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E:\COMPARTILHAR\IA\"/>
    </mc:Choice>
  </mc:AlternateContent>
  <xr:revisionPtr revIDLastSave="0" documentId="8_{3C000B50-25CD-4B16-A708-EBABC17B7569}" xr6:coauthVersionLast="47" xr6:coauthVersionMax="47" xr10:uidLastSave="{00000000-0000-0000-0000-000000000000}"/>
  <bookViews>
    <workbookView xWindow="-120" yWindow="-120" windowWidth="29040" windowHeight="15840" tabRatio="737" xr2:uid="{790BA5F3-B749-42A3-BB60-954D4E383582}"/>
  </bookViews>
  <sheets>
    <sheet name="RTD" sheetId="2" r:id="rId1"/>
    <sheet name="Times and Trades" sheetId="9" r:id="rId2"/>
    <sheet name="Book Ofertas" sheetId="8" r:id="rId3"/>
    <sheet name="VAP" sheetId="11" r:id="rId4"/>
    <sheet name="Corretoras" sheetId="10" r:id="rId5"/>
    <sheet name="Candle-Diario-Winfut" sheetId="1" r:id="rId6"/>
    <sheet name="Candle-60min-Winfut" sheetId="3" r:id="rId7"/>
    <sheet name="Candle-15min-Winfut" sheetId="4" r:id="rId8"/>
    <sheet name="Candle-5min-Winfut" sheetId="5" r:id="rId9"/>
    <sheet name="Candle-1min-Winfut" sheetId="6" r:id="rId10"/>
    <sheet name="Calculos-Quant" sheetId="7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1" l="1"/>
  <c r="B1" i="11"/>
  <c r="A3" i="11"/>
  <c r="B3" i="11"/>
  <c r="A4" i="11"/>
  <c r="B4" i="11"/>
  <c r="A5" i="11"/>
  <c r="B5" i="11"/>
  <c r="A6" i="11"/>
  <c r="B6" i="11"/>
  <c r="A7" i="11"/>
  <c r="B7" i="11"/>
  <c r="A8" i="11"/>
  <c r="B8" i="11"/>
  <c r="A9" i="11"/>
  <c r="B9" i="11"/>
  <c r="A10" i="11"/>
  <c r="B10" i="11"/>
  <c r="A11" i="11"/>
  <c r="B11" i="11"/>
  <c r="A12" i="11"/>
  <c r="B12" i="11"/>
  <c r="A1" i="8"/>
  <c r="B1" i="8"/>
  <c r="A3" i="8"/>
  <c r="B3" i="8"/>
  <c r="C3" i="8"/>
  <c r="D3" i="8"/>
  <c r="E3" i="8"/>
  <c r="F3" i="8"/>
  <c r="A4" i="8"/>
  <c r="B4" i="8"/>
  <c r="C4" i="8"/>
  <c r="D4" i="8"/>
  <c r="E4" i="8"/>
  <c r="F4" i="8"/>
  <c r="A5" i="8"/>
  <c r="B5" i="8"/>
  <c r="C5" i="8"/>
  <c r="D5" i="8"/>
  <c r="E5" i="8"/>
  <c r="F5" i="8"/>
  <c r="A6" i="8"/>
  <c r="B6" i="8"/>
  <c r="C6" i="8"/>
  <c r="D6" i="8"/>
  <c r="E6" i="8"/>
  <c r="F6" i="8"/>
  <c r="A7" i="8"/>
  <c r="B7" i="8"/>
  <c r="C7" i="8"/>
  <c r="D7" i="8"/>
  <c r="E7" i="8"/>
  <c r="F7" i="8"/>
  <c r="A8" i="8"/>
  <c r="B8" i="8"/>
  <c r="C8" i="8"/>
  <c r="D8" i="8"/>
  <c r="E8" i="8"/>
  <c r="F8" i="8"/>
  <c r="A9" i="8"/>
  <c r="B9" i="8"/>
  <c r="C9" i="8"/>
  <c r="D9" i="8"/>
  <c r="E9" i="8"/>
  <c r="F9" i="8"/>
  <c r="A10" i="8"/>
  <c r="B10" i="8"/>
  <c r="C10" i="8"/>
  <c r="D10" i="8"/>
  <c r="E10" i="8"/>
  <c r="F10" i="8"/>
  <c r="A11" i="8"/>
  <c r="B11" i="8"/>
  <c r="C11" i="8"/>
  <c r="D11" i="8"/>
  <c r="E11" i="8"/>
  <c r="F11" i="8"/>
  <c r="A12" i="8"/>
  <c r="B12" i="8"/>
  <c r="C12" i="8"/>
  <c r="D12" i="8"/>
  <c r="E12" i="8"/>
  <c r="F12" i="8"/>
  <c r="A1" i="9"/>
  <c r="B1" i="9"/>
  <c r="A3" i="9"/>
  <c r="B3" i="9"/>
  <c r="C3" i="9"/>
  <c r="D3" i="9"/>
  <c r="E3" i="9"/>
  <c r="F3" i="9"/>
  <c r="A4" i="9"/>
  <c r="B4" i="9"/>
  <c r="C4" i="9"/>
  <c r="D4" i="9"/>
  <c r="E4" i="9"/>
  <c r="F4" i="9"/>
  <c r="A5" i="9"/>
  <c r="B5" i="9"/>
  <c r="C5" i="9"/>
  <c r="D5" i="9"/>
  <c r="E5" i="9"/>
  <c r="F5" i="9"/>
  <c r="A6" i="9"/>
  <c r="B6" i="9"/>
  <c r="C6" i="9"/>
  <c r="D6" i="9"/>
  <c r="E6" i="9"/>
  <c r="F6" i="9"/>
  <c r="A7" i="9"/>
  <c r="B7" i="9"/>
  <c r="C7" i="9"/>
  <c r="D7" i="9"/>
  <c r="E7" i="9"/>
  <c r="F7" i="9"/>
  <c r="A8" i="9"/>
  <c r="B8" i="9"/>
  <c r="C8" i="9"/>
  <c r="D8" i="9"/>
  <c r="E8" i="9"/>
  <c r="F8" i="9"/>
  <c r="A9" i="9"/>
  <c r="B9" i="9"/>
  <c r="C9" i="9"/>
  <c r="D9" i="9"/>
  <c r="E9" i="9"/>
  <c r="F9" i="9"/>
  <c r="A10" i="9"/>
  <c r="B10" i="9"/>
  <c r="C10" i="9"/>
  <c r="D10" i="9"/>
  <c r="E10" i="9"/>
  <c r="F10" i="9"/>
  <c r="A11" i="9"/>
  <c r="B11" i="9"/>
  <c r="C11" i="9"/>
  <c r="D11" i="9"/>
  <c r="E11" i="9"/>
  <c r="F11" i="9"/>
  <c r="A12" i="9"/>
  <c r="B12" i="9"/>
  <c r="C12" i="9"/>
  <c r="D12" i="9"/>
  <c r="E12" i="9"/>
  <c r="F12" i="9"/>
  <c r="B2" i="2"/>
  <c r="C2" i="2"/>
  <c r="D2" i="2"/>
  <c r="E2" i="2"/>
  <c r="F2" i="2"/>
  <c r="G2" i="2"/>
  <c r="H2" i="2"/>
  <c r="I2" i="2"/>
  <c r="J2" i="2"/>
  <c r="K2" i="2"/>
  <c r="L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AN2" i="2"/>
  <c r="AO2" i="2"/>
  <c r="AP2" i="2"/>
  <c r="AQ2" i="2"/>
  <c r="AR2" i="2"/>
  <c r="AS2" i="2"/>
  <c r="AT2" i="2"/>
  <c r="AU2" i="2"/>
  <c r="AV2" i="2"/>
  <c r="AW2" i="2"/>
  <c r="AX2" i="2"/>
  <c r="AY2" i="2"/>
  <c r="AZ2" i="2"/>
  <c r="BA2" i="2"/>
  <c r="BB2" i="2"/>
  <c r="BC2" i="2"/>
  <c r="BD2" i="2"/>
  <c r="BE2" i="2"/>
  <c r="BF2" i="2"/>
  <c r="BG2" i="2"/>
  <c r="BH2" i="2"/>
  <c r="B3" i="2"/>
  <c r="C3" i="2"/>
  <c r="D3" i="2"/>
  <c r="E3" i="2"/>
  <c r="F3" i="2"/>
  <c r="G3" i="2"/>
  <c r="H3" i="2"/>
  <c r="I3" i="2"/>
  <c r="J3" i="2"/>
  <c r="K3" i="2"/>
  <c r="L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B3" i="2"/>
  <c r="BC3" i="2"/>
  <c r="BD3" i="2"/>
  <c r="BE3" i="2"/>
  <c r="BF3" i="2"/>
  <c r="BG3" i="2"/>
  <c r="BH3" i="2"/>
  <c r="B4" i="2"/>
  <c r="C4" i="2"/>
  <c r="D4" i="2"/>
  <c r="E4" i="2"/>
  <c r="F4" i="2"/>
  <c r="G4" i="2"/>
  <c r="H4" i="2"/>
  <c r="I4" i="2"/>
  <c r="J4" i="2"/>
  <c r="K4" i="2"/>
  <c r="L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5" i="2"/>
  <c r="C5" i="2"/>
  <c r="D5" i="2"/>
  <c r="E5" i="2"/>
  <c r="F5" i="2"/>
  <c r="G5" i="2"/>
  <c r="H5" i="2"/>
  <c r="I5" i="2"/>
  <c r="J5" i="2"/>
  <c r="K5" i="2"/>
  <c r="L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6" i="2"/>
  <c r="C6" i="2"/>
  <c r="D6" i="2"/>
  <c r="E6" i="2"/>
  <c r="F6" i="2"/>
  <c r="G6" i="2"/>
  <c r="H6" i="2"/>
  <c r="I6" i="2"/>
  <c r="J6" i="2"/>
  <c r="K6" i="2"/>
  <c r="L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7" i="2"/>
  <c r="C7" i="2"/>
  <c r="D7" i="2"/>
  <c r="E7" i="2"/>
  <c r="F7" i="2"/>
  <c r="G7" i="2"/>
  <c r="H7" i="2"/>
  <c r="I7" i="2"/>
  <c r="J7" i="2"/>
  <c r="K7" i="2"/>
  <c r="L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8" i="2"/>
  <c r="C8" i="2"/>
  <c r="D8" i="2"/>
  <c r="E8" i="2"/>
  <c r="F8" i="2"/>
  <c r="G8" i="2"/>
  <c r="H8" i="2"/>
  <c r="I8" i="2"/>
  <c r="J8" i="2"/>
  <c r="K8" i="2"/>
  <c r="L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9" i="2"/>
  <c r="C9" i="2"/>
  <c r="D9" i="2"/>
  <c r="E9" i="2"/>
  <c r="F9" i="2"/>
  <c r="G9" i="2"/>
  <c r="H9" i="2"/>
  <c r="I9" i="2"/>
  <c r="J9" i="2"/>
  <c r="K9" i="2"/>
  <c r="L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10" i="2"/>
  <c r="C10" i="2"/>
  <c r="D10" i="2"/>
  <c r="E10" i="2"/>
  <c r="F10" i="2"/>
  <c r="G10" i="2"/>
  <c r="H10" i="2"/>
  <c r="I10" i="2"/>
  <c r="J10" i="2"/>
  <c r="K10" i="2"/>
  <c r="L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11" i="2"/>
  <c r="C11" i="2"/>
  <c r="D11" i="2"/>
  <c r="E11" i="2"/>
  <c r="F11" i="2"/>
  <c r="G11" i="2"/>
  <c r="H11" i="2"/>
  <c r="I11" i="2"/>
  <c r="J11" i="2"/>
  <c r="K11" i="2"/>
  <c r="L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12" i="2"/>
  <c r="C12" i="2"/>
  <c r="D12" i="2"/>
  <c r="E12" i="2"/>
  <c r="F12" i="2"/>
  <c r="G12" i="2"/>
  <c r="H12" i="2"/>
  <c r="I12" i="2"/>
  <c r="J12" i="2"/>
  <c r="K12" i="2"/>
  <c r="L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13" i="2"/>
  <c r="C13" i="2"/>
  <c r="D13" i="2"/>
  <c r="E13" i="2"/>
  <c r="F13" i="2"/>
  <c r="G13" i="2"/>
  <c r="H13" i="2"/>
  <c r="I13" i="2"/>
  <c r="J13" i="2"/>
  <c r="K13" i="2"/>
  <c r="L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14" i="2"/>
  <c r="C14" i="2"/>
  <c r="D14" i="2"/>
  <c r="E14" i="2"/>
  <c r="F14" i="2"/>
  <c r="G14" i="2"/>
  <c r="H14" i="2"/>
  <c r="I14" i="2"/>
  <c r="J14" i="2"/>
  <c r="K14" i="2"/>
  <c r="L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15" i="2"/>
  <c r="C15" i="2"/>
  <c r="D15" i="2"/>
  <c r="E15" i="2"/>
  <c r="F15" i="2"/>
  <c r="G15" i="2"/>
  <c r="H15" i="2"/>
  <c r="I15" i="2"/>
  <c r="J15" i="2"/>
  <c r="K15" i="2"/>
  <c r="L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16" i="2"/>
  <c r="C16" i="2"/>
  <c r="D16" i="2"/>
  <c r="E16" i="2"/>
  <c r="F16" i="2"/>
  <c r="G16" i="2"/>
  <c r="H16" i="2"/>
  <c r="I16" i="2"/>
  <c r="J16" i="2"/>
  <c r="K16" i="2"/>
  <c r="L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17" i="2"/>
  <c r="C17" i="2"/>
  <c r="D17" i="2"/>
  <c r="E17" i="2"/>
  <c r="F17" i="2"/>
  <c r="G17" i="2"/>
  <c r="H17" i="2"/>
  <c r="I17" i="2"/>
  <c r="J17" i="2"/>
  <c r="K17" i="2"/>
  <c r="L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18" i="2"/>
  <c r="C18" i="2"/>
  <c r="D18" i="2"/>
  <c r="E18" i="2"/>
  <c r="F18" i="2"/>
  <c r="G18" i="2"/>
  <c r="H18" i="2"/>
  <c r="I18" i="2"/>
  <c r="J18" i="2"/>
  <c r="K18" i="2"/>
  <c r="L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19" i="2"/>
  <c r="C19" i="2"/>
  <c r="D19" i="2"/>
  <c r="E19" i="2"/>
  <c r="F19" i="2"/>
  <c r="G19" i="2"/>
  <c r="H19" i="2"/>
  <c r="I19" i="2"/>
  <c r="J19" i="2"/>
  <c r="K19" i="2"/>
  <c r="L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20" i="2"/>
  <c r="C20" i="2"/>
  <c r="D20" i="2"/>
  <c r="E20" i="2"/>
  <c r="F20" i="2"/>
  <c r="G20" i="2"/>
  <c r="H20" i="2"/>
  <c r="I20" i="2"/>
  <c r="J20" i="2"/>
  <c r="K20" i="2"/>
  <c r="L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21" i="2"/>
  <c r="C21" i="2"/>
  <c r="D21" i="2"/>
  <c r="E21" i="2"/>
  <c r="F21" i="2"/>
  <c r="G21" i="2"/>
  <c r="H21" i="2"/>
  <c r="I21" i="2"/>
  <c r="J21" i="2"/>
  <c r="K21" i="2"/>
  <c r="L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</calcChain>
</file>

<file path=xl/sharedStrings.xml><?xml version="1.0" encoding="utf-8"?>
<sst xmlns="http://schemas.openxmlformats.org/spreadsheetml/2006/main" count="173" uniqueCount="135">
  <si>
    <t>Data</t>
  </si>
  <si>
    <t>Abertura</t>
  </si>
  <si>
    <t>Máxima</t>
  </si>
  <si>
    <t>Mínima</t>
  </si>
  <si>
    <t>Fechamento</t>
  </si>
  <si>
    <t>Asset</t>
  </si>
  <si>
    <t>Hora</t>
  </si>
  <si>
    <t>Último</t>
  </si>
  <si>
    <t>Máximo</t>
  </si>
  <si>
    <t>Mínimo</t>
  </si>
  <si>
    <t>Fechamento Anterior</t>
  </si>
  <si>
    <t>Strike</t>
  </si>
  <si>
    <t>Variação</t>
  </si>
  <si>
    <t>Variação(pts)</t>
  </si>
  <si>
    <t>Média</t>
  </si>
  <si>
    <t>Nome do Ativo</t>
  </si>
  <si>
    <t>Negócios</t>
  </si>
  <si>
    <t>QUL</t>
  </si>
  <si>
    <t>Quantidade</t>
  </si>
  <si>
    <t>Volume</t>
  </si>
  <si>
    <t>Of. Compra</t>
  </si>
  <si>
    <t>Of. Venda</t>
  </si>
  <si>
    <t>VOC</t>
  </si>
  <si>
    <t>VOV</t>
  </si>
  <si>
    <t>Ajuste</t>
  </si>
  <si>
    <t>Aj. Anterior</t>
  </si>
  <si>
    <t>Preço Teórico</t>
  </si>
  <si>
    <t>Qtd. Teórica</t>
  </si>
  <si>
    <t>Volume Projetado</t>
  </si>
  <si>
    <t>Semana</t>
  </si>
  <si>
    <t>Mês</t>
  </si>
  <si>
    <t>3 meses</t>
  </si>
  <si>
    <t>6 meses</t>
  </si>
  <si>
    <t>12 meses</t>
  </si>
  <si>
    <t>Ano</t>
  </si>
  <si>
    <t>Trimestre</t>
  </si>
  <si>
    <t>Semestre</t>
  </si>
  <si>
    <t>Vencimento</t>
  </si>
  <si>
    <t>Validade</t>
  </si>
  <si>
    <t>Cont. Abertos</t>
  </si>
  <si>
    <t>Estado Atual</t>
  </si>
  <si>
    <t>Black Scholes</t>
  </si>
  <si>
    <t>Volt. Implícita</t>
  </si>
  <si>
    <t>Delta</t>
  </si>
  <si>
    <t>Gama</t>
  </si>
  <si>
    <t>Theta</t>
  </si>
  <si>
    <t>Rho</t>
  </si>
  <si>
    <t>Vega</t>
  </si>
  <si>
    <t>VI Ask</t>
  </si>
  <si>
    <t>VI Bid</t>
  </si>
  <si>
    <t>Dobrar %</t>
  </si>
  <si>
    <t>VI / VH</t>
  </si>
  <si>
    <t>Valor Intrínseco</t>
  </si>
  <si>
    <t>Valor Extrínseco</t>
  </si>
  <si>
    <t>TR - Histograma de Agressão</t>
  </si>
  <si>
    <t>TR - Saldo Acumulado de Agressão</t>
  </si>
  <si>
    <t>TR - Volume de Agressão - Compra</t>
  </si>
  <si>
    <t>TR - Volume de Agressão - Saldo</t>
  </si>
  <si>
    <t>TR - Volume de Agressão - Venda</t>
  </si>
  <si>
    <t>VWAP</t>
  </si>
  <si>
    <t>VWAP Data</t>
  </si>
  <si>
    <t>VWAP Mensal</t>
  </si>
  <si>
    <t>VWAP Semanal</t>
  </si>
  <si>
    <t>DI1F26</t>
  </si>
  <si>
    <t>Di De 1 Dia</t>
  </si>
  <si>
    <t>DI1FUT</t>
  </si>
  <si>
    <t>VXBR</t>
  </si>
  <si>
    <t>S&amp;p/b3 Ibove SPA VIX</t>
  </si>
  <si>
    <t>DI1F28</t>
  </si>
  <si>
    <t>ISPFUT</t>
  </si>
  <si>
    <t>Indice S&amp;p 500</t>
  </si>
  <si>
    <t>DI1F32</t>
  </si>
  <si>
    <t>DI1F33</t>
  </si>
  <si>
    <t>DI1F27</t>
  </si>
  <si>
    <t>DI1F31</t>
  </si>
  <si>
    <t>DI1F29</t>
  </si>
  <si>
    <t>DI1F30</t>
  </si>
  <si>
    <t>DI1F34</t>
  </si>
  <si>
    <t>DI1F35</t>
  </si>
  <si>
    <t>WDOFUT</t>
  </si>
  <si>
    <t>Dolar Mini</t>
  </si>
  <si>
    <t>DOLFUT</t>
  </si>
  <si>
    <t>Dolar Comercial Futuro</t>
  </si>
  <si>
    <t>WINFUT</t>
  </si>
  <si>
    <t>Ibovespa Mini</t>
  </si>
  <si>
    <t>INDFUT</t>
  </si>
  <si>
    <t>Indice Bovespa</t>
  </si>
  <si>
    <t>FRP0</t>
  </si>
  <si>
    <t>Fwd Points Dol</t>
  </si>
  <si>
    <t>IFNC</t>
  </si>
  <si>
    <t>Ifinanceiro</t>
  </si>
  <si>
    <t>IMAT</t>
  </si>
  <si>
    <t>Imat Basicos</t>
  </si>
  <si>
    <t>Valor</t>
  </si>
  <si>
    <t>Compradora</t>
  </si>
  <si>
    <t>Vendedora</t>
  </si>
  <si>
    <t>Agente Agressor</t>
  </si>
  <si>
    <t>Qtd Ofertas</t>
  </si>
  <si>
    <t>Qtde</t>
  </si>
  <si>
    <t>Compra</t>
  </si>
  <si>
    <t>Venda</t>
  </si>
  <si>
    <t>Preço</t>
  </si>
  <si>
    <t>Corretora</t>
  </si>
  <si>
    <t>Vol. Qtd</t>
  </si>
  <si>
    <t>Agressão Líquida</t>
  </si>
  <si>
    <t>Passivo Líquido</t>
  </si>
  <si>
    <t>Morgan</t>
  </si>
  <si>
    <t>Goldman</t>
  </si>
  <si>
    <t>XP</t>
  </si>
  <si>
    <t>BGC Liquidez</t>
  </si>
  <si>
    <t>Ativa</t>
  </si>
  <si>
    <t>JP Morgan</t>
  </si>
  <si>
    <t>Ideal</t>
  </si>
  <si>
    <t>Itau</t>
  </si>
  <si>
    <t>BTG</t>
  </si>
  <si>
    <t>UBS</t>
  </si>
  <si>
    <t>Genial</t>
  </si>
  <si>
    <t>Agora</t>
  </si>
  <si>
    <t>Necton</t>
  </si>
  <si>
    <t>LEV</t>
  </si>
  <si>
    <t>Merrill</t>
  </si>
  <si>
    <t>Elliot-Warren</t>
  </si>
  <si>
    <t>Nova Futura</t>
  </si>
  <si>
    <t>Tullett</t>
  </si>
  <si>
    <t>Safra</t>
  </si>
  <si>
    <t>C6</t>
  </si>
  <si>
    <t>Mirae</t>
  </si>
  <si>
    <t>Inter</t>
  </si>
  <si>
    <t>Toro</t>
  </si>
  <si>
    <t>Guide</t>
  </si>
  <si>
    <t>Santander</t>
  </si>
  <si>
    <t>Terra</t>
  </si>
  <si>
    <t>Master Corretora</t>
  </si>
  <si>
    <t>Stonex</t>
  </si>
  <si>
    <t>CM Capital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</si>
</sst>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2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rtdtrading.rtdserver">
      <tp t="s">
        <v>-</v>
        <stp/>
        <stp>WDOFUT_F_0</stp>
        <stp>DELTA</stp>
        <tr r="AO15" s="2"/>
      </tp>
      <tp t="s">
        <v>-</v>
        <stp/>
        <stp>WINFUT_F_0</stp>
        <stp>BLACK</stp>
        <tr r="AM17" s="2"/>
      </tp>
      <tp t="s">
        <v>-</v>
        <stp/>
        <stp>DI1FUT_F_0</stp>
        <stp>BLACK</stp>
        <tr r="AM3" s="2"/>
      </tp>
      <tp t="s">
        <v>A janela foi fechada</v>
        <stp/>
        <stp>T&amp;T0</stp>
        <stp>DAT</stp>
        <stp>8</stp>
        <tr r="A11" s="9"/>
      </tp>
      <tp t="s">
        <v>A janela foi fechada</v>
        <stp/>
        <stp>T&amp;T0</stp>
        <stp>DAT</stp>
        <stp>9</stp>
        <tr r="A12" s="9"/>
      </tp>
      <tp t="s">
        <v>A janela foi fechada</v>
        <stp/>
        <stp>T&amp;T0</stp>
        <stp>DAT</stp>
        <stp>6</stp>
        <tr r="A9" s="9"/>
      </tp>
      <tp t="s">
        <v>A janela foi fechada</v>
        <stp/>
        <stp>T&amp;T0</stp>
        <stp>DAT</stp>
        <stp>7</stp>
        <tr r="A10" s="9"/>
      </tp>
      <tp t="s">
        <v>A janela foi fechada</v>
        <stp/>
        <stp>T&amp;T0</stp>
        <stp>DAT</stp>
        <stp>4</stp>
        <tr r="A7" s="9"/>
      </tp>
      <tp t="s">
        <v>A janela foi fechada</v>
        <stp/>
        <stp>T&amp;T0</stp>
        <stp>DAT</stp>
        <stp>5</stp>
        <tr r="A8" s="9"/>
      </tp>
      <tp t="s">
        <v>A janela foi fechada</v>
        <stp/>
        <stp>T&amp;T0</stp>
        <stp>DAT</stp>
        <stp>2</stp>
        <tr r="A5" s="9"/>
      </tp>
      <tp t="s">
        <v>A janela foi fechada</v>
        <stp/>
        <stp>T&amp;T0</stp>
        <stp>DAT</stp>
        <stp>3</stp>
        <tr r="A6" s="9"/>
      </tp>
      <tp t="s">
        <v>A janela foi fechada</v>
        <stp/>
        <stp>T&amp;T0</stp>
        <stp>DAT</stp>
        <stp>0</stp>
        <tr r="A3" s="9"/>
      </tp>
      <tp t="s">
        <v>A janela foi fechada</v>
        <stp/>
        <stp>T&amp;T0</stp>
        <stp>DAT</stp>
        <stp>1</stp>
        <tr r="A4" s="9"/>
      </tp>
      <tp>
        <v>-10.706622505999713</v>
        <stp/>
        <stp>WDOFUT_F_0</stp>
        <stp>SEMES</stp>
        <tr r="AH15" s="2"/>
      </tp>
      <tp t="s">
        <v>-</v>
        <stp/>
        <stp>DOLFUT_F_0</stp>
        <stp>THETA</stp>
        <tr r="AQ16" s="2"/>
      </tp>
      <tp t="s">
        <v>-</v>
        <stp/>
        <stp>INDFUT_F_0</stp>
        <stp>THETA</stp>
        <tr r="AQ18" s="2"/>
      </tp>
      <tp t="s">
        <v>-</v>
        <stp/>
        <stp>WINFUT_F_0</stp>
        <stp>THETA</stp>
        <tr r="AQ17" s="2"/>
      </tp>
      <tp t="s">
        <v>10.974</v>
        <stp/>
        <stp>DI1F35_F_0</stp>
        <stp>98</stp>
        <tr r="BB14" s="2"/>
      </tp>
      <tp t="s">
        <v>59</v>
        <stp/>
        <stp>DI1F34_F_0</stp>
        <stp>98</stp>
        <tr r="BB13" s="2"/>
      </tp>
      <tp t="s">
        <v>218.362</v>
        <stp/>
        <stp>DI1F27_F_0</stp>
        <stp>99</stp>
        <tr r="BD9" s="2"/>
      </tp>
      <tp t="s">
        <v>233.470</v>
        <stp/>
        <stp>DI1F26_F_0</stp>
        <stp>99</stp>
        <tr r="BD2" s="2"/>
      </tp>
      <tp t="s">
        <v>50.889</v>
        <stp/>
        <stp>DI1F31_F_0</stp>
        <stp>98</stp>
        <tr r="BB10" s="2"/>
      </tp>
      <tp t="s">
        <v>22.009</v>
        <stp/>
        <stp>DI1F30_F_0</stp>
        <stp>98</stp>
        <tr r="BB12" s="2"/>
      </tp>
      <tp t="s">
        <v>12.203</v>
        <stp/>
        <stp>DI1F33_F_0</stp>
        <stp>98</stp>
        <tr r="BB8" s="2"/>
      </tp>
      <tp t="s">
        <v>6.764</v>
        <stp/>
        <stp>DI1F32_F_0</stp>
        <stp>98</stp>
        <tr r="BB7" s="2"/>
      </tp>
      <tp t="s">
        <v>102.563</v>
        <stp/>
        <stp>DI1F29_F_0</stp>
        <stp>99</stp>
        <tr r="BD11" s="2"/>
      </tp>
      <tp t="s">
        <v>109.025</v>
        <stp/>
        <stp>DI1F28_F_0</stp>
        <stp>99</stp>
        <tr r="BD5" s="2"/>
      </tp>
      <tp t="s">
        <v>8.531</v>
        <stp/>
        <stp>DI1F35_F_0</stp>
        <stp>99</stp>
        <tr r="BD14" s="2"/>
      </tp>
      <tp t="s">
        <v>87</v>
        <stp/>
        <stp>DI1F34_F_0</stp>
        <stp>99</stp>
        <tr r="BD13" s="2"/>
      </tp>
      <tp t="s">
        <v>315.379</v>
        <stp/>
        <stp>DI1F27_F_0</stp>
        <stp>98</stp>
        <tr r="BB9" s="2"/>
      </tp>
      <tp t="s">
        <v>207.987</v>
        <stp/>
        <stp>DI1F26_F_0</stp>
        <stp>98</stp>
        <tr r="BB2" s="2"/>
      </tp>
      <tp t="s">
        <v>46.409</v>
        <stp/>
        <stp>DI1F31_F_0</stp>
        <stp>99</stp>
        <tr r="BD10" s="2"/>
      </tp>
      <tp t="s">
        <v>20.397</v>
        <stp/>
        <stp>DI1F30_F_0</stp>
        <stp>99</stp>
        <tr r="BD12" s="2"/>
      </tp>
      <tp t="s">
        <v>13.221</v>
        <stp/>
        <stp>DI1F33_F_0</stp>
        <stp>99</stp>
        <tr r="BD8" s="2"/>
      </tp>
      <tp t="s">
        <v>6.239</v>
        <stp/>
        <stp>DI1F32_F_0</stp>
        <stp>99</stp>
        <tr r="BD7" s="2"/>
      </tp>
      <tp t="s">
        <v>135.795</v>
        <stp/>
        <stp>DI1F29_F_0</stp>
        <stp>98</stp>
        <tr r="BB11" s="2"/>
      </tp>
      <tp t="s">
        <v>110.300</v>
        <stp/>
        <stp>DI1F28_F_0</stp>
        <stp>98</stp>
        <tr r="BB5" s="2"/>
      </tp>
      <tp t="s">
        <v>315.379</v>
        <stp/>
        <stp>DI1FUT_F_0</stp>
        <stp>98</stp>
        <tr r="BB3" s="2"/>
      </tp>
      <tp t="s">
        <v>218.362</v>
        <stp/>
        <stp>DI1FUT_F_0</stp>
        <stp>99</stp>
        <tr r="BD3" s="2"/>
      </tp>
      <tp t="s">
        <v>-</v>
        <stp/>
        <stp>DI1FUT_F_0</stp>
        <stp>THETA</stp>
        <tr r="AQ3" s="2"/>
      </tp>
      <tp>
        <v>-6.63333333333334</v>
        <stp/>
        <stp>DI1FUT_F_0</stp>
        <stp>3M</stp>
        <tr r="AC3" s="2"/>
      </tp>
      <tp>
        <v>-6.63333333333334</v>
        <stp/>
        <stp>DI1F27_F_0</stp>
        <stp>3M</stp>
        <tr r="AC9" s="2"/>
      </tp>
      <tp>
        <v>-0.90421969189551088</v>
        <stp/>
        <stp>DI1F26_F_0</stp>
        <stp>3M</stp>
        <tr r="AC2" s="2"/>
      </tp>
      <tp>
        <v>-8.7282645755199404</v>
        <stp/>
        <stp>DI1F29_F_0</stp>
        <stp>3M</stp>
        <tr r="AC11" s="2"/>
      </tp>
      <tp>
        <v>-9.0663058186738823</v>
        <stp/>
        <stp>DI1F28_F_0</stp>
        <stp>3M</stp>
        <tr r="AC5" s="2"/>
      </tp>
      <tp>
        <v>-6.8775790921595599</v>
        <stp/>
        <stp>DI1F35_F_0</stp>
        <stp>3M</stp>
        <tr r="AC14" s="2"/>
      </tp>
      <tp>
        <v>-7.0199587061252551</v>
        <stp/>
        <stp>DI1F34_F_0</stp>
        <stp>3M</stp>
        <tr r="AC13" s="2"/>
      </tp>
      <tp>
        <v>-7.6502732240437101</v>
        <stp/>
        <stp>DI1F31_F_0</stp>
        <stp>3M</stp>
        <tr r="AC10" s="2"/>
      </tp>
      <tp>
        <v>-8.225255972696246</v>
        <stp/>
        <stp>DI1F30_F_0</stp>
        <stp>3M</stp>
        <tr r="AC12" s="2"/>
      </tp>
      <tp>
        <v>-6.8587105624142648</v>
        <stp/>
        <stp>DI1F33_F_0</stp>
        <stp>3M</stp>
        <tr r="AC8" s="2"/>
      </tp>
      <tp>
        <v>-7.2503419972640248</v>
        <stp/>
        <stp>DI1F32_F_0</stp>
        <stp>3M</stp>
        <tr r="AC7" s="2"/>
      </tp>
      <tp t="s">
        <v>13,924</v>
        <stp/>
        <stp>DI1F27_F_0</stp>
        <stp>67</stp>
        <tr r="BE9" s="2"/>
      </tp>
      <tp t="s">
        <v>14,688</v>
        <stp/>
        <stp>DI1F26_F_0</stp>
        <stp>67</stp>
        <tr r="BE2" s="2"/>
      </tp>
      <tp t="s">
        <v>13,359</v>
        <stp/>
        <stp>DI1F29_F_0</stp>
        <stp>67</stp>
        <tr r="BE11" s="2"/>
      </tp>
      <tp t="s">
        <v>13,396</v>
        <stp/>
        <stp>DI1F28_F_0</stp>
        <stp>67</stp>
        <tr r="BE5" s="2"/>
      </tp>
      <tp t="s">
        <v>13,554</v>
        <stp/>
        <stp>DI1F35_F_0</stp>
        <stp>67</stp>
        <tr r="BE14" s="2"/>
      </tp>
      <tp t="s">
        <v>13,538</v>
        <stp/>
        <stp>DI1F34_F_0</stp>
        <stp>67</stp>
        <tr r="BE13" s="2"/>
      </tp>
      <tp t="s">
        <v>13,523</v>
        <stp/>
        <stp>DI1F31_F_0</stp>
        <stp>67</stp>
        <tr r="BE10" s="2"/>
      </tp>
      <tp t="s">
        <v>13,443</v>
        <stp/>
        <stp>DI1F30_F_0</stp>
        <stp>67</stp>
        <tr r="BE12" s="2"/>
      </tp>
      <tp t="s">
        <v>13,589</v>
        <stp/>
        <stp>DI1F33_F_0</stp>
        <stp>67</stp>
        <tr r="BE8" s="2"/>
      </tp>
      <tp t="s">
        <v>13,575</v>
        <stp/>
        <stp>DI1F32_F_0</stp>
        <stp>67</stp>
        <tr r="BE7" s="2"/>
      </tp>
      <tp>
        <v>7.359141433499417</v>
        <stp/>
        <stp>DI1FUT_F_0</stp>
        <stp>6M</stp>
        <tr r="AD3" s="2"/>
      </tp>
      <tp t="s">
        <v>13,924</v>
        <stp/>
        <stp>DI1FUT_F_0</stp>
        <stp>67</stp>
        <tr r="BE3" s="2"/>
      </tp>
      <tp>
        <v>7.359141433499417</v>
        <stp/>
        <stp>DI1F27_F_0</stp>
        <stp>6M</stp>
        <tr r="AD9" s="2"/>
      </tp>
      <tp>
        <v>14.026974951830443</v>
        <stp/>
        <stp>DI1F26_F_0</stp>
        <stp>6M</stp>
        <tr r="AD2" s="2"/>
      </tp>
      <tp>
        <v>3.0408006158583629</v>
        <stp/>
        <stp>DI1F29_F_0</stp>
        <stp>6M</stp>
        <tr r="AD11" s="2"/>
      </tp>
      <tp>
        <v>3.10701956271576</v>
        <stp/>
        <stp>DI1F28_F_0</stp>
        <stp>6M</stp>
        <tr r="AD5" s="2"/>
      </tp>
      <tp>
        <v>6.9510268562401185</v>
        <stp/>
        <stp>DI1F35_F_0</stp>
        <stp>6M</stp>
        <tr r="AD14" s="2"/>
      </tp>
      <tp>
        <v>6.5457413249211349</v>
        <stp/>
        <stp>DI1F34_F_0</stp>
        <stp>6M</stp>
        <tr r="AD13" s="2"/>
      </tp>
      <tp>
        <v>4.8875096974398815</v>
        <stp/>
        <stp>DI1F31_F_0</stp>
        <stp>6M</stp>
        <tr r="AD10" s="2"/>
      </tp>
      <tp>
        <v>3.7422839506172791</v>
        <stp/>
        <stp>DI1F30_F_0</stp>
        <stp>6M</stp>
        <tr r="AD12" s="2"/>
      </tp>
      <tp>
        <v>6.342991386061084</v>
        <stp/>
        <stp>DI1F33_F_0</stp>
        <stp>6M</stp>
        <tr r="AD8" s="2"/>
      </tp>
      <tp>
        <v>5.6074766355140087</v>
        <stp/>
        <stp>DI1F32_F_0</stp>
        <stp>6M</stp>
        <tr r="AD7" s="2"/>
      </tp>
      <tp t="s">
        <v>A janela foi fechada</v>
        <stp/>
        <stp>T&amp;T0</stp>
        <stp>ACP</stp>
        <stp>9</stp>
        <tr r="D12" s="9"/>
      </tp>
      <tp t="s">
        <v>A janela foi fechada</v>
        <stp/>
        <stp>T&amp;T0</stp>
        <stp>ACP</stp>
        <stp>8</stp>
        <tr r="D11" s="9"/>
      </tp>
      <tp t="s">
        <v>A janela foi fechada</v>
        <stp/>
        <stp>T&amp;T0</stp>
        <stp>ACP</stp>
        <stp>3</stp>
        <tr r="D6" s="9"/>
      </tp>
      <tp t="s">
        <v>A janela foi fechada</v>
        <stp/>
        <stp>T&amp;T0</stp>
        <stp>ACP</stp>
        <stp>2</stp>
        <tr r="D5" s="9"/>
      </tp>
      <tp t="s">
        <v>A janela foi fechada</v>
        <stp/>
        <stp>T&amp;T0</stp>
        <stp>ACP</stp>
        <stp>1</stp>
        <tr r="D4" s="9"/>
      </tp>
      <tp t="s">
        <v>A janela foi fechada</v>
        <stp/>
        <stp>T&amp;T0</stp>
        <stp>ACP</stp>
        <stp>0</stp>
        <tr r="D3" s="9"/>
      </tp>
      <tp t="s">
        <v>A janela foi fechada</v>
        <stp/>
        <stp>T&amp;T0</stp>
        <stp>ACP</stp>
        <stp>7</stp>
        <tr r="D10" s="9"/>
      </tp>
      <tp t="s">
        <v>A janela foi fechada</v>
        <stp/>
        <stp>T&amp;T0</stp>
        <stp>ACP</stp>
        <stp>6</stp>
        <tr r="D9" s="9"/>
      </tp>
      <tp t="s">
        <v>A janela foi fechada</v>
        <stp/>
        <stp>T&amp;T0</stp>
        <stp>ACP</stp>
        <stp>5</stp>
        <tr r="D8" s="9"/>
      </tp>
      <tp t="s">
        <v>A janela foi fechada</v>
        <stp/>
        <stp>T&amp;T0</stp>
        <stp>ACP</stp>
        <stp>4</stp>
        <tr r="D7" s="9"/>
      </tp>
      <tp t="s">
        <v>-</v>
        <stp/>
        <stp>DOLFUT_F_0</stp>
        <stp>BLACK</stp>
        <tr r="AM16" s="2"/>
      </tp>
      <tp t="s">
        <v>-</v>
        <stp/>
        <stp>INDFUT_F_0</stp>
        <stp>BLACK</stp>
        <tr r="AM18" s="2"/>
      </tp>
      <tp t="s">
        <v>A janela foi fechada</v>
        <stp/>
        <stp>BOOK0</stp>
        <stp>QOC</stp>
        <stp>6</stp>
        <tr r="A9" s="8"/>
      </tp>
      <tp t="s">
        <v>A janela foi fechada</v>
        <stp/>
        <stp>BOOK0</stp>
        <stp>VOC</stp>
        <stp>1</stp>
        <tr r="B4" s="8"/>
      </tp>
      <tp t="s">
        <v>A janela foi fechada</v>
        <stp/>
        <stp>BOOK0</stp>
        <stp>QOC</stp>
        <stp>7</stp>
        <tr r="A10" s="8"/>
      </tp>
      <tp t="s">
        <v>A janela foi fechada</v>
        <stp/>
        <stp>BOOK0</stp>
        <stp>VOC</stp>
        <stp>0</stp>
        <tr r="B3" s="8"/>
      </tp>
      <tp t="s">
        <v>A janela foi fechada</v>
        <stp/>
        <stp>BOOK0</stp>
        <stp>QOC</stp>
        <stp>4</stp>
        <tr r="A7" s="8"/>
      </tp>
      <tp t="s">
        <v>A janela foi fechada</v>
        <stp/>
        <stp>BOOK0</stp>
        <stp>VOC</stp>
        <stp>3</stp>
        <tr r="B6" s="8"/>
      </tp>
      <tp t="s">
        <v>A janela foi fechada</v>
        <stp/>
        <stp>BOOK0</stp>
        <stp>QOC</stp>
        <stp>5</stp>
        <tr r="A8" s="8"/>
      </tp>
      <tp t="s">
        <v>A janela foi fechada</v>
        <stp/>
        <stp>BOOK0</stp>
        <stp>VOC</stp>
        <stp>2</stp>
        <tr r="B5" s="8"/>
      </tp>
      <tp t="s">
        <v>A janela foi fechada</v>
        <stp/>
        <stp>BOOK0</stp>
        <stp>QOC</stp>
        <stp>2</stp>
        <tr r="A5" s="8"/>
      </tp>
      <tp t="s">
        <v>A janela foi fechada</v>
        <stp/>
        <stp>BOOK0</stp>
        <stp>VOC</stp>
        <stp>5</stp>
        <tr r="B8" s="8"/>
      </tp>
      <tp t="s">
        <v>A janela foi fechada</v>
        <stp/>
        <stp>BOOK0</stp>
        <stp>QOC</stp>
        <stp>3</stp>
        <tr r="A6" s="8"/>
      </tp>
      <tp t="s">
        <v>A janela foi fechada</v>
        <stp/>
        <stp>BOOK0</stp>
        <stp>VOC</stp>
        <stp>4</stp>
        <tr r="B7" s="8"/>
      </tp>
      <tp t="s">
        <v>A janela foi fechada</v>
        <stp/>
        <stp>BOOK0</stp>
        <stp>QOC</stp>
        <stp>0</stp>
        <tr r="A3" s="8"/>
      </tp>
      <tp t="s">
        <v>A janela foi fechada</v>
        <stp/>
        <stp>BOOK0</stp>
        <stp>VOC</stp>
        <stp>7</stp>
        <tr r="B10" s="8"/>
      </tp>
      <tp t="s">
        <v>A janela foi fechada</v>
        <stp/>
        <stp>BOOK0</stp>
        <stp>QOC</stp>
        <stp>1</stp>
        <tr r="A4" s="8"/>
      </tp>
      <tp t="s">
        <v>A janela foi fechada</v>
        <stp/>
        <stp>BOOK0</stp>
        <stp>VOC</stp>
        <stp>6</stp>
        <tr r="B9" s="8"/>
      </tp>
      <tp t="s">
        <v>A janela foi fechada</v>
        <stp/>
        <stp>BOOK0</stp>
        <stp>VOC</stp>
        <stp>9</stp>
        <tr r="B12" s="8"/>
      </tp>
      <tp t="s">
        <v>A janela foi fechada</v>
        <stp/>
        <stp>BOOK0</stp>
        <stp>VOC</stp>
        <stp>8</stp>
        <tr r="B11" s="8"/>
      </tp>
      <tp t="s">
        <v>A janela foi fechada</v>
        <stp/>
        <stp>BOOK0</stp>
        <stp>QOC</stp>
        <stp>8</stp>
        <tr r="A11" s="8"/>
      </tp>
      <tp t="s">
        <v>A janela foi fechada</v>
        <stp/>
        <stp>BOOK0</stp>
        <stp>QOC</stp>
        <stp>9</stp>
        <tr r="A12" s="8"/>
      </tp>
      <tp t="s">
        <v>-</v>
        <stp/>
        <stp>WDOFUT_F_0</stp>
        <stp>THETA</stp>
        <tr r="AQ15" s="2"/>
      </tp>
      <tp t="s">
        <v>-</v>
        <stp/>
        <stp>INDFUT_F_0</stp>
        <stp>DELTA</stp>
        <tr r="AO18" s="2"/>
      </tp>
      <tp>
        <v>-10.730919795990769</v>
        <stp/>
        <stp>DOLFUT_F_0</stp>
        <stp>SEMES</stp>
        <tr r="AH16" s="2"/>
      </tp>
      <tp t="s">
        <v>-</v>
        <stp/>
        <stp>DOLFUT_F_0</stp>
        <stp>DELTA</stp>
        <tr r="AO16" s="2"/>
      </tp>
      <tp>
        <v>9.423068188490161</v>
        <stp/>
        <stp>INDFUT_F_0</stp>
        <stp>SEMES</stp>
        <tr r="AH18" s="2"/>
      </tp>
      <tp t="s">
        <v>-</v>
        <stp/>
        <stp>ISPFUT_F_0</stp>
        <stp>IMPVT</stp>
        <tr r="AN6" s="2"/>
      </tp>
      <tp>
        <v>9.4665264760282977</v>
        <stp/>
        <stp>WINFUT_F_0</stp>
        <stp>SEMES</stp>
        <tr r="AH17" s="2"/>
      </tp>
      <tp>
        <v>-11.862806796727501</v>
        <stp/>
        <stp>DI1FUT_F_0</stp>
        <stp>SEMES</stp>
        <tr r="AH3" s="2"/>
      </tp>
      <tp t="s">
        <v>-</v>
        <stp/>
        <stp>WINFUT_F_0</stp>
        <stp>DELTA</stp>
        <tr r="AO17" s="2"/>
      </tp>
      <tp t="s">
        <v>-</v>
        <stp/>
        <stp>WDOFUT_F_0</stp>
        <stp>BLACK</stp>
        <tr r="AM15" s="2"/>
      </tp>
      <tp t="s">
        <v>-</v>
        <stp/>
        <stp>DI1FUT_F_0</stp>
        <stp>DELTA</stp>
        <tr r="AO3" s="2"/>
      </tp>
      <tp t="s">
        <v>A janela foi fechada</v>
        <stp/>
        <stp>BOOK0</stp>
        <stp>OVD</stp>
        <stp>8</stp>
        <tr r="D11" s="8"/>
      </tp>
      <tp t="s">
        <v>A janela foi fechada</v>
        <stp/>
        <stp>BOOK0</stp>
        <stp>OVD</stp>
        <stp>9</stp>
        <tr r="D12" s="8"/>
      </tp>
      <tp t="s">
        <v>A janela foi fechada</v>
        <stp/>
        <stp>BOOK0</stp>
        <stp>OVD</stp>
        <stp>0</stp>
        <tr r="D3" s="8"/>
      </tp>
      <tp t="s">
        <v>A janela foi fechada</v>
        <stp/>
        <stp>BOOK0</stp>
        <stp>OVD</stp>
        <stp>1</stp>
        <tr r="D4" s="8"/>
      </tp>
      <tp t="s">
        <v>A janela foi fechada</v>
        <stp/>
        <stp>BOOK0</stp>
        <stp>OVD</stp>
        <stp>2</stp>
        <tr r="D5" s="8"/>
      </tp>
      <tp t="s">
        <v>A janela foi fechada</v>
        <stp/>
        <stp>BOOK0</stp>
        <stp>OVD</stp>
        <stp>3</stp>
        <tr r="D6" s="8"/>
      </tp>
      <tp t="s">
        <v>A janela foi fechada</v>
        <stp/>
        <stp>BOOK0</stp>
        <stp>OVD</stp>
        <stp>4</stp>
        <tr r="D7" s="8"/>
      </tp>
      <tp t="s">
        <v>A janela foi fechada</v>
        <stp/>
        <stp>BOOK0</stp>
        <stp>OVD</stp>
        <stp>5</stp>
        <tr r="D8" s="8"/>
      </tp>
      <tp t="s">
        <v>A janela foi fechada</v>
        <stp/>
        <stp>BOOK0</stp>
        <stp>OVD</stp>
        <stp>6</stp>
        <tr r="D9" s="8"/>
      </tp>
      <tp t="s">
        <v>A janela foi fechada</v>
        <stp/>
        <stp>BOOK0</stp>
        <stp>OVD</stp>
        <stp>7</stp>
        <tr r="D10" s="8"/>
      </tp>
      <tp t="s">
        <v>A janela foi fechada</v>
        <stp/>
        <stp>T&amp;T0</stp>
        <stp>AVD</stp>
        <stp>9</stp>
        <tr r="F12" s="9"/>
        <tr r="E12" s="9"/>
      </tp>
      <tp t="s">
        <v>A janela foi fechada</v>
        <stp/>
        <stp>T&amp;T0</stp>
        <stp>AVD</stp>
        <stp>8</stp>
        <tr r="F11" s="9"/>
        <tr r="E11" s="9"/>
      </tp>
      <tp t="s">
        <v>A janela foi fechada</v>
        <stp/>
        <stp>T&amp;T0</stp>
        <stp>AVD</stp>
        <stp>3</stp>
        <tr r="F6" s="9"/>
        <tr r="E6" s="9"/>
      </tp>
      <tp t="s">
        <v>A janela foi fechada</v>
        <stp/>
        <stp>T&amp;T0</stp>
        <stp>AVD</stp>
        <stp>2</stp>
        <tr r="F5" s="9"/>
        <tr r="E5" s="9"/>
      </tp>
      <tp t="s">
        <v>A janela foi fechada</v>
        <stp/>
        <stp>T&amp;T0</stp>
        <stp>AVD</stp>
        <stp>1</stp>
        <tr r="F4" s="9"/>
        <tr r="E4" s="9"/>
      </tp>
      <tp t="s">
        <v>A janela foi fechada</v>
        <stp/>
        <stp>T&amp;T0</stp>
        <stp>AVD</stp>
        <stp>0</stp>
        <tr r="F3" s="9"/>
        <tr r="E3" s="9"/>
      </tp>
      <tp t="s">
        <v>A janela foi fechada</v>
        <stp/>
        <stp>T&amp;T0</stp>
        <stp>AVD</stp>
        <stp>7</stp>
        <tr r="F10" s="9"/>
        <tr r="E10" s="9"/>
      </tp>
      <tp t="s">
        <v>A janela foi fechada</v>
        <stp/>
        <stp>T&amp;T0</stp>
        <stp>AVD</stp>
        <stp>6</stp>
        <tr r="F9" s="9"/>
        <tr r="E9" s="9"/>
      </tp>
      <tp t="s">
        <v>A janela foi fechada</v>
        <stp/>
        <stp>T&amp;T0</stp>
        <stp>AVD</stp>
        <stp>5</stp>
        <tr r="F8" s="9"/>
        <tr r="E8" s="9"/>
      </tp>
      <tp t="s">
        <v>A janela foi fechada</v>
        <stp/>
        <stp>T&amp;T0</stp>
        <stp>AVD</stp>
        <stp>4</stp>
        <tr r="F7" s="9"/>
        <tr r="E7" s="9"/>
      </tp>
      <tp t="s">
        <v>-</v>
        <stp/>
        <stp>WINFUT_F_0</stp>
        <stp>IMPVT</stp>
        <tr r="AN17" s="2"/>
      </tp>
      <tp t="s">
        <v>-</v>
        <stp/>
        <stp>DI1FUT_F_0</stp>
        <stp>IMPVT</stp>
        <tr r="AN3" s="2"/>
      </tp>
      <tp t="s">
        <v>A janela foi fechada</v>
        <stp/>
        <stp>T&amp;T0</stp>
        <stp>PRE</stp>
        <stp>8</stp>
        <tr r="C11" s="9"/>
      </tp>
      <tp t="s">
        <v>A janela foi fechada</v>
        <stp/>
        <stp>T&amp;T0</stp>
        <stp>PRE</stp>
        <stp>9</stp>
        <tr r="C12" s="9"/>
      </tp>
      <tp t="s">
        <v>A janela foi fechada</v>
        <stp/>
        <stp>T&amp;T0</stp>
        <stp>PRE</stp>
        <stp>2</stp>
        <tr r="C5" s="9"/>
      </tp>
      <tp t="s">
        <v>A janela foi fechada</v>
        <stp/>
        <stp>T&amp;T0</stp>
        <stp>PRE</stp>
        <stp>3</stp>
        <tr r="C6" s="9"/>
      </tp>
      <tp t="s">
        <v>A janela foi fechada</v>
        <stp/>
        <stp>T&amp;T0</stp>
        <stp>PRE</stp>
        <stp>0</stp>
        <tr r="C3" s="9"/>
      </tp>
      <tp t="s">
        <v>A janela foi fechada</v>
        <stp/>
        <stp>T&amp;T0</stp>
        <stp>PRE</stp>
        <stp>1</stp>
        <tr r="C4" s="9"/>
      </tp>
      <tp t="s">
        <v>A janela foi fechada</v>
        <stp/>
        <stp>T&amp;T0</stp>
        <stp>PRE</stp>
        <stp>6</stp>
        <tr r="C9" s="9"/>
      </tp>
      <tp t="s">
        <v>A janela foi fechada</v>
        <stp/>
        <stp>T&amp;T0</stp>
        <stp>PRE</stp>
        <stp>7</stp>
        <tr r="C10" s="9"/>
      </tp>
      <tp t="s">
        <v>A janela foi fechada</v>
        <stp/>
        <stp>T&amp;T0</stp>
        <stp>PRE</stp>
        <stp>4</stp>
        <tr r="C7" s="9"/>
      </tp>
      <tp t="s">
        <v>A janela foi fechada</v>
        <stp/>
        <stp>T&amp;T0</stp>
        <stp>PRE</stp>
        <stp>5</stp>
        <tr r="C8" s="9"/>
      </tp>
      <tp t="s">
        <v>-</v>
        <stp/>
        <stp>INDFUT_F_0</stp>
        <stp>IMPVT</stp>
        <tr r="AN18" s="2"/>
      </tp>
      <tp>
        <v>-5.6664980124413145</v>
        <stp/>
        <stp>ISPFUT_F_0</stp>
        <stp>SEMES</stp>
        <tr r="AH6" s="2"/>
      </tp>
      <tp t="s">
        <v>-</v>
        <stp/>
        <stp>DOLFUT_F_0</stp>
        <stp>IMPVT</stp>
        <tr r="AN16" s="2"/>
      </tp>
      <tp t="s">
        <v>-</v>
        <stp/>
        <stp>ISPFUT_F_0</stp>
        <stp>DELTA</stp>
        <tr r="AO6" s="2"/>
      </tp>
      <tp t="s">
        <v>A janela foi fechada</v>
        <stp/>
        <stp>VAP0</stp>
        <stp>PRC</stp>
        <stp>9</stp>
        <tr r="B12" s="11"/>
      </tp>
      <tp t="s">
        <v>A janela foi fechada</v>
        <stp/>
        <stp>VAP0</stp>
        <stp>PRC</stp>
        <stp>8</stp>
        <tr r="B11" s="11"/>
      </tp>
      <tp t="s">
        <v>A janela foi fechada</v>
        <stp/>
        <stp>VAP0</stp>
        <stp>PRC</stp>
        <stp>5</stp>
        <tr r="B8" s="11"/>
      </tp>
      <tp t="s">
        <v>A janela foi fechada</v>
        <stp/>
        <stp>VAP0</stp>
        <stp>PRC</stp>
        <stp>4</stp>
        <tr r="B7" s="11"/>
      </tp>
      <tp t="s">
        <v>A janela foi fechada</v>
        <stp/>
        <stp>VAP0</stp>
        <stp>PRC</stp>
        <stp>7</stp>
        <tr r="B10" s="11"/>
      </tp>
      <tp t="s">
        <v>A janela foi fechada</v>
        <stp/>
        <stp>VAP0</stp>
        <stp>PRC</stp>
        <stp>6</stp>
        <tr r="B9" s="11"/>
      </tp>
      <tp t="s">
        <v>A janela foi fechada</v>
        <stp/>
        <stp>VAP0</stp>
        <stp>PRC</stp>
        <stp>1</stp>
        <tr r="B4" s="11"/>
      </tp>
      <tp t="s">
        <v>A janela foi fechada</v>
        <stp/>
        <stp>VAP0</stp>
        <stp>PRC</stp>
        <stp>0</stp>
        <tr r="B3" s="11"/>
      </tp>
      <tp t="s">
        <v>A janela foi fechada</v>
        <stp/>
        <stp>VAP0</stp>
        <stp>PRC</stp>
        <stp>3</stp>
        <tr r="B6" s="11"/>
      </tp>
      <tp t="s">
        <v>A janela foi fechada</v>
        <stp/>
        <stp>VAP0</stp>
        <stp>PRC</stp>
        <stp>2</stp>
        <tr r="B5" s="11"/>
      </tp>
      <tp t="s">
        <v>A janela foi fechada</v>
        <stp/>
        <stp>VAP0</stp>
        <stp>VOL</stp>
        <stp>9</stp>
        <tr r="A12" s="11"/>
      </tp>
      <tp t="s">
        <v>A janela foi fechada</v>
        <stp/>
        <stp>VAP0</stp>
        <stp>VOL</stp>
        <stp>8</stp>
        <tr r="A11" s="11"/>
      </tp>
      <tp t="s">
        <v>A janela foi fechada</v>
        <stp/>
        <stp>VAP0</stp>
        <stp>VOL</stp>
        <stp>3</stp>
        <tr r="A6" s="11"/>
      </tp>
      <tp t="s">
        <v>A janela foi fechada</v>
        <stp/>
        <stp>VAP0</stp>
        <stp>VOL</stp>
        <stp>2</stp>
        <tr r="A5" s="11"/>
      </tp>
      <tp t="s">
        <v>A janela foi fechada</v>
        <stp/>
        <stp>VAP0</stp>
        <stp>VOL</stp>
        <stp>1</stp>
        <tr r="A4" s="11"/>
      </tp>
      <tp t="s">
        <v>A janela foi fechada</v>
        <stp/>
        <stp>VAP0</stp>
        <stp>VOL</stp>
        <stp>0</stp>
        <tr r="A3" s="11"/>
      </tp>
      <tp t="s">
        <v>A janela foi fechada</v>
        <stp/>
        <stp>VAP0</stp>
        <stp>VOL</stp>
        <stp>7</stp>
        <tr r="A10" s="11"/>
      </tp>
      <tp t="s">
        <v>A janela foi fechada</v>
        <stp/>
        <stp>VAP0</stp>
        <stp>VOL</stp>
        <stp>6</stp>
        <tr r="A9" s="11"/>
      </tp>
      <tp t="s">
        <v>A janela foi fechada</v>
        <stp/>
        <stp>VAP0</stp>
        <stp>VOL</stp>
        <stp>5</stp>
        <tr r="A8" s="11"/>
      </tp>
      <tp t="s">
        <v>A janela foi fechada</v>
        <stp/>
        <stp>VAP0</stp>
        <stp>VOL</stp>
        <stp>4</stp>
        <tr r="A7" s="11"/>
      </tp>
      <tp t="s">
        <v>A janela foi fechada</v>
        <stp/>
        <stp>T&amp;T0</stp>
        <stp>QUL</stp>
        <stp>9</stp>
        <tr r="B12" s="9"/>
      </tp>
      <tp t="s">
        <v>A janela foi fechada</v>
        <stp/>
        <stp>T&amp;T0</stp>
        <stp>QUL</stp>
        <stp>8</stp>
        <tr r="B11" s="9"/>
      </tp>
      <tp t="s">
        <v>A janela foi fechada</v>
        <stp/>
        <stp>T&amp;T0</stp>
        <stp>QUL</stp>
        <stp>3</stp>
        <tr r="B6" s="9"/>
      </tp>
      <tp t="s">
        <v>A janela foi fechada</v>
        <stp/>
        <stp>T&amp;T0</stp>
        <stp>QUL</stp>
        <stp>2</stp>
        <tr r="B5" s="9"/>
      </tp>
      <tp t="s">
        <v>A janela foi fechada</v>
        <stp/>
        <stp>T&amp;T0</stp>
        <stp>QUL</stp>
        <stp>1</stp>
        <tr r="B4" s="9"/>
      </tp>
      <tp t="s">
        <v>A janela foi fechada</v>
        <stp/>
        <stp>T&amp;T0</stp>
        <stp>QUL</stp>
        <stp>0</stp>
        <tr r="B3" s="9"/>
      </tp>
      <tp t="s">
        <v>A janela foi fechada</v>
        <stp/>
        <stp>T&amp;T0</stp>
        <stp>QUL</stp>
        <stp>7</stp>
        <tr r="B10" s="9"/>
      </tp>
      <tp t="s">
        <v>A janela foi fechada</v>
        <stp/>
        <stp>T&amp;T0</stp>
        <stp>QUL</stp>
        <stp>6</stp>
        <tr r="B9" s="9"/>
      </tp>
      <tp t="s">
        <v>A janela foi fechada</v>
        <stp/>
        <stp>T&amp;T0</stp>
        <stp>QUL</stp>
        <stp>5</stp>
        <tr r="B8" s="9"/>
      </tp>
      <tp t="s">
        <v>A janela foi fechada</v>
        <stp/>
        <stp>T&amp;T0</stp>
        <stp>QUL</stp>
        <stp>4</stp>
        <tr r="B7" s="9"/>
      </tp>
      <tp t="s">
        <v>A janela foi fechada</v>
        <stp/>
        <stp>BOOK0</stp>
        <stp>OCP</stp>
        <stp>8</stp>
        <tr r="C11" s="8"/>
      </tp>
      <tp t="s">
        <v>A janela foi fechada</v>
        <stp/>
        <stp>BOOK0</stp>
        <stp>OCP</stp>
        <stp>9</stp>
        <tr r="C12" s="8"/>
      </tp>
      <tp t="s">
        <v>A janela foi fechada</v>
        <stp/>
        <stp>BOOK0</stp>
        <stp>OCP</stp>
        <stp>0</stp>
        <tr r="C3" s="8"/>
      </tp>
      <tp t="s">
        <v>A janela foi fechada</v>
        <stp/>
        <stp>BOOK0</stp>
        <stp>OCP</stp>
        <stp>1</stp>
        <tr r="C4" s="8"/>
      </tp>
      <tp t="s">
        <v>A janela foi fechada</v>
        <stp/>
        <stp>BOOK0</stp>
        <stp>OCP</stp>
        <stp>2</stp>
        <tr r="C5" s="8"/>
      </tp>
      <tp t="s">
        <v>A janela foi fechada</v>
        <stp/>
        <stp>BOOK0</stp>
        <stp>OCP</stp>
        <stp>3</stp>
        <tr r="C6" s="8"/>
      </tp>
      <tp t="s">
        <v>A janela foi fechada</v>
        <stp/>
        <stp>BOOK0</stp>
        <stp>OCP</stp>
        <stp>4</stp>
        <tr r="C7" s="8"/>
      </tp>
      <tp t="s">
        <v>A janela foi fechada</v>
        <stp/>
        <stp>BOOK0</stp>
        <stp>OCP</stp>
        <stp>5</stp>
        <tr r="C8" s="8"/>
      </tp>
      <tp t="s">
        <v>A janela foi fechada</v>
        <stp/>
        <stp>BOOK0</stp>
        <stp>OCP</stp>
        <stp>6</stp>
        <tr r="C9" s="8"/>
      </tp>
      <tp t="s">
        <v>A janela foi fechada</v>
        <stp/>
        <stp>BOOK0</stp>
        <stp>OCP</stp>
        <stp>7</stp>
        <tr r="C10" s="8"/>
      </tp>
      <tp t="s">
        <v>-</v>
        <stp/>
        <stp>ISPFUT_F_0</stp>
        <stp>BLACK</stp>
        <tr r="AM6" s="2"/>
      </tp>
      <tp t="s">
        <v>A janela foi fechada</v>
        <stp/>
        <stp>BOOK0</stp>
        <stp>QOV</stp>
        <stp>6</stp>
        <tr r="F9" s="8"/>
      </tp>
      <tp t="s">
        <v>A janela foi fechada</v>
        <stp/>
        <stp>BOOK0</stp>
        <stp>VOV</stp>
        <stp>1</stp>
        <tr r="E4" s="8"/>
      </tp>
      <tp t="s">
        <v>A janela foi fechada</v>
        <stp/>
        <stp>BOOK0</stp>
        <stp>QOV</stp>
        <stp>7</stp>
        <tr r="F10" s="8"/>
      </tp>
      <tp t="s">
        <v>A janela foi fechada</v>
        <stp/>
        <stp>BOOK0</stp>
        <stp>VOV</stp>
        <stp>0</stp>
        <tr r="E3" s="8"/>
      </tp>
      <tp t="s">
        <v>A janela foi fechada</v>
        <stp/>
        <stp>BOOK0</stp>
        <stp>QOV</stp>
        <stp>4</stp>
        <tr r="F7" s="8"/>
      </tp>
      <tp t="s">
        <v>A janela foi fechada</v>
        <stp/>
        <stp>BOOK0</stp>
        <stp>VOV</stp>
        <stp>3</stp>
        <tr r="E6" s="8"/>
      </tp>
      <tp t="s">
        <v>A janela foi fechada</v>
        <stp/>
        <stp>BOOK0</stp>
        <stp>QOV</stp>
        <stp>5</stp>
        <tr r="F8" s="8"/>
      </tp>
      <tp t="s">
        <v>A janela foi fechada</v>
        <stp/>
        <stp>BOOK0</stp>
        <stp>VOV</stp>
        <stp>2</stp>
        <tr r="E5" s="8"/>
      </tp>
      <tp t="s">
        <v>A janela foi fechada</v>
        <stp/>
        <stp>BOOK0</stp>
        <stp>QOV</stp>
        <stp>2</stp>
        <tr r="F5" s="8"/>
      </tp>
      <tp t="s">
        <v>A janela foi fechada</v>
        <stp/>
        <stp>BOOK0</stp>
        <stp>VOV</stp>
        <stp>5</stp>
        <tr r="E8" s="8"/>
      </tp>
      <tp t="s">
        <v>A janela foi fechada</v>
        <stp/>
        <stp>BOOK0</stp>
        <stp>QOV</stp>
        <stp>3</stp>
        <tr r="F6" s="8"/>
      </tp>
      <tp t="s">
        <v>A janela foi fechada</v>
        <stp/>
        <stp>BOOK0</stp>
        <stp>VOV</stp>
        <stp>4</stp>
        <tr r="E7" s="8"/>
      </tp>
      <tp t="s">
        <v>A janela foi fechada</v>
        <stp/>
        <stp>BOOK0</stp>
        <stp>QOV</stp>
        <stp>0</stp>
        <tr r="F3" s="8"/>
      </tp>
      <tp t="s">
        <v>A janela foi fechada</v>
        <stp/>
        <stp>BOOK0</stp>
        <stp>VOV</stp>
        <stp>7</stp>
        <tr r="E10" s="8"/>
      </tp>
      <tp t="s">
        <v>A janela foi fechada</v>
        <stp/>
        <stp>BOOK0</stp>
        <stp>QOV</stp>
        <stp>1</stp>
        <tr r="F4" s="8"/>
      </tp>
      <tp t="s">
        <v>A janela foi fechada</v>
        <stp/>
        <stp>BOOK0</stp>
        <stp>VOV</stp>
        <stp>6</stp>
        <tr r="E9" s="8"/>
      </tp>
      <tp t="s">
        <v>A janela foi fechada</v>
        <stp/>
        <stp>BOOK0</stp>
        <stp>VOV</stp>
        <stp>9</stp>
        <tr r="E12" s="8"/>
      </tp>
      <tp t="s">
        <v>A janela foi fechada</v>
        <stp/>
        <stp>BOOK0</stp>
        <stp>VOV</stp>
        <stp>8</stp>
        <tr r="E11" s="8"/>
      </tp>
      <tp t="s">
        <v>A janela foi fechada</v>
        <stp/>
        <stp>BOOK0</stp>
        <stp>QOV</stp>
        <stp>8</stp>
        <tr r="F11" s="8"/>
      </tp>
      <tp t="s">
        <v>A janela foi fechada</v>
        <stp/>
        <stp>BOOK0</stp>
        <stp>QOV</stp>
        <stp>9</stp>
        <tr r="F12" s="8"/>
      </tp>
      <tp t="s">
        <v>-</v>
        <stp/>
        <stp>WDOFUT_F_0</stp>
        <stp>IMPVT</stp>
        <tr r="AN15" s="2"/>
      </tp>
      <tp t="s">
        <v>-</v>
        <stp/>
        <stp>ISPFUT_F_0</stp>
        <stp>THETA</stp>
        <tr r="AQ6" s="2"/>
      </tp>
      <tp t="s">
        <v>-</v>
        <stp/>
        <stp>WINFUT_F_0</stp>
        <stp>VEGA</stp>
        <tr r="AS17" s="2"/>
      </tp>
      <tp t="s">
        <v>-</v>
        <stp/>
        <stp>WDOFUT_F_0</stp>
        <stp>VEGA</stp>
        <tr r="AS15" s="2"/>
      </tp>
      <tp t="s">
        <v>-</v>
        <stp/>
        <stp>WDOFUT_F_0</stp>
        <stp>VEXT</stp>
        <tr r="AY15" s="2"/>
      </tp>
      <tp t="s">
        <v>-</v>
        <stp/>
        <stp>WINFUT_F_0</stp>
        <stp>VEXT</stp>
        <tr r="AY17" s="2"/>
      </tp>
      <tp>
        <v>0</v>
        <stp/>
        <stp>VXBR_B_0</stp>
        <stp>VPJ</stp>
        <tr r="Z4" s="2"/>
      </tp>
      <tp t="s">
        <v>-</v>
        <stp/>
        <stp>VXBR_B_0</stp>
        <stp>VEN</stp>
        <tr r="AI4" s="2"/>
      </tp>
      <tp t="s">
        <v>31/12/9999</v>
        <stp/>
        <stp>VXBR_B_0</stp>
        <stp>VAL</stp>
        <tr r="AJ4" s="2"/>
      </tp>
      <tp>
        <v>0.75406032482598029</v>
        <stp/>
        <stp>VXBR_B_0</stp>
        <stp>VAR</stp>
        <tr r="J4" s="2"/>
      </tp>
      <tp t="s">
        <v>17:22:00</v>
        <stp/>
        <stp>IFNC_B_0</stp>
        <stp>HOR</stp>
        <tr r="C20" s="2"/>
      </tp>
      <tp>
        <v>0</v>
        <stp/>
        <stp>IMAT_B_0</stp>
        <stp>CAB</stp>
        <tr r="AK21" s="2"/>
      </tp>
      <tp>
        <v>0</v>
        <stp/>
        <stp>VXBR_B_0</stp>
        <stp>VOL</stp>
        <tr r="Q4" s="2"/>
      </tp>
      <tp>
        <v>0</v>
        <stp/>
        <stp>VXBR_B_0</stp>
        <stp>VOC</stp>
        <tr r="T4" s="2"/>
      </tp>
      <tp>
        <v>0</v>
        <stp/>
        <stp>VXBR_B_0</stp>
        <stp>VOV</stp>
        <tr r="U4" s="2"/>
      </tp>
      <tp t="s">
        <v>-</v>
        <stp/>
        <stp>VXBR_B_0</stp>
        <stp>VIB</stp>
        <tr r="AU4" s="2"/>
      </tp>
      <tp t="s">
        <v>-</v>
        <stp/>
        <stp>VXBR_B_0</stp>
        <stp>VIA</stp>
        <tr r="AT4" s="2"/>
      </tp>
      <tp t="s">
        <v>A janela foi fechada</v>
        <stp/>
        <stp>BOOK0</stp>
        <stp>INFO</stp>
        <stp>ATV</stp>
        <tr r="A1" s="8"/>
      </tp>
      <tp t="s">
        <v>18:24:59</v>
        <stp/>
        <stp>WINFUT_F_0</stp>
        <stp>HOR</stp>
        <tr r="C17" s="2"/>
      </tp>
      <tp t="s">
        <v>18:29:59</v>
        <stp/>
        <stp>WDOFUT_F_0</stp>
        <stp>HOR</stp>
        <tr r="C15" s="2"/>
      </tp>
      <tp t="s">
        <v>-</v>
        <stp/>
        <stp>FRP0_F_0</stp>
        <stp>VEGA</stp>
        <tr r="AS19" s="2"/>
      </tp>
      <tp t="s">
        <v>-</v>
        <stp/>
        <stp>FRP0_F_0</stp>
        <stp>VEXT</stp>
        <tr r="AY19" s="2"/>
      </tp>
      <tp t="s">
        <v>17:54:00</v>
        <stp/>
        <stp>ISPFUT_F_0</stp>
        <stp>HOR</stp>
        <tr r="C6" s="2"/>
      </tp>
      <tp t="s">
        <v>18:24:25</v>
        <stp/>
        <stp>INDFUT_F_0</stp>
        <stp>HOR</stp>
        <tr r="C18" s="2"/>
      </tp>
      <tp>
        <v>5145.8900000000003</v>
        <stp/>
        <stp>IMAT_B_0</stp>
        <stp>ABE</stp>
        <tr r="E21" s="2"/>
      </tp>
      <tp>
        <v>-8.8229600319874333</v>
        <stp/>
        <stp>IMAT_B_0</stp>
        <stp>ANO</stp>
        <tr r="AF21" s="2"/>
      </tp>
      <tp t="s">
        <v>17:59:59</v>
        <stp/>
        <stp>DI1FUT_F_0</stp>
        <stp>HOR</stp>
        <tr r="C3" s="2"/>
      </tp>
      <tp t="s">
        <v>18:29:59</v>
        <stp/>
        <stp>DOLFUT_F_0</stp>
        <stp>HOR</stp>
        <tr r="C16" s="2"/>
      </tp>
      <tp>
        <v>5162</v>
        <stp/>
        <stp>IMAT_B_0</stp>
        <stp>AJA</stp>
        <tr r="W21" s="2"/>
      </tp>
      <tp>
        <v>5043</v>
        <stp/>
        <stp>IMAT_B_0</stp>
        <stp>AJU</stp>
        <tr r="V21" s="2"/>
      </tp>
      <tp t="s">
        <v>A janela foi fechada</v>
        <stp/>
        <stp>VAP0</stp>
        <stp>INFO</stp>
        <stp>TAB</stp>
        <tr r="B1" s="11"/>
      </tp>
      <tp t="s">
        <v>17:59:59</v>
        <stp/>
        <stp>DI1F27_F_0</stp>
        <stp>HOR</stp>
        <tr r="C9" s="2"/>
      </tp>
      <tp t="s">
        <v>17:59:58</v>
        <stp/>
        <stp>DI1F26_F_0</stp>
        <stp>HOR</stp>
        <tr r="C2" s="2"/>
      </tp>
      <tp t="s">
        <v>17:59:55</v>
        <stp/>
        <stp>DI1F29_F_0</stp>
        <stp>HOR</stp>
        <tr r="C11" s="2"/>
      </tp>
      <tp t="s">
        <v>17:59:55</v>
        <stp/>
        <stp>DI1F28_F_0</stp>
        <stp>HOR</stp>
        <tr r="C5" s="2"/>
      </tp>
      <tp t="s">
        <v>17:59:55</v>
        <stp/>
        <stp>DI1F35_F_0</stp>
        <stp>HOR</stp>
        <tr r="C14" s="2"/>
      </tp>
      <tp t="s">
        <v>17:42:03</v>
        <stp/>
        <stp>DI1F34_F_0</stp>
        <stp>HOR</stp>
        <tr r="C13" s="2"/>
      </tp>
      <tp t="s">
        <v>17:59:53</v>
        <stp/>
        <stp>DI1F33_F_0</stp>
        <stp>HOR</stp>
        <tr r="C8" s="2"/>
      </tp>
      <tp t="s">
        <v>17:58:58</v>
        <stp/>
        <stp>DI1F32_F_0</stp>
        <stp>HOR</stp>
        <tr r="C7" s="2"/>
      </tp>
      <tp t="s">
        <v>17:59:59</v>
        <stp/>
        <stp>DI1F31_F_0</stp>
        <stp>HOR</stp>
        <tr r="C10" s="2"/>
      </tp>
      <tp t="s">
        <v>17:59:30</v>
        <stp/>
        <stp>DI1F30_F_0</stp>
        <stp>HOR</stp>
        <tr r="C12" s="2"/>
      </tp>
      <tp>
        <v>17.37</v>
        <stp/>
        <stp>VXBR_B_0</stp>
        <stp>ULT</stp>
        <tr r="D4" s="2"/>
      </tp>
      <tp t="s">
        <v>7.425</v>
        <stp/>
        <stp>FRP0_F_0</stp>
        <stp>99</stp>
        <tr r="BD19" s="2"/>
      </tp>
      <tp t="s">
        <v>3.965</v>
        <stp/>
        <stp>FRP0_F_0</stp>
        <stp>98</stp>
        <tr r="BB19" s="2"/>
      </tp>
      <tp>
        <v>70.588235294117652</v>
        <stp/>
        <stp>FRP0_F_0</stp>
        <stp>3M</stp>
        <tr r="AC19" s="2"/>
      </tp>
      <tp>
        <v>119.69696969696967</v>
        <stp/>
        <stp>FRP0_F_0</stp>
        <stp>6M</stp>
        <tr r="AD19" s="2"/>
      </tp>
      <tp t="s">
        <v>284.019,10</v>
        <stp/>
        <stp>FRP0_F_0</stp>
        <stp>67</stp>
        <tr r="BE19" s="2"/>
      </tp>
      <tp t="s">
        <v>-</v>
        <stp/>
        <stp>WDOFUT_F_0</stp>
        <stp>GAMA</stp>
        <tr r="AP15" s="2"/>
      </tp>
      <tp>
        <v>-6.1955793703951816</v>
        <stp/>
        <stp>DI1FUT_F_0</stp>
        <stp>TRIM</stp>
        <tr r="AG3" s="2"/>
      </tp>
      <tp t="s">
        <v>-</v>
        <stp/>
        <stp>WINFUT_F_0</stp>
        <stp>GAMA</stp>
        <tr r="AP17" s="2"/>
      </tp>
      <tp>
        <v>-1.7461682408126968</v>
        <stp/>
        <stp>DOLFUT_F_0</stp>
        <stp>TRIM</stp>
        <tr r="AG16" s="2"/>
      </tp>
      <tp>
        <v>3657354</v>
        <stp/>
        <stp>WINFUT_F_0</stp>
        <stp>NEG</stp>
        <tr r="N17" s="2"/>
      </tp>
      <tp>
        <v>711499</v>
        <stp/>
        <stp>WDOFUT_F_0</stp>
        <stp>NEG</stp>
        <tr r="N15" s="2"/>
      </tp>
      <tp>
        <v>16867</v>
        <stp/>
        <stp>DOLFUT_F_0</stp>
        <stp>NEG</stp>
        <tr r="N16" s="2"/>
      </tp>
      <tp>
        <v>35224</v>
        <stp/>
        <stp>DI1FUT_F_0</stp>
        <stp>NEG</stp>
        <tr r="N3" s="2"/>
      </tp>
      <tp t="s">
        <v>-</v>
        <stp/>
        <stp>VXBR_B_0</stp>
        <stp>RHO</stp>
        <tr r="AR4" s="2"/>
      </tp>
      <tp>
        <v>13875</v>
        <stp/>
        <stp>INDFUT_F_0</stp>
        <stp>NEG</stp>
        <tr r="N18" s="2"/>
      </tp>
      <tp>
        <v>573</v>
        <stp/>
        <stp>ISPFUT_F_0</stp>
        <stp>NEG</stp>
        <tr r="N6" s="2"/>
      </tp>
      <tp>
        <v>-5.1130939716479045</v>
        <stp/>
        <stp>IMAT_B_0</stp>
        <stp>TRIM</stp>
        <tr r="AG21" s="2"/>
      </tp>
      <tp>
        <v>14863</v>
        <stp/>
        <stp>DI1F26_F_0</stp>
        <stp>NEG</stp>
        <tr r="N2" s="2"/>
      </tp>
      <tp>
        <v>35224</v>
        <stp/>
        <stp>DI1F27_F_0</stp>
        <stp>NEG</stp>
        <tr r="N9" s="2"/>
      </tp>
      <tp>
        <v>34335</v>
        <stp/>
        <stp>DI1F28_F_0</stp>
        <stp>NEG</stp>
        <tr r="N5" s="2"/>
      </tp>
      <tp>
        <v>25429</v>
        <stp/>
        <stp>DI1F29_F_0</stp>
        <stp>NEG</stp>
        <tr r="N11" s="2"/>
      </tp>
      <tp>
        <v>1716</v>
        <stp/>
        <stp>DI1F32_F_0</stp>
        <stp>NEG</stp>
        <tr r="N7" s="2"/>
      </tp>
      <tp>
        <v>5338</v>
        <stp/>
        <stp>DI1F33_F_0</stp>
        <stp>NEG</stp>
        <tr r="N8" s="2"/>
      </tp>
      <tp>
        <v>10224</v>
        <stp/>
        <stp>DI1F30_F_0</stp>
        <stp>NEG</stp>
        <tr r="N12" s="2"/>
      </tp>
      <tp>
        <v>13311</v>
        <stp/>
        <stp>DI1F31_F_0</stp>
        <stp>NEG</stp>
        <tr r="N10" s="2"/>
      </tp>
      <tp>
        <v>43</v>
        <stp/>
        <stp>DI1F34_F_0</stp>
        <stp>NEG</stp>
        <tr r="N13" s="2"/>
      </tp>
      <tp>
        <v>4015</v>
        <stp/>
        <stp>DI1F35_F_0</stp>
        <stp>NEG</stp>
        <tr r="N14" s="2"/>
      </tp>
      <tp t="s">
        <v>-</v>
        <stp/>
        <stp>FRP0_F_0</stp>
        <stp>DELTA</stp>
        <tr r="AO19" s="2"/>
      </tp>
      <tp>
        <v>0</v>
        <stp/>
        <stp>DOLFUT_F_0</stp>
        <stp>OVD</stp>
        <tr r="S16" s="2"/>
      </tp>
      <tp>
        <v>0</v>
        <stp/>
        <stp>DI1FUT_F_0</stp>
        <stp>OVD</stp>
        <tr r="S3" s="2"/>
      </tp>
      <tp>
        <v>0</v>
        <stp/>
        <stp>WINFUT_F_0</stp>
        <stp>OCP</stp>
        <tr r="R17" s="2"/>
      </tp>
      <tp>
        <v>0</v>
        <stp/>
        <stp>WDOFUT_F_0</stp>
        <stp>OCP</stp>
        <tr r="R15" s="2"/>
      </tp>
      <tp>
        <v>0</v>
        <stp/>
        <stp>INDFUT_F_0</stp>
        <stp>OVD</stp>
        <tr r="S18" s="2"/>
      </tp>
      <tp>
        <v>0</v>
        <stp/>
        <stp>ISPFUT_F_0</stp>
        <stp>OVD</stp>
        <tr r="S6" s="2"/>
      </tp>
      <tp>
        <v>5.5927051671732624</v>
        <stp/>
        <stp>VXBR_B_0</stp>
        <stp>SEM</stp>
        <tr r="AA4" s="2"/>
      </tp>
      <tp>
        <v>15552.12</v>
        <stp/>
        <stp>IFNC_B_0</stp>
        <stp>MIN</stp>
        <tr r="G20" s="2"/>
      </tp>
      <tp>
        <v>0</v>
        <stp/>
        <stp>WINFUT_F_0</stp>
        <stp>OVD</stp>
        <tr r="S17" s="2"/>
      </tp>
      <tp>
        <v>0</v>
        <stp/>
        <stp>WDOFUT_F_0</stp>
        <stp>OVD</stp>
        <tr r="S15" s="2"/>
      </tp>
      <tp>
        <v>5145.67</v>
        <stp/>
        <stp>IMAT_B_0</stp>
        <stp>FEC</stp>
        <tr r="H21" s="2"/>
      </tp>
      <tp>
        <v>0</v>
        <stp/>
        <stp>DI1FUT_F_0</stp>
        <stp>OCP</stp>
        <tr r="R3" s="2"/>
      </tp>
      <tp>
        <v>0</v>
        <stp/>
        <stp>DOLFUT_F_0</stp>
        <stp>OCP</stp>
        <tr r="R16" s="2"/>
      </tp>
      <tp>
        <v>0</v>
        <stp/>
        <stp>ISPFUT_F_0</stp>
        <stp>OCP</stp>
        <tr r="R6" s="2"/>
      </tp>
      <tp>
        <v>0</v>
        <stp/>
        <stp>INDFUT_F_0</stp>
        <stp>OCP</stp>
        <tr r="R18" s="2"/>
      </tp>
      <tp>
        <v>15898.19</v>
        <stp/>
        <stp>IFNC_B_0</stp>
        <stp>MAX</stp>
        <tr r="F20" s="2"/>
      </tp>
      <tp>
        <v>4.7058481648698018</v>
        <stp/>
        <stp>IFNC_B_0</stp>
        <stp>MES</stp>
        <tr r="AB20" s="2"/>
      </tp>
      <tp>
        <v>15720.382500000002</v>
        <stp/>
        <stp>IFNC_B_0</stp>
        <stp>MED</stp>
        <tr r="L20" s="2"/>
      </tp>
      <tp>
        <v>0</v>
        <stp/>
        <stp>DI1F31_F_0</stp>
        <stp>OVD</stp>
        <tr r="S10" s="2"/>
      </tp>
      <tp>
        <v>0</v>
        <stp/>
        <stp>DI1F30_F_0</stp>
        <stp>OVD</stp>
        <tr r="S12" s="2"/>
      </tp>
      <tp>
        <v>0</v>
        <stp/>
        <stp>DI1F33_F_0</stp>
        <stp>OVD</stp>
        <tr r="S8" s="2"/>
      </tp>
      <tp>
        <v>0</v>
        <stp/>
        <stp>DI1F32_F_0</stp>
        <stp>OVD</stp>
        <tr r="S7" s="2"/>
      </tp>
      <tp>
        <v>0</v>
        <stp/>
        <stp>DI1F35_F_0</stp>
        <stp>OVD</stp>
        <tr r="S14" s="2"/>
      </tp>
      <tp>
        <v>0</v>
        <stp/>
        <stp>DI1F34_F_0</stp>
        <stp>OVD</stp>
        <tr r="S13" s="2"/>
      </tp>
      <tp>
        <v>0</v>
        <stp/>
        <stp>DI1F27_F_0</stp>
        <stp>OVD</stp>
        <tr r="S9" s="2"/>
      </tp>
      <tp>
        <v>0</v>
        <stp/>
        <stp>DI1F26_F_0</stp>
        <stp>OVD</stp>
        <tr r="S2" s="2"/>
      </tp>
      <tp>
        <v>0</v>
        <stp/>
        <stp>DI1F29_F_0</stp>
        <stp>OVD</stp>
        <tr r="S11" s="2"/>
      </tp>
      <tp>
        <v>0</v>
        <stp/>
        <stp>DI1F28_F_0</stp>
        <stp>OVD</stp>
        <tr r="S5" s="2"/>
      </tp>
      <tp>
        <v>0</v>
        <stp/>
        <stp>DI1F27_F_0</stp>
        <stp>OCP</stp>
        <tr r="R9" s="2"/>
      </tp>
      <tp>
        <v>0</v>
        <stp/>
        <stp>DI1F26_F_0</stp>
        <stp>OCP</stp>
        <tr r="R2" s="2"/>
      </tp>
      <tp>
        <v>0</v>
        <stp/>
        <stp>DI1F29_F_0</stp>
        <stp>OCP</stp>
        <tr r="R11" s="2"/>
      </tp>
      <tp>
        <v>0</v>
        <stp/>
        <stp>DI1F28_F_0</stp>
        <stp>OCP</stp>
        <tr r="R5" s="2"/>
      </tp>
      <tp>
        <v>0</v>
        <stp/>
        <stp>DI1F35_F_0</stp>
        <stp>OCP</stp>
        <tr r="R14" s="2"/>
      </tp>
      <tp>
        <v>0</v>
        <stp/>
        <stp>DI1F34_F_0</stp>
        <stp>OCP</stp>
        <tr r="R13" s="2"/>
      </tp>
      <tp>
        <v>0</v>
        <stp/>
        <stp>DI1F31_F_0</stp>
        <stp>OCP</stp>
        <tr r="R10" s="2"/>
      </tp>
      <tp>
        <v>0</v>
        <stp/>
        <stp>DI1F30_F_0</stp>
        <stp>OCP</stp>
        <tr r="R12" s="2"/>
      </tp>
      <tp>
        <v>0</v>
        <stp/>
        <stp>DI1F33_F_0</stp>
        <stp>OCP</stp>
        <tr r="R8" s="2"/>
      </tp>
      <tp>
        <v>0</v>
        <stp/>
        <stp>DI1F32_F_0</stp>
        <stp>OCP</stp>
        <tr r="R7" s="2"/>
      </tp>
      <tp>
        <v>-16.905444126074496</v>
        <stp/>
        <stp>FRP0_F_0</stp>
        <stp>SEMES</stp>
        <tr r="AH19" s="2"/>
      </tp>
      <tp>
        <v>-95</v>
        <stp/>
        <stp>INDFUT_F_0</stp>
        <stp>VARPTS</stp>
        <tr r="K18" s="2"/>
      </tp>
      <tp t="s">
        <v>Fechado</v>
        <stp/>
        <stp>IMAT_B_0</stp>
        <stp>EST</stp>
        <tr r="AL21" s="2"/>
      </tp>
      <tp t="s">
        <v>-</v>
        <stp/>
        <stp>FRP0_F_0</stp>
        <stp>GAMA</stp>
        <tr r="AP19" s="2"/>
      </tp>
      <tp>
        <v>0</v>
        <stp/>
        <stp>VXBR_B_0</stp>
        <stp>PRT</stp>
        <tr r="X4" s="2"/>
      </tp>
      <tp>
        <v>0</v>
        <stp/>
        <stp>VXBR_B_0</stp>
        <stp>PEX</stp>
        <tr r="I4" s="2"/>
      </tp>
      <tp>
        <v>342628</v>
        <stp/>
        <stp>IFNC_B_0</stp>
        <stp>NEG</stp>
        <tr r="N20" s="2"/>
      </tp>
      <tp t="s">
        <v>A janela foi fechada</v>
        <stp/>
        <stp>T&amp;T0</stp>
        <stp>INFO</stp>
        <stp>TAB</stp>
        <tr r="B1" s="9"/>
      </tp>
      <tp>
        <v>138488.72767868161</v>
        <stp/>
        <stp>WINFUT_F_0</stp>
        <stp>MED</stp>
        <tr r="L17" s="2"/>
      </tp>
      <tp>
        <v>5682.757686201212</v>
        <stp/>
        <stp>WDOFUT_F_0</stp>
        <stp>MED</stp>
        <tr r="L15" s="2"/>
      </tp>
      <tp>
        <v>1.0526315789473684</v>
        <stp/>
        <stp>WINFUT_F_0</stp>
        <stp>MES</stp>
        <tr r="AB17" s="2"/>
      </tp>
      <tp>
        <v>-0.55161544523246642</v>
        <stp/>
        <stp>WDOFUT_F_0</stp>
        <stp>MES</stp>
        <tr r="AB15" s="2"/>
      </tp>
      <tp>
        <v>0</v>
        <stp/>
        <stp>VXBR_B_0</stp>
        <stp>QUL</stp>
        <tr r="O4" s="2"/>
      </tp>
      <tp>
        <v>0</v>
        <stp/>
        <stp>VXBR_B_0</stp>
        <stp>QTE</stp>
        <tr r="Y4" s="2"/>
      </tp>
      <tp>
        <v>0</v>
        <stp/>
        <stp>VXBR_B_0</stp>
        <stp>QTT</stp>
        <tr r="P4" s="2"/>
      </tp>
      <tp>
        <v>5698.5</v>
        <stp/>
        <stp>WDOFUT_F_0</stp>
        <stp>MAX</stp>
        <tr r="F15" s="2"/>
      </tp>
      <tp>
        <v>139070</v>
        <stp/>
        <stp>WINFUT_F_0</stp>
        <stp>MAX</stp>
        <tr r="F17" s="2"/>
      </tp>
      <tp>
        <v>5666.5</v>
        <stp/>
        <stp>WDOFUT_F_0</stp>
        <stp>MIN</stp>
        <tr r="G15" s="2"/>
      </tp>
      <tp>
        <v>137905</v>
        <stp/>
        <stp>WINFUT_F_0</stp>
        <stp>MIN</stp>
        <tr r="G17" s="2"/>
      </tp>
      <tp>
        <v>0</v>
        <stp/>
        <stp>IFNC_B_0</stp>
        <stp>OVD</stp>
        <tr r="S20" s="2"/>
      </tp>
      <tp>
        <v>137910</v>
        <stp/>
        <stp>INDFUT_F_0</stp>
        <stp>MIN</stp>
        <tr r="G18" s="2"/>
      </tp>
      <tp>
        <v>5663.75</v>
        <stp/>
        <stp>ISPFUT_F_0</stp>
        <stp>MIN</stp>
        <tr r="G6" s="2"/>
      </tp>
      <tp>
        <v>5681.3694873681634</v>
        <stp/>
        <stp>DOLFUT_F_0</stp>
        <stp>MED</stp>
        <tr r="L16" s="2"/>
      </tp>
      <tp>
        <v>13.99</v>
        <stp/>
        <stp>DI1FUT_F_0</stp>
        <stp>MED</stp>
        <tr r="L3" s="2"/>
      </tp>
      <tp>
        <v>0.68296189791516071</v>
        <stp/>
        <stp>DI1FUT_F_0</stp>
        <stp>MES</stp>
        <tr r="AB3" s="2"/>
      </tp>
      <tp>
        <v>-0.51718092566619911</v>
        <stp/>
        <stp>DOLFUT_F_0</stp>
        <stp>MES</stp>
        <tr r="AB16" s="2"/>
      </tp>
      <tp>
        <v>14.03</v>
        <stp/>
        <stp>DI1FUT_F_0</stp>
        <stp>MAX</stp>
        <tr r="F3" s="2"/>
      </tp>
      <tp>
        <v>5700</v>
        <stp/>
        <stp>DOLFUT_F_0</stp>
        <stp>MAX</stp>
        <tr r="F16" s="2"/>
      </tp>
      <tp t="s">
        <v>09/05/2025</v>
        <stp/>
        <stp>IMAT_B_0</stp>
        <stp>DAT</stp>
        <tr r="B21" s="2"/>
      </tp>
      <tp>
        <v>5710.5</v>
        <stp/>
        <stp>ISPFUT_F_0</stp>
        <stp>MAX</stp>
        <tr r="F6" s="2"/>
      </tp>
      <tp>
        <v>139060</v>
        <stp/>
        <stp>INDFUT_F_0</stp>
        <stp>MAX</stp>
        <tr r="F18" s="2"/>
      </tp>
      <tp>
        <v>0</v>
        <stp/>
        <stp>IFNC_B_0</stp>
        <stp>OCP</stp>
        <tr r="R20" s="2"/>
      </tp>
      <tp>
        <v>138468.02459445316</v>
        <stp/>
        <stp>INDFUT_F_0</stp>
        <stp>MED</stp>
        <tr r="L18" s="2"/>
      </tp>
      <tp>
        <v>1.0719686860599591</v>
        <stp/>
        <stp>ISPFUT_F_0</stp>
        <stp>MES</stp>
        <tr r="AB6" s="2"/>
      </tp>
      <tp>
        <v>1.0818318043931141</v>
        <stp/>
        <stp>INDFUT_F_0</stp>
        <stp>MES</stp>
        <tr r="AB18" s="2"/>
      </tp>
      <tp>
        <v>5688.5</v>
        <stp/>
        <stp>ISPFUT_F_0</stp>
        <stp>MED</stp>
        <tr r="L6" s="2"/>
      </tp>
      <tp>
        <v>5666.5</v>
        <stp/>
        <stp>DOLFUT_F_0</stp>
        <stp>MIN</stp>
        <tr r="G16" s="2"/>
      </tp>
      <tp>
        <v>13.914999999999999</v>
        <stp/>
        <stp>DI1FUT_F_0</stp>
        <stp>MIN</stp>
        <tr r="G3" s="2"/>
      </tp>
      <tp>
        <v>5.3365676167374101</v>
        <stp/>
        <stp>VXBR_B_0</stp>
        <stp>TRIM</stp>
        <tr r="AG4" s="2"/>
      </tp>
      <tp>
        <v>13.465</v>
        <stp/>
        <stp>DI1F29_F_0</stp>
        <stp>MAX</stp>
        <tr r="F11" s="2"/>
      </tp>
      <tp>
        <v>13.5</v>
        <stp/>
        <stp>DI1F28_F_0</stp>
        <stp>MAX</stp>
        <tr r="F5" s="2"/>
      </tp>
      <tp>
        <v>14.03</v>
        <stp/>
        <stp>DI1F27_F_0</stp>
        <stp>MAX</stp>
        <tr r="F9" s="2"/>
      </tp>
      <tp>
        <v>14.84</v>
        <stp/>
        <stp>DI1F26_F_0</stp>
        <stp>MAX</stp>
        <tr r="F2" s="2"/>
      </tp>
      <tp>
        <v>13.67</v>
        <stp/>
        <stp>DI1F35_F_0</stp>
        <stp>MAX</stp>
        <tr r="F14" s="2"/>
      </tp>
      <tp>
        <v>13.65</v>
        <stp/>
        <stp>DI1F34_F_0</stp>
        <stp>MAX</stp>
        <tr r="F13" s="2"/>
      </tp>
      <tp>
        <v>13.64</v>
        <stp/>
        <stp>DI1F31_F_0</stp>
        <stp>MAX</stp>
        <tr r="F10" s="2"/>
      </tp>
      <tp>
        <v>13.555</v>
        <stp/>
        <stp>DI1F30_F_0</stp>
        <stp>MAX</stp>
        <tr r="F12" s="2"/>
      </tp>
      <tp>
        <v>13.69</v>
        <stp/>
        <stp>DI1F33_F_0</stp>
        <stp>MAX</stp>
        <tr r="F8" s="2"/>
      </tp>
      <tp>
        <v>13.69</v>
        <stp/>
        <stp>DI1F32_F_0</stp>
        <stp>MAX</stp>
        <tr r="F7" s="2"/>
      </tp>
      <tp>
        <v>13.99</v>
        <stp/>
        <stp>DI1F27_F_0</stp>
        <stp>MED</stp>
        <tr r="L9" s="2"/>
      </tp>
      <tp>
        <v>14.8025</v>
        <stp/>
        <stp>DI1F26_F_0</stp>
        <stp>MED</stp>
        <tr r="L2" s="2"/>
      </tp>
      <tp>
        <v>13.387499999999999</v>
        <stp/>
        <stp>DI1F29_F_0</stp>
        <stp>MED</stp>
        <tr r="L11" s="2"/>
      </tp>
      <tp>
        <v>13.434999999999999</v>
        <stp/>
        <stp>DI1F28_F_0</stp>
        <stp>MED</stp>
        <tr r="L5" s="2"/>
      </tp>
      <tp>
        <v>0.8177172061328859</v>
        <stp/>
        <stp>DI1F26_F_0</stp>
        <stp>MES</stp>
        <tr r="AB2" s="2"/>
      </tp>
      <tp>
        <v>0.68296189791516071</v>
        <stp/>
        <stp>DI1F27_F_0</stp>
        <stp>MES</stp>
        <tr r="AB9" s="2"/>
      </tp>
      <tp>
        <v>-0.33370411568409292</v>
        <stp/>
        <stp>DI1F28_F_0</stp>
        <stp>MES</stp>
        <tr r="AB5" s="2"/>
      </tp>
      <tp>
        <v>-1.1082379017362418</v>
        <stp/>
        <stp>DI1F29_F_0</stp>
        <stp>MES</stp>
        <tr r="AB11" s="2"/>
      </tp>
      <tp>
        <v>13.555</v>
        <stp/>
        <stp>DI1F31_F_0</stp>
        <stp>MED</stp>
        <tr r="L10" s="2"/>
      </tp>
      <tp>
        <v>13.47875</v>
        <stp/>
        <stp>DI1F30_F_0</stp>
        <stp>MED</stp>
        <tr r="L12" s="2"/>
      </tp>
      <tp>
        <v>13.61</v>
        <stp/>
        <stp>DI1F33_F_0</stp>
        <stp>MED</stp>
        <tr r="L8" s="2"/>
      </tp>
      <tp>
        <v>13.594999999999999</v>
        <stp/>
        <stp>DI1F32_F_0</stp>
        <stp>MED</stp>
        <tr r="L7" s="2"/>
      </tp>
      <tp>
        <v>13.584999999999999</v>
        <stp/>
        <stp>DI1F35_F_0</stp>
        <stp>MED</stp>
        <tr r="L14" s="2"/>
      </tp>
      <tp>
        <v>13.574999999999999</v>
        <stp/>
        <stp>DI1F34_F_0</stp>
        <stp>MED</stp>
        <tr r="L13" s="2"/>
      </tp>
      <tp>
        <v>-2.2431259044862424</v>
        <stp/>
        <stp>DI1F34_F_0</stp>
        <stp>MES</stp>
        <tr r="AB13" s="2"/>
      </tp>
      <tp>
        <v>-2.096890817064359</v>
        <stp/>
        <stp>DI1F35_F_0</stp>
        <stp>MES</stp>
        <tr r="AB14" s="2"/>
      </tp>
      <tp>
        <v>-1.9522776572668206</v>
        <stp/>
        <stp>DI1F32_F_0</stp>
        <stp>MES</stp>
        <tr r="AB7" s="2"/>
      </tp>
      <tp>
        <v>-1.9494584837545095</v>
        <stp/>
        <stp>DI1F33_F_0</stp>
        <stp>MES</stp>
        <tr r="AB8" s="2"/>
      </tp>
      <tp>
        <v>-1.7537449762513715</v>
        <stp/>
        <stp>DI1F30_F_0</stp>
        <stp>MES</stp>
        <tr r="AB12" s="2"/>
      </tp>
      <tp>
        <v>-1.8867924528301869</v>
        <stp/>
        <stp>DI1F31_F_0</stp>
        <stp>MES</stp>
        <tr r="AB10" s="2"/>
      </tp>
      <tp>
        <v>13.315</v>
        <stp/>
        <stp>DI1F29_F_0</stp>
        <stp>MIN</stp>
        <tr r="G11" s="2"/>
      </tp>
      <tp>
        <v>13.36</v>
        <stp/>
        <stp>DI1F28_F_0</stp>
        <stp>MIN</stp>
        <tr r="G5" s="2"/>
      </tp>
      <tp>
        <v>13.914999999999999</v>
        <stp/>
        <stp>DI1F27_F_0</stp>
        <stp>MIN</stp>
        <tr r="G9" s="2"/>
      </tp>
      <tp>
        <v>14.765000000000001</v>
        <stp/>
        <stp>DI1F26_F_0</stp>
        <stp>MIN</stp>
        <tr r="G2" s="2"/>
      </tp>
      <tp>
        <v>13.53</v>
        <stp/>
        <stp>DI1F33_F_0</stp>
        <stp>MIN</stp>
        <tr r="G8" s="2"/>
      </tp>
      <tp>
        <v>13.52</v>
        <stp/>
        <stp>DI1F32_F_0</stp>
        <stp>MIN</stp>
        <tr r="G7" s="2"/>
      </tp>
      <tp>
        <v>13.47</v>
        <stp/>
        <stp>DI1F31_F_0</stp>
        <stp>MIN</stp>
        <tr r="G10" s="2"/>
      </tp>
      <tp>
        <v>13.4</v>
        <stp/>
        <stp>DI1F30_F_0</stp>
        <stp>MIN</stp>
        <tr r="G12" s="2"/>
      </tp>
      <tp>
        <v>13.5</v>
        <stp/>
        <stp>DI1F35_F_0</stp>
        <stp>MIN</stp>
        <tr r="G14" s="2"/>
      </tp>
      <tp>
        <v>13.51</v>
        <stp/>
        <stp>DI1F34_F_0</stp>
        <stp>MIN</stp>
        <tr r="G13" s="2"/>
      </tp>
      <tp t="s">
        <v>-</v>
        <stp/>
        <stp>INDFUT_F_0</stp>
        <stp>DOBRAR</stp>
        <tr r="AV18" s="2"/>
      </tp>
      <tp>
        <v>0</v>
        <stp/>
        <stp>FRP0_F_0</stp>
        <stp>PEX</stp>
        <tr r="I19" s="2"/>
      </tp>
      <tp>
        <v>0</v>
        <stp/>
        <stp>FRP0_F_0</stp>
        <stp>PRT</stp>
        <tr r="X19" s="2"/>
      </tp>
      <tp>
        <v>3.6207115536138081</v>
        <stp/>
        <stp>INDFUT_F_0</stp>
        <stp>TRIM</stp>
        <tr r="AG18" s="2"/>
      </tp>
      <tp>
        <v>0.5486968449931412</v>
        <stp/>
        <stp>ISPFUT_F_0</stp>
        <stp>TRIM</stp>
        <tr r="AG6" s="2"/>
      </tp>
      <tp>
        <v>1133275</v>
        <stp/>
        <stp>WINFUT_F_0</stp>
        <stp>CAB</stp>
        <tr r="AK17" s="2"/>
      </tp>
      <tp>
        <v>892164</v>
        <stp/>
        <stp>WDOFUT_F_0</stp>
        <stp>CAB</stp>
        <tr r="AK15" s="2"/>
      </tp>
      <tp>
        <v>100</v>
        <stp/>
        <stp>FRP0_F_0</stp>
        <stp>QUL</stp>
        <tr r="O19" s="2"/>
      </tp>
      <tp>
        <v>0</v>
        <stp/>
        <stp>FRP0_F_0</stp>
        <stp>QTE</stp>
        <tr r="Y19" s="2"/>
      </tp>
      <tp>
        <v>16185</v>
        <stp/>
        <stp>FRP0_F_0</stp>
        <stp>QTT</stp>
        <tr r="P19" s="2"/>
      </tp>
      <tp>
        <v>15833</v>
        <stp/>
        <stp>IFNC_B_0</stp>
        <stp>AJU</stp>
        <tr r="V20" s="2"/>
      </tp>
      <tp>
        <v>15675</v>
        <stp/>
        <stp>IFNC_B_0</stp>
        <stp>AJA</stp>
        <tr r="W20" s="2"/>
      </tp>
      <tp>
        <v>3839371</v>
        <stp/>
        <stp>DI1FUT_F_0</stp>
        <stp>CAB</stp>
        <tr r="AK3" s="2"/>
      </tp>
      <tp>
        <v>683129</v>
        <stp/>
        <stp>DOLFUT_F_0</stp>
        <stp>CAB</stp>
        <tr r="AK16" s="2"/>
      </tp>
      <tp>
        <v>34.01738186595118</v>
        <stp/>
        <stp>IFNC_B_0</stp>
        <stp>ANO</stp>
        <tr r="AF20" s="2"/>
      </tp>
      <tp>
        <v>236953</v>
        <stp/>
        <stp>INDFUT_F_0</stp>
        <stp>CAB</stp>
        <tr r="AK18" s="2"/>
      </tp>
      <tp>
        <v>10659</v>
        <stp/>
        <stp>ISPFUT_F_0</stp>
        <stp>CAB</stp>
        <tr r="AK6" s="2"/>
      </tp>
      <tp>
        <v>15577.54</v>
        <stp/>
        <stp>IFNC_B_0</stp>
        <stp>ABE</stp>
        <tr r="E20" s="2"/>
      </tp>
      <tp>
        <v>3839371</v>
        <stp/>
        <stp>DI1F27_F_0</stp>
        <stp>CAB</stp>
        <tr r="AK9" s="2"/>
      </tp>
      <tp>
        <v>4171040</v>
        <stp/>
        <stp>DI1F26_F_0</stp>
        <stp>CAB</stp>
        <tr r="AK2" s="2"/>
      </tp>
      <tp>
        <v>2310154</v>
        <stp/>
        <stp>DI1F29_F_0</stp>
        <stp>CAB</stp>
        <tr r="AK11" s="2"/>
      </tp>
      <tp>
        <v>1798670</v>
        <stp/>
        <stp>DI1F28_F_0</stp>
        <stp>CAB</stp>
        <tr r="AK5" s="2"/>
      </tp>
      <tp>
        <v>557198</v>
        <stp/>
        <stp>DI1F35_F_0</stp>
        <stp>CAB</stp>
        <tr r="AK14" s="2"/>
      </tp>
      <tp>
        <v>91660</v>
        <stp/>
        <stp>DI1F34_F_0</stp>
        <stp>CAB</stp>
        <tr r="AK13" s="2"/>
      </tp>
      <tp>
        <v>432937</v>
        <stp/>
        <stp>DI1F33_F_0</stp>
        <stp>CAB</stp>
        <tr r="AK8" s="2"/>
      </tp>
      <tp>
        <v>588542</v>
        <stp/>
        <stp>DI1F32_F_0</stp>
        <stp>CAB</stp>
        <tr r="AK7" s="2"/>
      </tp>
      <tp>
        <v>1303367</v>
        <stp/>
        <stp>DI1F31_F_0</stp>
        <stp>CAB</stp>
        <tr r="AK10" s="2"/>
      </tp>
      <tp>
        <v>1006244</v>
        <stp/>
        <stp>DI1F30_F_0</stp>
        <stp>CAB</stp>
        <tr r="AK12" s="2"/>
      </tp>
      <tp t="s">
        <v>-</v>
        <stp/>
        <stp>FRP0_F_0</stp>
        <stp>BLACK</stp>
        <tr r="AM19" s="2"/>
      </tp>
      <tp t="s">
        <v>-</v>
        <stp/>
        <stp>FRP0_F_0</stp>
        <stp>RHO</stp>
        <tr r="AR19" s="2"/>
      </tp>
      <tp>
        <v>-23.884514435695543</v>
        <stp/>
        <stp>FRP0_F_0</stp>
        <stp>SEM</stp>
        <tr r="AA19" s="2"/>
      </tp>
      <tp>
        <v>138800</v>
        <stp/>
        <stp>WINFUT_F_0</stp>
        <stp>ABE</stp>
        <tr r="E17" s="2"/>
      </tp>
      <tp>
        <v>5697.5</v>
        <stp/>
        <stp>WDOFUT_F_0</stp>
        <stp>ABE</stp>
        <tr r="E15" s="2"/>
      </tp>
      <tp>
        <v>-10.706622505999713</v>
        <stp/>
        <stp>WDOFUT_F_0</stp>
        <stp>ANO</stp>
        <tr r="AF15" s="2"/>
      </tp>
      <tp>
        <v>9.4665264760282977</v>
        <stp/>
        <stp>WINFUT_F_0</stp>
        <stp>ANO</stp>
        <tr r="AF17" s="2"/>
      </tp>
      <tp>
        <v>138221</v>
        <stp/>
        <stp>WINFUT_F_0</stp>
        <stp>AJA</stp>
        <tr r="W17" s="2"/>
      </tp>
      <tp>
        <v>5710.0469999999996</v>
        <stp/>
        <stp>WDOFUT_F_0</stp>
        <stp>AJA</stp>
        <tr r="W15" s="2"/>
      </tp>
      <tp>
        <v>138250</v>
        <stp/>
        <stp>WINFUT_F_0</stp>
        <stp>AJU</stp>
        <tr r="V17" s="2"/>
      </tp>
      <tp>
        <v>5679.2939999999999</v>
        <stp/>
        <stp>WDOFUT_F_0</stp>
        <stp>AJU</stp>
        <tr r="V15" s="2"/>
      </tp>
      <tp>
        <v>138221</v>
        <stp/>
        <stp>INDFUT_F_0</stp>
        <stp>AJA</stp>
        <tr r="W18" s="2"/>
      </tp>
      <tp>
        <v>5678.5</v>
        <stp/>
        <stp>ISPFUT_F_0</stp>
        <stp>AJU</stp>
        <tr r="V6" s="2"/>
      </tp>
      <tp>
        <v>138250</v>
        <stp/>
        <stp>INDFUT_F_0</stp>
        <stp>AJU</stp>
        <tr r="V18" s="2"/>
      </tp>
      <tp>
        <v>5685.25</v>
        <stp/>
        <stp>ISPFUT_F_0</stp>
        <stp>AJA</stp>
        <tr r="W6" s="2"/>
      </tp>
      <tp>
        <v>5700</v>
        <stp/>
        <stp>DOLFUT_F_0</stp>
        <stp>ABE</stp>
        <tr r="E16" s="2"/>
      </tp>
      <tp>
        <v>14.01</v>
        <stp/>
        <stp>DI1FUT_F_0</stp>
        <stp>ABE</stp>
        <tr r="E3" s="2"/>
      </tp>
      <tp>
        <v>9.423068188490161</v>
        <stp/>
        <stp>INDFUT_F_0</stp>
        <stp>ANO</stp>
        <tr r="AF18" s="2"/>
      </tp>
      <tp>
        <v>-5.6664980124413145</v>
        <stp/>
        <stp>ISPFUT_F_0</stp>
        <stp>ANO</stp>
        <tr r="AF6" s="2"/>
      </tp>
      <tp>
        <v>-10.730919795990769</v>
        <stp/>
        <stp>DOLFUT_F_0</stp>
        <stp>ANO</stp>
        <tr r="AF16" s="2"/>
      </tp>
      <tp>
        <v>-11.862806796727501</v>
        <stp/>
        <stp>DI1FUT_F_0</stp>
        <stp>ANO</stp>
        <tr r="AF3" s="2"/>
      </tp>
      <tp>
        <v>0</v>
        <stp/>
        <stp>IFNC_B_0</stp>
        <stp>CAB</stp>
        <tr r="AK20" s="2"/>
      </tp>
      <tp>
        <v>138700</v>
        <stp/>
        <stp>INDFUT_F_0</stp>
        <stp>ABE</stp>
        <tr r="E18" s="2"/>
      </tp>
      <tp>
        <v>5699</v>
        <stp/>
        <stp>ISPFUT_F_0</stp>
        <stp>ABE</stp>
        <tr r="E6" s="2"/>
      </tp>
      <tp t="s">
        <v>17:22:00</v>
        <stp/>
        <stp>IMAT_B_0</stp>
        <stp>HOR</stp>
        <tr r="C21" s="2"/>
      </tp>
      <tp>
        <v>14.013</v>
        <stp/>
        <stp>DI1FUT_F_0</stp>
        <stp>AJA</stp>
        <tr r="W3" s="2"/>
      </tp>
      <tp>
        <v>5710.0469999999996</v>
        <stp/>
        <stp>DOLFUT_F_0</stp>
        <stp>AJA</stp>
        <tr r="W16" s="2"/>
      </tp>
      <tp>
        <v>5679.2939999999999</v>
        <stp/>
        <stp>DOLFUT_F_0</stp>
        <stp>AJU</stp>
        <tr r="V16" s="2"/>
      </tp>
      <tp>
        <v>13.981999999999999</v>
        <stp/>
        <stp>DI1FUT_F_0</stp>
        <stp>AJU</stp>
        <tr r="V3" s="2"/>
      </tp>
      <tp>
        <v>13.515000000000001</v>
        <stp/>
        <stp>DI1F30_F_0</stp>
        <stp>ABE</stp>
        <tr r="E12" s="2"/>
      </tp>
      <tp>
        <v>13.59</v>
        <stp/>
        <stp>DI1F31_F_0</stp>
        <stp>ABE</stp>
        <tr r="E10" s="2"/>
      </tp>
      <tp>
        <v>13.61</v>
        <stp/>
        <stp>DI1F32_F_0</stp>
        <stp>ABE</stp>
        <tr r="E7" s="2"/>
      </tp>
      <tp>
        <v>13.64</v>
        <stp/>
        <stp>DI1F33_F_0</stp>
        <stp>ABE</stp>
        <tr r="E8" s="2"/>
      </tp>
      <tp>
        <v>13.63</v>
        <stp/>
        <stp>DI1F34_F_0</stp>
        <stp>ABE</stp>
        <tr r="E13" s="2"/>
      </tp>
      <tp>
        <v>13.63</v>
        <stp/>
        <stp>DI1F35_F_0</stp>
        <stp>ABE</stp>
        <tr r="E14" s="2"/>
      </tp>
      <tp>
        <v>14.416693309584449</v>
        <stp/>
        <stp>IFNC_B_0</stp>
        <stp>TRIM</stp>
        <tr r="AG20" s="2"/>
      </tp>
      <tp>
        <v>14.81</v>
        <stp/>
        <stp>DI1F26_F_0</stp>
        <stp>ABE</stp>
        <tr r="E2" s="2"/>
      </tp>
      <tp>
        <v>14.01</v>
        <stp/>
        <stp>DI1F27_F_0</stp>
        <stp>ABE</stp>
        <tr r="E9" s="2"/>
      </tp>
      <tp>
        <v>13.44</v>
        <stp/>
        <stp>DI1F28_F_0</stp>
        <stp>ABE</stp>
        <tr r="E5" s="2"/>
      </tp>
      <tp>
        <v>13.385</v>
        <stp/>
        <stp>DI1F29_F_0</stp>
        <stp>ABE</stp>
        <tr r="E11" s="2"/>
      </tp>
      <tp>
        <v>13.615</v>
        <stp/>
        <stp>DI1F34_F_0</stp>
        <stp>AJA</stp>
        <tr r="W13" s="2"/>
      </tp>
      <tp>
        <v>13.614000000000001</v>
        <stp/>
        <stp>DI1F35_F_0</stp>
        <stp>AJA</stp>
        <tr r="W14" s="2"/>
      </tp>
      <tp>
        <v>13.492000000000001</v>
        <stp/>
        <stp>DI1F30_F_0</stp>
        <stp>AJA</stp>
        <tr r="W12" s="2"/>
      </tp>
      <tp>
        <v>13.58</v>
        <stp/>
        <stp>DI1F31_F_0</stp>
        <stp>AJA</stp>
        <tr r="W10" s="2"/>
      </tp>
      <tp>
        <v>13.63</v>
        <stp/>
        <stp>DI1F32_F_0</stp>
        <stp>AJA</stp>
        <tr r="W7" s="2"/>
      </tp>
      <tp>
        <v>13.635</v>
        <stp/>
        <stp>DI1F33_F_0</stp>
        <stp>AJA</stp>
        <tr r="W8" s="2"/>
      </tp>
      <tp>
        <v>13.429</v>
        <stp/>
        <stp>DI1F30_F_0</stp>
        <stp>AJU</stp>
        <tr r="V12" s="2"/>
      </tp>
      <tp>
        <v>13.497999999999999</v>
        <stp/>
        <stp>DI1F31_F_0</stp>
        <stp>AJU</stp>
        <tr r="V10" s="2"/>
      </tp>
      <tp>
        <v>13.548</v>
        <stp/>
        <stp>DI1F32_F_0</stp>
        <stp>AJU</stp>
        <tr r="V7" s="2"/>
      </tp>
      <tp>
        <v>13.548999999999999</v>
        <stp/>
        <stp>DI1F33_F_0</stp>
        <stp>AJU</stp>
        <tr r="V8" s="2"/>
      </tp>
      <tp>
        <v>13.523</v>
        <stp/>
        <stp>DI1F34_F_0</stp>
        <stp>AJU</stp>
        <tr r="V13" s="2"/>
      </tp>
      <tp>
        <v>13.526999999999999</v>
        <stp/>
        <stp>DI1F35_F_0</stp>
        <stp>AJU</stp>
        <tr r="V14" s="2"/>
      </tp>
      <tp>
        <v>14.782</v>
        <stp/>
        <stp>DI1F26_F_0</stp>
        <stp>AJA</stp>
        <tr r="W2" s="2"/>
      </tp>
      <tp>
        <v>13.972</v>
        <stp/>
        <stp>DI1F27_F_0</stp>
        <stp>AJA</stp>
        <tr r="W9" s="2"/>
      </tp>
      <tp>
        <v>13.428000000000001</v>
        <stp/>
        <stp>DI1F28_F_0</stp>
        <stp>AJA</stp>
        <tr r="W5" s="2"/>
      </tp>
      <tp>
        <v>13.396000000000001</v>
        <stp/>
        <stp>DI1F29_F_0</stp>
        <stp>AJA</stp>
        <tr r="W11" s="2"/>
      </tp>
      <tp>
        <v>14.795999999999999</v>
        <stp/>
        <stp>DI1F26_F_0</stp>
        <stp>AJU</stp>
        <tr r="V2" s="2"/>
      </tp>
      <tp>
        <v>13.981999999999999</v>
        <stp/>
        <stp>DI1F27_F_0</stp>
        <stp>AJU</stp>
        <tr r="V9" s="2"/>
      </tp>
      <tp>
        <v>13.416</v>
        <stp/>
        <stp>DI1F28_F_0</stp>
        <stp>AJU</stp>
        <tr r="V5" s="2"/>
      </tp>
      <tp>
        <v>13.356999999999999</v>
        <stp/>
        <stp>DI1F29_F_0</stp>
        <stp>AJU</stp>
        <tr r="V11" s="2"/>
      </tp>
      <tp>
        <v>-11.198428290766213</v>
        <stp/>
        <stp>DI1F32_F_0</stp>
        <stp>ANO</stp>
        <tr r="AF7" s="2"/>
      </tp>
      <tp>
        <v>-10.303830911492726</v>
        <stp/>
        <stp>DI1F33_F_0</stp>
        <stp>ANO</stp>
        <tr r="AF8" s="2"/>
      </tp>
      <tp>
        <v>-13.703465982028249</v>
        <stp/>
        <stp>DI1F30_F_0</stp>
        <stp>ANO</stp>
        <tr r="AF12" s="2"/>
      </tp>
      <tp>
        <v>-12.321660181582361</v>
        <stp/>
        <stp>DI1F31_F_0</stp>
        <stp>ANO</stp>
        <tr r="AF10" s="2"/>
      </tp>
      <tp>
        <v>-10.11310711909514</v>
        <stp/>
        <stp>DI1F34_F_0</stp>
        <stp>ANO</stp>
        <tr r="AF13" s="2"/>
      </tp>
      <tp>
        <v>-9.3708165997322634</v>
        <stp/>
        <stp>DI1F35_F_0</stp>
        <stp>ANO</stp>
        <tr r="AF14" s="2"/>
      </tp>
      <tp>
        <v>-15.205047318611985</v>
        <stp/>
        <stp>DI1F28_F_0</stp>
        <stp>ANO</stp>
        <tr r="AF5" s="2"/>
      </tp>
      <tp>
        <v>-14.772365488697867</v>
        <stp/>
        <stp>DI1F29_F_0</stp>
        <stp>ANO</stp>
        <tr r="AF11" s="2"/>
      </tp>
      <tp>
        <v>-3.7410540013012312</v>
        <stp/>
        <stp>DI1F26_F_0</stp>
        <stp>ANO</stp>
        <tr r="AF2" s="2"/>
      </tp>
      <tp>
        <v>-11.862806796727501</v>
        <stp/>
        <stp>DI1F27_F_0</stp>
        <stp>ANO</stp>
        <tr r="AF9" s="2"/>
      </tp>
      <tp t="s">
        <v>-</v>
        <stp/>
        <stp>WDOFUT_F_0</stp>
        <stp>VINT</stp>
        <tr r="AX15" s="2"/>
      </tp>
      <tp t="s">
        <v>-</v>
        <stp/>
        <stp>WINFUT_F_0</stp>
        <stp>VINT</stp>
        <tr r="AX17" s="2"/>
      </tp>
      <tp t="s">
        <v>-</v>
        <stp/>
        <stp>WINFUT_F_0</stp>
        <stp>VIVH</stp>
        <tr r="AW17" s="2"/>
      </tp>
      <tp t="s">
        <v>-</v>
        <stp/>
        <stp>WDOFUT_F_0</stp>
        <stp>VIVH</stp>
        <tr r="AW15" s="2"/>
      </tp>
      <tp>
        <v>138360</v>
        <stp/>
        <stp>WINFUT_F_0</stp>
        <stp>FEC</stp>
        <tr r="H17" s="2"/>
      </tp>
      <tp>
        <v>5690.5000000000009</v>
        <stp/>
        <stp>WDOFUT_F_0</stp>
        <stp>FEC</stp>
        <tr r="H15" s="2"/>
      </tp>
      <tp>
        <v>0</v>
        <stp/>
        <stp>IMAT_B_0</stp>
        <stp>OVD</stp>
        <tr r="S21" s="2"/>
      </tp>
      <tp>
        <v>13.990000000000002</v>
        <stp/>
        <stp>DI1FUT_F_0</stp>
        <stp>FEC</stp>
        <tr r="H3" s="2"/>
      </tp>
      <tp>
        <v>5689.0000000000009</v>
        <stp/>
        <stp>DOLFUT_F_0</stp>
        <stp>FEC</stp>
        <tr r="H16" s="2"/>
      </tp>
      <tp>
        <v>0</v>
        <stp/>
        <stp>IMAT_B_0</stp>
        <stp>OCP</stp>
        <tr r="R21" s="2"/>
      </tp>
      <tp t="s">
        <v>09/05/2025</v>
        <stp/>
        <stp>IFNC_B_0</stp>
        <stp>DAT</stp>
        <tr r="B20" s="2"/>
      </tp>
      <tp>
        <v>138380</v>
        <stp/>
        <stp>INDFUT_F_0</stp>
        <stp>FEC</stp>
        <tr r="H18" s="2"/>
      </tp>
      <tp>
        <v>5689.75</v>
        <stp/>
        <stp>ISPFUT_F_0</stp>
        <stp>FEC</stp>
        <tr r="H6" s="2"/>
      </tp>
      <tp>
        <v>-7.7112546446446242</v>
        <stp/>
        <stp>IMAT_B_0</stp>
        <stp>3M</stp>
        <tr r="AC21" s="2"/>
      </tp>
      <tp t="s">
        <v>0</v>
        <stp/>
        <stp>IFNC_B_0</stp>
        <stp>99</stp>
        <tr r="BD20" s="2"/>
      </tp>
      <tp t="s">
        <v>0</v>
        <stp/>
        <stp>IFNC_B_0</stp>
        <stp>98</stp>
        <tr r="BB20" s="2"/>
      </tp>
      <tp>
        <v>14.790000000000001</v>
        <stp/>
        <stp>DI1F26_F_0</stp>
        <stp>FEC</stp>
        <tr r="H2" s="2"/>
      </tp>
      <tp>
        <v>13.990000000000002</v>
        <stp/>
        <stp>DI1F27_F_0</stp>
        <stp>FEC</stp>
        <tr r="H9" s="2"/>
      </tp>
      <tp>
        <v>13.450000000000001</v>
        <stp/>
        <stp>DI1F28_F_0</stp>
        <stp>FEC</stp>
        <tr r="H5" s="2"/>
      </tp>
      <tp>
        <v>13.415000000000001</v>
        <stp/>
        <stp>DI1F29_F_0</stp>
        <stp>FEC</stp>
        <tr r="H11" s="2"/>
      </tp>
      <tp>
        <v>-14.607010022790623</v>
        <stp/>
        <stp>IMAT_B_0</stp>
        <stp>6M</stp>
        <tr r="AD21" s="2"/>
      </tp>
      <tp t="s">
        <v>5.066,05</v>
        <stp/>
        <stp>IMAT_B_0</stp>
        <stp>67</stp>
        <tr r="BE21" s="2"/>
      </tp>
      <tp>
        <v>13.600000000000001</v>
        <stp/>
        <stp>DI1F34_F_0</stp>
        <stp>FEC</stp>
        <tr r="H13" s="2"/>
      </tp>
      <tp>
        <v>13.610000000000001</v>
        <stp/>
        <stp>DI1F35_F_0</stp>
        <stp>FEC</stp>
        <tr r="H14" s="2"/>
      </tp>
      <tp>
        <v>13.64</v>
        <stp/>
        <stp>DI1F32_F_0</stp>
        <stp>FEC</stp>
        <tr r="H7" s="2"/>
      </tp>
      <tp>
        <v>13.64</v>
        <stp/>
        <stp>DI1F33_F_0</stp>
        <stp>FEC</stp>
        <tr r="H8" s="2"/>
      </tp>
      <tp>
        <v>13.510000000000002</v>
        <stp/>
        <stp>DI1F30_F_0</stp>
        <stp>FEC</stp>
        <tr r="H12" s="2"/>
      </tp>
      <tp>
        <v>13.590000000000002</v>
        <stp/>
        <stp>DI1F31_F_0</stp>
        <stp>FEC</stp>
        <tr r="H10" s="2"/>
      </tp>
      <tp t="s">
        <v>0</v>
        <stp/>
        <stp>IMAT_B_0</stp>
        <stp>98</stp>
        <tr r="BB21" s="2"/>
      </tp>
      <tp t="s">
        <v>0</v>
        <stp/>
        <stp>IMAT_B_0</stp>
        <stp>99</stp>
        <tr r="BD21" s="2"/>
      </tp>
      <tp>
        <v>19.2508123721266</v>
        <stp/>
        <stp>IFNC_B_0</stp>
        <stp>3M</stp>
        <tr r="AC20" s="2"/>
      </tp>
      <tp>
        <v>20.755717236714613</v>
        <stp/>
        <stp>IFNC_B_0</stp>
        <stp>6M</stp>
        <tr r="AD20" s="2"/>
      </tp>
      <tp t="s">
        <v>15.768,00</v>
        <stp/>
        <stp>IFNC_B_0</stp>
        <stp>67</stp>
        <tr r="BE20" s="2"/>
      </tp>
      <tp t="s">
        <v>-</v>
        <stp/>
        <stp>WDOFUT_F_0</stp>
        <stp>DOBRAR</stp>
        <tr r="AV15" s="2"/>
      </tp>
      <tp t="s">
        <v>Fechado</v>
        <stp/>
        <stp>IFNC_B_0</stp>
        <stp>EST</stp>
        <tr r="AL20" s="2"/>
      </tp>
      <tp>
        <v>29</v>
        <stp/>
        <stp>FRP0_F_0</stp>
        <stp>ULT</stp>
        <tr r="D19" s="2"/>
      </tp>
      <tp>
        <v>210297</v>
        <stp/>
        <stp>IMAT_B_0</stp>
        <stp>NEG</stp>
        <tr r="N21" s="2"/>
      </tp>
      <tp>
        <v>-14.5</v>
        <stp/>
        <stp>DOLFUT_F_0</stp>
        <stp>VARPTS</stp>
        <tr r="K16" s="2"/>
      </tp>
      <tp t="s">
        <v>-</v>
        <stp/>
        <stp>WINFUT_F_0</stp>
        <stp>DOBRAR</stp>
        <tr r="AV17" s="2"/>
      </tp>
      <tp t="s">
        <v>-</v>
        <stp/>
        <stp>FRP0_F_0</stp>
        <stp>THETA</stp>
        <tr r="AQ19" s="2"/>
      </tp>
      <tp t="s">
        <v>29/05/2025</v>
        <stp/>
        <stp>FRP0_F_0</stp>
        <stp>VEN</stp>
        <tr r="AI19" s="2"/>
      </tp>
      <tp t="s">
        <v>09/05/2025</v>
        <stp/>
        <stp>WINFUT_F_0</stp>
        <stp>DAT</stp>
        <tr r="B17" s="2"/>
      </tp>
      <tp t="s">
        <v>09/05/2025</v>
        <stp/>
        <stp>WDOFUT_F_0</stp>
        <stp>DAT</stp>
        <tr r="B15" s="2"/>
      </tp>
      <tp t="s">
        <v>29/05/2025</v>
        <stp/>
        <stp>FRP0_F_0</stp>
        <stp>VAL</stp>
        <tr r="AJ19" s="2"/>
      </tp>
      <tp>
        <v>-8.8050314465408821</v>
        <stp/>
        <stp>FRP0_F_0</stp>
        <stp>VAR</stp>
        <tr r="J19" s="2"/>
      </tp>
      <tp t="s">
        <v>-</v>
        <stp/>
        <stp>FRP0_F_0</stp>
        <stp>VINT</stp>
        <tr r="AX19" s="2"/>
      </tp>
      <tp>
        <v>4596849150</v>
        <stp/>
        <stp>FRP0_F_0</stp>
        <stp>VOL</stp>
        <tr r="Q19" s="2"/>
      </tp>
      <tp>
        <v>0</v>
        <stp/>
        <stp>FRP0_F_0</stp>
        <stp>VOC</stp>
        <tr r="T19" s="2"/>
      </tp>
      <tp>
        <v>0</v>
        <stp/>
        <stp>FRP0_F_0</stp>
        <stp>VOV</stp>
        <tr r="U19" s="2"/>
      </tp>
      <tp t="s">
        <v>-</v>
        <stp/>
        <stp>FRP0_F_0</stp>
        <stp>VIA</stp>
        <tr r="AT19" s="2"/>
      </tp>
      <tp t="s">
        <v>-</v>
        <stp/>
        <stp>FRP0_F_0</stp>
        <stp>VIB</stp>
        <tr r="AU19" s="2"/>
      </tp>
      <tp>
        <v>5086.0125000000007</v>
        <stp/>
        <stp>IMAT_B_0</stp>
        <stp>MED</stp>
        <tr r="L21" s="2"/>
      </tp>
      <tp>
        <v>-0.66427370441988043</v>
        <stp/>
        <stp>IMAT_B_0</stp>
        <stp>MES</stp>
        <tr r="AB21" s="2"/>
      </tp>
      <tp t="s">
        <v>09/05/2025</v>
        <stp/>
        <stp>DOLFUT_F_0</stp>
        <stp>DAT</stp>
        <tr r="B16" s="2"/>
      </tp>
      <tp t="s">
        <v>09/05/2025</v>
        <stp/>
        <stp>DI1FUT_F_0</stp>
        <stp>DAT</stp>
        <tr r="B3" s="2"/>
      </tp>
      <tp>
        <v>16707377021.706209</v>
        <stp/>
        <stp>FRP0_F_0</stp>
        <stp>VPJ</stp>
        <tr r="Z19" s="2"/>
      </tp>
      <tp>
        <v>5149.1499999999996</v>
        <stp/>
        <stp>IMAT_B_0</stp>
        <stp>MAX</stp>
        <tr r="F21" s="2"/>
      </tp>
      <tp t="s">
        <v>09/05/2025</v>
        <stp/>
        <stp>ISPFUT_F_0</stp>
        <stp>DAT</stp>
        <tr r="B6" s="2"/>
      </tp>
      <tp t="s">
        <v>09/05/2025</v>
        <stp/>
        <stp>INDFUT_F_0</stp>
        <stp>DAT</stp>
        <tr r="B18" s="2"/>
      </tp>
      <tp>
        <v>15577.54</v>
        <stp/>
        <stp>IFNC_B_0</stp>
        <stp>FEC</stp>
        <tr r="H20" s="2"/>
      </tp>
      <tp t="s">
        <v>-</v>
        <stp/>
        <stp>FRP0_F_0</stp>
        <stp>VIVH</stp>
        <tr r="AW19" s="2"/>
      </tp>
      <tp>
        <v>5009.5</v>
        <stp/>
        <stp>IMAT_B_0</stp>
        <stp>MIN</stp>
        <tr r="G21" s="2"/>
      </tp>
      <tp t="s">
        <v>09/05/2025</v>
        <stp/>
        <stp>DI1F27_F_0</stp>
        <stp>DAT</stp>
        <tr r="B9" s="2"/>
      </tp>
      <tp t="s">
        <v>09/05/2025</v>
        <stp/>
        <stp>DI1F26_F_0</stp>
        <stp>DAT</stp>
        <tr r="B2" s="2"/>
      </tp>
      <tp t="s">
        <v>09/05/2025</v>
        <stp/>
        <stp>DI1F29_F_0</stp>
        <stp>DAT</stp>
        <tr r="B11" s="2"/>
      </tp>
      <tp t="s">
        <v>09/05/2025</v>
        <stp/>
        <stp>DI1F28_F_0</stp>
        <stp>DAT</stp>
        <tr r="B5" s="2"/>
      </tp>
      <tp t="s">
        <v>09/05/2025</v>
        <stp/>
        <stp>DI1F31_F_0</stp>
        <stp>DAT</stp>
        <tr r="B10" s="2"/>
      </tp>
      <tp t="s">
        <v>09/05/2025</v>
        <stp/>
        <stp>DI1F30_F_0</stp>
        <stp>DAT</stp>
        <tr r="B12" s="2"/>
      </tp>
      <tp t="s">
        <v>09/05/2025</v>
        <stp/>
        <stp>DI1F33_F_0</stp>
        <stp>DAT</stp>
        <tr r="B8" s="2"/>
      </tp>
      <tp t="s">
        <v>09/05/2025</v>
        <stp/>
        <stp>DI1F32_F_0</stp>
        <stp>DAT</stp>
        <tr r="B7" s="2"/>
      </tp>
      <tp t="s">
        <v>09/05/2025</v>
        <stp/>
        <stp>DI1F35_F_0</stp>
        <stp>DAT</stp>
        <tr r="B14" s="2"/>
      </tp>
      <tp t="s">
        <v>09/05/2025</v>
        <stp/>
        <stp>DI1F34_F_0</stp>
        <stp>DAT</stp>
        <tr r="B13" s="2"/>
      </tp>
      <tp>
        <v>-11.5</v>
        <stp/>
        <stp>WDOFUT_F_0</stp>
        <stp>VARPTS</stp>
        <tr r="K15" s="2"/>
      </tp>
      <tp t="s">
        <v>Fechado</v>
        <stp/>
        <stp>DOLFUT_F_0</stp>
        <stp>EST</stp>
        <tr r="AL16" s="2"/>
      </tp>
      <tp t="s">
        <v>Fechado</v>
        <stp/>
        <stp>DI1FUT_F_0</stp>
        <stp>EST</stp>
        <tr r="AL3" s="2"/>
      </tp>
      <tp t="s">
        <v>Fechado</v>
        <stp/>
        <stp>ISPFUT_F_0</stp>
        <stp>EST</stp>
        <tr r="AL6" s="2"/>
      </tp>
      <tp t="s">
        <v>Fechado</v>
        <stp/>
        <stp>INDFUT_F_0</stp>
        <stp>EST</stp>
        <tr r="AL18" s="2"/>
      </tp>
      <tp t="s">
        <v>Fechado</v>
        <stp/>
        <stp>WINFUT_F_0</stp>
        <stp>EST</stp>
        <tr r="AL17" s="2"/>
      </tp>
      <tp t="s">
        <v>Fechado</v>
        <stp/>
        <stp>WDOFUT_F_0</stp>
        <stp>EST</stp>
        <tr r="AL15" s="2"/>
      </tp>
      <tp t="s">
        <v>Fechado</v>
        <stp/>
        <stp>DI1F27_F_0</stp>
        <stp>EST</stp>
        <tr r="AL9" s="2"/>
      </tp>
      <tp t="s">
        <v>Fechado</v>
        <stp/>
        <stp>DI1F26_F_0</stp>
        <stp>EST</stp>
        <tr r="AL2" s="2"/>
      </tp>
      <tp t="s">
        <v>Fechado</v>
        <stp/>
        <stp>DI1F29_F_0</stp>
        <stp>EST</stp>
        <tr r="AL11" s="2"/>
      </tp>
      <tp t="s">
        <v>Fechado</v>
        <stp/>
        <stp>DI1F28_F_0</stp>
        <stp>EST</stp>
        <tr r="AL5" s="2"/>
      </tp>
      <tp t="s">
        <v>Fechado</v>
        <stp/>
        <stp>DI1F31_F_0</stp>
        <stp>EST</stp>
        <tr r="AL10" s="2"/>
      </tp>
      <tp t="s">
        <v>Fechado</v>
        <stp/>
        <stp>DI1F30_F_0</stp>
        <stp>EST</stp>
        <tr r="AL12" s="2"/>
      </tp>
      <tp t="s">
        <v>Fechado</v>
        <stp/>
        <stp>DI1F33_F_0</stp>
        <stp>EST</stp>
        <tr r="AL8" s="2"/>
      </tp>
      <tp t="s">
        <v>Fechado</v>
        <stp/>
        <stp>DI1F32_F_0</stp>
        <stp>EST</stp>
        <tr r="AL7" s="2"/>
      </tp>
      <tp t="s">
        <v>Fechado</v>
        <stp/>
        <stp>DI1F35_F_0</stp>
        <stp>EST</stp>
        <tr r="AL14" s="2"/>
      </tp>
      <tp t="s">
        <v>Fechado</v>
        <stp/>
        <stp>DI1F34_F_0</stp>
        <stp>EST</stp>
        <tr r="AL13" s="2"/>
      </tp>
      <tp>
        <v>-120</v>
        <stp/>
        <stp>WINFUT_F_0</stp>
        <stp>VARPTS</stp>
        <tr r="K17" s="2"/>
      </tp>
      <tp t="s">
        <v>-</v>
        <stp/>
        <stp>DOLFUT_F_0</stp>
        <stp>DOBRAR</stp>
        <tr r="AV16" s="2"/>
      </tp>
      <tp t="s">
        <v>10:06:02</v>
        <stp/>
        <stp>FRP0_F_0</stp>
        <stp>HOR</stp>
        <tr r="C19" s="2"/>
      </tp>
      <tp>
        <v>17.240000000000002</v>
        <stp/>
        <stp>VXBR_B_0</stp>
        <stp>FEC</stp>
        <tr r="H4" s="2"/>
      </tp>
      <tp>
        <v>-0.86515366411659045</v>
        <stp/>
        <stp>IMAT_B_0</stp>
        <stp>SEM</stp>
        <tr r="AA21" s="2"/>
      </tp>
      <tp t="s">
        <v>-</v>
        <stp/>
        <stp>IFNC_B_0</stp>
        <stp>VIVH</stp>
        <tr r="AW20" s="2"/>
      </tp>
      <tp t="s">
        <v>-</v>
        <stp/>
        <stp>VXBR_B_0</stp>
        <stp>VEGA</stp>
        <tr r="AS4" s="2"/>
      </tp>
      <tp t="s">
        <v>-</v>
        <stp/>
        <stp>VXBR_B_0</stp>
        <stp>VEXT</stp>
        <tr r="AY4" s="2"/>
      </tp>
      <tp t="s">
        <v>-</v>
        <stp/>
        <stp>IFNC_B_0</stp>
        <stp>VINT</stp>
        <tr r="AX20" s="2"/>
      </tp>
      <tp t="s">
        <v>-</v>
        <stp/>
        <stp>IMAT_B_0</stp>
        <stp>RHO</stp>
        <tr r="AR21" s="2"/>
      </tp>
      <tp>
        <v>-9</v>
        <stp/>
        <stp>ISPFUT_F_0</stp>
        <stp>VARPTS</stp>
        <tr r="K6" s="2"/>
      </tp>
      <tp t="s">
        <v>-</v>
        <stp/>
        <stp>INDFUT_F_0</stp>
        <stp>VINT</stp>
        <tr r="AX18" s="2"/>
      </tp>
      <tp t="s">
        <v>-</v>
        <stp/>
        <stp>ISPFUT_F_0</stp>
        <stp>VIVH</stp>
        <tr r="AW6" s="2"/>
      </tp>
      <tp t="s">
        <v>-</v>
        <stp/>
        <stp>INDFUT_F_0</stp>
        <stp>VIVH</stp>
        <tr r="AW18" s="2"/>
      </tp>
      <tp t="s">
        <v>-</v>
        <stp/>
        <stp>ISPFUT_F_0</stp>
        <stp>VINT</stp>
        <tr r="AX6" s="2"/>
      </tp>
      <tp>
        <v>0</v>
        <stp/>
        <stp>IMAT_B_0</stp>
        <stp>QTE</stp>
        <tr r="Y21" s="2"/>
      </tp>
      <tp>
        <v>134924700</v>
        <stp/>
        <stp>IMAT_B_0</stp>
        <stp>QTT</stp>
        <tr r="P21" s="2"/>
      </tp>
      <tp>
        <v>0</v>
        <stp/>
        <stp>IMAT_B_0</stp>
        <stp>QUL</stp>
        <tr r="O21" s="2"/>
      </tp>
      <tp t="s">
        <v>09/05/2025</v>
        <stp/>
        <stp>VXBR_B_0</stp>
        <stp>DAT</stp>
        <tr r="B4" s="2"/>
      </tp>
      <tp t="s">
        <v>-</v>
        <stp/>
        <stp>DOLFUT_F_0</stp>
        <stp>VEGA</stp>
        <tr r="AS16" s="2"/>
      </tp>
      <tp t="s">
        <v>-</v>
        <stp/>
        <stp>DI1FUT_F_0</stp>
        <stp>VEGA</stp>
        <tr r="AS3" s="2"/>
      </tp>
      <tp t="s">
        <v>-</v>
        <stp/>
        <stp>DI1FUT_F_0</stp>
        <stp>VEXT</stp>
        <tr r="AY3" s="2"/>
      </tp>
      <tp t="s">
        <v>-</v>
        <stp/>
        <stp>DOLFUT_F_0</stp>
        <stp>VEXT</stp>
        <tr r="AY16" s="2"/>
      </tp>
      <tp>
        <v>0</v>
        <stp/>
        <stp>IMAT_B_0</stp>
        <stp>PRT</stp>
        <tr r="X21" s="2"/>
      </tp>
      <tp t="s">
        <v>Aberto</v>
        <stp/>
        <stp>VXBR_B_0</stp>
        <stp>EST</stp>
        <tr r="AL4" s="2"/>
      </tp>
      <tp>
        <v>0</v>
        <stp/>
        <stp>IMAT_B_0</stp>
        <stp>PEX</stp>
        <tr r="I21" s="2"/>
      </tp>
      <tp>
        <v>-5.3921568627450895</v>
        <stp/>
        <stp>VXBR_B_0</stp>
        <stp>6M</stp>
        <tr r="AD4" s="2"/>
      </tp>
      <tp t="s">
        <v>17,28</v>
        <stp/>
        <stp>VXBR_B_0</stp>
        <stp>67</stp>
        <tr r="BE4" s="2"/>
      </tp>
      <tp>
        <v>26.143790849673199</v>
        <stp/>
        <stp>VXBR_B_0</stp>
        <stp>3M</stp>
        <tr r="AC4" s="2"/>
      </tp>
      <tp t="s">
        <v>A janela foi fechada</v>
        <stp/>
        <stp>T&amp;T0</stp>
        <stp>INFO</stp>
        <stp>ATV</stp>
        <tr r="A1" s="9"/>
      </tp>
      <tp t="s">
        <v>-</v>
        <stp/>
        <stp>IMAT_B_0</stp>
        <stp>VEGA</stp>
        <tr r="AS21" s="2"/>
      </tp>
      <tp t="s">
        <v>0</v>
        <stp/>
        <stp>VXBR_B_0</stp>
        <stp>99</stp>
        <tr r="BD4" s="2"/>
      </tp>
      <tp t="s">
        <v>0</v>
        <stp/>
        <stp>VXBR_B_0</stp>
        <stp>98</stp>
        <tr r="BB4" s="2"/>
      </tp>
      <tp t="s">
        <v>-</v>
        <stp/>
        <stp>IMAT_B_0</stp>
        <stp>VEXT</stp>
        <tr r="AY21" s="2"/>
      </tp>
      <tp t="s">
        <v>-</v>
        <stp/>
        <stp>ISPFUT_F_0</stp>
        <stp>DOBRAR</stp>
        <tr r="AV6" s="2"/>
      </tp>
      <tp t="s">
        <v>-</v>
        <stp/>
        <stp>VXBR_B_0</stp>
        <stp>GAMA</stp>
        <tr r="AP4" s="2"/>
      </tp>
      <tp t="s">
        <v>A janela foi fechada</v>
        <stp/>
        <stp>BOOK0</stp>
        <stp>INFO</stp>
        <stp>TAB</stp>
        <tr r="B1" s="8"/>
      </tp>
      <tp>
        <v>-4.6052631578947434</v>
        <stp/>
        <stp>FRP0_F_0</stp>
        <stp>TRIM</stp>
        <tr r="AG19" s="2"/>
      </tp>
      <tp>
        <v>29.225000000000001</v>
        <stp/>
        <stp>FRP0_F_0</stp>
        <stp>MED</stp>
        <tr r="L19" s="2"/>
      </tp>
      <tp>
        <v>-26.582278481012654</v>
        <stp/>
        <stp>FRP0_F_0</stp>
        <stp>MES</stp>
        <tr r="AB19" s="2"/>
      </tp>
      <tp>
        <v>29.6</v>
        <stp/>
        <stp>FRP0_F_0</stp>
        <stp>MAX</stp>
        <tr r="F19" s="2"/>
      </tp>
      <tp>
        <v>2294812605</v>
        <stp/>
        <stp>IMAT_B_0</stp>
        <stp>VPJ</stp>
        <tr r="Z21" s="2"/>
      </tp>
      <tp>
        <v>29</v>
        <stp/>
        <stp>FRP0_F_0</stp>
        <stp>MIN</stp>
        <tr r="G19" s="2"/>
      </tp>
      <tp t="s">
        <v>-</v>
        <stp/>
        <stp>IMAT_B_0</stp>
        <stp>VEN</stp>
        <tr r="AI21" s="2"/>
      </tp>
      <tp>
        <v>0</v>
        <stp/>
        <stp>VXBR_B_0</stp>
        <stp>CAB</stp>
        <tr r="AK4" s="2"/>
      </tp>
      <tp t="s">
        <v>31/12/9999</v>
        <stp/>
        <stp>IMAT_B_0</stp>
        <stp>VAL</stp>
        <tr r="AJ21" s="2"/>
      </tp>
      <tp>
        <v>-2.0630938245165322</v>
        <stp/>
        <stp>IMAT_B_0</stp>
        <stp>VAR</stp>
        <tr r="J21" s="2"/>
      </tp>
      <tp>
        <v>2294812605</v>
        <stp/>
        <stp>IMAT_B_0</stp>
        <stp>VOL</stp>
        <tr r="Q21" s="2"/>
      </tp>
      <tp>
        <v>0</v>
        <stp/>
        <stp>IMAT_B_0</stp>
        <stp>VOC</stp>
        <tr r="T21" s="2"/>
      </tp>
      <tp>
        <v>0</v>
        <stp/>
        <stp>IMAT_B_0</stp>
        <stp>VOV</stp>
        <tr r="U21" s="2"/>
      </tp>
      <tp t="s">
        <v>-</v>
        <stp/>
        <stp>IMAT_B_0</stp>
        <stp>VIA</stp>
        <tr r="AT21" s="2"/>
      </tp>
      <tp t="s">
        <v>-</v>
        <stp/>
        <stp>IMAT_B_0</stp>
        <stp>VIB</stp>
        <tr r="AU21" s="2"/>
      </tp>
      <tp>
        <v>105</v>
        <stp/>
        <stp>FRP0_F_0</stp>
        <stp>NEG</stp>
        <tr r="N19" s="2"/>
      </tp>
      <tp>
        <v>5039.51</v>
        <stp/>
        <stp>IMAT_B_0</stp>
        <stp>ULT</stp>
        <tr r="D21" s="2"/>
      </tp>
      <tp>
        <v>-1.6169027295949334</v>
        <stp/>
        <stp>WDOFUT_F_0</stp>
        <stp>TRIM</stp>
        <tr r="AG15" s="2"/>
      </tp>
      <tp>
        <v>3.634960246276969</v>
        <stp/>
        <stp>WINFUT_F_0</stp>
        <stp>TRIM</stp>
        <tr r="AG17" s="2"/>
      </tp>
      <tp t="s">
        <v>-</v>
        <stp/>
        <stp>DOLFUT_F_0</stp>
        <stp>GAMA</stp>
        <tr r="AP16" s="2"/>
      </tp>
      <tp t="s">
        <v>-</v>
        <stp/>
        <stp>DI1FUT_F_0</stp>
        <stp>GAMA</stp>
        <tr r="AP3" s="2"/>
      </tp>
      <tp>
        <v>0</v>
        <stp/>
        <stp>FRP0_F_0</stp>
        <stp>OCP</stp>
        <tr r="R19" s="2"/>
      </tp>
      <tp>
        <v>0</v>
        <stp/>
        <stp>FRP0_F_0</stp>
        <stp>OVD</stp>
        <tr r="S19" s="2"/>
      </tp>
      <tp>
        <v>17.45</v>
        <stp/>
        <stp>VXBR_B_0</stp>
        <stp>ABE</stp>
        <tr r="E4" s="2"/>
      </tp>
      <tp>
        <v>7.222222222222233</v>
        <stp/>
        <stp>VXBR_B_0</stp>
        <stp>ANO</stp>
        <tr r="AF4" s="2"/>
      </tp>
      <tp>
        <v>0</v>
        <stp/>
        <stp>VXBR_B_0</stp>
        <stp>AJA</stp>
        <tr r="W4" s="2"/>
      </tp>
      <tp>
        <v>0</v>
        <stp/>
        <stp>VXBR_B_0</stp>
        <stp>AJU</stp>
        <tr r="V4" s="2"/>
      </tp>
      <tp t="s">
        <v>-</v>
        <stp/>
        <stp>IMAT_B_0</stp>
        <stp>GAMA</stp>
        <tr r="AP21" s="2"/>
      </tp>
      <tp t="s">
        <v>A janela foi fechada</v>
        <stp/>
        <stp>VAP0</stp>
        <stp>INFO</stp>
        <stp>ATV</stp>
        <tr r="A1" s="11"/>
      </tp>
      <tp>
        <v>0</v>
        <stp/>
        <stp>IFNC_B_0</stp>
        <stp>PRT</stp>
        <tr r="X20" s="2"/>
      </tp>
      <tp t="s">
        <v>-</v>
        <stp/>
        <stp>WDOFUT_F_0</stp>
        <stp>RHO</stp>
        <tr r="AR15" s="2"/>
      </tp>
      <tp t="s">
        <v>-</v>
        <stp/>
        <stp>WINFUT_F_0</stp>
        <stp>RHO</stp>
        <tr r="AR17" s="2"/>
      </tp>
      <tp>
        <v>1501</v>
        <stp/>
        <stp>VXBR_B_0</stp>
        <stp>NEG</stp>
        <tr r="N4" s="2"/>
      </tp>
      <tp t="s">
        <v>-</v>
        <stp/>
        <stp>INDFUT_F_0</stp>
        <stp>RHO</stp>
        <tr r="AR18" s="2"/>
      </tp>
      <tp t="s">
        <v>-</v>
        <stp/>
        <stp>ISPFUT_F_0</stp>
        <stp>RHO</stp>
        <tr r="AR6" s="2"/>
      </tp>
      <tp>
        <v>0</v>
        <stp/>
        <stp>IFNC_B_0</stp>
        <stp>PEX</stp>
        <tr r="I20" s="2"/>
      </tp>
      <tp t="s">
        <v>-</v>
        <stp/>
        <stp>DOLFUT_F_0</stp>
        <stp>RHO</stp>
        <tr r="AR16" s="2"/>
      </tp>
      <tp t="s">
        <v>-</v>
        <stp/>
        <stp>DI1FUT_F_0</stp>
        <stp>RHO</stp>
        <tr r="AR3" s="2"/>
      </tp>
      <tp t="s">
        <v>-</v>
        <stp/>
        <stp>IFNC_B_0</stp>
        <stp>GAMA</stp>
        <tr r="AP20" s="2"/>
      </tp>
      <tp t="s">
        <v>-</v>
        <stp/>
        <stp>DI1F32_F_0</stp>
        <stp>RHO</stp>
        <tr r="AR7" s="2"/>
      </tp>
      <tp t="s">
        <v>-</v>
        <stp/>
        <stp>DI1F33_F_0</stp>
        <stp>RHO</stp>
        <tr r="AR8" s="2"/>
      </tp>
      <tp t="s">
        <v>-</v>
        <stp/>
        <stp>DI1F30_F_0</stp>
        <stp>RHO</stp>
        <tr r="AR12" s="2"/>
      </tp>
      <tp t="s">
        <v>-</v>
        <stp/>
        <stp>DI1F31_F_0</stp>
        <stp>RHO</stp>
        <tr r="AR10" s="2"/>
      </tp>
      <tp t="s">
        <v>-</v>
        <stp/>
        <stp>DI1F34_F_0</stp>
        <stp>RHO</stp>
        <tr r="AR13" s="2"/>
      </tp>
      <tp t="s">
        <v>-</v>
        <stp/>
        <stp>DI1F35_F_0</stp>
        <stp>RHO</stp>
        <tr r="AR14" s="2"/>
      </tp>
      <tp t="s">
        <v>-</v>
        <stp/>
        <stp>DI1F28_F_0</stp>
        <stp>RHO</stp>
        <tr r="AR5" s="2"/>
      </tp>
      <tp t="s">
        <v>-</v>
        <stp/>
        <stp>DI1F29_F_0</stp>
        <stp>RHO</stp>
        <tr r="AR11" s="2"/>
      </tp>
      <tp t="s">
        <v>-</v>
        <stp/>
        <stp>DI1F26_F_0</stp>
        <stp>RHO</stp>
        <tr r="AR2" s="2"/>
      </tp>
      <tp t="s">
        <v>-</v>
        <stp/>
        <stp>DI1F27_F_0</stp>
        <stp>RHO</stp>
        <tr r="AR9" s="2"/>
      </tp>
      <tp t="s">
        <v>-</v>
        <stp/>
        <stp>FRP0_F_0</stp>
        <stp>IMPVT</stp>
        <tr r="AN19" s="2"/>
      </tp>
      <tp>
        <v>-0.28094820017559258</v>
        <stp/>
        <stp>WDOFUT_F_0</stp>
        <stp>SEM</stp>
        <tr r="AA15" s="2"/>
      </tp>
      <tp>
        <v>0.4979826251317655</v>
        <stp/>
        <stp>WINFUT_F_0</stp>
        <stp>SEM</stp>
        <tr r="AA17" s="2"/>
      </tp>
      <tp>
        <v>0</v>
        <stp/>
        <stp>VXBR_B_0</stp>
        <stp>OVD</stp>
        <tr r="S4" s="2"/>
      </tp>
      <tp>
        <v>29.3</v>
        <stp/>
        <stp>FRP0_F_0</stp>
        <stp>ABE</stp>
        <tr r="E19" s="2"/>
      </tp>
      <tp>
        <v>-16.905444126074496</v>
        <stp/>
        <stp>FRP0_F_0</stp>
        <stp>ANO</stp>
        <tr r="AF19" s="2"/>
      </tp>
      <tp>
        <v>0</v>
        <stp/>
        <stp>IFNC_B_0</stp>
        <stp>QUL</stp>
        <tr r="O20" s="2"/>
      </tp>
      <tp>
        <v>0</v>
        <stp/>
        <stp>FRP0_F_0</stp>
        <stp>AJA</stp>
        <tr r="W19" s="2"/>
      </tp>
      <tp>
        <v>0</v>
        <stp/>
        <stp>FRP0_F_0</stp>
        <stp>AJU</stp>
        <tr r="V19" s="2"/>
      </tp>
      <tp>
        <v>278376900</v>
        <stp/>
        <stp>IFNC_B_0</stp>
        <stp>QTT</stp>
        <tr r="P20" s="2"/>
      </tp>
      <tp>
        <v>0</v>
        <stp/>
        <stp>IFNC_B_0</stp>
        <stp>QTE</stp>
        <tr r="Y20" s="2"/>
      </tp>
      <tp>
        <v>-0.35996488147497796</v>
        <stp/>
        <stp>DOLFUT_F_0</stp>
        <stp>SEM</stp>
        <tr r="AA16" s="2"/>
      </tp>
      <tp>
        <v>0.35829451809386548</v>
        <stp/>
        <stp>DI1FUT_F_0</stp>
        <stp>SEM</stp>
        <tr r="AA3" s="2"/>
      </tp>
      <tp>
        <v>0</v>
        <stp/>
        <stp>VXBR_B_0</stp>
        <stp>OCP</stp>
        <tr r="R4" s="2"/>
      </tp>
      <tp>
        <v>0.55628272251308897</v>
        <stp/>
        <stp>INDFUT_F_0</stp>
        <stp>SEM</stp>
        <tr r="AA18" s="2"/>
      </tp>
      <tp>
        <v>-0.47304104069028952</v>
        <stp/>
        <stp>ISPFUT_F_0</stp>
        <stp>SEM</stp>
        <tr r="AA6" s="2"/>
      </tp>
      <tp>
        <v>-0.84839542604205243</v>
        <stp/>
        <stp>DI1F28_F_0</stp>
        <stp>SEM</stp>
        <tr r="AA5" s="2"/>
      </tp>
      <tp>
        <v>-1.6170525542080034</v>
        <stp/>
        <stp>DI1F29_F_0</stp>
        <stp>SEM</stp>
        <tr r="AA11" s="2"/>
      </tp>
      <tp>
        <v>0.8177172061328859</v>
        <stp/>
        <stp>DI1F26_F_0</stp>
        <stp>SEM</stp>
        <tr r="AA2" s="2"/>
      </tp>
      <tp>
        <v>0.35829451809386548</v>
        <stp/>
        <stp>DI1F27_F_0</stp>
        <stp>SEM</stp>
        <tr r="AA9" s="2"/>
      </tp>
      <tp>
        <v>-2.004373177842568</v>
        <stp/>
        <stp>DI1F30_F_0</stp>
        <stp>SEM</stp>
        <tr r="AA12" s="2"/>
      </tp>
      <tp>
        <v>-2.0289855072463721</v>
        <stp/>
        <stp>DI1F31_F_0</stp>
        <stp>SEM</stp>
        <tr r="AA10" s="2"/>
      </tp>
      <tp>
        <v>-2.1645021645021694</v>
        <stp/>
        <stp>DI1F32_F_0</stp>
        <stp>SEM</stp>
        <tr r="AA7" s="2"/>
      </tp>
      <tp>
        <v>-1.9494584837545095</v>
        <stp/>
        <stp>DI1F33_F_0</stp>
        <stp>SEM</stp>
        <tr r="AA8" s="2"/>
      </tp>
      <tp>
        <v>-2.1014492753623126</v>
        <stp/>
        <stp>DI1F34_F_0</stp>
        <stp>SEM</stp>
        <tr r="AA13" s="2"/>
      </tp>
      <tp>
        <v>-2.096890817064359</v>
        <stp/>
        <stp>DI1F35_F_0</stp>
        <stp>SEM</stp>
        <tr r="AA14" s="2"/>
      </tp>
      <tp t="s">
        <v>-</v>
        <stp/>
        <stp>INDFUT_F_0</stp>
        <stp>GAMA</stp>
        <tr r="AP18" s="2"/>
      </tp>
      <tp t="s">
        <v>-</v>
        <stp/>
        <stp>ISPFUT_F_0</stp>
        <stp>GAMA</stp>
        <tr r="AP6" s="2"/>
      </tp>
      <tp>
        <v>0</v>
        <stp/>
        <stp>WDOFUT_F_0</stp>
        <stp>PEX</stp>
        <tr r="I15" s="2"/>
      </tp>
      <tp>
        <v>0</v>
        <stp/>
        <stp>WINFUT_F_0</stp>
        <stp>PEX</stp>
        <tr r="I17" s="2"/>
      </tp>
      <tp>
        <v>0</v>
        <stp/>
        <stp>DOLFUT_F_0</stp>
        <stp>PRT</stp>
        <tr r="X16" s="2"/>
      </tp>
      <tp>
        <v>0</v>
        <stp/>
        <stp>DI1FUT_F_0</stp>
        <stp>PRT</stp>
        <tr r="X3" s="2"/>
      </tp>
      <tp>
        <v>0</v>
        <stp/>
        <stp>ISPFUT_F_0</stp>
        <stp>PRT</stp>
        <tr r="X6" s="2"/>
      </tp>
      <tp>
        <v>0</v>
        <stp/>
        <stp>INDFUT_F_0</stp>
        <stp>PRT</stp>
        <tr r="X18" s="2"/>
      </tp>
      <tp t="s">
        <v>-</v>
        <stp/>
        <stp>IFNC_B_0</stp>
        <stp>RHO</stp>
        <tr r="AR20" s="2"/>
      </tp>
      <tp>
        <v>0</v>
        <stp/>
        <stp>DI1FUT_F_0</stp>
        <stp>PEX</stp>
        <tr r="I3" s="2"/>
      </tp>
      <tp>
        <v>0</v>
        <stp/>
        <stp>DOLFUT_F_0</stp>
        <stp>PEX</stp>
        <tr r="I16" s="2"/>
      </tp>
      <tp>
        <v>0</v>
        <stp/>
        <stp>WINFUT_F_0</stp>
        <stp>PRT</stp>
        <tr r="X17" s="2"/>
      </tp>
      <tp>
        <v>0</v>
        <stp/>
        <stp>WDOFUT_F_0</stp>
        <stp>PRT</stp>
        <tr r="X15" s="2"/>
      </tp>
      <tp>
        <v>0</v>
        <stp/>
        <stp>ISPFUT_F_0</stp>
        <stp>PEX</stp>
        <tr r="I6" s="2"/>
      </tp>
      <tp>
        <v>0</v>
        <stp/>
        <stp>INDFUT_F_0</stp>
        <stp>PEX</stp>
        <tr r="I18" s="2"/>
      </tp>
      <tp>
        <v>0</v>
        <stp/>
        <stp>DI1F31_F_0</stp>
        <stp>PRT</stp>
        <tr r="X10" s="2"/>
      </tp>
      <tp>
        <v>0</v>
        <stp/>
        <stp>DI1F30_F_0</stp>
        <stp>PRT</stp>
        <tr r="X12" s="2"/>
      </tp>
      <tp>
        <v>0</v>
        <stp/>
        <stp>DI1F33_F_0</stp>
        <stp>PRT</stp>
        <tr r="X8" s="2"/>
      </tp>
      <tp>
        <v>0</v>
        <stp/>
        <stp>DI1F32_F_0</stp>
        <stp>PRT</stp>
        <tr r="X7" s="2"/>
      </tp>
      <tp>
        <v>0</v>
        <stp/>
        <stp>DI1F35_F_0</stp>
        <stp>PRT</stp>
        <tr r="X14" s="2"/>
      </tp>
      <tp>
        <v>0</v>
        <stp/>
        <stp>DI1F34_F_0</stp>
        <stp>PRT</stp>
        <tr r="X13" s="2"/>
      </tp>
      <tp>
        <v>0</v>
        <stp/>
        <stp>DI1F27_F_0</stp>
        <stp>PRT</stp>
        <tr r="X9" s="2"/>
      </tp>
      <tp>
        <v>0</v>
        <stp/>
        <stp>DI1F26_F_0</stp>
        <stp>PRT</stp>
        <tr r="X2" s="2"/>
      </tp>
      <tp>
        <v>0</v>
        <stp/>
        <stp>DI1F29_F_0</stp>
        <stp>PRT</stp>
        <tr r="X11" s="2"/>
      </tp>
      <tp>
        <v>0</v>
        <stp/>
        <stp>DI1F28_F_0</stp>
        <stp>PRT</stp>
        <tr r="X5" s="2"/>
      </tp>
      <tp>
        <v>0</v>
        <stp/>
        <stp>DI1F29_F_0</stp>
        <stp>PEX</stp>
        <tr r="I11" s="2"/>
      </tp>
      <tp>
        <v>0</v>
        <stp/>
        <stp>DI1F28_F_0</stp>
        <stp>PEX</stp>
        <tr r="I5" s="2"/>
      </tp>
      <tp>
        <v>0</v>
        <stp/>
        <stp>DI1F27_F_0</stp>
        <stp>PEX</stp>
        <tr r="I9" s="2"/>
      </tp>
      <tp>
        <v>0</v>
        <stp/>
        <stp>DI1F26_F_0</stp>
        <stp>PEX</stp>
        <tr r="I2" s="2"/>
      </tp>
      <tp>
        <v>0</v>
        <stp/>
        <stp>DI1F35_F_0</stp>
        <stp>PEX</stp>
        <tr r="I14" s="2"/>
      </tp>
      <tp>
        <v>0</v>
        <stp/>
        <stp>DI1F34_F_0</stp>
        <stp>PEX</stp>
        <tr r="I13" s="2"/>
      </tp>
      <tp>
        <v>0</v>
        <stp/>
        <stp>DI1F31_F_0</stp>
        <stp>PEX</stp>
        <tr r="I10" s="2"/>
      </tp>
      <tp>
        <v>0</v>
        <stp/>
        <stp>DI1F30_F_0</stp>
        <stp>PEX</stp>
        <tr r="I12" s="2"/>
      </tp>
      <tp>
        <v>0</v>
        <stp/>
        <stp>DI1F33_F_0</stp>
        <stp>PEX</stp>
        <tr r="I8" s="2"/>
      </tp>
      <tp>
        <v>0</v>
        <stp/>
        <stp>DI1F32_F_0</stp>
        <stp>PEX</stp>
        <tr r="I7" s="2"/>
      </tp>
      <tp>
        <v>0</v>
        <stp/>
        <stp>DOLFUT_F_0</stp>
        <stp>QTE</stp>
        <tr r="Y16" s="2"/>
      </tp>
      <tp>
        <v>0</v>
        <stp/>
        <stp>DI1FUT_F_0</stp>
        <stp>QTE</stp>
        <tr r="Y3" s="2"/>
      </tp>
      <tp>
        <v>203850</v>
        <stp/>
        <stp>DOLFUT_F_0</stp>
        <stp>QTT</stp>
        <tr r="P16" s="2"/>
      </tp>
      <tp>
        <v>580651</v>
        <stp/>
        <stp>DI1FUT_F_0</stp>
        <stp>QTT</stp>
        <tr r="P3" s="2"/>
      </tp>
      <tp>
        <v>5</v>
        <stp/>
        <stp>DOLFUT_F_0</stp>
        <stp>QUL</stp>
        <tr r="O16" s="2"/>
      </tp>
      <tp>
        <v>1</v>
        <stp/>
        <stp>DI1FUT_F_0</stp>
        <stp>QUL</stp>
        <tr r="O3" s="2"/>
      </tp>
      <tp>
        <v>0</v>
        <stp/>
        <stp>FRP0_F_0</stp>
        <stp>CAB</stp>
        <tr r="AK19" s="2"/>
      </tp>
      <tp>
        <v>10</v>
        <stp/>
        <stp>INDFUT_F_0</stp>
        <stp>QUL</stp>
        <tr r="O18" s="2"/>
      </tp>
      <tp>
        <v>1</v>
        <stp/>
        <stp>ISPFUT_F_0</stp>
        <stp>QUL</stp>
        <tr r="O6" s="2"/>
      </tp>
      <tp>
        <v>0</v>
        <stp/>
        <stp>INDFUT_F_0</stp>
        <stp>QTE</stp>
        <tr r="Y18" s="2"/>
      </tp>
      <tp>
        <v>775</v>
        <stp/>
        <stp>ISPFUT_F_0</stp>
        <stp>QTT</stp>
        <tr r="P6" s="2"/>
      </tp>
      <tp>
        <v>85995</v>
        <stp/>
        <stp>INDFUT_F_0</stp>
        <stp>QTT</stp>
        <tr r="P18" s="2"/>
      </tp>
      <tp>
        <v>0</v>
        <stp/>
        <stp>ISPFUT_F_0</stp>
        <stp>QTE</stp>
        <tr r="Y6" s="2"/>
      </tp>
      <tp>
        <v>2</v>
        <stp/>
        <stp>WDOFUT_F_0</stp>
        <stp>QUL</stp>
        <tr r="O15" s="2"/>
      </tp>
      <tp>
        <v>1</v>
        <stp/>
        <stp>WINFUT_F_0</stp>
        <stp>QUL</stp>
        <tr r="O17" s="2"/>
      </tp>
      <tp>
        <v>17.324999999999999</v>
        <stp/>
        <stp>VXBR_B_0</stp>
        <stp>MED</stp>
        <tr r="L4" s="2"/>
      </tp>
      <tp>
        <v>-0.51546391752577236</v>
        <stp/>
        <stp>VXBR_B_0</stp>
        <stp>MES</stp>
        <tr r="AB4" s="2"/>
      </tp>
      <tp>
        <v>0</v>
        <stp/>
        <stp>WINFUT_F_0</stp>
        <stp>QTE</stp>
        <tr r="Y17" s="2"/>
      </tp>
      <tp>
        <v>0</v>
        <stp/>
        <stp>WDOFUT_F_0</stp>
        <stp>QTE</stp>
        <tr r="Y15" s="2"/>
      </tp>
      <tp>
        <v>12763863</v>
        <stp/>
        <stp>WINFUT_F_0</stp>
        <stp>QTT</stp>
        <tr r="P17" s="2"/>
      </tp>
      <tp>
        <v>2373897</v>
        <stp/>
        <stp>WDOFUT_F_0</stp>
        <stp>QTT</stp>
        <tr r="P15" s="2"/>
      </tp>
      <tp>
        <v>17.63</v>
        <stp/>
        <stp>VXBR_B_0</stp>
        <stp>MAX</stp>
        <tr r="F4" s="2"/>
      </tp>
      <tp>
        <v>16.850000000000001</v>
        <stp/>
        <stp>VXBR_B_0</stp>
        <stp>MIN</stp>
        <tr r="G4" s="2"/>
      </tp>
      <tp>
        <v>5.7052235596589149</v>
        <stp/>
        <stp>IFNC_B_0</stp>
        <stp>SEM</stp>
        <tr r="AA20" s="2"/>
      </tp>
      <tp>
        <v>1</v>
        <stp/>
        <stp>DI1F29_F_0</stp>
        <stp>QUL</stp>
        <tr r="O11" s="2"/>
      </tp>
      <tp>
        <v>0</v>
        <stp/>
        <stp>DI1F30_F_0</stp>
        <stp>QTE</stp>
        <tr r="Y12" s="2"/>
      </tp>
      <tp>
        <v>1</v>
        <stp/>
        <stp>DI1F28_F_0</stp>
        <stp>QUL</stp>
        <tr r="O5" s="2"/>
      </tp>
      <tp>
        <v>0</v>
        <stp/>
        <stp>DI1F31_F_0</stp>
        <stp>QTE</stp>
        <tr r="Y10" s="2"/>
      </tp>
      <tp>
        <v>0</v>
        <stp/>
        <stp>DI1F32_F_0</stp>
        <stp>QTE</stp>
        <tr r="Y7" s="2"/>
      </tp>
      <tp>
        <v>0</v>
        <stp/>
        <stp>DI1F33_F_0</stp>
        <stp>QTE</stp>
        <tr r="Y8" s="2"/>
      </tp>
      <tp>
        <v>0</v>
        <stp/>
        <stp>DI1F34_F_0</stp>
        <stp>QTE</stp>
        <tr r="Y13" s="2"/>
      </tp>
      <tp>
        <v>0</v>
        <stp/>
        <stp>DI1F35_F_0</stp>
        <stp>QTE</stp>
        <tr r="Y14" s="2"/>
      </tp>
      <tp>
        <v>1</v>
        <stp/>
        <stp>DI1F27_F_0</stp>
        <stp>QUL</stp>
        <tr r="O9" s="2"/>
      </tp>
      <tp>
        <v>2</v>
        <stp/>
        <stp>DI1F26_F_0</stp>
        <stp>QUL</stp>
        <tr r="O2" s="2"/>
      </tp>
      <tp>
        <v>132448</v>
        <stp/>
        <stp>DI1F31_F_0</stp>
        <stp>QTT</stp>
        <tr r="P10" s="2"/>
      </tp>
      <tp>
        <v>43753</v>
        <stp/>
        <stp>DI1F30_F_0</stp>
        <stp>QTT</stp>
        <tr r="P12" s="2"/>
      </tp>
      <tp>
        <v>26335</v>
        <stp/>
        <stp>DI1F33_F_0</stp>
        <stp>QTT</stp>
        <tr r="P8" s="2"/>
      </tp>
      <tp>
        <v>49983</v>
        <stp/>
        <stp>DI1F32_F_0</stp>
        <stp>QTT</stp>
        <tr r="P7" s="2"/>
      </tp>
      <tp>
        <v>34249</v>
        <stp/>
        <stp>DI1F35_F_0</stp>
        <stp>QTT</stp>
        <tr r="P14" s="2"/>
      </tp>
      <tp>
        <v>153</v>
        <stp/>
        <stp>DI1F34_F_0</stp>
        <stp>QTT</stp>
        <tr r="P13" s="2"/>
      </tp>
      <tp>
        <v>0</v>
        <stp/>
        <stp>DI1F26_F_0</stp>
        <stp>QTE</stp>
        <tr r="Y2" s="2"/>
      </tp>
      <tp>
        <v>0</v>
        <stp/>
        <stp>DI1F27_F_0</stp>
        <stp>QTE</stp>
        <tr r="Y9" s="2"/>
      </tp>
      <tp>
        <v>0</v>
        <stp/>
        <stp>DI1F28_F_0</stp>
        <stp>QTE</stp>
        <tr r="Y5" s="2"/>
      </tp>
      <tp>
        <v>3</v>
        <stp/>
        <stp>DI1F31_F_0</stp>
        <stp>QUL</stp>
        <tr r="O10" s="2"/>
      </tp>
      <tp>
        <v>0</v>
        <stp/>
        <stp>DI1F29_F_0</stp>
        <stp>QTE</stp>
        <tr r="Y11" s="2"/>
      </tp>
      <tp>
        <v>3</v>
        <stp/>
        <stp>DI1F30_F_0</stp>
        <stp>QUL</stp>
        <tr r="O12" s="2"/>
      </tp>
      <tp>
        <v>3</v>
        <stp/>
        <stp>DI1F33_F_0</stp>
        <stp>QUL</stp>
        <tr r="O8" s="2"/>
      </tp>
      <tp>
        <v>2</v>
        <stp/>
        <stp>DI1F32_F_0</stp>
        <stp>QUL</stp>
        <tr r="O7" s="2"/>
      </tp>
      <tp>
        <v>4</v>
        <stp/>
        <stp>DI1F35_F_0</stp>
        <stp>QUL</stp>
        <tr r="O14" s="2"/>
      </tp>
      <tp>
        <v>16</v>
        <stp/>
        <stp>DI1F34_F_0</stp>
        <stp>QUL</stp>
        <tr r="O13" s="2"/>
      </tp>
      <tp>
        <v>580651</v>
        <stp/>
        <stp>DI1F27_F_0</stp>
        <stp>QTT</stp>
        <tr r="P9" s="2"/>
      </tp>
      <tp>
        <v>546981</v>
        <stp/>
        <stp>DI1F26_F_0</stp>
        <stp>QTT</stp>
        <tr r="P2" s="2"/>
      </tp>
      <tp>
        <v>375111</v>
        <stp/>
        <stp>DI1F29_F_0</stp>
        <stp>QTT</stp>
        <tr r="P11" s="2"/>
      </tp>
      <tp>
        <v>249933</v>
        <stp/>
        <stp>DI1F28_F_0</stp>
        <stp>QTT</stp>
        <tr r="P5" s="2"/>
      </tp>
      <tp t="s">
        <v>02/06/2025</v>
        <stp/>
        <stp>WDOFUT_F_0</stp>
        <stp>VEN</stp>
        <tr r="AI15" s="2"/>
      </tp>
      <tp t="s">
        <v>18/06/2025</v>
        <stp/>
        <stp>WINFUT_F_0</stp>
        <stp>VEN</stp>
        <tr r="AI17" s="2"/>
      </tp>
      <tp t="s">
        <v>30/05/2025</v>
        <stp/>
        <stp>WDOFUT_F_0</stp>
        <stp>VAL</stp>
        <tr r="AJ15" s="2"/>
      </tp>
      <tp t="s">
        <v>18/06/2025</v>
        <stp/>
        <stp>WINFUT_F_0</stp>
        <stp>VAL</stp>
        <tr r="AJ17" s="2"/>
      </tp>
      <tp>
        <v>-8.6730268863833476E-2</v>
        <stp/>
        <stp>WINFUT_F_0</stp>
        <stp>VAR</stp>
        <tr r="J17" s="2"/>
      </tp>
      <tp>
        <v>-0.20209120463931107</v>
        <stp/>
        <stp>WDOFUT_F_0</stp>
        <stp>VAR</stp>
        <tr r="J15" s="2"/>
      </tp>
      <tp>
        <v>40522856279.01712</v>
        <stp/>
        <stp>DI1FUT_F_0</stp>
        <stp>VPJ</stp>
        <tr r="Z3" s="2"/>
      </tp>
      <tp>
        <v>57907358500</v>
        <stp/>
        <stp>DOLFUT_F_0</stp>
        <stp>VPJ</stp>
        <tr r="Z16" s="2"/>
      </tp>
      <tp t="s">
        <v>09/05/2025</v>
        <stp/>
        <stp>FRP0_F_0</stp>
        <stp>DAT</stp>
        <tr r="B19" s="2"/>
      </tp>
      <tp>
        <v>134902814230</v>
        <stp/>
        <stp>WDOFUT_F_0</stp>
        <stp>VOL</stp>
        <tr r="Q15" s="2"/>
      </tp>
      <tp>
        <v>0</v>
        <stp/>
        <stp>WINFUT_F_0</stp>
        <stp>VOC</stp>
        <tr r="T17" s="2"/>
      </tp>
      <tp>
        <v>353530229427</v>
        <stp/>
        <stp>WINFUT_F_0</stp>
        <stp>VOL</stp>
        <tr r="Q17" s="2"/>
      </tp>
      <tp>
        <v>0</v>
        <stp/>
        <stp>WDOFUT_F_0</stp>
        <stp>VOC</stp>
        <tr r="T15" s="2"/>
      </tp>
      <tp>
        <v>0</v>
        <stp/>
        <stp>WINFUT_F_0</stp>
        <stp>VOV</stp>
        <tr r="U17" s="2"/>
      </tp>
      <tp>
        <v>0</v>
        <stp/>
        <stp>WDOFUT_F_0</stp>
        <stp>VOV</stp>
        <tr r="U15" s="2"/>
      </tp>
      <tp>
        <v>11907557775</v>
        <stp/>
        <stp>INDFUT_F_0</stp>
        <stp>VPJ</stp>
        <tr r="Z18" s="2"/>
      </tp>
      <tp>
        <v>1243060605.8099999</v>
        <stp/>
        <stp>ISPFUT_F_0</stp>
        <stp>VPJ</stp>
        <tr r="Z6" s="2"/>
      </tp>
      <tp t="s">
        <v>-</v>
        <stp/>
        <stp>WINFUT_F_0</stp>
        <stp>VIA</stp>
        <tr r="AT17" s="2"/>
      </tp>
      <tp t="s">
        <v>-</v>
        <stp/>
        <stp>WINFUT_F_0</stp>
        <stp>VIB</stp>
        <tr r="AU17" s="2"/>
      </tp>
      <tp t="s">
        <v>-</v>
        <stp/>
        <stp>WDOFUT_F_0</stp>
        <stp>VIA</stp>
        <tr r="AT15" s="2"/>
      </tp>
      <tp t="s">
        <v>-</v>
        <stp/>
        <stp>WDOFUT_F_0</stp>
        <stp>VIB</stp>
        <tr r="AU15" s="2"/>
      </tp>
      <tp t="s">
        <v>-</v>
        <stp/>
        <stp>INDFUT_F_0</stp>
        <stp>VIB</stp>
        <tr r="AU18" s="2"/>
      </tp>
      <tp t="s">
        <v>-</v>
        <stp/>
        <stp>INDFUT_F_0</stp>
        <stp>VIA</stp>
        <tr r="AT18" s="2"/>
      </tp>
      <tp t="s">
        <v>-</v>
        <stp/>
        <stp>ISPFUT_F_0</stp>
        <stp>VIB</stp>
        <tr r="AU6" s="2"/>
      </tp>
      <tp t="s">
        <v>-</v>
        <stp/>
        <stp>ISPFUT_F_0</stp>
        <stp>VIA</stp>
        <tr r="AT6" s="2"/>
      </tp>
      <tp t="s">
        <v>02/06/2025</v>
        <stp/>
        <stp>DOLFUT_F_0</stp>
        <stp>VEN</stp>
        <tr r="AI16" s="2"/>
      </tp>
      <tp t="s">
        <v>04/01/2027</v>
        <stp/>
        <stp>DI1FUT_F_0</stp>
        <stp>VEN</stp>
        <tr r="AI3" s="2"/>
      </tp>
      <tp>
        <v>0</v>
        <stp/>
        <stp>INDFUT_F_0</stp>
        <stp>VOC</stp>
        <tr r="T18" s="2"/>
      </tp>
      <tp>
        <v>11907557775</v>
        <stp/>
        <stp>INDFUT_F_0</stp>
        <stp>VOL</stp>
        <tr r="Q18" s="2"/>
      </tp>
      <tp>
        <v>0</v>
        <stp/>
        <stp>ISPFUT_F_0</stp>
        <stp>VOV</stp>
        <tr r="U6" s="2"/>
      </tp>
      <tp>
        <v>0</v>
        <stp/>
        <stp>INDFUT_F_0</stp>
        <stp>VOV</stp>
        <tr r="U18" s="2"/>
      </tp>
      <tp>
        <v>1243060605.8099999</v>
        <stp/>
        <stp>ISPFUT_F_0</stp>
        <stp>VOL</stp>
        <tr r="Q6" s="2"/>
      </tp>
      <tp>
        <v>0</v>
        <stp/>
        <stp>ISPFUT_F_0</stp>
        <stp>VOC</stp>
        <tr r="T6" s="2"/>
      </tp>
      <tp>
        <v>134902814230</v>
        <stp/>
        <stp>WDOFUT_F_0</stp>
        <stp>VPJ</stp>
        <tr r="Z15" s="2"/>
      </tp>
      <tp>
        <v>353530229427</v>
        <stp/>
        <stp>WINFUT_F_0</stp>
        <stp>VPJ</stp>
        <tr r="Z17" s="2"/>
      </tp>
      <tp t="s">
        <v>30/05/2025</v>
        <stp/>
        <stp>DOLFUT_F_0</stp>
        <stp>VAL</stp>
        <tr r="AJ16" s="2"/>
      </tp>
      <tp t="s">
        <v>30/12/2026</v>
        <stp/>
        <stp>DI1FUT_F_0</stp>
        <stp>VAL</stp>
        <tr r="AJ3" s="2"/>
      </tp>
      <tp>
        <v>0.10721944245889055</v>
        <stp/>
        <stp>DI1FUT_F_0</stp>
        <stp>VAR</stp>
        <tr r="J3" s="2"/>
      </tp>
      <tp>
        <v>-0.2548778344172965</v>
        <stp/>
        <stp>DOLFUT_F_0</stp>
        <stp>VAR</stp>
        <tr r="J16" s="2"/>
      </tp>
      <tp>
        <v>0</v>
        <stp/>
        <stp>DI1FUT_F_0</stp>
        <stp>VOC</stp>
        <tr r="T3" s="2"/>
      </tp>
      <tp>
        <v>0</v>
        <stp/>
        <stp>DOLFUT_F_0</stp>
        <stp>VOC</stp>
        <tr r="T16" s="2"/>
      </tp>
      <tp>
        <v>57907358500</v>
        <stp/>
        <stp>DOLFUT_F_0</stp>
        <stp>VOL</stp>
        <tr r="Q16" s="2"/>
      </tp>
      <tp>
        <v>46822410068.139999</v>
        <stp/>
        <stp>DI1FUT_F_0</stp>
        <stp>VOL</stp>
        <tr r="Q3" s="2"/>
      </tp>
      <tp>
        <v>0</v>
        <stp/>
        <stp>DOLFUT_F_0</stp>
        <stp>VOV</stp>
        <tr r="U16" s="2"/>
      </tp>
      <tp>
        <v>0</v>
        <stp/>
        <stp>DI1FUT_F_0</stp>
        <stp>VOV</stp>
        <tr r="U3" s="2"/>
      </tp>
      <tp>
        <v>-0.15817918186212049</v>
        <stp/>
        <stp>ISPFUT_F_0</stp>
        <stp>VAR</stp>
        <tr r="J6" s="2"/>
      </tp>
      <tp t="s">
        <v>18/06/2025</v>
        <stp/>
        <stp>INDFUT_F_0</stp>
        <stp>VAL</stp>
        <tr r="AJ18" s="2"/>
      </tp>
      <tp>
        <v>-6.8651539239774531E-2</v>
        <stp/>
        <stp>INDFUT_F_0</stp>
        <stp>VAR</stp>
        <tr r="J18" s="2"/>
      </tp>
      <tp t="s">
        <v>20/06/2025</v>
        <stp/>
        <stp>ISPFUT_F_0</stp>
        <stp>VAL</stp>
        <tr r="AJ6" s="2"/>
      </tp>
      <tp t="s">
        <v>18/06/2025</v>
        <stp/>
        <stp>INDFUT_F_0</stp>
        <stp>VEN</stp>
        <tr r="AI18" s="2"/>
      </tp>
      <tp t="s">
        <v>20/06/2025</v>
        <stp/>
        <stp>ISPFUT_F_0</stp>
        <stp>VEN</stp>
        <tr r="AI6" s="2"/>
      </tp>
      <tp t="s">
        <v>-</v>
        <stp/>
        <stp>DI1FUT_F_0</stp>
        <stp>VIA</stp>
        <tr r="AT3" s="2"/>
      </tp>
      <tp t="s">
        <v>-</v>
        <stp/>
        <stp>DI1FUT_F_0</stp>
        <stp>VIB</stp>
        <tr r="AU3" s="2"/>
      </tp>
      <tp t="s">
        <v>-</v>
        <stp/>
        <stp>DOLFUT_F_0</stp>
        <stp>VIB</stp>
        <tr r="AU16" s="2"/>
      </tp>
      <tp t="s">
        <v>-</v>
        <stp/>
        <stp>DOLFUT_F_0</stp>
        <stp>VIA</stp>
        <tr r="AT16" s="2"/>
      </tp>
      <tp>
        <v>875110095.79582715</v>
        <stp/>
        <stp>DI1F35_F_0</stp>
        <stp>VPJ</stp>
        <tr r="Z14" s="2"/>
      </tp>
      <tp>
        <v>4620847.0624834923</v>
        <stp/>
        <stp>DI1F34_F_0</stp>
        <stp>VPJ</stp>
        <tr r="Z13" s="2"/>
      </tp>
      <tp>
        <v>863523573.62803376</v>
        <stp/>
        <stp>DI1F33_F_0</stp>
        <stp>VPJ</stp>
        <tr r="Z8" s="2"/>
      </tp>
      <tp>
        <v>1866932094.2681956</v>
        <stp/>
        <stp>DI1F32_F_0</stp>
        <stp>VPJ</stp>
        <tr r="Z7" s="2"/>
      </tp>
      <tp>
        <v>5620550290.737586</v>
        <stp/>
        <stp>DI1F31_F_0</stp>
        <stp>VPJ</stp>
        <tr r="Z10" s="2"/>
      </tp>
      <tp>
        <v>2116936020.9090683</v>
        <stp/>
        <stp>DI1F30_F_0</stp>
        <stp>VPJ</stp>
        <tr r="Z12" s="2"/>
      </tp>
      <tp>
        <v>20594237474.740284</v>
        <stp/>
        <stp>DI1F29_F_0</stp>
        <stp>VPJ</stp>
        <tr r="Z11" s="2"/>
      </tp>
      <tp>
        <v>15510288785.23259</v>
        <stp/>
        <stp>DI1F28_F_0</stp>
        <stp>VPJ</stp>
        <tr r="Z5" s="2"/>
      </tp>
      <tp>
        <v>40522856279.01712</v>
        <stp/>
        <stp>DI1F27_F_0</stp>
        <stp>VPJ</stp>
        <tr r="Z9" s="2"/>
      </tp>
      <tp>
        <v>43230672395.953445</v>
        <stp/>
        <stp>DI1F26_F_0</stp>
        <stp>VPJ</stp>
        <tr r="Z2" s="2"/>
      </tp>
      <tp t="s">
        <v>-</v>
        <stp/>
        <stp>IFNC_B_0</stp>
        <stp>VEXT</stp>
        <tr r="AY20" s="2"/>
      </tp>
      <tp t="s">
        <v>-</v>
        <stp/>
        <stp>VXBR_B_0</stp>
        <stp>VINT</stp>
        <tr r="AX4" s="2"/>
      </tp>
      <tp t="s">
        <v>28/12/2028</v>
        <stp/>
        <stp>DI1F29_F_0</stp>
        <stp>VAL</stp>
        <tr r="AJ11" s="2"/>
      </tp>
      <tp t="s">
        <v>30/12/2027</v>
        <stp/>
        <stp>DI1F28_F_0</stp>
        <stp>VAL</stp>
        <tr r="AJ5" s="2"/>
      </tp>
      <tp t="s">
        <v>30/12/2026</v>
        <stp/>
        <stp>DI1F27_F_0</stp>
        <stp>VAL</stp>
        <tr r="AJ9" s="2"/>
      </tp>
      <tp t="s">
        <v>30/12/2025</v>
        <stp/>
        <stp>DI1F26_F_0</stp>
        <stp>VAL</stp>
        <tr r="AJ2" s="2"/>
      </tp>
      <tp>
        <v>0.10721944245889055</v>
        <stp/>
        <stp>DI1F27_F_0</stp>
        <stp>VAR</stp>
        <tr r="J9" s="2"/>
      </tp>
      <tp>
        <v>3.3806626098720635E-2</v>
        <stp/>
        <stp>DI1F26_F_0</stp>
        <stp>VAR</stp>
        <tr r="J2" s="2"/>
      </tp>
      <tp>
        <v>-0.22363026462914171</v>
        <stp/>
        <stp>DI1F29_F_0</stp>
        <stp>VAR</stp>
        <tr r="J11" s="2"/>
      </tp>
      <tp>
        <v>-7.4349442379180564E-2</v>
        <stp/>
        <stp>DI1F28_F_0</stp>
        <stp>VAR</stp>
        <tr r="J5" s="2"/>
      </tp>
      <tp t="s">
        <v>30/12/2030</v>
        <stp/>
        <stp>DI1F31_F_0</stp>
        <stp>VAL</stp>
        <tr r="AJ10" s="2"/>
      </tp>
      <tp t="s">
        <v>28/12/2029</v>
        <stp/>
        <stp>DI1F30_F_0</stp>
        <stp>VAL</stp>
        <tr r="AJ12" s="2"/>
      </tp>
      <tp t="s">
        <v>30/12/2032</v>
        <stp/>
        <stp>DI1F33_F_0</stp>
        <stp>VAL</stp>
        <tr r="AJ8" s="2"/>
      </tp>
      <tp t="s">
        <v>30/12/2031</v>
        <stp/>
        <stp>DI1F32_F_0</stp>
        <stp>VAL</stp>
        <tr r="AJ7" s="2"/>
      </tp>
      <tp t="s">
        <v>28/12/2034</v>
        <stp/>
        <stp>DI1F35_F_0</stp>
        <stp>VAL</stp>
        <tr r="AJ14" s="2"/>
      </tp>
      <tp t="s">
        <v>29/12/2033</v>
        <stp/>
        <stp>DI1F34_F_0</stp>
        <stp>VAL</stp>
        <tr r="AJ13" s="2"/>
      </tp>
      <tp>
        <v>-0.51432770022042817</v>
        <stp/>
        <stp>DI1F35_F_0</stp>
        <stp>VAR</stp>
        <tr r="J14" s="2"/>
      </tp>
      <tp>
        <v>-0.66176470588235181</v>
        <stp/>
        <stp>DI1F34_F_0</stp>
        <stp>VAR</stp>
        <tr r="J13" s="2"/>
      </tp>
      <tp>
        <v>-0.43988269794720469</v>
        <stp/>
        <stp>DI1F33_F_0</stp>
        <stp>VAR</stp>
        <tr r="J8" s="2"/>
      </tp>
      <tp>
        <v>-0.58651026392961925</v>
        <stp/>
        <stp>DI1F32_F_0</stp>
        <stp>VAR</stp>
        <tr r="J7" s="2"/>
      </tp>
      <tp>
        <v>-0.51508462104488795</v>
        <stp/>
        <stp>DI1F31_F_0</stp>
        <stp>VAR</stp>
        <tr r="J10" s="2"/>
      </tp>
      <tp>
        <v>-0.48112509252406571</v>
        <stp/>
        <stp>DI1F30_F_0</stp>
        <stp>VAR</stp>
        <tr r="J12" s="2"/>
      </tp>
      <tp t="s">
        <v>02/01/2029</v>
        <stp/>
        <stp>DI1F29_F_0</stp>
        <stp>VEN</stp>
        <tr r="AI11" s="2"/>
      </tp>
      <tp t="s">
        <v>03/01/2028</v>
        <stp/>
        <stp>DI1F28_F_0</stp>
        <stp>VEN</stp>
        <tr r="AI5" s="2"/>
      </tp>
      <tp t="s">
        <v>04/01/2027</v>
        <stp/>
        <stp>DI1F27_F_0</stp>
        <stp>VEN</stp>
        <tr r="AI9" s="2"/>
      </tp>
      <tp t="s">
        <v>02/01/2026</v>
        <stp/>
        <stp>DI1F26_F_0</stp>
        <stp>VEN</stp>
        <tr r="AI2" s="2"/>
      </tp>
      <tp t="s">
        <v>03/01/2033</v>
        <stp/>
        <stp>DI1F33_F_0</stp>
        <stp>VEN</stp>
        <tr r="AI8" s="2"/>
      </tp>
      <tp t="s">
        <v>02/01/2032</v>
        <stp/>
        <stp>DI1F32_F_0</stp>
        <stp>VEN</stp>
        <tr r="AI7" s="2"/>
      </tp>
      <tp t="s">
        <v>02/01/2031</v>
        <stp/>
        <stp>DI1F31_F_0</stp>
        <stp>VEN</stp>
        <tr r="AI10" s="2"/>
      </tp>
      <tp t="s">
        <v>02/01/2030</v>
        <stp/>
        <stp>DI1F30_F_0</stp>
        <stp>VEN</stp>
        <tr r="AI12" s="2"/>
      </tp>
      <tp t="s">
        <v>02/01/2035</v>
        <stp/>
        <stp>DI1F35_F_0</stp>
        <stp>VEN</stp>
        <tr r="AI14" s="2"/>
      </tp>
      <tp t="s">
        <v>02/01/2034</v>
        <stp/>
        <stp>DI1F34_F_0</stp>
        <stp>VEN</stp>
        <tr r="AI13" s="2"/>
      </tp>
      <tp t="s">
        <v>-</v>
        <stp/>
        <stp>DI1F27_F_0</stp>
        <stp>VIB</stp>
        <tr r="AU9" s="2"/>
      </tp>
      <tp t="s">
        <v>-</v>
        <stp/>
        <stp>DI1F26_F_0</stp>
        <stp>VIB</stp>
        <tr r="AU2" s="2"/>
      </tp>
      <tp t="s">
        <v>-</v>
        <stp/>
        <stp>DI1F26_F_0</stp>
        <stp>VIA</stp>
        <tr r="AT2" s="2"/>
      </tp>
      <tp t="s">
        <v>-</v>
        <stp/>
        <stp>DI1F27_F_0</stp>
        <stp>VIA</stp>
        <tr r="AT9" s="2"/>
      </tp>
      <tp t="s">
        <v>-</v>
        <stp/>
        <stp>DI1F28_F_0</stp>
        <stp>VIA</stp>
        <tr r="AT5" s="2"/>
      </tp>
      <tp t="s">
        <v>-</v>
        <stp/>
        <stp>DI1F29_F_0</stp>
        <stp>VIA</stp>
        <tr r="AT11" s="2"/>
      </tp>
      <tp t="s">
        <v>-</v>
        <stp/>
        <stp>DI1F29_F_0</stp>
        <stp>VIB</stp>
        <tr r="AU11" s="2"/>
      </tp>
      <tp t="s">
        <v>-</v>
        <stp/>
        <stp>DI1F28_F_0</stp>
        <stp>VIB</stp>
        <tr r="AU5" s="2"/>
      </tp>
      <tp t="s">
        <v>-</v>
        <stp/>
        <stp>DI1F34_F_0</stp>
        <stp>VIA</stp>
        <tr r="AT13" s="2"/>
      </tp>
      <tp t="s">
        <v>-</v>
        <stp/>
        <stp>DI1F35_F_0</stp>
        <stp>VIA</stp>
        <tr r="AT14" s="2"/>
      </tp>
      <tp t="s">
        <v>-</v>
        <stp/>
        <stp>DI1F35_F_0</stp>
        <stp>VIB</stp>
        <tr r="AU14" s="2"/>
      </tp>
      <tp t="s">
        <v>-</v>
        <stp/>
        <stp>DI1F34_F_0</stp>
        <stp>VIB</stp>
        <tr r="AU13" s="2"/>
      </tp>
      <tp t="s">
        <v>-</v>
        <stp/>
        <stp>DI1F30_F_0</stp>
        <stp>VIA</stp>
        <tr r="AT12" s="2"/>
      </tp>
      <tp t="s">
        <v>-</v>
        <stp/>
        <stp>DI1F33_F_0</stp>
        <stp>VIB</stp>
        <tr r="AU8" s="2"/>
      </tp>
      <tp t="s">
        <v>-</v>
        <stp/>
        <stp>DI1F31_F_0</stp>
        <stp>VIA</stp>
        <tr r="AT10" s="2"/>
      </tp>
      <tp t="s">
        <v>-</v>
        <stp/>
        <stp>DI1F32_F_0</stp>
        <stp>VIB</stp>
        <tr r="AU7" s="2"/>
      </tp>
      <tp t="s">
        <v>-</v>
        <stp/>
        <stp>DI1F31_F_0</stp>
        <stp>VIB</stp>
        <tr r="AU10" s="2"/>
      </tp>
      <tp t="s">
        <v>-</v>
        <stp/>
        <stp>DI1F32_F_0</stp>
        <stp>VIA</stp>
        <tr r="AT7" s="2"/>
      </tp>
      <tp t="s">
        <v>-</v>
        <stp/>
        <stp>DI1F30_F_0</stp>
        <stp>VIB</stp>
        <tr r="AU12" s="2"/>
      </tp>
      <tp t="s">
        <v>-</v>
        <stp/>
        <stp>DI1F33_F_0</stp>
        <stp>VIA</stp>
        <tr r="AT8" s="2"/>
      </tp>
      <tp t="s">
        <v>-</v>
        <stp/>
        <stp>IFNC_B_0</stp>
        <stp>VEGA</stp>
        <tr r="AS20" s="2"/>
      </tp>
      <tp t="s">
        <v>-</v>
        <stp/>
        <stp>VXBR_B_0</stp>
        <stp>VIVH</stp>
        <tr r="AW4" s="2"/>
      </tp>
      <tp>
        <v>0</v>
        <stp/>
        <stp>DI1F26_F_0</stp>
        <stp>VOC</stp>
        <tr r="T2" s="2"/>
      </tp>
      <tp>
        <v>23792193618.830002</v>
        <stp/>
        <stp>DI1F29_F_0</stp>
        <stp>VOL</stp>
        <tr r="Q11" s="2"/>
      </tp>
      <tp>
        <v>0</v>
        <stp/>
        <stp>DI1F27_F_0</stp>
        <stp>VOC</stp>
        <tr r="T9" s="2"/>
      </tp>
      <tp>
        <v>17918788899.799999</v>
        <stp/>
        <stp>DI1F28_F_0</stp>
        <stp>VOL</stp>
        <tr r="Q5" s="2"/>
      </tp>
      <tp>
        <v>46822410068.139999</v>
        <stp/>
        <stp>DI1F27_F_0</stp>
        <stp>VOL</stp>
        <tr r="Q9" s="2"/>
      </tp>
      <tp>
        <v>0</v>
        <stp/>
        <stp>DI1F28_F_0</stp>
        <stp>VOC</stp>
        <tr r="T5" s="2"/>
      </tp>
      <tp>
        <v>49949307303.769997</v>
        <stp/>
        <stp>DI1F26_F_0</stp>
        <stp>VOL</stp>
        <tr r="Q2" s="2"/>
      </tp>
      <tp>
        <v>0</v>
        <stp/>
        <stp>DI1F29_F_0</stp>
        <stp>VOC</stp>
        <tr r="T11" s="2"/>
      </tp>
      <tp>
        <v>0</v>
        <stp/>
        <stp>DI1F27_F_0</stp>
        <stp>VOV</stp>
        <tr r="U9" s="2"/>
      </tp>
      <tp>
        <v>0</v>
        <stp/>
        <stp>DI1F26_F_0</stp>
        <stp>VOV</stp>
        <tr r="U2" s="2"/>
      </tp>
      <tp>
        <v>0</v>
        <stp/>
        <stp>DI1F29_F_0</stp>
        <stp>VOV</stp>
        <tr r="U11" s="2"/>
      </tp>
      <tp>
        <v>0</v>
        <stp/>
        <stp>DI1F28_F_0</stp>
        <stp>VOV</stp>
        <tr r="U5" s="2"/>
      </tp>
      <tp>
        <v>0</v>
        <stp/>
        <stp>DI1F34_F_0</stp>
        <stp>VOC</stp>
        <tr r="T13" s="2"/>
      </tp>
      <tp>
        <v>0</v>
        <stp/>
        <stp>DI1F35_F_0</stp>
        <stp>VOC</stp>
        <tr r="T14" s="2"/>
      </tp>
      <tp>
        <v>0</v>
        <stp/>
        <stp>DI1F32_F_0</stp>
        <stp>VOC</stp>
        <tr r="T7" s="2"/>
      </tp>
      <tp>
        <v>0</v>
        <stp/>
        <stp>DI1F33_F_0</stp>
        <stp>VOC</stp>
        <tr r="T8" s="2"/>
      </tp>
      <tp>
        <v>0</v>
        <stp/>
        <stp>DI1F30_F_0</stp>
        <stp>VOC</stp>
        <tr r="T12" s="2"/>
      </tp>
      <tp>
        <v>0</v>
        <stp/>
        <stp>DI1F31_F_0</stp>
        <stp>VOC</stp>
        <tr r="T10" s="2"/>
      </tp>
      <tp>
        <v>6494303084.3999996</v>
        <stp/>
        <stp>DI1F31_F_0</stp>
        <stp>VOL</stp>
        <tr r="Q10" s="2"/>
      </tp>
      <tp>
        <v>2443376375.9000001</v>
        <stp/>
        <stp>DI1F30_F_0</stp>
        <stp>VOL</stp>
        <tr r="Q12" s="2"/>
      </tp>
      <tp>
        <v>997540393.38</v>
        <stp/>
        <stp>DI1F33_F_0</stp>
        <stp>VOL</stp>
        <tr r="Q8" s="2"/>
      </tp>
      <tp>
        <v>2152240287.0599999</v>
        <stp/>
        <stp>DI1F32_F_0</stp>
        <stp>VOL</stp>
        <tr r="Q7" s="2"/>
      </tp>
      <tp>
        <v>1011000716.22</v>
        <stp/>
        <stp>DI1F35_F_0</stp>
        <stp>VOL</stp>
        <tr r="Q14" s="2"/>
      </tp>
      <tp>
        <v>5124425.05</v>
        <stp/>
        <stp>DI1F34_F_0</stp>
        <stp>VOL</stp>
        <tr r="Q13" s="2"/>
      </tp>
      <tp>
        <v>0</v>
        <stp/>
        <stp>DI1F33_F_0</stp>
        <stp>VOV</stp>
        <tr r="U8" s="2"/>
      </tp>
      <tp>
        <v>0</v>
        <stp/>
        <stp>DI1F32_F_0</stp>
        <stp>VOV</stp>
        <tr r="U7" s="2"/>
      </tp>
      <tp>
        <v>0</v>
        <stp/>
        <stp>DI1F31_F_0</stp>
        <stp>VOV</stp>
        <tr r="U10" s="2"/>
      </tp>
      <tp>
        <v>0</v>
        <stp/>
        <stp>DI1F30_F_0</stp>
        <stp>VOV</stp>
        <tr r="U12" s="2"/>
      </tp>
      <tp>
        <v>0</v>
        <stp/>
        <stp>DI1F35_F_0</stp>
        <stp>VOV</stp>
        <tr r="U14" s="2"/>
      </tp>
      <tp>
        <v>0</v>
        <stp/>
        <stp>DI1F34_F_0</stp>
        <stp>VOV</stp>
        <tr r="U13" s="2"/>
      </tp>
      <tp t="s">
        <v>Fechado</v>
        <stp/>
        <stp>FRP0_F_0</stp>
        <stp>EST</stp>
        <tr r="AL19" s="2"/>
      </tp>
      <tp>
        <v>15853.68</v>
        <stp/>
        <stp>IFNC_B_0</stp>
        <stp>ULT</stp>
        <tr r="D20" s="2"/>
      </tp>
      <tp t="s">
        <v>-</v>
        <stp/>
        <stp>INDFUT_F_0</stp>
        <stp>VEGA</stp>
        <tr r="AS18" s="2"/>
      </tp>
      <tp t="s">
        <v>-</v>
        <stp/>
        <stp>ISPFUT_F_0</stp>
        <stp>VEXT</stp>
        <tr r="AY6" s="2"/>
      </tp>
      <tp t="s">
        <v>-</v>
        <stp/>
        <stp>ISPFUT_F_0</stp>
        <stp>VEGA</stp>
        <tr r="AS6" s="2"/>
      </tp>
      <tp t="s">
        <v>-</v>
        <stp/>
        <stp>INDFUT_F_0</stp>
        <stp>VEXT</stp>
        <tr r="AY18" s="2"/>
      </tp>
      <tp>
        <v>31.8</v>
        <stp/>
        <stp>FRP0_F_0</stp>
        <stp>FEC</stp>
        <tr r="H19" s="2"/>
      </tp>
      <tp>
        <v>6409075226</v>
        <stp/>
        <stp>IFNC_B_0</stp>
        <stp>VPJ</stp>
        <tr r="Z20" s="2"/>
      </tp>
      <tp t="s">
        <v>-</v>
        <stp/>
        <stp>IFNC_B_0</stp>
        <stp>VIB</stp>
        <tr r="AU20" s="2"/>
      </tp>
      <tp t="s">
        <v>-</v>
        <stp/>
        <stp>IFNC_B_0</stp>
        <stp>VIA</stp>
        <tr r="AT20" s="2"/>
      </tp>
      <tp>
        <v>0</v>
        <stp/>
        <stp>IFNC_B_0</stp>
        <stp>VOV</stp>
        <tr r="U20" s="2"/>
      </tp>
      <tp>
        <v>6409075226</v>
        <stp/>
        <stp>IFNC_B_0</stp>
        <stp>VOL</stp>
        <tr r="Q20" s="2"/>
      </tp>
      <tp>
        <v>0</v>
        <stp/>
        <stp>IFNC_B_0</stp>
        <stp>VOC</stp>
        <tr r="T20" s="2"/>
      </tp>
      <tp>
        <v>1.7726804103857181</v>
        <stp/>
        <stp>IFNC_B_0</stp>
        <stp>VAR</stp>
        <tr r="J20" s="2"/>
      </tp>
      <tp t="s">
        <v>31/12/9999</v>
        <stp/>
        <stp>IFNC_B_0</stp>
        <stp>VAL</stp>
        <tr r="AJ20" s="2"/>
      </tp>
      <tp t="s">
        <v>16:45:00</v>
        <stp/>
        <stp>VXBR_B_0</stp>
        <stp>HOR</stp>
        <tr r="C4" s="2"/>
      </tp>
      <tp t="s">
        <v>01/01/9999</v>
        <stp/>
        <stp>IFNC_B_0</stp>
        <stp>VEN</stp>
        <tr r="AI20" s="2"/>
      </tp>
      <tp t="s">
        <v>-</v>
        <stp/>
        <stp>DOLFUT_F_0</stp>
        <stp>VINT</stp>
        <tr r="AX16" s="2"/>
      </tp>
      <tp t="s">
        <v>-</v>
        <stp/>
        <stp>DI1FUT_F_0</stp>
        <stp>VINT</stp>
        <tr r="AX3" s="2"/>
      </tp>
      <tp t="s">
        <v>-</v>
        <stp/>
        <stp>DOLFUT_F_0</stp>
        <stp>VIVH</stp>
        <tr r="AW16" s="2"/>
      </tp>
      <tp t="s">
        <v>-</v>
        <stp/>
        <stp>DI1FUT_F_0</stp>
        <stp>VIVH</stp>
        <tr r="AW3" s="2"/>
      </tp>
      <tp>
        <v>138240</v>
        <stp/>
        <stp>WINFUT_F_0</stp>
        <stp>ULT</stp>
        <tr r="D17" s="2"/>
      </tp>
      <tp>
        <v>5679.0000000000009</v>
        <stp/>
        <stp>WDOFUT_F_0</stp>
        <stp>ULT</stp>
        <tr r="D15" s="2"/>
      </tp>
      <tp>
        <v>5680.75</v>
        <stp/>
        <stp>ISPFUT_F_0</stp>
        <stp>ULT</stp>
        <tr r="D6" s="2"/>
      </tp>
      <tp>
        <v>138285</v>
        <stp/>
        <stp>INDFUT_F_0</stp>
        <stp>ULT</stp>
        <tr r="D18" s="2"/>
      </tp>
      <tp>
        <v>5674.5000000000009</v>
        <stp/>
        <stp>DOLFUT_F_0</stp>
        <stp>ULT</stp>
        <tr r="D16" s="2"/>
      </tp>
      <tp>
        <v>14.005000000000001</v>
        <stp/>
        <stp>DI1FUT_F_0</stp>
        <stp>ULT</stp>
        <tr r="D3" s="2"/>
      </tp>
      <tp t="s">
        <v>-</v>
        <stp/>
        <stp>IMAT_B_0</stp>
        <stp>VINT</stp>
        <tr r="AX21" s="2"/>
      </tp>
      <tp t="s">
        <v>-</v>
        <stp/>
        <stp>IMAT_B_0</stp>
        <stp>VIVH</stp>
        <tr r="AW21" s="2"/>
      </tp>
      <tp>
        <v>13.520000000000001</v>
        <stp/>
        <stp>DI1F31_F_0</stp>
        <stp>ULT</stp>
        <tr r="D10" s="2"/>
      </tp>
      <tp>
        <v>13.445</v>
        <stp/>
        <stp>DI1F30_F_0</stp>
        <stp>ULT</stp>
        <tr r="D12" s="2"/>
      </tp>
      <tp>
        <v>13.580000000000002</v>
        <stp/>
        <stp>DI1F33_F_0</stp>
        <stp>ULT</stp>
        <tr r="D8" s="2"/>
      </tp>
      <tp>
        <v>13.56</v>
        <stp/>
        <stp>DI1F32_F_0</stp>
        <stp>ULT</stp>
        <tr r="D7" s="2"/>
      </tp>
      <tp>
        <v>13.540000000000001</v>
        <stp/>
        <stp>DI1F35_F_0</stp>
        <stp>ULT</stp>
        <tr r="D14" s="2"/>
      </tp>
      <tp>
        <v>13.510000000000002</v>
        <stp/>
        <stp>DI1F34_F_0</stp>
        <stp>ULT</stp>
        <tr r="D13" s="2"/>
      </tp>
      <tp>
        <v>14.005000000000001</v>
        <stp/>
        <stp>DI1F27_F_0</stp>
        <stp>ULT</stp>
        <tr r="D9" s="2"/>
      </tp>
      <tp>
        <v>14.795000000000002</v>
        <stp/>
        <stp>DI1F26_F_0</stp>
        <stp>ULT</stp>
        <tr r="D2" s="2"/>
      </tp>
      <tp>
        <v>13.385000000000002</v>
        <stp/>
        <stp>DI1F29_F_0</stp>
        <stp>ULT</stp>
        <tr r="D11" s="2"/>
      </tp>
      <tp>
        <v>13.440000000000001</v>
        <stp/>
        <stp>DI1F28_F_0</stp>
        <stp>ULT</stp>
        <tr r="D5" s="2"/>
      </tp>
      <tp t="s">
        <v>-</v>
        <stp/>
        <stp>IMAT_B_0</stp>
        <stp>DELTA</stp>
        <tr r="AO21" s="2"/>
      </tp>
      <tp>
        <v>-8.8229600319874333</v>
        <stp/>
        <stp>IMAT_B_0</stp>
        <stp>SEMES</stp>
        <tr r="AH21" s="2"/>
      </tp>
      <tp>
        <v>-8.8394062078272615</v>
        <stp/>
        <stp>DI1F34_F_0</stp>
        <stp>TRIM</stp>
        <tr r="AG13" s="2"/>
      </tp>
      <tp>
        <v>-8.6369770580296965</v>
        <stp/>
        <stp>DI1F35_F_0</stp>
        <stp>TRIM</stp>
        <tr r="AG14" s="2"/>
      </tp>
      <tp>
        <v>-9.2167454422687385</v>
        <stp/>
        <stp>DI1F30_F_0</stp>
        <stp>TRIM</stp>
        <tr r="AG12" s="2"/>
      </tp>
      <tp>
        <v>-9.0174966352624484</v>
        <stp/>
        <stp>DI1F31_F_0</stp>
        <stp>TRIM</stp>
        <tr r="AG10" s="2"/>
      </tp>
      <tp>
        <v>-8.9932885906040259</v>
        <stp/>
        <stp>DI1F32_F_0</stp>
        <stp>TRIM</stp>
        <tr r="AG7" s="2"/>
      </tp>
      <tp>
        <v>-8.6751849361129736</v>
        <stp/>
        <stp>DI1F33_F_0</stp>
        <stp>TRIM</stp>
        <tr r="AG8" s="2"/>
      </tp>
      <tp>
        <v>-8.7266553480475384</v>
        <stp/>
        <stp>DI1F28_F_0</stp>
        <stp>TRIM</stp>
        <tr r="AG5" s="2"/>
      </tp>
      <tp>
        <v>-9.0383961943594961</v>
        <stp/>
        <stp>DI1F29_F_0</stp>
        <stp>TRIM</stp>
        <tr r="AG11" s="2"/>
      </tp>
      <tp>
        <v>-1.4652014652014576</v>
        <stp/>
        <stp>DI1F26_F_0</stp>
        <stp>TRIM</stp>
        <tr r="AG2" s="2"/>
      </tp>
      <tp>
        <v>-6.1955793703951816</v>
        <stp/>
        <stp>DI1F27_F_0</stp>
        <stp>TRIM</stp>
        <tr r="AG9" s="2"/>
      </tp>
      <tp t="s">
        <v>0,00</v>
        <stp/>
        <stp>VXBR_B_0</stp>
        <stp>262</stp>
        <tr r="BF4" s="2"/>
      </tp>
      <tp t="s">
        <v>-</v>
        <stp/>
        <stp>VXBR_B_0</stp>
        <stp>DELTA</stp>
        <tr r="AO4" s="2"/>
      </tp>
      <tp t="s">
        <v>0,00</v>
        <stp/>
        <stp>VXBR_B_0</stp>
        <stp>103</stp>
        <tr r="BA4" s="2"/>
      </tp>
      <tp t="s">
        <v>0</v>
        <stp/>
        <stp>VXBR_B_0</stp>
        <stp>100</stp>
        <tr r="BC4" s="2"/>
      </tp>
      <tp t="s">
        <v>17,28</v>
        <stp/>
        <stp>VXBR_B_0</stp>
        <stp>130</stp>
        <tr r="BH4" s="2"/>
      </tp>
      <tp t="s">
        <v>17,28</v>
        <stp/>
        <stp>VXBR_B_0</stp>
        <stp>131</stp>
        <tr r="BG4" s="2"/>
      </tp>
      <tp>
        <v>7.0900123304562177</v>
        <stp/>
        <stp>VXBR_B_0</stp>
        <stp>12M</stp>
        <tr r="AE4" s="2"/>
      </tp>
      <tp t="s">
        <v>0,00</v>
        <stp/>
        <stp>VXBR_B_0</stp>
        <stp>184</stp>
        <tr r="AZ4" s="2"/>
      </tp>
      <tp>
        <v>7.222222222222233</v>
        <stp/>
        <stp>VXBR_B_0</stp>
        <stp>SEMES</stp>
        <tr r="AH4" s="2"/>
      </tp>
      <tp t="s">
        <v>286.282,56</v>
        <stp/>
        <stp>FRP0_F_0</stp>
        <stp>130</stp>
        <tr r="BH19" s="2"/>
      </tp>
      <tp t="s">
        <v>285.980,33</v>
        <stp/>
        <stp>FRP0_F_0</stp>
        <stp>131</stp>
        <tr r="BG19" s="2"/>
      </tp>
      <tp>
        <v>176.19047619047618</v>
        <stp/>
        <stp>FRP0_F_0</stp>
        <stp>12M</stp>
        <tr r="AE19" s="2"/>
      </tp>
      <tp t="s">
        <v>-3.460</v>
        <stp/>
        <stp>FRP0_F_0</stp>
        <stp>100</stp>
        <tr r="BC19" s="2"/>
      </tp>
      <tp t="s">
        <v>-3.460,00</v>
        <stp/>
        <stp>FRP0_F_0</stp>
        <stp>103</stp>
        <tr r="BA19" s="2"/>
      </tp>
      <tp t="s">
        <v>3.460,00</v>
        <stp/>
        <stp>FRP0_F_0</stp>
        <stp>184</stp>
        <tr r="AZ19" s="2"/>
      </tp>
      <tp t="s">
        <v>-</v>
        <stp/>
        <stp>IMAT_B_0</stp>
        <stp>THETA</stp>
        <tr r="AQ21" s="2"/>
      </tp>
      <tp t="s">
        <v>0,00</v>
        <stp/>
        <stp>FRP0_F_0</stp>
        <stp>262</stp>
        <tr r="BF19" s="2"/>
      </tp>
      <tp t="s">
        <v>-</v>
        <stp/>
        <stp>VXBR_B_0</stp>
        <stp>BLACK</stp>
        <tr r="AM4" s="2"/>
      </tp>
      <tp t="s">
        <v>-</v>
        <stp/>
        <stp>IFNC_B_0</stp>
        <stp>IMPVT</stp>
        <tr r="AN20" s="2"/>
      </tp>
      <tp t="s">
        <v>-</v>
        <stp/>
        <stp>IMAT_B_0</stp>
        <stp>BLACK</stp>
        <tr r="AM21" s="2"/>
      </tp>
      <tp t="s">
        <v>-</v>
        <stp/>
        <stp>VXBR_B_0</stp>
        <stp>THETA</stp>
        <tr r="AQ4" s="2"/>
      </tp>
      <tp t="s">
        <v>-</v>
        <stp/>
        <stp>DI1F28_F_0</stp>
        <stp>GAMA</stp>
        <tr r="AP5" s="2"/>
      </tp>
      <tp t="s">
        <v>-</v>
        <stp/>
        <stp>DI1F29_F_0</stp>
        <stp>GAMA</stp>
        <tr r="AP11" s="2"/>
      </tp>
      <tp>
        <v>-7.0000000000000284E-2</v>
        <stp/>
        <stp>DI1F35_F_0</stp>
        <stp>VARPTS</stp>
        <tr r="K14" s="2"/>
      </tp>
      <tp>
        <v>-8.9999999999999858E-2</v>
        <stp/>
        <stp>DI1F34_F_0</stp>
        <stp>VARPTS</stp>
        <tr r="K13" s="2"/>
      </tp>
      <tp>
        <v>-5.9999999999998721E-2</v>
        <stp/>
        <stp>DI1F33_F_0</stp>
        <stp>VARPTS</stp>
        <tr r="K8" s="2"/>
      </tp>
      <tp>
        <v>-8.0000000000000071E-2</v>
        <stp/>
        <stp>DI1F32_F_0</stp>
        <stp>VARPTS</stp>
        <tr r="K7" s="2"/>
      </tp>
      <tp>
        <v>-7.0000000000000284E-2</v>
        <stp/>
        <stp>DI1F31_F_0</stp>
        <stp>VARPTS</stp>
        <tr r="K10" s="2"/>
      </tp>
      <tp>
        <v>-6.5000000000001279E-2</v>
        <stp/>
        <stp>DI1F30_F_0</stp>
        <stp>VARPTS</stp>
        <tr r="K12" s="2"/>
      </tp>
      <tp>
        <v>1.4999999999998792E-2</v>
        <stp/>
        <stp>DI1F27_F_0</stp>
        <stp>VARPTS</stp>
        <tr r="K9" s="2"/>
      </tp>
      <tp>
        <v>5.0000000000007816E-3</v>
        <stp/>
        <stp>DI1F26_F_0</stp>
        <stp>VARPTS</stp>
        <tr r="K2" s="2"/>
      </tp>
      <tp>
        <v>-2.9999999999999361E-2</v>
        <stp/>
        <stp>DI1F29_F_0</stp>
        <stp>VARPTS</stp>
        <tr r="K11" s="2"/>
      </tp>
      <tp>
        <v>-9.9999999999997868E-3</v>
        <stp/>
        <stp>DI1F28_F_0</stp>
        <stp>VARPTS</stp>
        <tr r="K5" s="2"/>
      </tp>
      <tp>
        <v>1.4999999999998792E-2</v>
        <stp/>
        <stp>DI1FUT_F_0</stp>
        <stp>VARPTS</stp>
        <tr r="K3" s="2"/>
      </tp>
      <tp t="s">
        <v>-</v>
        <stp/>
        <stp>DI1F26_F_0</stp>
        <stp>GAMA</stp>
        <tr r="AP2" s="2"/>
      </tp>
      <tp t="s">
        <v>-</v>
        <stp/>
        <stp>DI1F27_F_0</stp>
        <stp>GAMA</stp>
        <tr r="AP9" s="2"/>
      </tp>
      <tp t="s">
        <v>0,00</v>
        <stp/>
        <stp>IMAT_B_0</stp>
        <stp>262</stp>
        <tr r="BF21" s="2"/>
      </tp>
      <tp t="s">
        <v>-</v>
        <stp/>
        <stp>DI1F30_F_0</stp>
        <stp>GAMA</stp>
        <tr r="AP12" s="2"/>
      </tp>
      <tp t="s">
        <v>-</v>
        <stp/>
        <stp>DI1F31_F_0</stp>
        <stp>GAMA</stp>
        <tr r="AP10" s="2"/>
      </tp>
      <tp t="s">
        <v>-</v>
        <stp/>
        <stp>DI1F32_F_0</stp>
        <stp>GAMA</stp>
        <tr r="AP7" s="2"/>
      </tp>
      <tp t="s">
        <v>-</v>
        <stp/>
        <stp>DI1F33_F_0</stp>
        <stp>GAMA</stp>
        <tr r="AP8" s="2"/>
      </tp>
      <tp t="s">
        <v>-</v>
        <stp/>
        <stp>DI1F34_F_0</stp>
        <stp>GAMA</stp>
        <tr r="AP13" s="2"/>
      </tp>
      <tp t="s">
        <v>-</v>
        <stp/>
        <stp>DI1F35_F_0</stp>
        <stp>GAMA</stp>
        <tr r="AP14" s="2"/>
      </tp>
      <tp>
        <v>-11.621964778630076</v>
        <stp/>
        <stp>IMAT_B_0</stp>
        <stp>12M</stp>
        <tr r="AE21" s="2"/>
      </tp>
      <tp t="s">
        <v>5.086,35</v>
        <stp/>
        <stp>IMAT_B_0</stp>
        <stp>130</stp>
        <tr r="BH21" s="2"/>
      </tp>
      <tp t="s">
        <v>5.085,74</v>
        <stp/>
        <stp>IMAT_B_0</stp>
        <stp>131</stp>
        <tr r="BG21" s="2"/>
      </tp>
      <tp t="s">
        <v>0</v>
        <stp/>
        <stp>IMAT_B_0</stp>
        <stp>100</stp>
        <tr r="BC21" s="2"/>
      </tp>
      <tp t="s">
        <v>0,00</v>
        <stp/>
        <stp>IMAT_B_0</stp>
        <stp>103</stp>
        <tr r="BA21" s="2"/>
      </tp>
      <tp t="s">
        <v>0,00</v>
        <stp/>
        <stp>IMAT_B_0</stp>
        <stp>184</stp>
        <tr r="AZ21" s="2"/>
      </tp>
      <tp t="s">
        <v>-</v>
        <stp/>
        <stp>DI1F27_F_0</stp>
        <stp>DOBRAR</stp>
        <tr r="AV9" s="2"/>
      </tp>
      <tp t="s">
        <v>-</v>
        <stp/>
        <stp>DI1F26_F_0</stp>
        <stp>DOBRAR</stp>
        <tr r="AV2" s="2"/>
      </tp>
      <tp t="s">
        <v>-</v>
        <stp/>
        <stp>DI1F29_F_0</stp>
        <stp>DOBRAR</stp>
        <tr r="AV11" s="2"/>
      </tp>
      <tp t="s">
        <v>-</v>
        <stp/>
        <stp>DI1F28_F_0</stp>
        <stp>DOBRAR</stp>
        <tr r="AV5" s="2"/>
      </tp>
      <tp t="s">
        <v>-</v>
        <stp/>
        <stp>DI1F35_F_0</stp>
        <stp>DOBRAR</stp>
        <tr r="AV14" s="2"/>
      </tp>
      <tp t="s">
        <v>-</v>
        <stp/>
        <stp>DI1F34_F_0</stp>
        <stp>DOBRAR</stp>
        <tr r="AV13" s="2"/>
      </tp>
      <tp t="s">
        <v>-</v>
        <stp/>
        <stp>DI1F33_F_0</stp>
        <stp>DOBRAR</stp>
        <tr r="AV8" s="2"/>
      </tp>
      <tp t="s">
        <v>-</v>
        <stp/>
        <stp>DI1F32_F_0</stp>
        <stp>DOBRAR</stp>
        <tr r="AV7" s="2"/>
      </tp>
      <tp t="s">
        <v>-</v>
        <stp/>
        <stp>DI1F31_F_0</stp>
        <stp>DOBRAR</stp>
        <tr r="AV10" s="2"/>
      </tp>
      <tp t="s">
        <v>-</v>
        <stp/>
        <stp>DI1F30_F_0</stp>
        <stp>DOBRAR</stp>
        <tr r="AV12" s="2"/>
      </tp>
      <tp t="s">
        <v>-</v>
        <stp/>
        <stp>DI1FUT_F_0</stp>
        <stp>DOBRAR</stp>
        <tr r="AV3" s="2"/>
      </tp>
      <tp t="s">
        <v>-</v>
        <stp/>
        <stp>DI1F26_F_0</stp>
        <stp>VEGA</stp>
        <tr r="AS2" s="2"/>
      </tp>
      <tp t="s">
        <v>-</v>
        <stp/>
        <stp>DI1F27_F_0</stp>
        <stp>VEGA</stp>
        <tr r="AS9" s="2"/>
      </tp>
      <tp t="s">
        <v>-</v>
        <stp/>
        <stp>DI1F28_F_0</stp>
        <stp>VEGA</stp>
        <tr r="AS5" s="2"/>
      </tp>
      <tp t="s">
        <v>-</v>
        <stp/>
        <stp>DI1F29_F_0</stp>
        <stp>VEGA</stp>
        <tr r="AS11" s="2"/>
      </tp>
      <tp t="s">
        <v>-</v>
        <stp/>
        <stp>DI1F29_F_0</stp>
        <stp>VEXT</stp>
        <tr r="AY11" s="2"/>
      </tp>
      <tp t="s">
        <v>-</v>
        <stp/>
        <stp>DI1F28_F_0</stp>
        <stp>VEXT</stp>
        <tr r="AY5" s="2"/>
      </tp>
      <tp t="s">
        <v>-</v>
        <stp/>
        <stp>DI1F27_F_0</stp>
        <stp>VEXT</stp>
        <tr r="AY9" s="2"/>
      </tp>
      <tp t="s">
        <v>-</v>
        <stp/>
        <stp>DI1F26_F_0</stp>
        <stp>VEXT</stp>
        <tr r="AY2" s="2"/>
      </tp>
      <tp t="s">
        <v>-</v>
        <stp/>
        <stp>DI1F32_F_0</stp>
        <stp>VEGA</stp>
        <tr r="AS7" s="2"/>
      </tp>
      <tp t="s">
        <v>-</v>
        <stp/>
        <stp>DI1F33_F_0</stp>
        <stp>VEGA</stp>
        <tr r="AS8" s="2"/>
      </tp>
      <tp t="s">
        <v>-</v>
        <stp/>
        <stp>DI1F30_F_0</stp>
        <stp>VEGA</stp>
        <tr r="AS12" s="2"/>
      </tp>
      <tp t="s">
        <v>-</v>
        <stp/>
        <stp>DI1F31_F_0</stp>
        <stp>VEGA</stp>
        <tr r="AS10" s="2"/>
      </tp>
      <tp t="s">
        <v>-</v>
        <stp/>
        <stp>DI1F34_F_0</stp>
        <stp>VEGA</stp>
        <tr r="AS13" s="2"/>
      </tp>
      <tp t="s">
        <v>-</v>
        <stp/>
        <stp>DI1F35_F_0</stp>
        <stp>VEGA</stp>
        <tr r="AS14" s="2"/>
      </tp>
      <tp t="s">
        <v>-</v>
        <stp/>
        <stp>DI1F35_F_0</stp>
        <stp>VEXT</stp>
        <tr r="AY14" s="2"/>
      </tp>
      <tp t="s">
        <v>-</v>
        <stp/>
        <stp>DI1F34_F_0</stp>
        <stp>VEXT</stp>
        <tr r="AY13" s="2"/>
      </tp>
      <tp t="s">
        <v>-</v>
        <stp/>
        <stp>DI1F31_F_0</stp>
        <stp>VEXT</stp>
        <tr r="AY10" s="2"/>
      </tp>
      <tp t="s">
        <v>-</v>
        <stp/>
        <stp>DI1F30_F_0</stp>
        <stp>VEXT</stp>
        <tr r="AY12" s="2"/>
      </tp>
      <tp t="s">
        <v>-</v>
        <stp/>
        <stp>DI1F33_F_0</stp>
        <stp>VEXT</stp>
        <tr r="AY8" s="2"/>
      </tp>
      <tp t="s">
        <v>-</v>
        <stp/>
        <stp>DI1F32_F_0</stp>
        <stp>VEXT</stp>
        <tr r="AY7" s="2"/>
      </tp>
      <tp>
        <v>34.01738186595118</v>
        <stp/>
        <stp>IFNC_B_0</stp>
        <stp>SEMES</stp>
        <tr r="AH20" s="2"/>
      </tp>
      <tp t="s">
        <v>-</v>
        <stp/>
        <stp>IFNC_B_0</stp>
        <stp>DELTA</stp>
        <tr r="AO20" s="2"/>
      </tp>
      <tp t="s">
        <v>0,000</v>
        <stp/>
        <stp>DI1F35_F_0</stp>
        <stp>262</stp>
        <tr r="BF14" s="2"/>
      </tp>
      <tp t="s">
        <v>0,000</v>
        <stp/>
        <stp>DI1F34_F_0</stp>
        <stp>262</stp>
        <tr r="BF13" s="2"/>
      </tp>
      <tp t="s">
        <v>0,000</v>
        <stp/>
        <stp>DI1F33_F_0</stp>
        <stp>262</stp>
        <tr r="BF8" s="2"/>
      </tp>
      <tp t="s">
        <v>0,000</v>
        <stp/>
        <stp>DI1F32_F_0</stp>
        <stp>262</stp>
        <tr r="BF7" s="2"/>
      </tp>
      <tp t="s">
        <v>0,000</v>
        <stp/>
        <stp>DI1F31_F_0</stp>
        <stp>262</stp>
        <tr r="BF10" s="2"/>
      </tp>
      <tp t="s">
        <v>0,000</v>
        <stp/>
        <stp>DI1F30_F_0</stp>
        <stp>262</stp>
        <tr r="BF12" s="2"/>
      </tp>
      <tp t="s">
        <v>0,000</v>
        <stp/>
        <stp>DI1F27_F_0</stp>
        <stp>262</stp>
        <tr r="BF9" s="2"/>
      </tp>
      <tp t="s">
        <v>0,000</v>
        <stp/>
        <stp>DI1F26_F_0</stp>
        <stp>262</stp>
        <tr r="BF2" s="2"/>
      </tp>
      <tp t="s">
        <v>0,000</v>
        <stp/>
        <stp>DI1F29_F_0</stp>
        <stp>262</stp>
        <tr r="BF11" s="2"/>
      </tp>
      <tp t="s">
        <v>0,000</v>
        <stp/>
        <stp>DI1F28_F_0</stp>
        <stp>262</stp>
        <tr r="BF5" s="2"/>
      </tp>
      <tp t="s">
        <v>0,000</v>
        <stp/>
        <stp>DI1FUT_F_0</stp>
        <stp>262</stp>
        <tr r="BF3" s="2"/>
      </tp>
      <tp t="s">
        <v>0,000</v>
        <stp/>
        <stp>DOLFUT_F_0</stp>
        <stp>262</stp>
        <tr r="BF16" s="2"/>
      </tp>
      <tp t="s">
        <v>0,00</v>
        <stp/>
        <stp>ISPFUT_F_0</stp>
        <stp>262</stp>
        <tr r="BF6" s="2"/>
      </tp>
      <tp t="s">
        <v>0</v>
        <stp/>
        <stp>INDFUT_F_0</stp>
        <stp>262</stp>
        <tr r="BF18" s="2"/>
      </tp>
      <tp t="s">
        <v>0</v>
        <stp/>
        <stp>WINFUT_F_0</stp>
        <stp>262</stp>
        <tr r="BF17" s="2"/>
      </tp>
      <tp t="s">
        <v>0,000</v>
        <stp/>
        <stp>WDOFUT_F_0</stp>
        <stp>262</stp>
        <tr r="BF15" s="2"/>
      </tp>
      <tp t="s">
        <v>-</v>
        <stp/>
        <stp>DI1F29_F_0</stp>
        <stp>VINT</stp>
        <tr r="AX11" s="2"/>
      </tp>
      <tp t="s">
        <v>-</v>
        <stp/>
        <stp>DI1F28_F_0</stp>
        <stp>VINT</stp>
        <tr r="AX5" s="2"/>
      </tp>
      <tp t="s">
        <v>-</v>
        <stp/>
        <stp>DI1F27_F_0</stp>
        <stp>VINT</stp>
        <tr r="AX9" s="2"/>
      </tp>
      <tp t="s">
        <v>-</v>
        <stp/>
        <stp>DI1F26_F_0</stp>
        <stp>VINT</stp>
        <tr r="AX2" s="2"/>
      </tp>
      <tp t="s">
        <v>-</v>
        <stp/>
        <stp>DI1F27_F_0</stp>
        <stp>VIVH</stp>
        <tr r="AW9" s="2"/>
      </tp>
      <tp t="s">
        <v>-</v>
        <stp/>
        <stp>DI1F26_F_0</stp>
        <stp>VIVH</stp>
        <tr r="AW2" s="2"/>
      </tp>
      <tp t="s">
        <v>-</v>
        <stp/>
        <stp>DI1F29_F_0</stp>
        <stp>VIVH</stp>
        <tr r="AW11" s="2"/>
      </tp>
      <tp t="s">
        <v>-</v>
        <stp/>
        <stp>DI1F28_F_0</stp>
        <stp>VIVH</stp>
        <tr r="AW5" s="2"/>
      </tp>
      <tp t="s">
        <v>0,00</v>
        <stp/>
        <stp>IFNC_B_0</stp>
        <stp>184</stp>
        <tr r="AZ20" s="2"/>
      </tp>
      <tp t="s">
        <v>0,00</v>
        <stp/>
        <stp>IFNC_B_0</stp>
        <stp>103</stp>
        <tr r="BA20" s="2"/>
      </tp>
      <tp t="s">
        <v>0</v>
        <stp/>
        <stp>IFNC_B_0</stp>
        <stp>100</stp>
        <tr r="BC20" s="2"/>
      </tp>
      <tp t="s">
        <v>15.247,73</v>
        <stp/>
        <stp>IFNC_B_0</stp>
        <stp>131</stp>
        <tr r="BG20" s="2"/>
      </tp>
      <tp t="s">
        <v>15.277,39</v>
        <stp/>
        <stp>IFNC_B_0</stp>
        <stp>130</stp>
        <tr r="BH20" s="2"/>
      </tp>
      <tp>
        <v>22.59093207796365</v>
        <stp/>
        <stp>IFNC_B_0</stp>
        <stp>12M</stp>
        <tr r="AE20" s="2"/>
      </tp>
      <tp t="s">
        <v>-</v>
        <stp/>
        <stp>DI1F33_F_0</stp>
        <stp>VINT</stp>
        <tr r="AX8" s="2"/>
      </tp>
      <tp t="s">
        <v>-</v>
        <stp/>
        <stp>DI1F32_F_0</stp>
        <stp>VINT</stp>
        <tr r="AX7" s="2"/>
      </tp>
      <tp t="s">
        <v>-</v>
        <stp/>
        <stp>DI1F31_F_0</stp>
        <stp>VINT</stp>
        <tr r="AX10" s="2"/>
      </tp>
      <tp t="s">
        <v>-</v>
        <stp/>
        <stp>DI1F30_F_0</stp>
        <stp>VINT</stp>
        <tr r="AX12" s="2"/>
      </tp>
      <tp t="s">
        <v>-</v>
        <stp/>
        <stp>DI1F35_F_0</stp>
        <stp>VINT</stp>
        <tr r="AX14" s="2"/>
      </tp>
      <tp t="s">
        <v>-</v>
        <stp/>
        <stp>DI1F34_F_0</stp>
        <stp>VINT</stp>
        <tr r="AX13" s="2"/>
      </tp>
      <tp t="s">
        <v>-</v>
        <stp/>
        <stp>DI1F33_F_0</stp>
        <stp>VIVH</stp>
        <tr r="AW8" s="2"/>
      </tp>
      <tp t="s">
        <v>-</v>
        <stp/>
        <stp>DI1F32_F_0</stp>
        <stp>VIVH</stp>
        <tr r="AW7" s="2"/>
      </tp>
      <tp t="s">
        <v>-</v>
        <stp/>
        <stp>DI1F31_F_0</stp>
        <stp>VIVH</stp>
        <tr r="AW10" s="2"/>
      </tp>
      <tp t="s">
        <v>-</v>
        <stp/>
        <stp>DI1F30_F_0</stp>
        <stp>VIVH</stp>
        <tr r="AW12" s="2"/>
      </tp>
      <tp t="s">
        <v>-</v>
        <stp/>
        <stp>DI1F35_F_0</stp>
        <stp>VIVH</stp>
        <tr r="AW14" s="2"/>
      </tp>
      <tp t="s">
        <v>-</v>
        <stp/>
        <stp>DI1F34_F_0</stp>
        <stp>VIVH</stp>
        <tr r="AW13" s="2"/>
      </tp>
      <tp t="s">
        <v>0,00</v>
        <stp/>
        <stp>IFNC_B_0</stp>
        <stp>262</stp>
        <tr r="BF20" s="2"/>
      </tp>
      <tp t="s">
        <v>-</v>
        <stp/>
        <stp>VXBR_B_0</stp>
        <stp>IMPVT</stp>
        <tr r="AN4" s="2"/>
      </tp>
      <tp t="s">
        <v>-</v>
        <stp/>
        <stp>IFNC_B_0</stp>
        <stp>BLACK</stp>
        <tr r="AM20" s="2"/>
      </tp>
      <tp t="s">
        <v>2.443</v>
        <stp/>
        <stp>DI1F35_F_0</stp>
        <stp>100</stp>
        <tr r="BC14" s="2"/>
      </tp>
      <tp t="s">
        <v>-28</v>
        <stp/>
        <stp>DI1F34_F_0</stp>
        <stp>100</stp>
        <tr r="BC13" s="2"/>
      </tp>
      <tp t="s">
        <v>-28,00</v>
        <stp/>
        <stp>DI1F34_F_0</stp>
        <stp>103</stp>
        <tr r="BA13" s="2"/>
      </tp>
      <tp t="s">
        <v>2.443,00</v>
        <stp/>
        <stp>DI1F35_F_0</stp>
        <stp>103</stp>
        <tr r="BA14" s="2"/>
      </tp>
      <tp t="s">
        <v>4.480</v>
        <stp/>
        <stp>DI1F31_F_0</stp>
        <stp>100</stp>
        <tr r="BC10" s="2"/>
      </tp>
      <tp t="s">
        <v>525,00</v>
        <stp/>
        <stp>DI1F32_F_0</stp>
        <stp>103</stp>
        <tr r="BA7" s="2"/>
      </tp>
      <tp t="s">
        <v>1.612</v>
        <stp/>
        <stp>DI1F30_F_0</stp>
        <stp>100</stp>
        <tr r="BC12" s="2"/>
      </tp>
      <tp t="s">
        <v>-1.018,00</v>
        <stp/>
        <stp>DI1F33_F_0</stp>
        <stp>103</stp>
        <tr r="BA8" s="2"/>
      </tp>
      <tp t="s">
        <v>1.612,00</v>
        <stp/>
        <stp>DI1F30_F_0</stp>
        <stp>103</stp>
        <tr r="BA12" s="2"/>
      </tp>
      <tp t="s">
        <v>-1.018</v>
        <stp/>
        <stp>DI1F33_F_0</stp>
        <stp>100</stp>
        <tr r="BC8" s="2"/>
      </tp>
      <tp t="s">
        <v>4.480,00</v>
        <stp/>
        <stp>DI1F31_F_0</stp>
        <stp>103</stp>
        <tr r="BA10" s="2"/>
      </tp>
      <tp t="s">
        <v>525</v>
        <stp/>
        <stp>DI1F32_F_0</stp>
        <stp>100</stp>
        <tr r="BC7" s="2"/>
      </tp>
      <tp t="s">
        <v>-25.483,00</v>
        <stp/>
        <stp>DI1F26_F_0</stp>
        <stp>103</stp>
        <tr r="BA2" s="2"/>
      </tp>
      <tp t="s">
        <v>97.017,00</v>
        <stp/>
        <stp>DI1F27_F_0</stp>
        <stp>103</stp>
        <tr r="BA9" s="2"/>
      </tp>
      <tp t="s">
        <v>97.017</v>
        <stp/>
        <stp>DI1F27_F_0</stp>
        <stp>100</stp>
        <tr r="BC9" s="2"/>
      </tp>
      <tp t="s">
        <v>-25.483</v>
        <stp/>
        <stp>DI1F26_F_0</stp>
        <stp>100</stp>
        <tr r="BC2" s="2"/>
      </tp>
      <tp t="s">
        <v>33.232</v>
        <stp/>
        <stp>DI1F29_F_0</stp>
        <stp>100</stp>
        <tr r="BC11" s="2"/>
      </tp>
      <tp t="s">
        <v>1.275</v>
        <stp/>
        <stp>DI1F28_F_0</stp>
        <stp>100</stp>
        <tr r="BC5" s="2"/>
      </tp>
      <tp t="s">
        <v>1.275,00</v>
        <stp/>
        <stp>DI1F28_F_0</stp>
        <stp>103</stp>
        <tr r="BA5" s="2"/>
      </tp>
      <tp t="s">
        <v>33.232,00</v>
        <stp/>
        <stp>DI1F29_F_0</stp>
        <stp>103</stp>
        <tr r="BA11" s="2"/>
      </tp>
      <tp t="s">
        <v>14,648</v>
        <stp/>
        <stp>DI1F26_F_0</stp>
        <stp>131</stp>
        <tr r="BG2" s="2"/>
      </tp>
      <tp t="s">
        <v>13,954</v>
        <stp/>
        <stp>DI1F27_F_0</stp>
        <stp>130</stp>
        <tr r="BH9" s="2"/>
      </tp>
      <tp t="s">
        <v>14,655</v>
        <stp/>
        <stp>DI1F26_F_0</stp>
        <stp>130</stp>
        <tr r="BH2" s="2"/>
      </tp>
      <tp t="s">
        <v>13,950</v>
        <stp/>
        <stp>DI1F27_F_0</stp>
        <stp>131</stp>
        <tr r="BG9" s="2"/>
      </tp>
      <tp t="s">
        <v>13,476</v>
        <stp/>
        <stp>DI1F28_F_0</stp>
        <stp>131</stp>
        <tr r="BG5" s="2"/>
      </tp>
      <tp t="s">
        <v>13,458</v>
        <stp/>
        <stp>DI1F29_F_0</stp>
        <stp>130</stp>
        <tr r="BH11" s="2"/>
      </tp>
      <tp t="s">
        <v>13,468</v>
        <stp/>
        <stp>DI1F28_F_0</stp>
        <stp>130</stp>
        <tr r="BH5" s="2"/>
      </tp>
      <tp t="s">
        <v>13,473</v>
        <stp/>
        <stp>DI1F29_F_0</stp>
        <stp>131</stp>
        <tr r="BG11" s="2"/>
      </tp>
      <tp>
        <v>18.562610229276881</v>
        <stp/>
        <stp>DI1F30_F_0</stp>
        <stp>12M</stp>
        <tr r="AE12" s="2"/>
      </tp>
      <tp>
        <v>18.492550394390893</v>
        <stp/>
        <stp>DI1F31_F_0</stp>
        <stp>12M</stp>
        <tr r="AE10" s="2"/>
      </tp>
      <tp>
        <v>18.324607329842927</v>
        <stp/>
        <stp>DI1F32_F_0</stp>
        <stp>12M</stp>
        <tr r="AE7" s="2"/>
      </tp>
      <tp>
        <v>18.189730200174079</v>
        <stp/>
        <stp>DI1F33_F_0</stp>
        <stp>12M</stp>
        <tr r="AE8" s="2"/>
      </tp>
      <tp>
        <v>17.991266375545852</v>
        <stp/>
        <stp>DI1F34_F_0</stp>
        <stp>12M</stp>
        <tr r="AE13" s="2"/>
      </tp>
      <tp>
        <v>17.636837532580358</v>
        <stp/>
        <stp>DI1F35_F_0</stp>
        <stp>12M</stp>
        <tr r="AE14" s="2"/>
      </tp>
      <tp t="s">
        <v>13,644</v>
        <stp/>
        <stp>DI1F34_F_0</stp>
        <stp>131</stp>
        <tr r="BG13" s="2"/>
      </tp>
      <tp t="s">
        <v>13,701</v>
        <stp/>
        <stp>DI1F35_F_0</stp>
        <stp>130</stp>
        <tr r="BH14" s="2"/>
      </tp>
      <tp t="s">
        <v>13,642</v>
        <stp/>
        <stp>DI1F34_F_0</stp>
        <stp>130</stp>
        <tr r="BH13" s="2"/>
      </tp>
      <tp t="s">
        <v>13,714</v>
        <stp/>
        <stp>DI1F35_F_0</stp>
        <stp>131</stp>
        <tr r="BG14" s="2"/>
      </tp>
      <tp t="s">
        <v>13,605</v>
        <stp/>
        <stp>DI1F30_F_0</stp>
        <stp>131</stp>
        <tr r="BG12" s="2"/>
      </tp>
      <tp t="s">
        <v>13,662</v>
        <stp/>
        <stp>DI1F31_F_0</stp>
        <stp>130</stp>
        <tr r="BH10" s="2"/>
      </tp>
      <tp t="s">
        <v>13,588</v>
        <stp/>
        <stp>DI1F30_F_0</stp>
        <stp>130</stp>
        <tr r="BH12" s="2"/>
      </tp>
      <tp t="s">
        <v>13,679</v>
        <stp/>
        <stp>DI1F31_F_0</stp>
        <stp>131</stp>
        <tr r="BG10" s="2"/>
      </tp>
      <tp t="s">
        <v>13,732</v>
        <stp/>
        <stp>DI1F32_F_0</stp>
        <stp>131</stp>
        <tr r="BG7" s="2"/>
      </tp>
      <tp t="s">
        <v>13,719</v>
        <stp/>
        <stp>DI1F33_F_0</stp>
        <stp>130</stp>
        <tr r="BH8" s="2"/>
      </tp>
      <tp t="s">
        <v>13,705</v>
        <stp/>
        <stp>DI1F32_F_0</stp>
        <stp>130</stp>
        <tr r="BH7" s="2"/>
      </tp>
      <tp t="s">
        <v>13,738</v>
        <stp/>
        <stp>DI1F33_F_0</stp>
        <stp>131</stp>
        <tr r="BG8" s="2"/>
      </tp>
      <tp>
        <v>22.126306224443436</v>
        <stp/>
        <stp>DI1F28_F_0</stp>
        <stp>12M</stp>
        <tr r="AE5" s="2"/>
      </tp>
      <tp>
        <v>19.508928571428573</v>
        <stp/>
        <stp>DI1F29_F_0</stp>
        <stp>12M</stp>
        <tr r="AE11" s="2"/>
      </tp>
      <tp>
        <v>41.918465227817755</v>
        <stp/>
        <stp>DI1F26_F_0</stp>
        <stp>12M</stp>
        <tr r="AE2" s="2"/>
      </tp>
      <tp>
        <v>30.521901211556386</v>
        <stp/>
        <stp>DI1F27_F_0</stp>
        <stp>12M</stp>
        <tr r="AE9" s="2"/>
      </tp>
      <tp t="s">
        <v>5.823,00</v>
        <stp/>
        <stp>DI1F31_F_0</stp>
        <stp>184</stp>
        <tr r="AZ10" s="2"/>
      </tp>
      <tp t="s">
        <v>1.612,00</v>
        <stp/>
        <stp>DI1F30_F_0</stp>
        <stp>184</stp>
        <tr r="AZ12" s="2"/>
      </tp>
      <tp t="s">
        <v>9.877,00</v>
        <stp/>
        <stp>DI1F33_F_0</stp>
        <stp>184</stp>
        <tr r="AZ8" s="2"/>
      </tp>
      <tp t="s">
        <v>525,00</v>
        <stp/>
        <stp>DI1F32_F_0</stp>
        <stp>184</stp>
        <tr r="AZ7" s="2"/>
      </tp>
      <tp t="s">
        <v>2.443,00</v>
        <stp/>
        <stp>DI1F35_F_0</stp>
        <stp>184</stp>
        <tr r="AZ14" s="2"/>
      </tp>
      <tp t="s">
        <v>28,00</v>
        <stp/>
        <stp>DI1F34_F_0</stp>
        <stp>184</stp>
        <tr r="AZ13" s="2"/>
      </tp>
      <tp t="s">
        <v>141.460,00</v>
        <stp/>
        <stp>DI1F27_F_0</stp>
        <stp>184</stp>
        <tr r="AZ9" s="2"/>
      </tp>
      <tp t="s">
        <v>25.483,00</v>
        <stp/>
        <stp>DI1F26_F_0</stp>
        <stp>184</stp>
        <tr r="AZ2" s="2"/>
      </tp>
      <tp t="s">
        <v>127.623,00</v>
        <stp/>
        <stp>DI1F29_F_0</stp>
        <stp>184</stp>
        <tr r="AZ11" s="2"/>
      </tp>
      <tp t="s">
        <v>37.162,00</v>
        <stp/>
        <stp>DI1F28_F_0</stp>
        <stp>184</stp>
        <tr r="AZ5" s="2"/>
      </tp>
      <tp t="s">
        <v>23,00</v>
        <stp/>
        <stp>ISPFUT_F_0</stp>
        <stp>184</stp>
        <tr r="AZ6" s="2"/>
      </tp>
      <tp t="s">
        <v>8.755,00</v>
        <stp/>
        <stp>INDFUT_F_0</stp>
        <stp>184</stp>
        <tr r="AZ18" s="2"/>
      </tp>
      <tp>
        <v>5.5325861388184281</v>
        <stp/>
        <stp>DOLFUT_F_0</stp>
        <stp>12M</stp>
        <tr r="AE16" s="2"/>
      </tp>
      <tp>
        <v>32.583054929429458</v>
        <stp/>
        <stp>DI1FUT_F_0</stp>
        <stp>12M</stp>
        <tr r="AE3" s="2"/>
      </tp>
      <tp t="s">
        <v>13,950</v>
        <stp/>
        <stp>DI1FUT_F_0</stp>
        <stp>131</stp>
        <tr r="BG3" s="2"/>
      </tp>
      <tp t="s">
        <v>13,954</v>
        <stp/>
        <stp>DI1FUT_F_0</stp>
        <stp>130</stp>
        <tr r="BH3" s="2"/>
      </tp>
      <tp t="s">
        <v>5.719,366</v>
        <stp/>
        <stp>DOLFUT_F_0</stp>
        <stp>131</stp>
        <tr r="BG16" s="2"/>
      </tp>
      <tp t="s">
        <v>5.724,397</v>
        <stp/>
        <stp>DOLFUT_F_0</stp>
        <stp>130</stp>
        <tr r="BH16" s="2"/>
      </tp>
      <tp t="s">
        <v>97.017</v>
        <stp/>
        <stp>DI1FUT_F_0</stp>
        <stp>100</stp>
        <tr r="BC3" s="2"/>
      </tp>
      <tp t="s">
        <v>97.017,00</v>
        <stp/>
        <stp>DI1FUT_F_0</stp>
        <stp>103</stp>
        <tr r="BA3" s="2"/>
      </tp>
      <tp t="s">
        <v>-330,00</v>
        <stp/>
        <stp>DOLFUT_F_0</stp>
        <stp>103</stp>
        <tr r="BA16" s="2"/>
      </tp>
      <tp t="s">
        <v>-330</v>
        <stp/>
        <stp>DOLFUT_F_0</stp>
        <stp>100</stp>
        <tr r="BC16" s="2"/>
      </tp>
      <tp t="s">
        <v>5.670,79</v>
        <stp/>
        <stp>ISPFUT_F_0</stp>
        <stp>131</stp>
        <tr r="BG6" s="2"/>
      </tp>
      <tp t="s">
        <v>5.666,24</v>
        <stp/>
        <stp>ISPFUT_F_0</stp>
        <stp>130</stp>
        <tr r="BH6" s="2"/>
      </tp>
      <tp t="s">
        <v>136.959</v>
        <stp/>
        <stp>INDFUT_F_0</stp>
        <stp>130</stp>
        <tr r="BH18" s="2"/>
      </tp>
      <tp t="s">
        <v>136.983</v>
        <stp/>
        <stp>INDFUT_F_0</stp>
        <stp>131</stp>
        <tr r="BG18" s="2"/>
      </tp>
      <tp>
        <v>-4.3623189819063315</v>
        <stp/>
        <stp>INDFUT_F_0</stp>
        <stp>12M</stp>
        <tr r="AE18" s="2"/>
      </tp>
      <tp>
        <v>4.0350204505297365</v>
        <stp/>
        <stp>ISPFUT_F_0</stp>
        <stp>12M</stp>
        <tr r="AE6" s="2"/>
      </tp>
      <tp t="s">
        <v>23,00</v>
        <stp/>
        <stp>ISPFUT_F_0</stp>
        <stp>103</stp>
        <tr r="BA6" s="2"/>
      </tp>
      <tp t="s">
        <v>23</v>
        <stp/>
        <stp>ISPFUT_F_0</stp>
        <stp>100</stp>
        <tr r="BC6" s="2"/>
      </tp>
      <tp t="s">
        <v>-2.895,00</v>
        <stp/>
        <stp>INDFUT_F_0</stp>
        <stp>103</stp>
        <tr r="BA18" s="2"/>
      </tp>
      <tp t="s">
        <v>-2.895</v>
        <stp/>
        <stp>INDFUT_F_0</stp>
        <stp>100</stp>
        <tr r="BC18" s="2"/>
      </tp>
      <tp t="s">
        <v>9.220,00</v>
        <stp/>
        <stp>DOLFUT_F_0</stp>
        <stp>184</stp>
        <tr r="AZ16" s="2"/>
      </tp>
      <tp t="s">
        <v>141.460,00</v>
        <stp/>
        <stp>DI1FUT_F_0</stp>
        <stp>184</stp>
        <tr r="AZ3" s="2"/>
      </tp>
      <tp t="s">
        <v>-97.551</v>
        <stp/>
        <stp>WINFUT_F_0</stp>
        <stp>100</stp>
        <tr r="BC17" s="2"/>
      </tp>
      <tp t="s">
        <v>-97.551,00</v>
        <stp/>
        <stp>WINFUT_F_0</stp>
        <stp>103</stp>
        <tr r="BA17" s="2"/>
      </tp>
      <tp t="s">
        <v>45.572</v>
        <stp/>
        <stp>WDOFUT_F_0</stp>
        <stp>100</stp>
        <tr r="BC15" s="2"/>
      </tp>
      <tp t="s">
        <v>45.572,00</v>
        <stp/>
        <stp>WDOFUT_F_0</stp>
        <stp>103</stp>
        <tr r="BA15" s="2"/>
      </tp>
      <tp t="s">
        <v>136.823</v>
        <stp/>
        <stp>WINFUT_F_0</stp>
        <stp>131</stp>
        <tr r="BG17" s="2"/>
      </tp>
      <tp t="s">
        <v>136.816</v>
        <stp/>
        <stp>WINFUT_F_0</stp>
        <stp>130</stp>
        <tr r="BH17" s="2"/>
      </tp>
      <tp t="s">
        <v>5.725,212</v>
        <stp/>
        <stp>WDOFUT_F_0</stp>
        <stp>130</stp>
        <tr r="BH15" s="2"/>
      </tp>
      <tp t="s">
        <v>5.719,259</v>
        <stp/>
        <stp>WDOFUT_F_0</stp>
        <stp>131</stp>
        <tr r="BG15" s="2"/>
      </tp>
      <tp>
        <v>5.8383949317233714</v>
        <stp/>
        <stp>WDOFUT_F_0</stp>
        <stp>12M</stp>
        <tr r="AE15" s="2"/>
      </tp>
      <tp>
        <v>-4.2845142812988444</v>
        <stp/>
        <stp>WINFUT_F_0</stp>
        <stp>12M</stp>
        <tr r="AE17" s="2"/>
      </tp>
      <tp t="s">
        <v>97.551,00</v>
        <stp/>
        <stp>WINFUT_F_0</stp>
        <stp>184</stp>
        <tr r="AZ17" s="2"/>
      </tp>
      <tp t="s">
        <v>45.572,00</v>
        <stp/>
        <stp>WDOFUT_F_0</stp>
        <stp>184</stp>
        <tr r="AZ15" s="2"/>
      </tp>
      <tp t="s">
        <v>-</v>
        <stp/>
        <stp>IMAT_B_0</stp>
        <stp>IMPVT</stp>
        <tr r="AN21" s="2"/>
      </tp>
      <tp t="s">
        <v>-</v>
        <stp/>
        <stp>IFNC_B_0</stp>
        <stp>THETA</stp>
        <tr r="AQ20" s="2"/>
      </tp>
      <tp t="s">
        <v>-</v>
        <stp/>
        <stp>DI1F34_F_0</stp>
        <stp>BLACK</stp>
        <tr r="AM13" s="2"/>
      </tp>
      <tp>
        <v>-15.205047318611985</v>
        <stp/>
        <stp>DI1F28_F_0</stp>
        <stp>SEMES</stp>
        <tr r="AH5" s="2"/>
      </tp>
      <tp t="s">
        <v>-</v>
        <stp/>
        <stp>DI1F29_F_0</stp>
        <stp>DELTA</stp>
        <tr r="AO11" s="2"/>
      </tp>
      <tp t="s">
        <v>-</v>
        <stp/>
        <stp>DI1F30_F_0</stp>
        <stp>THETA</stp>
        <tr r="AQ12" s="2"/>
      </tp>
      <tp t="s">
        <v>-</v>
        <stp/>
        <stp>DI1F35_F_0</stp>
        <stp>BLACK</stp>
        <tr r="AM14" s="2"/>
      </tp>
      <tp>
        <v>-14.772365488697867</v>
        <stp/>
        <stp>DI1F29_F_0</stp>
        <stp>SEMES</stp>
        <tr r="AH11" s="2"/>
      </tp>
      <tp t="s">
        <v>-</v>
        <stp/>
        <stp>DI1F28_F_0</stp>
        <stp>DELTA</stp>
        <tr r="AO5" s="2"/>
      </tp>
      <tp t="s">
        <v>-</v>
        <stp/>
        <stp>DI1F31_F_0</stp>
        <stp>THETA</stp>
        <tr r="AQ10" s="2"/>
      </tp>
      <tp t="s">
        <v>-</v>
        <stp/>
        <stp>DI1F26_F_0</stp>
        <stp>BLACK</stp>
        <tr r="AM2" s="2"/>
      </tp>
      <tp t="s">
        <v>-</v>
        <stp/>
        <stp>DI1F32_F_0</stp>
        <stp>THETA</stp>
        <tr r="AQ7" s="2"/>
      </tp>
      <tp t="s">
        <v>-</v>
        <stp/>
        <stp>DI1F27_F_0</stp>
        <stp>BLACK</stp>
        <tr r="AM9" s="2"/>
      </tp>
      <tp t="s">
        <v>-</v>
        <stp/>
        <stp>DI1F33_F_0</stp>
        <stp>THETA</stp>
        <tr r="AQ8" s="2"/>
      </tp>
      <tp t="s">
        <v>-</v>
        <stp/>
        <stp>DI1F30_F_0</stp>
        <stp>BLACK</stp>
        <tr r="AM12" s="2"/>
      </tp>
      <tp t="s">
        <v>-</v>
        <stp/>
        <stp>DI1F34_F_0</stp>
        <stp>THETA</stp>
        <tr r="AQ13" s="2"/>
      </tp>
      <tp t="s">
        <v>-</v>
        <stp/>
        <stp>DI1F31_F_0</stp>
        <stp>BLACK</stp>
        <tr r="AM10" s="2"/>
      </tp>
      <tp t="s">
        <v>376</v>
        <stp/>
        <stp>ISPFUT_F_0</stp>
        <stp>99</stp>
        <tr r="BD6" s="2"/>
      </tp>
      <tp t="s">
        <v>399</v>
        <stp/>
        <stp>ISPFUT_F_0</stp>
        <stp>98</stp>
        <tr r="BB6" s="2"/>
      </tp>
      <tp t="s">
        <v>-</v>
        <stp/>
        <stp>DI1F35_F_0</stp>
        <stp>THETA</stp>
        <tr r="AQ14" s="2"/>
      </tp>
      <tp>
        <v>-7.7363180548498196</v>
        <stp/>
        <stp>ISPFUT_F_0</stp>
        <stp>3M</stp>
        <tr r="AC6" s="2"/>
      </tp>
      <tp>
        <v>-6.7782145622775456</v>
        <stp/>
        <stp>ISPFUT_F_0</stp>
        <stp>6M</stp>
        <tr r="AD6" s="2"/>
      </tp>
      <tp t="s">
        <v>5.685,00</v>
        <stp/>
        <stp>ISPFUT_F_0</stp>
        <stp>67</stp>
        <tr r="BE6" s="2"/>
      </tp>
      <tp t="s">
        <v>-</v>
        <stp/>
        <stp>VXBR_B_0</stp>
        <stp>DOBRAR</stp>
        <tr r="AV4" s="2"/>
      </tp>
      <tp t="s">
        <v>-</v>
        <stp/>
        <stp>DI1F32_F_0</stp>
        <stp>BLACK</stp>
        <tr r="AM7" s="2"/>
      </tp>
      <tp t="s">
        <v>-</v>
        <stp/>
        <stp>DI1F26_F_0</stp>
        <stp>THETA</stp>
        <tr r="AQ2" s="2"/>
      </tp>
      <tp t="s">
        <v>-</v>
        <stp/>
        <stp>DI1F33_F_0</stp>
        <stp>BLACK</stp>
        <tr r="AM8" s="2"/>
      </tp>
      <tp t="s">
        <v>-</v>
        <stp/>
        <stp>DI1F27_F_0</stp>
        <stp>THETA</stp>
        <tr r="AQ9" s="2"/>
      </tp>
      <tp>
        <v>0.12999999999999901</v>
        <stp/>
        <stp>VXBR_B_0</stp>
        <stp>VARPTS</stp>
        <tr r="K4" s="2"/>
      </tp>
      <tp>
        <v>-13.703465982028249</v>
        <stp/>
        <stp>DI1F30_F_0</stp>
        <stp>SEMES</stp>
        <tr r="AH12" s="2"/>
      </tp>
      <tp t="s">
        <v>-</v>
        <stp/>
        <stp>DI1F31_F_0</stp>
        <stp>DELTA</stp>
        <tr r="AO10" s="2"/>
      </tp>
      <tp t="s">
        <v>-</v>
        <stp/>
        <stp>DI1F28_F_0</stp>
        <stp>THETA</stp>
        <tr r="AQ5" s="2"/>
      </tp>
      <tp>
        <v>-12.321660181582361</v>
        <stp/>
        <stp>DI1F31_F_0</stp>
        <stp>SEMES</stp>
        <tr r="AH10" s="2"/>
      </tp>
      <tp t="s">
        <v>-</v>
        <stp/>
        <stp>DI1F30_F_0</stp>
        <stp>DELTA</stp>
        <tr r="AO12" s="2"/>
      </tp>
      <tp t="s">
        <v>-</v>
        <stp/>
        <stp>DI1F29_F_0</stp>
        <stp>THETA</stp>
        <tr r="AQ11" s="2"/>
      </tp>
      <tp>
        <v>-11.198428290766213</v>
        <stp/>
        <stp>DI1F32_F_0</stp>
        <stp>SEMES</stp>
        <tr r="AH7" s="2"/>
      </tp>
      <tp t="s">
        <v>-</v>
        <stp/>
        <stp>DI1F33_F_0</stp>
        <stp>DELTA</stp>
        <tr r="AO8" s="2"/>
      </tp>
      <tp>
        <v>-10.303830911492726</v>
        <stp/>
        <stp>DI1F33_F_0</stp>
        <stp>SEMES</stp>
        <tr r="AH8" s="2"/>
      </tp>
      <tp t="s">
        <v>-</v>
        <stp/>
        <stp>DI1F32_F_0</stp>
        <stp>DELTA</stp>
        <tr r="AO7" s="2"/>
      </tp>
      <tp t="s">
        <v>-</v>
        <stp/>
        <stp>DI1F28_F_0</stp>
        <stp>BLACK</stp>
        <tr r="AM5" s="2"/>
      </tp>
      <tp>
        <v>-10.11310711909514</v>
        <stp/>
        <stp>DI1F34_F_0</stp>
        <stp>SEMES</stp>
        <tr r="AH13" s="2"/>
      </tp>
      <tp t="s">
        <v>-</v>
        <stp/>
        <stp>DI1F35_F_0</stp>
        <stp>DELTA</stp>
        <tr r="AO14" s="2"/>
      </tp>
      <tp t="s">
        <v>-</v>
        <stp/>
        <stp>DI1F29_F_0</stp>
        <stp>BLACK</stp>
        <tr r="AM11" s="2"/>
      </tp>
      <tp>
        <v>-9.3708165997322634</v>
        <stp/>
        <stp>DI1F35_F_0</stp>
        <stp>SEMES</stp>
        <tr r="AH14" s="2"/>
      </tp>
      <tp t="s">
        <v>-</v>
        <stp/>
        <stp>DI1F34_F_0</stp>
        <stp>DELTA</stp>
        <tr r="AO13" s="2"/>
      </tp>
      <tp>
        <v>-3.7410540013012312</v>
        <stp/>
        <stp>DI1F26_F_0</stp>
        <stp>SEMES</stp>
        <tr r="AH2" s="2"/>
      </tp>
      <tp t="s">
        <v>-</v>
        <stp/>
        <stp>DI1F27_F_0</stp>
        <stp>DELTA</stp>
        <tr r="AO9" s="2"/>
      </tp>
      <tp>
        <v>-11.862806796727501</v>
        <stp/>
        <stp>DI1F27_F_0</stp>
        <stp>SEMES</stp>
        <tr r="AH9" s="2"/>
      </tp>
      <tp t="s">
        <v>-</v>
        <stp/>
        <stp>DI1F26_F_0</stp>
        <stp>DELTA</stp>
        <tr r="AO2" s="2"/>
      </tp>
      <tp t="s">
        <v>-</v>
        <stp/>
        <stp>DI1F35_F_0</stp>
        <stp>IMPVT</stp>
        <tr r="AN14" s="2"/>
      </tp>
      <tp t="s">
        <v>44.165</v>
        <stp/>
        <stp>INDFUT_F_0</stp>
        <stp>99</stp>
        <tr r="BD18" s="2"/>
      </tp>
      <tp t="s">
        <v>41.270</v>
        <stp/>
        <stp>INDFUT_F_0</stp>
        <stp>98</stp>
        <tr r="BB18" s="2"/>
      </tp>
      <tp t="s">
        <v>-</v>
        <stp/>
        <stp>DI1F34_F_0</stp>
        <stp>IMPVT</stp>
        <tr r="AN13" s="2"/>
      </tp>
      <tp>
        <v>5.5364811190553125</v>
        <stp/>
        <stp>INDFUT_F_0</stp>
        <stp>3M</stp>
        <tr r="AC18" s="2"/>
      </tp>
      <tp>
        <v>0.47096422918350828</v>
        <stp/>
        <stp>INDFUT_F_0</stp>
        <stp>6M</stp>
        <tr r="AD18" s="2"/>
      </tp>
      <tp t="s">
        <v>138.383</v>
        <stp/>
        <stp>INDFUT_F_0</stp>
        <stp>67</stp>
        <tr r="BE18" s="2"/>
      </tp>
      <tp t="s">
        <v>-</v>
        <stp/>
        <stp>DI1F27_F_0</stp>
        <stp>IMPVT</stp>
        <tr r="AN9" s="2"/>
      </tp>
      <tp t="s">
        <v>-</v>
        <stp/>
        <stp>DI1F26_F_0</stp>
        <stp>IMPVT</stp>
        <tr r="AN2" s="2"/>
      </tp>
      <tp t="s">
        <v>-</v>
        <stp/>
        <stp>DI1F31_F_0</stp>
        <stp>IMPVT</stp>
        <tr r="AN10" s="2"/>
      </tp>
      <tp t="s">
        <v>-</v>
        <stp/>
        <stp>DI1F30_F_0</stp>
        <stp>IMPVT</stp>
        <tr r="AN12" s="2"/>
      </tp>
      <tp t="s">
        <v>-</v>
        <stp/>
        <stp>FRP0_F_0</stp>
        <stp>DOBRAR</stp>
        <tr r="AV19" s="2"/>
      </tp>
      <tp t="s">
        <v>-</v>
        <stp/>
        <stp>DI1F33_F_0</stp>
        <stp>IMPVT</stp>
        <tr r="AN8" s="2"/>
      </tp>
      <tp t="s">
        <v>-</v>
        <stp/>
        <stp>DI1F32_F_0</stp>
        <stp>IMPVT</stp>
        <tr r="AN7" s="2"/>
      </tp>
      <tp>
        <v>-2.8000000000000007</v>
        <stp/>
        <stp>FRP0_F_0</stp>
        <stp>VARPTS</stp>
        <tr r="K19" s="2"/>
      </tp>
      <tp>
        <v>-106.15999999999985</v>
        <stp/>
        <stp>IMAT_B_0</stp>
        <stp>VARPTS</stp>
        <tr r="K21" s="2"/>
      </tp>
      <tp>
        <v>276.13999999999942</v>
        <stp/>
        <stp>IFNC_B_0</stp>
        <stp>VARPTS</stp>
        <tr r="K20" s="2"/>
      </tp>
      <tp t="s">
        <v>56.875</v>
        <stp/>
        <stp>DOLFUT_F_0</stp>
        <stp>98</stp>
        <tr r="BB16" s="2"/>
      </tp>
      <tp t="s">
        <v>57.205</v>
        <stp/>
        <stp>DOLFUT_F_0</stp>
        <stp>99</stp>
        <tr r="BD16" s="2"/>
      </tp>
      <tp>
        <v>-3.8589947374502729</v>
        <stp/>
        <stp>DOLFUT_F_0</stp>
        <stp>3M</stp>
        <tr r="AC16" s="2"/>
      </tp>
      <tp>
        <v>-4.3007794677479998</v>
        <stp/>
        <stp>DOLFUT_F_0</stp>
        <stp>6M</stp>
        <tr r="AD16" s="2"/>
      </tp>
      <tp t="s">
        <v>5.681,369</v>
        <stp/>
        <stp>DOLFUT_F_0</stp>
        <stp>67</stp>
        <tr r="BE16" s="2"/>
      </tp>
      <tp t="s">
        <v>869.354</v>
        <stp/>
        <stp>WDOFUT_F_0</stp>
        <stp>99</stp>
        <tr r="BD15" s="2"/>
      </tp>
      <tp t="s">
        <v>914.926</v>
        <stp/>
        <stp>WDOFUT_F_0</stp>
        <stp>98</stp>
        <tr r="BB15" s="2"/>
      </tp>
      <tp>
        <v>-3.7753866822685063</v>
        <stp/>
        <stp>WDOFUT_F_0</stp>
        <stp>3M</stp>
        <tr r="AC15" s="2"/>
      </tp>
      <tp>
        <v>-4.1557878253993135</v>
        <stp/>
        <stp>WDOFUT_F_0</stp>
        <stp>6M</stp>
        <tr r="AD15" s="2"/>
      </tp>
      <tp t="s">
        <v>5.682,758</v>
        <stp/>
        <stp>WDOFUT_F_0</stp>
        <stp>67</stp>
        <tr r="BE15" s="2"/>
      </tp>
      <tp t="s">
        <v>-</v>
        <stp/>
        <stp>IMAT_B_0</stp>
        <stp>DOBRAR</stp>
        <tr r="AV21" s="2"/>
      </tp>
      <tp t="s">
        <v>-</v>
        <stp/>
        <stp>IFNC_B_0</stp>
        <stp>DOBRAR</stp>
        <tr r="AV20" s="2"/>
      </tp>
      <tp t="s">
        <v>4.502.103</v>
        <stp/>
        <stp>WINFUT_F_0</stp>
        <stp>99</stp>
        <tr r="BD17" s="2"/>
      </tp>
      <tp t="s">
        <v>4.404.552</v>
        <stp/>
        <stp>WINFUT_F_0</stp>
        <stp>98</stp>
        <tr r="BB17" s="2"/>
      </tp>
      <tp>
        <v>5.5607306751282159</v>
        <stp/>
        <stp>WINFUT_F_0</stp>
        <stp>3M</stp>
        <tr r="AC17" s="2"/>
      </tp>
      <tp>
        <v>0.5124140902059654</v>
        <stp/>
        <stp>WINFUT_F_0</stp>
        <stp>6M</stp>
        <tr r="AD17" s="2"/>
      </tp>
      <tp t="s">
        <v>138.489</v>
        <stp/>
        <stp>WINFUT_F_0</stp>
        <stp>67</stp>
        <tr r="BE17" s="2"/>
      </tp>
      <tp t="s">
        <v>-</v>
        <stp/>
        <stp>DI1F29_F_0</stp>
        <stp>IMPVT</stp>
        <tr r="AN11" s="2"/>
      </tp>
      <tp t="s">
        <v>-</v>
        <stp/>
        <stp>DI1F28_F_0</stp>
        <stp>IMPVT</stp>
        <tr r="AN5" s="2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volatileDependencies" Target="volatileDependenci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28F22-2928-43ED-9E10-9F3A7F24A0AC}">
  <dimension ref="A1:BH21"/>
  <sheetViews>
    <sheetView tabSelected="1" topLeftCell="AJ1" workbookViewId="0">
      <selection activeCell="BD35" sqref="BD35"/>
    </sheetView>
  </sheetViews>
  <sheetFormatPr defaultRowHeight="15" x14ac:dyDescent="0.25"/>
  <cols>
    <col min="2" max="2" width="14.42578125" customWidth="1"/>
    <col min="23" max="23" width="17.42578125" customWidth="1"/>
    <col min="52" max="52" width="26.7109375" bestFit="1" customWidth="1"/>
    <col min="53" max="53" width="32.140625" bestFit="1" customWidth="1"/>
    <col min="54" max="54" width="31.85546875" bestFit="1" customWidth="1"/>
    <col min="55" max="55" width="29.85546875" bestFit="1" customWidth="1"/>
    <col min="56" max="56" width="30.42578125" bestFit="1" customWidth="1"/>
    <col min="57" max="57" width="10.140625" bestFit="1" customWidth="1"/>
    <col min="58" max="58" width="10.7109375" bestFit="1" customWidth="1"/>
    <col min="59" max="59" width="13.140625" bestFit="1" customWidth="1"/>
    <col min="60" max="60" width="14.42578125" bestFit="1" customWidth="1"/>
  </cols>
  <sheetData>
    <row r="1" spans="1:60" x14ac:dyDescent="0.25">
      <c r="A1" t="s">
        <v>5</v>
      </c>
      <c r="B1" t="s">
        <v>0</v>
      </c>
      <c r="C1" t="s">
        <v>6</v>
      </c>
      <c r="D1" t="s">
        <v>7</v>
      </c>
      <c r="E1" t="s">
        <v>1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  <c r="AA1" t="s">
        <v>29</v>
      </c>
      <c r="AB1" t="s">
        <v>30</v>
      </c>
      <c r="AC1" t="s">
        <v>31</v>
      </c>
      <c r="AD1" t="s">
        <v>32</v>
      </c>
      <c r="AE1" t="s">
        <v>33</v>
      </c>
      <c r="AF1" t="s">
        <v>34</v>
      </c>
      <c r="AG1" t="s">
        <v>35</v>
      </c>
      <c r="AH1" t="s">
        <v>36</v>
      </c>
      <c r="AI1" t="s">
        <v>37</v>
      </c>
      <c r="AJ1" t="s">
        <v>38</v>
      </c>
      <c r="AK1" t="s">
        <v>39</v>
      </c>
      <c r="AL1" t="s">
        <v>40</v>
      </c>
      <c r="AM1" t="s">
        <v>41</v>
      </c>
      <c r="AN1" t="s">
        <v>42</v>
      </c>
      <c r="AO1" t="s">
        <v>43</v>
      </c>
      <c r="AP1" t="s">
        <v>44</v>
      </c>
      <c r="AQ1" t="s">
        <v>45</v>
      </c>
      <c r="AR1" t="s">
        <v>46</v>
      </c>
      <c r="AS1" t="s">
        <v>47</v>
      </c>
      <c r="AT1" t="s">
        <v>48</v>
      </c>
      <c r="AU1" t="s">
        <v>49</v>
      </c>
      <c r="AV1" t="s">
        <v>50</v>
      </c>
      <c r="AW1" t="s">
        <v>51</v>
      </c>
      <c r="AX1" t="s">
        <v>52</v>
      </c>
      <c r="AY1" t="s">
        <v>53</v>
      </c>
      <c r="AZ1" t="s">
        <v>54</v>
      </c>
      <c r="BA1" t="s">
        <v>55</v>
      </c>
      <c r="BB1" t="s">
        <v>56</v>
      </c>
      <c r="BC1" t="s">
        <v>57</v>
      </c>
      <c r="BD1" t="s">
        <v>58</v>
      </c>
      <c r="BE1" t="s">
        <v>59</v>
      </c>
      <c r="BF1" t="s">
        <v>60</v>
      </c>
      <c r="BG1" t="s">
        <v>61</v>
      </c>
      <c r="BH1" t="s">
        <v>62</v>
      </c>
    </row>
    <row r="2" spans="1:60" x14ac:dyDescent="0.25">
      <c r="A2" t="s">
        <v>63</v>
      </c>
      <c r="B2" t="str">
        <f>RTD("rtdtrading.rtdserver",, "DI1F26_F_0", "DAT")</f>
        <v>09/05/2025</v>
      </c>
      <c r="C2" t="str">
        <f>RTD("rtdtrading.rtdserver",, "DI1F26_F_0", "HOR")</f>
        <v>17:59:58</v>
      </c>
      <c r="D2">
        <f>RTD("rtdtrading.rtdserver",, "DI1F26_F_0", "ULT")</f>
        <v>14.795000000000002</v>
      </c>
      <c r="E2">
        <f>RTD("rtdtrading.rtdserver",, "DI1F26_F_0", "ABE")</f>
        <v>14.81</v>
      </c>
      <c r="F2">
        <f>RTD("rtdtrading.rtdserver",, "DI1F26_F_0", "MAX")</f>
        <v>14.84</v>
      </c>
      <c r="G2">
        <f>RTD("rtdtrading.rtdserver",, "DI1F26_F_0", "MIN")</f>
        <v>14.765000000000001</v>
      </c>
      <c r="H2">
        <f>RTD("rtdtrading.rtdserver",, "DI1F26_F_0", "FEC")</f>
        <v>14.790000000000001</v>
      </c>
      <c r="I2">
        <f>RTD("rtdtrading.rtdserver",, "DI1F26_F_0", "PEX")</f>
        <v>0</v>
      </c>
      <c r="J2">
        <f>RTD("rtdtrading.rtdserver",, "DI1F26_F_0", "VAR")</f>
        <v>3.3806626098720635E-2</v>
      </c>
      <c r="K2">
        <f>RTD("rtdtrading.rtdserver",, "DI1F26_F_0", "VARPTS")</f>
        <v>5.0000000000007816E-3</v>
      </c>
      <c r="L2">
        <f>RTD("rtdtrading.rtdserver",, "DI1F26_F_0", "MED")</f>
        <v>14.8025</v>
      </c>
      <c r="M2" t="s">
        <v>64</v>
      </c>
      <c r="N2">
        <f>RTD("rtdtrading.rtdserver",, "DI1F26_F_0", "NEG")</f>
        <v>14863</v>
      </c>
      <c r="O2">
        <f>RTD("rtdtrading.rtdserver",, "DI1F26_F_0", "QUL")</f>
        <v>2</v>
      </c>
      <c r="P2">
        <f>RTD("rtdtrading.rtdserver",, "DI1F26_F_0", "QTT")</f>
        <v>546981</v>
      </c>
      <c r="Q2">
        <f>RTD("rtdtrading.rtdserver",, "DI1F26_F_0", "VOL")</f>
        <v>49949307303.769997</v>
      </c>
      <c r="R2">
        <f>RTD("rtdtrading.rtdserver",, "DI1F26_F_0", "OCP")</f>
        <v>0</v>
      </c>
      <c r="S2">
        <f>RTD("rtdtrading.rtdserver",, "DI1F26_F_0", "OVD")</f>
        <v>0</v>
      </c>
      <c r="T2">
        <f>RTD("rtdtrading.rtdserver",, "DI1F26_F_0", "VOC")</f>
        <v>0</v>
      </c>
      <c r="U2">
        <f>RTD("rtdtrading.rtdserver",, "DI1F26_F_0", "VOV")</f>
        <v>0</v>
      </c>
      <c r="V2">
        <f>RTD("rtdtrading.rtdserver",, "DI1F26_F_0", "AJU")</f>
        <v>14.795999999999999</v>
      </c>
      <c r="W2">
        <f>RTD("rtdtrading.rtdserver",, "DI1F26_F_0", "AJA")</f>
        <v>14.782</v>
      </c>
      <c r="X2">
        <f>RTD("rtdtrading.rtdserver",, "DI1F26_F_0", "PRT")</f>
        <v>0</v>
      </c>
      <c r="Y2">
        <f>RTD("rtdtrading.rtdserver",, "DI1F26_F_0", "QTE")</f>
        <v>0</v>
      </c>
      <c r="Z2">
        <f>RTD("rtdtrading.rtdserver",, "DI1F26_F_0", "VPJ")</f>
        <v>43230672395.953445</v>
      </c>
      <c r="AA2">
        <f>RTD("rtdtrading.rtdserver",, "DI1F26_F_0", "SEM")</f>
        <v>0.8177172061328859</v>
      </c>
      <c r="AB2">
        <f>RTD("rtdtrading.rtdserver",, "DI1F26_F_0", "MES")</f>
        <v>0.8177172061328859</v>
      </c>
      <c r="AC2">
        <f>RTD("rtdtrading.rtdserver",, "DI1F26_F_0", "3M")</f>
        <v>-0.90421969189551088</v>
      </c>
      <c r="AD2">
        <f>RTD("rtdtrading.rtdserver",, "DI1F26_F_0", "6M")</f>
        <v>14.026974951830443</v>
      </c>
      <c r="AE2">
        <f>RTD("rtdtrading.rtdserver",, "DI1F26_F_0", "12M")</f>
        <v>41.918465227817755</v>
      </c>
      <c r="AF2">
        <f>RTD("rtdtrading.rtdserver",, "DI1F26_F_0", "ANO")</f>
        <v>-3.7410540013012312</v>
      </c>
      <c r="AG2">
        <f>RTD("rtdtrading.rtdserver",, "DI1F26_F_0", "TRIM")</f>
        <v>-1.4652014652014576</v>
      </c>
      <c r="AH2">
        <f>RTD("rtdtrading.rtdserver",, "DI1F26_F_0", "SEMES")</f>
        <v>-3.7410540013012312</v>
      </c>
      <c r="AI2" t="str">
        <f>RTD("rtdtrading.rtdserver",, "DI1F26_F_0", "VEN")</f>
        <v>02/01/2026</v>
      </c>
      <c r="AJ2" t="str">
        <f>RTD("rtdtrading.rtdserver",, "DI1F26_F_0", "VAL")</f>
        <v>30/12/2025</v>
      </c>
      <c r="AK2">
        <f>RTD("rtdtrading.rtdserver",, "DI1F26_F_0", "CAB")</f>
        <v>4171040</v>
      </c>
      <c r="AL2" t="str">
        <f>RTD("rtdtrading.rtdserver",, "DI1F26_F_0", "EST")</f>
        <v>Fechado</v>
      </c>
      <c r="AM2" t="str">
        <f>RTD("rtdtrading.rtdserver",, "DI1F26_F_0", "BLACK")</f>
        <v>-</v>
      </c>
      <c r="AN2" t="str">
        <f>RTD("rtdtrading.rtdserver",, "DI1F26_F_0", "IMPVT")</f>
        <v>-</v>
      </c>
      <c r="AO2" t="str">
        <f>RTD("rtdtrading.rtdserver",, "DI1F26_F_0", "DELTA")</f>
        <v>-</v>
      </c>
      <c r="AP2" t="str">
        <f>RTD("rtdtrading.rtdserver",, "DI1F26_F_0", "GAMA")</f>
        <v>-</v>
      </c>
      <c r="AQ2" t="str">
        <f>RTD("rtdtrading.rtdserver",, "DI1F26_F_0", "THETA")</f>
        <v>-</v>
      </c>
      <c r="AR2" t="str">
        <f>RTD("rtdtrading.rtdserver",, "DI1F26_F_0", "RHO")</f>
        <v>-</v>
      </c>
      <c r="AS2" t="str">
        <f>RTD("rtdtrading.rtdserver",, "DI1F26_F_0", "VEGA")</f>
        <v>-</v>
      </c>
      <c r="AT2" t="str">
        <f>RTD("rtdtrading.rtdserver",, "DI1F26_F_0", "VIA")</f>
        <v>-</v>
      </c>
      <c r="AU2" t="str">
        <f>RTD("rtdtrading.rtdserver",, "DI1F26_F_0", "VIB")</f>
        <v>-</v>
      </c>
      <c r="AV2" t="str">
        <f>RTD("rtdtrading.rtdserver",, "DI1F26_F_0", "DOBRAR")</f>
        <v>-</v>
      </c>
      <c r="AW2" t="str">
        <f>RTD("rtdtrading.rtdserver",, "DI1F26_F_0", "VIVH")</f>
        <v>-</v>
      </c>
      <c r="AX2" t="str">
        <f>RTD("rtdtrading.rtdserver",, "DI1F26_F_0", "VINT")</f>
        <v>-</v>
      </c>
      <c r="AY2" t="str">
        <f>RTD("rtdtrading.rtdserver",, "DI1F26_F_0", "VEXT")</f>
        <v>-</v>
      </c>
      <c r="AZ2" t="str">
        <f>RTD("rtdtrading.rtdserver",, "DI1F26_F_0", "184")</f>
        <v>25.483,00</v>
      </c>
      <c r="BA2" t="str">
        <f>RTD("rtdtrading.rtdserver",, "DI1F26_F_0", "103")</f>
        <v>-25.483,00</v>
      </c>
      <c r="BB2" t="str">
        <f>RTD("rtdtrading.rtdserver",, "DI1F26_F_0", "98")</f>
        <v>207.987</v>
      </c>
      <c r="BC2" t="str">
        <f>RTD("rtdtrading.rtdserver",, "DI1F26_F_0", "100")</f>
        <v>-25.483</v>
      </c>
      <c r="BD2" t="str">
        <f>RTD("rtdtrading.rtdserver",, "DI1F26_F_0", "99")</f>
        <v>233.470</v>
      </c>
      <c r="BE2" t="str">
        <f>RTD("rtdtrading.rtdserver",, "DI1F26_F_0", "67")</f>
        <v>14,688</v>
      </c>
      <c r="BF2" t="str">
        <f>RTD("rtdtrading.rtdserver",, "DI1F26_F_0", "262")</f>
        <v>0,000</v>
      </c>
      <c r="BG2" t="str">
        <f>RTD("rtdtrading.rtdserver",, "DI1F26_F_0", "131")</f>
        <v>14,648</v>
      </c>
      <c r="BH2" t="str">
        <f>RTD("rtdtrading.rtdserver",, "DI1F26_F_0", "130")</f>
        <v>14,655</v>
      </c>
    </row>
    <row r="3" spans="1:60" x14ac:dyDescent="0.25">
      <c r="A3" t="s">
        <v>65</v>
      </c>
      <c r="B3" t="str">
        <f>RTD("rtdtrading.rtdserver",, "DI1FUT_F_0", "DAT")</f>
        <v>09/05/2025</v>
      </c>
      <c r="C3" t="str">
        <f>RTD("rtdtrading.rtdserver",, "DI1FUT_F_0", "HOR")</f>
        <v>17:59:59</v>
      </c>
      <c r="D3">
        <f>RTD("rtdtrading.rtdserver",, "DI1FUT_F_0", "ULT")</f>
        <v>14.005000000000001</v>
      </c>
      <c r="E3">
        <f>RTD("rtdtrading.rtdserver",, "DI1FUT_F_0", "ABE")</f>
        <v>14.01</v>
      </c>
      <c r="F3">
        <f>RTD("rtdtrading.rtdserver",, "DI1FUT_F_0", "MAX")</f>
        <v>14.03</v>
      </c>
      <c r="G3">
        <f>RTD("rtdtrading.rtdserver",, "DI1FUT_F_0", "MIN")</f>
        <v>13.914999999999999</v>
      </c>
      <c r="H3">
        <f>RTD("rtdtrading.rtdserver",, "DI1FUT_F_0", "FEC")</f>
        <v>13.990000000000002</v>
      </c>
      <c r="I3">
        <f>RTD("rtdtrading.rtdserver",, "DI1FUT_F_0", "PEX")</f>
        <v>0</v>
      </c>
      <c r="J3">
        <f>RTD("rtdtrading.rtdserver",, "DI1FUT_F_0", "VAR")</f>
        <v>0.10721944245889055</v>
      </c>
      <c r="K3">
        <f>RTD("rtdtrading.rtdserver",, "DI1FUT_F_0", "VARPTS")</f>
        <v>1.4999999999998792E-2</v>
      </c>
      <c r="L3">
        <f>RTD("rtdtrading.rtdserver",, "DI1FUT_F_0", "MED")</f>
        <v>13.99</v>
      </c>
      <c r="M3" t="s">
        <v>64</v>
      </c>
      <c r="N3">
        <f>RTD("rtdtrading.rtdserver",, "DI1FUT_F_0", "NEG")</f>
        <v>35224</v>
      </c>
      <c r="O3">
        <f>RTD("rtdtrading.rtdserver",, "DI1FUT_F_0", "QUL")</f>
        <v>1</v>
      </c>
      <c r="P3">
        <f>RTD("rtdtrading.rtdserver",, "DI1FUT_F_0", "QTT")</f>
        <v>580651</v>
      </c>
      <c r="Q3">
        <f>RTD("rtdtrading.rtdserver",, "DI1FUT_F_0", "VOL")</f>
        <v>46822410068.139999</v>
      </c>
      <c r="R3">
        <f>RTD("rtdtrading.rtdserver",, "DI1FUT_F_0", "OCP")</f>
        <v>0</v>
      </c>
      <c r="S3">
        <f>RTD("rtdtrading.rtdserver",, "DI1FUT_F_0", "OVD")</f>
        <v>0</v>
      </c>
      <c r="T3">
        <f>RTD("rtdtrading.rtdserver",, "DI1FUT_F_0", "VOC")</f>
        <v>0</v>
      </c>
      <c r="U3">
        <f>RTD("rtdtrading.rtdserver",, "DI1FUT_F_0", "VOV")</f>
        <v>0</v>
      </c>
      <c r="V3">
        <f>RTD("rtdtrading.rtdserver",, "DI1FUT_F_0", "AJU")</f>
        <v>13.981999999999999</v>
      </c>
      <c r="W3">
        <f>RTD("rtdtrading.rtdserver",, "DI1FUT_F_0", "AJA")</f>
        <v>14.013</v>
      </c>
      <c r="X3">
        <f>RTD("rtdtrading.rtdserver",, "DI1FUT_F_0", "PRT")</f>
        <v>0</v>
      </c>
      <c r="Y3">
        <f>RTD("rtdtrading.rtdserver",, "DI1FUT_F_0", "QTE")</f>
        <v>0</v>
      </c>
      <c r="Z3">
        <f>RTD("rtdtrading.rtdserver",, "DI1FUT_F_0", "VPJ")</f>
        <v>40522856279.01712</v>
      </c>
      <c r="AA3">
        <f>RTD("rtdtrading.rtdserver",, "DI1FUT_F_0", "SEM")</f>
        <v>0.35829451809386548</v>
      </c>
      <c r="AB3">
        <f>RTD("rtdtrading.rtdserver",, "DI1FUT_F_0", "MES")</f>
        <v>0.68296189791516071</v>
      </c>
      <c r="AC3">
        <f>RTD("rtdtrading.rtdserver",, "DI1FUT_F_0", "3M")</f>
        <v>-6.63333333333334</v>
      </c>
      <c r="AD3">
        <f>RTD("rtdtrading.rtdserver",, "DI1FUT_F_0", "6M")</f>
        <v>7.359141433499417</v>
      </c>
      <c r="AE3">
        <f>RTD("rtdtrading.rtdserver",, "DI1FUT_F_0", "12M")</f>
        <v>32.583054929429458</v>
      </c>
      <c r="AF3">
        <f>RTD("rtdtrading.rtdserver",, "DI1FUT_F_0", "ANO")</f>
        <v>-11.862806796727501</v>
      </c>
      <c r="AG3">
        <f>RTD("rtdtrading.rtdserver",, "DI1FUT_F_0", "TRIM")</f>
        <v>-6.1955793703951816</v>
      </c>
      <c r="AH3">
        <f>RTD("rtdtrading.rtdserver",, "DI1FUT_F_0", "SEMES")</f>
        <v>-11.862806796727501</v>
      </c>
      <c r="AI3" t="str">
        <f>RTD("rtdtrading.rtdserver",, "DI1FUT_F_0", "VEN")</f>
        <v>04/01/2027</v>
      </c>
      <c r="AJ3" t="str">
        <f>RTD("rtdtrading.rtdserver",, "DI1FUT_F_0", "VAL")</f>
        <v>30/12/2026</v>
      </c>
      <c r="AK3">
        <f>RTD("rtdtrading.rtdserver",, "DI1FUT_F_0", "CAB")</f>
        <v>3839371</v>
      </c>
      <c r="AL3" t="str">
        <f>RTD("rtdtrading.rtdserver",, "DI1FUT_F_0", "EST")</f>
        <v>Fechado</v>
      </c>
      <c r="AM3" t="str">
        <f>RTD("rtdtrading.rtdserver",, "DI1FUT_F_0", "BLACK")</f>
        <v>-</v>
      </c>
      <c r="AN3" t="str">
        <f>RTD("rtdtrading.rtdserver",, "DI1FUT_F_0", "IMPVT")</f>
        <v>-</v>
      </c>
      <c r="AO3" t="str">
        <f>RTD("rtdtrading.rtdserver",, "DI1FUT_F_0", "DELTA")</f>
        <v>-</v>
      </c>
      <c r="AP3" t="str">
        <f>RTD("rtdtrading.rtdserver",, "DI1FUT_F_0", "GAMA")</f>
        <v>-</v>
      </c>
      <c r="AQ3" t="str">
        <f>RTD("rtdtrading.rtdserver",, "DI1FUT_F_0", "THETA")</f>
        <v>-</v>
      </c>
      <c r="AR3" t="str">
        <f>RTD("rtdtrading.rtdserver",, "DI1FUT_F_0", "RHO")</f>
        <v>-</v>
      </c>
      <c r="AS3" t="str">
        <f>RTD("rtdtrading.rtdserver",, "DI1FUT_F_0", "VEGA")</f>
        <v>-</v>
      </c>
      <c r="AT3" t="str">
        <f>RTD("rtdtrading.rtdserver",, "DI1FUT_F_0", "VIA")</f>
        <v>-</v>
      </c>
      <c r="AU3" t="str">
        <f>RTD("rtdtrading.rtdserver",, "DI1FUT_F_0", "VIB")</f>
        <v>-</v>
      </c>
      <c r="AV3" t="str">
        <f>RTD("rtdtrading.rtdserver",, "DI1FUT_F_0", "DOBRAR")</f>
        <v>-</v>
      </c>
      <c r="AW3" t="str">
        <f>RTD("rtdtrading.rtdserver",, "DI1FUT_F_0", "VIVH")</f>
        <v>-</v>
      </c>
      <c r="AX3" t="str">
        <f>RTD("rtdtrading.rtdserver",, "DI1FUT_F_0", "VINT")</f>
        <v>-</v>
      </c>
      <c r="AY3" t="str">
        <f>RTD("rtdtrading.rtdserver",, "DI1FUT_F_0", "VEXT")</f>
        <v>-</v>
      </c>
      <c r="AZ3" t="str">
        <f>RTD("rtdtrading.rtdserver",, "DI1FUT_F_0", "184")</f>
        <v>141.460,00</v>
      </c>
      <c r="BA3" t="str">
        <f>RTD("rtdtrading.rtdserver",, "DI1FUT_F_0", "103")</f>
        <v>97.017,00</v>
      </c>
      <c r="BB3" t="str">
        <f>RTD("rtdtrading.rtdserver",, "DI1FUT_F_0", "98")</f>
        <v>315.379</v>
      </c>
      <c r="BC3" t="str">
        <f>RTD("rtdtrading.rtdserver",, "DI1FUT_F_0", "100")</f>
        <v>97.017</v>
      </c>
      <c r="BD3" t="str">
        <f>RTD("rtdtrading.rtdserver",, "DI1FUT_F_0", "99")</f>
        <v>218.362</v>
      </c>
      <c r="BE3" t="str">
        <f>RTD("rtdtrading.rtdserver",, "DI1FUT_F_0", "67")</f>
        <v>13,924</v>
      </c>
      <c r="BF3" t="str">
        <f>RTD("rtdtrading.rtdserver",, "DI1FUT_F_0", "262")</f>
        <v>0,000</v>
      </c>
      <c r="BG3" t="str">
        <f>RTD("rtdtrading.rtdserver",, "DI1FUT_F_0", "131")</f>
        <v>13,950</v>
      </c>
      <c r="BH3" t="str">
        <f>RTD("rtdtrading.rtdserver",, "DI1FUT_F_0", "130")</f>
        <v>13,954</v>
      </c>
    </row>
    <row r="4" spans="1:60" x14ac:dyDescent="0.25">
      <c r="A4" t="s">
        <v>66</v>
      </c>
      <c r="B4" t="str">
        <f>RTD("rtdtrading.rtdserver",, "VXBR_B_0", "DAT")</f>
        <v>09/05/2025</v>
      </c>
      <c r="C4" t="str">
        <f>RTD("rtdtrading.rtdserver",, "VXBR_B_0", "HOR")</f>
        <v>16:45:00</v>
      </c>
      <c r="D4">
        <f>RTD("rtdtrading.rtdserver",, "VXBR_B_0", "ULT")</f>
        <v>17.37</v>
      </c>
      <c r="E4">
        <f>RTD("rtdtrading.rtdserver",, "VXBR_B_0", "ABE")</f>
        <v>17.45</v>
      </c>
      <c r="F4">
        <f>RTD("rtdtrading.rtdserver",, "VXBR_B_0", "MAX")</f>
        <v>17.63</v>
      </c>
      <c r="G4">
        <f>RTD("rtdtrading.rtdserver",, "VXBR_B_0", "MIN")</f>
        <v>16.850000000000001</v>
      </c>
      <c r="H4">
        <f>RTD("rtdtrading.rtdserver",, "VXBR_B_0", "FEC")</f>
        <v>17.240000000000002</v>
      </c>
      <c r="I4">
        <f>RTD("rtdtrading.rtdserver",, "VXBR_B_0", "PEX")</f>
        <v>0</v>
      </c>
      <c r="J4">
        <f>RTD("rtdtrading.rtdserver",, "VXBR_B_0", "VAR")</f>
        <v>0.75406032482598029</v>
      </c>
      <c r="K4">
        <f>RTD("rtdtrading.rtdserver",, "VXBR_B_0", "VARPTS")</f>
        <v>0.12999999999999901</v>
      </c>
      <c r="L4">
        <f>RTD("rtdtrading.rtdserver",, "VXBR_B_0", "MED")</f>
        <v>17.324999999999999</v>
      </c>
      <c r="M4" t="s">
        <v>67</v>
      </c>
      <c r="N4">
        <f>RTD("rtdtrading.rtdserver",, "VXBR_B_0", "NEG")</f>
        <v>1501</v>
      </c>
      <c r="O4">
        <f>RTD("rtdtrading.rtdserver",, "VXBR_B_0", "QUL")</f>
        <v>0</v>
      </c>
      <c r="P4">
        <f>RTD("rtdtrading.rtdserver",, "VXBR_B_0", "QTT")</f>
        <v>0</v>
      </c>
      <c r="Q4">
        <f>RTD("rtdtrading.rtdserver",, "VXBR_B_0", "VOL")</f>
        <v>0</v>
      </c>
      <c r="R4">
        <f>RTD("rtdtrading.rtdserver",, "VXBR_B_0", "OCP")</f>
        <v>0</v>
      </c>
      <c r="S4">
        <f>RTD("rtdtrading.rtdserver",, "VXBR_B_0", "OVD")</f>
        <v>0</v>
      </c>
      <c r="T4">
        <f>RTD("rtdtrading.rtdserver",, "VXBR_B_0", "VOC")</f>
        <v>0</v>
      </c>
      <c r="U4">
        <f>RTD("rtdtrading.rtdserver",, "VXBR_B_0", "VOV")</f>
        <v>0</v>
      </c>
      <c r="V4">
        <f>RTD("rtdtrading.rtdserver",, "VXBR_B_0", "AJU")</f>
        <v>0</v>
      </c>
      <c r="W4">
        <f>RTD("rtdtrading.rtdserver",, "VXBR_B_0", "AJA")</f>
        <v>0</v>
      </c>
      <c r="X4">
        <f>RTD("rtdtrading.rtdserver",, "VXBR_B_0", "PRT")</f>
        <v>0</v>
      </c>
      <c r="Y4">
        <f>RTD("rtdtrading.rtdserver",, "VXBR_B_0", "QTE")</f>
        <v>0</v>
      </c>
      <c r="Z4">
        <f>RTD("rtdtrading.rtdserver",, "VXBR_B_0", "VPJ")</f>
        <v>0</v>
      </c>
      <c r="AA4">
        <f>RTD("rtdtrading.rtdserver",, "VXBR_B_0", "SEM")</f>
        <v>5.5927051671732624</v>
      </c>
      <c r="AB4">
        <f>RTD("rtdtrading.rtdserver",, "VXBR_B_0", "MES")</f>
        <v>-0.51546391752577236</v>
      </c>
      <c r="AC4">
        <f>RTD("rtdtrading.rtdserver",, "VXBR_B_0", "3M")</f>
        <v>26.143790849673199</v>
      </c>
      <c r="AD4">
        <f>RTD("rtdtrading.rtdserver",, "VXBR_B_0", "6M")</f>
        <v>-5.3921568627450895</v>
      </c>
      <c r="AE4">
        <f>RTD("rtdtrading.rtdserver",, "VXBR_B_0", "12M")</f>
        <v>7.0900123304562177</v>
      </c>
      <c r="AF4">
        <f>RTD("rtdtrading.rtdserver",, "VXBR_B_0", "ANO")</f>
        <v>7.222222222222233</v>
      </c>
      <c r="AG4">
        <f>RTD("rtdtrading.rtdserver",, "VXBR_B_0", "TRIM")</f>
        <v>5.3365676167374101</v>
      </c>
      <c r="AH4">
        <f>RTD("rtdtrading.rtdserver",, "VXBR_B_0", "SEMES")</f>
        <v>7.222222222222233</v>
      </c>
      <c r="AI4" t="str">
        <f>RTD("rtdtrading.rtdserver",, "VXBR_B_0", "VEN")</f>
        <v>-</v>
      </c>
      <c r="AJ4" t="str">
        <f>RTD("rtdtrading.rtdserver",, "VXBR_B_0", "VAL")</f>
        <v>31/12/9999</v>
      </c>
      <c r="AK4">
        <f>RTD("rtdtrading.rtdserver",, "VXBR_B_0", "CAB")</f>
        <v>0</v>
      </c>
      <c r="AL4" t="str">
        <f>RTD("rtdtrading.rtdserver",, "VXBR_B_0", "EST")</f>
        <v>Aberto</v>
      </c>
      <c r="AM4" t="str">
        <f>RTD("rtdtrading.rtdserver",, "VXBR_B_0", "BLACK")</f>
        <v>-</v>
      </c>
      <c r="AN4" t="str">
        <f>RTD("rtdtrading.rtdserver",, "VXBR_B_0", "IMPVT")</f>
        <v>-</v>
      </c>
      <c r="AO4" t="str">
        <f>RTD("rtdtrading.rtdserver",, "VXBR_B_0", "DELTA")</f>
        <v>-</v>
      </c>
      <c r="AP4" t="str">
        <f>RTD("rtdtrading.rtdserver",, "VXBR_B_0", "GAMA")</f>
        <v>-</v>
      </c>
      <c r="AQ4" t="str">
        <f>RTD("rtdtrading.rtdserver",, "VXBR_B_0", "THETA")</f>
        <v>-</v>
      </c>
      <c r="AR4" t="str">
        <f>RTD("rtdtrading.rtdserver",, "VXBR_B_0", "RHO")</f>
        <v>-</v>
      </c>
      <c r="AS4" t="str">
        <f>RTD("rtdtrading.rtdserver",, "VXBR_B_0", "VEGA")</f>
        <v>-</v>
      </c>
      <c r="AT4" t="str">
        <f>RTD("rtdtrading.rtdserver",, "VXBR_B_0", "VIA")</f>
        <v>-</v>
      </c>
      <c r="AU4" t="str">
        <f>RTD("rtdtrading.rtdserver",, "VXBR_B_0", "VIB")</f>
        <v>-</v>
      </c>
      <c r="AV4" t="str">
        <f>RTD("rtdtrading.rtdserver",, "VXBR_B_0", "DOBRAR")</f>
        <v>-</v>
      </c>
      <c r="AW4" t="str">
        <f>RTD("rtdtrading.rtdserver",, "VXBR_B_0", "VIVH")</f>
        <v>-</v>
      </c>
      <c r="AX4" t="str">
        <f>RTD("rtdtrading.rtdserver",, "VXBR_B_0", "VINT")</f>
        <v>-</v>
      </c>
      <c r="AY4" t="str">
        <f>RTD("rtdtrading.rtdserver",, "VXBR_B_0", "VEXT")</f>
        <v>-</v>
      </c>
      <c r="AZ4" t="str">
        <f>RTD("rtdtrading.rtdserver",, "VXBR_B_0", "184")</f>
        <v>0,00</v>
      </c>
      <c r="BA4" t="str">
        <f>RTD("rtdtrading.rtdserver",, "VXBR_B_0", "103")</f>
        <v>0,00</v>
      </c>
      <c r="BB4" t="str">
        <f>RTD("rtdtrading.rtdserver",, "VXBR_B_0", "98")</f>
        <v>0</v>
      </c>
      <c r="BC4" t="str">
        <f>RTD("rtdtrading.rtdserver",, "VXBR_B_0", "100")</f>
        <v>0</v>
      </c>
      <c r="BD4" t="str">
        <f>RTD("rtdtrading.rtdserver",, "VXBR_B_0", "99")</f>
        <v>0</v>
      </c>
      <c r="BE4" t="str">
        <f>RTD("rtdtrading.rtdserver",, "VXBR_B_0", "67")</f>
        <v>17,28</v>
      </c>
      <c r="BF4" t="str">
        <f>RTD("rtdtrading.rtdserver",, "VXBR_B_0", "262")</f>
        <v>0,00</v>
      </c>
      <c r="BG4" t="str">
        <f>RTD("rtdtrading.rtdserver",, "VXBR_B_0", "131")</f>
        <v>17,28</v>
      </c>
      <c r="BH4" t="str">
        <f>RTD("rtdtrading.rtdserver",, "VXBR_B_0", "130")</f>
        <v>17,28</v>
      </c>
    </row>
    <row r="5" spans="1:60" x14ac:dyDescent="0.25">
      <c r="A5" t="s">
        <v>68</v>
      </c>
      <c r="B5" t="str">
        <f>RTD("rtdtrading.rtdserver",, "DI1F28_F_0", "DAT")</f>
        <v>09/05/2025</v>
      </c>
      <c r="C5" t="str">
        <f>RTD("rtdtrading.rtdserver",, "DI1F28_F_0", "HOR")</f>
        <v>17:59:55</v>
      </c>
      <c r="D5">
        <f>RTD("rtdtrading.rtdserver",, "DI1F28_F_0", "ULT")</f>
        <v>13.440000000000001</v>
      </c>
      <c r="E5">
        <f>RTD("rtdtrading.rtdserver",, "DI1F28_F_0", "ABE")</f>
        <v>13.44</v>
      </c>
      <c r="F5">
        <f>RTD("rtdtrading.rtdserver",, "DI1F28_F_0", "MAX")</f>
        <v>13.5</v>
      </c>
      <c r="G5">
        <f>RTD("rtdtrading.rtdserver",, "DI1F28_F_0", "MIN")</f>
        <v>13.36</v>
      </c>
      <c r="H5">
        <f>RTD("rtdtrading.rtdserver",, "DI1F28_F_0", "FEC")</f>
        <v>13.450000000000001</v>
      </c>
      <c r="I5">
        <f>RTD("rtdtrading.rtdserver",, "DI1F28_F_0", "PEX")</f>
        <v>0</v>
      </c>
      <c r="J5">
        <f>RTD("rtdtrading.rtdserver",, "DI1F28_F_0", "VAR")</f>
        <v>-7.4349442379180564E-2</v>
      </c>
      <c r="K5">
        <f>RTD("rtdtrading.rtdserver",, "DI1F28_F_0", "VARPTS")</f>
        <v>-9.9999999999997868E-3</v>
      </c>
      <c r="L5">
        <f>RTD("rtdtrading.rtdserver",, "DI1F28_F_0", "MED")</f>
        <v>13.434999999999999</v>
      </c>
      <c r="M5" t="s">
        <v>64</v>
      </c>
      <c r="N5">
        <f>RTD("rtdtrading.rtdserver",, "DI1F28_F_0", "NEG")</f>
        <v>34335</v>
      </c>
      <c r="O5">
        <f>RTD("rtdtrading.rtdserver",, "DI1F28_F_0", "QUL")</f>
        <v>1</v>
      </c>
      <c r="P5">
        <f>RTD("rtdtrading.rtdserver",, "DI1F28_F_0", "QTT")</f>
        <v>249933</v>
      </c>
      <c r="Q5">
        <f>RTD("rtdtrading.rtdserver",, "DI1F28_F_0", "VOL")</f>
        <v>17918788899.799999</v>
      </c>
      <c r="R5">
        <f>RTD("rtdtrading.rtdserver",, "DI1F28_F_0", "OCP")</f>
        <v>0</v>
      </c>
      <c r="S5">
        <f>RTD("rtdtrading.rtdserver",, "DI1F28_F_0", "OVD")</f>
        <v>0</v>
      </c>
      <c r="T5">
        <f>RTD("rtdtrading.rtdserver",, "DI1F28_F_0", "VOC")</f>
        <v>0</v>
      </c>
      <c r="U5">
        <f>RTD("rtdtrading.rtdserver",, "DI1F28_F_0", "VOV")</f>
        <v>0</v>
      </c>
      <c r="V5">
        <f>RTD("rtdtrading.rtdserver",, "DI1F28_F_0", "AJU")</f>
        <v>13.416</v>
      </c>
      <c r="W5">
        <f>RTD("rtdtrading.rtdserver",, "DI1F28_F_0", "AJA")</f>
        <v>13.428000000000001</v>
      </c>
      <c r="X5">
        <f>RTD("rtdtrading.rtdserver",, "DI1F28_F_0", "PRT")</f>
        <v>0</v>
      </c>
      <c r="Y5">
        <f>RTD("rtdtrading.rtdserver",, "DI1F28_F_0", "QTE")</f>
        <v>0</v>
      </c>
      <c r="Z5">
        <f>RTD("rtdtrading.rtdserver",, "DI1F28_F_0", "VPJ")</f>
        <v>15510288785.23259</v>
      </c>
      <c r="AA5">
        <f>RTD("rtdtrading.rtdserver",, "DI1F28_F_0", "SEM")</f>
        <v>-0.84839542604205243</v>
      </c>
      <c r="AB5">
        <f>RTD("rtdtrading.rtdserver",, "DI1F28_F_0", "MES")</f>
        <v>-0.33370411568409292</v>
      </c>
      <c r="AC5">
        <f>RTD("rtdtrading.rtdserver",, "DI1F28_F_0", "3M")</f>
        <v>-9.0663058186738823</v>
      </c>
      <c r="AD5">
        <f>RTD("rtdtrading.rtdserver",, "DI1F28_F_0", "6M")</f>
        <v>3.10701956271576</v>
      </c>
      <c r="AE5">
        <f>RTD("rtdtrading.rtdserver",, "DI1F28_F_0", "12M")</f>
        <v>22.126306224443436</v>
      </c>
      <c r="AF5">
        <f>RTD("rtdtrading.rtdserver",, "DI1F28_F_0", "ANO")</f>
        <v>-15.205047318611985</v>
      </c>
      <c r="AG5">
        <f>RTD("rtdtrading.rtdserver",, "DI1F28_F_0", "TRIM")</f>
        <v>-8.7266553480475384</v>
      </c>
      <c r="AH5">
        <f>RTD("rtdtrading.rtdserver",, "DI1F28_F_0", "SEMES")</f>
        <v>-15.205047318611985</v>
      </c>
      <c r="AI5" t="str">
        <f>RTD("rtdtrading.rtdserver",, "DI1F28_F_0", "VEN")</f>
        <v>03/01/2028</v>
      </c>
      <c r="AJ5" t="str">
        <f>RTD("rtdtrading.rtdserver",, "DI1F28_F_0", "VAL")</f>
        <v>30/12/2027</v>
      </c>
      <c r="AK5">
        <f>RTD("rtdtrading.rtdserver",, "DI1F28_F_0", "CAB")</f>
        <v>1798670</v>
      </c>
      <c r="AL5" t="str">
        <f>RTD("rtdtrading.rtdserver",, "DI1F28_F_0", "EST")</f>
        <v>Fechado</v>
      </c>
      <c r="AM5" t="str">
        <f>RTD("rtdtrading.rtdserver",, "DI1F28_F_0", "BLACK")</f>
        <v>-</v>
      </c>
      <c r="AN5" t="str">
        <f>RTD("rtdtrading.rtdserver",, "DI1F28_F_0", "IMPVT")</f>
        <v>-</v>
      </c>
      <c r="AO5" t="str">
        <f>RTD("rtdtrading.rtdserver",, "DI1F28_F_0", "DELTA")</f>
        <v>-</v>
      </c>
      <c r="AP5" t="str">
        <f>RTD("rtdtrading.rtdserver",, "DI1F28_F_0", "GAMA")</f>
        <v>-</v>
      </c>
      <c r="AQ5" t="str">
        <f>RTD("rtdtrading.rtdserver",, "DI1F28_F_0", "THETA")</f>
        <v>-</v>
      </c>
      <c r="AR5" t="str">
        <f>RTD("rtdtrading.rtdserver",, "DI1F28_F_0", "RHO")</f>
        <v>-</v>
      </c>
      <c r="AS5" t="str">
        <f>RTD("rtdtrading.rtdserver",, "DI1F28_F_0", "VEGA")</f>
        <v>-</v>
      </c>
      <c r="AT5" t="str">
        <f>RTD("rtdtrading.rtdserver",, "DI1F28_F_0", "VIA")</f>
        <v>-</v>
      </c>
      <c r="AU5" t="str">
        <f>RTD("rtdtrading.rtdserver",, "DI1F28_F_0", "VIB")</f>
        <v>-</v>
      </c>
      <c r="AV5" t="str">
        <f>RTD("rtdtrading.rtdserver",, "DI1F28_F_0", "DOBRAR")</f>
        <v>-</v>
      </c>
      <c r="AW5" t="str">
        <f>RTD("rtdtrading.rtdserver",, "DI1F28_F_0", "VIVH")</f>
        <v>-</v>
      </c>
      <c r="AX5" t="str">
        <f>RTD("rtdtrading.rtdserver",, "DI1F28_F_0", "VINT")</f>
        <v>-</v>
      </c>
      <c r="AY5" t="str">
        <f>RTD("rtdtrading.rtdserver",, "DI1F28_F_0", "VEXT")</f>
        <v>-</v>
      </c>
      <c r="AZ5" t="str">
        <f>RTD("rtdtrading.rtdserver",, "DI1F28_F_0", "184")</f>
        <v>37.162,00</v>
      </c>
      <c r="BA5" t="str">
        <f>RTD("rtdtrading.rtdserver",, "DI1F28_F_0", "103")</f>
        <v>1.275,00</v>
      </c>
      <c r="BB5" t="str">
        <f>RTD("rtdtrading.rtdserver",, "DI1F28_F_0", "98")</f>
        <v>110.300</v>
      </c>
      <c r="BC5" t="str">
        <f>RTD("rtdtrading.rtdserver",, "DI1F28_F_0", "100")</f>
        <v>1.275</v>
      </c>
      <c r="BD5" t="str">
        <f>RTD("rtdtrading.rtdserver",, "DI1F28_F_0", "99")</f>
        <v>109.025</v>
      </c>
      <c r="BE5" t="str">
        <f>RTD("rtdtrading.rtdserver",, "DI1F28_F_0", "67")</f>
        <v>13,396</v>
      </c>
      <c r="BF5" t="str">
        <f>RTD("rtdtrading.rtdserver",, "DI1F28_F_0", "262")</f>
        <v>0,000</v>
      </c>
      <c r="BG5" t="str">
        <f>RTD("rtdtrading.rtdserver",, "DI1F28_F_0", "131")</f>
        <v>13,476</v>
      </c>
      <c r="BH5" t="str">
        <f>RTD("rtdtrading.rtdserver",, "DI1F28_F_0", "130")</f>
        <v>13,468</v>
      </c>
    </row>
    <row r="6" spans="1:60" x14ac:dyDescent="0.25">
      <c r="A6" t="s">
        <v>69</v>
      </c>
      <c r="B6" t="str">
        <f>RTD("rtdtrading.rtdserver",, "ISPFUT_F_0", "DAT")</f>
        <v>09/05/2025</v>
      </c>
      <c r="C6" t="str">
        <f>RTD("rtdtrading.rtdserver",, "ISPFUT_F_0", "HOR")</f>
        <v>17:54:00</v>
      </c>
      <c r="D6">
        <f>RTD("rtdtrading.rtdserver",, "ISPFUT_F_0", "ULT")</f>
        <v>5680.75</v>
      </c>
      <c r="E6">
        <f>RTD("rtdtrading.rtdserver",, "ISPFUT_F_0", "ABE")</f>
        <v>5699</v>
      </c>
      <c r="F6">
        <f>RTD("rtdtrading.rtdserver",, "ISPFUT_F_0", "MAX")</f>
        <v>5710.5</v>
      </c>
      <c r="G6">
        <f>RTD("rtdtrading.rtdserver",, "ISPFUT_F_0", "MIN")</f>
        <v>5663.75</v>
      </c>
      <c r="H6">
        <f>RTD("rtdtrading.rtdserver",, "ISPFUT_F_0", "FEC")</f>
        <v>5689.75</v>
      </c>
      <c r="I6">
        <f>RTD("rtdtrading.rtdserver",, "ISPFUT_F_0", "PEX")</f>
        <v>0</v>
      </c>
      <c r="J6">
        <f>RTD("rtdtrading.rtdserver",, "ISPFUT_F_0", "VAR")</f>
        <v>-0.15817918186212049</v>
      </c>
      <c r="K6">
        <f>RTD("rtdtrading.rtdserver",, "ISPFUT_F_0", "VARPTS")</f>
        <v>-9</v>
      </c>
      <c r="L6">
        <f>RTD("rtdtrading.rtdserver",, "ISPFUT_F_0", "MED")</f>
        <v>5688.5</v>
      </c>
      <c r="M6" t="s">
        <v>70</v>
      </c>
      <c r="N6">
        <f>RTD("rtdtrading.rtdserver",, "ISPFUT_F_0", "NEG")</f>
        <v>573</v>
      </c>
      <c r="O6">
        <f>RTD("rtdtrading.rtdserver",, "ISPFUT_F_0", "QUL")</f>
        <v>1</v>
      </c>
      <c r="P6">
        <f>RTD("rtdtrading.rtdserver",, "ISPFUT_F_0", "QTT")</f>
        <v>775</v>
      </c>
      <c r="Q6">
        <f>RTD("rtdtrading.rtdserver",, "ISPFUT_F_0", "VOL")</f>
        <v>1243060605.8099999</v>
      </c>
      <c r="R6">
        <f>RTD("rtdtrading.rtdserver",, "ISPFUT_F_0", "OCP")</f>
        <v>0</v>
      </c>
      <c r="S6">
        <f>RTD("rtdtrading.rtdserver",, "ISPFUT_F_0", "OVD")</f>
        <v>0</v>
      </c>
      <c r="T6">
        <f>RTD("rtdtrading.rtdserver",, "ISPFUT_F_0", "VOC")</f>
        <v>0</v>
      </c>
      <c r="U6">
        <f>RTD("rtdtrading.rtdserver",, "ISPFUT_F_0", "VOV")</f>
        <v>0</v>
      </c>
      <c r="V6">
        <f>RTD("rtdtrading.rtdserver",, "ISPFUT_F_0", "AJU")</f>
        <v>5678.5</v>
      </c>
      <c r="W6">
        <f>RTD("rtdtrading.rtdserver",, "ISPFUT_F_0", "AJA")</f>
        <v>5685.25</v>
      </c>
      <c r="X6">
        <f>RTD("rtdtrading.rtdserver",, "ISPFUT_F_0", "PRT")</f>
        <v>0</v>
      </c>
      <c r="Y6">
        <f>RTD("rtdtrading.rtdserver",, "ISPFUT_F_0", "QTE")</f>
        <v>0</v>
      </c>
      <c r="Z6">
        <f>RTD("rtdtrading.rtdserver",, "ISPFUT_F_0", "VPJ")</f>
        <v>1243060605.8099999</v>
      </c>
      <c r="AA6">
        <f>RTD("rtdtrading.rtdserver",, "ISPFUT_F_0", "SEM")</f>
        <v>-0.47304104069028952</v>
      </c>
      <c r="AB6">
        <f>RTD("rtdtrading.rtdserver",, "ISPFUT_F_0", "MES")</f>
        <v>1.0719686860599591</v>
      </c>
      <c r="AC6">
        <f>RTD("rtdtrading.rtdserver",, "ISPFUT_F_0", "3M")</f>
        <v>-7.7363180548498196</v>
      </c>
      <c r="AD6">
        <f>RTD("rtdtrading.rtdserver",, "ISPFUT_F_0", "6M")</f>
        <v>-6.7782145622775456</v>
      </c>
      <c r="AE6">
        <f>RTD("rtdtrading.rtdserver",, "ISPFUT_F_0", "12M")</f>
        <v>4.0350204505297365</v>
      </c>
      <c r="AF6">
        <f>RTD("rtdtrading.rtdserver",, "ISPFUT_F_0", "ANO")</f>
        <v>-5.6664980124413145</v>
      </c>
      <c r="AG6">
        <f>RTD("rtdtrading.rtdserver",, "ISPFUT_F_0", "TRIM")</f>
        <v>0.5486968449931412</v>
      </c>
      <c r="AH6">
        <f>RTD("rtdtrading.rtdserver",, "ISPFUT_F_0", "SEMES")</f>
        <v>-5.6664980124413145</v>
      </c>
      <c r="AI6" t="str">
        <f>RTD("rtdtrading.rtdserver",, "ISPFUT_F_0", "VEN")</f>
        <v>20/06/2025</v>
      </c>
      <c r="AJ6" t="str">
        <f>RTD("rtdtrading.rtdserver",, "ISPFUT_F_0", "VAL")</f>
        <v>20/06/2025</v>
      </c>
      <c r="AK6">
        <f>RTD("rtdtrading.rtdserver",, "ISPFUT_F_0", "CAB")</f>
        <v>10659</v>
      </c>
      <c r="AL6" t="str">
        <f>RTD("rtdtrading.rtdserver",, "ISPFUT_F_0", "EST")</f>
        <v>Fechado</v>
      </c>
      <c r="AM6" t="str">
        <f>RTD("rtdtrading.rtdserver",, "ISPFUT_F_0", "BLACK")</f>
        <v>-</v>
      </c>
      <c r="AN6" t="str">
        <f>RTD("rtdtrading.rtdserver",, "ISPFUT_F_0", "IMPVT")</f>
        <v>-</v>
      </c>
      <c r="AO6" t="str">
        <f>RTD("rtdtrading.rtdserver",, "ISPFUT_F_0", "DELTA")</f>
        <v>-</v>
      </c>
      <c r="AP6" t="str">
        <f>RTD("rtdtrading.rtdserver",, "ISPFUT_F_0", "GAMA")</f>
        <v>-</v>
      </c>
      <c r="AQ6" t="str">
        <f>RTD("rtdtrading.rtdserver",, "ISPFUT_F_0", "THETA")</f>
        <v>-</v>
      </c>
      <c r="AR6" t="str">
        <f>RTD("rtdtrading.rtdserver",, "ISPFUT_F_0", "RHO")</f>
        <v>-</v>
      </c>
      <c r="AS6" t="str">
        <f>RTD("rtdtrading.rtdserver",, "ISPFUT_F_0", "VEGA")</f>
        <v>-</v>
      </c>
      <c r="AT6" t="str">
        <f>RTD("rtdtrading.rtdserver",, "ISPFUT_F_0", "VIA")</f>
        <v>-</v>
      </c>
      <c r="AU6" t="str">
        <f>RTD("rtdtrading.rtdserver",, "ISPFUT_F_0", "VIB")</f>
        <v>-</v>
      </c>
      <c r="AV6" t="str">
        <f>RTD("rtdtrading.rtdserver",, "ISPFUT_F_0", "DOBRAR")</f>
        <v>-</v>
      </c>
      <c r="AW6" t="str">
        <f>RTD("rtdtrading.rtdserver",, "ISPFUT_F_0", "VIVH")</f>
        <v>-</v>
      </c>
      <c r="AX6" t="str">
        <f>RTD("rtdtrading.rtdserver",, "ISPFUT_F_0", "VINT")</f>
        <v>-</v>
      </c>
      <c r="AY6" t="str">
        <f>RTD("rtdtrading.rtdserver",, "ISPFUT_F_0", "VEXT")</f>
        <v>-</v>
      </c>
      <c r="AZ6" t="str">
        <f>RTD("rtdtrading.rtdserver",, "ISPFUT_F_0", "184")</f>
        <v>23,00</v>
      </c>
      <c r="BA6" t="str">
        <f>RTD("rtdtrading.rtdserver",, "ISPFUT_F_0", "103")</f>
        <v>23,00</v>
      </c>
      <c r="BB6" t="str">
        <f>RTD("rtdtrading.rtdserver",, "ISPFUT_F_0", "98")</f>
        <v>399</v>
      </c>
      <c r="BC6" t="str">
        <f>RTD("rtdtrading.rtdserver",, "ISPFUT_F_0", "100")</f>
        <v>23</v>
      </c>
      <c r="BD6" t="str">
        <f>RTD("rtdtrading.rtdserver",, "ISPFUT_F_0", "99")</f>
        <v>376</v>
      </c>
      <c r="BE6" t="str">
        <f>RTD("rtdtrading.rtdserver",, "ISPFUT_F_0", "67")</f>
        <v>5.685,00</v>
      </c>
      <c r="BF6" t="str">
        <f>RTD("rtdtrading.rtdserver",, "ISPFUT_F_0", "262")</f>
        <v>0,00</v>
      </c>
      <c r="BG6" t="str">
        <f>RTD("rtdtrading.rtdserver",, "ISPFUT_F_0", "131")</f>
        <v>5.670,79</v>
      </c>
      <c r="BH6" t="str">
        <f>RTD("rtdtrading.rtdserver",, "ISPFUT_F_0", "130")</f>
        <v>5.666,24</v>
      </c>
    </row>
    <row r="7" spans="1:60" x14ac:dyDescent="0.25">
      <c r="A7" t="s">
        <v>71</v>
      </c>
      <c r="B7" t="str">
        <f>RTD("rtdtrading.rtdserver",, "DI1F32_F_0", "DAT")</f>
        <v>09/05/2025</v>
      </c>
      <c r="C7" t="str">
        <f>RTD("rtdtrading.rtdserver",, "DI1F32_F_0", "HOR")</f>
        <v>17:58:58</v>
      </c>
      <c r="D7">
        <f>RTD("rtdtrading.rtdserver",, "DI1F32_F_0", "ULT")</f>
        <v>13.56</v>
      </c>
      <c r="E7">
        <f>RTD("rtdtrading.rtdserver",, "DI1F32_F_0", "ABE")</f>
        <v>13.61</v>
      </c>
      <c r="F7">
        <f>RTD("rtdtrading.rtdserver",, "DI1F32_F_0", "MAX")</f>
        <v>13.69</v>
      </c>
      <c r="G7">
        <f>RTD("rtdtrading.rtdserver",, "DI1F32_F_0", "MIN")</f>
        <v>13.52</v>
      </c>
      <c r="H7">
        <f>RTD("rtdtrading.rtdserver",, "DI1F32_F_0", "FEC")</f>
        <v>13.64</v>
      </c>
      <c r="I7">
        <f>RTD("rtdtrading.rtdserver",, "DI1F32_F_0", "PEX")</f>
        <v>0</v>
      </c>
      <c r="J7">
        <f>RTD("rtdtrading.rtdserver",, "DI1F32_F_0", "VAR")</f>
        <v>-0.58651026392961925</v>
      </c>
      <c r="K7">
        <f>RTD("rtdtrading.rtdserver",, "DI1F32_F_0", "VARPTS")</f>
        <v>-8.0000000000000071E-2</v>
      </c>
      <c r="L7">
        <f>RTD("rtdtrading.rtdserver",, "DI1F32_F_0", "MED")</f>
        <v>13.594999999999999</v>
      </c>
      <c r="M7" t="s">
        <v>64</v>
      </c>
      <c r="N7">
        <f>RTD("rtdtrading.rtdserver",, "DI1F32_F_0", "NEG")</f>
        <v>1716</v>
      </c>
      <c r="O7">
        <f>RTD("rtdtrading.rtdserver",, "DI1F32_F_0", "QUL")</f>
        <v>2</v>
      </c>
      <c r="P7">
        <f>RTD("rtdtrading.rtdserver",, "DI1F32_F_0", "QTT")</f>
        <v>49983</v>
      </c>
      <c r="Q7">
        <f>RTD("rtdtrading.rtdserver",, "DI1F32_F_0", "VOL")</f>
        <v>2152240287.0599999</v>
      </c>
      <c r="R7">
        <f>RTD("rtdtrading.rtdserver",, "DI1F32_F_0", "OCP")</f>
        <v>0</v>
      </c>
      <c r="S7">
        <f>RTD("rtdtrading.rtdserver",, "DI1F32_F_0", "OVD")</f>
        <v>0</v>
      </c>
      <c r="T7">
        <f>RTD("rtdtrading.rtdserver",, "DI1F32_F_0", "VOC")</f>
        <v>0</v>
      </c>
      <c r="U7">
        <f>RTD("rtdtrading.rtdserver",, "DI1F32_F_0", "VOV")</f>
        <v>0</v>
      </c>
      <c r="V7">
        <f>RTD("rtdtrading.rtdserver",, "DI1F32_F_0", "AJU")</f>
        <v>13.548</v>
      </c>
      <c r="W7">
        <f>RTD("rtdtrading.rtdserver",, "DI1F32_F_0", "AJA")</f>
        <v>13.63</v>
      </c>
      <c r="X7">
        <f>RTD("rtdtrading.rtdserver",, "DI1F32_F_0", "PRT")</f>
        <v>0</v>
      </c>
      <c r="Y7">
        <f>RTD("rtdtrading.rtdserver",, "DI1F32_F_0", "QTE")</f>
        <v>0</v>
      </c>
      <c r="Z7">
        <f>RTD("rtdtrading.rtdserver",, "DI1F32_F_0", "VPJ")</f>
        <v>1866932094.2681956</v>
      </c>
      <c r="AA7">
        <f>RTD("rtdtrading.rtdserver",, "DI1F32_F_0", "SEM")</f>
        <v>-2.1645021645021694</v>
      </c>
      <c r="AB7">
        <f>RTD("rtdtrading.rtdserver",, "DI1F32_F_0", "MES")</f>
        <v>-1.9522776572668206</v>
      </c>
      <c r="AC7">
        <f>RTD("rtdtrading.rtdserver",, "DI1F32_F_0", "3M")</f>
        <v>-7.2503419972640248</v>
      </c>
      <c r="AD7">
        <f>RTD("rtdtrading.rtdserver",, "DI1F32_F_0", "6M")</f>
        <v>5.6074766355140087</v>
      </c>
      <c r="AE7">
        <f>RTD("rtdtrading.rtdserver",, "DI1F32_F_0", "12M")</f>
        <v>18.324607329842927</v>
      </c>
      <c r="AF7">
        <f>RTD("rtdtrading.rtdserver",, "DI1F32_F_0", "ANO")</f>
        <v>-11.198428290766213</v>
      </c>
      <c r="AG7">
        <f>RTD("rtdtrading.rtdserver",, "DI1F32_F_0", "TRIM")</f>
        <v>-8.9932885906040259</v>
      </c>
      <c r="AH7">
        <f>RTD("rtdtrading.rtdserver",, "DI1F32_F_0", "SEMES")</f>
        <v>-11.198428290766213</v>
      </c>
      <c r="AI7" t="str">
        <f>RTD("rtdtrading.rtdserver",, "DI1F32_F_0", "VEN")</f>
        <v>02/01/2032</v>
      </c>
      <c r="AJ7" t="str">
        <f>RTD("rtdtrading.rtdserver",, "DI1F32_F_0", "VAL")</f>
        <v>30/12/2031</v>
      </c>
      <c r="AK7">
        <f>RTD("rtdtrading.rtdserver",, "DI1F32_F_0", "CAB")</f>
        <v>588542</v>
      </c>
      <c r="AL7" t="str">
        <f>RTD("rtdtrading.rtdserver",, "DI1F32_F_0", "EST")</f>
        <v>Fechado</v>
      </c>
      <c r="AM7" t="str">
        <f>RTD("rtdtrading.rtdserver",, "DI1F32_F_0", "BLACK")</f>
        <v>-</v>
      </c>
      <c r="AN7" t="str">
        <f>RTD("rtdtrading.rtdserver",, "DI1F32_F_0", "IMPVT")</f>
        <v>-</v>
      </c>
      <c r="AO7" t="str">
        <f>RTD("rtdtrading.rtdserver",, "DI1F32_F_0", "DELTA")</f>
        <v>-</v>
      </c>
      <c r="AP7" t="str">
        <f>RTD("rtdtrading.rtdserver",, "DI1F32_F_0", "GAMA")</f>
        <v>-</v>
      </c>
      <c r="AQ7" t="str">
        <f>RTD("rtdtrading.rtdserver",, "DI1F32_F_0", "THETA")</f>
        <v>-</v>
      </c>
      <c r="AR7" t="str">
        <f>RTD("rtdtrading.rtdserver",, "DI1F32_F_0", "RHO")</f>
        <v>-</v>
      </c>
      <c r="AS7" t="str">
        <f>RTD("rtdtrading.rtdserver",, "DI1F32_F_0", "VEGA")</f>
        <v>-</v>
      </c>
      <c r="AT7" t="str">
        <f>RTD("rtdtrading.rtdserver",, "DI1F32_F_0", "VIA")</f>
        <v>-</v>
      </c>
      <c r="AU7" t="str">
        <f>RTD("rtdtrading.rtdserver",, "DI1F32_F_0", "VIB")</f>
        <v>-</v>
      </c>
      <c r="AV7" t="str">
        <f>RTD("rtdtrading.rtdserver",, "DI1F32_F_0", "DOBRAR")</f>
        <v>-</v>
      </c>
      <c r="AW7" t="str">
        <f>RTD("rtdtrading.rtdserver",, "DI1F32_F_0", "VIVH")</f>
        <v>-</v>
      </c>
      <c r="AX7" t="str">
        <f>RTD("rtdtrading.rtdserver",, "DI1F32_F_0", "VINT")</f>
        <v>-</v>
      </c>
      <c r="AY7" t="str">
        <f>RTD("rtdtrading.rtdserver",, "DI1F32_F_0", "VEXT")</f>
        <v>-</v>
      </c>
      <c r="AZ7" t="str">
        <f>RTD("rtdtrading.rtdserver",, "DI1F32_F_0", "184")</f>
        <v>525,00</v>
      </c>
      <c r="BA7" t="str">
        <f>RTD("rtdtrading.rtdserver",, "DI1F32_F_0", "103")</f>
        <v>525,00</v>
      </c>
      <c r="BB7" t="str">
        <f>RTD("rtdtrading.rtdserver",, "DI1F32_F_0", "98")</f>
        <v>6.764</v>
      </c>
      <c r="BC7" t="str">
        <f>RTD("rtdtrading.rtdserver",, "DI1F32_F_0", "100")</f>
        <v>525</v>
      </c>
      <c r="BD7" t="str">
        <f>RTD("rtdtrading.rtdserver",, "DI1F32_F_0", "99")</f>
        <v>6.239</v>
      </c>
      <c r="BE7" t="str">
        <f>RTD("rtdtrading.rtdserver",, "DI1F32_F_0", "67")</f>
        <v>13,575</v>
      </c>
      <c r="BF7" t="str">
        <f>RTD("rtdtrading.rtdserver",, "DI1F32_F_0", "262")</f>
        <v>0,000</v>
      </c>
      <c r="BG7" t="str">
        <f>RTD("rtdtrading.rtdserver",, "DI1F32_F_0", "131")</f>
        <v>13,732</v>
      </c>
      <c r="BH7" t="str">
        <f>RTD("rtdtrading.rtdserver",, "DI1F32_F_0", "130")</f>
        <v>13,705</v>
      </c>
    </row>
    <row r="8" spans="1:60" x14ac:dyDescent="0.25">
      <c r="A8" t="s">
        <v>72</v>
      </c>
      <c r="B8" t="str">
        <f>RTD("rtdtrading.rtdserver",, "DI1F33_F_0", "DAT")</f>
        <v>09/05/2025</v>
      </c>
      <c r="C8" t="str">
        <f>RTD("rtdtrading.rtdserver",, "DI1F33_F_0", "HOR")</f>
        <v>17:59:53</v>
      </c>
      <c r="D8">
        <f>RTD("rtdtrading.rtdserver",, "DI1F33_F_0", "ULT")</f>
        <v>13.580000000000002</v>
      </c>
      <c r="E8">
        <f>RTD("rtdtrading.rtdserver",, "DI1F33_F_0", "ABE")</f>
        <v>13.64</v>
      </c>
      <c r="F8">
        <f>RTD("rtdtrading.rtdserver",, "DI1F33_F_0", "MAX")</f>
        <v>13.69</v>
      </c>
      <c r="G8">
        <f>RTD("rtdtrading.rtdserver",, "DI1F33_F_0", "MIN")</f>
        <v>13.53</v>
      </c>
      <c r="H8">
        <f>RTD("rtdtrading.rtdserver",, "DI1F33_F_0", "FEC")</f>
        <v>13.64</v>
      </c>
      <c r="I8">
        <f>RTD("rtdtrading.rtdserver",, "DI1F33_F_0", "PEX")</f>
        <v>0</v>
      </c>
      <c r="J8">
        <f>RTD("rtdtrading.rtdserver",, "DI1F33_F_0", "VAR")</f>
        <v>-0.43988269794720469</v>
      </c>
      <c r="K8">
        <f>RTD("rtdtrading.rtdserver",, "DI1F33_F_0", "VARPTS")</f>
        <v>-5.9999999999998721E-2</v>
      </c>
      <c r="L8">
        <f>RTD("rtdtrading.rtdserver",, "DI1F33_F_0", "MED")</f>
        <v>13.61</v>
      </c>
      <c r="M8" t="s">
        <v>64</v>
      </c>
      <c r="N8">
        <f>RTD("rtdtrading.rtdserver",, "DI1F33_F_0", "NEG")</f>
        <v>5338</v>
      </c>
      <c r="O8">
        <f>RTD("rtdtrading.rtdserver",, "DI1F33_F_0", "QUL")</f>
        <v>3</v>
      </c>
      <c r="P8">
        <f>RTD("rtdtrading.rtdserver",, "DI1F33_F_0", "QTT")</f>
        <v>26335</v>
      </c>
      <c r="Q8">
        <f>RTD("rtdtrading.rtdserver",, "DI1F33_F_0", "VOL")</f>
        <v>997540393.38</v>
      </c>
      <c r="R8">
        <f>RTD("rtdtrading.rtdserver",, "DI1F33_F_0", "OCP")</f>
        <v>0</v>
      </c>
      <c r="S8">
        <f>RTD("rtdtrading.rtdserver",, "DI1F33_F_0", "OVD")</f>
        <v>0</v>
      </c>
      <c r="T8">
        <f>RTD("rtdtrading.rtdserver",, "DI1F33_F_0", "VOC")</f>
        <v>0</v>
      </c>
      <c r="U8">
        <f>RTD("rtdtrading.rtdserver",, "DI1F33_F_0", "VOV")</f>
        <v>0</v>
      </c>
      <c r="V8">
        <f>RTD("rtdtrading.rtdserver",, "DI1F33_F_0", "AJU")</f>
        <v>13.548999999999999</v>
      </c>
      <c r="W8">
        <f>RTD("rtdtrading.rtdserver",, "DI1F33_F_0", "AJA")</f>
        <v>13.635</v>
      </c>
      <c r="X8">
        <f>RTD("rtdtrading.rtdserver",, "DI1F33_F_0", "PRT")</f>
        <v>0</v>
      </c>
      <c r="Y8">
        <f>RTD("rtdtrading.rtdserver",, "DI1F33_F_0", "QTE")</f>
        <v>0</v>
      </c>
      <c r="Z8">
        <f>RTD("rtdtrading.rtdserver",, "DI1F33_F_0", "VPJ")</f>
        <v>863523573.62803376</v>
      </c>
      <c r="AA8">
        <f>RTD("rtdtrading.rtdserver",, "DI1F33_F_0", "SEM")</f>
        <v>-1.9494584837545095</v>
      </c>
      <c r="AB8">
        <f>RTD("rtdtrading.rtdserver",, "DI1F33_F_0", "MES")</f>
        <v>-1.9494584837545095</v>
      </c>
      <c r="AC8">
        <f>RTD("rtdtrading.rtdserver",, "DI1F33_F_0", "3M")</f>
        <v>-6.8587105624142648</v>
      </c>
      <c r="AD8">
        <f>RTD("rtdtrading.rtdserver",, "DI1F33_F_0", "6M")</f>
        <v>6.342991386061084</v>
      </c>
      <c r="AE8">
        <f>RTD("rtdtrading.rtdserver",, "DI1F33_F_0", "12M")</f>
        <v>18.189730200174079</v>
      </c>
      <c r="AF8">
        <f>RTD("rtdtrading.rtdserver",, "DI1F33_F_0", "ANO")</f>
        <v>-10.303830911492726</v>
      </c>
      <c r="AG8">
        <f>RTD("rtdtrading.rtdserver",, "DI1F33_F_0", "TRIM")</f>
        <v>-8.6751849361129736</v>
      </c>
      <c r="AH8">
        <f>RTD("rtdtrading.rtdserver",, "DI1F33_F_0", "SEMES")</f>
        <v>-10.303830911492726</v>
      </c>
      <c r="AI8" t="str">
        <f>RTD("rtdtrading.rtdserver",, "DI1F33_F_0", "VEN")</f>
        <v>03/01/2033</v>
      </c>
      <c r="AJ8" t="str">
        <f>RTD("rtdtrading.rtdserver",, "DI1F33_F_0", "VAL")</f>
        <v>30/12/2032</v>
      </c>
      <c r="AK8">
        <f>RTD("rtdtrading.rtdserver",, "DI1F33_F_0", "CAB")</f>
        <v>432937</v>
      </c>
      <c r="AL8" t="str">
        <f>RTD("rtdtrading.rtdserver",, "DI1F33_F_0", "EST")</f>
        <v>Fechado</v>
      </c>
      <c r="AM8" t="str">
        <f>RTD("rtdtrading.rtdserver",, "DI1F33_F_0", "BLACK")</f>
        <v>-</v>
      </c>
      <c r="AN8" t="str">
        <f>RTD("rtdtrading.rtdserver",, "DI1F33_F_0", "IMPVT")</f>
        <v>-</v>
      </c>
      <c r="AO8" t="str">
        <f>RTD("rtdtrading.rtdserver",, "DI1F33_F_0", "DELTA")</f>
        <v>-</v>
      </c>
      <c r="AP8" t="str">
        <f>RTD("rtdtrading.rtdserver",, "DI1F33_F_0", "GAMA")</f>
        <v>-</v>
      </c>
      <c r="AQ8" t="str">
        <f>RTD("rtdtrading.rtdserver",, "DI1F33_F_0", "THETA")</f>
        <v>-</v>
      </c>
      <c r="AR8" t="str">
        <f>RTD("rtdtrading.rtdserver",, "DI1F33_F_0", "RHO")</f>
        <v>-</v>
      </c>
      <c r="AS8" t="str">
        <f>RTD("rtdtrading.rtdserver",, "DI1F33_F_0", "VEGA")</f>
        <v>-</v>
      </c>
      <c r="AT8" t="str">
        <f>RTD("rtdtrading.rtdserver",, "DI1F33_F_0", "VIA")</f>
        <v>-</v>
      </c>
      <c r="AU8" t="str">
        <f>RTD("rtdtrading.rtdserver",, "DI1F33_F_0", "VIB")</f>
        <v>-</v>
      </c>
      <c r="AV8" t="str">
        <f>RTD("rtdtrading.rtdserver",, "DI1F33_F_0", "DOBRAR")</f>
        <v>-</v>
      </c>
      <c r="AW8" t="str">
        <f>RTD("rtdtrading.rtdserver",, "DI1F33_F_0", "VIVH")</f>
        <v>-</v>
      </c>
      <c r="AX8" t="str">
        <f>RTD("rtdtrading.rtdserver",, "DI1F33_F_0", "VINT")</f>
        <v>-</v>
      </c>
      <c r="AY8" t="str">
        <f>RTD("rtdtrading.rtdserver",, "DI1F33_F_0", "VEXT")</f>
        <v>-</v>
      </c>
      <c r="AZ8" t="str">
        <f>RTD("rtdtrading.rtdserver",, "DI1F33_F_0", "184")</f>
        <v>9.877,00</v>
      </c>
      <c r="BA8" t="str">
        <f>RTD("rtdtrading.rtdserver",, "DI1F33_F_0", "103")</f>
        <v>-1.018,00</v>
      </c>
      <c r="BB8" t="str">
        <f>RTD("rtdtrading.rtdserver",, "DI1F33_F_0", "98")</f>
        <v>12.203</v>
      </c>
      <c r="BC8" t="str">
        <f>RTD("rtdtrading.rtdserver",, "DI1F33_F_0", "100")</f>
        <v>-1.018</v>
      </c>
      <c r="BD8" t="str">
        <f>RTD("rtdtrading.rtdserver",, "DI1F33_F_0", "99")</f>
        <v>13.221</v>
      </c>
      <c r="BE8" t="str">
        <f>RTD("rtdtrading.rtdserver",, "DI1F33_F_0", "67")</f>
        <v>13,589</v>
      </c>
      <c r="BF8" t="str">
        <f>RTD("rtdtrading.rtdserver",, "DI1F33_F_0", "262")</f>
        <v>0,000</v>
      </c>
      <c r="BG8" t="str">
        <f>RTD("rtdtrading.rtdserver",, "DI1F33_F_0", "131")</f>
        <v>13,738</v>
      </c>
      <c r="BH8" t="str">
        <f>RTD("rtdtrading.rtdserver",, "DI1F33_F_0", "130")</f>
        <v>13,719</v>
      </c>
    </row>
    <row r="9" spans="1:60" x14ac:dyDescent="0.25">
      <c r="A9" t="s">
        <v>73</v>
      </c>
      <c r="B9" t="str">
        <f>RTD("rtdtrading.rtdserver",, "DI1F27_F_0", "DAT")</f>
        <v>09/05/2025</v>
      </c>
      <c r="C9" t="str">
        <f>RTD("rtdtrading.rtdserver",, "DI1F27_F_0", "HOR")</f>
        <v>17:59:59</v>
      </c>
      <c r="D9">
        <f>RTD("rtdtrading.rtdserver",, "DI1F27_F_0", "ULT")</f>
        <v>14.005000000000001</v>
      </c>
      <c r="E9">
        <f>RTD("rtdtrading.rtdserver",, "DI1F27_F_0", "ABE")</f>
        <v>14.01</v>
      </c>
      <c r="F9">
        <f>RTD("rtdtrading.rtdserver",, "DI1F27_F_0", "MAX")</f>
        <v>14.03</v>
      </c>
      <c r="G9">
        <f>RTD("rtdtrading.rtdserver",, "DI1F27_F_0", "MIN")</f>
        <v>13.914999999999999</v>
      </c>
      <c r="H9">
        <f>RTD("rtdtrading.rtdserver",, "DI1F27_F_0", "FEC")</f>
        <v>13.990000000000002</v>
      </c>
      <c r="I9">
        <f>RTD("rtdtrading.rtdserver",, "DI1F27_F_0", "PEX")</f>
        <v>0</v>
      </c>
      <c r="J9">
        <f>RTD("rtdtrading.rtdserver",, "DI1F27_F_0", "VAR")</f>
        <v>0.10721944245889055</v>
      </c>
      <c r="K9">
        <f>RTD("rtdtrading.rtdserver",, "DI1F27_F_0", "VARPTS")</f>
        <v>1.4999999999998792E-2</v>
      </c>
      <c r="L9">
        <f>RTD("rtdtrading.rtdserver",, "DI1F27_F_0", "MED")</f>
        <v>13.99</v>
      </c>
      <c r="M9" t="s">
        <v>64</v>
      </c>
      <c r="N9">
        <f>RTD("rtdtrading.rtdserver",, "DI1F27_F_0", "NEG")</f>
        <v>35224</v>
      </c>
      <c r="O9">
        <f>RTD("rtdtrading.rtdserver",, "DI1F27_F_0", "QUL")</f>
        <v>1</v>
      </c>
      <c r="P9">
        <f>RTD("rtdtrading.rtdserver",, "DI1F27_F_0", "QTT")</f>
        <v>580651</v>
      </c>
      <c r="Q9">
        <f>RTD("rtdtrading.rtdserver",, "DI1F27_F_0", "VOL")</f>
        <v>46822410068.139999</v>
      </c>
      <c r="R9">
        <f>RTD("rtdtrading.rtdserver",, "DI1F27_F_0", "OCP")</f>
        <v>0</v>
      </c>
      <c r="S9">
        <f>RTD("rtdtrading.rtdserver",, "DI1F27_F_0", "OVD")</f>
        <v>0</v>
      </c>
      <c r="T9">
        <f>RTD("rtdtrading.rtdserver",, "DI1F27_F_0", "VOC")</f>
        <v>0</v>
      </c>
      <c r="U9">
        <f>RTD("rtdtrading.rtdserver",, "DI1F27_F_0", "VOV")</f>
        <v>0</v>
      </c>
      <c r="V9">
        <f>RTD("rtdtrading.rtdserver",, "DI1F27_F_0", "AJU")</f>
        <v>13.981999999999999</v>
      </c>
      <c r="W9">
        <f>RTD("rtdtrading.rtdserver",, "DI1F27_F_0", "AJA")</f>
        <v>13.972</v>
      </c>
      <c r="X9">
        <f>RTD("rtdtrading.rtdserver",, "DI1F27_F_0", "PRT")</f>
        <v>0</v>
      </c>
      <c r="Y9">
        <f>RTD("rtdtrading.rtdserver",, "DI1F27_F_0", "QTE")</f>
        <v>0</v>
      </c>
      <c r="Z9">
        <f>RTD("rtdtrading.rtdserver",, "DI1F27_F_0", "VPJ")</f>
        <v>40522856279.01712</v>
      </c>
      <c r="AA9">
        <f>RTD("rtdtrading.rtdserver",, "DI1F27_F_0", "SEM")</f>
        <v>0.35829451809386548</v>
      </c>
      <c r="AB9">
        <f>RTD("rtdtrading.rtdserver",, "DI1F27_F_0", "MES")</f>
        <v>0.68296189791516071</v>
      </c>
      <c r="AC9">
        <f>RTD("rtdtrading.rtdserver",, "DI1F27_F_0", "3M")</f>
        <v>-6.63333333333334</v>
      </c>
      <c r="AD9">
        <f>RTD("rtdtrading.rtdserver",, "DI1F27_F_0", "6M")</f>
        <v>7.359141433499417</v>
      </c>
      <c r="AE9">
        <f>RTD("rtdtrading.rtdserver",, "DI1F27_F_0", "12M")</f>
        <v>30.521901211556386</v>
      </c>
      <c r="AF9">
        <f>RTD("rtdtrading.rtdserver",, "DI1F27_F_0", "ANO")</f>
        <v>-11.862806796727501</v>
      </c>
      <c r="AG9">
        <f>RTD("rtdtrading.rtdserver",, "DI1F27_F_0", "TRIM")</f>
        <v>-6.1955793703951816</v>
      </c>
      <c r="AH9">
        <f>RTD("rtdtrading.rtdserver",, "DI1F27_F_0", "SEMES")</f>
        <v>-11.862806796727501</v>
      </c>
      <c r="AI9" t="str">
        <f>RTD("rtdtrading.rtdserver",, "DI1F27_F_0", "VEN")</f>
        <v>04/01/2027</v>
      </c>
      <c r="AJ9" t="str">
        <f>RTD("rtdtrading.rtdserver",, "DI1F27_F_0", "VAL")</f>
        <v>30/12/2026</v>
      </c>
      <c r="AK9">
        <f>RTD("rtdtrading.rtdserver",, "DI1F27_F_0", "CAB")</f>
        <v>3839371</v>
      </c>
      <c r="AL9" t="str">
        <f>RTD("rtdtrading.rtdserver",, "DI1F27_F_0", "EST")</f>
        <v>Fechado</v>
      </c>
      <c r="AM9" t="str">
        <f>RTD("rtdtrading.rtdserver",, "DI1F27_F_0", "BLACK")</f>
        <v>-</v>
      </c>
      <c r="AN9" t="str">
        <f>RTD("rtdtrading.rtdserver",, "DI1F27_F_0", "IMPVT")</f>
        <v>-</v>
      </c>
      <c r="AO9" t="str">
        <f>RTD("rtdtrading.rtdserver",, "DI1F27_F_0", "DELTA")</f>
        <v>-</v>
      </c>
      <c r="AP9" t="str">
        <f>RTD("rtdtrading.rtdserver",, "DI1F27_F_0", "GAMA")</f>
        <v>-</v>
      </c>
      <c r="AQ9" t="str">
        <f>RTD("rtdtrading.rtdserver",, "DI1F27_F_0", "THETA")</f>
        <v>-</v>
      </c>
      <c r="AR9" t="str">
        <f>RTD("rtdtrading.rtdserver",, "DI1F27_F_0", "RHO")</f>
        <v>-</v>
      </c>
      <c r="AS9" t="str">
        <f>RTD("rtdtrading.rtdserver",, "DI1F27_F_0", "VEGA")</f>
        <v>-</v>
      </c>
      <c r="AT9" t="str">
        <f>RTD("rtdtrading.rtdserver",, "DI1F27_F_0", "VIA")</f>
        <v>-</v>
      </c>
      <c r="AU9" t="str">
        <f>RTD("rtdtrading.rtdserver",, "DI1F27_F_0", "VIB")</f>
        <v>-</v>
      </c>
      <c r="AV9" t="str">
        <f>RTD("rtdtrading.rtdserver",, "DI1F27_F_0", "DOBRAR")</f>
        <v>-</v>
      </c>
      <c r="AW9" t="str">
        <f>RTD("rtdtrading.rtdserver",, "DI1F27_F_0", "VIVH")</f>
        <v>-</v>
      </c>
      <c r="AX9" t="str">
        <f>RTD("rtdtrading.rtdserver",, "DI1F27_F_0", "VINT")</f>
        <v>-</v>
      </c>
      <c r="AY9" t="str">
        <f>RTD("rtdtrading.rtdserver",, "DI1F27_F_0", "VEXT")</f>
        <v>-</v>
      </c>
      <c r="AZ9" t="str">
        <f>RTD("rtdtrading.rtdserver",, "DI1F27_F_0", "184")</f>
        <v>141.460,00</v>
      </c>
      <c r="BA9" t="str">
        <f>RTD("rtdtrading.rtdserver",, "DI1F27_F_0", "103")</f>
        <v>97.017,00</v>
      </c>
      <c r="BB9" t="str">
        <f>RTD("rtdtrading.rtdserver",, "DI1F27_F_0", "98")</f>
        <v>315.379</v>
      </c>
      <c r="BC9" t="str">
        <f>RTD("rtdtrading.rtdserver",, "DI1F27_F_0", "100")</f>
        <v>97.017</v>
      </c>
      <c r="BD9" t="str">
        <f>RTD("rtdtrading.rtdserver",, "DI1F27_F_0", "99")</f>
        <v>218.362</v>
      </c>
      <c r="BE9" t="str">
        <f>RTD("rtdtrading.rtdserver",, "DI1F27_F_0", "67")</f>
        <v>13,924</v>
      </c>
      <c r="BF9" t="str">
        <f>RTD("rtdtrading.rtdserver",, "DI1F27_F_0", "262")</f>
        <v>0,000</v>
      </c>
      <c r="BG9" t="str">
        <f>RTD("rtdtrading.rtdserver",, "DI1F27_F_0", "131")</f>
        <v>13,950</v>
      </c>
      <c r="BH9" t="str">
        <f>RTD("rtdtrading.rtdserver",, "DI1F27_F_0", "130")</f>
        <v>13,954</v>
      </c>
    </row>
    <row r="10" spans="1:60" x14ac:dyDescent="0.25">
      <c r="A10" t="s">
        <v>74</v>
      </c>
      <c r="B10" t="str">
        <f>RTD("rtdtrading.rtdserver",, "DI1F31_F_0", "DAT")</f>
        <v>09/05/2025</v>
      </c>
      <c r="C10" t="str">
        <f>RTD("rtdtrading.rtdserver",, "DI1F31_F_0", "HOR")</f>
        <v>17:59:59</v>
      </c>
      <c r="D10">
        <f>RTD("rtdtrading.rtdserver",, "DI1F31_F_0", "ULT")</f>
        <v>13.520000000000001</v>
      </c>
      <c r="E10">
        <f>RTD("rtdtrading.rtdserver",, "DI1F31_F_0", "ABE")</f>
        <v>13.59</v>
      </c>
      <c r="F10">
        <f>RTD("rtdtrading.rtdserver",, "DI1F31_F_0", "MAX")</f>
        <v>13.64</v>
      </c>
      <c r="G10">
        <f>RTD("rtdtrading.rtdserver",, "DI1F31_F_0", "MIN")</f>
        <v>13.47</v>
      </c>
      <c r="H10">
        <f>RTD("rtdtrading.rtdserver",, "DI1F31_F_0", "FEC")</f>
        <v>13.590000000000002</v>
      </c>
      <c r="I10">
        <f>RTD("rtdtrading.rtdserver",, "DI1F31_F_0", "PEX")</f>
        <v>0</v>
      </c>
      <c r="J10">
        <f>RTD("rtdtrading.rtdserver",, "DI1F31_F_0", "VAR")</f>
        <v>-0.51508462104488795</v>
      </c>
      <c r="K10">
        <f>RTD("rtdtrading.rtdserver",, "DI1F31_F_0", "VARPTS")</f>
        <v>-7.0000000000000284E-2</v>
      </c>
      <c r="L10">
        <f>RTD("rtdtrading.rtdserver",, "DI1F31_F_0", "MED")</f>
        <v>13.555</v>
      </c>
      <c r="M10" t="s">
        <v>64</v>
      </c>
      <c r="N10">
        <f>RTD("rtdtrading.rtdserver",, "DI1F31_F_0", "NEG")</f>
        <v>13311</v>
      </c>
      <c r="O10">
        <f>RTD("rtdtrading.rtdserver",, "DI1F31_F_0", "QUL")</f>
        <v>3</v>
      </c>
      <c r="P10">
        <f>RTD("rtdtrading.rtdserver",, "DI1F31_F_0", "QTT")</f>
        <v>132448</v>
      </c>
      <c r="Q10">
        <f>RTD("rtdtrading.rtdserver",, "DI1F31_F_0", "VOL")</f>
        <v>6494303084.3999996</v>
      </c>
      <c r="R10">
        <f>RTD("rtdtrading.rtdserver",, "DI1F31_F_0", "OCP")</f>
        <v>0</v>
      </c>
      <c r="S10">
        <f>RTD("rtdtrading.rtdserver",, "DI1F31_F_0", "OVD")</f>
        <v>0</v>
      </c>
      <c r="T10">
        <f>RTD("rtdtrading.rtdserver",, "DI1F31_F_0", "VOC")</f>
        <v>0</v>
      </c>
      <c r="U10">
        <f>RTD("rtdtrading.rtdserver",, "DI1F31_F_0", "VOV")</f>
        <v>0</v>
      </c>
      <c r="V10">
        <f>RTD("rtdtrading.rtdserver",, "DI1F31_F_0", "AJU")</f>
        <v>13.497999999999999</v>
      </c>
      <c r="W10">
        <f>RTD("rtdtrading.rtdserver",, "DI1F31_F_0", "AJA")</f>
        <v>13.58</v>
      </c>
      <c r="X10">
        <f>RTD("rtdtrading.rtdserver",, "DI1F31_F_0", "PRT")</f>
        <v>0</v>
      </c>
      <c r="Y10">
        <f>RTD("rtdtrading.rtdserver",, "DI1F31_F_0", "QTE")</f>
        <v>0</v>
      </c>
      <c r="Z10">
        <f>RTD("rtdtrading.rtdserver",, "DI1F31_F_0", "VPJ")</f>
        <v>5620550290.737586</v>
      </c>
      <c r="AA10">
        <f>RTD("rtdtrading.rtdserver",, "DI1F31_F_0", "SEM")</f>
        <v>-2.0289855072463721</v>
      </c>
      <c r="AB10">
        <f>RTD("rtdtrading.rtdserver",, "DI1F31_F_0", "MES")</f>
        <v>-1.8867924528301869</v>
      </c>
      <c r="AC10">
        <f>RTD("rtdtrading.rtdserver",, "DI1F31_F_0", "3M")</f>
        <v>-7.6502732240437101</v>
      </c>
      <c r="AD10">
        <f>RTD("rtdtrading.rtdserver",, "DI1F31_F_0", "6M")</f>
        <v>4.8875096974398815</v>
      </c>
      <c r="AE10">
        <f>RTD("rtdtrading.rtdserver",, "DI1F31_F_0", "12M")</f>
        <v>18.492550394390893</v>
      </c>
      <c r="AF10">
        <f>RTD("rtdtrading.rtdserver",, "DI1F31_F_0", "ANO")</f>
        <v>-12.321660181582361</v>
      </c>
      <c r="AG10">
        <f>RTD("rtdtrading.rtdserver",, "DI1F31_F_0", "TRIM")</f>
        <v>-9.0174966352624484</v>
      </c>
      <c r="AH10">
        <f>RTD("rtdtrading.rtdserver",, "DI1F31_F_0", "SEMES")</f>
        <v>-12.321660181582361</v>
      </c>
      <c r="AI10" t="str">
        <f>RTD("rtdtrading.rtdserver",, "DI1F31_F_0", "VEN")</f>
        <v>02/01/2031</v>
      </c>
      <c r="AJ10" t="str">
        <f>RTD("rtdtrading.rtdserver",, "DI1F31_F_0", "VAL")</f>
        <v>30/12/2030</v>
      </c>
      <c r="AK10">
        <f>RTD("rtdtrading.rtdserver",, "DI1F31_F_0", "CAB")</f>
        <v>1303367</v>
      </c>
      <c r="AL10" t="str">
        <f>RTD("rtdtrading.rtdserver",, "DI1F31_F_0", "EST")</f>
        <v>Fechado</v>
      </c>
      <c r="AM10" t="str">
        <f>RTD("rtdtrading.rtdserver",, "DI1F31_F_0", "BLACK")</f>
        <v>-</v>
      </c>
      <c r="AN10" t="str">
        <f>RTD("rtdtrading.rtdserver",, "DI1F31_F_0", "IMPVT")</f>
        <v>-</v>
      </c>
      <c r="AO10" t="str">
        <f>RTD("rtdtrading.rtdserver",, "DI1F31_F_0", "DELTA")</f>
        <v>-</v>
      </c>
      <c r="AP10" t="str">
        <f>RTD("rtdtrading.rtdserver",, "DI1F31_F_0", "GAMA")</f>
        <v>-</v>
      </c>
      <c r="AQ10" t="str">
        <f>RTD("rtdtrading.rtdserver",, "DI1F31_F_0", "THETA")</f>
        <v>-</v>
      </c>
      <c r="AR10" t="str">
        <f>RTD("rtdtrading.rtdserver",, "DI1F31_F_0", "RHO")</f>
        <v>-</v>
      </c>
      <c r="AS10" t="str">
        <f>RTD("rtdtrading.rtdserver",, "DI1F31_F_0", "VEGA")</f>
        <v>-</v>
      </c>
      <c r="AT10" t="str">
        <f>RTD("rtdtrading.rtdserver",, "DI1F31_F_0", "VIA")</f>
        <v>-</v>
      </c>
      <c r="AU10" t="str">
        <f>RTD("rtdtrading.rtdserver",, "DI1F31_F_0", "VIB")</f>
        <v>-</v>
      </c>
      <c r="AV10" t="str">
        <f>RTD("rtdtrading.rtdserver",, "DI1F31_F_0", "DOBRAR")</f>
        <v>-</v>
      </c>
      <c r="AW10" t="str">
        <f>RTD("rtdtrading.rtdserver",, "DI1F31_F_0", "VIVH")</f>
        <v>-</v>
      </c>
      <c r="AX10" t="str">
        <f>RTD("rtdtrading.rtdserver",, "DI1F31_F_0", "VINT")</f>
        <v>-</v>
      </c>
      <c r="AY10" t="str">
        <f>RTD("rtdtrading.rtdserver",, "DI1F31_F_0", "VEXT")</f>
        <v>-</v>
      </c>
      <c r="AZ10" t="str">
        <f>RTD("rtdtrading.rtdserver",, "DI1F31_F_0", "184")</f>
        <v>5.823,00</v>
      </c>
      <c r="BA10" t="str">
        <f>RTD("rtdtrading.rtdserver",, "DI1F31_F_0", "103")</f>
        <v>4.480,00</v>
      </c>
      <c r="BB10" t="str">
        <f>RTD("rtdtrading.rtdserver",, "DI1F31_F_0", "98")</f>
        <v>50.889</v>
      </c>
      <c r="BC10" t="str">
        <f>RTD("rtdtrading.rtdserver",, "DI1F31_F_0", "100")</f>
        <v>4.480</v>
      </c>
      <c r="BD10" t="str">
        <f>RTD("rtdtrading.rtdserver",, "DI1F31_F_0", "99")</f>
        <v>46.409</v>
      </c>
      <c r="BE10" t="str">
        <f>RTD("rtdtrading.rtdserver",, "DI1F31_F_0", "67")</f>
        <v>13,523</v>
      </c>
      <c r="BF10" t="str">
        <f>RTD("rtdtrading.rtdserver",, "DI1F31_F_0", "262")</f>
        <v>0,000</v>
      </c>
      <c r="BG10" t="str">
        <f>RTD("rtdtrading.rtdserver",, "DI1F31_F_0", "131")</f>
        <v>13,679</v>
      </c>
      <c r="BH10" t="str">
        <f>RTD("rtdtrading.rtdserver",, "DI1F31_F_0", "130")</f>
        <v>13,662</v>
      </c>
    </row>
    <row r="11" spans="1:60" x14ac:dyDescent="0.25">
      <c r="A11" t="s">
        <v>75</v>
      </c>
      <c r="B11" t="str">
        <f>RTD("rtdtrading.rtdserver",, "DI1F29_F_0", "DAT")</f>
        <v>09/05/2025</v>
      </c>
      <c r="C11" t="str">
        <f>RTD("rtdtrading.rtdserver",, "DI1F29_F_0", "HOR")</f>
        <v>17:59:55</v>
      </c>
      <c r="D11">
        <f>RTD("rtdtrading.rtdserver",, "DI1F29_F_0", "ULT")</f>
        <v>13.385000000000002</v>
      </c>
      <c r="E11">
        <f>RTD("rtdtrading.rtdserver",, "DI1F29_F_0", "ABE")</f>
        <v>13.385</v>
      </c>
      <c r="F11">
        <f>RTD("rtdtrading.rtdserver",, "DI1F29_F_0", "MAX")</f>
        <v>13.465</v>
      </c>
      <c r="G11">
        <f>RTD("rtdtrading.rtdserver",, "DI1F29_F_0", "MIN")</f>
        <v>13.315</v>
      </c>
      <c r="H11">
        <f>RTD("rtdtrading.rtdserver",, "DI1F29_F_0", "FEC")</f>
        <v>13.415000000000001</v>
      </c>
      <c r="I11">
        <f>RTD("rtdtrading.rtdserver",, "DI1F29_F_0", "PEX")</f>
        <v>0</v>
      </c>
      <c r="J11">
        <f>RTD("rtdtrading.rtdserver",, "DI1F29_F_0", "VAR")</f>
        <v>-0.22363026462914171</v>
      </c>
      <c r="K11">
        <f>RTD("rtdtrading.rtdserver",, "DI1F29_F_0", "VARPTS")</f>
        <v>-2.9999999999999361E-2</v>
      </c>
      <c r="L11">
        <f>RTD("rtdtrading.rtdserver",, "DI1F29_F_0", "MED")</f>
        <v>13.387499999999999</v>
      </c>
      <c r="M11" t="s">
        <v>64</v>
      </c>
      <c r="N11">
        <f>RTD("rtdtrading.rtdserver",, "DI1F29_F_0", "NEG")</f>
        <v>25429</v>
      </c>
      <c r="O11">
        <f>RTD("rtdtrading.rtdserver",, "DI1F29_F_0", "QUL")</f>
        <v>1</v>
      </c>
      <c r="P11">
        <f>RTD("rtdtrading.rtdserver",, "DI1F29_F_0", "QTT")</f>
        <v>375111</v>
      </c>
      <c r="Q11">
        <f>RTD("rtdtrading.rtdserver",, "DI1F29_F_0", "VOL")</f>
        <v>23792193618.830002</v>
      </c>
      <c r="R11">
        <f>RTD("rtdtrading.rtdserver",, "DI1F29_F_0", "OCP")</f>
        <v>0</v>
      </c>
      <c r="S11">
        <f>RTD("rtdtrading.rtdserver",, "DI1F29_F_0", "OVD")</f>
        <v>0</v>
      </c>
      <c r="T11">
        <f>RTD("rtdtrading.rtdserver",, "DI1F29_F_0", "VOC")</f>
        <v>0</v>
      </c>
      <c r="U11">
        <f>RTD("rtdtrading.rtdserver",, "DI1F29_F_0", "VOV")</f>
        <v>0</v>
      </c>
      <c r="V11">
        <f>RTD("rtdtrading.rtdserver",, "DI1F29_F_0", "AJU")</f>
        <v>13.356999999999999</v>
      </c>
      <c r="W11">
        <f>RTD("rtdtrading.rtdserver",, "DI1F29_F_0", "AJA")</f>
        <v>13.396000000000001</v>
      </c>
      <c r="X11">
        <f>RTD("rtdtrading.rtdserver",, "DI1F29_F_0", "PRT")</f>
        <v>0</v>
      </c>
      <c r="Y11">
        <f>RTD("rtdtrading.rtdserver",, "DI1F29_F_0", "QTE")</f>
        <v>0</v>
      </c>
      <c r="Z11">
        <f>RTD("rtdtrading.rtdserver",, "DI1F29_F_0", "VPJ")</f>
        <v>20594237474.740284</v>
      </c>
      <c r="AA11">
        <f>RTD("rtdtrading.rtdserver",, "DI1F29_F_0", "SEM")</f>
        <v>-1.6170525542080034</v>
      </c>
      <c r="AB11">
        <f>RTD("rtdtrading.rtdserver",, "DI1F29_F_0", "MES")</f>
        <v>-1.1082379017362418</v>
      </c>
      <c r="AC11">
        <f>RTD("rtdtrading.rtdserver",, "DI1F29_F_0", "3M")</f>
        <v>-8.7282645755199404</v>
      </c>
      <c r="AD11">
        <f>RTD("rtdtrading.rtdserver",, "DI1F29_F_0", "6M")</f>
        <v>3.0408006158583629</v>
      </c>
      <c r="AE11">
        <f>RTD("rtdtrading.rtdserver",, "DI1F29_F_0", "12M")</f>
        <v>19.508928571428573</v>
      </c>
      <c r="AF11">
        <f>RTD("rtdtrading.rtdserver",, "DI1F29_F_0", "ANO")</f>
        <v>-14.772365488697867</v>
      </c>
      <c r="AG11">
        <f>RTD("rtdtrading.rtdserver",, "DI1F29_F_0", "TRIM")</f>
        <v>-9.0383961943594961</v>
      </c>
      <c r="AH11">
        <f>RTD("rtdtrading.rtdserver",, "DI1F29_F_0", "SEMES")</f>
        <v>-14.772365488697867</v>
      </c>
      <c r="AI11" t="str">
        <f>RTD("rtdtrading.rtdserver",, "DI1F29_F_0", "VEN")</f>
        <v>02/01/2029</v>
      </c>
      <c r="AJ11" t="str">
        <f>RTD("rtdtrading.rtdserver",, "DI1F29_F_0", "VAL")</f>
        <v>28/12/2028</v>
      </c>
      <c r="AK11">
        <f>RTD("rtdtrading.rtdserver",, "DI1F29_F_0", "CAB")</f>
        <v>2310154</v>
      </c>
      <c r="AL11" t="str">
        <f>RTD("rtdtrading.rtdserver",, "DI1F29_F_0", "EST")</f>
        <v>Fechado</v>
      </c>
      <c r="AM11" t="str">
        <f>RTD("rtdtrading.rtdserver",, "DI1F29_F_0", "BLACK")</f>
        <v>-</v>
      </c>
      <c r="AN11" t="str">
        <f>RTD("rtdtrading.rtdserver",, "DI1F29_F_0", "IMPVT")</f>
        <v>-</v>
      </c>
      <c r="AO11" t="str">
        <f>RTD("rtdtrading.rtdserver",, "DI1F29_F_0", "DELTA")</f>
        <v>-</v>
      </c>
      <c r="AP11" t="str">
        <f>RTD("rtdtrading.rtdserver",, "DI1F29_F_0", "GAMA")</f>
        <v>-</v>
      </c>
      <c r="AQ11" t="str">
        <f>RTD("rtdtrading.rtdserver",, "DI1F29_F_0", "THETA")</f>
        <v>-</v>
      </c>
      <c r="AR11" t="str">
        <f>RTD("rtdtrading.rtdserver",, "DI1F29_F_0", "RHO")</f>
        <v>-</v>
      </c>
      <c r="AS11" t="str">
        <f>RTD("rtdtrading.rtdserver",, "DI1F29_F_0", "VEGA")</f>
        <v>-</v>
      </c>
      <c r="AT11" t="str">
        <f>RTD("rtdtrading.rtdserver",, "DI1F29_F_0", "VIA")</f>
        <v>-</v>
      </c>
      <c r="AU11" t="str">
        <f>RTD("rtdtrading.rtdserver",, "DI1F29_F_0", "VIB")</f>
        <v>-</v>
      </c>
      <c r="AV11" t="str">
        <f>RTD("rtdtrading.rtdserver",, "DI1F29_F_0", "DOBRAR")</f>
        <v>-</v>
      </c>
      <c r="AW11" t="str">
        <f>RTD("rtdtrading.rtdserver",, "DI1F29_F_0", "VIVH")</f>
        <v>-</v>
      </c>
      <c r="AX11" t="str">
        <f>RTD("rtdtrading.rtdserver",, "DI1F29_F_0", "VINT")</f>
        <v>-</v>
      </c>
      <c r="AY11" t="str">
        <f>RTD("rtdtrading.rtdserver",, "DI1F29_F_0", "VEXT")</f>
        <v>-</v>
      </c>
      <c r="AZ11" t="str">
        <f>RTD("rtdtrading.rtdserver",, "DI1F29_F_0", "184")</f>
        <v>127.623,00</v>
      </c>
      <c r="BA11" t="str">
        <f>RTD("rtdtrading.rtdserver",, "DI1F29_F_0", "103")</f>
        <v>33.232,00</v>
      </c>
      <c r="BB11" t="str">
        <f>RTD("rtdtrading.rtdserver",, "DI1F29_F_0", "98")</f>
        <v>135.795</v>
      </c>
      <c r="BC11" t="str">
        <f>RTD("rtdtrading.rtdserver",, "DI1F29_F_0", "100")</f>
        <v>33.232</v>
      </c>
      <c r="BD11" t="str">
        <f>RTD("rtdtrading.rtdserver",, "DI1F29_F_0", "99")</f>
        <v>102.563</v>
      </c>
      <c r="BE11" t="str">
        <f>RTD("rtdtrading.rtdserver",, "DI1F29_F_0", "67")</f>
        <v>13,359</v>
      </c>
      <c r="BF11" t="str">
        <f>RTD("rtdtrading.rtdserver",, "DI1F29_F_0", "262")</f>
        <v>0,000</v>
      </c>
      <c r="BG11" t="str">
        <f>RTD("rtdtrading.rtdserver",, "DI1F29_F_0", "131")</f>
        <v>13,473</v>
      </c>
      <c r="BH11" t="str">
        <f>RTD("rtdtrading.rtdserver",, "DI1F29_F_0", "130")</f>
        <v>13,458</v>
      </c>
    </row>
    <row r="12" spans="1:60" x14ac:dyDescent="0.25">
      <c r="A12" t="s">
        <v>76</v>
      </c>
      <c r="B12" t="str">
        <f>RTD("rtdtrading.rtdserver",, "DI1F30_F_0", "DAT")</f>
        <v>09/05/2025</v>
      </c>
      <c r="C12" t="str">
        <f>RTD("rtdtrading.rtdserver",, "DI1F30_F_0", "HOR")</f>
        <v>17:59:30</v>
      </c>
      <c r="D12">
        <f>RTD("rtdtrading.rtdserver",, "DI1F30_F_0", "ULT")</f>
        <v>13.445</v>
      </c>
      <c r="E12">
        <f>RTD("rtdtrading.rtdserver",, "DI1F30_F_0", "ABE")</f>
        <v>13.515000000000001</v>
      </c>
      <c r="F12">
        <f>RTD("rtdtrading.rtdserver",, "DI1F30_F_0", "MAX")</f>
        <v>13.555</v>
      </c>
      <c r="G12">
        <f>RTD("rtdtrading.rtdserver",, "DI1F30_F_0", "MIN")</f>
        <v>13.4</v>
      </c>
      <c r="H12">
        <f>RTD("rtdtrading.rtdserver",, "DI1F30_F_0", "FEC")</f>
        <v>13.510000000000002</v>
      </c>
      <c r="I12">
        <f>RTD("rtdtrading.rtdserver",, "DI1F30_F_0", "PEX")</f>
        <v>0</v>
      </c>
      <c r="J12">
        <f>RTD("rtdtrading.rtdserver",, "DI1F30_F_0", "VAR")</f>
        <v>-0.48112509252406571</v>
      </c>
      <c r="K12">
        <f>RTD("rtdtrading.rtdserver",, "DI1F30_F_0", "VARPTS")</f>
        <v>-6.5000000000001279E-2</v>
      </c>
      <c r="L12">
        <f>RTD("rtdtrading.rtdserver",, "DI1F30_F_0", "MED")</f>
        <v>13.47875</v>
      </c>
      <c r="M12" t="s">
        <v>64</v>
      </c>
      <c r="N12">
        <f>RTD("rtdtrading.rtdserver",, "DI1F30_F_0", "NEG")</f>
        <v>10224</v>
      </c>
      <c r="O12">
        <f>RTD("rtdtrading.rtdserver",, "DI1F30_F_0", "QUL")</f>
        <v>3</v>
      </c>
      <c r="P12">
        <f>RTD("rtdtrading.rtdserver",, "DI1F30_F_0", "QTT")</f>
        <v>43753</v>
      </c>
      <c r="Q12">
        <f>RTD("rtdtrading.rtdserver",, "DI1F30_F_0", "VOL")</f>
        <v>2443376375.9000001</v>
      </c>
      <c r="R12">
        <f>RTD("rtdtrading.rtdserver",, "DI1F30_F_0", "OCP")</f>
        <v>0</v>
      </c>
      <c r="S12">
        <f>RTD("rtdtrading.rtdserver",, "DI1F30_F_0", "OVD")</f>
        <v>0</v>
      </c>
      <c r="T12">
        <f>RTD("rtdtrading.rtdserver",, "DI1F30_F_0", "VOC")</f>
        <v>0</v>
      </c>
      <c r="U12">
        <f>RTD("rtdtrading.rtdserver",, "DI1F30_F_0", "VOV")</f>
        <v>0</v>
      </c>
      <c r="V12">
        <f>RTD("rtdtrading.rtdserver",, "DI1F30_F_0", "AJU")</f>
        <v>13.429</v>
      </c>
      <c r="W12">
        <f>RTD("rtdtrading.rtdserver",, "DI1F30_F_0", "AJA")</f>
        <v>13.492000000000001</v>
      </c>
      <c r="X12">
        <f>RTD("rtdtrading.rtdserver",, "DI1F30_F_0", "PRT")</f>
        <v>0</v>
      </c>
      <c r="Y12">
        <f>RTD("rtdtrading.rtdserver",, "DI1F30_F_0", "QTE")</f>
        <v>0</v>
      </c>
      <c r="Z12">
        <f>RTD("rtdtrading.rtdserver",, "DI1F30_F_0", "VPJ")</f>
        <v>2116936020.9090683</v>
      </c>
      <c r="AA12">
        <f>RTD("rtdtrading.rtdserver",, "DI1F30_F_0", "SEM")</f>
        <v>-2.004373177842568</v>
      </c>
      <c r="AB12">
        <f>RTD("rtdtrading.rtdserver",, "DI1F30_F_0", "MES")</f>
        <v>-1.7537449762513715</v>
      </c>
      <c r="AC12">
        <f>RTD("rtdtrading.rtdserver",, "DI1F30_F_0", "3M")</f>
        <v>-8.225255972696246</v>
      </c>
      <c r="AD12">
        <f>RTD("rtdtrading.rtdserver",, "DI1F30_F_0", "6M")</f>
        <v>3.7422839506172791</v>
      </c>
      <c r="AE12">
        <f>RTD("rtdtrading.rtdserver",, "DI1F30_F_0", "12M")</f>
        <v>18.562610229276881</v>
      </c>
      <c r="AF12">
        <f>RTD("rtdtrading.rtdserver",, "DI1F30_F_0", "ANO")</f>
        <v>-13.703465982028249</v>
      </c>
      <c r="AG12">
        <f>RTD("rtdtrading.rtdserver",, "DI1F30_F_0", "TRIM")</f>
        <v>-9.2167454422687385</v>
      </c>
      <c r="AH12">
        <f>RTD("rtdtrading.rtdserver",, "DI1F30_F_0", "SEMES")</f>
        <v>-13.703465982028249</v>
      </c>
      <c r="AI12" t="str">
        <f>RTD("rtdtrading.rtdserver",, "DI1F30_F_0", "VEN")</f>
        <v>02/01/2030</v>
      </c>
      <c r="AJ12" t="str">
        <f>RTD("rtdtrading.rtdserver",, "DI1F30_F_0", "VAL")</f>
        <v>28/12/2029</v>
      </c>
      <c r="AK12">
        <f>RTD("rtdtrading.rtdserver",, "DI1F30_F_0", "CAB")</f>
        <v>1006244</v>
      </c>
      <c r="AL12" t="str">
        <f>RTD("rtdtrading.rtdserver",, "DI1F30_F_0", "EST")</f>
        <v>Fechado</v>
      </c>
      <c r="AM12" t="str">
        <f>RTD("rtdtrading.rtdserver",, "DI1F30_F_0", "BLACK")</f>
        <v>-</v>
      </c>
      <c r="AN12" t="str">
        <f>RTD("rtdtrading.rtdserver",, "DI1F30_F_0", "IMPVT")</f>
        <v>-</v>
      </c>
      <c r="AO12" t="str">
        <f>RTD("rtdtrading.rtdserver",, "DI1F30_F_0", "DELTA")</f>
        <v>-</v>
      </c>
      <c r="AP12" t="str">
        <f>RTD("rtdtrading.rtdserver",, "DI1F30_F_0", "GAMA")</f>
        <v>-</v>
      </c>
      <c r="AQ12" t="str">
        <f>RTD("rtdtrading.rtdserver",, "DI1F30_F_0", "THETA")</f>
        <v>-</v>
      </c>
      <c r="AR12" t="str">
        <f>RTD("rtdtrading.rtdserver",, "DI1F30_F_0", "RHO")</f>
        <v>-</v>
      </c>
      <c r="AS12" t="str">
        <f>RTD("rtdtrading.rtdserver",, "DI1F30_F_0", "VEGA")</f>
        <v>-</v>
      </c>
      <c r="AT12" t="str">
        <f>RTD("rtdtrading.rtdserver",, "DI1F30_F_0", "VIA")</f>
        <v>-</v>
      </c>
      <c r="AU12" t="str">
        <f>RTD("rtdtrading.rtdserver",, "DI1F30_F_0", "VIB")</f>
        <v>-</v>
      </c>
      <c r="AV12" t="str">
        <f>RTD("rtdtrading.rtdserver",, "DI1F30_F_0", "DOBRAR")</f>
        <v>-</v>
      </c>
      <c r="AW12" t="str">
        <f>RTD("rtdtrading.rtdserver",, "DI1F30_F_0", "VIVH")</f>
        <v>-</v>
      </c>
      <c r="AX12" t="str">
        <f>RTD("rtdtrading.rtdserver",, "DI1F30_F_0", "VINT")</f>
        <v>-</v>
      </c>
      <c r="AY12" t="str">
        <f>RTD("rtdtrading.rtdserver",, "DI1F30_F_0", "VEXT")</f>
        <v>-</v>
      </c>
      <c r="AZ12" t="str">
        <f>RTD("rtdtrading.rtdserver",, "DI1F30_F_0", "184")</f>
        <v>1.612,00</v>
      </c>
      <c r="BA12" t="str">
        <f>RTD("rtdtrading.rtdserver",, "DI1F30_F_0", "103")</f>
        <v>1.612,00</v>
      </c>
      <c r="BB12" t="str">
        <f>RTD("rtdtrading.rtdserver",, "DI1F30_F_0", "98")</f>
        <v>22.009</v>
      </c>
      <c r="BC12" t="str">
        <f>RTD("rtdtrading.rtdserver",, "DI1F30_F_0", "100")</f>
        <v>1.612</v>
      </c>
      <c r="BD12" t="str">
        <f>RTD("rtdtrading.rtdserver",, "DI1F30_F_0", "99")</f>
        <v>20.397</v>
      </c>
      <c r="BE12" t="str">
        <f>RTD("rtdtrading.rtdserver",, "DI1F30_F_0", "67")</f>
        <v>13,443</v>
      </c>
      <c r="BF12" t="str">
        <f>RTD("rtdtrading.rtdserver",, "DI1F30_F_0", "262")</f>
        <v>0,000</v>
      </c>
      <c r="BG12" t="str">
        <f>RTD("rtdtrading.rtdserver",, "DI1F30_F_0", "131")</f>
        <v>13,605</v>
      </c>
      <c r="BH12" t="str">
        <f>RTD("rtdtrading.rtdserver",, "DI1F30_F_0", "130")</f>
        <v>13,588</v>
      </c>
    </row>
    <row r="13" spans="1:60" x14ac:dyDescent="0.25">
      <c r="A13" t="s">
        <v>77</v>
      </c>
      <c r="B13" t="str">
        <f>RTD("rtdtrading.rtdserver",, "DI1F34_F_0", "DAT")</f>
        <v>09/05/2025</v>
      </c>
      <c r="C13" t="str">
        <f>RTD("rtdtrading.rtdserver",, "DI1F34_F_0", "HOR")</f>
        <v>17:42:03</v>
      </c>
      <c r="D13">
        <f>RTD("rtdtrading.rtdserver",, "DI1F34_F_0", "ULT")</f>
        <v>13.510000000000002</v>
      </c>
      <c r="E13">
        <f>RTD("rtdtrading.rtdserver",, "DI1F34_F_0", "ABE")</f>
        <v>13.63</v>
      </c>
      <c r="F13">
        <f>RTD("rtdtrading.rtdserver",, "DI1F34_F_0", "MAX")</f>
        <v>13.65</v>
      </c>
      <c r="G13">
        <f>RTD("rtdtrading.rtdserver",, "DI1F34_F_0", "MIN")</f>
        <v>13.51</v>
      </c>
      <c r="H13">
        <f>RTD("rtdtrading.rtdserver",, "DI1F34_F_0", "FEC")</f>
        <v>13.600000000000001</v>
      </c>
      <c r="I13">
        <f>RTD("rtdtrading.rtdserver",, "DI1F34_F_0", "PEX")</f>
        <v>0</v>
      </c>
      <c r="J13">
        <f>RTD("rtdtrading.rtdserver",, "DI1F34_F_0", "VAR")</f>
        <v>-0.66176470588235181</v>
      </c>
      <c r="K13">
        <f>RTD("rtdtrading.rtdserver",, "DI1F34_F_0", "VARPTS")</f>
        <v>-8.9999999999999858E-2</v>
      </c>
      <c r="L13">
        <f>RTD("rtdtrading.rtdserver",, "DI1F34_F_0", "MED")</f>
        <v>13.574999999999999</v>
      </c>
      <c r="M13" t="s">
        <v>64</v>
      </c>
      <c r="N13">
        <f>RTD("rtdtrading.rtdserver",, "DI1F34_F_0", "NEG")</f>
        <v>43</v>
      </c>
      <c r="O13">
        <f>RTD("rtdtrading.rtdserver",, "DI1F34_F_0", "QUL")</f>
        <v>16</v>
      </c>
      <c r="P13">
        <f>RTD("rtdtrading.rtdserver",, "DI1F34_F_0", "QTT")</f>
        <v>153</v>
      </c>
      <c r="Q13">
        <f>RTD("rtdtrading.rtdserver",, "DI1F34_F_0", "VOL")</f>
        <v>5124425.05</v>
      </c>
      <c r="R13">
        <f>RTD("rtdtrading.rtdserver",, "DI1F34_F_0", "OCP")</f>
        <v>0</v>
      </c>
      <c r="S13">
        <f>RTD("rtdtrading.rtdserver",, "DI1F34_F_0", "OVD")</f>
        <v>0</v>
      </c>
      <c r="T13">
        <f>RTD("rtdtrading.rtdserver",, "DI1F34_F_0", "VOC")</f>
        <v>0</v>
      </c>
      <c r="U13">
        <f>RTD("rtdtrading.rtdserver",, "DI1F34_F_0", "VOV")</f>
        <v>0</v>
      </c>
      <c r="V13">
        <f>RTD("rtdtrading.rtdserver",, "DI1F34_F_0", "AJU")</f>
        <v>13.523</v>
      </c>
      <c r="W13">
        <f>RTD("rtdtrading.rtdserver",, "DI1F34_F_0", "AJA")</f>
        <v>13.615</v>
      </c>
      <c r="X13">
        <f>RTD("rtdtrading.rtdserver",, "DI1F34_F_0", "PRT")</f>
        <v>0</v>
      </c>
      <c r="Y13">
        <f>RTD("rtdtrading.rtdserver",, "DI1F34_F_0", "QTE")</f>
        <v>0</v>
      </c>
      <c r="Z13">
        <f>RTD("rtdtrading.rtdserver",, "DI1F34_F_0", "VPJ")</f>
        <v>4620847.0624834923</v>
      </c>
      <c r="AA13">
        <f>RTD("rtdtrading.rtdserver",, "DI1F34_F_0", "SEM")</f>
        <v>-2.1014492753623126</v>
      </c>
      <c r="AB13">
        <f>RTD("rtdtrading.rtdserver",, "DI1F34_F_0", "MES")</f>
        <v>-2.2431259044862424</v>
      </c>
      <c r="AC13">
        <f>RTD("rtdtrading.rtdserver",, "DI1F34_F_0", "3M")</f>
        <v>-7.0199587061252551</v>
      </c>
      <c r="AD13">
        <f>RTD("rtdtrading.rtdserver",, "DI1F34_F_0", "6M")</f>
        <v>6.5457413249211349</v>
      </c>
      <c r="AE13">
        <f>RTD("rtdtrading.rtdserver",, "DI1F34_F_0", "12M")</f>
        <v>17.991266375545852</v>
      </c>
      <c r="AF13">
        <f>RTD("rtdtrading.rtdserver",, "DI1F34_F_0", "ANO")</f>
        <v>-10.11310711909514</v>
      </c>
      <c r="AG13">
        <f>RTD("rtdtrading.rtdserver",, "DI1F34_F_0", "TRIM")</f>
        <v>-8.8394062078272615</v>
      </c>
      <c r="AH13">
        <f>RTD("rtdtrading.rtdserver",, "DI1F34_F_0", "SEMES")</f>
        <v>-10.11310711909514</v>
      </c>
      <c r="AI13" t="str">
        <f>RTD("rtdtrading.rtdserver",, "DI1F34_F_0", "VEN")</f>
        <v>02/01/2034</v>
      </c>
      <c r="AJ13" t="str">
        <f>RTD("rtdtrading.rtdserver",, "DI1F34_F_0", "VAL")</f>
        <v>29/12/2033</v>
      </c>
      <c r="AK13">
        <f>RTD("rtdtrading.rtdserver",, "DI1F34_F_0", "CAB")</f>
        <v>91660</v>
      </c>
      <c r="AL13" t="str">
        <f>RTD("rtdtrading.rtdserver",, "DI1F34_F_0", "EST")</f>
        <v>Fechado</v>
      </c>
      <c r="AM13" t="str">
        <f>RTD("rtdtrading.rtdserver",, "DI1F34_F_0", "BLACK")</f>
        <v>-</v>
      </c>
      <c r="AN13" t="str">
        <f>RTD("rtdtrading.rtdserver",, "DI1F34_F_0", "IMPVT")</f>
        <v>-</v>
      </c>
      <c r="AO13" t="str">
        <f>RTD("rtdtrading.rtdserver",, "DI1F34_F_0", "DELTA")</f>
        <v>-</v>
      </c>
      <c r="AP13" t="str">
        <f>RTD("rtdtrading.rtdserver",, "DI1F34_F_0", "GAMA")</f>
        <v>-</v>
      </c>
      <c r="AQ13" t="str">
        <f>RTD("rtdtrading.rtdserver",, "DI1F34_F_0", "THETA")</f>
        <v>-</v>
      </c>
      <c r="AR13" t="str">
        <f>RTD("rtdtrading.rtdserver",, "DI1F34_F_0", "RHO")</f>
        <v>-</v>
      </c>
      <c r="AS13" t="str">
        <f>RTD("rtdtrading.rtdserver",, "DI1F34_F_0", "VEGA")</f>
        <v>-</v>
      </c>
      <c r="AT13" t="str">
        <f>RTD("rtdtrading.rtdserver",, "DI1F34_F_0", "VIA")</f>
        <v>-</v>
      </c>
      <c r="AU13" t="str">
        <f>RTD("rtdtrading.rtdserver",, "DI1F34_F_0", "VIB")</f>
        <v>-</v>
      </c>
      <c r="AV13" t="str">
        <f>RTD("rtdtrading.rtdserver",, "DI1F34_F_0", "DOBRAR")</f>
        <v>-</v>
      </c>
      <c r="AW13" t="str">
        <f>RTD("rtdtrading.rtdserver",, "DI1F34_F_0", "VIVH")</f>
        <v>-</v>
      </c>
      <c r="AX13" t="str">
        <f>RTD("rtdtrading.rtdserver",, "DI1F34_F_0", "VINT")</f>
        <v>-</v>
      </c>
      <c r="AY13" t="str">
        <f>RTD("rtdtrading.rtdserver",, "DI1F34_F_0", "VEXT")</f>
        <v>-</v>
      </c>
      <c r="AZ13" t="str">
        <f>RTD("rtdtrading.rtdserver",, "DI1F34_F_0", "184")</f>
        <v>28,00</v>
      </c>
      <c r="BA13" t="str">
        <f>RTD("rtdtrading.rtdserver",, "DI1F34_F_0", "103")</f>
        <v>-28,00</v>
      </c>
      <c r="BB13" t="str">
        <f>RTD("rtdtrading.rtdserver",, "DI1F34_F_0", "98")</f>
        <v>59</v>
      </c>
      <c r="BC13" t="str">
        <f>RTD("rtdtrading.rtdserver",, "DI1F34_F_0", "100")</f>
        <v>-28</v>
      </c>
      <c r="BD13" t="str">
        <f>RTD("rtdtrading.rtdserver",, "DI1F34_F_0", "99")</f>
        <v>87</v>
      </c>
      <c r="BE13" t="str">
        <f>RTD("rtdtrading.rtdserver",, "DI1F34_F_0", "67")</f>
        <v>13,538</v>
      </c>
      <c r="BF13" t="str">
        <f>RTD("rtdtrading.rtdserver",, "DI1F34_F_0", "262")</f>
        <v>0,000</v>
      </c>
      <c r="BG13" t="str">
        <f>RTD("rtdtrading.rtdserver",, "DI1F34_F_0", "131")</f>
        <v>13,644</v>
      </c>
      <c r="BH13" t="str">
        <f>RTD("rtdtrading.rtdserver",, "DI1F34_F_0", "130")</f>
        <v>13,642</v>
      </c>
    </row>
    <row r="14" spans="1:60" x14ac:dyDescent="0.25">
      <c r="A14" t="s">
        <v>78</v>
      </c>
      <c r="B14" t="str">
        <f>RTD("rtdtrading.rtdserver",, "DI1F35_F_0", "DAT")</f>
        <v>09/05/2025</v>
      </c>
      <c r="C14" t="str">
        <f>RTD("rtdtrading.rtdserver",, "DI1F35_F_0", "HOR")</f>
        <v>17:59:55</v>
      </c>
      <c r="D14">
        <f>RTD("rtdtrading.rtdserver",, "DI1F35_F_0", "ULT")</f>
        <v>13.540000000000001</v>
      </c>
      <c r="E14">
        <f>RTD("rtdtrading.rtdserver",, "DI1F35_F_0", "ABE")</f>
        <v>13.63</v>
      </c>
      <c r="F14">
        <f>RTD("rtdtrading.rtdserver",, "DI1F35_F_0", "MAX")</f>
        <v>13.67</v>
      </c>
      <c r="G14">
        <f>RTD("rtdtrading.rtdserver",, "DI1F35_F_0", "MIN")</f>
        <v>13.5</v>
      </c>
      <c r="H14">
        <f>RTD("rtdtrading.rtdserver",, "DI1F35_F_0", "FEC")</f>
        <v>13.610000000000001</v>
      </c>
      <c r="I14">
        <f>RTD("rtdtrading.rtdserver",, "DI1F35_F_0", "PEX")</f>
        <v>0</v>
      </c>
      <c r="J14">
        <f>RTD("rtdtrading.rtdserver",, "DI1F35_F_0", "VAR")</f>
        <v>-0.51432770022042817</v>
      </c>
      <c r="K14">
        <f>RTD("rtdtrading.rtdserver",, "DI1F35_F_0", "VARPTS")</f>
        <v>-7.0000000000000284E-2</v>
      </c>
      <c r="L14">
        <f>RTD("rtdtrading.rtdserver",, "DI1F35_F_0", "MED")</f>
        <v>13.584999999999999</v>
      </c>
      <c r="M14" t="s">
        <v>64</v>
      </c>
      <c r="N14">
        <f>RTD("rtdtrading.rtdserver",, "DI1F35_F_0", "NEG")</f>
        <v>4015</v>
      </c>
      <c r="O14">
        <f>RTD("rtdtrading.rtdserver",, "DI1F35_F_0", "QUL")</f>
        <v>4</v>
      </c>
      <c r="P14">
        <f>RTD("rtdtrading.rtdserver",, "DI1F35_F_0", "QTT")</f>
        <v>34249</v>
      </c>
      <c r="Q14">
        <f>RTD("rtdtrading.rtdserver",, "DI1F35_F_0", "VOL")</f>
        <v>1011000716.22</v>
      </c>
      <c r="R14">
        <f>RTD("rtdtrading.rtdserver",, "DI1F35_F_0", "OCP")</f>
        <v>0</v>
      </c>
      <c r="S14">
        <f>RTD("rtdtrading.rtdserver",, "DI1F35_F_0", "OVD")</f>
        <v>0</v>
      </c>
      <c r="T14">
        <f>RTD("rtdtrading.rtdserver",, "DI1F35_F_0", "VOC")</f>
        <v>0</v>
      </c>
      <c r="U14">
        <f>RTD("rtdtrading.rtdserver",, "DI1F35_F_0", "VOV")</f>
        <v>0</v>
      </c>
      <c r="V14">
        <f>RTD("rtdtrading.rtdserver",, "DI1F35_F_0", "AJU")</f>
        <v>13.526999999999999</v>
      </c>
      <c r="W14">
        <f>RTD("rtdtrading.rtdserver",, "DI1F35_F_0", "AJA")</f>
        <v>13.614000000000001</v>
      </c>
      <c r="X14">
        <f>RTD("rtdtrading.rtdserver",, "DI1F35_F_0", "PRT")</f>
        <v>0</v>
      </c>
      <c r="Y14">
        <f>RTD("rtdtrading.rtdserver",, "DI1F35_F_0", "QTE")</f>
        <v>0</v>
      </c>
      <c r="Z14">
        <f>RTD("rtdtrading.rtdserver",, "DI1F35_F_0", "VPJ")</f>
        <v>875110095.79582715</v>
      </c>
      <c r="AA14">
        <f>RTD("rtdtrading.rtdserver",, "DI1F35_F_0", "SEM")</f>
        <v>-2.096890817064359</v>
      </c>
      <c r="AB14">
        <f>RTD("rtdtrading.rtdserver",, "DI1F35_F_0", "MES")</f>
        <v>-2.096890817064359</v>
      </c>
      <c r="AC14">
        <f>RTD("rtdtrading.rtdserver",, "DI1F35_F_0", "3M")</f>
        <v>-6.8775790921595599</v>
      </c>
      <c r="AD14">
        <f>RTD("rtdtrading.rtdserver",, "DI1F35_F_0", "6M")</f>
        <v>6.9510268562401185</v>
      </c>
      <c r="AE14">
        <f>RTD("rtdtrading.rtdserver",, "DI1F35_F_0", "12M")</f>
        <v>17.636837532580358</v>
      </c>
      <c r="AF14">
        <f>RTD("rtdtrading.rtdserver",, "DI1F35_F_0", "ANO")</f>
        <v>-9.3708165997322634</v>
      </c>
      <c r="AG14">
        <f>RTD("rtdtrading.rtdserver",, "DI1F35_F_0", "TRIM")</f>
        <v>-8.6369770580296965</v>
      </c>
      <c r="AH14">
        <f>RTD("rtdtrading.rtdserver",, "DI1F35_F_0", "SEMES")</f>
        <v>-9.3708165997322634</v>
      </c>
      <c r="AI14" t="str">
        <f>RTD("rtdtrading.rtdserver",, "DI1F35_F_0", "VEN")</f>
        <v>02/01/2035</v>
      </c>
      <c r="AJ14" t="str">
        <f>RTD("rtdtrading.rtdserver",, "DI1F35_F_0", "VAL")</f>
        <v>28/12/2034</v>
      </c>
      <c r="AK14">
        <f>RTD("rtdtrading.rtdserver",, "DI1F35_F_0", "CAB")</f>
        <v>557198</v>
      </c>
      <c r="AL14" t="str">
        <f>RTD("rtdtrading.rtdserver",, "DI1F35_F_0", "EST")</f>
        <v>Fechado</v>
      </c>
      <c r="AM14" t="str">
        <f>RTD("rtdtrading.rtdserver",, "DI1F35_F_0", "BLACK")</f>
        <v>-</v>
      </c>
      <c r="AN14" t="str">
        <f>RTD("rtdtrading.rtdserver",, "DI1F35_F_0", "IMPVT")</f>
        <v>-</v>
      </c>
      <c r="AO14" t="str">
        <f>RTD("rtdtrading.rtdserver",, "DI1F35_F_0", "DELTA")</f>
        <v>-</v>
      </c>
      <c r="AP14" t="str">
        <f>RTD("rtdtrading.rtdserver",, "DI1F35_F_0", "GAMA")</f>
        <v>-</v>
      </c>
      <c r="AQ14" t="str">
        <f>RTD("rtdtrading.rtdserver",, "DI1F35_F_0", "THETA")</f>
        <v>-</v>
      </c>
      <c r="AR14" t="str">
        <f>RTD("rtdtrading.rtdserver",, "DI1F35_F_0", "RHO")</f>
        <v>-</v>
      </c>
      <c r="AS14" t="str">
        <f>RTD("rtdtrading.rtdserver",, "DI1F35_F_0", "VEGA")</f>
        <v>-</v>
      </c>
      <c r="AT14" t="str">
        <f>RTD("rtdtrading.rtdserver",, "DI1F35_F_0", "VIA")</f>
        <v>-</v>
      </c>
      <c r="AU14" t="str">
        <f>RTD("rtdtrading.rtdserver",, "DI1F35_F_0", "VIB")</f>
        <v>-</v>
      </c>
      <c r="AV14" t="str">
        <f>RTD("rtdtrading.rtdserver",, "DI1F35_F_0", "DOBRAR")</f>
        <v>-</v>
      </c>
      <c r="AW14" t="str">
        <f>RTD("rtdtrading.rtdserver",, "DI1F35_F_0", "VIVH")</f>
        <v>-</v>
      </c>
      <c r="AX14" t="str">
        <f>RTD("rtdtrading.rtdserver",, "DI1F35_F_0", "VINT")</f>
        <v>-</v>
      </c>
      <c r="AY14" t="str">
        <f>RTD("rtdtrading.rtdserver",, "DI1F35_F_0", "VEXT")</f>
        <v>-</v>
      </c>
      <c r="AZ14" t="str">
        <f>RTD("rtdtrading.rtdserver",, "DI1F35_F_0", "184")</f>
        <v>2.443,00</v>
      </c>
      <c r="BA14" t="str">
        <f>RTD("rtdtrading.rtdserver",, "DI1F35_F_0", "103")</f>
        <v>2.443,00</v>
      </c>
      <c r="BB14" t="str">
        <f>RTD("rtdtrading.rtdserver",, "DI1F35_F_0", "98")</f>
        <v>10.974</v>
      </c>
      <c r="BC14" t="str">
        <f>RTD("rtdtrading.rtdserver",, "DI1F35_F_0", "100")</f>
        <v>2.443</v>
      </c>
      <c r="BD14" t="str">
        <f>RTD("rtdtrading.rtdserver",, "DI1F35_F_0", "99")</f>
        <v>8.531</v>
      </c>
      <c r="BE14" t="str">
        <f>RTD("rtdtrading.rtdserver",, "DI1F35_F_0", "67")</f>
        <v>13,554</v>
      </c>
      <c r="BF14" t="str">
        <f>RTD("rtdtrading.rtdserver",, "DI1F35_F_0", "262")</f>
        <v>0,000</v>
      </c>
      <c r="BG14" t="str">
        <f>RTD("rtdtrading.rtdserver",, "DI1F35_F_0", "131")</f>
        <v>13,714</v>
      </c>
      <c r="BH14" t="str">
        <f>RTD("rtdtrading.rtdserver",, "DI1F35_F_0", "130")</f>
        <v>13,701</v>
      </c>
    </row>
    <row r="15" spans="1:60" x14ac:dyDescent="0.25">
      <c r="A15" t="s">
        <v>79</v>
      </c>
      <c r="B15" t="str">
        <f>RTD("rtdtrading.rtdserver",, "WDOFUT_F_0", "DAT")</f>
        <v>09/05/2025</v>
      </c>
      <c r="C15" t="str">
        <f>RTD("rtdtrading.rtdserver",, "WDOFUT_F_0", "HOR")</f>
        <v>18:29:59</v>
      </c>
      <c r="D15">
        <f>RTD("rtdtrading.rtdserver",, "WDOFUT_F_0", "ULT")</f>
        <v>5679.0000000000009</v>
      </c>
      <c r="E15">
        <f>RTD("rtdtrading.rtdserver",, "WDOFUT_F_0", "ABE")</f>
        <v>5697.5</v>
      </c>
      <c r="F15">
        <f>RTD("rtdtrading.rtdserver",, "WDOFUT_F_0", "MAX")</f>
        <v>5698.5</v>
      </c>
      <c r="G15">
        <f>RTD("rtdtrading.rtdserver",, "WDOFUT_F_0", "MIN")</f>
        <v>5666.5</v>
      </c>
      <c r="H15">
        <f>RTD("rtdtrading.rtdserver",, "WDOFUT_F_0", "FEC")</f>
        <v>5690.5000000000009</v>
      </c>
      <c r="I15">
        <f>RTD("rtdtrading.rtdserver",, "WDOFUT_F_0", "PEX")</f>
        <v>0</v>
      </c>
      <c r="J15">
        <f>RTD("rtdtrading.rtdserver",, "WDOFUT_F_0", "VAR")</f>
        <v>-0.20209120463931107</v>
      </c>
      <c r="K15">
        <f>RTD("rtdtrading.rtdserver",, "WDOFUT_F_0", "VARPTS")</f>
        <v>-11.5</v>
      </c>
      <c r="L15">
        <f>RTD("rtdtrading.rtdserver",, "WDOFUT_F_0", "MED")</f>
        <v>5682.757686201212</v>
      </c>
      <c r="M15" t="s">
        <v>80</v>
      </c>
      <c r="N15">
        <f>RTD("rtdtrading.rtdserver",, "WDOFUT_F_0", "NEG")</f>
        <v>711499</v>
      </c>
      <c r="O15">
        <f>RTD("rtdtrading.rtdserver",, "WDOFUT_F_0", "QUL")</f>
        <v>2</v>
      </c>
      <c r="P15">
        <f>RTD("rtdtrading.rtdserver",, "WDOFUT_F_0", "QTT")</f>
        <v>2373897</v>
      </c>
      <c r="Q15">
        <f>RTD("rtdtrading.rtdserver",, "WDOFUT_F_0", "VOL")</f>
        <v>134902814230</v>
      </c>
      <c r="R15">
        <f>RTD("rtdtrading.rtdserver",, "WDOFUT_F_0", "OCP")</f>
        <v>0</v>
      </c>
      <c r="S15">
        <f>RTD("rtdtrading.rtdserver",, "WDOFUT_F_0", "OVD")</f>
        <v>0</v>
      </c>
      <c r="T15">
        <f>RTD("rtdtrading.rtdserver",, "WDOFUT_F_0", "VOC")</f>
        <v>0</v>
      </c>
      <c r="U15">
        <f>RTD("rtdtrading.rtdserver",, "WDOFUT_F_0", "VOV")</f>
        <v>0</v>
      </c>
      <c r="V15">
        <f>RTD("rtdtrading.rtdserver",, "WDOFUT_F_0", "AJU")</f>
        <v>5679.2939999999999</v>
      </c>
      <c r="W15">
        <f>RTD("rtdtrading.rtdserver",, "WDOFUT_F_0", "AJA")</f>
        <v>5710.0469999999996</v>
      </c>
      <c r="X15">
        <f>RTD("rtdtrading.rtdserver",, "WDOFUT_F_0", "PRT")</f>
        <v>0</v>
      </c>
      <c r="Y15">
        <f>RTD("rtdtrading.rtdserver",, "WDOFUT_F_0", "QTE")</f>
        <v>0</v>
      </c>
      <c r="Z15">
        <f>RTD("rtdtrading.rtdserver",, "WDOFUT_F_0", "VPJ")</f>
        <v>134902814230</v>
      </c>
      <c r="AA15">
        <f>RTD("rtdtrading.rtdserver",, "WDOFUT_F_0", "SEM")</f>
        <v>-0.28094820017559258</v>
      </c>
      <c r="AB15">
        <f>RTD("rtdtrading.rtdserver",, "WDOFUT_F_0", "MES")</f>
        <v>-0.55161544523246642</v>
      </c>
      <c r="AC15">
        <f>RTD("rtdtrading.rtdserver",, "WDOFUT_F_0", "3M")</f>
        <v>-3.7753866822685063</v>
      </c>
      <c r="AD15">
        <f>RTD("rtdtrading.rtdserver",, "WDOFUT_F_0", "6M")</f>
        <v>-4.1557878253993135</v>
      </c>
      <c r="AE15">
        <f>RTD("rtdtrading.rtdserver",, "WDOFUT_F_0", "12M")</f>
        <v>5.8383949317233714</v>
      </c>
      <c r="AF15">
        <f>RTD("rtdtrading.rtdserver",, "WDOFUT_F_0", "ANO")</f>
        <v>-10.706622505999713</v>
      </c>
      <c r="AG15">
        <f>RTD("rtdtrading.rtdserver",, "WDOFUT_F_0", "TRIM")</f>
        <v>-1.6169027295949334</v>
      </c>
      <c r="AH15">
        <f>RTD("rtdtrading.rtdserver",, "WDOFUT_F_0", "SEMES")</f>
        <v>-10.706622505999713</v>
      </c>
      <c r="AI15" t="str">
        <f>RTD("rtdtrading.rtdserver",, "WDOFUT_F_0", "VEN")</f>
        <v>02/06/2025</v>
      </c>
      <c r="AJ15" t="str">
        <f>RTD("rtdtrading.rtdserver",, "WDOFUT_F_0", "VAL")</f>
        <v>30/05/2025</v>
      </c>
      <c r="AK15">
        <f>RTD("rtdtrading.rtdserver",, "WDOFUT_F_0", "CAB")</f>
        <v>892164</v>
      </c>
      <c r="AL15" t="str">
        <f>RTD("rtdtrading.rtdserver",, "WDOFUT_F_0", "EST")</f>
        <v>Fechado</v>
      </c>
      <c r="AM15" t="str">
        <f>RTD("rtdtrading.rtdserver",, "WDOFUT_F_0", "BLACK")</f>
        <v>-</v>
      </c>
      <c r="AN15" t="str">
        <f>RTD("rtdtrading.rtdserver",, "WDOFUT_F_0", "IMPVT")</f>
        <v>-</v>
      </c>
      <c r="AO15" t="str">
        <f>RTD("rtdtrading.rtdserver",, "WDOFUT_F_0", "DELTA")</f>
        <v>-</v>
      </c>
      <c r="AP15" t="str">
        <f>RTD("rtdtrading.rtdserver",, "WDOFUT_F_0", "GAMA")</f>
        <v>-</v>
      </c>
      <c r="AQ15" t="str">
        <f>RTD("rtdtrading.rtdserver",, "WDOFUT_F_0", "THETA")</f>
        <v>-</v>
      </c>
      <c r="AR15" t="str">
        <f>RTD("rtdtrading.rtdserver",, "WDOFUT_F_0", "RHO")</f>
        <v>-</v>
      </c>
      <c r="AS15" t="str">
        <f>RTD("rtdtrading.rtdserver",, "WDOFUT_F_0", "VEGA")</f>
        <v>-</v>
      </c>
      <c r="AT15" t="str">
        <f>RTD("rtdtrading.rtdserver",, "WDOFUT_F_0", "VIA")</f>
        <v>-</v>
      </c>
      <c r="AU15" t="str">
        <f>RTD("rtdtrading.rtdserver",, "WDOFUT_F_0", "VIB")</f>
        <v>-</v>
      </c>
      <c r="AV15" t="str">
        <f>RTD("rtdtrading.rtdserver",, "WDOFUT_F_0", "DOBRAR")</f>
        <v>-</v>
      </c>
      <c r="AW15" t="str">
        <f>RTD("rtdtrading.rtdserver",, "WDOFUT_F_0", "VIVH")</f>
        <v>-</v>
      </c>
      <c r="AX15" t="str">
        <f>RTD("rtdtrading.rtdserver",, "WDOFUT_F_0", "VINT")</f>
        <v>-</v>
      </c>
      <c r="AY15" t="str">
        <f>RTD("rtdtrading.rtdserver",, "WDOFUT_F_0", "VEXT")</f>
        <v>-</v>
      </c>
      <c r="AZ15" t="str">
        <f>RTD("rtdtrading.rtdserver",, "WDOFUT_F_0", "184")</f>
        <v>45.572,00</v>
      </c>
      <c r="BA15" t="str">
        <f>RTD("rtdtrading.rtdserver",, "WDOFUT_F_0", "103")</f>
        <v>45.572,00</v>
      </c>
      <c r="BB15" t="str">
        <f>RTD("rtdtrading.rtdserver",, "WDOFUT_F_0", "98")</f>
        <v>914.926</v>
      </c>
      <c r="BC15" t="str">
        <f>RTD("rtdtrading.rtdserver",, "WDOFUT_F_0", "100")</f>
        <v>45.572</v>
      </c>
      <c r="BD15" t="str">
        <f>RTD("rtdtrading.rtdserver",, "WDOFUT_F_0", "99")</f>
        <v>869.354</v>
      </c>
      <c r="BE15" t="str">
        <f>RTD("rtdtrading.rtdserver",, "WDOFUT_F_0", "67")</f>
        <v>5.682,758</v>
      </c>
      <c r="BF15" t="str">
        <f>RTD("rtdtrading.rtdserver",, "WDOFUT_F_0", "262")</f>
        <v>0,000</v>
      </c>
      <c r="BG15" t="str">
        <f>RTD("rtdtrading.rtdserver",, "WDOFUT_F_0", "131")</f>
        <v>5.719,259</v>
      </c>
      <c r="BH15" t="str">
        <f>RTD("rtdtrading.rtdserver",, "WDOFUT_F_0", "130")</f>
        <v>5.725,212</v>
      </c>
    </row>
    <row r="16" spans="1:60" x14ac:dyDescent="0.25">
      <c r="A16" t="s">
        <v>81</v>
      </c>
      <c r="B16" t="str">
        <f>RTD("rtdtrading.rtdserver",, "DOLFUT_F_0", "DAT")</f>
        <v>09/05/2025</v>
      </c>
      <c r="C16" t="str">
        <f>RTD("rtdtrading.rtdserver",, "DOLFUT_F_0", "HOR")</f>
        <v>18:29:59</v>
      </c>
      <c r="D16">
        <f>RTD("rtdtrading.rtdserver",, "DOLFUT_F_0", "ULT")</f>
        <v>5674.5000000000009</v>
      </c>
      <c r="E16">
        <f>RTD("rtdtrading.rtdserver",, "DOLFUT_F_0", "ABE")</f>
        <v>5700</v>
      </c>
      <c r="F16">
        <f>RTD("rtdtrading.rtdserver",, "DOLFUT_F_0", "MAX")</f>
        <v>5700</v>
      </c>
      <c r="G16">
        <f>RTD("rtdtrading.rtdserver",, "DOLFUT_F_0", "MIN")</f>
        <v>5666.5</v>
      </c>
      <c r="H16">
        <f>RTD("rtdtrading.rtdserver",, "DOLFUT_F_0", "FEC")</f>
        <v>5689.0000000000009</v>
      </c>
      <c r="I16">
        <f>RTD("rtdtrading.rtdserver",, "DOLFUT_F_0", "PEX")</f>
        <v>0</v>
      </c>
      <c r="J16">
        <f>RTD("rtdtrading.rtdserver",, "DOLFUT_F_0", "VAR")</f>
        <v>-0.2548778344172965</v>
      </c>
      <c r="K16">
        <f>RTD("rtdtrading.rtdserver",, "DOLFUT_F_0", "VARPTS")</f>
        <v>-14.5</v>
      </c>
      <c r="L16">
        <f>RTD("rtdtrading.rtdserver",, "DOLFUT_F_0", "MED")</f>
        <v>5681.3694873681634</v>
      </c>
      <c r="M16" t="s">
        <v>82</v>
      </c>
      <c r="N16">
        <f>RTD("rtdtrading.rtdserver",, "DOLFUT_F_0", "NEG")</f>
        <v>16867</v>
      </c>
      <c r="O16">
        <f>RTD("rtdtrading.rtdserver",, "DOLFUT_F_0", "QUL")</f>
        <v>5</v>
      </c>
      <c r="P16">
        <f>RTD("rtdtrading.rtdserver",, "DOLFUT_F_0", "QTT")</f>
        <v>203850</v>
      </c>
      <c r="Q16">
        <f>RTD("rtdtrading.rtdserver",, "DOLFUT_F_0", "VOL")</f>
        <v>57907358500</v>
      </c>
      <c r="R16">
        <f>RTD("rtdtrading.rtdserver",, "DOLFUT_F_0", "OCP")</f>
        <v>0</v>
      </c>
      <c r="S16">
        <f>RTD("rtdtrading.rtdserver",, "DOLFUT_F_0", "OVD")</f>
        <v>0</v>
      </c>
      <c r="T16">
        <f>RTD("rtdtrading.rtdserver",, "DOLFUT_F_0", "VOC")</f>
        <v>0</v>
      </c>
      <c r="U16">
        <f>RTD("rtdtrading.rtdserver",, "DOLFUT_F_0", "VOV")</f>
        <v>0</v>
      </c>
      <c r="V16">
        <f>RTD("rtdtrading.rtdserver",, "DOLFUT_F_0", "AJU")</f>
        <v>5679.2939999999999</v>
      </c>
      <c r="W16">
        <f>RTD("rtdtrading.rtdserver",, "DOLFUT_F_0", "AJA")</f>
        <v>5710.0469999999996</v>
      </c>
      <c r="X16">
        <f>RTD("rtdtrading.rtdserver",, "DOLFUT_F_0", "PRT")</f>
        <v>0</v>
      </c>
      <c r="Y16">
        <f>RTD("rtdtrading.rtdserver",, "DOLFUT_F_0", "QTE")</f>
        <v>0</v>
      </c>
      <c r="Z16">
        <f>RTD("rtdtrading.rtdserver",, "DOLFUT_F_0", "VPJ")</f>
        <v>57907358500</v>
      </c>
      <c r="AA16">
        <f>RTD("rtdtrading.rtdserver",, "DOLFUT_F_0", "SEM")</f>
        <v>-0.35996488147497796</v>
      </c>
      <c r="AB16">
        <f>RTD("rtdtrading.rtdserver",, "DOLFUT_F_0", "MES")</f>
        <v>-0.51718092566619911</v>
      </c>
      <c r="AC16">
        <f>RTD("rtdtrading.rtdserver",, "DOLFUT_F_0", "3M")</f>
        <v>-3.8589947374502729</v>
      </c>
      <c r="AD16">
        <f>RTD("rtdtrading.rtdserver",, "DOLFUT_F_0", "6M")</f>
        <v>-4.3007794677479998</v>
      </c>
      <c r="AE16">
        <f>RTD("rtdtrading.rtdserver",, "DOLFUT_F_0", "12M")</f>
        <v>5.5325861388184281</v>
      </c>
      <c r="AF16">
        <f>RTD("rtdtrading.rtdserver",, "DOLFUT_F_0", "ANO")</f>
        <v>-10.730919795990769</v>
      </c>
      <c r="AG16">
        <f>RTD("rtdtrading.rtdserver",, "DOLFUT_F_0", "TRIM")</f>
        <v>-1.7461682408126968</v>
      </c>
      <c r="AH16">
        <f>RTD("rtdtrading.rtdserver",, "DOLFUT_F_0", "SEMES")</f>
        <v>-10.730919795990769</v>
      </c>
      <c r="AI16" t="str">
        <f>RTD("rtdtrading.rtdserver",, "DOLFUT_F_0", "VEN")</f>
        <v>02/06/2025</v>
      </c>
      <c r="AJ16" t="str">
        <f>RTD("rtdtrading.rtdserver",, "DOLFUT_F_0", "VAL")</f>
        <v>30/05/2025</v>
      </c>
      <c r="AK16">
        <f>RTD("rtdtrading.rtdserver",, "DOLFUT_F_0", "CAB")</f>
        <v>683129</v>
      </c>
      <c r="AL16" t="str">
        <f>RTD("rtdtrading.rtdserver",, "DOLFUT_F_0", "EST")</f>
        <v>Fechado</v>
      </c>
      <c r="AM16" t="str">
        <f>RTD("rtdtrading.rtdserver",, "DOLFUT_F_0", "BLACK")</f>
        <v>-</v>
      </c>
      <c r="AN16" t="str">
        <f>RTD("rtdtrading.rtdserver",, "DOLFUT_F_0", "IMPVT")</f>
        <v>-</v>
      </c>
      <c r="AO16" t="str">
        <f>RTD("rtdtrading.rtdserver",, "DOLFUT_F_0", "DELTA")</f>
        <v>-</v>
      </c>
      <c r="AP16" t="str">
        <f>RTD("rtdtrading.rtdserver",, "DOLFUT_F_0", "GAMA")</f>
        <v>-</v>
      </c>
      <c r="AQ16" t="str">
        <f>RTD("rtdtrading.rtdserver",, "DOLFUT_F_0", "THETA")</f>
        <v>-</v>
      </c>
      <c r="AR16" t="str">
        <f>RTD("rtdtrading.rtdserver",, "DOLFUT_F_0", "RHO")</f>
        <v>-</v>
      </c>
      <c r="AS16" t="str">
        <f>RTD("rtdtrading.rtdserver",, "DOLFUT_F_0", "VEGA")</f>
        <v>-</v>
      </c>
      <c r="AT16" t="str">
        <f>RTD("rtdtrading.rtdserver",, "DOLFUT_F_0", "VIA")</f>
        <v>-</v>
      </c>
      <c r="AU16" t="str">
        <f>RTD("rtdtrading.rtdserver",, "DOLFUT_F_0", "VIB")</f>
        <v>-</v>
      </c>
      <c r="AV16" t="str">
        <f>RTD("rtdtrading.rtdserver",, "DOLFUT_F_0", "DOBRAR")</f>
        <v>-</v>
      </c>
      <c r="AW16" t="str">
        <f>RTD("rtdtrading.rtdserver",, "DOLFUT_F_0", "VIVH")</f>
        <v>-</v>
      </c>
      <c r="AX16" t="str">
        <f>RTD("rtdtrading.rtdserver",, "DOLFUT_F_0", "VINT")</f>
        <v>-</v>
      </c>
      <c r="AY16" t="str">
        <f>RTD("rtdtrading.rtdserver",, "DOLFUT_F_0", "VEXT")</f>
        <v>-</v>
      </c>
      <c r="AZ16" t="str">
        <f>RTD("rtdtrading.rtdserver",, "DOLFUT_F_0", "184")</f>
        <v>9.220,00</v>
      </c>
      <c r="BA16" t="str">
        <f>RTD("rtdtrading.rtdserver",, "DOLFUT_F_0", "103")</f>
        <v>-330,00</v>
      </c>
      <c r="BB16" t="str">
        <f>RTD("rtdtrading.rtdserver",, "DOLFUT_F_0", "98")</f>
        <v>56.875</v>
      </c>
      <c r="BC16" t="str">
        <f>RTD("rtdtrading.rtdserver",, "DOLFUT_F_0", "100")</f>
        <v>-330</v>
      </c>
      <c r="BD16" t="str">
        <f>RTD("rtdtrading.rtdserver",, "DOLFUT_F_0", "99")</f>
        <v>57.205</v>
      </c>
      <c r="BE16" t="str">
        <f>RTD("rtdtrading.rtdserver",, "DOLFUT_F_0", "67")</f>
        <v>5.681,369</v>
      </c>
      <c r="BF16" t="str">
        <f>RTD("rtdtrading.rtdserver",, "DOLFUT_F_0", "262")</f>
        <v>0,000</v>
      </c>
      <c r="BG16" t="str">
        <f>RTD("rtdtrading.rtdserver",, "DOLFUT_F_0", "131")</f>
        <v>5.719,366</v>
      </c>
      <c r="BH16" t="str">
        <f>RTD("rtdtrading.rtdserver",, "DOLFUT_F_0", "130")</f>
        <v>5.724,397</v>
      </c>
    </row>
    <row r="17" spans="1:60" x14ac:dyDescent="0.25">
      <c r="A17" t="s">
        <v>83</v>
      </c>
      <c r="B17" t="str">
        <f>RTD("rtdtrading.rtdserver",, "WINFUT_F_0", "DAT")</f>
        <v>09/05/2025</v>
      </c>
      <c r="C17" t="str">
        <f>RTD("rtdtrading.rtdserver",, "WINFUT_F_0", "HOR")</f>
        <v>18:24:59</v>
      </c>
      <c r="D17">
        <f>RTD("rtdtrading.rtdserver",, "WINFUT_F_0", "ULT")</f>
        <v>138240</v>
      </c>
      <c r="E17">
        <f>RTD("rtdtrading.rtdserver",, "WINFUT_F_0", "ABE")</f>
        <v>138800</v>
      </c>
      <c r="F17">
        <f>RTD("rtdtrading.rtdserver",, "WINFUT_F_0", "MAX")</f>
        <v>139070</v>
      </c>
      <c r="G17">
        <f>RTD("rtdtrading.rtdserver",, "WINFUT_F_0", "MIN")</f>
        <v>137905</v>
      </c>
      <c r="H17">
        <f>RTD("rtdtrading.rtdserver",, "WINFUT_F_0", "FEC")</f>
        <v>138360</v>
      </c>
      <c r="I17">
        <f>RTD("rtdtrading.rtdserver",, "WINFUT_F_0", "PEX")</f>
        <v>0</v>
      </c>
      <c r="J17">
        <f>RTD("rtdtrading.rtdserver",, "WINFUT_F_0", "VAR")</f>
        <v>-8.6730268863833476E-2</v>
      </c>
      <c r="K17">
        <f>RTD("rtdtrading.rtdserver",, "WINFUT_F_0", "VARPTS")</f>
        <v>-120</v>
      </c>
      <c r="L17">
        <f>RTD("rtdtrading.rtdserver",, "WINFUT_F_0", "MED")</f>
        <v>138488.72767868161</v>
      </c>
      <c r="M17" t="s">
        <v>84</v>
      </c>
      <c r="N17">
        <f>RTD("rtdtrading.rtdserver",, "WINFUT_F_0", "NEG")</f>
        <v>3657354</v>
      </c>
      <c r="O17">
        <f>RTD("rtdtrading.rtdserver",, "WINFUT_F_0", "QUL")</f>
        <v>1</v>
      </c>
      <c r="P17">
        <f>RTD("rtdtrading.rtdserver",, "WINFUT_F_0", "QTT")</f>
        <v>12763863</v>
      </c>
      <c r="Q17">
        <f>RTD("rtdtrading.rtdserver",, "WINFUT_F_0", "VOL")</f>
        <v>353530229427</v>
      </c>
      <c r="R17">
        <f>RTD("rtdtrading.rtdserver",, "WINFUT_F_0", "OCP")</f>
        <v>0</v>
      </c>
      <c r="S17">
        <f>RTD("rtdtrading.rtdserver",, "WINFUT_F_0", "OVD")</f>
        <v>0</v>
      </c>
      <c r="T17">
        <f>RTD("rtdtrading.rtdserver",, "WINFUT_F_0", "VOC")</f>
        <v>0</v>
      </c>
      <c r="U17">
        <f>RTD("rtdtrading.rtdserver",, "WINFUT_F_0", "VOV")</f>
        <v>0</v>
      </c>
      <c r="V17">
        <f>RTD("rtdtrading.rtdserver",, "WINFUT_F_0", "AJU")</f>
        <v>138250</v>
      </c>
      <c r="W17">
        <f>RTD("rtdtrading.rtdserver",, "WINFUT_F_0", "AJA")</f>
        <v>138221</v>
      </c>
      <c r="X17">
        <f>RTD("rtdtrading.rtdserver",, "WINFUT_F_0", "PRT")</f>
        <v>0</v>
      </c>
      <c r="Y17">
        <f>RTD("rtdtrading.rtdserver",, "WINFUT_F_0", "QTE")</f>
        <v>0</v>
      </c>
      <c r="Z17">
        <f>RTD("rtdtrading.rtdserver",, "WINFUT_F_0", "VPJ")</f>
        <v>353530229427</v>
      </c>
      <c r="AA17">
        <f>RTD("rtdtrading.rtdserver",, "WINFUT_F_0", "SEM")</f>
        <v>0.4979826251317655</v>
      </c>
      <c r="AB17">
        <f>RTD("rtdtrading.rtdserver",, "WINFUT_F_0", "MES")</f>
        <v>1.0526315789473684</v>
      </c>
      <c r="AC17">
        <f>RTD("rtdtrading.rtdserver",, "WINFUT_F_0", "3M")</f>
        <v>5.5607306751282159</v>
      </c>
      <c r="AD17">
        <f>RTD("rtdtrading.rtdserver",, "WINFUT_F_0", "6M")</f>
        <v>0.5124140902059654</v>
      </c>
      <c r="AE17">
        <f>RTD("rtdtrading.rtdserver",, "WINFUT_F_0", "12M")</f>
        <v>-4.2845142812988444</v>
      </c>
      <c r="AF17">
        <f>RTD("rtdtrading.rtdserver",, "WINFUT_F_0", "ANO")</f>
        <v>9.4665264760282977</v>
      </c>
      <c r="AG17">
        <f>RTD("rtdtrading.rtdserver",, "WINFUT_F_0", "TRIM")</f>
        <v>3.634960246276969</v>
      </c>
      <c r="AH17">
        <f>RTD("rtdtrading.rtdserver",, "WINFUT_F_0", "SEMES")</f>
        <v>9.4665264760282977</v>
      </c>
      <c r="AI17" t="str">
        <f>RTD("rtdtrading.rtdserver",, "WINFUT_F_0", "VEN")</f>
        <v>18/06/2025</v>
      </c>
      <c r="AJ17" t="str">
        <f>RTD("rtdtrading.rtdserver",, "WINFUT_F_0", "VAL")</f>
        <v>18/06/2025</v>
      </c>
      <c r="AK17">
        <f>RTD("rtdtrading.rtdserver",, "WINFUT_F_0", "CAB")</f>
        <v>1133275</v>
      </c>
      <c r="AL17" t="str">
        <f>RTD("rtdtrading.rtdserver",, "WINFUT_F_0", "EST")</f>
        <v>Fechado</v>
      </c>
      <c r="AM17" t="str">
        <f>RTD("rtdtrading.rtdserver",, "WINFUT_F_0", "BLACK")</f>
        <v>-</v>
      </c>
      <c r="AN17" t="str">
        <f>RTD("rtdtrading.rtdserver",, "WINFUT_F_0", "IMPVT")</f>
        <v>-</v>
      </c>
      <c r="AO17" t="str">
        <f>RTD("rtdtrading.rtdserver",, "WINFUT_F_0", "DELTA")</f>
        <v>-</v>
      </c>
      <c r="AP17" t="str">
        <f>RTD("rtdtrading.rtdserver",, "WINFUT_F_0", "GAMA")</f>
        <v>-</v>
      </c>
      <c r="AQ17" t="str">
        <f>RTD("rtdtrading.rtdserver",, "WINFUT_F_0", "THETA")</f>
        <v>-</v>
      </c>
      <c r="AR17" t="str">
        <f>RTD("rtdtrading.rtdserver",, "WINFUT_F_0", "RHO")</f>
        <v>-</v>
      </c>
      <c r="AS17" t="str">
        <f>RTD("rtdtrading.rtdserver",, "WINFUT_F_0", "VEGA")</f>
        <v>-</v>
      </c>
      <c r="AT17" t="str">
        <f>RTD("rtdtrading.rtdserver",, "WINFUT_F_0", "VIA")</f>
        <v>-</v>
      </c>
      <c r="AU17" t="str">
        <f>RTD("rtdtrading.rtdserver",, "WINFUT_F_0", "VIB")</f>
        <v>-</v>
      </c>
      <c r="AV17" t="str">
        <f>RTD("rtdtrading.rtdserver",, "WINFUT_F_0", "DOBRAR")</f>
        <v>-</v>
      </c>
      <c r="AW17" t="str">
        <f>RTD("rtdtrading.rtdserver",, "WINFUT_F_0", "VIVH")</f>
        <v>-</v>
      </c>
      <c r="AX17" t="str">
        <f>RTD("rtdtrading.rtdserver",, "WINFUT_F_0", "VINT")</f>
        <v>-</v>
      </c>
      <c r="AY17" t="str">
        <f>RTD("rtdtrading.rtdserver",, "WINFUT_F_0", "VEXT")</f>
        <v>-</v>
      </c>
      <c r="AZ17" t="str">
        <f>RTD("rtdtrading.rtdserver",, "WINFUT_F_0", "184")</f>
        <v>97.551,00</v>
      </c>
      <c r="BA17" t="str">
        <f>RTD("rtdtrading.rtdserver",, "WINFUT_F_0", "103")</f>
        <v>-97.551,00</v>
      </c>
      <c r="BB17" t="str">
        <f>RTD("rtdtrading.rtdserver",, "WINFUT_F_0", "98")</f>
        <v>4.404.552</v>
      </c>
      <c r="BC17" t="str">
        <f>RTD("rtdtrading.rtdserver",, "WINFUT_F_0", "100")</f>
        <v>-97.551</v>
      </c>
      <c r="BD17" t="str">
        <f>RTD("rtdtrading.rtdserver",, "WINFUT_F_0", "99")</f>
        <v>4.502.103</v>
      </c>
      <c r="BE17" t="str">
        <f>RTD("rtdtrading.rtdserver",, "WINFUT_F_0", "67")</f>
        <v>138.489</v>
      </c>
      <c r="BF17" t="str">
        <f>RTD("rtdtrading.rtdserver",, "WINFUT_F_0", "262")</f>
        <v>0</v>
      </c>
      <c r="BG17" t="str">
        <f>RTD("rtdtrading.rtdserver",, "WINFUT_F_0", "131")</f>
        <v>136.823</v>
      </c>
      <c r="BH17" t="str">
        <f>RTD("rtdtrading.rtdserver",, "WINFUT_F_0", "130")</f>
        <v>136.816</v>
      </c>
    </row>
    <row r="18" spans="1:60" x14ac:dyDescent="0.25">
      <c r="A18" t="s">
        <v>85</v>
      </c>
      <c r="B18" t="str">
        <f>RTD("rtdtrading.rtdserver",, "INDFUT_F_0", "DAT")</f>
        <v>09/05/2025</v>
      </c>
      <c r="C18" t="str">
        <f>RTD("rtdtrading.rtdserver",, "INDFUT_F_0", "HOR")</f>
        <v>18:24:25</v>
      </c>
      <c r="D18">
        <f>RTD("rtdtrading.rtdserver",, "INDFUT_F_0", "ULT")</f>
        <v>138285</v>
      </c>
      <c r="E18">
        <f>RTD("rtdtrading.rtdserver",, "INDFUT_F_0", "ABE")</f>
        <v>138700</v>
      </c>
      <c r="F18">
        <f>RTD("rtdtrading.rtdserver",, "INDFUT_F_0", "MAX")</f>
        <v>139060</v>
      </c>
      <c r="G18">
        <f>RTD("rtdtrading.rtdserver",, "INDFUT_F_0", "MIN")</f>
        <v>137910</v>
      </c>
      <c r="H18">
        <f>RTD("rtdtrading.rtdserver",, "INDFUT_F_0", "FEC")</f>
        <v>138380</v>
      </c>
      <c r="I18">
        <f>RTD("rtdtrading.rtdserver",, "INDFUT_F_0", "PEX")</f>
        <v>0</v>
      </c>
      <c r="J18">
        <f>RTD("rtdtrading.rtdserver",, "INDFUT_F_0", "VAR")</f>
        <v>-6.8651539239774531E-2</v>
      </c>
      <c r="K18">
        <f>RTD("rtdtrading.rtdserver",, "INDFUT_F_0", "VARPTS")</f>
        <v>-95</v>
      </c>
      <c r="L18">
        <f>RTD("rtdtrading.rtdserver",, "INDFUT_F_0", "MED")</f>
        <v>138468.02459445316</v>
      </c>
      <c r="M18" t="s">
        <v>86</v>
      </c>
      <c r="N18">
        <f>RTD("rtdtrading.rtdserver",, "INDFUT_F_0", "NEG")</f>
        <v>13875</v>
      </c>
      <c r="O18">
        <f>RTD("rtdtrading.rtdserver",, "INDFUT_F_0", "QUL")</f>
        <v>10</v>
      </c>
      <c r="P18">
        <f>RTD("rtdtrading.rtdserver",, "INDFUT_F_0", "QTT")</f>
        <v>85995</v>
      </c>
      <c r="Q18">
        <f>RTD("rtdtrading.rtdserver",, "INDFUT_F_0", "VOL")</f>
        <v>11907557775</v>
      </c>
      <c r="R18">
        <f>RTD("rtdtrading.rtdserver",, "INDFUT_F_0", "OCP")</f>
        <v>0</v>
      </c>
      <c r="S18">
        <f>RTD("rtdtrading.rtdserver",, "INDFUT_F_0", "OVD")</f>
        <v>0</v>
      </c>
      <c r="T18">
        <f>RTD("rtdtrading.rtdserver",, "INDFUT_F_0", "VOC")</f>
        <v>0</v>
      </c>
      <c r="U18">
        <f>RTD("rtdtrading.rtdserver",, "INDFUT_F_0", "VOV")</f>
        <v>0</v>
      </c>
      <c r="V18">
        <f>RTD("rtdtrading.rtdserver",, "INDFUT_F_0", "AJU")</f>
        <v>138250</v>
      </c>
      <c r="W18">
        <f>RTD("rtdtrading.rtdserver",, "INDFUT_F_0", "AJA")</f>
        <v>138221</v>
      </c>
      <c r="X18">
        <f>RTD("rtdtrading.rtdserver",, "INDFUT_F_0", "PRT")</f>
        <v>0</v>
      </c>
      <c r="Y18">
        <f>RTD("rtdtrading.rtdserver",, "INDFUT_F_0", "QTE")</f>
        <v>0</v>
      </c>
      <c r="Z18">
        <f>RTD("rtdtrading.rtdserver",, "INDFUT_F_0", "VPJ")</f>
        <v>11907557775</v>
      </c>
      <c r="AA18">
        <f>RTD("rtdtrading.rtdserver",, "INDFUT_F_0", "SEM")</f>
        <v>0.55628272251308897</v>
      </c>
      <c r="AB18">
        <f>RTD("rtdtrading.rtdserver",, "INDFUT_F_0", "MES")</f>
        <v>1.0818318043931141</v>
      </c>
      <c r="AC18">
        <f>RTD("rtdtrading.rtdserver",, "INDFUT_F_0", "3M")</f>
        <v>5.5364811190553125</v>
      </c>
      <c r="AD18">
        <f>RTD("rtdtrading.rtdserver",, "INDFUT_F_0", "6M")</f>
        <v>0.47096422918350828</v>
      </c>
      <c r="AE18">
        <f>RTD("rtdtrading.rtdserver",, "INDFUT_F_0", "12M")</f>
        <v>-4.3623189819063315</v>
      </c>
      <c r="AF18">
        <f>RTD("rtdtrading.rtdserver",, "INDFUT_F_0", "ANO")</f>
        <v>9.423068188490161</v>
      </c>
      <c r="AG18">
        <f>RTD("rtdtrading.rtdserver",, "INDFUT_F_0", "TRIM")</f>
        <v>3.6207115536138081</v>
      </c>
      <c r="AH18">
        <f>RTD("rtdtrading.rtdserver",, "INDFUT_F_0", "SEMES")</f>
        <v>9.423068188490161</v>
      </c>
      <c r="AI18" t="str">
        <f>RTD("rtdtrading.rtdserver",, "INDFUT_F_0", "VEN")</f>
        <v>18/06/2025</v>
      </c>
      <c r="AJ18" t="str">
        <f>RTD("rtdtrading.rtdserver",, "INDFUT_F_0", "VAL")</f>
        <v>18/06/2025</v>
      </c>
      <c r="AK18">
        <f>RTD("rtdtrading.rtdserver",, "INDFUT_F_0", "CAB")</f>
        <v>236953</v>
      </c>
      <c r="AL18" t="str">
        <f>RTD("rtdtrading.rtdserver",, "INDFUT_F_0", "EST")</f>
        <v>Fechado</v>
      </c>
      <c r="AM18" t="str">
        <f>RTD("rtdtrading.rtdserver",, "INDFUT_F_0", "BLACK")</f>
        <v>-</v>
      </c>
      <c r="AN18" t="str">
        <f>RTD("rtdtrading.rtdserver",, "INDFUT_F_0", "IMPVT")</f>
        <v>-</v>
      </c>
      <c r="AO18" t="str">
        <f>RTD("rtdtrading.rtdserver",, "INDFUT_F_0", "DELTA")</f>
        <v>-</v>
      </c>
      <c r="AP18" t="str">
        <f>RTD("rtdtrading.rtdserver",, "INDFUT_F_0", "GAMA")</f>
        <v>-</v>
      </c>
      <c r="AQ18" t="str">
        <f>RTD("rtdtrading.rtdserver",, "INDFUT_F_0", "THETA")</f>
        <v>-</v>
      </c>
      <c r="AR18" t="str">
        <f>RTD("rtdtrading.rtdserver",, "INDFUT_F_0", "RHO")</f>
        <v>-</v>
      </c>
      <c r="AS18" t="str">
        <f>RTD("rtdtrading.rtdserver",, "INDFUT_F_0", "VEGA")</f>
        <v>-</v>
      </c>
      <c r="AT18" t="str">
        <f>RTD("rtdtrading.rtdserver",, "INDFUT_F_0", "VIA")</f>
        <v>-</v>
      </c>
      <c r="AU18" t="str">
        <f>RTD("rtdtrading.rtdserver",, "INDFUT_F_0", "VIB")</f>
        <v>-</v>
      </c>
      <c r="AV18" t="str">
        <f>RTD("rtdtrading.rtdserver",, "INDFUT_F_0", "DOBRAR")</f>
        <v>-</v>
      </c>
      <c r="AW18" t="str">
        <f>RTD("rtdtrading.rtdserver",, "INDFUT_F_0", "VIVH")</f>
        <v>-</v>
      </c>
      <c r="AX18" t="str">
        <f>RTD("rtdtrading.rtdserver",, "INDFUT_F_0", "VINT")</f>
        <v>-</v>
      </c>
      <c r="AY18" t="str">
        <f>RTD("rtdtrading.rtdserver",, "INDFUT_F_0", "VEXT")</f>
        <v>-</v>
      </c>
      <c r="AZ18" t="str">
        <f>RTD("rtdtrading.rtdserver",, "INDFUT_F_0", "184")</f>
        <v>8.755,00</v>
      </c>
      <c r="BA18" t="str">
        <f>RTD("rtdtrading.rtdserver",, "INDFUT_F_0", "103")</f>
        <v>-2.895,00</v>
      </c>
      <c r="BB18" t="str">
        <f>RTD("rtdtrading.rtdserver",, "INDFUT_F_0", "98")</f>
        <v>41.270</v>
      </c>
      <c r="BC18" t="str">
        <f>RTD("rtdtrading.rtdserver",, "INDFUT_F_0", "100")</f>
        <v>-2.895</v>
      </c>
      <c r="BD18" t="str">
        <f>RTD("rtdtrading.rtdserver",, "INDFUT_F_0", "99")</f>
        <v>44.165</v>
      </c>
      <c r="BE18" t="str">
        <f>RTD("rtdtrading.rtdserver",, "INDFUT_F_0", "67")</f>
        <v>138.383</v>
      </c>
      <c r="BF18" t="str">
        <f>RTD("rtdtrading.rtdserver",, "INDFUT_F_0", "262")</f>
        <v>0</v>
      </c>
      <c r="BG18" t="str">
        <f>RTD("rtdtrading.rtdserver",, "INDFUT_F_0", "131")</f>
        <v>136.983</v>
      </c>
      <c r="BH18" t="str">
        <f>RTD("rtdtrading.rtdserver",, "INDFUT_F_0", "130")</f>
        <v>136.959</v>
      </c>
    </row>
    <row r="19" spans="1:60" x14ac:dyDescent="0.25">
      <c r="A19" t="s">
        <v>87</v>
      </c>
      <c r="B19" t="str">
        <f>RTD("rtdtrading.rtdserver",, "FRP0_F_0", "DAT")</f>
        <v>09/05/2025</v>
      </c>
      <c r="C19" t="str">
        <f>RTD("rtdtrading.rtdserver",, "FRP0_F_0", "HOR")</f>
        <v>10:06:02</v>
      </c>
      <c r="D19">
        <f>RTD("rtdtrading.rtdserver",, "FRP0_F_0", "ULT")</f>
        <v>29</v>
      </c>
      <c r="E19">
        <f>RTD("rtdtrading.rtdserver",, "FRP0_F_0", "ABE")</f>
        <v>29.3</v>
      </c>
      <c r="F19">
        <f>RTD("rtdtrading.rtdserver",, "FRP0_F_0", "MAX")</f>
        <v>29.6</v>
      </c>
      <c r="G19">
        <f>RTD("rtdtrading.rtdserver",, "FRP0_F_0", "MIN")</f>
        <v>29</v>
      </c>
      <c r="H19">
        <f>RTD("rtdtrading.rtdserver",, "FRP0_F_0", "FEC")</f>
        <v>31.8</v>
      </c>
      <c r="I19">
        <f>RTD("rtdtrading.rtdserver",, "FRP0_F_0", "PEX")</f>
        <v>0</v>
      </c>
      <c r="J19">
        <f>RTD("rtdtrading.rtdserver",, "FRP0_F_0", "VAR")</f>
        <v>-8.8050314465408821</v>
      </c>
      <c r="K19">
        <f>RTD("rtdtrading.rtdserver",, "FRP0_F_0", "VARPTS")</f>
        <v>-2.8000000000000007</v>
      </c>
      <c r="L19">
        <f>RTD("rtdtrading.rtdserver",, "FRP0_F_0", "MED")</f>
        <v>29.225000000000001</v>
      </c>
      <c r="M19" t="s">
        <v>88</v>
      </c>
      <c r="N19">
        <f>RTD("rtdtrading.rtdserver",, "FRP0_F_0", "NEG")</f>
        <v>105</v>
      </c>
      <c r="O19">
        <f>RTD("rtdtrading.rtdserver",, "FRP0_F_0", "QUL")</f>
        <v>100</v>
      </c>
      <c r="P19">
        <f>RTD("rtdtrading.rtdserver",, "FRP0_F_0", "QTT")</f>
        <v>16185</v>
      </c>
      <c r="Q19">
        <f>RTD("rtdtrading.rtdserver",, "FRP0_F_0", "VOL")</f>
        <v>4596849150</v>
      </c>
      <c r="R19">
        <f>RTD("rtdtrading.rtdserver",, "FRP0_F_0", "OCP")</f>
        <v>0</v>
      </c>
      <c r="S19">
        <f>RTD("rtdtrading.rtdserver",, "FRP0_F_0", "OVD")</f>
        <v>0</v>
      </c>
      <c r="T19">
        <f>RTD("rtdtrading.rtdserver",, "FRP0_F_0", "VOC")</f>
        <v>0</v>
      </c>
      <c r="U19">
        <f>RTD("rtdtrading.rtdserver",, "FRP0_F_0", "VOV")</f>
        <v>0</v>
      </c>
      <c r="V19">
        <f>RTD("rtdtrading.rtdserver",, "FRP0_F_0", "AJU")</f>
        <v>0</v>
      </c>
      <c r="W19">
        <f>RTD("rtdtrading.rtdserver",, "FRP0_F_0", "AJA")</f>
        <v>0</v>
      </c>
      <c r="X19">
        <f>RTD("rtdtrading.rtdserver",, "FRP0_F_0", "PRT")</f>
        <v>0</v>
      </c>
      <c r="Y19">
        <f>RTD("rtdtrading.rtdserver",, "FRP0_F_0", "QTE")</f>
        <v>0</v>
      </c>
      <c r="Z19">
        <f>RTD("rtdtrading.rtdserver",, "FRP0_F_0", "VPJ")</f>
        <v>16707377021.706209</v>
      </c>
      <c r="AA19">
        <f>RTD("rtdtrading.rtdserver",, "FRP0_F_0", "SEM")</f>
        <v>-23.884514435695543</v>
      </c>
      <c r="AB19">
        <f>RTD("rtdtrading.rtdserver",, "FRP0_F_0", "MES")</f>
        <v>-26.582278481012654</v>
      </c>
      <c r="AC19">
        <f>RTD("rtdtrading.rtdserver",, "FRP0_F_0", "3M")</f>
        <v>70.588235294117652</v>
      </c>
      <c r="AD19">
        <f>RTD("rtdtrading.rtdserver",, "FRP0_F_0", "6M")</f>
        <v>119.69696969696967</v>
      </c>
      <c r="AE19">
        <f>RTD("rtdtrading.rtdserver",, "FRP0_F_0", "12M")</f>
        <v>176.19047619047618</v>
      </c>
      <c r="AF19">
        <f>RTD("rtdtrading.rtdserver",, "FRP0_F_0", "ANO")</f>
        <v>-16.905444126074496</v>
      </c>
      <c r="AG19">
        <f>RTD("rtdtrading.rtdserver",, "FRP0_F_0", "TRIM")</f>
        <v>-4.6052631578947434</v>
      </c>
      <c r="AH19">
        <f>RTD("rtdtrading.rtdserver",, "FRP0_F_0", "SEMES")</f>
        <v>-16.905444126074496</v>
      </c>
      <c r="AI19" t="str">
        <f>RTD("rtdtrading.rtdserver",, "FRP0_F_0", "VEN")</f>
        <v>29/05/2025</v>
      </c>
      <c r="AJ19" t="str">
        <f>RTD("rtdtrading.rtdserver",, "FRP0_F_0", "VAL")</f>
        <v>29/05/2025</v>
      </c>
      <c r="AK19">
        <f>RTD("rtdtrading.rtdserver",, "FRP0_F_0", "CAB")</f>
        <v>0</v>
      </c>
      <c r="AL19" t="str">
        <f>RTD("rtdtrading.rtdserver",, "FRP0_F_0", "EST")</f>
        <v>Fechado</v>
      </c>
      <c r="AM19" t="str">
        <f>RTD("rtdtrading.rtdserver",, "FRP0_F_0", "BLACK")</f>
        <v>-</v>
      </c>
      <c r="AN19" t="str">
        <f>RTD("rtdtrading.rtdserver",, "FRP0_F_0", "IMPVT")</f>
        <v>-</v>
      </c>
      <c r="AO19" t="str">
        <f>RTD("rtdtrading.rtdserver",, "FRP0_F_0", "DELTA")</f>
        <v>-</v>
      </c>
      <c r="AP19" t="str">
        <f>RTD("rtdtrading.rtdserver",, "FRP0_F_0", "GAMA")</f>
        <v>-</v>
      </c>
      <c r="AQ19" t="str">
        <f>RTD("rtdtrading.rtdserver",, "FRP0_F_0", "THETA")</f>
        <v>-</v>
      </c>
      <c r="AR19" t="str">
        <f>RTD("rtdtrading.rtdserver",, "FRP0_F_0", "RHO")</f>
        <v>-</v>
      </c>
      <c r="AS19" t="str">
        <f>RTD("rtdtrading.rtdserver",, "FRP0_F_0", "VEGA")</f>
        <v>-</v>
      </c>
      <c r="AT19" t="str">
        <f>RTD("rtdtrading.rtdserver",, "FRP0_F_0", "VIA")</f>
        <v>-</v>
      </c>
      <c r="AU19" t="str">
        <f>RTD("rtdtrading.rtdserver",, "FRP0_F_0", "VIB")</f>
        <v>-</v>
      </c>
      <c r="AV19" t="str">
        <f>RTD("rtdtrading.rtdserver",, "FRP0_F_0", "DOBRAR")</f>
        <v>-</v>
      </c>
      <c r="AW19" t="str">
        <f>RTD("rtdtrading.rtdserver",, "FRP0_F_0", "VIVH")</f>
        <v>-</v>
      </c>
      <c r="AX19" t="str">
        <f>RTD("rtdtrading.rtdserver",, "FRP0_F_0", "VINT")</f>
        <v>-</v>
      </c>
      <c r="AY19" t="str">
        <f>RTD("rtdtrading.rtdserver",, "FRP0_F_0", "VEXT")</f>
        <v>-</v>
      </c>
      <c r="AZ19" t="str">
        <f>RTD("rtdtrading.rtdserver",, "FRP0_F_0", "184")</f>
        <v>3.460,00</v>
      </c>
      <c r="BA19" t="str">
        <f>RTD("rtdtrading.rtdserver",, "FRP0_F_0", "103")</f>
        <v>-3.460,00</v>
      </c>
      <c r="BB19" t="str">
        <f>RTD("rtdtrading.rtdserver",, "FRP0_F_0", "98")</f>
        <v>3.965</v>
      </c>
      <c r="BC19" t="str">
        <f>RTD("rtdtrading.rtdserver",, "FRP0_F_0", "100")</f>
        <v>-3.460</v>
      </c>
      <c r="BD19" t="str">
        <f>RTD("rtdtrading.rtdserver",, "FRP0_F_0", "99")</f>
        <v>7.425</v>
      </c>
      <c r="BE19" t="str">
        <f>RTD("rtdtrading.rtdserver",, "FRP0_F_0", "67")</f>
        <v>284.019,10</v>
      </c>
      <c r="BF19" t="str">
        <f>RTD("rtdtrading.rtdserver",, "FRP0_F_0", "262")</f>
        <v>0,00</v>
      </c>
      <c r="BG19" t="str">
        <f>RTD("rtdtrading.rtdserver",, "FRP0_F_0", "131")</f>
        <v>285.980,33</v>
      </c>
      <c r="BH19" t="str">
        <f>RTD("rtdtrading.rtdserver",, "FRP0_F_0", "130")</f>
        <v>286.282,56</v>
      </c>
    </row>
    <row r="20" spans="1:60" x14ac:dyDescent="0.25">
      <c r="A20" t="s">
        <v>89</v>
      </c>
      <c r="B20" t="str">
        <f>RTD("rtdtrading.rtdserver",, "IFNC_B_0", "DAT")</f>
        <v>09/05/2025</v>
      </c>
      <c r="C20" t="str">
        <f>RTD("rtdtrading.rtdserver",, "IFNC_B_0", "HOR")</f>
        <v>17:22:00</v>
      </c>
      <c r="D20">
        <f>RTD("rtdtrading.rtdserver",, "IFNC_B_0", "ULT")</f>
        <v>15853.68</v>
      </c>
      <c r="E20">
        <f>RTD("rtdtrading.rtdserver",, "IFNC_B_0", "ABE")</f>
        <v>15577.54</v>
      </c>
      <c r="F20">
        <f>RTD("rtdtrading.rtdserver",, "IFNC_B_0", "MAX")</f>
        <v>15898.19</v>
      </c>
      <c r="G20">
        <f>RTD("rtdtrading.rtdserver",, "IFNC_B_0", "MIN")</f>
        <v>15552.12</v>
      </c>
      <c r="H20">
        <f>RTD("rtdtrading.rtdserver",, "IFNC_B_0", "FEC")</f>
        <v>15577.54</v>
      </c>
      <c r="I20">
        <f>RTD("rtdtrading.rtdserver",, "IFNC_B_0", "PEX")</f>
        <v>0</v>
      </c>
      <c r="J20">
        <f>RTD("rtdtrading.rtdserver",, "IFNC_B_0", "VAR")</f>
        <v>1.7726804103857181</v>
      </c>
      <c r="K20">
        <f>RTD("rtdtrading.rtdserver",, "IFNC_B_0", "VARPTS")</f>
        <v>276.13999999999942</v>
      </c>
      <c r="L20">
        <f>RTD("rtdtrading.rtdserver",, "IFNC_B_0", "MED")</f>
        <v>15720.382500000002</v>
      </c>
      <c r="M20" t="s">
        <v>90</v>
      </c>
      <c r="N20">
        <f>RTD("rtdtrading.rtdserver",, "IFNC_B_0", "NEG")</f>
        <v>342628</v>
      </c>
      <c r="O20">
        <f>RTD("rtdtrading.rtdserver",, "IFNC_B_0", "QUL")</f>
        <v>0</v>
      </c>
      <c r="P20">
        <f>RTD("rtdtrading.rtdserver",, "IFNC_B_0", "QTT")</f>
        <v>278376900</v>
      </c>
      <c r="Q20">
        <f>RTD("rtdtrading.rtdserver",, "IFNC_B_0", "VOL")</f>
        <v>6409075226</v>
      </c>
      <c r="R20">
        <f>RTD("rtdtrading.rtdserver",, "IFNC_B_0", "OCP")</f>
        <v>0</v>
      </c>
      <c r="S20">
        <f>RTD("rtdtrading.rtdserver",, "IFNC_B_0", "OVD")</f>
        <v>0</v>
      </c>
      <c r="T20">
        <f>RTD("rtdtrading.rtdserver",, "IFNC_B_0", "VOC")</f>
        <v>0</v>
      </c>
      <c r="U20">
        <f>RTD("rtdtrading.rtdserver",, "IFNC_B_0", "VOV")</f>
        <v>0</v>
      </c>
      <c r="V20">
        <f>RTD("rtdtrading.rtdserver",, "IFNC_B_0", "AJU")</f>
        <v>15833</v>
      </c>
      <c r="W20">
        <f>RTD("rtdtrading.rtdserver",, "IFNC_B_0", "AJA")</f>
        <v>15675</v>
      </c>
      <c r="X20">
        <f>RTD("rtdtrading.rtdserver",, "IFNC_B_0", "PRT")</f>
        <v>0</v>
      </c>
      <c r="Y20">
        <f>RTD("rtdtrading.rtdserver",, "IFNC_B_0", "QTE")</f>
        <v>0</v>
      </c>
      <c r="Z20">
        <f>RTD("rtdtrading.rtdserver",, "IFNC_B_0", "VPJ")</f>
        <v>6409075226</v>
      </c>
      <c r="AA20">
        <f>RTD("rtdtrading.rtdserver",, "IFNC_B_0", "SEM")</f>
        <v>5.7052235596589149</v>
      </c>
      <c r="AB20">
        <f>RTD("rtdtrading.rtdserver",, "IFNC_B_0", "MES")</f>
        <v>4.7058481648698018</v>
      </c>
      <c r="AC20">
        <f>RTD("rtdtrading.rtdserver",, "IFNC_B_0", "3M")</f>
        <v>19.2508123721266</v>
      </c>
      <c r="AD20">
        <f>RTD("rtdtrading.rtdserver",, "IFNC_B_0", "6M")</f>
        <v>20.755717236714613</v>
      </c>
      <c r="AE20">
        <f>RTD("rtdtrading.rtdserver",, "IFNC_B_0", "12M")</f>
        <v>22.59093207796365</v>
      </c>
      <c r="AF20">
        <f>RTD("rtdtrading.rtdserver",, "IFNC_B_0", "ANO")</f>
        <v>34.01738186595118</v>
      </c>
      <c r="AG20">
        <f>RTD("rtdtrading.rtdserver",, "IFNC_B_0", "TRIM")</f>
        <v>14.416693309584449</v>
      </c>
      <c r="AH20">
        <f>RTD("rtdtrading.rtdserver",, "IFNC_B_0", "SEMES")</f>
        <v>34.01738186595118</v>
      </c>
      <c r="AI20" t="str">
        <f>RTD("rtdtrading.rtdserver",, "IFNC_B_0", "VEN")</f>
        <v>01/01/9999</v>
      </c>
      <c r="AJ20" t="str">
        <f>RTD("rtdtrading.rtdserver",, "IFNC_B_0", "VAL")</f>
        <v>31/12/9999</v>
      </c>
      <c r="AK20">
        <f>RTD("rtdtrading.rtdserver",, "IFNC_B_0", "CAB")</f>
        <v>0</v>
      </c>
      <c r="AL20" t="str">
        <f>RTD("rtdtrading.rtdserver",, "IFNC_B_0", "EST")</f>
        <v>Fechado</v>
      </c>
      <c r="AM20" t="str">
        <f>RTD("rtdtrading.rtdserver",, "IFNC_B_0", "BLACK")</f>
        <v>-</v>
      </c>
      <c r="AN20" t="str">
        <f>RTD("rtdtrading.rtdserver",, "IFNC_B_0", "IMPVT")</f>
        <v>-</v>
      </c>
      <c r="AO20" t="str">
        <f>RTD("rtdtrading.rtdserver",, "IFNC_B_0", "DELTA")</f>
        <v>-</v>
      </c>
      <c r="AP20" t="str">
        <f>RTD("rtdtrading.rtdserver",, "IFNC_B_0", "GAMA")</f>
        <v>-</v>
      </c>
      <c r="AQ20" t="str">
        <f>RTD("rtdtrading.rtdserver",, "IFNC_B_0", "THETA")</f>
        <v>-</v>
      </c>
      <c r="AR20" t="str">
        <f>RTD("rtdtrading.rtdserver",, "IFNC_B_0", "RHO")</f>
        <v>-</v>
      </c>
      <c r="AS20" t="str">
        <f>RTD("rtdtrading.rtdserver",, "IFNC_B_0", "VEGA")</f>
        <v>-</v>
      </c>
      <c r="AT20" t="str">
        <f>RTD("rtdtrading.rtdserver",, "IFNC_B_0", "VIA")</f>
        <v>-</v>
      </c>
      <c r="AU20" t="str">
        <f>RTD("rtdtrading.rtdserver",, "IFNC_B_0", "VIB")</f>
        <v>-</v>
      </c>
      <c r="AV20" t="str">
        <f>RTD("rtdtrading.rtdserver",, "IFNC_B_0", "DOBRAR")</f>
        <v>-</v>
      </c>
      <c r="AW20" t="str">
        <f>RTD("rtdtrading.rtdserver",, "IFNC_B_0", "VIVH")</f>
        <v>-</v>
      </c>
      <c r="AX20" t="str">
        <f>RTD("rtdtrading.rtdserver",, "IFNC_B_0", "VINT")</f>
        <v>-</v>
      </c>
      <c r="AY20" t="str">
        <f>RTD("rtdtrading.rtdserver",, "IFNC_B_0", "VEXT")</f>
        <v>-</v>
      </c>
      <c r="AZ20" t="str">
        <f>RTD("rtdtrading.rtdserver",, "IFNC_B_0", "184")</f>
        <v>0,00</v>
      </c>
      <c r="BA20" t="str">
        <f>RTD("rtdtrading.rtdserver",, "IFNC_B_0", "103")</f>
        <v>0,00</v>
      </c>
      <c r="BB20" t="str">
        <f>RTD("rtdtrading.rtdserver",, "IFNC_B_0", "98")</f>
        <v>0</v>
      </c>
      <c r="BC20" t="str">
        <f>RTD("rtdtrading.rtdserver",, "IFNC_B_0", "100")</f>
        <v>0</v>
      </c>
      <c r="BD20" t="str">
        <f>RTD("rtdtrading.rtdserver",, "IFNC_B_0", "99")</f>
        <v>0</v>
      </c>
      <c r="BE20" t="str">
        <f>RTD("rtdtrading.rtdserver",, "IFNC_B_0", "67")</f>
        <v>15.768,00</v>
      </c>
      <c r="BF20" t="str">
        <f>RTD("rtdtrading.rtdserver",, "IFNC_B_0", "262")</f>
        <v>0,00</v>
      </c>
      <c r="BG20" t="str">
        <f>RTD("rtdtrading.rtdserver",, "IFNC_B_0", "131")</f>
        <v>15.247,73</v>
      </c>
      <c r="BH20" t="str">
        <f>RTD("rtdtrading.rtdserver",, "IFNC_B_0", "130")</f>
        <v>15.277,39</v>
      </c>
    </row>
    <row r="21" spans="1:60" x14ac:dyDescent="0.25">
      <c r="A21" t="s">
        <v>91</v>
      </c>
      <c r="B21" t="str">
        <f>RTD("rtdtrading.rtdserver",, "IMAT_B_0", "DAT")</f>
        <v>09/05/2025</v>
      </c>
      <c r="C21" t="str">
        <f>RTD("rtdtrading.rtdserver",, "IMAT_B_0", "HOR")</f>
        <v>17:22:00</v>
      </c>
      <c r="D21">
        <f>RTD("rtdtrading.rtdserver",, "IMAT_B_0", "ULT")</f>
        <v>5039.51</v>
      </c>
      <c r="E21">
        <f>RTD("rtdtrading.rtdserver",, "IMAT_B_0", "ABE")</f>
        <v>5145.8900000000003</v>
      </c>
      <c r="F21">
        <f>RTD("rtdtrading.rtdserver",, "IMAT_B_0", "MAX")</f>
        <v>5149.1499999999996</v>
      </c>
      <c r="G21">
        <f>RTD("rtdtrading.rtdserver",, "IMAT_B_0", "MIN")</f>
        <v>5009.5</v>
      </c>
      <c r="H21">
        <f>RTD("rtdtrading.rtdserver",, "IMAT_B_0", "FEC")</f>
        <v>5145.67</v>
      </c>
      <c r="I21">
        <f>RTD("rtdtrading.rtdserver",, "IMAT_B_0", "PEX")</f>
        <v>0</v>
      </c>
      <c r="J21">
        <f>RTD("rtdtrading.rtdserver",, "IMAT_B_0", "VAR")</f>
        <v>-2.0630938245165322</v>
      </c>
      <c r="K21">
        <f>RTD("rtdtrading.rtdserver",, "IMAT_B_0", "VARPTS")</f>
        <v>-106.15999999999985</v>
      </c>
      <c r="L21">
        <f>RTD("rtdtrading.rtdserver",, "IMAT_B_0", "MED")</f>
        <v>5086.0125000000007</v>
      </c>
      <c r="M21" t="s">
        <v>92</v>
      </c>
      <c r="N21">
        <f>RTD("rtdtrading.rtdserver",, "IMAT_B_0", "NEG")</f>
        <v>210297</v>
      </c>
      <c r="O21">
        <f>RTD("rtdtrading.rtdserver",, "IMAT_B_0", "QUL")</f>
        <v>0</v>
      </c>
      <c r="P21">
        <f>RTD("rtdtrading.rtdserver",, "IMAT_B_0", "QTT")</f>
        <v>134924700</v>
      </c>
      <c r="Q21">
        <f>RTD("rtdtrading.rtdserver",, "IMAT_B_0", "VOL")</f>
        <v>2294812605</v>
      </c>
      <c r="R21">
        <f>RTD("rtdtrading.rtdserver",, "IMAT_B_0", "OCP")</f>
        <v>0</v>
      </c>
      <c r="S21">
        <f>RTD("rtdtrading.rtdserver",, "IMAT_B_0", "OVD")</f>
        <v>0</v>
      </c>
      <c r="T21">
        <f>RTD("rtdtrading.rtdserver",, "IMAT_B_0", "VOC")</f>
        <v>0</v>
      </c>
      <c r="U21">
        <f>RTD("rtdtrading.rtdserver",, "IMAT_B_0", "VOV")</f>
        <v>0</v>
      </c>
      <c r="V21">
        <f>RTD("rtdtrading.rtdserver",, "IMAT_B_0", "AJU")</f>
        <v>5043</v>
      </c>
      <c r="W21">
        <f>RTD("rtdtrading.rtdserver",, "IMAT_B_0", "AJA")</f>
        <v>5162</v>
      </c>
      <c r="X21">
        <f>RTD("rtdtrading.rtdserver",, "IMAT_B_0", "PRT")</f>
        <v>0</v>
      </c>
      <c r="Y21">
        <f>RTD("rtdtrading.rtdserver",, "IMAT_B_0", "QTE")</f>
        <v>0</v>
      </c>
      <c r="Z21">
        <f>RTD("rtdtrading.rtdserver",, "IMAT_B_0", "VPJ")</f>
        <v>2294812605</v>
      </c>
      <c r="AA21">
        <f>RTD("rtdtrading.rtdserver",, "IMAT_B_0", "SEM")</f>
        <v>-0.86515366411659045</v>
      </c>
      <c r="AB21">
        <f>RTD("rtdtrading.rtdserver",, "IMAT_B_0", "MES")</f>
        <v>-0.66427370441988043</v>
      </c>
      <c r="AC21">
        <f>RTD("rtdtrading.rtdserver",, "IMAT_B_0", "3M")</f>
        <v>-7.7112546446446242</v>
      </c>
      <c r="AD21">
        <f>RTD("rtdtrading.rtdserver",, "IMAT_B_0", "6M")</f>
        <v>-14.607010022790623</v>
      </c>
      <c r="AE21">
        <f>RTD("rtdtrading.rtdserver",, "IMAT_B_0", "12M")</f>
        <v>-11.621964778630076</v>
      </c>
      <c r="AF21">
        <f>RTD("rtdtrading.rtdserver",, "IMAT_B_0", "ANO")</f>
        <v>-8.8229600319874333</v>
      </c>
      <c r="AG21">
        <f>RTD("rtdtrading.rtdserver",, "IMAT_B_0", "TRIM")</f>
        <v>-5.1130939716479045</v>
      </c>
      <c r="AH21">
        <f>RTD("rtdtrading.rtdserver",, "IMAT_B_0", "SEMES")</f>
        <v>-8.8229600319874333</v>
      </c>
      <c r="AI21" t="str">
        <f>RTD("rtdtrading.rtdserver",, "IMAT_B_0", "VEN")</f>
        <v>-</v>
      </c>
      <c r="AJ21" t="str">
        <f>RTD("rtdtrading.rtdserver",, "IMAT_B_0", "VAL")</f>
        <v>31/12/9999</v>
      </c>
      <c r="AK21">
        <f>RTD("rtdtrading.rtdserver",, "IMAT_B_0", "CAB")</f>
        <v>0</v>
      </c>
      <c r="AL21" t="str">
        <f>RTD("rtdtrading.rtdserver",, "IMAT_B_0", "EST")</f>
        <v>Fechado</v>
      </c>
      <c r="AM21" t="str">
        <f>RTD("rtdtrading.rtdserver",, "IMAT_B_0", "BLACK")</f>
        <v>-</v>
      </c>
      <c r="AN21" t="str">
        <f>RTD("rtdtrading.rtdserver",, "IMAT_B_0", "IMPVT")</f>
        <v>-</v>
      </c>
      <c r="AO21" t="str">
        <f>RTD("rtdtrading.rtdserver",, "IMAT_B_0", "DELTA")</f>
        <v>-</v>
      </c>
      <c r="AP21" t="str">
        <f>RTD("rtdtrading.rtdserver",, "IMAT_B_0", "GAMA")</f>
        <v>-</v>
      </c>
      <c r="AQ21" t="str">
        <f>RTD("rtdtrading.rtdserver",, "IMAT_B_0", "THETA")</f>
        <v>-</v>
      </c>
      <c r="AR21" t="str">
        <f>RTD("rtdtrading.rtdserver",, "IMAT_B_0", "RHO")</f>
        <v>-</v>
      </c>
      <c r="AS21" t="str">
        <f>RTD("rtdtrading.rtdserver",, "IMAT_B_0", "VEGA")</f>
        <v>-</v>
      </c>
      <c r="AT21" t="str">
        <f>RTD("rtdtrading.rtdserver",, "IMAT_B_0", "VIA")</f>
        <v>-</v>
      </c>
      <c r="AU21" t="str">
        <f>RTD("rtdtrading.rtdserver",, "IMAT_B_0", "VIB")</f>
        <v>-</v>
      </c>
      <c r="AV21" t="str">
        <f>RTD("rtdtrading.rtdserver",, "IMAT_B_0", "DOBRAR")</f>
        <v>-</v>
      </c>
      <c r="AW21" t="str">
        <f>RTD("rtdtrading.rtdserver",, "IMAT_B_0", "VIVH")</f>
        <v>-</v>
      </c>
      <c r="AX21" t="str">
        <f>RTD("rtdtrading.rtdserver",, "IMAT_B_0", "VINT")</f>
        <v>-</v>
      </c>
      <c r="AY21" t="str">
        <f>RTD("rtdtrading.rtdserver",, "IMAT_B_0", "VEXT")</f>
        <v>-</v>
      </c>
      <c r="AZ21" t="str">
        <f>RTD("rtdtrading.rtdserver",, "IMAT_B_0", "184")</f>
        <v>0,00</v>
      </c>
      <c r="BA21" t="str">
        <f>RTD("rtdtrading.rtdserver",, "IMAT_B_0", "103")</f>
        <v>0,00</v>
      </c>
      <c r="BB21" t="str">
        <f>RTD("rtdtrading.rtdserver",, "IMAT_B_0", "98")</f>
        <v>0</v>
      </c>
      <c r="BC21" t="str">
        <f>RTD("rtdtrading.rtdserver",, "IMAT_B_0", "100")</f>
        <v>0</v>
      </c>
      <c r="BD21" t="str">
        <f>RTD("rtdtrading.rtdserver",, "IMAT_B_0", "99")</f>
        <v>0</v>
      </c>
      <c r="BE21" t="str">
        <f>RTD("rtdtrading.rtdserver",, "IMAT_B_0", "67")</f>
        <v>5.066,05</v>
      </c>
      <c r="BF21" t="str">
        <f>RTD("rtdtrading.rtdserver",, "IMAT_B_0", "262")</f>
        <v>0,00</v>
      </c>
      <c r="BG21" t="str">
        <f>RTD("rtdtrading.rtdserver",, "IMAT_B_0", "131")</f>
        <v>5.085,74</v>
      </c>
      <c r="BH21" t="str">
        <f>RTD("rtdtrading.rtdserver",, "IMAT_B_0", "130")</f>
        <v>5.086,35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4511B-32C3-4B67-9CAF-EF8CE0E911C0}">
  <dimension ref="A1:F12"/>
  <sheetViews>
    <sheetView workbookViewId="0">
      <selection activeCell="F19" sqref="F19"/>
    </sheetView>
  </sheetViews>
  <sheetFormatPr defaultRowHeight="15" x14ac:dyDescent="0.25"/>
  <cols>
    <col min="1" max="6" width="18.7109375" bestFit="1" customWidth="1"/>
  </cols>
  <sheetData>
    <row r="1" spans="1:6" x14ac:dyDescent="0.25">
      <c r="A1" t="str">
        <f>RTD("rtdtrading.rtdserver",, "T&amp;T0", "INFO", "ATV")</f>
        <v>A janela foi fechada</v>
      </c>
      <c r="B1" t="str">
        <f>RTD("rtdtrading.rtdserver",, "T&amp;T0", "INFO", "TAB")</f>
        <v>A janela foi fechada</v>
      </c>
    </row>
    <row r="2" spans="1:6" x14ac:dyDescent="0.25">
      <c r="A2" t="s">
        <v>0</v>
      </c>
      <c r="B2" t="s">
        <v>18</v>
      </c>
      <c r="C2" t="s">
        <v>93</v>
      </c>
      <c r="D2" t="s">
        <v>94</v>
      </c>
      <c r="E2" t="s">
        <v>95</v>
      </c>
      <c r="F2" t="s">
        <v>96</v>
      </c>
    </row>
    <row r="3" spans="1:6" x14ac:dyDescent="0.25">
      <c r="A3" t="str">
        <f>RTD("rtdtrading.rtdserver",, "T&amp;T0", "DAT", 0)</f>
        <v>A janela foi fechada</v>
      </c>
      <c r="B3" t="str">
        <f>RTD("rtdtrading.rtdserver",, "T&amp;T0", "QUL", 0)</f>
        <v>A janela foi fechada</v>
      </c>
      <c r="C3" t="str">
        <f>RTD("rtdtrading.rtdserver",, "T&amp;T0", "PRE", 0)</f>
        <v>A janela foi fechada</v>
      </c>
      <c r="D3" t="str">
        <f>RTD("rtdtrading.rtdserver",, "T&amp;T0", "ACP", 0)</f>
        <v>A janela foi fechada</v>
      </c>
      <c r="E3" t="str">
        <f>RTD("rtdtrading.rtdserver",, "T&amp;T0", "AVD", 0)</f>
        <v>A janela foi fechada</v>
      </c>
      <c r="F3" t="str">
        <f>RTD("rtdtrading.rtdserver",, "T&amp;T0", "AVD", 0)</f>
        <v>A janela foi fechada</v>
      </c>
    </row>
    <row r="4" spans="1:6" x14ac:dyDescent="0.25">
      <c r="A4" t="str">
        <f>RTD("rtdtrading.rtdserver",, "T&amp;T0", "DAT", 1)</f>
        <v>A janela foi fechada</v>
      </c>
      <c r="B4" t="str">
        <f>RTD("rtdtrading.rtdserver",, "T&amp;T0", "QUL", 1)</f>
        <v>A janela foi fechada</v>
      </c>
      <c r="C4" t="str">
        <f>RTD("rtdtrading.rtdserver",, "T&amp;T0", "PRE", 1)</f>
        <v>A janela foi fechada</v>
      </c>
      <c r="D4" t="str">
        <f>RTD("rtdtrading.rtdserver",, "T&amp;T0", "ACP", 1)</f>
        <v>A janela foi fechada</v>
      </c>
      <c r="E4" t="str">
        <f>RTD("rtdtrading.rtdserver",, "T&amp;T0", "AVD", 1)</f>
        <v>A janela foi fechada</v>
      </c>
      <c r="F4" t="str">
        <f>RTD("rtdtrading.rtdserver",, "T&amp;T0", "AVD", 1)</f>
        <v>A janela foi fechada</v>
      </c>
    </row>
    <row r="5" spans="1:6" x14ac:dyDescent="0.25">
      <c r="A5" t="str">
        <f>RTD("rtdtrading.rtdserver",, "T&amp;T0", "DAT", 2)</f>
        <v>A janela foi fechada</v>
      </c>
      <c r="B5" t="str">
        <f>RTD("rtdtrading.rtdserver",, "T&amp;T0", "QUL", 2)</f>
        <v>A janela foi fechada</v>
      </c>
      <c r="C5" t="str">
        <f>RTD("rtdtrading.rtdserver",, "T&amp;T0", "PRE", 2)</f>
        <v>A janela foi fechada</v>
      </c>
      <c r="D5" t="str">
        <f>RTD("rtdtrading.rtdserver",, "T&amp;T0", "ACP", 2)</f>
        <v>A janela foi fechada</v>
      </c>
      <c r="E5" t="str">
        <f>RTD("rtdtrading.rtdserver",, "T&amp;T0", "AVD", 2)</f>
        <v>A janela foi fechada</v>
      </c>
      <c r="F5" t="str">
        <f>RTD("rtdtrading.rtdserver",, "T&amp;T0", "AVD", 2)</f>
        <v>A janela foi fechada</v>
      </c>
    </row>
    <row r="6" spans="1:6" x14ac:dyDescent="0.25">
      <c r="A6" t="str">
        <f>RTD("rtdtrading.rtdserver",, "T&amp;T0", "DAT", 3)</f>
        <v>A janela foi fechada</v>
      </c>
      <c r="B6" t="str">
        <f>RTD("rtdtrading.rtdserver",, "T&amp;T0", "QUL", 3)</f>
        <v>A janela foi fechada</v>
      </c>
      <c r="C6" t="str">
        <f>RTD("rtdtrading.rtdserver",, "T&amp;T0", "PRE", 3)</f>
        <v>A janela foi fechada</v>
      </c>
      <c r="D6" t="str">
        <f>RTD("rtdtrading.rtdserver",, "T&amp;T0", "ACP", 3)</f>
        <v>A janela foi fechada</v>
      </c>
      <c r="E6" t="str">
        <f>RTD("rtdtrading.rtdserver",, "T&amp;T0", "AVD", 3)</f>
        <v>A janela foi fechada</v>
      </c>
      <c r="F6" t="str">
        <f>RTD("rtdtrading.rtdserver",, "T&amp;T0", "AVD", 3)</f>
        <v>A janela foi fechada</v>
      </c>
    </row>
    <row r="7" spans="1:6" x14ac:dyDescent="0.25">
      <c r="A7" t="str">
        <f>RTD("rtdtrading.rtdserver",, "T&amp;T0", "DAT", 4)</f>
        <v>A janela foi fechada</v>
      </c>
      <c r="B7" t="str">
        <f>RTD("rtdtrading.rtdserver",, "T&amp;T0", "QUL", 4)</f>
        <v>A janela foi fechada</v>
      </c>
      <c r="C7" t="str">
        <f>RTD("rtdtrading.rtdserver",, "T&amp;T0", "PRE", 4)</f>
        <v>A janela foi fechada</v>
      </c>
      <c r="D7" t="str">
        <f>RTD("rtdtrading.rtdserver",, "T&amp;T0", "ACP", 4)</f>
        <v>A janela foi fechada</v>
      </c>
      <c r="E7" t="str">
        <f>RTD("rtdtrading.rtdserver",, "T&amp;T0", "AVD", 4)</f>
        <v>A janela foi fechada</v>
      </c>
      <c r="F7" t="str">
        <f>RTD("rtdtrading.rtdserver",, "T&amp;T0", "AVD", 4)</f>
        <v>A janela foi fechada</v>
      </c>
    </row>
    <row r="8" spans="1:6" x14ac:dyDescent="0.25">
      <c r="A8" t="str">
        <f>RTD("rtdtrading.rtdserver",, "T&amp;T0", "DAT", 5)</f>
        <v>A janela foi fechada</v>
      </c>
      <c r="B8" t="str">
        <f>RTD("rtdtrading.rtdserver",, "T&amp;T0", "QUL", 5)</f>
        <v>A janela foi fechada</v>
      </c>
      <c r="C8" t="str">
        <f>RTD("rtdtrading.rtdserver",, "T&amp;T0", "PRE", 5)</f>
        <v>A janela foi fechada</v>
      </c>
      <c r="D8" t="str">
        <f>RTD("rtdtrading.rtdserver",, "T&amp;T0", "ACP", 5)</f>
        <v>A janela foi fechada</v>
      </c>
      <c r="E8" t="str">
        <f>RTD("rtdtrading.rtdserver",, "T&amp;T0", "AVD", 5)</f>
        <v>A janela foi fechada</v>
      </c>
      <c r="F8" t="str">
        <f>RTD("rtdtrading.rtdserver",, "T&amp;T0", "AVD", 5)</f>
        <v>A janela foi fechada</v>
      </c>
    </row>
    <row r="9" spans="1:6" x14ac:dyDescent="0.25">
      <c r="A9" t="str">
        <f>RTD("rtdtrading.rtdserver",, "T&amp;T0", "DAT", 6)</f>
        <v>A janela foi fechada</v>
      </c>
      <c r="B9" t="str">
        <f>RTD("rtdtrading.rtdserver",, "T&amp;T0", "QUL", 6)</f>
        <v>A janela foi fechada</v>
      </c>
      <c r="C9" t="str">
        <f>RTD("rtdtrading.rtdserver",, "T&amp;T0", "PRE", 6)</f>
        <v>A janela foi fechada</v>
      </c>
      <c r="D9" t="str">
        <f>RTD("rtdtrading.rtdserver",, "T&amp;T0", "ACP", 6)</f>
        <v>A janela foi fechada</v>
      </c>
      <c r="E9" t="str">
        <f>RTD("rtdtrading.rtdserver",, "T&amp;T0", "AVD", 6)</f>
        <v>A janela foi fechada</v>
      </c>
      <c r="F9" t="str">
        <f>RTD("rtdtrading.rtdserver",, "T&amp;T0", "AVD", 6)</f>
        <v>A janela foi fechada</v>
      </c>
    </row>
    <row r="10" spans="1:6" x14ac:dyDescent="0.25">
      <c r="A10" t="str">
        <f>RTD("rtdtrading.rtdserver",, "T&amp;T0", "DAT", 7)</f>
        <v>A janela foi fechada</v>
      </c>
      <c r="B10" t="str">
        <f>RTD("rtdtrading.rtdserver",, "T&amp;T0", "QUL", 7)</f>
        <v>A janela foi fechada</v>
      </c>
      <c r="C10" t="str">
        <f>RTD("rtdtrading.rtdserver",, "T&amp;T0", "PRE", 7)</f>
        <v>A janela foi fechada</v>
      </c>
      <c r="D10" t="str">
        <f>RTD("rtdtrading.rtdserver",, "T&amp;T0", "ACP", 7)</f>
        <v>A janela foi fechada</v>
      </c>
      <c r="E10" t="str">
        <f>RTD("rtdtrading.rtdserver",, "T&amp;T0", "AVD", 7)</f>
        <v>A janela foi fechada</v>
      </c>
      <c r="F10" t="str">
        <f>RTD("rtdtrading.rtdserver",, "T&amp;T0", "AVD", 7)</f>
        <v>A janela foi fechada</v>
      </c>
    </row>
    <row r="11" spans="1:6" x14ac:dyDescent="0.25">
      <c r="A11" t="str">
        <f>RTD("rtdtrading.rtdserver",, "T&amp;T0", "DAT", 8)</f>
        <v>A janela foi fechada</v>
      </c>
      <c r="B11" t="str">
        <f>RTD("rtdtrading.rtdserver",, "T&amp;T0", "QUL", 8)</f>
        <v>A janela foi fechada</v>
      </c>
      <c r="C11" t="str">
        <f>RTD("rtdtrading.rtdserver",, "T&amp;T0", "PRE", 8)</f>
        <v>A janela foi fechada</v>
      </c>
      <c r="D11" t="str">
        <f>RTD("rtdtrading.rtdserver",, "T&amp;T0", "ACP", 8)</f>
        <v>A janela foi fechada</v>
      </c>
      <c r="E11" t="str">
        <f>RTD("rtdtrading.rtdserver",, "T&amp;T0", "AVD", 8)</f>
        <v>A janela foi fechada</v>
      </c>
      <c r="F11" t="str">
        <f>RTD("rtdtrading.rtdserver",, "T&amp;T0", "AVD", 8)</f>
        <v>A janela foi fechada</v>
      </c>
    </row>
    <row r="12" spans="1:6" x14ac:dyDescent="0.25">
      <c r="A12" t="str">
        <f>RTD("rtdtrading.rtdserver",, "T&amp;T0", "DAT", 9)</f>
        <v>A janela foi fechada</v>
      </c>
      <c r="B12" t="str">
        <f>RTD("rtdtrading.rtdserver",, "T&amp;T0", "QUL", 9)</f>
        <v>A janela foi fechada</v>
      </c>
      <c r="C12" t="str">
        <f>RTD("rtdtrading.rtdserver",, "T&amp;T0", "PRE", 9)</f>
        <v>A janela foi fechada</v>
      </c>
      <c r="D12" t="str">
        <f>RTD("rtdtrading.rtdserver",, "T&amp;T0", "ACP", 9)</f>
        <v>A janela foi fechada</v>
      </c>
      <c r="E12" t="str">
        <f>RTD("rtdtrading.rtdserver",, "T&amp;T0", "AVD", 9)</f>
        <v>A janela foi fechada</v>
      </c>
      <c r="F12" t="str">
        <f>RTD("rtdtrading.rtdserver",, "T&amp;T0", "AVD", 9)</f>
        <v>A janela foi fechada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51F54-98F0-4D49-8B39-2AB56C2D1F5B}">
  <dimension ref="A1:F12"/>
  <sheetViews>
    <sheetView workbookViewId="0">
      <selection activeCell="D10" sqref="D10"/>
    </sheetView>
  </sheetViews>
  <sheetFormatPr defaultRowHeight="15" x14ac:dyDescent="0.25"/>
  <cols>
    <col min="1" max="6" width="18.7109375" bestFit="1" customWidth="1"/>
  </cols>
  <sheetData>
    <row r="1" spans="1:6" x14ac:dyDescent="0.25">
      <c r="A1" t="str">
        <f>RTD("rtdtrading.rtdserver",, "BOOK0", "INFO", "ATV")</f>
        <v>A janela foi fechada</v>
      </c>
      <c r="B1" t="str">
        <f>RTD("rtdtrading.rtdserver",, "BOOK0", "INFO", "TAB")</f>
        <v>A janela foi fechada</v>
      </c>
    </row>
    <row r="2" spans="1:6" x14ac:dyDescent="0.25">
      <c r="A2" t="s">
        <v>97</v>
      </c>
      <c r="B2" t="s">
        <v>98</v>
      </c>
      <c r="C2" t="s">
        <v>99</v>
      </c>
      <c r="D2" t="s">
        <v>100</v>
      </c>
      <c r="E2" t="s">
        <v>98</v>
      </c>
      <c r="F2" t="s">
        <v>97</v>
      </c>
    </row>
    <row r="3" spans="1:6" x14ac:dyDescent="0.25">
      <c r="A3" t="str">
        <f>RTD("rtdtrading.rtdserver",, "BOOK0", "QOC", 0)</f>
        <v>A janela foi fechada</v>
      </c>
      <c r="B3" t="str">
        <f>RTD("rtdtrading.rtdserver",, "BOOK0", "VOC", 0)</f>
        <v>A janela foi fechada</v>
      </c>
      <c r="C3" t="str">
        <f>RTD("rtdtrading.rtdserver",, "BOOK0", "OCP", 0)</f>
        <v>A janela foi fechada</v>
      </c>
      <c r="D3" t="str">
        <f>RTD("rtdtrading.rtdserver",, "BOOK0", "OVD", 0)</f>
        <v>A janela foi fechada</v>
      </c>
      <c r="E3" t="str">
        <f>RTD("rtdtrading.rtdserver",, "BOOK0", "VOV", 0)</f>
        <v>A janela foi fechada</v>
      </c>
      <c r="F3" t="str">
        <f>RTD("rtdtrading.rtdserver",, "BOOK0", "QOV", 0)</f>
        <v>A janela foi fechada</v>
      </c>
    </row>
    <row r="4" spans="1:6" x14ac:dyDescent="0.25">
      <c r="A4" t="str">
        <f>RTD("rtdtrading.rtdserver",, "BOOK0", "QOC", 1)</f>
        <v>A janela foi fechada</v>
      </c>
      <c r="B4" t="str">
        <f>RTD("rtdtrading.rtdserver",, "BOOK0", "VOC", 1)</f>
        <v>A janela foi fechada</v>
      </c>
      <c r="C4" t="str">
        <f>RTD("rtdtrading.rtdserver",, "BOOK0", "OCP", 1)</f>
        <v>A janela foi fechada</v>
      </c>
      <c r="D4" t="str">
        <f>RTD("rtdtrading.rtdserver",, "BOOK0", "OVD", 1)</f>
        <v>A janela foi fechada</v>
      </c>
      <c r="E4" t="str">
        <f>RTD("rtdtrading.rtdserver",, "BOOK0", "VOV", 1)</f>
        <v>A janela foi fechada</v>
      </c>
      <c r="F4" t="str">
        <f>RTD("rtdtrading.rtdserver",, "BOOK0", "QOV", 1)</f>
        <v>A janela foi fechada</v>
      </c>
    </row>
    <row r="5" spans="1:6" x14ac:dyDescent="0.25">
      <c r="A5" t="str">
        <f>RTD("rtdtrading.rtdserver",, "BOOK0", "QOC", 2)</f>
        <v>A janela foi fechada</v>
      </c>
      <c r="B5" t="str">
        <f>RTD("rtdtrading.rtdserver",, "BOOK0", "VOC", 2)</f>
        <v>A janela foi fechada</v>
      </c>
      <c r="C5" t="str">
        <f>RTD("rtdtrading.rtdserver",, "BOOK0", "OCP", 2)</f>
        <v>A janela foi fechada</v>
      </c>
      <c r="D5" t="str">
        <f>RTD("rtdtrading.rtdserver",, "BOOK0", "OVD", 2)</f>
        <v>A janela foi fechada</v>
      </c>
      <c r="E5" t="str">
        <f>RTD("rtdtrading.rtdserver",, "BOOK0", "VOV", 2)</f>
        <v>A janela foi fechada</v>
      </c>
      <c r="F5" t="str">
        <f>RTD("rtdtrading.rtdserver",, "BOOK0", "QOV", 2)</f>
        <v>A janela foi fechada</v>
      </c>
    </row>
    <row r="6" spans="1:6" x14ac:dyDescent="0.25">
      <c r="A6" t="str">
        <f>RTD("rtdtrading.rtdserver",, "BOOK0", "QOC", 3)</f>
        <v>A janela foi fechada</v>
      </c>
      <c r="B6" t="str">
        <f>RTD("rtdtrading.rtdserver",, "BOOK0", "VOC", 3)</f>
        <v>A janela foi fechada</v>
      </c>
      <c r="C6" t="str">
        <f>RTD("rtdtrading.rtdserver",, "BOOK0", "OCP", 3)</f>
        <v>A janela foi fechada</v>
      </c>
      <c r="D6" t="str">
        <f>RTD("rtdtrading.rtdserver",, "BOOK0", "OVD", 3)</f>
        <v>A janela foi fechada</v>
      </c>
      <c r="E6" t="str">
        <f>RTD("rtdtrading.rtdserver",, "BOOK0", "VOV", 3)</f>
        <v>A janela foi fechada</v>
      </c>
      <c r="F6" t="str">
        <f>RTD("rtdtrading.rtdserver",, "BOOK0", "QOV", 3)</f>
        <v>A janela foi fechada</v>
      </c>
    </row>
    <row r="7" spans="1:6" x14ac:dyDescent="0.25">
      <c r="A7" t="str">
        <f>RTD("rtdtrading.rtdserver",, "BOOK0", "QOC", 4)</f>
        <v>A janela foi fechada</v>
      </c>
      <c r="B7" t="str">
        <f>RTD("rtdtrading.rtdserver",, "BOOK0", "VOC", 4)</f>
        <v>A janela foi fechada</v>
      </c>
      <c r="C7" t="str">
        <f>RTD("rtdtrading.rtdserver",, "BOOK0", "OCP", 4)</f>
        <v>A janela foi fechada</v>
      </c>
      <c r="D7" t="str">
        <f>RTD("rtdtrading.rtdserver",, "BOOK0", "OVD", 4)</f>
        <v>A janela foi fechada</v>
      </c>
      <c r="E7" t="str">
        <f>RTD("rtdtrading.rtdserver",, "BOOK0", "VOV", 4)</f>
        <v>A janela foi fechada</v>
      </c>
      <c r="F7" t="str">
        <f>RTD("rtdtrading.rtdserver",, "BOOK0", "QOV", 4)</f>
        <v>A janela foi fechada</v>
      </c>
    </row>
    <row r="8" spans="1:6" x14ac:dyDescent="0.25">
      <c r="A8" t="str">
        <f>RTD("rtdtrading.rtdserver",, "BOOK0", "QOC", 5)</f>
        <v>A janela foi fechada</v>
      </c>
      <c r="B8" t="str">
        <f>RTD("rtdtrading.rtdserver",, "BOOK0", "VOC", 5)</f>
        <v>A janela foi fechada</v>
      </c>
      <c r="C8" t="str">
        <f>RTD("rtdtrading.rtdserver",, "BOOK0", "OCP", 5)</f>
        <v>A janela foi fechada</v>
      </c>
      <c r="D8" t="str">
        <f>RTD("rtdtrading.rtdserver",, "BOOK0", "OVD", 5)</f>
        <v>A janela foi fechada</v>
      </c>
      <c r="E8" t="str">
        <f>RTD("rtdtrading.rtdserver",, "BOOK0", "VOV", 5)</f>
        <v>A janela foi fechada</v>
      </c>
      <c r="F8" t="str">
        <f>RTD("rtdtrading.rtdserver",, "BOOK0", "QOV", 5)</f>
        <v>A janela foi fechada</v>
      </c>
    </row>
    <row r="9" spans="1:6" x14ac:dyDescent="0.25">
      <c r="A9" t="str">
        <f>RTD("rtdtrading.rtdserver",, "BOOK0", "QOC", 6)</f>
        <v>A janela foi fechada</v>
      </c>
      <c r="B9" t="str">
        <f>RTD("rtdtrading.rtdserver",, "BOOK0", "VOC", 6)</f>
        <v>A janela foi fechada</v>
      </c>
      <c r="C9" t="str">
        <f>RTD("rtdtrading.rtdserver",, "BOOK0", "OCP", 6)</f>
        <v>A janela foi fechada</v>
      </c>
      <c r="D9" t="str">
        <f>RTD("rtdtrading.rtdserver",, "BOOK0", "OVD", 6)</f>
        <v>A janela foi fechada</v>
      </c>
      <c r="E9" t="str">
        <f>RTD("rtdtrading.rtdserver",, "BOOK0", "VOV", 6)</f>
        <v>A janela foi fechada</v>
      </c>
      <c r="F9" t="str">
        <f>RTD("rtdtrading.rtdserver",, "BOOK0", "QOV", 6)</f>
        <v>A janela foi fechada</v>
      </c>
    </row>
    <row r="10" spans="1:6" x14ac:dyDescent="0.25">
      <c r="A10" t="str">
        <f>RTD("rtdtrading.rtdserver",, "BOOK0", "QOC", 7)</f>
        <v>A janela foi fechada</v>
      </c>
      <c r="B10" t="str">
        <f>RTD("rtdtrading.rtdserver",, "BOOK0", "VOC", 7)</f>
        <v>A janela foi fechada</v>
      </c>
      <c r="C10" t="str">
        <f>RTD("rtdtrading.rtdserver",, "BOOK0", "OCP", 7)</f>
        <v>A janela foi fechada</v>
      </c>
      <c r="D10" t="str">
        <f>RTD("rtdtrading.rtdserver",, "BOOK0", "OVD", 7)</f>
        <v>A janela foi fechada</v>
      </c>
      <c r="E10" t="str">
        <f>RTD("rtdtrading.rtdserver",, "BOOK0", "VOV", 7)</f>
        <v>A janela foi fechada</v>
      </c>
      <c r="F10" t="str">
        <f>RTD("rtdtrading.rtdserver",, "BOOK0", "QOV", 7)</f>
        <v>A janela foi fechada</v>
      </c>
    </row>
    <row r="11" spans="1:6" x14ac:dyDescent="0.25">
      <c r="A11" t="str">
        <f>RTD("rtdtrading.rtdserver",, "BOOK0", "QOC", 8)</f>
        <v>A janela foi fechada</v>
      </c>
      <c r="B11" t="str">
        <f>RTD("rtdtrading.rtdserver",, "BOOK0", "VOC", 8)</f>
        <v>A janela foi fechada</v>
      </c>
      <c r="C11" t="str">
        <f>RTD("rtdtrading.rtdserver",, "BOOK0", "OCP", 8)</f>
        <v>A janela foi fechada</v>
      </c>
      <c r="D11" t="str">
        <f>RTD("rtdtrading.rtdserver",, "BOOK0", "OVD", 8)</f>
        <v>A janela foi fechada</v>
      </c>
      <c r="E11" t="str">
        <f>RTD("rtdtrading.rtdserver",, "BOOK0", "VOV", 8)</f>
        <v>A janela foi fechada</v>
      </c>
      <c r="F11" t="str">
        <f>RTD("rtdtrading.rtdserver",, "BOOK0", "QOV", 8)</f>
        <v>A janela foi fechada</v>
      </c>
    </row>
    <row r="12" spans="1:6" x14ac:dyDescent="0.25">
      <c r="A12" t="str">
        <f>RTD("rtdtrading.rtdserver",, "BOOK0", "QOC", 9)</f>
        <v>A janela foi fechada</v>
      </c>
      <c r="B12" t="str">
        <f>RTD("rtdtrading.rtdserver",, "BOOK0", "VOC", 9)</f>
        <v>A janela foi fechada</v>
      </c>
      <c r="C12" t="str">
        <f>RTD("rtdtrading.rtdserver",, "BOOK0", "OCP", 9)</f>
        <v>A janela foi fechada</v>
      </c>
      <c r="D12" t="str">
        <f>RTD("rtdtrading.rtdserver",, "BOOK0", "OVD", 9)</f>
        <v>A janela foi fechada</v>
      </c>
      <c r="E12" t="str">
        <f>RTD("rtdtrading.rtdserver",, "BOOK0", "VOV", 9)</f>
        <v>A janela foi fechada</v>
      </c>
      <c r="F12" t="str">
        <f>RTD("rtdtrading.rtdserver",, "BOOK0", "QOV", 9)</f>
        <v>A janela foi fechada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67C4D3-8084-411A-9017-3292750FD548}">
  <dimension ref="A1:B12"/>
  <sheetViews>
    <sheetView workbookViewId="0">
      <selection activeCell="G22" sqref="G22"/>
    </sheetView>
  </sheetViews>
  <sheetFormatPr defaultRowHeight="15" x14ac:dyDescent="0.25"/>
  <cols>
    <col min="1" max="1" width="12.140625" customWidth="1"/>
    <col min="2" max="2" width="14.28515625" customWidth="1"/>
  </cols>
  <sheetData>
    <row r="1" spans="1:2" x14ac:dyDescent="0.25">
      <c r="A1" t="str">
        <f>RTD("rtdtrading.rtdserver",, "VAP0", "INFO", "ATV")</f>
        <v>A janela foi fechada</v>
      </c>
      <c r="B1" t="str">
        <f>RTD("rtdtrading.rtdserver",, "VAP0", "INFO", "TAB")</f>
        <v>A janela foi fechada</v>
      </c>
    </row>
    <row r="2" spans="1:2" x14ac:dyDescent="0.25">
      <c r="A2" t="s">
        <v>101</v>
      </c>
      <c r="B2" t="s">
        <v>19</v>
      </c>
    </row>
    <row r="3" spans="1:2" x14ac:dyDescent="0.25">
      <c r="A3" t="str">
        <f>RTD("rtdtrading.rtdserver",, "VAP0", "VOL", 0)</f>
        <v>A janela foi fechada</v>
      </c>
      <c r="B3" t="str">
        <f>RTD("rtdtrading.rtdserver",, "VAP0", "PRC", 0)</f>
        <v>A janela foi fechada</v>
      </c>
    </row>
    <row r="4" spans="1:2" x14ac:dyDescent="0.25">
      <c r="A4" t="str">
        <f>RTD("rtdtrading.rtdserver",, "VAP0", "VOL", 1)</f>
        <v>A janela foi fechada</v>
      </c>
      <c r="B4" t="str">
        <f>RTD("rtdtrading.rtdserver",, "VAP0", "PRC", 1)</f>
        <v>A janela foi fechada</v>
      </c>
    </row>
    <row r="5" spans="1:2" x14ac:dyDescent="0.25">
      <c r="A5" t="str">
        <f>RTD("rtdtrading.rtdserver",, "VAP0", "VOL", 2)</f>
        <v>A janela foi fechada</v>
      </c>
      <c r="B5" t="str">
        <f>RTD("rtdtrading.rtdserver",, "VAP0", "PRC", 2)</f>
        <v>A janela foi fechada</v>
      </c>
    </row>
    <row r="6" spans="1:2" x14ac:dyDescent="0.25">
      <c r="A6" t="str">
        <f>RTD("rtdtrading.rtdserver",, "VAP0", "VOL", 3)</f>
        <v>A janela foi fechada</v>
      </c>
      <c r="B6" t="str">
        <f>RTD("rtdtrading.rtdserver",, "VAP0", "PRC", 3)</f>
        <v>A janela foi fechada</v>
      </c>
    </row>
    <row r="7" spans="1:2" x14ac:dyDescent="0.25">
      <c r="A7" t="str">
        <f>RTD("rtdtrading.rtdserver",, "VAP0", "VOL", 4)</f>
        <v>A janela foi fechada</v>
      </c>
      <c r="B7" t="str">
        <f>RTD("rtdtrading.rtdserver",, "VAP0", "PRC", 4)</f>
        <v>A janela foi fechada</v>
      </c>
    </row>
    <row r="8" spans="1:2" x14ac:dyDescent="0.25">
      <c r="A8" t="str">
        <f>RTD("rtdtrading.rtdserver",, "VAP0", "VOL", 5)</f>
        <v>A janela foi fechada</v>
      </c>
      <c r="B8" t="str">
        <f>RTD("rtdtrading.rtdserver",, "VAP0", "PRC", 5)</f>
        <v>A janela foi fechada</v>
      </c>
    </row>
    <row r="9" spans="1:2" x14ac:dyDescent="0.25">
      <c r="A9" t="str">
        <f>RTD("rtdtrading.rtdserver",, "VAP0", "VOL", 6)</f>
        <v>A janela foi fechada</v>
      </c>
      <c r="B9" t="str">
        <f>RTD("rtdtrading.rtdserver",, "VAP0", "PRC", 6)</f>
        <v>A janela foi fechada</v>
      </c>
    </row>
    <row r="10" spans="1:2" x14ac:dyDescent="0.25">
      <c r="A10" t="str">
        <f>RTD("rtdtrading.rtdserver",, "VAP0", "VOL", 7)</f>
        <v>A janela foi fechada</v>
      </c>
      <c r="B10" t="str">
        <f>RTD("rtdtrading.rtdserver",, "VAP0", "PRC", 7)</f>
        <v>A janela foi fechada</v>
      </c>
    </row>
    <row r="11" spans="1:2" x14ac:dyDescent="0.25">
      <c r="A11" t="str">
        <f>RTD("rtdtrading.rtdserver",, "VAP0", "VOL", 8)</f>
        <v>A janela foi fechada</v>
      </c>
      <c r="B11" t="str">
        <f>RTD("rtdtrading.rtdserver",, "VAP0", "PRC", 8)</f>
        <v>A janela foi fechada</v>
      </c>
    </row>
    <row r="12" spans="1:2" x14ac:dyDescent="0.25">
      <c r="A12" t="str">
        <f>RTD("rtdtrading.rtdserver",, "VAP0", "VOL", 9)</f>
        <v>A janela foi fechada</v>
      </c>
      <c r="B12" t="str">
        <f>RTD("rtdtrading.rtdserver",, "VAP0", "PRC", 9)</f>
        <v>A janela foi fechada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B2BBB-D328-4D28-8F0F-4E7081295D2A}">
  <dimension ref="A1:E62"/>
  <sheetViews>
    <sheetView workbookViewId="0">
      <selection activeCell="M27" sqref="M27"/>
    </sheetView>
  </sheetViews>
  <sheetFormatPr defaultRowHeight="15" x14ac:dyDescent="0.25"/>
  <cols>
    <col min="2" max="2" width="10.42578125" customWidth="1"/>
    <col min="3" max="3" width="14.7109375" customWidth="1"/>
    <col min="4" max="4" width="24" customWidth="1"/>
    <col min="5" max="5" width="24.5703125" customWidth="1"/>
  </cols>
  <sheetData>
    <row r="1" spans="1:5" x14ac:dyDescent="0.25">
      <c r="A1" t="s">
        <v>102</v>
      </c>
      <c r="B1" t="s">
        <v>103</v>
      </c>
      <c r="C1" t="s">
        <v>14</v>
      </c>
      <c r="D1" t="s">
        <v>104</v>
      </c>
      <c r="E1" t="s">
        <v>105</v>
      </c>
    </row>
    <row r="2" spans="1:5" x14ac:dyDescent="0.25">
      <c r="A2" t="s">
        <v>106</v>
      </c>
      <c r="B2" s="3">
        <v>12134</v>
      </c>
      <c r="C2" s="3">
        <v>138497</v>
      </c>
      <c r="D2" s="3">
        <v>5317</v>
      </c>
      <c r="E2" s="3">
        <v>6817</v>
      </c>
    </row>
    <row r="3" spans="1:5" x14ac:dyDescent="0.25">
      <c r="A3" t="s">
        <v>107</v>
      </c>
      <c r="B3" s="3">
        <v>11081</v>
      </c>
      <c r="C3" s="3">
        <v>138475</v>
      </c>
      <c r="D3" s="3">
        <v>6595</v>
      </c>
      <c r="E3" s="3">
        <v>4486</v>
      </c>
    </row>
    <row r="4" spans="1:5" x14ac:dyDescent="0.25">
      <c r="A4" t="s">
        <v>108</v>
      </c>
      <c r="B4" s="3">
        <v>10083</v>
      </c>
      <c r="C4" s="3">
        <v>138488</v>
      </c>
      <c r="D4" s="3">
        <v>-48748</v>
      </c>
      <c r="E4" s="3">
        <v>60572</v>
      </c>
    </row>
    <row r="5" spans="1:5" x14ac:dyDescent="0.25">
      <c r="A5" t="s">
        <v>109</v>
      </c>
      <c r="B5" s="3">
        <v>9347</v>
      </c>
      <c r="C5" s="3">
        <v>138594</v>
      </c>
      <c r="D5">
        <v>-764</v>
      </c>
      <c r="E5" s="3">
        <v>10111</v>
      </c>
    </row>
    <row r="6" spans="1:5" x14ac:dyDescent="0.25">
      <c r="A6" t="s">
        <v>110</v>
      </c>
      <c r="B6" s="3">
        <v>8011</v>
      </c>
      <c r="C6" s="3">
        <v>138490</v>
      </c>
      <c r="D6">
        <v>799</v>
      </c>
      <c r="E6" s="3">
        <v>6759</v>
      </c>
    </row>
    <row r="7" spans="1:5" x14ac:dyDescent="0.25">
      <c r="A7" t="s">
        <v>111</v>
      </c>
      <c r="B7" s="3">
        <v>4385</v>
      </c>
      <c r="C7" s="3">
        <v>138514</v>
      </c>
      <c r="D7" s="3">
        <v>5902</v>
      </c>
      <c r="E7" s="3">
        <v>-2018</v>
      </c>
    </row>
    <row r="8" spans="1:5" x14ac:dyDescent="0.25">
      <c r="A8" t="s">
        <v>118</v>
      </c>
      <c r="B8" s="3">
        <v>2745</v>
      </c>
      <c r="C8" s="3">
        <v>138469</v>
      </c>
      <c r="D8" s="3">
        <v>4089</v>
      </c>
      <c r="E8" s="3">
        <v>-1218</v>
      </c>
    </row>
    <row r="9" spans="1:5" x14ac:dyDescent="0.25">
      <c r="A9" t="s">
        <v>119</v>
      </c>
      <c r="B9" s="3">
        <v>2664</v>
      </c>
      <c r="C9" s="3">
        <v>138347</v>
      </c>
      <c r="D9" s="3">
        <v>2568</v>
      </c>
      <c r="E9" s="3">
        <v>255</v>
      </c>
    </row>
    <row r="10" spans="1:5" x14ac:dyDescent="0.25">
      <c r="A10" t="s">
        <v>120</v>
      </c>
      <c r="B10" s="3">
        <v>2316</v>
      </c>
      <c r="C10" s="3">
        <v>138460</v>
      </c>
      <c r="D10" s="3">
        <v>-2817</v>
      </c>
      <c r="E10" s="3">
        <v>5133</v>
      </c>
    </row>
    <row r="11" spans="1:5" x14ac:dyDescent="0.25">
      <c r="A11" t="s">
        <v>121</v>
      </c>
      <c r="B11" s="3">
        <v>2115</v>
      </c>
      <c r="C11" s="3">
        <v>138514</v>
      </c>
      <c r="D11" s="3">
        <v>-3590</v>
      </c>
      <c r="E11" s="3">
        <v>5524</v>
      </c>
    </row>
    <row r="12" spans="1:5" x14ac:dyDescent="0.25">
      <c r="A12" t="s">
        <v>122</v>
      </c>
      <c r="B12" s="3">
        <v>1009</v>
      </c>
      <c r="C12" s="3">
        <v>138498</v>
      </c>
      <c r="D12" s="3">
        <v>1787</v>
      </c>
      <c r="E12" s="3">
        <v>-602</v>
      </c>
    </row>
    <row r="13" spans="1:5" x14ac:dyDescent="0.25">
      <c r="A13" t="s">
        <v>123</v>
      </c>
      <c r="B13" s="3">
        <v>874</v>
      </c>
      <c r="C13" s="3">
        <v>138464</v>
      </c>
      <c r="D13" s="3">
        <v>-178</v>
      </c>
      <c r="E13" s="3">
        <v>552</v>
      </c>
    </row>
    <row r="14" spans="1:5" x14ac:dyDescent="0.25">
      <c r="A14" t="s">
        <v>124</v>
      </c>
      <c r="B14">
        <v>512</v>
      </c>
      <c r="C14" s="3">
        <v>138470</v>
      </c>
      <c r="D14">
        <v>354</v>
      </c>
      <c r="E14">
        <v>160</v>
      </c>
    </row>
    <row r="15" spans="1:5" x14ac:dyDescent="0.25">
      <c r="A15" t="s">
        <v>125</v>
      </c>
      <c r="B15">
        <v>494</v>
      </c>
      <c r="C15" s="3">
        <v>138398</v>
      </c>
      <c r="D15">
        <v>115</v>
      </c>
      <c r="E15">
        <v>375</v>
      </c>
    </row>
    <row r="16" spans="1:5" x14ac:dyDescent="0.25">
      <c r="A16" t="s">
        <v>126</v>
      </c>
      <c r="B16">
        <v>156</v>
      </c>
      <c r="C16" s="3">
        <v>138493</v>
      </c>
      <c r="D16">
        <v>-196</v>
      </c>
      <c r="E16">
        <v>93</v>
      </c>
    </row>
    <row r="17" spans="1:5" x14ac:dyDescent="0.25">
      <c r="A17" t="s">
        <v>127</v>
      </c>
      <c r="B17">
        <v>153</v>
      </c>
      <c r="C17" s="3">
        <v>138519</v>
      </c>
      <c r="D17">
        <v>-612</v>
      </c>
      <c r="E17">
        <v>763</v>
      </c>
    </row>
    <row r="18" spans="1:5" x14ac:dyDescent="0.25">
      <c r="A18" t="s">
        <v>128</v>
      </c>
      <c r="B18">
        <v>85</v>
      </c>
      <c r="C18" s="3">
        <v>138498</v>
      </c>
      <c r="D18" s="3">
        <v>-2909</v>
      </c>
      <c r="E18" s="3">
        <v>2998</v>
      </c>
    </row>
    <row r="19" spans="1:5" x14ac:dyDescent="0.25">
      <c r="A19" t="s">
        <v>129</v>
      </c>
      <c r="B19">
        <v>7</v>
      </c>
      <c r="C19" s="3">
        <v>138397</v>
      </c>
      <c r="D19">
        <v>8</v>
      </c>
      <c r="E19">
        <v>-1</v>
      </c>
    </row>
    <row r="20" spans="1:5" x14ac:dyDescent="0.25">
      <c r="A20" t="s">
        <v>130</v>
      </c>
      <c r="B20">
        <v>-43</v>
      </c>
      <c r="C20" s="3">
        <v>138477</v>
      </c>
      <c r="D20">
        <v>875</v>
      </c>
      <c r="E20">
        <v>-918</v>
      </c>
    </row>
    <row r="21" spans="1:5" x14ac:dyDescent="0.25">
      <c r="A21" t="s">
        <v>131</v>
      </c>
      <c r="B21">
        <v>-45</v>
      </c>
      <c r="C21" s="3">
        <v>138512</v>
      </c>
      <c r="D21">
        <v>-271</v>
      </c>
      <c r="E21">
        <v>320</v>
      </c>
    </row>
    <row r="22" spans="1:5" x14ac:dyDescent="0.25">
      <c r="A22" t="s">
        <v>132</v>
      </c>
      <c r="B22">
        <v>-88</v>
      </c>
      <c r="C22" s="3">
        <v>138382</v>
      </c>
      <c r="D22" s="3">
        <v>-1801</v>
      </c>
      <c r="E22" s="3">
        <v>1713</v>
      </c>
    </row>
    <row r="23" spans="1:5" x14ac:dyDescent="0.25">
      <c r="A23" t="s">
        <v>133</v>
      </c>
      <c r="B23">
        <v>-379</v>
      </c>
      <c r="C23" s="3">
        <v>138274</v>
      </c>
      <c r="D23">
        <v>-323</v>
      </c>
      <c r="E23">
        <v>-56</v>
      </c>
    </row>
    <row r="24" spans="1:5" x14ac:dyDescent="0.25">
      <c r="A24" t="s">
        <v>134</v>
      </c>
      <c r="B24">
        <v>-940</v>
      </c>
      <c r="C24" s="3">
        <v>138475</v>
      </c>
      <c r="D24" s="3">
        <v>-7188</v>
      </c>
      <c r="E24" s="3">
        <v>5653</v>
      </c>
    </row>
    <row r="25" spans="1:5" x14ac:dyDescent="0.25">
      <c r="A25" t="s">
        <v>112</v>
      </c>
      <c r="B25" s="3">
        <v>-3213</v>
      </c>
      <c r="C25" s="3">
        <v>138483</v>
      </c>
      <c r="D25" s="3">
        <v>-3674</v>
      </c>
      <c r="E25">
        <v>861</v>
      </c>
    </row>
    <row r="26" spans="1:5" x14ac:dyDescent="0.25">
      <c r="A26" t="s">
        <v>113</v>
      </c>
      <c r="B26" s="3">
        <v>-7184</v>
      </c>
      <c r="C26" s="3">
        <v>138469</v>
      </c>
      <c r="D26" s="3">
        <v>-3526</v>
      </c>
      <c r="E26" s="3">
        <v>-3718</v>
      </c>
    </row>
    <row r="27" spans="1:5" x14ac:dyDescent="0.25">
      <c r="A27" t="s">
        <v>114</v>
      </c>
      <c r="B27" s="3">
        <v>-7340</v>
      </c>
      <c r="C27" s="3">
        <v>138497</v>
      </c>
      <c r="D27" s="3">
        <v>-2020</v>
      </c>
      <c r="E27" s="3">
        <v>-5042</v>
      </c>
    </row>
    <row r="28" spans="1:5" x14ac:dyDescent="0.25">
      <c r="A28" t="s">
        <v>115</v>
      </c>
      <c r="B28" s="3">
        <v>-9886</v>
      </c>
      <c r="C28" s="3">
        <v>138482</v>
      </c>
      <c r="D28" s="3">
        <v>-7167</v>
      </c>
      <c r="E28" s="3">
        <v>-3138</v>
      </c>
    </row>
    <row r="29" spans="1:5" x14ac:dyDescent="0.25">
      <c r="A29" t="s">
        <v>116</v>
      </c>
      <c r="B29" s="3">
        <v>-12821</v>
      </c>
      <c r="C29" s="3">
        <v>138499</v>
      </c>
      <c r="D29" s="3">
        <v>-30457</v>
      </c>
      <c r="E29" s="3">
        <v>17419</v>
      </c>
    </row>
    <row r="30" spans="1:5" x14ac:dyDescent="0.25">
      <c r="A30" t="s">
        <v>117</v>
      </c>
      <c r="B30" s="3">
        <v>-26232</v>
      </c>
      <c r="C30" s="3">
        <v>138480</v>
      </c>
      <c r="D30" s="3">
        <v>-9688</v>
      </c>
      <c r="E30" s="3">
        <v>-16333</v>
      </c>
    </row>
    <row r="34" spans="2:5" x14ac:dyDescent="0.25">
      <c r="B34" s="3"/>
      <c r="C34" s="3"/>
      <c r="D34" s="3"/>
      <c r="E34" s="3"/>
    </row>
    <row r="35" spans="2:5" x14ac:dyDescent="0.25">
      <c r="B35" s="3"/>
      <c r="C35" s="3"/>
      <c r="D35" s="3"/>
      <c r="E35" s="3"/>
    </row>
    <row r="36" spans="2:5" x14ac:dyDescent="0.25">
      <c r="B36" s="3"/>
      <c r="C36" s="3"/>
      <c r="D36" s="3"/>
      <c r="E36" s="3"/>
    </row>
    <row r="37" spans="2:5" x14ac:dyDescent="0.25">
      <c r="B37" s="3"/>
      <c r="C37" s="3"/>
      <c r="E37" s="3"/>
    </row>
    <row r="38" spans="2:5" x14ac:dyDescent="0.25">
      <c r="B38" s="3"/>
      <c r="C38" s="3"/>
      <c r="E38" s="3"/>
    </row>
    <row r="39" spans="2:5" x14ac:dyDescent="0.25">
      <c r="B39" s="3"/>
      <c r="C39" s="3"/>
      <c r="D39" s="3"/>
      <c r="E39" s="3"/>
    </row>
    <row r="40" spans="2:5" x14ac:dyDescent="0.25">
      <c r="B40" s="3"/>
      <c r="C40" s="3"/>
      <c r="D40" s="3"/>
      <c r="E40" s="3"/>
    </row>
    <row r="41" spans="2:5" x14ac:dyDescent="0.25">
      <c r="B41" s="3"/>
      <c r="C41" s="3"/>
      <c r="D41" s="3"/>
    </row>
    <row r="42" spans="2:5" x14ac:dyDescent="0.25">
      <c r="B42" s="3"/>
      <c r="C42" s="3"/>
      <c r="D42" s="3"/>
      <c r="E42" s="3"/>
    </row>
    <row r="43" spans="2:5" x14ac:dyDescent="0.25">
      <c r="B43" s="3"/>
      <c r="C43" s="3"/>
      <c r="D43" s="3"/>
      <c r="E43" s="3"/>
    </row>
    <row r="44" spans="2:5" x14ac:dyDescent="0.25">
      <c r="B44" s="3"/>
      <c r="C44" s="3"/>
      <c r="D44" s="3"/>
    </row>
    <row r="45" spans="2:5" x14ac:dyDescent="0.25">
      <c r="C45" s="3"/>
    </row>
    <row r="46" spans="2:5" x14ac:dyDescent="0.25">
      <c r="C46" s="3"/>
    </row>
    <row r="47" spans="2:5" x14ac:dyDescent="0.25">
      <c r="C47" s="3"/>
    </row>
    <row r="48" spans="2:5" x14ac:dyDescent="0.25">
      <c r="C48" s="3"/>
    </row>
    <row r="49" spans="2:5" x14ac:dyDescent="0.25">
      <c r="C49" s="3"/>
    </row>
    <row r="50" spans="2:5" x14ac:dyDescent="0.25">
      <c r="C50" s="3"/>
      <c r="D50" s="3"/>
      <c r="E50" s="3"/>
    </row>
    <row r="51" spans="2:5" x14ac:dyDescent="0.25">
      <c r="C51" s="3"/>
    </row>
    <row r="52" spans="2:5" x14ac:dyDescent="0.25">
      <c r="C52" s="3"/>
    </row>
    <row r="53" spans="2:5" x14ac:dyDescent="0.25">
      <c r="C53" s="3"/>
    </row>
    <row r="54" spans="2:5" x14ac:dyDescent="0.25">
      <c r="C54" s="3"/>
      <c r="D54" s="3"/>
      <c r="E54" s="3"/>
    </row>
    <row r="55" spans="2:5" x14ac:dyDescent="0.25">
      <c r="C55" s="3"/>
    </row>
    <row r="56" spans="2:5" x14ac:dyDescent="0.25">
      <c r="C56" s="3"/>
      <c r="D56" s="3"/>
      <c r="E56" s="3"/>
    </row>
    <row r="57" spans="2:5" x14ac:dyDescent="0.25">
      <c r="B57" s="3"/>
      <c r="C57" s="3"/>
      <c r="D57" s="3"/>
    </row>
    <row r="58" spans="2:5" x14ac:dyDescent="0.25">
      <c r="B58" s="3"/>
      <c r="C58" s="3"/>
      <c r="D58" s="3"/>
      <c r="E58" s="3"/>
    </row>
    <row r="59" spans="2:5" x14ac:dyDescent="0.25">
      <c r="B59" s="3"/>
      <c r="C59" s="3"/>
      <c r="D59" s="3"/>
      <c r="E59" s="3"/>
    </row>
    <row r="60" spans="2:5" x14ac:dyDescent="0.25">
      <c r="B60" s="3"/>
      <c r="C60" s="3"/>
      <c r="D60" s="3"/>
      <c r="E60" s="3"/>
    </row>
    <row r="61" spans="2:5" x14ac:dyDescent="0.25">
      <c r="B61" s="3"/>
      <c r="C61" s="3"/>
      <c r="D61" s="3"/>
      <c r="E61" s="3"/>
    </row>
    <row r="62" spans="2:5" x14ac:dyDescent="0.25">
      <c r="B62" s="3"/>
      <c r="C62" s="3"/>
      <c r="D62" s="3"/>
      <c r="E62" s="3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66D1F-50FB-4551-BC25-BB7C2B1F2E30}">
  <dimension ref="A1:E4949"/>
  <sheetViews>
    <sheetView workbookViewId="0">
      <selection activeCell="A9" sqref="A9"/>
    </sheetView>
  </sheetViews>
  <sheetFormatPr defaultRowHeight="15" x14ac:dyDescent="0.25"/>
  <cols>
    <col min="1" max="1" width="10.42578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>
        <v>45786</v>
      </c>
      <c r="B2">
        <v>138800</v>
      </c>
      <c r="C2">
        <v>139070</v>
      </c>
      <c r="D2">
        <v>137905</v>
      </c>
      <c r="E2">
        <v>138220</v>
      </c>
    </row>
    <row r="3" spans="1:5" x14ac:dyDescent="0.25">
      <c r="A3" s="1">
        <v>45785</v>
      </c>
      <c r="B3">
        <v>136400</v>
      </c>
      <c r="C3">
        <v>139620</v>
      </c>
      <c r="D3">
        <v>136380</v>
      </c>
      <c r="E3">
        <v>138360</v>
      </c>
    </row>
    <row r="4" spans="1:5" x14ac:dyDescent="0.25">
      <c r="A4" s="1">
        <v>45784</v>
      </c>
      <c r="B4">
        <v>136000</v>
      </c>
      <c r="C4">
        <v>136500</v>
      </c>
      <c r="D4">
        <v>134675</v>
      </c>
      <c r="E4">
        <v>135390</v>
      </c>
    </row>
    <row r="5" spans="1:5" x14ac:dyDescent="0.25">
      <c r="A5" s="1">
        <v>45783</v>
      </c>
      <c r="B5">
        <v>135300</v>
      </c>
      <c r="C5">
        <v>136220</v>
      </c>
      <c r="D5">
        <v>135160</v>
      </c>
      <c r="E5">
        <v>135665</v>
      </c>
    </row>
    <row r="6" spans="1:5" x14ac:dyDescent="0.25">
      <c r="A6" s="1">
        <v>45782</v>
      </c>
      <c r="B6">
        <v>136975</v>
      </c>
      <c r="C6">
        <v>137460</v>
      </c>
      <c r="D6">
        <v>135300</v>
      </c>
      <c r="E6">
        <v>135300</v>
      </c>
    </row>
    <row r="7" spans="1:5" x14ac:dyDescent="0.25">
      <c r="A7" s="1">
        <v>45779</v>
      </c>
      <c r="B7">
        <v>137240</v>
      </c>
      <c r="C7">
        <v>137555</v>
      </c>
      <c r="D7">
        <v>136380</v>
      </c>
      <c r="E7">
        <v>137555</v>
      </c>
    </row>
    <row r="8" spans="1:5" x14ac:dyDescent="0.25">
      <c r="A8" s="1">
        <v>45777</v>
      </c>
      <c r="B8">
        <v>137155</v>
      </c>
      <c r="C8">
        <v>137640</v>
      </c>
      <c r="D8">
        <v>136115</v>
      </c>
      <c r="E8">
        <v>136800</v>
      </c>
    </row>
    <row r="9" spans="1:5" x14ac:dyDescent="0.25">
      <c r="A9" s="1">
        <v>45776</v>
      </c>
      <c r="B9">
        <v>137265</v>
      </c>
      <c r="C9">
        <v>138465</v>
      </c>
      <c r="D9">
        <v>137145</v>
      </c>
      <c r="E9">
        <v>137420</v>
      </c>
    </row>
    <row r="10" spans="1:5" x14ac:dyDescent="0.25">
      <c r="A10" s="1">
        <v>45775</v>
      </c>
      <c r="B10">
        <v>136890</v>
      </c>
      <c r="C10">
        <v>138070</v>
      </c>
      <c r="D10">
        <v>136840</v>
      </c>
      <c r="E10">
        <v>137275</v>
      </c>
    </row>
    <row r="11" spans="1:5" x14ac:dyDescent="0.25">
      <c r="A11" s="1">
        <v>45772</v>
      </c>
      <c r="B11">
        <v>136745</v>
      </c>
      <c r="C11">
        <v>137430</v>
      </c>
      <c r="D11">
        <v>136500</v>
      </c>
      <c r="E11">
        <v>137265</v>
      </c>
    </row>
    <row r="12" spans="1:5" x14ac:dyDescent="0.25">
      <c r="A12" s="1">
        <v>45771</v>
      </c>
      <c r="B12">
        <v>134785</v>
      </c>
      <c r="C12">
        <v>137390</v>
      </c>
      <c r="D12">
        <v>134675</v>
      </c>
      <c r="E12">
        <v>137050</v>
      </c>
    </row>
    <row r="13" spans="1:5" x14ac:dyDescent="0.25">
      <c r="A13" s="1">
        <v>45770</v>
      </c>
      <c r="B13">
        <v>134125</v>
      </c>
      <c r="C13">
        <v>135770</v>
      </c>
      <c r="D13">
        <v>134110</v>
      </c>
      <c r="E13">
        <v>135015</v>
      </c>
    </row>
    <row r="14" spans="1:5" x14ac:dyDescent="0.25">
      <c r="A14" s="1">
        <v>45769</v>
      </c>
      <c r="B14">
        <v>132140</v>
      </c>
      <c r="C14">
        <v>133335</v>
      </c>
      <c r="D14">
        <v>130940</v>
      </c>
      <c r="E14">
        <v>133110</v>
      </c>
    </row>
    <row r="15" spans="1:5" x14ac:dyDescent="0.25">
      <c r="A15" s="1">
        <v>45764</v>
      </c>
      <c r="B15">
        <v>130855</v>
      </c>
      <c r="C15">
        <v>132600</v>
      </c>
      <c r="D15">
        <v>130270</v>
      </c>
      <c r="E15">
        <v>131875</v>
      </c>
    </row>
    <row r="16" spans="1:5" x14ac:dyDescent="0.25">
      <c r="A16" s="1">
        <v>45763</v>
      </c>
      <c r="B16">
        <v>131520</v>
      </c>
      <c r="C16">
        <v>132065</v>
      </c>
      <c r="D16">
        <v>130380</v>
      </c>
      <c r="E16">
        <v>130570</v>
      </c>
    </row>
    <row r="17" spans="1:5" x14ac:dyDescent="0.25">
      <c r="A17" s="1">
        <v>45762</v>
      </c>
      <c r="B17">
        <v>129450</v>
      </c>
      <c r="C17">
        <v>129995</v>
      </c>
      <c r="D17">
        <v>128950</v>
      </c>
      <c r="E17">
        <v>129275</v>
      </c>
    </row>
    <row r="18" spans="1:5" x14ac:dyDescent="0.25">
      <c r="A18" s="1">
        <v>45761</v>
      </c>
      <c r="B18">
        <v>128600</v>
      </c>
      <c r="C18">
        <v>130125</v>
      </c>
      <c r="D18">
        <v>128425</v>
      </c>
      <c r="E18">
        <v>129480</v>
      </c>
    </row>
    <row r="19" spans="1:5" x14ac:dyDescent="0.25">
      <c r="A19" s="1">
        <v>45758</v>
      </c>
      <c r="B19">
        <v>127080</v>
      </c>
      <c r="C19">
        <v>128540</v>
      </c>
      <c r="D19">
        <v>126100</v>
      </c>
      <c r="E19">
        <v>127920</v>
      </c>
    </row>
    <row r="20" spans="1:5" x14ac:dyDescent="0.25">
      <c r="A20" s="1">
        <v>45757</v>
      </c>
      <c r="B20">
        <v>127145</v>
      </c>
      <c r="C20">
        <v>128245</v>
      </c>
      <c r="D20">
        <v>125060</v>
      </c>
      <c r="E20">
        <v>126535</v>
      </c>
    </row>
    <row r="21" spans="1:5" x14ac:dyDescent="0.25">
      <c r="A21" s="1">
        <v>45756</v>
      </c>
      <c r="B21">
        <v>123015</v>
      </c>
      <c r="C21">
        <v>129960</v>
      </c>
      <c r="D21">
        <v>122560</v>
      </c>
      <c r="E21">
        <v>127550</v>
      </c>
    </row>
    <row r="22" spans="1:5" x14ac:dyDescent="0.25">
      <c r="A22" s="1">
        <v>45755</v>
      </c>
      <c r="B22">
        <v>127300</v>
      </c>
      <c r="C22">
        <v>127980</v>
      </c>
      <c r="D22">
        <v>123645</v>
      </c>
      <c r="E22">
        <v>124000</v>
      </c>
    </row>
    <row r="23" spans="1:5" x14ac:dyDescent="0.25">
      <c r="A23" s="1">
        <v>45754</v>
      </c>
      <c r="B23">
        <v>125650</v>
      </c>
      <c r="C23">
        <v>129025</v>
      </c>
      <c r="D23">
        <v>124225</v>
      </c>
      <c r="E23">
        <v>125890</v>
      </c>
    </row>
    <row r="24" spans="1:5" x14ac:dyDescent="0.25">
      <c r="A24" s="1">
        <v>45751</v>
      </c>
      <c r="B24">
        <v>129700</v>
      </c>
      <c r="C24">
        <v>129900</v>
      </c>
      <c r="D24">
        <v>126825</v>
      </c>
      <c r="E24">
        <v>127650</v>
      </c>
    </row>
    <row r="25" spans="1:5" x14ac:dyDescent="0.25">
      <c r="A25" s="1">
        <v>45750</v>
      </c>
      <c r="B25">
        <v>130340</v>
      </c>
      <c r="C25">
        <v>133130</v>
      </c>
      <c r="D25">
        <v>130205</v>
      </c>
      <c r="E25">
        <v>131870</v>
      </c>
    </row>
    <row r="26" spans="1:5" x14ac:dyDescent="0.25">
      <c r="A26" s="1">
        <v>45749</v>
      </c>
      <c r="B26">
        <v>131525</v>
      </c>
      <c r="C26">
        <v>133410</v>
      </c>
      <c r="D26">
        <v>130760</v>
      </c>
      <c r="E26">
        <v>130760</v>
      </c>
    </row>
    <row r="27" spans="1:5" x14ac:dyDescent="0.25">
      <c r="A27" s="1">
        <v>45748</v>
      </c>
      <c r="B27">
        <v>131130</v>
      </c>
      <c r="C27">
        <v>132665</v>
      </c>
      <c r="D27">
        <v>130625</v>
      </c>
      <c r="E27">
        <v>131700</v>
      </c>
    </row>
    <row r="28" spans="1:5" x14ac:dyDescent="0.25">
      <c r="A28" s="1">
        <v>45747</v>
      </c>
      <c r="B28">
        <v>131935</v>
      </c>
      <c r="C28">
        <v>132170</v>
      </c>
      <c r="D28">
        <v>130805</v>
      </c>
      <c r="E28">
        <v>130960</v>
      </c>
    </row>
    <row r="29" spans="1:5" x14ac:dyDescent="0.25">
      <c r="A29" s="1">
        <v>45744</v>
      </c>
      <c r="B29">
        <v>133745</v>
      </c>
      <c r="C29">
        <v>133800</v>
      </c>
      <c r="D29">
        <v>132030</v>
      </c>
      <c r="E29">
        <v>132720</v>
      </c>
    </row>
    <row r="30" spans="1:5" x14ac:dyDescent="0.25">
      <c r="A30" s="1">
        <v>45743</v>
      </c>
      <c r="B30">
        <v>133680</v>
      </c>
      <c r="C30">
        <v>134640</v>
      </c>
      <c r="D30">
        <v>133240</v>
      </c>
      <c r="E30">
        <v>133835</v>
      </c>
    </row>
    <row r="31" spans="1:5" x14ac:dyDescent="0.25">
      <c r="A31" s="1">
        <v>45742</v>
      </c>
      <c r="B31">
        <v>133180</v>
      </c>
      <c r="C31">
        <v>133875</v>
      </c>
      <c r="D31">
        <v>132605</v>
      </c>
      <c r="E31">
        <v>133200</v>
      </c>
    </row>
    <row r="32" spans="1:5" x14ac:dyDescent="0.25">
      <c r="A32" s="1">
        <v>45741</v>
      </c>
      <c r="B32">
        <v>132200</v>
      </c>
      <c r="C32">
        <v>134455</v>
      </c>
      <c r="D32">
        <v>132090</v>
      </c>
      <c r="E32">
        <v>133195</v>
      </c>
    </row>
    <row r="33" spans="1:5" x14ac:dyDescent="0.25">
      <c r="A33" s="1">
        <v>45740</v>
      </c>
      <c r="B33">
        <v>133900</v>
      </c>
      <c r="C33">
        <v>134145</v>
      </c>
      <c r="D33">
        <v>131925</v>
      </c>
      <c r="E33">
        <v>132470</v>
      </c>
    </row>
    <row r="34" spans="1:5" x14ac:dyDescent="0.25">
      <c r="A34" s="1">
        <v>45737</v>
      </c>
      <c r="B34">
        <v>132950</v>
      </c>
      <c r="C34">
        <v>133735</v>
      </c>
      <c r="D34">
        <v>132615</v>
      </c>
      <c r="E34">
        <v>133110</v>
      </c>
    </row>
    <row r="35" spans="1:5" x14ac:dyDescent="0.25">
      <c r="A35" s="1">
        <v>45736</v>
      </c>
      <c r="B35">
        <v>133590</v>
      </c>
      <c r="C35">
        <v>133955</v>
      </c>
      <c r="D35">
        <v>132895</v>
      </c>
      <c r="E35">
        <v>133265</v>
      </c>
    </row>
    <row r="36" spans="1:5" x14ac:dyDescent="0.25">
      <c r="A36" s="1">
        <v>45735</v>
      </c>
      <c r="B36">
        <v>132540</v>
      </c>
      <c r="C36">
        <v>134455</v>
      </c>
      <c r="D36">
        <v>132530</v>
      </c>
      <c r="E36">
        <v>134130</v>
      </c>
    </row>
    <row r="37" spans="1:5" x14ac:dyDescent="0.25">
      <c r="A37" s="1">
        <v>45734</v>
      </c>
      <c r="B37">
        <v>131865</v>
      </c>
      <c r="C37">
        <v>133160</v>
      </c>
      <c r="D37">
        <v>131490</v>
      </c>
      <c r="E37">
        <v>132830</v>
      </c>
    </row>
    <row r="38" spans="1:5" x14ac:dyDescent="0.25">
      <c r="A38" s="1">
        <v>45733</v>
      </c>
      <c r="B38">
        <v>130085</v>
      </c>
      <c r="C38">
        <v>132685</v>
      </c>
      <c r="D38">
        <v>129890</v>
      </c>
      <c r="E38">
        <v>132300</v>
      </c>
    </row>
    <row r="39" spans="1:5" x14ac:dyDescent="0.25">
      <c r="A39" s="1">
        <v>45730</v>
      </c>
      <c r="B39">
        <v>127420</v>
      </c>
      <c r="C39">
        <v>130550</v>
      </c>
      <c r="D39">
        <v>127355</v>
      </c>
      <c r="E39">
        <v>130085</v>
      </c>
    </row>
    <row r="40" spans="1:5" x14ac:dyDescent="0.25">
      <c r="A40" s="1">
        <v>45729</v>
      </c>
      <c r="B40">
        <v>124825</v>
      </c>
      <c r="C40">
        <v>127190</v>
      </c>
      <c r="D40">
        <v>124655</v>
      </c>
      <c r="E40">
        <v>127070</v>
      </c>
    </row>
    <row r="41" spans="1:5" x14ac:dyDescent="0.25">
      <c r="A41" s="1">
        <v>45728</v>
      </c>
      <c r="B41">
        <v>125300</v>
      </c>
      <c r="C41">
        <v>125775</v>
      </c>
      <c r="D41">
        <v>124360</v>
      </c>
      <c r="E41">
        <v>125025</v>
      </c>
    </row>
    <row r="42" spans="1:5" x14ac:dyDescent="0.25">
      <c r="A42" s="1">
        <v>45727</v>
      </c>
      <c r="B42">
        <v>126260</v>
      </c>
      <c r="C42">
        <v>126325</v>
      </c>
      <c r="D42">
        <v>123965</v>
      </c>
      <c r="E42">
        <v>125160</v>
      </c>
    </row>
    <row r="43" spans="1:5" x14ac:dyDescent="0.25">
      <c r="A43" s="1">
        <v>45726</v>
      </c>
      <c r="B43">
        <v>126050</v>
      </c>
      <c r="C43">
        <v>126355</v>
      </c>
      <c r="D43">
        <v>124895</v>
      </c>
      <c r="E43">
        <v>125865</v>
      </c>
    </row>
    <row r="44" spans="1:5" x14ac:dyDescent="0.25">
      <c r="A44" s="1">
        <v>45723</v>
      </c>
      <c r="B44">
        <v>125155</v>
      </c>
      <c r="C44">
        <v>127460</v>
      </c>
      <c r="D44">
        <v>123705</v>
      </c>
      <c r="E44">
        <v>126695</v>
      </c>
    </row>
    <row r="45" spans="1:5" x14ac:dyDescent="0.25">
      <c r="A45" s="1">
        <v>45722</v>
      </c>
      <c r="B45">
        <v>124490</v>
      </c>
      <c r="C45">
        <v>125810</v>
      </c>
      <c r="D45">
        <v>124220</v>
      </c>
      <c r="E45">
        <v>125060</v>
      </c>
    </row>
    <row r="46" spans="1:5" x14ac:dyDescent="0.25">
      <c r="A46" s="1">
        <v>45721</v>
      </c>
      <c r="B46">
        <v>125190</v>
      </c>
      <c r="C46">
        <v>125300</v>
      </c>
      <c r="D46">
        <v>124425</v>
      </c>
      <c r="E46">
        <v>124800</v>
      </c>
    </row>
    <row r="47" spans="1:5" x14ac:dyDescent="0.25">
      <c r="A47" s="1">
        <v>45716</v>
      </c>
      <c r="B47">
        <v>126390</v>
      </c>
      <c r="C47">
        <v>126645</v>
      </c>
      <c r="D47">
        <v>124295</v>
      </c>
      <c r="E47">
        <v>124850</v>
      </c>
    </row>
    <row r="48" spans="1:5" x14ac:dyDescent="0.25">
      <c r="A48" s="1">
        <v>45715</v>
      </c>
      <c r="B48">
        <v>126100</v>
      </c>
      <c r="C48">
        <v>127305</v>
      </c>
      <c r="D48">
        <v>125850</v>
      </c>
      <c r="E48">
        <v>126515</v>
      </c>
    </row>
    <row r="49" spans="1:5" x14ac:dyDescent="0.25">
      <c r="A49" s="1">
        <v>45714</v>
      </c>
      <c r="B49">
        <v>128320</v>
      </c>
      <c r="C49">
        <v>129135</v>
      </c>
      <c r="D49">
        <v>126545</v>
      </c>
      <c r="E49">
        <v>126885</v>
      </c>
    </row>
    <row r="50" spans="1:5" x14ac:dyDescent="0.25">
      <c r="A50" s="1">
        <v>45713</v>
      </c>
      <c r="B50">
        <v>127620</v>
      </c>
      <c r="C50">
        <v>128750</v>
      </c>
      <c r="D50">
        <v>127540</v>
      </c>
      <c r="E50">
        <v>127815</v>
      </c>
    </row>
    <row r="51" spans="1:5" x14ac:dyDescent="0.25">
      <c r="A51" s="1">
        <v>45712</v>
      </c>
      <c r="B51">
        <v>129435</v>
      </c>
      <c r="C51">
        <v>129775</v>
      </c>
      <c r="D51">
        <v>127065</v>
      </c>
      <c r="E51">
        <v>127550</v>
      </c>
    </row>
    <row r="52" spans="1:5" x14ac:dyDescent="0.25">
      <c r="A52" s="1">
        <v>45709</v>
      </c>
      <c r="B52">
        <v>129520</v>
      </c>
      <c r="C52">
        <v>129750</v>
      </c>
      <c r="D52">
        <v>128445</v>
      </c>
      <c r="E52">
        <v>129160</v>
      </c>
    </row>
    <row r="53" spans="1:5" x14ac:dyDescent="0.25">
      <c r="A53" s="1">
        <v>45708</v>
      </c>
      <c r="B53">
        <v>129700</v>
      </c>
      <c r="C53">
        <v>130000</v>
      </c>
      <c r="D53">
        <v>129095</v>
      </c>
      <c r="E53">
        <v>129470</v>
      </c>
    </row>
    <row r="54" spans="1:5" x14ac:dyDescent="0.25">
      <c r="A54" s="1">
        <v>45707</v>
      </c>
      <c r="B54">
        <v>130600</v>
      </c>
      <c r="C54">
        <v>130620</v>
      </c>
      <c r="D54">
        <v>129150</v>
      </c>
      <c r="E54">
        <v>129390</v>
      </c>
    </row>
    <row r="55" spans="1:5" x14ac:dyDescent="0.25">
      <c r="A55" s="1">
        <v>45706</v>
      </c>
      <c r="B55">
        <v>131300</v>
      </c>
      <c r="C55">
        <v>131610</v>
      </c>
      <c r="D55">
        <v>130295</v>
      </c>
      <c r="E55">
        <v>130770</v>
      </c>
    </row>
    <row r="56" spans="1:5" x14ac:dyDescent="0.25">
      <c r="A56" s="1">
        <v>45705</v>
      </c>
      <c r="B56">
        <v>130450</v>
      </c>
      <c r="C56">
        <v>131940</v>
      </c>
      <c r="D56">
        <v>130420</v>
      </c>
      <c r="E56">
        <v>130880</v>
      </c>
    </row>
    <row r="57" spans="1:5" x14ac:dyDescent="0.25">
      <c r="A57" s="1">
        <v>45702</v>
      </c>
      <c r="B57">
        <v>127020</v>
      </c>
      <c r="C57">
        <v>130940</v>
      </c>
      <c r="D57">
        <v>126995</v>
      </c>
      <c r="E57">
        <v>130455</v>
      </c>
    </row>
    <row r="58" spans="1:5" x14ac:dyDescent="0.25">
      <c r="A58" s="1">
        <v>45701</v>
      </c>
      <c r="B58">
        <v>126930</v>
      </c>
      <c r="C58">
        <v>127290</v>
      </c>
      <c r="D58">
        <v>126035</v>
      </c>
      <c r="E58">
        <v>127140</v>
      </c>
    </row>
    <row r="59" spans="1:5" x14ac:dyDescent="0.25">
      <c r="A59" s="1">
        <v>45700</v>
      </c>
      <c r="B59">
        <v>129030</v>
      </c>
      <c r="C59">
        <v>129340</v>
      </c>
      <c r="D59">
        <v>126415</v>
      </c>
      <c r="E59">
        <v>126415</v>
      </c>
    </row>
    <row r="60" spans="1:5" x14ac:dyDescent="0.25">
      <c r="A60" s="1">
        <v>45699</v>
      </c>
      <c r="B60">
        <v>125750</v>
      </c>
      <c r="C60">
        <v>127000</v>
      </c>
      <c r="D60">
        <v>125565</v>
      </c>
      <c r="E60">
        <v>126590</v>
      </c>
    </row>
    <row r="61" spans="1:5" x14ac:dyDescent="0.25">
      <c r="A61" s="1">
        <v>45698</v>
      </c>
      <c r="B61">
        <v>125100</v>
      </c>
      <c r="C61">
        <v>126490</v>
      </c>
      <c r="D61">
        <v>124860</v>
      </c>
      <c r="E61">
        <v>125650</v>
      </c>
    </row>
    <row r="62" spans="1:5" x14ac:dyDescent="0.25">
      <c r="A62" s="1">
        <v>45695</v>
      </c>
      <c r="B62">
        <v>126385</v>
      </c>
      <c r="C62">
        <v>126745</v>
      </c>
      <c r="D62">
        <v>124320</v>
      </c>
      <c r="E62">
        <v>124925</v>
      </c>
    </row>
    <row r="63" spans="1:5" x14ac:dyDescent="0.25">
      <c r="A63" s="1">
        <v>45694</v>
      </c>
      <c r="B63">
        <v>125950</v>
      </c>
      <c r="C63">
        <v>126645</v>
      </c>
      <c r="D63">
        <v>125400</v>
      </c>
      <c r="E63">
        <v>126120</v>
      </c>
    </row>
    <row r="64" spans="1:5" x14ac:dyDescent="0.25">
      <c r="A64" s="1">
        <v>45693</v>
      </c>
      <c r="B64">
        <v>125550</v>
      </c>
      <c r="C64">
        <v>126120</v>
      </c>
      <c r="D64">
        <v>124845</v>
      </c>
      <c r="E64">
        <v>125875</v>
      </c>
    </row>
    <row r="65" spans="1:5" x14ac:dyDescent="0.25">
      <c r="A65" s="1">
        <v>45692</v>
      </c>
      <c r="B65">
        <v>126500</v>
      </c>
      <c r="C65">
        <v>126535</v>
      </c>
      <c r="D65">
        <v>124965</v>
      </c>
      <c r="E65">
        <v>125450</v>
      </c>
    </row>
    <row r="66" spans="1:5" x14ac:dyDescent="0.25">
      <c r="A66" s="1">
        <v>45691</v>
      </c>
      <c r="B66">
        <v>125715</v>
      </c>
      <c r="C66">
        <v>126900</v>
      </c>
      <c r="D66">
        <v>125465</v>
      </c>
      <c r="E66">
        <v>126420</v>
      </c>
    </row>
    <row r="67" spans="1:5" x14ac:dyDescent="0.25">
      <c r="A67" s="1">
        <v>45688</v>
      </c>
      <c r="B67">
        <v>127310</v>
      </c>
      <c r="C67">
        <v>128015</v>
      </c>
      <c r="D67">
        <v>126505</v>
      </c>
      <c r="E67">
        <v>126750</v>
      </c>
    </row>
    <row r="68" spans="1:5" x14ac:dyDescent="0.25">
      <c r="A68" s="1">
        <v>45687</v>
      </c>
      <c r="B68">
        <v>124450</v>
      </c>
      <c r="C68">
        <v>127740</v>
      </c>
      <c r="D68">
        <v>124245</v>
      </c>
      <c r="E68">
        <v>127445</v>
      </c>
    </row>
    <row r="69" spans="1:5" x14ac:dyDescent="0.25">
      <c r="A69" s="1">
        <v>45686</v>
      </c>
      <c r="B69">
        <v>124860</v>
      </c>
      <c r="C69">
        <v>125535</v>
      </c>
      <c r="D69">
        <v>123750</v>
      </c>
      <c r="E69">
        <v>123950</v>
      </c>
    </row>
    <row r="70" spans="1:5" x14ac:dyDescent="0.25">
      <c r="A70" s="1">
        <v>45685</v>
      </c>
      <c r="B70">
        <v>125250</v>
      </c>
      <c r="C70">
        <v>125605</v>
      </c>
      <c r="D70">
        <v>124485</v>
      </c>
      <c r="E70">
        <v>124725</v>
      </c>
    </row>
    <row r="71" spans="1:5" x14ac:dyDescent="0.25">
      <c r="A71" s="1">
        <v>45684</v>
      </c>
      <c r="B71">
        <v>122350</v>
      </c>
      <c r="C71">
        <v>125655</v>
      </c>
      <c r="D71">
        <v>122190</v>
      </c>
      <c r="E71">
        <v>125500</v>
      </c>
    </row>
    <row r="72" spans="1:5" x14ac:dyDescent="0.25">
      <c r="A72" s="1">
        <v>45681</v>
      </c>
      <c r="B72">
        <v>123350</v>
      </c>
      <c r="C72">
        <v>123565</v>
      </c>
      <c r="D72">
        <v>122790</v>
      </c>
      <c r="E72">
        <v>123110</v>
      </c>
    </row>
    <row r="73" spans="1:5" x14ac:dyDescent="0.25">
      <c r="A73" s="1">
        <v>45680</v>
      </c>
      <c r="B73">
        <v>123800</v>
      </c>
      <c r="C73">
        <v>124730</v>
      </c>
      <c r="D73">
        <v>122830</v>
      </c>
      <c r="E73">
        <v>123115</v>
      </c>
    </row>
    <row r="74" spans="1:5" x14ac:dyDescent="0.25">
      <c r="A74" s="1">
        <v>45679</v>
      </c>
      <c r="B74">
        <v>124230</v>
      </c>
      <c r="C74">
        <v>124770</v>
      </c>
      <c r="D74">
        <v>123610</v>
      </c>
      <c r="E74">
        <v>123760</v>
      </c>
    </row>
    <row r="75" spans="1:5" x14ac:dyDescent="0.25">
      <c r="A75" s="1">
        <v>45678</v>
      </c>
      <c r="B75">
        <v>123440</v>
      </c>
      <c r="C75">
        <v>124310</v>
      </c>
      <c r="D75">
        <v>122875</v>
      </c>
      <c r="E75">
        <v>124040</v>
      </c>
    </row>
    <row r="76" spans="1:5" x14ac:dyDescent="0.25">
      <c r="A76" s="1">
        <v>45677</v>
      </c>
      <c r="B76">
        <v>122910</v>
      </c>
      <c r="C76">
        <v>124060</v>
      </c>
      <c r="D76">
        <v>122245</v>
      </c>
      <c r="E76">
        <v>123685</v>
      </c>
    </row>
    <row r="77" spans="1:5" x14ac:dyDescent="0.25">
      <c r="A77" s="1">
        <v>45674</v>
      </c>
      <c r="B77">
        <v>122565</v>
      </c>
      <c r="C77">
        <v>123555</v>
      </c>
      <c r="D77">
        <v>121810</v>
      </c>
      <c r="E77">
        <v>122875</v>
      </c>
    </row>
    <row r="78" spans="1:5" x14ac:dyDescent="0.25">
      <c r="A78" s="1">
        <v>45673</v>
      </c>
      <c r="B78">
        <v>123150</v>
      </c>
      <c r="C78">
        <v>123420</v>
      </c>
      <c r="D78">
        <v>121595</v>
      </c>
      <c r="E78">
        <v>121965</v>
      </c>
    </row>
    <row r="79" spans="1:5" x14ac:dyDescent="0.25">
      <c r="A79" s="1">
        <v>45672</v>
      </c>
      <c r="B79">
        <v>120270</v>
      </c>
      <c r="C79">
        <v>123960</v>
      </c>
      <c r="D79">
        <v>120270</v>
      </c>
      <c r="E79">
        <v>123490</v>
      </c>
    </row>
    <row r="80" spans="1:5" x14ac:dyDescent="0.25">
      <c r="A80" s="1">
        <v>45671</v>
      </c>
      <c r="B80">
        <v>120230</v>
      </c>
      <c r="C80">
        <v>120510</v>
      </c>
      <c r="D80">
        <v>119055</v>
      </c>
      <c r="E80">
        <v>120325</v>
      </c>
    </row>
    <row r="81" spans="1:5" x14ac:dyDescent="0.25">
      <c r="A81" s="1">
        <v>45670</v>
      </c>
      <c r="B81">
        <v>119785</v>
      </c>
      <c r="C81">
        <v>120650</v>
      </c>
      <c r="D81">
        <v>119565</v>
      </c>
      <c r="E81">
        <v>119770</v>
      </c>
    </row>
    <row r="82" spans="1:5" x14ac:dyDescent="0.25">
      <c r="A82" s="1">
        <v>45667</v>
      </c>
      <c r="B82">
        <v>121110</v>
      </c>
      <c r="C82">
        <v>121420</v>
      </c>
      <c r="D82">
        <v>119655</v>
      </c>
      <c r="E82">
        <v>120050</v>
      </c>
    </row>
    <row r="83" spans="1:5" x14ac:dyDescent="0.25">
      <c r="A83" s="1">
        <v>45666</v>
      </c>
      <c r="B83">
        <v>120775</v>
      </c>
      <c r="C83">
        <v>121150</v>
      </c>
      <c r="D83">
        <v>120475</v>
      </c>
      <c r="E83">
        <v>120750</v>
      </c>
    </row>
    <row r="84" spans="1:5" x14ac:dyDescent="0.25">
      <c r="A84" s="1">
        <v>45665</v>
      </c>
      <c r="B84">
        <v>122200</v>
      </c>
      <c r="C84">
        <v>122350</v>
      </c>
      <c r="D84">
        <v>120370</v>
      </c>
      <c r="E84">
        <v>120790</v>
      </c>
    </row>
    <row r="85" spans="1:5" x14ac:dyDescent="0.25">
      <c r="A85" s="1">
        <v>45664</v>
      </c>
      <c r="B85">
        <v>121060</v>
      </c>
      <c r="C85">
        <v>122855</v>
      </c>
      <c r="D85">
        <v>120915</v>
      </c>
      <c r="E85">
        <v>122425</v>
      </c>
    </row>
    <row r="86" spans="1:5" x14ac:dyDescent="0.25">
      <c r="A86" s="1">
        <v>45663</v>
      </c>
      <c r="B86">
        <v>119925</v>
      </c>
      <c r="C86">
        <v>121470</v>
      </c>
      <c r="D86">
        <v>119825</v>
      </c>
      <c r="E86">
        <v>121080</v>
      </c>
    </row>
    <row r="87" spans="1:5" x14ac:dyDescent="0.25">
      <c r="A87" s="1">
        <v>45660</v>
      </c>
      <c r="B87">
        <v>121265</v>
      </c>
      <c r="C87">
        <v>121565</v>
      </c>
      <c r="D87">
        <v>119480</v>
      </c>
      <c r="E87">
        <v>119500</v>
      </c>
    </row>
    <row r="88" spans="1:5" x14ac:dyDescent="0.25">
      <c r="A88" s="1">
        <v>45659</v>
      </c>
      <c r="B88">
        <v>121790</v>
      </c>
      <c r="C88">
        <v>122375</v>
      </c>
      <c r="D88">
        <v>120300</v>
      </c>
      <c r="E88">
        <v>121360</v>
      </c>
    </row>
    <row r="89" spans="1:5" x14ac:dyDescent="0.25">
      <c r="A89" s="1">
        <v>45656</v>
      </c>
      <c r="B89">
        <v>121505</v>
      </c>
      <c r="C89">
        <v>122410</v>
      </c>
      <c r="D89">
        <v>121410</v>
      </c>
      <c r="E89">
        <v>121620</v>
      </c>
    </row>
    <row r="90" spans="1:5" x14ac:dyDescent="0.25">
      <c r="A90" s="1">
        <v>45653</v>
      </c>
      <c r="B90">
        <v>122505</v>
      </c>
      <c r="C90">
        <v>123075</v>
      </c>
      <c r="D90">
        <v>121305</v>
      </c>
      <c r="E90">
        <v>121535</v>
      </c>
    </row>
    <row r="91" spans="1:5" x14ac:dyDescent="0.25">
      <c r="A91" s="1">
        <v>45652</v>
      </c>
      <c r="B91">
        <v>122205</v>
      </c>
      <c r="C91">
        <v>123110</v>
      </c>
      <c r="D91">
        <v>121660</v>
      </c>
      <c r="E91">
        <v>122640</v>
      </c>
    </row>
    <row r="92" spans="1:5" x14ac:dyDescent="0.25">
      <c r="A92" s="1">
        <v>45649</v>
      </c>
      <c r="B92">
        <v>123450</v>
      </c>
      <c r="C92">
        <v>123570</v>
      </c>
      <c r="D92">
        <v>122095</v>
      </c>
      <c r="E92">
        <v>122175</v>
      </c>
    </row>
    <row r="93" spans="1:5" x14ac:dyDescent="0.25">
      <c r="A93" s="1">
        <v>45646</v>
      </c>
      <c r="B93">
        <v>122600</v>
      </c>
      <c r="C93">
        <v>123980</v>
      </c>
      <c r="D93">
        <v>122370</v>
      </c>
      <c r="E93">
        <v>123945</v>
      </c>
    </row>
    <row r="94" spans="1:5" x14ac:dyDescent="0.25">
      <c r="A94" s="1">
        <v>45645</v>
      </c>
      <c r="B94">
        <v>123850</v>
      </c>
      <c r="C94">
        <v>123905</v>
      </c>
      <c r="D94">
        <v>122800</v>
      </c>
      <c r="E94">
        <v>122990</v>
      </c>
    </row>
    <row r="95" spans="1:5" x14ac:dyDescent="0.25">
      <c r="A95" s="1">
        <v>45644</v>
      </c>
      <c r="B95">
        <v>126755</v>
      </c>
      <c r="C95">
        <v>127030</v>
      </c>
      <c r="D95">
        <v>122045</v>
      </c>
      <c r="E95">
        <v>123175</v>
      </c>
    </row>
    <row r="96" spans="1:5" x14ac:dyDescent="0.25">
      <c r="A96" s="1">
        <v>45643</v>
      </c>
      <c r="B96">
        <v>123525</v>
      </c>
      <c r="C96">
        <v>125430</v>
      </c>
      <c r="D96">
        <v>123495</v>
      </c>
      <c r="E96">
        <v>124970</v>
      </c>
    </row>
    <row r="97" spans="1:5" x14ac:dyDescent="0.25">
      <c r="A97" s="1">
        <v>45642</v>
      </c>
      <c r="B97">
        <v>124810</v>
      </c>
      <c r="C97">
        <v>125020</v>
      </c>
      <c r="D97">
        <v>123320</v>
      </c>
      <c r="E97">
        <v>123460</v>
      </c>
    </row>
    <row r="98" spans="1:5" x14ac:dyDescent="0.25">
      <c r="A98" s="1">
        <v>45639</v>
      </c>
      <c r="B98">
        <v>126305</v>
      </c>
      <c r="C98">
        <v>126550</v>
      </c>
      <c r="D98">
        <v>124590</v>
      </c>
      <c r="E98">
        <v>125000</v>
      </c>
    </row>
    <row r="99" spans="1:5" x14ac:dyDescent="0.25">
      <c r="A99" s="1">
        <v>45638</v>
      </c>
      <c r="B99">
        <v>130260</v>
      </c>
      <c r="C99">
        <v>130480</v>
      </c>
      <c r="D99">
        <v>125950</v>
      </c>
      <c r="E99">
        <v>126260</v>
      </c>
    </row>
    <row r="100" spans="1:5" x14ac:dyDescent="0.25">
      <c r="A100" s="1">
        <v>45637</v>
      </c>
      <c r="B100">
        <v>128260</v>
      </c>
      <c r="C100">
        <v>131290</v>
      </c>
      <c r="D100">
        <v>127525</v>
      </c>
      <c r="E100">
        <v>130055</v>
      </c>
    </row>
    <row r="101" spans="1:5" x14ac:dyDescent="0.25">
      <c r="A101" s="1">
        <v>45636</v>
      </c>
      <c r="B101">
        <v>128260</v>
      </c>
      <c r="C101">
        <v>128750</v>
      </c>
      <c r="D101">
        <v>127860</v>
      </c>
      <c r="E101">
        <v>128465</v>
      </c>
    </row>
    <row r="102" spans="1:5" x14ac:dyDescent="0.25">
      <c r="A102" s="1">
        <v>45635</v>
      </c>
      <c r="B102">
        <v>126740</v>
      </c>
      <c r="C102">
        <v>127770</v>
      </c>
      <c r="D102">
        <v>126505</v>
      </c>
      <c r="E102">
        <v>127390</v>
      </c>
    </row>
    <row r="103" spans="1:5" x14ac:dyDescent="0.25">
      <c r="A103" s="1">
        <v>45632</v>
      </c>
      <c r="B103">
        <v>127965</v>
      </c>
      <c r="C103">
        <v>128015</v>
      </c>
      <c r="D103">
        <v>125985</v>
      </c>
      <c r="E103">
        <v>126100</v>
      </c>
    </row>
    <row r="104" spans="1:5" x14ac:dyDescent="0.25">
      <c r="A104" s="1">
        <v>45631</v>
      </c>
      <c r="B104">
        <v>126640</v>
      </c>
      <c r="C104">
        <v>128395</v>
      </c>
      <c r="D104">
        <v>126270</v>
      </c>
      <c r="E104">
        <v>128320</v>
      </c>
    </row>
    <row r="105" spans="1:5" x14ac:dyDescent="0.25">
      <c r="A105" s="1">
        <v>45630</v>
      </c>
      <c r="B105">
        <v>126335</v>
      </c>
      <c r="C105">
        <v>127140</v>
      </c>
      <c r="D105">
        <v>125980</v>
      </c>
      <c r="E105">
        <v>126460</v>
      </c>
    </row>
    <row r="106" spans="1:5" x14ac:dyDescent="0.25">
      <c r="A106" s="1">
        <v>45629</v>
      </c>
      <c r="B106">
        <v>126155</v>
      </c>
      <c r="C106">
        <v>126825</v>
      </c>
      <c r="D106">
        <v>125700</v>
      </c>
      <c r="E106">
        <v>126310</v>
      </c>
    </row>
    <row r="107" spans="1:5" x14ac:dyDescent="0.25">
      <c r="A107" s="1">
        <v>45628</v>
      </c>
      <c r="B107">
        <v>126310</v>
      </c>
      <c r="C107">
        <v>126390</v>
      </c>
      <c r="D107">
        <v>125100</v>
      </c>
      <c r="E107">
        <v>125600</v>
      </c>
    </row>
    <row r="108" spans="1:5" x14ac:dyDescent="0.25">
      <c r="A108" s="1">
        <v>45625</v>
      </c>
      <c r="B108">
        <v>125645</v>
      </c>
      <c r="C108">
        <v>126675</v>
      </c>
      <c r="D108">
        <v>124405</v>
      </c>
      <c r="E108">
        <v>126015</v>
      </c>
    </row>
    <row r="109" spans="1:5" x14ac:dyDescent="0.25">
      <c r="A109" s="1">
        <v>45624</v>
      </c>
      <c r="B109">
        <v>128250</v>
      </c>
      <c r="C109">
        <v>128250</v>
      </c>
      <c r="D109">
        <v>124785</v>
      </c>
      <c r="E109">
        <v>125270</v>
      </c>
    </row>
    <row r="110" spans="1:5" x14ac:dyDescent="0.25">
      <c r="A110" s="1">
        <v>45623</v>
      </c>
      <c r="B110">
        <v>130600</v>
      </c>
      <c r="C110">
        <v>130915</v>
      </c>
      <c r="D110">
        <v>127875</v>
      </c>
      <c r="E110">
        <v>128070</v>
      </c>
    </row>
    <row r="111" spans="1:5" x14ac:dyDescent="0.25">
      <c r="A111" s="1">
        <v>45622</v>
      </c>
      <c r="B111">
        <v>129450</v>
      </c>
      <c r="C111">
        <v>130995</v>
      </c>
      <c r="D111">
        <v>129310</v>
      </c>
      <c r="E111">
        <v>130715</v>
      </c>
    </row>
    <row r="112" spans="1:5" x14ac:dyDescent="0.25">
      <c r="A112" s="1">
        <v>45621</v>
      </c>
      <c r="B112">
        <v>130295</v>
      </c>
      <c r="C112">
        <v>130330</v>
      </c>
      <c r="D112">
        <v>129555</v>
      </c>
      <c r="E112">
        <v>129660</v>
      </c>
    </row>
    <row r="113" spans="1:5" x14ac:dyDescent="0.25">
      <c r="A113" s="1">
        <v>45618</v>
      </c>
      <c r="B113">
        <v>127760</v>
      </c>
      <c r="C113">
        <v>130435</v>
      </c>
      <c r="D113">
        <v>127685</v>
      </c>
      <c r="E113">
        <v>130160</v>
      </c>
    </row>
    <row r="114" spans="1:5" x14ac:dyDescent="0.25">
      <c r="A114" s="1">
        <v>45617</v>
      </c>
      <c r="B114">
        <v>128900</v>
      </c>
      <c r="C114">
        <v>129165</v>
      </c>
      <c r="D114">
        <v>127350</v>
      </c>
      <c r="E114">
        <v>127705</v>
      </c>
    </row>
    <row r="115" spans="1:5" x14ac:dyDescent="0.25">
      <c r="A115" s="1">
        <v>45615</v>
      </c>
      <c r="B115">
        <v>128390</v>
      </c>
      <c r="C115">
        <v>129480</v>
      </c>
      <c r="D115">
        <v>128045</v>
      </c>
      <c r="E115">
        <v>129260</v>
      </c>
    </row>
    <row r="116" spans="1:5" x14ac:dyDescent="0.25">
      <c r="A116" s="1">
        <v>45614</v>
      </c>
      <c r="B116">
        <v>128850</v>
      </c>
      <c r="C116">
        <v>129295</v>
      </c>
      <c r="D116">
        <v>128105</v>
      </c>
      <c r="E116">
        <v>128580</v>
      </c>
    </row>
    <row r="117" spans="1:5" x14ac:dyDescent="0.25">
      <c r="A117" s="1">
        <v>45610</v>
      </c>
      <c r="B117">
        <v>129065</v>
      </c>
      <c r="C117">
        <v>129440</v>
      </c>
      <c r="D117">
        <v>128350</v>
      </c>
      <c r="E117">
        <v>128620</v>
      </c>
    </row>
    <row r="118" spans="1:5" x14ac:dyDescent="0.25">
      <c r="A118" s="1">
        <v>45609</v>
      </c>
      <c r="B118">
        <v>128800</v>
      </c>
      <c r="C118">
        <v>129225</v>
      </c>
      <c r="D118">
        <v>127820</v>
      </c>
      <c r="E118">
        <v>128755</v>
      </c>
    </row>
    <row r="119" spans="1:5" x14ac:dyDescent="0.25">
      <c r="A119" s="1">
        <v>45608</v>
      </c>
      <c r="B119">
        <v>128520</v>
      </c>
      <c r="C119">
        <v>129250</v>
      </c>
      <c r="D119">
        <v>128230</v>
      </c>
      <c r="E119">
        <v>128700</v>
      </c>
    </row>
    <row r="120" spans="1:5" x14ac:dyDescent="0.25">
      <c r="A120" s="1">
        <v>45607</v>
      </c>
      <c r="B120">
        <v>128450</v>
      </c>
      <c r="C120">
        <v>129215</v>
      </c>
      <c r="D120">
        <v>128230</v>
      </c>
      <c r="E120">
        <v>128900</v>
      </c>
    </row>
    <row r="121" spans="1:5" x14ac:dyDescent="0.25">
      <c r="A121" s="1">
        <v>45604</v>
      </c>
      <c r="B121">
        <v>130100</v>
      </c>
      <c r="C121">
        <v>130340</v>
      </c>
      <c r="D121">
        <v>128025</v>
      </c>
      <c r="E121">
        <v>128870</v>
      </c>
    </row>
    <row r="122" spans="1:5" x14ac:dyDescent="0.25">
      <c r="A122" s="1">
        <v>45603</v>
      </c>
      <c r="B122">
        <v>131150</v>
      </c>
      <c r="C122">
        <v>132665</v>
      </c>
      <c r="D122">
        <v>130605</v>
      </c>
      <c r="E122">
        <v>130935</v>
      </c>
    </row>
    <row r="123" spans="1:5" x14ac:dyDescent="0.25">
      <c r="A123" s="1">
        <v>45602</v>
      </c>
      <c r="B123">
        <v>130655</v>
      </c>
      <c r="C123">
        <v>132020</v>
      </c>
      <c r="D123">
        <v>129780</v>
      </c>
      <c r="E123">
        <v>130440</v>
      </c>
    </row>
    <row r="124" spans="1:5" x14ac:dyDescent="0.25">
      <c r="A124" s="1">
        <v>45601</v>
      </c>
      <c r="B124">
        <v>131925</v>
      </c>
      <c r="C124">
        <v>132265</v>
      </c>
      <c r="D124">
        <v>131130</v>
      </c>
      <c r="E124">
        <v>131930</v>
      </c>
    </row>
    <row r="125" spans="1:5" x14ac:dyDescent="0.25">
      <c r="A125" s="1">
        <v>45600</v>
      </c>
      <c r="B125">
        <v>130000</v>
      </c>
      <c r="C125">
        <v>132170</v>
      </c>
      <c r="D125">
        <v>130000</v>
      </c>
      <c r="E125">
        <v>131995</v>
      </c>
    </row>
    <row r="126" spans="1:5" x14ac:dyDescent="0.25">
      <c r="A126" s="1">
        <v>45597</v>
      </c>
      <c r="B126">
        <v>131465</v>
      </c>
      <c r="C126">
        <v>131635</v>
      </c>
      <c r="D126">
        <v>128995</v>
      </c>
      <c r="E126">
        <v>129170</v>
      </c>
    </row>
    <row r="127" spans="1:5" x14ac:dyDescent="0.25">
      <c r="A127" s="1">
        <v>45596</v>
      </c>
      <c r="B127">
        <v>131940</v>
      </c>
      <c r="C127">
        <v>132335</v>
      </c>
      <c r="D127">
        <v>131030</v>
      </c>
      <c r="E127">
        <v>131140</v>
      </c>
    </row>
    <row r="128" spans="1:5" x14ac:dyDescent="0.25">
      <c r="A128" s="1">
        <v>45595</v>
      </c>
      <c r="B128">
        <v>132250</v>
      </c>
      <c r="C128">
        <v>132715</v>
      </c>
      <c r="D128">
        <v>131885</v>
      </c>
      <c r="E128">
        <v>132140</v>
      </c>
    </row>
    <row r="129" spans="1:5" x14ac:dyDescent="0.25">
      <c r="A129" s="1">
        <v>45594</v>
      </c>
      <c r="B129">
        <v>133125</v>
      </c>
      <c r="C129">
        <v>133485</v>
      </c>
      <c r="D129">
        <v>132330</v>
      </c>
      <c r="E129">
        <v>132405</v>
      </c>
    </row>
    <row r="130" spans="1:5" x14ac:dyDescent="0.25">
      <c r="A130" s="1">
        <v>45593</v>
      </c>
      <c r="B130">
        <v>131600</v>
      </c>
      <c r="C130">
        <v>133560</v>
      </c>
      <c r="D130">
        <v>131355</v>
      </c>
      <c r="E130">
        <v>133395</v>
      </c>
    </row>
    <row r="131" spans="1:5" x14ac:dyDescent="0.25">
      <c r="A131" s="1">
        <v>45590</v>
      </c>
      <c r="B131">
        <v>132300</v>
      </c>
      <c r="C131">
        <v>132360</v>
      </c>
      <c r="D131">
        <v>131480</v>
      </c>
      <c r="E131">
        <v>131480</v>
      </c>
    </row>
    <row r="132" spans="1:5" x14ac:dyDescent="0.25">
      <c r="A132" s="1">
        <v>45589</v>
      </c>
      <c r="B132">
        <v>131315</v>
      </c>
      <c r="C132">
        <v>132215</v>
      </c>
      <c r="D132">
        <v>130610</v>
      </c>
      <c r="E132">
        <v>132180</v>
      </c>
    </row>
    <row r="133" spans="1:5" x14ac:dyDescent="0.25">
      <c r="A133" s="1">
        <v>45588</v>
      </c>
      <c r="B133">
        <v>131510</v>
      </c>
      <c r="C133">
        <v>131530</v>
      </c>
      <c r="D133">
        <v>130430</v>
      </c>
      <c r="E133">
        <v>130800</v>
      </c>
    </row>
    <row r="134" spans="1:5" x14ac:dyDescent="0.25">
      <c r="A134" s="1">
        <v>45587</v>
      </c>
      <c r="B134">
        <v>132050</v>
      </c>
      <c r="C134">
        <v>132195</v>
      </c>
      <c r="D134">
        <v>130960</v>
      </c>
      <c r="E134">
        <v>132120</v>
      </c>
    </row>
    <row r="135" spans="1:5" x14ac:dyDescent="0.25">
      <c r="A135" s="1">
        <v>45586</v>
      </c>
      <c r="B135">
        <v>132140</v>
      </c>
      <c r="C135">
        <v>133115</v>
      </c>
      <c r="D135">
        <v>132010</v>
      </c>
      <c r="E135">
        <v>132220</v>
      </c>
    </row>
    <row r="136" spans="1:5" x14ac:dyDescent="0.25">
      <c r="A136" s="1">
        <v>45583</v>
      </c>
      <c r="B136">
        <v>133470</v>
      </c>
      <c r="C136">
        <v>133820</v>
      </c>
      <c r="D136">
        <v>132120</v>
      </c>
      <c r="E136">
        <v>132310</v>
      </c>
    </row>
    <row r="137" spans="1:5" x14ac:dyDescent="0.25">
      <c r="A137" s="1">
        <v>45582</v>
      </c>
      <c r="B137">
        <v>133340</v>
      </c>
      <c r="C137">
        <v>133430</v>
      </c>
      <c r="D137">
        <v>131940</v>
      </c>
      <c r="E137">
        <v>133020</v>
      </c>
    </row>
    <row r="138" spans="1:5" x14ac:dyDescent="0.25">
      <c r="A138" s="1">
        <v>45581</v>
      </c>
      <c r="B138">
        <v>133190</v>
      </c>
      <c r="C138">
        <v>134360</v>
      </c>
      <c r="D138">
        <v>132910</v>
      </c>
      <c r="E138">
        <v>133465</v>
      </c>
    </row>
    <row r="139" spans="1:5" x14ac:dyDescent="0.25">
      <c r="A139" s="1">
        <v>45580</v>
      </c>
      <c r="B139">
        <v>130610</v>
      </c>
      <c r="C139">
        <v>131330</v>
      </c>
      <c r="D139">
        <v>130205</v>
      </c>
      <c r="E139">
        <v>130765</v>
      </c>
    </row>
    <row r="140" spans="1:5" x14ac:dyDescent="0.25">
      <c r="A140" s="1">
        <v>45579</v>
      </c>
      <c r="B140">
        <v>130100</v>
      </c>
      <c r="C140">
        <v>131270</v>
      </c>
      <c r="D140">
        <v>129420</v>
      </c>
      <c r="E140">
        <v>131190</v>
      </c>
    </row>
    <row r="141" spans="1:5" x14ac:dyDescent="0.25">
      <c r="A141" s="1">
        <v>45576</v>
      </c>
      <c r="B141">
        <v>130340</v>
      </c>
      <c r="C141">
        <v>130945</v>
      </c>
      <c r="D141">
        <v>129375</v>
      </c>
      <c r="E141">
        <v>130270</v>
      </c>
    </row>
    <row r="142" spans="1:5" x14ac:dyDescent="0.25">
      <c r="A142" s="1">
        <v>45575</v>
      </c>
      <c r="B142">
        <v>130240</v>
      </c>
      <c r="C142">
        <v>130645</v>
      </c>
      <c r="D142">
        <v>129895</v>
      </c>
      <c r="E142">
        <v>130475</v>
      </c>
    </row>
    <row r="143" spans="1:5" x14ac:dyDescent="0.25">
      <c r="A143" s="1">
        <v>45574</v>
      </c>
      <c r="B143">
        <v>131750</v>
      </c>
      <c r="C143">
        <v>131825</v>
      </c>
      <c r="D143">
        <v>129860</v>
      </c>
      <c r="E143">
        <v>130005</v>
      </c>
    </row>
    <row r="144" spans="1:5" x14ac:dyDescent="0.25">
      <c r="A144" s="1">
        <v>45573</v>
      </c>
      <c r="B144">
        <v>131385</v>
      </c>
      <c r="C144">
        <v>131935</v>
      </c>
      <c r="D144">
        <v>130600</v>
      </c>
      <c r="E144">
        <v>131825</v>
      </c>
    </row>
    <row r="145" spans="1:5" x14ac:dyDescent="0.25">
      <c r="A145" s="1">
        <v>45572</v>
      </c>
      <c r="B145">
        <v>131910</v>
      </c>
      <c r="C145">
        <v>133350</v>
      </c>
      <c r="D145">
        <v>131850</v>
      </c>
      <c r="E145">
        <v>132315</v>
      </c>
    </row>
    <row r="146" spans="1:5" x14ac:dyDescent="0.25">
      <c r="A146" s="1">
        <v>45569</v>
      </c>
      <c r="B146">
        <v>132150</v>
      </c>
      <c r="C146">
        <v>132600</v>
      </c>
      <c r="D146">
        <v>131335</v>
      </c>
      <c r="E146">
        <v>132210</v>
      </c>
    </row>
    <row r="147" spans="1:5" x14ac:dyDescent="0.25">
      <c r="A147" s="1">
        <v>45568</v>
      </c>
      <c r="B147">
        <v>133875</v>
      </c>
      <c r="C147">
        <v>133940</v>
      </c>
      <c r="D147">
        <v>131540</v>
      </c>
      <c r="E147">
        <v>131920</v>
      </c>
    </row>
    <row r="148" spans="1:5" x14ac:dyDescent="0.25">
      <c r="A148" s="1">
        <v>45567</v>
      </c>
      <c r="B148">
        <v>133720</v>
      </c>
      <c r="C148">
        <v>135480</v>
      </c>
      <c r="D148">
        <v>133645</v>
      </c>
      <c r="E148">
        <v>134140</v>
      </c>
    </row>
    <row r="149" spans="1:5" x14ac:dyDescent="0.25">
      <c r="A149" s="1">
        <v>45566</v>
      </c>
      <c r="B149">
        <v>132445</v>
      </c>
      <c r="C149">
        <v>133990</v>
      </c>
      <c r="D149">
        <v>132370</v>
      </c>
      <c r="E149">
        <v>133485</v>
      </c>
    </row>
    <row r="150" spans="1:5" x14ac:dyDescent="0.25">
      <c r="A150" s="1">
        <v>45565</v>
      </c>
      <c r="B150">
        <v>133715</v>
      </c>
      <c r="C150">
        <v>134195</v>
      </c>
      <c r="D150">
        <v>132455</v>
      </c>
      <c r="E150">
        <v>132675</v>
      </c>
    </row>
    <row r="151" spans="1:5" x14ac:dyDescent="0.25">
      <c r="A151" s="1">
        <v>45562</v>
      </c>
      <c r="B151">
        <v>133600</v>
      </c>
      <c r="C151">
        <v>134595</v>
      </c>
      <c r="D151">
        <v>133105</v>
      </c>
      <c r="E151">
        <v>133370</v>
      </c>
    </row>
    <row r="152" spans="1:5" x14ac:dyDescent="0.25">
      <c r="A152" s="1">
        <v>45561</v>
      </c>
      <c r="B152">
        <v>133300</v>
      </c>
      <c r="C152">
        <v>134000</v>
      </c>
      <c r="D152">
        <v>132745</v>
      </c>
      <c r="E152">
        <v>133535</v>
      </c>
    </row>
    <row r="153" spans="1:5" x14ac:dyDescent="0.25">
      <c r="A153" s="1">
        <v>45560</v>
      </c>
      <c r="B153">
        <v>133370</v>
      </c>
      <c r="C153">
        <v>133845</v>
      </c>
      <c r="D153">
        <v>132165</v>
      </c>
      <c r="E153">
        <v>132430</v>
      </c>
    </row>
    <row r="154" spans="1:5" x14ac:dyDescent="0.25">
      <c r="A154" s="1">
        <v>45559</v>
      </c>
      <c r="B154">
        <v>132590</v>
      </c>
      <c r="C154">
        <v>133865</v>
      </c>
      <c r="D154">
        <v>132335</v>
      </c>
      <c r="E154">
        <v>132900</v>
      </c>
    </row>
    <row r="155" spans="1:5" x14ac:dyDescent="0.25">
      <c r="A155" s="1">
        <v>45558</v>
      </c>
      <c r="B155">
        <v>131400</v>
      </c>
      <c r="C155">
        <v>131750</v>
      </c>
      <c r="D155">
        <v>130850</v>
      </c>
      <c r="E155">
        <v>131360</v>
      </c>
    </row>
    <row r="156" spans="1:5" x14ac:dyDescent="0.25">
      <c r="A156" s="1">
        <v>45555</v>
      </c>
      <c r="B156">
        <v>133740</v>
      </c>
      <c r="C156">
        <v>134115</v>
      </c>
      <c r="D156">
        <v>131610</v>
      </c>
      <c r="E156">
        <v>131610</v>
      </c>
    </row>
    <row r="157" spans="1:5" x14ac:dyDescent="0.25">
      <c r="A157" s="1">
        <v>45554</v>
      </c>
      <c r="B157">
        <v>135750</v>
      </c>
      <c r="C157">
        <v>136180</v>
      </c>
      <c r="D157">
        <v>133670</v>
      </c>
      <c r="E157">
        <v>133715</v>
      </c>
    </row>
    <row r="158" spans="1:5" x14ac:dyDescent="0.25">
      <c r="A158" s="1">
        <v>45553</v>
      </c>
      <c r="B158">
        <v>136040</v>
      </c>
      <c r="C158">
        <v>136245</v>
      </c>
      <c r="D158">
        <v>134450</v>
      </c>
      <c r="E158">
        <v>134600</v>
      </c>
    </row>
    <row r="159" spans="1:5" x14ac:dyDescent="0.25">
      <c r="A159" s="1">
        <v>45552</v>
      </c>
      <c r="B159">
        <v>136550</v>
      </c>
      <c r="C159">
        <v>136735</v>
      </c>
      <c r="D159">
        <v>135140</v>
      </c>
      <c r="E159">
        <v>136285</v>
      </c>
    </row>
    <row r="160" spans="1:5" x14ac:dyDescent="0.25">
      <c r="A160" s="1">
        <v>45551</v>
      </c>
      <c r="B160">
        <v>136240</v>
      </c>
      <c r="C160">
        <v>136885</v>
      </c>
      <c r="D160">
        <v>135850</v>
      </c>
      <c r="E160">
        <v>136255</v>
      </c>
    </row>
    <row r="161" spans="1:5" x14ac:dyDescent="0.25">
      <c r="A161" s="1">
        <v>45548</v>
      </c>
      <c r="B161">
        <v>135250</v>
      </c>
      <c r="C161">
        <v>137085</v>
      </c>
      <c r="D161">
        <v>135095</v>
      </c>
      <c r="E161">
        <v>136015</v>
      </c>
    </row>
    <row r="162" spans="1:5" x14ac:dyDescent="0.25">
      <c r="A162" s="1">
        <v>45547</v>
      </c>
      <c r="B162">
        <v>136285</v>
      </c>
      <c r="C162">
        <v>136295</v>
      </c>
      <c r="D162">
        <v>134725</v>
      </c>
      <c r="E162">
        <v>135260</v>
      </c>
    </row>
    <row r="163" spans="1:5" x14ac:dyDescent="0.25">
      <c r="A163" s="1">
        <v>45546</v>
      </c>
      <c r="B163">
        <v>135900</v>
      </c>
      <c r="C163">
        <v>136310</v>
      </c>
      <c r="D163">
        <v>135015</v>
      </c>
      <c r="E163">
        <v>135780</v>
      </c>
    </row>
    <row r="164" spans="1:5" x14ac:dyDescent="0.25">
      <c r="A164" s="1">
        <v>45545</v>
      </c>
      <c r="B164">
        <v>135740</v>
      </c>
      <c r="C164">
        <v>136145</v>
      </c>
      <c r="D164">
        <v>135035</v>
      </c>
      <c r="E164">
        <v>135620</v>
      </c>
    </row>
    <row r="165" spans="1:5" x14ac:dyDescent="0.25">
      <c r="A165" s="1">
        <v>45544</v>
      </c>
      <c r="B165">
        <v>136500</v>
      </c>
      <c r="C165">
        <v>136800</v>
      </c>
      <c r="D165">
        <v>135850</v>
      </c>
      <c r="E165">
        <v>135850</v>
      </c>
    </row>
    <row r="166" spans="1:5" x14ac:dyDescent="0.25">
      <c r="A166" s="1">
        <v>45541</v>
      </c>
      <c r="B166">
        <v>137800</v>
      </c>
      <c r="C166">
        <v>138780</v>
      </c>
      <c r="D166">
        <v>135650</v>
      </c>
      <c r="E166">
        <v>135915</v>
      </c>
    </row>
    <row r="167" spans="1:5" x14ac:dyDescent="0.25">
      <c r="A167" s="1">
        <v>45540</v>
      </c>
      <c r="B167">
        <v>137850</v>
      </c>
      <c r="C167">
        <v>138340</v>
      </c>
      <c r="D167">
        <v>137270</v>
      </c>
      <c r="E167">
        <v>138265</v>
      </c>
    </row>
    <row r="168" spans="1:5" x14ac:dyDescent="0.25">
      <c r="A168" s="1">
        <v>45539</v>
      </c>
      <c r="B168">
        <v>135880</v>
      </c>
      <c r="C168">
        <v>138460</v>
      </c>
      <c r="D168">
        <v>135755</v>
      </c>
      <c r="E168">
        <v>137920</v>
      </c>
    </row>
    <row r="169" spans="1:5" x14ac:dyDescent="0.25">
      <c r="A169" s="1">
        <v>45538</v>
      </c>
      <c r="B169">
        <v>135695</v>
      </c>
      <c r="C169">
        <v>136590</v>
      </c>
      <c r="D169">
        <v>135600</v>
      </c>
      <c r="E169">
        <v>136220</v>
      </c>
    </row>
    <row r="170" spans="1:5" x14ac:dyDescent="0.25">
      <c r="A170" s="1">
        <v>45537</v>
      </c>
      <c r="B170">
        <v>137250</v>
      </c>
      <c r="C170">
        <v>137485</v>
      </c>
      <c r="D170">
        <v>136125</v>
      </c>
      <c r="E170">
        <v>136220</v>
      </c>
    </row>
    <row r="171" spans="1:5" x14ac:dyDescent="0.25">
      <c r="A171" s="1">
        <v>45534</v>
      </c>
      <c r="B171">
        <v>137800</v>
      </c>
      <c r="C171">
        <v>138990</v>
      </c>
      <c r="D171">
        <v>136500</v>
      </c>
      <c r="E171">
        <v>138025</v>
      </c>
    </row>
    <row r="172" spans="1:5" x14ac:dyDescent="0.25">
      <c r="A172" s="1">
        <v>45533</v>
      </c>
      <c r="B172">
        <v>139315</v>
      </c>
      <c r="C172">
        <v>139425</v>
      </c>
      <c r="D172">
        <v>137400</v>
      </c>
      <c r="E172">
        <v>137470</v>
      </c>
    </row>
    <row r="173" spans="1:5" x14ac:dyDescent="0.25">
      <c r="A173" s="1">
        <v>45532</v>
      </c>
      <c r="B173">
        <v>138260</v>
      </c>
      <c r="C173">
        <v>139280</v>
      </c>
      <c r="D173">
        <v>137520</v>
      </c>
      <c r="E173">
        <v>139165</v>
      </c>
    </row>
    <row r="174" spans="1:5" x14ac:dyDescent="0.25">
      <c r="A174" s="1">
        <v>45531</v>
      </c>
      <c r="B174">
        <v>138750</v>
      </c>
      <c r="C174">
        <v>139070</v>
      </c>
      <c r="D174">
        <v>138460</v>
      </c>
      <c r="E174">
        <v>138625</v>
      </c>
    </row>
    <row r="175" spans="1:5" x14ac:dyDescent="0.25">
      <c r="A175" s="1">
        <v>45530</v>
      </c>
      <c r="B175">
        <v>137965</v>
      </c>
      <c r="C175">
        <v>138950</v>
      </c>
      <c r="D175">
        <v>137770</v>
      </c>
      <c r="E175">
        <v>138810</v>
      </c>
    </row>
    <row r="176" spans="1:5" x14ac:dyDescent="0.25">
      <c r="A176" s="1">
        <v>45527</v>
      </c>
      <c r="B176">
        <v>137760</v>
      </c>
      <c r="C176">
        <v>138485</v>
      </c>
      <c r="D176">
        <v>137320</v>
      </c>
      <c r="E176">
        <v>137750</v>
      </c>
    </row>
    <row r="177" spans="1:5" x14ac:dyDescent="0.25">
      <c r="A177" s="1">
        <v>45526</v>
      </c>
      <c r="B177">
        <v>138725</v>
      </c>
      <c r="C177">
        <v>138730</v>
      </c>
      <c r="D177">
        <v>136740</v>
      </c>
      <c r="E177">
        <v>137350</v>
      </c>
    </row>
    <row r="178" spans="1:5" x14ac:dyDescent="0.25">
      <c r="A178" s="1">
        <v>45525</v>
      </c>
      <c r="B178">
        <v>138590</v>
      </c>
      <c r="C178">
        <v>139085</v>
      </c>
      <c r="D178">
        <v>138260</v>
      </c>
      <c r="E178">
        <v>138765</v>
      </c>
    </row>
    <row r="179" spans="1:5" x14ac:dyDescent="0.25">
      <c r="A179" s="1">
        <v>45524</v>
      </c>
      <c r="B179">
        <v>138050</v>
      </c>
      <c r="C179">
        <v>138530</v>
      </c>
      <c r="D179">
        <v>137405</v>
      </c>
      <c r="E179">
        <v>138415</v>
      </c>
    </row>
    <row r="180" spans="1:5" x14ac:dyDescent="0.25">
      <c r="A180" s="1">
        <v>45523</v>
      </c>
      <c r="B180">
        <v>136355</v>
      </c>
      <c r="C180">
        <v>138395</v>
      </c>
      <c r="D180">
        <v>136325</v>
      </c>
      <c r="E180">
        <v>138245</v>
      </c>
    </row>
    <row r="181" spans="1:5" x14ac:dyDescent="0.25">
      <c r="A181" s="1">
        <v>45520</v>
      </c>
      <c r="B181">
        <v>136200</v>
      </c>
      <c r="C181">
        <v>137050</v>
      </c>
      <c r="D181">
        <v>136030</v>
      </c>
      <c r="E181">
        <v>136205</v>
      </c>
    </row>
    <row r="182" spans="1:5" x14ac:dyDescent="0.25">
      <c r="A182" s="1">
        <v>45519</v>
      </c>
      <c r="B182">
        <v>135410</v>
      </c>
      <c r="C182">
        <v>136770</v>
      </c>
      <c r="D182">
        <v>135355</v>
      </c>
      <c r="E182">
        <v>136425</v>
      </c>
    </row>
    <row r="183" spans="1:5" x14ac:dyDescent="0.25">
      <c r="A183" s="1">
        <v>45518</v>
      </c>
      <c r="B183">
        <v>134670</v>
      </c>
      <c r="C183">
        <v>136010</v>
      </c>
      <c r="D183">
        <v>134480</v>
      </c>
      <c r="E183">
        <v>135250</v>
      </c>
    </row>
    <row r="184" spans="1:5" x14ac:dyDescent="0.25">
      <c r="A184" s="1">
        <v>45517</v>
      </c>
      <c r="B184">
        <v>131520</v>
      </c>
      <c r="C184">
        <v>132600</v>
      </c>
      <c r="D184">
        <v>131480</v>
      </c>
      <c r="E184">
        <v>132600</v>
      </c>
    </row>
    <row r="185" spans="1:5" x14ac:dyDescent="0.25">
      <c r="A185" s="1">
        <v>45516</v>
      </c>
      <c r="B185">
        <v>131000</v>
      </c>
      <c r="C185">
        <v>131820</v>
      </c>
      <c r="D185">
        <v>130905</v>
      </c>
      <c r="E185">
        <v>131425</v>
      </c>
    </row>
    <row r="186" spans="1:5" x14ac:dyDescent="0.25">
      <c r="A186" s="1">
        <v>45513</v>
      </c>
      <c r="B186">
        <v>128835</v>
      </c>
      <c r="C186">
        <v>131165</v>
      </c>
      <c r="D186">
        <v>128635</v>
      </c>
      <c r="E186">
        <v>130990</v>
      </c>
    </row>
    <row r="187" spans="1:5" x14ac:dyDescent="0.25">
      <c r="A187" s="1">
        <v>45512</v>
      </c>
      <c r="B187">
        <v>127400</v>
      </c>
      <c r="C187">
        <v>129265</v>
      </c>
      <c r="D187">
        <v>127395</v>
      </c>
      <c r="E187">
        <v>129160</v>
      </c>
    </row>
    <row r="188" spans="1:5" x14ac:dyDescent="0.25">
      <c r="A188" s="1">
        <v>45511</v>
      </c>
      <c r="B188">
        <v>126900</v>
      </c>
      <c r="C188">
        <v>127885</v>
      </c>
      <c r="D188">
        <v>126705</v>
      </c>
      <c r="E188">
        <v>127680</v>
      </c>
    </row>
    <row r="189" spans="1:5" x14ac:dyDescent="0.25">
      <c r="A189" s="1">
        <v>45510</v>
      </c>
      <c r="B189">
        <v>126050</v>
      </c>
      <c r="C189">
        <v>127240</v>
      </c>
      <c r="D189">
        <v>125345</v>
      </c>
      <c r="E189">
        <v>126230</v>
      </c>
    </row>
    <row r="190" spans="1:5" x14ac:dyDescent="0.25">
      <c r="A190" s="1">
        <v>45509</v>
      </c>
      <c r="B190">
        <v>123790</v>
      </c>
      <c r="C190">
        <v>126585</v>
      </c>
      <c r="D190">
        <v>123130</v>
      </c>
      <c r="E190">
        <v>126105</v>
      </c>
    </row>
    <row r="191" spans="1:5" x14ac:dyDescent="0.25">
      <c r="A191" s="1">
        <v>45506</v>
      </c>
      <c r="B191">
        <v>127315</v>
      </c>
      <c r="C191">
        <v>128430</v>
      </c>
      <c r="D191">
        <v>126090</v>
      </c>
      <c r="E191">
        <v>126775</v>
      </c>
    </row>
    <row r="192" spans="1:5" x14ac:dyDescent="0.25">
      <c r="A192" s="1">
        <v>45505</v>
      </c>
      <c r="B192">
        <v>127980</v>
      </c>
      <c r="C192">
        <v>129325</v>
      </c>
      <c r="D192">
        <v>127515</v>
      </c>
      <c r="E192">
        <v>127710</v>
      </c>
    </row>
    <row r="193" spans="1:5" x14ac:dyDescent="0.25">
      <c r="A193" s="1">
        <v>45504</v>
      </c>
      <c r="B193">
        <v>127400</v>
      </c>
      <c r="C193">
        <v>128295</v>
      </c>
      <c r="D193">
        <v>127055</v>
      </c>
      <c r="E193">
        <v>128105</v>
      </c>
    </row>
    <row r="194" spans="1:5" x14ac:dyDescent="0.25">
      <c r="A194" s="1">
        <v>45503</v>
      </c>
      <c r="B194">
        <v>127520</v>
      </c>
      <c r="C194">
        <v>127665</v>
      </c>
      <c r="D194">
        <v>126425</v>
      </c>
      <c r="E194">
        <v>126910</v>
      </c>
    </row>
    <row r="195" spans="1:5" x14ac:dyDescent="0.25">
      <c r="A195" s="1">
        <v>45502</v>
      </c>
      <c r="B195">
        <v>128115</v>
      </c>
      <c r="C195">
        <v>128320</v>
      </c>
      <c r="D195">
        <v>127120</v>
      </c>
      <c r="E195">
        <v>127795</v>
      </c>
    </row>
    <row r="196" spans="1:5" x14ac:dyDescent="0.25">
      <c r="A196" s="1">
        <v>45499</v>
      </c>
      <c r="B196">
        <v>127100</v>
      </c>
      <c r="C196">
        <v>128375</v>
      </c>
      <c r="D196">
        <v>126600</v>
      </c>
      <c r="E196">
        <v>128230</v>
      </c>
    </row>
    <row r="197" spans="1:5" x14ac:dyDescent="0.25">
      <c r="A197" s="1">
        <v>45498</v>
      </c>
      <c r="B197">
        <v>126745</v>
      </c>
      <c r="C197">
        <v>126875</v>
      </c>
      <c r="D197">
        <v>126185</v>
      </c>
      <c r="E197">
        <v>126600</v>
      </c>
    </row>
    <row r="198" spans="1:5" x14ac:dyDescent="0.25">
      <c r="A198" s="1">
        <v>45497</v>
      </c>
      <c r="B198">
        <v>127005</v>
      </c>
      <c r="C198">
        <v>127475</v>
      </c>
      <c r="D198">
        <v>126845</v>
      </c>
      <c r="E198">
        <v>127205</v>
      </c>
    </row>
    <row r="199" spans="1:5" x14ac:dyDescent="0.25">
      <c r="A199" s="1">
        <v>45496</v>
      </c>
      <c r="B199">
        <v>128465</v>
      </c>
      <c r="C199">
        <v>128505</v>
      </c>
      <c r="D199">
        <v>126700</v>
      </c>
      <c r="E199">
        <v>126885</v>
      </c>
    </row>
    <row r="200" spans="1:5" x14ac:dyDescent="0.25">
      <c r="A200" s="1">
        <v>45495</v>
      </c>
      <c r="B200">
        <v>128400</v>
      </c>
      <c r="C200">
        <v>128950</v>
      </c>
      <c r="D200">
        <v>128135</v>
      </c>
      <c r="E200">
        <v>128795</v>
      </c>
    </row>
    <row r="201" spans="1:5" x14ac:dyDescent="0.25">
      <c r="A201" s="1">
        <v>45492</v>
      </c>
      <c r="B201">
        <v>129040</v>
      </c>
      <c r="C201">
        <v>129355</v>
      </c>
      <c r="D201">
        <v>127900</v>
      </c>
      <c r="E201">
        <v>127900</v>
      </c>
    </row>
    <row r="202" spans="1:5" x14ac:dyDescent="0.25">
      <c r="A202" s="1">
        <v>45491</v>
      </c>
      <c r="B202">
        <v>130225</v>
      </c>
      <c r="C202">
        <v>130465</v>
      </c>
      <c r="D202">
        <v>128380</v>
      </c>
      <c r="E202">
        <v>129250</v>
      </c>
    </row>
    <row r="203" spans="1:5" x14ac:dyDescent="0.25">
      <c r="A203" s="1">
        <v>45490</v>
      </c>
      <c r="B203">
        <v>129980</v>
      </c>
      <c r="C203">
        <v>130595</v>
      </c>
      <c r="D203">
        <v>129670</v>
      </c>
      <c r="E203">
        <v>130315</v>
      </c>
    </row>
    <row r="204" spans="1:5" x14ac:dyDescent="0.25">
      <c r="A204" s="1">
        <v>45489</v>
      </c>
      <c r="B204">
        <v>130200</v>
      </c>
      <c r="C204">
        <v>130565</v>
      </c>
      <c r="D204">
        <v>129730</v>
      </c>
      <c r="E204">
        <v>130335</v>
      </c>
    </row>
    <row r="205" spans="1:5" x14ac:dyDescent="0.25">
      <c r="A205" s="1">
        <v>45488</v>
      </c>
      <c r="B205">
        <v>129950</v>
      </c>
      <c r="C205">
        <v>130570</v>
      </c>
      <c r="D205">
        <v>129750</v>
      </c>
      <c r="E205">
        <v>130535</v>
      </c>
    </row>
    <row r="206" spans="1:5" x14ac:dyDescent="0.25">
      <c r="A206" s="1">
        <v>45485</v>
      </c>
      <c r="B206">
        <v>129420</v>
      </c>
      <c r="C206">
        <v>130150</v>
      </c>
      <c r="D206">
        <v>129065</v>
      </c>
      <c r="E206">
        <v>130130</v>
      </c>
    </row>
    <row r="207" spans="1:5" x14ac:dyDescent="0.25">
      <c r="A207" s="1">
        <v>45484</v>
      </c>
      <c r="B207">
        <v>128400</v>
      </c>
      <c r="C207">
        <v>129515</v>
      </c>
      <c r="D207">
        <v>128325</v>
      </c>
      <c r="E207">
        <v>129470</v>
      </c>
    </row>
    <row r="208" spans="1:5" x14ac:dyDescent="0.25">
      <c r="A208" s="1">
        <v>45483</v>
      </c>
      <c r="B208">
        <v>128625</v>
      </c>
      <c r="C208">
        <v>129045</v>
      </c>
      <c r="D208">
        <v>128060</v>
      </c>
      <c r="E208">
        <v>128160</v>
      </c>
    </row>
    <row r="209" spans="1:5" x14ac:dyDescent="0.25">
      <c r="A209" s="1">
        <v>45482</v>
      </c>
      <c r="B209">
        <v>127675</v>
      </c>
      <c r="C209">
        <v>128600</v>
      </c>
      <c r="D209">
        <v>127110</v>
      </c>
      <c r="E209">
        <v>128475</v>
      </c>
    </row>
    <row r="210" spans="1:5" x14ac:dyDescent="0.25">
      <c r="A210" s="1">
        <v>45481</v>
      </c>
      <c r="B210">
        <v>127600</v>
      </c>
      <c r="C210">
        <v>127845</v>
      </c>
      <c r="D210">
        <v>126790</v>
      </c>
      <c r="E210">
        <v>127680</v>
      </c>
    </row>
    <row r="211" spans="1:5" x14ac:dyDescent="0.25">
      <c r="A211" s="1">
        <v>45478</v>
      </c>
      <c r="B211">
        <v>127600</v>
      </c>
      <c r="C211">
        <v>128235</v>
      </c>
      <c r="D211">
        <v>126760</v>
      </c>
      <c r="E211">
        <v>127760</v>
      </c>
    </row>
    <row r="212" spans="1:5" x14ac:dyDescent="0.25">
      <c r="A212" s="1">
        <v>45477</v>
      </c>
      <c r="B212">
        <v>128000</v>
      </c>
      <c r="C212">
        <v>128240</v>
      </c>
      <c r="D212">
        <v>127370</v>
      </c>
      <c r="E212">
        <v>127535</v>
      </c>
    </row>
    <row r="213" spans="1:5" x14ac:dyDescent="0.25">
      <c r="A213" s="1">
        <v>45476</v>
      </c>
      <c r="B213">
        <v>126725</v>
      </c>
      <c r="C213">
        <v>128000</v>
      </c>
      <c r="D213">
        <v>126655</v>
      </c>
      <c r="E213">
        <v>127600</v>
      </c>
    </row>
    <row r="214" spans="1:5" x14ac:dyDescent="0.25">
      <c r="A214" s="1">
        <v>45475</v>
      </c>
      <c r="B214">
        <v>125700</v>
      </c>
      <c r="C214">
        <v>126950</v>
      </c>
      <c r="D214">
        <v>125545</v>
      </c>
      <c r="E214">
        <v>126480</v>
      </c>
    </row>
    <row r="215" spans="1:5" x14ac:dyDescent="0.25">
      <c r="A215" s="1">
        <v>45474</v>
      </c>
      <c r="B215">
        <v>125600</v>
      </c>
      <c r="C215">
        <v>126715</v>
      </c>
      <c r="D215">
        <v>125055</v>
      </c>
      <c r="E215">
        <v>125920</v>
      </c>
    </row>
    <row r="216" spans="1:5" x14ac:dyDescent="0.25">
      <c r="A216" s="1">
        <v>45471</v>
      </c>
      <c r="B216">
        <v>125835</v>
      </c>
      <c r="C216">
        <v>126120</v>
      </c>
      <c r="D216">
        <v>124700</v>
      </c>
      <c r="E216">
        <v>125250</v>
      </c>
    </row>
    <row r="217" spans="1:5" x14ac:dyDescent="0.25">
      <c r="A217" s="1">
        <v>45470</v>
      </c>
      <c r="B217">
        <v>124050</v>
      </c>
      <c r="C217">
        <v>126000</v>
      </c>
      <c r="D217">
        <v>124050</v>
      </c>
      <c r="E217">
        <v>125900</v>
      </c>
    </row>
    <row r="218" spans="1:5" x14ac:dyDescent="0.25">
      <c r="A218" s="1">
        <v>45469</v>
      </c>
      <c r="B218">
        <v>124150</v>
      </c>
      <c r="C218">
        <v>124370</v>
      </c>
      <c r="D218">
        <v>122860</v>
      </c>
      <c r="E218">
        <v>124370</v>
      </c>
    </row>
    <row r="219" spans="1:5" x14ac:dyDescent="0.25">
      <c r="A219" s="1">
        <v>45468</v>
      </c>
      <c r="B219">
        <v>124035</v>
      </c>
      <c r="C219">
        <v>124410</v>
      </c>
      <c r="D219">
        <v>123520</v>
      </c>
      <c r="E219">
        <v>124095</v>
      </c>
    </row>
    <row r="220" spans="1:5" x14ac:dyDescent="0.25">
      <c r="A220" s="1">
        <v>45467</v>
      </c>
      <c r="B220">
        <v>123090</v>
      </c>
      <c r="C220">
        <v>124490</v>
      </c>
      <c r="D220">
        <v>122820</v>
      </c>
      <c r="E220">
        <v>124340</v>
      </c>
    </row>
    <row r="221" spans="1:5" x14ac:dyDescent="0.25">
      <c r="A221" s="1">
        <v>45464</v>
      </c>
      <c r="B221">
        <v>122100</v>
      </c>
      <c r="C221">
        <v>123250</v>
      </c>
      <c r="D221">
        <v>121700</v>
      </c>
      <c r="E221">
        <v>123190</v>
      </c>
    </row>
    <row r="222" spans="1:5" x14ac:dyDescent="0.25">
      <c r="A222" s="1">
        <v>45463</v>
      </c>
      <c r="B222">
        <v>123270</v>
      </c>
      <c r="C222">
        <v>123395</v>
      </c>
      <c r="D222">
        <v>121770</v>
      </c>
      <c r="E222">
        <v>122090</v>
      </c>
    </row>
    <row r="223" spans="1:5" x14ac:dyDescent="0.25">
      <c r="A223" s="1">
        <v>45462</v>
      </c>
      <c r="B223">
        <v>121500</v>
      </c>
      <c r="C223">
        <v>122750</v>
      </c>
      <c r="D223">
        <v>120650</v>
      </c>
      <c r="E223">
        <v>122750</v>
      </c>
    </row>
    <row r="224" spans="1:5" x14ac:dyDescent="0.25">
      <c r="A224" s="1">
        <v>45461</v>
      </c>
      <c r="B224">
        <v>120550</v>
      </c>
      <c r="C224">
        <v>121845</v>
      </c>
      <c r="D224">
        <v>120275</v>
      </c>
      <c r="E224">
        <v>121440</v>
      </c>
    </row>
    <row r="225" spans="1:5" x14ac:dyDescent="0.25">
      <c r="A225" s="1">
        <v>45460</v>
      </c>
      <c r="B225">
        <v>121500</v>
      </c>
      <c r="C225">
        <v>121910</v>
      </c>
      <c r="D225">
        <v>120395</v>
      </c>
      <c r="E225">
        <v>120870</v>
      </c>
    </row>
    <row r="226" spans="1:5" x14ac:dyDescent="0.25">
      <c r="A226" s="1">
        <v>45457</v>
      </c>
      <c r="B226">
        <v>121300</v>
      </c>
      <c r="C226">
        <v>122120</v>
      </c>
      <c r="D226">
        <v>120590</v>
      </c>
      <c r="E226">
        <v>121615</v>
      </c>
    </row>
    <row r="227" spans="1:5" x14ac:dyDescent="0.25">
      <c r="A227" s="1">
        <v>45456</v>
      </c>
      <c r="B227">
        <v>121830</v>
      </c>
      <c r="C227">
        <v>122260</v>
      </c>
      <c r="D227">
        <v>121025</v>
      </c>
      <c r="E227">
        <v>121395</v>
      </c>
    </row>
    <row r="228" spans="1:5" x14ac:dyDescent="0.25">
      <c r="A228" s="1">
        <v>45455</v>
      </c>
      <c r="B228">
        <v>123500</v>
      </c>
      <c r="C228">
        <v>124730</v>
      </c>
      <c r="D228">
        <v>121325</v>
      </c>
      <c r="E228">
        <v>121630</v>
      </c>
    </row>
    <row r="229" spans="1:5" x14ac:dyDescent="0.25">
      <c r="A229" s="1">
        <v>45454</v>
      </c>
      <c r="B229">
        <v>120500</v>
      </c>
      <c r="C229">
        <v>121880</v>
      </c>
      <c r="D229">
        <v>120315</v>
      </c>
      <c r="E229">
        <v>121700</v>
      </c>
    </row>
    <row r="230" spans="1:5" x14ac:dyDescent="0.25">
      <c r="A230" s="1">
        <v>45453</v>
      </c>
      <c r="B230">
        <v>120695</v>
      </c>
      <c r="C230">
        <v>121500</v>
      </c>
      <c r="D230">
        <v>120515</v>
      </c>
      <c r="E230">
        <v>121090</v>
      </c>
    </row>
    <row r="231" spans="1:5" x14ac:dyDescent="0.25">
      <c r="A231" s="1">
        <v>45450</v>
      </c>
      <c r="B231">
        <v>122950</v>
      </c>
      <c r="C231">
        <v>123425</v>
      </c>
      <c r="D231">
        <v>120385</v>
      </c>
      <c r="E231">
        <v>120605</v>
      </c>
    </row>
    <row r="232" spans="1:5" x14ac:dyDescent="0.25">
      <c r="A232" s="1">
        <v>45449</v>
      </c>
      <c r="B232">
        <v>121700</v>
      </c>
      <c r="C232">
        <v>123465</v>
      </c>
      <c r="D232">
        <v>121385</v>
      </c>
      <c r="E232">
        <v>123005</v>
      </c>
    </row>
    <row r="233" spans="1:5" x14ac:dyDescent="0.25">
      <c r="A233" s="1">
        <v>45448</v>
      </c>
      <c r="B233">
        <v>122305</v>
      </c>
      <c r="C233">
        <v>122380</v>
      </c>
      <c r="D233">
        <v>121410</v>
      </c>
      <c r="E233">
        <v>121515</v>
      </c>
    </row>
    <row r="234" spans="1:5" x14ac:dyDescent="0.25">
      <c r="A234" s="1">
        <v>45447</v>
      </c>
      <c r="B234">
        <v>121720</v>
      </c>
      <c r="C234">
        <v>122260</v>
      </c>
      <c r="D234">
        <v>121120</v>
      </c>
      <c r="E234">
        <v>122045</v>
      </c>
    </row>
    <row r="235" spans="1:5" x14ac:dyDescent="0.25">
      <c r="A235" s="1">
        <v>45446</v>
      </c>
      <c r="B235">
        <v>122860</v>
      </c>
      <c r="C235">
        <v>122920</v>
      </c>
      <c r="D235">
        <v>121730</v>
      </c>
      <c r="E235">
        <v>122005</v>
      </c>
    </row>
    <row r="236" spans="1:5" x14ac:dyDescent="0.25">
      <c r="A236" s="1">
        <v>45443</v>
      </c>
      <c r="B236">
        <v>123350</v>
      </c>
      <c r="C236">
        <v>123460</v>
      </c>
      <c r="D236">
        <v>122215</v>
      </c>
      <c r="E236">
        <v>122720</v>
      </c>
    </row>
    <row r="237" spans="1:5" x14ac:dyDescent="0.25">
      <c r="A237" s="1">
        <v>45441</v>
      </c>
      <c r="B237">
        <v>123720</v>
      </c>
      <c r="C237">
        <v>123865</v>
      </c>
      <c r="D237">
        <v>122865</v>
      </c>
      <c r="E237">
        <v>123350</v>
      </c>
    </row>
    <row r="238" spans="1:5" x14ac:dyDescent="0.25">
      <c r="A238" s="1">
        <v>45440</v>
      </c>
      <c r="B238">
        <v>125415</v>
      </c>
      <c r="C238">
        <v>126200</v>
      </c>
      <c r="D238">
        <v>123840</v>
      </c>
      <c r="E238">
        <v>123965</v>
      </c>
    </row>
    <row r="239" spans="1:5" x14ac:dyDescent="0.25">
      <c r="A239" s="1">
        <v>45439</v>
      </c>
      <c r="B239">
        <v>124810</v>
      </c>
      <c r="C239">
        <v>125085</v>
      </c>
      <c r="D239">
        <v>124550</v>
      </c>
      <c r="E239">
        <v>125000</v>
      </c>
    </row>
    <row r="240" spans="1:5" x14ac:dyDescent="0.25">
      <c r="A240" s="1">
        <v>45436</v>
      </c>
      <c r="B240">
        <v>125650</v>
      </c>
      <c r="C240">
        <v>125920</v>
      </c>
      <c r="D240">
        <v>124510</v>
      </c>
      <c r="E240">
        <v>124510</v>
      </c>
    </row>
    <row r="241" spans="1:5" x14ac:dyDescent="0.25">
      <c r="A241" s="1">
        <v>45435</v>
      </c>
      <c r="B241">
        <v>126150</v>
      </c>
      <c r="C241">
        <v>126450</v>
      </c>
      <c r="D241">
        <v>124970</v>
      </c>
      <c r="E241">
        <v>125450</v>
      </c>
    </row>
    <row r="242" spans="1:5" x14ac:dyDescent="0.25">
      <c r="A242" s="1">
        <v>45434</v>
      </c>
      <c r="B242">
        <v>128000</v>
      </c>
      <c r="C242">
        <v>128040</v>
      </c>
      <c r="D242">
        <v>125600</v>
      </c>
      <c r="E242">
        <v>125680</v>
      </c>
    </row>
    <row r="243" spans="1:5" x14ac:dyDescent="0.25">
      <c r="A243" s="1">
        <v>45433</v>
      </c>
      <c r="B243">
        <v>128600</v>
      </c>
      <c r="C243">
        <v>128950</v>
      </c>
      <c r="D243">
        <v>127865</v>
      </c>
      <c r="E243">
        <v>128205</v>
      </c>
    </row>
    <row r="244" spans="1:5" x14ac:dyDescent="0.25">
      <c r="A244" s="1">
        <v>45432</v>
      </c>
      <c r="B244">
        <v>129350</v>
      </c>
      <c r="C244">
        <v>129530</v>
      </c>
      <c r="D244">
        <v>128165</v>
      </c>
      <c r="E244">
        <v>128480</v>
      </c>
    </row>
    <row r="245" spans="1:5" x14ac:dyDescent="0.25">
      <c r="A245" s="1">
        <v>45429</v>
      </c>
      <c r="B245">
        <v>129350</v>
      </c>
      <c r="C245">
        <v>129375</v>
      </c>
      <c r="D245">
        <v>128420</v>
      </c>
      <c r="E245">
        <v>129200</v>
      </c>
    </row>
    <row r="246" spans="1:5" x14ac:dyDescent="0.25">
      <c r="A246" s="1">
        <v>45428</v>
      </c>
      <c r="B246">
        <v>129170</v>
      </c>
      <c r="C246">
        <v>129995</v>
      </c>
      <c r="D246">
        <v>128700</v>
      </c>
      <c r="E246">
        <v>129105</v>
      </c>
    </row>
    <row r="247" spans="1:5" x14ac:dyDescent="0.25">
      <c r="A247" s="1">
        <v>45427</v>
      </c>
      <c r="B247">
        <v>128230</v>
      </c>
      <c r="C247">
        <v>129300</v>
      </c>
      <c r="D247">
        <v>127610</v>
      </c>
      <c r="E247">
        <v>129210</v>
      </c>
    </row>
    <row r="248" spans="1:5" x14ac:dyDescent="0.25">
      <c r="A248" s="1">
        <v>45426</v>
      </c>
      <c r="B248">
        <v>128715</v>
      </c>
      <c r="C248">
        <v>129965</v>
      </c>
      <c r="D248">
        <v>128510</v>
      </c>
      <c r="E248">
        <v>129735</v>
      </c>
    </row>
    <row r="249" spans="1:5" x14ac:dyDescent="0.25">
      <c r="A249" s="1">
        <v>45425</v>
      </c>
      <c r="B249">
        <v>129270</v>
      </c>
      <c r="C249">
        <v>129720</v>
      </c>
      <c r="D249">
        <v>128650</v>
      </c>
      <c r="E249">
        <v>129300</v>
      </c>
    </row>
    <row r="250" spans="1:5" x14ac:dyDescent="0.25">
      <c r="A250" s="1">
        <v>45422</v>
      </c>
      <c r="B250">
        <v>129600</v>
      </c>
      <c r="C250">
        <v>130025</v>
      </c>
      <c r="D250">
        <v>128525</v>
      </c>
      <c r="E250">
        <v>128730</v>
      </c>
    </row>
    <row r="251" spans="1:5" x14ac:dyDescent="0.25">
      <c r="A251" s="1">
        <v>45421</v>
      </c>
      <c r="B251">
        <v>129600</v>
      </c>
      <c r="C251">
        <v>129670</v>
      </c>
      <c r="D251">
        <v>128385</v>
      </c>
      <c r="E251">
        <v>129650</v>
      </c>
    </row>
    <row r="252" spans="1:5" x14ac:dyDescent="0.25">
      <c r="A252" s="1">
        <v>45420</v>
      </c>
      <c r="B252">
        <v>129900</v>
      </c>
      <c r="C252">
        <v>131515</v>
      </c>
      <c r="D252">
        <v>129150</v>
      </c>
      <c r="E252">
        <v>130925</v>
      </c>
    </row>
    <row r="253" spans="1:5" x14ac:dyDescent="0.25">
      <c r="A253" s="1">
        <v>45419</v>
      </c>
      <c r="B253">
        <v>129670</v>
      </c>
      <c r="C253">
        <v>130975</v>
      </c>
      <c r="D253">
        <v>129600</v>
      </c>
      <c r="E253">
        <v>130355</v>
      </c>
    </row>
    <row r="254" spans="1:5" x14ac:dyDescent="0.25">
      <c r="A254" s="1">
        <v>45418</v>
      </c>
      <c r="B254">
        <v>130415</v>
      </c>
      <c r="C254">
        <v>130485</v>
      </c>
      <c r="D254">
        <v>129480</v>
      </c>
      <c r="E254">
        <v>129670</v>
      </c>
    </row>
    <row r="255" spans="1:5" x14ac:dyDescent="0.25">
      <c r="A255" s="1">
        <v>45415</v>
      </c>
      <c r="B255">
        <v>128450</v>
      </c>
      <c r="C255">
        <v>130315</v>
      </c>
      <c r="D255">
        <v>127845</v>
      </c>
      <c r="E255">
        <v>130175</v>
      </c>
    </row>
    <row r="256" spans="1:5" x14ac:dyDescent="0.25">
      <c r="A256" s="1">
        <v>45414</v>
      </c>
      <c r="B256">
        <v>128175</v>
      </c>
      <c r="C256">
        <v>129035</v>
      </c>
      <c r="D256">
        <v>127880</v>
      </c>
      <c r="E256">
        <v>128270</v>
      </c>
    </row>
    <row r="257" spans="1:5" x14ac:dyDescent="0.25">
      <c r="A257" s="1">
        <v>45412</v>
      </c>
      <c r="B257">
        <v>128320</v>
      </c>
      <c r="C257">
        <v>128620</v>
      </c>
      <c r="D257">
        <v>127115</v>
      </c>
      <c r="E257">
        <v>127350</v>
      </c>
    </row>
    <row r="258" spans="1:5" x14ac:dyDescent="0.25">
      <c r="A258" s="1">
        <v>45411</v>
      </c>
      <c r="B258">
        <v>127990</v>
      </c>
      <c r="C258">
        <v>128775</v>
      </c>
      <c r="D258">
        <v>127720</v>
      </c>
      <c r="E258">
        <v>128690</v>
      </c>
    </row>
    <row r="259" spans="1:5" x14ac:dyDescent="0.25">
      <c r="A259" s="1">
        <v>45408</v>
      </c>
      <c r="B259">
        <v>126750</v>
      </c>
      <c r="C259">
        <v>128250</v>
      </c>
      <c r="D259">
        <v>126250</v>
      </c>
      <c r="E259">
        <v>128000</v>
      </c>
    </row>
    <row r="260" spans="1:5" x14ac:dyDescent="0.25">
      <c r="A260" s="1">
        <v>45407</v>
      </c>
      <c r="B260">
        <v>125915</v>
      </c>
      <c r="C260">
        <v>127255</v>
      </c>
      <c r="D260">
        <v>125040</v>
      </c>
      <c r="E260">
        <v>125890</v>
      </c>
    </row>
    <row r="261" spans="1:5" x14ac:dyDescent="0.25">
      <c r="A261" s="1">
        <v>45406</v>
      </c>
      <c r="B261">
        <v>127040</v>
      </c>
      <c r="C261">
        <v>127300</v>
      </c>
      <c r="D261">
        <v>126005</v>
      </c>
      <c r="E261">
        <v>126215</v>
      </c>
    </row>
    <row r="262" spans="1:5" x14ac:dyDescent="0.25">
      <c r="A262" s="1">
        <v>45405</v>
      </c>
      <c r="B262">
        <v>127025</v>
      </c>
      <c r="C262">
        <v>127435</v>
      </c>
      <c r="D262">
        <v>125760</v>
      </c>
      <c r="E262">
        <v>126570</v>
      </c>
    </row>
    <row r="263" spans="1:5" x14ac:dyDescent="0.25">
      <c r="A263" s="1">
        <v>45404</v>
      </c>
      <c r="B263">
        <v>127295</v>
      </c>
      <c r="C263">
        <v>127655</v>
      </c>
      <c r="D263">
        <v>126125</v>
      </c>
      <c r="E263">
        <v>127385</v>
      </c>
    </row>
    <row r="264" spans="1:5" x14ac:dyDescent="0.25">
      <c r="A264" s="1">
        <v>45401</v>
      </c>
      <c r="B264">
        <v>125385</v>
      </c>
      <c r="C264">
        <v>127170</v>
      </c>
      <c r="D264">
        <v>125350</v>
      </c>
      <c r="E264">
        <v>126800</v>
      </c>
    </row>
    <row r="265" spans="1:5" x14ac:dyDescent="0.25">
      <c r="A265" s="1">
        <v>45400</v>
      </c>
      <c r="B265">
        <v>126370</v>
      </c>
      <c r="C265">
        <v>126820</v>
      </c>
      <c r="D265">
        <v>124990</v>
      </c>
      <c r="E265">
        <v>125840</v>
      </c>
    </row>
    <row r="266" spans="1:5" x14ac:dyDescent="0.25">
      <c r="A266" s="1">
        <v>45399</v>
      </c>
      <c r="B266">
        <v>126690</v>
      </c>
      <c r="C266">
        <v>127175</v>
      </c>
      <c r="D266">
        <v>125280</v>
      </c>
      <c r="E266">
        <v>125930</v>
      </c>
    </row>
    <row r="267" spans="1:5" x14ac:dyDescent="0.25">
      <c r="A267" s="1">
        <v>45398</v>
      </c>
      <c r="B267">
        <v>125180</v>
      </c>
      <c r="C267">
        <v>125205</v>
      </c>
      <c r="D267">
        <v>123755</v>
      </c>
      <c r="E267">
        <v>124015</v>
      </c>
    </row>
    <row r="268" spans="1:5" x14ac:dyDescent="0.25">
      <c r="A268" s="1">
        <v>45397</v>
      </c>
      <c r="B268">
        <v>126565</v>
      </c>
      <c r="C268">
        <v>126785</v>
      </c>
      <c r="D268">
        <v>125075</v>
      </c>
      <c r="E268">
        <v>125180</v>
      </c>
    </row>
    <row r="269" spans="1:5" x14ac:dyDescent="0.25">
      <c r="A269" s="1">
        <v>45394</v>
      </c>
      <c r="B269">
        <v>127750</v>
      </c>
      <c r="C269">
        <v>127870</v>
      </c>
      <c r="D269">
        <v>125725</v>
      </c>
      <c r="E269">
        <v>125970</v>
      </c>
    </row>
    <row r="270" spans="1:5" x14ac:dyDescent="0.25">
      <c r="A270" s="1">
        <v>45393</v>
      </c>
      <c r="B270">
        <v>127950</v>
      </c>
      <c r="C270">
        <v>128325</v>
      </c>
      <c r="D270">
        <v>127160</v>
      </c>
      <c r="E270">
        <v>127440</v>
      </c>
    </row>
    <row r="271" spans="1:5" x14ac:dyDescent="0.25">
      <c r="A271" s="1">
        <v>45392</v>
      </c>
      <c r="B271">
        <v>130600</v>
      </c>
      <c r="C271">
        <v>131380</v>
      </c>
      <c r="D271">
        <v>127915</v>
      </c>
      <c r="E271">
        <v>128325</v>
      </c>
    </row>
    <row r="272" spans="1:5" x14ac:dyDescent="0.25">
      <c r="A272" s="1">
        <v>45391</v>
      </c>
      <c r="B272">
        <v>129350</v>
      </c>
      <c r="C272">
        <v>130385</v>
      </c>
      <c r="D272">
        <v>129235</v>
      </c>
      <c r="E272">
        <v>130280</v>
      </c>
    </row>
    <row r="273" spans="1:5" x14ac:dyDescent="0.25">
      <c r="A273" s="1">
        <v>45390</v>
      </c>
      <c r="B273">
        <v>127350</v>
      </c>
      <c r="C273">
        <v>129565</v>
      </c>
      <c r="D273">
        <v>127020</v>
      </c>
      <c r="E273">
        <v>128990</v>
      </c>
    </row>
    <row r="274" spans="1:5" x14ac:dyDescent="0.25">
      <c r="A274" s="1">
        <v>45387</v>
      </c>
      <c r="B274">
        <v>127885</v>
      </c>
      <c r="C274">
        <v>128400</v>
      </c>
      <c r="D274">
        <v>126735</v>
      </c>
      <c r="E274">
        <v>127175</v>
      </c>
    </row>
    <row r="275" spans="1:5" x14ac:dyDescent="0.25">
      <c r="A275" s="1">
        <v>45386</v>
      </c>
      <c r="B275">
        <v>127940</v>
      </c>
      <c r="C275">
        <v>130115</v>
      </c>
      <c r="D275">
        <v>127555</v>
      </c>
      <c r="E275">
        <v>127660</v>
      </c>
    </row>
    <row r="276" spans="1:5" x14ac:dyDescent="0.25">
      <c r="A276" s="1">
        <v>45385</v>
      </c>
      <c r="B276">
        <v>127585</v>
      </c>
      <c r="C276">
        <v>128210</v>
      </c>
      <c r="D276">
        <v>126590</v>
      </c>
      <c r="E276">
        <v>127710</v>
      </c>
    </row>
    <row r="277" spans="1:5" x14ac:dyDescent="0.25">
      <c r="A277" s="1">
        <v>45384</v>
      </c>
      <c r="B277">
        <v>127650</v>
      </c>
      <c r="C277">
        <v>128160</v>
      </c>
      <c r="D277">
        <v>127085</v>
      </c>
      <c r="E277">
        <v>127760</v>
      </c>
    </row>
    <row r="278" spans="1:5" x14ac:dyDescent="0.25">
      <c r="A278" s="1">
        <v>45383</v>
      </c>
      <c r="B278">
        <v>128890</v>
      </c>
      <c r="C278">
        <v>129260</v>
      </c>
      <c r="D278">
        <v>127305</v>
      </c>
      <c r="E278">
        <v>127500</v>
      </c>
    </row>
    <row r="279" spans="1:5" x14ac:dyDescent="0.25">
      <c r="A279" s="1">
        <v>45379</v>
      </c>
      <c r="B279">
        <v>127945</v>
      </c>
      <c r="C279">
        <v>129015</v>
      </c>
      <c r="D279">
        <v>127815</v>
      </c>
      <c r="E279">
        <v>128740</v>
      </c>
    </row>
    <row r="280" spans="1:5" x14ac:dyDescent="0.25">
      <c r="A280" s="1">
        <v>45378</v>
      </c>
      <c r="B280">
        <v>127800</v>
      </c>
      <c r="C280">
        <v>128480</v>
      </c>
      <c r="D280">
        <v>126830</v>
      </c>
      <c r="E280">
        <v>128020</v>
      </c>
    </row>
    <row r="281" spans="1:5" x14ac:dyDescent="0.25">
      <c r="A281" s="1">
        <v>45377</v>
      </c>
      <c r="B281">
        <v>127650</v>
      </c>
      <c r="C281">
        <v>127940</v>
      </c>
      <c r="D281">
        <v>127105</v>
      </c>
      <c r="E281">
        <v>127635</v>
      </c>
    </row>
    <row r="282" spans="1:5" x14ac:dyDescent="0.25">
      <c r="A282" s="1">
        <v>45376</v>
      </c>
      <c r="B282">
        <v>127750</v>
      </c>
      <c r="C282">
        <v>127960</v>
      </c>
      <c r="D282">
        <v>127295</v>
      </c>
      <c r="E282">
        <v>127565</v>
      </c>
    </row>
    <row r="283" spans="1:5" x14ac:dyDescent="0.25">
      <c r="A283" s="1">
        <v>45373</v>
      </c>
      <c r="B283">
        <v>128835</v>
      </c>
      <c r="C283">
        <v>128860</v>
      </c>
      <c r="D283">
        <v>127625</v>
      </c>
      <c r="E283">
        <v>127640</v>
      </c>
    </row>
    <row r="284" spans="1:5" x14ac:dyDescent="0.25">
      <c r="A284" s="1">
        <v>45372</v>
      </c>
      <c r="B284">
        <v>130330</v>
      </c>
      <c r="C284">
        <v>130510</v>
      </c>
      <c r="D284">
        <v>128830</v>
      </c>
      <c r="E284">
        <v>128885</v>
      </c>
    </row>
    <row r="285" spans="1:5" x14ac:dyDescent="0.25">
      <c r="A285" s="1">
        <v>45371</v>
      </c>
      <c r="B285">
        <v>128460</v>
      </c>
      <c r="C285">
        <v>130655</v>
      </c>
      <c r="D285">
        <v>128170</v>
      </c>
      <c r="E285">
        <v>130405</v>
      </c>
    </row>
    <row r="286" spans="1:5" x14ac:dyDescent="0.25">
      <c r="A286" s="1">
        <v>45370</v>
      </c>
      <c r="B286">
        <v>127845</v>
      </c>
      <c r="C286">
        <v>128975</v>
      </c>
      <c r="D286">
        <v>127600</v>
      </c>
      <c r="E286">
        <v>128585</v>
      </c>
    </row>
    <row r="287" spans="1:5" x14ac:dyDescent="0.25">
      <c r="A287" s="1">
        <v>45369</v>
      </c>
      <c r="B287">
        <v>128200</v>
      </c>
      <c r="C287">
        <v>128580</v>
      </c>
      <c r="D287">
        <v>127270</v>
      </c>
      <c r="E287">
        <v>127805</v>
      </c>
    </row>
    <row r="288" spans="1:5" x14ac:dyDescent="0.25">
      <c r="A288" s="1">
        <v>45366</v>
      </c>
      <c r="B288">
        <v>128930</v>
      </c>
      <c r="C288">
        <v>129060</v>
      </c>
      <c r="D288">
        <v>127460</v>
      </c>
      <c r="E288">
        <v>127490</v>
      </c>
    </row>
    <row r="289" spans="1:5" x14ac:dyDescent="0.25">
      <c r="A289" s="1">
        <v>45365</v>
      </c>
      <c r="B289">
        <v>129550</v>
      </c>
      <c r="C289">
        <v>129580</v>
      </c>
      <c r="D289">
        <v>128270</v>
      </c>
      <c r="E289">
        <v>129000</v>
      </c>
    </row>
    <row r="290" spans="1:5" x14ac:dyDescent="0.25">
      <c r="A290" s="1">
        <v>45364</v>
      </c>
      <c r="B290">
        <v>128940</v>
      </c>
      <c r="C290">
        <v>129740</v>
      </c>
      <c r="D290">
        <v>128480</v>
      </c>
      <c r="E290">
        <v>129325</v>
      </c>
    </row>
    <row r="291" spans="1:5" x14ac:dyDescent="0.25">
      <c r="A291" s="1">
        <v>45363</v>
      </c>
      <c r="B291">
        <v>127870</v>
      </c>
      <c r="C291">
        <v>129325</v>
      </c>
      <c r="D291">
        <v>127805</v>
      </c>
      <c r="E291">
        <v>128905</v>
      </c>
    </row>
    <row r="292" spans="1:5" x14ac:dyDescent="0.25">
      <c r="A292" s="1">
        <v>45362</v>
      </c>
      <c r="B292">
        <v>127695</v>
      </c>
      <c r="C292">
        <v>128240</v>
      </c>
      <c r="D292">
        <v>127235</v>
      </c>
      <c r="E292">
        <v>127560</v>
      </c>
    </row>
    <row r="293" spans="1:5" x14ac:dyDescent="0.25">
      <c r="A293" s="1">
        <v>45359</v>
      </c>
      <c r="B293">
        <v>127500</v>
      </c>
      <c r="C293">
        <v>128880</v>
      </c>
      <c r="D293">
        <v>127100</v>
      </c>
      <c r="E293">
        <v>128305</v>
      </c>
    </row>
    <row r="294" spans="1:5" x14ac:dyDescent="0.25">
      <c r="A294" s="1">
        <v>45358</v>
      </c>
      <c r="B294">
        <v>130580</v>
      </c>
      <c r="C294">
        <v>130615</v>
      </c>
      <c r="D294">
        <v>129370</v>
      </c>
      <c r="E294">
        <v>129685</v>
      </c>
    </row>
    <row r="295" spans="1:5" x14ac:dyDescent="0.25">
      <c r="A295" s="1">
        <v>45357</v>
      </c>
      <c r="B295">
        <v>130175</v>
      </c>
      <c r="C295">
        <v>130775</v>
      </c>
      <c r="D295">
        <v>129880</v>
      </c>
      <c r="E295">
        <v>130265</v>
      </c>
    </row>
    <row r="296" spans="1:5" x14ac:dyDescent="0.25">
      <c r="A296" s="1">
        <v>45356</v>
      </c>
      <c r="B296">
        <v>129700</v>
      </c>
      <c r="C296">
        <v>130520</v>
      </c>
      <c r="D296">
        <v>129270</v>
      </c>
      <c r="E296">
        <v>129750</v>
      </c>
    </row>
    <row r="297" spans="1:5" x14ac:dyDescent="0.25">
      <c r="A297" s="1">
        <v>45355</v>
      </c>
      <c r="B297">
        <v>130680</v>
      </c>
      <c r="C297">
        <v>130875</v>
      </c>
      <c r="D297">
        <v>129740</v>
      </c>
      <c r="E297">
        <v>129815</v>
      </c>
    </row>
    <row r="298" spans="1:5" x14ac:dyDescent="0.25">
      <c r="A298" s="1">
        <v>45352</v>
      </c>
      <c r="B298">
        <v>130970</v>
      </c>
      <c r="C298">
        <v>131315</v>
      </c>
      <c r="D298">
        <v>130230</v>
      </c>
      <c r="E298">
        <v>130500</v>
      </c>
    </row>
    <row r="299" spans="1:5" x14ac:dyDescent="0.25">
      <c r="A299" s="1">
        <v>45351</v>
      </c>
      <c r="B299">
        <v>132200</v>
      </c>
      <c r="C299">
        <v>132270</v>
      </c>
      <c r="D299">
        <v>130270</v>
      </c>
      <c r="E299">
        <v>130800</v>
      </c>
    </row>
    <row r="300" spans="1:5" x14ac:dyDescent="0.25">
      <c r="A300" s="1">
        <v>45350</v>
      </c>
      <c r="B300">
        <v>132900</v>
      </c>
      <c r="C300">
        <v>133080</v>
      </c>
      <c r="D300">
        <v>131420</v>
      </c>
      <c r="E300">
        <v>131825</v>
      </c>
    </row>
    <row r="301" spans="1:5" x14ac:dyDescent="0.25">
      <c r="A301" s="1">
        <v>45349</v>
      </c>
      <c r="B301">
        <v>131850</v>
      </c>
      <c r="C301">
        <v>133600</v>
      </c>
      <c r="D301">
        <v>131830</v>
      </c>
      <c r="E301">
        <v>133375</v>
      </c>
    </row>
    <row r="302" spans="1:5" x14ac:dyDescent="0.25">
      <c r="A302" s="1">
        <v>45348</v>
      </c>
      <c r="B302">
        <v>131235</v>
      </c>
      <c r="C302">
        <v>131785</v>
      </c>
      <c r="D302">
        <v>130860</v>
      </c>
      <c r="E302">
        <v>131285</v>
      </c>
    </row>
    <row r="303" spans="1:5" x14ac:dyDescent="0.25">
      <c r="A303" s="1">
        <v>45345</v>
      </c>
      <c r="B303">
        <v>132260</v>
      </c>
      <c r="C303">
        <v>132480</v>
      </c>
      <c r="D303">
        <v>130860</v>
      </c>
      <c r="E303">
        <v>131515</v>
      </c>
    </row>
    <row r="304" spans="1:5" x14ac:dyDescent="0.25">
      <c r="A304" s="1">
        <v>45344</v>
      </c>
      <c r="B304">
        <v>132950</v>
      </c>
      <c r="C304">
        <v>133000</v>
      </c>
      <c r="D304">
        <v>131820</v>
      </c>
      <c r="E304">
        <v>132055</v>
      </c>
    </row>
    <row r="305" spans="1:5" x14ac:dyDescent="0.25">
      <c r="A305" s="1">
        <v>45343</v>
      </c>
      <c r="B305">
        <v>131520</v>
      </c>
      <c r="C305">
        <v>132245</v>
      </c>
      <c r="D305">
        <v>131215</v>
      </c>
      <c r="E305">
        <v>132245</v>
      </c>
    </row>
    <row r="306" spans="1:5" x14ac:dyDescent="0.25">
      <c r="A306" s="1">
        <v>45342</v>
      </c>
      <c r="B306">
        <v>130395</v>
      </c>
      <c r="C306">
        <v>132070</v>
      </c>
      <c r="D306">
        <v>130085</v>
      </c>
      <c r="E306">
        <v>132070</v>
      </c>
    </row>
    <row r="307" spans="1:5" x14ac:dyDescent="0.25">
      <c r="A307" s="1">
        <v>45341</v>
      </c>
      <c r="B307">
        <v>130465</v>
      </c>
      <c r="C307">
        <v>131065</v>
      </c>
      <c r="D307">
        <v>130085</v>
      </c>
      <c r="E307">
        <v>131035</v>
      </c>
    </row>
    <row r="308" spans="1:5" x14ac:dyDescent="0.25">
      <c r="A308" s="1">
        <v>45338</v>
      </c>
      <c r="B308">
        <v>130180</v>
      </c>
      <c r="C308">
        <v>131165</v>
      </c>
      <c r="D308">
        <v>129690</v>
      </c>
      <c r="E308">
        <v>130830</v>
      </c>
    </row>
    <row r="309" spans="1:5" x14ac:dyDescent="0.25">
      <c r="A309" s="1">
        <v>45337</v>
      </c>
      <c r="B309">
        <v>129465</v>
      </c>
      <c r="C309">
        <v>129925</v>
      </c>
      <c r="D309">
        <v>128985</v>
      </c>
      <c r="E309">
        <v>129900</v>
      </c>
    </row>
    <row r="310" spans="1:5" x14ac:dyDescent="0.25">
      <c r="A310" s="1">
        <v>45336</v>
      </c>
      <c r="B310">
        <v>129420</v>
      </c>
      <c r="C310">
        <v>129770</v>
      </c>
      <c r="D310">
        <v>128765</v>
      </c>
      <c r="E310">
        <v>129200</v>
      </c>
    </row>
    <row r="311" spans="1:5" x14ac:dyDescent="0.25">
      <c r="A311" s="1">
        <v>45331</v>
      </c>
      <c r="B311">
        <v>128600</v>
      </c>
      <c r="C311">
        <v>129020</v>
      </c>
      <c r="D311">
        <v>127575</v>
      </c>
      <c r="E311">
        <v>128060</v>
      </c>
    </row>
    <row r="312" spans="1:5" x14ac:dyDescent="0.25">
      <c r="A312" s="1">
        <v>45330</v>
      </c>
      <c r="B312">
        <v>129835</v>
      </c>
      <c r="C312">
        <v>130195</v>
      </c>
      <c r="D312">
        <v>127955</v>
      </c>
      <c r="E312">
        <v>128280</v>
      </c>
    </row>
    <row r="313" spans="1:5" x14ac:dyDescent="0.25">
      <c r="A313" s="1">
        <v>45329</v>
      </c>
      <c r="B313">
        <v>130650</v>
      </c>
      <c r="C313">
        <v>130650</v>
      </c>
      <c r="D313">
        <v>129555</v>
      </c>
      <c r="E313">
        <v>130045</v>
      </c>
    </row>
    <row r="314" spans="1:5" x14ac:dyDescent="0.25">
      <c r="A314" s="1">
        <v>45328</v>
      </c>
      <c r="B314">
        <v>127995</v>
      </c>
      <c r="C314">
        <v>131110</v>
      </c>
      <c r="D314">
        <v>127870</v>
      </c>
      <c r="E314">
        <v>131110</v>
      </c>
    </row>
    <row r="315" spans="1:5" x14ac:dyDescent="0.25">
      <c r="A315" s="1">
        <v>45327</v>
      </c>
      <c r="B315">
        <v>127320</v>
      </c>
      <c r="C315">
        <v>128075</v>
      </c>
      <c r="D315">
        <v>126610</v>
      </c>
      <c r="E315">
        <v>127800</v>
      </c>
    </row>
    <row r="316" spans="1:5" x14ac:dyDescent="0.25">
      <c r="A316" s="1">
        <v>45324</v>
      </c>
      <c r="B316">
        <v>129035</v>
      </c>
      <c r="C316">
        <v>129280</v>
      </c>
      <c r="D316">
        <v>126860</v>
      </c>
      <c r="E316">
        <v>127580</v>
      </c>
    </row>
    <row r="317" spans="1:5" x14ac:dyDescent="0.25">
      <c r="A317" s="1">
        <v>45323</v>
      </c>
      <c r="B317">
        <v>128485</v>
      </c>
      <c r="C317">
        <v>128950</v>
      </c>
      <c r="D317">
        <v>127545</v>
      </c>
      <c r="E317">
        <v>128790</v>
      </c>
    </row>
    <row r="318" spans="1:5" x14ac:dyDescent="0.25">
      <c r="A318" s="1">
        <v>45322</v>
      </c>
      <c r="B318">
        <v>127595</v>
      </c>
      <c r="C318">
        <v>130060</v>
      </c>
      <c r="D318">
        <v>127530</v>
      </c>
      <c r="E318">
        <v>127990</v>
      </c>
    </row>
    <row r="319" spans="1:5" x14ac:dyDescent="0.25">
      <c r="A319" s="1">
        <v>45321</v>
      </c>
      <c r="B319">
        <v>128820</v>
      </c>
      <c r="C319">
        <v>129260</v>
      </c>
      <c r="D319">
        <v>127495</v>
      </c>
      <c r="E319">
        <v>127660</v>
      </c>
    </row>
    <row r="320" spans="1:5" x14ac:dyDescent="0.25">
      <c r="A320" s="1">
        <v>45320</v>
      </c>
      <c r="B320">
        <v>129630</v>
      </c>
      <c r="C320">
        <v>129655</v>
      </c>
      <c r="D320">
        <v>128320</v>
      </c>
      <c r="E320">
        <v>129100</v>
      </c>
    </row>
    <row r="321" spans="1:5" x14ac:dyDescent="0.25">
      <c r="A321" s="1">
        <v>45317</v>
      </c>
      <c r="B321">
        <v>129125</v>
      </c>
      <c r="C321">
        <v>129805</v>
      </c>
      <c r="D321">
        <v>128370</v>
      </c>
      <c r="E321">
        <v>129325</v>
      </c>
    </row>
    <row r="322" spans="1:5" x14ac:dyDescent="0.25">
      <c r="A322" s="1">
        <v>45316</v>
      </c>
      <c r="B322">
        <v>128740</v>
      </c>
      <c r="C322">
        <v>129315</v>
      </c>
      <c r="D322">
        <v>128400</v>
      </c>
      <c r="E322">
        <v>128670</v>
      </c>
    </row>
    <row r="323" spans="1:5" x14ac:dyDescent="0.25">
      <c r="A323" s="1">
        <v>45315</v>
      </c>
      <c r="B323">
        <v>129760</v>
      </c>
      <c r="C323">
        <v>130215</v>
      </c>
      <c r="D323">
        <v>128250</v>
      </c>
      <c r="E323">
        <v>128315</v>
      </c>
    </row>
    <row r="324" spans="1:5" x14ac:dyDescent="0.25">
      <c r="A324" s="1">
        <v>45314</v>
      </c>
      <c r="B324">
        <v>127600</v>
      </c>
      <c r="C324">
        <v>129155</v>
      </c>
      <c r="D324">
        <v>127480</v>
      </c>
      <c r="E324">
        <v>129030</v>
      </c>
    </row>
    <row r="325" spans="1:5" x14ac:dyDescent="0.25">
      <c r="A325" s="1">
        <v>45313</v>
      </c>
      <c r="B325">
        <v>128450</v>
      </c>
      <c r="C325">
        <v>128645</v>
      </c>
      <c r="D325">
        <v>126580</v>
      </c>
      <c r="E325">
        <v>127250</v>
      </c>
    </row>
    <row r="326" spans="1:5" x14ac:dyDescent="0.25">
      <c r="A326" s="1">
        <v>45310</v>
      </c>
      <c r="B326">
        <v>128690</v>
      </c>
      <c r="C326">
        <v>128890</v>
      </c>
      <c r="D326">
        <v>127295</v>
      </c>
      <c r="E326">
        <v>128250</v>
      </c>
    </row>
    <row r="327" spans="1:5" x14ac:dyDescent="0.25">
      <c r="A327" s="1">
        <v>45309</v>
      </c>
      <c r="B327">
        <v>129730</v>
      </c>
      <c r="C327">
        <v>130200</v>
      </c>
      <c r="D327">
        <v>128040</v>
      </c>
      <c r="E327">
        <v>128050</v>
      </c>
    </row>
    <row r="328" spans="1:5" x14ac:dyDescent="0.25">
      <c r="A328" s="1">
        <v>45308</v>
      </c>
      <c r="B328">
        <v>129600</v>
      </c>
      <c r="C328">
        <v>130165</v>
      </c>
      <c r="D328">
        <v>128980</v>
      </c>
      <c r="E328">
        <v>129170</v>
      </c>
    </row>
    <row r="329" spans="1:5" x14ac:dyDescent="0.25">
      <c r="A329" s="1">
        <v>45307</v>
      </c>
      <c r="B329">
        <v>131945</v>
      </c>
      <c r="C329">
        <v>132010</v>
      </c>
      <c r="D329">
        <v>130015</v>
      </c>
      <c r="E329">
        <v>130070</v>
      </c>
    </row>
    <row r="330" spans="1:5" x14ac:dyDescent="0.25">
      <c r="A330" s="1">
        <v>45306</v>
      </c>
      <c r="B330">
        <v>131695</v>
      </c>
      <c r="C330">
        <v>132830</v>
      </c>
      <c r="D330">
        <v>131260</v>
      </c>
      <c r="E330">
        <v>132665</v>
      </c>
    </row>
    <row r="331" spans="1:5" x14ac:dyDescent="0.25">
      <c r="A331" s="1">
        <v>45303</v>
      </c>
      <c r="B331">
        <v>131580</v>
      </c>
      <c r="C331">
        <v>133040</v>
      </c>
      <c r="D331">
        <v>131380</v>
      </c>
      <c r="E331">
        <v>132005</v>
      </c>
    </row>
    <row r="332" spans="1:5" x14ac:dyDescent="0.25">
      <c r="A332" s="1">
        <v>45302</v>
      </c>
      <c r="B332">
        <v>132050</v>
      </c>
      <c r="C332">
        <v>132430</v>
      </c>
      <c r="D332">
        <v>130950</v>
      </c>
      <c r="E332">
        <v>131730</v>
      </c>
    </row>
    <row r="333" spans="1:5" x14ac:dyDescent="0.25">
      <c r="A333" s="1">
        <v>45301</v>
      </c>
      <c r="B333">
        <v>132700</v>
      </c>
      <c r="C333">
        <v>133060</v>
      </c>
      <c r="D333">
        <v>131595</v>
      </c>
      <c r="E333">
        <v>131910</v>
      </c>
    </row>
    <row r="334" spans="1:5" x14ac:dyDescent="0.25">
      <c r="A334" s="1">
        <v>45300</v>
      </c>
      <c r="B334">
        <v>133490</v>
      </c>
      <c r="C334">
        <v>133495</v>
      </c>
      <c r="D334">
        <v>132360</v>
      </c>
      <c r="E334">
        <v>132560</v>
      </c>
    </row>
    <row r="335" spans="1:5" x14ac:dyDescent="0.25">
      <c r="A335" s="1">
        <v>45299</v>
      </c>
      <c r="B335">
        <v>132840</v>
      </c>
      <c r="C335">
        <v>134050</v>
      </c>
      <c r="D335">
        <v>132305</v>
      </c>
      <c r="E335">
        <v>134050</v>
      </c>
    </row>
    <row r="336" spans="1:5" x14ac:dyDescent="0.25">
      <c r="A336" s="1">
        <v>45296</v>
      </c>
      <c r="B336">
        <v>132310</v>
      </c>
      <c r="C336">
        <v>134040</v>
      </c>
      <c r="D336">
        <v>131840</v>
      </c>
      <c r="E336">
        <v>133520</v>
      </c>
    </row>
    <row r="337" spans="1:5" x14ac:dyDescent="0.25">
      <c r="A337" s="1">
        <v>45295</v>
      </c>
      <c r="B337">
        <v>134650</v>
      </c>
      <c r="C337">
        <v>134715</v>
      </c>
      <c r="D337">
        <v>132390</v>
      </c>
      <c r="E337">
        <v>132530</v>
      </c>
    </row>
    <row r="338" spans="1:5" x14ac:dyDescent="0.25">
      <c r="A338" s="1">
        <v>45294</v>
      </c>
      <c r="B338">
        <v>133925</v>
      </c>
      <c r="C338">
        <v>135150</v>
      </c>
      <c r="D338">
        <v>133620</v>
      </c>
      <c r="E338">
        <v>134600</v>
      </c>
    </row>
    <row r="339" spans="1:5" x14ac:dyDescent="0.25">
      <c r="A339" s="1">
        <v>45293</v>
      </c>
      <c r="B339">
        <v>135250</v>
      </c>
      <c r="C339">
        <v>135350</v>
      </c>
      <c r="D339">
        <v>133550</v>
      </c>
      <c r="E339">
        <v>134230</v>
      </c>
    </row>
    <row r="340" spans="1:5" x14ac:dyDescent="0.25">
      <c r="A340" s="1">
        <v>45288</v>
      </c>
      <c r="B340">
        <v>135780</v>
      </c>
      <c r="C340">
        <v>136085</v>
      </c>
      <c r="D340">
        <v>135425</v>
      </c>
      <c r="E340">
        <v>135850</v>
      </c>
    </row>
    <row r="341" spans="1:5" x14ac:dyDescent="0.25">
      <c r="A341" s="1">
        <v>45287</v>
      </c>
      <c r="B341">
        <v>135400</v>
      </c>
      <c r="C341">
        <v>136100</v>
      </c>
      <c r="D341">
        <v>135070</v>
      </c>
      <c r="E341">
        <v>136070</v>
      </c>
    </row>
    <row r="342" spans="1:5" x14ac:dyDescent="0.25">
      <c r="A342" s="1">
        <v>45286</v>
      </c>
      <c r="B342">
        <v>134760</v>
      </c>
      <c r="C342">
        <v>135550</v>
      </c>
      <c r="D342">
        <v>134520</v>
      </c>
      <c r="E342">
        <v>135480</v>
      </c>
    </row>
    <row r="343" spans="1:5" x14ac:dyDescent="0.25">
      <c r="A343" s="1">
        <v>45282</v>
      </c>
      <c r="B343">
        <v>134100</v>
      </c>
      <c r="C343">
        <v>134920</v>
      </c>
      <c r="D343">
        <v>133910</v>
      </c>
      <c r="E343">
        <v>134495</v>
      </c>
    </row>
    <row r="344" spans="1:5" x14ac:dyDescent="0.25">
      <c r="A344" s="1">
        <v>45281</v>
      </c>
      <c r="B344">
        <v>133375</v>
      </c>
      <c r="C344">
        <v>134240</v>
      </c>
      <c r="D344">
        <v>133270</v>
      </c>
      <c r="E344">
        <v>134240</v>
      </c>
    </row>
    <row r="345" spans="1:5" x14ac:dyDescent="0.25">
      <c r="A345" s="1">
        <v>45280</v>
      </c>
      <c r="B345">
        <v>133610</v>
      </c>
      <c r="C345">
        <v>134325</v>
      </c>
      <c r="D345">
        <v>132530</v>
      </c>
      <c r="E345">
        <v>132730</v>
      </c>
    </row>
    <row r="346" spans="1:5" x14ac:dyDescent="0.25">
      <c r="A346" s="1">
        <v>45279</v>
      </c>
      <c r="B346">
        <v>133150</v>
      </c>
      <c r="C346">
        <v>134045</v>
      </c>
      <c r="D346">
        <v>133010</v>
      </c>
      <c r="E346">
        <v>133990</v>
      </c>
    </row>
    <row r="347" spans="1:5" x14ac:dyDescent="0.25">
      <c r="A347" s="1">
        <v>45278</v>
      </c>
      <c r="B347">
        <v>132450</v>
      </c>
      <c r="C347">
        <v>133495</v>
      </c>
      <c r="D347">
        <v>132445</v>
      </c>
      <c r="E347">
        <v>133115</v>
      </c>
    </row>
    <row r="348" spans="1:5" x14ac:dyDescent="0.25">
      <c r="A348" s="1">
        <v>45275</v>
      </c>
      <c r="B348">
        <v>133100</v>
      </c>
      <c r="C348">
        <v>133760</v>
      </c>
      <c r="D348">
        <v>131930</v>
      </c>
      <c r="E348">
        <v>132320</v>
      </c>
    </row>
    <row r="349" spans="1:5" x14ac:dyDescent="0.25">
      <c r="A349" s="1">
        <v>45274</v>
      </c>
      <c r="B349">
        <v>132625</v>
      </c>
      <c r="C349">
        <v>133350</v>
      </c>
      <c r="D349">
        <v>132405</v>
      </c>
      <c r="E349">
        <v>132910</v>
      </c>
    </row>
    <row r="350" spans="1:5" x14ac:dyDescent="0.25">
      <c r="A350" s="1">
        <v>45273</v>
      </c>
      <c r="B350">
        <v>128690</v>
      </c>
      <c r="C350">
        <v>132325</v>
      </c>
      <c r="D350">
        <v>128315</v>
      </c>
      <c r="E350">
        <v>132210</v>
      </c>
    </row>
    <row r="351" spans="1:5" x14ac:dyDescent="0.25">
      <c r="A351" s="1">
        <v>45272</v>
      </c>
      <c r="B351">
        <v>127410</v>
      </c>
      <c r="C351">
        <v>127590</v>
      </c>
      <c r="D351">
        <v>126010</v>
      </c>
      <c r="E351">
        <v>126525</v>
      </c>
    </row>
    <row r="352" spans="1:5" x14ac:dyDescent="0.25">
      <c r="A352" s="1">
        <v>45271</v>
      </c>
      <c r="B352">
        <v>127125</v>
      </c>
      <c r="C352">
        <v>127300</v>
      </c>
      <c r="D352">
        <v>126565</v>
      </c>
      <c r="E352">
        <v>127165</v>
      </c>
    </row>
    <row r="353" spans="1:5" x14ac:dyDescent="0.25">
      <c r="A353" s="1">
        <v>45268</v>
      </c>
      <c r="B353">
        <v>126415</v>
      </c>
      <c r="C353">
        <v>127495</v>
      </c>
      <c r="D353">
        <v>125670</v>
      </c>
      <c r="E353">
        <v>127240</v>
      </c>
    </row>
    <row r="354" spans="1:5" x14ac:dyDescent="0.25">
      <c r="A354" s="1">
        <v>45267</v>
      </c>
      <c r="B354">
        <v>125935</v>
      </c>
      <c r="C354">
        <v>126835</v>
      </c>
      <c r="D354">
        <v>125755</v>
      </c>
      <c r="E354">
        <v>126295</v>
      </c>
    </row>
    <row r="355" spans="1:5" x14ac:dyDescent="0.25">
      <c r="A355" s="1">
        <v>45266</v>
      </c>
      <c r="B355">
        <v>127495</v>
      </c>
      <c r="C355">
        <v>127880</v>
      </c>
      <c r="D355">
        <v>125735</v>
      </c>
      <c r="E355">
        <v>125735</v>
      </c>
    </row>
    <row r="356" spans="1:5" x14ac:dyDescent="0.25">
      <c r="A356" s="1">
        <v>45265</v>
      </c>
      <c r="B356">
        <v>127100</v>
      </c>
      <c r="C356">
        <v>127860</v>
      </c>
      <c r="D356">
        <v>126780</v>
      </c>
      <c r="E356">
        <v>127100</v>
      </c>
    </row>
    <row r="357" spans="1:5" x14ac:dyDescent="0.25">
      <c r="A357" s="1">
        <v>45264</v>
      </c>
      <c r="B357">
        <v>127935</v>
      </c>
      <c r="C357">
        <v>128195</v>
      </c>
      <c r="D357">
        <v>127010</v>
      </c>
      <c r="E357">
        <v>127310</v>
      </c>
    </row>
    <row r="358" spans="1:5" x14ac:dyDescent="0.25">
      <c r="A358" s="1">
        <v>45261</v>
      </c>
      <c r="B358">
        <v>128090</v>
      </c>
      <c r="C358">
        <v>128650</v>
      </c>
      <c r="D358">
        <v>127070</v>
      </c>
      <c r="E358">
        <v>128465</v>
      </c>
    </row>
    <row r="359" spans="1:5" x14ac:dyDescent="0.25">
      <c r="A359" s="1">
        <v>45260</v>
      </c>
      <c r="B359">
        <v>127000</v>
      </c>
      <c r="C359">
        <v>127965</v>
      </c>
      <c r="D359">
        <v>126625</v>
      </c>
      <c r="E359">
        <v>127815</v>
      </c>
    </row>
    <row r="360" spans="1:5" x14ac:dyDescent="0.25">
      <c r="A360" s="1">
        <v>45259</v>
      </c>
      <c r="B360">
        <v>127400</v>
      </c>
      <c r="C360">
        <v>127885</v>
      </c>
      <c r="D360">
        <v>126465</v>
      </c>
      <c r="E360">
        <v>126695</v>
      </c>
    </row>
    <row r="361" spans="1:5" x14ac:dyDescent="0.25">
      <c r="A361" s="1">
        <v>45258</v>
      </c>
      <c r="B361">
        <v>126115</v>
      </c>
      <c r="C361">
        <v>127525</v>
      </c>
      <c r="D361">
        <v>125960</v>
      </c>
      <c r="E361">
        <v>127200</v>
      </c>
    </row>
    <row r="362" spans="1:5" x14ac:dyDescent="0.25">
      <c r="A362" s="1">
        <v>45257</v>
      </c>
      <c r="B362">
        <v>126095</v>
      </c>
      <c r="C362">
        <v>126645</v>
      </c>
      <c r="D362">
        <v>125485</v>
      </c>
      <c r="E362">
        <v>126480</v>
      </c>
    </row>
    <row r="363" spans="1:5" x14ac:dyDescent="0.25">
      <c r="A363" s="1">
        <v>45254</v>
      </c>
      <c r="B363">
        <v>127350</v>
      </c>
      <c r="C363">
        <v>127360</v>
      </c>
      <c r="D363">
        <v>126040</v>
      </c>
      <c r="E363">
        <v>126340</v>
      </c>
    </row>
    <row r="364" spans="1:5" x14ac:dyDescent="0.25">
      <c r="A364" s="1">
        <v>45253</v>
      </c>
      <c r="B364">
        <v>126600</v>
      </c>
      <c r="C364">
        <v>127545</v>
      </c>
      <c r="D364">
        <v>126390</v>
      </c>
      <c r="E364">
        <v>127495</v>
      </c>
    </row>
    <row r="365" spans="1:5" x14ac:dyDescent="0.25">
      <c r="A365" s="1">
        <v>45252</v>
      </c>
      <c r="B365">
        <v>126620</v>
      </c>
      <c r="C365">
        <v>127730</v>
      </c>
      <c r="D365">
        <v>126245</v>
      </c>
      <c r="E365">
        <v>126855</v>
      </c>
    </row>
    <row r="366" spans="1:5" x14ac:dyDescent="0.25">
      <c r="A366" s="1">
        <v>45251</v>
      </c>
      <c r="B366">
        <v>126790</v>
      </c>
      <c r="C366">
        <v>126990</v>
      </c>
      <c r="D366">
        <v>125870</v>
      </c>
      <c r="E366">
        <v>126525</v>
      </c>
    </row>
    <row r="367" spans="1:5" x14ac:dyDescent="0.25">
      <c r="A367" s="1">
        <v>45250</v>
      </c>
      <c r="B367">
        <v>126165</v>
      </c>
      <c r="C367">
        <v>127115</v>
      </c>
      <c r="D367">
        <v>125845</v>
      </c>
      <c r="E367">
        <v>127100</v>
      </c>
    </row>
    <row r="368" spans="1:5" x14ac:dyDescent="0.25">
      <c r="A368" s="1">
        <v>45247</v>
      </c>
      <c r="B368">
        <v>125835</v>
      </c>
      <c r="C368">
        <v>126440</v>
      </c>
      <c r="D368">
        <v>125465</v>
      </c>
      <c r="E368">
        <v>125895</v>
      </c>
    </row>
    <row r="369" spans="1:5" x14ac:dyDescent="0.25">
      <c r="A369" s="1">
        <v>45246</v>
      </c>
      <c r="B369">
        <v>124475</v>
      </c>
      <c r="C369">
        <v>125830</v>
      </c>
      <c r="D369">
        <v>124125</v>
      </c>
      <c r="E369">
        <v>125830</v>
      </c>
    </row>
    <row r="370" spans="1:5" x14ac:dyDescent="0.25">
      <c r="A370" s="1">
        <v>45244</v>
      </c>
      <c r="B370">
        <v>121575</v>
      </c>
      <c r="C370">
        <v>124790</v>
      </c>
      <c r="D370">
        <v>121550</v>
      </c>
      <c r="E370">
        <v>124615</v>
      </c>
    </row>
    <row r="371" spans="1:5" x14ac:dyDescent="0.25">
      <c r="A371" s="1">
        <v>45243</v>
      </c>
      <c r="B371">
        <v>121555</v>
      </c>
      <c r="C371">
        <v>121660</v>
      </c>
      <c r="D371">
        <v>120865</v>
      </c>
      <c r="E371">
        <v>121615</v>
      </c>
    </row>
    <row r="372" spans="1:5" x14ac:dyDescent="0.25">
      <c r="A372" s="1">
        <v>45240</v>
      </c>
      <c r="B372">
        <v>120545</v>
      </c>
      <c r="C372">
        <v>122010</v>
      </c>
      <c r="D372">
        <v>120310</v>
      </c>
      <c r="E372">
        <v>121850</v>
      </c>
    </row>
    <row r="373" spans="1:5" x14ac:dyDescent="0.25">
      <c r="A373" s="1">
        <v>45239</v>
      </c>
      <c r="B373">
        <v>120545</v>
      </c>
      <c r="C373">
        <v>121465</v>
      </c>
      <c r="D373">
        <v>119525</v>
      </c>
      <c r="E373">
        <v>120295</v>
      </c>
    </row>
    <row r="374" spans="1:5" x14ac:dyDescent="0.25">
      <c r="A374" s="1">
        <v>45238</v>
      </c>
      <c r="B374">
        <v>120210</v>
      </c>
      <c r="C374">
        <v>121240</v>
      </c>
      <c r="D374">
        <v>119665</v>
      </c>
      <c r="E374">
        <v>120355</v>
      </c>
    </row>
    <row r="375" spans="1:5" x14ac:dyDescent="0.25">
      <c r="A375" s="1">
        <v>45237</v>
      </c>
      <c r="B375">
        <v>119350</v>
      </c>
      <c r="C375">
        <v>120875</v>
      </c>
      <c r="D375">
        <v>118995</v>
      </c>
      <c r="E375">
        <v>120445</v>
      </c>
    </row>
    <row r="376" spans="1:5" x14ac:dyDescent="0.25">
      <c r="A376" s="1">
        <v>45236</v>
      </c>
      <c r="B376">
        <v>119650</v>
      </c>
      <c r="C376">
        <v>120125</v>
      </c>
      <c r="D376">
        <v>119290</v>
      </c>
      <c r="E376">
        <v>119860</v>
      </c>
    </row>
    <row r="377" spans="1:5" x14ac:dyDescent="0.25">
      <c r="A377" s="1">
        <v>45233</v>
      </c>
      <c r="B377">
        <v>117765</v>
      </c>
      <c r="C377">
        <v>119875</v>
      </c>
      <c r="D377">
        <v>117715</v>
      </c>
      <c r="E377">
        <v>119785</v>
      </c>
    </row>
    <row r="378" spans="1:5" x14ac:dyDescent="0.25">
      <c r="A378" s="1">
        <v>45231</v>
      </c>
      <c r="B378">
        <v>114530</v>
      </c>
      <c r="C378">
        <v>116905</v>
      </c>
      <c r="D378">
        <v>114220</v>
      </c>
      <c r="E378">
        <v>116905</v>
      </c>
    </row>
    <row r="379" spans="1:5" x14ac:dyDescent="0.25">
      <c r="A379" s="1">
        <v>45230</v>
      </c>
      <c r="B379">
        <v>114250</v>
      </c>
      <c r="C379">
        <v>114980</v>
      </c>
      <c r="D379">
        <v>113415</v>
      </c>
      <c r="E379">
        <v>114670</v>
      </c>
    </row>
    <row r="380" spans="1:5" x14ac:dyDescent="0.25">
      <c r="A380" s="1">
        <v>45229</v>
      </c>
      <c r="B380">
        <v>115550</v>
      </c>
      <c r="C380">
        <v>115910</v>
      </c>
      <c r="D380">
        <v>113600</v>
      </c>
      <c r="E380">
        <v>113800</v>
      </c>
    </row>
    <row r="381" spans="1:5" x14ac:dyDescent="0.25">
      <c r="A381" s="1">
        <v>45226</v>
      </c>
      <c r="B381">
        <v>116665</v>
      </c>
      <c r="C381">
        <v>116860</v>
      </c>
      <c r="D381">
        <v>114340</v>
      </c>
      <c r="E381">
        <v>114960</v>
      </c>
    </row>
    <row r="382" spans="1:5" x14ac:dyDescent="0.25">
      <c r="A382" s="1">
        <v>45225</v>
      </c>
      <c r="B382">
        <v>113820</v>
      </c>
      <c r="C382">
        <v>116755</v>
      </c>
      <c r="D382">
        <v>113680</v>
      </c>
      <c r="E382">
        <v>116720</v>
      </c>
    </row>
    <row r="383" spans="1:5" x14ac:dyDescent="0.25">
      <c r="A383" s="1">
        <v>45224</v>
      </c>
      <c r="B383">
        <v>115400</v>
      </c>
      <c r="C383">
        <v>115695</v>
      </c>
      <c r="D383">
        <v>114180</v>
      </c>
      <c r="E383">
        <v>114310</v>
      </c>
    </row>
    <row r="384" spans="1:5" x14ac:dyDescent="0.25">
      <c r="A384" s="1">
        <v>45223</v>
      </c>
      <c r="B384">
        <v>115395</v>
      </c>
      <c r="C384">
        <v>115860</v>
      </c>
      <c r="D384">
        <v>114355</v>
      </c>
      <c r="E384">
        <v>115450</v>
      </c>
    </row>
    <row r="385" spans="1:5" x14ac:dyDescent="0.25">
      <c r="A385" s="1">
        <v>45222</v>
      </c>
      <c r="B385">
        <v>114290</v>
      </c>
      <c r="C385">
        <v>115375</v>
      </c>
      <c r="D385">
        <v>113785</v>
      </c>
      <c r="E385">
        <v>114615</v>
      </c>
    </row>
    <row r="386" spans="1:5" x14ac:dyDescent="0.25">
      <c r="A386" s="1">
        <v>45219</v>
      </c>
      <c r="B386">
        <v>115470</v>
      </c>
      <c r="C386">
        <v>115825</v>
      </c>
      <c r="D386">
        <v>114190</v>
      </c>
      <c r="E386">
        <v>114770</v>
      </c>
    </row>
    <row r="387" spans="1:5" x14ac:dyDescent="0.25">
      <c r="A387" s="1">
        <v>45218</v>
      </c>
      <c r="B387">
        <v>115650</v>
      </c>
      <c r="C387">
        <v>116920</v>
      </c>
      <c r="D387">
        <v>115555</v>
      </c>
      <c r="E387">
        <v>115675</v>
      </c>
    </row>
    <row r="388" spans="1:5" x14ac:dyDescent="0.25">
      <c r="A388" s="1">
        <v>45217</v>
      </c>
      <c r="B388">
        <v>117150</v>
      </c>
      <c r="C388">
        <v>117400</v>
      </c>
      <c r="D388">
        <v>115700</v>
      </c>
      <c r="E388">
        <v>115750</v>
      </c>
    </row>
    <row r="389" spans="1:5" x14ac:dyDescent="0.25">
      <c r="A389" s="1">
        <v>45216</v>
      </c>
      <c r="B389">
        <v>116140</v>
      </c>
      <c r="C389">
        <v>116970</v>
      </c>
      <c r="D389">
        <v>115560</v>
      </c>
      <c r="E389">
        <v>115720</v>
      </c>
    </row>
    <row r="390" spans="1:5" x14ac:dyDescent="0.25">
      <c r="A390" s="1">
        <v>45215</v>
      </c>
      <c r="B390">
        <v>116400</v>
      </c>
      <c r="C390">
        <v>117035</v>
      </c>
      <c r="D390">
        <v>116095</v>
      </c>
      <c r="E390">
        <v>116420</v>
      </c>
    </row>
    <row r="391" spans="1:5" x14ac:dyDescent="0.25">
      <c r="A391" s="1">
        <v>45212</v>
      </c>
      <c r="B391">
        <v>116300</v>
      </c>
      <c r="C391">
        <v>117185</v>
      </c>
      <c r="D391">
        <v>115685</v>
      </c>
      <c r="E391">
        <v>115875</v>
      </c>
    </row>
    <row r="392" spans="1:5" x14ac:dyDescent="0.25">
      <c r="A392" s="1">
        <v>45210</v>
      </c>
      <c r="B392">
        <v>117295</v>
      </c>
      <c r="C392">
        <v>117695</v>
      </c>
      <c r="D392">
        <v>116385</v>
      </c>
      <c r="E392">
        <v>117405</v>
      </c>
    </row>
    <row r="393" spans="1:5" x14ac:dyDescent="0.25">
      <c r="A393" s="1">
        <v>45209</v>
      </c>
      <c r="B393">
        <v>115900</v>
      </c>
      <c r="C393">
        <v>117180</v>
      </c>
      <c r="D393">
        <v>115745</v>
      </c>
      <c r="E393">
        <v>116760</v>
      </c>
    </row>
    <row r="394" spans="1:5" x14ac:dyDescent="0.25">
      <c r="A394" s="1">
        <v>45208</v>
      </c>
      <c r="B394">
        <v>113620</v>
      </c>
      <c r="C394">
        <v>115695</v>
      </c>
      <c r="D394">
        <v>113440</v>
      </c>
      <c r="E394">
        <v>115690</v>
      </c>
    </row>
    <row r="395" spans="1:5" x14ac:dyDescent="0.25">
      <c r="A395" s="1">
        <v>45205</v>
      </c>
      <c r="B395">
        <v>113800</v>
      </c>
      <c r="C395">
        <v>114795</v>
      </c>
      <c r="D395">
        <v>111860</v>
      </c>
      <c r="E395">
        <v>114700</v>
      </c>
    </row>
    <row r="396" spans="1:5" x14ac:dyDescent="0.25">
      <c r="A396" s="1">
        <v>45204</v>
      </c>
      <c r="B396">
        <v>114000</v>
      </c>
      <c r="C396">
        <v>114720</v>
      </c>
      <c r="D396">
        <v>113030</v>
      </c>
      <c r="E396">
        <v>113750</v>
      </c>
    </row>
    <row r="397" spans="1:5" x14ac:dyDescent="0.25">
      <c r="A397" s="1">
        <v>45203</v>
      </c>
      <c r="B397">
        <v>114290</v>
      </c>
      <c r="C397">
        <v>114580</v>
      </c>
      <c r="D397">
        <v>113420</v>
      </c>
      <c r="E397">
        <v>113780</v>
      </c>
    </row>
    <row r="398" spans="1:5" x14ac:dyDescent="0.25">
      <c r="A398" s="1">
        <v>45202</v>
      </c>
      <c r="B398">
        <v>115000</v>
      </c>
      <c r="C398">
        <v>115525</v>
      </c>
      <c r="D398">
        <v>113555</v>
      </c>
      <c r="E398">
        <v>113620</v>
      </c>
    </row>
    <row r="399" spans="1:5" x14ac:dyDescent="0.25">
      <c r="A399" s="1">
        <v>45201</v>
      </c>
      <c r="B399">
        <v>117000</v>
      </c>
      <c r="C399">
        <v>117295</v>
      </c>
      <c r="D399">
        <v>115230</v>
      </c>
      <c r="E399">
        <v>115580</v>
      </c>
    </row>
    <row r="400" spans="1:5" x14ac:dyDescent="0.25">
      <c r="A400" s="1">
        <v>45198</v>
      </c>
      <c r="B400">
        <v>116965</v>
      </c>
      <c r="C400">
        <v>117730</v>
      </c>
      <c r="D400">
        <v>116410</v>
      </c>
      <c r="E400">
        <v>117225</v>
      </c>
    </row>
    <row r="401" spans="1:5" x14ac:dyDescent="0.25">
      <c r="A401" s="1">
        <v>45197</v>
      </c>
      <c r="B401">
        <v>115000</v>
      </c>
      <c r="C401">
        <v>116620</v>
      </c>
      <c r="D401">
        <v>114695</v>
      </c>
      <c r="E401">
        <v>116570</v>
      </c>
    </row>
    <row r="402" spans="1:5" x14ac:dyDescent="0.25">
      <c r="A402" s="1">
        <v>45196</v>
      </c>
      <c r="B402">
        <v>115400</v>
      </c>
      <c r="C402">
        <v>115995</v>
      </c>
      <c r="D402">
        <v>113985</v>
      </c>
      <c r="E402">
        <v>114970</v>
      </c>
    </row>
    <row r="403" spans="1:5" x14ac:dyDescent="0.25">
      <c r="A403" s="1">
        <v>45195</v>
      </c>
      <c r="B403">
        <v>116550</v>
      </c>
      <c r="C403">
        <v>116745</v>
      </c>
      <c r="D403">
        <v>114685</v>
      </c>
      <c r="E403">
        <v>114805</v>
      </c>
    </row>
    <row r="404" spans="1:5" x14ac:dyDescent="0.25">
      <c r="A404" s="1">
        <v>45194</v>
      </c>
      <c r="B404">
        <v>116400</v>
      </c>
      <c r="C404">
        <v>117130</v>
      </c>
      <c r="D404">
        <v>116175</v>
      </c>
      <c r="E404">
        <v>117005</v>
      </c>
    </row>
    <row r="405" spans="1:5" x14ac:dyDescent="0.25">
      <c r="A405" s="1">
        <v>45191</v>
      </c>
      <c r="B405">
        <v>117460</v>
      </c>
      <c r="C405">
        <v>117995</v>
      </c>
      <c r="D405">
        <v>116635</v>
      </c>
      <c r="E405">
        <v>117110</v>
      </c>
    </row>
    <row r="406" spans="1:5" x14ac:dyDescent="0.25">
      <c r="A406" s="1">
        <v>45190</v>
      </c>
      <c r="B406">
        <v>118700</v>
      </c>
      <c r="C406">
        <v>118715</v>
      </c>
      <c r="D406">
        <v>116805</v>
      </c>
      <c r="E406">
        <v>116885</v>
      </c>
    </row>
    <row r="407" spans="1:5" x14ac:dyDescent="0.25">
      <c r="A407" s="1">
        <v>45189</v>
      </c>
      <c r="B407">
        <v>119035</v>
      </c>
      <c r="C407">
        <v>120700</v>
      </c>
      <c r="D407">
        <v>118970</v>
      </c>
      <c r="E407">
        <v>119530</v>
      </c>
    </row>
    <row r="408" spans="1:5" x14ac:dyDescent="0.25">
      <c r="A408" s="1">
        <v>45188</v>
      </c>
      <c r="B408">
        <v>119680</v>
      </c>
      <c r="C408">
        <v>119715</v>
      </c>
      <c r="D408">
        <v>118620</v>
      </c>
      <c r="E408">
        <v>118850</v>
      </c>
    </row>
    <row r="409" spans="1:5" x14ac:dyDescent="0.25">
      <c r="A409" s="1">
        <v>45187</v>
      </c>
      <c r="B409">
        <v>119750</v>
      </c>
      <c r="C409">
        <v>120585</v>
      </c>
      <c r="D409">
        <v>119160</v>
      </c>
      <c r="E409">
        <v>119590</v>
      </c>
    </row>
    <row r="410" spans="1:5" x14ac:dyDescent="0.25">
      <c r="A410" s="1">
        <v>45184</v>
      </c>
      <c r="B410">
        <v>120750</v>
      </c>
      <c r="C410">
        <v>120980</v>
      </c>
      <c r="D410">
        <v>119755</v>
      </c>
      <c r="E410">
        <v>119985</v>
      </c>
    </row>
    <row r="411" spans="1:5" x14ac:dyDescent="0.25">
      <c r="A411" s="1">
        <v>45183</v>
      </c>
      <c r="B411">
        <v>120100</v>
      </c>
      <c r="C411">
        <v>120945</v>
      </c>
      <c r="D411">
        <v>119920</v>
      </c>
      <c r="E411">
        <v>120380</v>
      </c>
    </row>
    <row r="412" spans="1:5" x14ac:dyDescent="0.25">
      <c r="A412" s="1">
        <v>45182</v>
      </c>
      <c r="B412">
        <v>118955</v>
      </c>
      <c r="C412">
        <v>120655</v>
      </c>
      <c r="D412">
        <v>118760</v>
      </c>
      <c r="E412">
        <v>119495</v>
      </c>
    </row>
    <row r="413" spans="1:5" x14ac:dyDescent="0.25">
      <c r="A413" s="1">
        <v>45181</v>
      </c>
      <c r="B413">
        <v>118540</v>
      </c>
      <c r="C413">
        <v>119490</v>
      </c>
      <c r="D413">
        <v>118290</v>
      </c>
      <c r="E413">
        <v>119035</v>
      </c>
    </row>
    <row r="414" spans="1:5" x14ac:dyDescent="0.25">
      <c r="A414" s="1">
        <v>45180</v>
      </c>
      <c r="B414">
        <v>117415</v>
      </c>
      <c r="C414">
        <v>118545</v>
      </c>
      <c r="D414">
        <v>116945</v>
      </c>
      <c r="E414">
        <v>118540</v>
      </c>
    </row>
    <row r="415" spans="1:5" x14ac:dyDescent="0.25">
      <c r="A415" s="1">
        <v>45177</v>
      </c>
      <c r="B415">
        <v>116320</v>
      </c>
      <c r="C415">
        <v>116965</v>
      </c>
      <c r="D415">
        <v>116030</v>
      </c>
      <c r="E415">
        <v>116600</v>
      </c>
    </row>
    <row r="416" spans="1:5" x14ac:dyDescent="0.25">
      <c r="A416" s="1">
        <v>45175</v>
      </c>
      <c r="B416">
        <v>118900</v>
      </c>
      <c r="C416">
        <v>119400</v>
      </c>
      <c r="D416">
        <v>117240</v>
      </c>
      <c r="E416">
        <v>117360</v>
      </c>
    </row>
    <row r="417" spans="1:5" x14ac:dyDescent="0.25">
      <c r="A417" s="1">
        <v>45174</v>
      </c>
      <c r="B417">
        <v>119055</v>
      </c>
      <c r="C417">
        <v>119475</v>
      </c>
      <c r="D417">
        <v>118065</v>
      </c>
      <c r="E417">
        <v>119050</v>
      </c>
    </row>
    <row r="418" spans="1:5" x14ac:dyDescent="0.25">
      <c r="A418" s="1">
        <v>45173</v>
      </c>
      <c r="B418">
        <v>119300</v>
      </c>
      <c r="C418">
        <v>120135</v>
      </c>
      <c r="D418">
        <v>119045</v>
      </c>
      <c r="E418">
        <v>119435</v>
      </c>
    </row>
    <row r="419" spans="1:5" x14ac:dyDescent="0.25">
      <c r="A419" s="1">
        <v>45170</v>
      </c>
      <c r="B419">
        <v>118400</v>
      </c>
      <c r="C419">
        <v>119615</v>
      </c>
      <c r="D419">
        <v>117800</v>
      </c>
      <c r="E419">
        <v>119065</v>
      </c>
    </row>
    <row r="420" spans="1:5" x14ac:dyDescent="0.25">
      <c r="A420" s="1">
        <v>45169</v>
      </c>
      <c r="B420">
        <v>119300</v>
      </c>
      <c r="C420">
        <v>119575</v>
      </c>
      <c r="D420">
        <v>117380</v>
      </c>
      <c r="E420">
        <v>117740</v>
      </c>
    </row>
    <row r="421" spans="1:5" x14ac:dyDescent="0.25">
      <c r="A421" s="1">
        <v>45168</v>
      </c>
      <c r="B421">
        <v>119915</v>
      </c>
      <c r="C421">
        <v>120595</v>
      </c>
      <c r="D421">
        <v>119090</v>
      </c>
      <c r="E421">
        <v>119230</v>
      </c>
    </row>
    <row r="422" spans="1:5" x14ac:dyDescent="0.25">
      <c r="A422" s="1">
        <v>45167</v>
      </c>
      <c r="B422">
        <v>118920</v>
      </c>
      <c r="C422">
        <v>120360</v>
      </c>
      <c r="D422">
        <v>118825</v>
      </c>
      <c r="E422">
        <v>120075</v>
      </c>
    </row>
    <row r="423" spans="1:5" x14ac:dyDescent="0.25">
      <c r="A423" s="1">
        <v>45166</v>
      </c>
      <c r="B423">
        <v>117995</v>
      </c>
      <c r="C423">
        <v>119185</v>
      </c>
      <c r="D423">
        <v>117560</v>
      </c>
      <c r="E423">
        <v>119040</v>
      </c>
    </row>
    <row r="424" spans="1:5" x14ac:dyDescent="0.25">
      <c r="A424" s="1">
        <v>45163</v>
      </c>
      <c r="B424">
        <v>119025</v>
      </c>
      <c r="C424">
        <v>119210</v>
      </c>
      <c r="D424">
        <v>117250</v>
      </c>
      <c r="E424">
        <v>117700</v>
      </c>
    </row>
    <row r="425" spans="1:5" x14ac:dyDescent="0.25">
      <c r="A425" s="1">
        <v>45162</v>
      </c>
      <c r="B425">
        <v>120095</v>
      </c>
      <c r="C425">
        <v>120200</v>
      </c>
      <c r="D425">
        <v>118720</v>
      </c>
      <c r="E425">
        <v>119120</v>
      </c>
    </row>
    <row r="426" spans="1:5" x14ac:dyDescent="0.25">
      <c r="A426" s="1">
        <v>45161</v>
      </c>
      <c r="B426">
        <v>118810</v>
      </c>
      <c r="C426">
        <v>120500</v>
      </c>
      <c r="D426">
        <v>118260</v>
      </c>
      <c r="E426">
        <v>120440</v>
      </c>
    </row>
    <row r="427" spans="1:5" x14ac:dyDescent="0.25">
      <c r="A427" s="1">
        <v>45160</v>
      </c>
      <c r="B427">
        <v>116800</v>
      </c>
      <c r="C427">
        <v>118390</v>
      </c>
      <c r="D427">
        <v>116600</v>
      </c>
      <c r="E427">
        <v>118340</v>
      </c>
    </row>
    <row r="428" spans="1:5" x14ac:dyDescent="0.25">
      <c r="A428" s="1">
        <v>45159</v>
      </c>
      <c r="B428">
        <v>117845</v>
      </c>
      <c r="C428">
        <v>117855</v>
      </c>
      <c r="D428">
        <v>116100</v>
      </c>
      <c r="E428">
        <v>116120</v>
      </c>
    </row>
    <row r="429" spans="1:5" x14ac:dyDescent="0.25">
      <c r="A429" s="1">
        <v>45156</v>
      </c>
      <c r="B429">
        <v>116990</v>
      </c>
      <c r="C429">
        <v>117900</v>
      </c>
      <c r="D429">
        <v>116585</v>
      </c>
      <c r="E429">
        <v>117265</v>
      </c>
    </row>
    <row r="430" spans="1:5" x14ac:dyDescent="0.25">
      <c r="A430" s="1">
        <v>45155</v>
      </c>
      <c r="B430">
        <v>118560</v>
      </c>
      <c r="C430">
        <v>118860</v>
      </c>
      <c r="D430">
        <v>116985</v>
      </c>
      <c r="E430">
        <v>117250</v>
      </c>
    </row>
    <row r="431" spans="1:5" x14ac:dyDescent="0.25">
      <c r="A431" s="1">
        <v>45154</v>
      </c>
      <c r="B431">
        <v>118440</v>
      </c>
      <c r="C431">
        <v>119660</v>
      </c>
      <c r="D431">
        <v>117555</v>
      </c>
      <c r="E431">
        <v>117820</v>
      </c>
    </row>
    <row r="432" spans="1:5" x14ac:dyDescent="0.25">
      <c r="A432" s="1">
        <v>45153</v>
      </c>
      <c r="B432">
        <v>116070</v>
      </c>
      <c r="C432">
        <v>117700</v>
      </c>
      <c r="D432">
        <v>115665</v>
      </c>
      <c r="E432">
        <v>115765</v>
      </c>
    </row>
    <row r="433" spans="1:5" x14ac:dyDescent="0.25">
      <c r="A433" s="1">
        <v>45152</v>
      </c>
      <c r="B433">
        <v>118170</v>
      </c>
      <c r="C433">
        <v>118230</v>
      </c>
      <c r="D433">
        <v>116645</v>
      </c>
      <c r="E433">
        <v>116710</v>
      </c>
    </row>
    <row r="434" spans="1:5" x14ac:dyDescent="0.25">
      <c r="A434" s="1">
        <v>45149</v>
      </c>
      <c r="B434">
        <v>118350</v>
      </c>
      <c r="C434">
        <v>119260</v>
      </c>
      <c r="D434">
        <v>117550</v>
      </c>
      <c r="E434">
        <v>118290</v>
      </c>
    </row>
    <row r="435" spans="1:5" x14ac:dyDescent="0.25">
      <c r="A435" s="1">
        <v>45148</v>
      </c>
      <c r="B435">
        <v>119100</v>
      </c>
      <c r="C435">
        <v>119695</v>
      </c>
      <c r="D435">
        <v>118090</v>
      </c>
      <c r="E435">
        <v>118090</v>
      </c>
    </row>
    <row r="436" spans="1:5" x14ac:dyDescent="0.25">
      <c r="A436" s="1">
        <v>45147</v>
      </c>
      <c r="B436">
        <v>119740</v>
      </c>
      <c r="C436">
        <v>119740</v>
      </c>
      <c r="D436">
        <v>118095</v>
      </c>
      <c r="E436">
        <v>118620</v>
      </c>
    </row>
    <row r="437" spans="1:5" x14ac:dyDescent="0.25">
      <c r="A437" s="1">
        <v>45146</v>
      </c>
      <c r="B437">
        <v>118675</v>
      </c>
      <c r="C437">
        <v>119885</v>
      </c>
      <c r="D437">
        <v>117615</v>
      </c>
      <c r="E437">
        <v>119250</v>
      </c>
    </row>
    <row r="438" spans="1:5" x14ac:dyDescent="0.25">
      <c r="A438" s="1">
        <v>45145</v>
      </c>
      <c r="B438">
        <v>120160</v>
      </c>
      <c r="C438">
        <v>120495</v>
      </c>
      <c r="D438">
        <v>119230</v>
      </c>
      <c r="E438">
        <v>119530</v>
      </c>
    </row>
    <row r="439" spans="1:5" x14ac:dyDescent="0.25">
      <c r="A439" s="1">
        <v>45142</v>
      </c>
      <c r="B439">
        <v>120680</v>
      </c>
      <c r="C439">
        <v>121935</v>
      </c>
      <c r="D439">
        <v>119540</v>
      </c>
      <c r="E439">
        <v>119880</v>
      </c>
    </row>
    <row r="440" spans="1:5" x14ac:dyDescent="0.25">
      <c r="A440" s="1">
        <v>45141</v>
      </c>
      <c r="B440">
        <v>122240</v>
      </c>
      <c r="C440">
        <v>123165</v>
      </c>
      <c r="D440">
        <v>120600</v>
      </c>
      <c r="E440">
        <v>120705</v>
      </c>
    </row>
    <row r="441" spans="1:5" x14ac:dyDescent="0.25">
      <c r="A441" s="1">
        <v>45140</v>
      </c>
      <c r="B441">
        <v>121030</v>
      </c>
      <c r="C441">
        <v>121850</v>
      </c>
      <c r="D441">
        <v>120265</v>
      </c>
      <c r="E441">
        <v>121145</v>
      </c>
    </row>
    <row r="442" spans="1:5" x14ac:dyDescent="0.25">
      <c r="A442" s="1">
        <v>45139</v>
      </c>
      <c r="B442">
        <v>122225</v>
      </c>
      <c r="C442">
        <v>122240</v>
      </c>
      <c r="D442">
        <v>120725</v>
      </c>
      <c r="E442">
        <v>121620</v>
      </c>
    </row>
    <row r="443" spans="1:5" x14ac:dyDescent="0.25">
      <c r="A443" s="1">
        <v>45138</v>
      </c>
      <c r="B443">
        <v>121390</v>
      </c>
      <c r="C443">
        <v>122875</v>
      </c>
      <c r="D443">
        <v>121205</v>
      </c>
      <c r="E443">
        <v>122655</v>
      </c>
    </row>
    <row r="444" spans="1:5" x14ac:dyDescent="0.25">
      <c r="A444" s="1">
        <v>45135</v>
      </c>
      <c r="B444">
        <v>120810</v>
      </c>
      <c r="C444">
        <v>121765</v>
      </c>
      <c r="D444">
        <v>120405</v>
      </c>
      <c r="E444">
        <v>120720</v>
      </c>
    </row>
    <row r="445" spans="1:5" x14ac:dyDescent="0.25">
      <c r="A445" s="1">
        <v>45134</v>
      </c>
      <c r="B445">
        <v>123655</v>
      </c>
      <c r="C445">
        <v>123875</v>
      </c>
      <c r="D445">
        <v>120090</v>
      </c>
      <c r="E445">
        <v>120220</v>
      </c>
    </row>
    <row r="446" spans="1:5" x14ac:dyDescent="0.25">
      <c r="A446" s="1">
        <v>45133</v>
      </c>
      <c r="B446">
        <v>122650</v>
      </c>
      <c r="C446">
        <v>123695</v>
      </c>
      <c r="D446">
        <v>122220</v>
      </c>
      <c r="E446">
        <v>123175</v>
      </c>
    </row>
    <row r="447" spans="1:5" x14ac:dyDescent="0.25">
      <c r="A447" s="1">
        <v>45132</v>
      </c>
      <c r="B447">
        <v>123155</v>
      </c>
      <c r="C447">
        <v>124260</v>
      </c>
      <c r="D447">
        <v>122755</v>
      </c>
      <c r="E447">
        <v>122850</v>
      </c>
    </row>
    <row r="448" spans="1:5" x14ac:dyDescent="0.25">
      <c r="A448" s="1">
        <v>45131</v>
      </c>
      <c r="B448">
        <v>121220</v>
      </c>
      <c r="C448">
        <v>122810</v>
      </c>
      <c r="D448">
        <v>121000</v>
      </c>
      <c r="E448">
        <v>122715</v>
      </c>
    </row>
    <row r="449" spans="1:5" x14ac:dyDescent="0.25">
      <c r="A449" s="1">
        <v>45128</v>
      </c>
      <c r="B449">
        <v>119100</v>
      </c>
      <c r="C449">
        <v>121530</v>
      </c>
      <c r="D449">
        <v>118835</v>
      </c>
      <c r="E449">
        <v>121530</v>
      </c>
    </row>
    <row r="450" spans="1:5" x14ac:dyDescent="0.25">
      <c r="A450" s="1">
        <v>45127</v>
      </c>
      <c r="B450">
        <v>118950</v>
      </c>
      <c r="C450">
        <v>119485</v>
      </c>
      <c r="D450">
        <v>118440</v>
      </c>
      <c r="E450">
        <v>119345</v>
      </c>
    </row>
    <row r="451" spans="1:5" x14ac:dyDescent="0.25">
      <c r="A451" s="1">
        <v>45126</v>
      </c>
      <c r="B451">
        <v>119150</v>
      </c>
      <c r="C451">
        <v>119260</v>
      </c>
      <c r="D451">
        <v>117685</v>
      </c>
      <c r="E451">
        <v>118650</v>
      </c>
    </row>
    <row r="452" spans="1:5" x14ac:dyDescent="0.25">
      <c r="A452" s="1">
        <v>45125</v>
      </c>
      <c r="B452">
        <v>119500</v>
      </c>
      <c r="C452">
        <v>119960</v>
      </c>
      <c r="D452">
        <v>118400</v>
      </c>
      <c r="E452">
        <v>118970</v>
      </c>
    </row>
    <row r="453" spans="1:5" x14ac:dyDescent="0.25">
      <c r="A453" s="1">
        <v>45124</v>
      </c>
      <c r="B453">
        <v>118700</v>
      </c>
      <c r="C453">
        <v>119695</v>
      </c>
      <c r="D453">
        <v>117810</v>
      </c>
      <c r="E453">
        <v>119575</v>
      </c>
    </row>
    <row r="454" spans="1:5" x14ac:dyDescent="0.25">
      <c r="A454" s="1">
        <v>45121</v>
      </c>
      <c r="B454">
        <v>120730</v>
      </c>
      <c r="C454">
        <v>120965</v>
      </c>
      <c r="D454">
        <v>118760</v>
      </c>
      <c r="E454">
        <v>118960</v>
      </c>
    </row>
    <row r="455" spans="1:5" x14ac:dyDescent="0.25">
      <c r="A455" s="1">
        <v>45120</v>
      </c>
      <c r="B455">
        <v>119395</v>
      </c>
      <c r="C455">
        <v>121175</v>
      </c>
      <c r="D455">
        <v>119310</v>
      </c>
      <c r="E455">
        <v>120470</v>
      </c>
    </row>
    <row r="456" spans="1:5" x14ac:dyDescent="0.25">
      <c r="A456" s="1">
        <v>45119</v>
      </c>
      <c r="B456">
        <v>119505</v>
      </c>
      <c r="C456">
        <v>120475</v>
      </c>
      <c r="D456">
        <v>118675</v>
      </c>
      <c r="E456">
        <v>118800</v>
      </c>
    </row>
    <row r="457" spans="1:5" x14ac:dyDescent="0.25">
      <c r="A457" s="1">
        <v>45118</v>
      </c>
      <c r="B457">
        <v>119720</v>
      </c>
      <c r="C457">
        <v>119800</v>
      </c>
      <c r="D457">
        <v>117030</v>
      </c>
      <c r="E457">
        <v>119200</v>
      </c>
    </row>
    <row r="458" spans="1:5" x14ac:dyDescent="0.25">
      <c r="A458" s="1">
        <v>45117</v>
      </c>
      <c r="B458">
        <v>119930</v>
      </c>
      <c r="C458">
        <v>120300</v>
      </c>
      <c r="D458">
        <v>119015</v>
      </c>
      <c r="E458">
        <v>119105</v>
      </c>
    </row>
    <row r="459" spans="1:5" x14ac:dyDescent="0.25">
      <c r="A459" s="1">
        <v>45114</v>
      </c>
      <c r="B459">
        <v>119585</v>
      </c>
      <c r="C459">
        <v>121215</v>
      </c>
      <c r="D459">
        <v>119200</v>
      </c>
      <c r="E459">
        <v>120120</v>
      </c>
    </row>
    <row r="460" spans="1:5" x14ac:dyDescent="0.25">
      <c r="A460" s="1">
        <v>45113</v>
      </c>
      <c r="B460">
        <v>121000</v>
      </c>
      <c r="C460">
        <v>121005</v>
      </c>
      <c r="D460">
        <v>118650</v>
      </c>
      <c r="E460">
        <v>119150</v>
      </c>
    </row>
    <row r="461" spans="1:5" x14ac:dyDescent="0.25">
      <c r="A461" s="1">
        <v>45112</v>
      </c>
      <c r="B461">
        <v>120370</v>
      </c>
      <c r="C461">
        <v>121985</v>
      </c>
      <c r="D461">
        <v>119730</v>
      </c>
      <c r="E461">
        <v>121170</v>
      </c>
    </row>
    <row r="462" spans="1:5" x14ac:dyDescent="0.25">
      <c r="A462" s="1">
        <v>45111</v>
      </c>
      <c r="B462">
        <v>121440</v>
      </c>
      <c r="C462">
        <v>121590</v>
      </c>
      <c r="D462">
        <v>120485</v>
      </c>
      <c r="E462">
        <v>120895</v>
      </c>
    </row>
    <row r="463" spans="1:5" x14ac:dyDescent="0.25">
      <c r="A463" s="1">
        <v>45110</v>
      </c>
      <c r="B463">
        <v>119985</v>
      </c>
      <c r="C463">
        <v>121740</v>
      </c>
      <c r="D463">
        <v>119900</v>
      </c>
      <c r="E463">
        <v>121640</v>
      </c>
    </row>
    <row r="464" spans="1:5" x14ac:dyDescent="0.25">
      <c r="A464" s="1">
        <v>45107</v>
      </c>
      <c r="B464">
        <v>120860</v>
      </c>
      <c r="C464">
        <v>121550</v>
      </c>
      <c r="D464">
        <v>119450</v>
      </c>
      <c r="E464">
        <v>119500</v>
      </c>
    </row>
    <row r="465" spans="1:5" x14ac:dyDescent="0.25">
      <c r="A465" s="1">
        <v>45106</v>
      </c>
      <c r="B465">
        <v>119115</v>
      </c>
      <c r="C465">
        <v>120780</v>
      </c>
      <c r="D465">
        <v>118375</v>
      </c>
      <c r="E465">
        <v>120765</v>
      </c>
    </row>
    <row r="466" spans="1:5" x14ac:dyDescent="0.25">
      <c r="A466" s="1">
        <v>45105</v>
      </c>
      <c r="B466">
        <v>119650</v>
      </c>
      <c r="C466">
        <v>119950</v>
      </c>
      <c r="D466">
        <v>118450</v>
      </c>
      <c r="E466">
        <v>118570</v>
      </c>
    </row>
    <row r="467" spans="1:5" x14ac:dyDescent="0.25">
      <c r="A467" s="1">
        <v>45104</v>
      </c>
      <c r="B467">
        <v>120635</v>
      </c>
      <c r="C467">
        <v>121400</v>
      </c>
      <c r="D467">
        <v>118545</v>
      </c>
      <c r="E467">
        <v>119435</v>
      </c>
    </row>
    <row r="468" spans="1:5" x14ac:dyDescent="0.25">
      <c r="A468" s="1">
        <v>45103</v>
      </c>
      <c r="B468">
        <v>120960</v>
      </c>
      <c r="C468">
        <v>121155</v>
      </c>
      <c r="D468">
        <v>119500</v>
      </c>
      <c r="E468">
        <v>119950</v>
      </c>
    </row>
    <row r="469" spans="1:5" x14ac:dyDescent="0.25">
      <c r="A469" s="1">
        <v>45100</v>
      </c>
      <c r="B469">
        <v>120900</v>
      </c>
      <c r="C469">
        <v>121595</v>
      </c>
      <c r="D469">
        <v>120310</v>
      </c>
      <c r="E469">
        <v>121215</v>
      </c>
    </row>
    <row r="470" spans="1:5" x14ac:dyDescent="0.25">
      <c r="A470" s="1">
        <v>45099</v>
      </c>
      <c r="B470">
        <v>121795</v>
      </c>
      <c r="C470">
        <v>122315</v>
      </c>
      <c r="D470">
        <v>120180</v>
      </c>
      <c r="E470">
        <v>121510</v>
      </c>
    </row>
    <row r="471" spans="1:5" x14ac:dyDescent="0.25">
      <c r="A471" s="1">
        <v>45098</v>
      </c>
      <c r="B471">
        <v>121950</v>
      </c>
      <c r="C471">
        <v>122870</v>
      </c>
      <c r="D471">
        <v>121540</v>
      </c>
      <c r="E471">
        <v>122725</v>
      </c>
    </row>
    <row r="472" spans="1:5" x14ac:dyDescent="0.25">
      <c r="A472" s="1">
        <v>45097</v>
      </c>
      <c r="B472">
        <v>122060</v>
      </c>
      <c r="C472">
        <v>122100</v>
      </c>
      <c r="D472">
        <v>120720</v>
      </c>
      <c r="E472">
        <v>122000</v>
      </c>
    </row>
    <row r="473" spans="1:5" x14ac:dyDescent="0.25">
      <c r="A473" s="1">
        <v>45096</v>
      </c>
      <c r="B473">
        <v>121040</v>
      </c>
      <c r="C473">
        <v>122485</v>
      </c>
      <c r="D473">
        <v>120830</v>
      </c>
      <c r="E473">
        <v>122480</v>
      </c>
    </row>
    <row r="474" spans="1:5" x14ac:dyDescent="0.25">
      <c r="A474" s="1">
        <v>45093</v>
      </c>
      <c r="B474">
        <v>121850</v>
      </c>
      <c r="C474">
        <v>122065</v>
      </c>
      <c r="D474">
        <v>120760</v>
      </c>
      <c r="E474">
        <v>121075</v>
      </c>
    </row>
    <row r="475" spans="1:5" x14ac:dyDescent="0.25">
      <c r="A475" s="1">
        <v>45092</v>
      </c>
      <c r="B475">
        <v>120850</v>
      </c>
      <c r="C475">
        <v>122255</v>
      </c>
      <c r="D475">
        <v>120830</v>
      </c>
      <c r="E475">
        <v>121855</v>
      </c>
    </row>
    <row r="476" spans="1:5" x14ac:dyDescent="0.25">
      <c r="A476" s="1">
        <v>45091</v>
      </c>
      <c r="B476">
        <v>119900</v>
      </c>
      <c r="C476">
        <v>121750</v>
      </c>
      <c r="D476">
        <v>119645</v>
      </c>
      <c r="E476">
        <v>121330</v>
      </c>
    </row>
    <row r="477" spans="1:5" x14ac:dyDescent="0.25">
      <c r="A477" s="1">
        <v>45090</v>
      </c>
      <c r="B477">
        <v>117950</v>
      </c>
      <c r="C477">
        <v>118215</v>
      </c>
      <c r="D477">
        <v>116425</v>
      </c>
      <c r="E477">
        <v>117180</v>
      </c>
    </row>
    <row r="478" spans="1:5" x14ac:dyDescent="0.25">
      <c r="A478" s="1">
        <v>45089</v>
      </c>
      <c r="B478">
        <v>117450</v>
      </c>
      <c r="C478">
        <v>118040</v>
      </c>
      <c r="D478">
        <v>116815</v>
      </c>
      <c r="E478">
        <v>117790</v>
      </c>
    </row>
    <row r="479" spans="1:5" x14ac:dyDescent="0.25">
      <c r="A479" s="1">
        <v>45086</v>
      </c>
      <c r="B479">
        <v>116360</v>
      </c>
      <c r="C479">
        <v>117840</v>
      </c>
      <c r="D479">
        <v>116340</v>
      </c>
      <c r="E479">
        <v>117145</v>
      </c>
    </row>
    <row r="480" spans="1:5" x14ac:dyDescent="0.25">
      <c r="A480" s="1">
        <v>45084</v>
      </c>
      <c r="B480">
        <v>115600</v>
      </c>
      <c r="C480">
        <v>116270</v>
      </c>
      <c r="D480">
        <v>114870</v>
      </c>
      <c r="E480">
        <v>116085</v>
      </c>
    </row>
    <row r="481" spans="1:5" x14ac:dyDescent="0.25">
      <c r="A481" s="1">
        <v>45083</v>
      </c>
      <c r="B481">
        <v>112815</v>
      </c>
      <c r="C481">
        <v>115300</v>
      </c>
      <c r="D481">
        <v>112800</v>
      </c>
      <c r="E481">
        <v>115300</v>
      </c>
    </row>
    <row r="482" spans="1:5" x14ac:dyDescent="0.25">
      <c r="A482" s="1">
        <v>45082</v>
      </c>
      <c r="B482">
        <v>112950</v>
      </c>
      <c r="C482">
        <v>113500</v>
      </c>
      <c r="D482">
        <v>112005</v>
      </c>
      <c r="E482">
        <v>113030</v>
      </c>
    </row>
    <row r="483" spans="1:5" x14ac:dyDescent="0.25">
      <c r="A483" s="1">
        <v>45079</v>
      </c>
      <c r="B483">
        <v>111880</v>
      </c>
      <c r="C483">
        <v>113475</v>
      </c>
      <c r="D483">
        <v>111805</v>
      </c>
      <c r="E483">
        <v>113200</v>
      </c>
    </row>
    <row r="484" spans="1:5" x14ac:dyDescent="0.25">
      <c r="A484" s="1">
        <v>45078</v>
      </c>
      <c r="B484">
        <v>109540</v>
      </c>
      <c r="C484">
        <v>111580</v>
      </c>
      <c r="D484">
        <v>108715</v>
      </c>
      <c r="E484">
        <v>111575</v>
      </c>
    </row>
    <row r="485" spans="1:5" x14ac:dyDescent="0.25">
      <c r="A485" s="1">
        <v>45077</v>
      </c>
      <c r="B485">
        <v>108930</v>
      </c>
      <c r="C485">
        <v>109665</v>
      </c>
      <c r="D485">
        <v>108675</v>
      </c>
      <c r="E485">
        <v>108805</v>
      </c>
    </row>
    <row r="486" spans="1:5" x14ac:dyDescent="0.25">
      <c r="A486" s="1">
        <v>45076</v>
      </c>
      <c r="B486">
        <v>111175</v>
      </c>
      <c r="C486">
        <v>111980</v>
      </c>
      <c r="D486">
        <v>109055</v>
      </c>
      <c r="E486">
        <v>109320</v>
      </c>
    </row>
    <row r="487" spans="1:5" x14ac:dyDescent="0.25">
      <c r="A487" s="1">
        <v>45075</v>
      </c>
      <c r="B487">
        <v>111800</v>
      </c>
      <c r="C487">
        <v>111925</v>
      </c>
      <c r="D487">
        <v>110650</v>
      </c>
      <c r="E487">
        <v>110865</v>
      </c>
    </row>
    <row r="488" spans="1:5" x14ac:dyDescent="0.25">
      <c r="A488" s="1">
        <v>45072</v>
      </c>
      <c r="B488">
        <v>111300</v>
      </c>
      <c r="C488">
        <v>112405</v>
      </c>
      <c r="D488">
        <v>110390</v>
      </c>
      <c r="E488">
        <v>111520</v>
      </c>
    </row>
    <row r="489" spans="1:5" x14ac:dyDescent="0.25">
      <c r="A489" s="1">
        <v>45071</v>
      </c>
      <c r="B489">
        <v>110295</v>
      </c>
      <c r="C489">
        <v>111880</v>
      </c>
      <c r="D489">
        <v>110200</v>
      </c>
      <c r="E489">
        <v>110655</v>
      </c>
    </row>
    <row r="490" spans="1:5" x14ac:dyDescent="0.25">
      <c r="A490" s="1">
        <v>45070</v>
      </c>
      <c r="B490">
        <v>110665</v>
      </c>
      <c r="C490">
        <v>111075</v>
      </c>
      <c r="D490">
        <v>109160</v>
      </c>
      <c r="E490">
        <v>109930</v>
      </c>
    </row>
    <row r="491" spans="1:5" x14ac:dyDescent="0.25">
      <c r="A491" s="1">
        <v>45069</v>
      </c>
      <c r="B491">
        <v>110870</v>
      </c>
      <c r="C491">
        <v>112150</v>
      </c>
      <c r="D491">
        <v>110430</v>
      </c>
      <c r="E491">
        <v>111095</v>
      </c>
    </row>
    <row r="492" spans="1:5" x14ac:dyDescent="0.25">
      <c r="A492" s="1">
        <v>45068</v>
      </c>
      <c r="B492">
        <v>111250</v>
      </c>
      <c r="C492">
        <v>112550</v>
      </c>
      <c r="D492">
        <v>110835</v>
      </c>
      <c r="E492">
        <v>111255</v>
      </c>
    </row>
    <row r="493" spans="1:5" x14ac:dyDescent="0.25">
      <c r="A493" s="1">
        <v>45065</v>
      </c>
      <c r="B493">
        <v>111080</v>
      </c>
      <c r="C493">
        <v>112125</v>
      </c>
      <c r="D493">
        <v>110585</v>
      </c>
      <c r="E493">
        <v>111450</v>
      </c>
    </row>
    <row r="494" spans="1:5" x14ac:dyDescent="0.25">
      <c r="A494" s="1">
        <v>45064</v>
      </c>
      <c r="B494">
        <v>110450</v>
      </c>
      <c r="C494">
        <v>111270</v>
      </c>
      <c r="D494">
        <v>109550</v>
      </c>
      <c r="E494">
        <v>111140</v>
      </c>
    </row>
    <row r="495" spans="1:5" x14ac:dyDescent="0.25">
      <c r="A495" s="1">
        <v>45063</v>
      </c>
      <c r="B495">
        <v>109400</v>
      </c>
      <c r="C495">
        <v>110815</v>
      </c>
      <c r="D495">
        <v>109150</v>
      </c>
      <c r="E495">
        <v>110695</v>
      </c>
    </row>
    <row r="496" spans="1:5" x14ac:dyDescent="0.25">
      <c r="A496" s="1">
        <v>45062</v>
      </c>
      <c r="B496">
        <v>109850</v>
      </c>
      <c r="C496">
        <v>111250</v>
      </c>
      <c r="D496">
        <v>108770</v>
      </c>
      <c r="E496">
        <v>109050</v>
      </c>
    </row>
    <row r="497" spans="1:5" x14ac:dyDescent="0.25">
      <c r="A497" s="1">
        <v>45061</v>
      </c>
      <c r="B497">
        <v>110100</v>
      </c>
      <c r="C497">
        <v>110375</v>
      </c>
      <c r="D497">
        <v>109345</v>
      </c>
      <c r="E497">
        <v>110125</v>
      </c>
    </row>
    <row r="498" spans="1:5" x14ac:dyDescent="0.25">
      <c r="A498" s="1">
        <v>45058</v>
      </c>
      <c r="B498">
        <v>109300</v>
      </c>
      <c r="C498">
        <v>109900</v>
      </c>
      <c r="D498">
        <v>108435</v>
      </c>
      <c r="E498">
        <v>109650</v>
      </c>
    </row>
    <row r="499" spans="1:5" x14ac:dyDescent="0.25">
      <c r="A499" s="1">
        <v>45057</v>
      </c>
      <c r="B499">
        <v>108315</v>
      </c>
      <c r="C499">
        <v>109930</v>
      </c>
      <c r="D499">
        <v>107465</v>
      </c>
      <c r="E499">
        <v>109300</v>
      </c>
    </row>
    <row r="500" spans="1:5" x14ac:dyDescent="0.25">
      <c r="A500" s="1">
        <v>45056</v>
      </c>
      <c r="B500">
        <v>108250</v>
      </c>
      <c r="C500">
        <v>109000</v>
      </c>
      <c r="D500">
        <v>107590</v>
      </c>
      <c r="E500">
        <v>108885</v>
      </c>
    </row>
    <row r="501" spans="1:5" x14ac:dyDescent="0.25">
      <c r="A501" s="1">
        <v>45055</v>
      </c>
      <c r="B501">
        <v>106800</v>
      </c>
      <c r="C501">
        <v>109055</v>
      </c>
      <c r="D501">
        <v>106570</v>
      </c>
      <c r="E501">
        <v>108700</v>
      </c>
    </row>
    <row r="502" spans="1:5" x14ac:dyDescent="0.25">
      <c r="A502" s="1">
        <v>45054</v>
      </c>
      <c r="B502">
        <v>107100</v>
      </c>
      <c r="C502">
        <v>108035</v>
      </c>
      <c r="D502">
        <v>106545</v>
      </c>
      <c r="E502">
        <v>107020</v>
      </c>
    </row>
    <row r="503" spans="1:5" x14ac:dyDescent="0.25">
      <c r="A503" s="1">
        <v>45051</v>
      </c>
      <c r="B503">
        <v>104100</v>
      </c>
      <c r="C503">
        <v>106945</v>
      </c>
      <c r="D503">
        <v>103755</v>
      </c>
      <c r="E503">
        <v>106580</v>
      </c>
    </row>
    <row r="504" spans="1:5" x14ac:dyDescent="0.25">
      <c r="A504" s="1">
        <v>45050</v>
      </c>
      <c r="B504">
        <v>103150</v>
      </c>
      <c r="C504">
        <v>104800</v>
      </c>
      <c r="D504">
        <v>102320</v>
      </c>
      <c r="E504">
        <v>104355</v>
      </c>
    </row>
    <row r="505" spans="1:5" x14ac:dyDescent="0.25">
      <c r="A505" s="1">
        <v>45049</v>
      </c>
      <c r="B505">
        <v>103190</v>
      </c>
      <c r="C505">
        <v>103765</v>
      </c>
      <c r="D505">
        <v>102725</v>
      </c>
      <c r="E505">
        <v>103100</v>
      </c>
    </row>
    <row r="506" spans="1:5" x14ac:dyDescent="0.25">
      <c r="A506" s="1">
        <v>45048</v>
      </c>
      <c r="B506">
        <v>105175</v>
      </c>
      <c r="C506">
        <v>105575</v>
      </c>
      <c r="D506">
        <v>102900</v>
      </c>
      <c r="E506">
        <v>102900</v>
      </c>
    </row>
    <row r="507" spans="1:5" x14ac:dyDescent="0.25">
      <c r="A507" s="1">
        <v>45044</v>
      </c>
      <c r="B507">
        <v>104200</v>
      </c>
      <c r="C507">
        <v>105970</v>
      </c>
      <c r="D507">
        <v>103875</v>
      </c>
      <c r="E507">
        <v>105250</v>
      </c>
    </row>
    <row r="508" spans="1:5" x14ac:dyDescent="0.25">
      <c r="A508" s="1">
        <v>45043</v>
      </c>
      <c r="B508">
        <v>104455</v>
      </c>
      <c r="C508">
        <v>104700</v>
      </c>
      <c r="D508">
        <v>103425</v>
      </c>
      <c r="E508">
        <v>104455</v>
      </c>
    </row>
    <row r="509" spans="1:5" x14ac:dyDescent="0.25">
      <c r="A509" s="1">
        <v>45042</v>
      </c>
      <c r="B509">
        <v>105165</v>
      </c>
      <c r="C509">
        <v>105865</v>
      </c>
      <c r="D509">
        <v>103750</v>
      </c>
      <c r="E509">
        <v>104220</v>
      </c>
    </row>
    <row r="510" spans="1:5" x14ac:dyDescent="0.25">
      <c r="A510" s="1">
        <v>45041</v>
      </c>
      <c r="B510">
        <v>105375</v>
      </c>
      <c r="C510">
        <v>105510</v>
      </c>
      <c r="D510">
        <v>104175</v>
      </c>
      <c r="E510">
        <v>105510</v>
      </c>
    </row>
    <row r="511" spans="1:5" x14ac:dyDescent="0.25">
      <c r="A511" s="1">
        <v>45040</v>
      </c>
      <c r="B511">
        <v>105650</v>
      </c>
      <c r="C511">
        <v>106585</v>
      </c>
      <c r="D511">
        <v>104855</v>
      </c>
      <c r="E511">
        <v>105785</v>
      </c>
    </row>
    <row r="512" spans="1:5" x14ac:dyDescent="0.25">
      <c r="A512" s="1">
        <v>45036</v>
      </c>
      <c r="B512">
        <v>105500</v>
      </c>
      <c r="C512">
        <v>106420</v>
      </c>
      <c r="D512">
        <v>104735</v>
      </c>
      <c r="E512">
        <v>106140</v>
      </c>
    </row>
    <row r="513" spans="1:5" x14ac:dyDescent="0.25">
      <c r="A513" s="1">
        <v>45035</v>
      </c>
      <c r="B513">
        <v>106930</v>
      </c>
      <c r="C513">
        <v>107150</v>
      </c>
      <c r="D513">
        <v>105315</v>
      </c>
      <c r="E513">
        <v>105850</v>
      </c>
    </row>
    <row r="514" spans="1:5" x14ac:dyDescent="0.25">
      <c r="A514" s="1">
        <v>45034</v>
      </c>
      <c r="B514">
        <v>108420</v>
      </c>
      <c r="C514">
        <v>109375</v>
      </c>
      <c r="D514">
        <v>106925</v>
      </c>
      <c r="E514">
        <v>107800</v>
      </c>
    </row>
    <row r="515" spans="1:5" x14ac:dyDescent="0.25">
      <c r="A515" s="1">
        <v>45033</v>
      </c>
      <c r="B515">
        <v>108880</v>
      </c>
      <c r="C515">
        <v>108900</v>
      </c>
      <c r="D515">
        <v>107545</v>
      </c>
      <c r="E515">
        <v>107930</v>
      </c>
    </row>
    <row r="516" spans="1:5" x14ac:dyDescent="0.25">
      <c r="A516" s="1">
        <v>45030</v>
      </c>
      <c r="B516">
        <v>108250</v>
      </c>
      <c r="C516">
        <v>108935</v>
      </c>
      <c r="D516">
        <v>106765</v>
      </c>
      <c r="E516">
        <v>108800</v>
      </c>
    </row>
    <row r="517" spans="1:5" x14ac:dyDescent="0.25">
      <c r="A517" s="1">
        <v>45029</v>
      </c>
      <c r="B517">
        <v>109000</v>
      </c>
      <c r="C517">
        <v>109400</v>
      </c>
      <c r="D517">
        <v>108215</v>
      </c>
      <c r="E517">
        <v>108350</v>
      </c>
    </row>
    <row r="518" spans="1:5" x14ac:dyDescent="0.25">
      <c r="A518" s="1">
        <v>45028</v>
      </c>
      <c r="B518">
        <v>108505</v>
      </c>
      <c r="C518">
        <v>110480</v>
      </c>
      <c r="D518">
        <v>108185</v>
      </c>
      <c r="E518">
        <v>108900</v>
      </c>
    </row>
    <row r="519" spans="1:5" x14ac:dyDescent="0.25">
      <c r="A519" s="1">
        <v>45027</v>
      </c>
      <c r="B519">
        <v>102500</v>
      </c>
      <c r="C519">
        <v>106910</v>
      </c>
      <c r="D519">
        <v>102440</v>
      </c>
      <c r="E519">
        <v>106670</v>
      </c>
    </row>
    <row r="520" spans="1:5" x14ac:dyDescent="0.25">
      <c r="A520" s="1">
        <v>45026</v>
      </c>
      <c r="B520">
        <v>101130</v>
      </c>
      <c r="C520">
        <v>102350</v>
      </c>
      <c r="D520">
        <v>100845</v>
      </c>
      <c r="E520">
        <v>102115</v>
      </c>
    </row>
    <row r="521" spans="1:5" x14ac:dyDescent="0.25">
      <c r="A521" s="1">
        <v>45022</v>
      </c>
      <c r="B521">
        <v>101000</v>
      </c>
      <c r="C521">
        <v>101720</v>
      </c>
      <c r="D521">
        <v>100505</v>
      </c>
      <c r="E521">
        <v>101330</v>
      </c>
    </row>
    <row r="522" spans="1:5" x14ac:dyDescent="0.25">
      <c r="A522" s="1">
        <v>45021</v>
      </c>
      <c r="B522">
        <v>102155</v>
      </c>
      <c r="C522">
        <v>102355</v>
      </c>
      <c r="D522">
        <v>100055</v>
      </c>
      <c r="E522">
        <v>100880</v>
      </c>
    </row>
    <row r="523" spans="1:5" x14ac:dyDescent="0.25">
      <c r="A523" s="1">
        <v>45020</v>
      </c>
      <c r="B523">
        <v>102185</v>
      </c>
      <c r="C523">
        <v>103320</v>
      </c>
      <c r="D523">
        <v>101780</v>
      </c>
      <c r="E523">
        <v>102305</v>
      </c>
    </row>
    <row r="524" spans="1:5" x14ac:dyDescent="0.25">
      <c r="A524" s="1">
        <v>45019</v>
      </c>
      <c r="B524">
        <v>102240</v>
      </c>
      <c r="C524">
        <v>102500</v>
      </c>
      <c r="D524">
        <v>100860</v>
      </c>
      <c r="E524">
        <v>101780</v>
      </c>
    </row>
    <row r="525" spans="1:5" x14ac:dyDescent="0.25">
      <c r="A525" s="1">
        <v>45016</v>
      </c>
      <c r="B525">
        <v>104000</v>
      </c>
      <c r="C525">
        <v>104675</v>
      </c>
      <c r="D525">
        <v>101670</v>
      </c>
      <c r="E525">
        <v>101895</v>
      </c>
    </row>
    <row r="526" spans="1:5" x14ac:dyDescent="0.25">
      <c r="A526" s="1">
        <v>45015</v>
      </c>
      <c r="B526">
        <v>103680</v>
      </c>
      <c r="C526">
        <v>104535</v>
      </c>
      <c r="D526">
        <v>103030</v>
      </c>
      <c r="E526">
        <v>104450</v>
      </c>
    </row>
    <row r="527" spans="1:5" x14ac:dyDescent="0.25">
      <c r="A527" s="1">
        <v>45014</v>
      </c>
      <c r="B527">
        <v>102250</v>
      </c>
      <c r="C527">
        <v>102675</v>
      </c>
      <c r="D527">
        <v>100560</v>
      </c>
      <c r="E527">
        <v>102385</v>
      </c>
    </row>
    <row r="528" spans="1:5" x14ac:dyDescent="0.25">
      <c r="A528" s="1">
        <v>45013</v>
      </c>
      <c r="B528">
        <v>100100</v>
      </c>
      <c r="C528">
        <v>102065</v>
      </c>
      <c r="D528">
        <v>99770</v>
      </c>
      <c r="E528">
        <v>101900</v>
      </c>
    </row>
    <row r="529" spans="1:5" x14ac:dyDescent="0.25">
      <c r="A529" s="1">
        <v>45012</v>
      </c>
      <c r="B529">
        <v>99955</v>
      </c>
      <c r="C529">
        <v>100525</v>
      </c>
      <c r="D529">
        <v>99525</v>
      </c>
      <c r="E529">
        <v>100400</v>
      </c>
    </row>
    <row r="530" spans="1:5" x14ac:dyDescent="0.25">
      <c r="A530" s="1">
        <v>45009</v>
      </c>
      <c r="B530">
        <v>97350</v>
      </c>
      <c r="C530">
        <v>99870</v>
      </c>
      <c r="D530">
        <v>97250</v>
      </c>
      <c r="E530">
        <v>99540</v>
      </c>
    </row>
    <row r="531" spans="1:5" x14ac:dyDescent="0.25">
      <c r="A531" s="1">
        <v>45008</v>
      </c>
      <c r="B531">
        <v>100755</v>
      </c>
      <c r="C531">
        <v>101780</v>
      </c>
      <c r="D531">
        <v>97440</v>
      </c>
      <c r="E531">
        <v>97555</v>
      </c>
    </row>
    <row r="532" spans="1:5" x14ac:dyDescent="0.25">
      <c r="A532" s="1">
        <v>45007</v>
      </c>
      <c r="B532">
        <v>101750</v>
      </c>
      <c r="C532">
        <v>102650</v>
      </c>
      <c r="D532">
        <v>100675</v>
      </c>
      <c r="E532">
        <v>100675</v>
      </c>
    </row>
    <row r="533" spans="1:5" x14ac:dyDescent="0.25">
      <c r="A533" s="1">
        <v>45006</v>
      </c>
      <c r="B533">
        <v>102430</v>
      </c>
      <c r="C533">
        <v>102500</v>
      </c>
      <c r="D533">
        <v>101535</v>
      </c>
      <c r="E533">
        <v>101840</v>
      </c>
    </row>
    <row r="534" spans="1:5" x14ac:dyDescent="0.25">
      <c r="A534" s="1">
        <v>45005</v>
      </c>
      <c r="B534">
        <v>102760</v>
      </c>
      <c r="C534">
        <v>103080</v>
      </c>
      <c r="D534">
        <v>101315</v>
      </c>
      <c r="E534">
        <v>101640</v>
      </c>
    </row>
    <row r="535" spans="1:5" x14ac:dyDescent="0.25">
      <c r="A535" s="1">
        <v>45002</v>
      </c>
      <c r="B535">
        <v>104275</v>
      </c>
      <c r="C535">
        <v>104335</v>
      </c>
      <c r="D535">
        <v>102335</v>
      </c>
      <c r="E535">
        <v>102630</v>
      </c>
    </row>
    <row r="536" spans="1:5" x14ac:dyDescent="0.25">
      <c r="A536" s="1">
        <v>45001</v>
      </c>
      <c r="B536">
        <v>103590</v>
      </c>
      <c r="C536">
        <v>104775</v>
      </c>
      <c r="D536">
        <v>103220</v>
      </c>
      <c r="E536">
        <v>104380</v>
      </c>
    </row>
    <row r="537" spans="1:5" x14ac:dyDescent="0.25">
      <c r="A537" s="1">
        <v>45000</v>
      </c>
      <c r="B537">
        <v>102700</v>
      </c>
      <c r="C537">
        <v>103935</v>
      </c>
      <c r="D537">
        <v>101485</v>
      </c>
      <c r="E537">
        <v>103650</v>
      </c>
    </row>
    <row r="538" spans="1:5" x14ac:dyDescent="0.25">
      <c r="A538" s="1">
        <v>44999</v>
      </c>
      <c r="B538">
        <v>104650</v>
      </c>
      <c r="C538">
        <v>105145</v>
      </c>
      <c r="D538">
        <v>103385</v>
      </c>
      <c r="E538">
        <v>103940</v>
      </c>
    </row>
    <row r="539" spans="1:5" x14ac:dyDescent="0.25">
      <c r="A539" s="1">
        <v>44998</v>
      </c>
      <c r="B539">
        <v>104550</v>
      </c>
      <c r="C539">
        <v>104925</v>
      </c>
      <c r="D539">
        <v>103135</v>
      </c>
      <c r="E539">
        <v>104230</v>
      </c>
    </row>
    <row r="540" spans="1:5" x14ac:dyDescent="0.25">
      <c r="A540" s="1">
        <v>44995</v>
      </c>
      <c r="B540">
        <v>106025</v>
      </c>
      <c r="C540">
        <v>106150</v>
      </c>
      <c r="D540">
        <v>104155</v>
      </c>
      <c r="E540">
        <v>104750</v>
      </c>
    </row>
    <row r="541" spans="1:5" x14ac:dyDescent="0.25">
      <c r="A541" s="1">
        <v>44994</v>
      </c>
      <c r="B541">
        <v>107650</v>
      </c>
      <c r="C541">
        <v>107970</v>
      </c>
      <c r="D541">
        <v>105850</v>
      </c>
      <c r="E541">
        <v>105905</v>
      </c>
    </row>
    <row r="542" spans="1:5" x14ac:dyDescent="0.25">
      <c r="A542" s="1">
        <v>44993</v>
      </c>
      <c r="B542">
        <v>105740</v>
      </c>
      <c r="C542">
        <v>108000</v>
      </c>
      <c r="D542">
        <v>105425</v>
      </c>
      <c r="E542">
        <v>108000</v>
      </c>
    </row>
    <row r="543" spans="1:5" x14ac:dyDescent="0.25">
      <c r="A543" s="1">
        <v>44992</v>
      </c>
      <c r="B543">
        <v>106055</v>
      </c>
      <c r="C543">
        <v>106350</v>
      </c>
      <c r="D543">
        <v>104615</v>
      </c>
      <c r="E543">
        <v>105595</v>
      </c>
    </row>
    <row r="544" spans="1:5" x14ac:dyDescent="0.25">
      <c r="A544" s="1">
        <v>44991</v>
      </c>
      <c r="B544">
        <v>104800</v>
      </c>
      <c r="C544">
        <v>106450</v>
      </c>
      <c r="D544">
        <v>104310</v>
      </c>
      <c r="E544">
        <v>105980</v>
      </c>
    </row>
    <row r="545" spans="1:5" x14ac:dyDescent="0.25">
      <c r="A545" s="1">
        <v>44988</v>
      </c>
      <c r="B545">
        <v>104820</v>
      </c>
      <c r="C545">
        <v>105775</v>
      </c>
      <c r="D545">
        <v>104555</v>
      </c>
      <c r="E545">
        <v>104940</v>
      </c>
    </row>
    <row r="546" spans="1:5" x14ac:dyDescent="0.25">
      <c r="A546" s="1">
        <v>44987</v>
      </c>
      <c r="B546">
        <v>106110</v>
      </c>
      <c r="C546">
        <v>106260</v>
      </c>
      <c r="D546">
        <v>104430</v>
      </c>
      <c r="E546">
        <v>104500</v>
      </c>
    </row>
    <row r="547" spans="1:5" x14ac:dyDescent="0.25">
      <c r="A547" s="1">
        <v>44986</v>
      </c>
      <c r="B547">
        <v>106360</v>
      </c>
      <c r="C547">
        <v>106695</v>
      </c>
      <c r="D547">
        <v>104375</v>
      </c>
      <c r="E547">
        <v>105800</v>
      </c>
    </row>
    <row r="548" spans="1:5" x14ac:dyDescent="0.25">
      <c r="A548" s="1">
        <v>44985</v>
      </c>
      <c r="B548">
        <v>107100</v>
      </c>
      <c r="C548">
        <v>108265</v>
      </c>
      <c r="D548">
        <v>105720</v>
      </c>
      <c r="E548">
        <v>105745</v>
      </c>
    </row>
    <row r="549" spans="1:5" x14ac:dyDescent="0.25">
      <c r="A549" s="1">
        <v>44984</v>
      </c>
      <c r="B549">
        <v>107955</v>
      </c>
      <c r="C549">
        <v>108045</v>
      </c>
      <c r="D549">
        <v>106660</v>
      </c>
      <c r="E549">
        <v>106925</v>
      </c>
    </row>
    <row r="550" spans="1:5" x14ac:dyDescent="0.25">
      <c r="A550" s="1">
        <v>44981</v>
      </c>
      <c r="B550">
        <v>108600</v>
      </c>
      <c r="C550">
        <v>109100</v>
      </c>
      <c r="D550">
        <v>106805</v>
      </c>
      <c r="E550">
        <v>107490</v>
      </c>
    </row>
    <row r="551" spans="1:5" x14ac:dyDescent="0.25">
      <c r="A551" s="1">
        <v>44980</v>
      </c>
      <c r="B551">
        <v>109110</v>
      </c>
      <c r="C551">
        <v>110365</v>
      </c>
      <c r="D551">
        <v>108210</v>
      </c>
      <c r="E551">
        <v>109175</v>
      </c>
    </row>
    <row r="552" spans="1:5" x14ac:dyDescent="0.25">
      <c r="A552" s="1">
        <v>44979</v>
      </c>
      <c r="B552">
        <v>109885</v>
      </c>
      <c r="C552">
        <v>109915</v>
      </c>
      <c r="D552">
        <v>108275</v>
      </c>
      <c r="E552">
        <v>108495</v>
      </c>
    </row>
    <row r="553" spans="1:5" x14ac:dyDescent="0.25">
      <c r="A553" s="1">
        <v>44974</v>
      </c>
      <c r="B553">
        <v>111245</v>
      </c>
      <c r="C553">
        <v>111635</v>
      </c>
      <c r="D553">
        <v>110675</v>
      </c>
      <c r="E553">
        <v>110695</v>
      </c>
    </row>
    <row r="554" spans="1:5" x14ac:dyDescent="0.25">
      <c r="A554" s="1">
        <v>44973</v>
      </c>
      <c r="B554">
        <v>111540</v>
      </c>
      <c r="C554">
        <v>112255</v>
      </c>
      <c r="D554">
        <v>110075</v>
      </c>
      <c r="E554">
        <v>112185</v>
      </c>
    </row>
    <row r="555" spans="1:5" x14ac:dyDescent="0.25">
      <c r="A555" s="1">
        <v>44972</v>
      </c>
      <c r="B555">
        <v>109800</v>
      </c>
      <c r="C555">
        <v>112100</v>
      </c>
      <c r="D555">
        <v>109005</v>
      </c>
      <c r="E555">
        <v>111465</v>
      </c>
    </row>
    <row r="556" spans="1:5" x14ac:dyDescent="0.25">
      <c r="A556" s="1">
        <v>44971</v>
      </c>
      <c r="B556">
        <v>109350</v>
      </c>
      <c r="C556">
        <v>109745</v>
      </c>
      <c r="D556">
        <v>107550</v>
      </c>
      <c r="E556">
        <v>107770</v>
      </c>
    </row>
    <row r="557" spans="1:5" x14ac:dyDescent="0.25">
      <c r="A557" s="1">
        <v>44970</v>
      </c>
      <c r="B557">
        <v>108175</v>
      </c>
      <c r="C557">
        <v>109350</v>
      </c>
      <c r="D557">
        <v>107470</v>
      </c>
      <c r="E557">
        <v>109150</v>
      </c>
    </row>
    <row r="558" spans="1:5" x14ac:dyDescent="0.25">
      <c r="A558" s="1">
        <v>44967</v>
      </c>
      <c r="B558">
        <v>107650</v>
      </c>
      <c r="C558">
        <v>108800</v>
      </c>
      <c r="D558">
        <v>107120</v>
      </c>
      <c r="E558">
        <v>108055</v>
      </c>
    </row>
    <row r="559" spans="1:5" x14ac:dyDescent="0.25">
      <c r="A559" s="1">
        <v>44966</v>
      </c>
      <c r="B559">
        <v>110845</v>
      </c>
      <c r="C559">
        <v>110870</v>
      </c>
      <c r="D559">
        <v>107920</v>
      </c>
      <c r="E559">
        <v>108095</v>
      </c>
    </row>
    <row r="560" spans="1:5" x14ac:dyDescent="0.25">
      <c r="A560" s="1">
        <v>44965</v>
      </c>
      <c r="B560">
        <v>108500</v>
      </c>
      <c r="C560">
        <v>110485</v>
      </c>
      <c r="D560">
        <v>108450</v>
      </c>
      <c r="E560">
        <v>110440</v>
      </c>
    </row>
    <row r="561" spans="1:5" x14ac:dyDescent="0.25">
      <c r="A561" s="1">
        <v>44964</v>
      </c>
      <c r="B561">
        <v>109355</v>
      </c>
      <c r="C561">
        <v>109695</v>
      </c>
      <c r="D561">
        <v>107435</v>
      </c>
      <c r="E561">
        <v>108100</v>
      </c>
    </row>
    <row r="562" spans="1:5" x14ac:dyDescent="0.25">
      <c r="A562" s="1">
        <v>44963</v>
      </c>
      <c r="B562">
        <v>108350</v>
      </c>
      <c r="C562">
        <v>109260</v>
      </c>
      <c r="D562">
        <v>107700</v>
      </c>
      <c r="E562">
        <v>109000</v>
      </c>
    </row>
    <row r="563" spans="1:5" x14ac:dyDescent="0.25">
      <c r="A563" s="1">
        <v>44960</v>
      </c>
      <c r="B563">
        <v>109850</v>
      </c>
      <c r="C563">
        <v>110965</v>
      </c>
      <c r="D563">
        <v>108465</v>
      </c>
      <c r="E563">
        <v>108830</v>
      </c>
    </row>
    <row r="564" spans="1:5" x14ac:dyDescent="0.25">
      <c r="A564" s="1">
        <v>44959</v>
      </c>
      <c r="B564">
        <v>112100</v>
      </c>
      <c r="C564">
        <v>113445</v>
      </c>
      <c r="D564">
        <v>110100</v>
      </c>
      <c r="E564">
        <v>110365</v>
      </c>
    </row>
    <row r="565" spans="1:5" x14ac:dyDescent="0.25">
      <c r="A565" s="1">
        <v>44958</v>
      </c>
      <c r="B565">
        <v>113860</v>
      </c>
      <c r="C565">
        <v>114110</v>
      </c>
      <c r="D565">
        <v>111155</v>
      </c>
      <c r="E565">
        <v>112730</v>
      </c>
    </row>
    <row r="566" spans="1:5" x14ac:dyDescent="0.25">
      <c r="A566" s="1">
        <v>44957</v>
      </c>
      <c r="B566">
        <v>112655</v>
      </c>
      <c r="C566">
        <v>114265</v>
      </c>
      <c r="D566">
        <v>112490</v>
      </c>
      <c r="E566">
        <v>113980</v>
      </c>
    </row>
    <row r="567" spans="1:5" x14ac:dyDescent="0.25">
      <c r="A567" s="1">
        <v>44956</v>
      </c>
      <c r="B567">
        <v>112610</v>
      </c>
      <c r="C567">
        <v>113625</v>
      </c>
      <c r="D567">
        <v>112375</v>
      </c>
      <c r="E567">
        <v>113065</v>
      </c>
    </row>
    <row r="568" spans="1:5" x14ac:dyDescent="0.25">
      <c r="A568" s="1">
        <v>44953</v>
      </c>
      <c r="B568">
        <v>114830</v>
      </c>
      <c r="C568">
        <v>115070</v>
      </c>
      <c r="D568">
        <v>112625</v>
      </c>
      <c r="E568">
        <v>112860</v>
      </c>
    </row>
    <row r="569" spans="1:5" x14ac:dyDescent="0.25">
      <c r="A569" s="1">
        <v>44952</v>
      </c>
      <c r="B569">
        <v>115045</v>
      </c>
      <c r="C569">
        <v>115585</v>
      </c>
      <c r="D569">
        <v>114270</v>
      </c>
      <c r="E569">
        <v>114635</v>
      </c>
    </row>
    <row r="570" spans="1:5" x14ac:dyDescent="0.25">
      <c r="A570" s="1">
        <v>44951</v>
      </c>
      <c r="B570">
        <v>113475</v>
      </c>
      <c r="C570">
        <v>115295</v>
      </c>
      <c r="D570">
        <v>112585</v>
      </c>
      <c r="E570">
        <v>115295</v>
      </c>
    </row>
    <row r="571" spans="1:5" x14ac:dyDescent="0.25">
      <c r="A571" s="1">
        <v>44950</v>
      </c>
      <c r="B571">
        <v>112065</v>
      </c>
      <c r="C571">
        <v>114000</v>
      </c>
      <c r="D571">
        <v>111870</v>
      </c>
      <c r="E571">
        <v>113900</v>
      </c>
    </row>
    <row r="572" spans="1:5" x14ac:dyDescent="0.25">
      <c r="A572" s="1">
        <v>44949</v>
      </c>
      <c r="B572">
        <v>113200</v>
      </c>
      <c r="C572">
        <v>113880</v>
      </c>
      <c r="D572">
        <v>112275</v>
      </c>
      <c r="E572">
        <v>112360</v>
      </c>
    </row>
    <row r="573" spans="1:5" x14ac:dyDescent="0.25">
      <c r="A573" s="1">
        <v>44946</v>
      </c>
      <c r="B573">
        <v>113880</v>
      </c>
      <c r="C573">
        <v>114010</v>
      </c>
      <c r="D573">
        <v>112545</v>
      </c>
      <c r="E573">
        <v>113060</v>
      </c>
    </row>
    <row r="574" spans="1:5" x14ac:dyDescent="0.25">
      <c r="A574" s="1">
        <v>44945</v>
      </c>
      <c r="B574">
        <v>111750</v>
      </c>
      <c r="C574">
        <v>114170</v>
      </c>
      <c r="D574">
        <v>111505</v>
      </c>
      <c r="E574">
        <v>113515</v>
      </c>
    </row>
    <row r="575" spans="1:5" x14ac:dyDescent="0.25">
      <c r="A575" s="1">
        <v>44944</v>
      </c>
      <c r="B575">
        <v>112920</v>
      </c>
      <c r="C575">
        <v>114340</v>
      </c>
      <c r="D575">
        <v>112825</v>
      </c>
      <c r="E575">
        <v>113000</v>
      </c>
    </row>
    <row r="576" spans="1:5" x14ac:dyDescent="0.25">
      <c r="A576" s="1">
        <v>44943</v>
      </c>
      <c r="B576">
        <v>110000</v>
      </c>
      <c r="C576">
        <v>112660</v>
      </c>
      <c r="D576">
        <v>109940</v>
      </c>
      <c r="E576">
        <v>112520</v>
      </c>
    </row>
    <row r="577" spans="1:5" x14ac:dyDescent="0.25">
      <c r="A577" s="1">
        <v>44942</v>
      </c>
      <c r="B577">
        <v>111100</v>
      </c>
      <c r="C577">
        <v>111640</v>
      </c>
      <c r="D577">
        <v>109705</v>
      </c>
      <c r="E577">
        <v>109955</v>
      </c>
    </row>
    <row r="578" spans="1:5" x14ac:dyDescent="0.25">
      <c r="A578" s="1">
        <v>44939</v>
      </c>
      <c r="B578">
        <v>112630</v>
      </c>
      <c r="C578">
        <v>112895</v>
      </c>
      <c r="D578">
        <v>111405</v>
      </c>
      <c r="E578">
        <v>111990</v>
      </c>
    </row>
    <row r="579" spans="1:5" x14ac:dyDescent="0.25">
      <c r="A579" s="1">
        <v>44938</v>
      </c>
      <c r="B579">
        <v>113200</v>
      </c>
      <c r="C579">
        <v>114070</v>
      </c>
      <c r="D579">
        <v>111695</v>
      </c>
      <c r="E579">
        <v>112990</v>
      </c>
    </row>
    <row r="580" spans="1:5" x14ac:dyDescent="0.25">
      <c r="A580" s="1">
        <v>44937</v>
      </c>
      <c r="B580">
        <v>111950</v>
      </c>
      <c r="C580">
        <v>114190</v>
      </c>
      <c r="D580">
        <v>111755</v>
      </c>
      <c r="E580">
        <v>113990</v>
      </c>
    </row>
    <row r="581" spans="1:5" x14ac:dyDescent="0.25">
      <c r="A581" s="1">
        <v>44936</v>
      </c>
      <c r="B581">
        <v>109750</v>
      </c>
      <c r="C581">
        <v>112495</v>
      </c>
      <c r="D581">
        <v>109375</v>
      </c>
      <c r="E581">
        <v>111890</v>
      </c>
    </row>
    <row r="582" spans="1:5" x14ac:dyDescent="0.25">
      <c r="A582" s="1">
        <v>44935</v>
      </c>
      <c r="B582">
        <v>109335</v>
      </c>
      <c r="C582">
        <v>111295</v>
      </c>
      <c r="D582">
        <v>108800</v>
      </c>
      <c r="E582">
        <v>110210</v>
      </c>
    </row>
    <row r="583" spans="1:5" x14ac:dyDescent="0.25">
      <c r="A583" s="1">
        <v>44932</v>
      </c>
      <c r="B583">
        <v>109050</v>
      </c>
      <c r="C583">
        <v>110815</v>
      </c>
      <c r="D583">
        <v>108845</v>
      </c>
      <c r="E583">
        <v>110600</v>
      </c>
    </row>
    <row r="584" spans="1:5" x14ac:dyDescent="0.25">
      <c r="A584" s="1">
        <v>44931</v>
      </c>
      <c r="B584">
        <v>107280</v>
      </c>
      <c r="C584">
        <v>109270</v>
      </c>
      <c r="D584">
        <v>106650</v>
      </c>
      <c r="E584">
        <v>109200</v>
      </c>
    </row>
    <row r="585" spans="1:5" x14ac:dyDescent="0.25">
      <c r="A585" s="1">
        <v>44930</v>
      </c>
      <c r="B585">
        <v>105550</v>
      </c>
      <c r="C585">
        <v>107070</v>
      </c>
      <c r="D585">
        <v>105150</v>
      </c>
      <c r="E585">
        <v>106870</v>
      </c>
    </row>
    <row r="586" spans="1:5" x14ac:dyDescent="0.25">
      <c r="A586" s="1">
        <v>44929</v>
      </c>
      <c r="B586">
        <v>107950</v>
      </c>
      <c r="C586">
        <v>108045</v>
      </c>
      <c r="D586">
        <v>104970</v>
      </c>
      <c r="E586">
        <v>105000</v>
      </c>
    </row>
    <row r="587" spans="1:5" x14ac:dyDescent="0.25">
      <c r="A587" s="1">
        <v>44928</v>
      </c>
      <c r="B587">
        <v>110400</v>
      </c>
      <c r="C587">
        <v>110585</v>
      </c>
      <c r="D587">
        <v>107265</v>
      </c>
      <c r="E587">
        <v>107400</v>
      </c>
    </row>
    <row r="588" spans="1:5" x14ac:dyDescent="0.25">
      <c r="A588" s="1">
        <v>44924</v>
      </c>
      <c r="B588">
        <v>112080</v>
      </c>
      <c r="C588">
        <v>112850</v>
      </c>
      <c r="D588">
        <v>110880</v>
      </c>
      <c r="E588">
        <v>111035</v>
      </c>
    </row>
    <row r="589" spans="1:5" x14ac:dyDescent="0.25">
      <c r="A589" s="1">
        <v>44923</v>
      </c>
      <c r="B589">
        <v>110380</v>
      </c>
      <c r="C589">
        <v>112290</v>
      </c>
      <c r="D589">
        <v>110200</v>
      </c>
      <c r="E589">
        <v>112235</v>
      </c>
    </row>
    <row r="590" spans="1:5" x14ac:dyDescent="0.25">
      <c r="A590" s="1">
        <v>44922</v>
      </c>
      <c r="B590">
        <v>111175</v>
      </c>
      <c r="C590">
        <v>111370</v>
      </c>
      <c r="D590">
        <v>108945</v>
      </c>
      <c r="E590">
        <v>110090</v>
      </c>
    </row>
    <row r="591" spans="1:5" x14ac:dyDescent="0.25">
      <c r="A591" s="1">
        <v>44921</v>
      </c>
      <c r="B591">
        <v>111240</v>
      </c>
      <c r="C591">
        <v>111775</v>
      </c>
      <c r="D591">
        <v>109940</v>
      </c>
      <c r="E591">
        <v>110520</v>
      </c>
    </row>
    <row r="592" spans="1:5" x14ac:dyDescent="0.25">
      <c r="A592" s="1">
        <v>44918</v>
      </c>
      <c r="B592">
        <v>109560</v>
      </c>
      <c r="C592">
        <v>111825</v>
      </c>
      <c r="D592">
        <v>109285</v>
      </c>
      <c r="E592">
        <v>111430</v>
      </c>
    </row>
    <row r="593" spans="1:5" x14ac:dyDescent="0.25">
      <c r="A593" s="1">
        <v>44917</v>
      </c>
      <c r="B593">
        <v>109000</v>
      </c>
      <c r="C593">
        <v>110220</v>
      </c>
      <c r="D593">
        <v>108190</v>
      </c>
      <c r="E593">
        <v>109390</v>
      </c>
    </row>
    <row r="594" spans="1:5" x14ac:dyDescent="0.25">
      <c r="A594" s="1">
        <v>44916</v>
      </c>
      <c r="B594">
        <v>109710</v>
      </c>
      <c r="C594">
        <v>109810</v>
      </c>
      <c r="D594">
        <v>107760</v>
      </c>
      <c r="E594">
        <v>109350</v>
      </c>
    </row>
    <row r="595" spans="1:5" x14ac:dyDescent="0.25">
      <c r="A595" s="1">
        <v>44915</v>
      </c>
      <c r="B595">
        <v>106705</v>
      </c>
      <c r="C595">
        <v>109785</v>
      </c>
      <c r="D595">
        <v>106160</v>
      </c>
      <c r="E595">
        <v>109330</v>
      </c>
    </row>
    <row r="596" spans="1:5" x14ac:dyDescent="0.25">
      <c r="A596" s="1">
        <v>44914</v>
      </c>
      <c r="B596">
        <v>105000</v>
      </c>
      <c r="C596">
        <v>107045</v>
      </c>
      <c r="D596">
        <v>104195</v>
      </c>
      <c r="E596">
        <v>106785</v>
      </c>
    </row>
    <row r="597" spans="1:5" x14ac:dyDescent="0.25">
      <c r="A597" s="1">
        <v>44911</v>
      </c>
      <c r="B597">
        <v>105120</v>
      </c>
      <c r="C597">
        <v>106010</v>
      </c>
      <c r="D597">
        <v>104110</v>
      </c>
      <c r="E597">
        <v>104710</v>
      </c>
    </row>
    <row r="598" spans="1:5" x14ac:dyDescent="0.25">
      <c r="A598" s="1">
        <v>44910</v>
      </c>
      <c r="B598">
        <v>105030</v>
      </c>
      <c r="C598">
        <v>107630</v>
      </c>
      <c r="D598">
        <v>104700</v>
      </c>
      <c r="E598">
        <v>105850</v>
      </c>
    </row>
    <row r="599" spans="1:5" x14ac:dyDescent="0.25">
      <c r="A599" s="1">
        <v>44909</v>
      </c>
      <c r="B599">
        <v>105140</v>
      </c>
      <c r="C599">
        <v>106525</v>
      </c>
      <c r="D599">
        <v>103635</v>
      </c>
      <c r="E599">
        <v>105660</v>
      </c>
    </row>
    <row r="600" spans="1:5" x14ac:dyDescent="0.25">
      <c r="A600" s="1">
        <v>44908</v>
      </c>
      <c r="B600">
        <v>104980</v>
      </c>
      <c r="C600">
        <v>107000</v>
      </c>
      <c r="D600">
        <v>103095</v>
      </c>
      <c r="E600">
        <v>103615</v>
      </c>
    </row>
    <row r="601" spans="1:5" x14ac:dyDescent="0.25">
      <c r="A601" s="1">
        <v>44907</v>
      </c>
      <c r="B601">
        <v>107895</v>
      </c>
      <c r="C601">
        <v>107895</v>
      </c>
      <c r="D601">
        <v>103765</v>
      </c>
      <c r="E601">
        <v>104765</v>
      </c>
    </row>
    <row r="602" spans="1:5" x14ac:dyDescent="0.25">
      <c r="A602" s="1">
        <v>44904</v>
      </c>
      <c r="B602">
        <v>107880</v>
      </c>
      <c r="C602">
        <v>108710</v>
      </c>
      <c r="D602">
        <v>107135</v>
      </c>
      <c r="E602">
        <v>107780</v>
      </c>
    </row>
    <row r="603" spans="1:5" x14ac:dyDescent="0.25">
      <c r="A603" s="1">
        <v>44903</v>
      </c>
      <c r="B603">
        <v>109440</v>
      </c>
      <c r="C603">
        <v>109745</v>
      </c>
      <c r="D603">
        <v>106980</v>
      </c>
      <c r="E603">
        <v>107170</v>
      </c>
    </row>
    <row r="604" spans="1:5" x14ac:dyDescent="0.25">
      <c r="A604" s="1">
        <v>44902</v>
      </c>
      <c r="B604">
        <v>109770</v>
      </c>
      <c r="C604">
        <v>110440</v>
      </c>
      <c r="D604">
        <v>108760</v>
      </c>
      <c r="E604">
        <v>109640</v>
      </c>
    </row>
    <row r="605" spans="1:5" x14ac:dyDescent="0.25">
      <c r="A605" s="1">
        <v>44901</v>
      </c>
      <c r="B605">
        <v>109770</v>
      </c>
      <c r="C605">
        <v>110925</v>
      </c>
      <c r="D605">
        <v>109405</v>
      </c>
      <c r="E605">
        <v>110665</v>
      </c>
    </row>
    <row r="606" spans="1:5" x14ac:dyDescent="0.25">
      <c r="A606" s="1">
        <v>44900</v>
      </c>
      <c r="B606">
        <v>112815</v>
      </c>
      <c r="C606">
        <v>112840</v>
      </c>
      <c r="D606">
        <v>109480</v>
      </c>
      <c r="E606">
        <v>109480</v>
      </c>
    </row>
    <row r="607" spans="1:5" x14ac:dyDescent="0.25">
      <c r="A607" s="1">
        <v>44897</v>
      </c>
      <c r="B607">
        <v>111500</v>
      </c>
      <c r="C607">
        <v>114200</v>
      </c>
      <c r="D607">
        <v>110225</v>
      </c>
      <c r="E607">
        <v>112235</v>
      </c>
    </row>
    <row r="608" spans="1:5" x14ac:dyDescent="0.25">
      <c r="A608" s="1">
        <v>44896</v>
      </c>
      <c r="B608">
        <v>112500</v>
      </c>
      <c r="C608">
        <v>112690</v>
      </c>
      <c r="D608">
        <v>110905</v>
      </c>
      <c r="E608">
        <v>111575</v>
      </c>
    </row>
    <row r="609" spans="1:5" x14ac:dyDescent="0.25">
      <c r="A609" s="1">
        <v>44895</v>
      </c>
      <c r="B609">
        <v>112000</v>
      </c>
      <c r="C609">
        <v>113050</v>
      </c>
      <c r="D609">
        <v>110600</v>
      </c>
      <c r="E609">
        <v>113050</v>
      </c>
    </row>
    <row r="610" spans="1:5" x14ac:dyDescent="0.25">
      <c r="A610" s="1">
        <v>44894</v>
      </c>
      <c r="B610">
        <v>110150</v>
      </c>
      <c r="C610">
        <v>112835</v>
      </c>
      <c r="D610">
        <v>109755</v>
      </c>
      <c r="E610">
        <v>111620</v>
      </c>
    </row>
    <row r="611" spans="1:5" x14ac:dyDescent="0.25">
      <c r="A611" s="1">
        <v>44893</v>
      </c>
      <c r="B611">
        <v>108550</v>
      </c>
      <c r="C611">
        <v>110075</v>
      </c>
      <c r="D611">
        <v>107915</v>
      </c>
      <c r="E611">
        <v>109370</v>
      </c>
    </row>
    <row r="612" spans="1:5" x14ac:dyDescent="0.25">
      <c r="A612" s="1">
        <v>44890</v>
      </c>
      <c r="B612">
        <v>112280</v>
      </c>
      <c r="C612">
        <v>113035</v>
      </c>
      <c r="D612">
        <v>109110</v>
      </c>
      <c r="E612">
        <v>109320</v>
      </c>
    </row>
    <row r="613" spans="1:5" x14ac:dyDescent="0.25">
      <c r="A613" s="1">
        <v>44889</v>
      </c>
      <c r="B613">
        <v>110380</v>
      </c>
      <c r="C613">
        <v>113425</v>
      </c>
      <c r="D613">
        <v>110055</v>
      </c>
      <c r="E613">
        <v>112960</v>
      </c>
    </row>
    <row r="614" spans="1:5" x14ac:dyDescent="0.25">
      <c r="A614" s="1">
        <v>44888</v>
      </c>
      <c r="B614">
        <v>109965</v>
      </c>
      <c r="C614">
        <v>110175</v>
      </c>
      <c r="D614">
        <v>108540</v>
      </c>
      <c r="E614">
        <v>109120</v>
      </c>
    </row>
    <row r="615" spans="1:5" x14ac:dyDescent="0.25">
      <c r="A615" s="1">
        <v>44887</v>
      </c>
      <c r="B615">
        <v>110500</v>
      </c>
      <c r="C615">
        <v>111425</v>
      </c>
      <c r="D615">
        <v>108560</v>
      </c>
      <c r="E615">
        <v>109570</v>
      </c>
    </row>
    <row r="616" spans="1:5" x14ac:dyDescent="0.25">
      <c r="A616" s="1">
        <v>44886</v>
      </c>
      <c r="B616">
        <v>109580</v>
      </c>
      <c r="C616">
        <v>111110</v>
      </c>
      <c r="D616">
        <v>108715</v>
      </c>
      <c r="E616">
        <v>110880</v>
      </c>
    </row>
    <row r="617" spans="1:5" x14ac:dyDescent="0.25">
      <c r="A617" s="1">
        <v>44883</v>
      </c>
      <c r="B617">
        <v>111410</v>
      </c>
      <c r="C617">
        <v>112485</v>
      </c>
      <c r="D617">
        <v>109270</v>
      </c>
      <c r="E617">
        <v>109590</v>
      </c>
    </row>
    <row r="618" spans="1:5" x14ac:dyDescent="0.25">
      <c r="A618" s="1">
        <v>44882</v>
      </c>
      <c r="B618">
        <v>109155</v>
      </c>
      <c r="C618">
        <v>110610</v>
      </c>
      <c r="D618">
        <v>108105</v>
      </c>
      <c r="E618">
        <v>109950</v>
      </c>
    </row>
    <row r="619" spans="1:5" x14ac:dyDescent="0.25">
      <c r="A619" s="1">
        <v>44881</v>
      </c>
      <c r="B619">
        <v>113655</v>
      </c>
      <c r="C619">
        <v>114320</v>
      </c>
      <c r="D619">
        <v>110340</v>
      </c>
      <c r="E619">
        <v>110500</v>
      </c>
    </row>
    <row r="620" spans="1:5" x14ac:dyDescent="0.25">
      <c r="A620" s="1">
        <v>44879</v>
      </c>
      <c r="B620">
        <v>113155</v>
      </c>
      <c r="C620">
        <v>115460</v>
      </c>
      <c r="D620">
        <v>112760</v>
      </c>
      <c r="E620">
        <v>114220</v>
      </c>
    </row>
    <row r="621" spans="1:5" x14ac:dyDescent="0.25">
      <c r="A621" s="1">
        <v>44876</v>
      </c>
      <c r="B621">
        <v>111985</v>
      </c>
      <c r="C621">
        <v>114265</v>
      </c>
      <c r="D621">
        <v>110175</v>
      </c>
      <c r="E621">
        <v>113635</v>
      </c>
    </row>
    <row r="622" spans="1:5" x14ac:dyDescent="0.25">
      <c r="A622" s="1">
        <v>44875</v>
      </c>
      <c r="B622">
        <v>114155</v>
      </c>
      <c r="C622">
        <v>114155</v>
      </c>
      <c r="D622">
        <v>109530</v>
      </c>
      <c r="E622">
        <v>111060</v>
      </c>
    </row>
    <row r="623" spans="1:5" x14ac:dyDescent="0.25">
      <c r="A623" s="1">
        <v>44874</v>
      </c>
      <c r="B623">
        <v>116900</v>
      </c>
      <c r="C623">
        <v>117425</v>
      </c>
      <c r="D623">
        <v>114255</v>
      </c>
      <c r="E623">
        <v>114855</v>
      </c>
    </row>
    <row r="624" spans="1:5" x14ac:dyDescent="0.25">
      <c r="A624" s="1">
        <v>44873</v>
      </c>
      <c r="B624">
        <v>116740</v>
      </c>
      <c r="C624">
        <v>118590</v>
      </c>
      <c r="D624">
        <v>115220</v>
      </c>
      <c r="E624">
        <v>117855</v>
      </c>
    </row>
    <row r="625" spans="1:5" x14ac:dyDescent="0.25">
      <c r="A625" s="1">
        <v>44872</v>
      </c>
      <c r="B625">
        <v>120045</v>
      </c>
      <c r="C625">
        <v>120280</v>
      </c>
      <c r="D625">
        <v>116370</v>
      </c>
      <c r="E625">
        <v>116680</v>
      </c>
    </row>
    <row r="626" spans="1:5" x14ac:dyDescent="0.25">
      <c r="A626" s="1">
        <v>44869</v>
      </c>
      <c r="B626">
        <v>120115</v>
      </c>
      <c r="C626">
        <v>121605</v>
      </c>
      <c r="D626">
        <v>118900</v>
      </c>
      <c r="E626">
        <v>119270</v>
      </c>
    </row>
    <row r="627" spans="1:5" x14ac:dyDescent="0.25">
      <c r="A627" s="1">
        <v>44868</v>
      </c>
      <c r="B627">
        <v>115865</v>
      </c>
      <c r="C627">
        <v>118970</v>
      </c>
      <c r="D627">
        <v>115490</v>
      </c>
      <c r="E627">
        <v>118465</v>
      </c>
    </row>
    <row r="628" spans="1:5" x14ac:dyDescent="0.25">
      <c r="A628" s="1">
        <v>44866</v>
      </c>
      <c r="B628">
        <v>118105</v>
      </c>
      <c r="C628">
        <v>119920</v>
      </c>
      <c r="D628">
        <v>116985</v>
      </c>
      <c r="E628">
        <v>117410</v>
      </c>
    </row>
    <row r="629" spans="1:5" x14ac:dyDescent="0.25">
      <c r="A629" s="1">
        <v>44865</v>
      </c>
      <c r="B629">
        <v>113000</v>
      </c>
      <c r="C629">
        <v>118450</v>
      </c>
      <c r="D629">
        <v>112500</v>
      </c>
      <c r="E629">
        <v>117440</v>
      </c>
    </row>
    <row r="630" spans="1:5" x14ac:dyDescent="0.25">
      <c r="A630" s="1">
        <v>44862</v>
      </c>
      <c r="B630">
        <v>114465</v>
      </c>
      <c r="C630">
        <v>117100</v>
      </c>
      <c r="D630">
        <v>114415</v>
      </c>
      <c r="E630">
        <v>117045</v>
      </c>
    </row>
    <row r="631" spans="1:5" x14ac:dyDescent="0.25">
      <c r="A631" s="1">
        <v>44861</v>
      </c>
      <c r="B631">
        <v>114900</v>
      </c>
      <c r="C631">
        <v>118215</v>
      </c>
      <c r="D631">
        <v>114300</v>
      </c>
      <c r="E631">
        <v>115615</v>
      </c>
    </row>
    <row r="632" spans="1:5" x14ac:dyDescent="0.25">
      <c r="A632" s="1">
        <v>44860</v>
      </c>
      <c r="B632">
        <v>116395</v>
      </c>
      <c r="C632">
        <v>116830</v>
      </c>
      <c r="D632">
        <v>114195</v>
      </c>
      <c r="E632">
        <v>115250</v>
      </c>
    </row>
    <row r="633" spans="1:5" x14ac:dyDescent="0.25">
      <c r="A633" s="1">
        <v>44859</v>
      </c>
      <c r="B633">
        <v>118020</v>
      </c>
      <c r="C633">
        <v>118675</v>
      </c>
      <c r="D633">
        <v>116040</v>
      </c>
      <c r="E633">
        <v>116150</v>
      </c>
    </row>
    <row r="634" spans="1:5" x14ac:dyDescent="0.25">
      <c r="A634" s="1">
        <v>44858</v>
      </c>
      <c r="B634">
        <v>121825</v>
      </c>
      <c r="C634">
        <v>121835</v>
      </c>
      <c r="D634">
        <v>117665</v>
      </c>
      <c r="E634">
        <v>118050</v>
      </c>
    </row>
    <row r="635" spans="1:5" x14ac:dyDescent="0.25">
      <c r="A635" s="1">
        <v>44855</v>
      </c>
      <c r="B635">
        <v>118385</v>
      </c>
      <c r="C635">
        <v>122825</v>
      </c>
      <c r="D635">
        <v>118280</v>
      </c>
      <c r="E635">
        <v>122370</v>
      </c>
    </row>
    <row r="636" spans="1:5" x14ac:dyDescent="0.25">
      <c r="A636" s="1">
        <v>44854</v>
      </c>
      <c r="B636">
        <v>118860</v>
      </c>
      <c r="C636">
        <v>119680</v>
      </c>
      <c r="D636">
        <v>118465</v>
      </c>
      <c r="E636">
        <v>118950</v>
      </c>
    </row>
    <row r="637" spans="1:5" x14ac:dyDescent="0.25">
      <c r="A637" s="1">
        <v>44853</v>
      </c>
      <c r="B637">
        <v>117500</v>
      </c>
      <c r="C637">
        <v>118565</v>
      </c>
      <c r="D637">
        <v>117140</v>
      </c>
      <c r="E637">
        <v>118255</v>
      </c>
    </row>
    <row r="638" spans="1:5" x14ac:dyDescent="0.25">
      <c r="A638" s="1">
        <v>44852</v>
      </c>
      <c r="B638">
        <v>116945</v>
      </c>
      <c r="C638">
        <v>118260</v>
      </c>
      <c r="D638">
        <v>116205</v>
      </c>
      <c r="E638">
        <v>118150</v>
      </c>
    </row>
    <row r="639" spans="1:5" x14ac:dyDescent="0.25">
      <c r="A639" s="1">
        <v>44851</v>
      </c>
      <c r="B639">
        <v>115000</v>
      </c>
      <c r="C639">
        <v>116515</v>
      </c>
      <c r="D639">
        <v>114425</v>
      </c>
      <c r="E639">
        <v>115910</v>
      </c>
    </row>
    <row r="640" spans="1:5" x14ac:dyDescent="0.25">
      <c r="A640" s="1">
        <v>44848</v>
      </c>
      <c r="B640">
        <v>116525</v>
      </c>
      <c r="C640">
        <v>116930</v>
      </c>
      <c r="D640">
        <v>113675</v>
      </c>
      <c r="E640">
        <v>113830</v>
      </c>
    </row>
    <row r="641" spans="1:5" x14ac:dyDescent="0.25">
      <c r="A641" s="1">
        <v>44847</v>
      </c>
      <c r="B641">
        <v>117550</v>
      </c>
      <c r="C641">
        <v>118080</v>
      </c>
      <c r="D641">
        <v>114810</v>
      </c>
      <c r="E641">
        <v>116030</v>
      </c>
    </row>
    <row r="642" spans="1:5" x14ac:dyDescent="0.25">
      <c r="A642" s="1">
        <v>44845</v>
      </c>
      <c r="B642">
        <v>115410</v>
      </c>
      <c r="C642">
        <v>116010</v>
      </c>
      <c r="D642">
        <v>114315</v>
      </c>
      <c r="E642">
        <v>114650</v>
      </c>
    </row>
    <row r="643" spans="1:5" x14ac:dyDescent="0.25">
      <c r="A643" s="1">
        <v>44844</v>
      </c>
      <c r="B643">
        <v>116960</v>
      </c>
      <c r="C643">
        <v>117400</v>
      </c>
      <c r="D643">
        <v>115375</v>
      </c>
      <c r="E643">
        <v>116100</v>
      </c>
    </row>
    <row r="644" spans="1:5" x14ac:dyDescent="0.25">
      <c r="A644" s="1">
        <v>44841</v>
      </c>
      <c r="B644">
        <v>117550</v>
      </c>
      <c r="C644">
        <v>118190</v>
      </c>
      <c r="D644">
        <v>116050</v>
      </c>
      <c r="E644">
        <v>117250</v>
      </c>
    </row>
    <row r="645" spans="1:5" x14ac:dyDescent="0.25">
      <c r="A645" s="1">
        <v>44840</v>
      </c>
      <c r="B645">
        <v>117310</v>
      </c>
      <c r="C645">
        <v>118700</v>
      </c>
      <c r="D645">
        <v>117170</v>
      </c>
      <c r="E645">
        <v>117300</v>
      </c>
    </row>
    <row r="646" spans="1:5" x14ac:dyDescent="0.25">
      <c r="A646" s="1">
        <v>44839</v>
      </c>
      <c r="B646">
        <v>116080</v>
      </c>
      <c r="C646">
        <v>117935</v>
      </c>
      <c r="D646">
        <v>115875</v>
      </c>
      <c r="E646">
        <v>117800</v>
      </c>
    </row>
    <row r="647" spans="1:5" x14ac:dyDescent="0.25">
      <c r="A647" s="1">
        <v>44838</v>
      </c>
      <c r="B647">
        <v>118060</v>
      </c>
      <c r="C647">
        <v>118840</v>
      </c>
      <c r="D647">
        <v>116100</v>
      </c>
      <c r="E647">
        <v>116910</v>
      </c>
    </row>
    <row r="648" spans="1:5" x14ac:dyDescent="0.25">
      <c r="A648" s="1">
        <v>44837</v>
      </c>
      <c r="B648">
        <v>114355</v>
      </c>
      <c r="C648">
        <v>117130</v>
      </c>
      <c r="D648">
        <v>113605</v>
      </c>
      <c r="E648">
        <v>116970</v>
      </c>
    </row>
    <row r="649" spans="1:5" x14ac:dyDescent="0.25">
      <c r="A649" s="1">
        <v>44834</v>
      </c>
      <c r="B649">
        <v>108500</v>
      </c>
      <c r="C649">
        <v>110960</v>
      </c>
      <c r="D649">
        <v>107500</v>
      </c>
      <c r="E649">
        <v>110900</v>
      </c>
    </row>
    <row r="650" spans="1:5" x14ac:dyDescent="0.25">
      <c r="A650" s="1">
        <v>44833</v>
      </c>
      <c r="B650">
        <v>108320</v>
      </c>
      <c r="C650">
        <v>108645</v>
      </c>
      <c r="D650">
        <v>106530</v>
      </c>
      <c r="E650">
        <v>108115</v>
      </c>
    </row>
    <row r="651" spans="1:5" x14ac:dyDescent="0.25">
      <c r="A651" s="1">
        <v>44832</v>
      </c>
      <c r="B651">
        <v>108135</v>
      </c>
      <c r="C651">
        <v>109495</v>
      </c>
      <c r="D651">
        <v>108030</v>
      </c>
      <c r="E651">
        <v>108670</v>
      </c>
    </row>
    <row r="652" spans="1:5" x14ac:dyDescent="0.25">
      <c r="A652" s="1">
        <v>44831</v>
      </c>
      <c r="B652">
        <v>110350</v>
      </c>
      <c r="C652">
        <v>111585</v>
      </c>
      <c r="D652">
        <v>108630</v>
      </c>
      <c r="E652">
        <v>109135</v>
      </c>
    </row>
    <row r="653" spans="1:5" x14ac:dyDescent="0.25">
      <c r="A653" s="1">
        <v>44830</v>
      </c>
      <c r="B653">
        <v>111525</v>
      </c>
      <c r="C653">
        <v>111815</v>
      </c>
      <c r="D653">
        <v>109075</v>
      </c>
      <c r="E653">
        <v>109130</v>
      </c>
    </row>
    <row r="654" spans="1:5" x14ac:dyDescent="0.25">
      <c r="A654" s="1">
        <v>44827</v>
      </c>
      <c r="B654">
        <v>113200</v>
      </c>
      <c r="C654">
        <v>113370</v>
      </c>
      <c r="D654">
        <v>111320</v>
      </c>
      <c r="E654">
        <v>112240</v>
      </c>
    </row>
    <row r="655" spans="1:5" x14ac:dyDescent="0.25">
      <c r="A655" s="1">
        <v>44826</v>
      </c>
      <c r="B655">
        <v>113480</v>
      </c>
      <c r="C655">
        <v>115210</v>
      </c>
      <c r="D655">
        <v>112515</v>
      </c>
      <c r="E655">
        <v>114670</v>
      </c>
    </row>
    <row r="656" spans="1:5" x14ac:dyDescent="0.25">
      <c r="A656" s="1">
        <v>44825</v>
      </c>
      <c r="B656">
        <v>113600</v>
      </c>
      <c r="C656">
        <v>114180</v>
      </c>
      <c r="D656">
        <v>112035</v>
      </c>
      <c r="E656">
        <v>112600</v>
      </c>
    </row>
    <row r="657" spans="1:5" x14ac:dyDescent="0.25">
      <c r="A657" s="1">
        <v>44824</v>
      </c>
      <c r="B657">
        <v>112900</v>
      </c>
      <c r="C657">
        <v>113670</v>
      </c>
      <c r="D657">
        <v>112165</v>
      </c>
      <c r="E657">
        <v>113410</v>
      </c>
    </row>
    <row r="658" spans="1:5" x14ac:dyDescent="0.25">
      <c r="A658" s="1">
        <v>44823</v>
      </c>
      <c r="B658">
        <v>109165</v>
      </c>
      <c r="C658">
        <v>113500</v>
      </c>
      <c r="D658">
        <v>108980</v>
      </c>
      <c r="E658">
        <v>113460</v>
      </c>
    </row>
    <row r="659" spans="1:5" x14ac:dyDescent="0.25">
      <c r="A659" s="1">
        <v>44820</v>
      </c>
      <c r="B659">
        <v>110110</v>
      </c>
      <c r="C659">
        <v>110460</v>
      </c>
      <c r="D659">
        <v>109420</v>
      </c>
      <c r="E659">
        <v>110400</v>
      </c>
    </row>
    <row r="660" spans="1:5" x14ac:dyDescent="0.25">
      <c r="A660" s="1">
        <v>44819</v>
      </c>
      <c r="B660">
        <v>111460</v>
      </c>
      <c r="C660">
        <v>112150</v>
      </c>
      <c r="D660">
        <v>110430</v>
      </c>
      <c r="E660">
        <v>110610</v>
      </c>
    </row>
    <row r="661" spans="1:5" x14ac:dyDescent="0.25">
      <c r="A661" s="1">
        <v>44818</v>
      </c>
      <c r="B661">
        <v>111620</v>
      </c>
      <c r="C661">
        <v>112550</v>
      </c>
      <c r="D661">
        <v>111075</v>
      </c>
      <c r="E661">
        <v>111860</v>
      </c>
    </row>
    <row r="662" spans="1:5" x14ac:dyDescent="0.25">
      <c r="A662" s="1">
        <v>44817</v>
      </c>
      <c r="B662">
        <v>115150</v>
      </c>
      <c r="C662">
        <v>115365</v>
      </c>
      <c r="D662">
        <v>111540</v>
      </c>
      <c r="E662">
        <v>111770</v>
      </c>
    </row>
    <row r="663" spans="1:5" x14ac:dyDescent="0.25">
      <c r="A663" s="1">
        <v>44816</v>
      </c>
      <c r="B663">
        <v>114230</v>
      </c>
      <c r="C663">
        <v>115395</v>
      </c>
      <c r="D663">
        <v>113875</v>
      </c>
      <c r="E663">
        <v>114600</v>
      </c>
    </row>
    <row r="664" spans="1:5" x14ac:dyDescent="0.25">
      <c r="A664" s="1">
        <v>44813</v>
      </c>
      <c r="B664">
        <v>112100</v>
      </c>
      <c r="C664">
        <v>113775</v>
      </c>
      <c r="D664">
        <v>111985</v>
      </c>
      <c r="E664">
        <v>113550</v>
      </c>
    </row>
    <row r="665" spans="1:5" x14ac:dyDescent="0.25">
      <c r="A665" s="1">
        <v>44812</v>
      </c>
      <c r="B665">
        <v>111745</v>
      </c>
      <c r="C665">
        <v>112055</v>
      </c>
      <c r="D665">
        <v>109770</v>
      </c>
      <c r="E665">
        <v>111010</v>
      </c>
    </row>
    <row r="666" spans="1:5" x14ac:dyDescent="0.25">
      <c r="A666" s="1">
        <v>44810</v>
      </c>
      <c r="B666">
        <v>113350</v>
      </c>
      <c r="C666">
        <v>113375</v>
      </c>
      <c r="D666">
        <v>110580</v>
      </c>
      <c r="E666">
        <v>110605</v>
      </c>
    </row>
    <row r="667" spans="1:5" x14ac:dyDescent="0.25">
      <c r="A667" s="1">
        <v>44809</v>
      </c>
      <c r="B667">
        <v>112215</v>
      </c>
      <c r="C667">
        <v>114050</v>
      </c>
      <c r="D667">
        <v>112175</v>
      </c>
      <c r="E667">
        <v>113580</v>
      </c>
    </row>
    <row r="668" spans="1:5" x14ac:dyDescent="0.25">
      <c r="A668" s="1">
        <v>44806</v>
      </c>
      <c r="B668">
        <v>111690</v>
      </c>
      <c r="C668">
        <v>113805</v>
      </c>
      <c r="D668">
        <v>111435</v>
      </c>
      <c r="E668">
        <v>112350</v>
      </c>
    </row>
    <row r="669" spans="1:5" x14ac:dyDescent="0.25">
      <c r="A669" s="1">
        <v>44805</v>
      </c>
      <c r="B669">
        <v>111250</v>
      </c>
      <c r="C669">
        <v>112125</v>
      </c>
      <c r="D669">
        <v>109620</v>
      </c>
      <c r="E669">
        <v>111885</v>
      </c>
    </row>
    <row r="670" spans="1:5" x14ac:dyDescent="0.25">
      <c r="A670" s="1">
        <v>44804</v>
      </c>
      <c r="B670">
        <v>111865</v>
      </c>
      <c r="C670">
        <v>112935</v>
      </c>
      <c r="D670">
        <v>111020</v>
      </c>
      <c r="E670">
        <v>111700</v>
      </c>
    </row>
    <row r="671" spans="1:5" x14ac:dyDescent="0.25">
      <c r="A671" s="1">
        <v>44803</v>
      </c>
      <c r="B671">
        <v>114395</v>
      </c>
      <c r="C671">
        <v>114540</v>
      </c>
      <c r="D671">
        <v>111660</v>
      </c>
      <c r="E671">
        <v>111685</v>
      </c>
    </row>
    <row r="672" spans="1:5" x14ac:dyDescent="0.25">
      <c r="A672" s="1">
        <v>44802</v>
      </c>
      <c r="B672">
        <v>113420</v>
      </c>
      <c r="C672">
        <v>114920</v>
      </c>
      <c r="D672">
        <v>113130</v>
      </c>
      <c r="E672">
        <v>114220</v>
      </c>
    </row>
    <row r="673" spans="1:5" x14ac:dyDescent="0.25">
      <c r="A673" s="1">
        <v>44799</v>
      </c>
      <c r="B673">
        <v>114855</v>
      </c>
      <c r="C673">
        <v>115850</v>
      </c>
      <c r="D673">
        <v>113575</v>
      </c>
      <c r="E673">
        <v>114145</v>
      </c>
    </row>
    <row r="674" spans="1:5" x14ac:dyDescent="0.25">
      <c r="A674" s="1">
        <v>44798</v>
      </c>
      <c r="B674">
        <v>115520</v>
      </c>
      <c r="C674">
        <v>115810</v>
      </c>
      <c r="D674">
        <v>114455</v>
      </c>
      <c r="E674">
        <v>115160</v>
      </c>
    </row>
    <row r="675" spans="1:5" x14ac:dyDescent="0.25">
      <c r="A675" s="1">
        <v>44797</v>
      </c>
      <c r="B675">
        <v>114775</v>
      </c>
      <c r="C675">
        <v>115670</v>
      </c>
      <c r="D675">
        <v>114275</v>
      </c>
      <c r="E675">
        <v>114785</v>
      </c>
    </row>
    <row r="676" spans="1:5" x14ac:dyDescent="0.25">
      <c r="A676" s="1">
        <v>44796</v>
      </c>
      <c r="B676">
        <v>113060</v>
      </c>
      <c r="C676">
        <v>114940</v>
      </c>
      <c r="D676">
        <v>112460</v>
      </c>
      <c r="E676">
        <v>114825</v>
      </c>
    </row>
    <row r="677" spans="1:5" x14ac:dyDescent="0.25">
      <c r="A677" s="1">
        <v>44795</v>
      </c>
      <c r="B677">
        <v>112150</v>
      </c>
      <c r="C677">
        <v>112800</v>
      </c>
      <c r="D677">
        <v>111715</v>
      </c>
      <c r="E677">
        <v>112390</v>
      </c>
    </row>
    <row r="678" spans="1:5" x14ac:dyDescent="0.25">
      <c r="A678" s="1">
        <v>44792</v>
      </c>
      <c r="B678">
        <v>114980</v>
      </c>
      <c r="C678">
        <v>115270</v>
      </c>
      <c r="D678">
        <v>112830</v>
      </c>
      <c r="E678">
        <v>112850</v>
      </c>
    </row>
    <row r="679" spans="1:5" x14ac:dyDescent="0.25">
      <c r="A679" s="1">
        <v>44791</v>
      </c>
      <c r="B679">
        <v>115785</v>
      </c>
      <c r="C679">
        <v>116445</v>
      </c>
      <c r="D679">
        <v>115295</v>
      </c>
      <c r="E679">
        <v>116100</v>
      </c>
    </row>
    <row r="680" spans="1:5" x14ac:dyDescent="0.25">
      <c r="A680" s="1">
        <v>44790</v>
      </c>
      <c r="B680">
        <v>114945</v>
      </c>
      <c r="C680">
        <v>116250</v>
      </c>
      <c r="D680">
        <v>114290</v>
      </c>
      <c r="E680">
        <v>115490</v>
      </c>
    </row>
    <row r="681" spans="1:5" x14ac:dyDescent="0.25">
      <c r="A681" s="1">
        <v>44789</v>
      </c>
      <c r="B681">
        <v>113050</v>
      </c>
      <c r="C681">
        <v>113890</v>
      </c>
      <c r="D681">
        <v>112690</v>
      </c>
      <c r="E681">
        <v>113785</v>
      </c>
    </row>
    <row r="682" spans="1:5" x14ac:dyDescent="0.25">
      <c r="A682" s="1">
        <v>44788</v>
      </c>
      <c r="B682">
        <v>111500</v>
      </c>
      <c r="C682">
        <v>113330</v>
      </c>
      <c r="D682">
        <v>110815</v>
      </c>
      <c r="E682">
        <v>113215</v>
      </c>
    </row>
    <row r="683" spans="1:5" x14ac:dyDescent="0.25">
      <c r="A683" s="1">
        <v>44785</v>
      </c>
      <c r="B683">
        <v>110285</v>
      </c>
      <c r="C683">
        <v>112910</v>
      </c>
      <c r="D683">
        <v>110280</v>
      </c>
      <c r="E683">
        <v>112710</v>
      </c>
    </row>
    <row r="684" spans="1:5" x14ac:dyDescent="0.25">
      <c r="A684" s="1">
        <v>44784</v>
      </c>
      <c r="B684">
        <v>110800</v>
      </c>
      <c r="C684">
        <v>111765</v>
      </c>
      <c r="D684">
        <v>109715</v>
      </c>
      <c r="E684">
        <v>110300</v>
      </c>
    </row>
    <row r="685" spans="1:5" x14ac:dyDescent="0.25">
      <c r="A685" s="1">
        <v>44783</v>
      </c>
      <c r="B685">
        <v>109000</v>
      </c>
      <c r="C685">
        <v>110885</v>
      </c>
      <c r="D685">
        <v>108925</v>
      </c>
      <c r="E685">
        <v>110525</v>
      </c>
    </row>
    <row r="686" spans="1:5" x14ac:dyDescent="0.25">
      <c r="A686" s="1">
        <v>44782</v>
      </c>
      <c r="B686">
        <v>109100</v>
      </c>
      <c r="C686">
        <v>109590</v>
      </c>
      <c r="D686">
        <v>108120</v>
      </c>
      <c r="E686">
        <v>109085</v>
      </c>
    </row>
    <row r="687" spans="1:5" x14ac:dyDescent="0.25">
      <c r="A687" s="1">
        <v>44781</v>
      </c>
      <c r="B687">
        <v>107250</v>
      </c>
      <c r="C687">
        <v>109290</v>
      </c>
      <c r="D687">
        <v>107155</v>
      </c>
      <c r="E687">
        <v>109290</v>
      </c>
    </row>
    <row r="688" spans="1:5" x14ac:dyDescent="0.25">
      <c r="A688" s="1">
        <v>44778</v>
      </c>
      <c r="B688">
        <v>106735</v>
      </c>
      <c r="C688">
        <v>107625</v>
      </c>
      <c r="D688">
        <v>105870</v>
      </c>
      <c r="E688">
        <v>106710</v>
      </c>
    </row>
    <row r="689" spans="1:5" x14ac:dyDescent="0.25">
      <c r="A689" s="1">
        <v>44777</v>
      </c>
      <c r="B689">
        <v>104265</v>
      </c>
      <c r="C689">
        <v>107220</v>
      </c>
      <c r="D689">
        <v>104170</v>
      </c>
      <c r="E689">
        <v>106905</v>
      </c>
    </row>
    <row r="690" spans="1:5" x14ac:dyDescent="0.25">
      <c r="A690" s="1">
        <v>44776</v>
      </c>
      <c r="B690">
        <v>104200</v>
      </c>
      <c r="C690">
        <v>104485</v>
      </c>
      <c r="D690">
        <v>103225</v>
      </c>
      <c r="E690">
        <v>104425</v>
      </c>
    </row>
    <row r="691" spans="1:5" x14ac:dyDescent="0.25">
      <c r="A691" s="1">
        <v>44775</v>
      </c>
      <c r="B691">
        <v>102250</v>
      </c>
      <c r="C691">
        <v>104240</v>
      </c>
      <c r="D691">
        <v>102095</v>
      </c>
      <c r="E691">
        <v>104240</v>
      </c>
    </row>
    <row r="692" spans="1:5" x14ac:dyDescent="0.25">
      <c r="A692" s="1">
        <v>44774</v>
      </c>
      <c r="B692">
        <v>103825</v>
      </c>
      <c r="C692">
        <v>103900</v>
      </c>
      <c r="D692">
        <v>102260</v>
      </c>
      <c r="E692">
        <v>102825</v>
      </c>
    </row>
    <row r="693" spans="1:5" x14ac:dyDescent="0.25">
      <c r="A693" s="1">
        <v>44771</v>
      </c>
      <c r="B693">
        <v>103790</v>
      </c>
      <c r="C693">
        <v>104655</v>
      </c>
      <c r="D693">
        <v>103165</v>
      </c>
      <c r="E693">
        <v>103560</v>
      </c>
    </row>
    <row r="694" spans="1:5" x14ac:dyDescent="0.25">
      <c r="A694" s="1">
        <v>44770</v>
      </c>
      <c r="B694">
        <v>102245</v>
      </c>
      <c r="C694">
        <v>103600</v>
      </c>
      <c r="D694">
        <v>101640</v>
      </c>
      <c r="E694">
        <v>103500</v>
      </c>
    </row>
    <row r="695" spans="1:5" x14ac:dyDescent="0.25">
      <c r="A695" s="1">
        <v>44769</v>
      </c>
      <c r="B695">
        <v>101025</v>
      </c>
      <c r="C695">
        <v>102550</v>
      </c>
      <c r="D695">
        <v>100615</v>
      </c>
      <c r="E695">
        <v>102550</v>
      </c>
    </row>
    <row r="696" spans="1:5" x14ac:dyDescent="0.25">
      <c r="A696" s="1">
        <v>44768</v>
      </c>
      <c r="B696">
        <v>100955</v>
      </c>
      <c r="C696">
        <v>101440</v>
      </c>
      <c r="D696">
        <v>100015</v>
      </c>
      <c r="E696">
        <v>100500</v>
      </c>
    </row>
    <row r="697" spans="1:5" x14ac:dyDescent="0.25">
      <c r="A697" s="1">
        <v>44767</v>
      </c>
      <c r="B697">
        <v>100415</v>
      </c>
      <c r="C697">
        <v>101265</v>
      </c>
      <c r="D697">
        <v>100300</v>
      </c>
      <c r="E697">
        <v>101080</v>
      </c>
    </row>
    <row r="698" spans="1:5" x14ac:dyDescent="0.25">
      <c r="A698" s="1">
        <v>44764</v>
      </c>
      <c r="B698">
        <v>100050</v>
      </c>
      <c r="C698">
        <v>100485</v>
      </c>
      <c r="D698">
        <v>99045</v>
      </c>
      <c r="E698">
        <v>99955</v>
      </c>
    </row>
    <row r="699" spans="1:5" x14ac:dyDescent="0.25">
      <c r="A699" s="1">
        <v>44763</v>
      </c>
      <c r="B699">
        <v>98615</v>
      </c>
      <c r="C699">
        <v>99890</v>
      </c>
      <c r="D699">
        <v>97795</v>
      </c>
      <c r="E699">
        <v>99840</v>
      </c>
    </row>
    <row r="700" spans="1:5" x14ac:dyDescent="0.25">
      <c r="A700" s="1">
        <v>44762</v>
      </c>
      <c r="B700">
        <v>98900</v>
      </c>
      <c r="C700">
        <v>99245</v>
      </c>
      <c r="D700">
        <v>98080</v>
      </c>
      <c r="E700">
        <v>98770</v>
      </c>
    </row>
    <row r="701" spans="1:5" x14ac:dyDescent="0.25">
      <c r="A701" s="1">
        <v>44761</v>
      </c>
      <c r="B701">
        <v>98180</v>
      </c>
      <c r="C701">
        <v>99540</v>
      </c>
      <c r="D701">
        <v>97905</v>
      </c>
      <c r="E701">
        <v>99365</v>
      </c>
    </row>
    <row r="702" spans="1:5" x14ac:dyDescent="0.25">
      <c r="A702" s="1">
        <v>44760</v>
      </c>
      <c r="B702">
        <v>98650</v>
      </c>
      <c r="C702">
        <v>99265</v>
      </c>
      <c r="D702">
        <v>97515</v>
      </c>
      <c r="E702">
        <v>97555</v>
      </c>
    </row>
    <row r="703" spans="1:5" x14ac:dyDescent="0.25">
      <c r="A703" s="1">
        <v>44757</v>
      </c>
      <c r="B703">
        <v>97155</v>
      </c>
      <c r="C703">
        <v>97975</v>
      </c>
      <c r="D703">
        <v>96155</v>
      </c>
      <c r="E703">
        <v>97565</v>
      </c>
    </row>
    <row r="704" spans="1:5" x14ac:dyDescent="0.25">
      <c r="A704" s="1">
        <v>44756</v>
      </c>
      <c r="B704">
        <v>97835</v>
      </c>
      <c r="C704">
        <v>98120</v>
      </c>
      <c r="D704">
        <v>96435</v>
      </c>
      <c r="E704">
        <v>96850</v>
      </c>
    </row>
    <row r="705" spans="1:5" x14ac:dyDescent="0.25">
      <c r="A705" s="1">
        <v>44755</v>
      </c>
      <c r="B705">
        <v>99705</v>
      </c>
      <c r="C705">
        <v>100020</v>
      </c>
      <c r="D705">
        <v>98355</v>
      </c>
      <c r="E705">
        <v>98670</v>
      </c>
    </row>
    <row r="706" spans="1:5" x14ac:dyDescent="0.25">
      <c r="A706" s="1">
        <v>44754</v>
      </c>
      <c r="B706">
        <v>98735</v>
      </c>
      <c r="C706">
        <v>99830</v>
      </c>
      <c r="D706">
        <v>98280</v>
      </c>
      <c r="E706">
        <v>99695</v>
      </c>
    </row>
    <row r="707" spans="1:5" x14ac:dyDescent="0.25">
      <c r="A707" s="1">
        <v>44753</v>
      </c>
      <c r="B707">
        <v>100530</v>
      </c>
      <c r="C707">
        <v>100720</v>
      </c>
      <c r="D707">
        <v>98945</v>
      </c>
      <c r="E707">
        <v>99185</v>
      </c>
    </row>
    <row r="708" spans="1:5" x14ac:dyDescent="0.25">
      <c r="A708" s="1">
        <v>44750</v>
      </c>
      <c r="B708">
        <v>102050</v>
      </c>
      <c r="C708">
        <v>102815</v>
      </c>
      <c r="D708">
        <v>101125</v>
      </c>
      <c r="E708">
        <v>101415</v>
      </c>
    </row>
    <row r="709" spans="1:5" x14ac:dyDescent="0.25">
      <c r="A709" s="1">
        <v>44749</v>
      </c>
      <c r="B709">
        <v>100740</v>
      </c>
      <c r="C709">
        <v>102775</v>
      </c>
      <c r="D709">
        <v>100675</v>
      </c>
      <c r="E709">
        <v>102430</v>
      </c>
    </row>
    <row r="710" spans="1:5" x14ac:dyDescent="0.25">
      <c r="A710" s="1">
        <v>44748</v>
      </c>
      <c r="B710">
        <v>99135</v>
      </c>
      <c r="C710">
        <v>100440</v>
      </c>
      <c r="D710">
        <v>98625</v>
      </c>
      <c r="E710">
        <v>99955</v>
      </c>
    </row>
    <row r="711" spans="1:5" x14ac:dyDescent="0.25">
      <c r="A711" s="1">
        <v>44747</v>
      </c>
      <c r="B711">
        <v>99130</v>
      </c>
      <c r="C711">
        <v>99740</v>
      </c>
      <c r="D711">
        <v>97740</v>
      </c>
      <c r="E711">
        <v>99500</v>
      </c>
    </row>
    <row r="712" spans="1:5" x14ac:dyDescent="0.25">
      <c r="A712" s="1">
        <v>44746</v>
      </c>
      <c r="B712">
        <v>100190</v>
      </c>
      <c r="C712">
        <v>100730</v>
      </c>
      <c r="D712">
        <v>99500</v>
      </c>
      <c r="E712">
        <v>99500</v>
      </c>
    </row>
    <row r="713" spans="1:5" x14ac:dyDescent="0.25">
      <c r="A713" s="1">
        <v>44743</v>
      </c>
      <c r="B713">
        <v>99235</v>
      </c>
      <c r="C713">
        <v>100730</v>
      </c>
      <c r="D713">
        <v>98560</v>
      </c>
      <c r="E713">
        <v>100710</v>
      </c>
    </row>
    <row r="714" spans="1:5" x14ac:dyDescent="0.25">
      <c r="A714" s="1">
        <v>44742</v>
      </c>
      <c r="B714">
        <v>100075</v>
      </c>
      <c r="C714">
        <v>100700</v>
      </c>
      <c r="D714">
        <v>99075</v>
      </c>
      <c r="E714">
        <v>99300</v>
      </c>
    </row>
    <row r="715" spans="1:5" x14ac:dyDescent="0.25">
      <c r="A715" s="1">
        <v>44741</v>
      </c>
      <c r="B715">
        <v>102120</v>
      </c>
      <c r="C715">
        <v>103190</v>
      </c>
      <c r="D715">
        <v>100665</v>
      </c>
      <c r="E715">
        <v>101150</v>
      </c>
    </row>
    <row r="716" spans="1:5" x14ac:dyDescent="0.25">
      <c r="A716" s="1">
        <v>44740</v>
      </c>
      <c r="B716">
        <v>103410</v>
      </c>
      <c r="C716">
        <v>103895</v>
      </c>
      <c r="D716">
        <v>101470</v>
      </c>
      <c r="E716">
        <v>102110</v>
      </c>
    </row>
    <row r="717" spans="1:5" x14ac:dyDescent="0.25">
      <c r="A717" s="1">
        <v>44739</v>
      </c>
      <c r="B717">
        <v>101100</v>
      </c>
      <c r="C717">
        <v>102945</v>
      </c>
      <c r="D717">
        <v>100675</v>
      </c>
      <c r="E717">
        <v>102945</v>
      </c>
    </row>
    <row r="718" spans="1:5" x14ac:dyDescent="0.25">
      <c r="A718" s="1">
        <v>44736</v>
      </c>
      <c r="B718">
        <v>100000</v>
      </c>
      <c r="C718">
        <v>101040</v>
      </c>
      <c r="D718">
        <v>99560</v>
      </c>
      <c r="E718">
        <v>100600</v>
      </c>
    </row>
    <row r="719" spans="1:5" x14ac:dyDescent="0.25">
      <c r="A719" s="1">
        <v>44735</v>
      </c>
      <c r="B719">
        <v>101485</v>
      </c>
      <c r="C719">
        <v>102015</v>
      </c>
      <c r="D719">
        <v>99200</v>
      </c>
      <c r="E719">
        <v>99200</v>
      </c>
    </row>
    <row r="720" spans="1:5" x14ac:dyDescent="0.25">
      <c r="A720" s="1">
        <v>44734</v>
      </c>
      <c r="B720">
        <v>100350</v>
      </c>
      <c r="C720">
        <v>102190</v>
      </c>
      <c r="D720">
        <v>99770</v>
      </c>
      <c r="E720">
        <v>100810</v>
      </c>
    </row>
    <row r="721" spans="1:5" x14ac:dyDescent="0.25">
      <c r="A721" s="1">
        <v>44733</v>
      </c>
      <c r="B721">
        <v>102500</v>
      </c>
      <c r="C721">
        <v>102880</v>
      </c>
      <c r="D721">
        <v>100845</v>
      </c>
      <c r="E721">
        <v>102290</v>
      </c>
    </row>
    <row r="722" spans="1:5" x14ac:dyDescent="0.25">
      <c r="A722" s="1">
        <v>44732</v>
      </c>
      <c r="B722">
        <v>101455</v>
      </c>
      <c r="C722">
        <v>102290</v>
      </c>
      <c r="D722">
        <v>100175</v>
      </c>
      <c r="E722">
        <v>101750</v>
      </c>
    </row>
    <row r="723" spans="1:5" x14ac:dyDescent="0.25">
      <c r="A723" s="1">
        <v>44729</v>
      </c>
      <c r="B723">
        <v>103070</v>
      </c>
      <c r="C723">
        <v>103380</v>
      </c>
      <c r="D723">
        <v>100315</v>
      </c>
      <c r="E723">
        <v>101335</v>
      </c>
    </row>
    <row r="724" spans="1:5" x14ac:dyDescent="0.25">
      <c r="A724" s="1">
        <v>44727</v>
      </c>
      <c r="B724">
        <v>104865</v>
      </c>
      <c r="C724">
        <v>106140</v>
      </c>
      <c r="D724">
        <v>103920</v>
      </c>
      <c r="E724">
        <v>105140</v>
      </c>
    </row>
    <row r="725" spans="1:5" x14ac:dyDescent="0.25">
      <c r="A725" s="1">
        <v>44726</v>
      </c>
      <c r="B725">
        <v>103000</v>
      </c>
      <c r="C725">
        <v>103400</v>
      </c>
      <c r="D725">
        <v>101290</v>
      </c>
      <c r="E725">
        <v>102070</v>
      </c>
    </row>
    <row r="726" spans="1:5" x14ac:dyDescent="0.25">
      <c r="A726" s="1">
        <v>44725</v>
      </c>
      <c r="B726">
        <v>103600</v>
      </c>
      <c r="C726">
        <v>104045</v>
      </c>
      <c r="D726">
        <v>101760</v>
      </c>
      <c r="E726">
        <v>102800</v>
      </c>
    </row>
    <row r="727" spans="1:5" x14ac:dyDescent="0.25">
      <c r="A727" s="1">
        <v>44722</v>
      </c>
      <c r="B727">
        <v>107850</v>
      </c>
      <c r="C727">
        <v>108030</v>
      </c>
      <c r="D727">
        <v>104685</v>
      </c>
      <c r="E727">
        <v>105450</v>
      </c>
    </row>
    <row r="728" spans="1:5" x14ac:dyDescent="0.25">
      <c r="A728" s="1">
        <v>44721</v>
      </c>
      <c r="B728">
        <v>109175</v>
      </c>
      <c r="C728">
        <v>109445</v>
      </c>
      <c r="D728">
        <v>107160</v>
      </c>
      <c r="E728">
        <v>107705</v>
      </c>
    </row>
    <row r="729" spans="1:5" x14ac:dyDescent="0.25">
      <c r="A729" s="1">
        <v>44720</v>
      </c>
      <c r="B729">
        <v>110125</v>
      </c>
      <c r="C729">
        <v>110375</v>
      </c>
      <c r="D729">
        <v>108215</v>
      </c>
      <c r="E729">
        <v>108860</v>
      </c>
    </row>
    <row r="730" spans="1:5" x14ac:dyDescent="0.25">
      <c r="A730" s="1">
        <v>44719</v>
      </c>
      <c r="B730">
        <v>110190</v>
      </c>
      <c r="C730">
        <v>110710</v>
      </c>
      <c r="D730">
        <v>109620</v>
      </c>
      <c r="E730">
        <v>110350</v>
      </c>
    </row>
    <row r="731" spans="1:5" x14ac:dyDescent="0.25">
      <c r="A731" s="1">
        <v>44718</v>
      </c>
      <c r="B731">
        <v>112565</v>
      </c>
      <c r="C731">
        <v>112735</v>
      </c>
      <c r="D731">
        <v>110255</v>
      </c>
      <c r="E731">
        <v>110690</v>
      </c>
    </row>
    <row r="732" spans="1:5" x14ac:dyDescent="0.25">
      <c r="A732" s="1">
        <v>44715</v>
      </c>
      <c r="B732">
        <v>112230</v>
      </c>
      <c r="C732">
        <v>112395</v>
      </c>
      <c r="D732">
        <v>111235</v>
      </c>
      <c r="E732">
        <v>111750</v>
      </c>
    </row>
    <row r="733" spans="1:5" x14ac:dyDescent="0.25">
      <c r="A733" s="1">
        <v>44714</v>
      </c>
      <c r="B733">
        <v>112200</v>
      </c>
      <c r="C733">
        <v>113210</v>
      </c>
      <c r="D733">
        <v>111525</v>
      </c>
      <c r="E733">
        <v>112865</v>
      </c>
    </row>
    <row r="734" spans="1:5" x14ac:dyDescent="0.25">
      <c r="A734" s="1">
        <v>44713</v>
      </c>
      <c r="B734">
        <v>112175</v>
      </c>
      <c r="C734">
        <v>112440</v>
      </c>
      <c r="D734">
        <v>111170</v>
      </c>
      <c r="E734">
        <v>111885</v>
      </c>
    </row>
    <row r="735" spans="1:5" x14ac:dyDescent="0.25">
      <c r="A735" s="1">
        <v>44712</v>
      </c>
      <c r="B735">
        <v>111290</v>
      </c>
      <c r="C735">
        <v>112465</v>
      </c>
      <c r="D735">
        <v>111140</v>
      </c>
      <c r="E735">
        <v>111800</v>
      </c>
    </row>
    <row r="736" spans="1:5" x14ac:dyDescent="0.25">
      <c r="A736" s="1">
        <v>44711</v>
      </c>
      <c r="B736">
        <v>113215</v>
      </c>
      <c r="C736">
        <v>113680</v>
      </c>
      <c r="D736">
        <v>111005</v>
      </c>
      <c r="E736">
        <v>111005</v>
      </c>
    </row>
    <row r="737" spans="1:5" x14ac:dyDescent="0.25">
      <c r="A737" s="1">
        <v>44708</v>
      </c>
      <c r="B737">
        <v>112300</v>
      </c>
      <c r="C737">
        <v>113080</v>
      </c>
      <c r="D737">
        <v>111960</v>
      </c>
      <c r="E737">
        <v>112470</v>
      </c>
    </row>
    <row r="738" spans="1:5" x14ac:dyDescent="0.25">
      <c r="A738" s="1">
        <v>44707</v>
      </c>
      <c r="B738">
        <v>111500</v>
      </c>
      <c r="C738">
        <v>112790</v>
      </c>
      <c r="D738">
        <v>110945</v>
      </c>
      <c r="E738">
        <v>112640</v>
      </c>
    </row>
    <row r="739" spans="1:5" x14ac:dyDescent="0.25">
      <c r="A739" s="1">
        <v>44706</v>
      </c>
      <c r="B739">
        <v>110815</v>
      </c>
      <c r="C739">
        <v>111745</v>
      </c>
      <c r="D739">
        <v>110275</v>
      </c>
      <c r="E739">
        <v>110895</v>
      </c>
    </row>
    <row r="740" spans="1:5" x14ac:dyDescent="0.25">
      <c r="A740" s="1">
        <v>44705</v>
      </c>
      <c r="B740">
        <v>110200</v>
      </c>
      <c r="C740">
        <v>111530</v>
      </c>
      <c r="D740">
        <v>109125</v>
      </c>
      <c r="E740">
        <v>111365</v>
      </c>
    </row>
    <row r="741" spans="1:5" x14ac:dyDescent="0.25">
      <c r="A741" s="1">
        <v>44704</v>
      </c>
      <c r="B741">
        <v>110050</v>
      </c>
      <c r="C741">
        <v>111515</v>
      </c>
      <c r="D741">
        <v>109840</v>
      </c>
      <c r="E741">
        <v>111450</v>
      </c>
    </row>
    <row r="742" spans="1:5" x14ac:dyDescent="0.25">
      <c r="A742" s="1">
        <v>44701</v>
      </c>
      <c r="B742">
        <v>108650</v>
      </c>
      <c r="C742">
        <v>109685</v>
      </c>
      <c r="D742">
        <v>108140</v>
      </c>
      <c r="E742">
        <v>109410</v>
      </c>
    </row>
    <row r="743" spans="1:5" x14ac:dyDescent="0.25">
      <c r="A743" s="1">
        <v>44700</v>
      </c>
      <c r="B743">
        <v>106580</v>
      </c>
      <c r="C743">
        <v>108270</v>
      </c>
      <c r="D743">
        <v>106500</v>
      </c>
      <c r="E743">
        <v>107860</v>
      </c>
    </row>
    <row r="744" spans="1:5" x14ac:dyDescent="0.25">
      <c r="A744" s="1">
        <v>44699</v>
      </c>
      <c r="B744">
        <v>109260</v>
      </c>
      <c r="C744">
        <v>109855</v>
      </c>
      <c r="D744">
        <v>106775</v>
      </c>
      <c r="E744">
        <v>106965</v>
      </c>
    </row>
    <row r="745" spans="1:5" x14ac:dyDescent="0.25">
      <c r="A745" s="1">
        <v>44698</v>
      </c>
      <c r="B745">
        <v>110310</v>
      </c>
      <c r="C745">
        <v>110790</v>
      </c>
      <c r="D745">
        <v>109225</v>
      </c>
      <c r="E745">
        <v>110050</v>
      </c>
    </row>
    <row r="746" spans="1:5" x14ac:dyDescent="0.25">
      <c r="A746" s="1">
        <v>44697</v>
      </c>
      <c r="B746">
        <v>107575</v>
      </c>
      <c r="C746">
        <v>109800</v>
      </c>
      <c r="D746">
        <v>107575</v>
      </c>
      <c r="E746">
        <v>109300</v>
      </c>
    </row>
    <row r="747" spans="1:5" x14ac:dyDescent="0.25">
      <c r="A747" s="1">
        <v>44694</v>
      </c>
      <c r="B747">
        <v>108065</v>
      </c>
      <c r="C747">
        <v>108810</v>
      </c>
      <c r="D747">
        <v>107100</v>
      </c>
      <c r="E747">
        <v>107760</v>
      </c>
    </row>
    <row r="748" spans="1:5" x14ac:dyDescent="0.25">
      <c r="A748" s="1">
        <v>44693</v>
      </c>
      <c r="B748">
        <v>104460</v>
      </c>
      <c r="C748">
        <v>107025</v>
      </c>
      <c r="D748">
        <v>104235</v>
      </c>
      <c r="E748">
        <v>106950</v>
      </c>
    </row>
    <row r="749" spans="1:5" x14ac:dyDescent="0.25">
      <c r="A749" s="1">
        <v>44692</v>
      </c>
      <c r="B749">
        <v>105275</v>
      </c>
      <c r="C749">
        <v>106420</v>
      </c>
      <c r="D749">
        <v>104075</v>
      </c>
      <c r="E749">
        <v>105605</v>
      </c>
    </row>
    <row r="750" spans="1:5" x14ac:dyDescent="0.25">
      <c r="A750" s="1">
        <v>44691</v>
      </c>
      <c r="B750">
        <v>105185</v>
      </c>
      <c r="C750">
        <v>105290</v>
      </c>
      <c r="D750">
        <v>103400</v>
      </c>
      <c r="E750">
        <v>104360</v>
      </c>
    </row>
    <row r="751" spans="1:5" x14ac:dyDescent="0.25">
      <c r="A751" s="1">
        <v>44690</v>
      </c>
      <c r="B751">
        <v>104790</v>
      </c>
      <c r="C751">
        <v>105650</v>
      </c>
      <c r="D751">
        <v>103925</v>
      </c>
      <c r="E751">
        <v>104655</v>
      </c>
    </row>
    <row r="752" spans="1:5" x14ac:dyDescent="0.25">
      <c r="A752" s="1">
        <v>44687</v>
      </c>
      <c r="B752">
        <v>106150</v>
      </c>
      <c r="C752">
        <v>107530</v>
      </c>
      <c r="D752">
        <v>105065</v>
      </c>
      <c r="E752">
        <v>106330</v>
      </c>
    </row>
    <row r="753" spans="1:5" x14ac:dyDescent="0.25">
      <c r="A753" s="1">
        <v>44686</v>
      </c>
      <c r="B753">
        <v>109060</v>
      </c>
      <c r="C753">
        <v>109255</v>
      </c>
      <c r="D753">
        <v>105065</v>
      </c>
      <c r="E753">
        <v>106835</v>
      </c>
    </row>
    <row r="754" spans="1:5" x14ac:dyDescent="0.25">
      <c r="A754" s="1">
        <v>44685</v>
      </c>
      <c r="B754">
        <v>107980</v>
      </c>
      <c r="C754">
        <v>110025</v>
      </c>
      <c r="D754">
        <v>106115</v>
      </c>
      <c r="E754">
        <v>109920</v>
      </c>
    </row>
    <row r="755" spans="1:5" x14ac:dyDescent="0.25">
      <c r="A755" s="1">
        <v>44684</v>
      </c>
      <c r="B755">
        <v>107950</v>
      </c>
      <c r="C755">
        <v>108520</v>
      </c>
      <c r="D755">
        <v>107315</v>
      </c>
      <c r="E755">
        <v>107820</v>
      </c>
    </row>
    <row r="756" spans="1:5" x14ac:dyDescent="0.25">
      <c r="A756" s="1">
        <v>44683</v>
      </c>
      <c r="B756">
        <v>108720</v>
      </c>
      <c r="C756">
        <v>109500</v>
      </c>
      <c r="D756">
        <v>106485</v>
      </c>
      <c r="E756">
        <v>108100</v>
      </c>
    </row>
    <row r="757" spans="1:5" x14ac:dyDescent="0.25">
      <c r="A757" s="1">
        <v>44680</v>
      </c>
      <c r="B757">
        <v>110840</v>
      </c>
      <c r="C757">
        <v>113400</v>
      </c>
      <c r="D757">
        <v>108425</v>
      </c>
      <c r="E757">
        <v>109000</v>
      </c>
    </row>
    <row r="758" spans="1:5" x14ac:dyDescent="0.25">
      <c r="A758" s="1">
        <v>44679</v>
      </c>
      <c r="B758">
        <v>112105</v>
      </c>
      <c r="C758">
        <v>112270</v>
      </c>
      <c r="D758">
        <v>110325</v>
      </c>
      <c r="E758">
        <v>110905</v>
      </c>
    </row>
    <row r="759" spans="1:5" x14ac:dyDescent="0.25">
      <c r="A759" s="1">
        <v>44678</v>
      </c>
      <c r="B759">
        <v>110505</v>
      </c>
      <c r="C759">
        <v>111705</v>
      </c>
      <c r="D759">
        <v>110390</v>
      </c>
      <c r="E759">
        <v>111030</v>
      </c>
    </row>
    <row r="760" spans="1:5" x14ac:dyDescent="0.25">
      <c r="A760" s="1">
        <v>44677</v>
      </c>
      <c r="B760">
        <v>112085</v>
      </c>
      <c r="C760">
        <v>112100</v>
      </c>
      <c r="D760">
        <v>109210</v>
      </c>
      <c r="E760">
        <v>109235</v>
      </c>
    </row>
    <row r="761" spans="1:5" x14ac:dyDescent="0.25">
      <c r="A761" s="1">
        <v>44676</v>
      </c>
      <c r="B761">
        <v>111335</v>
      </c>
      <c r="C761">
        <v>112860</v>
      </c>
      <c r="D761">
        <v>110825</v>
      </c>
      <c r="E761">
        <v>112400</v>
      </c>
    </row>
    <row r="762" spans="1:5" x14ac:dyDescent="0.25">
      <c r="A762" s="1">
        <v>44673</v>
      </c>
      <c r="B762">
        <v>114500</v>
      </c>
      <c r="C762">
        <v>114640</v>
      </c>
      <c r="D762">
        <v>112240</v>
      </c>
      <c r="E762">
        <v>112890</v>
      </c>
    </row>
    <row r="763" spans="1:5" x14ac:dyDescent="0.25">
      <c r="A763" s="1">
        <v>44671</v>
      </c>
      <c r="B763">
        <v>117395</v>
      </c>
      <c r="C763">
        <v>117410</v>
      </c>
      <c r="D763">
        <v>115715</v>
      </c>
      <c r="E763">
        <v>115760</v>
      </c>
    </row>
    <row r="764" spans="1:5" x14ac:dyDescent="0.25">
      <c r="A764" s="1">
        <v>44670</v>
      </c>
      <c r="B764">
        <v>117415</v>
      </c>
      <c r="C764">
        <v>117460</v>
      </c>
      <c r="D764">
        <v>116110</v>
      </c>
      <c r="E764">
        <v>116950</v>
      </c>
    </row>
    <row r="765" spans="1:5" x14ac:dyDescent="0.25">
      <c r="A765" s="1">
        <v>44669</v>
      </c>
      <c r="B765">
        <v>117735</v>
      </c>
      <c r="C765">
        <v>118235</v>
      </c>
      <c r="D765">
        <v>117095</v>
      </c>
      <c r="E765">
        <v>117610</v>
      </c>
    </row>
    <row r="766" spans="1:5" x14ac:dyDescent="0.25">
      <c r="A766" s="1">
        <v>44665</v>
      </c>
      <c r="B766">
        <v>118750</v>
      </c>
      <c r="C766">
        <v>118865</v>
      </c>
      <c r="D766">
        <v>117570</v>
      </c>
      <c r="E766">
        <v>117900</v>
      </c>
    </row>
    <row r="767" spans="1:5" x14ac:dyDescent="0.25">
      <c r="A767" s="1">
        <v>44664</v>
      </c>
      <c r="B767">
        <v>118820</v>
      </c>
      <c r="C767">
        <v>119460</v>
      </c>
      <c r="D767">
        <v>118295</v>
      </c>
      <c r="E767">
        <v>118985</v>
      </c>
    </row>
    <row r="768" spans="1:5" x14ac:dyDescent="0.25">
      <c r="A768" s="1">
        <v>44663</v>
      </c>
      <c r="B768">
        <v>117420</v>
      </c>
      <c r="C768">
        <v>118590</v>
      </c>
      <c r="D768">
        <v>116065</v>
      </c>
      <c r="E768">
        <v>116530</v>
      </c>
    </row>
    <row r="769" spans="1:5" x14ac:dyDescent="0.25">
      <c r="A769" s="1">
        <v>44662</v>
      </c>
      <c r="B769">
        <v>117725</v>
      </c>
      <c r="C769">
        <v>117830</v>
      </c>
      <c r="D769">
        <v>116750</v>
      </c>
      <c r="E769">
        <v>116985</v>
      </c>
    </row>
    <row r="770" spans="1:5" x14ac:dyDescent="0.25">
      <c r="A770" s="1">
        <v>44659</v>
      </c>
      <c r="B770">
        <v>119290</v>
      </c>
      <c r="C770">
        <v>119290</v>
      </c>
      <c r="D770">
        <v>117515</v>
      </c>
      <c r="E770">
        <v>118330</v>
      </c>
    </row>
    <row r="771" spans="1:5" x14ac:dyDescent="0.25">
      <c r="A771" s="1">
        <v>44658</v>
      </c>
      <c r="B771">
        <v>118560</v>
      </c>
      <c r="C771">
        <v>119435</v>
      </c>
      <c r="D771">
        <v>117535</v>
      </c>
      <c r="E771">
        <v>118960</v>
      </c>
    </row>
    <row r="772" spans="1:5" x14ac:dyDescent="0.25">
      <c r="A772" s="1">
        <v>44657</v>
      </c>
      <c r="B772">
        <v>118480</v>
      </c>
      <c r="C772">
        <v>118860</v>
      </c>
      <c r="D772">
        <v>116915</v>
      </c>
      <c r="E772">
        <v>118205</v>
      </c>
    </row>
    <row r="773" spans="1:5" x14ac:dyDescent="0.25">
      <c r="A773" s="1">
        <v>44656</v>
      </c>
      <c r="B773">
        <v>121445</v>
      </c>
      <c r="C773">
        <v>121945</v>
      </c>
      <c r="D773">
        <v>118800</v>
      </c>
      <c r="E773">
        <v>119225</v>
      </c>
    </row>
    <row r="774" spans="1:5" x14ac:dyDescent="0.25">
      <c r="A774" s="1">
        <v>44655</v>
      </c>
      <c r="B774">
        <v>122240</v>
      </c>
      <c r="C774">
        <v>122300</v>
      </c>
      <c r="D774">
        <v>121035</v>
      </c>
      <c r="E774">
        <v>121530</v>
      </c>
    </row>
    <row r="775" spans="1:5" x14ac:dyDescent="0.25">
      <c r="A775" s="1">
        <v>44652</v>
      </c>
      <c r="B775">
        <v>120800</v>
      </c>
      <c r="C775">
        <v>122225</v>
      </c>
      <c r="D775">
        <v>120785</v>
      </c>
      <c r="E775">
        <v>122000</v>
      </c>
    </row>
    <row r="776" spans="1:5" x14ac:dyDescent="0.25">
      <c r="A776" s="1">
        <v>44651</v>
      </c>
      <c r="B776">
        <v>120805</v>
      </c>
      <c r="C776">
        <v>121330</v>
      </c>
      <c r="D776">
        <v>120210</v>
      </c>
      <c r="E776">
        <v>120485</v>
      </c>
    </row>
    <row r="777" spans="1:5" x14ac:dyDescent="0.25">
      <c r="A777" s="1">
        <v>44650</v>
      </c>
      <c r="B777">
        <v>120110</v>
      </c>
      <c r="C777">
        <v>121110</v>
      </c>
      <c r="D777">
        <v>120095</v>
      </c>
      <c r="E777">
        <v>120900</v>
      </c>
    </row>
    <row r="778" spans="1:5" x14ac:dyDescent="0.25">
      <c r="A778" s="1">
        <v>44649</v>
      </c>
      <c r="B778">
        <v>120200</v>
      </c>
      <c r="C778">
        <v>121385</v>
      </c>
      <c r="D778">
        <v>119975</v>
      </c>
      <c r="E778">
        <v>120375</v>
      </c>
    </row>
    <row r="779" spans="1:5" x14ac:dyDescent="0.25">
      <c r="A779" s="1">
        <v>44648</v>
      </c>
      <c r="B779">
        <v>120000</v>
      </c>
      <c r="C779">
        <v>120235</v>
      </c>
      <c r="D779">
        <v>118565</v>
      </c>
      <c r="E779">
        <v>119400</v>
      </c>
    </row>
    <row r="780" spans="1:5" x14ac:dyDescent="0.25">
      <c r="A780" s="1">
        <v>44645</v>
      </c>
      <c r="B780">
        <v>119975</v>
      </c>
      <c r="C780">
        <v>120345</v>
      </c>
      <c r="D780">
        <v>119065</v>
      </c>
      <c r="E780">
        <v>119780</v>
      </c>
    </row>
    <row r="781" spans="1:5" x14ac:dyDescent="0.25">
      <c r="A781" s="1">
        <v>44644</v>
      </c>
      <c r="B781">
        <v>118390</v>
      </c>
      <c r="C781">
        <v>120000</v>
      </c>
      <c r="D781">
        <v>117760</v>
      </c>
      <c r="E781">
        <v>119985</v>
      </c>
    </row>
    <row r="782" spans="1:5" x14ac:dyDescent="0.25">
      <c r="A782" s="1">
        <v>44643</v>
      </c>
      <c r="B782">
        <v>117750</v>
      </c>
      <c r="C782">
        <v>118935</v>
      </c>
      <c r="D782">
        <v>117605</v>
      </c>
      <c r="E782">
        <v>118220</v>
      </c>
    </row>
    <row r="783" spans="1:5" x14ac:dyDescent="0.25">
      <c r="A783" s="1">
        <v>44642</v>
      </c>
      <c r="B783">
        <v>117205</v>
      </c>
      <c r="C783">
        <v>118290</v>
      </c>
      <c r="D783">
        <v>116925</v>
      </c>
      <c r="E783">
        <v>118215</v>
      </c>
    </row>
    <row r="784" spans="1:5" x14ac:dyDescent="0.25">
      <c r="A784" s="1">
        <v>44641</v>
      </c>
      <c r="B784">
        <v>115700</v>
      </c>
      <c r="C784">
        <v>117145</v>
      </c>
      <c r="D784">
        <v>115630</v>
      </c>
      <c r="E784">
        <v>117095</v>
      </c>
    </row>
    <row r="785" spans="1:5" x14ac:dyDescent="0.25">
      <c r="A785" s="1">
        <v>44638</v>
      </c>
      <c r="B785">
        <v>113110</v>
      </c>
      <c r="C785">
        <v>116095</v>
      </c>
      <c r="D785">
        <v>113060</v>
      </c>
      <c r="E785">
        <v>115875</v>
      </c>
    </row>
    <row r="786" spans="1:5" x14ac:dyDescent="0.25">
      <c r="A786" s="1">
        <v>44637</v>
      </c>
      <c r="B786">
        <v>112010</v>
      </c>
      <c r="C786">
        <v>113990</v>
      </c>
      <c r="D786">
        <v>111595</v>
      </c>
      <c r="E786">
        <v>113820</v>
      </c>
    </row>
    <row r="787" spans="1:5" x14ac:dyDescent="0.25">
      <c r="A787" s="1">
        <v>44636</v>
      </c>
      <c r="B787">
        <v>111255</v>
      </c>
      <c r="C787">
        <v>112330</v>
      </c>
      <c r="D787">
        <v>109850</v>
      </c>
      <c r="E787">
        <v>112330</v>
      </c>
    </row>
    <row r="788" spans="1:5" x14ac:dyDescent="0.25">
      <c r="A788" s="1">
        <v>44635</v>
      </c>
      <c r="B788">
        <v>110880</v>
      </c>
      <c r="C788">
        <v>110945</v>
      </c>
      <c r="D788">
        <v>108570</v>
      </c>
      <c r="E788">
        <v>109690</v>
      </c>
    </row>
    <row r="789" spans="1:5" x14ac:dyDescent="0.25">
      <c r="A789" s="1">
        <v>44634</v>
      </c>
      <c r="B789">
        <v>112750</v>
      </c>
      <c r="C789">
        <v>113295</v>
      </c>
      <c r="D789">
        <v>110505</v>
      </c>
      <c r="E789">
        <v>110810</v>
      </c>
    </row>
    <row r="790" spans="1:5" x14ac:dyDescent="0.25">
      <c r="A790" s="1">
        <v>44631</v>
      </c>
      <c r="B790">
        <v>115600</v>
      </c>
      <c r="C790">
        <v>115740</v>
      </c>
      <c r="D790">
        <v>112145</v>
      </c>
      <c r="E790">
        <v>112900</v>
      </c>
    </row>
    <row r="791" spans="1:5" x14ac:dyDescent="0.25">
      <c r="A791" s="1">
        <v>44630</v>
      </c>
      <c r="B791">
        <v>114150</v>
      </c>
      <c r="C791">
        <v>114650</v>
      </c>
      <c r="D791">
        <v>112775</v>
      </c>
      <c r="E791">
        <v>114600</v>
      </c>
    </row>
    <row r="792" spans="1:5" x14ac:dyDescent="0.25">
      <c r="A792" s="1">
        <v>44629</v>
      </c>
      <c r="B792">
        <v>113390</v>
      </c>
      <c r="C792">
        <v>115130</v>
      </c>
      <c r="D792">
        <v>112660</v>
      </c>
      <c r="E792">
        <v>114790</v>
      </c>
    </row>
    <row r="793" spans="1:5" x14ac:dyDescent="0.25">
      <c r="A793" s="1">
        <v>44628</v>
      </c>
      <c r="B793">
        <v>112720</v>
      </c>
      <c r="C793">
        <v>113645</v>
      </c>
      <c r="D793">
        <v>111995</v>
      </c>
      <c r="E793">
        <v>112010</v>
      </c>
    </row>
    <row r="794" spans="1:5" x14ac:dyDescent="0.25">
      <c r="A794" s="1">
        <v>44627</v>
      </c>
      <c r="B794">
        <v>115140</v>
      </c>
      <c r="C794">
        <v>115630</v>
      </c>
      <c r="D794">
        <v>111815</v>
      </c>
      <c r="E794">
        <v>111815</v>
      </c>
    </row>
    <row r="795" spans="1:5" x14ac:dyDescent="0.25">
      <c r="A795" s="1">
        <v>44624</v>
      </c>
      <c r="B795">
        <v>115795</v>
      </c>
      <c r="C795">
        <v>116190</v>
      </c>
      <c r="D795">
        <v>114545</v>
      </c>
      <c r="E795">
        <v>115585</v>
      </c>
    </row>
    <row r="796" spans="1:5" x14ac:dyDescent="0.25">
      <c r="A796" s="1">
        <v>44623</v>
      </c>
      <c r="B796">
        <v>116550</v>
      </c>
      <c r="C796">
        <v>117155</v>
      </c>
      <c r="D796">
        <v>116190</v>
      </c>
      <c r="E796">
        <v>116610</v>
      </c>
    </row>
    <row r="797" spans="1:5" x14ac:dyDescent="0.25">
      <c r="A797" s="1">
        <v>44622</v>
      </c>
      <c r="B797">
        <v>115250</v>
      </c>
      <c r="C797">
        <v>116670</v>
      </c>
      <c r="D797">
        <v>115125</v>
      </c>
      <c r="E797">
        <v>116605</v>
      </c>
    </row>
    <row r="798" spans="1:5" x14ac:dyDescent="0.25">
      <c r="A798" s="1">
        <v>44617</v>
      </c>
      <c r="B798">
        <v>112595</v>
      </c>
      <c r="C798">
        <v>114495</v>
      </c>
      <c r="D798">
        <v>111755</v>
      </c>
      <c r="E798">
        <v>114250</v>
      </c>
    </row>
    <row r="799" spans="1:5" x14ac:dyDescent="0.25">
      <c r="A799" s="1">
        <v>44616</v>
      </c>
      <c r="B799">
        <v>110500</v>
      </c>
      <c r="C799">
        <v>112870</v>
      </c>
      <c r="D799">
        <v>110050</v>
      </c>
      <c r="E799">
        <v>112750</v>
      </c>
    </row>
    <row r="800" spans="1:5" x14ac:dyDescent="0.25">
      <c r="A800" s="1">
        <v>44615</v>
      </c>
      <c r="B800">
        <v>114700</v>
      </c>
      <c r="C800">
        <v>115110</v>
      </c>
      <c r="D800">
        <v>112925</v>
      </c>
      <c r="E800">
        <v>113010</v>
      </c>
    </row>
    <row r="801" spans="1:5" x14ac:dyDescent="0.25">
      <c r="A801" s="1">
        <v>44614</v>
      </c>
      <c r="B801">
        <v>113650</v>
      </c>
      <c r="C801">
        <v>114795</v>
      </c>
      <c r="D801">
        <v>113585</v>
      </c>
      <c r="E801">
        <v>114795</v>
      </c>
    </row>
    <row r="802" spans="1:5" x14ac:dyDescent="0.25">
      <c r="A802" s="1">
        <v>44613</v>
      </c>
      <c r="B802">
        <v>114320</v>
      </c>
      <c r="C802">
        <v>114840</v>
      </c>
      <c r="D802">
        <v>112950</v>
      </c>
      <c r="E802">
        <v>112950</v>
      </c>
    </row>
    <row r="803" spans="1:5" x14ac:dyDescent="0.25">
      <c r="A803" s="1">
        <v>44610</v>
      </c>
      <c r="B803">
        <v>115355</v>
      </c>
      <c r="C803">
        <v>115815</v>
      </c>
      <c r="D803">
        <v>114060</v>
      </c>
      <c r="E803">
        <v>114160</v>
      </c>
    </row>
    <row r="804" spans="1:5" x14ac:dyDescent="0.25">
      <c r="A804" s="1">
        <v>44609</v>
      </c>
      <c r="B804">
        <v>116300</v>
      </c>
      <c r="C804">
        <v>116630</v>
      </c>
      <c r="D804">
        <v>114800</v>
      </c>
      <c r="E804">
        <v>114900</v>
      </c>
    </row>
    <row r="805" spans="1:5" x14ac:dyDescent="0.25">
      <c r="A805" s="1">
        <v>44608</v>
      </c>
      <c r="B805">
        <v>116255</v>
      </c>
      <c r="C805">
        <v>117270</v>
      </c>
      <c r="D805">
        <v>116255</v>
      </c>
      <c r="E805">
        <v>116680</v>
      </c>
    </row>
    <row r="806" spans="1:5" x14ac:dyDescent="0.25">
      <c r="A806" s="1">
        <v>44607</v>
      </c>
      <c r="B806">
        <v>114500</v>
      </c>
      <c r="C806">
        <v>115135</v>
      </c>
      <c r="D806">
        <v>113980</v>
      </c>
      <c r="E806">
        <v>115135</v>
      </c>
    </row>
    <row r="807" spans="1:5" x14ac:dyDescent="0.25">
      <c r="A807" s="1">
        <v>44606</v>
      </c>
      <c r="B807">
        <v>113000</v>
      </c>
      <c r="C807">
        <v>114310</v>
      </c>
      <c r="D807">
        <v>112880</v>
      </c>
      <c r="E807">
        <v>113960</v>
      </c>
    </row>
    <row r="808" spans="1:5" x14ac:dyDescent="0.25">
      <c r="A808" s="1">
        <v>44603</v>
      </c>
      <c r="B808">
        <v>113120</v>
      </c>
      <c r="C808">
        <v>114990</v>
      </c>
      <c r="D808">
        <v>113100</v>
      </c>
      <c r="E808">
        <v>113800</v>
      </c>
    </row>
    <row r="809" spans="1:5" x14ac:dyDescent="0.25">
      <c r="A809" s="1">
        <v>44602</v>
      </c>
      <c r="B809">
        <v>112500</v>
      </c>
      <c r="C809">
        <v>113985</v>
      </c>
      <c r="D809">
        <v>112245</v>
      </c>
      <c r="E809">
        <v>113495</v>
      </c>
    </row>
    <row r="810" spans="1:5" x14ac:dyDescent="0.25">
      <c r="A810" s="1">
        <v>44601</v>
      </c>
      <c r="B810">
        <v>113000</v>
      </c>
      <c r="C810">
        <v>113360</v>
      </c>
      <c r="D810">
        <v>111875</v>
      </c>
      <c r="E810">
        <v>112395</v>
      </c>
    </row>
    <row r="811" spans="1:5" x14ac:dyDescent="0.25">
      <c r="A811" s="1">
        <v>44600</v>
      </c>
      <c r="B811">
        <v>111900</v>
      </c>
      <c r="C811">
        <v>112750</v>
      </c>
      <c r="D811">
        <v>111050</v>
      </c>
      <c r="E811">
        <v>112750</v>
      </c>
    </row>
    <row r="812" spans="1:5" x14ac:dyDescent="0.25">
      <c r="A812" s="1">
        <v>44599</v>
      </c>
      <c r="B812">
        <v>112350</v>
      </c>
      <c r="C812">
        <v>112640</v>
      </c>
      <c r="D812">
        <v>111655</v>
      </c>
      <c r="E812">
        <v>112320</v>
      </c>
    </row>
    <row r="813" spans="1:5" x14ac:dyDescent="0.25">
      <c r="A813" s="1">
        <v>44596</v>
      </c>
      <c r="B813">
        <v>112000</v>
      </c>
      <c r="C813">
        <v>112690</v>
      </c>
      <c r="D813">
        <v>110535</v>
      </c>
      <c r="E813">
        <v>112285</v>
      </c>
    </row>
    <row r="814" spans="1:5" x14ac:dyDescent="0.25">
      <c r="A814" s="1">
        <v>44595</v>
      </c>
      <c r="B814">
        <v>111590</v>
      </c>
      <c r="C814">
        <v>112745</v>
      </c>
      <c r="D814">
        <v>111525</v>
      </c>
      <c r="E814">
        <v>112490</v>
      </c>
    </row>
    <row r="815" spans="1:5" x14ac:dyDescent="0.25">
      <c r="A815" s="1">
        <v>44594</v>
      </c>
      <c r="B815">
        <v>114000</v>
      </c>
      <c r="C815">
        <v>114135</v>
      </c>
      <c r="D815">
        <v>111765</v>
      </c>
      <c r="E815">
        <v>112030</v>
      </c>
    </row>
    <row r="816" spans="1:5" x14ac:dyDescent="0.25">
      <c r="A816" s="1">
        <v>44593</v>
      </c>
      <c r="B816">
        <v>112540</v>
      </c>
      <c r="C816">
        <v>113795</v>
      </c>
      <c r="D816">
        <v>112400</v>
      </c>
      <c r="E816">
        <v>113745</v>
      </c>
    </row>
    <row r="817" spans="1:5" x14ac:dyDescent="0.25">
      <c r="A817" s="1">
        <v>44592</v>
      </c>
      <c r="B817">
        <v>112470</v>
      </c>
      <c r="C817">
        <v>113040</v>
      </c>
      <c r="D817">
        <v>111575</v>
      </c>
      <c r="E817">
        <v>112430</v>
      </c>
    </row>
    <row r="818" spans="1:5" x14ac:dyDescent="0.25">
      <c r="A818" s="1">
        <v>44589</v>
      </c>
      <c r="B818">
        <v>112640</v>
      </c>
      <c r="C818">
        <v>113480</v>
      </c>
      <c r="D818">
        <v>111890</v>
      </c>
      <c r="E818">
        <v>112440</v>
      </c>
    </row>
    <row r="819" spans="1:5" x14ac:dyDescent="0.25">
      <c r="A819" s="1">
        <v>44588</v>
      </c>
      <c r="B819">
        <v>112110</v>
      </c>
      <c r="C819">
        <v>113580</v>
      </c>
      <c r="D819">
        <v>112100</v>
      </c>
      <c r="E819">
        <v>112900</v>
      </c>
    </row>
    <row r="820" spans="1:5" x14ac:dyDescent="0.25">
      <c r="A820" s="1">
        <v>44587</v>
      </c>
      <c r="B820">
        <v>111570</v>
      </c>
      <c r="C820">
        <v>113270</v>
      </c>
      <c r="D820">
        <v>111425</v>
      </c>
      <c r="E820">
        <v>112080</v>
      </c>
    </row>
    <row r="821" spans="1:5" x14ac:dyDescent="0.25">
      <c r="A821" s="1">
        <v>44586</v>
      </c>
      <c r="B821">
        <v>108475</v>
      </c>
      <c r="C821">
        <v>111340</v>
      </c>
      <c r="D821">
        <v>107625</v>
      </c>
      <c r="E821">
        <v>110805</v>
      </c>
    </row>
    <row r="822" spans="1:5" x14ac:dyDescent="0.25">
      <c r="A822" s="1">
        <v>44585</v>
      </c>
      <c r="B822">
        <v>108955</v>
      </c>
      <c r="C822">
        <v>109350</v>
      </c>
      <c r="D822">
        <v>107135</v>
      </c>
      <c r="E822">
        <v>109015</v>
      </c>
    </row>
    <row r="823" spans="1:5" x14ac:dyDescent="0.25">
      <c r="A823" s="1">
        <v>44582</v>
      </c>
      <c r="B823">
        <v>109500</v>
      </c>
      <c r="C823">
        <v>110430</v>
      </c>
      <c r="D823">
        <v>108890</v>
      </c>
      <c r="E823">
        <v>109550</v>
      </c>
    </row>
    <row r="824" spans="1:5" x14ac:dyDescent="0.25">
      <c r="A824" s="1">
        <v>44581</v>
      </c>
      <c r="B824">
        <v>109400</v>
      </c>
      <c r="C824">
        <v>110515</v>
      </c>
      <c r="D824">
        <v>108800</v>
      </c>
      <c r="E824">
        <v>109850</v>
      </c>
    </row>
    <row r="825" spans="1:5" x14ac:dyDescent="0.25">
      <c r="A825" s="1">
        <v>44580</v>
      </c>
      <c r="B825">
        <v>107530</v>
      </c>
      <c r="C825">
        <v>109315</v>
      </c>
      <c r="D825">
        <v>107510</v>
      </c>
      <c r="E825">
        <v>108850</v>
      </c>
    </row>
    <row r="826" spans="1:5" x14ac:dyDescent="0.25">
      <c r="A826" s="1">
        <v>44579</v>
      </c>
      <c r="B826">
        <v>106300</v>
      </c>
      <c r="C826">
        <v>107745</v>
      </c>
      <c r="D826">
        <v>106155</v>
      </c>
      <c r="E826">
        <v>107530</v>
      </c>
    </row>
    <row r="827" spans="1:5" x14ac:dyDescent="0.25">
      <c r="A827" s="1">
        <v>44578</v>
      </c>
      <c r="B827">
        <v>107660</v>
      </c>
      <c r="C827">
        <v>107855</v>
      </c>
      <c r="D827">
        <v>106715</v>
      </c>
      <c r="E827">
        <v>107000</v>
      </c>
    </row>
    <row r="828" spans="1:5" x14ac:dyDescent="0.25">
      <c r="A828" s="1">
        <v>44575</v>
      </c>
      <c r="B828">
        <v>106135</v>
      </c>
      <c r="C828">
        <v>107985</v>
      </c>
      <c r="D828">
        <v>105700</v>
      </c>
      <c r="E828">
        <v>107985</v>
      </c>
    </row>
    <row r="829" spans="1:5" x14ac:dyDescent="0.25">
      <c r="A829" s="1">
        <v>44574</v>
      </c>
      <c r="B829">
        <v>106300</v>
      </c>
      <c r="C829">
        <v>107015</v>
      </c>
      <c r="D829">
        <v>105650</v>
      </c>
      <c r="E829">
        <v>106300</v>
      </c>
    </row>
    <row r="830" spans="1:5" x14ac:dyDescent="0.25">
      <c r="A830" s="1">
        <v>44573</v>
      </c>
      <c r="B830">
        <v>104800</v>
      </c>
      <c r="C830">
        <v>106740</v>
      </c>
      <c r="D830">
        <v>104375</v>
      </c>
      <c r="E830">
        <v>106740</v>
      </c>
    </row>
    <row r="831" spans="1:5" x14ac:dyDescent="0.25">
      <c r="A831" s="1">
        <v>44572</v>
      </c>
      <c r="B831">
        <v>103400</v>
      </c>
      <c r="C831">
        <v>104875</v>
      </c>
      <c r="D831">
        <v>102565</v>
      </c>
      <c r="E831">
        <v>104775</v>
      </c>
    </row>
    <row r="832" spans="1:5" x14ac:dyDescent="0.25">
      <c r="A832" s="1">
        <v>44571</v>
      </c>
      <c r="B832">
        <v>102900</v>
      </c>
      <c r="C832">
        <v>103405</v>
      </c>
      <c r="D832">
        <v>101750</v>
      </c>
      <c r="E832">
        <v>103315</v>
      </c>
    </row>
    <row r="833" spans="1:5" x14ac:dyDescent="0.25">
      <c r="A833" s="1">
        <v>44568</v>
      </c>
      <c r="B833">
        <v>102385</v>
      </c>
      <c r="C833">
        <v>103720</v>
      </c>
      <c r="D833">
        <v>101855</v>
      </c>
      <c r="E833">
        <v>103410</v>
      </c>
    </row>
    <row r="834" spans="1:5" x14ac:dyDescent="0.25">
      <c r="A834" s="1">
        <v>44567</v>
      </c>
      <c r="B834">
        <v>101975</v>
      </c>
      <c r="C834">
        <v>103180</v>
      </c>
      <c r="D834">
        <v>101645</v>
      </c>
      <c r="E834">
        <v>102600</v>
      </c>
    </row>
    <row r="835" spans="1:5" x14ac:dyDescent="0.25">
      <c r="A835" s="1">
        <v>44566</v>
      </c>
      <c r="B835">
        <v>104570</v>
      </c>
      <c r="C835">
        <v>104695</v>
      </c>
      <c r="D835">
        <v>101580</v>
      </c>
      <c r="E835">
        <v>101580</v>
      </c>
    </row>
    <row r="836" spans="1:5" x14ac:dyDescent="0.25">
      <c r="A836" s="1">
        <v>44565</v>
      </c>
      <c r="B836">
        <v>105440</v>
      </c>
      <c r="C836">
        <v>105785</v>
      </c>
      <c r="D836">
        <v>104040</v>
      </c>
      <c r="E836">
        <v>104435</v>
      </c>
    </row>
    <row r="837" spans="1:5" x14ac:dyDescent="0.25">
      <c r="A837" s="1">
        <v>44564</v>
      </c>
      <c r="B837">
        <v>106395</v>
      </c>
      <c r="C837">
        <v>107245</v>
      </c>
      <c r="D837">
        <v>104360</v>
      </c>
      <c r="E837">
        <v>104760</v>
      </c>
    </row>
    <row r="838" spans="1:5" x14ac:dyDescent="0.25">
      <c r="A838" s="1">
        <v>44560</v>
      </c>
      <c r="B838">
        <v>105200</v>
      </c>
      <c r="C838">
        <v>106490</v>
      </c>
      <c r="D838">
        <v>105180</v>
      </c>
      <c r="E838">
        <v>105865</v>
      </c>
    </row>
    <row r="839" spans="1:5" x14ac:dyDescent="0.25">
      <c r="A839" s="1">
        <v>44559</v>
      </c>
      <c r="B839">
        <v>106100</v>
      </c>
      <c r="C839">
        <v>106445</v>
      </c>
      <c r="D839">
        <v>104905</v>
      </c>
      <c r="E839">
        <v>104995</v>
      </c>
    </row>
    <row r="840" spans="1:5" x14ac:dyDescent="0.25">
      <c r="A840" s="1">
        <v>44558</v>
      </c>
      <c r="B840">
        <v>107100</v>
      </c>
      <c r="C840">
        <v>107165</v>
      </c>
      <c r="D840">
        <v>105625</v>
      </c>
      <c r="E840">
        <v>105960</v>
      </c>
    </row>
    <row r="841" spans="1:5" x14ac:dyDescent="0.25">
      <c r="A841" s="1">
        <v>44557</v>
      </c>
      <c r="B841">
        <v>106100</v>
      </c>
      <c r="C841">
        <v>106960</v>
      </c>
      <c r="D841">
        <v>105935</v>
      </c>
      <c r="E841">
        <v>106900</v>
      </c>
    </row>
    <row r="842" spans="1:5" x14ac:dyDescent="0.25">
      <c r="A842" s="1">
        <v>44553</v>
      </c>
      <c r="B842">
        <v>107080</v>
      </c>
      <c r="C842">
        <v>107245</v>
      </c>
      <c r="D842">
        <v>105600</v>
      </c>
      <c r="E842">
        <v>105600</v>
      </c>
    </row>
    <row r="843" spans="1:5" x14ac:dyDescent="0.25">
      <c r="A843" s="1">
        <v>44552</v>
      </c>
      <c r="B843">
        <v>106550</v>
      </c>
      <c r="C843">
        <v>107070</v>
      </c>
      <c r="D843">
        <v>105645</v>
      </c>
      <c r="E843">
        <v>106835</v>
      </c>
    </row>
    <row r="844" spans="1:5" x14ac:dyDescent="0.25">
      <c r="A844" s="1">
        <v>44551</v>
      </c>
      <c r="B844">
        <v>107405</v>
      </c>
      <c r="C844">
        <v>107580</v>
      </c>
      <c r="D844">
        <v>106335</v>
      </c>
      <c r="E844">
        <v>106640</v>
      </c>
    </row>
    <row r="845" spans="1:5" x14ac:dyDescent="0.25">
      <c r="A845" s="1">
        <v>44550</v>
      </c>
      <c r="B845">
        <v>107200</v>
      </c>
      <c r="C845">
        <v>107420</v>
      </c>
      <c r="D845">
        <v>105685</v>
      </c>
      <c r="E845">
        <v>106550</v>
      </c>
    </row>
    <row r="846" spans="1:5" x14ac:dyDescent="0.25">
      <c r="A846" s="1">
        <v>44547</v>
      </c>
      <c r="B846">
        <v>109470</v>
      </c>
      <c r="C846">
        <v>109500</v>
      </c>
      <c r="D846">
        <v>107910</v>
      </c>
      <c r="E846">
        <v>108495</v>
      </c>
    </row>
    <row r="847" spans="1:5" x14ac:dyDescent="0.25">
      <c r="A847" s="1">
        <v>44546</v>
      </c>
      <c r="B847">
        <v>109830</v>
      </c>
      <c r="C847">
        <v>110535</v>
      </c>
      <c r="D847">
        <v>109140</v>
      </c>
      <c r="E847">
        <v>109965</v>
      </c>
    </row>
    <row r="848" spans="1:5" x14ac:dyDescent="0.25">
      <c r="A848" s="1">
        <v>44545</v>
      </c>
      <c r="B848">
        <v>108400</v>
      </c>
      <c r="C848">
        <v>109145</v>
      </c>
      <c r="D848">
        <v>107175</v>
      </c>
      <c r="E848">
        <v>109075</v>
      </c>
    </row>
    <row r="849" spans="1:5" x14ac:dyDescent="0.25">
      <c r="A849" s="1">
        <v>44544</v>
      </c>
      <c r="B849">
        <v>107340</v>
      </c>
      <c r="C849">
        <v>109255</v>
      </c>
      <c r="D849">
        <v>106440</v>
      </c>
      <c r="E849">
        <v>106520</v>
      </c>
    </row>
    <row r="850" spans="1:5" x14ac:dyDescent="0.25">
      <c r="A850" s="1">
        <v>44543</v>
      </c>
      <c r="B850">
        <v>108550</v>
      </c>
      <c r="C850">
        <v>109625</v>
      </c>
      <c r="D850">
        <v>107320</v>
      </c>
      <c r="E850">
        <v>107820</v>
      </c>
    </row>
    <row r="851" spans="1:5" x14ac:dyDescent="0.25">
      <c r="A851" s="1">
        <v>44540</v>
      </c>
      <c r="B851">
        <v>106850</v>
      </c>
      <c r="C851">
        <v>108455</v>
      </c>
      <c r="D851">
        <v>106850</v>
      </c>
      <c r="E851">
        <v>108010</v>
      </c>
    </row>
    <row r="852" spans="1:5" x14ac:dyDescent="0.25">
      <c r="A852" s="1">
        <v>44539</v>
      </c>
      <c r="B852">
        <v>107450</v>
      </c>
      <c r="C852">
        <v>107680</v>
      </c>
      <c r="D852">
        <v>105955</v>
      </c>
      <c r="E852">
        <v>106410</v>
      </c>
    </row>
    <row r="853" spans="1:5" x14ac:dyDescent="0.25">
      <c r="A853" s="1">
        <v>44538</v>
      </c>
      <c r="B853">
        <v>108470</v>
      </c>
      <c r="C853">
        <v>108780</v>
      </c>
      <c r="D853">
        <v>107480</v>
      </c>
      <c r="E853">
        <v>108400</v>
      </c>
    </row>
    <row r="854" spans="1:5" x14ac:dyDescent="0.25">
      <c r="A854" s="1">
        <v>44537</v>
      </c>
      <c r="B854">
        <v>108535</v>
      </c>
      <c r="C854">
        <v>108985</v>
      </c>
      <c r="D854">
        <v>107305</v>
      </c>
      <c r="E854">
        <v>108000</v>
      </c>
    </row>
    <row r="855" spans="1:5" x14ac:dyDescent="0.25">
      <c r="A855" s="1">
        <v>44536</v>
      </c>
      <c r="B855">
        <v>106160</v>
      </c>
      <c r="C855">
        <v>107860</v>
      </c>
      <c r="D855">
        <v>105790</v>
      </c>
      <c r="E855">
        <v>107220</v>
      </c>
    </row>
    <row r="856" spans="1:5" x14ac:dyDescent="0.25">
      <c r="A856" s="1">
        <v>44533</v>
      </c>
      <c r="B856">
        <v>104385</v>
      </c>
      <c r="C856">
        <v>107130</v>
      </c>
      <c r="D856">
        <v>103955</v>
      </c>
      <c r="E856">
        <v>105650</v>
      </c>
    </row>
    <row r="857" spans="1:5" x14ac:dyDescent="0.25">
      <c r="A857" s="1">
        <v>44532</v>
      </c>
      <c r="B857">
        <v>101580</v>
      </c>
      <c r="C857">
        <v>104755</v>
      </c>
      <c r="D857">
        <v>101505</v>
      </c>
      <c r="E857">
        <v>104750</v>
      </c>
    </row>
    <row r="858" spans="1:5" x14ac:dyDescent="0.25">
      <c r="A858" s="1">
        <v>44531</v>
      </c>
      <c r="B858">
        <v>103215</v>
      </c>
      <c r="C858">
        <v>104435</v>
      </c>
      <c r="D858">
        <v>100800</v>
      </c>
      <c r="E858">
        <v>100800</v>
      </c>
    </row>
    <row r="859" spans="1:5" x14ac:dyDescent="0.25">
      <c r="A859" s="1">
        <v>44530</v>
      </c>
      <c r="B859">
        <v>102350</v>
      </c>
      <c r="C859">
        <v>103390</v>
      </c>
      <c r="D859">
        <v>100390</v>
      </c>
      <c r="E859">
        <v>102560</v>
      </c>
    </row>
    <row r="860" spans="1:5" x14ac:dyDescent="0.25">
      <c r="A860" s="1">
        <v>44529</v>
      </c>
      <c r="B860">
        <v>103615</v>
      </c>
      <c r="C860">
        <v>104515</v>
      </c>
      <c r="D860">
        <v>102880</v>
      </c>
      <c r="E860">
        <v>103320</v>
      </c>
    </row>
    <row r="861" spans="1:5" x14ac:dyDescent="0.25">
      <c r="A861" s="1">
        <v>44526</v>
      </c>
      <c r="B861">
        <v>103100</v>
      </c>
      <c r="C861">
        <v>104000</v>
      </c>
      <c r="D861">
        <v>101770</v>
      </c>
      <c r="E861">
        <v>102360</v>
      </c>
    </row>
    <row r="862" spans="1:5" x14ac:dyDescent="0.25">
      <c r="A862" s="1">
        <v>44525</v>
      </c>
      <c r="B862">
        <v>104750</v>
      </c>
      <c r="C862">
        <v>106875</v>
      </c>
      <c r="D862">
        <v>104575</v>
      </c>
      <c r="E862">
        <v>106435</v>
      </c>
    </row>
    <row r="863" spans="1:5" x14ac:dyDescent="0.25">
      <c r="A863" s="1">
        <v>44524</v>
      </c>
      <c r="B863">
        <v>104000</v>
      </c>
      <c r="C863">
        <v>105540</v>
      </c>
      <c r="D863">
        <v>102805</v>
      </c>
      <c r="E863">
        <v>104900</v>
      </c>
    </row>
    <row r="864" spans="1:5" x14ac:dyDescent="0.25">
      <c r="A864" s="1">
        <v>44523</v>
      </c>
      <c r="B864">
        <v>102700</v>
      </c>
      <c r="C864">
        <v>104560</v>
      </c>
      <c r="D864">
        <v>102140</v>
      </c>
      <c r="E864">
        <v>104500</v>
      </c>
    </row>
    <row r="865" spans="1:5" x14ac:dyDescent="0.25">
      <c r="A865" s="1">
        <v>44522</v>
      </c>
      <c r="B865">
        <v>104310</v>
      </c>
      <c r="C865">
        <v>105125</v>
      </c>
      <c r="D865">
        <v>102400</v>
      </c>
      <c r="E865">
        <v>102400</v>
      </c>
    </row>
    <row r="866" spans="1:5" x14ac:dyDescent="0.25">
      <c r="A866" s="1">
        <v>44519</v>
      </c>
      <c r="B866">
        <v>103025</v>
      </c>
      <c r="C866">
        <v>104495</v>
      </c>
      <c r="D866">
        <v>102650</v>
      </c>
      <c r="E866">
        <v>103600</v>
      </c>
    </row>
    <row r="867" spans="1:5" x14ac:dyDescent="0.25">
      <c r="A867" s="1">
        <v>44518</v>
      </c>
      <c r="B867">
        <v>103800</v>
      </c>
      <c r="C867">
        <v>104315</v>
      </c>
      <c r="D867">
        <v>102515</v>
      </c>
      <c r="E867">
        <v>103450</v>
      </c>
    </row>
    <row r="868" spans="1:5" x14ac:dyDescent="0.25">
      <c r="A868" s="1">
        <v>44517</v>
      </c>
      <c r="B868">
        <v>104800</v>
      </c>
      <c r="C868">
        <v>106165</v>
      </c>
      <c r="D868">
        <v>102915</v>
      </c>
      <c r="E868">
        <v>103700</v>
      </c>
    </row>
    <row r="869" spans="1:5" x14ac:dyDescent="0.25">
      <c r="A869" s="1">
        <v>44516</v>
      </c>
      <c r="B869">
        <v>107210</v>
      </c>
      <c r="C869">
        <v>107630</v>
      </c>
      <c r="D869">
        <v>104610</v>
      </c>
      <c r="E869">
        <v>105000</v>
      </c>
    </row>
    <row r="870" spans="1:5" x14ac:dyDescent="0.25">
      <c r="A870" s="1">
        <v>44512</v>
      </c>
      <c r="B870">
        <v>108500</v>
      </c>
      <c r="C870">
        <v>108675</v>
      </c>
      <c r="D870">
        <v>106300</v>
      </c>
      <c r="E870">
        <v>106940</v>
      </c>
    </row>
    <row r="871" spans="1:5" x14ac:dyDescent="0.25">
      <c r="A871" s="1">
        <v>44511</v>
      </c>
      <c r="B871">
        <v>107550</v>
      </c>
      <c r="C871">
        <v>109325</v>
      </c>
      <c r="D871">
        <v>107460</v>
      </c>
      <c r="E871">
        <v>108800</v>
      </c>
    </row>
    <row r="872" spans="1:5" x14ac:dyDescent="0.25">
      <c r="A872" s="1">
        <v>44510</v>
      </c>
      <c r="B872">
        <v>105740</v>
      </c>
      <c r="C872">
        <v>108070</v>
      </c>
      <c r="D872">
        <v>105260</v>
      </c>
      <c r="E872">
        <v>106940</v>
      </c>
    </row>
    <row r="873" spans="1:5" x14ac:dyDescent="0.25">
      <c r="A873" s="1">
        <v>44509</v>
      </c>
      <c r="B873">
        <v>105840</v>
      </c>
      <c r="C873">
        <v>107410</v>
      </c>
      <c r="D873">
        <v>105455</v>
      </c>
      <c r="E873">
        <v>106030</v>
      </c>
    </row>
    <row r="874" spans="1:5" x14ac:dyDescent="0.25">
      <c r="A874" s="1">
        <v>44508</v>
      </c>
      <c r="B874">
        <v>104850</v>
      </c>
      <c r="C874">
        <v>106475</v>
      </c>
      <c r="D874">
        <v>104340</v>
      </c>
      <c r="E874">
        <v>105595</v>
      </c>
    </row>
    <row r="875" spans="1:5" x14ac:dyDescent="0.25">
      <c r="A875" s="1">
        <v>44505</v>
      </c>
      <c r="B875">
        <v>104600</v>
      </c>
      <c r="C875">
        <v>106385</v>
      </c>
      <c r="D875">
        <v>104000</v>
      </c>
      <c r="E875">
        <v>105260</v>
      </c>
    </row>
    <row r="876" spans="1:5" x14ac:dyDescent="0.25">
      <c r="A876" s="1">
        <v>44504</v>
      </c>
      <c r="B876">
        <v>107500</v>
      </c>
      <c r="C876">
        <v>107525</v>
      </c>
      <c r="D876">
        <v>103520</v>
      </c>
      <c r="E876">
        <v>104030</v>
      </c>
    </row>
    <row r="877" spans="1:5" x14ac:dyDescent="0.25">
      <c r="A877" s="1">
        <v>44503</v>
      </c>
      <c r="B877">
        <v>105365</v>
      </c>
      <c r="C877">
        <v>107635</v>
      </c>
      <c r="D877">
        <v>104830</v>
      </c>
      <c r="E877">
        <v>107330</v>
      </c>
    </row>
    <row r="878" spans="1:5" x14ac:dyDescent="0.25">
      <c r="A878" s="1">
        <v>44501</v>
      </c>
      <c r="B878">
        <v>105330</v>
      </c>
      <c r="C878">
        <v>106930</v>
      </c>
      <c r="D878">
        <v>105070</v>
      </c>
      <c r="E878">
        <v>106000</v>
      </c>
    </row>
    <row r="879" spans="1:5" x14ac:dyDescent="0.25">
      <c r="A879" s="1">
        <v>44498</v>
      </c>
      <c r="B879">
        <v>105855</v>
      </c>
      <c r="C879">
        <v>107100</v>
      </c>
      <c r="D879">
        <v>104110</v>
      </c>
      <c r="E879">
        <v>104750</v>
      </c>
    </row>
    <row r="880" spans="1:5" x14ac:dyDescent="0.25">
      <c r="A880" s="1">
        <v>44497</v>
      </c>
      <c r="B880">
        <v>107475</v>
      </c>
      <c r="C880">
        <v>108190</v>
      </c>
      <c r="D880">
        <v>104825</v>
      </c>
      <c r="E880">
        <v>105470</v>
      </c>
    </row>
    <row r="881" spans="1:5" x14ac:dyDescent="0.25">
      <c r="A881" s="1">
        <v>44496</v>
      </c>
      <c r="B881">
        <v>107400</v>
      </c>
      <c r="C881">
        <v>109175</v>
      </c>
      <c r="D881">
        <v>106885</v>
      </c>
      <c r="E881">
        <v>107945</v>
      </c>
    </row>
    <row r="882" spans="1:5" x14ac:dyDescent="0.25">
      <c r="A882" s="1">
        <v>44495</v>
      </c>
      <c r="B882">
        <v>109295</v>
      </c>
      <c r="C882">
        <v>109305</v>
      </c>
      <c r="D882">
        <v>107035</v>
      </c>
      <c r="E882">
        <v>107500</v>
      </c>
    </row>
    <row r="883" spans="1:5" x14ac:dyDescent="0.25">
      <c r="A883" s="1">
        <v>44494</v>
      </c>
      <c r="B883">
        <v>107905</v>
      </c>
      <c r="C883">
        <v>110340</v>
      </c>
      <c r="D883">
        <v>107255</v>
      </c>
      <c r="E883">
        <v>109590</v>
      </c>
    </row>
    <row r="884" spans="1:5" x14ac:dyDescent="0.25">
      <c r="A884" s="1">
        <v>44491</v>
      </c>
      <c r="B884">
        <v>107850</v>
      </c>
      <c r="C884">
        <v>108865</v>
      </c>
      <c r="D884">
        <v>103660</v>
      </c>
      <c r="E884">
        <v>107000</v>
      </c>
    </row>
    <row r="885" spans="1:5" x14ac:dyDescent="0.25">
      <c r="A885" s="1">
        <v>44490</v>
      </c>
      <c r="B885">
        <v>108580</v>
      </c>
      <c r="C885">
        <v>110460</v>
      </c>
      <c r="D885">
        <v>106595</v>
      </c>
      <c r="E885">
        <v>108660</v>
      </c>
    </row>
    <row r="886" spans="1:5" x14ac:dyDescent="0.25">
      <c r="A886" s="1">
        <v>44489</v>
      </c>
      <c r="B886">
        <v>112390</v>
      </c>
      <c r="C886">
        <v>113135</v>
      </c>
      <c r="D886">
        <v>109835</v>
      </c>
      <c r="E886">
        <v>110070</v>
      </c>
    </row>
    <row r="887" spans="1:5" x14ac:dyDescent="0.25">
      <c r="A887" s="1">
        <v>44488</v>
      </c>
      <c r="B887">
        <v>114890</v>
      </c>
      <c r="C887">
        <v>114900</v>
      </c>
      <c r="D887">
        <v>110880</v>
      </c>
      <c r="E887">
        <v>112150</v>
      </c>
    </row>
    <row r="888" spans="1:5" x14ac:dyDescent="0.25">
      <c r="A888" s="1">
        <v>44487</v>
      </c>
      <c r="B888">
        <v>115060</v>
      </c>
      <c r="C888">
        <v>116060</v>
      </c>
      <c r="D888">
        <v>113750</v>
      </c>
      <c r="E888">
        <v>115290</v>
      </c>
    </row>
    <row r="889" spans="1:5" x14ac:dyDescent="0.25">
      <c r="A889" s="1">
        <v>44484</v>
      </c>
      <c r="B889">
        <v>114870</v>
      </c>
      <c r="C889">
        <v>115940</v>
      </c>
      <c r="D889">
        <v>114110</v>
      </c>
      <c r="E889">
        <v>115560</v>
      </c>
    </row>
    <row r="890" spans="1:5" x14ac:dyDescent="0.25">
      <c r="A890" s="1">
        <v>44483</v>
      </c>
      <c r="B890">
        <v>115295</v>
      </c>
      <c r="C890">
        <v>115530</v>
      </c>
      <c r="D890">
        <v>113750</v>
      </c>
      <c r="E890">
        <v>114655</v>
      </c>
    </row>
    <row r="891" spans="1:5" x14ac:dyDescent="0.25">
      <c r="A891" s="1">
        <v>44482</v>
      </c>
      <c r="B891">
        <v>113370</v>
      </c>
      <c r="C891">
        <v>115440</v>
      </c>
      <c r="D891">
        <v>113145</v>
      </c>
      <c r="E891">
        <v>114345</v>
      </c>
    </row>
    <row r="892" spans="1:5" x14ac:dyDescent="0.25">
      <c r="A892" s="1">
        <v>44480</v>
      </c>
      <c r="B892">
        <v>113200</v>
      </c>
      <c r="C892">
        <v>113960</v>
      </c>
      <c r="D892">
        <v>112000</v>
      </c>
      <c r="E892">
        <v>112100</v>
      </c>
    </row>
    <row r="893" spans="1:5" x14ac:dyDescent="0.25">
      <c r="A893" s="1">
        <v>44477</v>
      </c>
      <c r="B893">
        <v>111345</v>
      </c>
      <c r="C893">
        <v>114485</v>
      </c>
      <c r="D893">
        <v>111245</v>
      </c>
      <c r="E893">
        <v>113000</v>
      </c>
    </row>
    <row r="894" spans="1:5" x14ac:dyDescent="0.25">
      <c r="A894" s="1">
        <v>44476</v>
      </c>
      <c r="B894">
        <v>111765</v>
      </c>
      <c r="C894">
        <v>111765</v>
      </c>
      <c r="D894">
        <v>110475</v>
      </c>
      <c r="E894">
        <v>110980</v>
      </c>
    </row>
    <row r="895" spans="1:5" x14ac:dyDescent="0.25">
      <c r="A895" s="1">
        <v>44475</v>
      </c>
      <c r="B895">
        <v>109290</v>
      </c>
      <c r="C895">
        <v>110790</v>
      </c>
      <c r="D895">
        <v>108120</v>
      </c>
      <c r="E895">
        <v>110695</v>
      </c>
    </row>
    <row r="896" spans="1:5" x14ac:dyDescent="0.25">
      <c r="A896" s="1">
        <v>44474</v>
      </c>
      <c r="B896">
        <v>111070</v>
      </c>
      <c r="C896">
        <v>111815</v>
      </c>
      <c r="D896">
        <v>110060</v>
      </c>
      <c r="E896">
        <v>110300</v>
      </c>
    </row>
    <row r="897" spans="1:5" x14ac:dyDescent="0.25">
      <c r="A897" s="1">
        <v>44473</v>
      </c>
      <c r="B897">
        <v>112300</v>
      </c>
      <c r="C897">
        <v>112420</v>
      </c>
      <c r="D897">
        <v>109900</v>
      </c>
      <c r="E897">
        <v>110400</v>
      </c>
    </row>
    <row r="898" spans="1:5" x14ac:dyDescent="0.25">
      <c r="A898" s="1">
        <v>44470</v>
      </c>
      <c r="B898">
        <v>111050</v>
      </c>
      <c r="C898">
        <v>113150</v>
      </c>
      <c r="D898">
        <v>110930</v>
      </c>
      <c r="E898">
        <v>113120</v>
      </c>
    </row>
    <row r="899" spans="1:5" x14ac:dyDescent="0.25">
      <c r="A899" s="1">
        <v>44469</v>
      </c>
      <c r="B899">
        <v>111650</v>
      </c>
      <c r="C899">
        <v>112515</v>
      </c>
      <c r="D899">
        <v>110460</v>
      </c>
      <c r="E899">
        <v>110690</v>
      </c>
    </row>
    <row r="900" spans="1:5" x14ac:dyDescent="0.25">
      <c r="A900" s="1">
        <v>44468</v>
      </c>
      <c r="B900">
        <v>110700</v>
      </c>
      <c r="C900">
        <v>112195</v>
      </c>
      <c r="D900">
        <v>110490</v>
      </c>
      <c r="E900">
        <v>111140</v>
      </c>
    </row>
    <row r="901" spans="1:5" x14ac:dyDescent="0.25">
      <c r="A901" s="1">
        <v>44467</v>
      </c>
      <c r="B901">
        <v>112555</v>
      </c>
      <c r="C901">
        <v>113360</v>
      </c>
      <c r="D901">
        <v>109980</v>
      </c>
      <c r="E901">
        <v>110020</v>
      </c>
    </row>
    <row r="902" spans="1:5" x14ac:dyDescent="0.25">
      <c r="A902" s="1">
        <v>44466</v>
      </c>
      <c r="B902">
        <v>114080</v>
      </c>
      <c r="C902">
        <v>115115</v>
      </c>
      <c r="D902">
        <v>112355</v>
      </c>
      <c r="E902">
        <v>113400</v>
      </c>
    </row>
    <row r="903" spans="1:5" x14ac:dyDescent="0.25">
      <c r="A903" s="1">
        <v>44463</v>
      </c>
      <c r="B903">
        <v>113265</v>
      </c>
      <c r="C903">
        <v>113820</v>
      </c>
      <c r="D903">
        <v>112655</v>
      </c>
      <c r="E903">
        <v>113750</v>
      </c>
    </row>
    <row r="904" spans="1:5" x14ac:dyDescent="0.25">
      <c r="A904" s="1">
        <v>44462</v>
      </c>
      <c r="B904">
        <v>112895</v>
      </c>
      <c r="C904">
        <v>114640</v>
      </c>
      <c r="D904">
        <v>112670</v>
      </c>
      <c r="E904">
        <v>114010</v>
      </c>
    </row>
    <row r="905" spans="1:5" x14ac:dyDescent="0.25">
      <c r="A905" s="1">
        <v>44461</v>
      </c>
      <c r="B905">
        <v>111500</v>
      </c>
      <c r="C905">
        <v>113605</v>
      </c>
      <c r="D905">
        <v>111500</v>
      </c>
      <c r="E905">
        <v>112435</v>
      </c>
    </row>
    <row r="906" spans="1:5" x14ac:dyDescent="0.25">
      <c r="A906" s="1">
        <v>44460</v>
      </c>
      <c r="B906">
        <v>110600</v>
      </c>
      <c r="C906">
        <v>111190</v>
      </c>
      <c r="D906">
        <v>109175</v>
      </c>
      <c r="E906">
        <v>110240</v>
      </c>
    </row>
    <row r="907" spans="1:5" x14ac:dyDescent="0.25">
      <c r="A907" s="1">
        <v>44459</v>
      </c>
      <c r="B907">
        <v>109205</v>
      </c>
      <c r="C907">
        <v>110165</v>
      </c>
      <c r="D907">
        <v>107800</v>
      </c>
      <c r="E907">
        <v>109710</v>
      </c>
    </row>
    <row r="908" spans="1:5" x14ac:dyDescent="0.25">
      <c r="A908" s="1">
        <v>44456</v>
      </c>
      <c r="B908">
        <v>113780</v>
      </c>
      <c r="C908">
        <v>114145</v>
      </c>
      <c r="D908">
        <v>111205</v>
      </c>
      <c r="E908">
        <v>111205</v>
      </c>
    </row>
    <row r="909" spans="1:5" x14ac:dyDescent="0.25">
      <c r="A909" s="1">
        <v>44455</v>
      </c>
      <c r="B909">
        <v>114845</v>
      </c>
      <c r="C909">
        <v>115130</v>
      </c>
      <c r="D909">
        <v>113705</v>
      </c>
      <c r="E909">
        <v>114410</v>
      </c>
    </row>
    <row r="910" spans="1:5" x14ac:dyDescent="0.25">
      <c r="A910" s="1">
        <v>44454</v>
      </c>
      <c r="B910">
        <v>116650</v>
      </c>
      <c r="C910">
        <v>116980</v>
      </c>
      <c r="D910">
        <v>115105</v>
      </c>
      <c r="E910">
        <v>115600</v>
      </c>
    </row>
    <row r="911" spans="1:5" x14ac:dyDescent="0.25">
      <c r="A911" s="1">
        <v>44453</v>
      </c>
      <c r="B911">
        <v>116300</v>
      </c>
      <c r="C911">
        <v>117735</v>
      </c>
      <c r="D911">
        <v>115980</v>
      </c>
      <c r="E911">
        <v>116900</v>
      </c>
    </row>
    <row r="912" spans="1:5" x14ac:dyDescent="0.25">
      <c r="A912" s="1">
        <v>44452</v>
      </c>
      <c r="B912">
        <v>115600</v>
      </c>
      <c r="C912">
        <v>117585</v>
      </c>
      <c r="D912">
        <v>115515</v>
      </c>
      <c r="E912">
        <v>116680</v>
      </c>
    </row>
    <row r="913" spans="1:5" x14ac:dyDescent="0.25">
      <c r="A913" s="1">
        <v>44449</v>
      </c>
      <c r="B913">
        <v>117250</v>
      </c>
      <c r="C913">
        <v>118195</v>
      </c>
      <c r="D913">
        <v>114400</v>
      </c>
      <c r="E913">
        <v>114680</v>
      </c>
    </row>
    <row r="914" spans="1:5" x14ac:dyDescent="0.25">
      <c r="A914" s="1">
        <v>44448</v>
      </c>
      <c r="B914">
        <v>114570</v>
      </c>
      <c r="C914">
        <v>117245</v>
      </c>
      <c r="D914">
        <v>112815</v>
      </c>
      <c r="E914">
        <v>117080</v>
      </c>
    </row>
    <row r="915" spans="1:5" x14ac:dyDescent="0.25">
      <c r="A915" s="1">
        <v>44447</v>
      </c>
      <c r="B915">
        <v>117150</v>
      </c>
      <c r="C915">
        <v>117980</v>
      </c>
      <c r="D915">
        <v>113570</v>
      </c>
      <c r="E915">
        <v>113830</v>
      </c>
    </row>
    <row r="916" spans="1:5" x14ac:dyDescent="0.25">
      <c r="A916" s="1">
        <v>44445</v>
      </c>
      <c r="B916">
        <v>117200</v>
      </c>
      <c r="C916">
        <v>118585</v>
      </c>
      <c r="D916">
        <v>116530</v>
      </c>
      <c r="E916">
        <v>118370</v>
      </c>
    </row>
    <row r="917" spans="1:5" x14ac:dyDescent="0.25">
      <c r="A917" s="1">
        <v>44442</v>
      </c>
      <c r="B917">
        <v>117665</v>
      </c>
      <c r="C917">
        <v>118350</v>
      </c>
      <c r="D917">
        <v>116085</v>
      </c>
      <c r="E917">
        <v>116855</v>
      </c>
    </row>
    <row r="918" spans="1:5" x14ac:dyDescent="0.25">
      <c r="A918" s="1">
        <v>44441</v>
      </c>
      <c r="B918">
        <v>119595</v>
      </c>
      <c r="C918">
        <v>119735</v>
      </c>
      <c r="D918">
        <v>116920</v>
      </c>
      <c r="E918">
        <v>117160</v>
      </c>
    </row>
    <row r="919" spans="1:5" x14ac:dyDescent="0.25">
      <c r="A919" s="1">
        <v>44440</v>
      </c>
      <c r="B919">
        <v>119400</v>
      </c>
      <c r="C919">
        <v>120615</v>
      </c>
      <c r="D919">
        <v>118625</v>
      </c>
      <c r="E919">
        <v>119180</v>
      </c>
    </row>
    <row r="920" spans="1:5" x14ac:dyDescent="0.25">
      <c r="A920" s="1">
        <v>44439</v>
      </c>
      <c r="B920">
        <v>120190</v>
      </c>
      <c r="C920">
        <v>120795</v>
      </c>
      <c r="D920">
        <v>118415</v>
      </c>
      <c r="E920">
        <v>119200</v>
      </c>
    </row>
    <row r="921" spans="1:5" x14ac:dyDescent="0.25">
      <c r="A921" s="1">
        <v>44438</v>
      </c>
      <c r="B921">
        <v>121120</v>
      </c>
      <c r="C921">
        <v>121200</v>
      </c>
      <c r="D921">
        <v>119900</v>
      </c>
      <c r="E921">
        <v>120630</v>
      </c>
    </row>
    <row r="922" spans="1:5" x14ac:dyDescent="0.25">
      <c r="A922" s="1">
        <v>44435</v>
      </c>
      <c r="B922">
        <v>119985</v>
      </c>
      <c r="C922">
        <v>121400</v>
      </c>
      <c r="D922">
        <v>119660</v>
      </c>
      <c r="E922">
        <v>120850</v>
      </c>
    </row>
    <row r="923" spans="1:5" x14ac:dyDescent="0.25">
      <c r="A923" s="1">
        <v>44434</v>
      </c>
      <c r="B923">
        <v>121050</v>
      </c>
      <c r="C923">
        <v>121560</v>
      </c>
      <c r="D923">
        <v>119030</v>
      </c>
      <c r="E923">
        <v>119575</v>
      </c>
    </row>
    <row r="924" spans="1:5" x14ac:dyDescent="0.25">
      <c r="A924" s="1">
        <v>44433</v>
      </c>
      <c r="B924">
        <v>121145</v>
      </c>
      <c r="C924">
        <v>121590</v>
      </c>
      <c r="D924">
        <v>119845</v>
      </c>
      <c r="E924">
        <v>121390</v>
      </c>
    </row>
    <row r="925" spans="1:5" x14ac:dyDescent="0.25">
      <c r="A925" s="1">
        <v>44432</v>
      </c>
      <c r="B925">
        <v>118910</v>
      </c>
      <c r="C925">
        <v>121275</v>
      </c>
      <c r="D925">
        <v>118880</v>
      </c>
      <c r="E925">
        <v>121275</v>
      </c>
    </row>
    <row r="926" spans="1:5" x14ac:dyDescent="0.25">
      <c r="A926" s="1">
        <v>44431</v>
      </c>
      <c r="B926">
        <v>119300</v>
      </c>
      <c r="C926">
        <v>119595</v>
      </c>
      <c r="D926">
        <v>117745</v>
      </c>
      <c r="E926">
        <v>118060</v>
      </c>
    </row>
    <row r="927" spans="1:5" x14ac:dyDescent="0.25">
      <c r="A927" s="1">
        <v>44428</v>
      </c>
      <c r="B927">
        <v>117280</v>
      </c>
      <c r="C927">
        <v>119160</v>
      </c>
      <c r="D927">
        <v>116425</v>
      </c>
      <c r="E927">
        <v>118935</v>
      </c>
    </row>
    <row r="928" spans="1:5" x14ac:dyDescent="0.25">
      <c r="A928" s="1">
        <v>44427</v>
      </c>
      <c r="B928">
        <v>115200</v>
      </c>
      <c r="C928">
        <v>118415</v>
      </c>
      <c r="D928">
        <v>114825</v>
      </c>
      <c r="E928">
        <v>118040</v>
      </c>
    </row>
    <row r="929" spans="1:5" x14ac:dyDescent="0.25">
      <c r="A929" s="1">
        <v>44426</v>
      </c>
      <c r="B929">
        <v>118890</v>
      </c>
      <c r="C929">
        <v>119685</v>
      </c>
      <c r="D929">
        <v>116470</v>
      </c>
      <c r="E929">
        <v>116960</v>
      </c>
    </row>
    <row r="930" spans="1:5" x14ac:dyDescent="0.25">
      <c r="A930" s="1">
        <v>44425</v>
      </c>
      <c r="B930">
        <v>119315</v>
      </c>
      <c r="C930">
        <v>119340</v>
      </c>
      <c r="D930">
        <v>116220</v>
      </c>
      <c r="E930">
        <v>117150</v>
      </c>
    </row>
    <row r="931" spans="1:5" x14ac:dyDescent="0.25">
      <c r="A931" s="1">
        <v>44424</v>
      </c>
      <c r="B931">
        <v>120550</v>
      </c>
      <c r="C931">
        <v>120760</v>
      </c>
      <c r="D931">
        <v>118700</v>
      </c>
      <c r="E931">
        <v>119630</v>
      </c>
    </row>
    <row r="932" spans="1:5" x14ac:dyDescent="0.25">
      <c r="A932" s="1">
        <v>44421</v>
      </c>
      <c r="B932">
        <v>120890</v>
      </c>
      <c r="C932">
        <v>121335</v>
      </c>
      <c r="D932">
        <v>119940</v>
      </c>
      <c r="E932">
        <v>121195</v>
      </c>
    </row>
    <row r="933" spans="1:5" x14ac:dyDescent="0.25">
      <c r="A933" s="1">
        <v>44420</v>
      </c>
      <c r="B933">
        <v>122390</v>
      </c>
      <c r="C933">
        <v>122455</v>
      </c>
      <c r="D933">
        <v>120370</v>
      </c>
      <c r="E933">
        <v>120700</v>
      </c>
    </row>
    <row r="934" spans="1:5" x14ac:dyDescent="0.25">
      <c r="A934" s="1">
        <v>44419</v>
      </c>
      <c r="B934">
        <v>122725</v>
      </c>
      <c r="C934">
        <v>122900</v>
      </c>
      <c r="D934">
        <v>120855</v>
      </c>
      <c r="E934">
        <v>122130</v>
      </c>
    </row>
    <row r="935" spans="1:5" x14ac:dyDescent="0.25">
      <c r="A935" s="1">
        <v>44418</v>
      </c>
      <c r="B935">
        <v>123285</v>
      </c>
      <c r="C935">
        <v>123660</v>
      </c>
      <c r="D935">
        <v>122150</v>
      </c>
      <c r="E935">
        <v>122450</v>
      </c>
    </row>
    <row r="936" spans="1:5" x14ac:dyDescent="0.25">
      <c r="A936" s="1">
        <v>44417</v>
      </c>
      <c r="B936">
        <v>122500</v>
      </c>
      <c r="C936">
        <v>123790</v>
      </c>
      <c r="D936">
        <v>122160</v>
      </c>
      <c r="E936">
        <v>123015</v>
      </c>
    </row>
    <row r="937" spans="1:5" x14ac:dyDescent="0.25">
      <c r="A937" s="1">
        <v>44414</v>
      </c>
      <c r="B937">
        <v>121520</v>
      </c>
      <c r="C937">
        <v>123470</v>
      </c>
      <c r="D937">
        <v>121100</v>
      </c>
      <c r="E937">
        <v>123070</v>
      </c>
    </row>
    <row r="938" spans="1:5" x14ac:dyDescent="0.25">
      <c r="A938" s="1">
        <v>44413</v>
      </c>
      <c r="B938">
        <v>123250</v>
      </c>
      <c r="C938">
        <v>123800</v>
      </c>
      <c r="D938">
        <v>120835</v>
      </c>
      <c r="E938">
        <v>121100</v>
      </c>
    </row>
    <row r="939" spans="1:5" x14ac:dyDescent="0.25">
      <c r="A939" s="1">
        <v>44412</v>
      </c>
      <c r="B939">
        <v>123230</v>
      </c>
      <c r="C939">
        <v>123820</v>
      </c>
      <c r="D939">
        <v>121135</v>
      </c>
      <c r="E939">
        <v>122020</v>
      </c>
    </row>
    <row r="940" spans="1:5" x14ac:dyDescent="0.25">
      <c r="A940" s="1">
        <v>44411</v>
      </c>
      <c r="B940">
        <v>123220</v>
      </c>
      <c r="C940">
        <v>124020</v>
      </c>
      <c r="D940">
        <v>120955</v>
      </c>
      <c r="E940">
        <v>123230</v>
      </c>
    </row>
    <row r="941" spans="1:5" x14ac:dyDescent="0.25">
      <c r="A941" s="1">
        <v>44410</v>
      </c>
      <c r="B941">
        <v>123695</v>
      </c>
      <c r="C941">
        <v>124805</v>
      </c>
      <c r="D941">
        <v>121985</v>
      </c>
      <c r="E941">
        <v>123180</v>
      </c>
    </row>
    <row r="942" spans="1:5" x14ac:dyDescent="0.25">
      <c r="A942" s="1">
        <v>44407</v>
      </c>
      <c r="B942">
        <v>124840</v>
      </c>
      <c r="C942">
        <v>125245</v>
      </c>
      <c r="D942">
        <v>121800</v>
      </c>
      <c r="E942">
        <v>122340</v>
      </c>
    </row>
    <row r="943" spans="1:5" x14ac:dyDescent="0.25">
      <c r="A943" s="1">
        <v>44406</v>
      </c>
      <c r="B943">
        <v>126415</v>
      </c>
      <c r="C943">
        <v>127145</v>
      </c>
      <c r="D943">
        <v>125140</v>
      </c>
      <c r="E943">
        <v>125490</v>
      </c>
    </row>
    <row r="944" spans="1:5" x14ac:dyDescent="0.25">
      <c r="A944" s="1">
        <v>44405</v>
      </c>
      <c r="B944">
        <v>125260</v>
      </c>
      <c r="C944">
        <v>127060</v>
      </c>
      <c r="D944">
        <v>125240</v>
      </c>
      <c r="E944">
        <v>126305</v>
      </c>
    </row>
    <row r="945" spans="1:5" x14ac:dyDescent="0.25">
      <c r="A945" s="1">
        <v>44404</v>
      </c>
      <c r="B945">
        <v>125865</v>
      </c>
      <c r="C945">
        <v>125955</v>
      </c>
      <c r="D945">
        <v>123945</v>
      </c>
      <c r="E945">
        <v>124765</v>
      </c>
    </row>
    <row r="946" spans="1:5" x14ac:dyDescent="0.25">
      <c r="A946" s="1">
        <v>44403</v>
      </c>
      <c r="B946">
        <v>125110</v>
      </c>
      <c r="C946">
        <v>126580</v>
      </c>
      <c r="D946">
        <v>125015</v>
      </c>
      <c r="E946">
        <v>126215</v>
      </c>
    </row>
    <row r="947" spans="1:5" x14ac:dyDescent="0.25">
      <c r="A947" s="1">
        <v>44400</v>
      </c>
      <c r="B947">
        <v>126900</v>
      </c>
      <c r="C947">
        <v>126945</v>
      </c>
      <c r="D947">
        <v>124685</v>
      </c>
      <c r="E947">
        <v>124985</v>
      </c>
    </row>
    <row r="948" spans="1:5" x14ac:dyDescent="0.25">
      <c r="A948" s="1">
        <v>44399</v>
      </c>
      <c r="B948">
        <v>126450</v>
      </c>
      <c r="C948">
        <v>126820</v>
      </c>
      <c r="D948">
        <v>125690</v>
      </c>
      <c r="E948">
        <v>126575</v>
      </c>
    </row>
    <row r="949" spans="1:5" x14ac:dyDescent="0.25">
      <c r="A949" s="1">
        <v>44398</v>
      </c>
      <c r="B949">
        <v>125750</v>
      </c>
      <c r="C949">
        <v>126510</v>
      </c>
      <c r="D949">
        <v>125530</v>
      </c>
      <c r="E949">
        <v>126425</v>
      </c>
    </row>
    <row r="950" spans="1:5" x14ac:dyDescent="0.25">
      <c r="A950" s="1">
        <v>44397</v>
      </c>
      <c r="B950">
        <v>125680</v>
      </c>
      <c r="C950">
        <v>126060</v>
      </c>
      <c r="D950">
        <v>123905</v>
      </c>
      <c r="E950">
        <v>125580</v>
      </c>
    </row>
    <row r="951" spans="1:5" x14ac:dyDescent="0.25">
      <c r="A951" s="1">
        <v>44396</v>
      </c>
      <c r="B951">
        <v>124750</v>
      </c>
      <c r="C951">
        <v>125190</v>
      </c>
      <c r="D951">
        <v>123660</v>
      </c>
      <c r="E951">
        <v>125060</v>
      </c>
    </row>
    <row r="952" spans="1:5" x14ac:dyDescent="0.25">
      <c r="A952" s="1">
        <v>44393</v>
      </c>
      <c r="B952">
        <v>128145</v>
      </c>
      <c r="C952">
        <v>128530</v>
      </c>
      <c r="D952">
        <v>126180</v>
      </c>
      <c r="E952">
        <v>126455</v>
      </c>
    </row>
    <row r="953" spans="1:5" x14ac:dyDescent="0.25">
      <c r="A953" s="1">
        <v>44392</v>
      </c>
      <c r="B953">
        <v>128570</v>
      </c>
      <c r="C953">
        <v>129485</v>
      </c>
      <c r="D953">
        <v>127305</v>
      </c>
      <c r="E953">
        <v>128045</v>
      </c>
    </row>
    <row r="954" spans="1:5" x14ac:dyDescent="0.25">
      <c r="A954" s="1">
        <v>44391</v>
      </c>
      <c r="B954">
        <v>128930</v>
      </c>
      <c r="C954">
        <v>130140</v>
      </c>
      <c r="D954">
        <v>128530</v>
      </c>
      <c r="E954">
        <v>129000</v>
      </c>
    </row>
    <row r="955" spans="1:5" x14ac:dyDescent="0.25">
      <c r="A955" s="1">
        <v>44390</v>
      </c>
      <c r="B955">
        <v>128175</v>
      </c>
      <c r="C955">
        <v>128990</v>
      </c>
      <c r="D955">
        <v>126820</v>
      </c>
      <c r="E955">
        <v>128820</v>
      </c>
    </row>
    <row r="956" spans="1:5" x14ac:dyDescent="0.25">
      <c r="A956" s="1">
        <v>44389</v>
      </c>
      <c r="B956">
        <v>126550</v>
      </c>
      <c r="C956">
        <v>128500</v>
      </c>
      <c r="D956">
        <v>126160</v>
      </c>
      <c r="E956">
        <v>128500</v>
      </c>
    </row>
    <row r="957" spans="1:5" x14ac:dyDescent="0.25">
      <c r="A957" s="1">
        <v>44385</v>
      </c>
      <c r="B957">
        <v>125680</v>
      </c>
      <c r="C957">
        <v>126440</v>
      </c>
      <c r="D957">
        <v>124725</v>
      </c>
      <c r="E957">
        <v>125700</v>
      </c>
    </row>
    <row r="958" spans="1:5" x14ac:dyDescent="0.25">
      <c r="A958" s="1">
        <v>44384</v>
      </c>
      <c r="B958">
        <v>125980</v>
      </c>
      <c r="C958">
        <v>127745</v>
      </c>
      <c r="D958">
        <v>125670</v>
      </c>
      <c r="E958">
        <v>127395</v>
      </c>
    </row>
    <row r="959" spans="1:5" x14ac:dyDescent="0.25">
      <c r="A959" s="1">
        <v>44383</v>
      </c>
      <c r="B959">
        <v>127525</v>
      </c>
      <c r="C959">
        <v>127625</v>
      </c>
      <c r="D959">
        <v>125300</v>
      </c>
      <c r="E959">
        <v>125360</v>
      </c>
    </row>
    <row r="960" spans="1:5" x14ac:dyDescent="0.25">
      <c r="A960" s="1">
        <v>44382</v>
      </c>
      <c r="B960">
        <v>128000</v>
      </c>
      <c r="C960">
        <v>128235</v>
      </c>
      <c r="D960">
        <v>127015</v>
      </c>
      <c r="E960">
        <v>127700</v>
      </c>
    </row>
    <row r="961" spans="1:5" x14ac:dyDescent="0.25">
      <c r="A961" s="1">
        <v>44379</v>
      </c>
      <c r="B961">
        <v>126300</v>
      </c>
      <c r="C961">
        <v>128430</v>
      </c>
      <c r="D961">
        <v>126080</v>
      </c>
      <c r="E961">
        <v>128420</v>
      </c>
    </row>
    <row r="962" spans="1:5" x14ac:dyDescent="0.25">
      <c r="A962" s="1">
        <v>44378</v>
      </c>
      <c r="B962">
        <v>127435</v>
      </c>
      <c r="C962">
        <v>127735</v>
      </c>
      <c r="D962">
        <v>125485</v>
      </c>
      <c r="E962">
        <v>126080</v>
      </c>
    </row>
    <row r="963" spans="1:5" x14ac:dyDescent="0.25">
      <c r="A963" s="1">
        <v>44377</v>
      </c>
      <c r="B963">
        <v>127400</v>
      </c>
      <c r="C963">
        <v>127835</v>
      </c>
      <c r="D963">
        <v>126750</v>
      </c>
      <c r="E963">
        <v>126985</v>
      </c>
    </row>
    <row r="964" spans="1:5" x14ac:dyDescent="0.25">
      <c r="A964" s="1">
        <v>44376</v>
      </c>
      <c r="B964">
        <v>127900</v>
      </c>
      <c r="C964">
        <v>128100</v>
      </c>
      <c r="D964">
        <v>126765</v>
      </c>
      <c r="E964">
        <v>127775</v>
      </c>
    </row>
    <row r="965" spans="1:5" x14ac:dyDescent="0.25">
      <c r="A965" s="1">
        <v>44375</v>
      </c>
      <c r="B965">
        <v>128045</v>
      </c>
      <c r="C965">
        <v>128765</v>
      </c>
      <c r="D965">
        <v>126945</v>
      </c>
      <c r="E965">
        <v>128000</v>
      </c>
    </row>
    <row r="966" spans="1:5" x14ac:dyDescent="0.25">
      <c r="A966" s="1">
        <v>44372</v>
      </c>
      <c r="B966">
        <v>130285</v>
      </c>
      <c r="C966">
        <v>130450</v>
      </c>
      <c r="D966">
        <v>127235</v>
      </c>
      <c r="E966">
        <v>128145</v>
      </c>
    </row>
    <row r="967" spans="1:5" x14ac:dyDescent="0.25">
      <c r="A967" s="1">
        <v>44371</v>
      </c>
      <c r="B967">
        <v>129685</v>
      </c>
      <c r="C967">
        <v>130325</v>
      </c>
      <c r="D967">
        <v>129500</v>
      </c>
      <c r="E967">
        <v>130125</v>
      </c>
    </row>
    <row r="968" spans="1:5" x14ac:dyDescent="0.25">
      <c r="A968" s="1">
        <v>44370</v>
      </c>
      <c r="B968">
        <v>129760</v>
      </c>
      <c r="C968">
        <v>130645</v>
      </c>
      <c r="D968">
        <v>128835</v>
      </c>
      <c r="E968">
        <v>129240</v>
      </c>
    </row>
    <row r="969" spans="1:5" x14ac:dyDescent="0.25">
      <c r="A969" s="1">
        <v>44369</v>
      </c>
      <c r="B969">
        <v>129915</v>
      </c>
      <c r="C969">
        <v>129930</v>
      </c>
      <c r="D969">
        <v>128480</v>
      </c>
      <c r="E969">
        <v>129760</v>
      </c>
    </row>
    <row r="970" spans="1:5" x14ac:dyDescent="0.25">
      <c r="A970" s="1">
        <v>44368</v>
      </c>
      <c r="B970">
        <v>128995</v>
      </c>
      <c r="C970">
        <v>130230</v>
      </c>
      <c r="D970">
        <v>128755</v>
      </c>
      <c r="E970">
        <v>129900</v>
      </c>
    </row>
    <row r="971" spans="1:5" x14ac:dyDescent="0.25">
      <c r="A971" s="1">
        <v>44365</v>
      </c>
      <c r="B971">
        <v>129350</v>
      </c>
      <c r="C971">
        <v>129580</v>
      </c>
      <c r="D971">
        <v>128250</v>
      </c>
      <c r="E971">
        <v>128510</v>
      </c>
    </row>
    <row r="972" spans="1:5" x14ac:dyDescent="0.25">
      <c r="A972" s="1">
        <v>44364</v>
      </c>
      <c r="B972">
        <v>129850</v>
      </c>
      <c r="C972">
        <v>130745</v>
      </c>
      <c r="D972">
        <v>128325</v>
      </c>
      <c r="E972">
        <v>129290</v>
      </c>
    </row>
    <row r="973" spans="1:5" x14ac:dyDescent="0.25">
      <c r="A973" s="1">
        <v>44363</v>
      </c>
      <c r="B973">
        <v>130705</v>
      </c>
      <c r="C973">
        <v>131165</v>
      </c>
      <c r="D973">
        <v>129085</v>
      </c>
      <c r="E973">
        <v>129945</v>
      </c>
    </row>
    <row r="974" spans="1:5" x14ac:dyDescent="0.25">
      <c r="A974" s="1">
        <v>44362</v>
      </c>
      <c r="B974">
        <v>130380</v>
      </c>
      <c r="C974">
        <v>130385</v>
      </c>
      <c r="D974">
        <v>129235</v>
      </c>
      <c r="E974">
        <v>130075</v>
      </c>
    </row>
    <row r="975" spans="1:5" x14ac:dyDescent="0.25">
      <c r="A975" s="1">
        <v>44361</v>
      </c>
      <c r="B975">
        <v>129760</v>
      </c>
      <c r="C975">
        <v>131150</v>
      </c>
      <c r="D975">
        <v>129650</v>
      </c>
      <c r="E975">
        <v>130210</v>
      </c>
    </row>
    <row r="976" spans="1:5" x14ac:dyDescent="0.25">
      <c r="A976" s="1">
        <v>44358</v>
      </c>
      <c r="B976">
        <v>130385</v>
      </c>
      <c r="C976">
        <v>130425</v>
      </c>
      <c r="D976">
        <v>128640</v>
      </c>
      <c r="E976">
        <v>129560</v>
      </c>
    </row>
    <row r="977" spans="1:5" x14ac:dyDescent="0.25">
      <c r="A977" s="1">
        <v>44357</v>
      </c>
      <c r="B977">
        <v>129800</v>
      </c>
      <c r="C977">
        <v>130660</v>
      </c>
      <c r="D977">
        <v>129500</v>
      </c>
      <c r="E977">
        <v>130100</v>
      </c>
    </row>
    <row r="978" spans="1:5" x14ac:dyDescent="0.25">
      <c r="A978" s="1">
        <v>44356</v>
      </c>
      <c r="B978">
        <v>130040</v>
      </c>
      <c r="C978">
        <v>130960</v>
      </c>
      <c r="D978">
        <v>129365</v>
      </c>
      <c r="E978">
        <v>129765</v>
      </c>
    </row>
    <row r="979" spans="1:5" x14ac:dyDescent="0.25">
      <c r="A979" s="1">
        <v>44355</v>
      </c>
      <c r="B979">
        <v>130605</v>
      </c>
      <c r="C979">
        <v>130895</v>
      </c>
      <c r="D979">
        <v>129320</v>
      </c>
      <c r="E979">
        <v>130025</v>
      </c>
    </row>
    <row r="980" spans="1:5" x14ac:dyDescent="0.25">
      <c r="A980" s="1">
        <v>44354</v>
      </c>
      <c r="B980">
        <v>130175</v>
      </c>
      <c r="C980">
        <v>131360</v>
      </c>
      <c r="D980">
        <v>129560</v>
      </c>
      <c r="E980">
        <v>130515</v>
      </c>
    </row>
    <row r="981" spans="1:5" x14ac:dyDescent="0.25">
      <c r="A981" s="1">
        <v>44351</v>
      </c>
      <c r="B981">
        <v>129105</v>
      </c>
      <c r="C981">
        <v>130280</v>
      </c>
      <c r="D981">
        <v>129105</v>
      </c>
      <c r="E981">
        <v>130080</v>
      </c>
    </row>
    <row r="982" spans="1:5" x14ac:dyDescent="0.25">
      <c r="A982" s="1">
        <v>44349</v>
      </c>
      <c r="B982">
        <v>128260</v>
      </c>
      <c r="C982">
        <v>129675</v>
      </c>
      <c r="D982">
        <v>128050</v>
      </c>
      <c r="E982">
        <v>129430</v>
      </c>
    </row>
    <row r="983" spans="1:5" x14ac:dyDescent="0.25">
      <c r="A983" s="1">
        <v>44348</v>
      </c>
      <c r="B983">
        <v>126600</v>
      </c>
      <c r="C983">
        <v>128560</v>
      </c>
      <c r="D983">
        <v>126345</v>
      </c>
      <c r="E983">
        <v>128430</v>
      </c>
    </row>
    <row r="984" spans="1:5" x14ac:dyDescent="0.25">
      <c r="A984" s="1">
        <v>44347</v>
      </c>
      <c r="B984">
        <v>125515</v>
      </c>
      <c r="C984">
        <v>126340</v>
      </c>
      <c r="D984">
        <v>125390</v>
      </c>
      <c r="E984">
        <v>126140</v>
      </c>
    </row>
    <row r="985" spans="1:5" x14ac:dyDescent="0.25">
      <c r="A985" s="1">
        <v>44344</v>
      </c>
      <c r="B985">
        <v>124840</v>
      </c>
      <c r="C985">
        <v>125880</v>
      </c>
      <c r="D985">
        <v>124350</v>
      </c>
      <c r="E985">
        <v>125515</v>
      </c>
    </row>
    <row r="986" spans="1:5" x14ac:dyDescent="0.25">
      <c r="A986" s="1">
        <v>44343</v>
      </c>
      <c r="B986">
        <v>123890</v>
      </c>
      <c r="C986">
        <v>124740</v>
      </c>
      <c r="D986">
        <v>123625</v>
      </c>
      <c r="E986">
        <v>124600</v>
      </c>
    </row>
    <row r="987" spans="1:5" x14ac:dyDescent="0.25">
      <c r="A987" s="1">
        <v>44342</v>
      </c>
      <c r="B987">
        <v>123520</v>
      </c>
      <c r="C987">
        <v>124510</v>
      </c>
      <c r="D987">
        <v>123505</v>
      </c>
      <c r="E987">
        <v>123890</v>
      </c>
    </row>
    <row r="988" spans="1:5" x14ac:dyDescent="0.25">
      <c r="A988" s="1">
        <v>44341</v>
      </c>
      <c r="B988">
        <v>124065</v>
      </c>
      <c r="C988">
        <v>124930</v>
      </c>
      <c r="D988">
        <v>122890</v>
      </c>
      <c r="E988">
        <v>123315</v>
      </c>
    </row>
    <row r="989" spans="1:5" x14ac:dyDescent="0.25">
      <c r="A989" s="1">
        <v>44340</v>
      </c>
      <c r="B989">
        <v>122950</v>
      </c>
      <c r="C989">
        <v>124425</v>
      </c>
      <c r="D989">
        <v>122700</v>
      </c>
      <c r="E989">
        <v>124140</v>
      </c>
    </row>
    <row r="990" spans="1:5" x14ac:dyDescent="0.25">
      <c r="A990" s="1">
        <v>44337</v>
      </c>
      <c r="B990">
        <v>123195</v>
      </c>
      <c r="C990">
        <v>123245</v>
      </c>
      <c r="D990">
        <v>121910</v>
      </c>
      <c r="E990">
        <v>122755</v>
      </c>
    </row>
    <row r="991" spans="1:5" x14ac:dyDescent="0.25">
      <c r="A991" s="1">
        <v>44336</v>
      </c>
      <c r="B991">
        <v>122990</v>
      </c>
      <c r="C991">
        <v>123220</v>
      </c>
      <c r="D991">
        <v>122300</v>
      </c>
      <c r="E991">
        <v>122740</v>
      </c>
    </row>
    <row r="992" spans="1:5" x14ac:dyDescent="0.25">
      <c r="A992" s="1">
        <v>44335</v>
      </c>
      <c r="B992">
        <v>121955</v>
      </c>
      <c r="C992">
        <v>123495</v>
      </c>
      <c r="D992">
        <v>121690</v>
      </c>
      <c r="E992">
        <v>123100</v>
      </c>
    </row>
    <row r="993" spans="1:5" x14ac:dyDescent="0.25">
      <c r="A993" s="1">
        <v>44334</v>
      </c>
      <c r="B993">
        <v>123550</v>
      </c>
      <c r="C993">
        <v>123840</v>
      </c>
      <c r="D993">
        <v>122710</v>
      </c>
      <c r="E993">
        <v>122900</v>
      </c>
    </row>
    <row r="994" spans="1:5" x14ac:dyDescent="0.25">
      <c r="A994" s="1">
        <v>44333</v>
      </c>
      <c r="B994">
        <v>121435</v>
      </c>
      <c r="C994">
        <v>123370</v>
      </c>
      <c r="D994">
        <v>121335</v>
      </c>
      <c r="E994">
        <v>123010</v>
      </c>
    </row>
    <row r="995" spans="1:5" x14ac:dyDescent="0.25">
      <c r="A995" s="1">
        <v>44330</v>
      </c>
      <c r="B995">
        <v>121515</v>
      </c>
      <c r="C995">
        <v>122475</v>
      </c>
      <c r="D995">
        <v>121185</v>
      </c>
      <c r="E995">
        <v>121860</v>
      </c>
    </row>
    <row r="996" spans="1:5" x14ac:dyDescent="0.25">
      <c r="A996" s="1">
        <v>44329</v>
      </c>
      <c r="B996">
        <v>120110</v>
      </c>
      <c r="C996">
        <v>121725</v>
      </c>
      <c r="D996">
        <v>119830</v>
      </c>
      <c r="E996">
        <v>120970</v>
      </c>
    </row>
    <row r="997" spans="1:5" x14ac:dyDescent="0.25">
      <c r="A997" s="1">
        <v>44328</v>
      </c>
      <c r="B997">
        <v>122755</v>
      </c>
      <c r="C997">
        <v>122895</v>
      </c>
      <c r="D997">
        <v>119650</v>
      </c>
      <c r="E997">
        <v>119900</v>
      </c>
    </row>
    <row r="998" spans="1:5" x14ac:dyDescent="0.25">
      <c r="A998" s="1">
        <v>44327</v>
      </c>
      <c r="B998">
        <v>121290</v>
      </c>
      <c r="C998">
        <v>123250</v>
      </c>
      <c r="D998">
        <v>120465</v>
      </c>
      <c r="E998">
        <v>122960</v>
      </c>
    </row>
    <row r="999" spans="1:5" x14ac:dyDescent="0.25">
      <c r="A999" s="1">
        <v>44326</v>
      </c>
      <c r="B999">
        <v>122295</v>
      </c>
      <c r="C999">
        <v>123045</v>
      </c>
      <c r="D999">
        <v>122045</v>
      </c>
      <c r="E999">
        <v>122200</v>
      </c>
    </row>
    <row r="1000" spans="1:5" x14ac:dyDescent="0.25">
      <c r="A1000" s="1">
        <v>44323</v>
      </c>
      <c r="B1000">
        <v>120630</v>
      </c>
      <c r="C1000">
        <v>122705</v>
      </c>
      <c r="D1000">
        <v>120380</v>
      </c>
      <c r="E1000">
        <v>122405</v>
      </c>
    </row>
    <row r="1001" spans="1:5" x14ac:dyDescent="0.25">
      <c r="A1001" s="1">
        <v>44322</v>
      </c>
      <c r="B1001">
        <v>120025</v>
      </c>
      <c r="C1001">
        <v>120420</v>
      </c>
      <c r="D1001">
        <v>119320</v>
      </c>
      <c r="E1001">
        <v>120380</v>
      </c>
    </row>
    <row r="1002" spans="1:5" x14ac:dyDescent="0.25">
      <c r="A1002" s="1">
        <v>44321</v>
      </c>
      <c r="B1002">
        <v>118700</v>
      </c>
      <c r="C1002">
        <v>120205</v>
      </c>
      <c r="D1002">
        <v>118470</v>
      </c>
      <c r="E1002">
        <v>120045</v>
      </c>
    </row>
    <row r="1003" spans="1:5" x14ac:dyDescent="0.25">
      <c r="A1003" s="1">
        <v>44320</v>
      </c>
      <c r="B1003">
        <v>119260</v>
      </c>
      <c r="C1003">
        <v>119700</v>
      </c>
      <c r="D1003">
        <v>117915</v>
      </c>
      <c r="E1003">
        <v>118180</v>
      </c>
    </row>
    <row r="1004" spans="1:5" x14ac:dyDescent="0.25">
      <c r="A1004" s="1">
        <v>44319</v>
      </c>
      <c r="B1004">
        <v>119800</v>
      </c>
      <c r="C1004">
        <v>120335</v>
      </c>
      <c r="D1004">
        <v>118815</v>
      </c>
      <c r="E1004">
        <v>119525</v>
      </c>
    </row>
    <row r="1005" spans="1:5" x14ac:dyDescent="0.25">
      <c r="A1005" s="1">
        <v>44316</v>
      </c>
      <c r="B1005">
        <v>120035</v>
      </c>
      <c r="C1005">
        <v>120540</v>
      </c>
      <c r="D1005">
        <v>118905</v>
      </c>
      <c r="E1005">
        <v>119055</v>
      </c>
    </row>
    <row r="1006" spans="1:5" x14ac:dyDescent="0.25">
      <c r="A1006" s="1">
        <v>44315</v>
      </c>
      <c r="B1006">
        <v>121705</v>
      </c>
      <c r="C1006">
        <v>122050</v>
      </c>
      <c r="D1006">
        <v>120080</v>
      </c>
      <c r="E1006">
        <v>120265</v>
      </c>
    </row>
    <row r="1007" spans="1:5" x14ac:dyDescent="0.25">
      <c r="A1007" s="1">
        <v>44314</v>
      </c>
      <c r="B1007">
        <v>119610</v>
      </c>
      <c r="C1007">
        <v>121990</v>
      </c>
      <c r="D1007">
        <v>119525</v>
      </c>
      <c r="E1007">
        <v>121960</v>
      </c>
    </row>
    <row r="1008" spans="1:5" x14ac:dyDescent="0.25">
      <c r="A1008" s="1">
        <v>44313</v>
      </c>
      <c r="B1008">
        <v>121300</v>
      </c>
      <c r="C1008">
        <v>121540</v>
      </c>
      <c r="D1008">
        <v>119160</v>
      </c>
      <c r="E1008">
        <v>119200</v>
      </c>
    </row>
    <row r="1009" spans="1:5" x14ac:dyDescent="0.25">
      <c r="A1009" s="1">
        <v>44312</v>
      </c>
      <c r="B1009">
        <v>121460</v>
      </c>
      <c r="C1009">
        <v>121750</v>
      </c>
      <c r="D1009">
        <v>120145</v>
      </c>
      <c r="E1009">
        <v>121290</v>
      </c>
    </row>
    <row r="1010" spans="1:5" x14ac:dyDescent="0.25">
      <c r="A1010" s="1">
        <v>44309</v>
      </c>
      <c r="B1010">
        <v>120700</v>
      </c>
      <c r="C1010">
        <v>121310</v>
      </c>
      <c r="D1010">
        <v>120300</v>
      </c>
      <c r="E1010">
        <v>121220</v>
      </c>
    </row>
    <row r="1011" spans="1:5" x14ac:dyDescent="0.25">
      <c r="A1011" s="1">
        <v>44308</v>
      </c>
      <c r="B1011">
        <v>120775</v>
      </c>
      <c r="C1011">
        <v>121460</v>
      </c>
      <c r="D1011">
        <v>119615</v>
      </c>
      <c r="E1011">
        <v>120255</v>
      </c>
    </row>
    <row r="1012" spans="1:5" x14ac:dyDescent="0.25">
      <c r="A1012" s="1">
        <v>44306</v>
      </c>
      <c r="B1012">
        <v>120900</v>
      </c>
      <c r="C1012">
        <v>121765</v>
      </c>
      <c r="D1012">
        <v>120255</v>
      </c>
      <c r="E1012">
        <v>120270</v>
      </c>
    </row>
    <row r="1013" spans="1:5" x14ac:dyDescent="0.25">
      <c r="A1013" s="1">
        <v>44305</v>
      </c>
      <c r="B1013">
        <v>121500</v>
      </c>
      <c r="C1013">
        <v>122475</v>
      </c>
      <c r="D1013">
        <v>121050</v>
      </c>
      <c r="E1013">
        <v>121345</v>
      </c>
    </row>
    <row r="1014" spans="1:5" x14ac:dyDescent="0.25">
      <c r="A1014" s="1">
        <v>44302</v>
      </c>
      <c r="B1014">
        <v>121200</v>
      </c>
      <c r="C1014">
        <v>121860</v>
      </c>
      <c r="D1014">
        <v>120620</v>
      </c>
      <c r="E1014">
        <v>121620</v>
      </c>
    </row>
    <row r="1015" spans="1:5" x14ac:dyDescent="0.25">
      <c r="A1015" s="1">
        <v>44301</v>
      </c>
      <c r="B1015">
        <v>121000</v>
      </c>
      <c r="C1015">
        <v>121880</v>
      </c>
      <c r="D1015">
        <v>120540</v>
      </c>
      <c r="E1015">
        <v>121250</v>
      </c>
    </row>
    <row r="1016" spans="1:5" x14ac:dyDescent="0.25">
      <c r="A1016" s="1">
        <v>44300</v>
      </c>
      <c r="B1016">
        <v>119490</v>
      </c>
      <c r="C1016">
        <v>121370</v>
      </c>
      <c r="D1016">
        <v>119490</v>
      </c>
      <c r="E1016">
        <v>120825</v>
      </c>
    </row>
    <row r="1017" spans="1:5" x14ac:dyDescent="0.25">
      <c r="A1017" s="1">
        <v>44299</v>
      </c>
      <c r="B1017">
        <v>118155</v>
      </c>
      <c r="C1017">
        <v>119565</v>
      </c>
      <c r="D1017">
        <v>117880</v>
      </c>
      <c r="E1017">
        <v>119010</v>
      </c>
    </row>
    <row r="1018" spans="1:5" x14ac:dyDescent="0.25">
      <c r="A1018" s="1">
        <v>44298</v>
      </c>
      <c r="B1018">
        <v>117475</v>
      </c>
      <c r="C1018">
        <v>118950</v>
      </c>
      <c r="D1018">
        <v>117430</v>
      </c>
      <c r="E1018">
        <v>118715</v>
      </c>
    </row>
    <row r="1019" spans="1:5" x14ac:dyDescent="0.25">
      <c r="A1019" s="1">
        <v>44295</v>
      </c>
      <c r="B1019">
        <v>118040</v>
      </c>
      <c r="C1019">
        <v>118695</v>
      </c>
      <c r="D1019">
        <v>117205</v>
      </c>
      <c r="E1019">
        <v>117800</v>
      </c>
    </row>
    <row r="1020" spans="1:5" x14ac:dyDescent="0.25">
      <c r="A1020" s="1">
        <v>44294</v>
      </c>
      <c r="B1020">
        <v>118245</v>
      </c>
      <c r="C1020">
        <v>119020</v>
      </c>
      <c r="D1020">
        <v>117410</v>
      </c>
      <c r="E1020">
        <v>118250</v>
      </c>
    </row>
    <row r="1021" spans="1:5" x14ac:dyDescent="0.25">
      <c r="A1021" s="1">
        <v>44293</v>
      </c>
      <c r="B1021">
        <v>117620</v>
      </c>
      <c r="C1021">
        <v>118500</v>
      </c>
      <c r="D1021">
        <v>116680</v>
      </c>
      <c r="E1021">
        <v>117995</v>
      </c>
    </row>
    <row r="1022" spans="1:5" x14ac:dyDescent="0.25">
      <c r="A1022" s="1">
        <v>44292</v>
      </c>
      <c r="B1022">
        <v>117290</v>
      </c>
      <c r="C1022">
        <v>118260</v>
      </c>
      <c r="D1022">
        <v>117100</v>
      </c>
      <c r="E1022">
        <v>117795</v>
      </c>
    </row>
    <row r="1023" spans="1:5" x14ac:dyDescent="0.25">
      <c r="A1023" s="1">
        <v>44291</v>
      </c>
      <c r="B1023">
        <v>115590</v>
      </c>
      <c r="C1023">
        <v>117830</v>
      </c>
      <c r="D1023">
        <v>115580</v>
      </c>
      <c r="E1023">
        <v>117600</v>
      </c>
    </row>
    <row r="1024" spans="1:5" x14ac:dyDescent="0.25">
      <c r="A1024" s="1">
        <v>44287</v>
      </c>
      <c r="B1024">
        <v>117135</v>
      </c>
      <c r="C1024">
        <v>117515</v>
      </c>
      <c r="D1024">
        <v>114680</v>
      </c>
      <c r="E1024">
        <v>114740</v>
      </c>
    </row>
    <row r="1025" spans="1:5" x14ac:dyDescent="0.25">
      <c r="A1025" s="1">
        <v>44286</v>
      </c>
      <c r="B1025">
        <v>116875</v>
      </c>
      <c r="C1025">
        <v>117350</v>
      </c>
      <c r="D1025">
        <v>115915</v>
      </c>
      <c r="E1025">
        <v>116630</v>
      </c>
    </row>
    <row r="1026" spans="1:5" x14ac:dyDescent="0.25">
      <c r="A1026" s="1">
        <v>44285</v>
      </c>
      <c r="B1026">
        <v>115400</v>
      </c>
      <c r="C1026">
        <v>117190</v>
      </c>
      <c r="D1026">
        <v>114665</v>
      </c>
      <c r="E1026">
        <v>116985</v>
      </c>
    </row>
    <row r="1027" spans="1:5" x14ac:dyDescent="0.25">
      <c r="A1027" s="1">
        <v>44284</v>
      </c>
      <c r="B1027">
        <v>114300</v>
      </c>
      <c r="C1027">
        <v>115795</v>
      </c>
      <c r="D1027">
        <v>113770</v>
      </c>
      <c r="E1027">
        <v>115610</v>
      </c>
    </row>
    <row r="1028" spans="1:5" x14ac:dyDescent="0.25">
      <c r="A1028" s="1">
        <v>44281</v>
      </c>
      <c r="B1028">
        <v>113735</v>
      </c>
      <c r="C1028">
        <v>115530</v>
      </c>
      <c r="D1028">
        <v>113155</v>
      </c>
      <c r="E1028">
        <v>114595</v>
      </c>
    </row>
    <row r="1029" spans="1:5" x14ac:dyDescent="0.25">
      <c r="A1029" s="1">
        <v>44280</v>
      </c>
      <c r="B1029">
        <v>111820</v>
      </c>
      <c r="C1029">
        <v>114125</v>
      </c>
      <c r="D1029">
        <v>110840</v>
      </c>
      <c r="E1029">
        <v>113515</v>
      </c>
    </row>
    <row r="1030" spans="1:5" x14ac:dyDescent="0.25">
      <c r="A1030" s="1">
        <v>44279</v>
      </c>
      <c r="B1030">
        <v>113585</v>
      </c>
      <c r="C1030">
        <v>114950</v>
      </c>
      <c r="D1030">
        <v>111635</v>
      </c>
      <c r="E1030">
        <v>111785</v>
      </c>
    </row>
    <row r="1031" spans="1:5" x14ac:dyDescent="0.25">
      <c r="A1031" s="1">
        <v>44278</v>
      </c>
      <c r="B1031">
        <v>114430</v>
      </c>
      <c r="C1031">
        <v>115730</v>
      </c>
      <c r="D1031">
        <v>113025</v>
      </c>
      <c r="E1031">
        <v>113200</v>
      </c>
    </row>
    <row r="1032" spans="1:5" x14ac:dyDescent="0.25">
      <c r="A1032" s="1">
        <v>44277</v>
      </c>
      <c r="B1032">
        <v>116150</v>
      </c>
      <c r="C1032">
        <v>116175</v>
      </c>
      <c r="D1032">
        <v>113630</v>
      </c>
      <c r="E1032">
        <v>115420</v>
      </c>
    </row>
    <row r="1033" spans="1:5" x14ac:dyDescent="0.25">
      <c r="A1033" s="1">
        <v>44274</v>
      </c>
      <c r="B1033">
        <v>115210</v>
      </c>
      <c r="C1033">
        <v>116600</v>
      </c>
      <c r="D1033">
        <v>114715</v>
      </c>
      <c r="E1033">
        <v>115870</v>
      </c>
    </row>
    <row r="1034" spans="1:5" x14ac:dyDescent="0.25">
      <c r="A1034" s="1">
        <v>44273</v>
      </c>
      <c r="B1034">
        <v>116345</v>
      </c>
      <c r="C1034">
        <v>117510</v>
      </c>
      <c r="D1034">
        <v>114385</v>
      </c>
      <c r="E1034">
        <v>115300</v>
      </c>
    </row>
    <row r="1035" spans="1:5" x14ac:dyDescent="0.25">
      <c r="A1035" s="1">
        <v>44272</v>
      </c>
      <c r="B1035">
        <v>113645</v>
      </c>
      <c r="C1035">
        <v>116940</v>
      </c>
      <c r="D1035">
        <v>113135</v>
      </c>
      <c r="E1035">
        <v>116610</v>
      </c>
    </row>
    <row r="1036" spans="1:5" x14ac:dyDescent="0.25">
      <c r="A1036" s="1">
        <v>44271</v>
      </c>
      <c r="B1036">
        <v>115205</v>
      </c>
      <c r="C1036">
        <v>115260</v>
      </c>
      <c r="D1036">
        <v>113390</v>
      </c>
      <c r="E1036">
        <v>114240</v>
      </c>
    </row>
    <row r="1037" spans="1:5" x14ac:dyDescent="0.25">
      <c r="A1037" s="1">
        <v>44270</v>
      </c>
      <c r="B1037">
        <v>114485</v>
      </c>
      <c r="C1037">
        <v>115245</v>
      </c>
      <c r="D1037">
        <v>113520</v>
      </c>
      <c r="E1037">
        <v>115000</v>
      </c>
    </row>
    <row r="1038" spans="1:5" x14ac:dyDescent="0.25">
      <c r="A1038" s="1">
        <v>44267</v>
      </c>
      <c r="B1038">
        <v>113970</v>
      </c>
      <c r="C1038">
        <v>114540</v>
      </c>
      <c r="D1038">
        <v>113300</v>
      </c>
      <c r="E1038">
        <v>114150</v>
      </c>
    </row>
    <row r="1039" spans="1:5" x14ac:dyDescent="0.25">
      <c r="A1039" s="1">
        <v>44266</v>
      </c>
      <c r="B1039">
        <v>114065</v>
      </c>
      <c r="C1039">
        <v>115265</v>
      </c>
      <c r="D1039">
        <v>113330</v>
      </c>
      <c r="E1039">
        <v>114615</v>
      </c>
    </row>
    <row r="1040" spans="1:5" x14ac:dyDescent="0.25">
      <c r="A1040" s="1">
        <v>44265</v>
      </c>
      <c r="B1040">
        <v>111550</v>
      </c>
      <c r="C1040">
        <v>113250</v>
      </c>
      <c r="D1040">
        <v>109945</v>
      </c>
      <c r="E1040">
        <v>112995</v>
      </c>
    </row>
    <row r="1041" spans="1:5" x14ac:dyDescent="0.25">
      <c r="A1041" s="1">
        <v>44264</v>
      </c>
      <c r="B1041">
        <v>110500</v>
      </c>
      <c r="C1041">
        <v>112915</v>
      </c>
      <c r="D1041">
        <v>109405</v>
      </c>
      <c r="E1041">
        <v>111150</v>
      </c>
    </row>
    <row r="1042" spans="1:5" x14ac:dyDescent="0.25">
      <c r="A1042" s="1">
        <v>44263</v>
      </c>
      <c r="B1042">
        <v>114150</v>
      </c>
      <c r="C1042">
        <v>114695</v>
      </c>
      <c r="D1042">
        <v>108975</v>
      </c>
      <c r="E1042">
        <v>109000</v>
      </c>
    </row>
    <row r="1043" spans="1:5" x14ac:dyDescent="0.25">
      <c r="A1043" s="1">
        <v>44260</v>
      </c>
      <c r="B1043">
        <v>113665</v>
      </c>
      <c r="C1043">
        <v>115635</v>
      </c>
      <c r="D1043">
        <v>112415</v>
      </c>
      <c r="E1043">
        <v>115465</v>
      </c>
    </row>
    <row r="1044" spans="1:5" x14ac:dyDescent="0.25">
      <c r="A1044" s="1">
        <v>44259</v>
      </c>
      <c r="B1044">
        <v>111600</v>
      </c>
      <c r="C1044">
        <v>114700</v>
      </c>
      <c r="D1044">
        <v>111000</v>
      </c>
      <c r="E1044">
        <v>113450</v>
      </c>
    </row>
    <row r="1045" spans="1:5" x14ac:dyDescent="0.25">
      <c r="A1045" s="1">
        <v>44258</v>
      </c>
      <c r="B1045">
        <v>112650</v>
      </c>
      <c r="C1045">
        <v>112775</v>
      </c>
      <c r="D1045">
        <v>107550</v>
      </c>
      <c r="E1045">
        <v>111335</v>
      </c>
    </row>
    <row r="1046" spans="1:5" x14ac:dyDescent="0.25">
      <c r="A1046" s="1">
        <v>44257</v>
      </c>
      <c r="B1046">
        <v>110000</v>
      </c>
      <c r="C1046">
        <v>112630</v>
      </c>
      <c r="D1046">
        <v>107330</v>
      </c>
      <c r="E1046">
        <v>111980</v>
      </c>
    </row>
    <row r="1047" spans="1:5" x14ac:dyDescent="0.25">
      <c r="A1047" s="1">
        <v>44256</v>
      </c>
      <c r="B1047">
        <v>111350</v>
      </c>
      <c r="C1047">
        <v>112670</v>
      </c>
      <c r="D1047">
        <v>110060</v>
      </c>
      <c r="E1047">
        <v>110470</v>
      </c>
    </row>
    <row r="1048" spans="1:5" x14ac:dyDescent="0.25">
      <c r="A1048" s="1">
        <v>44253</v>
      </c>
      <c r="B1048">
        <v>112245</v>
      </c>
      <c r="C1048">
        <v>113660</v>
      </c>
      <c r="D1048">
        <v>109765</v>
      </c>
      <c r="E1048">
        <v>109800</v>
      </c>
    </row>
    <row r="1049" spans="1:5" x14ac:dyDescent="0.25">
      <c r="A1049" s="1">
        <v>44252</v>
      </c>
      <c r="B1049">
        <v>116000</v>
      </c>
      <c r="C1049">
        <v>116720</v>
      </c>
      <c r="D1049">
        <v>111815</v>
      </c>
      <c r="E1049">
        <v>112000</v>
      </c>
    </row>
    <row r="1050" spans="1:5" x14ac:dyDescent="0.25">
      <c r="A1050" s="1">
        <v>44251</v>
      </c>
      <c r="B1050">
        <v>115515</v>
      </c>
      <c r="C1050">
        <v>116360</v>
      </c>
      <c r="D1050">
        <v>114745</v>
      </c>
      <c r="E1050">
        <v>115945</v>
      </c>
    </row>
    <row r="1051" spans="1:5" x14ac:dyDescent="0.25">
      <c r="A1051" s="1">
        <v>44250</v>
      </c>
      <c r="B1051">
        <v>113000</v>
      </c>
      <c r="C1051">
        <v>115750</v>
      </c>
      <c r="D1051">
        <v>112950</v>
      </c>
      <c r="E1051">
        <v>115515</v>
      </c>
    </row>
    <row r="1052" spans="1:5" x14ac:dyDescent="0.25">
      <c r="A1052" s="1">
        <v>44249</v>
      </c>
      <c r="B1052">
        <v>112970</v>
      </c>
      <c r="C1052">
        <v>114600</v>
      </c>
      <c r="D1052">
        <v>111740</v>
      </c>
      <c r="E1052">
        <v>112130</v>
      </c>
    </row>
    <row r="1053" spans="1:5" x14ac:dyDescent="0.25">
      <c r="A1053" s="1">
        <v>44246</v>
      </c>
      <c r="B1053">
        <v>118450</v>
      </c>
      <c r="C1053">
        <v>119420</v>
      </c>
      <c r="D1053">
        <v>117970</v>
      </c>
      <c r="E1053">
        <v>118220</v>
      </c>
    </row>
    <row r="1054" spans="1:5" x14ac:dyDescent="0.25">
      <c r="A1054" s="1">
        <v>44245</v>
      </c>
      <c r="B1054">
        <v>120600</v>
      </c>
      <c r="C1054">
        <v>121050</v>
      </c>
      <c r="D1054">
        <v>118625</v>
      </c>
      <c r="E1054">
        <v>119200</v>
      </c>
    </row>
    <row r="1055" spans="1:5" x14ac:dyDescent="0.25">
      <c r="A1055" s="1">
        <v>44244</v>
      </c>
      <c r="B1055">
        <v>119695</v>
      </c>
      <c r="C1055">
        <v>120800</v>
      </c>
      <c r="D1055">
        <v>119030</v>
      </c>
      <c r="E1055">
        <v>120780</v>
      </c>
    </row>
    <row r="1056" spans="1:5" x14ac:dyDescent="0.25">
      <c r="A1056" s="1">
        <v>44239</v>
      </c>
      <c r="B1056">
        <v>119010</v>
      </c>
      <c r="C1056">
        <v>119780</v>
      </c>
      <c r="D1056">
        <v>118025</v>
      </c>
      <c r="E1056">
        <v>119570</v>
      </c>
    </row>
    <row r="1057" spans="1:5" x14ac:dyDescent="0.25">
      <c r="A1057" s="1">
        <v>44238</v>
      </c>
      <c r="B1057">
        <v>118645</v>
      </c>
      <c r="C1057">
        <v>120325</v>
      </c>
      <c r="D1057">
        <v>118400</v>
      </c>
      <c r="E1057">
        <v>119600</v>
      </c>
    </row>
    <row r="1058" spans="1:5" x14ac:dyDescent="0.25">
      <c r="A1058" s="1">
        <v>44237</v>
      </c>
      <c r="B1058">
        <v>119750</v>
      </c>
      <c r="C1058">
        <v>119915</v>
      </c>
      <c r="D1058">
        <v>117830</v>
      </c>
      <c r="E1058">
        <v>118185</v>
      </c>
    </row>
    <row r="1059" spans="1:5" x14ac:dyDescent="0.25">
      <c r="A1059" s="1">
        <v>44236</v>
      </c>
      <c r="B1059">
        <v>119600</v>
      </c>
      <c r="C1059">
        <v>119980</v>
      </c>
      <c r="D1059">
        <v>118175</v>
      </c>
      <c r="E1059">
        <v>119500</v>
      </c>
    </row>
    <row r="1060" spans="1:5" x14ac:dyDescent="0.25">
      <c r="A1060" s="1">
        <v>44235</v>
      </c>
      <c r="B1060">
        <v>120520</v>
      </c>
      <c r="C1060">
        <v>120885</v>
      </c>
      <c r="D1060">
        <v>119040</v>
      </c>
      <c r="E1060">
        <v>119670</v>
      </c>
    </row>
    <row r="1061" spans="1:5" x14ac:dyDescent="0.25">
      <c r="A1061" s="1">
        <v>44232</v>
      </c>
      <c r="B1061">
        <v>119675</v>
      </c>
      <c r="C1061">
        <v>121195</v>
      </c>
      <c r="D1061">
        <v>119365</v>
      </c>
      <c r="E1061">
        <v>120500</v>
      </c>
    </row>
    <row r="1062" spans="1:5" x14ac:dyDescent="0.25">
      <c r="A1062" s="1">
        <v>44231</v>
      </c>
      <c r="B1062">
        <v>120110</v>
      </c>
      <c r="C1062">
        <v>120685</v>
      </c>
      <c r="D1062">
        <v>118825</v>
      </c>
      <c r="E1062">
        <v>118950</v>
      </c>
    </row>
    <row r="1063" spans="1:5" x14ac:dyDescent="0.25">
      <c r="A1063" s="1">
        <v>44230</v>
      </c>
      <c r="B1063">
        <v>118935</v>
      </c>
      <c r="C1063">
        <v>120380</v>
      </c>
      <c r="D1063">
        <v>118550</v>
      </c>
      <c r="E1063">
        <v>119840</v>
      </c>
    </row>
    <row r="1064" spans="1:5" x14ac:dyDescent="0.25">
      <c r="A1064" s="1">
        <v>44229</v>
      </c>
      <c r="B1064">
        <v>118485</v>
      </c>
      <c r="C1064">
        <v>119915</v>
      </c>
      <c r="D1064">
        <v>117710</v>
      </c>
      <c r="E1064">
        <v>118610</v>
      </c>
    </row>
    <row r="1065" spans="1:5" x14ac:dyDescent="0.25">
      <c r="A1065" s="1">
        <v>44228</v>
      </c>
      <c r="B1065">
        <v>116350</v>
      </c>
      <c r="C1065">
        <v>117990</v>
      </c>
      <c r="D1065">
        <v>115660</v>
      </c>
      <c r="E1065">
        <v>117450</v>
      </c>
    </row>
    <row r="1066" spans="1:5" x14ac:dyDescent="0.25">
      <c r="A1066" s="1">
        <v>44225</v>
      </c>
      <c r="B1066">
        <v>118600</v>
      </c>
      <c r="C1066">
        <v>118680</v>
      </c>
      <c r="D1066">
        <v>114710</v>
      </c>
      <c r="E1066">
        <v>115000</v>
      </c>
    </row>
    <row r="1067" spans="1:5" x14ac:dyDescent="0.25">
      <c r="A1067" s="1">
        <v>44224</v>
      </c>
      <c r="B1067">
        <v>115675</v>
      </c>
      <c r="C1067">
        <v>119475</v>
      </c>
      <c r="D1067">
        <v>115465</v>
      </c>
      <c r="E1067">
        <v>119325</v>
      </c>
    </row>
    <row r="1068" spans="1:5" x14ac:dyDescent="0.25">
      <c r="A1068" s="1">
        <v>44223</v>
      </c>
      <c r="B1068">
        <v>115745</v>
      </c>
      <c r="C1068">
        <v>117870</v>
      </c>
      <c r="D1068">
        <v>114820</v>
      </c>
      <c r="E1068">
        <v>115500</v>
      </c>
    </row>
    <row r="1069" spans="1:5" x14ac:dyDescent="0.25">
      <c r="A1069" s="1">
        <v>44222</v>
      </c>
      <c r="B1069">
        <v>116790</v>
      </c>
      <c r="C1069">
        <v>119195</v>
      </c>
      <c r="D1069">
        <v>116050</v>
      </c>
      <c r="E1069">
        <v>116300</v>
      </c>
    </row>
    <row r="1070" spans="1:5" x14ac:dyDescent="0.25">
      <c r="A1070" s="1">
        <v>44218</v>
      </c>
      <c r="B1070">
        <v>116850</v>
      </c>
      <c r="C1070">
        <v>117945</v>
      </c>
      <c r="D1070">
        <v>116065</v>
      </c>
      <c r="E1070">
        <v>117500</v>
      </c>
    </row>
    <row r="1071" spans="1:5" x14ac:dyDescent="0.25">
      <c r="A1071" s="1">
        <v>44217</v>
      </c>
      <c r="B1071">
        <v>120200</v>
      </c>
      <c r="C1071">
        <v>120320</v>
      </c>
      <c r="D1071">
        <v>117745</v>
      </c>
      <c r="E1071">
        <v>118200</v>
      </c>
    </row>
    <row r="1072" spans="1:5" x14ac:dyDescent="0.25">
      <c r="A1072" s="1">
        <v>44216</v>
      </c>
      <c r="B1072">
        <v>120580</v>
      </c>
      <c r="C1072">
        <v>121520</v>
      </c>
      <c r="D1072">
        <v>118670</v>
      </c>
      <c r="E1072">
        <v>119695</v>
      </c>
    </row>
    <row r="1073" spans="1:5" x14ac:dyDescent="0.25">
      <c r="A1073" s="1">
        <v>44215</v>
      </c>
      <c r="B1073">
        <v>122195</v>
      </c>
      <c r="C1073">
        <v>122440</v>
      </c>
      <c r="D1073">
        <v>119255</v>
      </c>
      <c r="E1073">
        <v>120625</v>
      </c>
    </row>
    <row r="1074" spans="1:5" x14ac:dyDescent="0.25">
      <c r="A1074" s="1">
        <v>44214</v>
      </c>
      <c r="B1074">
        <v>120730</v>
      </c>
      <c r="C1074">
        <v>122780</v>
      </c>
      <c r="D1074">
        <v>119960</v>
      </c>
      <c r="E1074">
        <v>121265</v>
      </c>
    </row>
    <row r="1075" spans="1:5" x14ac:dyDescent="0.25">
      <c r="A1075" s="1">
        <v>44211</v>
      </c>
      <c r="B1075">
        <v>122705</v>
      </c>
      <c r="C1075">
        <v>122745</v>
      </c>
      <c r="D1075">
        <v>120075</v>
      </c>
      <c r="E1075">
        <v>120350</v>
      </c>
    </row>
    <row r="1076" spans="1:5" x14ac:dyDescent="0.25">
      <c r="A1076" s="1">
        <v>44210</v>
      </c>
      <c r="B1076">
        <v>122805</v>
      </c>
      <c r="C1076">
        <v>124045</v>
      </c>
      <c r="D1076">
        <v>122335</v>
      </c>
      <c r="E1076">
        <v>123200</v>
      </c>
    </row>
    <row r="1077" spans="1:5" x14ac:dyDescent="0.25">
      <c r="A1077" s="1">
        <v>44209</v>
      </c>
      <c r="B1077">
        <v>123945</v>
      </c>
      <c r="C1077">
        <v>124395</v>
      </c>
      <c r="D1077">
        <v>121020</v>
      </c>
      <c r="E1077">
        <v>122270</v>
      </c>
    </row>
    <row r="1078" spans="1:5" x14ac:dyDescent="0.25">
      <c r="A1078" s="1">
        <v>44208</v>
      </c>
      <c r="B1078">
        <v>123800</v>
      </c>
      <c r="C1078">
        <v>124720</v>
      </c>
      <c r="D1078">
        <v>123230</v>
      </c>
      <c r="E1078">
        <v>124170</v>
      </c>
    </row>
    <row r="1079" spans="1:5" x14ac:dyDescent="0.25">
      <c r="A1079" s="1">
        <v>44207</v>
      </c>
      <c r="B1079">
        <v>124500</v>
      </c>
      <c r="C1079">
        <v>124915</v>
      </c>
      <c r="D1079">
        <v>122460</v>
      </c>
      <c r="E1079">
        <v>123500</v>
      </c>
    </row>
    <row r="1080" spans="1:5" x14ac:dyDescent="0.25">
      <c r="A1080" s="1">
        <v>44204</v>
      </c>
      <c r="B1080">
        <v>123150</v>
      </c>
      <c r="C1080">
        <v>125470</v>
      </c>
      <c r="D1080">
        <v>122365</v>
      </c>
      <c r="E1080">
        <v>125365</v>
      </c>
    </row>
    <row r="1081" spans="1:5" x14ac:dyDescent="0.25">
      <c r="A1081" s="1">
        <v>44203</v>
      </c>
      <c r="B1081">
        <v>119560</v>
      </c>
      <c r="C1081">
        <v>123480</v>
      </c>
      <c r="D1081">
        <v>119230</v>
      </c>
      <c r="E1081">
        <v>123180</v>
      </c>
    </row>
    <row r="1082" spans="1:5" x14ac:dyDescent="0.25">
      <c r="A1082" s="1">
        <v>44202</v>
      </c>
      <c r="B1082">
        <v>119220</v>
      </c>
      <c r="C1082">
        <v>121075</v>
      </c>
      <c r="D1082">
        <v>118895</v>
      </c>
      <c r="E1082">
        <v>119060</v>
      </c>
    </row>
    <row r="1083" spans="1:5" x14ac:dyDescent="0.25">
      <c r="A1083" s="1">
        <v>44201</v>
      </c>
      <c r="B1083">
        <v>118990</v>
      </c>
      <c r="C1083">
        <v>119965</v>
      </c>
      <c r="D1083">
        <v>116765</v>
      </c>
      <c r="E1083">
        <v>119050</v>
      </c>
    </row>
    <row r="1084" spans="1:5" x14ac:dyDescent="0.25">
      <c r="A1084" s="1">
        <v>44200</v>
      </c>
      <c r="B1084">
        <v>120270</v>
      </c>
      <c r="C1084">
        <v>120585</v>
      </c>
      <c r="D1084">
        <v>118135</v>
      </c>
      <c r="E1084">
        <v>118695</v>
      </c>
    </row>
    <row r="1085" spans="1:5" x14ac:dyDescent="0.25">
      <c r="A1085" s="1">
        <v>44195</v>
      </c>
      <c r="B1085">
        <v>119870</v>
      </c>
      <c r="C1085">
        <v>120380</v>
      </c>
      <c r="D1085">
        <v>119005</v>
      </c>
      <c r="E1085">
        <v>119175</v>
      </c>
    </row>
    <row r="1086" spans="1:5" x14ac:dyDescent="0.25">
      <c r="A1086" s="1">
        <v>44194</v>
      </c>
      <c r="B1086">
        <v>119800</v>
      </c>
      <c r="C1086">
        <v>120045</v>
      </c>
      <c r="D1086">
        <v>118870</v>
      </c>
      <c r="E1086">
        <v>119580</v>
      </c>
    </row>
    <row r="1087" spans="1:5" x14ac:dyDescent="0.25">
      <c r="A1087" s="1">
        <v>44193</v>
      </c>
      <c r="B1087">
        <v>118500</v>
      </c>
      <c r="C1087">
        <v>119615</v>
      </c>
      <c r="D1087">
        <v>118330</v>
      </c>
      <c r="E1087">
        <v>119550</v>
      </c>
    </row>
    <row r="1088" spans="1:5" x14ac:dyDescent="0.25">
      <c r="A1088" s="1">
        <v>44188</v>
      </c>
      <c r="B1088">
        <v>117305</v>
      </c>
      <c r="C1088">
        <v>118560</v>
      </c>
      <c r="D1088">
        <v>117055</v>
      </c>
      <c r="E1088">
        <v>117870</v>
      </c>
    </row>
    <row r="1089" spans="1:5" x14ac:dyDescent="0.25">
      <c r="A1089" s="1">
        <v>44187</v>
      </c>
      <c r="B1089">
        <v>116300</v>
      </c>
      <c r="C1089">
        <v>117135</v>
      </c>
      <c r="D1089">
        <v>115750</v>
      </c>
      <c r="E1089">
        <v>117040</v>
      </c>
    </row>
    <row r="1090" spans="1:5" x14ac:dyDescent="0.25">
      <c r="A1090" s="1">
        <v>44186</v>
      </c>
      <c r="B1090">
        <v>115815</v>
      </c>
      <c r="C1090">
        <v>117290</v>
      </c>
      <c r="D1090">
        <v>115085</v>
      </c>
      <c r="E1090">
        <v>115900</v>
      </c>
    </row>
    <row r="1091" spans="1:5" x14ac:dyDescent="0.25">
      <c r="A1091" s="1">
        <v>44183</v>
      </c>
      <c r="B1091">
        <v>118115</v>
      </c>
      <c r="C1091">
        <v>119645</v>
      </c>
      <c r="D1091">
        <v>117730</v>
      </c>
      <c r="E1091">
        <v>118040</v>
      </c>
    </row>
    <row r="1092" spans="1:5" x14ac:dyDescent="0.25">
      <c r="A1092" s="1">
        <v>44182</v>
      </c>
      <c r="B1092">
        <v>118075</v>
      </c>
      <c r="C1092">
        <v>119290</v>
      </c>
      <c r="D1092">
        <v>117890</v>
      </c>
      <c r="E1092">
        <v>118830</v>
      </c>
    </row>
    <row r="1093" spans="1:5" x14ac:dyDescent="0.25">
      <c r="A1093" s="1">
        <v>44181</v>
      </c>
      <c r="B1093">
        <v>116590</v>
      </c>
      <c r="C1093">
        <v>118340</v>
      </c>
      <c r="D1093">
        <v>115655</v>
      </c>
      <c r="E1093">
        <v>117870</v>
      </c>
    </row>
    <row r="1094" spans="1:5" x14ac:dyDescent="0.25">
      <c r="A1094" s="1">
        <v>44180</v>
      </c>
      <c r="B1094">
        <v>114900</v>
      </c>
      <c r="C1094">
        <v>116390</v>
      </c>
      <c r="D1094">
        <v>114830</v>
      </c>
      <c r="E1094">
        <v>116300</v>
      </c>
    </row>
    <row r="1095" spans="1:5" x14ac:dyDescent="0.25">
      <c r="A1095" s="1">
        <v>44179</v>
      </c>
      <c r="B1095">
        <v>115665</v>
      </c>
      <c r="C1095">
        <v>115950</v>
      </c>
      <c r="D1095">
        <v>114285</v>
      </c>
      <c r="E1095">
        <v>114320</v>
      </c>
    </row>
    <row r="1096" spans="1:5" x14ac:dyDescent="0.25">
      <c r="A1096" s="1">
        <v>44176</v>
      </c>
      <c r="B1096">
        <v>114350</v>
      </c>
      <c r="C1096">
        <v>115550</v>
      </c>
      <c r="D1096">
        <v>113915</v>
      </c>
      <c r="E1096">
        <v>115180</v>
      </c>
    </row>
    <row r="1097" spans="1:5" x14ac:dyDescent="0.25">
      <c r="A1097" s="1">
        <v>44175</v>
      </c>
      <c r="B1097">
        <v>113200</v>
      </c>
      <c r="C1097">
        <v>115350</v>
      </c>
      <c r="D1097">
        <v>112625</v>
      </c>
      <c r="E1097">
        <v>115350</v>
      </c>
    </row>
    <row r="1098" spans="1:5" x14ac:dyDescent="0.25">
      <c r="A1098" s="1">
        <v>44174</v>
      </c>
      <c r="B1098">
        <v>114040</v>
      </c>
      <c r="C1098">
        <v>114190</v>
      </c>
      <c r="D1098">
        <v>112455</v>
      </c>
      <c r="E1098">
        <v>112990</v>
      </c>
    </row>
    <row r="1099" spans="1:5" x14ac:dyDescent="0.25">
      <c r="A1099" s="1">
        <v>44173</v>
      </c>
      <c r="B1099">
        <v>113120</v>
      </c>
      <c r="C1099">
        <v>114385</v>
      </c>
      <c r="D1099">
        <v>112750</v>
      </c>
      <c r="E1099">
        <v>113750</v>
      </c>
    </row>
    <row r="1100" spans="1:5" x14ac:dyDescent="0.25">
      <c r="A1100" s="1">
        <v>44172</v>
      </c>
      <c r="B1100">
        <v>113090</v>
      </c>
      <c r="C1100">
        <v>114575</v>
      </c>
      <c r="D1100">
        <v>112505</v>
      </c>
      <c r="E1100">
        <v>113750</v>
      </c>
    </row>
    <row r="1101" spans="1:5" x14ac:dyDescent="0.25">
      <c r="A1101" s="1">
        <v>44169</v>
      </c>
      <c r="B1101">
        <v>112975</v>
      </c>
      <c r="C1101">
        <v>113940</v>
      </c>
      <c r="D1101">
        <v>112875</v>
      </c>
      <c r="E1101">
        <v>113525</v>
      </c>
    </row>
    <row r="1102" spans="1:5" x14ac:dyDescent="0.25">
      <c r="A1102" s="1">
        <v>44168</v>
      </c>
      <c r="B1102">
        <v>111805</v>
      </c>
      <c r="C1102">
        <v>113440</v>
      </c>
      <c r="D1102">
        <v>111750</v>
      </c>
      <c r="E1102">
        <v>112450</v>
      </c>
    </row>
    <row r="1103" spans="1:5" x14ac:dyDescent="0.25">
      <c r="A1103" s="1">
        <v>44167</v>
      </c>
      <c r="B1103">
        <v>111350</v>
      </c>
      <c r="C1103">
        <v>112355</v>
      </c>
      <c r="D1103">
        <v>110625</v>
      </c>
      <c r="E1103">
        <v>111905</v>
      </c>
    </row>
    <row r="1104" spans="1:5" x14ac:dyDescent="0.25">
      <c r="A1104" s="1">
        <v>44166</v>
      </c>
      <c r="B1104">
        <v>110690</v>
      </c>
      <c r="C1104">
        <v>111965</v>
      </c>
      <c r="D1104">
        <v>110325</v>
      </c>
      <c r="E1104">
        <v>111400</v>
      </c>
    </row>
    <row r="1105" spans="1:5" x14ac:dyDescent="0.25">
      <c r="A1105" s="1">
        <v>44165</v>
      </c>
      <c r="B1105">
        <v>110075</v>
      </c>
      <c r="C1105">
        <v>111065</v>
      </c>
      <c r="D1105">
        <v>108830</v>
      </c>
      <c r="E1105">
        <v>109495</v>
      </c>
    </row>
    <row r="1106" spans="1:5" x14ac:dyDescent="0.25">
      <c r="A1106" s="1">
        <v>44162</v>
      </c>
      <c r="B1106">
        <v>110485</v>
      </c>
      <c r="C1106">
        <v>111680</v>
      </c>
      <c r="D1106">
        <v>110325</v>
      </c>
      <c r="E1106">
        <v>110390</v>
      </c>
    </row>
    <row r="1107" spans="1:5" x14ac:dyDescent="0.25">
      <c r="A1107" s="1">
        <v>44161</v>
      </c>
      <c r="B1107">
        <v>109915</v>
      </c>
      <c r="C1107">
        <v>110400</v>
      </c>
      <c r="D1107">
        <v>109405</v>
      </c>
      <c r="E1107">
        <v>110325</v>
      </c>
    </row>
    <row r="1108" spans="1:5" x14ac:dyDescent="0.25">
      <c r="A1108" s="1">
        <v>44160</v>
      </c>
      <c r="B1108">
        <v>109550</v>
      </c>
      <c r="C1108">
        <v>110715</v>
      </c>
      <c r="D1108">
        <v>109300</v>
      </c>
      <c r="E1108">
        <v>110060</v>
      </c>
    </row>
    <row r="1109" spans="1:5" x14ac:dyDescent="0.25">
      <c r="A1109" s="1">
        <v>44159</v>
      </c>
      <c r="B1109">
        <v>108115</v>
      </c>
      <c r="C1109">
        <v>110325</v>
      </c>
      <c r="D1109">
        <v>107575</v>
      </c>
      <c r="E1109">
        <v>110190</v>
      </c>
    </row>
    <row r="1110" spans="1:5" x14ac:dyDescent="0.25">
      <c r="A1110" s="1">
        <v>44158</v>
      </c>
      <c r="B1110">
        <v>106935</v>
      </c>
      <c r="C1110">
        <v>107610</v>
      </c>
      <c r="D1110">
        <v>106630</v>
      </c>
      <c r="E1110">
        <v>107450</v>
      </c>
    </row>
    <row r="1111" spans="1:5" x14ac:dyDescent="0.25">
      <c r="A1111" s="1">
        <v>44155</v>
      </c>
      <c r="B1111">
        <v>106845</v>
      </c>
      <c r="C1111">
        <v>107115</v>
      </c>
      <c r="D1111">
        <v>105705</v>
      </c>
      <c r="E1111">
        <v>106200</v>
      </c>
    </row>
    <row r="1112" spans="1:5" x14ac:dyDescent="0.25">
      <c r="A1112" s="1">
        <v>44154</v>
      </c>
      <c r="B1112">
        <v>105850</v>
      </c>
      <c r="C1112">
        <v>107140</v>
      </c>
      <c r="D1112">
        <v>105580</v>
      </c>
      <c r="E1112">
        <v>106550</v>
      </c>
    </row>
    <row r="1113" spans="1:5" x14ac:dyDescent="0.25">
      <c r="A1113" s="1">
        <v>44153</v>
      </c>
      <c r="B1113">
        <v>107885</v>
      </c>
      <c r="C1113">
        <v>107920</v>
      </c>
      <c r="D1113">
        <v>105900</v>
      </c>
      <c r="E1113">
        <v>105900</v>
      </c>
    </row>
    <row r="1114" spans="1:5" x14ac:dyDescent="0.25">
      <c r="A1114" s="1">
        <v>44152</v>
      </c>
      <c r="B1114">
        <v>106250</v>
      </c>
      <c r="C1114">
        <v>107935</v>
      </c>
      <c r="D1114">
        <v>105915</v>
      </c>
      <c r="E1114">
        <v>107500</v>
      </c>
    </row>
    <row r="1115" spans="1:5" x14ac:dyDescent="0.25">
      <c r="A1115" s="1">
        <v>44151</v>
      </c>
      <c r="B1115">
        <v>106250</v>
      </c>
      <c r="C1115">
        <v>106880</v>
      </c>
      <c r="D1115">
        <v>105275</v>
      </c>
      <c r="E1115">
        <v>106880</v>
      </c>
    </row>
    <row r="1116" spans="1:5" x14ac:dyDescent="0.25">
      <c r="A1116" s="1">
        <v>44148</v>
      </c>
      <c r="B1116">
        <v>103355</v>
      </c>
      <c r="C1116">
        <v>105200</v>
      </c>
      <c r="D1116">
        <v>103075</v>
      </c>
      <c r="E1116">
        <v>104975</v>
      </c>
    </row>
    <row r="1117" spans="1:5" x14ac:dyDescent="0.25">
      <c r="A1117" s="1">
        <v>44147</v>
      </c>
      <c r="B1117">
        <v>104855</v>
      </c>
      <c r="C1117">
        <v>105250</v>
      </c>
      <c r="D1117">
        <v>102145</v>
      </c>
      <c r="E1117">
        <v>102900</v>
      </c>
    </row>
    <row r="1118" spans="1:5" x14ac:dyDescent="0.25">
      <c r="A1118" s="1">
        <v>44146</v>
      </c>
      <c r="B1118">
        <v>105410</v>
      </c>
      <c r="C1118">
        <v>105565</v>
      </c>
      <c r="D1118">
        <v>104245</v>
      </c>
      <c r="E1118">
        <v>105135</v>
      </c>
    </row>
    <row r="1119" spans="1:5" x14ac:dyDescent="0.25">
      <c r="A1119" s="1">
        <v>44145</v>
      </c>
      <c r="B1119">
        <v>103500</v>
      </c>
      <c r="C1119">
        <v>105940</v>
      </c>
      <c r="D1119">
        <v>103390</v>
      </c>
      <c r="E1119">
        <v>104885</v>
      </c>
    </row>
    <row r="1120" spans="1:5" x14ac:dyDescent="0.25">
      <c r="A1120" s="1">
        <v>44144</v>
      </c>
      <c r="B1120">
        <v>104115</v>
      </c>
      <c r="C1120">
        <v>105355</v>
      </c>
      <c r="D1120">
        <v>103250</v>
      </c>
      <c r="E1120">
        <v>103250</v>
      </c>
    </row>
    <row r="1121" spans="1:5" x14ac:dyDescent="0.25">
      <c r="A1121" s="1">
        <v>44141</v>
      </c>
      <c r="B1121">
        <v>100395</v>
      </c>
      <c r="C1121">
        <v>101275</v>
      </c>
      <c r="D1121">
        <v>99990</v>
      </c>
      <c r="E1121">
        <v>101035</v>
      </c>
    </row>
    <row r="1122" spans="1:5" x14ac:dyDescent="0.25">
      <c r="A1122" s="1">
        <v>44140</v>
      </c>
      <c r="B1122">
        <v>99285</v>
      </c>
      <c r="C1122">
        <v>101120</v>
      </c>
      <c r="D1122">
        <v>99150</v>
      </c>
      <c r="E1122">
        <v>101080</v>
      </c>
    </row>
    <row r="1123" spans="1:5" x14ac:dyDescent="0.25">
      <c r="A1123" s="1">
        <v>44139</v>
      </c>
      <c r="B1123">
        <v>96155</v>
      </c>
      <c r="C1123">
        <v>98470</v>
      </c>
      <c r="D1123">
        <v>96155</v>
      </c>
      <c r="E1123">
        <v>98390</v>
      </c>
    </row>
    <row r="1124" spans="1:5" x14ac:dyDescent="0.25">
      <c r="A1124" s="1">
        <v>44138</v>
      </c>
      <c r="B1124">
        <v>96090</v>
      </c>
      <c r="C1124">
        <v>96535</v>
      </c>
      <c r="D1124">
        <v>95135</v>
      </c>
      <c r="E1124">
        <v>95750</v>
      </c>
    </row>
    <row r="1125" spans="1:5" x14ac:dyDescent="0.25">
      <c r="A1125" s="1">
        <v>44134</v>
      </c>
      <c r="B1125">
        <v>95505</v>
      </c>
      <c r="C1125">
        <v>96340</v>
      </c>
      <c r="D1125">
        <v>93630</v>
      </c>
      <c r="E1125">
        <v>94535</v>
      </c>
    </row>
    <row r="1126" spans="1:5" x14ac:dyDescent="0.25">
      <c r="A1126" s="1">
        <v>44133</v>
      </c>
      <c r="B1126">
        <v>95235</v>
      </c>
      <c r="C1126">
        <v>96895</v>
      </c>
      <c r="D1126">
        <v>93555</v>
      </c>
      <c r="E1126">
        <v>95765</v>
      </c>
    </row>
    <row r="1127" spans="1:5" x14ac:dyDescent="0.25">
      <c r="A1127" s="1">
        <v>44132</v>
      </c>
      <c r="B1127">
        <v>98300</v>
      </c>
      <c r="C1127">
        <v>98375</v>
      </c>
      <c r="D1127">
        <v>95130</v>
      </c>
      <c r="E1127">
        <v>95130</v>
      </c>
    </row>
    <row r="1128" spans="1:5" x14ac:dyDescent="0.25">
      <c r="A1128" s="1">
        <v>44131</v>
      </c>
      <c r="B1128">
        <v>101890</v>
      </c>
      <c r="C1128">
        <v>101940</v>
      </c>
      <c r="D1128">
        <v>98770</v>
      </c>
      <c r="E1128">
        <v>98850</v>
      </c>
    </row>
    <row r="1129" spans="1:5" x14ac:dyDescent="0.25">
      <c r="A1129" s="1">
        <v>44130</v>
      </c>
      <c r="B1129">
        <v>100845</v>
      </c>
      <c r="C1129">
        <v>101970</v>
      </c>
      <c r="D1129">
        <v>99940</v>
      </c>
      <c r="E1129">
        <v>101355</v>
      </c>
    </row>
    <row r="1130" spans="1:5" x14ac:dyDescent="0.25">
      <c r="A1130" s="1">
        <v>44127</v>
      </c>
      <c r="B1130">
        <v>102420</v>
      </c>
      <c r="C1130">
        <v>102480</v>
      </c>
      <c r="D1130">
        <v>101275</v>
      </c>
      <c r="E1130">
        <v>101630</v>
      </c>
    </row>
    <row r="1131" spans="1:5" x14ac:dyDescent="0.25">
      <c r="A1131" s="1">
        <v>44126</v>
      </c>
      <c r="B1131">
        <v>100660</v>
      </c>
      <c r="C1131">
        <v>102445</v>
      </c>
      <c r="D1131">
        <v>100565</v>
      </c>
      <c r="E1131">
        <v>102375</v>
      </c>
    </row>
    <row r="1132" spans="1:5" x14ac:dyDescent="0.25">
      <c r="A1132" s="1">
        <v>44125</v>
      </c>
      <c r="B1132">
        <v>100500</v>
      </c>
      <c r="C1132">
        <v>101875</v>
      </c>
      <c r="D1132">
        <v>100280</v>
      </c>
      <c r="E1132">
        <v>100710</v>
      </c>
    </row>
    <row r="1133" spans="1:5" x14ac:dyDescent="0.25">
      <c r="A1133" s="1">
        <v>44124</v>
      </c>
      <c r="B1133">
        <v>99200</v>
      </c>
      <c r="C1133">
        <v>100970</v>
      </c>
      <c r="D1133">
        <v>99120</v>
      </c>
      <c r="E1133">
        <v>100930</v>
      </c>
    </row>
    <row r="1134" spans="1:5" x14ac:dyDescent="0.25">
      <c r="A1134" s="1">
        <v>44123</v>
      </c>
      <c r="B1134">
        <v>99150</v>
      </c>
      <c r="C1134">
        <v>100170</v>
      </c>
      <c r="D1134">
        <v>98570</v>
      </c>
      <c r="E1134">
        <v>98940</v>
      </c>
    </row>
    <row r="1135" spans="1:5" x14ac:dyDescent="0.25">
      <c r="A1135" s="1">
        <v>44120</v>
      </c>
      <c r="B1135">
        <v>99340</v>
      </c>
      <c r="C1135">
        <v>99435</v>
      </c>
      <c r="D1135">
        <v>98280</v>
      </c>
      <c r="E1135">
        <v>98700</v>
      </c>
    </row>
    <row r="1136" spans="1:5" x14ac:dyDescent="0.25">
      <c r="A1136" s="1">
        <v>44119</v>
      </c>
      <c r="B1136">
        <v>98175</v>
      </c>
      <c r="C1136">
        <v>99730</v>
      </c>
      <c r="D1136">
        <v>97910</v>
      </c>
      <c r="E1136">
        <v>99045</v>
      </c>
    </row>
    <row r="1137" spans="1:5" x14ac:dyDescent="0.25">
      <c r="A1137" s="1">
        <v>44118</v>
      </c>
      <c r="B1137">
        <v>98190</v>
      </c>
      <c r="C1137">
        <v>99875</v>
      </c>
      <c r="D1137">
        <v>98140</v>
      </c>
      <c r="E1137">
        <v>99250</v>
      </c>
    </row>
    <row r="1138" spans="1:5" x14ac:dyDescent="0.25">
      <c r="A1138" s="1">
        <v>44117</v>
      </c>
      <c r="B1138">
        <v>98180</v>
      </c>
      <c r="C1138">
        <v>99050</v>
      </c>
      <c r="D1138">
        <v>97210</v>
      </c>
      <c r="E1138">
        <v>98080</v>
      </c>
    </row>
    <row r="1139" spans="1:5" x14ac:dyDescent="0.25">
      <c r="A1139" s="1">
        <v>44113</v>
      </c>
      <c r="B1139">
        <v>97905</v>
      </c>
      <c r="C1139">
        <v>98700</v>
      </c>
      <c r="D1139">
        <v>97095</v>
      </c>
      <c r="E1139">
        <v>97650</v>
      </c>
    </row>
    <row r="1140" spans="1:5" x14ac:dyDescent="0.25">
      <c r="A1140" s="1">
        <v>44112</v>
      </c>
      <c r="B1140">
        <v>96175</v>
      </c>
      <c r="C1140">
        <v>98070</v>
      </c>
      <c r="D1140">
        <v>95535</v>
      </c>
      <c r="E1140">
        <v>97655</v>
      </c>
    </row>
    <row r="1141" spans="1:5" x14ac:dyDescent="0.25">
      <c r="A1141" s="1">
        <v>44111</v>
      </c>
      <c r="B1141">
        <v>96240</v>
      </c>
      <c r="C1141">
        <v>96435</v>
      </c>
      <c r="D1141">
        <v>94760</v>
      </c>
      <c r="E1141">
        <v>95790</v>
      </c>
    </row>
    <row r="1142" spans="1:5" x14ac:dyDescent="0.25">
      <c r="A1142" s="1">
        <v>44110</v>
      </c>
      <c r="B1142">
        <v>96725</v>
      </c>
      <c r="C1142">
        <v>97480</v>
      </c>
      <c r="D1142">
        <v>95125</v>
      </c>
      <c r="E1142">
        <v>95505</v>
      </c>
    </row>
    <row r="1143" spans="1:5" x14ac:dyDescent="0.25">
      <c r="A1143" s="1">
        <v>44109</v>
      </c>
      <c r="B1143">
        <v>94155</v>
      </c>
      <c r="C1143">
        <v>96465</v>
      </c>
      <c r="D1143">
        <v>93660</v>
      </c>
      <c r="E1143">
        <v>95900</v>
      </c>
    </row>
    <row r="1144" spans="1:5" x14ac:dyDescent="0.25">
      <c r="A1144" s="1">
        <v>44106</v>
      </c>
      <c r="B1144">
        <v>94500</v>
      </c>
      <c r="C1144">
        <v>96040</v>
      </c>
      <c r="D1144">
        <v>93120</v>
      </c>
      <c r="E1144">
        <v>93300</v>
      </c>
    </row>
    <row r="1145" spans="1:5" x14ac:dyDescent="0.25">
      <c r="A1145" s="1">
        <v>44105</v>
      </c>
      <c r="B1145">
        <v>95370</v>
      </c>
      <c r="C1145">
        <v>95590</v>
      </c>
      <c r="D1145">
        <v>93535</v>
      </c>
      <c r="E1145">
        <v>95235</v>
      </c>
    </row>
    <row r="1146" spans="1:5" x14ac:dyDescent="0.25">
      <c r="A1146" s="1">
        <v>44104</v>
      </c>
      <c r="B1146">
        <v>93400</v>
      </c>
      <c r="C1146">
        <v>95390</v>
      </c>
      <c r="D1146">
        <v>93140</v>
      </c>
      <c r="E1146">
        <v>95075</v>
      </c>
    </row>
    <row r="1147" spans="1:5" x14ac:dyDescent="0.25">
      <c r="A1147" s="1">
        <v>44103</v>
      </c>
      <c r="B1147">
        <v>94615</v>
      </c>
      <c r="C1147">
        <v>95520</v>
      </c>
      <c r="D1147">
        <v>93220</v>
      </c>
      <c r="E1147">
        <v>93465</v>
      </c>
    </row>
    <row r="1148" spans="1:5" x14ac:dyDescent="0.25">
      <c r="A1148" s="1">
        <v>44102</v>
      </c>
      <c r="B1148">
        <v>98300</v>
      </c>
      <c r="C1148">
        <v>98450</v>
      </c>
      <c r="D1148">
        <v>94310</v>
      </c>
      <c r="E1148">
        <v>94500</v>
      </c>
    </row>
    <row r="1149" spans="1:5" x14ac:dyDescent="0.25">
      <c r="A1149" s="1">
        <v>44099</v>
      </c>
      <c r="B1149">
        <v>96505</v>
      </c>
      <c r="C1149">
        <v>97175</v>
      </c>
      <c r="D1149">
        <v>95550</v>
      </c>
      <c r="E1149">
        <v>97085</v>
      </c>
    </row>
    <row r="1150" spans="1:5" x14ac:dyDescent="0.25">
      <c r="A1150" s="1">
        <v>44098</v>
      </c>
      <c r="B1150">
        <v>95400</v>
      </c>
      <c r="C1150">
        <v>98080</v>
      </c>
      <c r="D1150">
        <v>95300</v>
      </c>
      <c r="E1150">
        <v>96980</v>
      </c>
    </row>
    <row r="1151" spans="1:5" x14ac:dyDescent="0.25">
      <c r="A1151" s="1">
        <v>44097</v>
      </c>
      <c r="B1151">
        <v>97500</v>
      </c>
      <c r="C1151">
        <v>97520</v>
      </c>
      <c r="D1151">
        <v>95505</v>
      </c>
      <c r="E1151">
        <v>95610</v>
      </c>
    </row>
    <row r="1152" spans="1:5" x14ac:dyDescent="0.25">
      <c r="A1152" s="1">
        <v>44096</v>
      </c>
      <c r="B1152">
        <v>96940</v>
      </c>
      <c r="C1152">
        <v>97775</v>
      </c>
      <c r="D1152">
        <v>96405</v>
      </c>
      <c r="E1152">
        <v>96975</v>
      </c>
    </row>
    <row r="1153" spans="1:5" x14ac:dyDescent="0.25">
      <c r="A1153" s="1">
        <v>44095</v>
      </c>
      <c r="B1153">
        <v>96720</v>
      </c>
      <c r="C1153">
        <v>97370</v>
      </c>
      <c r="D1153">
        <v>95820</v>
      </c>
      <c r="E1153">
        <v>96940</v>
      </c>
    </row>
    <row r="1154" spans="1:5" x14ac:dyDescent="0.25">
      <c r="A1154" s="1">
        <v>44092</v>
      </c>
      <c r="B1154">
        <v>100100</v>
      </c>
      <c r="C1154">
        <v>100155</v>
      </c>
      <c r="D1154">
        <v>97960</v>
      </c>
      <c r="E1154">
        <v>98090</v>
      </c>
    </row>
    <row r="1155" spans="1:5" x14ac:dyDescent="0.25">
      <c r="A1155" s="1">
        <v>44091</v>
      </c>
      <c r="B1155">
        <v>98850</v>
      </c>
      <c r="C1155">
        <v>100390</v>
      </c>
      <c r="D1155">
        <v>98565</v>
      </c>
      <c r="E1155">
        <v>100250</v>
      </c>
    </row>
    <row r="1156" spans="1:5" x14ac:dyDescent="0.25">
      <c r="A1156" s="1">
        <v>44090</v>
      </c>
      <c r="B1156">
        <v>100825</v>
      </c>
      <c r="C1156">
        <v>100880</v>
      </c>
      <c r="D1156">
        <v>99660</v>
      </c>
      <c r="E1156">
        <v>99700</v>
      </c>
    </row>
    <row r="1157" spans="1:5" x14ac:dyDescent="0.25">
      <c r="A1157" s="1">
        <v>44089</v>
      </c>
      <c r="B1157">
        <v>100940</v>
      </c>
      <c r="C1157">
        <v>101150</v>
      </c>
      <c r="D1157">
        <v>99700</v>
      </c>
      <c r="E1157">
        <v>100425</v>
      </c>
    </row>
    <row r="1158" spans="1:5" x14ac:dyDescent="0.25">
      <c r="A1158" s="1">
        <v>44088</v>
      </c>
      <c r="B1158">
        <v>99250</v>
      </c>
      <c r="C1158">
        <v>100660</v>
      </c>
      <c r="D1158">
        <v>99005</v>
      </c>
      <c r="E1158">
        <v>100170</v>
      </c>
    </row>
    <row r="1159" spans="1:5" x14ac:dyDescent="0.25">
      <c r="A1159" s="1">
        <v>44085</v>
      </c>
      <c r="B1159">
        <v>99250</v>
      </c>
      <c r="C1159">
        <v>99560</v>
      </c>
      <c r="D1159">
        <v>97790</v>
      </c>
      <c r="E1159">
        <v>98150</v>
      </c>
    </row>
    <row r="1160" spans="1:5" x14ac:dyDescent="0.25">
      <c r="A1160" s="1">
        <v>44084</v>
      </c>
      <c r="B1160">
        <v>100990</v>
      </c>
      <c r="C1160">
        <v>101690</v>
      </c>
      <c r="D1160">
        <v>98310</v>
      </c>
      <c r="E1160">
        <v>98360</v>
      </c>
    </row>
    <row r="1161" spans="1:5" x14ac:dyDescent="0.25">
      <c r="A1161" s="1">
        <v>44083</v>
      </c>
      <c r="B1161">
        <v>100780</v>
      </c>
      <c r="C1161">
        <v>101840</v>
      </c>
      <c r="D1161">
        <v>100560</v>
      </c>
      <c r="E1161">
        <v>101310</v>
      </c>
    </row>
    <row r="1162" spans="1:5" x14ac:dyDescent="0.25">
      <c r="A1162" s="1">
        <v>44082</v>
      </c>
      <c r="B1162">
        <v>99910</v>
      </c>
      <c r="C1162">
        <v>100890</v>
      </c>
      <c r="D1162">
        <v>99410</v>
      </c>
      <c r="E1162">
        <v>100065</v>
      </c>
    </row>
    <row r="1163" spans="1:5" x14ac:dyDescent="0.25">
      <c r="A1163" s="1">
        <v>44078</v>
      </c>
      <c r="B1163">
        <v>100920</v>
      </c>
      <c r="C1163">
        <v>102005</v>
      </c>
      <c r="D1163">
        <v>99030</v>
      </c>
      <c r="E1163">
        <v>100990</v>
      </c>
    </row>
    <row r="1164" spans="1:5" x14ac:dyDescent="0.25">
      <c r="A1164" s="1">
        <v>44077</v>
      </c>
      <c r="B1164">
        <v>102095</v>
      </c>
      <c r="C1164">
        <v>103445</v>
      </c>
      <c r="D1164">
        <v>99830</v>
      </c>
      <c r="E1164">
        <v>101060</v>
      </c>
    </row>
    <row r="1165" spans="1:5" x14ac:dyDescent="0.25">
      <c r="A1165" s="1">
        <v>44076</v>
      </c>
      <c r="B1165">
        <v>102600</v>
      </c>
      <c r="C1165">
        <v>103090</v>
      </c>
      <c r="D1165">
        <v>100940</v>
      </c>
      <c r="E1165">
        <v>102520</v>
      </c>
    </row>
    <row r="1166" spans="1:5" x14ac:dyDescent="0.25">
      <c r="A1166" s="1">
        <v>44075</v>
      </c>
      <c r="B1166">
        <v>100450</v>
      </c>
      <c r="C1166">
        <v>102475</v>
      </c>
      <c r="D1166">
        <v>100290</v>
      </c>
      <c r="E1166">
        <v>102190</v>
      </c>
    </row>
    <row r="1167" spans="1:5" x14ac:dyDescent="0.25">
      <c r="A1167" s="1">
        <v>44074</v>
      </c>
      <c r="B1167">
        <v>102435</v>
      </c>
      <c r="C1167">
        <v>102450</v>
      </c>
      <c r="D1167">
        <v>99520</v>
      </c>
      <c r="E1167">
        <v>99730</v>
      </c>
    </row>
    <row r="1168" spans="1:5" x14ac:dyDescent="0.25">
      <c r="A1168" s="1">
        <v>44071</v>
      </c>
      <c r="B1168">
        <v>101535</v>
      </c>
      <c r="C1168">
        <v>102585</v>
      </c>
      <c r="D1168">
        <v>100990</v>
      </c>
      <c r="E1168">
        <v>102500</v>
      </c>
    </row>
    <row r="1169" spans="1:5" x14ac:dyDescent="0.25">
      <c r="A1169" s="1">
        <v>44070</v>
      </c>
      <c r="B1169">
        <v>100665</v>
      </c>
      <c r="C1169">
        <v>101825</v>
      </c>
      <c r="D1169">
        <v>99925</v>
      </c>
      <c r="E1169">
        <v>101060</v>
      </c>
    </row>
    <row r="1170" spans="1:5" x14ac:dyDescent="0.25">
      <c r="A1170" s="1">
        <v>44069</v>
      </c>
      <c r="B1170">
        <v>101995</v>
      </c>
      <c r="C1170">
        <v>102710</v>
      </c>
      <c r="D1170">
        <v>99450</v>
      </c>
      <c r="E1170">
        <v>100630</v>
      </c>
    </row>
    <row r="1171" spans="1:5" x14ac:dyDescent="0.25">
      <c r="A1171" s="1">
        <v>44068</v>
      </c>
      <c r="B1171">
        <v>102835</v>
      </c>
      <c r="C1171">
        <v>103090</v>
      </c>
      <c r="D1171">
        <v>101730</v>
      </c>
      <c r="E1171">
        <v>102090</v>
      </c>
    </row>
    <row r="1172" spans="1:5" x14ac:dyDescent="0.25">
      <c r="A1172" s="1">
        <v>44067</v>
      </c>
      <c r="B1172">
        <v>102610</v>
      </c>
      <c r="C1172">
        <v>102950</v>
      </c>
      <c r="D1172">
        <v>101770</v>
      </c>
      <c r="E1172">
        <v>102550</v>
      </c>
    </row>
    <row r="1173" spans="1:5" x14ac:dyDescent="0.25">
      <c r="A1173" s="1">
        <v>44064</v>
      </c>
      <c r="B1173">
        <v>100895</v>
      </c>
      <c r="C1173">
        <v>101815</v>
      </c>
      <c r="D1173">
        <v>100490</v>
      </c>
      <c r="E1173">
        <v>101350</v>
      </c>
    </row>
    <row r="1174" spans="1:5" x14ac:dyDescent="0.25">
      <c r="A1174" s="1">
        <v>44063</v>
      </c>
      <c r="B1174">
        <v>99030</v>
      </c>
      <c r="C1174">
        <v>102035</v>
      </c>
      <c r="D1174">
        <v>98890</v>
      </c>
      <c r="E1174">
        <v>101350</v>
      </c>
    </row>
    <row r="1175" spans="1:5" x14ac:dyDescent="0.25">
      <c r="A1175" s="1">
        <v>44062</v>
      </c>
      <c r="B1175">
        <v>101665</v>
      </c>
      <c r="C1175">
        <v>102725</v>
      </c>
      <c r="D1175">
        <v>100655</v>
      </c>
      <c r="E1175">
        <v>100990</v>
      </c>
    </row>
    <row r="1176" spans="1:5" x14ac:dyDescent="0.25">
      <c r="A1176" s="1">
        <v>44061</v>
      </c>
      <c r="B1176">
        <v>101175</v>
      </c>
      <c r="C1176">
        <v>102520</v>
      </c>
      <c r="D1176">
        <v>100960</v>
      </c>
      <c r="E1176">
        <v>102135</v>
      </c>
    </row>
    <row r="1177" spans="1:5" x14ac:dyDescent="0.25">
      <c r="A1177" s="1">
        <v>44060</v>
      </c>
      <c r="B1177">
        <v>101095</v>
      </c>
      <c r="C1177">
        <v>101925</v>
      </c>
      <c r="D1177">
        <v>98665</v>
      </c>
      <c r="E1177">
        <v>99800</v>
      </c>
    </row>
    <row r="1178" spans="1:5" x14ac:dyDescent="0.25">
      <c r="A1178" s="1">
        <v>44057</v>
      </c>
      <c r="B1178">
        <v>100395</v>
      </c>
      <c r="C1178">
        <v>101990</v>
      </c>
      <c r="D1178">
        <v>99775</v>
      </c>
      <c r="E1178">
        <v>101590</v>
      </c>
    </row>
    <row r="1179" spans="1:5" x14ac:dyDescent="0.25">
      <c r="A1179" s="1">
        <v>44056</v>
      </c>
      <c r="B1179">
        <v>102600</v>
      </c>
      <c r="C1179">
        <v>103525</v>
      </c>
      <c r="D1179">
        <v>100265</v>
      </c>
      <c r="E1179">
        <v>100395</v>
      </c>
    </row>
    <row r="1180" spans="1:5" x14ac:dyDescent="0.25">
      <c r="A1180" s="1">
        <v>44055</v>
      </c>
      <c r="B1180">
        <v>102880</v>
      </c>
      <c r="C1180">
        <v>103360</v>
      </c>
      <c r="D1180">
        <v>100855</v>
      </c>
      <c r="E1180">
        <v>102875</v>
      </c>
    </row>
    <row r="1181" spans="1:5" x14ac:dyDescent="0.25">
      <c r="A1181" s="1">
        <v>44054</v>
      </c>
      <c r="B1181">
        <v>104325</v>
      </c>
      <c r="C1181">
        <v>104670</v>
      </c>
      <c r="D1181">
        <v>101850</v>
      </c>
      <c r="E1181">
        <v>102340</v>
      </c>
    </row>
    <row r="1182" spans="1:5" x14ac:dyDescent="0.25">
      <c r="A1182" s="1">
        <v>44053</v>
      </c>
      <c r="B1182">
        <v>103200</v>
      </c>
      <c r="C1182">
        <v>103970</v>
      </c>
      <c r="D1182">
        <v>101235</v>
      </c>
      <c r="E1182">
        <v>103095</v>
      </c>
    </row>
    <row r="1183" spans="1:5" x14ac:dyDescent="0.25">
      <c r="A1183" s="1">
        <v>44050</v>
      </c>
      <c r="B1183">
        <v>103155</v>
      </c>
      <c r="C1183">
        <v>104285</v>
      </c>
      <c r="D1183">
        <v>101900</v>
      </c>
      <c r="E1183">
        <v>102680</v>
      </c>
    </row>
    <row r="1184" spans="1:5" x14ac:dyDescent="0.25">
      <c r="A1184" s="1">
        <v>44049</v>
      </c>
      <c r="B1184">
        <v>102380</v>
      </c>
      <c r="C1184">
        <v>104660</v>
      </c>
      <c r="D1184">
        <v>102085</v>
      </c>
      <c r="E1184">
        <v>103875</v>
      </c>
    </row>
    <row r="1185" spans="1:5" x14ac:dyDescent="0.25">
      <c r="A1185" s="1">
        <v>44048</v>
      </c>
      <c r="B1185">
        <v>102580</v>
      </c>
      <c r="C1185">
        <v>103865</v>
      </c>
      <c r="D1185">
        <v>101925</v>
      </c>
      <c r="E1185">
        <v>102880</v>
      </c>
    </row>
    <row r="1186" spans="1:5" x14ac:dyDescent="0.25">
      <c r="A1186" s="1">
        <v>44047</v>
      </c>
      <c r="B1186">
        <v>102450</v>
      </c>
      <c r="C1186">
        <v>102890</v>
      </c>
      <c r="D1186">
        <v>99950</v>
      </c>
      <c r="E1186">
        <v>101800</v>
      </c>
    </row>
    <row r="1187" spans="1:5" x14ac:dyDescent="0.25">
      <c r="A1187" s="1">
        <v>44046</v>
      </c>
      <c r="B1187">
        <v>103995</v>
      </c>
      <c r="C1187">
        <v>104100</v>
      </c>
      <c r="D1187">
        <v>102320</v>
      </c>
      <c r="E1187">
        <v>103100</v>
      </c>
    </row>
    <row r="1188" spans="1:5" x14ac:dyDescent="0.25">
      <c r="A1188" s="1">
        <v>44043</v>
      </c>
      <c r="B1188">
        <v>105420</v>
      </c>
      <c r="C1188">
        <v>105795</v>
      </c>
      <c r="D1188">
        <v>102620</v>
      </c>
      <c r="E1188">
        <v>103100</v>
      </c>
    </row>
    <row r="1189" spans="1:5" x14ac:dyDescent="0.25">
      <c r="A1189" s="1">
        <v>44042</v>
      </c>
      <c r="B1189">
        <v>104820</v>
      </c>
      <c r="C1189">
        <v>105880</v>
      </c>
      <c r="D1189">
        <v>103930</v>
      </c>
      <c r="E1189">
        <v>105840</v>
      </c>
    </row>
    <row r="1190" spans="1:5" x14ac:dyDescent="0.25">
      <c r="A1190" s="1">
        <v>44041</v>
      </c>
      <c r="B1190">
        <v>104440</v>
      </c>
      <c r="C1190">
        <v>105790</v>
      </c>
      <c r="D1190">
        <v>104310</v>
      </c>
      <c r="E1190">
        <v>105425</v>
      </c>
    </row>
    <row r="1191" spans="1:5" x14ac:dyDescent="0.25">
      <c r="A1191" s="1">
        <v>44040</v>
      </c>
      <c r="B1191">
        <v>103800</v>
      </c>
      <c r="C1191">
        <v>104805</v>
      </c>
      <c r="D1191">
        <v>103500</v>
      </c>
      <c r="E1191">
        <v>103900</v>
      </c>
    </row>
    <row r="1192" spans="1:5" x14ac:dyDescent="0.25">
      <c r="A1192" s="1">
        <v>44039</v>
      </c>
      <c r="B1192">
        <v>103130</v>
      </c>
      <c r="C1192">
        <v>104695</v>
      </c>
      <c r="D1192">
        <v>102575</v>
      </c>
      <c r="E1192">
        <v>104180</v>
      </c>
    </row>
    <row r="1193" spans="1:5" x14ac:dyDescent="0.25">
      <c r="A1193" s="1">
        <v>44036</v>
      </c>
      <c r="B1193">
        <v>102100</v>
      </c>
      <c r="C1193">
        <v>102835</v>
      </c>
      <c r="D1193">
        <v>100910</v>
      </c>
      <c r="E1193">
        <v>102530</v>
      </c>
    </row>
    <row r="1194" spans="1:5" x14ac:dyDescent="0.25">
      <c r="A1194" s="1">
        <v>44035</v>
      </c>
      <c r="B1194">
        <v>105185</v>
      </c>
      <c r="C1194">
        <v>105305</v>
      </c>
      <c r="D1194">
        <v>102120</v>
      </c>
      <c r="E1194">
        <v>102465</v>
      </c>
    </row>
    <row r="1195" spans="1:5" x14ac:dyDescent="0.25">
      <c r="A1195" s="1">
        <v>44034</v>
      </c>
      <c r="B1195">
        <v>104030</v>
      </c>
      <c r="C1195">
        <v>105140</v>
      </c>
      <c r="D1195">
        <v>103305</v>
      </c>
      <c r="E1195">
        <v>104495</v>
      </c>
    </row>
    <row r="1196" spans="1:5" x14ac:dyDescent="0.25">
      <c r="A1196" s="1">
        <v>44033</v>
      </c>
      <c r="B1196">
        <v>105125</v>
      </c>
      <c r="C1196">
        <v>105520</v>
      </c>
      <c r="D1196">
        <v>103810</v>
      </c>
      <c r="E1196">
        <v>104430</v>
      </c>
    </row>
    <row r="1197" spans="1:5" x14ac:dyDescent="0.25">
      <c r="A1197" s="1">
        <v>44032</v>
      </c>
      <c r="B1197">
        <v>102880</v>
      </c>
      <c r="C1197">
        <v>104550</v>
      </c>
      <c r="D1197">
        <v>102755</v>
      </c>
      <c r="E1197">
        <v>104220</v>
      </c>
    </row>
    <row r="1198" spans="1:5" x14ac:dyDescent="0.25">
      <c r="A1198" s="1">
        <v>44029</v>
      </c>
      <c r="B1198">
        <v>101255</v>
      </c>
      <c r="C1198">
        <v>103300</v>
      </c>
      <c r="D1198">
        <v>101140</v>
      </c>
      <c r="E1198">
        <v>103300</v>
      </c>
    </row>
    <row r="1199" spans="1:5" x14ac:dyDescent="0.25">
      <c r="A1199" s="1">
        <v>44028</v>
      </c>
      <c r="B1199">
        <v>101360</v>
      </c>
      <c r="C1199">
        <v>101630</v>
      </c>
      <c r="D1199">
        <v>100230</v>
      </c>
      <c r="E1199">
        <v>100885</v>
      </c>
    </row>
    <row r="1200" spans="1:5" x14ac:dyDescent="0.25">
      <c r="A1200" s="1">
        <v>44027</v>
      </c>
      <c r="B1200">
        <v>101805</v>
      </c>
      <c r="C1200">
        <v>102295</v>
      </c>
      <c r="D1200">
        <v>100810</v>
      </c>
      <c r="E1200">
        <v>102045</v>
      </c>
    </row>
    <row r="1201" spans="1:5" x14ac:dyDescent="0.25">
      <c r="A1201" s="1">
        <v>44026</v>
      </c>
      <c r="B1201">
        <v>99195</v>
      </c>
      <c r="C1201">
        <v>100685</v>
      </c>
      <c r="D1201">
        <v>98360</v>
      </c>
      <c r="E1201">
        <v>100640</v>
      </c>
    </row>
    <row r="1202" spans="1:5" x14ac:dyDescent="0.25">
      <c r="A1202" s="1">
        <v>44025</v>
      </c>
      <c r="B1202">
        <v>100750</v>
      </c>
      <c r="C1202">
        <v>101040</v>
      </c>
      <c r="D1202">
        <v>98300</v>
      </c>
      <c r="E1202">
        <v>98300</v>
      </c>
    </row>
    <row r="1203" spans="1:5" x14ac:dyDescent="0.25">
      <c r="A1203" s="1">
        <v>44022</v>
      </c>
      <c r="B1203">
        <v>98900</v>
      </c>
      <c r="C1203">
        <v>100250</v>
      </c>
      <c r="D1203">
        <v>98575</v>
      </c>
      <c r="E1203">
        <v>99900</v>
      </c>
    </row>
    <row r="1204" spans="1:5" x14ac:dyDescent="0.25">
      <c r="A1204" s="1">
        <v>44021</v>
      </c>
      <c r="B1204">
        <v>99900</v>
      </c>
      <c r="C1204">
        <v>100385</v>
      </c>
      <c r="D1204">
        <v>98925</v>
      </c>
      <c r="E1204">
        <v>99100</v>
      </c>
    </row>
    <row r="1205" spans="1:5" x14ac:dyDescent="0.25">
      <c r="A1205" s="1">
        <v>44020</v>
      </c>
      <c r="B1205">
        <v>98350</v>
      </c>
      <c r="C1205">
        <v>100175</v>
      </c>
      <c r="D1205">
        <v>98210</v>
      </c>
      <c r="E1205">
        <v>100150</v>
      </c>
    </row>
    <row r="1206" spans="1:5" x14ac:dyDescent="0.25">
      <c r="A1206" s="1">
        <v>44019</v>
      </c>
      <c r="B1206">
        <v>98530</v>
      </c>
      <c r="C1206">
        <v>99110</v>
      </c>
      <c r="D1206">
        <v>97370</v>
      </c>
      <c r="E1206">
        <v>97950</v>
      </c>
    </row>
    <row r="1207" spans="1:5" x14ac:dyDescent="0.25">
      <c r="A1207" s="1">
        <v>44018</v>
      </c>
      <c r="B1207">
        <v>98605</v>
      </c>
      <c r="C1207">
        <v>99490</v>
      </c>
      <c r="D1207">
        <v>98300</v>
      </c>
      <c r="E1207">
        <v>99260</v>
      </c>
    </row>
    <row r="1208" spans="1:5" x14ac:dyDescent="0.25">
      <c r="A1208" s="1">
        <v>44015</v>
      </c>
      <c r="B1208">
        <v>96630</v>
      </c>
      <c r="C1208">
        <v>96990</v>
      </c>
      <c r="D1208">
        <v>96010</v>
      </c>
      <c r="E1208">
        <v>96990</v>
      </c>
    </row>
    <row r="1209" spans="1:5" x14ac:dyDescent="0.25">
      <c r="A1209" s="1">
        <v>44014</v>
      </c>
      <c r="B1209">
        <v>97515</v>
      </c>
      <c r="C1209">
        <v>98180</v>
      </c>
      <c r="D1209">
        <v>96120</v>
      </c>
      <c r="E1209">
        <v>96480</v>
      </c>
    </row>
    <row r="1210" spans="1:5" x14ac:dyDescent="0.25">
      <c r="A1210" s="1">
        <v>44013</v>
      </c>
      <c r="B1210">
        <v>94420</v>
      </c>
      <c r="C1210">
        <v>97110</v>
      </c>
      <c r="D1210">
        <v>94390</v>
      </c>
      <c r="E1210">
        <v>96130</v>
      </c>
    </row>
    <row r="1211" spans="1:5" x14ac:dyDescent="0.25">
      <c r="A1211" s="1">
        <v>44012</v>
      </c>
      <c r="B1211">
        <v>95800</v>
      </c>
      <c r="C1211">
        <v>96495</v>
      </c>
      <c r="D1211">
        <v>94905</v>
      </c>
      <c r="E1211">
        <v>95100</v>
      </c>
    </row>
    <row r="1212" spans="1:5" x14ac:dyDescent="0.25">
      <c r="A1212" s="1">
        <v>44011</v>
      </c>
      <c r="B1212">
        <v>94230</v>
      </c>
      <c r="C1212">
        <v>96270</v>
      </c>
      <c r="D1212">
        <v>93945</v>
      </c>
      <c r="E1212">
        <v>96180</v>
      </c>
    </row>
    <row r="1213" spans="1:5" x14ac:dyDescent="0.25">
      <c r="A1213" s="1">
        <v>44008</v>
      </c>
      <c r="B1213">
        <v>95990</v>
      </c>
      <c r="C1213">
        <v>96125</v>
      </c>
      <c r="D1213">
        <v>93420</v>
      </c>
      <c r="E1213">
        <v>93450</v>
      </c>
    </row>
    <row r="1214" spans="1:5" x14ac:dyDescent="0.25">
      <c r="A1214" s="1">
        <v>44007</v>
      </c>
      <c r="B1214">
        <v>93810</v>
      </c>
      <c r="C1214">
        <v>96515</v>
      </c>
      <c r="D1214">
        <v>93785</v>
      </c>
      <c r="E1214">
        <v>96190</v>
      </c>
    </row>
    <row r="1215" spans="1:5" x14ac:dyDescent="0.25">
      <c r="A1215" s="1">
        <v>44006</v>
      </c>
      <c r="B1215">
        <v>95200</v>
      </c>
      <c r="C1215">
        <v>96120</v>
      </c>
      <c r="D1215">
        <v>93370</v>
      </c>
      <c r="E1215">
        <v>94725</v>
      </c>
    </row>
    <row r="1216" spans="1:5" x14ac:dyDescent="0.25">
      <c r="A1216" s="1">
        <v>44005</v>
      </c>
      <c r="B1216">
        <v>97090</v>
      </c>
      <c r="C1216">
        <v>97670</v>
      </c>
      <c r="D1216">
        <v>95840</v>
      </c>
      <c r="E1216">
        <v>95850</v>
      </c>
    </row>
    <row r="1217" spans="1:5" x14ac:dyDescent="0.25">
      <c r="A1217" s="1">
        <v>44004</v>
      </c>
      <c r="B1217">
        <v>97435</v>
      </c>
      <c r="C1217">
        <v>97520</v>
      </c>
      <c r="D1217">
        <v>95025</v>
      </c>
      <c r="E1217">
        <v>95800</v>
      </c>
    </row>
    <row r="1218" spans="1:5" x14ac:dyDescent="0.25">
      <c r="A1218" s="1">
        <v>44001</v>
      </c>
      <c r="B1218">
        <v>97155</v>
      </c>
      <c r="C1218">
        <v>97950</v>
      </c>
      <c r="D1218">
        <v>95985</v>
      </c>
      <c r="E1218">
        <v>96250</v>
      </c>
    </row>
    <row r="1219" spans="1:5" x14ac:dyDescent="0.25">
      <c r="A1219" s="1">
        <v>44000</v>
      </c>
      <c r="B1219">
        <v>94180</v>
      </c>
      <c r="C1219">
        <v>97395</v>
      </c>
      <c r="D1219">
        <v>93985</v>
      </c>
      <c r="E1219">
        <v>95920</v>
      </c>
    </row>
    <row r="1220" spans="1:5" x14ac:dyDescent="0.25">
      <c r="A1220" s="1">
        <v>43999</v>
      </c>
      <c r="B1220">
        <v>94585</v>
      </c>
      <c r="C1220">
        <v>96840</v>
      </c>
      <c r="D1220">
        <v>94125</v>
      </c>
      <c r="E1220">
        <v>95560</v>
      </c>
    </row>
    <row r="1221" spans="1:5" x14ac:dyDescent="0.25">
      <c r="A1221" s="1">
        <v>43998</v>
      </c>
      <c r="B1221">
        <v>94100</v>
      </c>
      <c r="C1221">
        <v>95440</v>
      </c>
      <c r="D1221">
        <v>92740</v>
      </c>
      <c r="E1221">
        <v>93700</v>
      </c>
    </row>
    <row r="1222" spans="1:5" x14ac:dyDescent="0.25">
      <c r="A1222" s="1">
        <v>43997</v>
      </c>
      <c r="B1222">
        <v>90695</v>
      </c>
      <c r="C1222">
        <v>93190</v>
      </c>
      <c r="D1222">
        <v>89935</v>
      </c>
      <c r="E1222">
        <v>92520</v>
      </c>
    </row>
    <row r="1223" spans="1:5" x14ac:dyDescent="0.25">
      <c r="A1223" s="1">
        <v>43994</v>
      </c>
      <c r="B1223">
        <v>91400</v>
      </c>
      <c r="C1223">
        <v>93370</v>
      </c>
      <c r="D1223">
        <v>90675</v>
      </c>
      <c r="E1223">
        <v>92995</v>
      </c>
    </row>
    <row r="1224" spans="1:5" x14ac:dyDescent="0.25">
      <c r="A1224" s="1">
        <v>43992</v>
      </c>
      <c r="B1224">
        <v>97020</v>
      </c>
      <c r="C1224">
        <v>97975</v>
      </c>
      <c r="D1224">
        <v>94325</v>
      </c>
      <c r="E1224">
        <v>94325</v>
      </c>
    </row>
    <row r="1225" spans="1:5" x14ac:dyDescent="0.25">
      <c r="A1225" s="1">
        <v>43991</v>
      </c>
      <c r="B1225">
        <v>96700</v>
      </c>
      <c r="C1225">
        <v>97390</v>
      </c>
      <c r="D1225">
        <v>95505</v>
      </c>
      <c r="E1225">
        <v>96520</v>
      </c>
    </row>
    <row r="1226" spans="1:5" x14ac:dyDescent="0.25">
      <c r="A1226" s="1">
        <v>43990</v>
      </c>
      <c r="B1226">
        <v>95670</v>
      </c>
      <c r="C1226">
        <v>97820</v>
      </c>
      <c r="D1226">
        <v>95460</v>
      </c>
      <c r="E1226">
        <v>97665</v>
      </c>
    </row>
    <row r="1227" spans="1:5" x14ac:dyDescent="0.25">
      <c r="A1227" s="1">
        <v>43987</v>
      </c>
      <c r="B1227">
        <v>95445</v>
      </c>
      <c r="C1227">
        <v>97450</v>
      </c>
      <c r="D1227">
        <v>94300</v>
      </c>
      <c r="E1227">
        <v>94450</v>
      </c>
    </row>
    <row r="1228" spans="1:5" x14ac:dyDescent="0.25">
      <c r="A1228" s="1">
        <v>43986</v>
      </c>
      <c r="B1228">
        <v>92110</v>
      </c>
      <c r="C1228">
        <v>94270</v>
      </c>
      <c r="D1228">
        <v>91970</v>
      </c>
      <c r="E1228">
        <v>93815</v>
      </c>
    </row>
    <row r="1229" spans="1:5" x14ac:dyDescent="0.25">
      <c r="A1229" s="1">
        <v>43985</v>
      </c>
      <c r="B1229">
        <v>91525</v>
      </c>
      <c r="C1229">
        <v>93835</v>
      </c>
      <c r="D1229">
        <v>91520</v>
      </c>
      <c r="E1229">
        <v>92670</v>
      </c>
    </row>
    <row r="1230" spans="1:5" x14ac:dyDescent="0.25">
      <c r="A1230" s="1">
        <v>43984</v>
      </c>
      <c r="B1230">
        <v>89655</v>
      </c>
      <c r="C1230">
        <v>91500</v>
      </c>
      <c r="D1230">
        <v>89145</v>
      </c>
      <c r="E1230">
        <v>91470</v>
      </c>
    </row>
    <row r="1231" spans="1:5" x14ac:dyDescent="0.25">
      <c r="A1231" s="1">
        <v>43983</v>
      </c>
      <c r="B1231">
        <v>87500</v>
      </c>
      <c r="C1231">
        <v>89155</v>
      </c>
      <c r="D1231">
        <v>86670</v>
      </c>
      <c r="E1231">
        <v>88830</v>
      </c>
    </row>
    <row r="1232" spans="1:5" x14ac:dyDescent="0.25">
      <c r="A1232" s="1">
        <v>43980</v>
      </c>
      <c r="B1232">
        <v>86605</v>
      </c>
      <c r="C1232">
        <v>87625</v>
      </c>
      <c r="D1232">
        <v>85365</v>
      </c>
      <c r="E1232">
        <v>87570</v>
      </c>
    </row>
    <row r="1233" spans="1:5" x14ac:dyDescent="0.25">
      <c r="A1233" s="1">
        <v>43979</v>
      </c>
      <c r="B1233">
        <v>87915</v>
      </c>
      <c r="C1233">
        <v>88210</v>
      </c>
      <c r="D1233">
        <v>86595</v>
      </c>
      <c r="E1233">
        <v>86595</v>
      </c>
    </row>
    <row r="1234" spans="1:5" x14ac:dyDescent="0.25">
      <c r="A1234" s="1">
        <v>43978</v>
      </c>
      <c r="B1234">
        <v>86775</v>
      </c>
      <c r="C1234">
        <v>88260</v>
      </c>
      <c r="D1234">
        <v>86005</v>
      </c>
      <c r="E1234">
        <v>88105</v>
      </c>
    </row>
    <row r="1235" spans="1:5" x14ac:dyDescent="0.25">
      <c r="A1235" s="1">
        <v>43977</v>
      </c>
      <c r="B1235">
        <v>86680</v>
      </c>
      <c r="C1235">
        <v>87445</v>
      </c>
      <c r="D1235">
        <v>85360</v>
      </c>
      <c r="E1235">
        <v>86085</v>
      </c>
    </row>
    <row r="1236" spans="1:5" x14ac:dyDescent="0.25">
      <c r="A1236" s="1">
        <v>43976</v>
      </c>
      <c r="B1236">
        <v>85245</v>
      </c>
      <c r="C1236">
        <v>86115</v>
      </c>
      <c r="D1236">
        <v>84725</v>
      </c>
      <c r="E1236">
        <v>86010</v>
      </c>
    </row>
    <row r="1237" spans="1:5" x14ac:dyDescent="0.25">
      <c r="A1237" s="1">
        <v>43973</v>
      </c>
      <c r="B1237">
        <v>82995</v>
      </c>
      <c r="C1237">
        <v>84390</v>
      </c>
      <c r="D1237">
        <v>81500</v>
      </c>
      <c r="E1237">
        <v>84310</v>
      </c>
    </row>
    <row r="1238" spans="1:5" x14ac:dyDescent="0.25">
      <c r="A1238" s="1">
        <v>43972</v>
      </c>
      <c r="B1238">
        <v>81085</v>
      </c>
      <c r="C1238">
        <v>83490</v>
      </c>
      <c r="D1238">
        <v>80875</v>
      </c>
      <c r="E1238">
        <v>83280</v>
      </c>
    </row>
    <row r="1239" spans="1:5" x14ac:dyDescent="0.25">
      <c r="A1239" s="1">
        <v>43971</v>
      </c>
      <c r="B1239">
        <v>81635</v>
      </c>
      <c r="C1239">
        <v>82435</v>
      </c>
      <c r="D1239">
        <v>80920</v>
      </c>
      <c r="E1239">
        <v>81615</v>
      </c>
    </row>
    <row r="1240" spans="1:5" x14ac:dyDescent="0.25">
      <c r="A1240" s="1">
        <v>43970</v>
      </c>
      <c r="B1240">
        <v>81365</v>
      </c>
      <c r="C1240">
        <v>82350</v>
      </c>
      <c r="D1240">
        <v>80565</v>
      </c>
      <c r="E1240">
        <v>80900</v>
      </c>
    </row>
    <row r="1241" spans="1:5" x14ac:dyDescent="0.25">
      <c r="A1241" s="1">
        <v>43969</v>
      </c>
      <c r="B1241">
        <v>79535</v>
      </c>
      <c r="C1241">
        <v>81635</v>
      </c>
      <c r="D1241">
        <v>79385</v>
      </c>
      <c r="E1241">
        <v>81490</v>
      </c>
    </row>
    <row r="1242" spans="1:5" x14ac:dyDescent="0.25">
      <c r="A1242" s="1">
        <v>43966</v>
      </c>
      <c r="B1242">
        <v>78610</v>
      </c>
      <c r="C1242">
        <v>79700</v>
      </c>
      <c r="D1242">
        <v>77275</v>
      </c>
      <c r="E1242">
        <v>77590</v>
      </c>
    </row>
    <row r="1243" spans="1:5" x14ac:dyDescent="0.25">
      <c r="A1243" s="1">
        <v>43965</v>
      </c>
      <c r="B1243">
        <v>77520</v>
      </c>
      <c r="C1243">
        <v>79530</v>
      </c>
      <c r="D1243">
        <v>75680</v>
      </c>
      <c r="E1243">
        <v>79405</v>
      </c>
    </row>
    <row r="1244" spans="1:5" x14ac:dyDescent="0.25">
      <c r="A1244" s="1">
        <v>43964</v>
      </c>
      <c r="B1244">
        <v>79000</v>
      </c>
      <c r="C1244">
        <v>79165</v>
      </c>
      <c r="D1244">
        <v>77170</v>
      </c>
      <c r="E1244">
        <v>78500</v>
      </c>
    </row>
    <row r="1245" spans="1:5" x14ac:dyDescent="0.25">
      <c r="A1245" s="1">
        <v>43963</v>
      </c>
      <c r="B1245">
        <v>79550</v>
      </c>
      <c r="C1245">
        <v>80445</v>
      </c>
      <c r="D1245">
        <v>77530</v>
      </c>
      <c r="E1245">
        <v>77600</v>
      </c>
    </row>
    <row r="1246" spans="1:5" x14ac:dyDescent="0.25">
      <c r="A1246" s="1">
        <v>43962</v>
      </c>
      <c r="B1246">
        <v>79465</v>
      </c>
      <c r="C1246">
        <v>80820</v>
      </c>
      <c r="D1246">
        <v>78725</v>
      </c>
      <c r="E1246">
        <v>79000</v>
      </c>
    </row>
    <row r="1247" spans="1:5" x14ac:dyDescent="0.25">
      <c r="A1247" s="1">
        <v>43959</v>
      </c>
      <c r="B1247">
        <v>79460</v>
      </c>
      <c r="C1247">
        <v>80985</v>
      </c>
      <c r="D1247">
        <v>79100</v>
      </c>
      <c r="E1247">
        <v>80615</v>
      </c>
    </row>
    <row r="1248" spans="1:5" x14ac:dyDescent="0.25">
      <c r="A1248" s="1">
        <v>43958</v>
      </c>
      <c r="B1248">
        <v>79990</v>
      </c>
      <c r="C1248">
        <v>80885</v>
      </c>
      <c r="D1248">
        <v>78105</v>
      </c>
      <c r="E1248">
        <v>78870</v>
      </c>
    </row>
    <row r="1249" spans="1:5" x14ac:dyDescent="0.25">
      <c r="A1249" s="1">
        <v>43957</v>
      </c>
      <c r="B1249">
        <v>80235</v>
      </c>
      <c r="C1249">
        <v>80500</v>
      </c>
      <c r="D1249">
        <v>78110</v>
      </c>
      <c r="E1249">
        <v>78745</v>
      </c>
    </row>
    <row r="1250" spans="1:5" x14ac:dyDescent="0.25">
      <c r="A1250" s="1">
        <v>43956</v>
      </c>
      <c r="B1250">
        <v>80200</v>
      </c>
      <c r="C1250">
        <v>81290</v>
      </c>
      <c r="D1250">
        <v>79225</v>
      </c>
      <c r="E1250">
        <v>80300</v>
      </c>
    </row>
    <row r="1251" spans="1:5" x14ac:dyDescent="0.25">
      <c r="A1251" s="1">
        <v>43955</v>
      </c>
      <c r="B1251">
        <v>77350</v>
      </c>
      <c r="C1251">
        <v>79360</v>
      </c>
      <c r="D1251">
        <v>77050</v>
      </c>
      <c r="E1251">
        <v>79090</v>
      </c>
    </row>
    <row r="1252" spans="1:5" x14ac:dyDescent="0.25">
      <c r="A1252" s="1">
        <v>43951</v>
      </c>
      <c r="B1252">
        <v>82880</v>
      </c>
      <c r="C1252">
        <v>83070</v>
      </c>
      <c r="D1252">
        <v>79955</v>
      </c>
      <c r="E1252">
        <v>80100</v>
      </c>
    </row>
    <row r="1253" spans="1:5" x14ac:dyDescent="0.25">
      <c r="A1253" s="1">
        <v>43950</v>
      </c>
      <c r="B1253">
        <v>82160</v>
      </c>
      <c r="C1253">
        <v>84240</v>
      </c>
      <c r="D1253">
        <v>81810</v>
      </c>
      <c r="E1253">
        <v>84240</v>
      </c>
    </row>
    <row r="1254" spans="1:5" x14ac:dyDescent="0.25">
      <c r="A1254" s="1">
        <v>43949</v>
      </c>
      <c r="B1254">
        <v>79900</v>
      </c>
      <c r="C1254">
        <v>81710</v>
      </c>
      <c r="D1254">
        <v>79650</v>
      </c>
      <c r="E1254">
        <v>81530</v>
      </c>
    </row>
    <row r="1255" spans="1:5" x14ac:dyDescent="0.25">
      <c r="A1255" s="1">
        <v>43948</v>
      </c>
      <c r="B1255">
        <v>78000</v>
      </c>
      <c r="C1255">
        <v>78925</v>
      </c>
      <c r="D1255">
        <v>76420</v>
      </c>
      <c r="E1255">
        <v>78250</v>
      </c>
    </row>
    <row r="1256" spans="1:5" x14ac:dyDescent="0.25">
      <c r="A1256" s="1">
        <v>43945</v>
      </c>
      <c r="B1256">
        <v>79020</v>
      </c>
      <c r="C1256">
        <v>79020</v>
      </c>
      <c r="D1256">
        <v>71800</v>
      </c>
      <c r="E1256">
        <v>76800</v>
      </c>
    </row>
    <row r="1257" spans="1:5" x14ac:dyDescent="0.25">
      <c r="A1257" s="1">
        <v>43944</v>
      </c>
      <c r="B1257">
        <v>80500</v>
      </c>
      <c r="C1257">
        <v>81960</v>
      </c>
      <c r="D1257">
        <v>78700</v>
      </c>
      <c r="E1257">
        <v>79550</v>
      </c>
    </row>
    <row r="1258" spans="1:5" x14ac:dyDescent="0.25">
      <c r="A1258" s="1">
        <v>43943</v>
      </c>
      <c r="B1258">
        <v>78750</v>
      </c>
      <c r="C1258">
        <v>81500</v>
      </c>
      <c r="D1258">
        <v>78340</v>
      </c>
      <c r="E1258">
        <v>80515</v>
      </c>
    </row>
    <row r="1259" spans="1:5" x14ac:dyDescent="0.25">
      <c r="A1259" s="1">
        <v>43941</v>
      </c>
      <c r="B1259">
        <v>76890</v>
      </c>
      <c r="C1259">
        <v>80455</v>
      </c>
      <c r="D1259">
        <v>76780</v>
      </c>
      <c r="E1259">
        <v>79550</v>
      </c>
    </row>
    <row r="1260" spans="1:5" x14ac:dyDescent="0.25">
      <c r="A1260" s="1">
        <v>43938</v>
      </c>
      <c r="B1260">
        <v>81000</v>
      </c>
      <c r="C1260">
        <v>81000</v>
      </c>
      <c r="D1260">
        <v>77945</v>
      </c>
      <c r="E1260">
        <v>79300</v>
      </c>
    </row>
    <row r="1261" spans="1:5" x14ac:dyDescent="0.25">
      <c r="A1261" s="1">
        <v>43937</v>
      </c>
      <c r="B1261">
        <v>79950</v>
      </c>
      <c r="C1261">
        <v>80400</v>
      </c>
      <c r="D1261">
        <v>77635</v>
      </c>
      <c r="E1261">
        <v>79365</v>
      </c>
    </row>
    <row r="1262" spans="1:5" x14ac:dyDescent="0.25">
      <c r="A1262" s="1">
        <v>43936</v>
      </c>
      <c r="B1262">
        <v>78115</v>
      </c>
      <c r="C1262">
        <v>80280</v>
      </c>
      <c r="D1262">
        <v>77810</v>
      </c>
      <c r="E1262">
        <v>79520</v>
      </c>
    </row>
    <row r="1263" spans="1:5" x14ac:dyDescent="0.25">
      <c r="A1263" s="1">
        <v>43935</v>
      </c>
      <c r="B1263">
        <v>80290</v>
      </c>
      <c r="C1263">
        <v>81725</v>
      </c>
      <c r="D1263">
        <v>79800</v>
      </c>
      <c r="E1263">
        <v>80185</v>
      </c>
    </row>
    <row r="1264" spans="1:5" x14ac:dyDescent="0.25">
      <c r="A1264" s="1">
        <v>43934</v>
      </c>
      <c r="B1264">
        <v>77520</v>
      </c>
      <c r="C1264">
        <v>79345</v>
      </c>
      <c r="D1264">
        <v>76315</v>
      </c>
      <c r="E1264">
        <v>79255</v>
      </c>
    </row>
    <row r="1265" spans="1:5" x14ac:dyDescent="0.25">
      <c r="A1265" s="1">
        <v>43930</v>
      </c>
      <c r="B1265">
        <v>78510</v>
      </c>
      <c r="C1265">
        <v>80470</v>
      </c>
      <c r="D1265">
        <v>77420</v>
      </c>
      <c r="E1265">
        <v>78190</v>
      </c>
    </row>
    <row r="1266" spans="1:5" x14ac:dyDescent="0.25">
      <c r="A1266" s="1">
        <v>43929</v>
      </c>
      <c r="B1266">
        <v>77050</v>
      </c>
      <c r="C1266">
        <v>79180</v>
      </c>
      <c r="D1266">
        <v>76115</v>
      </c>
      <c r="E1266">
        <v>79090</v>
      </c>
    </row>
    <row r="1267" spans="1:5" x14ac:dyDescent="0.25">
      <c r="A1267" s="1">
        <v>43928</v>
      </c>
      <c r="B1267">
        <v>77800</v>
      </c>
      <c r="C1267">
        <v>79985</v>
      </c>
      <c r="D1267">
        <v>76070</v>
      </c>
      <c r="E1267">
        <v>76595</v>
      </c>
    </row>
    <row r="1268" spans="1:5" x14ac:dyDescent="0.25">
      <c r="A1268" s="1">
        <v>43927</v>
      </c>
      <c r="B1268">
        <v>72650</v>
      </c>
      <c r="C1268">
        <v>75370</v>
      </c>
      <c r="D1268">
        <v>72150</v>
      </c>
      <c r="E1268">
        <v>74400</v>
      </c>
    </row>
    <row r="1269" spans="1:5" x14ac:dyDescent="0.25">
      <c r="A1269" s="1">
        <v>43924</v>
      </c>
      <c r="B1269">
        <v>72450</v>
      </c>
      <c r="C1269">
        <v>73275</v>
      </c>
      <c r="D1269">
        <v>67710</v>
      </c>
      <c r="E1269">
        <v>69300</v>
      </c>
    </row>
    <row r="1270" spans="1:5" x14ac:dyDescent="0.25">
      <c r="A1270" s="1">
        <v>43923</v>
      </c>
      <c r="B1270">
        <v>72810</v>
      </c>
      <c r="C1270">
        <v>74040</v>
      </c>
      <c r="D1270">
        <v>71010</v>
      </c>
      <c r="E1270">
        <v>72250</v>
      </c>
    </row>
    <row r="1271" spans="1:5" x14ac:dyDescent="0.25">
      <c r="A1271" s="1">
        <v>43922</v>
      </c>
      <c r="B1271">
        <v>69925</v>
      </c>
      <c r="C1271">
        <v>71570</v>
      </c>
      <c r="D1271">
        <v>68870</v>
      </c>
      <c r="E1271">
        <v>71200</v>
      </c>
    </row>
    <row r="1272" spans="1:5" x14ac:dyDescent="0.25">
      <c r="A1272" s="1">
        <v>43921</v>
      </c>
      <c r="B1272">
        <v>75100</v>
      </c>
      <c r="C1272">
        <v>75485</v>
      </c>
      <c r="D1272">
        <v>71880</v>
      </c>
      <c r="E1272">
        <v>71950</v>
      </c>
    </row>
    <row r="1273" spans="1:5" x14ac:dyDescent="0.25">
      <c r="A1273" s="1">
        <v>43920</v>
      </c>
      <c r="B1273">
        <v>73400</v>
      </c>
      <c r="C1273">
        <v>75160</v>
      </c>
      <c r="D1273">
        <v>72820</v>
      </c>
      <c r="E1273">
        <v>75160</v>
      </c>
    </row>
    <row r="1274" spans="1:5" x14ac:dyDescent="0.25">
      <c r="A1274" s="1">
        <v>43917</v>
      </c>
      <c r="B1274">
        <v>74760</v>
      </c>
      <c r="C1274">
        <v>75810</v>
      </c>
      <c r="D1274">
        <v>72500</v>
      </c>
      <c r="E1274">
        <v>73450</v>
      </c>
    </row>
    <row r="1275" spans="1:5" x14ac:dyDescent="0.25">
      <c r="A1275" s="1">
        <v>43916</v>
      </c>
      <c r="B1275">
        <v>73100</v>
      </c>
      <c r="C1275">
        <v>78850</v>
      </c>
      <c r="D1275">
        <v>72215</v>
      </c>
      <c r="E1275">
        <v>77650</v>
      </c>
    </row>
    <row r="1276" spans="1:5" x14ac:dyDescent="0.25">
      <c r="A1276" s="1">
        <v>43915</v>
      </c>
      <c r="B1276">
        <v>68510</v>
      </c>
      <c r="C1276">
        <v>76800</v>
      </c>
      <c r="D1276">
        <v>67740</v>
      </c>
      <c r="E1276">
        <v>74600</v>
      </c>
    </row>
    <row r="1277" spans="1:5" x14ac:dyDescent="0.25">
      <c r="A1277" s="1">
        <v>43914</v>
      </c>
      <c r="B1277">
        <v>68380</v>
      </c>
      <c r="C1277">
        <v>71700</v>
      </c>
      <c r="D1277">
        <v>66670</v>
      </c>
      <c r="E1277">
        <v>69000</v>
      </c>
    </row>
    <row r="1278" spans="1:5" x14ac:dyDescent="0.25">
      <c r="A1278" s="1">
        <v>43913</v>
      </c>
      <c r="B1278">
        <v>64240</v>
      </c>
      <c r="C1278">
        <v>69965</v>
      </c>
      <c r="D1278">
        <v>61900</v>
      </c>
      <c r="E1278">
        <v>63920</v>
      </c>
    </row>
    <row r="1279" spans="1:5" x14ac:dyDescent="0.25">
      <c r="A1279" s="1">
        <v>43910</v>
      </c>
      <c r="B1279">
        <v>69805</v>
      </c>
      <c r="C1279">
        <v>72385</v>
      </c>
      <c r="D1279">
        <v>65780</v>
      </c>
      <c r="E1279">
        <v>66390</v>
      </c>
    </row>
    <row r="1280" spans="1:5" x14ac:dyDescent="0.25">
      <c r="A1280" s="1">
        <v>43909</v>
      </c>
      <c r="B1280">
        <v>66150</v>
      </c>
      <c r="C1280">
        <v>70060</v>
      </c>
      <c r="D1280">
        <v>61450</v>
      </c>
      <c r="E1280">
        <v>65500</v>
      </c>
    </row>
    <row r="1281" spans="1:5" x14ac:dyDescent="0.25">
      <c r="A1281" s="1">
        <v>43908</v>
      </c>
      <c r="B1281">
        <v>67255</v>
      </c>
      <c r="C1281">
        <v>70300</v>
      </c>
      <c r="D1281">
        <v>63520</v>
      </c>
      <c r="E1281">
        <v>68100</v>
      </c>
    </row>
    <row r="1282" spans="1:5" x14ac:dyDescent="0.25">
      <c r="A1282" s="1">
        <v>43907</v>
      </c>
      <c r="B1282">
        <v>70625</v>
      </c>
      <c r="C1282">
        <v>77410</v>
      </c>
      <c r="D1282">
        <v>70600</v>
      </c>
      <c r="E1282">
        <v>73300</v>
      </c>
    </row>
    <row r="1283" spans="1:5" x14ac:dyDescent="0.25">
      <c r="A1283" s="1">
        <v>43906</v>
      </c>
      <c r="B1283">
        <v>74415</v>
      </c>
      <c r="C1283">
        <v>76425</v>
      </c>
      <c r="D1283">
        <v>70280</v>
      </c>
      <c r="E1283">
        <v>70280</v>
      </c>
    </row>
    <row r="1284" spans="1:5" x14ac:dyDescent="0.25">
      <c r="A1284" s="1">
        <v>43903</v>
      </c>
      <c r="B1284">
        <v>79300</v>
      </c>
      <c r="C1284">
        <v>82940</v>
      </c>
      <c r="D1284">
        <v>72510</v>
      </c>
      <c r="E1284">
        <v>80020</v>
      </c>
    </row>
    <row r="1285" spans="1:5" x14ac:dyDescent="0.25">
      <c r="A1285" s="1">
        <v>43902</v>
      </c>
      <c r="B1285">
        <v>76365</v>
      </c>
      <c r="C1285">
        <v>76365</v>
      </c>
      <c r="D1285">
        <v>72125</v>
      </c>
      <c r="E1285">
        <v>72125</v>
      </c>
    </row>
    <row r="1286" spans="1:5" x14ac:dyDescent="0.25">
      <c r="A1286" s="1">
        <v>43901</v>
      </c>
      <c r="B1286">
        <v>89600</v>
      </c>
      <c r="C1286">
        <v>90680</v>
      </c>
      <c r="D1286">
        <v>80540</v>
      </c>
      <c r="E1286">
        <v>80580</v>
      </c>
    </row>
    <row r="1287" spans="1:5" x14ac:dyDescent="0.25">
      <c r="A1287" s="1">
        <v>43900</v>
      </c>
      <c r="B1287">
        <v>90665</v>
      </c>
      <c r="C1287">
        <v>92780</v>
      </c>
      <c r="D1287">
        <v>87355</v>
      </c>
      <c r="E1287">
        <v>92625</v>
      </c>
    </row>
    <row r="1288" spans="1:5" x14ac:dyDescent="0.25">
      <c r="A1288" s="1">
        <v>43899</v>
      </c>
      <c r="B1288">
        <v>88540</v>
      </c>
      <c r="C1288">
        <v>90890</v>
      </c>
      <c r="D1288">
        <v>86080</v>
      </c>
      <c r="E1288">
        <v>86080</v>
      </c>
    </row>
    <row r="1289" spans="1:5" x14ac:dyDescent="0.25">
      <c r="A1289" s="1">
        <v>43896</v>
      </c>
      <c r="B1289">
        <v>99090</v>
      </c>
      <c r="C1289">
        <v>99805</v>
      </c>
      <c r="D1289">
        <v>97165</v>
      </c>
      <c r="E1289">
        <v>98040</v>
      </c>
    </row>
    <row r="1290" spans="1:5" x14ac:dyDescent="0.25">
      <c r="A1290" s="1">
        <v>43895</v>
      </c>
      <c r="B1290">
        <v>105800</v>
      </c>
      <c r="C1290">
        <v>106545</v>
      </c>
      <c r="D1290">
        <v>100760</v>
      </c>
      <c r="E1290">
        <v>102600</v>
      </c>
    </row>
    <row r="1291" spans="1:5" x14ac:dyDescent="0.25">
      <c r="A1291" s="1">
        <v>43894</v>
      </c>
      <c r="B1291">
        <v>107500</v>
      </c>
      <c r="C1291">
        <v>108495</v>
      </c>
      <c r="D1291">
        <v>105350</v>
      </c>
      <c r="E1291">
        <v>107415</v>
      </c>
    </row>
    <row r="1292" spans="1:5" x14ac:dyDescent="0.25">
      <c r="A1292" s="1">
        <v>43893</v>
      </c>
      <c r="B1292">
        <v>107655</v>
      </c>
      <c r="C1292">
        <v>109960</v>
      </c>
      <c r="D1292">
        <v>104775</v>
      </c>
      <c r="E1292">
        <v>105600</v>
      </c>
    </row>
    <row r="1293" spans="1:5" x14ac:dyDescent="0.25">
      <c r="A1293" s="1">
        <v>43892</v>
      </c>
      <c r="B1293">
        <v>103860</v>
      </c>
      <c r="C1293">
        <v>107760</v>
      </c>
      <c r="D1293">
        <v>103090</v>
      </c>
      <c r="E1293">
        <v>107500</v>
      </c>
    </row>
    <row r="1294" spans="1:5" x14ac:dyDescent="0.25">
      <c r="A1294" s="1">
        <v>43889</v>
      </c>
      <c r="B1294">
        <v>101350</v>
      </c>
      <c r="C1294">
        <v>104920</v>
      </c>
      <c r="D1294">
        <v>100335</v>
      </c>
      <c r="E1294">
        <v>104915</v>
      </c>
    </row>
    <row r="1295" spans="1:5" x14ac:dyDescent="0.25">
      <c r="A1295" s="1">
        <v>43888</v>
      </c>
      <c r="B1295">
        <v>104750</v>
      </c>
      <c r="C1295">
        <v>107185</v>
      </c>
      <c r="D1295">
        <v>103000</v>
      </c>
      <c r="E1295">
        <v>103070</v>
      </c>
    </row>
    <row r="1296" spans="1:5" x14ac:dyDescent="0.25">
      <c r="A1296" s="1">
        <v>43887</v>
      </c>
      <c r="B1296">
        <v>108710</v>
      </c>
      <c r="C1296">
        <v>109135</v>
      </c>
      <c r="D1296">
        <v>105470</v>
      </c>
      <c r="E1296">
        <v>106085</v>
      </c>
    </row>
    <row r="1297" spans="1:5" x14ac:dyDescent="0.25">
      <c r="A1297" s="1">
        <v>43882</v>
      </c>
      <c r="B1297">
        <v>114400</v>
      </c>
      <c r="C1297">
        <v>114510</v>
      </c>
      <c r="D1297">
        <v>113180</v>
      </c>
      <c r="E1297">
        <v>114275</v>
      </c>
    </row>
    <row r="1298" spans="1:5" x14ac:dyDescent="0.25">
      <c r="A1298" s="1">
        <v>43881</v>
      </c>
      <c r="B1298">
        <v>116720</v>
      </c>
      <c r="C1298">
        <v>117180</v>
      </c>
      <c r="D1298">
        <v>114900</v>
      </c>
      <c r="E1298">
        <v>114900</v>
      </c>
    </row>
    <row r="1299" spans="1:5" x14ac:dyDescent="0.25">
      <c r="A1299" s="1">
        <v>43880</v>
      </c>
      <c r="B1299">
        <v>115950</v>
      </c>
      <c r="C1299">
        <v>117220</v>
      </c>
      <c r="D1299">
        <v>115280</v>
      </c>
      <c r="E1299">
        <v>116980</v>
      </c>
    </row>
    <row r="1300" spans="1:5" x14ac:dyDescent="0.25">
      <c r="A1300" s="1">
        <v>43879</v>
      </c>
      <c r="B1300">
        <v>114850</v>
      </c>
      <c r="C1300">
        <v>115760</v>
      </c>
      <c r="D1300">
        <v>114140</v>
      </c>
      <c r="E1300">
        <v>115760</v>
      </c>
    </row>
    <row r="1301" spans="1:5" x14ac:dyDescent="0.25">
      <c r="A1301" s="1">
        <v>43878</v>
      </c>
      <c r="B1301">
        <v>115500</v>
      </c>
      <c r="C1301">
        <v>116395</v>
      </c>
      <c r="D1301">
        <v>115320</v>
      </c>
      <c r="E1301">
        <v>115700</v>
      </c>
    </row>
    <row r="1302" spans="1:5" x14ac:dyDescent="0.25">
      <c r="A1302" s="1">
        <v>43875</v>
      </c>
      <c r="B1302">
        <v>116750</v>
      </c>
      <c r="C1302">
        <v>116930</v>
      </c>
      <c r="D1302">
        <v>114765</v>
      </c>
      <c r="E1302">
        <v>114975</v>
      </c>
    </row>
    <row r="1303" spans="1:5" x14ac:dyDescent="0.25">
      <c r="A1303" s="1">
        <v>43874</v>
      </c>
      <c r="B1303">
        <v>116105</v>
      </c>
      <c r="C1303">
        <v>116705</v>
      </c>
      <c r="D1303">
        <v>115440</v>
      </c>
      <c r="E1303">
        <v>116195</v>
      </c>
    </row>
    <row r="1304" spans="1:5" x14ac:dyDescent="0.25">
      <c r="A1304" s="1">
        <v>43873</v>
      </c>
      <c r="B1304">
        <v>117020</v>
      </c>
      <c r="C1304">
        <v>118420</v>
      </c>
      <c r="D1304">
        <v>116310</v>
      </c>
      <c r="E1304">
        <v>117350</v>
      </c>
    </row>
    <row r="1305" spans="1:5" x14ac:dyDescent="0.25">
      <c r="A1305" s="1">
        <v>43872</v>
      </c>
      <c r="B1305">
        <v>113735</v>
      </c>
      <c r="C1305">
        <v>115620</v>
      </c>
      <c r="D1305">
        <v>113565</v>
      </c>
      <c r="E1305">
        <v>115420</v>
      </c>
    </row>
    <row r="1306" spans="1:5" x14ac:dyDescent="0.25">
      <c r="A1306" s="1">
        <v>43871</v>
      </c>
      <c r="B1306">
        <v>113655</v>
      </c>
      <c r="C1306">
        <v>114195</v>
      </c>
      <c r="D1306">
        <v>112135</v>
      </c>
      <c r="E1306">
        <v>113105</v>
      </c>
    </row>
    <row r="1307" spans="1:5" x14ac:dyDescent="0.25">
      <c r="A1307" s="1">
        <v>43868</v>
      </c>
      <c r="B1307">
        <v>114875</v>
      </c>
      <c r="C1307">
        <v>115245</v>
      </c>
      <c r="D1307">
        <v>113535</v>
      </c>
      <c r="E1307">
        <v>113570</v>
      </c>
    </row>
    <row r="1308" spans="1:5" x14ac:dyDescent="0.25">
      <c r="A1308" s="1">
        <v>43867</v>
      </c>
      <c r="B1308">
        <v>117000</v>
      </c>
      <c r="C1308">
        <v>117535</v>
      </c>
      <c r="D1308">
        <v>114775</v>
      </c>
      <c r="E1308">
        <v>115250</v>
      </c>
    </row>
    <row r="1309" spans="1:5" x14ac:dyDescent="0.25">
      <c r="A1309" s="1">
        <v>43866</v>
      </c>
      <c r="B1309">
        <v>116795</v>
      </c>
      <c r="C1309">
        <v>117855</v>
      </c>
      <c r="D1309">
        <v>116170</v>
      </c>
      <c r="E1309">
        <v>116450</v>
      </c>
    </row>
    <row r="1310" spans="1:5" x14ac:dyDescent="0.25">
      <c r="A1310" s="1">
        <v>43865</v>
      </c>
      <c r="B1310">
        <v>116275</v>
      </c>
      <c r="C1310">
        <v>116785</v>
      </c>
      <c r="D1310">
        <v>115570</v>
      </c>
      <c r="E1310">
        <v>115670</v>
      </c>
    </row>
    <row r="1311" spans="1:5" x14ac:dyDescent="0.25">
      <c r="A1311" s="1">
        <v>43864</v>
      </c>
      <c r="B1311">
        <v>114450</v>
      </c>
      <c r="C1311">
        <v>115500</v>
      </c>
      <c r="D1311">
        <v>113595</v>
      </c>
      <c r="E1311">
        <v>114760</v>
      </c>
    </row>
    <row r="1312" spans="1:5" x14ac:dyDescent="0.25">
      <c r="A1312" s="1">
        <v>43861</v>
      </c>
      <c r="B1312">
        <v>114600</v>
      </c>
      <c r="C1312">
        <v>114685</v>
      </c>
      <c r="D1312">
        <v>113220</v>
      </c>
      <c r="E1312">
        <v>113880</v>
      </c>
    </row>
    <row r="1313" spans="1:5" x14ac:dyDescent="0.25">
      <c r="A1313" s="1">
        <v>43860</v>
      </c>
      <c r="B1313">
        <v>114260</v>
      </c>
      <c r="C1313">
        <v>115785</v>
      </c>
      <c r="D1313">
        <v>112910</v>
      </c>
      <c r="E1313">
        <v>115500</v>
      </c>
    </row>
    <row r="1314" spans="1:5" x14ac:dyDescent="0.25">
      <c r="A1314" s="1">
        <v>43859</v>
      </c>
      <c r="B1314">
        <v>116990</v>
      </c>
      <c r="C1314">
        <v>117395</v>
      </c>
      <c r="D1314">
        <v>115260</v>
      </c>
      <c r="E1314">
        <v>115540</v>
      </c>
    </row>
    <row r="1315" spans="1:5" x14ac:dyDescent="0.25">
      <c r="A1315" s="1">
        <v>43858</v>
      </c>
      <c r="B1315">
        <v>115045</v>
      </c>
      <c r="C1315">
        <v>117050</v>
      </c>
      <c r="D1315">
        <v>114930</v>
      </c>
      <c r="E1315">
        <v>116585</v>
      </c>
    </row>
    <row r="1316" spans="1:5" x14ac:dyDescent="0.25">
      <c r="A1316" s="1">
        <v>43857</v>
      </c>
      <c r="B1316">
        <v>116600</v>
      </c>
      <c r="C1316">
        <v>116890</v>
      </c>
      <c r="D1316">
        <v>114450</v>
      </c>
      <c r="E1316">
        <v>114670</v>
      </c>
    </row>
    <row r="1317" spans="1:5" x14ac:dyDescent="0.25">
      <c r="A1317" s="1">
        <v>43854</v>
      </c>
      <c r="B1317">
        <v>119895</v>
      </c>
      <c r="C1317">
        <v>120080</v>
      </c>
      <c r="D1317">
        <v>118270</v>
      </c>
      <c r="E1317">
        <v>118500</v>
      </c>
    </row>
    <row r="1318" spans="1:5" x14ac:dyDescent="0.25">
      <c r="A1318" s="1">
        <v>43853</v>
      </c>
      <c r="B1318">
        <v>118200</v>
      </c>
      <c r="C1318">
        <v>119875</v>
      </c>
      <c r="D1318">
        <v>117115</v>
      </c>
      <c r="E1318">
        <v>119785</v>
      </c>
    </row>
    <row r="1319" spans="1:5" x14ac:dyDescent="0.25">
      <c r="A1319" s="1">
        <v>43852</v>
      </c>
      <c r="B1319">
        <v>117770</v>
      </c>
      <c r="C1319">
        <v>118670</v>
      </c>
      <c r="D1319">
        <v>117685</v>
      </c>
      <c r="E1319">
        <v>118550</v>
      </c>
    </row>
    <row r="1320" spans="1:5" x14ac:dyDescent="0.25">
      <c r="A1320" s="1">
        <v>43851</v>
      </c>
      <c r="B1320">
        <v>118300</v>
      </c>
      <c r="C1320">
        <v>118900</v>
      </c>
      <c r="D1320">
        <v>117100</v>
      </c>
      <c r="E1320">
        <v>117210</v>
      </c>
    </row>
    <row r="1321" spans="1:5" x14ac:dyDescent="0.25">
      <c r="A1321" s="1">
        <v>43850</v>
      </c>
      <c r="B1321">
        <v>118605</v>
      </c>
      <c r="C1321">
        <v>119175</v>
      </c>
      <c r="D1321">
        <v>118135</v>
      </c>
      <c r="E1321">
        <v>119090</v>
      </c>
    </row>
    <row r="1322" spans="1:5" x14ac:dyDescent="0.25">
      <c r="A1322" s="1">
        <v>43847</v>
      </c>
      <c r="B1322">
        <v>117400</v>
      </c>
      <c r="C1322">
        <v>118810</v>
      </c>
      <c r="D1322">
        <v>117225</v>
      </c>
      <c r="E1322">
        <v>118800</v>
      </c>
    </row>
    <row r="1323" spans="1:5" x14ac:dyDescent="0.25">
      <c r="A1323" s="1">
        <v>43846</v>
      </c>
      <c r="B1323">
        <v>117100</v>
      </c>
      <c r="C1323">
        <v>117540</v>
      </c>
      <c r="D1323">
        <v>116230</v>
      </c>
      <c r="E1323">
        <v>117030</v>
      </c>
    </row>
    <row r="1324" spans="1:5" x14ac:dyDescent="0.25">
      <c r="A1324" s="1">
        <v>43845</v>
      </c>
      <c r="B1324">
        <v>117820</v>
      </c>
      <c r="C1324">
        <v>117840</v>
      </c>
      <c r="D1324">
        <v>116525</v>
      </c>
      <c r="E1324">
        <v>116790</v>
      </c>
    </row>
    <row r="1325" spans="1:5" x14ac:dyDescent="0.25">
      <c r="A1325" s="1">
        <v>43844</v>
      </c>
      <c r="B1325">
        <v>117690</v>
      </c>
      <c r="C1325">
        <v>118100</v>
      </c>
      <c r="D1325">
        <v>116955</v>
      </c>
      <c r="E1325">
        <v>117900</v>
      </c>
    </row>
    <row r="1326" spans="1:5" x14ac:dyDescent="0.25">
      <c r="A1326" s="1">
        <v>43843</v>
      </c>
      <c r="B1326">
        <v>116330</v>
      </c>
      <c r="C1326">
        <v>117890</v>
      </c>
      <c r="D1326">
        <v>116120</v>
      </c>
      <c r="E1326">
        <v>117875</v>
      </c>
    </row>
    <row r="1327" spans="1:5" x14ac:dyDescent="0.25">
      <c r="A1327" s="1">
        <v>43840</v>
      </c>
      <c r="B1327">
        <v>116815</v>
      </c>
      <c r="C1327">
        <v>117230</v>
      </c>
      <c r="D1327">
        <v>115320</v>
      </c>
      <c r="E1327">
        <v>115940</v>
      </c>
    </row>
    <row r="1328" spans="1:5" x14ac:dyDescent="0.25">
      <c r="A1328" s="1">
        <v>43839</v>
      </c>
      <c r="B1328">
        <v>117240</v>
      </c>
      <c r="C1328">
        <v>117355</v>
      </c>
      <c r="D1328">
        <v>115810</v>
      </c>
      <c r="E1328">
        <v>116355</v>
      </c>
    </row>
    <row r="1329" spans="1:5" x14ac:dyDescent="0.25">
      <c r="A1329" s="1">
        <v>43838</v>
      </c>
      <c r="B1329">
        <v>117205</v>
      </c>
      <c r="C1329">
        <v>117885</v>
      </c>
      <c r="D1329">
        <v>116080</v>
      </c>
      <c r="E1329">
        <v>116295</v>
      </c>
    </row>
    <row r="1330" spans="1:5" x14ac:dyDescent="0.25">
      <c r="A1330" s="1">
        <v>43837</v>
      </c>
      <c r="B1330">
        <v>117760</v>
      </c>
      <c r="C1330">
        <v>117925</v>
      </c>
      <c r="D1330">
        <v>116340</v>
      </c>
      <c r="E1330">
        <v>117110</v>
      </c>
    </row>
    <row r="1331" spans="1:5" x14ac:dyDescent="0.25">
      <c r="A1331" s="1">
        <v>43836</v>
      </c>
      <c r="B1331">
        <v>117790</v>
      </c>
      <c r="C1331">
        <v>118260</v>
      </c>
      <c r="D1331">
        <v>116785</v>
      </c>
      <c r="E1331">
        <v>117360</v>
      </c>
    </row>
    <row r="1332" spans="1:5" x14ac:dyDescent="0.25">
      <c r="A1332" s="1">
        <v>43833</v>
      </c>
      <c r="B1332">
        <v>117410</v>
      </c>
      <c r="C1332">
        <v>119405</v>
      </c>
      <c r="D1332">
        <v>116995</v>
      </c>
      <c r="E1332">
        <v>118285</v>
      </c>
    </row>
    <row r="1333" spans="1:5" x14ac:dyDescent="0.25">
      <c r="A1333" s="1">
        <v>43832</v>
      </c>
      <c r="B1333">
        <v>117070</v>
      </c>
      <c r="C1333">
        <v>119100</v>
      </c>
      <c r="D1333">
        <v>116865</v>
      </c>
      <c r="E1333">
        <v>119100</v>
      </c>
    </row>
    <row r="1334" spans="1:5" x14ac:dyDescent="0.25">
      <c r="A1334" s="1">
        <v>43829</v>
      </c>
      <c r="B1334">
        <v>116960</v>
      </c>
      <c r="C1334">
        <v>117720</v>
      </c>
      <c r="D1334">
        <v>115770</v>
      </c>
      <c r="E1334">
        <v>115770</v>
      </c>
    </row>
    <row r="1335" spans="1:5" x14ac:dyDescent="0.25">
      <c r="A1335" s="1">
        <v>43826</v>
      </c>
      <c r="B1335">
        <v>117800</v>
      </c>
      <c r="C1335">
        <v>118570</v>
      </c>
      <c r="D1335">
        <v>116560</v>
      </c>
      <c r="E1335">
        <v>116880</v>
      </c>
    </row>
    <row r="1336" spans="1:5" x14ac:dyDescent="0.25">
      <c r="A1336" s="1">
        <v>43825</v>
      </c>
      <c r="B1336">
        <v>116580</v>
      </c>
      <c r="C1336">
        <v>117925</v>
      </c>
      <c r="D1336">
        <v>116235</v>
      </c>
      <c r="E1336">
        <v>117700</v>
      </c>
    </row>
    <row r="1337" spans="1:5" x14ac:dyDescent="0.25">
      <c r="A1337" s="1">
        <v>43822</v>
      </c>
      <c r="B1337">
        <v>115955</v>
      </c>
      <c r="C1337">
        <v>116440</v>
      </c>
      <c r="D1337">
        <v>115535</v>
      </c>
      <c r="E1337">
        <v>116380</v>
      </c>
    </row>
    <row r="1338" spans="1:5" x14ac:dyDescent="0.25">
      <c r="A1338" s="1">
        <v>43819</v>
      </c>
      <c r="B1338">
        <v>115630</v>
      </c>
      <c r="C1338">
        <v>116025</v>
      </c>
      <c r="D1338">
        <v>115125</v>
      </c>
      <c r="E1338">
        <v>115750</v>
      </c>
    </row>
    <row r="1339" spans="1:5" x14ac:dyDescent="0.25">
      <c r="A1339" s="1">
        <v>43818</v>
      </c>
      <c r="B1339">
        <v>114755</v>
      </c>
      <c r="C1339">
        <v>115895</v>
      </c>
      <c r="D1339">
        <v>114330</v>
      </c>
      <c r="E1339">
        <v>115785</v>
      </c>
    </row>
    <row r="1340" spans="1:5" x14ac:dyDescent="0.25">
      <c r="A1340" s="1">
        <v>43817</v>
      </c>
      <c r="B1340">
        <v>113355</v>
      </c>
      <c r="C1340">
        <v>114995</v>
      </c>
      <c r="D1340">
        <v>113010</v>
      </c>
      <c r="E1340">
        <v>114980</v>
      </c>
    </row>
    <row r="1341" spans="1:5" x14ac:dyDescent="0.25">
      <c r="A1341" s="1">
        <v>43816</v>
      </c>
      <c r="B1341">
        <v>112395</v>
      </c>
      <c r="C1341">
        <v>112820</v>
      </c>
      <c r="D1341">
        <v>111950</v>
      </c>
      <c r="E1341">
        <v>112530</v>
      </c>
    </row>
    <row r="1342" spans="1:5" x14ac:dyDescent="0.25">
      <c r="A1342" s="1">
        <v>43815</v>
      </c>
      <c r="B1342">
        <v>112970</v>
      </c>
      <c r="C1342">
        <v>113345</v>
      </c>
      <c r="D1342">
        <v>111905</v>
      </c>
      <c r="E1342">
        <v>112150</v>
      </c>
    </row>
    <row r="1343" spans="1:5" x14ac:dyDescent="0.25">
      <c r="A1343" s="1">
        <v>43812</v>
      </c>
      <c r="B1343">
        <v>112500</v>
      </c>
      <c r="C1343">
        <v>112970</v>
      </c>
      <c r="D1343">
        <v>111880</v>
      </c>
      <c r="E1343">
        <v>112720</v>
      </c>
    </row>
    <row r="1344" spans="1:5" x14ac:dyDescent="0.25">
      <c r="A1344" s="1">
        <v>43811</v>
      </c>
      <c r="B1344">
        <v>111505</v>
      </c>
      <c r="C1344">
        <v>112595</v>
      </c>
      <c r="D1344">
        <v>111380</v>
      </c>
      <c r="E1344">
        <v>112285</v>
      </c>
    </row>
    <row r="1345" spans="1:5" x14ac:dyDescent="0.25">
      <c r="A1345" s="1">
        <v>43810</v>
      </c>
      <c r="B1345">
        <v>111000</v>
      </c>
      <c r="C1345">
        <v>111285</v>
      </c>
      <c r="D1345">
        <v>110600</v>
      </c>
      <c r="E1345">
        <v>111055</v>
      </c>
    </row>
    <row r="1346" spans="1:5" x14ac:dyDescent="0.25">
      <c r="A1346" s="1">
        <v>43809</v>
      </c>
      <c r="B1346">
        <v>110810</v>
      </c>
      <c r="C1346">
        <v>111330</v>
      </c>
      <c r="D1346">
        <v>110255</v>
      </c>
      <c r="E1346">
        <v>110785</v>
      </c>
    </row>
    <row r="1347" spans="1:5" x14ac:dyDescent="0.25">
      <c r="A1347" s="1">
        <v>43808</v>
      </c>
      <c r="B1347">
        <v>110930</v>
      </c>
      <c r="C1347">
        <v>111570</v>
      </c>
      <c r="D1347">
        <v>110910</v>
      </c>
      <c r="E1347">
        <v>111155</v>
      </c>
    </row>
    <row r="1348" spans="1:5" x14ac:dyDescent="0.25">
      <c r="A1348" s="1">
        <v>43805</v>
      </c>
      <c r="B1348">
        <v>110945</v>
      </c>
      <c r="C1348">
        <v>111640</v>
      </c>
      <c r="D1348">
        <v>110815</v>
      </c>
      <c r="E1348">
        <v>111135</v>
      </c>
    </row>
    <row r="1349" spans="1:5" x14ac:dyDescent="0.25">
      <c r="A1349" s="1">
        <v>43804</v>
      </c>
      <c r="B1349">
        <v>110655</v>
      </c>
      <c r="C1349">
        <v>111330</v>
      </c>
      <c r="D1349">
        <v>110135</v>
      </c>
      <c r="E1349">
        <v>110715</v>
      </c>
    </row>
    <row r="1350" spans="1:5" x14ac:dyDescent="0.25">
      <c r="A1350" s="1">
        <v>43803</v>
      </c>
      <c r="B1350">
        <v>109750</v>
      </c>
      <c r="C1350">
        <v>110555</v>
      </c>
      <c r="D1350">
        <v>109355</v>
      </c>
      <c r="E1350">
        <v>110460</v>
      </c>
    </row>
    <row r="1351" spans="1:5" x14ac:dyDescent="0.25">
      <c r="A1351" s="1">
        <v>43802</v>
      </c>
      <c r="B1351">
        <v>109000</v>
      </c>
      <c r="C1351">
        <v>109680</v>
      </c>
      <c r="D1351">
        <v>108330</v>
      </c>
      <c r="E1351">
        <v>109160</v>
      </c>
    </row>
    <row r="1352" spans="1:5" x14ac:dyDescent="0.25">
      <c r="A1352" s="1">
        <v>43801</v>
      </c>
      <c r="B1352">
        <v>108315</v>
      </c>
      <c r="C1352">
        <v>109585</v>
      </c>
      <c r="D1352">
        <v>108250</v>
      </c>
      <c r="E1352">
        <v>108995</v>
      </c>
    </row>
    <row r="1353" spans="1:5" x14ac:dyDescent="0.25">
      <c r="A1353" s="1">
        <v>43798</v>
      </c>
      <c r="B1353">
        <v>108300</v>
      </c>
      <c r="C1353">
        <v>109010</v>
      </c>
      <c r="D1353">
        <v>107945</v>
      </c>
      <c r="E1353">
        <v>108430</v>
      </c>
    </row>
    <row r="1354" spans="1:5" x14ac:dyDescent="0.25">
      <c r="A1354" s="1">
        <v>43797</v>
      </c>
      <c r="B1354">
        <v>107785</v>
      </c>
      <c r="C1354">
        <v>108665</v>
      </c>
      <c r="D1354">
        <v>107375</v>
      </c>
      <c r="E1354">
        <v>108600</v>
      </c>
    </row>
    <row r="1355" spans="1:5" x14ac:dyDescent="0.25">
      <c r="A1355" s="1">
        <v>43796</v>
      </c>
      <c r="B1355">
        <v>107825</v>
      </c>
      <c r="C1355">
        <v>108235</v>
      </c>
      <c r="D1355">
        <v>106450</v>
      </c>
      <c r="E1355">
        <v>107930</v>
      </c>
    </row>
    <row r="1356" spans="1:5" x14ac:dyDescent="0.25">
      <c r="A1356" s="1">
        <v>43795</v>
      </c>
      <c r="B1356">
        <v>108430</v>
      </c>
      <c r="C1356">
        <v>108530</v>
      </c>
      <c r="D1356">
        <v>106645</v>
      </c>
      <c r="E1356">
        <v>107675</v>
      </c>
    </row>
    <row r="1357" spans="1:5" x14ac:dyDescent="0.25">
      <c r="A1357" s="1">
        <v>43794</v>
      </c>
      <c r="B1357">
        <v>109255</v>
      </c>
      <c r="C1357">
        <v>109375</v>
      </c>
      <c r="D1357">
        <v>108365</v>
      </c>
      <c r="E1357">
        <v>108600</v>
      </c>
    </row>
    <row r="1358" spans="1:5" x14ac:dyDescent="0.25">
      <c r="A1358" s="1">
        <v>43791</v>
      </c>
      <c r="B1358">
        <v>107955</v>
      </c>
      <c r="C1358">
        <v>108995</v>
      </c>
      <c r="D1358">
        <v>107520</v>
      </c>
      <c r="E1358">
        <v>108940</v>
      </c>
    </row>
    <row r="1359" spans="1:5" x14ac:dyDescent="0.25">
      <c r="A1359" s="1">
        <v>43790</v>
      </c>
      <c r="B1359">
        <v>105810</v>
      </c>
      <c r="C1359">
        <v>108000</v>
      </c>
      <c r="D1359">
        <v>105725</v>
      </c>
      <c r="E1359">
        <v>108000</v>
      </c>
    </row>
    <row r="1360" spans="1:5" x14ac:dyDescent="0.25">
      <c r="A1360" s="1">
        <v>43788</v>
      </c>
      <c r="B1360">
        <v>107100</v>
      </c>
      <c r="C1360">
        <v>107350</v>
      </c>
      <c r="D1360">
        <v>105690</v>
      </c>
      <c r="E1360">
        <v>106160</v>
      </c>
    </row>
    <row r="1361" spans="1:5" x14ac:dyDescent="0.25">
      <c r="A1361" s="1">
        <v>43787</v>
      </c>
      <c r="B1361">
        <v>107850</v>
      </c>
      <c r="C1361">
        <v>108215</v>
      </c>
      <c r="D1361">
        <v>106550</v>
      </c>
      <c r="E1361">
        <v>106550</v>
      </c>
    </row>
    <row r="1362" spans="1:5" x14ac:dyDescent="0.25">
      <c r="A1362" s="1">
        <v>43783</v>
      </c>
      <c r="B1362">
        <v>106700</v>
      </c>
      <c r="C1362">
        <v>107240</v>
      </c>
      <c r="D1362">
        <v>106160</v>
      </c>
      <c r="E1362">
        <v>106955</v>
      </c>
    </row>
    <row r="1363" spans="1:5" x14ac:dyDescent="0.25">
      <c r="A1363" s="1">
        <v>43782</v>
      </c>
      <c r="B1363">
        <v>106610</v>
      </c>
      <c r="C1363">
        <v>107265</v>
      </c>
      <c r="D1363">
        <v>105625</v>
      </c>
      <c r="E1363">
        <v>106600</v>
      </c>
    </row>
    <row r="1364" spans="1:5" x14ac:dyDescent="0.25">
      <c r="A1364" s="1">
        <v>43781</v>
      </c>
      <c r="B1364">
        <v>108930</v>
      </c>
      <c r="C1364">
        <v>108985</v>
      </c>
      <c r="D1364">
        <v>106615</v>
      </c>
      <c r="E1364">
        <v>106935</v>
      </c>
    </row>
    <row r="1365" spans="1:5" x14ac:dyDescent="0.25">
      <c r="A1365" s="1">
        <v>43780</v>
      </c>
      <c r="B1365">
        <v>107535</v>
      </c>
      <c r="C1365">
        <v>108895</v>
      </c>
      <c r="D1365">
        <v>107165</v>
      </c>
      <c r="E1365">
        <v>108825</v>
      </c>
    </row>
    <row r="1366" spans="1:5" x14ac:dyDescent="0.25">
      <c r="A1366" s="1">
        <v>43777</v>
      </c>
      <c r="B1366">
        <v>109200</v>
      </c>
      <c r="C1366">
        <v>109480</v>
      </c>
      <c r="D1366">
        <v>107540</v>
      </c>
      <c r="E1366">
        <v>107900</v>
      </c>
    </row>
    <row r="1367" spans="1:5" x14ac:dyDescent="0.25">
      <c r="A1367" s="1">
        <v>43776</v>
      </c>
      <c r="B1367">
        <v>109445</v>
      </c>
      <c r="C1367">
        <v>110290</v>
      </c>
      <c r="D1367">
        <v>109050</v>
      </c>
      <c r="E1367">
        <v>109935</v>
      </c>
    </row>
    <row r="1368" spans="1:5" x14ac:dyDescent="0.25">
      <c r="A1368" s="1">
        <v>43775</v>
      </c>
      <c r="B1368">
        <v>109300</v>
      </c>
      <c r="C1368">
        <v>110330</v>
      </c>
      <c r="D1368">
        <v>107745</v>
      </c>
      <c r="E1368">
        <v>108900</v>
      </c>
    </row>
    <row r="1369" spans="1:5" x14ac:dyDescent="0.25">
      <c r="A1369" s="1">
        <v>43774</v>
      </c>
      <c r="B1369">
        <v>109560</v>
      </c>
      <c r="C1369">
        <v>109920</v>
      </c>
      <c r="D1369">
        <v>108790</v>
      </c>
      <c r="E1369">
        <v>109165</v>
      </c>
    </row>
    <row r="1370" spans="1:5" x14ac:dyDescent="0.25">
      <c r="A1370" s="1">
        <v>43773</v>
      </c>
      <c r="B1370">
        <v>109710</v>
      </c>
      <c r="C1370">
        <v>109970</v>
      </c>
      <c r="D1370">
        <v>108960</v>
      </c>
      <c r="E1370">
        <v>109335</v>
      </c>
    </row>
    <row r="1371" spans="1:5" x14ac:dyDescent="0.25">
      <c r="A1371" s="1">
        <v>43770</v>
      </c>
      <c r="B1371">
        <v>107955</v>
      </c>
      <c r="C1371">
        <v>109145</v>
      </c>
      <c r="D1371">
        <v>107900</v>
      </c>
      <c r="E1371">
        <v>108970</v>
      </c>
    </row>
    <row r="1372" spans="1:5" x14ac:dyDescent="0.25">
      <c r="A1372" s="1">
        <v>43769</v>
      </c>
      <c r="B1372">
        <v>108685</v>
      </c>
      <c r="C1372">
        <v>108705</v>
      </c>
      <c r="D1372">
        <v>106900</v>
      </c>
      <c r="E1372">
        <v>107605</v>
      </c>
    </row>
    <row r="1373" spans="1:5" x14ac:dyDescent="0.25">
      <c r="A1373" s="1">
        <v>43768</v>
      </c>
      <c r="B1373">
        <v>108100</v>
      </c>
      <c r="C1373">
        <v>109065</v>
      </c>
      <c r="D1373">
        <v>107125</v>
      </c>
      <c r="E1373">
        <v>109000</v>
      </c>
    </row>
    <row r="1374" spans="1:5" x14ac:dyDescent="0.25">
      <c r="A1374" s="1">
        <v>43767</v>
      </c>
      <c r="B1374">
        <v>108520</v>
      </c>
      <c r="C1374">
        <v>108725</v>
      </c>
      <c r="D1374">
        <v>107895</v>
      </c>
      <c r="E1374">
        <v>108370</v>
      </c>
    </row>
    <row r="1375" spans="1:5" x14ac:dyDescent="0.25">
      <c r="A1375" s="1">
        <v>43766</v>
      </c>
      <c r="B1375">
        <v>108310</v>
      </c>
      <c r="C1375">
        <v>109130</v>
      </c>
      <c r="D1375">
        <v>107955</v>
      </c>
      <c r="E1375">
        <v>108540</v>
      </c>
    </row>
    <row r="1376" spans="1:5" x14ac:dyDescent="0.25">
      <c r="A1376" s="1">
        <v>43763</v>
      </c>
      <c r="B1376">
        <v>107900</v>
      </c>
      <c r="C1376">
        <v>108865</v>
      </c>
      <c r="D1376">
        <v>107670</v>
      </c>
      <c r="E1376">
        <v>108080</v>
      </c>
    </row>
    <row r="1377" spans="1:5" x14ac:dyDescent="0.25">
      <c r="A1377" s="1">
        <v>43762</v>
      </c>
      <c r="B1377">
        <v>108500</v>
      </c>
      <c r="C1377">
        <v>108630</v>
      </c>
      <c r="D1377">
        <v>107280</v>
      </c>
      <c r="E1377">
        <v>107820</v>
      </c>
    </row>
    <row r="1378" spans="1:5" x14ac:dyDescent="0.25">
      <c r="A1378" s="1">
        <v>43761</v>
      </c>
      <c r="B1378">
        <v>107550</v>
      </c>
      <c r="C1378">
        <v>108740</v>
      </c>
      <c r="D1378">
        <v>107510</v>
      </c>
      <c r="E1378">
        <v>108200</v>
      </c>
    </row>
    <row r="1379" spans="1:5" x14ac:dyDescent="0.25">
      <c r="A1379" s="1">
        <v>43760</v>
      </c>
      <c r="B1379">
        <v>106780</v>
      </c>
      <c r="C1379">
        <v>108220</v>
      </c>
      <c r="D1379">
        <v>106635</v>
      </c>
      <c r="E1379">
        <v>107700</v>
      </c>
    </row>
    <row r="1380" spans="1:5" x14ac:dyDescent="0.25">
      <c r="A1380" s="1">
        <v>43759</v>
      </c>
      <c r="B1380">
        <v>105690</v>
      </c>
      <c r="C1380">
        <v>106960</v>
      </c>
      <c r="D1380">
        <v>105410</v>
      </c>
      <c r="E1380">
        <v>106960</v>
      </c>
    </row>
    <row r="1381" spans="1:5" x14ac:dyDescent="0.25">
      <c r="A1381" s="1">
        <v>43756</v>
      </c>
      <c r="B1381">
        <v>105895</v>
      </c>
      <c r="C1381">
        <v>106300</v>
      </c>
      <c r="D1381">
        <v>105250</v>
      </c>
      <c r="E1381">
        <v>105300</v>
      </c>
    </row>
    <row r="1382" spans="1:5" x14ac:dyDescent="0.25">
      <c r="A1382" s="1">
        <v>43755</v>
      </c>
      <c r="B1382">
        <v>106330</v>
      </c>
      <c r="C1382">
        <v>106765</v>
      </c>
      <c r="D1382">
        <v>105590</v>
      </c>
      <c r="E1382">
        <v>105940</v>
      </c>
    </row>
    <row r="1383" spans="1:5" x14ac:dyDescent="0.25">
      <c r="A1383" s="1">
        <v>43754</v>
      </c>
      <c r="B1383">
        <v>105010</v>
      </c>
      <c r="C1383">
        <v>106315</v>
      </c>
      <c r="D1383">
        <v>104290</v>
      </c>
      <c r="E1383">
        <v>106085</v>
      </c>
    </row>
    <row r="1384" spans="1:5" x14ac:dyDescent="0.25">
      <c r="A1384" s="1">
        <v>43753</v>
      </c>
      <c r="B1384">
        <v>104540</v>
      </c>
      <c r="C1384">
        <v>105135</v>
      </c>
      <c r="D1384">
        <v>104065</v>
      </c>
      <c r="E1384">
        <v>104065</v>
      </c>
    </row>
    <row r="1385" spans="1:5" x14ac:dyDescent="0.25">
      <c r="A1385" s="1">
        <v>43752</v>
      </c>
      <c r="B1385">
        <v>103330</v>
      </c>
      <c r="C1385">
        <v>104450</v>
      </c>
      <c r="D1385">
        <v>103255</v>
      </c>
      <c r="E1385">
        <v>104450</v>
      </c>
    </row>
    <row r="1386" spans="1:5" x14ac:dyDescent="0.25">
      <c r="A1386" s="1">
        <v>43749</v>
      </c>
      <c r="B1386">
        <v>103300</v>
      </c>
      <c r="C1386">
        <v>104610</v>
      </c>
      <c r="D1386">
        <v>102835</v>
      </c>
      <c r="E1386">
        <v>103530</v>
      </c>
    </row>
    <row r="1387" spans="1:5" x14ac:dyDescent="0.25">
      <c r="A1387" s="1">
        <v>43748</v>
      </c>
      <c r="B1387">
        <v>101100</v>
      </c>
      <c r="C1387">
        <v>102600</v>
      </c>
      <c r="D1387">
        <v>101080</v>
      </c>
      <c r="E1387">
        <v>102300</v>
      </c>
    </row>
    <row r="1388" spans="1:5" x14ac:dyDescent="0.25">
      <c r="A1388" s="1">
        <v>43747</v>
      </c>
      <c r="B1388">
        <v>100800</v>
      </c>
      <c r="C1388">
        <v>101690</v>
      </c>
      <c r="D1388">
        <v>100230</v>
      </c>
      <c r="E1388">
        <v>101400</v>
      </c>
    </row>
    <row r="1389" spans="1:5" x14ac:dyDescent="0.25">
      <c r="A1389" s="1">
        <v>43746</v>
      </c>
      <c r="B1389">
        <v>100305</v>
      </c>
      <c r="C1389">
        <v>101490</v>
      </c>
      <c r="D1389">
        <v>99695</v>
      </c>
      <c r="E1389">
        <v>99820</v>
      </c>
    </row>
    <row r="1390" spans="1:5" x14ac:dyDescent="0.25">
      <c r="A1390" s="1">
        <v>43745</v>
      </c>
      <c r="B1390">
        <v>102100</v>
      </c>
      <c r="C1390">
        <v>102565</v>
      </c>
      <c r="D1390">
        <v>100370</v>
      </c>
      <c r="E1390">
        <v>100605</v>
      </c>
    </row>
    <row r="1391" spans="1:5" x14ac:dyDescent="0.25">
      <c r="A1391" s="1">
        <v>43742</v>
      </c>
      <c r="B1391">
        <v>101175</v>
      </c>
      <c r="C1391">
        <v>102770</v>
      </c>
      <c r="D1391">
        <v>100900</v>
      </c>
      <c r="E1391">
        <v>102440</v>
      </c>
    </row>
    <row r="1392" spans="1:5" x14ac:dyDescent="0.25">
      <c r="A1392" s="1">
        <v>43741</v>
      </c>
      <c r="B1392">
        <v>101445</v>
      </c>
      <c r="C1392">
        <v>101730</v>
      </c>
      <c r="D1392">
        <v>99915</v>
      </c>
      <c r="E1392">
        <v>101580</v>
      </c>
    </row>
    <row r="1393" spans="1:5" x14ac:dyDescent="0.25">
      <c r="A1393" s="1">
        <v>43740</v>
      </c>
      <c r="B1393">
        <v>103275</v>
      </c>
      <c r="C1393">
        <v>103400</v>
      </c>
      <c r="D1393">
        <v>101000</v>
      </c>
      <c r="E1393">
        <v>101080</v>
      </c>
    </row>
    <row r="1394" spans="1:5" x14ac:dyDescent="0.25">
      <c r="A1394" s="1">
        <v>43739</v>
      </c>
      <c r="B1394">
        <v>105180</v>
      </c>
      <c r="C1394">
        <v>105355</v>
      </c>
      <c r="D1394">
        <v>103985</v>
      </c>
      <c r="E1394">
        <v>104065</v>
      </c>
    </row>
    <row r="1395" spans="1:5" x14ac:dyDescent="0.25">
      <c r="A1395" s="1">
        <v>43738</v>
      </c>
      <c r="B1395">
        <v>105750</v>
      </c>
      <c r="C1395">
        <v>105775</v>
      </c>
      <c r="D1395">
        <v>104855</v>
      </c>
      <c r="E1395">
        <v>105115</v>
      </c>
    </row>
    <row r="1396" spans="1:5" x14ac:dyDescent="0.25">
      <c r="A1396" s="1">
        <v>43735</v>
      </c>
      <c r="B1396">
        <v>105545</v>
      </c>
      <c r="C1396">
        <v>105900</v>
      </c>
      <c r="D1396">
        <v>104705</v>
      </c>
      <c r="E1396">
        <v>105495</v>
      </c>
    </row>
    <row r="1397" spans="1:5" x14ac:dyDescent="0.25">
      <c r="A1397" s="1">
        <v>43734</v>
      </c>
      <c r="B1397">
        <v>105185</v>
      </c>
      <c r="C1397">
        <v>105615</v>
      </c>
      <c r="D1397">
        <v>104540</v>
      </c>
      <c r="E1397">
        <v>105335</v>
      </c>
    </row>
    <row r="1398" spans="1:5" x14ac:dyDescent="0.25">
      <c r="A1398" s="1">
        <v>43733</v>
      </c>
      <c r="B1398">
        <v>103460</v>
      </c>
      <c r="C1398">
        <v>104810</v>
      </c>
      <c r="D1398">
        <v>103260</v>
      </c>
      <c r="E1398">
        <v>104700</v>
      </c>
    </row>
    <row r="1399" spans="1:5" x14ac:dyDescent="0.25">
      <c r="A1399" s="1">
        <v>43732</v>
      </c>
      <c r="B1399">
        <v>105385</v>
      </c>
      <c r="C1399">
        <v>105445</v>
      </c>
      <c r="D1399">
        <v>103690</v>
      </c>
      <c r="E1399">
        <v>104200</v>
      </c>
    </row>
    <row r="1400" spans="1:5" x14ac:dyDescent="0.25">
      <c r="A1400" s="1">
        <v>43731</v>
      </c>
      <c r="B1400">
        <v>104620</v>
      </c>
      <c r="C1400">
        <v>105025</v>
      </c>
      <c r="D1400">
        <v>104275</v>
      </c>
      <c r="E1400">
        <v>105010</v>
      </c>
    </row>
    <row r="1401" spans="1:5" x14ac:dyDescent="0.25">
      <c r="A1401" s="1">
        <v>43728</v>
      </c>
      <c r="B1401">
        <v>105150</v>
      </c>
      <c r="C1401">
        <v>105415</v>
      </c>
      <c r="D1401">
        <v>104140</v>
      </c>
      <c r="E1401">
        <v>104950</v>
      </c>
    </row>
    <row r="1402" spans="1:5" x14ac:dyDescent="0.25">
      <c r="A1402" s="1">
        <v>43727</v>
      </c>
      <c r="B1402">
        <v>105565</v>
      </c>
      <c r="C1402">
        <v>106430</v>
      </c>
      <c r="D1402">
        <v>104530</v>
      </c>
      <c r="E1402">
        <v>104770</v>
      </c>
    </row>
    <row r="1403" spans="1:5" x14ac:dyDescent="0.25">
      <c r="A1403" s="1">
        <v>43726</v>
      </c>
      <c r="B1403">
        <v>105255</v>
      </c>
      <c r="C1403">
        <v>105270</v>
      </c>
      <c r="D1403">
        <v>103925</v>
      </c>
      <c r="E1403">
        <v>104910</v>
      </c>
    </row>
    <row r="1404" spans="1:5" x14ac:dyDescent="0.25">
      <c r="A1404" s="1">
        <v>43725</v>
      </c>
      <c r="B1404">
        <v>103620</v>
      </c>
      <c r="C1404">
        <v>105235</v>
      </c>
      <c r="D1404">
        <v>103295</v>
      </c>
      <c r="E1404">
        <v>105200</v>
      </c>
    </row>
    <row r="1405" spans="1:5" x14ac:dyDescent="0.25">
      <c r="A1405" s="1">
        <v>43724</v>
      </c>
      <c r="B1405">
        <v>103750</v>
      </c>
      <c r="C1405">
        <v>104465</v>
      </c>
      <c r="D1405">
        <v>103115</v>
      </c>
      <c r="E1405">
        <v>104155</v>
      </c>
    </row>
    <row r="1406" spans="1:5" x14ac:dyDescent="0.25">
      <c r="A1406" s="1">
        <v>43721</v>
      </c>
      <c r="B1406">
        <v>105100</v>
      </c>
      <c r="C1406">
        <v>105275</v>
      </c>
      <c r="D1406">
        <v>103630</v>
      </c>
      <c r="E1406">
        <v>103885</v>
      </c>
    </row>
    <row r="1407" spans="1:5" x14ac:dyDescent="0.25">
      <c r="A1407" s="1">
        <v>43720</v>
      </c>
      <c r="B1407">
        <v>104720</v>
      </c>
      <c r="C1407">
        <v>105225</v>
      </c>
      <c r="D1407">
        <v>104100</v>
      </c>
      <c r="E1407">
        <v>104600</v>
      </c>
    </row>
    <row r="1408" spans="1:5" x14ac:dyDescent="0.25">
      <c r="A1408" s="1">
        <v>43719</v>
      </c>
      <c r="B1408">
        <v>103845</v>
      </c>
      <c r="C1408">
        <v>104680</v>
      </c>
      <c r="D1408">
        <v>103635</v>
      </c>
      <c r="E1408">
        <v>104080</v>
      </c>
    </row>
    <row r="1409" spans="1:5" x14ac:dyDescent="0.25">
      <c r="A1409" s="1">
        <v>43718</v>
      </c>
      <c r="B1409">
        <v>103500</v>
      </c>
      <c r="C1409">
        <v>104175</v>
      </c>
      <c r="D1409">
        <v>102720</v>
      </c>
      <c r="E1409">
        <v>103450</v>
      </c>
    </row>
    <row r="1410" spans="1:5" x14ac:dyDescent="0.25">
      <c r="A1410" s="1">
        <v>43717</v>
      </c>
      <c r="B1410">
        <v>104000</v>
      </c>
      <c r="C1410">
        <v>104840</v>
      </c>
      <c r="D1410">
        <v>103320</v>
      </c>
      <c r="E1410">
        <v>103830</v>
      </c>
    </row>
    <row r="1411" spans="1:5" x14ac:dyDescent="0.25">
      <c r="A1411" s="1">
        <v>43714</v>
      </c>
      <c r="B1411">
        <v>103050</v>
      </c>
      <c r="C1411">
        <v>103760</v>
      </c>
      <c r="D1411">
        <v>102940</v>
      </c>
      <c r="E1411">
        <v>103550</v>
      </c>
    </row>
    <row r="1412" spans="1:5" x14ac:dyDescent="0.25">
      <c r="A1412" s="1">
        <v>43713</v>
      </c>
      <c r="B1412">
        <v>102395</v>
      </c>
      <c r="C1412">
        <v>103870</v>
      </c>
      <c r="D1412">
        <v>102200</v>
      </c>
      <c r="E1412">
        <v>102570</v>
      </c>
    </row>
    <row r="1413" spans="1:5" x14ac:dyDescent="0.25">
      <c r="A1413" s="1">
        <v>43712</v>
      </c>
      <c r="B1413">
        <v>101695</v>
      </c>
      <c r="C1413">
        <v>101865</v>
      </c>
      <c r="D1413">
        <v>100935</v>
      </c>
      <c r="E1413">
        <v>101595</v>
      </c>
    </row>
    <row r="1414" spans="1:5" x14ac:dyDescent="0.25">
      <c r="A1414" s="1">
        <v>43711</v>
      </c>
      <c r="B1414">
        <v>100845</v>
      </c>
      <c r="C1414">
        <v>102110</v>
      </c>
      <c r="D1414">
        <v>99900</v>
      </c>
      <c r="E1414">
        <v>100450</v>
      </c>
    </row>
    <row r="1415" spans="1:5" x14ac:dyDescent="0.25">
      <c r="A1415" s="1">
        <v>43710</v>
      </c>
      <c r="B1415">
        <v>102140</v>
      </c>
      <c r="C1415">
        <v>102280</v>
      </c>
      <c r="D1415">
        <v>101070</v>
      </c>
      <c r="E1415">
        <v>101375</v>
      </c>
    </row>
    <row r="1416" spans="1:5" x14ac:dyDescent="0.25">
      <c r="A1416" s="1">
        <v>43707</v>
      </c>
      <c r="B1416">
        <v>101870</v>
      </c>
      <c r="C1416">
        <v>102350</v>
      </c>
      <c r="D1416">
        <v>101360</v>
      </c>
      <c r="E1416">
        <v>102225</v>
      </c>
    </row>
    <row r="1417" spans="1:5" x14ac:dyDescent="0.25">
      <c r="A1417" s="1">
        <v>43706</v>
      </c>
      <c r="B1417">
        <v>99095</v>
      </c>
      <c r="C1417">
        <v>101600</v>
      </c>
      <c r="D1417">
        <v>99095</v>
      </c>
      <c r="E1417">
        <v>101545</v>
      </c>
    </row>
    <row r="1418" spans="1:5" x14ac:dyDescent="0.25">
      <c r="A1418" s="1">
        <v>43705</v>
      </c>
      <c r="B1418">
        <v>97345</v>
      </c>
      <c r="C1418">
        <v>99050</v>
      </c>
      <c r="D1418">
        <v>96900</v>
      </c>
      <c r="E1418">
        <v>98445</v>
      </c>
    </row>
    <row r="1419" spans="1:5" x14ac:dyDescent="0.25">
      <c r="A1419" s="1">
        <v>43704</v>
      </c>
      <c r="B1419">
        <v>96670</v>
      </c>
      <c r="C1419">
        <v>98620</v>
      </c>
      <c r="D1419">
        <v>96435</v>
      </c>
      <c r="E1419">
        <v>97820</v>
      </c>
    </row>
    <row r="1420" spans="1:5" x14ac:dyDescent="0.25">
      <c r="A1420" s="1">
        <v>43703</v>
      </c>
      <c r="B1420">
        <v>98895</v>
      </c>
      <c r="C1420">
        <v>99210</v>
      </c>
      <c r="D1420">
        <v>95610</v>
      </c>
      <c r="E1420">
        <v>95895</v>
      </c>
    </row>
    <row r="1421" spans="1:5" x14ac:dyDescent="0.25">
      <c r="A1421" s="1">
        <v>43700</v>
      </c>
      <c r="B1421">
        <v>100950</v>
      </c>
      <c r="C1421">
        <v>100950</v>
      </c>
      <c r="D1421">
        <v>97670</v>
      </c>
      <c r="E1421">
        <v>98350</v>
      </c>
    </row>
    <row r="1422" spans="1:5" x14ac:dyDescent="0.25">
      <c r="A1422" s="1">
        <v>43699</v>
      </c>
      <c r="B1422">
        <v>101895</v>
      </c>
      <c r="C1422">
        <v>102420</v>
      </c>
      <c r="D1422">
        <v>100615</v>
      </c>
      <c r="E1422">
        <v>100820</v>
      </c>
    </row>
    <row r="1423" spans="1:5" x14ac:dyDescent="0.25">
      <c r="A1423" s="1">
        <v>43698</v>
      </c>
      <c r="B1423">
        <v>100550</v>
      </c>
      <c r="C1423">
        <v>102270</v>
      </c>
      <c r="D1423">
        <v>100250</v>
      </c>
      <c r="E1423">
        <v>102140</v>
      </c>
    </row>
    <row r="1424" spans="1:5" x14ac:dyDescent="0.25">
      <c r="A1424" s="1">
        <v>43697</v>
      </c>
      <c r="B1424">
        <v>100140</v>
      </c>
      <c r="C1424">
        <v>100625</v>
      </c>
      <c r="D1424">
        <v>98570</v>
      </c>
      <c r="E1424">
        <v>99740</v>
      </c>
    </row>
    <row r="1425" spans="1:5" x14ac:dyDescent="0.25">
      <c r="A1425" s="1">
        <v>43696</v>
      </c>
      <c r="B1425">
        <v>101865</v>
      </c>
      <c r="C1425">
        <v>101890</v>
      </c>
      <c r="D1425">
        <v>99665</v>
      </c>
      <c r="E1425">
        <v>100185</v>
      </c>
    </row>
    <row r="1426" spans="1:5" x14ac:dyDescent="0.25">
      <c r="A1426" s="1">
        <v>43693</v>
      </c>
      <c r="B1426">
        <v>100800</v>
      </c>
      <c r="C1426">
        <v>101370</v>
      </c>
      <c r="D1426">
        <v>99875</v>
      </c>
      <c r="E1426">
        <v>100900</v>
      </c>
    </row>
    <row r="1427" spans="1:5" x14ac:dyDescent="0.25">
      <c r="A1427" s="1">
        <v>43692</v>
      </c>
      <c r="B1427">
        <v>101500</v>
      </c>
      <c r="C1427">
        <v>102080</v>
      </c>
      <c r="D1427">
        <v>98935</v>
      </c>
      <c r="E1427">
        <v>99900</v>
      </c>
    </row>
    <row r="1428" spans="1:5" x14ac:dyDescent="0.25">
      <c r="A1428" s="1">
        <v>43691</v>
      </c>
      <c r="B1428">
        <v>102820</v>
      </c>
      <c r="C1428">
        <v>103130</v>
      </c>
      <c r="D1428">
        <v>100815</v>
      </c>
      <c r="E1428">
        <v>100915</v>
      </c>
    </row>
    <row r="1429" spans="1:5" x14ac:dyDescent="0.25">
      <c r="A1429" s="1">
        <v>43690</v>
      </c>
      <c r="B1429">
        <v>101410</v>
      </c>
      <c r="C1429">
        <v>103845</v>
      </c>
      <c r="D1429">
        <v>101150</v>
      </c>
      <c r="E1429">
        <v>103555</v>
      </c>
    </row>
    <row r="1430" spans="1:5" x14ac:dyDescent="0.25">
      <c r="A1430" s="1">
        <v>43689</v>
      </c>
      <c r="B1430">
        <v>103000</v>
      </c>
      <c r="C1430">
        <v>103070</v>
      </c>
      <c r="D1430">
        <v>101575</v>
      </c>
      <c r="E1430">
        <v>101685</v>
      </c>
    </row>
    <row r="1431" spans="1:5" x14ac:dyDescent="0.25">
      <c r="A1431" s="1">
        <v>43686</v>
      </c>
      <c r="B1431">
        <v>103950</v>
      </c>
      <c r="C1431">
        <v>104930</v>
      </c>
      <c r="D1431">
        <v>103555</v>
      </c>
      <c r="E1431">
        <v>103950</v>
      </c>
    </row>
    <row r="1432" spans="1:5" x14ac:dyDescent="0.25">
      <c r="A1432" s="1">
        <v>43685</v>
      </c>
      <c r="B1432">
        <v>103245</v>
      </c>
      <c r="C1432">
        <v>104475</v>
      </c>
      <c r="D1432">
        <v>103150</v>
      </c>
      <c r="E1432">
        <v>104475</v>
      </c>
    </row>
    <row r="1433" spans="1:5" x14ac:dyDescent="0.25">
      <c r="A1433" s="1">
        <v>43684</v>
      </c>
      <c r="B1433">
        <v>102600</v>
      </c>
      <c r="C1433">
        <v>103105</v>
      </c>
      <c r="D1433">
        <v>100500</v>
      </c>
      <c r="E1433">
        <v>102870</v>
      </c>
    </row>
    <row r="1434" spans="1:5" x14ac:dyDescent="0.25">
      <c r="A1434" s="1">
        <v>43683</v>
      </c>
      <c r="B1434">
        <v>100990</v>
      </c>
      <c r="C1434">
        <v>102415</v>
      </c>
      <c r="D1434">
        <v>100780</v>
      </c>
      <c r="E1434">
        <v>102365</v>
      </c>
    </row>
    <row r="1435" spans="1:5" x14ac:dyDescent="0.25">
      <c r="A1435" s="1">
        <v>43682</v>
      </c>
      <c r="B1435">
        <v>101315</v>
      </c>
      <c r="C1435">
        <v>101425</v>
      </c>
      <c r="D1435">
        <v>99705</v>
      </c>
      <c r="E1435">
        <v>99970</v>
      </c>
    </row>
    <row r="1436" spans="1:5" x14ac:dyDescent="0.25">
      <c r="A1436" s="1">
        <v>43679</v>
      </c>
      <c r="B1436">
        <v>101600</v>
      </c>
      <c r="C1436">
        <v>103370</v>
      </c>
      <c r="D1436">
        <v>101430</v>
      </c>
      <c r="E1436">
        <v>102915</v>
      </c>
    </row>
    <row r="1437" spans="1:5" x14ac:dyDescent="0.25">
      <c r="A1437" s="1">
        <v>43678</v>
      </c>
      <c r="B1437">
        <v>102500</v>
      </c>
      <c r="C1437">
        <v>104285</v>
      </c>
      <c r="D1437">
        <v>101985</v>
      </c>
      <c r="E1437">
        <v>102035</v>
      </c>
    </row>
    <row r="1438" spans="1:5" x14ac:dyDescent="0.25">
      <c r="A1438" s="1">
        <v>43677</v>
      </c>
      <c r="B1438">
        <v>103450</v>
      </c>
      <c r="C1438">
        <v>103630</v>
      </c>
      <c r="D1438">
        <v>101080</v>
      </c>
      <c r="E1438">
        <v>102000</v>
      </c>
    </row>
    <row r="1439" spans="1:5" x14ac:dyDescent="0.25">
      <c r="A1439" s="1">
        <v>43676</v>
      </c>
      <c r="B1439">
        <v>103550</v>
      </c>
      <c r="C1439">
        <v>103850</v>
      </c>
      <c r="D1439">
        <v>102805</v>
      </c>
      <c r="E1439">
        <v>103200</v>
      </c>
    </row>
    <row r="1440" spans="1:5" x14ac:dyDescent="0.25">
      <c r="A1440" s="1">
        <v>43675</v>
      </c>
      <c r="B1440">
        <v>103390</v>
      </c>
      <c r="C1440">
        <v>103960</v>
      </c>
      <c r="D1440">
        <v>102720</v>
      </c>
      <c r="E1440">
        <v>103960</v>
      </c>
    </row>
    <row r="1441" spans="1:5" x14ac:dyDescent="0.25">
      <c r="A1441" s="1">
        <v>43672</v>
      </c>
      <c r="B1441">
        <v>103400</v>
      </c>
      <c r="C1441">
        <v>103640</v>
      </c>
      <c r="D1441">
        <v>102465</v>
      </c>
      <c r="E1441">
        <v>103090</v>
      </c>
    </row>
    <row r="1442" spans="1:5" x14ac:dyDescent="0.25">
      <c r="A1442" s="1">
        <v>43671</v>
      </c>
      <c r="B1442">
        <v>104595</v>
      </c>
      <c r="C1442">
        <v>104840</v>
      </c>
      <c r="D1442">
        <v>102655</v>
      </c>
      <c r="E1442">
        <v>102995</v>
      </c>
    </row>
    <row r="1443" spans="1:5" x14ac:dyDescent="0.25">
      <c r="A1443" s="1">
        <v>43670</v>
      </c>
      <c r="B1443">
        <v>104105</v>
      </c>
      <c r="C1443">
        <v>104970</v>
      </c>
      <c r="D1443">
        <v>104075</v>
      </c>
      <c r="E1443">
        <v>104250</v>
      </c>
    </row>
    <row r="1444" spans="1:5" x14ac:dyDescent="0.25">
      <c r="A1444" s="1">
        <v>43669</v>
      </c>
      <c r="B1444">
        <v>104625</v>
      </c>
      <c r="C1444">
        <v>104895</v>
      </c>
      <c r="D1444">
        <v>103815</v>
      </c>
      <c r="E1444">
        <v>104360</v>
      </c>
    </row>
    <row r="1445" spans="1:5" x14ac:dyDescent="0.25">
      <c r="A1445" s="1">
        <v>43668</v>
      </c>
      <c r="B1445">
        <v>104100</v>
      </c>
      <c r="C1445">
        <v>104725</v>
      </c>
      <c r="D1445">
        <v>103945</v>
      </c>
      <c r="E1445">
        <v>104465</v>
      </c>
    </row>
    <row r="1446" spans="1:5" x14ac:dyDescent="0.25">
      <c r="A1446" s="1">
        <v>43665</v>
      </c>
      <c r="B1446">
        <v>105500</v>
      </c>
      <c r="C1446">
        <v>105585</v>
      </c>
      <c r="D1446">
        <v>103665</v>
      </c>
      <c r="E1446">
        <v>103680</v>
      </c>
    </row>
    <row r="1447" spans="1:5" x14ac:dyDescent="0.25">
      <c r="A1447" s="1">
        <v>43664</v>
      </c>
      <c r="B1447">
        <v>104165</v>
      </c>
      <c r="C1447">
        <v>105375</v>
      </c>
      <c r="D1447">
        <v>104065</v>
      </c>
      <c r="E1447">
        <v>105375</v>
      </c>
    </row>
    <row r="1448" spans="1:5" x14ac:dyDescent="0.25">
      <c r="A1448" s="1">
        <v>43663</v>
      </c>
      <c r="B1448">
        <v>104450</v>
      </c>
      <c r="C1448">
        <v>104930</v>
      </c>
      <c r="D1448">
        <v>104150</v>
      </c>
      <c r="E1448">
        <v>104330</v>
      </c>
    </row>
    <row r="1449" spans="1:5" x14ac:dyDescent="0.25">
      <c r="A1449" s="1">
        <v>43662</v>
      </c>
      <c r="B1449">
        <v>104750</v>
      </c>
      <c r="C1449">
        <v>104960</v>
      </c>
      <c r="D1449">
        <v>103780</v>
      </c>
      <c r="E1449">
        <v>104365</v>
      </c>
    </row>
    <row r="1450" spans="1:5" x14ac:dyDescent="0.25">
      <c r="A1450" s="1">
        <v>43661</v>
      </c>
      <c r="B1450">
        <v>104900</v>
      </c>
      <c r="C1450">
        <v>105270</v>
      </c>
      <c r="D1450">
        <v>103965</v>
      </c>
      <c r="E1450">
        <v>104690</v>
      </c>
    </row>
    <row r="1451" spans="1:5" x14ac:dyDescent="0.25">
      <c r="A1451" s="1">
        <v>43658</v>
      </c>
      <c r="B1451">
        <v>105650</v>
      </c>
      <c r="C1451">
        <v>106230</v>
      </c>
      <c r="D1451">
        <v>104150</v>
      </c>
      <c r="E1451">
        <v>104495</v>
      </c>
    </row>
    <row r="1452" spans="1:5" x14ac:dyDescent="0.25">
      <c r="A1452" s="1">
        <v>43657</v>
      </c>
      <c r="B1452">
        <v>106950</v>
      </c>
      <c r="C1452">
        <v>107165</v>
      </c>
      <c r="D1452">
        <v>105335</v>
      </c>
      <c r="E1452">
        <v>105665</v>
      </c>
    </row>
    <row r="1453" spans="1:5" x14ac:dyDescent="0.25">
      <c r="A1453" s="1">
        <v>43656</v>
      </c>
      <c r="B1453">
        <v>106075</v>
      </c>
      <c r="C1453">
        <v>107295</v>
      </c>
      <c r="D1453">
        <v>105820</v>
      </c>
      <c r="E1453">
        <v>106205</v>
      </c>
    </row>
    <row r="1454" spans="1:5" x14ac:dyDescent="0.25">
      <c r="A1454" s="1">
        <v>43654</v>
      </c>
      <c r="B1454">
        <v>104500</v>
      </c>
      <c r="C1454">
        <v>105365</v>
      </c>
      <c r="D1454">
        <v>104375</v>
      </c>
      <c r="E1454">
        <v>105290</v>
      </c>
    </row>
    <row r="1455" spans="1:5" x14ac:dyDescent="0.25">
      <c r="A1455" s="1">
        <v>43651</v>
      </c>
      <c r="B1455">
        <v>104355</v>
      </c>
      <c r="C1455">
        <v>104900</v>
      </c>
      <c r="D1455">
        <v>103290</v>
      </c>
      <c r="E1455">
        <v>104900</v>
      </c>
    </row>
    <row r="1456" spans="1:5" x14ac:dyDescent="0.25">
      <c r="A1456" s="1">
        <v>43650</v>
      </c>
      <c r="B1456">
        <v>102790</v>
      </c>
      <c r="C1456">
        <v>104730</v>
      </c>
      <c r="D1456">
        <v>102790</v>
      </c>
      <c r="E1456">
        <v>104100</v>
      </c>
    </row>
    <row r="1457" spans="1:5" x14ac:dyDescent="0.25">
      <c r="A1457" s="1">
        <v>43649</v>
      </c>
      <c r="B1457">
        <v>101250</v>
      </c>
      <c r="C1457">
        <v>102925</v>
      </c>
      <c r="D1457">
        <v>100380</v>
      </c>
      <c r="E1457">
        <v>102670</v>
      </c>
    </row>
    <row r="1458" spans="1:5" x14ac:dyDescent="0.25">
      <c r="A1458" s="1">
        <v>43648</v>
      </c>
      <c r="B1458">
        <v>102010</v>
      </c>
      <c r="C1458">
        <v>102350</v>
      </c>
      <c r="D1458">
        <v>100560</v>
      </c>
      <c r="E1458">
        <v>101200</v>
      </c>
    </row>
    <row r="1459" spans="1:5" x14ac:dyDescent="0.25">
      <c r="A1459" s="1">
        <v>43647</v>
      </c>
      <c r="B1459">
        <v>102810</v>
      </c>
      <c r="C1459">
        <v>103240</v>
      </c>
      <c r="D1459">
        <v>101855</v>
      </c>
      <c r="E1459">
        <v>102160</v>
      </c>
    </row>
    <row r="1460" spans="1:5" x14ac:dyDescent="0.25">
      <c r="A1460" s="1">
        <v>43644</v>
      </c>
      <c r="B1460">
        <v>101800</v>
      </c>
      <c r="C1460">
        <v>102435</v>
      </c>
      <c r="D1460">
        <v>101230</v>
      </c>
      <c r="E1460">
        <v>101390</v>
      </c>
    </row>
    <row r="1461" spans="1:5" x14ac:dyDescent="0.25">
      <c r="A1461" s="1">
        <v>43643</v>
      </c>
      <c r="B1461">
        <v>101105</v>
      </c>
      <c r="C1461">
        <v>101850</v>
      </c>
      <c r="D1461">
        <v>100100</v>
      </c>
      <c r="E1461">
        <v>101445</v>
      </c>
    </row>
    <row r="1462" spans="1:5" x14ac:dyDescent="0.25">
      <c r="A1462" s="1">
        <v>43642</v>
      </c>
      <c r="B1462">
        <v>101490</v>
      </c>
      <c r="C1462">
        <v>101985</v>
      </c>
      <c r="D1462">
        <v>100910</v>
      </c>
      <c r="E1462">
        <v>101370</v>
      </c>
    </row>
    <row r="1463" spans="1:5" x14ac:dyDescent="0.25">
      <c r="A1463" s="1">
        <v>43641</v>
      </c>
      <c r="B1463">
        <v>102740</v>
      </c>
      <c r="C1463">
        <v>102845</v>
      </c>
      <c r="D1463">
        <v>100500</v>
      </c>
      <c r="E1463">
        <v>100510</v>
      </c>
    </row>
    <row r="1464" spans="1:5" x14ac:dyDescent="0.25">
      <c r="A1464" s="1">
        <v>43640</v>
      </c>
      <c r="B1464">
        <v>102940</v>
      </c>
      <c r="C1464">
        <v>103545</v>
      </c>
      <c r="D1464">
        <v>102460</v>
      </c>
      <c r="E1464">
        <v>102990</v>
      </c>
    </row>
    <row r="1465" spans="1:5" x14ac:dyDescent="0.25">
      <c r="A1465" s="1">
        <v>43637</v>
      </c>
      <c r="B1465">
        <v>101800</v>
      </c>
      <c r="C1465">
        <v>103035</v>
      </c>
      <c r="D1465">
        <v>101775</v>
      </c>
      <c r="E1465">
        <v>102905</v>
      </c>
    </row>
    <row r="1466" spans="1:5" x14ac:dyDescent="0.25">
      <c r="A1466" s="1">
        <v>43635</v>
      </c>
      <c r="B1466">
        <v>100300</v>
      </c>
      <c r="C1466">
        <v>101430</v>
      </c>
      <c r="D1466">
        <v>99865</v>
      </c>
      <c r="E1466">
        <v>101390</v>
      </c>
    </row>
    <row r="1467" spans="1:5" x14ac:dyDescent="0.25">
      <c r="A1467" s="1">
        <v>43634</v>
      </c>
      <c r="B1467">
        <v>99280</v>
      </c>
      <c r="C1467">
        <v>100515</v>
      </c>
      <c r="D1467">
        <v>99195</v>
      </c>
      <c r="E1467">
        <v>100515</v>
      </c>
    </row>
    <row r="1468" spans="1:5" x14ac:dyDescent="0.25">
      <c r="A1468" s="1">
        <v>43633</v>
      </c>
      <c r="B1468">
        <v>98615</v>
      </c>
      <c r="C1468">
        <v>99375</v>
      </c>
      <c r="D1468">
        <v>98500</v>
      </c>
      <c r="E1468">
        <v>98600</v>
      </c>
    </row>
    <row r="1469" spans="1:5" x14ac:dyDescent="0.25">
      <c r="A1469" s="1">
        <v>43630</v>
      </c>
      <c r="B1469">
        <v>99555</v>
      </c>
      <c r="C1469">
        <v>99985</v>
      </c>
      <c r="D1469">
        <v>98460</v>
      </c>
      <c r="E1469">
        <v>98635</v>
      </c>
    </row>
    <row r="1470" spans="1:5" x14ac:dyDescent="0.25">
      <c r="A1470" s="1">
        <v>43629</v>
      </c>
      <c r="B1470">
        <v>99950</v>
      </c>
      <c r="C1470">
        <v>100420</v>
      </c>
      <c r="D1470">
        <v>99465</v>
      </c>
      <c r="E1470">
        <v>100015</v>
      </c>
    </row>
    <row r="1471" spans="1:5" x14ac:dyDescent="0.25">
      <c r="A1471" s="1">
        <v>43628</v>
      </c>
      <c r="B1471">
        <v>99600</v>
      </c>
      <c r="C1471">
        <v>100290</v>
      </c>
      <c r="D1471">
        <v>98810</v>
      </c>
      <c r="E1471">
        <v>99490</v>
      </c>
    </row>
    <row r="1472" spans="1:5" x14ac:dyDescent="0.25">
      <c r="A1472" s="1">
        <v>43627</v>
      </c>
      <c r="B1472">
        <v>97715</v>
      </c>
      <c r="C1472">
        <v>99115</v>
      </c>
      <c r="D1472">
        <v>97715</v>
      </c>
      <c r="E1472">
        <v>99115</v>
      </c>
    </row>
    <row r="1473" spans="1:5" x14ac:dyDescent="0.25">
      <c r="A1473" s="1">
        <v>43626</v>
      </c>
      <c r="B1473">
        <v>97500</v>
      </c>
      <c r="C1473">
        <v>97925</v>
      </c>
      <c r="D1473">
        <v>96805</v>
      </c>
      <c r="E1473">
        <v>97225</v>
      </c>
    </row>
    <row r="1474" spans="1:5" x14ac:dyDescent="0.25">
      <c r="A1474" s="1">
        <v>43623</v>
      </c>
      <c r="B1474">
        <v>97400</v>
      </c>
      <c r="C1474">
        <v>98465</v>
      </c>
      <c r="D1474">
        <v>97215</v>
      </c>
      <c r="E1474">
        <v>98020</v>
      </c>
    </row>
    <row r="1475" spans="1:5" x14ac:dyDescent="0.25">
      <c r="A1475" s="1">
        <v>43622</v>
      </c>
      <c r="B1475">
        <v>96600</v>
      </c>
      <c r="C1475">
        <v>97570</v>
      </c>
      <c r="D1475">
        <v>96165</v>
      </c>
      <c r="E1475">
        <v>96895</v>
      </c>
    </row>
    <row r="1476" spans="1:5" x14ac:dyDescent="0.25">
      <c r="A1476" s="1">
        <v>43621</v>
      </c>
      <c r="B1476">
        <v>97935</v>
      </c>
      <c r="C1476">
        <v>97985</v>
      </c>
      <c r="D1476">
        <v>95725</v>
      </c>
      <c r="E1476">
        <v>96395</v>
      </c>
    </row>
    <row r="1477" spans="1:5" x14ac:dyDescent="0.25">
      <c r="A1477" s="1">
        <v>43620</v>
      </c>
      <c r="B1477">
        <v>97565</v>
      </c>
      <c r="C1477">
        <v>98035</v>
      </c>
      <c r="D1477">
        <v>96670</v>
      </c>
      <c r="E1477">
        <v>97715</v>
      </c>
    </row>
    <row r="1478" spans="1:5" x14ac:dyDescent="0.25">
      <c r="A1478" s="1">
        <v>43619</v>
      </c>
      <c r="B1478">
        <v>97000</v>
      </c>
      <c r="C1478">
        <v>97890</v>
      </c>
      <c r="D1478">
        <v>96530</v>
      </c>
      <c r="E1478">
        <v>97245</v>
      </c>
    </row>
    <row r="1479" spans="1:5" x14ac:dyDescent="0.25">
      <c r="A1479" s="1">
        <v>43616</v>
      </c>
      <c r="B1479">
        <v>97030</v>
      </c>
      <c r="C1479">
        <v>98225</v>
      </c>
      <c r="D1479">
        <v>96870</v>
      </c>
      <c r="E1479">
        <v>97095</v>
      </c>
    </row>
    <row r="1480" spans="1:5" x14ac:dyDescent="0.25">
      <c r="A1480" s="1">
        <v>43615</v>
      </c>
      <c r="B1480">
        <v>96600</v>
      </c>
      <c r="C1480">
        <v>98180</v>
      </c>
      <c r="D1480">
        <v>96360</v>
      </c>
      <c r="E1480">
        <v>97795</v>
      </c>
    </row>
    <row r="1481" spans="1:5" x14ac:dyDescent="0.25">
      <c r="A1481" s="1">
        <v>43614</v>
      </c>
      <c r="B1481">
        <v>96045</v>
      </c>
      <c r="C1481">
        <v>97230</v>
      </c>
      <c r="D1481">
        <v>95840</v>
      </c>
      <c r="E1481">
        <v>96520</v>
      </c>
    </row>
    <row r="1482" spans="1:5" x14ac:dyDescent="0.25">
      <c r="A1482" s="1">
        <v>43613</v>
      </c>
      <c r="B1482">
        <v>95250</v>
      </c>
      <c r="C1482">
        <v>96850</v>
      </c>
      <c r="D1482">
        <v>94850</v>
      </c>
      <c r="E1482">
        <v>96625</v>
      </c>
    </row>
    <row r="1483" spans="1:5" x14ac:dyDescent="0.25">
      <c r="A1483" s="1">
        <v>43612</v>
      </c>
      <c r="B1483">
        <v>94235</v>
      </c>
      <c r="C1483">
        <v>95740</v>
      </c>
      <c r="D1483">
        <v>94195</v>
      </c>
      <c r="E1483">
        <v>95250</v>
      </c>
    </row>
    <row r="1484" spans="1:5" x14ac:dyDescent="0.25">
      <c r="A1484" s="1">
        <v>43609</v>
      </c>
      <c r="B1484">
        <v>94720</v>
      </c>
      <c r="C1484">
        <v>95200</v>
      </c>
      <c r="D1484">
        <v>93645</v>
      </c>
      <c r="E1484">
        <v>93645</v>
      </c>
    </row>
    <row r="1485" spans="1:5" x14ac:dyDescent="0.25">
      <c r="A1485" s="1">
        <v>43608</v>
      </c>
      <c r="B1485">
        <v>93950</v>
      </c>
      <c r="C1485">
        <v>94875</v>
      </c>
      <c r="D1485">
        <v>93515</v>
      </c>
      <c r="E1485">
        <v>94400</v>
      </c>
    </row>
    <row r="1486" spans="1:5" x14ac:dyDescent="0.25">
      <c r="A1486" s="1">
        <v>43607</v>
      </c>
      <c r="B1486">
        <v>94620</v>
      </c>
      <c r="C1486">
        <v>95550</v>
      </c>
      <c r="D1486">
        <v>94165</v>
      </c>
      <c r="E1486">
        <v>94950</v>
      </c>
    </row>
    <row r="1487" spans="1:5" x14ac:dyDescent="0.25">
      <c r="A1487" s="1">
        <v>43606</v>
      </c>
      <c r="B1487">
        <v>92725</v>
      </c>
      <c r="C1487">
        <v>94975</v>
      </c>
      <c r="D1487">
        <v>92260</v>
      </c>
      <c r="E1487">
        <v>94955</v>
      </c>
    </row>
    <row r="1488" spans="1:5" x14ac:dyDescent="0.25">
      <c r="A1488" s="1">
        <v>43605</v>
      </c>
      <c r="B1488">
        <v>90130</v>
      </c>
      <c r="C1488">
        <v>92700</v>
      </c>
      <c r="D1488">
        <v>90090</v>
      </c>
      <c r="E1488">
        <v>92690</v>
      </c>
    </row>
    <row r="1489" spans="1:5" x14ac:dyDescent="0.25">
      <c r="A1489" s="1">
        <v>43602</v>
      </c>
      <c r="B1489">
        <v>89945</v>
      </c>
      <c r="C1489">
        <v>91735</v>
      </c>
      <c r="D1489">
        <v>89625</v>
      </c>
      <c r="E1489">
        <v>90685</v>
      </c>
    </row>
    <row r="1490" spans="1:5" x14ac:dyDescent="0.25">
      <c r="A1490" s="1">
        <v>43601</v>
      </c>
      <c r="B1490">
        <v>91985</v>
      </c>
      <c r="C1490">
        <v>92095</v>
      </c>
      <c r="D1490">
        <v>90010</v>
      </c>
      <c r="E1490">
        <v>90395</v>
      </c>
    </row>
    <row r="1491" spans="1:5" x14ac:dyDescent="0.25">
      <c r="A1491" s="1">
        <v>43600</v>
      </c>
      <c r="B1491">
        <v>91750</v>
      </c>
      <c r="C1491">
        <v>92155</v>
      </c>
      <c r="D1491">
        <v>90605</v>
      </c>
      <c r="E1491">
        <v>91545</v>
      </c>
    </row>
    <row r="1492" spans="1:5" x14ac:dyDescent="0.25">
      <c r="A1492" s="1">
        <v>43599</v>
      </c>
      <c r="B1492">
        <v>91915</v>
      </c>
      <c r="C1492">
        <v>92940</v>
      </c>
      <c r="D1492">
        <v>91840</v>
      </c>
      <c r="E1492">
        <v>92290</v>
      </c>
    </row>
    <row r="1493" spans="1:5" x14ac:dyDescent="0.25">
      <c r="A1493" s="1">
        <v>43598</v>
      </c>
      <c r="B1493">
        <v>93375</v>
      </c>
      <c r="C1493">
        <v>93375</v>
      </c>
      <c r="D1493">
        <v>91010</v>
      </c>
      <c r="E1493">
        <v>91010</v>
      </c>
    </row>
    <row r="1494" spans="1:5" x14ac:dyDescent="0.25">
      <c r="A1494" s="1">
        <v>43595</v>
      </c>
      <c r="B1494">
        <v>94840</v>
      </c>
      <c r="C1494">
        <v>95425</v>
      </c>
      <c r="D1494">
        <v>93630</v>
      </c>
      <c r="E1494">
        <v>94300</v>
      </c>
    </row>
    <row r="1495" spans="1:5" x14ac:dyDescent="0.25">
      <c r="A1495" s="1">
        <v>43594</v>
      </c>
      <c r="B1495">
        <v>95500</v>
      </c>
      <c r="C1495">
        <v>95715</v>
      </c>
      <c r="D1495">
        <v>94325</v>
      </c>
      <c r="E1495">
        <v>95205</v>
      </c>
    </row>
    <row r="1496" spans="1:5" x14ac:dyDescent="0.25">
      <c r="A1496" s="1">
        <v>43593</v>
      </c>
      <c r="B1496">
        <v>94920</v>
      </c>
      <c r="C1496">
        <v>96895</v>
      </c>
      <c r="D1496">
        <v>94880</v>
      </c>
      <c r="E1496">
        <v>95950</v>
      </c>
    </row>
    <row r="1497" spans="1:5" x14ac:dyDescent="0.25">
      <c r="A1497" s="1">
        <v>43592</v>
      </c>
      <c r="B1497">
        <v>95115</v>
      </c>
      <c r="C1497">
        <v>95325</v>
      </c>
      <c r="D1497">
        <v>93195</v>
      </c>
      <c r="E1497">
        <v>95325</v>
      </c>
    </row>
    <row r="1498" spans="1:5" x14ac:dyDescent="0.25">
      <c r="A1498" s="1">
        <v>43591</v>
      </c>
      <c r="B1498">
        <v>95275</v>
      </c>
      <c r="C1498">
        <v>95660</v>
      </c>
      <c r="D1498">
        <v>95060</v>
      </c>
      <c r="E1498">
        <v>95240</v>
      </c>
    </row>
    <row r="1499" spans="1:5" x14ac:dyDescent="0.25">
      <c r="A1499" s="1">
        <v>43588</v>
      </c>
      <c r="B1499">
        <v>96370</v>
      </c>
      <c r="C1499">
        <v>96960</v>
      </c>
      <c r="D1499">
        <v>96350</v>
      </c>
      <c r="E1499">
        <v>96535</v>
      </c>
    </row>
    <row r="1500" spans="1:5" x14ac:dyDescent="0.25">
      <c r="A1500" s="1">
        <v>43587</v>
      </c>
      <c r="B1500">
        <v>96355</v>
      </c>
      <c r="C1500">
        <v>96580</v>
      </c>
      <c r="D1500">
        <v>95870</v>
      </c>
      <c r="E1500">
        <v>96085</v>
      </c>
    </row>
    <row r="1501" spans="1:5" x14ac:dyDescent="0.25">
      <c r="A1501" s="1">
        <v>43585</v>
      </c>
      <c r="B1501">
        <v>97105</v>
      </c>
      <c r="C1501">
        <v>97420</v>
      </c>
      <c r="D1501">
        <v>96240</v>
      </c>
      <c r="E1501">
        <v>97005</v>
      </c>
    </row>
    <row r="1502" spans="1:5" x14ac:dyDescent="0.25">
      <c r="A1502" s="1">
        <v>43584</v>
      </c>
      <c r="B1502">
        <v>97095</v>
      </c>
      <c r="C1502">
        <v>97840</v>
      </c>
      <c r="D1502">
        <v>96675</v>
      </c>
      <c r="E1502">
        <v>96810</v>
      </c>
    </row>
    <row r="1503" spans="1:5" x14ac:dyDescent="0.25">
      <c r="A1503" s="1">
        <v>43581</v>
      </c>
      <c r="B1503">
        <v>96890</v>
      </c>
      <c r="C1503">
        <v>97465</v>
      </c>
      <c r="D1503">
        <v>96260</v>
      </c>
      <c r="E1503">
        <v>96860</v>
      </c>
    </row>
    <row r="1504" spans="1:5" x14ac:dyDescent="0.25">
      <c r="A1504" s="1">
        <v>43580</v>
      </c>
      <c r="B1504">
        <v>95995</v>
      </c>
      <c r="C1504">
        <v>97260</v>
      </c>
      <c r="D1504">
        <v>94830</v>
      </c>
      <c r="E1504">
        <v>97090</v>
      </c>
    </row>
    <row r="1505" spans="1:5" x14ac:dyDescent="0.25">
      <c r="A1505" s="1">
        <v>43579</v>
      </c>
      <c r="B1505">
        <v>97100</v>
      </c>
      <c r="C1505">
        <v>97210</v>
      </c>
      <c r="D1505">
        <v>94810</v>
      </c>
      <c r="E1505">
        <v>95815</v>
      </c>
    </row>
    <row r="1506" spans="1:5" x14ac:dyDescent="0.25">
      <c r="A1506" s="1">
        <v>43578</v>
      </c>
      <c r="B1506">
        <v>95700</v>
      </c>
      <c r="C1506">
        <v>97125</v>
      </c>
      <c r="D1506">
        <v>95650</v>
      </c>
      <c r="E1506">
        <v>96720</v>
      </c>
    </row>
    <row r="1507" spans="1:5" x14ac:dyDescent="0.25">
      <c r="A1507" s="1">
        <v>43577</v>
      </c>
      <c r="B1507">
        <v>95000</v>
      </c>
      <c r="C1507">
        <v>95820</v>
      </c>
      <c r="D1507">
        <v>94410</v>
      </c>
      <c r="E1507">
        <v>95350</v>
      </c>
    </row>
    <row r="1508" spans="1:5" x14ac:dyDescent="0.25">
      <c r="A1508" s="1">
        <v>43573</v>
      </c>
      <c r="B1508">
        <v>94900</v>
      </c>
      <c r="C1508">
        <v>96050</v>
      </c>
      <c r="D1508">
        <v>94140</v>
      </c>
      <c r="E1508">
        <v>95000</v>
      </c>
    </row>
    <row r="1509" spans="1:5" x14ac:dyDescent="0.25">
      <c r="A1509" s="1">
        <v>43572</v>
      </c>
      <c r="B1509">
        <v>95500</v>
      </c>
      <c r="C1509">
        <v>95820</v>
      </c>
      <c r="D1509">
        <v>93000</v>
      </c>
      <c r="E1509">
        <v>94345</v>
      </c>
    </row>
    <row r="1510" spans="1:5" x14ac:dyDescent="0.25">
      <c r="A1510" s="1">
        <v>43571</v>
      </c>
      <c r="B1510">
        <v>93350</v>
      </c>
      <c r="C1510">
        <v>95100</v>
      </c>
      <c r="D1510">
        <v>92805</v>
      </c>
      <c r="E1510">
        <v>94475</v>
      </c>
    </row>
    <row r="1511" spans="1:5" x14ac:dyDescent="0.25">
      <c r="A1511" s="1">
        <v>43570</v>
      </c>
      <c r="B1511">
        <v>93500</v>
      </c>
      <c r="C1511">
        <v>93845</v>
      </c>
      <c r="D1511">
        <v>92700</v>
      </c>
      <c r="E1511">
        <v>93010</v>
      </c>
    </row>
    <row r="1512" spans="1:5" x14ac:dyDescent="0.25">
      <c r="A1512" s="1">
        <v>43567</v>
      </c>
      <c r="B1512">
        <v>93685</v>
      </c>
      <c r="C1512">
        <v>94815</v>
      </c>
      <c r="D1512">
        <v>92505</v>
      </c>
      <c r="E1512">
        <v>93050</v>
      </c>
    </row>
    <row r="1513" spans="1:5" x14ac:dyDescent="0.25">
      <c r="A1513" s="1">
        <v>43566</v>
      </c>
      <c r="B1513">
        <v>95690</v>
      </c>
      <c r="C1513">
        <v>95975</v>
      </c>
      <c r="D1513">
        <v>94175</v>
      </c>
      <c r="E1513">
        <v>95125</v>
      </c>
    </row>
    <row r="1514" spans="1:5" x14ac:dyDescent="0.25">
      <c r="A1514" s="1">
        <v>43565</v>
      </c>
      <c r="B1514">
        <v>97000</v>
      </c>
      <c r="C1514">
        <v>97100</v>
      </c>
      <c r="D1514">
        <v>95755</v>
      </c>
      <c r="E1514">
        <v>95900</v>
      </c>
    </row>
    <row r="1515" spans="1:5" x14ac:dyDescent="0.25">
      <c r="A1515" s="1">
        <v>43564</v>
      </c>
      <c r="B1515">
        <v>97130</v>
      </c>
      <c r="C1515">
        <v>97270</v>
      </c>
      <c r="D1515">
        <v>95575</v>
      </c>
      <c r="E1515">
        <v>96390</v>
      </c>
    </row>
    <row r="1516" spans="1:5" x14ac:dyDescent="0.25">
      <c r="A1516" s="1">
        <v>43563</v>
      </c>
      <c r="B1516">
        <v>97395</v>
      </c>
      <c r="C1516">
        <v>97785</v>
      </c>
      <c r="D1516">
        <v>96800</v>
      </c>
      <c r="E1516">
        <v>97500</v>
      </c>
    </row>
    <row r="1517" spans="1:5" x14ac:dyDescent="0.25">
      <c r="A1517" s="1">
        <v>43560</v>
      </c>
      <c r="B1517">
        <v>96780</v>
      </c>
      <c r="C1517">
        <v>97685</v>
      </c>
      <c r="D1517">
        <v>96250</v>
      </c>
      <c r="E1517">
        <v>97400</v>
      </c>
    </row>
    <row r="1518" spans="1:5" x14ac:dyDescent="0.25">
      <c r="A1518" s="1">
        <v>43559</v>
      </c>
      <c r="B1518">
        <v>94990</v>
      </c>
      <c r="C1518">
        <v>96840</v>
      </c>
      <c r="D1518">
        <v>94465</v>
      </c>
      <c r="E1518">
        <v>96620</v>
      </c>
    </row>
    <row r="1519" spans="1:5" x14ac:dyDescent="0.25">
      <c r="A1519" s="1">
        <v>43558</v>
      </c>
      <c r="B1519">
        <v>96620</v>
      </c>
      <c r="C1519">
        <v>96815</v>
      </c>
      <c r="D1519">
        <v>94235</v>
      </c>
      <c r="E1519">
        <v>95000</v>
      </c>
    </row>
    <row r="1520" spans="1:5" x14ac:dyDescent="0.25">
      <c r="A1520" s="1">
        <v>43557</v>
      </c>
      <c r="B1520">
        <v>96600</v>
      </c>
      <c r="C1520">
        <v>96910</v>
      </c>
      <c r="D1520">
        <v>94930</v>
      </c>
      <c r="E1520">
        <v>95685</v>
      </c>
    </row>
    <row r="1521" spans="1:5" x14ac:dyDescent="0.25">
      <c r="A1521" s="1">
        <v>43556</v>
      </c>
      <c r="B1521">
        <v>96415</v>
      </c>
      <c r="C1521">
        <v>96995</v>
      </c>
      <c r="D1521">
        <v>95905</v>
      </c>
      <c r="E1521">
        <v>96145</v>
      </c>
    </row>
    <row r="1522" spans="1:5" x14ac:dyDescent="0.25">
      <c r="A1522" s="1">
        <v>43553</v>
      </c>
      <c r="B1522">
        <v>95325</v>
      </c>
      <c r="C1522">
        <v>96185</v>
      </c>
      <c r="D1522">
        <v>95015</v>
      </c>
      <c r="E1522">
        <v>95340</v>
      </c>
    </row>
    <row r="1523" spans="1:5" x14ac:dyDescent="0.25">
      <c r="A1523" s="1">
        <v>43552</v>
      </c>
      <c r="B1523">
        <v>90940</v>
      </c>
      <c r="C1523">
        <v>95190</v>
      </c>
      <c r="D1523">
        <v>90935</v>
      </c>
      <c r="E1523">
        <v>94650</v>
      </c>
    </row>
    <row r="1524" spans="1:5" x14ac:dyDescent="0.25">
      <c r="A1524" s="1">
        <v>43551</v>
      </c>
      <c r="B1524">
        <v>94200</v>
      </c>
      <c r="C1524">
        <v>94550</v>
      </c>
      <c r="D1524">
        <v>90405</v>
      </c>
      <c r="E1524">
        <v>90580</v>
      </c>
    </row>
    <row r="1525" spans="1:5" x14ac:dyDescent="0.25">
      <c r="A1525" s="1">
        <v>43550</v>
      </c>
      <c r="B1525">
        <v>94745</v>
      </c>
      <c r="C1525">
        <v>95875</v>
      </c>
      <c r="D1525">
        <v>94170</v>
      </c>
      <c r="E1525">
        <v>95115</v>
      </c>
    </row>
    <row r="1526" spans="1:5" x14ac:dyDescent="0.25">
      <c r="A1526" s="1">
        <v>43549</v>
      </c>
      <c r="B1526">
        <v>92195</v>
      </c>
      <c r="C1526">
        <v>94725</v>
      </c>
      <c r="D1526">
        <v>92070</v>
      </c>
      <c r="E1526">
        <v>94065</v>
      </c>
    </row>
    <row r="1527" spans="1:5" x14ac:dyDescent="0.25">
      <c r="A1527" s="1">
        <v>43546</v>
      </c>
      <c r="B1527">
        <v>95370</v>
      </c>
      <c r="C1527">
        <v>95725</v>
      </c>
      <c r="D1527">
        <v>93535</v>
      </c>
      <c r="E1527">
        <v>93545</v>
      </c>
    </row>
    <row r="1528" spans="1:5" x14ac:dyDescent="0.25">
      <c r="A1528" s="1">
        <v>43545</v>
      </c>
      <c r="B1528">
        <v>97700</v>
      </c>
      <c r="C1528">
        <v>98360</v>
      </c>
      <c r="D1528">
        <v>95770</v>
      </c>
      <c r="E1528">
        <v>97175</v>
      </c>
    </row>
    <row r="1529" spans="1:5" x14ac:dyDescent="0.25">
      <c r="A1529" s="1">
        <v>43544</v>
      </c>
      <c r="B1529">
        <v>99895</v>
      </c>
      <c r="C1529">
        <v>100245</v>
      </c>
      <c r="D1529">
        <v>97800</v>
      </c>
      <c r="E1529">
        <v>97800</v>
      </c>
    </row>
    <row r="1530" spans="1:5" x14ac:dyDescent="0.25">
      <c r="A1530" s="1">
        <v>43543</v>
      </c>
      <c r="B1530">
        <v>100500</v>
      </c>
      <c r="C1530">
        <v>100930</v>
      </c>
      <c r="D1530">
        <v>99765</v>
      </c>
      <c r="E1530">
        <v>99895</v>
      </c>
    </row>
    <row r="1531" spans="1:5" x14ac:dyDescent="0.25">
      <c r="A1531" s="1">
        <v>43542</v>
      </c>
      <c r="B1531">
        <v>99490</v>
      </c>
      <c r="C1531">
        <v>100550</v>
      </c>
      <c r="D1531">
        <v>99350</v>
      </c>
      <c r="E1531">
        <v>100550</v>
      </c>
    </row>
    <row r="1532" spans="1:5" x14ac:dyDescent="0.25">
      <c r="A1532" s="1">
        <v>43539</v>
      </c>
      <c r="B1532">
        <v>99420</v>
      </c>
      <c r="C1532">
        <v>99925</v>
      </c>
      <c r="D1532">
        <v>98545</v>
      </c>
      <c r="E1532">
        <v>99245</v>
      </c>
    </row>
    <row r="1533" spans="1:5" x14ac:dyDescent="0.25">
      <c r="A1533" s="1">
        <v>43538</v>
      </c>
      <c r="B1533">
        <v>99350</v>
      </c>
      <c r="C1533">
        <v>99650</v>
      </c>
      <c r="D1533">
        <v>98250</v>
      </c>
      <c r="E1533">
        <v>99035</v>
      </c>
    </row>
    <row r="1534" spans="1:5" x14ac:dyDescent="0.25">
      <c r="A1534" s="1">
        <v>43537</v>
      </c>
      <c r="B1534">
        <v>98750</v>
      </c>
      <c r="C1534">
        <v>99900</v>
      </c>
      <c r="D1534">
        <v>97910</v>
      </c>
      <c r="E1534">
        <v>99150</v>
      </c>
    </row>
    <row r="1535" spans="1:5" x14ac:dyDescent="0.25">
      <c r="A1535" s="1">
        <v>43536</v>
      </c>
      <c r="B1535">
        <v>98340</v>
      </c>
      <c r="C1535">
        <v>98950</v>
      </c>
      <c r="D1535">
        <v>97825</v>
      </c>
      <c r="E1535">
        <v>98445</v>
      </c>
    </row>
    <row r="1536" spans="1:5" x14ac:dyDescent="0.25">
      <c r="A1536" s="1">
        <v>43535</v>
      </c>
      <c r="B1536">
        <v>96315</v>
      </c>
      <c r="C1536">
        <v>98735</v>
      </c>
      <c r="D1536">
        <v>96140</v>
      </c>
      <c r="E1536">
        <v>98600</v>
      </c>
    </row>
    <row r="1537" spans="1:5" x14ac:dyDescent="0.25">
      <c r="A1537" s="1">
        <v>43532</v>
      </c>
      <c r="B1537">
        <v>94620</v>
      </c>
      <c r="C1537">
        <v>96095</v>
      </c>
      <c r="D1537">
        <v>93810</v>
      </c>
      <c r="E1537">
        <v>95935</v>
      </c>
    </row>
    <row r="1538" spans="1:5" x14ac:dyDescent="0.25">
      <c r="A1538" s="1">
        <v>43531</v>
      </c>
      <c r="B1538">
        <v>94600</v>
      </c>
      <c r="C1538">
        <v>95195</v>
      </c>
      <c r="D1538">
        <v>94270</v>
      </c>
      <c r="E1538">
        <v>95160</v>
      </c>
    </row>
    <row r="1539" spans="1:5" x14ac:dyDescent="0.25">
      <c r="A1539" s="1">
        <v>43530</v>
      </c>
      <c r="B1539">
        <v>94885</v>
      </c>
      <c r="C1539">
        <v>95490</v>
      </c>
      <c r="D1539">
        <v>94510</v>
      </c>
      <c r="E1539">
        <v>94670</v>
      </c>
    </row>
    <row r="1540" spans="1:5" x14ac:dyDescent="0.25">
      <c r="A1540" s="1">
        <v>43525</v>
      </c>
      <c r="B1540">
        <v>96500</v>
      </c>
      <c r="C1540">
        <v>96790</v>
      </c>
      <c r="D1540">
        <v>94950</v>
      </c>
      <c r="E1540">
        <v>95170</v>
      </c>
    </row>
    <row r="1541" spans="1:5" x14ac:dyDescent="0.25">
      <c r="A1541" s="1">
        <v>43524</v>
      </c>
      <c r="B1541">
        <v>97945</v>
      </c>
      <c r="C1541">
        <v>98235</v>
      </c>
      <c r="D1541">
        <v>95950</v>
      </c>
      <c r="E1541">
        <v>95950</v>
      </c>
    </row>
    <row r="1542" spans="1:5" x14ac:dyDescent="0.25">
      <c r="A1542" s="1">
        <v>43523</v>
      </c>
      <c r="B1542">
        <v>98090</v>
      </c>
      <c r="C1542">
        <v>98515</v>
      </c>
      <c r="D1542">
        <v>97590</v>
      </c>
      <c r="E1542">
        <v>97950</v>
      </c>
    </row>
    <row r="1543" spans="1:5" x14ac:dyDescent="0.25">
      <c r="A1543" s="1">
        <v>43522</v>
      </c>
      <c r="B1543">
        <v>97800</v>
      </c>
      <c r="C1543">
        <v>98715</v>
      </c>
      <c r="D1543">
        <v>97570</v>
      </c>
      <c r="E1543">
        <v>98250</v>
      </c>
    </row>
    <row r="1544" spans="1:5" x14ac:dyDescent="0.25">
      <c r="A1544" s="1">
        <v>43521</v>
      </c>
      <c r="B1544">
        <v>99110</v>
      </c>
      <c r="C1544">
        <v>99290</v>
      </c>
      <c r="D1544">
        <v>97835</v>
      </c>
      <c r="E1544">
        <v>98050</v>
      </c>
    </row>
    <row r="1545" spans="1:5" x14ac:dyDescent="0.25">
      <c r="A1545" s="1">
        <v>43518</v>
      </c>
      <c r="B1545">
        <v>98220</v>
      </c>
      <c r="C1545">
        <v>98990</v>
      </c>
      <c r="D1545">
        <v>97750</v>
      </c>
      <c r="E1545">
        <v>98630</v>
      </c>
    </row>
    <row r="1546" spans="1:5" x14ac:dyDescent="0.25">
      <c r="A1546" s="1">
        <v>43517</v>
      </c>
      <c r="B1546">
        <v>97850</v>
      </c>
      <c r="C1546">
        <v>98220</v>
      </c>
      <c r="D1546">
        <v>96525</v>
      </c>
      <c r="E1546">
        <v>97810</v>
      </c>
    </row>
    <row r="1547" spans="1:5" x14ac:dyDescent="0.25">
      <c r="A1547" s="1">
        <v>43516</v>
      </c>
      <c r="B1547">
        <v>98440</v>
      </c>
      <c r="C1547">
        <v>99445</v>
      </c>
      <c r="D1547">
        <v>97200</v>
      </c>
      <c r="E1547">
        <v>97590</v>
      </c>
    </row>
    <row r="1548" spans="1:5" x14ac:dyDescent="0.25">
      <c r="A1548" s="1">
        <v>43515</v>
      </c>
      <c r="B1548">
        <v>97200</v>
      </c>
      <c r="C1548">
        <v>99150</v>
      </c>
      <c r="D1548">
        <v>97020</v>
      </c>
      <c r="E1548">
        <v>98230</v>
      </c>
    </row>
    <row r="1549" spans="1:5" x14ac:dyDescent="0.25">
      <c r="A1549" s="1">
        <v>43514</v>
      </c>
      <c r="B1549">
        <v>97940</v>
      </c>
      <c r="C1549">
        <v>98090</v>
      </c>
      <c r="D1549">
        <v>97085</v>
      </c>
      <c r="E1549">
        <v>97395</v>
      </c>
    </row>
    <row r="1550" spans="1:5" x14ac:dyDescent="0.25">
      <c r="A1550" s="1">
        <v>43511</v>
      </c>
      <c r="B1550">
        <v>98660</v>
      </c>
      <c r="C1550">
        <v>99215</v>
      </c>
      <c r="D1550">
        <v>97935</v>
      </c>
      <c r="E1550">
        <v>98270</v>
      </c>
    </row>
    <row r="1551" spans="1:5" x14ac:dyDescent="0.25">
      <c r="A1551" s="1">
        <v>43510</v>
      </c>
      <c r="B1551">
        <v>97075</v>
      </c>
      <c r="C1551">
        <v>99115</v>
      </c>
      <c r="D1551">
        <v>95735</v>
      </c>
      <c r="E1551">
        <v>99000</v>
      </c>
    </row>
    <row r="1552" spans="1:5" x14ac:dyDescent="0.25">
      <c r="A1552" s="1">
        <v>43509</v>
      </c>
      <c r="B1552">
        <v>97295</v>
      </c>
      <c r="C1552">
        <v>97765</v>
      </c>
      <c r="D1552">
        <v>96280</v>
      </c>
      <c r="E1552">
        <v>96895</v>
      </c>
    </row>
    <row r="1553" spans="1:5" x14ac:dyDescent="0.25">
      <c r="A1553" s="1">
        <v>43508</v>
      </c>
      <c r="B1553">
        <v>94955</v>
      </c>
      <c r="C1553">
        <v>96650</v>
      </c>
      <c r="D1553">
        <v>94955</v>
      </c>
      <c r="E1553">
        <v>95955</v>
      </c>
    </row>
    <row r="1554" spans="1:5" x14ac:dyDescent="0.25">
      <c r="A1554" s="1">
        <v>43507</v>
      </c>
      <c r="B1554">
        <v>95800</v>
      </c>
      <c r="C1554">
        <v>96110</v>
      </c>
      <c r="D1554">
        <v>93745</v>
      </c>
      <c r="E1554">
        <v>94365</v>
      </c>
    </row>
    <row r="1555" spans="1:5" x14ac:dyDescent="0.25">
      <c r="A1555" s="1">
        <v>43504</v>
      </c>
      <c r="B1555">
        <v>94150</v>
      </c>
      <c r="C1555">
        <v>95620</v>
      </c>
      <c r="D1555">
        <v>93440</v>
      </c>
      <c r="E1555">
        <v>95070</v>
      </c>
    </row>
    <row r="1556" spans="1:5" x14ac:dyDescent="0.25">
      <c r="A1556" s="1">
        <v>43503</v>
      </c>
      <c r="B1556">
        <v>94800</v>
      </c>
      <c r="C1556">
        <v>95725</v>
      </c>
      <c r="D1556">
        <v>93565</v>
      </c>
      <c r="E1556">
        <v>94435</v>
      </c>
    </row>
    <row r="1557" spans="1:5" x14ac:dyDescent="0.25">
      <c r="A1557" s="1">
        <v>43502</v>
      </c>
      <c r="B1557">
        <v>98030</v>
      </c>
      <c r="C1557">
        <v>98085</v>
      </c>
      <c r="D1557">
        <v>94480</v>
      </c>
      <c r="E1557">
        <v>94700</v>
      </c>
    </row>
    <row r="1558" spans="1:5" x14ac:dyDescent="0.25">
      <c r="A1558" s="1">
        <v>43501</v>
      </c>
      <c r="B1558">
        <v>98525</v>
      </c>
      <c r="C1558">
        <v>98730</v>
      </c>
      <c r="D1558">
        <v>97715</v>
      </c>
      <c r="E1558">
        <v>98445</v>
      </c>
    </row>
    <row r="1559" spans="1:5" x14ac:dyDescent="0.25">
      <c r="A1559" s="1">
        <v>43500</v>
      </c>
      <c r="B1559">
        <v>98465</v>
      </c>
      <c r="C1559">
        <v>98780</v>
      </c>
      <c r="D1559">
        <v>96945</v>
      </c>
      <c r="E1559">
        <v>98465</v>
      </c>
    </row>
    <row r="1560" spans="1:5" x14ac:dyDescent="0.25">
      <c r="A1560" s="1">
        <v>43497</v>
      </c>
      <c r="B1560">
        <v>97460</v>
      </c>
      <c r="C1560">
        <v>98260</v>
      </c>
      <c r="D1560">
        <v>97170</v>
      </c>
      <c r="E1560">
        <v>98065</v>
      </c>
    </row>
    <row r="1561" spans="1:5" x14ac:dyDescent="0.25">
      <c r="A1561" s="1">
        <v>43496</v>
      </c>
      <c r="B1561">
        <v>97700</v>
      </c>
      <c r="C1561">
        <v>98640</v>
      </c>
      <c r="D1561">
        <v>97450</v>
      </c>
      <c r="E1561">
        <v>97730</v>
      </c>
    </row>
    <row r="1562" spans="1:5" x14ac:dyDescent="0.25">
      <c r="A1562" s="1">
        <v>43495</v>
      </c>
      <c r="B1562">
        <v>96540</v>
      </c>
      <c r="C1562">
        <v>97420</v>
      </c>
      <c r="D1562">
        <v>96010</v>
      </c>
      <c r="E1562">
        <v>97150</v>
      </c>
    </row>
    <row r="1563" spans="1:5" x14ac:dyDescent="0.25">
      <c r="A1563" s="1">
        <v>43494</v>
      </c>
      <c r="B1563">
        <v>95620</v>
      </c>
      <c r="C1563">
        <v>97020</v>
      </c>
      <c r="D1563">
        <v>95620</v>
      </c>
      <c r="E1563">
        <v>95755</v>
      </c>
    </row>
    <row r="1564" spans="1:5" x14ac:dyDescent="0.25">
      <c r="A1564" s="1">
        <v>43493</v>
      </c>
      <c r="B1564">
        <v>96530</v>
      </c>
      <c r="C1564">
        <v>96890</v>
      </c>
      <c r="D1564">
        <v>94945</v>
      </c>
      <c r="E1564">
        <v>95600</v>
      </c>
    </row>
    <row r="1565" spans="1:5" x14ac:dyDescent="0.25">
      <c r="A1565" s="1">
        <v>43489</v>
      </c>
      <c r="B1565">
        <v>96705</v>
      </c>
      <c r="C1565">
        <v>97935</v>
      </c>
      <c r="D1565">
        <v>96610</v>
      </c>
      <c r="E1565">
        <v>97935</v>
      </c>
    </row>
    <row r="1566" spans="1:5" x14ac:dyDescent="0.25">
      <c r="A1566" s="1">
        <v>43488</v>
      </c>
      <c r="B1566">
        <v>95510</v>
      </c>
      <c r="C1566">
        <v>96930</v>
      </c>
      <c r="D1566">
        <v>95500</v>
      </c>
      <c r="E1566">
        <v>96775</v>
      </c>
    </row>
    <row r="1567" spans="1:5" x14ac:dyDescent="0.25">
      <c r="A1567" s="1">
        <v>43487</v>
      </c>
      <c r="B1567">
        <v>96040</v>
      </c>
      <c r="C1567">
        <v>96415</v>
      </c>
      <c r="D1567">
        <v>94900</v>
      </c>
      <c r="E1567">
        <v>95100</v>
      </c>
    </row>
    <row r="1568" spans="1:5" x14ac:dyDescent="0.25">
      <c r="A1568" s="1">
        <v>43486</v>
      </c>
      <c r="B1568">
        <v>96150</v>
      </c>
      <c r="C1568">
        <v>96580</v>
      </c>
      <c r="D1568">
        <v>95130</v>
      </c>
      <c r="E1568">
        <v>96580</v>
      </c>
    </row>
    <row r="1569" spans="1:5" x14ac:dyDescent="0.25">
      <c r="A1569" s="1">
        <v>43483</v>
      </c>
      <c r="B1569">
        <v>95660</v>
      </c>
      <c r="C1569">
        <v>96795</v>
      </c>
      <c r="D1569">
        <v>95585</v>
      </c>
      <c r="E1569">
        <v>96280</v>
      </c>
    </row>
    <row r="1570" spans="1:5" x14ac:dyDescent="0.25">
      <c r="A1570" s="1">
        <v>43482</v>
      </c>
      <c r="B1570">
        <v>94410</v>
      </c>
      <c r="C1570">
        <v>96095</v>
      </c>
      <c r="D1570">
        <v>94265</v>
      </c>
      <c r="E1570">
        <v>95770</v>
      </c>
    </row>
    <row r="1571" spans="1:5" x14ac:dyDescent="0.25">
      <c r="A1571" s="1">
        <v>43481</v>
      </c>
      <c r="B1571">
        <v>94800</v>
      </c>
      <c r="C1571">
        <v>94800</v>
      </c>
      <c r="D1571">
        <v>94050</v>
      </c>
      <c r="E1571">
        <v>94795</v>
      </c>
    </row>
    <row r="1572" spans="1:5" x14ac:dyDescent="0.25">
      <c r="A1572" s="1">
        <v>43480</v>
      </c>
      <c r="B1572">
        <v>95000</v>
      </c>
      <c r="C1572">
        <v>95100</v>
      </c>
      <c r="D1572">
        <v>93760</v>
      </c>
      <c r="E1572">
        <v>94580</v>
      </c>
    </row>
    <row r="1573" spans="1:5" x14ac:dyDescent="0.25">
      <c r="A1573" s="1">
        <v>43479</v>
      </c>
      <c r="B1573">
        <v>93590</v>
      </c>
      <c r="C1573">
        <v>94945</v>
      </c>
      <c r="D1573">
        <v>93545</v>
      </c>
      <c r="E1573">
        <v>94820</v>
      </c>
    </row>
    <row r="1574" spans="1:5" x14ac:dyDescent="0.25">
      <c r="A1574" s="1">
        <v>43476</v>
      </c>
      <c r="B1574">
        <v>94600</v>
      </c>
      <c r="C1574">
        <v>94620</v>
      </c>
      <c r="D1574">
        <v>93760</v>
      </c>
      <c r="E1574">
        <v>94060</v>
      </c>
    </row>
    <row r="1575" spans="1:5" x14ac:dyDescent="0.25">
      <c r="A1575" s="1">
        <v>43475</v>
      </c>
      <c r="B1575">
        <v>93685</v>
      </c>
      <c r="C1575">
        <v>94540</v>
      </c>
      <c r="D1575">
        <v>93565</v>
      </c>
      <c r="E1575">
        <v>94370</v>
      </c>
    </row>
    <row r="1576" spans="1:5" x14ac:dyDescent="0.25">
      <c r="A1576" s="1">
        <v>43474</v>
      </c>
      <c r="B1576">
        <v>93090</v>
      </c>
      <c r="C1576">
        <v>94190</v>
      </c>
      <c r="D1576">
        <v>92835</v>
      </c>
      <c r="E1576">
        <v>94155</v>
      </c>
    </row>
    <row r="1577" spans="1:5" x14ac:dyDescent="0.25">
      <c r="A1577" s="1">
        <v>43473</v>
      </c>
      <c r="B1577">
        <v>92700</v>
      </c>
      <c r="C1577">
        <v>92760</v>
      </c>
      <c r="D1577">
        <v>91570</v>
      </c>
      <c r="E1577">
        <v>92660</v>
      </c>
    </row>
    <row r="1578" spans="1:5" x14ac:dyDescent="0.25">
      <c r="A1578" s="1">
        <v>43472</v>
      </c>
      <c r="B1578">
        <v>92400</v>
      </c>
      <c r="C1578">
        <v>93095</v>
      </c>
      <c r="D1578">
        <v>91790</v>
      </c>
      <c r="E1578">
        <v>92245</v>
      </c>
    </row>
    <row r="1579" spans="1:5" x14ac:dyDescent="0.25">
      <c r="A1579" s="1">
        <v>43469</v>
      </c>
      <c r="B1579">
        <v>92215</v>
      </c>
      <c r="C1579">
        <v>93335</v>
      </c>
      <c r="D1579">
        <v>91355</v>
      </c>
      <c r="E1579">
        <v>92440</v>
      </c>
    </row>
    <row r="1580" spans="1:5" x14ac:dyDescent="0.25">
      <c r="A1580" s="1">
        <v>43468</v>
      </c>
      <c r="B1580">
        <v>91115</v>
      </c>
      <c r="C1580">
        <v>92165</v>
      </c>
      <c r="D1580">
        <v>90450</v>
      </c>
      <c r="E1580">
        <v>91765</v>
      </c>
    </row>
    <row r="1581" spans="1:5" x14ac:dyDescent="0.25">
      <c r="A1581" s="1">
        <v>43467</v>
      </c>
      <c r="B1581">
        <v>87800</v>
      </c>
      <c r="C1581">
        <v>92150</v>
      </c>
      <c r="D1581">
        <v>87585</v>
      </c>
      <c r="E1581">
        <v>91590</v>
      </c>
    </row>
    <row r="1582" spans="1:5" x14ac:dyDescent="0.25">
      <c r="A1582" s="1">
        <v>43462</v>
      </c>
      <c r="B1582">
        <v>87070</v>
      </c>
      <c r="C1582">
        <v>88670</v>
      </c>
      <c r="D1582">
        <v>86820</v>
      </c>
      <c r="E1582">
        <v>88205</v>
      </c>
    </row>
    <row r="1583" spans="1:5" x14ac:dyDescent="0.25">
      <c r="A1583" s="1">
        <v>43461</v>
      </c>
      <c r="B1583">
        <v>85360</v>
      </c>
      <c r="C1583">
        <v>86320</v>
      </c>
      <c r="D1583">
        <v>85215</v>
      </c>
      <c r="E1583">
        <v>86110</v>
      </c>
    </row>
    <row r="1584" spans="1:5" x14ac:dyDescent="0.25">
      <c r="A1584" s="1">
        <v>43460</v>
      </c>
      <c r="B1584">
        <v>85900</v>
      </c>
      <c r="C1584">
        <v>86035</v>
      </c>
      <c r="D1584">
        <v>84410</v>
      </c>
      <c r="E1584">
        <v>85735</v>
      </c>
    </row>
    <row r="1585" spans="1:5" x14ac:dyDescent="0.25">
      <c r="A1585" s="1">
        <v>43455</v>
      </c>
      <c r="B1585">
        <v>86375</v>
      </c>
      <c r="C1585">
        <v>87265</v>
      </c>
      <c r="D1585">
        <v>85755</v>
      </c>
      <c r="E1585">
        <v>86000</v>
      </c>
    </row>
    <row r="1586" spans="1:5" x14ac:dyDescent="0.25">
      <c r="A1586" s="1">
        <v>43454</v>
      </c>
      <c r="B1586">
        <v>86050</v>
      </c>
      <c r="C1586">
        <v>87310</v>
      </c>
      <c r="D1586">
        <v>85380</v>
      </c>
      <c r="E1586">
        <v>86365</v>
      </c>
    </row>
    <row r="1587" spans="1:5" x14ac:dyDescent="0.25">
      <c r="A1587" s="1">
        <v>43453</v>
      </c>
      <c r="B1587">
        <v>87800</v>
      </c>
      <c r="C1587">
        <v>88835</v>
      </c>
      <c r="D1587">
        <v>85780</v>
      </c>
      <c r="E1587">
        <v>86100</v>
      </c>
    </row>
    <row r="1588" spans="1:5" x14ac:dyDescent="0.25">
      <c r="A1588" s="1">
        <v>43452</v>
      </c>
      <c r="B1588">
        <v>87320</v>
      </c>
      <c r="C1588">
        <v>88070</v>
      </c>
      <c r="D1588">
        <v>87145</v>
      </c>
      <c r="E1588">
        <v>87385</v>
      </c>
    </row>
    <row r="1589" spans="1:5" x14ac:dyDescent="0.25">
      <c r="A1589" s="1">
        <v>43451</v>
      </c>
      <c r="B1589">
        <v>88210</v>
      </c>
      <c r="C1589">
        <v>88540</v>
      </c>
      <c r="D1589">
        <v>87005</v>
      </c>
      <c r="E1589">
        <v>87115</v>
      </c>
    </row>
    <row r="1590" spans="1:5" x14ac:dyDescent="0.25">
      <c r="A1590" s="1">
        <v>43448</v>
      </c>
      <c r="B1590">
        <v>87800</v>
      </c>
      <c r="C1590">
        <v>89045</v>
      </c>
      <c r="D1590">
        <v>87750</v>
      </c>
      <c r="E1590">
        <v>88005</v>
      </c>
    </row>
    <row r="1591" spans="1:5" x14ac:dyDescent="0.25">
      <c r="A1591" s="1">
        <v>43447</v>
      </c>
      <c r="B1591">
        <v>88150</v>
      </c>
      <c r="C1591">
        <v>88720</v>
      </c>
      <c r="D1591">
        <v>87635</v>
      </c>
      <c r="E1591">
        <v>88560</v>
      </c>
    </row>
    <row r="1592" spans="1:5" x14ac:dyDescent="0.25">
      <c r="A1592" s="1">
        <v>43446</v>
      </c>
      <c r="B1592">
        <v>87880</v>
      </c>
      <c r="C1592">
        <v>88830</v>
      </c>
      <c r="D1592">
        <v>87520</v>
      </c>
      <c r="E1592">
        <v>87950</v>
      </c>
    </row>
    <row r="1593" spans="1:5" x14ac:dyDescent="0.25">
      <c r="A1593" s="1">
        <v>43445</v>
      </c>
      <c r="B1593">
        <v>86485</v>
      </c>
      <c r="C1593">
        <v>87550</v>
      </c>
      <c r="D1593">
        <v>85510</v>
      </c>
      <c r="E1593">
        <v>86615</v>
      </c>
    </row>
    <row r="1594" spans="1:5" x14ac:dyDescent="0.25">
      <c r="A1594" s="1">
        <v>43444</v>
      </c>
      <c r="B1594">
        <v>88000</v>
      </c>
      <c r="C1594">
        <v>88360</v>
      </c>
      <c r="D1594">
        <v>85850</v>
      </c>
      <c r="E1594">
        <v>85850</v>
      </c>
    </row>
    <row r="1595" spans="1:5" x14ac:dyDescent="0.25">
      <c r="A1595" s="1">
        <v>43441</v>
      </c>
      <c r="B1595">
        <v>88950</v>
      </c>
      <c r="C1595">
        <v>90110</v>
      </c>
      <c r="D1595">
        <v>87895</v>
      </c>
      <c r="E1595">
        <v>88010</v>
      </c>
    </row>
    <row r="1596" spans="1:5" x14ac:dyDescent="0.25">
      <c r="A1596" s="1">
        <v>43440</v>
      </c>
      <c r="B1596">
        <v>87680</v>
      </c>
      <c r="C1596">
        <v>88975</v>
      </c>
      <c r="D1596">
        <v>87040</v>
      </c>
      <c r="E1596">
        <v>88940</v>
      </c>
    </row>
    <row r="1597" spans="1:5" x14ac:dyDescent="0.25">
      <c r="A1597" s="1">
        <v>43439</v>
      </c>
      <c r="B1597">
        <v>88940</v>
      </c>
      <c r="C1597">
        <v>89280</v>
      </c>
      <c r="D1597">
        <v>88520</v>
      </c>
      <c r="E1597">
        <v>89110</v>
      </c>
    </row>
    <row r="1598" spans="1:5" x14ac:dyDescent="0.25">
      <c r="A1598" s="1">
        <v>43438</v>
      </c>
      <c r="B1598">
        <v>89895</v>
      </c>
      <c r="C1598">
        <v>90570</v>
      </c>
      <c r="D1598">
        <v>88095</v>
      </c>
      <c r="E1598">
        <v>88600</v>
      </c>
    </row>
    <row r="1599" spans="1:5" x14ac:dyDescent="0.25">
      <c r="A1599" s="1">
        <v>43437</v>
      </c>
      <c r="B1599">
        <v>91450</v>
      </c>
      <c r="C1599">
        <v>91825</v>
      </c>
      <c r="D1599">
        <v>89515</v>
      </c>
      <c r="E1599">
        <v>89770</v>
      </c>
    </row>
    <row r="1600" spans="1:5" x14ac:dyDescent="0.25">
      <c r="A1600" s="1">
        <v>43434</v>
      </c>
      <c r="B1600">
        <v>89295</v>
      </c>
      <c r="C1600">
        <v>90475</v>
      </c>
      <c r="D1600">
        <v>89150</v>
      </c>
      <c r="E1600">
        <v>89605</v>
      </c>
    </row>
    <row r="1601" spans="1:5" x14ac:dyDescent="0.25">
      <c r="A1601" s="1">
        <v>43433</v>
      </c>
      <c r="B1601">
        <v>88950</v>
      </c>
      <c r="C1601">
        <v>90150</v>
      </c>
      <c r="D1601">
        <v>88435</v>
      </c>
      <c r="E1601">
        <v>89730</v>
      </c>
    </row>
    <row r="1602" spans="1:5" x14ac:dyDescent="0.25">
      <c r="A1602" s="1">
        <v>43432</v>
      </c>
      <c r="B1602">
        <v>88000</v>
      </c>
      <c r="C1602">
        <v>89725</v>
      </c>
      <c r="D1602">
        <v>87355</v>
      </c>
      <c r="E1602">
        <v>89230</v>
      </c>
    </row>
    <row r="1603" spans="1:5" x14ac:dyDescent="0.25">
      <c r="A1603" s="1">
        <v>43431</v>
      </c>
      <c r="B1603">
        <v>85955</v>
      </c>
      <c r="C1603">
        <v>88295</v>
      </c>
      <c r="D1603">
        <v>85475</v>
      </c>
      <c r="E1603">
        <v>87970</v>
      </c>
    </row>
    <row r="1604" spans="1:5" x14ac:dyDescent="0.25">
      <c r="A1604" s="1">
        <v>43430</v>
      </c>
      <c r="B1604">
        <v>87200</v>
      </c>
      <c r="C1604">
        <v>87445</v>
      </c>
      <c r="D1604">
        <v>85075</v>
      </c>
      <c r="E1604">
        <v>85630</v>
      </c>
    </row>
    <row r="1605" spans="1:5" x14ac:dyDescent="0.25">
      <c r="A1605" s="1">
        <v>43427</v>
      </c>
      <c r="B1605">
        <v>87485</v>
      </c>
      <c r="C1605">
        <v>87585</v>
      </c>
      <c r="D1605">
        <v>86065</v>
      </c>
      <c r="E1605">
        <v>86340</v>
      </c>
    </row>
    <row r="1606" spans="1:5" x14ac:dyDescent="0.25">
      <c r="A1606" s="1">
        <v>43426</v>
      </c>
      <c r="B1606">
        <v>87490</v>
      </c>
      <c r="C1606">
        <v>87995</v>
      </c>
      <c r="D1606">
        <v>87205</v>
      </c>
      <c r="E1606">
        <v>87700</v>
      </c>
    </row>
    <row r="1607" spans="1:5" x14ac:dyDescent="0.25">
      <c r="A1607" s="1">
        <v>43425</v>
      </c>
      <c r="B1607">
        <v>86995</v>
      </c>
      <c r="C1607">
        <v>87700</v>
      </c>
      <c r="D1607">
        <v>86565</v>
      </c>
      <c r="E1607">
        <v>87550</v>
      </c>
    </row>
    <row r="1608" spans="1:5" x14ac:dyDescent="0.25">
      <c r="A1608" s="1">
        <v>43423</v>
      </c>
      <c r="B1608">
        <v>88650</v>
      </c>
      <c r="C1608">
        <v>88675</v>
      </c>
      <c r="D1608">
        <v>87315</v>
      </c>
      <c r="E1608">
        <v>88200</v>
      </c>
    </row>
    <row r="1609" spans="1:5" x14ac:dyDescent="0.25">
      <c r="A1609" s="1">
        <v>43420</v>
      </c>
      <c r="B1609">
        <v>87000</v>
      </c>
      <c r="C1609">
        <v>89010</v>
      </c>
      <c r="D1609">
        <v>86465</v>
      </c>
      <c r="E1609">
        <v>88840</v>
      </c>
    </row>
    <row r="1610" spans="1:5" x14ac:dyDescent="0.25">
      <c r="A1610" s="1">
        <v>43418</v>
      </c>
      <c r="B1610">
        <v>85510</v>
      </c>
      <c r="C1610">
        <v>86300</v>
      </c>
      <c r="D1610">
        <v>84585</v>
      </c>
      <c r="E1610">
        <v>86300</v>
      </c>
    </row>
    <row r="1611" spans="1:5" x14ac:dyDescent="0.25">
      <c r="A1611" s="1">
        <v>43417</v>
      </c>
      <c r="B1611">
        <v>86400</v>
      </c>
      <c r="C1611">
        <v>86500</v>
      </c>
      <c r="D1611">
        <v>84430</v>
      </c>
      <c r="E1611">
        <v>85370</v>
      </c>
    </row>
    <row r="1612" spans="1:5" x14ac:dyDescent="0.25">
      <c r="A1612" s="1">
        <v>43416</v>
      </c>
      <c r="B1612">
        <v>85960</v>
      </c>
      <c r="C1612">
        <v>86720</v>
      </c>
      <c r="D1612">
        <v>85375</v>
      </c>
      <c r="E1612">
        <v>86080</v>
      </c>
    </row>
    <row r="1613" spans="1:5" x14ac:dyDescent="0.25">
      <c r="A1613" s="1">
        <v>43413</v>
      </c>
      <c r="B1613">
        <v>85630</v>
      </c>
      <c r="C1613">
        <v>86750</v>
      </c>
      <c r="D1613">
        <v>84415</v>
      </c>
      <c r="E1613">
        <v>86280</v>
      </c>
    </row>
    <row r="1614" spans="1:5" x14ac:dyDescent="0.25">
      <c r="A1614" s="1">
        <v>43412</v>
      </c>
      <c r="B1614">
        <v>88585</v>
      </c>
      <c r="C1614">
        <v>89190</v>
      </c>
      <c r="D1614">
        <v>86010</v>
      </c>
      <c r="E1614">
        <v>86030</v>
      </c>
    </row>
    <row r="1615" spans="1:5" x14ac:dyDescent="0.25">
      <c r="A1615" s="1">
        <v>43411</v>
      </c>
      <c r="B1615">
        <v>90220</v>
      </c>
      <c r="C1615">
        <v>90265</v>
      </c>
      <c r="D1615">
        <v>88000</v>
      </c>
      <c r="E1615">
        <v>88400</v>
      </c>
    </row>
    <row r="1616" spans="1:5" x14ac:dyDescent="0.25">
      <c r="A1616" s="1">
        <v>43410</v>
      </c>
      <c r="B1616">
        <v>89635</v>
      </c>
      <c r="C1616">
        <v>89935</v>
      </c>
      <c r="D1616">
        <v>88605</v>
      </c>
      <c r="E1616">
        <v>89160</v>
      </c>
    </row>
    <row r="1617" spans="1:5" x14ac:dyDescent="0.25">
      <c r="A1617" s="1">
        <v>43409</v>
      </c>
      <c r="B1617">
        <v>89060</v>
      </c>
      <c r="C1617">
        <v>90180</v>
      </c>
      <c r="D1617">
        <v>88875</v>
      </c>
      <c r="E1617">
        <v>89950</v>
      </c>
    </row>
    <row r="1618" spans="1:5" x14ac:dyDescent="0.25">
      <c r="A1618" s="1">
        <v>43405</v>
      </c>
      <c r="B1618">
        <v>88660</v>
      </c>
      <c r="C1618">
        <v>89670</v>
      </c>
      <c r="D1618">
        <v>87660</v>
      </c>
      <c r="E1618">
        <v>88470</v>
      </c>
    </row>
    <row r="1619" spans="1:5" x14ac:dyDescent="0.25">
      <c r="A1619" s="1">
        <v>43404</v>
      </c>
      <c r="B1619">
        <v>88500</v>
      </c>
      <c r="C1619">
        <v>88970</v>
      </c>
      <c r="D1619">
        <v>86780</v>
      </c>
      <c r="E1619">
        <v>87700</v>
      </c>
    </row>
    <row r="1620" spans="1:5" x14ac:dyDescent="0.25">
      <c r="A1620" s="1">
        <v>43403</v>
      </c>
      <c r="B1620">
        <v>84800</v>
      </c>
      <c r="C1620">
        <v>87830</v>
      </c>
      <c r="D1620">
        <v>84460</v>
      </c>
      <c r="E1620">
        <v>87555</v>
      </c>
    </row>
    <row r="1621" spans="1:5" x14ac:dyDescent="0.25">
      <c r="A1621" s="1">
        <v>43402</v>
      </c>
      <c r="B1621">
        <v>89450</v>
      </c>
      <c r="C1621">
        <v>90400</v>
      </c>
      <c r="D1621">
        <v>83300</v>
      </c>
      <c r="E1621">
        <v>83980</v>
      </c>
    </row>
    <row r="1622" spans="1:5" x14ac:dyDescent="0.25">
      <c r="A1622" s="1">
        <v>43399</v>
      </c>
      <c r="B1622">
        <v>83610</v>
      </c>
      <c r="C1622">
        <v>86810</v>
      </c>
      <c r="D1622">
        <v>83570</v>
      </c>
      <c r="E1622">
        <v>86600</v>
      </c>
    </row>
    <row r="1623" spans="1:5" x14ac:dyDescent="0.25">
      <c r="A1623" s="1">
        <v>43398</v>
      </c>
      <c r="B1623">
        <v>84240</v>
      </c>
      <c r="C1623">
        <v>85540</v>
      </c>
      <c r="D1623">
        <v>83880</v>
      </c>
      <c r="E1623">
        <v>84270</v>
      </c>
    </row>
    <row r="1624" spans="1:5" x14ac:dyDescent="0.25">
      <c r="A1624" s="1">
        <v>43397</v>
      </c>
      <c r="B1624">
        <v>86300</v>
      </c>
      <c r="C1624">
        <v>86470</v>
      </c>
      <c r="D1624">
        <v>83490</v>
      </c>
      <c r="E1624">
        <v>83710</v>
      </c>
    </row>
    <row r="1625" spans="1:5" x14ac:dyDescent="0.25">
      <c r="A1625" s="1">
        <v>43396</v>
      </c>
      <c r="B1625">
        <v>85195</v>
      </c>
      <c r="C1625">
        <v>86320</v>
      </c>
      <c r="D1625">
        <v>84605</v>
      </c>
      <c r="E1625">
        <v>86300</v>
      </c>
    </row>
    <row r="1626" spans="1:5" x14ac:dyDescent="0.25">
      <c r="A1626" s="1">
        <v>43395</v>
      </c>
      <c r="B1626">
        <v>85900</v>
      </c>
      <c r="C1626">
        <v>86520</v>
      </c>
      <c r="D1626">
        <v>85495</v>
      </c>
      <c r="E1626">
        <v>86155</v>
      </c>
    </row>
    <row r="1627" spans="1:5" x14ac:dyDescent="0.25">
      <c r="A1627" s="1">
        <v>43392</v>
      </c>
      <c r="B1627">
        <v>85295</v>
      </c>
      <c r="C1627">
        <v>85680</v>
      </c>
      <c r="D1627">
        <v>84310</v>
      </c>
      <c r="E1627">
        <v>85095</v>
      </c>
    </row>
    <row r="1628" spans="1:5" x14ac:dyDescent="0.25">
      <c r="A1628" s="1">
        <v>43391</v>
      </c>
      <c r="B1628">
        <v>86200</v>
      </c>
      <c r="C1628">
        <v>86385</v>
      </c>
      <c r="D1628">
        <v>84285</v>
      </c>
      <c r="E1628">
        <v>84500</v>
      </c>
    </row>
    <row r="1629" spans="1:5" x14ac:dyDescent="0.25">
      <c r="A1629" s="1">
        <v>43390</v>
      </c>
      <c r="B1629">
        <v>86300</v>
      </c>
      <c r="C1629">
        <v>87000</v>
      </c>
      <c r="D1629">
        <v>85645</v>
      </c>
      <c r="E1629">
        <v>86500</v>
      </c>
    </row>
    <row r="1630" spans="1:5" x14ac:dyDescent="0.25">
      <c r="A1630" s="1">
        <v>43389</v>
      </c>
      <c r="B1630">
        <v>83800</v>
      </c>
      <c r="C1630">
        <v>86015</v>
      </c>
      <c r="D1630">
        <v>83610</v>
      </c>
      <c r="E1630">
        <v>85895</v>
      </c>
    </row>
    <row r="1631" spans="1:5" x14ac:dyDescent="0.25">
      <c r="A1631" s="1">
        <v>43388</v>
      </c>
      <c r="B1631">
        <v>84290</v>
      </c>
      <c r="C1631">
        <v>84540</v>
      </c>
      <c r="D1631">
        <v>83040</v>
      </c>
      <c r="E1631">
        <v>83040</v>
      </c>
    </row>
    <row r="1632" spans="1:5" x14ac:dyDescent="0.25">
      <c r="A1632" s="1">
        <v>43384</v>
      </c>
      <c r="B1632">
        <v>83970</v>
      </c>
      <c r="C1632">
        <v>84985</v>
      </c>
      <c r="D1632">
        <v>82605</v>
      </c>
      <c r="E1632">
        <v>83605</v>
      </c>
    </row>
    <row r="1633" spans="1:5" x14ac:dyDescent="0.25">
      <c r="A1633" s="1">
        <v>43383</v>
      </c>
      <c r="B1633">
        <v>85410</v>
      </c>
      <c r="C1633">
        <v>85685</v>
      </c>
      <c r="D1633">
        <v>83550</v>
      </c>
      <c r="E1633">
        <v>83550</v>
      </c>
    </row>
    <row r="1634" spans="1:5" x14ac:dyDescent="0.25">
      <c r="A1634" s="1">
        <v>43382</v>
      </c>
      <c r="B1634">
        <v>85720</v>
      </c>
      <c r="C1634">
        <v>86785</v>
      </c>
      <c r="D1634">
        <v>85475</v>
      </c>
      <c r="E1634">
        <v>85915</v>
      </c>
    </row>
    <row r="1635" spans="1:5" x14ac:dyDescent="0.25">
      <c r="A1635" s="1">
        <v>43381</v>
      </c>
      <c r="B1635">
        <v>86500</v>
      </c>
      <c r="C1635">
        <v>87990</v>
      </c>
      <c r="D1635">
        <v>85330</v>
      </c>
      <c r="E1635">
        <v>86275</v>
      </c>
    </row>
    <row r="1636" spans="1:5" x14ac:dyDescent="0.25">
      <c r="A1636" s="1">
        <v>43378</v>
      </c>
      <c r="B1636">
        <v>84675</v>
      </c>
      <c r="C1636">
        <v>85055</v>
      </c>
      <c r="D1636">
        <v>82150</v>
      </c>
      <c r="E1636">
        <v>82780</v>
      </c>
    </row>
    <row r="1637" spans="1:5" x14ac:dyDescent="0.25">
      <c r="A1637" s="1">
        <v>43377</v>
      </c>
      <c r="B1637">
        <v>82810</v>
      </c>
      <c r="C1637">
        <v>83655</v>
      </c>
      <c r="D1637">
        <v>82015</v>
      </c>
      <c r="E1637">
        <v>83060</v>
      </c>
    </row>
    <row r="1638" spans="1:5" x14ac:dyDescent="0.25">
      <c r="A1638" s="1">
        <v>43376</v>
      </c>
      <c r="B1638">
        <v>83990</v>
      </c>
      <c r="C1638">
        <v>85570</v>
      </c>
      <c r="D1638">
        <v>82950</v>
      </c>
      <c r="E1638">
        <v>83790</v>
      </c>
    </row>
    <row r="1639" spans="1:5" x14ac:dyDescent="0.25">
      <c r="A1639" s="1">
        <v>43375</v>
      </c>
      <c r="B1639">
        <v>80035</v>
      </c>
      <c r="C1639">
        <v>82000</v>
      </c>
      <c r="D1639">
        <v>80000</v>
      </c>
      <c r="E1639">
        <v>81940</v>
      </c>
    </row>
    <row r="1640" spans="1:5" x14ac:dyDescent="0.25">
      <c r="A1640" s="1">
        <v>43374</v>
      </c>
      <c r="B1640">
        <v>79515</v>
      </c>
      <c r="C1640">
        <v>79740</v>
      </c>
      <c r="D1640">
        <v>78210</v>
      </c>
      <c r="E1640">
        <v>79000</v>
      </c>
    </row>
    <row r="1641" spans="1:5" x14ac:dyDescent="0.25">
      <c r="A1641" s="1">
        <v>43371</v>
      </c>
      <c r="B1641">
        <v>79495</v>
      </c>
      <c r="C1641">
        <v>80085</v>
      </c>
      <c r="D1641">
        <v>78940</v>
      </c>
      <c r="E1641">
        <v>79350</v>
      </c>
    </row>
    <row r="1642" spans="1:5" x14ac:dyDescent="0.25">
      <c r="A1642" s="1">
        <v>43370</v>
      </c>
      <c r="B1642">
        <v>78585</v>
      </c>
      <c r="C1642">
        <v>80380</v>
      </c>
      <c r="D1642">
        <v>78535</v>
      </c>
      <c r="E1642">
        <v>79890</v>
      </c>
    </row>
    <row r="1643" spans="1:5" x14ac:dyDescent="0.25">
      <c r="A1643" s="1">
        <v>43369</v>
      </c>
      <c r="B1643">
        <v>78880</v>
      </c>
      <c r="C1643">
        <v>79750</v>
      </c>
      <c r="D1643">
        <v>78480</v>
      </c>
      <c r="E1643">
        <v>78715</v>
      </c>
    </row>
    <row r="1644" spans="1:5" x14ac:dyDescent="0.25">
      <c r="A1644" s="1">
        <v>43368</v>
      </c>
      <c r="B1644">
        <v>77100</v>
      </c>
      <c r="C1644">
        <v>79000</v>
      </c>
      <c r="D1644">
        <v>76910</v>
      </c>
      <c r="E1644">
        <v>79000</v>
      </c>
    </row>
    <row r="1645" spans="1:5" x14ac:dyDescent="0.25">
      <c r="A1645" s="1">
        <v>43367</v>
      </c>
      <c r="B1645">
        <v>79075</v>
      </c>
      <c r="C1645">
        <v>79650</v>
      </c>
      <c r="D1645">
        <v>77950</v>
      </c>
      <c r="E1645">
        <v>78210</v>
      </c>
    </row>
    <row r="1646" spans="1:5" x14ac:dyDescent="0.25">
      <c r="A1646" s="1">
        <v>43364</v>
      </c>
      <c r="B1646">
        <v>78800</v>
      </c>
      <c r="C1646">
        <v>80350</v>
      </c>
      <c r="D1646">
        <v>78545</v>
      </c>
      <c r="E1646">
        <v>79380</v>
      </c>
    </row>
    <row r="1647" spans="1:5" x14ac:dyDescent="0.25">
      <c r="A1647" s="1">
        <v>43363</v>
      </c>
      <c r="B1647">
        <v>78435</v>
      </c>
      <c r="C1647">
        <v>79195</v>
      </c>
      <c r="D1647">
        <v>78010</v>
      </c>
      <c r="E1647">
        <v>78420</v>
      </c>
    </row>
    <row r="1648" spans="1:5" x14ac:dyDescent="0.25">
      <c r="A1648" s="1">
        <v>43362</v>
      </c>
      <c r="B1648">
        <v>77635</v>
      </c>
      <c r="C1648">
        <v>79310</v>
      </c>
      <c r="D1648">
        <v>77450</v>
      </c>
      <c r="E1648">
        <v>78280</v>
      </c>
    </row>
    <row r="1649" spans="1:5" x14ac:dyDescent="0.25">
      <c r="A1649" s="1">
        <v>43361</v>
      </c>
      <c r="B1649">
        <v>77500</v>
      </c>
      <c r="C1649">
        <v>78790</v>
      </c>
      <c r="D1649">
        <v>76800</v>
      </c>
      <c r="E1649">
        <v>78050</v>
      </c>
    </row>
    <row r="1650" spans="1:5" x14ac:dyDescent="0.25">
      <c r="A1650" s="1">
        <v>43360</v>
      </c>
      <c r="B1650">
        <v>75460</v>
      </c>
      <c r="C1650">
        <v>77340</v>
      </c>
      <c r="D1650">
        <v>75100</v>
      </c>
      <c r="E1650">
        <v>77045</v>
      </c>
    </row>
    <row r="1651" spans="1:5" x14ac:dyDescent="0.25">
      <c r="A1651" s="1">
        <v>43357</v>
      </c>
      <c r="B1651">
        <v>75110</v>
      </c>
      <c r="C1651">
        <v>76045</v>
      </c>
      <c r="D1651">
        <v>74705</v>
      </c>
      <c r="E1651">
        <v>75850</v>
      </c>
    </row>
    <row r="1652" spans="1:5" x14ac:dyDescent="0.25">
      <c r="A1652" s="1">
        <v>43356</v>
      </c>
      <c r="B1652">
        <v>75890</v>
      </c>
      <c r="C1652">
        <v>76015</v>
      </c>
      <c r="D1652">
        <v>74760</v>
      </c>
      <c r="E1652">
        <v>74800</v>
      </c>
    </row>
    <row r="1653" spans="1:5" x14ac:dyDescent="0.25">
      <c r="A1653" s="1">
        <v>43355</v>
      </c>
      <c r="B1653">
        <v>75800</v>
      </c>
      <c r="C1653">
        <v>76035</v>
      </c>
      <c r="D1653">
        <v>74780</v>
      </c>
      <c r="E1653">
        <v>75230</v>
      </c>
    </row>
    <row r="1654" spans="1:5" x14ac:dyDescent="0.25">
      <c r="A1654" s="1">
        <v>43354</v>
      </c>
      <c r="B1654">
        <v>75720</v>
      </c>
      <c r="C1654">
        <v>75870</v>
      </c>
      <c r="D1654">
        <v>74580</v>
      </c>
      <c r="E1654">
        <v>75255</v>
      </c>
    </row>
    <row r="1655" spans="1:5" x14ac:dyDescent="0.25">
      <c r="A1655" s="1">
        <v>43353</v>
      </c>
      <c r="B1655">
        <v>77950</v>
      </c>
      <c r="C1655">
        <v>78115</v>
      </c>
      <c r="D1655">
        <v>76430</v>
      </c>
      <c r="E1655">
        <v>76920</v>
      </c>
    </row>
    <row r="1656" spans="1:5" x14ac:dyDescent="0.25">
      <c r="A1656" s="1">
        <v>43349</v>
      </c>
      <c r="B1656">
        <v>75430</v>
      </c>
      <c r="C1656">
        <v>78550</v>
      </c>
      <c r="D1656">
        <v>75290</v>
      </c>
      <c r="E1656">
        <v>77410</v>
      </c>
    </row>
    <row r="1657" spans="1:5" x14ac:dyDescent="0.25">
      <c r="A1657" s="1">
        <v>43348</v>
      </c>
      <c r="B1657">
        <v>74660</v>
      </c>
      <c r="C1657">
        <v>75800</v>
      </c>
      <c r="D1657">
        <v>74435</v>
      </c>
      <c r="E1657">
        <v>75200</v>
      </c>
    </row>
    <row r="1658" spans="1:5" x14ac:dyDescent="0.25">
      <c r="A1658" s="1">
        <v>43347</v>
      </c>
      <c r="B1658">
        <v>76105</v>
      </c>
      <c r="C1658">
        <v>76490</v>
      </c>
      <c r="D1658">
        <v>74925</v>
      </c>
      <c r="E1658">
        <v>74945</v>
      </c>
    </row>
    <row r="1659" spans="1:5" x14ac:dyDescent="0.25">
      <c r="A1659" s="1">
        <v>43346</v>
      </c>
      <c r="B1659">
        <v>77195</v>
      </c>
      <c r="C1659">
        <v>77195</v>
      </c>
      <c r="D1659">
        <v>76070</v>
      </c>
      <c r="E1659">
        <v>76610</v>
      </c>
    </row>
    <row r="1660" spans="1:5" x14ac:dyDescent="0.25">
      <c r="A1660" s="1">
        <v>43343</v>
      </c>
      <c r="B1660">
        <v>76605</v>
      </c>
      <c r="C1660">
        <v>77660</v>
      </c>
      <c r="D1660">
        <v>76345</v>
      </c>
      <c r="E1660">
        <v>77150</v>
      </c>
    </row>
    <row r="1661" spans="1:5" x14ac:dyDescent="0.25">
      <c r="A1661" s="1">
        <v>43342</v>
      </c>
      <c r="B1661">
        <v>78700</v>
      </c>
      <c r="C1661">
        <v>78805</v>
      </c>
      <c r="D1661">
        <v>76470</v>
      </c>
      <c r="E1661">
        <v>76470</v>
      </c>
    </row>
    <row r="1662" spans="1:5" x14ac:dyDescent="0.25">
      <c r="A1662" s="1">
        <v>43341</v>
      </c>
      <c r="B1662">
        <v>78050</v>
      </c>
      <c r="C1662">
        <v>79370</v>
      </c>
      <c r="D1662">
        <v>77770</v>
      </c>
      <c r="E1662">
        <v>79195</v>
      </c>
    </row>
    <row r="1663" spans="1:5" x14ac:dyDescent="0.25">
      <c r="A1663" s="1">
        <v>43340</v>
      </c>
      <c r="B1663">
        <v>78355</v>
      </c>
      <c r="C1663">
        <v>78565</v>
      </c>
      <c r="D1663">
        <v>77580</v>
      </c>
      <c r="E1663">
        <v>78450</v>
      </c>
    </row>
    <row r="1664" spans="1:5" x14ac:dyDescent="0.25">
      <c r="A1664" s="1">
        <v>43339</v>
      </c>
      <c r="B1664">
        <v>77300</v>
      </c>
      <c r="C1664">
        <v>78585</v>
      </c>
      <c r="D1664">
        <v>77040</v>
      </c>
      <c r="E1664">
        <v>78130</v>
      </c>
    </row>
    <row r="1665" spans="1:5" x14ac:dyDescent="0.25">
      <c r="A1665" s="1">
        <v>43336</v>
      </c>
      <c r="B1665">
        <v>76820</v>
      </c>
      <c r="C1665">
        <v>77270</v>
      </c>
      <c r="D1665">
        <v>76190</v>
      </c>
      <c r="E1665">
        <v>77000</v>
      </c>
    </row>
    <row r="1666" spans="1:5" x14ac:dyDescent="0.25">
      <c r="A1666" s="1">
        <v>43335</v>
      </c>
      <c r="B1666">
        <v>77410</v>
      </c>
      <c r="C1666">
        <v>77830</v>
      </c>
      <c r="D1666">
        <v>75950</v>
      </c>
      <c r="E1666">
        <v>76300</v>
      </c>
    </row>
    <row r="1667" spans="1:5" x14ac:dyDescent="0.25">
      <c r="A1667" s="1">
        <v>43334</v>
      </c>
      <c r="B1667">
        <v>75500</v>
      </c>
      <c r="C1667">
        <v>77700</v>
      </c>
      <c r="D1667">
        <v>74840</v>
      </c>
      <c r="E1667">
        <v>77700</v>
      </c>
    </row>
    <row r="1668" spans="1:5" x14ac:dyDescent="0.25">
      <c r="A1668" s="1">
        <v>43333</v>
      </c>
      <c r="B1668">
        <v>77300</v>
      </c>
      <c r="C1668">
        <v>77320</v>
      </c>
      <c r="D1668">
        <v>75310</v>
      </c>
      <c r="E1668">
        <v>75310</v>
      </c>
    </row>
    <row r="1669" spans="1:5" x14ac:dyDescent="0.25">
      <c r="A1669" s="1">
        <v>43332</v>
      </c>
      <c r="B1669">
        <v>76810</v>
      </c>
      <c r="C1669">
        <v>77170</v>
      </c>
      <c r="D1669">
        <v>76125</v>
      </c>
      <c r="E1669">
        <v>77040</v>
      </c>
    </row>
    <row r="1670" spans="1:5" x14ac:dyDescent="0.25">
      <c r="A1670" s="1">
        <v>43329</v>
      </c>
      <c r="B1670">
        <v>77105</v>
      </c>
      <c r="C1670">
        <v>77110</v>
      </c>
      <c r="D1670">
        <v>76205</v>
      </c>
      <c r="E1670">
        <v>76495</v>
      </c>
    </row>
    <row r="1671" spans="1:5" x14ac:dyDescent="0.25">
      <c r="A1671" s="1">
        <v>43328</v>
      </c>
      <c r="B1671">
        <v>78065</v>
      </c>
      <c r="C1671">
        <v>78380</v>
      </c>
      <c r="D1671">
        <v>76990</v>
      </c>
      <c r="E1671">
        <v>77580</v>
      </c>
    </row>
    <row r="1672" spans="1:5" x14ac:dyDescent="0.25">
      <c r="A1672" s="1">
        <v>43327</v>
      </c>
      <c r="B1672">
        <v>78655</v>
      </c>
      <c r="C1672">
        <v>78655</v>
      </c>
      <c r="D1672">
        <v>77470</v>
      </c>
      <c r="E1672">
        <v>77515</v>
      </c>
    </row>
    <row r="1673" spans="1:5" x14ac:dyDescent="0.25">
      <c r="A1673" s="1">
        <v>43326</v>
      </c>
      <c r="B1673">
        <v>78120</v>
      </c>
      <c r="C1673">
        <v>78770</v>
      </c>
      <c r="D1673">
        <v>77605</v>
      </c>
      <c r="E1673">
        <v>78400</v>
      </c>
    </row>
    <row r="1674" spans="1:5" x14ac:dyDescent="0.25">
      <c r="A1674" s="1">
        <v>43325</v>
      </c>
      <c r="B1674">
        <v>76200</v>
      </c>
      <c r="C1674">
        <v>77925</v>
      </c>
      <c r="D1674">
        <v>75400</v>
      </c>
      <c r="E1674">
        <v>77820</v>
      </c>
    </row>
    <row r="1675" spans="1:5" x14ac:dyDescent="0.25">
      <c r="A1675" s="1">
        <v>43322</v>
      </c>
      <c r="B1675">
        <v>78040</v>
      </c>
      <c r="C1675">
        <v>78345</v>
      </c>
      <c r="D1675">
        <v>76020</v>
      </c>
      <c r="E1675">
        <v>76400</v>
      </c>
    </row>
    <row r="1676" spans="1:5" x14ac:dyDescent="0.25">
      <c r="A1676" s="1">
        <v>43321</v>
      </c>
      <c r="B1676">
        <v>78960</v>
      </c>
      <c r="C1676">
        <v>79480</v>
      </c>
      <c r="D1676">
        <v>78110</v>
      </c>
      <c r="E1676">
        <v>78705</v>
      </c>
    </row>
    <row r="1677" spans="1:5" x14ac:dyDescent="0.25">
      <c r="A1677" s="1">
        <v>43320</v>
      </c>
      <c r="B1677">
        <v>80580</v>
      </c>
      <c r="C1677">
        <v>80980</v>
      </c>
      <c r="D1677">
        <v>78805</v>
      </c>
      <c r="E1677">
        <v>78840</v>
      </c>
    </row>
    <row r="1678" spans="1:5" x14ac:dyDescent="0.25">
      <c r="A1678" s="1">
        <v>43319</v>
      </c>
      <c r="B1678">
        <v>81660</v>
      </c>
      <c r="C1678">
        <v>81890</v>
      </c>
      <c r="D1678">
        <v>79945</v>
      </c>
      <c r="E1678">
        <v>80700</v>
      </c>
    </row>
    <row r="1679" spans="1:5" x14ac:dyDescent="0.25">
      <c r="A1679" s="1">
        <v>43318</v>
      </c>
      <c r="B1679">
        <v>81615</v>
      </c>
      <c r="C1679">
        <v>82095</v>
      </c>
      <c r="D1679">
        <v>80985</v>
      </c>
      <c r="E1679">
        <v>81035</v>
      </c>
    </row>
    <row r="1680" spans="1:5" x14ac:dyDescent="0.25">
      <c r="A1680" s="1">
        <v>43315</v>
      </c>
      <c r="B1680">
        <v>80500</v>
      </c>
      <c r="C1680">
        <v>81935</v>
      </c>
      <c r="D1680">
        <v>80255</v>
      </c>
      <c r="E1680">
        <v>81530</v>
      </c>
    </row>
    <row r="1681" spans="1:5" x14ac:dyDescent="0.25">
      <c r="A1681" s="1">
        <v>43314</v>
      </c>
      <c r="B1681">
        <v>78800</v>
      </c>
      <c r="C1681">
        <v>80075</v>
      </c>
      <c r="D1681">
        <v>78535</v>
      </c>
      <c r="E1681">
        <v>79980</v>
      </c>
    </row>
    <row r="1682" spans="1:5" x14ac:dyDescent="0.25">
      <c r="A1682" s="1">
        <v>43313</v>
      </c>
      <c r="B1682">
        <v>79195</v>
      </c>
      <c r="C1682">
        <v>79895</v>
      </c>
      <c r="D1682">
        <v>78870</v>
      </c>
      <c r="E1682">
        <v>79420</v>
      </c>
    </row>
    <row r="1683" spans="1:5" x14ac:dyDescent="0.25">
      <c r="A1683" s="1">
        <v>43312</v>
      </c>
      <c r="B1683">
        <v>80335</v>
      </c>
      <c r="C1683">
        <v>80440</v>
      </c>
      <c r="D1683">
        <v>79130</v>
      </c>
      <c r="E1683">
        <v>79300</v>
      </c>
    </row>
    <row r="1684" spans="1:5" x14ac:dyDescent="0.25">
      <c r="A1684" s="1">
        <v>43311</v>
      </c>
      <c r="B1684">
        <v>80295</v>
      </c>
      <c r="C1684">
        <v>80685</v>
      </c>
      <c r="D1684">
        <v>79850</v>
      </c>
      <c r="E1684">
        <v>80400</v>
      </c>
    </row>
    <row r="1685" spans="1:5" x14ac:dyDescent="0.25">
      <c r="A1685" s="1">
        <v>43308</v>
      </c>
      <c r="B1685">
        <v>80200</v>
      </c>
      <c r="C1685">
        <v>80495</v>
      </c>
      <c r="D1685">
        <v>79610</v>
      </c>
      <c r="E1685">
        <v>80250</v>
      </c>
    </row>
    <row r="1686" spans="1:5" x14ac:dyDescent="0.25">
      <c r="A1686" s="1">
        <v>43307</v>
      </c>
      <c r="B1686">
        <v>80500</v>
      </c>
      <c r="C1686">
        <v>80670</v>
      </c>
      <c r="D1686">
        <v>79230</v>
      </c>
      <c r="E1686">
        <v>79850</v>
      </c>
    </row>
    <row r="1687" spans="1:5" x14ac:dyDescent="0.25">
      <c r="A1687" s="1">
        <v>43306</v>
      </c>
      <c r="B1687">
        <v>79290</v>
      </c>
      <c r="C1687">
        <v>80715</v>
      </c>
      <c r="D1687">
        <v>79140</v>
      </c>
      <c r="E1687">
        <v>80480</v>
      </c>
    </row>
    <row r="1688" spans="1:5" x14ac:dyDescent="0.25">
      <c r="A1688" s="1">
        <v>43305</v>
      </c>
      <c r="B1688">
        <v>79050</v>
      </c>
      <c r="C1688">
        <v>79790</v>
      </c>
      <c r="D1688">
        <v>78945</v>
      </c>
      <c r="E1688">
        <v>79340</v>
      </c>
    </row>
    <row r="1689" spans="1:5" x14ac:dyDescent="0.25">
      <c r="A1689" s="1">
        <v>43304</v>
      </c>
      <c r="B1689">
        <v>78715</v>
      </c>
      <c r="C1689">
        <v>78865</v>
      </c>
      <c r="D1689">
        <v>78015</v>
      </c>
      <c r="E1689">
        <v>78085</v>
      </c>
    </row>
    <row r="1690" spans="1:5" x14ac:dyDescent="0.25">
      <c r="A1690" s="1">
        <v>43301</v>
      </c>
      <c r="B1690">
        <v>79320</v>
      </c>
      <c r="C1690">
        <v>80335</v>
      </c>
      <c r="D1690">
        <v>78500</v>
      </c>
      <c r="E1690">
        <v>78585</v>
      </c>
    </row>
    <row r="1691" spans="1:5" x14ac:dyDescent="0.25">
      <c r="A1691" s="1">
        <v>43300</v>
      </c>
      <c r="B1691">
        <v>77245</v>
      </c>
      <c r="C1691">
        <v>78900</v>
      </c>
      <c r="D1691">
        <v>76105</v>
      </c>
      <c r="E1691">
        <v>78900</v>
      </c>
    </row>
    <row r="1692" spans="1:5" x14ac:dyDescent="0.25">
      <c r="A1692" s="1">
        <v>43299</v>
      </c>
      <c r="B1692">
        <v>78360</v>
      </c>
      <c r="C1692">
        <v>78765</v>
      </c>
      <c r="D1692">
        <v>77340</v>
      </c>
      <c r="E1692">
        <v>77400</v>
      </c>
    </row>
    <row r="1693" spans="1:5" x14ac:dyDescent="0.25">
      <c r="A1693" s="1">
        <v>43298</v>
      </c>
      <c r="B1693">
        <v>77050</v>
      </c>
      <c r="C1693">
        <v>78890</v>
      </c>
      <c r="D1693">
        <v>76760</v>
      </c>
      <c r="E1693">
        <v>78410</v>
      </c>
    </row>
    <row r="1694" spans="1:5" x14ac:dyDescent="0.25">
      <c r="A1694" s="1">
        <v>43297</v>
      </c>
      <c r="B1694">
        <v>76840</v>
      </c>
      <c r="C1694">
        <v>77270</v>
      </c>
      <c r="D1694">
        <v>76375</v>
      </c>
      <c r="E1694">
        <v>77170</v>
      </c>
    </row>
    <row r="1695" spans="1:5" x14ac:dyDescent="0.25">
      <c r="A1695" s="1">
        <v>43294</v>
      </c>
      <c r="B1695">
        <v>76400</v>
      </c>
      <c r="C1695">
        <v>77195</v>
      </c>
      <c r="D1695">
        <v>75800</v>
      </c>
      <c r="E1695">
        <v>77030</v>
      </c>
    </row>
    <row r="1696" spans="1:5" x14ac:dyDescent="0.25">
      <c r="A1696" s="1">
        <v>43293</v>
      </c>
      <c r="B1696">
        <v>75180</v>
      </c>
      <c r="C1696">
        <v>76495</v>
      </c>
      <c r="D1696">
        <v>75060</v>
      </c>
      <c r="E1696">
        <v>76495</v>
      </c>
    </row>
    <row r="1697" spans="1:5" x14ac:dyDescent="0.25">
      <c r="A1697" s="1">
        <v>43292</v>
      </c>
      <c r="B1697">
        <v>74295</v>
      </c>
      <c r="C1697">
        <v>75445</v>
      </c>
      <c r="D1697">
        <v>74210</v>
      </c>
      <c r="E1697">
        <v>74965</v>
      </c>
    </row>
    <row r="1698" spans="1:5" x14ac:dyDescent="0.25">
      <c r="A1698" s="1">
        <v>43291</v>
      </c>
      <c r="B1698">
        <v>75820</v>
      </c>
      <c r="C1698">
        <v>76200</v>
      </c>
      <c r="D1698">
        <v>74600</v>
      </c>
      <c r="E1698">
        <v>74600</v>
      </c>
    </row>
    <row r="1699" spans="1:5" x14ac:dyDescent="0.25">
      <c r="A1699" s="1">
        <v>43287</v>
      </c>
      <c r="B1699">
        <v>74600</v>
      </c>
      <c r="C1699">
        <v>75670</v>
      </c>
      <c r="D1699">
        <v>74305</v>
      </c>
      <c r="E1699">
        <v>75600</v>
      </c>
    </row>
    <row r="1700" spans="1:5" x14ac:dyDescent="0.25">
      <c r="A1700" s="1">
        <v>43286</v>
      </c>
      <c r="B1700">
        <v>75700</v>
      </c>
      <c r="C1700">
        <v>75825</v>
      </c>
      <c r="D1700">
        <v>74070</v>
      </c>
      <c r="E1700">
        <v>74810</v>
      </c>
    </row>
    <row r="1701" spans="1:5" x14ac:dyDescent="0.25">
      <c r="A1701" s="1">
        <v>43285</v>
      </c>
      <c r="B1701">
        <v>74090</v>
      </c>
      <c r="C1701">
        <v>75385</v>
      </c>
      <c r="D1701">
        <v>73790</v>
      </c>
      <c r="E1701">
        <v>75385</v>
      </c>
    </row>
    <row r="1702" spans="1:5" x14ac:dyDescent="0.25">
      <c r="A1702" s="1">
        <v>43284</v>
      </c>
      <c r="B1702">
        <v>73825</v>
      </c>
      <c r="C1702">
        <v>75020</v>
      </c>
      <c r="D1702">
        <v>73645</v>
      </c>
      <c r="E1702">
        <v>74110</v>
      </c>
    </row>
    <row r="1703" spans="1:5" x14ac:dyDescent="0.25">
      <c r="A1703" s="1">
        <v>43283</v>
      </c>
      <c r="B1703">
        <v>72400</v>
      </c>
      <c r="C1703">
        <v>73615</v>
      </c>
      <c r="D1703">
        <v>72170</v>
      </c>
      <c r="E1703">
        <v>73615</v>
      </c>
    </row>
    <row r="1704" spans="1:5" x14ac:dyDescent="0.25">
      <c r="A1704" s="1">
        <v>43280</v>
      </c>
      <c r="B1704">
        <v>72820</v>
      </c>
      <c r="C1704">
        <v>73470</v>
      </c>
      <c r="D1704">
        <v>72520</v>
      </c>
      <c r="E1704">
        <v>72805</v>
      </c>
    </row>
    <row r="1705" spans="1:5" x14ac:dyDescent="0.25">
      <c r="A1705" s="1">
        <v>43279</v>
      </c>
      <c r="B1705">
        <v>70840</v>
      </c>
      <c r="C1705">
        <v>72640</v>
      </c>
      <c r="D1705">
        <v>70650</v>
      </c>
      <c r="E1705">
        <v>72260</v>
      </c>
    </row>
    <row r="1706" spans="1:5" x14ac:dyDescent="0.25">
      <c r="A1706" s="1">
        <v>43278</v>
      </c>
      <c r="B1706">
        <v>72025</v>
      </c>
      <c r="C1706">
        <v>72505</v>
      </c>
      <c r="D1706">
        <v>70505</v>
      </c>
      <c r="E1706">
        <v>70815</v>
      </c>
    </row>
    <row r="1707" spans="1:5" x14ac:dyDescent="0.25">
      <c r="A1707" s="1">
        <v>43277</v>
      </c>
      <c r="B1707">
        <v>71720</v>
      </c>
      <c r="C1707">
        <v>72180</v>
      </c>
      <c r="D1707">
        <v>70630</v>
      </c>
      <c r="E1707">
        <v>71750</v>
      </c>
    </row>
    <row r="1708" spans="1:5" x14ac:dyDescent="0.25">
      <c r="A1708" s="1">
        <v>43276</v>
      </c>
      <c r="B1708">
        <v>70820</v>
      </c>
      <c r="C1708">
        <v>72165</v>
      </c>
      <c r="D1708">
        <v>70225</v>
      </c>
      <c r="E1708">
        <v>71995</v>
      </c>
    </row>
    <row r="1709" spans="1:5" x14ac:dyDescent="0.25">
      <c r="A1709" s="1">
        <v>43273</v>
      </c>
      <c r="B1709">
        <v>70700</v>
      </c>
      <c r="C1709">
        <v>71650</v>
      </c>
      <c r="D1709">
        <v>70400</v>
      </c>
      <c r="E1709">
        <v>70965</v>
      </c>
    </row>
    <row r="1710" spans="1:5" x14ac:dyDescent="0.25">
      <c r="A1710" s="1">
        <v>43272</v>
      </c>
      <c r="B1710">
        <v>72440</v>
      </c>
      <c r="C1710">
        <v>72700</v>
      </c>
      <c r="D1710">
        <v>70220</v>
      </c>
      <c r="E1710">
        <v>70220</v>
      </c>
    </row>
    <row r="1711" spans="1:5" x14ac:dyDescent="0.25">
      <c r="A1711" s="1">
        <v>43271</v>
      </c>
      <c r="B1711">
        <v>72240</v>
      </c>
      <c r="C1711">
        <v>73180</v>
      </c>
      <c r="D1711">
        <v>71670</v>
      </c>
      <c r="E1711">
        <v>73000</v>
      </c>
    </row>
    <row r="1712" spans="1:5" x14ac:dyDescent="0.25">
      <c r="A1712" s="1">
        <v>43270</v>
      </c>
      <c r="B1712">
        <v>69250</v>
      </c>
      <c r="C1712">
        <v>72780</v>
      </c>
      <c r="D1712">
        <v>69225</v>
      </c>
      <c r="E1712">
        <v>71950</v>
      </c>
    </row>
    <row r="1713" spans="1:5" x14ac:dyDescent="0.25">
      <c r="A1713" s="1">
        <v>43269</v>
      </c>
      <c r="B1713">
        <v>70570</v>
      </c>
      <c r="C1713">
        <v>70980</v>
      </c>
      <c r="D1713">
        <v>69925</v>
      </c>
      <c r="E1713">
        <v>70395</v>
      </c>
    </row>
    <row r="1714" spans="1:5" x14ac:dyDescent="0.25">
      <c r="A1714" s="1">
        <v>43266</v>
      </c>
      <c r="B1714">
        <v>71800</v>
      </c>
      <c r="C1714">
        <v>72095</v>
      </c>
      <c r="D1714">
        <v>70140</v>
      </c>
      <c r="E1714">
        <v>71140</v>
      </c>
    </row>
    <row r="1715" spans="1:5" x14ac:dyDescent="0.25">
      <c r="A1715" s="1">
        <v>43265</v>
      </c>
      <c r="B1715">
        <v>73190</v>
      </c>
      <c r="C1715">
        <v>73445</v>
      </c>
      <c r="D1715">
        <v>71765</v>
      </c>
      <c r="E1715">
        <v>72075</v>
      </c>
    </row>
    <row r="1716" spans="1:5" x14ac:dyDescent="0.25">
      <c r="A1716" s="1">
        <v>43264</v>
      </c>
      <c r="B1716">
        <v>73715</v>
      </c>
      <c r="C1716">
        <v>73995</v>
      </c>
      <c r="D1716">
        <v>71715</v>
      </c>
      <c r="E1716">
        <v>73075</v>
      </c>
    </row>
    <row r="1717" spans="1:5" x14ac:dyDescent="0.25">
      <c r="A1717" s="1">
        <v>43263</v>
      </c>
      <c r="B1717">
        <v>72100</v>
      </c>
      <c r="C1717">
        <v>73350</v>
      </c>
      <c r="D1717">
        <v>71600</v>
      </c>
      <c r="E1717">
        <v>72910</v>
      </c>
    </row>
    <row r="1718" spans="1:5" x14ac:dyDescent="0.25">
      <c r="A1718" s="1">
        <v>43262</v>
      </c>
      <c r="B1718">
        <v>72920</v>
      </c>
      <c r="C1718">
        <v>73740</v>
      </c>
      <c r="D1718">
        <v>71830</v>
      </c>
      <c r="E1718">
        <v>72110</v>
      </c>
    </row>
    <row r="1719" spans="1:5" x14ac:dyDescent="0.25">
      <c r="A1719" s="1">
        <v>43259</v>
      </c>
      <c r="B1719">
        <v>73915</v>
      </c>
      <c r="C1719">
        <v>74115</v>
      </c>
      <c r="D1719">
        <v>71545</v>
      </c>
      <c r="E1719">
        <v>72870</v>
      </c>
    </row>
    <row r="1720" spans="1:5" x14ac:dyDescent="0.25">
      <c r="A1720" s="1">
        <v>43258</v>
      </c>
      <c r="B1720">
        <v>75750</v>
      </c>
      <c r="C1720">
        <v>76155</v>
      </c>
      <c r="D1720">
        <v>71060</v>
      </c>
      <c r="E1720">
        <v>74050</v>
      </c>
    </row>
    <row r="1721" spans="1:5" x14ac:dyDescent="0.25">
      <c r="A1721" s="1">
        <v>43257</v>
      </c>
      <c r="B1721">
        <v>76845</v>
      </c>
      <c r="C1721">
        <v>77075</v>
      </c>
      <c r="D1721">
        <v>75365</v>
      </c>
      <c r="E1721">
        <v>75560</v>
      </c>
    </row>
    <row r="1722" spans="1:5" x14ac:dyDescent="0.25">
      <c r="A1722" s="1">
        <v>43256</v>
      </c>
      <c r="B1722">
        <v>78390</v>
      </c>
      <c r="C1722">
        <v>78945</v>
      </c>
      <c r="D1722">
        <v>76410</v>
      </c>
      <c r="E1722">
        <v>76550</v>
      </c>
    </row>
    <row r="1723" spans="1:5" x14ac:dyDescent="0.25">
      <c r="A1723" s="1">
        <v>43255</v>
      </c>
      <c r="B1723">
        <v>78115</v>
      </c>
      <c r="C1723">
        <v>78770</v>
      </c>
      <c r="D1723">
        <v>77920</v>
      </c>
      <c r="E1723">
        <v>78590</v>
      </c>
    </row>
    <row r="1724" spans="1:5" x14ac:dyDescent="0.25">
      <c r="A1724" s="1">
        <v>43252</v>
      </c>
      <c r="B1724">
        <v>77580</v>
      </c>
      <c r="C1724">
        <v>78300</v>
      </c>
      <c r="D1724">
        <v>75425</v>
      </c>
      <c r="E1724">
        <v>77710</v>
      </c>
    </row>
    <row r="1725" spans="1:5" x14ac:dyDescent="0.25">
      <c r="A1725" s="1">
        <v>43250</v>
      </c>
      <c r="B1725">
        <v>76360</v>
      </c>
      <c r="C1725">
        <v>77295</v>
      </c>
      <c r="D1725">
        <v>75570</v>
      </c>
      <c r="E1725">
        <v>77280</v>
      </c>
    </row>
    <row r="1726" spans="1:5" x14ac:dyDescent="0.25">
      <c r="A1726" s="1">
        <v>43249</v>
      </c>
      <c r="B1726">
        <v>74845</v>
      </c>
      <c r="C1726">
        <v>77370</v>
      </c>
      <c r="D1726">
        <v>74815</v>
      </c>
      <c r="E1726">
        <v>75980</v>
      </c>
    </row>
    <row r="1727" spans="1:5" x14ac:dyDescent="0.25">
      <c r="A1727" s="1">
        <v>43248</v>
      </c>
      <c r="B1727">
        <v>78440</v>
      </c>
      <c r="C1727">
        <v>78685</v>
      </c>
      <c r="D1727">
        <v>75110</v>
      </c>
      <c r="E1727">
        <v>75200</v>
      </c>
    </row>
    <row r="1728" spans="1:5" x14ac:dyDescent="0.25">
      <c r="A1728" s="1">
        <v>43245</v>
      </c>
      <c r="B1728">
        <v>80325</v>
      </c>
      <c r="C1728">
        <v>80895</v>
      </c>
      <c r="D1728">
        <v>78745</v>
      </c>
      <c r="E1728">
        <v>79090</v>
      </c>
    </row>
    <row r="1729" spans="1:5" x14ac:dyDescent="0.25">
      <c r="A1729" s="1">
        <v>43244</v>
      </c>
      <c r="B1729">
        <v>79660</v>
      </c>
      <c r="C1729">
        <v>80550</v>
      </c>
      <c r="D1729">
        <v>79115</v>
      </c>
      <c r="E1729">
        <v>80295</v>
      </c>
    </row>
    <row r="1730" spans="1:5" x14ac:dyDescent="0.25">
      <c r="A1730" s="1">
        <v>43243</v>
      </c>
      <c r="B1730">
        <v>82010</v>
      </c>
      <c r="C1730">
        <v>82395</v>
      </c>
      <c r="D1730">
        <v>80980</v>
      </c>
      <c r="E1730">
        <v>81280</v>
      </c>
    </row>
    <row r="1731" spans="1:5" x14ac:dyDescent="0.25">
      <c r="A1731" s="1">
        <v>43242</v>
      </c>
      <c r="B1731">
        <v>82450</v>
      </c>
      <c r="C1731">
        <v>83735</v>
      </c>
      <c r="D1731">
        <v>81775</v>
      </c>
      <c r="E1731">
        <v>82905</v>
      </c>
    </row>
    <row r="1732" spans="1:5" x14ac:dyDescent="0.25">
      <c r="A1732" s="1">
        <v>43241</v>
      </c>
      <c r="B1732">
        <v>83690</v>
      </c>
      <c r="C1732">
        <v>84205</v>
      </c>
      <c r="D1732">
        <v>81825</v>
      </c>
      <c r="E1732">
        <v>82305</v>
      </c>
    </row>
    <row r="1733" spans="1:5" x14ac:dyDescent="0.25">
      <c r="A1733" s="1">
        <v>43238</v>
      </c>
      <c r="B1733">
        <v>84190</v>
      </c>
      <c r="C1733">
        <v>84290</v>
      </c>
      <c r="D1733">
        <v>81625</v>
      </c>
      <c r="E1733">
        <v>83125</v>
      </c>
    </row>
    <row r="1734" spans="1:5" x14ac:dyDescent="0.25">
      <c r="A1734" s="1">
        <v>43237</v>
      </c>
      <c r="B1734">
        <v>86430</v>
      </c>
      <c r="C1734">
        <v>86590</v>
      </c>
      <c r="D1734">
        <v>83580</v>
      </c>
      <c r="E1734">
        <v>83790</v>
      </c>
    </row>
    <row r="1735" spans="1:5" x14ac:dyDescent="0.25">
      <c r="A1735" s="1">
        <v>43236</v>
      </c>
      <c r="B1735">
        <v>85605</v>
      </c>
      <c r="C1735">
        <v>87070</v>
      </c>
      <c r="D1735">
        <v>85210</v>
      </c>
      <c r="E1735">
        <v>86845</v>
      </c>
    </row>
    <row r="1736" spans="1:5" x14ac:dyDescent="0.25">
      <c r="A1736" s="1">
        <v>43235</v>
      </c>
      <c r="B1736">
        <v>85430</v>
      </c>
      <c r="C1736">
        <v>85925</v>
      </c>
      <c r="D1736">
        <v>84105</v>
      </c>
      <c r="E1736">
        <v>85780</v>
      </c>
    </row>
    <row r="1737" spans="1:5" x14ac:dyDescent="0.25">
      <c r="A1737" s="1">
        <v>43234</v>
      </c>
      <c r="B1737">
        <v>85930</v>
      </c>
      <c r="C1737">
        <v>86480</v>
      </c>
      <c r="D1737">
        <v>85005</v>
      </c>
      <c r="E1737">
        <v>85850</v>
      </c>
    </row>
    <row r="1738" spans="1:5" x14ac:dyDescent="0.25">
      <c r="A1738" s="1">
        <v>43231</v>
      </c>
      <c r="B1738">
        <v>86445</v>
      </c>
      <c r="C1738">
        <v>86840</v>
      </c>
      <c r="D1738">
        <v>85505</v>
      </c>
      <c r="E1738">
        <v>85865</v>
      </c>
    </row>
    <row r="1739" spans="1:5" x14ac:dyDescent="0.25">
      <c r="A1739" s="1">
        <v>43230</v>
      </c>
      <c r="B1739">
        <v>84895</v>
      </c>
      <c r="C1739">
        <v>86680</v>
      </c>
      <c r="D1739">
        <v>84675</v>
      </c>
      <c r="E1739">
        <v>86315</v>
      </c>
    </row>
    <row r="1740" spans="1:5" x14ac:dyDescent="0.25">
      <c r="A1740" s="1">
        <v>43229</v>
      </c>
      <c r="B1740">
        <v>84050</v>
      </c>
      <c r="C1740">
        <v>84950</v>
      </c>
      <c r="D1740">
        <v>83200</v>
      </c>
      <c r="E1740">
        <v>84750</v>
      </c>
    </row>
    <row r="1741" spans="1:5" x14ac:dyDescent="0.25">
      <c r="A1741" s="1">
        <v>43228</v>
      </c>
      <c r="B1741">
        <v>83020</v>
      </c>
      <c r="C1741">
        <v>83900</v>
      </c>
      <c r="D1741">
        <v>82580</v>
      </c>
      <c r="E1741">
        <v>83735</v>
      </c>
    </row>
    <row r="1742" spans="1:5" x14ac:dyDescent="0.25">
      <c r="A1742" s="1">
        <v>43227</v>
      </c>
      <c r="B1742">
        <v>83700</v>
      </c>
      <c r="C1742">
        <v>84140</v>
      </c>
      <c r="D1742">
        <v>82960</v>
      </c>
      <c r="E1742">
        <v>82960</v>
      </c>
    </row>
    <row r="1743" spans="1:5" x14ac:dyDescent="0.25">
      <c r="A1743" s="1">
        <v>43224</v>
      </c>
      <c r="B1743">
        <v>83820</v>
      </c>
      <c r="C1743">
        <v>84210</v>
      </c>
      <c r="D1743">
        <v>83100</v>
      </c>
      <c r="E1743">
        <v>83600</v>
      </c>
    </row>
    <row r="1744" spans="1:5" x14ac:dyDescent="0.25">
      <c r="A1744" s="1">
        <v>43223</v>
      </c>
      <c r="B1744">
        <v>85080</v>
      </c>
      <c r="C1744">
        <v>85110</v>
      </c>
      <c r="D1744">
        <v>83605</v>
      </c>
      <c r="E1744">
        <v>83705</v>
      </c>
    </row>
    <row r="1745" spans="1:5" x14ac:dyDescent="0.25">
      <c r="A1745" s="1">
        <v>43222</v>
      </c>
      <c r="B1745">
        <v>86130</v>
      </c>
      <c r="C1745">
        <v>86330</v>
      </c>
      <c r="D1745">
        <v>84875</v>
      </c>
      <c r="E1745">
        <v>84995</v>
      </c>
    </row>
    <row r="1746" spans="1:5" x14ac:dyDescent="0.25">
      <c r="A1746" s="1">
        <v>43220</v>
      </c>
      <c r="B1746">
        <v>87150</v>
      </c>
      <c r="C1746">
        <v>87350</v>
      </c>
      <c r="D1746">
        <v>86250</v>
      </c>
      <c r="E1746">
        <v>86260</v>
      </c>
    </row>
    <row r="1747" spans="1:5" x14ac:dyDescent="0.25">
      <c r="A1747" s="1">
        <v>43217</v>
      </c>
      <c r="B1747">
        <v>87170</v>
      </c>
      <c r="C1747">
        <v>87785</v>
      </c>
      <c r="D1747">
        <v>86820</v>
      </c>
      <c r="E1747">
        <v>86970</v>
      </c>
    </row>
    <row r="1748" spans="1:5" x14ac:dyDescent="0.25">
      <c r="A1748" s="1">
        <v>43216</v>
      </c>
      <c r="B1748">
        <v>86100</v>
      </c>
      <c r="C1748">
        <v>87370</v>
      </c>
      <c r="D1748">
        <v>85830</v>
      </c>
      <c r="E1748">
        <v>87275</v>
      </c>
    </row>
    <row r="1749" spans="1:5" x14ac:dyDescent="0.25">
      <c r="A1749" s="1">
        <v>43215</v>
      </c>
      <c r="B1749">
        <v>85575</v>
      </c>
      <c r="C1749">
        <v>86000</v>
      </c>
      <c r="D1749">
        <v>84895</v>
      </c>
      <c r="E1749">
        <v>86000</v>
      </c>
    </row>
    <row r="1750" spans="1:5" x14ac:dyDescent="0.25">
      <c r="A1750" s="1">
        <v>43214</v>
      </c>
      <c r="B1750">
        <v>86850</v>
      </c>
      <c r="C1750">
        <v>87290</v>
      </c>
      <c r="D1750">
        <v>85685</v>
      </c>
      <c r="E1750">
        <v>86130</v>
      </c>
    </row>
    <row r="1751" spans="1:5" x14ac:dyDescent="0.25">
      <c r="A1751" s="1">
        <v>43213</v>
      </c>
      <c r="B1751">
        <v>86300</v>
      </c>
      <c r="C1751">
        <v>86445</v>
      </c>
      <c r="D1751">
        <v>85315</v>
      </c>
      <c r="E1751">
        <v>86390</v>
      </c>
    </row>
    <row r="1752" spans="1:5" x14ac:dyDescent="0.25">
      <c r="A1752" s="1">
        <v>43210</v>
      </c>
      <c r="B1752">
        <v>86360</v>
      </c>
      <c r="C1752">
        <v>86700</v>
      </c>
      <c r="D1752">
        <v>85630</v>
      </c>
      <c r="E1752">
        <v>86700</v>
      </c>
    </row>
    <row r="1753" spans="1:5" x14ac:dyDescent="0.25">
      <c r="A1753" s="1">
        <v>43209</v>
      </c>
      <c r="B1753">
        <v>86500</v>
      </c>
      <c r="C1753">
        <v>86730</v>
      </c>
      <c r="D1753">
        <v>85845</v>
      </c>
      <c r="E1753">
        <v>86475</v>
      </c>
    </row>
    <row r="1754" spans="1:5" x14ac:dyDescent="0.25">
      <c r="A1754" s="1">
        <v>43208</v>
      </c>
      <c r="B1754">
        <v>85030</v>
      </c>
      <c r="C1754">
        <v>86885</v>
      </c>
      <c r="D1754">
        <v>85000</v>
      </c>
      <c r="E1754">
        <v>86200</v>
      </c>
    </row>
    <row r="1755" spans="1:5" x14ac:dyDescent="0.25">
      <c r="A1755" s="1">
        <v>43207</v>
      </c>
      <c r="B1755">
        <v>83045</v>
      </c>
      <c r="C1755">
        <v>84225</v>
      </c>
      <c r="D1755">
        <v>82660</v>
      </c>
      <c r="E1755">
        <v>84100</v>
      </c>
    </row>
    <row r="1756" spans="1:5" x14ac:dyDescent="0.25">
      <c r="A1756" s="1">
        <v>43206</v>
      </c>
      <c r="B1756">
        <v>84215</v>
      </c>
      <c r="C1756">
        <v>84670</v>
      </c>
      <c r="D1756">
        <v>82630</v>
      </c>
      <c r="E1756">
        <v>82630</v>
      </c>
    </row>
    <row r="1757" spans="1:5" x14ac:dyDescent="0.25">
      <c r="A1757" s="1">
        <v>43203</v>
      </c>
      <c r="B1757">
        <v>85600</v>
      </c>
      <c r="C1757">
        <v>85715</v>
      </c>
      <c r="D1757">
        <v>84065</v>
      </c>
      <c r="E1757">
        <v>84095</v>
      </c>
    </row>
    <row r="1758" spans="1:5" x14ac:dyDescent="0.25">
      <c r="A1758" s="1">
        <v>43202</v>
      </c>
      <c r="B1758">
        <v>85805</v>
      </c>
      <c r="C1758">
        <v>85900</v>
      </c>
      <c r="D1758">
        <v>85060</v>
      </c>
      <c r="E1758">
        <v>85435</v>
      </c>
    </row>
    <row r="1759" spans="1:5" x14ac:dyDescent="0.25">
      <c r="A1759" s="1">
        <v>43201</v>
      </c>
      <c r="B1759">
        <v>84385</v>
      </c>
      <c r="C1759">
        <v>85665</v>
      </c>
      <c r="D1759">
        <v>84155</v>
      </c>
      <c r="E1759">
        <v>85665</v>
      </c>
    </row>
    <row r="1760" spans="1:5" x14ac:dyDescent="0.25">
      <c r="A1760" s="1">
        <v>43200</v>
      </c>
      <c r="B1760">
        <v>83925</v>
      </c>
      <c r="C1760">
        <v>84810</v>
      </c>
      <c r="D1760">
        <v>83445</v>
      </c>
      <c r="E1760">
        <v>84810</v>
      </c>
    </row>
    <row r="1761" spans="1:5" x14ac:dyDescent="0.25">
      <c r="A1761" s="1">
        <v>43199</v>
      </c>
      <c r="B1761">
        <v>85470</v>
      </c>
      <c r="C1761">
        <v>85470</v>
      </c>
      <c r="D1761">
        <v>83210</v>
      </c>
      <c r="E1761">
        <v>83395</v>
      </c>
    </row>
    <row r="1762" spans="1:5" x14ac:dyDescent="0.25">
      <c r="A1762" s="1">
        <v>43196</v>
      </c>
      <c r="B1762">
        <v>84965</v>
      </c>
      <c r="C1762">
        <v>85350</v>
      </c>
      <c r="D1762">
        <v>83960</v>
      </c>
      <c r="E1762">
        <v>84900</v>
      </c>
    </row>
    <row r="1763" spans="1:5" x14ac:dyDescent="0.25">
      <c r="A1763" s="1">
        <v>43195</v>
      </c>
      <c r="B1763">
        <v>86400</v>
      </c>
      <c r="C1763">
        <v>86620</v>
      </c>
      <c r="D1763">
        <v>85165</v>
      </c>
      <c r="E1763">
        <v>85390</v>
      </c>
    </row>
    <row r="1764" spans="1:5" x14ac:dyDescent="0.25">
      <c r="A1764" s="1">
        <v>43194</v>
      </c>
      <c r="B1764">
        <v>83580</v>
      </c>
      <c r="C1764">
        <v>84980</v>
      </c>
      <c r="D1764">
        <v>82940</v>
      </c>
      <c r="E1764">
        <v>84980</v>
      </c>
    </row>
    <row r="1765" spans="1:5" x14ac:dyDescent="0.25">
      <c r="A1765" s="1">
        <v>43193</v>
      </c>
      <c r="B1765">
        <v>85290</v>
      </c>
      <c r="C1765">
        <v>85685</v>
      </c>
      <c r="D1765">
        <v>84390</v>
      </c>
      <c r="E1765">
        <v>84510</v>
      </c>
    </row>
    <row r="1766" spans="1:5" x14ac:dyDescent="0.25">
      <c r="A1766" s="1">
        <v>43192</v>
      </c>
      <c r="B1766">
        <v>85410</v>
      </c>
      <c r="C1766">
        <v>85960</v>
      </c>
      <c r="D1766">
        <v>84370</v>
      </c>
      <c r="E1766">
        <v>84990</v>
      </c>
    </row>
    <row r="1767" spans="1:5" x14ac:dyDescent="0.25">
      <c r="A1767" s="1">
        <v>43188</v>
      </c>
      <c r="B1767">
        <v>84555</v>
      </c>
      <c r="C1767">
        <v>86040</v>
      </c>
      <c r="D1767">
        <v>84315</v>
      </c>
      <c r="E1767">
        <v>85800</v>
      </c>
    </row>
    <row r="1768" spans="1:5" x14ac:dyDescent="0.25">
      <c r="A1768" s="1">
        <v>43187</v>
      </c>
      <c r="B1768">
        <v>83770</v>
      </c>
      <c r="C1768">
        <v>84340</v>
      </c>
      <c r="D1768">
        <v>83135</v>
      </c>
      <c r="E1768">
        <v>84135</v>
      </c>
    </row>
    <row r="1769" spans="1:5" x14ac:dyDescent="0.25">
      <c r="A1769" s="1">
        <v>43186</v>
      </c>
      <c r="B1769">
        <v>85995</v>
      </c>
      <c r="C1769">
        <v>86100</v>
      </c>
      <c r="D1769">
        <v>83775</v>
      </c>
      <c r="E1769">
        <v>83820</v>
      </c>
    </row>
    <row r="1770" spans="1:5" x14ac:dyDescent="0.25">
      <c r="A1770" s="1">
        <v>43185</v>
      </c>
      <c r="B1770">
        <v>85720</v>
      </c>
      <c r="C1770">
        <v>85940</v>
      </c>
      <c r="D1770">
        <v>84615</v>
      </c>
      <c r="E1770">
        <v>85715</v>
      </c>
    </row>
    <row r="1771" spans="1:5" x14ac:dyDescent="0.25">
      <c r="A1771" s="1">
        <v>43182</v>
      </c>
      <c r="B1771">
        <v>84285</v>
      </c>
      <c r="C1771">
        <v>85915</v>
      </c>
      <c r="D1771">
        <v>84205</v>
      </c>
      <c r="E1771">
        <v>85005</v>
      </c>
    </row>
    <row r="1772" spans="1:5" x14ac:dyDescent="0.25">
      <c r="A1772" s="1">
        <v>43181</v>
      </c>
      <c r="B1772">
        <v>85350</v>
      </c>
      <c r="C1772">
        <v>85950</v>
      </c>
      <c r="D1772">
        <v>84520</v>
      </c>
      <c r="E1772">
        <v>84580</v>
      </c>
    </row>
    <row r="1773" spans="1:5" x14ac:dyDescent="0.25">
      <c r="A1773" s="1">
        <v>43180</v>
      </c>
      <c r="B1773">
        <v>84455</v>
      </c>
      <c r="C1773">
        <v>85840</v>
      </c>
      <c r="D1773">
        <v>84380</v>
      </c>
      <c r="E1773">
        <v>85550</v>
      </c>
    </row>
    <row r="1774" spans="1:5" x14ac:dyDescent="0.25">
      <c r="A1774" s="1">
        <v>43179</v>
      </c>
      <c r="B1774">
        <v>84795</v>
      </c>
      <c r="C1774">
        <v>84920</v>
      </c>
      <c r="D1774">
        <v>84135</v>
      </c>
      <c r="E1774">
        <v>84605</v>
      </c>
    </row>
    <row r="1775" spans="1:5" x14ac:dyDescent="0.25">
      <c r="A1775" s="1">
        <v>43178</v>
      </c>
      <c r="B1775">
        <v>84525</v>
      </c>
      <c r="C1775">
        <v>85090</v>
      </c>
      <c r="D1775">
        <v>84065</v>
      </c>
      <c r="E1775">
        <v>84585</v>
      </c>
    </row>
    <row r="1776" spans="1:5" x14ac:dyDescent="0.25">
      <c r="A1776" s="1">
        <v>43175</v>
      </c>
      <c r="B1776">
        <v>85440</v>
      </c>
      <c r="C1776">
        <v>86025</v>
      </c>
      <c r="D1776">
        <v>84925</v>
      </c>
      <c r="E1776">
        <v>84925</v>
      </c>
    </row>
    <row r="1777" spans="1:5" x14ac:dyDescent="0.25">
      <c r="A1777" s="1">
        <v>43174</v>
      </c>
      <c r="B1777">
        <v>86530</v>
      </c>
      <c r="C1777">
        <v>86535</v>
      </c>
      <c r="D1777">
        <v>85160</v>
      </c>
      <c r="E1777">
        <v>85700</v>
      </c>
    </row>
    <row r="1778" spans="1:5" x14ac:dyDescent="0.25">
      <c r="A1778" s="1">
        <v>43173</v>
      </c>
      <c r="B1778">
        <v>87435</v>
      </c>
      <c r="C1778">
        <v>87585</v>
      </c>
      <c r="D1778">
        <v>86200</v>
      </c>
      <c r="E1778">
        <v>86480</v>
      </c>
    </row>
    <row r="1779" spans="1:5" x14ac:dyDescent="0.25">
      <c r="A1779" s="1">
        <v>43172</v>
      </c>
      <c r="B1779">
        <v>87610</v>
      </c>
      <c r="C1779">
        <v>87975</v>
      </c>
      <c r="D1779">
        <v>86590</v>
      </c>
      <c r="E1779">
        <v>87000</v>
      </c>
    </row>
    <row r="1780" spans="1:5" x14ac:dyDescent="0.25">
      <c r="A1780" s="1">
        <v>43171</v>
      </c>
      <c r="B1780">
        <v>87300</v>
      </c>
      <c r="C1780">
        <v>87695</v>
      </c>
      <c r="D1780">
        <v>87090</v>
      </c>
      <c r="E1780">
        <v>87330</v>
      </c>
    </row>
    <row r="1781" spans="1:5" x14ac:dyDescent="0.25">
      <c r="A1781" s="1">
        <v>43168</v>
      </c>
      <c r="B1781">
        <v>85440</v>
      </c>
      <c r="C1781">
        <v>87060</v>
      </c>
      <c r="D1781">
        <v>85350</v>
      </c>
      <c r="E1781">
        <v>86930</v>
      </c>
    </row>
    <row r="1782" spans="1:5" x14ac:dyDescent="0.25">
      <c r="A1782" s="1">
        <v>43167</v>
      </c>
      <c r="B1782">
        <v>86205</v>
      </c>
      <c r="C1782">
        <v>86500</v>
      </c>
      <c r="D1782">
        <v>85030</v>
      </c>
      <c r="E1782">
        <v>85620</v>
      </c>
    </row>
    <row r="1783" spans="1:5" x14ac:dyDescent="0.25">
      <c r="A1783" s="1">
        <v>43166</v>
      </c>
      <c r="B1783">
        <v>85650</v>
      </c>
      <c r="C1783">
        <v>86295</v>
      </c>
      <c r="D1783">
        <v>84990</v>
      </c>
      <c r="E1783">
        <v>86050</v>
      </c>
    </row>
    <row r="1784" spans="1:5" x14ac:dyDescent="0.25">
      <c r="A1784" s="1">
        <v>43165</v>
      </c>
      <c r="B1784">
        <v>87205</v>
      </c>
      <c r="C1784">
        <v>87665</v>
      </c>
      <c r="D1784">
        <v>86105</v>
      </c>
      <c r="E1784">
        <v>86105</v>
      </c>
    </row>
    <row r="1785" spans="1:5" x14ac:dyDescent="0.25">
      <c r="A1785" s="1">
        <v>43164</v>
      </c>
      <c r="B1785">
        <v>86300</v>
      </c>
      <c r="C1785">
        <v>86915</v>
      </c>
      <c r="D1785">
        <v>85685</v>
      </c>
      <c r="E1785">
        <v>86530</v>
      </c>
    </row>
    <row r="1786" spans="1:5" x14ac:dyDescent="0.25">
      <c r="A1786" s="1">
        <v>43161</v>
      </c>
      <c r="B1786">
        <v>85680</v>
      </c>
      <c r="C1786">
        <v>86600</v>
      </c>
      <c r="D1786">
        <v>84555</v>
      </c>
      <c r="E1786">
        <v>86500</v>
      </c>
    </row>
    <row r="1787" spans="1:5" x14ac:dyDescent="0.25">
      <c r="A1787" s="1">
        <v>43160</v>
      </c>
      <c r="B1787">
        <v>85800</v>
      </c>
      <c r="C1787">
        <v>87050</v>
      </c>
      <c r="D1787">
        <v>85285</v>
      </c>
      <c r="E1787">
        <v>86185</v>
      </c>
    </row>
    <row r="1788" spans="1:5" x14ac:dyDescent="0.25">
      <c r="A1788" s="1">
        <v>43159</v>
      </c>
      <c r="B1788">
        <v>87570</v>
      </c>
      <c r="C1788">
        <v>87955</v>
      </c>
      <c r="D1788">
        <v>86000</v>
      </c>
      <c r="E1788">
        <v>86030</v>
      </c>
    </row>
    <row r="1789" spans="1:5" x14ac:dyDescent="0.25">
      <c r="A1789" s="1">
        <v>43158</v>
      </c>
      <c r="B1789">
        <v>88170</v>
      </c>
      <c r="C1789">
        <v>88665</v>
      </c>
      <c r="D1789">
        <v>87370</v>
      </c>
      <c r="E1789">
        <v>87570</v>
      </c>
    </row>
    <row r="1790" spans="1:5" x14ac:dyDescent="0.25">
      <c r="A1790" s="1">
        <v>43157</v>
      </c>
      <c r="B1790">
        <v>88590</v>
      </c>
      <c r="C1790">
        <v>89155</v>
      </c>
      <c r="D1790">
        <v>88045</v>
      </c>
      <c r="E1790">
        <v>88495</v>
      </c>
    </row>
    <row r="1791" spans="1:5" x14ac:dyDescent="0.25">
      <c r="A1791" s="1">
        <v>43154</v>
      </c>
      <c r="B1791">
        <v>88000</v>
      </c>
      <c r="C1791">
        <v>88150</v>
      </c>
      <c r="D1791">
        <v>86860</v>
      </c>
      <c r="E1791">
        <v>88150</v>
      </c>
    </row>
    <row r="1792" spans="1:5" x14ac:dyDescent="0.25">
      <c r="A1792" s="1">
        <v>43153</v>
      </c>
      <c r="B1792">
        <v>87005</v>
      </c>
      <c r="C1792">
        <v>88050</v>
      </c>
      <c r="D1792">
        <v>86755</v>
      </c>
      <c r="E1792">
        <v>87545</v>
      </c>
    </row>
    <row r="1793" spans="1:5" x14ac:dyDescent="0.25">
      <c r="A1793" s="1">
        <v>43152</v>
      </c>
      <c r="B1793">
        <v>86605</v>
      </c>
      <c r="C1793">
        <v>88280</v>
      </c>
      <c r="D1793">
        <v>86470</v>
      </c>
      <c r="E1793">
        <v>86600</v>
      </c>
    </row>
    <row r="1794" spans="1:5" x14ac:dyDescent="0.25">
      <c r="A1794" s="1">
        <v>43151</v>
      </c>
      <c r="B1794">
        <v>85150</v>
      </c>
      <c r="C1794">
        <v>87200</v>
      </c>
      <c r="D1794">
        <v>85025</v>
      </c>
      <c r="E1794">
        <v>86725</v>
      </c>
    </row>
    <row r="1795" spans="1:5" x14ac:dyDescent="0.25">
      <c r="A1795" s="1">
        <v>43150</v>
      </c>
      <c r="B1795">
        <v>85750</v>
      </c>
      <c r="C1795">
        <v>85875</v>
      </c>
      <c r="D1795">
        <v>85390</v>
      </c>
      <c r="E1795">
        <v>85635</v>
      </c>
    </row>
    <row r="1796" spans="1:5" x14ac:dyDescent="0.25">
      <c r="A1796" s="1">
        <v>43147</v>
      </c>
      <c r="B1796">
        <v>85405</v>
      </c>
      <c r="C1796">
        <v>85505</v>
      </c>
      <c r="D1796">
        <v>84650</v>
      </c>
      <c r="E1796">
        <v>85500</v>
      </c>
    </row>
    <row r="1797" spans="1:5" x14ac:dyDescent="0.25">
      <c r="A1797" s="1">
        <v>43146</v>
      </c>
      <c r="B1797">
        <v>85210</v>
      </c>
      <c r="C1797">
        <v>85640</v>
      </c>
      <c r="D1797">
        <v>84820</v>
      </c>
      <c r="E1797">
        <v>85115</v>
      </c>
    </row>
    <row r="1798" spans="1:5" x14ac:dyDescent="0.25">
      <c r="A1798" s="1">
        <v>43145</v>
      </c>
      <c r="B1798">
        <v>83820</v>
      </c>
      <c r="C1798">
        <v>84745</v>
      </c>
      <c r="D1798">
        <v>83275</v>
      </c>
      <c r="E1798">
        <v>84445</v>
      </c>
    </row>
    <row r="1799" spans="1:5" x14ac:dyDescent="0.25">
      <c r="A1799" s="1">
        <v>43140</v>
      </c>
      <c r="B1799">
        <v>81490</v>
      </c>
      <c r="C1799">
        <v>82000</v>
      </c>
      <c r="D1799">
        <v>79650</v>
      </c>
      <c r="E1799">
        <v>81000</v>
      </c>
    </row>
    <row r="1800" spans="1:5" x14ac:dyDescent="0.25">
      <c r="A1800" s="1">
        <v>43139</v>
      </c>
      <c r="B1800">
        <v>82550</v>
      </c>
      <c r="C1800">
        <v>83585</v>
      </c>
      <c r="D1800">
        <v>81100</v>
      </c>
      <c r="E1800">
        <v>81325</v>
      </c>
    </row>
    <row r="1801" spans="1:5" x14ac:dyDescent="0.25">
      <c r="A1801" s="1">
        <v>43138</v>
      </c>
      <c r="B1801">
        <v>83895</v>
      </c>
      <c r="C1801">
        <v>84540</v>
      </c>
      <c r="D1801">
        <v>82550</v>
      </c>
      <c r="E1801">
        <v>82965</v>
      </c>
    </row>
    <row r="1802" spans="1:5" x14ac:dyDescent="0.25">
      <c r="A1802" s="1">
        <v>43137</v>
      </c>
      <c r="B1802">
        <v>81450</v>
      </c>
      <c r="C1802">
        <v>84565</v>
      </c>
      <c r="D1802">
        <v>80530</v>
      </c>
      <c r="E1802">
        <v>84340</v>
      </c>
    </row>
    <row r="1803" spans="1:5" x14ac:dyDescent="0.25">
      <c r="A1803" s="1">
        <v>43136</v>
      </c>
      <c r="B1803">
        <v>83770</v>
      </c>
      <c r="C1803">
        <v>84470</v>
      </c>
      <c r="D1803">
        <v>81450</v>
      </c>
      <c r="E1803">
        <v>81450</v>
      </c>
    </row>
    <row r="1804" spans="1:5" x14ac:dyDescent="0.25">
      <c r="A1804" s="1">
        <v>43133</v>
      </c>
      <c r="B1804">
        <v>84600</v>
      </c>
      <c r="C1804">
        <v>84865</v>
      </c>
      <c r="D1804">
        <v>83900</v>
      </c>
      <c r="E1804">
        <v>84265</v>
      </c>
    </row>
    <row r="1805" spans="1:5" x14ac:dyDescent="0.25">
      <c r="A1805" s="1">
        <v>43132</v>
      </c>
      <c r="B1805">
        <v>85450</v>
      </c>
      <c r="C1805">
        <v>86255</v>
      </c>
      <c r="D1805">
        <v>84825</v>
      </c>
      <c r="E1805">
        <v>85630</v>
      </c>
    </row>
    <row r="1806" spans="1:5" x14ac:dyDescent="0.25">
      <c r="A1806" s="1">
        <v>43131</v>
      </c>
      <c r="B1806">
        <v>84960</v>
      </c>
      <c r="C1806">
        <v>86400</v>
      </c>
      <c r="D1806">
        <v>84800</v>
      </c>
      <c r="E1806">
        <v>85250</v>
      </c>
    </row>
    <row r="1807" spans="1:5" x14ac:dyDescent="0.25">
      <c r="A1807" s="1">
        <v>43130</v>
      </c>
      <c r="B1807">
        <v>84300</v>
      </c>
      <c r="C1807">
        <v>84840</v>
      </c>
      <c r="D1807">
        <v>84010</v>
      </c>
      <c r="E1807">
        <v>84715</v>
      </c>
    </row>
    <row r="1808" spans="1:5" x14ac:dyDescent="0.25">
      <c r="A1808" s="1">
        <v>43129</v>
      </c>
      <c r="B1808">
        <v>85525</v>
      </c>
      <c r="C1808">
        <v>85620</v>
      </c>
      <c r="D1808">
        <v>84520</v>
      </c>
      <c r="E1808">
        <v>84795</v>
      </c>
    </row>
    <row r="1809" spans="1:5" x14ac:dyDescent="0.25">
      <c r="A1809" s="1">
        <v>43126</v>
      </c>
      <c r="B1809">
        <v>84600</v>
      </c>
      <c r="C1809">
        <v>85915</v>
      </c>
      <c r="D1809">
        <v>84105</v>
      </c>
      <c r="E1809">
        <v>85795</v>
      </c>
    </row>
    <row r="1810" spans="1:5" x14ac:dyDescent="0.25">
      <c r="A1810" s="1">
        <v>43124</v>
      </c>
      <c r="B1810">
        <v>81050</v>
      </c>
      <c r="C1810">
        <v>84175</v>
      </c>
      <c r="D1810">
        <v>81040</v>
      </c>
      <c r="E1810">
        <v>84045</v>
      </c>
    </row>
    <row r="1811" spans="1:5" x14ac:dyDescent="0.25">
      <c r="A1811" s="1">
        <v>43123</v>
      </c>
      <c r="B1811">
        <v>81850</v>
      </c>
      <c r="C1811">
        <v>81975</v>
      </c>
      <c r="D1811">
        <v>80735</v>
      </c>
      <c r="E1811">
        <v>80850</v>
      </c>
    </row>
    <row r="1812" spans="1:5" x14ac:dyDescent="0.25">
      <c r="A1812" s="1">
        <v>43122</v>
      </c>
      <c r="B1812">
        <v>81405</v>
      </c>
      <c r="C1812">
        <v>81980</v>
      </c>
      <c r="D1812">
        <v>81170</v>
      </c>
      <c r="E1812">
        <v>81890</v>
      </c>
    </row>
    <row r="1813" spans="1:5" x14ac:dyDescent="0.25">
      <c r="A1813" s="1">
        <v>43119</v>
      </c>
      <c r="B1813">
        <v>81395</v>
      </c>
      <c r="C1813">
        <v>81800</v>
      </c>
      <c r="D1813">
        <v>81130</v>
      </c>
      <c r="E1813">
        <v>81465</v>
      </c>
    </row>
    <row r="1814" spans="1:5" x14ac:dyDescent="0.25">
      <c r="A1814" s="1">
        <v>43118</v>
      </c>
      <c r="B1814">
        <v>81425</v>
      </c>
      <c r="C1814">
        <v>81710</v>
      </c>
      <c r="D1814">
        <v>80780</v>
      </c>
      <c r="E1814">
        <v>81200</v>
      </c>
    </row>
    <row r="1815" spans="1:5" x14ac:dyDescent="0.25">
      <c r="A1815" s="1">
        <v>43117</v>
      </c>
      <c r="B1815">
        <v>80150</v>
      </c>
      <c r="C1815">
        <v>81660</v>
      </c>
      <c r="D1815">
        <v>80030</v>
      </c>
      <c r="E1815">
        <v>81600</v>
      </c>
    </row>
    <row r="1816" spans="1:5" x14ac:dyDescent="0.25">
      <c r="A1816" s="1">
        <v>43116</v>
      </c>
      <c r="B1816">
        <v>80470</v>
      </c>
      <c r="C1816">
        <v>80645</v>
      </c>
      <c r="D1816">
        <v>79975</v>
      </c>
      <c r="E1816">
        <v>80185</v>
      </c>
    </row>
    <row r="1817" spans="1:5" x14ac:dyDescent="0.25">
      <c r="A1817" s="1">
        <v>43115</v>
      </c>
      <c r="B1817">
        <v>79800</v>
      </c>
      <c r="C1817">
        <v>80285</v>
      </c>
      <c r="D1817">
        <v>79675</v>
      </c>
      <c r="E1817">
        <v>80275</v>
      </c>
    </row>
    <row r="1818" spans="1:5" x14ac:dyDescent="0.25">
      <c r="A1818" s="1">
        <v>43112</v>
      </c>
      <c r="B1818">
        <v>79375</v>
      </c>
      <c r="C1818">
        <v>79900</v>
      </c>
      <c r="D1818">
        <v>79220</v>
      </c>
      <c r="E1818">
        <v>79705</v>
      </c>
    </row>
    <row r="1819" spans="1:5" x14ac:dyDescent="0.25">
      <c r="A1819" s="1">
        <v>43111</v>
      </c>
      <c r="B1819">
        <v>78540</v>
      </c>
      <c r="C1819">
        <v>79850</v>
      </c>
      <c r="D1819">
        <v>78530</v>
      </c>
      <c r="E1819">
        <v>79805</v>
      </c>
    </row>
    <row r="1820" spans="1:5" x14ac:dyDescent="0.25">
      <c r="A1820" s="1">
        <v>43110</v>
      </c>
      <c r="B1820">
        <v>78880</v>
      </c>
      <c r="C1820">
        <v>79020</v>
      </c>
      <c r="D1820">
        <v>78510</v>
      </c>
      <c r="E1820">
        <v>78675</v>
      </c>
    </row>
    <row r="1821" spans="1:5" x14ac:dyDescent="0.25">
      <c r="A1821" s="1">
        <v>43109</v>
      </c>
      <c r="B1821">
        <v>79730</v>
      </c>
      <c r="C1821">
        <v>79945</v>
      </c>
      <c r="D1821">
        <v>79100</v>
      </c>
      <c r="E1821">
        <v>79235</v>
      </c>
    </row>
    <row r="1822" spans="1:5" x14ac:dyDescent="0.25">
      <c r="A1822" s="1">
        <v>43108</v>
      </c>
      <c r="B1822">
        <v>79800</v>
      </c>
      <c r="C1822">
        <v>79925</v>
      </c>
      <c r="D1822">
        <v>79050</v>
      </c>
      <c r="E1822">
        <v>79840</v>
      </c>
    </row>
    <row r="1823" spans="1:5" x14ac:dyDescent="0.25">
      <c r="A1823" s="1">
        <v>43105</v>
      </c>
      <c r="B1823">
        <v>79440</v>
      </c>
      <c r="C1823">
        <v>79630</v>
      </c>
      <c r="D1823">
        <v>78685</v>
      </c>
      <c r="E1823">
        <v>79630</v>
      </c>
    </row>
    <row r="1824" spans="1:5" x14ac:dyDescent="0.25">
      <c r="A1824" s="1">
        <v>43104</v>
      </c>
      <c r="B1824">
        <v>78620</v>
      </c>
      <c r="C1824">
        <v>79710</v>
      </c>
      <c r="D1824">
        <v>78505</v>
      </c>
      <c r="E1824">
        <v>79185</v>
      </c>
    </row>
    <row r="1825" spans="1:5" x14ac:dyDescent="0.25">
      <c r="A1825" s="1">
        <v>43103</v>
      </c>
      <c r="B1825">
        <v>78400</v>
      </c>
      <c r="C1825">
        <v>78970</v>
      </c>
      <c r="D1825">
        <v>78060</v>
      </c>
      <c r="E1825">
        <v>78400</v>
      </c>
    </row>
    <row r="1826" spans="1:5" x14ac:dyDescent="0.25">
      <c r="A1826" s="1">
        <v>43102</v>
      </c>
      <c r="B1826">
        <v>77040</v>
      </c>
      <c r="C1826">
        <v>78420</v>
      </c>
      <c r="D1826">
        <v>76980</v>
      </c>
      <c r="E1826">
        <v>78295</v>
      </c>
    </row>
    <row r="1827" spans="1:5" x14ac:dyDescent="0.25">
      <c r="A1827" s="1">
        <v>43097</v>
      </c>
      <c r="B1827">
        <v>76880</v>
      </c>
      <c r="C1827">
        <v>76970</v>
      </c>
      <c r="D1827">
        <v>76735</v>
      </c>
      <c r="E1827">
        <v>76785</v>
      </c>
    </row>
    <row r="1828" spans="1:5" x14ac:dyDescent="0.25">
      <c r="A1828" s="1">
        <v>43096</v>
      </c>
      <c r="B1828">
        <v>76600</v>
      </c>
      <c r="C1828">
        <v>76930</v>
      </c>
      <c r="D1828">
        <v>76450</v>
      </c>
      <c r="E1828">
        <v>76605</v>
      </c>
    </row>
    <row r="1829" spans="1:5" x14ac:dyDescent="0.25">
      <c r="A1829" s="1">
        <v>43095</v>
      </c>
      <c r="B1829">
        <v>75790</v>
      </c>
      <c r="C1829">
        <v>76495</v>
      </c>
      <c r="D1829">
        <v>75560</v>
      </c>
      <c r="E1829">
        <v>76460</v>
      </c>
    </row>
    <row r="1830" spans="1:5" x14ac:dyDescent="0.25">
      <c r="A1830" s="1">
        <v>43091</v>
      </c>
      <c r="B1830">
        <v>75650</v>
      </c>
      <c r="C1830">
        <v>76045</v>
      </c>
      <c r="D1830">
        <v>75140</v>
      </c>
      <c r="E1830">
        <v>76045</v>
      </c>
    </row>
    <row r="1831" spans="1:5" x14ac:dyDescent="0.25">
      <c r="A1831" s="1">
        <v>43090</v>
      </c>
      <c r="B1831">
        <v>74240</v>
      </c>
      <c r="C1831">
        <v>75925</v>
      </c>
      <c r="D1831">
        <v>73775</v>
      </c>
      <c r="E1831">
        <v>75870</v>
      </c>
    </row>
    <row r="1832" spans="1:5" x14ac:dyDescent="0.25">
      <c r="A1832" s="1">
        <v>43089</v>
      </c>
      <c r="B1832">
        <v>73240</v>
      </c>
      <c r="C1832">
        <v>74175</v>
      </c>
      <c r="D1832">
        <v>73220</v>
      </c>
      <c r="E1832">
        <v>74100</v>
      </c>
    </row>
    <row r="1833" spans="1:5" x14ac:dyDescent="0.25">
      <c r="A1833" s="1">
        <v>43088</v>
      </c>
      <c r="B1833">
        <v>73780</v>
      </c>
      <c r="C1833">
        <v>73790</v>
      </c>
      <c r="D1833">
        <v>72900</v>
      </c>
      <c r="E1833">
        <v>73240</v>
      </c>
    </row>
    <row r="1834" spans="1:5" x14ac:dyDescent="0.25">
      <c r="A1834" s="1">
        <v>43087</v>
      </c>
      <c r="B1834">
        <v>73540</v>
      </c>
      <c r="C1834">
        <v>74265</v>
      </c>
      <c r="D1834">
        <v>73485</v>
      </c>
      <c r="E1834">
        <v>73910</v>
      </c>
    </row>
    <row r="1835" spans="1:5" x14ac:dyDescent="0.25">
      <c r="A1835" s="1">
        <v>43084</v>
      </c>
      <c r="B1835">
        <v>72850</v>
      </c>
      <c r="C1835">
        <v>73820</v>
      </c>
      <c r="D1835">
        <v>72665</v>
      </c>
      <c r="E1835">
        <v>73065</v>
      </c>
    </row>
    <row r="1836" spans="1:5" x14ac:dyDescent="0.25">
      <c r="A1836" s="1">
        <v>43083</v>
      </c>
      <c r="B1836">
        <v>73165</v>
      </c>
      <c r="C1836">
        <v>73480</v>
      </c>
      <c r="D1836">
        <v>72605</v>
      </c>
      <c r="E1836">
        <v>73075</v>
      </c>
    </row>
    <row r="1837" spans="1:5" x14ac:dyDescent="0.25">
      <c r="A1837" s="1">
        <v>43082</v>
      </c>
      <c r="B1837">
        <v>75100</v>
      </c>
      <c r="C1837">
        <v>76000</v>
      </c>
      <c r="D1837">
        <v>73270</v>
      </c>
      <c r="E1837">
        <v>73510</v>
      </c>
    </row>
    <row r="1838" spans="1:5" x14ac:dyDescent="0.25">
      <c r="A1838" s="1">
        <v>43081</v>
      </c>
      <c r="B1838">
        <v>72805</v>
      </c>
      <c r="C1838">
        <v>74405</v>
      </c>
      <c r="D1838">
        <v>71760</v>
      </c>
      <c r="E1838">
        <v>74305</v>
      </c>
    </row>
    <row r="1839" spans="1:5" x14ac:dyDescent="0.25">
      <c r="A1839" s="1">
        <v>43080</v>
      </c>
      <c r="B1839">
        <v>73015</v>
      </c>
      <c r="C1839">
        <v>73440</v>
      </c>
      <c r="D1839">
        <v>72465</v>
      </c>
      <c r="E1839">
        <v>72990</v>
      </c>
    </row>
    <row r="1840" spans="1:5" x14ac:dyDescent="0.25">
      <c r="A1840" s="1">
        <v>43077</v>
      </c>
      <c r="B1840">
        <v>73210</v>
      </c>
      <c r="C1840">
        <v>73480</v>
      </c>
      <c r="D1840">
        <v>72600</v>
      </c>
      <c r="E1840">
        <v>72645</v>
      </c>
    </row>
    <row r="1841" spans="1:5" x14ac:dyDescent="0.25">
      <c r="A1841" s="1">
        <v>43076</v>
      </c>
      <c r="B1841">
        <v>73100</v>
      </c>
      <c r="C1841">
        <v>73185</v>
      </c>
      <c r="D1841">
        <v>71335</v>
      </c>
      <c r="E1841">
        <v>72440</v>
      </c>
    </row>
    <row r="1842" spans="1:5" x14ac:dyDescent="0.25">
      <c r="A1842" s="1">
        <v>43075</v>
      </c>
      <c r="B1842">
        <v>72180</v>
      </c>
      <c r="C1842">
        <v>73575</v>
      </c>
      <c r="D1842">
        <v>71940</v>
      </c>
      <c r="E1842">
        <v>73480</v>
      </c>
    </row>
    <row r="1843" spans="1:5" x14ac:dyDescent="0.25">
      <c r="A1843" s="1">
        <v>43074</v>
      </c>
      <c r="B1843">
        <v>72960</v>
      </c>
      <c r="C1843">
        <v>74310</v>
      </c>
      <c r="D1843">
        <v>72340</v>
      </c>
      <c r="E1843">
        <v>72500</v>
      </c>
    </row>
    <row r="1844" spans="1:5" x14ac:dyDescent="0.25">
      <c r="A1844" s="1">
        <v>43073</v>
      </c>
      <c r="B1844">
        <v>72835</v>
      </c>
      <c r="C1844">
        <v>73895</v>
      </c>
      <c r="D1844">
        <v>72475</v>
      </c>
      <c r="E1844">
        <v>73020</v>
      </c>
    </row>
    <row r="1845" spans="1:5" x14ac:dyDescent="0.25">
      <c r="A1845" s="1">
        <v>43070</v>
      </c>
      <c r="B1845">
        <v>71735</v>
      </c>
      <c r="C1845">
        <v>72620</v>
      </c>
      <c r="D1845">
        <v>71265</v>
      </c>
      <c r="E1845">
        <v>72340</v>
      </c>
    </row>
    <row r="1846" spans="1:5" x14ac:dyDescent="0.25">
      <c r="A1846" s="1">
        <v>43069</v>
      </c>
      <c r="B1846">
        <v>73130</v>
      </c>
      <c r="C1846">
        <v>73155</v>
      </c>
      <c r="D1846">
        <v>71430</v>
      </c>
      <c r="E1846">
        <v>71930</v>
      </c>
    </row>
    <row r="1847" spans="1:5" x14ac:dyDescent="0.25">
      <c r="A1847" s="1">
        <v>43068</v>
      </c>
      <c r="B1847">
        <v>74345</v>
      </c>
      <c r="C1847">
        <v>74700</v>
      </c>
      <c r="D1847">
        <v>72785</v>
      </c>
      <c r="E1847">
        <v>72800</v>
      </c>
    </row>
    <row r="1848" spans="1:5" x14ac:dyDescent="0.25">
      <c r="A1848" s="1">
        <v>43067</v>
      </c>
      <c r="B1848">
        <v>74565</v>
      </c>
      <c r="C1848">
        <v>75220</v>
      </c>
      <c r="D1848">
        <v>74270</v>
      </c>
      <c r="E1848">
        <v>74500</v>
      </c>
    </row>
    <row r="1849" spans="1:5" x14ac:dyDescent="0.25">
      <c r="A1849" s="1">
        <v>43066</v>
      </c>
      <c r="B1849">
        <v>74275</v>
      </c>
      <c r="C1849">
        <v>74445</v>
      </c>
      <c r="D1849">
        <v>73340</v>
      </c>
      <c r="E1849">
        <v>74345</v>
      </c>
    </row>
    <row r="1850" spans="1:5" x14ac:dyDescent="0.25">
      <c r="A1850" s="1">
        <v>43063</v>
      </c>
      <c r="B1850">
        <v>74900</v>
      </c>
      <c r="C1850">
        <v>74980</v>
      </c>
      <c r="D1850">
        <v>74220</v>
      </c>
      <c r="E1850">
        <v>74220</v>
      </c>
    </row>
    <row r="1851" spans="1:5" x14ac:dyDescent="0.25">
      <c r="A1851" s="1">
        <v>43062</v>
      </c>
      <c r="B1851">
        <v>74785</v>
      </c>
      <c r="C1851">
        <v>74900</v>
      </c>
      <c r="D1851">
        <v>74055</v>
      </c>
      <c r="E1851">
        <v>74700</v>
      </c>
    </row>
    <row r="1852" spans="1:5" x14ac:dyDescent="0.25">
      <c r="A1852" s="1">
        <v>43061</v>
      </c>
      <c r="B1852">
        <v>74970</v>
      </c>
      <c r="C1852">
        <v>75385</v>
      </c>
      <c r="D1852">
        <v>74520</v>
      </c>
      <c r="E1852">
        <v>74850</v>
      </c>
    </row>
    <row r="1853" spans="1:5" x14ac:dyDescent="0.25">
      <c r="A1853" s="1">
        <v>43060</v>
      </c>
      <c r="B1853">
        <v>74300</v>
      </c>
      <c r="C1853">
        <v>75425</v>
      </c>
      <c r="D1853">
        <v>74225</v>
      </c>
      <c r="E1853">
        <v>74790</v>
      </c>
    </row>
    <row r="1854" spans="1:5" x14ac:dyDescent="0.25">
      <c r="A1854" s="1">
        <v>43056</v>
      </c>
      <c r="B1854">
        <v>72710</v>
      </c>
      <c r="C1854">
        <v>73985</v>
      </c>
      <c r="D1854">
        <v>72670</v>
      </c>
      <c r="E1854">
        <v>73700</v>
      </c>
    </row>
    <row r="1855" spans="1:5" x14ac:dyDescent="0.25">
      <c r="A1855" s="1">
        <v>43055</v>
      </c>
      <c r="B1855">
        <v>71600</v>
      </c>
      <c r="C1855">
        <v>73280</v>
      </c>
      <c r="D1855">
        <v>71370</v>
      </c>
      <c r="E1855">
        <v>72830</v>
      </c>
    </row>
    <row r="1856" spans="1:5" x14ac:dyDescent="0.25">
      <c r="A1856" s="1">
        <v>43053</v>
      </c>
      <c r="B1856">
        <v>73015</v>
      </c>
      <c r="C1856">
        <v>73270</v>
      </c>
      <c r="D1856">
        <v>71010</v>
      </c>
      <c r="E1856">
        <v>71245</v>
      </c>
    </row>
    <row r="1857" spans="1:5" x14ac:dyDescent="0.25">
      <c r="A1857" s="1">
        <v>43052</v>
      </c>
      <c r="B1857">
        <v>72600</v>
      </c>
      <c r="C1857">
        <v>73235</v>
      </c>
      <c r="D1857">
        <v>72115</v>
      </c>
      <c r="E1857">
        <v>72940</v>
      </c>
    </row>
    <row r="1858" spans="1:5" x14ac:dyDescent="0.25">
      <c r="A1858" s="1">
        <v>43049</v>
      </c>
      <c r="B1858">
        <v>73160</v>
      </c>
      <c r="C1858">
        <v>73490</v>
      </c>
      <c r="D1858">
        <v>72310</v>
      </c>
      <c r="E1858">
        <v>72820</v>
      </c>
    </row>
    <row r="1859" spans="1:5" x14ac:dyDescent="0.25">
      <c r="A1859" s="1">
        <v>43048</v>
      </c>
      <c r="B1859">
        <v>74695</v>
      </c>
      <c r="C1859">
        <v>74800</v>
      </c>
      <c r="D1859">
        <v>73160</v>
      </c>
      <c r="E1859">
        <v>73375</v>
      </c>
    </row>
    <row r="1860" spans="1:5" x14ac:dyDescent="0.25">
      <c r="A1860" s="1">
        <v>43047</v>
      </c>
      <c r="B1860">
        <v>73250</v>
      </c>
      <c r="C1860">
        <v>75030</v>
      </c>
      <c r="D1860">
        <v>73060</v>
      </c>
      <c r="E1860">
        <v>74820</v>
      </c>
    </row>
    <row r="1861" spans="1:5" x14ac:dyDescent="0.25">
      <c r="A1861" s="1">
        <v>43046</v>
      </c>
      <c r="B1861">
        <v>74755</v>
      </c>
      <c r="C1861">
        <v>74805</v>
      </c>
      <c r="D1861">
        <v>72805</v>
      </c>
      <c r="E1861">
        <v>72895</v>
      </c>
    </row>
    <row r="1862" spans="1:5" x14ac:dyDescent="0.25">
      <c r="A1862" s="1">
        <v>43045</v>
      </c>
      <c r="B1862">
        <v>74815</v>
      </c>
      <c r="C1862">
        <v>74945</v>
      </c>
      <c r="D1862">
        <v>74280</v>
      </c>
      <c r="E1862">
        <v>74800</v>
      </c>
    </row>
    <row r="1863" spans="1:5" x14ac:dyDescent="0.25">
      <c r="A1863" s="1">
        <v>43042</v>
      </c>
      <c r="B1863">
        <v>74590</v>
      </c>
      <c r="C1863">
        <v>74790</v>
      </c>
      <c r="D1863">
        <v>73555</v>
      </c>
      <c r="E1863">
        <v>74450</v>
      </c>
    </row>
    <row r="1864" spans="1:5" x14ac:dyDescent="0.25">
      <c r="A1864" s="1">
        <v>43040</v>
      </c>
      <c r="B1864">
        <v>75325</v>
      </c>
      <c r="C1864">
        <v>75815</v>
      </c>
      <c r="D1864">
        <v>74220</v>
      </c>
      <c r="E1864">
        <v>74220</v>
      </c>
    </row>
    <row r="1865" spans="1:5" x14ac:dyDescent="0.25">
      <c r="A1865" s="1">
        <v>43039</v>
      </c>
      <c r="B1865">
        <v>75500</v>
      </c>
      <c r="C1865">
        <v>75700</v>
      </c>
      <c r="D1865">
        <v>74655</v>
      </c>
      <c r="E1865">
        <v>74750</v>
      </c>
    </row>
    <row r="1866" spans="1:5" x14ac:dyDescent="0.25">
      <c r="A1866" s="1">
        <v>43038</v>
      </c>
      <c r="B1866">
        <v>76300</v>
      </c>
      <c r="C1866">
        <v>76390</v>
      </c>
      <c r="D1866">
        <v>74815</v>
      </c>
      <c r="E1866">
        <v>75365</v>
      </c>
    </row>
    <row r="1867" spans="1:5" x14ac:dyDescent="0.25">
      <c r="A1867" s="1">
        <v>43035</v>
      </c>
      <c r="B1867">
        <v>76850</v>
      </c>
      <c r="C1867">
        <v>77305</v>
      </c>
      <c r="D1867">
        <v>76170</v>
      </c>
      <c r="E1867">
        <v>76525</v>
      </c>
    </row>
    <row r="1868" spans="1:5" x14ac:dyDescent="0.25">
      <c r="A1868" s="1">
        <v>43034</v>
      </c>
      <c r="B1868">
        <v>77595</v>
      </c>
      <c r="C1868">
        <v>77760</v>
      </c>
      <c r="D1868">
        <v>76400</v>
      </c>
      <c r="E1868">
        <v>76600</v>
      </c>
    </row>
    <row r="1869" spans="1:5" x14ac:dyDescent="0.25">
      <c r="A1869" s="1">
        <v>43033</v>
      </c>
      <c r="B1869">
        <v>77200</v>
      </c>
      <c r="C1869">
        <v>77600</v>
      </c>
      <c r="D1869">
        <v>76010</v>
      </c>
      <c r="E1869">
        <v>77325</v>
      </c>
    </row>
    <row r="1870" spans="1:5" x14ac:dyDescent="0.25">
      <c r="A1870" s="1">
        <v>43032</v>
      </c>
      <c r="B1870">
        <v>76250</v>
      </c>
      <c r="C1870">
        <v>77165</v>
      </c>
      <c r="D1870">
        <v>76120</v>
      </c>
      <c r="E1870">
        <v>77100</v>
      </c>
    </row>
    <row r="1871" spans="1:5" x14ac:dyDescent="0.25">
      <c r="A1871" s="1">
        <v>43031</v>
      </c>
      <c r="B1871">
        <v>77330</v>
      </c>
      <c r="C1871">
        <v>77350</v>
      </c>
      <c r="D1871">
        <v>75960</v>
      </c>
      <c r="E1871">
        <v>76120</v>
      </c>
    </row>
    <row r="1872" spans="1:5" x14ac:dyDescent="0.25">
      <c r="A1872" s="1">
        <v>43028</v>
      </c>
      <c r="B1872">
        <v>77380</v>
      </c>
      <c r="C1872">
        <v>77755</v>
      </c>
      <c r="D1872">
        <v>77000</v>
      </c>
      <c r="E1872">
        <v>77000</v>
      </c>
    </row>
    <row r="1873" spans="1:5" x14ac:dyDescent="0.25">
      <c r="A1873" s="1">
        <v>43027</v>
      </c>
      <c r="B1873">
        <v>76910</v>
      </c>
      <c r="C1873">
        <v>77095</v>
      </c>
      <c r="D1873">
        <v>76060</v>
      </c>
      <c r="E1873">
        <v>77040</v>
      </c>
    </row>
    <row r="1874" spans="1:5" x14ac:dyDescent="0.25">
      <c r="A1874" s="1">
        <v>43026</v>
      </c>
      <c r="B1874">
        <v>77175</v>
      </c>
      <c r="C1874">
        <v>77595</v>
      </c>
      <c r="D1874">
        <v>76820</v>
      </c>
      <c r="E1874">
        <v>77435</v>
      </c>
    </row>
    <row r="1875" spans="1:5" x14ac:dyDescent="0.25">
      <c r="A1875" s="1">
        <v>43025</v>
      </c>
      <c r="B1875">
        <v>76745</v>
      </c>
      <c r="C1875">
        <v>76940</v>
      </c>
      <c r="D1875">
        <v>76030</v>
      </c>
      <c r="E1875">
        <v>76240</v>
      </c>
    </row>
    <row r="1876" spans="1:5" x14ac:dyDescent="0.25">
      <c r="A1876" s="1">
        <v>43024</v>
      </c>
      <c r="B1876">
        <v>77330</v>
      </c>
      <c r="C1876">
        <v>77430</v>
      </c>
      <c r="D1876">
        <v>76570</v>
      </c>
      <c r="E1876">
        <v>76800</v>
      </c>
    </row>
    <row r="1877" spans="1:5" x14ac:dyDescent="0.25">
      <c r="A1877" s="1">
        <v>43021</v>
      </c>
      <c r="B1877">
        <v>77085</v>
      </c>
      <c r="C1877">
        <v>77555</v>
      </c>
      <c r="D1877">
        <v>76820</v>
      </c>
      <c r="E1877">
        <v>77000</v>
      </c>
    </row>
    <row r="1878" spans="1:5" x14ac:dyDescent="0.25">
      <c r="A1878" s="1">
        <v>43019</v>
      </c>
      <c r="B1878">
        <v>76885</v>
      </c>
      <c r="C1878">
        <v>77145</v>
      </c>
      <c r="D1878">
        <v>76420</v>
      </c>
      <c r="E1878">
        <v>76775</v>
      </c>
    </row>
    <row r="1879" spans="1:5" x14ac:dyDescent="0.25">
      <c r="A1879" s="1">
        <v>43018</v>
      </c>
      <c r="B1879">
        <v>76395</v>
      </c>
      <c r="C1879">
        <v>77170</v>
      </c>
      <c r="D1879">
        <v>76200</v>
      </c>
      <c r="E1879">
        <v>76855</v>
      </c>
    </row>
    <row r="1880" spans="1:5" x14ac:dyDescent="0.25">
      <c r="A1880" s="1">
        <v>43017</v>
      </c>
      <c r="B1880">
        <v>76500</v>
      </c>
      <c r="C1880">
        <v>76570</v>
      </c>
      <c r="D1880">
        <v>75285</v>
      </c>
      <c r="E1880">
        <v>76135</v>
      </c>
    </row>
    <row r="1881" spans="1:5" x14ac:dyDescent="0.25">
      <c r="A1881" s="1">
        <v>43014</v>
      </c>
      <c r="B1881">
        <v>76675</v>
      </c>
      <c r="C1881">
        <v>76975</v>
      </c>
      <c r="D1881">
        <v>75715</v>
      </c>
      <c r="E1881">
        <v>76170</v>
      </c>
    </row>
    <row r="1882" spans="1:5" x14ac:dyDescent="0.25">
      <c r="A1882" s="1">
        <v>43013</v>
      </c>
      <c r="B1882">
        <v>77000</v>
      </c>
      <c r="C1882">
        <v>78270</v>
      </c>
      <c r="D1882">
        <v>76515</v>
      </c>
      <c r="E1882">
        <v>76635</v>
      </c>
    </row>
    <row r="1883" spans="1:5" x14ac:dyDescent="0.25">
      <c r="A1883" s="1">
        <v>43012</v>
      </c>
      <c r="B1883">
        <v>76890</v>
      </c>
      <c r="C1883">
        <v>77320</v>
      </c>
      <c r="D1883">
        <v>76635</v>
      </c>
      <c r="E1883">
        <v>76825</v>
      </c>
    </row>
    <row r="1884" spans="1:5" x14ac:dyDescent="0.25">
      <c r="A1884" s="1">
        <v>43011</v>
      </c>
      <c r="B1884">
        <v>74900</v>
      </c>
      <c r="C1884">
        <v>77165</v>
      </c>
      <c r="D1884">
        <v>74660</v>
      </c>
      <c r="E1884">
        <v>77105</v>
      </c>
    </row>
    <row r="1885" spans="1:5" x14ac:dyDescent="0.25">
      <c r="A1885" s="1">
        <v>43010</v>
      </c>
      <c r="B1885">
        <v>74845</v>
      </c>
      <c r="C1885">
        <v>74870</v>
      </c>
      <c r="D1885">
        <v>74050</v>
      </c>
      <c r="E1885">
        <v>74565</v>
      </c>
    </row>
    <row r="1886" spans="1:5" x14ac:dyDescent="0.25">
      <c r="A1886" s="1">
        <v>43007</v>
      </c>
      <c r="B1886">
        <v>73950</v>
      </c>
      <c r="C1886">
        <v>74815</v>
      </c>
      <c r="D1886">
        <v>73870</v>
      </c>
      <c r="E1886">
        <v>74605</v>
      </c>
    </row>
    <row r="1887" spans="1:5" x14ac:dyDescent="0.25">
      <c r="A1887" s="1">
        <v>43006</v>
      </c>
      <c r="B1887">
        <v>73940</v>
      </c>
      <c r="C1887">
        <v>74320</v>
      </c>
      <c r="D1887">
        <v>73535</v>
      </c>
      <c r="E1887">
        <v>73620</v>
      </c>
    </row>
    <row r="1888" spans="1:5" x14ac:dyDescent="0.25">
      <c r="A1888" s="1">
        <v>43005</v>
      </c>
      <c r="B1888">
        <v>74600</v>
      </c>
      <c r="C1888">
        <v>75035</v>
      </c>
      <c r="D1888">
        <v>73405</v>
      </c>
      <c r="E1888">
        <v>74150</v>
      </c>
    </row>
    <row r="1889" spans="1:5" x14ac:dyDescent="0.25">
      <c r="A1889" s="1">
        <v>43004</v>
      </c>
      <c r="B1889">
        <v>74865</v>
      </c>
      <c r="C1889">
        <v>75345</v>
      </c>
      <c r="D1889">
        <v>74490</v>
      </c>
      <c r="E1889">
        <v>74525</v>
      </c>
    </row>
    <row r="1890" spans="1:5" x14ac:dyDescent="0.25">
      <c r="A1890" s="1">
        <v>43003</v>
      </c>
      <c r="B1890">
        <v>75610</v>
      </c>
      <c r="C1890">
        <v>75785</v>
      </c>
      <c r="D1890">
        <v>74635</v>
      </c>
      <c r="E1890">
        <v>74645</v>
      </c>
    </row>
    <row r="1891" spans="1:5" x14ac:dyDescent="0.25">
      <c r="A1891" s="1">
        <v>43000</v>
      </c>
      <c r="B1891">
        <v>75850</v>
      </c>
      <c r="C1891">
        <v>76145</v>
      </c>
      <c r="D1891">
        <v>75400</v>
      </c>
      <c r="E1891">
        <v>75615</v>
      </c>
    </row>
    <row r="1892" spans="1:5" x14ac:dyDescent="0.25">
      <c r="A1892" s="1">
        <v>42999</v>
      </c>
      <c r="B1892">
        <v>76210</v>
      </c>
      <c r="C1892">
        <v>76800</v>
      </c>
      <c r="D1892">
        <v>75660</v>
      </c>
      <c r="E1892">
        <v>76010</v>
      </c>
    </row>
    <row r="1893" spans="1:5" x14ac:dyDescent="0.25">
      <c r="A1893" s="1">
        <v>42998</v>
      </c>
      <c r="B1893">
        <v>76600</v>
      </c>
      <c r="C1893">
        <v>76870</v>
      </c>
      <c r="D1893">
        <v>75450</v>
      </c>
      <c r="E1893">
        <v>76460</v>
      </c>
    </row>
    <row r="1894" spans="1:5" x14ac:dyDescent="0.25">
      <c r="A1894" s="1">
        <v>42997</v>
      </c>
      <c r="B1894">
        <v>76480</v>
      </c>
      <c r="C1894">
        <v>76765</v>
      </c>
      <c r="D1894">
        <v>75720</v>
      </c>
      <c r="E1894">
        <v>76505</v>
      </c>
    </row>
    <row r="1895" spans="1:5" x14ac:dyDescent="0.25">
      <c r="A1895" s="1">
        <v>42996</v>
      </c>
      <c r="B1895">
        <v>76295</v>
      </c>
      <c r="C1895">
        <v>76915</v>
      </c>
      <c r="D1895">
        <v>76045</v>
      </c>
      <c r="E1895">
        <v>76485</v>
      </c>
    </row>
    <row r="1896" spans="1:5" x14ac:dyDescent="0.25">
      <c r="A1896" s="1">
        <v>42993</v>
      </c>
      <c r="B1896">
        <v>75000</v>
      </c>
      <c r="C1896">
        <v>76385</v>
      </c>
      <c r="D1896">
        <v>74730</v>
      </c>
      <c r="E1896">
        <v>76365</v>
      </c>
    </row>
    <row r="1897" spans="1:5" x14ac:dyDescent="0.25">
      <c r="A1897" s="1">
        <v>42992</v>
      </c>
      <c r="B1897">
        <v>75200</v>
      </c>
      <c r="C1897">
        <v>75490</v>
      </c>
      <c r="D1897">
        <v>74900</v>
      </c>
      <c r="E1897">
        <v>75025</v>
      </c>
    </row>
    <row r="1898" spans="1:5" x14ac:dyDescent="0.25">
      <c r="A1898" s="1">
        <v>42991</v>
      </c>
      <c r="B1898">
        <v>74860</v>
      </c>
      <c r="C1898">
        <v>75725</v>
      </c>
      <c r="D1898">
        <v>74720</v>
      </c>
      <c r="E1898">
        <v>75550</v>
      </c>
    </row>
    <row r="1899" spans="1:5" x14ac:dyDescent="0.25">
      <c r="A1899" s="1">
        <v>42990</v>
      </c>
      <c r="B1899">
        <v>74910</v>
      </c>
      <c r="C1899">
        <v>75930</v>
      </c>
      <c r="D1899">
        <v>74575</v>
      </c>
      <c r="E1899">
        <v>75220</v>
      </c>
    </row>
    <row r="1900" spans="1:5" x14ac:dyDescent="0.25">
      <c r="A1900" s="1">
        <v>42989</v>
      </c>
      <c r="B1900">
        <v>74145</v>
      </c>
      <c r="C1900">
        <v>75275</v>
      </c>
      <c r="D1900">
        <v>74115</v>
      </c>
      <c r="E1900">
        <v>74990</v>
      </c>
    </row>
    <row r="1901" spans="1:5" x14ac:dyDescent="0.25">
      <c r="A1901" s="1">
        <v>42986</v>
      </c>
      <c r="B1901">
        <v>74355</v>
      </c>
      <c r="C1901">
        <v>74530</v>
      </c>
      <c r="D1901">
        <v>73540</v>
      </c>
      <c r="E1901">
        <v>73750</v>
      </c>
    </row>
    <row r="1902" spans="1:5" x14ac:dyDescent="0.25">
      <c r="A1902" s="1">
        <v>42984</v>
      </c>
      <c r="B1902">
        <v>73185</v>
      </c>
      <c r="C1902">
        <v>74380</v>
      </c>
      <c r="D1902">
        <v>73030</v>
      </c>
      <c r="E1902">
        <v>74380</v>
      </c>
    </row>
    <row r="1903" spans="1:5" x14ac:dyDescent="0.25">
      <c r="A1903" s="1">
        <v>42983</v>
      </c>
      <c r="B1903">
        <v>73610</v>
      </c>
      <c r="C1903">
        <v>73865</v>
      </c>
      <c r="D1903">
        <v>72450</v>
      </c>
      <c r="E1903">
        <v>72770</v>
      </c>
    </row>
    <row r="1904" spans="1:5" x14ac:dyDescent="0.25">
      <c r="A1904" s="1">
        <v>42982</v>
      </c>
      <c r="B1904">
        <v>72300</v>
      </c>
      <c r="C1904">
        <v>72920</v>
      </c>
      <c r="D1904">
        <v>72255</v>
      </c>
      <c r="E1904">
        <v>72900</v>
      </c>
    </row>
    <row r="1905" spans="1:5" x14ac:dyDescent="0.25">
      <c r="A1905" s="1">
        <v>42979</v>
      </c>
      <c r="B1905">
        <v>71650</v>
      </c>
      <c r="C1905">
        <v>72930</v>
      </c>
      <c r="D1905">
        <v>71635</v>
      </c>
      <c r="E1905">
        <v>72670</v>
      </c>
    </row>
    <row r="1906" spans="1:5" x14ac:dyDescent="0.25">
      <c r="A1906" s="1">
        <v>42978</v>
      </c>
      <c r="B1906">
        <v>71785</v>
      </c>
      <c r="C1906">
        <v>71960</v>
      </c>
      <c r="D1906">
        <v>71120</v>
      </c>
      <c r="E1906">
        <v>71320</v>
      </c>
    </row>
    <row r="1907" spans="1:5" x14ac:dyDescent="0.25">
      <c r="A1907" s="1">
        <v>42977</v>
      </c>
      <c r="B1907">
        <v>72215</v>
      </c>
      <c r="C1907">
        <v>72280</v>
      </c>
      <c r="D1907">
        <v>71400</v>
      </c>
      <c r="E1907">
        <v>71400</v>
      </c>
    </row>
    <row r="1908" spans="1:5" x14ac:dyDescent="0.25">
      <c r="A1908" s="1">
        <v>42976</v>
      </c>
      <c r="B1908">
        <v>71350</v>
      </c>
      <c r="C1908">
        <v>72255</v>
      </c>
      <c r="D1908">
        <v>71220</v>
      </c>
      <c r="E1908">
        <v>72210</v>
      </c>
    </row>
    <row r="1909" spans="1:5" x14ac:dyDescent="0.25">
      <c r="A1909" s="1">
        <v>42975</v>
      </c>
      <c r="B1909">
        <v>71755</v>
      </c>
      <c r="C1909">
        <v>72180</v>
      </c>
      <c r="D1909">
        <v>71645</v>
      </c>
      <c r="E1909">
        <v>71835</v>
      </c>
    </row>
    <row r="1910" spans="1:5" x14ac:dyDescent="0.25">
      <c r="A1910" s="1">
        <v>42972</v>
      </c>
      <c r="B1910">
        <v>72270</v>
      </c>
      <c r="C1910">
        <v>72315</v>
      </c>
      <c r="D1910">
        <v>71590</v>
      </c>
      <c r="E1910">
        <v>71865</v>
      </c>
    </row>
    <row r="1911" spans="1:5" x14ac:dyDescent="0.25">
      <c r="A1911" s="1">
        <v>42971</v>
      </c>
      <c r="B1911">
        <v>71185</v>
      </c>
      <c r="C1911">
        <v>72190</v>
      </c>
      <c r="D1911">
        <v>71185</v>
      </c>
      <c r="E1911">
        <v>72120</v>
      </c>
    </row>
    <row r="1912" spans="1:5" x14ac:dyDescent="0.25">
      <c r="A1912" s="1">
        <v>42970</v>
      </c>
      <c r="B1912">
        <v>71060</v>
      </c>
      <c r="C1912">
        <v>71440</v>
      </c>
      <c r="D1912">
        <v>70760</v>
      </c>
      <c r="E1912">
        <v>71105</v>
      </c>
    </row>
    <row r="1913" spans="1:5" x14ac:dyDescent="0.25">
      <c r="A1913" s="1">
        <v>42969</v>
      </c>
      <c r="B1913">
        <v>70400</v>
      </c>
      <c r="C1913">
        <v>71500</v>
      </c>
      <c r="D1913">
        <v>70320</v>
      </c>
      <c r="E1913">
        <v>71500</v>
      </c>
    </row>
    <row r="1914" spans="1:5" x14ac:dyDescent="0.25">
      <c r="A1914" s="1">
        <v>42968</v>
      </c>
      <c r="B1914">
        <v>69850</v>
      </c>
      <c r="C1914">
        <v>69945</v>
      </c>
      <c r="D1914">
        <v>69320</v>
      </c>
      <c r="E1914">
        <v>69565</v>
      </c>
    </row>
    <row r="1915" spans="1:5" x14ac:dyDescent="0.25">
      <c r="A1915" s="1">
        <v>42965</v>
      </c>
      <c r="B1915">
        <v>68890</v>
      </c>
      <c r="C1915">
        <v>69695</v>
      </c>
      <c r="D1915">
        <v>68780</v>
      </c>
      <c r="E1915">
        <v>69645</v>
      </c>
    </row>
    <row r="1916" spans="1:5" x14ac:dyDescent="0.25">
      <c r="A1916" s="1">
        <v>42964</v>
      </c>
      <c r="B1916">
        <v>69320</v>
      </c>
      <c r="C1916">
        <v>69430</v>
      </c>
      <c r="D1916">
        <v>68710</v>
      </c>
      <c r="E1916">
        <v>68890</v>
      </c>
    </row>
    <row r="1917" spans="1:5" x14ac:dyDescent="0.25">
      <c r="A1917" s="1">
        <v>42963</v>
      </c>
      <c r="B1917">
        <v>69710</v>
      </c>
      <c r="C1917">
        <v>69865</v>
      </c>
      <c r="D1917">
        <v>69160</v>
      </c>
      <c r="E1917">
        <v>69520</v>
      </c>
    </row>
    <row r="1918" spans="1:5" x14ac:dyDescent="0.25">
      <c r="A1918" s="1">
        <v>42962</v>
      </c>
      <c r="B1918">
        <v>68400</v>
      </c>
      <c r="C1918">
        <v>68915</v>
      </c>
      <c r="D1918">
        <v>68320</v>
      </c>
      <c r="E1918">
        <v>68665</v>
      </c>
    </row>
    <row r="1919" spans="1:5" x14ac:dyDescent="0.25">
      <c r="A1919" s="1">
        <v>42961</v>
      </c>
      <c r="B1919">
        <v>67360</v>
      </c>
      <c r="C1919">
        <v>68730</v>
      </c>
      <c r="D1919">
        <v>67210</v>
      </c>
      <c r="E1919">
        <v>68400</v>
      </c>
    </row>
    <row r="1920" spans="1:5" x14ac:dyDescent="0.25">
      <c r="A1920" s="1">
        <v>42958</v>
      </c>
      <c r="B1920">
        <v>66695</v>
      </c>
      <c r="C1920">
        <v>67735</v>
      </c>
      <c r="D1920">
        <v>66355</v>
      </c>
      <c r="E1920">
        <v>66830</v>
      </c>
    </row>
    <row r="1921" spans="1:5" x14ac:dyDescent="0.25">
      <c r="A1921" s="1">
        <v>42957</v>
      </c>
      <c r="B1921">
        <v>67505</v>
      </c>
      <c r="C1921">
        <v>67665</v>
      </c>
      <c r="D1921">
        <v>66715</v>
      </c>
      <c r="E1921">
        <v>66960</v>
      </c>
    </row>
    <row r="1922" spans="1:5" x14ac:dyDescent="0.25">
      <c r="A1922" s="1">
        <v>42956</v>
      </c>
      <c r="B1922">
        <v>67510</v>
      </c>
      <c r="C1922">
        <v>67930</v>
      </c>
      <c r="D1922">
        <v>67345</v>
      </c>
      <c r="E1922">
        <v>67905</v>
      </c>
    </row>
    <row r="1923" spans="1:5" x14ac:dyDescent="0.25">
      <c r="A1923" s="1">
        <v>42955</v>
      </c>
      <c r="B1923">
        <v>67900</v>
      </c>
      <c r="C1923">
        <v>68650</v>
      </c>
      <c r="D1923">
        <v>67805</v>
      </c>
      <c r="E1923">
        <v>67960</v>
      </c>
    </row>
    <row r="1924" spans="1:5" x14ac:dyDescent="0.25">
      <c r="A1924" s="1">
        <v>42954</v>
      </c>
      <c r="B1924">
        <v>67045</v>
      </c>
      <c r="C1924">
        <v>68240</v>
      </c>
      <c r="D1924">
        <v>66975</v>
      </c>
      <c r="E1924">
        <v>68225</v>
      </c>
    </row>
    <row r="1925" spans="1:5" x14ac:dyDescent="0.25">
      <c r="A1925" s="1">
        <v>42951</v>
      </c>
      <c r="B1925">
        <v>66900</v>
      </c>
      <c r="C1925">
        <v>67290</v>
      </c>
      <c r="D1925">
        <v>66660</v>
      </c>
      <c r="E1925">
        <v>66900</v>
      </c>
    </row>
    <row r="1926" spans="1:5" x14ac:dyDescent="0.25">
      <c r="A1926" s="1">
        <v>42950</v>
      </c>
      <c r="B1926">
        <v>67410</v>
      </c>
      <c r="C1926">
        <v>67430</v>
      </c>
      <c r="D1926">
        <v>66810</v>
      </c>
      <c r="E1926">
        <v>66810</v>
      </c>
    </row>
    <row r="1927" spans="1:5" x14ac:dyDescent="0.25">
      <c r="A1927" s="1">
        <v>42949</v>
      </c>
      <c r="B1927">
        <v>66630</v>
      </c>
      <c r="C1927">
        <v>67545</v>
      </c>
      <c r="D1927">
        <v>66495</v>
      </c>
      <c r="E1927">
        <v>67425</v>
      </c>
    </row>
    <row r="1928" spans="1:5" x14ac:dyDescent="0.25">
      <c r="A1928" s="1">
        <v>42948</v>
      </c>
      <c r="B1928">
        <v>66300</v>
      </c>
      <c r="C1928">
        <v>66885</v>
      </c>
      <c r="D1928">
        <v>66185</v>
      </c>
      <c r="E1928">
        <v>66885</v>
      </c>
    </row>
    <row r="1929" spans="1:5" x14ac:dyDescent="0.25">
      <c r="A1929" s="1">
        <v>42947</v>
      </c>
      <c r="B1929">
        <v>66200</v>
      </c>
      <c r="C1929">
        <v>66290</v>
      </c>
      <c r="D1929">
        <v>65905</v>
      </c>
      <c r="E1929">
        <v>65955</v>
      </c>
    </row>
    <row r="1930" spans="1:5" x14ac:dyDescent="0.25">
      <c r="A1930" s="1">
        <v>42944</v>
      </c>
      <c r="B1930">
        <v>65290</v>
      </c>
      <c r="C1930">
        <v>65875</v>
      </c>
      <c r="D1930">
        <v>65185</v>
      </c>
      <c r="E1930">
        <v>65870</v>
      </c>
    </row>
    <row r="1931" spans="1:5" x14ac:dyDescent="0.25">
      <c r="A1931" s="1">
        <v>42943</v>
      </c>
      <c r="B1931">
        <v>65435</v>
      </c>
      <c r="C1931">
        <v>65960</v>
      </c>
      <c r="D1931">
        <v>65375</v>
      </c>
      <c r="E1931">
        <v>65545</v>
      </c>
    </row>
    <row r="1932" spans="1:5" x14ac:dyDescent="0.25">
      <c r="A1932" s="1">
        <v>42942</v>
      </c>
      <c r="B1932">
        <v>66000</v>
      </c>
      <c r="C1932">
        <v>66225</v>
      </c>
      <c r="D1932">
        <v>65155</v>
      </c>
      <c r="E1932">
        <v>65155</v>
      </c>
    </row>
    <row r="1933" spans="1:5" x14ac:dyDescent="0.25">
      <c r="A1933" s="1">
        <v>42941</v>
      </c>
      <c r="B1933">
        <v>65955</v>
      </c>
      <c r="C1933">
        <v>66070</v>
      </c>
      <c r="D1933">
        <v>65650</v>
      </c>
      <c r="E1933">
        <v>65950</v>
      </c>
    </row>
    <row r="1934" spans="1:5" x14ac:dyDescent="0.25">
      <c r="A1934" s="1">
        <v>42940</v>
      </c>
      <c r="B1934">
        <v>65055</v>
      </c>
      <c r="C1934">
        <v>65570</v>
      </c>
      <c r="D1934">
        <v>65025</v>
      </c>
      <c r="E1934">
        <v>65535</v>
      </c>
    </row>
    <row r="1935" spans="1:5" x14ac:dyDescent="0.25">
      <c r="A1935" s="1">
        <v>42937</v>
      </c>
      <c r="B1935">
        <v>65300</v>
      </c>
      <c r="C1935">
        <v>65585</v>
      </c>
      <c r="D1935">
        <v>65015</v>
      </c>
      <c r="E1935">
        <v>65055</v>
      </c>
    </row>
    <row r="1936" spans="1:5" x14ac:dyDescent="0.25">
      <c r="A1936" s="1">
        <v>42936</v>
      </c>
      <c r="B1936">
        <v>65655</v>
      </c>
      <c r="C1936">
        <v>65950</v>
      </c>
      <c r="D1936">
        <v>65280</v>
      </c>
      <c r="E1936">
        <v>65355</v>
      </c>
    </row>
    <row r="1937" spans="1:5" x14ac:dyDescent="0.25">
      <c r="A1937" s="1">
        <v>42935</v>
      </c>
      <c r="B1937">
        <v>65890</v>
      </c>
      <c r="C1937">
        <v>66045</v>
      </c>
      <c r="D1937">
        <v>65265</v>
      </c>
      <c r="E1937">
        <v>65650</v>
      </c>
    </row>
    <row r="1938" spans="1:5" x14ac:dyDescent="0.25">
      <c r="A1938" s="1">
        <v>42934</v>
      </c>
      <c r="B1938">
        <v>65525</v>
      </c>
      <c r="C1938">
        <v>65895</v>
      </c>
      <c r="D1938">
        <v>65375</v>
      </c>
      <c r="E1938">
        <v>65895</v>
      </c>
    </row>
    <row r="1939" spans="1:5" x14ac:dyDescent="0.25">
      <c r="A1939" s="1">
        <v>42933</v>
      </c>
      <c r="B1939">
        <v>66060</v>
      </c>
      <c r="C1939">
        <v>66170</v>
      </c>
      <c r="D1939">
        <v>65590</v>
      </c>
      <c r="E1939">
        <v>65590</v>
      </c>
    </row>
    <row r="1940" spans="1:5" x14ac:dyDescent="0.25">
      <c r="A1940" s="1">
        <v>42930</v>
      </c>
      <c r="B1940">
        <v>65765</v>
      </c>
      <c r="C1940">
        <v>66180</v>
      </c>
      <c r="D1940">
        <v>65650</v>
      </c>
      <c r="E1940">
        <v>66035</v>
      </c>
    </row>
    <row r="1941" spans="1:5" x14ac:dyDescent="0.25">
      <c r="A1941" s="1">
        <v>42929</v>
      </c>
      <c r="B1941">
        <v>65240</v>
      </c>
      <c r="C1941">
        <v>65865</v>
      </c>
      <c r="D1941">
        <v>65225</v>
      </c>
      <c r="E1941">
        <v>65780</v>
      </c>
    </row>
    <row r="1942" spans="1:5" x14ac:dyDescent="0.25">
      <c r="A1942" s="1">
        <v>42928</v>
      </c>
      <c r="B1942">
        <v>64505</v>
      </c>
      <c r="C1942">
        <v>65550</v>
      </c>
      <c r="D1942">
        <v>64390</v>
      </c>
      <c r="E1942">
        <v>65385</v>
      </c>
    </row>
    <row r="1943" spans="1:5" x14ac:dyDescent="0.25">
      <c r="A1943" s="1">
        <v>42927</v>
      </c>
      <c r="B1943">
        <v>63600</v>
      </c>
      <c r="C1943">
        <v>64500</v>
      </c>
      <c r="D1943">
        <v>63460</v>
      </c>
      <c r="E1943">
        <v>64390</v>
      </c>
    </row>
    <row r="1944" spans="1:5" x14ac:dyDescent="0.25">
      <c r="A1944" s="1">
        <v>42926</v>
      </c>
      <c r="B1944">
        <v>63080</v>
      </c>
      <c r="C1944">
        <v>63770</v>
      </c>
      <c r="D1944">
        <v>63000</v>
      </c>
      <c r="E1944">
        <v>63730</v>
      </c>
    </row>
    <row r="1945" spans="1:5" x14ac:dyDescent="0.25">
      <c r="A1945" s="1">
        <v>42923</v>
      </c>
      <c r="B1945">
        <v>63140</v>
      </c>
      <c r="C1945">
        <v>63600</v>
      </c>
      <c r="D1945">
        <v>62615</v>
      </c>
      <c r="E1945">
        <v>62990</v>
      </c>
    </row>
    <row r="1946" spans="1:5" x14ac:dyDescent="0.25">
      <c r="A1946" s="1">
        <v>42922</v>
      </c>
      <c r="B1946">
        <v>63595</v>
      </c>
      <c r="C1946">
        <v>63740</v>
      </c>
      <c r="D1946">
        <v>62925</v>
      </c>
      <c r="E1946">
        <v>62945</v>
      </c>
    </row>
    <row r="1947" spans="1:5" x14ac:dyDescent="0.25">
      <c r="A1947" s="1">
        <v>42921</v>
      </c>
      <c r="B1947">
        <v>63900</v>
      </c>
      <c r="C1947">
        <v>64115</v>
      </c>
      <c r="D1947">
        <v>63325</v>
      </c>
      <c r="E1947">
        <v>63785</v>
      </c>
    </row>
    <row r="1948" spans="1:5" x14ac:dyDescent="0.25">
      <c r="A1948" s="1">
        <v>42920</v>
      </c>
      <c r="B1948">
        <v>63745</v>
      </c>
      <c r="C1948">
        <v>64000</v>
      </c>
      <c r="D1948">
        <v>63660</v>
      </c>
      <c r="E1948">
        <v>63995</v>
      </c>
    </row>
    <row r="1949" spans="1:5" x14ac:dyDescent="0.25">
      <c r="A1949" s="1">
        <v>42919</v>
      </c>
      <c r="B1949">
        <v>63750</v>
      </c>
      <c r="C1949">
        <v>64080</v>
      </c>
      <c r="D1949">
        <v>63585</v>
      </c>
      <c r="E1949">
        <v>63890</v>
      </c>
    </row>
    <row r="1950" spans="1:5" x14ac:dyDescent="0.25">
      <c r="A1950" s="1">
        <v>42916</v>
      </c>
      <c r="B1950">
        <v>63350</v>
      </c>
      <c r="C1950">
        <v>63765</v>
      </c>
      <c r="D1950">
        <v>62980</v>
      </c>
      <c r="E1950">
        <v>63500</v>
      </c>
    </row>
    <row r="1951" spans="1:5" x14ac:dyDescent="0.25">
      <c r="A1951" s="1">
        <v>42915</v>
      </c>
      <c r="B1951">
        <v>63210</v>
      </c>
      <c r="C1951">
        <v>63325</v>
      </c>
      <c r="D1951">
        <v>62365</v>
      </c>
      <c r="E1951">
        <v>63100</v>
      </c>
    </row>
    <row r="1952" spans="1:5" x14ac:dyDescent="0.25">
      <c r="A1952" s="1">
        <v>42914</v>
      </c>
      <c r="B1952">
        <v>62500</v>
      </c>
      <c r="C1952">
        <v>62835</v>
      </c>
      <c r="D1952">
        <v>62125</v>
      </c>
      <c r="E1952">
        <v>62775</v>
      </c>
    </row>
    <row r="1953" spans="1:5" x14ac:dyDescent="0.25">
      <c r="A1953" s="1">
        <v>42913</v>
      </c>
      <c r="B1953">
        <v>63005</v>
      </c>
      <c r="C1953">
        <v>63190</v>
      </c>
      <c r="D1953">
        <v>62275</v>
      </c>
      <c r="E1953">
        <v>62450</v>
      </c>
    </row>
    <row r="1954" spans="1:5" x14ac:dyDescent="0.25">
      <c r="A1954" s="1">
        <v>42912</v>
      </c>
      <c r="B1954">
        <v>62175</v>
      </c>
      <c r="C1954">
        <v>63450</v>
      </c>
      <c r="D1954">
        <v>62155</v>
      </c>
      <c r="E1954">
        <v>63450</v>
      </c>
    </row>
    <row r="1955" spans="1:5" x14ac:dyDescent="0.25">
      <c r="A1955" s="1">
        <v>42909</v>
      </c>
      <c r="B1955">
        <v>62020</v>
      </c>
      <c r="C1955">
        <v>62230</v>
      </c>
      <c r="D1955">
        <v>61755</v>
      </c>
      <c r="E1955">
        <v>61950</v>
      </c>
    </row>
    <row r="1956" spans="1:5" x14ac:dyDescent="0.25">
      <c r="A1956" s="1">
        <v>42908</v>
      </c>
      <c r="B1956">
        <v>61735</v>
      </c>
      <c r="C1956">
        <v>62190</v>
      </c>
      <c r="D1956">
        <v>61585</v>
      </c>
      <c r="E1956">
        <v>62135</v>
      </c>
    </row>
    <row r="1957" spans="1:5" x14ac:dyDescent="0.25">
      <c r="A1957" s="1">
        <v>42907</v>
      </c>
      <c r="B1957">
        <v>61590</v>
      </c>
      <c r="C1957">
        <v>62075</v>
      </c>
      <c r="D1957">
        <v>61360</v>
      </c>
      <c r="E1957">
        <v>61680</v>
      </c>
    </row>
    <row r="1958" spans="1:5" x14ac:dyDescent="0.25">
      <c r="A1958" s="1">
        <v>42906</v>
      </c>
      <c r="B1958">
        <v>62840</v>
      </c>
      <c r="C1958">
        <v>62845</v>
      </c>
      <c r="D1958">
        <v>61330</v>
      </c>
      <c r="E1958">
        <v>61330</v>
      </c>
    </row>
    <row r="1959" spans="1:5" x14ac:dyDescent="0.25">
      <c r="A1959" s="1">
        <v>42905</v>
      </c>
      <c r="B1959">
        <v>62820</v>
      </c>
      <c r="C1959">
        <v>63185</v>
      </c>
      <c r="D1959">
        <v>62505</v>
      </c>
      <c r="E1959">
        <v>63065</v>
      </c>
    </row>
    <row r="1960" spans="1:5" x14ac:dyDescent="0.25">
      <c r="A1960" s="1">
        <v>42902</v>
      </c>
      <c r="B1960">
        <v>62700</v>
      </c>
      <c r="C1960">
        <v>62735</v>
      </c>
      <c r="D1960">
        <v>62130</v>
      </c>
      <c r="E1960">
        <v>62685</v>
      </c>
    </row>
    <row r="1961" spans="1:5" x14ac:dyDescent="0.25">
      <c r="A1961" s="1">
        <v>42900</v>
      </c>
      <c r="B1961">
        <v>62885</v>
      </c>
      <c r="C1961">
        <v>63450</v>
      </c>
      <c r="D1961">
        <v>62370</v>
      </c>
      <c r="E1961">
        <v>62830</v>
      </c>
    </row>
    <row r="1962" spans="1:5" x14ac:dyDescent="0.25">
      <c r="A1962" s="1">
        <v>42899</v>
      </c>
      <c r="B1962">
        <v>61980</v>
      </c>
      <c r="C1962">
        <v>62100</v>
      </c>
      <c r="D1962">
        <v>61470</v>
      </c>
      <c r="E1962">
        <v>61780</v>
      </c>
    </row>
    <row r="1963" spans="1:5" x14ac:dyDescent="0.25">
      <c r="A1963" s="1">
        <v>42898</v>
      </c>
      <c r="B1963">
        <v>62140</v>
      </c>
      <c r="C1963">
        <v>62465</v>
      </c>
      <c r="D1963">
        <v>61280</v>
      </c>
      <c r="E1963">
        <v>61685</v>
      </c>
    </row>
    <row r="1964" spans="1:5" x14ac:dyDescent="0.25">
      <c r="A1964" s="1">
        <v>42895</v>
      </c>
      <c r="B1964">
        <v>63000</v>
      </c>
      <c r="C1964">
        <v>63170</v>
      </c>
      <c r="D1964">
        <v>62120</v>
      </c>
      <c r="E1964">
        <v>62210</v>
      </c>
    </row>
    <row r="1965" spans="1:5" x14ac:dyDescent="0.25">
      <c r="A1965" s="1">
        <v>42894</v>
      </c>
      <c r="B1965">
        <v>63380</v>
      </c>
      <c r="C1965">
        <v>63525</v>
      </c>
      <c r="D1965">
        <v>62415</v>
      </c>
      <c r="E1965">
        <v>62715</v>
      </c>
    </row>
    <row r="1966" spans="1:5" x14ac:dyDescent="0.25">
      <c r="A1966" s="1">
        <v>42893</v>
      </c>
      <c r="B1966">
        <v>63180</v>
      </c>
      <c r="C1966">
        <v>63810</v>
      </c>
      <c r="D1966">
        <v>63020</v>
      </c>
      <c r="E1966">
        <v>63300</v>
      </c>
    </row>
    <row r="1967" spans="1:5" x14ac:dyDescent="0.25">
      <c r="A1967" s="1">
        <v>42892</v>
      </c>
      <c r="B1967">
        <v>62265</v>
      </c>
      <c r="C1967">
        <v>63455</v>
      </c>
      <c r="D1967">
        <v>62225</v>
      </c>
      <c r="E1967">
        <v>63130</v>
      </c>
    </row>
    <row r="1968" spans="1:5" x14ac:dyDescent="0.25">
      <c r="A1968" s="1">
        <v>42891</v>
      </c>
      <c r="B1968">
        <v>62500</v>
      </c>
      <c r="C1968">
        <v>62950</v>
      </c>
      <c r="D1968">
        <v>62050</v>
      </c>
      <c r="E1968">
        <v>62645</v>
      </c>
    </row>
    <row r="1969" spans="1:5" x14ac:dyDescent="0.25">
      <c r="A1969" s="1">
        <v>42888</v>
      </c>
      <c r="B1969">
        <v>62755</v>
      </c>
      <c r="C1969">
        <v>63040</v>
      </c>
      <c r="D1969">
        <v>62265</v>
      </c>
      <c r="E1969">
        <v>62510</v>
      </c>
    </row>
    <row r="1970" spans="1:5" x14ac:dyDescent="0.25">
      <c r="A1970" s="1">
        <v>42887</v>
      </c>
      <c r="B1970">
        <v>63000</v>
      </c>
      <c r="C1970">
        <v>63460</v>
      </c>
      <c r="D1970">
        <v>62285</v>
      </c>
      <c r="E1970">
        <v>62520</v>
      </c>
    </row>
    <row r="1971" spans="1:5" x14ac:dyDescent="0.25">
      <c r="A1971" s="1">
        <v>42886</v>
      </c>
      <c r="B1971">
        <v>63930</v>
      </c>
      <c r="C1971">
        <v>64175</v>
      </c>
      <c r="D1971">
        <v>62760</v>
      </c>
      <c r="E1971">
        <v>62915</v>
      </c>
    </row>
    <row r="1972" spans="1:5" x14ac:dyDescent="0.25">
      <c r="A1972" s="1">
        <v>42885</v>
      </c>
      <c r="B1972">
        <v>64050</v>
      </c>
      <c r="C1972">
        <v>64370</v>
      </c>
      <c r="D1972">
        <v>63700</v>
      </c>
      <c r="E1972">
        <v>64200</v>
      </c>
    </row>
    <row r="1973" spans="1:5" x14ac:dyDescent="0.25">
      <c r="A1973" s="1">
        <v>42884</v>
      </c>
      <c r="B1973">
        <v>64270</v>
      </c>
      <c r="C1973">
        <v>64300</v>
      </c>
      <c r="D1973">
        <v>63740</v>
      </c>
      <c r="E1973">
        <v>64205</v>
      </c>
    </row>
    <row r="1974" spans="1:5" x14ac:dyDescent="0.25">
      <c r="A1974" s="1">
        <v>42881</v>
      </c>
      <c r="B1974">
        <v>63450</v>
      </c>
      <c r="C1974">
        <v>64485</v>
      </c>
      <c r="D1974">
        <v>63225</v>
      </c>
      <c r="E1974">
        <v>64470</v>
      </c>
    </row>
    <row r="1975" spans="1:5" x14ac:dyDescent="0.25">
      <c r="A1975" s="1">
        <v>42880</v>
      </c>
      <c r="B1975">
        <v>63610</v>
      </c>
      <c r="C1975">
        <v>64290</v>
      </c>
      <c r="D1975">
        <v>63000</v>
      </c>
      <c r="E1975">
        <v>63685</v>
      </c>
    </row>
    <row r="1976" spans="1:5" x14ac:dyDescent="0.25">
      <c r="A1976" s="1">
        <v>42879</v>
      </c>
      <c r="B1976">
        <v>62890</v>
      </c>
      <c r="C1976">
        <v>64375</v>
      </c>
      <c r="D1976">
        <v>62725</v>
      </c>
      <c r="E1976">
        <v>63780</v>
      </c>
    </row>
    <row r="1977" spans="1:5" x14ac:dyDescent="0.25">
      <c r="A1977" s="1">
        <v>42878</v>
      </c>
      <c r="B1977">
        <v>62000</v>
      </c>
      <c r="C1977">
        <v>63195</v>
      </c>
      <c r="D1977">
        <v>61510</v>
      </c>
      <c r="E1977">
        <v>63160</v>
      </c>
    </row>
    <row r="1978" spans="1:5" x14ac:dyDescent="0.25">
      <c r="A1978" s="1">
        <v>42877</v>
      </c>
      <c r="B1978">
        <v>62510</v>
      </c>
      <c r="C1978">
        <v>62790</v>
      </c>
      <c r="D1978">
        <v>61040</v>
      </c>
      <c r="E1978">
        <v>62215</v>
      </c>
    </row>
    <row r="1979" spans="1:5" x14ac:dyDescent="0.25">
      <c r="A1979" s="1">
        <v>42874</v>
      </c>
      <c r="B1979">
        <v>63300</v>
      </c>
      <c r="C1979">
        <v>63940</v>
      </c>
      <c r="D1979">
        <v>62015</v>
      </c>
      <c r="E1979">
        <v>63080</v>
      </c>
    </row>
    <row r="1980" spans="1:5" x14ac:dyDescent="0.25">
      <c r="A1980" s="1">
        <v>42873</v>
      </c>
      <c r="B1980">
        <v>61180</v>
      </c>
      <c r="C1980">
        <v>63655</v>
      </c>
      <c r="D1980">
        <v>57780</v>
      </c>
      <c r="E1980">
        <v>61490</v>
      </c>
    </row>
    <row r="1981" spans="1:5" x14ac:dyDescent="0.25">
      <c r="A1981" s="1">
        <v>42872</v>
      </c>
      <c r="B1981">
        <v>69000</v>
      </c>
      <c r="C1981">
        <v>69065</v>
      </c>
      <c r="D1981">
        <v>67630</v>
      </c>
      <c r="E1981">
        <v>67985</v>
      </c>
    </row>
    <row r="1982" spans="1:5" x14ac:dyDescent="0.25">
      <c r="A1982" s="1">
        <v>42871</v>
      </c>
      <c r="B1982">
        <v>69250</v>
      </c>
      <c r="C1982">
        <v>69440</v>
      </c>
      <c r="D1982">
        <v>68655</v>
      </c>
      <c r="E1982">
        <v>69365</v>
      </c>
    </row>
    <row r="1983" spans="1:5" x14ac:dyDescent="0.25">
      <c r="A1983" s="1">
        <v>42870</v>
      </c>
      <c r="B1983">
        <v>68960</v>
      </c>
      <c r="C1983">
        <v>69205</v>
      </c>
      <c r="D1983">
        <v>68635</v>
      </c>
      <c r="E1983">
        <v>69140</v>
      </c>
    </row>
    <row r="1984" spans="1:5" x14ac:dyDescent="0.25">
      <c r="A1984" s="1">
        <v>42867</v>
      </c>
      <c r="B1984">
        <v>68150</v>
      </c>
      <c r="C1984">
        <v>69065</v>
      </c>
      <c r="D1984">
        <v>68150</v>
      </c>
      <c r="E1984">
        <v>68605</v>
      </c>
    </row>
    <row r="1985" spans="1:5" x14ac:dyDescent="0.25">
      <c r="A1985" s="1">
        <v>42866</v>
      </c>
      <c r="B1985">
        <v>67985</v>
      </c>
      <c r="C1985">
        <v>68365</v>
      </c>
      <c r="D1985">
        <v>67745</v>
      </c>
      <c r="E1985">
        <v>68090</v>
      </c>
    </row>
    <row r="1986" spans="1:5" x14ac:dyDescent="0.25">
      <c r="A1986" s="1">
        <v>42865</v>
      </c>
      <c r="B1986">
        <v>67295</v>
      </c>
      <c r="C1986">
        <v>68205</v>
      </c>
      <c r="D1986">
        <v>67165</v>
      </c>
      <c r="E1986">
        <v>68090</v>
      </c>
    </row>
    <row r="1987" spans="1:5" x14ac:dyDescent="0.25">
      <c r="A1987" s="1">
        <v>42864</v>
      </c>
      <c r="B1987">
        <v>66540</v>
      </c>
      <c r="C1987">
        <v>67230</v>
      </c>
      <c r="D1987">
        <v>66400</v>
      </c>
      <c r="E1987">
        <v>66920</v>
      </c>
    </row>
    <row r="1988" spans="1:5" x14ac:dyDescent="0.25">
      <c r="A1988" s="1">
        <v>42863</v>
      </c>
      <c r="B1988">
        <v>66200</v>
      </c>
      <c r="C1988">
        <v>66740</v>
      </c>
      <c r="D1988">
        <v>65925</v>
      </c>
      <c r="E1988">
        <v>66380</v>
      </c>
    </row>
    <row r="1989" spans="1:5" x14ac:dyDescent="0.25">
      <c r="A1989" s="1">
        <v>42860</v>
      </c>
      <c r="B1989">
        <v>65425</v>
      </c>
      <c r="C1989">
        <v>66525</v>
      </c>
      <c r="D1989">
        <v>65105</v>
      </c>
      <c r="E1989">
        <v>66440</v>
      </c>
    </row>
    <row r="1990" spans="1:5" x14ac:dyDescent="0.25">
      <c r="A1990" s="1">
        <v>42859</v>
      </c>
      <c r="B1990">
        <v>66750</v>
      </c>
      <c r="C1990">
        <v>66780</v>
      </c>
      <c r="D1990">
        <v>65365</v>
      </c>
      <c r="E1990">
        <v>65365</v>
      </c>
    </row>
    <row r="1991" spans="1:5" x14ac:dyDescent="0.25">
      <c r="A1991" s="1">
        <v>42858</v>
      </c>
      <c r="B1991">
        <v>67410</v>
      </c>
      <c r="C1991">
        <v>67530</v>
      </c>
      <c r="D1991">
        <v>66660</v>
      </c>
      <c r="E1991">
        <v>66710</v>
      </c>
    </row>
    <row r="1992" spans="1:5" x14ac:dyDescent="0.25">
      <c r="A1992" s="1">
        <v>42857</v>
      </c>
      <c r="B1992">
        <v>66500</v>
      </c>
      <c r="C1992">
        <v>67745</v>
      </c>
      <c r="D1992">
        <v>66310</v>
      </c>
      <c r="E1992">
        <v>67705</v>
      </c>
    </row>
    <row r="1993" spans="1:5" x14ac:dyDescent="0.25">
      <c r="A1993" s="1">
        <v>42853</v>
      </c>
      <c r="B1993">
        <v>65765</v>
      </c>
      <c r="C1993">
        <v>66245</v>
      </c>
      <c r="D1993">
        <v>65315</v>
      </c>
      <c r="E1993">
        <v>66200</v>
      </c>
    </row>
    <row r="1994" spans="1:5" x14ac:dyDescent="0.25">
      <c r="A1994" s="1">
        <v>42852</v>
      </c>
      <c r="B1994">
        <v>65890</v>
      </c>
      <c r="C1994">
        <v>66170</v>
      </c>
      <c r="D1994">
        <v>65030</v>
      </c>
      <c r="E1994">
        <v>65495</v>
      </c>
    </row>
    <row r="1995" spans="1:5" x14ac:dyDescent="0.25">
      <c r="A1995" s="1">
        <v>42851</v>
      </c>
      <c r="B1995">
        <v>65755</v>
      </c>
      <c r="C1995">
        <v>66325</v>
      </c>
      <c r="D1995">
        <v>65475</v>
      </c>
      <c r="E1995">
        <v>65650</v>
      </c>
    </row>
    <row r="1996" spans="1:5" x14ac:dyDescent="0.25">
      <c r="A1996" s="1">
        <v>42850</v>
      </c>
      <c r="B1996">
        <v>65500</v>
      </c>
      <c r="C1996">
        <v>66020</v>
      </c>
      <c r="D1996">
        <v>64705</v>
      </c>
      <c r="E1996">
        <v>65950</v>
      </c>
    </row>
    <row r="1997" spans="1:5" x14ac:dyDescent="0.25">
      <c r="A1997" s="1">
        <v>42849</v>
      </c>
      <c r="B1997">
        <v>65505</v>
      </c>
      <c r="C1997">
        <v>65690</v>
      </c>
      <c r="D1997">
        <v>65120</v>
      </c>
      <c r="E1997">
        <v>65420</v>
      </c>
    </row>
    <row r="1998" spans="1:5" x14ac:dyDescent="0.25">
      <c r="A1998" s="1">
        <v>42845</v>
      </c>
      <c r="B1998">
        <v>64650</v>
      </c>
      <c r="C1998">
        <v>65085</v>
      </c>
      <c r="D1998">
        <v>64250</v>
      </c>
      <c r="E1998">
        <v>64630</v>
      </c>
    </row>
    <row r="1999" spans="1:5" x14ac:dyDescent="0.25">
      <c r="A1999" s="1">
        <v>42844</v>
      </c>
      <c r="B1999">
        <v>65250</v>
      </c>
      <c r="C1999">
        <v>65530</v>
      </c>
      <c r="D1999">
        <v>64100</v>
      </c>
      <c r="E1999">
        <v>64230</v>
      </c>
    </row>
    <row r="2000" spans="1:5" x14ac:dyDescent="0.25">
      <c r="A2000" s="1">
        <v>42843</v>
      </c>
      <c r="B2000">
        <v>64970</v>
      </c>
      <c r="C2000">
        <v>65650</v>
      </c>
      <c r="D2000">
        <v>64680</v>
      </c>
      <c r="E2000">
        <v>65050</v>
      </c>
    </row>
    <row r="2001" spans="1:5" x14ac:dyDescent="0.25">
      <c r="A2001" s="1">
        <v>42842</v>
      </c>
      <c r="B2001">
        <v>64025</v>
      </c>
      <c r="C2001">
        <v>65525</v>
      </c>
      <c r="D2001">
        <v>63940</v>
      </c>
      <c r="E2001">
        <v>65525</v>
      </c>
    </row>
    <row r="2002" spans="1:5" x14ac:dyDescent="0.25">
      <c r="A2002" s="1">
        <v>42838</v>
      </c>
      <c r="B2002">
        <v>64745</v>
      </c>
      <c r="C2002">
        <v>65030</v>
      </c>
      <c r="D2002">
        <v>63705</v>
      </c>
      <c r="E2002">
        <v>63770</v>
      </c>
    </row>
    <row r="2003" spans="1:5" x14ac:dyDescent="0.25">
      <c r="A2003" s="1">
        <v>42837</v>
      </c>
      <c r="B2003">
        <v>65205</v>
      </c>
      <c r="C2003">
        <v>65475</v>
      </c>
      <c r="D2003">
        <v>64765</v>
      </c>
      <c r="E2003">
        <v>64910</v>
      </c>
    </row>
    <row r="2004" spans="1:5" x14ac:dyDescent="0.25">
      <c r="A2004" s="1">
        <v>42836</v>
      </c>
      <c r="B2004">
        <v>64550</v>
      </c>
      <c r="C2004">
        <v>64920</v>
      </c>
      <c r="D2004">
        <v>63340</v>
      </c>
      <c r="E2004">
        <v>64670</v>
      </c>
    </row>
    <row r="2005" spans="1:5" x14ac:dyDescent="0.25">
      <c r="A2005" s="1">
        <v>42835</v>
      </c>
      <c r="B2005">
        <v>64570</v>
      </c>
      <c r="C2005">
        <v>65065</v>
      </c>
      <c r="D2005">
        <v>64085</v>
      </c>
      <c r="E2005">
        <v>64590</v>
      </c>
    </row>
    <row r="2006" spans="1:5" x14ac:dyDescent="0.25">
      <c r="A2006" s="1">
        <v>42832</v>
      </c>
      <c r="B2006">
        <v>64180</v>
      </c>
      <c r="C2006">
        <v>65320</v>
      </c>
      <c r="D2006">
        <v>63965</v>
      </c>
      <c r="E2006">
        <v>64695</v>
      </c>
    </row>
    <row r="2007" spans="1:5" x14ac:dyDescent="0.25">
      <c r="A2007" s="1">
        <v>42831</v>
      </c>
      <c r="B2007">
        <v>64850</v>
      </c>
      <c r="C2007">
        <v>65070</v>
      </c>
      <c r="D2007">
        <v>63850</v>
      </c>
      <c r="E2007">
        <v>64330</v>
      </c>
    </row>
    <row r="2008" spans="1:5" x14ac:dyDescent="0.25">
      <c r="A2008" s="1">
        <v>42830</v>
      </c>
      <c r="B2008">
        <v>66250</v>
      </c>
      <c r="C2008">
        <v>66320</v>
      </c>
      <c r="D2008">
        <v>64550</v>
      </c>
      <c r="E2008">
        <v>64695</v>
      </c>
    </row>
    <row r="2009" spans="1:5" x14ac:dyDescent="0.25">
      <c r="A2009" s="1">
        <v>42829</v>
      </c>
      <c r="B2009">
        <v>65295</v>
      </c>
      <c r="C2009">
        <v>65975</v>
      </c>
      <c r="D2009">
        <v>65115</v>
      </c>
      <c r="E2009">
        <v>65930</v>
      </c>
    </row>
    <row r="2010" spans="1:5" x14ac:dyDescent="0.25">
      <c r="A2010" s="1">
        <v>42828</v>
      </c>
      <c r="B2010">
        <v>65385</v>
      </c>
      <c r="C2010">
        <v>65590</v>
      </c>
      <c r="D2010">
        <v>64950</v>
      </c>
      <c r="E2010">
        <v>65560</v>
      </c>
    </row>
    <row r="2011" spans="1:5" x14ac:dyDescent="0.25">
      <c r="A2011" s="1">
        <v>42825</v>
      </c>
      <c r="B2011">
        <v>65275</v>
      </c>
      <c r="C2011">
        <v>65850</v>
      </c>
      <c r="D2011">
        <v>65045</v>
      </c>
      <c r="E2011">
        <v>65135</v>
      </c>
    </row>
    <row r="2012" spans="1:5" x14ac:dyDescent="0.25">
      <c r="A2012" s="1">
        <v>42824</v>
      </c>
      <c r="B2012">
        <v>65675</v>
      </c>
      <c r="C2012">
        <v>66080</v>
      </c>
      <c r="D2012">
        <v>65285</v>
      </c>
      <c r="E2012">
        <v>65605</v>
      </c>
    </row>
    <row r="2013" spans="1:5" x14ac:dyDescent="0.25">
      <c r="A2013" s="1">
        <v>42823</v>
      </c>
      <c r="B2013">
        <v>64780</v>
      </c>
      <c r="C2013">
        <v>65995</v>
      </c>
      <c r="D2013">
        <v>64640</v>
      </c>
      <c r="E2013">
        <v>65995</v>
      </c>
    </row>
    <row r="2014" spans="1:5" x14ac:dyDescent="0.25">
      <c r="A2014" s="1">
        <v>42822</v>
      </c>
      <c r="B2014">
        <v>64775</v>
      </c>
      <c r="C2014">
        <v>65180</v>
      </c>
      <c r="D2014">
        <v>64290</v>
      </c>
      <c r="E2014">
        <v>64705</v>
      </c>
    </row>
    <row r="2015" spans="1:5" x14ac:dyDescent="0.25">
      <c r="A2015" s="1">
        <v>42821</v>
      </c>
      <c r="B2015">
        <v>63640</v>
      </c>
      <c r="C2015">
        <v>64835</v>
      </c>
      <c r="D2015">
        <v>63350</v>
      </c>
      <c r="E2015">
        <v>64775</v>
      </c>
    </row>
    <row r="2016" spans="1:5" x14ac:dyDescent="0.25">
      <c r="A2016" s="1">
        <v>42818</v>
      </c>
      <c r="B2016">
        <v>63750</v>
      </c>
      <c r="C2016">
        <v>64380</v>
      </c>
      <c r="D2016">
        <v>63490</v>
      </c>
      <c r="E2016">
        <v>64375</v>
      </c>
    </row>
    <row r="2017" spans="1:5" x14ac:dyDescent="0.25">
      <c r="A2017" s="1">
        <v>42817</v>
      </c>
      <c r="B2017">
        <v>63790</v>
      </c>
      <c r="C2017">
        <v>64340</v>
      </c>
      <c r="D2017">
        <v>63145</v>
      </c>
      <c r="E2017">
        <v>63890</v>
      </c>
    </row>
    <row r="2018" spans="1:5" x14ac:dyDescent="0.25">
      <c r="A2018" s="1">
        <v>42816</v>
      </c>
      <c r="B2018">
        <v>62880</v>
      </c>
      <c r="C2018">
        <v>64150</v>
      </c>
      <c r="D2018">
        <v>62630</v>
      </c>
      <c r="E2018">
        <v>63780</v>
      </c>
    </row>
    <row r="2019" spans="1:5" x14ac:dyDescent="0.25">
      <c r="A2019" s="1">
        <v>42815</v>
      </c>
      <c r="B2019">
        <v>65385</v>
      </c>
      <c r="C2019">
        <v>65530</v>
      </c>
      <c r="D2019">
        <v>63155</v>
      </c>
      <c r="E2019">
        <v>63190</v>
      </c>
    </row>
    <row r="2020" spans="1:5" x14ac:dyDescent="0.25">
      <c r="A2020" s="1">
        <v>42814</v>
      </c>
      <c r="B2020">
        <v>64695</v>
      </c>
      <c r="C2020">
        <v>65645</v>
      </c>
      <c r="D2020">
        <v>64120</v>
      </c>
      <c r="E2020">
        <v>65185</v>
      </c>
    </row>
    <row r="2021" spans="1:5" x14ac:dyDescent="0.25">
      <c r="A2021" s="1">
        <v>42811</v>
      </c>
      <c r="B2021">
        <v>66410</v>
      </c>
      <c r="C2021">
        <v>66680</v>
      </c>
      <c r="D2021">
        <v>64595</v>
      </c>
      <c r="E2021">
        <v>64755</v>
      </c>
    </row>
    <row r="2022" spans="1:5" x14ac:dyDescent="0.25">
      <c r="A2022" s="1">
        <v>42810</v>
      </c>
      <c r="B2022">
        <v>67100</v>
      </c>
      <c r="C2022">
        <v>67215</v>
      </c>
      <c r="D2022">
        <v>66015</v>
      </c>
      <c r="E2022">
        <v>66210</v>
      </c>
    </row>
    <row r="2023" spans="1:5" x14ac:dyDescent="0.25">
      <c r="A2023" s="1">
        <v>42809</v>
      </c>
      <c r="B2023">
        <v>65820</v>
      </c>
      <c r="C2023">
        <v>66980</v>
      </c>
      <c r="D2023">
        <v>65060</v>
      </c>
      <c r="E2023">
        <v>66850</v>
      </c>
    </row>
    <row r="2024" spans="1:5" x14ac:dyDescent="0.25">
      <c r="A2024" s="1">
        <v>42808</v>
      </c>
      <c r="B2024">
        <v>65745</v>
      </c>
      <c r="C2024">
        <v>66170</v>
      </c>
      <c r="D2024">
        <v>65290</v>
      </c>
      <c r="E2024">
        <v>65380</v>
      </c>
    </row>
    <row r="2025" spans="1:5" x14ac:dyDescent="0.25">
      <c r="A2025" s="1">
        <v>42807</v>
      </c>
      <c r="B2025">
        <v>65745</v>
      </c>
      <c r="C2025">
        <v>66300</v>
      </c>
      <c r="D2025">
        <v>65615</v>
      </c>
      <c r="E2025">
        <v>66050</v>
      </c>
    </row>
    <row r="2026" spans="1:5" x14ac:dyDescent="0.25">
      <c r="A2026" s="1">
        <v>42804</v>
      </c>
      <c r="B2026">
        <v>65520</v>
      </c>
      <c r="C2026">
        <v>66450</v>
      </c>
      <c r="D2026">
        <v>65075</v>
      </c>
      <c r="E2026">
        <v>65300</v>
      </c>
    </row>
    <row r="2027" spans="1:5" x14ac:dyDescent="0.25">
      <c r="A2027" s="1">
        <v>42803</v>
      </c>
      <c r="B2027">
        <v>65105</v>
      </c>
      <c r="C2027">
        <v>65740</v>
      </c>
      <c r="D2027">
        <v>64810</v>
      </c>
      <c r="E2027">
        <v>65135</v>
      </c>
    </row>
    <row r="2028" spans="1:5" x14ac:dyDescent="0.25">
      <c r="A2028" s="1">
        <v>42802</v>
      </c>
      <c r="B2028">
        <v>66320</v>
      </c>
      <c r="C2028">
        <v>66500</v>
      </c>
      <c r="D2028">
        <v>65120</v>
      </c>
      <c r="E2028">
        <v>65310</v>
      </c>
    </row>
    <row r="2029" spans="1:5" x14ac:dyDescent="0.25">
      <c r="A2029" s="1">
        <v>42801</v>
      </c>
      <c r="B2029">
        <v>66995</v>
      </c>
      <c r="C2029">
        <v>67350</v>
      </c>
      <c r="D2029">
        <v>66300</v>
      </c>
      <c r="E2029">
        <v>66320</v>
      </c>
    </row>
    <row r="2030" spans="1:5" x14ac:dyDescent="0.25">
      <c r="A2030" s="1">
        <v>42800</v>
      </c>
      <c r="B2030">
        <v>67150</v>
      </c>
      <c r="C2030">
        <v>67635</v>
      </c>
      <c r="D2030">
        <v>66825</v>
      </c>
      <c r="E2030">
        <v>67130</v>
      </c>
    </row>
    <row r="2031" spans="1:5" x14ac:dyDescent="0.25">
      <c r="A2031" s="1">
        <v>42797</v>
      </c>
      <c r="B2031">
        <v>66690</v>
      </c>
      <c r="C2031">
        <v>67625</v>
      </c>
      <c r="D2031">
        <v>66375</v>
      </c>
      <c r="E2031">
        <v>67505</v>
      </c>
    </row>
    <row r="2032" spans="1:5" x14ac:dyDescent="0.25">
      <c r="A2032" s="1">
        <v>42796</v>
      </c>
      <c r="B2032">
        <v>67485</v>
      </c>
      <c r="C2032">
        <v>67680</v>
      </c>
      <c r="D2032">
        <v>66340</v>
      </c>
      <c r="E2032">
        <v>66590</v>
      </c>
    </row>
    <row r="2033" spans="1:5" x14ac:dyDescent="0.25">
      <c r="A2033" s="1">
        <v>42795</v>
      </c>
      <c r="B2033">
        <v>68215</v>
      </c>
      <c r="C2033">
        <v>68375</v>
      </c>
      <c r="D2033">
        <v>67670</v>
      </c>
      <c r="E2033">
        <v>67800</v>
      </c>
    </row>
    <row r="2034" spans="1:5" x14ac:dyDescent="0.25">
      <c r="A2034" s="1">
        <v>42790</v>
      </c>
      <c r="B2034">
        <v>67965</v>
      </c>
      <c r="C2034">
        <v>68130</v>
      </c>
      <c r="D2034">
        <v>67255</v>
      </c>
      <c r="E2034">
        <v>67530</v>
      </c>
    </row>
    <row r="2035" spans="1:5" x14ac:dyDescent="0.25">
      <c r="A2035" s="1">
        <v>42789</v>
      </c>
      <c r="B2035">
        <v>69840</v>
      </c>
      <c r="C2035">
        <v>70480</v>
      </c>
      <c r="D2035">
        <v>68150</v>
      </c>
      <c r="E2035">
        <v>68300</v>
      </c>
    </row>
    <row r="2036" spans="1:5" x14ac:dyDescent="0.25">
      <c r="A2036" s="1">
        <v>42788</v>
      </c>
      <c r="B2036">
        <v>69820</v>
      </c>
      <c r="C2036">
        <v>69860</v>
      </c>
      <c r="D2036">
        <v>69215</v>
      </c>
      <c r="E2036">
        <v>69585</v>
      </c>
    </row>
    <row r="2037" spans="1:5" x14ac:dyDescent="0.25">
      <c r="A2037" s="1">
        <v>42787</v>
      </c>
      <c r="B2037">
        <v>69820</v>
      </c>
      <c r="C2037">
        <v>70150</v>
      </c>
      <c r="D2037">
        <v>69570</v>
      </c>
      <c r="E2037">
        <v>70150</v>
      </c>
    </row>
    <row r="2038" spans="1:5" x14ac:dyDescent="0.25">
      <c r="A2038" s="1">
        <v>42786</v>
      </c>
      <c r="B2038">
        <v>69100</v>
      </c>
      <c r="C2038">
        <v>69720</v>
      </c>
      <c r="D2038">
        <v>69015</v>
      </c>
      <c r="E2038">
        <v>69600</v>
      </c>
    </row>
    <row r="2039" spans="1:5" x14ac:dyDescent="0.25">
      <c r="A2039" s="1">
        <v>42783</v>
      </c>
      <c r="B2039">
        <v>68500</v>
      </c>
      <c r="C2039">
        <v>68880</v>
      </c>
      <c r="D2039">
        <v>68130</v>
      </c>
      <c r="E2039">
        <v>68640</v>
      </c>
    </row>
    <row r="2040" spans="1:5" x14ac:dyDescent="0.25">
      <c r="A2040" s="1">
        <v>42782</v>
      </c>
      <c r="B2040">
        <v>68810</v>
      </c>
      <c r="C2040">
        <v>69510</v>
      </c>
      <c r="D2040">
        <v>68675</v>
      </c>
      <c r="E2040">
        <v>68825</v>
      </c>
    </row>
    <row r="2041" spans="1:5" x14ac:dyDescent="0.25">
      <c r="A2041" s="1">
        <v>42781</v>
      </c>
      <c r="B2041">
        <v>68200</v>
      </c>
      <c r="C2041">
        <v>69180</v>
      </c>
      <c r="D2041">
        <v>68120</v>
      </c>
      <c r="E2041">
        <v>69055</v>
      </c>
    </row>
    <row r="2042" spans="1:5" x14ac:dyDescent="0.25">
      <c r="A2042" s="1">
        <v>42780</v>
      </c>
      <c r="B2042">
        <v>67000</v>
      </c>
      <c r="C2042">
        <v>67165</v>
      </c>
      <c r="D2042">
        <v>66250</v>
      </c>
      <c r="E2042">
        <v>66810</v>
      </c>
    </row>
    <row r="2043" spans="1:5" x14ac:dyDescent="0.25">
      <c r="A2043" s="1">
        <v>42779</v>
      </c>
      <c r="B2043">
        <v>66300</v>
      </c>
      <c r="C2043">
        <v>67165</v>
      </c>
      <c r="D2043">
        <v>66300</v>
      </c>
      <c r="E2043">
        <v>66920</v>
      </c>
    </row>
    <row r="2044" spans="1:5" x14ac:dyDescent="0.25">
      <c r="A2044" s="1">
        <v>42776</v>
      </c>
      <c r="B2044">
        <v>65340</v>
      </c>
      <c r="C2044">
        <v>66385</v>
      </c>
      <c r="D2044">
        <v>65180</v>
      </c>
      <c r="E2044">
        <v>66200</v>
      </c>
    </row>
    <row r="2045" spans="1:5" x14ac:dyDescent="0.25">
      <c r="A2045" s="1">
        <v>42775</v>
      </c>
      <c r="B2045">
        <v>65170</v>
      </c>
      <c r="C2045">
        <v>65450</v>
      </c>
      <c r="D2045">
        <v>64690</v>
      </c>
      <c r="E2045">
        <v>64950</v>
      </c>
    </row>
    <row r="2046" spans="1:5" x14ac:dyDescent="0.25">
      <c r="A2046" s="1">
        <v>42774</v>
      </c>
      <c r="B2046">
        <v>64500</v>
      </c>
      <c r="C2046">
        <v>65180</v>
      </c>
      <c r="D2046">
        <v>63835</v>
      </c>
      <c r="E2046">
        <v>65130</v>
      </c>
    </row>
    <row r="2047" spans="1:5" x14ac:dyDescent="0.25">
      <c r="A2047" s="1">
        <v>42773</v>
      </c>
      <c r="B2047">
        <v>64425</v>
      </c>
      <c r="C2047">
        <v>65035</v>
      </c>
      <c r="D2047">
        <v>64075</v>
      </c>
      <c r="E2047">
        <v>64220</v>
      </c>
    </row>
    <row r="2048" spans="1:5" x14ac:dyDescent="0.25">
      <c r="A2048" s="1">
        <v>42772</v>
      </c>
      <c r="B2048">
        <v>65250</v>
      </c>
      <c r="C2048">
        <v>65555</v>
      </c>
      <c r="D2048">
        <v>64060</v>
      </c>
      <c r="E2048">
        <v>64210</v>
      </c>
    </row>
    <row r="2049" spans="1:5" x14ac:dyDescent="0.25">
      <c r="A2049" s="1">
        <v>42769</v>
      </c>
      <c r="B2049">
        <v>64550</v>
      </c>
      <c r="C2049">
        <v>65630</v>
      </c>
      <c r="D2049">
        <v>64450</v>
      </c>
      <c r="E2049">
        <v>65345</v>
      </c>
    </row>
    <row r="2050" spans="1:5" x14ac:dyDescent="0.25">
      <c r="A2050" s="1">
        <v>42768</v>
      </c>
      <c r="B2050">
        <v>64980</v>
      </c>
      <c r="C2050">
        <v>65430</v>
      </c>
      <c r="D2050">
        <v>64420</v>
      </c>
      <c r="E2050">
        <v>64840</v>
      </c>
    </row>
    <row r="2051" spans="1:5" x14ac:dyDescent="0.25">
      <c r="A2051" s="1">
        <v>42767</v>
      </c>
      <c r="B2051">
        <v>65170</v>
      </c>
      <c r="C2051">
        <v>65905</v>
      </c>
      <c r="D2051">
        <v>64910</v>
      </c>
      <c r="E2051">
        <v>65150</v>
      </c>
    </row>
    <row r="2052" spans="1:5" x14ac:dyDescent="0.25">
      <c r="A2052" s="1">
        <v>42766</v>
      </c>
      <c r="B2052">
        <v>64675</v>
      </c>
      <c r="C2052">
        <v>65270</v>
      </c>
      <c r="D2052">
        <v>64525</v>
      </c>
      <c r="E2052">
        <v>64960</v>
      </c>
    </row>
    <row r="2053" spans="1:5" x14ac:dyDescent="0.25">
      <c r="A2053" s="1">
        <v>42765</v>
      </c>
      <c r="B2053">
        <v>66200</v>
      </c>
      <c r="C2053">
        <v>66290</v>
      </c>
      <c r="D2053">
        <v>64460</v>
      </c>
      <c r="E2053">
        <v>64570</v>
      </c>
    </row>
    <row r="2054" spans="1:5" x14ac:dyDescent="0.25">
      <c r="A2054" s="1">
        <v>42762</v>
      </c>
      <c r="B2054">
        <v>66600</v>
      </c>
      <c r="C2054">
        <v>66660</v>
      </c>
      <c r="D2054">
        <v>66290</v>
      </c>
      <c r="E2054">
        <v>66490</v>
      </c>
    </row>
    <row r="2055" spans="1:5" x14ac:dyDescent="0.25">
      <c r="A2055" s="1">
        <v>42761</v>
      </c>
      <c r="B2055">
        <v>67070</v>
      </c>
      <c r="C2055">
        <v>67150</v>
      </c>
      <c r="D2055">
        <v>66510</v>
      </c>
      <c r="E2055">
        <v>66585</v>
      </c>
    </row>
    <row r="2056" spans="1:5" x14ac:dyDescent="0.25">
      <c r="A2056" s="1">
        <v>42759</v>
      </c>
      <c r="B2056">
        <v>66385</v>
      </c>
      <c r="C2056">
        <v>66650</v>
      </c>
      <c r="D2056">
        <v>66030</v>
      </c>
      <c r="E2056">
        <v>66320</v>
      </c>
    </row>
    <row r="2057" spans="1:5" x14ac:dyDescent="0.25">
      <c r="A2057" s="1">
        <v>42758</v>
      </c>
      <c r="B2057">
        <v>65050</v>
      </c>
      <c r="C2057">
        <v>66435</v>
      </c>
      <c r="D2057">
        <v>65025</v>
      </c>
      <c r="E2057">
        <v>66435</v>
      </c>
    </row>
    <row r="2058" spans="1:5" x14ac:dyDescent="0.25">
      <c r="A2058" s="1">
        <v>42755</v>
      </c>
      <c r="B2058">
        <v>64600</v>
      </c>
      <c r="C2058">
        <v>65245</v>
      </c>
      <c r="D2058">
        <v>64545</v>
      </c>
      <c r="E2058">
        <v>65055</v>
      </c>
    </row>
    <row r="2059" spans="1:5" x14ac:dyDescent="0.25">
      <c r="A2059" s="1">
        <v>42754</v>
      </c>
      <c r="B2059">
        <v>64380</v>
      </c>
      <c r="C2059">
        <v>65050</v>
      </c>
      <c r="D2059">
        <v>64075</v>
      </c>
      <c r="E2059">
        <v>64735</v>
      </c>
    </row>
    <row r="2060" spans="1:5" x14ac:dyDescent="0.25">
      <c r="A2060" s="1">
        <v>42753</v>
      </c>
      <c r="B2060">
        <v>64810</v>
      </c>
      <c r="C2060">
        <v>65235</v>
      </c>
      <c r="D2060">
        <v>64500</v>
      </c>
      <c r="E2060">
        <v>64500</v>
      </c>
    </row>
    <row r="2061" spans="1:5" x14ac:dyDescent="0.25">
      <c r="A2061" s="1">
        <v>42752</v>
      </c>
      <c r="B2061">
        <v>64200</v>
      </c>
      <c r="C2061">
        <v>65320</v>
      </c>
      <c r="D2061">
        <v>64040</v>
      </c>
      <c r="E2061">
        <v>64860</v>
      </c>
    </row>
    <row r="2062" spans="1:5" x14ac:dyDescent="0.25">
      <c r="A2062" s="1">
        <v>42751</v>
      </c>
      <c r="B2062">
        <v>64125</v>
      </c>
      <c r="C2062">
        <v>64695</v>
      </c>
      <c r="D2062">
        <v>64000</v>
      </c>
      <c r="E2062">
        <v>64450</v>
      </c>
    </row>
    <row r="2063" spans="1:5" x14ac:dyDescent="0.25">
      <c r="A2063" s="1">
        <v>42748</v>
      </c>
      <c r="B2063">
        <v>64610</v>
      </c>
      <c r="C2063">
        <v>64795</v>
      </c>
      <c r="D2063">
        <v>63965</v>
      </c>
      <c r="E2063">
        <v>64400</v>
      </c>
    </row>
    <row r="2064" spans="1:5" x14ac:dyDescent="0.25">
      <c r="A2064" s="1">
        <v>42747</v>
      </c>
      <c r="B2064">
        <v>64350</v>
      </c>
      <c r="C2064">
        <v>65250</v>
      </c>
      <c r="D2064">
        <v>64280</v>
      </c>
      <c r="E2064">
        <v>64700</v>
      </c>
    </row>
    <row r="2065" spans="1:5" x14ac:dyDescent="0.25">
      <c r="A2065" s="1">
        <v>42746</v>
      </c>
      <c r="B2065">
        <v>63300</v>
      </c>
      <c r="C2065">
        <v>63490</v>
      </c>
      <c r="D2065">
        <v>62325</v>
      </c>
      <c r="E2065">
        <v>63130</v>
      </c>
    </row>
    <row r="2066" spans="1:5" x14ac:dyDescent="0.25">
      <c r="A2066" s="1">
        <v>42745</v>
      </c>
      <c r="B2066">
        <v>62650</v>
      </c>
      <c r="C2066">
        <v>63215</v>
      </c>
      <c r="D2066">
        <v>62605</v>
      </c>
      <c r="E2066">
        <v>63110</v>
      </c>
    </row>
    <row r="2067" spans="1:5" x14ac:dyDescent="0.25">
      <c r="A2067" s="1">
        <v>42744</v>
      </c>
      <c r="B2067">
        <v>62400</v>
      </c>
      <c r="C2067">
        <v>62945</v>
      </c>
      <c r="D2067">
        <v>62050</v>
      </c>
      <c r="E2067">
        <v>62490</v>
      </c>
    </row>
    <row r="2068" spans="1:5" x14ac:dyDescent="0.25">
      <c r="A2068" s="1">
        <v>42741</v>
      </c>
      <c r="B2068">
        <v>62680</v>
      </c>
      <c r="C2068">
        <v>62765</v>
      </c>
      <c r="D2068">
        <v>62170</v>
      </c>
      <c r="E2068">
        <v>62550</v>
      </c>
    </row>
    <row r="2069" spans="1:5" x14ac:dyDescent="0.25">
      <c r="A2069" s="1">
        <v>42740</v>
      </c>
      <c r="B2069">
        <v>62485</v>
      </c>
      <c r="C2069">
        <v>63280</v>
      </c>
      <c r="D2069">
        <v>62420</v>
      </c>
      <c r="E2069">
        <v>62655</v>
      </c>
    </row>
    <row r="2070" spans="1:5" x14ac:dyDescent="0.25">
      <c r="A2070" s="1">
        <v>42739</v>
      </c>
      <c r="B2070">
        <v>62590</v>
      </c>
      <c r="C2070">
        <v>62890</v>
      </c>
      <c r="D2070">
        <v>62170</v>
      </c>
      <c r="E2070">
        <v>62520</v>
      </c>
    </row>
    <row r="2071" spans="1:5" x14ac:dyDescent="0.25">
      <c r="A2071" s="1">
        <v>42738</v>
      </c>
      <c r="B2071">
        <v>60800</v>
      </c>
      <c r="C2071">
        <v>62800</v>
      </c>
      <c r="D2071">
        <v>60750</v>
      </c>
      <c r="E2071">
        <v>62705</v>
      </c>
    </row>
    <row r="2072" spans="1:5" x14ac:dyDescent="0.25">
      <c r="A2072" s="1">
        <v>42737</v>
      </c>
      <c r="B2072">
        <v>60890</v>
      </c>
      <c r="C2072">
        <v>60890</v>
      </c>
      <c r="D2072">
        <v>60205</v>
      </c>
      <c r="E2072">
        <v>60280</v>
      </c>
    </row>
    <row r="2073" spans="1:5" x14ac:dyDescent="0.25">
      <c r="A2073" s="1">
        <v>42733</v>
      </c>
      <c r="B2073">
        <v>60740</v>
      </c>
      <c r="C2073">
        <v>61175</v>
      </c>
      <c r="D2073">
        <v>60085</v>
      </c>
      <c r="E2073">
        <v>61040</v>
      </c>
    </row>
    <row r="2074" spans="1:5" x14ac:dyDescent="0.25">
      <c r="A2074" s="1">
        <v>42732</v>
      </c>
      <c r="B2074">
        <v>59755</v>
      </c>
      <c r="C2074">
        <v>60890</v>
      </c>
      <c r="D2074">
        <v>59675</v>
      </c>
      <c r="E2074">
        <v>60825</v>
      </c>
    </row>
    <row r="2075" spans="1:5" x14ac:dyDescent="0.25">
      <c r="A2075" s="1">
        <v>42731</v>
      </c>
      <c r="B2075">
        <v>59735</v>
      </c>
      <c r="C2075">
        <v>60090</v>
      </c>
      <c r="D2075">
        <v>59300</v>
      </c>
      <c r="E2075">
        <v>59620</v>
      </c>
    </row>
    <row r="2076" spans="1:5" x14ac:dyDescent="0.25">
      <c r="A2076" s="1">
        <v>42730</v>
      </c>
      <c r="B2076">
        <v>59050</v>
      </c>
      <c r="C2076">
        <v>59825</v>
      </c>
      <c r="D2076">
        <v>59025</v>
      </c>
      <c r="E2076">
        <v>59735</v>
      </c>
    </row>
    <row r="2077" spans="1:5" x14ac:dyDescent="0.25">
      <c r="A2077" s="1">
        <v>42727</v>
      </c>
      <c r="B2077">
        <v>58100</v>
      </c>
      <c r="C2077">
        <v>59190</v>
      </c>
      <c r="D2077">
        <v>58100</v>
      </c>
      <c r="E2077">
        <v>59140</v>
      </c>
    </row>
    <row r="2078" spans="1:5" x14ac:dyDescent="0.25">
      <c r="A2078" s="1">
        <v>42726</v>
      </c>
      <c r="B2078">
        <v>58450</v>
      </c>
      <c r="C2078">
        <v>58710</v>
      </c>
      <c r="D2078">
        <v>57805</v>
      </c>
      <c r="E2078">
        <v>58220</v>
      </c>
    </row>
    <row r="2079" spans="1:5" x14ac:dyDescent="0.25">
      <c r="A2079" s="1">
        <v>42725</v>
      </c>
      <c r="B2079">
        <v>58500</v>
      </c>
      <c r="C2079">
        <v>59120</v>
      </c>
      <c r="D2079">
        <v>58230</v>
      </c>
      <c r="E2079">
        <v>58540</v>
      </c>
    </row>
    <row r="2080" spans="1:5" x14ac:dyDescent="0.25">
      <c r="A2080" s="1">
        <v>42724</v>
      </c>
      <c r="B2080">
        <v>58230</v>
      </c>
      <c r="C2080">
        <v>58985</v>
      </c>
      <c r="D2080">
        <v>58030</v>
      </c>
      <c r="E2080">
        <v>58650</v>
      </c>
    </row>
    <row r="2081" spans="1:5" x14ac:dyDescent="0.25">
      <c r="A2081" s="1">
        <v>42723</v>
      </c>
      <c r="B2081">
        <v>59400</v>
      </c>
      <c r="C2081">
        <v>59685</v>
      </c>
      <c r="D2081">
        <v>58080</v>
      </c>
      <c r="E2081">
        <v>58100</v>
      </c>
    </row>
    <row r="2082" spans="1:5" x14ac:dyDescent="0.25">
      <c r="A2082" s="1">
        <v>42720</v>
      </c>
      <c r="B2082">
        <v>59640</v>
      </c>
      <c r="C2082">
        <v>60440</v>
      </c>
      <c r="D2082">
        <v>59415</v>
      </c>
      <c r="E2082">
        <v>59460</v>
      </c>
    </row>
    <row r="2083" spans="1:5" x14ac:dyDescent="0.25">
      <c r="A2083" s="1">
        <v>42719</v>
      </c>
      <c r="B2083">
        <v>59100</v>
      </c>
      <c r="C2083">
        <v>59805</v>
      </c>
      <c r="D2083">
        <v>58710</v>
      </c>
      <c r="E2083">
        <v>59640</v>
      </c>
    </row>
    <row r="2084" spans="1:5" x14ac:dyDescent="0.25">
      <c r="A2084" s="1">
        <v>42718</v>
      </c>
      <c r="B2084">
        <v>60100</v>
      </c>
      <c r="C2084">
        <v>60595</v>
      </c>
      <c r="D2084">
        <v>59030</v>
      </c>
      <c r="E2084">
        <v>59030</v>
      </c>
    </row>
    <row r="2085" spans="1:5" x14ac:dyDescent="0.25">
      <c r="A2085" s="1">
        <v>42717</v>
      </c>
      <c r="B2085">
        <v>59690</v>
      </c>
      <c r="C2085">
        <v>59945</v>
      </c>
      <c r="D2085">
        <v>58715</v>
      </c>
      <c r="E2085">
        <v>59430</v>
      </c>
    </row>
    <row r="2086" spans="1:5" x14ac:dyDescent="0.25">
      <c r="A2086" s="1">
        <v>42716</v>
      </c>
      <c r="B2086">
        <v>59995</v>
      </c>
      <c r="C2086">
        <v>60165</v>
      </c>
      <c r="D2086">
        <v>59050</v>
      </c>
      <c r="E2086">
        <v>59255</v>
      </c>
    </row>
    <row r="2087" spans="1:5" x14ac:dyDescent="0.25">
      <c r="A2087" s="1">
        <v>42713</v>
      </c>
      <c r="B2087">
        <v>60760</v>
      </c>
      <c r="C2087">
        <v>61350</v>
      </c>
      <c r="D2087">
        <v>60350</v>
      </c>
      <c r="E2087">
        <v>60600</v>
      </c>
    </row>
    <row r="2088" spans="1:5" x14ac:dyDescent="0.25">
      <c r="A2088" s="1">
        <v>42712</v>
      </c>
      <c r="B2088">
        <v>61900</v>
      </c>
      <c r="C2088">
        <v>62200</v>
      </c>
      <c r="D2088">
        <v>60550</v>
      </c>
      <c r="E2088">
        <v>60700</v>
      </c>
    </row>
    <row r="2089" spans="1:5" x14ac:dyDescent="0.25">
      <c r="A2089" s="1">
        <v>42711</v>
      </c>
      <c r="B2089">
        <v>61635</v>
      </c>
      <c r="C2089">
        <v>62150</v>
      </c>
      <c r="D2089">
        <v>61150</v>
      </c>
      <c r="E2089">
        <v>61580</v>
      </c>
    </row>
    <row r="2090" spans="1:5" x14ac:dyDescent="0.25">
      <c r="A2090" s="1">
        <v>42710</v>
      </c>
      <c r="B2090">
        <v>59240</v>
      </c>
      <c r="C2090">
        <v>61415</v>
      </c>
      <c r="D2090">
        <v>59000</v>
      </c>
      <c r="E2090">
        <v>61230</v>
      </c>
    </row>
    <row r="2091" spans="1:5" x14ac:dyDescent="0.25">
      <c r="A2091" s="1">
        <v>42709</v>
      </c>
      <c r="B2091">
        <v>60935</v>
      </c>
      <c r="C2091">
        <v>60960</v>
      </c>
      <c r="D2091">
        <v>59760</v>
      </c>
      <c r="E2091">
        <v>59905</v>
      </c>
    </row>
    <row r="2092" spans="1:5" x14ac:dyDescent="0.25">
      <c r="A2092" s="1">
        <v>42706</v>
      </c>
      <c r="B2092">
        <v>59500</v>
      </c>
      <c r="C2092">
        <v>60620</v>
      </c>
      <c r="D2092">
        <v>58235</v>
      </c>
      <c r="E2092">
        <v>60450</v>
      </c>
    </row>
    <row r="2093" spans="1:5" x14ac:dyDescent="0.25">
      <c r="A2093" s="1">
        <v>42705</v>
      </c>
      <c r="B2093">
        <v>61970</v>
      </c>
      <c r="C2093">
        <v>62040</v>
      </c>
      <c r="D2093">
        <v>59240</v>
      </c>
      <c r="E2093">
        <v>59675</v>
      </c>
    </row>
    <row r="2094" spans="1:5" x14ac:dyDescent="0.25">
      <c r="A2094" s="1">
        <v>42704</v>
      </c>
      <c r="B2094">
        <v>62055</v>
      </c>
      <c r="C2094">
        <v>62925</v>
      </c>
      <c r="D2094">
        <v>61965</v>
      </c>
      <c r="E2094">
        <v>62250</v>
      </c>
    </row>
    <row r="2095" spans="1:5" x14ac:dyDescent="0.25">
      <c r="A2095" s="1">
        <v>42703</v>
      </c>
      <c r="B2095">
        <v>62955</v>
      </c>
      <c r="C2095">
        <v>62985</v>
      </c>
      <c r="D2095">
        <v>61210</v>
      </c>
      <c r="E2095">
        <v>61320</v>
      </c>
    </row>
    <row r="2096" spans="1:5" x14ac:dyDescent="0.25">
      <c r="A2096" s="1">
        <v>42702</v>
      </c>
      <c r="B2096">
        <v>61600</v>
      </c>
      <c r="C2096">
        <v>63380</v>
      </c>
      <c r="D2096">
        <v>61555</v>
      </c>
      <c r="E2096">
        <v>63380</v>
      </c>
    </row>
    <row r="2097" spans="1:5" x14ac:dyDescent="0.25">
      <c r="A2097" s="1">
        <v>42699</v>
      </c>
      <c r="B2097">
        <v>60995</v>
      </c>
      <c r="C2097">
        <v>62050</v>
      </c>
      <c r="D2097">
        <v>60700</v>
      </c>
      <c r="E2097">
        <v>61995</v>
      </c>
    </row>
    <row r="2098" spans="1:5" x14ac:dyDescent="0.25">
      <c r="A2098" s="1">
        <v>42698</v>
      </c>
      <c r="B2098">
        <v>62450</v>
      </c>
      <c r="C2098">
        <v>62665</v>
      </c>
      <c r="D2098">
        <v>61665</v>
      </c>
      <c r="E2098">
        <v>61730</v>
      </c>
    </row>
    <row r="2099" spans="1:5" x14ac:dyDescent="0.25">
      <c r="A2099" s="1">
        <v>42697</v>
      </c>
      <c r="B2099">
        <v>62520</v>
      </c>
      <c r="C2099">
        <v>62650</v>
      </c>
      <c r="D2099">
        <v>61630</v>
      </c>
      <c r="E2099">
        <v>62495</v>
      </c>
    </row>
    <row r="2100" spans="1:5" x14ac:dyDescent="0.25">
      <c r="A2100" s="1">
        <v>42696</v>
      </c>
      <c r="B2100">
        <v>62355</v>
      </c>
      <c r="C2100">
        <v>63075</v>
      </c>
      <c r="D2100">
        <v>61840</v>
      </c>
      <c r="E2100">
        <v>62675</v>
      </c>
    </row>
    <row r="2101" spans="1:5" x14ac:dyDescent="0.25">
      <c r="A2101" s="1">
        <v>42695</v>
      </c>
      <c r="B2101">
        <v>60800</v>
      </c>
      <c r="C2101">
        <v>61680</v>
      </c>
      <c r="D2101">
        <v>60715</v>
      </c>
      <c r="E2101">
        <v>61640</v>
      </c>
    </row>
    <row r="2102" spans="1:5" x14ac:dyDescent="0.25">
      <c r="A2102" s="1">
        <v>42692</v>
      </c>
      <c r="B2102">
        <v>59890</v>
      </c>
      <c r="C2102">
        <v>60750</v>
      </c>
      <c r="D2102">
        <v>59760</v>
      </c>
      <c r="E2102">
        <v>60450</v>
      </c>
    </row>
    <row r="2103" spans="1:5" x14ac:dyDescent="0.25">
      <c r="A2103" s="1">
        <v>42691</v>
      </c>
      <c r="B2103">
        <v>61645</v>
      </c>
      <c r="C2103">
        <v>62115</v>
      </c>
      <c r="D2103">
        <v>60085</v>
      </c>
      <c r="E2103">
        <v>60280</v>
      </c>
    </row>
    <row r="2104" spans="1:5" x14ac:dyDescent="0.25">
      <c r="A2104" s="1">
        <v>42690</v>
      </c>
      <c r="B2104">
        <v>61140</v>
      </c>
      <c r="C2104">
        <v>61605</v>
      </c>
      <c r="D2104">
        <v>59830</v>
      </c>
      <c r="E2104">
        <v>61605</v>
      </c>
    </row>
    <row r="2105" spans="1:5" x14ac:dyDescent="0.25">
      <c r="A2105" s="1">
        <v>42688</v>
      </c>
      <c r="B2105">
        <v>59920</v>
      </c>
      <c r="C2105">
        <v>60565</v>
      </c>
      <c r="D2105">
        <v>58845</v>
      </c>
      <c r="E2105">
        <v>60440</v>
      </c>
    </row>
    <row r="2106" spans="1:5" x14ac:dyDescent="0.25">
      <c r="A2106" s="1">
        <v>42685</v>
      </c>
      <c r="B2106">
        <v>61315</v>
      </c>
      <c r="C2106">
        <v>62390</v>
      </c>
      <c r="D2106">
        <v>59405</v>
      </c>
      <c r="E2106">
        <v>59900</v>
      </c>
    </row>
    <row r="2107" spans="1:5" x14ac:dyDescent="0.25">
      <c r="A2107" s="1">
        <v>42684</v>
      </c>
      <c r="B2107">
        <v>64350</v>
      </c>
      <c r="C2107">
        <v>64950</v>
      </c>
      <c r="D2107">
        <v>61125</v>
      </c>
      <c r="E2107">
        <v>61735</v>
      </c>
    </row>
    <row r="2108" spans="1:5" x14ac:dyDescent="0.25">
      <c r="A2108" s="1">
        <v>42683</v>
      </c>
      <c r="B2108">
        <v>63010</v>
      </c>
      <c r="C2108">
        <v>65155</v>
      </c>
      <c r="D2108">
        <v>62220</v>
      </c>
      <c r="E2108">
        <v>63940</v>
      </c>
    </row>
    <row r="2109" spans="1:5" x14ac:dyDescent="0.25">
      <c r="A2109" s="1">
        <v>42682</v>
      </c>
      <c r="B2109">
        <v>64900</v>
      </c>
      <c r="C2109">
        <v>65620</v>
      </c>
      <c r="D2109">
        <v>64130</v>
      </c>
      <c r="E2109">
        <v>65000</v>
      </c>
    </row>
    <row r="2110" spans="1:5" x14ac:dyDescent="0.25">
      <c r="A2110" s="1">
        <v>42681</v>
      </c>
      <c r="B2110">
        <v>63665</v>
      </c>
      <c r="C2110">
        <v>65135</v>
      </c>
      <c r="D2110">
        <v>63500</v>
      </c>
      <c r="E2110">
        <v>65135</v>
      </c>
    </row>
    <row r="2111" spans="1:5" x14ac:dyDescent="0.25">
      <c r="A2111" s="1">
        <v>42678</v>
      </c>
      <c r="B2111">
        <v>62590</v>
      </c>
      <c r="C2111">
        <v>63570</v>
      </c>
      <c r="D2111">
        <v>62250</v>
      </c>
      <c r="E2111">
        <v>62435</v>
      </c>
    </row>
    <row r="2112" spans="1:5" x14ac:dyDescent="0.25">
      <c r="A2112" s="1">
        <v>42677</v>
      </c>
      <c r="B2112">
        <v>63640</v>
      </c>
      <c r="C2112">
        <v>64420</v>
      </c>
      <c r="D2112">
        <v>62520</v>
      </c>
      <c r="E2112">
        <v>62590</v>
      </c>
    </row>
    <row r="2113" spans="1:5" x14ac:dyDescent="0.25">
      <c r="A2113" s="1">
        <v>42675</v>
      </c>
      <c r="B2113">
        <v>66200</v>
      </c>
      <c r="C2113">
        <v>66320</v>
      </c>
      <c r="D2113">
        <v>63860</v>
      </c>
      <c r="E2113">
        <v>64110</v>
      </c>
    </row>
    <row r="2114" spans="1:5" x14ac:dyDescent="0.25">
      <c r="A2114" s="1">
        <v>42674</v>
      </c>
      <c r="B2114">
        <v>65235</v>
      </c>
      <c r="C2114">
        <v>66015</v>
      </c>
      <c r="D2114">
        <v>65225</v>
      </c>
      <c r="E2114">
        <v>65980</v>
      </c>
    </row>
    <row r="2115" spans="1:5" x14ac:dyDescent="0.25">
      <c r="A2115" s="1">
        <v>42671</v>
      </c>
      <c r="B2115">
        <v>65065</v>
      </c>
      <c r="C2115">
        <v>65745</v>
      </c>
      <c r="D2115">
        <v>64705</v>
      </c>
      <c r="E2115">
        <v>65280</v>
      </c>
    </row>
    <row r="2116" spans="1:5" x14ac:dyDescent="0.25">
      <c r="A2116" s="1">
        <v>42670</v>
      </c>
      <c r="B2116">
        <v>64810</v>
      </c>
      <c r="C2116">
        <v>65675</v>
      </c>
      <c r="D2116">
        <v>64750</v>
      </c>
      <c r="E2116">
        <v>65140</v>
      </c>
    </row>
    <row r="2117" spans="1:5" x14ac:dyDescent="0.25">
      <c r="A2117" s="1">
        <v>42669</v>
      </c>
      <c r="B2117">
        <v>64405</v>
      </c>
      <c r="C2117">
        <v>65000</v>
      </c>
      <c r="D2117">
        <v>64065</v>
      </c>
      <c r="E2117">
        <v>64990</v>
      </c>
    </row>
    <row r="2118" spans="1:5" x14ac:dyDescent="0.25">
      <c r="A2118" s="1">
        <v>42668</v>
      </c>
      <c r="B2118">
        <v>65040</v>
      </c>
      <c r="C2118">
        <v>65330</v>
      </c>
      <c r="D2118">
        <v>64255</v>
      </c>
      <c r="E2118">
        <v>64840</v>
      </c>
    </row>
    <row r="2119" spans="1:5" x14ac:dyDescent="0.25">
      <c r="A2119" s="1">
        <v>42667</v>
      </c>
      <c r="B2119">
        <v>65560</v>
      </c>
      <c r="C2119">
        <v>65810</v>
      </c>
      <c r="D2119">
        <v>64955</v>
      </c>
      <c r="E2119">
        <v>65170</v>
      </c>
    </row>
    <row r="2120" spans="1:5" x14ac:dyDescent="0.25">
      <c r="A2120" s="1">
        <v>42664</v>
      </c>
      <c r="B2120">
        <v>64700</v>
      </c>
      <c r="C2120">
        <v>65545</v>
      </c>
      <c r="D2120">
        <v>64455</v>
      </c>
      <c r="E2120">
        <v>65150</v>
      </c>
    </row>
    <row r="2121" spans="1:5" x14ac:dyDescent="0.25">
      <c r="A2121" s="1">
        <v>42663</v>
      </c>
      <c r="B2121">
        <v>64320</v>
      </c>
      <c r="C2121">
        <v>65125</v>
      </c>
      <c r="D2121">
        <v>63830</v>
      </c>
      <c r="E2121">
        <v>64995</v>
      </c>
    </row>
    <row r="2122" spans="1:5" x14ac:dyDescent="0.25">
      <c r="A2122" s="1">
        <v>42662</v>
      </c>
      <c r="B2122">
        <v>64860</v>
      </c>
      <c r="C2122">
        <v>65275</v>
      </c>
      <c r="D2122">
        <v>64450</v>
      </c>
      <c r="E2122">
        <v>64640</v>
      </c>
    </row>
    <row r="2123" spans="1:5" x14ac:dyDescent="0.25">
      <c r="A2123" s="1">
        <v>42661</v>
      </c>
      <c r="B2123">
        <v>64190</v>
      </c>
      <c r="C2123">
        <v>65190</v>
      </c>
      <c r="D2123">
        <v>63965</v>
      </c>
      <c r="E2123">
        <v>64960</v>
      </c>
    </row>
    <row r="2124" spans="1:5" x14ac:dyDescent="0.25">
      <c r="A2124" s="1">
        <v>42660</v>
      </c>
      <c r="B2124">
        <v>62950</v>
      </c>
      <c r="C2124">
        <v>64145</v>
      </c>
      <c r="D2124">
        <v>62905</v>
      </c>
      <c r="E2124">
        <v>64145</v>
      </c>
    </row>
    <row r="2125" spans="1:5" x14ac:dyDescent="0.25">
      <c r="A2125" s="1">
        <v>42657</v>
      </c>
      <c r="B2125">
        <v>62690</v>
      </c>
      <c r="C2125">
        <v>63315</v>
      </c>
      <c r="D2125">
        <v>62625</v>
      </c>
      <c r="E2125">
        <v>63175</v>
      </c>
    </row>
    <row r="2126" spans="1:5" x14ac:dyDescent="0.25">
      <c r="A2126" s="1">
        <v>42656</v>
      </c>
      <c r="B2126">
        <v>61800</v>
      </c>
      <c r="C2126">
        <v>62615</v>
      </c>
      <c r="D2126">
        <v>61455</v>
      </c>
      <c r="E2126">
        <v>62380</v>
      </c>
    </row>
    <row r="2127" spans="1:5" x14ac:dyDescent="0.25">
      <c r="A2127" s="1">
        <v>42654</v>
      </c>
      <c r="B2127">
        <v>61800</v>
      </c>
      <c r="C2127">
        <v>61800</v>
      </c>
      <c r="D2127">
        <v>60900</v>
      </c>
      <c r="E2127">
        <v>61005</v>
      </c>
    </row>
    <row r="2128" spans="1:5" x14ac:dyDescent="0.25">
      <c r="A2128" s="1">
        <v>42653</v>
      </c>
      <c r="B2128">
        <v>61450</v>
      </c>
      <c r="C2128">
        <v>61920</v>
      </c>
      <c r="D2128">
        <v>61355</v>
      </c>
      <c r="E2128">
        <v>61920</v>
      </c>
    </row>
    <row r="2129" spans="1:5" x14ac:dyDescent="0.25">
      <c r="A2129" s="1">
        <v>42650</v>
      </c>
      <c r="B2129">
        <v>60500</v>
      </c>
      <c r="C2129">
        <v>61405</v>
      </c>
      <c r="D2129">
        <v>60430</v>
      </c>
      <c r="E2129">
        <v>61280</v>
      </c>
    </row>
    <row r="2130" spans="1:5" x14ac:dyDescent="0.25">
      <c r="A2130" s="1">
        <v>42649</v>
      </c>
      <c r="B2130">
        <v>60090</v>
      </c>
      <c r="C2130">
        <v>60895</v>
      </c>
      <c r="D2130">
        <v>60050</v>
      </c>
      <c r="E2130">
        <v>60650</v>
      </c>
    </row>
    <row r="2131" spans="1:5" x14ac:dyDescent="0.25">
      <c r="A2131" s="1">
        <v>42648</v>
      </c>
      <c r="B2131">
        <v>59740</v>
      </c>
      <c r="C2131">
        <v>60670</v>
      </c>
      <c r="D2131">
        <v>59600</v>
      </c>
      <c r="E2131">
        <v>60235</v>
      </c>
    </row>
    <row r="2132" spans="1:5" x14ac:dyDescent="0.25">
      <c r="A2132" s="1">
        <v>42647</v>
      </c>
      <c r="B2132">
        <v>59580</v>
      </c>
      <c r="C2132">
        <v>59770</v>
      </c>
      <c r="D2132">
        <v>59020</v>
      </c>
      <c r="E2132">
        <v>59550</v>
      </c>
    </row>
    <row r="2133" spans="1:5" x14ac:dyDescent="0.25">
      <c r="A2133" s="1">
        <v>42646</v>
      </c>
      <c r="B2133">
        <v>58805</v>
      </c>
      <c r="C2133">
        <v>59805</v>
      </c>
      <c r="D2133">
        <v>58530</v>
      </c>
      <c r="E2133">
        <v>59580</v>
      </c>
    </row>
    <row r="2134" spans="1:5" x14ac:dyDescent="0.25">
      <c r="A2134" s="1">
        <v>42643</v>
      </c>
      <c r="B2134">
        <v>58520</v>
      </c>
      <c r="C2134">
        <v>59170</v>
      </c>
      <c r="D2134">
        <v>58405</v>
      </c>
      <c r="E2134">
        <v>58570</v>
      </c>
    </row>
    <row r="2135" spans="1:5" x14ac:dyDescent="0.25">
      <c r="A2135" s="1">
        <v>42642</v>
      </c>
      <c r="B2135">
        <v>59750</v>
      </c>
      <c r="C2135">
        <v>59890</v>
      </c>
      <c r="D2135">
        <v>58395</v>
      </c>
      <c r="E2135">
        <v>58440</v>
      </c>
    </row>
    <row r="2136" spans="1:5" x14ac:dyDescent="0.25">
      <c r="A2136" s="1">
        <v>42641</v>
      </c>
      <c r="B2136">
        <v>58980</v>
      </c>
      <c r="C2136">
        <v>59820</v>
      </c>
      <c r="D2136">
        <v>58635</v>
      </c>
      <c r="E2136">
        <v>59775</v>
      </c>
    </row>
    <row r="2137" spans="1:5" x14ac:dyDescent="0.25">
      <c r="A2137" s="1">
        <v>42640</v>
      </c>
      <c r="B2137">
        <v>58450</v>
      </c>
      <c r="C2137">
        <v>58820</v>
      </c>
      <c r="D2137">
        <v>57685</v>
      </c>
      <c r="E2137">
        <v>58805</v>
      </c>
    </row>
    <row r="2138" spans="1:5" x14ac:dyDescent="0.25">
      <c r="A2138" s="1">
        <v>42639</v>
      </c>
      <c r="B2138">
        <v>58550</v>
      </c>
      <c r="C2138">
        <v>58660</v>
      </c>
      <c r="D2138">
        <v>58200</v>
      </c>
      <c r="E2138">
        <v>58375</v>
      </c>
    </row>
    <row r="2139" spans="1:5" x14ac:dyDescent="0.25">
      <c r="A2139" s="1">
        <v>42636</v>
      </c>
      <c r="B2139">
        <v>59360</v>
      </c>
      <c r="C2139">
        <v>59625</v>
      </c>
      <c r="D2139">
        <v>58755</v>
      </c>
      <c r="E2139">
        <v>59050</v>
      </c>
    </row>
    <row r="2140" spans="1:5" x14ac:dyDescent="0.25">
      <c r="A2140" s="1">
        <v>42635</v>
      </c>
      <c r="B2140">
        <v>59105</v>
      </c>
      <c r="C2140">
        <v>59920</v>
      </c>
      <c r="D2140">
        <v>59015</v>
      </c>
      <c r="E2140">
        <v>59460</v>
      </c>
    </row>
    <row r="2141" spans="1:5" x14ac:dyDescent="0.25">
      <c r="A2141" s="1">
        <v>42634</v>
      </c>
      <c r="B2141">
        <v>58505</v>
      </c>
      <c r="C2141">
        <v>59055</v>
      </c>
      <c r="D2141">
        <v>57710</v>
      </c>
      <c r="E2141">
        <v>58940</v>
      </c>
    </row>
    <row r="2142" spans="1:5" x14ac:dyDescent="0.25">
      <c r="A2142" s="1">
        <v>42633</v>
      </c>
      <c r="B2142">
        <v>58165</v>
      </c>
      <c r="C2142">
        <v>58380</v>
      </c>
      <c r="D2142">
        <v>57995</v>
      </c>
      <c r="E2142">
        <v>58040</v>
      </c>
    </row>
    <row r="2143" spans="1:5" x14ac:dyDescent="0.25">
      <c r="A2143" s="1">
        <v>42632</v>
      </c>
      <c r="B2143">
        <v>58160</v>
      </c>
      <c r="C2143">
        <v>58530</v>
      </c>
      <c r="D2143">
        <v>57545</v>
      </c>
      <c r="E2143">
        <v>57880</v>
      </c>
    </row>
    <row r="2144" spans="1:5" x14ac:dyDescent="0.25">
      <c r="A2144" s="1">
        <v>42629</v>
      </c>
      <c r="B2144">
        <v>57805</v>
      </c>
      <c r="C2144">
        <v>58175</v>
      </c>
      <c r="D2144">
        <v>57270</v>
      </c>
      <c r="E2144">
        <v>57700</v>
      </c>
    </row>
    <row r="2145" spans="1:5" x14ac:dyDescent="0.25">
      <c r="A2145" s="1">
        <v>42628</v>
      </c>
      <c r="B2145">
        <v>57900</v>
      </c>
      <c r="C2145">
        <v>58690</v>
      </c>
      <c r="D2145">
        <v>57680</v>
      </c>
      <c r="E2145">
        <v>58290</v>
      </c>
    </row>
    <row r="2146" spans="1:5" x14ac:dyDescent="0.25">
      <c r="A2146" s="1">
        <v>42627</v>
      </c>
      <c r="B2146">
        <v>57765</v>
      </c>
      <c r="C2146">
        <v>57895</v>
      </c>
      <c r="D2146">
        <v>57200</v>
      </c>
      <c r="E2146">
        <v>57610</v>
      </c>
    </row>
    <row r="2147" spans="1:5" x14ac:dyDescent="0.25">
      <c r="A2147" s="1">
        <v>42626</v>
      </c>
      <c r="B2147">
        <v>58750</v>
      </c>
      <c r="C2147">
        <v>58800</v>
      </c>
      <c r="D2147">
        <v>57005</v>
      </c>
      <c r="E2147">
        <v>57420</v>
      </c>
    </row>
    <row r="2148" spans="1:5" x14ac:dyDescent="0.25">
      <c r="A2148" s="1">
        <v>42625</v>
      </c>
      <c r="B2148">
        <v>57820</v>
      </c>
      <c r="C2148">
        <v>59260</v>
      </c>
      <c r="D2148">
        <v>57820</v>
      </c>
      <c r="E2148">
        <v>59120</v>
      </c>
    </row>
    <row r="2149" spans="1:5" x14ac:dyDescent="0.25">
      <c r="A2149" s="1">
        <v>42622</v>
      </c>
      <c r="B2149">
        <v>60550</v>
      </c>
      <c r="C2149">
        <v>60550</v>
      </c>
      <c r="D2149">
        <v>58145</v>
      </c>
      <c r="E2149">
        <v>58200</v>
      </c>
    </row>
    <row r="2150" spans="1:5" x14ac:dyDescent="0.25">
      <c r="A2150" s="1">
        <v>42621</v>
      </c>
      <c r="B2150">
        <v>60550</v>
      </c>
      <c r="C2150">
        <v>61050</v>
      </c>
      <c r="D2150">
        <v>60405</v>
      </c>
      <c r="E2150">
        <v>60750</v>
      </c>
    </row>
    <row r="2151" spans="1:5" x14ac:dyDescent="0.25">
      <c r="A2151" s="1">
        <v>42619</v>
      </c>
      <c r="B2151">
        <v>60500</v>
      </c>
      <c r="C2151">
        <v>60850</v>
      </c>
      <c r="D2151">
        <v>59870</v>
      </c>
      <c r="E2151">
        <v>60825</v>
      </c>
    </row>
    <row r="2152" spans="1:5" x14ac:dyDescent="0.25">
      <c r="A2152" s="1">
        <v>42618</v>
      </c>
      <c r="B2152">
        <v>60405</v>
      </c>
      <c r="C2152">
        <v>60745</v>
      </c>
      <c r="D2152">
        <v>60190</v>
      </c>
      <c r="E2152">
        <v>60400</v>
      </c>
    </row>
    <row r="2153" spans="1:5" x14ac:dyDescent="0.25">
      <c r="A2153" s="1">
        <v>42615</v>
      </c>
      <c r="B2153">
        <v>59155</v>
      </c>
      <c r="C2153">
        <v>60560</v>
      </c>
      <c r="D2153">
        <v>58920</v>
      </c>
      <c r="E2153">
        <v>60410</v>
      </c>
    </row>
    <row r="2154" spans="1:5" x14ac:dyDescent="0.25">
      <c r="A2154" s="1">
        <v>42614</v>
      </c>
      <c r="B2154">
        <v>58595</v>
      </c>
      <c r="C2154">
        <v>59215</v>
      </c>
      <c r="D2154">
        <v>58410</v>
      </c>
      <c r="E2154">
        <v>59000</v>
      </c>
    </row>
    <row r="2155" spans="1:5" x14ac:dyDescent="0.25">
      <c r="A2155" s="1">
        <v>42613</v>
      </c>
      <c r="B2155">
        <v>59600</v>
      </c>
      <c r="C2155">
        <v>59740</v>
      </c>
      <c r="D2155">
        <v>58260</v>
      </c>
      <c r="E2155">
        <v>58260</v>
      </c>
    </row>
    <row r="2156" spans="1:5" x14ac:dyDescent="0.25">
      <c r="A2156" s="1">
        <v>42612</v>
      </c>
      <c r="B2156">
        <v>59490</v>
      </c>
      <c r="C2156">
        <v>59775</v>
      </c>
      <c r="D2156">
        <v>59080</v>
      </c>
      <c r="E2156">
        <v>59465</v>
      </c>
    </row>
    <row r="2157" spans="1:5" x14ac:dyDescent="0.25">
      <c r="A2157" s="1">
        <v>42611</v>
      </c>
      <c r="B2157">
        <v>58665</v>
      </c>
      <c r="C2157">
        <v>59875</v>
      </c>
      <c r="D2157">
        <v>58535</v>
      </c>
      <c r="E2157">
        <v>59550</v>
      </c>
    </row>
    <row r="2158" spans="1:5" x14ac:dyDescent="0.25">
      <c r="A2158" s="1">
        <v>42608</v>
      </c>
      <c r="B2158">
        <v>58705</v>
      </c>
      <c r="C2158">
        <v>59605</v>
      </c>
      <c r="D2158">
        <v>58080</v>
      </c>
      <c r="E2158">
        <v>58750</v>
      </c>
    </row>
    <row r="2159" spans="1:5" x14ac:dyDescent="0.25">
      <c r="A2159" s="1">
        <v>42607</v>
      </c>
      <c r="B2159">
        <v>58485</v>
      </c>
      <c r="C2159">
        <v>59085</v>
      </c>
      <c r="D2159">
        <v>58400</v>
      </c>
      <c r="E2159">
        <v>58680</v>
      </c>
    </row>
    <row r="2160" spans="1:5" x14ac:dyDescent="0.25">
      <c r="A2160" s="1">
        <v>42606</v>
      </c>
      <c r="B2160">
        <v>58680</v>
      </c>
      <c r="C2160">
        <v>59300</v>
      </c>
      <c r="D2160">
        <v>58335</v>
      </c>
      <c r="E2160">
        <v>58885</v>
      </c>
    </row>
    <row r="2161" spans="1:5" x14ac:dyDescent="0.25">
      <c r="A2161" s="1">
        <v>42605</v>
      </c>
      <c r="B2161">
        <v>59140</v>
      </c>
      <c r="C2161">
        <v>59630</v>
      </c>
      <c r="D2161">
        <v>58720</v>
      </c>
      <c r="E2161">
        <v>58800</v>
      </c>
    </row>
    <row r="2162" spans="1:5" x14ac:dyDescent="0.25">
      <c r="A2162" s="1">
        <v>42604</v>
      </c>
      <c r="B2162">
        <v>59875</v>
      </c>
      <c r="C2162">
        <v>59950</v>
      </c>
      <c r="D2162">
        <v>58580</v>
      </c>
      <c r="E2162">
        <v>58790</v>
      </c>
    </row>
    <row r="2163" spans="1:5" x14ac:dyDescent="0.25">
      <c r="A2163" s="1">
        <v>42601</v>
      </c>
      <c r="B2163">
        <v>59830</v>
      </c>
      <c r="C2163">
        <v>60335</v>
      </c>
      <c r="D2163">
        <v>59600</v>
      </c>
      <c r="E2163">
        <v>60300</v>
      </c>
    </row>
    <row r="2164" spans="1:5" x14ac:dyDescent="0.25">
      <c r="A2164" s="1">
        <v>42600</v>
      </c>
      <c r="B2164">
        <v>60285</v>
      </c>
      <c r="C2164">
        <v>60525</v>
      </c>
      <c r="D2164">
        <v>59885</v>
      </c>
      <c r="E2164">
        <v>60200</v>
      </c>
    </row>
    <row r="2165" spans="1:5" x14ac:dyDescent="0.25">
      <c r="A2165" s="1">
        <v>42599</v>
      </c>
      <c r="B2165">
        <v>59560</v>
      </c>
      <c r="C2165">
        <v>60610</v>
      </c>
      <c r="D2165">
        <v>59120</v>
      </c>
      <c r="E2165">
        <v>60610</v>
      </c>
    </row>
    <row r="2166" spans="1:5" x14ac:dyDescent="0.25">
      <c r="A2166" s="1">
        <v>42598</v>
      </c>
      <c r="B2166">
        <v>58880</v>
      </c>
      <c r="C2166">
        <v>59200</v>
      </c>
      <c r="D2166">
        <v>58585</v>
      </c>
      <c r="E2166">
        <v>58600</v>
      </c>
    </row>
    <row r="2167" spans="1:5" x14ac:dyDescent="0.25">
      <c r="A2167" s="1">
        <v>42597</v>
      </c>
      <c r="B2167">
        <v>58300</v>
      </c>
      <c r="C2167">
        <v>59405</v>
      </c>
      <c r="D2167">
        <v>58295</v>
      </c>
      <c r="E2167">
        <v>59055</v>
      </c>
    </row>
    <row r="2168" spans="1:5" x14ac:dyDescent="0.25">
      <c r="A2168" s="1">
        <v>42594</v>
      </c>
      <c r="B2168">
        <v>58455</v>
      </c>
      <c r="C2168">
        <v>58815</v>
      </c>
      <c r="D2168">
        <v>58035</v>
      </c>
      <c r="E2168">
        <v>58180</v>
      </c>
    </row>
    <row r="2169" spans="1:5" x14ac:dyDescent="0.25">
      <c r="A2169" s="1">
        <v>42593</v>
      </c>
      <c r="B2169">
        <v>57045</v>
      </c>
      <c r="C2169">
        <v>58590</v>
      </c>
      <c r="D2169">
        <v>57010</v>
      </c>
      <c r="E2169">
        <v>58590</v>
      </c>
    </row>
    <row r="2170" spans="1:5" x14ac:dyDescent="0.25">
      <c r="A2170" s="1">
        <v>42592</v>
      </c>
      <c r="B2170">
        <v>57920</v>
      </c>
      <c r="C2170">
        <v>58105</v>
      </c>
      <c r="D2170">
        <v>56820</v>
      </c>
      <c r="E2170">
        <v>56860</v>
      </c>
    </row>
    <row r="2171" spans="1:5" x14ac:dyDescent="0.25">
      <c r="A2171" s="1">
        <v>42591</v>
      </c>
      <c r="B2171">
        <v>57970</v>
      </c>
      <c r="C2171">
        <v>58280</v>
      </c>
      <c r="D2171">
        <v>57740</v>
      </c>
      <c r="E2171">
        <v>57910</v>
      </c>
    </row>
    <row r="2172" spans="1:5" x14ac:dyDescent="0.25">
      <c r="A2172" s="1">
        <v>42590</v>
      </c>
      <c r="B2172">
        <v>57935</v>
      </c>
      <c r="C2172">
        <v>58120</v>
      </c>
      <c r="D2172">
        <v>57530</v>
      </c>
      <c r="E2172">
        <v>57880</v>
      </c>
    </row>
    <row r="2173" spans="1:5" x14ac:dyDescent="0.25">
      <c r="A2173" s="1">
        <v>42587</v>
      </c>
      <c r="B2173">
        <v>57890</v>
      </c>
      <c r="C2173">
        <v>58200</v>
      </c>
      <c r="D2173">
        <v>57470</v>
      </c>
      <c r="E2173">
        <v>57820</v>
      </c>
    </row>
    <row r="2174" spans="1:5" x14ac:dyDescent="0.25">
      <c r="A2174" s="1">
        <v>42586</v>
      </c>
      <c r="B2174">
        <v>57555</v>
      </c>
      <c r="C2174">
        <v>58330</v>
      </c>
      <c r="D2174">
        <v>57345</v>
      </c>
      <c r="E2174">
        <v>57820</v>
      </c>
    </row>
    <row r="2175" spans="1:5" x14ac:dyDescent="0.25">
      <c r="A2175" s="1">
        <v>42585</v>
      </c>
      <c r="B2175">
        <v>56350</v>
      </c>
      <c r="C2175">
        <v>57435</v>
      </c>
      <c r="D2175">
        <v>56025</v>
      </c>
      <c r="E2175">
        <v>57435</v>
      </c>
    </row>
    <row r="2176" spans="1:5" x14ac:dyDescent="0.25">
      <c r="A2176" s="1">
        <v>42584</v>
      </c>
      <c r="B2176">
        <v>56865</v>
      </c>
      <c r="C2176">
        <v>57270</v>
      </c>
      <c r="D2176">
        <v>55970</v>
      </c>
      <c r="E2176">
        <v>56500</v>
      </c>
    </row>
    <row r="2177" spans="1:5" x14ac:dyDescent="0.25">
      <c r="A2177" s="1">
        <v>42583</v>
      </c>
      <c r="B2177">
        <v>57560</v>
      </c>
      <c r="C2177">
        <v>57980</v>
      </c>
      <c r="D2177">
        <v>56935</v>
      </c>
      <c r="E2177">
        <v>57040</v>
      </c>
    </row>
    <row r="2178" spans="1:5" x14ac:dyDescent="0.25">
      <c r="A2178" s="1">
        <v>42580</v>
      </c>
      <c r="B2178">
        <v>56950</v>
      </c>
      <c r="C2178">
        <v>57850</v>
      </c>
      <c r="D2178">
        <v>56655</v>
      </c>
      <c r="E2178">
        <v>57845</v>
      </c>
    </row>
    <row r="2179" spans="1:5" x14ac:dyDescent="0.25">
      <c r="A2179" s="1">
        <v>42579</v>
      </c>
      <c r="B2179">
        <v>56900</v>
      </c>
      <c r="C2179">
        <v>57190</v>
      </c>
      <c r="D2179">
        <v>56315</v>
      </c>
      <c r="E2179">
        <v>57190</v>
      </c>
    </row>
    <row r="2180" spans="1:5" x14ac:dyDescent="0.25">
      <c r="A2180" s="1">
        <v>42578</v>
      </c>
      <c r="B2180">
        <v>57490</v>
      </c>
      <c r="C2180">
        <v>57795</v>
      </c>
      <c r="D2180">
        <v>57100</v>
      </c>
      <c r="E2180">
        <v>57200</v>
      </c>
    </row>
    <row r="2181" spans="1:5" x14ac:dyDescent="0.25">
      <c r="A2181" s="1">
        <v>42577</v>
      </c>
      <c r="B2181">
        <v>57580</v>
      </c>
      <c r="C2181">
        <v>57770</v>
      </c>
      <c r="D2181">
        <v>57145</v>
      </c>
      <c r="E2181">
        <v>57300</v>
      </c>
    </row>
    <row r="2182" spans="1:5" x14ac:dyDescent="0.25">
      <c r="A2182" s="1">
        <v>42576</v>
      </c>
      <c r="B2182">
        <v>57360</v>
      </c>
      <c r="C2182">
        <v>57620</v>
      </c>
      <c r="D2182">
        <v>56825</v>
      </c>
      <c r="E2182">
        <v>57380</v>
      </c>
    </row>
    <row r="2183" spans="1:5" x14ac:dyDescent="0.25">
      <c r="A2183" s="1">
        <v>42573</v>
      </c>
      <c r="B2183">
        <v>57300</v>
      </c>
      <c r="C2183">
        <v>57685</v>
      </c>
      <c r="D2183">
        <v>57000</v>
      </c>
      <c r="E2183">
        <v>57440</v>
      </c>
    </row>
    <row r="2184" spans="1:5" x14ac:dyDescent="0.25">
      <c r="A2184" s="1">
        <v>42572</v>
      </c>
      <c r="B2184">
        <v>57010</v>
      </c>
      <c r="C2184">
        <v>57440</v>
      </c>
      <c r="D2184">
        <v>56700</v>
      </c>
      <c r="E2184">
        <v>57325</v>
      </c>
    </row>
    <row r="2185" spans="1:5" x14ac:dyDescent="0.25">
      <c r="A2185" s="1">
        <v>42571</v>
      </c>
      <c r="B2185">
        <v>57405</v>
      </c>
      <c r="C2185">
        <v>57565</v>
      </c>
      <c r="D2185">
        <v>56735</v>
      </c>
      <c r="E2185">
        <v>57070</v>
      </c>
    </row>
    <row r="2186" spans="1:5" x14ac:dyDescent="0.25">
      <c r="A2186" s="1">
        <v>42570</v>
      </c>
      <c r="B2186">
        <v>56950</v>
      </c>
      <c r="C2186">
        <v>57475</v>
      </c>
      <c r="D2186">
        <v>56725</v>
      </c>
      <c r="E2186">
        <v>57475</v>
      </c>
    </row>
    <row r="2187" spans="1:5" x14ac:dyDescent="0.25">
      <c r="A2187" s="1">
        <v>42569</v>
      </c>
      <c r="B2187">
        <v>55935</v>
      </c>
      <c r="C2187">
        <v>57400</v>
      </c>
      <c r="D2187">
        <v>55855</v>
      </c>
      <c r="E2187">
        <v>57400</v>
      </c>
    </row>
    <row r="2188" spans="1:5" x14ac:dyDescent="0.25">
      <c r="A2188" s="1">
        <v>42566</v>
      </c>
      <c r="B2188">
        <v>55745</v>
      </c>
      <c r="C2188">
        <v>56275</v>
      </c>
      <c r="D2188">
        <v>55715</v>
      </c>
      <c r="E2188">
        <v>55800</v>
      </c>
    </row>
    <row r="2189" spans="1:5" x14ac:dyDescent="0.25">
      <c r="A2189" s="1">
        <v>42565</v>
      </c>
      <c r="B2189">
        <v>55955</v>
      </c>
      <c r="C2189">
        <v>56270</v>
      </c>
      <c r="D2189">
        <v>55610</v>
      </c>
      <c r="E2189">
        <v>55830</v>
      </c>
    </row>
    <row r="2190" spans="1:5" x14ac:dyDescent="0.25">
      <c r="A2190" s="1">
        <v>42564</v>
      </c>
      <c r="B2190">
        <v>54845</v>
      </c>
      <c r="C2190">
        <v>55345</v>
      </c>
      <c r="D2190">
        <v>54335</v>
      </c>
      <c r="E2190">
        <v>55345</v>
      </c>
    </row>
    <row r="2191" spans="1:5" x14ac:dyDescent="0.25">
      <c r="A2191" s="1">
        <v>42563</v>
      </c>
      <c r="B2191">
        <v>55100</v>
      </c>
      <c r="C2191">
        <v>55450</v>
      </c>
      <c r="D2191">
        <v>54640</v>
      </c>
      <c r="E2191">
        <v>54770</v>
      </c>
    </row>
    <row r="2192" spans="1:5" x14ac:dyDescent="0.25">
      <c r="A2192" s="1">
        <v>42562</v>
      </c>
      <c r="B2192">
        <v>53955</v>
      </c>
      <c r="C2192">
        <v>54740</v>
      </c>
      <c r="D2192">
        <v>53950</v>
      </c>
      <c r="E2192">
        <v>54500</v>
      </c>
    </row>
    <row r="2193" spans="1:5" x14ac:dyDescent="0.25">
      <c r="A2193" s="1">
        <v>42559</v>
      </c>
      <c r="B2193">
        <v>53200</v>
      </c>
      <c r="C2193">
        <v>53955</v>
      </c>
      <c r="D2193">
        <v>53050</v>
      </c>
      <c r="E2193">
        <v>53860</v>
      </c>
    </row>
    <row r="2194" spans="1:5" x14ac:dyDescent="0.25">
      <c r="A2194" s="1">
        <v>42558</v>
      </c>
      <c r="B2194">
        <v>52910</v>
      </c>
      <c r="C2194">
        <v>53460</v>
      </c>
      <c r="D2194">
        <v>52560</v>
      </c>
      <c r="E2194">
        <v>52735</v>
      </c>
    </row>
    <row r="2195" spans="1:5" x14ac:dyDescent="0.25">
      <c r="A2195" s="1">
        <v>42557</v>
      </c>
      <c r="B2195">
        <v>52135</v>
      </c>
      <c r="C2195">
        <v>52860</v>
      </c>
      <c r="D2195">
        <v>51520</v>
      </c>
      <c r="E2195">
        <v>52845</v>
      </c>
    </row>
    <row r="2196" spans="1:5" x14ac:dyDescent="0.25">
      <c r="A2196" s="1">
        <v>42556</v>
      </c>
      <c r="B2196">
        <v>52820</v>
      </c>
      <c r="C2196">
        <v>53020</v>
      </c>
      <c r="D2196">
        <v>52230</v>
      </c>
      <c r="E2196">
        <v>52560</v>
      </c>
    </row>
    <row r="2197" spans="1:5" x14ac:dyDescent="0.25">
      <c r="A2197" s="1">
        <v>42555</v>
      </c>
      <c r="B2197">
        <v>53355</v>
      </c>
      <c r="C2197">
        <v>53735</v>
      </c>
      <c r="D2197">
        <v>53155</v>
      </c>
      <c r="E2197">
        <v>53435</v>
      </c>
    </row>
    <row r="2198" spans="1:5" x14ac:dyDescent="0.25">
      <c r="A2198" s="1">
        <v>42552</v>
      </c>
      <c r="B2198">
        <v>52385</v>
      </c>
      <c r="C2198">
        <v>53230</v>
      </c>
      <c r="D2198">
        <v>52215</v>
      </c>
      <c r="E2198">
        <v>53070</v>
      </c>
    </row>
    <row r="2199" spans="1:5" x14ac:dyDescent="0.25">
      <c r="A2199" s="1">
        <v>42551</v>
      </c>
      <c r="B2199">
        <v>51900</v>
      </c>
      <c r="C2199">
        <v>52480</v>
      </c>
      <c r="D2199">
        <v>51355</v>
      </c>
      <c r="E2199">
        <v>52180</v>
      </c>
    </row>
    <row r="2200" spans="1:5" x14ac:dyDescent="0.25">
      <c r="A2200" s="1">
        <v>42550</v>
      </c>
      <c r="B2200">
        <v>51505</v>
      </c>
      <c r="C2200">
        <v>52110</v>
      </c>
      <c r="D2200">
        <v>51360</v>
      </c>
      <c r="E2200">
        <v>52060</v>
      </c>
    </row>
    <row r="2201" spans="1:5" x14ac:dyDescent="0.25">
      <c r="A2201" s="1">
        <v>42549</v>
      </c>
      <c r="B2201">
        <v>50785</v>
      </c>
      <c r="C2201">
        <v>51190</v>
      </c>
      <c r="D2201">
        <v>50520</v>
      </c>
      <c r="E2201">
        <v>51020</v>
      </c>
    </row>
    <row r="2202" spans="1:5" x14ac:dyDescent="0.25">
      <c r="A2202" s="1">
        <v>42548</v>
      </c>
      <c r="B2202">
        <v>50390</v>
      </c>
      <c r="C2202">
        <v>50975</v>
      </c>
      <c r="D2202">
        <v>49785</v>
      </c>
      <c r="E2202">
        <v>49920</v>
      </c>
    </row>
    <row r="2203" spans="1:5" x14ac:dyDescent="0.25">
      <c r="A2203" s="1">
        <v>42545</v>
      </c>
      <c r="B2203">
        <v>50100</v>
      </c>
      <c r="C2203">
        <v>51300</v>
      </c>
      <c r="D2203">
        <v>49915</v>
      </c>
      <c r="E2203">
        <v>50645</v>
      </c>
    </row>
    <row r="2204" spans="1:5" x14ac:dyDescent="0.25">
      <c r="A2204" s="1">
        <v>42544</v>
      </c>
      <c r="B2204">
        <v>51750</v>
      </c>
      <c r="C2204">
        <v>53065</v>
      </c>
      <c r="D2204">
        <v>51330</v>
      </c>
      <c r="E2204">
        <v>53065</v>
      </c>
    </row>
    <row r="2205" spans="1:5" x14ac:dyDescent="0.25">
      <c r="A2205" s="1">
        <v>42543</v>
      </c>
      <c r="B2205">
        <v>52080</v>
      </c>
      <c r="C2205">
        <v>52230</v>
      </c>
      <c r="D2205">
        <v>50920</v>
      </c>
      <c r="E2205">
        <v>50925</v>
      </c>
    </row>
    <row r="2206" spans="1:5" x14ac:dyDescent="0.25">
      <c r="A2206" s="1">
        <v>42542</v>
      </c>
      <c r="B2206">
        <v>51375</v>
      </c>
      <c r="C2206">
        <v>51885</v>
      </c>
      <c r="D2206">
        <v>50600</v>
      </c>
      <c r="E2206">
        <v>51850</v>
      </c>
    </row>
    <row r="2207" spans="1:5" x14ac:dyDescent="0.25">
      <c r="A2207" s="1">
        <v>42541</v>
      </c>
      <c r="B2207">
        <v>51530</v>
      </c>
      <c r="C2207">
        <v>51800</v>
      </c>
      <c r="D2207">
        <v>51210</v>
      </c>
      <c r="E2207">
        <v>51380</v>
      </c>
    </row>
    <row r="2208" spans="1:5" x14ac:dyDescent="0.25">
      <c r="A2208" s="1">
        <v>42538</v>
      </c>
      <c r="B2208">
        <v>50500</v>
      </c>
      <c r="C2208">
        <v>51225</v>
      </c>
      <c r="D2208">
        <v>50365</v>
      </c>
      <c r="E2208">
        <v>50555</v>
      </c>
    </row>
    <row r="2209" spans="1:5" x14ac:dyDescent="0.25">
      <c r="A2209" s="1">
        <v>42537</v>
      </c>
      <c r="B2209">
        <v>49400</v>
      </c>
      <c r="C2209">
        <v>50535</v>
      </c>
      <c r="D2209">
        <v>49020</v>
      </c>
      <c r="E2209">
        <v>50535</v>
      </c>
    </row>
    <row r="2210" spans="1:5" x14ac:dyDescent="0.25">
      <c r="A2210" s="1">
        <v>42536</v>
      </c>
      <c r="B2210">
        <v>49800</v>
      </c>
      <c r="C2210">
        <v>50450</v>
      </c>
      <c r="D2210">
        <v>49140</v>
      </c>
      <c r="E2210">
        <v>49750</v>
      </c>
    </row>
    <row r="2211" spans="1:5" x14ac:dyDescent="0.25">
      <c r="A2211" s="1">
        <v>42535</v>
      </c>
      <c r="B2211">
        <v>49200</v>
      </c>
      <c r="C2211">
        <v>49925</v>
      </c>
      <c r="D2211">
        <v>48195</v>
      </c>
      <c r="E2211">
        <v>48485</v>
      </c>
    </row>
    <row r="2212" spans="1:5" x14ac:dyDescent="0.25">
      <c r="A2212" s="1">
        <v>42534</v>
      </c>
      <c r="B2212">
        <v>49000</v>
      </c>
      <c r="C2212">
        <v>49830</v>
      </c>
      <c r="D2212">
        <v>48760</v>
      </c>
      <c r="E2212">
        <v>49680</v>
      </c>
    </row>
    <row r="2213" spans="1:5" x14ac:dyDescent="0.25">
      <c r="A2213" s="1">
        <v>42531</v>
      </c>
      <c r="B2213">
        <v>50560</v>
      </c>
      <c r="C2213">
        <v>50665</v>
      </c>
      <c r="D2213">
        <v>49265</v>
      </c>
      <c r="E2213">
        <v>49265</v>
      </c>
    </row>
    <row r="2214" spans="1:5" x14ac:dyDescent="0.25">
      <c r="A2214" s="1">
        <v>42530</v>
      </c>
      <c r="B2214">
        <v>51355</v>
      </c>
      <c r="C2214">
        <v>51640</v>
      </c>
      <c r="D2214">
        <v>50885</v>
      </c>
      <c r="E2214">
        <v>51150</v>
      </c>
    </row>
    <row r="2215" spans="1:5" x14ac:dyDescent="0.25">
      <c r="A2215" s="1">
        <v>42529</v>
      </c>
      <c r="B2215">
        <v>50855</v>
      </c>
      <c r="C2215">
        <v>51960</v>
      </c>
      <c r="D2215">
        <v>50750</v>
      </c>
      <c r="E2215">
        <v>51695</v>
      </c>
    </row>
    <row r="2216" spans="1:5" x14ac:dyDescent="0.25">
      <c r="A2216" s="1">
        <v>42528</v>
      </c>
      <c r="B2216">
        <v>50530</v>
      </c>
      <c r="C2216">
        <v>50785</v>
      </c>
      <c r="D2216">
        <v>49935</v>
      </c>
      <c r="E2216">
        <v>50770</v>
      </c>
    </row>
    <row r="2217" spans="1:5" x14ac:dyDescent="0.25">
      <c r="A2217" s="1">
        <v>42527</v>
      </c>
      <c r="B2217">
        <v>51025</v>
      </c>
      <c r="C2217">
        <v>51190</v>
      </c>
      <c r="D2217">
        <v>50210</v>
      </c>
      <c r="E2217">
        <v>50410</v>
      </c>
    </row>
    <row r="2218" spans="1:5" x14ac:dyDescent="0.25">
      <c r="A2218" s="1">
        <v>42524</v>
      </c>
      <c r="B2218">
        <v>50000</v>
      </c>
      <c r="C2218">
        <v>50895</v>
      </c>
      <c r="D2218">
        <v>50000</v>
      </c>
      <c r="E2218">
        <v>50720</v>
      </c>
    </row>
    <row r="2219" spans="1:5" x14ac:dyDescent="0.25">
      <c r="A2219" s="1">
        <v>42523</v>
      </c>
      <c r="B2219">
        <v>49045</v>
      </c>
      <c r="C2219">
        <v>50210</v>
      </c>
      <c r="D2219">
        <v>48935</v>
      </c>
      <c r="E2219">
        <v>50145</v>
      </c>
    </row>
    <row r="2220" spans="1:5" x14ac:dyDescent="0.25">
      <c r="A2220" s="1">
        <v>42522</v>
      </c>
      <c r="B2220">
        <v>48500</v>
      </c>
      <c r="C2220">
        <v>49325</v>
      </c>
      <c r="D2220">
        <v>48225</v>
      </c>
      <c r="E2220">
        <v>49100</v>
      </c>
    </row>
    <row r="2221" spans="1:5" x14ac:dyDescent="0.25">
      <c r="A2221" s="1">
        <v>42521</v>
      </c>
      <c r="B2221">
        <v>49235</v>
      </c>
      <c r="C2221">
        <v>49545</v>
      </c>
      <c r="D2221">
        <v>48515</v>
      </c>
      <c r="E2221">
        <v>48610</v>
      </c>
    </row>
    <row r="2222" spans="1:5" x14ac:dyDescent="0.25">
      <c r="A2222" s="1">
        <v>42520</v>
      </c>
      <c r="B2222">
        <v>49585</v>
      </c>
      <c r="C2222">
        <v>49625</v>
      </c>
      <c r="D2222">
        <v>49065</v>
      </c>
      <c r="E2222">
        <v>49150</v>
      </c>
    </row>
    <row r="2223" spans="1:5" x14ac:dyDescent="0.25">
      <c r="A2223" s="1">
        <v>42517</v>
      </c>
      <c r="B2223">
        <v>50000</v>
      </c>
      <c r="C2223">
        <v>50140</v>
      </c>
      <c r="D2223">
        <v>49135</v>
      </c>
      <c r="E2223">
        <v>49490</v>
      </c>
    </row>
    <row r="2224" spans="1:5" x14ac:dyDescent="0.25">
      <c r="A2224" s="1">
        <v>42515</v>
      </c>
      <c r="B2224">
        <v>50100</v>
      </c>
      <c r="C2224">
        <v>50720</v>
      </c>
      <c r="D2224">
        <v>49625</v>
      </c>
      <c r="E2224">
        <v>49860</v>
      </c>
    </row>
    <row r="2225" spans="1:5" x14ac:dyDescent="0.25">
      <c r="A2225" s="1">
        <v>42514</v>
      </c>
      <c r="B2225">
        <v>49720</v>
      </c>
      <c r="C2225">
        <v>50355</v>
      </c>
      <c r="D2225">
        <v>49460</v>
      </c>
      <c r="E2225">
        <v>49795</v>
      </c>
    </row>
    <row r="2226" spans="1:5" x14ac:dyDescent="0.25">
      <c r="A2226" s="1">
        <v>42513</v>
      </c>
      <c r="B2226">
        <v>49320</v>
      </c>
      <c r="C2226">
        <v>49975</v>
      </c>
      <c r="D2226">
        <v>48955</v>
      </c>
      <c r="E2226">
        <v>49390</v>
      </c>
    </row>
    <row r="2227" spans="1:5" x14ac:dyDescent="0.25">
      <c r="A2227" s="1">
        <v>42510</v>
      </c>
      <c r="B2227">
        <v>50800</v>
      </c>
      <c r="C2227">
        <v>51250</v>
      </c>
      <c r="D2227">
        <v>50000</v>
      </c>
      <c r="E2227">
        <v>50140</v>
      </c>
    </row>
    <row r="2228" spans="1:5" x14ac:dyDescent="0.25">
      <c r="A2228" s="1">
        <v>42509</v>
      </c>
      <c r="B2228">
        <v>50700</v>
      </c>
      <c r="C2228">
        <v>50770</v>
      </c>
      <c r="D2228">
        <v>49955</v>
      </c>
      <c r="E2228">
        <v>50540</v>
      </c>
    </row>
    <row r="2229" spans="1:5" x14ac:dyDescent="0.25">
      <c r="A2229" s="1">
        <v>42508</v>
      </c>
      <c r="B2229">
        <v>51100</v>
      </c>
      <c r="C2229">
        <v>51855</v>
      </c>
      <c r="D2229">
        <v>50615</v>
      </c>
      <c r="E2229">
        <v>50920</v>
      </c>
    </row>
    <row r="2230" spans="1:5" x14ac:dyDescent="0.25">
      <c r="A2230" s="1">
        <v>42507</v>
      </c>
      <c r="B2230">
        <v>52565</v>
      </c>
      <c r="C2230">
        <v>52820</v>
      </c>
      <c r="D2230">
        <v>51125</v>
      </c>
      <c r="E2230">
        <v>51400</v>
      </c>
    </row>
    <row r="2231" spans="1:5" x14ac:dyDescent="0.25">
      <c r="A2231" s="1">
        <v>42506</v>
      </c>
      <c r="B2231">
        <v>52295</v>
      </c>
      <c r="C2231">
        <v>52855</v>
      </c>
      <c r="D2231">
        <v>51735</v>
      </c>
      <c r="E2231">
        <v>52300</v>
      </c>
    </row>
    <row r="2232" spans="1:5" x14ac:dyDescent="0.25">
      <c r="A2232" s="1">
        <v>42503</v>
      </c>
      <c r="B2232">
        <v>53340</v>
      </c>
      <c r="C2232">
        <v>53855</v>
      </c>
      <c r="D2232">
        <v>51790</v>
      </c>
      <c r="E2232">
        <v>51880</v>
      </c>
    </row>
    <row r="2233" spans="1:5" x14ac:dyDescent="0.25">
      <c r="A2233" s="1">
        <v>42502</v>
      </c>
      <c r="B2233">
        <v>53820</v>
      </c>
      <c r="C2233">
        <v>54490</v>
      </c>
      <c r="D2233">
        <v>52965</v>
      </c>
      <c r="E2233">
        <v>53730</v>
      </c>
    </row>
    <row r="2234" spans="1:5" x14ac:dyDescent="0.25">
      <c r="A2234" s="1">
        <v>42501</v>
      </c>
      <c r="B2234">
        <v>54000</v>
      </c>
      <c r="C2234">
        <v>54740</v>
      </c>
      <c r="D2234">
        <v>53160</v>
      </c>
      <c r="E2234">
        <v>53160</v>
      </c>
    </row>
    <row r="2235" spans="1:5" x14ac:dyDescent="0.25">
      <c r="A2235" s="1">
        <v>42500</v>
      </c>
      <c r="B2235">
        <v>52080</v>
      </c>
      <c r="C2235">
        <v>54155</v>
      </c>
      <c r="D2235">
        <v>52070</v>
      </c>
      <c r="E2235">
        <v>54155</v>
      </c>
    </row>
    <row r="2236" spans="1:5" x14ac:dyDescent="0.25">
      <c r="A2236" s="1">
        <v>42499</v>
      </c>
      <c r="B2236">
        <v>52485</v>
      </c>
      <c r="C2236">
        <v>52575</v>
      </c>
      <c r="D2236">
        <v>50120</v>
      </c>
      <c r="E2236">
        <v>51650</v>
      </c>
    </row>
    <row r="2237" spans="1:5" x14ac:dyDescent="0.25">
      <c r="A2237" s="1">
        <v>42496</v>
      </c>
      <c r="B2237">
        <v>52400</v>
      </c>
      <c r="C2237">
        <v>52870</v>
      </c>
      <c r="D2237">
        <v>51765</v>
      </c>
      <c r="E2237">
        <v>52385</v>
      </c>
    </row>
    <row r="2238" spans="1:5" x14ac:dyDescent="0.25">
      <c r="A2238" s="1">
        <v>42495</v>
      </c>
      <c r="B2238">
        <v>53545</v>
      </c>
      <c r="C2238">
        <v>53790</v>
      </c>
      <c r="D2238">
        <v>51975</v>
      </c>
      <c r="E2238">
        <v>52555</v>
      </c>
    </row>
    <row r="2239" spans="1:5" x14ac:dyDescent="0.25">
      <c r="A2239" s="1">
        <v>42494</v>
      </c>
      <c r="B2239">
        <v>52620</v>
      </c>
      <c r="C2239">
        <v>53435</v>
      </c>
      <c r="D2239">
        <v>52380</v>
      </c>
      <c r="E2239">
        <v>53400</v>
      </c>
    </row>
    <row r="2240" spans="1:5" x14ac:dyDescent="0.25">
      <c r="A2240" s="1">
        <v>42493</v>
      </c>
      <c r="B2240">
        <v>53670</v>
      </c>
      <c r="C2240">
        <v>53710</v>
      </c>
      <c r="D2240">
        <v>52910</v>
      </c>
      <c r="E2240">
        <v>53070</v>
      </c>
    </row>
    <row r="2241" spans="1:5" x14ac:dyDescent="0.25">
      <c r="A2241" s="1">
        <v>42492</v>
      </c>
      <c r="B2241">
        <v>54800</v>
      </c>
      <c r="C2241">
        <v>54990</v>
      </c>
      <c r="D2241">
        <v>54025</v>
      </c>
      <c r="E2241">
        <v>54250</v>
      </c>
    </row>
    <row r="2242" spans="1:5" x14ac:dyDescent="0.25">
      <c r="A2242" s="1">
        <v>42489</v>
      </c>
      <c r="B2242">
        <v>55335</v>
      </c>
      <c r="C2242">
        <v>55555</v>
      </c>
      <c r="D2242">
        <v>54360</v>
      </c>
      <c r="E2242">
        <v>54550</v>
      </c>
    </row>
    <row r="2243" spans="1:5" x14ac:dyDescent="0.25">
      <c r="A2243" s="1">
        <v>42488</v>
      </c>
      <c r="B2243">
        <v>55050</v>
      </c>
      <c r="C2243">
        <v>55850</v>
      </c>
      <c r="D2243">
        <v>54815</v>
      </c>
      <c r="E2243">
        <v>55450</v>
      </c>
    </row>
    <row r="2244" spans="1:5" x14ac:dyDescent="0.25">
      <c r="A2244" s="1">
        <v>42487</v>
      </c>
      <c r="B2244">
        <v>53935</v>
      </c>
      <c r="C2244">
        <v>55670</v>
      </c>
      <c r="D2244">
        <v>53910</v>
      </c>
      <c r="E2244">
        <v>55670</v>
      </c>
    </row>
    <row r="2245" spans="1:5" x14ac:dyDescent="0.25">
      <c r="A2245" s="1">
        <v>42486</v>
      </c>
      <c r="B2245">
        <v>53000</v>
      </c>
      <c r="C2245">
        <v>54200</v>
      </c>
      <c r="D2245">
        <v>52675</v>
      </c>
      <c r="E2245">
        <v>54200</v>
      </c>
    </row>
    <row r="2246" spans="1:5" x14ac:dyDescent="0.25">
      <c r="A2246" s="1">
        <v>42485</v>
      </c>
      <c r="B2246">
        <v>53775</v>
      </c>
      <c r="C2246">
        <v>53830</v>
      </c>
      <c r="D2246">
        <v>52550</v>
      </c>
      <c r="E2246">
        <v>52670</v>
      </c>
    </row>
    <row r="2247" spans="1:5" x14ac:dyDescent="0.25">
      <c r="A2247" s="1">
        <v>42482</v>
      </c>
      <c r="B2247">
        <v>53900</v>
      </c>
      <c r="C2247">
        <v>54240</v>
      </c>
      <c r="D2247">
        <v>53265</v>
      </c>
      <c r="E2247">
        <v>53950</v>
      </c>
    </row>
    <row r="2248" spans="1:5" x14ac:dyDescent="0.25">
      <c r="A2248" s="1">
        <v>42480</v>
      </c>
      <c r="B2248">
        <v>54300</v>
      </c>
      <c r="C2248">
        <v>54795</v>
      </c>
      <c r="D2248">
        <v>54035</v>
      </c>
      <c r="E2248">
        <v>54515</v>
      </c>
    </row>
    <row r="2249" spans="1:5" x14ac:dyDescent="0.25">
      <c r="A2249" s="1">
        <v>42479</v>
      </c>
      <c r="B2249">
        <v>54385</v>
      </c>
      <c r="C2249">
        <v>55055</v>
      </c>
      <c r="D2249">
        <v>53975</v>
      </c>
      <c r="E2249">
        <v>54665</v>
      </c>
    </row>
    <row r="2250" spans="1:5" x14ac:dyDescent="0.25">
      <c r="A2250" s="1">
        <v>42478</v>
      </c>
      <c r="B2250">
        <v>54855</v>
      </c>
      <c r="C2250">
        <v>54975</v>
      </c>
      <c r="D2250">
        <v>53215</v>
      </c>
      <c r="E2250">
        <v>53700</v>
      </c>
    </row>
    <row r="2251" spans="1:5" x14ac:dyDescent="0.25">
      <c r="A2251" s="1">
        <v>42475</v>
      </c>
      <c r="B2251">
        <v>54250</v>
      </c>
      <c r="C2251">
        <v>54445</v>
      </c>
      <c r="D2251">
        <v>53615</v>
      </c>
      <c r="E2251">
        <v>54185</v>
      </c>
    </row>
    <row r="2252" spans="1:5" x14ac:dyDescent="0.25">
      <c r="A2252" s="1">
        <v>42474</v>
      </c>
      <c r="B2252">
        <v>53760</v>
      </c>
      <c r="C2252">
        <v>54780</v>
      </c>
      <c r="D2252">
        <v>53205</v>
      </c>
      <c r="E2252">
        <v>53700</v>
      </c>
    </row>
    <row r="2253" spans="1:5" x14ac:dyDescent="0.25">
      <c r="A2253" s="1">
        <v>42473</v>
      </c>
      <c r="B2253">
        <v>54000</v>
      </c>
      <c r="C2253">
        <v>54925</v>
      </c>
      <c r="D2253">
        <v>53515</v>
      </c>
      <c r="E2253">
        <v>53515</v>
      </c>
    </row>
    <row r="2254" spans="1:5" x14ac:dyDescent="0.25">
      <c r="A2254" s="1">
        <v>42472</v>
      </c>
      <c r="B2254">
        <v>50850</v>
      </c>
      <c r="C2254">
        <v>52425</v>
      </c>
      <c r="D2254">
        <v>50570</v>
      </c>
      <c r="E2254">
        <v>52275</v>
      </c>
    </row>
    <row r="2255" spans="1:5" x14ac:dyDescent="0.25">
      <c r="A2255" s="1">
        <v>42471</v>
      </c>
      <c r="B2255">
        <v>50600</v>
      </c>
      <c r="C2255">
        <v>51145</v>
      </c>
      <c r="D2255">
        <v>50055</v>
      </c>
      <c r="E2255">
        <v>50075</v>
      </c>
    </row>
    <row r="2256" spans="1:5" x14ac:dyDescent="0.25">
      <c r="A2256" s="1">
        <v>42468</v>
      </c>
      <c r="B2256">
        <v>49770</v>
      </c>
      <c r="C2256">
        <v>50580</v>
      </c>
      <c r="D2256">
        <v>49630</v>
      </c>
      <c r="E2256">
        <v>50510</v>
      </c>
    </row>
    <row r="2257" spans="1:5" x14ac:dyDescent="0.25">
      <c r="A2257" s="1">
        <v>42467</v>
      </c>
      <c r="B2257">
        <v>48035</v>
      </c>
      <c r="C2257">
        <v>49040</v>
      </c>
      <c r="D2257">
        <v>48030</v>
      </c>
      <c r="E2257">
        <v>48600</v>
      </c>
    </row>
    <row r="2258" spans="1:5" x14ac:dyDescent="0.25">
      <c r="A2258" s="1">
        <v>42466</v>
      </c>
      <c r="B2258">
        <v>48900</v>
      </c>
      <c r="C2258">
        <v>49100</v>
      </c>
      <c r="D2258">
        <v>47930</v>
      </c>
      <c r="E2258">
        <v>48355</v>
      </c>
    </row>
    <row r="2259" spans="1:5" x14ac:dyDescent="0.25">
      <c r="A2259" s="1">
        <v>42465</v>
      </c>
      <c r="B2259">
        <v>48255</v>
      </c>
      <c r="C2259">
        <v>49785</v>
      </c>
      <c r="D2259">
        <v>48130</v>
      </c>
      <c r="E2259">
        <v>48905</v>
      </c>
    </row>
    <row r="2260" spans="1:5" x14ac:dyDescent="0.25">
      <c r="A2260" s="1">
        <v>42464</v>
      </c>
      <c r="B2260">
        <v>50440</v>
      </c>
      <c r="C2260">
        <v>50480</v>
      </c>
      <c r="D2260">
        <v>48535</v>
      </c>
      <c r="E2260">
        <v>48535</v>
      </c>
    </row>
    <row r="2261" spans="1:5" x14ac:dyDescent="0.25">
      <c r="A2261" s="1">
        <v>42461</v>
      </c>
      <c r="B2261">
        <v>49945</v>
      </c>
      <c r="C2261">
        <v>50960</v>
      </c>
      <c r="D2261">
        <v>49425</v>
      </c>
      <c r="E2261">
        <v>50700</v>
      </c>
    </row>
    <row r="2262" spans="1:5" x14ac:dyDescent="0.25">
      <c r="A2262" s="1">
        <v>42460</v>
      </c>
      <c r="B2262">
        <v>51100</v>
      </c>
      <c r="C2262">
        <v>51140</v>
      </c>
      <c r="D2262">
        <v>49765</v>
      </c>
      <c r="E2262">
        <v>50310</v>
      </c>
    </row>
    <row r="2263" spans="1:5" x14ac:dyDescent="0.25">
      <c r="A2263" s="1">
        <v>42459</v>
      </c>
      <c r="B2263">
        <v>51955</v>
      </c>
      <c r="C2263">
        <v>52515</v>
      </c>
      <c r="D2263">
        <v>51080</v>
      </c>
      <c r="E2263">
        <v>51310</v>
      </c>
    </row>
    <row r="2264" spans="1:5" x14ac:dyDescent="0.25">
      <c r="A2264" s="1">
        <v>42458</v>
      </c>
      <c r="B2264">
        <v>51310</v>
      </c>
      <c r="C2264">
        <v>52060</v>
      </c>
      <c r="D2264">
        <v>50585</v>
      </c>
      <c r="E2264">
        <v>51430</v>
      </c>
    </row>
    <row r="2265" spans="1:5" x14ac:dyDescent="0.25">
      <c r="A2265" s="1">
        <v>42457</v>
      </c>
      <c r="B2265">
        <v>50430</v>
      </c>
      <c r="C2265">
        <v>51440</v>
      </c>
      <c r="D2265">
        <v>50400</v>
      </c>
      <c r="E2265">
        <v>51290</v>
      </c>
    </row>
    <row r="2266" spans="1:5" x14ac:dyDescent="0.25">
      <c r="A2266" s="1">
        <v>42453</v>
      </c>
      <c r="B2266">
        <v>49075</v>
      </c>
      <c r="C2266">
        <v>50080</v>
      </c>
      <c r="D2266">
        <v>48985</v>
      </c>
      <c r="E2266">
        <v>50050</v>
      </c>
    </row>
    <row r="2267" spans="1:5" x14ac:dyDescent="0.25">
      <c r="A2267" s="1">
        <v>42452</v>
      </c>
      <c r="B2267">
        <v>51275</v>
      </c>
      <c r="C2267">
        <v>51275</v>
      </c>
      <c r="D2267">
        <v>49580</v>
      </c>
      <c r="E2267">
        <v>49580</v>
      </c>
    </row>
    <row r="2268" spans="1:5" x14ac:dyDescent="0.25">
      <c r="A2268" s="1">
        <v>42451</v>
      </c>
      <c r="B2268">
        <v>50920</v>
      </c>
      <c r="C2268">
        <v>51600</v>
      </c>
      <c r="D2268">
        <v>50845</v>
      </c>
      <c r="E2268">
        <v>51600</v>
      </c>
    </row>
    <row r="2269" spans="1:5" x14ac:dyDescent="0.25">
      <c r="A2269" s="1">
        <v>42450</v>
      </c>
      <c r="B2269">
        <v>51200</v>
      </c>
      <c r="C2269">
        <v>51760</v>
      </c>
      <c r="D2269">
        <v>51080</v>
      </c>
      <c r="E2269">
        <v>51500</v>
      </c>
    </row>
    <row r="2270" spans="1:5" x14ac:dyDescent="0.25">
      <c r="A2270" s="1">
        <v>42447</v>
      </c>
      <c r="B2270">
        <v>51600</v>
      </c>
      <c r="C2270">
        <v>51920</v>
      </c>
      <c r="D2270">
        <v>50555</v>
      </c>
      <c r="E2270">
        <v>51030</v>
      </c>
    </row>
    <row r="2271" spans="1:5" x14ac:dyDescent="0.25">
      <c r="A2271" s="1">
        <v>42446</v>
      </c>
      <c r="B2271">
        <v>50500</v>
      </c>
      <c r="C2271">
        <v>51800</v>
      </c>
      <c r="D2271">
        <v>49815</v>
      </c>
      <c r="E2271">
        <v>51800</v>
      </c>
    </row>
    <row r="2272" spans="1:5" x14ac:dyDescent="0.25">
      <c r="A2272" s="1">
        <v>42445</v>
      </c>
      <c r="B2272">
        <v>47565</v>
      </c>
      <c r="C2272">
        <v>48630</v>
      </c>
      <c r="D2272">
        <v>46805</v>
      </c>
      <c r="E2272">
        <v>48560</v>
      </c>
    </row>
    <row r="2273" spans="1:5" x14ac:dyDescent="0.25">
      <c r="A2273" s="1">
        <v>42444</v>
      </c>
      <c r="B2273">
        <v>47870</v>
      </c>
      <c r="C2273">
        <v>48450</v>
      </c>
      <c r="D2273">
        <v>47050</v>
      </c>
      <c r="E2273">
        <v>47610</v>
      </c>
    </row>
    <row r="2274" spans="1:5" x14ac:dyDescent="0.25">
      <c r="A2274" s="1">
        <v>42443</v>
      </c>
      <c r="B2274">
        <v>50235</v>
      </c>
      <c r="C2274">
        <v>50970</v>
      </c>
      <c r="D2274">
        <v>48715</v>
      </c>
      <c r="E2274">
        <v>48800</v>
      </c>
    </row>
    <row r="2275" spans="1:5" x14ac:dyDescent="0.25">
      <c r="A2275" s="1">
        <v>42440</v>
      </c>
      <c r="B2275">
        <v>50370</v>
      </c>
      <c r="C2275">
        <v>50630</v>
      </c>
      <c r="D2275">
        <v>49590</v>
      </c>
      <c r="E2275">
        <v>50100</v>
      </c>
    </row>
    <row r="2276" spans="1:5" x14ac:dyDescent="0.25">
      <c r="A2276" s="1">
        <v>42439</v>
      </c>
      <c r="B2276">
        <v>50055</v>
      </c>
      <c r="C2276">
        <v>50560</v>
      </c>
      <c r="D2276">
        <v>48370</v>
      </c>
      <c r="E2276">
        <v>50100</v>
      </c>
    </row>
    <row r="2277" spans="1:5" x14ac:dyDescent="0.25">
      <c r="A2277" s="1">
        <v>42438</v>
      </c>
      <c r="B2277">
        <v>49880</v>
      </c>
      <c r="C2277">
        <v>50570</v>
      </c>
      <c r="D2277">
        <v>49075</v>
      </c>
      <c r="E2277">
        <v>49275</v>
      </c>
    </row>
    <row r="2278" spans="1:5" x14ac:dyDescent="0.25">
      <c r="A2278" s="1">
        <v>42437</v>
      </c>
      <c r="B2278">
        <v>49300</v>
      </c>
      <c r="C2278">
        <v>50495</v>
      </c>
      <c r="D2278">
        <v>49130</v>
      </c>
      <c r="E2278">
        <v>49760</v>
      </c>
    </row>
    <row r="2279" spans="1:5" x14ac:dyDescent="0.25">
      <c r="A2279" s="1">
        <v>42436</v>
      </c>
      <c r="B2279">
        <v>49400</v>
      </c>
      <c r="C2279">
        <v>50465</v>
      </c>
      <c r="D2279">
        <v>49215</v>
      </c>
      <c r="E2279">
        <v>49790</v>
      </c>
    </row>
    <row r="2280" spans="1:5" x14ac:dyDescent="0.25">
      <c r="A2280" s="1">
        <v>42433</v>
      </c>
      <c r="B2280">
        <v>50690</v>
      </c>
      <c r="C2280">
        <v>50690</v>
      </c>
      <c r="D2280">
        <v>48850</v>
      </c>
      <c r="E2280">
        <v>49700</v>
      </c>
    </row>
    <row r="2281" spans="1:5" x14ac:dyDescent="0.25">
      <c r="A2281" s="1">
        <v>42432</v>
      </c>
      <c r="B2281">
        <v>45655</v>
      </c>
      <c r="C2281">
        <v>47990</v>
      </c>
      <c r="D2281">
        <v>45610</v>
      </c>
      <c r="E2281">
        <v>47770</v>
      </c>
    </row>
    <row r="2282" spans="1:5" x14ac:dyDescent="0.25">
      <c r="A2282" s="1">
        <v>42431</v>
      </c>
      <c r="B2282">
        <v>44750</v>
      </c>
      <c r="C2282">
        <v>45525</v>
      </c>
      <c r="D2282">
        <v>44330</v>
      </c>
      <c r="E2282">
        <v>45350</v>
      </c>
    </row>
    <row r="2283" spans="1:5" x14ac:dyDescent="0.25">
      <c r="A2283" s="1">
        <v>42430</v>
      </c>
      <c r="B2283">
        <v>43780</v>
      </c>
      <c r="C2283">
        <v>44780</v>
      </c>
      <c r="D2283">
        <v>43640</v>
      </c>
      <c r="E2283">
        <v>44780</v>
      </c>
    </row>
    <row r="2284" spans="1:5" x14ac:dyDescent="0.25">
      <c r="A2284" s="1">
        <v>42429</v>
      </c>
      <c r="B2284">
        <v>42205</v>
      </c>
      <c r="C2284">
        <v>43640</v>
      </c>
      <c r="D2284">
        <v>42145</v>
      </c>
      <c r="E2284">
        <v>43260</v>
      </c>
    </row>
    <row r="2285" spans="1:5" x14ac:dyDescent="0.25">
      <c r="A2285" s="1">
        <v>42426</v>
      </c>
      <c r="B2285">
        <v>42955</v>
      </c>
      <c r="C2285">
        <v>43195</v>
      </c>
      <c r="D2285">
        <v>41915</v>
      </c>
      <c r="E2285">
        <v>42030</v>
      </c>
    </row>
    <row r="2286" spans="1:5" x14ac:dyDescent="0.25">
      <c r="A2286" s="1">
        <v>42425</v>
      </c>
      <c r="B2286">
        <v>42600</v>
      </c>
      <c r="C2286">
        <v>42945</v>
      </c>
      <c r="D2286">
        <v>42000</v>
      </c>
      <c r="E2286">
        <v>42490</v>
      </c>
    </row>
    <row r="2287" spans="1:5" x14ac:dyDescent="0.25">
      <c r="A2287" s="1">
        <v>42424</v>
      </c>
      <c r="B2287">
        <v>42400</v>
      </c>
      <c r="C2287">
        <v>42800</v>
      </c>
      <c r="D2287">
        <v>41775</v>
      </c>
      <c r="E2287">
        <v>42700</v>
      </c>
    </row>
    <row r="2288" spans="1:5" x14ac:dyDescent="0.25">
      <c r="A2288" s="1">
        <v>42423</v>
      </c>
      <c r="B2288">
        <v>43900</v>
      </c>
      <c r="C2288">
        <v>44265</v>
      </c>
      <c r="D2288">
        <v>42970</v>
      </c>
      <c r="E2288">
        <v>43060</v>
      </c>
    </row>
    <row r="2289" spans="1:5" x14ac:dyDescent="0.25">
      <c r="A2289" s="1">
        <v>42422</v>
      </c>
      <c r="B2289">
        <v>43110</v>
      </c>
      <c r="C2289">
        <v>44050</v>
      </c>
      <c r="D2289">
        <v>42805</v>
      </c>
      <c r="E2289">
        <v>43955</v>
      </c>
    </row>
    <row r="2290" spans="1:5" x14ac:dyDescent="0.25">
      <c r="A2290" s="1">
        <v>42419</v>
      </c>
      <c r="B2290">
        <v>41950</v>
      </c>
      <c r="C2290">
        <v>42530</v>
      </c>
      <c r="D2290">
        <v>41590</v>
      </c>
      <c r="E2290">
        <v>42070</v>
      </c>
    </row>
    <row r="2291" spans="1:5" x14ac:dyDescent="0.25">
      <c r="A2291" s="1">
        <v>42418</v>
      </c>
      <c r="B2291">
        <v>41900</v>
      </c>
      <c r="C2291">
        <v>42340</v>
      </c>
      <c r="D2291">
        <v>41780</v>
      </c>
      <c r="E2291">
        <v>42040</v>
      </c>
    </row>
    <row r="2292" spans="1:5" x14ac:dyDescent="0.25">
      <c r="A2292" s="1">
        <v>42417</v>
      </c>
      <c r="B2292">
        <v>41675</v>
      </c>
      <c r="C2292">
        <v>43065</v>
      </c>
      <c r="D2292">
        <v>41675</v>
      </c>
      <c r="E2292">
        <v>42100</v>
      </c>
    </row>
    <row r="2293" spans="1:5" x14ac:dyDescent="0.25">
      <c r="A2293" s="1">
        <v>42416</v>
      </c>
      <c r="B2293">
        <v>40350</v>
      </c>
      <c r="C2293">
        <v>41290</v>
      </c>
      <c r="D2293">
        <v>39995</v>
      </c>
      <c r="E2293">
        <v>41020</v>
      </c>
    </row>
    <row r="2294" spans="1:5" x14ac:dyDescent="0.25">
      <c r="A2294" s="1">
        <v>42415</v>
      </c>
      <c r="B2294">
        <v>40600</v>
      </c>
      <c r="C2294">
        <v>40765</v>
      </c>
      <c r="D2294">
        <v>40020</v>
      </c>
      <c r="E2294">
        <v>40160</v>
      </c>
    </row>
    <row r="2295" spans="1:5" x14ac:dyDescent="0.25">
      <c r="A2295" s="1">
        <v>42412</v>
      </c>
      <c r="B2295">
        <v>39675</v>
      </c>
      <c r="C2295">
        <v>39980</v>
      </c>
      <c r="D2295">
        <v>39440</v>
      </c>
      <c r="E2295">
        <v>39980</v>
      </c>
    </row>
    <row r="2296" spans="1:5" x14ac:dyDescent="0.25">
      <c r="A2296" s="1">
        <v>42411</v>
      </c>
      <c r="B2296">
        <v>39560</v>
      </c>
      <c r="C2296">
        <v>39895</v>
      </c>
      <c r="D2296">
        <v>38965</v>
      </c>
      <c r="E2296">
        <v>39335</v>
      </c>
    </row>
    <row r="2297" spans="1:5" x14ac:dyDescent="0.25">
      <c r="A2297" s="1">
        <v>42410</v>
      </c>
      <c r="B2297">
        <v>40060</v>
      </c>
      <c r="C2297">
        <v>40535</v>
      </c>
      <c r="D2297">
        <v>40000</v>
      </c>
      <c r="E2297">
        <v>40400</v>
      </c>
    </row>
    <row r="2298" spans="1:5" x14ac:dyDescent="0.25">
      <c r="A2298" s="1">
        <v>42405</v>
      </c>
      <c r="B2298">
        <v>41235</v>
      </c>
      <c r="C2298">
        <v>41385</v>
      </c>
      <c r="D2298">
        <v>40580</v>
      </c>
      <c r="E2298">
        <v>40580</v>
      </c>
    </row>
    <row r="2299" spans="1:5" x14ac:dyDescent="0.25">
      <c r="A2299" s="1">
        <v>42404</v>
      </c>
      <c r="B2299">
        <v>39900</v>
      </c>
      <c r="C2299">
        <v>41585</v>
      </c>
      <c r="D2299">
        <v>39845</v>
      </c>
      <c r="E2299">
        <v>40990</v>
      </c>
    </row>
    <row r="2300" spans="1:5" x14ac:dyDescent="0.25">
      <c r="A2300" s="1">
        <v>42403</v>
      </c>
      <c r="B2300">
        <v>38720</v>
      </c>
      <c r="C2300">
        <v>39890</v>
      </c>
      <c r="D2300">
        <v>38580</v>
      </c>
      <c r="E2300">
        <v>39660</v>
      </c>
    </row>
    <row r="2301" spans="1:5" x14ac:dyDescent="0.25">
      <c r="A2301" s="1">
        <v>42402</v>
      </c>
      <c r="B2301">
        <v>40250</v>
      </c>
      <c r="C2301">
        <v>40280</v>
      </c>
      <c r="D2301">
        <v>38515</v>
      </c>
      <c r="E2301">
        <v>38540</v>
      </c>
    </row>
    <row r="2302" spans="1:5" x14ac:dyDescent="0.25">
      <c r="A2302" s="1">
        <v>42401</v>
      </c>
      <c r="B2302">
        <v>40250</v>
      </c>
      <c r="C2302">
        <v>40780</v>
      </c>
      <c r="D2302">
        <v>39855</v>
      </c>
      <c r="E2302">
        <v>40735</v>
      </c>
    </row>
    <row r="2303" spans="1:5" x14ac:dyDescent="0.25">
      <c r="A2303" s="1">
        <v>42398</v>
      </c>
      <c r="B2303">
        <v>39000</v>
      </c>
      <c r="C2303">
        <v>40600</v>
      </c>
      <c r="D2303">
        <v>38920</v>
      </c>
      <c r="E2303">
        <v>40565</v>
      </c>
    </row>
    <row r="2304" spans="1:5" x14ac:dyDescent="0.25">
      <c r="A2304" s="1">
        <v>42397</v>
      </c>
      <c r="B2304">
        <v>38700</v>
      </c>
      <c r="C2304">
        <v>39345</v>
      </c>
      <c r="D2304">
        <v>38085</v>
      </c>
      <c r="E2304">
        <v>38790</v>
      </c>
    </row>
    <row r="2305" spans="1:5" x14ac:dyDescent="0.25">
      <c r="A2305" s="1">
        <v>42396</v>
      </c>
      <c r="B2305">
        <v>37490</v>
      </c>
      <c r="C2305">
        <v>38995</v>
      </c>
      <c r="D2305">
        <v>37420</v>
      </c>
      <c r="E2305">
        <v>38570</v>
      </c>
    </row>
    <row r="2306" spans="1:5" x14ac:dyDescent="0.25">
      <c r="A2306" s="1">
        <v>42395</v>
      </c>
      <c r="B2306">
        <v>37650</v>
      </c>
      <c r="C2306">
        <v>37825</v>
      </c>
      <c r="D2306">
        <v>37275</v>
      </c>
      <c r="E2306">
        <v>37610</v>
      </c>
    </row>
    <row r="2307" spans="1:5" x14ac:dyDescent="0.25">
      <c r="A2307" s="1">
        <v>42391</v>
      </c>
      <c r="B2307">
        <v>38405</v>
      </c>
      <c r="C2307">
        <v>38675</v>
      </c>
      <c r="D2307">
        <v>38165</v>
      </c>
      <c r="E2307">
        <v>38240</v>
      </c>
    </row>
    <row r="2308" spans="1:5" x14ac:dyDescent="0.25">
      <c r="A2308" s="1">
        <v>42390</v>
      </c>
      <c r="B2308">
        <v>37750</v>
      </c>
      <c r="C2308">
        <v>38320</v>
      </c>
      <c r="D2308">
        <v>37560</v>
      </c>
      <c r="E2308">
        <v>38040</v>
      </c>
    </row>
    <row r="2309" spans="1:5" x14ac:dyDescent="0.25">
      <c r="A2309" s="1">
        <v>42389</v>
      </c>
      <c r="B2309">
        <v>37790</v>
      </c>
      <c r="C2309">
        <v>37995</v>
      </c>
      <c r="D2309">
        <v>37265</v>
      </c>
      <c r="E2309">
        <v>37995</v>
      </c>
    </row>
    <row r="2310" spans="1:5" x14ac:dyDescent="0.25">
      <c r="A2310" s="1">
        <v>42388</v>
      </c>
      <c r="B2310">
        <v>38935</v>
      </c>
      <c r="C2310">
        <v>39250</v>
      </c>
      <c r="D2310">
        <v>38165</v>
      </c>
      <c r="E2310">
        <v>38360</v>
      </c>
    </row>
    <row r="2311" spans="1:5" x14ac:dyDescent="0.25">
      <c r="A2311" s="1">
        <v>42387</v>
      </c>
      <c r="B2311">
        <v>39080</v>
      </c>
      <c r="C2311">
        <v>39170</v>
      </c>
      <c r="D2311">
        <v>38340</v>
      </c>
      <c r="E2311">
        <v>38340</v>
      </c>
    </row>
    <row r="2312" spans="1:5" x14ac:dyDescent="0.25">
      <c r="A2312" s="1">
        <v>42384</v>
      </c>
      <c r="B2312">
        <v>39035</v>
      </c>
      <c r="C2312">
        <v>39175</v>
      </c>
      <c r="D2312">
        <v>38270</v>
      </c>
      <c r="E2312">
        <v>38960</v>
      </c>
    </row>
    <row r="2313" spans="1:5" x14ac:dyDescent="0.25">
      <c r="A2313" s="1">
        <v>42383</v>
      </c>
      <c r="B2313">
        <v>39275</v>
      </c>
      <c r="C2313">
        <v>40000</v>
      </c>
      <c r="D2313">
        <v>38760</v>
      </c>
      <c r="E2313">
        <v>39815</v>
      </c>
    </row>
    <row r="2314" spans="1:5" x14ac:dyDescent="0.25">
      <c r="A2314" s="1">
        <v>42382</v>
      </c>
      <c r="B2314">
        <v>40300</v>
      </c>
      <c r="C2314">
        <v>40460</v>
      </c>
      <c r="D2314">
        <v>39140</v>
      </c>
      <c r="E2314">
        <v>39215</v>
      </c>
    </row>
    <row r="2315" spans="1:5" x14ac:dyDescent="0.25">
      <c r="A2315" s="1">
        <v>42381</v>
      </c>
      <c r="B2315">
        <v>40590</v>
      </c>
      <c r="C2315">
        <v>40730</v>
      </c>
      <c r="D2315">
        <v>39790</v>
      </c>
      <c r="E2315">
        <v>39945</v>
      </c>
    </row>
    <row r="2316" spans="1:5" x14ac:dyDescent="0.25">
      <c r="A2316" s="1">
        <v>42380</v>
      </c>
      <c r="B2316">
        <v>40870</v>
      </c>
      <c r="C2316">
        <v>41390</v>
      </c>
      <c r="D2316">
        <v>40255</v>
      </c>
      <c r="E2316">
        <v>40255</v>
      </c>
    </row>
    <row r="2317" spans="1:5" x14ac:dyDescent="0.25">
      <c r="A2317" s="1">
        <v>42377</v>
      </c>
      <c r="B2317">
        <v>41550</v>
      </c>
      <c r="C2317">
        <v>41625</v>
      </c>
      <c r="D2317">
        <v>40800</v>
      </c>
      <c r="E2317">
        <v>40800</v>
      </c>
    </row>
    <row r="2318" spans="1:5" x14ac:dyDescent="0.25">
      <c r="A2318" s="1">
        <v>42376</v>
      </c>
      <c r="B2318">
        <v>41300</v>
      </c>
      <c r="C2318">
        <v>41645</v>
      </c>
      <c r="D2318">
        <v>41055</v>
      </c>
      <c r="E2318">
        <v>41145</v>
      </c>
    </row>
    <row r="2319" spans="1:5" x14ac:dyDescent="0.25">
      <c r="A2319" s="1">
        <v>42375</v>
      </c>
      <c r="B2319">
        <v>42365</v>
      </c>
      <c r="C2319">
        <v>42620</v>
      </c>
      <c r="D2319">
        <v>42010</v>
      </c>
      <c r="E2319">
        <v>42115</v>
      </c>
    </row>
    <row r="2320" spans="1:5" x14ac:dyDescent="0.25">
      <c r="A2320" s="1">
        <v>42374</v>
      </c>
      <c r="B2320">
        <v>42590</v>
      </c>
      <c r="C2320">
        <v>42990</v>
      </c>
      <c r="D2320">
        <v>42540</v>
      </c>
      <c r="E2320">
        <v>42935</v>
      </c>
    </row>
    <row r="2321" spans="1:5" x14ac:dyDescent="0.25">
      <c r="A2321" s="1">
        <v>42373</v>
      </c>
      <c r="B2321">
        <v>42630</v>
      </c>
      <c r="C2321">
        <v>43290</v>
      </c>
      <c r="D2321">
        <v>42500</v>
      </c>
      <c r="E2321">
        <v>42500</v>
      </c>
    </row>
    <row r="2322" spans="1:5" x14ac:dyDescent="0.25">
      <c r="A2322" s="1">
        <v>42368</v>
      </c>
      <c r="B2322">
        <v>44200</v>
      </c>
      <c r="C2322">
        <v>44250</v>
      </c>
      <c r="D2322">
        <v>43725</v>
      </c>
      <c r="E2322">
        <v>43920</v>
      </c>
    </row>
    <row r="2323" spans="1:5" x14ac:dyDescent="0.25">
      <c r="A2323" s="1">
        <v>42367</v>
      </c>
      <c r="B2323">
        <v>44525</v>
      </c>
      <c r="C2323">
        <v>44645</v>
      </c>
      <c r="D2323">
        <v>43995</v>
      </c>
      <c r="E2323">
        <v>44210</v>
      </c>
    </row>
    <row r="2324" spans="1:5" x14ac:dyDescent="0.25">
      <c r="A2324" s="1">
        <v>42366</v>
      </c>
      <c r="B2324">
        <v>44450</v>
      </c>
      <c r="C2324">
        <v>44615</v>
      </c>
      <c r="D2324">
        <v>44275</v>
      </c>
      <c r="E2324">
        <v>44300</v>
      </c>
    </row>
    <row r="2325" spans="1:5" x14ac:dyDescent="0.25">
      <c r="A2325" s="1">
        <v>42361</v>
      </c>
      <c r="B2325">
        <v>44350</v>
      </c>
      <c r="C2325">
        <v>44900</v>
      </c>
      <c r="D2325">
        <v>44275</v>
      </c>
      <c r="E2325">
        <v>44645</v>
      </c>
    </row>
    <row r="2326" spans="1:5" x14ac:dyDescent="0.25">
      <c r="A2326" s="1">
        <v>42360</v>
      </c>
      <c r="B2326">
        <v>43985</v>
      </c>
      <c r="C2326">
        <v>44270</v>
      </c>
      <c r="D2326">
        <v>43745</v>
      </c>
      <c r="E2326">
        <v>44195</v>
      </c>
    </row>
    <row r="2327" spans="1:5" x14ac:dyDescent="0.25">
      <c r="A2327" s="1">
        <v>42359</v>
      </c>
      <c r="B2327">
        <v>44570</v>
      </c>
      <c r="C2327">
        <v>44905</v>
      </c>
      <c r="D2327">
        <v>43580</v>
      </c>
      <c r="E2327">
        <v>43720</v>
      </c>
    </row>
    <row r="2328" spans="1:5" x14ac:dyDescent="0.25">
      <c r="A2328" s="1">
        <v>42356</v>
      </c>
      <c r="B2328">
        <v>44930</v>
      </c>
      <c r="C2328">
        <v>45205</v>
      </c>
      <c r="D2328">
        <v>44315</v>
      </c>
      <c r="E2328">
        <v>44450</v>
      </c>
    </row>
    <row r="2329" spans="1:5" x14ac:dyDescent="0.25">
      <c r="A2329" s="1">
        <v>42355</v>
      </c>
      <c r="B2329">
        <v>46300</v>
      </c>
      <c r="C2329">
        <v>47070</v>
      </c>
      <c r="D2329">
        <v>45455</v>
      </c>
      <c r="E2329">
        <v>45535</v>
      </c>
    </row>
    <row r="2330" spans="1:5" x14ac:dyDescent="0.25">
      <c r="A2330" s="1">
        <v>42354</v>
      </c>
      <c r="B2330">
        <v>45480</v>
      </c>
      <c r="C2330">
        <v>46330</v>
      </c>
      <c r="D2330">
        <v>44735</v>
      </c>
      <c r="E2330">
        <v>46300</v>
      </c>
    </row>
    <row r="2331" spans="1:5" x14ac:dyDescent="0.25">
      <c r="A2331" s="1">
        <v>42353</v>
      </c>
      <c r="B2331">
        <v>45190</v>
      </c>
      <c r="C2331">
        <v>45490</v>
      </c>
      <c r="D2331">
        <v>44870</v>
      </c>
      <c r="E2331">
        <v>44870</v>
      </c>
    </row>
    <row r="2332" spans="1:5" x14ac:dyDescent="0.25">
      <c r="A2332" s="1">
        <v>42352</v>
      </c>
      <c r="B2332">
        <v>45550</v>
      </c>
      <c r="C2332">
        <v>45780</v>
      </c>
      <c r="D2332">
        <v>44520</v>
      </c>
      <c r="E2332">
        <v>44820</v>
      </c>
    </row>
    <row r="2333" spans="1:5" x14ac:dyDescent="0.25">
      <c r="A2333" s="1">
        <v>42349</v>
      </c>
      <c r="B2333">
        <v>45350</v>
      </c>
      <c r="C2333">
        <v>46050</v>
      </c>
      <c r="D2333">
        <v>44940</v>
      </c>
      <c r="E2333">
        <v>45350</v>
      </c>
    </row>
    <row r="2334" spans="1:5" x14ac:dyDescent="0.25">
      <c r="A2334" s="1">
        <v>42348</v>
      </c>
      <c r="B2334">
        <v>46075</v>
      </c>
      <c r="C2334">
        <v>46380</v>
      </c>
      <c r="D2334">
        <v>45395</v>
      </c>
      <c r="E2334">
        <v>45790</v>
      </c>
    </row>
    <row r="2335" spans="1:5" x14ac:dyDescent="0.25">
      <c r="A2335" s="1">
        <v>42347</v>
      </c>
      <c r="B2335">
        <v>44965</v>
      </c>
      <c r="C2335">
        <v>46570</v>
      </c>
      <c r="D2335">
        <v>44810</v>
      </c>
      <c r="E2335">
        <v>46390</v>
      </c>
    </row>
    <row r="2336" spans="1:5" x14ac:dyDescent="0.25">
      <c r="A2336" s="1">
        <v>42346</v>
      </c>
      <c r="B2336">
        <v>45290</v>
      </c>
      <c r="C2336">
        <v>45600</v>
      </c>
      <c r="D2336">
        <v>44300</v>
      </c>
      <c r="E2336">
        <v>44300</v>
      </c>
    </row>
    <row r="2337" spans="1:5" x14ac:dyDescent="0.25">
      <c r="A2337" s="1">
        <v>42345</v>
      </c>
      <c r="B2337">
        <v>45395</v>
      </c>
      <c r="C2337">
        <v>46310</v>
      </c>
      <c r="D2337">
        <v>45295</v>
      </c>
      <c r="E2337">
        <v>45415</v>
      </c>
    </row>
    <row r="2338" spans="1:5" x14ac:dyDescent="0.25">
      <c r="A2338" s="1">
        <v>42342</v>
      </c>
      <c r="B2338">
        <v>46335</v>
      </c>
      <c r="C2338">
        <v>46505</v>
      </c>
      <c r="D2338">
        <v>45125</v>
      </c>
      <c r="E2338">
        <v>45570</v>
      </c>
    </row>
    <row r="2339" spans="1:5" x14ac:dyDescent="0.25">
      <c r="A2339" s="1">
        <v>42341</v>
      </c>
      <c r="B2339">
        <v>46200</v>
      </c>
      <c r="C2339">
        <v>47400</v>
      </c>
      <c r="D2339">
        <v>46060</v>
      </c>
      <c r="E2339">
        <v>46330</v>
      </c>
    </row>
    <row r="2340" spans="1:5" x14ac:dyDescent="0.25">
      <c r="A2340" s="1">
        <v>42340</v>
      </c>
      <c r="B2340">
        <v>44925</v>
      </c>
      <c r="C2340">
        <v>45540</v>
      </c>
      <c r="D2340">
        <v>44710</v>
      </c>
      <c r="E2340">
        <v>44795</v>
      </c>
    </row>
    <row r="2341" spans="1:5" x14ac:dyDescent="0.25">
      <c r="A2341" s="1">
        <v>42339</v>
      </c>
      <c r="B2341">
        <v>45450</v>
      </c>
      <c r="C2341">
        <v>45615</v>
      </c>
      <c r="D2341">
        <v>44815</v>
      </c>
      <c r="E2341">
        <v>44925</v>
      </c>
    </row>
    <row r="2342" spans="1:5" x14ac:dyDescent="0.25">
      <c r="A2342" s="1">
        <v>42338</v>
      </c>
      <c r="B2342">
        <v>45885</v>
      </c>
      <c r="C2342">
        <v>46100</v>
      </c>
      <c r="D2342">
        <v>45205</v>
      </c>
      <c r="E2342">
        <v>45205</v>
      </c>
    </row>
    <row r="2343" spans="1:5" x14ac:dyDescent="0.25">
      <c r="A2343" s="1">
        <v>42335</v>
      </c>
      <c r="B2343">
        <v>47010</v>
      </c>
      <c r="C2343">
        <v>47170</v>
      </c>
      <c r="D2343">
        <v>45850</v>
      </c>
      <c r="E2343">
        <v>45895</v>
      </c>
    </row>
    <row r="2344" spans="1:5" x14ac:dyDescent="0.25">
      <c r="A2344" s="1">
        <v>42334</v>
      </c>
      <c r="B2344">
        <v>47160</v>
      </c>
      <c r="C2344">
        <v>47445</v>
      </c>
      <c r="D2344">
        <v>47080</v>
      </c>
      <c r="E2344">
        <v>47340</v>
      </c>
    </row>
    <row r="2345" spans="1:5" x14ac:dyDescent="0.25">
      <c r="A2345" s="1">
        <v>42333</v>
      </c>
      <c r="B2345">
        <v>48290</v>
      </c>
      <c r="C2345">
        <v>48290</v>
      </c>
      <c r="D2345">
        <v>46905</v>
      </c>
      <c r="E2345">
        <v>47085</v>
      </c>
    </row>
    <row r="2346" spans="1:5" x14ac:dyDescent="0.25">
      <c r="A2346" s="1">
        <v>42332</v>
      </c>
      <c r="B2346">
        <v>48025</v>
      </c>
      <c r="C2346">
        <v>48700</v>
      </c>
      <c r="D2346">
        <v>47685</v>
      </c>
      <c r="E2346">
        <v>48660</v>
      </c>
    </row>
    <row r="2347" spans="1:5" x14ac:dyDescent="0.25">
      <c r="A2347" s="1">
        <v>42331</v>
      </c>
      <c r="B2347">
        <v>48675</v>
      </c>
      <c r="C2347">
        <v>49090</v>
      </c>
      <c r="D2347">
        <v>48170</v>
      </c>
      <c r="E2347">
        <v>48180</v>
      </c>
    </row>
    <row r="2348" spans="1:5" x14ac:dyDescent="0.25">
      <c r="A2348" s="1">
        <v>42327</v>
      </c>
      <c r="B2348">
        <v>48305</v>
      </c>
      <c r="C2348">
        <v>48750</v>
      </c>
      <c r="D2348">
        <v>48015</v>
      </c>
      <c r="E2348">
        <v>48730</v>
      </c>
    </row>
    <row r="2349" spans="1:5" x14ac:dyDescent="0.25">
      <c r="A2349" s="1">
        <v>42326</v>
      </c>
      <c r="B2349">
        <v>47320</v>
      </c>
      <c r="C2349">
        <v>48335</v>
      </c>
      <c r="D2349">
        <v>47265</v>
      </c>
      <c r="E2349">
        <v>47960</v>
      </c>
    </row>
    <row r="2350" spans="1:5" x14ac:dyDescent="0.25">
      <c r="A2350" s="1">
        <v>42325</v>
      </c>
      <c r="B2350">
        <v>47800</v>
      </c>
      <c r="C2350">
        <v>48095</v>
      </c>
      <c r="D2350">
        <v>47435</v>
      </c>
      <c r="E2350">
        <v>47460</v>
      </c>
    </row>
    <row r="2351" spans="1:5" x14ac:dyDescent="0.25">
      <c r="A2351" s="1">
        <v>42324</v>
      </c>
      <c r="B2351">
        <v>46845</v>
      </c>
      <c r="C2351">
        <v>47420</v>
      </c>
      <c r="D2351">
        <v>46725</v>
      </c>
      <c r="E2351">
        <v>47420</v>
      </c>
    </row>
    <row r="2352" spans="1:5" x14ac:dyDescent="0.25">
      <c r="A2352" s="1">
        <v>42321</v>
      </c>
      <c r="B2352">
        <v>46745</v>
      </c>
      <c r="C2352">
        <v>47310</v>
      </c>
      <c r="D2352">
        <v>46645</v>
      </c>
      <c r="E2352">
        <v>46995</v>
      </c>
    </row>
    <row r="2353" spans="1:5" x14ac:dyDescent="0.25">
      <c r="A2353" s="1">
        <v>42320</v>
      </c>
      <c r="B2353">
        <v>47700</v>
      </c>
      <c r="C2353">
        <v>47930</v>
      </c>
      <c r="D2353">
        <v>47010</v>
      </c>
      <c r="E2353">
        <v>47010</v>
      </c>
    </row>
    <row r="2354" spans="1:5" x14ac:dyDescent="0.25">
      <c r="A2354" s="1">
        <v>42319</v>
      </c>
      <c r="B2354">
        <v>46900</v>
      </c>
      <c r="C2354">
        <v>47725</v>
      </c>
      <c r="D2354">
        <v>46800</v>
      </c>
      <c r="E2354">
        <v>47450</v>
      </c>
    </row>
    <row r="2355" spans="1:5" x14ac:dyDescent="0.25">
      <c r="A2355" s="1">
        <v>42318</v>
      </c>
      <c r="B2355">
        <v>46200</v>
      </c>
      <c r="C2355">
        <v>47160</v>
      </c>
      <c r="D2355">
        <v>45785</v>
      </c>
      <c r="E2355">
        <v>46950</v>
      </c>
    </row>
    <row r="2356" spans="1:5" x14ac:dyDescent="0.25">
      <c r="A2356" s="1">
        <v>42317</v>
      </c>
      <c r="B2356">
        <v>47550</v>
      </c>
      <c r="C2356">
        <v>47600</v>
      </c>
      <c r="D2356">
        <v>46400</v>
      </c>
      <c r="E2356">
        <v>46400</v>
      </c>
    </row>
    <row r="2357" spans="1:5" x14ac:dyDescent="0.25">
      <c r="A2357" s="1">
        <v>42314</v>
      </c>
      <c r="B2357">
        <v>48160</v>
      </c>
      <c r="C2357">
        <v>48380</v>
      </c>
      <c r="D2357">
        <v>46830</v>
      </c>
      <c r="E2357">
        <v>47500</v>
      </c>
    </row>
    <row r="2358" spans="1:5" x14ac:dyDescent="0.25">
      <c r="A2358" s="1">
        <v>42313</v>
      </c>
      <c r="B2358">
        <v>48320</v>
      </c>
      <c r="C2358">
        <v>48615</v>
      </c>
      <c r="D2358">
        <v>47930</v>
      </c>
      <c r="E2358">
        <v>48285</v>
      </c>
    </row>
    <row r="2359" spans="1:5" x14ac:dyDescent="0.25">
      <c r="A2359" s="1">
        <v>42312</v>
      </c>
      <c r="B2359">
        <v>49200</v>
      </c>
      <c r="C2359">
        <v>49765</v>
      </c>
      <c r="D2359">
        <v>47975</v>
      </c>
      <c r="E2359">
        <v>48310</v>
      </c>
    </row>
    <row r="2360" spans="1:5" x14ac:dyDescent="0.25">
      <c r="A2360" s="1">
        <v>42311</v>
      </c>
      <c r="B2360">
        <v>46800</v>
      </c>
      <c r="C2360">
        <v>49190</v>
      </c>
      <c r="D2360">
        <v>46720</v>
      </c>
      <c r="E2360">
        <v>49090</v>
      </c>
    </row>
    <row r="2361" spans="1:5" x14ac:dyDescent="0.25">
      <c r="A2361" s="1">
        <v>42307</v>
      </c>
      <c r="B2361">
        <v>46075</v>
      </c>
      <c r="C2361">
        <v>46575</v>
      </c>
      <c r="D2361">
        <v>45885</v>
      </c>
      <c r="E2361">
        <v>46385</v>
      </c>
    </row>
    <row r="2362" spans="1:5" x14ac:dyDescent="0.25">
      <c r="A2362" s="1">
        <v>42306</v>
      </c>
      <c r="B2362">
        <v>46945</v>
      </c>
      <c r="C2362">
        <v>47190</v>
      </c>
      <c r="D2362">
        <v>46080</v>
      </c>
      <c r="E2362">
        <v>46110</v>
      </c>
    </row>
    <row r="2363" spans="1:5" x14ac:dyDescent="0.25">
      <c r="A2363" s="1">
        <v>42305</v>
      </c>
      <c r="B2363">
        <v>47670</v>
      </c>
      <c r="C2363">
        <v>48100</v>
      </c>
      <c r="D2363">
        <v>46915</v>
      </c>
      <c r="E2363">
        <v>47180</v>
      </c>
    </row>
    <row r="2364" spans="1:5" x14ac:dyDescent="0.25">
      <c r="A2364" s="1">
        <v>42304</v>
      </c>
      <c r="B2364">
        <v>47830</v>
      </c>
      <c r="C2364">
        <v>47995</v>
      </c>
      <c r="D2364">
        <v>47340</v>
      </c>
      <c r="E2364">
        <v>47450</v>
      </c>
    </row>
    <row r="2365" spans="1:5" x14ac:dyDescent="0.25">
      <c r="A2365" s="1">
        <v>42303</v>
      </c>
      <c r="B2365">
        <v>47975</v>
      </c>
      <c r="C2365">
        <v>48570</v>
      </c>
      <c r="D2365">
        <v>47765</v>
      </c>
      <c r="E2365">
        <v>47935</v>
      </c>
    </row>
    <row r="2366" spans="1:5" x14ac:dyDescent="0.25">
      <c r="A2366" s="1">
        <v>42300</v>
      </c>
      <c r="B2366">
        <v>48800</v>
      </c>
      <c r="C2366">
        <v>49575</v>
      </c>
      <c r="D2366">
        <v>47995</v>
      </c>
      <c r="E2366">
        <v>48015</v>
      </c>
    </row>
    <row r="2367" spans="1:5" x14ac:dyDescent="0.25">
      <c r="A2367" s="1">
        <v>42299</v>
      </c>
      <c r="B2367">
        <v>47650</v>
      </c>
      <c r="C2367">
        <v>48680</v>
      </c>
      <c r="D2367">
        <v>47570</v>
      </c>
      <c r="E2367">
        <v>48680</v>
      </c>
    </row>
    <row r="2368" spans="1:5" x14ac:dyDescent="0.25">
      <c r="A2368" s="1">
        <v>42298</v>
      </c>
      <c r="B2368">
        <v>47650</v>
      </c>
      <c r="C2368">
        <v>47890</v>
      </c>
      <c r="D2368">
        <v>47250</v>
      </c>
      <c r="E2368">
        <v>47470</v>
      </c>
    </row>
    <row r="2369" spans="1:5" x14ac:dyDescent="0.25">
      <c r="A2369" s="1">
        <v>42297</v>
      </c>
      <c r="B2369">
        <v>47920</v>
      </c>
      <c r="C2369">
        <v>48420</v>
      </c>
      <c r="D2369">
        <v>47245</v>
      </c>
      <c r="E2369">
        <v>47610</v>
      </c>
    </row>
    <row r="2370" spans="1:5" x14ac:dyDescent="0.25">
      <c r="A2370" s="1">
        <v>42296</v>
      </c>
      <c r="B2370">
        <v>47835</v>
      </c>
      <c r="C2370">
        <v>48280</v>
      </c>
      <c r="D2370">
        <v>47460</v>
      </c>
      <c r="E2370">
        <v>48100</v>
      </c>
    </row>
    <row r="2371" spans="1:5" x14ac:dyDescent="0.25">
      <c r="A2371" s="1">
        <v>42293</v>
      </c>
      <c r="B2371">
        <v>48000</v>
      </c>
      <c r="C2371">
        <v>48475</v>
      </c>
      <c r="D2371">
        <v>47170</v>
      </c>
      <c r="E2371">
        <v>47545</v>
      </c>
    </row>
    <row r="2372" spans="1:5" x14ac:dyDescent="0.25">
      <c r="A2372" s="1">
        <v>42292</v>
      </c>
      <c r="B2372">
        <v>47785</v>
      </c>
      <c r="C2372">
        <v>48005</v>
      </c>
      <c r="D2372">
        <v>47025</v>
      </c>
      <c r="E2372">
        <v>47870</v>
      </c>
    </row>
    <row r="2373" spans="1:5" x14ac:dyDescent="0.25">
      <c r="A2373" s="1">
        <v>42291</v>
      </c>
      <c r="B2373">
        <v>48155</v>
      </c>
      <c r="C2373">
        <v>48520</v>
      </c>
      <c r="D2373">
        <v>47360</v>
      </c>
      <c r="E2373">
        <v>47435</v>
      </c>
    </row>
    <row r="2374" spans="1:5" x14ac:dyDescent="0.25">
      <c r="A2374" s="1">
        <v>42290</v>
      </c>
      <c r="B2374">
        <v>48800</v>
      </c>
      <c r="C2374">
        <v>48800</v>
      </c>
      <c r="D2374">
        <v>47110</v>
      </c>
      <c r="E2374">
        <v>47215</v>
      </c>
    </row>
    <row r="2375" spans="1:5" x14ac:dyDescent="0.25">
      <c r="A2375" s="1">
        <v>42286</v>
      </c>
      <c r="B2375">
        <v>49370</v>
      </c>
      <c r="C2375">
        <v>49715</v>
      </c>
      <c r="D2375">
        <v>48675</v>
      </c>
      <c r="E2375">
        <v>49450</v>
      </c>
    </row>
    <row r="2376" spans="1:5" x14ac:dyDescent="0.25">
      <c r="A2376" s="1">
        <v>42285</v>
      </c>
      <c r="B2376">
        <v>48685</v>
      </c>
      <c r="C2376">
        <v>49325</v>
      </c>
      <c r="D2376">
        <v>48550</v>
      </c>
      <c r="E2376">
        <v>49055</v>
      </c>
    </row>
    <row r="2377" spans="1:5" x14ac:dyDescent="0.25">
      <c r="A2377" s="1">
        <v>42284</v>
      </c>
      <c r="B2377">
        <v>47970</v>
      </c>
      <c r="C2377">
        <v>49390</v>
      </c>
      <c r="D2377">
        <v>47920</v>
      </c>
      <c r="E2377">
        <v>48865</v>
      </c>
    </row>
    <row r="2378" spans="1:5" x14ac:dyDescent="0.25">
      <c r="A2378" s="1">
        <v>42283</v>
      </c>
      <c r="B2378">
        <v>47500</v>
      </c>
      <c r="C2378">
        <v>48180</v>
      </c>
      <c r="D2378">
        <v>47450</v>
      </c>
      <c r="E2378">
        <v>47520</v>
      </c>
    </row>
    <row r="2379" spans="1:5" x14ac:dyDescent="0.25">
      <c r="A2379" s="1">
        <v>42282</v>
      </c>
      <c r="B2379">
        <v>47525</v>
      </c>
      <c r="C2379">
        <v>48155</v>
      </c>
      <c r="D2379">
        <v>47500</v>
      </c>
      <c r="E2379">
        <v>47665</v>
      </c>
    </row>
    <row r="2380" spans="1:5" x14ac:dyDescent="0.25">
      <c r="A2380" s="1">
        <v>42279</v>
      </c>
      <c r="B2380">
        <v>45785</v>
      </c>
      <c r="C2380">
        <v>47380</v>
      </c>
      <c r="D2380">
        <v>45080</v>
      </c>
      <c r="E2380">
        <v>47345</v>
      </c>
    </row>
    <row r="2381" spans="1:5" x14ac:dyDescent="0.25">
      <c r="A2381" s="1">
        <v>42278</v>
      </c>
      <c r="B2381">
        <v>45255</v>
      </c>
      <c r="C2381">
        <v>45765</v>
      </c>
      <c r="D2381">
        <v>44875</v>
      </c>
      <c r="E2381">
        <v>45765</v>
      </c>
    </row>
    <row r="2382" spans="1:5" x14ac:dyDescent="0.25">
      <c r="A2382" s="1">
        <v>42277</v>
      </c>
      <c r="B2382">
        <v>45125</v>
      </c>
      <c r="C2382">
        <v>45650</v>
      </c>
      <c r="D2382">
        <v>44525</v>
      </c>
      <c r="E2382">
        <v>45125</v>
      </c>
    </row>
    <row r="2383" spans="1:5" x14ac:dyDescent="0.25">
      <c r="A2383" s="1">
        <v>42276</v>
      </c>
      <c r="B2383">
        <v>44380</v>
      </c>
      <c r="C2383">
        <v>44720</v>
      </c>
      <c r="D2383">
        <v>44125</v>
      </c>
      <c r="E2383">
        <v>44300</v>
      </c>
    </row>
    <row r="2384" spans="1:5" x14ac:dyDescent="0.25">
      <c r="A2384" s="1">
        <v>42275</v>
      </c>
      <c r="B2384">
        <v>44445</v>
      </c>
      <c r="C2384">
        <v>44645</v>
      </c>
      <c r="D2384">
        <v>43945</v>
      </c>
      <c r="E2384">
        <v>44130</v>
      </c>
    </row>
    <row r="2385" spans="1:5" x14ac:dyDescent="0.25">
      <c r="A2385" s="1">
        <v>42272</v>
      </c>
      <c r="B2385">
        <v>46100</v>
      </c>
      <c r="C2385">
        <v>46270</v>
      </c>
      <c r="D2385">
        <v>44735</v>
      </c>
      <c r="E2385">
        <v>44735</v>
      </c>
    </row>
    <row r="2386" spans="1:5" x14ac:dyDescent="0.25">
      <c r="A2386" s="1">
        <v>42271</v>
      </c>
      <c r="B2386">
        <v>44950</v>
      </c>
      <c r="C2386">
        <v>45840</v>
      </c>
      <c r="D2386">
        <v>44145</v>
      </c>
      <c r="E2386">
        <v>45665</v>
      </c>
    </row>
    <row r="2387" spans="1:5" x14ac:dyDescent="0.25">
      <c r="A2387" s="1">
        <v>42270</v>
      </c>
      <c r="B2387">
        <v>46755</v>
      </c>
      <c r="C2387">
        <v>46970</v>
      </c>
      <c r="D2387">
        <v>45200</v>
      </c>
      <c r="E2387">
        <v>45350</v>
      </c>
    </row>
    <row r="2388" spans="1:5" x14ac:dyDescent="0.25">
      <c r="A2388" s="1">
        <v>42269</v>
      </c>
      <c r="B2388">
        <v>46460</v>
      </c>
      <c r="C2388">
        <v>46805</v>
      </c>
      <c r="D2388">
        <v>45515</v>
      </c>
      <c r="E2388">
        <v>46525</v>
      </c>
    </row>
    <row r="2389" spans="1:5" x14ac:dyDescent="0.25">
      <c r="A2389" s="1">
        <v>42268</v>
      </c>
      <c r="B2389">
        <v>47705</v>
      </c>
      <c r="C2389">
        <v>47830</v>
      </c>
      <c r="D2389">
        <v>46675</v>
      </c>
      <c r="E2389">
        <v>47050</v>
      </c>
    </row>
    <row r="2390" spans="1:5" x14ac:dyDescent="0.25">
      <c r="A2390" s="1">
        <v>42265</v>
      </c>
      <c r="B2390">
        <v>48500</v>
      </c>
      <c r="C2390">
        <v>48650</v>
      </c>
      <c r="D2390">
        <v>47180</v>
      </c>
      <c r="E2390">
        <v>47350</v>
      </c>
    </row>
    <row r="2391" spans="1:5" x14ac:dyDescent="0.25">
      <c r="A2391" s="1">
        <v>42264</v>
      </c>
      <c r="B2391">
        <v>48400</v>
      </c>
      <c r="C2391">
        <v>49790</v>
      </c>
      <c r="D2391">
        <v>48205</v>
      </c>
      <c r="E2391">
        <v>49000</v>
      </c>
    </row>
    <row r="2392" spans="1:5" x14ac:dyDescent="0.25">
      <c r="A2392" s="1">
        <v>42263</v>
      </c>
      <c r="B2392">
        <v>47850</v>
      </c>
      <c r="C2392">
        <v>49125</v>
      </c>
      <c r="D2392">
        <v>47750</v>
      </c>
      <c r="E2392">
        <v>48800</v>
      </c>
    </row>
    <row r="2393" spans="1:5" x14ac:dyDescent="0.25">
      <c r="A2393" s="1">
        <v>42262</v>
      </c>
      <c r="B2393">
        <v>48350</v>
      </c>
      <c r="C2393">
        <v>48350</v>
      </c>
      <c r="D2393">
        <v>47105</v>
      </c>
      <c r="E2393">
        <v>47680</v>
      </c>
    </row>
    <row r="2394" spans="1:5" x14ac:dyDescent="0.25">
      <c r="A2394" s="1">
        <v>42261</v>
      </c>
      <c r="B2394">
        <v>46845</v>
      </c>
      <c r="C2394">
        <v>48950</v>
      </c>
      <c r="D2394">
        <v>46605</v>
      </c>
      <c r="E2394">
        <v>48450</v>
      </c>
    </row>
    <row r="2395" spans="1:5" x14ac:dyDescent="0.25">
      <c r="A2395" s="1">
        <v>42258</v>
      </c>
      <c r="B2395">
        <v>46785</v>
      </c>
      <c r="C2395">
        <v>47210</v>
      </c>
      <c r="D2395">
        <v>46530</v>
      </c>
      <c r="E2395">
        <v>46975</v>
      </c>
    </row>
    <row r="2396" spans="1:5" x14ac:dyDescent="0.25">
      <c r="A2396" s="1">
        <v>42257</v>
      </c>
      <c r="B2396">
        <v>45520</v>
      </c>
      <c r="C2396">
        <v>47285</v>
      </c>
      <c r="D2396">
        <v>45350</v>
      </c>
      <c r="E2396">
        <v>47140</v>
      </c>
    </row>
    <row r="2397" spans="1:5" x14ac:dyDescent="0.25">
      <c r="A2397" s="1">
        <v>42256</v>
      </c>
      <c r="B2397">
        <v>47930</v>
      </c>
      <c r="C2397">
        <v>48355</v>
      </c>
      <c r="D2397">
        <v>46970</v>
      </c>
      <c r="E2397">
        <v>47280</v>
      </c>
    </row>
    <row r="2398" spans="1:5" x14ac:dyDescent="0.25">
      <c r="A2398" s="1">
        <v>42255</v>
      </c>
      <c r="B2398">
        <v>47450</v>
      </c>
      <c r="C2398">
        <v>47840</v>
      </c>
      <c r="D2398">
        <v>47035</v>
      </c>
      <c r="E2398">
        <v>47210</v>
      </c>
    </row>
    <row r="2399" spans="1:5" x14ac:dyDescent="0.25">
      <c r="A2399" s="1">
        <v>42251</v>
      </c>
      <c r="B2399">
        <v>47165</v>
      </c>
      <c r="C2399">
        <v>47800</v>
      </c>
      <c r="D2399">
        <v>46745</v>
      </c>
      <c r="E2399">
        <v>46995</v>
      </c>
    </row>
    <row r="2400" spans="1:5" x14ac:dyDescent="0.25">
      <c r="A2400" s="1">
        <v>42250</v>
      </c>
      <c r="B2400">
        <v>47090</v>
      </c>
      <c r="C2400">
        <v>48090</v>
      </c>
      <c r="D2400">
        <v>46745</v>
      </c>
      <c r="E2400">
        <v>47815</v>
      </c>
    </row>
    <row r="2401" spans="1:5" x14ac:dyDescent="0.25">
      <c r="A2401" s="1">
        <v>42249</v>
      </c>
      <c r="B2401">
        <v>46325</v>
      </c>
      <c r="C2401">
        <v>47245</v>
      </c>
      <c r="D2401">
        <v>45650</v>
      </c>
      <c r="E2401">
        <v>47090</v>
      </c>
    </row>
    <row r="2402" spans="1:5" x14ac:dyDescent="0.25">
      <c r="A2402" s="1">
        <v>42248</v>
      </c>
      <c r="B2402">
        <v>46075</v>
      </c>
      <c r="C2402">
        <v>46545</v>
      </c>
      <c r="D2402">
        <v>45645</v>
      </c>
      <c r="E2402">
        <v>46100</v>
      </c>
    </row>
    <row r="2403" spans="1:5" x14ac:dyDescent="0.25">
      <c r="A2403" s="1">
        <v>42247</v>
      </c>
      <c r="B2403">
        <v>47315</v>
      </c>
      <c r="C2403">
        <v>47380</v>
      </c>
      <c r="D2403">
        <v>46115</v>
      </c>
      <c r="E2403">
        <v>46880</v>
      </c>
    </row>
    <row r="2404" spans="1:5" x14ac:dyDescent="0.25">
      <c r="A2404" s="1">
        <v>42244</v>
      </c>
      <c r="B2404">
        <v>48125</v>
      </c>
      <c r="C2404">
        <v>48495</v>
      </c>
      <c r="D2404">
        <v>47395</v>
      </c>
      <c r="E2404">
        <v>47825</v>
      </c>
    </row>
    <row r="2405" spans="1:5" x14ac:dyDescent="0.25">
      <c r="A2405" s="1">
        <v>42243</v>
      </c>
      <c r="B2405">
        <v>46955</v>
      </c>
      <c r="C2405">
        <v>48690</v>
      </c>
      <c r="D2405">
        <v>46885</v>
      </c>
      <c r="E2405">
        <v>48540</v>
      </c>
    </row>
    <row r="2406" spans="1:5" x14ac:dyDescent="0.25">
      <c r="A2406" s="1">
        <v>42242</v>
      </c>
      <c r="B2406">
        <v>45250</v>
      </c>
      <c r="C2406">
        <v>46875</v>
      </c>
      <c r="D2406">
        <v>45130</v>
      </c>
      <c r="E2406">
        <v>46800</v>
      </c>
    </row>
    <row r="2407" spans="1:5" x14ac:dyDescent="0.25">
      <c r="A2407" s="1">
        <v>42241</v>
      </c>
      <c r="B2407">
        <v>46200</v>
      </c>
      <c r="C2407">
        <v>46700</v>
      </c>
      <c r="D2407">
        <v>44695</v>
      </c>
      <c r="E2407">
        <v>44695</v>
      </c>
    </row>
    <row r="2408" spans="1:5" x14ac:dyDescent="0.25">
      <c r="A2408" s="1">
        <v>42240</v>
      </c>
      <c r="B2408">
        <v>44100</v>
      </c>
      <c r="C2408">
        <v>45950</v>
      </c>
      <c r="D2408">
        <v>43200</v>
      </c>
      <c r="E2408">
        <v>45260</v>
      </c>
    </row>
    <row r="2409" spans="1:5" x14ac:dyDescent="0.25">
      <c r="A2409" s="1">
        <v>42237</v>
      </c>
      <c r="B2409">
        <v>46820</v>
      </c>
      <c r="C2409">
        <v>46980</v>
      </c>
      <c r="D2409">
        <v>46045</v>
      </c>
      <c r="E2409">
        <v>46045</v>
      </c>
    </row>
    <row r="2410" spans="1:5" x14ac:dyDescent="0.25">
      <c r="A2410" s="1">
        <v>42236</v>
      </c>
      <c r="B2410">
        <v>47000</v>
      </c>
      <c r="C2410">
        <v>47585</v>
      </c>
      <c r="D2410">
        <v>46525</v>
      </c>
      <c r="E2410">
        <v>47150</v>
      </c>
    </row>
    <row r="2411" spans="1:5" x14ac:dyDescent="0.25">
      <c r="A2411" s="1">
        <v>42235</v>
      </c>
      <c r="B2411">
        <v>48000</v>
      </c>
      <c r="C2411">
        <v>48025</v>
      </c>
      <c r="D2411">
        <v>46720</v>
      </c>
      <c r="E2411">
        <v>47300</v>
      </c>
    </row>
    <row r="2412" spans="1:5" x14ac:dyDescent="0.25">
      <c r="A2412" s="1">
        <v>42234</v>
      </c>
      <c r="B2412">
        <v>47925</v>
      </c>
      <c r="C2412">
        <v>48970</v>
      </c>
      <c r="D2412">
        <v>47450</v>
      </c>
      <c r="E2412">
        <v>48100</v>
      </c>
    </row>
    <row r="2413" spans="1:5" x14ac:dyDescent="0.25">
      <c r="A2413" s="1">
        <v>42233</v>
      </c>
      <c r="B2413">
        <v>48395</v>
      </c>
      <c r="C2413">
        <v>48650</v>
      </c>
      <c r="D2413">
        <v>48000</v>
      </c>
      <c r="E2413">
        <v>48280</v>
      </c>
    </row>
    <row r="2414" spans="1:5" x14ac:dyDescent="0.25">
      <c r="A2414" s="1">
        <v>42230</v>
      </c>
      <c r="B2414">
        <v>48695</v>
      </c>
      <c r="C2414">
        <v>49040</v>
      </c>
      <c r="D2414">
        <v>48285</v>
      </c>
      <c r="E2414">
        <v>48390</v>
      </c>
    </row>
    <row r="2415" spans="1:5" x14ac:dyDescent="0.25">
      <c r="A2415" s="1">
        <v>42229</v>
      </c>
      <c r="B2415">
        <v>49620</v>
      </c>
      <c r="C2415">
        <v>49760</v>
      </c>
      <c r="D2415">
        <v>48580</v>
      </c>
      <c r="E2415">
        <v>48580</v>
      </c>
    </row>
    <row r="2416" spans="1:5" x14ac:dyDescent="0.25">
      <c r="A2416" s="1">
        <v>42228</v>
      </c>
      <c r="B2416">
        <v>50280</v>
      </c>
      <c r="C2416">
        <v>50440</v>
      </c>
      <c r="D2416">
        <v>48945</v>
      </c>
      <c r="E2416">
        <v>49435</v>
      </c>
    </row>
    <row r="2417" spans="1:5" x14ac:dyDescent="0.25">
      <c r="A2417" s="1">
        <v>42227</v>
      </c>
      <c r="B2417">
        <v>48995</v>
      </c>
      <c r="C2417">
        <v>50065</v>
      </c>
      <c r="D2417">
        <v>48260</v>
      </c>
      <c r="E2417">
        <v>49885</v>
      </c>
    </row>
    <row r="2418" spans="1:5" x14ac:dyDescent="0.25">
      <c r="A2418" s="1">
        <v>42226</v>
      </c>
      <c r="B2418">
        <v>48480</v>
      </c>
      <c r="C2418">
        <v>49575</v>
      </c>
      <c r="D2418">
        <v>48470</v>
      </c>
      <c r="E2418">
        <v>49350</v>
      </c>
    </row>
    <row r="2419" spans="1:5" x14ac:dyDescent="0.25">
      <c r="A2419" s="1">
        <v>42223</v>
      </c>
      <c r="B2419">
        <v>49915</v>
      </c>
      <c r="C2419">
        <v>50090</v>
      </c>
      <c r="D2419">
        <v>48345</v>
      </c>
      <c r="E2419">
        <v>48345</v>
      </c>
    </row>
    <row r="2420" spans="1:5" x14ac:dyDescent="0.25">
      <c r="A2420" s="1">
        <v>42222</v>
      </c>
      <c r="B2420">
        <v>50080</v>
      </c>
      <c r="C2420">
        <v>50625</v>
      </c>
      <c r="D2420">
        <v>49630</v>
      </c>
      <c r="E2420">
        <v>50110</v>
      </c>
    </row>
    <row r="2421" spans="1:5" x14ac:dyDescent="0.25">
      <c r="A2421" s="1">
        <v>42221</v>
      </c>
      <c r="B2421">
        <v>50530</v>
      </c>
      <c r="C2421">
        <v>50990</v>
      </c>
      <c r="D2421">
        <v>50235</v>
      </c>
      <c r="E2421">
        <v>50260</v>
      </c>
    </row>
    <row r="2422" spans="1:5" x14ac:dyDescent="0.25">
      <c r="A2422" s="1">
        <v>42220</v>
      </c>
      <c r="B2422">
        <v>50630</v>
      </c>
      <c r="C2422">
        <v>50720</v>
      </c>
      <c r="D2422">
        <v>49925</v>
      </c>
      <c r="E2422">
        <v>50245</v>
      </c>
    </row>
    <row r="2423" spans="1:5" x14ac:dyDescent="0.25">
      <c r="A2423" s="1">
        <v>42219</v>
      </c>
      <c r="B2423">
        <v>50775</v>
      </c>
      <c r="C2423">
        <v>50795</v>
      </c>
      <c r="D2423">
        <v>50160</v>
      </c>
      <c r="E2423">
        <v>50360</v>
      </c>
    </row>
    <row r="2424" spans="1:5" x14ac:dyDescent="0.25">
      <c r="A2424" s="1">
        <v>42216</v>
      </c>
      <c r="B2424">
        <v>50070</v>
      </c>
      <c r="C2424">
        <v>51160</v>
      </c>
      <c r="D2424">
        <v>49940</v>
      </c>
      <c r="E2424">
        <v>51160</v>
      </c>
    </row>
    <row r="2425" spans="1:5" x14ac:dyDescent="0.25">
      <c r="A2425" s="1">
        <v>42215</v>
      </c>
      <c r="B2425">
        <v>50470</v>
      </c>
      <c r="C2425">
        <v>50845</v>
      </c>
      <c r="D2425">
        <v>49765</v>
      </c>
      <c r="E2425">
        <v>50015</v>
      </c>
    </row>
    <row r="2426" spans="1:5" x14ac:dyDescent="0.25">
      <c r="A2426" s="1">
        <v>42214</v>
      </c>
      <c r="B2426">
        <v>49900</v>
      </c>
      <c r="C2426">
        <v>50550</v>
      </c>
      <c r="D2426">
        <v>49535</v>
      </c>
      <c r="E2426">
        <v>50285</v>
      </c>
    </row>
    <row r="2427" spans="1:5" x14ac:dyDescent="0.25">
      <c r="A2427" s="1">
        <v>42213</v>
      </c>
      <c r="B2427">
        <v>49310</v>
      </c>
      <c r="C2427">
        <v>50120</v>
      </c>
      <c r="D2427">
        <v>48960</v>
      </c>
      <c r="E2427">
        <v>49850</v>
      </c>
    </row>
    <row r="2428" spans="1:5" x14ac:dyDescent="0.25">
      <c r="A2428" s="1">
        <v>42212</v>
      </c>
      <c r="B2428">
        <v>49050</v>
      </c>
      <c r="C2428">
        <v>49570</v>
      </c>
      <c r="D2428">
        <v>48820</v>
      </c>
      <c r="E2428">
        <v>49115</v>
      </c>
    </row>
    <row r="2429" spans="1:5" x14ac:dyDescent="0.25">
      <c r="A2429" s="1">
        <v>42209</v>
      </c>
      <c r="B2429">
        <v>49755</v>
      </c>
      <c r="C2429">
        <v>50055</v>
      </c>
      <c r="D2429">
        <v>48850</v>
      </c>
      <c r="E2429">
        <v>49485</v>
      </c>
    </row>
    <row r="2430" spans="1:5" x14ac:dyDescent="0.25">
      <c r="A2430" s="1">
        <v>42208</v>
      </c>
      <c r="B2430">
        <v>51065</v>
      </c>
      <c r="C2430">
        <v>51390</v>
      </c>
      <c r="D2430">
        <v>49595</v>
      </c>
      <c r="E2430">
        <v>49595</v>
      </c>
    </row>
    <row r="2431" spans="1:5" x14ac:dyDescent="0.25">
      <c r="A2431" s="1">
        <v>42207</v>
      </c>
      <c r="B2431">
        <v>51480</v>
      </c>
      <c r="C2431">
        <v>51600</v>
      </c>
      <c r="D2431">
        <v>50900</v>
      </c>
      <c r="E2431">
        <v>51240</v>
      </c>
    </row>
    <row r="2432" spans="1:5" x14ac:dyDescent="0.25">
      <c r="A2432" s="1">
        <v>42206</v>
      </c>
      <c r="B2432">
        <v>52055</v>
      </c>
      <c r="C2432">
        <v>52370</v>
      </c>
      <c r="D2432">
        <v>51580</v>
      </c>
      <c r="E2432">
        <v>51890</v>
      </c>
    </row>
    <row r="2433" spans="1:5" x14ac:dyDescent="0.25">
      <c r="A2433" s="1">
        <v>42205</v>
      </c>
      <c r="B2433">
        <v>52765</v>
      </c>
      <c r="C2433">
        <v>52880</v>
      </c>
      <c r="D2433">
        <v>51885</v>
      </c>
      <c r="E2433">
        <v>51960</v>
      </c>
    </row>
    <row r="2434" spans="1:5" x14ac:dyDescent="0.25">
      <c r="A2434" s="1">
        <v>42202</v>
      </c>
      <c r="B2434">
        <v>53550</v>
      </c>
      <c r="C2434">
        <v>53765</v>
      </c>
      <c r="D2434">
        <v>52575</v>
      </c>
      <c r="E2434">
        <v>52575</v>
      </c>
    </row>
    <row r="2435" spans="1:5" x14ac:dyDescent="0.25">
      <c r="A2435" s="1">
        <v>42201</v>
      </c>
      <c r="B2435">
        <v>53745</v>
      </c>
      <c r="C2435">
        <v>53920</v>
      </c>
      <c r="D2435">
        <v>53130</v>
      </c>
      <c r="E2435">
        <v>53475</v>
      </c>
    </row>
    <row r="2436" spans="1:5" x14ac:dyDescent="0.25">
      <c r="A2436" s="1">
        <v>42200</v>
      </c>
      <c r="B2436">
        <v>53760</v>
      </c>
      <c r="C2436">
        <v>53865</v>
      </c>
      <c r="D2436">
        <v>53230</v>
      </c>
      <c r="E2436">
        <v>53585</v>
      </c>
    </row>
    <row r="2437" spans="1:5" x14ac:dyDescent="0.25">
      <c r="A2437" s="1">
        <v>42199</v>
      </c>
      <c r="B2437">
        <v>53440</v>
      </c>
      <c r="C2437">
        <v>53950</v>
      </c>
      <c r="D2437">
        <v>53170</v>
      </c>
      <c r="E2437">
        <v>53745</v>
      </c>
    </row>
    <row r="2438" spans="1:5" x14ac:dyDescent="0.25">
      <c r="A2438" s="1">
        <v>42198</v>
      </c>
      <c r="B2438">
        <v>53350</v>
      </c>
      <c r="C2438">
        <v>53725</v>
      </c>
      <c r="D2438">
        <v>53065</v>
      </c>
      <c r="E2438">
        <v>53550</v>
      </c>
    </row>
    <row r="2439" spans="1:5" x14ac:dyDescent="0.25">
      <c r="A2439" s="1">
        <v>42195</v>
      </c>
      <c r="B2439">
        <v>53000</v>
      </c>
      <c r="C2439">
        <v>53375</v>
      </c>
      <c r="D2439">
        <v>52705</v>
      </c>
      <c r="E2439">
        <v>53000</v>
      </c>
    </row>
    <row r="2440" spans="1:5" x14ac:dyDescent="0.25">
      <c r="A2440" s="1">
        <v>42193</v>
      </c>
      <c r="B2440">
        <v>52440</v>
      </c>
      <c r="C2440">
        <v>52990</v>
      </c>
      <c r="D2440">
        <v>52100</v>
      </c>
      <c r="E2440">
        <v>52165</v>
      </c>
    </row>
    <row r="2441" spans="1:5" x14ac:dyDescent="0.25">
      <c r="A2441" s="1">
        <v>42192</v>
      </c>
      <c r="B2441">
        <v>52610</v>
      </c>
      <c r="C2441">
        <v>53085</v>
      </c>
      <c r="D2441">
        <v>51650</v>
      </c>
      <c r="E2441">
        <v>53035</v>
      </c>
    </row>
    <row r="2442" spans="1:5" x14ac:dyDescent="0.25">
      <c r="A2442" s="1">
        <v>42191</v>
      </c>
      <c r="B2442">
        <v>52695</v>
      </c>
      <c r="C2442">
        <v>53315</v>
      </c>
      <c r="D2442">
        <v>52215</v>
      </c>
      <c r="E2442">
        <v>52915</v>
      </c>
    </row>
    <row r="2443" spans="1:5" x14ac:dyDescent="0.25">
      <c r="A2443" s="1">
        <v>42188</v>
      </c>
      <c r="B2443">
        <v>53745</v>
      </c>
      <c r="C2443">
        <v>53765</v>
      </c>
      <c r="D2443">
        <v>52930</v>
      </c>
      <c r="E2443">
        <v>53100</v>
      </c>
    </row>
    <row r="2444" spans="1:5" x14ac:dyDescent="0.25">
      <c r="A2444" s="1">
        <v>42187</v>
      </c>
      <c r="B2444">
        <v>53640</v>
      </c>
      <c r="C2444">
        <v>54070</v>
      </c>
      <c r="D2444">
        <v>53415</v>
      </c>
      <c r="E2444">
        <v>53690</v>
      </c>
    </row>
    <row r="2445" spans="1:5" x14ac:dyDescent="0.25">
      <c r="A2445" s="1">
        <v>42186</v>
      </c>
      <c r="B2445">
        <v>54255</v>
      </c>
      <c r="C2445">
        <v>54275</v>
      </c>
      <c r="D2445">
        <v>53295</v>
      </c>
      <c r="E2445">
        <v>53500</v>
      </c>
    </row>
    <row r="2446" spans="1:5" x14ac:dyDescent="0.25">
      <c r="A2446" s="1">
        <v>42185</v>
      </c>
      <c r="B2446">
        <v>54110</v>
      </c>
      <c r="C2446">
        <v>54165</v>
      </c>
      <c r="D2446">
        <v>53530</v>
      </c>
      <c r="E2446">
        <v>53770</v>
      </c>
    </row>
    <row r="2447" spans="1:5" x14ac:dyDescent="0.25">
      <c r="A2447" s="1">
        <v>42184</v>
      </c>
      <c r="B2447">
        <v>53825</v>
      </c>
      <c r="C2447">
        <v>54540</v>
      </c>
      <c r="D2447">
        <v>53335</v>
      </c>
      <c r="E2447">
        <v>53830</v>
      </c>
    </row>
    <row r="2448" spans="1:5" x14ac:dyDescent="0.25">
      <c r="A2448" s="1">
        <v>42181</v>
      </c>
      <c r="B2448">
        <v>54050</v>
      </c>
      <c r="C2448">
        <v>54905</v>
      </c>
      <c r="D2448">
        <v>53750</v>
      </c>
      <c r="E2448">
        <v>54730</v>
      </c>
    </row>
    <row r="2449" spans="1:5" x14ac:dyDescent="0.25">
      <c r="A2449" s="1">
        <v>42180</v>
      </c>
      <c r="B2449">
        <v>54730</v>
      </c>
      <c r="C2449">
        <v>54800</v>
      </c>
      <c r="D2449">
        <v>53625</v>
      </c>
      <c r="E2449">
        <v>54100</v>
      </c>
    </row>
    <row r="2450" spans="1:5" x14ac:dyDescent="0.25">
      <c r="A2450" s="1">
        <v>42179</v>
      </c>
      <c r="B2450">
        <v>54430</v>
      </c>
      <c r="C2450">
        <v>55115</v>
      </c>
      <c r="D2450">
        <v>54250</v>
      </c>
      <c r="E2450">
        <v>54690</v>
      </c>
    </row>
    <row r="2451" spans="1:5" x14ac:dyDescent="0.25">
      <c r="A2451" s="1">
        <v>42178</v>
      </c>
      <c r="B2451">
        <v>54965</v>
      </c>
      <c r="C2451">
        <v>55260</v>
      </c>
      <c r="D2451">
        <v>54355</v>
      </c>
      <c r="E2451">
        <v>54355</v>
      </c>
    </row>
    <row r="2452" spans="1:5" x14ac:dyDescent="0.25">
      <c r="A2452" s="1">
        <v>42177</v>
      </c>
      <c r="B2452">
        <v>54850</v>
      </c>
      <c r="C2452">
        <v>55285</v>
      </c>
      <c r="D2452">
        <v>54510</v>
      </c>
      <c r="E2452">
        <v>54720</v>
      </c>
    </row>
    <row r="2453" spans="1:5" x14ac:dyDescent="0.25">
      <c r="A2453" s="1">
        <v>42174</v>
      </c>
      <c r="B2453">
        <v>54820</v>
      </c>
      <c r="C2453">
        <v>54940</v>
      </c>
      <c r="D2453">
        <v>54325</v>
      </c>
      <c r="E2453">
        <v>54500</v>
      </c>
    </row>
    <row r="2454" spans="1:5" x14ac:dyDescent="0.25">
      <c r="A2454" s="1">
        <v>42173</v>
      </c>
      <c r="B2454">
        <v>54080</v>
      </c>
      <c r="C2454">
        <v>55325</v>
      </c>
      <c r="D2454">
        <v>54005</v>
      </c>
      <c r="E2454">
        <v>55150</v>
      </c>
    </row>
    <row r="2455" spans="1:5" x14ac:dyDescent="0.25">
      <c r="A2455" s="1">
        <v>42172</v>
      </c>
      <c r="B2455">
        <v>54700</v>
      </c>
      <c r="C2455">
        <v>54790</v>
      </c>
      <c r="D2455">
        <v>53860</v>
      </c>
      <c r="E2455">
        <v>53865</v>
      </c>
    </row>
    <row r="2456" spans="1:5" x14ac:dyDescent="0.25">
      <c r="A2456" s="1">
        <v>42171</v>
      </c>
      <c r="B2456">
        <v>53165</v>
      </c>
      <c r="C2456">
        <v>54015</v>
      </c>
      <c r="D2456">
        <v>53065</v>
      </c>
      <c r="E2456">
        <v>53680</v>
      </c>
    </row>
    <row r="2457" spans="1:5" x14ac:dyDescent="0.25">
      <c r="A2457" s="1">
        <v>42170</v>
      </c>
      <c r="B2457">
        <v>53185</v>
      </c>
      <c r="C2457">
        <v>53310</v>
      </c>
      <c r="D2457">
        <v>52535</v>
      </c>
      <c r="E2457">
        <v>53310</v>
      </c>
    </row>
    <row r="2458" spans="1:5" x14ac:dyDescent="0.25">
      <c r="A2458" s="1">
        <v>42167</v>
      </c>
      <c r="B2458">
        <v>53680</v>
      </c>
      <c r="C2458">
        <v>53770</v>
      </c>
      <c r="D2458">
        <v>53050</v>
      </c>
      <c r="E2458">
        <v>53370</v>
      </c>
    </row>
    <row r="2459" spans="1:5" x14ac:dyDescent="0.25">
      <c r="A2459" s="1">
        <v>42166</v>
      </c>
      <c r="B2459">
        <v>53990</v>
      </c>
      <c r="C2459">
        <v>54480</v>
      </c>
      <c r="D2459">
        <v>53480</v>
      </c>
      <c r="E2459">
        <v>53815</v>
      </c>
    </row>
    <row r="2460" spans="1:5" x14ac:dyDescent="0.25">
      <c r="A2460" s="1">
        <v>42165</v>
      </c>
      <c r="B2460">
        <v>53300</v>
      </c>
      <c r="C2460">
        <v>54250</v>
      </c>
      <c r="D2460">
        <v>53300</v>
      </c>
      <c r="E2460">
        <v>54035</v>
      </c>
    </row>
    <row r="2461" spans="1:5" x14ac:dyDescent="0.25">
      <c r="A2461" s="1">
        <v>42164</v>
      </c>
      <c r="B2461">
        <v>52750</v>
      </c>
      <c r="C2461">
        <v>53390</v>
      </c>
      <c r="D2461">
        <v>52650</v>
      </c>
      <c r="E2461">
        <v>53015</v>
      </c>
    </row>
    <row r="2462" spans="1:5" x14ac:dyDescent="0.25">
      <c r="A2462" s="1">
        <v>42163</v>
      </c>
      <c r="B2462">
        <v>52990</v>
      </c>
      <c r="C2462">
        <v>53490</v>
      </c>
      <c r="D2462">
        <v>52840</v>
      </c>
      <c r="E2462">
        <v>52855</v>
      </c>
    </row>
    <row r="2463" spans="1:5" x14ac:dyDescent="0.25">
      <c r="A2463" s="1">
        <v>42160</v>
      </c>
      <c r="B2463">
        <v>53200</v>
      </c>
      <c r="C2463">
        <v>53575</v>
      </c>
      <c r="D2463">
        <v>52915</v>
      </c>
      <c r="E2463">
        <v>53040</v>
      </c>
    </row>
    <row r="2464" spans="1:5" x14ac:dyDescent="0.25">
      <c r="A2464" s="1">
        <v>42158</v>
      </c>
      <c r="B2464">
        <v>54420</v>
      </c>
      <c r="C2464">
        <v>54525</v>
      </c>
      <c r="D2464">
        <v>53615</v>
      </c>
      <c r="E2464">
        <v>53685</v>
      </c>
    </row>
    <row r="2465" spans="1:5" x14ac:dyDescent="0.25">
      <c r="A2465" s="1">
        <v>42157</v>
      </c>
      <c r="B2465">
        <v>53220</v>
      </c>
      <c r="C2465">
        <v>54495</v>
      </c>
      <c r="D2465">
        <v>53150</v>
      </c>
      <c r="E2465">
        <v>54480</v>
      </c>
    </row>
    <row r="2466" spans="1:5" x14ac:dyDescent="0.25">
      <c r="A2466" s="1">
        <v>42156</v>
      </c>
      <c r="B2466">
        <v>53275</v>
      </c>
      <c r="C2466">
        <v>53500</v>
      </c>
      <c r="D2466">
        <v>52850</v>
      </c>
      <c r="E2466">
        <v>53235</v>
      </c>
    </row>
    <row r="2467" spans="1:5" x14ac:dyDescent="0.25">
      <c r="A2467" s="1">
        <v>42153</v>
      </c>
      <c r="B2467">
        <v>54000</v>
      </c>
      <c r="C2467">
        <v>54350</v>
      </c>
      <c r="D2467">
        <v>52890</v>
      </c>
      <c r="E2467">
        <v>52930</v>
      </c>
    </row>
    <row r="2468" spans="1:5" x14ac:dyDescent="0.25">
      <c r="A2468" s="1">
        <v>42152</v>
      </c>
      <c r="B2468">
        <v>54040</v>
      </c>
      <c r="C2468">
        <v>54315</v>
      </c>
      <c r="D2468">
        <v>53605</v>
      </c>
      <c r="E2468">
        <v>54035</v>
      </c>
    </row>
    <row r="2469" spans="1:5" x14ac:dyDescent="0.25">
      <c r="A2469" s="1">
        <v>42151</v>
      </c>
      <c r="B2469">
        <v>54070</v>
      </c>
      <c r="C2469">
        <v>54625</v>
      </c>
      <c r="D2469">
        <v>53410</v>
      </c>
      <c r="E2469">
        <v>54345</v>
      </c>
    </row>
    <row r="2470" spans="1:5" x14ac:dyDescent="0.25">
      <c r="A2470" s="1">
        <v>42150</v>
      </c>
      <c r="B2470">
        <v>54975</v>
      </c>
      <c r="C2470">
        <v>54975</v>
      </c>
      <c r="D2470">
        <v>53780</v>
      </c>
      <c r="E2470">
        <v>53780</v>
      </c>
    </row>
    <row r="2471" spans="1:5" x14ac:dyDescent="0.25">
      <c r="A2471" s="1">
        <v>42149</v>
      </c>
      <c r="B2471">
        <v>54815</v>
      </c>
      <c r="C2471">
        <v>55290</v>
      </c>
      <c r="D2471">
        <v>54130</v>
      </c>
      <c r="E2471">
        <v>54900</v>
      </c>
    </row>
    <row r="2472" spans="1:5" x14ac:dyDescent="0.25">
      <c r="A2472" s="1">
        <v>42146</v>
      </c>
      <c r="B2472">
        <v>55150</v>
      </c>
      <c r="C2472">
        <v>55825</v>
      </c>
      <c r="D2472">
        <v>54375</v>
      </c>
      <c r="E2472">
        <v>54570</v>
      </c>
    </row>
    <row r="2473" spans="1:5" x14ac:dyDescent="0.25">
      <c r="A2473" s="1">
        <v>42145</v>
      </c>
      <c r="B2473">
        <v>55170</v>
      </c>
      <c r="C2473">
        <v>55725</v>
      </c>
      <c r="D2473">
        <v>54835</v>
      </c>
      <c r="E2473">
        <v>55715</v>
      </c>
    </row>
    <row r="2474" spans="1:5" x14ac:dyDescent="0.25">
      <c r="A2474" s="1">
        <v>42144</v>
      </c>
      <c r="B2474">
        <v>55655</v>
      </c>
      <c r="C2474">
        <v>56130</v>
      </c>
      <c r="D2474">
        <v>55170</v>
      </c>
      <c r="E2474">
        <v>55170</v>
      </c>
    </row>
    <row r="2475" spans="1:5" x14ac:dyDescent="0.25">
      <c r="A2475" s="1">
        <v>42143</v>
      </c>
      <c r="B2475">
        <v>56750</v>
      </c>
      <c r="C2475">
        <v>56865</v>
      </c>
      <c r="D2475">
        <v>55445</v>
      </c>
      <c r="E2475">
        <v>55900</v>
      </c>
    </row>
    <row r="2476" spans="1:5" x14ac:dyDescent="0.25">
      <c r="A2476" s="1">
        <v>42142</v>
      </c>
      <c r="B2476">
        <v>57750</v>
      </c>
      <c r="C2476">
        <v>58280</v>
      </c>
      <c r="D2476">
        <v>56325</v>
      </c>
      <c r="E2476">
        <v>56415</v>
      </c>
    </row>
    <row r="2477" spans="1:5" x14ac:dyDescent="0.25">
      <c r="A2477" s="1">
        <v>42139</v>
      </c>
      <c r="B2477">
        <v>57300</v>
      </c>
      <c r="C2477">
        <v>57880</v>
      </c>
      <c r="D2477">
        <v>56890</v>
      </c>
      <c r="E2477">
        <v>57710</v>
      </c>
    </row>
    <row r="2478" spans="1:5" x14ac:dyDescent="0.25">
      <c r="A2478" s="1">
        <v>42138</v>
      </c>
      <c r="B2478">
        <v>57160</v>
      </c>
      <c r="C2478">
        <v>57495</v>
      </c>
      <c r="D2478">
        <v>56575</v>
      </c>
      <c r="E2478">
        <v>57200</v>
      </c>
    </row>
    <row r="2479" spans="1:5" x14ac:dyDescent="0.25">
      <c r="A2479" s="1">
        <v>42137</v>
      </c>
      <c r="B2479">
        <v>57495</v>
      </c>
      <c r="C2479">
        <v>57625</v>
      </c>
      <c r="D2479">
        <v>56680</v>
      </c>
      <c r="E2479">
        <v>57100</v>
      </c>
    </row>
    <row r="2480" spans="1:5" x14ac:dyDescent="0.25">
      <c r="A2480" s="1">
        <v>42136</v>
      </c>
      <c r="B2480">
        <v>57250</v>
      </c>
      <c r="C2480">
        <v>58050</v>
      </c>
      <c r="D2480">
        <v>57110</v>
      </c>
      <c r="E2480">
        <v>57190</v>
      </c>
    </row>
    <row r="2481" spans="1:5" x14ac:dyDescent="0.25">
      <c r="A2481" s="1">
        <v>42135</v>
      </c>
      <c r="B2481">
        <v>58080</v>
      </c>
      <c r="C2481">
        <v>58145</v>
      </c>
      <c r="D2481">
        <v>57565</v>
      </c>
      <c r="E2481">
        <v>57575</v>
      </c>
    </row>
    <row r="2482" spans="1:5" x14ac:dyDescent="0.25">
      <c r="A2482" s="1">
        <v>42132</v>
      </c>
      <c r="B2482">
        <v>57910</v>
      </c>
      <c r="C2482">
        <v>58495</v>
      </c>
      <c r="D2482">
        <v>57215</v>
      </c>
      <c r="E2482">
        <v>57735</v>
      </c>
    </row>
    <row r="2483" spans="1:5" x14ac:dyDescent="0.25">
      <c r="A2483" s="1">
        <v>42131</v>
      </c>
      <c r="B2483">
        <v>57900</v>
      </c>
      <c r="C2483">
        <v>58070</v>
      </c>
      <c r="D2483">
        <v>57120</v>
      </c>
      <c r="E2483">
        <v>57645</v>
      </c>
    </row>
    <row r="2484" spans="1:5" x14ac:dyDescent="0.25">
      <c r="A2484" s="1">
        <v>42130</v>
      </c>
      <c r="B2484">
        <v>58800</v>
      </c>
      <c r="C2484">
        <v>59250</v>
      </c>
      <c r="D2484">
        <v>57505</v>
      </c>
      <c r="E2484">
        <v>58180</v>
      </c>
    </row>
    <row r="2485" spans="1:5" x14ac:dyDescent="0.25">
      <c r="A2485" s="1">
        <v>42129</v>
      </c>
      <c r="B2485">
        <v>58050</v>
      </c>
      <c r="C2485">
        <v>58900</v>
      </c>
      <c r="D2485">
        <v>57735</v>
      </c>
      <c r="E2485">
        <v>58900</v>
      </c>
    </row>
    <row r="2486" spans="1:5" x14ac:dyDescent="0.25">
      <c r="A2486" s="1">
        <v>42128</v>
      </c>
      <c r="B2486">
        <v>57385</v>
      </c>
      <c r="C2486">
        <v>58295</v>
      </c>
      <c r="D2486">
        <v>57210</v>
      </c>
      <c r="E2486">
        <v>58295</v>
      </c>
    </row>
    <row r="2487" spans="1:5" x14ac:dyDescent="0.25">
      <c r="A2487" s="1">
        <v>42124</v>
      </c>
      <c r="B2487">
        <v>55950</v>
      </c>
      <c r="C2487">
        <v>56965</v>
      </c>
      <c r="D2487">
        <v>55555</v>
      </c>
      <c r="E2487">
        <v>56935</v>
      </c>
    </row>
    <row r="2488" spans="1:5" x14ac:dyDescent="0.25">
      <c r="A2488" s="1">
        <v>42123</v>
      </c>
      <c r="B2488">
        <v>56470</v>
      </c>
      <c r="C2488">
        <v>56470</v>
      </c>
      <c r="D2488">
        <v>55725</v>
      </c>
      <c r="E2488">
        <v>56205</v>
      </c>
    </row>
    <row r="2489" spans="1:5" x14ac:dyDescent="0.25">
      <c r="A2489" s="1">
        <v>42122</v>
      </c>
      <c r="B2489">
        <v>56115</v>
      </c>
      <c r="C2489">
        <v>56790</v>
      </c>
      <c r="D2489">
        <v>55730</v>
      </c>
      <c r="E2489">
        <v>56640</v>
      </c>
    </row>
    <row r="2490" spans="1:5" x14ac:dyDescent="0.25">
      <c r="A2490" s="1">
        <v>42121</v>
      </c>
      <c r="B2490">
        <v>57400</v>
      </c>
      <c r="C2490">
        <v>57745</v>
      </c>
      <c r="D2490">
        <v>56040</v>
      </c>
      <c r="E2490">
        <v>56320</v>
      </c>
    </row>
    <row r="2491" spans="1:5" x14ac:dyDescent="0.25">
      <c r="A2491" s="1">
        <v>42118</v>
      </c>
      <c r="B2491">
        <v>56350</v>
      </c>
      <c r="C2491">
        <v>57770</v>
      </c>
      <c r="D2491">
        <v>56350</v>
      </c>
      <c r="E2491">
        <v>57400</v>
      </c>
    </row>
    <row r="2492" spans="1:5" x14ac:dyDescent="0.25">
      <c r="A2492" s="1">
        <v>42117</v>
      </c>
      <c r="B2492">
        <v>55065</v>
      </c>
      <c r="C2492">
        <v>56640</v>
      </c>
      <c r="D2492">
        <v>54720</v>
      </c>
      <c r="E2492">
        <v>56465</v>
      </c>
    </row>
    <row r="2493" spans="1:5" x14ac:dyDescent="0.25">
      <c r="A2493" s="1">
        <v>42116</v>
      </c>
      <c r="B2493">
        <v>54450</v>
      </c>
      <c r="C2493">
        <v>55690</v>
      </c>
      <c r="D2493">
        <v>54220</v>
      </c>
      <c r="E2493">
        <v>55340</v>
      </c>
    </row>
    <row r="2494" spans="1:5" x14ac:dyDescent="0.25">
      <c r="A2494" s="1">
        <v>42114</v>
      </c>
      <c r="B2494">
        <v>55150</v>
      </c>
      <c r="C2494">
        <v>55315</v>
      </c>
      <c r="D2494">
        <v>54275</v>
      </c>
      <c r="E2494">
        <v>54395</v>
      </c>
    </row>
    <row r="2495" spans="1:5" x14ac:dyDescent="0.25">
      <c r="A2495" s="1">
        <v>42111</v>
      </c>
      <c r="B2495">
        <v>55300</v>
      </c>
      <c r="C2495">
        <v>55350</v>
      </c>
      <c r="D2495">
        <v>54685</v>
      </c>
      <c r="E2495">
        <v>54930</v>
      </c>
    </row>
    <row r="2496" spans="1:5" x14ac:dyDescent="0.25">
      <c r="A2496" s="1">
        <v>42110</v>
      </c>
      <c r="B2496">
        <v>55600</v>
      </c>
      <c r="C2496">
        <v>55840</v>
      </c>
      <c r="D2496">
        <v>55180</v>
      </c>
      <c r="E2496">
        <v>55700</v>
      </c>
    </row>
    <row r="2497" spans="1:5" x14ac:dyDescent="0.25">
      <c r="A2497" s="1">
        <v>42109</v>
      </c>
      <c r="B2497">
        <v>55010</v>
      </c>
      <c r="C2497">
        <v>55945</v>
      </c>
      <c r="D2497">
        <v>54950</v>
      </c>
      <c r="E2497">
        <v>55900</v>
      </c>
    </row>
    <row r="2498" spans="1:5" x14ac:dyDescent="0.25">
      <c r="A2498" s="1">
        <v>42108</v>
      </c>
      <c r="B2498">
        <v>54240</v>
      </c>
      <c r="C2498">
        <v>54745</v>
      </c>
      <c r="D2498">
        <v>53760</v>
      </c>
      <c r="E2498">
        <v>54145</v>
      </c>
    </row>
    <row r="2499" spans="1:5" x14ac:dyDescent="0.25">
      <c r="A2499" s="1">
        <v>42107</v>
      </c>
      <c r="B2499">
        <v>54235</v>
      </c>
      <c r="C2499">
        <v>54880</v>
      </c>
      <c r="D2499">
        <v>53980</v>
      </c>
      <c r="E2499">
        <v>54270</v>
      </c>
    </row>
    <row r="2500" spans="1:5" x14ac:dyDescent="0.25">
      <c r="A2500" s="1">
        <v>42104</v>
      </c>
      <c r="B2500">
        <v>54045</v>
      </c>
      <c r="C2500">
        <v>54435</v>
      </c>
      <c r="D2500">
        <v>53415</v>
      </c>
      <c r="E2500">
        <v>54345</v>
      </c>
    </row>
    <row r="2501" spans="1:5" x14ac:dyDescent="0.25">
      <c r="A2501" s="1">
        <v>42103</v>
      </c>
      <c r="B2501">
        <v>53675</v>
      </c>
      <c r="C2501">
        <v>54110</v>
      </c>
      <c r="D2501">
        <v>53345</v>
      </c>
      <c r="E2501">
        <v>53865</v>
      </c>
    </row>
    <row r="2502" spans="1:5" x14ac:dyDescent="0.25">
      <c r="A2502" s="1">
        <v>42102</v>
      </c>
      <c r="B2502">
        <v>54200</v>
      </c>
      <c r="C2502">
        <v>54685</v>
      </c>
      <c r="D2502">
        <v>53545</v>
      </c>
      <c r="E2502">
        <v>53695</v>
      </c>
    </row>
    <row r="2503" spans="1:5" x14ac:dyDescent="0.25">
      <c r="A2503" s="1">
        <v>42101</v>
      </c>
      <c r="B2503">
        <v>53935</v>
      </c>
      <c r="C2503">
        <v>54175</v>
      </c>
      <c r="D2503">
        <v>53520</v>
      </c>
      <c r="E2503">
        <v>53960</v>
      </c>
    </row>
    <row r="2504" spans="1:5" x14ac:dyDescent="0.25">
      <c r="A2504" s="1">
        <v>42100</v>
      </c>
      <c r="B2504">
        <v>53220</v>
      </c>
      <c r="C2504">
        <v>54295</v>
      </c>
      <c r="D2504">
        <v>53025</v>
      </c>
      <c r="E2504">
        <v>53805</v>
      </c>
    </row>
    <row r="2505" spans="1:5" x14ac:dyDescent="0.25">
      <c r="A2505" s="1">
        <v>42096</v>
      </c>
      <c r="B2505">
        <v>52370</v>
      </c>
      <c r="C2505">
        <v>53540</v>
      </c>
      <c r="D2505">
        <v>52300</v>
      </c>
      <c r="E2505">
        <v>53345</v>
      </c>
    </row>
    <row r="2506" spans="1:5" x14ac:dyDescent="0.25">
      <c r="A2506" s="1">
        <v>42095</v>
      </c>
      <c r="B2506">
        <v>51335</v>
      </c>
      <c r="C2506">
        <v>52815</v>
      </c>
      <c r="D2506">
        <v>51330</v>
      </c>
      <c r="E2506">
        <v>52610</v>
      </c>
    </row>
    <row r="2507" spans="1:5" x14ac:dyDescent="0.25">
      <c r="A2507" s="1">
        <v>42094</v>
      </c>
      <c r="B2507">
        <v>51170</v>
      </c>
      <c r="C2507">
        <v>51760</v>
      </c>
      <c r="D2507">
        <v>50720</v>
      </c>
      <c r="E2507">
        <v>51175</v>
      </c>
    </row>
    <row r="2508" spans="1:5" x14ac:dyDescent="0.25">
      <c r="A2508" s="1">
        <v>42093</v>
      </c>
      <c r="B2508">
        <v>50590</v>
      </c>
      <c r="C2508">
        <v>51505</v>
      </c>
      <c r="D2508">
        <v>50380</v>
      </c>
      <c r="E2508">
        <v>51485</v>
      </c>
    </row>
    <row r="2509" spans="1:5" x14ac:dyDescent="0.25">
      <c r="A2509" s="1">
        <v>42090</v>
      </c>
      <c r="B2509">
        <v>50825</v>
      </c>
      <c r="C2509">
        <v>50825</v>
      </c>
      <c r="D2509">
        <v>50065</v>
      </c>
      <c r="E2509">
        <v>50325</v>
      </c>
    </row>
    <row r="2510" spans="1:5" x14ac:dyDescent="0.25">
      <c r="A2510" s="1">
        <v>42089</v>
      </c>
      <c r="B2510">
        <v>51800</v>
      </c>
      <c r="C2510">
        <v>51965</v>
      </c>
      <c r="D2510">
        <v>50580</v>
      </c>
      <c r="E2510">
        <v>50580</v>
      </c>
    </row>
    <row r="2511" spans="1:5" x14ac:dyDescent="0.25">
      <c r="A2511" s="1">
        <v>42088</v>
      </c>
      <c r="B2511">
        <v>51750</v>
      </c>
      <c r="C2511">
        <v>52645</v>
      </c>
      <c r="D2511">
        <v>51730</v>
      </c>
      <c r="E2511">
        <v>52020</v>
      </c>
    </row>
    <row r="2512" spans="1:5" x14ac:dyDescent="0.25">
      <c r="A2512" s="1">
        <v>42087</v>
      </c>
      <c r="B2512">
        <v>52500</v>
      </c>
      <c r="C2512">
        <v>52735</v>
      </c>
      <c r="D2512">
        <v>51265</v>
      </c>
      <c r="E2512">
        <v>52050</v>
      </c>
    </row>
    <row r="2513" spans="1:5" x14ac:dyDescent="0.25">
      <c r="A2513" s="1">
        <v>42086</v>
      </c>
      <c r="B2513">
        <v>52200</v>
      </c>
      <c r="C2513">
        <v>52540</v>
      </c>
      <c r="D2513">
        <v>51850</v>
      </c>
      <c r="E2513">
        <v>52255</v>
      </c>
    </row>
    <row r="2514" spans="1:5" x14ac:dyDescent="0.25">
      <c r="A2514" s="1">
        <v>42083</v>
      </c>
      <c r="B2514">
        <v>51500</v>
      </c>
      <c r="C2514">
        <v>52680</v>
      </c>
      <c r="D2514">
        <v>51365</v>
      </c>
      <c r="E2514">
        <v>52085</v>
      </c>
    </row>
    <row r="2515" spans="1:5" x14ac:dyDescent="0.25">
      <c r="A2515" s="1">
        <v>42082</v>
      </c>
      <c r="B2515">
        <v>51760</v>
      </c>
      <c r="C2515">
        <v>51940</v>
      </c>
      <c r="D2515">
        <v>51105</v>
      </c>
      <c r="E2515">
        <v>51310</v>
      </c>
    </row>
    <row r="2516" spans="1:5" x14ac:dyDescent="0.25">
      <c r="A2516" s="1">
        <v>42081</v>
      </c>
      <c r="B2516">
        <v>50545</v>
      </c>
      <c r="C2516">
        <v>52235</v>
      </c>
      <c r="D2516">
        <v>50120</v>
      </c>
      <c r="E2516">
        <v>52015</v>
      </c>
    </row>
    <row r="2517" spans="1:5" x14ac:dyDescent="0.25">
      <c r="A2517" s="1">
        <v>42080</v>
      </c>
      <c r="B2517">
        <v>49000</v>
      </c>
      <c r="C2517">
        <v>50805</v>
      </c>
      <c r="D2517">
        <v>48895</v>
      </c>
      <c r="E2517">
        <v>50780</v>
      </c>
    </row>
    <row r="2518" spans="1:5" x14ac:dyDescent="0.25">
      <c r="A2518" s="1">
        <v>42079</v>
      </c>
      <c r="B2518">
        <v>49050</v>
      </c>
      <c r="C2518">
        <v>49750</v>
      </c>
      <c r="D2518">
        <v>48745</v>
      </c>
      <c r="E2518">
        <v>49060</v>
      </c>
    </row>
    <row r="2519" spans="1:5" x14ac:dyDescent="0.25">
      <c r="A2519" s="1">
        <v>42076</v>
      </c>
      <c r="B2519">
        <v>49060</v>
      </c>
      <c r="C2519">
        <v>49160</v>
      </c>
      <c r="D2519">
        <v>48050</v>
      </c>
      <c r="E2519">
        <v>49100</v>
      </c>
    </row>
    <row r="2520" spans="1:5" x14ac:dyDescent="0.25">
      <c r="A2520" s="1">
        <v>42075</v>
      </c>
      <c r="B2520">
        <v>49615</v>
      </c>
      <c r="C2520">
        <v>50185</v>
      </c>
      <c r="D2520">
        <v>49090</v>
      </c>
      <c r="E2520">
        <v>49185</v>
      </c>
    </row>
    <row r="2521" spans="1:5" x14ac:dyDescent="0.25">
      <c r="A2521" s="1">
        <v>42074</v>
      </c>
      <c r="B2521">
        <v>48835</v>
      </c>
      <c r="C2521">
        <v>50070</v>
      </c>
      <c r="D2521">
        <v>48735</v>
      </c>
      <c r="E2521">
        <v>49460</v>
      </c>
    </row>
    <row r="2522" spans="1:5" x14ac:dyDescent="0.25">
      <c r="A2522" s="1">
        <v>42073</v>
      </c>
      <c r="B2522">
        <v>49025</v>
      </c>
      <c r="C2522">
        <v>49710</v>
      </c>
      <c r="D2522">
        <v>48600</v>
      </c>
      <c r="E2522">
        <v>48640</v>
      </c>
    </row>
    <row r="2523" spans="1:5" x14ac:dyDescent="0.25">
      <c r="A2523" s="1">
        <v>42072</v>
      </c>
      <c r="B2523">
        <v>50260</v>
      </c>
      <c r="C2523">
        <v>50385</v>
      </c>
      <c r="D2523">
        <v>49285</v>
      </c>
      <c r="E2523">
        <v>49285</v>
      </c>
    </row>
    <row r="2524" spans="1:5" x14ac:dyDescent="0.25">
      <c r="A2524" s="1">
        <v>42069</v>
      </c>
      <c r="B2524">
        <v>50900</v>
      </c>
      <c r="C2524">
        <v>50960</v>
      </c>
      <c r="D2524">
        <v>50280</v>
      </c>
      <c r="E2524">
        <v>50480</v>
      </c>
    </row>
    <row r="2525" spans="1:5" x14ac:dyDescent="0.25">
      <c r="A2525" s="1">
        <v>42068</v>
      </c>
      <c r="B2525">
        <v>51415</v>
      </c>
      <c r="C2525">
        <v>51485</v>
      </c>
      <c r="D2525">
        <v>50645</v>
      </c>
      <c r="E2525">
        <v>50850</v>
      </c>
    </row>
    <row r="2526" spans="1:5" x14ac:dyDescent="0.25">
      <c r="A2526" s="1">
        <v>42067</v>
      </c>
      <c r="B2526">
        <v>51330</v>
      </c>
      <c r="C2526">
        <v>51590</v>
      </c>
      <c r="D2526">
        <v>50930</v>
      </c>
      <c r="E2526">
        <v>51360</v>
      </c>
    </row>
    <row r="2527" spans="1:5" x14ac:dyDescent="0.25">
      <c r="A2527" s="1">
        <v>42066</v>
      </c>
      <c r="B2527">
        <v>51500</v>
      </c>
      <c r="C2527">
        <v>52085</v>
      </c>
      <c r="D2527">
        <v>51460</v>
      </c>
      <c r="E2527">
        <v>52000</v>
      </c>
    </row>
    <row r="2528" spans="1:5" x14ac:dyDescent="0.25">
      <c r="A2528" s="1">
        <v>42065</v>
      </c>
      <c r="B2528">
        <v>52300</v>
      </c>
      <c r="C2528">
        <v>52435</v>
      </c>
      <c r="D2528">
        <v>51365</v>
      </c>
      <c r="E2528">
        <v>51700</v>
      </c>
    </row>
    <row r="2529" spans="1:5" x14ac:dyDescent="0.25">
      <c r="A2529" s="1">
        <v>42062</v>
      </c>
      <c r="B2529">
        <v>52705</v>
      </c>
      <c r="C2529">
        <v>53205</v>
      </c>
      <c r="D2529">
        <v>51955</v>
      </c>
      <c r="E2529">
        <v>52295</v>
      </c>
    </row>
    <row r="2530" spans="1:5" x14ac:dyDescent="0.25">
      <c r="A2530" s="1">
        <v>42061</v>
      </c>
      <c r="B2530">
        <v>52500</v>
      </c>
      <c r="C2530">
        <v>52855</v>
      </c>
      <c r="D2530">
        <v>51815</v>
      </c>
      <c r="E2530">
        <v>52650</v>
      </c>
    </row>
    <row r="2531" spans="1:5" x14ac:dyDescent="0.25">
      <c r="A2531" s="1">
        <v>42060</v>
      </c>
      <c r="B2531">
        <v>51755</v>
      </c>
      <c r="C2531">
        <v>52615</v>
      </c>
      <c r="D2531">
        <v>51555</v>
      </c>
      <c r="E2531">
        <v>52500</v>
      </c>
    </row>
    <row r="2532" spans="1:5" x14ac:dyDescent="0.25">
      <c r="A2532" s="1">
        <v>42059</v>
      </c>
      <c r="B2532">
        <v>51840</v>
      </c>
      <c r="C2532">
        <v>52780</v>
      </c>
      <c r="D2532">
        <v>51565</v>
      </c>
      <c r="E2532">
        <v>52655</v>
      </c>
    </row>
    <row r="2533" spans="1:5" x14ac:dyDescent="0.25">
      <c r="A2533" s="1">
        <v>42058</v>
      </c>
      <c r="B2533">
        <v>51955</v>
      </c>
      <c r="C2533">
        <v>52525</v>
      </c>
      <c r="D2533">
        <v>51640</v>
      </c>
      <c r="E2533">
        <v>51805</v>
      </c>
    </row>
    <row r="2534" spans="1:5" x14ac:dyDescent="0.25">
      <c r="A2534" s="1">
        <v>42055</v>
      </c>
      <c r="B2534">
        <v>52000</v>
      </c>
      <c r="C2534">
        <v>52300</v>
      </c>
      <c r="D2534">
        <v>51430</v>
      </c>
      <c r="E2534">
        <v>52040</v>
      </c>
    </row>
    <row r="2535" spans="1:5" x14ac:dyDescent="0.25">
      <c r="A2535" s="1">
        <v>42054</v>
      </c>
      <c r="B2535">
        <v>51980</v>
      </c>
      <c r="C2535">
        <v>52475</v>
      </c>
      <c r="D2535">
        <v>51620</v>
      </c>
      <c r="E2535">
        <v>52175</v>
      </c>
    </row>
    <row r="2536" spans="1:5" x14ac:dyDescent="0.25">
      <c r="A2536" s="1">
        <v>42053</v>
      </c>
      <c r="B2536">
        <v>51980</v>
      </c>
      <c r="C2536">
        <v>52820</v>
      </c>
      <c r="D2536">
        <v>51800</v>
      </c>
      <c r="E2536">
        <v>51975</v>
      </c>
    </row>
    <row r="2537" spans="1:5" x14ac:dyDescent="0.25">
      <c r="A2537" s="1">
        <v>42048</v>
      </c>
      <c r="B2537">
        <v>49760</v>
      </c>
      <c r="C2537">
        <v>50995</v>
      </c>
      <c r="D2537">
        <v>49760</v>
      </c>
      <c r="E2537">
        <v>50995</v>
      </c>
    </row>
    <row r="2538" spans="1:5" x14ac:dyDescent="0.25">
      <c r="A2538" s="1">
        <v>42047</v>
      </c>
      <c r="B2538">
        <v>49000</v>
      </c>
      <c r="C2538">
        <v>49750</v>
      </c>
      <c r="D2538">
        <v>48870</v>
      </c>
      <c r="E2538">
        <v>49515</v>
      </c>
    </row>
    <row r="2539" spans="1:5" x14ac:dyDescent="0.25">
      <c r="A2539" s="1">
        <v>42046</v>
      </c>
      <c r="B2539">
        <v>48440</v>
      </c>
      <c r="C2539">
        <v>48790</v>
      </c>
      <c r="D2539">
        <v>47840</v>
      </c>
      <c r="E2539">
        <v>48680</v>
      </c>
    </row>
    <row r="2540" spans="1:5" x14ac:dyDescent="0.25">
      <c r="A2540" s="1">
        <v>42045</v>
      </c>
      <c r="B2540">
        <v>49710</v>
      </c>
      <c r="C2540">
        <v>49875</v>
      </c>
      <c r="D2540">
        <v>48530</v>
      </c>
      <c r="E2540">
        <v>48750</v>
      </c>
    </row>
    <row r="2541" spans="1:5" x14ac:dyDescent="0.25">
      <c r="A2541" s="1">
        <v>42044</v>
      </c>
      <c r="B2541">
        <v>48480</v>
      </c>
      <c r="C2541">
        <v>49755</v>
      </c>
      <c r="D2541">
        <v>48275</v>
      </c>
      <c r="E2541">
        <v>49710</v>
      </c>
    </row>
    <row r="2542" spans="1:5" x14ac:dyDescent="0.25">
      <c r="A2542" s="1">
        <v>42041</v>
      </c>
      <c r="B2542">
        <v>49260</v>
      </c>
      <c r="C2542">
        <v>49450</v>
      </c>
      <c r="D2542">
        <v>48250</v>
      </c>
      <c r="E2542">
        <v>48830</v>
      </c>
    </row>
    <row r="2543" spans="1:5" x14ac:dyDescent="0.25">
      <c r="A2543" s="1">
        <v>42040</v>
      </c>
      <c r="B2543">
        <v>49375</v>
      </c>
      <c r="C2543">
        <v>49950</v>
      </c>
      <c r="D2543">
        <v>49040</v>
      </c>
      <c r="E2543">
        <v>49595</v>
      </c>
    </row>
    <row r="2544" spans="1:5" x14ac:dyDescent="0.25">
      <c r="A2544" s="1">
        <v>42039</v>
      </c>
      <c r="B2544">
        <v>49000</v>
      </c>
      <c r="C2544">
        <v>49885</v>
      </c>
      <c r="D2544">
        <v>48310</v>
      </c>
      <c r="E2544">
        <v>49520</v>
      </c>
    </row>
    <row r="2545" spans="1:5" x14ac:dyDescent="0.25">
      <c r="A2545" s="1">
        <v>42038</v>
      </c>
      <c r="B2545">
        <v>48455</v>
      </c>
      <c r="C2545">
        <v>49195</v>
      </c>
      <c r="D2545">
        <v>48385</v>
      </c>
      <c r="E2545">
        <v>49120</v>
      </c>
    </row>
    <row r="2546" spans="1:5" x14ac:dyDescent="0.25">
      <c r="A2546" s="1">
        <v>42037</v>
      </c>
      <c r="B2546">
        <v>47030</v>
      </c>
      <c r="C2546">
        <v>48115</v>
      </c>
      <c r="D2546">
        <v>46910</v>
      </c>
      <c r="E2546">
        <v>48115</v>
      </c>
    </row>
    <row r="2547" spans="1:5" x14ac:dyDescent="0.25">
      <c r="A2547" s="1">
        <v>42034</v>
      </c>
      <c r="B2547">
        <v>47535</v>
      </c>
      <c r="C2547">
        <v>47600</v>
      </c>
      <c r="D2547">
        <v>46480</v>
      </c>
      <c r="E2547">
        <v>47260</v>
      </c>
    </row>
    <row r="2548" spans="1:5" x14ac:dyDescent="0.25">
      <c r="A2548" s="1">
        <v>42033</v>
      </c>
      <c r="B2548">
        <v>47700</v>
      </c>
      <c r="C2548">
        <v>48140</v>
      </c>
      <c r="D2548">
        <v>47160</v>
      </c>
      <c r="E2548">
        <v>47895</v>
      </c>
    </row>
    <row r="2549" spans="1:5" x14ac:dyDescent="0.25">
      <c r="A2549" s="1">
        <v>42032</v>
      </c>
      <c r="B2549">
        <v>48180</v>
      </c>
      <c r="C2549">
        <v>48470</v>
      </c>
      <c r="D2549">
        <v>47725</v>
      </c>
      <c r="E2549">
        <v>47940</v>
      </c>
    </row>
    <row r="2550" spans="1:5" x14ac:dyDescent="0.25">
      <c r="A2550" s="1">
        <v>42031</v>
      </c>
      <c r="B2550">
        <v>48300</v>
      </c>
      <c r="C2550">
        <v>49155</v>
      </c>
      <c r="D2550">
        <v>47560</v>
      </c>
      <c r="E2550">
        <v>48915</v>
      </c>
    </row>
    <row r="2551" spans="1:5" x14ac:dyDescent="0.25">
      <c r="A2551" s="1">
        <v>42030</v>
      </c>
      <c r="B2551">
        <v>48460</v>
      </c>
      <c r="C2551">
        <v>48980</v>
      </c>
      <c r="D2551">
        <v>48175</v>
      </c>
      <c r="E2551">
        <v>48625</v>
      </c>
    </row>
    <row r="2552" spans="1:5" x14ac:dyDescent="0.25">
      <c r="A2552" s="1">
        <v>42027</v>
      </c>
      <c r="B2552">
        <v>49685</v>
      </c>
      <c r="C2552">
        <v>49845</v>
      </c>
      <c r="D2552">
        <v>48750</v>
      </c>
      <c r="E2552">
        <v>48780</v>
      </c>
    </row>
    <row r="2553" spans="1:5" x14ac:dyDescent="0.25">
      <c r="A2553" s="1">
        <v>42026</v>
      </c>
      <c r="B2553">
        <v>49850</v>
      </c>
      <c r="C2553">
        <v>50700</v>
      </c>
      <c r="D2553">
        <v>49570</v>
      </c>
      <c r="E2553">
        <v>49940</v>
      </c>
    </row>
    <row r="2554" spans="1:5" x14ac:dyDescent="0.25">
      <c r="A2554" s="1">
        <v>42025</v>
      </c>
      <c r="B2554">
        <v>48450</v>
      </c>
      <c r="C2554">
        <v>49765</v>
      </c>
      <c r="D2554">
        <v>48285</v>
      </c>
      <c r="E2554">
        <v>49765</v>
      </c>
    </row>
    <row r="2555" spans="1:5" x14ac:dyDescent="0.25">
      <c r="A2555" s="1">
        <v>42024</v>
      </c>
      <c r="B2555">
        <v>48580</v>
      </c>
      <c r="C2555">
        <v>49060</v>
      </c>
      <c r="D2555">
        <v>47915</v>
      </c>
      <c r="E2555">
        <v>48525</v>
      </c>
    </row>
    <row r="2556" spans="1:5" x14ac:dyDescent="0.25">
      <c r="A2556" s="1">
        <v>42023</v>
      </c>
      <c r="B2556">
        <v>48970</v>
      </c>
      <c r="C2556">
        <v>49195</v>
      </c>
      <c r="D2556">
        <v>47805</v>
      </c>
      <c r="E2556">
        <v>48160</v>
      </c>
    </row>
    <row r="2557" spans="1:5" x14ac:dyDescent="0.25">
      <c r="A2557" s="1">
        <v>42020</v>
      </c>
      <c r="B2557">
        <v>48320</v>
      </c>
      <c r="C2557">
        <v>49720</v>
      </c>
      <c r="D2557">
        <v>48195</v>
      </c>
      <c r="E2557">
        <v>49290</v>
      </c>
    </row>
    <row r="2558" spans="1:5" x14ac:dyDescent="0.25">
      <c r="A2558" s="1">
        <v>42019</v>
      </c>
      <c r="B2558">
        <v>48310</v>
      </c>
      <c r="C2558">
        <v>49330</v>
      </c>
      <c r="D2558">
        <v>47940</v>
      </c>
      <c r="E2558">
        <v>48635</v>
      </c>
    </row>
    <row r="2559" spans="1:5" x14ac:dyDescent="0.25">
      <c r="A2559" s="1">
        <v>42018</v>
      </c>
      <c r="B2559">
        <v>48300</v>
      </c>
      <c r="C2559">
        <v>48765</v>
      </c>
      <c r="D2559">
        <v>47685</v>
      </c>
      <c r="E2559">
        <v>48585</v>
      </c>
    </row>
    <row r="2560" spans="1:5" x14ac:dyDescent="0.25">
      <c r="A2560" s="1">
        <v>42017</v>
      </c>
      <c r="B2560">
        <v>48615</v>
      </c>
      <c r="C2560">
        <v>49355</v>
      </c>
      <c r="D2560">
        <v>48340</v>
      </c>
      <c r="E2560">
        <v>48515</v>
      </c>
    </row>
    <row r="2561" spans="1:5" x14ac:dyDescent="0.25">
      <c r="A2561" s="1">
        <v>42016</v>
      </c>
      <c r="B2561">
        <v>49535</v>
      </c>
      <c r="C2561">
        <v>49550</v>
      </c>
      <c r="D2561">
        <v>48350</v>
      </c>
      <c r="E2561">
        <v>48450</v>
      </c>
    </row>
    <row r="2562" spans="1:5" x14ac:dyDescent="0.25">
      <c r="A2562" s="1">
        <v>42013</v>
      </c>
      <c r="B2562">
        <v>50230</v>
      </c>
      <c r="C2562">
        <v>50350</v>
      </c>
      <c r="D2562">
        <v>48950</v>
      </c>
      <c r="E2562">
        <v>49395</v>
      </c>
    </row>
    <row r="2563" spans="1:5" x14ac:dyDescent="0.25">
      <c r="A2563" s="1">
        <v>42012</v>
      </c>
      <c r="B2563">
        <v>50200</v>
      </c>
      <c r="C2563">
        <v>50845</v>
      </c>
      <c r="D2563">
        <v>49475</v>
      </c>
      <c r="E2563">
        <v>50500</v>
      </c>
    </row>
    <row r="2564" spans="1:5" x14ac:dyDescent="0.25">
      <c r="A2564" s="1">
        <v>42011</v>
      </c>
      <c r="B2564">
        <v>49120</v>
      </c>
      <c r="C2564">
        <v>50480</v>
      </c>
      <c r="D2564">
        <v>49085</v>
      </c>
      <c r="E2564">
        <v>50045</v>
      </c>
    </row>
    <row r="2565" spans="1:5" x14ac:dyDescent="0.25">
      <c r="A2565" s="1">
        <v>42010</v>
      </c>
      <c r="B2565">
        <v>47850</v>
      </c>
      <c r="C2565">
        <v>48805</v>
      </c>
      <c r="D2565">
        <v>47570</v>
      </c>
      <c r="E2565">
        <v>48805</v>
      </c>
    </row>
    <row r="2566" spans="1:5" x14ac:dyDescent="0.25">
      <c r="A2566" s="1">
        <v>42009</v>
      </c>
      <c r="B2566">
        <v>49050</v>
      </c>
      <c r="C2566">
        <v>49050</v>
      </c>
      <c r="D2566">
        <v>47750</v>
      </c>
      <c r="E2566">
        <v>48035</v>
      </c>
    </row>
    <row r="2567" spans="1:5" x14ac:dyDescent="0.25">
      <c r="A2567" s="1">
        <v>42006</v>
      </c>
      <c r="B2567">
        <v>50200</v>
      </c>
      <c r="C2567">
        <v>50400</v>
      </c>
      <c r="D2567">
        <v>48815</v>
      </c>
      <c r="E2567">
        <v>49130</v>
      </c>
    </row>
    <row r="2568" spans="1:5" x14ac:dyDescent="0.25">
      <c r="A2568" s="1">
        <v>42003</v>
      </c>
      <c r="B2568">
        <v>51405</v>
      </c>
      <c r="C2568">
        <v>51530</v>
      </c>
      <c r="D2568">
        <v>50275</v>
      </c>
      <c r="E2568">
        <v>50330</v>
      </c>
    </row>
    <row r="2569" spans="1:5" x14ac:dyDescent="0.25">
      <c r="A2569" s="1">
        <v>42002</v>
      </c>
      <c r="B2569">
        <v>50700</v>
      </c>
      <c r="C2569">
        <v>51600</v>
      </c>
      <c r="D2569">
        <v>50505</v>
      </c>
      <c r="E2569">
        <v>51495</v>
      </c>
    </row>
    <row r="2570" spans="1:5" x14ac:dyDescent="0.25">
      <c r="A2570" s="1">
        <v>41999</v>
      </c>
      <c r="B2570">
        <v>51395</v>
      </c>
      <c r="C2570">
        <v>51700</v>
      </c>
      <c r="D2570">
        <v>50535</v>
      </c>
      <c r="E2570">
        <v>50750</v>
      </c>
    </row>
    <row r="2571" spans="1:5" x14ac:dyDescent="0.25">
      <c r="A2571" s="1">
        <v>41996</v>
      </c>
      <c r="B2571">
        <v>50795</v>
      </c>
      <c r="C2571">
        <v>51540</v>
      </c>
      <c r="D2571">
        <v>50440</v>
      </c>
      <c r="E2571">
        <v>51290</v>
      </c>
    </row>
    <row r="2572" spans="1:5" x14ac:dyDescent="0.25">
      <c r="A2572" s="1">
        <v>41995</v>
      </c>
      <c r="B2572">
        <v>50465</v>
      </c>
      <c r="C2572">
        <v>50910</v>
      </c>
      <c r="D2572">
        <v>49825</v>
      </c>
      <c r="E2572">
        <v>50765</v>
      </c>
    </row>
    <row r="2573" spans="1:5" x14ac:dyDescent="0.25">
      <c r="A2573" s="1">
        <v>41992</v>
      </c>
      <c r="B2573">
        <v>49550</v>
      </c>
      <c r="C2573">
        <v>50575</v>
      </c>
      <c r="D2573">
        <v>49295</v>
      </c>
      <c r="E2573">
        <v>50575</v>
      </c>
    </row>
    <row r="2574" spans="1:5" x14ac:dyDescent="0.25">
      <c r="A2574" s="1">
        <v>41991</v>
      </c>
      <c r="B2574">
        <v>49820</v>
      </c>
      <c r="C2574">
        <v>50355</v>
      </c>
      <c r="D2574">
        <v>48895</v>
      </c>
      <c r="E2574">
        <v>49175</v>
      </c>
    </row>
    <row r="2575" spans="1:5" x14ac:dyDescent="0.25">
      <c r="A2575" s="1">
        <v>41990</v>
      </c>
      <c r="B2575">
        <v>47750</v>
      </c>
      <c r="C2575">
        <v>50045</v>
      </c>
      <c r="D2575">
        <v>47540</v>
      </c>
      <c r="E2575">
        <v>49025</v>
      </c>
    </row>
    <row r="2576" spans="1:5" x14ac:dyDescent="0.25">
      <c r="A2576" s="1">
        <v>41989</v>
      </c>
      <c r="B2576">
        <v>47235</v>
      </c>
      <c r="C2576">
        <v>47680</v>
      </c>
      <c r="D2576">
        <v>45720</v>
      </c>
      <c r="E2576">
        <v>46980</v>
      </c>
    </row>
    <row r="2577" spans="1:5" x14ac:dyDescent="0.25">
      <c r="A2577" s="1">
        <v>41988</v>
      </c>
      <c r="B2577">
        <v>48440</v>
      </c>
      <c r="C2577">
        <v>48535</v>
      </c>
      <c r="D2577">
        <v>46315</v>
      </c>
      <c r="E2577">
        <v>47300</v>
      </c>
    </row>
    <row r="2578" spans="1:5" x14ac:dyDescent="0.25">
      <c r="A2578" s="1">
        <v>41985</v>
      </c>
      <c r="B2578">
        <v>48825</v>
      </c>
      <c r="C2578">
        <v>49770</v>
      </c>
      <c r="D2578">
        <v>47930</v>
      </c>
      <c r="E2578">
        <v>48290</v>
      </c>
    </row>
    <row r="2579" spans="1:5" x14ac:dyDescent="0.25">
      <c r="A2579" s="1">
        <v>41984</v>
      </c>
      <c r="B2579">
        <v>49680</v>
      </c>
      <c r="C2579">
        <v>50055</v>
      </c>
      <c r="D2579">
        <v>48835</v>
      </c>
      <c r="E2579">
        <v>49390</v>
      </c>
    </row>
    <row r="2580" spans="1:5" x14ac:dyDescent="0.25">
      <c r="A2580" s="1">
        <v>41983</v>
      </c>
      <c r="B2580">
        <v>50350</v>
      </c>
      <c r="C2580">
        <v>50360</v>
      </c>
      <c r="D2580">
        <v>49340</v>
      </c>
      <c r="E2580">
        <v>49590</v>
      </c>
    </row>
    <row r="2581" spans="1:5" x14ac:dyDescent="0.25">
      <c r="A2581" s="1">
        <v>41982</v>
      </c>
      <c r="B2581">
        <v>50000</v>
      </c>
      <c r="C2581">
        <v>50445</v>
      </c>
      <c r="D2581">
        <v>49505</v>
      </c>
      <c r="E2581">
        <v>50335</v>
      </c>
    </row>
    <row r="2582" spans="1:5" x14ac:dyDescent="0.25">
      <c r="A2582" s="1">
        <v>41981</v>
      </c>
      <c r="B2582">
        <v>51740</v>
      </c>
      <c r="C2582">
        <v>52010</v>
      </c>
      <c r="D2582">
        <v>50090</v>
      </c>
      <c r="E2582">
        <v>50455</v>
      </c>
    </row>
    <row r="2583" spans="1:5" x14ac:dyDescent="0.25">
      <c r="A2583" s="1">
        <v>41978</v>
      </c>
      <c r="B2583">
        <v>51820</v>
      </c>
      <c r="C2583">
        <v>52235</v>
      </c>
      <c r="D2583">
        <v>51225</v>
      </c>
      <c r="E2583">
        <v>52055</v>
      </c>
    </row>
    <row r="2584" spans="1:5" x14ac:dyDescent="0.25">
      <c r="A2584" s="1">
        <v>41977</v>
      </c>
      <c r="B2584">
        <v>52835</v>
      </c>
      <c r="C2584">
        <v>52950</v>
      </c>
      <c r="D2584">
        <v>51210</v>
      </c>
      <c r="E2584">
        <v>51520</v>
      </c>
    </row>
    <row r="2585" spans="1:5" x14ac:dyDescent="0.25">
      <c r="A2585" s="1">
        <v>41976</v>
      </c>
      <c r="B2585">
        <v>51950</v>
      </c>
      <c r="C2585">
        <v>52695</v>
      </c>
      <c r="D2585">
        <v>51850</v>
      </c>
      <c r="E2585">
        <v>52145</v>
      </c>
    </row>
    <row r="2586" spans="1:5" x14ac:dyDescent="0.25">
      <c r="A2586" s="1">
        <v>41975</v>
      </c>
      <c r="B2586">
        <v>52500</v>
      </c>
      <c r="C2586">
        <v>52820</v>
      </c>
      <c r="D2586">
        <v>51605</v>
      </c>
      <c r="E2586">
        <v>51800</v>
      </c>
    </row>
    <row r="2587" spans="1:5" x14ac:dyDescent="0.25">
      <c r="A2587" s="1">
        <v>41974</v>
      </c>
      <c r="B2587">
        <v>54440</v>
      </c>
      <c r="C2587">
        <v>54540</v>
      </c>
      <c r="D2587">
        <v>52050</v>
      </c>
      <c r="E2587">
        <v>52215</v>
      </c>
    </row>
    <row r="2588" spans="1:5" x14ac:dyDescent="0.25">
      <c r="A2588" s="1">
        <v>41971</v>
      </c>
      <c r="B2588">
        <v>55200</v>
      </c>
      <c r="C2588">
        <v>55770</v>
      </c>
      <c r="D2588">
        <v>54710</v>
      </c>
      <c r="E2588">
        <v>54710</v>
      </c>
    </row>
    <row r="2589" spans="1:5" x14ac:dyDescent="0.25">
      <c r="A2589" s="1">
        <v>41970</v>
      </c>
      <c r="B2589">
        <v>55650</v>
      </c>
      <c r="C2589">
        <v>56420</v>
      </c>
      <c r="D2589">
        <v>54810</v>
      </c>
      <c r="E2589">
        <v>55165</v>
      </c>
    </row>
    <row r="2590" spans="1:5" x14ac:dyDescent="0.25">
      <c r="A2590" s="1">
        <v>41969</v>
      </c>
      <c r="B2590">
        <v>56280</v>
      </c>
      <c r="C2590">
        <v>56530</v>
      </c>
      <c r="D2590">
        <v>55270</v>
      </c>
      <c r="E2590">
        <v>55650</v>
      </c>
    </row>
    <row r="2591" spans="1:5" x14ac:dyDescent="0.25">
      <c r="A2591" s="1">
        <v>41968</v>
      </c>
      <c r="B2591">
        <v>56010</v>
      </c>
      <c r="C2591">
        <v>56805</v>
      </c>
      <c r="D2591">
        <v>55530</v>
      </c>
      <c r="E2591">
        <v>55835</v>
      </c>
    </row>
    <row r="2592" spans="1:5" x14ac:dyDescent="0.25">
      <c r="A2592" s="1">
        <v>41967</v>
      </c>
      <c r="B2592">
        <v>56840</v>
      </c>
      <c r="C2592">
        <v>57790</v>
      </c>
      <c r="D2592">
        <v>55620</v>
      </c>
      <c r="E2592">
        <v>55800</v>
      </c>
    </row>
    <row r="2593" spans="1:5" x14ac:dyDescent="0.25">
      <c r="A2593" s="1">
        <v>41964</v>
      </c>
      <c r="B2593">
        <v>54400</v>
      </c>
      <c r="C2593">
        <v>57045</v>
      </c>
      <c r="D2593">
        <v>54280</v>
      </c>
      <c r="E2593">
        <v>57045</v>
      </c>
    </row>
    <row r="2594" spans="1:5" x14ac:dyDescent="0.25">
      <c r="A2594" s="1">
        <v>41962</v>
      </c>
      <c r="B2594">
        <v>52450</v>
      </c>
      <c r="C2594">
        <v>54130</v>
      </c>
      <c r="D2594">
        <v>52330</v>
      </c>
      <c r="E2594">
        <v>53820</v>
      </c>
    </row>
    <row r="2595" spans="1:5" x14ac:dyDescent="0.25">
      <c r="A2595" s="1">
        <v>41961</v>
      </c>
      <c r="B2595">
        <v>51690</v>
      </c>
      <c r="C2595">
        <v>52730</v>
      </c>
      <c r="D2595">
        <v>51430</v>
      </c>
      <c r="E2595">
        <v>52605</v>
      </c>
    </row>
    <row r="2596" spans="1:5" x14ac:dyDescent="0.25">
      <c r="A2596" s="1">
        <v>41960</v>
      </c>
      <c r="B2596">
        <v>51900</v>
      </c>
      <c r="C2596">
        <v>52665</v>
      </c>
      <c r="D2596">
        <v>51395</v>
      </c>
      <c r="E2596">
        <v>51660</v>
      </c>
    </row>
    <row r="2597" spans="1:5" x14ac:dyDescent="0.25">
      <c r="A2597" s="1">
        <v>41957</v>
      </c>
      <c r="B2597">
        <v>51935</v>
      </c>
      <c r="C2597">
        <v>52365</v>
      </c>
      <c r="D2597">
        <v>50910</v>
      </c>
      <c r="E2597">
        <v>52310</v>
      </c>
    </row>
    <row r="2598" spans="1:5" x14ac:dyDescent="0.25">
      <c r="A2598" s="1">
        <v>41956</v>
      </c>
      <c r="B2598">
        <v>53505</v>
      </c>
      <c r="C2598">
        <v>53815</v>
      </c>
      <c r="D2598">
        <v>52140</v>
      </c>
      <c r="E2598">
        <v>52265</v>
      </c>
    </row>
    <row r="2599" spans="1:5" x14ac:dyDescent="0.25">
      <c r="A2599" s="1">
        <v>41955</v>
      </c>
      <c r="B2599">
        <v>52940</v>
      </c>
      <c r="C2599">
        <v>53980</v>
      </c>
      <c r="D2599">
        <v>52615</v>
      </c>
      <c r="E2599">
        <v>53265</v>
      </c>
    </row>
    <row r="2600" spans="1:5" x14ac:dyDescent="0.25">
      <c r="A2600" s="1">
        <v>41954</v>
      </c>
      <c r="B2600">
        <v>52940</v>
      </c>
      <c r="C2600">
        <v>53175</v>
      </c>
      <c r="D2600">
        <v>52435</v>
      </c>
      <c r="E2600">
        <v>53065</v>
      </c>
    </row>
    <row r="2601" spans="1:5" x14ac:dyDescent="0.25">
      <c r="A2601" s="1">
        <v>41953</v>
      </c>
      <c r="B2601">
        <v>54000</v>
      </c>
      <c r="C2601">
        <v>54400</v>
      </c>
      <c r="D2601">
        <v>52925</v>
      </c>
      <c r="E2601">
        <v>52950</v>
      </c>
    </row>
    <row r="2602" spans="1:5" x14ac:dyDescent="0.25">
      <c r="A2602" s="1">
        <v>41950</v>
      </c>
      <c r="B2602">
        <v>53400</v>
      </c>
      <c r="C2602">
        <v>54095</v>
      </c>
      <c r="D2602">
        <v>52655</v>
      </c>
      <c r="E2602">
        <v>53835</v>
      </c>
    </row>
    <row r="2603" spans="1:5" x14ac:dyDescent="0.25">
      <c r="A2603" s="1">
        <v>41949</v>
      </c>
      <c r="B2603">
        <v>53900</v>
      </c>
      <c r="C2603">
        <v>53950</v>
      </c>
      <c r="D2603">
        <v>52840</v>
      </c>
      <c r="E2603">
        <v>52960</v>
      </c>
    </row>
    <row r="2604" spans="1:5" x14ac:dyDescent="0.25">
      <c r="A2604" s="1">
        <v>41948</v>
      </c>
      <c r="B2604">
        <v>54500</v>
      </c>
      <c r="C2604">
        <v>54785</v>
      </c>
      <c r="D2604">
        <v>53950</v>
      </c>
      <c r="E2604">
        <v>54195</v>
      </c>
    </row>
    <row r="2605" spans="1:5" x14ac:dyDescent="0.25">
      <c r="A2605" s="1">
        <v>41947</v>
      </c>
      <c r="B2605">
        <v>54585</v>
      </c>
      <c r="C2605">
        <v>55230</v>
      </c>
      <c r="D2605">
        <v>53945</v>
      </c>
      <c r="E2605">
        <v>54435</v>
      </c>
    </row>
    <row r="2606" spans="1:5" x14ac:dyDescent="0.25">
      <c r="A2606" s="1">
        <v>41946</v>
      </c>
      <c r="B2606">
        <v>54900</v>
      </c>
      <c r="C2606">
        <v>55105</v>
      </c>
      <c r="D2606">
        <v>53610</v>
      </c>
      <c r="E2606">
        <v>54485</v>
      </c>
    </row>
    <row r="2607" spans="1:5" x14ac:dyDescent="0.25">
      <c r="A2607" s="1">
        <v>41943</v>
      </c>
      <c r="B2607">
        <v>53720</v>
      </c>
      <c r="C2607">
        <v>55435</v>
      </c>
      <c r="D2607">
        <v>53025</v>
      </c>
      <c r="E2607">
        <v>55325</v>
      </c>
    </row>
    <row r="2608" spans="1:5" x14ac:dyDescent="0.25">
      <c r="A2608" s="1">
        <v>41942</v>
      </c>
      <c r="B2608">
        <v>52120</v>
      </c>
      <c r="C2608">
        <v>53220</v>
      </c>
      <c r="D2608">
        <v>52030</v>
      </c>
      <c r="E2608">
        <v>52900</v>
      </c>
    </row>
    <row r="2609" spans="1:5" x14ac:dyDescent="0.25">
      <c r="A2609" s="1">
        <v>41941</v>
      </c>
      <c r="B2609">
        <v>52000</v>
      </c>
      <c r="C2609">
        <v>52905</v>
      </c>
      <c r="D2609">
        <v>51155</v>
      </c>
      <c r="E2609">
        <v>51840</v>
      </c>
    </row>
    <row r="2610" spans="1:5" x14ac:dyDescent="0.25">
      <c r="A2610" s="1">
        <v>41940</v>
      </c>
      <c r="B2610">
        <v>51470</v>
      </c>
      <c r="C2610">
        <v>53070</v>
      </c>
      <c r="D2610">
        <v>51465</v>
      </c>
      <c r="E2610">
        <v>52545</v>
      </c>
    </row>
    <row r="2611" spans="1:5" x14ac:dyDescent="0.25">
      <c r="A2611" s="1">
        <v>41939</v>
      </c>
      <c r="B2611">
        <v>48280</v>
      </c>
      <c r="C2611">
        <v>51510</v>
      </c>
      <c r="D2611">
        <v>48140</v>
      </c>
      <c r="E2611">
        <v>51295</v>
      </c>
    </row>
    <row r="2612" spans="1:5" x14ac:dyDescent="0.25">
      <c r="A2612" s="1">
        <v>41936</v>
      </c>
      <c r="B2612">
        <v>51480</v>
      </c>
      <c r="C2612">
        <v>53905</v>
      </c>
      <c r="D2612">
        <v>51130</v>
      </c>
      <c r="E2612">
        <v>52200</v>
      </c>
    </row>
    <row r="2613" spans="1:5" x14ac:dyDescent="0.25">
      <c r="A2613" s="1">
        <v>41935</v>
      </c>
      <c r="B2613">
        <v>52450</v>
      </c>
      <c r="C2613">
        <v>52640</v>
      </c>
      <c r="D2613">
        <v>50490</v>
      </c>
      <c r="E2613">
        <v>51110</v>
      </c>
    </row>
    <row r="2614" spans="1:5" x14ac:dyDescent="0.25">
      <c r="A2614" s="1">
        <v>41934</v>
      </c>
      <c r="B2614">
        <v>53000</v>
      </c>
      <c r="C2614">
        <v>54050</v>
      </c>
      <c r="D2614">
        <v>52680</v>
      </c>
      <c r="E2614">
        <v>52905</v>
      </c>
    </row>
    <row r="2615" spans="1:5" x14ac:dyDescent="0.25">
      <c r="A2615" s="1">
        <v>41933</v>
      </c>
      <c r="B2615">
        <v>53300</v>
      </c>
      <c r="C2615">
        <v>53980</v>
      </c>
      <c r="D2615">
        <v>52605</v>
      </c>
      <c r="E2615">
        <v>53260</v>
      </c>
    </row>
    <row r="2616" spans="1:5" x14ac:dyDescent="0.25">
      <c r="A2616" s="1">
        <v>41932</v>
      </c>
      <c r="B2616">
        <v>55945</v>
      </c>
      <c r="C2616">
        <v>56400</v>
      </c>
      <c r="D2616">
        <v>55015</v>
      </c>
      <c r="E2616">
        <v>55535</v>
      </c>
    </row>
    <row r="2617" spans="1:5" x14ac:dyDescent="0.25">
      <c r="A2617" s="1">
        <v>41929</v>
      </c>
      <c r="B2617">
        <v>55710</v>
      </c>
      <c r="C2617">
        <v>56900</v>
      </c>
      <c r="D2617">
        <v>55620</v>
      </c>
      <c r="E2617">
        <v>56750</v>
      </c>
    </row>
    <row r="2618" spans="1:5" x14ac:dyDescent="0.25">
      <c r="A2618" s="1">
        <v>41928</v>
      </c>
      <c r="B2618">
        <v>55685</v>
      </c>
      <c r="C2618">
        <v>56320</v>
      </c>
      <c r="D2618">
        <v>54600</v>
      </c>
      <c r="E2618">
        <v>54635</v>
      </c>
    </row>
    <row r="2619" spans="1:5" x14ac:dyDescent="0.25">
      <c r="A2619" s="1">
        <v>41927</v>
      </c>
      <c r="B2619">
        <v>58675</v>
      </c>
      <c r="C2619">
        <v>58675</v>
      </c>
      <c r="D2619">
        <v>55775</v>
      </c>
      <c r="E2619">
        <v>56855</v>
      </c>
    </row>
    <row r="2620" spans="1:5" x14ac:dyDescent="0.25">
      <c r="A2620" s="1">
        <v>41926</v>
      </c>
      <c r="B2620">
        <v>57400</v>
      </c>
      <c r="C2620">
        <v>58940</v>
      </c>
      <c r="D2620">
        <v>57200</v>
      </c>
      <c r="E2620">
        <v>58000</v>
      </c>
    </row>
    <row r="2621" spans="1:5" x14ac:dyDescent="0.25">
      <c r="A2621" s="1">
        <v>41925</v>
      </c>
      <c r="B2621">
        <v>57000</v>
      </c>
      <c r="C2621">
        <v>58860</v>
      </c>
      <c r="D2621">
        <v>56770</v>
      </c>
      <c r="E2621">
        <v>57850</v>
      </c>
    </row>
    <row r="2622" spans="1:5" x14ac:dyDescent="0.25">
      <c r="A2622" s="1">
        <v>41922</v>
      </c>
      <c r="B2622">
        <v>56800</v>
      </c>
      <c r="C2622">
        <v>57000</v>
      </c>
      <c r="D2622">
        <v>55060</v>
      </c>
      <c r="E2622">
        <v>55110</v>
      </c>
    </row>
    <row r="2623" spans="1:5" x14ac:dyDescent="0.25">
      <c r="A2623" s="1">
        <v>41921</v>
      </c>
      <c r="B2623">
        <v>58400</v>
      </c>
      <c r="C2623">
        <v>58635</v>
      </c>
      <c r="D2623">
        <v>57065</v>
      </c>
      <c r="E2623">
        <v>57065</v>
      </c>
    </row>
    <row r="2624" spans="1:5" x14ac:dyDescent="0.25">
      <c r="A2624" s="1">
        <v>41920</v>
      </c>
      <c r="B2624">
        <v>57730</v>
      </c>
      <c r="C2624">
        <v>58600</v>
      </c>
      <c r="D2624">
        <v>56260</v>
      </c>
      <c r="E2624">
        <v>57955</v>
      </c>
    </row>
    <row r="2625" spans="1:5" x14ac:dyDescent="0.25">
      <c r="A2625" s="1">
        <v>41919</v>
      </c>
      <c r="B2625">
        <v>58010</v>
      </c>
      <c r="C2625">
        <v>58480</v>
      </c>
      <c r="D2625">
        <v>57420</v>
      </c>
      <c r="E2625">
        <v>57420</v>
      </c>
    </row>
    <row r="2626" spans="1:5" x14ac:dyDescent="0.25">
      <c r="A2626" s="1">
        <v>41918</v>
      </c>
      <c r="B2626">
        <v>60000</v>
      </c>
      <c r="C2626">
        <v>60060</v>
      </c>
      <c r="D2626">
        <v>57080</v>
      </c>
      <c r="E2626">
        <v>57600</v>
      </c>
    </row>
    <row r="2627" spans="1:5" x14ac:dyDescent="0.25">
      <c r="A2627" s="1">
        <v>41915</v>
      </c>
      <c r="B2627">
        <v>53155</v>
      </c>
      <c r="C2627">
        <v>54950</v>
      </c>
      <c r="D2627">
        <v>53155</v>
      </c>
      <c r="E2627">
        <v>54780</v>
      </c>
    </row>
    <row r="2628" spans="1:5" x14ac:dyDescent="0.25">
      <c r="A2628" s="1">
        <v>41914</v>
      </c>
      <c r="B2628">
        <v>52785</v>
      </c>
      <c r="C2628">
        <v>54165</v>
      </c>
      <c r="D2628">
        <v>52565</v>
      </c>
      <c r="E2628">
        <v>53070</v>
      </c>
    </row>
    <row r="2629" spans="1:5" x14ac:dyDescent="0.25">
      <c r="A2629" s="1">
        <v>41913</v>
      </c>
      <c r="B2629">
        <v>53260</v>
      </c>
      <c r="C2629">
        <v>53870</v>
      </c>
      <c r="D2629">
        <v>52360</v>
      </c>
      <c r="E2629">
        <v>52360</v>
      </c>
    </row>
    <row r="2630" spans="1:5" x14ac:dyDescent="0.25">
      <c r="A2630" s="1">
        <v>41912</v>
      </c>
      <c r="B2630">
        <v>54500</v>
      </c>
      <c r="C2630">
        <v>54695</v>
      </c>
      <c r="D2630">
        <v>53685</v>
      </c>
      <c r="E2630">
        <v>53950</v>
      </c>
    </row>
    <row r="2631" spans="1:5" x14ac:dyDescent="0.25">
      <c r="A2631" s="1">
        <v>41911</v>
      </c>
      <c r="B2631">
        <v>55260</v>
      </c>
      <c r="C2631">
        <v>55595</v>
      </c>
      <c r="D2631">
        <v>54285</v>
      </c>
      <c r="E2631">
        <v>54630</v>
      </c>
    </row>
    <row r="2632" spans="1:5" x14ac:dyDescent="0.25">
      <c r="A2632" s="1">
        <v>41908</v>
      </c>
      <c r="B2632">
        <v>56620</v>
      </c>
      <c r="C2632">
        <v>57800</v>
      </c>
      <c r="D2632">
        <v>56130</v>
      </c>
      <c r="E2632">
        <v>57800</v>
      </c>
    </row>
    <row r="2633" spans="1:5" x14ac:dyDescent="0.25">
      <c r="A2633" s="1">
        <v>41907</v>
      </c>
      <c r="B2633">
        <v>56950</v>
      </c>
      <c r="C2633">
        <v>56995</v>
      </c>
      <c r="D2633">
        <v>56035</v>
      </c>
      <c r="E2633">
        <v>56680</v>
      </c>
    </row>
    <row r="2634" spans="1:5" x14ac:dyDescent="0.25">
      <c r="A2634" s="1">
        <v>41906</v>
      </c>
      <c r="B2634">
        <v>56600</v>
      </c>
      <c r="C2634">
        <v>57465</v>
      </c>
      <c r="D2634">
        <v>56025</v>
      </c>
      <c r="E2634">
        <v>57190</v>
      </c>
    </row>
    <row r="2635" spans="1:5" x14ac:dyDescent="0.25">
      <c r="A2635" s="1">
        <v>41905</v>
      </c>
      <c r="B2635">
        <v>56935</v>
      </c>
      <c r="C2635">
        <v>57745</v>
      </c>
      <c r="D2635">
        <v>56315</v>
      </c>
      <c r="E2635">
        <v>56545</v>
      </c>
    </row>
    <row r="2636" spans="1:5" x14ac:dyDescent="0.25">
      <c r="A2636" s="1">
        <v>41904</v>
      </c>
      <c r="B2636">
        <v>57800</v>
      </c>
      <c r="C2636">
        <v>57800</v>
      </c>
      <c r="D2636">
        <v>56265</v>
      </c>
      <c r="E2636">
        <v>56855</v>
      </c>
    </row>
    <row r="2637" spans="1:5" x14ac:dyDescent="0.25">
      <c r="A2637" s="1">
        <v>41901</v>
      </c>
      <c r="B2637">
        <v>58585</v>
      </c>
      <c r="C2637">
        <v>58945</v>
      </c>
      <c r="D2637">
        <v>57810</v>
      </c>
      <c r="E2637">
        <v>58145</v>
      </c>
    </row>
    <row r="2638" spans="1:5" x14ac:dyDescent="0.25">
      <c r="A2638" s="1">
        <v>41900</v>
      </c>
      <c r="B2638">
        <v>59700</v>
      </c>
      <c r="C2638">
        <v>59760</v>
      </c>
      <c r="D2638">
        <v>58465</v>
      </c>
      <c r="E2638">
        <v>59000</v>
      </c>
    </row>
    <row r="2639" spans="1:5" x14ac:dyDescent="0.25">
      <c r="A2639" s="1">
        <v>41899</v>
      </c>
      <c r="B2639">
        <v>59920</v>
      </c>
      <c r="C2639">
        <v>60750</v>
      </c>
      <c r="D2639">
        <v>59260</v>
      </c>
      <c r="E2639">
        <v>59500</v>
      </c>
    </row>
    <row r="2640" spans="1:5" x14ac:dyDescent="0.25">
      <c r="A2640" s="1">
        <v>41898</v>
      </c>
      <c r="B2640">
        <v>58280</v>
      </c>
      <c r="C2640">
        <v>60780</v>
      </c>
      <c r="D2640">
        <v>58190</v>
      </c>
      <c r="E2640">
        <v>59450</v>
      </c>
    </row>
    <row r="2641" spans="1:5" x14ac:dyDescent="0.25">
      <c r="A2641" s="1">
        <v>41897</v>
      </c>
      <c r="B2641">
        <v>57100</v>
      </c>
      <c r="C2641">
        <v>58490</v>
      </c>
      <c r="D2641">
        <v>56985</v>
      </c>
      <c r="E2641">
        <v>58450</v>
      </c>
    </row>
    <row r="2642" spans="1:5" x14ac:dyDescent="0.25">
      <c r="A2642" s="1">
        <v>41894</v>
      </c>
      <c r="B2642">
        <v>58500</v>
      </c>
      <c r="C2642">
        <v>58590</v>
      </c>
      <c r="D2642">
        <v>57050</v>
      </c>
      <c r="E2642">
        <v>57185</v>
      </c>
    </row>
    <row r="2643" spans="1:5" x14ac:dyDescent="0.25">
      <c r="A2643" s="1">
        <v>41893</v>
      </c>
      <c r="B2643">
        <v>58980</v>
      </c>
      <c r="C2643">
        <v>59400</v>
      </c>
      <c r="D2643">
        <v>58620</v>
      </c>
      <c r="E2643">
        <v>58655</v>
      </c>
    </row>
    <row r="2644" spans="1:5" x14ac:dyDescent="0.25">
      <c r="A2644" s="1">
        <v>41892</v>
      </c>
      <c r="B2644">
        <v>59020</v>
      </c>
      <c r="C2644">
        <v>59170</v>
      </c>
      <c r="D2644">
        <v>57965</v>
      </c>
      <c r="E2644">
        <v>59125</v>
      </c>
    </row>
    <row r="2645" spans="1:5" x14ac:dyDescent="0.25">
      <c r="A2645" s="1">
        <v>41891</v>
      </c>
      <c r="B2645">
        <v>59520</v>
      </c>
      <c r="C2645">
        <v>60085</v>
      </c>
      <c r="D2645">
        <v>58585</v>
      </c>
      <c r="E2645">
        <v>59260</v>
      </c>
    </row>
    <row r="2646" spans="1:5" x14ac:dyDescent="0.25">
      <c r="A2646" s="1">
        <v>41890</v>
      </c>
      <c r="B2646">
        <v>61200</v>
      </c>
      <c r="C2646">
        <v>62250</v>
      </c>
      <c r="D2646">
        <v>59295</v>
      </c>
      <c r="E2646">
        <v>59295</v>
      </c>
    </row>
    <row r="2647" spans="1:5" x14ac:dyDescent="0.25">
      <c r="A2647" s="1">
        <v>41887</v>
      </c>
      <c r="B2647">
        <v>61360</v>
      </c>
      <c r="C2647">
        <v>61695</v>
      </c>
      <c r="D2647">
        <v>60885</v>
      </c>
      <c r="E2647">
        <v>61490</v>
      </c>
    </row>
    <row r="2648" spans="1:5" x14ac:dyDescent="0.25">
      <c r="A2648" s="1">
        <v>41886</v>
      </c>
      <c r="B2648">
        <v>61845</v>
      </c>
      <c r="C2648">
        <v>62465</v>
      </c>
      <c r="D2648">
        <v>61400</v>
      </c>
      <c r="E2648">
        <v>61550</v>
      </c>
    </row>
    <row r="2649" spans="1:5" x14ac:dyDescent="0.25">
      <c r="A2649" s="1">
        <v>41885</v>
      </c>
      <c r="B2649">
        <v>63000</v>
      </c>
      <c r="C2649">
        <v>63080</v>
      </c>
      <c r="D2649">
        <v>61855</v>
      </c>
      <c r="E2649">
        <v>62600</v>
      </c>
    </row>
    <row r="2650" spans="1:5" x14ac:dyDescent="0.25">
      <c r="A2650" s="1">
        <v>41884</v>
      </c>
      <c r="B2650">
        <v>61900</v>
      </c>
      <c r="C2650">
        <v>62995</v>
      </c>
      <c r="D2650">
        <v>61620</v>
      </c>
      <c r="E2650">
        <v>62750</v>
      </c>
    </row>
    <row r="2651" spans="1:5" x14ac:dyDescent="0.25">
      <c r="A2651" s="1">
        <v>41883</v>
      </c>
      <c r="B2651">
        <v>62650</v>
      </c>
      <c r="C2651">
        <v>63085</v>
      </c>
      <c r="D2651">
        <v>61540</v>
      </c>
      <c r="E2651">
        <v>61580</v>
      </c>
    </row>
    <row r="2652" spans="1:5" x14ac:dyDescent="0.25">
      <c r="A2652" s="1">
        <v>41880</v>
      </c>
      <c r="B2652">
        <v>61500</v>
      </c>
      <c r="C2652">
        <v>62365</v>
      </c>
      <c r="D2652">
        <v>61025</v>
      </c>
      <c r="E2652">
        <v>62285</v>
      </c>
    </row>
    <row r="2653" spans="1:5" x14ac:dyDescent="0.25">
      <c r="A2653" s="1">
        <v>41879</v>
      </c>
      <c r="B2653">
        <v>61490</v>
      </c>
      <c r="C2653">
        <v>61810</v>
      </c>
      <c r="D2653">
        <v>60950</v>
      </c>
      <c r="E2653">
        <v>61300</v>
      </c>
    </row>
    <row r="2654" spans="1:5" x14ac:dyDescent="0.25">
      <c r="A2654" s="1">
        <v>41878</v>
      </c>
      <c r="B2654">
        <v>61200</v>
      </c>
      <c r="C2654">
        <v>62070</v>
      </c>
      <c r="D2654">
        <v>60860</v>
      </c>
      <c r="E2654">
        <v>61795</v>
      </c>
    </row>
    <row r="2655" spans="1:5" x14ac:dyDescent="0.25">
      <c r="A2655" s="1">
        <v>41877</v>
      </c>
      <c r="B2655">
        <v>60560</v>
      </c>
      <c r="C2655">
        <v>60970</v>
      </c>
      <c r="D2655">
        <v>60330</v>
      </c>
      <c r="E2655">
        <v>60900</v>
      </c>
    </row>
    <row r="2656" spans="1:5" x14ac:dyDescent="0.25">
      <c r="A2656" s="1">
        <v>41876</v>
      </c>
      <c r="B2656">
        <v>59500</v>
      </c>
      <c r="C2656">
        <v>60690</v>
      </c>
      <c r="D2656">
        <v>59425</v>
      </c>
      <c r="E2656">
        <v>60580</v>
      </c>
    </row>
    <row r="2657" spans="1:5" x14ac:dyDescent="0.25">
      <c r="A2657" s="1">
        <v>41873</v>
      </c>
      <c r="B2657">
        <v>59915</v>
      </c>
      <c r="C2657">
        <v>59950</v>
      </c>
      <c r="D2657">
        <v>58965</v>
      </c>
      <c r="E2657">
        <v>59185</v>
      </c>
    </row>
    <row r="2658" spans="1:5" x14ac:dyDescent="0.25">
      <c r="A2658" s="1">
        <v>41872</v>
      </c>
      <c r="B2658">
        <v>59600</v>
      </c>
      <c r="C2658">
        <v>60135</v>
      </c>
      <c r="D2658">
        <v>59425</v>
      </c>
      <c r="E2658">
        <v>59995</v>
      </c>
    </row>
    <row r="2659" spans="1:5" x14ac:dyDescent="0.25">
      <c r="A2659" s="1">
        <v>41871</v>
      </c>
      <c r="B2659">
        <v>59640</v>
      </c>
      <c r="C2659">
        <v>59940</v>
      </c>
      <c r="D2659">
        <v>59175</v>
      </c>
      <c r="E2659">
        <v>59700</v>
      </c>
    </row>
    <row r="2660" spans="1:5" x14ac:dyDescent="0.25">
      <c r="A2660" s="1">
        <v>41870</v>
      </c>
      <c r="B2660">
        <v>58550</v>
      </c>
      <c r="C2660">
        <v>59600</v>
      </c>
      <c r="D2660">
        <v>58140</v>
      </c>
      <c r="E2660">
        <v>59600</v>
      </c>
    </row>
    <row r="2661" spans="1:5" x14ac:dyDescent="0.25">
      <c r="A2661" s="1">
        <v>41869</v>
      </c>
      <c r="B2661">
        <v>58250</v>
      </c>
      <c r="C2661">
        <v>58660</v>
      </c>
      <c r="D2661">
        <v>57900</v>
      </c>
      <c r="E2661">
        <v>58425</v>
      </c>
    </row>
    <row r="2662" spans="1:5" x14ac:dyDescent="0.25">
      <c r="A2662" s="1">
        <v>41866</v>
      </c>
      <c r="B2662">
        <v>57140</v>
      </c>
      <c r="C2662">
        <v>58035</v>
      </c>
      <c r="D2662">
        <v>56990</v>
      </c>
      <c r="E2662">
        <v>58000</v>
      </c>
    </row>
    <row r="2663" spans="1:5" x14ac:dyDescent="0.25">
      <c r="A2663" s="1">
        <v>41865</v>
      </c>
      <c r="B2663">
        <v>56400</v>
      </c>
      <c r="C2663">
        <v>56930</v>
      </c>
      <c r="D2663">
        <v>56140</v>
      </c>
      <c r="E2663">
        <v>56900</v>
      </c>
    </row>
    <row r="2664" spans="1:5" x14ac:dyDescent="0.25">
      <c r="A2664" s="1">
        <v>41864</v>
      </c>
      <c r="B2664">
        <v>57880</v>
      </c>
      <c r="C2664">
        <v>57880</v>
      </c>
      <c r="D2664">
        <v>56070</v>
      </c>
      <c r="E2664">
        <v>56455</v>
      </c>
    </row>
    <row r="2665" spans="1:5" x14ac:dyDescent="0.25">
      <c r="A2665" s="1">
        <v>41863</v>
      </c>
      <c r="B2665">
        <v>56760</v>
      </c>
      <c r="C2665">
        <v>56860</v>
      </c>
      <c r="D2665">
        <v>56310</v>
      </c>
      <c r="E2665">
        <v>56540</v>
      </c>
    </row>
    <row r="2666" spans="1:5" x14ac:dyDescent="0.25">
      <c r="A2666" s="1">
        <v>41862</v>
      </c>
      <c r="B2666">
        <v>55375</v>
      </c>
      <c r="C2666">
        <v>56925</v>
      </c>
      <c r="D2666">
        <v>55330</v>
      </c>
      <c r="E2666">
        <v>56925</v>
      </c>
    </row>
    <row r="2667" spans="1:5" x14ac:dyDescent="0.25">
      <c r="A2667" s="1">
        <v>41859</v>
      </c>
      <c r="B2667">
        <v>56465</v>
      </c>
      <c r="C2667">
        <v>56470</v>
      </c>
      <c r="D2667">
        <v>55350</v>
      </c>
      <c r="E2667">
        <v>55390</v>
      </c>
    </row>
    <row r="2668" spans="1:5" x14ac:dyDescent="0.25">
      <c r="A2668" s="1">
        <v>41858</v>
      </c>
      <c r="B2668">
        <v>56495</v>
      </c>
      <c r="C2668">
        <v>57030</v>
      </c>
      <c r="D2668">
        <v>56020</v>
      </c>
      <c r="E2668">
        <v>56530</v>
      </c>
    </row>
    <row r="2669" spans="1:5" x14ac:dyDescent="0.25">
      <c r="A2669" s="1">
        <v>41857</v>
      </c>
      <c r="B2669">
        <v>56065</v>
      </c>
      <c r="C2669">
        <v>56945</v>
      </c>
      <c r="D2669">
        <v>55765</v>
      </c>
      <c r="E2669">
        <v>56500</v>
      </c>
    </row>
    <row r="2670" spans="1:5" x14ac:dyDescent="0.25">
      <c r="A2670" s="1">
        <v>41856</v>
      </c>
      <c r="B2670">
        <v>56720</v>
      </c>
      <c r="C2670">
        <v>57090</v>
      </c>
      <c r="D2670">
        <v>56115</v>
      </c>
      <c r="E2670">
        <v>56230</v>
      </c>
    </row>
    <row r="2671" spans="1:5" x14ac:dyDescent="0.25">
      <c r="A2671" s="1">
        <v>41855</v>
      </c>
      <c r="B2671">
        <v>56340</v>
      </c>
      <c r="C2671">
        <v>56935</v>
      </c>
      <c r="D2671">
        <v>55665</v>
      </c>
      <c r="E2671">
        <v>56935</v>
      </c>
    </row>
    <row r="2672" spans="1:5" x14ac:dyDescent="0.25">
      <c r="A2672" s="1">
        <v>41852</v>
      </c>
      <c r="B2672">
        <v>55685</v>
      </c>
      <c r="C2672">
        <v>56225</v>
      </c>
      <c r="D2672">
        <v>55350</v>
      </c>
      <c r="E2672">
        <v>56070</v>
      </c>
    </row>
    <row r="2673" spans="1:5" x14ac:dyDescent="0.25">
      <c r="A2673" s="1">
        <v>41851</v>
      </c>
      <c r="B2673">
        <v>56655</v>
      </c>
      <c r="C2673">
        <v>56800</v>
      </c>
      <c r="D2673">
        <v>55640</v>
      </c>
      <c r="E2673">
        <v>55955</v>
      </c>
    </row>
    <row r="2674" spans="1:5" x14ac:dyDescent="0.25">
      <c r="A2674" s="1">
        <v>41850</v>
      </c>
      <c r="B2674">
        <v>57450</v>
      </c>
      <c r="C2674">
        <v>57640</v>
      </c>
      <c r="D2674">
        <v>56880</v>
      </c>
      <c r="E2674">
        <v>57000</v>
      </c>
    </row>
    <row r="2675" spans="1:5" x14ac:dyDescent="0.25">
      <c r="A2675" s="1">
        <v>41849</v>
      </c>
      <c r="B2675">
        <v>58060</v>
      </c>
      <c r="C2675">
        <v>58275</v>
      </c>
      <c r="D2675">
        <v>57280</v>
      </c>
      <c r="E2675">
        <v>57395</v>
      </c>
    </row>
    <row r="2676" spans="1:5" x14ac:dyDescent="0.25">
      <c r="A2676" s="1">
        <v>41848</v>
      </c>
      <c r="B2676">
        <v>58320</v>
      </c>
      <c r="C2676">
        <v>58415</v>
      </c>
      <c r="D2676">
        <v>57615</v>
      </c>
      <c r="E2676">
        <v>57880</v>
      </c>
    </row>
    <row r="2677" spans="1:5" x14ac:dyDescent="0.25">
      <c r="A2677" s="1">
        <v>41845</v>
      </c>
      <c r="B2677">
        <v>58100</v>
      </c>
      <c r="C2677">
        <v>58350</v>
      </c>
      <c r="D2677">
        <v>57920</v>
      </c>
      <c r="E2677">
        <v>58240</v>
      </c>
    </row>
    <row r="2678" spans="1:5" x14ac:dyDescent="0.25">
      <c r="A2678" s="1">
        <v>41844</v>
      </c>
      <c r="B2678">
        <v>57960</v>
      </c>
      <c r="C2678">
        <v>58460</v>
      </c>
      <c r="D2678">
        <v>57630</v>
      </c>
      <c r="E2678">
        <v>58250</v>
      </c>
    </row>
    <row r="2679" spans="1:5" x14ac:dyDescent="0.25">
      <c r="A2679" s="1">
        <v>41843</v>
      </c>
      <c r="B2679">
        <v>57540</v>
      </c>
      <c r="C2679">
        <v>58030</v>
      </c>
      <c r="D2679">
        <v>57400</v>
      </c>
      <c r="E2679">
        <v>57800</v>
      </c>
    </row>
    <row r="2680" spans="1:5" x14ac:dyDescent="0.25">
      <c r="A2680" s="1">
        <v>41842</v>
      </c>
      <c r="B2680">
        <v>58200</v>
      </c>
      <c r="C2680">
        <v>58535</v>
      </c>
      <c r="D2680">
        <v>57860</v>
      </c>
      <c r="E2680">
        <v>58440</v>
      </c>
    </row>
    <row r="2681" spans="1:5" x14ac:dyDescent="0.25">
      <c r="A2681" s="1">
        <v>41841</v>
      </c>
      <c r="B2681">
        <v>57420</v>
      </c>
      <c r="C2681">
        <v>58140</v>
      </c>
      <c r="D2681">
        <v>57240</v>
      </c>
      <c r="E2681">
        <v>58135</v>
      </c>
    </row>
    <row r="2682" spans="1:5" x14ac:dyDescent="0.25">
      <c r="A2682" s="1">
        <v>41838</v>
      </c>
      <c r="B2682">
        <v>57460</v>
      </c>
      <c r="C2682">
        <v>57925</v>
      </c>
      <c r="D2682">
        <v>57135</v>
      </c>
      <c r="E2682">
        <v>57550</v>
      </c>
    </row>
    <row r="2683" spans="1:5" x14ac:dyDescent="0.25">
      <c r="A2683" s="1">
        <v>41837</v>
      </c>
      <c r="B2683">
        <v>55930</v>
      </c>
      <c r="C2683">
        <v>56660</v>
      </c>
      <c r="D2683">
        <v>55630</v>
      </c>
      <c r="E2683">
        <v>55880</v>
      </c>
    </row>
    <row r="2684" spans="1:5" x14ac:dyDescent="0.25">
      <c r="A2684" s="1">
        <v>41836</v>
      </c>
      <c r="B2684">
        <v>56700</v>
      </c>
      <c r="C2684">
        <v>56795</v>
      </c>
      <c r="D2684">
        <v>55955</v>
      </c>
      <c r="E2684">
        <v>56175</v>
      </c>
    </row>
    <row r="2685" spans="1:5" x14ac:dyDescent="0.25">
      <c r="A2685" s="1">
        <v>41835</v>
      </c>
      <c r="B2685">
        <v>56205</v>
      </c>
      <c r="C2685">
        <v>56580</v>
      </c>
      <c r="D2685">
        <v>56070</v>
      </c>
      <c r="E2685">
        <v>56390</v>
      </c>
    </row>
    <row r="2686" spans="1:5" x14ac:dyDescent="0.25">
      <c r="A2686" s="1">
        <v>41834</v>
      </c>
      <c r="B2686">
        <v>55545</v>
      </c>
      <c r="C2686">
        <v>56405</v>
      </c>
      <c r="D2686">
        <v>55480</v>
      </c>
      <c r="E2686">
        <v>56215</v>
      </c>
    </row>
    <row r="2687" spans="1:5" x14ac:dyDescent="0.25">
      <c r="A2687" s="1">
        <v>41831</v>
      </c>
      <c r="B2687">
        <v>55085</v>
      </c>
      <c r="C2687">
        <v>55470</v>
      </c>
      <c r="D2687">
        <v>54785</v>
      </c>
      <c r="E2687">
        <v>55265</v>
      </c>
    </row>
    <row r="2688" spans="1:5" x14ac:dyDescent="0.25">
      <c r="A2688" s="1">
        <v>41830</v>
      </c>
      <c r="B2688">
        <v>54030</v>
      </c>
      <c r="C2688">
        <v>55190</v>
      </c>
      <c r="D2688">
        <v>54020</v>
      </c>
      <c r="E2688">
        <v>55005</v>
      </c>
    </row>
    <row r="2689" spans="1:5" x14ac:dyDescent="0.25">
      <c r="A2689" s="1">
        <v>41828</v>
      </c>
      <c r="B2689">
        <v>54290</v>
      </c>
      <c r="C2689">
        <v>54430</v>
      </c>
      <c r="D2689">
        <v>53895</v>
      </c>
      <c r="E2689">
        <v>54080</v>
      </c>
    </row>
    <row r="2690" spans="1:5" x14ac:dyDescent="0.25">
      <c r="A2690" s="1">
        <v>41827</v>
      </c>
      <c r="B2690">
        <v>54340</v>
      </c>
      <c r="C2690">
        <v>54445</v>
      </c>
      <c r="D2690">
        <v>53865</v>
      </c>
      <c r="E2690">
        <v>54255</v>
      </c>
    </row>
    <row r="2691" spans="1:5" x14ac:dyDescent="0.25">
      <c r="A2691" s="1">
        <v>41824</v>
      </c>
      <c r="B2691">
        <v>54340</v>
      </c>
      <c r="C2691">
        <v>54700</v>
      </c>
      <c r="D2691">
        <v>54220</v>
      </c>
      <c r="E2691">
        <v>54610</v>
      </c>
    </row>
    <row r="2692" spans="1:5" x14ac:dyDescent="0.25">
      <c r="A2692" s="1">
        <v>41823</v>
      </c>
      <c r="B2692">
        <v>53280</v>
      </c>
      <c r="C2692">
        <v>54480</v>
      </c>
      <c r="D2692">
        <v>53010</v>
      </c>
      <c r="E2692">
        <v>54450</v>
      </c>
    </row>
    <row r="2693" spans="1:5" x14ac:dyDescent="0.25">
      <c r="A2693" s="1">
        <v>41822</v>
      </c>
      <c r="B2693">
        <v>53890</v>
      </c>
      <c r="C2693">
        <v>53990</v>
      </c>
      <c r="D2693">
        <v>53280</v>
      </c>
      <c r="E2693">
        <v>53500</v>
      </c>
    </row>
    <row r="2694" spans="1:5" x14ac:dyDescent="0.25">
      <c r="A2694" s="1">
        <v>41821</v>
      </c>
      <c r="B2694">
        <v>53880</v>
      </c>
      <c r="C2694">
        <v>54315</v>
      </c>
      <c r="D2694">
        <v>53455</v>
      </c>
      <c r="E2694">
        <v>53715</v>
      </c>
    </row>
    <row r="2695" spans="1:5" x14ac:dyDescent="0.25">
      <c r="A2695" s="1">
        <v>41820</v>
      </c>
      <c r="B2695">
        <v>53775</v>
      </c>
      <c r="C2695">
        <v>53995</v>
      </c>
      <c r="D2695">
        <v>53275</v>
      </c>
      <c r="E2695">
        <v>53575</v>
      </c>
    </row>
    <row r="2696" spans="1:5" x14ac:dyDescent="0.25">
      <c r="A2696" s="1">
        <v>41817</v>
      </c>
      <c r="B2696">
        <v>53995</v>
      </c>
      <c r="C2696">
        <v>54300</v>
      </c>
      <c r="D2696">
        <v>53520</v>
      </c>
      <c r="E2696">
        <v>53855</v>
      </c>
    </row>
    <row r="2697" spans="1:5" x14ac:dyDescent="0.25">
      <c r="A2697" s="1">
        <v>41816</v>
      </c>
      <c r="B2697">
        <v>54205</v>
      </c>
      <c r="C2697">
        <v>54455</v>
      </c>
      <c r="D2697">
        <v>53960</v>
      </c>
      <c r="E2697">
        <v>54000</v>
      </c>
    </row>
    <row r="2698" spans="1:5" x14ac:dyDescent="0.25">
      <c r="A2698" s="1">
        <v>41815</v>
      </c>
      <c r="B2698">
        <v>55040</v>
      </c>
      <c r="C2698">
        <v>55175</v>
      </c>
      <c r="D2698">
        <v>53950</v>
      </c>
      <c r="E2698">
        <v>53995</v>
      </c>
    </row>
    <row r="2699" spans="1:5" x14ac:dyDescent="0.25">
      <c r="A2699" s="1">
        <v>41814</v>
      </c>
      <c r="B2699">
        <v>54875</v>
      </c>
      <c r="C2699">
        <v>55790</v>
      </c>
      <c r="D2699">
        <v>54685</v>
      </c>
      <c r="E2699">
        <v>55115</v>
      </c>
    </row>
    <row r="2700" spans="1:5" x14ac:dyDescent="0.25">
      <c r="A2700" s="1">
        <v>41813</v>
      </c>
      <c r="B2700">
        <v>55550</v>
      </c>
      <c r="C2700">
        <v>55640</v>
      </c>
      <c r="D2700">
        <v>54695</v>
      </c>
      <c r="E2700">
        <v>54695</v>
      </c>
    </row>
    <row r="2701" spans="1:5" x14ac:dyDescent="0.25">
      <c r="A2701" s="1">
        <v>41810</v>
      </c>
      <c r="B2701">
        <v>55710</v>
      </c>
      <c r="C2701">
        <v>55775</v>
      </c>
      <c r="D2701">
        <v>55250</v>
      </c>
      <c r="E2701">
        <v>55505</v>
      </c>
    </row>
    <row r="2702" spans="1:5" x14ac:dyDescent="0.25">
      <c r="A2702" s="1">
        <v>41808</v>
      </c>
      <c r="B2702">
        <v>55100</v>
      </c>
      <c r="C2702">
        <v>56065</v>
      </c>
      <c r="D2702">
        <v>54820</v>
      </c>
      <c r="E2702">
        <v>56065</v>
      </c>
    </row>
    <row r="2703" spans="1:5" x14ac:dyDescent="0.25">
      <c r="A2703" s="1">
        <v>41807</v>
      </c>
      <c r="B2703">
        <v>54750</v>
      </c>
      <c r="C2703">
        <v>54940</v>
      </c>
      <c r="D2703">
        <v>54130</v>
      </c>
      <c r="E2703">
        <v>54215</v>
      </c>
    </row>
    <row r="2704" spans="1:5" x14ac:dyDescent="0.25">
      <c r="A2704" s="1">
        <v>41806</v>
      </c>
      <c r="B2704">
        <v>55135</v>
      </c>
      <c r="C2704">
        <v>55170</v>
      </c>
      <c r="D2704">
        <v>54515</v>
      </c>
      <c r="E2704">
        <v>54780</v>
      </c>
    </row>
    <row r="2705" spans="1:5" x14ac:dyDescent="0.25">
      <c r="A2705" s="1">
        <v>41803</v>
      </c>
      <c r="B2705">
        <v>54800</v>
      </c>
      <c r="C2705">
        <v>55155</v>
      </c>
      <c r="D2705">
        <v>54665</v>
      </c>
      <c r="E2705">
        <v>54940</v>
      </c>
    </row>
    <row r="2706" spans="1:5" x14ac:dyDescent="0.25">
      <c r="A2706" s="1">
        <v>41801</v>
      </c>
      <c r="B2706">
        <v>55315</v>
      </c>
      <c r="C2706">
        <v>55540</v>
      </c>
      <c r="D2706">
        <v>54890</v>
      </c>
      <c r="E2706">
        <v>55135</v>
      </c>
    </row>
    <row r="2707" spans="1:5" x14ac:dyDescent="0.25">
      <c r="A2707" s="1">
        <v>41800</v>
      </c>
      <c r="B2707">
        <v>54345</v>
      </c>
      <c r="C2707">
        <v>55400</v>
      </c>
      <c r="D2707">
        <v>54075</v>
      </c>
      <c r="E2707">
        <v>55400</v>
      </c>
    </row>
    <row r="2708" spans="1:5" x14ac:dyDescent="0.25">
      <c r="A2708" s="1">
        <v>41799</v>
      </c>
      <c r="B2708">
        <v>53610</v>
      </c>
      <c r="C2708">
        <v>54630</v>
      </c>
      <c r="D2708">
        <v>53230</v>
      </c>
      <c r="E2708">
        <v>54545</v>
      </c>
    </row>
    <row r="2709" spans="1:5" x14ac:dyDescent="0.25">
      <c r="A2709" s="1">
        <v>41796</v>
      </c>
      <c r="B2709">
        <v>52330</v>
      </c>
      <c r="C2709">
        <v>53445</v>
      </c>
      <c r="D2709">
        <v>52330</v>
      </c>
      <c r="E2709">
        <v>53440</v>
      </c>
    </row>
    <row r="2710" spans="1:5" x14ac:dyDescent="0.25">
      <c r="A2710" s="1">
        <v>41795</v>
      </c>
      <c r="B2710">
        <v>52125</v>
      </c>
      <c r="C2710">
        <v>52460</v>
      </c>
      <c r="D2710">
        <v>51585</v>
      </c>
      <c r="E2710">
        <v>51615</v>
      </c>
    </row>
    <row r="2711" spans="1:5" x14ac:dyDescent="0.25">
      <c r="A2711" s="1">
        <v>41794</v>
      </c>
      <c r="B2711">
        <v>52100</v>
      </c>
      <c r="C2711">
        <v>52190</v>
      </c>
      <c r="D2711">
        <v>51745</v>
      </c>
      <c r="E2711">
        <v>52100</v>
      </c>
    </row>
    <row r="2712" spans="1:5" x14ac:dyDescent="0.25">
      <c r="A2712" s="1">
        <v>41793</v>
      </c>
      <c r="B2712">
        <v>51600</v>
      </c>
      <c r="C2712">
        <v>52305</v>
      </c>
      <c r="D2712">
        <v>51515</v>
      </c>
      <c r="E2712">
        <v>52305</v>
      </c>
    </row>
    <row r="2713" spans="1:5" x14ac:dyDescent="0.25">
      <c r="A2713" s="1">
        <v>41792</v>
      </c>
      <c r="B2713">
        <v>51620</v>
      </c>
      <c r="C2713">
        <v>52145</v>
      </c>
      <c r="D2713">
        <v>51470</v>
      </c>
      <c r="E2713">
        <v>51775</v>
      </c>
    </row>
    <row r="2714" spans="1:5" x14ac:dyDescent="0.25">
      <c r="A2714" s="1">
        <v>41789</v>
      </c>
      <c r="B2714">
        <v>52340</v>
      </c>
      <c r="C2714">
        <v>52340</v>
      </c>
      <c r="D2714">
        <v>51435</v>
      </c>
      <c r="E2714">
        <v>51435</v>
      </c>
    </row>
    <row r="2715" spans="1:5" x14ac:dyDescent="0.25">
      <c r="A2715" s="1">
        <v>41788</v>
      </c>
      <c r="B2715">
        <v>52835</v>
      </c>
      <c r="C2715">
        <v>53285</v>
      </c>
      <c r="D2715">
        <v>52260</v>
      </c>
      <c r="E2715">
        <v>52420</v>
      </c>
    </row>
    <row r="2716" spans="1:5" x14ac:dyDescent="0.25">
      <c r="A2716" s="1">
        <v>41787</v>
      </c>
      <c r="B2716">
        <v>52660</v>
      </c>
      <c r="C2716">
        <v>53180</v>
      </c>
      <c r="D2716">
        <v>52225</v>
      </c>
      <c r="E2716">
        <v>52930</v>
      </c>
    </row>
    <row r="2717" spans="1:5" x14ac:dyDescent="0.25">
      <c r="A2717" s="1">
        <v>41786</v>
      </c>
      <c r="B2717">
        <v>53350</v>
      </c>
      <c r="C2717">
        <v>53670</v>
      </c>
      <c r="D2717">
        <v>52330</v>
      </c>
      <c r="E2717">
        <v>52530</v>
      </c>
    </row>
    <row r="2718" spans="1:5" x14ac:dyDescent="0.25">
      <c r="A2718" s="1">
        <v>41785</v>
      </c>
      <c r="B2718">
        <v>53205</v>
      </c>
      <c r="C2718">
        <v>53450</v>
      </c>
      <c r="D2718">
        <v>53050</v>
      </c>
      <c r="E2718">
        <v>53395</v>
      </c>
    </row>
    <row r="2719" spans="1:5" x14ac:dyDescent="0.25">
      <c r="A2719" s="1">
        <v>41782</v>
      </c>
      <c r="B2719">
        <v>53220</v>
      </c>
      <c r="C2719">
        <v>53280</v>
      </c>
      <c r="D2719">
        <v>52715</v>
      </c>
      <c r="E2719">
        <v>53050</v>
      </c>
    </row>
    <row r="2720" spans="1:5" x14ac:dyDescent="0.25">
      <c r="A2720" s="1">
        <v>41781</v>
      </c>
      <c r="B2720">
        <v>52260</v>
      </c>
      <c r="C2720">
        <v>53290</v>
      </c>
      <c r="D2720">
        <v>52260</v>
      </c>
      <c r="E2720">
        <v>53255</v>
      </c>
    </row>
    <row r="2721" spans="1:5" x14ac:dyDescent="0.25">
      <c r="A2721" s="1">
        <v>41780</v>
      </c>
      <c r="B2721">
        <v>52865</v>
      </c>
      <c r="C2721">
        <v>53215</v>
      </c>
      <c r="D2721">
        <v>52290</v>
      </c>
      <c r="E2721">
        <v>52450</v>
      </c>
    </row>
    <row r="2722" spans="1:5" x14ac:dyDescent="0.25">
      <c r="A2722" s="1">
        <v>41779</v>
      </c>
      <c r="B2722">
        <v>53800</v>
      </c>
      <c r="C2722">
        <v>54270</v>
      </c>
      <c r="D2722">
        <v>52640</v>
      </c>
      <c r="E2722">
        <v>52680</v>
      </c>
    </row>
    <row r="2723" spans="1:5" x14ac:dyDescent="0.25">
      <c r="A2723" s="1">
        <v>41778</v>
      </c>
      <c r="B2723">
        <v>54295</v>
      </c>
      <c r="C2723">
        <v>54295</v>
      </c>
      <c r="D2723">
        <v>53640</v>
      </c>
      <c r="E2723">
        <v>53840</v>
      </c>
    </row>
    <row r="2724" spans="1:5" x14ac:dyDescent="0.25">
      <c r="A2724" s="1">
        <v>41775</v>
      </c>
      <c r="B2724">
        <v>54240</v>
      </c>
      <c r="C2724">
        <v>54860</v>
      </c>
      <c r="D2724">
        <v>54005</v>
      </c>
      <c r="E2724">
        <v>54320</v>
      </c>
    </row>
    <row r="2725" spans="1:5" x14ac:dyDescent="0.25">
      <c r="A2725" s="1">
        <v>41774</v>
      </c>
      <c r="B2725">
        <v>54800</v>
      </c>
      <c r="C2725">
        <v>54820</v>
      </c>
      <c r="D2725">
        <v>53980</v>
      </c>
      <c r="E2725">
        <v>54415</v>
      </c>
    </row>
    <row r="2726" spans="1:5" x14ac:dyDescent="0.25">
      <c r="A2726" s="1">
        <v>41773</v>
      </c>
      <c r="B2726">
        <v>54400</v>
      </c>
      <c r="C2726">
        <v>54980</v>
      </c>
      <c r="D2726">
        <v>54335</v>
      </c>
      <c r="E2726">
        <v>54855</v>
      </c>
    </row>
    <row r="2727" spans="1:5" x14ac:dyDescent="0.25">
      <c r="A2727" s="1">
        <v>41772</v>
      </c>
      <c r="B2727">
        <v>54610</v>
      </c>
      <c r="C2727">
        <v>54750</v>
      </c>
      <c r="D2727">
        <v>54165</v>
      </c>
      <c r="E2727">
        <v>54505</v>
      </c>
    </row>
    <row r="2728" spans="1:5" x14ac:dyDescent="0.25">
      <c r="A2728" s="1">
        <v>41771</v>
      </c>
      <c r="B2728">
        <v>53855</v>
      </c>
      <c r="C2728">
        <v>54625</v>
      </c>
      <c r="D2728">
        <v>53800</v>
      </c>
      <c r="E2728">
        <v>54545</v>
      </c>
    </row>
    <row r="2729" spans="1:5" x14ac:dyDescent="0.25">
      <c r="A2729" s="1">
        <v>41768</v>
      </c>
      <c r="B2729">
        <v>54250</v>
      </c>
      <c r="C2729">
        <v>54285</v>
      </c>
      <c r="D2729">
        <v>53470</v>
      </c>
      <c r="E2729">
        <v>53545</v>
      </c>
    </row>
    <row r="2730" spans="1:5" x14ac:dyDescent="0.25">
      <c r="A2730" s="1">
        <v>41767</v>
      </c>
      <c r="B2730">
        <v>54700</v>
      </c>
      <c r="C2730">
        <v>54790</v>
      </c>
      <c r="D2730">
        <v>53750</v>
      </c>
      <c r="E2730">
        <v>53930</v>
      </c>
    </row>
    <row r="2731" spans="1:5" x14ac:dyDescent="0.25">
      <c r="A2731" s="1">
        <v>41766</v>
      </c>
      <c r="B2731">
        <v>54275</v>
      </c>
      <c r="C2731">
        <v>54840</v>
      </c>
      <c r="D2731">
        <v>54040</v>
      </c>
      <c r="E2731">
        <v>54585</v>
      </c>
    </row>
    <row r="2732" spans="1:5" x14ac:dyDescent="0.25">
      <c r="A2732" s="1">
        <v>41765</v>
      </c>
      <c r="B2732">
        <v>53910</v>
      </c>
      <c r="C2732">
        <v>54630</v>
      </c>
      <c r="D2732">
        <v>53650</v>
      </c>
      <c r="E2732">
        <v>54325</v>
      </c>
    </row>
    <row r="2733" spans="1:5" x14ac:dyDescent="0.25">
      <c r="A2733" s="1">
        <v>41764</v>
      </c>
      <c r="B2733">
        <v>53700</v>
      </c>
      <c r="C2733">
        <v>54195</v>
      </c>
      <c r="D2733">
        <v>53490</v>
      </c>
      <c r="E2733">
        <v>54050</v>
      </c>
    </row>
    <row r="2734" spans="1:5" x14ac:dyDescent="0.25">
      <c r="A2734" s="1">
        <v>41761</v>
      </c>
      <c r="B2734">
        <v>51985</v>
      </c>
      <c r="C2734">
        <v>53930</v>
      </c>
      <c r="D2734">
        <v>51860</v>
      </c>
      <c r="E2734">
        <v>53930</v>
      </c>
    </row>
    <row r="2735" spans="1:5" x14ac:dyDescent="0.25">
      <c r="A2735" s="1">
        <v>41759</v>
      </c>
      <c r="B2735">
        <v>52495</v>
      </c>
      <c r="C2735">
        <v>52540</v>
      </c>
      <c r="D2735">
        <v>51780</v>
      </c>
      <c r="E2735">
        <v>52170</v>
      </c>
    </row>
    <row r="2736" spans="1:5" x14ac:dyDescent="0.25">
      <c r="A2736" s="1">
        <v>41758</v>
      </c>
      <c r="B2736">
        <v>52240</v>
      </c>
      <c r="C2736">
        <v>53050</v>
      </c>
      <c r="D2736">
        <v>52200</v>
      </c>
      <c r="E2736">
        <v>52435</v>
      </c>
    </row>
    <row r="2737" spans="1:5" x14ac:dyDescent="0.25">
      <c r="A2737" s="1">
        <v>41757</v>
      </c>
      <c r="B2737">
        <v>52100</v>
      </c>
      <c r="C2737">
        <v>52160</v>
      </c>
      <c r="D2737">
        <v>51335</v>
      </c>
      <c r="E2737">
        <v>52005</v>
      </c>
    </row>
    <row r="2738" spans="1:5" x14ac:dyDescent="0.25">
      <c r="A2738" s="1">
        <v>41754</v>
      </c>
      <c r="B2738">
        <v>52260</v>
      </c>
      <c r="C2738">
        <v>52340</v>
      </c>
      <c r="D2738">
        <v>51625</v>
      </c>
      <c r="E2738">
        <v>51980</v>
      </c>
    </row>
    <row r="2739" spans="1:5" x14ac:dyDescent="0.25">
      <c r="A2739" s="1">
        <v>41753</v>
      </c>
      <c r="B2739">
        <v>52640</v>
      </c>
      <c r="C2739">
        <v>52690</v>
      </c>
      <c r="D2739">
        <v>51815</v>
      </c>
      <c r="E2739">
        <v>52530</v>
      </c>
    </row>
    <row r="2740" spans="1:5" x14ac:dyDescent="0.25">
      <c r="A2740" s="1">
        <v>41752</v>
      </c>
      <c r="B2740">
        <v>52570</v>
      </c>
      <c r="C2740">
        <v>52605</v>
      </c>
      <c r="D2740">
        <v>52010</v>
      </c>
      <c r="E2740">
        <v>52470</v>
      </c>
    </row>
    <row r="2741" spans="1:5" x14ac:dyDescent="0.25">
      <c r="A2741" s="1">
        <v>41751</v>
      </c>
      <c r="B2741">
        <v>53100</v>
      </c>
      <c r="C2741">
        <v>53200</v>
      </c>
      <c r="D2741">
        <v>52385</v>
      </c>
      <c r="E2741">
        <v>52550</v>
      </c>
    </row>
    <row r="2742" spans="1:5" x14ac:dyDescent="0.25">
      <c r="A2742" s="1">
        <v>41746</v>
      </c>
      <c r="B2742">
        <v>51570</v>
      </c>
      <c r="C2742">
        <v>53075</v>
      </c>
      <c r="D2742">
        <v>51525</v>
      </c>
      <c r="E2742">
        <v>52900</v>
      </c>
    </row>
    <row r="2743" spans="1:5" x14ac:dyDescent="0.25">
      <c r="A2743" s="1">
        <v>41745</v>
      </c>
      <c r="B2743">
        <v>51600</v>
      </c>
      <c r="C2743">
        <v>52070</v>
      </c>
      <c r="D2743">
        <v>51165</v>
      </c>
      <c r="E2743">
        <v>51850</v>
      </c>
    </row>
    <row r="2744" spans="1:5" x14ac:dyDescent="0.25">
      <c r="A2744" s="1">
        <v>41744</v>
      </c>
      <c r="B2744">
        <v>51700</v>
      </c>
      <c r="C2744">
        <v>51725</v>
      </c>
      <c r="D2744">
        <v>49875</v>
      </c>
      <c r="E2744">
        <v>50540</v>
      </c>
    </row>
    <row r="2745" spans="1:5" x14ac:dyDescent="0.25">
      <c r="A2745" s="1">
        <v>41743</v>
      </c>
      <c r="B2745">
        <v>51830</v>
      </c>
      <c r="C2745">
        <v>52190</v>
      </c>
      <c r="D2745">
        <v>51325</v>
      </c>
      <c r="E2745">
        <v>51720</v>
      </c>
    </row>
    <row r="2746" spans="1:5" x14ac:dyDescent="0.25">
      <c r="A2746" s="1">
        <v>41740</v>
      </c>
      <c r="B2746">
        <v>50855</v>
      </c>
      <c r="C2746">
        <v>51990</v>
      </c>
      <c r="D2746">
        <v>50530</v>
      </c>
      <c r="E2746">
        <v>51805</v>
      </c>
    </row>
    <row r="2747" spans="1:5" x14ac:dyDescent="0.25">
      <c r="A2747" s="1">
        <v>41739</v>
      </c>
      <c r="B2747">
        <v>51380</v>
      </c>
      <c r="C2747">
        <v>51680</v>
      </c>
      <c r="D2747">
        <v>50735</v>
      </c>
      <c r="E2747">
        <v>51200</v>
      </c>
    </row>
    <row r="2748" spans="1:5" x14ac:dyDescent="0.25">
      <c r="A2748" s="1">
        <v>41738</v>
      </c>
      <c r="B2748">
        <v>51800</v>
      </c>
      <c r="C2748">
        <v>51820</v>
      </c>
      <c r="D2748">
        <v>50730</v>
      </c>
      <c r="E2748">
        <v>51580</v>
      </c>
    </row>
    <row r="2749" spans="1:5" x14ac:dyDescent="0.25">
      <c r="A2749" s="1">
        <v>41737</v>
      </c>
      <c r="B2749">
        <v>52395</v>
      </c>
      <c r="C2749">
        <v>53550</v>
      </c>
      <c r="D2749">
        <v>51435</v>
      </c>
      <c r="E2749">
        <v>51600</v>
      </c>
    </row>
    <row r="2750" spans="1:5" x14ac:dyDescent="0.25">
      <c r="A2750" s="1">
        <v>41736</v>
      </c>
      <c r="B2750">
        <v>51400</v>
      </c>
      <c r="C2750">
        <v>52400</v>
      </c>
      <c r="D2750">
        <v>51345</v>
      </c>
      <c r="E2750">
        <v>52330</v>
      </c>
    </row>
    <row r="2751" spans="1:5" x14ac:dyDescent="0.25">
      <c r="A2751" s="1">
        <v>41733</v>
      </c>
      <c r="B2751">
        <v>51715</v>
      </c>
      <c r="C2751">
        <v>52480</v>
      </c>
      <c r="D2751">
        <v>51155</v>
      </c>
      <c r="E2751">
        <v>51420</v>
      </c>
    </row>
    <row r="2752" spans="1:5" x14ac:dyDescent="0.25">
      <c r="A2752" s="1">
        <v>41732</v>
      </c>
      <c r="B2752">
        <v>51710</v>
      </c>
      <c r="C2752">
        <v>52185</v>
      </c>
      <c r="D2752">
        <v>51175</v>
      </c>
      <c r="E2752">
        <v>51730</v>
      </c>
    </row>
    <row r="2753" spans="1:5" x14ac:dyDescent="0.25">
      <c r="A2753" s="1">
        <v>41731</v>
      </c>
      <c r="B2753">
        <v>50570</v>
      </c>
      <c r="C2753">
        <v>52020</v>
      </c>
      <c r="D2753">
        <v>50360</v>
      </c>
      <c r="E2753">
        <v>51765</v>
      </c>
    </row>
    <row r="2754" spans="1:5" x14ac:dyDescent="0.25">
      <c r="A2754" s="1">
        <v>41730</v>
      </c>
      <c r="B2754">
        <v>50420</v>
      </c>
      <c r="C2754">
        <v>50840</v>
      </c>
      <c r="D2754">
        <v>49935</v>
      </c>
      <c r="E2754">
        <v>50680</v>
      </c>
    </row>
    <row r="2755" spans="1:5" x14ac:dyDescent="0.25">
      <c r="A2755" s="1">
        <v>41729</v>
      </c>
      <c r="B2755">
        <v>50100</v>
      </c>
      <c r="C2755">
        <v>50585</v>
      </c>
      <c r="D2755">
        <v>50075</v>
      </c>
      <c r="E2755">
        <v>50520</v>
      </c>
    </row>
    <row r="2756" spans="1:5" x14ac:dyDescent="0.25">
      <c r="A2756" s="1">
        <v>41726</v>
      </c>
      <c r="B2756">
        <v>50055</v>
      </c>
      <c r="C2756">
        <v>50440</v>
      </c>
      <c r="D2756">
        <v>49805</v>
      </c>
      <c r="E2756">
        <v>50000</v>
      </c>
    </row>
    <row r="2757" spans="1:5" x14ac:dyDescent="0.25">
      <c r="A2757" s="1">
        <v>41725</v>
      </c>
      <c r="B2757">
        <v>48470</v>
      </c>
      <c r="C2757">
        <v>50185</v>
      </c>
      <c r="D2757">
        <v>48020</v>
      </c>
      <c r="E2757">
        <v>50170</v>
      </c>
    </row>
    <row r="2758" spans="1:5" x14ac:dyDescent="0.25">
      <c r="A2758" s="1">
        <v>41724</v>
      </c>
      <c r="B2758">
        <v>48660</v>
      </c>
      <c r="C2758">
        <v>49015</v>
      </c>
      <c r="D2758">
        <v>48120</v>
      </c>
      <c r="E2758">
        <v>48300</v>
      </c>
    </row>
    <row r="2759" spans="1:5" x14ac:dyDescent="0.25">
      <c r="A2759" s="1">
        <v>41723</v>
      </c>
      <c r="B2759">
        <v>48020</v>
      </c>
      <c r="C2759">
        <v>49070</v>
      </c>
      <c r="D2759">
        <v>47915</v>
      </c>
      <c r="E2759">
        <v>48600</v>
      </c>
    </row>
    <row r="2760" spans="1:5" x14ac:dyDescent="0.25">
      <c r="A2760" s="1">
        <v>41722</v>
      </c>
      <c r="B2760">
        <v>47730</v>
      </c>
      <c r="C2760">
        <v>48500</v>
      </c>
      <c r="D2760">
        <v>47660</v>
      </c>
      <c r="E2760">
        <v>48500</v>
      </c>
    </row>
    <row r="2761" spans="1:5" x14ac:dyDescent="0.25">
      <c r="A2761" s="1">
        <v>41719</v>
      </c>
      <c r="B2761">
        <v>46865</v>
      </c>
      <c r="C2761">
        <v>48130</v>
      </c>
      <c r="D2761">
        <v>46605</v>
      </c>
      <c r="E2761">
        <v>47825</v>
      </c>
    </row>
    <row r="2762" spans="1:5" x14ac:dyDescent="0.25">
      <c r="A2762" s="1">
        <v>41718</v>
      </c>
      <c r="B2762">
        <v>46500</v>
      </c>
      <c r="C2762">
        <v>47815</v>
      </c>
      <c r="D2762">
        <v>46390</v>
      </c>
      <c r="E2762">
        <v>47300</v>
      </c>
    </row>
    <row r="2763" spans="1:5" x14ac:dyDescent="0.25">
      <c r="A2763" s="1">
        <v>41717</v>
      </c>
      <c r="B2763">
        <v>46390</v>
      </c>
      <c r="C2763">
        <v>47120</v>
      </c>
      <c r="D2763">
        <v>46175</v>
      </c>
      <c r="E2763">
        <v>46770</v>
      </c>
    </row>
    <row r="2764" spans="1:5" x14ac:dyDescent="0.25">
      <c r="A2764" s="1">
        <v>41716</v>
      </c>
      <c r="B2764">
        <v>45410</v>
      </c>
      <c r="C2764">
        <v>46540</v>
      </c>
      <c r="D2764">
        <v>45310</v>
      </c>
      <c r="E2764">
        <v>46520</v>
      </c>
    </row>
    <row r="2765" spans="1:5" x14ac:dyDescent="0.25">
      <c r="A2765" s="1">
        <v>41715</v>
      </c>
      <c r="B2765">
        <v>45440</v>
      </c>
      <c r="C2765">
        <v>45770</v>
      </c>
      <c r="D2765">
        <v>45220</v>
      </c>
      <c r="E2765">
        <v>45245</v>
      </c>
    </row>
    <row r="2766" spans="1:5" x14ac:dyDescent="0.25">
      <c r="A2766" s="1">
        <v>41712</v>
      </c>
      <c r="B2766">
        <v>45735</v>
      </c>
      <c r="C2766">
        <v>45900</v>
      </c>
      <c r="D2766">
        <v>45150</v>
      </c>
      <c r="E2766">
        <v>45295</v>
      </c>
    </row>
    <row r="2767" spans="1:5" x14ac:dyDescent="0.25">
      <c r="A2767" s="1">
        <v>41711</v>
      </c>
      <c r="B2767">
        <v>46240</v>
      </c>
      <c r="C2767">
        <v>46485</v>
      </c>
      <c r="D2767">
        <v>45550</v>
      </c>
      <c r="E2767">
        <v>45780</v>
      </c>
    </row>
    <row r="2768" spans="1:5" x14ac:dyDescent="0.25">
      <c r="A2768" s="1">
        <v>41710</v>
      </c>
      <c r="B2768">
        <v>45825</v>
      </c>
      <c r="C2768">
        <v>46385</v>
      </c>
      <c r="D2768">
        <v>45730</v>
      </c>
      <c r="E2768">
        <v>46385</v>
      </c>
    </row>
    <row r="2769" spans="1:5" x14ac:dyDescent="0.25">
      <c r="A2769" s="1">
        <v>41709</v>
      </c>
      <c r="B2769">
        <v>46015</v>
      </c>
      <c r="C2769">
        <v>46420</v>
      </c>
      <c r="D2769">
        <v>45690</v>
      </c>
      <c r="E2769">
        <v>46090</v>
      </c>
    </row>
    <row r="2770" spans="1:5" x14ac:dyDescent="0.25">
      <c r="A2770" s="1">
        <v>41708</v>
      </c>
      <c r="B2770">
        <v>46420</v>
      </c>
      <c r="C2770">
        <v>46450</v>
      </c>
      <c r="D2770">
        <v>45500</v>
      </c>
      <c r="E2770">
        <v>45920</v>
      </c>
    </row>
    <row r="2771" spans="1:5" x14ac:dyDescent="0.25">
      <c r="A2771" s="1">
        <v>41705</v>
      </c>
      <c r="B2771">
        <v>47310</v>
      </c>
      <c r="C2771">
        <v>47615</v>
      </c>
      <c r="D2771">
        <v>46400</v>
      </c>
      <c r="E2771">
        <v>46550</v>
      </c>
    </row>
    <row r="2772" spans="1:5" x14ac:dyDescent="0.25">
      <c r="A2772" s="1">
        <v>41704</v>
      </c>
      <c r="B2772">
        <v>47000</v>
      </c>
      <c r="C2772">
        <v>47840</v>
      </c>
      <c r="D2772">
        <v>46850</v>
      </c>
      <c r="E2772">
        <v>47480</v>
      </c>
    </row>
    <row r="2773" spans="1:5" x14ac:dyDescent="0.25">
      <c r="A2773" s="1">
        <v>41703</v>
      </c>
      <c r="B2773">
        <v>47535</v>
      </c>
      <c r="C2773">
        <v>47535</v>
      </c>
      <c r="D2773">
        <v>46815</v>
      </c>
      <c r="E2773">
        <v>46815</v>
      </c>
    </row>
    <row r="2774" spans="1:5" x14ac:dyDescent="0.25">
      <c r="A2774" s="1">
        <v>41698</v>
      </c>
      <c r="B2774">
        <v>48000</v>
      </c>
      <c r="C2774">
        <v>48430</v>
      </c>
      <c r="D2774">
        <v>47315</v>
      </c>
      <c r="E2774">
        <v>47600</v>
      </c>
    </row>
    <row r="2775" spans="1:5" x14ac:dyDescent="0.25">
      <c r="A2775" s="1">
        <v>41697</v>
      </c>
      <c r="B2775">
        <v>47095</v>
      </c>
      <c r="C2775">
        <v>48275</v>
      </c>
      <c r="D2775">
        <v>47020</v>
      </c>
      <c r="E2775">
        <v>48095</v>
      </c>
    </row>
    <row r="2776" spans="1:5" x14ac:dyDescent="0.25">
      <c r="A2776" s="1">
        <v>41696</v>
      </c>
      <c r="B2776">
        <v>47220</v>
      </c>
      <c r="C2776">
        <v>47500</v>
      </c>
      <c r="D2776">
        <v>46800</v>
      </c>
      <c r="E2776">
        <v>47140</v>
      </c>
    </row>
    <row r="2777" spans="1:5" x14ac:dyDescent="0.25">
      <c r="A2777" s="1">
        <v>41695</v>
      </c>
      <c r="B2777">
        <v>47460</v>
      </c>
      <c r="C2777">
        <v>47770</v>
      </c>
      <c r="D2777">
        <v>46985</v>
      </c>
      <c r="E2777">
        <v>47120</v>
      </c>
    </row>
    <row r="2778" spans="1:5" x14ac:dyDescent="0.25">
      <c r="A2778" s="1">
        <v>41694</v>
      </c>
      <c r="B2778">
        <v>47755</v>
      </c>
      <c r="C2778">
        <v>48060</v>
      </c>
      <c r="D2778">
        <v>47405</v>
      </c>
      <c r="E2778">
        <v>47590</v>
      </c>
    </row>
    <row r="2779" spans="1:5" x14ac:dyDescent="0.25">
      <c r="A2779" s="1">
        <v>41691</v>
      </c>
      <c r="B2779">
        <v>47770</v>
      </c>
      <c r="C2779">
        <v>48350</v>
      </c>
      <c r="D2779">
        <v>47500</v>
      </c>
      <c r="E2779">
        <v>47855</v>
      </c>
    </row>
    <row r="2780" spans="1:5" x14ac:dyDescent="0.25">
      <c r="A2780" s="1">
        <v>41690</v>
      </c>
      <c r="B2780">
        <v>47275</v>
      </c>
      <c r="C2780">
        <v>48145</v>
      </c>
      <c r="D2780">
        <v>47035</v>
      </c>
      <c r="E2780">
        <v>47765</v>
      </c>
    </row>
    <row r="2781" spans="1:5" x14ac:dyDescent="0.25">
      <c r="A2781" s="1">
        <v>41689</v>
      </c>
      <c r="B2781">
        <v>46835</v>
      </c>
      <c r="C2781">
        <v>47690</v>
      </c>
      <c r="D2781">
        <v>46540</v>
      </c>
      <c r="E2781">
        <v>47455</v>
      </c>
    </row>
    <row r="2782" spans="1:5" x14ac:dyDescent="0.25">
      <c r="A2782" s="1">
        <v>41688</v>
      </c>
      <c r="B2782">
        <v>48090</v>
      </c>
      <c r="C2782">
        <v>48220</v>
      </c>
      <c r="D2782">
        <v>46950</v>
      </c>
      <c r="E2782">
        <v>46950</v>
      </c>
    </row>
    <row r="2783" spans="1:5" x14ac:dyDescent="0.25">
      <c r="A2783" s="1">
        <v>41687</v>
      </c>
      <c r="B2783">
        <v>48805</v>
      </c>
      <c r="C2783">
        <v>48890</v>
      </c>
      <c r="D2783">
        <v>47950</v>
      </c>
      <c r="E2783">
        <v>47950</v>
      </c>
    </row>
    <row r="2784" spans="1:5" x14ac:dyDescent="0.25">
      <c r="A2784" s="1">
        <v>41684</v>
      </c>
      <c r="B2784">
        <v>48470</v>
      </c>
      <c r="C2784">
        <v>48925</v>
      </c>
      <c r="D2784">
        <v>48265</v>
      </c>
      <c r="E2784">
        <v>48745</v>
      </c>
    </row>
    <row r="2785" spans="1:5" x14ac:dyDescent="0.25">
      <c r="A2785" s="1">
        <v>41683</v>
      </c>
      <c r="B2785">
        <v>48200</v>
      </c>
      <c r="C2785">
        <v>48680</v>
      </c>
      <c r="D2785">
        <v>47625</v>
      </c>
      <c r="E2785">
        <v>48680</v>
      </c>
    </row>
    <row r="2786" spans="1:5" x14ac:dyDescent="0.25">
      <c r="A2786" s="1">
        <v>41682</v>
      </c>
      <c r="B2786">
        <v>49260</v>
      </c>
      <c r="C2786">
        <v>49360</v>
      </c>
      <c r="D2786">
        <v>48350</v>
      </c>
      <c r="E2786">
        <v>48425</v>
      </c>
    </row>
    <row r="2787" spans="1:5" x14ac:dyDescent="0.25">
      <c r="A2787" s="1">
        <v>41681</v>
      </c>
      <c r="B2787">
        <v>48060</v>
      </c>
      <c r="C2787">
        <v>48700</v>
      </c>
      <c r="D2787">
        <v>47610</v>
      </c>
      <c r="E2787">
        <v>48460</v>
      </c>
    </row>
    <row r="2788" spans="1:5" x14ac:dyDescent="0.25">
      <c r="A2788" s="1">
        <v>41680</v>
      </c>
      <c r="B2788">
        <v>48190</v>
      </c>
      <c r="C2788">
        <v>48265</v>
      </c>
      <c r="D2788">
        <v>47475</v>
      </c>
      <c r="E2788">
        <v>47845</v>
      </c>
    </row>
    <row r="2789" spans="1:5" x14ac:dyDescent="0.25">
      <c r="A2789" s="1">
        <v>41677</v>
      </c>
      <c r="B2789">
        <v>47880</v>
      </c>
      <c r="C2789">
        <v>48360</v>
      </c>
      <c r="D2789">
        <v>47550</v>
      </c>
      <c r="E2789">
        <v>48320</v>
      </c>
    </row>
    <row r="2790" spans="1:5" x14ac:dyDescent="0.25">
      <c r="A2790" s="1">
        <v>41676</v>
      </c>
      <c r="B2790">
        <v>46890</v>
      </c>
      <c r="C2790">
        <v>48140</v>
      </c>
      <c r="D2790">
        <v>46785</v>
      </c>
      <c r="E2790">
        <v>47880</v>
      </c>
    </row>
    <row r="2791" spans="1:5" x14ac:dyDescent="0.25">
      <c r="A2791" s="1">
        <v>41675</v>
      </c>
      <c r="B2791">
        <v>46855</v>
      </c>
      <c r="C2791">
        <v>47220</v>
      </c>
      <c r="D2791">
        <v>46250</v>
      </c>
      <c r="E2791">
        <v>46745</v>
      </c>
    </row>
    <row r="2792" spans="1:5" x14ac:dyDescent="0.25">
      <c r="A2792" s="1">
        <v>41674</v>
      </c>
      <c r="B2792">
        <v>46175</v>
      </c>
      <c r="C2792">
        <v>47270</v>
      </c>
      <c r="D2792">
        <v>46175</v>
      </c>
      <c r="E2792">
        <v>46950</v>
      </c>
    </row>
    <row r="2793" spans="1:5" x14ac:dyDescent="0.25">
      <c r="A2793" s="1">
        <v>41673</v>
      </c>
      <c r="B2793">
        <v>47500</v>
      </c>
      <c r="C2793">
        <v>47620</v>
      </c>
      <c r="D2793">
        <v>45995</v>
      </c>
      <c r="E2793">
        <v>45995</v>
      </c>
    </row>
    <row r="2794" spans="1:5" x14ac:dyDescent="0.25">
      <c r="A2794" s="1">
        <v>41670</v>
      </c>
      <c r="B2794">
        <v>47140</v>
      </c>
      <c r="C2794">
        <v>47870</v>
      </c>
      <c r="D2794">
        <v>46825</v>
      </c>
      <c r="E2794">
        <v>47800</v>
      </c>
    </row>
    <row r="2795" spans="1:5" x14ac:dyDescent="0.25">
      <c r="A2795" s="1">
        <v>41669</v>
      </c>
      <c r="B2795">
        <v>47580</v>
      </c>
      <c r="C2795">
        <v>48200</v>
      </c>
      <c r="D2795">
        <v>47145</v>
      </c>
      <c r="E2795">
        <v>47470</v>
      </c>
    </row>
    <row r="2796" spans="1:5" x14ac:dyDescent="0.25">
      <c r="A2796" s="1">
        <v>41668</v>
      </c>
      <c r="B2796">
        <v>48210</v>
      </c>
      <c r="C2796">
        <v>48285</v>
      </c>
      <c r="D2796">
        <v>47240</v>
      </c>
      <c r="E2796">
        <v>47540</v>
      </c>
    </row>
    <row r="2797" spans="1:5" x14ac:dyDescent="0.25">
      <c r="A2797" s="1">
        <v>41667</v>
      </c>
      <c r="B2797">
        <v>48400</v>
      </c>
      <c r="C2797">
        <v>48685</v>
      </c>
      <c r="D2797">
        <v>47975</v>
      </c>
      <c r="E2797">
        <v>48200</v>
      </c>
    </row>
    <row r="2798" spans="1:5" x14ac:dyDescent="0.25">
      <c r="A2798" s="1">
        <v>41666</v>
      </c>
      <c r="B2798">
        <v>47955</v>
      </c>
      <c r="C2798">
        <v>48345</v>
      </c>
      <c r="D2798">
        <v>47615</v>
      </c>
      <c r="E2798">
        <v>48300</v>
      </c>
    </row>
    <row r="2799" spans="1:5" x14ac:dyDescent="0.25">
      <c r="A2799" s="1">
        <v>41663</v>
      </c>
      <c r="B2799">
        <v>48340</v>
      </c>
      <c r="C2799">
        <v>48485</v>
      </c>
      <c r="D2799">
        <v>47605</v>
      </c>
      <c r="E2799">
        <v>47955</v>
      </c>
    </row>
    <row r="2800" spans="1:5" x14ac:dyDescent="0.25">
      <c r="A2800" s="1">
        <v>41662</v>
      </c>
      <c r="B2800">
        <v>49275</v>
      </c>
      <c r="C2800">
        <v>49805</v>
      </c>
      <c r="D2800">
        <v>48485</v>
      </c>
      <c r="E2800">
        <v>48655</v>
      </c>
    </row>
    <row r="2801" spans="1:5" x14ac:dyDescent="0.25">
      <c r="A2801" s="1">
        <v>41661</v>
      </c>
      <c r="B2801">
        <v>48850</v>
      </c>
      <c r="C2801">
        <v>49695</v>
      </c>
      <c r="D2801">
        <v>48765</v>
      </c>
      <c r="E2801">
        <v>49550</v>
      </c>
    </row>
    <row r="2802" spans="1:5" x14ac:dyDescent="0.25">
      <c r="A2802" s="1">
        <v>41660</v>
      </c>
      <c r="B2802">
        <v>49165</v>
      </c>
      <c r="C2802">
        <v>49350</v>
      </c>
      <c r="D2802">
        <v>48580</v>
      </c>
      <c r="E2802">
        <v>48800</v>
      </c>
    </row>
    <row r="2803" spans="1:5" x14ac:dyDescent="0.25">
      <c r="A2803" s="1">
        <v>41659</v>
      </c>
      <c r="B2803">
        <v>49400</v>
      </c>
      <c r="C2803">
        <v>49490</v>
      </c>
      <c r="D2803">
        <v>48845</v>
      </c>
      <c r="E2803">
        <v>48915</v>
      </c>
    </row>
    <row r="2804" spans="1:5" x14ac:dyDescent="0.25">
      <c r="A2804" s="1">
        <v>41656</v>
      </c>
      <c r="B2804">
        <v>49990</v>
      </c>
      <c r="C2804">
        <v>50145</v>
      </c>
      <c r="D2804">
        <v>49360</v>
      </c>
      <c r="E2804">
        <v>49380</v>
      </c>
    </row>
    <row r="2805" spans="1:5" x14ac:dyDescent="0.25">
      <c r="A2805" s="1">
        <v>41655</v>
      </c>
      <c r="B2805">
        <v>50140</v>
      </c>
      <c r="C2805">
        <v>50780</v>
      </c>
      <c r="D2805">
        <v>49820</v>
      </c>
      <c r="E2805">
        <v>49900</v>
      </c>
    </row>
    <row r="2806" spans="1:5" x14ac:dyDescent="0.25">
      <c r="A2806" s="1">
        <v>41654</v>
      </c>
      <c r="B2806">
        <v>49930</v>
      </c>
      <c r="C2806">
        <v>50495</v>
      </c>
      <c r="D2806">
        <v>49910</v>
      </c>
      <c r="E2806">
        <v>50230</v>
      </c>
    </row>
    <row r="2807" spans="1:5" x14ac:dyDescent="0.25">
      <c r="A2807" s="1">
        <v>41653</v>
      </c>
      <c r="B2807">
        <v>49520</v>
      </c>
      <c r="C2807">
        <v>50090</v>
      </c>
      <c r="D2807">
        <v>49390</v>
      </c>
      <c r="E2807">
        <v>49920</v>
      </c>
    </row>
    <row r="2808" spans="1:5" x14ac:dyDescent="0.25">
      <c r="A2808" s="1">
        <v>41652</v>
      </c>
      <c r="B2808">
        <v>49800</v>
      </c>
      <c r="C2808">
        <v>50265</v>
      </c>
      <c r="D2808">
        <v>49520</v>
      </c>
      <c r="E2808">
        <v>49540</v>
      </c>
    </row>
    <row r="2809" spans="1:5" x14ac:dyDescent="0.25">
      <c r="A2809" s="1">
        <v>41649</v>
      </c>
      <c r="B2809">
        <v>49890</v>
      </c>
      <c r="C2809">
        <v>50390</v>
      </c>
      <c r="D2809">
        <v>49275</v>
      </c>
      <c r="E2809">
        <v>49950</v>
      </c>
    </row>
    <row r="2810" spans="1:5" x14ac:dyDescent="0.25">
      <c r="A2810" s="1">
        <v>41648</v>
      </c>
      <c r="B2810">
        <v>50800</v>
      </c>
      <c r="C2810">
        <v>50830</v>
      </c>
      <c r="D2810">
        <v>49495</v>
      </c>
      <c r="E2810">
        <v>49600</v>
      </c>
    </row>
    <row r="2811" spans="1:5" x14ac:dyDescent="0.25">
      <c r="A2811" s="1">
        <v>41647</v>
      </c>
      <c r="B2811">
        <v>50630</v>
      </c>
      <c r="C2811">
        <v>51090</v>
      </c>
      <c r="D2811">
        <v>50600</v>
      </c>
      <c r="E2811">
        <v>50630</v>
      </c>
    </row>
    <row r="2812" spans="1:5" x14ac:dyDescent="0.25">
      <c r="A2812" s="1">
        <v>41646</v>
      </c>
      <c r="B2812">
        <v>51250</v>
      </c>
      <c r="C2812">
        <v>51840</v>
      </c>
      <c r="D2812">
        <v>50590</v>
      </c>
      <c r="E2812">
        <v>50615</v>
      </c>
    </row>
    <row r="2813" spans="1:5" x14ac:dyDescent="0.25">
      <c r="A2813" s="1">
        <v>41645</v>
      </c>
      <c r="B2813">
        <v>51230</v>
      </c>
      <c r="C2813">
        <v>51410</v>
      </c>
      <c r="D2813">
        <v>50675</v>
      </c>
      <c r="E2813">
        <v>51105</v>
      </c>
    </row>
    <row r="2814" spans="1:5" x14ac:dyDescent="0.25">
      <c r="A2814" s="1">
        <v>41642</v>
      </c>
      <c r="B2814">
        <v>50350</v>
      </c>
      <c r="C2814">
        <v>51585</v>
      </c>
      <c r="D2814">
        <v>50310</v>
      </c>
      <c r="E2814">
        <v>51585</v>
      </c>
    </row>
    <row r="2815" spans="1:5" x14ac:dyDescent="0.25">
      <c r="A2815" s="1">
        <v>41641</v>
      </c>
      <c r="B2815">
        <v>51880</v>
      </c>
      <c r="C2815">
        <v>51960</v>
      </c>
      <c r="D2815">
        <v>50375</v>
      </c>
      <c r="E2815">
        <v>50400</v>
      </c>
    </row>
    <row r="2816" spans="1:5" x14ac:dyDescent="0.25">
      <c r="A2816" s="1">
        <v>41638</v>
      </c>
      <c r="B2816">
        <v>51800</v>
      </c>
      <c r="C2816">
        <v>54015</v>
      </c>
      <c r="D2816">
        <v>51675</v>
      </c>
      <c r="E2816">
        <v>51890</v>
      </c>
    </row>
    <row r="2817" spans="1:5" x14ac:dyDescent="0.25">
      <c r="A2817" s="1">
        <v>41635</v>
      </c>
      <c r="B2817">
        <v>51635</v>
      </c>
      <c r="C2817">
        <v>51800</v>
      </c>
      <c r="D2817">
        <v>51600</v>
      </c>
      <c r="E2817">
        <v>51740</v>
      </c>
    </row>
    <row r="2818" spans="1:5" x14ac:dyDescent="0.25">
      <c r="A2818" s="1">
        <v>41634</v>
      </c>
      <c r="B2818">
        <v>51975</v>
      </c>
      <c r="C2818">
        <v>52040</v>
      </c>
      <c r="D2818">
        <v>51515</v>
      </c>
      <c r="E2818">
        <v>51605</v>
      </c>
    </row>
    <row r="2819" spans="1:5" x14ac:dyDescent="0.25">
      <c r="A2819" s="1">
        <v>41631</v>
      </c>
      <c r="B2819">
        <v>51815</v>
      </c>
      <c r="C2819">
        <v>52065</v>
      </c>
      <c r="D2819">
        <v>51620</v>
      </c>
      <c r="E2819">
        <v>51690</v>
      </c>
    </row>
    <row r="2820" spans="1:5" x14ac:dyDescent="0.25">
      <c r="A2820" s="1">
        <v>41628</v>
      </c>
      <c r="B2820">
        <v>52100</v>
      </c>
      <c r="C2820">
        <v>52120</v>
      </c>
      <c r="D2820">
        <v>51345</v>
      </c>
      <c r="E2820">
        <v>51485</v>
      </c>
    </row>
    <row r="2821" spans="1:5" x14ac:dyDescent="0.25">
      <c r="A2821" s="1">
        <v>41627</v>
      </c>
      <c r="B2821">
        <v>51360</v>
      </c>
      <c r="C2821">
        <v>52245</v>
      </c>
      <c r="D2821">
        <v>51105</v>
      </c>
      <c r="E2821">
        <v>52180</v>
      </c>
    </row>
    <row r="2822" spans="1:5" x14ac:dyDescent="0.25">
      <c r="A2822" s="1">
        <v>41626</v>
      </c>
      <c r="B2822">
        <v>50670</v>
      </c>
      <c r="C2822">
        <v>51825</v>
      </c>
      <c r="D2822">
        <v>50080</v>
      </c>
      <c r="E2822">
        <v>51610</v>
      </c>
    </row>
    <row r="2823" spans="1:5" x14ac:dyDescent="0.25">
      <c r="A2823" s="1">
        <v>41625</v>
      </c>
      <c r="B2823">
        <v>50075</v>
      </c>
      <c r="C2823">
        <v>50585</v>
      </c>
      <c r="D2823">
        <v>50050</v>
      </c>
      <c r="E2823">
        <v>50245</v>
      </c>
    </row>
    <row r="2824" spans="1:5" x14ac:dyDescent="0.25">
      <c r="A2824" s="1">
        <v>41624</v>
      </c>
      <c r="B2824">
        <v>50165</v>
      </c>
      <c r="C2824">
        <v>50680</v>
      </c>
      <c r="D2824">
        <v>50055</v>
      </c>
      <c r="E2824">
        <v>50180</v>
      </c>
    </row>
    <row r="2825" spans="1:5" x14ac:dyDescent="0.25">
      <c r="A2825" s="1">
        <v>41621</v>
      </c>
      <c r="B2825">
        <v>50330</v>
      </c>
      <c r="C2825">
        <v>50570</v>
      </c>
      <c r="D2825">
        <v>49950</v>
      </c>
      <c r="E2825">
        <v>49980</v>
      </c>
    </row>
    <row r="2826" spans="1:5" x14ac:dyDescent="0.25">
      <c r="A2826" s="1">
        <v>41620</v>
      </c>
      <c r="B2826">
        <v>49950</v>
      </c>
      <c r="C2826">
        <v>50320</v>
      </c>
      <c r="D2826">
        <v>49820</v>
      </c>
      <c r="E2826">
        <v>50250</v>
      </c>
    </row>
    <row r="2827" spans="1:5" x14ac:dyDescent="0.25">
      <c r="A2827" s="1">
        <v>41619</v>
      </c>
      <c r="B2827">
        <v>50955</v>
      </c>
      <c r="C2827">
        <v>51100</v>
      </c>
      <c r="D2827">
        <v>49975</v>
      </c>
      <c r="E2827">
        <v>50000</v>
      </c>
    </row>
    <row r="2828" spans="1:5" x14ac:dyDescent="0.25">
      <c r="A2828" s="1">
        <v>41618</v>
      </c>
      <c r="B2828">
        <v>51130</v>
      </c>
      <c r="C2828">
        <v>51350</v>
      </c>
      <c r="D2828">
        <v>50950</v>
      </c>
      <c r="E2828">
        <v>51140</v>
      </c>
    </row>
    <row r="2829" spans="1:5" x14ac:dyDescent="0.25">
      <c r="A2829" s="1">
        <v>41617</v>
      </c>
      <c r="B2829">
        <v>51005</v>
      </c>
      <c r="C2829">
        <v>51370</v>
      </c>
      <c r="D2829">
        <v>50810</v>
      </c>
      <c r="E2829">
        <v>51190</v>
      </c>
    </row>
    <row r="2830" spans="1:5" x14ac:dyDescent="0.25">
      <c r="A2830" s="1">
        <v>41614</v>
      </c>
      <c r="B2830">
        <v>50905</v>
      </c>
      <c r="C2830">
        <v>51440</v>
      </c>
      <c r="D2830">
        <v>50570</v>
      </c>
      <c r="E2830">
        <v>51130</v>
      </c>
    </row>
    <row r="2831" spans="1:5" x14ac:dyDescent="0.25">
      <c r="A2831" s="1">
        <v>41613</v>
      </c>
      <c r="B2831">
        <v>50480</v>
      </c>
      <c r="C2831">
        <v>51190</v>
      </c>
      <c r="D2831">
        <v>50345</v>
      </c>
      <c r="E2831">
        <v>50660</v>
      </c>
    </row>
    <row r="2832" spans="1:5" x14ac:dyDescent="0.25">
      <c r="A2832" s="1">
        <v>41612</v>
      </c>
      <c r="B2832">
        <v>50565</v>
      </c>
      <c r="C2832">
        <v>50960</v>
      </c>
      <c r="D2832">
        <v>50100</v>
      </c>
      <c r="E2832">
        <v>50490</v>
      </c>
    </row>
    <row r="2833" spans="1:5" x14ac:dyDescent="0.25">
      <c r="A2833" s="1">
        <v>41611</v>
      </c>
      <c r="B2833">
        <v>50815</v>
      </c>
      <c r="C2833">
        <v>51335</v>
      </c>
      <c r="D2833">
        <v>50210</v>
      </c>
      <c r="E2833">
        <v>50400</v>
      </c>
    </row>
    <row r="2834" spans="1:5" x14ac:dyDescent="0.25">
      <c r="A2834" s="1">
        <v>41610</v>
      </c>
      <c r="B2834">
        <v>51950</v>
      </c>
      <c r="C2834">
        <v>52075</v>
      </c>
      <c r="D2834">
        <v>51060</v>
      </c>
      <c r="E2834">
        <v>51100</v>
      </c>
    </row>
    <row r="2835" spans="1:5" x14ac:dyDescent="0.25">
      <c r="A2835" s="1">
        <v>41607</v>
      </c>
      <c r="B2835">
        <v>52000</v>
      </c>
      <c r="C2835">
        <v>52895</v>
      </c>
      <c r="D2835">
        <v>51970</v>
      </c>
      <c r="E2835">
        <v>52490</v>
      </c>
    </row>
    <row r="2836" spans="1:5" x14ac:dyDescent="0.25">
      <c r="A2836" s="1">
        <v>41606</v>
      </c>
      <c r="B2836">
        <v>52050</v>
      </c>
      <c r="C2836">
        <v>52610</v>
      </c>
      <c r="D2836">
        <v>51720</v>
      </c>
      <c r="E2836">
        <v>52055</v>
      </c>
    </row>
    <row r="2837" spans="1:5" x14ac:dyDescent="0.25">
      <c r="A2837" s="1">
        <v>41605</v>
      </c>
      <c r="B2837">
        <v>51580</v>
      </c>
      <c r="C2837">
        <v>52265</v>
      </c>
      <c r="D2837">
        <v>51555</v>
      </c>
      <c r="E2837">
        <v>51750</v>
      </c>
    </row>
    <row r="2838" spans="1:5" x14ac:dyDescent="0.25">
      <c r="A2838" s="1">
        <v>41604</v>
      </c>
      <c r="B2838">
        <v>52155</v>
      </c>
      <c r="C2838">
        <v>52570</v>
      </c>
      <c r="D2838">
        <v>51390</v>
      </c>
      <c r="E2838">
        <v>51615</v>
      </c>
    </row>
    <row r="2839" spans="1:5" x14ac:dyDescent="0.25">
      <c r="A2839" s="1">
        <v>41603</v>
      </c>
      <c r="B2839">
        <v>52950</v>
      </c>
      <c r="C2839">
        <v>53110</v>
      </c>
      <c r="D2839">
        <v>52205</v>
      </c>
      <c r="E2839">
        <v>52455</v>
      </c>
    </row>
    <row r="2840" spans="1:5" x14ac:dyDescent="0.25">
      <c r="A2840" s="1">
        <v>41600</v>
      </c>
      <c r="B2840">
        <v>52550</v>
      </c>
      <c r="C2840">
        <v>53425</v>
      </c>
      <c r="D2840">
        <v>52130</v>
      </c>
      <c r="E2840">
        <v>52795</v>
      </c>
    </row>
    <row r="2841" spans="1:5" x14ac:dyDescent="0.25">
      <c r="A2841" s="1">
        <v>41599</v>
      </c>
      <c r="B2841">
        <v>52500</v>
      </c>
      <c r="C2841">
        <v>52975</v>
      </c>
      <c r="D2841">
        <v>52090</v>
      </c>
      <c r="E2841">
        <v>52605</v>
      </c>
    </row>
    <row r="2842" spans="1:5" x14ac:dyDescent="0.25">
      <c r="A2842" s="1">
        <v>41597</v>
      </c>
      <c r="B2842">
        <v>54245</v>
      </c>
      <c r="C2842">
        <v>54245</v>
      </c>
      <c r="D2842">
        <v>52920</v>
      </c>
      <c r="E2842">
        <v>52990</v>
      </c>
    </row>
    <row r="2843" spans="1:5" x14ac:dyDescent="0.25">
      <c r="A2843" s="1">
        <v>41596</v>
      </c>
      <c r="B2843">
        <v>53910</v>
      </c>
      <c r="C2843">
        <v>54585</v>
      </c>
      <c r="D2843">
        <v>53860</v>
      </c>
      <c r="E2843">
        <v>54350</v>
      </c>
    </row>
    <row r="2844" spans="1:5" x14ac:dyDescent="0.25">
      <c r="A2844" s="1">
        <v>41592</v>
      </c>
      <c r="B2844">
        <v>52670</v>
      </c>
      <c r="C2844">
        <v>53805</v>
      </c>
      <c r="D2844">
        <v>52590</v>
      </c>
      <c r="E2844">
        <v>53770</v>
      </c>
    </row>
    <row r="2845" spans="1:5" x14ac:dyDescent="0.25">
      <c r="A2845" s="1">
        <v>41591</v>
      </c>
      <c r="B2845">
        <v>51530</v>
      </c>
      <c r="C2845">
        <v>52570</v>
      </c>
      <c r="D2845">
        <v>51360</v>
      </c>
      <c r="E2845">
        <v>52570</v>
      </c>
    </row>
    <row r="2846" spans="1:5" x14ac:dyDescent="0.25">
      <c r="A2846" s="1">
        <v>41590</v>
      </c>
      <c r="B2846">
        <v>52640</v>
      </c>
      <c r="C2846">
        <v>52995</v>
      </c>
      <c r="D2846">
        <v>51570</v>
      </c>
      <c r="E2846">
        <v>51790</v>
      </c>
    </row>
    <row r="2847" spans="1:5" x14ac:dyDescent="0.25">
      <c r="A2847" s="1">
        <v>41589</v>
      </c>
      <c r="B2847">
        <v>52450</v>
      </c>
      <c r="C2847">
        <v>52870</v>
      </c>
      <c r="D2847">
        <v>52145</v>
      </c>
      <c r="E2847">
        <v>52800</v>
      </c>
    </row>
    <row r="2848" spans="1:5" x14ac:dyDescent="0.25">
      <c r="A2848" s="1">
        <v>41586</v>
      </c>
      <c r="B2848">
        <v>52905</v>
      </c>
      <c r="C2848">
        <v>53030</v>
      </c>
      <c r="D2848">
        <v>51820</v>
      </c>
      <c r="E2848">
        <v>52280</v>
      </c>
    </row>
    <row r="2849" spans="1:5" x14ac:dyDescent="0.25">
      <c r="A2849" s="1">
        <v>41585</v>
      </c>
      <c r="B2849">
        <v>53420</v>
      </c>
      <c r="C2849">
        <v>54180</v>
      </c>
      <c r="D2849">
        <v>52635</v>
      </c>
      <c r="E2849">
        <v>52870</v>
      </c>
    </row>
    <row r="2850" spans="1:5" x14ac:dyDescent="0.25">
      <c r="A2850" s="1">
        <v>41584</v>
      </c>
      <c r="B2850">
        <v>54250</v>
      </c>
      <c r="C2850">
        <v>54380</v>
      </c>
      <c r="D2850">
        <v>53220</v>
      </c>
      <c r="E2850">
        <v>53460</v>
      </c>
    </row>
    <row r="2851" spans="1:5" x14ac:dyDescent="0.25">
      <c r="A2851" s="1">
        <v>41583</v>
      </c>
      <c r="B2851">
        <v>54600</v>
      </c>
      <c r="C2851">
        <v>54835</v>
      </c>
      <c r="D2851">
        <v>53875</v>
      </c>
      <c r="E2851">
        <v>53935</v>
      </c>
    </row>
    <row r="2852" spans="1:5" x14ac:dyDescent="0.25">
      <c r="A2852" s="1">
        <v>41582</v>
      </c>
      <c r="B2852">
        <v>54275</v>
      </c>
      <c r="C2852">
        <v>54870</v>
      </c>
      <c r="D2852">
        <v>54240</v>
      </c>
      <c r="E2852">
        <v>54710</v>
      </c>
    </row>
    <row r="2853" spans="1:5" x14ac:dyDescent="0.25">
      <c r="A2853" s="1">
        <v>41579</v>
      </c>
      <c r="B2853">
        <v>54700</v>
      </c>
      <c r="C2853">
        <v>54700</v>
      </c>
      <c r="D2853">
        <v>53985</v>
      </c>
      <c r="E2853">
        <v>54080</v>
      </c>
    </row>
    <row r="2854" spans="1:5" x14ac:dyDescent="0.25">
      <c r="A2854" s="1">
        <v>41578</v>
      </c>
      <c r="B2854">
        <v>53900</v>
      </c>
      <c r="C2854">
        <v>54740</v>
      </c>
      <c r="D2854">
        <v>53715</v>
      </c>
      <c r="E2854">
        <v>54410</v>
      </c>
    </row>
    <row r="2855" spans="1:5" x14ac:dyDescent="0.25">
      <c r="A2855" s="1">
        <v>41577</v>
      </c>
      <c r="B2855">
        <v>54195</v>
      </c>
      <c r="C2855">
        <v>54480</v>
      </c>
      <c r="D2855">
        <v>53645</v>
      </c>
      <c r="E2855">
        <v>54290</v>
      </c>
    </row>
    <row r="2856" spans="1:5" x14ac:dyDescent="0.25">
      <c r="A2856" s="1">
        <v>41576</v>
      </c>
      <c r="B2856">
        <v>54595</v>
      </c>
      <c r="C2856">
        <v>54800</v>
      </c>
      <c r="D2856">
        <v>53625</v>
      </c>
      <c r="E2856">
        <v>54080</v>
      </c>
    </row>
    <row r="2857" spans="1:5" x14ac:dyDescent="0.25">
      <c r="A2857" s="1">
        <v>41575</v>
      </c>
      <c r="B2857">
        <v>53500</v>
      </c>
      <c r="C2857">
        <v>54880</v>
      </c>
      <c r="D2857">
        <v>53355</v>
      </c>
      <c r="E2857">
        <v>54860</v>
      </c>
    </row>
    <row r="2858" spans="1:5" x14ac:dyDescent="0.25">
      <c r="A2858" s="1">
        <v>41572</v>
      </c>
      <c r="B2858">
        <v>53820</v>
      </c>
      <c r="C2858">
        <v>54055</v>
      </c>
      <c r="D2858">
        <v>53120</v>
      </c>
      <c r="E2858">
        <v>53420</v>
      </c>
    </row>
    <row r="2859" spans="1:5" x14ac:dyDescent="0.25">
      <c r="A2859" s="1">
        <v>41571</v>
      </c>
      <c r="B2859">
        <v>54820</v>
      </c>
      <c r="C2859">
        <v>55060</v>
      </c>
      <c r="D2859">
        <v>53585</v>
      </c>
      <c r="E2859">
        <v>53870</v>
      </c>
    </row>
    <row r="2860" spans="1:5" x14ac:dyDescent="0.25">
      <c r="A2860" s="1">
        <v>41570</v>
      </c>
      <c r="B2860">
        <v>55580</v>
      </c>
      <c r="C2860">
        <v>55600</v>
      </c>
      <c r="D2860">
        <v>54455</v>
      </c>
      <c r="E2860">
        <v>54615</v>
      </c>
    </row>
    <row r="2861" spans="1:5" x14ac:dyDescent="0.25">
      <c r="A2861" s="1">
        <v>41569</v>
      </c>
      <c r="B2861">
        <v>55090</v>
      </c>
      <c r="C2861">
        <v>56005</v>
      </c>
      <c r="D2861">
        <v>54850</v>
      </c>
      <c r="E2861">
        <v>55850</v>
      </c>
    </row>
    <row r="2862" spans="1:5" x14ac:dyDescent="0.25">
      <c r="A2862" s="1">
        <v>41568</v>
      </c>
      <c r="B2862">
        <v>54375</v>
      </c>
      <c r="C2862">
        <v>55170</v>
      </c>
      <c r="D2862">
        <v>54275</v>
      </c>
      <c r="E2862">
        <v>55045</v>
      </c>
    </row>
    <row r="2863" spans="1:5" x14ac:dyDescent="0.25">
      <c r="A2863" s="1">
        <v>41565</v>
      </c>
      <c r="B2863">
        <v>54790</v>
      </c>
      <c r="C2863">
        <v>55030</v>
      </c>
      <c r="D2863">
        <v>54060</v>
      </c>
      <c r="E2863">
        <v>54305</v>
      </c>
    </row>
    <row r="2864" spans="1:5" x14ac:dyDescent="0.25">
      <c r="A2864" s="1">
        <v>41564</v>
      </c>
      <c r="B2864">
        <v>54475</v>
      </c>
      <c r="C2864">
        <v>54840</v>
      </c>
      <c r="D2864">
        <v>54185</v>
      </c>
      <c r="E2864">
        <v>54710</v>
      </c>
    </row>
    <row r="2865" spans="1:5" x14ac:dyDescent="0.25">
      <c r="A2865" s="1">
        <v>41563</v>
      </c>
      <c r="B2865">
        <v>54580</v>
      </c>
      <c r="C2865">
        <v>55425</v>
      </c>
      <c r="D2865">
        <v>54075</v>
      </c>
      <c r="E2865">
        <v>54405</v>
      </c>
    </row>
    <row r="2866" spans="1:5" x14ac:dyDescent="0.25">
      <c r="A2866" s="1">
        <v>41562</v>
      </c>
      <c r="B2866">
        <v>54150</v>
      </c>
      <c r="C2866">
        <v>55060</v>
      </c>
      <c r="D2866">
        <v>54060</v>
      </c>
      <c r="E2866">
        <v>54865</v>
      </c>
    </row>
    <row r="2867" spans="1:5" x14ac:dyDescent="0.25">
      <c r="A2867" s="1">
        <v>41561</v>
      </c>
      <c r="B2867">
        <v>52775</v>
      </c>
      <c r="C2867">
        <v>54305</v>
      </c>
      <c r="D2867">
        <v>52675</v>
      </c>
      <c r="E2867">
        <v>54305</v>
      </c>
    </row>
    <row r="2868" spans="1:5" x14ac:dyDescent="0.25">
      <c r="A2868" s="1">
        <v>41558</v>
      </c>
      <c r="B2868">
        <v>52985</v>
      </c>
      <c r="C2868">
        <v>53135</v>
      </c>
      <c r="D2868">
        <v>52520</v>
      </c>
      <c r="E2868">
        <v>53000</v>
      </c>
    </row>
    <row r="2869" spans="1:5" x14ac:dyDescent="0.25">
      <c r="A2869" s="1">
        <v>41557</v>
      </c>
      <c r="B2869">
        <v>53025</v>
      </c>
      <c r="C2869">
        <v>53090</v>
      </c>
      <c r="D2869">
        <v>52345</v>
      </c>
      <c r="E2869">
        <v>52760</v>
      </c>
    </row>
    <row r="2870" spans="1:5" x14ac:dyDescent="0.25">
      <c r="A2870" s="1">
        <v>41556</v>
      </c>
      <c r="B2870">
        <v>51900</v>
      </c>
      <c r="C2870">
        <v>52670</v>
      </c>
      <c r="D2870">
        <v>51555</v>
      </c>
      <c r="E2870">
        <v>52460</v>
      </c>
    </row>
    <row r="2871" spans="1:5" x14ac:dyDescent="0.25">
      <c r="A2871" s="1">
        <v>41555</v>
      </c>
      <c r="B2871">
        <v>51990</v>
      </c>
      <c r="C2871">
        <v>52185</v>
      </c>
      <c r="D2871">
        <v>51475</v>
      </c>
      <c r="E2871">
        <v>51805</v>
      </c>
    </row>
    <row r="2872" spans="1:5" x14ac:dyDescent="0.25">
      <c r="A2872" s="1">
        <v>41554</v>
      </c>
      <c r="B2872">
        <v>52195</v>
      </c>
      <c r="C2872">
        <v>52635</v>
      </c>
      <c r="D2872">
        <v>51820</v>
      </c>
      <c r="E2872">
        <v>51885</v>
      </c>
    </row>
    <row r="2873" spans="1:5" x14ac:dyDescent="0.25">
      <c r="A2873" s="1">
        <v>41551</v>
      </c>
      <c r="B2873">
        <v>52050</v>
      </c>
      <c r="C2873">
        <v>52730</v>
      </c>
      <c r="D2873">
        <v>51780</v>
      </c>
      <c r="E2873">
        <v>52605</v>
      </c>
    </row>
    <row r="2874" spans="1:5" x14ac:dyDescent="0.25">
      <c r="A2874" s="1">
        <v>41550</v>
      </c>
      <c r="B2874">
        <v>52950</v>
      </c>
      <c r="C2874">
        <v>53140</v>
      </c>
      <c r="D2874">
        <v>51950</v>
      </c>
      <c r="E2874">
        <v>51950</v>
      </c>
    </row>
    <row r="2875" spans="1:5" x14ac:dyDescent="0.25">
      <c r="A2875" s="1">
        <v>41549</v>
      </c>
      <c r="B2875">
        <v>52600</v>
      </c>
      <c r="C2875">
        <v>53165</v>
      </c>
      <c r="D2875">
        <v>52440</v>
      </c>
      <c r="E2875">
        <v>52850</v>
      </c>
    </row>
    <row r="2876" spans="1:5" x14ac:dyDescent="0.25">
      <c r="A2876" s="1">
        <v>41548</v>
      </c>
      <c r="B2876">
        <v>51990</v>
      </c>
      <c r="C2876">
        <v>52920</v>
      </c>
      <c r="D2876">
        <v>51670</v>
      </c>
      <c r="E2876">
        <v>52850</v>
      </c>
    </row>
    <row r="2877" spans="1:5" x14ac:dyDescent="0.25">
      <c r="A2877" s="1">
        <v>41547</v>
      </c>
      <c r="B2877">
        <v>52800</v>
      </c>
      <c r="C2877">
        <v>52905</v>
      </c>
      <c r="D2877">
        <v>51810</v>
      </c>
      <c r="E2877">
        <v>51910</v>
      </c>
    </row>
    <row r="2878" spans="1:5" x14ac:dyDescent="0.25">
      <c r="A2878" s="1">
        <v>41544</v>
      </c>
      <c r="B2878">
        <v>53200</v>
      </c>
      <c r="C2878">
        <v>53925</v>
      </c>
      <c r="D2878">
        <v>53100</v>
      </c>
      <c r="E2878">
        <v>53265</v>
      </c>
    </row>
    <row r="2879" spans="1:5" x14ac:dyDescent="0.25">
      <c r="A2879" s="1">
        <v>41543</v>
      </c>
      <c r="B2879">
        <v>54190</v>
      </c>
      <c r="C2879">
        <v>54215</v>
      </c>
      <c r="D2879">
        <v>53230</v>
      </c>
      <c r="E2879">
        <v>53690</v>
      </c>
    </row>
    <row r="2880" spans="1:5" x14ac:dyDescent="0.25">
      <c r="A2880" s="1">
        <v>41542</v>
      </c>
      <c r="B2880">
        <v>54110</v>
      </c>
      <c r="C2880">
        <v>54355</v>
      </c>
      <c r="D2880">
        <v>53670</v>
      </c>
      <c r="E2880">
        <v>54150</v>
      </c>
    </row>
    <row r="2881" spans="1:5" x14ac:dyDescent="0.25">
      <c r="A2881" s="1">
        <v>41541</v>
      </c>
      <c r="B2881">
        <v>54030</v>
      </c>
      <c r="C2881">
        <v>54445</v>
      </c>
      <c r="D2881">
        <v>53830</v>
      </c>
      <c r="E2881">
        <v>54280</v>
      </c>
    </row>
    <row r="2882" spans="1:5" x14ac:dyDescent="0.25">
      <c r="A2882" s="1">
        <v>41540</v>
      </c>
      <c r="B2882">
        <v>53450</v>
      </c>
      <c r="C2882">
        <v>54465</v>
      </c>
      <c r="D2882">
        <v>53420</v>
      </c>
      <c r="E2882">
        <v>54290</v>
      </c>
    </row>
    <row r="2883" spans="1:5" x14ac:dyDescent="0.25">
      <c r="A2883" s="1">
        <v>41537</v>
      </c>
      <c r="B2883">
        <v>54630</v>
      </c>
      <c r="C2883">
        <v>54790</v>
      </c>
      <c r="D2883">
        <v>53420</v>
      </c>
      <c r="E2883">
        <v>53600</v>
      </c>
    </row>
    <row r="2884" spans="1:5" x14ac:dyDescent="0.25">
      <c r="A2884" s="1">
        <v>41536</v>
      </c>
      <c r="B2884">
        <v>55145</v>
      </c>
      <c r="C2884">
        <v>55310</v>
      </c>
      <c r="D2884">
        <v>54450</v>
      </c>
      <c r="E2884">
        <v>54710</v>
      </c>
    </row>
    <row r="2885" spans="1:5" x14ac:dyDescent="0.25">
      <c r="A2885" s="1">
        <v>41535</v>
      </c>
      <c r="B2885">
        <v>53495</v>
      </c>
      <c r="C2885">
        <v>55250</v>
      </c>
      <c r="D2885">
        <v>53310</v>
      </c>
      <c r="E2885">
        <v>55250</v>
      </c>
    </row>
    <row r="2886" spans="1:5" x14ac:dyDescent="0.25">
      <c r="A2886" s="1">
        <v>41534</v>
      </c>
      <c r="B2886">
        <v>52845</v>
      </c>
      <c r="C2886">
        <v>53640</v>
      </c>
      <c r="D2886">
        <v>52590</v>
      </c>
      <c r="E2886">
        <v>53640</v>
      </c>
    </row>
    <row r="2887" spans="1:5" x14ac:dyDescent="0.25">
      <c r="A2887" s="1">
        <v>41533</v>
      </c>
      <c r="B2887">
        <v>53745</v>
      </c>
      <c r="C2887">
        <v>53770</v>
      </c>
      <c r="D2887">
        <v>52570</v>
      </c>
      <c r="E2887">
        <v>52850</v>
      </c>
    </row>
    <row r="2888" spans="1:5" x14ac:dyDescent="0.25">
      <c r="A2888" s="1">
        <v>41530</v>
      </c>
      <c r="B2888">
        <v>52365</v>
      </c>
      <c r="C2888">
        <v>53180</v>
      </c>
      <c r="D2888">
        <v>52055</v>
      </c>
      <c r="E2888">
        <v>53180</v>
      </c>
    </row>
    <row r="2889" spans="1:5" x14ac:dyDescent="0.25">
      <c r="A2889" s="1">
        <v>41529</v>
      </c>
      <c r="B2889">
        <v>52700</v>
      </c>
      <c r="C2889">
        <v>52985</v>
      </c>
      <c r="D2889">
        <v>51985</v>
      </c>
      <c r="E2889">
        <v>52540</v>
      </c>
    </row>
    <row r="2890" spans="1:5" x14ac:dyDescent="0.25">
      <c r="A2890" s="1">
        <v>41528</v>
      </c>
      <c r="B2890">
        <v>52910</v>
      </c>
      <c r="C2890">
        <v>53345</v>
      </c>
      <c r="D2890">
        <v>52350</v>
      </c>
      <c r="E2890">
        <v>52850</v>
      </c>
    </row>
    <row r="2891" spans="1:5" x14ac:dyDescent="0.25">
      <c r="A2891" s="1">
        <v>41527</v>
      </c>
      <c r="B2891">
        <v>53600</v>
      </c>
      <c r="C2891">
        <v>53825</v>
      </c>
      <c r="D2891">
        <v>52830</v>
      </c>
      <c r="E2891">
        <v>53220</v>
      </c>
    </row>
    <row r="2892" spans="1:5" x14ac:dyDescent="0.25">
      <c r="A2892" s="1">
        <v>41526</v>
      </c>
      <c r="B2892">
        <v>52950</v>
      </c>
      <c r="C2892">
        <v>53570</v>
      </c>
      <c r="D2892">
        <v>52300</v>
      </c>
      <c r="E2892">
        <v>53250</v>
      </c>
    </row>
    <row r="2893" spans="1:5" x14ac:dyDescent="0.25">
      <c r="A2893" s="1">
        <v>41523</v>
      </c>
      <c r="B2893">
        <v>51580</v>
      </c>
      <c r="C2893">
        <v>52955</v>
      </c>
      <c r="D2893">
        <v>51460</v>
      </c>
      <c r="E2893">
        <v>52600</v>
      </c>
    </row>
    <row r="2894" spans="1:5" x14ac:dyDescent="0.25">
      <c r="A2894" s="1">
        <v>41522</v>
      </c>
      <c r="B2894">
        <v>51310</v>
      </c>
      <c r="C2894">
        <v>51765</v>
      </c>
      <c r="D2894">
        <v>50550</v>
      </c>
      <c r="E2894">
        <v>51585</v>
      </c>
    </row>
    <row r="2895" spans="1:5" x14ac:dyDescent="0.25">
      <c r="A2895" s="1">
        <v>41521</v>
      </c>
      <c r="B2895">
        <v>50720</v>
      </c>
      <c r="C2895">
        <v>51160</v>
      </c>
      <c r="D2895">
        <v>50360</v>
      </c>
      <c r="E2895">
        <v>51160</v>
      </c>
    </row>
    <row r="2896" spans="1:5" x14ac:dyDescent="0.25">
      <c r="A2896" s="1">
        <v>41520</v>
      </c>
      <c r="B2896">
        <v>50565</v>
      </c>
      <c r="C2896">
        <v>51200</v>
      </c>
      <c r="D2896">
        <v>50415</v>
      </c>
      <c r="E2896">
        <v>50945</v>
      </c>
    </row>
    <row r="2897" spans="1:5" x14ac:dyDescent="0.25">
      <c r="A2897" s="1">
        <v>41519</v>
      </c>
      <c r="B2897">
        <v>50805</v>
      </c>
      <c r="C2897">
        <v>51120</v>
      </c>
      <c r="D2897">
        <v>50325</v>
      </c>
      <c r="E2897">
        <v>50565</v>
      </c>
    </row>
    <row r="2898" spans="1:5" x14ac:dyDescent="0.25">
      <c r="A2898" s="1">
        <v>41516</v>
      </c>
      <c r="B2898">
        <v>49695</v>
      </c>
      <c r="C2898">
        <v>50295</v>
      </c>
      <c r="D2898">
        <v>48785</v>
      </c>
      <c r="E2898">
        <v>50150</v>
      </c>
    </row>
    <row r="2899" spans="1:5" x14ac:dyDescent="0.25">
      <c r="A2899" s="1">
        <v>41515</v>
      </c>
      <c r="B2899">
        <v>49610</v>
      </c>
      <c r="C2899">
        <v>50025</v>
      </c>
      <c r="D2899">
        <v>49065</v>
      </c>
      <c r="E2899">
        <v>49330</v>
      </c>
    </row>
    <row r="2900" spans="1:5" x14ac:dyDescent="0.25">
      <c r="A2900" s="1">
        <v>41514</v>
      </c>
      <c r="B2900">
        <v>49445</v>
      </c>
      <c r="C2900">
        <v>50065</v>
      </c>
      <c r="D2900">
        <v>48865</v>
      </c>
      <c r="E2900">
        <v>49450</v>
      </c>
    </row>
    <row r="2901" spans="1:5" x14ac:dyDescent="0.25">
      <c r="A2901" s="1">
        <v>41513</v>
      </c>
      <c r="B2901">
        <v>50290</v>
      </c>
      <c r="C2901">
        <v>50395</v>
      </c>
      <c r="D2901">
        <v>49250</v>
      </c>
      <c r="E2901">
        <v>49505</v>
      </c>
    </row>
    <row r="2902" spans="1:5" x14ac:dyDescent="0.25">
      <c r="A2902" s="1">
        <v>41512</v>
      </c>
      <c r="B2902">
        <v>51600</v>
      </c>
      <c r="C2902">
        <v>51880</v>
      </c>
      <c r="D2902">
        <v>50775</v>
      </c>
      <c r="E2902">
        <v>50860</v>
      </c>
    </row>
    <row r="2903" spans="1:5" x14ac:dyDescent="0.25">
      <c r="A2903" s="1">
        <v>41509</v>
      </c>
      <c r="B2903">
        <v>50645</v>
      </c>
      <c r="C2903">
        <v>51800</v>
      </c>
      <c r="D2903">
        <v>50500</v>
      </c>
      <c r="E2903">
        <v>51780</v>
      </c>
    </row>
    <row r="2904" spans="1:5" x14ac:dyDescent="0.25">
      <c r="A2904" s="1">
        <v>41508</v>
      </c>
      <c r="B2904">
        <v>50260</v>
      </c>
      <c r="C2904">
        <v>51030</v>
      </c>
      <c r="D2904">
        <v>50165</v>
      </c>
      <c r="E2904">
        <v>50960</v>
      </c>
    </row>
    <row r="2905" spans="1:5" x14ac:dyDescent="0.25">
      <c r="A2905" s="1">
        <v>41507</v>
      </c>
      <c r="B2905">
        <v>50170</v>
      </c>
      <c r="C2905">
        <v>50730</v>
      </c>
      <c r="D2905">
        <v>49450</v>
      </c>
      <c r="E2905">
        <v>49710</v>
      </c>
    </row>
    <row r="2906" spans="1:5" x14ac:dyDescent="0.25">
      <c r="A2906" s="1">
        <v>41506</v>
      </c>
      <c r="B2906">
        <v>50905</v>
      </c>
      <c r="C2906">
        <v>50980</v>
      </c>
      <c r="D2906">
        <v>50010</v>
      </c>
      <c r="E2906">
        <v>50355</v>
      </c>
    </row>
    <row r="2907" spans="1:5" x14ac:dyDescent="0.25">
      <c r="A2907" s="1">
        <v>41505</v>
      </c>
      <c r="B2907">
        <v>50770</v>
      </c>
      <c r="C2907">
        <v>51685</v>
      </c>
      <c r="D2907">
        <v>50520</v>
      </c>
      <c r="E2907">
        <v>51095</v>
      </c>
    </row>
    <row r="2908" spans="1:5" x14ac:dyDescent="0.25">
      <c r="A2908" s="1">
        <v>41502</v>
      </c>
      <c r="B2908">
        <v>50250</v>
      </c>
      <c r="C2908">
        <v>51295</v>
      </c>
      <c r="D2908">
        <v>50120</v>
      </c>
      <c r="E2908">
        <v>51180</v>
      </c>
    </row>
    <row r="2909" spans="1:5" x14ac:dyDescent="0.25">
      <c r="A2909" s="1">
        <v>41501</v>
      </c>
      <c r="B2909">
        <v>49385</v>
      </c>
      <c r="C2909">
        <v>51055</v>
      </c>
      <c r="D2909">
        <v>48620</v>
      </c>
      <c r="E2909">
        <v>50400</v>
      </c>
    </row>
    <row r="2910" spans="1:5" x14ac:dyDescent="0.25">
      <c r="A2910" s="1">
        <v>41500</v>
      </c>
      <c r="B2910">
        <v>50025</v>
      </c>
      <c r="C2910">
        <v>50785</v>
      </c>
      <c r="D2910">
        <v>49700</v>
      </c>
      <c r="E2910">
        <v>49900</v>
      </c>
    </row>
    <row r="2911" spans="1:5" x14ac:dyDescent="0.25">
      <c r="A2911" s="1">
        <v>41499</v>
      </c>
      <c r="B2911">
        <v>50600</v>
      </c>
      <c r="C2911">
        <v>50905</v>
      </c>
      <c r="D2911">
        <v>49970</v>
      </c>
      <c r="E2911">
        <v>50690</v>
      </c>
    </row>
    <row r="2912" spans="1:5" x14ac:dyDescent="0.25">
      <c r="A2912" s="1">
        <v>41498</v>
      </c>
      <c r="B2912">
        <v>49980</v>
      </c>
      <c r="C2912">
        <v>51430</v>
      </c>
      <c r="D2912">
        <v>49710</v>
      </c>
      <c r="E2912">
        <v>50600</v>
      </c>
    </row>
    <row r="2913" spans="1:5" x14ac:dyDescent="0.25">
      <c r="A2913" s="1">
        <v>41495</v>
      </c>
      <c r="B2913">
        <v>49100</v>
      </c>
      <c r="C2913">
        <v>50120</v>
      </c>
      <c r="D2913">
        <v>48800</v>
      </c>
      <c r="E2913">
        <v>50020</v>
      </c>
    </row>
    <row r="2914" spans="1:5" x14ac:dyDescent="0.25">
      <c r="A2914" s="1">
        <v>41494</v>
      </c>
      <c r="B2914">
        <v>47500</v>
      </c>
      <c r="C2914">
        <v>49320</v>
      </c>
      <c r="D2914">
        <v>47410</v>
      </c>
      <c r="E2914">
        <v>49020</v>
      </c>
    </row>
    <row r="2915" spans="1:5" x14ac:dyDescent="0.25">
      <c r="A2915" s="1">
        <v>41493</v>
      </c>
      <c r="B2915">
        <v>47000</v>
      </c>
      <c r="C2915">
        <v>47600</v>
      </c>
      <c r="D2915">
        <v>46910</v>
      </c>
      <c r="E2915">
        <v>47400</v>
      </c>
    </row>
    <row r="2916" spans="1:5" x14ac:dyDescent="0.25">
      <c r="A2916" s="1">
        <v>41492</v>
      </c>
      <c r="B2916">
        <v>48150</v>
      </c>
      <c r="C2916">
        <v>48450</v>
      </c>
      <c r="D2916">
        <v>47040</v>
      </c>
      <c r="E2916">
        <v>47070</v>
      </c>
    </row>
    <row r="2917" spans="1:5" x14ac:dyDescent="0.25">
      <c r="A2917" s="1">
        <v>41491</v>
      </c>
      <c r="B2917">
        <v>48120</v>
      </c>
      <c r="C2917">
        <v>48650</v>
      </c>
      <c r="D2917">
        <v>48035</v>
      </c>
      <c r="E2917">
        <v>48375</v>
      </c>
    </row>
    <row r="2918" spans="1:5" x14ac:dyDescent="0.25">
      <c r="A2918" s="1">
        <v>41488</v>
      </c>
      <c r="B2918">
        <v>49125</v>
      </c>
      <c r="C2918">
        <v>49475</v>
      </c>
      <c r="D2918">
        <v>48250</v>
      </c>
      <c r="E2918">
        <v>48340</v>
      </c>
    </row>
    <row r="2919" spans="1:5" x14ac:dyDescent="0.25">
      <c r="A2919" s="1">
        <v>41487</v>
      </c>
      <c r="B2919">
        <v>48720</v>
      </c>
      <c r="C2919">
        <v>49250</v>
      </c>
      <c r="D2919">
        <v>48490</v>
      </c>
      <c r="E2919">
        <v>49110</v>
      </c>
    </row>
    <row r="2920" spans="1:5" x14ac:dyDescent="0.25">
      <c r="A2920" s="1">
        <v>41486</v>
      </c>
      <c r="B2920">
        <v>48360</v>
      </c>
      <c r="C2920">
        <v>48790</v>
      </c>
      <c r="D2920">
        <v>47905</v>
      </c>
      <c r="E2920">
        <v>48170</v>
      </c>
    </row>
    <row r="2921" spans="1:5" x14ac:dyDescent="0.25">
      <c r="A2921" s="1">
        <v>41485</v>
      </c>
      <c r="B2921">
        <v>49210</v>
      </c>
      <c r="C2921">
        <v>49595</v>
      </c>
      <c r="D2921">
        <v>48380</v>
      </c>
      <c r="E2921">
        <v>48520</v>
      </c>
    </row>
    <row r="2922" spans="1:5" x14ac:dyDescent="0.25">
      <c r="A2922" s="1">
        <v>41484</v>
      </c>
      <c r="B2922">
        <v>49290</v>
      </c>
      <c r="C2922">
        <v>49390</v>
      </c>
      <c r="D2922">
        <v>48920</v>
      </c>
      <c r="E2922">
        <v>49165</v>
      </c>
    </row>
    <row r="2923" spans="1:5" x14ac:dyDescent="0.25">
      <c r="A2923" s="1">
        <v>41481</v>
      </c>
      <c r="B2923">
        <v>49070</v>
      </c>
      <c r="C2923">
        <v>49480</v>
      </c>
      <c r="D2923">
        <v>48530</v>
      </c>
      <c r="E2923">
        <v>49390</v>
      </c>
    </row>
    <row r="2924" spans="1:5" x14ac:dyDescent="0.25">
      <c r="A2924" s="1">
        <v>41480</v>
      </c>
      <c r="B2924">
        <v>48105</v>
      </c>
      <c r="C2924">
        <v>49240</v>
      </c>
      <c r="D2924">
        <v>47820</v>
      </c>
      <c r="E2924">
        <v>49105</v>
      </c>
    </row>
    <row r="2925" spans="1:5" x14ac:dyDescent="0.25">
      <c r="A2925" s="1">
        <v>41479</v>
      </c>
      <c r="B2925">
        <v>48840</v>
      </c>
      <c r="C2925">
        <v>49085</v>
      </c>
      <c r="D2925">
        <v>47935</v>
      </c>
      <c r="E2925">
        <v>48400</v>
      </c>
    </row>
    <row r="2926" spans="1:5" x14ac:dyDescent="0.25">
      <c r="A2926" s="1">
        <v>41478</v>
      </c>
      <c r="B2926">
        <v>48865</v>
      </c>
      <c r="C2926">
        <v>49345</v>
      </c>
      <c r="D2926">
        <v>48630</v>
      </c>
      <c r="E2926">
        <v>48900</v>
      </c>
    </row>
    <row r="2927" spans="1:5" x14ac:dyDescent="0.25">
      <c r="A2927" s="1">
        <v>41477</v>
      </c>
      <c r="B2927">
        <v>47480</v>
      </c>
      <c r="C2927">
        <v>48920</v>
      </c>
      <c r="D2927">
        <v>47275</v>
      </c>
      <c r="E2927">
        <v>48700</v>
      </c>
    </row>
    <row r="2928" spans="1:5" x14ac:dyDescent="0.25">
      <c r="A2928" s="1">
        <v>41474</v>
      </c>
      <c r="B2928">
        <v>47370</v>
      </c>
      <c r="C2928">
        <v>47580</v>
      </c>
      <c r="D2928">
        <v>46960</v>
      </c>
      <c r="E2928">
        <v>47550</v>
      </c>
    </row>
    <row r="2929" spans="1:5" x14ac:dyDescent="0.25">
      <c r="A2929" s="1">
        <v>41473</v>
      </c>
      <c r="B2929">
        <v>47240</v>
      </c>
      <c r="C2929">
        <v>48045</v>
      </c>
      <c r="D2929">
        <v>46860</v>
      </c>
      <c r="E2929">
        <v>47475</v>
      </c>
    </row>
    <row r="2930" spans="1:5" x14ac:dyDescent="0.25">
      <c r="A2930" s="1">
        <v>41472</v>
      </c>
      <c r="B2930">
        <v>46800</v>
      </c>
      <c r="C2930">
        <v>47640</v>
      </c>
      <c r="D2930">
        <v>46420</v>
      </c>
      <c r="E2930">
        <v>47435</v>
      </c>
    </row>
    <row r="2931" spans="1:5" x14ac:dyDescent="0.25">
      <c r="A2931" s="1">
        <v>41471</v>
      </c>
      <c r="B2931">
        <v>46715</v>
      </c>
      <c r="C2931">
        <v>47250</v>
      </c>
      <c r="D2931">
        <v>46140</v>
      </c>
      <c r="E2931">
        <v>46835</v>
      </c>
    </row>
    <row r="2932" spans="1:5" x14ac:dyDescent="0.25">
      <c r="A2932" s="1">
        <v>41470</v>
      </c>
      <c r="B2932">
        <v>45010</v>
      </c>
      <c r="C2932">
        <v>46750</v>
      </c>
      <c r="D2932">
        <v>45000</v>
      </c>
      <c r="E2932">
        <v>46625</v>
      </c>
    </row>
    <row r="2933" spans="1:5" x14ac:dyDescent="0.25">
      <c r="A2933" s="1">
        <v>41467</v>
      </c>
      <c r="B2933">
        <v>46500</v>
      </c>
      <c r="C2933">
        <v>46500</v>
      </c>
      <c r="D2933">
        <v>45040</v>
      </c>
      <c r="E2933">
        <v>45125</v>
      </c>
    </row>
    <row r="2934" spans="1:5" x14ac:dyDescent="0.25">
      <c r="A2934" s="1">
        <v>41466</v>
      </c>
      <c r="B2934">
        <v>46240</v>
      </c>
      <c r="C2934">
        <v>46740</v>
      </c>
      <c r="D2934">
        <v>45670</v>
      </c>
      <c r="E2934">
        <v>46675</v>
      </c>
    </row>
    <row r="2935" spans="1:5" x14ac:dyDescent="0.25">
      <c r="A2935" s="1">
        <v>41465</v>
      </c>
      <c r="B2935">
        <v>44855</v>
      </c>
      <c r="C2935">
        <v>45760</v>
      </c>
      <c r="D2935">
        <v>44845</v>
      </c>
      <c r="E2935">
        <v>45675</v>
      </c>
    </row>
    <row r="2936" spans="1:5" x14ac:dyDescent="0.25">
      <c r="A2936" s="1">
        <v>41463</v>
      </c>
      <c r="B2936">
        <v>45125</v>
      </c>
      <c r="C2936">
        <v>45565</v>
      </c>
      <c r="D2936">
        <v>44435</v>
      </c>
      <c r="E2936">
        <v>44810</v>
      </c>
    </row>
    <row r="2937" spans="1:5" x14ac:dyDescent="0.25">
      <c r="A2937" s="1">
        <v>41460</v>
      </c>
      <c r="B2937">
        <v>45500</v>
      </c>
      <c r="C2937">
        <v>45700</v>
      </c>
      <c r="D2937">
        <v>43640</v>
      </c>
      <c r="E2937">
        <v>45140</v>
      </c>
    </row>
    <row r="2938" spans="1:5" x14ac:dyDescent="0.25">
      <c r="A2938" s="1">
        <v>41459</v>
      </c>
      <c r="B2938">
        <v>45100</v>
      </c>
      <c r="C2938">
        <v>45890</v>
      </c>
      <c r="D2938">
        <v>45100</v>
      </c>
      <c r="E2938">
        <v>45600</v>
      </c>
    </row>
    <row r="2939" spans="1:5" x14ac:dyDescent="0.25">
      <c r="A2939" s="1">
        <v>41458</v>
      </c>
      <c r="B2939">
        <v>44235</v>
      </c>
      <c r="C2939">
        <v>45590</v>
      </c>
      <c r="D2939">
        <v>44030</v>
      </c>
      <c r="E2939">
        <v>44785</v>
      </c>
    </row>
    <row r="2940" spans="1:5" x14ac:dyDescent="0.25">
      <c r="A2940" s="1">
        <v>41457</v>
      </c>
      <c r="B2940">
        <v>47150</v>
      </c>
      <c r="C2940">
        <v>47160</v>
      </c>
      <c r="D2940">
        <v>44515</v>
      </c>
      <c r="E2940">
        <v>44515</v>
      </c>
    </row>
    <row r="2941" spans="1:5" x14ac:dyDescent="0.25">
      <c r="A2941" s="1">
        <v>41456</v>
      </c>
      <c r="B2941">
        <v>47385</v>
      </c>
      <c r="C2941">
        <v>47500</v>
      </c>
      <c r="D2941">
        <v>46455</v>
      </c>
      <c r="E2941">
        <v>47210</v>
      </c>
    </row>
    <row r="2942" spans="1:5" x14ac:dyDescent="0.25">
      <c r="A2942" s="1">
        <v>41453</v>
      </c>
      <c r="B2942">
        <v>47650</v>
      </c>
      <c r="C2942">
        <v>47770</v>
      </c>
      <c r="D2942">
        <v>46900</v>
      </c>
      <c r="E2942">
        <v>47040</v>
      </c>
    </row>
    <row r="2943" spans="1:5" x14ac:dyDescent="0.25">
      <c r="A2943" s="1">
        <v>41452</v>
      </c>
      <c r="B2943">
        <v>47460</v>
      </c>
      <c r="C2943">
        <v>48065</v>
      </c>
      <c r="D2943">
        <v>47245</v>
      </c>
      <c r="E2943">
        <v>47650</v>
      </c>
    </row>
    <row r="2944" spans="1:5" x14ac:dyDescent="0.25">
      <c r="A2944" s="1">
        <v>41451</v>
      </c>
      <c r="B2944">
        <v>47000</v>
      </c>
      <c r="C2944">
        <v>47810</v>
      </c>
      <c r="D2944">
        <v>46950</v>
      </c>
      <c r="E2944">
        <v>47205</v>
      </c>
    </row>
    <row r="2945" spans="1:5" x14ac:dyDescent="0.25">
      <c r="A2945" s="1">
        <v>41450</v>
      </c>
      <c r="B2945">
        <v>46365</v>
      </c>
      <c r="C2945">
        <v>47210</v>
      </c>
      <c r="D2945">
        <v>46115</v>
      </c>
      <c r="E2945">
        <v>46850</v>
      </c>
    </row>
    <row r="2946" spans="1:5" x14ac:dyDescent="0.25">
      <c r="A2946" s="1">
        <v>41449</v>
      </c>
      <c r="B2946">
        <v>46250</v>
      </c>
      <c r="C2946">
        <v>46690</v>
      </c>
      <c r="D2946">
        <v>45265</v>
      </c>
      <c r="E2946">
        <v>46145</v>
      </c>
    </row>
    <row r="2947" spans="1:5" x14ac:dyDescent="0.25">
      <c r="A2947" s="1">
        <v>41446</v>
      </c>
      <c r="B2947">
        <v>48310</v>
      </c>
      <c r="C2947">
        <v>48510</v>
      </c>
      <c r="D2947">
        <v>46805</v>
      </c>
      <c r="E2947">
        <v>47150</v>
      </c>
    </row>
    <row r="2948" spans="1:5" x14ac:dyDescent="0.25">
      <c r="A2948" s="1">
        <v>41445</v>
      </c>
      <c r="B2948">
        <v>47180</v>
      </c>
      <c r="C2948">
        <v>48415</v>
      </c>
      <c r="D2948">
        <v>45760</v>
      </c>
      <c r="E2948">
        <v>48370</v>
      </c>
    </row>
    <row r="2949" spans="1:5" x14ac:dyDescent="0.25">
      <c r="A2949" s="1">
        <v>41444</v>
      </c>
      <c r="B2949">
        <v>49315</v>
      </c>
      <c r="C2949">
        <v>49765</v>
      </c>
      <c r="D2949">
        <v>47640</v>
      </c>
      <c r="E2949">
        <v>47900</v>
      </c>
    </row>
    <row r="2950" spans="1:5" x14ac:dyDescent="0.25">
      <c r="A2950" s="1">
        <v>41443</v>
      </c>
      <c r="B2950">
        <v>49035</v>
      </c>
      <c r="C2950">
        <v>49650</v>
      </c>
      <c r="D2950">
        <v>48420</v>
      </c>
      <c r="E2950">
        <v>49415</v>
      </c>
    </row>
    <row r="2951" spans="1:5" x14ac:dyDescent="0.25">
      <c r="A2951" s="1">
        <v>41442</v>
      </c>
      <c r="B2951">
        <v>49735</v>
      </c>
      <c r="C2951">
        <v>50225</v>
      </c>
      <c r="D2951">
        <v>49095</v>
      </c>
      <c r="E2951">
        <v>49240</v>
      </c>
    </row>
    <row r="2952" spans="1:5" x14ac:dyDescent="0.25">
      <c r="A2952" s="1">
        <v>41439</v>
      </c>
      <c r="B2952">
        <v>50805</v>
      </c>
      <c r="C2952">
        <v>50830</v>
      </c>
      <c r="D2952">
        <v>49350</v>
      </c>
      <c r="E2952">
        <v>49370</v>
      </c>
    </row>
    <row r="2953" spans="1:5" x14ac:dyDescent="0.25">
      <c r="A2953" s="1">
        <v>41438</v>
      </c>
      <c r="B2953">
        <v>49000</v>
      </c>
      <c r="C2953">
        <v>50745</v>
      </c>
      <c r="D2953">
        <v>48750</v>
      </c>
      <c r="E2953">
        <v>50745</v>
      </c>
    </row>
    <row r="2954" spans="1:5" x14ac:dyDescent="0.25">
      <c r="A2954" s="1">
        <v>41437</v>
      </c>
      <c r="B2954">
        <v>50370</v>
      </c>
      <c r="C2954">
        <v>50700</v>
      </c>
      <c r="D2954">
        <v>48840</v>
      </c>
      <c r="E2954">
        <v>49440</v>
      </c>
    </row>
    <row r="2955" spans="1:5" x14ac:dyDescent="0.25">
      <c r="A2955" s="1">
        <v>41436</v>
      </c>
      <c r="B2955">
        <v>50705</v>
      </c>
      <c r="C2955">
        <v>50760</v>
      </c>
      <c r="D2955">
        <v>49585</v>
      </c>
      <c r="E2955">
        <v>49585</v>
      </c>
    </row>
    <row r="2956" spans="1:5" x14ac:dyDescent="0.25">
      <c r="A2956" s="1">
        <v>41435</v>
      </c>
      <c r="B2956">
        <v>51650</v>
      </c>
      <c r="C2956">
        <v>51855</v>
      </c>
      <c r="D2956">
        <v>51065</v>
      </c>
      <c r="E2956">
        <v>51300</v>
      </c>
    </row>
    <row r="2957" spans="1:5" x14ac:dyDescent="0.25">
      <c r="A2957" s="1">
        <v>41432</v>
      </c>
      <c r="B2957">
        <v>52430</v>
      </c>
      <c r="C2957">
        <v>52815</v>
      </c>
      <c r="D2957">
        <v>51360</v>
      </c>
      <c r="E2957">
        <v>51590</v>
      </c>
    </row>
    <row r="2958" spans="1:5" x14ac:dyDescent="0.25">
      <c r="A2958" s="1">
        <v>41431</v>
      </c>
      <c r="B2958">
        <v>53140</v>
      </c>
      <c r="C2958">
        <v>53200</v>
      </c>
      <c r="D2958">
        <v>52210</v>
      </c>
      <c r="E2958">
        <v>52830</v>
      </c>
    </row>
    <row r="2959" spans="1:5" x14ac:dyDescent="0.25">
      <c r="A2959" s="1">
        <v>41430</v>
      </c>
      <c r="B2959">
        <v>53610</v>
      </c>
      <c r="C2959">
        <v>54245</v>
      </c>
      <c r="D2959">
        <v>52700</v>
      </c>
      <c r="E2959">
        <v>52880</v>
      </c>
    </row>
    <row r="2960" spans="1:5" x14ac:dyDescent="0.25">
      <c r="A2960" s="1">
        <v>41429</v>
      </c>
      <c r="B2960">
        <v>53800</v>
      </c>
      <c r="C2960">
        <v>54250</v>
      </c>
      <c r="D2960">
        <v>53440</v>
      </c>
      <c r="E2960">
        <v>54095</v>
      </c>
    </row>
    <row r="2961" spans="1:5" x14ac:dyDescent="0.25">
      <c r="A2961" s="1">
        <v>41428</v>
      </c>
      <c r="B2961">
        <v>53600</v>
      </c>
      <c r="C2961">
        <v>54045</v>
      </c>
      <c r="D2961">
        <v>53060</v>
      </c>
      <c r="E2961">
        <v>53815</v>
      </c>
    </row>
    <row r="2962" spans="1:5" x14ac:dyDescent="0.25">
      <c r="A2962" s="1">
        <v>41425</v>
      </c>
      <c r="B2962">
        <v>54205</v>
      </c>
      <c r="C2962">
        <v>54735</v>
      </c>
      <c r="D2962">
        <v>52860</v>
      </c>
      <c r="E2962">
        <v>53445</v>
      </c>
    </row>
    <row r="2963" spans="1:5" x14ac:dyDescent="0.25">
      <c r="A2963" s="1">
        <v>41423</v>
      </c>
      <c r="B2963">
        <v>55680</v>
      </c>
      <c r="C2963">
        <v>55780</v>
      </c>
      <c r="D2963">
        <v>54500</v>
      </c>
      <c r="E2963">
        <v>54500</v>
      </c>
    </row>
    <row r="2964" spans="1:5" x14ac:dyDescent="0.25">
      <c r="A2964" s="1">
        <v>41422</v>
      </c>
      <c r="B2964">
        <v>56850</v>
      </c>
      <c r="C2964">
        <v>57090</v>
      </c>
      <c r="D2964">
        <v>55825</v>
      </c>
      <c r="E2964">
        <v>55825</v>
      </c>
    </row>
    <row r="2965" spans="1:5" x14ac:dyDescent="0.25">
      <c r="A2965" s="1">
        <v>41421</v>
      </c>
      <c r="B2965">
        <v>56550</v>
      </c>
      <c r="C2965">
        <v>56690</v>
      </c>
      <c r="D2965">
        <v>56350</v>
      </c>
      <c r="E2965">
        <v>56450</v>
      </c>
    </row>
    <row r="2966" spans="1:5" x14ac:dyDescent="0.25">
      <c r="A2966" s="1">
        <v>41418</v>
      </c>
      <c r="B2966">
        <v>56030</v>
      </c>
      <c r="C2966">
        <v>56625</v>
      </c>
      <c r="D2966">
        <v>55970</v>
      </c>
      <c r="E2966">
        <v>56500</v>
      </c>
    </row>
    <row r="2967" spans="1:5" x14ac:dyDescent="0.25">
      <c r="A2967" s="1">
        <v>41417</v>
      </c>
      <c r="B2967">
        <v>55630</v>
      </c>
      <c r="C2967">
        <v>56500</v>
      </c>
      <c r="D2967">
        <v>55385</v>
      </c>
      <c r="E2967">
        <v>56500</v>
      </c>
    </row>
    <row r="2968" spans="1:5" x14ac:dyDescent="0.25">
      <c r="A2968" s="1">
        <v>41416</v>
      </c>
      <c r="B2968">
        <v>56270</v>
      </c>
      <c r="C2968">
        <v>57185</v>
      </c>
      <c r="D2968">
        <v>56035</v>
      </c>
      <c r="E2968">
        <v>56630</v>
      </c>
    </row>
    <row r="2969" spans="1:5" x14ac:dyDescent="0.25">
      <c r="A2969" s="1">
        <v>41415</v>
      </c>
      <c r="B2969">
        <v>55570</v>
      </c>
      <c r="C2969">
        <v>56315</v>
      </c>
      <c r="D2969">
        <v>55280</v>
      </c>
      <c r="E2969">
        <v>56250</v>
      </c>
    </row>
    <row r="2970" spans="1:5" x14ac:dyDescent="0.25">
      <c r="A2970" s="1">
        <v>41414</v>
      </c>
      <c r="B2970">
        <v>55100</v>
      </c>
      <c r="C2970">
        <v>55690</v>
      </c>
      <c r="D2970">
        <v>54505</v>
      </c>
      <c r="E2970">
        <v>55650</v>
      </c>
    </row>
    <row r="2971" spans="1:5" x14ac:dyDescent="0.25">
      <c r="A2971" s="1">
        <v>41411</v>
      </c>
      <c r="B2971">
        <v>54955</v>
      </c>
      <c r="C2971">
        <v>55490</v>
      </c>
      <c r="D2971">
        <v>54740</v>
      </c>
      <c r="E2971">
        <v>55165</v>
      </c>
    </row>
    <row r="2972" spans="1:5" x14ac:dyDescent="0.25">
      <c r="A2972" s="1">
        <v>41410</v>
      </c>
      <c r="B2972">
        <v>54635</v>
      </c>
      <c r="C2972">
        <v>55510</v>
      </c>
      <c r="D2972">
        <v>54450</v>
      </c>
      <c r="E2972">
        <v>54730</v>
      </c>
    </row>
    <row r="2973" spans="1:5" x14ac:dyDescent="0.25">
      <c r="A2973" s="1">
        <v>41409</v>
      </c>
      <c r="B2973">
        <v>54495</v>
      </c>
      <c r="C2973">
        <v>55165</v>
      </c>
      <c r="D2973">
        <v>54310</v>
      </c>
      <c r="E2973">
        <v>54655</v>
      </c>
    </row>
    <row r="2974" spans="1:5" x14ac:dyDescent="0.25">
      <c r="A2974" s="1">
        <v>41408</v>
      </c>
      <c r="B2974">
        <v>54390</v>
      </c>
      <c r="C2974">
        <v>54995</v>
      </c>
      <c r="D2974">
        <v>54220</v>
      </c>
      <c r="E2974">
        <v>54655</v>
      </c>
    </row>
    <row r="2975" spans="1:5" x14ac:dyDescent="0.25">
      <c r="A2975" s="1">
        <v>41407</v>
      </c>
      <c r="B2975">
        <v>54700</v>
      </c>
      <c r="C2975">
        <v>54865</v>
      </c>
      <c r="D2975">
        <v>54240</v>
      </c>
      <c r="E2975">
        <v>54355</v>
      </c>
    </row>
    <row r="2976" spans="1:5" x14ac:dyDescent="0.25">
      <c r="A2976" s="1">
        <v>41404</v>
      </c>
      <c r="B2976">
        <v>55395</v>
      </c>
      <c r="C2976">
        <v>55405</v>
      </c>
      <c r="D2976">
        <v>54700</v>
      </c>
      <c r="E2976">
        <v>54955</v>
      </c>
    </row>
    <row r="2977" spans="1:5" x14ac:dyDescent="0.25">
      <c r="A2977" s="1">
        <v>41403</v>
      </c>
      <c r="B2977">
        <v>55670</v>
      </c>
      <c r="C2977">
        <v>56100</v>
      </c>
      <c r="D2977">
        <v>54865</v>
      </c>
      <c r="E2977">
        <v>55425</v>
      </c>
    </row>
    <row r="2978" spans="1:5" x14ac:dyDescent="0.25">
      <c r="A2978" s="1">
        <v>41402</v>
      </c>
      <c r="B2978">
        <v>56515</v>
      </c>
      <c r="C2978">
        <v>56805</v>
      </c>
      <c r="D2978">
        <v>55655</v>
      </c>
      <c r="E2978">
        <v>55720</v>
      </c>
    </row>
    <row r="2979" spans="1:5" x14ac:dyDescent="0.25">
      <c r="A2979" s="1">
        <v>41401</v>
      </c>
      <c r="B2979">
        <v>55475</v>
      </c>
      <c r="C2979">
        <v>56500</v>
      </c>
      <c r="D2979">
        <v>55120</v>
      </c>
      <c r="E2979">
        <v>56345</v>
      </c>
    </row>
    <row r="2980" spans="1:5" x14ac:dyDescent="0.25">
      <c r="A2980" s="1">
        <v>41400</v>
      </c>
      <c r="B2980">
        <v>55515</v>
      </c>
      <c r="C2980">
        <v>55660</v>
      </c>
      <c r="D2980">
        <v>54560</v>
      </c>
      <c r="E2980">
        <v>55280</v>
      </c>
    </row>
    <row r="2981" spans="1:5" x14ac:dyDescent="0.25">
      <c r="A2981" s="1">
        <v>41397</v>
      </c>
      <c r="B2981">
        <v>55355</v>
      </c>
      <c r="C2981">
        <v>56435</v>
      </c>
      <c r="D2981">
        <v>55305</v>
      </c>
      <c r="E2981">
        <v>55585</v>
      </c>
    </row>
    <row r="2982" spans="1:5" x14ac:dyDescent="0.25">
      <c r="A2982" s="1">
        <v>41396</v>
      </c>
      <c r="B2982">
        <v>55600</v>
      </c>
      <c r="C2982">
        <v>55920</v>
      </c>
      <c r="D2982">
        <v>55140</v>
      </c>
      <c r="E2982">
        <v>55415</v>
      </c>
    </row>
    <row r="2983" spans="1:5" x14ac:dyDescent="0.25">
      <c r="A2983" s="1">
        <v>41394</v>
      </c>
      <c r="B2983">
        <v>54970</v>
      </c>
      <c r="C2983">
        <v>56060</v>
      </c>
      <c r="D2983">
        <v>54630</v>
      </c>
      <c r="E2983">
        <v>56045</v>
      </c>
    </row>
    <row r="2984" spans="1:5" x14ac:dyDescent="0.25">
      <c r="A2984" s="1">
        <v>41393</v>
      </c>
      <c r="B2984">
        <v>54665</v>
      </c>
      <c r="C2984">
        <v>55505</v>
      </c>
      <c r="D2984">
        <v>54460</v>
      </c>
      <c r="E2984">
        <v>54985</v>
      </c>
    </row>
    <row r="2985" spans="1:5" x14ac:dyDescent="0.25">
      <c r="A2985" s="1">
        <v>41390</v>
      </c>
      <c r="B2985">
        <v>54870</v>
      </c>
      <c r="C2985">
        <v>55135</v>
      </c>
      <c r="D2985">
        <v>54135</v>
      </c>
      <c r="E2985">
        <v>54135</v>
      </c>
    </row>
    <row r="2986" spans="1:5" x14ac:dyDescent="0.25">
      <c r="A2986" s="1">
        <v>41389</v>
      </c>
      <c r="B2986">
        <v>55300</v>
      </c>
      <c r="C2986">
        <v>55745</v>
      </c>
      <c r="D2986">
        <v>54870</v>
      </c>
      <c r="E2986">
        <v>55170</v>
      </c>
    </row>
    <row r="2987" spans="1:5" x14ac:dyDescent="0.25">
      <c r="A2987" s="1">
        <v>41388</v>
      </c>
      <c r="B2987">
        <v>55115</v>
      </c>
      <c r="C2987">
        <v>55755</v>
      </c>
      <c r="D2987">
        <v>54825</v>
      </c>
      <c r="E2987">
        <v>54960</v>
      </c>
    </row>
    <row r="2988" spans="1:5" x14ac:dyDescent="0.25">
      <c r="A2988" s="1">
        <v>41387</v>
      </c>
      <c r="B2988">
        <v>54485</v>
      </c>
      <c r="C2988">
        <v>55455</v>
      </c>
      <c r="D2988">
        <v>54265</v>
      </c>
      <c r="E2988">
        <v>55180</v>
      </c>
    </row>
    <row r="2989" spans="1:5" x14ac:dyDescent="0.25">
      <c r="A2989" s="1">
        <v>41386</v>
      </c>
      <c r="B2989">
        <v>54260</v>
      </c>
      <c r="C2989">
        <v>54625</v>
      </c>
      <c r="D2989">
        <v>53535</v>
      </c>
      <c r="E2989">
        <v>54625</v>
      </c>
    </row>
    <row r="2990" spans="1:5" x14ac:dyDescent="0.25">
      <c r="A2990" s="1">
        <v>41383</v>
      </c>
      <c r="B2990">
        <v>53840</v>
      </c>
      <c r="C2990">
        <v>54280</v>
      </c>
      <c r="D2990">
        <v>53420</v>
      </c>
      <c r="E2990">
        <v>54000</v>
      </c>
    </row>
    <row r="2991" spans="1:5" x14ac:dyDescent="0.25">
      <c r="A2991" s="1">
        <v>41382</v>
      </c>
      <c r="B2991">
        <v>53325</v>
      </c>
      <c r="C2991">
        <v>53685</v>
      </c>
      <c r="D2991">
        <v>52505</v>
      </c>
      <c r="E2991">
        <v>53365</v>
      </c>
    </row>
    <row r="2992" spans="1:5" x14ac:dyDescent="0.25">
      <c r="A2992" s="1">
        <v>41381</v>
      </c>
      <c r="B2992">
        <v>53510</v>
      </c>
      <c r="C2992">
        <v>53740</v>
      </c>
      <c r="D2992">
        <v>52685</v>
      </c>
      <c r="E2992">
        <v>53195</v>
      </c>
    </row>
    <row r="2993" spans="1:5" x14ac:dyDescent="0.25">
      <c r="A2993" s="1">
        <v>41380</v>
      </c>
      <c r="B2993">
        <v>53600</v>
      </c>
      <c r="C2993">
        <v>54140</v>
      </c>
      <c r="D2993">
        <v>53190</v>
      </c>
      <c r="E2993">
        <v>53910</v>
      </c>
    </row>
    <row r="2994" spans="1:5" x14ac:dyDescent="0.25">
      <c r="A2994" s="1">
        <v>41379</v>
      </c>
      <c r="B2994">
        <v>54170</v>
      </c>
      <c r="C2994">
        <v>54240</v>
      </c>
      <c r="D2994">
        <v>52925</v>
      </c>
      <c r="E2994">
        <v>53000</v>
      </c>
    </row>
    <row r="2995" spans="1:5" x14ac:dyDescent="0.25">
      <c r="A2995" s="1">
        <v>41376</v>
      </c>
      <c r="B2995">
        <v>55125</v>
      </c>
      <c r="C2995">
        <v>55675</v>
      </c>
      <c r="D2995">
        <v>54455</v>
      </c>
      <c r="E2995">
        <v>54750</v>
      </c>
    </row>
    <row r="2996" spans="1:5" x14ac:dyDescent="0.25">
      <c r="A2996" s="1">
        <v>41375</v>
      </c>
      <c r="B2996">
        <v>56255</v>
      </c>
      <c r="C2996">
        <v>56485</v>
      </c>
      <c r="D2996">
        <v>55130</v>
      </c>
      <c r="E2996">
        <v>55265</v>
      </c>
    </row>
    <row r="2997" spans="1:5" x14ac:dyDescent="0.25">
      <c r="A2997" s="1">
        <v>41374</v>
      </c>
      <c r="B2997">
        <v>55900</v>
      </c>
      <c r="C2997">
        <v>57045</v>
      </c>
      <c r="D2997">
        <v>55850</v>
      </c>
      <c r="E2997">
        <v>56220</v>
      </c>
    </row>
    <row r="2998" spans="1:5" x14ac:dyDescent="0.25">
      <c r="A2998" s="1">
        <v>41373</v>
      </c>
      <c r="B2998">
        <v>55170</v>
      </c>
      <c r="C2998">
        <v>56370</v>
      </c>
      <c r="D2998">
        <v>55160</v>
      </c>
      <c r="E2998">
        <v>55800</v>
      </c>
    </row>
    <row r="2999" spans="1:5" x14ac:dyDescent="0.25">
      <c r="A2999" s="1">
        <v>41372</v>
      </c>
      <c r="B2999">
        <v>55230</v>
      </c>
      <c r="C2999">
        <v>55260</v>
      </c>
      <c r="D2999">
        <v>54335</v>
      </c>
      <c r="E2999">
        <v>55010</v>
      </c>
    </row>
    <row r="3000" spans="1:5" x14ac:dyDescent="0.25">
      <c r="A3000" s="1">
        <v>41369</v>
      </c>
      <c r="B3000">
        <v>54300</v>
      </c>
      <c r="C3000">
        <v>55350</v>
      </c>
      <c r="D3000">
        <v>53725</v>
      </c>
      <c r="E3000">
        <v>55155</v>
      </c>
    </row>
    <row r="3001" spans="1:5" x14ac:dyDescent="0.25">
      <c r="A3001" s="1">
        <v>41368</v>
      </c>
      <c r="B3001">
        <v>55675</v>
      </c>
      <c r="C3001">
        <v>55750</v>
      </c>
      <c r="D3001">
        <v>54360</v>
      </c>
      <c r="E3001">
        <v>54710</v>
      </c>
    </row>
    <row r="3002" spans="1:5" x14ac:dyDescent="0.25">
      <c r="A3002" s="1">
        <v>41367</v>
      </c>
      <c r="B3002">
        <v>54895</v>
      </c>
      <c r="C3002">
        <v>55640</v>
      </c>
      <c r="D3002">
        <v>54630</v>
      </c>
      <c r="E3002">
        <v>55600</v>
      </c>
    </row>
    <row r="3003" spans="1:5" x14ac:dyDescent="0.25">
      <c r="A3003" s="1">
        <v>41366</v>
      </c>
      <c r="B3003">
        <v>56150</v>
      </c>
      <c r="C3003">
        <v>56215</v>
      </c>
      <c r="D3003">
        <v>54750</v>
      </c>
      <c r="E3003">
        <v>54900</v>
      </c>
    </row>
    <row r="3004" spans="1:5" x14ac:dyDescent="0.25">
      <c r="A3004" s="1">
        <v>41365</v>
      </c>
      <c r="B3004">
        <v>56240</v>
      </c>
      <c r="C3004">
        <v>56340</v>
      </c>
      <c r="D3004">
        <v>55835</v>
      </c>
      <c r="E3004">
        <v>55895</v>
      </c>
    </row>
    <row r="3005" spans="1:5" x14ac:dyDescent="0.25">
      <c r="A3005" s="1">
        <v>41361</v>
      </c>
      <c r="B3005">
        <v>56180</v>
      </c>
      <c r="C3005">
        <v>56435</v>
      </c>
      <c r="D3005">
        <v>55855</v>
      </c>
      <c r="E3005">
        <v>56170</v>
      </c>
    </row>
    <row r="3006" spans="1:5" x14ac:dyDescent="0.25">
      <c r="A3006" s="1">
        <v>41360</v>
      </c>
      <c r="B3006">
        <v>55445</v>
      </c>
      <c r="C3006">
        <v>56270</v>
      </c>
      <c r="D3006">
        <v>55140</v>
      </c>
      <c r="E3006">
        <v>56115</v>
      </c>
    </row>
    <row r="3007" spans="1:5" x14ac:dyDescent="0.25">
      <c r="A3007" s="1">
        <v>41359</v>
      </c>
      <c r="B3007">
        <v>54840</v>
      </c>
      <c r="C3007">
        <v>55880</v>
      </c>
      <c r="D3007">
        <v>54735</v>
      </c>
      <c r="E3007">
        <v>55820</v>
      </c>
    </row>
    <row r="3008" spans="1:5" x14ac:dyDescent="0.25">
      <c r="A3008" s="1">
        <v>41358</v>
      </c>
      <c r="B3008">
        <v>55660</v>
      </c>
      <c r="C3008">
        <v>55740</v>
      </c>
      <c r="D3008">
        <v>54665</v>
      </c>
      <c r="E3008">
        <v>54740</v>
      </c>
    </row>
    <row r="3009" spans="1:5" x14ac:dyDescent="0.25">
      <c r="A3009" s="1">
        <v>41355</v>
      </c>
      <c r="B3009">
        <v>55820</v>
      </c>
      <c r="C3009">
        <v>56040</v>
      </c>
      <c r="D3009">
        <v>55120</v>
      </c>
      <c r="E3009">
        <v>55380</v>
      </c>
    </row>
    <row r="3010" spans="1:5" x14ac:dyDescent="0.25">
      <c r="A3010" s="1">
        <v>41354</v>
      </c>
      <c r="B3010">
        <v>56060</v>
      </c>
      <c r="C3010">
        <v>56225</v>
      </c>
      <c r="D3010">
        <v>55415</v>
      </c>
      <c r="E3010">
        <v>55830</v>
      </c>
    </row>
    <row r="3011" spans="1:5" x14ac:dyDescent="0.25">
      <c r="A3011" s="1">
        <v>41353</v>
      </c>
      <c r="B3011">
        <v>56625</v>
      </c>
      <c r="C3011">
        <v>56730</v>
      </c>
      <c r="D3011">
        <v>55855</v>
      </c>
      <c r="E3011">
        <v>56145</v>
      </c>
    </row>
    <row r="3012" spans="1:5" x14ac:dyDescent="0.25">
      <c r="A3012" s="1">
        <v>41352</v>
      </c>
      <c r="B3012">
        <v>56840</v>
      </c>
      <c r="C3012">
        <v>57030</v>
      </c>
      <c r="D3012">
        <v>56170</v>
      </c>
      <c r="E3012">
        <v>56330</v>
      </c>
    </row>
    <row r="3013" spans="1:5" x14ac:dyDescent="0.25">
      <c r="A3013" s="1">
        <v>41351</v>
      </c>
      <c r="B3013">
        <v>56320</v>
      </c>
      <c r="C3013">
        <v>57330</v>
      </c>
      <c r="D3013">
        <v>56225</v>
      </c>
      <c r="E3013">
        <v>57075</v>
      </c>
    </row>
    <row r="3014" spans="1:5" x14ac:dyDescent="0.25">
      <c r="A3014" s="1">
        <v>41348</v>
      </c>
      <c r="B3014">
        <v>57380</v>
      </c>
      <c r="C3014">
        <v>57670</v>
      </c>
      <c r="D3014">
        <v>56880</v>
      </c>
      <c r="E3014">
        <v>56930</v>
      </c>
    </row>
    <row r="3015" spans="1:5" x14ac:dyDescent="0.25">
      <c r="A3015" s="1">
        <v>41347</v>
      </c>
      <c r="B3015">
        <v>57730</v>
      </c>
      <c r="C3015">
        <v>58025</v>
      </c>
      <c r="D3015">
        <v>56840</v>
      </c>
      <c r="E3015">
        <v>57345</v>
      </c>
    </row>
    <row r="3016" spans="1:5" x14ac:dyDescent="0.25">
      <c r="A3016" s="1">
        <v>41346</v>
      </c>
      <c r="B3016">
        <v>58200</v>
      </c>
      <c r="C3016">
        <v>58600</v>
      </c>
      <c r="D3016">
        <v>57410</v>
      </c>
      <c r="E3016">
        <v>57535</v>
      </c>
    </row>
    <row r="3017" spans="1:5" x14ac:dyDescent="0.25">
      <c r="A3017" s="1">
        <v>41345</v>
      </c>
      <c r="B3017">
        <v>58660</v>
      </c>
      <c r="C3017">
        <v>58965</v>
      </c>
      <c r="D3017">
        <v>58315</v>
      </c>
      <c r="E3017">
        <v>58420</v>
      </c>
    </row>
    <row r="3018" spans="1:5" x14ac:dyDescent="0.25">
      <c r="A3018" s="1">
        <v>41344</v>
      </c>
      <c r="B3018">
        <v>58280</v>
      </c>
      <c r="C3018">
        <v>58940</v>
      </c>
      <c r="D3018">
        <v>57955</v>
      </c>
      <c r="E3018">
        <v>58910</v>
      </c>
    </row>
    <row r="3019" spans="1:5" x14ac:dyDescent="0.25">
      <c r="A3019" s="1">
        <v>41341</v>
      </c>
      <c r="B3019">
        <v>59515</v>
      </c>
      <c r="C3019">
        <v>59600</v>
      </c>
      <c r="D3019">
        <v>58305</v>
      </c>
      <c r="E3019">
        <v>58805</v>
      </c>
    </row>
    <row r="3020" spans="1:5" x14ac:dyDescent="0.25">
      <c r="A3020" s="1">
        <v>41340</v>
      </c>
      <c r="B3020">
        <v>58415</v>
      </c>
      <c r="C3020">
        <v>59745</v>
      </c>
      <c r="D3020">
        <v>58415</v>
      </c>
      <c r="E3020">
        <v>59100</v>
      </c>
    </row>
    <row r="3021" spans="1:5" x14ac:dyDescent="0.25">
      <c r="A3021" s="1">
        <v>41339</v>
      </c>
      <c r="B3021">
        <v>56605</v>
      </c>
      <c r="C3021">
        <v>58450</v>
      </c>
      <c r="D3021">
        <v>56570</v>
      </c>
      <c r="E3021">
        <v>58115</v>
      </c>
    </row>
    <row r="3022" spans="1:5" x14ac:dyDescent="0.25">
      <c r="A3022" s="1">
        <v>41338</v>
      </c>
      <c r="B3022">
        <v>56830</v>
      </c>
      <c r="C3022">
        <v>57520</v>
      </c>
      <c r="D3022">
        <v>56060</v>
      </c>
      <c r="E3022">
        <v>56140</v>
      </c>
    </row>
    <row r="3023" spans="1:5" x14ac:dyDescent="0.25">
      <c r="A3023" s="1">
        <v>41337</v>
      </c>
      <c r="B3023">
        <v>57000</v>
      </c>
      <c r="C3023">
        <v>57000</v>
      </c>
      <c r="D3023">
        <v>56280</v>
      </c>
      <c r="E3023">
        <v>56570</v>
      </c>
    </row>
    <row r="3024" spans="1:5" x14ac:dyDescent="0.25">
      <c r="A3024" s="1">
        <v>41334</v>
      </c>
      <c r="B3024">
        <v>57255</v>
      </c>
      <c r="C3024">
        <v>57345</v>
      </c>
      <c r="D3024">
        <v>56720</v>
      </c>
      <c r="E3024">
        <v>57260</v>
      </c>
    </row>
    <row r="3025" spans="1:5" x14ac:dyDescent="0.25">
      <c r="A3025" s="1">
        <v>41333</v>
      </c>
      <c r="B3025">
        <v>57400</v>
      </c>
      <c r="C3025">
        <v>58170</v>
      </c>
      <c r="D3025">
        <v>57210</v>
      </c>
      <c r="E3025">
        <v>57400</v>
      </c>
    </row>
    <row r="3026" spans="1:5" x14ac:dyDescent="0.25">
      <c r="A3026" s="1">
        <v>41332</v>
      </c>
      <c r="B3026">
        <v>57365</v>
      </c>
      <c r="C3026">
        <v>57795</v>
      </c>
      <c r="D3026">
        <v>56970</v>
      </c>
      <c r="E3026">
        <v>57505</v>
      </c>
    </row>
    <row r="3027" spans="1:5" x14ac:dyDescent="0.25">
      <c r="A3027" s="1">
        <v>41331</v>
      </c>
      <c r="B3027">
        <v>56505</v>
      </c>
      <c r="C3027">
        <v>57485</v>
      </c>
      <c r="D3027">
        <v>56300</v>
      </c>
      <c r="E3027">
        <v>57415</v>
      </c>
    </row>
    <row r="3028" spans="1:5" x14ac:dyDescent="0.25">
      <c r="A3028" s="1">
        <v>41330</v>
      </c>
      <c r="B3028">
        <v>57180</v>
      </c>
      <c r="C3028">
        <v>57500</v>
      </c>
      <c r="D3028">
        <v>56580</v>
      </c>
      <c r="E3028">
        <v>56580</v>
      </c>
    </row>
    <row r="3029" spans="1:5" x14ac:dyDescent="0.25">
      <c r="A3029" s="1">
        <v>41327</v>
      </c>
      <c r="B3029">
        <v>56750</v>
      </c>
      <c r="C3029">
        <v>57100</v>
      </c>
      <c r="D3029">
        <v>56435</v>
      </c>
      <c r="E3029">
        <v>56900</v>
      </c>
    </row>
    <row r="3030" spans="1:5" x14ac:dyDescent="0.25">
      <c r="A3030" s="1">
        <v>41326</v>
      </c>
      <c r="B3030">
        <v>56170</v>
      </c>
      <c r="C3030">
        <v>56575</v>
      </c>
      <c r="D3030">
        <v>55785</v>
      </c>
      <c r="E3030">
        <v>56350</v>
      </c>
    </row>
    <row r="3031" spans="1:5" x14ac:dyDescent="0.25">
      <c r="A3031" s="1">
        <v>41325</v>
      </c>
      <c r="B3031">
        <v>57665</v>
      </c>
      <c r="C3031">
        <v>57975</v>
      </c>
      <c r="D3031">
        <v>56320</v>
      </c>
      <c r="E3031">
        <v>56320</v>
      </c>
    </row>
    <row r="3032" spans="1:5" x14ac:dyDescent="0.25">
      <c r="A3032" s="1">
        <v>41324</v>
      </c>
      <c r="B3032">
        <v>58020</v>
      </c>
      <c r="C3032">
        <v>58500</v>
      </c>
      <c r="D3032">
        <v>57550</v>
      </c>
      <c r="E3032">
        <v>57615</v>
      </c>
    </row>
    <row r="3033" spans="1:5" x14ac:dyDescent="0.25">
      <c r="A3033" s="1">
        <v>41323</v>
      </c>
      <c r="B3033">
        <v>58345</v>
      </c>
      <c r="C3033">
        <v>58370</v>
      </c>
      <c r="D3033">
        <v>57835</v>
      </c>
      <c r="E3033">
        <v>57970</v>
      </c>
    </row>
    <row r="3034" spans="1:5" x14ac:dyDescent="0.25">
      <c r="A3034" s="1">
        <v>41320</v>
      </c>
      <c r="B3034">
        <v>58450</v>
      </c>
      <c r="C3034">
        <v>58930</v>
      </c>
      <c r="D3034">
        <v>58230</v>
      </c>
      <c r="E3034">
        <v>58300</v>
      </c>
    </row>
    <row r="3035" spans="1:5" x14ac:dyDescent="0.25">
      <c r="A3035" s="1">
        <v>41319</v>
      </c>
      <c r="B3035">
        <v>58625</v>
      </c>
      <c r="C3035">
        <v>58765</v>
      </c>
      <c r="D3035">
        <v>58200</v>
      </c>
      <c r="E3035">
        <v>58630</v>
      </c>
    </row>
    <row r="3036" spans="1:5" x14ac:dyDescent="0.25">
      <c r="A3036" s="1">
        <v>41318</v>
      </c>
      <c r="B3036">
        <v>59080</v>
      </c>
      <c r="C3036">
        <v>59250</v>
      </c>
      <c r="D3036">
        <v>58785</v>
      </c>
      <c r="E3036">
        <v>59000</v>
      </c>
    </row>
    <row r="3037" spans="1:5" x14ac:dyDescent="0.25">
      <c r="A3037" s="1">
        <v>41313</v>
      </c>
      <c r="B3037">
        <v>58330</v>
      </c>
      <c r="C3037">
        <v>58645</v>
      </c>
      <c r="D3037">
        <v>57955</v>
      </c>
      <c r="E3037">
        <v>58500</v>
      </c>
    </row>
    <row r="3038" spans="1:5" x14ac:dyDescent="0.25">
      <c r="A3038" s="1">
        <v>41312</v>
      </c>
      <c r="B3038">
        <v>59020</v>
      </c>
      <c r="C3038">
        <v>59440</v>
      </c>
      <c r="D3038">
        <v>58080</v>
      </c>
      <c r="E3038">
        <v>58300</v>
      </c>
    </row>
    <row r="3039" spans="1:5" x14ac:dyDescent="0.25">
      <c r="A3039" s="1">
        <v>41311</v>
      </c>
      <c r="B3039">
        <v>59265</v>
      </c>
      <c r="C3039">
        <v>59635</v>
      </c>
      <c r="D3039">
        <v>58560</v>
      </c>
      <c r="E3039">
        <v>58950</v>
      </c>
    </row>
    <row r="3040" spans="1:5" x14ac:dyDescent="0.25">
      <c r="A3040" s="1">
        <v>41310</v>
      </c>
      <c r="B3040">
        <v>59745</v>
      </c>
      <c r="C3040">
        <v>59985</v>
      </c>
      <c r="D3040">
        <v>59130</v>
      </c>
      <c r="E3040">
        <v>59300</v>
      </c>
    </row>
    <row r="3041" spans="1:5" x14ac:dyDescent="0.25">
      <c r="A3041" s="1">
        <v>41309</v>
      </c>
      <c r="B3041">
        <v>60095</v>
      </c>
      <c r="C3041">
        <v>60160</v>
      </c>
      <c r="D3041">
        <v>59230</v>
      </c>
      <c r="E3041">
        <v>59590</v>
      </c>
    </row>
    <row r="3042" spans="1:5" x14ac:dyDescent="0.25">
      <c r="A3042" s="1">
        <v>41306</v>
      </c>
      <c r="B3042">
        <v>59950</v>
      </c>
      <c r="C3042">
        <v>60570</v>
      </c>
      <c r="D3042">
        <v>59710</v>
      </c>
      <c r="E3042">
        <v>60380</v>
      </c>
    </row>
    <row r="3043" spans="1:5" x14ac:dyDescent="0.25">
      <c r="A3043" s="1">
        <v>41305</v>
      </c>
      <c r="B3043">
        <v>59280</v>
      </c>
      <c r="C3043">
        <v>59950</v>
      </c>
      <c r="D3043">
        <v>59060</v>
      </c>
      <c r="E3043">
        <v>59950</v>
      </c>
    </row>
    <row r="3044" spans="1:5" x14ac:dyDescent="0.25">
      <c r="A3044" s="1">
        <v>41304</v>
      </c>
      <c r="B3044">
        <v>60600</v>
      </c>
      <c r="C3044">
        <v>60645</v>
      </c>
      <c r="D3044">
        <v>59225</v>
      </c>
      <c r="E3044">
        <v>59300</v>
      </c>
    </row>
    <row r="3045" spans="1:5" x14ac:dyDescent="0.25">
      <c r="A3045" s="1">
        <v>41303</v>
      </c>
      <c r="B3045">
        <v>59900</v>
      </c>
      <c r="C3045">
        <v>60520</v>
      </c>
      <c r="D3045">
        <v>59695</v>
      </c>
      <c r="E3045">
        <v>60460</v>
      </c>
    </row>
    <row r="3046" spans="1:5" x14ac:dyDescent="0.25">
      <c r="A3046" s="1">
        <v>41302</v>
      </c>
      <c r="B3046">
        <v>61400</v>
      </c>
      <c r="C3046">
        <v>61435</v>
      </c>
      <c r="D3046">
        <v>59860</v>
      </c>
      <c r="E3046">
        <v>59955</v>
      </c>
    </row>
    <row r="3047" spans="1:5" x14ac:dyDescent="0.25">
      <c r="A3047" s="1">
        <v>41298</v>
      </c>
      <c r="B3047">
        <v>62100</v>
      </c>
      <c r="C3047">
        <v>62410</v>
      </c>
      <c r="D3047">
        <v>60900</v>
      </c>
      <c r="E3047">
        <v>61150</v>
      </c>
    </row>
    <row r="3048" spans="1:5" x14ac:dyDescent="0.25">
      <c r="A3048" s="1">
        <v>41297</v>
      </c>
      <c r="B3048">
        <v>61875</v>
      </c>
      <c r="C3048">
        <v>62220</v>
      </c>
      <c r="D3048">
        <v>61655</v>
      </c>
      <c r="E3048">
        <v>62220</v>
      </c>
    </row>
    <row r="3049" spans="1:5" x14ac:dyDescent="0.25">
      <c r="A3049" s="1">
        <v>41296</v>
      </c>
      <c r="B3049">
        <v>62050</v>
      </c>
      <c r="C3049">
        <v>62175</v>
      </c>
      <c r="D3049">
        <v>61630</v>
      </c>
      <c r="E3049">
        <v>61800</v>
      </c>
    </row>
    <row r="3050" spans="1:5" x14ac:dyDescent="0.25">
      <c r="A3050" s="1">
        <v>41295</v>
      </c>
      <c r="B3050">
        <v>62265</v>
      </c>
      <c r="C3050">
        <v>62265</v>
      </c>
      <c r="D3050">
        <v>61960</v>
      </c>
      <c r="E3050">
        <v>62025</v>
      </c>
    </row>
    <row r="3051" spans="1:5" x14ac:dyDescent="0.25">
      <c r="A3051" s="1">
        <v>41292</v>
      </c>
      <c r="B3051">
        <v>62575</v>
      </c>
      <c r="C3051">
        <v>62645</v>
      </c>
      <c r="D3051">
        <v>61950</v>
      </c>
      <c r="E3051">
        <v>62095</v>
      </c>
    </row>
    <row r="3052" spans="1:5" x14ac:dyDescent="0.25">
      <c r="A3052" s="1">
        <v>41291</v>
      </c>
      <c r="B3052">
        <v>61915</v>
      </c>
      <c r="C3052">
        <v>62550</v>
      </c>
      <c r="D3052">
        <v>61750</v>
      </c>
      <c r="E3052">
        <v>62500</v>
      </c>
    </row>
    <row r="3053" spans="1:5" x14ac:dyDescent="0.25">
      <c r="A3053" s="1">
        <v>41290</v>
      </c>
      <c r="B3053">
        <v>61805</v>
      </c>
      <c r="C3053">
        <v>61955</v>
      </c>
      <c r="D3053">
        <v>61385</v>
      </c>
      <c r="E3053">
        <v>61915</v>
      </c>
    </row>
    <row r="3054" spans="1:5" x14ac:dyDescent="0.25">
      <c r="A3054" s="1">
        <v>41289</v>
      </c>
      <c r="B3054">
        <v>62050</v>
      </c>
      <c r="C3054">
        <v>62315</v>
      </c>
      <c r="D3054">
        <v>61800</v>
      </c>
      <c r="E3054">
        <v>61970</v>
      </c>
    </row>
    <row r="3055" spans="1:5" x14ac:dyDescent="0.25">
      <c r="A3055" s="1">
        <v>41288</v>
      </c>
      <c r="B3055">
        <v>62145</v>
      </c>
      <c r="C3055">
        <v>62495</v>
      </c>
      <c r="D3055">
        <v>61870</v>
      </c>
      <c r="E3055">
        <v>62145</v>
      </c>
    </row>
    <row r="3056" spans="1:5" x14ac:dyDescent="0.25">
      <c r="A3056" s="1">
        <v>41285</v>
      </c>
      <c r="B3056">
        <v>61950</v>
      </c>
      <c r="C3056">
        <v>61980</v>
      </c>
      <c r="D3056">
        <v>61360</v>
      </c>
      <c r="E3056">
        <v>61900</v>
      </c>
    </row>
    <row r="3057" spans="1:5" x14ac:dyDescent="0.25">
      <c r="A3057" s="1">
        <v>41284</v>
      </c>
      <c r="B3057">
        <v>61980</v>
      </c>
      <c r="C3057">
        <v>62230</v>
      </c>
      <c r="D3057">
        <v>61360</v>
      </c>
      <c r="E3057">
        <v>62080</v>
      </c>
    </row>
    <row r="3058" spans="1:5" x14ac:dyDescent="0.25">
      <c r="A3058" s="1">
        <v>41283</v>
      </c>
      <c r="B3058">
        <v>61400</v>
      </c>
      <c r="C3058">
        <v>62110</v>
      </c>
      <c r="D3058">
        <v>61315</v>
      </c>
      <c r="E3058">
        <v>61700</v>
      </c>
    </row>
    <row r="3059" spans="1:5" x14ac:dyDescent="0.25">
      <c r="A3059" s="1">
        <v>41282</v>
      </c>
      <c r="B3059">
        <v>62220</v>
      </c>
      <c r="C3059">
        <v>62530</v>
      </c>
      <c r="D3059">
        <v>61250</v>
      </c>
      <c r="E3059">
        <v>61250</v>
      </c>
    </row>
    <row r="3060" spans="1:5" x14ac:dyDescent="0.25">
      <c r="A3060" s="1">
        <v>41281</v>
      </c>
      <c r="B3060">
        <v>62600</v>
      </c>
      <c r="C3060">
        <v>62960</v>
      </c>
      <c r="D3060">
        <v>61905</v>
      </c>
      <c r="E3060">
        <v>62190</v>
      </c>
    </row>
    <row r="3061" spans="1:5" x14ac:dyDescent="0.25">
      <c r="A3061" s="1">
        <v>41278</v>
      </c>
      <c r="B3061">
        <v>63500</v>
      </c>
      <c r="C3061">
        <v>63570</v>
      </c>
      <c r="D3061">
        <v>62650</v>
      </c>
      <c r="E3061">
        <v>62800</v>
      </c>
    </row>
    <row r="3062" spans="1:5" x14ac:dyDescent="0.25">
      <c r="A3062" s="1">
        <v>41277</v>
      </c>
      <c r="B3062">
        <v>63015</v>
      </c>
      <c r="C3062">
        <v>63880</v>
      </c>
      <c r="D3062">
        <v>62725</v>
      </c>
      <c r="E3062">
        <v>63705</v>
      </c>
    </row>
    <row r="3063" spans="1:5" x14ac:dyDescent="0.25">
      <c r="A3063" s="1">
        <v>41276</v>
      </c>
      <c r="B3063">
        <v>62875</v>
      </c>
      <c r="C3063">
        <v>63335</v>
      </c>
      <c r="D3063">
        <v>62450</v>
      </c>
      <c r="E3063">
        <v>63110</v>
      </c>
    </row>
    <row r="3064" spans="1:5" x14ac:dyDescent="0.25">
      <c r="A3064" s="1">
        <v>41271</v>
      </c>
      <c r="B3064">
        <v>60825</v>
      </c>
      <c r="C3064">
        <v>61470</v>
      </c>
      <c r="D3064">
        <v>60795</v>
      </c>
      <c r="E3064">
        <v>61220</v>
      </c>
    </row>
    <row r="3065" spans="1:5" x14ac:dyDescent="0.25">
      <c r="A3065" s="1">
        <v>41270</v>
      </c>
      <c r="B3065">
        <v>61405</v>
      </c>
      <c r="C3065">
        <v>61605</v>
      </c>
      <c r="D3065">
        <v>60620</v>
      </c>
      <c r="E3065">
        <v>61010</v>
      </c>
    </row>
    <row r="3066" spans="1:5" x14ac:dyDescent="0.25">
      <c r="A3066" s="1">
        <v>41269</v>
      </c>
      <c r="B3066">
        <v>61305</v>
      </c>
      <c r="C3066">
        <v>61745</v>
      </c>
      <c r="D3066">
        <v>61150</v>
      </c>
      <c r="E3066">
        <v>61370</v>
      </c>
    </row>
    <row r="3067" spans="1:5" x14ac:dyDescent="0.25">
      <c r="A3067" s="1">
        <v>41264</v>
      </c>
      <c r="B3067">
        <v>60980</v>
      </c>
      <c r="C3067">
        <v>61425</v>
      </c>
      <c r="D3067">
        <v>60575</v>
      </c>
      <c r="E3067">
        <v>61400</v>
      </c>
    </row>
    <row r="3068" spans="1:5" x14ac:dyDescent="0.25">
      <c r="A3068" s="1">
        <v>41263</v>
      </c>
      <c r="B3068">
        <v>61255</v>
      </c>
      <c r="C3068">
        <v>61880</v>
      </c>
      <c r="D3068">
        <v>61065</v>
      </c>
      <c r="E3068">
        <v>61840</v>
      </c>
    </row>
    <row r="3069" spans="1:5" x14ac:dyDescent="0.25">
      <c r="A3069" s="1">
        <v>41262</v>
      </c>
      <c r="B3069">
        <v>61240</v>
      </c>
      <c r="C3069">
        <v>61665</v>
      </c>
      <c r="D3069">
        <v>60800</v>
      </c>
      <c r="E3069">
        <v>61500</v>
      </c>
    </row>
    <row r="3070" spans="1:5" x14ac:dyDescent="0.25">
      <c r="A3070" s="1">
        <v>41261</v>
      </c>
      <c r="B3070">
        <v>60230</v>
      </c>
      <c r="C3070">
        <v>61180</v>
      </c>
      <c r="D3070">
        <v>60155</v>
      </c>
      <c r="E3070">
        <v>61130</v>
      </c>
    </row>
    <row r="3071" spans="1:5" x14ac:dyDescent="0.25">
      <c r="A3071" s="1">
        <v>41260</v>
      </c>
      <c r="B3071">
        <v>60060</v>
      </c>
      <c r="C3071">
        <v>60445</v>
      </c>
      <c r="D3071">
        <v>59780</v>
      </c>
      <c r="E3071">
        <v>60060</v>
      </c>
    </row>
    <row r="3072" spans="1:5" x14ac:dyDescent="0.25">
      <c r="A3072" s="1">
        <v>41257</v>
      </c>
      <c r="B3072">
        <v>60045</v>
      </c>
      <c r="C3072">
        <v>60395</v>
      </c>
      <c r="D3072">
        <v>59720</v>
      </c>
      <c r="E3072">
        <v>60115</v>
      </c>
    </row>
    <row r="3073" spans="1:5" x14ac:dyDescent="0.25">
      <c r="A3073" s="1">
        <v>41256</v>
      </c>
      <c r="B3073">
        <v>59705</v>
      </c>
      <c r="C3073">
        <v>60525</v>
      </c>
      <c r="D3073">
        <v>59575</v>
      </c>
      <c r="E3073">
        <v>59830</v>
      </c>
    </row>
    <row r="3074" spans="1:5" x14ac:dyDescent="0.25">
      <c r="A3074" s="1">
        <v>41255</v>
      </c>
      <c r="B3074">
        <v>60145</v>
      </c>
      <c r="C3074">
        <v>60450</v>
      </c>
      <c r="D3074">
        <v>59765</v>
      </c>
      <c r="E3074">
        <v>59900</v>
      </c>
    </row>
    <row r="3075" spans="1:5" x14ac:dyDescent="0.25">
      <c r="A3075" s="1">
        <v>41254</v>
      </c>
      <c r="B3075">
        <v>59250</v>
      </c>
      <c r="C3075">
        <v>59775</v>
      </c>
      <c r="D3075">
        <v>58910</v>
      </c>
      <c r="E3075">
        <v>59450</v>
      </c>
    </row>
    <row r="3076" spans="1:5" x14ac:dyDescent="0.25">
      <c r="A3076" s="1">
        <v>41253</v>
      </c>
      <c r="B3076">
        <v>58305</v>
      </c>
      <c r="C3076">
        <v>59245</v>
      </c>
      <c r="D3076">
        <v>58130</v>
      </c>
      <c r="E3076">
        <v>59160</v>
      </c>
    </row>
    <row r="3077" spans="1:5" x14ac:dyDescent="0.25">
      <c r="A3077" s="1">
        <v>41250</v>
      </c>
      <c r="B3077">
        <v>57735</v>
      </c>
      <c r="C3077">
        <v>58665</v>
      </c>
      <c r="D3077">
        <v>57625</v>
      </c>
      <c r="E3077">
        <v>58580</v>
      </c>
    </row>
    <row r="3078" spans="1:5" x14ac:dyDescent="0.25">
      <c r="A3078" s="1">
        <v>41249</v>
      </c>
      <c r="B3078">
        <v>57800</v>
      </c>
      <c r="C3078">
        <v>57890</v>
      </c>
      <c r="D3078">
        <v>57120</v>
      </c>
      <c r="E3078">
        <v>57850</v>
      </c>
    </row>
    <row r="3079" spans="1:5" x14ac:dyDescent="0.25">
      <c r="A3079" s="1">
        <v>41248</v>
      </c>
      <c r="B3079">
        <v>57835</v>
      </c>
      <c r="C3079">
        <v>58180</v>
      </c>
      <c r="D3079">
        <v>57210</v>
      </c>
      <c r="E3079">
        <v>57595</v>
      </c>
    </row>
    <row r="3080" spans="1:5" x14ac:dyDescent="0.25">
      <c r="A3080" s="1">
        <v>41247</v>
      </c>
      <c r="B3080">
        <v>58300</v>
      </c>
      <c r="C3080">
        <v>58625</v>
      </c>
      <c r="D3080">
        <v>57440</v>
      </c>
      <c r="E3080">
        <v>57525</v>
      </c>
    </row>
    <row r="3081" spans="1:5" x14ac:dyDescent="0.25">
      <c r="A3081" s="1">
        <v>41246</v>
      </c>
      <c r="B3081">
        <v>57880</v>
      </c>
      <c r="C3081">
        <v>58460</v>
      </c>
      <c r="D3081">
        <v>57480</v>
      </c>
      <c r="E3081">
        <v>58325</v>
      </c>
    </row>
    <row r="3082" spans="1:5" x14ac:dyDescent="0.25">
      <c r="A3082" s="1">
        <v>41243</v>
      </c>
      <c r="B3082">
        <v>58095</v>
      </c>
      <c r="C3082">
        <v>58200</v>
      </c>
      <c r="D3082">
        <v>56705</v>
      </c>
      <c r="E3082">
        <v>57650</v>
      </c>
    </row>
    <row r="3083" spans="1:5" x14ac:dyDescent="0.25">
      <c r="A3083" s="1">
        <v>41242</v>
      </c>
      <c r="B3083">
        <v>57050</v>
      </c>
      <c r="C3083">
        <v>57925</v>
      </c>
      <c r="D3083">
        <v>56690</v>
      </c>
      <c r="E3083">
        <v>57910</v>
      </c>
    </row>
    <row r="3084" spans="1:5" x14ac:dyDescent="0.25">
      <c r="A3084" s="1">
        <v>41241</v>
      </c>
      <c r="B3084">
        <v>56000</v>
      </c>
      <c r="C3084">
        <v>56730</v>
      </c>
      <c r="D3084">
        <v>55705</v>
      </c>
      <c r="E3084">
        <v>56400</v>
      </c>
    </row>
    <row r="3085" spans="1:5" x14ac:dyDescent="0.25">
      <c r="A3085" s="1">
        <v>41240</v>
      </c>
      <c r="B3085">
        <v>56775</v>
      </c>
      <c r="C3085">
        <v>57570</v>
      </c>
      <c r="D3085">
        <v>55850</v>
      </c>
      <c r="E3085">
        <v>55850</v>
      </c>
    </row>
    <row r="3086" spans="1:5" x14ac:dyDescent="0.25">
      <c r="A3086" s="1">
        <v>41239</v>
      </c>
      <c r="B3086">
        <v>57300</v>
      </c>
      <c r="C3086">
        <v>57440</v>
      </c>
      <c r="D3086">
        <v>56565</v>
      </c>
      <c r="E3086">
        <v>56790</v>
      </c>
    </row>
    <row r="3087" spans="1:5" x14ac:dyDescent="0.25">
      <c r="A3087" s="1">
        <v>41236</v>
      </c>
      <c r="B3087">
        <v>56580</v>
      </c>
      <c r="C3087">
        <v>57750</v>
      </c>
      <c r="D3087">
        <v>56410</v>
      </c>
      <c r="E3087">
        <v>57505</v>
      </c>
    </row>
    <row r="3088" spans="1:5" x14ac:dyDescent="0.25">
      <c r="A3088" s="1">
        <v>41235</v>
      </c>
      <c r="B3088">
        <v>56590</v>
      </c>
      <c r="C3088">
        <v>56810</v>
      </c>
      <c r="D3088">
        <v>56400</v>
      </c>
      <c r="E3088">
        <v>56715</v>
      </c>
    </row>
    <row r="3089" spans="1:5" x14ac:dyDescent="0.25">
      <c r="A3089" s="1">
        <v>41234</v>
      </c>
      <c r="B3089">
        <v>56720</v>
      </c>
      <c r="C3089">
        <v>56930</v>
      </c>
      <c r="D3089">
        <v>56055</v>
      </c>
      <c r="E3089">
        <v>56345</v>
      </c>
    </row>
    <row r="3090" spans="1:5" x14ac:dyDescent="0.25">
      <c r="A3090" s="1">
        <v>41232</v>
      </c>
      <c r="B3090">
        <v>55935</v>
      </c>
      <c r="C3090">
        <v>56885</v>
      </c>
      <c r="D3090">
        <v>55855</v>
      </c>
      <c r="E3090">
        <v>56545</v>
      </c>
    </row>
    <row r="3091" spans="1:5" x14ac:dyDescent="0.25">
      <c r="A3091" s="1">
        <v>41229</v>
      </c>
      <c r="B3091">
        <v>55795</v>
      </c>
      <c r="C3091">
        <v>56410</v>
      </c>
      <c r="D3091">
        <v>55180</v>
      </c>
      <c r="E3091">
        <v>55300</v>
      </c>
    </row>
    <row r="3092" spans="1:5" x14ac:dyDescent="0.25">
      <c r="A3092" s="1">
        <v>41227</v>
      </c>
      <c r="B3092">
        <v>57700</v>
      </c>
      <c r="C3092">
        <v>57700</v>
      </c>
      <c r="D3092">
        <v>56020</v>
      </c>
      <c r="E3092">
        <v>56020</v>
      </c>
    </row>
    <row r="3093" spans="1:5" x14ac:dyDescent="0.25">
      <c r="A3093" s="1">
        <v>41226</v>
      </c>
      <c r="B3093">
        <v>56820</v>
      </c>
      <c r="C3093">
        <v>57815</v>
      </c>
      <c r="D3093">
        <v>56635</v>
      </c>
      <c r="E3093">
        <v>57580</v>
      </c>
    </row>
    <row r="3094" spans="1:5" x14ac:dyDescent="0.25">
      <c r="A3094" s="1">
        <v>41225</v>
      </c>
      <c r="B3094">
        <v>57680</v>
      </c>
      <c r="C3094">
        <v>57940</v>
      </c>
      <c r="D3094">
        <v>57100</v>
      </c>
      <c r="E3094">
        <v>57100</v>
      </c>
    </row>
    <row r="3095" spans="1:5" x14ac:dyDescent="0.25">
      <c r="A3095" s="1">
        <v>41222</v>
      </c>
      <c r="B3095">
        <v>57450</v>
      </c>
      <c r="C3095">
        <v>58435</v>
      </c>
      <c r="D3095">
        <v>57070</v>
      </c>
      <c r="E3095">
        <v>57545</v>
      </c>
    </row>
    <row r="3096" spans="1:5" x14ac:dyDescent="0.25">
      <c r="A3096" s="1">
        <v>41221</v>
      </c>
      <c r="B3096">
        <v>58630</v>
      </c>
      <c r="C3096">
        <v>59350</v>
      </c>
      <c r="D3096">
        <v>57550</v>
      </c>
      <c r="E3096">
        <v>57550</v>
      </c>
    </row>
    <row r="3097" spans="1:5" x14ac:dyDescent="0.25">
      <c r="A3097" s="1">
        <v>41220</v>
      </c>
      <c r="B3097">
        <v>59805</v>
      </c>
      <c r="C3097">
        <v>59890</v>
      </c>
      <c r="D3097">
        <v>58530</v>
      </c>
      <c r="E3097">
        <v>58780</v>
      </c>
    </row>
    <row r="3098" spans="1:5" x14ac:dyDescent="0.25">
      <c r="A3098" s="1">
        <v>41219</v>
      </c>
      <c r="B3098">
        <v>58680</v>
      </c>
      <c r="C3098">
        <v>59940</v>
      </c>
      <c r="D3098">
        <v>58425</v>
      </c>
      <c r="E3098">
        <v>59795</v>
      </c>
    </row>
    <row r="3099" spans="1:5" x14ac:dyDescent="0.25">
      <c r="A3099" s="1">
        <v>41218</v>
      </c>
      <c r="B3099">
        <v>58000</v>
      </c>
      <c r="C3099">
        <v>58665</v>
      </c>
      <c r="D3099">
        <v>57805</v>
      </c>
      <c r="E3099">
        <v>58570</v>
      </c>
    </row>
    <row r="3100" spans="1:5" x14ac:dyDescent="0.25">
      <c r="A3100" s="1">
        <v>41214</v>
      </c>
      <c r="B3100">
        <v>57475</v>
      </c>
      <c r="C3100">
        <v>59000</v>
      </c>
      <c r="D3100">
        <v>57320</v>
      </c>
      <c r="E3100">
        <v>59000</v>
      </c>
    </row>
    <row r="3101" spans="1:5" x14ac:dyDescent="0.25">
      <c r="A3101" s="1">
        <v>41213</v>
      </c>
      <c r="B3101">
        <v>58450</v>
      </c>
      <c r="C3101">
        <v>58450</v>
      </c>
      <c r="D3101">
        <v>57225</v>
      </c>
      <c r="E3101">
        <v>57315</v>
      </c>
    </row>
    <row r="3102" spans="1:5" x14ac:dyDescent="0.25">
      <c r="A3102" s="1">
        <v>41212</v>
      </c>
      <c r="B3102">
        <v>57815</v>
      </c>
      <c r="C3102">
        <v>58215</v>
      </c>
      <c r="D3102">
        <v>57560</v>
      </c>
      <c r="E3102">
        <v>58215</v>
      </c>
    </row>
    <row r="3103" spans="1:5" x14ac:dyDescent="0.25">
      <c r="A3103" s="1">
        <v>41211</v>
      </c>
      <c r="B3103">
        <v>57080</v>
      </c>
      <c r="C3103">
        <v>57685</v>
      </c>
      <c r="D3103">
        <v>56845</v>
      </c>
      <c r="E3103">
        <v>57660</v>
      </c>
    </row>
    <row r="3104" spans="1:5" x14ac:dyDescent="0.25">
      <c r="A3104" s="1">
        <v>41208</v>
      </c>
      <c r="B3104">
        <v>57385</v>
      </c>
      <c r="C3104">
        <v>58250</v>
      </c>
      <c r="D3104">
        <v>57320</v>
      </c>
      <c r="E3104">
        <v>57600</v>
      </c>
    </row>
    <row r="3105" spans="1:5" x14ac:dyDescent="0.25">
      <c r="A3105" s="1">
        <v>41207</v>
      </c>
      <c r="B3105">
        <v>57870</v>
      </c>
      <c r="C3105">
        <v>58745</v>
      </c>
      <c r="D3105">
        <v>57870</v>
      </c>
      <c r="E3105">
        <v>58105</v>
      </c>
    </row>
    <row r="3106" spans="1:5" x14ac:dyDescent="0.25">
      <c r="A3106" s="1">
        <v>41206</v>
      </c>
      <c r="B3106">
        <v>58310</v>
      </c>
      <c r="C3106">
        <v>58465</v>
      </c>
      <c r="D3106">
        <v>57200</v>
      </c>
      <c r="E3106">
        <v>57200</v>
      </c>
    </row>
    <row r="3107" spans="1:5" x14ac:dyDescent="0.25">
      <c r="A3107" s="1">
        <v>41205</v>
      </c>
      <c r="B3107">
        <v>58920</v>
      </c>
      <c r="C3107">
        <v>58920</v>
      </c>
      <c r="D3107">
        <v>57805</v>
      </c>
      <c r="E3107">
        <v>57920</v>
      </c>
    </row>
    <row r="3108" spans="1:5" x14ac:dyDescent="0.25">
      <c r="A3108" s="1">
        <v>41204</v>
      </c>
      <c r="B3108">
        <v>59385</v>
      </c>
      <c r="C3108">
        <v>59690</v>
      </c>
      <c r="D3108">
        <v>59025</v>
      </c>
      <c r="E3108">
        <v>59620</v>
      </c>
    </row>
    <row r="3109" spans="1:5" x14ac:dyDescent="0.25">
      <c r="A3109" s="1">
        <v>41201</v>
      </c>
      <c r="B3109">
        <v>60200</v>
      </c>
      <c r="C3109">
        <v>60380</v>
      </c>
      <c r="D3109">
        <v>59200</v>
      </c>
      <c r="E3109">
        <v>59200</v>
      </c>
    </row>
    <row r="3110" spans="1:5" x14ac:dyDescent="0.25">
      <c r="A3110" s="1">
        <v>41200</v>
      </c>
      <c r="B3110">
        <v>60510</v>
      </c>
      <c r="C3110">
        <v>60705</v>
      </c>
      <c r="D3110">
        <v>59880</v>
      </c>
      <c r="E3110">
        <v>60390</v>
      </c>
    </row>
    <row r="3111" spans="1:5" x14ac:dyDescent="0.25">
      <c r="A3111" s="1">
        <v>41199</v>
      </c>
      <c r="B3111">
        <v>60350</v>
      </c>
      <c r="C3111">
        <v>60945</v>
      </c>
      <c r="D3111">
        <v>60350</v>
      </c>
      <c r="E3111">
        <v>60750</v>
      </c>
    </row>
    <row r="3112" spans="1:5" x14ac:dyDescent="0.25">
      <c r="A3112" s="1">
        <v>41198</v>
      </c>
      <c r="B3112">
        <v>60000</v>
      </c>
      <c r="C3112">
        <v>60420</v>
      </c>
      <c r="D3112">
        <v>59445</v>
      </c>
      <c r="E3112">
        <v>59795</v>
      </c>
    </row>
    <row r="3113" spans="1:5" x14ac:dyDescent="0.25">
      <c r="A3113" s="1">
        <v>41197</v>
      </c>
      <c r="B3113">
        <v>59425</v>
      </c>
      <c r="C3113">
        <v>59850</v>
      </c>
      <c r="D3113">
        <v>58795</v>
      </c>
      <c r="E3113">
        <v>59680</v>
      </c>
    </row>
    <row r="3114" spans="1:5" x14ac:dyDescent="0.25">
      <c r="A3114" s="1">
        <v>41193</v>
      </c>
      <c r="B3114">
        <v>58700</v>
      </c>
      <c r="C3114">
        <v>59435</v>
      </c>
      <c r="D3114">
        <v>58620</v>
      </c>
      <c r="E3114">
        <v>59330</v>
      </c>
    </row>
    <row r="3115" spans="1:5" x14ac:dyDescent="0.25">
      <c r="A3115" s="1">
        <v>41192</v>
      </c>
      <c r="B3115">
        <v>59120</v>
      </c>
      <c r="C3115">
        <v>59410</v>
      </c>
      <c r="D3115">
        <v>58415</v>
      </c>
      <c r="E3115">
        <v>58415</v>
      </c>
    </row>
    <row r="3116" spans="1:5" x14ac:dyDescent="0.25">
      <c r="A3116" s="1">
        <v>41191</v>
      </c>
      <c r="B3116">
        <v>59560</v>
      </c>
      <c r="C3116">
        <v>59775</v>
      </c>
      <c r="D3116">
        <v>58640</v>
      </c>
      <c r="E3116">
        <v>59100</v>
      </c>
    </row>
    <row r="3117" spans="1:5" x14ac:dyDescent="0.25">
      <c r="A3117" s="1">
        <v>41190</v>
      </c>
      <c r="B3117">
        <v>58340</v>
      </c>
      <c r="C3117">
        <v>59435</v>
      </c>
      <c r="D3117">
        <v>58240</v>
      </c>
      <c r="E3117">
        <v>59400</v>
      </c>
    </row>
    <row r="3118" spans="1:5" x14ac:dyDescent="0.25">
      <c r="A3118" s="1">
        <v>41187</v>
      </c>
      <c r="B3118">
        <v>58600</v>
      </c>
      <c r="C3118">
        <v>59565</v>
      </c>
      <c r="D3118">
        <v>58460</v>
      </c>
      <c r="E3118">
        <v>58780</v>
      </c>
    </row>
    <row r="3119" spans="1:5" x14ac:dyDescent="0.25">
      <c r="A3119" s="1">
        <v>41186</v>
      </c>
      <c r="B3119">
        <v>58950</v>
      </c>
      <c r="C3119">
        <v>59140</v>
      </c>
      <c r="D3119">
        <v>58165</v>
      </c>
      <c r="E3119">
        <v>58400</v>
      </c>
    </row>
    <row r="3120" spans="1:5" x14ac:dyDescent="0.25">
      <c r="A3120" s="1">
        <v>41185</v>
      </c>
      <c r="B3120">
        <v>59540</v>
      </c>
      <c r="C3120">
        <v>59640</v>
      </c>
      <c r="D3120">
        <v>58570</v>
      </c>
      <c r="E3120">
        <v>58640</v>
      </c>
    </row>
    <row r="3121" spans="1:5" x14ac:dyDescent="0.25">
      <c r="A3121" s="1">
        <v>41184</v>
      </c>
      <c r="B3121">
        <v>59900</v>
      </c>
      <c r="C3121">
        <v>60205</v>
      </c>
      <c r="D3121">
        <v>59155</v>
      </c>
      <c r="E3121">
        <v>59440</v>
      </c>
    </row>
    <row r="3122" spans="1:5" x14ac:dyDescent="0.25">
      <c r="A3122" s="1">
        <v>41183</v>
      </c>
      <c r="B3122">
        <v>59605</v>
      </c>
      <c r="C3122">
        <v>60380</v>
      </c>
      <c r="D3122">
        <v>59355</v>
      </c>
      <c r="E3122">
        <v>59695</v>
      </c>
    </row>
    <row r="3123" spans="1:5" x14ac:dyDescent="0.25">
      <c r="A3123" s="1">
        <v>41180</v>
      </c>
      <c r="B3123">
        <v>60250</v>
      </c>
      <c r="C3123">
        <v>60370</v>
      </c>
      <c r="D3123">
        <v>58960</v>
      </c>
      <c r="E3123">
        <v>59340</v>
      </c>
    </row>
    <row r="3124" spans="1:5" x14ac:dyDescent="0.25">
      <c r="A3124" s="1">
        <v>41179</v>
      </c>
      <c r="B3124">
        <v>61035</v>
      </c>
      <c r="C3124">
        <v>61120</v>
      </c>
      <c r="D3124">
        <v>60020</v>
      </c>
      <c r="E3124">
        <v>60505</v>
      </c>
    </row>
    <row r="3125" spans="1:5" x14ac:dyDescent="0.25">
      <c r="A3125" s="1">
        <v>41178</v>
      </c>
      <c r="B3125">
        <v>60415</v>
      </c>
      <c r="C3125">
        <v>60775</v>
      </c>
      <c r="D3125">
        <v>59890</v>
      </c>
      <c r="E3125">
        <v>60740</v>
      </c>
    </row>
    <row r="3126" spans="1:5" x14ac:dyDescent="0.25">
      <c r="A3126" s="1">
        <v>41177</v>
      </c>
      <c r="B3126">
        <v>62030</v>
      </c>
      <c r="C3126">
        <v>62145</v>
      </c>
      <c r="D3126">
        <v>60560</v>
      </c>
      <c r="E3126">
        <v>60560</v>
      </c>
    </row>
    <row r="3127" spans="1:5" x14ac:dyDescent="0.25">
      <c r="A3127" s="1">
        <v>41176</v>
      </c>
      <c r="B3127">
        <v>61400</v>
      </c>
      <c r="C3127">
        <v>62240</v>
      </c>
      <c r="D3127">
        <v>61305</v>
      </c>
      <c r="E3127">
        <v>62145</v>
      </c>
    </row>
    <row r="3128" spans="1:5" x14ac:dyDescent="0.25">
      <c r="A3128" s="1">
        <v>41173</v>
      </c>
      <c r="B3128">
        <v>62200</v>
      </c>
      <c r="C3128">
        <v>62495</v>
      </c>
      <c r="D3128">
        <v>61550</v>
      </c>
      <c r="E3128">
        <v>61725</v>
      </c>
    </row>
    <row r="3129" spans="1:5" x14ac:dyDescent="0.25">
      <c r="A3129" s="1">
        <v>41172</v>
      </c>
      <c r="B3129">
        <v>61525</v>
      </c>
      <c r="C3129">
        <v>62235</v>
      </c>
      <c r="D3129">
        <v>61210</v>
      </c>
      <c r="E3129">
        <v>61995</v>
      </c>
    </row>
    <row r="3130" spans="1:5" x14ac:dyDescent="0.25">
      <c r="A3130" s="1">
        <v>41171</v>
      </c>
      <c r="B3130">
        <v>62280</v>
      </c>
      <c r="C3130">
        <v>62870</v>
      </c>
      <c r="D3130">
        <v>61760</v>
      </c>
      <c r="E3130">
        <v>61900</v>
      </c>
    </row>
    <row r="3131" spans="1:5" x14ac:dyDescent="0.25">
      <c r="A3131" s="1">
        <v>41170</v>
      </c>
      <c r="B3131">
        <v>62115</v>
      </c>
      <c r="C3131">
        <v>62495</v>
      </c>
      <c r="D3131">
        <v>61765</v>
      </c>
      <c r="E3131">
        <v>62210</v>
      </c>
    </row>
    <row r="3132" spans="1:5" x14ac:dyDescent="0.25">
      <c r="A3132" s="1">
        <v>41169</v>
      </c>
      <c r="B3132">
        <v>62155</v>
      </c>
      <c r="C3132">
        <v>63080</v>
      </c>
      <c r="D3132">
        <v>61845</v>
      </c>
      <c r="E3132">
        <v>62285</v>
      </c>
    </row>
    <row r="3133" spans="1:5" x14ac:dyDescent="0.25">
      <c r="A3133" s="1">
        <v>41166</v>
      </c>
      <c r="B3133">
        <v>62805</v>
      </c>
      <c r="C3133">
        <v>63785</v>
      </c>
      <c r="D3133">
        <v>62165</v>
      </c>
      <c r="E3133">
        <v>62500</v>
      </c>
    </row>
    <row r="3134" spans="1:5" x14ac:dyDescent="0.25">
      <c r="A3134" s="1">
        <v>41165</v>
      </c>
      <c r="B3134">
        <v>60280</v>
      </c>
      <c r="C3134">
        <v>62540</v>
      </c>
      <c r="D3134">
        <v>59920</v>
      </c>
      <c r="E3134">
        <v>62395</v>
      </c>
    </row>
    <row r="3135" spans="1:5" x14ac:dyDescent="0.25">
      <c r="A3135" s="1">
        <v>41164</v>
      </c>
      <c r="B3135">
        <v>60075</v>
      </c>
      <c r="C3135">
        <v>60545</v>
      </c>
      <c r="D3135">
        <v>59520</v>
      </c>
      <c r="E3135">
        <v>60500</v>
      </c>
    </row>
    <row r="3136" spans="1:5" x14ac:dyDescent="0.25">
      <c r="A3136" s="1">
        <v>41163</v>
      </c>
      <c r="B3136">
        <v>58920</v>
      </c>
      <c r="C3136">
        <v>59950</v>
      </c>
      <c r="D3136">
        <v>58750</v>
      </c>
      <c r="E3136">
        <v>59875</v>
      </c>
    </row>
    <row r="3137" spans="1:5" x14ac:dyDescent="0.25">
      <c r="A3137" s="1">
        <v>41162</v>
      </c>
      <c r="B3137">
        <v>59400</v>
      </c>
      <c r="C3137">
        <v>59900</v>
      </c>
      <c r="D3137">
        <v>58630</v>
      </c>
      <c r="E3137">
        <v>58630</v>
      </c>
    </row>
    <row r="3138" spans="1:5" x14ac:dyDescent="0.25">
      <c r="A3138" s="1">
        <v>41158</v>
      </c>
      <c r="B3138">
        <v>57670</v>
      </c>
      <c r="C3138">
        <v>58820</v>
      </c>
      <c r="D3138">
        <v>57105</v>
      </c>
      <c r="E3138">
        <v>58765</v>
      </c>
    </row>
    <row r="3139" spans="1:5" x14ac:dyDescent="0.25">
      <c r="A3139" s="1">
        <v>41157</v>
      </c>
      <c r="B3139">
        <v>56465</v>
      </c>
      <c r="C3139">
        <v>57370</v>
      </c>
      <c r="D3139">
        <v>56445</v>
      </c>
      <c r="E3139">
        <v>57120</v>
      </c>
    </row>
    <row r="3140" spans="1:5" x14ac:dyDescent="0.25">
      <c r="A3140" s="1">
        <v>41156</v>
      </c>
      <c r="B3140">
        <v>57470</v>
      </c>
      <c r="C3140">
        <v>57600</v>
      </c>
      <c r="D3140">
        <v>56475</v>
      </c>
      <c r="E3140">
        <v>56680</v>
      </c>
    </row>
    <row r="3141" spans="1:5" x14ac:dyDescent="0.25">
      <c r="A3141" s="1">
        <v>41155</v>
      </c>
      <c r="B3141">
        <v>57530</v>
      </c>
      <c r="C3141">
        <v>57945</v>
      </c>
      <c r="D3141">
        <v>57280</v>
      </c>
      <c r="E3141">
        <v>57475</v>
      </c>
    </row>
    <row r="3142" spans="1:5" x14ac:dyDescent="0.25">
      <c r="A3142" s="1">
        <v>41152</v>
      </c>
      <c r="B3142">
        <v>58015</v>
      </c>
      <c r="C3142">
        <v>58595</v>
      </c>
      <c r="D3142">
        <v>57000</v>
      </c>
      <c r="E3142">
        <v>57590</v>
      </c>
    </row>
    <row r="3143" spans="1:5" x14ac:dyDescent="0.25">
      <c r="A3143" s="1">
        <v>41151</v>
      </c>
      <c r="B3143">
        <v>57505</v>
      </c>
      <c r="C3143">
        <v>58035</v>
      </c>
      <c r="D3143">
        <v>57340</v>
      </c>
      <c r="E3143">
        <v>57540</v>
      </c>
    </row>
    <row r="3144" spans="1:5" x14ac:dyDescent="0.25">
      <c r="A3144" s="1">
        <v>41150</v>
      </c>
      <c r="B3144">
        <v>58980</v>
      </c>
      <c r="C3144">
        <v>59210</v>
      </c>
      <c r="D3144">
        <v>57460</v>
      </c>
      <c r="E3144">
        <v>57650</v>
      </c>
    </row>
    <row r="3145" spans="1:5" x14ac:dyDescent="0.25">
      <c r="A3145" s="1">
        <v>41149</v>
      </c>
      <c r="B3145">
        <v>58655</v>
      </c>
      <c r="C3145">
        <v>59300</v>
      </c>
      <c r="D3145">
        <v>58400</v>
      </c>
      <c r="E3145">
        <v>59020</v>
      </c>
    </row>
    <row r="3146" spans="1:5" x14ac:dyDescent="0.25">
      <c r="A3146" s="1">
        <v>41148</v>
      </c>
      <c r="B3146">
        <v>59105</v>
      </c>
      <c r="C3146">
        <v>59135</v>
      </c>
      <c r="D3146">
        <v>58315</v>
      </c>
      <c r="E3146">
        <v>58760</v>
      </c>
    </row>
    <row r="3147" spans="1:5" x14ac:dyDescent="0.25">
      <c r="A3147" s="1">
        <v>41145</v>
      </c>
      <c r="B3147">
        <v>58950</v>
      </c>
      <c r="C3147">
        <v>59425</v>
      </c>
      <c r="D3147">
        <v>58320</v>
      </c>
      <c r="E3147">
        <v>58850</v>
      </c>
    </row>
    <row r="3148" spans="1:5" x14ac:dyDescent="0.25">
      <c r="A3148" s="1">
        <v>41144</v>
      </c>
      <c r="B3148">
        <v>59990</v>
      </c>
      <c r="C3148">
        <v>59990</v>
      </c>
      <c r="D3148">
        <v>58650</v>
      </c>
      <c r="E3148">
        <v>59180</v>
      </c>
    </row>
    <row r="3149" spans="1:5" x14ac:dyDescent="0.25">
      <c r="A3149" s="1">
        <v>41143</v>
      </c>
      <c r="B3149">
        <v>59285</v>
      </c>
      <c r="C3149">
        <v>60240</v>
      </c>
      <c r="D3149">
        <v>58965</v>
      </c>
      <c r="E3149">
        <v>60090</v>
      </c>
    </row>
    <row r="3150" spans="1:5" x14ac:dyDescent="0.25">
      <c r="A3150" s="1">
        <v>41142</v>
      </c>
      <c r="B3150">
        <v>60215</v>
      </c>
      <c r="C3150">
        <v>60870</v>
      </c>
      <c r="D3150">
        <v>59210</v>
      </c>
      <c r="E3150">
        <v>59685</v>
      </c>
    </row>
    <row r="3151" spans="1:5" x14ac:dyDescent="0.25">
      <c r="A3151" s="1">
        <v>41141</v>
      </c>
      <c r="B3151">
        <v>59895</v>
      </c>
      <c r="C3151">
        <v>60150</v>
      </c>
      <c r="D3151">
        <v>59185</v>
      </c>
      <c r="E3151">
        <v>59945</v>
      </c>
    </row>
    <row r="3152" spans="1:5" x14ac:dyDescent="0.25">
      <c r="A3152" s="1">
        <v>41138</v>
      </c>
      <c r="B3152">
        <v>60075</v>
      </c>
      <c r="C3152">
        <v>60570</v>
      </c>
      <c r="D3152">
        <v>59535</v>
      </c>
      <c r="E3152">
        <v>59930</v>
      </c>
    </row>
    <row r="3153" spans="1:5" x14ac:dyDescent="0.25">
      <c r="A3153" s="1">
        <v>41137</v>
      </c>
      <c r="B3153">
        <v>58690</v>
      </c>
      <c r="C3153">
        <v>60275</v>
      </c>
      <c r="D3153">
        <v>58690</v>
      </c>
      <c r="E3153">
        <v>60010</v>
      </c>
    </row>
    <row r="3154" spans="1:5" x14ac:dyDescent="0.25">
      <c r="A3154" s="1">
        <v>41136</v>
      </c>
      <c r="B3154">
        <v>58500</v>
      </c>
      <c r="C3154">
        <v>59090</v>
      </c>
      <c r="D3154">
        <v>58235</v>
      </c>
      <c r="E3154">
        <v>58600</v>
      </c>
    </row>
    <row r="3155" spans="1:5" x14ac:dyDescent="0.25">
      <c r="A3155" s="1">
        <v>41135</v>
      </c>
      <c r="B3155">
        <v>59400</v>
      </c>
      <c r="C3155">
        <v>59630</v>
      </c>
      <c r="D3155">
        <v>57755</v>
      </c>
      <c r="E3155">
        <v>58100</v>
      </c>
    </row>
    <row r="3156" spans="1:5" x14ac:dyDescent="0.25">
      <c r="A3156" s="1">
        <v>41134</v>
      </c>
      <c r="B3156">
        <v>59300</v>
      </c>
      <c r="C3156">
        <v>59660</v>
      </c>
      <c r="D3156">
        <v>58650</v>
      </c>
      <c r="E3156">
        <v>59005</v>
      </c>
    </row>
    <row r="3157" spans="1:5" x14ac:dyDescent="0.25">
      <c r="A3157" s="1">
        <v>41131</v>
      </c>
      <c r="B3157">
        <v>58300</v>
      </c>
      <c r="C3157">
        <v>59465</v>
      </c>
      <c r="D3157">
        <v>58130</v>
      </c>
      <c r="E3157">
        <v>59265</v>
      </c>
    </row>
    <row r="3158" spans="1:5" x14ac:dyDescent="0.25">
      <c r="A3158" s="1">
        <v>41130</v>
      </c>
      <c r="B3158">
        <v>58680</v>
      </c>
      <c r="C3158">
        <v>59330</v>
      </c>
      <c r="D3158">
        <v>58125</v>
      </c>
      <c r="E3158">
        <v>58940</v>
      </c>
    </row>
    <row r="3159" spans="1:5" x14ac:dyDescent="0.25">
      <c r="A3159" s="1">
        <v>41129</v>
      </c>
      <c r="B3159">
        <v>57550</v>
      </c>
      <c r="C3159">
        <v>59115</v>
      </c>
      <c r="D3159">
        <v>57350</v>
      </c>
      <c r="E3159">
        <v>58845</v>
      </c>
    </row>
    <row r="3160" spans="1:5" x14ac:dyDescent="0.25">
      <c r="A3160" s="1">
        <v>41128</v>
      </c>
      <c r="B3160">
        <v>58540</v>
      </c>
      <c r="C3160">
        <v>59480</v>
      </c>
      <c r="D3160">
        <v>57700</v>
      </c>
      <c r="E3160">
        <v>57795</v>
      </c>
    </row>
    <row r="3161" spans="1:5" x14ac:dyDescent="0.25">
      <c r="A3161" s="1">
        <v>41127</v>
      </c>
      <c r="B3161">
        <v>57250</v>
      </c>
      <c r="C3161">
        <v>59175</v>
      </c>
      <c r="D3161">
        <v>56950</v>
      </c>
      <c r="E3161">
        <v>58400</v>
      </c>
    </row>
    <row r="3162" spans="1:5" x14ac:dyDescent="0.25">
      <c r="A3162" s="1">
        <v>41124</v>
      </c>
      <c r="B3162">
        <v>56220</v>
      </c>
      <c r="C3162">
        <v>57675</v>
      </c>
      <c r="D3162">
        <v>56180</v>
      </c>
      <c r="E3162">
        <v>57495</v>
      </c>
    </row>
    <row r="3163" spans="1:5" x14ac:dyDescent="0.25">
      <c r="A3163" s="1">
        <v>41123</v>
      </c>
      <c r="B3163">
        <v>56830</v>
      </c>
      <c r="C3163">
        <v>57195</v>
      </c>
      <c r="D3163">
        <v>55310</v>
      </c>
      <c r="E3163">
        <v>55480</v>
      </c>
    </row>
    <row r="3164" spans="1:5" x14ac:dyDescent="0.25">
      <c r="A3164" s="1">
        <v>41122</v>
      </c>
      <c r="B3164">
        <v>56320</v>
      </c>
      <c r="C3164">
        <v>56950</v>
      </c>
      <c r="D3164">
        <v>55550</v>
      </c>
      <c r="E3164">
        <v>56600</v>
      </c>
    </row>
    <row r="3165" spans="1:5" x14ac:dyDescent="0.25">
      <c r="A3165" s="1">
        <v>41121</v>
      </c>
      <c r="B3165">
        <v>57600</v>
      </c>
      <c r="C3165">
        <v>57740</v>
      </c>
      <c r="D3165">
        <v>55965</v>
      </c>
      <c r="E3165">
        <v>56030</v>
      </c>
    </row>
    <row r="3166" spans="1:5" x14ac:dyDescent="0.25">
      <c r="A3166" s="1">
        <v>41120</v>
      </c>
      <c r="B3166">
        <v>56735</v>
      </c>
      <c r="C3166">
        <v>57730</v>
      </c>
      <c r="D3166">
        <v>56260</v>
      </c>
      <c r="E3166">
        <v>57720</v>
      </c>
    </row>
    <row r="3167" spans="1:5" x14ac:dyDescent="0.25">
      <c r="A3167" s="1">
        <v>41117</v>
      </c>
      <c r="B3167">
        <v>54380</v>
      </c>
      <c r="C3167">
        <v>57330</v>
      </c>
      <c r="D3167">
        <v>54300</v>
      </c>
      <c r="E3167">
        <v>57150</v>
      </c>
    </row>
    <row r="3168" spans="1:5" x14ac:dyDescent="0.25">
      <c r="A3168" s="1">
        <v>41116</v>
      </c>
      <c r="B3168">
        <v>53330</v>
      </c>
      <c r="C3168">
        <v>54415</v>
      </c>
      <c r="D3168">
        <v>52975</v>
      </c>
      <c r="E3168">
        <v>54280</v>
      </c>
    </row>
    <row r="3169" spans="1:5" x14ac:dyDescent="0.25">
      <c r="A3169" s="1">
        <v>41115</v>
      </c>
      <c r="B3169">
        <v>53325</v>
      </c>
      <c r="C3169">
        <v>53460</v>
      </c>
      <c r="D3169">
        <v>52455</v>
      </c>
      <c r="E3169">
        <v>52895</v>
      </c>
    </row>
    <row r="3170" spans="1:5" x14ac:dyDescent="0.25">
      <c r="A3170" s="1">
        <v>41114</v>
      </c>
      <c r="B3170">
        <v>53110</v>
      </c>
      <c r="C3170">
        <v>53545</v>
      </c>
      <c r="D3170">
        <v>52510</v>
      </c>
      <c r="E3170">
        <v>52780</v>
      </c>
    </row>
    <row r="3171" spans="1:5" x14ac:dyDescent="0.25">
      <c r="A3171" s="1">
        <v>41113</v>
      </c>
      <c r="B3171">
        <v>53165</v>
      </c>
      <c r="C3171">
        <v>53415</v>
      </c>
      <c r="D3171">
        <v>52380</v>
      </c>
      <c r="E3171">
        <v>53415</v>
      </c>
    </row>
    <row r="3172" spans="1:5" x14ac:dyDescent="0.25">
      <c r="A3172" s="1">
        <v>41110</v>
      </c>
      <c r="B3172">
        <v>55240</v>
      </c>
      <c r="C3172">
        <v>55280</v>
      </c>
      <c r="D3172">
        <v>54155</v>
      </c>
      <c r="E3172">
        <v>54155</v>
      </c>
    </row>
    <row r="3173" spans="1:5" x14ac:dyDescent="0.25">
      <c r="A3173" s="1">
        <v>41109</v>
      </c>
      <c r="B3173">
        <v>55010</v>
      </c>
      <c r="C3173">
        <v>55795</v>
      </c>
      <c r="D3173">
        <v>54890</v>
      </c>
      <c r="E3173">
        <v>55665</v>
      </c>
    </row>
    <row r="3174" spans="1:5" x14ac:dyDescent="0.25">
      <c r="A3174" s="1">
        <v>41108</v>
      </c>
      <c r="B3174">
        <v>53920</v>
      </c>
      <c r="C3174">
        <v>54935</v>
      </c>
      <c r="D3174">
        <v>53700</v>
      </c>
      <c r="E3174">
        <v>54800</v>
      </c>
    </row>
    <row r="3175" spans="1:5" x14ac:dyDescent="0.25">
      <c r="A3175" s="1">
        <v>41107</v>
      </c>
      <c r="B3175">
        <v>54090</v>
      </c>
      <c r="C3175">
        <v>54300</v>
      </c>
      <c r="D3175">
        <v>53270</v>
      </c>
      <c r="E3175">
        <v>54170</v>
      </c>
    </row>
    <row r="3176" spans="1:5" x14ac:dyDescent="0.25">
      <c r="A3176" s="1">
        <v>41106</v>
      </c>
      <c r="B3176">
        <v>54445</v>
      </c>
      <c r="C3176">
        <v>54660</v>
      </c>
      <c r="D3176">
        <v>53390</v>
      </c>
      <c r="E3176">
        <v>53830</v>
      </c>
    </row>
    <row r="3177" spans="1:5" x14ac:dyDescent="0.25">
      <c r="A3177" s="1">
        <v>41103</v>
      </c>
      <c r="B3177">
        <v>53980</v>
      </c>
      <c r="C3177">
        <v>54800</v>
      </c>
      <c r="D3177">
        <v>53915</v>
      </c>
      <c r="E3177">
        <v>54680</v>
      </c>
    </row>
    <row r="3178" spans="1:5" x14ac:dyDescent="0.25">
      <c r="A3178" s="1">
        <v>41102</v>
      </c>
      <c r="B3178">
        <v>53030</v>
      </c>
      <c r="C3178">
        <v>53900</v>
      </c>
      <c r="D3178">
        <v>52725</v>
      </c>
      <c r="E3178">
        <v>53595</v>
      </c>
    </row>
    <row r="3179" spans="1:5" x14ac:dyDescent="0.25">
      <c r="A3179" s="1">
        <v>41101</v>
      </c>
      <c r="B3179">
        <v>54000</v>
      </c>
      <c r="C3179">
        <v>54450</v>
      </c>
      <c r="D3179">
        <v>53455</v>
      </c>
      <c r="E3179">
        <v>53650</v>
      </c>
    </row>
    <row r="3180" spans="1:5" x14ac:dyDescent="0.25">
      <c r="A3180" s="1">
        <v>41100</v>
      </c>
      <c r="B3180">
        <v>55785</v>
      </c>
      <c r="C3180">
        <v>55965</v>
      </c>
      <c r="D3180">
        <v>53750</v>
      </c>
      <c r="E3180">
        <v>53800</v>
      </c>
    </row>
    <row r="3181" spans="1:5" x14ac:dyDescent="0.25">
      <c r="A3181" s="1">
        <v>41096</v>
      </c>
      <c r="B3181">
        <v>56690</v>
      </c>
      <c r="C3181">
        <v>56750</v>
      </c>
      <c r="D3181">
        <v>55265</v>
      </c>
      <c r="E3181">
        <v>55820</v>
      </c>
    </row>
    <row r="3182" spans="1:5" x14ac:dyDescent="0.25">
      <c r="A3182" s="1">
        <v>41095</v>
      </c>
      <c r="B3182">
        <v>56070</v>
      </c>
      <c r="C3182">
        <v>57370</v>
      </c>
      <c r="D3182">
        <v>56000</v>
      </c>
      <c r="E3182">
        <v>56900</v>
      </c>
    </row>
    <row r="3183" spans="1:5" x14ac:dyDescent="0.25">
      <c r="A3183" s="1">
        <v>41094</v>
      </c>
      <c r="B3183">
        <v>56240</v>
      </c>
      <c r="C3183">
        <v>56745</v>
      </c>
      <c r="D3183">
        <v>55820</v>
      </c>
      <c r="E3183">
        <v>56405</v>
      </c>
    </row>
    <row r="3184" spans="1:5" x14ac:dyDescent="0.25">
      <c r="A3184" s="1">
        <v>41093</v>
      </c>
      <c r="B3184">
        <v>55140</v>
      </c>
      <c r="C3184">
        <v>56680</v>
      </c>
      <c r="D3184">
        <v>55050</v>
      </c>
      <c r="E3184">
        <v>56445</v>
      </c>
    </row>
    <row r="3185" spans="1:5" x14ac:dyDescent="0.25">
      <c r="A3185" s="1">
        <v>41092</v>
      </c>
      <c r="B3185">
        <v>54850</v>
      </c>
      <c r="C3185">
        <v>55130</v>
      </c>
      <c r="D3185">
        <v>54250</v>
      </c>
      <c r="E3185">
        <v>55080</v>
      </c>
    </row>
    <row r="3186" spans="1:5" x14ac:dyDescent="0.25">
      <c r="A3186" s="1">
        <v>41089</v>
      </c>
      <c r="B3186">
        <v>54000</v>
      </c>
      <c r="C3186">
        <v>54840</v>
      </c>
      <c r="D3186">
        <v>53990</v>
      </c>
      <c r="E3186">
        <v>54685</v>
      </c>
    </row>
    <row r="3187" spans="1:5" x14ac:dyDescent="0.25">
      <c r="A3187" s="1">
        <v>41088</v>
      </c>
      <c r="B3187">
        <v>53250</v>
      </c>
      <c r="C3187">
        <v>53750</v>
      </c>
      <c r="D3187">
        <v>52640</v>
      </c>
      <c r="E3187">
        <v>53020</v>
      </c>
    </row>
    <row r="3188" spans="1:5" x14ac:dyDescent="0.25">
      <c r="A3188" s="1">
        <v>41087</v>
      </c>
      <c r="B3188">
        <v>54430</v>
      </c>
      <c r="C3188">
        <v>54430</v>
      </c>
      <c r="D3188">
        <v>53385</v>
      </c>
      <c r="E3188">
        <v>53615</v>
      </c>
    </row>
    <row r="3189" spans="1:5" x14ac:dyDescent="0.25">
      <c r="A3189" s="1">
        <v>41086</v>
      </c>
      <c r="B3189">
        <v>54320</v>
      </c>
      <c r="C3189">
        <v>54685</v>
      </c>
      <c r="D3189">
        <v>53790</v>
      </c>
      <c r="E3189">
        <v>54200</v>
      </c>
    </row>
    <row r="3190" spans="1:5" x14ac:dyDescent="0.25">
      <c r="A3190" s="1">
        <v>41085</v>
      </c>
      <c r="B3190">
        <v>55000</v>
      </c>
      <c r="C3190">
        <v>55185</v>
      </c>
      <c r="D3190">
        <v>54000</v>
      </c>
      <c r="E3190">
        <v>54000</v>
      </c>
    </row>
    <row r="3191" spans="1:5" x14ac:dyDescent="0.25">
      <c r="A3191" s="1">
        <v>41082</v>
      </c>
      <c r="B3191">
        <v>56100</v>
      </c>
      <c r="C3191">
        <v>56540</v>
      </c>
      <c r="D3191">
        <v>55560</v>
      </c>
      <c r="E3191">
        <v>55750</v>
      </c>
    </row>
    <row r="3192" spans="1:5" x14ac:dyDescent="0.25">
      <c r="A3192" s="1">
        <v>41081</v>
      </c>
      <c r="B3192">
        <v>57600</v>
      </c>
      <c r="C3192">
        <v>57895</v>
      </c>
      <c r="D3192">
        <v>55880</v>
      </c>
      <c r="E3192">
        <v>55900</v>
      </c>
    </row>
    <row r="3193" spans="1:5" x14ac:dyDescent="0.25">
      <c r="A3193" s="1">
        <v>41080</v>
      </c>
      <c r="B3193">
        <v>57830</v>
      </c>
      <c r="C3193">
        <v>58185</v>
      </c>
      <c r="D3193">
        <v>57000</v>
      </c>
      <c r="E3193">
        <v>57605</v>
      </c>
    </row>
    <row r="3194" spans="1:5" x14ac:dyDescent="0.25">
      <c r="A3194" s="1">
        <v>41079</v>
      </c>
      <c r="B3194">
        <v>57000</v>
      </c>
      <c r="C3194">
        <v>58180</v>
      </c>
      <c r="D3194">
        <v>56810</v>
      </c>
      <c r="E3194">
        <v>57760</v>
      </c>
    </row>
    <row r="3195" spans="1:5" x14ac:dyDescent="0.25">
      <c r="A3195" s="1">
        <v>41078</v>
      </c>
      <c r="B3195">
        <v>56305</v>
      </c>
      <c r="C3195">
        <v>57130</v>
      </c>
      <c r="D3195">
        <v>55870</v>
      </c>
      <c r="E3195">
        <v>56850</v>
      </c>
    </row>
    <row r="3196" spans="1:5" x14ac:dyDescent="0.25">
      <c r="A3196" s="1">
        <v>41075</v>
      </c>
      <c r="B3196">
        <v>56155</v>
      </c>
      <c r="C3196">
        <v>56690</v>
      </c>
      <c r="D3196">
        <v>55710</v>
      </c>
      <c r="E3196">
        <v>56600</v>
      </c>
    </row>
    <row r="3197" spans="1:5" x14ac:dyDescent="0.25">
      <c r="A3197" s="1">
        <v>41074</v>
      </c>
      <c r="B3197">
        <v>55850</v>
      </c>
      <c r="C3197">
        <v>56380</v>
      </c>
      <c r="D3197">
        <v>55475</v>
      </c>
      <c r="E3197">
        <v>56005</v>
      </c>
    </row>
    <row r="3198" spans="1:5" x14ac:dyDescent="0.25">
      <c r="A3198" s="1">
        <v>41073</v>
      </c>
      <c r="B3198">
        <v>55350</v>
      </c>
      <c r="C3198">
        <v>56625</v>
      </c>
      <c r="D3198">
        <v>55100</v>
      </c>
      <c r="E3198">
        <v>55945</v>
      </c>
    </row>
    <row r="3199" spans="1:5" x14ac:dyDescent="0.25">
      <c r="A3199" s="1">
        <v>41072</v>
      </c>
      <c r="B3199">
        <v>54265</v>
      </c>
      <c r="C3199">
        <v>55085</v>
      </c>
      <c r="D3199">
        <v>53845</v>
      </c>
      <c r="E3199">
        <v>55000</v>
      </c>
    </row>
    <row r="3200" spans="1:5" x14ac:dyDescent="0.25">
      <c r="A3200" s="1">
        <v>41071</v>
      </c>
      <c r="B3200">
        <v>54790</v>
      </c>
      <c r="C3200">
        <v>55375</v>
      </c>
      <c r="D3200">
        <v>53790</v>
      </c>
      <c r="E3200">
        <v>54165</v>
      </c>
    </row>
    <row r="3201" spans="1:5" x14ac:dyDescent="0.25">
      <c r="A3201" s="1">
        <v>41068</v>
      </c>
      <c r="B3201">
        <v>54000</v>
      </c>
      <c r="C3201">
        <v>54560</v>
      </c>
      <c r="D3201">
        <v>53620</v>
      </c>
      <c r="E3201">
        <v>54385</v>
      </c>
    </row>
    <row r="3202" spans="1:5" x14ac:dyDescent="0.25">
      <c r="A3202" s="1">
        <v>41066</v>
      </c>
      <c r="B3202">
        <v>53120</v>
      </c>
      <c r="C3202">
        <v>54180</v>
      </c>
      <c r="D3202">
        <v>52655</v>
      </c>
      <c r="E3202">
        <v>54120</v>
      </c>
    </row>
    <row r="3203" spans="1:5" x14ac:dyDescent="0.25">
      <c r="A3203" s="1">
        <v>41065</v>
      </c>
      <c r="B3203">
        <v>53300</v>
      </c>
      <c r="C3203">
        <v>53975</v>
      </c>
      <c r="D3203">
        <v>52415</v>
      </c>
      <c r="E3203">
        <v>52420</v>
      </c>
    </row>
    <row r="3204" spans="1:5" x14ac:dyDescent="0.25">
      <c r="A3204" s="1">
        <v>41064</v>
      </c>
      <c r="B3204">
        <v>53430</v>
      </c>
      <c r="C3204">
        <v>54015</v>
      </c>
      <c r="D3204">
        <v>53075</v>
      </c>
      <c r="E3204">
        <v>53290</v>
      </c>
    </row>
    <row r="3205" spans="1:5" x14ac:dyDescent="0.25">
      <c r="A3205" s="1">
        <v>41061</v>
      </c>
      <c r="B3205">
        <v>53100</v>
      </c>
      <c r="C3205">
        <v>54070</v>
      </c>
      <c r="D3205">
        <v>52530</v>
      </c>
      <c r="E3205">
        <v>53415</v>
      </c>
    </row>
    <row r="3206" spans="1:5" x14ac:dyDescent="0.25">
      <c r="A3206" s="1">
        <v>41060</v>
      </c>
      <c r="B3206">
        <v>54250</v>
      </c>
      <c r="C3206">
        <v>54530</v>
      </c>
      <c r="D3206">
        <v>53140</v>
      </c>
      <c r="E3206">
        <v>54290</v>
      </c>
    </row>
    <row r="3207" spans="1:5" x14ac:dyDescent="0.25">
      <c r="A3207" s="1">
        <v>41059</v>
      </c>
      <c r="B3207">
        <v>54065</v>
      </c>
      <c r="C3207">
        <v>54375</v>
      </c>
      <c r="D3207">
        <v>53365</v>
      </c>
      <c r="E3207">
        <v>53980</v>
      </c>
    </row>
    <row r="3208" spans="1:5" x14ac:dyDescent="0.25">
      <c r="A3208" s="1">
        <v>41058</v>
      </c>
      <c r="B3208">
        <v>55650</v>
      </c>
      <c r="C3208">
        <v>55880</v>
      </c>
      <c r="D3208">
        <v>54555</v>
      </c>
      <c r="E3208">
        <v>54690</v>
      </c>
    </row>
    <row r="3209" spans="1:5" x14ac:dyDescent="0.25">
      <c r="A3209" s="1">
        <v>41057</v>
      </c>
      <c r="B3209">
        <v>55020</v>
      </c>
      <c r="C3209">
        <v>55760</v>
      </c>
      <c r="D3209">
        <v>54920</v>
      </c>
      <c r="E3209">
        <v>55430</v>
      </c>
    </row>
    <row r="3210" spans="1:5" x14ac:dyDescent="0.25">
      <c r="A3210" s="1">
        <v>41054</v>
      </c>
      <c r="B3210">
        <v>54200</v>
      </c>
      <c r="C3210">
        <v>55135</v>
      </c>
      <c r="D3210">
        <v>53930</v>
      </c>
      <c r="E3210">
        <v>54800</v>
      </c>
    </row>
    <row r="3211" spans="1:5" x14ac:dyDescent="0.25">
      <c r="A3211" s="1">
        <v>41053</v>
      </c>
      <c r="B3211">
        <v>54995</v>
      </c>
      <c r="C3211">
        <v>55140</v>
      </c>
      <c r="D3211">
        <v>53205</v>
      </c>
      <c r="E3211">
        <v>54450</v>
      </c>
    </row>
    <row r="3212" spans="1:5" x14ac:dyDescent="0.25">
      <c r="A3212" s="1">
        <v>41052</v>
      </c>
      <c r="B3212">
        <v>54500</v>
      </c>
      <c r="C3212">
        <v>55285</v>
      </c>
      <c r="D3212">
        <v>53075</v>
      </c>
      <c r="E3212">
        <v>54985</v>
      </c>
    </row>
    <row r="3213" spans="1:5" x14ac:dyDescent="0.25">
      <c r="A3213" s="1">
        <v>41051</v>
      </c>
      <c r="B3213">
        <v>56890</v>
      </c>
      <c r="C3213">
        <v>57150</v>
      </c>
      <c r="D3213">
        <v>54970</v>
      </c>
      <c r="E3213">
        <v>55315</v>
      </c>
    </row>
    <row r="3214" spans="1:5" x14ac:dyDescent="0.25">
      <c r="A3214" s="1">
        <v>41050</v>
      </c>
      <c r="B3214">
        <v>55105</v>
      </c>
      <c r="C3214">
        <v>56900</v>
      </c>
      <c r="D3214">
        <v>54695</v>
      </c>
      <c r="E3214">
        <v>56710</v>
      </c>
    </row>
    <row r="3215" spans="1:5" x14ac:dyDescent="0.25">
      <c r="A3215" s="1">
        <v>41047</v>
      </c>
      <c r="B3215">
        <v>54650</v>
      </c>
      <c r="C3215">
        <v>55300</v>
      </c>
      <c r="D3215">
        <v>54025</v>
      </c>
      <c r="E3215">
        <v>54600</v>
      </c>
    </row>
    <row r="3216" spans="1:5" x14ac:dyDescent="0.25">
      <c r="A3216" s="1">
        <v>41046</v>
      </c>
      <c r="B3216">
        <v>55790</v>
      </c>
      <c r="C3216">
        <v>56490</v>
      </c>
      <c r="D3216">
        <v>54215</v>
      </c>
      <c r="E3216">
        <v>54400</v>
      </c>
    </row>
    <row r="3217" spans="1:5" x14ac:dyDescent="0.25">
      <c r="A3217" s="1">
        <v>41045</v>
      </c>
      <c r="B3217">
        <v>57000</v>
      </c>
      <c r="C3217">
        <v>57785</v>
      </c>
      <c r="D3217">
        <v>55660</v>
      </c>
      <c r="E3217">
        <v>56180</v>
      </c>
    </row>
    <row r="3218" spans="1:5" x14ac:dyDescent="0.25">
      <c r="A3218" s="1">
        <v>41044</v>
      </c>
      <c r="B3218">
        <v>58055</v>
      </c>
      <c r="C3218">
        <v>58360</v>
      </c>
      <c r="D3218">
        <v>56345</v>
      </c>
      <c r="E3218">
        <v>56600</v>
      </c>
    </row>
    <row r="3219" spans="1:5" x14ac:dyDescent="0.25">
      <c r="A3219" s="1">
        <v>41043</v>
      </c>
      <c r="B3219">
        <v>59100</v>
      </c>
      <c r="C3219">
        <v>59460</v>
      </c>
      <c r="D3219">
        <v>57430</v>
      </c>
      <c r="E3219">
        <v>57535</v>
      </c>
    </row>
    <row r="3220" spans="1:5" x14ac:dyDescent="0.25">
      <c r="A3220" s="1">
        <v>41040</v>
      </c>
      <c r="B3220">
        <v>59645</v>
      </c>
      <c r="C3220">
        <v>60715</v>
      </c>
      <c r="D3220">
        <v>59385</v>
      </c>
      <c r="E3220">
        <v>59900</v>
      </c>
    </row>
    <row r="3221" spans="1:5" x14ac:dyDescent="0.25">
      <c r="A3221" s="1">
        <v>41039</v>
      </c>
      <c r="B3221">
        <v>60500</v>
      </c>
      <c r="C3221">
        <v>61150</v>
      </c>
      <c r="D3221">
        <v>59935</v>
      </c>
      <c r="E3221">
        <v>60135</v>
      </c>
    </row>
    <row r="3222" spans="1:5" x14ac:dyDescent="0.25">
      <c r="A3222" s="1">
        <v>41038</v>
      </c>
      <c r="B3222">
        <v>60080</v>
      </c>
      <c r="C3222">
        <v>60650</v>
      </c>
      <c r="D3222">
        <v>59525</v>
      </c>
      <c r="E3222">
        <v>60060</v>
      </c>
    </row>
    <row r="3223" spans="1:5" x14ac:dyDescent="0.25">
      <c r="A3223" s="1">
        <v>41037</v>
      </c>
      <c r="B3223">
        <v>61310</v>
      </c>
      <c r="C3223">
        <v>61540</v>
      </c>
      <c r="D3223">
        <v>60200</v>
      </c>
      <c r="E3223">
        <v>60500</v>
      </c>
    </row>
    <row r="3224" spans="1:5" x14ac:dyDescent="0.25">
      <c r="A3224" s="1">
        <v>41036</v>
      </c>
      <c r="B3224">
        <v>60825</v>
      </c>
      <c r="C3224">
        <v>61785</v>
      </c>
      <c r="D3224">
        <v>60655</v>
      </c>
      <c r="E3224">
        <v>61575</v>
      </c>
    </row>
    <row r="3225" spans="1:5" x14ac:dyDescent="0.25">
      <c r="A3225" s="1">
        <v>41033</v>
      </c>
      <c r="B3225">
        <v>62425</v>
      </c>
      <c r="C3225">
        <v>63115</v>
      </c>
      <c r="D3225">
        <v>60780</v>
      </c>
      <c r="E3225">
        <v>61100</v>
      </c>
    </row>
    <row r="3226" spans="1:5" x14ac:dyDescent="0.25">
      <c r="A3226" s="1">
        <v>41032</v>
      </c>
      <c r="B3226">
        <v>63115</v>
      </c>
      <c r="C3226">
        <v>63255</v>
      </c>
      <c r="D3226">
        <v>62200</v>
      </c>
      <c r="E3226">
        <v>62605</v>
      </c>
    </row>
    <row r="3227" spans="1:5" x14ac:dyDescent="0.25">
      <c r="A3227" s="1">
        <v>41031</v>
      </c>
      <c r="B3227">
        <v>62305</v>
      </c>
      <c r="C3227">
        <v>63030</v>
      </c>
      <c r="D3227">
        <v>61905</v>
      </c>
      <c r="E3227">
        <v>62990</v>
      </c>
    </row>
    <row r="3228" spans="1:5" x14ac:dyDescent="0.25">
      <c r="A3228" s="1">
        <v>41029</v>
      </c>
      <c r="B3228">
        <v>62075</v>
      </c>
      <c r="C3228">
        <v>62540</v>
      </c>
      <c r="D3228">
        <v>61700</v>
      </c>
      <c r="E3228">
        <v>62125</v>
      </c>
    </row>
    <row r="3229" spans="1:5" x14ac:dyDescent="0.25">
      <c r="A3229" s="1">
        <v>41026</v>
      </c>
      <c r="B3229">
        <v>62845</v>
      </c>
      <c r="C3229">
        <v>63190</v>
      </c>
      <c r="D3229">
        <v>62160</v>
      </c>
      <c r="E3229">
        <v>62370</v>
      </c>
    </row>
    <row r="3230" spans="1:5" x14ac:dyDescent="0.25">
      <c r="A3230" s="1">
        <v>41025</v>
      </c>
      <c r="B3230">
        <v>62230</v>
      </c>
      <c r="C3230">
        <v>62895</v>
      </c>
      <c r="D3230">
        <v>61525</v>
      </c>
      <c r="E3230">
        <v>62720</v>
      </c>
    </row>
    <row r="3231" spans="1:5" x14ac:dyDescent="0.25">
      <c r="A3231" s="1">
        <v>41024</v>
      </c>
      <c r="B3231">
        <v>63055</v>
      </c>
      <c r="C3231">
        <v>63310</v>
      </c>
      <c r="D3231">
        <v>61830</v>
      </c>
      <c r="E3231">
        <v>62450</v>
      </c>
    </row>
    <row r="3232" spans="1:5" x14ac:dyDescent="0.25">
      <c r="A3232" s="1">
        <v>41023</v>
      </c>
      <c r="B3232">
        <v>62450</v>
      </c>
      <c r="C3232">
        <v>62700</v>
      </c>
      <c r="D3232">
        <v>61870</v>
      </c>
      <c r="E3232">
        <v>62700</v>
      </c>
    </row>
    <row r="3233" spans="1:5" x14ac:dyDescent="0.25">
      <c r="A3233" s="1">
        <v>41022</v>
      </c>
      <c r="B3233">
        <v>62420</v>
      </c>
      <c r="C3233">
        <v>62475</v>
      </c>
      <c r="D3233">
        <v>61460</v>
      </c>
      <c r="E3233">
        <v>62155</v>
      </c>
    </row>
    <row r="3234" spans="1:5" x14ac:dyDescent="0.25">
      <c r="A3234" s="1">
        <v>41019</v>
      </c>
      <c r="B3234">
        <v>63700</v>
      </c>
      <c r="C3234">
        <v>64100</v>
      </c>
      <c r="D3234">
        <v>63020</v>
      </c>
      <c r="E3234">
        <v>63255</v>
      </c>
    </row>
    <row r="3235" spans="1:5" x14ac:dyDescent="0.25">
      <c r="A3235" s="1">
        <v>41018</v>
      </c>
      <c r="B3235">
        <v>63945</v>
      </c>
      <c r="C3235">
        <v>64115</v>
      </c>
      <c r="D3235">
        <v>63120</v>
      </c>
      <c r="E3235">
        <v>63400</v>
      </c>
    </row>
    <row r="3236" spans="1:5" x14ac:dyDescent="0.25">
      <c r="A3236" s="1">
        <v>41017</v>
      </c>
      <c r="B3236">
        <v>63195</v>
      </c>
      <c r="C3236">
        <v>64030</v>
      </c>
      <c r="D3236">
        <v>63090</v>
      </c>
      <c r="E3236">
        <v>63595</v>
      </c>
    </row>
    <row r="3237" spans="1:5" x14ac:dyDescent="0.25">
      <c r="A3237" s="1">
        <v>41016</v>
      </c>
      <c r="B3237">
        <v>62360</v>
      </c>
      <c r="C3237">
        <v>63020</v>
      </c>
      <c r="D3237">
        <v>62100</v>
      </c>
      <c r="E3237">
        <v>62820</v>
      </c>
    </row>
    <row r="3238" spans="1:5" x14ac:dyDescent="0.25">
      <c r="A3238" s="1">
        <v>41015</v>
      </c>
      <c r="B3238">
        <v>62300</v>
      </c>
      <c r="C3238">
        <v>62770</v>
      </c>
      <c r="D3238">
        <v>61415</v>
      </c>
      <c r="E3238">
        <v>61980</v>
      </c>
    </row>
    <row r="3239" spans="1:5" x14ac:dyDescent="0.25">
      <c r="A3239" s="1">
        <v>41012</v>
      </c>
      <c r="B3239">
        <v>62730</v>
      </c>
      <c r="C3239">
        <v>62950</v>
      </c>
      <c r="D3239">
        <v>61745</v>
      </c>
      <c r="E3239">
        <v>62175</v>
      </c>
    </row>
    <row r="3240" spans="1:5" x14ac:dyDescent="0.25">
      <c r="A3240" s="1">
        <v>41011</v>
      </c>
      <c r="B3240">
        <v>61790</v>
      </c>
      <c r="C3240">
        <v>63150</v>
      </c>
      <c r="D3240">
        <v>61520</v>
      </c>
      <c r="E3240">
        <v>63005</v>
      </c>
    </row>
    <row r="3241" spans="1:5" x14ac:dyDescent="0.25">
      <c r="A3241" s="1">
        <v>41010</v>
      </c>
      <c r="B3241">
        <v>62180</v>
      </c>
      <c r="C3241">
        <v>62445</v>
      </c>
      <c r="D3241">
        <v>61200</v>
      </c>
      <c r="E3241">
        <v>61255</v>
      </c>
    </row>
    <row r="3242" spans="1:5" x14ac:dyDescent="0.25">
      <c r="A3242" s="1">
        <v>41009</v>
      </c>
      <c r="B3242">
        <v>62950</v>
      </c>
      <c r="C3242">
        <v>62950</v>
      </c>
      <c r="D3242">
        <v>61400</v>
      </c>
      <c r="E3242">
        <v>61780</v>
      </c>
    </row>
    <row r="3243" spans="1:5" x14ac:dyDescent="0.25">
      <c r="A3243" s="1">
        <v>41008</v>
      </c>
      <c r="B3243">
        <v>63025</v>
      </c>
      <c r="C3243">
        <v>63355</v>
      </c>
      <c r="D3243">
        <v>62550</v>
      </c>
      <c r="E3243">
        <v>62705</v>
      </c>
    </row>
    <row r="3244" spans="1:5" x14ac:dyDescent="0.25">
      <c r="A3244" s="1">
        <v>41004</v>
      </c>
      <c r="B3244">
        <v>63490</v>
      </c>
      <c r="C3244">
        <v>64485</v>
      </c>
      <c r="D3244">
        <v>63430</v>
      </c>
      <c r="E3244">
        <v>63695</v>
      </c>
    </row>
    <row r="3245" spans="1:5" x14ac:dyDescent="0.25">
      <c r="A3245" s="1">
        <v>41003</v>
      </c>
      <c r="B3245">
        <v>63865</v>
      </c>
      <c r="C3245">
        <v>64150</v>
      </c>
      <c r="D3245">
        <v>63550</v>
      </c>
      <c r="E3245">
        <v>63625</v>
      </c>
    </row>
    <row r="3246" spans="1:5" x14ac:dyDescent="0.25">
      <c r="A3246" s="1">
        <v>41002</v>
      </c>
      <c r="B3246">
        <v>65300</v>
      </c>
      <c r="C3246">
        <v>65740</v>
      </c>
      <c r="D3246">
        <v>64150</v>
      </c>
      <c r="E3246">
        <v>64700</v>
      </c>
    </row>
    <row r="3247" spans="1:5" x14ac:dyDescent="0.25">
      <c r="A3247" s="1">
        <v>41001</v>
      </c>
      <c r="B3247">
        <v>64550</v>
      </c>
      <c r="C3247">
        <v>65835</v>
      </c>
      <c r="D3247">
        <v>64410</v>
      </c>
      <c r="E3247">
        <v>65375</v>
      </c>
    </row>
    <row r="3248" spans="1:5" x14ac:dyDescent="0.25">
      <c r="A3248" s="1">
        <v>40998</v>
      </c>
      <c r="B3248">
        <v>65700</v>
      </c>
      <c r="C3248">
        <v>65750</v>
      </c>
      <c r="D3248">
        <v>64380</v>
      </c>
      <c r="E3248">
        <v>64785</v>
      </c>
    </row>
    <row r="3249" spans="1:5" x14ac:dyDescent="0.25">
      <c r="A3249" s="1">
        <v>40997</v>
      </c>
      <c r="B3249">
        <v>65195</v>
      </c>
      <c r="C3249">
        <v>65280</v>
      </c>
      <c r="D3249">
        <v>64310</v>
      </c>
      <c r="E3249">
        <v>65025</v>
      </c>
    </row>
    <row r="3250" spans="1:5" x14ac:dyDescent="0.25">
      <c r="A3250" s="1">
        <v>40996</v>
      </c>
      <c r="B3250">
        <v>66100</v>
      </c>
      <c r="C3250">
        <v>66295</v>
      </c>
      <c r="D3250">
        <v>65040</v>
      </c>
      <c r="E3250">
        <v>65350</v>
      </c>
    </row>
    <row r="3251" spans="1:5" x14ac:dyDescent="0.25">
      <c r="A3251" s="1">
        <v>40995</v>
      </c>
      <c r="B3251">
        <v>66935</v>
      </c>
      <c r="C3251">
        <v>67280</v>
      </c>
      <c r="D3251">
        <v>66080</v>
      </c>
      <c r="E3251">
        <v>66100</v>
      </c>
    </row>
    <row r="3252" spans="1:5" x14ac:dyDescent="0.25">
      <c r="A3252" s="1">
        <v>40994</v>
      </c>
      <c r="B3252">
        <v>66525</v>
      </c>
      <c r="C3252">
        <v>67250</v>
      </c>
      <c r="D3252">
        <v>66250</v>
      </c>
      <c r="E3252">
        <v>67140</v>
      </c>
    </row>
    <row r="3253" spans="1:5" x14ac:dyDescent="0.25">
      <c r="A3253" s="1">
        <v>40991</v>
      </c>
      <c r="B3253">
        <v>65975</v>
      </c>
      <c r="C3253">
        <v>66600</v>
      </c>
      <c r="D3253">
        <v>65865</v>
      </c>
      <c r="E3253">
        <v>66145</v>
      </c>
    </row>
    <row r="3254" spans="1:5" x14ac:dyDescent="0.25">
      <c r="A3254" s="1">
        <v>40990</v>
      </c>
      <c r="B3254">
        <v>66650</v>
      </c>
      <c r="C3254">
        <v>66750</v>
      </c>
      <c r="D3254">
        <v>65865</v>
      </c>
      <c r="E3254">
        <v>66250</v>
      </c>
    </row>
    <row r="3255" spans="1:5" x14ac:dyDescent="0.25">
      <c r="A3255" s="1">
        <v>40989</v>
      </c>
      <c r="B3255">
        <v>67795</v>
      </c>
      <c r="C3255">
        <v>67910</v>
      </c>
      <c r="D3255">
        <v>67090</v>
      </c>
      <c r="E3255">
        <v>67240</v>
      </c>
    </row>
    <row r="3256" spans="1:5" x14ac:dyDescent="0.25">
      <c r="A3256" s="1">
        <v>40988</v>
      </c>
      <c r="B3256">
        <v>67630</v>
      </c>
      <c r="C3256">
        <v>67735</v>
      </c>
      <c r="D3256">
        <v>67010</v>
      </c>
      <c r="E3256">
        <v>67700</v>
      </c>
    </row>
    <row r="3257" spans="1:5" x14ac:dyDescent="0.25">
      <c r="A3257" s="1">
        <v>40987</v>
      </c>
      <c r="B3257">
        <v>67900</v>
      </c>
      <c r="C3257">
        <v>68655</v>
      </c>
      <c r="D3257">
        <v>67730</v>
      </c>
      <c r="E3257">
        <v>68175</v>
      </c>
    </row>
    <row r="3258" spans="1:5" x14ac:dyDescent="0.25">
      <c r="A3258" s="1">
        <v>40984</v>
      </c>
      <c r="B3258">
        <v>68405</v>
      </c>
      <c r="C3258">
        <v>68675</v>
      </c>
      <c r="D3258">
        <v>67940</v>
      </c>
      <c r="E3258">
        <v>68040</v>
      </c>
    </row>
    <row r="3259" spans="1:5" x14ac:dyDescent="0.25">
      <c r="A3259" s="1">
        <v>40983</v>
      </c>
      <c r="B3259">
        <v>68975</v>
      </c>
      <c r="C3259">
        <v>68990</v>
      </c>
      <c r="D3259">
        <v>67865</v>
      </c>
      <c r="E3259">
        <v>68220</v>
      </c>
    </row>
    <row r="3260" spans="1:5" x14ac:dyDescent="0.25">
      <c r="A3260" s="1">
        <v>40982</v>
      </c>
      <c r="B3260">
        <v>68840</v>
      </c>
      <c r="C3260">
        <v>69525</v>
      </c>
      <c r="D3260">
        <v>68215</v>
      </c>
      <c r="E3260">
        <v>68615</v>
      </c>
    </row>
    <row r="3261" spans="1:5" x14ac:dyDescent="0.25">
      <c r="A3261" s="1">
        <v>40981</v>
      </c>
      <c r="B3261">
        <v>67275</v>
      </c>
      <c r="C3261">
        <v>69170</v>
      </c>
      <c r="D3261">
        <v>67140</v>
      </c>
      <c r="E3261">
        <v>69050</v>
      </c>
    </row>
    <row r="3262" spans="1:5" x14ac:dyDescent="0.25">
      <c r="A3262" s="1">
        <v>40980</v>
      </c>
      <c r="B3262">
        <v>66880</v>
      </c>
      <c r="C3262">
        <v>67150</v>
      </c>
      <c r="D3262">
        <v>66420</v>
      </c>
      <c r="E3262">
        <v>66900</v>
      </c>
    </row>
    <row r="3263" spans="1:5" x14ac:dyDescent="0.25">
      <c r="A3263" s="1">
        <v>40977</v>
      </c>
      <c r="B3263">
        <v>67435</v>
      </c>
      <c r="C3263">
        <v>68045</v>
      </c>
      <c r="D3263">
        <v>67050</v>
      </c>
      <c r="E3263">
        <v>67215</v>
      </c>
    </row>
    <row r="3264" spans="1:5" x14ac:dyDescent="0.25">
      <c r="A3264" s="1">
        <v>40976</v>
      </c>
      <c r="B3264">
        <v>68060</v>
      </c>
      <c r="C3264">
        <v>68190</v>
      </c>
      <c r="D3264">
        <v>67180</v>
      </c>
      <c r="E3264">
        <v>67510</v>
      </c>
    </row>
    <row r="3265" spans="1:5" x14ac:dyDescent="0.25">
      <c r="A3265" s="1">
        <v>40975</v>
      </c>
      <c r="B3265">
        <v>65845</v>
      </c>
      <c r="C3265">
        <v>66870</v>
      </c>
      <c r="D3265">
        <v>65810</v>
      </c>
      <c r="E3265">
        <v>66800</v>
      </c>
    </row>
    <row r="3266" spans="1:5" x14ac:dyDescent="0.25">
      <c r="A3266" s="1">
        <v>40974</v>
      </c>
      <c r="B3266">
        <v>67000</v>
      </c>
      <c r="C3266">
        <v>67000</v>
      </c>
      <c r="D3266">
        <v>65445</v>
      </c>
      <c r="E3266">
        <v>65550</v>
      </c>
    </row>
    <row r="3267" spans="1:5" x14ac:dyDescent="0.25">
      <c r="A3267" s="1">
        <v>40973</v>
      </c>
      <c r="B3267">
        <v>68125</v>
      </c>
      <c r="C3267">
        <v>68345</v>
      </c>
      <c r="D3267">
        <v>67360</v>
      </c>
      <c r="E3267">
        <v>67630</v>
      </c>
    </row>
    <row r="3268" spans="1:5" x14ac:dyDescent="0.25">
      <c r="A3268" s="1">
        <v>40970</v>
      </c>
      <c r="B3268">
        <v>67350</v>
      </c>
      <c r="C3268">
        <v>68585</v>
      </c>
      <c r="D3268">
        <v>67350</v>
      </c>
      <c r="E3268">
        <v>68560</v>
      </c>
    </row>
    <row r="3269" spans="1:5" x14ac:dyDescent="0.25">
      <c r="A3269" s="1">
        <v>40969</v>
      </c>
      <c r="B3269">
        <v>66810</v>
      </c>
      <c r="C3269">
        <v>67730</v>
      </c>
      <c r="D3269">
        <v>66750</v>
      </c>
      <c r="E3269">
        <v>67630</v>
      </c>
    </row>
    <row r="3270" spans="1:5" x14ac:dyDescent="0.25">
      <c r="A3270" s="1">
        <v>40968</v>
      </c>
      <c r="B3270">
        <v>66875</v>
      </c>
      <c r="C3270">
        <v>67450</v>
      </c>
      <c r="D3270">
        <v>66195</v>
      </c>
      <c r="E3270">
        <v>66520</v>
      </c>
    </row>
    <row r="3271" spans="1:5" x14ac:dyDescent="0.25">
      <c r="A3271" s="1">
        <v>40967</v>
      </c>
      <c r="B3271">
        <v>66535</v>
      </c>
      <c r="C3271">
        <v>66970</v>
      </c>
      <c r="D3271">
        <v>66105</v>
      </c>
      <c r="E3271">
        <v>66760</v>
      </c>
    </row>
    <row r="3272" spans="1:5" x14ac:dyDescent="0.25">
      <c r="A3272" s="1">
        <v>40966</v>
      </c>
      <c r="B3272">
        <v>66410</v>
      </c>
      <c r="C3272">
        <v>66770</v>
      </c>
      <c r="D3272">
        <v>65780</v>
      </c>
      <c r="E3272">
        <v>66135</v>
      </c>
    </row>
    <row r="3273" spans="1:5" x14ac:dyDescent="0.25">
      <c r="A3273" s="1">
        <v>40963</v>
      </c>
      <c r="B3273">
        <v>66915</v>
      </c>
      <c r="C3273">
        <v>67170</v>
      </c>
      <c r="D3273">
        <v>66620</v>
      </c>
      <c r="E3273">
        <v>66800</v>
      </c>
    </row>
    <row r="3274" spans="1:5" x14ac:dyDescent="0.25">
      <c r="A3274" s="1">
        <v>40962</v>
      </c>
      <c r="B3274">
        <v>66815</v>
      </c>
      <c r="C3274">
        <v>67190</v>
      </c>
      <c r="D3274">
        <v>66360</v>
      </c>
      <c r="E3274">
        <v>66635</v>
      </c>
    </row>
    <row r="3275" spans="1:5" x14ac:dyDescent="0.25">
      <c r="A3275" s="1">
        <v>40961</v>
      </c>
      <c r="B3275">
        <v>67075</v>
      </c>
      <c r="C3275">
        <v>67150</v>
      </c>
      <c r="D3275">
        <v>66650</v>
      </c>
      <c r="E3275">
        <v>66870</v>
      </c>
    </row>
    <row r="3276" spans="1:5" x14ac:dyDescent="0.25">
      <c r="A3276" s="1">
        <v>40956</v>
      </c>
      <c r="B3276">
        <v>66900</v>
      </c>
      <c r="C3276">
        <v>67250</v>
      </c>
      <c r="D3276">
        <v>66685</v>
      </c>
      <c r="E3276">
        <v>67140</v>
      </c>
    </row>
    <row r="3277" spans="1:5" x14ac:dyDescent="0.25">
      <c r="A3277" s="1">
        <v>40955</v>
      </c>
      <c r="B3277">
        <v>65520</v>
      </c>
      <c r="C3277">
        <v>67095</v>
      </c>
      <c r="D3277">
        <v>65460</v>
      </c>
      <c r="E3277">
        <v>66860</v>
      </c>
    </row>
    <row r="3278" spans="1:5" x14ac:dyDescent="0.25">
      <c r="A3278" s="1">
        <v>40954</v>
      </c>
      <c r="B3278">
        <v>66205</v>
      </c>
      <c r="C3278">
        <v>66940</v>
      </c>
      <c r="D3278">
        <v>66030</v>
      </c>
      <c r="E3278">
        <v>66220</v>
      </c>
    </row>
    <row r="3279" spans="1:5" x14ac:dyDescent="0.25">
      <c r="A3279" s="1">
        <v>40953</v>
      </c>
      <c r="B3279">
        <v>65910</v>
      </c>
      <c r="C3279">
        <v>66125</v>
      </c>
      <c r="D3279">
        <v>64800</v>
      </c>
      <c r="E3279">
        <v>65065</v>
      </c>
    </row>
    <row r="3280" spans="1:5" x14ac:dyDescent="0.25">
      <c r="A3280" s="1">
        <v>40952</v>
      </c>
      <c r="B3280">
        <v>64700</v>
      </c>
      <c r="C3280">
        <v>65885</v>
      </c>
      <c r="D3280">
        <v>64700</v>
      </c>
      <c r="E3280">
        <v>65855</v>
      </c>
    </row>
    <row r="3281" spans="1:5" x14ac:dyDescent="0.25">
      <c r="A3281" s="1">
        <v>40949</v>
      </c>
      <c r="B3281">
        <v>64985</v>
      </c>
      <c r="C3281">
        <v>64985</v>
      </c>
      <c r="D3281">
        <v>63870</v>
      </c>
      <c r="E3281">
        <v>64220</v>
      </c>
    </row>
    <row r="3282" spans="1:5" x14ac:dyDescent="0.25">
      <c r="A3282" s="1">
        <v>40948</v>
      </c>
      <c r="B3282">
        <v>65700</v>
      </c>
      <c r="C3282">
        <v>66430</v>
      </c>
      <c r="D3282">
        <v>65270</v>
      </c>
      <c r="E3282">
        <v>65500</v>
      </c>
    </row>
    <row r="3283" spans="1:5" x14ac:dyDescent="0.25">
      <c r="A3283" s="1">
        <v>40947</v>
      </c>
      <c r="B3283">
        <v>66220</v>
      </c>
      <c r="C3283">
        <v>66450</v>
      </c>
      <c r="D3283">
        <v>65700</v>
      </c>
      <c r="E3283">
        <v>65950</v>
      </c>
    </row>
    <row r="3284" spans="1:5" x14ac:dyDescent="0.25">
      <c r="A3284" s="1">
        <v>40946</v>
      </c>
      <c r="B3284">
        <v>64935</v>
      </c>
      <c r="C3284">
        <v>66250</v>
      </c>
      <c r="D3284">
        <v>64830</v>
      </c>
      <c r="E3284">
        <v>66250</v>
      </c>
    </row>
    <row r="3285" spans="1:5" x14ac:dyDescent="0.25">
      <c r="A3285" s="1">
        <v>40945</v>
      </c>
      <c r="B3285">
        <v>64935</v>
      </c>
      <c r="C3285">
        <v>65390</v>
      </c>
      <c r="D3285">
        <v>64810</v>
      </c>
      <c r="E3285">
        <v>65300</v>
      </c>
    </row>
    <row r="3286" spans="1:5" x14ac:dyDescent="0.25">
      <c r="A3286" s="1">
        <v>40942</v>
      </c>
      <c r="B3286">
        <v>64900</v>
      </c>
      <c r="C3286">
        <v>65835</v>
      </c>
      <c r="D3286">
        <v>64190</v>
      </c>
      <c r="E3286">
        <v>65270</v>
      </c>
    </row>
    <row r="3287" spans="1:5" x14ac:dyDescent="0.25">
      <c r="A3287" s="1">
        <v>40941</v>
      </c>
      <c r="B3287">
        <v>64780</v>
      </c>
      <c r="C3287">
        <v>64995</v>
      </c>
      <c r="D3287">
        <v>64350</v>
      </c>
      <c r="E3287">
        <v>64800</v>
      </c>
    </row>
    <row r="3288" spans="1:5" x14ac:dyDescent="0.25">
      <c r="A3288" s="1">
        <v>40940</v>
      </c>
      <c r="B3288">
        <v>63820</v>
      </c>
      <c r="C3288">
        <v>64850</v>
      </c>
      <c r="D3288">
        <v>63820</v>
      </c>
      <c r="E3288">
        <v>64800</v>
      </c>
    </row>
    <row r="3289" spans="1:5" x14ac:dyDescent="0.25">
      <c r="A3289" s="1">
        <v>40939</v>
      </c>
      <c r="B3289">
        <v>63300</v>
      </c>
      <c r="C3289">
        <v>63645</v>
      </c>
      <c r="D3289">
        <v>62825</v>
      </c>
      <c r="E3289">
        <v>63485</v>
      </c>
    </row>
    <row r="3290" spans="1:5" x14ac:dyDescent="0.25">
      <c r="A3290" s="1">
        <v>40938</v>
      </c>
      <c r="B3290">
        <v>62900</v>
      </c>
      <c r="C3290">
        <v>63155</v>
      </c>
      <c r="D3290">
        <v>62200</v>
      </c>
      <c r="E3290">
        <v>62985</v>
      </c>
    </row>
    <row r="3291" spans="1:5" x14ac:dyDescent="0.25">
      <c r="A3291" s="1">
        <v>40935</v>
      </c>
      <c r="B3291">
        <v>63305</v>
      </c>
      <c r="C3291">
        <v>63630</v>
      </c>
      <c r="D3291">
        <v>63005</v>
      </c>
      <c r="E3291">
        <v>63375</v>
      </c>
    </row>
    <row r="3292" spans="1:5" x14ac:dyDescent="0.25">
      <c r="A3292" s="1">
        <v>40934</v>
      </c>
      <c r="B3292">
        <v>63450</v>
      </c>
      <c r="C3292">
        <v>64085</v>
      </c>
      <c r="D3292">
        <v>63185</v>
      </c>
      <c r="E3292">
        <v>63225</v>
      </c>
    </row>
    <row r="3293" spans="1:5" x14ac:dyDescent="0.25">
      <c r="A3293" s="1">
        <v>40932</v>
      </c>
      <c r="B3293">
        <v>62255</v>
      </c>
      <c r="C3293">
        <v>62905</v>
      </c>
      <c r="D3293">
        <v>61930</v>
      </c>
      <c r="E3293">
        <v>62720</v>
      </c>
    </row>
    <row r="3294" spans="1:5" x14ac:dyDescent="0.25">
      <c r="A3294" s="1">
        <v>40931</v>
      </c>
      <c r="B3294">
        <v>62850</v>
      </c>
      <c r="C3294">
        <v>63055</v>
      </c>
      <c r="D3294">
        <v>62160</v>
      </c>
      <c r="E3294">
        <v>62770</v>
      </c>
    </row>
    <row r="3295" spans="1:5" x14ac:dyDescent="0.25">
      <c r="A3295" s="1">
        <v>40928</v>
      </c>
      <c r="B3295">
        <v>61900</v>
      </c>
      <c r="C3295">
        <v>62745</v>
      </c>
      <c r="D3295">
        <v>61900</v>
      </c>
      <c r="E3295">
        <v>62650</v>
      </c>
    </row>
    <row r="3296" spans="1:5" x14ac:dyDescent="0.25">
      <c r="A3296" s="1">
        <v>40927</v>
      </c>
      <c r="B3296">
        <v>62200</v>
      </c>
      <c r="C3296">
        <v>62590</v>
      </c>
      <c r="D3296">
        <v>61925</v>
      </c>
      <c r="E3296">
        <v>62215</v>
      </c>
    </row>
    <row r="3297" spans="1:5" x14ac:dyDescent="0.25">
      <c r="A3297" s="1">
        <v>40926</v>
      </c>
      <c r="B3297">
        <v>61035</v>
      </c>
      <c r="C3297">
        <v>62380</v>
      </c>
      <c r="D3297">
        <v>60595</v>
      </c>
      <c r="E3297">
        <v>62250</v>
      </c>
    </row>
    <row r="3298" spans="1:5" x14ac:dyDescent="0.25">
      <c r="A3298" s="1">
        <v>40925</v>
      </c>
      <c r="B3298">
        <v>60855</v>
      </c>
      <c r="C3298">
        <v>61390</v>
      </c>
      <c r="D3298">
        <v>60615</v>
      </c>
      <c r="E3298">
        <v>60800</v>
      </c>
    </row>
    <row r="3299" spans="1:5" x14ac:dyDescent="0.25">
      <c r="A3299" s="1">
        <v>40924</v>
      </c>
      <c r="B3299">
        <v>59475</v>
      </c>
      <c r="C3299">
        <v>60460</v>
      </c>
      <c r="D3299">
        <v>59470</v>
      </c>
      <c r="E3299">
        <v>60360</v>
      </c>
    </row>
    <row r="3300" spans="1:5" x14ac:dyDescent="0.25">
      <c r="A3300" s="1">
        <v>40921</v>
      </c>
      <c r="B3300">
        <v>60350</v>
      </c>
      <c r="C3300">
        <v>60390</v>
      </c>
      <c r="D3300">
        <v>59255</v>
      </c>
      <c r="E3300">
        <v>59480</v>
      </c>
    </row>
    <row r="3301" spans="1:5" x14ac:dyDescent="0.25">
      <c r="A3301" s="1">
        <v>40920</v>
      </c>
      <c r="B3301">
        <v>60780</v>
      </c>
      <c r="C3301">
        <v>61000</v>
      </c>
      <c r="D3301">
        <v>60005</v>
      </c>
      <c r="E3301">
        <v>60350</v>
      </c>
    </row>
    <row r="3302" spans="1:5" x14ac:dyDescent="0.25">
      <c r="A3302" s="1">
        <v>40919</v>
      </c>
      <c r="B3302">
        <v>60000</v>
      </c>
      <c r="C3302">
        <v>60645</v>
      </c>
      <c r="D3302">
        <v>59845</v>
      </c>
      <c r="E3302">
        <v>60590</v>
      </c>
    </row>
    <row r="3303" spans="1:5" x14ac:dyDescent="0.25">
      <c r="A3303" s="1">
        <v>40918</v>
      </c>
      <c r="B3303">
        <v>60300</v>
      </c>
      <c r="C3303">
        <v>60670</v>
      </c>
      <c r="D3303">
        <v>60015</v>
      </c>
      <c r="E3303">
        <v>60300</v>
      </c>
    </row>
    <row r="3304" spans="1:5" x14ac:dyDescent="0.25">
      <c r="A3304" s="1">
        <v>40917</v>
      </c>
      <c r="B3304">
        <v>59220</v>
      </c>
      <c r="C3304">
        <v>59785</v>
      </c>
      <c r="D3304">
        <v>59060</v>
      </c>
      <c r="E3304">
        <v>59680</v>
      </c>
    </row>
    <row r="3305" spans="1:5" x14ac:dyDescent="0.25">
      <c r="A3305" s="1">
        <v>40914</v>
      </c>
      <c r="B3305">
        <v>59125</v>
      </c>
      <c r="C3305">
        <v>59830</v>
      </c>
      <c r="D3305">
        <v>58815</v>
      </c>
      <c r="E3305">
        <v>59160</v>
      </c>
    </row>
    <row r="3306" spans="1:5" x14ac:dyDescent="0.25">
      <c r="A3306" s="1">
        <v>40913</v>
      </c>
      <c r="B3306">
        <v>59300</v>
      </c>
      <c r="C3306">
        <v>59995</v>
      </c>
      <c r="D3306">
        <v>58445</v>
      </c>
      <c r="E3306">
        <v>59100</v>
      </c>
    </row>
    <row r="3307" spans="1:5" x14ac:dyDescent="0.25">
      <c r="A3307" s="1">
        <v>40912</v>
      </c>
      <c r="B3307">
        <v>59585</v>
      </c>
      <c r="C3307">
        <v>60140</v>
      </c>
      <c r="D3307">
        <v>59145</v>
      </c>
      <c r="E3307">
        <v>59855</v>
      </c>
    </row>
    <row r="3308" spans="1:5" x14ac:dyDescent="0.25">
      <c r="A3308" s="1">
        <v>40911</v>
      </c>
      <c r="B3308">
        <v>58865</v>
      </c>
      <c r="C3308">
        <v>59980</v>
      </c>
      <c r="D3308">
        <v>58665</v>
      </c>
      <c r="E3308">
        <v>59840</v>
      </c>
    </row>
    <row r="3309" spans="1:5" x14ac:dyDescent="0.25">
      <c r="A3309" s="1">
        <v>40910</v>
      </c>
      <c r="B3309">
        <v>57730</v>
      </c>
      <c r="C3309">
        <v>58650</v>
      </c>
      <c r="D3309">
        <v>57150</v>
      </c>
      <c r="E3309">
        <v>58520</v>
      </c>
    </row>
    <row r="3310" spans="1:5" x14ac:dyDescent="0.25">
      <c r="A3310" s="1">
        <v>40906</v>
      </c>
      <c r="B3310">
        <v>57070</v>
      </c>
      <c r="C3310">
        <v>57560</v>
      </c>
      <c r="D3310">
        <v>56850</v>
      </c>
      <c r="E3310">
        <v>57185</v>
      </c>
    </row>
    <row r="3311" spans="1:5" x14ac:dyDescent="0.25">
      <c r="A3311" s="1">
        <v>40905</v>
      </c>
      <c r="B3311">
        <v>58690</v>
      </c>
      <c r="C3311">
        <v>58690</v>
      </c>
      <c r="D3311">
        <v>56920</v>
      </c>
      <c r="E3311">
        <v>56950</v>
      </c>
    </row>
    <row r="3312" spans="1:5" x14ac:dyDescent="0.25">
      <c r="A3312" s="1">
        <v>40904</v>
      </c>
      <c r="B3312">
        <v>58460</v>
      </c>
      <c r="C3312">
        <v>58840</v>
      </c>
      <c r="D3312">
        <v>58260</v>
      </c>
      <c r="E3312">
        <v>58560</v>
      </c>
    </row>
    <row r="3313" spans="1:5" x14ac:dyDescent="0.25">
      <c r="A3313" s="1">
        <v>40903</v>
      </c>
      <c r="B3313">
        <v>58500</v>
      </c>
      <c r="C3313">
        <v>58610</v>
      </c>
      <c r="D3313">
        <v>58395</v>
      </c>
      <c r="E3313">
        <v>58485</v>
      </c>
    </row>
    <row r="3314" spans="1:5" x14ac:dyDescent="0.25">
      <c r="A3314" s="1">
        <v>40900</v>
      </c>
      <c r="B3314">
        <v>58235</v>
      </c>
      <c r="C3314">
        <v>58520</v>
      </c>
      <c r="D3314">
        <v>58110</v>
      </c>
      <c r="E3314">
        <v>58495</v>
      </c>
    </row>
    <row r="3315" spans="1:5" x14ac:dyDescent="0.25">
      <c r="A3315" s="1">
        <v>40899</v>
      </c>
      <c r="B3315">
        <v>57665</v>
      </c>
      <c r="C3315">
        <v>58240</v>
      </c>
      <c r="D3315">
        <v>57185</v>
      </c>
      <c r="E3315">
        <v>58240</v>
      </c>
    </row>
    <row r="3316" spans="1:5" x14ac:dyDescent="0.25">
      <c r="A3316" s="1">
        <v>40898</v>
      </c>
      <c r="B3316">
        <v>57760</v>
      </c>
      <c r="C3316">
        <v>57760</v>
      </c>
      <c r="D3316">
        <v>56710</v>
      </c>
      <c r="E3316">
        <v>57570</v>
      </c>
    </row>
    <row r="3317" spans="1:5" x14ac:dyDescent="0.25">
      <c r="A3317" s="1">
        <v>40897</v>
      </c>
      <c r="B3317">
        <v>56155</v>
      </c>
      <c r="C3317">
        <v>57785</v>
      </c>
      <c r="D3317">
        <v>56155</v>
      </c>
      <c r="E3317">
        <v>57750</v>
      </c>
    </row>
    <row r="3318" spans="1:5" x14ac:dyDescent="0.25">
      <c r="A3318" s="1">
        <v>40896</v>
      </c>
      <c r="B3318">
        <v>57020</v>
      </c>
      <c r="C3318">
        <v>57145</v>
      </c>
      <c r="D3318">
        <v>55700</v>
      </c>
      <c r="E3318">
        <v>55710</v>
      </c>
    </row>
    <row r="3319" spans="1:5" x14ac:dyDescent="0.25">
      <c r="A3319" s="1">
        <v>40893</v>
      </c>
      <c r="B3319">
        <v>57500</v>
      </c>
      <c r="C3319">
        <v>57650</v>
      </c>
      <c r="D3319">
        <v>56720</v>
      </c>
      <c r="E3319">
        <v>56790</v>
      </c>
    </row>
    <row r="3320" spans="1:5" x14ac:dyDescent="0.25">
      <c r="A3320" s="1">
        <v>40892</v>
      </c>
      <c r="B3320">
        <v>57375</v>
      </c>
      <c r="C3320">
        <v>58215</v>
      </c>
      <c r="D3320">
        <v>56940</v>
      </c>
      <c r="E3320">
        <v>57235</v>
      </c>
    </row>
    <row r="3321" spans="1:5" x14ac:dyDescent="0.25">
      <c r="A3321" s="1">
        <v>40891</v>
      </c>
      <c r="B3321">
        <v>57815</v>
      </c>
      <c r="C3321">
        <v>58230</v>
      </c>
      <c r="D3321">
        <v>57130</v>
      </c>
      <c r="E3321">
        <v>57275</v>
      </c>
    </row>
    <row r="3322" spans="1:5" x14ac:dyDescent="0.25">
      <c r="A3322" s="1">
        <v>40890</v>
      </c>
      <c r="B3322">
        <v>57920</v>
      </c>
      <c r="C3322">
        <v>58190</v>
      </c>
      <c r="D3322">
        <v>57195</v>
      </c>
      <c r="E3322">
        <v>57200</v>
      </c>
    </row>
    <row r="3323" spans="1:5" x14ac:dyDescent="0.25">
      <c r="A3323" s="1">
        <v>40889</v>
      </c>
      <c r="B3323">
        <v>57945</v>
      </c>
      <c r="C3323">
        <v>58115</v>
      </c>
      <c r="D3323">
        <v>56795</v>
      </c>
      <c r="E3323">
        <v>57555</v>
      </c>
    </row>
    <row r="3324" spans="1:5" x14ac:dyDescent="0.25">
      <c r="A3324" s="1">
        <v>40886</v>
      </c>
      <c r="B3324">
        <v>57880</v>
      </c>
      <c r="C3324">
        <v>58625</v>
      </c>
      <c r="D3324">
        <v>57520</v>
      </c>
      <c r="E3324">
        <v>58510</v>
      </c>
    </row>
    <row r="3325" spans="1:5" x14ac:dyDescent="0.25">
      <c r="A3325" s="1">
        <v>40885</v>
      </c>
      <c r="B3325">
        <v>59110</v>
      </c>
      <c r="C3325">
        <v>59335</v>
      </c>
      <c r="D3325">
        <v>57095</v>
      </c>
      <c r="E3325">
        <v>57450</v>
      </c>
    </row>
    <row r="3326" spans="1:5" x14ac:dyDescent="0.25">
      <c r="A3326" s="1">
        <v>40884</v>
      </c>
      <c r="B3326">
        <v>59690</v>
      </c>
      <c r="C3326">
        <v>59690</v>
      </c>
      <c r="D3326">
        <v>58640</v>
      </c>
      <c r="E3326">
        <v>58850</v>
      </c>
    </row>
    <row r="3327" spans="1:5" x14ac:dyDescent="0.25">
      <c r="A3327" s="1">
        <v>40883</v>
      </c>
      <c r="B3327">
        <v>59060</v>
      </c>
      <c r="C3327">
        <v>59850</v>
      </c>
      <c r="D3327">
        <v>58585</v>
      </c>
      <c r="E3327">
        <v>59700</v>
      </c>
    </row>
    <row r="3328" spans="1:5" x14ac:dyDescent="0.25">
      <c r="A3328" s="1">
        <v>40882</v>
      </c>
      <c r="B3328">
        <v>58375</v>
      </c>
      <c r="C3328">
        <v>59425</v>
      </c>
      <c r="D3328">
        <v>58340</v>
      </c>
      <c r="E3328">
        <v>58970</v>
      </c>
    </row>
    <row r="3329" spans="1:5" x14ac:dyDescent="0.25">
      <c r="A3329" s="1">
        <v>40879</v>
      </c>
      <c r="B3329">
        <v>59090</v>
      </c>
      <c r="C3329">
        <v>59220</v>
      </c>
      <c r="D3329">
        <v>57700</v>
      </c>
      <c r="E3329">
        <v>57890</v>
      </c>
    </row>
    <row r="3330" spans="1:5" x14ac:dyDescent="0.25">
      <c r="A3330" s="1">
        <v>40878</v>
      </c>
      <c r="B3330">
        <v>57265</v>
      </c>
      <c r="C3330">
        <v>58840</v>
      </c>
      <c r="D3330">
        <v>57080</v>
      </c>
      <c r="E3330">
        <v>58515</v>
      </c>
    </row>
    <row r="3331" spans="1:5" x14ac:dyDescent="0.25">
      <c r="A3331" s="1">
        <v>40877</v>
      </c>
      <c r="B3331">
        <v>55810</v>
      </c>
      <c r="C3331">
        <v>57835</v>
      </c>
      <c r="D3331">
        <v>55650</v>
      </c>
      <c r="E3331">
        <v>57150</v>
      </c>
    </row>
    <row r="3332" spans="1:5" x14ac:dyDescent="0.25">
      <c r="A3332" s="1">
        <v>40876</v>
      </c>
      <c r="B3332">
        <v>56550</v>
      </c>
      <c r="C3332">
        <v>56700</v>
      </c>
      <c r="D3332">
        <v>55330</v>
      </c>
      <c r="E3332">
        <v>55480</v>
      </c>
    </row>
    <row r="3333" spans="1:5" x14ac:dyDescent="0.25">
      <c r="A3333" s="1">
        <v>40875</v>
      </c>
      <c r="B3333">
        <v>56480</v>
      </c>
      <c r="C3333">
        <v>56670</v>
      </c>
      <c r="D3333">
        <v>56030</v>
      </c>
      <c r="E3333">
        <v>56290</v>
      </c>
    </row>
    <row r="3334" spans="1:5" x14ac:dyDescent="0.25">
      <c r="A3334" s="1">
        <v>40872</v>
      </c>
      <c r="B3334">
        <v>55050</v>
      </c>
      <c r="C3334">
        <v>55830</v>
      </c>
      <c r="D3334">
        <v>54775</v>
      </c>
      <c r="E3334">
        <v>55070</v>
      </c>
    </row>
    <row r="3335" spans="1:5" x14ac:dyDescent="0.25">
      <c r="A3335" s="1">
        <v>40871</v>
      </c>
      <c r="B3335">
        <v>55700</v>
      </c>
      <c r="C3335">
        <v>55740</v>
      </c>
      <c r="D3335">
        <v>54665</v>
      </c>
      <c r="E3335">
        <v>55460</v>
      </c>
    </row>
    <row r="3336" spans="1:5" x14ac:dyDescent="0.25">
      <c r="A3336" s="1">
        <v>40870</v>
      </c>
      <c r="B3336">
        <v>55880</v>
      </c>
      <c r="C3336">
        <v>55930</v>
      </c>
      <c r="D3336">
        <v>54930</v>
      </c>
      <c r="E3336">
        <v>55250</v>
      </c>
    </row>
    <row r="3337" spans="1:5" x14ac:dyDescent="0.25">
      <c r="A3337" s="1">
        <v>40869</v>
      </c>
      <c r="B3337">
        <v>56955</v>
      </c>
      <c r="C3337">
        <v>57000</v>
      </c>
      <c r="D3337">
        <v>55770</v>
      </c>
      <c r="E3337">
        <v>56255</v>
      </c>
    </row>
    <row r="3338" spans="1:5" x14ac:dyDescent="0.25">
      <c r="A3338" s="1">
        <v>40868</v>
      </c>
      <c r="B3338">
        <v>56170</v>
      </c>
      <c r="C3338">
        <v>56825</v>
      </c>
      <c r="D3338">
        <v>55715</v>
      </c>
      <c r="E3338">
        <v>56770</v>
      </c>
    </row>
    <row r="3339" spans="1:5" x14ac:dyDescent="0.25">
      <c r="A3339" s="1">
        <v>40865</v>
      </c>
      <c r="B3339">
        <v>57625</v>
      </c>
      <c r="C3339">
        <v>57875</v>
      </c>
      <c r="D3339">
        <v>56660</v>
      </c>
      <c r="E3339">
        <v>57030</v>
      </c>
    </row>
    <row r="3340" spans="1:5" x14ac:dyDescent="0.25">
      <c r="A3340" s="1">
        <v>40864</v>
      </c>
      <c r="B3340">
        <v>58100</v>
      </c>
      <c r="C3340">
        <v>58915</v>
      </c>
      <c r="D3340">
        <v>56900</v>
      </c>
      <c r="E3340">
        <v>57250</v>
      </c>
    </row>
    <row r="3341" spans="1:5" x14ac:dyDescent="0.25">
      <c r="A3341" s="1">
        <v>40863</v>
      </c>
      <c r="B3341">
        <v>58255</v>
      </c>
      <c r="C3341">
        <v>59290</v>
      </c>
      <c r="D3341">
        <v>58025</v>
      </c>
      <c r="E3341">
        <v>58790</v>
      </c>
    </row>
    <row r="3342" spans="1:5" x14ac:dyDescent="0.25">
      <c r="A3342" s="1">
        <v>40861</v>
      </c>
      <c r="B3342">
        <v>58620</v>
      </c>
      <c r="C3342">
        <v>59080</v>
      </c>
      <c r="D3342">
        <v>58310</v>
      </c>
      <c r="E3342">
        <v>58635</v>
      </c>
    </row>
    <row r="3343" spans="1:5" x14ac:dyDescent="0.25">
      <c r="A3343" s="1">
        <v>40858</v>
      </c>
      <c r="B3343">
        <v>58145</v>
      </c>
      <c r="C3343">
        <v>59200</v>
      </c>
      <c r="D3343">
        <v>58060</v>
      </c>
      <c r="E3343">
        <v>58840</v>
      </c>
    </row>
    <row r="3344" spans="1:5" x14ac:dyDescent="0.25">
      <c r="A3344" s="1">
        <v>40857</v>
      </c>
      <c r="B3344">
        <v>58460</v>
      </c>
      <c r="C3344">
        <v>58750</v>
      </c>
      <c r="D3344">
        <v>57520</v>
      </c>
      <c r="E3344">
        <v>57695</v>
      </c>
    </row>
    <row r="3345" spans="1:5" x14ac:dyDescent="0.25">
      <c r="A3345" s="1">
        <v>40856</v>
      </c>
      <c r="B3345">
        <v>58400</v>
      </c>
      <c r="C3345">
        <v>58650</v>
      </c>
      <c r="D3345">
        <v>57535</v>
      </c>
      <c r="E3345">
        <v>57930</v>
      </c>
    </row>
    <row r="3346" spans="1:5" x14ac:dyDescent="0.25">
      <c r="A3346" s="1">
        <v>40855</v>
      </c>
      <c r="B3346">
        <v>59865</v>
      </c>
      <c r="C3346">
        <v>60135</v>
      </c>
      <c r="D3346">
        <v>58915</v>
      </c>
      <c r="E3346">
        <v>59700</v>
      </c>
    </row>
    <row r="3347" spans="1:5" x14ac:dyDescent="0.25">
      <c r="A3347" s="1">
        <v>40854</v>
      </c>
      <c r="B3347">
        <v>58810</v>
      </c>
      <c r="C3347">
        <v>59980</v>
      </c>
      <c r="D3347">
        <v>58660</v>
      </c>
      <c r="E3347">
        <v>59600</v>
      </c>
    </row>
    <row r="3348" spans="1:5" x14ac:dyDescent="0.25">
      <c r="A3348" s="1">
        <v>40851</v>
      </c>
      <c r="B3348">
        <v>58500</v>
      </c>
      <c r="C3348">
        <v>59355</v>
      </c>
      <c r="D3348">
        <v>57965</v>
      </c>
      <c r="E3348">
        <v>59255</v>
      </c>
    </row>
    <row r="3349" spans="1:5" x14ac:dyDescent="0.25">
      <c r="A3349" s="1">
        <v>40850</v>
      </c>
      <c r="B3349">
        <v>58700</v>
      </c>
      <c r="C3349">
        <v>59370</v>
      </c>
      <c r="D3349">
        <v>58200</v>
      </c>
      <c r="E3349">
        <v>58690</v>
      </c>
    </row>
    <row r="3350" spans="1:5" x14ac:dyDescent="0.25">
      <c r="A3350" s="1">
        <v>40848</v>
      </c>
      <c r="B3350">
        <v>57000</v>
      </c>
      <c r="C3350">
        <v>58190</v>
      </c>
      <c r="D3350">
        <v>56155</v>
      </c>
      <c r="E3350">
        <v>58150</v>
      </c>
    </row>
    <row r="3351" spans="1:5" x14ac:dyDescent="0.25">
      <c r="A3351" s="1">
        <v>40847</v>
      </c>
      <c r="B3351">
        <v>59610</v>
      </c>
      <c r="C3351">
        <v>59655</v>
      </c>
      <c r="D3351">
        <v>58620</v>
      </c>
      <c r="E3351">
        <v>58740</v>
      </c>
    </row>
    <row r="3352" spans="1:5" x14ac:dyDescent="0.25">
      <c r="A3352" s="1">
        <v>40844</v>
      </c>
      <c r="B3352">
        <v>59560</v>
      </c>
      <c r="C3352">
        <v>60360</v>
      </c>
      <c r="D3352">
        <v>59330</v>
      </c>
      <c r="E3352">
        <v>60335</v>
      </c>
    </row>
    <row r="3353" spans="1:5" x14ac:dyDescent="0.25">
      <c r="A3353" s="1">
        <v>40843</v>
      </c>
      <c r="B3353">
        <v>59440</v>
      </c>
      <c r="C3353">
        <v>60590</v>
      </c>
      <c r="D3353">
        <v>59225</v>
      </c>
      <c r="E3353">
        <v>59955</v>
      </c>
    </row>
    <row r="3354" spans="1:5" x14ac:dyDescent="0.25">
      <c r="A3354" s="1">
        <v>40842</v>
      </c>
      <c r="B3354">
        <v>57200</v>
      </c>
      <c r="C3354">
        <v>57985</v>
      </c>
      <c r="D3354">
        <v>56770</v>
      </c>
      <c r="E3354">
        <v>57605</v>
      </c>
    </row>
    <row r="3355" spans="1:5" x14ac:dyDescent="0.25">
      <c r="A3355" s="1">
        <v>40841</v>
      </c>
      <c r="B3355">
        <v>57680</v>
      </c>
      <c r="C3355">
        <v>57680</v>
      </c>
      <c r="D3355">
        <v>56295</v>
      </c>
      <c r="E3355">
        <v>56950</v>
      </c>
    </row>
    <row r="3356" spans="1:5" x14ac:dyDescent="0.25">
      <c r="A3356" s="1">
        <v>40840</v>
      </c>
      <c r="B3356">
        <v>55985</v>
      </c>
      <c r="C3356">
        <v>57950</v>
      </c>
      <c r="D3356">
        <v>55850</v>
      </c>
      <c r="E3356">
        <v>57400</v>
      </c>
    </row>
    <row r="3357" spans="1:5" x14ac:dyDescent="0.25">
      <c r="A3357" s="1">
        <v>40837</v>
      </c>
      <c r="B3357">
        <v>54900</v>
      </c>
      <c r="C3357">
        <v>56180</v>
      </c>
      <c r="D3357">
        <v>54720</v>
      </c>
      <c r="E3357">
        <v>55960</v>
      </c>
    </row>
    <row r="3358" spans="1:5" x14ac:dyDescent="0.25">
      <c r="A3358" s="1">
        <v>40836</v>
      </c>
      <c r="B3358">
        <v>55600</v>
      </c>
      <c r="C3358">
        <v>55705</v>
      </c>
      <c r="D3358">
        <v>54130</v>
      </c>
      <c r="E3358">
        <v>54440</v>
      </c>
    </row>
    <row r="3359" spans="1:5" x14ac:dyDescent="0.25">
      <c r="A3359" s="1">
        <v>40835</v>
      </c>
      <c r="B3359">
        <v>55720</v>
      </c>
      <c r="C3359">
        <v>55965</v>
      </c>
      <c r="D3359">
        <v>55065</v>
      </c>
      <c r="E3359">
        <v>55420</v>
      </c>
    </row>
    <row r="3360" spans="1:5" x14ac:dyDescent="0.25">
      <c r="A3360" s="1">
        <v>40834</v>
      </c>
      <c r="B3360">
        <v>54305</v>
      </c>
      <c r="C3360">
        <v>55970</v>
      </c>
      <c r="D3360">
        <v>53750</v>
      </c>
      <c r="E3360">
        <v>55800</v>
      </c>
    </row>
    <row r="3361" spans="1:5" x14ac:dyDescent="0.25">
      <c r="A3361" s="1">
        <v>40833</v>
      </c>
      <c r="B3361">
        <v>55510</v>
      </c>
      <c r="C3361">
        <v>55620</v>
      </c>
      <c r="D3361">
        <v>54125</v>
      </c>
      <c r="E3361">
        <v>54700</v>
      </c>
    </row>
    <row r="3362" spans="1:5" x14ac:dyDescent="0.25">
      <c r="A3362" s="1">
        <v>40830</v>
      </c>
      <c r="B3362">
        <v>55340</v>
      </c>
      <c r="C3362">
        <v>55920</v>
      </c>
      <c r="D3362">
        <v>55050</v>
      </c>
      <c r="E3362">
        <v>55620</v>
      </c>
    </row>
    <row r="3363" spans="1:5" x14ac:dyDescent="0.25">
      <c r="A3363" s="1">
        <v>40829</v>
      </c>
      <c r="B3363">
        <v>54200</v>
      </c>
      <c r="C3363">
        <v>55320</v>
      </c>
      <c r="D3363">
        <v>53910</v>
      </c>
      <c r="E3363">
        <v>55000</v>
      </c>
    </row>
    <row r="3364" spans="1:5" x14ac:dyDescent="0.25">
      <c r="A3364" s="1">
        <v>40827</v>
      </c>
      <c r="B3364">
        <v>53180</v>
      </c>
      <c r="C3364">
        <v>54145</v>
      </c>
      <c r="D3364">
        <v>52865</v>
      </c>
      <c r="E3364">
        <v>53580</v>
      </c>
    </row>
    <row r="3365" spans="1:5" x14ac:dyDescent="0.25">
      <c r="A3365" s="1">
        <v>40826</v>
      </c>
      <c r="B3365">
        <v>51620</v>
      </c>
      <c r="C3365">
        <v>53580</v>
      </c>
      <c r="D3365">
        <v>51500</v>
      </c>
      <c r="E3365">
        <v>53570</v>
      </c>
    </row>
    <row r="3366" spans="1:5" x14ac:dyDescent="0.25">
      <c r="A3366" s="1">
        <v>40823</v>
      </c>
      <c r="B3366">
        <v>52180</v>
      </c>
      <c r="C3366">
        <v>53200</v>
      </c>
      <c r="D3366">
        <v>50750</v>
      </c>
      <c r="E3366">
        <v>51290</v>
      </c>
    </row>
    <row r="3367" spans="1:5" x14ac:dyDescent="0.25">
      <c r="A3367" s="1">
        <v>40822</v>
      </c>
      <c r="B3367">
        <v>51300</v>
      </c>
      <c r="C3367">
        <v>53035</v>
      </c>
      <c r="D3367">
        <v>50965</v>
      </c>
      <c r="E3367">
        <v>52140</v>
      </c>
    </row>
    <row r="3368" spans="1:5" x14ac:dyDescent="0.25">
      <c r="A3368" s="1">
        <v>40821</v>
      </c>
      <c r="B3368">
        <v>51000</v>
      </c>
      <c r="C3368">
        <v>51300</v>
      </c>
      <c r="D3368">
        <v>50215</v>
      </c>
      <c r="E3368">
        <v>50770</v>
      </c>
    </row>
    <row r="3369" spans="1:5" x14ac:dyDescent="0.25">
      <c r="A3369" s="1">
        <v>40820</v>
      </c>
      <c r="B3369">
        <v>50105</v>
      </c>
      <c r="C3369">
        <v>50915</v>
      </c>
      <c r="D3369">
        <v>49400</v>
      </c>
      <c r="E3369">
        <v>50900</v>
      </c>
    </row>
    <row r="3370" spans="1:5" x14ac:dyDescent="0.25">
      <c r="A3370" s="1">
        <v>40819</v>
      </c>
      <c r="B3370">
        <v>51950</v>
      </c>
      <c r="C3370">
        <v>52370</v>
      </c>
      <c r="D3370">
        <v>50530</v>
      </c>
      <c r="E3370">
        <v>50605</v>
      </c>
    </row>
    <row r="3371" spans="1:5" x14ac:dyDescent="0.25">
      <c r="A3371" s="1">
        <v>40816</v>
      </c>
      <c r="B3371">
        <v>53010</v>
      </c>
      <c r="C3371">
        <v>53200</v>
      </c>
      <c r="D3371">
        <v>51910</v>
      </c>
      <c r="E3371">
        <v>52200</v>
      </c>
    </row>
    <row r="3372" spans="1:5" x14ac:dyDescent="0.25">
      <c r="A3372" s="1">
        <v>40815</v>
      </c>
      <c r="B3372">
        <v>53460</v>
      </c>
      <c r="C3372">
        <v>54365</v>
      </c>
      <c r="D3372">
        <v>52900</v>
      </c>
      <c r="E3372">
        <v>53700</v>
      </c>
    </row>
    <row r="3373" spans="1:5" x14ac:dyDescent="0.25">
      <c r="A3373" s="1">
        <v>40814</v>
      </c>
      <c r="B3373">
        <v>54270</v>
      </c>
      <c r="C3373">
        <v>54985</v>
      </c>
      <c r="D3373">
        <v>53080</v>
      </c>
      <c r="E3373">
        <v>53085</v>
      </c>
    </row>
    <row r="3374" spans="1:5" x14ac:dyDescent="0.25">
      <c r="A3374" s="1">
        <v>40813</v>
      </c>
      <c r="B3374">
        <v>54600</v>
      </c>
      <c r="C3374">
        <v>55185</v>
      </c>
      <c r="D3374">
        <v>53960</v>
      </c>
      <c r="E3374">
        <v>54100</v>
      </c>
    </row>
    <row r="3375" spans="1:5" x14ac:dyDescent="0.25">
      <c r="A3375" s="1">
        <v>40812</v>
      </c>
      <c r="B3375">
        <v>54300</v>
      </c>
      <c r="C3375">
        <v>54380</v>
      </c>
      <c r="D3375">
        <v>52470</v>
      </c>
      <c r="E3375">
        <v>53800</v>
      </c>
    </row>
    <row r="3376" spans="1:5" x14ac:dyDescent="0.25">
      <c r="A3376" s="1">
        <v>40809</v>
      </c>
      <c r="B3376">
        <v>52570</v>
      </c>
      <c r="C3376">
        <v>54070</v>
      </c>
      <c r="D3376">
        <v>52150</v>
      </c>
      <c r="E3376">
        <v>53600</v>
      </c>
    </row>
    <row r="3377" spans="1:5" x14ac:dyDescent="0.25">
      <c r="A3377" s="1">
        <v>40808</v>
      </c>
      <c r="B3377">
        <v>54600</v>
      </c>
      <c r="C3377">
        <v>54950</v>
      </c>
      <c r="D3377">
        <v>52840</v>
      </c>
      <c r="E3377">
        <v>53350</v>
      </c>
    </row>
    <row r="3378" spans="1:5" x14ac:dyDescent="0.25">
      <c r="A3378" s="1">
        <v>40807</v>
      </c>
      <c r="B3378">
        <v>56400</v>
      </c>
      <c r="C3378">
        <v>57935</v>
      </c>
      <c r="D3378">
        <v>55950</v>
      </c>
      <c r="E3378">
        <v>56170</v>
      </c>
    </row>
    <row r="3379" spans="1:5" x14ac:dyDescent="0.25">
      <c r="A3379" s="1">
        <v>40806</v>
      </c>
      <c r="B3379">
        <v>57760</v>
      </c>
      <c r="C3379">
        <v>57900</v>
      </c>
      <c r="D3379">
        <v>56380</v>
      </c>
      <c r="E3379">
        <v>56420</v>
      </c>
    </row>
    <row r="3380" spans="1:5" x14ac:dyDescent="0.25">
      <c r="A3380" s="1">
        <v>40805</v>
      </c>
      <c r="B3380">
        <v>56750</v>
      </c>
      <c r="C3380">
        <v>57520</v>
      </c>
      <c r="D3380">
        <v>56140</v>
      </c>
      <c r="E3380">
        <v>57475</v>
      </c>
    </row>
    <row r="3381" spans="1:5" x14ac:dyDescent="0.25">
      <c r="A3381" s="1">
        <v>40802</v>
      </c>
      <c r="B3381">
        <v>56520</v>
      </c>
      <c r="C3381">
        <v>57640</v>
      </c>
      <c r="D3381">
        <v>56205</v>
      </c>
      <c r="E3381">
        <v>57515</v>
      </c>
    </row>
    <row r="3382" spans="1:5" x14ac:dyDescent="0.25">
      <c r="A3382" s="1">
        <v>40801</v>
      </c>
      <c r="B3382">
        <v>56920</v>
      </c>
      <c r="C3382">
        <v>57450</v>
      </c>
      <c r="D3382">
        <v>56420</v>
      </c>
      <c r="E3382">
        <v>56700</v>
      </c>
    </row>
    <row r="3383" spans="1:5" x14ac:dyDescent="0.25">
      <c r="A3383" s="1">
        <v>40800</v>
      </c>
      <c r="B3383">
        <v>56290</v>
      </c>
      <c r="C3383">
        <v>57165</v>
      </c>
      <c r="D3383">
        <v>55330</v>
      </c>
      <c r="E3383">
        <v>56515</v>
      </c>
    </row>
    <row r="3384" spans="1:5" x14ac:dyDescent="0.25">
      <c r="A3384" s="1">
        <v>40799</v>
      </c>
      <c r="B3384">
        <v>56200</v>
      </c>
      <c r="C3384">
        <v>56680</v>
      </c>
      <c r="D3384">
        <v>55515</v>
      </c>
      <c r="E3384">
        <v>55740</v>
      </c>
    </row>
    <row r="3385" spans="1:5" x14ac:dyDescent="0.25">
      <c r="A3385" s="1">
        <v>40798</v>
      </c>
      <c r="B3385">
        <v>55205</v>
      </c>
      <c r="C3385">
        <v>56495</v>
      </c>
      <c r="D3385">
        <v>54450</v>
      </c>
      <c r="E3385">
        <v>56320</v>
      </c>
    </row>
    <row r="3386" spans="1:5" x14ac:dyDescent="0.25">
      <c r="A3386" s="1">
        <v>40795</v>
      </c>
      <c r="B3386">
        <v>57700</v>
      </c>
      <c r="C3386">
        <v>57780</v>
      </c>
      <c r="D3386">
        <v>55880</v>
      </c>
      <c r="E3386">
        <v>56405</v>
      </c>
    </row>
    <row r="3387" spans="1:5" x14ac:dyDescent="0.25">
      <c r="A3387" s="1">
        <v>40794</v>
      </c>
      <c r="B3387">
        <v>57940</v>
      </c>
      <c r="C3387">
        <v>58730</v>
      </c>
      <c r="D3387">
        <v>57525</v>
      </c>
      <c r="E3387">
        <v>58100</v>
      </c>
    </row>
    <row r="3388" spans="1:5" x14ac:dyDescent="0.25">
      <c r="A3388" s="1">
        <v>40792</v>
      </c>
      <c r="B3388">
        <v>55150</v>
      </c>
      <c r="C3388">
        <v>57265</v>
      </c>
      <c r="D3388">
        <v>54150</v>
      </c>
      <c r="E3388">
        <v>57095</v>
      </c>
    </row>
    <row r="3389" spans="1:5" x14ac:dyDescent="0.25">
      <c r="A3389" s="1">
        <v>40791</v>
      </c>
      <c r="B3389">
        <v>55660</v>
      </c>
      <c r="C3389">
        <v>56500</v>
      </c>
      <c r="D3389">
        <v>55160</v>
      </c>
      <c r="E3389">
        <v>55310</v>
      </c>
    </row>
    <row r="3390" spans="1:5" x14ac:dyDescent="0.25">
      <c r="A3390" s="1">
        <v>40788</v>
      </c>
      <c r="B3390">
        <v>58420</v>
      </c>
      <c r="C3390">
        <v>58580</v>
      </c>
      <c r="D3390">
        <v>56680</v>
      </c>
      <c r="E3390">
        <v>56875</v>
      </c>
    </row>
    <row r="3391" spans="1:5" x14ac:dyDescent="0.25">
      <c r="A3391" s="1">
        <v>40787</v>
      </c>
      <c r="B3391">
        <v>57505</v>
      </c>
      <c r="C3391">
        <v>59180</v>
      </c>
      <c r="D3391">
        <v>57350</v>
      </c>
      <c r="E3391">
        <v>58700</v>
      </c>
    </row>
    <row r="3392" spans="1:5" x14ac:dyDescent="0.25">
      <c r="A3392" s="1">
        <v>40786</v>
      </c>
      <c r="B3392">
        <v>56000</v>
      </c>
      <c r="C3392">
        <v>57070</v>
      </c>
      <c r="D3392">
        <v>55990</v>
      </c>
      <c r="E3392">
        <v>57070</v>
      </c>
    </row>
    <row r="3393" spans="1:5" x14ac:dyDescent="0.25">
      <c r="A3393" s="1">
        <v>40785</v>
      </c>
      <c r="B3393">
        <v>55300</v>
      </c>
      <c r="C3393">
        <v>56400</v>
      </c>
      <c r="D3393">
        <v>54810</v>
      </c>
      <c r="E3393">
        <v>55870</v>
      </c>
    </row>
    <row r="3394" spans="1:5" x14ac:dyDescent="0.25">
      <c r="A3394" s="1">
        <v>40784</v>
      </c>
      <c r="B3394">
        <v>54315</v>
      </c>
      <c r="C3394">
        <v>55680</v>
      </c>
      <c r="D3394">
        <v>54230</v>
      </c>
      <c r="E3394">
        <v>55550</v>
      </c>
    </row>
    <row r="3395" spans="1:5" x14ac:dyDescent="0.25">
      <c r="A3395" s="1">
        <v>40781</v>
      </c>
      <c r="B3395">
        <v>53500</v>
      </c>
      <c r="C3395">
        <v>54220</v>
      </c>
      <c r="D3395">
        <v>52450</v>
      </c>
      <c r="E3395">
        <v>53960</v>
      </c>
    </row>
    <row r="3396" spans="1:5" x14ac:dyDescent="0.25">
      <c r="A3396" s="1">
        <v>40780</v>
      </c>
      <c r="B3396">
        <v>54390</v>
      </c>
      <c r="C3396">
        <v>54820</v>
      </c>
      <c r="D3396">
        <v>53205</v>
      </c>
      <c r="E3396">
        <v>53500</v>
      </c>
    </row>
    <row r="3397" spans="1:5" x14ac:dyDescent="0.25">
      <c r="A3397" s="1">
        <v>40779</v>
      </c>
      <c r="B3397">
        <v>54095</v>
      </c>
      <c r="C3397">
        <v>54980</v>
      </c>
      <c r="D3397">
        <v>53545</v>
      </c>
      <c r="E3397">
        <v>54150</v>
      </c>
    </row>
    <row r="3398" spans="1:5" x14ac:dyDescent="0.25">
      <c r="A3398" s="1">
        <v>40778</v>
      </c>
      <c r="B3398">
        <v>53520</v>
      </c>
      <c r="C3398">
        <v>54690</v>
      </c>
      <c r="D3398">
        <v>52405</v>
      </c>
      <c r="E3398">
        <v>54600</v>
      </c>
    </row>
    <row r="3399" spans="1:5" x14ac:dyDescent="0.25">
      <c r="A3399" s="1">
        <v>40777</v>
      </c>
      <c r="B3399">
        <v>53710</v>
      </c>
      <c r="C3399">
        <v>54185</v>
      </c>
      <c r="D3399">
        <v>52925</v>
      </c>
      <c r="E3399">
        <v>52930</v>
      </c>
    </row>
    <row r="3400" spans="1:5" x14ac:dyDescent="0.25">
      <c r="A3400" s="1">
        <v>40774</v>
      </c>
      <c r="B3400">
        <v>53455</v>
      </c>
      <c r="C3400">
        <v>54350</v>
      </c>
      <c r="D3400">
        <v>52960</v>
      </c>
      <c r="E3400">
        <v>53000</v>
      </c>
    </row>
    <row r="3401" spans="1:5" x14ac:dyDescent="0.25">
      <c r="A3401" s="1">
        <v>40773</v>
      </c>
      <c r="B3401">
        <v>54800</v>
      </c>
      <c r="C3401">
        <v>54800</v>
      </c>
      <c r="D3401">
        <v>52870</v>
      </c>
      <c r="E3401">
        <v>53930</v>
      </c>
    </row>
    <row r="3402" spans="1:5" x14ac:dyDescent="0.25">
      <c r="A3402" s="1">
        <v>40772</v>
      </c>
      <c r="B3402">
        <v>55085</v>
      </c>
      <c r="C3402">
        <v>55830</v>
      </c>
      <c r="D3402">
        <v>54510</v>
      </c>
      <c r="E3402">
        <v>55760</v>
      </c>
    </row>
    <row r="3403" spans="1:5" x14ac:dyDescent="0.25">
      <c r="A3403" s="1">
        <v>40771</v>
      </c>
      <c r="B3403">
        <v>53800</v>
      </c>
      <c r="C3403">
        <v>54425</v>
      </c>
      <c r="D3403">
        <v>53400</v>
      </c>
      <c r="E3403">
        <v>54345</v>
      </c>
    </row>
    <row r="3404" spans="1:5" x14ac:dyDescent="0.25">
      <c r="A3404" s="1">
        <v>40770</v>
      </c>
      <c r="B3404">
        <v>53720</v>
      </c>
      <c r="C3404">
        <v>54985</v>
      </c>
      <c r="D3404">
        <v>53575</v>
      </c>
      <c r="E3404">
        <v>54630</v>
      </c>
    </row>
    <row r="3405" spans="1:5" x14ac:dyDescent="0.25">
      <c r="A3405" s="1">
        <v>40767</v>
      </c>
      <c r="B3405">
        <v>53790</v>
      </c>
      <c r="C3405">
        <v>53895</v>
      </c>
      <c r="D3405">
        <v>52580</v>
      </c>
      <c r="E3405">
        <v>53790</v>
      </c>
    </row>
    <row r="3406" spans="1:5" x14ac:dyDescent="0.25">
      <c r="A3406" s="1">
        <v>40766</v>
      </c>
      <c r="B3406">
        <v>50850</v>
      </c>
      <c r="C3406">
        <v>53780</v>
      </c>
      <c r="D3406">
        <v>50700</v>
      </c>
      <c r="E3406">
        <v>53300</v>
      </c>
    </row>
    <row r="3407" spans="1:5" x14ac:dyDescent="0.25">
      <c r="A3407" s="1">
        <v>40765</v>
      </c>
      <c r="B3407">
        <v>50800</v>
      </c>
      <c r="C3407">
        <v>52240</v>
      </c>
      <c r="D3407">
        <v>49795</v>
      </c>
      <c r="E3407">
        <v>51580</v>
      </c>
    </row>
    <row r="3408" spans="1:5" x14ac:dyDescent="0.25">
      <c r="A3408" s="1">
        <v>40764</v>
      </c>
      <c r="B3408">
        <v>49200</v>
      </c>
      <c r="C3408">
        <v>51330</v>
      </c>
      <c r="D3408">
        <v>48645</v>
      </c>
      <c r="E3408">
        <v>51210</v>
      </c>
    </row>
    <row r="3409" spans="1:5" x14ac:dyDescent="0.25">
      <c r="A3409" s="1">
        <v>40763</v>
      </c>
      <c r="B3409">
        <v>51500</v>
      </c>
      <c r="C3409">
        <v>51900</v>
      </c>
      <c r="D3409">
        <v>47740</v>
      </c>
      <c r="E3409">
        <v>48500</v>
      </c>
    </row>
    <row r="3410" spans="1:5" x14ac:dyDescent="0.25">
      <c r="A3410" s="1">
        <v>40760</v>
      </c>
      <c r="B3410">
        <v>52800</v>
      </c>
      <c r="C3410">
        <v>54045</v>
      </c>
      <c r="D3410">
        <v>51170</v>
      </c>
      <c r="E3410">
        <v>53130</v>
      </c>
    </row>
    <row r="3411" spans="1:5" x14ac:dyDescent="0.25">
      <c r="A3411" s="1">
        <v>40759</v>
      </c>
      <c r="B3411">
        <v>55730</v>
      </c>
      <c r="C3411">
        <v>55730</v>
      </c>
      <c r="D3411">
        <v>52500</v>
      </c>
      <c r="E3411">
        <v>52650</v>
      </c>
    </row>
    <row r="3412" spans="1:5" x14ac:dyDescent="0.25">
      <c r="A3412" s="1">
        <v>40758</v>
      </c>
      <c r="B3412">
        <v>57495</v>
      </c>
      <c r="C3412">
        <v>57610</v>
      </c>
      <c r="D3412">
        <v>55380</v>
      </c>
      <c r="E3412">
        <v>56000</v>
      </c>
    </row>
    <row r="3413" spans="1:5" x14ac:dyDescent="0.25">
      <c r="A3413" s="1">
        <v>40757</v>
      </c>
      <c r="B3413">
        <v>58780</v>
      </c>
      <c r="C3413">
        <v>58935</v>
      </c>
      <c r="D3413">
        <v>57215</v>
      </c>
      <c r="E3413">
        <v>57255</v>
      </c>
    </row>
    <row r="3414" spans="1:5" x14ac:dyDescent="0.25">
      <c r="A3414" s="1">
        <v>40756</v>
      </c>
      <c r="B3414">
        <v>59785</v>
      </c>
      <c r="C3414">
        <v>59795</v>
      </c>
      <c r="D3414">
        <v>58345</v>
      </c>
      <c r="E3414">
        <v>58870</v>
      </c>
    </row>
    <row r="3415" spans="1:5" x14ac:dyDescent="0.25">
      <c r="A3415" s="1">
        <v>40753</v>
      </c>
      <c r="B3415">
        <v>58805</v>
      </c>
      <c r="C3415">
        <v>59270</v>
      </c>
      <c r="D3415">
        <v>58240</v>
      </c>
      <c r="E3415">
        <v>59210</v>
      </c>
    </row>
    <row r="3416" spans="1:5" x14ac:dyDescent="0.25">
      <c r="A3416" s="1">
        <v>40752</v>
      </c>
      <c r="B3416">
        <v>58550</v>
      </c>
      <c r="C3416">
        <v>59465</v>
      </c>
      <c r="D3416">
        <v>58550</v>
      </c>
      <c r="E3416">
        <v>59050</v>
      </c>
    </row>
    <row r="3417" spans="1:5" x14ac:dyDescent="0.25">
      <c r="A3417" s="1">
        <v>40751</v>
      </c>
      <c r="B3417">
        <v>59600</v>
      </c>
      <c r="C3417">
        <v>59600</v>
      </c>
      <c r="D3417">
        <v>58450</v>
      </c>
      <c r="E3417">
        <v>58530</v>
      </c>
    </row>
    <row r="3418" spans="1:5" x14ac:dyDescent="0.25">
      <c r="A3418" s="1">
        <v>40750</v>
      </c>
      <c r="B3418">
        <v>60300</v>
      </c>
      <c r="C3418">
        <v>60470</v>
      </c>
      <c r="D3418">
        <v>59570</v>
      </c>
      <c r="E3418">
        <v>59630</v>
      </c>
    </row>
    <row r="3419" spans="1:5" x14ac:dyDescent="0.25">
      <c r="A3419" s="1">
        <v>40749</v>
      </c>
      <c r="B3419">
        <v>60225</v>
      </c>
      <c r="C3419">
        <v>60715</v>
      </c>
      <c r="D3419">
        <v>60010</v>
      </c>
      <c r="E3419">
        <v>60280</v>
      </c>
    </row>
    <row r="3420" spans="1:5" x14ac:dyDescent="0.25">
      <c r="A3420" s="1">
        <v>40746</v>
      </c>
      <c r="B3420">
        <v>60645</v>
      </c>
      <c r="C3420">
        <v>61075</v>
      </c>
      <c r="D3420">
        <v>60460</v>
      </c>
      <c r="E3420">
        <v>60650</v>
      </c>
    </row>
    <row r="3421" spans="1:5" x14ac:dyDescent="0.25">
      <c r="A3421" s="1">
        <v>40745</v>
      </c>
      <c r="B3421">
        <v>59580</v>
      </c>
      <c r="C3421">
        <v>60885</v>
      </c>
      <c r="D3421">
        <v>59455</v>
      </c>
      <c r="E3421">
        <v>60680</v>
      </c>
    </row>
    <row r="3422" spans="1:5" x14ac:dyDescent="0.25">
      <c r="A3422" s="1">
        <v>40744</v>
      </c>
      <c r="B3422">
        <v>59760</v>
      </c>
      <c r="C3422">
        <v>60005</v>
      </c>
      <c r="D3422">
        <v>59425</v>
      </c>
      <c r="E3422">
        <v>59570</v>
      </c>
    </row>
    <row r="3423" spans="1:5" x14ac:dyDescent="0.25">
      <c r="A3423" s="1">
        <v>40743</v>
      </c>
      <c r="B3423">
        <v>59585</v>
      </c>
      <c r="C3423">
        <v>59900</v>
      </c>
      <c r="D3423">
        <v>59130</v>
      </c>
      <c r="E3423">
        <v>59510</v>
      </c>
    </row>
    <row r="3424" spans="1:5" x14ac:dyDescent="0.25">
      <c r="A3424" s="1">
        <v>40742</v>
      </c>
      <c r="B3424">
        <v>59375</v>
      </c>
      <c r="C3424">
        <v>59920</v>
      </c>
      <c r="D3424">
        <v>59025</v>
      </c>
      <c r="E3424">
        <v>59315</v>
      </c>
    </row>
    <row r="3425" spans="1:5" x14ac:dyDescent="0.25">
      <c r="A3425" s="1">
        <v>40739</v>
      </c>
      <c r="B3425">
        <v>60445</v>
      </c>
      <c r="C3425">
        <v>60700</v>
      </c>
      <c r="D3425">
        <v>59640</v>
      </c>
      <c r="E3425">
        <v>60020</v>
      </c>
    </row>
    <row r="3426" spans="1:5" x14ac:dyDescent="0.25">
      <c r="A3426" s="1">
        <v>40738</v>
      </c>
      <c r="B3426">
        <v>61370</v>
      </c>
      <c r="C3426">
        <v>61440</v>
      </c>
      <c r="D3426">
        <v>59930</v>
      </c>
      <c r="E3426">
        <v>60320</v>
      </c>
    </row>
    <row r="3427" spans="1:5" x14ac:dyDescent="0.25">
      <c r="A3427" s="1">
        <v>40737</v>
      </c>
      <c r="B3427">
        <v>60650</v>
      </c>
      <c r="C3427">
        <v>61900</v>
      </c>
      <c r="D3427">
        <v>60500</v>
      </c>
      <c r="E3427">
        <v>61350</v>
      </c>
    </row>
    <row r="3428" spans="1:5" x14ac:dyDescent="0.25">
      <c r="A3428" s="1">
        <v>40736</v>
      </c>
      <c r="B3428">
        <v>60200</v>
      </c>
      <c r="C3428">
        <v>61180</v>
      </c>
      <c r="D3428">
        <v>60180</v>
      </c>
      <c r="E3428">
        <v>60235</v>
      </c>
    </row>
    <row r="3429" spans="1:5" x14ac:dyDescent="0.25">
      <c r="A3429" s="1">
        <v>40735</v>
      </c>
      <c r="B3429">
        <v>61650</v>
      </c>
      <c r="C3429">
        <v>61650</v>
      </c>
      <c r="D3429">
        <v>60655</v>
      </c>
      <c r="E3429">
        <v>60810</v>
      </c>
    </row>
    <row r="3430" spans="1:5" x14ac:dyDescent="0.25">
      <c r="A3430" s="1">
        <v>40732</v>
      </c>
      <c r="B3430">
        <v>62900</v>
      </c>
      <c r="C3430">
        <v>63195</v>
      </c>
      <c r="D3430">
        <v>62030</v>
      </c>
      <c r="E3430">
        <v>62200</v>
      </c>
    </row>
    <row r="3431" spans="1:5" x14ac:dyDescent="0.25">
      <c r="A3431" s="1">
        <v>40731</v>
      </c>
      <c r="B3431">
        <v>63530</v>
      </c>
      <c r="C3431">
        <v>64095</v>
      </c>
      <c r="D3431">
        <v>62805</v>
      </c>
      <c r="E3431">
        <v>62875</v>
      </c>
    </row>
    <row r="3432" spans="1:5" x14ac:dyDescent="0.25">
      <c r="A3432" s="1">
        <v>40730</v>
      </c>
      <c r="B3432">
        <v>63600</v>
      </c>
      <c r="C3432">
        <v>63685</v>
      </c>
      <c r="D3432">
        <v>63160</v>
      </c>
      <c r="E3432">
        <v>63340</v>
      </c>
    </row>
    <row r="3433" spans="1:5" x14ac:dyDescent="0.25">
      <c r="A3433" s="1">
        <v>40729</v>
      </c>
      <c r="B3433">
        <v>64585</v>
      </c>
      <c r="C3433">
        <v>64665</v>
      </c>
      <c r="D3433">
        <v>63695</v>
      </c>
      <c r="E3433">
        <v>63780</v>
      </c>
    </row>
    <row r="3434" spans="1:5" x14ac:dyDescent="0.25">
      <c r="A3434" s="1">
        <v>40728</v>
      </c>
      <c r="B3434">
        <v>64100</v>
      </c>
      <c r="C3434">
        <v>64720</v>
      </c>
      <c r="D3434">
        <v>64005</v>
      </c>
      <c r="E3434">
        <v>64695</v>
      </c>
    </row>
    <row r="3435" spans="1:5" x14ac:dyDescent="0.25">
      <c r="A3435" s="1">
        <v>40725</v>
      </c>
      <c r="B3435">
        <v>63080</v>
      </c>
      <c r="C3435">
        <v>64380</v>
      </c>
      <c r="D3435">
        <v>62925</v>
      </c>
      <c r="E3435">
        <v>64320</v>
      </c>
    </row>
    <row r="3436" spans="1:5" x14ac:dyDescent="0.25">
      <c r="A3436" s="1">
        <v>40724</v>
      </c>
      <c r="B3436">
        <v>63370</v>
      </c>
      <c r="C3436">
        <v>63565</v>
      </c>
      <c r="D3436">
        <v>62780</v>
      </c>
      <c r="E3436">
        <v>63060</v>
      </c>
    </row>
    <row r="3437" spans="1:5" x14ac:dyDescent="0.25">
      <c r="A3437" s="1">
        <v>40723</v>
      </c>
      <c r="B3437">
        <v>63440</v>
      </c>
      <c r="C3437">
        <v>63615</v>
      </c>
      <c r="D3437">
        <v>62905</v>
      </c>
      <c r="E3437">
        <v>63300</v>
      </c>
    </row>
    <row r="3438" spans="1:5" x14ac:dyDescent="0.25">
      <c r="A3438" s="1">
        <v>40722</v>
      </c>
      <c r="B3438">
        <v>62070</v>
      </c>
      <c r="C3438">
        <v>63370</v>
      </c>
      <c r="D3438">
        <v>61965</v>
      </c>
      <c r="E3438">
        <v>63295</v>
      </c>
    </row>
    <row r="3439" spans="1:5" x14ac:dyDescent="0.25">
      <c r="A3439" s="1">
        <v>40721</v>
      </c>
      <c r="B3439">
        <v>62050</v>
      </c>
      <c r="C3439">
        <v>62440</v>
      </c>
      <c r="D3439">
        <v>61690</v>
      </c>
      <c r="E3439">
        <v>62175</v>
      </c>
    </row>
    <row r="3440" spans="1:5" x14ac:dyDescent="0.25">
      <c r="A3440" s="1">
        <v>40718</v>
      </c>
      <c r="B3440">
        <v>62040</v>
      </c>
      <c r="C3440">
        <v>62450</v>
      </c>
      <c r="D3440">
        <v>61800</v>
      </c>
      <c r="E3440">
        <v>61880</v>
      </c>
    </row>
    <row r="3441" spans="1:5" x14ac:dyDescent="0.25">
      <c r="A3441" s="1">
        <v>40716</v>
      </c>
      <c r="B3441">
        <v>62260</v>
      </c>
      <c r="C3441">
        <v>62860</v>
      </c>
      <c r="D3441">
        <v>61910</v>
      </c>
      <c r="E3441">
        <v>62220</v>
      </c>
    </row>
    <row r="3442" spans="1:5" x14ac:dyDescent="0.25">
      <c r="A3442" s="1">
        <v>40715</v>
      </c>
      <c r="B3442">
        <v>62390</v>
      </c>
      <c r="C3442">
        <v>62550</v>
      </c>
      <c r="D3442">
        <v>62145</v>
      </c>
      <c r="E3442">
        <v>62370</v>
      </c>
    </row>
    <row r="3443" spans="1:5" x14ac:dyDescent="0.25">
      <c r="A3443" s="1">
        <v>40714</v>
      </c>
      <c r="B3443">
        <v>61620</v>
      </c>
      <c r="C3443">
        <v>62625</v>
      </c>
      <c r="D3443">
        <v>61420</v>
      </c>
      <c r="E3443">
        <v>62070</v>
      </c>
    </row>
    <row r="3444" spans="1:5" x14ac:dyDescent="0.25">
      <c r="A3444" s="1">
        <v>40711</v>
      </c>
      <c r="B3444">
        <v>62300</v>
      </c>
      <c r="C3444">
        <v>62500</v>
      </c>
      <c r="D3444">
        <v>61515</v>
      </c>
      <c r="E3444">
        <v>61945</v>
      </c>
    </row>
    <row r="3445" spans="1:5" x14ac:dyDescent="0.25">
      <c r="A3445" s="1">
        <v>40710</v>
      </c>
      <c r="B3445">
        <v>62180</v>
      </c>
      <c r="C3445">
        <v>63100</v>
      </c>
      <c r="D3445">
        <v>61485</v>
      </c>
      <c r="E3445">
        <v>61870</v>
      </c>
    </row>
    <row r="3446" spans="1:5" x14ac:dyDescent="0.25">
      <c r="A3446" s="1">
        <v>40709</v>
      </c>
      <c r="B3446">
        <v>63035</v>
      </c>
      <c r="C3446">
        <v>63155</v>
      </c>
      <c r="D3446">
        <v>62440</v>
      </c>
      <c r="E3446">
        <v>62600</v>
      </c>
    </row>
    <row r="3447" spans="1:5" x14ac:dyDescent="0.25">
      <c r="A3447" s="1">
        <v>40708</v>
      </c>
      <c r="B3447">
        <v>62450</v>
      </c>
      <c r="C3447">
        <v>62730</v>
      </c>
      <c r="D3447">
        <v>62050</v>
      </c>
      <c r="E3447">
        <v>62290</v>
      </c>
    </row>
    <row r="3448" spans="1:5" x14ac:dyDescent="0.25">
      <c r="A3448" s="1">
        <v>40707</v>
      </c>
      <c r="B3448">
        <v>62860</v>
      </c>
      <c r="C3448">
        <v>63000</v>
      </c>
      <c r="D3448">
        <v>61955</v>
      </c>
      <c r="E3448">
        <v>62030</v>
      </c>
    </row>
    <row r="3449" spans="1:5" x14ac:dyDescent="0.25">
      <c r="A3449" s="1">
        <v>40704</v>
      </c>
      <c r="B3449">
        <v>63305</v>
      </c>
      <c r="C3449">
        <v>63440</v>
      </c>
      <c r="D3449">
        <v>62505</v>
      </c>
      <c r="E3449">
        <v>62745</v>
      </c>
    </row>
    <row r="3450" spans="1:5" x14ac:dyDescent="0.25">
      <c r="A3450" s="1">
        <v>40703</v>
      </c>
      <c r="B3450">
        <v>63410</v>
      </c>
      <c r="C3450">
        <v>63890</v>
      </c>
      <c r="D3450">
        <v>62980</v>
      </c>
      <c r="E3450">
        <v>63455</v>
      </c>
    </row>
    <row r="3451" spans="1:5" x14ac:dyDescent="0.25">
      <c r="A3451" s="1">
        <v>40702</v>
      </c>
      <c r="B3451">
        <v>63155</v>
      </c>
      <c r="C3451">
        <v>63485</v>
      </c>
      <c r="D3451">
        <v>62755</v>
      </c>
      <c r="E3451">
        <v>63180</v>
      </c>
    </row>
    <row r="3452" spans="1:5" x14ac:dyDescent="0.25">
      <c r="A3452" s="1">
        <v>40701</v>
      </c>
      <c r="B3452">
        <v>63330</v>
      </c>
      <c r="C3452">
        <v>63945</v>
      </c>
      <c r="D3452">
        <v>63100</v>
      </c>
      <c r="E3452">
        <v>63400</v>
      </c>
    </row>
    <row r="3453" spans="1:5" x14ac:dyDescent="0.25">
      <c r="A3453" s="1">
        <v>40700</v>
      </c>
      <c r="B3453">
        <v>64350</v>
      </c>
      <c r="C3453">
        <v>64645</v>
      </c>
      <c r="D3453">
        <v>63050</v>
      </c>
      <c r="E3453">
        <v>63095</v>
      </c>
    </row>
    <row r="3454" spans="1:5" x14ac:dyDescent="0.25">
      <c r="A3454" s="1">
        <v>40697</v>
      </c>
      <c r="B3454">
        <v>64300</v>
      </c>
      <c r="C3454">
        <v>65225</v>
      </c>
      <c r="D3454">
        <v>63895</v>
      </c>
      <c r="E3454">
        <v>64210</v>
      </c>
    </row>
    <row r="3455" spans="1:5" x14ac:dyDescent="0.25">
      <c r="A3455" s="1">
        <v>40696</v>
      </c>
      <c r="B3455">
        <v>63770</v>
      </c>
      <c r="C3455">
        <v>64555</v>
      </c>
      <c r="D3455">
        <v>63470</v>
      </c>
      <c r="E3455">
        <v>64525</v>
      </c>
    </row>
    <row r="3456" spans="1:5" x14ac:dyDescent="0.25">
      <c r="A3456" s="1">
        <v>40695</v>
      </c>
      <c r="B3456">
        <v>64815</v>
      </c>
      <c r="C3456">
        <v>64950</v>
      </c>
      <c r="D3456">
        <v>63450</v>
      </c>
      <c r="E3456">
        <v>63655</v>
      </c>
    </row>
    <row r="3457" spans="1:5" x14ac:dyDescent="0.25">
      <c r="A3457" s="1">
        <v>40694</v>
      </c>
      <c r="B3457">
        <v>64665</v>
      </c>
      <c r="C3457">
        <v>64985</v>
      </c>
      <c r="D3457">
        <v>64210</v>
      </c>
      <c r="E3457">
        <v>64985</v>
      </c>
    </row>
    <row r="3458" spans="1:5" x14ac:dyDescent="0.25">
      <c r="A3458" s="1">
        <v>40693</v>
      </c>
      <c r="B3458">
        <v>64630</v>
      </c>
      <c r="C3458">
        <v>64780</v>
      </c>
      <c r="D3458">
        <v>64100</v>
      </c>
      <c r="E3458">
        <v>64150</v>
      </c>
    </row>
    <row r="3459" spans="1:5" x14ac:dyDescent="0.25">
      <c r="A3459" s="1">
        <v>40690</v>
      </c>
      <c r="B3459">
        <v>64505</v>
      </c>
      <c r="C3459">
        <v>64900</v>
      </c>
      <c r="D3459">
        <v>64340</v>
      </c>
      <c r="E3459">
        <v>64610</v>
      </c>
    </row>
    <row r="3460" spans="1:5" x14ac:dyDescent="0.25">
      <c r="A3460" s="1">
        <v>40689</v>
      </c>
      <c r="B3460">
        <v>63686</v>
      </c>
      <c r="C3460">
        <v>64700</v>
      </c>
      <c r="D3460">
        <v>63475</v>
      </c>
      <c r="E3460">
        <v>64615</v>
      </c>
    </row>
    <row r="3461" spans="1:5" x14ac:dyDescent="0.25">
      <c r="A3461" s="1">
        <v>40688</v>
      </c>
      <c r="B3461">
        <v>63490</v>
      </c>
      <c r="C3461">
        <v>64240</v>
      </c>
      <c r="D3461">
        <v>63280</v>
      </c>
      <c r="E3461">
        <v>63650</v>
      </c>
    </row>
    <row r="3462" spans="1:5" x14ac:dyDescent="0.25">
      <c r="A3462" s="1">
        <v>40687</v>
      </c>
      <c r="B3462">
        <v>63010</v>
      </c>
      <c r="C3462">
        <v>63815</v>
      </c>
      <c r="D3462">
        <v>63010</v>
      </c>
      <c r="E3462">
        <v>63700</v>
      </c>
    </row>
    <row r="3463" spans="1:5" x14ac:dyDescent="0.25">
      <c r="A3463" s="1">
        <v>40686</v>
      </c>
      <c r="B3463">
        <v>62300</v>
      </c>
      <c r="C3463">
        <v>62930</v>
      </c>
      <c r="D3463">
        <v>61960</v>
      </c>
      <c r="E3463">
        <v>62920</v>
      </c>
    </row>
    <row r="3464" spans="1:5" x14ac:dyDescent="0.25">
      <c r="A3464" s="1">
        <v>40683</v>
      </c>
      <c r="B3464">
        <v>62590</v>
      </c>
      <c r="C3464">
        <v>63485</v>
      </c>
      <c r="D3464">
        <v>62410</v>
      </c>
      <c r="E3464">
        <v>62880</v>
      </c>
    </row>
    <row r="3465" spans="1:5" x14ac:dyDescent="0.25">
      <c r="A3465" s="1">
        <v>40682</v>
      </c>
      <c r="B3465">
        <v>63515</v>
      </c>
      <c r="C3465">
        <v>64110</v>
      </c>
      <c r="D3465">
        <v>62460</v>
      </c>
      <c r="E3465">
        <v>62540</v>
      </c>
    </row>
    <row r="3466" spans="1:5" x14ac:dyDescent="0.25">
      <c r="A3466" s="1">
        <v>40681</v>
      </c>
      <c r="B3466">
        <v>64020</v>
      </c>
      <c r="C3466">
        <v>64520</v>
      </c>
      <c r="D3466">
        <v>63220</v>
      </c>
      <c r="E3466">
        <v>63480</v>
      </c>
    </row>
    <row r="3467" spans="1:5" x14ac:dyDescent="0.25">
      <c r="A3467" s="1">
        <v>40680</v>
      </c>
      <c r="B3467">
        <v>63215</v>
      </c>
      <c r="C3467">
        <v>64265</v>
      </c>
      <c r="D3467">
        <v>62930</v>
      </c>
      <c r="E3467">
        <v>64160</v>
      </c>
    </row>
    <row r="3468" spans="1:5" x14ac:dyDescent="0.25">
      <c r="A3468" s="1">
        <v>40679</v>
      </c>
      <c r="B3468">
        <v>63455</v>
      </c>
      <c r="C3468">
        <v>64365</v>
      </c>
      <c r="D3468">
        <v>63100</v>
      </c>
      <c r="E3468">
        <v>63105</v>
      </c>
    </row>
    <row r="3469" spans="1:5" x14ac:dyDescent="0.25">
      <c r="A3469" s="1">
        <v>40676</v>
      </c>
      <c r="B3469">
        <v>64920</v>
      </c>
      <c r="C3469">
        <v>64920</v>
      </c>
      <c r="D3469">
        <v>63520</v>
      </c>
      <c r="E3469">
        <v>63700</v>
      </c>
    </row>
    <row r="3470" spans="1:5" x14ac:dyDescent="0.25">
      <c r="A3470" s="1">
        <v>40675</v>
      </c>
      <c r="B3470">
        <v>63750</v>
      </c>
      <c r="C3470">
        <v>64940</v>
      </c>
      <c r="D3470">
        <v>63650</v>
      </c>
      <c r="E3470">
        <v>64740</v>
      </c>
    </row>
    <row r="3471" spans="1:5" x14ac:dyDescent="0.25">
      <c r="A3471" s="1">
        <v>40674</v>
      </c>
      <c r="B3471">
        <v>65305</v>
      </c>
      <c r="C3471">
        <v>65305</v>
      </c>
      <c r="D3471">
        <v>64000</v>
      </c>
      <c r="E3471">
        <v>64010</v>
      </c>
    </row>
    <row r="3472" spans="1:5" x14ac:dyDescent="0.25">
      <c r="A3472" s="1">
        <v>40673</v>
      </c>
      <c r="B3472">
        <v>65590</v>
      </c>
      <c r="C3472">
        <v>65835</v>
      </c>
      <c r="D3472">
        <v>65180</v>
      </c>
      <c r="E3472">
        <v>65360</v>
      </c>
    </row>
    <row r="3473" spans="1:5" x14ac:dyDescent="0.25">
      <c r="A3473" s="1">
        <v>40672</v>
      </c>
      <c r="B3473">
        <v>65200</v>
      </c>
      <c r="C3473">
        <v>65500</v>
      </c>
      <c r="D3473">
        <v>64780</v>
      </c>
      <c r="E3473">
        <v>65260</v>
      </c>
    </row>
    <row r="3474" spans="1:5" x14ac:dyDescent="0.25">
      <c r="A3474" s="1">
        <v>40669</v>
      </c>
      <c r="B3474">
        <v>64295</v>
      </c>
      <c r="C3474">
        <v>65450</v>
      </c>
      <c r="D3474">
        <v>64200</v>
      </c>
      <c r="E3474">
        <v>65195</v>
      </c>
    </row>
    <row r="3475" spans="1:5" x14ac:dyDescent="0.25">
      <c r="A3475" s="1">
        <v>40668</v>
      </c>
      <c r="B3475">
        <v>64295</v>
      </c>
      <c r="C3475">
        <v>64990</v>
      </c>
      <c r="D3475">
        <v>63570</v>
      </c>
      <c r="E3475">
        <v>64420</v>
      </c>
    </row>
    <row r="3476" spans="1:5" x14ac:dyDescent="0.25">
      <c r="A3476" s="1">
        <v>40667</v>
      </c>
      <c r="B3476">
        <v>64920</v>
      </c>
      <c r="C3476">
        <v>65485</v>
      </c>
      <c r="D3476">
        <v>64160</v>
      </c>
      <c r="E3476">
        <v>64370</v>
      </c>
    </row>
    <row r="3477" spans="1:5" x14ac:dyDescent="0.25">
      <c r="A3477" s="1">
        <v>40666</v>
      </c>
      <c r="B3477">
        <v>65935</v>
      </c>
      <c r="C3477">
        <v>66070</v>
      </c>
      <c r="D3477">
        <v>64850</v>
      </c>
      <c r="E3477">
        <v>64850</v>
      </c>
    </row>
    <row r="3478" spans="1:5" x14ac:dyDescent="0.25">
      <c r="A3478" s="1">
        <v>40665</v>
      </c>
      <c r="B3478">
        <v>67200</v>
      </c>
      <c r="C3478">
        <v>67295</v>
      </c>
      <c r="D3478">
        <v>66065</v>
      </c>
      <c r="E3478">
        <v>66190</v>
      </c>
    </row>
    <row r="3479" spans="1:5" x14ac:dyDescent="0.25">
      <c r="A3479" s="1">
        <v>40662</v>
      </c>
      <c r="B3479">
        <v>66700</v>
      </c>
      <c r="C3479">
        <v>67150</v>
      </c>
      <c r="D3479">
        <v>66200</v>
      </c>
      <c r="E3479">
        <v>66920</v>
      </c>
    </row>
    <row r="3480" spans="1:5" x14ac:dyDescent="0.25">
      <c r="A3480" s="1">
        <v>40661</v>
      </c>
      <c r="B3480">
        <v>66810</v>
      </c>
      <c r="C3480">
        <v>67000</v>
      </c>
      <c r="D3480">
        <v>65870</v>
      </c>
      <c r="E3480">
        <v>66700</v>
      </c>
    </row>
    <row r="3481" spans="1:5" x14ac:dyDescent="0.25">
      <c r="A3481" s="1">
        <v>40660</v>
      </c>
      <c r="B3481">
        <v>68135</v>
      </c>
      <c r="C3481">
        <v>68180</v>
      </c>
      <c r="D3481">
        <v>66765</v>
      </c>
      <c r="E3481">
        <v>66930</v>
      </c>
    </row>
    <row r="3482" spans="1:5" x14ac:dyDescent="0.25">
      <c r="A3482" s="1">
        <v>40659</v>
      </c>
      <c r="B3482">
        <v>68100</v>
      </c>
      <c r="C3482">
        <v>68475</v>
      </c>
      <c r="D3482">
        <v>67735</v>
      </c>
      <c r="E3482">
        <v>67930</v>
      </c>
    </row>
    <row r="3483" spans="1:5" x14ac:dyDescent="0.25">
      <c r="A3483" s="1">
        <v>40658</v>
      </c>
      <c r="B3483">
        <v>68250</v>
      </c>
      <c r="C3483">
        <v>68300</v>
      </c>
      <c r="D3483">
        <v>67480</v>
      </c>
      <c r="E3483">
        <v>67880</v>
      </c>
    </row>
    <row r="3484" spans="1:5" x14ac:dyDescent="0.25">
      <c r="A3484" s="1">
        <v>40653</v>
      </c>
      <c r="B3484">
        <v>68100</v>
      </c>
      <c r="C3484">
        <v>68440</v>
      </c>
      <c r="D3484">
        <v>67760</v>
      </c>
      <c r="E3484">
        <v>68150</v>
      </c>
    </row>
    <row r="3485" spans="1:5" x14ac:dyDescent="0.25">
      <c r="A3485" s="1">
        <v>40652</v>
      </c>
      <c r="B3485">
        <v>66820</v>
      </c>
      <c r="C3485">
        <v>67390</v>
      </c>
      <c r="D3485">
        <v>66700</v>
      </c>
      <c r="E3485">
        <v>67230</v>
      </c>
    </row>
    <row r="3486" spans="1:5" x14ac:dyDescent="0.25">
      <c r="A3486" s="1">
        <v>40651</v>
      </c>
      <c r="B3486">
        <v>67200</v>
      </c>
      <c r="C3486">
        <v>67330</v>
      </c>
      <c r="D3486">
        <v>65755</v>
      </c>
      <c r="E3486">
        <v>66640</v>
      </c>
    </row>
    <row r="3487" spans="1:5" x14ac:dyDescent="0.25">
      <c r="A3487" s="1">
        <v>40648</v>
      </c>
      <c r="B3487">
        <v>67295</v>
      </c>
      <c r="C3487">
        <v>68045</v>
      </c>
      <c r="D3487">
        <v>66880</v>
      </c>
      <c r="E3487">
        <v>68000</v>
      </c>
    </row>
    <row r="3488" spans="1:5" x14ac:dyDescent="0.25">
      <c r="A3488" s="1">
        <v>40647</v>
      </c>
      <c r="B3488">
        <v>67400</v>
      </c>
      <c r="C3488">
        <v>68250</v>
      </c>
      <c r="D3488">
        <v>67190</v>
      </c>
      <c r="E3488">
        <v>67395</v>
      </c>
    </row>
    <row r="3489" spans="1:5" x14ac:dyDescent="0.25">
      <c r="A3489" s="1">
        <v>40646</v>
      </c>
      <c r="B3489">
        <v>68310</v>
      </c>
      <c r="C3489">
        <v>68815</v>
      </c>
      <c r="D3489">
        <v>67395</v>
      </c>
      <c r="E3489">
        <v>67630</v>
      </c>
    </row>
    <row r="3490" spans="1:5" x14ac:dyDescent="0.25">
      <c r="A3490" s="1">
        <v>40645</v>
      </c>
      <c r="B3490">
        <v>67945</v>
      </c>
      <c r="C3490">
        <v>68015</v>
      </c>
      <c r="D3490">
        <v>66700</v>
      </c>
      <c r="E3490">
        <v>66800</v>
      </c>
    </row>
    <row r="3491" spans="1:5" x14ac:dyDescent="0.25">
      <c r="A3491" s="1">
        <v>40644</v>
      </c>
      <c r="B3491">
        <v>68710</v>
      </c>
      <c r="C3491">
        <v>69280</v>
      </c>
      <c r="D3491">
        <v>68000</v>
      </c>
      <c r="E3491">
        <v>68315</v>
      </c>
    </row>
    <row r="3492" spans="1:5" x14ac:dyDescent="0.25">
      <c r="A3492" s="1">
        <v>40641</v>
      </c>
      <c r="B3492">
        <v>69490</v>
      </c>
      <c r="C3492">
        <v>69640</v>
      </c>
      <c r="D3492">
        <v>68485</v>
      </c>
      <c r="E3492">
        <v>68810</v>
      </c>
    </row>
    <row r="3493" spans="1:5" x14ac:dyDescent="0.25">
      <c r="A3493" s="1">
        <v>40640</v>
      </c>
      <c r="B3493">
        <v>69300</v>
      </c>
      <c r="C3493">
        <v>69660</v>
      </c>
      <c r="D3493">
        <v>68765</v>
      </c>
      <c r="E3493">
        <v>69240</v>
      </c>
    </row>
    <row r="3494" spans="1:5" x14ac:dyDescent="0.25">
      <c r="A3494" s="1">
        <v>40639</v>
      </c>
      <c r="B3494">
        <v>70405</v>
      </c>
      <c r="C3494">
        <v>70540</v>
      </c>
      <c r="D3494">
        <v>69055</v>
      </c>
      <c r="E3494">
        <v>69100</v>
      </c>
    </row>
    <row r="3495" spans="1:5" x14ac:dyDescent="0.25">
      <c r="A3495" s="1">
        <v>40638</v>
      </c>
      <c r="B3495">
        <v>69800</v>
      </c>
      <c r="C3495">
        <v>70290</v>
      </c>
      <c r="D3495">
        <v>69645</v>
      </c>
      <c r="E3495">
        <v>70100</v>
      </c>
    </row>
    <row r="3496" spans="1:5" x14ac:dyDescent="0.25">
      <c r="A3496" s="1">
        <v>40637</v>
      </c>
      <c r="B3496">
        <v>69690</v>
      </c>
      <c r="C3496">
        <v>70050</v>
      </c>
      <c r="D3496">
        <v>69500</v>
      </c>
      <c r="E3496">
        <v>69950</v>
      </c>
    </row>
    <row r="3497" spans="1:5" x14ac:dyDescent="0.25">
      <c r="A3497" s="1">
        <v>40634</v>
      </c>
      <c r="B3497">
        <v>69105</v>
      </c>
      <c r="C3497">
        <v>69700</v>
      </c>
      <c r="D3497">
        <v>68800</v>
      </c>
      <c r="E3497">
        <v>69640</v>
      </c>
    </row>
    <row r="3498" spans="1:5" x14ac:dyDescent="0.25">
      <c r="A3498" s="1">
        <v>40633</v>
      </c>
      <c r="B3498">
        <v>68130</v>
      </c>
      <c r="C3498">
        <v>68940</v>
      </c>
      <c r="D3498">
        <v>68130</v>
      </c>
      <c r="E3498">
        <v>68690</v>
      </c>
    </row>
    <row r="3499" spans="1:5" x14ac:dyDescent="0.25">
      <c r="A3499" s="1">
        <v>40632</v>
      </c>
      <c r="B3499">
        <v>68000</v>
      </c>
      <c r="C3499">
        <v>68320</v>
      </c>
      <c r="D3499">
        <v>67765</v>
      </c>
      <c r="E3499">
        <v>68190</v>
      </c>
    </row>
    <row r="3500" spans="1:5" x14ac:dyDescent="0.25">
      <c r="A3500" s="1">
        <v>40631</v>
      </c>
      <c r="B3500">
        <v>67650</v>
      </c>
      <c r="C3500">
        <v>68220</v>
      </c>
      <c r="D3500">
        <v>67355</v>
      </c>
      <c r="E3500">
        <v>67700</v>
      </c>
    </row>
    <row r="3501" spans="1:5" x14ac:dyDescent="0.25">
      <c r="A3501" s="1">
        <v>40630</v>
      </c>
      <c r="B3501">
        <v>68175</v>
      </c>
      <c r="C3501">
        <v>68440</v>
      </c>
      <c r="D3501">
        <v>67415</v>
      </c>
      <c r="E3501">
        <v>67480</v>
      </c>
    </row>
    <row r="3502" spans="1:5" x14ac:dyDescent="0.25">
      <c r="A3502" s="1">
        <v>40627</v>
      </c>
      <c r="B3502">
        <v>68370</v>
      </c>
      <c r="C3502">
        <v>68665</v>
      </c>
      <c r="D3502">
        <v>67880</v>
      </c>
      <c r="E3502">
        <v>68260</v>
      </c>
    </row>
    <row r="3503" spans="1:5" x14ac:dyDescent="0.25">
      <c r="A3503" s="1">
        <v>40626</v>
      </c>
      <c r="B3503">
        <v>68615</v>
      </c>
      <c r="C3503">
        <v>68675</v>
      </c>
      <c r="D3503">
        <v>67750</v>
      </c>
      <c r="E3503">
        <v>68135</v>
      </c>
    </row>
    <row r="3504" spans="1:5" x14ac:dyDescent="0.25">
      <c r="A3504" s="1">
        <v>40625</v>
      </c>
      <c r="B3504">
        <v>67860</v>
      </c>
      <c r="C3504">
        <v>68350</v>
      </c>
      <c r="D3504">
        <v>67580</v>
      </c>
      <c r="E3504">
        <v>68300</v>
      </c>
    </row>
    <row r="3505" spans="1:5" x14ac:dyDescent="0.25">
      <c r="A3505" s="1">
        <v>40624</v>
      </c>
      <c r="B3505">
        <v>67150</v>
      </c>
      <c r="C3505">
        <v>68065</v>
      </c>
      <c r="D3505">
        <v>66925</v>
      </c>
      <c r="E3505">
        <v>67935</v>
      </c>
    </row>
    <row r="3506" spans="1:5" x14ac:dyDescent="0.25">
      <c r="A3506" s="1">
        <v>40623</v>
      </c>
      <c r="B3506">
        <v>68020</v>
      </c>
      <c r="C3506">
        <v>68375</v>
      </c>
      <c r="D3506">
        <v>67055</v>
      </c>
      <c r="E3506">
        <v>67100</v>
      </c>
    </row>
    <row r="3507" spans="1:5" x14ac:dyDescent="0.25">
      <c r="A3507" s="1">
        <v>40620</v>
      </c>
      <c r="B3507">
        <v>66920</v>
      </c>
      <c r="C3507">
        <v>67900</v>
      </c>
      <c r="D3507">
        <v>66855</v>
      </c>
      <c r="E3507">
        <v>67525</v>
      </c>
    </row>
    <row r="3508" spans="1:5" x14ac:dyDescent="0.25">
      <c r="A3508" s="1">
        <v>40619</v>
      </c>
      <c r="B3508">
        <v>66950</v>
      </c>
      <c r="C3508">
        <v>67370</v>
      </c>
      <c r="D3508">
        <v>66420</v>
      </c>
      <c r="E3508">
        <v>66450</v>
      </c>
    </row>
    <row r="3509" spans="1:5" x14ac:dyDescent="0.25">
      <c r="A3509" s="1">
        <v>40618</v>
      </c>
      <c r="B3509">
        <v>67520</v>
      </c>
      <c r="C3509">
        <v>68080</v>
      </c>
      <c r="D3509">
        <v>66115</v>
      </c>
      <c r="E3509">
        <v>66450</v>
      </c>
    </row>
    <row r="3510" spans="1:5" x14ac:dyDescent="0.25">
      <c r="A3510" s="1">
        <v>40617</v>
      </c>
      <c r="B3510">
        <v>66300</v>
      </c>
      <c r="C3510">
        <v>67740</v>
      </c>
      <c r="D3510">
        <v>65850</v>
      </c>
      <c r="E3510">
        <v>67585</v>
      </c>
    </row>
    <row r="3511" spans="1:5" x14ac:dyDescent="0.25">
      <c r="A3511" s="1">
        <v>40616</v>
      </c>
      <c r="B3511">
        <v>66810</v>
      </c>
      <c r="C3511">
        <v>67920</v>
      </c>
      <c r="D3511">
        <v>66565</v>
      </c>
      <c r="E3511">
        <v>67900</v>
      </c>
    </row>
    <row r="3512" spans="1:5" x14ac:dyDescent="0.25">
      <c r="A3512" s="1">
        <v>40613</v>
      </c>
      <c r="B3512">
        <v>66490</v>
      </c>
      <c r="C3512">
        <v>67650</v>
      </c>
      <c r="D3512">
        <v>66125</v>
      </c>
      <c r="E3512">
        <v>67300</v>
      </c>
    </row>
    <row r="3513" spans="1:5" x14ac:dyDescent="0.25">
      <c r="A3513" s="1">
        <v>40612</v>
      </c>
      <c r="B3513">
        <v>67400</v>
      </c>
      <c r="C3513">
        <v>67455</v>
      </c>
      <c r="D3513">
        <v>66300</v>
      </c>
      <c r="E3513">
        <v>66650</v>
      </c>
    </row>
    <row r="3514" spans="1:5" x14ac:dyDescent="0.25">
      <c r="A3514" s="1">
        <v>40611</v>
      </c>
      <c r="B3514">
        <v>68375</v>
      </c>
      <c r="C3514">
        <v>68590</v>
      </c>
      <c r="D3514">
        <v>67705</v>
      </c>
      <c r="E3514">
        <v>67780</v>
      </c>
    </row>
    <row r="3515" spans="1:5" x14ac:dyDescent="0.25">
      <c r="A3515" s="1">
        <v>40606</v>
      </c>
      <c r="B3515">
        <v>68950</v>
      </c>
      <c r="C3515">
        <v>69045</v>
      </c>
      <c r="D3515">
        <v>68050</v>
      </c>
      <c r="E3515">
        <v>68820</v>
      </c>
    </row>
    <row r="3516" spans="1:5" x14ac:dyDescent="0.25">
      <c r="A3516" s="1">
        <v>40605</v>
      </c>
      <c r="B3516">
        <v>68505</v>
      </c>
      <c r="C3516">
        <v>68885</v>
      </c>
      <c r="D3516">
        <v>68060</v>
      </c>
      <c r="E3516">
        <v>68820</v>
      </c>
    </row>
    <row r="3517" spans="1:5" x14ac:dyDescent="0.25">
      <c r="A3517" s="1">
        <v>40604</v>
      </c>
      <c r="B3517">
        <v>66925</v>
      </c>
      <c r="C3517">
        <v>68020</v>
      </c>
      <c r="D3517">
        <v>66550</v>
      </c>
      <c r="E3517">
        <v>67955</v>
      </c>
    </row>
    <row r="3518" spans="1:5" x14ac:dyDescent="0.25">
      <c r="A3518" s="1">
        <v>40603</v>
      </c>
      <c r="B3518">
        <v>68300</v>
      </c>
      <c r="C3518">
        <v>68470</v>
      </c>
      <c r="D3518">
        <v>66735</v>
      </c>
      <c r="E3518">
        <v>66740</v>
      </c>
    </row>
    <row r="3519" spans="1:5" x14ac:dyDescent="0.25">
      <c r="A3519" s="1">
        <v>40602</v>
      </c>
      <c r="B3519">
        <v>68050</v>
      </c>
      <c r="C3519">
        <v>68285</v>
      </c>
      <c r="D3519">
        <v>67380</v>
      </c>
      <c r="E3519">
        <v>68200</v>
      </c>
    </row>
    <row r="3520" spans="1:5" x14ac:dyDescent="0.25">
      <c r="A3520" s="1">
        <v>40599</v>
      </c>
      <c r="B3520">
        <v>68100</v>
      </c>
      <c r="C3520">
        <v>68600</v>
      </c>
      <c r="D3520">
        <v>66980</v>
      </c>
      <c r="E3520">
        <v>67810</v>
      </c>
    </row>
    <row r="3521" spans="1:5" x14ac:dyDescent="0.25">
      <c r="A3521" s="1">
        <v>40598</v>
      </c>
      <c r="B3521">
        <v>67300</v>
      </c>
      <c r="C3521">
        <v>68130</v>
      </c>
      <c r="D3521">
        <v>67200</v>
      </c>
      <c r="E3521">
        <v>67570</v>
      </c>
    </row>
    <row r="3522" spans="1:5" x14ac:dyDescent="0.25">
      <c r="A3522" s="1">
        <v>40597</v>
      </c>
      <c r="B3522">
        <v>67580</v>
      </c>
      <c r="C3522">
        <v>68140</v>
      </c>
      <c r="D3522">
        <v>66800</v>
      </c>
      <c r="E3522">
        <v>67750</v>
      </c>
    </row>
    <row r="3523" spans="1:5" x14ac:dyDescent="0.25">
      <c r="A3523" s="1">
        <v>40596</v>
      </c>
      <c r="B3523">
        <v>67705</v>
      </c>
      <c r="C3523">
        <v>68470</v>
      </c>
      <c r="D3523">
        <v>67060</v>
      </c>
      <c r="E3523">
        <v>67345</v>
      </c>
    </row>
    <row r="3524" spans="1:5" x14ac:dyDescent="0.25">
      <c r="A3524" s="1">
        <v>40595</v>
      </c>
      <c r="B3524">
        <v>68910</v>
      </c>
      <c r="C3524">
        <v>68910</v>
      </c>
      <c r="D3524">
        <v>67850</v>
      </c>
      <c r="E3524">
        <v>68245</v>
      </c>
    </row>
    <row r="3525" spans="1:5" x14ac:dyDescent="0.25">
      <c r="A3525" s="1">
        <v>40592</v>
      </c>
      <c r="B3525">
        <v>68375</v>
      </c>
      <c r="C3525">
        <v>69140</v>
      </c>
      <c r="D3525">
        <v>68150</v>
      </c>
      <c r="E3525">
        <v>68950</v>
      </c>
    </row>
    <row r="3526" spans="1:5" x14ac:dyDescent="0.25">
      <c r="A3526" s="1">
        <v>40591</v>
      </c>
      <c r="B3526">
        <v>68430</v>
      </c>
      <c r="C3526">
        <v>68840</v>
      </c>
      <c r="D3526">
        <v>67930</v>
      </c>
      <c r="E3526">
        <v>68590</v>
      </c>
    </row>
    <row r="3527" spans="1:5" x14ac:dyDescent="0.25">
      <c r="A3527" s="1">
        <v>40590</v>
      </c>
      <c r="B3527">
        <v>67450</v>
      </c>
      <c r="C3527">
        <v>68695</v>
      </c>
      <c r="D3527">
        <v>67380</v>
      </c>
      <c r="E3527">
        <v>68630</v>
      </c>
    </row>
    <row r="3528" spans="1:5" x14ac:dyDescent="0.25">
      <c r="A3528" s="1">
        <v>40589</v>
      </c>
      <c r="B3528">
        <v>66500</v>
      </c>
      <c r="C3528">
        <v>66915</v>
      </c>
      <c r="D3528">
        <v>66050</v>
      </c>
      <c r="E3528">
        <v>66330</v>
      </c>
    </row>
    <row r="3529" spans="1:5" x14ac:dyDescent="0.25">
      <c r="A3529" s="1">
        <v>40588</v>
      </c>
      <c r="B3529">
        <v>65885</v>
      </c>
      <c r="C3529">
        <v>66800</v>
      </c>
      <c r="D3529">
        <v>65410</v>
      </c>
      <c r="E3529">
        <v>66510</v>
      </c>
    </row>
    <row r="3530" spans="1:5" x14ac:dyDescent="0.25">
      <c r="A3530" s="1">
        <v>40585</v>
      </c>
      <c r="B3530">
        <v>64480</v>
      </c>
      <c r="C3530">
        <v>65990</v>
      </c>
      <c r="D3530">
        <v>64300</v>
      </c>
      <c r="E3530">
        <v>65760</v>
      </c>
    </row>
    <row r="3531" spans="1:5" x14ac:dyDescent="0.25">
      <c r="A3531" s="1">
        <v>40584</v>
      </c>
      <c r="B3531">
        <v>63900</v>
      </c>
      <c r="C3531">
        <v>65220</v>
      </c>
      <c r="D3531">
        <v>63860</v>
      </c>
      <c r="E3531">
        <v>64605</v>
      </c>
    </row>
    <row r="3532" spans="1:5" x14ac:dyDescent="0.25">
      <c r="A3532" s="1">
        <v>40583</v>
      </c>
      <c r="B3532">
        <v>65670</v>
      </c>
      <c r="C3532">
        <v>65830</v>
      </c>
      <c r="D3532">
        <v>64045</v>
      </c>
      <c r="E3532">
        <v>64280</v>
      </c>
    </row>
    <row r="3533" spans="1:5" x14ac:dyDescent="0.25">
      <c r="A3533" s="1">
        <v>40582</v>
      </c>
      <c r="B3533">
        <v>65290</v>
      </c>
      <c r="C3533">
        <v>66330</v>
      </c>
      <c r="D3533">
        <v>65005</v>
      </c>
      <c r="E3533">
        <v>65880</v>
      </c>
    </row>
    <row r="3534" spans="1:5" x14ac:dyDescent="0.25">
      <c r="A3534" s="1">
        <v>40581</v>
      </c>
      <c r="B3534">
        <v>65400</v>
      </c>
      <c r="C3534">
        <v>65890</v>
      </c>
      <c r="D3534">
        <v>64960</v>
      </c>
      <c r="E3534">
        <v>65310</v>
      </c>
    </row>
    <row r="3535" spans="1:5" x14ac:dyDescent="0.25">
      <c r="A3535" s="1">
        <v>40578</v>
      </c>
      <c r="B3535">
        <v>66850</v>
      </c>
      <c r="C3535">
        <v>67060</v>
      </c>
      <c r="D3535">
        <v>65100</v>
      </c>
      <c r="E3535">
        <v>65190</v>
      </c>
    </row>
    <row r="3536" spans="1:5" x14ac:dyDescent="0.25">
      <c r="A3536" s="1">
        <v>40577</v>
      </c>
      <c r="B3536">
        <v>66778</v>
      </c>
      <c r="C3536">
        <v>66995</v>
      </c>
      <c r="D3536">
        <v>66200</v>
      </c>
      <c r="E3536">
        <v>66825</v>
      </c>
    </row>
    <row r="3537" spans="1:5" x14ac:dyDescent="0.25">
      <c r="A3537" s="1">
        <v>40576</v>
      </c>
      <c r="B3537">
        <v>68070</v>
      </c>
      <c r="C3537">
        <v>68190</v>
      </c>
      <c r="D3537">
        <v>66655</v>
      </c>
      <c r="E3537">
        <v>66715</v>
      </c>
    </row>
    <row r="3538" spans="1:5" x14ac:dyDescent="0.25">
      <c r="A3538" s="1">
        <v>40575</v>
      </c>
      <c r="B3538">
        <v>67020</v>
      </c>
      <c r="C3538">
        <v>68170</v>
      </c>
      <c r="D3538">
        <v>67020</v>
      </c>
      <c r="E3538">
        <v>68080</v>
      </c>
    </row>
    <row r="3539" spans="1:5" x14ac:dyDescent="0.25">
      <c r="A3539" s="1">
        <v>40574</v>
      </c>
      <c r="B3539">
        <v>66950</v>
      </c>
      <c r="C3539">
        <v>67445</v>
      </c>
      <c r="D3539">
        <v>66430</v>
      </c>
      <c r="E3539">
        <v>66590</v>
      </c>
    </row>
    <row r="3540" spans="1:5" x14ac:dyDescent="0.25">
      <c r="A3540" s="1">
        <v>40571</v>
      </c>
      <c r="B3540">
        <v>68150</v>
      </c>
      <c r="C3540">
        <v>68515</v>
      </c>
      <c r="D3540">
        <v>66105</v>
      </c>
      <c r="E3540">
        <v>66915</v>
      </c>
    </row>
    <row r="3541" spans="1:5" x14ac:dyDescent="0.25">
      <c r="A3541" s="1">
        <v>40570</v>
      </c>
      <c r="B3541">
        <v>68820</v>
      </c>
      <c r="C3541">
        <v>69425</v>
      </c>
      <c r="D3541">
        <v>68010</v>
      </c>
      <c r="E3541">
        <v>68250</v>
      </c>
    </row>
    <row r="3542" spans="1:5" x14ac:dyDescent="0.25">
      <c r="A3542" s="1">
        <v>40569</v>
      </c>
      <c r="B3542">
        <v>70150</v>
      </c>
      <c r="C3542">
        <v>70200</v>
      </c>
      <c r="D3542">
        <v>68790</v>
      </c>
      <c r="E3542">
        <v>69035</v>
      </c>
    </row>
    <row r="3543" spans="1:5" x14ac:dyDescent="0.25">
      <c r="A3543" s="1">
        <v>40567</v>
      </c>
      <c r="B3543">
        <v>69550</v>
      </c>
      <c r="C3543">
        <v>69955</v>
      </c>
      <c r="D3543">
        <v>69120</v>
      </c>
      <c r="E3543">
        <v>69870</v>
      </c>
    </row>
    <row r="3544" spans="1:5" x14ac:dyDescent="0.25">
      <c r="A3544" s="1">
        <v>40564</v>
      </c>
      <c r="B3544">
        <v>70140</v>
      </c>
      <c r="C3544">
        <v>70455</v>
      </c>
      <c r="D3544">
        <v>69370</v>
      </c>
      <c r="E3544">
        <v>69450</v>
      </c>
    </row>
    <row r="3545" spans="1:5" x14ac:dyDescent="0.25">
      <c r="A3545" s="1">
        <v>40563</v>
      </c>
      <c r="B3545">
        <v>70300</v>
      </c>
      <c r="C3545">
        <v>70490</v>
      </c>
      <c r="D3545">
        <v>69640</v>
      </c>
      <c r="E3545">
        <v>69955</v>
      </c>
    </row>
    <row r="3546" spans="1:5" x14ac:dyDescent="0.25">
      <c r="A3546" s="1">
        <v>40562</v>
      </c>
      <c r="B3546">
        <v>71495</v>
      </c>
      <c r="C3546">
        <v>71690</v>
      </c>
      <c r="D3546">
        <v>70330</v>
      </c>
      <c r="E3546">
        <v>70460</v>
      </c>
    </row>
    <row r="3547" spans="1:5" x14ac:dyDescent="0.25">
      <c r="A3547" s="1">
        <v>40561</v>
      </c>
      <c r="B3547">
        <v>71505</v>
      </c>
      <c r="C3547">
        <v>71570</v>
      </c>
      <c r="D3547">
        <v>71180</v>
      </c>
      <c r="E3547">
        <v>71540</v>
      </c>
    </row>
    <row r="3548" spans="1:5" x14ac:dyDescent="0.25">
      <c r="A3548" s="1">
        <v>40560</v>
      </c>
      <c r="B3548">
        <v>71300</v>
      </c>
      <c r="C3548">
        <v>71355</v>
      </c>
      <c r="D3548">
        <v>70930</v>
      </c>
      <c r="E3548">
        <v>70930</v>
      </c>
    </row>
    <row r="3549" spans="1:5" x14ac:dyDescent="0.25">
      <c r="A3549" s="1">
        <v>40557</v>
      </c>
      <c r="B3549">
        <v>71100</v>
      </c>
      <c r="C3549">
        <v>71790</v>
      </c>
      <c r="D3549">
        <v>70915</v>
      </c>
      <c r="E3549">
        <v>71530</v>
      </c>
    </row>
    <row r="3550" spans="1:5" x14ac:dyDescent="0.25">
      <c r="A3550" s="1">
        <v>40556</v>
      </c>
      <c r="B3550">
        <v>72150</v>
      </c>
      <c r="C3550">
        <v>72450</v>
      </c>
      <c r="D3550">
        <v>71130</v>
      </c>
      <c r="E3550">
        <v>71200</v>
      </c>
    </row>
    <row r="3551" spans="1:5" x14ac:dyDescent="0.25">
      <c r="A3551" s="1">
        <v>40555</v>
      </c>
      <c r="B3551">
        <v>71500</v>
      </c>
      <c r="C3551">
        <v>72300</v>
      </c>
      <c r="D3551">
        <v>71475</v>
      </c>
      <c r="E3551">
        <v>72250</v>
      </c>
    </row>
    <row r="3552" spans="1:5" x14ac:dyDescent="0.25">
      <c r="A3552" s="1">
        <v>40554</v>
      </c>
      <c r="B3552">
        <v>71175</v>
      </c>
      <c r="C3552">
        <v>71295</v>
      </c>
      <c r="D3552">
        <v>70900</v>
      </c>
      <c r="E3552">
        <v>71180</v>
      </c>
    </row>
    <row r="3553" spans="1:5" x14ac:dyDescent="0.25">
      <c r="A3553" s="1">
        <v>40553</v>
      </c>
      <c r="B3553">
        <v>70135</v>
      </c>
      <c r="C3553">
        <v>70800</v>
      </c>
      <c r="D3553">
        <v>69900</v>
      </c>
      <c r="E3553">
        <v>70800</v>
      </c>
    </row>
    <row r="3554" spans="1:5" x14ac:dyDescent="0.25">
      <c r="A3554" s="1">
        <v>40550</v>
      </c>
      <c r="B3554">
        <v>71310</v>
      </c>
      <c r="C3554">
        <v>71445</v>
      </c>
      <c r="D3554">
        <v>70340</v>
      </c>
      <c r="E3554">
        <v>70570</v>
      </c>
    </row>
    <row r="3555" spans="1:5" x14ac:dyDescent="0.25">
      <c r="A3555" s="1">
        <v>40549</v>
      </c>
      <c r="B3555">
        <v>71855</v>
      </c>
      <c r="C3555">
        <v>72015</v>
      </c>
      <c r="D3555">
        <v>71060</v>
      </c>
      <c r="E3555">
        <v>71270</v>
      </c>
    </row>
    <row r="3556" spans="1:5" x14ac:dyDescent="0.25">
      <c r="A3556" s="1">
        <v>40548</v>
      </c>
      <c r="B3556">
        <v>70400</v>
      </c>
      <c r="C3556">
        <v>71850</v>
      </c>
      <c r="D3556">
        <v>70400</v>
      </c>
      <c r="E3556">
        <v>71700</v>
      </c>
    </row>
    <row r="3557" spans="1:5" x14ac:dyDescent="0.25">
      <c r="A3557" s="1">
        <v>40547</v>
      </c>
      <c r="B3557">
        <v>70900</v>
      </c>
      <c r="C3557">
        <v>71300</v>
      </c>
      <c r="D3557">
        <v>70265</v>
      </c>
      <c r="E3557">
        <v>71300</v>
      </c>
    </row>
    <row r="3558" spans="1:5" x14ac:dyDescent="0.25">
      <c r="A3558" s="1">
        <v>40546</v>
      </c>
      <c r="B3558">
        <v>70250</v>
      </c>
      <c r="C3558">
        <v>71300</v>
      </c>
      <c r="D3558">
        <v>70210</v>
      </c>
      <c r="E3558">
        <v>70565</v>
      </c>
    </row>
    <row r="3559" spans="1:5" x14ac:dyDescent="0.25">
      <c r="A3559" s="1">
        <v>40542</v>
      </c>
      <c r="B3559">
        <v>69705</v>
      </c>
      <c r="C3559">
        <v>70390</v>
      </c>
      <c r="D3559">
        <v>69705</v>
      </c>
      <c r="E3559">
        <v>69900</v>
      </c>
    </row>
    <row r="3560" spans="1:5" x14ac:dyDescent="0.25">
      <c r="A3560" s="1">
        <v>40541</v>
      </c>
      <c r="B3560">
        <v>69090</v>
      </c>
      <c r="C3560">
        <v>69975</v>
      </c>
      <c r="D3560">
        <v>69050</v>
      </c>
      <c r="E3560">
        <v>69940</v>
      </c>
    </row>
    <row r="3561" spans="1:5" x14ac:dyDescent="0.25">
      <c r="A3561" s="1">
        <v>40540</v>
      </c>
      <c r="B3561">
        <v>68780</v>
      </c>
      <c r="C3561">
        <v>69050</v>
      </c>
      <c r="D3561">
        <v>68630</v>
      </c>
      <c r="E3561">
        <v>69045</v>
      </c>
    </row>
    <row r="3562" spans="1:5" x14ac:dyDescent="0.25">
      <c r="A3562" s="1">
        <v>40539</v>
      </c>
      <c r="B3562">
        <v>68900</v>
      </c>
      <c r="C3562">
        <v>68990</v>
      </c>
      <c r="D3562">
        <v>68665</v>
      </c>
      <c r="E3562">
        <v>68695</v>
      </c>
    </row>
    <row r="3563" spans="1:5" x14ac:dyDescent="0.25">
      <c r="A3563" s="1">
        <v>40535</v>
      </c>
      <c r="B3563">
        <v>69105</v>
      </c>
      <c r="C3563">
        <v>69510</v>
      </c>
      <c r="D3563">
        <v>69070</v>
      </c>
      <c r="E3563">
        <v>69340</v>
      </c>
    </row>
    <row r="3564" spans="1:5" x14ac:dyDescent="0.25">
      <c r="A3564" s="1">
        <v>40534</v>
      </c>
      <c r="B3564">
        <v>69245</v>
      </c>
      <c r="C3564">
        <v>69400</v>
      </c>
      <c r="D3564">
        <v>68615</v>
      </c>
      <c r="E3564">
        <v>69345</v>
      </c>
    </row>
    <row r="3565" spans="1:5" x14ac:dyDescent="0.25">
      <c r="A3565" s="1">
        <v>40533</v>
      </c>
      <c r="B3565">
        <v>68670</v>
      </c>
      <c r="C3565">
        <v>69435</v>
      </c>
      <c r="D3565">
        <v>68670</v>
      </c>
      <c r="E3565">
        <v>69300</v>
      </c>
    </row>
    <row r="3566" spans="1:5" x14ac:dyDescent="0.25">
      <c r="A3566" s="1">
        <v>40532</v>
      </c>
      <c r="B3566">
        <v>69200</v>
      </c>
      <c r="C3566">
        <v>69300</v>
      </c>
      <c r="D3566">
        <v>68310</v>
      </c>
      <c r="E3566">
        <v>68420</v>
      </c>
    </row>
    <row r="3567" spans="1:5" x14ac:dyDescent="0.25">
      <c r="A3567" s="1">
        <v>40529</v>
      </c>
      <c r="B3567">
        <v>68090</v>
      </c>
      <c r="C3567">
        <v>69090</v>
      </c>
      <c r="D3567">
        <v>67900</v>
      </c>
      <c r="E3567">
        <v>69080</v>
      </c>
    </row>
    <row r="3568" spans="1:5" x14ac:dyDescent="0.25">
      <c r="A3568" s="1">
        <v>40528</v>
      </c>
      <c r="B3568">
        <v>68920</v>
      </c>
      <c r="C3568">
        <v>69460</v>
      </c>
      <c r="D3568">
        <v>68130</v>
      </c>
      <c r="E3568">
        <v>68240</v>
      </c>
    </row>
    <row r="3569" spans="1:5" x14ac:dyDescent="0.25">
      <c r="A3569" s="1">
        <v>40527</v>
      </c>
      <c r="B3569">
        <v>69505</v>
      </c>
      <c r="C3569">
        <v>69510</v>
      </c>
      <c r="D3569">
        <v>68710</v>
      </c>
      <c r="E3569">
        <v>68860</v>
      </c>
    </row>
    <row r="3570" spans="1:5" x14ac:dyDescent="0.25">
      <c r="A3570" s="1">
        <v>40526</v>
      </c>
      <c r="B3570">
        <v>69220</v>
      </c>
      <c r="C3570">
        <v>69220</v>
      </c>
      <c r="D3570">
        <v>68435</v>
      </c>
      <c r="E3570">
        <v>68600</v>
      </c>
    </row>
    <row r="3571" spans="1:5" x14ac:dyDescent="0.25">
      <c r="A3571" s="1">
        <v>40525</v>
      </c>
      <c r="B3571">
        <v>68640</v>
      </c>
      <c r="C3571">
        <v>69240</v>
      </c>
      <c r="D3571">
        <v>68600</v>
      </c>
      <c r="E3571">
        <v>69060</v>
      </c>
    </row>
    <row r="3572" spans="1:5" x14ac:dyDescent="0.25">
      <c r="A3572" s="1">
        <v>40522</v>
      </c>
      <c r="B3572">
        <v>68155</v>
      </c>
      <c r="C3572">
        <v>68525</v>
      </c>
      <c r="D3572">
        <v>67850</v>
      </c>
      <c r="E3572">
        <v>68300</v>
      </c>
    </row>
    <row r="3573" spans="1:5" x14ac:dyDescent="0.25">
      <c r="A3573" s="1">
        <v>40521</v>
      </c>
      <c r="B3573">
        <v>68405</v>
      </c>
      <c r="C3573">
        <v>68660</v>
      </c>
      <c r="D3573">
        <v>67560</v>
      </c>
      <c r="E3573">
        <v>67940</v>
      </c>
    </row>
    <row r="3574" spans="1:5" x14ac:dyDescent="0.25">
      <c r="A3574" s="1">
        <v>40520</v>
      </c>
      <c r="B3574">
        <v>69130</v>
      </c>
      <c r="C3574">
        <v>69335</v>
      </c>
      <c r="D3574">
        <v>67995</v>
      </c>
      <c r="E3574">
        <v>68050</v>
      </c>
    </row>
    <row r="3575" spans="1:5" x14ac:dyDescent="0.25">
      <c r="A3575" s="1">
        <v>40519</v>
      </c>
      <c r="B3575">
        <v>70230</v>
      </c>
      <c r="C3575">
        <v>70740</v>
      </c>
      <c r="D3575">
        <v>69015</v>
      </c>
      <c r="E3575">
        <v>69050</v>
      </c>
    </row>
    <row r="3576" spans="1:5" x14ac:dyDescent="0.25">
      <c r="A3576" s="1">
        <v>40518</v>
      </c>
      <c r="B3576">
        <v>69800</v>
      </c>
      <c r="C3576">
        <v>70130</v>
      </c>
      <c r="D3576">
        <v>69475</v>
      </c>
      <c r="E3576">
        <v>69550</v>
      </c>
    </row>
    <row r="3577" spans="1:5" x14ac:dyDescent="0.25">
      <c r="A3577" s="1">
        <v>40515</v>
      </c>
      <c r="B3577">
        <v>69500</v>
      </c>
      <c r="C3577">
        <v>70235</v>
      </c>
      <c r="D3577">
        <v>69055</v>
      </c>
      <c r="E3577">
        <v>70045</v>
      </c>
    </row>
    <row r="3578" spans="1:5" x14ac:dyDescent="0.25">
      <c r="A3578" s="1">
        <v>40514</v>
      </c>
      <c r="B3578">
        <v>69775</v>
      </c>
      <c r="C3578">
        <v>70175</v>
      </c>
      <c r="D3578">
        <v>69370</v>
      </c>
      <c r="E3578">
        <v>69610</v>
      </c>
    </row>
    <row r="3579" spans="1:5" x14ac:dyDescent="0.25">
      <c r="A3579" s="1">
        <v>40513</v>
      </c>
      <c r="B3579">
        <v>68990</v>
      </c>
      <c r="C3579">
        <v>69880</v>
      </c>
      <c r="D3579">
        <v>68835</v>
      </c>
      <c r="E3579">
        <v>69650</v>
      </c>
    </row>
    <row r="3580" spans="1:5" x14ac:dyDescent="0.25">
      <c r="A3580" s="1">
        <v>40512</v>
      </c>
      <c r="B3580">
        <v>68105</v>
      </c>
      <c r="C3580">
        <v>68745</v>
      </c>
      <c r="D3580">
        <v>67440</v>
      </c>
      <c r="E3580">
        <v>68250</v>
      </c>
    </row>
    <row r="3581" spans="1:5" x14ac:dyDescent="0.25">
      <c r="A3581" s="1">
        <v>40511</v>
      </c>
      <c r="B3581">
        <v>68800</v>
      </c>
      <c r="C3581">
        <v>68800</v>
      </c>
      <c r="D3581">
        <v>67280</v>
      </c>
      <c r="E3581">
        <v>68330</v>
      </c>
    </row>
    <row r="3582" spans="1:5" x14ac:dyDescent="0.25">
      <c r="A3582" s="1">
        <v>40508</v>
      </c>
      <c r="B3582">
        <v>68800</v>
      </c>
      <c r="C3582">
        <v>69215</v>
      </c>
      <c r="D3582">
        <v>68425</v>
      </c>
      <c r="E3582">
        <v>68450</v>
      </c>
    </row>
    <row r="3583" spans="1:5" x14ac:dyDescent="0.25">
      <c r="A3583" s="1">
        <v>40507</v>
      </c>
      <c r="B3583">
        <v>70075</v>
      </c>
      <c r="C3583">
        <v>70440</v>
      </c>
      <c r="D3583">
        <v>69665</v>
      </c>
      <c r="E3583">
        <v>69770</v>
      </c>
    </row>
    <row r="3584" spans="1:5" x14ac:dyDescent="0.25">
      <c r="A3584" s="1">
        <v>40506</v>
      </c>
      <c r="B3584">
        <v>68350</v>
      </c>
      <c r="C3584">
        <v>70180</v>
      </c>
      <c r="D3584">
        <v>68350</v>
      </c>
      <c r="E3584">
        <v>70110</v>
      </c>
    </row>
    <row r="3585" spans="1:5" x14ac:dyDescent="0.25">
      <c r="A3585" s="1">
        <v>40505</v>
      </c>
      <c r="B3585">
        <v>69610</v>
      </c>
      <c r="C3585">
        <v>69610</v>
      </c>
      <c r="D3585">
        <v>68035</v>
      </c>
      <c r="E3585">
        <v>68150</v>
      </c>
    </row>
    <row r="3586" spans="1:5" x14ac:dyDescent="0.25">
      <c r="A3586" s="1">
        <v>40504</v>
      </c>
      <c r="B3586">
        <v>70930</v>
      </c>
      <c r="C3586">
        <v>71080</v>
      </c>
      <c r="D3586">
        <v>69580</v>
      </c>
      <c r="E3586">
        <v>70080</v>
      </c>
    </row>
    <row r="3587" spans="1:5" x14ac:dyDescent="0.25">
      <c r="A3587" s="1">
        <v>40501</v>
      </c>
      <c r="B3587">
        <v>71050</v>
      </c>
      <c r="C3587">
        <v>71370</v>
      </c>
      <c r="D3587">
        <v>70710</v>
      </c>
      <c r="E3587">
        <v>71300</v>
      </c>
    </row>
    <row r="3588" spans="1:5" x14ac:dyDescent="0.25">
      <c r="A3588" s="1">
        <v>40500</v>
      </c>
      <c r="B3588">
        <v>71195</v>
      </c>
      <c r="C3588">
        <v>71445</v>
      </c>
      <c r="D3588">
        <v>70600</v>
      </c>
      <c r="E3588">
        <v>71230</v>
      </c>
    </row>
    <row r="3589" spans="1:5" x14ac:dyDescent="0.25">
      <c r="A3589" s="1">
        <v>40499</v>
      </c>
      <c r="B3589">
        <v>69730</v>
      </c>
      <c r="C3589">
        <v>70645</v>
      </c>
      <c r="D3589">
        <v>69465</v>
      </c>
      <c r="E3589">
        <v>70125</v>
      </c>
    </row>
    <row r="3590" spans="1:5" x14ac:dyDescent="0.25">
      <c r="A3590" s="1">
        <v>40498</v>
      </c>
      <c r="B3590">
        <v>70350</v>
      </c>
      <c r="C3590">
        <v>70800</v>
      </c>
      <c r="D3590">
        <v>69130</v>
      </c>
      <c r="E3590">
        <v>69610</v>
      </c>
    </row>
    <row r="3591" spans="1:5" x14ac:dyDescent="0.25">
      <c r="A3591" s="1">
        <v>40494</v>
      </c>
      <c r="B3591">
        <v>71150</v>
      </c>
      <c r="C3591">
        <v>71490</v>
      </c>
      <c r="D3591">
        <v>70555</v>
      </c>
      <c r="E3591">
        <v>70950</v>
      </c>
    </row>
    <row r="3592" spans="1:5" x14ac:dyDescent="0.25">
      <c r="A3592" s="1">
        <v>40493</v>
      </c>
      <c r="B3592">
        <v>72095</v>
      </c>
      <c r="C3592">
        <v>72095</v>
      </c>
      <c r="D3592">
        <v>71525</v>
      </c>
      <c r="E3592">
        <v>71900</v>
      </c>
    </row>
    <row r="3593" spans="1:5" x14ac:dyDescent="0.25">
      <c r="A3593" s="1">
        <v>40492</v>
      </c>
      <c r="B3593">
        <v>72450</v>
      </c>
      <c r="C3593">
        <v>72585</v>
      </c>
      <c r="D3593">
        <v>71560</v>
      </c>
      <c r="E3593">
        <v>72225</v>
      </c>
    </row>
    <row r="3594" spans="1:5" x14ac:dyDescent="0.25">
      <c r="A3594" s="1">
        <v>40491</v>
      </c>
      <c r="B3594">
        <v>73755</v>
      </c>
      <c r="C3594">
        <v>73835</v>
      </c>
      <c r="D3594">
        <v>72160</v>
      </c>
      <c r="E3594">
        <v>72200</v>
      </c>
    </row>
    <row r="3595" spans="1:5" x14ac:dyDescent="0.25">
      <c r="A3595" s="1">
        <v>40490</v>
      </c>
      <c r="B3595">
        <v>73250</v>
      </c>
      <c r="C3595">
        <v>73630</v>
      </c>
      <c r="D3595">
        <v>73020</v>
      </c>
      <c r="E3595">
        <v>73530</v>
      </c>
    </row>
    <row r="3596" spans="1:5" x14ac:dyDescent="0.25">
      <c r="A3596" s="1">
        <v>40487</v>
      </c>
      <c r="B3596">
        <v>73620</v>
      </c>
      <c r="C3596">
        <v>73860</v>
      </c>
      <c r="D3596">
        <v>73215</v>
      </c>
      <c r="E3596">
        <v>73480</v>
      </c>
    </row>
    <row r="3597" spans="1:5" x14ac:dyDescent="0.25">
      <c r="A3597" s="1">
        <v>40486</v>
      </c>
      <c r="B3597">
        <v>73250</v>
      </c>
      <c r="C3597">
        <v>73900</v>
      </c>
      <c r="D3597">
        <v>73155</v>
      </c>
      <c r="E3597">
        <v>73725</v>
      </c>
    </row>
    <row r="3598" spans="1:5" x14ac:dyDescent="0.25">
      <c r="A3598" s="1">
        <v>40485</v>
      </c>
      <c r="B3598">
        <v>72800</v>
      </c>
      <c r="C3598">
        <v>73000</v>
      </c>
      <c r="D3598">
        <v>72250</v>
      </c>
      <c r="E3598">
        <v>72955</v>
      </c>
    </row>
    <row r="3599" spans="1:5" x14ac:dyDescent="0.25">
      <c r="A3599" s="1">
        <v>40483</v>
      </c>
      <c r="B3599">
        <v>71830</v>
      </c>
      <c r="C3599">
        <v>72670</v>
      </c>
      <c r="D3599">
        <v>71655</v>
      </c>
      <c r="E3599">
        <v>72230</v>
      </c>
    </row>
    <row r="3600" spans="1:5" x14ac:dyDescent="0.25">
      <c r="A3600" s="1">
        <v>40480</v>
      </c>
      <c r="B3600">
        <v>71045</v>
      </c>
      <c r="C3600">
        <v>71725</v>
      </c>
      <c r="D3600">
        <v>70950</v>
      </c>
      <c r="E3600">
        <v>71560</v>
      </c>
    </row>
    <row r="3601" spans="1:5" x14ac:dyDescent="0.25">
      <c r="A3601" s="1">
        <v>40479</v>
      </c>
      <c r="B3601">
        <v>71650</v>
      </c>
      <c r="C3601">
        <v>72340</v>
      </c>
      <c r="D3601">
        <v>71070</v>
      </c>
      <c r="E3601">
        <v>71200</v>
      </c>
    </row>
    <row r="3602" spans="1:5" x14ac:dyDescent="0.25">
      <c r="A3602" s="1">
        <v>40478</v>
      </c>
      <c r="B3602">
        <v>71400</v>
      </c>
      <c r="C3602">
        <v>71830</v>
      </c>
      <c r="D3602">
        <v>70975</v>
      </c>
      <c r="E3602">
        <v>71305</v>
      </c>
    </row>
    <row r="3603" spans="1:5" x14ac:dyDescent="0.25">
      <c r="A3603" s="1">
        <v>40477</v>
      </c>
      <c r="B3603">
        <v>70360</v>
      </c>
      <c r="C3603">
        <v>71830</v>
      </c>
      <c r="D3603">
        <v>70040</v>
      </c>
      <c r="E3603">
        <v>71710</v>
      </c>
    </row>
    <row r="3604" spans="1:5" x14ac:dyDescent="0.25">
      <c r="A3604" s="1">
        <v>40476</v>
      </c>
      <c r="B3604">
        <v>70800</v>
      </c>
      <c r="C3604">
        <v>71165</v>
      </c>
      <c r="D3604">
        <v>70320</v>
      </c>
      <c r="E3604">
        <v>70590</v>
      </c>
    </row>
    <row r="3605" spans="1:5" x14ac:dyDescent="0.25">
      <c r="A3605" s="1">
        <v>40473</v>
      </c>
      <c r="B3605">
        <v>71120</v>
      </c>
      <c r="C3605">
        <v>71245</v>
      </c>
      <c r="D3605">
        <v>69715</v>
      </c>
      <c r="E3605">
        <v>70450</v>
      </c>
    </row>
    <row r="3606" spans="1:5" x14ac:dyDescent="0.25">
      <c r="A3606" s="1">
        <v>40472</v>
      </c>
      <c r="B3606">
        <v>71700</v>
      </c>
      <c r="C3606">
        <v>71970</v>
      </c>
      <c r="D3606">
        <v>69925</v>
      </c>
      <c r="E3606">
        <v>71000</v>
      </c>
    </row>
    <row r="3607" spans="1:5" x14ac:dyDescent="0.25">
      <c r="A3607" s="1">
        <v>40471</v>
      </c>
      <c r="B3607">
        <v>71050</v>
      </c>
      <c r="C3607">
        <v>71845</v>
      </c>
      <c r="D3607">
        <v>70865</v>
      </c>
      <c r="E3607">
        <v>71490</v>
      </c>
    </row>
    <row r="3608" spans="1:5" x14ac:dyDescent="0.25">
      <c r="A3608" s="1">
        <v>40470</v>
      </c>
      <c r="B3608">
        <v>72185</v>
      </c>
      <c r="C3608">
        <v>72185</v>
      </c>
      <c r="D3608">
        <v>70625</v>
      </c>
      <c r="E3608">
        <v>70665</v>
      </c>
    </row>
    <row r="3609" spans="1:5" x14ac:dyDescent="0.25">
      <c r="A3609" s="1">
        <v>40469</v>
      </c>
      <c r="B3609">
        <v>72840</v>
      </c>
      <c r="C3609">
        <v>73035</v>
      </c>
      <c r="D3609">
        <v>72480</v>
      </c>
      <c r="E3609">
        <v>72650</v>
      </c>
    </row>
    <row r="3610" spans="1:5" x14ac:dyDescent="0.25">
      <c r="A3610" s="1">
        <v>40466</v>
      </c>
      <c r="B3610">
        <v>73040</v>
      </c>
      <c r="C3610">
        <v>73530</v>
      </c>
      <c r="D3610">
        <v>72540</v>
      </c>
      <c r="E3610">
        <v>73125</v>
      </c>
    </row>
    <row r="3611" spans="1:5" x14ac:dyDescent="0.25">
      <c r="A3611" s="1">
        <v>40465</v>
      </c>
      <c r="B3611">
        <v>73105</v>
      </c>
      <c r="C3611">
        <v>73435</v>
      </c>
      <c r="D3611">
        <v>72440</v>
      </c>
      <c r="E3611">
        <v>72900</v>
      </c>
    </row>
    <row r="3612" spans="1:5" x14ac:dyDescent="0.25">
      <c r="A3612" s="1">
        <v>40464</v>
      </c>
      <c r="B3612">
        <v>72700</v>
      </c>
      <c r="C3612">
        <v>73340</v>
      </c>
      <c r="D3612">
        <v>72605</v>
      </c>
      <c r="E3612">
        <v>73070</v>
      </c>
    </row>
    <row r="3613" spans="1:5" x14ac:dyDescent="0.25">
      <c r="A3613" s="1">
        <v>40462</v>
      </c>
      <c r="B3613">
        <v>70900</v>
      </c>
      <c r="C3613">
        <v>71175</v>
      </c>
      <c r="D3613">
        <v>70800</v>
      </c>
      <c r="E3613">
        <v>70850</v>
      </c>
    </row>
    <row r="3614" spans="1:5" x14ac:dyDescent="0.25">
      <c r="A3614" s="1">
        <v>40459</v>
      </c>
      <c r="B3614">
        <v>69705</v>
      </c>
      <c r="C3614">
        <v>70935</v>
      </c>
      <c r="D3614">
        <v>69515</v>
      </c>
      <c r="E3614">
        <v>70830</v>
      </c>
    </row>
    <row r="3615" spans="1:5" x14ac:dyDescent="0.25">
      <c r="A3615" s="1">
        <v>40458</v>
      </c>
      <c r="B3615">
        <v>70665</v>
      </c>
      <c r="C3615">
        <v>71060</v>
      </c>
      <c r="D3615">
        <v>69350</v>
      </c>
      <c r="E3615">
        <v>69985</v>
      </c>
    </row>
    <row r="3616" spans="1:5" x14ac:dyDescent="0.25">
      <c r="A3616" s="1">
        <v>40457</v>
      </c>
      <c r="B3616">
        <v>71600</v>
      </c>
      <c r="C3616">
        <v>71735</v>
      </c>
      <c r="D3616">
        <v>70445</v>
      </c>
      <c r="E3616">
        <v>70660</v>
      </c>
    </row>
    <row r="3617" spans="1:5" x14ac:dyDescent="0.25">
      <c r="A3617" s="1">
        <v>40456</v>
      </c>
      <c r="B3617">
        <v>70745</v>
      </c>
      <c r="C3617">
        <v>71500</v>
      </c>
      <c r="D3617">
        <v>70660</v>
      </c>
      <c r="E3617">
        <v>71480</v>
      </c>
    </row>
    <row r="3618" spans="1:5" x14ac:dyDescent="0.25">
      <c r="A3618" s="1">
        <v>40455</v>
      </c>
      <c r="B3618">
        <v>70310</v>
      </c>
      <c r="C3618">
        <v>70850</v>
      </c>
      <c r="D3618">
        <v>70205</v>
      </c>
      <c r="E3618">
        <v>70550</v>
      </c>
    </row>
    <row r="3619" spans="1:5" x14ac:dyDescent="0.25">
      <c r="A3619" s="1">
        <v>40452</v>
      </c>
      <c r="B3619">
        <v>69910</v>
      </c>
      <c r="C3619">
        <v>70685</v>
      </c>
      <c r="D3619">
        <v>69430</v>
      </c>
      <c r="E3619">
        <v>70600</v>
      </c>
    </row>
    <row r="3620" spans="1:5" x14ac:dyDescent="0.25">
      <c r="A3620" s="1">
        <v>40451</v>
      </c>
      <c r="B3620">
        <v>69500</v>
      </c>
      <c r="C3620">
        <v>70200</v>
      </c>
      <c r="D3620">
        <v>69320</v>
      </c>
      <c r="E3620">
        <v>69670</v>
      </c>
    </row>
    <row r="3621" spans="1:5" x14ac:dyDescent="0.25">
      <c r="A3621" s="1">
        <v>40450</v>
      </c>
      <c r="B3621">
        <v>69820</v>
      </c>
      <c r="C3621">
        <v>69975</v>
      </c>
      <c r="D3621">
        <v>69260</v>
      </c>
      <c r="E3621">
        <v>69600</v>
      </c>
    </row>
    <row r="3622" spans="1:5" x14ac:dyDescent="0.25">
      <c r="A3622" s="1">
        <v>40449</v>
      </c>
      <c r="B3622">
        <v>69135</v>
      </c>
      <c r="C3622">
        <v>69895</v>
      </c>
      <c r="D3622">
        <v>68785</v>
      </c>
      <c r="E3622">
        <v>69790</v>
      </c>
    </row>
    <row r="3623" spans="1:5" x14ac:dyDescent="0.25">
      <c r="A3623" s="1">
        <v>40448</v>
      </c>
      <c r="B3623">
        <v>68935</v>
      </c>
      <c r="C3623">
        <v>69410</v>
      </c>
      <c r="D3623">
        <v>68355</v>
      </c>
      <c r="E3623">
        <v>69185</v>
      </c>
    </row>
    <row r="3624" spans="1:5" x14ac:dyDescent="0.25">
      <c r="A3624" s="1">
        <v>40445</v>
      </c>
      <c r="B3624">
        <v>69690</v>
      </c>
      <c r="C3624">
        <v>70275</v>
      </c>
      <c r="D3624">
        <v>68450</v>
      </c>
      <c r="E3624">
        <v>68800</v>
      </c>
    </row>
    <row r="3625" spans="1:5" x14ac:dyDescent="0.25">
      <c r="A3625" s="1">
        <v>40444</v>
      </c>
      <c r="B3625">
        <v>68520</v>
      </c>
      <c r="C3625">
        <v>70085</v>
      </c>
      <c r="D3625">
        <v>68315</v>
      </c>
      <c r="E3625">
        <v>69180</v>
      </c>
    </row>
    <row r="3626" spans="1:5" x14ac:dyDescent="0.25">
      <c r="A3626" s="1">
        <v>40443</v>
      </c>
      <c r="B3626">
        <v>67850</v>
      </c>
      <c r="C3626">
        <v>69005</v>
      </c>
      <c r="D3626">
        <v>67765</v>
      </c>
      <c r="E3626">
        <v>69000</v>
      </c>
    </row>
    <row r="3627" spans="1:5" x14ac:dyDescent="0.25">
      <c r="A3627" s="1">
        <v>40442</v>
      </c>
      <c r="B3627">
        <v>68725</v>
      </c>
      <c r="C3627">
        <v>68840</v>
      </c>
      <c r="D3627">
        <v>67915</v>
      </c>
      <c r="E3627">
        <v>68150</v>
      </c>
    </row>
    <row r="3628" spans="1:5" x14ac:dyDescent="0.25">
      <c r="A3628" s="1">
        <v>40441</v>
      </c>
      <c r="B3628">
        <v>67615</v>
      </c>
      <c r="C3628">
        <v>68775</v>
      </c>
      <c r="D3628">
        <v>67455</v>
      </c>
      <c r="E3628">
        <v>68700</v>
      </c>
    </row>
    <row r="3629" spans="1:5" x14ac:dyDescent="0.25">
      <c r="A3629" s="1">
        <v>40438</v>
      </c>
      <c r="B3629">
        <v>68320</v>
      </c>
      <c r="C3629">
        <v>68415</v>
      </c>
      <c r="D3629">
        <v>67420</v>
      </c>
      <c r="E3629">
        <v>67480</v>
      </c>
    </row>
    <row r="3630" spans="1:5" x14ac:dyDescent="0.25">
      <c r="A3630" s="1">
        <v>40437</v>
      </c>
      <c r="B3630">
        <v>68370</v>
      </c>
      <c r="C3630">
        <v>68450</v>
      </c>
      <c r="D3630">
        <v>67960</v>
      </c>
      <c r="E3630">
        <v>68205</v>
      </c>
    </row>
    <row r="3631" spans="1:5" x14ac:dyDescent="0.25">
      <c r="A3631" s="1">
        <v>40436</v>
      </c>
      <c r="B3631">
        <v>68065</v>
      </c>
      <c r="C3631">
        <v>68625</v>
      </c>
      <c r="D3631">
        <v>67555</v>
      </c>
      <c r="E3631">
        <v>68580</v>
      </c>
    </row>
    <row r="3632" spans="1:5" x14ac:dyDescent="0.25">
      <c r="A3632" s="1">
        <v>40435</v>
      </c>
      <c r="B3632">
        <v>68500</v>
      </c>
      <c r="C3632">
        <v>68735</v>
      </c>
      <c r="D3632">
        <v>68070</v>
      </c>
      <c r="E3632">
        <v>68280</v>
      </c>
    </row>
    <row r="3633" spans="1:5" x14ac:dyDescent="0.25">
      <c r="A3633" s="1">
        <v>40434</v>
      </c>
      <c r="B3633">
        <v>68190</v>
      </c>
      <c r="C3633">
        <v>68700</v>
      </c>
      <c r="D3633">
        <v>67840</v>
      </c>
      <c r="E3633">
        <v>68570</v>
      </c>
    </row>
    <row r="3634" spans="1:5" x14ac:dyDescent="0.25">
      <c r="A3634" s="1">
        <v>40431</v>
      </c>
      <c r="B3634">
        <v>67200</v>
      </c>
      <c r="C3634">
        <v>67450</v>
      </c>
      <c r="D3634">
        <v>67005</v>
      </c>
      <c r="E3634">
        <v>67450</v>
      </c>
    </row>
    <row r="3635" spans="1:5" x14ac:dyDescent="0.25">
      <c r="A3635" s="1">
        <v>40430</v>
      </c>
      <c r="B3635">
        <v>67105</v>
      </c>
      <c r="C3635">
        <v>67375</v>
      </c>
      <c r="D3635">
        <v>66830</v>
      </c>
      <c r="E3635">
        <v>67070</v>
      </c>
    </row>
    <row r="3636" spans="1:5" x14ac:dyDescent="0.25">
      <c r="A3636" s="1">
        <v>40429</v>
      </c>
      <c r="B3636">
        <v>66880</v>
      </c>
      <c r="C3636">
        <v>66955</v>
      </c>
      <c r="D3636">
        <v>66515</v>
      </c>
      <c r="E3636">
        <v>66950</v>
      </c>
    </row>
    <row r="3637" spans="1:5" x14ac:dyDescent="0.25">
      <c r="A3637" s="1">
        <v>40427</v>
      </c>
      <c r="B3637">
        <v>67290</v>
      </c>
      <c r="C3637">
        <v>67730</v>
      </c>
      <c r="D3637">
        <v>66895</v>
      </c>
      <c r="E3637">
        <v>67300</v>
      </c>
    </row>
    <row r="3638" spans="1:5" x14ac:dyDescent="0.25">
      <c r="A3638" s="1">
        <v>40424</v>
      </c>
      <c r="B3638">
        <v>67300</v>
      </c>
      <c r="C3638">
        <v>68340</v>
      </c>
      <c r="D3638">
        <v>67010</v>
      </c>
      <c r="E3638">
        <v>67010</v>
      </c>
    </row>
    <row r="3639" spans="1:5" x14ac:dyDescent="0.25">
      <c r="A3639" s="1">
        <v>40423</v>
      </c>
      <c r="B3639">
        <v>67900</v>
      </c>
      <c r="C3639">
        <v>67900</v>
      </c>
      <c r="D3639">
        <v>66980</v>
      </c>
      <c r="E3639">
        <v>67300</v>
      </c>
    </row>
    <row r="3640" spans="1:5" x14ac:dyDescent="0.25">
      <c r="A3640" s="1">
        <v>40422</v>
      </c>
      <c r="B3640">
        <v>66440</v>
      </c>
      <c r="C3640">
        <v>67820</v>
      </c>
      <c r="D3640">
        <v>66175</v>
      </c>
      <c r="E3640">
        <v>67760</v>
      </c>
    </row>
    <row r="3641" spans="1:5" x14ac:dyDescent="0.25">
      <c r="A3641" s="1">
        <v>40421</v>
      </c>
      <c r="B3641">
        <v>64400</v>
      </c>
      <c r="C3641">
        <v>65890</v>
      </c>
      <c r="D3641">
        <v>64290</v>
      </c>
      <c r="E3641">
        <v>65755</v>
      </c>
    </row>
    <row r="3642" spans="1:5" x14ac:dyDescent="0.25">
      <c r="A3642" s="1">
        <v>40420</v>
      </c>
      <c r="B3642">
        <v>66295</v>
      </c>
      <c r="C3642">
        <v>66295</v>
      </c>
      <c r="D3642">
        <v>64835</v>
      </c>
      <c r="E3642">
        <v>64910</v>
      </c>
    </row>
    <row r="3643" spans="1:5" x14ac:dyDescent="0.25">
      <c r="A3643" s="1">
        <v>40417</v>
      </c>
      <c r="B3643">
        <v>64500</v>
      </c>
      <c r="C3643">
        <v>66320</v>
      </c>
      <c r="D3643">
        <v>64450</v>
      </c>
      <c r="E3643">
        <v>66210</v>
      </c>
    </row>
    <row r="3644" spans="1:5" x14ac:dyDescent="0.25">
      <c r="A3644" s="1">
        <v>40416</v>
      </c>
      <c r="B3644">
        <v>65650</v>
      </c>
      <c r="C3644">
        <v>65950</v>
      </c>
      <c r="D3644">
        <v>64270</v>
      </c>
      <c r="E3644">
        <v>64300</v>
      </c>
    </row>
    <row r="3645" spans="1:5" x14ac:dyDescent="0.25">
      <c r="A3645" s="1">
        <v>40415</v>
      </c>
      <c r="B3645">
        <v>65735</v>
      </c>
      <c r="C3645">
        <v>66000</v>
      </c>
      <c r="D3645">
        <v>64835</v>
      </c>
      <c r="E3645">
        <v>65495</v>
      </c>
    </row>
    <row r="3646" spans="1:5" x14ac:dyDescent="0.25">
      <c r="A3646" s="1">
        <v>40414</v>
      </c>
      <c r="B3646">
        <v>66400</v>
      </c>
      <c r="C3646">
        <v>66420</v>
      </c>
      <c r="D3646">
        <v>65700</v>
      </c>
      <c r="E3646">
        <v>66060</v>
      </c>
    </row>
    <row r="3647" spans="1:5" x14ac:dyDescent="0.25">
      <c r="A3647" s="1">
        <v>40413</v>
      </c>
      <c r="B3647">
        <v>68005</v>
      </c>
      <c r="C3647">
        <v>68140</v>
      </c>
      <c r="D3647">
        <v>66725</v>
      </c>
      <c r="E3647">
        <v>66785</v>
      </c>
    </row>
    <row r="3648" spans="1:5" x14ac:dyDescent="0.25">
      <c r="A3648" s="1">
        <v>40410</v>
      </c>
      <c r="B3648">
        <v>67555</v>
      </c>
      <c r="C3648">
        <v>67800</v>
      </c>
      <c r="D3648">
        <v>67155</v>
      </c>
      <c r="E3648">
        <v>67750</v>
      </c>
    </row>
    <row r="3649" spans="1:5" x14ac:dyDescent="0.25">
      <c r="A3649" s="1">
        <v>40409</v>
      </c>
      <c r="B3649">
        <v>68750</v>
      </c>
      <c r="C3649">
        <v>68750</v>
      </c>
      <c r="D3649">
        <v>67650</v>
      </c>
      <c r="E3649">
        <v>67785</v>
      </c>
    </row>
    <row r="3650" spans="1:5" x14ac:dyDescent="0.25">
      <c r="A3650" s="1">
        <v>40408</v>
      </c>
      <c r="B3650">
        <v>68365</v>
      </c>
      <c r="C3650">
        <v>68725</v>
      </c>
      <c r="D3650">
        <v>67960</v>
      </c>
      <c r="E3650">
        <v>68570</v>
      </c>
    </row>
    <row r="3651" spans="1:5" x14ac:dyDescent="0.25">
      <c r="A3651" s="1">
        <v>40407</v>
      </c>
      <c r="B3651">
        <v>67180</v>
      </c>
      <c r="C3651">
        <v>67800</v>
      </c>
      <c r="D3651">
        <v>66980</v>
      </c>
      <c r="E3651">
        <v>67605</v>
      </c>
    </row>
    <row r="3652" spans="1:5" x14ac:dyDescent="0.25">
      <c r="A3652" s="1">
        <v>40406</v>
      </c>
      <c r="B3652">
        <v>65900</v>
      </c>
      <c r="C3652">
        <v>66930</v>
      </c>
      <c r="D3652">
        <v>65810</v>
      </c>
      <c r="E3652">
        <v>66875</v>
      </c>
    </row>
    <row r="3653" spans="1:5" x14ac:dyDescent="0.25">
      <c r="A3653" s="1">
        <v>40403</v>
      </c>
      <c r="B3653">
        <v>65790</v>
      </c>
      <c r="C3653">
        <v>66665</v>
      </c>
      <c r="D3653">
        <v>65740</v>
      </c>
      <c r="E3653">
        <v>66175</v>
      </c>
    </row>
    <row r="3654" spans="1:5" x14ac:dyDescent="0.25">
      <c r="A3654" s="1">
        <v>40402</v>
      </c>
      <c r="B3654">
        <v>65795</v>
      </c>
      <c r="C3654">
        <v>66140</v>
      </c>
      <c r="D3654">
        <v>65300</v>
      </c>
      <c r="E3654">
        <v>65990</v>
      </c>
    </row>
    <row r="3655" spans="1:5" x14ac:dyDescent="0.25">
      <c r="A3655" s="1">
        <v>40401</v>
      </c>
      <c r="B3655">
        <v>66560</v>
      </c>
      <c r="C3655">
        <v>66725</v>
      </c>
      <c r="D3655">
        <v>65740</v>
      </c>
      <c r="E3655">
        <v>65770</v>
      </c>
    </row>
    <row r="3656" spans="1:5" x14ac:dyDescent="0.25">
      <c r="A3656" s="1">
        <v>40400</v>
      </c>
      <c r="B3656">
        <v>67450</v>
      </c>
      <c r="C3656">
        <v>67675</v>
      </c>
      <c r="D3656">
        <v>67105</v>
      </c>
      <c r="E3656">
        <v>67440</v>
      </c>
    </row>
    <row r="3657" spans="1:5" x14ac:dyDescent="0.25">
      <c r="A3657" s="1">
        <v>40399</v>
      </c>
      <c r="B3657">
        <v>68675</v>
      </c>
      <c r="C3657">
        <v>68770</v>
      </c>
      <c r="D3657">
        <v>67850</v>
      </c>
      <c r="E3657">
        <v>67890</v>
      </c>
    </row>
    <row r="3658" spans="1:5" x14ac:dyDescent="0.25">
      <c r="A3658" s="1">
        <v>40396</v>
      </c>
      <c r="B3658">
        <v>68850</v>
      </c>
      <c r="C3658">
        <v>68945</v>
      </c>
      <c r="D3658">
        <v>67830</v>
      </c>
      <c r="E3658">
        <v>68350</v>
      </c>
    </row>
    <row r="3659" spans="1:5" x14ac:dyDescent="0.25">
      <c r="A3659" s="1">
        <v>40395</v>
      </c>
      <c r="B3659">
        <v>68660</v>
      </c>
      <c r="C3659">
        <v>68800</v>
      </c>
      <c r="D3659">
        <v>68155</v>
      </c>
      <c r="E3659">
        <v>68800</v>
      </c>
    </row>
    <row r="3660" spans="1:5" x14ac:dyDescent="0.25">
      <c r="A3660" s="1">
        <v>40394</v>
      </c>
      <c r="B3660">
        <v>68110</v>
      </c>
      <c r="C3660">
        <v>68825</v>
      </c>
      <c r="D3660">
        <v>67760</v>
      </c>
      <c r="E3660">
        <v>68570</v>
      </c>
    </row>
    <row r="3661" spans="1:5" x14ac:dyDescent="0.25">
      <c r="A3661" s="1">
        <v>40393</v>
      </c>
      <c r="B3661">
        <v>68505</v>
      </c>
      <c r="C3661">
        <v>68875</v>
      </c>
      <c r="D3661">
        <v>68215</v>
      </c>
      <c r="E3661">
        <v>68400</v>
      </c>
    </row>
    <row r="3662" spans="1:5" x14ac:dyDescent="0.25">
      <c r="A3662" s="1">
        <v>40392</v>
      </c>
      <c r="B3662">
        <v>68650</v>
      </c>
      <c r="C3662">
        <v>69100</v>
      </c>
      <c r="D3662">
        <v>68345</v>
      </c>
      <c r="E3662">
        <v>68725</v>
      </c>
    </row>
    <row r="3663" spans="1:5" x14ac:dyDescent="0.25">
      <c r="A3663" s="1">
        <v>40389</v>
      </c>
      <c r="B3663">
        <v>67050</v>
      </c>
      <c r="C3663">
        <v>68000</v>
      </c>
      <c r="D3663">
        <v>66510</v>
      </c>
      <c r="E3663">
        <v>67800</v>
      </c>
    </row>
    <row r="3664" spans="1:5" x14ac:dyDescent="0.25">
      <c r="A3664" s="1">
        <v>40388</v>
      </c>
      <c r="B3664">
        <v>67305</v>
      </c>
      <c r="C3664">
        <v>67820</v>
      </c>
      <c r="D3664">
        <v>66880</v>
      </c>
      <c r="E3664">
        <v>67350</v>
      </c>
    </row>
    <row r="3665" spans="1:5" x14ac:dyDescent="0.25">
      <c r="A3665" s="1">
        <v>40387</v>
      </c>
      <c r="B3665">
        <v>67200</v>
      </c>
      <c r="C3665">
        <v>67430</v>
      </c>
      <c r="D3665">
        <v>66735</v>
      </c>
      <c r="E3665">
        <v>67035</v>
      </c>
    </row>
    <row r="3666" spans="1:5" x14ac:dyDescent="0.25">
      <c r="A3666" s="1">
        <v>40386</v>
      </c>
      <c r="B3666">
        <v>67100</v>
      </c>
      <c r="C3666">
        <v>67460</v>
      </c>
      <c r="D3666">
        <v>66600</v>
      </c>
      <c r="E3666">
        <v>67140</v>
      </c>
    </row>
    <row r="3667" spans="1:5" x14ac:dyDescent="0.25">
      <c r="A3667" s="1">
        <v>40385</v>
      </c>
      <c r="B3667">
        <v>66790</v>
      </c>
      <c r="C3667">
        <v>66995</v>
      </c>
      <c r="D3667">
        <v>66500</v>
      </c>
      <c r="E3667">
        <v>66840</v>
      </c>
    </row>
    <row r="3668" spans="1:5" x14ac:dyDescent="0.25">
      <c r="A3668" s="1">
        <v>40382</v>
      </c>
      <c r="B3668">
        <v>66500</v>
      </c>
      <c r="C3668">
        <v>66855</v>
      </c>
      <c r="D3668">
        <v>65775</v>
      </c>
      <c r="E3668">
        <v>66850</v>
      </c>
    </row>
    <row r="3669" spans="1:5" x14ac:dyDescent="0.25">
      <c r="A3669" s="1">
        <v>40381</v>
      </c>
      <c r="B3669">
        <v>65545</v>
      </c>
      <c r="C3669">
        <v>66675</v>
      </c>
      <c r="D3669">
        <v>65350</v>
      </c>
      <c r="E3669">
        <v>66255</v>
      </c>
    </row>
    <row r="3670" spans="1:5" x14ac:dyDescent="0.25">
      <c r="A3670" s="1">
        <v>40380</v>
      </c>
      <c r="B3670">
        <v>65100</v>
      </c>
      <c r="C3670">
        <v>65540</v>
      </c>
      <c r="D3670">
        <v>64600</v>
      </c>
      <c r="E3670">
        <v>64865</v>
      </c>
    </row>
    <row r="3671" spans="1:5" x14ac:dyDescent="0.25">
      <c r="A3671" s="1">
        <v>40379</v>
      </c>
      <c r="B3671">
        <v>63265</v>
      </c>
      <c r="C3671">
        <v>65020</v>
      </c>
      <c r="D3671">
        <v>63075</v>
      </c>
      <c r="E3671">
        <v>64925</v>
      </c>
    </row>
    <row r="3672" spans="1:5" x14ac:dyDescent="0.25">
      <c r="A3672" s="1">
        <v>40378</v>
      </c>
      <c r="B3672">
        <v>62980</v>
      </c>
      <c r="C3672">
        <v>63845</v>
      </c>
      <c r="D3672">
        <v>62900</v>
      </c>
      <c r="E3672">
        <v>63750</v>
      </c>
    </row>
    <row r="3673" spans="1:5" x14ac:dyDescent="0.25">
      <c r="A3673" s="1">
        <v>40375</v>
      </c>
      <c r="B3673">
        <v>64005</v>
      </c>
      <c r="C3673">
        <v>64005</v>
      </c>
      <c r="D3673">
        <v>62670</v>
      </c>
      <c r="E3673">
        <v>62770</v>
      </c>
    </row>
    <row r="3674" spans="1:5" x14ac:dyDescent="0.25">
      <c r="A3674" s="1">
        <v>40374</v>
      </c>
      <c r="B3674">
        <v>64050</v>
      </c>
      <c r="C3674">
        <v>64190</v>
      </c>
      <c r="D3674">
        <v>63385</v>
      </c>
      <c r="E3674">
        <v>64050</v>
      </c>
    </row>
    <row r="3675" spans="1:5" x14ac:dyDescent="0.25">
      <c r="A3675" s="1">
        <v>40373</v>
      </c>
      <c r="B3675">
        <v>64060</v>
      </c>
      <c r="C3675">
        <v>64200</v>
      </c>
      <c r="D3675">
        <v>63490</v>
      </c>
      <c r="E3675">
        <v>63950</v>
      </c>
    </row>
    <row r="3676" spans="1:5" x14ac:dyDescent="0.25">
      <c r="A3676" s="1">
        <v>40372</v>
      </c>
      <c r="B3676">
        <v>64020</v>
      </c>
      <c r="C3676">
        <v>64350</v>
      </c>
      <c r="D3676">
        <v>63625</v>
      </c>
      <c r="E3676">
        <v>64100</v>
      </c>
    </row>
    <row r="3677" spans="1:5" x14ac:dyDescent="0.25">
      <c r="A3677" s="1">
        <v>40371</v>
      </c>
      <c r="B3677">
        <v>64700</v>
      </c>
      <c r="C3677">
        <v>64700</v>
      </c>
      <c r="D3677">
        <v>63215</v>
      </c>
      <c r="E3677">
        <v>63605</v>
      </c>
    </row>
    <row r="3678" spans="1:5" x14ac:dyDescent="0.25">
      <c r="A3678" s="1">
        <v>40367</v>
      </c>
      <c r="B3678">
        <v>63790</v>
      </c>
      <c r="C3678">
        <v>64245</v>
      </c>
      <c r="D3678">
        <v>63420</v>
      </c>
      <c r="E3678">
        <v>64150</v>
      </c>
    </row>
    <row r="3679" spans="1:5" x14ac:dyDescent="0.25">
      <c r="A3679" s="1">
        <v>40366</v>
      </c>
      <c r="B3679">
        <v>62500</v>
      </c>
      <c r="C3679">
        <v>64000</v>
      </c>
      <c r="D3679">
        <v>62395</v>
      </c>
      <c r="E3679">
        <v>63950</v>
      </c>
    </row>
    <row r="3680" spans="1:5" x14ac:dyDescent="0.25">
      <c r="A3680" s="1">
        <v>40365</v>
      </c>
      <c r="B3680">
        <v>62255</v>
      </c>
      <c r="C3680">
        <v>63080</v>
      </c>
      <c r="D3680">
        <v>61895</v>
      </c>
      <c r="E3680">
        <v>62705</v>
      </c>
    </row>
    <row r="3681" spans="1:5" x14ac:dyDescent="0.25">
      <c r="A3681" s="1">
        <v>40364</v>
      </c>
      <c r="B3681">
        <v>62100</v>
      </c>
      <c r="C3681">
        <v>62205</v>
      </c>
      <c r="D3681">
        <v>61365</v>
      </c>
      <c r="E3681">
        <v>61490</v>
      </c>
    </row>
    <row r="3682" spans="1:5" x14ac:dyDescent="0.25">
      <c r="A3682" s="1">
        <v>40361</v>
      </c>
      <c r="B3682">
        <v>62010</v>
      </c>
      <c r="C3682">
        <v>62465</v>
      </c>
      <c r="D3682">
        <v>61355</v>
      </c>
      <c r="E3682">
        <v>62000</v>
      </c>
    </row>
    <row r="3683" spans="1:5" x14ac:dyDescent="0.25">
      <c r="A3683" s="1">
        <v>40360</v>
      </c>
      <c r="B3683">
        <v>61365</v>
      </c>
      <c r="C3683">
        <v>62100</v>
      </c>
      <c r="D3683">
        <v>60690</v>
      </c>
      <c r="E3683">
        <v>61880</v>
      </c>
    </row>
    <row r="3684" spans="1:5" x14ac:dyDescent="0.25">
      <c r="A3684" s="1">
        <v>40359</v>
      </c>
      <c r="B3684">
        <v>63000</v>
      </c>
      <c r="C3684">
        <v>63355</v>
      </c>
      <c r="D3684">
        <v>61350</v>
      </c>
      <c r="E3684">
        <v>61465</v>
      </c>
    </row>
    <row r="3685" spans="1:5" x14ac:dyDescent="0.25">
      <c r="A3685" s="1">
        <v>40358</v>
      </c>
      <c r="B3685">
        <v>63970</v>
      </c>
      <c r="C3685">
        <v>64170</v>
      </c>
      <c r="D3685">
        <v>62340</v>
      </c>
      <c r="E3685">
        <v>62650</v>
      </c>
    </row>
    <row r="3686" spans="1:5" x14ac:dyDescent="0.25">
      <c r="A3686" s="1">
        <v>40357</v>
      </c>
      <c r="B3686">
        <v>65900</v>
      </c>
      <c r="C3686">
        <v>66000</v>
      </c>
      <c r="D3686">
        <v>65000</v>
      </c>
      <c r="E3686">
        <v>65060</v>
      </c>
    </row>
    <row r="3687" spans="1:5" x14ac:dyDescent="0.25">
      <c r="A3687" s="1">
        <v>40354</v>
      </c>
      <c r="B3687">
        <v>65045</v>
      </c>
      <c r="C3687">
        <v>65850</v>
      </c>
      <c r="D3687">
        <v>64610</v>
      </c>
      <c r="E3687">
        <v>65845</v>
      </c>
    </row>
    <row r="3688" spans="1:5" x14ac:dyDescent="0.25">
      <c r="A3688" s="1">
        <v>40353</v>
      </c>
      <c r="B3688">
        <v>65600</v>
      </c>
      <c r="C3688">
        <v>65870</v>
      </c>
      <c r="D3688">
        <v>64590</v>
      </c>
      <c r="E3688">
        <v>64850</v>
      </c>
    </row>
    <row r="3689" spans="1:5" x14ac:dyDescent="0.25">
      <c r="A3689" s="1">
        <v>40352</v>
      </c>
      <c r="B3689">
        <v>66000</v>
      </c>
      <c r="C3689">
        <v>66190</v>
      </c>
      <c r="D3689">
        <v>65155</v>
      </c>
      <c r="E3689">
        <v>66100</v>
      </c>
    </row>
    <row r="3690" spans="1:5" x14ac:dyDescent="0.25">
      <c r="A3690" s="1">
        <v>40351</v>
      </c>
      <c r="B3690">
        <v>65550</v>
      </c>
      <c r="C3690">
        <v>66835</v>
      </c>
      <c r="D3690">
        <v>65450</v>
      </c>
      <c r="E3690">
        <v>65710</v>
      </c>
    </row>
    <row r="3691" spans="1:5" x14ac:dyDescent="0.25">
      <c r="A3691" s="1">
        <v>40350</v>
      </c>
      <c r="B3691">
        <v>66400</v>
      </c>
      <c r="C3691">
        <v>66485</v>
      </c>
      <c r="D3691">
        <v>65440</v>
      </c>
      <c r="E3691">
        <v>65890</v>
      </c>
    </row>
    <row r="3692" spans="1:5" x14ac:dyDescent="0.25">
      <c r="A3692" s="1">
        <v>40347</v>
      </c>
      <c r="B3692">
        <v>65350</v>
      </c>
      <c r="C3692">
        <v>65885</v>
      </c>
      <c r="D3692">
        <v>65095</v>
      </c>
      <c r="E3692">
        <v>65250</v>
      </c>
    </row>
    <row r="3693" spans="1:5" x14ac:dyDescent="0.25">
      <c r="A3693" s="1">
        <v>40346</v>
      </c>
      <c r="B3693">
        <v>66000</v>
      </c>
      <c r="C3693">
        <v>66105</v>
      </c>
      <c r="D3693">
        <v>64930</v>
      </c>
      <c r="E3693">
        <v>65520</v>
      </c>
    </row>
    <row r="3694" spans="1:5" x14ac:dyDescent="0.25">
      <c r="A3694" s="1">
        <v>40345</v>
      </c>
      <c r="B3694">
        <v>64970</v>
      </c>
      <c r="C3694">
        <v>66050</v>
      </c>
      <c r="D3694">
        <v>64680</v>
      </c>
      <c r="E3694">
        <v>65795</v>
      </c>
    </row>
    <row r="3695" spans="1:5" x14ac:dyDescent="0.25">
      <c r="A3695" s="1">
        <v>40344</v>
      </c>
      <c r="B3695">
        <v>63680</v>
      </c>
      <c r="C3695">
        <v>64630</v>
      </c>
      <c r="D3695">
        <v>63635</v>
      </c>
      <c r="E3695">
        <v>64500</v>
      </c>
    </row>
    <row r="3696" spans="1:5" x14ac:dyDescent="0.25">
      <c r="A3696" s="1">
        <v>40343</v>
      </c>
      <c r="B3696">
        <v>64110</v>
      </c>
      <c r="C3696">
        <v>64300</v>
      </c>
      <c r="D3696">
        <v>63455</v>
      </c>
      <c r="E3696">
        <v>63455</v>
      </c>
    </row>
    <row r="3697" spans="1:5" x14ac:dyDescent="0.25">
      <c r="A3697" s="1">
        <v>40340</v>
      </c>
      <c r="B3697">
        <v>63200</v>
      </c>
      <c r="C3697">
        <v>63920</v>
      </c>
      <c r="D3697">
        <v>62330</v>
      </c>
      <c r="E3697">
        <v>63690</v>
      </c>
    </row>
    <row r="3698" spans="1:5" x14ac:dyDescent="0.25">
      <c r="A3698" s="1">
        <v>40339</v>
      </c>
      <c r="B3698">
        <v>62080</v>
      </c>
      <c r="C3698">
        <v>63300</v>
      </c>
      <c r="D3698">
        <v>61930</v>
      </c>
      <c r="E3698">
        <v>63130</v>
      </c>
    </row>
    <row r="3699" spans="1:5" x14ac:dyDescent="0.25">
      <c r="A3699" s="1">
        <v>40338</v>
      </c>
      <c r="B3699">
        <v>62205</v>
      </c>
      <c r="C3699">
        <v>62785</v>
      </c>
      <c r="D3699">
        <v>61410</v>
      </c>
      <c r="E3699">
        <v>61510</v>
      </c>
    </row>
    <row r="3700" spans="1:5" x14ac:dyDescent="0.25">
      <c r="A3700" s="1">
        <v>40337</v>
      </c>
      <c r="B3700">
        <v>61425</v>
      </c>
      <c r="C3700">
        <v>62125</v>
      </c>
      <c r="D3700">
        <v>61175</v>
      </c>
      <c r="E3700">
        <v>61830</v>
      </c>
    </row>
    <row r="3701" spans="1:5" x14ac:dyDescent="0.25">
      <c r="A3701" s="1">
        <v>40336</v>
      </c>
      <c r="B3701">
        <v>61900</v>
      </c>
      <c r="C3701">
        <v>62220</v>
      </c>
      <c r="D3701">
        <v>61050</v>
      </c>
      <c r="E3701">
        <v>61250</v>
      </c>
    </row>
    <row r="3702" spans="1:5" x14ac:dyDescent="0.25">
      <c r="A3702" s="1">
        <v>40333</v>
      </c>
      <c r="B3702">
        <v>62630</v>
      </c>
      <c r="C3702">
        <v>62850</v>
      </c>
      <c r="D3702">
        <v>61470</v>
      </c>
      <c r="E3702">
        <v>61715</v>
      </c>
    </row>
    <row r="3703" spans="1:5" x14ac:dyDescent="0.25">
      <c r="A3703" s="1">
        <v>40331</v>
      </c>
      <c r="B3703">
        <v>62395</v>
      </c>
      <c r="C3703">
        <v>63500</v>
      </c>
      <c r="D3703">
        <v>61745</v>
      </c>
      <c r="E3703">
        <v>63450</v>
      </c>
    </row>
    <row r="3704" spans="1:5" x14ac:dyDescent="0.25">
      <c r="A3704" s="1">
        <v>40330</v>
      </c>
      <c r="B3704">
        <v>61605</v>
      </c>
      <c r="C3704">
        <v>63120</v>
      </c>
      <c r="D3704">
        <v>61605</v>
      </c>
      <c r="E3704">
        <v>61950</v>
      </c>
    </row>
    <row r="3705" spans="1:5" x14ac:dyDescent="0.25">
      <c r="A3705" s="1">
        <v>40329</v>
      </c>
      <c r="B3705">
        <v>62000</v>
      </c>
      <c r="C3705">
        <v>63000</v>
      </c>
      <c r="D3705">
        <v>62000</v>
      </c>
      <c r="E3705">
        <v>62850</v>
      </c>
    </row>
    <row r="3706" spans="1:5" x14ac:dyDescent="0.25">
      <c r="A3706" s="1">
        <v>40326</v>
      </c>
      <c r="B3706">
        <v>62500</v>
      </c>
      <c r="C3706">
        <v>62500</v>
      </c>
      <c r="D3706">
        <v>61405</v>
      </c>
      <c r="E3706">
        <v>62080</v>
      </c>
    </row>
    <row r="3707" spans="1:5" x14ac:dyDescent="0.25">
      <c r="A3707" s="1">
        <v>40325</v>
      </c>
      <c r="B3707">
        <v>61500</v>
      </c>
      <c r="C3707">
        <v>62480</v>
      </c>
      <c r="D3707">
        <v>61120</v>
      </c>
      <c r="E3707">
        <v>62300</v>
      </c>
    </row>
    <row r="3708" spans="1:5" x14ac:dyDescent="0.25">
      <c r="A3708" s="1">
        <v>40324</v>
      </c>
      <c r="B3708">
        <v>60250</v>
      </c>
      <c r="C3708">
        <v>60885</v>
      </c>
      <c r="D3708">
        <v>59415</v>
      </c>
      <c r="E3708">
        <v>59700</v>
      </c>
    </row>
    <row r="3709" spans="1:5" x14ac:dyDescent="0.25">
      <c r="A3709" s="1">
        <v>40323</v>
      </c>
      <c r="B3709">
        <v>58500</v>
      </c>
      <c r="C3709">
        <v>59900</v>
      </c>
      <c r="D3709">
        <v>58000</v>
      </c>
      <c r="E3709">
        <v>59600</v>
      </c>
    </row>
    <row r="3710" spans="1:5" x14ac:dyDescent="0.25">
      <c r="A3710" s="1">
        <v>40322</v>
      </c>
      <c r="B3710">
        <v>59800</v>
      </c>
      <c r="C3710">
        <v>61145</v>
      </c>
      <c r="D3710">
        <v>59785</v>
      </c>
      <c r="E3710">
        <v>60030</v>
      </c>
    </row>
    <row r="3711" spans="1:5" x14ac:dyDescent="0.25">
      <c r="A3711" s="1">
        <v>40319</v>
      </c>
      <c r="B3711">
        <v>58000</v>
      </c>
      <c r="C3711">
        <v>60680</v>
      </c>
      <c r="D3711">
        <v>57710</v>
      </c>
      <c r="E3711">
        <v>60600</v>
      </c>
    </row>
    <row r="3712" spans="1:5" x14ac:dyDescent="0.25">
      <c r="A3712" s="1">
        <v>40318</v>
      </c>
      <c r="B3712">
        <v>58970</v>
      </c>
      <c r="C3712">
        <v>59445</v>
      </c>
      <c r="D3712">
        <v>57845</v>
      </c>
      <c r="E3712">
        <v>58350</v>
      </c>
    </row>
    <row r="3713" spans="1:5" x14ac:dyDescent="0.25">
      <c r="A3713" s="1">
        <v>40317</v>
      </c>
      <c r="B3713">
        <v>60600</v>
      </c>
      <c r="C3713">
        <v>61000</v>
      </c>
      <c r="D3713">
        <v>59345</v>
      </c>
      <c r="E3713">
        <v>59910</v>
      </c>
    </row>
    <row r="3714" spans="1:5" x14ac:dyDescent="0.25">
      <c r="A3714" s="1">
        <v>40316</v>
      </c>
      <c r="B3714">
        <v>63800</v>
      </c>
      <c r="C3714">
        <v>64055</v>
      </c>
      <c r="D3714">
        <v>61090</v>
      </c>
      <c r="E3714">
        <v>61250</v>
      </c>
    </row>
    <row r="3715" spans="1:5" x14ac:dyDescent="0.25">
      <c r="A3715" s="1">
        <v>40315</v>
      </c>
      <c r="B3715">
        <v>63880</v>
      </c>
      <c r="C3715">
        <v>63970</v>
      </c>
      <c r="D3715">
        <v>62115</v>
      </c>
      <c r="E3715">
        <v>63170</v>
      </c>
    </row>
    <row r="3716" spans="1:5" x14ac:dyDescent="0.25">
      <c r="A3716" s="1">
        <v>40312</v>
      </c>
      <c r="B3716">
        <v>64500</v>
      </c>
      <c r="C3716">
        <v>64720</v>
      </c>
      <c r="D3716">
        <v>63325</v>
      </c>
      <c r="E3716">
        <v>63620</v>
      </c>
    </row>
    <row r="3717" spans="1:5" x14ac:dyDescent="0.25">
      <c r="A3717" s="1">
        <v>40311</v>
      </c>
      <c r="B3717">
        <v>65840</v>
      </c>
      <c r="C3717">
        <v>66205</v>
      </c>
      <c r="D3717">
        <v>65090</v>
      </c>
      <c r="E3717">
        <v>65150</v>
      </c>
    </row>
    <row r="3718" spans="1:5" x14ac:dyDescent="0.25">
      <c r="A3718" s="1">
        <v>40310</v>
      </c>
      <c r="B3718">
        <v>65150</v>
      </c>
      <c r="C3718">
        <v>65870</v>
      </c>
      <c r="D3718">
        <v>64800</v>
      </c>
      <c r="E3718">
        <v>65640</v>
      </c>
    </row>
    <row r="3719" spans="1:5" x14ac:dyDescent="0.25">
      <c r="A3719" s="1">
        <v>40309</v>
      </c>
      <c r="B3719">
        <v>65250</v>
      </c>
      <c r="C3719">
        <v>66315</v>
      </c>
      <c r="D3719">
        <v>64765</v>
      </c>
      <c r="E3719">
        <v>64795</v>
      </c>
    </row>
    <row r="3720" spans="1:5" x14ac:dyDescent="0.25">
      <c r="A3720" s="1">
        <v>40308</v>
      </c>
      <c r="B3720">
        <v>66330</v>
      </c>
      <c r="C3720">
        <v>67500</v>
      </c>
      <c r="D3720">
        <v>65465</v>
      </c>
      <c r="E3720">
        <v>66030</v>
      </c>
    </row>
    <row r="3721" spans="1:5" x14ac:dyDescent="0.25">
      <c r="A3721" s="1">
        <v>40305</v>
      </c>
      <c r="B3721">
        <v>64180</v>
      </c>
      <c r="C3721">
        <v>65000</v>
      </c>
      <c r="D3721">
        <v>62100</v>
      </c>
      <c r="E3721">
        <v>63140</v>
      </c>
    </row>
    <row r="3722" spans="1:5" x14ac:dyDescent="0.25">
      <c r="A3722" s="1">
        <v>40304</v>
      </c>
      <c r="B3722">
        <v>65390</v>
      </c>
      <c r="C3722">
        <v>66040</v>
      </c>
      <c r="D3722">
        <v>61050</v>
      </c>
      <c r="E3722">
        <v>63975</v>
      </c>
    </row>
    <row r="3723" spans="1:5" x14ac:dyDescent="0.25">
      <c r="A3723" s="1">
        <v>40303</v>
      </c>
      <c r="B3723">
        <v>65200</v>
      </c>
      <c r="C3723">
        <v>66150</v>
      </c>
      <c r="D3723">
        <v>64050</v>
      </c>
      <c r="E3723">
        <v>65500</v>
      </c>
    </row>
    <row r="3724" spans="1:5" x14ac:dyDescent="0.25">
      <c r="A3724" s="1">
        <v>40302</v>
      </c>
      <c r="B3724">
        <v>67135</v>
      </c>
      <c r="C3724">
        <v>67310</v>
      </c>
      <c r="D3724">
        <v>65010</v>
      </c>
      <c r="E3724">
        <v>65380</v>
      </c>
    </row>
    <row r="3725" spans="1:5" x14ac:dyDescent="0.25">
      <c r="A3725" s="1">
        <v>40301</v>
      </c>
      <c r="B3725">
        <v>68580</v>
      </c>
      <c r="C3725">
        <v>68650</v>
      </c>
      <c r="D3725">
        <v>67230</v>
      </c>
      <c r="E3725">
        <v>67880</v>
      </c>
    </row>
    <row r="3726" spans="1:5" x14ac:dyDescent="0.25">
      <c r="A3726" s="1">
        <v>40298</v>
      </c>
      <c r="B3726">
        <v>68780</v>
      </c>
      <c r="C3726">
        <v>68895</v>
      </c>
      <c r="D3726">
        <v>67780</v>
      </c>
      <c r="E3726">
        <v>68290</v>
      </c>
    </row>
    <row r="3727" spans="1:5" x14ac:dyDescent="0.25">
      <c r="A3727" s="1">
        <v>40297</v>
      </c>
      <c r="B3727">
        <v>67735</v>
      </c>
      <c r="C3727">
        <v>68690</v>
      </c>
      <c r="D3727">
        <v>67600</v>
      </c>
      <c r="E3727">
        <v>68600</v>
      </c>
    </row>
    <row r="3728" spans="1:5" x14ac:dyDescent="0.25">
      <c r="A3728" s="1">
        <v>40296</v>
      </c>
      <c r="B3728">
        <v>67300</v>
      </c>
      <c r="C3728">
        <v>67950</v>
      </c>
      <c r="D3728">
        <v>66540</v>
      </c>
      <c r="E3728">
        <v>67270</v>
      </c>
    </row>
    <row r="3729" spans="1:5" x14ac:dyDescent="0.25">
      <c r="A3729" s="1">
        <v>40295</v>
      </c>
      <c r="B3729">
        <v>69000</v>
      </c>
      <c r="C3729">
        <v>69285</v>
      </c>
      <c r="D3729">
        <v>66900</v>
      </c>
      <c r="E3729">
        <v>67000</v>
      </c>
    </row>
    <row r="3730" spans="1:5" x14ac:dyDescent="0.25">
      <c r="A3730" s="1">
        <v>40294</v>
      </c>
      <c r="B3730">
        <v>70200</v>
      </c>
      <c r="C3730">
        <v>70530</v>
      </c>
      <c r="D3730">
        <v>69375</v>
      </c>
      <c r="E3730">
        <v>69400</v>
      </c>
    </row>
    <row r="3731" spans="1:5" x14ac:dyDescent="0.25">
      <c r="A3731" s="1">
        <v>40291</v>
      </c>
      <c r="B3731">
        <v>70350</v>
      </c>
      <c r="C3731">
        <v>70410</v>
      </c>
      <c r="D3731">
        <v>69460</v>
      </c>
      <c r="E3731">
        <v>70185</v>
      </c>
    </row>
    <row r="3732" spans="1:5" x14ac:dyDescent="0.25">
      <c r="A3732" s="1">
        <v>40290</v>
      </c>
      <c r="B3732">
        <v>69305</v>
      </c>
      <c r="C3732">
        <v>70305</v>
      </c>
      <c r="D3732">
        <v>68765</v>
      </c>
      <c r="E3732">
        <v>70185</v>
      </c>
    </row>
    <row r="3733" spans="1:5" x14ac:dyDescent="0.25">
      <c r="A3733" s="1">
        <v>40288</v>
      </c>
      <c r="B3733">
        <v>70200</v>
      </c>
      <c r="C3733">
        <v>70525</v>
      </c>
      <c r="D3733">
        <v>69860</v>
      </c>
      <c r="E3733">
        <v>70035</v>
      </c>
    </row>
    <row r="3734" spans="1:5" x14ac:dyDescent="0.25">
      <c r="A3734" s="1">
        <v>40287</v>
      </c>
      <c r="B3734">
        <v>69800</v>
      </c>
      <c r="C3734">
        <v>70375</v>
      </c>
      <c r="D3734">
        <v>69170</v>
      </c>
      <c r="E3734">
        <v>69915</v>
      </c>
    </row>
    <row r="3735" spans="1:5" x14ac:dyDescent="0.25">
      <c r="A3735" s="1">
        <v>40284</v>
      </c>
      <c r="B3735">
        <v>71190</v>
      </c>
      <c r="C3735">
        <v>71210</v>
      </c>
      <c r="D3735">
        <v>69820</v>
      </c>
      <c r="E3735">
        <v>70180</v>
      </c>
    </row>
    <row r="3736" spans="1:5" x14ac:dyDescent="0.25">
      <c r="A3736" s="1">
        <v>40283</v>
      </c>
      <c r="B3736">
        <v>71900</v>
      </c>
      <c r="C3736">
        <v>72105</v>
      </c>
      <c r="D3736">
        <v>71280</v>
      </c>
      <c r="E3736">
        <v>71300</v>
      </c>
    </row>
    <row r="3737" spans="1:5" x14ac:dyDescent="0.25">
      <c r="A3737" s="1">
        <v>40282</v>
      </c>
      <c r="B3737">
        <v>72105</v>
      </c>
      <c r="C3737">
        <v>72250</v>
      </c>
      <c r="D3737">
        <v>71500</v>
      </c>
      <c r="E3737">
        <v>72140</v>
      </c>
    </row>
    <row r="3738" spans="1:5" x14ac:dyDescent="0.25">
      <c r="A3738" s="1">
        <v>40281</v>
      </c>
      <c r="B3738">
        <v>70500</v>
      </c>
      <c r="C3738">
        <v>71125</v>
      </c>
      <c r="D3738">
        <v>70165</v>
      </c>
      <c r="E3738">
        <v>70820</v>
      </c>
    </row>
    <row r="3739" spans="1:5" x14ac:dyDescent="0.25">
      <c r="A3739" s="1">
        <v>40280</v>
      </c>
      <c r="B3739">
        <v>71570</v>
      </c>
      <c r="C3739">
        <v>71785</v>
      </c>
      <c r="D3739">
        <v>70520</v>
      </c>
      <c r="E3739">
        <v>70575</v>
      </c>
    </row>
    <row r="3740" spans="1:5" x14ac:dyDescent="0.25">
      <c r="A3740" s="1">
        <v>40277</v>
      </c>
      <c r="B3740">
        <v>72200</v>
      </c>
      <c r="C3740">
        <v>72200</v>
      </c>
      <c r="D3740">
        <v>71310</v>
      </c>
      <c r="E3740">
        <v>71420</v>
      </c>
    </row>
    <row r="3741" spans="1:5" x14ac:dyDescent="0.25">
      <c r="A3741" s="1">
        <v>40276</v>
      </c>
      <c r="B3741">
        <v>70580</v>
      </c>
      <c r="C3741">
        <v>71995</v>
      </c>
      <c r="D3741">
        <v>70430</v>
      </c>
      <c r="E3741">
        <v>71900</v>
      </c>
    </row>
    <row r="3742" spans="1:5" x14ac:dyDescent="0.25">
      <c r="A3742" s="1">
        <v>40275</v>
      </c>
      <c r="B3742">
        <v>70850</v>
      </c>
      <c r="C3742">
        <v>71450</v>
      </c>
      <c r="D3742">
        <v>70570</v>
      </c>
      <c r="E3742">
        <v>70930</v>
      </c>
    </row>
    <row r="3743" spans="1:5" x14ac:dyDescent="0.25">
      <c r="A3743" s="1">
        <v>40274</v>
      </c>
      <c r="B3743">
        <v>71200</v>
      </c>
      <c r="C3743">
        <v>71880</v>
      </c>
      <c r="D3743">
        <v>70930</v>
      </c>
      <c r="E3743">
        <v>71150</v>
      </c>
    </row>
    <row r="3744" spans="1:5" x14ac:dyDescent="0.25">
      <c r="A3744" s="1">
        <v>40273</v>
      </c>
      <c r="B3744">
        <v>71720</v>
      </c>
      <c r="C3744">
        <v>71870</v>
      </c>
      <c r="D3744">
        <v>71265</v>
      </c>
      <c r="E3744">
        <v>71480</v>
      </c>
    </row>
    <row r="3745" spans="1:5" x14ac:dyDescent="0.25">
      <c r="A3745" s="1">
        <v>40269</v>
      </c>
      <c r="B3745">
        <v>71000</v>
      </c>
      <c r="C3745">
        <v>71605</v>
      </c>
      <c r="D3745">
        <v>70975</v>
      </c>
      <c r="E3745">
        <v>71180</v>
      </c>
    </row>
    <row r="3746" spans="1:5" x14ac:dyDescent="0.25">
      <c r="A3746" s="1">
        <v>40268</v>
      </c>
      <c r="B3746">
        <v>70000</v>
      </c>
      <c r="C3746">
        <v>70650</v>
      </c>
      <c r="D3746">
        <v>69770</v>
      </c>
      <c r="E3746">
        <v>70600</v>
      </c>
    </row>
    <row r="3747" spans="1:5" x14ac:dyDescent="0.25">
      <c r="A3747" s="1">
        <v>40267</v>
      </c>
      <c r="B3747">
        <v>70300</v>
      </c>
      <c r="C3747">
        <v>70660</v>
      </c>
      <c r="D3747">
        <v>69935</v>
      </c>
      <c r="E3747">
        <v>70190</v>
      </c>
    </row>
    <row r="3748" spans="1:5" x14ac:dyDescent="0.25">
      <c r="A3748" s="1">
        <v>40266</v>
      </c>
      <c r="B3748">
        <v>69350</v>
      </c>
      <c r="C3748">
        <v>70300</v>
      </c>
      <c r="D3748">
        <v>69210</v>
      </c>
      <c r="E3748">
        <v>70290</v>
      </c>
    </row>
    <row r="3749" spans="1:5" x14ac:dyDescent="0.25">
      <c r="A3749" s="1">
        <v>40263</v>
      </c>
      <c r="B3749">
        <v>68885</v>
      </c>
      <c r="C3749">
        <v>69150</v>
      </c>
      <c r="D3749">
        <v>68165</v>
      </c>
      <c r="E3749">
        <v>68975</v>
      </c>
    </row>
    <row r="3750" spans="1:5" x14ac:dyDescent="0.25">
      <c r="A3750" s="1">
        <v>40262</v>
      </c>
      <c r="B3750">
        <v>69650</v>
      </c>
      <c r="C3750">
        <v>69770</v>
      </c>
      <c r="D3750">
        <v>68485</v>
      </c>
      <c r="E3750">
        <v>68600</v>
      </c>
    </row>
    <row r="3751" spans="1:5" x14ac:dyDescent="0.25">
      <c r="A3751" s="1">
        <v>40261</v>
      </c>
      <c r="B3751">
        <v>69300</v>
      </c>
      <c r="C3751">
        <v>69980</v>
      </c>
      <c r="D3751">
        <v>68960</v>
      </c>
      <c r="E3751">
        <v>69200</v>
      </c>
    </row>
    <row r="3752" spans="1:5" x14ac:dyDescent="0.25">
      <c r="A3752" s="1">
        <v>40260</v>
      </c>
      <c r="B3752">
        <v>69500</v>
      </c>
      <c r="C3752">
        <v>69920</v>
      </c>
      <c r="D3752">
        <v>69110</v>
      </c>
      <c r="E3752">
        <v>69755</v>
      </c>
    </row>
    <row r="3753" spans="1:5" x14ac:dyDescent="0.25">
      <c r="A3753" s="1">
        <v>40259</v>
      </c>
      <c r="B3753">
        <v>68550</v>
      </c>
      <c r="C3753">
        <v>69480</v>
      </c>
      <c r="D3753">
        <v>68235</v>
      </c>
      <c r="E3753">
        <v>69450</v>
      </c>
    </row>
    <row r="3754" spans="1:5" x14ac:dyDescent="0.25">
      <c r="A3754" s="1">
        <v>40256</v>
      </c>
      <c r="B3754">
        <v>70200</v>
      </c>
      <c r="C3754">
        <v>70375</v>
      </c>
      <c r="D3754">
        <v>69040</v>
      </c>
      <c r="E3754">
        <v>69135</v>
      </c>
    </row>
    <row r="3755" spans="1:5" x14ac:dyDescent="0.25">
      <c r="A3755" s="1">
        <v>40255</v>
      </c>
      <c r="B3755">
        <v>70295</v>
      </c>
      <c r="C3755">
        <v>70565</v>
      </c>
      <c r="D3755">
        <v>69275</v>
      </c>
      <c r="E3755">
        <v>70145</v>
      </c>
    </row>
    <row r="3756" spans="1:5" x14ac:dyDescent="0.25">
      <c r="A3756" s="1">
        <v>40254</v>
      </c>
      <c r="B3756">
        <v>70700</v>
      </c>
      <c r="C3756">
        <v>70900</v>
      </c>
      <c r="D3756">
        <v>69720</v>
      </c>
      <c r="E3756">
        <v>70200</v>
      </c>
    </row>
    <row r="3757" spans="1:5" x14ac:dyDescent="0.25">
      <c r="A3757" s="1">
        <v>40253</v>
      </c>
      <c r="B3757">
        <v>69595</v>
      </c>
      <c r="C3757">
        <v>70500</v>
      </c>
      <c r="D3757">
        <v>69520</v>
      </c>
      <c r="E3757">
        <v>70500</v>
      </c>
    </row>
    <row r="3758" spans="1:5" x14ac:dyDescent="0.25">
      <c r="A3758" s="1">
        <v>40252</v>
      </c>
      <c r="B3758">
        <v>69600</v>
      </c>
      <c r="C3758">
        <v>69885</v>
      </c>
      <c r="D3758">
        <v>69050</v>
      </c>
      <c r="E3758">
        <v>69495</v>
      </c>
    </row>
    <row r="3759" spans="1:5" x14ac:dyDescent="0.25">
      <c r="A3759" s="1">
        <v>40249</v>
      </c>
      <c r="B3759">
        <v>70715</v>
      </c>
      <c r="C3759">
        <v>71030</v>
      </c>
      <c r="D3759">
        <v>69660</v>
      </c>
      <c r="E3759">
        <v>69720</v>
      </c>
    </row>
    <row r="3760" spans="1:5" x14ac:dyDescent="0.25">
      <c r="A3760" s="1">
        <v>40248</v>
      </c>
      <c r="B3760">
        <v>70500</v>
      </c>
      <c r="C3760">
        <v>70800</v>
      </c>
      <c r="D3760">
        <v>69860</v>
      </c>
      <c r="E3760">
        <v>70490</v>
      </c>
    </row>
    <row r="3761" spans="1:5" x14ac:dyDescent="0.25">
      <c r="A3761" s="1">
        <v>40247</v>
      </c>
      <c r="B3761">
        <v>70035</v>
      </c>
      <c r="C3761">
        <v>71055</v>
      </c>
      <c r="D3761">
        <v>69930</v>
      </c>
      <c r="E3761">
        <v>70600</v>
      </c>
    </row>
    <row r="3762" spans="1:5" x14ac:dyDescent="0.25">
      <c r="A3762" s="1">
        <v>40246</v>
      </c>
      <c r="B3762">
        <v>68700</v>
      </c>
      <c r="C3762">
        <v>70740</v>
      </c>
      <c r="D3762">
        <v>68575</v>
      </c>
      <c r="E3762">
        <v>70180</v>
      </c>
    </row>
    <row r="3763" spans="1:5" x14ac:dyDescent="0.25">
      <c r="A3763" s="1">
        <v>40245</v>
      </c>
      <c r="B3763">
        <v>69700</v>
      </c>
      <c r="C3763">
        <v>69780</v>
      </c>
      <c r="D3763">
        <v>68735</v>
      </c>
      <c r="E3763">
        <v>68990</v>
      </c>
    </row>
    <row r="3764" spans="1:5" x14ac:dyDescent="0.25">
      <c r="A3764" s="1">
        <v>40242</v>
      </c>
      <c r="B3764">
        <v>68790</v>
      </c>
      <c r="C3764">
        <v>69505</v>
      </c>
      <c r="D3764">
        <v>68700</v>
      </c>
      <c r="E3764">
        <v>69405</v>
      </c>
    </row>
    <row r="3765" spans="1:5" x14ac:dyDescent="0.25">
      <c r="A3765" s="1">
        <v>40241</v>
      </c>
      <c r="B3765">
        <v>68500</v>
      </c>
      <c r="C3765">
        <v>68750</v>
      </c>
      <c r="D3765">
        <v>67375</v>
      </c>
      <c r="E3765">
        <v>68400</v>
      </c>
    </row>
    <row r="3766" spans="1:5" x14ac:dyDescent="0.25">
      <c r="A3766" s="1">
        <v>40240</v>
      </c>
      <c r="B3766">
        <v>68300</v>
      </c>
      <c r="C3766">
        <v>69400</v>
      </c>
      <c r="D3766">
        <v>67940</v>
      </c>
      <c r="E3766">
        <v>68200</v>
      </c>
    </row>
    <row r="3767" spans="1:5" x14ac:dyDescent="0.25">
      <c r="A3767" s="1">
        <v>40239</v>
      </c>
      <c r="B3767">
        <v>68500</v>
      </c>
      <c r="C3767">
        <v>68890</v>
      </c>
      <c r="D3767">
        <v>68130</v>
      </c>
      <c r="E3767">
        <v>68380</v>
      </c>
    </row>
    <row r="3768" spans="1:5" x14ac:dyDescent="0.25">
      <c r="A3768" s="1">
        <v>40238</v>
      </c>
      <c r="B3768">
        <v>67155</v>
      </c>
      <c r="C3768">
        <v>68020</v>
      </c>
      <c r="D3768">
        <v>67100</v>
      </c>
      <c r="E3768">
        <v>67805</v>
      </c>
    </row>
    <row r="3769" spans="1:5" x14ac:dyDescent="0.25">
      <c r="A3769" s="1">
        <v>40235</v>
      </c>
      <c r="B3769">
        <v>66745</v>
      </c>
      <c r="C3769">
        <v>67130</v>
      </c>
      <c r="D3769">
        <v>66080</v>
      </c>
      <c r="E3769">
        <v>66990</v>
      </c>
    </row>
    <row r="3770" spans="1:5" x14ac:dyDescent="0.25">
      <c r="A3770" s="1">
        <v>40234</v>
      </c>
      <c r="B3770">
        <v>65850</v>
      </c>
      <c r="C3770">
        <v>67050</v>
      </c>
      <c r="D3770">
        <v>64900</v>
      </c>
      <c r="E3770">
        <v>66560</v>
      </c>
    </row>
    <row r="3771" spans="1:5" x14ac:dyDescent="0.25">
      <c r="A3771" s="1">
        <v>40233</v>
      </c>
      <c r="B3771">
        <v>66990</v>
      </c>
      <c r="C3771">
        <v>67245</v>
      </c>
      <c r="D3771">
        <v>66065</v>
      </c>
      <c r="E3771">
        <v>66320</v>
      </c>
    </row>
    <row r="3772" spans="1:5" x14ac:dyDescent="0.25">
      <c r="A3772" s="1">
        <v>40232</v>
      </c>
      <c r="B3772">
        <v>67475</v>
      </c>
      <c r="C3772">
        <v>67670</v>
      </c>
      <c r="D3772">
        <v>66240</v>
      </c>
      <c r="E3772">
        <v>66895</v>
      </c>
    </row>
    <row r="3773" spans="1:5" x14ac:dyDescent="0.25">
      <c r="A3773" s="1">
        <v>40231</v>
      </c>
      <c r="B3773">
        <v>68685</v>
      </c>
      <c r="C3773">
        <v>68875</v>
      </c>
      <c r="D3773">
        <v>67690</v>
      </c>
      <c r="E3773">
        <v>67855</v>
      </c>
    </row>
    <row r="3774" spans="1:5" x14ac:dyDescent="0.25">
      <c r="A3774" s="1">
        <v>40228</v>
      </c>
      <c r="B3774">
        <v>67750</v>
      </c>
      <c r="C3774">
        <v>68750</v>
      </c>
      <c r="D3774">
        <v>67650</v>
      </c>
      <c r="E3774">
        <v>68150</v>
      </c>
    </row>
    <row r="3775" spans="1:5" x14ac:dyDescent="0.25">
      <c r="A3775" s="1">
        <v>40227</v>
      </c>
      <c r="B3775">
        <v>67800</v>
      </c>
      <c r="C3775">
        <v>68735</v>
      </c>
      <c r="D3775">
        <v>67195</v>
      </c>
      <c r="E3775">
        <v>68510</v>
      </c>
    </row>
    <row r="3776" spans="1:5" x14ac:dyDescent="0.25">
      <c r="A3776" s="1">
        <v>40226</v>
      </c>
      <c r="B3776">
        <v>67895</v>
      </c>
      <c r="C3776">
        <v>68290</v>
      </c>
      <c r="D3776">
        <v>67705</v>
      </c>
      <c r="E3776">
        <v>67800</v>
      </c>
    </row>
    <row r="3777" spans="1:5" x14ac:dyDescent="0.25">
      <c r="A3777" s="1">
        <v>40221</v>
      </c>
      <c r="B3777">
        <v>65645</v>
      </c>
      <c r="C3777">
        <v>66050</v>
      </c>
      <c r="D3777">
        <v>64905</v>
      </c>
      <c r="E3777">
        <v>65885</v>
      </c>
    </row>
    <row r="3778" spans="1:5" x14ac:dyDescent="0.25">
      <c r="A3778" s="1">
        <v>40220</v>
      </c>
      <c r="B3778">
        <v>65350</v>
      </c>
      <c r="C3778">
        <v>66200</v>
      </c>
      <c r="D3778">
        <v>64310</v>
      </c>
      <c r="E3778">
        <v>66050</v>
      </c>
    </row>
    <row r="3779" spans="1:5" x14ac:dyDescent="0.25">
      <c r="A3779" s="1">
        <v>40219</v>
      </c>
      <c r="B3779">
        <v>65000</v>
      </c>
      <c r="C3779">
        <v>65510</v>
      </c>
      <c r="D3779">
        <v>64320</v>
      </c>
      <c r="E3779">
        <v>65050</v>
      </c>
    </row>
    <row r="3780" spans="1:5" x14ac:dyDescent="0.25">
      <c r="A3780" s="1">
        <v>40218</v>
      </c>
      <c r="B3780">
        <v>63400</v>
      </c>
      <c r="C3780">
        <v>65590</v>
      </c>
      <c r="D3780">
        <v>63325</v>
      </c>
      <c r="E3780">
        <v>64530</v>
      </c>
    </row>
    <row r="3781" spans="1:5" x14ac:dyDescent="0.25">
      <c r="A3781" s="1">
        <v>40217</v>
      </c>
      <c r="B3781">
        <v>62700</v>
      </c>
      <c r="C3781">
        <v>63880</v>
      </c>
      <c r="D3781">
        <v>62320</v>
      </c>
      <c r="E3781">
        <v>63055</v>
      </c>
    </row>
    <row r="3782" spans="1:5" x14ac:dyDescent="0.25">
      <c r="A3782" s="1">
        <v>40214</v>
      </c>
      <c r="B3782">
        <v>63375</v>
      </c>
      <c r="C3782">
        <v>64110</v>
      </c>
      <c r="D3782">
        <v>61290</v>
      </c>
      <c r="E3782">
        <v>62900</v>
      </c>
    </row>
    <row r="3783" spans="1:5" x14ac:dyDescent="0.25">
      <c r="A3783" s="1">
        <v>40213</v>
      </c>
      <c r="B3783">
        <v>66500</v>
      </c>
      <c r="C3783">
        <v>66725</v>
      </c>
      <c r="D3783">
        <v>63680</v>
      </c>
      <c r="E3783">
        <v>63840</v>
      </c>
    </row>
    <row r="3784" spans="1:5" x14ac:dyDescent="0.25">
      <c r="A3784" s="1">
        <v>40212</v>
      </c>
      <c r="B3784">
        <v>67500</v>
      </c>
      <c r="C3784">
        <v>67600</v>
      </c>
      <c r="D3784">
        <v>66775</v>
      </c>
      <c r="E3784">
        <v>67205</v>
      </c>
    </row>
    <row r="3785" spans="1:5" x14ac:dyDescent="0.25">
      <c r="A3785" s="1">
        <v>40211</v>
      </c>
      <c r="B3785">
        <v>66940</v>
      </c>
      <c r="C3785">
        <v>67450</v>
      </c>
      <c r="D3785">
        <v>66580</v>
      </c>
      <c r="E3785">
        <v>67295</v>
      </c>
    </row>
    <row r="3786" spans="1:5" x14ac:dyDescent="0.25">
      <c r="A3786" s="1">
        <v>40210</v>
      </c>
      <c r="B3786">
        <v>65405</v>
      </c>
      <c r="C3786">
        <v>66900</v>
      </c>
      <c r="D3786">
        <v>65350</v>
      </c>
      <c r="E3786">
        <v>66580</v>
      </c>
    </row>
    <row r="3787" spans="1:5" x14ac:dyDescent="0.25">
      <c r="A3787" s="1">
        <v>40207</v>
      </c>
      <c r="B3787">
        <v>65800</v>
      </c>
      <c r="C3787">
        <v>66745</v>
      </c>
      <c r="D3787">
        <v>65065</v>
      </c>
      <c r="E3787">
        <v>65160</v>
      </c>
    </row>
    <row r="3788" spans="1:5" x14ac:dyDescent="0.25">
      <c r="A3788" s="1">
        <v>40206</v>
      </c>
      <c r="B3788">
        <v>65650</v>
      </c>
      <c r="C3788">
        <v>66150</v>
      </c>
      <c r="D3788">
        <v>64540</v>
      </c>
      <c r="E3788">
        <v>65760</v>
      </c>
    </row>
    <row r="3789" spans="1:5" x14ac:dyDescent="0.25">
      <c r="A3789" s="1">
        <v>40205</v>
      </c>
      <c r="B3789">
        <v>65450</v>
      </c>
      <c r="C3789">
        <v>65835</v>
      </c>
      <c r="D3789">
        <v>64625</v>
      </c>
      <c r="E3789">
        <v>64990</v>
      </c>
    </row>
    <row r="3790" spans="1:5" x14ac:dyDescent="0.25">
      <c r="A3790" s="1">
        <v>40204</v>
      </c>
      <c r="B3790">
        <v>65400</v>
      </c>
      <c r="C3790">
        <v>66100</v>
      </c>
      <c r="D3790">
        <v>64805</v>
      </c>
      <c r="E3790">
        <v>65550</v>
      </c>
    </row>
    <row r="3791" spans="1:5" x14ac:dyDescent="0.25">
      <c r="A3791" s="1">
        <v>40200</v>
      </c>
      <c r="B3791">
        <v>66140</v>
      </c>
      <c r="C3791">
        <v>66925</v>
      </c>
      <c r="D3791">
        <v>65615</v>
      </c>
      <c r="E3791">
        <v>66010</v>
      </c>
    </row>
    <row r="3792" spans="1:5" x14ac:dyDescent="0.25">
      <c r="A3792" s="1">
        <v>40199</v>
      </c>
      <c r="B3792">
        <v>68600</v>
      </c>
      <c r="C3792">
        <v>68850</v>
      </c>
      <c r="D3792">
        <v>66185</v>
      </c>
      <c r="E3792">
        <v>66480</v>
      </c>
    </row>
    <row r="3793" spans="1:5" x14ac:dyDescent="0.25">
      <c r="A3793" s="1">
        <v>40198</v>
      </c>
      <c r="B3793">
        <v>69585</v>
      </c>
      <c r="C3793">
        <v>69800</v>
      </c>
      <c r="D3793">
        <v>67825</v>
      </c>
      <c r="E3793">
        <v>68450</v>
      </c>
    </row>
    <row r="3794" spans="1:5" x14ac:dyDescent="0.25">
      <c r="A3794" s="1">
        <v>40197</v>
      </c>
      <c r="B3794">
        <v>69310</v>
      </c>
      <c r="C3794">
        <v>70480</v>
      </c>
      <c r="D3794">
        <v>69115</v>
      </c>
      <c r="E3794">
        <v>70350</v>
      </c>
    </row>
    <row r="3795" spans="1:5" x14ac:dyDescent="0.25">
      <c r="A3795" s="1">
        <v>40196</v>
      </c>
      <c r="B3795">
        <v>69760</v>
      </c>
      <c r="C3795">
        <v>70205</v>
      </c>
      <c r="D3795">
        <v>69610</v>
      </c>
      <c r="E3795">
        <v>69895</v>
      </c>
    </row>
    <row r="3796" spans="1:5" x14ac:dyDescent="0.25">
      <c r="A3796" s="1">
        <v>40193</v>
      </c>
      <c r="B3796">
        <v>70110</v>
      </c>
      <c r="C3796">
        <v>70315</v>
      </c>
      <c r="D3796">
        <v>69155</v>
      </c>
      <c r="E3796">
        <v>69440</v>
      </c>
    </row>
    <row r="3797" spans="1:5" x14ac:dyDescent="0.25">
      <c r="A3797" s="1">
        <v>40192</v>
      </c>
      <c r="B3797">
        <v>71000</v>
      </c>
      <c r="C3797">
        <v>71070</v>
      </c>
      <c r="D3797">
        <v>70115</v>
      </c>
      <c r="E3797">
        <v>70470</v>
      </c>
    </row>
    <row r="3798" spans="1:5" x14ac:dyDescent="0.25">
      <c r="A3798" s="1">
        <v>40191</v>
      </c>
      <c r="B3798">
        <v>70850</v>
      </c>
      <c r="C3798">
        <v>71210</v>
      </c>
      <c r="D3798">
        <v>70035</v>
      </c>
      <c r="E3798">
        <v>70930</v>
      </c>
    </row>
    <row r="3799" spans="1:5" x14ac:dyDescent="0.25">
      <c r="A3799" s="1">
        <v>40190</v>
      </c>
      <c r="B3799">
        <v>70400</v>
      </c>
      <c r="C3799">
        <v>70850</v>
      </c>
      <c r="D3799">
        <v>69870</v>
      </c>
      <c r="E3799">
        <v>70835</v>
      </c>
    </row>
    <row r="3800" spans="1:5" x14ac:dyDescent="0.25">
      <c r="A3800" s="1">
        <v>40189</v>
      </c>
      <c r="B3800">
        <v>71650</v>
      </c>
      <c r="C3800">
        <v>71720</v>
      </c>
      <c r="D3800">
        <v>70740</v>
      </c>
      <c r="E3800">
        <v>71050</v>
      </c>
    </row>
    <row r="3801" spans="1:5" x14ac:dyDescent="0.25">
      <c r="A3801" s="1">
        <v>40186</v>
      </c>
      <c r="B3801">
        <v>71290</v>
      </c>
      <c r="C3801">
        <v>71370</v>
      </c>
      <c r="D3801">
        <v>70815</v>
      </c>
      <c r="E3801">
        <v>71010</v>
      </c>
    </row>
    <row r="3802" spans="1:5" x14ac:dyDescent="0.25">
      <c r="A3802" s="1">
        <v>40185</v>
      </c>
      <c r="B3802">
        <v>70920</v>
      </c>
      <c r="C3802">
        <v>71365</v>
      </c>
      <c r="D3802">
        <v>70710</v>
      </c>
      <c r="E3802">
        <v>71100</v>
      </c>
    </row>
    <row r="3803" spans="1:5" x14ac:dyDescent="0.25">
      <c r="A3803" s="1">
        <v>40184</v>
      </c>
      <c r="B3803">
        <v>70850</v>
      </c>
      <c r="C3803">
        <v>71730</v>
      </c>
      <c r="D3803">
        <v>70770</v>
      </c>
      <c r="E3803">
        <v>71425</v>
      </c>
    </row>
    <row r="3804" spans="1:5" x14ac:dyDescent="0.25">
      <c r="A3804" s="1">
        <v>40183</v>
      </c>
      <c r="B3804">
        <v>70740</v>
      </c>
      <c r="C3804">
        <v>71440</v>
      </c>
      <c r="D3804">
        <v>70605</v>
      </c>
      <c r="E3804">
        <v>71090</v>
      </c>
    </row>
    <row r="3805" spans="1:5" x14ac:dyDescent="0.25">
      <c r="A3805" s="1">
        <v>40182</v>
      </c>
      <c r="B3805">
        <v>69500</v>
      </c>
      <c r="C3805">
        <v>70910</v>
      </c>
      <c r="D3805">
        <v>69450</v>
      </c>
      <c r="E3805">
        <v>70870</v>
      </c>
    </row>
    <row r="3806" spans="1:5" x14ac:dyDescent="0.25">
      <c r="A3806" s="1">
        <v>40177</v>
      </c>
      <c r="B3806">
        <v>68710</v>
      </c>
      <c r="C3806">
        <v>69265</v>
      </c>
      <c r="D3806">
        <v>68560</v>
      </c>
      <c r="E3806">
        <v>69150</v>
      </c>
    </row>
    <row r="3807" spans="1:5" x14ac:dyDescent="0.25">
      <c r="A3807" s="1">
        <v>40176</v>
      </c>
      <c r="B3807">
        <v>69200</v>
      </c>
      <c r="C3807">
        <v>69220</v>
      </c>
      <c r="D3807">
        <v>68780</v>
      </c>
      <c r="E3807">
        <v>69080</v>
      </c>
    </row>
    <row r="3808" spans="1:5" x14ac:dyDescent="0.25">
      <c r="A3808" s="1">
        <v>40175</v>
      </c>
      <c r="B3808">
        <v>68900</v>
      </c>
      <c r="C3808">
        <v>69150</v>
      </c>
      <c r="D3808">
        <v>68515</v>
      </c>
      <c r="E3808">
        <v>68820</v>
      </c>
    </row>
    <row r="3809" spans="1:5" x14ac:dyDescent="0.25">
      <c r="A3809" s="1">
        <v>40170</v>
      </c>
      <c r="B3809">
        <v>68585</v>
      </c>
      <c r="C3809">
        <v>68660</v>
      </c>
      <c r="D3809">
        <v>67710</v>
      </c>
      <c r="E3809">
        <v>68350</v>
      </c>
    </row>
    <row r="3810" spans="1:5" x14ac:dyDescent="0.25">
      <c r="A3810" s="1">
        <v>40169</v>
      </c>
      <c r="B3810">
        <v>67425</v>
      </c>
      <c r="C3810">
        <v>68280</v>
      </c>
      <c r="D3810">
        <v>67380</v>
      </c>
      <c r="E3810">
        <v>68100</v>
      </c>
    </row>
    <row r="3811" spans="1:5" x14ac:dyDescent="0.25">
      <c r="A3811" s="1">
        <v>40168</v>
      </c>
      <c r="B3811">
        <v>68000</v>
      </c>
      <c r="C3811">
        <v>68560</v>
      </c>
      <c r="D3811">
        <v>66895</v>
      </c>
      <c r="E3811">
        <v>67000</v>
      </c>
    </row>
    <row r="3812" spans="1:5" x14ac:dyDescent="0.25">
      <c r="A3812" s="1">
        <v>40165</v>
      </c>
      <c r="B3812">
        <v>68100</v>
      </c>
      <c r="C3812">
        <v>68190</v>
      </c>
      <c r="D3812">
        <v>67065</v>
      </c>
      <c r="E3812">
        <v>67700</v>
      </c>
    </row>
    <row r="3813" spans="1:5" x14ac:dyDescent="0.25">
      <c r="A3813" s="1">
        <v>40164</v>
      </c>
      <c r="B3813">
        <v>69000</v>
      </c>
      <c r="C3813">
        <v>69185</v>
      </c>
      <c r="D3813">
        <v>67620</v>
      </c>
      <c r="E3813">
        <v>67800</v>
      </c>
    </row>
    <row r="3814" spans="1:5" x14ac:dyDescent="0.25">
      <c r="A3814" s="1">
        <v>40163</v>
      </c>
      <c r="B3814">
        <v>70555</v>
      </c>
      <c r="C3814">
        <v>70700</v>
      </c>
      <c r="D3814">
        <v>69280</v>
      </c>
      <c r="E3814">
        <v>69500</v>
      </c>
    </row>
    <row r="3815" spans="1:5" x14ac:dyDescent="0.25">
      <c r="A3815" s="1">
        <v>40162</v>
      </c>
      <c r="B3815">
        <v>69150</v>
      </c>
      <c r="C3815">
        <v>69605</v>
      </c>
      <c r="D3815">
        <v>68875</v>
      </c>
      <c r="E3815">
        <v>69270</v>
      </c>
    </row>
    <row r="3816" spans="1:5" x14ac:dyDescent="0.25">
      <c r="A3816" s="1">
        <v>40161</v>
      </c>
      <c r="B3816">
        <v>69750</v>
      </c>
      <c r="C3816">
        <v>69945</v>
      </c>
      <c r="D3816">
        <v>69230</v>
      </c>
      <c r="E3816">
        <v>69500</v>
      </c>
    </row>
    <row r="3817" spans="1:5" x14ac:dyDescent="0.25">
      <c r="A3817" s="1">
        <v>40158</v>
      </c>
      <c r="B3817">
        <v>69345</v>
      </c>
      <c r="C3817">
        <v>69620</v>
      </c>
      <c r="D3817">
        <v>69060</v>
      </c>
      <c r="E3817">
        <v>69330</v>
      </c>
    </row>
    <row r="3818" spans="1:5" x14ac:dyDescent="0.25">
      <c r="A3818" s="1">
        <v>40157</v>
      </c>
      <c r="B3818">
        <v>68800</v>
      </c>
      <c r="C3818">
        <v>69030</v>
      </c>
      <c r="D3818">
        <v>68515</v>
      </c>
      <c r="E3818">
        <v>68945</v>
      </c>
    </row>
    <row r="3819" spans="1:5" x14ac:dyDescent="0.25">
      <c r="A3819" s="1">
        <v>40156</v>
      </c>
      <c r="B3819">
        <v>68305</v>
      </c>
      <c r="C3819">
        <v>68450</v>
      </c>
      <c r="D3819">
        <v>67500</v>
      </c>
      <c r="E3819">
        <v>68230</v>
      </c>
    </row>
    <row r="3820" spans="1:5" x14ac:dyDescent="0.25">
      <c r="A3820" s="1">
        <v>40155</v>
      </c>
      <c r="B3820">
        <v>68380</v>
      </c>
      <c r="C3820">
        <v>68380</v>
      </c>
      <c r="D3820">
        <v>67495</v>
      </c>
      <c r="E3820">
        <v>67800</v>
      </c>
    </row>
    <row r="3821" spans="1:5" x14ac:dyDescent="0.25">
      <c r="A3821" s="1">
        <v>40154</v>
      </c>
      <c r="B3821">
        <v>67535</v>
      </c>
      <c r="C3821">
        <v>69080</v>
      </c>
      <c r="D3821">
        <v>67425</v>
      </c>
      <c r="E3821">
        <v>68780</v>
      </c>
    </row>
    <row r="3822" spans="1:5" x14ac:dyDescent="0.25">
      <c r="A3822" s="1">
        <v>40151</v>
      </c>
      <c r="B3822">
        <v>68520</v>
      </c>
      <c r="C3822">
        <v>69640</v>
      </c>
      <c r="D3822">
        <v>67400</v>
      </c>
      <c r="E3822">
        <v>67770</v>
      </c>
    </row>
    <row r="3823" spans="1:5" x14ac:dyDescent="0.25">
      <c r="A3823" s="1">
        <v>40150</v>
      </c>
      <c r="B3823">
        <v>69120</v>
      </c>
      <c r="C3823">
        <v>69630</v>
      </c>
      <c r="D3823">
        <v>68300</v>
      </c>
      <c r="E3823">
        <v>68650</v>
      </c>
    </row>
    <row r="3824" spans="1:5" x14ac:dyDescent="0.25">
      <c r="A3824" s="1">
        <v>40149</v>
      </c>
      <c r="B3824">
        <v>68600</v>
      </c>
      <c r="C3824">
        <v>69470</v>
      </c>
      <c r="D3824">
        <v>68500</v>
      </c>
      <c r="E3824">
        <v>68720</v>
      </c>
    </row>
    <row r="3825" spans="1:5" x14ac:dyDescent="0.25">
      <c r="A3825" s="1">
        <v>40148</v>
      </c>
      <c r="B3825">
        <v>68200</v>
      </c>
      <c r="C3825">
        <v>69115</v>
      </c>
      <c r="D3825">
        <v>68170</v>
      </c>
      <c r="E3825">
        <v>68800</v>
      </c>
    </row>
    <row r="3826" spans="1:5" x14ac:dyDescent="0.25">
      <c r="A3826" s="1">
        <v>40147</v>
      </c>
      <c r="B3826">
        <v>67150</v>
      </c>
      <c r="C3826">
        <v>67850</v>
      </c>
      <c r="D3826">
        <v>66830</v>
      </c>
      <c r="E3826">
        <v>67620</v>
      </c>
    </row>
    <row r="3827" spans="1:5" x14ac:dyDescent="0.25">
      <c r="A3827" s="1">
        <v>40144</v>
      </c>
      <c r="B3827">
        <v>66010</v>
      </c>
      <c r="C3827">
        <v>67500</v>
      </c>
      <c r="D3827">
        <v>65850</v>
      </c>
      <c r="E3827">
        <v>67455</v>
      </c>
    </row>
    <row r="3828" spans="1:5" x14ac:dyDescent="0.25">
      <c r="A3828" s="1">
        <v>40143</v>
      </c>
      <c r="B3828">
        <v>67450</v>
      </c>
      <c r="C3828">
        <v>67500</v>
      </c>
      <c r="D3828">
        <v>66405</v>
      </c>
      <c r="E3828">
        <v>66535</v>
      </c>
    </row>
    <row r="3829" spans="1:5" x14ac:dyDescent="0.25">
      <c r="A3829" s="1">
        <v>40142</v>
      </c>
      <c r="B3829">
        <v>67935</v>
      </c>
      <c r="C3829">
        <v>68445</v>
      </c>
      <c r="D3829">
        <v>67500</v>
      </c>
      <c r="E3829">
        <v>68280</v>
      </c>
    </row>
    <row r="3830" spans="1:5" x14ac:dyDescent="0.25">
      <c r="A3830" s="1">
        <v>40141</v>
      </c>
      <c r="B3830">
        <v>67195</v>
      </c>
      <c r="C3830">
        <v>67680</v>
      </c>
      <c r="D3830">
        <v>66255</v>
      </c>
      <c r="E3830">
        <v>67420</v>
      </c>
    </row>
    <row r="3831" spans="1:5" x14ac:dyDescent="0.25">
      <c r="A3831" s="1">
        <v>40140</v>
      </c>
      <c r="B3831">
        <v>67800</v>
      </c>
      <c r="C3831">
        <v>67830</v>
      </c>
      <c r="D3831">
        <v>66825</v>
      </c>
      <c r="E3831">
        <v>67300</v>
      </c>
    </row>
    <row r="3832" spans="1:5" x14ac:dyDescent="0.25">
      <c r="A3832" s="1">
        <v>40136</v>
      </c>
      <c r="B3832">
        <v>66400</v>
      </c>
      <c r="C3832">
        <v>67055</v>
      </c>
      <c r="D3832">
        <v>65825</v>
      </c>
      <c r="E3832">
        <v>67000</v>
      </c>
    </row>
    <row r="3833" spans="1:5" x14ac:dyDescent="0.25">
      <c r="A3833" s="1">
        <v>40135</v>
      </c>
      <c r="B3833">
        <v>68040</v>
      </c>
      <c r="C3833">
        <v>68475</v>
      </c>
      <c r="D3833">
        <v>66860</v>
      </c>
      <c r="E3833">
        <v>67085</v>
      </c>
    </row>
    <row r="3834" spans="1:5" x14ac:dyDescent="0.25">
      <c r="A3834" s="1">
        <v>40134</v>
      </c>
      <c r="B3834">
        <v>66930</v>
      </c>
      <c r="C3834">
        <v>67860</v>
      </c>
      <c r="D3834">
        <v>66480</v>
      </c>
      <c r="E3834">
        <v>67720</v>
      </c>
    </row>
    <row r="3835" spans="1:5" x14ac:dyDescent="0.25">
      <c r="A3835" s="1">
        <v>40133</v>
      </c>
      <c r="B3835">
        <v>66505</v>
      </c>
      <c r="C3835">
        <v>67350</v>
      </c>
      <c r="D3835">
        <v>66270</v>
      </c>
      <c r="E3835">
        <v>66935</v>
      </c>
    </row>
    <row r="3836" spans="1:5" x14ac:dyDescent="0.25">
      <c r="A3836" s="1">
        <v>40130</v>
      </c>
      <c r="B3836">
        <v>65450</v>
      </c>
      <c r="C3836">
        <v>66290</v>
      </c>
      <c r="D3836">
        <v>64580</v>
      </c>
      <c r="E3836">
        <v>65650</v>
      </c>
    </row>
    <row r="3837" spans="1:5" x14ac:dyDescent="0.25">
      <c r="A3837" s="1">
        <v>40129</v>
      </c>
      <c r="B3837">
        <v>66510</v>
      </c>
      <c r="C3837">
        <v>67150</v>
      </c>
      <c r="D3837">
        <v>64645</v>
      </c>
      <c r="E3837">
        <v>64780</v>
      </c>
    </row>
    <row r="3838" spans="1:5" x14ac:dyDescent="0.25">
      <c r="A3838" s="1">
        <v>40128</v>
      </c>
      <c r="B3838">
        <v>67235</v>
      </c>
      <c r="C3838">
        <v>67860</v>
      </c>
      <c r="D3838">
        <v>66415</v>
      </c>
      <c r="E3838">
        <v>66690</v>
      </c>
    </row>
    <row r="3839" spans="1:5" x14ac:dyDescent="0.25">
      <c r="A3839" s="1">
        <v>40127</v>
      </c>
      <c r="B3839">
        <v>66475</v>
      </c>
      <c r="C3839">
        <v>67270</v>
      </c>
      <c r="D3839">
        <v>66110</v>
      </c>
      <c r="E3839">
        <v>66800</v>
      </c>
    </row>
    <row r="3840" spans="1:5" x14ac:dyDescent="0.25">
      <c r="A3840" s="1">
        <v>40126</v>
      </c>
      <c r="B3840">
        <v>66000</v>
      </c>
      <c r="C3840">
        <v>66825</v>
      </c>
      <c r="D3840">
        <v>65690</v>
      </c>
      <c r="E3840">
        <v>66750</v>
      </c>
    </row>
    <row r="3841" spans="1:5" x14ac:dyDescent="0.25">
      <c r="A3841" s="1">
        <v>40123</v>
      </c>
      <c r="B3841">
        <v>65400</v>
      </c>
      <c r="C3841">
        <v>65755</v>
      </c>
      <c r="D3841">
        <v>64050</v>
      </c>
      <c r="E3841">
        <v>65000</v>
      </c>
    </row>
    <row r="3842" spans="1:5" x14ac:dyDescent="0.25">
      <c r="A3842" s="1">
        <v>40122</v>
      </c>
      <c r="B3842">
        <v>63680</v>
      </c>
      <c r="C3842">
        <v>65550</v>
      </c>
      <c r="D3842">
        <v>63650</v>
      </c>
      <c r="E3842">
        <v>65550</v>
      </c>
    </row>
    <row r="3843" spans="1:5" x14ac:dyDescent="0.25">
      <c r="A3843" s="1">
        <v>40121</v>
      </c>
      <c r="B3843">
        <v>63900</v>
      </c>
      <c r="C3843">
        <v>64770</v>
      </c>
      <c r="D3843">
        <v>63600</v>
      </c>
      <c r="E3843">
        <v>64460</v>
      </c>
    </row>
    <row r="3844" spans="1:5" x14ac:dyDescent="0.25">
      <c r="A3844" s="1">
        <v>40120</v>
      </c>
      <c r="B3844">
        <v>61085</v>
      </c>
      <c r="C3844">
        <v>63810</v>
      </c>
      <c r="D3844">
        <v>60800</v>
      </c>
      <c r="E3844">
        <v>63155</v>
      </c>
    </row>
    <row r="3845" spans="1:5" x14ac:dyDescent="0.25">
      <c r="A3845" s="1">
        <v>40116</v>
      </c>
      <c r="B3845">
        <v>63900</v>
      </c>
      <c r="C3845">
        <v>65000</v>
      </c>
      <c r="D3845">
        <v>61385</v>
      </c>
      <c r="E3845">
        <v>62000</v>
      </c>
    </row>
    <row r="3846" spans="1:5" x14ac:dyDescent="0.25">
      <c r="A3846" s="1">
        <v>40115</v>
      </c>
      <c r="B3846">
        <v>61000</v>
      </c>
      <c r="C3846">
        <v>64590</v>
      </c>
      <c r="D3846">
        <v>60565</v>
      </c>
      <c r="E3846">
        <v>64250</v>
      </c>
    </row>
    <row r="3847" spans="1:5" x14ac:dyDescent="0.25">
      <c r="A3847" s="1">
        <v>40114</v>
      </c>
      <c r="B3847">
        <v>63600</v>
      </c>
      <c r="C3847">
        <v>64255</v>
      </c>
      <c r="D3847">
        <v>60480</v>
      </c>
      <c r="E3847">
        <v>60550</v>
      </c>
    </row>
    <row r="3848" spans="1:5" x14ac:dyDescent="0.25">
      <c r="A3848" s="1">
        <v>40113</v>
      </c>
      <c r="B3848">
        <v>65990</v>
      </c>
      <c r="C3848">
        <v>66360</v>
      </c>
      <c r="D3848">
        <v>63840</v>
      </c>
      <c r="E3848">
        <v>63955</v>
      </c>
    </row>
    <row r="3849" spans="1:5" x14ac:dyDescent="0.25">
      <c r="A3849" s="1">
        <v>40112</v>
      </c>
      <c r="B3849">
        <v>66000</v>
      </c>
      <c r="C3849">
        <v>66590</v>
      </c>
      <c r="D3849">
        <v>65100</v>
      </c>
      <c r="E3849">
        <v>66060</v>
      </c>
    </row>
    <row r="3850" spans="1:5" x14ac:dyDescent="0.25">
      <c r="A3850" s="1">
        <v>40109</v>
      </c>
      <c r="B3850">
        <v>67200</v>
      </c>
      <c r="C3850">
        <v>67740</v>
      </c>
      <c r="D3850">
        <v>65620</v>
      </c>
      <c r="E3850">
        <v>65700</v>
      </c>
    </row>
    <row r="3851" spans="1:5" x14ac:dyDescent="0.25">
      <c r="A3851" s="1">
        <v>40108</v>
      </c>
      <c r="B3851">
        <v>66750</v>
      </c>
      <c r="C3851">
        <v>67700</v>
      </c>
      <c r="D3851">
        <v>66180</v>
      </c>
      <c r="E3851">
        <v>66995</v>
      </c>
    </row>
    <row r="3852" spans="1:5" x14ac:dyDescent="0.25">
      <c r="A3852" s="1">
        <v>40107</v>
      </c>
      <c r="B3852">
        <v>65800</v>
      </c>
      <c r="C3852">
        <v>68040</v>
      </c>
      <c r="D3852">
        <v>65580</v>
      </c>
      <c r="E3852">
        <v>66600</v>
      </c>
    </row>
    <row r="3853" spans="1:5" x14ac:dyDescent="0.25">
      <c r="A3853" s="1">
        <v>40106</v>
      </c>
      <c r="B3853">
        <v>66750</v>
      </c>
      <c r="C3853">
        <v>66800</v>
      </c>
      <c r="D3853">
        <v>64770</v>
      </c>
      <c r="E3853">
        <v>66100</v>
      </c>
    </row>
    <row r="3854" spans="1:5" x14ac:dyDescent="0.25">
      <c r="A3854" s="1">
        <v>40105</v>
      </c>
      <c r="B3854">
        <v>67170</v>
      </c>
      <c r="C3854">
        <v>68370</v>
      </c>
      <c r="D3854">
        <v>66900</v>
      </c>
      <c r="E3854">
        <v>67960</v>
      </c>
    </row>
    <row r="3855" spans="1:5" x14ac:dyDescent="0.25">
      <c r="A3855" s="1">
        <v>40102</v>
      </c>
      <c r="B3855">
        <v>67000</v>
      </c>
      <c r="C3855">
        <v>67380</v>
      </c>
      <c r="D3855">
        <v>66170</v>
      </c>
      <c r="E3855">
        <v>66900</v>
      </c>
    </row>
    <row r="3856" spans="1:5" x14ac:dyDescent="0.25">
      <c r="A3856" s="1">
        <v>40101</v>
      </c>
      <c r="B3856">
        <v>66790</v>
      </c>
      <c r="C3856">
        <v>67650</v>
      </c>
      <c r="D3856">
        <v>66565</v>
      </c>
      <c r="E3856">
        <v>67380</v>
      </c>
    </row>
    <row r="3857" spans="1:5" x14ac:dyDescent="0.25">
      <c r="A3857" s="1">
        <v>40100</v>
      </c>
      <c r="B3857">
        <v>66000</v>
      </c>
      <c r="C3857">
        <v>67310</v>
      </c>
      <c r="D3857">
        <v>65900</v>
      </c>
      <c r="E3857">
        <v>67170</v>
      </c>
    </row>
    <row r="3858" spans="1:5" x14ac:dyDescent="0.25">
      <c r="A3858" s="1">
        <v>40099</v>
      </c>
      <c r="B3858">
        <v>64500</v>
      </c>
      <c r="C3858">
        <v>64670</v>
      </c>
      <c r="D3858">
        <v>63970</v>
      </c>
      <c r="E3858">
        <v>64540</v>
      </c>
    </row>
    <row r="3859" spans="1:5" x14ac:dyDescent="0.25">
      <c r="A3859" s="1">
        <v>40095</v>
      </c>
      <c r="B3859">
        <v>63750</v>
      </c>
      <c r="C3859">
        <v>64310</v>
      </c>
      <c r="D3859">
        <v>63440</v>
      </c>
      <c r="E3859">
        <v>64220</v>
      </c>
    </row>
    <row r="3860" spans="1:5" x14ac:dyDescent="0.25">
      <c r="A3860" s="1">
        <v>40094</v>
      </c>
      <c r="B3860">
        <v>63250</v>
      </c>
      <c r="C3860">
        <v>63980</v>
      </c>
      <c r="D3860">
        <v>62790</v>
      </c>
      <c r="E3860">
        <v>63900</v>
      </c>
    </row>
    <row r="3861" spans="1:5" x14ac:dyDescent="0.25">
      <c r="A3861" s="1">
        <v>40093</v>
      </c>
      <c r="B3861">
        <v>62900</v>
      </c>
      <c r="C3861">
        <v>63110</v>
      </c>
      <c r="D3861">
        <v>62115</v>
      </c>
      <c r="E3861">
        <v>62705</v>
      </c>
    </row>
    <row r="3862" spans="1:5" x14ac:dyDescent="0.25">
      <c r="A3862" s="1">
        <v>40092</v>
      </c>
      <c r="B3862">
        <v>63000</v>
      </c>
      <c r="C3862">
        <v>63435</v>
      </c>
      <c r="D3862">
        <v>62010</v>
      </c>
      <c r="E3862">
        <v>62870</v>
      </c>
    </row>
    <row r="3863" spans="1:5" x14ac:dyDescent="0.25">
      <c r="A3863" s="1">
        <v>40091</v>
      </c>
      <c r="B3863">
        <v>61500</v>
      </c>
      <c r="C3863">
        <v>62600</v>
      </c>
      <c r="D3863">
        <v>61280</v>
      </c>
      <c r="E3863">
        <v>62600</v>
      </c>
    </row>
    <row r="3864" spans="1:5" x14ac:dyDescent="0.25">
      <c r="A3864" s="1">
        <v>40088</v>
      </c>
      <c r="B3864">
        <v>60500</v>
      </c>
      <c r="C3864">
        <v>61490</v>
      </c>
      <c r="D3864">
        <v>59765</v>
      </c>
      <c r="E3864">
        <v>61330</v>
      </c>
    </row>
    <row r="3865" spans="1:5" x14ac:dyDescent="0.25">
      <c r="A3865" s="1">
        <v>40087</v>
      </c>
      <c r="B3865">
        <v>61300</v>
      </c>
      <c r="C3865">
        <v>61620</v>
      </c>
      <c r="D3865">
        <v>60365</v>
      </c>
      <c r="E3865">
        <v>60680</v>
      </c>
    </row>
    <row r="3866" spans="1:5" x14ac:dyDescent="0.25">
      <c r="A3866" s="1">
        <v>40086</v>
      </c>
      <c r="B3866">
        <v>61300</v>
      </c>
      <c r="C3866">
        <v>62080</v>
      </c>
      <c r="D3866">
        <v>60500</v>
      </c>
      <c r="E3866">
        <v>61625</v>
      </c>
    </row>
    <row r="3867" spans="1:5" x14ac:dyDescent="0.25">
      <c r="A3867" s="1">
        <v>40085</v>
      </c>
      <c r="B3867">
        <v>61260</v>
      </c>
      <c r="C3867">
        <v>61730</v>
      </c>
      <c r="D3867">
        <v>60860</v>
      </c>
      <c r="E3867">
        <v>61270</v>
      </c>
    </row>
    <row r="3868" spans="1:5" x14ac:dyDescent="0.25">
      <c r="A3868" s="1">
        <v>40084</v>
      </c>
      <c r="B3868">
        <v>60840</v>
      </c>
      <c r="C3868">
        <v>61515</v>
      </c>
      <c r="D3868">
        <v>60495</v>
      </c>
      <c r="E3868">
        <v>61405</v>
      </c>
    </row>
    <row r="3869" spans="1:5" x14ac:dyDescent="0.25">
      <c r="A3869" s="1">
        <v>40081</v>
      </c>
      <c r="B3869">
        <v>60405</v>
      </c>
      <c r="C3869">
        <v>60700</v>
      </c>
      <c r="D3869">
        <v>59710</v>
      </c>
      <c r="E3869">
        <v>60650</v>
      </c>
    </row>
    <row r="3870" spans="1:5" x14ac:dyDescent="0.25">
      <c r="A3870" s="1">
        <v>40080</v>
      </c>
      <c r="B3870">
        <v>60810</v>
      </c>
      <c r="C3870">
        <v>61350</v>
      </c>
      <c r="D3870">
        <v>59810</v>
      </c>
      <c r="E3870">
        <v>60210</v>
      </c>
    </row>
    <row r="3871" spans="1:5" x14ac:dyDescent="0.25">
      <c r="A3871" s="1">
        <v>40079</v>
      </c>
      <c r="B3871">
        <v>61630</v>
      </c>
      <c r="C3871">
        <v>61840</v>
      </c>
      <c r="D3871">
        <v>60630</v>
      </c>
      <c r="E3871">
        <v>60720</v>
      </c>
    </row>
    <row r="3872" spans="1:5" x14ac:dyDescent="0.25">
      <c r="A3872" s="1">
        <v>40078</v>
      </c>
      <c r="B3872">
        <v>61630</v>
      </c>
      <c r="C3872">
        <v>62375</v>
      </c>
      <c r="D3872">
        <v>61310</v>
      </c>
      <c r="E3872">
        <v>61610</v>
      </c>
    </row>
    <row r="3873" spans="1:5" x14ac:dyDescent="0.25">
      <c r="A3873" s="1">
        <v>40077</v>
      </c>
      <c r="B3873">
        <v>60310</v>
      </c>
      <c r="C3873">
        <v>61395</v>
      </c>
      <c r="D3873">
        <v>60145</v>
      </c>
      <c r="E3873">
        <v>61395</v>
      </c>
    </row>
    <row r="3874" spans="1:5" x14ac:dyDescent="0.25">
      <c r="A3874" s="1">
        <v>40074</v>
      </c>
      <c r="B3874">
        <v>60650</v>
      </c>
      <c r="C3874">
        <v>61055</v>
      </c>
      <c r="D3874">
        <v>60515</v>
      </c>
      <c r="E3874">
        <v>60720</v>
      </c>
    </row>
    <row r="3875" spans="1:5" x14ac:dyDescent="0.25">
      <c r="A3875" s="1">
        <v>40073</v>
      </c>
      <c r="B3875">
        <v>60680</v>
      </c>
      <c r="C3875">
        <v>61410</v>
      </c>
      <c r="D3875">
        <v>60350</v>
      </c>
      <c r="E3875">
        <v>60555</v>
      </c>
    </row>
    <row r="3876" spans="1:5" x14ac:dyDescent="0.25">
      <c r="A3876" s="1">
        <v>40072</v>
      </c>
      <c r="B3876">
        <v>59900</v>
      </c>
      <c r="C3876">
        <v>60920</v>
      </c>
      <c r="D3876">
        <v>59730</v>
      </c>
      <c r="E3876">
        <v>60750</v>
      </c>
    </row>
    <row r="3877" spans="1:5" x14ac:dyDescent="0.25">
      <c r="A3877" s="1">
        <v>40071</v>
      </c>
      <c r="B3877">
        <v>59310</v>
      </c>
      <c r="C3877">
        <v>59790</v>
      </c>
      <c r="D3877">
        <v>58975</v>
      </c>
      <c r="E3877">
        <v>59615</v>
      </c>
    </row>
    <row r="3878" spans="1:5" x14ac:dyDescent="0.25">
      <c r="A3878" s="1">
        <v>40070</v>
      </c>
      <c r="B3878">
        <v>58240</v>
      </c>
      <c r="C3878">
        <v>59395</v>
      </c>
      <c r="D3878">
        <v>58000</v>
      </c>
      <c r="E3878">
        <v>59330</v>
      </c>
    </row>
    <row r="3879" spans="1:5" x14ac:dyDescent="0.25">
      <c r="A3879" s="1">
        <v>40067</v>
      </c>
      <c r="B3879">
        <v>59200</v>
      </c>
      <c r="C3879">
        <v>59220</v>
      </c>
      <c r="D3879">
        <v>58460</v>
      </c>
      <c r="E3879">
        <v>58700</v>
      </c>
    </row>
    <row r="3880" spans="1:5" x14ac:dyDescent="0.25">
      <c r="A3880" s="1">
        <v>40066</v>
      </c>
      <c r="B3880">
        <v>58220</v>
      </c>
      <c r="C3880">
        <v>58975</v>
      </c>
      <c r="D3880">
        <v>57925</v>
      </c>
      <c r="E3880">
        <v>58925</v>
      </c>
    </row>
    <row r="3881" spans="1:5" x14ac:dyDescent="0.25">
      <c r="A3881" s="1">
        <v>40065</v>
      </c>
      <c r="B3881">
        <v>58380</v>
      </c>
      <c r="C3881">
        <v>58730</v>
      </c>
      <c r="D3881">
        <v>57855</v>
      </c>
      <c r="E3881">
        <v>58350</v>
      </c>
    </row>
    <row r="3882" spans="1:5" x14ac:dyDescent="0.25">
      <c r="A3882" s="1">
        <v>40064</v>
      </c>
      <c r="B3882">
        <v>57800</v>
      </c>
      <c r="C3882">
        <v>58300</v>
      </c>
      <c r="D3882">
        <v>57450</v>
      </c>
      <c r="E3882">
        <v>58260</v>
      </c>
    </row>
    <row r="3883" spans="1:5" x14ac:dyDescent="0.25">
      <c r="A3883" s="1">
        <v>40060</v>
      </c>
      <c r="B3883">
        <v>56425</v>
      </c>
      <c r="C3883">
        <v>57215</v>
      </c>
      <c r="D3883">
        <v>55945</v>
      </c>
      <c r="E3883">
        <v>57020</v>
      </c>
    </row>
    <row r="3884" spans="1:5" x14ac:dyDescent="0.25">
      <c r="A3884" s="1">
        <v>40059</v>
      </c>
      <c r="B3884">
        <v>56160</v>
      </c>
      <c r="C3884">
        <v>56245</v>
      </c>
      <c r="D3884">
        <v>55680</v>
      </c>
      <c r="E3884">
        <v>56185</v>
      </c>
    </row>
    <row r="3885" spans="1:5" x14ac:dyDescent="0.25">
      <c r="A3885" s="1">
        <v>40058</v>
      </c>
      <c r="B3885">
        <v>56360</v>
      </c>
      <c r="C3885">
        <v>56590</v>
      </c>
      <c r="D3885">
        <v>55500</v>
      </c>
      <c r="E3885">
        <v>55500</v>
      </c>
    </row>
    <row r="3886" spans="1:5" x14ac:dyDescent="0.25">
      <c r="A3886" s="1">
        <v>40057</v>
      </c>
      <c r="B3886">
        <v>56630</v>
      </c>
      <c r="C3886">
        <v>57510</v>
      </c>
      <c r="D3886">
        <v>56150</v>
      </c>
      <c r="E3886">
        <v>56300</v>
      </c>
    </row>
    <row r="3887" spans="1:5" x14ac:dyDescent="0.25">
      <c r="A3887" s="1">
        <v>40056</v>
      </c>
      <c r="B3887">
        <v>57500</v>
      </c>
      <c r="C3887">
        <v>57620</v>
      </c>
      <c r="D3887">
        <v>56595</v>
      </c>
      <c r="E3887">
        <v>56835</v>
      </c>
    </row>
    <row r="3888" spans="1:5" x14ac:dyDescent="0.25">
      <c r="A3888" s="1">
        <v>40053</v>
      </c>
      <c r="B3888">
        <v>58550</v>
      </c>
      <c r="C3888">
        <v>58600</v>
      </c>
      <c r="D3888">
        <v>57725</v>
      </c>
      <c r="E3888">
        <v>58140</v>
      </c>
    </row>
    <row r="3889" spans="1:5" x14ac:dyDescent="0.25">
      <c r="A3889" s="1">
        <v>40052</v>
      </c>
      <c r="B3889">
        <v>58535</v>
      </c>
      <c r="C3889">
        <v>58700</v>
      </c>
      <c r="D3889">
        <v>57285</v>
      </c>
      <c r="E3889">
        <v>58300</v>
      </c>
    </row>
    <row r="3890" spans="1:5" x14ac:dyDescent="0.25">
      <c r="A3890" s="1">
        <v>40051</v>
      </c>
      <c r="B3890">
        <v>57950</v>
      </c>
      <c r="C3890">
        <v>58550</v>
      </c>
      <c r="D3890">
        <v>57600</v>
      </c>
      <c r="E3890">
        <v>58295</v>
      </c>
    </row>
    <row r="3891" spans="1:5" x14ac:dyDescent="0.25">
      <c r="A3891" s="1">
        <v>40050</v>
      </c>
      <c r="B3891">
        <v>58700</v>
      </c>
      <c r="C3891">
        <v>59000</v>
      </c>
      <c r="D3891">
        <v>57820</v>
      </c>
      <c r="E3891">
        <v>58110</v>
      </c>
    </row>
    <row r="3892" spans="1:5" x14ac:dyDescent="0.25">
      <c r="A3892" s="1">
        <v>40049</v>
      </c>
      <c r="B3892">
        <v>58550</v>
      </c>
      <c r="C3892">
        <v>59250</v>
      </c>
      <c r="D3892">
        <v>58245</v>
      </c>
      <c r="E3892">
        <v>58410</v>
      </c>
    </row>
    <row r="3893" spans="1:5" x14ac:dyDescent="0.25">
      <c r="A3893" s="1">
        <v>40046</v>
      </c>
      <c r="B3893">
        <v>57750</v>
      </c>
      <c r="C3893">
        <v>58445</v>
      </c>
      <c r="D3893">
        <v>57570</v>
      </c>
      <c r="E3893">
        <v>58250</v>
      </c>
    </row>
    <row r="3894" spans="1:5" x14ac:dyDescent="0.25">
      <c r="A3894" s="1">
        <v>40045</v>
      </c>
      <c r="B3894">
        <v>57200</v>
      </c>
      <c r="C3894">
        <v>57485</v>
      </c>
      <c r="D3894">
        <v>56630</v>
      </c>
      <c r="E3894">
        <v>57350</v>
      </c>
    </row>
    <row r="3895" spans="1:5" x14ac:dyDescent="0.25">
      <c r="A3895" s="1">
        <v>40044</v>
      </c>
      <c r="B3895">
        <v>55720</v>
      </c>
      <c r="C3895">
        <v>56880</v>
      </c>
      <c r="D3895">
        <v>55360</v>
      </c>
      <c r="E3895">
        <v>56880</v>
      </c>
    </row>
    <row r="3896" spans="1:5" x14ac:dyDescent="0.25">
      <c r="A3896" s="1">
        <v>40043</v>
      </c>
      <c r="B3896">
        <v>56000</v>
      </c>
      <c r="C3896">
        <v>56500</v>
      </c>
      <c r="D3896">
        <v>55805</v>
      </c>
      <c r="E3896">
        <v>56440</v>
      </c>
    </row>
    <row r="3897" spans="1:5" x14ac:dyDescent="0.25">
      <c r="A3897" s="1">
        <v>40042</v>
      </c>
      <c r="B3897">
        <v>56000</v>
      </c>
      <c r="C3897">
        <v>56200</v>
      </c>
      <c r="D3897">
        <v>55470</v>
      </c>
      <c r="E3897">
        <v>55680</v>
      </c>
    </row>
    <row r="3898" spans="1:5" x14ac:dyDescent="0.25">
      <c r="A3898" s="1">
        <v>40039</v>
      </c>
      <c r="B3898">
        <v>57700</v>
      </c>
      <c r="C3898">
        <v>58250</v>
      </c>
      <c r="D3898">
        <v>56570</v>
      </c>
      <c r="E3898">
        <v>57300</v>
      </c>
    </row>
    <row r="3899" spans="1:5" x14ac:dyDescent="0.25">
      <c r="A3899" s="1">
        <v>40038</v>
      </c>
      <c r="B3899">
        <v>58200</v>
      </c>
      <c r="C3899">
        <v>58250</v>
      </c>
      <c r="D3899">
        <v>57150</v>
      </c>
      <c r="E3899">
        <v>57835</v>
      </c>
    </row>
    <row r="3900" spans="1:5" x14ac:dyDescent="0.25">
      <c r="A3900" s="1">
        <v>40037</v>
      </c>
      <c r="B3900">
        <v>56225</v>
      </c>
      <c r="C3900">
        <v>57495</v>
      </c>
      <c r="D3900">
        <v>56225</v>
      </c>
      <c r="E3900">
        <v>57400</v>
      </c>
    </row>
    <row r="3901" spans="1:5" x14ac:dyDescent="0.25">
      <c r="A3901" s="1">
        <v>40036</v>
      </c>
      <c r="B3901">
        <v>56600</v>
      </c>
      <c r="C3901">
        <v>56790</v>
      </c>
      <c r="D3901">
        <v>55510</v>
      </c>
      <c r="E3901">
        <v>55700</v>
      </c>
    </row>
    <row r="3902" spans="1:5" x14ac:dyDescent="0.25">
      <c r="A3902" s="1">
        <v>40035</v>
      </c>
      <c r="B3902">
        <v>56250</v>
      </c>
      <c r="C3902">
        <v>57050</v>
      </c>
      <c r="D3902">
        <v>56020</v>
      </c>
      <c r="E3902">
        <v>56940</v>
      </c>
    </row>
    <row r="3903" spans="1:5" x14ac:dyDescent="0.25">
      <c r="A3903" s="1">
        <v>40032</v>
      </c>
      <c r="B3903">
        <v>55745</v>
      </c>
      <c r="C3903">
        <v>56750</v>
      </c>
      <c r="D3903">
        <v>55660</v>
      </c>
      <c r="E3903">
        <v>56445</v>
      </c>
    </row>
    <row r="3904" spans="1:5" x14ac:dyDescent="0.25">
      <c r="A3904" s="1">
        <v>40031</v>
      </c>
      <c r="B3904">
        <v>56600</v>
      </c>
      <c r="C3904">
        <v>56895</v>
      </c>
      <c r="D3904">
        <v>55360</v>
      </c>
      <c r="E3904">
        <v>55800</v>
      </c>
    </row>
    <row r="3905" spans="1:5" x14ac:dyDescent="0.25">
      <c r="A3905" s="1">
        <v>40030</v>
      </c>
      <c r="B3905">
        <v>56150</v>
      </c>
      <c r="C3905">
        <v>56715</v>
      </c>
      <c r="D3905">
        <v>55420</v>
      </c>
      <c r="E3905">
        <v>56315</v>
      </c>
    </row>
    <row r="3906" spans="1:5" x14ac:dyDescent="0.25">
      <c r="A3906" s="1">
        <v>40029</v>
      </c>
      <c r="B3906">
        <v>55800</v>
      </c>
      <c r="C3906">
        <v>56795</v>
      </c>
      <c r="D3906">
        <v>55620</v>
      </c>
      <c r="E3906">
        <v>56310</v>
      </c>
    </row>
    <row r="3907" spans="1:5" x14ac:dyDescent="0.25">
      <c r="A3907" s="1">
        <v>40028</v>
      </c>
      <c r="B3907">
        <v>55600</v>
      </c>
      <c r="C3907">
        <v>56370</v>
      </c>
      <c r="D3907">
        <v>55430</v>
      </c>
      <c r="E3907">
        <v>56250</v>
      </c>
    </row>
    <row r="3908" spans="1:5" x14ac:dyDescent="0.25">
      <c r="A3908" s="1">
        <v>40025</v>
      </c>
      <c r="B3908">
        <v>54580</v>
      </c>
      <c r="C3908">
        <v>55200</v>
      </c>
      <c r="D3908">
        <v>54300</v>
      </c>
      <c r="E3908">
        <v>54650</v>
      </c>
    </row>
    <row r="3909" spans="1:5" x14ac:dyDescent="0.25">
      <c r="A3909" s="1">
        <v>40024</v>
      </c>
      <c r="B3909">
        <v>54305</v>
      </c>
      <c r="C3909">
        <v>55280</v>
      </c>
      <c r="D3909">
        <v>54250</v>
      </c>
      <c r="E3909">
        <v>54465</v>
      </c>
    </row>
    <row r="3910" spans="1:5" x14ac:dyDescent="0.25">
      <c r="A3910" s="1">
        <v>40023</v>
      </c>
      <c r="B3910">
        <v>54100</v>
      </c>
      <c r="C3910">
        <v>54100</v>
      </c>
      <c r="D3910">
        <v>53360</v>
      </c>
      <c r="E3910">
        <v>53905</v>
      </c>
    </row>
    <row r="3911" spans="1:5" x14ac:dyDescent="0.25">
      <c r="A3911" s="1">
        <v>40022</v>
      </c>
      <c r="B3911">
        <v>54350</v>
      </c>
      <c r="C3911">
        <v>54690</v>
      </c>
      <c r="D3911">
        <v>53900</v>
      </c>
      <c r="E3911">
        <v>54595</v>
      </c>
    </row>
    <row r="3912" spans="1:5" x14ac:dyDescent="0.25">
      <c r="A3912" s="1">
        <v>40021</v>
      </c>
      <c r="B3912">
        <v>54950</v>
      </c>
      <c r="C3912">
        <v>55080</v>
      </c>
      <c r="D3912">
        <v>54065</v>
      </c>
      <c r="E3912">
        <v>54790</v>
      </c>
    </row>
    <row r="3913" spans="1:5" x14ac:dyDescent="0.25">
      <c r="A3913" s="1">
        <v>40018</v>
      </c>
      <c r="B3913">
        <v>54000</v>
      </c>
      <c r="C3913">
        <v>54915</v>
      </c>
      <c r="D3913">
        <v>54000</v>
      </c>
      <c r="E3913">
        <v>54810</v>
      </c>
    </row>
    <row r="3914" spans="1:5" x14ac:dyDescent="0.25">
      <c r="A3914" s="1">
        <v>40017</v>
      </c>
      <c r="B3914">
        <v>53650</v>
      </c>
      <c r="C3914">
        <v>54900</v>
      </c>
      <c r="D3914">
        <v>53270</v>
      </c>
      <c r="E3914">
        <v>54340</v>
      </c>
    </row>
    <row r="3915" spans="1:5" x14ac:dyDescent="0.25">
      <c r="A3915" s="1">
        <v>40016</v>
      </c>
      <c r="B3915">
        <v>53295</v>
      </c>
      <c r="C3915">
        <v>53945</v>
      </c>
      <c r="D3915">
        <v>52750</v>
      </c>
      <c r="E3915">
        <v>53395</v>
      </c>
    </row>
    <row r="3916" spans="1:5" x14ac:dyDescent="0.25">
      <c r="A3916" s="1">
        <v>40015</v>
      </c>
      <c r="B3916">
        <v>53850</v>
      </c>
      <c r="C3916">
        <v>54050</v>
      </c>
      <c r="D3916">
        <v>52700</v>
      </c>
      <c r="E3916">
        <v>53590</v>
      </c>
    </row>
    <row r="3917" spans="1:5" x14ac:dyDescent="0.25">
      <c r="A3917" s="1">
        <v>40014</v>
      </c>
      <c r="B3917">
        <v>52935</v>
      </c>
      <c r="C3917">
        <v>53545</v>
      </c>
      <c r="D3917">
        <v>52925</v>
      </c>
      <c r="E3917">
        <v>53520</v>
      </c>
    </row>
    <row r="3918" spans="1:5" x14ac:dyDescent="0.25">
      <c r="A3918" s="1">
        <v>40011</v>
      </c>
      <c r="B3918">
        <v>52100</v>
      </c>
      <c r="C3918">
        <v>52690</v>
      </c>
      <c r="D3918">
        <v>51865</v>
      </c>
      <c r="E3918">
        <v>52350</v>
      </c>
    </row>
    <row r="3919" spans="1:5" x14ac:dyDescent="0.25">
      <c r="A3919" s="1">
        <v>40010</v>
      </c>
      <c r="B3919">
        <v>51500</v>
      </c>
      <c r="C3919">
        <v>52680</v>
      </c>
      <c r="D3919">
        <v>50865</v>
      </c>
      <c r="E3919">
        <v>52320</v>
      </c>
    </row>
    <row r="3920" spans="1:5" x14ac:dyDescent="0.25">
      <c r="A3920" s="1">
        <v>40009</v>
      </c>
      <c r="B3920">
        <v>50200</v>
      </c>
      <c r="C3920">
        <v>51870</v>
      </c>
      <c r="D3920">
        <v>50050</v>
      </c>
      <c r="E3920">
        <v>51700</v>
      </c>
    </row>
    <row r="3921" spans="1:5" x14ac:dyDescent="0.25">
      <c r="A3921" s="1">
        <v>40008</v>
      </c>
      <c r="B3921">
        <v>50150</v>
      </c>
      <c r="C3921">
        <v>50400</v>
      </c>
      <c r="D3921">
        <v>48755</v>
      </c>
      <c r="E3921">
        <v>49220</v>
      </c>
    </row>
    <row r="3922" spans="1:5" x14ac:dyDescent="0.25">
      <c r="A3922" s="1">
        <v>40007</v>
      </c>
      <c r="B3922">
        <v>49450</v>
      </c>
      <c r="C3922">
        <v>49980</v>
      </c>
      <c r="D3922">
        <v>48450</v>
      </c>
      <c r="E3922">
        <v>49730</v>
      </c>
    </row>
    <row r="3923" spans="1:5" x14ac:dyDescent="0.25">
      <c r="A3923" s="1">
        <v>40004</v>
      </c>
      <c r="B3923">
        <v>48900</v>
      </c>
      <c r="C3923">
        <v>49660</v>
      </c>
      <c r="D3923">
        <v>48820</v>
      </c>
      <c r="E3923">
        <v>49300</v>
      </c>
    </row>
    <row r="3924" spans="1:5" x14ac:dyDescent="0.25">
      <c r="A3924" s="1">
        <v>40002</v>
      </c>
      <c r="B3924">
        <v>49605</v>
      </c>
      <c r="C3924">
        <v>50270</v>
      </c>
      <c r="D3924">
        <v>48780</v>
      </c>
      <c r="E3924">
        <v>49450</v>
      </c>
    </row>
    <row r="3925" spans="1:5" x14ac:dyDescent="0.25">
      <c r="A3925" s="1">
        <v>40001</v>
      </c>
      <c r="B3925">
        <v>51100</v>
      </c>
      <c r="C3925">
        <v>51100</v>
      </c>
      <c r="D3925">
        <v>49770</v>
      </c>
      <c r="E3925">
        <v>49850</v>
      </c>
    </row>
    <row r="3926" spans="1:5" x14ac:dyDescent="0.25">
      <c r="A3926" s="1">
        <v>40000</v>
      </c>
      <c r="B3926">
        <v>50700</v>
      </c>
      <c r="C3926">
        <v>51210</v>
      </c>
      <c r="D3926">
        <v>50060</v>
      </c>
      <c r="E3926">
        <v>51195</v>
      </c>
    </row>
    <row r="3927" spans="1:5" x14ac:dyDescent="0.25">
      <c r="A3927" s="1">
        <v>39997</v>
      </c>
      <c r="B3927">
        <v>51550</v>
      </c>
      <c r="C3927">
        <v>51800</v>
      </c>
      <c r="D3927">
        <v>51260</v>
      </c>
      <c r="E3927">
        <v>51260</v>
      </c>
    </row>
    <row r="3928" spans="1:5" x14ac:dyDescent="0.25">
      <c r="A3928" s="1">
        <v>39996</v>
      </c>
      <c r="B3928">
        <v>51700</v>
      </c>
      <c r="C3928">
        <v>51840</v>
      </c>
      <c r="D3928">
        <v>51015</v>
      </c>
      <c r="E3928">
        <v>51550</v>
      </c>
    </row>
    <row r="3929" spans="1:5" x14ac:dyDescent="0.25">
      <c r="A3929" s="1">
        <v>39995</v>
      </c>
      <c r="B3929">
        <v>52550</v>
      </c>
      <c r="C3929">
        <v>52920</v>
      </c>
      <c r="D3929">
        <v>51880</v>
      </c>
      <c r="E3929">
        <v>51990</v>
      </c>
    </row>
    <row r="3930" spans="1:5" x14ac:dyDescent="0.25">
      <c r="A3930" s="1">
        <v>39994</v>
      </c>
      <c r="B3930">
        <v>52500</v>
      </c>
      <c r="C3930">
        <v>53140</v>
      </c>
      <c r="D3930">
        <v>51525</v>
      </c>
      <c r="E3930">
        <v>52000</v>
      </c>
    </row>
    <row r="3931" spans="1:5" x14ac:dyDescent="0.25">
      <c r="A3931" s="1">
        <v>39993</v>
      </c>
      <c r="B3931">
        <v>52500</v>
      </c>
      <c r="C3931">
        <v>52795</v>
      </c>
      <c r="D3931">
        <v>52240</v>
      </c>
      <c r="E3931">
        <v>52500</v>
      </c>
    </row>
    <row r="3932" spans="1:5" x14ac:dyDescent="0.25">
      <c r="A3932" s="1">
        <v>39990</v>
      </c>
      <c r="B3932">
        <v>52200</v>
      </c>
      <c r="C3932">
        <v>52575</v>
      </c>
      <c r="D3932">
        <v>51880</v>
      </c>
      <c r="E3932">
        <v>52150</v>
      </c>
    </row>
    <row r="3933" spans="1:5" x14ac:dyDescent="0.25">
      <c r="A3933" s="1">
        <v>39989</v>
      </c>
      <c r="B3933">
        <v>50300</v>
      </c>
      <c r="C3933">
        <v>52300</v>
      </c>
      <c r="D3933">
        <v>49780</v>
      </c>
      <c r="E3933">
        <v>52290</v>
      </c>
    </row>
    <row r="3934" spans="1:5" x14ac:dyDescent="0.25">
      <c r="A3934" s="1">
        <v>39988</v>
      </c>
      <c r="B3934">
        <v>50690</v>
      </c>
      <c r="C3934">
        <v>51380</v>
      </c>
      <c r="D3934">
        <v>49995</v>
      </c>
      <c r="E3934">
        <v>50250</v>
      </c>
    </row>
    <row r="3935" spans="1:5" x14ac:dyDescent="0.25">
      <c r="A3935" s="1">
        <v>39987</v>
      </c>
      <c r="B3935">
        <v>50450</v>
      </c>
      <c r="C3935">
        <v>50575</v>
      </c>
      <c r="D3935">
        <v>49660</v>
      </c>
      <c r="E3935">
        <v>50400</v>
      </c>
    </row>
    <row r="3936" spans="1:5" x14ac:dyDescent="0.25">
      <c r="A3936" s="1">
        <v>39986</v>
      </c>
      <c r="B3936">
        <v>51000</v>
      </c>
      <c r="C3936">
        <v>51400</v>
      </c>
      <c r="D3936">
        <v>49940</v>
      </c>
      <c r="E3936">
        <v>50200</v>
      </c>
    </row>
    <row r="3937" spans="1:5" x14ac:dyDescent="0.25">
      <c r="A3937" s="1">
        <v>39983</v>
      </c>
      <c r="B3937">
        <v>51900</v>
      </c>
      <c r="C3937">
        <v>52330</v>
      </c>
      <c r="D3937">
        <v>51700</v>
      </c>
      <c r="E3937">
        <v>51750</v>
      </c>
    </row>
    <row r="3938" spans="1:5" x14ac:dyDescent="0.25">
      <c r="A3938" s="1">
        <v>39982</v>
      </c>
      <c r="B3938">
        <v>51400</v>
      </c>
      <c r="C3938">
        <v>51950</v>
      </c>
      <c r="D3938">
        <v>51060</v>
      </c>
      <c r="E3938">
        <v>51585</v>
      </c>
    </row>
    <row r="3939" spans="1:5" x14ac:dyDescent="0.25">
      <c r="A3939" s="1">
        <v>39981</v>
      </c>
      <c r="B3939">
        <v>51530</v>
      </c>
      <c r="C3939">
        <v>51840</v>
      </c>
      <c r="D3939">
        <v>50900</v>
      </c>
      <c r="E3939">
        <v>51800</v>
      </c>
    </row>
    <row r="3940" spans="1:5" x14ac:dyDescent="0.25">
      <c r="A3940" s="1">
        <v>39980</v>
      </c>
      <c r="B3940">
        <v>52380</v>
      </c>
      <c r="C3940">
        <v>52600</v>
      </c>
      <c r="D3940">
        <v>50915</v>
      </c>
      <c r="E3940">
        <v>50975</v>
      </c>
    </row>
    <row r="3941" spans="1:5" x14ac:dyDescent="0.25">
      <c r="A3941" s="1">
        <v>39979</v>
      </c>
      <c r="B3941">
        <v>52800</v>
      </c>
      <c r="C3941">
        <v>52950</v>
      </c>
      <c r="D3941">
        <v>51165</v>
      </c>
      <c r="E3941">
        <v>51950</v>
      </c>
    </row>
    <row r="3942" spans="1:5" x14ac:dyDescent="0.25">
      <c r="A3942" s="1">
        <v>39976</v>
      </c>
      <c r="B3942">
        <v>54220</v>
      </c>
      <c r="C3942">
        <v>54430</v>
      </c>
      <c r="D3942">
        <v>53150</v>
      </c>
      <c r="E3942">
        <v>53700</v>
      </c>
    </row>
    <row r="3943" spans="1:5" x14ac:dyDescent="0.25">
      <c r="A3943" s="1">
        <v>39974</v>
      </c>
      <c r="B3943">
        <v>54350</v>
      </c>
      <c r="C3943">
        <v>54580</v>
      </c>
      <c r="D3943">
        <v>52805</v>
      </c>
      <c r="E3943">
        <v>53470</v>
      </c>
    </row>
    <row r="3944" spans="1:5" x14ac:dyDescent="0.25">
      <c r="A3944" s="1">
        <v>39973</v>
      </c>
      <c r="B3944">
        <v>53800</v>
      </c>
      <c r="C3944">
        <v>54450</v>
      </c>
      <c r="D3944">
        <v>52900</v>
      </c>
      <c r="E3944">
        <v>53150</v>
      </c>
    </row>
    <row r="3945" spans="1:5" x14ac:dyDescent="0.25">
      <c r="A3945" s="1">
        <v>39972</v>
      </c>
      <c r="B3945">
        <v>52950</v>
      </c>
      <c r="C3945">
        <v>54080</v>
      </c>
      <c r="D3945">
        <v>52555</v>
      </c>
      <c r="E3945">
        <v>53840</v>
      </c>
    </row>
    <row r="3946" spans="1:5" x14ac:dyDescent="0.25">
      <c r="A3946" s="1">
        <v>39969</v>
      </c>
      <c r="B3946">
        <v>54300</v>
      </c>
      <c r="C3946">
        <v>55280</v>
      </c>
      <c r="D3946">
        <v>53115</v>
      </c>
      <c r="E3946">
        <v>53650</v>
      </c>
    </row>
    <row r="3947" spans="1:5" x14ac:dyDescent="0.25">
      <c r="A3947" s="1">
        <v>39968</v>
      </c>
      <c r="B3947">
        <v>51900</v>
      </c>
      <c r="C3947">
        <v>53840</v>
      </c>
      <c r="D3947">
        <v>51750</v>
      </c>
      <c r="E3947">
        <v>53795</v>
      </c>
    </row>
    <row r="3948" spans="1:5" x14ac:dyDescent="0.25">
      <c r="A3948" s="1">
        <v>39967</v>
      </c>
      <c r="B3948">
        <v>53590</v>
      </c>
      <c r="C3948">
        <v>53860</v>
      </c>
      <c r="D3948">
        <v>51760</v>
      </c>
      <c r="E3948">
        <v>52240</v>
      </c>
    </row>
    <row r="3949" spans="1:5" x14ac:dyDescent="0.25">
      <c r="A3949" s="1">
        <v>39966</v>
      </c>
      <c r="B3949">
        <v>54650</v>
      </c>
      <c r="C3949">
        <v>55250</v>
      </c>
      <c r="D3949">
        <v>53910</v>
      </c>
      <c r="E3949">
        <v>54030</v>
      </c>
    </row>
    <row r="3950" spans="1:5" x14ac:dyDescent="0.25">
      <c r="A3950" s="1">
        <v>39965</v>
      </c>
      <c r="B3950">
        <v>54800</v>
      </c>
      <c r="C3950">
        <v>55120</v>
      </c>
      <c r="D3950">
        <v>54350</v>
      </c>
      <c r="E3950">
        <v>54505</v>
      </c>
    </row>
    <row r="3951" spans="1:5" x14ac:dyDescent="0.25">
      <c r="A3951" s="1">
        <v>39962</v>
      </c>
      <c r="B3951">
        <v>53700</v>
      </c>
      <c r="C3951">
        <v>54080</v>
      </c>
      <c r="D3951">
        <v>52560</v>
      </c>
      <c r="E3951">
        <v>53360</v>
      </c>
    </row>
    <row r="3952" spans="1:5" x14ac:dyDescent="0.25">
      <c r="A3952" s="1">
        <v>39961</v>
      </c>
      <c r="B3952">
        <v>52000</v>
      </c>
      <c r="C3952">
        <v>53530</v>
      </c>
      <c r="D3952">
        <v>52000</v>
      </c>
      <c r="E3952">
        <v>53530</v>
      </c>
    </row>
    <row r="3953" spans="1:5" x14ac:dyDescent="0.25">
      <c r="A3953" s="1">
        <v>39960</v>
      </c>
      <c r="B3953">
        <v>52500</v>
      </c>
      <c r="C3953">
        <v>53440</v>
      </c>
      <c r="D3953">
        <v>51840</v>
      </c>
      <c r="E3953">
        <v>51990</v>
      </c>
    </row>
    <row r="3954" spans="1:5" x14ac:dyDescent="0.25">
      <c r="A3954" s="1">
        <v>39959</v>
      </c>
      <c r="B3954">
        <v>50580</v>
      </c>
      <c r="C3954">
        <v>52320</v>
      </c>
      <c r="D3954">
        <v>50330</v>
      </c>
      <c r="E3954">
        <v>52300</v>
      </c>
    </row>
    <row r="3955" spans="1:5" x14ac:dyDescent="0.25">
      <c r="A3955" s="1">
        <v>39958</v>
      </c>
      <c r="B3955">
        <v>50570</v>
      </c>
      <c r="C3955">
        <v>51340</v>
      </c>
      <c r="D3955">
        <v>50530</v>
      </c>
      <c r="E3955">
        <v>51105</v>
      </c>
    </row>
    <row r="3956" spans="1:5" x14ac:dyDescent="0.25">
      <c r="A3956" s="1">
        <v>39955</v>
      </c>
      <c r="B3956">
        <v>51000</v>
      </c>
      <c r="C3956">
        <v>51320</v>
      </c>
      <c r="D3956">
        <v>50300</v>
      </c>
      <c r="E3956">
        <v>50830</v>
      </c>
    </row>
    <row r="3957" spans="1:5" x14ac:dyDescent="0.25">
      <c r="A3957" s="1">
        <v>39954</v>
      </c>
      <c r="B3957">
        <v>51200</v>
      </c>
      <c r="C3957">
        <v>51200</v>
      </c>
      <c r="D3957">
        <v>49850</v>
      </c>
      <c r="E3957">
        <v>50600</v>
      </c>
    </row>
    <row r="3958" spans="1:5" x14ac:dyDescent="0.25">
      <c r="A3958" s="1">
        <v>39953</v>
      </c>
      <c r="B3958">
        <v>51860</v>
      </c>
      <c r="C3958">
        <v>53000</v>
      </c>
      <c r="D3958">
        <v>51400</v>
      </c>
      <c r="E3958">
        <v>51520</v>
      </c>
    </row>
    <row r="3959" spans="1:5" x14ac:dyDescent="0.25">
      <c r="A3959" s="1">
        <v>39952</v>
      </c>
      <c r="B3959">
        <v>52300</v>
      </c>
      <c r="C3959">
        <v>52600</v>
      </c>
      <c r="D3959">
        <v>51330</v>
      </c>
      <c r="E3959">
        <v>51780</v>
      </c>
    </row>
    <row r="3960" spans="1:5" x14ac:dyDescent="0.25">
      <c r="A3960" s="1">
        <v>39951</v>
      </c>
      <c r="B3960">
        <v>49980</v>
      </c>
      <c r="C3960">
        <v>51950</v>
      </c>
      <c r="D3960">
        <v>49780</v>
      </c>
      <c r="E3960">
        <v>51840</v>
      </c>
    </row>
    <row r="3961" spans="1:5" x14ac:dyDescent="0.25">
      <c r="A3961" s="1">
        <v>39948</v>
      </c>
      <c r="B3961">
        <v>49420</v>
      </c>
      <c r="C3961">
        <v>49995</v>
      </c>
      <c r="D3961">
        <v>49165</v>
      </c>
      <c r="E3961">
        <v>49400</v>
      </c>
    </row>
    <row r="3962" spans="1:5" x14ac:dyDescent="0.25">
      <c r="A3962" s="1">
        <v>39947</v>
      </c>
      <c r="B3962">
        <v>49105</v>
      </c>
      <c r="C3962">
        <v>49995</v>
      </c>
      <c r="D3962">
        <v>48720</v>
      </c>
      <c r="E3962">
        <v>49930</v>
      </c>
    </row>
    <row r="3963" spans="1:5" x14ac:dyDescent="0.25">
      <c r="A3963" s="1">
        <v>39946</v>
      </c>
      <c r="B3963">
        <v>50200</v>
      </c>
      <c r="C3963">
        <v>50285</v>
      </c>
      <c r="D3963">
        <v>48860</v>
      </c>
      <c r="E3963">
        <v>49105</v>
      </c>
    </row>
    <row r="3964" spans="1:5" x14ac:dyDescent="0.25">
      <c r="A3964" s="1">
        <v>39945</v>
      </c>
      <c r="B3964">
        <v>51850</v>
      </c>
      <c r="C3964">
        <v>52180</v>
      </c>
      <c r="D3964">
        <v>50290</v>
      </c>
      <c r="E3964">
        <v>50800</v>
      </c>
    </row>
    <row r="3965" spans="1:5" x14ac:dyDescent="0.25">
      <c r="A3965" s="1">
        <v>39944</v>
      </c>
      <c r="B3965">
        <v>51300</v>
      </c>
      <c r="C3965">
        <v>51685</v>
      </c>
      <c r="D3965">
        <v>50530</v>
      </c>
      <c r="E3965">
        <v>51540</v>
      </c>
    </row>
    <row r="3966" spans="1:5" x14ac:dyDescent="0.25">
      <c r="A3966" s="1">
        <v>39941</v>
      </c>
      <c r="B3966">
        <v>51770</v>
      </c>
      <c r="C3966">
        <v>52245</v>
      </c>
      <c r="D3966">
        <v>50500</v>
      </c>
      <c r="E3966">
        <v>52120</v>
      </c>
    </row>
    <row r="3967" spans="1:5" x14ac:dyDescent="0.25">
      <c r="A3967" s="1">
        <v>39940</v>
      </c>
      <c r="B3967">
        <v>52500</v>
      </c>
      <c r="C3967">
        <v>52930</v>
      </c>
      <c r="D3967">
        <v>50230</v>
      </c>
      <c r="E3967">
        <v>50700</v>
      </c>
    </row>
    <row r="3968" spans="1:5" x14ac:dyDescent="0.25">
      <c r="A3968" s="1">
        <v>39939</v>
      </c>
      <c r="B3968">
        <v>50805</v>
      </c>
      <c r="C3968">
        <v>52750</v>
      </c>
      <c r="D3968">
        <v>50755</v>
      </c>
      <c r="E3968">
        <v>51890</v>
      </c>
    </row>
    <row r="3969" spans="1:5" x14ac:dyDescent="0.25">
      <c r="A3969" s="1">
        <v>39938</v>
      </c>
      <c r="B3969">
        <v>50930</v>
      </c>
      <c r="C3969">
        <v>51530</v>
      </c>
      <c r="D3969">
        <v>50560</v>
      </c>
      <c r="E3969">
        <v>51210</v>
      </c>
    </row>
    <row r="3970" spans="1:5" x14ac:dyDescent="0.25">
      <c r="A3970" s="1">
        <v>39937</v>
      </c>
      <c r="B3970">
        <v>48695</v>
      </c>
      <c r="C3970">
        <v>51095</v>
      </c>
      <c r="D3970">
        <v>48695</v>
      </c>
      <c r="E3970">
        <v>51050</v>
      </c>
    </row>
    <row r="3971" spans="1:5" x14ac:dyDescent="0.25">
      <c r="A3971" s="1">
        <v>39933</v>
      </c>
      <c r="B3971">
        <v>48350</v>
      </c>
      <c r="C3971">
        <v>48710</v>
      </c>
      <c r="D3971">
        <v>47550</v>
      </c>
      <c r="E3971">
        <v>47570</v>
      </c>
    </row>
    <row r="3972" spans="1:5" x14ac:dyDescent="0.25">
      <c r="A3972" s="1">
        <v>39932</v>
      </c>
      <c r="B3972">
        <v>47020</v>
      </c>
      <c r="C3972">
        <v>48050</v>
      </c>
      <c r="D3972">
        <v>46760</v>
      </c>
      <c r="E3972">
        <v>47800</v>
      </c>
    </row>
    <row r="3973" spans="1:5" x14ac:dyDescent="0.25">
      <c r="A3973" s="1">
        <v>39931</v>
      </c>
      <c r="B3973">
        <v>45810</v>
      </c>
      <c r="C3973">
        <v>46785</v>
      </c>
      <c r="D3973">
        <v>45605</v>
      </c>
      <c r="E3973">
        <v>46480</v>
      </c>
    </row>
    <row r="3974" spans="1:5" x14ac:dyDescent="0.25">
      <c r="A3974" s="1">
        <v>39930</v>
      </c>
      <c r="B3974">
        <v>46900</v>
      </c>
      <c r="C3974">
        <v>47200</v>
      </c>
      <c r="D3974">
        <v>46220</v>
      </c>
      <c r="E3974">
        <v>46385</v>
      </c>
    </row>
    <row r="3975" spans="1:5" x14ac:dyDescent="0.25">
      <c r="A3975" s="1">
        <v>39927</v>
      </c>
      <c r="B3975">
        <v>46850</v>
      </c>
      <c r="C3975">
        <v>47740</v>
      </c>
      <c r="D3975">
        <v>46650</v>
      </c>
      <c r="E3975">
        <v>47705</v>
      </c>
    </row>
    <row r="3976" spans="1:5" x14ac:dyDescent="0.25">
      <c r="A3976" s="1">
        <v>39926</v>
      </c>
      <c r="B3976">
        <v>45750</v>
      </c>
      <c r="C3976">
        <v>46700</v>
      </c>
      <c r="D3976">
        <v>45640</v>
      </c>
      <c r="E3976">
        <v>46640</v>
      </c>
    </row>
    <row r="3977" spans="1:5" x14ac:dyDescent="0.25">
      <c r="A3977" s="1">
        <v>39925</v>
      </c>
      <c r="B3977">
        <v>45450</v>
      </c>
      <c r="C3977">
        <v>46120</v>
      </c>
      <c r="D3977">
        <v>45205</v>
      </c>
      <c r="E3977">
        <v>45400</v>
      </c>
    </row>
    <row r="3978" spans="1:5" x14ac:dyDescent="0.25">
      <c r="A3978" s="1">
        <v>39923</v>
      </c>
      <c r="B3978">
        <v>45800</v>
      </c>
      <c r="C3978">
        <v>45800</v>
      </c>
      <c r="D3978">
        <v>44930</v>
      </c>
      <c r="E3978">
        <v>44995</v>
      </c>
    </row>
    <row r="3979" spans="1:5" x14ac:dyDescent="0.25">
      <c r="A3979" s="1">
        <v>39920</v>
      </c>
      <c r="B3979">
        <v>46950</v>
      </c>
      <c r="C3979">
        <v>47000</v>
      </c>
      <c r="D3979">
        <v>46300</v>
      </c>
      <c r="E3979">
        <v>46715</v>
      </c>
    </row>
    <row r="3980" spans="1:5" x14ac:dyDescent="0.25">
      <c r="A3980" s="1">
        <v>39919</v>
      </c>
      <c r="B3980">
        <v>45855</v>
      </c>
      <c r="C3980">
        <v>46980</v>
      </c>
      <c r="D3980">
        <v>45855</v>
      </c>
      <c r="E3980">
        <v>46895</v>
      </c>
    </row>
    <row r="3981" spans="1:5" x14ac:dyDescent="0.25">
      <c r="A3981" s="1">
        <v>39918</v>
      </c>
      <c r="B3981">
        <v>45990</v>
      </c>
      <c r="C3981">
        <v>46250</v>
      </c>
      <c r="D3981">
        <v>45560</v>
      </c>
      <c r="E3981">
        <v>46000</v>
      </c>
    </row>
    <row r="3982" spans="1:5" x14ac:dyDescent="0.25">
      <c r="A3982" s="1">
        <v>39917</v>
      </c>
      <c r="B3982">
        <v>46100</v>
      </c>
      <c r="C3982">
        <v>46650</v>
      </c>
      <c r="D3982">
        <v>45260</v>
      </c>
      <c r="E3982">
        <v>45305</v>
      </c>
    </row>
    <row r="3983" spans="1:5" x14ac:dyDescent="0.25">
      <c r="A3983" s="1">
        <v>39916</v>
      </c>
      <c r="B3983">
        <v>45350</v>
      </c>
      <c r="C3983">
        <v>46270</v>
      </c>
      <c r="D3983">
        <v>45215</v>
      </c>
      <c r="E3983">
        <v>46100</v>
      </c>
    </row>
    <row r="3984" spans="1:5" x14ac:dyDescent="0.25">
      <c r="A3984" s="1">
        <v>39912</v>
      </c>
      <c r="B3984">
        <v>44800</v>
      </c>
      <c r="C3984">
        <v>45885</v>
      </c>
      <c r="D3984">
        <v>44800</v>
      </c>
      <c r="E3984">
        <v>45750</v>
      </c>
    </row>
    <row r="3985" spans="1:5" x14ac:dyDescent="0.25">
      <c r="A3985" s="1">
        <v>39911</v>
      </c>
      <c r="B3985">
        <v>43700</v>
      </c>
      <c r="C3985">
        <v>44580</v>
      </c>
      <c r="D3985">
        <v>43670</v>
      </c>
      <c r="E3985">
        <v>44400</v>
      </c>
    </row>
    <row r="3986" spans="1:5" x14ac:dyDescent="0.25">
      <c r="A3986" s="1">
        <v>39910</v>
      </c>
      <c r="B3986">
        <v>43520</v>
      </c>
      <c r="C3986">
        <v>44640</v>
      </c>
      <c r="D3986">
        <v>43455</v>
      </c>
      <c r="E3986">
        <v>43980</v>
      </c>
    </row>
    <row r="3987" spans="1:5" x14ac:dyDescent="0.25">
      <c r="A3987" s="1">
        <v>39909</v>
      </c>
      <c r="B3987">
        <v>44000</v>
      </c>
      <c r="C3987">
        <v>44370</v>
      </c>
      <c r="D3987">
        <v>43500</v>
      </c>
      <c r="E3987">
        <v>44280</v>
      </c>
    </row>
    <row r="3988" spans="1:5" x14ac:dyDescent="0.25">
      <c r="A3988" s="1">
        <v>39906</v>
      </c>
      <c r="B3988">
        <v>44250</v>
      </c>
      <c r="C3988">
        <v>44830</v>
      </c>
      <c r="D3988">
        <v>43800</v>
      </c>
      <c r="E3988">
        <v>44550</v>
      </c>
    </row>
    <row r="3989" spans="1:5" x14ac:dyDescent="0.25">
      <c r="A3989" s="1">
        <v>39905</v>
      </c>
      <c r="B3989">
        <v>42760</v>
      </c>
      <c r="C3989">
        <v>44510</v>
      </c>
      <c r="D3989">
        <v>42630</v>
      </c>
      <c r="E3989">
        <v>44200</v>
      </c>
    </row>
    <row r="3990" spans="1:5" x14ac:dyDescent="0.25">
      <c r="A3990" s="1">
        <v>39904</v>
      </c>
      <c r="B3990">
        <v>40700</v>
      </c>
      <c r="C3990">
        <v>42240</v>
      </c>
      <c r="D3990">
        <v>40270</v>
      </c>
      <c r="E3990">
        <v>42240</v>
      </c>
    </row>
    <row r="3991" spans="1:5" x14ac:dyDescent="0.25">
      <c r="A3991" s="1">
        <v>39903</v>
      </c>
      <c r="B3991">
        <v>41300</v>
      </c>
      <c r="C3991">
        <v>41800</v>
      </c>
      <c r="D3991">
        <v>40825</v>
      </c>
      <c r="E3991">
        <v>41040</v>
      </c>
    </row>
    <row r="3992" spans="1:5" x14ac:dyDescent="0.25">
      <c r="A3992" s="1">
        <v>39902</v>
      </c>
      <c r="B3992">
        <v>41200</v>
      </c>
      <c r="C3992">
        <v>41400</v>
      </c>
      <c r="D3992">
        <v>40525</v>
      </c>
      <c r="E3992">
        <v>40805</v>
      </c>
    </row>
    <row r="3993" spans="1:5" x14ac:dyDescent="0.25">
      <c r="A3993" s="1">
        <v>39899</v>
      </c>
      <c r="B3993">
        <v>42400</v>
      </c>
      <c r="C3993">
        <v>42450</v>
      </c>
      <c r="D3993">
        <v>41750</v>
      </c>
      <c r="E3993">
        <v>42230</v>
      </c>
    </row>
    <row r="3994" spans="1:5" x14ac:dyDescent="0.25">
      <c r="A3994" s="1">
        <v>39898</v>
      </c>
      <c r="B3994">
        <v>42650</v>
      </c>
      <c r="C3994">
        <v>42980</v>
      </c>
      <c r="D3994">
        <v>42205</v>
      </c>
      <c r="E3994">
        <v>42860</v>
      </c>
    </row>
    <row r="3995" spans="1:5" x14ac:dyDescent="0.25">
      <c r="A3995" s="1">
        <v>39897</v>
      </c>
      <c r="B3995">
        <v>41850</v>
      </c>
      <c r="C3995">
        <v>42920</v>
      </c>
      <c r="D3995">
        <v>41300</v>
      </c>
      <c r="E3995">
        <v>42245</v>
      </c>
    </row>
    <row r="3996" spans="1:5" x14ac:dyDescent="0.25">
      <c r="A3996" s="1">
        <v>39896</v>
      </c>
      <c r="B3996">
        <v>42450</v>
      </c>
      <c r="C3996">
        <v>42450</v>
      </c>
      <c r="D3996">
        <v>41510</v>
      </c>
      <c r="E3996">
        <v>41900</v>
      </c>
    </row>
    <row r="3997" spans="1:5" x14ac:dyDescent="0.25">
      <c r="A3997" s="1">
        <v>39895</v>
      </c>
      <c r="B3997">
        <v>41420</v>
      </c>
      <c r="C3997">
        <v>42850</v>
      </c>
      <c r="D3997">
        <v>41200</v>
      </c>
      <c r="E3997">
        <v>42785</v>
      </c>
    </row>
    <row r="3998" spans="1:5" x14ac:dyDescent="0.25">
      <c r="A3998" s="1">
        <v>39892</v>
      </c>
      <c r="B3998">
        <v>40700</v>
      </c>
      <c r="C3998">
        <v>41360</v>
      </c>
      <c r="D3998">
        <v>40320</v>
      </c>
      <c r="E3998">
        <v>40400</v>
      </c>
    </row>
    <row r="3999" spans="1:5" x14ac:dyDescent="0.25">
      <c r="A3999" s="1">
        <v>39891</v>
      </c>
      <c r="B3999">
        <v>40990</v>
      </c>
      <c r="C3999">
        <v>41430</v>
      </c>
      <c r="D3999">
        <v>40580</v>
      </c>
      <c r="E3999">
        <v>40630</v>
      </c>
    </row>
    <row r="4000" spans="1:5" x14ac:dyDescent="0.25">
      <c r="A4000" s="1">
        <v>39890</v>
      </c>
      <c r="B4000">
        <v>39505</v>
      </c>
      <c r="C4000">
        <v>40870</v>
      </c>
      <c r="D4000">
        <v>39110</v>
      </c>
      <c r="E4000">
        <v>40565</v>
      </c>
    </row>
    <row r="4001" spans="1:5" x14ac:dyDescent="0.25">
      <c r="A4001" s="1">
        <v>39889</v>
      </c>
      <c r="B4001">
        <v>38700</v>
      </c>
      <c r="C4001">
        <v>39950</v>
      </c>
      <c r="D4001">
        <v>38355</v>
      </c>
      <c r="E4001">
        <v>39925</v>
      </c>
    </row>
    <row r="4002" spans="1:5" x14ac:dyDescent="0.25">
      <c r="A4002" s="1">
        <v>39888</v>
      </c>
      <c r="B4002">
        <v>39830</v>
      </c>
      <c r="C4002">
        <v>40120</v>
      </c>
      <c r="D4002">
        <v>38755</v>
      </c>
      <c r="E4002">
        <v>38890</v>
      </c>
    </row>
    <row r="4003" spans="1:5" x14ac:dyDescent="0.25">
      <c r="A4003" s="1">
        <v>39885</v>
      </c>
      <c r="B4003">
        <v>39800</v>
      </c>
      <c r="C4003">
        <v>40450</v>
      </c>
      <c r="D4003">
        <v>38900</v>
      </c>
      <c r="E4003">
        <v>39340</v>
      </c>
    </row>
    <row r="4004" spans="1:5" x14ac:dyDescent="0.25">
      <c r="A4004" s="1">
        <v>39884</v>
      </c>
      <c r="B4004">
        <v>39050</v>
      </c>
      <c r="C4004">
        <v>39750</v>
      </c>
      <c r="D4004">
        <v>38605</v>
      </c>
      <c r="E4004">
        <v>39590</v>
      </c>
    </row>
    <row r="4005" spans="1:5" x14ac:dyDescent="0.25">
      <c r="A4005" s="1">
        <v>39883</v>
      </c>
      <c r="B4005">
        <v>39400</v>
      </c>
      <c r="C4005">
        <v>39850</v>
      </c>
      <c r="D4005">
        <v>38570</v>
      </c>
      <c r="E4005">
        <v>39235</v>
      </c>
    </row>
    <row r="4006" spans="1:5" x14ac:dyDescent="0.25">
      <c r="A4006" s="1">
        <v>39882</v>
      </c>
      <c r="B4006">
        <v>37900</v>
      </c>
      <c r="C4006">
        <v>39350</v>
      </c>
      <c r="D4006">
        <v>37805</v>
      </c>
      <c r="E4006">
        <v>39350</v>
      </c>
    </row>
    <row r="4007" spans="1:5" x14ac:dyDescent="0.25">
      <c r="A4007" s="1">
        <v>39881</v>
      </c>
      <c r="B4007">
        <v>37000</v>
      </c>
      <c r="C4007">
        <v>37930</v>
      </c>
      <c r="D4007">
        <v>36730</v>
      </c>
      <c r="E4007">
        <v>37030</v>
      </c>
    </row>
    <row r="4008" spans="1:5" x14ac:dyDescent="0.25">
      <c r="A4008" s="1">
        <v>39878</v>
      </c>
      <c r="B4008">
        <v>37700</v>
      </c>
      <c r="C4008">
        <v>38745</v>
      </c>
      <c r="D4008">
        <v>36870</v>
      </c>
      <c r="E4008">
        <v>37450</v>
      </c>
    </row>
    <row r="4009" spans="1:5" x14ac:dyDescent="0.25">
      <c r="A4009" s="1">
        <v>39877</v>
      </c>
      <c r="B4009">
        <v>38050</v>
      </c>
      <c r="C4009">
        <v>38550</v>
      </c>
      <c r="D4009">
        <v>37440</v>
      </c>
      <c r="E4009">
        <v>37990</v>
      </c>
    </row>
    <row r="4010" spans="1:5" x14ac:dyDescent="0.25">
      <c r="A4010" s="1">
        <v>39876</v>
      </c>
      <c r="B4010">
        <v>37700</v>
      </c>
      <c r="C4010">
        <v>39070</v>
      </c>
      <c r="D4010">
        <v>37700</v>
      </c>
      <c r="E4010">
        <v>38980</v>
      </c>
    </row>
    <row r="4011" spans="1:5" x14ac:dyDescent="0.25">
      <c r="A4011" s="1">
        <v>39875</v>
      </c>
      <c r="B4011">
        <v>37000</v>
      </c>
      <c r="C4011">
        <v>37600</v>
      </c>
      <c r="D4011">
        <v>36140</v>
      </c>
      <c r="E4011">
        <v>36850</v>
      </c>
    </row>
    <row r="4012" spans="1:5" x14ac:dyDescent="0.25">
      <c r="A4012" s="1">
        <v>39874</v>
      </c>
      <c r="B4012">
        <v>37700</v>
      </c>
      <c r="C4012">
        <v>38020</v>
      </c>
      <c r="D4012">
        <v>36555</v>
      </c>
      <c r="E4012">
        <v>36600</v>
      </c>
    </row>
    <row r="4013" spans="1:5" x14ac:dyDescent="0.25">
      <c r="A4013" s="1">
        <v>39871</v>
      </c>
      <c r="B4013">
        <v>38400</v>
      </c>
      <c r="C4013">
        <v>39400</v>
      </c>
      <c r="D4013">
        <v>37465</v>
      </c>
      <c r="E4013">
        <v>38560</v>
      </c>
    </row>
    <row r="4014" spans="1:5" x14ac:dyDescent="0.25">
      <c r="A4014" s="1">
        <v>39870</v>
      </c>
      <c r="B4014">
        <v>39460</v>
      </c>
      <c r="C4014">
        <v>39800</v>
      </c>
      <c r="D4014">
        <v>38800</v>
      </c>
      <c r="E4014">
        <v>38915</v>
      </c>
    </row>
    <row r="4015" spans="1:5" x14ac:dyDescent="0.25">
      <c r="A4015" s="1">
        <v>39869</v>
      </c>
      <c r="B4015">
        <v>38200</v>
      </c>
      <c r="C4015">
        <v>39550</v>
      </c>
      <c r="D4015">
        <v>38000</v>
      </c>
      <c r="E4015">
        <v>38850</v>
      </c>
    </row>
    <row r="4016" spans="1:5" x14ac:dyDescent="0.25">
      <c r="A4016" s="1">
        <v>39864</v>
      </c>
      <c r="B4016">
        <v>39510</v>
      </c>
      <c r="C4016">
        <v>39850</v>
      </c>
      <c r="D4016">
        <v>38710</v>
      </c>
      <c r="E4016">
        <v>39650</v>
      </c>
    </row>
    <row r="4017" spans="1:5" x14ac:dyDescent="0.25">
      <c r="A4017" s="1">
        <v>39863</v>
      </c>
      <c r="B4017">
        <v>40900</v>
      </c>
      <c r="C4017">
        <v>41100</v>
      </c>
      <c r="D4017">
        <v>40190</v>
      </c>
      <c r="E4017">
        <v>40500</v>
      </c>
    </row>
    <row r="4018" spans="1:5" x14ac:dyDescent="0.25">
      <c r="A4018" s="1">
        <v>39862</v>
      </c>
      <c r="B4018">
        <v>40610</v>
      </c>
      <c r="C4018">
        <v>41040</v>
      </c>
      <c r="D4018">
        <v>39870</v>
      </c>
      <c r="E4018">
        <v>40290</v>
      </c>
    </row>
    <row r="4019" spans="1:5" x14ac:dyDescent="0.25">
      <c r="A4019" s="1">
        <v>39861</v>
      </c>
      <c r="B4019">
        <v>41000</v>
      </c>
      <c r="C4019">
        <v>41150</v>
      </c>
      <c r="D4019">
        <v>39800</v>
      </c>
      <c r="E4019">
        <v>40000</v>
      </c>
    </row>
    <row r="4020" spans="1:5" x14ac:dyDescent="0.25">
      <c r="A4020" s="1">
        <v>39860</v>
      </c>
      <c r="B4020">
        <v>41500</v>
      </c>
      <c r="C4020">
        <v>41650</v>
      </c>
      <c r="D4020">
        <v>41010</v>
      </c>
      <c r="E4020">
        <v>41650</v>
      </c>
    </row>
    <row r="4021" spans="1:5" x14ac:dyDescent="0.25">
      <c r="A4021" s="1">
        <v>39857</v>
      </c>
      <c r="B4021">
        <v>41470</v>
      </c>
      <c r="C4021">
        <v>41925</v>
      </c>
      <c r="D4021">
        <v>41070</v>
      </c>
      <c r="E4021">
        <v>41780</v>
      </c>
    </row>
    <row r="4022" spans="1:5" x14ac:dyDescent="0.25">
      <c r="A4022" s="1">
        <v>39856</v>
      </c>
      <c r="B4022">
        <v>40645</v>
      </c>
      <c r="C4022">
        <v>41120</v>
      </c>
      <c r="D4022">
        <v>40030</v>
      </c>
      <c r="E4022">
        <v>40610</v>
      </c>
    </row>
    <row r="4023" spans="1:5" x14ac:dyDescent="0.25">
      <c r="A4023" s="1">
        <v>39855</v>
      </c>
      <c r="B4023">
        <v>41480</v>
      </c>
      <c r="C4023">
        <v>42180</v>
      </c>
      <c r="D4023">
        <v>40300</v>
      </c>
      <c r="E4023">
        <v>41100</v>
      </c>
    </row>
    <row r="4024" spans="1:5" x14ac:dyDescent="0.25">
      <c r="A4024" s="1">
        <v>39854</v>
      </c>
      <c r="B4024">
        <v>41940</v>
      </c>
      <c r="C4024">
        <v>42980</v>
      </c>
      <c r="D4024">
        <v>40900</v>
      </c>
      <c r="E4024">
        <v>41140</v>
      </c>
    </row>
    <row r="4025" spans="1:5" x14ac:dyDescent="0.25">
      <c r="A4025" s="1">
        <v>39853</v>
      </c>
      <c r="B4025">
        <v>42600</v>
      </c>
      <c r="C4025">
        <v>43555</v>
      </c>
      <c r="D4025">
        <v>41990</v>
      </c>
      <c r="E4025">
        <v>42280</v>
      </c>
    </row>
    <row r="4026" spans="1:5" x14ac:dyDescent="0.25">
      <c r="A4026" s="1">
        <v>39850</v>
      </c>
      <c r="B4026">
        <v>41600</v>
      </c>
      <c r="C4026">
        <v>43020</v>
      </c>
      <c r="D4026">
        <v>41415</v>
      </c>
      <c r="E4026">
        <v>42975</v>
      </c>
    </row>
    <row r="4027" spans="1:5" x14ac:dyDescent="0.25">
      <c r="A4027" s="1">
        <v>39849</v>
      </c>
      <c r="B4027">
        <v>40200</v>
      </c>
      <c r="C4027">
        <v>41580</v>
      </c>
      <c r="D4027">
        <v>39900</v>
      </c>
      <c r="E4027">
        <v>41300</v>
      </c>
    </row>
    <row r="4028" spans="1:5" x14ac:dyDescent="0.25">
      <c r="A4028" s="1">
        <v>39848</v>
      </c>
      <c r="B4028">
        <v>40000</v>
      </c>
      <c r="C4028">
        <v>41740</v>
      </c>
      <c r="D4028">
        <v>39780</v>
      </c>
      <c r="E4028">
        <v>40310</v>
      </c>
    </row>
    <row r="4029" spans="1:5" x14ac:dyDescent="0.25">
      <c r="A4029" s="1">
        <v>39847</v>
      </c>
      <c r="B4029">
        <v>38850</v>
      </c>
      <c r="C4029">
        <v>40000</v>
      </c>
      <c r="D4029">
        <v>38630</v>
      </c>
      <c r="E4029">
        <v>39900</v>
      </c>
    </row>
    <row r="4030" spans="1:5" x14ac:dyDescent="0.25">
      <c r="A4030" s="1">
        <v>39846</v>
      </c>
      <c r="B4030">
        <v>38750</v>
      </c>
      <c r="C4030">
        <v>39635</v>
      </c>
      <c r="D4030">
        <v>38430</v>
      </c>
      <c r="E4030">
        <v>38850</v>
      </c>
    </row>
    <row r="4031" spans="1:5" x14ac:dyDescent="0.25">
      <c r="A4031" s="1">
        <v>39843</v>
      </c>
      <c r="B4031">
        <v>39500</v>
      </c>
      <c r="C4031">
        <v>40545</v>
      </c>
      <c r="D4031">
        <v>39210</v>
      </c>
      <c r="E4031">
        <v>39450</v>
      </c>
    </row>
    <row r="4032" spans="1:5" x14ac:dyDescent="0.25">
      <c r="A4032" s="1">
        <v>39842</v>
      </c>
      <c r="B4032">
        <v>40010</v>
      </c>
      <c r="C4032">
        <v>40290</v>
      </c>
      <c r="D4032">
        <v>39650</v>
      </c>
      <c r="E4032">
        <v>39950</v>
      </c>
    </row>
    <row r="4033" spans="1:5" x14ac:dyDescent="0.25">
      <c r="A4033" s="1">
        <v>39841</v>
      </c>
      <c r="B4033">
        <v>40000</v>
      </c>
      <c r="C4033">
        <v>40750</v>
      </c>
      <c r="D4033">
        <v>39825</v>
      </c>
      <c r="E4033">
        <v>40550</v>
      </c>
    </row>
    <row r="4034" spans="1:5" x14ac:dyDescent="0.25">
      <c r="A4034" s="1">
        <v>39840</v>
      </c>
      <c r="B4034">
        <v>38800</v>
      </c>
      <c r="C4034">
        <v>39360</v>
      </c>
      <c r="D4034">
        <v>38355</v>
      </c>
      <c r="E4034">
        <v>39140</v>
      </c>
    </row>
    <row r="4035" spans="1:5" x14ac:dyDescent="0.25">
      <c r="A4035" s="1">
        <v>39839</v>
      </c>
      <c r="B4035">
        <v>38600</v>
      </c>
      <c r="C4035">
        <v>39380</v>
      </c>
      <c r="D4035">
        <v>38140</v>
      </c>
      <c r="E4035">
        <v>38800</v>
      </c>
    </row>
    <row r="4036" spans="1:5" x14ac:dyDescent="0.25">
      <c r="A4036" s="1">
        <v>39836</v>
      </c>
      <c r="B4036">
        <v>37700</v>
      </c>
      <c r="C4036">
        <v>39075</v>
      </c>
      <c r="D4036">
        <v>37080</v>
      </c>
      <c r="E4036">
        <v>38400</v>
      </c>
    </row>
    <row r="4037" spans="1:5" x14ac:dyDescent="0.25">
      <c r="A4037" s="1">
        <v>39835</v>
      </c>
      <c r="B4037">
        <v>39400</v>
      </c>
      <c r="C4037">
        <v>39400</v>
      </c>
      <c r="D4037">
        <v>37500</v>
      </c>
      <c r="E4037">
        <v>38350</v>
      </c>
    </row>
    <row r="4038" spans="1:5" x14ac:dyDescent="0.25">
      <c r="A4038" s="1">
        <v>39834</v>
      </c>
      <c r="B4038">
        <v>38100</v>
      </c>
      <c r="C4038">
        <v>38915</v>
      </c>
      <c r="D4038">
        <v>37710</v>
      </c>
      <c r="E4038">
        <v>38900</v>
      </c>
    </row>
    <row r="4039" spans="1:5" x14ac:dyDescent="0.25">
      <c r="A4039" s="1">
        <v>39833</v>
      </c>
      <c r="B4039">
        <v>38965</v>
      </c>
      <c r="C4039">
        <v>39590</v>
      </c>
      <c r="D4039">
        <v>37650</v>
      </c>
      <c r="E4039">
        <v>37700</v>
      </c>
    </row>
    <row r="4040" spans="1:5" x14ac:dyDescent="0.25">
      <c r="A4040" s="1">
        <v>39832</v>
      </c>
      <c r="B4040">
        <v>40000</v>
      </c>
      <c r="C4040">
        <v>40290</v>
      </c>
      <c r="D4040">
        <v>39020</v>
      </c>
      <c r="E4040">
        <v>39280</v>
      </c>
    </row>
    <row r="4041" spans="1:5" x14ac:dyDescent="0.25">
      <c r="A4041" s="1">
        <v>39829</v>
      </c>
      <c r="B4041">
        <v>40530</v>
      </c>
      <c r="C4041">
        <v>40580</v>
      </c>
      <c r="D4041">
        <v>38960</v>
      </c>
      <c r="E4041">
        <v>39910</v>
      </c>
    </row>
    <row r="4042" spans="1:5" x14ac:dyDescent="0.25">
      <c r="A4042" s="1">
        <v>39828</v>
      </c>
      <c r="B4042">
        <v>38500</v>
      </c>
      <c r="C4042">
        <v>39690</v>
      </c>
      <c r="D4042">
        <v>37300</v>
      </c>
      <c r="E4042">
        <v>39550</v>
      </c>
    </row>
    <row r="4043" spans="1:5" x14ac:dyDescent="0.25">
      <c r="A4043" s="1">
        <v>39827</v>
      </c>
      <c r="B4043">
        <v>39900</v>
      </c>
      <c r="C4043">
        <v>40100</v>
      </c>
      <c r="D4043">
        <v>38080</v>
      </c>
      <c r="E4043">
        <v>38640</v>
      </c>
    </row>
    <row r="4044" spans="1:5" x14ac:dyDescent="0.25">
      <c r="A4044" s="1">
        <v>39826</v>
      </c>
      <c r="B4044">
        <v>39500</v>
      </c>
      <c r="C4044">
        <v>40900</v>
      </c>
      <c r="D4044">
        <v>38900</v>
      </c>
      <c r="E4044">
        <v>40280</v>
      </c>
    </row>
    <row r="4045" spans="1:5" x14ac:dyDescent="0.25">
      <c r="A4045" s="1">
        <v>39825</v>
      </c>
      <c r="B4045">
        <v>41640</v>
      </c>
      <c r="C4045">
        <v>41730</v>
      </c>
      <c r="D4045">
        <v>39800</v>
      </c>
      <c r="E4045">
        <v>40050</v>
      </c>
    </row>
    <row r="4046" spans="1:5" x14ac:dyDescent="0.25">
      <c r="A4046" s="1">
        <v>39822</v>
      </c>
      <c r="B4046">
        <v>42290</v>
      </c>
      <c r="C4046">
        <v>43245</v>
      </c>
      <c r="D4046">
        <v>41710</v>
      </c>
      <c r="E4046">
        <v>42030</v>
      </c>
    </row>
    <row r="4047" spans="1:5" x14ac:dyDescent="0.25">
      <c r="A4047" s="1">
        <v>39821</v>
      </c>
      <c r="B4047">
        <v>41545</v>
      </c>
      <c r="C4047">
        <v>42645</v>
      </c>
      <c r="D4047">
        <v>40865</v>
      </c>
      <c r="E4047">
        <v>42600</v>
      </c>
    </row>
    <row r="4048" spans="1:5" x14ac:dyDescent="0.25">
      <c r="A4048" s="1">
        <v>39820</v>
      </c>
      <c r="B4048">
        <v>42305</v>
      </c>
      <c r="C4048">
        <v>42580</v>
      </c>
      <c r="D4048">
        <v>41200</v>
      </c>
      <c r="E4048">
        <v>41555</v>
      </c>
    </row>
    <row r="4049" spans="1:5" x14ac:dyDescent="0.25">
      <c r="A4049" s="1">
        <v>39819</v>
      </c>
      <c r="B4049">
        <v>42790</v>
      </c>
      <c r="C4049">
        <v>43200</v>
      </c>
      <c r="D4049">
        <v>42230</v>
      </c>
      <c r="E4049">
        <v>43150</v>
      </c>
    </row>
    <row r="4050" spans="1:5" x14ac:dyDescent="0.25">
      <c r="A4050" s="1">
        <v>39818</v>
      </c>
      <c r="B4050">
        <v>41100</v>
      </c>
      <c r="C4050">
        <v>42650</v>
      </c>
      <c r="D4050">
        <v>40200</v>
      </c>
      <c r="E4050">
        <v>42400</v>
      </c>
    </row>
    <row r="4051" spans="1:5" x14ac:dyDescent="0.25">
      <c r="A4051" s="1">
        <v>39815</v>
      </c>
      <c r="B4051">
        <v>38600</v>
      </c>
      <c r="C4051">
        <v>40950</v>
      </c>
      <c r="D4051">
        <v>38500</v>
      </c>
      <c r="E4051">
        <v>40930</v>
      </c>
    </row>
    <row r="4052" spans="1:5" x14ac:dyDescent="0.25">
      <c r="A4052" s="1">
        <v>39812</v>
      </c>
      <c r="B4052">
        <v>38000</v>
      </c>
      <c r="C4052">
        <v>38480</v>
      </c>
      <c r="D4052">
        <v>37770</v>
      </c>
      <c r="E4052">
        <v>38000</v>
      </c>
    </row>
    <row r="4053" spans="1:5" x14ac:dyDescent="0.25">
      <c r="A4053" s="1">
        <v>39811</v>
      </c>
      <c r="B4053">
        <v>37850</v>
      </c>
      <c r="C4053">
        <v>38250</v>
      </c>
      <c r="D4053">
        <v>37315</v>
      </c>
      <c r="E4053">
        <v>37765</v>
      </c>
    </row>
    <row r="4054" spans="1:5" x14ac:dyDescent="0.25">
      <c r="A4054" s="1">
        <v>39808</v>
      </c>
      <c r="B4054">
        <v>37500</v>
      </c>
      <c r="C4054">
        <v>37910</v>
      </c>
      <c r="D4054">
        <v>37005</v>
      </c>
      <c r="E4054">
        <v>37460</v>
      </c>
    </row>
    <row r="4055" spans="1:5" x14ac:dyDescent="0.25">
      <c r="A4055" s="1">
        <v>39805</v>
      </c>
      <c r="B4055">
        <v>38850</v>
      </c>
      <c r="C4055">
        <v>38950</v>
      </c>
      <c r="D4055">
        <v>37045</v>
      </c>
      <c r="E4055">
        <v>37290</v>
      </c>
    </row>
    <row r="4056" spans="1:5" x14ac:dyDescent="0.25">
      <c r="A4056" s="1">
        <v>39804</v>
      </c>
      <c r="B4056">
        <v>40300</v>
      </c>
      <c r="C4056">
        <v>40435</v>
      </c>
      <c r="D4056">
        <v>38230</v>
      </c>
      <c r="E4056">
        <v>38530</v>
      </c>
    </row>
    <row r="4057" spans="1:5" x14ac:dyDescent="0.25">
      <c r="A4057" s="1">
        <v>39801</v>
      </c>
      <c r="B4057">
        <v>39805</v>
      </c>
      <c r="C4057">
        <v>40655</v>
      </c>
      <c r="D4057">
        <v>39500</v>
      </c>
      <c r="E4057">
        <v>40000</v>
      </c>
    </row>
    <row r="4058" spans="1:5" x14ac:dyDescent="0.25">
      <c r="A4058" s="1">
        <v>39800</v>
      </c>
      <c r="B4058">
        <v>40700</v>
      </c>
      <c r="C4058">
        <v>41545</v>
      </c>
      <c r="D4058">
        <v>39840</v>
      </c>
      <c r="E4058">
        <v>40260</v>
      </c>
    </row>
    <row r="4059" spans="1:5" x14ac:dyDescent="0.25">
      <c r="A4059" s="1">
        <v>39799</v>
      </c>
      <c r="B4059">
        <v>40200</v>
      </c>
      <c r="C4059">
        <v>41350</v>
      </c>
      <c r="D4059">
        <v>40100</v>
      </c>
      <c r="E4059">
        <v>40600</v>
      </c>
    </row>
    <row r="4060" spans="1:5" x14ac:dyDescent="0.25">
      <c r="A4060" s="1">
        <v>39798</v>
      </c>
      <c r="B4060">
        <v>38650</v>
      </c>
      <c r="C4060">
        <v>40040</v>
      </c>
      <c r="D4060">
        <v>38650</v>
      </c>
      <c r="E4060">
        <v>39950</v>
      </c>
    </row>
    <row r="4061" spans="1:5" x14ac:dyDescent="0.25">
      <c r="A4061" s="1">
        <v>39797</v>
      </c>
      <c r="B4061">
        <v>39960</v>
      </c>
      <c r="C4061">
        <v>40000</v>
      </c>
      <c r="D4061">
        <v>38150</v>
      </c>
      <c r="E4061">
        <v>38250</v>
      </c>
    </row>
    <row r="4062" spans="1:5" x14ac:dyDescent="0.25">
      <c r="A4062" s="1">
        <v>39794</v>
      </c>
      <c r="B4062">
        <v>37150</v>
      </c>
      <c r="C4062">
        <v>39450</v>
      </c>
      <c r="D4062">
        <v>37060</v>
      </c>
      <c r="E4062">
        <v>39270</v>
      </c>
    </row>
    <row r="4063" spans="1:5" x14ac:dyDescent="0.25">
      <c r="A4063" s="1">
        <v>39793</v>
      </c>
      <c r="B4063">
        <v>39350</v>
      </c>
      <c r="C4063">
        <v>39970</v>
      </c>
      <c r="D4063">
        <v>38750</v>
      </c>
      <c r="E4063">
        <v>38800</v>
      </c>
    </row>
    <row r="4064" spans="1:5" x14ac:dyDescent="0.25">
      <c r="A4064" s="1">
        <v>39792</v>
      </c>
      <c r="B4064">
        <v>38900</v>
      </c>
      <c r="C4064">
        <v>39970</v>
      </c>
      <c r="D4064">
        <v>38705</v>
      </c>
      <c r="E4064">
        <v>39200</v>
      </c>
    </row>
    <row r="4065" spans="1:5" x14ac:dyDescent="0.25">
      <c r="A4065" s="1">
        <v>39791</v>
      </c>
      <c r="B4065">
        <v>38200</v>
      </c>
      <c r="C4065">
        <v>39140</v>
      </c>
      <c r="D4065">
        <v>37780</v>
      </c>
      <c r="E4065">
        <v>38140</v>
      </c>
    </row>
    <row r="4066" spans="1:5" x14ac:dyDescent="0.25">
      <c r="A4066" s="1">
        <v>39790</v>
      </c>
      <c r="B4066">
        <v>37495</v>
      </c>
      <c r="C4066">
        <v>38640</v>
      </c>
      <c r="D4066">
        <v>36910</v>
      </c>
      <c r="E4066">
        <v>38520</v>
      </c>
    </row>
    <row r="4067" spans="1:5" x14ac:dyDescent="0.25">
      <c r="A4067" s="1">
        <v>39787</v>
      </c>
      <c r="B4067">
        <v>35190</v>
      </c>
      <c r="C4067">
        <v>35800</v>
      </c>
      <c r="D4067">
        <v>34230</v>
      </c>
      <c r="E4067">
        <v>35800</v>
      </c>
    </row>
    <row r="4068" spans="1:5" x14ac:dyDescent="0.25">
      <c r="A4068" s="1">
        <v>39786</v>
      </c>
      <c r="B4068">
        <v>35710</v>
      </c>
      <c r="C4068">
        <v>36330</v>
      </c>
      <c r="D4068">
        <v>35300</v>
      </c>
      <c r="E4068">
        <v>35700</v>
      </c>
    </row>
    <row r="4069" spans="1:5" x14ac:dyDescent="0.25">
      <c r="A4069" s="1">
        <v>39785</v>
      </c>
      <c r="B4069">
        <v>35050</v>
      </c>
      <c r="C4069">
        <v>35750</v>
      </c>
      <c r="D4069">
        <v>33990</v>
      </c>
      <c r="E4069">
        <v>35590</v>
      </c>
    </row>
    <row r="4070" spans="1:5" x14ac:dyDescent="0.25">
      <c r="A4070" s="1">
        <v>39784</v>
      </c>
      <c r="B4070">
        <v>35500</v>
      </c>
      <c r="C4070">
        <v>36020</v>
      </c>
      <c r="D4070">
        <v>35040</v>
      </c>
      <c r="E4070">
        <v>35400</v>
      </c>
    </row>
    <row r="4071" spans="1:5" x14ac:dyDescent="0.25">
      <c r="A4071" s="1">
        <v>39783</v>
      </c>
      <c r="B4071">
        <v>36020</v>
      </c>
      <c r="C4071">
        <v>36100</v>
      </c>
      <c r="D4071">
        <v>34560</v>
      </c>
      <c r="E4071">
        <v>34970</v>
      </c>
    </row>
    <row r="4072" spans="1:5" x14ac:dyDescent="0.25">
      <c r="A4072" s="1">
        <v>39780</v>
      </c>
      <c r="B4072">
        <v>36255</v>
      </c>
      <c r="C4072">
        <v>37580</v>
      </c>
      <c r="D4072">
        <v>35905</v>
      </c>
      <c r="E4072">
        <v>37000</v>
      </c>
    </row>
    <row r="4073" spans="1:5" x14ac:dyDescent="0.25">
      <c r="A4073" s="1">
        <v>39779</v>
      </c>
      <c r="B4073">
        <v>37000</v>
      </c>
      <c r="C4073">
        <v>37070</v>
      </c>
      <c r="D4073">
        <v>36340</v>
      </c>
      <c r="E4073">
        <v>36540</v>
      </c>
    </row>
    <row r="4074" spans="1:5" x14ac:dyDescent="0.25">
      <c r="A4074" s="1">
        <v>39778</v>
      </c>
      <c r="B4074">
        <v>34505</v>
      </c>
      <c r="C4074">
        <v>37300</v>
      </c>
      <c r="D4074">
        <v>34500</v>
      </c>
      <c r="E4074">
        <v>36900</v>
      </c>
    </row>
    <row r="4075" spans="1:5" x14ac:dyDescent="0.25">
      <c r="A4075" s="1">
        <v>39777</v>
      </c>
      <c r="B4075">
        <v>34500</v>
      </c>
      <c r="C4075">
        <v>35810</v>
      </c>
      <c r="D4075">
        <v>33850</v>
      </c>
      <c r="E4075">
        <v>35250</v>
      </c>
    </row>
    <row r="4076" spans="1:5" x14ac:dyDescent="0.25">
      <c r="A4076" s="1">
        <v>39776</v>
      </c>
      <c r="B4076">
        <v>33350</v>
      </c>
      <c r="C4076">
        <v>34700</v>
      </c>
      <c r="D4076">
        <v>33030</v>
      </c>
      <c r="E4076">
        <v>34350</v>
      </c>
    </row>
    <row r="4077" spans="1:5" x14ac:dyDescent="0.25">
      <c r="A4077" s="1">
        <v>39773</v>
      </c>
      <c r="B4077">
        <v>32000</v>
      </c>
      <c r="C4077">
        <v>32710</v>
      </c>
      <c r="D4077">
        <v>31300</v>
      </c>
      <c r="E4077">
        <v>31600</v>
      </c>
    </row>
    <row r="4078" spans="1:5" x14ac:dyDescent="0.25">
      <c r="A4078" s="1">
        <v>39771</v>
      </c>
      <c r="B4078">
        <v>34600</v>
      </c>
      <c r="C4078">
        <v>35180</v>
      </c>
      <c r="D4078">
        <v>33550</v>
      </c>
      <c r="E4078">
        <v>33850</v>
      </c>
    </row>
    <row r="4079" spans="1:5" x14ac:dyDescent="0.25">
      <c r="A4079" s="1">
        <v>39770</v>
      </c>
      <c r="B4079">
        <v>35000</v>
      </c>
      <c r="C4079">
        <v>36170</v>
      </c>
      <c r="D4079">
        <v>34155</v>
      </c>
      <c r="E4079">
        <v>34450</v>
      </c>
    </row>
    <row r="4080" spans="1:5" x14ac:dyDescent="0.25">
      <c r="A4080" s="1">
        <v>39769</v>
      </c>
      <c r="B4080">
        <v>35100</v>
      </c>
      <c r="C4080">
        <v>36895</v>
      </c>
      <c r="D4080">
        <v>34500</v>
      </c>
      <c r="E4080">
        <v>36350</v>
      </c>
    </row>
    <row r="4081" spans="1:5" x14ac:dyDescent="0.25">
      <c r="A4081" s="1">
        <v>39766</v>
      </c>
      <c r="B4081">
        <v>37900</v>
      </c>
      <c r="C4081">
        <v>38000</v>
      </c>
      <c r="D4081">
        <v>35320</v>
      </c>
      <c r="E4081">
        <v>36295</v>
      </c>
    </row>
    <row r="4082" spans="1:5" x14ac:dyDescent="0.25">
      <c r="A4082" s="1">
        <v>39765</v>
      </c>
      <c r="B4082">
        <v>34700</v>
      </c>
      <c r="C4082">
        <v>36800</v>
      </c>
      <c r="D4082">
        <v>34000</v>
      </c>
      <c r="E4082">
        <v>36795</v>
      </c>
    </row>
    <row r="4083" spans="1:5" x14ac:dyDescent="0.25">
      <c r="A4083" s="1">
        <v>39764</v>
      </c>
      <c r="B4083">
        <v>38200</v>
      </c>
      <c r="C4083">
        <v>38300</v>
      </c>
      <c r="D4083">
        <v>34600</v>
      </c>
      <c r="E4083">
        <v>34900</v>
      </c>
    </row>
    <row r="4084" spans="1:5" x14ac:dyDescent="0.25">
      <c r="A4084" s="1">
        <v>39763</v>
      </c>
      <c r="B4084">
        <v>36700</v>
      </c>
      <c r="C4084">
        <v>38230</v>
      </c>
      <c r="D4084">
        <v>35950</v>
      </c>
      <c r="E4084">
        <v>38030</v>
      </c>
    </row>
    <row r="4085" spans="1:5" x14ac:dyDescent="0.25">
      <c r="A4085" s="1">
        <v>39762</v>
      </c>
      <c r="B4085">
        <v>39210</v>
      </c>
      <c r="C4085">
        <v>39540</v>
      </c>
      <c r="D4085">
        <v>36730</v>
      </c>
      <c r="E4085">
        <v>37260</v>
      </c>
    </row>
    <row r="4086" spans="1:5" x14ac:dyDescent="0.25">
      <c r="A4086" s="1">
        <v>39759</v>
      </c>
      <c r="B4086">
        <v>37700</v>
      </c>
      <c r="C4086">
        <v>38300</v>
      </c>
      <c r="D4086">
        <v>36740</v>
      </c>
      <c r="E4086">
        <v>37300</v>
      </c>
    </row>
    <row r="4087" spans="1:5" x14ac:dyDescent="0.25">
      <c r="A4087" s="1">
        <v>39758</v>
      </c>
      <c r="B4087">
        <v>37990</v>
      </c>
      <c r="C4087">
        <v>38380</v>
      </c>
      <c r="D4087">
        <v>35850</v>
      </c>
      <c r="E4087">
        <v>37100</v>
      </c>
    </row>
    <row r="4088" spans="1:5" x14ac:dyDescent="0.25">
      <c r="A4088" s="1">
        <v>39757</v>
      </c>
      <c r="B4088">
        <v>41000</v>
      </c>
      <c r="C4088">
        <v>41140</v>
      </c>
      <c r="D4088">
        <v>38280</v>
      </c>
      <c r="E4088">
        <v>38375</v>
      </c>
    </row>
    <row r="4089" spans="1:5" x14ac:dyDescent="0.25">
      <c r="A4089" s="1">
        <v>39756</v>
      </c>
      <c r="B4089">
        <v>39900</v>
      </c>
      <c r="C4089">
        <v>41760</v>
      </c>
      <c r="D4089">
        <v>39610</v>
      </c>
      <c r="E4089">
        <v>41060</v>
      </c>
    </row>
    <row r="4090" spans="1:5" x14ac:dyDescent="0.25">
      <c r="A4090" s="1">
        <v>39755</v>
      </c>
      <c r="B4090">
        <v>38200</v>
      </c>
      <c r="C4090">
        <v>39250</v>
      </c>
      <c r="D4090">
        <v>37930</v>
      </c>
      <c r="E4090">
        <v>38950</v>
      </c>
    </row>
    <row r="4091" spans="1:5" x14ac:dyDescent="0.25">
      <c r="A4091" s="1">
        <v>39752</v>
      </c>
      <c r="B4091">
        <v>37500</v>
      </c>
      <c r="C4091">
        <v>38780</v>
      </c>
      <c r="D4091">
        <v>36670</v>
      </c>
      <c r="E4091">
        <v>37650</v>
      </c>
    </row>
    <row r="4092" spans="1:5" x14ac:dyDescent="0.25">
      <c r="A4092" s="1">
        <v>39751</v>
      </c>
      <c r="B4092">
        <v>36700</v>
      </c>
      <c r="C4092">
        <v>38745</v>
      </c>
      <c r="D4092">
        <v>36180</v>
      </c>
      <c r="E4092">
        <v>38745</v>
      </c>
    </row>
    <row r="4093" spans="1:5" x14ac:dyDescent="0.25">
      <c r="A4093" s="1">
        <v>39750</v>
      </c>
      <c r="B4093">
        <v>34460</v>
      </c>
      <c r="C4093">
        <v>36740</v>
      </c>
      <c r="D4093">
        <v>34000</v>
      </c>
      <c r="E4093">
        <v>35500</v>
      </c>
    </row>
    <row r="4094" spans="1:5" x14ac:dyDescent="0.25">
      <c r="A4094" s="1">
        <v>39749</v>
      </c>
      <c r="B4094">
        <v>32000</v>
      </c>
      <c r="C4094">
        <v>33855</v>
      </c>
      <c r="D4094">
        <v>30300</v>
      </c>
      <c r="E4094">
        <v>33855</v>
      </c>
    </row>
    <row r="4095" spans="1:5" x14ac:dyDescent="0.25">
      <c r="A4095" s="1">
        <v>39748</v>
      </c>
      <c r="B4095">
        <v>31500</v>
      </c>
      <c r="C4095">
        <v>31995</v>
      </c>
      <c r="D4095">
        <v>29900</v>
      </c>
      <c r="E4095">
        <v>30150</v>
      </c>
    </row>
    <row r="4096" spans="1:5" x14ac:dyDescent="0.25">
      <c r="A4096" s="1">
        <v>39745</v>
      </c>
      <c r="B4096">
        <v>31500</v>
      </c>
      <c r="C4096">
        <v>33290</v>
      </c>
      <c r="D4096">
        <v>31000</v>
      </c>
      <c r="E4096">
        <v>31900</v>
      </c>
    </row>
    <row r="4097" spans="1:5" x14ac:dyDescent="0.25">
      <c r="A4097" s="1">
        <v>39744</v>
      </c>
      <c r="B4097">
        <v>34000</v>
      </c>
      <c r="C4097">
        <v>36620</v>
      </c>
      <c r="D4097">
        <v>32600</v>
      </c>
      <c r="E4097">
        <v>34550</v>
      </c>
    </row>
    <row r="4098" spans="1:5" x14ac:dyDescent="0.25">
      <c r="A4098" s="1">
        <v>39743</v>
      </c>
      <c r="B4098">
        <v>37400</v>
      </c>
      <c r="C4098">
        <v>38290</v>
      </c>
      <c r="D4098">
        <v>36065</v>
      </c>
      <c r="E4098">
        <v>36065</v>
      </c>
    </row>
    <row r="4099" spans="1:5" x14ac:dyDescent="0.25">
      <c r="A4099" s="1">
        <v>39742</v>
      </c>
      <c r="B4099">
        <v>39510</v>
      </c>
      <c r="C4099">
        <v>41000</v>
      </c>
      <c r="D4099">
        <v>38600</v>
      </c>
      <c r="E4099">
        <v>39900</v>
      </c>
    </row>
    <row r="4100" spans="1:5" x14ac:dyDescent="0.25">
      <c r="A4100" s="1">
        <v>39741</v>
      </c>
      <c r="B4100">
        <v>38400</v>
      </c>
      <c r="C4100">
        <v>40400</v>
      </c>
      <c r="D4100">
        <v>37795</v>
      </c>
      <c r="E4100">
        <v>40350</v>
      </c>
    </row>
    <row r="4101" spans="1:5" x14ac:dyDescent="0.25">
      <c r="A4101" s="1">
        <v>39738</v>
      </c>
      <c r="B4101">
        <v>37200</v>
      </c>
      <c r="C4101">
        <v>39380</v>
      </c>
      <c r="D4101">
        <v>36045</v>
      </c>
      <c r="E4101">
        <v>37500</v>
      </c>
    </row>
    <row r="4102" spans="1:5" x14ac:dyDescent="0.25">
      <c r="A4102" s="1">
        <v>39737</v>
      </c>
      <c r="B4102">
        <v>36890</v>
      </c>
      <c r="C4102">
        <v>39070</v>
      </c>
      <c r="D4102">
        <v>34600</v>
      </c>
      <c r="E4102">
        <v>37500</v>
      </c>
    </row>
    <row r="4103" spans="1:5" x14ac:dyDescent="0.25">
      <c r="A4103" s="1">
        <v>39736</v>
      </c>
      <c r="B4103">
        <v>41000</v>
      </c>
      <c r="C4103">
        <v>41300</v>
      </c>
      <c r="D4103">
        <v>37900</v>
      </c>
      <c r="E4103">
        <v>37900</v>
      </c>
    </row>
    <row r="4104" spans="1:5" x14ac:dyDescent="0.25">
      <c r="A4104" s="1">
        <v>39735</v>
      </c>
      <c r="B4104">
        <v>42400</v>
      </c>
      <c r="C4104">
        <v>43750</v>
      </c>
      <c r="D4104">
        <v>40200</v>
      </c>
      <c r="E4104">
        <v>41800</v>
      </c>
    </row>
    <row r="4105" spans="1:5" x14ac:dyDescent="0.25">
      <c r="A4105" s="1">
        <v>39734</v>
      </c>
      <c r="B4105">
        <v>36000</v>
      </c>
      <c r="C4105">
        <v>41400</v>
      </c>
      <c r="D4105">
        <v>36000</v>
      </c>
      <c r="E4105">
        <v>41390</v>
      </c>
    </row>
    <row r="4106" spans="1:5" x14ac:dyDescent="0.25">
      <c r="A4106" s="1">
        <v>39731</v>
      </c>
      <c r="B4106">
        <v>34800</v>
      </c>
      <c r="C4106">
        <v>36600</v>
      </c>
      <c r="D4106">
        <v>33580</v>
      </c>
      <c r="E4106">
        <v>36000</v>
      </c>
    </row>
    <row r="4107" spans="1:5" x14ac:dyDescent="0.25">
      <c r="A4107" s="1">
        <v>39730</v>
      </c>
      <c r="B4107">
        <v>40350</v>
      </c>
      <c r="C4107">
        <v>40700</v>
      </c>
      <c r="D4107">
        <v>36815</v>
      </c>
      <c r="E4107">
        <v>36900</v>
      </c>
    </row>
    <row r="4108" spans="1:5" x14ac:dyDescent="0.25">
      <c r="A4108" s="1">
        <v>39729</v>
      </c>
      <c r="B4108">
        <v>41500</v>
      </c>
      <c r="C4108">
        <v>41500</v>
      </c>
      <c r="D4108">
        <v>37420</v>
      </c>
      <c r="E4108">
        <v>38170</v>
      </c>
    </row>
    <row r="4109" spans="1:5" x14ac:dyDescent="0.25">
      <c r="A4109" s="1">
        <v>39728</v>
      </c>
      <c r="B4109">
        <v>42600</v>
      </c>
      <c r="C4109">
        <v>43450</v>
      </c>
      <c r="D4109">
        <v>39720</v>
      </c>
      <c r="E4109">
        <v>40600</v>
      </c>
    </row>
    <row r="4110" spans="1:5" x14ac:dyDescent="0.25">
      <c r="A4110" s="1">
        <v>39727</v>
      </c>
      <c r="B4110">
        <v>40525</v>
      </c>
      <c r="C4110">
        <v>42345</v>
      </c>
      <c r="D4110">
        <v>40325</v>
      </c>
      <c r="E4110">
        <v>41900</v>
      </c>
    </row>
    <row r="4111" spans="1:5" x14ac:dyDescent="0.25">
      <c r="A4111" s="1">
        <v>39724</v>
      </c>
      <c r="B4111">
        <v>46900</v>
      </c>
      <c r="C4111">
        <v>48390</v>
      </c>
      <c r="D4111">
        <v>44410</v>
      </c>
      <c r="E4111">
        <v>44850</v>
      </c>
    </row>
    <row r="4112" spans="1:5" x14ac:dyDescent="0.25">
      <c r="A4112" s="1">
        <v>39723</v>
      </c>
      <c r="B4112">
        <v>49300</v>
      </c>
      <c r="C4112">
        <v>49450</v>
      </c>
      <c r="D4112">
        <v>45350</v>
      </c>
      <c r="E4112">
        <v>46645</v>
      </c>
    </row>
    <row r="4113" spans="1:5" x14ac:dyDescent="0.25">
      <c r="A4113" s="1">
        <v>39722</v>
      </c>
      <c r="B4113">
        <v>49100</v>
      </c>
      <c r="C4113">
        <v>50200</v>
      </c>
      <c r="D4113">
        <v>47850</v>
      </c>
      <c r="E4113">
        <v>49950</v>
      </c>
    </row>
    <row r="4114" spans="1:5" x14ac:dyDescent="0.25">
      <c r="A4114" s="1">
        <v>39721</v>
      </c>
      <c r="B4114">
        <v>47135</v>
      </c>
      <c r="C4114">
        <v>49600</v>
      </c>
      <c r="D4114">
        <v>46725</v>
      </c>
      <c r="E4114">
        <v>49270</v>
      </c>
    </row>
    <row r="4115" spans="1:5" x14ac:dyDescent="0.25">
      <c r="A4115" s="1">
        <v>39720</v>
      </c>
      <c r="B4115">
        <v>49000</v>
      </c>
      <c r="C4115">
        <v>49590</v>
      </c>
      <c r="D4115">
        <v>46970</v>
      </c>
      <c r="E4115">
        <v>46970</v>
      </c>
    </row>
    <row r="4116" spans="1:5" x14ac:dyDescent="0.25">
      <c r="A4116" s="1">
        <v>39717</v>
      </c>
      <c r="B4116">
        <v>50700</v>
      </c>
      <c r="C4116">
        <v>51800</v>
      </c>
      <c r="D4116">
        <v>50300</v>
      </c>
      <c r="E4116">
        <v>51795</v>
      </c>
    </row>
    <row r="4117" spans="1:5" x14ac:dyDescent="0.25">
      <c r="A4117" s="1">
        <v>39716</v>
      </c>
      <c r="B4117">
        <v>50500</v>
      </c>
      <c r="C4117">
        <v>52500</v>
      </c>
      <c r="D4117">
        <v>50300</v>
      </c>
      <c r="E4117">
        <v>52290</v>
      </c>
    </row>
    <row r="4118" spans="1:5" x14ac:dyDescent="0.25">
      <c r="A4118" s="1">
        <v>39715</v>
      </c>
      <c r="B4118">
        <v>50600</v>
      </c>
      <c r="C4118">
        <v>51180</v>
      </c>
      <c r="D4118">
        <v>49980</v>
      </c>
      <c r="E4118">
        <v>50260</v>
      </c>
    </row>
    <row r="4119" spans="1:5" x14ac:dyDescent="0.25">
      <c r="A4119" s="1">
        <v>39714</v>
      </c>
      <c r="B4119">
        <v>51500</v>
      </c>
      <c r="C4119">
        <v>52310</v>
      </c>
      <c r="D4119">
        <v>49705</v>
      </c>
      <c r="E4119">
        <v>50175</v>
      </c>
    </row>
    <row r="4120" spans="1:5" x14ac:dyDescent="0.25">
      <c r="A4120" s="1">
        <v>39713</v>
      </c>
      <c r="B4120">
        <v>52850</v>
      </c>
      <c r="C4120">
        <v>54140</v>
      </c>
      <c r="D4120">
        <v>51610</v>
      </c>
      <c r="E4120">
        <v>51700</v>
      </c>
    </row>
    <row r="4121" spans="1:5" x14ac:dyDescent="0.25">
      <c r="A4121" s="1">
        <v>39710</v>
      </c>
      <c r="B4121">
        <v>51700</v>
      </c>
      <c r="C4121">
        <v>53115</v>
      </c>
      <c r="D4121">
        <v>51700</v>
      </c>
      <c r="E4121">
        <v>53115</v>
      </c>
    </row>
    <row r="4122" spans="1:5" x14ac:dyDescent="0.25">
      <c r="A4122" s="1">
        <v>39709</v>
      </c>
      <c r="B4122">
        <v>47300</v>
      </c>
      <c r="C4122">
        <v>49550</v>
      </c>
      <c r="D4122">
        <v>45705</v>
      </c>
      <c r="E4122">
        <v>49205</v>
      </c>
    </row>
    <row r="4123" spans="1:5" x14ac:dyDescent="0.25">
      <c r="A4123" s="1">
        <v>39708</v>
      </c>
      <c r="B4123">
        <v>49500</v>
      </c>
      <c r="C4123">
        <v>50050</v>
      </c>
      <c r="D4123">
        <v>46100</v>
      </c>
      <c r="E4123">
        <v>46450</v>
      </c>
    </row>
    <row r="4124" spans="1:5" x14ac:dyDescent="0.25">
      <c r="A4124" s="1">
        <v>39707</v>
      </c>
      <c r="B4124">
        <v>48850</v>
      </c>
      <c r="C4124">
        <v>50030</v>
      </c>
      <c r="D4124">
        <v>46620</v>
      </c>
      <c r="E4124">
        <v>49200</v>
      </c>
    </row>
    <row r="4125" spans="1:5" x14ac:dyDescent="0.25">
      <c r="A4125" s="1">
        <v>39706</v>
      </c>
      <c r="B4125">
        <v>49900</v>
      </c>
      <c r="C4125">
        <v>51365</v>
      </c>
      <c r="D4125">
        <v>48850</v>
      </c>
      <c r="E4125">
        <v>49100</v>
      </c>
    </row>
    <row r="4126" spans="1:5" x14ac:dyDescent="0.25">
      <c r="A4126" s="1">
        <v>39703</v>
      </c>
      <c r="B4126">
        <v>51900</v>
      </c>
      <c r="C4126">
        <v>53195</v>
      </c>
      <c r="D4126">
        <v>51050</v>
      </c>
      <c r="E4126">
        <v>52960</v>
      </c>
    </row>
    <row r="4127" spans="1:5" x14ac:dyDescent="0.25">
      <c r="A4127" s="1">
        <v>39702</v>
      </c>
      <c r="B4127">
        <v>50000</v>
      </c>
      <c r="C4127">
        <v>52050</v>
      </c>
      <c r="D4127">
        <v>48650</v>
      </c>
      <c r="E4127">
        <v>52000</v>
      </c>
    </row>
    <row r="4128" spans="1:5" x14ac:dyDescent="0.25">
      <c r="A4128" s="1">
        <v>39701</v>
      </c>
      <c r="B4128">
        <v>49000</v>
      </c>
      <c r="C4128">
        <v>50900</v>
      </c>
      <c r="D4128">
        <v>48150</v>
      </c>
      <c r="E4128">
        <v>50900</v>
      </c>
    </row>
    <row r="4129" spans="1:5" x14ac:dyDescent="0.25">
      <c r="A4129" s="1">
        <v>39700</v>
      </c>
      <c r="B4129">
        <v>51400</v>
      </c>
      <c r="C4129">
        <v>51400</v>
      </c>
      <c r="D4129">
        <v>48820</v>
      </c>
      <c r="E4129">
        <v>49050</v>
      </c>
    </row>
    <row r="4130" spans="1:5" x14ac:dyDescent="0.25">
      <c r="A4130" s="1">
        <v>39699</v>
      </c>
      <c r="B4130">
        <v>54000</v>
      </c>
      <c r="C4130">
        <v>54295</v>
      </c>
      <c r="D4130">
        <v>51085</v>
      </c>
      <c r="E4130">
        <v>51150</v>
      </c>
    </row>
    <row r="4131" spans="1:5" x14ac:dyDescent="0.25">
      <c r="A4131" s="1">
        <v>39696</v>
      </c>
      <c r="B4131">
        <v>51700</v>
      </c>
      <c r="C4131">
        <v>52720</v>
      </c>
      <c r="D4131">
        <v>50610</v>
      </c>
      <c r="E4131">
        <v>52720</v>
      </c>
    </row>
    <row r="4132" spans="1:5" x14ac:dyDescent="0.25">
      <c r="A4132" s="1">
        <v>39695</v>
      </c>
      <c r="B4132">
        <v>54200</v>
      </c>
      <c r="C4132">
        <v>54495</v>
      </c>
      <c r="D4132">
        <v>51710</v>
      </c>
      <c r="E4132">
        <v>51970</v>
      </c>
    </row>
    <row r="4133" spans="1:5" x14ac:dyDescent="0.25">
      <c r="A4133" s="1">
        <v>39694</v>
      </c>
      <c r="B4133">
        <v>54620</v>
      </c>
      <c r="C4133">
        <v>56050</v>
      </c>
      <c r="D4133">
        <v>53505</v>
      </c>
      <c r="E4133">
        <v>54060</v>
      </c>
    </row>
    <row r="4134" spans="1:5" x14ac:dyDescent="0.25">
      <c r="A4134" s="1">
        <v>39693</v>
      </c>
      <c r="B4134">
        <v>55850</v>
      </c>
      <c r="C4134">
        <v>56250</v>
      </c>
      <c r="D4134">
        <v>54900</v>
      </c>
      <c r="E4134">
        <v>55260</v>
      </c>
    </row>
    <row r="4135" spans="1:5" x14ac:dyDescent="0.25">
      <c r="A4135" s="1">
        <v>39692</v>
      </c>
      <c r="B4135">
        <v>56200</v>
      </c>
      <c r="C4135">
        <v>56280</v>
      </c>
      <c r="D4135">
        <v>55675</v>
      </c>
      <c r="E4135">
        <v>56065</v>
      </c>
    </row>
    <row r="4136" spans="1:5" x14ac:dyDescent="0.25">
      <c r="A4136" s="1">
        <v>39689</v>
      </c>
      <c r="B4136">
        <v>57305</v>
      </c>
      <c r="C4136">
        <v>57790</v>
      </c>
      <c r="D4136">
        <v>56285</v>
      </c>
      <c r="E4136">
        <v>56385</v>
      </c>
    </row>
    <row r="4137" spans="1:5" x14ac:dyDescent="0.25">
      <c r="A4137" s="1">
        <v>39688</v>
      </c>
      <c r="B4137">
        <v>56730</v>
      </c>
      <c r="C4137">
        <v>57490</v>
      </c>
      <c r="D4137">
        <v>56580</v>
      </c>
      <c r="E4137">
        <v>57150</v>
      </c>
    </row>
    <row r="4138" spans="1:5" x14ac:dyDescent="0.25">
      <c r="A4138" s="1">
        <v>39687</v>
      </c>
      <c r="B4138">
        <v>55410</v>
      </c>
      <c r="C4138">
        <v>56490</v>
      </c>
      <c r="D4138">
        <v>55240</v>
      </c>
      <c r="E4138">
        <v>56325</v>
      </c>
    </row>
    <row r="4139" spans="1:5" x14ac:dyDescent="0.25">
      <c r="A4139" s="1">
        <v>39686</v>
      </c>
      <c r="B4139">
        <v>54800</v>
      </c>
      <c r="C4139">
        <v>56100</v>
      </c>
      <c r="D4139">
        <v>54600</v>
      </c>
      <c r="E4139">
        <v>55420</v>
      </c>
    </row>
    <row r="4140" spans="1:5" x14ac:dyDescent="0.25">
      <c r="A4140" s="1">
        <v>39685</v>
      </c>
      <c r="B4140">
        <v>56600</v>
      </c>
      <c r="C4140">
        <v>56750</v>
      </c>
      <c r="D4140">
        <v>55350</v>
      </c>
      <c r="E4140">
        <v>55405</v>
      </c>
    </row>
    <row r="4141" spans="1:5" x14ac:dyDescent="0.25">
      <c r="A4141" s="1">
        <v>39682</v>
      </c>
      <c r="B4141">
        <v>57000</v>
      </c>
      <c r="C4141">
        <v>57395</v>
      </c>
      <c r="D4141">
        <v>56060</v>
      </c>
      <c r="E4141">
        <v>56700</v>
      </c>
    </row>
    <row r="4142" spans="1:5" x14ac:dyDescent="0.25">
      <c r="A4142" s="1">
        <v>39681</v>
      </c>
      <c r="B4142">
        <v>56180</v>
      </c>
      <c r="C4142">
        <v>57140</v>
      </c>
      <c r="D4142">
        <v>56000</v>
      </c>
      <c r="E4142">
        <v>56770</v>
      </c>
    </row>
    <row r="4143" spans="1:5" x14ac:dyDescent="0.25">
      <c r="A4143" s="1">
        <v>39680</v>
      </c>
      <c r="B4143">
        <v>55145</v>
      </c>
      <c r="C4143">
        <v>56650</v>
      </c>
      <c r="D4143">
        <v>55050</v>
      </c>
      <c r="E4143">
        <v>56400</v>
      </c>
    </row>
    <row r="4144" spans="1:5" x14ac:dyDescent="0.25">
      <c r="A4144" s="1">
        <v>39679</v>
      </c>
      <c r="B4144">
        <v>53800</v>
      </c>
      <c r="C4144">
        <v>55480</v>
      </c>
      <c r="D4144">
        <v>53350</v>
      </c>
      <c r="E4144">
        <v>54740</v>
      </c>
    </row>
    <row r="4145" spans="1:5" x14ac:dyDescent="0.25">
      <c r="A4145" s="1">
        <v>39678</v>
      </c>
      <c r="B4145">
        <v>55750</v>
      </c>
      <c r="C4145">
        <v>56130</v>
      </c>
      <c r="D4145">
        <v>54100</v>
      </c>
      <c r="E4145">
        <v>54410</v>
      </c>
    </row>
    <row r="4146" spans="1:5" x14ac:dyDescent="0.25">
      <c r="A4146" s="1">
        <v>39675</v>
      </c>
      <c r="B4146">
        <v>56000</v>
      </c>
      <c r="C4146">
        <v>56395</v>
      </c>
      <c r="D4146">
        <v>54855</v>
      </c>
      <c r="E4146">
        <v>55410</v>
      </c>
    </row>
    <row r="4147" spans="1:5" x14ac:dyDescent="0.25">
      <c r="A4147" s="1">
        <v>39674</v>
      </c>
      <c r="B4147">
        <v>56600</v>
      </c>
      <c r="C4147">
        <v>57100</v>
      </c>
      <c r="D4147">
        <v>55820</v>
      </c>
      <c r="E4147">
        <v>56770</v>
      </c>
    </row>
    <row r="4148" spans="1:5" x14ac:dyDescent="0.25">
      <c r="A4148" s="1">
        <v>39673</v>
      </c>
      <c r="B4148">
        <v>55200</v>
      </c>
      <c r="C4148">
        <v>56700</v>
      </c>
      <c r="D4148">
        <v>55100</v>
      </c>
      <c r="E4148">
        <v>56100</v>
      </c>
    </row>
    <row r="4149" spans="1:5" x14ac:dyDescent="0.25">
      <c r="A4149" s="1">
        <v>39672</v>
      </c>
      <c r="B4149">
        <v>54500</v>
      </c>
      <c r="C4149">
        <v>55395</v>
      </c>
      <c r="D4149">
        <v>54220</v>
      </c>
      <c r="E4149">
        <v>54450</v>
      </c>
    </row>
    <row r="4150" spans="1:5" x14ac:dyDescent="0.25">
      <c r="A4150" s="1">
        <v>39671</v>
      </c>
      <c r="B4150">
        <v>57100</v>
      </c>
      <c r="C4150">
        <v>57800</v>
      </c>
      <c r="D4150">
        <v>54500</v>
      </c>
      <c r="E4150">
        <v>54650</v>
      </c>
    </row>
    <row r="4151" spans="1:5" x14ac:dyDescent="0.25">
      <c r="A4151" s="1">
        <v>39668</v>
      </c>
      <c r="B4151">
        <v>56700</v>
      </c>
      <c r="C4151">
        <v>57300</v>
      </c>
      <c r="D4151">
        <v>56200</v>
      </c>
      <c r="E4151">
        <v>56725</v>
      </c>
    </row>
    <row r="4152" spans="1:5" x14ac:dyDescent="0.25">
      <c r="A4152" s="1">
        <v>39667</v>
      </c>
      <c r="B4152">
        <v>58000</v>
      </c>
      <c r="C4152">
        <v>58280</v>
      </c>
      <c r="D4152">
        <v>56740</v>
      </c>
      <c r="E4152">
        <v>56850</v>
      </c>
    </row>
    <row r="4153" spans="1:5" x14ac:dyDescent="0.25">
      <c r="A4153" s="1">
        <v>39666</v>
      </c>
      <c r="B4153">
        <v>56470</v>
      </c>
      <c r="C4153">
        <v>58005</v>
      </c>
      <c r="D4153">
        <v>56470</v>
      </c>
      <c r="E4153">
        <v>57795</v>
      </c>
    </row>
    <row r="4154" spans="1:5" x14ac:dyDescent="0.25">
      <c r="A4154" s="1">
        <v>39665</v>
      </c>
      <c r="B4154">
        <v>56140</v>
      </c>
      <c r="C4154">
        <v>57130</v>
      </c>
      <c r="D4154">
        <v>55720</v>
      </c>
      <c r="E4154">
        <v>56560</v>
      </c>
    </row>
    <row r="4155" spans="1:5" x14ac:dyDescent="0.25">
      <c r="A4155" s="1">
        <v>39664</v>
      </c>
      <c r="B4155">
        <v>57950</v>
      </c>
      <c r="C4155">
        <v>57950</v>
      </c>
      <c r="D4155">
        <v>55540</v>
      </c>
      <c r="E4155">
        <v>55850</v>
      </c>
    </row>
    <row r="4156" spans="1:5" x14ac:dyDescent="0.25">
      <c r="A4156" s="1">
        <v>39661</v>
      </c>
      <c r="B4156">
        <v>59500</v>
      </c>
      <c r="C4156">
        <v>59850</v>
      </c>
      <c r="D4156">
        <v>57620</v>
      </c>
      <c r="E4156">
        <v>57950</v>
      </c>
    </row>
    <row r="4157" spans="1:5" x14ac:dyDescent="0.25">
      <c r="A4157" s="1">
        <v>39660</v>
      </c>
      <c r="B4157">
        <v>60700</v>
      </c>
      <c r="C4157">
        <v>60700</v>
      </c>
      <c r="D4157">
        <v>59450</v>
      </c>
      <c r="E4157">
        <v>59795</v>
      </c>
    </row>
    <row r="4158" spans="1:5" x14ac:dyDescent="0.25">
      <c r="A4158" s="1">
        <v>39659</v>
      </c>
      <c r="B4158">
        <v>58370</v>
      </c>
      <c r="C4158">
        <v>60375</v>
      </c>
      <c r="D4158">
        <v>58255</v>
      </c>
      <c r="E4158">
        <v>60300</v>
      </c>
    </row>
    <row r="4159" spans="1:5" x14ac:dyDescent="0.25">
      <c r="A4159" s="1">
        <v>39658</v>
      </c>
      <c r="B4159">
        <v>57400</v>
      </c>
      <c r="C4159">
        <v>58460</v>
      </c>
      <c r="D4159">
        <v>57300</v>
      </c>
      <c r="E4159">
        <v>58250</v>
      </c>
    </row>
    <row r="4160" spans="1:5" x14ac:dyDescent="0.25">
      <c r="A4160" s="1">
        <v>39657</v>
      </c>
      <c r="B4160">
        <v>57640</v>
      </c>
      <c r="C4160">
        <v>58520</v>
      </c>
      <c r="D4160">
        <v>56950</v>
      </c>
      <c r="E4160">
        <v>56950</v>
      </c>
    </row>
    <row r="4161" spans="1:5" x14ac:dyDescent="0.25">
      <c r="A4161" s="1">
        <v>39654</v>
      </c>
      <c r="B4161">
        <v>57700</v>
      </c>
      <c r="C4161">
        <v>58105</v>
      </c>
      <c r="D4161">
        <v>56620</v>
      </c>
      <c r="E4161">
        <v>57890</v>
      </c>
    </row>
    <row r="4162" spans="1:5" x14ac:dyDescent="0.25">
      <c r="A4162" s="1">
        <v>39653</v>
      </c>
      <c r="B4162">
        <v>59000</v>
      </c>
      <c r="C4162">
        <v>59960</v>
      </c>
      <c r="D4162">
        <v>57160</v>
      </c>
      <c r="E4162">
        <v>57210</v>
      </c>
    </row>
    <row r="4163" spans="1:5" x14ac:dyDescent="0.25">
      <c r="A4163" s="1">
        <v>39652</v>
      </c>
      <c r="B4163">
        <v>60600</v>
      </c>
      <c r="C4163">
        <v>60740</v>
      </c>
      <c r="D4163">
        <v>59520</v>
      </c>
      <c r="E4163">
        <v>59640</v>
      </c>
    </row>
    <row r="4164" spans="1:5" x14ac:dyDescent="0.25">
      <c r="A4164" s="1">
        <v>39651</v>
      </c>
      <c r="B4164">
        <v>60400</v>
      </c>
      <c r="C4164">
        <v>60780</v>
      </c>
      <c r="D4164">
        <v>59530</v>
      </c>
      <c r="E4164">
        <v>60410</v>
      </c>
    </row>
    <row r="4165" spans="1:5" x14ac:dyDescent="0.25">
      <c r="A4165" s="1">
        <v>39650</v>
      </c>
      <c r="B4165">
        <v>61100</v>
      </c>
      <c r="C4165">
        <v>61850</v>
      </c>
      <c r="D4165">
        <v>60770</v>
      </c>
      <c r="E4165">
        <v>60860</v>
      </c>
    </row>
    <row r="4166" spans="1:5" x14ac:dyDescent="0.25">
      <c r="A4166" s="1">
        <v>39647</v>
      </c>
      <c r="B4166">
        <v>60400</v>
      </c>
      <c r="C4166">
        <v>61850</v>
      </c>
      <c r="D4166">
        <v>59780</v>
      </c>
      <c r="E4166">
        <v>60400</v>
      </c>
    </row>
    <row r="4167" spans="1:5" x14ac:dyDescent="0.25">
      <c r="A4167" s="1">
        <v>39646</v>
      </c>
      <c r="B4167">
        <v>63400</v>
      </c>
      <c r="C4167">
        <v>63400</v>
      </c>
      <c r="D4167">
        <v>59500</v>
      </c>
      <c r="E4167">
        <v>59670</v>
      </c>
    </row>
    <row r="4168" spans="1:5" x14ac:dyDescent="0.25">
      <c r="A4168" s="1">
        <v>39645</v>
      </c>
      <c r="B4168">
        <v>61500</v>
      </c>
      <c r="C4168">
        <v>62800</v>
      </c>
      <c r="D4168">
        <v>61305</v>
      </c>
      <c r="E4168">
        <v>62580</v>
      </c>
    </row>
    <row r="4169" spans="1:5" x14ac:dyDescent="0.25">
      <c r="A4169" s="1">
        <v>39644</v>
      </c>
      <c r="B4169">
        <v>60095</v>
      </c>
      <c r="C4169">
        <v>62300</v>
      </c>
      <c r="D4169">
        <v>59330</v>
      </c>
      <c r="E4169">
        <v>61800</v>
      </c>
    </row>
    <row r="4170" spans="1:5" x14ac:dyDescent="0.25">
      <c r="A4170" s="1">
        <v>39643</v>
      </c>
      <c r="B4170">
        <v>61800</v>
      </c>
      <c r="C4170">
        <v>61980</v>
      </c>
      <c r="D4170">
        <v>60850</v>
      </c>
      <c r="E4170">
        <v>60880</v>
      </c>
    </row>
    <row r="4171" spans="1:5" x14ac:dyDescent="0.25">
      <c r="A4171" s="1">
        <v>39640</v>
      </c>
      <c r="B4171">
        <v>60200</v>
      </c>
      <c r="C4171">
        <v>61640</v>
      </c>
      <c r="D4171">
        <v>60000</v>
      </c>
      <c r="E4171">
        <v>60680</v>
      </c>
    </row>
    <row r="4172" spans="1:5" x14ac:dyDescent="0.25">
      <c r="A4172" s="1">
        <v>39639</v>
      </c>
      <c r="B4172">
        <v>59270</v>
      </c>
      <c r="C4172">
        <v>61170</v>
      </c>
      <c r="D4172">
        <v>58735</v>
      </c>
      <c r="E4172">
        <v>60925</v>
      </c>
    </row>
    <row r="4173" spans="1:5" x14ac:dyDescent="0.25">
      <c r="A4173" s="1">
        <v>39637</v>
      </c>
      <c r="B4173">
        <v>59000</v>
      </c>
      <c r="C4173">
        <v>60400</v>
      </c>
      <c r="D4173">
        <v>58515</v>
      </c>
      <c r="E4173">
        <v>60400</v>
      </c>
    </row>
    <row r="4174" spans="1:5" x14ac:dyDescent="0.25">
      <c r="A4174" s="1">
        <v>39636</v>
      </c>
      <c r="B4174">
        <v>60400</v>
      </c>
      <c r="C4174">
        <v>61255</v>
      </c>
      <c r="D4174">
        <v>59100</v>
      </c>
      <c r="E4174">
        <v>59550</v>
      </c>
    </row>
    <row r="4175" spans="1:5" x14ac:dyDescent="0.25">
      <c r="A4175" s="1">
        <v>39633</v>
      </c>
      <c r="B4175">
        <v>59400</v>
      </c>
      <c r="C4175">
        <v>60350</v>
      </c>
      <c r="D4175">
        <v>59030</v>
      </c>
      <c r="E4175">
        <v>60050</v>
      </c>
    </row>
    <row r="4176" spans="1:5" x14ac:dyDescent="0.25">
      <c r="A4176" s="1">
        <v>39632</v>
      </c>
      <c r="B4176">
        <v>62000</v>
      </c>
      <c r="C4176">
        <v>62240</v>
      </c>
      <c r="D4176">
        <v>59500</v>
      </c>
      <c r="E4176">
        <v>59500</v>
      </c>
    </row>
    <row r="4177" spans="1:5" x14ac:dyDescent="0.25">
      <c r="A4177" s="1">
        <v>39631</v>
      </c>
      <c r="B4177">
        <v>64750</v>
      </c>
      <c r="C4177">
        <v>64960</v>
      </c>
      <c r="D4177">
        <v>61580</v>
      </c>
      <c r="E4177">
        <v>61650</v>
      </c>
    </row>
    <row r="4178" spans="1:5" x14ac:dyDescent="0.25">
      <c r="A4178" s="1">
        <v>39630</v>
      </c>
      <c r="B4178">
        <v>64700</v>
      </c>
      <c r="C4178">
        <v>64920</v>
      </c>
      <c r="D4178">
        <v>63570</v>
      </c>
      <c r="E4178">
        <v>64390</v>
      </c>
    </row>
    <row r="4179" spans="1:5" x14ac:dyDescent="0.25">
      <c r="A4179" s="1">
        <v>39629</v>
      </c>
      <c r="B4179">
        <v>65000</v>
      </c>
      <c r="C4179">
        <v>66150</v>
      </c>
      <c r="D4179">
        <v>64450</v>
      </c>
      <c r="E4179">
        <v>65730</v>
      </c>
    </row>
    <row r="4180" spans="1:5" x14ac:dyDescent="0.25">
      <c r="A4180" s="1">
        <v>39626</v>
      </c>
      <c r="B4180">
        <v>64600</v>
      </c>
      <c r="C4180">
        <v>65450</v>
      </c>
      <c r="D4180">
        <v>64050</v>
      </c>
      <c r="E4180">
        <v>65080</v>
      </c>
    </row>
    <row r="4181" spans="1:5" x14ac:dyDescent="0.25">
      <c r="A4181" s="1">
        <v>39625</v>
      </c>
      <c r="B4181">
        <v>66000</v>
      </c>
      <c r="C4181">
        <v>66000</v>
      </c>
      <c r="D4181">
        <v>64420</v>
      </c>
      <c r="E4181">
        <v>64890</v>
      </c>
    </row>
    <row r="4182" spans="1:5" x14ac:dyDescent="0.25">
      <c r="A4182" s="1">
        <v>39624</v>
      </c>
      <c r="B4182">
        <v>65400</v>
      </c>
      <c r="C4182">
        <v>67180</v>
      </c>
      <c r="D4182">
        <v>65330</v>
      </c>
      <c r="E4182">
        <v>66500</v>
      </c>
    </row>
    <row r="4183" spans="1:5" x14ac:dyDescent="0.25">
      <c r="A4183" s="1">
        <v>39623</v>
      </c>
      <c r="B4183">
        <v>64800</v>
      </c>
      <c r="C4183">
        <v>65990</v>
      </c>
      <c r="D4183">
        <v>64470</v>
      </c>
      <c r="E4183">
        <v>64900</v>
      </c>
    </row>
    <row r="4184" spans="1:5" x14ac:dyDescent="0.25">
      <c r="A4184" s="1">
        <v>39622</v>
      </c>
      <c r="B4184">
        <v>65550</v>
      </c>
      <c r="C4184">
        <v>66110</v>
      </c>
      <c r="D4184">
        <v>65300</v>
      </c>
      <c r="E4184">
        <v>65430</v>
      </c>
    </row>
    <row r="4185" spans="1:5" x14ac:dyDescent="0.25">
      <c r="A4185" s="1">
        <v>39619</v>
      </c>
      <c r="B4185">
        <v>67300</v>
      </c>
      <c r="C4185">
        <v>67490</v>
      </c>
      <c r="D4185">
        <v>65350</v>
      </c>
      <c r="E4185">
        <v>65600</v>
      </c>
    </row>
    <row r="4186" spans="1:5" x14ac:dyDescent="0.25">
      <c r="A4186" s="1">
        <v>39618</v>
      </c>
      <c r="B4186">
        <v>68350</v>
      </c>
      <c r="C4186">
        <v>68650</v>
      </c>
      <c r="D4186">
        <v>67040</v>
      </c>
      <c r="E4186">
        <v>67740</v>
      </c>
    </row>
    <row r="4187" spans="1:5" x14ac:dyDescent="0.25">
      <c r="A4187" s="1">
        <v>39617</v>
      </c>
      <c r="B4187">
        <v>69290</v>
      </c>
      <c r="C4187">
        <v>69290</v>
      </c>
      <c r="D4187">
        <v>67910</v>
      </c>
      <c r="E4187">
        <v>68055</v>
      </c>
    </row>
    <row r="4188" spans="1:5" x14ac:dyDescent="0.25">
      <c r="A4188" s="1">
        <v>39616</v>
      </c>
      <c r="B4188">
        <v>67800</v>
      </c>
      <c r="C4188">
        <v>69130</v>
      </c>
      <c r="D4188">
        <v>67800</v>
      </c>
      <c r="E4188">
        <v>68350</v>
      </c>
    </row>
    <row r="4189" spans="1:5" x14ac:dyDescent="0.25">
      <c r="A4189" s="1">
        <v>39615</v>
      </c>
      <c r="B4189">
        <v>66900</v>
      </c>
      <c r="C4189">
        <v>67720</v>
      </c>
      <c r="D4189">
        <v>66400</v>
      </c>
      <c r="E4189">
        <v>67260</v>
      </c>
    </row>
    <row r="4190" spans="1:5" x14ac:dyDescent="0.25">
      <c r="A4190" s="1">
        <v>39612</v>
      </c>
      <c r="B4190">
        <v>67500</v>
      </c>
      <c r="C4190">
        <v>67820</v>
      </c>
      <c r="D4190">
        <v>66915</v>
      </c>
      <c r="E4190">
        <v>67010</v>
      </c>
    </row>
    <row r="4191" spans="1:5" x14ac:dyDescent="0.25">
      <c r="A4191" s="1">
        <v>39611</v>
      </c>
      <c r="B4191">
        <v>67600</v>
      </c>
      <c r="C4191">
        <v>68100</v>
      </c>
      <c r="D4191">
        <v>66900</v>
      </c>
      <c r="E4191">
        <v>67380</v>
      </c>
    </row>
    <row r="4192" spans="1:5" x14ac:dyDescent="0.25">
      <c r="A4192" s="1">
        <v>39610</v>
      </c>
      <c r="B4192">
        <v>68400</v>
      </c>
      <c r="C4192">
        <v>68500</v>
      </c>
      <c r="D4192">
        <v>66725</v>
      </c>
      <c r="E4192">
        <v>67095</v>
      </c>
    </row>
    <row r="4193" spans="1:5" x14ac:dyDescent="0.25">
      <c r="A4193" s="1">
        <v>39609</v>
      </c>
      <c r="B4193">
        <v>68400</v>
      </c>
      <c r="C4193">
        <v>68595</v>
      </c>
      <c r="D4193">
        <v>67090</v>
      </c>
      <c r="E4193">
        <v>68120</v>
      </c>
    </row>
    <row r="4194" spans="1:5" x14ac:dyDescent="0.25">
      <c r="A4194" s="1">
        <v>39608</v>
      </c>
      <c r="B4194">
        <v>70120</v>
      </c>
      <c r="C4194">
        <v>70320</v>
      </c>
      <c r="D4194">
        <v>68720</v>
      </c>
      <c r="E4194">
        <v>69500</v>
      </c>
    </row>
    <row r="4195" spans="1:5" x14ac:dyDescent="0.25">
      <c r="A4195" s="1">
        <v>39605</v>
      </c>
      <c r="B4195">
        <v>71600</v>
      </c>
      <c r="C4195">
        <v>71650</v>
      </c>
      <c r="D4195">
        <v>69550</v>
      </c>
      <c r="E4195">
        <v>69890</v>
      </c>
    </row>
    <row r="4196" spans="1:5" x14ac:dyDescent="0.25">
      <c r="A4196" s="1">
        <v>39604</v>
      </c>
      <c r="B4196">
        <v>69295</v>
      </c>
      <c r="C4196">
        <v>71500</v>
      </c>
      <c r="D4196">
        <v>69250</v>
      </c>
      <c r="E4196">
        <v>71500</v>
      </c>
    </row>
    <row r="4197" spans="1:5" x14ac:dyDescent="0.25">
      <c r="A4197" s="1">
        <v>39603</v>
      </c>
      <c r="B4197">
        <v>69920</v>
      </c>
      <c r="C4197">
        <v>70100</v>
      </c>
      <c r="D4197">
        <v>68620</v>
      </c>
      <c r="E4197">
        <v>68850</v>
      </c>
    </row>
    <row r="4198" spans="1:5" x14ac:dyDescent="0.25">
      <c r="A4198" s="1">
        <v>39602</v>
      </c>
      <c r="B4198">
        <v>72250</v>
      </c>
      <c r="C4198">
        <v>72480</v>
      </c>
      <c r="D4198">
        <v>69780</v>
      </c>
      <c r="E4198">
        <v>70440</v>
      </c>
    </row>
    <row r="4199" spans="1:5" x14ac:dyDescent="0.25">
      <c r="A4199" s="1">
        <v>39601</v>
      </c>
      <c r="B4199">
        <v>72200</v>
      </c>
      <c r="C4199">
        <v>72550</v>
      </c>
      <c r="D4199">
        <v>71450</v>
      </c>
      <c r="E4199">
        <v>72340</v>
      </c>
    </row>
    <row r="4200" spans="1:5" x14ac:dyDescent="0.25">
      <c r="A4200" s="1">
        <v>39598</v>
      </c>
      <c r="B4200">
        <v>72650</v>
      </c>
      <c r="C4200">
        <v>73270</v>
      </c>
      <c r="D4200">
        <v>71920</v>
      </c>
      <c r="E4200">
        <v>72695</v>
      </c>
    </row>
    <row r="4201" spans="1:5" x14ac:dyDescent="0.25">
      <c r="A4201" s="1">
        <v>39597</v>
      </c>
      <c r="B4201">
        <v>73390</v>
      </c>
      <c r="C4201">
        <v>74690</v>
      </c>
      <c r="D4201">
        <v>71700</v>
      </c>
      <c r="E4201">
        <v>72050</v>
      </c>
    </row>
    <row r="4202" spans="1:5" x14ac:dyDescent="0.25">
      <c r="A4202" s="1">
        <v>39596</v>
      </c>
      <c r="B4202">
        <v>71300</v>
      </c>
      <c r="C4202">
        <v>73530</v>
      </c>
      <c r="D4202">
        <v>70880</v>
      </c>
      <c r="E4202">
        <v>73300</v>
      </c>
    </row>
    <row r="4203" spans="1:5" x14ac:dyDescent="0.25">
      <c r="A4203" s="1">
        <v>39595</v>
      </c>
      <c r="B4203">
        <v>71735</v>
      </c>
      <c r="C4203">
        <v>71925</v>
      </c>
      <c r="D4203">
        <v>70505</v>
      </c>
      <c r="E4203">
        <v>71280</v>
      </c>
    </row>
    <row r="4204" spans="1:5" x14ac:dyDescent="0.25">
      <c r="A4204" s="1">
        <v>39594</v>
      </c>
      <c r="B4204">
        <v>71800</v>
      </c>
      <c r="C4204">
        <v>72300</v>
      </c>
      <c r="D4204">
        <v>71500</v>
      </c>
      <c r="E4204">
        <v>71980</v>
      </c>
    </row>
    <row r="4205" spans="1:5" x14ac:dyDescent="0.25">
      <c r="A4205" s="1">
        <v>39591</v>
      </c>
      <c r="B4205">
        <v>72400</v>
      </c>
      <c r="C4205">
        <v>72600</v>
      </c>
      <c r="D4205">
        <v>71150</v>
      </c>
      <c r="E4205">
        <v>71730</v>
      </c>
    </row>
    <row r="4206" spans="1:5" x14ac:dyDescent="0.25">
      <c r="A4206" s="1">
        <v>39589</v>
      </c>
      <c r="B4206">
        <v>73800</v>
      </c>
      <c r="C4206">
        <v>74130</v>
      </c>
      <c r="D4206">
        <v>72600</v>
      </c>
      <c r="E4206">
        <v>72995</v>
      </c>
    </row>
    <row r="4207" spans="1:5" x14ac:dyDescent="0.25">
      <c r="A4207" s="1">
        <v>39588</v>
      </c>
      <c r="B4207">
        <v>73530</v>
      </c>
      <c r="C4207">
        <v>74250</v>
      </c>
      <c r="D4207">
        <v>72600</v>
      </c>
      <c r="E4207">
        <v>74055</v>
      </c>
    </row>
    <row r="4208" spans="1:5" x14ac:dyDescent="0.25">
      <c r="A4208" s="1">
        <v>39587</v>
      </c>
      <c r="B4208">
        <v>73500</v>
      </c>
      <c r="C4208">
        <v>74400</v>
      </c>
      <c r="D4208">
        <v>72970</v>
      </c>
      <c r="E4208">
        <v>74030</v>
      </c>
    </row>
    <row r="4209" spans="1:5" x14ac:dyDescent="0.25">
      <c r="A4209" s="1">
        <v>39584</v>
      </c>
      <c r="B4209">
        <v>72900</v>
      </c>
      <c r="C4209">
        <v>73610</v>
      </c>
      <c r="D4209">
        <v>72550</v>
      </c>
      <c r="E4209">
        <v>73500</v>
      </c>
    </row>
    <row r="4210" spans="1:5" x14ac:dyDescent="0.25">
      <c r="A4210" s="1">
        <v>39583</v>
      </c>
      <c r="B4210">
        <v>70500</v>
      </c>
      <c r="C4210">
        <v>72560</v>
      </c>
      <c r="D4210">
        <v>70400</v>
      </c>
      <c r="E4210">
        <v>72560</v>
      </c>
    </row>
    <row r="4211" spans="1:5" x14ac:dyDescent="0.25">
      <c r="A4211" s="1">
        <v>39582</v>
      </c>
      <c r="B4211">
        <v>71150</v>
      </c>
      <c r="C4211">
        <v>71650</v>
      </c>
      <c r="D4211">
        <v>70200</v>
      </c>
      <c r="E4211">
        <v>70380</v>
      </c>
    </row>
    <row r="4212" spans="1:5" x14ac:dyDescent="0.25">
      <c r="A4212" s="1">
        <v>39581</v>
      </c>
      <c r="B4212">
        <v>71300</v>
      </c>
      <c r="C4212">
        <v>71800</v>
      </c>
      <c r="D4212">
        <v>70640</v>
      </c>
      <c r="E4212">
        <v>71030</v>
      </c>
    </row>
    <row r="4213" spans="1:5" x14ac:dyDescent="0.25">
      <c r="A4213" s="1">
        <v>39580</v>
      </c>
      <c r="B4213">
        <v>70400</v>
      </c>
      <c r="C4213">
        <v>71335</v>
      </c>
      <c r="D4213">
        <v>69695</v>
      </c>
      <c r="E4213">
        <v>71335</v>
      </c>
    </row>
    <row r="4214" spans="1:5" x14ac:dyDescent="0.25">
      <c r="A4214" s="1">
        <v>39577</v>
      </c>
      <c r="B4214">
        <v>69725</v>
      </c>
      <c r="C4214">
        <v>70350</v>
      </c>
      <c r="D4214">
        <v>69450</v>
      </c>
      <c r="E4214">
        <v>70180</v>
      </c>
    </row>
    <row r="4215" spans="1:5" x14ac:dyDescent="0.25">
      <c r="A4215" s="1">
        <v>39576</v>
      </c>
      <c r="B4215">
        <v>70125</v>
      </c>
      <c r="C4215">
        <v>70690</v>
      </c>
      <c r="D4215">
        <v>69500</v>
      </c>
      <c r="E4215">
        <v>70210</v>
      </c>
    </row>
    <row r="4216" spans="1:5" x14ac:dyDescent="0.25">
      <c r="A4216" s="1">
        <v>39575</v>
      </c>
      <c r="B4216">
        <v>71300</v>
      </c>
      <c r="C4216">
        <v>71345</v>
      </c>
      <c r="D4216">
        <v>69190</v>
      </c>
      <c r="E4216">
        <v>69645</v>
      </c>
    </row>
    <row r="4217" spans="1:5" x14ac:dyDescent="0.25">
      <c r="A4217" s="1">
        <v>39574</v>
      </c>
      <c r="B4217">
        <v>70700</v>
      </c>
      <c r="C4217">
        <v>72020</v>
      </c>
      <c r="D4217">
        <v>70385</v>
      </c>
      <c r="E4217">
        <v>71500</v>
      </c>
    </row>
    <row r="4218" spans="1:5" x14ac:dyDescent="0.25">
      <c r="A4218" s="1">
        <v>39573</v>
      </c>
      <c r="B4218">
        <v>70100</v>
      </c>
      <c r="C4218">
        <v>71350</v>
      </c>
      <c r="D4218">
        <v>69800</v>
      </c>
      <c r="E4218">
        <v>71200</v>
      </c>
    </row>
    <row r="4219" spans="1:5" x14ac:dyDescent="0.25">
      <c r="A4219" s="1">
        <v>39570</v>
      </c>
      <c r="B4219">
        <v>68700</v>
      </c>
      <c r="C4219">
        <v>71920</v>
      </c>
      <c r="D4219">
        <v>68700</v>
      </c>
      <c r="E4219">
        <v>70300</v>
      </c>
    </row>
    <row r="4220" spans="1:5" x14ac:dyDescent="0.25">
      <c r="A4220" s="1">
        <v>39568</v>
      </c>
      <c r="B4220">
        <v>64300</v>
      </c>
      <c r="C4220">
        <v>69200</v>
      </c>
      <c r="D4220">
        <v>64250</v>
      </c>
      <c r="E4220">
        <v>68900</v>
      </c>
    </row>
    <row r="4221" spans="1:5" x14ac:dyDescent="0.25">
      <c r="A4221" s="1">
        <v>39567</v>
      </c>
      <c r="B4221">
        <v>66420</v>
      </c>
      <c r="C4221">
        <v>66450</v>
      </c>
      <c r="D4221">
        <v>64350</v>
      </c>
      <c r="E4221">
        <v>64400</v>
      </c>
    </row>
    <row r="4222" spans="1:5" x14ac:dyDescent="0.25">
      <c r="A4222" s="1">
        <v>39566</v>
      </c>
      <c r="B4222">
        <v>66300</v>
      </c>
      <c r="C4222">
        <v>66980</v>
      </c>
      <c r="D4222">
        <v>66275</v>
      </c>
      <c r="E4222">
        <v>66430</v>
      </c>
    </row>
    <row r="4223" spans="1:5" x14ac:dyDescent="0.25">
      <c r="A4223" s="1">
        <v>39563</v>
      </c>
      <c r="B4223">
        <v>65600</v>
      </c>
      <c r="C4223">
        <v>66380</v>
      </c>
      <c r="D4223">
        <v>65100</v>
      </c>
      <c r="E4223">
        <v>66380</v>
      </c>
    </row>
    <row r="4224" spans="1:5" x14ac:dyDescent="0.25">
      <c r="A4224" s="1">
        <v>39562</v>
      </c>
      <c r="B4224">
        <v>65380</v>
      </c>
      <c r="C4224">
        <v>66050</v>
      </c>
      <c r="D4224">
        <v>65110</v>
      </c>
      <c r="E4224">
        <v>65320</v>
      </c>
    </row>
    <row r="4225" spans="1:5" x14ac:dyDescent="0.25">
      <c r="A4225" s="1">
        <v>39561</v>
      </c>
      <c r="B4225">
        <v>66300</v>
      </c>
      <c r="C4225">
        <v>66540</v>
      </c>
      <c r="D4225">
        <v>65710</v>
      </c>
      <c r="E4225">
        <v>65850</v>
      </c>
    </row>
    <row r="4226" spans="1:5" x14ac:dyDescent="0.25">
      <c r="A4226" s="1">
        <v>39560</v>
      </c>
      <c r="B4226">
        <v>66450</v>
      </c>
      <c r="C4226">
        <v>66940</v>
      </c>
      <c r="D4226">
        <v>66080</v>
      </c>
      <c r="E4226">
        <v>66400</v>
      </c>
    </row>
    <row r="4227" spans="1:5" x14ac:dyDescent="0.25">
      <c r="A4227" s="1">
        <v>39556</v>
      </c>
      <c r="B4227">
        <v>66200</v>
      </c>
      <c r="C4227">
        <v>66295</v>
      </c>
      <c r="D4227">
        <v>65410</v>
      </c>
      <c r="E4227">
        <v>65650</v>
      </c>
    </row>
    <row r="4228" spans="1:5" x14ac:dyDescent="0.25">
      <c r="A4228" s="1">
        <v>39555</v>
      </c>
      <c r="B4228">
        <v>64645</v>
      </c>
      <c r="C4228">
        <v>65920</v>
      </c>
      <c r="D4228">
        <v>64460</v>
      </c>
      <c r="E4228">
        <v>65630</v>
      </c>
    </row>
    <row r="4229" spans="1:5" x14ac:dyDescent="0.25">
      <c r="A4229" s="1">
        <v>39554</v>
      </c>
      <c r="B4229">
        <v>64000</v>
      </c>
      <c r="C4229">
        <v>65225</v>
      </c>
      <c r="D4229">
        <v>64000</v>
      </c>
      <c r="E4229">
        <v>65150</v>
      </c>
    </row>
    <row r="4230" spans="1:5" x14ac:dyDescent="0.25">
      <c r="A4230" s="1">
        <v>39553</v>
      </c>
      <c r="B4230">
        <v>62250</v>
      </c>
      <c r="C4230">
        <v>62940</v>
      </c>
      <c r="D4230">
        <v>62180</v>
      </c>
      <c r="E4230">
        <v>62900</v>
      </c>
    </row>
    <row r="4231" spans="1:5" x14ac:dyDescent="0.25">
      <c r="A4231" s="1">
        <v>39552</v>
      </c>
      <c r="B4231">
        <v>62000</v>
      </c>
      <c r="C4231">
        <v>62880</v>
      </c>
      <c r="D4231">
        <v>61500</v>
      </c>
      <c r="E4231">
        <v>62070</v>
      </c>
    </row>
    <row r="4232" spans="1:5" x14ac:dyDescent="0.25">
      <c r="A4232" s="1">
        <v>39549</v>
      </c>
      <c r="B4232">
        <v>63100</v>
      </c>
      <c r="C4232">
        <v>63300</v>
      </c>
      <c r="D4232">
        <v>62450</v>
      </c>
      <c r="E4232">
        <v>62450</v>
      </c>
    </row>
    <row r="4233" spans="1:5" x14ac:dyDescent="0.25">
      <c r="A4233" s="1">
        <v>39548</v>
      </c>
      <c r="B4233">
        <v>63245</v>
      </c>
      <c r="C4233">
        <v>63850</v>
      </c>
      <c r="D4233">
        <v>62860</v>
      </c>
      <c r="E4233">
        <v>63780</v>
      </c>
    </row>
    <row r="4234" spans="1:5" x14ac:dyDescent="0.25">
      <c r="A4234" s="1">
        <v>39547</v>
      </c>
      <c r="B4234">
        <v>64550</v>
      </c>
      <c r="C4234">
        <v>64795</v>
      </c>
      <c r="D4234">
        <v>63250</v>
      </c>
      <c r="E4234">
        <v>63515</v>
      </c>
    </row>
    <row r="4235" spans="1:5" x14ac:dyDescent="0.25">
      <c r="A4235" s="1">
        <v>39546</v>
      </c>
      <c r="B4235">
        <v>63930</v>
      </c>
      <c r="C4235">
        <v>65050</v>
      </c>
      <c r="D4235">
        <v>63700</v>
      </c>
      <c r="E4235">
        <v>64600</v>
      </c>
    </row>
    <row r="4236" spans="1:5" x14ac:dyDescent="0.25">
      <c r="A4236" s="1">
        <v>39545</v>
      </c>
      <c r="B4236">
        <v>65450</v>
      </c>
      <c r="C4236">
        <v>65585</v>
      </c>
      <c r="D4236">
        <v>64100</v>
      </c>
      <c r="E4236">
        <v>64300</v>
      </c>
    </row>
    <row r="4237" spans="1:5" x14ac:dyDescent="0.25">
      <c r="A4237" s="1">
        <v>39542</v>
      </c>
      <c r="B4237">
        <v>64810</v>
      </c>
      <c r="C4237">
        <v>65100</v>
      </c>
      <c r="D4237">
        <v>64110</v>
      </c>
      <c r="E4237">
        <v>64875</v>
      </c>
    </row>
    <row r="4238" spans="1:5" x14ac:dyDescent="0.25">
      <c r="A4238" s="1">
        <v>39541</v>
      </c>
      <c r="B4238">
        <v>63550</v>
      </c>
      <c r="C4238">
        <v>64990</v>
      </c>
      <c r="D4238">
        <v>63035</v>
      </c>
      <c r="E4238">
        <v>64400</v>
      </c>
    </row>
    <row r="4239" spans="1:5" x14ac:dyDescent="0.25">
      <c r="A4239" s="1">
        <v>39540</v>
      </c>
      <c r="B4239">
        <v>63295</v>
      </c>
      <c r="C4239">
        <v>64080</v>
      </c>
      <c r="D4239">
        <v>63030</v>
      </c>
      <c r="E4239">
        <v>63590</v>
      </c>
    </row>
    <row r="4240" spans="1:5" x14ac:dyDescent="0.25">
      <c r="A4240" s="1">
        <v>39539</v>
      </c>
      <c r="B4240">
        <v>61600</v>
      </c>
      <c r="C4240">
        <v>63190</v>
      </c>
      <c r="D4240">
        <v>61270</v>
      </c>
      <c r="E4240">
        <v>63150</v>
      </c>
    </row>
    <row r="4241" spans="1:5" x14ac:dyDescent="0.25">
      <c r="A4241" s="1">
        <v>39538</v>
      </c>
      <c r="B4241">
        <v>60500</v>
      </c>
      <c r="C4241">
        <v>61190</v>
      </c>
      <c r="D4241">
        <v>60030</v>
      </c>
      <c r="E4241">
        <v>61000</v>
      </c>
    </row>
    <row r="4242" spans="1:5" x14ac:dyDescent="0.25">
      <c r="A4242" s="1">
        <v>39535</v>
      </c>
      <c r="B4242">
        <v>61200</v>
      </c>
      <c r="C4242">
        <v>61650</v>
      </c>
      <c r="D4242">
        <v>60300</v>
      </c>
      <c r="E4242">
        <v>60690</v>
      </c>
    </row>
    <row r="4243" spans="1:5" x14ac:dyDescent="0.25">
      <c r="A4243" s="1">
        <v>39534</v>
      </c>
      <c r="B4243">
        <v>62000</v>
      </c>
      <c r="C4243">
        <v>62520</v>
      </c>
      <c r="D4243">
        <v>60850</v>
      </c>
      <c r="E4243">
        <v>61100</v>
      </c>
    </row>
    <row r="4244" spans="1:5" x14ac:dyDescent="0.25">
      <c r="A4244" s="1">
        <v>39533</v>
      </c>
      <c r="B4244">
        <v>61350</v>
      </c>
      <c r="C4244">
        <v>62700</v>
      </c>
      <c r="D4244">
        <v>61050</v>
      </c>
      <c r="E4244">
        <v>61490</v>
      </c>
    </row>
    <row r="4245" spans="1:5" x14ac:dyDescent="0.25">
      <c r="A4245" s="1">
        <v>39532</v>
      </c>
      <c r="B4245">
        <v>61090</v>
      </c>
      <c r="C4245">
        <v>62000</v>
      </c>
      <c r="D4245">
        <v>60800</v>
      </c>
      <c r="E4245">
        <v>61460</v>
      </c>
    </row>
    <row r="4246" spans="1:5" x14ac:dyDescent="0.25">
      <c r="A4246" s="1">
        <v>39531</v>
      </c>
      <c r="B4246">
        <v>60000</v>
      </c>
      <c r="C4246">
        <v>61470</v>
      </c>
      <c r="D4246">
        <v>59550</v>
      </c>
      <c r="E4246">
        <v>60200</v>
      </c>
    </row>
    <row r="4247" spans="1:5" x14ac:dyDescent="0.25">
      <c r="A4247" s="1">
        <v>39527</v>
      </c>
      <c r="B4247">
        <v>59200</v>
      </c>
      <c r="C4247">
        <v>59700</v>
      </c>
      <c r="D4247">
        <v>57910</v>
      </c>
      <c r="E4247">
        <v>59655</v>
      </c>
    </row>
    <row r="4248" spans="1:5" x14ac:dyDescent="0.25">
      <c r="A4248" s="1">
        <v>39526</v>
      </c>
      <c r="B4248">
        <v>62145</v>
      </c>
      <c r="C4248">
        <v>62840</v>
      </c>
      <c r="D4248">
        <v>58700</v>
      </c>
      <c r="E4248">
        <v>58720</v>
      </c>
    </row>
    <row r="4249" spans="1:5" x14ac:dyDescent="0.25">
      <c r="A4249" s="1">
        <v>39525</v>
      </c>
      <c r="B4249">
        <v>61980</v>
      </c>
      <c r="C4249">
        <v>62570</v>
      </c>
      <c r="D4249">
        <v>61200</v>
      </c>
      <c r="E4249">
        <v>62450</v>
      </c>
    </row>
    <row r="4250" spans="1:5" x14ac:dyDescent="0.25">
      <c r="A4250" s="1">
        <v>39524</v>
      </c>
      <c r="B4250">
        <v>60400</v>
      </c>
      <c r="C4250">
        <v>61190</v>
      </c>
      <c r="D4250">
        <v>59500</v>
      </c>
      <c r="E4250">
        <v>60635</v>
      </c>
    </row>
    <row r="4251" spans="1:5" x14ac:dyDescent="0.25">
      <c r="A4251" s="1">
        <v>39521</v>
      </c>
      <c r="B4251">
        <v>62220</v>
      </c>
      <c r="C4251">
        <v>63500</v>
      </c>
      <c r="D4251">
        <v>60875</v>
      </c>
      <c r="E4251">
        <v>62390</v>
      </c>
    </row>
    <row r="4252" spans="1:5" x14ac:dyDescent="0.25">
      <c r="A4252" s="1">
        <v>39520</v>
      </c>
      <c r="B4252">
        <v>61430</v>
      </c>
      <c r="C4252">
        <v>62890</v>
      </c>
      <c r="D4252">
        <v>60505</v>
      </c>
      <c r="E4252">
        <v>62580</v>
      </c>
    </row>
    <row r="4253" spans="1:5" x14ac:dyDescent="0.25">
      <c r="A4253" s="1">
        <v>39519</v>
      </c>
      <c r="B4253">
        <v>62800</v>
      </c>
      <c r="C4253">
        <v>63550</v>
      </c>
      <c r="D4253">
        <v>62320</v>
      </c>
      <c r="E4253">
        <v>62700</v>
      </c>
    </row>
    <row r="4254" spans="1:5" x14ac:dyDescent="0.25">
      <c r="A4254" s="1">
        <v>39518</v>
      </c>
      <c r="B4254">
        <v>61100</v>
      </c>
      <c r="C4254">
        <v>62850</v>
      </c>
      <c r="D4254">
        <v>61000</v>
      </c>
      <c r="E4254">
        <v>62700</v>
      </c>
    </row>
    <row r="4255" spans="1:5" x14ac:dyDescent="0.25">
      <c r="A4255" s="1">
        <v>39517</v>
      </c>
      <c r="B4255">
        <v>62550</v>
      </c>
      <c r="C4255">
        <v>62600</v>
      </c>
      <c r="D4255">
        <v>60470</v>
      </c>
      <c r="E4255">
        <v>60730</v>
      </c>
    </row>
    <row r="4256" spans="1:5" x14ac:dyDescent="0.25">
      <c r="A4256" s="1">
        <v>39514</v>
      </c>
      <c r="B4256">
        <v>63700</v>
      </c>
      <c r="C4256">
        <v>64000</v>
      </c>
      <c r="D4256">
        <v>61900</v>
      </c>
      <c r="E4256">
        <v>62430</v>
      </c>
    </row>
    <row r="4257" spans="1:5" x14ac:dyDescent="0.25">
      <c r="A4257" s="1">
        <v>39513</v>
      </c>
      <c r="B4257">
        <v>65100</v>
      </c>
      <c r="C4257">
        <v>65220</v>
      </c>
      <c r="D4257">
        <v>63410</v>
      </c>
      <c r="E4257">
        <v>63450</v>
      </c>
    </row>
    <row r="4258" spans="1:5" x14ac:dyDescent="0.25">
      <c r="A4258" s="1">
        <v>39512</v>
      </c>
      <c r="B4258">
        <v>65000</v>
      </c>
      <c r="C4258">
        <v>65800</v>
      </c>
      <c r="D4258">
        <v>64600</v>
      </c>
      <c r="E4258">
        <v>65455</v>
      </c>
    </row>
    <row r="4259" spans="1:5" x14ac:dyDescent="0.25">
      <c r="A4259" s="1">
        <v>39511</v>
      </c>
      <c r="B4259">
        <v>64500</v>
      </c>
      <c r="C4259">
        <v>65180</v>
      </c>
      <c r="D4259">
        <v>63250</v>
      </c>
      <c r="E4259">
        <v>64320</v>
      </c>
    </row>
    <row r="4260" spans="1:5" x14ac:dyDescent="0.25">
      <c r="A4260" s="1">
        <v>39510</v>
      </c>
      <c r="B4260">
        <v>63850</v>
      </c>
      <c r="C4260">
        <v>65360</v>
      </c>
      <c r="D4260">
        <v>63775</v>
      </c>
      <c r="E4260">
        <v>65215</v>
      </c>
    </row>
    <row r="4261" spans="1:5" x14ac:dyDescent="0.25">
      <c r="A4261" s="1">
        <v>39507</v>
      </c>
      <c r="B4261">
        <v>65400</v>
      </c>
      <c r="C4261">
        <v>65500</v>
      </c>
      <c r="D4261">
        <v>64000</v>
      </c>
      <c r="E4261">
        <v>64170</v>
      </c>
    </row>
    <row r="4262" spans="1:5" x14ac:dyDescent="0.25">
      <c r="A4262" s="1">
        <v>39506</v>
      </c>
      <c r="B4262">
        <v>65955</v>
      </c>
      <c r="C4262">
        <v>66700</v>
      </c>
      <c r="D4262">
        <v>65810</v>
      </c>
      <c r="E4262">
        <v>66250</v>
      </c>
    </row>
    <row r="4263" spans="1:5" x14ac:dyDescent="0.25">
      <c r="A4263" s="1">
        <v>39505</v>
      </c>
      <c r="B4263">
        <v>65780</v>
      </c>
      <c r="C4263">
        <v>66700</v>
      </c>
      <c r="D4263">
        <v>65315</v>
      </c>
      <c r="E4263">
        <v>66420</v>
      </c>
    </row>
    <row r="4264" spans="1:5" x14ac:dyDescent="0.25">
      <c r="A4264" s="1">
        <v>39504</v>
      </c>
      <c r="B4264">
        <v>65490</v>
      </c>
      <c r="C4264">
        <v>66130</v>
      </c>
      <c r="D4264">
        <v>64505</v>
      </c>
      <c r="E4264">
        <v>65980</v>
      </c>
    </row>
    <row r="4265" spans="1:5" x14ac:dyDescent="0.25">
      <c r="A4265" s="1">
        <v>39503</v>
      </c>
      <c r="B4265">
        <v>65650</v>
      </c>
      <c r="C4265">
        <v>65750</v>
      </c>
      <c r="D4265">
        <v>64600</v>
      </c>
      <c r="E4265">
        <v>65510</v>
      </c>
    </row>
    <row r="4266" spans="1:5" x14ac:dyDescent="0.25">
      <c r="A4266" s="1">
        <v>39500</v>
      </c>
      <c r="B4266">
        <v>64605</v>
      </c>
      <c r="C4266">
        <v>65400</v>
      </c>
      <c r="D4266">
        <v>63975</v>
      </c>
      <c r="E4266">
        <v>65335</v>
      </c>
    </row>
    <row r="4267" spans="1:5" x14ac:dyDescent="0.25">
      <c r="A4267" s="1">
        <v>39499</v>
      </c>
      <c r="B4267">
        <v>65000</v>
      </c>
      <c r="C4267">
        <v>65615</v>
      </c>
      <c r="D4267">
        <v>64205</v>
      </c>
      <c r="E4267">
        <v>64315</v>
      </c>
    </row>
    <row r="4268" spans="1:5" x14ac:dyDescent="0.25">
      <c r="A4268" s="1">
        <v>39498</v>
      </c>
      <c r="B4268">
        <v>62200</v>
      </c>
      <c r="C4268">
        <v>64550</v>
      </c>
      <c r="D4268">
        <v>62000</v>
      </c>
      <c r="E4268">
        <v>64400</v>
      </c>
    </row>
    <row r="4269" spans="1:5" x14ac:dyDescent="0.25">
      <c r="A4269" s="1">
        <v>39497</v>
      </c>
      <c r="B4269">
        <v>63800</v>
      </c>
      <c r="C4269">
        <v>64395</v>
      </c>
      <c r="D4269">
        <v>62700</v>
      </c>
      <c r="E4269">
        <v>62700</v>
      </c>
    </row>
    <row r="4270" spans="1:5" x14ac:dyDescent="0.25">
      <c r="A4270" s="1">
        <v>39496</v>
      </c>
      <c r="B4270">
        <v>62850</v>
      </c>
      <c r="C4270">
        <v>63720</v>
      </c>
      <c r="D4270">
        <v>62850</v>
      </c>
      <c r="E4270">
        <v>63715</v>
      </c>
    </row>
    <row r="4271" spans="1:5" x14ac:dyDescent="0.25">
      <c r="A4271" s="1">
        <v>39493</v>
      </c>
      <c r="B4271">
        <v>62300</v>
      </c>
      <c r="C4271">
        <v>62450</v>
      </c>
      <c r="D4271">
        <v>61300</v>
      </c>
      <c r="E4271">
        <v>61895</v>
      </c>
    </row>
    <row r="4272" spans="1:5" x14ac:dyDescent="0.25">
      <c r="A4272" s="1">
        <v>39492</v>
      </c>
      <c r="B4272">
        <v>63700</v>
      </c>
      <c r="C4272">
        <v>64060</v>
      </c>
      <c r="D4272">
        <v>62380</v>
      </c>
      <c r="E4272">
        <v>62450</v>
      </c>
    </row>
    <row r="4273" spans="1:5" x14ac:dyDescent="0.25">
      <c r="A4273" s="1">
        <v>39491</v>
      </c>
      <c r="B4273">
        <v>62400</v>
      </c>
      <c r="C4273">
        <v>63650</v>
      </c>
      <c r="D4273">
        <v>62400</v>
      </c>
      <c r="E4273">
        <v>63310</v>
      </c>
    </row>
    <row r="4274" spans="1:5" x14ac:dyDescent="0.25">
      <c r="A4274" s="1">
        <v>39490</v>
      </c>
      <c r="B4274">
        <v>61210</v>
      </c>
      <c r="C4274">
        <v>62880</v>
      </c>
      <c r="D4274">
        <v>61200</v>
      </c>
      <c r="E4274">
        <v>61995</v>
      </c>
    </row>
    <row r="4275" spans="1:5" x14ac:dyDescent="0.25">
      <c r="A4275" s="1">
        <v>39489</v>
      </c>
      <c r="B4275">
        <v>59200</v>
      </c>
      <c r="C4275">
        <v>60890</v>
      </c>
      <c r="D4275">
        <v>59200</v>
      </c>
      <c r="E4275">
        <v>60850</v>
      </c>
    </row>
    <row r="4276" spans="1:5" x14ac:dyDescent="0.25">
      <c r="A4276" s="1">
        <v>39486</v>
      </c>
      <c r="B4276">
        <v>58600</v>
      </c>
      <c r="C4276">
        <v>59480</v>
      </c>
      <c r="D4276">
        <v>58600</v>
      </c>
      <c r="E4276">
        <v>59250</v>
      </c>
    </row>
    <row r="4277" spans="1:5" x14ac:dyDescent="0.25">
      <c r="A4277" s="1">
        <v>39485</v>
      </c>
      <c r="B4277">
        <v>58800</v>
      </c>
      <c r="C4277">
        <v>59510</v>
      </c>
      <c r="D4277">
        <v>57955</v>
      </c>
      <c r="E4277">
        <v>59000</v>
      </c>
    </row>
    <row r="4278" spans="1:5" x14ac:dyDescent="0.25">
      <c r="A4278" s="1">
        <v>39484</v>
      </c>
      <c r="B4278">
        <v>59260</v>
      </c>
      <c r="C4278">
        <v>59705</v>
      </c>
      <c r="D4278">
        <v>58660</v>
      </c>
      <c r="E4278">
        <v>58860</v>
      </c>
    </row>
    <row r="4279" spans="1:5" x14ac:dyDescent="0.25">
      <c r="A4279" s="1">
        <v>39479</v>
      </c>
      <c r="B4279">
        <v>60600</v>
      </c>
      <c r="C4279">
        <v>61545</v>
      </c>
      <c r="D4279">
        <v>59855</v>
      </c>
      <c r="E4279">
        <v>61500</v>
      </c>
    </row>
    <row r="4280" spans="1:5" x14ac:dyDescent="0.25">
      <c r="A4280" s="1">
        <v>39478</v>
      </c>
      <c r="B4280">
        <v>59000</v>
      </c>
      <c r="C4280">
        <v>59500</v>
      </c>
      <c r="D4280">
        <v>57900</v>
      </c>
      <c r="E4280">
        <v>59450</v>
      </c>
    </row>
    <row r="4281" spans="1:5" x14ac:dyDescent="0.25">
      <c r="A4281" s="1">
        <v>39477</v>
      </c>
      <c r="B4281">
        <v>59425</v>
      </c>
      <c r="C4281">
        <v>60200</v>
      </c>
      <c r="D4281">
        <v>58850</v>
      </c>
      <c r="E4281">
        <v>60200</v>
      </c>
    </row>
    <row r="4282" spans="1:5" x14ac:dyDescent="0.25">
      <c r="A4282" s="1">
        <v>39476</v>
      </c>
      <c r="B4282">
        <v>59000</v>
      </c>
      <c r="C4282">
        <v>59845</v>
      </c>
      <c r="D4282">
        <v>58705</v>
      </c>
      <c r="E4282">
        <v>59705</v>
      </c>
    </row>
    <row r="4283" spans="1:5" x14ac:dyDescent="0.25">
      <c r="A4283" s="1">
        <v>39475</v>
      </c>
      <c r="B4283">
        <v>56300</v>
      </c>
      <c r="C4283">
        <v>58835</v>
      </c>
      <c r="D4283">
        <v>56130</v>
      </c>
      <c r="E4283">
        <v>58540</v>
      </c>
    </row>
    <row r="4284" spans="1:5" x14ac:dyDescent="0.25">
      <c r="A4284" s="1">
        <v>39471</v>
      </c>
      <c r="B4284">
        <v>55800</v>
      </c>
      <c r="C4284">
        <v>57850</v>
      </c>
      <c r="D4284">
        <v>55500</v>
      </c>
      <c r="E4284">
        <v>57650</v>
      </c>
    </row>
    <row r="4285" spans="1:5" x14ac:dyDescent="0.25">
      <c r="A4285" s="1">
        <v>39470</v>
      </c>
      <c r="B4285">
        <v>55100</v>
      </c>
      <c r="C4285">
        <v>55100</v>
      </c>
      <c r="D4285">
        <v>52950</v>
      </c>
      <c r="E4285">
        <v>53600</v>
      </c>
    </row>
    <row r="4286" spans="1:5" x14ac:dyDescent="0.25">
      <c r="A4286" s="1">
        <v>39469</v>
      </c>
      <c r="B4286">
        <v>54100</v>
      </c>
      <c r="C4286">
        <v>56610</v>
      </c>
      <c r="D4286">
        <v>52900</v>
      </c>
      <c r="E4286">
        <v>56150</v>
      </c>
    </row>
    <row r="4287" spans="1:5" x14ac:dyDescent="0.25">
      <c r="A4287" s="1">
        <v>39468</v>
      </c>
      <c r="B4287">
        <v>54350</v>
      </c>
      <c r="C4287">
        <v>54790</v>
      </c>
      <c r="D4287">
        <v>53500</v>
      </c>
      <c r="E4287">
        <v>53700</v>
      </c>
    </row>
    <row r="4288" spans="1:5" x14ac:dyDescent="0.25">
      <c r="A4288" s="1">
        <v>39465</v>
      </c>
      <c r="B4288">
        <v>58000</v>
      </c>
      <c r="C4288">
        <v>58480</v>
      </c>
      <c r="D4288">
        <v>56300</v>
      </c>
      <c r="E4288">
        <v>57495</v>
      </c>
    </row>
    <row r="4289" spans="1:5" x14ac:dyDescent="0.25">
      <c r="A4289" s="1">
        <v>39464</v>
      </c>
      <c r="B4289">
        <v>59300</v>
      </c>
      <c r="C4289">
        <v>59900</v>
      </c>
      <c r="D4289">
        <v>56900</v>
      </c>
      <c r="E4289">
        <v>57250</v>
      </c>
    </row>
    <row r="4290" spans="1:5" x14ac:dyDescent="0.25">
      <c r="A4290" s="1">
        <v>39463</v>
      </c>
      <c r="B4290">
        <v>59200</v>
      </c>
      <c r="C4290">
        <v>60080</v>
      </c>
      <c r="D4290">
        <v>58350</v>
      </c>
      <c r="E4290">
        <v>58820</v>
      </c>
    </row>
    <row r="4291" spans="1:5" x14ac:dyDescent="0.25">
      <c r="A4291" s="1">
        <v>39462</v>
      </c>
      <c r="B4291">
        <v>62005</v>
      </c>
      <c r="C4291">
        <v>62200</v>
      </c>
      <c r="D4291">
        <v>60060</v>
      </c>
      <c r="E4291">
        <v>60100</v>
      </c>
    </row>
    <row r="4292" spans="1:5" x14ac:dyDescent="0.25">
      <c r="A4292" s="1">
        <v>39461</v>
      </c>
      <c r="B4292">
        <v>62350</v>
      </c>
      <c r="C4292">
        <v>62780</v>
      </c>
      <c r="D4292">
        <v>61860</v>
      </c>
      <c r="E4292">
        <v>62475</v>
      </c>
    </row>
    <row r="4293" spans="1:5" x14ac:dyDescent="0.25">
      <c r="A4293" s="1">
        <v>39458</v>
      </c>
      <c r="B4293">
        <v>62900</v>
      </c>
      <c r="C4293">
        <v>63280</v>
      </c>
      <c r="D4293">
        <v>62025</v>
      </c>
      <c r="E4293">
        <v>62100</v>
      </c>
    </row>
    <row r="4294" spans="1:5" x14ac:dyDescent="0.25">
      <c r="A4294" s="1">
        <v>39457</v>
      </c>
      <c r="B4294">
        <v>62900</v>
      </c>
      <c r="C4294">
        <v>64000</v>
      </c>
      <c r="D4294">
        <v>62650</v>
      </c>
      <c r="E4294">
        <v>63620</v>
      </c>
    </row>
    <row r="4295" spans="1:5" x14ac:dyDescent="0.25">
      <c r="A4295" s="1">
        <v>39456</v>
      </c>
      <c r="B4295">
        <v>61900</v>
      </c>
      <c r="C4295">
        <v>62900</v>
      </c>
      <c r="D4295">
        <v>61520</v>
      </c>
      <c r="E4295">
        <v>62850</v>
      </c>
    </row>
    <row r="4296" spans="1:5" x14ac:dyDescent="0.25">
      <c r="A4296" s="1">
        <v>39455</v>
      </c>
      <c r="B4296">
        <v>61400</v>
      </c>
      <c r="C4296">
        <v>62720</v>
      </c>
      <c r="D4296">
        <v>61395</v>
      </c>
      <c r="E4296">
        <v>62200</v>
      </c>
    </row>
    <row r="4297" spans="1:5" x14ac:dyDescent="0.25">
      <c r="A4297" s="1">
        <v>39454</v>
      </c>
      <c r="B4297">
        <v>61850</v>
      </c>
      <c r="C4297">
        <v>61875</v>
      </c>
      <c r="D4297">
        <v>60105</v>
      </c>
      <c r="E4297">
        <v>60850</v>
      </c>
    </row>
    <row r="4298" spans="1:5" x14ac:dyDescent="0.25">
      <c r="A4298" s="1">
        <v>39451</v>
      </c>
      <c r="B4298">
        <v>63370</v>
      </c>
      <c r="C4298">
        <v>63535</v>
      </c>
      <c r="D4298">
        <v>60620</v>
      </c>
      <c r="E4298">
        <v>61150</v>
      </c>
    </row>
    <row r="4299" spans="1:5" x14ac:dyDescent="0.25">
      <c r="A4299" s="1">
        <v>39450</v>
      </c>
      <c r="B4299">
        <v>63050</v>
      </c>
      <c r="C4299">
        <v>63450</v>
      </c>
      <c r="D4299">
        <v>62730</v>
      </c>
      <c r="E4299">
        <v>63130</v>
      </c>
    </row>
    <row r="4300" spans="1:5" x14ac:dyDescent="0.25">
      <c r="A4300" s="1">
        <v>39449</v>
      </c>
      <c r="B4300">
        <v>64100</v>
      </c>
      <c r="C4300">
        <v>64245</v>
      </c>
      <c r="D4300">
        <v>62930</v>
      </c>
      <c r="E4300">
        <v>63200</v>
      </c>
    </row>
    <row r="4301" spans="1:5" x14ac:dyDescent="0.25">
      <c r="A4301" s="1">
        <v>39444</v>
      </c>
      <c r="B4301">
        <v>64500</v>
      </c>
      <c r="C4301">
        <v>64670</v>
      </c>
      <c r="D4301">
        <v>63940</v>
      </c>
      <c r="E4301">
        <v>64400</v>
      </c>
    </row>
    <row r="4302" spans="1:5" x14ac:dyDescent="0.25">
      <c r="A4302" s="1">
        <v>39443</v>
      </c>
      <c r="B4302">
        <v>64990</v>
      </c>
      <c r="C4302">
        <v>65150</v>
      </c>
      <c r="D4302">
        <v>64040</v>
      </c>
      <c r="E4302">
        <v>64240</v>
      </c>
    </row>
    <row r="4303" spans="1:5" x14ac:dyDescent="0.25">
      <c r="A4303" s="1">
        <v>39442</v>
      </c>
      <c r="B4303">
        <v>64400</v>
      </c>
      <c r="C4303">
        <v>64810</v>
      </c>
      <c r="D4303">
        <v>64165</v>
      </c>
      <c r="E4303">
        <v>64750</v>
      </c>
    </row>
    <row r="4304" spans="1:5" x14ac:dyDescent="0.25">
      <c r="A4304" s="1">
        <v>39437</v>
      </c>
      <c r="B4304">
        <v>63300</v>
      </c>
      <c r="C4304">
        <v>63900</v>
      </c>
      <c r="D4304">
        <v>62905</v>
      </c>
      <c r="E4304">
        <v>63700</v>
      </c>
    </row>
    <row r="4305" spans="1:5" x14ac:dyDescent="0.25">
      <c r="A4305" s="1">
        <v>39436</v>
      </c>
      <c r="B4305">
        <v>62000</v>
      </c>
      <c r="C4305">
        <v>62785</v>
      </c>
      <c r="D4305">
        <v>61705</v>
      </c>
      <c r="E4305">
        <v>62100</v>
      </c>
    </row>
    <row r="4306" spans="1:5" x14ac:dyDescent="0.25">
      <c r="A4306" s="1">
        <v>39435</v>
      </c>
      <c r="B4306">
        <v>61100</v>
      </c>
      <c r="C4306">
        <v>62180</v>
      </c>
      <c r="D4306">
        <v>61055</v>
      </c>
      <c r="E4306">
        <v>61880</v>
      </c>
    </row>
    <row r="4307" spans="1:5" x14ac:dyDescent="0.25">
      <c r="A4307" s="1">
        <v>39434</v>
      </c>
      <c r="B4307">
        <v>61100</v>
      </c>
      <c r="C4307">
        <v>61900</v>
      </c>
      <c r="D4307">
        <v>59805</v>
      </c>
      <c r="E4307">
        <v>61350</v>
      </c>
    </row>
    <row r="4308" spans="1:5" x14ac:dyDescent="0.25">
      <c r="A4308" s="1">
        <v>39433</v>
      </c>
      <c r="B4308">
        <v>62100</v>
      </c>
      <c r="C4308">
        <v>62250</v>
      </c>
      <c r="D4308">
        <v>60060</v>
      </c>
      <c r="E4308">
        <v>60185</v>
      </c>
    </row>
    <row r="4309" spans="1:5" x14ac:dyDescent="0.25">
      <c r="A4309" s="1">
        <v>39430</v>
      </c>
      <c r="B4309">
        <v>63000</v>
      </c>
      <c r="C4309">
        <v>63940</v>
      </c>
      <c r="D4309">
        <v>62895</v>
      </c>
      <c r="E4309">
        <v>62895</v>
      </c>
    </row>
    <row r="4310" spans="1:5" x14ac:dyDescent="0.25">
      <c r="A4310" s="1">
        <v>39429</v>
      </c>
      <c r="B4310">
        <v>64900</v>
      </c>
      <c r="C4310">
        <v>65010</v>
      </c>
      <c r="D4310">
        <v>63000</v>
      </c>
      <c r="E4310">
        <v>63350</v>
      </c>
    </row>
    <row r="4311" spans="1:5" x14ac:dyDescent="0.25">
      <c r="A4311" s="1">
        <v>39428</v>
      </c>
      <c r="B4311">
        <v>65600</v>
      </c>
      <c r="C4311">
        <v>66855</v>
      </c>
      <c r="D4311">
        <v>65300</v>
      </c>
      <c r="E4311">
        <v>65800</v>
      </c>
    </row>
    <row r="4312" spans="1:5" x14ac:dyDescent="0.25">
      <c r="A4312" s="1">
        <v>39427</v>
      </c>
      <c r="B4312">
        <v>65700</v>
      </c>
      <c r="C4312">
        <v>66500</v>
      </c>
      <c r="D4312">
        <v>64000</v>
      </c>
      <c r="E4312">
        <v>64500</v>
      </c>
    </row>
    <row r="4313" spans="1:5" x14ac:dyDescent="0.25">
      <c r="A4313" s="1">
        <v>39426</v>
      </c>
      <c r="B4313">
        <v>66150</v>
      </c>
      <c r="C4313">
        <v>66200</v>
      </c>
      <c r="D4313">
        <v>65220</v>
      </c>
      <c r="E4313">
        <v>65500</v>
      </c>
    </row>
    <row r="4314" spans="1:5" x14ac:dyDescent="0.25">
      <c r="A4314" s="1">
        <v>39423</v>
      </c>
      <c r="B4314">
        <v>66100</v>
      </c>
      <c r="C4314">
        <v>66500</v>
      </c>
      <c r="D4314">
        <v>65320</v>
      </c>
      <c r="E4314">
        <v>65700</v>
      </c>
    </row>
    <row r="4315" spans="1:5" x14ac:dyDescent="0.25">
      <c r="A4315" s="1">
        <v>39422</v>
      </c>
      <c r="B4315">
        <v>65700</v>
      </c>
      <c r="C4315">
        <v>65850</v>
      </c>
      <c r="D4315">
        <v>64830</v>
      </c>
      <c r="E4315">
        <v>65830</v>
      </c>
    </row>
    <row r="4316" spans="1:5" x14ac:dyDescent="0.25">
      <c r="A4316" s="1">
        <v>39421</v>
      </c>
      <c r="B4316">
        <v>64250</v>
      </c>
      <c r="C4316">
        <v>65280</v>
      </c>
      <c r="D4316">
        <v>64110</v>
      </c>
      <c r="E4316">
        <v>65000</v>
      </c>
    </row>
    <row r="4317" spans="1:5" x14ac:dyDescent="0.25">
      <c r="A4317" s="1">
        <v>39420</v>
      </c>
      <c r="B4317">
        <v>62500</v>
      </c>
      <c r="C4317">
        <v>63860</v>
      </c>
      <c r="D4317">
        <v>62250</v>
      </c>
      <c r="E4317">
        <v>63700</v>
      </c>
    </row>
    <row r="4318" spans="1:5" x14ac:dyDescent="0.25">
      <c r="A4318" s="1">
        <v>39419</v>
      </c>
      <c r="B4318">
        <v>63500</v>
      </c>
      <c r="C4318">
        <v>64050</v>
      </c>
      <c r="D4318">
        <v>62830</v>
      </c>
      <c r="E4318">
        <v>63150</v>
      </c>
    </row>
    <row r="4319" spans="1:5" x14ac:dyDescent="0.25">
      <c r="A4319" s="1">
        <v>39416</v>
      </c>
      <c r="B4319">
        <v>63450</v>
      </c>
      <c r="C4319">
        <v>63950</v>
      </c>
      <c r="D4319">
        <v>63200</v>
      </c>
      <c r="E4319">
        <v>63355</v>
      </c>
    </row>
    <row r="4320" spans="1:5" x14ac:dyDescent="0.25">
      <c r="A4320" s="1">
        <v>39415</v>
      </c>
      <c r="B4320">
        <v>61800</v>
      </c>
      <c r="C4320">
        <v>63400</v>
      </c>
      <c r="D4320">
        <v>61250</v>
      </c>
      <c r="E4320">
        <v>62070</v>
      </c>
    </row>
    <row r="4321" spans="1:5" x14ac:dyDescent="0.25">
      <c r="A4321" s="1">
        <v>39414</v>
      </c>
      <c r="B4321">
        <v>60200</v>
      </c>
      <c r="C4321">
        <v>62140</v>
      </c>
      <c r="D4321">
        <v>60200</v>
      </c>
      <c r="E4321">
        <v>62050</v>
      </c>
    </row>
    <row r="4322" spans="1:5" x14ac:dyDescent="0.25">
      <c r="A4322" s="1">
        <v>39413</v>
      </c>
      <c r="B4322">
        <v>59195</v>
      </c>
      <c r="C4322">
        <v>60175</v>
      </c>
      <c r="D4322">
        <v>58085</v>
      </c>
      <c r="E4322">
        <v>59195</v>
      </c>
    </row>
    <row r="4323" spans="1:5" x14ac:dyDescent="0.25">
      <c r="A4323" s="1">
        <v>39412</v>
      </c>
      <c r="B4323">
        <v>61790</v>
      </c>
      <c r="C4323">
        <v>62020</v>
      </c>
      <c r="D4323">
        <v>59020</v>
      </c>
      <c r="E4323">
        <v>59100</v>
      </c>
    </row>
    <row r="4324" spans="1:5" x14ac:dyDescent="0.25">
      <c r="A4324" s="1">
        <v>39409</v>
      </c>
      <c r="B4324">
        <v>61280</v>
      </c>
      <c r="C4324">
        <v>61495</v>
      </c>
      <c r="D4324">
        <v>60800</v>
      </c>
      <c r="E4324">
        <v>60980</v>
      </c>
    </row>
    <row r="4325" spans="1:5" x14ac:dyDescent="0.25">
      <c r="A4325" s="1">
        <v>39408</v>
      </c>
      <c r="B4325">
        <v>60950</v>
      </c>
      <c r="C4325">
        <v>61360</v>
      </c>
      <c r="D4325">
        <v>60230</v>
      </c>
      <c r="E4325">
        <v>60800</v>
      </c>
    </row>
    <row r="4326" spans="1:5" x14ac:dyDescent="0.25">
      <c r="A4326" s="1">
        <v>39407</v>
      </c>
      <c r="B4326">
        <v>61460</v>
      </c>
      <c r="C4326">
        <v>61850</v>
      </c>
      <c r="D4326">
        <v>60000</v>
      </c>
      <c r="E4326">
        <v>61040</v>
      </c>
    </row>
    <row r="4327" spans="1:5" x14ac:dyDescent="0.25">
      <c r="A4327" s="1">
        <v>39405</v>
      </c>
      <c r="B4327">
        <v>64750</v>
      </c>
      <c r="C4327">
        <v>64930</v>
      </c>
      <c r="D4327">
        <v>62440</v>
      </c>
      <c r="E4327">
        <v>62530</v>
      </c>
    </row>
    <row r="4328" spans="1:5" x14ac:dyDescent="0.25">
      <c r="A4328" s="1">
        <v>39402</v>
      </c>
      <c r="B4328">
        <v>64000</v>
      </c>
      <c r="C4328">
        <v>65180</v>
      </c>
      <c r="D4328">
        <v>63740</v>
      </c>
      <c r="E4328">
        <v>65000</v>
      </c>
    </row>
    <row r="4329" spans="1:5" x14ac:dyDescent="0.25">
      <c r="A4329" s="1">
        <v>39400</v>
      </c>
      <c r="B4329">
        <v>63600</v>
      </c>
      <c r="C4329">
        <v>65395</v>
      </c>
      <c r="D4329">
        <v>63320</v>
      </c>
      <c r="E4329">
        <v>65040</v>
      </c>
    </row>
    <row r="4330" spans="1:5" x14ac:dyDescent="0.25">
      <c r="A4330" s="1">
        <v>39399</v>
      </c>
      <c r="B4330">
        <v>62250</v>
      </c>
      <c r="C4330">
        <v>63320</v>
      </c>
      <c r="D4330">
        <v>61410</v>
      </c>
      <c r="E4330">
        <v>63295</v>
      </c>
    </row>
    <row r="4331" spans="1:5" x14ac:dyDescent="0.25">
      <c r="A4331" s="1">
        <v>39398</v>
      </c>
      <c r="B4331">
        <v>63700</v>
      </c>
      <c r="C4331">
        <v>63750</v>
      </c>
      <c r="D4331">
        <v>61650</v>
      </c>
      <c r="E4331">
        <v>61700</v>
      </c>
    </row>
    <row r="4332" spans="1:5" x14ac:dyDescent="0.25">
      <c r="A4332" s="1">
        <v>39395</v>
      </c>
      <c r="B4332">
        <v>63800</v>
      </c>
      <c r="C4332">
        <v>64850</v>
      </c>
      <c r="D4332">
        <v>62450</v>
      </c>
      <c r="E4332">
        <v>64550</v>
      </c>
    </row>
    <row r="4333" spans="1:5" x14ac:dyDescent="0.25">
      <c r="A4333" s="1">
        <v>39394</v>
      </c>
      <c r="B4333">
        <v>64100</v>
      </c>
      <c r="C4333">
        <v>65800</v>
      </c>
      <c r="D4333">
        <v>63200</v>
      </c>
      <c r="E4333">
        <v>63300</v>
      </c>
    </row>
    <row r="4334" spans="1:5" x14ac:dyDescent="0.25">
      <c r="A4334" s="1">
        <v>39393</v>
      </c>
      <c r="B4334">
        <v>64000</v>
      </c>
      <c r="C4334">
        <v>65150</v>
      </c>
      <c r="D4334">
        <v>63600</v>
      </c>
      <c r="E4334">
        <v>63950</v>
      </c>
    </row>
    <row r="4335" spans="1:5" x14ac:dyDescent="0.25">
      <c r="A4335" s="1">
        <v>39392</v>
      </c>
      <c r="B4335">
        <v>64200</v>
      </c>
      <c r="C4335">
        <v>65040</v>
      </c>
      <c r="D4335">
        <v>64200</v>
      </c>
      <c r="E4335">
        <v>65000</v>
      </c>
    </row>
    <row r="4336" spans="1:5" x14ac:dyDescent="0.25">
      <c r="A4336" s="1">
        <v>39391</v>
      </c>
      <c r="B4336">
        <v>63800</v>
      </c>
      <c r="C4336">
        <v>64190</v>
      </c>
      <c r="D4336">
        <v>63250</v>
      </c>
      <c r="E4336">
        <v>63450</v>
      </c>
    </row>
    <row r="4337" spans="1:5" x14ac:dyDescent="0.25">
      <c r="A4337" s="1">
        <v>39387</v>
      </c>
      <c r="B4337">
        <v>65400</v>
      </c>
      <c r="C4337">
        <v>65520</v>
      </c>
      <c r="D4337">
        <v>64200</v>
      </c>
      <c r="E4337">
        <v>64550</v>
      </c>
    </row>
    <row r="4338" spans="1:5" x14ac:dyDescent="0.25">
      <c r="A4338" s="1">
        <v>39386</v>
      </c>
      <c r="B4338">
        <v>65500</v>
      </c>
      <c r="C4338">
        <v>66580</v>
      </c>
      <c r="D4338">
        <v>65250</v>
      </c>
      <c r="E4338">
        <v>65820</v>
      </c>
    </row>
    <row r="4339" spans="1:5" x14ac:dyDescent="0.25">
      <c r="A4339" s="1">
        <v>39385</v>
      </c>
      <c r="B4339">
        <v>65245</v>
      </c>
      <c r="C4339">
        <v>65800</v>
      </c>
      <c r="D4339">
        <v>64850</v>
      </c>
      <c r="E4339">
        <v>64980</v>
      </c>
    </row>
    <row r="4340" spans="1:5" x14ac:dyDescent="0.25">
      <c r="A4340" s="1">
        <v>39384</v>
      </c>
      <c r="B4340">
        <v>65300</v>
      </c>
      <c r="C4340">
        <v>66360</v>
      </c>
      <c r="D4340">
        <v>65210</v>
      </c>
      <c r="E4340">
        <v>65570</v>
      </c>
    </row>
    <row r="4341" spans="1:5" x14ac:dyDescent="0.25">
      <c r="A4341" s="1">
        <v>39381</v>
      </c>
      <c r="B4341">
        <v>63200</v>
      </c>
      <c r="C4341">
        <v>64950</v>
      </c>
      <c r="D4341">
        <v>63100</v>
      </c>
      <c r="E4341">
        <v>64810</v>
      </c>
    </row>
    <row r="4342" spans="1:5" x14ac:dyDescent="0.25">
      <c r="A4342" s="1">
        <v>39380</v>
      </c>
      <c r="B4342">
        <v>63750</v>
      </c>
      <c r="C4342">
        <v>64005</v>
      </c>
      <c r="D4342">
        <v>62365</v>
      </c>
      <c r="E4342">
        <v>62800</v>
      </c>
    </row>
    <row r="4343" spans="1:5" x14ac:dyDescent="0.25">
      <c r="A4343" s="1">
        <v>39379</v>
      </c>
      <c r="B4343">
        <v>62900</v>
      </c>
      <c r="C4343">
        <v>63415</v>
      </c>
      <c r="D4343">
        <v>61910</v>
      </c>
      <c r="E4343">
        <v>63300</v>
      </c>
    </row>
    <row r="4344" spans="1:5" x14ac:dyDescent="0.25">
      <c r="A4344" s="1">
        <v>39378</v>
      </c>
      <c r="B4344">
        <v>62300</v>
      </c>
      <c r="C4344">
        <v>63460</v>
      </c>
      <c r="D4344">
        <v>62200</v>
      </c>
      <c r="E4344">
        <v>63315</v>
      </c>
    </row>
    <row r="4345" spans="1:5" x14ac:dyDescent="0.25">
      <c r="A4345" s="1">
        <v>39377</v>
      </c>
      <c r="B4345">
        <v>60000</v>
      </c>
      <c r="C4345">
        <v>61950</v>
      </c>
      <c r="D4345">
        <v>59870</v>
      </c>
      <c r="E4345">
        <v>61720</v>
      </c>
    </row>
    <row r="4346" spans="1:5" x14ac:dyDescent="0.25">
      <c r="A4346" s="1">
        <v>39374</v>
      </c>
      <c r="B4346">
        <v>63380</v>
      </c>
      <c r="C4346">
        <v>63960</v>
      </c>
      <c r="D4346">
        <v>61220</v>
      </c>
      <c r="E4346">
        <v>61400</v>
      </c>
    </row>
    <row r="4347" spans="1:5" x14ac:dyDescent="0.25">
      <c r="A4347" s="1">
        <v>39373</v>
      </c>
      <c r="B4347">
        <v>62600</v>
      </c>
      <c r="C4347">
        <v>63870</v>
      </c>
      <c r="D4347">
        <v>62100</v>
      </c>
      <c r="E4347">
        <v>63660</v>
      </c>
    </row>
    <row r="4348" spans="1:5" x14ac:dyDescent="0.25">
      <c r="A4348" s="1">
        <v>39372</v>
      </c>
      <c r="B4348">
        <v>62880</v>
      </c>
      <c r="C4348">
        <v>63510</v>
      </c>
      <c r="D4348">
        <v>61955</v>
      </c>
      <c r="E4348">
        <v>63460</v>
      </c>
    </row>
    <row r="4349" spans="1:5" x14ac:dyDescent="0.25">
      <c r="A4349" s="1">
        <v>39371</v>
      </c>
      <c r="B4349">
        <v>62200</v>
      </c>
      <c r="C4349">
        <v>62350</v>
      </c>
      <c r="D4349">
        <v>61500</v>
      </c>
      <c r="E4349">
        <v>61810</v>
      </c>
    </row>
    <row r="4350" spans="1:5" x14ac:dyDescent="0.25">
      <c r="A4350" s="1">
        <v>39370</v>
      </c>
      <c r="B4350">
        <v>63130</v>
      </c>
      <c r="C4350">
        <v>63840</v>
      </c>
      <c r="D4350">
        <v>62350</v>
      </c>
      <c r="E4350">
        <v>62770</v>
      </c>
    </row>
    <row r="4351" spans="1:5" x14ac:dyDescent="0.25">
      <c r="A4351" s="1">
        <v>39366</v>
      </c>
      <c r="B4351">
        <v>64000</v>
      </c>
      <c r="C4351">
        <v>64245</v>
      </c>
      <c r="D4351">
        <v>61550</v>
      </c>
      <c r="E4351">
        <v>62340</v>
      </c>
    </row>
    <row r="4352" spans="1:5" x14ac:dyDescent="0.25">
      <c r="A4352" s="1">
        <v>39365</v>
      </c>
      <c r="B4352">
        <v>63220</v>
      </c>
      <c r="C4352">
        <v>63640</v>
      </c>
      <c r="D4352">
        <v>62950</v>
      </c>
      <c r="E4352">
        <v>63250</v>
      </c>
    </row>
    <row r="4353" spans="1:5" x14ac:dyDescent="0.25">
      <c r="A4353" s="1">
        <v>39364</v>
      </c>
      <c r="B4353">
        <v>63000</v>
      </c>
      <c r="C4353">
        <v>63830</v>
      </c>
      <c r="D4353">
        <v>62860</v>
      </c>
      <c r="E4353">
        <v>63320</v>
      </c>
    </row>
    <row r="4354" spans="1:5" x14ac:dyDescent="0.25">
      <c r="A4354" s="1">
        <v>39363</v>
      </c>
      <c r="B4354">
        <v>62155</v>
      </c>
      <c r="C4354">
        <v>62840</v>
      </c>
      <c r="D4354">
        <v>61950</v>
      </c>
      <c r="E4354">
        <v>62720</v>
      </c>
    </row>
    <row r="4355" spans="1:5" x14ac:dyDescent="0.25">
      <c r="A4355" s="1">
        <v>39360</v>
      </c>
      <c r="B4355">
        <v>60800</v>
      </c>
      <c r="C4355">
        <v>62850</v>
      </c>
      <c r="D4355">
        <v>60800</v>
      </c>
      <c r="E4355">
        <v>62520</v>
      </c>
    </row>
    <row r="4356" spans="1:5" x14ac:dyDescent="0.25">
      <c r="A4356" s="1">
        <v>39359</v>
      </c>
      <c r="B4356">
        <v>60690</v>
      </c>
      <c r="C4356">
        <v>61280</v>
      </c>
      <c r="D4356">
        <v>59720</v>
      </c>
      <c r="E4356">
        <v>60290</v>
      </c>
    </row>
    <row r="4357" spans="1:5" x14ac:dyDescent="0.25">
      <c r="A4357" s="1">
        <v>39358</v>
      </c>
      <c r="B4357">
        <v>61600</v>
      </c>
      <c r="C4357">
        <v>61890</v>
      </c>
      <c r="D4357">
        <v>60200</v>
      </c>
      <c r="E4357">
        <v>60480</v>
      </c>
    </row>
    <row r="4358" spans="1:5" x14ac:dyDescent="0.25">
      <c r="A4358" s="1">
        <v>39357</v>
      </c>
      <c r="B4358">
        <v>62410</v>
      </c>
      <c r="C4358">
        <v>62500</v>
      </c>
      <c r="D4358">
        <v>61360</v>
      </c>
      <c r="E4358">
        <v>61805</v>
      </c>
    </row>
    <row r="4359" spans="1:5" x14ac:dyDescent="0.25">
      <c r="A4359" s="1">
        <v>39356</v>
      </c>
      <c r="B4359">
        <v>60665</v>
      </c>
      <c r="C4359">
        <v>62550</v>
      </c>
      <c r="D4359">
        <v>60455</v>
      </c>
      <c r="E4359">
        <v>62400</v>
      </c>
    </row>
    <row r="4360" spans="1:5" x14ac:dyDescent="0.25">
      <c r="A4360" s="1">
        <v>39353</v>
      </c>
      <c r="B4360">
        <v>60850</v>
      </c>
      <c r="C4360">
        <v>61280</v>
      </c>
      <c r="D4360">
        <v>60150</v>
      </c>
      <c r="E4360">
        <v>60600</v>
      </c>
    </row>
    <row r="4361" spans="1:5" x14ac:dyDescent="0.25">
      <c r="A4361" s="1">
        <v>39352</v>
      </c>
      <c r="B4361">
        <v>60150</v>
      </c>
      <c r="C4361">
        <v>61290</v>
      </c>
      <c r="D4361">
        <v>59960</v>
      </c>
      <c r="E4361">
        <v>60950</v>
      </c>
    </row>
    <row r="4362" spans="1:5" x14ac:dyDescent="0.25">
      <c r="A4362" s="1">
        <v>39351</v>
      </c>
      <c r="B4362">
        <v>59500</v>
      </c>
      <c r="C4362">
        <v>59980</v>
      </c>
      <c r="D4362">
        <v>59360</v>
      </c>
      <c r="E4362">
        <v>59880</v>
      </c>
    </row>
    <row r="4363" spans="1:5" x14ac:dyDescent="0.25">
      <c r="A4363" s="1">
        <v>39350</v>
      </c>
      <c r="B4363">
        <v>58410</v>
      </c>
      <c r="C4363">
        <v>59350</v>
      </c>
      <c r="D4363">
        <v>57910</v>
      </c>
      <c r="E4363">
        <v>59350</v>
      </c>
    </row>
    <row r="4364" spans="1:5" x14ac:dyDescent="0.25">
      <c r="A4364" s="1">
        <v>39349</v>
      </c>
      <c r="B4364">
        <v>58300</v>
      </c>
      <c r="C4364">
        <v>58950</v>
      </c>
      <c r="D4364">
        <v>58115</v>
      </c>
      <c r="E4364">
        <v>58920</v>
      </c>
    </row>
    <row r="4365" spans="1:5" x14ac:dyDescent="0.25">
      <c r="A4365" s="1">
        <v>39346</v>
      </c>
      <c r="B4365">
        <v>57750</v>
      </c>
      <c r="C4365">
        <v>58080</v>
      </c>
      <c r="D4365">
        <v>57535</v>
      </c>
      <c r="E4365">
        <v>58075</v>
      </c>
    </row>
    <row r="4366" spans="1:5" x14ac:dyDescent="0.25">
      <c r="A4366" s="1">
        <v>39345</v>
      </c>
      <c r="B4366">
        <v>57395</v>
      </c>
      <c r="C4366">
        <v>58000</v>
      </c>
      <c r="D4366">
        <v>56615</v>
      </c>
      <c r="E4366">
        <v>57130</v>
      </c>
    </row>
    <row r="4367" spans="1:5" x14ac:dyDescent="0.25">
      <c r="A4367" s="1">
        <v>39344</v>
      </c>
      <c r="B4367">
        <v>57380</v>
      </c>
      <c r="C4367">
        <v>58340</v>
      </c>
      <c r="D4367">
        <v>57030</v>
      </c>
      <c r="E4367">
        <v>57450</v>
      </c>
    </row>
    <row r="4368" spans="1:5" x14ac:dyDescent="0.25">
      <c r="A4368" s="1">
        <v>39343</v>
      </c>
      <c r="B4368">
        <v>54325</v>
      </c>
      <c r="C4368">
        <v>57100</v>
      </c>
      <c r="D4368">
        <v>54325</v>
      </c>
      <c r="E4368">
        <v>57010</v>
      </c>
    </row>
    <row r="4369" spans="1:5" x14ac:dyDescent="0.25">
      <c r="A4369" s="1">
        <v>39342</v>
      </c>
      <c r="B4369">
        <v>54500</v>
      </c>
      <c r="C4369">
        <v>54700</v>
      </c>
      <c r="D4369">
        <v>53630</v>
      </c>
      <c r="E4369">
        <v>54210</v>
      </c>
    </row>
    <row r="4370" spans="1:5" x14ac:dyDescent="0.25">
      <c r="A4370" s="1">
        <v>39339</v>
      </c>
      <c r="B4370">
        <v>54400</v>
      </c>
      <c r="C4370">
        <v>55590</v>
      </c>
      <c r="D4370">
        <v>54300</v>
      </c>
      <c r="E4370">
        <v>55100</v>
      </c>
    </row>
    <row r="4371" spans="1:5" x14ac:dyDescent="0.25">
      <c r="A4371" s="1">
        <v>39338</v>
      </c>
      <c r="B4371">
        <v>54000</v>
      </c>
      <c r="C4371">
        <v>55210</v>
      </c>
      <c r="D4371">
        <v>53970</v>
      </c>
      <c r="E4371">
        <v>54940</v>
      </c>
    </row>
    <row r="4372" spans="1:5" x14ac:dyDescent="0.25">
      <c r="A4372" s="1">
        <v>39337</v>
      </c>
      <c r="B4372">
        <v>53650</v>
      </c>
      <c r="C4372">
        <v>54730</v>
      </c>
      <c r="D4372">
        <v>53500</v>
      </c>
      <c r="E4372">
        <v>53850</v>
      </c>
    </row>
    <row r="4373" spans="1:5" x14ac:dyDescent="0.25">
      <c r="A4373" s="1">
        <v>39336</v>
      </c>
      <c r="B4373">
        <v>53350</v>
      </c>
      <c r="C4373">
        <v>54020</v>
      </c>
      <c r="D4373">
        <v>53085</v>
      </c>
      <c r="E4373">
        <v>53900</v>
      </c>
    </row>
    <row r="4374" spans="1:5" x14ac:dyDescent="0.25">
      <c r="A4374" s="1">
        <v>39335</v>
      </c>
      <c r="B4374">
        <v>53500</v>
      </c>
      <c r="C4374">
        <v>53550</v>
      </c>
      <c r="D4374">
        <v>52150</v>
      </c>
      <c r="E4374">
        <v>52490</v>
      </c>
    </row>
    <row r="4375" spans="1:5" x14ac:dyDescent="0.25">
      <c r="A4375" s="1">
        <v>39331</v>
      </c>
      <c r="B4375">
        <v>54350</v>
      </c>
      <c r="C4375">
        <v>55030</v>
      </c>
      <c r="D4375">
        <v>54100</v>
      </c>
      <c r="E4375">
        <v>54495</v>
      </c>
    </row>
    <row r="4376" spans="1:5" x14ac:dyDescent="0.25">
      <c r="A4376" s="1">
        <v>39330</v>
      </c>
      <c r="B4376">
        <v>54600</v>
      </c>
      <c r="C4376">
        <v>54800</v>
      </c>
      <c r="D4376">
        <v>54060</v>
      </c>
      <c r="E4376">
        <v>54575</v>
      </c>
    </row>
    <row r="4377" spans="1:5" x14ac:dyDescent="0.25">
      <c r="A4377" s="1">
        <v>39329</v>
      </c>
      <c r="B4377">
        <v>54560</v>
      </c>
      <c r="C4377">
        <v>55730</v>
      </c>
      <c r="D4377">
        <v>54350</v>
      </c>
      <c r="E4377">
        <v>55140</v>
      </c>
    </row>
    <row r="4378" spans="1:5" x14ac:dyDescent="0.25">
      <c r="A4378" s="1">
        <v>39328</v>
      </c>
      <c r="B4378">
        <v>54500</v>
      </c>
      <c r="C4378">
        <v>54940</v>
      </c>
      <c r="D4378">
        <v>54500</v>
      </c>
      <c r="E4378">
        <v>54940</v>
      </c>
    </row>
    <row r="4379" spans="1:5" x14ac:dyDescent="0.25">
      <c r="A4379" s="1">
        <v>39325</v>
      </c>
      <c r="B4379">
        <v>54200</v>
      </c>
      <c r="C4379">
        <v>54890</v>
      </c>
      <c r="D4379">
        <v>53650</v>
      </c>
      <c r="E4379">
        <v>54550</v>
      </c>
    </row>
    <row r="4380" spans="1:5" x14ac:dyDescent="0.25">
      <c r="A4380" s="1">
        <v>39324</v>
      </c>
      <c r="B4380">
        <v>52500</v>
      </c>
      <c r="C4380">
        <v>53720</v>
      </c>
      <c r="D4380">
        <v>52230</v>
      </c>
      <c r="E4380">
        <v>53020</v>
      </c>
    </row>
    <row r="4381" spans="1:5" x14ac:dyDescent="0.25">
      <c r="A4381" s="1">
        <v>39323</v>
      </c>
      <c r="B4381">
        <v>51600</v>
      </c>
      <c r="C4381">
        <v>52960</v>
      </c>
      <c r="D4381">
        <v>51560</v>
      </c>
      <c r="E4381">
        <v>52800</v>
      </c>
    </row>
    <row r="4382" spans="1:5" x14ac:dyDescent="0.25">
      <c r="A4382" s="1">
        <v>39322</v>
      </c>
      <c r="B4382">
        <v>52510</v>
      </c>
      <c r="C4382">
        <v>52630</v>
      </c>
      <c r="D4382">
        <v>51030</v>
      </c>
      <c r="E4382">
        <v>51120</v>
      </c>
    </row>
    <row r="4383" spans="1:5" x14ac:dyDescent="0.25">
      <c r="A4383" s="1">
        <v>39321</v>
      </c>
      <c r="B4383">
        <v>53000</v>
      </c>
      <c r="C4383">
        <v>53500</v>
      </c>
      <c r="D4383">
        <v>52460</v>
      </c>
      <c r="E4383">
        <v>52870</v>
      </c>
    </row>
    <row r="4384" spans="1:5" x14ac:dyDescent="0.25">
      <c r="A4384" s="1">
        <v>39318</v>
      </c>
      <c r="B4384">
        <v>51500</v>
      </c>
      <c r="C4384">
        <v>53450</v>
      </c>
      <c r="D4384">
        <v>51235</v>
      </c>
      <c r="E4384">
        <v>53340</v>
      </c>
    </row>
    <row r="4385" spans="1:5" x14ac:dyDescent="0.25">
      <c r="A4385" s="1">
        <v>39317</v>
      </c>
      <c r="B4385">
        <v>52180</v>
      </c>
      <c r="C4385">
        <v>52350</v>
      </c>
      <c r="D4385">
        <v>51000</v>
      </c>
      <c r="E4385">
        <v>51570</v>
      </c>
    </row>
    <row r="4386" spans="1:5" x14ac:dyDescent="0.25">
      <c r="A4386" s="1">
        <v>39316</v>
      </c>
      <c r="B4386">
        <v>50300</v>
      </c>
      <c r="C4386">
        <v>51840</v>
      </c>
      <c r="D4386">
        <v>50210</v>
      </c>
      <c r="E4386">
        <v>51840</v>
      </c>
    </row>
    <row r="4387" spans="1:5" x14ac:dyDescent="0.25">
      <c r="A4387" s="1">
        <v>39315</v>
      </c>
      <c r="B4387">
        <v>49800</v>
      </c>
      <c r="C4387">
        <v>50290</v>
      </c>
      <c r="D4387">
        <v>48700</v>
      </c>
      <c r="E4387">
        <v>49550</v>
      </c>
    </row>
    <row r="4388" spans="1:5" x14ac:dyDescent="0.25">
      <c r="A4388" s="1">
        <v>39314</v>
      </c>
      <c r="B4388">
        <v>49300</v>
      </c>
      <c r="C4388">
        <v>49800</v>
      </c>
      <c r="D4388">
        <v>48530</v>
      </c>
      <c r="E4388">
        <v>49300</v>
      </c>
    </row>
    <row r="4389" spans="1:5" x14ac:dyDescent="0.25">
      <c r="A4389" s="1">
        <v>39311</v>
      </c>
      <c r="B4389">
        <v>47300</v>
      </c>
      <c r="C4389">
        <v>50000</v>
      </c>
      <c r="D4389">
        <v>46950</v>
      </c>
      <c r="E4389">
        <v>48840</v>
      </c>
    </row>
    <row r="4390" spans="1:5" x14ac:dyDescent="0.25">
      <c r="A4390" s="1">
        <v>39310</v>
      </c>
      <c r="B4390">
        <v>47900</v>
      </c>
      <c r="C4390">
        <v>48800</v>
      </c>
      <c r="D4390">
        <v>45350</v>
      </c>
      <c r="E4390">
        <v>48800</v>
      </c>
    </row>
    <row r="4391" spans="1:5" x14ac:dyDescent="0.25">
      <c r="A4391" s="1">
        <v>39309</v>
      </c>
      <c r="B4391">
        <v>50500</v>
      </c>
      <c r="C4391">
        <v>51710</v>
      </c>
      <c r="D4391">
        <v>48850</v>
      </c>
      <c r="E4391">
        <v>49000</v>
      </c>
    </row>
    <row r="4392" spans="1:5" x14ac:dyDescent="0.25">
      <c r="A4392" s="1">
        <v>39308</v>
      </c>
      <c r="B4392">
        <v>52300</v>
      </c>
      <c r="C4392">
        <v>52920</v>
      </c>
      <c r="D4392">
        <v>50605</v>
      </c>
      <c r="E4392">
        <v>50605</v>
      </c>
    </row>
    <row r="4393" spans="1:5" x14ac:dyDescent="0.25">
      <c r="A4393" s="1">
        <v>39307</v>
      </c>
      <c r="B4393">
        <v>53400</v>
      </c>
      <c r="C4393">
        <v>53550</v>
      </c>
      <c r="D4393">
        <v>52015</v>
      </c>
      <c r="E4393">
        <v>52050</v>
      </c>
    </row>
    <row r="4394" spans="1:5" x14ac:dyDescent="0.25">
      <c r="A4394" s="1">
        <v>39304</v>
      </c>
      <c r="B4394">
        <v>51450</v>
      </c>
      <c r="C4394">
        <v>52950</v>
      </c>
      <c r="D4394">
        <v>51300</v>
      </c>
      <c r="E4394">
        <v>52800</v>
      </c>
    </row>
    <row r="4395" spans="1:5" x14ac:dyDescent="0.25">
      <c r="A4395" s="1">
        <v>39303</v>
      </c>
      <c r="B4395">
        <v>54200</v>
      </c>
      <c r="C4395">
        <v>54475</v>
      </c>
      <c r="D4395">
        <v>52950</v>
      </c>
      <c r="E4395">
        <v>53200</v>
      </c>
    </row>
    <row r="4396" spans="1:5" x14ac:dyDescent="0.25">
      <c r="A4396" s="1">
        <v>39302</v>
      </c>
      <c r="B4396">
        <v>54250</v>
      </c>
      <c r="C4396">
        <v>55695</v>
      </c>
      <c r="D4396">
        <v>54050</v>
      </c>
      <c r="E4396">
        <v>55190</v>
      </c>
    </row>
    <row r="4397" spans="1:5" x14ac:dyDescent="0.25">
      <c r="A4397" s="1">
        <v>39301</v>
      </c>
      <c r="B4397">
        <v>52910</v>
      </c>
      <c r="C4397">
        <v>53920</v>
      </c>
      <c r="D4397">
        <v>52600</v>
      </c>
      <c r="E4397">
        <v>53550</v>
      </c>
    </row>
    <row r="4398" spans="1:5" x14ac:dyDescent="0.25">
      <c r="A4398" s="1">
        <v>39300</v>
      </c>
      <c r="B4398">
        <v>52950</v>
      </c>
      <c r="C4398">
        <v>53200</v>
      </c>
      <c r="D4398">
        <v>51205</v>
      </c>
      <c r="E4398">
        <v>52875</v>
      </c>
    </row>
    <row r="4399" spans="1:5" x14ac:dyDescent="0.25">
      <c r="A4399" s="1">
        <v>39297</v>
      </c>
      <c r="B4399">
        <v>54600</v>
      </c>
      <c r="C4399">
        <v>54930</v>
      </c>
      <c r="D4399">
        <v>52170</v>
      </c>
      <c r="E4399">
        <v>52480</v>
      </c>
    </row>
    <row r="4400" spans="1:5" x14ac:dyDescent="0.25">
      <c r="A4400" s="1">
        <v>39296</v>
      </c>
      <c r="B4400">
        <v>54600</v>
      </c>
      <c r="C4400">
        <v>54885</v>
      </c>
      <c r="D4400">
        <v>54140</v>
      </c>
      <c r="E4400">
        <v>54745</v>
      </c>
    </row>
    <row r="4401" spans="1:5" x14ac:dyDescent="0.25">
      <c r="A4401" s="1">
        <v>39295</v>
      </c>
      <c r="B4401">
        <v>53010</v>
      </c>
      <c r="C4401">
        <v>54700</v>
      </c>
      <c r="D4401">
        <v>52910</v>
      </c>
      <c r="E4401">
        <v>54670</v>
      </c>
    </row>
    <row r="4402" spans="1:5" x14ac:dyDescent="0.25">
      <c r="A4402" s="1">
        <v>39294</v>
      </c>
      <c r="B4402">
        <v>55300</v>
      </c>
      <c r="C4402">
        <v>55700</v>
      </c>
      <c r="D4402">
        <v>53770</v>
      </c>
      <c r="E4402">
        <v>53800</v>
      </c>
    </row>
    <row r="4403" spans="1:5" x14ac:dyDescent="0.25">
      <c r="A4403" s="1">
        <v>39293</v>
      </c>
      <c r="B4403">
        <v>52900</v>
      </c>
      <c r="C4403">
        <v>54890</v>
      </c>
      <c r="D4403">
        <v>52800</v>
      </c>
      <c r="E4403">
        <v>54690</v>
      </c>
    </row>
    <row r="4404" spans="1:5" x14ac:dyDescent="0.25">
      <c r="A4404" s="1">
        <v>39290</v>
      </c>
      <c r="B4404">
        <v>52800</v>
      </c>
      <c r="C4404">
        <v>54450</v>
      </c>
      <c r="D4404">
        <v>52225</v>
      </c>
      <c r="E4404">
        <v>52490</v>
      </c>
    </row>
    <row r="4405" spans="1:5" x14ac:dyDescent="0.25">
      <c r="A4405" s="1">
        <v>39289</v>
      </c>
      <c r="B4405">
        <v>54900</v>
      </c>
      <c r="C4405">
        <v>54940</v>
      </c>
      <c r="D4405">
        <v>52630</v>
      </c>
      <c r="E4405">
        <v>53840</v>
      </c>
    </row>
    <row r="4406" spans="1:5" x14ac:dyDescent="0.25">
      <c r="A4406" s="1">
        <v>39288</v>
      </c>
      <c r="B4406">
        <v>56360</v>
      </c>
      <c r="C4406">
        <v>56540</v>
      </c>
      <c r="D4406">
        <v>54600</v>
      </c>
      <c r="E4406">
        <v>55970</v>
      </c>
    </row>
    <row r="4407" spans="1:5" x14ac:dyDescent="0.25">
      <c r="A4407" s="1">
        <v>39287</v>
      </c>
      <c r="B4407">
        <v>58100</v>
      </c>
      <c r="C4407">
        <v>58140</v>
      </c>
      <c r="D4407">
        <v>55210</v>
      </c>
      <c r="E4407">
        <v>55930</v>
      </c>
    </row>
    <row r="4408" spans="1:5" x14ac:dyDescent="0.25">
      <c r="A4408" s="1">
        <v>39286</v>
      </c>
      <c r="B4408">
        <v>57950</v>
      </c>
      <c r="C4408">
        <v>58295</v>
      </c>
      <c r="D4408">
        <v>57630</v>
      </c>
      <c r="E4408">
        <v>58200</v>
      </c>
    </row>
    <row r="4409" spans="1:5" x14ac:dyDescent="0.25">
      <c r="A4409" s="1">
        <v>39283</v>
      </c>
      <c r="B4409">
        <v>58020</v>
      </c>
      <c r="C4409">
        <v>58160</v>
      </c>
      <c r="D4409">
        <v>57270</v>
      </c>
      <c r="E4409">
        <v>57600</v>
      </c>
    </row>
    <row r="4410" spans="1:5" x14ac:dyDescent="0.25">
      <c r="A4410" s="1">
        <v>39282</v>
      </c>
      <c r="B4410">
        <v>58150</v>
      </c>
      <c r="C4410">
        <v>58530</v>
      </c>
      <c r="D4410">
        <v>58115</v>
      </c>
      <c r="E4410">
        <v>58200</v>
      </c>
    </row>
    <row r="4411" spans="1:5" x14ac:dyDescent="0.25">
      <c r="A4411" s="1">
        <v>39281</v>
      </c>
      <c r="B4411">
        <v>57250</v>
      </c>
      <c r="C4411">
        <v>57900</v>
      </c>
      <c r="D4411">
        <v>57110</v>
      </c>
      <c r="E4411">
        <v>57900</v>
      </c>
    </row>
    <row r="4412" spans="1:5" x14ac:dyDescent="0.25">
      <c r="A4412" s="1">
        <v>39280</v>
      </c>
      <c r="B4412">
        <v>57800</v>
      </c>
      <c r="C4412">
        <v>58090</v>
      </c>
      <c r="D4412">
        <v>57400</v>
      </c>
      <c r="E4412">
        <v>57650</v>
      </c>
    </row>
    <row r="4413" spans="1:5" x14ac:dyDescent="0.25">
      <c r="A4413" s="1">
        <v>39279</v>
      </c>
      <c r="B4413">
        <v>57700</v>
      </c>
      <c r="C4413">
        <v>57940</v>
      </c>
      <c r="D4413">
        <v>57270</v>
      </c>
      <c r="E4413">
        <v>57750</v>
      </c>
    </row>
    <row r="4414" spans="1:5" x14ac:dyDescent="0.25">
      <c r="A4414" s="1">
        <v>39276</v>
      </c>
      <c r="B4414">
        <v>58000</v>
      </c>
      <c r="C4414">
        <v>58370</v>
      </c>
      <c r="D4414">
        <v>57630</v>
      </c>
      <c r="E4414">
        <v>57940</v>
      </c>
    </row>
    <row r="4415" spans="1:5" x14ac:dyDescent="0.25">
      <c r="A4415" s="1">
        <v>39275</v>
      </c>
      <c r="B4415">
        <v>57100</v>
      </c>
      <c r="C4415">
        <v>58020</v>
      </c>
      <c r="D4415">
        <v>56920</v>
      </c>
      <c r="E4415">
        <v>57910</v>
      </c>
    </row>
    <row r="4416" spans="1:5" x14ac:dyDescent="0.25">
      <c r="A4416" s="1">
        <v>39274</v>
      </c>
      <c r="B4416">
        <v>56000</v>
      </c>
      <c r="C4416">
        <v>56850</v>
      </c>
      <c r="D4416">
        <v>55870</v>
      </c>
      <c r="E4416">
        <v>56750</v>
      </c>
    </row>
    <row r="4417" spans="1:5" x14ac:dyDescent="0.25">
      <c r="A4417" s="1">
        <v>39273</v>
      </c>
      <c r="B4417">
        <v>56750</v>
      </c>
      <c r="C4417">
        <v>56800</v>
      </c>
      <c r="D4417">
        <v>55980</v>
      </c>
      <c r="E4417">
        <v>56200</v>
      </c>
    </row>
    <row r="4418" spans="1:5" x14ac:dyDescent="0.25">
      <c r="A4418" s="1">
        <v>39269</v>
      </c>
      <c r="B4418">
        <v>56440</v>
      </c>
      <c r="C4418">
        <v>56920</v>
      </c>
      <c r="D4418">
        <v>56305</v>
      </c>
      <c r="E4418">
        <v>56870</v>
      </c>
    </row>
    <row r="4419" spans="1:5" x14ac:dyDescent="0.25">
      <c r="A4419" s="1">
        <v>39268</v>
      </c>
      <c r="B4419">
        <v>56220</v>
      </c>
      <c r="C4419">
        <v>56390</v>
      </c>
      <c r="D4419">
        <v>55660</v>
      </c>
      <c r="E4419">
        <v>56250</v>
      </c>
    </row>
    <row r="4420" spans="1:5" x14ac:dyDescent="0.25">
      <c r="A4420" s="1">
        <v>39267</v>
      </c>
      <c r="B4420">
        <v>56080</v>
      </c>
      <c r="C4420">
        <v>56495</v>
      </c>
      <c r="D4420">
        <v>55960</v>
      </c>
      <c r="E4420">
        <v>56145</v>
      </c>
    </row>
    <row r="4421" spans="1:5" x14ac:dyDescent="0.25">
      <c r="A4421" s="1">
        <v>39266</v>
      </c>
      <c r="B4421">
        <v>56300</v>
      </c>
      <c r="C4421">
        <v>56320</v>
      </c>
      <c r="D4421">
        <v>55725</v>
      </c>
      <c r="E4421">
        <v>56095</v>
      </c>
    </row>
    <row r="4422" spans="1:5" x14ac:dyDescent="0.25">
      <c r="A4422" s="1">
        <v>39265</v>
      </c>
      <c r="B4422">
        <v>55100</v>
      </c>
      <c r="C4422">
        <v>56000</v>
      </c>
      <c r="D4422">
        <v>55020</v>
      </c>
      <c r="E4422">
        <v>55990</v>
      </c>
    </row>
    <row r="4423" spans="1:5" x14ac:dyDescent="0.25">
      <c r="A4423" s="1">
        <v>39262</v>
      </c>
      <c r="B4423">
        <v>54690</v>
      </c>
      <c r="C4423">
        <v>55300</v>
      </c>
      <c r="D4423">
        <v>54400</v>
      </c>
      <c r="E4423">
        <v>54750</v>
      </c>
    </row>
    <row r="4424" spans="1:5" x14ac:dyDescent="0.25">
      <c r="A4424" s="1">
        <v>39261</v>
      </c>
      <c r="B4424">
        <v>54600</v>
      </c>
      <c r="C4424">
        <v>55245</v>
      </c>
      <c r="D4424">
        <v>54550</v>
      </c>
      <c r="E4424">
        <v>54740</v>
      </c>
    </row>
    <row r="4425" spans="1:5" x14ac:dyDescent="0.25">
      <c r="A4425" s="1">
        <v>39260</v>
      </c>
      <c r="B4425">
        <v>53970</v>
      </c>
      <c r="C4425">
        <v>54730</v>
      </c>
      <c r="D4425">
        <v>53610</v>
      </c>
      <c r="E4425">
        <v>54700</v>
      </c>
    </row>
    <row r="4426" spans="1:5" x14ac:dyDescent="0.25">
      <c r="A4426" s="1">
        <v>39259</v>
      </c>
      <c r="B4426">
        <v>54800</v>
      </c>
      <c r="C4426">
        <v>54990</v>
      </c>
      <c r="D4426">
        <v>54050</v>
      </c>
      <c r="E4426">
        <v>54050</v>
      </c>
    </row>
    <row r="4427" spans="1:5" x14ac:dyDescent="0.25">
      <c r="A4427" s="1">
        <v>39258</v>
      </c>
      <c r="B4427">
        <v>54595</v>
      </c>
      <c r="C4427">
        <v>55200</v>
      </c>
      <c r="D4427">
        <v>54010</v>
      </c>
      <c r="E4427">
        <v>54670</v>
      </c>
    </row>
    <row r="4428" spans="1:5" x14ac:dyDescent="0.25">
      <c r="A4428" s="1">
        <v>39255</v>
      </c>
      <c r="B4428">
        <v>54900</v>
      </c>
      <c r="C4428">
        <v>55220</v>
      </c>
      <c r="D4428">
        <v>54540</v>
      </c>
      <c r="E4428">
        <v>54700</v>
      </c>
    </row>
    <row r="4429" spans="1:5" x14ac:dyDescent="0.25">
      <c r="A4429" s="1">
        <v>39254</v>
      </c>
      <c r="B4429">
        <v>54550</v>
      </c>
      <c r="C4429">
        <v>55560</v>
      </c>
      <c r="D4429">
        <v>54550</v>
      </c>
      <c r="E4429">
        <v>55200</v>
      </c>
    </row>
    <row r="4430" spans="1:5" x14ac:dyDescent="0.25">
      <c r="A4430" s="1">
        <v>39253</v>
      </c>
      <c r="B4430">
        <v>55660</v>
      </c>
      <c r="C4430">
        <v>55750</v>
      </c>
      <c r="D4430">
        <v>54560</v>
      </c>
      <c r="E4430">
        <v>54695</v>
      </c>
    </row>
    <row r="4431" spans="1:5" x14ac:dyDescent="0.25">
      <c r="A4431" s="1">
        <v>39252</v>
      </c>
      <c r="B4431">
        <v>55080</v>
      </c>
      <c r="C4431">
        <v>55500</v>
      </c>
      <c r="D4431">
        <v>54990</v>
      </c>
      <c r="E4431">
        <v>55355</v>
      </c>
    </row>
    <row r="4432" spans="1:5" x14ac:dyDescent="0.25">
      <c r="A4432" s="1">
        <v>39251</v>
      </c>
      <c r="B4432">
        <v>55600</v>
      </c>
      <c r="C4432">
        <v>55810</v>
      </c>
      <c r="D4432">
        <v>55000</v>
      </c>
      <c r="E4432">
        <v>55150</v>
      </c>
    </row>
    <row r="4433" spans="1:5" x14ac:dyDescent="0.25">
      <c r="A4433" s="1">
        <v>39248</v>
      </c>
      <c r="B4433">
        <v>54500</v>
      </c>
      <c r="C4433">
        <v>55490</v>
      </c>
      <c r="D4433">
        <v>54370</v>
      </c>
      <c r="E4433">
        <v>55430</v>
      </c>
    </row>
    <row r="4434" spans="1:5" x14ac:dyDescent="0.25">
      <c r="A4434" s="1">
        <v>39247</v>
      </c>
      <c r="B4434">
        <v>53700</v>
      </c>
      <c r="C4434">
        <v>54500</v>
      </c>
      <c r="D4434">
        <v>53600</v>
      </c>
      <c r="E4434">
        <v>54270</v>
      </c>
    </row>
    <row r="4435" spans="1:5" x14ac:dyDescent="0.25">
      <c r="A4435" s="1">
        <v>39246</v>
      </c>
      <c r="B4435">
        <v>52390</v>
      </c>
      <c r="C4435">
        <v>53790</v>
      </c>
      <c r="D4435">
        <v>52390</v>
      </c>
      <c r="E4435">
        <v>53250</v>
      </c>
    </row>
    <row r="4436" spans="1:5" x14ac:dyDescent="0.25">
      <c r="A4436" s="1">
        <v>39245</v>
      </c>
      <c r="B4436">
        <v>52370</v>
      </c>
      <c r="C4436">
        <v>52560</v>
      </c>
      <c r="D4436">
        <v>51200</v>
      </c>
      <c r="E4436">
        <v>51300</v>
      </c>
    </row>
    <row r="4437" spans="1:5" x14ac:dyDescent="0.25">
      <c r="A4437" s="1">
        <v>39244</v>
      </c>
      <c r="B4437">
        <v>52450</v>
      </c>
      <c r="C4437">
        <v>52960</v>
      </c>
      <c r="D4437">
        <v>52190</v>
      </c>
      <c r="E4437">
        <v>52655</v>
      </c>
    </row>
    <row r="4438" spans="1:5" x14ac:dyDescent="0.25">
      <c r="A4438" s="1">
        <v>39241</v>
      </c>
      <c r="B4438">
        <v>50110</v>
      </c>
      <c r="C4438">
        <v>52500</v>
      </c>
      <c r="D4438">
        <v>50020</v>
      </c>
      <c r="E4438">
        <v>52430</v>
      </c>
    </row>
    <row r="4439" spans="1:5" x14ac:dyDescent="0.25">
      <c r="A4439" s="1">
        <v>39239</v>
      </c>
      <c r="B4439">
        <v>52400</v>
      </c>
      <c r="C4439">
        <v>52530</v>
      </c>
      <c r="D4439">
        <v>51750</v>
      </c>
      <c r="E4439">
        <v>51900</v>
      </c>
    </row>
    <row r="4440" spans="1:5" x14ac:dyDescent="0.25">
      <c r="A4440" s="1">
        <v>39238</v>
      </c>
      <c r="B4440">
        <v>52950</v>
      </c>
      <c r="C4440">
        <v>53140</v>
      </c>
      <c r="D4440">
        <v>52600</v>
      </c>
      <c r="E4440">
        <v>52920</v>
      </c>
    </row>
    <row r="4441" spans="1:5" x14ac:dyDescent="0.25">
      <c r="A4441" s="1">
        <v>39237</v>
      </c>
      <c r="B4441">
        <v>53030</v>
      </c>
      <c r="C4441">
        <v>53300</v>
      </c>
      <c r="D4441">
        <v>52650</v>
      </c>
      <c r="E4441">
        <v>53090</v>
      </c>
    </row>
    <row r="4442" spans="1:5" x14ac:dyDescent="0.25">
      <c r="A4442" s="1">
        <v>39234</v>
      </c>
      <c r="B4442">
        <v>52730</v>
      </c>
      <c r="C4442">
        <v>53500</v>
      </c>
      <c r="D4442">
        <v>52610</v>
      </c>
      <c r="E4442">
        <v>53480</v>
      </c>
    </row>
    <row r="4443" spans="1:5" x14ac:dyDescent="0.25">
      <c r="A4443" s="1">
        <v>39233</v>
      </c>
      <c r="B4443">
        <v>53000</v>
      </c>
      <c r="C4443">
        <v>53080</v>
      </c>
      <c r="D4443">
        <v>52100</v>
      </c>
      <c r="E4443">
        <v>52400</v>
      </c>
    </row>
    <row r="4444" spans="1:5" x14ac:dyDescent="0.25">
      <c r="A4444" s="1">
        <v>39232</v>
      </c>
      <c r="B4444">
        <v>50800</v>
      </c>
      <c r="C4444">
        <v>52800</v>
      </c>
      <c r="D4444">
        <v>50600</v>
      </c>
      <c r="E4444">
        <v>52725</v>
      </c>
    </row>
    <row r="4445" spans="1:5" x14ac:dyDescent="0.25">
      <c r="A4445" s="1">
        <v>39231</v>
      </c>
      <c r="B4445">
        <v>52460</v>
      </c>
      <c r="C4445">
        <v>52680</v>
      </c>
      <c r="D4445">
        <v>51260</v>
      </c>
      <c r="E4445">
        <v>51665</v>
      </c>
    </row>
    <row r="4446" spans="1:5" x14ac:dyDescent="0.25">
      <c r="A4446" s="1">
        <v>39230</v>
      </c>
      <c r="B4446">
        <v>51810</v>
      </c>
      <c r="C4446">
        <v>52360</v>
      </c>
      <c r="D4446">
        <v>51800</v>
      </c>
      <c r="E4446">
        <v>52350</v>
      </c>
    </row>
    <row r="4447" spans="1:5" x14ac:dyDescent="0.25">
      <c r="A4447" s="1">
        <v>39227</v>
      </c>
      <c r="B4447">
        <v>50990</v>
      </c>
      <c r="C4447">
        <v>51840</v>
      </c>
      <c r="D4447">
        <v>50850</v>
      </c>
      <c r="E4447">
        <v>51830</v>
      </c>
    </row>
    <row r="4448" spans="1:5" x14ac:dyDescent="0.25">
      <c r="A4448" s="1">
        <v>39226</v>
      </c>
      <c r="B4448">
        <v>51650</v>
      </c>
      <c r="C4448">
        <v>51950</v>
      </c>
      <c r="D4448">
        <v>50240</v>
      </c>
      <c r="E4448">
        <v>50700</v>
      </c>
    </row>
    <row r="4449" spans="1:5" x14ac:dyDescent="0.25">
      <c r="A4449" s="1">
        <v>39225</v>
      </c>
      <c r="B4449">
        <v>52490</v>
      </c>
      <c r="C4449">
        <v>52620</v>
      </c>
      <c r="D4449">
        <v>51700</v>
      </c>
      <c r="E4449">
        <v>51830</v>
      </c>
    </row>
    <row r="4450" spans="1:5" x14ac:dyDescent="0.25">
      <c r="A4450" s="1">
        <v>39224</v>
      </c>
      <c r="B4450">
        <v>52680</v>
      </c>
      <c r="C4450">
        <v>52760</v>
      </c>
      <c r="D4450">
        <v>52080</v>
      </c>
      <c r="E4450">
        <v>52200</v>
      </c>
    </row>
    <row r="4451" spans="1:5" x14ac:dyDescent="0.25">
      <c r="A4451" s="1">
        <v>39223</v>
      </c>
      <c r="B4451">
        <v>52400</v>
      </c>
      <c r="C4451">
        <v>52950</v>
      </c>
      <c r="D4451">
        <v>52305</v>
      </c>
      <c r="E4451">
        <v>52460</v>
      </c>
    </row>
    <row r="4452" spans="1:5" x14ac:dyDescent="0.25">
      <c r="A4452" s="1">
        <v>39220</v>
      </c>
      <c r="B4452">
        <v>52060</v>
      </c>
      <c r="C4452">
        <v>52300</v>
      </c>
      <c r="D4452">
        <v>51640</v>
      </c>
      <c r="E4452">
        <v>52250</v>
      </c>
    </row>
    <row r="4453" spans="1:5" x14ac:dyDescent="0.25">
      <c r="A4453" s="1">
        <v>39219</v>
      </c>
      <c r="B4453">
        <v>52000</v>
      </c>
      <c r="C4453">
        <v>52270</v>
      </c>
      <c r="D4453">
        <v>51645</v>
      </c>
      <c r="E4453">
        <v>51665</v>
      </c>
    </row>
    <row r="4454" spans="1:5" x14ac:dyDescent="0.25">
      <c r="A4454" s="1">
        <v>39218</v>
      </c>
      <c r="B4454">
        <v>50995</v>
      </c>
      <c r="C4454">
        <v>52190</v>
      </c>
      <c r="D4454">
        <v>50780</v>
      </c>
      <c r="E4454">
        <v>52100</v>
      </c>
    </row>
    <row r="4455" spans="1:5" x14ac:dyDescent="0.25">
      <c r="A4455" s="1">
        <v>39217</v>
      </c>
      <c r="B4455">
        <v>50230</v>
      </c>
      <c r="C4455">
        <v>51370</v>
      </c>
      <c r="D4455">
        <v>50180</v>
      </c>
      <c r="E4455">
        <v>50850</v>
      </c>
    </row>
    <row r="4456" spans="1:5" x14ac:dyDescent="0.25">
      <c r="A4456" s="1">
        <v>39216</v>
      </c>
      <c r="B4456">
        <v>51000</v>
      </c>
      <c r="C4456">
        <v>51400</v>
      </c>
      <c r="D4456">
        <v>50505</v>
      </c>
      <c r="E4456">
        <v>50630</v>
      </c>
    </row>
    <row r="4457" spans="1:5" x14ac:dyDescent="0.25">
      <c r="A4457" s="1">
        <v>39213</v>
      </c>
      <c r="B4457">
        <v>50500</v>
      </c>
      <c r="C4457">
        <v>51420</v>
      </c>
      <c r="D4457">
        <v>50500</v>
      </c>
      <c r="E4457">
        <v>51200</v>
      </c>
    </row>
    <row r="4458" spans="1:5" x14ac:dyDescent="0.25">
      <c r="A4458" s="1">
        <v>39212</v>
      </c>
      <c r="B4458">
        <v>51435</v>
      </c>
      <c r="C4458">
        <v>51695</v>
      </c>
      <c r="D4458">
        <v>50375</v>
      </c>
      <c r="E4458">
        <v>50440</v>
      </c>
    </row>
    <row r="4459" spans="1:5" x14ac:dyDescent="0.25">
      <c r="A4459" s="1">
        <v>39211</v>
      </c>
      <c r="B4459">
        <v>50460</v>
      </c>
      <c r="C4459">
        <v>51830</v>
      </c>
      <c r="D4459">
        <v>50350</v>
      </c>
      <c r="E4459">
        <v>51685</v>
      </c>
    </row>
    <row r="4460" spans="1:5" x14ac:dyDescent="0.25">
      <c r="A4460" s="1">
        <v>39210</v>
      </c>
      <c r="B4460">
        <v>50245</v>
      </c>
      <c r="C4460">
        <v>50800</v>
      </c>
      <c r="D4460">
        <v>49950</v>
      </c>
      <c r="E4460">
        <v>50530</v>
      </c>
    </row>
    <row r="4461" spans="1:5" x14ac:dyDescent="0.25">
      <c r="A4461" s="1">
        <v>39209</v>
      </c>
      <c r="B4461">
        <v>50900</v>
      </c>
      <c r="C4461">
        <v>51080</v>
      </c>
      <c r="D4461">
        <v>50550</v>
      </c>
      <c r="E4461">
        <v>50730</v>
      </c>
    </row>
    <row r="4462" spans="1:5" x14ac:dyDescent="0.25">
      <c r="A4462" s="1">
        <v>39206</v>
      </c>
      <c r="B4462">
        <v>51040</v>
      </c>
      <c r="C4462">
        <v>51410</v>
      </c>
      <c r="D4462">
        <v>50800</v>
      </c>
      <c r="E4462">
        <v>51120</v>
      </c>
    </row>
    <row r="4463" spans="1:5" x14ac:dyDescent="0.25">
      <c r="A4463" s="1">
        <v>39205</v>
      </c>
      <c r="B4463">
        <v>50030</v>
      </c>
      <c r="C4463">
        <v>50830</v>
      </c>
      <c r="D4463">
        <v>50000</v>
      </c>
      <c r="E4463">
        <v>50700</v>
      </c>
    </row>
    <row r="4464" spans="1:5" x14ac:dyDescent="0.25">
      <c r="A4464" s="1">
        <v>39204</v>
      </c>
      <c r="B4464">
        <v>49450</v>
      </c>
      <c r="C4464">
        <v>50145</v>
      </c>
      <c r="D4464">
        <v>49450</v>
      </c>
      <c r="E4464">
        <v>49985</v>
      </c>
    </row>
    <row r="4465" spans="1:5" x14ac:dyDescent="0.25">
      <c r="A4465" s="1">
        <v>39202</v>
      </c>
      <c r="B4465">
        <v>49700</v>
      </c>
      <c r="C4465">
        <v>50050</v>
      </c>
      <c r="D4465">
        <v>49050</v>
      </c>
      <c r="E4465">
        <v>49060</v>
      </c>
    </row>
    <row r="4466" spans="1:5" x14ac:dyDescent="0.25">
      <c r="A4466" s="1">
        <v>39199</v>
      </c>
      <c r="B4466">
        <v>49200</v>
      </c>
      <c r="C4466">
        <v>49820</v>
      </c>
      <c r="D4466">
        <v>48760</v>
      </c>
      <c r="E4466">
        <v>49815</v>
      </c>
    </row>
    <row r="4467" spans="1:5" x14ac:dyDescent="0.25">
      <c r="A4467" s="1">
        <v>39198</v>
      </c>
      <c r="B4467">
        <v>50500</v>
      </c>
      <c r="C4467">
        <v>50500</v>
      </c>
      <c r="D4467">
        <v>49380</v>
      </c>
      <c r="E4467">
        <v>49520</v>
      </c>
    </row>
    <row r="4468" spans="1:5" x14ac:dyDescent="0.25">
      <c r="A4468" s="1">
        <v>39197</v>
      </c>
      <c r="B4468">
        <v>49800</v>
      </c>
      <c r="C4468">
        <v>50430</v>
      </c>
      <c r="D4468">
        <v>49680</v>
      </c>
      <c r="E4468">
        <v>50310</v>
      </c>
    </row>
    <row r="4469" spans="1:5" x14ac:dyDescent="0.25">
      <c r="A4469" s="1">
        <v>39196</v>
      </c>
      <c r="B4469">
        <v>49850</v>
      </c>
      <c r="C4469">
        <v>49850</v>
      </c>
      <c r="D4469">
        <v>49080</v>
      </c>
      <c r="E4469">
        <v>49600</v>
      </c>
    </row>
    <row r="4470" spans="1:5" x14ac:dyDescent="0.25">
      <c r="A4470" s="1">
        <v>39195</v>
      </c>
      <c r="B4470">
        <v>50050</v>
      </c>
      <c r="C4470">
        <v>50100</v>
      </c>
      <c r="D4470">
        <v>49610</v>
      </c>
      <c r="E4470">
        <v>49815</v>
      </c>
    </row>
    <row r="4471" spans="1:5" x14ac:dyDescent="0.25">
      <c r="A4471" s="1">
        <v>39192</v>
      </c>
      <c r="B4471">
        <v>50050</v>
      </c>
      <c r="C4471">
        <v>50140</v>
      </c>
      <c r="D4471">
        <v>49700</v>
      </c>
      <c r="E4471">
        <v>50060</v>
      </c>
    </row>
    <row r="4472" spans="1:5" x14ac:dyDescent="0.25">
      <c r="A4472" s="1">
        <v>39191</v>
      </c>
      <c r="B4472">
        <v>48580</v>
      </c>
      <c r="C4472">
        <v>49510</v>
      </c>
      <c r="D4472">
        <v>48520</v>
      </c>
      <c r="E4472">
        <v>49510</v>
      </c>
    </row>
    <row r="4473" spans="1:5" x14ac:dyDescent="0.25">
      <c r="A4473" s="1">
        <v>39190</v>
      </c>
      <c r="B4473">
        <v>48900</v>
      </c>
      <c r="C4473">
        <v>49830</v>
      </c>
      <c r="D4473">
        <v>48850</v>
      </c>
      <c r="E4473">
        <v>49000</v>
      </c>
    </row>
    <row r="4474" spans="1:5" x14ac:dyDescent="0.25">
      <c r="A4474" s="1">
        <v>39189</v>
      </c>
      <c r="B4474">
        <v>48650</v>
      </c>
      <c r="C4474">
        <v>49450</v>
      </c>
      <c r="D4474">
        <v>48470</v>
      </c>
      <c r="E4474">
        <v>48680</v>
      </c>
    </row>
    <row r="4475" spans="1:5" x14ac:dyDescent="0.25">
      <c r="A4475" s="1">
        <v>39188</v>
      </c>
      <c r="B4475">
        <v>48155</v>
      </c>
      <c r="C4475">
        <v>49050</v>
      </c>
      <c r="D4475">
        <v>48070</v>
      </c>
      <c r="E4475">
        <v>48995</v>
      </c>
    </row>
    <row r="4476" spans="1:5" x14ac:dyDescent="0.25">
      <c r="A4476" s="1">
        <v>39185</v>
      </c>
      <c r="B4476">
        <v>47260</v>
      </c>
      <c r="C4476">
        <v>47985</v>
      </c>
      <c r="D4476">
        <v>47120</v>
      </c>
      <c r="E4476">
        <v>47895</v>
      </c>
    </row>
    <row r="4477" spans="1:5" x14ac:dyDescent="0.25">
      <c r="A4477" s="1">
        <v>39184</v>
      </c>
      <c r="B4477">
        <v>46600</v>
      </c>
      <c r="C4477">
        <v>47370</v>
      </c>
      <c r="D4477">
        <v>46405</v>
      </c>
      <c r="E4477">
        <v>47340</v>
      </c>
    </row>
    <row r="4478" spans="1:5" x14ac:dyDescent="0.25">
      <c r="A4478" s="1">
        <v>39183</v>
      </c>
      <c r="B4478">
        <v>47450</v>
      </c>
      <c r="C4478">
        <v>47480</v>
      </c>
      <c r="D4478">
        <v>46590</v>
      </c>
      <c r="E4478">
        <v>46890</v>
      </c>
    </row>
    <row r="4479" spans="1:5" x14ac:dyDescent="0.25">
      <c r="A4479" s="1">
        <v>39182</v>
      </c>
      <c r="B4479">
        <v>47020</v>
      </c>
      <c r="C4479">
        <v>47260</v>
      </c>
      <c r="D4479">
        <v>46840</v>
      </c>
      <c r="E4479">
        <v>47070</v>
      </c>
    </row>
    <row r="4480" spans="1:5" x14ac:dyDescent="0.25">
      <c r="A4480" s="1">
        <v>39181</v>
      </c>
      <c r="B4480">
        <v>47100</v>
      </c>
      <c r="C4480">
        <v>47280</v>
      </c>
      <c r="D4480">
        <v>46880</v>
      </c>
      <c r="E4480">
        <v>46960</v>
      </c>
    </row>
    <row r="4481" spans="1:5" x14ac:dyDescent="0.25">
      <c r="A4481" s="1">
        <v>39177</v>
      </c>
      <c r="B4481">
        <v>46500</v>
      </c>
      <c r="C4481">
        <v>46870</v>
      </c>
      <c r="D4481">
        <v>46420</v>
      </c>
      <c r="E4481">
        <v>46650</v>
      </c>
    </row>
    <row r="4482" spans="1:5" x14ac:dyDescent="0.25">
      <c r="A4482" s="1">
        <v>39176</v>
      </c>
      <c r="B4482">
        <v>46400</v>
      </c>
      <c r="C4482">
        <v>46800</v>
      </c>
      <c r="D4482">
        <v>46090</v>
      </c>
      <c r="E4482">
        <v>46565</v>
      </c>
    </row>
    <row r="4483" spans="1:5" x14ac:dyDescent="0.25">
      <c r="A4483" s="1">
        <v>39175</v>
      </c>
      <c r="B4483">
        <v>46080</v>
      </c>
      <c r="C4483">
        <v>46600</v>
      </c>
      <c r="D4483">
        <v>46070</v>
      </c>
      <c r="E4483">
        <v>46385</v>
      </c>
    </row>
    <row r="4484" spans="1:5" x14ac:dyDescent="0.25">
      <c r="A4484" s="1">
        <v>39174</v>
      </c>
      <c r="B4484">
        <v>45700</v>
      </c>
      <c r="C4484">
        <v>45790</v>
      </c>
      <c r="D4484">
        <v>45170</v>
      </c>
      <c r="E4484">
        <v>45650</v>
      </c>
    </row>
    <row r="4485" spans="1:5" x14ac:dyDescent="0.25">
      <c r="A4485" s="1">
        <v>39171</v>
      </c>
      <c r="B4485">
        <v>45600</v>
      </c>
      <c r="C4485">
        <v>45880</v>
      </c>
      <c r="D4485">
        <v>45080</v>
      </c>
      <c r="E4485">
        <v>45595</v>
      </c>
    </row>
    <row r="4486" spans="1:5" x14ac:dyDescent="0.25">
      <c r="A4486" s="1">
        <v>39170</v>
      </c>
      <c r="B4486">
        <v>45000</v>
      </c>
      <c r="C4486">
        <v>45740</v>
      </c>
      <c r="D4486">
        <v>44730</v>
      </c>
      <c r="E4486">
        <v>45540</v>
      </c>
    </row>
    <row r="4487" spans="1:5" x14ac:dyDescent="0.25">
      <c r="A4487" s="1">
        <v>39169</v>
      </c>
      <c r="B4487">
        <v>44900</v>
      </c>
      <c r="C4487">
        <v>45100</v>
      </c>
      <c r="D4487">
        <v>44375</v>
      </c>
      <c r="E4487">
        <v>44640</v>
      </c>
    </row>
    <row r="4488" spans="1:5" x14ac:dyDescent="0.25">
      <c r="A4488" s="1">
        <v>39168</v>
      </c>
      <c r="B4488">
        <v>45820</v>
      </c>
      <c r="C4488">
        <v>45835</v>
      </c>
      <c r="D4488">
        <v>45050</v>
      </c>
      <c r="E4488">
        <v>45100</v>
      </c>
    </row>
    <row r="4489" spans="1:5" x14ac:dyDescent="0.25">
      <c r="A4489" s="1">
        <v>39167</v>
      </c>
      <c r="B4489">
        <v>45990</v>
      </c>
      <c r="C4489">
        <v>45990</v>
      </c>
      <c r="D4489">
        <v>45050</v>
      </c>
      <c r="E4489">
        <v>45850</v>
      </c>
    </row>
    <row r="4490" spans="1:5" x14ac:dyDescent="0.25">
      <c r="A4490" s="1">
        <v>39164</v>
      </c>
      <c r="B4490">
        <v>45750</v>
      </c>
      <c r="C4490">
        <v>45980</v>
      </c>
      <c r="D4490">
        <v>45280</v>
      </c>
      <c r="E4490">
        <v>45740</v>
      </c>
    </row>
    <row r="4491" spans="1:5" x14ac:dyDescent="0.25">
      <c r="A4491" s="1">
        <v>39163</v>
      </c>
      <c r="B4491">
        <v>46000</v>
      </c>
      <c r="C4491">
        <v>46330</v>
      </c>
      <c r="D4491">
        <v>45415</v>
      </c>
      <c r="E4491">
        <v>45500</v>
      </c>
    </row>
    <row r="4492" spans="1:5" x14ac:dyDescent="0.25">
      <c r="A4492" s="1">
        <v>39162</v>
      </c>
      <c r="B4492">
        <v>44495</v>
      </c>
      <c r="C4492">
        <v>45910</v>
      </c>
      <c r="D4492">
        <v>44480</v>
      </c>
      <c r="E4492">
        <v>45870</v>
      </c>
    </row>
    <row r="4493" spans="1:5" x14ac:dyDescent="0.25">
      <c r="A4493" s="1">
        <v>39161</v>
      </c>
      <c r="B4493">
        <v>43600</v>
      </c>
      <c r="C4493">
        <v>44530</v>
      </c>
      <c r="D4493">
        <v>43600</v>
      </c>
      <c r="E4493">
        <v>44400</v>
      </c>
    </row>
    <row r="4494" spans="1:5" x14ac:dyDescent="0.25">
      <c r="A4494" s="1">
        <v>39160</v>
      </c>
      <c r="B4494">
        <v>43000</v>
      </c>
      <c r="C4494">
        <v>43890</v>
      </c>
      <c r="D4494">
        <v>43000</v>
      </c>
      <c r="E4494">
        <v>43740</v>
      </c>
    </row>
    <row r="4495" spans="1:5" x14ac:dyDescent="0.25">
      <c r="A4495" s="1">
        <v>39157</v>
      </c>
      <c r="B4495">
        <v>43000</v>
      </c>
      <c r="C4495">
        <v>43635</v>
      </c>
      <c r="D4495">
        <v>42590</v>
      </c>
      <c r="E4495">
        <v>42650</v>
      </c>
    </row>
    <row r="4496" spans="1:5" x14ac:dyDescent="0.25">
      <c r="A4496" s="1">
        <v>39156</v>
      </c>
      <c r="B4496">
        <v>43900</v>
      </c>
      <c r="C4496">
        <v>43950</v>
      </c>
      <c r="D4496">
        <v>42960</v>
      </c>
      <c r="E4496">
        <v>43080</v>
      </c>
    </row>
    <row r="4497" spans="1:5" x14ac:dyDescent="0.25">
      <c r="A4497" s="1">
        <v>39155</v>
      </c>
      <c r="B4497">
        <v>42500</v>
      </c>
      <c r="C4497">
        <v>43640</v>
      </c>
      <c r="D4497">
        <v>42130</v>
      </c>
      <c r="E4497">
        <v>43600</v>
      </c>
    </row>
    <row r="4498" spans="1:5" x14ac:dyDescent="0.25">
      <c r="A4498" s="1">
        <v>39154</v>
      </c>
      <c r="B4498">
        <v>43950</v>
      </c>
      <c r="C4498">
        <v>44140</v>
      </c>
      <c r="D4498">
        <v>42725</v>
      </c>
      <c r="E4498">
        <v>42790</v>
      </c>
    </row>
    <row r="4499" spans="1:5" x14ac:dyDescent="0.25">
      <c r="A4499" s="1">
        <v>39153</v>
      </c>
      <c r="B4499">
        <v>44700</v>
      </c>
      <c r="C4499">
        <v>44800</v>
      </c>
      <c r="D4499">
        <v>44090</v>
      </c>
      <c r="E4499">
        <v>44585</v>
      </c>
    </row>
    <row r="4500" spans="1:5" x14ac:dyDescent="0.25">
      <c r="A4500" s="1">
        <v>39150</v>
      </c>
      <c r="B4500">
        <v>43700</v>
      </c>
      <c r="C4500">
        <v>44600</v>
      </c>
      <c r="D4500">
        <v>43455</v>
      </c>
      <c r="E4500">
        <v>44500</v>
      </c>
    </row>
    <row r="4501" spans="1:5" x14ac:dyDescent="0.25">
      <c r="A4501" s="1">
        <v>39149</v>
      </c>
      <c r="B4501">
        <v>43450</v>
      </c>
      <c r="C4501">
        <v>44030</v>
      </c>
      <c r="D4501">
        <v>43360</v>
      </c>
      <c r="E4501">
        <v>43700</v>
      </c>
    </row>
    <row r="4502" spans="1:5" x14ac:dyDescent="0.25">
      <c r="A4502" s="1">
        <v>39148</v>
      </c>
      <c r="B4502">
        <v>43200</v>
      </c>
      <c r="C4502">
        <v>43650</v>
      </c>
      <c r="D4502">
        <v>42600</v>
      </c>
      <c r="E4502">
        <v>42650</v>
      </c>
    </row>
    <row r="4503" spans="1:5" x14ac:dyDescent="0.25">
      <c r="A4503" s="1">
        <v>39147</v>
      </c>
      <c r="B4503">
        <v>42600</v>
      </c>
      <c r="C4503">
        <v>43440</v>
      </c>
      <c r="D4503">
        <v>42430</v>
      </c>
      <c r="E4503">
        <v>43440</v>
      </c>
    </row>
    <row r="4504" spans="1:5" x14ac:dyDescent="0.25">
      <c r="A4504" s="1">
        <v>39146</v>
      </c>
      <c r="B4504">
        <v>41500</v>
      </c>
      <c r="C4504">
        <v>42415</v>
      </c>
      <c r="D4504">
        <v>41400</v>
      </c>
      <c r="E4504">
        <v>41600</v>
      </c>
    </row>
    <row r="4505" spans="1:5" x14ac:dyDescent="0.25">
      <c r="A4505" s="1">
        <v>39143</v>
      </c>
      <c r="B4505">
        <v>43690</v>
      </c>
      <c r="C4505">
        <v>43720</v>
      </c>
      <c r="D4505">
        <v>42500</v>
      </c>
      <c r="E4505">
        <v>42520</v>
      </c>
    </row>
    <row r="4506" spans="1:5" x14ac:dyDescent="0.25">
      <c r="A4506" s="1">
        <v>39142</v>
      </c>
      <c r="B4506">
        <v>42850</v>
      </c>
      <c r="C4506">
        <v>44200</v>
      </c>
      <c r="D4506">
        <v>42375</v>
      </c>
      <c r="E4506">
        <v>43810</v>
      </c>
    </row>
    <row r="4507" spans="1:5" x14ac:dyDescent="0.25">
      <c r="A4507" s="1">
        <v>39141</v>
      </c>
      <c r="B4507">
        <v>43950</v>
      </c>
      <c r="C4507">
        <v>44400</v>
      </c>
      <c r="D4507">
        <v>43540</v>
      </c>
      <c r="E4507">
        <v>44230</v>
      </c>
    </row>
    <row r="4508" spans="1:5" x14ac:dyDescent="0.25">
      <c r="A4508" s="1">
        <v>39140</v>
      </c>
      <c r="B4508">
        <v>45900</v>
      </c>
      <c r="C4508">
        <v>46000</v>
      </c>
      <c r="D4508">
        <v>43070</v>
      </c>
      <c r="E4508">
        <v>43400</v>
      </c>
    </row>
    <row r="4509" spans="1:5" x14ac:dyDescent="0.25">
      <c r="A4509" s="1">
        <v>39139</v>
      </c>
      <c r="B4509">
        <v>47000</v>
      </c>
      <c r="C4509">
        <v>47240</v>
      </c>
      <c r="D4509">
        <v>46500</v>
      </c>
      <c r="E4509">
        <v>46850</v>
      </c>
    </row>
    <row r="4510" spans="1:5" x14ac:dyDescent="0.25">
      <c r="A4510" s="1">
        <v>39136</v>
      </c>
      <c r="B4510">
        <v>47100</v>
      </c>
      <c r="C4510">
        <v>47265</v>
      </c>
      <c r="D4510">
        <v>46470</v>
      </c>
      <c r="E4510">
        <v>46620</v>
      </c>
    </row>
    <row r="4511" spans="1:5" x14ac:dyDescent="0.25">
      <c r="A4511" s="1">
        <v>39135</v>
      </c>
      <c r="B4511">
        <v>47140</v>
      </c>
      <c r="C4511">
        <v>47570</v>
      </c>
      <c r="D4511">
        <v>47030</v>
      </c>
      <c r="E4511">
        <v>47200</v>
      </c>
    </row>
    <row r="4512" spans="1:5" x14ac:dyDescent="0.25">
      <c r="A4512" s="1">
        <v>39134</v>
      </c>
      <c r="B4512">
        <v>46300</v>
      </c>
      <c r="C4512">
        <v>46920</v>
      </c>
      <c r="D4512">
        <v>46250</v>
      </c>
      <c r="E4512">
        <v>46900</v>
      </c>
    </row>
    <row r="4513" spans="1:5" x14ac:dyDescent="0.25">
      <c r="A4513" s="1">
        <v>39129</v>
      </c>
      <c r="B4513">
        <v>46540</v>
      </c>
      <c r="C4513">
        <v>46760</v>
      </c>
      <c r="D4513">
        <v>46330</v>
      </c>
      <c r="E4513">
        <v>46550</v>
      </c>
    </row>
    <row r="4514" spans="1:5" x14ac:dyDescent="0.25">
      <c r="A4514" s="1">
        <v>39128</v>
      </c>
      <c r="B4514">
        <v>46900</v>
      </c>
      <c r="C4514">
        <v>47000</v>
      </c>
      <c r="D4514">
        <v>46600</v>
      </c>
      <c r="E4514">
        <v>46730</v>
      </c>
    </row>
    <row r="4515" spans="1:5" x14ac:dyDescent="0.25">
      <c r="A4515" s="1">
        <v>39127</v>
      </c>
      <c r="B4515">
        <v>46170</v>
      </c>
      <c r="C4515">
        <v>46980</v>
      </c>
      <c r="D4515">
        <v>46050</v>
      </c>
      <c r="E4515">
        <v>46820</v>
      </c>
    </row>
    <row r="4516" spans="1:5" x14ac:dyDescent="0.25">
      <c r="A4516" s="1">
        <v>39126</v>
      </c>
      <c r="B4516">
        <v>44130</v>
      </c>
      <c r="C4516">
        <v>45225</v>
      </c>
      <c r="D4516">
        <v>44090</v>
      </c>
      <c r="E4516">
        <v>45210</v>
      </c>
    </row>
    <row r="4517" spans="1:5" x14ac:dyDescent="0.25">
      <c r="A4517" s="1">
        <v>39125</v>
      </c>
      <c r="B4517">
        <v>44160</v>
      </c>
      <c r="C4517">
        <v>44510</v>
      </c>
      <c r="D4517">
        <v>43825</v>
      </c>
      <c r="E4517">
        <v>43910</v>
      </c>
    </row>
    <row r="4518" spans="1:5" x14ac:dyDescent="0.25">
      <c r="A4518" s="1">
        <v>39122</v>
      </c>
      <c r="B4518">
        <v>45000</v>
      </c>
      <c r="C4518">
        <v>45080</v>
      </c>
      <c r="D4518">
        <v>44150</v>
      </c>
      <c r="E4518">
        <v>44220</v>
      </c>
    </row>
    <row r="4519" spans="1:5" x14ac:dyDescent="0.25">
      <c r="A4519" s="1">
        <v>39121</v>
      </c>
      <c r="B4519">
        <v>44580</v>
      </c>
      <c r="C4519">
        <v>44920</v>
      </c>
      <c r="D4519">
        <v>44090</v>
      </c>
      <c r="E4519">
        <v>44900</v>
      </c>
    </row>
    <row r="4520" spans="1:5" x14ac:dyDescent="0.25">
      <c r="A4520" s="1">
        <v>39120</v>
      </c>
      <c r="B4520">
        <v>45400</v>
      </c>
      <c r="C4520">
        <v>45525</v>
      </c>
      <c r="D4520">
        <v>44520</v>
      </c>
      <c r="E4520">
        <v>44570</v>
      </c>
    </row>
    <row r="4521" spans="1:5" x14ac:dyDescent="0.25">
      <c r="A4521" s="1">
        <v>39119</v>
      </c>
      <c r="B4521">
        <v>45500</v>
      </c>
      <c r="C4521">
        <v>45680</v>
      </c>
      <c r="D4521">
        <v>45100</v>
      </c>
      <c r="E4521">
        <v>45400</v>
      </c>
    </row>
    <row r="4522" spans="1:5" x14ac:dyDescent="0.25">
      <c r="A4522" s="1">
        <v>39118</v>
      </c>
      <c r="B4522">
        <v>44930</v>
      </c>
      <c r="C4522">
        <v>45495</v>
      </c>
      <c r="D4522">
        <v>44850</v>
      </c>
      <c r="E4522">
        <v>45450</v>
      </c>
    </row>
    <row r="4523" spans="1:5" x14ac:dyDescent="0.25">
      <c r="A4523" s="1">
        <v>39115</v>
      </c>
      <c r="B4523">
        <v>45100</v>
      </c>
      <c r="C4523">
        <v>45390</v>
      </c>
      <c r="D4523">
        <v>44680</v>
      </c>
      <c r="E4523">
        <v>45100</v>
      </c>
    </row>
    <row r="4524" spans="1:5" x14ac:dyDescent="0.25">
      <c r="A4524" s="1">
        <v>39114</v>
      </c>
      <c r="B4524">
        <v>45050</v>
      </c>
      <c r="C4524">
        <v>45390</v>
      </c>
      <c r="D4524">
        <v>44880</v>
      </c>
      <c r="E4524">
        <v>45000</v>
      </c>
    </row>
    <row r="4525" spans="1:5" x14ac:dyDescent="0.25">
      <c r="A4525" s="1">
        <v>39113</v>
      </c>
      <c r="B4525">
        <v>43900</v>
      </c>
      <c r="C4525">
        <v>44850</v>
      </c>
      <c r="D4525">
        <v>43830</v>
      </c>
      <c r="E4525">
        <v>44800</v>
      </c>
    </row>
    <row r="4526" spans="1:5" x14ac:dyDescent="0.25">
      <c r="A4526" s="1">
        <v>39112</v>
      </c>
      <c r="B4526">
        <v>43820</v>
      </c>
      <c r="C4526">
        <v>44295</v>
      </c>
      <c r="D4526">
        <v>43630</v>
      </c>
      <c r="E4526">
        <v>44200</v>
      </c>
    </row>
    <row r="4527" spans="1:5" x14ac:dyDescent="0.25">
      <c r="A4527" s="1">
        <v>39111</v>
      </c>
      <c r="B4527">
        <v>44590</v>
      </c>
      <c r="C4527">
        <v>44770</v>
      </c>
      <c r="D4527">
        <v>43650</v>
      </c>
      <c r="E4527">
        <v>43660</v>
      </c>
    </row>
    <row r="4528" spans="1:5" x14ac:dyDescent="0.25">
      <c r="A4528" s="1">
        <v>39108</v>
      </c>
      <c r="B4528">
        <v>44300</v>
      </c>
      <c r="C4528">
        <v>44670</v>
      </c>
      <c r="D4528">
        <v>44010</v>
      </c>
      <c r="E4528">
        <v>44600</v>
      </c>
    </row>
    <row r="4529" spans="1:5" x14ac:dyDescent="0.25">
      <c r="A4529" s="1">
        <v>39106</v>
      </c>
      <c r="B4529">
        <v>44700</v>
      </c>
      <c r="C4529">
        <v>45130</v>
      </c>
      <c r="D4529">
        <v>44270</v>
      </c>
      <c r="E4529">
        <v>45010</v>
      </c>
    </row>
    <row r="4530" spans="1:5" x14ac:dyDescent="0.25">
      <c r="A4530" s="1">
        <v>39105</v>
      </c>
      <c r="B4530">
        <v>43700</v>
      </c>
      <c r="C4530">
        <v>44570</v>
      </c>
      <c r="D4530">
        <v>43560</v>
      </c>
      <c r="E4530">
        <v>44495</v>
      </c>
    </row>
    <row r="4531" spans="1:5" x14ac:dyDescent="0.25">
      <c r="A4531" s="1">
        <v>39104</v>
      </c>
      <c r="B4531">
        <v>44100</v>
      </c>
      <c r="C4531">
        <v>44220</v>
      </c>
      <c r="D4531">
        <v>43470</v>
      </c>
      <c r="E4531">
        <v>43870</v>
      </c>
    </row>
    <row r="4532" spans="1:5" x14ac:dyDescent="0.25">
      <c r="A4532" s="1">
        <v>39101</v>
      </c>
      <c r="B4532">
        <v>42650</v>
      </c>
      <c r="C4532">
        <v>43740</v>
      </c>
      <c r="D4532">
        <v>42630</v>
      </c>
      <c r="E4532">
        <v>43710</v>
      </c>
    </row>
    <row r="4533" spans="1:5" x14ac:dyDescent="0.25">
      <c r="A4533" s="1">
        <v>39100</v>
      </c>
      <c r="B4533">
        <v>43300</v>
      </c>
      <c r="C4533">
        <v>43785</v>
      </c>
      <c r="D4533">
        <v>42680</v>
      </c>
      <c r="E4533">
        <v>42775</v>
      </c>
    </row>
    <row r="4534" spans="1:5" x14ac:dyDescent="0.25">
      <c r="A4534" s="1">
        <v>39099</v>
      </c>
      <c r="B4534">
        <v>43030</v>
      </c>
      <c r="C4534">
        <v>43330</v>
      </c>
      <c r="D4534">
        <v>42605</v>
      </c>
      <c r="E4534">
        <v>43170</v>
      </c>
    </row>
    <row r="4535" spans="1:5" x14ac:dyDescent="0.25">
      <c r="A4535" s="1">
        <v>39098</v>
      </c>
      <c r="B4535">
        <v>43100</v>
      </c>
      <c r="C4535">
        <v>43310</v>
      </c>
      <c r="D4535">
        <v>42750</v>
      </c>
      <c r="E4535">
        <v>42980</v>
      </c>
    </row>
    <row r="4536" spans="1:5" x14ac:dyDescent="0.25">
      <c r="A4536" s="1">
        <v>39097</v>
      </c>
      <c r="B4536">
        <v>43770</v>
      </c>
      <c r="C4536">
        <v>44000</v>
      </c>
      <c r="D4536">
        <v>43250</v>
      </c>
      <c r="E4536">
        <v>43250</v>
      </c>
    </row>
    <row r="4537" spans="1:5" x14ac:dyDescent="0.25">
      <c r="A4537" s="1">
        <v>39094</v>
      </c>
      <c r="B4537">
        <v>43370</v>
      </c>
      <c r="C4537">
        <v>43650</v>
      </c>
      <c r="D4537">
        <v>42950</v>
      </c>
      <c r="E4537">
        <v>43570</v>
      </c>
    </row>
    <row r="4538" spans="1:5" x14ac:dyDescent="0.25">
      <c r="A4538" s="1">
        <v>39093</v>
      </c>
      <c r="B4538">
        <v>42700</v>
      </c>
      <c r="C4538">
        <v>43570</v>
      </c>
      <c r="D4538">
        <v>42250</v>
      </c>
      <c r="E4538">
        <v>43200</v>
      </c>
    </row>
    <row r="4539" spans="1:5" x14ac:dyDescent="0.25">
      <c r="A4539" s="1">
        <v>39092</v>
      </c>
      <c r="B4539">
        <v>41950</v>
      </c>
      <c r="C4539">
        <v>42870</v>
      </c>
      <c r="D4539">
        <v>41560</v>
      </c>
      <c r="E4539">
        <v>42790</v>
      </c>
    </row>
    <row r="4540" spans="1:5" x14ac:dyDescent="0.25">
      <c r="A4540" s="1">
        <v>39091</v>
      </c>
      <c r="B4540">
        <v>43450</v>
      </c>
      <c r="C4540">
        <v>43625</v>
      </c>
      <c r="D4540">
        <v>41840</v>
      </c>
      <c r="E4540">
        <v>42510</v>
      </c>
    </row>
    <row r="4541" spans="1:5" x14ac:dyDescent="0.25">
      <c r="A4541" s="1">
        <v>39090</v>
      </c>
      <c r="B4541">
        <v>42900</v>
      </c>
      <c r="C4541">
        <v>43410</v>
      </c>
      <c r="D4541">
        <v>42580</v>
      </c>
      <c r="E4541">
        <v>43230</v>
      </c>
    </row>
    <row r="4542" spans="1:5" x14ac:dyDescent="0.25">
      <c r="A4542" s="1">
        <v>39087</v>
      </c>
      <c r="B4542">
        <v>44400</v>
      </c>
      <c r="C4542">
        <v>44610</v>
      </c>
      <c r="D4542">
        <v>42600</v>
      </c>
      <c r="E4542">
        <v>42600</v>
      </c>
    </row>
    <row r="4543" spans="1:5" x14ac:dyDescent="0.25">
      <c r="A4543" s="1">
        <v>39086</v>
      </c>
      <c r="B4543">
        <v>44860</v>
      </c>
      <c r="C4543">
        <v>44910</v>
      </c>
      <c r="D4543">
        <v>44200</v>
      </c>
      <c r="E4543">
        <v>44690</v>
      </c>
    </row>
    <row r="4544" spans="1:5" x14ac:dyDescent="0.25">
      <c r="A4544" s="1">
        <v>39085</v>
      </c>
      <c r="B4544">
        <v>45810</v>
      </c>
      <c r="C4544">
        <v>45880</v>
      </c>
      <c r="D4544">
        <v>44950</v>
      </c>
      <c r="E4544">
        <v>45070</v>
      </c>
    </row>
    <row r="4545" spans="1:5" x14ac:dyDescent="0.25">
      <c r="A4545" s="1">
        <v>39084</v>
      </c>
      <c r="B4545">
        <v>45420</v>
      </c>
      <c r="C4545">
        <v>46100</v>
      </c>
      <c r="D4545">
        <v>45400</v>
      </c>
      <c r="E4545">
        <v>46050</v>
      </c>
    </row>
    <row r="4546" spans="1:5" x14ac:dyDescent="0.25">
      <c r="A4546" s="1">
        <v>39079</v>
      </c>
      <c r="B4546">
        <v>45130</v>
      </c>
      <c r="C4546">
        <v>45410</v>
      </c>
      <c r="D4546">
        <v>45000</v>
      </c>
      <c r="E4546">
        <v>45000</v>
      </c>
    </row>
    <row r="4547" spans="1:5" x14ac:dyDescent="0.25">
      <c r="A4547" s="1">
        <v>39078</v>
      </c>
      <c r="B4547">
        <v>44550</v>
      </c>
      <c r="C4547">
        <v>45210</v>
      </c>
      <c r="D4547">
        <v>44470</v>
      </c>
      <c r="E4547">
        <v>45210</v>
      </c>
    </row>
    <row r="4548" spans="1:5" x14ac:dyDescent="0.25">
      <c r="A4548" s="1">
        <v>39077</v>
      </c>
      <c r="B4548">
        <v>44200</v>
      </c>
      <c r="C4548">
        <v>44355</v>
      </c>
      <c r="D4548">
        <v>44160</v>
      </c>
      <c r="E4548">
        <v>44355</v>
      </c>
    </row>
    <row r="4549" spans="1:5" x14ac:dyDescent="0.25">
      <c r="A4549" s="1">
        <v>39073</v>
      </c>
      <c r="B4549">
        <v>44150</v>
      </c>
      <c r="C4549">
        <v>44380</v>
      </c>
      <c r="D4549">
        <v>43840</v>
      </c>
      <c r="E4549">
        <v>44150</v>
      </c>
    </row>
    <row r="4550" spans="1:5" x14ac:dyDescent="0.25">
      <c r="A4550" s="1">
        <v>39072</v>
      </c>
      <c r="B4550">
        <v>44130</v>
      </c>
      <c r="C4550">
        <v>44450</v>
      </c>
      <c r="D4550">
        <v>43830</v>
      </c>
      <c r="E4550">
        <v>44100</v>
      </c>
    </row>
    <row r="4551" spans="1:5" x14ac:dyDescent="0.25">
      <c r="A4551" s="1">
        <v>39071</v>
      </c>
      <c r="B4551">
        <v>44700</v>
      </c>
      <c r="C4551">
        <v>44790</v>
      </c>
      <c r="D4551">
        <v>44150</v>
      </c>
      <c r="E4551">
        <v>44270</v>
      </c>
    </row>
    <row r="4552" spans="1:5" x14ac:dyDescent="0.25">
      <c r="A4552" s="1">
        <v>39070</v>
      </c>
      <c r="B4552">
        <v>43900</v>
      </c>
      <c r="C4552">
        <v>44440</v>
      </c>
      <c r="D4552">
        <v>43690</v>
      </c>
      <c r="E4552">
        <v>44440</v>
      </c>
    </row>
    <row r="4553" spans="1:5" x14ac:dyDescent="0.25">
      <c r="A4553" s="1">
        <v>39069</v>
      </c>
      <c r="B4553">
        <v>44700</v>
      </c>
      <c r="C4553">
        <v>44930</v>
      </c>
      <c r="D4553">
        <v>44170</v>
      </c>
      <c r="E4553">
        <v>44300</v>
      </c>
    </row>
    <row r="4554" spans="1:5" x14ac:dyDescent="0.25">
      <c r="A4554" s="1">
        <v>39066</v>
      </c>
      <c r="B4554">
        <v>44730</v>
      </c>
      <c r="C4554">
        <v>44990</v>
      </c>
      <c r="D4554">
        <v>44300</v>
      </c>
      <c r="E4554">
        <v>44510</v>
      </c>
    </row>
    <row r="4555" spans="1:5" x14ac:dyDescent="0.25">
      <c r="A4555" s="1">
        <v>39065</v>
      </c>
      <c r="B4555">
        <v>44100</v>
      </c>
      <c r="C4555">
        <v>44700</v>
      </c>
      <c r="D4555">
        <v>44080</v>
      </c>
      <c r="E4555">
        <v>44670</v>
      </c>
    </row>
    <row r="4556" spans="1:5" x14ac:dyDescent="0.25">
      <c r="A4556" s="1">
        <v>39064</v>
      </c>
      <c r="B4556">
        <v>44000</v>
      </c>
      <c r="C4556">
        <v>44250</v>
      </c>
      <c r="D4556">
        <v>43650</v>
      </c>
      <c r="E4556">
        <v>44150</v>
      </c>
    </row>
    <row r="4557" spans="1:5" x14ac:dyDescent="0.25">
      <c r="A4557" s="1">
        <v>39063</v>
      </c>
      <c r="B4557">
        <v>43120</v>
      </c>
      <c r="C4557">
        <v>43280</v>
      </c>
      <c r="D4557">
        <v>42790</v>
      </c>
      <c r="E4557">
        <v>43020</v>
      </c>
    </row>
    <row r="4558" spans="1:5" x14ac:dyDescent="0.25">
      <c r="A4558" s="1">
        <v>39062</v>
      </c>
      <c r="B4558">
        <v>43220</v>
      </c>
      <c r="C4558">
        <v>43480</v>
      </c>
      <c r="D4558">
        <v>43200</v>
      </c>
      <c r="E4558">
        <v>43290</v>
      </c>
    </row>
    <row r="4559" spans="1:5" x14ac:dyDescent="0.25">
      <c r="A4559" s="1">
        <v>39059</v>
      </c>
      <c r="B4559">
        <v>42970</v>
      </c>
      <c r="C4559">
        <v>43390</v>
      </c>
      <c r="D4559">
        <v>42880</v>
      </c>
      <c r="E4559">
        <v>42960</v>
      </c>
    </row>
    <row r="4560" spans="1:5" x14ac:dyDescent="0.25">
      <c r="A4560" s="1">
        <v>39058</v>
      </c>
      <c r="B4560">
        <v>43350</v>
      </c>
      <c r="C4560">
        <v>43650</v>
      </c>
      <c r="D4560">
        <v>42790</v>
      </c>
      <c r="E4560">
        <v>43100</v>
      </c>
    </row>
    <row r="4561" spans="1:5" x14ac:dyDescent="0.25">
      <c r="A4561" s="1">
        <v>39057</v>
      </c>
      <c r="B4561">
        <v>43250</v>
      </c>
      <c r="C4561">
        <v>43550</v>
      </c>
      <c r="D4561">
        <v>42950</v>
      </c>
      <c r="E4561">
        <v>43220</v>
      </c>
    </row>
    <row r="4562" spans="1:5" x14ac:dyDescent="0.25">
      <c r="A4562" s="1">
        <v>39056</v>
      </c>
      <c r="B4562">
        <v>42750</v>
      </c>
      <c r="C4562">
        <v>43395</v>
      </c>
      <c r="D4562">
        <v>42580</v>
      </c>
      <c r="E4562">
        <v>43330</v>
      </c>
    </row>
    <row r="4563" spans="1:5" x14ac:dyDescent="0.25">
      <c r="A4563" s="1">
        <v>39055</v>
      </c>
      <c r="B4563">
        <v>41500</v>
      </c>
      <c r="C4563">
        <v>42800</v>
      </c>
      <c r="D4563">
        <v>41380</v>
      </c>
      <c r="E4563">
        <v>42780</v>
      </c>
    </row>
    <row r="4564" spans="1:5" x14ac:dyDescent="0.25">
      <c r="A4564" s="1">
        <v>39052</v>
      </c>
      <c r="B4564">
        <v>42075</v>
      </c>
      <c r="C4564">
        <v>42280</v>
      </c>
      <c r="D4564">
        <v>41300</v>
      </c>
      <c r="E4564">
        <v>41390</v>
      </c>
    </row>
    <row r="4565" spans="1:5" x14ac:dyDescent="0.25">
      <c r="A4565" s="1">
        <v>39051</v>
      </c>
      <c r="B4565">
        <v>42300</v>
      </c>
      <c r="C4565">
        <v>42370</v>
      </c>
      <c r="D4565">
        <v>41640</v>
      </c>
      <c r="E4565">
        <v>42170</v>
      </c>
    </row>
    <row r="4566" spans="1:5" x14ac:dyDescent="0.25">
      <c r="A4566" s="1">
        <v>39050</v>
      </c>
      <c r="B4566">
        <v>41500</v>
      </c>
      <c r="C4566">
        <v>42140</v>
      </c>
      <c r="D4566">
        <v>41430</v>
      </c>
      <c r="E4566">
        <v>42090</v>
      </c>
    </row>
    <row r="4567" spans="1:5" x14ac:dyDescent="0.25">
      <c r="A4567" s="1">
        <v>39049</v>
      </c>
      <c r="B4567">
        <v>41150</v>
      </c>
      <c r="C4567">
        <v>41310</v>
      </c>
      <c r="D4567">
        <v>40605</v>
      </c>
      <c r="E4567">
        <v>41200</v>
      </c>
    </row>
    <row r="4568" spans="1:5" x14ac:dyDescent="0.25">
      <c r="A4568" s="1">
        <v>39048</v>
      </c>
      <c r="B4568">
        <v>41800</v>
      </c>
      <c r="C4568">
        <v>41950</v>
      </c>
      <c r="D4568">
        <v>40900</v>
      </c>
      <c r="E4568">
        <v>41000</v>
      </c>
    </row>
    <row r="4569" spans="1:5" x14ac:dyDescent="0.25">
      <c r="A4569" s="1">
        <v>39045</v>
      </c>
      <c r="B4569">
        <v>41900</v>
      </c>
      <c r="C4569">
        <v>42300</v>
      </c>
      <c r="D4569">
        <v>41670</v>
      </c>
      <c r="E4569">
        <v>41890</v>
      </c>
    </row>
    <row r="4570" spans="1:5" x14ac:dyDescent="0.25">
      <c r="A4570" s="1">
        <v>39044</v>
      </c>
      <c r="B4570">
        <v>42230</v>
      </c>
      <c r="C4570">
        <v>42600</v>
      </c>
      <c r="D4570">
        <v>42120</v>
      </c>
      <c r="E4570">
        <v>42360</v>
      </c>
    </row>
    <row r="4571" spans="1:5" x14ac:dyDescent="0.25">
      <c r="A4571" s="1">
        <v>39043</v>
      </c>
      <c r="B4571">
        <v>42100</v>
      </c>
      <c r="C4571">
        <v>42260</v>
      </c>
      <c r="D4571">
        <v>41570</v>
      </c>
      <c r="E4571">
        <v>42220</v>
      </c>
    </row>
    <row r="4572" spans="1:5" x14ac:dyDescent="0.25">
      <c r="A4572" s="1">
        <v>39042</v>
      </c>
      <c r="B4572">
        <v>41450</v>
      </c>
      <c r="C4572">
        <v>41830</v>
      </c>
      <c r="D4572">
        <v>41250</v>
      </c>
      <c r="E4572">
        <v>41810</v>
      </c>
    </row>
    <row r="4573" spans="1:5" x14ac:dyDescent="0.25">
      <c r="A4573" s="1">
        <v>39038</v>
      </c>
      <c r="B4573">
        <v>41160</v>
      </c>
      <c r="C4573">
        <v>41300</v>
      </c>
      <c r="D4573">
        <v>40770</v>
      </c>
      <c r="E4573">
        <v>41280</v>
      </c>
    </row>
    <row r="4574" spans="1:5" x14ac:dyDescent="0.25">
      <c r="A4574" s="1">
        <v>39037</v>
      </c>
      <c r="B4574">
        <v>41850</v>
      </c>
      <c r="C4574">
        <v>42175</v>
      </c>
      <c r="D4574">
        <v>41400</v>
      </c>
      <c r="E4574">
        <v>41440</v>
      </c>
    </row>
    <row r="4575" spans="1:5" x14ac:dyDescent="0.25">
      <c r="A4575" s="1">
        <v>39035</v>
      </c>
      <c r="B4575">
        <v>41150</v>
      </c>
      <c r="C4575">
        <v>41750</v>
      </c>
      <c r="D4575">
        <v>41130</v>
      </c>
      <c r="E4575">
        <v>41570</v>
      </c>
    </row>
    <row r="4576" spans="1:5" x14ac:dyDescent="0.25">
      <c r="A4576" s="1">
        <v>39034</v>
      </c>
      <c r="B4576">
        <v>40800</v>
      </c>
      <c r="C4576">
        <v>41050</v>
      </c>
      <c r="D4576">
        <v>40400</v>
      </c>
      <c r="E4576">
        <v>41050</v>
      </c>
    </row>
    <row r="4577" spans="1:5" x14ac:dyDescent="0.25">
      <c r="A4577" s="1">
        <v>39031</v>
      </c>
      <c r="B4577">
        <v>41365</v>
      </c>
      <c r="C4577">
        <v>41470</v>
      </c>
      <c r="D4577">
        <v>40670</v>
      </c>
      <c r="E4577">
        <v>41100</v>
      </c>
    </row>
    <row r="4578" spans="1:5" x14ac:dyDescent="0.25">
      <c r="A4578" s="1">
        <v>39030</v>
      </c>
      <c r="B4578">
        <v>41930</v>
      </c>
      <c r="C4578">
        <v>42250</v>
      </c>
      <c r="D4578">
        <v>41050</v>
      </c>
      <c r="E4578">
        <v>41270</v>
      </c>
    </row>
    <row r="4579" spans="1:5" x14ac:dyDescent="0.25">
      <c r="A4579" s="1">
        <v>39029</v>
      </c>
      <c r="B4579">
        <v>41100</v>
      </c>
      <c r="C4579">
        <v>41900</v>
      </c>
      <c r="D4579">
        <v>41000</v>
      </c>
      <c r="E4579">
        <v>41900</v>
      </c>
    </row>
    <row r="4580" spans="1:5" x14ac:dyDescent="0.25">
      <c r="A4580" s="1">
        <v>39028</v>
      </c>
      <c r="B4580">
        <v>41750</v>
      </c>
      <c r="C4580">
        <v>41900</v>
      </c>
      <c r="D4580">
        <v>41285</v>
      </c>
      <c r="E4580">
        <v>41495</v>
      </c>
    </row>
    <row r="4581" spans="1:5" x14ac:dyDescent="0.25">
      <c r="A4581" s="1">
        <v>39027</v>
      </c>
      <c r="B4581">
        <v>41250</v>
      </c>
      <c r="C4581">
        <v>41800</v>
      </c>
      <c r="D4581">
        <v>41200</v>
      </c>
      <c r="E4581">
        <v>41735</v>
      </c>
    </row>
    <row r="4582" spans="1:5" x14ac:dyDescent="0.25">
      <c r="A4582" s="1">
        <v>39024</v>
      </c>
      <c r="B4582">
        <v>40540</v>
      </c>
      <c r="C4582">
        <v>41100</v>
      </c>
      <c r="D4582">
        <v>40430</v>
      </c>
      <c r="E4582">
        <v>41100</v>
      </c>
    </row>
    <row r="4583" spans="1:5" x14ac:dyDescent="0.25">
      <c r="A4583" s="1">
        <v>39022</v>
      </c>
      <c r="B4583">
        <v>39900</v>
      </c>
      <c r="C4583">
        <v>40680</v>
      </c>
      <c r="D4583">
        <v>39900</v>
      </c>
      <c r="E4583">
        <v>40385</v>
      </c>
    </row>
    <row r="4584" spans="1:5" x14ac:dyDescent="0.25">
      <c r="A4584" s="1">
        <v>39021</v>
      </c>
      <c r="B4584">
        <v>39580</v>
      </c>
      <c r="C4584">
        <v>39950</v>
      </c>
      <c r="D4584">
        <v>39360</v>
      </c>
      <c r="E4584">
        <v>39950</v>
      </c>
    </row>
    <row r="4585" spans="1:5" x14ac:dyDescent="0.25">
      <c r="A4585" s="1">
        <v>39020</v>
      </c>
      <c r="B4585">
        <v>39600</v>
      </c>
      <c r="C4585">
        <v>39790</v>
      </c>
      <c r="D4585">
        <v>39180</v>
      </c>
      <c r="E4585">
        <v>39390</v>
      </c>
    </row>
    <row r="4586" spans="1:5" x14ac:dyDescent="0.25">
      <c r="A4586" s="1">
        <v>39017</v>
      </c>
      <c r="B4586">
        <v>40000</v>
      </c>
      <c r="C4586">
        <v>40310</v>
      </c>
      <c r="D4586">
        <v>39765</v>
      </c>
      <c r="E4586">
        <v>39765</v>
      </c>
    </row>
    <row r="4587" spans="1:5" x14ac:dyDescent="0.25">
      <c r="A4587" s="1">
        <v>39016</v>
      </c>
      <c r="B4587">
        <v>40390</v>
      </c>
      <c r="C4587">
        <v>40525</v>
      </c>
      <c r="D4587">
        <v>39930</v>
      </c>
      <c r="E4587">
        <v>40220</v>
      </c>
    </row>
    <row r="4588" spans="1:5" x14ac:dyDescent="0.25">
      <c r="A4588" s="1">
        <v>39015</v>
      </c>
      <c r="B4588">
        <v>40100</v>
      </c>
      <c r="C4588">
        <v>40385</v>
      </c>
      <c r="D4588">
        <v>39900</v>
      </c>
      <c r="E4588">
        <v>40245</v>
      </c>
    </row>
    <row r="4589" spans="1:5" x14ac:dyDescent="0.25">
      <c r="A4589" s="1">
        <v>39014</v>
      </c>
      <c r="B4589">
        <v>39750</v>
      </c>
      <c r="C4589">
        <v>40240</v>
      </c>
      <c r="D4589">
        <v>39660</v>
      </c>
      <c r="E4589">
        <v>40080</v>
      </c>
    </row>
    <row r="4590" spans="1:5" x14ac:dyDescent="0.25">
      <c r="A4590" s="1">
        <v>39013</v>
      </c>
      <c r="B4590">
        <v>39160</v>
      </c>
      <c r="C4590">
        <v>39880</v>
      </c>
      <c r="D4590">
        <v>38840</v>
      </c>
      <c r="E4590">
        <v>39850</v>
      </c>
    </row>
    <row r="4591" spans="1:5" x14ac:dyDescent="0.25">
      <c r="A4591" s="1">
        <v>39010</v>
      </c>
      <c r="B4591">
        <v>39480</v>
      </c>
      <c r="C4591">
        <v>39510</v>
      </c>
      <c r="D4591">
        <v>39050</v>
      </c>
      <c r="E4591">
        <v>39190</v>
      </c>
    </row>
    <row r="4592" spans="1:5" x14ac:dyDescent="0.25">
      <c r="A4592" s="1">
        <v>39009</v>
      </c>
      <c r="B4592">
        <v>39380</v>
      </c>
      <c r="C4592">
        <v>39650</v>
      </c>
      <c r="D4592">
        <v>39220</v>
      </c>
      <c r="E4592">
        <v>39530</v>
      </c>
    </row>
    <row r="4593" spans="1:5" x14ac:dyDescent="0.25">
      <c r="A4593" s="1">
        <v>39008</v>
      </c>
      <c r="B4593">
        <v>39650</v>
      </c>
      <c r="C4593">
        <v>40170</v>
      </c>
      <c r="D4593">
        <v>39270</v>
      </c>
      <c r="E4593">
        <v>39320</v>
      </c>
    </row>
    <row r="4594" spans="1:5" x14ac:dyDescent="0.25">
      <c r="A4594" s="1">
        <v>39007</v>
      </c>
      <c r="B4594">
        <v>38950</v>
      </c>
      <c r="C4594">
        <v>38980</v>
      </c>
      <c r="D4594">
        <v>38700</v>
      </c>
      <c r="E4594">
        <v>38875</v>
      </c>
    </row>
    <row r="4595" spans="1:5" x14ac:dyDescent="0.25">
      <c r="A4595" s="1">
        <v>39006</v>
      </c>
      <c r="B4595">
        <v>38910</v>
      </c>
      <c r="C4595">
        <v>39320</v>
      </c>
      <c r="D4595">
        <v>38690</v>
      </c>
      <c r="E4595">
        <v>39225</v>
      </c>
    </row>
    <row r="4596" spans="1:5" x14ac:dyDescent="0.25">
      <c r="A4596" s="1">
        <v>39003</v>
      </c>
      <c r="B4596">
        <v>39100</v>
      </c>
      <c r="C4596">
        <v>39250</v>
      </c>
      <c r="D4596">
        <v>38760</v>
      </c>
      <c r="E4596">
        <v>38760</v>
      </c>
    </row>
    <row r="4597" spans="1:5" x14ac:dyDescent="0.25">
      <c r="A4597" s="1">
        <v>39001</v>
      </c>
      <c r="B4597">
        <v>38300</v>
      </c>
      <c r="C4597">
        <v>38720</v>
      </c>
      <c r="D4597">
        <v>38105</v>
      </c>
      <c r="E4597">
        <v>38460</v>
      </c>
    </row>
    <row r="4598" spans="1:5" x14ac:dyDescent="0.25">
      <c r="A4598" s="1">
        <v>39000</v>
      </c>
      <c r="B4598">
        <v>38450</v>
      </c>
      <c r="C4598">
        <v>38905</v>
      </c>
      <c r="D4598">
        <v>38300</v>
      </c>
      <c r="E4598">
        <v>38700</v>
      </c>
    </row>
    <row r="4599" spans="1:5" x14ac:dyDescent="0.25">
      <c r="A4599" s="1">
        <v>38999</v>
      </c>
      <c r="B4599">
        <v>37900</v>
      </c>
      <c r="C4599">
        <v>38750</v>
      </c>
      <c r="D4599">
        <v>37810</v>
      </c>
      <c r="E4599">
        <v>38410</v>
      </c>
    </row>
    <row r="4600" spans="1:5" x14ac:dyDescent="0.25">
      <c r="A4600" s="1">
        <v>38996</v>
      </c>
      <c r="B4600">
        <v>37880</v>
      </c>
      <c r="C4600">
        <v>38120</v>
      </c>
      <c r="D4600">
        <v>37550</v>
      </c>
      <c r="E4600">
        <v>38065</v>
      </c>
    </row>
    <row r="4601" spans="1:5" x14ac:dyDescent="0.25">
      <c r="A4601" s="1">
        <v>38995</v>
      </c>
      <c r="B4601">
        <v>37930</v>
      </c>
      <c r="C4601">
        <v>38370</v>
      </c>
      <c r="D4601">
        <v>37730</v>
      </c>
      <c r="E4601">
        <v>38070</v>
      </c>
    </row>
    <row r="4602" spans="1:5" x14ac:dyDescent="0.25">
      <c r="A4602" s="1">
        <v>38994</v>
      </c>
      <c r="B4602">
        <v>36750</v>
      </c>
      <c r="C4602">
        <v>37965</v>
      </c>
      <c r="D4602">
        <v>36650</v>
      </c>
      <c r="E4602">
        <v>37830</v>
      </c>
    </row>
    <row r="4603" spans="1:5" x14ac:dyDescent="0.25">
      <c r="A4603" s="1">
        <v>38993</v>
      </c>
      <c r="B4603">
        <v>37200</v>
      </c>
      <c r="C4603">
        <v>37200</v>
      </c>
      <c r="D4603">
        <v>36530</v>
      </c>
      <c r="E4603">
        <v>36550</v>
      </c>
    </row>
    <row r="4604" spans="1:5" x14ac:dyDescent="0.25">
      <c r="A4604" s="1">
        <v>38992</v>
      </c>
      <c r="B4604">
        <v>36700</v>
      </c>
      <c r="C4604">
        <v>37500</v>
      </c>
      <c r="D4604">
        <v>36700</v>
      </c>
      <c r="E4604">
        <v>37280</v>
      </c>
    </row>
    <row r="4605" spans="1:5" x14ac:dyDescent="0.25">
      <c r="A4605" s="1">
        <v>38989</v>
      </c>
      <c r="B4605">
        <v>36570</v>
      </c>
      <c r="C4605">
        <v>36735</v>
      </c>
      <c r="D4605">
        <v>36380</v>
      </c>
      <c r="E4605">
        <v>36600</v>
      </c>
    </row>
    <row r="4606" spans="1:5" x14ac:dyDescent="0.25">
      <c r="A4606" s="1">
        <v>38988</v>
      </c>
      <c r="B4606">
        <v>36260</v>
      </c>
      <c r="C4606">
        <v>36720</v>
      </c>
      <c r="D4606">
        <v>36040</v>
      </c>
      <c r="E4606">
        <v>36590</v>
      </c>
    </row>
    <row r="4607" spans="1:5" x14ac:dyDescent="0.25">
      <c r="A4607" s="1">
        <v>38987</v>
      </c>
      <c r="B4607">
        <v>36090</v>
      </c>
      <c r="C4607">
        <v>36320</v>
      </c>
      <c r="D4607">
        <v>35705</v>
      </c>
      <c r="E4607">
        <v>36275</v>
      </c>
    </row>
    <row r="4608" spans="1:5" x14ac:dyDescent="0.25">
      <c r="A4608" s="1">
        <v>38986</v>
      </c>
      <c r="B4608">
        <v>35330</v>
      </c>
      <c r="C4608">
        <v>35995</v>
      </c>
      <c r="D4608">
        <v>35320</v>
      </c>
      <c r="E4608">
        <v>35910</v>
      </c>
    </row>
    <row r="4609" spans="1:5" x14ac:dyDescent="0.25">
      <c r="A4609" s="1">
        <v>38985</v>
      </c>
      <c r="B4609">
        <v>35050</v>
      </c>
      <c r="C4609">
        <v>35350</v>
      </c>
      <c r="D4609">
        <v>34310</v>
      </c>
      <c r="E4609">
        <v>35250</v>
      </c>
    </row>
    <row r="4610" spans="1:5" x14ac:dyDescent="0.25">
      <c r="A4610" s="1">
        <v>38982</v>
      </c>
      <c r="B4610">
        <v>34750</v>
      </c>
      <c r="C4610">
        <v>35195</v>
      </c>
      <c r="D4610">
        <v>34570</v>
      </c>
      <c r="E4610">
        <v>35050</v>
      </c>
    </row>
    <row r="4611" spans="1:5" x14ac:dyDescent="0.25">
      <c r="A4611" s="1">
        <v>38981</v>
      </c>
      <c r="B4611">
        <v>35600</v>
      </c>
      <c r="C4611">
        <v>35630</v>
      </c>
      <c r="D4611">
        <v>34750</v>
      </c>
      <c r="E4611">
        <v>34950</v>
      </c>
    </row>
    <row r="4612" spans="1:5" x14ac:dyDescent="0.25">
      <c r="A4612" s="1">
        <v>38980</v>
      </c>
      <c r="B4612">
        <v>36370</v>
      </c>
      <c r="C4612">
        <v>36400</v>
      </c>
      <c r="D4612">
        <v>35160</v>
      </c>
      <c r="E4612">
        <v>35450</v>
      </c>
    </row>
    <row r="4613" spans="1:5" x14ac:dyDescent="0.25">
      <c r="A4613" s="1">
        <v>38979</v>
      </c>
      <c r="B4613">
        <v>36500</v>
      </c>
      <c r="C4613">
        <v>36800</v>
      </c>
      <c r="D4613">
        <v>35830</v>
      </c>
      <c r="E4613">
        <v>36265</v>
      </c>
    </row>
    <row r="4614" spans="1:5" x14ac:dyDescent="0.25">
      <c r="A4614" s="1">
        <v>38978</v>
      </c>
      <c r="B4614">
        <v>36640</v>
      </c>
      <c r="C4614">
        <v>37020</v>
      </c>
      <c r="D4614">
        <v>36450</v>
      </c>
      <c r="E4614">
        <v>36770</v>
      </c>
    </row>
    <row r="4615" spans="1:5" x14ac:dyDescent="0.25">
      <c r="A4615" s="1">
        <v>38975</v>
      </c>
      <c r="B4615">
        <v>36505</v>
      </c>
      <c r="C4615">
        <v>36860</v>
      </c>
      <c r="D4615">
        <v>36190</v>
      </c>
      <c r="E4615">
        <v>36460</v>
      </c>
    </row>
    <row r="4616" spans="1:5" x14ac:dyDescent="0.25">
      <c r="A4616" s="1">
        <v>38974</v>
      </c>
      <c r="B4616">
        <v>36900</v>
      </c>
      <c r="C4616">
        <v>37090</v>
      </c>
      <c r="D4616">
        <v>36430</v>
      </c>
      <c r="E4616">
        <v>36600</v>
      </c>
    </row>
    <row r="4617" spans="1:5" x14ac:dyDescent="0.25">
      <c r="A4617" s="1">
        <v>38973</v>
      </c>
      <c r="B4617">
        <v>36600</v>
      </c>
      <c r="C4617">
        <v>37170</v>
      </c>
      <c r="D4617">
        <v>36360</v>
      </c>
      <c r="E4617">
        <v>36880</v>
      </c>
    </row>
    <row r="4618" spans="1:5" x14ac:dyDescent="0.25">
      <c r="A4618" s="1">
        <v>38972</v>
      </c>
      <c r="B4618">
        <v>36200</v>
      </c>
      <c r="C4618">
        <v>36650</v>
      </c>
      <c r="D4618">
        <v>35990</v>
      </c>
      <c r="E4618">
        <v>36625</v>
      </c>
    </row>
    <row r="4619" spans="1:5" x14ac:dyDescent="0.25">
      <c r="A4619" s="1">
        <v>38971</v>
      </c>
      <c r="B4619">
        <v>36520</v>
      </c>
      <c r="C4619">
        <v>36620</v>
      </c>
      <c r="D4619">
        <v>36070</v>
      </c>
      <c r="E4619">
        <v>36215</v>
      </c>
    </row>
    <row r="4620" spans="1:5" x14ac:dyDescent="0.25">
      <c r="A4620" s="1">
        <v>38968</v>
      </c>
      <c r="B4620">
        <v>37100</v>
      </c>
      <c r="C4620">
        <v>37230</v>
      </c>
      <c r="D4620">
        <v>36880</v>
      </c>
      <c r="E4620">
        <v>36985</v>
      </c>
    </row>
    <row r="4621" spans="1:5" x14ac:dyDescent="0.25">
      <c r="A4621" s="1">
        <v>38966</v>
      </c>
      <c r="B4621">
        <v>37700</v>
      </c>
      <c r="C4621">
        <v>37770</v>
      </c>
      <c r="D4621">
        <v>37215</v>
      </c>
      <c r="E4621">
        <v>37240</v>
      </c>
    </row>
    <row r="4622" spans="1:5" x14ac:dyDescent="0.25">
      <c r="A4622" s="1">
        <v>38965</v>
      </c>
      <c r="B4622">
        <v>38200</v>
      </c>
      <c r="C4622">
        <v>38200</v>
      </c>
      <c r="D4622">
        <v>37730</v>
      </c>
      <c r="E4622">
        <v>37900</v>
      </c>
    </row>
    <row r="4623" spans="1:5" x14ac:dyDescent="0.25">
      <c r="A4623" s="1">
        <v>38964</v>
      </c>
      <c r="B4623">
        <v>37930</v>
      </c>
      <c r="C4623">
        <v>38330</v>
      </c>
      <c r="D4623">
        <v>37910</v>
      </c>
      <c r="E4623">
        <v>38200</v>
      </c>
    </row>
    <row r="4624" spans="1:5" x14ac:dyDescent="0.25">
      <c r="A4624" s="1">
        <v>38961</v>
      </c>
      <c r="B4624">
        <v>36900</v>
      </c>
      <c r="C4624">
        <v>37870</v>
      </c>
      <c r="D4624">
        <v>36870</v>
      </c>
      <c r="E4624">
        <v>37820</v>
      </c>
    </row>
    <row r="4625" spans="1:5" x14ac:dyDescent="0.25">
      <c r="A4625" s="1">
        <v>38960</v>
      </c>
      <c r="B4625">
        <v>37100</v>
      </c>
      <c r="C4625">
        <v>37280</v>
      </c>
      <c r="D4625">
        <v>36480</v>
      </c>
      <c r="E4625">
        <v>36910</v>
      </c>
    </row>
    <row r="4626" spans="1:5" x14ac:dyDescent="0.25">
      <c r="A4626" s="1">
        <v>38959</v>
      </c>
      <c r="B4626">
        <v>36900</v>
      </c>
      <c r="C4626">
        <v>37180</v>
      </c>
      <c r="D4626">
        <v>36665</v>
      </c>
      <c r="E4626">
        <v>36800</v>
      </c>
    </row>
    <row r="4627" spans="1:5" x14ac:dyDescent="0.25">
      <c r="A4627" s="1">
        <v>38958</v>
      </c>
      <c r="B4627">
        <v>37200</v>
      </c>
      <c r="C4627">
        <v>37220</v>
      </c>
      <c r="D4627">
        <v>36540</v>
      </c>
      <c r="E4627">
        <v>36840</v>
      </c>
    </row>
    <row r="4628" spans="1:5" x14ac:dyDescent="0.25">
      <c r="A4628" s="1">
        <v>38957</v>
      </c>
      <c r="B4628">
        <v>36500</v>
      </c>
      <c r="C4628">
        <v>37030</v>
      </c>
      <c r="D4628">
        <v>36205</v>
      </c>
      <c r="E4628">
        <v>37020</v>
      </c>
    </row>
    <row r="4629" spans="1:5" x14ac:dyDescent="0.25">
      <c r="A4629" s="1">
        <v>38954</v>
      </c>
      <c r="B4629">
        <v>36450</v>
      </c>
      <c r="C4629">
        <v>36740</v>
      </c>
      <c r="D4629">
        <v>36120</v>
      </c>
      <c r="E4629">
        <v>36555</v>
      </c>
    </row>
    <row r="4630" spans="1:5" x14ac:dyDescent="0.25">
      <c r="A4630" s="1">
        <v>38953</v>
      </c>
      <c r="B4630">
        <v>36350</v>
      </c>
      <c r="C4630">
        <v>36530</v>
      </c>
      <c r="D4630">
        <v>35700</v>
      </c>
      <c r="E4630">
        <v>36430</v>
      </c>
    </row>
    <row r="4631" spans="1:5" x14ac:dyDescent="0.25">
      <c r="A4631" s="1">
        <v>38952</v>
      </c>
      <c r="B4631">
        <v>37190</v>
      </c>
      <c r="C4631">
        <v>37270</v>
      </c>
      <c r="D4631">
        <v>36160</v>
      </c>
      <c r="E4631">
        <v>36160</v>
      </c>
    </row>
    <row r="4632" spans="1:5" x14ac:dyDescent="0.25">
      <c r="A4632" s="1">
        <v>38951</v>
      </c>
      <c r="B4632">
        <v>37900</v>
      </c>
      <c r="C4632">
        <v>37900</v>
      </c>
      <c r="D4632">
        <v>37155</v>
      </c>
      <c r="E4632">
        <v>37300</v>
      </c>
    </row>
    <row r="4633" spans="1:5" x14ac:dyDescent="0.25">
      <c r="A4633" s="1">
        <v>38950</v>
      </c>
      <c r="B4633">
        <v>38000</v>
      </c>
      <c r="C4633">
        <v>38110</v>
      </c>
      <c r="D4633">
        <v>37800</v>
      </c>
      <c r="E4633">
        <v>37900</v>
      </c>
    </row>
    <row r="4634" spans="1:5" x14ac:dyDescent="0.25">
      <c r="A4634" s="1">
        <v>38947</v>
      </c>
      <c r="B4634">
        <v>38300</v>
      </c>
      <c r="C4634">
        <v>38400</v>
      </c>
      <c r="D4634">
        <v>37890</v>
      </c>
      <c r="E4634">
        <v>38280</v>
      </c>
    </row>
    <row r="4635" spans="1:5" x14ac:dyDescent="0.25">
      <c r="A4635" s="1">
        <v>38946</v>
      </c>
      <c r="B4635">
        <v>38450</v>
      </c>
      <c r="C4635">
        <v>38880</v>
      </c>
      <c r="D4635">
        <v>38160</v>
      </c>
      <c r="E4635">
        <v>38280</v>
      </c>
    </row>
    <row r="4636" spans="1:5" x14ac:dyDescent="0.25">
      <c r="A4636" s="1">
        <v>38945</v>
      </c>
      <c r="B4636">
        <v>38300</v>
      </c>
      <c r="C4636">
        <v>38590</v>
      </c>
      <c r="D4636">
        <v>38000</v>
      </c>
      <c r="E4636">
        <v>38500</v>
      </c>
    </row>
    <row r="4637" spans="1:5" x14ac:dyDescent="0.25">
      <c r="A4637" s="1">
        <v>38944</v>
      </c>
      <c r="B4637">
        <v>36600</v>
      </c>
      <c r="C4637">
        <v>37480</v>
      </c>
      <c r="D4637">
        <v>36540</v>
      </c>
      <c r="E4637">
        <v>37300</v>
      </c>
    </row>
    <row r="4638" spans="1:5" x14ac:dyDescent="0.25">
      <c r="A4638" s="1">
        <v>38943</v>
      </c>
      <c r="B4638">
        <v>37330</v>
      </c>
      <c r="C4638">
        <v>37380</v>
      </c>
      <c r="D4638">
        <v>36445</v>
      </c>
      <c r="E4638">
        <v>36495</v>
      </c>
    </row>
    <row r="4639" spans="1:5" x14ac:dyDescent="0.25">
      <c r="A4639" s="1">
        <v>38940</v>
      </c>
      <c r="B4639">
        <v>37500</v>
      </c>
      <c r="C4639">
        <v>37500</v>
      </c>
      <c r="D4639">
        <v>36900</v>
      </c>
      <c r="E4639">
        <v>37100</v>
      </c>
    </row>
    <row r="4640" spans="1:5" x14ac:dyDescent="0.25">
      <c r="A4640" s="1">
        <v>38939</v>
      </c>
      <c r="B4640">
        <v>36850</v>
      </c>
      <c r="C4640">
        <v>37540</v>
      </c>
      <c r="D4640">
        <v>36850</v>
      </c>
      <c r="E4640">
        <v>37530</v>
      </c>
    </row>
    <row r="4641" spans="1:5" x14ac:dyDescent="0.25">
      <c r="A4641" s="1">
        <v>38938</v>
      </c>
      <c r="B4641">
        <v>38050</v>
      </c>
      <c r="C4641">
        <v>38190</v>
      </c>
      <c r="D4641">
        <v>37200</v>
      </c>
      <c r="E4641">
        <v>37210</v>
      </c>
    </row>
    <row r="4642" spans="1:5" x14ac:dyDescent="0.25">
      <c r="A4642" s="1">
        <v>38937</v>
      </c>
      <c r="B4642">
        <v>38000</v>
      </c>
      <c r="C4642">
        <v>38300</v>
      </c>
      <c r="D4642">
        <v>37600</v>
      </c>
      <c r="E4642">
        <v>37810</v>
      </c>
    </row>
    <row r="4643" spans="1:5" x14ac:dyDescent="0.25">
      <c r="A4643" s="1">
        <v>38936</v>
      </c>
      <c r="B4643">
        <v>37700</v>
      </c>
      <c r="C4643">
        <v>38020</v>
      </c>
      <c r="D4643">
        <v>37610</v>
      </c>
      <c r="E4643">
        <v>37855</v>
      </c>
    </row>
    <row r="4644" spans="1:5" x14ac:dyDescent="0.25">
      <c r="A4644" s="1">
        <v>38933</v>
      </c>
      <c r="B4644">
        <v>37750</v>
      </c>
      <c r="C4644">
        <v>38350</v>
      </c>
      <c r="D4644">
        <v>37620</v>
      </c>
      <c r="E4644">
        <v>38000</v>
      </c>
    </row>
    <row r="4645" spans="1:5" x14ac:dyDescent="0.25">
      <c r="A4645" s="1">
        <v>38932</v>
      </c>
      <c r="B4645">
        <v>37100</v>
      </c>
      <c r="C4645">
        <v>37880</v>
      </c>
      <c r="D4645">
        <v>37020</v>
      </c>
      <c r="E4645">
        <v>37660</v>
      </c>
    </row>
    <row r="4646" spans="1:5" x14ac:dyDescent="0.25">
      <c r="A4646" s="1">
        <v>38931</v>
      </c>
      <c r="B4646">
        <v>37200</v>
      </c>
      <c r="C4646">
        <v>37690</v>
      </c>
      <c r="D4646">
        <v>37140</v>
      </c>
      <c r="E4646">
        <v>37455</v>
      </c>
    </row>
    <row r="4647" spans="1:5" x14ac:dyDescent="0.25">
      <c r="A4647" s="1">
        <v>38930</v>
      </c>
      <c r="B4647">
        <v>37050</v>
      </c>
      <c r="C4647">
        <v>37360</v>
      </c>
      <c r="D4647">
        <v>36720</v>
      </c>
      <c r="E4647">
        <v>37010</v>
      </c>
    </row>
    <row r="4648" spans="1:5" x14ac:dyDescent="0.25">
      <c r="A4648" s="1">
        <v>38929</v>
      </c>
      <c r="B4648">
        <v>37580</v>
      </c>
      <c r="C4648">
        <v>37580</v>
      </c>
      <c r="D4648">
        <v>37180</v>
      </c>
      <c r="E4648">
        <v>37180</v>
      </c>
    </row>
    <row r="4649" spans="1:5" x14ac:dyDescent="0.25">
      <c r="A4649" s="1">
        <v>38926</v>
      </c>
      <c r="B4649">
        <v>37080</v>
      </c>
      <c r="C4649">
        <v>37800</v>
      </c>
      <c r="D4649">
        <v>37030</v>
      </c>
      <c r="E4649">
        <v>37650</v>
      </c>
    </row>
    <row r="4650" spans="1:5" x14ac:dyDescent="0.25">
      <c r="A4650" s="1">
        <v>38925</v>
      </c>
      <c r="B4650">
        <v>37000</v>
      </c>
      <c r="C4650">
        <v>37360</v>
      </c>
      <c r="D4650">
        <v>36830</v>
      </c>
      <c r="E4650">
        <v>37120</v>
      </c>
    </row>
    <row r="4651" spans="1:5" x14ac:dyDescent="0.25">
      <c r="A4651" s="1">
        <v>38924</v>
      </c>
      <c r="B4651">
        <v>36870</v>
      </c>
      <c r="C4651">
        <v>37250</v>
      </c>
      <c r="D4651">
        <v>36730</v>
      </c>
      <c r="E4651">
        <v>36800</v>
      </c>
    </row>
    <row r="4652" spans="1:5" x14ac:dyDescent="0.25">
      <c r="A4652" s="1">
        <v>38923</v>
      </c>
      <c r="B4652">
        <v>36500</v>
      </c>
      <c r="C4652">
        <v>37020</v>
      </c>
      <c r="D4652">
        <v>36380</v>
      </c>
      <c r="E4652">
        <v>36850</v>
      </c>
    </row>
    <row r="4653" spans="1:5" x14ac:dyDescent="0.25">
      <c r="A4653" s="1">
        <v>38922</v>
      </c>
      <c r="B4653">
        <v>36010</v>
      </c>
      <c r="C4653">
        <v>36620</v>
      </c>
      <c r="D4653">
        <v>35870</v>
      </c>
      <c r="E4653">
        <v>36515</v>
      </c>
    </row>
    <row r="4654" spans="1:5" x14ac:dyDescent="0.25">
      <c r="A4654" s="1">
        <v>38919</v>
      </c>
      <c r="B4654">
        <v>36320</v>
      </c>
      <c r="C4654">
        <v>36550</v>
      </c>
      <c r="D4654">
        <v>35560</v>
      </c>
      <c r="E4654">
        <v>35690</v>
      </c>
    </row>
    <row r="4655" spans="1:5" x14ac:dyDescent="0.25">
      <c r="A4655" s="1">
        <v>38918</v>
      </c>
      <c r="B4655">
        <v>37250</v>
      </c>
      <c r="C4655">
        <v>37360</v>
      </c>
      <c r="D4655">
        <v>36150</v>
      </c>
      <c r="E4655">
        <v>36470</v>
      </c>
    </row>
    <row r="4656" spans="1:5" x14ac:dyDescent="0.25">
      <c r="A4656" s="1">
        <v>38917</v>
      </c>
      <c r="B4656">
        <v>35550</v>
      </c>
      <c r="C4656">
        <v>37100</v>
      </c>
      <c r="D4656">
        <v>35300</v>
      </c>
      <c r="E4656">
        <v>37050</v>
      </c>
    </row>
    <row r="4657" spans="1:5" x14ac:dyDescent="0.25">
      <c r="A4657" s="1">
        <v>38916</v>
      </c>
      <c r="B4657">
        <v>35400</v>
      </c>
      <c r="C4657">
        <v>35680</v>
      </c>
      <c r="D4657">
        <v>34930</v>
      </c>
      <c r="E4657">
        <v>35580</v>
      </c>
    </row>
    <row r="4658" spans="1:5" x14ac:dyDescent="0.25">
      <c r="A4658" s="1">
        <v>38915</v>
      </c>
      <c r="B4658">
        <v>35500</v>
      </c>
      <c r="C4658">
        <v>35850</v>
      </c>
      <c r="D4658">
        <v>35170</v>
      </c>
      <c r="E4658">
        <v>35450</v>
      </c>
    </row>
    <row r="4659" spans="1:5" x14ac:dyDescent="0.25">
      <c r="A4659" s="1">
        <v>38912</v>
      </c>
      <c r="B4659">
        <v>35730</v>
      </c>
      <c r="C4659">
        <v>36080</v>
      </c>
      <c r="D4659">
        <v>35320</v>
      </c>
      <c r="E4659">
        <v>35800</v>
      </c>
    </row>
    <row r="4660" spans="1:5" x14ac:dyDescent="0.25">
      <c r="A4660" s="1">
        <v>38911</v>
      </c>
      <c r="B4660">
        <v>36150</v>
      </c>
      <c r="C4660">
        <v>36250</v>
      </c>
      <c r="D4660">
        <v>35610</v>
      </c>
      <c r="E4660">
        <v>35630</v>
      </c>
    </row>
    <row r="4661" spans="1:5" x14ac:dyDescent="0.25">
      <c r="A4661" s="1">
        <v>38910</v>
      </c>
      <c r="B4661">
        <v>36950</v>
      </c>
      <c r="C4661">
        <v>37100</v>
      </c>
      <c r="D4661">
        <v>36540</v>
      </c>
      <c r="E4661">
        <v>36590</v>
      </c>
    </row>
    <row r="4662" spans="1:5" x14ac:dyDescent="0.25">
      <c r="A4662" s="1">
        <v>38909</v>
      </c>
      <c r="B4662">
        <v>36500</v>
      </c>
      <c r="C4662">
        <v>37190</v>
      </c>
      <c r="D4662">
        <v>35960</v>
      </c>
      <c r="E4662">
        <v>37125</v>
      </c>
    </row>
    <row r="4663" spans="1:5" x14ac:dyDescent="0.25">
      <c r="A4663" s="1">
        <v>38908</v>
      </c>
      <c r="B4663">
        <v>36700</v>
      </c>
      <c r="C4663">
        <v>36920</v>
      </c>
      <c r="D4663">
        <v>36265</v>
      </c>
      <c r="E4663">
        <v>36630</v>
      </c>
    </row>
    <row r="4664" spans="1:5" x14ac:dyDescent="0.25">
      <c r="A4664" s="1">
        <v>38905</v>
      </c>
      <c r="B4664">
        <v>37100</v>
      </c>
      <c r="C4664">
        <v>37600</v>
      </c>
      <c r="D4664">
        <v>36270</v>
      </c>
      <c r="E4664">
        <v>36500</v>
      </c>
    </row>
    <row r="4665" spans="1:5" x14ac:dyDescent="0.25">
      <c r="A4665" s="1">
        <v>38904</v>
      </c>
      <c r="B4665">
        <v>37200</v>
      </c>
      <c r="C4665">
        <v>37530</v>
      </c>
      <c r="D4665">
        <v>36860</v>
      </c>
      <c r="E4665">
        <v>37050</v>
      </c>
    </row>
    <row r="4666" spans="1:5" x14ac:dyDescent="0.25">
      <c r="A4666" s="1">
        <v>38903</v>
      </c>
      <c r="B4666">
        <v>37590</v>
      </c>
      <c r="C4666">
        <v>37600</v>
      </c>
      <c r="D4666">
        <v>36800</v>
      </c>
      <c r="E4666">
        <v>36900</v>
      </c>
    </row>
    <row r="4667" spans="1:5" x14ac:dyDescent="0.25">
      <c r="A4667" s="1">
        <v>38902</v>
      </c>
      <c r="B4667">
        <v>37990</v>
      </c>
      <c r="C4667">
        <v>38275</v>
      </c>
      <c r="D4667">
        <v>37800</v>
      </c>
      <c r="E4667">
        <v>37900</v>
      </c>
    </row>
    <row r="4668" spans="1:5" x14ac:dyDescent="0.25">
      <c r="A4668" s="1">
        <v>38901</v>
      </c>
      <c r="B4668">
        <v>37280</v>
      </c>
      <c r="C4668">
        <v>38070</v>
      </c>
      <c r="D4668">
        <v>37200</v>
      </c>
      <c r="E4668">
        <v>38070</v>
      </c>
    </row>
    <row r="4669" spans="1:5" x14ac:dyDescent="0.25">
      <c r="A4669" s="1">
        <v>38898</v>
      </c>
      <c r="B4669">
        <v>37150</v>
      </c>
      <c r="C4669">
        <v>37650</v>
      </c>
      <c r="D4669">
        <v>36900</v>
      </c>
      <c r="E4669">
        <v>37250</v>
      </c>
    </row>
    <row r="4670" spans="1:5" x14ac:dyDescent="0.25">
      <c r="A4670" s="1">
        <v>38897</v>
      </c>
      <c r="B4670">
        <v>35625</v>
      </c>
      <c r="C4670">
        <v>37230</v>
      </c>
      <c r="D4670">
        <v>35625</v>
      </c>
      <c r="E4670">
        <v>37190</v>
      </c>
    </row>
    <row r="4671" spans="1:5" x14ac:dyDescent="0.25">
      <c r="A4671" s="1">
        <v>38896</v>
      </c>
      <c r="B4671">
        <v>35150</v>
      </c>
      <c r="C4671">
        <v>35500</v>
      </c>
      <c r="D4671">
        <v>34900</v>
      </c>
      <c r="E4671">
        <v>35500</v>
      </c>
    </row>
    <row r="4672" spans="1:5" x14ac:dyDescent="0.25">
      <c r="A4672" s="1">
        <v>38895</v>
      </c>
      <c r="B4672">
        <v>34920</v>
      </c>
      <c r="C4672">
        <v>35610</v>
      </c>
      <c r="D4672">
        <v>34900</v>
      </c>
      <c r="E4672">
        <v>34960</v>
      </c>
    </row>
    <row r="4673" spans="1:5" x14ac:dyDescent="0.25">
      <c r="A4673" s="1">
        <v>38894</v>
      </c>
      <c r="B4673">
        <v>35300</v>
      </c>
      <c r="C4673">
        <v>35490</v>
      </c>
      <c r="D4673">
        <v>34950</v>
      </c>
      <c r="E4673">
        <v>34950</v>
      </c>
    </row>
    <row r="4674" spans="1:5" x14ac:dyDescent="0.25">
      <c r="A4674" s="1">
        <v>38891</v>
      </c>
      <c r="B4674">
        <v>34850</v>
      </c>
      <c r="C4674">
        <v>35495</v>
      </c>
      <c r="D4674">
        <v>34370</v>
      </c>
      <c r="E4674">
        <v>35270</v>
      </c>
    </row>
    <row r="4675" spans="1:5" x14ac:dyDescent="0.25">
      <c r="A4675" s="1">
        <v>38890</v>
      </c>
      <c r="B4675">
        <v>35270</v>
      </c>
      <c r="C4675">
        <v>35350</v>
      </c>
      <c r="D4675">
        <v>34740</v>
      </c>
      <c r="E4675">
        <v>34800</v>
      </c>
    </row>
    <row r="4676" spans="1:5" x14ac:dyDescent="0.25">
      <c r="A4676" s="1">
        <v>38889</v>
      </c>
      <c r="B4676">
        <v>34100</v>
      </c>
      <c r="C4676">
        <v>35260</v>
      </c>
      <c r="D4676">
        <v>33800</v>
      </c>
      <c r="E4676">
        <v>35200</v>
      </c>
    </row>
    <row r="4677" spans="1:5" x14ac:dyDescent="0.25">
      <c r="A4677" s="1">
        <v>38888</v>
      </c>
      <c r="B4677">
        <v>34320</v>
      </c>
      <c r="C4677">
        <v>34770</v>
      </c>
      <c r="D4677">
        <v>34180</v>
      </c>
      <c r="E4677">
        <v>34500</v>
      </c>
    </row>
    <row r="4678" spans="1:5" x14ac:dyDescent="0.25">
      <c r="A4678" s="1">
        <v>38887</v>
      </c>
      <c r="B4678">
        <v>35200</v>
      </c>
      <c r="C4678">
        <v>35340</v>
      </c>
      <c r="D4678">
        <v>34200</v>
      </c>
      <c r="E4678">
        <v>34480</v>
      </c>
    </row>
    <row r="4679" spans="1:5" x14ac:dyDescent="0.25">
      <c r="A4679" s="1">
        <v>38884</v>
      </c>
      <c r="B4679">
        <v>34700</v>
      </c>
      <c r="C4679">
        <v>35200</v>
      </c>
      <c r="D4679">
        <v>34080</v>
      </c>
      <c r="E4679">
        <v>34900</v>
      </c>
    </row>
    <row r="4680" spans="1:5" x14ac:dyDescent="0.25">
      <c r="A4680" s="1">
        <v>38882</v>
      </c>
      <c r="B4680">
        <v>34000</v>
      </c>
      <c r="C4680">
        <v>34050</v>
      </c>
      <c r="D4680">
        <v>32650</v>
      </c>
      <c r="E4680">
        <v>33640</v>
      </c>
    </row>
    <row r="4681" spans="1:5" x14ac:dyDescent="0.25">
      <c r="A4681" s="1">
        <v>38881</v>
      </c>
      <c r="B4681">
        <v>33000</v>
      </c>
      <c r="C4681">
        <v>33560</v>
      </c>
      <c r="D4681">
        <v>32820</v>
      </c>
      <c r="E4681">
        <v>32920</v>
      </c>
    </row>
    <row r="4682" spans="1:5" x14ac:dyDescent="0.25">
      <c r="A4682" s="1">
        <v>38880</v>
      </c>
      <c r="B4682">
        <v>35300</v>
      </c>
      <c r="C4682">
        <v>35450</v>
      </c>
      <c r="D4682">
        <v>33470</v>
      </c>
      <c r="E4682">
        <v>33510</v>
      </c>
    </row>
    <row r="4683" spans="1:5" x14ac:dyDescent="0.25">
      <c r="A4683" s="1">
        <v>38877</v>
      </c>
      <c r="B4683">
        <v>35950</v>
      </c>
      <c r="C4683">
        <v>36180</v>
      </c>
      <c r="D4683">
        <v>34990</v>
      </c>
      <c r="E4683">
        <v>35000</v>
      </c>
    </row>
    <row r="4684" spans="1:5" x14ac:dyDescent="0.25">
      <c r="A4684" s="1">
        <v>38876</v>
      </c>
      <c r="B4684">
        <v>34800</v>
      </c>
      <c r="C4684">
        <v>35640</v>
      </c>
      <c r="D4684">
        <v>34460</v>
      </c>
      <c r="E4684">
        <v>35610</v>
      </c>
    </row>
    <row r="4685" spans="1:5" x14ac:dyDescent="0.25">
      <c r="A4685" s="1">
        <v>38875</v>
      </c>
      <c r="B4685">
        <v>36600</v>
      </c>
      <c r="C4685">
        <v>36880</v>
      </c>
      <c r="D4685">
        <v>35300</v>
      </c>
      <c r="E4685">
        <v>35350</v>
      </c>
    </row>
    <row r="4686" spans="1:5" x14ac:dyDescent="0.25">
      <c r="A4686" s="1">
        <v>38874</v>
      </c>
      <c r="B4686">
        <v>37000</v>
      </c>
      <c r="C4686">
        <v>37080</v>
      </c>
      <c r="D4686">
        <v>35720</v>
      </c>
      <c r="E4686">
        <v>36680</v>
      </c>
    </row>
    <row r="4687" spans="1:5" x14ac:dyDescent="0.25">
      <c r="A4687" s="1">
        <v>38873</v>
      </c>
      <c r="B4687">
        <v>38000</v>
      </c>
      <c r="C4687">
        <v>38230</v>
      </c>
      <c r="D4687">
        <v>36750</v>
      </c>
      <c r="E4687">
        <v>36900</v>
      </c>
    </row>
    <row r="4688" spans="1:5" x14ac:dyDescent="0.25">
      <c r="A4688" s="1">
        <v>38870</v>
      </c>
      <c r="B4688">
        <v>37970</v>
      </c>
      <c r="C4688">
        <v>38680</v>
      </c>
      <c r="D4688">
        <v>37470</v>
      </c>
      <c r="E4688">
        <v>37980</v>
      </c>
    </row>
    <row r="4689" spans="1:5" x14ac:dyDescent="0.25">
      <c r="A4689" s="1">
        <v>38869</v>
      </c>
      <c r="B4689">
        <v>36700</v>
      </c>
      <c r="C4689">
        <v>37990</v>
      </c>
      <c r="D4689">
        <v>36500</v>
      </c>
      <c r="E4689">
        <v>37925</v>
      </c>
    </row>
    <row r="4690" spans="1:5" x14ac:dyDescent="0.25">
      <c r="A4690" s="1">
        <v>38868</v>
      </c>
      <c r="B4690">
        <v>37000</v>
      </c>
      <c r="C4690">
        <v>37370</v>
      </c>
      <c r="D4690">
        <v>36400</v>
      </c>
      <c r="E4690">
        <v>36920</v>
      </c>
    </row>
    <row r="4691" spans="1:5" x14ac:dyDescent="0.25">
      <c r="A4691" s="1">
        <v>38867</v>
      </c>
      <c r="B4691">
        <v>37750</v>
      </c>
      <c r="C4691">
        <v>37900</v>
      </c>
      <c r="D4691">
        <v>36540</v>
      </c>
      <c r="E4691">
        <v>36610</v>
      </c>
    </row>
    <row r="4692" spans="1:5" x14ac:dyDescent="0.25">
      <c r="A4692" s="1">
        <v>38866</v>
      </c>
      <c r="B4692">
        <v>38810</v>
      </c>
      <c r="C4692">
        <v>38900</v>
      </c>
      <c r="D4692">
        <v>38080</v>
      </c>
      <c r="E4692">
        <v>38080</v>
      </c>
    </row>
    <row r="4693" spans="1:5" x14ac:dyDescent="0.25">
      <c r="A4693" s="1">
        <v>38863</v>
      </c>
      <c r="B4693">
        <v>37700</v>
      </c>
      <c r="C4693">
        <v>38820</v>
      </c>
      <c r="D4693">
        <v>37580</v>
      </c>
      <c r="E4693">
        <v>38760</v>
      </c>
    </row>
    <row r="4694" spans="1:5" x14ac:dyDescent="0.25">
      <c r="A4694" s="1">
        <v>38862</v>
      </c>
      <c r="B4694">
        <v>36400</v>
      </c>
      <c r="C4694">
        <v>37750</v>
      </c>
      <c r="D4694">
        <v>36100</v>
      </c>
      <c r="E4694">
        <v>37710</v>
      </c>
    </row>
    <row r="4695" spans="1:5" x14ac:dyDescent="0.25">
      <c r="A4695" s="1">
        <v>38861</v>
      </c>
      <c r="B4695">
        <v>35850</v>
      </c>
      <c r="C4695">
        <v>36530</v>
      </c>
      <c r="D4695">
        <v>35000</v>
      </c>
      <c r="E4695">
        <v>36200</v>
      </c>
    </row>
    <row r="4696" spans="1:5" x14ac:dyDescent="0.25">
      <c r="A4696" s="1">
        <v>38860</v>
      </c>
      <c r="B4696">
        <v>37200</v>
      </c>
      <c r="C4696">
        <v>37715</v>
      </c>
      <c r="D4696">
        <v>35760</v>
      </c>
      <c r="E4696">
        <v>35760</v>
      </c>
    </row>
    <row r="4697" spans="1:5" x14ac:dyDescent="0.25">
      <c r="A4697" s="1">
        <v>38859</v>
      </c>
      <c r="B4697">
        <v>37500</v>
      </c>
      <c r="C4697">
        <v>37500</v>
      </c>
      <c r="D4697">
        <v>35870</v>
      </c>
      <c r="E4697">
        <v>36690</v>
      </c>
    </row>
    <row r="4698" spans="1:5" x14ac:dyDescent="0.25">
      <c r="A4698" s="1">
        <v>38856</v>
      </c>
      <c r="B4698">
        <v>38540</v>
      </c>
      <c r="C4698">
        <v>38700</v>
      </c>
      <c r="D4698">
        <v>37600</v>
      </c>
      <c r="E4698">
        <v>38080</v>
      </c>
    </row>
    <row r="4699" spans="1:5" x14ac:dyDescent="0.25">
      <c r="A4699" s="1">
        <v>38855</v>
      </c>
      <c r="B4699">
        <v>38450</v>
      </c>
      <c r="C4699">
        <v>38950</v>
      </c>
      <c r="D4699">
        <v>38000</v>
      </c>
      <c r="E4699">
        <v>38010</v>
      </c>
    </row>
    <row r="4700" spans="1:5" x14ac:dyDescent="0.25">
      <c r="A4700" s="1">
        <v>38854</v>
      </c>
      <c r="B4700">
        <v>40000</v>
      </c>
      <c r="C4700">
        <v>40070</v>
      </c>
      <c r="D4700">
        <v>38280</v>
      </c>
      <c r="E4700">
        <v>38300</v>
      </c>
    </row>
    <row r="4701" spans="1:5" x14ac:dyDescent="0.25">
      <c r="A4701" s="1">
        <v>38853</v>
      </c>
      <c r="B4701">
        <v>39900</v>
      </c>
      <c r="C4701">
        <v>40430</v>
      </c>
      <c r="D4701">
        <v>39300</v>
      </c>
      <c r="E4701">
        <v>39755</v>
      </c>
    </row>
    <row r="4702" spans="1:5" x14ac:dyDescent="0.25">
      <c r="A4702" s="1">
        <v>38852</v>
      </c>
      <c r="B4702">
        <v>40010</v>
      </c>
      <c r="C4702">
        <v>40230</v>
      </c>
      <c r="D4702">
        <v>39200</v>
      </c>
      <c r="E4702">
        <v>39690</v>
      </c>
    </row>
    <row r="4703" spans="1:5" x14ac:dyDescent="0.25">
      <c r="A4703" s="1">
        <v>38849</v>
      </c>
      <c r="B4703">
        <v>40900</v>
      </c>
      <c r="C4703">
        <v>40960</v>
      </c>
      <c r="D4703">
        <v>40140</v>
      </c>
      <c r="E4703">
        <v>40400</v>
      </c>
    </row>
    <row r="4704" spans="1:5" x14ac:dyDescent="0.25">
      <c r="A4704" s="1">
        <v>38848</v>
      </c>
      <c r="B4704">
        <v>42270</v>
      </c>
      <c r="C4704">
        <v>42380</v>
      </c>
      <c r="D4704">
        <v>41070</v>
      </c>
      <c r="E4704">
        <v>41230</v>
      </c>
    </row>
    <row r="4705" spans="1:5" x14ac:dyDescent="0.25">
      <c r="A4705" s="1">
        <v>38847</v>
      </c>
      <c r="B4705">
        <v>42250</v>
      </c>
      <c r="C4705">
        <v>42350</v>
      </c>
      <c r="D4705">
        <v>41790</v>
      </c>
      <c r="E4705">
        <v>42260</v>
      </c>
    </row>
    <row r="4706" spans="1:5" x14ac:dyDescent="0.25">
      <c r="A4706" s="1">
        <v>38846</v>
      </c>
      <c r="B4706">
        <v>42050</v>
      </c>
      <c r="C4706">
        <v>42400</v>
      </c>
      <c r="D4706">
        <v>41960</v>
      </c>
      <c r="E4706">
        <v>42340</v>
      </c>
    </row>
    <row r="4707" spans="1:5" x14ac:dyDescent="0.25">
      <c r="A4707" s="1">
        <v>38845</v>
      </c>
      <c r="B4707">
        <v>41730</v>
      </c>
      <c r="C4707">
        <v>42095</v>
      </c>
      <c r="D4707">
        <v>41510</v>
      </c>
      <c r="E4707">
        <v>41995</v>
      </c>
    </row>
    <row r="4708" spans="1:5" x14ac:dyDescent="0.25">
      <c r="A4708" s="1">
        <v>38842</v>
      </c>
      <c r="B4708">
        <v>41450</v>
      </c>
      <c r="C4708">
        <v>41960</v>
      </c>
      <c r="D4708">
        <v>41450</v>
      </c>
      <c r="E4708">
        <v>41895</v>
      </c>
    </row>
    <row r="4709" spans="1:5" x14ac:dyDescent="0.25">
      <c r="A4709" s="1">
        <v>38841</v>
      </c>
      <c r="B4709">
        <v>41500</v>
      </c>
      <c r="C4709">
        <v>41750</v>
      </c>
      <c r="D4709">
        <v>41300</v>
      </c>
      <c r="E4709">
        <v>41410</v>
      </c>
    </row>
    <row r="4710" spans="1:5" x14ac:dyDescent="0.25">
      <c r="A4710" s="1">
        <v>38840</v>
      </c>
      <c r="B4710">
        <v>41350</v>
      </c>
      <c r="C4710">
        <v>41500</v>
      </c>
      <c r="D4710">
        <v>41060</v>
      </c>
      <c r="E4710">
        <v>41410</v>
      </c>
    </row>
    <row r="4711" spans="1:5" x14ac:dyDescent="0.25">
      <c r="A4711" s="1">
        <v>38839</v>
      </c>
      <c r="B4711">
        <v>40900</v>
      </c>
      <c r="C4711">
        <v>41500</v>
      </c>
      <c r="D4711">
        <v>40700</v>
      </c>
      <c r="E4711">
        <v>41410</v>
      </c>
    </row>
    <row r="4712" spans="1:5" x14ac:dyDescent="0.25">
      <c r="A4712" s="1">
        <v>38835</v>
      </c>
      <c r="B4712">
        <v>40205</v>
      </c>
      <c r="C4712">
        <v>40915</v>
      </c>
      <c r="D4712">
        <v>40200</v>
      </c>
      <c r="E4712">
        <v>40870</v>
      </c>
    </row>
    <row r="4713" spans="1:5" x14ac:dyDescent="0.25">
      <c r="A4713" s="1">
        <v>38834</v>
      </c>
      <c r="B4713">
        <v>40720</v>
      </c>
      <c r="C4713">
        <v>40900</v>
      </c>
      <c r="D4713">
        <v>40220</v>
      </c>
      <c r="E4713">
        <v>40260</v>
      </c>
    </row>
    <row r="4714" spans="1:5" x14ac:dyDescent="0.25">
      <c r="A4714" s="1">
        <v>38833</v>
      </c>
      <c r="B4714">
        <v>40300</v>
      </c>
      <c r="C4714">
        <v>41100</v>
      </c>
      <c r="D4714">
        <v>40135</v>
      </c>
      <c r="E4714">
        <v>41005</v>
      </c>
    </row>
    <row r="4715" spans="1:5" x14ac:dyDescent="0.25">
      <c r="A4715" s="1">
        <v>38832</v>
      </c>
      <c r="B4715">
        <v>40530</v>
      </c>
      <c r="C4715">
        <v>40590</v>
      </c>
      <c r="D4715">
        <v>40090</v>
      </c>
      <c r="E4715">
        <v>40200</v>
      </c>
    </row>
    <row r="4716" spans="1:5" x14ac:dyDescent="0.25">
      <c r="A4716" s="1">
        <v>38831</v>
      </c>
      <c r="B4716">
        <v>40650</v>
      </c>
      <c r="C4716">
        <v>40700</v>
      </c>
      <c r="D4716">
        <v>40230</v>
      </c>
      <c r="E4716">
        <v>40460</v>
      </c>
    </row>
    <row r="4717" spans="1:5" x14ac:dyDescent="0.25">
      <c r="A4717" s="1">
        <v>38827</v>
      </c>
      <c r="B4717">
        <v>40460</v>
      </c>
      <c r="C4717">
        <v>40850</v>
      </c>
      <c r="D4717">
        <v>40050</v>
      </c>
      <c r="E4717">
        <v>40400</v>
      </c>
    </row>
    <row r="4718" spans="1:5" x14ac:dyDescent="0.25">
      <c r="A4718" s="1">
        <v>38826</v>
      </c>
      <c r="B4718">
        <v>40500</v>
      </c>
      <c r="C4718">
        <v>40720</v>
      </c>
      <c r="D4718">
        <v>40100</v>
      </c>
      <c r="E4718">
        <v>40630</v>
      </c>
    </row>
    <row r="4719" spans="1:5" x14ac:dyDescent="0.25">
      <c r="A4719" s="1">
        <v>38825</v>
      </c>
      <c r="B4719">
        <v>39050</v>
      </c>
      <c r="C4719">
        <v>40400</v>
      </c>
      <c r="D4719">
        <v>39050</v>
      </c>
      <c r="E4719">
        <v>40400</v>
      </c>
    </row>
    <row r="4720" spans="1:5" x14ac:dyDescent="0.25">
      <c r="A4720" s="1">
        <v>38824</v>
      </c>
      <c r="B4720">
        <v>38920</v>
      </c>
      <c r="C4720">
        <v>39240</v>
      </c>
      <c r="D4720">
        <v>38820</v>
      </c>
      <c r="E4720">
        <v>38990</v>
      </c>
    </row>
    <row r="4721" spans="1:5" x14ac:dyDescent="0.25">
      <c r="A4721" s="1">
        <v>38820</v>
      </c>
      <c r="B4721">
        <v>38850</v>
      </c>
      <c r="C4721">
        <v>39080</v>
      </c>
      <c r="D4721">
        <v>38590</v>
      </c>
      <c r="E4721">
        <v>38700</v>
      </c>
    </row>
    <row r="4722" spans="1:5" x14ac:dyDescent="0.25">
      <c r="A4722" s="1">
        <v>38819</v>
      </c>
      <c r="B4722">
        <v>38850</v>
      </c>
      <c r="C4722">
        <v>39090</v>
      </c>
      <c r="D4722">
        <v>38500</v>
      </c>
      <c r="E4722">
        <v>39090</v>
      </c>
    </row>
    <row r="4723" spans="1:5" x14ac:dyDescent="0.25">
      <c r="A4723" s="1">
        <v>38818</v>
      </c>
      <c r="B4723">
        <v>38570</v>
      </c>
      <c r="C4723">
        <v>38770</v>
      </c>
      <c r="D4723">
        <v>37810</v>
      </c>
      <c r="E4723">
        <v>37940</v>
      </c>
    </row>
    <row r="4724" spans="1:5" x14ac:dyDescent="0.25">
      <c r="A4724" s="1">
        <v>38817</v>
      </c>
      <c r="B4724">
        <v>38680</v>
      </c>
      <c r="C4724">
        <v>38780</v>
      </c>
      <c r="D4724">
        <v>38250</v>
      </c>
      <c r="E4724">
        <v>38495</v>
      </c>
    </row>
    <row r="4725" spans="1:5" x14ac:dyDescent="0.25">
      <c r="A4725" s="1">
        <v>38814</v>
      </c>
      <c r="B4725">
        <v>39250</v>
      </c>
      <c r="C4725">
        <v>39500</v>
      </c>
      <c r="D4725">
        <v>38640</v>
      </c>
      <c r="E4725">
        <v>38940</v>
      </c>
    </row>
    <row r="4726" spans="1:5" x14ac:dyDescent="0.25">
      <c r="A4726" s="1">
        <v>38813</v>
      </c>
      <c r="B4726">
        <v>39100</v>
      </c>
      <c r="C4726">
        <v>39350</v>
      </c>
      <c r="D4726">
        <v>38700</v>
      </c>
      <c r="E4726">
        <v>39300</v>
      </c>
    </row>
    <row r="4727" spans="1:5" x14ac:dyDescent="0.25">
      <c r="A4727" s="1">
        <v>38812</v>
      </c>
      <c r="B4727">
        <v>38790</v>
      </c>
      <c r="C4727">
        <v>39160</v>
      </c>
      <c r="D4727">
        <v>38510</v>
      </c>
      <c r="E4727">
        <v>39120</v>
      </c>
    </row>
    <row r="4728" spans="1:5" x14ac:dyDescent="0.25">
      <c r="A4728" s="1">
        <v>38811</v>
      </c>
      <c r="B4728">
        <v>38980</v>
      </c>
      <c r="C4728">
        <v>39210</v>
      </c>
      <c r="D4728">
        <v>38700</v>
      </c>
      <c r="E4728">
        <v>38840</v>
      </c>
    </row>
    <row r="4729" spans="1:5" x14ac:dyDescent="0.25">
      <c r="A4729" s="1">
        <v>38810</v>
      </c>
      <c r="B4729">
        <v>38350</v>
      </c>
      <c r="C4729">
        <v>39000</v>
      </c>
      <c r="D4729">
        <v>38220</v>
      </c>
      <c r="E4729">
        <v>39000</v>
      </c>
    </row>
    <row r="4730" spans="1:5" x14ac:dyDescent="0.25">
      <c r="A4730" s="1">
        <v>38807</v>
      </c>
      <c r="B4730">
        <v>37940</v>
      </c>
      <c r="C4730">
        <v>38140</v>
      </c>
      <c r="D4730">
        <v>37750</v>
      </c>
      <c r="E4730">
        <v>38090</v>
      </c>
    </row>
    <row r="4731" spans="1:5" x14ac:dyDescent="0.25">
      <c r="A4731" s="1">
        <v>38806</v>
      </c>
      <c r="B4731">
        <v>37820</v>
      </c>
      <c r="C4731">
        <v>38210</v>
      </c>
      <c r="D4731">
        <v>37560</v>
      </c>
      <c r="E4731">
        <v>37940</v>
      </c>
    </row>
    <row r="4732" spans="1:5" x14ac:dyDescent="0.25">
      <c r="A4732" s="1">
        <v>38805</v>
      </c>
      <c r="B4732">
        <v>36890</v>
      </c>
      <c r="C4732">
        <v>37650</v>
      </c>
      <c r="D4732">
        <v>36800</v>
      </c>
      <c r="E4732">
        <v>37600</v>
      </c>
    </row>
    <row r="4733" spans="1:5" x14ac:dyDescent="0.25">
      <c r="A4733" s="1">
        <v>38804</v>
      </c>
      <c r="B4733">
        <v>37300</v>
      </c>
      <c r="C4733">
        <v>37920</v>
      </c>
      <c r="D4733">
        <v>36730</v>
      </c>
      <c r="E4733">
        <v>36750</v>
      </c>
    </row>
    <row r="4734" spans="1:5" x14ac:dyDescent="0.25">
      <c r="A4734" s="1">
        <v>38803</v>
      </c>
      <c r="B4734">
        <v>37600</v>
      </c>
      <c r="C4734">
        <v>38150</v>
      </c>
      <c r="D4734">
        <v>37300</v>
      </c>
      <c r="E4734">
        <v>37870</v>
      </c>
    </row>
    <row r="4735" spans="1:5" x14ac:dyDescent="0.25">
      <c r="A4735" s="1">
        <v>38800</v>
      </c>
      <c r="B4735">
        <v>37550</v>
      </c>
      <c r="C4735">
        <v>37980</v>
      </c>
      <c r="D4735">
        <v>37440</v>
      </c>
      <c r="E4735">
        <v>37870</v>
      </c>
    </row>
    <row r="4736" spans="1:5" x14ac:dyDescent="0.25">
      <c r="A4736" s="1">
        <v>38799</v>
      </c>
      <c r="B4736">
        <v>38280</v>
      </c>
      <c r="C4736">
        <v>38350</v>
      </c>
      <c r="D4736">
        <v>37400</v>
      </c>
      <c r="E4736">
        <v>37700</v>
      </c>
    </row>
    <row r="4737" spans="1:5" x14ac:dyDescent="0.25">
      <c r="A4737" s="1">
        <v>38798</v>
      </c>
      <c r="B4737">
        <v>37600</v>
      </c>
      <c r="C4737">
        <v>38165</v>
      </c>
      <c r="D4737">
        <v>37540</v>
      </c>
      <c r="E4737">
        <v>38140</v>
      </c>
    </row>
    <row r="4738" spans="1:5" x14ac:dyDescent="0.25">
      <c r="A4738" s="1">
        <v>38797</v>
      </c>
      <c r="B4738">
        <v>38400</v>
      </c>
      <c r="C4738">
        <v>38570</v>
      </c>
      <c r="D4738">
        <v>37600</v>
      </c>
      <c r="E4738">
        <v>37680</v>
      </c>
    </row>
    <row r="4739" spans="1:5" x14ac:dyDescent="0.25">
      <c r="A4739" s="1">
        <v>38796</v>
      </c>
      <c r="B4739">
        <v>38650</v>
      </c>
      <c r="C4739">
        <v>38900</v>
      </c>
      <c r="D4739">
        <v>38250</v>
      </c>
      <c r="E4739">
        <v>38600</v>
      </c>
    </row>
    <row r="4740" spans="1:5" x14ac:dyDescent="0.25">
      <c r="A4740" s="1">
        <v>38793</v>
      </c>
      <c r="B4740">
        <v>38440</v>
      </c>
      <c r="C4740">
        <v>38750</v>
      </c>
      <c r="D4740">
        <v>38110</v>
      </c>
      <c r="E4740">
        <v>38400</v>
      </c>
    </row>
    <row r="4741" spans="1:5" x14ac:dyDescent="0.25">
      <c r="A4741" s="1">
        <v>38792</v>
      </c>
      <c r="B4741">
        <v>38540</v>
      </c>
      <c r="C4741">
        <v>39030</v>
      </c>
      <c r="D4741">
        <v>38380</v>
      </c>
      <c r="E4741">
        <v>38550</v>
      </c>
    </row>
    <row r="4742" spans="1:5" x14ac:dyDescent="0.25">
      <c r="A4742" s="1">
        <v>38791</v>
      </c>
      <c r="B4742">
        <v>38000</v>
      </c>
      <c r="C4742">
        <v>38785</v>
      </c>
      <c r="D4742">
        <v>37780</v>
      </c>
      <c r="E4742">
        <v>38730</v>
      </c>
    </row>
    <row r="4743" spans="1:5" x14ac:dyDescent="0.25">
      <c r="A4743" s="1">
        <v>38790</v>
      </c>
      <c r="B4743">
        <v>36750</v>
      </c>
      <c r="C4743">
        <v>38050</v>
      </c>
      <c r="D4743">
        <v>36735</v>
      </c>
      <c r="E4743">
        <v>38050</v>
      </c>
    </row>
    <row r="4744" spans="1:5" x14ac:dyDescent="0.25">
      <c r="A4744" s="1">
        <v>38789</v>
      </c>
      <c r="B4744">
        <v>37450</v>
      </c>
      <c r="C4744">
        <v>37700</v>
      </c>
      <c r="D4744">
        <v>36840</v>
      </c>
      <c r="E4744">
        <v>37200</v>
      </c>
    </row>
    <row r="4745" spans="1:5" x14ac:dyDescent="0.25">
      <c r="A4745" s="1">
        <v>38786</v>
      </c>
      <c r="B4745">
        <v>36840</v>
      </c>
      <c r="C4745">
        <v>37640</v>
      </c>
      <c r="D4745">
        <v>36700</v>
      </c>
      <c r="E4745">
        <v>37350</v>
      </c>
    </row>
    <row r="4746" spans="1:5" x14ac:dyDescent="0.25">
      <c r="A4746" s="1">
        <v>38785</v>
      </c>
      <c r="B4746">
        <v>38000</v>
      </c>
      <c r="C4746">
        <v>38150</v>
      </c>
      <c r="D4746">
        <v>36470</v>
      </c>
      <c r="E4746">
        <v>36740</v>
      </c>
    </row>
    <row r="4747" spans="1:5" x14ac:dyDescent="0.25">
      <c r="A4747" s="1">
        <v>38784</v>
      </c>
      <c r="B4747">
        <v>37650</v>
      </c>
      <c r="C4747">
        <v>37925</v>
      </c>
      <c r="D4747">
        <v>36860</v>
      </c>
      <c r="E4747">
        <v>37800</v>
      </c>
    </row>
    <row r="4748" spans="1:5" x14ac:dyDescent="0.25">
      <c r="A4748" s="1">
        <v>38783</v>
      </c>
      <c r="B4748">
        <v>38500</v>
      </c>
      <c r="C4748">
        <v>38560</v>
      </c>
      <c r="D4748">
        <v>37660</v>
      </c>
      <c r="E4748">
        <v>38050</v>
      </c>
    </row>
    <row r="4749" spans="1:5" x14ac:dyDescent="0.25">
      <c r="A4749" s="1">
        <v>38782</v>
      </c>
      <c r="B4749">
        <v>39750</v>
      </c>
      <c r="C4749">
        <v>39830</v>
      </c>
      <c r="D4749">
        <v>38760</v>
      </c>
      <c r="E4749">
        <v>38760</v>
      </c>
    </row>
    <row r="4750" spans="1:5" x14ac:dyDescent="0.25">
      <c r="A4750" s="1">
        <v>38779</v>
      </c>
      <c r="B4750">
        <v>39700</v>
      </c>
      <c r="C4750">
        <v>39970</v>
      </c>
      <c r="D4750">
        <v>39250</v>
      </c>
      <c r="E4750">
        <v>39860</v>
      </c>
    </row>
    <row r="4751" spans="1:5" x14ac:dyDescent="0.25">
      <c r="A4751" s="1">
        <v>38778</v>
      </c>
      <c r="B4751">
        <v>39850</v>
      </c>
      <c r="C4751">
        <v>40100</v>
      </c>
      <c r="D4751">
        <v>39570</v>
      </c>
      <c r="E4751">
        <v>39780</v>
      </c>
    </row>
    <row r="4752" spans="1:5" x14ac:dyDescent="0.25">
      <c r="A4752" s="1">
        <v>38777</v>
      </c>
      <c r="B4752">
        <v>39270</v>
      </c>
      <c r="C4752">
        <v>39870</v>
      </c>
      <c r="D4752">
        <v>39140</v>
      </c>
      <c r="E4752">
        <v>39800</v>
      </c>
    </row>
    <row r="4753" spans="1:5" x14ac:dyDescent="0.25">
      <c r="A4753" s="1">
        <v>38772</v>
      </c>
      <c r="B4753">
        <v>39000</v>
      </c>
      <c r="C4753">
        <v>39250</v>
      </c>
      <c r="D4753">
        <v>38810</v>
      </c>
      <c r="E4753">
        <v>39250</v>
      </c>
    </row>
    <row r="4754" spans="1:5" x14ac:dyDescent="0.25">
      <c r="A4754" s="1">
        <v>38771</v>
      </c>
      <c r="B4754">
        <v>38850</v>
      </c>
      <c r="C4754">
        <v>39170</v>
      </c>
      <c r="D4754">
        <v>38330</v>
      </c>
      <c r="E4754">
        <v>38880</v>
      </c>
    </row>
    <row r="4755" spans="1:5" x14ac:dyDescent="0.25">
      <c r="A4755" s="1">
        <v>38770</v>
      </c>
      <c r="B4755">
        <v>38740</v>
      </c>
      <c r="C4755">
        <v>39305</v>
      </c>
      <c r="D4755">
        <v>38600</v>
      </c>
      <c r="E4755">
        <v>38780</v>
      </c>
    </row>
    <row r="4756" spans="1:5" x14ac:dyDescent="0.25">
      <c r="A4756" s="1">
        <v>38769</v>
      </c>
      <c r="B4756">
        <v>39465</v>
      </c>
      <c r="C4756">
        <v>39640</v>
      </c>
      <c r="D4756">
        <v>38750</v>
      </c>
      <c r="E4756">
        <v>38770</v>
      </c>
    </row>
    <row r="4757" spans="1:5" x14ac:dyDescent="0.25">
      <c r="A4757" s="1">
        <v>38768</v>
      </c>
      <c r="B4757">
        <v>39200</v>
      </c>
      <c r="C4757">
        <v>39370</v>
      </c>
      <c r="D4757">
        <v>38700</v>
      </c>
      <c r="E4757">
        <v>39340</v>
      </c>
    </row>
    <row r="4758" spans="1:5" x14ac:dyDescent="0.25">
      <c r="A4758" s="1">
        <v>38765</v>
      </c>
      <c r="B4758">
        <v>38900</v>
      </c>
      <c r="C4758">
        <v>39380</v>
      </c>
      <c r="D4758">
        <v>38900</v>
      </c>
      <c r="E4758">
        <v>39150</v>
      </c>
    </row>
    <row r="4759" spans="1:5" x14ac:dyDescent="0.25">
      <c r="A4759" s="1">
        <v>38764</v>
      </c>
      <c r="B4759">
        <v>38180</v>
      </c>
      <c r="C4759">
        <v>39030</v>
      </c>
      <c r="D4759">
        <v>38070</v>
      </c>
      <c r="E4759">
        <v>39030</v>
      </c>
    </row>
    <row r="4760" spans="1:5" x14ac:dyDescent="0.25">
      <c r="A4760" s="1">
        <v>38763</v>
      </c>
      <c r="B4760">
        <v>37170</v>
      </c>
      <c r="C4760">
        <v>38120</v>
      </c>
      <c r="D4760">
        <v>37000</v>
      </c>
      <c r="E4760">
        <v>38000</v>
      </c>
    </row>
    <row r="4761" spans="1:5" x14ac:dyDescent="0.25">
      <c r="A4761" s="1">
        <v>38762</v>
      </c>
      <c r="B4761">
        <v>36450</v>
      </c>
      <c r="C4761">
        <v>36820</v>
      </c>
      <c r="D4761">
        <v>35860</v>
      </c>
      <c r="E4761">
        <v>36700</v>
      </c>
    </row>
    <row r="4762" spans="1:5" x14ac:dyDescent="0.25">
      <c r="A4762" s="1">
        <v>38761</v>
      </c>
      <c r="B4762">
        <v>36960</v>
      </c>
      <c r="C4762">
        <v>37120</v>
      </c>
      <c r="D4762">
        <v>36200</v>
      </c>
      <c r="E4762">
        <v>36210</v>
      </c>
    </row>
    <row r="4763" spans="1:5" x14ac:dyDescent="0.25">
      <c r="A4763" s="1">
        <v>38758</v>
      </c>
      <c r="B4763">
        <v>37300</v>
      </c>
      <c r="C4763">
        <v>37840</v>
      </c>
      <c r="D4763">
        <v>36600</v>
      </c>
      <c r="E4763">
        <v>37060</v>
      </c>
    </row>
    <row r="4764" spans="1:5" x14ac:dyDescent="0.25">
      <c r="A4764" s="1">
        <v>38757</v>
      </c>
      <c r="B4764">
        <v>36800</v>
      </c>
      <c r="C4764">
        <v>37250</v>
      </c>
      <c r="D4764">
        <v>36590</v>
      </c>
      <c r="E4764">
        <v>36920</v>
      </c>
    </row>
    <row r="4765" spans="1:5" x14ac:dyDescent="0.25">
      <c r="A4765" s="1">
        <v>38756</v>
      </c>
      <c r="B4765">
        <v>36650</v>
      </c>
      <c r="C4765">
        <v>36870</v>
      </c>
      <c r="D4765">
        <v>36280</v>
      </c>
      <c r="E4765">
        <v>36440</v>
      </c>
    </row>
    <row r="4766" spans="1:5" x14ac:dyDescent="0.25">
      <c r="A4766" s="1">
        <v>38755</v>
      </c>
      <c r="B4766">
        <v>37300</v>
      </c>
      <c r="C4766">
        <v>37490</v>
      </c>
      <c r="D4766">
        <v>36600</v>
      </c>
      <c r="E4766">
        <v>36690</v>
      </c>
    </row>
    <row r="4767" spans="1:5" x14ac:dyDescent="0.25">
      <c r="A4767" s="1">
        <v>38754</v>
      </c>
      <c r="B4767">
        <v>37600</v>
      </c>
      <c r="C4767">
        <v>37890</v>
      </c>
      <c r="D4767">
        <v>37270</v>
      </c>
      <c r="E4767">
        <v>37300</v>
      </c>
    </row>
    <row r="4768" spans="1:5" x14ac:dyDescent="0.25">
      <c r="A4768" s="1">
        <v>38751</v>
      </c>
      <c r="B4768">
        <v>37500</v>
      </c>
      <c r="C4768">
        <v>37690</v>
      </c>
      <c r="D4768">
        <v>36540</v>
      </c>
      <c r="E4768">
        <v>37310</v>
      </c>
    </row>
    <row r="4769" spans="1:5" x14ac:dyDescent="0.25">
      <c r="A4769" s="1">
        <v>38750</v>
      </c>
      <c r="B4769">
        <v>38570</v>
      </c>
      <c r="C4769">
        <v>38610</v>
      </c>
      <c r="D4769">
        <v>37270</v>
      </c>
      <c r="E4769">
        <v>37320</v>
      </c>
    </row>
    <row r="4770" spans="1:5" x14ac:dyDescent="0.25">
      <c r="A4770" s="1">
        <v>38749</v>
      </c>
      <c r="B4770">
        <v>38150</v>
      </c>
      <c r="C4770">
        <v>38600</v>
      </c>
      <c r="D4770">
        <v>37950</v>
      </c>
      <c r="E4770">
        <v>38600</v>
      </c>
    </row>
    <row r="4771" spans="1:5" x14ac:dyDescent="0.25">
      <c r="A4771" s="1">
        <v>38748</v>
      </c>
      <c r="B4771">
        <v>38250</v>
      </c>
      <c r="C4771">
        <v>38530</v>
      </c>
      <c r="D4771">
        <v>37700</v>
      </c>
      <c r="E4771">
        <v>38210</v>
      </c>
    </row>
    <row r="4772" spans="1:5" x14ac:dyDescent="0.25">
      <c r="A4772" s="1">
        <v>38747</v>
      </c>
      <c r="B4772">
        <v>37800</v>
      </c>
      <c r="C4772">
        <v>38450</v>
      </c>
      <c r="D4772">
        <v>37600</v>
      </c>
      <c r="E4772">
        <v>38400</v>
      </c>
    </row>
    <row r="4773" spans="1:5" x14ac:dyDescent="0.25">
      <c r="A4773" s="1">
        <v>38744</v>
      </c>
      <c r="B4773">
        <v>38600</v>
      </c>
      <c r="C4773">
        <v>38900</v>
      </c>
      <c r="D4773">
        <v>37800</v>
      </c>
      <c r="E4773">
        <v>37930</v>
      </c>
    </row>
    <row r="4774" spans="1:5" x14ac:dyDescent="0.25">
      <c r="A4774" s="1">
        <v>38743</v>
      </c>
      <c r="B4774">
        <v>37655</v>
      </c>
      <c r="C4774">
        <v>38230</v>
      </c>
      <c r="D4774">
        <v>37620</v>
      </c>
      <c r="E4774">
        <v>38200</v>
      </c>
    </row>
    <row r="4775" spans="1:5" x14ac:dyDescent="0.25">
      <c r="A4775" s="1">
        <v>38741</v>
      </c>
      <c r="B4775">
        <v>37100</v>
      </c>
      <c r="C4775">
        <v>37600</v>
      </c>
      <c r="D4775">
        <v>37100</v>
      </c>
      <c r="E4775">
        <v>37470</v>
      </c>
    </row>
    <row r="4776" spans="1:5" x14ac:dyDescent="0.25">
      <c r="A4776" s="1">
        <v>38740</v>
      </c>
      <c r="B4776">
        <v>36850</v>
      </c>
      <c r="C4776">
        <v>36910</v>
      </c>
      <c r="D4776">
        <v>36390</v>
      </c>
      <c r="E4776">
        <v>36910</v>
      </c>
    </row>
    <row r="4777" spans="1:5" x14ac:dyDescent="0.25">
      <c r="A4777" s="1">
        <v>38737</v>
      </c>
      <c r="B4777">
        <v>37000</v>
      </c>
      <c r="C4777">
        <v>37180</v>
      </c>
      <c r="D4777">
        <v>36610</v>
      </c>
      <c r="E4777">
        <v>36860</v>
      </c>
    </row>
    <row r="4778" spans="1:5" x14ac:dyDescent="0.25">
      <c r="A4778" s="1">
        <v>38736</v>
      </c>
      <c r="B4778">
        <v>36400</v>
      </c>
      <c r="C4778">
        <v>37240</v>
      </c>
      <c r="D4778">
        <v>36400</v>
      </c>
      <c r="E4778">
        <v>37160</v>
      </c>
    </row>
    <row r="4779" spans="1:5" x14ac:dyDescent="0.25">
      <c r="A4779" s="1">
        <v>38735</v>
      </c>
      <c r="B4779">
        <v>35700</v>
      </c>
      <c r="C4779">
        <v>36200</v>
      </c>
      <c r="D4779">
        <v>35610</v>
      </c>
      <c r="E4779">
        <v>36010</v>
      </c>
    </row>
    <row r="4780" spans="1:5" x14ac:dyDescent="0.25">
      <c r="A4780" s="1">
        <v>38734</v>
      </c>
      <c r="B4780">
        <v>36640</v>
      </c>
      <c r="C4780">
        <v>36705</v>
      </c>
      <c r="D4780">
        <v>36070</v>
      </c>
      <c r="E4780">
        <v>36410</v>
      </c>
    </row>
    <row r="4781" spans="1:5" x14ac:dyDescent="0.25">
      <c r="A4781" s="1">
        <v>38733</v>
      </c>
      <c r="B4781">
        <v>36200</v>
      </c>
      <c r="C4781">
        <v>36890</v>
      </c>
      <c r="D4781">
        <v>36200</v>
      </c>
      <c r="E4781">
        <v>36890</v>
      </c>
    </row>
    <row r="4782" spans="1:5" x14ac:dyDescent="0.25">
      <c r="A4782" s="1">
        <v>38730</v>
      </c>
      <c r="B4782">
        <v>36000</v>
      </c>
      <c r="C4782">
        <v>36295</v>
      </c>
      <c r="D4782">
        <v>35780</v>
      </c>
      <c r="E4782">
        <v>36270</v>
      </c>
    </row>
    <row r="4783" spans="1:5" x14ac:dyDescent="0.25">
      <c r="A4783" s="1">
        <v>38729</v>
      </c>
      <c r="B4783">
        <v>36250</v>
      </c>
      <c r="C4783">
        <v>36640</v>
      </c>
      <c r="D4783">
        <v>35970</v>
      </c>
      <c r="E4783">
        <v>36120</v>
      </c>
    </row>
    <row r="4784" spans="1:5" x14ac:dyDescent="0.25">
      <c r="A4784" s="1">
        <v>38728</v>
      </c>
      <c r="B4784">
        <v>35600</v>
      </c>
      <c r="C4784">
        <v>36340</v>
      </c>
      <c r="D4784">
        <v>35550</v>
      </c>
      <c r="E4784">
        <v>36300</v>
      </c>
    </row>
    <row r="4785" spans="1:5" x14ac:dyDescent="0.25">
      <c r="A4785" s="1">
        <v>38727</v>
      </c>
      <c r="B4785">
        <v>35400</v>
      </c>
      <c r="C4785">
        <v>35480</v>
      </c>
      <c r="D4785">
        <v>35030</v>
      </c>
      <c r="E4785">
        <v>35410</v>
      </c>
    </row>
    <row r="4786" spans="1:5" x14ac:dyDescent="0.25">
      <c r="A4786" s="1">
        <v>38726</v>
      </c>
      <c r="B4786">
        <v>35850</v>
      </c>
      <c r="C4786">
        <v>35980</v>
      </c>
      <c r="D4786">
        <v>35480</v>
      </c>
      <c r="E4786">
        <v>35580</v>
      </c>
    </row>
    <row r="4787" spans="1:5" x14ac:dyDescent="0.25">
      <c r="A4787" s="1">
        <v>38723</v>
      </c>
      <c r="B4787">
        <v>35470</v>
      </c>
      <c r="C4787">
        <v>35970</v>
      </c>
      <c r="D4787">
        <v>35440</v>
      </c>
      <c r="E4787">
        <v>35845</v>
      </c>
    </row>
    <row r="4788" spans="1:5" x14ac:dyDescent="0.25">
      <c r="A4788" s="1">
        <v>38722</v>
      </c>
      <c r="B4788">
        <v>35400</v>
      </c>
      <c r="C4788">
        <v>35570</v>
      </c>
      <c r="D4788">
        <v>35170</v>
      </c>
      <c r="E4788">
        <v>35415</v>
      </c>
    </row>
    <row r="4789" spans="1:5" x14ac:dyDescent="0.25">
      <c r="A4789" s="1">
        <v>38721</v>
      </c>
      <c r="B4789">
        <v>35150</v>
      </c>
      <c r="C4789">
        <v>35750</v>
      </c>
      <c r="D4789">
        <v>35120</v>
      </c>
      <c r="E4789">
        <v>35460</v>
      </c>
    </row>
    <row r="4790" spans="1:5" x14ac:dyDescent="0.25">
      <c r="A4790" s="1">
        <v>38720</v>
      </c>
      <c r="B4790">
        <v>34150</v>
      </c>
      <c r="C4790">
        <v>35120</v>
      </c>
      <c r="D4790">
        <v>34120</v>
      </c>
      <c r="E4790">
        <v>35120</v>
      </c>
    </row>
    <row r="4791" spans="1:5" x14ac:dyDescent="0.25">
      <c r="A4791" s="1">
        <v>38719</v>
      </c>
      <c r="B4791">
        <v>33780</v>
      </c>
      <c r="C4791">
        <v>33960</v>
      </c>
      <c r="D4791">
        <v>33270</v>
      </c>
      <c r="E4791">
        <v>33950</v>
      </c>
    </row>
    <row r="4792" spans="1:5" x14ac:dyDescent="0.25">
      <c r="A4792" s="1">
        <v>38715</v>
      </c>
      <c r="B4792">
        <v>33580</v>
      </c>
      <c r="C4792">
        <v>33800</v>
      </c>
      <c r="D4792">
        <v>33580</v>
      </c>
      <c r="E4792">
        <v>33710</v>
      </c>
    </row>
    <row r="4793" spans="1:5" x14ac:dyDescent="0.25">
      <c r="A4793" s="1">
        <v>38714</v>
      </c>
      <c r="B4793">
        <v>33900</v>
      </c>
      <c r="C4793">
        <v>33950</v>
      </c>
      <c r="D4793">
        <v>33460</v>
      </c>
      <c r="E4793">
        <v>33550</v>
      </c>
    </row>
    <row r="4794" spans="1:5" x14ac:dyDescent="0.25">
      <c r="A4794" s="1">
        <v>38713</v>
      </c>
      <c r="B4794">
        <v>34080</v>
      </c>
      <c r="C4794">
        <v>34195</v>
      </c>
      <c r="D4794">
        <v>33760</v>
      </c>
      <c r="E4794">
        <v>33800</v>
      </c>
    </row>
    <row r="4795" spans="1:5" x14ac:dyDescent="0.25">
      <c r="A4795" s="1">
        <v>38712</v>
      </c>
      <c r="B4795">
        <v>33900</v>
      </c>
      <c r="C4795">
        <v>33960</v>
      </c>
      <c r="D4795">
        <v>33800</v>
      </c>
      <c r="E4795">
        <v>33930</v>
      </c>
    </row>
    <row r="4796" spans="1:5" x14ac:dyDescent="0.25">
      <c r="A4796" s="1">
        <v>38709</v>
      </c>
      <c r="B4796">
        <v>34140</v>
      </c>
      <c r="C4796">
        <v>34230</v>
      </c>
      <c r="D4796">
        <v>33830</v>
      </c>
      <c r="E4796">
        <v>33830</v>
      </c>
    </row>
    <row r="4797" spans="1:5" x14ac:dyDescent="0.25">
      <c r="A4797" s="1">
        <v>38708</v>
      </c>
      <c r="B4797">
        <v>34100</v>
      </c>
      <c r="C4797">
        <v>34300</v>
      </c>
      <c r="D4797">
        <v>34010</v>
      </c>
      <c r="E4797">
        <v>34250</v>
      </c>
    </row>
    <row r="4798" spans="1:5" x14ac:dyDescent="0.25">
      <c r="A4798" s="1">
        <v>38707</v>
      </c>
      <c r="B4798">
        <v>33790</v>
      </c>
      <c r="C4798">
        <v>34270</v>
      </c>
      <c r="D4798">
        <v>33790</v>
      </c>
      <c r="E4798">
        <v>34130</v>
      </c>
    </row>
    <row r="4799" spans="1:5" x14ac:dyDescent="0.25">
      <c r="A4799" s="1">
        <v>38706</v>
      </c>
      <c r="B4799">
        <v>33700</v>
      </c>
      <c r="C4799">
        <v>33820</v>
      </c>
      <c r="D4799">
        <v>33410</v>
      </c>
      <c r="E4799">
        <v>33550</v>
      </c>
    </row>
    <row r="4800" spans="1:5" x14ac:dyDescent="0.25">
      <c r="A4800" s="1">
        <v>38705</v>
      </c>
      <c r="B4800">
        <v>34100</v>
      </c>
      <c r="C4800">
        <v>34150</v>
      </c>
      <c r="D4800">
        <v>33540</v>
      </c>
      <c r="E4800">
        <v>33600</v>
      </c>
    </row>
    <row r="4801" spans="1:5" x14ac:dyDescent="0.25">
      <c r="A4801" s="1">
        <v>38702</v>
      </c>
      <c r="B4801">
        <v>33920</v>
      </c>
      <c r="C4801">
        <v>34270</v>
      </c>
      <c r="D4801">
        <v>33920</v>
      </c>
      <c r="E4801">
        <v>34050</v>
      </c>
    </row>
    <row r="4802" spans="1:5" x14ac:dyDescent="0.25">
      <c r="A4802" s="1">
        <v>38701</v>
      </c>
      <c r="B4802">
        <v>34400</v>
      </c>
      <c r="C4802">
        <v>34620</v>
      </c>
      <c r="D4802">
        <v>33780</v>
      </c>
      <c r="E4802">
        <v>33900</v>
      </c>
    </row>
    <row r="4803" spans="1:5" x14ac:dyDescent="0.25">
      <c r="A4803" s="1">
        <v>38700</v>
      </c>
      <c r="B4803">
        <v>34030</v>
      </c>
      <c r="C4803">
        <v>34620</v>
      </c>
      <c r="D4803">
        <v>34000</v>
      </c>
      <c r="E4803">
        <v>34350</v>
      </c>
    </row>
    <row r="4804" spans="1:5" x14ac:dyDescent="0.25">
      <c r="A4804" s="1">
        <v>38699</v>
      </c>
      <c r="B4804">
        <v>33070</v>
      </c>
      <c r="C4804">
        <v>33480</v>
      </c>
      <c r="D4804">
        <v>32860</v>
      </c>
      <c r="E4804">
        <v>33480</v>
      </c>
    </row>
    <row r="4805" spans="1:5" x14ac:dyDescent="0.25">
      <c r="A4805" s="1">
        <v>38698</v>
      </c>
      <c r="B4805">
        <v>33190</v>
      </c>
      <c r="C4805">
        <v>33365</v>
      </c>
      <c r="D4805">
        <v>32860</v>
      </c>
      <c r="E4805">
        <v>33030</v>
      </c>
    </row>
    <row r="4806" spans="1:5" x14ac:dyDescent="0.25">
      <c r="A4806" s="1">
        <v>38695</v>
      </c>
      <c r="B4806">
        <v>32680</v>
      </c>
      <c r="C4806">
        <v>33050</v>
      </c>
      <c r="D4806">
        <v>32600</v>
      </c>
      <c r="E4806">
        <v>33030</v>
      </c>
    </row>
    <row r="4807" spans="1:5" x14ac:dyDescent="0.25">
      <c r="A4807" s="1">
        <v>38694</v>
      </c>
      <c r="B4807">
        <v>32790</v>
      </c>
      <c r="C4807">
        <v>33080</v>
      </c>
      <c r="D4807">
        <v>32500</v>
      </c>
      <c r="E4807">
        <v>32510</v>
      </c>
    </row>
    <row r="4808" spans="1:5" x14ac:dyDescent="0.25">
      <c r="A4808" s="1">
        <v>38693</v>
      </c>
      <c r="B4808">
        <v>33300</v>
      </c>
      <c r="C4808">
        <v>33300</v>
      </c>
      <c r="D4808">
        <v>32690</v>
      </c>
      <c r="E4808">
        <v>32890</v>
      </c>
    </row>
    <row r="4809" spans="1:5" x14ac:dyDescent="0.25">
      <c r="A4809" s="1">
        <v>38692</v>
      </c>
      <c r="B4809">
        <v>32950</v>
      </c>
      <c r="C4809">
        <v>33470</v>
      </c>
      <c r="D4809">
        <v>32920</v>
      </c>
      <c r="E4809">
        <v>33350</v>
      </c>
    </row>
    <row r="4810" spans="1:5" x14ac:dyDescent="0.25">
      <c r="A4810" s="1">
        <v>38691</v>
      </c>
      <c r="B4810">
        <v>32940</v>
      </c>
      <c r="C4810">
        <v>33030</v>
      </c>
      <c r="D4810">
        <v>32610</v>
      </c>
      <c r="E4810">
        <v>32835</v>
      </c>
    </row>
    <row r="4811" spans="1:5" x14ac:dyDescent="0.25">
      <c r="A4811" s="1">
        <v>38688</v>
      </c>
      <c r="B4811">
        <v>32730</v>
      </c>
      <c r="C4811">
        <v>33050</v>
      </c>
      <c r="D4811">
        <v>32730</v>
      </c>
      <c r="E4811">
        <v>32930</v>
      </c>
    </row>
    <row r="4812" spans="1:5" x14ac:dyDescent="0.25">
      <c r="A4812" s="1">
        <v>38687</v>
      </c>
      <c r="B4812">
        <v>31980</v>
      </c>
      <c r="C4812">
        <v>32850</v>
      </c>
      <c r="D4812">
        <v>31980</v>
      </c>
      <c r="E4812">
        <v>32775</v>
      </c>
    </row>
    <row r="4813" spans="1:5" x14ac:dyDescent="0.25">
      <c r="A4813" s="1">
        <v>38686</v>
      </c>
      <c r="B4813">
        <v>31600</v>
      </c>
      <c r="C4813">
        <v>32100</v>
      </c>
      <c r="D4813">
        <v>31425</v>
      </c>
      <c r="E4813">
        <v>32050</v>
      </c>
    </row>
    <row r="4814" spans="1:5" x14ac:dyDescent="0.25">
      <c r="A4814" s="1">
        <v>38685</v>
      </c>
      <c r="B4814">
        <v>31600</v>
      </c>
      <c r="C4814">
        <v>31940</v>
      </c>
      <c r="D4814">
        <v>31530</v>
      </c>
      <c r="E4814">
        <v>31850</v>
      </c>
    </row>
    <row r="4815" spans="1:5" x14ac:dyDescent="0.25">
      <c r="A4815" s="1">
        <v>38684</v>
      </c>
      <c r="B4815">
        <v>32260</v>
      </c>
      <c r="C4815">
        <v>32550</v>
      </c>
      <c r="D4815">
        <v>31500</v>
      </c>
      <c r="E4815">
        <v>31550</v>
      </c>
    </row>
    <row r="4816" spans="1:5" x14ac:dyDescent="0.25">
      <c r="A4816" s="1">
        <v>38681</v>
      </c>
      <c r="B4816">
        <v>32025</v>
      </c>
      <c r="C4816">
        <v>32245</v>
      </c>
      <c r="D4816">
        <v>32000</v>
      </c>
      <c r="E4816">
        <v>32100</v>
      </c>
    </row>
    <row r="4817" spans="1:5" x14ac:dyDescent="0.25">
      <c r="A4817" s="1">
        <v>38680</v>
      </c>
      <c r="B4817">
        <v>31850</v>
      </c>
      <c r="C4817">
        <v>32390</v>
      </c>
      <c r="D4817">
        <v>31840</v>
      </c>
      <c r="E4817">
        <v>32065</v>
      </c>
    </row>
    <row r="4818" spans="1:5" x14ac:dyDescent="0.25">
      <c r="A4818" s="1">
        <v>38679</v>
      </c>
      <c r="B4818">
        <v>31800</v>
      </c>
      <c r="C4818">
        <v>32210</v>
      </c>
      <c r="D4818">
        <v>31790</v>
      </c>
      <c r="E4818">
        <v>32100</v>
      </c>
    </row>
    <row r="4819" spans="1:5" x14ac:dyDescent="0.25">
      <c r="A4819" s="1">
        <v>38678</v>
      </c>
      <c r="B4819">
        <v>31150</v>
      </c>
      <c r="C4819">
        <v>31750</v>
      </c>
      <c r="D4819">
        <v>30650</v>
      </c>
      <c r="E4819">
        <v>31750</v>
      </c>
    </row>
    <row r="4820" spans="1:5" x14ac:dyDescent="0.25">
      <c r="A4820" s="1">
        <v>38677</v>
      </c>
      <c r="B4820">
        <v>31480</v>
      </c>
      <c r="C4820">
        <v>31650</v>
      </c>
      <c r="D4820">
        <v>31170</v>
      </c>
      <c r="E4820">
        <v>31270</v>
      </c>
    </row>
    <row r="4821" spans="1:5" x14ac:dyDescent="0.25">
      <c r="A4821" s="1">
        <v>38674</v>
      </c>
      <c r="B4821">
        <v>31300</v>
      </c>
      <c r="C4821">
        <v>31470</v>
      </c>
      <c r="D4821">
        <v>31100</v>
      </c>
      <c r="E4821">
        <v>31260</v>
      </c>
    </row>
    <row r="4822" spans="1:5" x14ac:dyDescent="0.25">
      <c r="A4822" s="1">
        <v>38673</v>
      </c>
      <c r="B4822">
        <v>30950</v>
      </c>
      <c r="C4822">
        <v>31550</v>
      </c>
      <c r="D4822">
        <v>30920</v>
      </c>
      <c r="E4822">
        <v>31335</v>
      </c>
    </row>
    <row r="4823" spans="1:5" x14ac:dyDescent="0.25">
      <c r="A4823" s="1">
        <v>38672</v>
      </c>
      <c r="B4823">
        <v>30600</v>
      </c>
      <c r="C4823">
        <v>30820</v>
      </c>
      <c r="D4823">
        <v>30480</v>
      </c>
      <c r="E4823">
        <v>30740</v>
      </c>
    </row>
    <row r="4824" spans="1:5" x14ac:dyDescent="0.25">
      <c r="A4824" s="1">
        <v>38670</v>
      </c>
      <c r="B4824">
        <v>30400</v>
      </c>
      <c r="C4824">
        <v>30650</v>
      </c>
      <c r="D4824">
        <v>30160</v>
      </c>
      <c r="E4824">
        <v>30400</v>
      </c>
    </row>
    <row r="4825" spans="1:5" x14ac:dyDescent="0.25">
      <c r="A4825" s="1">
        <v>38667</v>
      </c>
      <c r="B4825">
        <v>31250</v>
      </c>
      <c r="C4825">
        <v>31280</v>
      </c>
      <c r="D4825">
        <v>30700</v>
      </c>
      <c r="E4825">
        <v>30720</v>
      </c>
    </row>
    <row r="4826" spans="1:5" x14ac:dyDescent="0.25">
      <c r="A4826" s="1">
        <v>38666</v>
      </c>
      <c r="B4826">
        <v>30800</v>
      </c>
      <c r="C4826">
        <v>31060</v>
      </c>
      <c r="D4826">
        <v>30470</v>
      </c>
      <c r="E4826">
        <v>31060</v>
      </c>
    </row>
    <row r="4827" spans="1:5" x14ac:dyDescent="0.25">
      <c r="A4827" s="1">
        <v>38665</v>
      </c>
      <c r="B4827">
        <v>31400</v>
      </c>
      <c r="C4827">
        <v>31710</v>
      </c>
      <c r="D4827">
        <v>30760</v>
      </c>
      <c r="E4827">
        <v>30995</v>
      </c>
    </row>
    <row r="4828" spans="1:5" x14ac:dyDescent="0.25">
      <c r="A4828" s="1">
        <v>38664</v>
      </c>
      <c r="B4828">
        <v>31400</v>
      </c>
      <c r="C4828">
        <v>31500</v>
      </c>
      <c r="D4828">
        <v>30900</v>
      </c>
      <c r="E4828">
        <v>31300</v>
      </c>
    </row>
    <row r="4829" spans="1:5" x14ac:dyDescent="0.25">
      <c r="A4829" s="1">
        <v>38663</v>
      </c>
      <c r="B4829">
        <v>31370</v>
      </c>
      <c r="C4829">
        <v>31750</v>
      </c>
      <c r="D4829">
        <v>31100</v>
      </c>
      <c r="E4829">
        <v>31350</v>
      </c>
    </row>
    <row r="4830" spans="1:5" x14ac:dyDescent="0.25">
      <c r="A4830" s="1">
        <v>38660</v>
      </c>
      <c r="B4830">
        <v>31370</v>
      </c>
      <c r="C4830">
        <v>31630</v>
      </c>
      <c r="D4830">
        <v>30960</v>
      </c>
      <c r="E4830">
        <v>31330</v>
      </c>
    </row>
    <row r="4831" spans="1:5" x14ac:dyDescent="0.25">
      <c r="A4831" s="1">
        <v>38659</v>
      </c>
      <c r="B4831">
        <v>31600</v>
      </c>
      <c r="C4831">
        <v>31915</v>
      </c>
      <c r="D4831">
        <v>31450</v>
      </c>
      <c r="E4831">
        <v>31470</v>
      </c>
    </row>
    <row r="4832" spans="1:5" x14ac:dyDescent="0.25">
      <c r="A4832" s="1">
        <v>38657</v>
      </c>
      <c r="B4832">
        <v>30580</v>
      </c>
      <c r="C4832">
        <v>31400</v>
      </c>
      <c r="D4832">
        <v>30550</v>
      </c>
      <c r="E4832">
        <v>31300</v>
      </c>
    </row>
    <row r="4833" spans="1:5" x14ac:dyDescent="0.25">
      <c r="A4833" s="1">
        <v>38656</v>
      </c>
      <c r="B4833">
        <v>29700</v>
      </c>
      <c r="C4833">
        <v>30640</v>
      </c>
      <c r="D4833">
        <v>29700</v>
      </c>
      <c r="E4833">
        <v>30580</v>
      </c>
    </row>
    <row r="4834" spans="1:5" x14ac:dyDescent="0.25">
      <c r="A4834" s="1">
        <v>38653</v>
      </c>
      <c r="B4834">
        <v>29530</v>
      </c>
      <c r="C4834">
        <v>29965</v>
      </c>
      <c r="D4834">
        <v>29500</v>
      </c>
      <c r="E4834">
        <v>29800</v>
      </c>
    </row>
    <row r="4835" spans="1:5" x14ac:dyDescent="0.25">
      <c r="A4835" s="1">
        <v>38652</v>
      </c>
      <c r="B4835">
        <v>29900</v>
      </c>
      <c r="C4835">
        <v>30220</v>
      </c>
      <c r="D4835">
        <v>29330</v>
      </c>
      <c r="E4835">
        <v>29380</v>
      </c>
    </row>
    <row r="4836" spans="1:5" x14ac:dyDescent="0.25">
      <c r="A4836" s="1">
        <v>38651</v>
      </c>
      <c r="B4836">
        <v>30100</v>
      </c>
      <c r="C4836">
        <v>30400</v>
      </c>
      <c r="D4836">
        <v>29450</v>
      </c>
      <c r="E4836">
        <v>30080</v>
      </c>
    </row>
    <row r="4837" spans="1:5" x14ac:dyDescent="0.25">
      <c r="A4837" s="1">
        <v>38650</v>
      </c>
      <c r="B4837">
        <v>30060</v>
      </c>
      <c r="C4837">
        <v>30550</v>
      </c>
      <c r="D4837">
        <v>29770</v>
      </c>
      <c r="E4837">
        <v>30000</v>
      </c>
    </row>
    <row r="4838" spans="1:5" x14ac:dyDescent="0.25">
      <c r="A4838" s="1">
        <v>38649</v>
      </c>
      <c r="B4838">
        <v>29620</v>
      </c>
      <c r="C4838">
        <v>30250</v>
      </c>
      <c r="D4838">
        <v>29400</v>
      </c>
      <c r="E4838">
        <v>30250</v>
      </c>
    </row>
    <row r="4839" spans="1:5" x14ac:dyDescent="0.25">
      <c r="A4839" s="1">
        <v>38646</v>
      </c>
      <c r="B4839">
        <v>28900</v>
      </c>
      <c r="C4839">
        <v>29610</v>
      </c>
      <c r="D4839">
        <v>28670</v>
      </c>
      <c r="E4839">
        <v>29400</v>
      </c>
    </row>
    <row r="4840" spans="1:5" x14ac:dyDescent="0.25">
      <c r="A4840" s="1">
        <v>38645</v>
      </c>
      <c r="B4840">
        <v>30520</v>
      </c>
      <c r="C4840">
        <v>30570</v>
      </c>
      <c r="D4840">
        <v>28480</v>
      </c>
      <c r="E4840">
        <v>28600</v>
      </c>
    </row>
    <row r="4841" spans="1:5" x14ac:dyDescent="0.25">
      <c r="A4841" s="1">
        <v>38644</v>
      </c>
      <c r="B4841">
        <v>29250</v>
      </c>
      <c r="C4841">
        <v>30140</v>
      </c>
      <c r="D4841">
        <v>29130</v>
      </c>
      <c r="E4841">
        <v>30120</v>
      </c>
    </row>
    <row r="4842" spans="1:5" x14ac:dyDescent="0.25">
      <c r="A4842" s="1">
        <v>38643</v>
      </c>
      <c r="B4842">
        <v>30710</v>
      </c>
      <c r="C4842">
        <v>30920</v>
      </c>
      <c r="D4842">
        <v>29600</v>
      </c>
      <c r="E4842">
        <v>29600</v>
      </c>
    </row>
    <row r="4843" spans="1:5" x14ac:dyDescent="0.25">
      <c r="A4843" s="1">
        <v>38642</v>
      </c>
      <c r="B4843">
        <v>30210</v>
      </c>
      <c r="C4843">
        <v>30960</v>
      </c>
      <c r="D4843">
        <v>30210</v>
      </c>
      <c r="E4843">
        <v>30600</v>
      </c>
    </row>
    <row r="4844" spans="1:5" x14ac:dyDescent="0.25">
      <c r="A4844" s="1">
        <v>38639</v>
      </c>
      <c r="B4844">
        <v>30350</v>
      </c>
      <c r="C4844">
        <v>30750</v>
      </c>
      <c r="D4844">
        <v>29560</v>
      </c>
      <c r="E4844">
        <v>30400</v>
      </c>
    </row>
    <row r="4845" spans="1:5" x14ac:dyDescent="0.25">
      <c r="A4845" s="1">
        <v>38638</v>
      </c>
      <c r="B4845">
        <v>30100</v>
      </c>
      <c r="C4845">
        <v>30450</v>
      </c>
      <c r="D4845">
        <v>29800</v>
      </c>
      <c r="E4845">
        <v>30410</v>
      </c>
    </row>
    <row r="4846" spans="1:5" x14ac:dyDescent="0.25">
      <c r="A4846" s="1">
        <v>38636</v>
      </c>
      <c r="B4846">
        <v>30620</v>
      </c>
      <c r="C4846">
        <v>30835</v>
      </c>
      <c r="D4846">
        <v>30380</v>
      </c>
      <c r="E4846">
        <v>30605</v>
      </c>
    </row>
    <row r="4847" spans="1:5" x14ac:dyDescent="0.25">
      <c r="A4847" s="1">
        <v>38635</v>
      </c>
      <c r="B4847">
        <v>30100</v>
      </c>
      <c r="C4847">
        <v>30540</v>
      </c>
      <c r="D4847">
        <v>30100</v>
      </c>
      <c r="E4847">
        <v>30260</v>
      </c>
    </row>
    <row r="4848" spans="1:5" x14ac:dyDescent="0.25">
      <c r="A4848" s="1">
        <v>38632</v>
      </c>
      <c r="B4848">
        <v>29210</v>
      </c>
      <c r="C4848">
        <v>30210</v>
      </c>
      <c r="D4848">
        <v>29070</v>
      </c>
      <c r="E4848">
        <v>29900</v>
      </c>
    </row>
    <row r="4849" spans="1:5" x14ac:dyDescent="0.25">
      <c r="A4849" s="1">
        <v>38631</v>
      </c>
      <c r="B4849">
        <v>29960</v>
      </c>
      <c r="C4849">
        <v>30170</v>
      </c>
      <c r="D4849">
        <v>28880</v>
      </c>
      <c r="E4849">
        <v>29210</v>
      </c>
    </row>
    <row r="4850" spans="1:5" x14ac:dyDescent="0.25">
      <c r="A4850" s="1">
        <v>38630</v>
      </c>
      <c r="B4850">
        <v>31110</v>
      </c>
      <c r="C4850">
        <v>31180</v>
      </c>
      <c r="D4850">
        <v>30100</v>
      </c>
      <c r="E4850">
        <v>30200</v>
      </c>
    </row>
    <row r="4851" spans="1:5" x14ac:dyDescent="0.25">
      <c r="A4851" s="1">
        <v>38629</v>
      </c>
      <c r="B4851">
        <v>31790</v>
      </c>
      <c r="C4851">
        <v>32010</v>
      </c>
      <c r="D4851">
        <v>31200</v>
      </c>
      <c r="E4851">
        <v>31290</v>
      </c>
    </row>
    <row r="4852" spans="1:5" x14ac:dyDescent="0.25">
      <c r="A4852" s="1">
        <v>38628</v>
      </c>
      <c r="B4852">
        <v>31630</v>
      </c>
      <c r="C4852">
        <v>32040</v>
      </c>
      <c r="D4852">
        <v>31480</v>
      </c>
      <c r="E4852">
        <v>31890</v>
      </c>
    </row>
    <row r="4853" spans="1:5" x14ac:dyDescent="0.25">
      <c r="A4853" s="1">
        <v>38625</v>
      </c>
      <c r="B4853">
        <v>31300</v>
      </c>
      <c r="C4853">
        <v>31560</v>
      </c>
      <c r="D4853">
        <v>31150</v>
      </c>
      <c r="E4853">
        <v>31500</v>
      </c>
    </row>
    <row r="4854" spans="1:5" x14ac:dyDescent="0.25">
      <c r="A4854" s="1">
        <v>38624</v>
      </c>
      <c r="B4854">
        <v>31550</v>
      </c>
      <c r="C4854">
        <v>31600</v>
      </c>
      <c r="D4854">
        <v>30950</v>
      </c>
      <c r="E4854">
        <v>31200</v>
      </c>
    </row>
    <row r="4855" spans="1:5" x14ac:dyDescent="0.25">
      <c r="A4855" s="1">
        <v>38623</v>
      </c>
      <c r="B4855">
        <v>31200</v>
      </c>
      <c r="C4855">
        <v>31520</v>
      </c>
      <c r="D4855">
        <v>31200</v>
      </c>
      <c r="E4855">
        <v>31490</v>
      </c>
    </row>
    <row r="4856" spans="1:5" x14ac:dyDescent="0.25">
      <c r="A4856" s="1">
        <v>38622</v>
      </c>
      <c r="B4856">
        <v>31300</v>
      </c>
      <c r="C4856">
        <v>31400</v>
      </c>
      <c r="D4856">
        <v>30680</v>
      </c>
      <c r="E4856">
        <v>30950</v>
      </c>
    </row>
    <row r="4857" spans="1:5" x14ac:dyDescent="0.25">
      <c r="A4857" s="1">
        <v>38621</v>
      </c>
      <c r="B4857">
        <v>31600</v>
      </c>
      <c r="C4857">
        <v>31650</v>
      </c>
      <c r="D4857">
        <v>31130</v>
      </c>
      <c r="E4857">
        <v>31275</v>
      </c>
    </row>
    <row r="4858" spans="1:5" x14ac:dyDescent="0.25">
      <c r="A4858" s="1">
        <v>38618</v>
      </c>
      <c r="B4858">
        <v>30850</v>
      </c>
      <c r="C4858">
        <v>31550</v>
      </c>
      <c r="D4858">
        <v>30850</v>
      </c>
      <c r="E4858">
        <v>31495</v>
      </c>
    </row>
    <row r="4859" spans="1:5" x14ac:dyDescent="0.25">
      <c r="A4859" s="1">
        <v>38617</v>
      </c>
      <c r="B4859">
        <v>30950</v>
      </c>
      <c r="C4859">
        <v>31010</v>
      </c>
      <c r="D4859">
        <v>30650</v>
      </c>
      <c r="E4859">
        <v>30810</v>
      </c>
    </row>
    <row r="4860" spans="1:5" x14ac:dyDescent="0.25">
      <c r="A4860" s="1">
        <v>38616</v>
      </c>
      <c r="B4860">
        <v>30150</v>
      </c>
      <c r="C4860">
        <v>31130</v>
      </c>
      <c r="D4860">
        <v>30150</v>
      </c>
      <c r="E4860">
        <v>31040</v>
      </c>
    </row>
    <row r="4861" spans="1:5" x14ac:dyDescent="0.25">
      <c r="A4861" s="1">
        <v>38615</v>
      </c>
      <c r="B4861">
        <v>30400</v>
      </c>
      <c r="C4861">
        <v>30600</v>
      </c>
      <c r="D4861">
        <v>30090</v>
      </c>
      <c r="E4861">
        <v>30170</v>
      </c>
    </row>
    <row r="4862" spans="1:5" x14ac:dyDescent="0.25">
      <c r="A4862" s="1">
        <v>38614</v>
      </c>
      <c r="B4862">
        <v>30000</v>
      </c>
      <c r="C4862">
        <v>30360</v>
      </c>
      <c r="D4862">
        <v>29950</v>
      </c>
      <c r="E4862">
        <v>30360</v>
      </c>
    </row>
    <row r="4863" spans="1:5" x14ac:dyDescent="0.25">
      <c r="A4863" s="1">
        <v>38611</v>
      </c>
      <c r="B4863">
        <v>29560</v>
      </c>
      <c r="C4863">
        <v>30060</v>
      </c>
      <c r="D4863">
        <v>29560</v>
      </c>
      <c r="E4863">
        <v>30000</v>
      </c>
    </row>
    <row r="4864" spans="1:5" x14ac:dyDescent="0.25">
      <c r="A4864" s="1">
        <v>38610</v>
      </c>
      <c r="B4864">
        <v>29520</v>
      </c>
      <c r="C4864">
        <v>29830</v>
      </c>
      <c r="D4864">
        <v>29485</v>
      </c>
      <c r="E4864">
        <v>29570</v>
      </c>
    </row>
    <row r="4865" spans="1:5" x14ac:dyDescent="0.25">
      <c r="A4865" s="1">
        <v>38609</v>
      </c>
      <c r="B4865">
        <v>29140</v>
      </c>
      <c r="C4865">
        <v>29380</v>
      </c>
      <c r="D4865">
        <v>29140</v>
      </c>
      <c r="E4865">
        <v>29380</v>
      </c>
    </row>
    <row r="4866" spans="1:5" x14ac:dyDescent="0.25">
      <c r="A4866" s="1">
        <v>38608</v>
      </c>
      <c r="B4866">
        <v>29340</v>
      </c>
      <c r="C4866">
        <v>29400</v>
      </c>
      <c r="D4866">
        <v>29090</v>
      </c>
      <c r="E4866">
        <v>29170</v>
      </c>
    </row>
    <row r="4867" spans="1:5" x14ac:dyDescent="0.25">
      <c r="A4867" s="1">
        <v>38607</v>
      </c>
      <c r="B4867">
        <v>29520</v>
      </c>
      <c r="C4867">
        <v>29570</v>
      </c>
      <c r="D4867">
        <v>29300</v>
      </c>
      <c r="E4867">
        <v>29320</v>
      </c>
    </row>
    <row r="4868" spans="1:5" x14ac:dyDescent="0.25">
      <c r="A4868" s="1">
        <v>38604</v>
      </c>
      <c r="B4868">
        <v>29200</v>
      </c>
      <c r="C4868">
        <v>29710</v>
      </c>
      <c r="D4868">
        <v>29170</v>
      </c>
      <c r="E4868">
        <v>29550</v>
      </c>
    </row>
    <row r="4869" spans="1:5" x14ac:dyDescent="0.25">
      <c r="A4869" s="1">
        <v>38603</v>
      </c>
      <c r="B4869">
        <v>29050</v>
      </c>
      <c r="C4869">
        <v>29250</v>
      </c>
      <c r="D4869">
        <v>29020</v>
      </c>
      <c r="E4869">
        <v>29140</v>
      </c>
    </row>
    <row r="4870" spans="1:5" x14ac:dyDescent="0.25">
      <c r="A4870" s="1">
        <v>38601</v>
      </c>
      <c r="B4870">
        <v>28900</v>
      </c>
      <c r="C4870">
        <v>29200</v>
      </c>
      <c r="D4870">
        <v>28740</v>
      </c>
      <c r="E4870">
        <v>29200</v>
      </c>
    </row>
    <row r="4871" spans="1:5" x14ac:dyDescent="0.25">
      <c r="A4871" s="1">
        <v>38600</v>
      </c>
      <c r="B4871">
        <v>28780</v>
      </c>
      <c r="C4871">
        <v>28900</v>
      </c>
      <c r="D4871">
        <v>28760</v>
      </c>
      <c r="E4871">
        <v>28860</v>
      </c>
    </row>
    <row r="4872" spans="1:5" x14ac:dyDescent="0.25">
      <c r="A4872" s="1">
        <v>38597</v>
      </c>
      <c r="B4872">
        <v>28320</v>
      </c>
      <c r="C4872">
        <v>28680</v>
      </c>
      <c r="D4872">
        <v>28300</v>
      </c>
      <c r="E4872">
        <v>28640</v>
      </c>
    </row>
    <row r="4873" spans="1:5" x14ac:dyDescent="0.25">
      <c r="A4873" s="1">
        <v>38596</v>
      </c>
      <c r="B4873">
        <v>28450</v>
      </c>
      <c r="C4873">
        <v>28690</v>
      </c>
      <c r="D4873">
        <v>28190</v>
      </c>
      <c r="E4873">
        <v>28350</v>
      </c>
    </row>
    <row r="4874" spans="1:5" x14ac:dyDescent="0.25">
      <c r="A4874" s="1">
        <v>38595</v>
      </c>
      <c r="B4874">
        <v>28150</v>
      </c>
      <c r="C4874">
        <v>28500</v>
      </c>
      <c r="D4874">
        <v>28150</v>
      </c>
      <c r="E4874">
        <v>28500</v>
      </c>
    </row>
    <row r="4875" spans="1:5" x14ac:dyDescent="0.25">
      <c r="A4875" s="1">
        <v>38594</v>
      </c>
      <c r="B4875">
        <v>27840</v>
      </c>
      <c r="C4875">
        <v>28070</v>
      </c>
      <c r="D4875">
        <v>27680</v>
      </c>
      <c r="E4875">
        <v>28070</v>
      </c>
    </row>
    <row r="4876" spans="1:5" x14ac:dyDescent="0.25">
      <c r="A4876" s="1">
        <v>38593</v>
      </c>
      <c r="B4876">
        <v>27280</v>
      </c>
      <c r="C4876">
        <v>27800</v>
      </c>
      <c r="D4876">
        <v>27280</v>
      </c>
      <c r="E4876">
        <v>27650</v>
      </c>
    </row>
    <row r="4877" spans="1:5" x14ac:dyDescent="0.25">
      <c r="A4877" s="1">
        <v>38590</v>
      </c>
      <c r="B4877">
        <v>27850</v>
      </c>
      <c r="C4877">
        <v>27850</v>
      </c>
      <c r="D4877">
        <v>27360</v>
      </c>
      <c r="E4877">
        <v>27450</v>
      </c>
    </row>
    <row r="4878" spans="1:5" x14ac:dyDescent="0.25">
      <c r="A4878" s="1">
        <v>38589</v>
      </c>
      <c r="B4878">
        <v>27260</v>
      </c>
      <c r="C4878">
        <v>27910</v>
      </c>
      <c r="D4878">
        <v>27160</v>
      </c>
      <c r="E4878">
        <v>27910</v>
      </c>
    </row>
    <row r="4879" spans="1:5" x14ac:dyDescent="0.25">
      <c r="A4879" s="1">
        <v>38588</v>
      </c>
      <c r="B4879">
        <v>26990</v>
      </c>
      <c r="C4879">
        <v>27180</v>
      </c>
      <c r="D4879">
        <v>26900</v>
      </c>
      <c r="E4879">
        <v>26980</v>
      </c>
    </row>
    <row r="4880" spans="1:5" x14ac:dyDescent="0.25">
      <c r="A4880" s="1">
        <v>38587</v>
      </c>
      <c r="B4880">
        <v>27700</v>
      </c>
      <c r="C4880">
        <v>27700</v>
      </c>
      <c r="D4880">
        <v>27010</v>
      </c>
      <c r="E4880">
        <v>27150</v>
      </c>
    </row>
    <row r="4881" spans="1:5" x14ac:dyDescent="0.25">
      <c r="A4881" s="1">
        <v>38586</v>
      </c>
      <c r="B4881">
        <v>27360</v>
      </c>
      <c r="C4881">
        <v>27730</v>
      </c>
      <c r="D4881">
        <v>27270</v>
      </c>
      <c r="E4881">
        <v>27700</v>
      </c>
    </row>
    <row r="4882" spans="1:5" x14ac:dyDescent="0.25">
      <c r="A4882" s="1">
        <v>38583</v>
      </c>
      <c r="B4882">
        <v>27400</v>
      </c>
      <c r="C4882">
        <v>27450</v>
      </c>
      <c r="D4882">
        <v>26200</v>
      </c>
      <c r="E4882">
        <v>26870</v>
      </c>
    </row>
    <row r="4883" spans="1:5" x14ac:dyDescent="0.25">
      <c r="A4883" s="1">
        <v>38582</v>
      </c>
      <c r="B4883">
        <v>27670</v>
      </c>
      <c r="C4883">
        <v>27800</v>
      </c>
      <c r="D4883">
        <v>27180</v>
      </c>
      <c r="E4883">
        <v>27180</v>
      </c>
    </row>
    <row r="4884" spans="1:5" x14ac:dyDescent="0.25">
      <c r="A4884" s="1">
        <v>38581</v>
      </c>
      <c r="B4884">
        <v>27600</v>
      </c>
      <c r="C4884">
        <v>27980</v>
      </c>
      <c r="D4884">
        <v>27560</v>
      </c>
      <c r="E4884">
        <v>27950</v>
      </c>
    </row>
    <row r="4885" spans="1:5" x14ac:dyDescent="0.25">
      <c r="A4885" s="1">
        <v>38580</v>
      </c>
      <c r="B4885">
        <v>27370</v>
      </c>
      <c r="C4885">
        <v>27630</v>
      </c>
      <c r="D4885">
        <v>27000</v>
      </c>
      <c r="E4885">
        <v>27070</v>
      </c>
    </row>
    <row r="4886" spans="1:5" x14ac:dyDescent="0.25">
      <c r="A4886" s="1">
        <v>38579</v>
      </c>
      <c r="B4886">
        <v>27050</v>
      </c>
      <c r="C4886">
        <v>27500</v>
      </c>
      <c r="D4886">
        <v>26910</v>
      </c>
      <c r="E4886">
        <v>27500</v>
      </c>
    </row>
    <row r="4887" spans="1:5" x14ac:dyDescent="0.25">
      <c r="A4887" s="1">
        <v>38576</v>
      </c>
      <c r="B4887">
        <v>25850</v>
      </c>
      <c r="C4887">
        <v>26850</v>
      </c>
      <c r="D4887">
        <v>25750</v>
      </c>
      <c r="E4887">
        <v>26850</v>
      </c>
    </row>
    <row r="4888" spans="1:5" x14ac:dyDescent="0.25">
      <c r="A4888" s="1">
        <v>38575</v>
      </c>
      <c r="B4888">
        <v>27050</v>
      </c>
      <c r="C4888">
        <v>27450</v>
      </c>
      <c r="D4888">
        <v>26350</v>
      </c>
      <c r="E4888">
        <v>26350</v>
      </c>
    </row>
    <row r="4889" spans="1:5" x14ac:dyDescent="0.25">
      <c r="A4889" s="1">
        <v>38574</v>
      </c>
      <c r="B4889">
        <v>27650</v>
      </c>
      <c r="C4889">
        <v>27700</v>
      </c>
      <c r="D4889">
        <v>26960</v>
      </c>
      <c r="E4889">
        <v>27170</v>
      </c>
    </row>
    <row r="4890" spans="1:5" x14ac:dyDescent="0.25">
      <c r="A4890" s="1">
        <v>38573</v>
      </c>
      <c r="B4890">
        <v>26800</v>
      </c>
      <c r="C4890">
        <v>27330</v>
      </c>
      <c r="D4890">
        <v>26730</v>
      </c>
      <c r="E4890">
        <v>27330</v>
      </c>
    </row>
    <row r="4891" spans="1:5" x14ac:dyDescent="0.25">
      <c r="A4891" s="1">
        <v>38572</v>
      </c>
      <c r="B4891">
        <v>26800</v>
      </c>
      <c r="C4891">
        <v>27040</v>
      </c>
      <c r="D4891">
        <v>26630</v>
      </c>
      <c r="E4891">
        <v>26700</v>
      </c>
    </row>
    <row r="4892" spans="1:5" x14ac:dyDescent="0.25">
      <c r="A4892" s="1">
        <v>38569</v>
      </c>
      <c r="B4892">
        <v>26750</v>
      </c>
      <c r="C4892">
        <v>26900</v>
      </c>
      <c r="D4892">
        <v>26400</v>
      </c>
      <c r="E4892">
        <v>26600</v>
      </c>
    </row>
    <row r="4893" spans="1:5" x14ac:dyDescent="0.25">
      <c r="A4893" s="1">
        <v>38568</v>
      </c>
      <c r="B4893">
        <v>26590</v>
      </c>
      <c r="C4893">
        <v>27000</v>
      </c>
      <c r="D4893">
        <v>26490</v>
      </c>
      <c r="E4893">
        <v>26520</v>
      </c>
    </row>
    <row r="4894" spans="1:5" x14ac:dyDescent="0.25">
      <c r="A4894" s="1">
        <v>38567</v>
      </c>
      <c r="B4894">
        <v>27000</v>
      </c>
      <c r="C4894">
        <v>27395</v>
      </c>
      <c r="D4894">
        <v>26630</v>
      </c>
      <c r="E4894">
        <v>26730</v>
      </c>
    </row>
    <row r="4895" spans="1:5" x14ac:dyDescent="0.25">
      <c r="A4895" s="1">
        <v>38566</v>
      </c>
      <c r="B4895">
        <v>26300</v>
      </c>
      <c r="C4895">
        <v>26925</v>
      </c>
      <c r="D4895">
        <v>26300</v>
      </c>
      <c r="E4895">
        <v>26790</v>
      </c>
    </row>
    <row r="4896" spans="1:5" x14ac:dyDescent="0.25">
      <c r="A4896" s="1">
        <v>38565</v>
      </c>
      <c r="B4896">
        <v>25950</v>
      </c>
      <c r="C4896">
        <v>26500</v>
      </c>
      <c r="D4896">
        <v>25900</v>
      </c>
      <c r="E4896">
        <v>26500</v>
      </c>
    </row>
    <row r="4897" spans="1:5" x14ac:dyDescent="0.25">
      <c r="A4897" s="1">
        <v>38562</v>
      </c>
      <c r="B4897">
        <v>26280</v>
      </c>
      <c r="C4897">
        <v>26500</v>
      </c>
      <c r="D4897">
        <v>26080</v>
      </c>
      <c r="E4897">
        <v>26080</v>
      </c>
    </row>
    <row r="4898" spans="1:5" x14ac:dyDescent="0.25">
      <c r="A4898" s="1">
        <v>38561</v>
      </c>
      <c r="B4898">
        <v>25500</v>
      </c>
      <c r="C4898">
        <v>26300</v>
      </c>
      <c r="D4898">
        <v>25500</v>
      </c>
      <c r="E4898">
        <v>26210</v>
      </c>
    </row>
    <row r="4899" spans="1:5" x14ac:dyDescent="0.25">
      <c r="A4899" s="1">
        <v>38560</v>
      </c>
      <c r="B4899">
        <v>25150</v>
      </c>
      <c r="C4899">
        <v>25370</v>
      </c>
      <c r="D4899">
        <v>24790</v>
      </c>
      <c r="E4899">
        <v>25350</v>
      </c>
    </row>
    <row r="4900" spans="1:5" x14ac:dyDescent="0.25">
      <c r="A4900" s="1">
        <v>38559</v>
      </c>
      <c r="B4900">
        <v>24300</v>
      </c>
      <c r="C4900">
        <v>24900</v>
      </c>
      <c r="D4900">
        <v>24150</v>
      </c>
      <c r="E4900">
        <v>24850</v>
      </c>
    </row>
    <row r="4901" spans="1:5" x14ac:dyDescent="0.25">
      <c r="A4901" s="1">
        <v>38558</v>
      </c>
      <c r="B4901">
        <v>25300</v>
      </c>
      <c r="C4901">
        <v>25300</v>
      </c>
      <c r="D4901">
        <v>24410</v>
      </c>
      <c r="E4901">
        <v>24430</v>
      </c>
    </row>
    <row r="4902" spans="1:5" x14ac:dyDescent="0.25">
      <c r="A4902" s="1">
        <v>38555</v>
      </c>
      <c r="B4902">
        <v>25700</v>
      </c>
      <c r="C4902">
        <v>25900</v>
      </c>
      <c r="D4902">
        <v>25300</v>
      </c>
      <c r="E4902">
        <v>25300</v>
      </c>
    </row>
    <row r="4903" spans="1:5" x14ac:dyDescent="0.25">
      <c r="A4903" s="1">
        <v>38554</v>
      </c>
      <c r="B4903">
        <v>25900</v>
      </c>
      <c r="C4903">
        <v>26195</v>
      </c>
      <c r="D4903">
        <v>25700</v>
      </c>
      <c r="E4903">
        <v>25800</v>
      </c>
    </row>
    <row r="4904" spans="1:5" x14ac:dyDescent="0.25">
      <c r="A4904" s="1">
        <v>38553</v>
      </c>
      <c r="B4904">
        <v>25200</v>
      </c>
      <c r="C4904">
        <v>26000</v>
      </c>
      <c r="D4904">
        <v>25100</v>
      </c>
      <c r="E4904">
        <v>25790</v>
      </c>
    </row>
    <row r="4905" spans="1:5" x14ac:dyDescent="0.25">
      <c r="A4905" s="1">
        <v>38552</v>
      </c>
      <c r="B4905">
        <v>25300</v>
      </c>
      <c r="C4905">
        <v>25470</v>
      </c>
      <c r="D4905">
        <v>25210</v>
      </c>
      <c r="E4905">
        <v>25340</v>
      </c>
    </row>
    <row r="4906" spans="1:5" x14ac:dyDescent="0.25">
      <c r="A4906" s="1">
        <v>38551</v>
      </c>
      <c r="B4906">
        <v>25550</v>
      </c>
      <c r="C4906">
        <v>25700</v>
      </c>
      <c r="D4906">
        <v>25310</v>
      </c>
      <c r="E4906">
        <v>25590</v>
      </c>
    </row>
    <row r="4907" spans="1:5" x14ac:dyDescent="0.25">
      <c r="A4907" s="1">
        <v>38548</v>
      </c>
      <c r="B4907">
        <v>26010</v>
      </c>
      <c r="C4907">
        <v>26010</v>
      </c>
      <c r="D4907">
        <v>25450</v>
      </c>
      <c r="E4907">
        <v>25450</v>
      </c>
    </row>
    <row r="4908" spans="1:5" x14ac:dyDescent="0.25">
      <c r="A4908" s="1">
        <v>38547</v>
      </c>
      <c r="B4908">
        <v>26500</v>
      </c>
      <c r="C4908">
        <v>26620</v>
      </c>
      <c r="D4908">
        <v>26100</v>
      </c>
      <c r="E4908">
        <v>26350</v>
      </c>
    </row>
    <row r="4909" spans="1:5" x14ac:dyDescent="0.25">
      <c r="A4909" s="1">
        <v>38546</v>
      </c>
      <c r="B4909">
        <v>25870</v>
      </c>
      <c r="C4909">
        <v>26400</v>
      </c>
      <c r="D4909">
        <v>25870</v>
      </c>
      <c r="E4909">
        <v>26325</v>
      </c>
    </row>
    <row r="4910" spans="1:5" x14ac:dyDescent="0.25">
      <c r="A4910" s="1">
        <v>38545</v>
      </c>
      <c r="B4910">
        <v>25400</v>
      </c>
      <c r="C4910">
        <v>25850</v>
      </c>
      <c r="D4910">
        <v>25390</v>
      </c>
      <c r="E4910">
        <v>25790</v>
      </c>
    </row>
    <row r="4911" spans="1:5" x14ac:dyDescent="0.25">
      <c r="A4911" s="1">
        <v>38544</v>
      </c>
      <c r="B4911">
        <v>24800</v>
      </c>
      <c r="C4911">
        <v>25420</v>
      </c>
      <c r="D4911">
        <v>24800</v>
      </c>
      <c r="E4911">
        <v>25400</v>
      </c>
    </row>
    <row r="4912" spans="1:5" x14ac:dyDescent="0.25">
      <c r="A4912" s="1">
        <v>38541</v>
      </c>
      <c r="B4912">
        <v>24800</v>
      </c>
      <c r="C4912">
        <v>24880</v>
      </c>
      <c r="D4912">
        <v>24600</v>
      </c>
      <c r="E4912">
        <v>24690</v>
      </c>
    </row>
    <row r="4913" spans="1:5" x14ac:dyDescent="0.25">
      <c r="A4913" s="1">
        <v>38540</v>
      </c>
      <c r="B4913">
        <v>24550</v>
      </c>
      <c r="C4913">
        <v>24870</v>
      </c>
      <c r="D4913">
        <v>24450</v>
      </c>
      <c r="E4913">
        <v>24750</v>
      </c>
    </row>
    <row r="4914" spans="1:5" x14ac:dyDescent="0.25">
      <c r="A4914" s="1">
        <v>38539</v>
      </c>
      <c r="B4914">
        <v>24800</v>
      </c>
      <c r="C4914">
        <v>24890</v>
      </c>
      <c r="D4914">
        <v>24630</v>
      </c>
      <c r="E4914">
        <v>24850</v>
      </c>
    </row>
    <row r="4915" spans="1:5" x14ac:dyDescent="0.25">
      <c r="A4915" s="1">
        <v>38538</v>
      </c>
      <c r="B4915">
        <v>25330</v>
      </c>
      <c r="C4915">
        <v>25450</v>
      </c>
      <c r="D4915">
        <v>24880</v>
      </c>
      <c r="E4915">
        <v>24900</v>
      </c>
    </row>
    <row r="4916" spans="1:5" x14ac:dyDescent="0.25">
      <c r="A4916" s="1">
        <v>38537</v>
      </c>
      <c r="B4916">
        <v>25400</v>
      </c>
      <c r="C4916">
        <v>25560</v>
      </c>
      <c r="D4916">
        <v>25350</v>
      </c>
      <c r="E4916">
        <v>25420</v>
      </c>
    </row>
    <row r="4917" spans="1:5" x14ac:dyDescent="0.25">
      <c r="A4917" s="1">
        <v>38534</v>
      </c>
      <c r="B4917">
        <v>25700</v>
      </c>
      <c r="C4917">
        <v>25750</v>
      </c>
      <c r="D4917">
        <v>25620</v>
      </c>
      <c r="E4917">
        <v>25750</v>
      </c>
    </row>
    <row r="4918" spans="1:5" x14ac:dyDescent="0.25">
      <c r="A4918" s="1">
        <v>38533</v>
      </c>
      <c r="B4918">
        <v>25600</v>
      </c>
      <c r="C4918">
        <v>25800</v>
      </c>
      <c r="D4918">
        <v>25500</v>
      </c>
      <c r="E4918">
        <v>25550</v>
      </c>
    </row>
    <row r="4919" spans="1:5" x14ac:dyDescent="0.25">
      <c r="A4919" s="1">
        <v>38532</v>
      </c>
      <c r="B4919">
        <v>25800</v>
      </c>
      <c r="C4919">
        <v>26000</v>
      </c>
      <c r="D4919">
        <v>25550</v>
      </c>
      <c r="E4919">
        <v>25560</v>
      </c>
    </row>
    <row r="4920" spans="1:5" x14ac:dyDescent="0.25">
      <c r="A4920" s="1">
        <v>38531</v>
      </c>
      <c r="B4920">
        <v>25950</v>
      </c>
      <c r="C4920">
        <v>26000</v>
      </c>
      <c r="D4920">
        <v>25650</v>
      </c>
      <c r="E4920">
        <v>25700</v>
      </c>
    </row>
    <row r="4921" spans="1:5" x14ac:dyDescent="0.25">
      <c r="A4921" s="1">
        <v>38530</v>
      </c>
      <c r="B4921">
        <v>25260</v>
      </c>
      <c r="C4921">
        <v>25870</v>
      </c>
      <c r="D4921">
        <v>25150</v>
      </c>
      <c r="E4921">
        <v>25670</v>
      </c>
    </row>
    <row r="4922" spans="1:5" x14ac:dyDescent="0.25">
      <c r="A4922" s="1">
        <v>38527</v>
      </c>
      <c r="B4922">
        <v>25500</v>
      </c>
      <c r="C4922">
        <v>25590</v>
      </c>
      <c r="D4922">
        <v>25300</v>
      </c>
      <c r="E4922">
        <v>25500</v>
      </c>
    </row>
    <row r="4923" spans="1:5" x14ac:dyDescent="0.25">
      <c r="A4923" s="1">
        <v>38526</v>
      </c>
      <c r="B4923">
        <v>26250</v>
      </c>
      <c r="C4923">
        <v>26400</v>
      </c>
      <c r="D4923">
        <v>25410</v>
      </c>
      <c r="E4923">
        <v>25490</v>
      </c>
    </row>
    <row r="4924" spans="1:5" x14ac:dyDescent="0.25">
      <c r="A4924" s="1">
        <v>38525</v>
      </c>
      <c r="B4924">
        <v>26400</v>
      </c>
      <c r="C4924">
        <v>26510</v>
      </c>
      <c r="D4924">
        <v>26000</v>
      </c>
      <c r="E4924">
        <v>26250</v>
      </c>
    </row>
    <row r="4925" spans="1:5" x14ac:dyDescent="0.25">
      <c r="A4925" s="1">
        <v>38524</v>
      </c>
      <c r="B4925">
        <v>26700</v>
      </c>
      <c r="C4925">
        <v>26800</v>
      </c>
      <c r="D4925">
        <v>26300</v>
      </c>
      <c r="E4925">
        <v>26340</v>
      </c>
    </row>
    <row r="4926" spans="1:5" x14ac:dyDescent="0.25">
      <c r="A4926" s="1">
        <v>38523</v>
      </c>
      <c r="B4926">
        <v>26750</v>
      </c>
      <c r="C4926">
        <v>26840</v>
      </c>
      <c r="D4926">
        <v>26490</v>
      </c>
      <c r="E4926">
        <v>26705</v>
      </c>
    </row>
    <row r="4927" spans="1:5" x14ac:dyDescent="0.25">
      <c r="A4927" s="1">
        <v>38520</v>
      </c>
      <c r="B4927">
        <v>26510</v>
      </c>
      <c r="C4927">
        <v>27005</v>
      </c>
      <c r="D4927">
        <v>26510</v>
      </c>
      <c r="E4927">
        <v>26750</v>
      </c>
    </row>
    <row r="4928" spans="1:5" x14ac:dyDescent="0.25">
      <c r="A4928" s="1">
        <v>38519</v>
      </c>
      <c r="B4928">
        <v>26580</v>
      </c>
      <c r="C4928">
        <v>26650</v>
      </c>
      <c r="D4928">
        <v>26330</v>
      </c>
      <c r="E4928">
        <v>26500</v>
      </c>
    </row>
    <row r="4929" spans="1:5" x14ac:dyDescent="0.25">
      <c r="A4929" s="1">
        <v>38518</v>
      </c>
      <c r="B4929">
        <v>26000</v>
      </c>
      <c r="C4929">
        <v>26450</v>
      </c>
      <c r="D4929">
        <v>25500</v>
      </c>
      <c r="E4929">
        <v>26450</v>
      </c>
    </row>
    <row r="4930" spans="1:5" x14ac:dyDescent="0.25">
      <c r="A4930" s="1">
        <v>38517</v>
      </c>
      <c r="B4930">
        <v>24900</v>
      </c>
      <c r="C4930">
        <v>25850</v>
      </c>
      <c r="D4930">
        <v>24335</v>
      </c>
      <c r="E4930">
        <v>25850</v>
      </c>
    </row>
    <row r="4931" spans="1:5" x14ac:dyDescent="0.25">
      <c r="A4931" s="1">
        <v>38516</v>
      </c>
      <c r="B4931">
        <v>25000</v>
      </c>
      <c r="C4931">
        <v>25330</v>
      </c>
      <c r="D4931">
        <v>24770</v>
      </c>
      <c r="E4931">
        <v>24770</v>
      </c>
    </row>
    <row r="4932" spans="1:5" x14ac:dyDescent="0.25">
      <c r="A4932" s="1">
        <v>38513</v>
      </c>
      <c r="B4932">
        <v>24800</v>
      </c>
      <c r="C4932">
        <v>25050</v>
      </c>
      <c r="D4932">
        <v>24750</v>
      </c>
      <c r="E4932">
        <v>24830</v>
      </c>
    </row>
    <row r="4933" spans="1:5" x14ac:dyDescent="0.25">
      <c r="A4933" s="1">
        <v>38512</v>
      </c>
      <c r="B4933">
        <v>24350</v>
      </c>
      <c r="C4933">
        <v>24620</v>
      </c>
      <c r="D4933">
        <v>24205</v>
      </c>
      <c r="E4933">
        <v>24550</v>
      </c>
    </row>
    <row r="4934" spans="1:5" x14ac:dyDescent="0.25">
      <c r="A4934" s="1">
        <v>38511</v>
      </c>
      <c r="B4934">
        <v>25500</v>
      </c>
      <c r="C4934">
        <v>25500</v>
      </c>
      <c r="D4934">
        <v>24650</v>
      </c>
      <c r="E4934">
        <v>24650</v>
      </c>
    </row>
    <row r="4935" spans="1:5" x14ac:dyDescent="0.25">
      <c r="A4935" s="1">
        <v>38510</v>
      </c>
      <c r="B4935">
        <v>25400</v>
      </c>
      <c r="C4935">
        <v>25500</v>
      </c>
      <c r="D4935">
        <v>25050</v>
      </c>
      <c r="E4935">
        <v>25110</v>
      </c>
    </row>
    <row r="4936" spans="1:5" x14ac:dyDescent="0.25">
      <c r="A4936" s="1">
        <v>38509</v>
      </c>
      <c r="B4936">
        <v>26120</v>
      </c>
      <c r="C4936">
        <v>26155</v>
      </c>
      <c r="D4936">
        <v>25150</v>
      </c>
      <c r="E4936">
        <v>25720</v>
      </c>
    </row>
    <row r="4937" spans="1:5" x14ac:dyDescent="0.25">
      <c r="A4937" s="1">
        <v>38506</v>
      </c>
      <c r="B4937">
        <v>26760</v>
      </c>
      <c r="C4937">
        <v>26960</v>
      </c>
      <c r="D4937">
        <v>26320</v>
      </c>
      <c r="E4937">
        <v>26500</v>
      </c>
    </row>
    <row r="4938" spans="1:5" x14ac:dyDescent="0.25">
      <c r="A4938" s="1">
        <v>38505</v>
      </c>
      <c r="B4938">
        <v>26200</v>
      </c>
      <c r="C4938">
        <v>26880</v>
      </c>
      <c r="D4938">
        <v>26200</v>
      </c>
      <c r="E4938">
        <v>26800</v>
      </c>
    </row>
    <row r="4939" spans="1:5" x14ac:dyDescent="0.25">
      <c r="A4939" s="1">
        <v>38504</v>
      </c>
      <c r="B4939">
        <v>25480</v>
      </c>
      <c r="C4939">
        <v>26150</v>
      </c>
      <c r="D4939">
        <v>25450</v>
      </c>
      <c r="E4939">
        <v>26080</v>
      </c>
    </row>
    <row r="4940" spans="1:5" x14ac:dyDescent="0.25">
      <c r="A4940" s="1">
        <v>38503</v>
      </c>
      <c r="B4940">
        <v>25550</v>
      </c>
      <c r="C4940">
        <v>25795</v>
      </c>
      <c r="D4940">
        <v>25340</v>
      </c>
      <c r="E4940">
        <v>25340</v>
      </c>
    </row>
    <row r="4941" spans="1:5" x14ac:dyDescent="0.25">
      <c r="A4941" s="1">
        <v>38502</v>
      </c>
      <c r="B4941">
        <v>25400</v>
      </c>
      <c r="C4941">
        <v>25750</v>
      </c>
      <c r="D4941">
        <v>25400</v>
      </c>
      <c r="E4941">
        <v>25570</v>
      </c>
    </row>
    <row r="4942" spans="1:5" x14ac:dyDescent="0.25">
      <c r="A4942" s="1">
        <v>38499</v>
      </c>
      <c r="B4942">
        <v>24930</v>
      </c>
      <c r="C4942">
        <v>25500</v>
      </c>
      <c r="D4942">
        <v>24930</v>
      </c>
      <c r="E4942">
        <v>25350</v>
      </c>
    </row>
    <row r="4943" spans="1:5" x14ac:dyDescent="0.25">
      <c r="A4943" s="1">
        <v>38497</v>
      </c>
      <c r="B4943">
        <v>24600</v>
      </c>
      <c r="C4943">
        <v>24840</v>
      </c>
      <c r="D4943">
        <v>24520</v>
      </c>
      <c r="E4943">
        <v>24650</v>
      </c>
    </row>
    <row r="4944" spans="1:5" x14ac:dyDescent="0.25">
      <c r="A4944" s="1">
        <v>38496</v>
      </c>
      <c r="B4944">
        <v>24200</v>
      </c>
      <c r="C4944">
        <v>24710</v>
      </c>
      <c r="D4944">
        <v>24110</v>
      </c>
      <c r="E4944">
        <v>24670</v>
      </c>
    </row>
    <row r="4945" spans="1:5" x14ac:dyDescent="0.25">
      <c r="A4945" s="1">
        <v>38495</v>
      </c>
      <c r="B4945">
        <v>24850</v>
      </c>
      <c r="C4945">
        <v>24850</v>
      </c>
      <c r="D4945">
        <v>24350</v>
      </c>
      <c r="E4945">
        <v>24350</v>
      </c>
    </row>
    <row r="4946" spans="1:5" x14ac:dyDescent="0.25">
      <c r="A4946" s="1">
        <v>38492</v>
      </c>
      <c r="B4946">
        <v>25000</v>
      </c>
      <c r="C4946">
        <v>25000</v>
      </c>
      <c r="D4946">
        <v>24680</v>
      </c>
      <c r="E4946">
        <v>24750</v>
      </c>
    </row>
    <row r="4947" spans="1:5" x14ac:dyDescent="0.25">
      <c r="A4947" s="1">
        <v>38491</v>
      </c>
      <c r="B4947">
        <v>24750</v>
      </c>
      <c r="C4947">
        <v>25050</v>
      </c>
      <c r="D4947">
        <v>24740</v>
      </c>
      <c r="E4947">
        <v>25050</v>
      </c>
    </row>
    <row r="4948" spans="1:5" x14ac:dyDescent="0.25">
      <c r="A4948" s="1">
        <v>38490</v>
      </c>
      <c r="B4948">
        <v>24650</v>
      </c>
      <c r="C4948">
        <v>25150</v>
      </c>
      <c r="D4948">
        <v>24650</v>
      </c>
      <c r="E4948">
        <v>25050</v>
      </c>
    </row>
    <row r="4949" spans="1:5" x14ac:dyDescent="0.25">
      <c r="A4949" s="1">
        <v>38489</v>
      </c>
      <c r="B4949">
        <v>24500</v>
      </c>
      <c r="C4949">
        <v>24750</v>
      </c>
      <c r="D4949">
        <v>24200</v>
      </c>
      <c r="E4949">
        <v>24670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315F6-9938-45B8-BA07-9AB97FBC1C8B}">
  <dimension ref="A1:E20002"/>
  <sheetViews>
    <sheetView workbookViewId="0">
      <selection activeCell="H23" sqref="H23"/>
    </sheetView>
  </sheetViews>
  <sheetFormatPr defaultRowHeight="15" x14ac:dyDescent="0.25"/>
  <cols>
    <col min="1" max="1" width="15.5703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2">
        <v>45786.75</v>
      </c>
      <c r="B2">
        <v>138255</v>
      </c>
      <c r="C2">
        <v>138340</v>
      </c>
      <c r="D2">
        <v>138215</v>
      </c>
      <c r="E2">
        <v>138220</v>
      </c>
    </row>
    <row r="3" spans="1:5" x14ac:dyDescent="0.25">
      <c r="A3" s="2">
        <v>45786.708333333336</v>
      </c>
      <c r="B3">
        <v>138130</v>
      </c>
      <c r="C3">
        <v>138340</v>
      </c>
      <c r="D3">
        <v>138125</v>
      </c>
      <c r="E3">
        <v>138250</v>
      </c>
    </row>
    <row r="4" spans="1:5" x14ac:dyDescent="0.25">
      <c r="A4" s="2">
        <v>45786.666666666664</v>
      </c>
      <c r="B4">
        <v>138285</v>
      </c>
      <c r="C4">
        <v>138450</v>
      </c>
      <c r="D4">
        <v>138130</v>
      </c>
      <c r="E4">
        <v>138135</v>
      </c>
    </row>
    <row r="5" spans="1:5" x14ac:dyDescent="0.25">
      <c r="A5" s="2">
        <v>45786.625</v>
      </c>
      <c r="B5">
        <v>138280</v>
      </c>
      <c r="C5">
        <v>138510</v>
      </c>
      <c r="D5">
        <v>138175</v>
      </c>
      <c r="E5">
        <v>138290</v>
      </c>
    </row>
    <row r="6" spans="1:5" x14ac:dyDescent="0.25">
      <c r="A6" s="2">
        <v>45786.583333333336</v>
      </c>
      <c r="B6">
        <v>138200</v>
      </c>
      <c r="C6">
        <v>138310</v>
      </c>
      <c r="D6">
        <v>137905</v>
      </c>
      <c r="E6">
        <v>138275</v>
      </c>
    </row>
    <row r="7" spans="1:5" x14ac:dyDescent="0.25">
      <c r="A7" s="2">
        <v>45786.541666666664</v>
      </c>
      <c r="B7">
        <v>138390</v>
      </c>
      <c r="C7">
        <v>138440</v>
      </c>
      <c r="D7">
        <v>138155</v>
      </c>
      <c r="E7">
        <v>138200</v>
      </c>
    </row>
    <row r="8" spans="1:5" x14ac:dyDescent="0.25">
      <c r="A8" s="2">
        <v>45786.5</v>
      </c>
      <c r="B8">
        <v>138565</v>
      </c>
      <c r="C8">
        <v>138595</v>
      </c>
      <c r="D8">
        <v>138170</v>
      </c>
      <c r="E8">
        <v>138385</v>
      </c>
    </row>
    <row r="9" spans="1:5" x14ac:dyDescent="0.25">
      <c r="A9" s="2">
        <v>45786.458333333336</v>
      </c>
      <c r="B9">
        <v>138805</v>
      </c>
      <c r="C9">
        <v>139070</v>
      </c>
      <c r="D9">
        <v>138205</v>
      </c>
      <c r="E9">
        <v>138560</v>
      </c>
    </row>
    <row r="10" spans="1:5" x14ac:dyDescent="0.25">
      <c r="A10" s="2">
        <v>45786.416666666664</v>
      </c>
      <c r="B10">
        <v>138715</v>
      </c>
      <c r="C10">
        <v>139045</v>
      </c>
      <c r="D10">
        <v>138390</v>
      </c>
      <c r="E10">
        <v>138805</v>
      </c>
    </row>
    <row r="11" spans="1:5" x14ac:dyDescent="0.25">
      <c r="A11" s="2">
        <v>45786.375</v>
      </c>
      <c r="B11">
        <v>138800</v>
      </c>
      <c r="C11">
        <v>138845</v>
      </c>
      <c r="D11">
        <v>138280</v>
      </c>
      <c r="E11">
        <v>138715</v>
      </c>
    </row>
    <row r="12" spans="1:5" x14ac:dyDescent="0.25">
      <c r="A12" s="2">
        <v>45785.75</v>
      </c>
      <c r="B12">
        <v>138255</v>
      </c>
      <c r="C12">
        <v>138360</v>
      </c>
      <c r="D12">
        <v>138205</v>
      </c>
      <c r="E12">
        <v>138360</v>
      </c>
    </row>
    <row r="13" spans="1:5" x14ac:dyDescent="0.25">
      <c r="A13" s="2">
        <v>45785.708333333336</v>
      </c>
      <c r="B13">
        <v>138350</v>
      </c>
      <c r="C13">
        <v>138355</v>
      </c>
      <c r="D13">
        <v>138050</v>
      </c>
      <c r="E13">
        <v>138260</v>
      </c>
    </row>
    <row r="14" spans="1:5" x14ac:dyDescent="0.25">
      <c r="A14" s="2">
        <v>45785.666666666664</v>
      </c>
      <c r="B14">
        <v>138945</v>
      </c>
      <c r="C14">
        <v>139020</v>
      </c>
      <c r="D14">
        <v>138235</v>
      </c>
      <c r="E14">
        <v>138350</v>
      </c>
    </row>
    <row r="15" spans="1:5" x14ac:dyDescent="0.25">
      <c r="A15" s="2">
        <v>45785.625</v>
      </c>
      <c r="B15">
        <v>138935</v>
      </c>
      <c r="C15">
        <v>139155</v>
      </c>
      <c r="D15">
        <v>138880</v>
      </c>
      <c r="E15">
        <v>138940</v>
      </c>
    </row>
    <row r="16" spans="1:5" x14ac:dyDescent="0.25">
      <c r="A16" s="2">
        <v>45785.583333333336</v>
      </c>
      <c r="B16">
        <v>139230</v>
      </c>
      <c r="C16">
        <v>139260</v>
      </c>
      <c r="D16">
        <v>138850</v>
      </c>
      <c r="E16">
        <v>138940</v>
      </c>
    </row>
    <row r="17" spans="1:5" x14ac:dyDescent="0.25">
      <c r="A17" s="2">
        <v>45785.541666666664</v>
      </c>
      <c r="B17">
        <v>139255</v>
      </c>
      <c r="C17">
        <v>139410</v>
      </c>
      <c r="D17">
        <v>138990</v>
      </c>
      <c r="E17">
        <v>139225</v>
      </c>
    </row>
    <row r="18" spans="1:5" x14ac:dyDescent="0.25">
      <c r="A18" s="2">
        <v>45785.5</v>
      </c>
      <c r="B18">
        <v>138610</v>
      </c>
      <c r="C18">
        <v>139620</v>
      </c>
      <c r="D18">
        <v>138550</v>
      </c>
      <c r="E18">
        <v>139255</v>
      </c>
    </row>
    <row r="19" spans="1:5" x14ac:dyDescent="0.25">
      <c r="A19" s="2">
        <v>45785.458333333336</v>
      </c>
      <c r="B19">
        <v>138780</v>
      </c>
      <c r="C19">
        <v>138800</v>
      </c>
      <c r="D19">
        <v>138205</v>
      </c>
      <c r="E19">
        <v>138610</v>
      </c>
    </row>
    <row r="20" spans="1:5" x14ac:dyDescent="0.25">
      <c r="A20" s="2">
        <v>45785.416666666664</v>
      </c>
      <c r="B20">
        <v>137575</v>
      </c>
      <c r="C20">
        <v>138885</v>
      </c>
      <c r="D20">
        <v>137465</v>
      </c>
      <c r="E20">
        <v>138775</v>
      </c>
    </row>
    <row r="21" spans="1:5" x14ac:dyDescent="0.25">
      <c r="A21" s="2">
        <v>45785.375</v>
      </c>
      <c r="B21">
        <v>136400</v>
      </c>
      <c r="C21">
        <v>137695</v>
      </c>
      <c r="D21">
        <v>136380</v>
      </c>
      <c r="E21">
        <v>137575</v>
      </c>
    </row>
    <row r="22" spans="1:5" x14ac:dyDescent="0.25">
      <c r="A22" s="2">
        <v>45784.75</v>
      </c>
      <c r="B22">
        <v>135355</v>
      </c>
      <c r="C22">
        <v>135445</v>
      </c>
      <c r="D22">
        <v>135315</v>
      </c>
      <c r="E22">
        <v>135390</v>
      </c>
    </row>
    <row r="23" spans="1:5" x14ac:dyDescent="0.25">
      <c r="A23" s="2">
        <v>45784.708333333336</v>
      </c>
      <c r="B23">
        <v>135240</v>
      </c>
      <c r="C23">
        <v>135415</v>
      </c>
      <c r="D23">
        <v>135170</v>
      </c>
      <c r="E23">
        <v>135350</v>
      </c>
    </row>
    <row r="24" spans="1:5" x14ac:dyDescent="0.25">
      <c r="A24" s="2">
        <v>45784.666666666664</v>
      </c>
      <c r="B24">
        <v>135245</v>
      </c>
      <c r="C24">
        <v>135440</v>
      </c>
      <c r="D24">
        <v>134895</v>
      </c>
      <c r="E24">
        <v>135235</v>
      </c>
    </row>
    <row r="25" spans="1:5" x14ac:dyDescent="0.25">
      <c r="A25" s="2">
        <v>45784.625</v>
      </c>
      <c r="B25">
        <v>135235</v>
      </c>
      <c r="C25">
        <v>135520</v>
      </c>
      <c r="D25">
        <v>134945</v>
      </c>
      <c r="E25">
        <v>135250</v>
      </c>
    </row>
    <row r="26" spans="1:5" x14ac:dyDescent="0.25">
      <c r="A26" s="2">
        <v>45784.583333333336</v>
      </c>
      <c r="B26">
        <v>135410</v>
      </c>
      <c r="C26">
        <v>135475</v>
      </c>
      <c r="D26">
        <v>135050</v>
      </c>
      <c r="E26">
        <v>135240</v>
      </c>
    </row>
    <row r="27" spans="1:5" x14ac:dyDescent="0.25">
      <c r="A27" s="2">
        <v>45784.541666666664</v>
      </c>
      <c r="B27">
        <v>135075</v>
      </c>
      <c r="C27">
        <v>135480</v>
      </c>
      <c r="D27">
        <v>134930</v>
      </c>
      <c r="E27">
        <v>135410</v>
      </c>
    </row>
    <row r="28" spans="1:5" x14ac:dyDescent="0.25">
      <c r="A28" s="2">
        <v>45784.5</v>
      </c>
      <c r="B28">
        <v>134875</v>
      </c>
      <c r="C28">
        <v>135200</v>
      </c>
      <c r="D28">
        <v>134755</v>
      </c>
      <c r="E28">
        <v>135075</v>
      </c>
    </row>
    <row r="29" spans="1:5" x14ac:dyDescent="0.25">
      <c r="A29" s="2">
        <v>45784.458333333336</v>
      </c>
      <c r="B29">
        <v>134930</v>
      </c>
      <c r="C29">
        <v>135080</v>
      </c>
      <c r="D29">
        <v>134675</v>
      </c>
      <c r="E29">
        <v>134875</v>
      </c>
    </row>
    <row r="30" spans="1:5" x14ac:dyDescent="0.25">
      <c r="A30" s="2">
        <v>45784.416666666664</v>
      </c>
      <c r="B30">
        <v>136200</v>
      </c>
      <c r="C30">
        <v>136205</v>
      </c>
      <c r="D30">
        <v>134760</v>
      </c>
      <c r="E30">
        <v>134930</v>
      </c>
    </row>
    <row r="31" spans="1:5" x14ac:dyDescent="0.25">
      <c r="A31" s="2">
        <v>45784.375</v>
      </c>
      <c r="B31">
        <v>136000</v>
      </c>
      <c r="C31">
        <v>136500</v>
      </c>
      <c r="D31">
        <v>136000</v>
      </c>
      <c r="E31">
        <v>136205</v>
      </c>
    </row>
    <row r="32" spans="1:5" x14ac:dyDescent="0.25">
      <c r="A32" s="2">
        <v>45783.75</v>
      </c>
      <c r="B32">
        <v>135515</v>
      </c>
      <c r="C32">
        <v>135685</v>
      </c>
      <c r="D32">
        <v>135505</v>
      </c>
      <c r="E32">
        <v>135665</v>
      </c>
    </row>
    <row r="33" spans="1:5" x14ac:dyDescent="0.25">
      <c r="A33" s="2">
        <v>45783.708333333336</v>
      </c>
      <c r="B33">
        <v>135480</v>
      </c>
      <c r="C33">
        <v>135625</v>
      </c>
      <c r="D33">
        <v>135430</v>
      </c>
      <c r="E33">
        <v>135510</v>
      </c>
    </row>
    <row r="34" spans="1:5" x14ac:dyDescent="0.25">
      <c r="A34" s="2">
        <v>45783.666666666664</v>
      </c>
      <c r="B34">
        <v>135435</v>
      </c>
      <c r="C34">
        <v>135575</v>
      </c>
      <c r="D34">
        <v>135420</v>
      </c>
      <c r="E34">
        <v>135475</v>
      </c>
    </row>
    <row r="35" spans="1:5" x14ac:dyDescent="0.25">
      <c r="A35" s="2">
        <v>45783.625</v>
      </c>
      <c r="B35">
        <v>135490</v>
      </c>
      <c r="C35">
        <v>135645</v>
      </c>
      <c r="D35">
        <v>135160</v>
      </c>
      <c r="E35">
        <v>135435</v>
      </c>
    </row>
    <row r="36" spans="1:5" x14ac:dyDescent="0.25">
      <c r="A36" s="2">
        <v>45783.583333333336</v>
      </c>
      <c r="B36">
        <v>135455</v>
      </c>
      <c r="C36">
        <v>135530</v>
      </c>
      <c r="D36">
        <v>135310</v>
      </c>
      <c r="E36">
        <v>135485</v>
      </c>
    </row>
    <row r="37" spans="1:5" x14ac:dyDescent="0.25">
      <c r="A37" s="2">
        <v>45783.541666666664</v>
      </c>
      <c r="B37">
        <v>135395</v>
      </c>
      <c r="C37">
        <v>135830</v>
      </c>
      <c r="D37">
        <v>135325</v>
      </c>
      <c r="E37">
        <v>135455</v>
      </c>
    </row>
    <row r="38" spans="1:5" x14ac:dyDescent="0.25">
      <c r="A38" s="2">
        <v>45783.5</v>
      </c>
      <c r="B38">
        <v>135535</v>
      </c>
      <c r="C38">
        <v>135840</v>
      </c>
      <c r="D38">
        <v>135360</v>
      </c>
      <c r="E38">
        <v>135395</v>
      </c>
    </row>
    <row r="39" spans="1:5" x14ac:dyDescent="0.25">
      <c r="A39" s="2">
        <v>45783.458333333336</v>
      </c>
      <c r="B39">
        <v>135705</v>
      </c>
      <c r="C39">
        <v>136090</v>
      </c>
      <c r="D39">
        <v>135480</v>
      </c>
      <c r="E39">
        <v>135530</v>
      </c>
    </row>
    <row r="40" spans="1:5" x14ac:dyDescent="0.25">
      <c r="A40" s="2">
        <v>45783.416666666664</v>
      </c>
      <c r="B40">
        <v>135890</v>
      </c>
      <c r="C40">
        <v>136220</v>
      </c>
      <c r="D40">
        <v>135540</v>
      </c>
      <c r="E40">
        <v>135705</v>
      </c>
    </row>
    <row r="41" spans="1:5" x14ac:dyDescent="0.25">
      <c r="A41" s="2">
        <v>45783.375</v>
      </c>
      <c r="B41">
        <v>135300</v>
      </c>
      <c r="C41">
        <v>136015</v>
      </c>
      <c r="D41">
        <v>135285</v>
      </c>
      <c r="E41">
        <v>135890</v>
      </c>
    </row>
    <row r="42" spans="1:5" x14ac:dyDescent="0.25">
      <c r="A42" s="2">
        <v>45782.75</v>
      </c>
      <c r="B42">
        <v>135545</v>
      </c>
      <c r="C42">
        <v>135570</v>
      </c>
      <c r="D42">
        <v>135300</v>
      </c>
      <c r="E42">
        <v>135300</v>
      </c>
    </row>
    <row r="43" spans="1:5" x14ac:dyDescent="0.25">
      <c r="A43" s="2">
        <v>45782.708333333336</v>
      </c>
      <c r="B43">
        <v>135500</v>
      </c>
      <c r="C43">
        <v>135600</v>
      </c>
      <c r="D43">
        <v>135430</v>
      </c>
      <c r="E43">
        <v>135545</v>
      </c>
    </row>
    <row r="44" spans="1:5" x14ac:dyDescent="0.25">
      <c r="A44" s="2">
        <v>45782.666666666664</v>
      </c>
      <c r="B44">
        <v>135640</v>
      </c>
      <c r="C44">
        <v>135720</v>
      </c>
      <c r="D44">
        <v>135450</v>
      </c>
      <c r="E44">
        <v>135495</v>
      </c>
    </row>
    <row r="45" spans="1:5" x14ac:dyDescent="0.25">
      <c r="A45" s="2">
        <v>45782.625</v>
      </c>
      <c r="B45">
        <v>135635</v>
      </c>
      <c r="C45">
        <v>135745</v>
      </c>
      <c r="D45">
        <v>135505</v>
      </c>
      <c r="E45">
        <v>135645</v>
      </c>
    </row>
    <row r="46" spans="1:5" x14ac:dyDescent="0.25">
      <c r="A46" s="2">
        <v>45782.583333333336</v>
      </c>
      <c r="B46">
        <v>135535</v>
      </c>
      <c r="C46">
        <v>135700</v>
      </c>
      <c r="D46">
        <v>135400</v>
      </c>
      <c r="E46">
        <v>135635</v>
      </c>
    </row>
    <row r="47" spans="1:5" x14ac:dyDescent="0.25">
      <c r="A47" s="2">
        <v>45782.541666666664</v>
      </c>
      <c r="B47">
        <v>135740</v>
      </c>
      <c r="C47">
        <v>135905</v>
      </c>
      <c r="D47">
        <v>135450</v>
      </c>
      <c r="E47">
        <v>135540</v>
      </c>
    </row>
    <row r="48" spans="1:5" x14ac:dyDescent="0.25">
      <c r="A48" s="2">
        <v>45782.5</v>
      </c>
      <c r="B48">
        <v>135950</v>
      </c>
      <c r="C48">
        <v>136090</v>
      </c>
      <c r="D48">
        <v>135585</v>
      </c>
      <c r="E48">
        <v>135740</v>
      </c>
    </row>
    <row r="49" spans="1:5" x14ac:dyDescent="0.25">
      <c r="A49" s="2">
        <v>45782.458333333336</v>
      </c>
      <c r="B49">
        <v>136390</v>
      </c>
      <c r="C49">
        <v>136455</v>
      </c>
      <c r="D49">
        <v>135620</v>
      </c>
      <c r="E49">
        <v>135945</v>
      </c>
    </row>
    <row r="50" spans="1:5" x14ac:dyDescent="0.25">
      <c r="A50" s="2">
        <v>45782.416666666664</v>
      </c>
      <c r="B50">
        <v>137265</v>
      </c>
      <c r="C50">
        <v>137345</v>
      </c>
      <c r="D50">
        <v>136245</v>
      </c>
      <c r="E50">
        <v>136390</v>
      </c>
    </row>
    <row r="51" spans="1:5" x14ac:dyDescent="0.25">
      <c r="A51" s="2">
        <v>45782.375</v>
      </c>
      <c r="B51">
        <v>136975</v>
      </c>
      <c r="C51">
        <v>137460</v>
      </c>
      <c r="D51">
        <v>136935</v>
      </c>
      <c r="E51">
        <v>137270</v>
      </c>
    </row>
    <row r="52" spans="1:5" x14ac:dyDescent="0.25">
      <c r="A52" s="2">
        <v>45779.75</v>
      </c>
      <c r="B52">
        <v>137235</v>
      </c>
      <c r="C52">
        <v>137555</v>
      </c>
      <c r="D52">
        <v>137215</v>
      </c>
      <c r="E52">
        <v>137555</v>
      </c>
    </row>
    <row r="53" spans="1:5" x14ac:dyDescent="0.25">
      <c r="A53" s="2">
        <v>45779.708333333336</v>
      </c>
      <c r="B53">
        <v>137030</v>
      </c>
      <c r="C53">
        <v>137305</v>
      </c>
      <c r="D53">
        <v>136985</v>
      </c>
      <c r="E53">
        <v>137235</v>
      </c>
    </row>
    <row r="54" spans="1:5" x14ac:dyDescent="0.25">
      <c r="A54" s="2">
        <v>45779.666666666664</v>
      </c>
      <c r="B54">
        <v>136760</v>
      </c>
      <c r="C54">
        <v>137200</v>
      </c>
      <c r="D54">
        <v>136735</v>
      </c>
      <c r="E54">
        <v>137035</v>
      </c>
    </row>
    <row r="55" spans="1:5" x14ac:dyDescent="0.25">
      <c r="A55" s="2">
        <v>45779.625</v>
      </c>
      <c r="B55">
        <v>136615</v>
      </c>
      <c r="C55">
        <v>136925</v>
      </c>
      <c r="D55">
        <v>136565</v>
      </c>
      <c r="E55">
        <v>136765</v>
      </c>
    </row>
    <row r="56" spans="1:5" x14ac:dyDescent="0.25">
      <c r="A56" s="2">
        <v>45779.583333333336</v>
      </c>
      <c r="B56">
        <v>136655</v>
      </c>
      <c r="C56">
        <v>137010</v>
      </c>
      <c r="D56">
        <v>136560</v>
      </c>
      <c r="E56">
        <v>136620</v>
      </c>
    </row>
    <row r="57" spans="1:5" x14ac:dyDescent="0.25">
      <c r="A57" s="2">
        <v>45779.541666666664</v>
      </c>
      <c r="B57">
        <v>136585</v>
      </c>
      <c r="C57">
        <v>136880</v>
      </c>
      <c r="D57">
        <v>136465</v>
      </c>
      <c r="E57">
        <v>136650</v>
      </c>
    </row>
    <row r="58" spans="1:5" x14ac:dyDescent="0.25">
      <c r="A58" s="2">
        <v>45779.5</v>
      </c>
      <c r="B58">
        <v>137115</v>
      </c>
      <c r="C58">
        <v>137155</v>
      </c>
      <c r="D58">
        <v>136380</v>
      </c>
      <c r="E58">
        <v>136580</v>
      </c>
    </row>
    <row r="59" spans="1:5" x14ac:dyDescent="0.25">
      <c r="A59" s="2">
        <v>45779.458333333336</v>
      </c>
      <c r="B59">
        <v>136820</v>
      </c>
      <c r="C59">
        <v>137215</v>
      </c>
      <c r="D59">
        <v>136380</v>
      </c>
      <c r="E59">
        <v>137115</v>
      </c>
    </row>
    <row r="60" spans="1:5" x14ac:dyDescent="0.25">
      <c r="A60" s="2">
        <v>45779.416666666664</v>
      </c>
      <c r="B60">
        <v>136860</v>
      </c>
      <c r="C60">
        <v>137350</v>
      </c>
      <c r="D60">
        <v>136585</v>
      </c>
      <c r="E60">
        <v>136820</v>
      </c>
    </row>
    <row r="61" spans="1:5" x14ac:dyDescent="0.25">
      <c r="A61" s="2">
        <v>45779.375</v>
      </c>
      <c r="B61">
        <v>137240</v>
      </c>
      <c r="C61">
        <v>137465</v>
      </c>
      <c r="D61">
        <v>136490</v>
      </c>
      <c r="E61">
        <v>136860</v>
      </c>
    </row>
    <row r="62" spans="1:5" x14ac:dyDescent="0.25">
      <c r="A62" s="2">
        <v>45777.75</v>
      </c>
      <c r="B62">
        <v>136975</v>
      </c>
      <c r="C62">
        <v>137030</v>
      </c>
      <c r="D62">
        <v>136785</v>
      </c>
      <c r="E62">
        <v>136800</v>
      </c>
    </row>
    <row r="63" spans="1:5" x14ac:dyDescent="0.25">
      <c r="A63" s="2">
        <v>45777.708333333336</v>
      </c>
      <c r="B63">
        <v>137170</v>
      </c>
      <c r="C63">
        <v>137265</v>
      </c>
      <c r="D63">
        <v>136960</v>
      </c>
      <c r="E63">
        <v>136980</v>
      </c>
    </row>
    <row r="64" spans="1:5" x14ac:dyDescent="0.25">
      <c r="A64" s="2">
        <v>45777.666666666664</v>
      </c>
      <c r="B64">
        <v>137025</v>
      </c>
      <c r="C64">
        <v>137360</v>
      </c>
      <c r="D64">
        <v>136940</v>
      </c>
      <c r="E64">
        <v>137165</v>
      </c>
    </row>
    <row r="65" spans="1:5" x14ac:dyDescent="0.25">
      <c r="A65" s="2">
        <v>45777.625</v>
      </c>
      <c r="B65">
        <v>136900</v>
      </c>
      <c r="C65">
        <v>137500</v>
      </c>
      <c r="D65">
        <v>136840</v>
      </c>
      <c r="E65">
        <v>137020</v>
      </c>
    </row>
    <row r="66" spans="1:5" x14ac:dyDescent="0.25">
      <c r="A66" s="2">
        <v>45777.583333333336</v>
      </c>
      <c r="B66">
        <v>136935</v>
      </c>
      <c r="C66">
        <v>137285</v>
      </c>
      <c r="D66">
        <v>136760</v>
      </c>
      <c r="E66">
        <v>136900</v>
      </c>
    </row>
    <row r="67" spans="1:5" x14ac:dyDescent="0.25">
      <c r="A67" s="2">
        <v>45777.541666666664</v>
      </c>
      <c r="B67">
        <v>136915</v>
      </c>
      <c r="C67">
        <v>136965</v>
      </c>
      <c r="D67">
        <v>136660</v>
      </c>
      <c r="E67">
        <v>136935</v>
      </c>
    </row>
    <row r="68" spans="1:5" x14ac:dyDescent="0.25">
      <c r="A68" s="2">
        <v>45777.5</v>
      </c>
      <c r="B68">
        <v>136255</v>
      </c>
      <c r="C68">
        <v>136980</v>
      </c>
      <c r="D68">
        <v>136230</v>
      </c>
      <c r="E68">
        <v>136915</v>
      </c>
    </row>
    <row r="69" spans="1:5" x14ac:dyDescent="0.25">
      <c r="A69" s="2">
        <v>45777.458333333336</v>
      </c>
      <c r="B69">
        <v>136605</v>
      </c>
      <c r="C69">
        <v>136790</v>
      </c>
      <c r="D69">
        <v>136115</v>
      </c>
      <c r="E69">
        <v>136255</v>
      </c>
    </row>
    <row r="70" spans="1:5" x14ac:dyDescent="0.25">
      <c r="A70" s="2">
        <v>45777.416666666664</v>
      </c>
      <c r="B70">
        <v>136775</v>
      </c>
      <c r="C70">
        <v>137350</v>
      </c>
      <c r="D70">
        <v>136330</v>
      </c>
      <c r="E70">
        <v>136605</v>
      </c>
    </row>
    <row r="71" spans="1:5" x14ac:dyDescent="0.25">
      <c r="A71" s="2">
        <v>45777.375</v>
      </c>
      <c r="B71">
        <v>137155</v>
      </c>
      <c r="C71">
        <v>137640</v>
      </c>
      <c r="D71">
        <v>136725</v>
      </c>
      <c r="E71">
        <v>136775</v>
      </c>
    </row>
    <row r="72" spans="1:5" x14ac:dyDescent="0.25">
      <c r="A72" s="2">
        <v>45776.75</v>
      </c>
      <c r="B72">
        <v>137410</v>
      </c>
      <c r="C72">
        <v>137435</v>
      </c>
      <c r="D72">
        <v>137330</v>
      </c>
      <c r="E72">
        <v>137420</v>
      </c>
    </row>
    <row r="73" spans="1:5" x14ac:dyDescent="0.25">
      <c r="A73" s="2">
        <v>45776.708333333336</v>
      </c>
      <c r="B73">
        <v>137515</v>
      </c>
      <c r="C73">
        <v>137565</v>
      </c>
      <c r="D73">
        <v>137285</v>
      </c>
      <c r="E73">
        <v>137405</v>
      </c>
    </row>
    <row r="74" spans="1:5" x14ac:dyDescent="0.25">
      <c r="A74" s="2">
        <v>45776.666666666664</v>
      </c>
      <c r="B74">
        <v>137695</v>
      </c>
      <c r="C74">
        <v>137710</v>
      </c>
      <c r="D74">
        <v>137450</v>
      </c>
      <c r="E74">
        <v>137515</v>
      </c>
    </row>
    <row r="75" spans="1:5" x14ac:dyDescent="0.25">
      <c r="A75" s="2">
        <v>45776.625</v>
      </c>
      <c r="B75">
        <v>137980</v>
      </c>
      <c r="C75">
        <v>138025</v>
      </c>
      <c r="D75">
        <v>137610</v>
      </c>
      <c r="E75">
        <v>137690</v>
      </c>
    </row>
    <row r="76" spans="1:5" x14ac:dyDescent="0.25">
      <c r="A76" s="2">
        <v>45776.583333333336</v>
      </c>
      <c r="B76">
        <v>138085</v>
      </c>
      <c r="C76">
        <v>138225</v>
      </c>
      <c r="D76">
        <v>137950</v>
      </c>
      <c r="E76">
        <v>137980</v>
      </c>
    </row>
    <row r="77" spans="1:5" x14ac:dyDescent="0.25">
      <c r="A77" s="2">
        <v>45776.541666666664</v>
      </c>
      <c r="B77">
        <v>138170</v>
      </c>
      <c r="C77">
        <v>138290</v>
      </c>
      <c r="D77">
        <v>138020</v>
      </c>
      <c r="E77">
        <v>138090</v>
      </c>
    </row>
    <row r="78" spans="1:5" x14ac:dyDescent="0.25">
      <c r="A78" s="2">
        <v>45776.5</v>
      </c>
      <c r="B78">
        <v>138335</v>
      </c>
      <c r="C78">
        <v>138465</v>
      </c>
      <c r="D78">
        <v>137990</v>
      </c>
      <c r="E78">
        <v>138170</v>
      </c>
    </row>
    <row r="79" spans="1:5" x14ac:dyDescent="0.25">
      <c r="A79" s="2">
        <v>45776.458333333336</v>
      </c>
      <c r="B79">
        <v>137635</v>
      </c>
      <c r="C79">
        <v>138435</v>
      </c>
      <c r="D79">
        <v>137500</v>
      </c>
      <c r="E79">
        <v>138335</v>
      </c>
    </row>
    <row r="80" spans="1:5" x14ac:dyDescent="0.25">
      <c r="A80" s="2">
        <v>45776.416666666664</v>
      </c>
      <c r="B80">
        <v>137275</v>
      </c>
      <c r="C80">
        <v>137775</v>
      </c>
      <c r="D80">
        <v>137145</v>
      </c>
      <c r="E80">
        <v>137630</v>
      </c>
    </row>
    <row r="81" spans="1:5" x14ac:dyDescent="0.25">
      <c r="A81" s="2">
        <v>45776.375</v>
      </c>
      <c r="B81">
        <v>137265</v>
      </c>
      <c r="C81">
        <v>137670</v>
      </c>
      <c r="D81">
        <v>137200</v>
      </c>
      <c r="E81">
        <v>137270</v>
      </c>
    </row>
    <row r="82" spans="1:5" x14ac:dyDescent="0.25">
      <c r="A82" s="2">
        <v>45775.75</v>
      </c>
      <c r="B82">
        <v>137220</v>
      </c>
      <c r="C82">
        <v>137325</v>
      </c>
      <c r="D82">
        <v>137200</v>
      </c>
      <c r="E82">
        <v>137275</v>
      </c>
    </row>
    <row r="83" spans="1:5" x14ac:dyDescent="0.25">
      <c r="A83" s="2">
        <v>45775.708333333336</v>
      </c>
      <c r="B83">
        <v>137265</v>
      </c>
      <c r="C83">
        <v>137325</v>
      </c>
      <c r="D83">
        <v>137165</v>
      </c>
      <c r="E83">
        <v>137220</v>
      </c>
    </row>
    <row r="84" spans="1:5" x14ac:dyDescent="0.25">
      <c r="A84" s="2">
        <v>45775.666666666664</v>
      </c>
      <c r="B84">
        <v>137170</v>
      </c>
      <c r="C84">
        <v>137355</v>
      </c>
      <c r="D84">
        <v>137095</v>
      </c>
      <c r="E84">
        <v>137270</v>
      </c>
    </row>
    <row r="85" spans="1:5" x14ac:dyDescent="0.25">
      <c r="A85" s="2">
        <v>45775.625</v>
      </c>
      <c r="B85">
        <v>137150</v>
      </c>
      <c r="C85">
        <v>137400</v>
      </c>
      <c r="D85">
        <v>136975</v>
      </c>
      <c r="E85">
        <v>137170</v>
      </c>
    </row>
    <row r="86" spans="1:5" x14ac:dyDescent="0.25">
      <c r="A86" s="2">
        <v>45775.583333333336</v>
      </c>
      <c r="B86">
        <v>137185</v>
      </c>
      <c r="C86">
        <v>137325</v>
      </c>
      <c r="D86">
        <v>136955</v>
      </c>
      <c r="E86">
        <v>137150</v>
      </c>
    </row>
    <row r="87" spans="1:5" x14ac:dyDescent="0.25">
      <c r="A87" s="2">
        <v>45775.541666666664</v>
      </c>
      <c r="B87">
        <v>137410</v>
      </c>
      <c r="C87">
        <v>137530</v>
      </c>
      <c r="D87">
        <v>137130</v>
      </c>
      <c r="E87">
        <v>137190</v>
      </c>
    </row>
    <row r="88" spans="1:5" x14ac:dyDescent="0.25">
      <c r="A88" s="2">
        <v>45775.5</v>
      </c>
      <c r="B88">
        <v>137805</v>
      </c>
      <c r="C88">
        <v>137900</v>
      </c>
      <c r="D88">
        <v>137200</v>
      </c>
      <c r="E88">
        <v>137410</v>
      </c>
    </row>
    <row r="89" spans="1:5" x14ac:dyDescent="0.25">
      <c r="A89" s="2">
        <v>45775.458333333336</v>
      </c>
      <c r="B89">
        <v>137535</v>
      </c>
      <c r="C89">
        <v>138070</v>
      </c>
      <c r="D89">
        <v>137470</v>
      </c>
      <c r="E89">
        <v>137805</v>
      </c>
    </row>
    <row r="90" spans="1:5" x14ac:dyDescent="0.25">
      <c r="A90" s="2">
        <v>45775.416666666664</v>
      </c>
      <c r="B90">
        <v>137495</v>
      </c>
      <c r="C90">
        <v>137755</v>
      </c>
      <c r="D90">
        <v>136920</v>
      </c>
      <c r="E90">
        <v>137535</v>
      </c>
    </row>
    <row r="91" spans="1:5" x14ac:dyDescent="0.25">
      <c r="A91" s="2">
        <v>45775.375</v>
      </c>
      <c r="B91">
        <v>136890</v>
      </c>
      <c r="C91">
        <v>137535</v>
      </c>
      <c r="D91">
        <v>136840</v>
      </c>
      <c r="E91">
        <v>137490</v>
      </c>
    </row>
    <row r="92" spans="1:5" x14ac:dyDescent="0.25">
      <c r="A92" s="2">
        <v>45772.75</v>
      </c>
      <c r="B92">
        <v>137170</v>
      </c>
      <c r="C92">
        <v>137285</v>
      </c>
      <c r="D92">
        <v>137105</v>
      </c>
      <c r="E92">
        <v>137265</v>
      </c>
    </row>
    <row r="93" spans="1:5" x14ac:dyDescent="0.25">
      <c r="A93" s="2">
        <v>45772.708333333336</v>
      </c>
      <c r="B93">
        <v>137115</v>
      </c>
      <c r="C93">
        <v>137265</v>
      </c>
      <c r="D93">
        <v>137005</v>
      </c>
      <c r="E93">
        <v>137175</v>
      </c>
    </row>
    <row r="94" spans="1:5" x14ac:dyDescent="0.25">
      <c r="A94" s="2">
        <v>45772.666666666664</v>
      </c>
      <c r="B94">
        <v>137010</v>
      </c>
      <c r="C94">
        <v>137270</v>
      </c>
      <c r="D94">
        <v>136925</v>
      </c>
      <c r="E94">
        <v>137115</v>
      </c>
    </row>
    <row r="95" spans="1:5" x14ac:dyDescent="0.25">
      <c r="A95" s="2">
        <v>45772.625</v>
      </c>
      <c r="B95">
        <v>136765</v>
      </c>
      <c r="C95">
        <v>137320</v>
      </c>
      <c r="D95">
        <v>136705</v>
      </c>
      <c r="E95">
        <v>137010</v>
      </c>
    </row>
    <row r="96" spans="1:5" x14ac:dyDescent="0.25">
      <c r="A96" s="2">
        <v>45772.583333333336</v>
      </c>
      <c r="B96">
        <v>136910</v>
      </c>
      <c r="C96">
        <v>137025</v>
      </c>
      <c r="D96">
        <v>136500</v>
      </c>
      <c r="E96">
        <v>136765</v>
      </c>
    </row>
    <row r="97" spans="1:5" x14ac:dyDescent="0.25">
      <c r="A97" s="2">
        <v>45772.541666666664</v>
      </c>
      <c r="B97">
        <v>137090</v>
      </c>
      <c r="C97">
        <v>137185</v>
      </c>
      <c r="D97">
        <v>136850</v>
      </c>
      <c r="E97">
        <v>136915</v>
      </c>
    </row>
    <row r="98" spans="1:5" x14ac:dyDescent="0.25">
      <c r="A98" s="2">
        <v>45772.5</v>
      </c>
      <c r="B98">
        <v>137265</v>
      </c>
      <c r="C98">
        <v>137280</v>
      </c>
      <c r="D98">
        <v>136810</v>
      </c>
      <c r="E98">
        <v>137090</v>
      </c>
    </row>
    <row r="99" spans="1:5" x14ac:dyDescent="0.25">
      <c r="A99" s="2">
        <v>45772.458333333336</v>
      </c>
      <c r="B99">
        <v>136680</v>
      </c>
      <c r="C99">
        <v>137430</v>
      </c>
      <c r="D99">
        <v>136630</v>
      </c>
      <c r="E99">
        <v>137265</v>
      </c>
    </row>
    <row r="100" spans="1:5" x14ac:dyDescent="0.25">
      <c r="A100" s="2">
        <v>45772.416666666664</v>
      </c>
      <c r="B100">
        <v>136980</v>
      </c>
      <c r="C100">
        <v>137225</v>
      </c>
      <c r="D100">
        <v>136580</v>
      </c>
      <c r="E100">
        <v>136675</v>
      </c>
    </row>
    <row r="101" spans="1:5" x14ac:dyDescent="0.25">
      <c r="A101" s="2">
        <v>45772.375</v>
      </c>
      <c r="B101">
        <v>136745</v>
      </c>
      <c r="C101">
        <v>137190</v>
      </c>
      <c r="D101">
        <v>136530</v>
      </c>
      <c r="E101">
        <v>136975</v>
      </c>
    </row>
    <row r="102" spans="1:5" x14ac:dyDescent="0.25">
      <c r="A102" s="2">
        <v>45771.75</v>
      </c>
      <c r="B102">
        <v>136980</v>
      </c>
      <c r="C102">
        <v>137075</v>
      </c>
      <c r="D102">
        <v>136960</v>
      </c>
      <c r="E102">
        <v>137050</v>
      </c>
    </row>
    <row r="103" spans="1:5" x14ac:dyDescent="0.25">
      <c r="A103" s="2">
        <v>45771.708333333336</v>
      </c>
      <c r="B103">
        <v>136875</v>
      </c>
      <c r="C103">
        <v>137115</v>
      </c>
      <c r="D103">
        <v>136870</v>
      </c>
      <c r="E103">
        <v>136975</v>
      </c>
    </row>
    <row r="104" spans="1:5" x14ac:dyDescent="0.25">
      <c r="A104" s="2">
        <v>45771.666666666664</v>
      </c>
      <c r="B104">
        <v>137170</v>
      </c>
      <c r="C104">
        <v>137220</v>
      </c>
      <c r="D104">
        <v>136850</v>
      </c>
      <c r="E104">
        <v>136875</v>
      </c>
    </row>
    <row r="105" spans="1:5" x14ac:dyDescent="0.25">
      <c r="A105" s="2">
        <v>45771.625</v>
      </c>
      <c r="B105">
        <v>136980</v>
      </c>
      <c r="C105">
        <v>137390</v>
      </c>
      <c r="D105">
        <v>136940</v>
      </c>
      <c r="E105">
        <v>137170</v>
      </c>
    </row>
    <row r="106" spans="1:5" x14ac:dyDescent="0.25">
      <c r="A106" s="2">
        <v>45771.583333333336</v>
      </c>
      <c r="B106">
        <v>136830</v>
      </c>
      <c r="C106">
        <v>137095</v>
      </c>
      <c r="D106">
        <v>136610</v>
      </c>
      <c r="E106">
        <v>136975</v>
      </c>
    </row>
    <row r="107" spans="1:5" x14ac:dyDescent="0.25">
      <c r="A107" s="2">
        <v>45771.541666666664</v>
      </c>
      <c r="B107">
        <v>136395</v>
      </c>
      <c r="C107">
        <v>136985</v>
      </c>
      <c r="D107">
        <v>136320</v>
      </c>
      <c r="E107">
        <v>136825</v>
      </c>
    </row>
    <row r="108" spans="1:5" x14ac:dyDescent="0.25">
      <c r="A108" s="2">
        <v>45771.5</v>
      </c>
      <c r="B108">
        <v>135500</v>
      </c>
      <c r="C108">
        <v>136470</v>
      </c>
      <c r="D108">
        <v>135495</v>
      </c>
      <c r="E108">
        <v>136395</v>
      </c>
    </row>
    <row r="109" spans="1:5" x14ac:dyDescent="0.25">
      <c r="A109" s="2">
        <v>45771.458333333336</v>
      </c>
      <c r="B109">
        <v>135190</v>
      </c>
      <c r="C109">
        <v>135575</v>
      </c>
      <c r="D109">
        <v>134950</v>
      </c>
      <c r="E109">
        <v>135500</v>
      </c>
    </row>
    <row r="110" spans="1:5" x14ac:dyDescent="0.25">
      <c r="A110" s="2">
        <v>45771.416666666664</v>
      </c>
      <c r="B110">
        <v>135245</v>
      </c>
      <c r="C110">
        <v>135720</v>
      </c>
      <c r="D110">
        <v>134865</v>
      </c>
      <c r="E110">
        <v>135185</v>
      </c>
    </row>
    <row r="111" spans="1:5" x14ac:dyDescent="0.25">
      <c r="A111" s="2">
        <v>45771.375</v>
      </c>
      <c r="B111">
        <v>134785</v>
      </c>
      <c r="C111">
        <v>135495</v>
      </c>
      <c r="D111">
        <v>134675</v>
      </c>
      <c r="E111">
        <v>135245</v>
      </c>
    </row>
    <row r="112" spans="1:5" x14ac:dyDescent="0.25">
      <c r="A112" s="2">
        <v>45770.75</v>
      </c>
      <c r="B112">
        <v>134925</v>
      </c>
      <c r="C112">
        <v>135045</v>
      </c>
      <c r="D112">
        <v>134870</v>
      </c>
      <c r="E112">
        <v>135015</v>
      </c>
    </row>
    <row r="113" spans="1:5" x14ac:dyDescent="0.25">
      <c r="A113" s="2">
        <v>45770.708333333336</v>
      </c>
      <c r="B113">
        <v>134830</v>
      </c>
      <c r="C113">
        <v>135040</v>
      </c>
      <c r="D113">
        <v>134625</v>
      </c>
      <c r="E113">
        <v>134930</v>
      </c>
    </row>
    <row r="114" spans="1:5" x14ac:dyDescent="0.25">
      <c r="A114" s="2">
        <v>45770.666666666664</v>
      </c>
      <c r="B114">
        <v>134990</v>
      </c>
      <c r="C114">
        <v>135120</v>
      </c>
      <c r="D114">
        <v>134680</v>
      </c>
      <c r="E114">
        <v>134825</v>
      </c>
    </row>
    <row r="115" spans="1:5" x14ac:dyDescent="0.25">
      <c r="A115" s="2">
        <v>45770.625</v>
      </c>
      <c r="B115">
        <v>135090</v>
      </c>
      <c r="C115">
        <v>135180</v>
      </c>
      <c r="D115">
        <v>134825</v>
      </c>
      <c r="E115">
        <v>134990</v>
      </c>
    </row>
    <row r="116" spans="1:5" x14ac:dyDescent="0.25">
      <c r="A116" s="2">
        <v>45770.583333333336</v>
      </c>
      <c r="B116">
        <v>135075</v>
      </c>
      <c r="C116">
        <v>135215</v>
      </c>
      <c r="D116">
        <v>134750</v>
      </c>
      <c r="E116">
        <v>135090</v>
      </c>
    </row>
    <row r="117" spans="1:5" x14ac:dyDescent="0.25">
      <c r="A117" s="2">
        <v>45770.541666666664</v>
      </c>
      <c r="B117">
        <v>135340</v>
      </c>
      <c r="C117">
        <v>135385</v>
      </c>
      <c r="D117">
        <v>134665</v>
      </c>
      <c r="E117">
        <v>135075</v>
      </c>
    </row>
    <row r="118" spans="1:5" x14ac:dyDescent="0.25">
      <c r="A118" s="2">
        <v>45770.5</v>
      </c>
      <c r="B118">
        <v>135585</v>
      </c>
      <c r="C118">
        <v>135770</v>
      </c>
      <c r="D118">
        <v>135090</v>
      </c>
      <c r="E118">
        <v>135345</v>
      </c>
    </row>
    <row r="119" spans="1:5" x14ac:dyDescent="0.25">
      <c r="A119" s="2">
        <v>45770.458333333336</v>
      </c>
      <c r="B119">
        <v>135410</v>
      </c>
      <c r="C119">
        <v>135670</v>
      </c>
      <c r="D119">
        <v>135000</v>
      </c>
      <c r="E119">
        <v>135580</v>
      </c>
    </row>
    <row r="120" spans="1:5" x14ac:dyDescent="0.25">
      <c r="A120" s="2">
        <v>45770.416666666664</v>
      </c>
      <c r="B120">
        <v>134490</v>
      </c>
      <c r="C120">
        <v>135440</v>
      </c>
      <c r="D120">
        <v>134325</v>
      </c>
      <c r="E120">
        <v>135410</v>
      </c>
    </row>
    <row r="121" spans="1:5" x14ac:dyDescent="0.25">
      <c r="A121" s="2">
        <v>45770.375</v>
      </c>
      <c r="B121">
        <v>134125</v>
      </c>
      <c r="C121">
        <v>134815</v>
      </c>
      <c r="D121">
        <v>134110</v>
      </c>
      <c r="E121">
        <v>134490</v>
      </c>
    </row>
    <row r="122" spans="1:5" x14ac:dyDescent="0.25">
      <c r="A122" s="2">
        <v>45769.75</v>
      </c>
      <c r="B122">
        <v>132840</v>
      </c>
      <c r="C122">
        <v>133110</v>
      </c>
      <c r="D122">
        <v>132820</v>
      </c>
      <c r="E122">
        <v>133110</v>
      </c>
    </row>
    <row r="123" spans="1:5" x14ac:dyDescent="0.25">
      <c r="A123" s="2">
        <v>45769.708333333336</v>
      </c>
      <c r="B123">
        <v>133015</v>
      </c>
      <c r="C123">
        <v>133090</v>
      </c>
      <c r="D123">
        <v>132760</v>
      </c>
      <c r="E123">
        <v>132845</v>
      </c>
    </row>
    <row r="124" spans="1:5" x14ac:dyDescent="0.25">
      <c r="A124" s="2">
        <v>45769.666666666664</v>
      </c>
      <c r="B124">
        <v>133190</v>
      </c>
      <c r="C124">
        <v>133315</v>
      </c>
      <c r="D124">
        <v>133010</v>
      </c>
      <c r="E124">
        <v>133020</v>
      </c>
    </row>
    <row r="125" spans="1:5" x14ac:dyDescent="0.25">
      <c r="A125" s="2">
        <v>45769.625</v>
      </c>
      <c r="B125">
        <v>132570</v>
      </c>
      <c r="C125">
        <v>133335</v>
      </c>
      <c r="D125">
        <v>132550</v>
      </c>
      <c r="E125">
        <v>133190</v>
      </c>
    </row>
    <row r="126" spans="1:5" x14ac:dyDescent="0.25">
      <c r="A126" s="2">
        <v>45769.583333333336</v>
      </c>
      <c r="B126">
        <v>132785</v>
      </c>
      <c r="C126">
        <v>132985</v>
      </c>
      <c r="D126">
        <v>132415</v>
      </c>
      <c r="E126">
        <v>132575</v>
      </c>
    </row>
    <row r="127" spans="1:5" x14ac:dyDescent="0.25">
      <c r="A127" s="2">
        <v>45769.541666666664</v>
      </c>
      <c r="B127">
        <v>132920</v>
      </c>
      <c r="C127">
        <v>133195</v>
      </c>
      <c r="D127">
        <v>132705</v>
      </c>
      <c r="E127">
        <v>132790</v>
      </c>
    </row>
    <row r="128" spans="1:5" x14ac:dyDescent="0.25">
      <c r="A128" s="2">
        <v>45769.5</v>
      </c>
      <c r="B128">
        <v>132520</v>
      </c>
      <c r="C128">
        <v>133000</v>
      </c>
      <c r="D128">
        <v>132450</v>
      </c>
      <c r="E128">
        <v>132920</v>
      </c>
    </row>
    <row r="129" spans="1:5" x14ac:dyDescent="0.25">
      <c r="A129" s="2">
        <v>45769.458333333336</v>
      </c>
      <c r="B129">
        <v>131530</v>
      </c>
      <c r="C129">
        <v>132610</v>
      </c>
      <c r="D129">
        <v>131380</v>
      </c>
      <c r="E129">
        <v>132520</v>
      </c>
    </row>
    <row r="130" spans="1:5" x14ac:dyDescent="0.25">
      <c r="A130" s="2">
        <v>45769.416666666664</v>
      </c>
      <c r="B130">
        <v>131520</v>
      </c>
      <c r="C130">
        <v>131865</v>
      </c>
      <c r="D130">
        <v>130940</v>
      </c>
      <c r="E130">
        <v>131530</v>
      </c>
    </row>
    <row r="131" spans="1:5" x14ac:dyDescent="0.25">
      <c r="A131" s="2">
        <v>45769.375</v>
      </c>
      <c r="B131">
        <v>132140</v>
      </c>
      <c r="C131">
        <v>132320</v>
      </c>
      <c r="D131">
        <v>131505</v>
      </c>
      <c r="E131">
        <v>131520</v>
      </c>
    </row>
    <row r="132" spans="1:5" x14ac:dyDescent="0.25">
      <c r="A132" s="2">
        <v>45764.75</v>
      </c>
      <c r="B132">
        <v>131980</v>
      </c>
      <c r="C132">
        <v>132070</v>
      </c>
      <c r="D132">
        <v>131850</v>
      </c>
      <c r="E132">
        <v>131875</v>
      </c>
    </row>
    <row r="133" spans="1:5" x14ac:dyDescent="0.25">
      <c r="A133" s="2">
        <v>45764.708333333336</v>
      </c>
      <c r="B133">
        <v>131865</v>
      </c>
      <c r="C133">
        <v>132215</v>
      </c>
      <c r="D133">
        <v>131855</v>
      </c>
      <c r="E133">
        <v>131980</v>
      </c>
    </row>
    <row r="134" spans="1:5" x14ac:dyDescent="0.25">
      <c r="A134" s="2">
        <v>45764.666666666664</v>
      </c>
      <c r="B134">
        <v>132345</v>
      </c>
      <c r="C134">
        <v>132390</v>
      </c>
      <c r="D134">
        <v>131860</v>
      </c>
      <c r="E134">
        <v>131870</v>
      </c>
    </row>
    <row r="135" spans="1:5" x14ac:dyDescent="0.25">
      <c r="A135" s="2">
        <v>45764.625</v>
      </c>
      <c r="B135">
        <v>132195</v>
      </c>
      <c r="C135">
        <v>132600</v>
      </c>
      <c r="D135">
        <v>132135</v>
      </c>
      <c r="E135">
        <v>132345</v>
      </c>
    </row>
    <row r="136" spans="1:5" x14ac:dyDescent="0.25">
      <c r="A136" s="2">
        <v>45764.583333333336</v>
      </c>
      <c r="B136">
        <v>132180</v>
      </c>
      <c r="C136">
        <v>132375</v>
      </c>
      <c r="D136">
        <v>131845</v>
      </c>
      <c r="E136">
        <v>132195</v>
      </c>
    </row>
    <row r="137" spans="1:5" x14ac:dyDescent="0.25">
      <c r="A137" s="2">
        <v>45764.541666666664</v>
      </c>
      <c r="B137">
        <v>131660</v>
      </c>
      <c r="C137">
        <v>132280</v>
      </c>
      <c r="D137">
        <v>131655</v>
      </c>
      <c r="E137">
        <v>132175</v>
      </c>
    </row>
    <row r="138" spans="1:5" x14ac:dyDescent="0.25">
      <c r="A138" s="2">
        <v>45764.5</v>
      </c>
      <c r="B138">
        <v>131280</v>
      </c>
      <c r="C138">
        <v>131955</v>
      </c>
      <c r="D138">
        <v>131245</v>
      </c>
      <c r="E138">
        <v>131665</v>
      </c>
    </row>
    <row r="139" spans="1:5" x14ac:dyDescent="0.25">
      <c r="A139" s="2">
        <v>45764.458333333336</v>
      </c>
      <c r="B139">
        <v>131150</v>
      </c>
      <c r="C139">
        <v>131530</v>
      </c>
      <c r="D139">
        <v>130855</v>
      </c>
      <c r="E139">
        <v>131280</v>
      </c>
    </row>
    <row r="140" spans="1:5" x14ac:dyDescent="0.25">
      <c r="A140" s="2">
        <v>45764.416666666664</v>
      </c>
      <c r="B140">
        <v>130855</v>
      </c>
      <c r="C140">
        <v>131290</v>
      </c>
      <c r="D140">
        <v>130270</v>
      </c>
      <c r="E140">
        <v>131150</v>
      </c>
    </row>
    <row r="141" spans="1:5" x14ac:dyDescent="0.25">
      <c r="A141" s="2">
        <v>45764.375</v>
      </c>
      <c r="B141">
        <v>130855</v>
      </c>
      <c r="C141">
        <v>131195</v>
      </c>
      <c r="D141">
        <v>130525</v>
      </c>
      <c r="E141">
        <v>130855</v>
      </c>
    </row>
    <row r="142" spans="1:5" x14ac:dyDescent="0.25">
      <c r="A142" s="2">
        <v>45763.75</v>
      </c>
      <c r="B142">
        <v>130610</v>
      </c>
      <c r="C142">
        <v>130735</v>
      </c>
      <c r="D142">
        <v>130465</v>
      </c>
      <c r="E142">
        <v>130570</v>
      </c>
    </row>
    <row r="143" spans="1:5" x14ac:dyDescent="0.25">
      <c r="A143" s="2">
        <v>45763.708333333336</v>
      </c>
      <c r="B143">
        <v>130690</v>
      </c>
      <c r="C143">
        <v>130790</v>
      </c>
      <c r="D143">
        <v>130380</v>
      </c>
      <c r="E143">
        <v>130610</v>
      </c>
    </row>
    <row r="144" spans="1:5" x14ac:dyDescent="0.25">
      <c r="A144" s="2">
        <v>45763.666666666664</v>
      </c>
      <c r="B144">
        <v>131170</v>
      </c>
      <c r="C144">
        <v>131200</v>
      </c>
      <c r="D144">
        <v>130405</v>
      </c>
      <c r="E144">
        <v>130685</v>
      </c>
    </row>
    <row r="145" spans="1:5" x14ac:dyDescent="0.25">
      <c r="A145" s="2">
        <v>45763.625</v>
      </c>
      <c r="B145">
        <v>130775</v>
      </c>
      <c r="C145">
        <v>131570</v>
      </c>
      <c r="D145">
        <v>130735</v>
      </c>
      <c r="E145">
        <v>131170</v>
      </c>
    </row>
    <row r="146" spans="1:5" x14ac:dyDescent="0.25">
      <c r="A146" s="2">
        <v>45763.583333333336</v>
      </c>
      <c r="B146">
        <v>131425</v>
      </c>
      <c r="C146">
        <v>132065</v>
      </c>
      <c r="D146">
        <v>130715</v>
      </c>
      <c r="E146">
        <v>130775</v>
      </c>
    </row>
    <row r="147" spans="1:5" x14ac:dyDescent="0.25">
      <c r="A147" s="2">
        <v>45763.541666666664</v>
      </c>
      <c r="B147">
        <v>131165</v>
      </c>
      <c r="C147">
        <v>131495</v>
      </c>
      <c r="D147">
        <v>130825</v>
      </c>
      <c r="E147">
        <v>131420</v>
      </c>
    </row>
    <row r="148" spans="1:5" x14ac:dyDescent="0.25">
      <c r="A148" s="2">
        <v>45763.5</v>
      </c>
      <c r="B148">
        <v>130775</v>
      </c>
      <c r="C148">
        <v>131275</v>
      </c>
      <c r="D148">
        <v>130755</v>
      </c>
      <c r="E148">
        <v>131170</v>
      </c>
    </row>
    <row r="149" spans="1:5" x14ac:dyDescent="0.25">
      <c r="A149" s="2">
        <v>45763.458333333336</v>
      </c>
      <c r="B149">
        <v>131045</v>
      </c>
      <c r="C149">
        <v>131480</v>
      </c>
      <c r="D149">
        <v>130535</v>
      </c>
      <c r="E149">
        <v>130775</v>
      </c>
    </row>
    <row r="150" spans="1:5" x14ac:dyDescent="0.25">
      <c r="A150" s="2">
        <v>45763.416666666664</v>
      </c>
      <c r="B150">
        <v>131125</v>
      </c>
      <c r="C150">
        <v>131515</v>
      </c>
      <c r="D150">
        <v>130980</v>
      </c>
      <c r="E150">
        <v>131040</v>
      </c>
    </row>
    <row r="151" spans="1:5" x14ac:dyDescent="0.25">
      <c r="A151" s="2">
        <v>45763.375</v>
      </c>
      <c r="B151">
        <v>131520</v>
      </c>
      <c r="C151">
        <v>131680</v>
      </c>
      <c r="D151">
        <v>130810</v>
      </c>
      <c r="E151">
        <v>131125</v>
      </c>
    </row>
    <row r="152" spans="1:5" x14ac:dyDescent="0.25">
      <c r="A152" s="2">
        <v>45762.75</v>
      </c>
      <c r="B152">
        <v>129255</v>
      </c>
      <c r="C152">
        <v>129280</v>
      </c>
      <c r="D152">
        <v>129185</v>
      </c>
      <c r="E152">
        <v>129275</v>
      </c>
    </row>
    <row r="153" spans="1:5" x14ac:dyDescent="0.25">
      <c r="A153" s="2">
        <v>45762.708333333336</v>
      </c>
      <c r="B153">
        <v>129185</v>
      </c>
      <c r="C153">
        <v>129400</v>
      </c>
      <c r="D153">
        <v>129165</v>
      </c>
      <c r="E153">
        <v>129250</v>
      </c>
    </row>
    <row r="154" spans="1:5" x14ac:dyDescent="0.25">
      <c r="A154" s="2">
        <v>45762.666666666664</v>
      </c>
      <c r="B154">
        <v>129100</v>
      </c>
      <c r="C154">
        <v>129435</v>
      </c>
      <c r="D154">
        <v>129070</v>
      </c>
      <c r="E154">
        <v>129185</v>
      </c>
    </row>
    <row r="155" spans="1:5" x14ac:dyDescent="0.25">
      <c r="A155" s="2">
        <v>45762.625</v>
      </c>
      <c r="B155">
        <v>129175</v>
      </c>
      <c r="C155">
        <v>129410</v>
      </c>
      <c r="D155">
        <v>129045</v>
      </c>
      <c r="E155">
        <v>129105</v>
      </c>
    </row>
    <row r="156" spans="1:5" x14ac:dyDescent="0.25">
      <c r="A156" s="2">
        <v>45762.583333333336</v>
      </c>
      <c r="B156">
        <v>129445</v>
      </c>
      <c r="C156">
        <v>129740</v>
      </c>
      <c r="D156">
        <v>129020</v>
      </c>
      <c r="E156">
        <v>129175</v>
      </c>
    </row>
    <row r="157" spans="1:5" x14ac:dyDescent="0.25">
      <c r="A157" s="2">
        <v>45762.541666666664</v>
      </c>
      <c r="B157">
        <v>129585</v>
      </c>
      <c r="C157">
        <v>129885</v>
      </c>
      <c r="D157">
        <v>129385</v>
      </c>
      <c r="E157">
        <v>129445</v>
      </c>
    </row>
    <row r="158" spans="1:5" x14ac:dyDescent="0.25">
      <c r="A158" s="2">
        <v>45762.5</v>
      </c>
      <c r="B158">
        <v>129235</v>
      </c>
      <c r="C158">
        <v>129620</v>
      </c>
      <c r="D158">
        <v>129140</v>
      </c>
      <c r="E158">
        <v>129585</v>
      </c>
    </row>
    <row r="159" spans="1:5" x14ac:dyDescent="0.25">
      <c r="A159" s="2">
        <v>45762.458333333336</v>
      </c>
      <c r="B159">
        <v>129745</v>
      </c>
      <c r="C159">
        <v>129995</v>
      </c>
      <c r="D159">
        <v>128950</v>
      </c>
      <c r="E159">
        <v>129235</v>
      </c>
    </row>
    <row r="160" spans="1:5" x14ac:dyDescent="0.25">
      <c r="A160" s="2">
        <v>45762.416666666664</v>
      </c>
      <c r="B160">
        <v>129165</v>
      </c>
      <c r="C160">
        <v>129910</v>
      </c>
      <c r="D160">
        <v>129120</v>
      </c>
      <c r="E160">
        <v>129740</v>
      </c>
    </row>
    <row r="161" spans="1:5" x14ac:dyDescent="0.25">
      <c r="A161" s="2">
        <v>45762.375</v>
      </c>
      <c r="B161">
        <v>129450</v>
      </c>
      <c r="C161">
        <v>129955</v>
      </c>
      <c r="D161">
        <v>129155</v>
      </c>
      <c r="E161">
        <v>129165</v>
      </c>
    </row>
    <row r="162" spans="1:5" x14ac:dyDescent="0.25">
      <c r="A162" s="2">
        <v>45761.75</v>
      </c>
      <c r="B162">
        <v>129625</v>
      </c>
      <c r="C162">
        <v>129680</v>
      </c>
      <c r="D162">
        <v>129400</v>
      </c>
      <c r="E162">
        <v>129480</v>
      </c>
    </row>
    <row r="163" spans="1:5" x14ac:dyDescent="0.25">
      <c r="A163" s="2">
        <v>45761.708333333336</v>
      </c>
      <c r="B163">
        <v>129680</v>
      </c>
      <c r="C163">
        <v>129760</v>
      </c>
      <c r="D163">
        <v>129490</v>
      </c>
      <c r="E163">
        <v>129625</v>
      </c>
    </row>
    <row r="164" spans="1:5" x14ac:dyDescent="0.25">
      <c r="A164" s="2">
        <v>45761.666666666664</v>
      </c>
      <c r="B164">
        <v>129900</v>
      </c>
      <c r="C164">
        <v>130125</v>
      </c>
      <c r="D164">
        <v>129605</v>
      </c>
      <c r="E164">
        <v>129685</v>
      </c>
    </row>
    <row r="165" spans="1:5" x14ac:dyDescent="0.25">
      <c r="A165" s="2">
        <v>45761.625</v>
      </c>
      <c r="B165">
        <v>129290</v>
      </c>
      <c r="C165">
        <v>130000</v>
      </c>
      <c r="D165">
        <v>129240</v>
      </c>
      <c r="E165">
        <v>129895</v>
      </c>
    </row>
    <row r="166" spans="1:5" x14ac:dyDescent="0.25">
      <c r="A166" s="2">
        <v>45761.583333333336</v>
      </c>
      <c r="B166">
        <v>128875</v>
      </c>
      <c r="C166">
        <v>129530</v>
      </c>
      <c r="D166">
        <v>128860</v>
      </c>
      <c r="E166">
        <v>129285</v>
      </c>
    </row>
    <row r="167" spans="1:5" x14ac:dyDescent="0.25">
      <c r="A167" s="2">
        <v>45761.541666666664</v>
      </c>
      <c r="B167">
        <v>128750</v>
      </c>
      <c r="C167">
        <v>129120</v>
      </c>
      <c r="D167">
        <v>128425</v>
      </c>
      <c r="E167">
        <v>128880</v>
      </c>
    </row>
    <row r="168" spans="1:5" x14ac:dyDescent="0.25">
      <c r="A168" s="2">
        <v>45761.5</v>
      </c>
      <c r="B168">
        <v>128860</v>
      </c>
      <c r="C168">
        <v>129310</v>
      </c>
      <c r="D168">
        <v>128480</v>
      </c>
      <c r="E168">
        <v>128750</v>
      </c>
    </row>
    <row r="169" spans="1:5" x14ac:dyDescent="0.25">
      <c r="A169" s="2">
        <v>45761.458333333336</v>
      </c>
      <c r="B169">
        <v>129130</v>
      </c>
      <c r="C169">
        <v>129590</v>
      </c>
      <c r="D169">
        <v>128775</v>
      </c>
      <c r="E169">
        <v>128865</v>
      </c>
    </row>
    <row r="170" spans="1:5" x14ac:dyDescent="0.25">
      <c r="A170" s="2">
        <v>45761.416666666664</v>
      </c>
      <c r="B170">
        <v>129465</v>
      </c>
      <c r="C170">
        <v>129700</v>
      </c>
      <c r="D170">
        <v>128975</v>
      </c>
      <c r="E170">
        <v>129125</v>
      </c>
    </row>
    <row r="171" spans="1:5" x14ac:dyDescent="0.25">
      <c r="A171" s="2">
        <v>45761.375</v>
      </c>
      <c r="B171">
        <v>128600</v>
      </c>
      <c r="C171">
        <v>129495</v>
      </c>
      <c r="D171">
        <v>128445</v>
      </c>
      <c r="E171">
        <v>129470</v>
      </c>
    </row>
    <row r="172" spans="1:5" x14ac:dyDescent="0.25">
      <c r="A172" s="2">
        <v>45758.75</v>
      </c>
      <c r="B172">
        <v>127890</v>
      </c>
      <c r="C172">
        <v>127995</v>
      </c>
      <c r="D172">
        <v>127740</v>
      </c>
      <c r="E172">
        <v>127920</v>
      </c>
    </row>
    <row r="173" spans="1:5" x14ac:dyDescent="0.25">
      <c r="A173" s="2">
        <v>45758.708333333336</v>
      </c>
      <c r="B173">
        <v>128055</v>
      </c>
      <c r="C173">
        <v>128085</v>
      </c>
      <c r="D173">
        <v>127725</v>
      </c>
      <c r="E173">
        <v>127885</v>
      </c>
    </row>
    <row r="174" spans="1:5" x14ac:dyDescent="0.25">
      <c r="A174" s="2">
        <v>45758.666666666664</v>
      </c>
      <c r="B174">
        <v>128130</v>
      </c>
      <c r="C174">
        <v>128475</v>
      </c>
      <c r="D174">
        <v>128035</v>
      </c>
      <c r="E174">
        <v>128055</v>
      </c>
    </row>
    <row r="175" spans="1:5" x14ac:dyDescent="0.25">
      <c r="A175" s="2">
        <v>45758.625</v>
      </c>
      <c r="B175">
        <v>128210</v>
      </c>
      <c r="C175">
        <v>128370</v>
      </c>
      <c r="D175">
        <v>127955</v>
      </c>
      <c r="E175">
        <v>128135</v>
      </c>
    </row>
    <row r="176" spans="1:5" x14ac:dyDescent="0.25">
      <c r="A176" s="2">
        <v>45758.583333333336</v>
      </c>
      <c r="B176">
        <v>127685</v>
      </c>
      <c r="C176">
        <v>128540</v>
      </c>
      <c r="D176">
        <v>127255</v>
      </c>
      <c r="E176">
        <v>128215</v>
      </c>
    </row>
    <row r="177" spans="1:5" x14ac:dyDescent="0.25">
      <c r="A177" s="2">
        <v>45758.541666666664</v>
      </c>
      <c r="B177">
        <v>127000</v>
      </c>
      <c r="C177">
        <v>127825</v>
      </c>
      <c r="D177">
        <v>126840</v>
      </c>
      <c r="E177">
        <v>127690</v>
      </c>
    </row>
    <row r="178" spans="1:5" x14ac:dyDescent="0.25">
      <c r="A178" s="2">
        <v>45758.5</v>
      </c>
      <c r="B178">
        <v>126670</v>
      </c>
      <c r="C178">
        <v>127375</v>
      </c>
      <c r="D178">
        <v>126295</v>
      </c>
      <c r="E178">
        <v>127000</v>
      </c>
    </row>
    <row r="179" spans="1:5" x14ac:dyDescent="0.25">
      <c r="A179" s="2">
        <v>45758.458333333336</v>
      </c>
      <c r="B179">
        <v>126995</v>
      </c>
      <c r="C179">
        <v>127300</v>
      </c>
      <c r="D179">
        <v>126100</v>
      </c>
      <c r="E179">
        <v>126670</v>
      </c>
    </row>
    <row r="180" spans="1:5" x14ac:dyDescent="0.25">
      <c r="A180" s="2">
        <v>45758.416666666664</v>
      </c>
      <c r="B180">
        <v>127290</v>
      </c>
      <c r="C180">
        <v>127450</v>
      </c>
      <c r="D180">
        <v>126205</v>
      </c>
      <c r="E180">
        <v>126990</v>
      </c>
    </row>
    <row r="181" spans="1:5" x14ac:dyDescent="0.25">
      <c r="A181" s="2">
        <v>45758.375</v>
      </c>
      <c r="B181">
        <v>127080</v>
      </c>
      <c r="C181">
        <v>127675</v>
      </c>
      <c r="D181">
        <v>126960</v>
      </c>
      <c r="E181">
        <v>127295</v>
      </c>
    </row>
    <row r="182" spans="1:5" x14ac:dyDescent="0.25">
      <c r="A182" s="2">
        <v>45757.75</v>
      </c>
      <c r="B182">
        <v>126595</v>
      </c>
      <c r="C182">
        <v>126630</v>
      </c>
      <c r="D182">
        <v>126360</v>
      </c>
      <c r="E182">
        <v>126535</v>
      </c>
    </row>
    <row r="183" spans="1:5" x14ac:dyDescent="0.25">
      <c r="A183" s="2">
        <v>45757.708333333336</v>
      </c>
      <c r="B183">
        <v>126475</v>
      </c>
      <c r="C183">
        <v>126790</v>
      </c>
      <c r="D183">
        <v>126410</v>
      </c>
      <c r="E183">
        <v>126600</v>
      </c>
    </row>
    <row r="184" spans="1:5" x14ac:dyDescent="0.25">
      <c r="A184" s="2">
        <v>45757.666666666664</v>
      </c>
      <c r="B184">
        <v>126385</v>
      </c>
      <c r="C184">
        <v>126845</v>
      </c>
      <c r="D184">
        <v>125645</v>
      </c>
      <c r="E184">
        <v>126475</v>
      </c>
    </row>
    <row r="185" spans="1:5" x14ac:dyDescent="0.25">
      <c r="A185" s="2">
        <v>45757.625</v>
      </c>
      <c r="B185">
        <v>126410</v>
      </c>
      <c r="C185">
        <v>126925</v>
      </c>
      <c r="D185">
        <v>126185</v>
      </c>
      <c r="E185">
        <v>126385</v>
      </c>
    </row>
    <row r="186" spans="1:5" x14ac:dyDescent="0.25">
      <c r="A186" s="2">
        <v>45757.583333333336</v>
      </c>
      <c r="B186">
        <v>126195</v>
      </c>
      <c r="C186">
        <v>126660</v>
      </c>
      <c r="D186">
        <v>125485</v>
      </c>
      <c r="E186">
        <v>126415</v>
      </c>
    </row>
    <row r="187" spans="1:5" x14ac:dyDescent="0.25">
      <c r="A187" s="2">
        <v>45757.541666666664</v>
      </c>
      <c r="B187">
        <v>126050</v>
      </c>
      <c r="C187">
        <v>126245</v>
      </c>
      <c r="D187">
        <v>125060</v>
      </c>
      <c r="E187">
        <v>126195</v>
      </c>
    </row>
    <row r="188" spans="1:5" x14ac:dyDescent="0.25">
      <c r="A188" s="2">
        <v>45757.5</v>
      </c>
      <c r="B188">
        <v>126710</v>
      </c>
      <c r="C188">
        <v>126970</v>
      </c>
      <c r="D188">
        <v>125985</v>
      </c>
      <c r="E188">
        <v>126050</v>
      </c>
    </row>
    <row r="189" spans="1:5" x14ac:dyDescent="0.25">
      <c r="A189" s="2">
        <v>45757.458333333336</v>
      </c>
      <c r="B189">
        <v>126845</v>
      </c>
      <c r="C189">
        <v>127365</v>
      </c>
      <c r="D189">
        <v>126510</v>
      </c>
      <c r="E189">
        <v>126705</v>
      </c>
    </row>
    <row r="190" spans="1:5" x14ac:dyDescent="0.25">
      <c r="A190" s="2">
        <v>45757.416666666664</v>
      </c>
      <c r="B190">
        <v>127275</v>
      </c>
      <c r="C190">
        <v>127800</v>
      </c>
      <c r="D190">
        <v>126540</v>
      </c>
      <c r="E190">
        <v>126840</v>
      </c>
    </row>
    <row r="191" spans="1:5" x14ac:dyDescent="0.25">
      <c r="A191" s="2">
        <v>45757.375</v>
      </c>
      <c r="B191">
        <v>127145</v>
      </c>
      <c r="C191">
        <v>128245</v>
      </c>
      <c r="D191">
        <v>126735</v>
      </c>
      <c r="E191">
        <v>127280</v>
      </c>
    </row>
    <row r="192" spans="1:5" x14ac:dyDescent="0.25">
      <c r="A192" s="2">
        <v>45756.75</v>
      </c>
      <c r="B192">
        <v>127620</v>
      </c>
      <c r="C192">
        <v>127945</v>
      </c>
      <c r="D192">
        <v>127500</v>
      </c>
      <c r="E192">
        <v>127550</v>
      </c>
    </row>
    <row r="193" spans="1:5" x14ac:dyDescent="0.25">
      <c r="A193" s="2">
        <v>45756.708333333336</v>
      </c>
      <c r="B193">
        <v>127905</v>
      </c>
      <c r="C193">
        <v>128235</v>
      </c>
      <c r="D193">
        <v>127505</v>
      </c>
      <c r="E193">
        <v>127625</v>
      </c>
    </row>
    <row r="194" spans="1:5" x14ac:dyDescent="0.25">
      <c r="A194" s="2">
        <v>45756.666666666664</v>
      </c>
      <c r="B194">
        <v>127150</v>
      </c>
      <c r="C194">
        <v>128380</v>
      </c>
      <c r="D194">
        <v>126895</v>
      </c>
      <c r="E194">
        <v>127905</v>
      </c>
    </row>
    <row r="195" spans="1:5" x14ac:dyDescent="0.25">
      <c r="A195" s="2">
        <v>45756.625</v>
      </c>
      <c r="B195">
        <v>128565</v>
      </c>
      <c r="C195">
        <v>128845</v>
      </c>
      <c r="D195">
        <v>127035</v>
      </c>
      <c r="E195">
        <v>127145</v>
      </c>
    </row>
    <row r="196" spans="1:5" x14ac:dyDescent="0.25">
      <c r="A196" s="2">
        <v>45756.583333333336</v>
      </c>
      <c r="B196">
        <v>124585</v>
      </c>
      <c r="C196">
        <v>129960</v>
      </c>
      <c r="D196">
        <v>123800</v>
      </c>
      <c r="E196">
        <v>128570</v>
      </c>
    </row>
    <row r="197" spans="1:5" x14ac:dyDescent="0.25">
      <c r="A197" s="2">
        <v>45756.541666666664</v>
      </c>
      <c r="B197">
        <v>123790</v>
      </c>
      <c r="C197">
        <v>124820</v>
      </c>
      <c r="D197">
        <v>123730</v>
      </c>
      <c r="E197">
        <v>124585</v>
      </c>
    </row>
    <row r="198" spans="1:5" x14ac:dyDescent="0.25">
      <c r="A198" s="2">
        <v>45756.5</v>
      </c>
      <c r="B198">
        <v>123950</v>
      </c>
      <c r="C198">
        <v>124525</v>
      </c>
      <c r="D198">
        <v>123605</v>
      </c>
      <c r="E198">
        <v>123795</v>
      </c>
    </row>
    <row r="199" spans="1:5" x14ac:dyDescent="0.25">
      <c r="A199" s="2">
        <v>45756.458333333336</v>
      </c>
      <c r="B199">
        <v>124475</v>
      </c>
      <c r="C199">
        <v>125040</v>
      </c>
      <c r="D199">
        <v>123830</v>
      </c>
      <c r="E199">
        <v>123950</v>
      </c>
    </row>
    <row r="200" spans="1:5" x14ac:dyDescent="0.25">
      <c r="A200" s="2">
        <v>45756.416666666664</v>
      </c>
      <c r="B200">
        <v>123155</v>
      </c>
      <c r="C200">
        <v>124760</v>
      </c>
      <c r="D200">
        <v>123060</v>
      </c>
      <c r="E200">
        <v>124475</v>
      </c>
    </row>
    <row r="201" spans="1:5" x14ac:dyDescent="0.25">
      <c r="A201" s="2">
        <v>45756.375</v>
      </c>
      <c r="B201">
        <v>123015</v>
      </c>
      <c r="C201">
        <v>123405</v>
      </c>
      <c r="D201">
        <v>122560</v>
      </c>
      <c r="E201">
        <v>123150</v>
      </c>
    </row>
    <row r="202" spans="1:5" x14ac:dyDescent="0.25">
      <c r="A202" s="2">
        <v>45755.75</v>
      </c>
      <c r="B202">
        <v>124010</v>
      </c>
      <c r="C202">
        <v>124125</v>
      </c>
      <c r="D202">
        <v>123800</v>
      </c>
      <c r="E202">
        <v>124000</v>
      </c>
    </row>
    <row r="203" spans="1:5" x14ac:dyDescent="0.25">
      <c r="A203" s="2">
        <v>45755.708333333336</v>
      </c>
      <c r="B203">
        <v>124225</v>
      </c>
      <c r="C203">
        <v>124395</v>
      </c>
      <c r="D203">
        <v>123925</v>
      </c>
      <c r="E203">
        <v>124010</v>
      </c>
    </row>
    <row r="204" spans="1:5" x14ac:dyDescent="0.25">
      <c r="A204" s="2">
        <v>45755.666666666664</v>
      </c>
      <c r="B204">
        <v>124705</v>
      </c>
      <c r="C204">
        <v>124740</v>
      </c>
      <c r="D204">
        <v>123645</v>
      </c>
      <c r="E204">
        <v>124220</v>
      </c>
    </row>
    <row r="205" spans="1:5" x14ac:dyDescent="0.25">
      <c r="A205" s="2">
        <v>45755.625</v>
      </c>
      <c r="B205">
        <v>125195</v>
      </c>
      <c r="C205">
        <v>125770</v>
      </c>
      <c r="D205">
        <v>124680</v>
      </c>
      <c r="E205">
        <v>124705</v>
      </c>
    </row>
    <row r="206" spans="1:5" x14ac:dyDescent="0.25">
      <c r="A206" s="2">
        <v>45755.583333333336</v>
      </c>
      <c r="B206">
        <v>125000</v>
      </c>
      <c r="C206">
        <v>125330</v>
      </c>
      <c r="D206">
        <v>124430</v>
      </c>
      <c r="E206">
        <v>125200</v>
      </c>
    </row>
    <row r="207" spans="1:5" x14ac:dyDescent="0.25">
      <c r="A207" s="2">
        <v>45755.541666666664</v>
      </c>
      <c r="B207">
        <v>125775</v>
      </c>
      <c r="C207">
        <v>125800</v>
      </c>
      <c r="D207">
        <v>124675</v>
      </c>
      <c r="E207">
        <v>125000</v>
      </c>
    </row>
    <row r="208" spans="1:5" x14ac:dyDescent="0.25">
      <c r="A208" s="2">
        <v>45755.5</v>
      </c>
      <c r="B208">
        <v>125790</v>
      </c>
      <c r="C208">
        <v>126070</v>
      </c>
      <c r="D208">
        <v>125250</v>
      </c>
      <c r="E208">
        <v>125780</v>
      </c>
    </row>
    <row r="209" spans="1:5" x14ac:dyDescent="0.25">
      <c r="A209" s="2">
        <v>45755.458333333336</v>
      </c>
      <c r="B209">
        <v>126985</v>
      </c>
      <c r="C209">
        <v>127475</v>
      </c>
      <c r="D209">
        <v>125715</v>
      </c>
      <c r="E209">
        <v>125790</v>
      </c>
    </row>
    <row r="210" spans="1:5" x14ac:dyDescent="0.25">
      <c r="A210" s="2">
        <v>45755.416666666664</v>
      </c>
      <c r="B210">
        <v>126605</v>
      </c>
      <c r="C210">
        <v>127980</v>
      </c>
      <c r="D210">
        <v>126470</v>
      </c>
      <c r="E210">
        <v>126985</v>
      </c>
    </row>
    <row r="211" spans="1:5" x14ac:dyDescent="0.25">
      <c r="A211" s="2">
        <v>45755.375</v>
      </c>
      <c r="B211">
        <v>127300</v>
      </c>
      <c r="C211">
        <v>127445</v>
      </c>
      <c r="D211">
        <v>126170</v>
      </c>
      <c r="E211">
        <v>126610</v>
      </c>
    </row>
    <row r="212" spans="1:5" x14ac:dyDescent="0.25">
      <c r="A212" s="2">
        <v>45754.75</v>
      </c>
      <c r="B212">
        <v>125900</v>
      </c>
      <c r="C212">
        <v>125960</v>
      </c>
      <c r="D212">
        <v>125720</v>
      </c>
      <c r="E212">
        <v>125890</v>
      </c>
    </row>
    <row r="213" spans="1:5" x14ac:dyDescent="0.25">
      <c r="A213" s="2">
        <v>45754.708333333336</v>
      </c>
      <c r="B213">
        <v>125815</v>
      </c>
      <c r="C213">
        <v>126120</v>
      </c>
      <c r="D213">
        <v>125715</v>
      </c>
      <c r="E213">
        <v>125900</v>
      </c>
    </row>
    <row r="214" spans="1:5" x14ac:dyDescent="0.25">
      <c r="A214" s="2">
        <v>45754.666666666664</v>
      </c>
      <c r="B214">
        <v>125560</v>
      </c>
      <c r="C214">
        <v>126350</v>
      </c>
      <c r="D214">
        <v>125525</v>
      </c>
      <c r="E214">
        <v>125815</v>
      </c>
    </row>
    <row r="215" spans="1:5" x14ac:dyDescent="0.25">
      <c r="A215" s="2">
        <v>45754.625</v>
      </c>
      <c r="B215">
        <v>126550</v>
      </c>
      <c r="C215">
        <v>126865</v>
      </c>
      <c r="D215">
        <v>125435</v>
      </c>
      <c r="E215">
        <v>125565</v>
      </c>
    </row>
    <row r="216" spans="1:5" x14ac:dyDescent="0.25">
      <c r="A216" s="2">
        <v>45754.583333333336</v>
      </c>
      <c r="B216">
        <v>125640</v>
      </c>
      <c r="C216">
        <v>126895</v>
      </c>
      <c r="D216">
        <v>125530</v>
      </c>
      <c r="E216">
        <v>126550</v>
      </c>
    </row>
    <row r="217" spans="1:5" x14ac:dyDescent="0.25">
      <c r="A217" s="2">
        <v>45754.541666666664</v>
      </c>
      <c r="B217">
        <v>125890</v>
      </c>
      <c r="C217">
        <v>126070</v>
      </c>
      <c r="D217">
        <v>125090</v>
      </c>
      <c r="E217">
        <v>125645</v>
      </c>
    </row>
    <row r="218" spans="1:5" x14ac:dyDescent="0.25">
      <c r="A218" s="2">
        <v>45754.5</v>
      </c>
      <c r="B218">
        <v>127190</v>
      </c>
      <c r="C218">
        <v>127585</v>
      </c>
      <c r="D218">
        <v>125260</v>
      </c>
      <c r="E218">
        <v>125885</v>
      </c>
    </row>
    <row r="219" spans="1:5" x14ac:dyDescent="0.25">
      <c r="A219" s="2">
        <v>45754.458333333336</v>
      </c>
      <c r="B219">
        <v>125530</v>
      </c>
      <c r="C219">
        <v>129025</v>
      </c>
      <c r="D219">
        <v>125370</v>
      </c>
      <c r="E219">
        <v>127190</v>
      </c>
    </row>
    <row r="220" spans="1:5" x14ac:dyDescent="0.25">
      <c r="A220" s="2">
        <v>45754.416666666664</v>
      </c>
      <c r="B220">
        <v>126080</v>
      </c>
      <c r="C220">
        <v>126120</v>
      </c>
      <c r="D220">
        <v>124225</v>
      </c>
      <c r="E220">
        <v>125535</v>
      </c>
    </row>
    <row r="221" spans="1:5" x14ac:dyDescent="0.25">
      <c r="A221" s="2">
        <v>45754.375</v>
      </c>
      <c r="B221">
        <v>125650</v>
      </c>
      <c r="C221">
        <v>126490</v>
      </c>
      <c r="D221">
        <v>125350</v>
      </c>
      <c r="E221">
        <v>126075</v>
      </c>
    </row>
    <row r="222" spans="1:5" x14ac:dyDescent="0.25">
      <c r="A222" s="2">
        <v>45751.75</v>
      </c>
      <c r="B222">
        <v>127625</v>
      </c>
      <c r="C222">
        <v>127790</v>
      </c>
      <c r="D222">
        <v>127350</v>
      </c>
      <c r="E222">
        <v>127650</v>
      </c>
    </row>
    <row r="223" spans="1:5" x14ac:dyDescent="0.25">
      <c r="A223" s="2">
        <v>45751.708333333336</v>
      </c>
      <c r="B223">
        <v>127485</v>
      </c>
      <c r="C223">
        <v>127715</v>
      </c>
      <c r="D223">
        <v>127280</v>
      </c>
      <c r="E223">
        <v>127620</v>
      </c>
    </row>
    <row r="224" spans="1:5" x14ac:dyDescent="0.25">
      <c r="A224" s="2">
        <v>45751.666666666664</v>
      </c>
      <c r="B224">
        <v>127375</v>
      </c>
      <c r="C224">
        <v>127855</v>
      </c>
      <c r="D224">
        <v>127250</v>
      </c>
      <c r="E224">
        <v>127485</v>
      </c>
    </row>
    <row r="225" spans="1:5" x14ac:dyDescent="0.25">
      <c r="A225" s="2">
        <v>45751.625</v>
      </c>
      <c r="B225">
        <v>127730</v>
      </c>
      <c r="C225">
        <v>127825</v>
      </c>
      <c r="D225">
        <v>127165</v>
      </c>
      <c r="E225">
        <v>127375</v>
      </c>
    </row>
    <row r="226" spans="1:5" x14ac:dyDescent="0.25">
      <c r="A226" s="2">
        <v>45751.583333333336</v>
      </c>
      <c r="B226">
        <v>127570</v>
      </c>
      <c r="C226">
        <v>127850</v>
      </c>
      <c r="D226">
        <v>127245</v>
      </c>
      <c r="E226">
        <v>127730</v>
      </c>
    </row>
    <row r="227" spans="1:5" x14ac:dyDescent="0.25">
      <c r="A227" s="2">
        <v>45751.541666666664</v>
      </c>
      <c r="B227">
        <v>127540</v>
      </c>
      <c r="C227">
        <v>127850</v>
      </c>
      <c r="D227">
        <v>127215</v>
      </c>
      <c r="E227">
        <v>127565</v>
      </c>
    </row>
    <row r="228" spans="1:5" x14ac:dyDescent="0.25">
      <c r="A228" s="2">
        <v>45751.5</v>
      </c>
      <c r="B228">
        <v>127280</v>
      </c>
      <c r="C228">
        <v>128215</v>
      </c>
      <c r="D228">
        <v>127205</v>
      </c>
      <c r="E228">
        <v>127540</v>
      </c>
    </row>
    <row r="229" spans="1:5" x14ac:dyDescent="0.25">
      <c r="A229" s="2">
        <v>45751.458333333336</v>
      </c>
      <c r="B229">
        <v>128015</v>
      </c>
      <c r="C229">
        <v>128020</v>
      </c>
      <c r="D229">
        <v>126825</v>
      </c>
      <c r="E229">
        <v>127285</v>
      </c>
    </row>
    <row r="230" spans="1:5" x14ac:dyDescent="0.25">
      <c r="A230" s="2">
        <v>45751.416666666664</v>
      </c>
      <c r="B230">
        <v>128975</v>
      </c>
      <c r="C230">
        <v>129315</v>
      </c>
      <c r="D230">
        <v>127670</v>
      </c>
      <c r="E230">
        <v>128015</v>
      </c>
    </row>
    <row r="231" spans="1:5" x14ac:dyDescent="0.25">
      <c r="A231" s="2">
        <v>45751.375</v>
      </c>
      <c r="B231">
        <v>129700</v>
      </c>
      <c r="C231">
        <v>129900</v>
      </c>
      <c r="D231">
        <v>128730</v>
      </c>
      <c r="E231">
        <v>128975</v>
      </c>
    </row>
    <row r="232" spans="1:5" x14ac:dyDescent="0.25">
      <c r="A232" s="2">
        <v>45750.75</v>
      </c>
      <c r="B232">
        <v>131740</v>
      </c>
      <c r="C232">
        <v>131870</v>
      </c>
      <c r="D232">
        <v>131655</v>
      </c>
      <c r="E232">
        <v>131870</v>
      </c>
    </row>
    <row r="233" spans="1:5" x14ac:dyDescent="0.25">
      <c r="A233" s="2">
        <v>45750.708333333336</v>
      </c>
      <c r="B233">
        <v>131745</v>
      </c>
      <c r="C233">
        <v>131875</v>
      </c>
      <c r="D233">
        <v>131615</v>
      </c>
      <c r="E233">
        <v>131750</v>
      </c>
    </row>
    <row r="234" spans="1:5" x14ac:dyDescent="0.25">
      <c r="A234" s="2">
        <v>45750.666666666664</v>
      </c>
      <c r="B234">
        <v>131925</v>
      </c>
      <c r="C234">
        <v>132025</v>
      </c>
      <c r="D234">
        <v>131555</v>
      </c>
      <c r="E234">
        <v>131745</v>
      </c>
    </row>
    <row r="235" spans="1:5" x14ac:dyDescent="0.25">
      <c r="A235" s="2">
        <v>45750.625</v>
      </c>
      <c r="B235">
        <v>131895</v>
      </c>
      <c r="C235">
        <v>132030</v>
      </c>
      <c r="D235">
        <v>131685</v>
      </c>
      <c r="E235">
        <v>131925</v>
      </c>
    </row>
    <row r="236" spans="1:5" x14ac:dyDescent="0.25">
      <c r="A236" s="2">
        <v>45750.583333333336</v>
      </c>
      <c r="B236">
        <v>131905</v>
      </c>
      <c r="C236">
        <v>132140</v>
      </c>
      <c r="D236">
        <v>131595</v>
      </c>
      <c r="E236">
        <v>131895</v>
      </c>
    </row>
    <row r="237" spans="1:5" x14ac:dyDescent="0.25">
      <c r="A237" s="2">
        <v>45750.541666666664</v>
      </c>
      <c r="B237">
        <v>131570</v>
      </c>
      <c r="C237">
        <v>132120</v>
      </c>
      <c r="D237">
        <v>131520</v>
      </c>
      <c r="E237">
        <v>131905</v>
      </c>
    </row>
    <row r="238" spans="1:5" x14ac:dyDescent="0.25">
      <c r="A238" s="2">
        <v>45750.5</v>
      </c>
      <c r="B238">
        <v>132160</v>
      </c>
      <c r="C238">
        <v>132185</v>
      </c>
      <c r="D238">
        <v>131360</v>
      </c>
      <c r="E238">
        <v>131565</v>
      </c>
    </row>
    <row r="239" spans="1:5" x14ac:dyDescent="0.25">
      <c r="A239" s="2">
        <v>45750.458333333336</v>
      </c>
      <c r="B239">
        <v>132550</v>
      </c>
      <c r="C239">
        <v>133130</v>
      </c>
      <c r="D239">
        <v>132115</v>
      </c>
      <c r="E239">
        <v>132155</v>
      </c>
    </row>
    <row r="240" spans="1:5" x14ac:dyDescent="0.25">
      <c r="A240" s="2">
        <v>45750.416666666664</v>
      </c>
      <c r="B240">
        <v>130360</v>
      </c>
      <c r="C240">
        <v>133070</v>
      </c>
      <c r="D240">
        <v>130265</v>
      </c>
      <c r="E240">
        <v>132550</v>
      </c>
    </row>
    <row r="241" spans="1:5" x14ac:dyDescent="0.25">
      <c r="A241" s="2">
        <v>45750.375</v>
      </c>
      <c r="B241">
        <v>130340</v>
      </c>
      <c r="C241">
        <v>131590</v>
      </c>
      <c r="D241">
        <v>130205</v>
      </c>
      <c r="E241">
        <v>130360</v>
      </c>
    </row>
    <row r="242" spans="1:5" x14ac:dyDescent="0.25">
      <c r="A242" s="2">
        <v>45749.75</v>
      </c>
      <c r="B242">
        <v>131390</v>
      </c>
      <c r="C242">
        <v>131550</v>
      </c>
      <c r="D242">
        <v>130760</v>
      </c>
      <c r="E242">
        <v>130760</v>
      </c>
    </row>
    <row r="243" spans="1:5" x14ac:dyDescent="0.25">
      <c r="A243" s="2">
        <v>45749.708333333336</v>
      </c>
      <c r="B243">
        <v>131955</v>
      </c>
      <c r="C243">
        <v>133410</v>
      </c>
      <c r="D243">
        <v>130990</v>
      </c>
      <c r="E243">
        <v>131385</v>
      </c>
    </row>
    <row r="244" spans="1:5" x14ac:dyDescent="0.25">
      <c r="A244" s="2">
        <v>45749.666666666664</v>
      </c>
      <c r="B244">
        <v>131685</v>
      </c>
      <c r="C244">
        <v>131995</v>
      </c>
      <c r="D244">
        <v>131675</v>
      </c>
      <c r="E244">
        <v>131955</v>
      </c>
    </row>
    <row r="245" spans="1:5" x14ac:dyDescent="0.25">
      <c r="A245" s="2">
        <v>45749.625</v>
      </c>
      <c r="B245">
        <v>131690</v>
      </c>
      <c r="C245">
        <v>131840</v>
      </c>
      <c r="D245">
        <v>131590</v>
      </c>
      <c r="E245">
        <v>131690</v>
      </c>
    </row>
    <row r="246" spans="1:5" x14ac:dyDescent="0.25">
      <c r="A246" s="2">
        <v>45749.583333333336</v>
      </c>
      <c r="B246">
        <v>131855</v>
      </c>
      <c r="C246">
        <v>131875</v>
      </c>
      <c r="D246">
        <v>131420</v>
      </c>
      <c r="E246">
        <v>131685</v>
      </c>
    </row>
    <row r="247" spans="1:5" x14ac:dyDescent="0.25">
      <c r="A247" s="2">
        <v>45749.541666666664</v>
      </c>
      <c r="B247">
        <v>131525</v>
      </c>
      <c r="C247">
        <v>131930</v>
      </c>
      <c r="D247">
        <v>131355</v>
      </c>
      <c r="E247">
        <v>131855</v>
      </c>
    </row>
    <row r="248" spans="1:5" x14ac:dyDescent="0.25">
      <c r="A248" s="2">
        <v>45749.5</v>
      </c>
      <c r="B248">
        <v>131500</v>
      </c>
      <c r="C248">
        <v>131695</v>
      </c>
      <c r="D248">
        <v>131360</v>
      </c>
      <c r="E248">
        <v>131525</v>
      </c>
    </row>
    <row r="249" spans="1:5" x14ac:dyDescent="0.25">
      <c r="A249" s="2">
        <v>45749.458333333336</v>
      </c>
      <c r="B249">
        <v>131120</v>
      </c>
      <c r="C249">
        <v>131750</v>
      </c>
      <c r="D249">
        <v>130885</v>
      </c>
      <c r="E249">
        <v>131495</v>
      </c>
    </row>
    <row r="250" spans="1:5" x14ac:dyDescent="0.25">
      <c r="A250" s="2">
        <v>45749.416666666664</v>
      </c>
      <c r="B250">
        <v>131620</v>
      </c>
      <c r="C250">
        <v>132130</v>
      </c>
      <c r="D250">
        <v>131030</v>
      </c>
      <c r="E250">
        <v>131115</v>
      </c>
    </row>
    <row r="251" spans="1:5" x14ac:dyDescent="0.25">
      <c r="A251" s="2">
        <v>45749.375</v>
      </c>
      <c r="B251">
        <v>131525</v>
      </c>
      <c r="C251">
        <v>132045</v>
      </c>
      <c r="D251">
        <v>131405</v>
      </c>
      <c r="E251">
        <v>131620</v>
      </c>
    </row>
    <row r="252" spans="1:5" x14ac:dyDescent="0.25">
      <c r="A252" s="2">
        <v>45748.75</v>
      </c>
      <c r="B252">
        <v>131830</v>
      </c>
      <c r="C252">
        <v>131840</v>
      </c>
      <c r="D252">
        <v>131610</v>
      </c>
      <c r="E252">
        <v>131700</v>
      </c>
    </row>
    <row r="253" spans="1:5" x14ac:dyDescent="0.25">
      <c r="A253" s="2">
        <v>45748.708333333336</v>
      </c>
      <c r="B253">
        <v>131870</v>
      </c>
      <c r="C253">
        <v>131890</v>
      </c>
      <c r="D253">
        <v>131640</v>
      </c>
      <c r="E253">
        <v>131830</v>
      </c>
    </row>
    <row r="254" spans="1:5" x14ac:dyDescent="0.25">
      <c r="A254" s="2">
        <v>45748.666666666664</v>
      </c>
      <c r="B254">
        <v>131860</v>
      </c>
      <c r="C254">
        <v>132080</v>
      </c>
      <c r="D254">
        <v>131635</v>
      </c>
      <c r="E254">
        <v>131875</v>
      </c>
    </row>
    <row r="255" spans="1:5" x14ac:dyDescent="0.25">
      <c r="A255" s="2">
        <v>45748.625</v>
      </c>
      <c r="B255">
        <v>132425</v>
      </c>
      <c r="C255">
        <v>132475</v>
      </c>
      <c r="D255">
        <v>131620</v>
      </c>
      <c r="E255">
        <v>131860</v>
      </c>
    </row>
    <row r="256" spans="1:5" x14ac:dyDescent="0.25">
      <c r="A256" s="2">
        <v>45748.583333333336</v>
      </c>
      <c r="B256">
        <v>132235</v>
      </c>
      <c r="C256">
        <v>132665</v>
      </c>
      <c r="D256">
        <v>132185</v>
      </c>
      <c r="E256">
        <v>132420</v>
      </c>
    </row>
    <row r="257" spans="1:5" x14ac:dyDescent="0.25">
      <c r="A257" s="2">
        <v>45748.541666666664</v>
      </c>
      <c r="B257">
        <v>132430</v>
      </c>
      <c r="C257">
        <v>132585</v>
      </c>
      <c r="D257">
        <v>132045</v>
      </c>
      <c r="E257">
        <v>132240</v>
      </c>
    </row>
    <row r="258" spans="1:5" x14ac:dyDescent="0.25">
      <c r="A258" s="2">
        <v>45748.5</v>
      </c>
      <c r="B258">
        <v>132035</v>
      </c>
      <c r="C258">
        <v>132515</v>
      </c>
      <c r="D258">
        <v>132035</v>
      </c>
      <c r="E258">
        <v>132430</v>
      </c>
    </row>
    <row r="259" spans="1:5" x14ac:dyDescent="0.25">
      <c r="A259" s="2">
        <v>45748.458333333336</v>
      </c>
      <c r="B259">
        <v>131380</v>
      </c>
      <c r="C259">
        <v>132390</v>
      </c>
      <c r="D259">
        <v>131120</v>
      </c>
      <c r="E259">
        <v>132040</v>
      </c>
    </row>
    <row r="260" spans="1:5" x14ac:dyDescent="0.25">
      <c r="A260" s="2">
        <v>45748.416666666664</v>
      </c>
      <c r="B260">
        <v>131100</v>
      </c>
      <c r="C260">
        <v>131510</v>
      </c>
      <c r="D260">
        <v>130625</v>
      </c>
      <c r="E260">
        <v>131380</v>
      </c>
    </row>
    <row r="261" spans="1:5" x14ac:dyDescent="0.25">
      <c r="A261" s="2">
        <v>45748.375</v>
      </c>
      <c r="B261">
        <v>131130</v>
      </c>
      <c r="C261">
        <v>131325</v>
      </c>
      <c r="D261">
        <v>130865</v>
      </c>
      <c r="E261">
        <v>131105</v>
      </c>
    </row>
    <row r="262" spans="1:5" x14ac:dyDescent="0.25">
      <c r="A262" s="2">
        <v>45747.75</v>
      </c>
      <c r="B262">
        <v>131045</v>
      </c>
      <c r="C262">
        <v>131070</v>
      </c>
      <c r="D262">
        <v>130960</v>
      </c>
      <c r="E262">
        <v>130960</v>
      </c>
    </row>
    <row r="263" spans="1:5" x14ac:dyDescent="0.25">
      <c r="A263" s="2">
        <v>45747.708333333336</v>
      </c>
      <c r="B263">
        <v>131115</v>
      </c>
      <c r="C263">
        <v>131145</v>
      </c>
      <c r="D263">
        <v>130870</v>
      </c>
      <c r="E263">
        <v>131050</v>
      </c>
    </row>
    <row r="264" spans="1:5" x14ac:dyDescent="0.25">
      <c r="A264" s="2">
        <v>45747.666666666664</v>
      </c>
      <c r="B264">
        <v>131330</v>
      </c>
      <c r="C264">
        <v>131455</v>
      </c>
      <c r="D264">
        <v>131080</v>
      </c>
      <c r="E264">
        <v>131115</v>
      </c>
    </row>
    <row r="265" spans="1:5" x14ac:dyDescent="0.25">
      <c r="A265" s="2">
        <v>45747.625</v>
      </c>
      <c r="B265">
        <v>131110</v>
      </c>
      <c r="C265">
        <v>131720</v>
      </c>
      <c r="D265">
        <v>131100</v>
      </c>
      <c r="E265">
        <v>131335</v>
      </c>
    </row>
    <row r="266" spans="1:5" x14ac:dyDescent="0.25">
      <c r="A266" s="2">
        <v>45747.583333333336</v>
      </c>
      <c r="B266">
        <v>131045</v>
      </c>
      <c r="C266">
        <v>131205</v>
      </c>
      <c r="D266">
        <v>130805</v>
      </c>
      <c r="E266">
        <v>131115</v>
      </c>
    </row>
    <row r="267" spans="1:5" x14ac:dyDescent="0.25">
      <c r="A267" s="2">
        <v>45747.541666666664</v>
      </c>
      <c r="B267">
        <v>131035</v>
      </c>
      <c r="C267">
        <v>131175</v>
      </c>
      <c r="D267">
        <v>130900</v>
      </c>
      <c r="E267">
        <v>131045</v>
      </c>
    </row>
    <row r="268" spans="1:5" x14ac:dyDescent="0.25">
      <c r="A268" s="2">
        <v>45747.5</v>
      </c>
      <c r="B268">
        <v>131450</v>
      </c>
      <c r="C268">
        <v>131455</v>
      </c>
      <c r="D268">
        <v>130855</v>
      </c>
      <c r="E268">
        <v>131030</v>
      </c>
    </row>
    <row r="269" spans="1:5" x14ac:dyDescent="0.25">
      <c r="A269" s="2">
        <v>45747.458333333336</v>
      </c>
      <c r="B269">
        <v>131370</v>
      </c>
      <c r="C269">
        <v>131650</v>
      </c>
      <c r="D269">
        <v>131275</v>
      </c>
      <c r="E269">
        <v>131450</v>
      </c>
    </row>
    <row r="270" spans="1:5" x14ac:dyDescent="0.25">
      <c r="A270" s="2">
        <v>45747.416666666664</v>
      </c>
      <c r="B270">
        <v>131685</v>
      </c>
      <c r="C270">
        <v>131790</v>
      </c>
      <c r="D270">
        <v>130930</v>
      </c>
      <c r="E270">
        <v>131365</v>
      </c>
    </row>
    <row r="271" spans="1:5" x14ac:dyDescent="0.25">
      <c r="A271" s="2">
        <v>45747.375</v>
      </c>
      <c r="B271">
        <v>131935</v>
      </c>
      <c r="C271">
        <v>132170</v>
      </c>
      <c r="D271">
        <v>131430</v>
      </c>
      <c r="E271">
        <v>131680</v>
      </c>
    </row>
    <row r="272" spans="1:5" x14ac:dyDescent="0.25">
      <c r="A272" s="2">
        <v>45744.75</v>
      </c>
      <c r="B272">
        <v>132690</v>
      </c>
      <c r="C272">
        <v>132750</v>
      </c>
      <c r="D272">
        <v>132610</v>
      </c>
      <c r="E272">
        <v>132720</v>
      </c>
    </row>
    <row r="273" spans="1:5" x14ac:dyDescent="0.25">
      <c r="A273" s="2">
        <v>45744.708333333336</v>
      </c>
      <c r="B273">
        <v>132815</v>
      </c>
      <c r="C273">
        <v>132820</v>
      </c>
      <c r="D273">
        <v>132515</v>
      </c>
      <c r="E273">
        <v>132690</v>
      </c>
    </row>
    <row r="274" spans="1:5" x14ac:dyDescent="0.25">
      <c r="A274" s="2">
        <v>45744.666666666664</v>
      </c>
      <c r="B274">
        <v>133000</v>
      </c>
      <c r="C274">
        <v>133075</v>
      </c>
      <c r="D274">
        <v>132765</v>
      </c>
      <c r="E274">
        <v>132815</v>
      </c>
    </row>
    <row r="275" spans="1:5" x14ac:dyDescent="0.25">
      <c r="A275" s="2">
        <v>45744.625</v>
      </c>
      <c r="B275">
        <v>132625</v>
      </c>
      <c r="C275">
        <v>133635</v>
      </c>
      <c r="D275">
        <v>132615</v>
      </c>
      <c r="E275">
        <v>132995</v>
      </c>
    </row>
    <row r="276" spans="1:5" x14ac:dyDescent="0.25">
      <c r="A276" s="2">
        <v>45744.583333333336</v>
      </c>
      <c r="B276">
        <v>132205</v>
      </c>
      <c r="C276">
        <v>132625</v>
      </c>
      <c r="D276">
        <v>132030</v>
      </c>
      <c r="E276">
        <v>132625</v>
      </c>
    </row>
    <row r="277" spans="1:5" x14ac:dyDescent="0.25">
      <c r="A277" s="2">
        <v>45744.541666666664</v>
      </c>
      <c r="B277">
        <v>132395</v>
      </c>
      <c r="C277">
        <v>132530</v>
      </c>
      <c r="D277">
        <v>132190</v>
      </c>
      <c r="E277">
        <v>132200</v>
      </c>
    </row>
    <row r="278" spans="1:5" x14ac:dyDescent="0.25">
      <c r="A278" s="2">
        <v>45744.5</v>
      </c>
      <c r="B278">
        <v>132180</v>
      </c>
      <c r="C278">
        <v>132505</v>
      </c>
      <c r="D278">
        <v>132080</v>
      </c>
      <c r="E278">
        <v>132400</v>
      </c>
    </row>
    <row r="279" spans="1:5" x14ac:dyDescent="0.25">
      <c r="A279" s="2">
        <v>45744.458333333336</v>
      </c>
      <c r="B279">
        <v>133265</v>
      </c>
      <c r="C279">
        <v>133270</v>
      </c>
      <c r="D279">
        <v>132120</v>
      </c>
      <c r="E279">
        <v>132185</v>
      </c>
    </row>
    <row r="280" spans="1:5" x14ac:dyDescent="0.25">
      <c r="A280" s="2">
        <v>45744.416666666664</v>
      </c>
      <c r="B280">
        <v>133435</v>
      </c>
      <c r="C280">
        <v>133800</v>
      </c>
      <c r="D280">
        <v>133095</v>
      </c>
      <c r="E280">
        <v>133265</v>
      </c>
    </row>
    <row r="281" spans="1:5" x14ac:dyDescent="0.25">
      <c r="A281" s="2">
        <v>45744.375</v>
      </c>
      <c r="B281">
        <v>133745</v>
      </c>
      <c r="C281">
        <v>133750</v>
      </c>
      <c r="D281">
        <v>132850</v>
      </c>
      <c r="E281">
        <v>133440</v>
      </c>
    </row>
    <row r="282" spans="1:5" x14ac:dyDescent="0.25">
      <c r="A282" s="2">
        <v>45743.75</v>
      </c>
      <c r="B282">
        <v>133880</v>
      </c>
      <c r="C282">
        <v>133915</v>
      </c>
      <c r="D282">
        <v>133765</v>
      </c>
      <c r="E282">
        <v>133835</v>
      </c>
    </row>
    <row r="283" spans="1:5" x14ac:dyDescent="0.25">
      <c r="A283" s="2">
        <v>45743.708333333336</v>
      </c>
      <c r="B283">
        <v>133945</v>
      </c>
      <c r="C283">
        <v>134080</v>
      </c>
      <c r="D283">
        <v>133795</v>
      </c>
      <c r="E283">
        <v>133880</v>
      </c>
    </row>
    <row r="284" spans="1:5" x14ac:dyDescent="0.25">
      <c r="A284" s="2">
        <v>45743.666666666664</v>
      </c>
      <c r="B284">
        <v>134095</v>
      </c>
      <c r="C284">
        <v>134180</v>
      </c>
      <c r="D284">
        <v>133660</v>
      </c>
      <c r="E284">
        <v>133945</v>
      </c>
    </row>
    <row r="285" spans="1:5" x14ac:dyDescent="0.25">
      <c r="A285" s="2">
        <v>45743.625</v>
      </c>
      <c r="B285">
        <v>133980</v>
      </c>
      <c r="C285">
        <v>134315</v>
      </c>
      <c r="D285">
        <v>133920</v>
      </c>
      <c r="E285">
        <v>134095</v>
      </c>
    </row>
    <row r="286" spans="1:5" x14ac:dyDescent="0.25">
      <c r="A286" s="2">
        <v>45743.583333333336</v>
      </c>
      <c r="B286">
        <v>134445</v>
      </c>
      <c r="C286">
        <v>134640</v>
      </c>
      <c r="D286">
        <v>133725</v>
      </c>
      <c r="E286">
        <v>133975</v>
      </c>
    </row>
    <row r="287" spans="1:5" x14ac:dyDescent="0.25">
      <c r="A287" s="2">
        <v>45743.541666666664</v>
      </c>
      <c r="B287">
        <v>134460</v>
      </c>
      <c r="C287">
        <v>134640</v>
      </c>
      <c r="D287">
        <v>134285</v>
      </c>
      <c r="E287">
        <v>134440</v>
      </c>
    </row>
    <row r="288" spans="1:5" x14ac:dyDescent="0.25">
      <c r="A288" s="2">
        <v>45743.5</v>
      </c>
      <c r="B288">
        <v>133685</v>
      </c>
      <c r="C288">
        <v>134575</v>
      </c>
      <c r="D288">
        <v>133665</v>
      </c>
      <c r="E288">
        <v>134465</v>
      </c>
    </row>
    <row r="289" spans="1:5" x14ac:dyDescent="0.25">
      <c r="A289" s="2">
        <v>45743.458333333336</v>
      </c>
      <c r="B289">
        <v>133790</v>
      </c>
      <c r="C289">
        <v>134000</v>
      </c>
      <c r="D289">
        <v>133530</v>
      </c>
      <c r="E289">
        <v>133685</v>
      </c>
    </row>
    <row r="290" spans="1:5" x14ac:dyDescent="0.25">
      <c r="A290" s="2">
        <v>45743.416666666664</v>
      </c>
      <c r="B290">
        <v>133970</v>
      </c>
      <c r="C290">
        <v>134055</v>
      </c>
      <c r="D290">
        <v>133240</v>
      </c>
      <c r="E290">
        <v>133785</v>
      </c>
    </row>
    <row r="291" spans="1:5" x14ac:dyDescent="0.25">
      <c r="A291" s="2">
        <v>45743.375</v>
      </c>
      <c r="B291">
        <v>133680</v>
      </c>
      <c r="C291">
        <v>134165</v>
      </c>
      <c r="D291">
        <v>133605</v>
      </c>
      <c r="E291">
        <v>133970</v>
      </c>
    </row>
    <row r="292" spans="1:5" x14ac:dyDescent="0.25">
      <c r="A292" s="2">
        <v>45742.75</v>
      </c>
      <c r="B292">
        <v>133315</v>
      </c>
      <c r="C292">
        <v>133335</v>
      </c>
      <c r="D292">
        <v>132605</v>
      </c>
      <c r="E292">
        <v>133200</v>
      </c>
    </row>
    <row r="293" spans="1:5" x14ac:dyDescent="0.25">
      <c r="A293" s="2">
        <v>45742.708333333336</v>
      </c>
      <c r="B293">
        <v>133540</v>
      </c>
      <c r="C293">
        <v>133655</v>
      </c>
      <c r="D293">
        <v>133215</v>
      </c>
      <c r="E293">
        <v>133315</v>
      </c>
    </row>
    <row r="294" spans="1:5" x14ac:dyDescent="0.25">
      <c r="A294" s="2">
        <v>45742.666666666664</v>
      </c>
      <c r="B294">
        <v>133305</v>
      </c>
      <c r="C294">
        <v>133640</v>
      </c>
      <c r="D294">
        <v>133220</v>
      </c>
      <c r="E294">
        <v>133540</v>
      </c>
    </row>
    <row r="295" spans="1:5" x14ac:dyDescent="0.25">
      <c r="A295" s="2">
        <v>45742.625</v>
      </c>
      <c r="B295">
        <v>133315</v>
      </c>
      <c r="C295">
        <v>133550</v>
      </c>
      <c r="D295">
        <v>133255</v>
      </c>
      <c r="E295">
        <v>133305</v>
      </c>
    </row>
    <row r="296" spans="1:5" x14ac:dyDescent="0.25">
      <c r="A296" s="2">
        <v>45742.583333333336</v>
      </c>
      <c r="B296">
        <v>133395</v>
      </c>
      <c r="C296">
        <v>133415</v>
      </c>
      <c r="D296">
        <v>133095</v>
      </c>
      <c r="E296">
        <v>133315</v>
      </c>
    </row>
    <row r="297" spans="1:5" x14ac:dyDescent="0.25">
      <c r="A297" s="2">
        <v>45742.541666666664</v>
      </c>
      <c r="B297">
        <v>133370</v>
      </c>
      <c r="C297">
        <v>133875</v>
      </c>
      <c r="D297">
        <v>133320</v>
      </c>
      <c r="E297">
        <v>133390</v>
      </c>
    </row>
    <row r="298" spans="1:5" x14ac:dyDescent="0.25">
      <c r="A298" s="2">
        <v>45742.5</v>
      </c>
      <c r="B298">
        <v>133290</v>
      </c>
      <c r="C298">
        <v>133580</v>
      </c>
      <c r="D298">
        <v>133265</v>
      </c>
      <c r="E298">
        <v>133370</v>
      </c>
    </row>
    <row r="299" spans="1:5" x14ac:dyDescent="0.25">
      <c r="A299" s="2">
        <v>45742.458333333336</v>
      </c>
      <c r="B299">
        <v>133435</v>
      </c>
      <c r="C299">
        <v>133835</v>
      </c>
      <c r="D299">
        <v>133265</v>
      </c>
      <c r="E299">
        <v>133290</v>
      </c>
    </row>
    <row r="300" spans="1:5" x14ac:dyDescent="0.25">
      <c r="A300" s="2">
        <v>45742.416666666664</v>
      </c>
      <c r="B300">
        <v>133750</v>
      </c>
      <c r="C300">
        <v>133795</v>
      </c>
      <c r="D300">
        <v>133030</v>
      </c>
      <c r="E300">
        <v>133435</v>
      </c>
    </row>
    <row r="301" spans="1:5" x14ac:dyDescent="0.25">
      <c r="A301" s="2">
        <v>45742.375</v>
      </c>
      <c r="B301">
        <v>133180</v>
      </c>
      <c r="C301">
        <v>133755</v>
      </c>
      <c r="D301">
        <v>133000</v>
      </c>
      <c r="E301">
        <v>133755</v>
      </c>
    </row>
    <row r="302" spans="1:5" x14ac:dyDescent="0.25">
      <c r="A302" s="2">
        <v>45741.75</v>
      </c>
      <c r="B302">
        <v>133350</v>
      </c>
      <c r="C302">
        <v>133360</v>
      </c>
      <c r="D302">
        <v>133055</v>
      </c>
      <c r="E302">
        <v>133195</v>
      </c>
    </row>
    <row r="303" spans="1:5" x14ac:dyDescent="0.25">
      <c r="A303" s="2">
        <v>45741.708333333336</v>
      </c>
      <c r="B303">
        <v>133070</v>
      </c>
      <c r="C303">
        <v>133400</v>
      </c>
      <c r="D303">
        <v>132980</v>
      </c>
      <c r="E303">
        <v>133345</v>
      </c>
    </row>
    <row r="304" spans="1:5" x14ac:dyDescent="0.25">
      <c r="A304" s="2">
        <v>45741.666666666664</v>
      </c>
      <c r="B304">
        <v>133165</v>
      </c>
      <c r="C304">
        <v>133250</v>
      </c>
      <c r="D304">
        <v>132895</v>
      </c>
      <c r="E304">
        <v>133075</v>
      </c>
    </row>
    <row r="305" spans="1:5" x14ac:dyDescent="0.25">
      <c r="A305" s="2">
        <v>45741.625</v>
      </c>
      <c r="B305">
        <v>133340</v>
      </c>
      <c r="C305">
        <v>133455</v>
      </c>
      <c r="D305">
        <v>133145</v>
      </c>
      <c r="E305">
        <v>133170</v>
      </c>
    </row>
    <row r="306" spans="1:5" x14ac:dyDescent="0.25">
      <c r="A306" s="2">
        <v>45741.583333333336</v>
      </c>
      <c r="B306">
        <v>133670</v>
      </c>
      <c r="C306">
        <v>133805</v>
      </c>
      <c r="D306">
        <v>133220</v>
      </c>
      <c r="E306">
        <v>133340</v>
      </c>
    </row>
    <row r="307" spans="1:5" x14ac:dyDescent="0.25">
      <c r="A307" s="2">
        <v>45741.541666666664</v>
      </c>
      <c r="B307">
        <v>134260</v>
      </c>
      <c r="C307">
        <v>134265</v>
      </c>
      <c r="D307">
        <v>133410</v>
      </c>
      <c r="E307">
        <v>133670</v>
      </c>
    </row>
    <row r="308" spans="1:5" x14ac:dyDescent="0.25">
      <c r="A308" s="2">
        <v>45741.5</v>
      </c>
      <c r="B308">
        <v>134050</v>
      </c>
      <c r="C308">
        <v>134455</v>
      </c>
      <c r="D308">
        <v>133995</v>
      </c>
      <c r="E308">
        <v>134260</v>
      </c>
    </row>
    <row r="309" spans="1:5" x14ac:dyDescent="0.25">
      <c r="A309" s="2">
        <v>45741.458333333336</v>
      </c>
      <c r="B309">
        <v>133530</v>
      </c>
      <c r="C309">
        <v>134105</v>
      </c>
      <c r="D309">
        <v>133465</v>
      </c>
      <c r="E309">
        <v>134050</v>
      </c>
    </row>
    <row r="310" spans="1:5" x14ac:dyDescent="0.25">
      <c r="A310" s="2">
        <v>45741.416666666664</v>
      </c>
      <c r="B310">
        <v>132850</v>
      </c>
      <c r="C310">
        <v>133680</v>
      </c>
      <c r="D310">
        <v>132560</v>
      </c>
      <c r="E310">
        <v>133530</v>
      </c>
    </row>
    <row r="311" spans="1:5" x14ac:dyDescent="0.25">
      <c r="A311" s="2">
        <v>45741.375</v>
      </c>
      <c r="B311">
        <v>132200</v>
      </c>
      <c r="C311">
        <v>132935</v>
      </c>
      <c r="D311">
        <v>132090</v>
      </c>
      <c r="E311">
        <v>132845</v>
      </c>
    </row>
    <row r="312" spans="1:5" x14ac:dyDescent="0.25">
      <c r="A312" s="2">
        <v>45740.75</v>
      </c>
      <c r="B312">
        <v>132340</v>
      </c>
      <c r="C312">
        <v>132540</v>
      </c>
      <c r="D312">
        <v>132290</v>
      </c>
      <c r="E312">
        <v>132470</v>
      </c>
    </row>
    <row r="313" spans="1:5" x14ac:dyDescent="0.25">
      <c r="A313" s="2">
        <v>45740.708333333336</v>
      </c>
      <c r="B313">
        <v>132345</v>
      </c>
      <c r="C313">
        <v>132445</v>
      </c>
      <c r="D313">
        <v>132155</v>
      </c>
      <c r="E313">
        <v>132335</v>
      </c>
    </row>
    <row r="314" spans="1:5" x14ac:dyDescent="0.25">
      <c r="A314" s="2">
        <v>45740.666666666664</v>
      </c>
      <c r="B314">
        <v>132150</v>
      </c>
      <c r="C314">
        <v>132545</v>
      </c>
      <c r="D314">
        <v>132045</v>
      </c>
      <c r="E314">
        <v>132345</v>
      </c>
    </row>
    <row r="315" spans="1:5" x14ac:dyDescent="0.25">
      <c r="A315" s="2">
        <v>45740.625</v>
      </c>
      <c r="B315">
        <v>132055</v>
      </c>
      <c r="C315">
        <v>132290</v>
      </c>
      <c r="D315">
        <v>131925</v>
      </c>
      <c r="E315">
        <v>132155</v>
      </c>
    </row>
    <row r="316" spans="1:5" x14ac:dyDescent="0.25">
      <c r="A316" s="2">
        <v>45740.583333333336</v>
      </c>
      <c r="B316">
        <v>132860</v>
      </c>
      <c r="C316">
        <v>132865</v>
      </c>
      <c r="D316">
        <v>131940</v>
      </c>
      <c r="E316">
        <v>132060</v>
      </c>
    </row>
    <row r="317" spans="1:5" x14ac:dyDescent="0.25">
      <c r="A317" s="2">
        <v>45740.541666666664</v>
      </c>
      <c r="B317">
        <v>133025</v>
      </c>
      <c r="C317">
        <v>133035</v>
      </c>
      <c r="D317">
        <v>132700</v>
      </c>
      <c r="E317">
        <v>132860</v>
      </c>
    </row>
    <row r="318" spans="1:5" x14ac:dyDescent="0.25">
      <c r="A318" s="2">
        <v>45740.5</v>
      </c>
      <c r="B318">
        <v>133165</v>
      </c>
      <c r="C318">
        <v>133185</v>
      </c>
      <c r="D318">
        <v>132875</v>
      </c>
      <c r="E318">
        <v>133025</v>
      </c>
    </row>
    <row r="319" spans="1:5" x14ac:dyDescent="0.25">
      <c r="A319" s="2">
        <v>45740.458333333336</v>
      </c>
      <c r="B319">
        <v>132970</v>
      </c>
      <c r="C319">
        <v>133415</v>
      </c>
      <c r="D319">
        <v>132850</v>
      </c>
      <c r="E319">
        <v>133165</v>
      </c>
    </row>
    <row r="320" spans="1:5" x14ac:dyDescent="0.25">
      <c r="A320" s="2">
        <v>45740.416666666664</v>
      </c>
      <c r="B320">
        <v>132865</v>
      </c>
      <c r="C320">
        <v>133270</v>
      </c>
      <c r="D320">
        <v>132505</v>
      </c>
      <c r="E320">
        <v>132970</v>
      </c>
    </row>
    <row r="321" spans="1:5" x14ac:dyDescent="0.25">
      <c r="A321" s="2">
        <v>45740.375</v>
      </c>
      <c r="B321">
        <v>133900</v>
      </c>
      <c r="C321">
        <v>134145</v>
      </c>
      <c r="D321">
        <v>132670</v>
      </c>
      <c r="E321">
        <v>132865</v>
      </c>
    </row>
    <row r="322" spans="1:5" x14ac:dyDescent="0.25">
      <c r="A322" s="2">
        <v>45737.75</v>
      </c>
      <c r="B322">
        <v>133265</v>
      </c>
      <c r="C322">
        <v>133295</v>
      </c>
      <c r="D322">
        <v>133110</v>
      </c>
      <c r="E322">
        <v>133110</v>
      </c>
    </row>
    <row r="323" spans="1:5" x14ac:dyDescent="0.25">
      <c r="A323" s="2">
        <v>45737.708333333336</v>
      </c>
      <c r="B323">
        <v>133485</v>
      </c>
      <c r="C323">
        <v>133585</v>
      </c>
      <c r="D323">
        <v>133140</v>
      </c>
      <c r="E323">
        <v>133260</v>
      </c>
    </row>
    <row r="324" spans="1:5" x14ac:dyDescent="0.25">
      <c r="A324" s="2">
        <v>45737.666666666664</v>
      </c>
      <c r="B324">
        <v>132915</v>
      </c>
      <c r="C324">
        <v>133550</v>
      </c>
      <c r="D324">
        <v>132850</v>
      </c>
      <c r="E324">
        <v>133480</v>
      </c>
    </row>
    <row r="325" spans="1:5" x14ac:dyDescent="0.25">
      <c r="A325" s="2">
        <v>45737.625</v>
      </c>
      <c r="B325">
        <v>133310</v>
      </c>
      <c r="C325">
        <v>133345</v>
      </c>
      <c r="D325">
        <v>132885</v>
      </c>
      <c r="E325">
        <v>132915</v>
      </c>
    </row>
    <row r="326" spans="1:5" x14ac:dyDescent="0.25">
      <c r="A326" s="2">
        <v>45737.583333333336</v>
      </c>
      <c r="B326">
        <v>133280</v>
      </c>
      <c r="C326">
        <v>133435</v>
      </c>
      <c r="D326">
        <v>133160</v>
      </c>
      <c r="E326">
        <v>133310</v>
      </c>
    </row>
    <row r="327" spans="1:5" x14ac:dyDescent="0.25">
      <c r="A327" s="2">
        <v>45737.541666666664</v>
      </c>
      <c r="B327">
        <v>133080</v>
      </c>
      <c r="C327">
        <v>133365</v>
      </c>
      <c r="D327">
        <v>132885</v>
      </c>
      <c r="E327">
        <v>133280</v>
      </c>
    </row>
    <row r="328" spans="1:5" x14ac:dyDescent="0.25">
      <c r="A328" s="2">
        <v>45737.5</v>
      </c>
      <c r="B328">
        <v>133250</v>
      </c>
      <c r="C328">
        <v>133285</v>
      </c>
      <c r="D328">
        <v>132880</v>
      </c>
      <c r="E328">
        <v>133075</v>
      </c>
    </row>
    <row r="329" spans="1:5" x14ac:dyDescent="0.25">
      <c r="A329" s="2">
        <v>45737.458333333336</v>
      </c>
      <c r="B329">
        <v>133270</v>
      </c>
      <c r="C329">
        <v>133735</v>
      </c>
      <c r="D329">
        <v>133055</v>
      </c>
      <c r="E329">
        <v>133250</v>
      </c>
    </row>
    <row r="330" spans="1:5" x14ac:dyDescent="0.25">
      <c r="A330" s="2">
        <v>45737.416666666664</v>
      </c>
      <c r="B330">
        <v>132930</v>
      </c>
      <c r="C330">
        <v>133425</v>
      </c>
      <c r="D330">
        <v>132820</v>
      </c>
      <c r="E330">
        <v>133265</v>
      </c>
    </row>
    <row r="331" spans="1:5" x14ac:dyDescent="0.25">
      <c r="A331" s="2">
        <v>45737.375</v>
      </c>
      <c r="B331">
        <v>132950</v>
      </c>
      <c r="C331">
        <v>133115</v>
      </c>
      <c r="D331">
        <v>132615</v>
      </c>
      <c r="E331">
        <v>132935</v>
      </c>
    </row>
    <row r="332" spans="1:5" x14ac:dyDescent="0.25">
      <c r="A332" s="2">
        <v>45736.75</v>
      </c>
      <c r="B332">
        <v>133145</v>
      </c>
      <c r="C332">
        <v>133285</v>
      </c>
      <c r="D332">
        <v>133050</v>
      </c>
      <c r="E332">
        <v>133265</v>
      </c>
    </row>
    <row r="333" spans="1:5" x14ac:dyDescent="0.25">
      <c r="A333" s="2">
        <v>45736.708333333336</v>
      </c>
      <c r="B333">
        <v>133310</v>
      </c>
      <c r="C333">
        <v>133340</v>
      </c>
      <c r="D333">
        <v>133085</v>
      </c>
      <c r="E333">
        <v>133150</v>
      </c>
    </row>
    <row r="334" spans="1:5" x14ac:dyDescent="0.25">
      <c r="A334" s="2">
        <v>45736.666666666664</v>
      </c>
      <c r="B334">
        <v>133000</v>
      </c>
      <c r="C334">
        <v>133410</v>
      </c>
      <c r="D334">
        <v>132960</v>
      </c>
      <c r="E334">
        <v>133305</v>
      </c>
    </row>
    <row r="335" spans="1:5" x14ac:dyDescent="0.25">
      <c r="A335" s="2">
        <v>45736.625</v>
      </c>
      <c r="B335">
        <v>133125</v>
      </c>
      <c r="C335">
        <v>133340</v>
      </c>
      <c r="D335">
        <v>132940</v>
      </c>
      <c r="E335">
        <v>132995</v>
      </c>
    </row>
    <row r="336" spans="1:5" x14ac:dyDescent="0.25">
      <c r="A336" s="2">
        <v>45736.583333333336</v>
      </c>
      <c r="B336">
        <v>133225</v>
      </c>
      <c r="C336">
        <v>133380</v>
      </c>
      <c r="D336">
        <v>133075</v>
      </c>
      <c r="E336">
        <v>133125</v>
      </c>
    </row>
    <row r="337" spans="1:5" x14ac:dyDescent="0.25">
      <c r="A337" s="2">
        <v>45736.541666666664</v>
      </c>
      <c r="B337">
        <v>133070</v>
      </c>
      <c r="C337">
        <v>133420</v>
      </c>
      <c r="D337">
        <v>133025</v>
      </c>
      <c r="E337">
        <v>133220</v>
      </c>
    </row>
    <row r="338" spans="1:5" x14ac:dyDescent="0.25">
      <c r="A338" s="2">
        <v>45736.5</v>
      </c>
      <c r="B338">
        <v>133670</v>
      </c>
      <c r="C338">
        <v>133955</v>
      </c>
      <c r="D338">
        <v>132895</v>
      </c>
      <c r="E338">
        <v>133070</v>
      </c>
    </row>
    <row r="339" spans="1:5" x14ac:dyDescent="0.25">
      <c r="A339" s="2">
        <v>45736.458333333336</v>
      </c>
      <c r="B339">
        <v>133625</v>
      </c>
      <c r="C339">
        <v>133720</v>
      </c>
      <c r="D339">
        <v>133230</v>
      </c>
      <c r="E339">
        <v>133675</v>
      </c>
    </row>
    <row r="340" spans="1:5" x14ac:dyDescent="0.25">
      <c r="A340" s="2">
        <v>45736.416666666664</v>
      </c>
      <c r="B340">
        <v>133405</v>
      </c>
      <c r="C340">
        <v>133845</v>
      </c>
      <c r="D340">
        <v>133255</v>
      </c>
      <c r="E340">
        <v>133625</v>
      </c>
    </row>
    <row r="341" spans="1:5" x14ac:dyDescent="0.25">
      <c r="A341" s="2">
        <v>45736.375</v>
      </c>
      <c r="B341">
        <v>133590</v>
      </c>
      <c r="C341">
        <v>133600</v>
      </c>
      <c r="D341">
        <v>133060</v>
      </c>
      <c r="E341">
        <v>133410</v>
      </c>
    </row>
    <row r="342" spans="1:5" x14ac:dyDescent="0.25">
      <c r="A342" s="2">
        <v>45735.75</v>
      </c>
      <c r="B342">
        <v>134125</v>
      </c>
      <c r="C342">
        <v>134455</v>
      </c>
      <c r="D342">
        <v>134110</v>
      </c>
      <c r="E342">
        <v>134130</v>
      </c>
    </row>
    <row r="343" spans="1:5" x14ac:dyDescent="0.25">
      <c r="A343" s="2">
        <v>45735.708333333336</v>
      </c>
      <c r="B343">
        <v>133845</v>
      </c>
      <c r="C343">
        <v>134260</v>
      </c>
      <c r="D343">
        <v>133770</v>
      </c>
      <c r="E343">
        <v>134120</v>
      </c>
    </row>
    <row r="344" spans="1:5" x14ac:dyDescent="0.25">
      <c r="A344" s="2">
        <v>45735.666666666664</v>
      </c>
      <c r="B344">
        <v>134240</v>
      </c>
      <c r="C344">
        <v>134320</v>
      </c>
      <c r="D344">
        <v>133710</v>
      </c>
      <c r="E344">
        <v>133850</v>
      </c>
    </row>
    <row r="345" spans="1:5" x14ac:dyDescent="0.25">
      <c r="A345" s="2">
        <v>45735.625</v>
      </c>
      <c r="B345">
        <v>133435</v>
      </c>
      <c r="C345">
        <v>134260</v>
      </c>
      <c r="D345">
        <v>133260</v>
      </c>
      <c r="E345">
        <v>134240</v>
      </c>
    </row>
    <row r="346" spans="1:5" x14ac:dyDescent="0.25">
      <c r="A346" s="2">
        <v>45735.583333333336</v>
      </c>
      <c r="B346">
        <v>133620</v>
      </c>
      <c r="C346">
        <v>133790</v>
      </c>
      <c r="D346">
        <v>133255</v>
      </c>
      <c r="E346">
        <v>133445</v>
      </c>
    </row>
    <row r="347" spans="1:5" x14ac:dyDescent="0.25">
      <c r="A347" s="2">
        <v>45735.541666666664</v>
      </c>
      <c r="B347">
        <v>133565</v>
      </c>
      <c r="C347">
        <v>133830</v>
      </c>
      <c r="D347">
        <v>133530</v>
      </c>
      <c r="E347">
        <v>133620</v>
      </c>
    </row>
    <row r="348" spans="1:5" x14ac:dyDescent="0.25">
      <c r="A348" s="2">
        <v>45735.5</v>
      </c>
      <c r="B348">
        <v>133665</v>
      </c>
      <c r="C348">
        <v>133725</v>
      </c>
      <c r="D348">
        <v>133425</v>
      </c>
      <c r="E348">
        <v>133560</v>
      </c>
    </row>
    <row r="349" spans="1:5" x14ac:dyDescent="0.25">
      <c r="A349" s="2">
        <v>45735.458333333336</v>
      </c>
      <c r="B349">
        <v>133390</v>
      </c>
      <c r="C349">
        <v>134055</v>
      </c>
      <c r="D349">
        <v>133365</v>
      </c>
      <c r="E349">
        <v>133665</v>
      </c>
    </row>
    <row r="350" spans="1:5" x14ac:dyDescent="0.25">
      <c r="A350" s="2">
        <v>45735.416666666664</v>
      </c>
      <c r="B350">
        <v>133020</v>
      </c>
      <c r="C350">
        <v>133630</v>
      </c>
      <c r="D350">
        <v>132780</v>
      </c>
      <c r="E350">
        <v>133385</v>
      </c>
    </row>
    <row r="351" spans="1:5" x14ac:dyDescent="0.25">
      <c r="A351" s="2">
        <v>45735.375</v>
      </c>
      <c r="B351">
        <v>132540</v>
      </c>
      <c r="C351">
        <v>133090</v>
      </c>
      <c r="D351">
        <v>132530</v>
      </c>
      <c r="E351">
        <v>133020</v>
      </c>
    </row>
    <row r="352" spans="1:5" x14ac:dyDescent="0.25">
      <c r="A352" s="2">
        <v>45734.75</v>
      </c>
      <c r="B352">
        <v>132835</v>
      </c>
      <c r="C352">
        <v>132935</v>
      </c>
      <c r="D352">
        <v>132775</v>
      </c>
      <c r="E352">
        <v>132830</v>
      </c>
    </row>
    <row r="353" spans="1:5" x14ac:dyDescent="0.25">
      <c r="A353" s="2">
        <v>45734.708333333336</v>
      </c>
      <c r="B353">
        <v>132785</v>
      </c>
      <c r="C353">
        <v>132945</v>
      </c>
      <c r="D353">
        <v>132665</v>
      </c>
      <c r="E353">
        <v>132840</v>
      </c>
    </row>
    <row r="354" spans="1:5" x14ac:dyDescent="0.25">
      <c r="A354" s="2">
        <v>45734.666666666664</v>
      </c>
      <c r="B354">
        <v>132910</v>
      </c>
      <c r="C354">
        <v>133040</v>
      </c>
      <c r="D354">
        <v>132660</v>
      </c>
      <c r="E354">
        <v>132780</v>
      </c>
    </row>
    <row r="355" spans="1:5" x14ac:dyDescent="0.25">
      <c r="A355" s="2">
        <v>45734.625</v>
      </c>
      <c r="B355">
        <v>132980</v>
      </c>
      <c r="C355">
        <v>133060</v>
      </c>
      <c r="D355">
        <v>132760</v>
      </c>
      <c r="E355">
        <v>132910</v>
      </c>
    </row>
    <row r="356" spans="1:5" x14ac:dyDescent="0.25">
      <c r="A356" s="2">
        <v>45734.583333333336</v>
      </c>
      <c r="B356">
        <v>132450</v>
      </c>
      <c r="C356">
        <v>133160</v>
      </c>
      <c r="D356">
        <v>132400</v>
      </c>
      <c r="E356">
        <v>132985</v>
      </c>
    </row>
    <row r="357" spans="1:5" x14ac:dyDescent="0.25">
      <c r="A357" s="2">
        <v>45734.541666666664</v>
      </c>
      <c r="B357">
        <v>132530</v>
      </c>
      <c r="C357">
        <v>132800</v>
      </c>
      <c r="D357">
        <v>132370</v>
      </c>
      <c r="E357">
        <v>132445</v>
      </c>
    </row>
    <row r="358" spans="1:5" x14ac:dyDescent="0.25">
      <c r="A358" s="2">
        <v>45734.5</v>
      </c>
      <c r="B358">
        <v>132165</v>
      </c>
      <c r="C358">
        <v>132805</v>
      </c>
      <c r="D358">
        <v>132065</v>
      </c>
      <c r="E358">
        <v>132535</v>
      </c>
    </row>
    <row r="359" spans="1:5" x14ac:dyDescent="0.25">
      <c r="A359" s="2">
        <v>45734.458333333336</v>
      </c>
      <c r="B359">
        <v>132005</v>
      </c>
      <c r="C359">
        <v>132315</v>
      </c>
      <c r="D359">
        <v>131970</v>
      </c>
      <c r="E359">
        <v>132160</v>
      </c>
    </row>
    <row r="360" spans="1:5" x14ac:dyDescent="0.25">
      <c r="A360" s="2">
        <v>45734.416666666664</v>
      </c>
      <c r="B360">
        <v>132045</v>
      </c>
      <c r="C360">
        <v>132740</v>
      </c>
      <c r="D360">
        <v>131915</v>
      </c>
      <c r="E360">
        <v>132005</v>
      </c>
    </row>
    <row r="361" spans="1:5" x14ac:dyDescent="0.25">
      <c r="A361" s="2">
        <v>45734.375</v>
      </c>
      <c r="B361">
        <v>131865</v>
      </c>
      <c r="C361">
        <v>132190</v>
      </c>
      <c r="D361">
        <v>131490</v>
      </c>
      <c r="E361">
        <v>132045</v>
      </c>
    </row>
    <row r="362" spans="1:5" x14ac:dyDescent="0.25">
      <c r="A362" s="2">
        <v>45733.75</v>
      </c>
      <c r="B362">
        <v>132195</v>
      </c>
      <c r="C362">
        <v>132355</v>
      </c>
      <c r="D362">
        <v>132165</v>
      </c>
      <c r="E362">
        <v>132300</v>
      </c>
    </row>
    <row r="363" spans="1:5" x14ac:dyDescent="0.25">
      <c r="A363" s="2">
        <v>45733.708333333336</v>
      </c>
      <c r="B363">
        <v>132190</v>
      </c>
      <c r="C363">
        <v>132390</v>
      </c>
      <c r="D363">
        <v>132055</v>
      </c>
      <c r="E363">
        <v>132200</v>
      </c>
    </row>
    <row r="364" spans="1:5" x14ac:dyDescent="0.25">
      <c r="A364" s="2">
        <v>45733.666666666664</v>
      </c>
      <c r="B364">
        <v>132465</v>
      </c>
      <c r="C364">
        <v>132685</v>
      </c>
      <c r="D364">
        <v>132085</v>
      </c>
      <c r="E364">
        <v>132195</v>
      </c>
    </row>
    <row r="365" spans="1:5" x14ac:dyDescent="0.25">
      <c r="A365" s="2">
        <v>45733.625</v>
      </c>
      <c r="B365">
        <v>132320</v>
      </c>
      <c r="C365">
        <v>132495</v>
      </c>
      <c r="D365">
        <v>132270</v>
      </c>
      <c r="E365">
        <v>132470</v>
      </c>
    </row>
    <row r="366" spans="1:5" x14ac:dyDescent="0.25">
      <c r="A366" s="2">
        <v>45733.583333333336</v>
      </c>
      <c r="B366">
        <v>132010</v>
      </c>
      <c r="C366">
        <v>132380</v>
      </c>
      <c r="D366">
        <v>131930</v>
      </c>
      <c r="E366">
        <v>132320</v>
      </c>
    </row>
    <row r="367" spans="1:5" x14ac:dyDescent="0.25">
      <c r="A367" s="2">
        <v>45733.541666666664</v>
      </c>
      <c r="B367">
        <v>132030</v>
      </c>
      <c r="C367">
        <v>132250</v>
      </c>
      <c r="D367">
        <v>131880</v>
      </c>
      <c r="E367">
        <v>132010</v>
      </c>
    </row>
    <row r="368" spans="1:5" x14ac:dyDescent="0.25">
      <c r="A368" s="2">
        <v>45733.5</v>
      </c>
      <c r="B368">
        <v>131130</v>
      </c>
      <c r="C368">
        <v>132160</v>
      </c>
      <c r="D368">
        <v>131125</v>
      </c>
      <c r="E368">
        <v>132030</v>
      </c>
    </row>
    <row r="369" spans="1:5" x14ac:dyDescent="0.25">
      <c r="A369" s="2">
        <v>45733.458333333336</v>
      </c>
      <c r="B369">
        <v>130575</v>
      </c>
      <c r="C369">
        <v>131360</v>
      </c>
      <c r="D369">
        <v>130525</v>
      </c>
      <c r="E369">
        <v>131135</v>
      </c>
    </row>
    <row r="370" spans="1:5" x14ac:dyDescent="0.25">
      <c r="A370" s="2">
        <v>45733.416666666664</v>
      </c>
      <c r="B370">
        <v>130435</v>
      </c>
      <c r="C370">
        <v>130825</v>
      </c>
      <c r="D370">
        <v>130200</v>
      </c>
      <c r="E370">
        <v>130575</v>
      </c>
    </row>
    <row r="371" spans="1:5" x14ac:dyDescent="0.25">
      <c r="A371" s="2">
        <v>45733.375</v>
      </c>
      <c r="B371">
        <v>130085</v>
      </c>
      <c r="C371">
        <v>130795</v>
      </c>
      <c r="D371">
        <v>129890</v>
      </c>
      <c r="E371">
        <v>130435</v>
      </c>
    </row>
    <row r="372" spans="1:5" x14ac:dyDescent="0.25">
      <c r="A372" s="2">
        <v>45730.75</v>
      </c>
      <c r="B372">
        <v>130235</v>
      </c>
      <c r="C372">
        <v>130270</v>
      </c>
      <c r="D372">
        <v>130015</v>
      </c>
      <c r="E372">
        <v>130085</v>
      </c>
    </row>
    <row r="373" spans="1:5" x14ac:dyDescent="0.25">
      <c r="A373" s="2">
        <v>45730.708333333336</v>
      </c>
      <c r="B373">
        <v>130325</v>
      </c>
      <c r="C373">
        <v>130410</v>
      </c>
      <c r="D373">
        <v>130125</v>
      </c>
      <c r="E373">
        <v>130240</v>
      </c>
    </row>
    <row r="374" spans="1:5" x14ac:dyDescent="0.25">
      <c r="A374" s="2">
        <v>45730.666666666664</v>
      </c>
      <c r="B374">
        <v>130110</v>
      </c>
      <c r="C374">
        <v>130550</v>
      </c>
      <c r="D374">
        <v>130095</v>
      </c>
      <c r="E374">
        <v>130325</v>
      </c>
    </row>
    <row r="375" spans="1:5" x14ac:dyDescent="0.25">
      <c r="A375" s="2">
        <v>45730.625</v>
      </c>
      <c r="B375">
        <v>129830</v>
      </c>
      <c r="C375">
        <v>130215</v>
      </c>
      <c r="D375">
        <v>129745</v>
      </c>
      <c r="E375">
        <v>130105</v>
      </c>
    </row>
    <row r="376" spans="1:5" x14ac:dyDescent="0.25">
      <c r="A376" s="2">
        <v>45730.583333333336</v>
      </c>
      <c r="B376">
        <v>130010</v>
      </c>
      <c r="C376">
        <v>130120</v>
      </c>
      <c r="D376">
        <v>129740</v>
      </c>
      <c r="E376">
        <v>129830</v>
      </c>
    </row>
    <row r="377" spans="1:5" x14ac:dyDescent="0.25">
      <c r="A377" s="2">
        <v>45730.541666666664</v>
      </c>
      <c r="B377">
        <v>130080</v>
      </c>
      <c r="C377">
        <v>130300</v>
      </c>
      <c r="D377">
        <v>129785</v>
      </c>
      <c r="E377">
        <v>130010</v>
      </c>
    </row>
    <row r="378" spans="1:5" x14ac:dyDescent="0.25">
      <c r="A378" s="2">
        <v>45730.5</v>
      </c>
      <c r="B378">
        <v>129500</v>
      </c>
      <c r="C378">
        <v>130130</v>
      </c>
      <c r="D378">
        <v>129490</v>
      </c>
      <c r="E378">
        <v>130085</v>
      </c>
    </row>
    <row r="379" spans="1:5" x14ac:dyDescent="0.25">
      <c r="A379" s="2">
        <v>45730.458333333336</v>
      </c>
      <c r="B379">
        <v>128295</v>
      </c>
      <c r="C379">
        <v>129550</v>
      </c>
      <c r="D379">
        <v>128065</v>
      </c>
      <c r="E379">
        <v>129505</v>
      </c>
    </row>
    <row r="380" spans="1:5" x14ac:dyDescent="0.25">
      <c r="A380" s="2">
        <v>45730.416666666664</v>
      </c>
      <c r="B380">
        <v>127735</v>
      </c>
      <c r="C380">
        <v>128340</v>
      </c>
      <c r="D380">
        <v>127585</v>
      </c>
      <c r="E380">
        <v>128295</v>
      </c>
    </row>
    <row r="381" spans="1:5" x14ac:dyDescent="0.25">
      <c r="A381" s="2">
        <v>45730.375</v>
      </c>
      <c r="B381">
        <v>127420</v>
      </c>
      <c r="C381">
        <v>127870</v>
      </c>
      <c r="D381">
        <v>127355</v>
      </c>
      <c r="E381">
        <v>127735</v>
      </c>
    </row>
    <row r="382" spans="1:5" x14ac:dyDescent="0.25">
      <c r="A382" s="2">
        <v>45729.75</v>
      </c>
      <c r="B382">
        <v>126905</v>
      </c>
      <c r="C382">
        <v>127190</v>
      </c>
      <c r="D382">
        <v>126885</v>
      </c>
      <c r="E382">
        <v>127070</v>
      </c>
    </row>
    <row r="383" spans="1:5" x14ac:dyDescent="0.25">
      <c r="A383" s="2">
        <v>45729.708333333336</v>
      </c>
      <c r="B383">
        <v>127135</v>
      </c>
      <c r="C383">
        <v>127145</v>
      </c>
      <c r="D383">
        <v>126880</v>
      </c>
      <c r="E383">
        <v>126905</v>
      </c>
    </row>
    <row r="384" spans="1:5" x14ac:dyDescent="0.25">
      <c r="A384" s="2">
        <v>45729.666666666664</v>
      </c>
      <c r="B384">
        <v>127015</v>
      </c>
      <c r="C384">
        <v>127165</v>
      </c>
      <c r="D384">
        <v>126960</v>
      </c>
      <c r="E384">
        <v>127135</v>
      </c>
    </row>
    <row r="385" spans="1:5" x14ac:dyDescent="0.25">
      <c r="A385" s="2">
        <v>45729.625</v>
      </c>
      <c r="B385">
        <v>126820</v>
      </c>
      <c r="C385">
        <v>127065</v>
      </c>
      <c r="D385">
        <v>126810</v>
      </c>
      <c r="E385">
        <v>127015</v>
      </c>
    </row>
    <row r="386" spans="1:5" x14ac:dyDescent="0.25">
      <c r="A386" s="2">
        <v>45729.583333333336</v>
      </c>
      <c r="B386">
        <v>126965</v>
      </c>
      <c r="C386">
        <v>127130</v>
      </c>
      <c r="D386">
        <v>126785</v>
      </c>
      <c r="E386">
        <v>126825</v>
      </c>
    </row>
    <row r="387" spans="1:5" x14ac:dyDescent="0.25">
      <c r="A387" s="2">
        <v>45729.541666666664</v>
      </c>
      <c r="B387">
        <v>126775</v>
      </c>
      <c r="C387">
        <v>127100</v>
      </c>
      <c r="D387">
        <v>126745</v>
      </c>
      <c r="E387">
        <v>126970</v>
      </c>
    </row>
    <row r="388" spans="1:5" x14ac:dyDescent="0.25">
      <c r="A388" s="2">
        <v>45729.5</v>
      </c>
      <c r="B388">
        <v>126660</v>
      </c>
      <c r="C388">
        <v>126895</v>
      </c>
      <c r="D388">
        <v>126425</v>
      </c>
      <c r="E388">
        <v>126780</v>
      </c>
    </row>
    <row r="389" spans="1:5" x14ac:dyDescent="0.25">
      <c r="A389" s="2">
        <v>45729.458333333336</v>
      </c>
      <c r="B389">
        <v>125090</v>
      </c>
      <c r="C389">
        <v>126770</v>
      </c>
      <c r="D389">
        <v>125040</v>
      </c>
      <c r="E389">
        <v>126665</v>
      </c>
    </row>
    <row r="390" spans="1:5" x14ac:dyDescent="0.25">
      <c r="A390" s="2">
        <v>45729.416666666664</v>
      </c>
      <c r="B390">
        <v>125535</v>
      </c>
      <c r="C390">
        <v>125650</v>
      </c>
      <c r="D390">
        <v>124820</v>
      </c>
      <c r="E390">
        <v>125090</v>
      </c>
    </row>
    <row r="391" spans="1:5" x14ac:dyDescent="0.25">
      <c r="A391" s="2">
        <v>45729.375</v>
      </c>
      <c r="B391">
        <v>124825</v>
      </c>
      <c r="C391">
        <v>125770</v>
      </c>
      <c r="D391">
        <v>124655</v>
      </c>
      <c r="E391">
        <v>125535</v>
      </c>
    </row>
    <row r="392" spans="1:5" x14ac:dyDescent="0.25">
      <c r="A392" s="2">
        <v>45728.75</v>
      </c>
      <c r="B392">
        <v>125160</v>
      </c>
      <c r="C392">
        <v>125260</v>
      </c>
      <c r="D392">
        <v>125025</v>
      </c>
      <c r="E392">
        <v>125025</v>
      </c>
    </row>
    <row r="393" spans="1:5" x14ac:dyDescent="0.25">
      <c r="A393" s="2">
        <v>45728.708333333336</v>
      </c>
      <c r="B393">
        <v>125230</v>
      </c>
      <c r="C393">
        <v>125300</v>
      </c>
      <c r="D393">
        <v>125040</v>
      </c>
      <c r="E393">
        <v>125150</v>
      </c>
    </row>
    <row r="394" spans="1:5" x14ac:dyDescent="0.25">
      <c r="A394" s="2">
        <v>45728.666666666664</v>
      </c>
      <c r="B394">
        <v>124750</v>
      </c>
      <c r="C394">
        <v>125390</v>
      </c>
      <c r="D394">
        <v>124720</v>
      </c>
      <c r="E394">
        <v>125230</v>
      </c>
    </row>
    <row r="395" spans="1:5" x14ac:dyDescent="0.25">
      <c r="A395" s="2">
        <v>45728.625</v>
      </c>
      <c r="B395">
        <v>124395</v>
      </c>
      <c r="C395">
        <v>125200</v>
      </c>
      <c r="D395">
        <v>124385</v>
      </c>
      <c r="E395">
        <v>124750</v>
      </c>
    </row>
    <row r="396" spans="1:5" x14ac:dyDescent="0.25">
      <c r="A396" s="2">
        <v>45728.583333333336</v>
      </c>
      <c r="B396">
        <v>124945</v>
      </c>
      <c r="C396">
        <v>125030</v>
      </c>
      <c r="D396">
        <v>124360</v>
      </c>
      <c r="E396">
        <v>124395</v>
      </c>
    </row>
    <row r="397" spans="1:5" x14ac:dyDescent="0.25">
      <c r="A397" s="2">
        <v>45728.541666666664</v>
      </c>
      <c r="B397">
        <v>125030</v>
      </c>
      <c r="C397">
        <v>125350</v>
      </c>
      <c r="D397">
        <v>124860</v>
      </c>
      <c r="E397">
        <v>124945</v>
      </c>
    </row>
    <row r="398" spans="1:5" x14ac:dyDescent="0.25">
      <c r="A398" s="2">
        <v>45728.5</v>
      </c>
      <c r="B398">
        <v>124740</v>
      </c>
      <c r="C398">
        <v>125135</v>
      </c>
      <c r="D398">
        <v>124700</v>
      </c>
      <c r="E398">
        <v>125025</v>
      </c>
    </row>
    <row r="399" spans="1:5" x14ac:dyDescent="0.25">
      <c r="A399" s="2">
        <v>45728.458333333336</v>
      </c>
      <c r="B399">
        <v>125110</v>
      </c>
      <c r="C399">
        <v>125135</v>
      </c>
      <c r="D399">
        <v>124550</v>
      </c>
      <c r="E399">
        <v>124740</v>
      </c>
    </row>
    <row r="400" spans="1:5" x14ac:dyDescent="0.25">
      <c r="A400" s="2">
        <v>45728.416666666664</v>
      </c>
      <c r="B400">
        <v>125010</v>
      </c>
      <c r="C400">
        <v>125410</v>
      </c>
      <c r="D400">
        <v>124695</v>
      </c>
      <c r="E400">
        <v>125115</v>
      </c>
    </row>
    <row r="401" spans="1:5" x14ac:dyDescent="0.25">
      <c r="A401" s="2">
        <v>45728.375</v>
      </c>
      <c r="B401">
        <v>125300</v>
      </c>
      <c r="C401">
        <v>125775</v>
      </c>
      <c r="D401">
        <v>124435</v>
      </c>
      <c r="E401">
        <v>125005</v>
      </c>
    </row>
    <row r="402" spans="1:5" x14ac:dyDescent="0.25">
      <c r="A402" s="2">
        <v>45727.75</v>
      </c>
      <c r="B402">
        <v>125085</v>
      </c>
      <c r="C402">
        <v>125200</v>
      </c>
      <c r="D402">
        <v>125015</v>
      </c>
      <c r="E402">
        <v>125160</v>
      </c>
    </row>
    <row r="403" spans="1:5" x14ac:dyDescent="0.25">
      <c r="A403" s="2">
        <v>45727.708333333336</v>
      </c>
      <c r="B403">
        <v>124805</v>
      </c>
      <c r="C403">
        <v>125200</v>
      </c>
      <c r="D403">
        <v>124785</v>
      </c>
      <c r="E403">
        <v>125090</v>
      </c>
    </row>
    <row r="404" spans="1:5" x14ac:dyDescent="0.25">
      <c r="A404" s="2">
        <v>45727.666666666664</v>
      </c>
      <c r="B404">
        <v>125000</v>
      </c>
      <c r="C404">
        <v>125225</v>
      </c>
      <c r="D404">
        <v>124775</v>
      </c>
      <c r="E404">
        <v>124805</v>
      </c>
    </row>
    <row r="405" spans="1:5" x14ac:dyDescent="0.25">
      <c r="A405" s="2">
        <v>45727.625</v>
      </c>
      <c r="B405">
        <v>124325</v>
      </c>
      <c r="C405">
        <v>125025</v>
      </c>
      <c r="D405">
        <v>124285</v>
      </c>
      <c r="E405">
        <v>125000</v>
      </c>
    </row>
    <row r="406" spans="1:5" x14ac:dyDescent="0.25">
      <c r="A406" s="2">
        <v>45727.583333333336</v>
      </c>
      <c r="B406">
        <v>124190</v>
      </c>
      <c r="C406">
        <v>124370</v>
      </c>
      <c r="D406">
        <v>123965</v>
      </c>
      <c r="E406">
        <v>124325</v>
      </c>
    </row>
    <row r="407" spans="1:5" x14ac:dyDescent="0.25">
      <c r="A407" s="2">
        <v>45727.541666666664</v>
      </c>
      <c r="B407">
        <v>124485</v>
      </c>
      <c r="C407">
        <v>124510</v>
      </c>
      <c r="D407">
        <v>124085</v>
      </c>
      <c r="E407">
        <v>124190</v>
      </c>
    </row>
    <row r="408" spans="1:5" x14ac:dyDescent="0.25">
      <c r="A408" s="2">
        <v>45727.5</v>
      </c>
      <c r="B408">
        <v>124585</v>
      </c>
      <c r="C408">
        <v>124725</v>
      </c>
      <c r="D408">
        <v>124425</v>
      </c>
      <c r="E408">
        <v>124490</v>
      </c>
    </row>
    <row r="409" spans="1:5" x14ac:dyDescent="0.25">
      <c r="A409" s="2">
        <v>45727.458333333336</v>
      </c>
      <c r="B409">
        <v>125080</v>
      </c>
      <c r="C409">
        <v>125220</v>
      </c>
      <c r="D409">
        <v>124490</v>
      </c>
      <c r="E409">
        <v>124585</v>
      </c>
    </row>
    <row r="410" spans="1:5" x14ac:dyDescent="0.25">
      <c r="A410" s="2">
        <v>45727.416666666664</v>
      </c>
      <c r="B410">
        <v>125800</v>
      </c>
      <c r="C410">
        <v>125980</v>
      </c>
      <c r="D410">
        <v>124960</v>
      </c>
      <c r="E410">
        <v>125085</v>
      </c>
    </row>
    <row r="411" spans="1:5" x14ac:dyDescent="0.25">
      <c r="A411" s="2">
        <v>45727.375</v>
      </c>
      <c r="B411">
        <v>126260</v>
      </c>
      <c r="C411">
        <v>126325</v>
      </c>
      <c r="D411">
        <v>125670</v>
      </c>
      <c r="E411">
        <v>125800</v>
      </c>
    </row>
    <row r="412" spans="1:5" x14ac:dyDescent="0.25">
      <c r="A412" s="2">
        <v>45726.75</v>
      </c>
      <c r="B412">
        <v>125840</v>
      </c>
      <c r="C412">
        <v>125965</v>
      </c>
      <c r="D412">
        <v>125800</v>
      </c>
      <c r="E412">
        <v>125865</v>
      </c>
    </row>
    <row r="413" spans="1:5" x14ac:dyDescent="0.25">
      <c r="A413" s="2">
        <v>45726.708333333336</v>
      </c>
      <c r="B413">
        <v>125810</v>
      </c>
      <c r="C413">
        <v>126035</v>
      </c>
      <c r="D413">
        <v>125740</v>
      </c>
      <c r="E413">
        <v>125845</v>
      </c>
    </row>
    <row r="414" spans="1:5" x14ac:dyDescent="0.25">
      <c r="A414" s="2">
        <v>45726.666666666664</v>
      </c>
      <c r="B414">
        <v>125410</v>
      </c>
      <c r="C414">
        <v>125925</v>
      </c>
      <c r="D414">
        <v>125220</v>
      </c>
      <c r="E414">
        <v>125805</v>
      </c>
    </row>
    <row r="415" spans="1:5" x14ac:dyDescent="0.25">
      <c r="A415" s="2">
        <v>45726.625</v>
      </c>
      <c r="B415">
        <v>125670</v>
      </c>
      <c r="C415">
        <v>125885</v>
      </c>
      <c r="D415">
        <v>125380</v>
      </c>
      <c r="E415">
        <v>125415</v>
      </c>
    </row>
    <row r="416" spans="1:5" x14ac:dyDescent="0.25">
      <c r="A416" s="2">
        <v>45726.583333333336</v>
      </c>
      <c r="B416">
        <v>126050</v>
      </c>
      <c r="C416">
        <v>126190</v>
      </c>
      <c r="D416">
        <v>125620</v>
      </c>
      <c r="E416">
        <v>125675</v>
      </c>
    </row>
    <row r="417" spans="1:5" x14ac:dyDescent="0.25">
      <c r="A417" s="2">
        <v>45726.541666666664</v>
      </c>
      <c r="B417">
        <v>125875</v>
      </c>
      <c r="C417">
        <v>126285</v>
      </c>
      <c r="D417">
        <v>125860</v>
      </c>
      <c r="E417">
        <v>126055</v>
      </c>
    </row>
    <row r="418" spans="1:5" x14ac:dyDescent="0.25">
      <c r="A418" s="2">
        <v>45726.5</v>
      </c>
      <c r="B418">
        <v>125385</v>
      </c>
      <c r="C418">
        <v>126355</v>
      </c>
      <c r="D418">
        <v>125335</v>
      </c>
      <c r="E418">
        <v>125875</v>
      </c>
    </row>
    <row r="419" spans="1:5" x14ac:dyDescent="0.25">
      <c r="A419" s="2">
        <v>45726.458333333336</v>
      </c>
      <c r="B419">
        <v>125370</v>
      </c>
      <c r="C419">
        <v>125535</v>
      </c>
      <c r="D419">
        <v>124895</v>
      </c>
      <c r="E419">
        <v>125385</v>
      </c>
    </row>
    <row r="420" spans="1:5" x14ac:dyDescent="0.25">
      <c r="A420" s="2">
        <v>45726.416666666664</v>
      </c>
      <c r="B420">
        <v>125460</v>
      </c>
      <c r="C420">
        <v>125825</v>
      </c>
      <c r="D420">
        <v>125300</v>
      </c>
      <c r="E420">
        <v>125365</v>
      </c>
    </row>
    <row r="421" spans="1:5" x14ac:dyDescent="0.25">
      <c r="A421" s="2">
        <v>45726.375</v>
      </c>
      <c r="B421">
        <v>126050</v>
      </c>
      <c r="C421">
        <v>126210</v>
      </c>
      <c r="D421">
        <v>125240</v>
      </c>
      <c r="E421">
        <v>125460</v>
      </c>
    </row>
    <row r="422" spans="1:5" x14ac:dyDescent="0.25">
      <c r="A422" s="2">
        <v>45723.75</v>
      </c>
      <c r="B422">
        <v>126845</v>
      </c>
      <c r="C422">
        <v>126855</v>
      </c>
      <c r="D422">
        <v>126500</v>
      </c>
      <c r="E422">
        <v>126695</v>
      </c>
    </row>
    <row r="423" spans="1:5" x14ac:dyDescent="0.25">
      <c r="A423" s="2">
        <v>45723.708333333336</v>
      </c>
      <c r="B423">
        <v>127220</v>
      </c>
      <c r="C423">
        <v>127220</v>
      </c>
      <c r="D423">
        <v>126690</v>
      </c>
      <c r="E423">
        <v>126845</v>
      </c>
    </row>
    <row r="424" spans="1:5" x14ac:dyDescent="0.25">
      <c r="A424" s="2">
        <v>45723.666666666664</v>
      </c>
      <c r="B424">
        <v>126895</v>
      </c>
      <c r="C424">
        <v>127460</v>
      </c>
      <c r="D424">
        <v>126895</v>
      </c>
      <c r="E424">
        <v>127220</v>
      </c>
    </row>
    <row r="425" spans="1:5" x14ac:dyDescent="0.25">
      <c r="A425" s="2">
        <v>45723.625</v>
      </c>
      <c r="B425">
        <v>126280</v>
      </c>
      <c r="C425">
        <v>126970</v>
      </c>
      <c r="D425">
        <v>126250</v>
      </c>
      <c r="E425">
        <v>126890</v>
      </c>
    </row>
    <row r="426" spans="1:5" x14ac:dyDescent="0.25">
      <c r="A426" s="2">
        <v>45723.583333333336</v>
      </c>
      <c r="B426">
        <v>126030</v>
      </c>
      <c r="C426">
        <v>126560</v>
      </c>
      <c r="D426">
        <v>125970</v>
      </c>
      <c r="E426">
        <v>126275</v>
      </c>
    </row>
    <row r="427" spans="1:5" x14ac:dyDescent="0.25">
      <c r="A427" s="2">
        <v>45723.541666666664</v>
      </c>
      <c r="B427">
        <v>126355</v>
      </c>
      <c r="C427">
        <v>126435</v>
      </c>
      <c r="D427">
        <v>125930</v>
      </c>
      <c r="E427">
        <v>126030</v>
      </c>
    </row>
    <row r="428" spans="1:5" x14ac:dyDescent="0.25">
      <c r="A428" s="2">
        <v>45723.5</v>
      </c>
      <c r="B428">
        <v>125780</v>
      </c>
      <c r="C428">
        <v>126600</v>
      </c>
      <c r="D428">
        <v>125740</v>
      </c>
      <c r="E428">
        <v>126365</v>
      </c>
    </row>
    <row r="429" spans="1:5" x14ac:dyDescent="0.25">
      <c r="A429" s="2">
        <v>45723.458333333336</v>
      </c>
      <c r="B429">
        <v>124545</v>
      </c>
      <c r="C429">
        <v>125830</v>
      </c>
      <c r="D429">
        <v>124485</v>
      </c>
      <c r="E429">
        <v>125780</v>
      </c>
    </row>
    <row r="430" spans="1:5" x14ac:dyDescent="0.25">
      <c r="A430" s="2">
        <v>45723.416666666664</v>
      </c>
      <c r="B430">
        <v>124065</v>
      </c>
      <c r="C430">
        <v>124545</v>
      </c>
      <c r="D430">
        <v>123705</v>
      </c>
      <c r="E430">
        <v>124540</v>
      </c>
    </row>
    <row r="431" spans="1:5" x14ac:dyDescent="0.25">
      <c r="A431" s="2">
        <v>45723.375</v>
      </c>
      <c r="B431">
        <v>125155</v>
      </c>
      <c r="C431">
        <v>125280</v>
      </c>
      <c r="D431">
        <v>124015</v>
      </c>
      <c r="E431">
        <v>124065</v>
      </c>
    </row>
    <row r="432" spans="1:5" x14ac:dyDescent="0.25">
      <c r="A432" s="2">
        <v>45722.75</v>
      </c>
      <c r="B432">
        <v>124970</v>
      </c>
      <c r="C432">
        <v>125080</v>
      </c>
      <c r="D432">
        <v>124855</v>
      </c>
      <c r="E432">
        <v>125060</v>
      </c>
    </row>
    <row r="433" spans="1:5" x14ac:dyDescent="0.25">
      <c r="A433" s="2">
        <v>45722.708333333336</v>
      </c>
      <c r="B433">
        <v>124595</v>
      </c>
      <c r="C433">
        <v>125125</v>
      </c>
      <c r="D433">
        <v>124560</v>
      </c>
      <c r="E433">
        <v>124970</v>
      </c>
    </row>
    <row r="434" spans="1:5" x14ac:dyDescent="0.25">
      <c r="A434" s="2">
        <v>45722.666666666664</v>
      </c>
      <c r="B434">
        <v>124960</v>
      </c>
      <c r="C434">
        <v>124975</v>
      </c>
      <c r="D434">
        <v>124395</v>
      </c>
      <c r="E434">
        <v>124590</v>
      </c>
    </row>
    <row r="435" spans="1:5" x14ac:dyDescent="0.25">
      <c r="A435" s="2">
        <v>45722.625</v>
      </c>
      <c r="B435">
        <v>124865</v>
      </c>
      <c r="C435">
        <v>125335</v>
      </c>
      <c r="D435">
        <v>124760</v>
      </c>
      <c r="E435">
        <v>124960</v>
      </c>
    </row>
    <row r="436" spans="1:5" x14ac:dyDescent="0.25">
      <c r="A436" s="2">
        <v>45722.583333333336</v>
      </c>
      <c r="B436">
        <v>125070</v>
      </c>
      <c r="C436">
        <v>125390</v>
      </c>
      <c r="D436">
        <v>124845</v>
      </c>
      <c r="E436">
        <v>124865</v>
      </c>
    </row>
    <row r="437" spans="1:5" x14ac:dyDescent="0.25">
      <c r="A437" s="2">
        <v>45722.541666666664</v>
      </c>
      <c r="B437">
        <v>125120</v>
      </c>
      <c r="C437">
        <v>125570</v>
      </c>
      <c r="D437">
        <v>124730</v>
      </c>
      <c r="E437">
        <v>125075</v>
      </c>
    </row>
    <row r="438" spans="1:5" x14ac:dyDescent="0.25">
      <c r="A438" s="2">
        <v>45722.5</v>
      </c>
      <c r="B438">
        <v>124630</v>
      </c>
      <c r="C438">
        <v>125810</v>
      </c>
      <c r="D438">
        <v>124615</v>
      </c>
      <c r="E438">
        <v>125120</v>
      </c>
    </row>
    <row r="439" spans="1:5" x14ac:dyDescent="0.25">
      <c r="A439" s="2">
        <v>45722.458333333336</v>
      </c>
      <c r="B439">
        <v>124705</v>
      </c>
      <c r="C439">
        <v>124945</v>
      </c>
      <c r="D439">
        <v>124220</v>
      </c>
      <c r="E439">
        <v>124625</v>
      </c>
    </row>
    <row r="440" spans="1:5" x14ac:dyDescent="0.25">
      <c r="A440" s="2">
        <v>45722.416666666664</v>
      </c>
      <c r="B440">
        <v>125170</v>
      </c>
      <c r="C440">
        <v>125170</v>
      </c>
      <c r="D440">
        <v>124530</v>
      </c>
      <c r="E440">
        <v>124700</v>
      </c>
    </row>
    <row r="441" spans="1:5" x14ac:dyDescent="0.25">
      <c r="A441" s="2">
        <v>45722.375</v>
      </c>
      <c r="B441">
        <v>124490</v>
      </c>
      <c r="C441">
        <v>125215</v>
      </c>
      <c r="D441">
        <v>124370</v>
      </c>
      <c r="E441">
        <v>125165</v>
      </c>
    </row>
    <row r="442" spans="1:5" x14ac:dyDescent="0.25">
      <c r="A442" s="2">
        <v>45721.75</v>
      </c>
      <c r="B442">
        <v>124790</v>
      </c>
      <c r="C442">
        <v>124945</v>
      </c>
      <c r="D442">
        <v>124660</v>
      </c>
      <c r="E442">
        <v>124800</v>
      </c>
    </row>
    <row r="443" spans="1:5" x14ac:dyDescent="0.25">
      <c r="A443" s="2">
        <v>45721.708333333336</v>
      </c>
      <c r="B443">
        <v>124745</v>
      </c>
      <c r="C443">
        <v>125050</v>
      </c>
      <c r="D443">
        <v>124565</v>
      </c>
      <c r="E443">
        <v>124790</v>
      </c>
    </row>
    <row r="444" spans="1:5" x14ac:dyDescent="0.25">
      <c r="A444" s="2">
        <v>45721.666666666664</v>
      </c>
      <c r="B444">
        <v>124730</v>
      </c>
      <c r="C444">
        <v>124900</v>
      </c>
      <c r="D444">
        <v>124665</v>
      </c>
      <c r="E444">
        <v>124740</v>
      </c>
    </row>
    <row r="445" spans="1:5" x14ac:dyDescent="0.25">
      <c r="A445" s="2">
        <v>45721.625</v>
      </c>
      <c r="B445">
        <v>124695</v>
      </c>
      <c r="C445">
        <v>124810</v>
      </c>
      <c r="D445">
        <v>124425</v>
      </c>
      <c r="E445">
        <v>124730</v>
      </c>
    </row>
    <row r="446" spans="1:5" x14ac:dyDescent="0.25">
      <c r="A446" s="2">
        <v>45721.583333333336</v>
      </c>
      <c r="B446">
        <v>124770</v>
      </c>
      <c r="C446">
        <v>124935</v>
      </c>
      <c r="D446">
        <v>124495</v>
      </c>
      <c r="E446">
        <v>124695</v>
      </c>
    </row>
    <row r="447" spans="1:5" x14ac:dyDescent="0.25">
      <c r="A447" s="2">
        <v>45721.541666666664</v>
      </c>
      <c r="B447">
        <v>125190</v>
      </c>
      <c r="C447">
        <v>125300</v>
      </c>
      <c r="D447">
        <v>124535</v>
      </c>
      <c r="E447">
        <v>124775</v>
      </c>
    </row>
    <row r="448" spans="1:5" x14ac:dyDescent="0.25">
      <c r="A448" s="2">
        <v>45716.75</v>
      </c>
      <c r="B448">
        <v>124775</v>
      </c>
      <c r="C448">
        <v>124935</v>
      </c>
      <c r="D448">
        <v>124480</v>
      </c>
      <c r="E448">
        <v>124850</v>
      </c>
    </row>
    <row r="449" spans="1:5" x14ac:dyDescent="0.25">
      <c r="A449" s="2">
        <v>45716.708333333336</v>
      </c>
      <c r="B449">
        <v>124670</v>
      </c>
      <c r="C449">
        <v>124940</v>
      </c>
      <c r="D449">
        <v>124590</v>
      </c>
      <c r="E449">
        <v>124775</v>
      </c>
    </row>
    <row r="450" spans="1:5" x14ac:dyDescent="0.25">
      <c r="A450" s="2">
        <v>45716.666666666664</v>
      </c>
      <c r="B450">
        <v>124470</v>
      </c>
      <c r="C450">
        <v>124795</v>
      </c>
      <c r="D450">
        <v>124455</v>
      </c>
      <c r="E450">
        <v>124670</v>
      </c>
    </row>
    <row r="451" spans="1:5" x14ac:dyDescent="0.25">
      <c r="A451" s="2">
        <v>45716.625</v>
      </c>
      <c r="B451">
        <v>125000</v>
      </c>
      <c r="C451">
        <v>125000</v>
      </c>
      <c r="D451">
        <v>124295</v>
      </c>
      <c r="E451">
        <v>124465</v>
      </c>
    </row>
    <row r="452" spans="1:5" x14ac:dyDescent="0.25">
      <c r="A452" s="2">
        <v>45716.583333333336</v>
      </c>
      <c r="B452">
        <v>125300</v>
      </c>
      <c r="C452">
        <v>125425</v>
      </c>
      <c r="D452">
        <v>124910</v>
      </c>
      <c r="E452">
        <v>125000</v>
      </c>
    </row>
    <row r="453" spans="1:5" x14ac:dyDescent="0.25">
      <c r="A453" s="2">
        <v>45716.541666666664</v>
      </c>
      <c r="B453">
        <v>126050</v>
      </c>
      <c r="C453">
        <v>126115</v>
      </c>
      <c r="D453">
        <v>125285</v>
      </c>
      <c r="E453">
        <v>125305</v>
      </c>
    </row>
    <row r="454" spans="1:5" x14ac:dyDescent="0.25">
      <c r="A454" s="2">
        <v>45716.5</v>
      </c>
      <c r="B454">
        <v>125855</v>
      </c>
      <c r="C454">
        <v>126220</v>
      </c>
      <c r="D454">
        <v>125760</v>
      </c>
      <c r="E454">
        <v>126050</v>
      </c>
    </row>
    <row r="455" spans="1:5" x14ac:dyDescent="0.25">
      <c r="A455" s="2">
        <v>45716.458333333336</v>
      </c>
      <c r="B455">
        <v>126250</v>
      </c>
      <c r="C455">
        <v>126400</v>
      </c>
      <c r="D455">
        <v>125630</v>
      </c>
      <c r="E455">
        <v>125850</v>
      </c>
    </row>
    <row r="456" spans="1:5" x14ac:dyDescent="0.25">
      <c r="A456" s="2">
        <v>45716.416666666664</v>
      </c>
      <c r="B456">
        <v>126040</v>
      </c>
      <c r="C456">
        <v>126645</v>
      </c>
      <c r="D456">
        <v>125965</v>
      </c>
      <c r="E456">
        <v>126250</v>
      </c>
    </row>
    <row r="457" spans="1:5" x14ac:dyDescent="0.25">
      <c r="A457" s="2">
        <v>45716.375</v>
      </c>
      <c r="B457">
        <v>126390</v>
      </c>
      <c r="C457">
        <v>126400</v>
      </c>
      <c r="D457">
        <v>125795</v>
      </c>
      <c r="E457">
        <v>126035</v>
      </c>
    </row>
    <row r="458" spans="1:5" x14ac:dyDescent="0.25">
      <c r="A458" s="2">
        <v>45715.75</v>
      </c>
      <c r="B458">
        <v>126375</v>
      </c>
      <c r="C458">
        <v>126575</v>
      </c>
      <c r="D458">
        <v>126320</v>
      </c>
      <c r="E458">
        <v>126515</v>
      </c>
    </row>
    <row r="459" spans="1:5" x14ac:dyDescent="0.25">
      <c r="A459" s="2">
        <v>45715.708333333336</v>
      </c>
      <c r="B459">
        <v>127045</v>
      </c>
      <c r="C459">
        <v>127050</v>
      </c>
      <c r="D459">
        <v>126270</v>
      </c>
      <c r="E459">
        <v>126380</v>
      </c>
    </row>
    <row r="460" spans="1:5" x14ac:dyDescent="0.25">
      <c r="A460" s="2">
        <v>45715.666666666664</v>
      </c>
      <c r="B460">
        <v>127180</v>
      </c>
      <c r="C460">
        <v>127305</v>
      </c>
      <c r="D460">
        <v>126905</v>
      </c>
      <c r="E460">
        <v>127045</v>
      </c>
    </row>
    <row r="461" spans="1:5" x14ac:dyDescent="0.25">
      <c r="A461" s="2">
        <v>45715.625</v>
      </c>
      <c r="B461">
        <v>126695</v>
      </c>
      <c r="C461">
        <v>127275</v>
      </c>
      <c r="D461">
        <v>126640</v>
      </c>
      <c r="E461">
        <v>127180</v>
      </c>
    </row>
    <row r="462" spans="1:5" x14ac:dyDescent="0.25">
      <c r="A462" s="2">
        <v>45715.583333333336</v>
      </c>
      <c r="B462">
        <v>126400</v>
      </c>
      <c r="C462">
        <v>126810</v>
      </c>
      <c r="D462">
        <v>126400</v>
      </c>
      <c r="E462">
        <v>126690</v>
      </c>
    </row>
    <row r="463" spans="1:5" x14ac:dyDescent="0.25">
      <c r="A463" s="2">
        <v>45715.541666666664</v>
      </c>
      <c r="B463">
        <v>126430</v>
      </c>
      <c r="C463">
        <v>126475</v>
      </c>
      <c r="D463">
        <v>126215</v>
      </c>
      <c r="E463">
        <v>126395</v>
      </c>
    </row>
    <row r="464" spans="1:5" x14ac:dyDescent="0.25">
      <c r="A464" s="2">
        <v>45715.5</v>
      </c>
      <c r="B464">
        <v>126320</v>
      </c>
      <c r="C464">
        <v>126640</v>
      </c>
      <c r="D464">
        <v>126170</v>
      </c>
      <c r="E464">
        <v>126430</v>
      </c>
    </row>
    <row r="465" spans="1:5" x14ac:dyDescent="0.25">
      <c r="A465" s="2">
        <v>45715.458333333336</v>
      </c>
      <c r="B465">
        <v>126320</v>
      </c>
      <c r="C465">
        <v>126600</v>
      </c>
      <c r="D465">
        <v>126110</v>
      </c>
      <c r="E465">
        <v>126320</v>
      </c>
    </row>
    <row r="466" spans="1:5" x14ac:dyDescent="0.25">
      <c r="A466" s="2">
        <v>45715.416666666664</v>
      </c>
      <c r="B466">
        <v>126250</v>
      </c>
      <c r="C466">
        <v>126580</v>
      </c>
      <c r="D466">
        <v>126120</v>
      </c>
      <c r="E466">
        <v>126325</v>
      </c>
    </row>
    <row r="467" spans="1:5" x14ac:dyDescent="0.25">
      <c r="A467" s="2">
        <v>45715.375</v>
      </c>
      <c r="B467">
        <v>126100</v>
      </c>
      <c r="C467">
        <v>126365</v>
      </c>
      <c r="D467">
        <v>125850</v>
      </c>
      <c r="E467">
        <v>126255</v>
      </c>
    </row>
    <row r="468" spans="1:5" x14ac:dyDescent="0.25">
      <c r="A468" s="2">
        <v>45714.75</v>
      </c>
      <c r="B468">
        <v>126655</v>
      </c>
      <c r="C468">
        <v>126885</v>
      </c>
      <c r="D468">
        <v>126545</v>
      </c>
      <c r="E468">
        <v>126885</v>
      </c>
    </row>
    <row r="469" spans="1:5" x14ac:dyDescent="0.25">
      <c r="A469" s="2">
        <v>45714.708333333336</v>
      </c>
      <c r="B469">
        <v>126930</v>
      </c>
      <c r="C469">
        <v>127095</v>
      </c>
      <c r="D469">
        <v>126555</v>
      </c>
      <c r="E469">
        <v>126660</v>
      </c>
    </row>
    <row r="470" spans="1:5" x14ac:dyDescent="0.25">
      <c r="A470" s="2">
        <v>45714.666666666664</v>
      </c>
      <c r="B470">
        <v>127105</v>
      </c>
      <c r="C470">
        <v>127145</v>
      </c>
      <c r="D470">
        <v>126850</v>
      </c>
      <c r="E470">
        <v>126930</v>
      </c>
    </row>
    <row r="471" spans="1:5" x14ac:dyDescent="0.25">
      <c r="A471" s="2">
        <v>45714.625</v>
      </c>
      <c r="B471">
        <v>127000</v>
      </c>
      <c r="C471">
        <v>127215</v>
      </c>
      <c r="D471">
        <v>126815</v>
      </c>
      <c r="E471">
        <v>127105</v>
      </c>
    </row>
    <row r="472" spans="1:5" x14ac:dyDescent="0.25">
      <c r="A472" s="2">
        <v>45714.583333333336</v>
      </c>
      <c r="B472">
        <v>127335</v>
      </c>
      <c r="C472">
        <v>127385</v>
      </c>
      <c r="D472">
        <v>126950</v>
      </c>
      <c r="E472">
        <v>126995</v>
      </c>
    </row>
    <row r="473" spans="1:5" x14ac:dyDescent="0.25">
      <c r="A473" s="2">
        <v>45714.541666666664</v>
      </c>
      <c r="B473">
        <v>127370</v>
      </c>
      <c r="C473">
        <v>127515</v>
      </c>
      <c r="D473">
        <v>127255</v>
      </c>
      <c r="E473">
        <v>127335</v>
      </c>
    </row>
    <row r="474" spans="1:5" x14ac:dyDescent="0.25">
      <c r="A474" s="2">
        <v>45714.5</v>
      </c>
      <c r="B474">
        <v>127190</v>
      </c>
      <c r="C474">
        <v>127455</v>
      </c>
      <c r="D474">
        <v>127060</v>
      </c>
      <c r="E474">
        <v>127370</v>
      </c>
    </row>
    <row r="475" spans="1:5" x14ac:dyDescent="0.25">
      <c r="A475" s="2">
        <v>45714.458333333336</v>
      </c>
      <c r="B475">
        <v>127555</v>
      </c>
      <c r="C475">
        <v>127775</v>
      </c>
      <c r="D475">
        <v>126905</v>
      </c>
      <c r="E475">
        <v>127185</v>
      </c>
    </row>
    <row r="476" spans="1:5" x14ac:dyDescent="0.25">
      <c r="A476" s="2">
        <v>45714.416666666664</v>
      </c>
      <c r="B476">
        <v>129085</v>
      </c>
      <c r="C476">
        <v>129125</v>
      </c>
      <c r="D476">
        <v>127490</v>
      </c>
      <c r="E476">
        <v>127555</v>
      </c>
    </row>
    <row r="477" spans="1:5" x14ac:dyDescent="0.25">
      <c r="A477" s="2">
        <v>45714.375</v>
      </c>
      <c r="B477">
        <v>128320</v>
      </c>
      <c r="C477">
        <v>129135</v>
      </c>
      <c r="D477">
        <v>128250</v>
      </c>
      <c r="E477">
        <v>129090</v>
      </c>
    </row>
    <row r="478" spans="1:5" x14ac:dyDescent="0.25">
      <c r="A478" s="2">
        <v>45713.75</v>
      </c>
      <c r="B478">
        <v>127905</v>
      </c>
      <c r="C478">
        <v>128055</v>
      </c>
      <c r="D478">
        <v>127720</v>
      </c>
      <c r="E478">
        <v>127815</v>
      </c>
    </row>
    <row r="479" spans="1:5" x14ac:dyDescent="0.25">
      <c r="A479" s="2">
        <v>45713.708333333336</v>
      </c>
      <c r="B479">
        <v>128185</v>
      </c>
      <c r="C479">
        <v>128285</v>
      </c>
      <c r="D479">
        <v>127885</v>
      </c>
      <c r="E479">
        <v>127900</v>
      </c>
    </row>
    <row r="480" spans="1:5" x14ac:dyDescent="0.25">
      <c r="A480" s="2">
        <v>45713.666666666664</v>
      </c>
      <c r="B480">
        <v>128135</v>
      </c>
      <c r="C480">
        <v>128290</v>
      </c>
      <c r="D480">
        <v>128005</v>
      </c>
      <c r="E480">
        <v>128185</v>
      </c>
    </row>
    <row r="481" spans="1:5" x14ac:dyDescent="0.25">
      <c r="A481" s="2">
        <v>45713.625</v>
      </c>
      <c r="B481">
        <v>128015</v>
      </c>
      <c r="C481">
        <v>128345</v>
      </c>
      <c r="D481">
        <v>127980</v>
      </c>
      <c r="E481">
        <v>128130</v>
      </c>
    </row>
    <row r="482" spans="1:5" x14ac:dyDescent="0.25">
      <c r="A482" s="2">
        <v>45713.583333333336</v>
      </c>
      <c r="B482">
        <v>127965</v>
      </c>
      <c r="C482">
        <v>128135</v>
      </c>
      <c r="D482">
        <v>127905</v>
      </c>
      <c r="E482">
        <v>128015</v>
      </c>
    </row>
    <row r="483" spans="1:5" x14ac:dyDescent="0.25">
      <c r="A483" s="2">
        <v>45713.541666666664</v>
      </c>
      <c r="B483">
        <v>128375</v>
      </c>
      <c r="C483">
        <v>128640</v>
      </c>
      <c r="D483">
        <v>127860</v>
      </c>
      <c r="E483">
        <v>127970</v>
      </c>
    </row>
    <row r="484" spans="1:5" x14ac:dyDescent="0.25">
      <c r="A484" s="2">
        <v>45713.5</v>
      </c>
      <c r="B484">
        <v>128510</v>
      </c>
      <c r="C484">
        <v>128525</v>
      </c>
      <c r="D484">
        <v>128225</v>
      </c>
      <c r="E484">
        <v>128375</v>
      </c>
    </row>
    <row r="485" spans="1:5" x14ac:dyDescent="0.25">
      <c r="A485" s="2">
        <v>45713.458333333336</v>
      </c>
      <c r="B485">
        <v>128040</v>
      </c>
      <c r="C485">
        <v>128750</v>
      </c>
      <c r="D485">
        <v>127945</v>
      </c>
      <c r="E485">
        <v>128515</v>
      </c>
    </row>
    <row r="486" spans="1:5" x14ac:dyDescent="0.25">
      <c r="A486" s="2">
        <v>45713.416666666664</v>
      </c>
      <c r="B486">
        <v>127755</v>
      </c>
      <c r="C486">
        <v>128285</v>
      </c>
      <c r="D486">
        <v>127540</v>
      </c>
      <c r="E486">
        <v>128045</v>
      </c>
    </row>
    <row r="487" spans="1:5" x14ac:dyDescent="0.25">
      <c r="A487" s="2">
        <v>45713.375</v>
      </c>
      <c r="B487">
        <v>127620</v>
      </c>
      <c r="C487">
        <v>128080</v>
      </c>
      <c r="D487">
        <v>127620</v>
      </c>
      <c r="E487">
        <v>127755</v>
      </c>
    </row>
    <row r="488" spans="1:5" x14ac:dyDescent="0.25">
      <c r="A488" s="2">
        <v>45712.75</v>
      </c>
      <c r="B488">
        <v>127315</v>
      </c>
      <c r="C488">
        <v>127550</v>
      </c>
      <c r="D488">
        <v>127280</v>
      </c>
      <c r="E488">
        <v>127550</v>
      </c>
    </row>
    <row r="489" spans="1:5" x14ac:dyDescent="0.25">
      <c r="A489" s="2">
        <v>45712.708333333336</v>
      </c>
      <c r="B489">
        <v>127210</v>
      </c>
      <c r="C489">
        <v>127455</v>
      </c>
      <c r="D489">
        <v>127065</v>
      </c>
      <c r="E489">
        <v>127310</v>
      </c>
    </row>
    <row r="490" spans="1:5" x14ac:dyDescent="0.25">
      <c r="A490" s="2">
        <v>45712.666666666664</v>
      </c>
      <c r="B490">
        <v>127705</v>
      </c>
      <c r="C490">
        <v>127765</v>
      </c>
      <c r="D490">
        <v>127145</v>
      </c>
      <c r="E490">
        <v>127210</v>
      </c>
    </row>
    <row r="491" spans="1:5" x14ac:dyDescent="0.25">
      <c r="A491" s="2">
        <v>45712.625</v>
      </c>
      <c r="B491">
        <v>127825</v>
      </c>
      <c r="C491">
        <v>127950</v>
      </c>
      <c r="D491">
        <v>127685</v>
      </c>
      <c r="E491">
        <v>127710</v>
      </c>
    </row>
    <row r="492" spans="1:5" x14ac:dyDescent="0.25">
      <c r="A492" s="2">
        <v>45712.583333333336</v>
      </c>
      <c r="B492">
        <v>128260</v>
      </c>
      <c r="C492">
        <v>128300</v>
      </c>
      <c r="D492">
        <v>127815</v>
      </c>
      <c r="E492">
        <v>127830</v>
      </c>
    </row>
    <row r="493" spans="1:5" x14ac:dyDescent="0.25">
      <c r="A493" s="2">
        <v>45712.541666666664</v>
      </c>
      <c r="B493">
        <v>128565</v>
      </c>
      <c r="C493">
        <v>128640</v>
      </c>
      <c r="D493">
        <v>128250</v>
      </c>
      <c r="E493">
        <v>128260</v>
      </c>
    </row>
    <row r="494" spans="1:5" x14ac:dyDescent="0.25">
      <c r="A494" s="2">
        <v>45712.5</v>
      </c>
      <c r="B494">
        <v>128790</v>
      </c>
      <c r="C494">
        <v>128825</v>
      </c>
      <c r="D494">
        <v>128455</v>
      </c>
      <c r="E494">
        <v>128565</v>
      </c>
    </row>
    <row r="495" spans="1:5" x14ac:dyDescent="0.25">
      <c r="A495" s="2">
        <v>45712.458333333336</v>
      </c>
      <c r="B495">
        <v>129005</v>
      </c>
      <c r="C495">
        <v>129265</v>
      </c>
      <c r="D495">
        <v>128745</v>
      </c>
      <c r="E495">
        <v>128790</v>
      </c>
    </row>
    <row r="496" spans="1:5" x14ac:dyDescent="0.25">
      <c r="A496" s="2">
        <v>45712.416666666664</v>
      </c>
      <c r="B496">
        <v>129580</v>
      </c>
      <c r="C496">
        <v>129650</v>
      </c>
      <c r="D496">
        <v>128845</v>
      </c>
      <c r="E496">
        <v>129010</v>
      </c>
    </row>
    <row r="497" spans="1:5" x14ac:dyDescent="0.25">
      <c r="A497" s="2">
        <v>45712.375</v>
      </c>
      <c r="B497">
        <v>129435</v>
      </c>
      <c r="C497">
        <v>129775</v>
      </c>
      <c r="D497">
        <v>129310</v>
      </c>
      <c r="E497">
        <v>129585</v>
      </c>
    </row>
    <row r="498" spans="1:5" x14ac:dyDescent="0.25">
      <c r="A498" s="2">
        <v>45709.75</v>
      </c>
      <c r="B498">
        <v>129170</v>
      </c>
      <c r="C498">
        <v>129290</v>
      </c>
      <c r="D498">
        <v>129145</v>
      </c>
      <c r="E498">
        <v>129160</v>
      </c>
    </row>
    <row r="499" spans="1:5" x14ac:dyDescent="0.25">
      <c r="A499" s="2">
        <v>45709.708333333336</v>
      </c>
      <c r="B499">
        <v>128875</v>
      </c>
      <c r="C499">
        <v>129245</v>
      </c>
      <c r="D499">
        <v>128765</v>
      </c>
      <c r="E499">
        <v>129170</v>
      </c>
    </row>
    <row r="500" spans="1:5" x14ac:dyDescent="0.25">
      <c r="A500" s="2">
        <v>45709.666666666664</v>
      </c>
      <c r="B500">
        <v>128705</v>
      </c>
      <c r="C500">
        <v>128990</v>
      </c>
      <c r="D500">
        <v>128685</v>
      </c>
      <c r="E500">
        <v>128875</v>
      </c>
    </row>
    <row r="501" spans="1:5" x14ac:dyDescent="0.25">
      <c r="A501" s="2">
        <v>45709.625</v>
      </c>
      <c r="B501">
        <v>129095</v>
      </c>
      <c r="C501">
        <v>129165</v>
      </c>
      <c r="D501">
        <v>128445</v>
      </c>
      <c r="E501">
        <v>128700</v>
      </c>
    </row>
    <row r="502" spans="1:5" x14ac:dyDescent="0.25">
      <c r="A502" s="2">
        <v>45709.583333333336</v>
      </c>
      <c r="B502">
        <v>129015</v>
      </c>
      <c r="C502">
        <v>129345</v>
      </c>
      <c r="D502">
        <v>129010</v>
      </c>
      <c r="E502">
        <v>129095</v>
      </c>
    </row>
    <row r="503" spans="1:5" x14ac:dyDescent="0.25">
      <c r="A503" s="2">
        <v>45709.541666666664</v>
      </c>
      <c r="B503">
        <v>128910</v>
      </c>
      <c r="C503">
        <v>129165</v>
      </c>
      <c r="D503">
        <v>128790</v>
      </c>
      <c r="E503">
        <v>129010</v>
      </c>
    </row>
    <row r="504" spans="1:5" x14ac:dyDescent="0.25">
      <c r="A504" s="2">
        <v>45709.5</v>
      </c>
      <c r="B504">
        <v>129065</v>
      </c>
      <c r="C504">
        <v>129170</v>
      </c>
      <c r="D504">
        <v>128760</v>
      </c>
      <c r="E504">
        <v>128910</v>
      </c>
    </row>
    <row r="505" spans="1:5" x14ac:dyDescent="0.25">
      <c r="A505" s="2">
        <v>45709.458333333336</v>
      </c>
      <c r="B505">
        <v>129445</v>
      </c>
      <c r="C505">
        <v>129465</v>
      </c>
      <c r="D505">
        <v>128920</v>
      </c>
      <c r="E505">
        <v>129070</v>
      </c>
    </row>
    <row r="506" spans="1:5" x14ac:dyDescent="0.25">
      <c r="A506" s="2">
        <v>45709.416666666664</v>
      </c>
      <c r="B506">
        <v>129560</v>
      </c>
      <c r="C506">
        <v>129750</v>
      </c>
      <c r="D506">
        <v>129140</v>
      </c>
      <c r="E506">
        <v>129440</v>
      </c>
    </row>
    <row r="507" spans="1:5" x14ac:dyDescent="0.25">
      <c r="A507" s="2">
        <v>45709.375</v>
      </c>
      <c r="B507">
        <v>129520</v>
      </c>
      <c r="C507">
        <v>129710</v>
      </c>
      <c r="D507">
        <v>129310</v>
      </c>
      <c r="E507">
        <v>129560</v>
      </c>
    </row>
    <row r="508" spans="1:5" x14ac:dyDescent="0.25">
      <c r="A508" s="2">
        <v>45708.75</v>
      </c>
      <c r="B508">
        <v>129760</v>
      </c>
      <c r="C508">
        <v>129770</v>
      </c>
      <c r="D508">
        <v>129415</v>
      </c>
      <c r="E508">
        <v>129470</v>
      </c>
    </row>
    <row r="509" spans="1:5" x14ac:dyDescent="0.25">
      <c r="A509" s="2">
        <v>45708.708333333336</v>
      </c>
      <c r="B509">
        <v>129510</v>
      </c>
      <c r="C509">
        <v>129855</v>
      </c>
      <c r="D509">
        <v>129500</v>
      </c>
      <c r="E509">
        <v>129755</v>
      </c>
    </row>
    <row r="510" spans="1:5" x14ac:dyDescent="0.25">
      <c r="A510" s="2">
        <v>45708.666666666664</v>
      </c>
      <c r="B510">
        <v>129395</v>
      </c>
      <c r="C510">
        <v>129560</v>
      </c>
      <c r="D510">
        <v>129345</v>
      </c>
      <c r="E510">
        <v>129510</v>
      </c>
    </row>
    <row r="511" spans="1:5" x14ac:dyDescent="0.25">
      <c r="A511" s="2">
        <v>45708.625</v>
      </c>
      <c r="B511">
        <v>129410</v>
      </c>
      <c r="C511">
        <v>129495</v>
      </c>
      <c r="D511">
        <v>129235</v>
      </c>
      <c r="E511">
        <v>129390</v>
      </c>
    </row>
    <row r="512" spans="1:5" x14ac:dyDescent="0.25">
      <c r="A512" s="2">
        <v>45708.583333333336</v>
      </c>
      <c r="B512">
        <v>129350</v>
      </c>
      <c r="C512">
        <v>129610</v>
      </c>
      <c r="D512">
        <v>129265</v>
      </c>
      <c r="E512">
        <v>129410</v>
      </c>
    </row>
    <row r="513" spans="1:5" x14ac:dyDescent="0.25">
      <c r="A513" s="2">
        <v>45708.541666666664</v>
      </c>
      <c r="B513">
        <v>129455</v>
      </c>
      <c r="C513">
        <v>129590</v>
      </c>
      <c r="D513">
        <v>129210</v>
      </c>
      <c r="E513">
        <v>129355</v>
      </c>
    </row>
    <row r="514" spans="1:5" x14ac:dyDescent="0.25">
      <c r="A514" s="2">
        <v>45708.5</v>
      </c>
      <c r="B514">
        <v>129805</v>
      </c>
      <c r="C514">
        <v>129980</v>
      </c>
      <c r="D514">
        <v>129450</v>
      </c>
      <c r="E514">
        <v>129455</v>
      </c>
    </row>
    <row r="515" spans="1:5" x14ac:dyDescent="0.25">
      <c r="A515" s="2">
        <v>45708.458333333336</v>
      </c>
      <c r="B515">
        <v>129425</v>
      </c>
      <c r="C515">
        <v>130000</v>
      </c>
      <c r="D515">
        <v>129305</v>
      </c>
      <c r="E515">
        <v>129805</v>
      </c>
    </row>
    <row r="516" spans="1:5" x14ac:dyDescent="0.25">
      <c r="A516" s="2">
        <v>45708.416666666664</v>
      </c>
      <c r="B516">
        <v>129665</v>
      </c>
      <c r="C516">
        <v>129695</v>
      </c>
      <c r="D516">
        <v>129095</v>
      </c>
      <c r="E516">
        <v>129425</v>
      </c>
    </row>
    <row r="517" spans="1:5" x14ac:dyDescent="0.25">
      <c r="A517" s="2">
        <v>45708.375</v>
      </c>
      <c r="B517">
        <v>129700</v>
      </c>
      <c r="C517">
        <v>129900</v>
      </c>
      <c r="D517">
        <v>129475</v>
      </c>
      <c r="E517">
        <v>129665</v>
      </c>
    </row>
    <row r="518" spans="1:5" x14ac:dyDescent="0.25">
      <c r="A518" s="2">
        <v>45707.75</v>
      </c>
      <c r="B518">
        <v>129455</v>
      </c>
      <c r="C518">
        <v>129590</v>
      </c>
      <c r="D518">
        <v>129335</v>
      </c>
      <c r="E518">
        <v>129390</v>
      </c>
    </row>
    <row r="519" spans="1:5" x14ac:dyDescent="0.25">
      <c r="A519" s="2">
        <v>45707.708333333336</v>
      </c>
      <c r="B519">
        <v>129255</v>
      </c>
      <c r="C519">
        <v>129495</v>
      </c>
      <c r="D519">
        <v>129150</v>
      </c>
      <c r="E519">
        <v>129450</v>
      </c>
    </row>
    <row r="520" spans="1:5" x14ac:dyDescent="0.25">
      <c r="A520" s="2">
        <v>45707.666666666664</v>
      </c>
      <c r="B520">
        <v>129365</v>
      </c>
      <c r="C520">
        <v>129545</v>
      </c>
      <c r="D520">
        <v>129245</v>
      </c>
      <c r="E520">
        <v>129255</v>
      </c>
    </row>
    <row r="521" spans="1:5" x14ac:dyDescent="0.25">
      <c r="A521" s="2">
        <v>45707.625</v>
      </c>
      <c r="B521">
        <v>129550</v>
      </c>
      <c r="C521">
        <v>129610</v>
      </c>
      <c r="D521">
        <v>129315</v>
      </c>
      <c r="E521">
        <v>129365</v>
      </c>
    </row>
    <row r="522" spans="1:5" x14ac:dyDescent="0.25">
      <c r="A522" s="2">
        <v>45707.583333333336</v>
      </c>
      <c r="B522">
        <v>129675</v>
      </c>
      <c r="C522">
        <v>129700</v>
      </c>
      <c r="D522">
        <v>129470</v>
      </c>
      <c r="E522">
        <v>129550</v>
      </c>
    </row>
    <row r="523" spans="1:5" x14ac:dyDescent="0.25">
      <c r="A523" s="2">
        <v>45707.541666666664</v>
      </c>
      <c r="B523">
        <v>129880</v>
      </c>
      <c r="C523">
        <v>129975</v>
      </c>
      <c r="D523">
        <v>129655</v>
      </c>
      <c r="E523">
        <v>129675</v>
      </c>
    </row>
    <row r="524" spans="1:5" x14ac:dyDescent="0.25">
      <c r="A524" s="2">
        <v>45707.5</v>
      </c>
      <c r="B524">
        <v>129815</v>
      </c>
      <c r="C524">
        <v>130035</v>
      </c>
      <c r="D524">
        <v>129755</v>
      </c>
      <c r="E524">
        <v>129885</v>
      </c>
    </row>
    <row r="525" spans="1:5" x14ac:dyDescent="0.25">
      <c r="A525" s="2">
        <v>45707.458333333336</v>
      </c>
      <c r="B525">
        <v>130100</v>
      </c>
      <c r="C525">
        <v>130160</v>
      </c>
      <c r="D525">
        <v>129625</v>
      </c>
      <c r="E525">
        <v>129810</v>
      </c>
    </row>
    <row r="526" spans="1:5" x14ac:dyDescent="0.25">
      <c r="A526" s="2">
        <v>45707.416666666664</v>
      </c>
      <c r="B526">
        <v>129580</v>
      </c>
      <c r="C526">
        <v>130125</v>
      </c>
      <c r="D526">
        <v>129450</v>
      </c>
      <c r="E526">
        <v>130100</v>
      </c>
    </row>
    <row r="527" spans="1:5" x14ac:dyDescent="0.25">
      <c r="A527" s="2">
        <v>45707.375</v>
      </c>
      <c r="B527">
        <v>130600</v>
      </c>
      <c r="C527">
        <v>130620</v>
      </c>
      <c r="D527">
        <v>129475</v>
      </c>
      <c r="E527">
        <v>129575</v>
      </c>
    </row>
    <row r="528" spans="1:5" x14ac:dyDescent="0.25">
      <c r="A528" s="2">
        <v>45706.75</v>
      </c>
      <c r="B528">
        <v>130570</v>
      </c>
      <c r="C528">
        <v>130805</v>
      </c>
      <c r="D528">
        <v>130520</v>
      </c>
      <c r="E528">
        <v>130770</v>
      </c>
    </row>
    <row r="529" spans="1:5" x14ac:dyDescent="0.25">
      <c r="A529" s="2">
        <v>45706.708333333336</v>
      </c>
      <c r="B529">
        <v>130530</v>
      </c>
      <c r="C529">
        <v>130715</v>
      </c>
      <c r="D529">
        <v>130310</v>
      </c>
      <c r="E529">
        <v>130575</v>
      </c>
    </row>
    <row r="530" spans="1:5" x14ac:dyDescent="0.25">
      <c r="A530" s="2">
        <v>45706.666666666664</v>
      </c>
      <c r="B530">
        <v>130775</v>
      </c>
      <c r="C530">
        <v>130875</v>
      </c>
      <c r="D530">
        <v>130515</v>
      </c>
      <c r="E530">
        <v>130535</v>
      </c>
    </row>
    <row r="531" spans="1:5" x14ac:dyDescent="0.25">
      <c r="A531" s="2">
        <v>45706.625</v>
      </c>
      <c r="B531">
        <v>130960</v>
      </c>
      <c r="C531">
        <v>131035</v>
      </c>
      <c r="D531">
        <v>130620</v>
      </c>
      <c r="E531">
        <v>130780</v>
      </c>
    </row>
    <row r="532" spans="1:5" x14ac:dyDescent="0.25">
      <c r="A532" s="2">
        <v>45706.583333333336</v>
      </c>
      <c r="B532">
        <v>131405</v>
      </c>
      <c r="C532">
        <v>131440</v>
      </c>
      <c r="D532">
        <v>130935</v>
      </c>
      <c r="E532">
        <v>130965</v>
      </c>
    </row>
    <row r="533" spans="1:5" x14ac:dyDescent="0.25">
      <c r="A533" s="2">
        <v>45706.541666666664</v>
      </c>
      <c r="B533">
        <v>131455</v>
      </c>
      <c r="C533">
        <v>131475</v>
      </c>
      <c r="D533">
        <v>131275</v>
      </c>
      <c r="E533">
        <v>131405</v>
      </c>
    </row>
    <row r="534" spans="1:5" x14ac:dyDescent="0.25">
      <c r="A534" s="2">
        <v>45706.5</v>
      </c>
      <c r="B534">
        <v>131005</v>
      </c>
      <c r="C534">
        <v>131610</v>
      </c>
      <c r="D534">
        <v>131000</v>
      </c>
      <c r="E534">
        <v>131455</v>
      </c>
    </row>
    <row r="535" spans="1:5" x14ac:dyDescent="0.25">
      <c r="A535" s="2">
        <v>45706.458333333336</v>
      </c>
      <c r="B535">
        <v>130845</v>
      </c>
      <c r="C535">
        <v>131160</v>
      </c>
      <c r="D535">
        <v>130640</v>
      </c>
      <c r="E535">
        <v>131005</v>
      </c>
    </row>
    <row r="536" spans="1:5" x14ac:dyDescent="0.25">
      <c r="A536" s="2">
        <v>45706.416666666664</v>
      </c>
      <c r="B536">
        <v>131070</v>
      </c>
      <c r="C536">
        <v>131160</v>
      </c>
      <c r="D536">
        <v>130295</v>
      </c>
      <c r="E536">
        <v>130845</v>
      </c>
    </row>
    <row r="537" spans="1:5" x14ac:dyDescent="0.25">
      <c r="A537" s="2">
        <v>45706.375</v>
      </c>
      <c r="B537">
        <v>131300</v>
      </c>
      <c r="C537">
        <v>131325</v>
      </c>
      <c r="D537">
        <v>130690</v>
      </c>
      <c r="E537">
        <v>131075</v>
      </c>
    </row>
    <row r="538" spans="1:5" x14ac:dyDescent="0.25">
      <c r="A538" s="2">
        <v>45705.75</v>
      </c>
      <c r="B538">
        <v>130990</v>
      </c>
      <c r="C538">
        <v>131015</v>
      </c>
      <c r="D538">
        <v>130760</v>
      </c>
      <c r="E538">
        <v>130880</v>
      </c>
    </row>
    <row r="539" spans="1:5" x14ac:dyDescent="0.25">
      <c r="A539" s="2">
        <v>45705.708333333336</v>
      </c>
      <c r="B539">
        <v>131485</v>
      </c>
      <c r="C539">
        <v>131545</v>
      </c>
      <c r="D539">
        <v>130880</v>
      </c>
      <c r="E539">
        <v>130990</v>
      </c>
    </row>
    <row r="540" spans="1:5" x14ac:dyDescent="0.25">
      <c r="A540" s="2">
        <v>45705.666666666664</v>
      </c>
      <c r="B540">
        <v>131330</v>
      </c>
      <c r="C540">
        <v>131635</v>
      </c>
      <c r="D540">
        <v>131210</v>
      </c>
      <c r="E540">
        <v>131490</v>
      </c>
    </row>
    <row r="541" spans="1:5" x14ac:dyDescent="0.25">
      <c r="A541" s="2">
        <v>45705.625</v>
      </c>
      <c r="B541">
        <v>131690</v>
      </c>
      <c r="C541">
        <v>131725</v>
      </c>
      <c r="D541">
        <v>131180</v>
      </c>
      <c r="E541">
        <v>131325</v>
      </c>
    </row>
    <row r="542" spans="1:5" x14ac:dyDescent="0.25">
      <c r="A542" s="2">
        <v>45705.583333333336</v>
      </c>
      <c r="B542">
        <v>131870</v>
      </c>
      <c r="C542">
        <v>131885</v>
      </c>
      <c r="D542">
        <v>131560</v>
      </c>
      <c r="E542">
        <v>131695</v>
      </c>
    </row>
    <row r="543" spans="1:5" x14ac:dyDescent="0.25">
      <c r="A543" s="2">
        <v>45705.541666666664</v>
      </c>
      <c r="B543">
        <v>131760</v>
      </c>
      <c r="C543">
        <v>131940</v>
      </c>
      <c r="D543">
        <v>131660</v>
      </c>
      <c r="E543">
        <v>131870</v>
      </c>
    </row>
    <row r="544" spans="1:5" x14ac:dyDescent="0.25">
      <c r="A544" s="2">
        <v>45705.5</v>
      </c>
      <c r="B544">
        <v>131475</v>
      </c>
      <c r="C544">
        <v>131845</v>
      </c>
      <c r="D544">
        <v>131390</v>
      </c>
      <c r="E544">
        <v>131765</v>
      </c>
    </row>
    <row r="545" spans="1:5" x14ac:dyDescent="0.25">
      <c r="A545" s="2">
        <v>45705.458333333336</v>
      </c>
      <c r="B545">
        <v>131140</v>
      </c>
      <c r="C545">
        <v>131630</v>
      </c>
      <c r="D545">
        <v>131050</v>
      </c>
      <c r="E545">
        <v>131475</v>
      </c>
    </row>
    <row r="546" spans="1:5" x14ac:dyDescent="0.25">
      <c r="A546" s="2">
        <v>45705.416666666664</v>
      </c>
      <c r="B546">
        <v>131130</v>
      </c>
      <c r="C546">
        <v>131200</v>
      </c>
      <c r="D546">
        <v>130830</v>
      </c>
      <c r="E546">
        <v>131145</v>
      </c>
    </row>
    <row r="547" spans="1:5" x14ac:dyDescent="0.25">
      <c r="A547" s="2">
        <v>45705.375</v>
      </c>
      <c r="B547">
        <v>130450</v>
      </c>
      <c r="C547">
        <v>131160</v>
      </c>
      <c r="D547">
        <v>130420</v>
      </c>
      <c r="E547">
        <v>131125</v>
      </c>
    </row>
    <row r="548" spans="1:5" x14ac:dyDescent="0.25">
      <c r="A548" s="2">
        <v>45702.75</v>
      </c>
      <c r="B548">
        <v>130650</v>
      </c>
      <c r="C548">
        <v>130760</v>
      </c>
      <c r="D548">
        <v>130260</v>
      </c>
      <c r="E548">
        <v>130455</v>
      </c>
    </row>
    <row r="549" spans="1:5" x14ac:dyDescent="0.25">
      <c r="A549" s="2">
        <v>45702.708333333336</v>
      </c>
      <c r="B549">
        <v>130595</v>
      </c>
      <c r="C549">
        <v>130940</v>
      </c>
      <c r="D549">
        <v>130420</v>
      </c>
      <c r="E549">
        <v>130650</v>
      </c>
    </row>
    <row r="550" spans="1:5" x14ac:dyDescent="0.25">
      <c r="A550" s="2">
        <v>45702.666666666664</v>
      </c>
      <c r="B550">
        <v>129725</v>
      </c>
      <c r="C550">
        <v>130905</v>
      </c>
      <c r="D550">
        <v>129725</v>
      </c>
      <c r="E550">
        <v>130600</v>
      </c>
    </row>
    <row r="551" spans="1:5" x14ac:dyDescent="0.25">
      <c r="A551" s="2">
        <v>45702.625</v>
      </c>
      <c r="B551">
        <v>129535</v>
      </c>
      <c r="C551">
        <v>129750</v>
      </c>
      <c r="D551">
        <v>129455</v>
      </c>
      <c r="E551">
        <v>129725</v>
      </c>
    </row>
    <row r="552" spans="1:5" x14ac:dyDescent="0.25">
      <c r="A552" s="2">
        <v>45702.583333333336</v>
      </c>
      <c r="B552">
        <v>129445</v>
      </c>
      <c r="C552">
        <v>129670</v>
      </c>
      <c r="D552">
        <v>129335</v>
      </c>
      <c r="E552">
        <v>129535</v>
      </c>
    </row>
    <row r="553" spans="1:5" x14ac:dyDescent="0.25">
      <c r="A553" s="2">
        <v>45702.541666666664</v>
      </c>
      <c r="B553">
        <v>129015</v>
      </c>
      <c r="C553">
        <v>129440</v>
      </c>
      <c r="D553">
        <v>128955</v>
      </c>
      <c r="E553">
        <v>129440</v>
      </c>
    </row>
    <row r="554" spans="1:5" x14ac:dyDescent="0.25">
      <c r="A554" s="2">
        <v>45702.5</v>
      </c>
      <c r="B554">
        <v>128715</v>
      </c>
      <c r="C554">
        <v>129230</v>
      </c>
      <c r="D554">
        <v>128675</v>
      </c>
      <c r="E554">
        <v>129015</v>
      </c>
    </row>
    <row r="555" spans="1:5" x14ac:dyDescent="0.25">
      <c r="A555" s="2">
        <v>45702.458333333336</v>
      </c>
      <c r="B555">
        <v>128350</v>
      </c>
      <c r="C555">
        <v>128765</v>
      </c>
      <c r="D555">
        <v>128270</v>
      </c>
      <c r="E555">
        <v>128715</v>
      </c>
    </row>
    <row r="556" spans="1:5" x14ac:dyDescent="0.25">
      <c r="A556" s="2">
        <v>45702.416666666664</v>
      </c>
      <c r="B556">
        <v>128060</v>
      </c>
      <c r="C556">
        <v>128825</v>
      </c>
      <c r="D556">
        <v>128025</v>
      </c>
      <c r="E556">
        <v>128345</v>
      </c>
    </row>
    <row r="557" spans="1:5" x14ac:dyDescent="0.25">
      <c r="A557" s="2">
        <v>45702.375</v>
      </c>
      <c r="B557">
        <v>127020</v>
      </c>
      <c r="C557">
        <v>128370</v>
      </c>
      <c r="D557">
        <v>126995</v>
      </c>
      <c r="E557">
        <v>128060</v>
      </c>
    </row>
    <row r="558" spans="1:5" x14ac:dyDescent="0.25">
      <c r="A558" s="2">
        <v>45701.75</v>
      </c>
      <c r="B558">
        <v>127210</v>
      </c>
      <c r="C558">
        <v>127290</v>
      </c>
      <c r="D558">
        <v>127110</v>
      </c>
      <c r="E558">
        <v>127140</v>
      </c>
    </row>
    <row r="559" spans="1:5" x14ac:dyDescent="0.25">
      <c r="A559" s="2">
        <v>45701.708333333336</v>
      </c>
      <c r="B559">
        <v>126785</v>
      </c>
      <c r="C559">
        <v>127230</v>
      </c>
      <c r="D559">
        <v>126685</v>
      </c>
      <c r="E559">
        <v>127215</v>
      </c>
    </row>
    <row r="560" spans="1:5" x14ac:dyDescent="0.25">
      <c r="A560" s="2">
        <v>45701.666666666664</v>
      </c>
      <c r="B560">
        <v>126795</v>
      </c>
      <c r="C560">
        <v>126980</v>
      </c>
      <c r="D560">
        <v>126755</v>
      </c>
      <c r="E560">
        <v>126790</v>
      </c>
    </row>
    <row r="561" spans="1:5" x14ac:dyDescent="0.25">
      <c r="A561" s="2">
        <v>45701.625</v>
      </c>
      <c r="B561">
        <v>126750</v>
      </c>
      <c r="C561">
        <v>126910</v>
      </c>
      <c r="D561">
        <v>126625</v>
      </c>
      <c r="E561">
        <v>126795</v>
      </c>
    </row>
    <row r="562" spans="1:5" x14ac:dyDescent="0.25">
      <c r="A562" s="2">
        <v>45701.583333333336</v>
      </c>
      <c r="B562">
        <v>126715</v>
      </c>
      <c r="C562">
        <v>126950</v>
      </c>
      <c r="D562">
        <v>126620</v>
      </c>
      <c r="E562">
        <v>126755</v>
      </c>
    </row>
    <row r="563" spans="1:5" x14ac:dyDescent="0.25">
      <c r="A563" s="2">
        <v>45701.541666666664</v>
      </c>
      <c r="B563">
        <v>126535</v>
      </c>
      <c r="C563">
        <v>126765</v>
      </c>
      <c r="D563">
        <v>126485</v>
      </c>
      <c r="E563">
        <v>126710</v>
      </c>
    </row>
    <row r="564" spans="1:5" x14ac:dyDescent="0.25">
      <c r="A564" s="2">
        <v>45701.5</v>
      </c>
      <c r="B564">
        <v>126445</v>
      </c>
      <c r="C564">
        <v>126720</v>
      </c>
      <c r="D564">
        <v>126280</v>
      </c>
      <c r="E564">
        <v>126540</v>
      </c>
    </row>
    <row r="565" spans="1:5" x14ac:dyDescent="0.25">
      <c r="A565" s="2">
        <v>45701.458333333336</v>
      </c>
      <c r="B565">
        <v>126490</v>
      </c>
      <c r="C565">
        <v>126575</v>
      </c>
      <c r="D565">
        <v>126035</v>
      </c>
      <c r="E565">
        <v>126445</v>
      </c>
    </row>
    <row r="566" spans="1:5" x14ac:dyDescent="0.25">
      <c r="A566" s="2">
        <v>45701.416666666664</v>
      </c>
      <c r="B566">
        <v>126365</v>
      </c>
      <c r="C566">
        <v>126685</v>
      </c>
      <c r="D566">
        <v>126255</v>
      </c>
      <c r="E566">
        <v>126485</v>
      </c>
    </row>
    <row r="567" spans="1:5" x14ac:dyDescent="0.25">
      <c r="A567" s="2">
        <v>45701.375</v>
      </c>
      <c r="B567">
        <v>126930</v>
      </c>
      <c r="C567">
        <v>127030</v>
      </c>
      <c r="D567">
        <v>126235</v>
      </c>
      <c r="E567">
        <v>126360</v>
      </c>
    </row>
    <row r="568" spans="1:5" x14ac:dyDescent="0.25">
      <c r="A568" s="2">
        <v>45700.75</v>
      </c>
      <c r="B568">
        <v>126650</v>
      </c>
      <c r="C568">
        <v>126750</v>
      </c>
      <c r="D568">
        <v>126415</v>
      </c>
      <c r="E568">
        <v>126415</v>
      </c>
    </row>
    <row r="569" spans="1:5" x14ac:dyDescent="0.25">
      <c r="A569" s="2">
        <v>45700.708333333336</v>
      </c>
      <c r="B569">
        <v>126880</v>
      </c>
      <c r="C569">
        <v>127080</v>
      </c>
      <c r="D569">
        <v>126630</v>
      </c>
      <c r="E569">
        <v>126650</v>
      </c>
    </row>
    <row r="570" spans="1:5" x14ac:dyDescent="0.25">
      <c r="A570" s="2">
        <v>45700.666666666664</v>
      </c>
      <c r="B570">
        <v>126965</v>
      </c>
      <c r="C570">
        <v>126985</v>
      </c>
      <c r="D570">
        <v>126685</v>
      </c>
      <c r="E570">
        <v>126880</v>
      </c>
    </row>
    <row r="571" spans="1:5" x14ac:dyDescent="0.25">
      <c r="A571" s="2">
        <v>45700.625</v>
      </c>
      <c r="B571">
        <v>127015</v>
      </c>
      <c r="C571">
        <v>127240</v>
      </c>
      <c r="D571">
        <v>126700</v>
      </c>
      <c r="E571">
        <v>126965</v>
      </c>
    </row>
    <row r="572" spans="1:5" x14ac:dyDescent="0.25">
      <c r="A572" s="2">
        <v>45700.583333333336</v>
      </c>
      <c r="B572">
        <v>126740</v>
      </c>
      <c r="C572">
        <v>127050</v>
      </c>
      <c r="D572">
        <v>126605</v>
      </c>
      <c r="E572">
        <v>127010</v>
      </c>
    </row>
    <row r="573" spans="1:5" x14ac:dyDescent="0.25">
      <c r="A573" s="2">
        <v>45700.541666666664</v>
      </c>
      <c r="B573">
        <v>126700</v>
      </c>
      <c r="C573">
        <v>126785</v>
      </c>
      <c r="D573">
        <v>126490</v>
      </c>
      <c r="E573">
        <v>126740</v>
      </c>
    </row>
    <row r="574" spans="1:5" x14ac:dyDescent="0.25">
      <c r="A574" s="2">
        <v>45700.5</v>
      </c>
      <c r="B574">
        <v>127130</v>
      </c>
      <c r="C574">
        <v>127130</v>
      </c>
      <c r="D574">
        <v>126450</v>
      </c>
      <c r="E574">
        <v>126705</v>
      </c>
    </row>
    <row r="575" spans="1:5" x14ac:dyDescent="0.25">
      <c r="A575" s="2">
        <v>45700.458333333336</v>
      </c>
      <c r="B575">
        <v>127020</v>
      </c>
      <c r="C575">
        <v>127380</v>
      </c>
      <c r="D575">
        <v>126850</v>
      </c>
      <c r="E575">
        <v>127130</v>
      </c>
    </row>
    <row r="576" spans="1:5" x14ac:dyDescent="0.25">
      <c r="A576" s="2">
        <v>45700.416666666664</v>
      </c>
      <c r="B576">
        <v>127565</v>
      </c>
      <c r="C576">
        <v>127910</v>
      </c>
      <c r="D576">
        <v>126715</v>
      </c>
      <c r="E576">
        <v>127020</v>
      </c>
    </row>
    <row r="577" spans="1:5" x14ac:dyDescent="0.25">
      <c r="A577" s="2">
        <v>45700.375</v>
      </c>
      <c r="B577">
        <v>129030</v>
      </c>
      <c r="C577">
        <v>129340</v>
      </c>
      <c r="D577">
        <v>127550</v>
      </c>
      <c r="E577">
        <v>127565</v>
      </c>
    </row>
    <row r="578" spans="1:5" x14ac:dyDescent="0.25">
      <c r="A578" s="2">
        <v>45699.75</v>
      </c>
      <c r="B578">
        <v>126640</v>
      </c>
      <c r="C578">
        <v>126690</v>
      </c>
      <c r="D578">
        <v>126495</v>
      </c>
      <c r="E578">
        <v>126590</v>
      </c>
    </row>
    <row r="579" spans="1:5" x14ac:dyDescent="0.25">
      <c r="A579" s="2">
        <v>45699.708333333336</v>
      </c>
      <c r="B579">
        <v>126440</v>
      </c>
      <c r="C579">
        <v>126725</v>
      </c>
      <c r="D579">
        <v>126430</v>
      </c>
      <c r="E579">
        <v>126640</v>
      </c>
    </row>
    <row r="580" spans="1:5" x14ac:dyDescent="0.25">
      <c r="A580" s="2">
        <v>45699.666666666664</v>
      </c>
      <c r="B580">
        <v>126535</v>
      </c>
      <c r="C580">
        <v>126590</v>
      </c>
      <c r="D580">
        <v>126360</v>
      </c>
      <c r="E580">
        <v>126445</v>
      </c>
    </row>
    <row r="581" spans="1:5" x14ac:dyDescent="0.25">
      <c r="A581" s="2">
        <v>45699.625</v>
      </c>
      <c r="B581">
        <v>126580</v>
      </c>
      <c r="C581">
        <v>126670</v>
      </c>
      <c r="D581">
        <v>126460</v>
      </c>
      <c r="E581">
        <v>126535</v>
      </c>
    </row>
    <row r="582" spans="1:5" x14ac:dyDescent="0.25">
      <c r="A582" s="2">
        <v>45699.583333333336</v>
      </c>
      <c r="B582">
        <v>126585</v>
      </c>
      <c r="C582">
        <v>126645</v>
      </c>
      <c r="D582">
        <v>126440</v>
      </c>
      <c r="E582">
        <v>126575</v>
      </c>
    </row>
    <row r="583" spans="1:5" x14ac:dyDescent="0.25">
      <c r="A583" s="2">
        <v>45699.541666666664</v>
      </c>
      <c r="B583">
        <v>126495</v>
      </c>
      <c r="C583">
        <v>126630</v>
      </c>
      <c r="D583">
        <v>126410</v>
      </c>
      <c r="E583">
        <v>126590</v>
      </c>
    </row>
    <row r="584" spans="1:5" x14ac:dyDescent="0.25">
      <c r="A584" s="2">
        <v>45699.5</v>
      </c>
      <c r="B584">
        <v>126460</v>
      </c>
      <c r="C584">
        <v>126525</v>
      </c>
      <c r="D584">
        <v>126130</v>
      </c>
      <c r="E584">
        <v>126495</v>
      </c>
    </row>
    <row r="585" spans="1:5" x14ac:dyDescent="0.25">
      <c r="A585" s="2">
        <v>45699.458333333336</v>
      </c>
      <c r="B585">
        <v>126570</v>
      </c>
      <c r="C585">
        <v>127000</v>
      </c>
      <c r="D585">
        <v>126405</v>
      </c>
      <c r="E585">
        <v>126455</v>
      </c>
    </row>
    <row r="586" spans="1:5" x14ac:dyDescent="0.25">
      <c r="A586" s="2">
        <v>45699.416666666664</v>
      </c>
      <c r="B586">
        <v>125835</v>
      </c>
      <c r="C586">
        <v>126875</v>
      </c>
      <c r="D586">
        <v>125715</v>
      </c>
      <c r="E586">
        <v>126570</v>
      </c>
    </row>
    <row r="587" spans="1:5" x14ac:dyDescent="0.25">
      <c r="A587" s="2">
        <v>45699.375</v>
      </c>
      <c r="B587">
        <v>125750</v>
      </c>
      <c r="C587">
        <v>126210</v>
      </c>
      <c r="D587">
        <v>125565</v>
      </c>
      <c r="E587">
        <v>125840</v>
      </c>
    </row>
    <row r="588" spans="1:5" x14ac:dyDescent="0.25">
      <c r="A588" s="2">
        <v>45698.75</v>
      </c>
      <c r="B588">
        <v>125805</v>
      </c>
      <c r="C588">
        <v>125845</v>
      </c>
      <c r="D588">
        <v>125610</v>
      </c>
      <c r="E588">
        <v>125650</v>
      </c>
    </row>
    <row r="589" spans="1:5" x14ac:dyDescent="0.25">
      <c r="A589" s="2">
        <v>45698.708333333336</v>
      </c>
      <c r="B589">
        <v>125750</v>
      </c>
      <c r="C589">
        <v>125855</v>
      </c>
      <c r="D589">
        <v>125575</v>
      </c>
      <c r="E589">
        <v>125805</v>
      </c>
    </row>
    <row r="590" spans="1:5" x14ac:dyDescent="0.25">
      <c r="A590" s="2">
        <v>45698.666666666664</v>
      </c>
      <c r="B590">
        <v>125720</v>
      </c>
      <c r="C590">
        <v>125810</v>
      </c>
      <c r="D590">
        <v>125625</v>
      </c>
      <c r="E590">
        <v>125745</v>
      </c>
    </row>
    <row r="591" spans="1:5" x14ac:dyDescent="0.25">
      <c r="A591" s="2">
        <v>45698.625</v>
      </c>
      <c r="B591">
        <v>125880</v>
      </c>
      <c r="C591">
        <v>125935</v>
      </c>
      <c r="D591">
        <v>125685</v>
      </c>
      <c r="E591">
        <v>125725</v>
      </c>
    </row>
    <row r="592" spans="1:5" x14ac:dyDescent="0.25">
      <c r="A592" s="2">
        <v>45698.583333333336</v>
      </c>
      <c r="B592">
        <v>125865</v>
      </c>
      <c r="C592">
        <v>125935</v>
      </c>
      <c r="D592">
        <v>125710</v>
      </c>
      <c r="E592">
        <v>125885</v>
      </c>
    </row>
    <row r="593" spans="1:5" x14ac:dyDescent="0.25">
      <c r="A593" s="2">
        <v>45698.541666666664</v>
      </c>
      <c r="B593">
        <v>125970</v>
      </c>
      <c r="C593">
        <v>126130</v>
      </c>
      <c r="D593">
        <v>125785</v>
      </c>
      <c r="E593">
        <v>125860</v>
      </c>
    </row>
    <row r="594" spans="1:5" x14ac:dyDescent="0.25">
      <c r="A594" s="2">
        <v>45698.5</v>
      </c>
      <c r="B594">
        <v>125665</v>
      </c>
      <c r="C594">
        <v>125995</v>
      </c>
      <c r="D594">
        <v>125560</v>
      </c>
      <c r="E594">
        <v>125970</v>
      </c>
    </row>
    <row r="595" spans="1:5" x14ac:dyDescent="0.25">
      <c r="A595" s="2">
        <v>45698.458333333336</v>
      </c>
      <c r="B595">
        <v>126265</v>
      </c>
      <c r="C595">
        <v>126285</v>
      </c>
      <c r="D595">
        <v>125385</v>
      </c>
      <c r="E595">
        <v>125660</v>
      </c>
    </row>
    <row r="596" spans="1:5" x14ac:dyDescent="0.25">
      <c r="A596" s="2">
        <v>45698.416666666664</v>
      </c>
      <c r="B596">
        <v>125555</v>
      </c>
      <c r="C596">
        <v>126490</v>
      </c>
      <c r="D596">
        <v>125510</v>
      </c>
      <c r="E596">
        <v>126260</v>
      </c>
    </row>
    <row r="597" spans="1:5" x14ac:dyDescent="0.25">
      <c r="A597" s="2">
        <v>45698.375</v>
      </c>
      <c r="B597">
        <v>125100</v>
      </c>
      <c r="C597">
        <v>125670</v>
      </c>
      <c r="D597">
        <v>124860</v>
      </c>
      <c r="E597">
        <v>125560</v>
      </c>
    </row>
    <row r="598" spans="1:5" x14ac:dyDescent="0.25">
      <c r="A598" s="2">
        <v>45695.75</v>
      </c>
      <c r="B598">
        <v>124730</v>
      </c>
      <c r="C598">
        <v>124995</v>
      </c>
      <c r="D598">
        <v>124715</v>
      </c>
      <c r="E598">
        <v>124925</v>
      </c>
    </row>
    <row r="599" spans="1:5" x14ac:dyDescent="0.25">
      <c r="A599" s="2">
        <v>45695.708333333336</v>
      </c>
      <c r="B599">
        <v>124725</v>
      </c>
      <c r="C599">
        <v>124845</v>
      </c>
      <c r="D599">
        <v>124555</v>
      </c>
      <c r="E599">
        <v>124735</v>
      </c>
    </row>
    <row r="600" spans="1:5" x14ac:dyDescent="0.25">
      <c r="A600" s="2">
        <v>45695.666666666664</v>
      </c>
      <c r="B600">
        <v>124485</v>
      </c>
      <c r="C600">
        <v>124815</v>
      </c>
      <c r="D600">
        <v>124425</v>
      </c>
      <c r="E600">
        <v>124725</v>
      </c>
    </row>
    <row r="601" spans="1:5" x14ac:dyDescent="0.25">
      <c r="A601" s="2">
        <v>45695.625</v>
      </c>
      <c r="B601">
        <v>125025</v>
      </c>
      <c r="C601">
        <v>125305</v>
      </c>
      <c r="D601">
        <v>124320</v>
      </c>
      <c r="E601">
        <v>124490</v>
      </c>
    </row>
    <row r="602" spans="1:5" x14ac:dyDescent="0.25">
      <c r="A602" s="2">
        <v>45695.583333333336</v>
      </c>
      <c r="B602">
        <v>125025</v>
      </c>
      <c r="C602">
        <v>125125</v>
      </c>
      <c r="D602">
        <v>124825</v>
      </c>
      <c r="E602">
        <v>125025</v>
      </c>
    </row>
    <row r="603" spans="1:5" x14ac:dyDescent="0.25">
      <c r="A603" s="2">
        <v>45695.541666666664</v>
      </c>
      <c r="B603">
        <v>125420</v>
      </c>
      <c r="C603">
        <v>125460</v>
      </c>
      <c r="D603">
        <v>124980</v>
      </c>
      <c r="E603">
        <v>125020</v>
      </c>
    </row>
    <row r="604" spans="1:5" x14ac:dyDescent="0.25">
      <c r="A604" s="2">
        <v>45695.5</v>
      </c>
      <c r="B604">
        <v>125890</v>
      </c>
      <c r="C604">
        <v>125940</v>
      </c>
      <c r="D604">
        <v>125270</v>
      </c>
      <c r="E604">
        <v>125420</v>
      </c>
    </row>
    <row r="605" spans="1:5" x14ac:dyDescent="0.25">
      <c r="A605" s="2">
        <v>45695.458333333336</v>
      </c>
      <c r="B605">
        <v>126535</v>
      </c>
      <c r="C605">
        <v>126575</v>
      </c>
      <c r="D605">
        <v>125575</v>
      </c>
      <c r="E605">
        <v>125895</v>
      </c>
    </row>
    <row r="606" spans="1:5" x14ac:dyDescent="0.25">
      <c r="A606" s="2">
        <v>45695.416666666664</v>
      </c>
      <c r="B606">
        <v>126240</v>
      </c>
      <c r="C606">
        <v>126745</v>
      </c>
      <c r="D606">
        <v>126220</v>
      </c>
      <c r="E606">
        <v>126540</v>
      </c>
    </row>
    <row r="607" spans="1:5" x14ac:dyDescent="0.25">
      <c r="A607" s="2">
        <v>45695.375</v>
      </c>
      <c r="B607">
        <v>126385</v>
      </c>
      <c r="C607">
        <v>126470</v>
      </c>
      <c r="D607">
        <v>126150</v>
      </c>
      <c r="E607">
        <v>126240</v>
      </c>
    </row>
    <row r="608" spans="1:5" x14ac:dyDescent="0.25">
      <c r="A608" s="2">
        <v>45694.75</v>
      </c>
      <c r="B608">
        <v>126445</v>
      </c>
      <c r="C608">
        <v>126500</v>
      </c>
      <c r="D608">
        <v>126120</v>
      </c>
      <c r="E608">
        <v>126120</v>
      </c>
    </row>
    <row r="609" spans="1:5" x14ac:dyDescent="0.25">
      <c r="A609" s="2">
        <v>45694.708333333336</v>
      </c>
      <c r="B609">
        <v>126395</v>
      </c>
      <c r="C609">
        <v>126535</v>
      </c>
      <c r="D609">
        <v>126340</v>
      </c>
      <c r="E609">
        <v>126445</v>
      </c>
    </row>
    <row r="610" spans="1:5" x14ac:dyDescent="0.25">
      <c r="A610" s="2">
        <v>45694.666666666664</v>
      </c>
      <c r="B610">
        <v>126430</v>
      </c>
      <c r="C610">
        <v>126645</v>
      </c>
      <c r="D610">
        <v>126355</v>
      </c>
      <c r="E610">
        <v>126395</v>
      </c>
    </row>
    <row r="611" spans="1:5" x14ac:dyDescent="0.25">
      <c r="A611" s="2">
        <v>45694.625</v>
      </c>
      <c r="B611">
        <v>125980</v>
      </c>
      <c r="C611">
        <v>126490</v>
      </c>
      <c r="D611">
        <v>125895</v>
      </c>
      <c r="E611">
        <v>126430</v>
      </c>
    </row>
    <row r="612" spans="1:5" x14ac:dyDescent="0.25">
      <c r="A612" s="2">
        <v>45694.583333333336</v>
      </c>
      <c r="B612">
        <v>125950</v>
      </c>
      <c r="C612">
        <v>126110</v>
      </c>
      <c r="D612">
        <v>125820</v>
      </c>
      <c r="E612">
        <v>125975</v>
      </c>
    </row>
    <row r="613" spans="1:5" x14ac:dyDescent="0.25">
      <c r="A613" s="2">
        <v>45694.541666666664</v>
      </c>
      <c r="B613">
        <v>125645</v>
      </c>
      <c r="C613">
        <v>126005</v>
      </c>
      <c r="D613">
        <v>125620</v>
      </c>
      <c r="E613">
        <v>125950</v>
      </c>
    </row>
    <row r="614" spans="1:5" x14ac:dyDescent="0.25">
      <c r="A614" s="2">
        <v>45694.5</v>
      </c>
      <c r="B614">
        <v>125840</v>
      </c>
      <c r="C614">
        <v>126015</v>
      </c>
      <c r="D614">
        <v>125565</v>
      </c>
      <c r="E614">
        <v>125640</v>
      </c>
    </row>
    <row r="615" spans="1:5" x14ac:dyDescent="0.25">
      <c r="A615" s="2">
        <v>45694.458333333336</v>
      </c>
      <c r="B615">
        <v>125775</v>
      </c>
      <c r="C615">
        <v>126455</v>
      </c>
      <c r="D615">
        <v>125505</v>
      </c>
      <c r="E615">
        <v>125845</v>
      </c>
    </row>
    <row r="616" spans="1:5" x14ac:dyDescent="0.25">
      <c r="A616" s="2">
        <v>45694.416666666664</v>
      </c>
      <c r="B616">
        <v>125765</v>
      </c>
      <c r="C616">
        <v>125810</v>
      </c>
      <c r="D616">
        <v>125400</v>
      </c>
      <c r="E616">
        <v>125780</v>
      </c>
    </row>
    <row r="617" spans="1:5" x14ac:dyDescent="0.25">
      <c r="A617" s="2">
        <v>45694.375</v>
      </c>
      <c r="B617">
        <v>125950</v>
      </c>
      <c r="C617">
        <v>126225</v>
      </c>
      <c r="D617">
        <v>125460</v>
      </c>
      <c r="E617">
        <v>125765</v>
      </c>
    </row>
    <row r="618" spans="1:5" x14ac:dyDescent="0.25">
      <c r="A618" s="2">
        <v>45693.75</v>
      </c>
      <c r="B618">
        <v>125740</v>
      </c>
      <c r="C618">
        <v>125935</v>
      </c>
      <c r="D618">
        <v>125715</v>
      </c>
      <c r="E618">
        <v>125875</v>
      </c>
    </row>
    <row r="619" spans="1:5" x14ac:dyDescent="0.25">
      <c r="A619" s="2">
        <v>45693.708333333336</v>
      </c>
      <c r="B619">
        <v>125855</v>
      </c>
      <c r="C619">
        <v>125880</v>
      </c>
      <c r="D619">
        <v>125675</v>
      </c>
      <c r="E619">
        <v>125740</v>
      </c>
    </row>
    <row r="620" spans="1:5" x14ac:dyDescent="0.25">
      <c r="A620" s="2">
        <v>45693.666666666664</v>
      </c>
      <c r="B620">
        <v>125725</v>
      </c>
      <c r="C620">
        <v>125910</v>
      </c>
      <c r="D620">
        <v>125695</v>
      </c>
      <c r="E620">
        <v>125855</v>
      </c>
    </row>
    <row r="621" spans="1:5" x14ac:dyDescent="0.25">
      <c r="A621" s="2">
        <v>45693.625</v>
      </c>
      <c r="B621">
        <v>125695</v>
      </c>
      <c r="C621">
        <v>125835</v>
      </c>
      <c r="D621">
        <v>125585</v>
      </c>
      <c r="E621">
        <v>125725</v>
      </c>
    </row>
    <row r="622" spans="1:5" x14ac:dyDescent="0.25">
      <c r="A622" s="2">
        <v>45693.583333333336</v>
      </c>
      <c r="B622">
        <v>125740</v>
      </c>
      <c r="C622">
        <v>125825</v>
      </c>
      <c r="D622">
        <v>125535</v>
      </c>
      <c r="E622">
        <v>125695</v>
      </c>
    </row>
    <row r="623" spans="1:5" x14ac:dyDescent="0.25">
      <c r="A623" s="2">
        <v>45693.541666666664</v>
      </c>
      <c r="B623">
        <v>125850</v>
      </c>
      <c r="C623">
        <v>125860</v>
      </c>
      <c r="D623">
        <v>125585</v>
      </c>
      <c r="E623">
        <v>125740</v>
      </c>
    </row>
    <row r="624" spans="1:5" x14ac:dyDescent="0.25">
      <c r="A624" s="2">
        <v>45693.5</v>
      </c>
      <c r="B624">
        <v>125430</v>
      </c>
      <c r="C624">
        <v>126120</v>
      </c>
      <c r="D624">
        <v>125410</v>
      </c>
      <c r="E624">
        <v>125850</v>
      </c>
    </row>
    <row r="625" spans="1:5" x14ac:dyDescent="0.25">
      <c r="A625" s="2">
        <v>45693.458333333336</v>
      </c>
      <c r="B625">
        <v>125430</v>
      </c>
      <c r="C625">
        <v>125575</v>
      </c>
      <c r="D625">
        <v>124845</v>
      </c>
      <c r="E625">
        <v>125425</v>
      </c>
    </row>
    <row r="626" spans="1:5" x14ac:dyDescent="0.25">
      <c r="A626" s="2">
        <v>45693.416666666664</v>
      </c>
      <c r="B626">
        <v>125600</v>
      </c>
      <c r="C626">
        <v>125865</v>
      </c>
      <c r="D626">
        <v>125290</v>
      </c>
      <c r="E626">
        <v>125435</v>
      </c>
    </row>
    <row r="627" spans="1:5" x14ac:dyDescent="0.25">
      <c r="A627" s="2">
        <v>45693.375</v>
      </c>
      <c r="B627">
        <v>125550</v>
      </c>
      <c r="C627">
        <v>125905</v>
      </c>
      <c r="D627">
        <v>125385</v>
      </c>
      <c r="E627">
        <v>125595</v>
      </c>
    </row>
    <row r="628" spans="1:5" x14ac:dyDescent="0.25">
      <c r="A628" s="2">
        <v>45692.75</v>
      </c>
      <c r="B628">
        <v>125450</v>
      </c>
      <c r="C628">
        <v>125535</v>
      </c>
      <c r="D628">
        <v>125365</v>
      </c>
      <c r="E628">
        <v>125450</v>
      </c>
    </row>
    <row r="629" spans="1:5" x14ac:dyDescent="0.25">
      <c r="A629" s="2">
        <v>45692.708333333336</v>
      </c>
      <c r="B629">
        <v>125620</v>
      </c>
      <c r="C629">
        <v>125645</v>
      </c>
      <c r="D629">
        <v>125380</v>
      </c>
      <c r="E629">
        <v>125445</v>
      </c>
    </row>
    <row r="630" spans="1:5" x14ac:dyDescent="0.25">
      <c r="A630" s="2">
        <v>45692.666666666664</v>
      </c>
      <c r="B630">
        <v>125880</v>
      </c>
      <c r="C630">
        <v>125905</v>
      </c>
      <c r="D630">
        <v>125490</v>
      </c>
      <c r="E630">
        <v>125620</v>
      </c>
    </row>
    <row r="631" spans="1:5" x14ac:dyDescent="0.25">
      <c r="A631" s="2">
        <v>45692.625</v>
      </c>
      <c r="B631">
        <v>125780</v>
      </c>
      <c r="C631">
        <v>125910</v>
      </c>
      <c r="D631">
        <v>125635</v>
      </c>
      <c r="E631">
        <v>125880</v>
      </c>
    </row>
    <row r="632" spans="1:5" x14ac:dyDescent="0.25">
      <c r="A632" s="2">
        <v>45692.583333333336</v>
      </c>
      <c r="B632">
        <v>125870</v>
      </c>
      <c r="C632">
        <v>125925</v>
      </c>
      <c r="D632">
        <v>125520</v>
      </c>
      <c r="E632">
        <v>125780</v>
      </c>
    </row>
    <row r="633" spans="1:5" x14ac:dyDescent="0.25">
      <c r="A633" s="2">
        <v>45692.541666666664</v>
      </c>
      <c r="B633">
        <v>125810</v>
      </c>
      <c r="C633">
        <v>126000</v>
      </c>
      <c r="D633">
        <v>125585</v>
      </c>
      <c r="E633">
        <v>125865</v>
      </c>
    </row>
    <row r="634" spans="1:5" x14ac:dyDescent="0.25">
      <c r="A634" s="2">
        <v>45692.5</v>
      </c>
      <c r="B634">
        <v>125630</v>
      </c>
      <c r="C634">
        <v>126200</v>
      </c>
      <c r="D634">
        <v>125585</v>
      </c>
      <c r="E634">
        <v>125815</v>
      </c>
    </row>
    <row r="635" spans="1:5" x14ac:dyDescent="0.25">
      <c r="A635" s="2">
        <v>45692.458333333336</v>
      </c>
      <c r="B635">
        <v>125130</v>
      </c>
      <c r="C635">
        <v>125750</v>
      </c>
      <c r="D635">
        <v>124995</v>
      </c>
      <c r="E635">
        <v>125625</v>
      </c>
    </row>
    <row r="636" spans="1:5" x14ac:dyDescent="0.25">
      <c r="A636" s="2">
        <v>45692.416666666664</v>
      </c>
      <c r="B636">
        <v>125820</v>
      </c>
      <c r="C636">
        <v>126135</v>
      </c>
      <c r="D636">
        <v>124965</v>
      </c>
      <c r="E636">
        <v>125135</v>
      </c>
    </row>
    <row r="637" spans="1:5" x14ac:dyDescent="0.25">
      <c r="A637" s="2">
        <v>45692.375</v>
      </c>
      <c r="B637">
        <v>126500</v>
      </c>
      <c r="C637">
        <v>126535</v>
      </c>
      <c r="D637">
        <v>125815</v>
      </c>
      <c r="E637">
        <v>125815</v>
      </c>
    </row>
    <row r="638" spans="1:5" x14ac:dyDescent="0.25">
      <c r="A638" s="2">
        <v>45691.75</v>
      </c>
      <c r="B638">
        <v>126195</v>
      </c>
      <c r="C638">
        <v>126420</v>
      </c>
      <c r="D638">
        <v>126090</v>
      </c>
      <c r="E638">
        <v>126420</v>
      </c>
    </row>
    <row r="639" spans="1:5" x14ac:dyDescent="0.25">
      <c r="A639" s="2">
        <v>45691.708333333336</v>
      </c>
      <c r="B639">
        <v>126320</v>
      </c>
      <c r="C639">
        <v>126445</v>
      </c>
      <c r="D639">
        <v>126115</v>
      </c>
      <c r="E639">
        <v>126190</v>
      </c>
    </row>
    <row r="640" spans="1:5" x14ac:dyDescent="0.25">
      <c r="A640" s="2">
        <v>45691.666666666664</v>
      </c>
      <c r="B640">
        <v>126070</v>
      </c>
      <c r="C640">
        <v>126395</v>
      </c>
      <c r="D640">
        <v>126035</v>
      </c>
      <c r="E640">
        <v>126320</v>
      </c>
    </row>
    <row r="641" spans="1:5" x14ac:dyDescent="0.25">
      <c r="A641" s="2">
        <v>45691.625</v>
      </c>
      <c r="B641">
        <v>126280</v>
      </c>
      <c r="C641">
        <v>126465</v>
      </c>
      <c r="D641">
        <v>126060</v>
      </c>
      <c r="E641">
        <v>126070</v>
      </c>
    </row>
    <row r="642" spans="1:5" x14ac:dyDescent="0.25">
      <c r="A642" s="2">
        <v>45691.583333333336</v>
      </c>
      <c r="B642">
        <v>126400</v>
      </c>
      <c r="C642">
        <v>126540</v>
      </c>
      <c r="D642">
        <v>126170</v>
      </c>
      <c r="E642">
        <v>126280</v>
      </c>
    </row>
    <row r="643" spans="1:5" x14ac:dyDescent="0.25">
      <c r="A643" s="2">
        <v>45691.541666666664</v>
      </c>
      <c r="B643">
        <v>126815</v>
      </c>
      <c r="C643">
        <v>126870</v>
      </c>
      <c r="D643">
        <v>126365</v>
      </c>
      <c r="E643">
        <v>126405</v>
      </c>
    </row>
    <row r="644" spans="1:5" x14ac:dyDescent="0.25">
      <c r="A644" s="2">
        <v>45691.5</v>
      </c>
      <c r="B644">
        <v>126230</v>
      </c>
      <c r="C644">
        <v>126900</v>
      </c>
      <c r="D644">
        <v>126035</v>
      </c>
      <c r="E644">
        <v>126820</v>
      </c>
    </row>
    <row r="645" spans="1:5" x14ac:dyDescent="0.25">
      <c r="A645" s="2">
        <v>45691.458333333336</v>
      </c>
      <c r="B645">
        <v>126175</v>
      </c>
      <c r="C645">
        <v>126545</v>
      </c>
      <c r="D645">
        <v>126065</v>
      </c>
      <c r="E645">
        <v>126230</v>
      </c>
    </row>
    <row r="646" spans="1:5" x14ac:dyDescent="0.25">
      <c r="A646" s="2">
        <v>45691.416666666664</v>
      </c>
      <c r="B646">
        <v>126135</v>
      </c>
      <c r="C646">
        <v>126475</v>
      </c>
      <c r="D646">
        <v>125955</v>
      </c>
      <c r="E646">
        <v>126175</v>
      </c>
    </row>
    <row r="647" spans="1:5" x14ac:dyDescent="0.25">
      <c r="A647" s="2">
        <v>45691.375</v>
      </c>
      <c r="B647">
        <v>125715</v>
      </c>
      <c r="C647">
        <v>126180</v>
      </c>
      <c r="D647">
        <v>125465</v>
      </c>
      <c r="E647">
        <v>126140</v>
      </c>
    </row>
    <row r="648" spans="1:5" x14ac:dyDescent="0.25">
      <c r="A648" s="2">
        <v>45688.75</v>
      </c>
      <c r="B648">
        <v>126655</v>
      </c>
      <c r="C648">
        <v>126830</v>
      </c>
      <c r="D648">
        <v>126585</v>
      </c>
      <c r="E648">
        <v>126750</v>
      </c>
    </row>
    <row r="649" spans="1:5" x14ac:dyDescent="0.25">
      <c r="A649" s="2">
        <v>45688.708333333336</v>
      </c>
      <c r="B649">
        <v>126905</v>
      </c>
      <c r="C649">
        <v>126950</v>
      </c>
      <c r="D649">
        <v>126505</v>
      </c>
      <c r="E649">
        <v>126660</v>
      </c>
    </row>
    <row r="650" spans="1:5" x14ac:dyDescent="0.25">
      <c r="A650" s="2">
        <v>45688.666666666664</v>
      </c>
      <c r="B650">
        <v>127035</v>
      </c>
      <c r="C650">
        <v>127110</v>
      </c>
      <c r="D650">
        <v>126745</v>
      </c>
      <c r="E650">
        <v>126905</v>
      </c>
    </row>
    <row r="651" spans="1:5" x14ac:dyDescent="0.25">
      <c r="A651" s="2">
        <v>45688.625</v>
      </c>
      <c r="B651">
        <v>127555</v>
      </c>
      <c r="C651">
        <v>127605</v>
      </c>
      <c r="D651">
        <v>126950</v>
      </c>
      <c r="E651">
        <v>127035</v>
      </c>
    </row>
    <row r="652" spans="1:5" x14ac:dyDescent="0.25">
      <c r="A652" s="2">
        <v>45688.583333333336</v>
      </c>
      <c r="B652">
        <v>127625</v>
      </c>
      <c r="C652">
        <v>127710</v>
      </c>
      <c r="D652">
        <v>127375</v>
      </c>
      <c r="E652">
        <v>127550</v>
      </c>
    </row>
    <row r="653" spans="1:5" x14ac:dyDescent="0.25">
      <c r="A653" s="2">
        <v>45688.541666666664</v>
      </c>
      <c r="B653">
        <v>127570</v>
      </c>
      <c r="C653">
        <v>127795</v>
      </c>
      <c r="D653">
        <v>127495</v>
      </c>
      <c r="E653">
        <v>127625</v>
      </c>
    </row>
    <row r="654" spans="1:5" x14ac:dyDescent="0.25">
      <c r="A654" s="2">
        <v>45688.5</v>
      </c>
      <c r="B654">
        <v>127615</v>
      </c>
      <c r="C654">
        <v>127770</v>
      </c>
      <c r="D654">
        <v>127340</v>
      </c>
      <c r="E654">
        <v>127570</v>
      </c>
    </row>
    <row r="655" spans="1:5" x14ac:dyDescent="0.25">
      <c r="A655" s="2">
        <v>45688.458333333336</v>
      </c>
      <c r="B655">
        <v>127775</v>
      </c>
      <c r="C655">
        <v>128015</v>
      </c>
      <c r="D655">
        <v>127280</v>
      </c>
      <c r="E655">
        <v>127615</v>
      </c>
    </row>
    <row r="656" spans="1:5" x14ac:dyDescent="0.25">
      <c r="A656" s="2">
        <v>45688.416666666664</v>
      </c>
      <c r="B656">
        <v>127425</v>
      </c>
      <c r="C656">
        <v>127840</v>
      </c>
      <c r="D656">
        <v>127215</v>
      </c>
      <c r="E656">
        <v>127780</v>
      </c>
    </row>
    <row r="657" spans="1:5" x14ac:dyDescent="0.25">
      <c r="A657" s="2">
        <v>45688.375</v>
      </c>
      <c r="B657">
        <v>127310</v>
      </c>
      <c r="C657">
        <v>127650</v>
      </c>
      <c r="D657">
        <v>127235</v>
      </c>
      <c r="E657">
        <v>127420</v>
      </c>
    </row>
    <row r="658" spans="1:5" x14ac:dyDescent="0.25">
      <c r="A658" s="2">
        <v>45687.75</v>
      </c>
      <c r="B658">
        <v>127410</v>
      </c>
      <c r="C658">
        <v>127600</v>
      </c>
      <c r="D658">
        <v>127225</v>
      </c>
      <c r="E658">
        <v>127445</v>
      </c>
    </row>
    <row r="659" spans="1:5" x14ac:dyDescent="0.25">
      <c r="A659" s="2">
        <v>45687.708333333336</v>
      </c>
      <c r="B659">
        <v>127390</v>
      </c>
      <c r="C659">
        <v>127740</v>
      </c>
      <c r="D659">
        <v>127130</v>
      </c>
      <c r="E659">
        <v>127415</v>
      </c>
    </row>
    <row r="660" spans="1:5" x14ac:dyDescent="0.25">
      <c r="A660" s="2">
        <v>45687.666666666664</v>
      </c>
      <c r="B660">
        <v>127470</v>
      </c>
      <c r="C660">
        <v>127575</v>
      </c>
      <c r="D660">
        <v>127285</v>
      </c>
      <c r="E660">
        <v>127390</v>
      </c>
    </row>
    <row r="661" spans="1:5" x14ac:dyDescent="0.25">
      <c r="A661" s="2">
        <v>45687.625</v>
      </c>
      <c r="B661">
        <v>127190</v>
      </c>
      <c r="C661">
        <v>127645</v>
      </c>
      <c r="D661">
        <v>127170</v>
      </c>
      <c r="E661">
        <v>127470</v>
      </c>
    </row>
    <row r="662" spans="1:5" x14ac:dyDescent="0.25">
      <c r="A662" s="2">
        <v>45687.583333333336</v>
      </c>
      <c r="B662">
        <v>126860</v>
      </c>
      <c r="C662">
        <v>127265</v>
      </c>
      <c r="D662">
        <v>126825</v>
      </c>
      <c r="E662">
        <v>127185</v>
      </c>
    </row>
    <row r="663" spans="1:5" x14ac:dyDescent="0.25">
      <c r="A663" s="2">
        <v>45687.541666666664</v>
      </c>
      <c r="B663">
        <v>126620</v>
      </c>
      <c r="C663">
        <v>126900</v>
      </c>
      <c r="D663">
        <v>126520</v>
      </c>
      <c r="E663">
        <v>126865</v>
      </c>
    </row>
    <row r="664" spans="1:5" x14ac:dyDescent="0.25">
      <c r="A664" s="2">
        <v>45687.5</v>
      </c>
      <c r="B664">
        <v>125970</v>
      </c>
      <c r="C664">
        <v>126700</v>
      </c>
      <c r="D664">
        <v>125900</v>
      </c>
      <c r="E664">
        <v>126620</v>
      </c>
    </row>
    <row r="665" spans="1:5" x14ac:dyDescent="0.25">
      <c r="A665" s="2">
        <v>45687.458333333336</v>
      </c>
      <c r="B665">
        <v>125360</v>
      </c>
      <c r="C665">
        <v>126280</v>
      </c>
      <c r="D665">
        <v>125170</v>
      </c>
      <c r="E665">
        <v>125970</v>
      </c>
    </row>
    <row r="666" spans="1:5" x14ac:dyDescent="0.25">
      <c r="A666" s="2">
        <v>45687.416666666664</v>
      </c>
      <c r="B666">
        <v>124685</v>
      </c>
      <c r="C666">
        <v>125870</v>
      </c>
      <c r="D666">
        <v>124645</v>
      </c>
      <c r="E666">
        <v>125365</v>
      </c>
    </row>
    <row r="667" spans="1:5" x14ac:dyDescent="0.25">
      <c r="A667" s="2">
        <v>45687.375</v>
      </c>
      <c r="B667">
        <v>124450</v>
      </c>
      <c r="C667">
        <v>124915</v>
      </c>
      <c r="D667">
        <v>124245</v>
      </c>
      <c r="E667">
        <v>124680</v>
      </c>
    </row>
    <row r="668" spans="1:5" x14ac:dyDescent="0.25">
      <c r="A668" s="2">
        <v>45686.75</v>
      </c>
      <c r="B668">
        <v>123940</v>
      </c>
      <c r="C668">
        <v>123965</v>
      </c>
      <c r="D668">
        <v>123815</v>
      </c>
      <c r="E668">
        <v>123950</v>
      </c>
    </row>
    <row r="669" spans="1:5" x14ac:dyDescent="0.25">
      <c r="A669" s="2">
        <v>45686.708333333336</v>
      </c>
      <c r="B669">
        <v>124235</v>
      </c>
      <c r="C669">
        <v>124315</v>
      </c>
      <c r="D669">
        <v>123750</v>
      </c>
      <c r="E669">
        <v>123940</v>
      </c>
    </row>
    <row r="670" spans="1:5" x14ac:dyDescent="0.25">
      <c r="A670" s="2">
        <v>45686.666666666664</v>
      </c>
      <c r="B670">
        <v>124460</v>
      </c>
      <c r="C670">
        <v>124525</v>
      </c>
      <c r="D670">
        <v>124025</v>
      </c>
      <c r="E670">
        <v>124240</v>
      </c>
    </row>
    <row r="671" spans="1:5" x14ac:dyDescent="0.25">
      <c r="A671" s="2">
        <v>45686.625</v>
      </c>
      <c r="B671">
        <v>124455</v>
      </c>
      <c r="C671">
        <v>124560</v>
      </c>
      <c r="D671">
        <v>124330</v>
      </c>
      <c r="E671">
        <v>124455</v>
      </c>
    </row>
    <row r="672" spans="1:5" x14ac:dyDescent="0.25">
      <c r="A672" s="2">
        <v>45686.583333333336</v>
      </c>
      <c r="B672">
        <v>124430</v>
      </c>
      <c r="C672">
        <v>124560</v>
      </c>
      <c r="D672">
        <v>124330</v>
      </c>
      <c r="E672">
        <v>124455</v>
      </c>
    </row>
    <row r="673" spans="1:5" x14ac:dyDescent="0.25">
      <c r="A673" s="2">
        <v>45686.541666666664</v>
      </c>
      <c r="B673">
        <v>124760</v>
      </c>
      <c r="C673">
        <v>124850</v>
      </c>
      <c r="D673">
        <v>124420</v>
      </c>
      <c r="E673">
        <v>124435</v>
      </c>
    </row>
    <row r="674" spans="1:5" x14ac:dyDescent="0.25">
      <c r="A674" s="2">
        <v>45686.5</v>
      </c>
      <c r="B674">
        <v>124510</v>
      </c>
      <c r="C674">
        <v>124765</v>
      </c>
      <c r="D674">
        <v>124345</v>
      </c>
      <c r="E674">
        <v>124765</v>
      </c>
    </row>
    <row r="675" spans="1:5" x14ac:dyDescent="0.25">
      <c r="A675" s="2">
        <v>45686.458333333336</v>
      </c>
      <c r="B675">
        <v>124390</v>
      </c>
      <c r="C675">
        <v>124540</v>
      </c>
      <c r="D675">
        <v>124115</v>
      </c>
      <c r="E675">
        <v>124505</v>
      </c>
    </row>
    <row r="676" spans="1:5" x14ac:dyDescent="0.25">
      <c r="A676" s="2">
        <v>45686.416666666664</v>
      </c>
      <c r="B676">
        <v>125520</v>
      </c>
      <c r="C676">
        <v>125525</v>
      </c>
      <c r="D676">
        <v>124340</v>
      </c>
      <c r="E676">
        <v>124390</v>
      </c>
    </row>
    <row r="677" spans="1:5" x14ac:dyDescent="0.25">
      <c r="A677" s="2">
        <v>45686.375</v>
      </c>
      <c r="B677">
        <v>124860</v>
      </c>
      <c r="C677">
        <v>125535</v>
      </c>
      <c r="D677">
        <v>124790</v>
      </c>
      <c r="E677">
        <v>125515</v>
      </c>
    </row>
    <row r="678" spans="1:5" x14ac:dyDescent="0.25">
      <c r="A678" s="2">
        <v>45685.75</v>
      </c>
      <c r="B678">
        <v>124605</v>
      </c>
      <c r="C678">
        <v>124735</v>
      </c>
      <c r="D678">
        <v>124525</v>
      </c>
      <c r="E678">
        <v>124725</v>
      </c>
    </row>
    <row r="679" spans="1:5" x14ac:dyDescent="0.25">
      <c r="A679" s="2">
        <v>45685.708333333336</v>
      </c>
      <c r="B679">
        <v>124770</v>
      </c>
      <c r="C679">
        <v>124805</v>
      </c>
      <c r="D679">
        <v>124485</v>
      </c>
      <c r="E679">
        <v>124605</v>
      </c>
    </row>
    <row r="680" spans="1:5" x14ac:dyDescent="0.25">
      <c r="A680" s="2">
        <v>45685.666666666664</v>
      </c>
      <c r="B680">
        <v>124900</v>
      </c>
      <c r="C680">
        <v>124970</v>
      </c>
      <c r="D680">
        <v>124710</v>
      </c>
      <c r="E680">
        <v>124775</v>
      </c>
    </row>
    <row r="681" spans="1:5" x14ac:dyDescent="0.25">
      <c r="A681" s="2">
        <v>45685.625</v>
      </c>
      <c r="B681">
        <v>124865</v>
      </c>
      <c r="C681">
        <v>124970</v>
      </c>
      <c r="D681">
        <v>124725</v>
      </c>
      <c r="E681">
        <v>124900</v>
      </c>
    </row>
    <row r="682" spans="1:5" x14ac:dyDescent="0.25">
      <c r="A682" s="2">
        <v>45685.583333333336</v>
      </c>
      <c r="B682">
        <v>124770</v>
      </c>
      <c r="C682">
        <v>124880</v>
      </c>
      <c r="D682">
        <v>124660</v>
      </c>
      <c r="E682">
        <v>124870</v>
      </c>
    </row>
    <row r="683" spans="1:5" x14ac:dyDescent="0.25">
      <c r="A683" s="2">
        <v>45685.541666666664</v>
      </c>
      <c r="B683">
        <v>124930</v>
      </c>
      <c r="C683">
        <v>124975</v>
      </c>
      <c r="D683">
        <v>124565</v>
      </c>
      <c r="E683">
        <v>124770</v>
      </c>
    </row>
    <row r="684" spans="1:5" x14ac:dyDescent="0.25">
      <c r="A684" s="2">
        <v>45685.5</v>
      </c>
      <c r="B684">
        <v>124890</v>
      </c>
      <c r="C684">
        <v>125060</v>
      </c>
      <c r="D684">
        <v>124695</v>
      </c>
      <c r="E684">
        <v>124935</v>
      </c>
    </row>
    <row r="685" spans="1:5" x14ac:dyDescent="0.25">
      <c r="A685" s="2">
        <v>45685.458333333336</v>
      </c>
      <c r="B685">
        <v>124885</v>
      </c>
      <c r="C685">
        <v>125215</v>
      </c>
      <c r="D685">
        <v>124840</v>
      </c>
      <c r="E685">
        <v>124890</v>
      </c>
    </row>
    <row r="686" spans="1:5" x14ac:dyDescent="0.25">
      <c r="A686" s="2">
        <v>45685.416666666664</v>
      </c>
      <c r="B686">
        <v>125295</v>
      </c>
      <c r="C686">
        <v>125475</v>
      </c>
      <c r="D686">
        <v>124800</v>
      </c>
      <c r="E686">
        <v>124885</v>
      </c>
    </row>
    <row r="687" spans="1:5" x14ac:dyDescent="0.25">
      <c r="A687" s="2">
        <v>45685.375</v>
      </c>
      <c r="B687">
        <v>125250</v>
      </c>
      <c r="C687">
        <v>125605</v>
      </c>
      <c r="D687">
        <v>125100</v>
      </c>
      <c r="E687">
        <v>125300</v>
      </c>
    </row>
    <row r="688" spans="1:5" x14ac:dyDescent="0.25">
      <c r="A688" s="2">
        <v>45684.75</v>
      </c>
      <c r="B688">
        <v>125435</v>
      </c>
      <c r="C688">
        <v>125655</v>
      </c>
      <c r="D688">
        <v>125425</v>
      </c>
      <c r="E688">
        <v>125500</v>
      </c>
    </row>
    <row r="689" spans="1:5" x14ac:dyDescent="0.25">
      <c r="A689" s="2">
        <v>45684.708333333336</v>
      </c>
      <c r="B689">
        <v>125240</v>
      </c>
      <c r="C689">
        <v>125495</v>
      </c>
      <c r="D689">
        <v>125185</v>
      </c>
      <c r="E689">
        <v>125435</v>
      </c>
    </row>
    <row r="690" spans="1:5" x14ac:dyDescent="0.25">
      <c r="A690" s="2">
        <v>45684.666666666664</v>
      </c>
      <c r="B690">
        <v>125050</v>
      </c>
      <c r="C690">
        <v>125325</v>
      </c>
      <c r="D690">
        <v>124970</v>
      </c>
      <c r="E690">
        <v>125240</v>
      </c>
    </row>
    <row r="691" spans="1:5" x14ac:dyDescent="0.25">
      <c r="A691" s="2">
        <v>45684.625</v>
      </c>
      <c r="B691">
        <v>124890</v>
      </c>
      <c r="C691">
        <v>125275</v>
      </c>
      <c r="D691">
        <v>124830</v>
      </c>
      <c r="E691">
        <v>125045</v>
      </c>
    </row>
    <row r="692" spans="1:5" x14ac:dyDescent="0.25">
      <c r="A692" s="2">
        <v>45684.583333333336</v>
      </c>
      <c r="B692">
        <v>124750</v>
      </c>
      <c r="C692">
        <v>125090</v>
      </c>
      <c r="D692">
        <v>124740</v>
      </c>
      <c r="E692">
        <v>124890</v>
      </c>
    </row>
    <row r="693" spans="1:5" x14ac:dyDescent="0.25">
      <c r="A693" s="2">
        <v>45684.541666666664</v>
      </c>
      <c r="B693">
        <v>124230</v>
      </c>
      <c r="C693">
        <v>124755</v>
      </c>
      <c r="D693">
        <v>124215</v>
      </c>
      <c r="E693">
        <v>124750</v>
      </c>
    </row>
    <row r="694" spans="1:5" x14ac:dyDescent="0.25">
      <c r="A694" s="2">
        <v>45684.5</v>
      </c>
      <c r="B694">
        <v>124400</v>
      </c>
      <c r="C694">
        <v>124590</v>
      </c>
      <c r="D694">
        <v>124110</v>
      </c>
      <c r="E694">
        <v>124235</v>
      </c>
    </row>
    <row r="695" spans="1:5" x14ac:dyDescent="0.25">
      <c r="A695" s="2">
        <v>45684.458333333336</v>
      </c>
      <c r="B695">
        <v>124240</v>
      </c>
      <c r="C695">
        <v>124655</v>
      </c>
      <c r="D695">
        <v>124155</v>
      </c>
      <c r="E695">
        <v>124400</v>
      </c>
    </row>
    <row r="696" spans="1:5" x14ac:dyDescent="0.25">
      <c r="A696" s="2">
        <v>45684.416666666664</v>
      </c>
      <c r="B696">
        <v>122875</v>
      </c>
      <c r="C696">
        <v>124520</v>
      </c>
      <c r="D696">
        <v>122805</v>
      </c>
      <c r="E696">
        <v>124235</v>
      </c>
    </row>
    <row r="697" spans="1:5" x14ac:dyDescent="0.25">
      <c r="A697" s="2">
        <v>45684.375</v>
      </c>
      <c r="B697">
        <v>122350</v>
      </c>
      <c r="C697">
        <v>122960</v>
      </c>
      <c r="D697">
        <v>122190</v>
      </c>
      <c r="E697">
        <v>122880</v>
      </c>
    </row>
    <row r="698" spans="1:5" x14ac:dyDescent="0.25">
      <c r="A698" s="2">
        <v>45681.75</v>
      </c>
      <c r="B698">
        <v>123145</v>
      </c>
      <c r="C698">
        <v>123210</v>
      </c>
      <c r="D698">
        <v>123070</v>
      </c>
      <c r="E698">
        <v>123110</v>
      </c>
    </row>
    <row r="699" spans="1:5" x14ac:dyDescent="0.25">
      <c r="A699" s="2">
        <v>45681.708333333336</v>
      </c>
      <c r="B699">
        <v>123070</v>
      </c>
      <c r="C699">
        <v>123265</v>
      </c>
      <c r="D699">
        <v>122995</v>
      </c>
      <c r="E699">
        <v>123150</v>
      </c>
    </row>
    <row r="700" spans="1:5" x14ac:dyDescent="0.25">
      <c r="A700" s="2">
        <v>45681.666666666664</v>
      </c>
      <c r="B700">
        <v>123115</v>
      </c>
      <c r="C700">
        <v>123160</v>
      </c>
      <c r="D700">
        <v>122940</v>
      </c>
      <c r="E700">
        <v>123070</v>
      </c>
    </row>
    <row r="701" spans="1:5" x14ac:dyDescent="0.25">
      <c r="A701" s="2">
        <v>45681.625</v>
      </c>
      <c r="B701">
        <v>123115</v>
      </c>
      <c r="C701">
        <v>123200</v>
      </c>
      <c r="D701">
        <v>122950</v>
      </c>
      <c r="E701">
        <v>123110</v>
      </c>
    </row>
    <row r="702" spans="1:5" x14ac:dyDescent="0.25">
      <c r="A702" s="2">
        <v>45681.583333333336</v>
      </c>
      <c r="B702">
        <v>123190</v>
      </c>
      <c r="C702">
        <v>123275</v>
      </c>
      <c r="D702">
        <v>123085</v>
      </c>
      <c r="E702">
        <v>123115</v>
      </c>
    </row>
    <row r="703" spans="1:5" x14ac:dyDescent="0.25">
      <c r="A703" s="2">
        <v>45681.541666666664</v>
      </c>
      <c r="B703">
        <v>123110</v>
      </c>
      <c r="C703">
        <v>123290</v>
      </c>
      <c r="D703">
        <v>123065</v>
      </c>
      <c r="E703">
        <v>123190</v>
      </c>
    </row>
    <row r="704" spans="1:5" x14ac:dyDescent="0.25">
      <c r="A704" s="2">
        <v>45681.5</v>
      </c>
      <c r="B704">
        <v>122930</v>
      </c>
      <c r="C704">
        <v>123300</v>
      </c>
      <c r="D704">
        <v>122845</v>
      </c>
      <c r="E704">
        <v>123110</v>
      </c>
    </row>
    <row r="705" spans="1:5" x14ac:dyDescent="0.25">
      <c r="A705" s="2">
        <v>45681.458333333336</v>
      </c>
      <c r="B705">
        <v>123425</v>
      </c>
      <c r="C705">
        <v>123455</v>
      </c>
      <c r="D705">
        <v>122800</v>
      </c>
      <c r="E705">
        <v>122930</v>
      </c>
    </row>
    <row r="706" spans="1:5" x14ac:dyDescent="0.25">
      <c r="A706" s="2">
        <v>45681.416666666664</v>
      </c>
      <c r="B706">
        <v>123165</v>
      </c>
      <c r="C706">
        <v>123565</v>
      </c>
      <c r="D706">
        <v>122790</v>
      </c>
      <c r="E706">
        <v>123425</v>
      </c>
    </row>
    <row r="707" spans="1:5" x14ac:dyDescent="0.25">
      <c r="A707" s="2">
        <v>45681.375</v>
      </c>
      <c r="B707">
        <v>123350</v>
      </c>
      <c r="C707">
        <v>123555</v>
      </c>
      <c r="D707">
        <v>122935</v>
      </c>
      <c r="E707">
        <v>123170</v>
      </c>
    </row>
    <row r="708" spans="1:5" x14ac:dyDescent="0.25">
      <c r="A708" s="2">
        <v>45680.75</v>
      </c>
      <c r="B708">
        <v>123175</v>
      </c>
      <c r="C708">
        <v>123265</v>
      </c>
      <c r="D708">
        <v>123080</v>
      </c>
      <c r="E708">
        <v>123115</v>
      </c>
    </row>
    <row r="709" spans="1:5" x14ac:dyDescent="0.25">
      <c r="A709" s="2">
        <v>45680.708333333336</v>
      </c>
      <c r="B709">
        <v>122885</v>
      </c>
      <c r="C709">
        <v>123270</v>
      </c>
      <c r="D709">
        <v>122875</v>
      </c>
      <c r="E709">
        <v>123170</v>
      </c>
    </row>
    <row r="710" spans="1:5" x14ac:dyDescent="0.25">
      <c r="A710" s="2">
        <v>45680.666666666664</v>
      </c>
      <c r="B710">
        <v>123290</v>
      </c>
      <c r="C710">
        <v>123320</v>
      </c>
      <c r="D710">
        <v>122830</v>
      </c>
      <c r="E710">
        <v>122885</v>
      </c>
    </row>
    <row r="711" spans="1:5" x14ac:dyDescent="0.25">
      <c r="A711" s="2">
        <v>45680.625</v>
      </c>
      <c r="B711">
        <v>123725</v>
      </c>
      <c r="C711">
        <v>123755</v>
      </c>
      <c r="D711">
        <v>123205</v>
      </c>
      <c r="E711">
        <v>123285</v>
      </c>
    </row>
    <row r="712" spans="1:5" x14ac:dyDescent="0.25">
      <c r="A712" s="2">
        <v>45680.583333333336</v>
      </c>
      <c r="B712">
        <v>123490</v>
      </c>
      <c r="C712">
        <v>123820</v>
      </c>
      <c r="D712">
        <v>123400</v>
      </c>
      <c r="E712">
        <v>123725</v>
      </c>
    </row>
    <row r="713" spans="1:5" x14ac:dyDescent="0.25">
      <c r="A713" s="2">
        <v>45680.541666666664</v>
      </c>
      <c r="B713">
        <v>123515</v>
      </c>
      <c r="C713">
        <v>123605</v>
      </c>
      <c r="D713">
        <v>123265</v>
      </c>
      <c r="E713">
        <v>123490</v>
      </c>
    </row>
    <row r="714" spans="1:5" x14ac:dyDescent="0.25">
      <c r="A714" s="2">
        <v>45680.5</v>
      </c>
      <c r="B714">
        <v>123740</v>
      </c>
      <c r="C714">
        <v>123820</v>
      </c>
      <c r="D714">
        <v>123505</v>
      </c>
      <c r="E714">
        <v>123515</v>
      </c>
    </row>
    <row r="715" spans="1:5" x14ac:dyDescent="0.25">
      <c r="A715" s="2">
        <v>45680.458333333336</v>
      </c>
      <c r="B715">
        <v>124395</v>
      </c>
      <c r="C715">
        <v>124505</v>
      </c>
      <c r="D715">
        <v>123595</v>
      </c>
      <c r="E715">
        <v>123740</v>
      </c>
    </row>
    <row r="716" spans="1:5" x14ac:dyDescent="0.25">
      <c r="A716" s="2">
        <v>45680.416666666664</v>
      </c>
      <c r="B716">
        <v>123945</v>
      </c>
      <c r="C716">
        <v>124730</v>
      </c>
      <c r="D716">
        <v>123870</v>
      </c>
      <c r="E716">
        <v>124390</v>
      </c>
    </row>
    <row r="717" spans="1:5" x14ac:dyDescent="0.25">
      <c r="A717" s="2">
        <v>45680.375</v>
      </c>
      <c r="B717">
        <v>123800</v>
      </c>
      <c r="C717">
        <v>123965</v>
      </c>
      <c r="D717">
        <v>123420</v>
      </c>
      <c r="E717">
        <v>123945</v>
      </c>
    </row>
    <row r="718" spans="1:5" x14ac:dyDescent="0.25">
      <c r="A718" s="2">
        <v>45679.75</v>
      </c>
      <c r="B718">
        <v>123710</v>
      </c>
      <c r="C718">
        <v>123790</v>
      </c>
      <c r="D718">
        <v>123610</v>
      </c>
      <c r="E718">
        <v>123760</v>
      </c>
    </row>
    <row r="719" spans="1:5" x14ac:dyDescent="0.25">
      <c r="A719" s="2">
        <v>45679.708333333336</v>
      </c>
      <c r="B719">
        <v>124020</v>
      </c>
      <c r="C719">
        <v>124110</v>
      </c>
      <c r="D719">
        <v>123640</v>
      </c>
      <c r="E719">
        <v>123715</v>
      </c>
    </row>
    <row r="720" spans="1:5" x14ac:dyDescent="0.25">
      <c r="A720" s="2">
        <v>45679.666666666664</v>
      </c>
      <c r="B720">
        <v>124055</v>
      </c>
      <c r="C720">
        <v>124230</v>
      </c>
      <c r="D720">
        <v>123960</v>
      </c>
      <c r="E720">
        <v>124025</v>
      </c>
    </row>
    <row r="721" spans="1:5" x14ac:dyDescent="0.25">
      <c r="A721" s="2">
        <v>45679.625</v>
      </c>
      <c r="B721">
        <v>124255</v>
      </c>
      <c r="C721">
        <v>124335</v>
      </c>
      <c r="D721">
        <v>124040</v>
      </c>
      <c r="E721">
        <v>124055</v>
      </c>
    </row>
    <row r="722" spans="1:5" x14ac:dyDescent="0.25">
      <c r="A722" s="2">
        <v>45679.583333333336</v>
      </c>
      <c r="B722">
        <v>124005</v>
      </c>
      <c r="C722">
        <v>124335</v>
      </c>
      <c r="D722">
        <v>123985</v>
      </c>
      <c r="E722">
        <v>124250</v>
      </c>
    </row>
    <row r="723" spans="1:5" x14ac:dyDescent="0.25">
      <c r="A723" s="2">
        <v>45679.541666666664</v>
      </c>
      <c r="B723">
        <v>123975</v>
      </c>
      <c r="C723">
        <v>124180</v>
      </c>
      <c r="D723">
        <v>123915</v>
      </c>
      <c r="E723">
        <v>124010</v>
      </c>
    </row>
    <row r="724" spans="1:5" x14ac:dyDescent="0.25">
      <c r="A724" s="2">
        <v>45679.5</v>
      </c>
      <c r="B724">
        <v>123935</v>
      </c>
      <c r="C724">
        <v>124170</v>
      </c>
      <c r="D724">
        <v>123815</v>
      </c>
      <c r="E724">
        <v>123980</v>
      </c>
    </row>
    <row r="725" spans="1:5" x14ac:dyDescent="0.25">
      <c r="A725" s="2">
        <v>45679.458333333336</v>
      </c>
      <c r="B725">
        <v>124065</v>
      </c>
      <c r="C725">
        <v>124415</v>
      </c>
      <c r="D725">
        <v>123930</v>
      </c>
      <c r="E725">
        <v>123935</v>
      </c>
    </row>
    <row r="726" spans="1:5" x14ac:dyDescent="0.25">
      <c r="A726" s="2">
        <v>45679.416666666664</v>
      </c>
      <c r="B726">
        <v>124670</v>
      </c>
      <c r="C726">
        <v>124770</v>
      </c>
      <c r="D726">
        <v>123870</v>
      </c>
      <c r="E726">
        <v>124065</v>
      </c>
    </row>
    <row r="727" spans="1:5" x14ac:dyDescent="0.25">
      <c r="A727" s="2">
        <v>45679.375</v>
      </c>
      <c r="B727">
        <v>124230</v>
      </c>
      <c r="C727">
        <v>124725</v>
      </c>
      <c r="D727">
        <v>124110</v>
      </c>
      <c r="E727">
        <v>124670</v>
      </c>
    </row>
    <row r="728" spans="1:5" x14ac:dyDescent="0.25">
      <c r="A728" s="2">
        <v>45678.75</v>
      </c>
      <c r="B728">
        <v>124120</v>
      </c>
      <c r="C728">
        <v>124220</v>
      </c>
      <c r="D728">
        <v>124040</v>
      </c>
      <c r="E728">
        <v>124040</v>
      </c>
    </row>
    <row r="729" spans="1:5" x14ac:dyDescent="0.25">
      <c r="A729" s="2">
        <v>45678.708333333336</v>
      </c>
      <c r="B729">
        <v>123985</v>
      </c>
      <c r="C729">
        <v>124310</v>
      </c>
      <c r="D729">
        <v>123940</v>
      </c>
      <c r="E729">
        <v>124125</v>
      </c>
    </row>
    <row r="730" spans="1:5" x14ac:dyDescent="0.25">
      <c r="A730" s="2">
        <v>45678.666666666664</v>
      </c>
      <c r="B730">
        <v>123880</v>
      </c>
      <c r="C730">
        <v>124040</v>
      </c>
      <c r="D730">
        <v>123835</v>
      </c>
      <c r="E730">
        <v>123985</v>
      </c>
    </row>
    <row r="731" spans="1:5" x14ac:dyDescent="0.25">
      <c r="A731" s="2">
        <v>45678.625</v>
      </c>
      <c r="B731">
        <v>123590</v>
      </c>
      <c r="C731">
        <v>123995</v>
      </c>
      <c r="D731">
        <v>123585</v>
      </c>
      <c r="E731">
        <v>123880</v>
      </c>
    </row>
    <row r="732" spans="1:5" x14ac:dyDescent="0.25">
      <c r="A732" s="2">
        <v>45678.583333333336</v>
      </c>
      <c r="B732">
        <v>123630</v>
      </c>
      <c r="C732">
        <v>123775</v>
      </c>
      <c r="D732">
        <v>123520</v>
      </c>
      <c r="E732">
        <v>123595</v>
      </c>
    </row>
    <row r="733" spans="1:5" x14ac:dyDescent="0.25">
      <c r="A733" s="2">
        <v>45678.541666666664</v>
      </c>
      <c r="B733">
        <v>123585</v>
      </c>
      <c r="C733">
        <v>123875</v>
      </c>
      <c r="D733">
        <v>123550</v>
      </c>
      <c r="E733">
        <v>123625</v>
      </c>
    </row>
    <row r="734" spans="1:5" x14ac:dyDescent="0.25">
      <c r="A734" s="2">
        <v>45678.5</v>
      </c>
      <c r="B734">
        <v>123245</v>
      </c>
      <c r="C734">
        <v>123735</v>
      </c>
      <c r="D734">
        <v>123170</v>
      </c>
      <c r="E734">
        <v>123580</v>
      </c>
    </row>
    <row r="735" spans="1:5" x14ac:dyDescent="0.25">
      <c r="A735" s="2">
        <v>45678.458333333336</v>
      </c>
      <c r="B735">
        <v>123435</v>
      </c>
      <c r="C735">
        <v>123520</v>
      </c>
      <c r="D735">
        <v>123185</v>
      </c>
      <c r="E735">
        <v>123245</v>
      </c>
    </row>
    <row r="736" spans="1:5" x14ac:dyDescent="0.25">
      <c r="A736" s="2">
        <v>45678.416666666664</v>
      </c>
      <c r="B736">
        <v>123455</v>
      </c>
      <c r="C736">
        <v>123605</v>
      </c>
      <c r="D736">
        <v>122990</v>
      </c>
      <c r="E736">
        <v>123435</v>
      </c>
    </row>
    <row r="737" spans="1:5" x14ac:dyDescent="0.25">
      <c r="A737" s="2">
        <v>45678.375</v>
      </c>
      <c r="B737">
        <v>123440</v>
      </c>
      <c r="C737">
        <v>123505</v>
      </c>
      <c r="D737">
        <v>122875</v>
      </c>
      <c r="E737">
        <v>123455</v>
      </c>
    </row>
    <row r="738" spans="1:5" x14ac:dyDescent="0.25">
      <c r="A738" s="2">
        <v>45677.75</v>
      </c>
      <c r="B738">
        <v>123810</v>
      </c>
      <c r="C738">
        <v>123855</v>
      </c>
      <c r="D738">
        <v>123540</v>
      </c>
      <c r="E738">
        <v>123685</v>
      </c>
    </row>
    <row r="739" spans="1:5" x14ac:dyDescent="0.25">
      <c r="A739" s="2">
        <v>45677.708333333336</v>
      </c>
      <c r="B739">
        <v>123490</v>
      </c>
      <c r="C739">
        <v>124060</v>
      </c>
      <c r="D739">
        <v>123490</v>
      </c>
      <c r="E739">
        <v>123810</v>
      </c>
    </row>
    <row r="740" spans="1:5" x14ac:dyDescent="0.25">
      <c r="A740" s="2">
        <v>45677.666666666664</v>
      </c>
      <c r="B740">
        <v>123430</v>
      </c>
      <c r="C740">
        <v>123570</v>
      </c>
      <c r="D740">
        <v>123325</v>
      </c>
      <c r="E740">
        <v>123490</v>
      </c>
    </row>
    <row r="741" spans="1:5" x14ac:dyDescent="0.25">
      <c r="A741" s="2">
        <v>45677.625</v>
      </c>
      <c r="B741">
        <v>123640</v>
      </c>
      <c r="C741">
        <v>123720</v>
      </c>
      <c r="D741">
        <v>123290</v>
      </c>
      <c r="E741">
        <v>123435</v>
      </c>
    </row>
    <row r="742" spans="1:5" x14ac:dyDescent="0.25">
      <c r="A742" s="2">
        <v>45677.583333333336</v>
      </c>
      <c r="B742">
        <v>123720</v>
      </c>
      <c r="C742">
        <v>123820</v>
      </c>
      <c r="D742">
        <v>123295</v>
      </c>
      <c r="E742">
        <v>123640</v>
      </c>
    </row>
    <row r="743" spans="1:5" x14ac:dyDescent="0.25">
      <c r="A743" s="2">
        <v>45677.541666666664</v>
      </c>
      <c r="B743">
        <v>123610</v>
      </c>
      <c r="C743">
        <v>123880</v>
      </c>
      <c r="D743">
        <v>123600</v>
      </c>
      <c r="E743">
        <v>123715</v>
      </c>
    </row>
    <row r="744" spans="1:5" x14ac:dyDescent="0.25">
      <c r="A744" s="2">
        <v>45677.5</v>
      </c>
      <c r="B744">
        <v>123765</v>
      </c>
      <c r="C744">
        <v>123925</v>
      </c>
      <c r="D744">
        <v>123535</v>
      </c>
      <c r="E744">
        <v>123610</v>
      </c>
    </row>
    <row r="745" spans="1:5" x14ac:dyDescent="0.25">
      <c r="A745" s="2">
        <v>45677.458333333336</v>
      </c>
      <c r="B745">
        <v>122875</v>
      </c>
      <c r="C745">
        <v>123845</v>
      </c>
      <c r="D745">
        <v>122785</v>
      </c>
      <c r="E745">
        <v>123765</v>
      </c>
    </row>
    <row r="746" spans="1:5" x14ac:dyDescent="0.25">
      <c r="A746" s="2">
        <v>45677.416666666664</v>
      </c>
      <c r="B746">
        <v>122770</v>
      </c>
      <c r="C746">
        <v>123080</v>
      </c>
      <c r="D746">
        <v>122245</v>
      </c>
      <c r="E746">
        <v>122870</v>
      </c>
    </row>
    <row r="747" spans="1:5" x14ac:dyDescent="0.25">
      <c r="A747" s="2">
        <v>45677.375</v>
      </c>
      <c r="B747">
        <v>122910</v>
      </c>
      <c r="C747">
        <v>123235</v>
      </c>
      <c r="D747">
        <v>122615</v>
      </c>
      <c r="E747">
        <v>122770</v>
      </c>
    </row>
    <row r="748" spans="1:5" x14ac:dyDescent="0.25">
      <c r="A748" s="2">
        <v>45674.75</v>
      </c>
      <c r="B748">
        <v>123090</v>
      </c>
      <c r="C748">
        <v>123185</v>
      </c>
      <c r="D748">
        <v>122875</v>
      </c>
      <c r="E748">
        <v>122875</v>
      </c>
    </row>
    <row r="749" spans="1:5" x14ac:dyDescent="0.25">
      <c r="A749" s="2">
        <v>45674.708333333336</v>
      </c>
      <c r="B749">
        <v>122990</v>
      </c>
      <c r="C749">
        <v>123520</v>
      </c>
      <c r="D749">
        <v>122775</v>
      </c>
      <c r="E749">
        <v>123090</v>
      </c>
    </row>
    <row r="750" spans="1:5" x14ac:dyDescent="0.25">
      <c r="A750" s="2">
        <v>45674.666666666664</v>
      </c>
      <c r="B750">
        <v>123125</v>
      </c>
      <c r="C750">
        <v>123225</v>
      </c>
      <c r="D750">
        <v>122955</v>
      </c>
      <c r="E750">
        <v>122990</v>
      </c>
    </row>
    <row r="751" spans="1:5" x14ac:dyDescent="0.25">
      <c r="A751" s="2">
        <v>45674.625</v>
      </c>
      <c r="B751">
        <v>123400</v>
      </c>
      <c r="C751">
        <v>123450</v>
      </c>
      <c r="D751">
        <v>122925</v>
      </c>
      <c r="E751">
        <v>123125</v>
      </c>
    </row>
    <row r="752" spans="1:5" x14ac:dyDescent="0.25">
      <c r="A752" s="2">
        <v>45674.583333333336</v>
      </c>
      <c r="B752">
        <v>123415</v>
      </c>
      <c r="C752">
        <v>123510</v>
      </c>
      <c r="D752">
        <v>123235</v>
      </c>
      <c r="E752">
        <v>123395</v>
      </c>
    </row>
    <row r="753" spans="1:5" x14ac:dyDescent="0.25">
      <c r="A753" s="2">
        <v>45674.541666666664</v>
      </c>
      <c r="B753">
        <v>123260</v>
      </c>
      <c r="C753">
        <v>123555</v>
      </c>
      <c r="D753">
        <v>123245</v>
      </c>
      <c r="E753">
        <v>123415</v>
      </c>
    </row>
    <row r="754" spans="1:5" x14ac:dyDescent="0.25">
      <c r="A754" s="2">
        <v>45674.5</v>
      </c>
      <c r="B754">
        <v>122905</v>
      </c>
      <c r="C754">
        <v>123340</v>
      </c>
      <c r="D754">
        <v>122865</v>
      </c>
      <c r="E754">
        <v>123255</v>
      </c>
    </row>
    <row r="755" spans="1:5" x14ac:dyDescent="0.25">
      <c r="A755" s="2">
        <v>45674.458333333336</v>
      </c>
      <c r="B755">
        <v>121935</v>
      </c>
      <c r="C755">
        <v>122955</v>
      </c>
      <c r="D755">
        <v>121855</v>
      </c>
      <c r="E755">
        <v>122910</v>
      </c>
    </row>
    <row r="756" spans="1:5" x14ac:dyDescent="0.25">
      <c r="A756" s="2">
        <v>45674.416666666664</v>
      </c>
      <c r="B756">
        <v>122505</v>
      </c>
      <c r="C756">
        <v>122605</v>
      </c>
      <c r="D756">
        <v>121810</v>
      </c>
      <c r="E756">
        <v>121935</v>
      </c>
    </row>
    <row r="757" spans="1:5" x14ac:dyDescent="0.25">
      <c r="A757" s="2">
        <v>45674.375</v>
      </c>
      <c r="B757">
        <v>122565</v>
      </c>
      <c r="C757">
        <v>122650</v>
      </c>
      <c r="D757">
        <v>122215</v>
      </c>
      <c r="E757">
        <v>122510</v>
      </c>
    </row>
    <row r="758" spans="1:5" x14ac:dyDescent="0.25">
      <c r="A758" s="2">
        <v>45673.75</v>
      </c>
      <c r="B758">
        <v>122075</v>
      </c>
      <c r="C758">
        <v>122135</v>
      </c>
      <c r="D758">
        <v>121930</v>
      </c>
      <c r="E758">
        <v>121965</v>
      </c>
    </row>
    <row r="759" spans="1:5" x14ac:dyDescent="0.25">
      <c r="A759" s="2">
        <v>45673.708333333336</v>
      </c>
      <c r="B759">
        <v>121870</v>
      </c>
      <c r="C759">
        <v>122315</v>
      </c>
      <c r="D759">
        <v>121805</v>
      </c>
      <c r="E759">
        <v>122070</v>
      </c>
    </row>
    <row r="760" spans="1:5" x14ac:dyDescent="0.25">
      <c r="A760" s="2">
        <v>45673.666666666664</v>
      </c>
      <c r="B760">
        <v>121660</v>
      </c>
      <c r="C760">
        <v>121865</v>
      </c>
      <c r="D760">
        <v>121615</v>
      </c>
      <c r="E760">
        <v>121865</v>
      </c>
    </row>
    <row r="761" spans="1:5" x14ac:dyDescent="0.25">
      <c r="A761" s="2">
        <v>45673.625</v>
      </c>
      <c r="B761">
        <v>121850</v>
      </c>
      <c r="C761">
        <v>121880</v>
      </c>
      <c r="D761">
        <v>121595</v>
      </c>
      <c r="E761">
        <v>121665</v>
      </c>
    </row>
    <row r="762" spans="1:5" x14ac:dyDescent="0.25">
      <c r="A762" s="2">
        <v>45673.583333333336</v>
      </c>
      <c r="B762">
        <v>122085</v>
      </c>
      <c r="C762">
        <v>122175</v>
      </c>
      <c r="D762">
        <v>121725</v>
      </c>
      <c r="E762">
        <v>121850</v>
      </c>
    </row>
    <row r="763" spans="1:5" x14ac:dyDescent="0.25">
      <c r="A763" s="2">
        <v>45673.541666666664</v>
      </c>
      <c r="B763">
        <v>122235</v>
      </c>
      <c r="C763">
        <v>122260</v>
      </c>
      <c r="D763">
        <v>121945</v>
      </c>
      <c r="E763">
        <v>122080</v>
      </c>
    </row>
    <row r="764" spans="1:5" x14ac:dyDescent="0.25">
      <c r="A764" s="2">
        <v>45673.5</v>
      </c>
      <c r="B764">
        <v>122495</v>
      </c>
      <c r="C764">
        <v>122575</v>
      </c>
      <c r="D764">
        <v>122110</v>
      </c>
      <c r="E764">
        <v>122230</v>
      </c>
    </row>
    <row r="765" spans="1:5" x14ac:dyDescent="0.25">
      <c r="A765" s="2">
        <v>45673.458333333336</v>
      </c>
      <c r="B765">
        <v>122730</v>
      </c>
      <c r="C765">
        <v>123000</v>
      </c>
      <c r="D765">
        <v>122375</v>
      </c>
      <c r="E765">
        <v>122500</v>
      </c>
    </row>
    <row r="766" spans="1:5" x14ac:dyDescent="0.25">
      <c r="A766" s="2">
        <v>45673.416666666664</v>
      </c>
      <c r="B766">
        <v>123120</v>
      </c>
      <c r="C766">
        <v>123230</v>
      </c>
      <c r="D766">
        <v>122645</v>
      </c>
      <c r="E766">
        <v>122725</v>
      </c>
    </row>
    <row r="767" spans="1:5" x14ac:dyDescent="0.25">
      <c r="A767" s="2">
        <v>45673.375</v>
      </c>
      <c r="B767">
        <v>123150</v>
      </c>
      <c r="C767">
        <v>123420</v>
      </c>
      <c r="D767">
        <v>122920</v>
      </c>
      <c r="E767">
        <v>123125</v>
      </c>
    </row>
    <row r="768" spans="1:5" x14ac:dyDescent="0.25">
      <c r="A768" s="2">
        <v>45672.75</v>
      </c>
      <c r="B768">
        <v>123630</v>
      </c>
      <c r="C768">
        <v>123810</v>
      </c>
      <c r="D768">
        <v>123470</v>
      </c>
      <c r="E768">
        <v>123490</v>
      </c>
    </row>
    <row r="769" spans="1:5" x14ac:dyDescent="0.25">
      <c r="A769" s="2">
        <v>45672.708333333336</v>
      </c>
      <c r="B769">
        <v>123035</v>
      </c>
      <c r="C769">
        <v>123960</v>
      </c>
      <c r="D769">
        <v>122995</v>
      </c>
      <c r="E769">
        <v>123635</v>
      </c>
    </row>
    <row r="770" spans="1:5" x14ac:dyDescent="0.25">
      <c r="A770" s="2">
        <v>45672.666666666664</v>
      </c>
      <c r="B770">
        <v>122275</v>
      </c>
      <c r="C770">
        <v>123050</v>
      </c>
      <c r="D770">
        <v>122240</v>
      </c>
      <c r="E770">
        <v>123030</v>
      </c>
    </row>
    <row r="771" spans="1:5" x14ac:dyDescent="0.25">
      <c r="A771" s="2">
        <v>45672.625</v>
      </c>
      <c r="B771">
        <v>121985</v>
      </c>
      <c r="C771">
        <v>122355</v>
      </c>
      <c r="D771">
        <v>121955</v>
      </c>
      <c r="E771">
        <v>122270</v>
      </c>
    </row>
    <row r="772" spans="1:5" x14ac:dyDescent="0.25">
      <c r="A772" s="2">
        <v>45672.583333333336</v>
      </c>
      <c r="B772">
        <v>121925</v>
      </c>
      <c r="C772">
        <v>121995</v>
      </c>
      <c r="D772">
        <v>121760</v>
      </c>
      <c r="E772">
        <v>121985</v>
      </c>
    </row>
    <row r="773" spans="1:5" x14ac:dyDescent="0.25">
      <c r="A773" s="2">
        <v>45672.541666666664</v>
      </c>
      <c r="B773">
        <v>121615</v>
      </c>
      <c r="C773">
        <v>121930</v>
      </c>
      <c r="D773">
        <v>121535</v>
      </c>
      <c r="E773">
        <v>121920</v>
      </c>
    </row>
    <row r="774" spans="1:5" x14ac:dyDescent="0.25">
      <c r="A774" s="2">
        <v>45672.5</v>
      </c>
      <c r="B774">
        <v>121605</v>
      </c>
      <c r="C774">
        <v>121765</v>
      </c>
      <c r="D774">
        <v>121325</v>
      </c>
      <c r="E774">
        <v>121610</v>
      </c>
    </row>
    <row r="775" spans="1:5" x14ac:dyDescent="0.25">
      <c r="A775" s="2">
        <v>45672.458333333336</v>
      </c>
      <c r="B775">
        <v>121910</v>
      </c>
      <c r="C775">
        <v>121995</v>
      </c>
      <c r="D775">
        <v>121475</v>
      </c>
      <c r="E775">
        <v>121600</v>
      </c>
    </row>
    <row r="776" spans="1:5" x14ac:dyDescent="0.25">
      <c r="A776" s="2">
        <v>45672.416666666664</v>
      </c>
      <c r="B776">
        <v>121275</v>
      </c>
      <c r="C776">
        <v>122035</v>
      </c>
      <c r="D776">
        <v>121030</v>
      </c>
      <c r="E776">
        <v>121910</v>
      </c>
    </row>
    <row r="777" spans="1:5" x14ac:dyDescent="0.25">
      <c r="A777" s="2">
        <v>45672.375</v>
      </c>
      <c r="B777">
        <v>120270</v>
      </c>
      <c r="C777">
        <v>121290</v>
      </c>
      <c r="D777">
        <v>120270</v>
      </c>
      <c r="E777">
        <v>121280</v>
      </c>
    </row>
    <row r="778" spans="1:5" x14ac:dyDescent="0.25">
      <c r="A778" s="2">
        <v>45671.75</v>
      </c>
      <c r="B778">
        <v>120265</v>
      </c>
      <c r="C778">
        <v>120375</v>
      </c>
      <c r="D778">
        <v>120225</v>
      </c>
      <c r="E778">
        <v>120325</v>
      </c>
    </row>
    <row r="779" spans="1:5" x14ac:dyDescent="0.25">
      <c r="A779" s="2">
        <v>45671.708333333336</v>
      </c>
      <c r="B779">
        <v>120115</v>
      </c>
      <c r="C779">
        <v>120360</v>
      </c>
      <c r="D779">
        <v>119980</v>
      </c>
      <c r="E779">
        <v>120265</v>
      </c>
    </row>
    <row r="780" spans="1:5" x14ac:dyDescent="0.25">
      <c r="A780" s="2">
        <v>45671.666666666664</v>
      </c>
      <c r="B780">
        <v>119905</v>
      </c>
      <c r="C780">
        <v>120330</v>
      </c>
      <c r="D780">
        <v>119875</v>
      </c>
      <c r="E780">
        <v>120110</v>
      </c>
    </row>
    <row r="781" spans="1:5" x14ac:dyDescent="0.25">
      <c r="A781" s="2">
        <v>45671.625</v>
      </c>
      <c r="B781">
        <v>119770</v>
      </c>
      <c r="C781">
        <v>119960</v>
      </c>
      <c r="D781">
        <v>119765</v>
      </c>
      <c r="E781">
        <v>119910</v>
      </c>
    </row>
    <row r="782" spans="1:5" x14ac:dyDescent="0.25">
      <c r="A782" s="2">
        <v>45671.583333333336</v>
      </c>
      <c r="B782">
        <v>119880</v>
      </c>
      <c r="C782">
        <v>120040</v>
      </c>
      <c r="D782">
        <v>119690</v>
      </c>
      <c r="E782">
        <v>119770</v>
      </c>
    </row>
    <row r="783" spans="1:5" x14ac:dyDescent="0.25">
      <c r="A783" s="2">
        <v>45671.541666666664</v>
      </c>
      <c r="B783">
        <v>120095</v>
      </c>
      <c r="C783">
        <v>120165</v>
      </c>
      <c r="D783">
        <v>119830</v>
      </c>
      <c r="E783">
        <v>119880</v>
      </c>
    </row>
    <row r="784" spans="1:5" x14ac:dyDescent="0.25">
      <c r="A784" s="2">
        <v>45671.5</v>
      </c>
      <c r="B784">
        <v>119560</v>
      </c>
      <c r="C784">
        <v>120195</v>
      </c>
      <c r="D784">
        <v>119530</v>
      </c>
      <c r="E784">
        <v>120095</v>
      </c>
    </row>
    <row r="785" spans="1:5" x14ac:dyDescent="0.25">
      <c r="A785" s="2">
        <v>45671.458333333336</v>
      </c>
      <c r="B785">
        <v>120100</v>
      </c>
      <c r="C785">
        <v>120105</v>
      </c>
      <c r="D785">
        <v>119055</v>
      </c>
      <c r="E785">
        <v>119555</v>
      </c>
    </row>
    <row r="786" spans="1:5" x14ac:dyDescent="0.25">
      <c r="A786" s="2">
        <v>45671.416666666664</v>
      </c>
      <c r="B786">
        <v>119980</v>
      </c>
      <c r="C786">
        <v>120370</v>
      </c>
      <c r="D786">
        <v>119430</v>
      </c>
      <c r="E786">
        <v>120095</v>
      </c>
    </row>
    <row r="787" spans="1:5" x14ac:dyDescent="0.25">
      <c r="A787" s="2">
        <v>45671.375</v>
      </c>
      <c r="B787">
        <v>120230</v>
      </c>
      <c r="C787">
        <v>120510</v>
      </c>
      <c r="D787">
        <v>119930</v>
      </c>
      <c r="E787">
        <v>119985</v>
      </c>
    </row>
    <row r="788" spans="1:5" x14ac:dyDescent="0.25">
      <c r="A788" s="2">
        <v>45670.75</v>
      </c>
      <c r="B788">
        <v>119930</v>
      </c>
      <c r="C788">
        <v>119975</v>
      </c>
      <c r="D788">
        <v>119770</v>
      </c>
      <c r="E788">
        <v>119770</v>
      </c>
    </row>
    <row r="789" spans="1:5" x14ac:dyDescent="0.25">
      <c r="A789" s="2">
        <v>45670.708333333336</v>
      </c>
      <c r="B789">
        <v>119900</v>
      </c>
      <c r="C789">
        <v>119995</v>
      </c>
      <c r="D789">
        <v>119810</v>
      </c>
      <c r="E789">
        <v>119925</v>
      </c>
    </row>
    <row r="790" spans="1:5" x14ac:dyDescent="0.25">
      <c r="A790" s="2">
        <v>45670.666666666664</v>
      </c>
      <c r="B790">
        <v>119915</v>
      </c>
      <c r="C790">
        <v>119985</v>
      </c>
      <c r="D790">
        <v>119780</v>
      </c>
      <c r="E790">
        <v>119900</v>
      </c>
    </row>
    <row r="791" spans="1:5" x14ac:dyDescent="0.25">
      <c r="A791" s="2">
        <v>45670.625</v>
      </c>
      <c r="B791">
        <v>119965</v>
      </c>
      <c r="C791">
        <v>120010</v>
      </c>
      <c r="D791">
        <v>119860</v>
      </c>
      <c r="E791">
        <v>119910</v>
      </c>
    </row>
    <row r="792" spans="1:5" x14ac:dyDescent="0.25">
      <c r="A792" s="2">
        <v>45670.583333333336</v>
      </c>
      <c r="B792">
        <v>120095</v>
      </c>
      <c r="C792">
        <v>120125</v>
      </c>
      <c r="D792">
        <v>119855</v>
      </c>
      <c r="E792">
        <v>119960</v>
      </c>
    </row>
    <row r="793" spans="1:5" x14ac:dyDescent="0.25">
      <c r="A793" s="2">
        <v>45670.541666666664</v>
      </c>
      <c r="B793">
        <v>120435</v>
      </c>
      <c r="C793">
        <v>120650</v>
      </c>
      <c r="D793">
        <v>120085</v>
      </c>
      <c r="E793">
        <v>120095</v>
      </c>
    </row>
    <row r="794" spans="1:5" x14ac:dyDescent="0.25">
      <c r="A794" s="2">
        <v>45670.5</v>
      </c>
      <c r="B794">
        <v>120290</v>
      </c>
      <c r="C794">
        <v>120615</v>
      </c>
      <c r="D794">
        <v>120220</v>
      </c>
      <c r="E794">
        <v>120435</v>
      </c>
    </row>
    <row r="795" spans="1:5" x14ac:dyDescent="0.25">
      <c r="A795" s="2">
        <v>45670.458333333336</v>
      </c>
      <c r="B795">
        <v>119840</v>
      </c>
      <c r="C795">
        <v>120465</v>
      </c>
      <c r="D795">
        <v>119615</v>
      </c>
      <c r="E795">
        <v>120290</v>
      </c>
    </row>
    <row r="796" spans="1:5" x14ac:dyDescent="0.25">
      <c r="A796" s="2">
        <v>45670.416666666664</v>
      </c>
      <c r="B796">
        <v>119875</v>
      </c>
      <c r="C796">
        <v>120155</v>
      </c>
      <c r="D796">
        <v>119675</v>
      </c>
      <c r="E796">
        <v>119845</v>
      </c>
    </row>
    <row r="797" spans="1:5" x14ac:dyDescent="0.25">
      <c r="A797" s="2">
        <v>45670.375</v>
      </c>
      <c r="B797">
        <v>119785</v>
      </c>
      <c r="C797">
        <v>120165</v>
      </c>
      <c r="D797">
        <v>119565</v>
      </c>
      <c r="E797">
        <v>119870</v>
      </c>
    </row>
    <row r="798" spans="1:5" x14ac:dyDescent="0.25">
      <c r="A798" s="2">
        <v>45667.75</v>
      </c>
      <c r="B798">
        <v>119880</v>
      </c>
      <c r="C798">
        <v>120145</v>
      </c>
      <c r="D798">
        <v>119840</v>
      </c>
      <c r="E798">
        <v>120050</v>
      </c>
    </row>
    <row r="799" spans="1:5" x14ac:dyDescent="0.25">
      <c r="A799" s="2">
        <v>45667.708333333336</v>
      </c>
      <c r="B799">
        <v>119925</v>
      </c>
      <c r="C799">
        <v>119995</v>
      </c>
      <c r="D799">
        <v>119735</v>
      </c>
      <c r="E799">
        <v>119880</v>
      </c>
    </row>
    <row r="800" spans="1:5" x14ac:dyDescent="0.25">
      <c r="A800" s="2">
        <v>45667.666666666664</v>
      </c>
      <c r="B800">
        <v>120220</v>
      </c>
      <c r="C800">
        <v>120225</v>
      </c>
      <c r="D800">
        <v>119895</v>
      </c>
      <c r="E800">
        <v>119925</v>
      </c>
    </row>
    <row r="801" spans="1:5" x14ac:dyDescent="0.25">
      <c r="A801" s="2">
        <v>45667.625</v>
      </c>
      <c r="B801">
        <v>120145</v>
      </c>
      <c r="C801">
        <v>120265</v>
      </c>
      <c r="D801">
        <v>120020</v>
      </c>
      <c r="E801">
        <v>120220</v>
      </c>
    </row>
    <row r="802" spans="1:5" x14ac:dyDescent="0.25">
      <c r="A802" s="2">
        <v>45667.583333333336</v>
      </c>
      <c r="B802">
        <v>119835</v>
      </c>
      <c r="C802">
        <v>120205</v>
      </c>
      <c r="D802">
        <v>119680</v>
      </c>
      <c r="E802">
        <v>120145</v>
      </c>
    </row>
    <row r="803" spans="1:5" x14ac:dyDescent="0.25">
      <c r="A803" s="2">
        <v>45667.541666666664</v>
      </c>
      <c r="B803">
        <v>119795</v>
      </c>
      <c r="C803">
        <v>119950</v>
      </c>
      <c r="D803">
        <v>119655</v>
      </c>
      <c r="E803">
        <v>119835</v>
      </c>
    </row>
    <row r="804" spans="1:5" x14ac:dyDescent="0.25">
      <c r="A804" s="2">
        <v>45667.5</v>
      </c>
      <c r="B804">
        <v>120005</v>
      </c>
      <c r="C804">
        <v>120005</v>
      </c>
      <c r="D804">
        <v>119665</v>
      </c>
      <c r="E804">
        <v>119800</v>
      </c>
    </row>
    <row r="805" spans="1:5" x14ac:dyDescent="0.25">
      <c r="A805" s="2">
        <v>45667.458333333336</v>
      </c>
      <c r="B805">
        <v>120235</v>
      </c>
      <c r="C805">
        <v>120395</v>
      </c>
      <c r="D805">
        <v>119955</v>
      </c>
      <c r="E805">
        <v>120010</v>
      </c>
    </row>
    <row r="806" spans="1:5" x14ac:dyDescent="0.25">
      <c r="A806" s="2">
        <v>45667.416666666664</v>
      </c>
      <c r="B806">
        <v>120855</v>
      </c>
      <c r="C806">
        <v>120945</v>
      </c>
      <c r="D806">
        <v>120090</v>
      </c>
      <c r="E806">
        <v>120230</v>
      </c>
    </row>
    <row r="807" spans="1:5" x14ac:dyDescent="0.25">
      <c r="A807" s="2">
        <v>45667.375</v>
      </c>
      <c r="B807">
        <v>121110</v>
      </c>
      <c r="C807">
        <v>121420</v>
      </c>
      <c r="D807">
        <v>120800</v>
      </c>
      <c r="E807">
        <v>120850</v>
      </c>
    </row>
    <row r="808" spans="1:5" x14ac:dyDescent="0.25">
      <c r="A808" s="2">
        <v>45666.75</v>
      </c>
      <c r="B808">
        <v>120915</v>
      </c>
      <c r="C808">
        <v>120945</v>
      </c>
      <c r="D808">
        <v>120735</v>
      </c>
      <c r="E808">
        <v>120750</v>
      </c>
    </row>
    <row r="809" spans="1:5" x14ac:dyDescent="0.25">
      <c r="A809" s="2">
        <v>45666.708333333336</v>
      </c>
      <c r="B809">
        <v>120795</v>
      </c>
      <c r="C809">
        <v>120975</v>
      </c>
      <c r="D809">
        <v>120665</v>
      </c>
      <c r="E809">
        <v>120915</v>
      </c>
    </row>
    <row r="810" spans="1:5" x14ac:dyDescent="0.25">
      <c r="A810" s="2">
        <v>45666.666666666664</v>
      </c>
      <c r="B810">
        <v>120870</v>
      </c>
      <c r="C810">
        <v>120875</v>
      </c>
      <c r="D810">
        <v>120650</v>
      </c>
      <c r="E810">
        <v>120795</v>
      </c>
    </row>
    <row r="811" spans="1:5" x14ac:dyDescent="0.25">
      <c r="A811" s="2">
        <v>45666.625</v>
      </c>
      <c r="B811">
        <v>121075</v>
      </c>
      <c r="C811">
        <v>121080</v>
      </c>
      <c r="D811">
        <v>120825</v>
      </c>
      <c r="E811">
        <v>120865</v>
      </c>
    </row>
    <row r="812" spans="1:5" x14ac:dyDescent="0.25">
      <c r="A812" s="2">
        <v>45666.583333333336</v>
      </c>
      <c r="B812">
        <v>121040</v>
      </c>
      <c r="C812">
        <v>121150</v>
      </c>
      <c r="D812">
        <v>120930</v>
      </c>
      <c r="E812">
        <v>121070</v>
      </c>
    </row>
    <row r="813" spans="1:5" x14ac:dyDescent="0.25">
      <c r="A813" s="2">
        <v>45666.541666666664</v>
      </c>
      <c r="B813">
        <v>121050</v>
      </c>
      <c r="C813">
        <v>121055</v>
      </c>
      <c r="D813">
        <v>120810</v>
      </c>
      <c r="E813">
        <v>121035</v>
      </c>
    </row>
    <row r="814" spans="1:5" x14ac:dyDescent="0.25">
      <c r="A814" s="2">
        <v>45666.5</v>
      </c>
      <c r="B814">
        <v>120840</v>
      </c>
      <c r="C814">
        <v>121095</v>
      </c>
      <c r="D814">
        <v>120780</v>
      </c>
      <c r="E814">
        <v>121050</v>
      </c>
    </row>
    <row r="815" spans="1:5" x14ac:dyDescent="0.25">
      <c r="A815" s="2">
        <v>45666.458333333336</v>
      </c>
      <c r="B815">
        <v>120775</v>
      </c>
      <c r="C815">
        <v>120930</v>
      </c>
      <c r="D815">
        <v>120510</v>
      </c>
      <c r="E815">
        <v>120845</v>
      </c>
    </row>
    <row r="816" spans="1:5" x14ac:dyDescent="0.25">
      <c r="A816" s="2">
        <v>45666.416666666664</v>
      </c>
      <c r="B816">
        <v>120645</v>
      </c>
      <c r="C816">
        <v>120945</v>
      </c>
      <c r="D816">
        <v>120580</v>
      </c>
      <c r="E816">
        <v>120780</v>
      </c>
    </row>
    <row r="817" spans="1:5" x14ac:dyDescent="0.25">
      <c r="A817" s="2">
        <v>45666.375</v>
      </c>
      <c r="B817">
        <v>120775</v>
      </c>
      <c r="C817">
        <v>120930</v>
      </c>
      <c r="D817">
        <v>120475</v>
      </c>
      <c r="E817">
        <v>120640</v>
      </c>
    </row>
    <row r="818" spans="1:5" x14ac:dyDescent="0.25">
      <c r="A818" s="2">
        <v>45665.75</v>
      </c>
      <c r="B818">
        <v>120595</v>
      </c>
      <c r="C818">
        <v>120850</v>
      </c>
      <c r="D818">
        <v>120560</v>
      </c>
      <c r="E818">
        <v>120790</v>
      </c>
    </row>
    <row r="819" spans="1:5" x14ac:dyDescent="0.25">
      <c r="A819" s="2">
        <v>45665.708333333336</v>
      </c>
      <c r="B819">
        <v>120400</v>
      </c>
      <c r="C819">
        <v>120775</v>
      </c>
      <c r="D819">
        <v>120395</v>
      </c>
      <c r="E819">
        <v>120595</v>
      </c>
    </row>
    <row r="820" spans="1:5" x14ac:dyDescent="0.25">
      <c r="A820" s="2">
        <v>45665.666666666664</v>
      </c>
      <c r="B820">
        <v>120575</v>
      </c>
      <c r="C820">
        <v>120670</v>
      </c>
      <c r="D820">
        <v>120370</v>
      </c>
      <c r="E820">
        <v>120405</v>
      </c>
    </row>
    <row r="821" spans="1:5" x14ac:dyDescent="0.25">
      <c r="A821" s="2">
        <v>45665.625</v>
      </c>
      <c r="B821">
        <v>120645</v>
      </c>
      <c r="C821">
        <v>120765</v>
      </c>
      <c r="D821">
        <v>120460</v>
      </c>
      <c r="E821">
        <v>120570</v>
      </c>
    </row>
    <row r="822" spans="1:5" x14ac:dyDescent="0.25">
      <c r="A822" s="2">
        <v>45665.583333333336</v>
      </c>
      <c r="B822">
        <v>120955</v>
      </c>
      <c r="C822">
        <v>120970</v>
      </c>
      <c r="D822">
        <v>120560</v>
      </c>
      <c r="E822">
        <v>120645</v>
      </c>
    </row>
    <row r="823" spans="1:5" x14ac:dyDescent="0.25">
      <c r="A823" s="2">
        <v>45665.541666666664</v>
      </c>
      <c r="B823">
        <v>121030</v>
      </c>
      <c r="C823">
        <v>121085</v>
      </c>
      <c r="D823">
        <v>120835</v>
      </c>
      <c r="E823">
        <v>120960</v>
      </c>
    </row>
    <row r="824" spans="1:5" x14ac:dyDescent="0.25">
      <c r="A824" s="2">
        <v>45665.5</v>
      </c>
      <c r="B824">
        <v>120845</v>
      </c>
      <c r="C824">
        <v>121150</v>
      </c>
      <c r="D824">
        <v>120820</v>
      </c>
      <c r="E824">
        <v>121030</v>
      </c>
    </row>
    <row r="825" spans="1:5" x14ac:dyDescent="0.25">
      <c r="A825" s="2">
        <v>45665.458333333336</v>
      </c>
      <c r="B825">
        <v>121015</v>
      </c>
      <c r="C825">
        <v>121205</v>
      </c>
      <c r="D825">
        <v>120725</v>
      </c>
      <c r="E825">
        <v>120840</v>
      </c>
    </row>
    <row r="826" spans="1:5" x14ac:dyDescent="0.25">
      <c r="A826" s="2">
        <v>45665.416666666664</v>
      </c>
      <c r="B826">
        <v>121650</v>
      </c>
      <c r="C826">
        <v>121895</v>
      </c>
      <c r="D826">
        <v>120950</v>
      </c>
      <c r="E826">
        <v>121020</v>
      </c>
    </row>
    <row r="827" spans="1:5" x14ac:dyDescent="0.25">
      <c r="A827" s="2">
        <v>45665.375</v>
      </c>
      <c r="B827">
        <v>122200</v>
      </c>
      <c r="C827">
        <v>122350</v>
      </c>
      <c r="D827">
        <v>121475</v>
      </c>
      <c r="E827">
        <v>121650</v>
      </c>
    </row>
    <row r="828" spans="1:5" x14ac:dyDescent="0.25">
      <c r="A828" s="2">
        <v>45664.75</v>
      </c>
      <c r="B828">
        <v>122320</v>
      </c>
      <c r="C828">
        <v>122450</v>
      </c>
      <c r="D828">
        <v>122275</v>
      </c>
      <c r="E828">
        <v>122425</v>
      </c>
    </row>
    <row r="829" spans="1:5" x14ac:dyDescent="0.25">
      <c r="A829" s="2">
        <v>45664.708333333336</v>
      </c>
      <c r="B829">
        <v>122275</v>
      </c>
      <c r="C829">
        <v>122340</v>
      </c>
      <c r="D829">
        <v>121905</v>
      </c>
      <c r="E829">
        <v>122320</v>
      </c>
    </row>
    <row r="830" spans="1:5" x14ac:dyDescent="0.25">
      <c r="A830" s="2">
        <v>45664.666666666664</v>
      </c>
      <c r="B830">
        <v>122280</v>
      </c>
      <c r="C830">
        <v>122405</v>
      </c>
      <c r="D830">
        <v>122150</v>
      </c>
      <c r="E830">
        <v>122280</v>
      </c>
    </row>
    <row r="831" spans="1:5" x14ac:dyDescent="0.25">
      <c r="A831" s="2">
        <v>45664.625</v>
      </c>
      <c r="B831">
        <v>122545</v>
      </c>
      <c r="C831">
        <v>122690</v>
      </c>
      <c r="D831">
        <v>122225</v>
      </c>
      <c r="E831">
        <v>122285</v>
      </c>
    </row>
    <row r="832" spans="1:5" x14ac:dyDescent="0.25">
      <c r="A832" s="2">
        <v>45664.583333333336</v>
      </c>
      <c r="B832">
        <v>122690</v>
      </c>
      <c r="C832">
        <v>122780</v>
      </c>
      <c r="D832">
        <v>122505</v>
      </c>
      <c r="E832">
        <v>122550</v>
      </c>
    </row>
    <row r="833" spans="1:5" x14ac:dyDescent="0.25">
      <c r="A833" s="2">
        <v>45664.541666666664</v>
      </c>
      <c r="B833">
        <v>122500</v>
      </c>
      <c r="C833">
        <v>122725</v>
      </c>
      <c r="D833">
        <v>122360</v>
      </c>
      <c r="E833">
        <v>122690</v>
      </c>
    </row>
    <row r="834" spans="1:5" x14ac:dyDescent="0.25">
      <c r="A834" s="2">
        <v>45664.5</v>
      </c>
      <c r="B834">
        <v>122340</v>
      </c>
      <c r="C834">
        <v>122855</v>
      </c>
      <c r="D834">
        <v>122005</v>
      </c>
      <c r="E834">
        <v>122495</v>
      </c>
    </row>
    <row r="835" spans="1:5" x14ac:dyDescent="0.25">
      <c r="A835" s="2">
        <v>45664.458333333336</v>
      </c>
      <c r="B835">
        <v>122170</v>
      </c>
      <c r="C835">
        <v>122495</v>
      </c>
      <c r="D835">
        <v>122065</v>
      </c>
      <c r="E835">
        <v>122340</v>
      </c>
    </row>
    <row r="836" spans="1:5" x14ac:dyDescent="0.25">
      <c r="A836" s="2">
        <v>45664.416666666664</v>
      </c>
      <c r="B836">
        <v>121795</v>
      </c>
      <c r="C836">
        <v>122260</v>
      </c>
      <c r="D836">
        <v>121770</v>
      </c>
      <c r="E836">
        <v>122170</v>
      </c>
    </row>
    <row r="837" spans="1:5" x14ac:dyDescent="0.25">
      <c r="A837" s="2">
        <v>45664.375</v>
      </c>
      <c r="B837">
        <v>121060</v>
      </c>
      <c r="C837">
        <v>121875</v>
      </c>
      <c r="D837">
        <v>120915</v>
      </c>
      <c r="E837">
        <v>121790</v>
      </c>
    </row>
    <row r="838" spans="1:5" x14ac:dyDescent="0.25">
      <c r="A838" s="2">
        <v>45663.75</v>
      </c>
      <c r="B838">
        <v>120975</v>
      </c>
      <c r="C838">
        <v>121145</v>
      </c>
      <c r="D838">
        <v>120965</v>
      </c>
      <c r="E838">
        <v>121080</v>
      </c>
    </row>
    <row r="839" spans="1:5" x14ac:dyDescent="0.25">
      <c r="A839" s="2">
        <v>45663.708333333336</v>
      </c>
      <c r="B839">
        <v>120950</v>
      </c>
      <c r="C839">
        <v>121165</v>
      </c>
      <c r="D839">
        <v>120865</v>
      </c>
      <c r="E839">
        <v>120975</v>
      </c>
    </row>
    <row r="840" spans="1:5" x14ac:dyDescent="0.25">
      <c r="A840" s="2">
        <v>45663.666666666664</v>
      </c>
      <c r="B840">
        <v>120915</v>
      </c>
      <c r="C840">
        <v>121060</v>
      </c>
      <c r="D840">
        <v>120825</v>
      </c>
      <c r="E840">
        <v>120950</v>
      </c>
    </row>
    <row r="841" spans="1:5" x14ac:dyDescent="0.25">
      <c r="A841" s="2">
        <v>45663.625</v>
      </c>
      <c r="B841">
        <v>121000</v>
      </c>
      <c r="C841">
        <v>121045</v>
      </c>
      <c r="D841">
        <v>120720</v>
      </c>
      <c r="E841">
        <v>120920</v>
      </c>
    </row>
    <row r="842" spans="1:5" x14ac:dyDescent="0.25">
      <c r="A842" s="2">
        <v>45663.583333333336</v>
      </c>
      <c r="B842">
        <v>121275</v>
      </c>
      <c r="C842">
        <v>121405</v>
      </c>
      <c r="D842">
        <v>120895</v>
      </c>
      <c r="E842">
        <v>121000</v>
      </c>
    </row>
    <row r="843" spans="1:5" x14ac:dyDescent="0.25">
      <c r="A843" s="2">
        <v>45663.541666666664</v>
      </c>
      <c r="B843">
        <v>121000</v>
      </c>
      <c r="C843">
        <v>121300</v>
      </c>
      <c r="D843">
        <v>120800</v>
      </c>
      <c r="E843">
        <v>121275</v>
      </c>
    </row>
    <row r="844" spans="1:5" x14ac:dyDescent="0.25">
      <c r="A844" s="2">
        <v>45663.5</v>
      </c>
      <c r="B844">
        <v>121240</v>
      </c>
      <c r="C844">
        <v>121470</v>
      </c>
      <c r="D844">
        <v>120755</v>
      </c>
      <c r="E844">
        <v>121000</v>
      </c>
    </row>
    <row r="845" spans="1:5" x14ac:dyDescent="0.25">
      <c r="A845" s="2">
        <v>45663.458333333336</v>
      </c>
      <c r="B845">
        <v>120975</v>
      </c>
      <c r="C845">
        <v>121380</v>
      </c>
      <c r="D845">
        <v>120545</v>
      </c>
      <c r="E845">
        <v>121235</v>
      </c>
    </row>
    <row r="846" spans="1:5" x14ac:dyDescent="0.25">
      <c r="A846" s="2">
        <v>45663.416666666664</v>
      </c>
      <c r="B846">
        <v>120925</v>
      </c>
      <c r="C846">
        <v>121250</v>
      </c>
      <c r="D846">
        <v>120815</v>
      </c>
      <c r="E846">
        <v>120975</v>
      </c>
    </row>
    <row r="847" spans="1:5" x14ac:dyDescent="0.25">
      <c r="A847" s="2">
        <v>45663.375</v>
      </c>
      <c r="B847">
        <v>119925</v>
      </c>
      <c r="C847">
        <v>120945</v>
      </c>
      <c r="D847">
        <v>119825</v>
      </c>
      <c r="E847">
        <v>120925</v>
      </c>
    </row>
    <row r="848" spans="1:5" x14ac:dyDescent="0.25">
      <c r="A848" s="2">
        <v>45660.75</v>
      </c>
      <c r="B848">
        <v>119560</v>
      </c>
      <c r="C848">
        <v>119685</v>
      </c>
      <c r="D848">
        <v>119480</v>
      </c>
      <c r="E848">
        <v>119500</v>
      </c>
    </row>
    <row r="849" spans="1:5" x14ac:dyDescent="0.25">
      <c r="A849" s="2">
        <v>45660.708333333336</v>
      </c>
      <c r="B849">
        <v>119635</v>
      </c>
      <c r="C849">
        <v>119800</v>
      </c>
      <c r="D849">
        <v>119535</v>
      </c>
      <c r="E849">
        <v>119555</v>
      </c>
    </row>
    <row r="850" spans="1:5" x14ac:dyDescent="0.25">
      <c r="A850" s="2">
        <v>45660.666666666664</v>
      </c>
      <c r="B850">
        <v>119710</v>
      </c>
      <c r="C850">
        <v>119860</v>
      </c>
      <c r="D850">
        <v>119575</v>
      </c>
      <c r="E850">
        <v>119635</v>
      </c>
    </row>
    <row r="851" spans="1:5" x14ac:dyDescent="0.25">
      <c r="A851" s="2">
        <v>45660.625</v>
      </c>
      <c r="B851">
        <v>119705</v>
      </c>
      <c r="C851">
        <v>119880</v>
      </c>
      <c r="D851">
        <v>119640</v>
      </c>
      <c r="E851">
        <v>119710</v>
      </c>
    </row>
    <row r="852" spans="1:5" x14ac:dyDescent="0.25">
      <c r="A852" s="2">
        <v>45660.583333333336</v>
      </c>
      <c r="B852">
        <v>119980</v>
      </c>
      <c r="C852">
        <v>120145</v>
      </c>
      <c r="D852">
        <v>119630</v>
      </c>
      <c r="E852">
        <v>119700</v>
      </c>
    </row>
    <row r="853" spans="1:5" x14ac:dyDescent="0.25">
      <c r="A853" s="2">
        <v>45660.541666666664</v>
      </c>
      <c r="B853">
        <v>120320</v>
      </c>
      <c r="C853">
        <v>120330</v>
      </c>
      <c r="D853">
        <v>119920</v>
      </c>
      <c r="E853">
        <v>119980</v>
      </c>
    </row>
    <row r="854" spans="1:5" x14ac:dyDescent="0.25">
      <c r="A854" s="2">
        <v>45660.5</v>
      </c>
      <c r="B854">
        <v>120525</v>
      </c>
      <c r="C854">
        <v>120550</v>
      </c>
      <c r="D854">
        <v>120220</v>
      </c>
      <c r="E854">
        <v>120315</v>
      </c>
    </row>
    <row r="855" spans="1:5" x14ac:dyDescent="0.25">
      <c r="A855" s="2">
        <v>45660.458333333336</v>
      </c>
      <c r="B855">
        <v>120990</v>
      </c>
      <c r="C855">
        <v>121005</v>
      </c>
      <c r="D855">
        <v>120405</v>
      </c>
      <c r="E855">
        <v>120530</v>
      </c>
    </row>
    <row r="856" spans="1:5" x14ac:dyDescent="0.25">
      <c r="A856" s="2">
        <v>45660.416666666664</v>
      </c>
      <c r="B856">
        <v>120855</v>
      </c>
      <c r="C856">
        <v>121565</v>
      </c>
      <c r="D856">
        <v>120780</v>
      </c>
      <c r="E856">
        <v>120990</v>
      </c>
    </row>
    <row r="857" spans="1:5" x14ac:dyDescent="0.25">
      <c r="A857" s="2">
        <v>45660.375</v>
      </c>
      <c r="B857">
        <v>121265</v>
      </c>
      <c r="C857">
        <v>121420</v>
      </c>
      <c r="D857">
        <v>120715</v>
      </c>
      <c r="E857">
        <v>120855</v>
      </c>
    </row>
    <row r="858" spans="1:5" x14ac:dyDescent="0.25">
      <c r="A858" s="2">
        <v>45659.75</v>
      </c>
      <c r="B858">
        <v>121380</v>
      </c>
      <c r="C858">
        <v>121465</v>
      </c>
      <c r="D858">
        <v>121305</v>
      </c>
      <c r="E858">
        <v>121360</v>
      </c>
    </row>
    <row r="859" spans="1:5" x14ac:dyDescent="0.25">
      <c r="A859" s="2">
        <v>45659.708333333336</v>
      </c>
      <c r="B859">
        <v>121290</v>
      </c>
      <c r="C859">
        <v>121520</v>
      </c>
      <c r="D859">
        <v>121140</v>
      </c>
      <c r="E859">
        <v>121380</v>
      </c>
    </row>
    <row r="860" spans="1:5" x14ac:dyDescent="0.25">
      <c r="A860" s="2">
        <v>45659.666666666664</v>
      </c>
      <c r="B860">
        <v>121440</v>
      </c>
      <c r="C860">
        <v>121510</v>
      </c>
      <c r="D860">
        <v>121250</v>
      </c>
      <c r="E860">
        <v>121295</v>
      </c>
    </row>
    <row r="861" spans="1:5" x14ac:dyDescent="0.25">
      <c r="A861" s="2">
        <v>45659.625</v>
      </c>
      <c r="B861">
        <v>121440</v>
      </c>
      <c r="C861">
        <v>121535</v>
      </c>
      <c r="D861">
        <v>121260</v>
      </c>
      <c r="E861">
        <v>121440</v>
      </c>
    </row>
    <row r="862" spans="1:5" x14ac:dyDescent="0.25">
      <c r="A862" s="2">
        <v>45659.583333333336</v>
      </c>
      <c r="B862">
        <v>121840</v>
      </c>
      <c r="C862">
        <v>121880</v>
      </c>
      <c r="D862">
        <v>121215</v>
      </c>
      <c r="E862">
        <v>121440</v>
      </c>
    </row>
    <row r="863" spans="1:5" x14ac:dyDescent="0.25">
      <c r="A863" s="2">
        <v>45659.541666666664</v>
      </c>
      <c r="B863">
        <v>121795</v>
      </c>
      <c r="C863">
        <v>121975</v>
      </c>
      <c r="D863">
        <v>121550</v>
      </c>
      <c r="E863">
        <v>121840</v>
      </c>
    </row>
    <row r="864" spans="1:5" x14ac:dyDescent="0.25">
      <c r="A864" s="2">
        <v>45659.5</v>
      </c>
      <c r="B864">
        <v>121015</v>
      </c>
      <c r="C864">
        <v>121865</v>
      </c>
      <c r="D864">
        <v>121010</v>
      </c>
      <c r="E864">
        <v>121800</v>
      </c>
    </row>
    <row r="865" spans="1:5" x14ac:dyDescent="0.25">
      <c r="A865" s="2">
        <v>45659.458333333336</v>
      </c>
      <c r="B865">
        <v>120605</v>
      </c>
      <c r="C865">
        <v>121245</v>
      </c>
      <c r="D865">
        <v>120300</v>
      </c>
      <c r="E865">
        <v>121010</v>
      </c>
    </row>
    <row r="866" spans="1:5" x14ac:dyDescent="0.25">
      <c r="A866" s="2">
        <v>45659.416666666664</v>
      </c>
      <c r="B866">
        <v>121275</v>
      </c>
      <c r="C866">
        <v>121400</v>
      </c>
      <c r="D866">
        <v>120390</v>
      </c>
      <c r="E866">
        <v>120605</v>
      </c>
    </row>
    <row r="867" spans="1:5" x14ac:dyDescent="0.25">
      <c r="A867" s="2">
        <v>45659.375</v>
      </c>
      <c r="B867">
        <v>121790</v>
      </c>
      <c r="C867">
        <v>122375</v>
      </c>
      <c r="D867">
        <v>121055</v>
      </c>
      <c r="E867">
        <v>121275</v>
      </c>
    </row>
    <row r="868" spans="1:5" x14ac:dyDescent="0.25">
      <c r="A868" s="2">
        <v>45656.75</v>
      </c>
      <c r="B868">
        <v>121655</v>
      </c>
      <c r="C868">
        <v>121735</v>
      </c>
      <c r="D868">
        <v>121510</v>
      </c>
      <c r="E868">
        <v>121620</v>
      </c>
    </row>
    <row r="869" spans="1:5" x14ac:dyDescent="0.25">
      <c r="A869" s="2">
        <v>45656.708333333336</v>
      </c>
      <c r="B869">
        <v>121695</v>
      </c>
      <c r="C869">
        <v>121995</v>
      </c>
      <c r="D869">
        <v>121565</v>
      </c>
      <c r="E869">
        <v>121660</v>
      </c>
    </row>
    <row r="870" spans="1:5" x14ac:dyDescent="0.25">
      <c r="A870" s="2">
        <v>45656.666666666664</v>
      </c>
      <c r="B870">
        <v>121640</v>
      </c>
      <c r="C870">
        <v>121735</v>
      </c>
      <c r="D870">
        <v>121535</v>
      </c>
      <c r="E870">
        <v>121690</v>
      </c>
    </row>
    <row r="871" spans="1:5" x14ac:dyDescent="0.25">
      <c r="A871" s="2">
        <v>45656.625</v>
      </c>
      <c r="B871">
        <v>121570</v>
      </c>
      <c r="C871">
        <v>121725</v>
      </c>
      <c r="D871">
        <v>121505</v>
      </c>
      <c r="E871">
        <v>121645</v>
      </c>
    </row>
    <row r="872" spans="1:5" x14ac:dyDescent="0.25">
      <c r="A872" s="2">
        <v>45656.583333333336</v>
      </c>
      <c r="B872">
        <v>121480</v>
      </c>
      <c r="C872">
        <v>121650</v>
      </c>
      <c r="D872">
        <v>121430</v>
      </c>
      <c r="E872">
        <v>121570</v>
      </c>
    </row>
    <row r="873" spans="1:5" x14ac:dyDescent="0.25">
      <c r="A873" s="2">
        <v>45656.541666666664</v>
      </c>
      <c r="B873">
        <v>121665</v>
      </c>
      <c r="C873">
        <v>121795</v>
      </c>
      <c r="D873">
        <v>121410</v>
      </c>
      <c r="E873">
        <v>121480</v>
      </c>
    </row>
    <row r="874" spans="1:5" x14ac:dyDescent="0.25">
      <c r="A874" s="2">
        <v>45656.5</v>
      </c>
      <c r="B874">
        <v>121765</v>
      </c>
      <c r="C874">
        <v>122150</v>
      </c>
      <c r="D874">
        <v>121600</v>
      </c>
      <c r="E874">
        <v>121660</v>
      </c>
    </row>
    <row r="875" spans="1:5" x14ac:dyDescent="0.25">
      <c r="A875" s="2">
        <v>45656.458333333336</v>
      </c>
      <c r="B875">
        <v>122035</v>
      </c>
      <c r="C875">
        <v>122240</v>
      </c>
      <c r="D875">
        <v>121720</v>
      </c>
      <c r="E875">
        <v>121770</v>
      </c>
    </row>
    <row r="876" spans="1:5" x14ac:dyDescent="0.25">
      <c r="A876" s="2">
        <v>45656.416666666664</v>
      </c>
      <c r="B876">
        <v>121855</v>
      </c>
      <c r="C876">
        <v>122410</v>
      </c>
      <c r="D876">
        <v>121685</v>
      </c>
      <c r="E876">
        <v>122040</v>
      </c>
    </row>
    <row r="877" spans="1:5" x14ac:dyDescent="0.25">
      <c r="A877" s="2">
        <v>45656.375</v>
      </c>
      <c r="B877">
        <v>121505</v>
      </c>
      <c r="C877">
        <v>121920</v>
      </c>
      <c r="D877">
        <v>121445</v>
      </c>
      <c r="E877">
        <v>121850</v>
      </c>
    </row>
    <row r="878" spans="1:5" x14ac:dyDescent="0.25">
      <c r="A878" s="2">
        <v>45653.75</v>
      </c>
      <c r="B878">
        <v>121440</v>
      </c>
      <c r="C878">
        <v>121710</v>
      </c>
      <c r="D878">
        <v>121305</v>
      </c>
      <c r="E878">
        <v>121535</v>
      </c>
    </row>
    <row r="879" spans="1:5" x14ac:dyDescent="0.25">
      <c r="A879" s="2">
        <v>45653.708333333336</v>
      </c>
      <c r="B879">
        <v>121550</v>
      </c>
      <c r="C879">
        <v>121755</v>
      </c>
      <c r="D879">
        <v>121355</v>
      </c>
      <c r="E879">
        <v>121440</v>
      </c>
    </row>
    <row r="880" spans="1:5" x14ac:dyDescent="0.25">
      <c r="A880" s="2">
        <v>45653.666666666664</v>
      </c>
      <c r="B880">
        <v>121620</v>
      </c>
      <c r="C880">
        <v>121690</v>
      </c>
      <c r="D880">
        <v>121455</v>
      </c>
      <c r="E880">
        <v>121555</v>
      </c>
    </row>
    <row r="881" spans="1:5" x14ac:dyDescent="0.25">
      <c r="A881" s="2">
        <v>45653.625</v>
      </c>
      <c r="B881">
        <v>121915</v>
      </c>
      <c r="C881">
        <v>122030</v>
      </c>
      <c r="D881">
        <v>121585</v>
      </c>
      <c r="E881">
        <v>121625</v>
      </c>
    </row>
    <row r="882" spans="1:5" x14ac:dyDescent="0.25">
      <c r="A882" s="2">
        <v>45653.583333333336</v>
      </c>
      <c r="B882">
        <v>121965</v>
      </c>
      <c r="C882">
        <v>122000</v>
      </c>
      <c r="D882">
        <v>121740</v>
      </c>
      <c r="E882">
        <v>121920</v>
      </c>
    </row>
    <row r="883" spans="1:5" x14ac:dyDescent="0.25">
      <c r="A883" s="2">
        <v>45653.541666666664</v>
      </c>
      <c r="B883">
        <v>122105</v>
      </c>
      <c r="C883">
        <v>122230</v>
      </c>
      <c r="D883">
        <v>121865</v>
      </c>
      <c r="E883">
        <v>121960</v>
      </c>
    </row>
    <row r="884" spans="1:5" x14ac:dyDescent="0.25">
      <c r="A884" s="2">
        <v>45653.5</v>
      </c>
      <c r="B884">
        <v>122330</v>
      </c>
      <c r="C884">
        <v>122360</v>
      </c>
      <c r="D884">
        <v>121935</v>
      </c>
      <c r="E884">
        <v>122100</v>
      </c>
    </row>
    <row r="885" spans="1:5" x14ac:dyDescent="0.25">
      <c r="A885" s="2">
        <v>45653.458333333336</v>
      </c>
      <c r="B885">
        <v>122070</v>
      </c>
      <c r="C885">
        <v>122665</v>
      </c>
      <c r="D885">
        <v>122065</v>
      </c>
      <c r="E885">
        <v>122325</v>
      </c>
    </row>
    <row r="886" spans="1:5" x14ac:dyDescent="0.25">
      <c r="A886" s="2">
        <v>45653.416666666664</v>
      </c>
      <c r="B886">
        <v>122975</v>
      </c>
      <c r="C886">
        <v>123075</v>
      </c>
      <c r="D886">
        <v>122025</v>
      </c>
      <c r="E886">
        <v>122075</v>
      </c>
    </row>
    <row r="887" spans="1:5" x14ac:dyDescent="0.25">
      <c r="A887" s="2">
        <v>45653.375</v>
      </c>
      <c r="B887">
        <v>122505</v>
      </c>
      <c r="C887">
        <v>123050</v>
      </c>
      <c r="D887">
        <v>122210</v>
      </c>
      <c r="E887">
        <v>122975</v>
      </c>
    </row>
    <row r="888" spans="1:5" x14ac:dyDescent="0.25">
      <c r="A888" s="2">
        <v>45652.75</v>
      </c>
      <c r="B888">
        <v>122580</v>
      </c>
      <c r="C888">
        <v>122670</v>
      </c>
      <c r="D888">
        <v>122495</v>
      </c>
      <c r="E888">
        <v>122640</v>
      </c>
    </row>
    <row r="889" spans="1:5" x14ac:dyDescent="0.25">
      <c r="A889" s="2">
        <v>45652.708333333336</v>
      </c>
      <c r="B889">
        <v>122660</v>
      </c>
      <c r="C889">
        <v>122725</v>
      </c>
      <c r="D889">
        <v>122355</v>
      </c>
      <c r="E889">
        <v>122585</v>
      </c>
    </row>
    <row r="890" spans="1:5" x14ac:dyDescent="0.25">
      <c r="A890" s="2">
        <v>45652.666666666664</v>
      </c>
      <c r="B890">
        <v>122755</v>
      </c>
      <c r="C890">
        <v>122755</v>
      </c>
      <c r="D890">
        <v>122530</v>
      </c>
      <c r="E890">
        <v>122665</v>
      </c>
    </row>
    <row r="891" spans="1:5" x14ac:dyDescent="0.25">
      <c r="A891" s="2">
        <v>45652.625</v>
      </c>
      <c r="B891">
        <v>122775</v>
      </c>
      <c r="C891">
        <v>122970</v>
      </c>
      <c r="D891">
        <v>122695</v>
      </c>
      <c r="E891">
        <v>122755</v>
      </c>
    </row>
    <row r="892" spans="1:5" x14ac:dyDescent="0.25">
      <c r="A892" s="2">
        <v>45652.583333333336</v>
      </c>
      <c r="B892">
        <v>122715</v>
      </c>
      <c r="C892">
        <v>122850</v>
      </c>
      <c r="D892">
        <v>122515</v>
      </c>
      <c r="E892">
        <v>122775</v>
      </c>
    </row>
    <row r="893" spans="1:5" x14ac:dyDescent="0.25">
      <c r="A893" s="2">
        <v>45652.541666666664</v>
      </c>
      <c r="B893">
        <v>122680</v>
      </c>
      <c r="C893">
        <v>123110</v>
      </c>
      <c r="D893">
        <v>122675</v>
      </c>
      <c r="E893">
        <v>122710</v>
      </c>
    </row>
    <row r="894" spans="1:5" x14ac:dyDescent="0.25">
      <c r="A894" s="2">
        <v>45652.5</v>
      </c>
      <c r="B894">
        <v>122535</v>
      </c>
      <c r="C894">
        <v>122715</v>
      </c>
      <c r="D894">
        <v>122385</v>
      </c>
      <c r="E894">
        <v>122685</v>
      </c>
    </row>
    <row r="895" spans="1:5" x14ac:dyDescent="0.25">
      <c r="A895" s="2">
        <v>45652.458333333336</v>
      </c>
      <c r="B895">
        <v>122120</v>
      </c>
      <c r="C895">
        <v>122700</v>
      </c>
      <c r="D895">
        <v>122035</v>
      </c>
      <c r="E895">
        <v>122535</v>
      </c>
    </row>
    <row r="896" spans="1:5" x14ac:dyDescent="0.25">
      <c r="A896" s="2">
        <v>45652.416666666664</v>
      </c>
      <c r="B896">
        <v>122315</v>
      </c>
      <c r="C896">
        <v>122585</v>
      </c>
      <c r="D896">
        <v>121915</v>
      </c>
      <c r="E896">
        <v>122115</v>
      </c>
    </row>
    <row r="897" spans="1:5" x14ac:dyDescent="0.25">
      <c r="A897" s="2">
        <v>45652.375</v>
      </c>
      <c r="B897">
        <v>122205</v>
      </c>
      <c r="C897">
        <v>122545</v>
      </c>
      <c r="D897">
        <v>121660</v>
      </c>
      <c r="E897">
        <v>122310</v>
      </c>
    </row>
    <row r="898" spans="1:5" x14ac:dyDescent="0.25">
      <c r="A898" s="2">
        <v>45649.75</v>
      </c>
      <c r="B898">
        <v>122510</v>
      </c>
      <c r="C898">
        <v>122535</v>
      </c>
      <c r="D898">
        <v>122095</v>
      </c>
      <c r="E898">
        <v>122175</v>
      </c>
    </row>
    <row r="899" spans="1:5" x14ac:dyDescent="0.25">
      <c r="A899" s="2">
        <v>45649.708333333336</v>
      </c>
      <c r="B899">
        <v>122810</v>
      </c>
      <c r="C899">
        <v>122820</v>
      </c>
      <c r="D899">
        <v>122450</v>
      </c>
      <c r="E899">
        <v>122510</v>
      </c>
    </row>
    <row r="900" spans="1:5" x14ac:dyDescent="0.25">
      <c r="A900" s="2">
        <v>45649.666666666664</v>
      </c>
      <c r="B900">
        <v>122820</v>
      </c>
      <c r="C900">
        <v>122865</v>
      </c>
      <c r="D900">
        <v>122630</v>
      </c>
      <c r="E900">
        <v>122810</v>
      </c>
    </row>
    <row r="901" spans="1:5" x14ac:dyDescent="0.25">
      <c r="A901" s="2">
        <v>45649.625</v>
      </c>
      <c r="B901">
        <v>122625</v>
      </c>
      <c r="C901">
        <v>122830</v>
      </c>
      <c r="D901">
        <v>122475</v>
      </c>
      <c r="E901">
        <v>122820</v>
      </c>
    </row>
    <row r="902" spans="1:5" x14ac:dyDescent="0.25">
      <c r="A902" s="2">
        <v>45649.583333333336</v>
      </c>
      <c r="B902">
        <v>122710</v>
      </c>
      <c r="C902">
        <v>122720</v>
      </c>
      <c r="D902">
        <v>122445</v>
      </c>
      <c r="E902">
        <v>122625</v>
      </c>
    </row>
    <row r="903" spans="1:5" x14ac:dyDescent="0.25">
      <c r="A903" s="2">
        <v>45649.541666666664</v>
      </c>
      <c r="B903">
        <v>122530</v>
      </c>
      <c r="C903">
        <v>122735</v>
      </c>
      <c r="D903">
        <v>122435</v>
      </c>
      <c r="E903">
        <v>122705</v>
      </c>
    </row>
    <row r="904" spans="1:5" x14ac:dyDescent="0.25">
      <c r="A904" s="2">
        <v>45649.5</v>
      </c>
      <c r="B904">
        <v>122495</v>
      </c>
      <c r="C904">
        <v>122630</v>
      </c>
      <c r="D904">
        <v>122210</v>
      </c>
      <c r="E904">
        <v>122530</v>
      </c>
    </row>
    <row r="905" spans="1:5" x14ac:dyDescent="0.25">
      <c r="A905" s="2">
        <v>45649.458333333336</v>
      </c>
      <c r="B905">
        <v>122945</v>
      </c>
      <c r="C905">
        <v>123155</v>
      </c>
      <c r="D905">
        <v>122450</v>
      </c>
      <c r="E905">
        <v>122490</v>
      </c>
    </row>
    <row r="906" spans="1:5" x14ac:dyDescent="0.25">
      <c r="A906" s="2">
        <v>45649.416666666664</v>
      </c>
      <c r="B906">
        <v>122865</v>
      </c>
      <c r="C906">
        <v>123345</v>
      </c>
      <c r="D906">
        <v>122750</v>
      </c>
      <c r="E906">
        <v>122940</v>
      </c>
    </row>
    <row r="907" spans="1:5" x14ac:dyDescent="0.25">
      <c r="A907" s="2">
        <v>45649.375</v>
      </c>
      <c r="B907">
        <v>123450</v>
      </c>
      <c r="C907">
        <v>123570</v>
      </c>
      <c r="D907">
        <v>122615</v>
      </c>
      <c r="E907">
        <v>122860</v>
      </c>
    </row>
    <row r="908" spans="1:5" x14ac:dyDescent="0.25">
      <c r="A908" s="2">
        <v>45646.75</v>
      </c>
      <c r="B908">
        <v>123490</v>
      </c>
      <c r="C908">
        <v>123980</v>
      </c>
      <c r="D908">
        <v>123475</v>
      </c>
      <c r="E908">
        <v>123945</v>
      </c>
    </row>
    <row r="909" spans="1:5" x14ac:dyDescent="0.25">
      <c r="A909" s="2">
        <v>45646.708333333336</v>
      </c>
      <c r="B909">
        <v>123550</v>
      </c>
      <c r="C909">
        <v>123705</v>
      </c>
      <c r="D909">
        <v>123370</v>
      </c>
      <c r="E909">
        <v>123490</v>
      </c>
    </row>
    <row r="910" spans="1:5" x14ac:dyDescent="0.25">
      <c r="A910" s="2">
        <v>45646.666666666664</v>
      </c>
      <c r="B910">
        <v>123710</v>
      </c>
      <c r="C910">
        <v>123955</v>
      </c>
      <c r="D910">
        <v>123525</v>
      </c>
      <c r="E910">
        <v>123550</v>
      </c>
    </row>
    <row r="911" spans="1:5" x14ac:dyDescent="0.25">
      <c r="A911" s="2">
        <v>45646.625</v>
      </c>
      <c r="B911">
        <v>123225</v>
      </c>
      <c r="C911">
        <v>123950</v>
      </c>
      <c r="D911">
        <v>122955</v>
      </c>
      <c r="E911">
        <v>123710</v>
      </c>
    </row>
    <row r="912" spans="1:5" x14ac:dyDescent="0.25">
      <c r="A912" s="2">
        <v>45646.583333333336</v>
      </c>
      <c r="B912">
        <v>122825</v>
      </c>
      <c r="C912">
        <v>123310</v>
      </c>
      <c r="D912">
        <v>122710</v>
      </c>
      <c r="E912">
        <v>123225</v>
      </c>
    </row>
    <row r="913" spans="1:5" x14ac:dyDescent="0.25">
      <c r="A913" s="2">
        <v>45646.541666666664</v>
      </c>
      <c r="B913">
        <v>122945</v>
      </c>
      <c r="C913">
        <v>123010</v>
      </c>
      <c r="D913">
        <v>122745</v>
      </c>
      <c r="E913">
        <v>122825</v>
      </c>
    </row>
    <row r="914" spans="1:5" x14ac:dyDescent="0.25">
      <c r="A914" s="2">
        <v>45646.5</v>
      </c>
      <c r="B914">
        <v>122845</v>
      </c>
      <c r="C914">
        <v>123160</v>
      </c>
      <c r="D914">
        <v>122815</v>
      </c>
      <c r="E914">
        <v>122945</v>
      </c>
    </row>
    <row r="915" spans="1:5" x14ac:dyDescent="0.25">
      <c r="A915" s="2">
        <v>45646.458333333336</v>
      </c>
      <c r="B915">
        <v>122525</v>
      </c>
      <c r="C915">
        <v>123165</v>
      </c>
      <c r="D915">
        <v>122515</v>
      </c>
      <c r="E915">
        <v>122840</v>
      </c>
    </row>
    <row r="916" spans="1:5" x14ac:dyDescent="0.25">
      <c r="A916" s="2">
        <v>45646.416666666664</v>
      </c>
      <c r="B916">
        <v>122730</v>
      </c>
      <c r="C916">
        <v>122810</v>
      </c>
      <c r="D916">
        <v>122370</v>
      </c>
      <c r="E916">
        <v>122530</v>
      </c>
    </row>
    <row r="917" spans="1:5" x14ac:dyDescent="0.25">
      <c r="A917" s="2">
        <v>45646.375</v>
      </c>
      <c r="B917">
        <v>122600</v>
      </c>
      <c r="C917">
        <v>123085</v>
      </c>
      <c r="D917">
        <v>122405</v>
      </c>
      <c r="E917">
        <v>122730</v>
      </c>
    </row>
    <row r="918" spans="1:5" x14ac:dyDescent="0.25">
      <c r="A918" s="2">
        <v>45645.75</v>
      </c>
      <c r="B918">
        <v>123155</v>
      </c>
      <c r="C918">
        <v>123165</v>
      </c>
      <c r="D918">
        <v>122925</v>
      </c>
      <c r="E918">
        <v>122990</v>
      </c>
    </row>
    <row r="919" spans="1:5" x14ac:dyDescent="0.25">
      <c r="A919" s="2">
        <v>45645.708333333336</v>
      </c>
      <c r="B919">
        <v>122870</v>
      </c>
      <c r="C919">
        <v>123475</v>
      </c>
      <c r="D919">
        <v>122820</v>
      </c>
      <c r="E919">
        <v>123160</v>
      </c>
    </row>
    <row r="920" spans="1:5" x14ac:dyDescent="0.25">
      <c r="A920" s="2">
        <v>45645.666666666664</v>
      </c>
      <c r="B920">
        <v>123350</v>
      </c>
      <c r="C920">
        <v>123415</v>
      </c>
      <c r="D920">
        <v>122800</v>
      </c>
      <c r="E920">
        <v>122870</v>
      </c>
    </row>
    <row r="921" spans="1:5" x14ac:dyDescent="0.25">
      <c r="A921" s="2">
        <v>45645.625</v>
      </c>
      <c r="B921">
        <v>123420</v>
      </c>
      <c r="C921">
        <v>123440</v>
      </c>
      <c r="D921">
        <v>123095</v>
      </c>
      <c r="E921">
        <v>123350</v>
      </c>
    </row>
    <row r="922" spans="1:5" x14ac:dyDescent="0.25">
      <c r="A922" s="2">
        <v>45645.583333333336</v>
      </c>
      <c r="B922">
        <v>123210</v>
      </c>
      <c r="C922">
        <v>123555</v>
      </c>
      <c r="D922">
        <v>123190</v>
      </c>
      <c r="E922">
        <v>123420</v>
      </c>
    </row>
    <row r="923" spans="1:5" x14ac:dyDescent="0.25">
      <c r="A923" s="2">
        <v>45645.541666666664</v>
      </c>
      <c r="B923">
        <v>123415</v>
      </c>
      <c r="C923">
        <v>123750</v>
      </c>
      <c r="D923">
        <v>123205</v>
      </c>
      <c r="E923">
        <v>123210</v>
      </c>
    </row>
    <row r="924" spans="1:5" x14ac:dyDescent="0.25">
      <c r="A924" s="2">
        <v>45645.5</v>
      </c>
      <c r="B924">
        <v>123490</v>
      </c>
      <c r="C924">
        <v>123495</v>
      </c>
      <c r="D924">
        <v>122975</v>
      </c>
      <c r="E924">
        <v>123415</v>
      </c>
    </row>
    <row r="925" spans="1:5" x14ac:dyDescent="0.25">
      <c r="A925" s="2">
        <v>45645.458333333336</v>
      </c>
      <c r="B925">
        <v>123330</v>
      </c>
      <c r="C925">
        <v>123680</v>
      </c>
      <c r="D925">
        <v>123070</v>
      </c>
      <c r="E925">
        <v>123485</v>
      </c>
    </row>
    <row r="926" spans="1:5" x14ac:dyDescent="0.25">
      <c r="A926" s="2">
        <v>45645.416666666664</v>
      </c>
      <c r="B926">
        <v>123360</v>
      </c>
      <c r="C926">
        <v>123545</v>
      </c>
      <c r="D926">
        <v>122900</v>
      </c>
      <c r="E926">
        <v>123330</v>
      </c>
    </row>
    <row r="927" spans="1:5" x14ac:dyDescent="0.25">
      <c r="A927" s="2">
        <v>45645.375</v>
      </c>
      <c r="B927">
        <v>123850</v>
      </c>
      <c r="C927">
        <v>123905</v>
      </c>
      <c r="D927">
        <v>123240</v>
      </c>
      <c r="E927">
        <v>123355</v>
      </c>
    </row>
    <row r="928" spans="1:5" x14ac:dyDescent="0.25">
      <c r="A928" s="2">
        <v>45644.75</v>
      </c>
      <c r="B928">
        <v>122745</v>
      </c>
      <c r="C928">
        <v>123570</v>
      </c>
      <c r="D928">
        <v>122550</v>
      </c>
      <c r="E928">
        <v>123175</v>
      </c>
    </row>
    <row r="929" spans="1:5" x14ac:dyDescent="0.25">
      <c r="A929" s="2">
        <v>45644.708333333336</v>
      </c>
      <c r="B929">
        <v>122890</v>
      </c>
      <c r="C929">
        <v>123280</v>
      </c>
      <c r="D929">
        <v>122045</v>
      </c>
      <c r="E929">
        <v>122745</v>
      </c>
    </row>
    <row r="930" spans="1:5" x14ac:dyDescent="0.25">
      <c r="A930" s="2">
        <v>45644.666666666664</v>
      </c>
      <c r="B930">
        <v>123980</v>
      </c>
      <c r="C930">
        <v>123985</v>
      </c>
      <c r="D930">
        <v>122790</v>
      </c>
      <c r="E930">
        <v>122890</v>
      </c>
    </row>
    <row r="931" spans="1:5" x14ac:dyDescent="0.25">
      <c r="A931" s="2">
        <v>45644.625</v>
      </c>
      <c r="B931">
        <v>124050</v>
      </c>
      <c r="C931">
        <v>124345</v>
      </c>
      <c r="D931">
        <v>123890</v>
      </c>
      <c r="E931">
        <v>123975</v>
      </c>
    </row>
    <row r="932" spans="1:5" x14ac:dyDescent="0.25">
      <c r="A932" s="2">
        <v>45644.583333333336</v>
      </c>
      <c r="B932">
        <v>124015</v>
      </c>
      <c r="C932">
        <v>124215</v>
      </c>
      <c r="D932">
        <v>123855</v>
      </c>
      <c r="E932">
        <v>124050</v>
      </c>
    </row>
    <row r="933" spans="1:5" x14ac:dyDescent="0.25">
      <c r="A933" s="2">
        <v>45644.541666666664</v>
      </c>
      <c r="B933">
        <v>124400</v>
      </c>
      <c r="C933">
        <v>124585</v>
      </c>
      <c r="D933">
        <v>124010</v>
      </c>
      <c r="E933">
        <v>124015</v>
      </c>
    </row>
    <row r="934" spans="1:5" x14ac:dyDescent="0.25">
      <c r="A934" s="2">
        <v>45644.5</v>
      </c>
      <c r="B934">
        <v>124895</v>
      </c>
      <c r="C934">
        <v>124925</v>
      </c>
      <c r="D934">
        <v>124300</v>
      </c>
      <c r="E934">
        <v>124395</v>
      </c>
    </row>
    <row r="935" spans="1:5" x14ac:dyDescent="0.25">
      <c r="A935" s="2">
        <v>45644.458333333336</v>
      </c>
      <c r="B935">
        <v>125565</v>
      </c>
      <c r="C935">
        <v>125745</v>
      </c>
      <c r="D935">
        <v>124870</v>
      </c>
      <c r="E935">
        <v>124895</v>
      </c>
    </row>
    <row r="936" spans="1:5" x14ac:dyDescent="0.25">
      <c r="A936" s="2">
        <v>45644.416666666664</v>
      </c>
      <c r="B936">
        <v>125835</v>
      </c>
      <c r="C936">
        <v>126045</v>
      </c>
      <c r="D936">
        <v>125470</v>
      </c>
      <c r="E936">
        <v>125560</v>
      </c>
    </row>
    <row r="937" spans="1:5" x14ac:dyDescent="0.25">
      <c r="A937" s="2">
        <v>45644.375</v>
      </c>
      <c r="B937">
        <v>126755</v>
      </c>
      <c r="C937">
        <v>127030</v>
      </c>
      <c r="D937">
        <v>125810</v>
      </c>
      <c r="E937">
        <v>125835</v>
      </c>
    </row>
    <row r="938" spans="1:5" x14ac:dyDescent="0.25">
      <c r="A938" s="2">
        <v>45643.75</v>
      </c>
      <c r="B938">
        <v>125145</v>
      </c>
      <c r="C938">
        <v>125155</v>
      </c>
      <c r="D938">
        <v>124865</v>
      </c>
      <c r="E938">
        <v>124970</v>
      </c>
    </row>
    <row r="939" spans="1:5" x14ac:dyDescent="0.25">
      <c r="A939" s="2">
        <v>45643.708333333336</v>
      </c>
      <c r="B939">
        <v>124410</v>
      </c>
      <c r="C939">
        <v>125180</v>
      </c>
      <c r="D939">
        <v>124405</v>
      </c>
      <c r="E939">
        <v>125145</v>
      </c>
    </row>
    <row r="940" spans="1:5" x14ac:dyDescent="0.25">
      <c r="A940" s="2">
        <v>45643.666666666664</v>
      </c>
      <c r="B940">
        <v>124705</v>
      </c>
      <c r="C940">
        <v>125000</v>
      </c>
      <c r="D940">
        <v>124380</v>
      </c>
      <c r="E940">
        <v>124410</v>
      </c>
    </row>
    <row r="941" spans="1:5" x14ac:dyDescent="0.25">
      <c r="A941" s="2">
        <v>45643.625</v>
      </c>
      <c r="B941">
        <v>124980</v>
      </c>
      <c r="C941">
        <v>125430</v>
      </c>
      <c r="D941">
        <v>124535</v>
      </c>
      <c r="E941">
        <v>124705</v>
      </c>
    </row>
    <row r="942" spans="1:5" x14ac:dyDescent="0.25">
      <c r="A942" s="2">
        <v>45643.583333333336</v>
      </c>
      <c r="B942">
        <v>124890</v>
      </c>
      <c r="C942">
        <v>124995</v>
      </c>
      <c r="D942">
        <v>124330</v>
      </c>
      <c r="E942">
        <v>124980</v>
      </c>
    </row>
    <row r="943" spans="1:5" x14ac:dyDescent="0.25">
      <c r="A943" s="2">
        <v>45643.541666666664</v>
      </c>
      <c r="B943">
        <v>124245</v>
      </c>
      <c r="C943">
        <v>125300</v>
      </c>
      <c r="D943">
        <v>124155</v>
      </c>
      <c r="E943">
        <v>124890</v>
      </c>
    </row>
    <row r="944" spans="1:5" x14ac:dyDescent="0.25">
      <c r="A944" s="2">
        <v>45643.5</v>
      </c>
      <c r="B944">
        <v>123895</v>
      </c>
      <c r="C944">
        <v>124365</v>
      </c>
      <c r="D944">
        <v>123785</v>
      </c>
      <c r="E944">
        <v>124240</v>
      </c>
    </row>
    <row r="945" spans="1:5" x14ac:dyDescent="0.25">
      <c r="A945" s="2">
        <v>45643.458333333336</v>
      </c>
      <c r="B945">
        <v>124475</v>
      </c>
      <c r="C945">
        <v>124535</v>
      </c>
      <c r="D945">
        <v>123695</v>
      </c>
      <c r="E945">
        <v>123890</v>
      </c>
    </row>
    <row r="946" spans="1:5" x14ac:dyDescent="0.25">
      <c r="A946" s="2">
        <v>45643.416666666664</v>
      </c>
      <c r="B946">
        <v>124045</v>
      </c>
      <c r="C946">
        <v>124510</v>
      </c>
      <c r="D946">
        <v>123580</v>
      </c>
      <c r="E946">
        <v>124470</v>
      </c>
    </row>
    <row r="947" spans="1:5" x14ac:dyDescent="0.25">
      <c r="A947" s="2">
        <v>45643.375</v>
      </c>
      <c r="B947">
        <v>123525</v>
      </c>
      <c r="C947">
        <v>124370</v>
      </c>
      <c r="D947">
        <v>123495</v>
      </c>
      <c r="E947">
        <v>124050</v>
      </c>
    </row>
    <row r="948" spans="1:5" x14ac:dyDescent="0.25">
      <c r="A948" s="2">
        <v>45642.75</v>
      </c>
      <c r="B948">
        <v>123590</v>
      </c>
      <c r="C948">
        <v>123720</v>
      </c>
      <c r="D948">
        <v>123320</v>
      </c>
      <c r="E948">
        <v>123460</v>
      </c>
    </row>
    <row r="949" spans="1:5" x14ac:dyDescent="0.25">
      <c r="A949" s="2">
        <v>45642.708333333336</v>
      </c>
      <c r="B949">
        <v>124285</v>
      </c>
      <c r="C949">
        <v>124310</v>
      </c>
      <c r="D949">
        <v>123510</v>
      </c>
      <c r="E949">
        <v>123585</v>
      </c>
    </row>
    <row r="950" spans="1:5" x14ac:dyDescent="0.25">
      <c r="A950" s="2">
        <v>45642.666666666664</v>
      </c>
      <c r="B950">
        <v>124625</v>
      </c>
      <c r="C950">
        <v>124640</v>
      </c>
      <c r="D950">
        <v>124210</v>
      </c>
      <c r="E950">
        <v>124280</v>
      </c>
    </row>
    <row r="951" spans="1:5" x14ac:dyDescent="0.25">
      <c r="A951" s="2">
        <v>45642.625</v>
      </c>
      <c r="B951">
        <v>124625</v>
      </c>
      <c r="C951">
        <v>124775</v>
      </c>
      <c r="D951">
        <v>124550</v>
      </c>
      <c r="E951">
        <v>124630</v>
      </c>
    </row>
    <row r="952" spans="1:5" x14ac:dyDescent="0.25">
      <c r="A952" s="2">
        <v>45642.583333333336</v>
      </c>
      <c r="B952">
        <v>124795</v>
      </c>
      <c r="C952">
        <v>124885</v>
      </c>
      <c r="D952">
        <v>124510</v>
      </c>
      <c r="E952">
        <v>124625</v>
      </c>
    </row>
    <row r="953" spans="1:5" x14ac:dyDescent="0.25">
      <c r="A953" s="2">
        <v>45642.541666666664</v>
      </c>
      <c r="B953">
        <v>124655</v>
      </c>
      <c r="C953">
        <v>124825</v>
      </c>
      <c r="D953">
        <v>124545</v>
      </c>
      <c r="E953">
        <v>124800</v>
      </c>
    </row>
    <row r="954" spans="1:5" x14ac:dyDescent="0.25">
      <c r="A954" s="2">
        <v>45642.5</v>
      </c>
      <c r="B954">
        <v>124700</v>
      </c>
      <c r="C954">
        <v>124740</v>
      </c>
      <c r="D954">
        <v>124340</v>
      </c>
      <c r="E954">
        <v>124660</v>
      </c>
    </row>
    <row r="955" spans="1:5" x14ac:dyDescent="0.25">
      <c r="A955" s="2">
        <v>45642.458333333336</v>
      </c>
      <c r="B955">
        <v>124785</v>
      </c>
      <c r="C955">
        <v>124825</v>
      </c>
      <c r="D955">
        <v>124295</v>
      </c>
      <c r="E955">
        <v>124705</v>
      </c>
    </row>
    <row r="956" spans="1:5" x14ac:dyDescent="0.25">
      <c r="A956" s="2">
        <v>45642.416666666664</v>
      </c>
      <c r="B956">
        <v>124915</v>
      </c>
      <c r="C956">
        <v>125020</v>
      </c>
      <c r="D956">
        <v>124635</v>
      </c>
      <c r="E956">
        <v>124785</v>
      </c>
    </row>
    <row r="957" spans="1:5" x14ac:dyDescent="0.25">
      <c r="A957" s="2">
        <v>45642.375</v>
      </c>
      <c r="B957">
        <v>124810</v>
      </c>
      <c r="C957">
        <v>124990</v>
      </c>
      <c r="D957">
        <v>124535</v>
      </c>
      <c r="E957">
        <v>124915</v>
      </c>
    </row>
    <row r="958" spans="1:5" x14ac:dyDescent="0.25">
      <c r="A958" s="2">
        <v>45639.75</v>
      </c>
      <c r="B958">
        <v>124730</v>
      </c>
      <c r="C958">
        <v>125170</v>
      </c>
      <c r="D958">
        <v>124645</v>
      </c>
      <c r="E958">
        <v>125000</v>
      </c>
    </row>
    <row r="959" spans="1:5" x14ac:dyDescent="0.25">
      <c r="A959" s="2">
        <v>45639.708333333336</v>
      </c>
      <c r="B959">
        <v>125135</v>
      </c>
      <c r="C959">
        <v>125150</v>
      </c>
      <c r="D959">
        <v>124590</v>
      </c>
      <c r="E959">
        <v>124730</v>
      </c>
    </row>
    <row r="960" spans="1:5" x14ac:dyDescent="0.25">
      <c r="A960" s="2">
        <v>45639.666666666664</v>
      </c>
      <c r="B960">
        <v>125410</v>
      </c>
      <c r="C960">
        <v>125445</v>
      </c>
      <c r="D960">
        <v>125120</v>
      </c>
      <c r="E960">
        <v>125135</v>
      </c>
    </row>
    <row r="961" spans="1:5" x14ac:dyDescent="0.25">
      <c r="A961" s="2">
        <v>45639.625</v>
      </c>
      <c r="B961">
        <v>125465</v>
      </c>
      <c r="C961">
        <v>125565</v>
      </c>
      <c r="D961">
        <v>125275</v>
      </c>
      <c r="E961">
        <v>125415</v>
      </c>
    </row>
    <row r="962" spans="1:5" x14ac:dyDescent="0.25">
      <c r="A962" s="2">
        <v>45639.583333333336</v>
      </c>
      <c r="B962">
        <v>125780</v>
      </c>
      <c r="C962">
        <v>125865</v>
      </c>
      <c r="D962">
        <v>125185</v>
      </c>
      <c r="E962">
        <v>125465</v>
      </c>
    </row>
    <row r="963" spans="1:5" x14ac:dyDescent="0.25">
      <c r="A963" s="2">
        <v>45639.541666666664</v>
      </c>
      <c r="B963">
        <v>125620</v>
      </c>
      <c r="C963">
        <v>125870</v>
      </c>
      <c r="D963">
        <v>125480</v>
      </c>
      <c r="E963">
        <v>125785</v>
      </c>
    </row>
    <row r="964" spans="1:5" x14ac:dyDescent="0.25">
      <c r="A964" s="2">
        <v>45639.5</v>
      </c>
      <c r="B964">
        <v>125620</v>
      </c>
      <c r="C964">
        <v>125685</v>
      </c>
      <c r="D964">
        <v>125350</v>
      </c>
      <c r="E964">
        <v>125620</v>
      </c>
    </row>
    <row r="965" spans="1:5" x14ac:dyDescent="0.25">
      <c r="A965" s="2">
        <v>45639.458333333336</v>
      </c>
      <c r="B965">
        <v>125920</v>
      </c>
      <c r="C965">
        <v>126095</v>
      </c>
      <c r="D965">
        <v>125475</v>
      </c>
      <c r="E965">
        <v>125620</v>
      </c>
    </row>
    <row r="966" spans="1:5" x14ac:dyDescent="0.25">
      <c r="A966" s="2">
        <v>45639.416666666664</v>
      </c>
      <c r="B966">
        <v>126165</v>
      </c>
      <c r="C966">
        <v>126320</v>
      </c>
      <c r="D966">
        <v>125855</v>
      </c>
      <c r="E966">
        <v>125915</v>
      </c>
    </row>
    <row r="967" spans="1:5" x14ac:dyDescent="0.25">
      <c r="A967" s="2">
        <v>45639.375</v>
      </c>
      <c r="B967">
        <v>126305</v>
      </c>
      <c r="C967">
        <v>126550</v>
      </c>
      <c r="D967">
        <v>125950</v>
      </c>
      <c r="E967">
        <v>126160</v>
      </c>
    </row>
    <row r="968" spans="1:5" x14ac:dyDescent="0.25">
      <c r="A968" s="2">
        <v>45638.75</v>
      </c>
      <c r="B968">
        <v>126315</v>
      </c>
      <c r="C968">
        <v>126395</v>
      </c>
      <c r="D968">
        <v>126030</v>
      </c>
      <c r="E968">
        <v>126260</v>
      </c>
    </row>
    <row r="969" spans="1:5" x14ac:dyDescent="0.25">
      <c r="A969" s="2">
        <v>45638.708333333336</v>
      </c>
      <c r="B969">
        <v>126310</v>
      </c>
      <c r="C969">
        <v>126675</v>
      </c>
      <c r="D969">
        <v>126205</v>
      </c>
      <c r="E969">
        <v>126315</v>
      </c>
    </row>
    <row r="970" spans="1:5" x14ac:dyDescent="0.25">
      <c r="A970" s="2">
        <v>45638.666666666664</v>
      </c>
      <c r="B970">
        <v>126295</v>
      </c>
      <c r="C970">
        <v>126675</v>
      </c>
      <c r="D970">
        <v>125950</v>
      </c>
      <c r="E970">
        <v>126305</v>
      </c>
    </row>
    <row r="971" spans="1:5" x14ac:dyDescent="0.25">
      <c r="A971" s="2">
        <v>45638.625</v>
      </c>
      <c r="B971">
        <v>126430</v>
      </c>
      <c r="C971">
        <v>126540</v>
      </c>
      <c r="D971">
        <v>126250</v>
      </c>
      <c r="E971">
        <v>126300</v>
      </c>
    </row>
    <row r="972" spans="1:5" x14ac:dyDescent="0.25">
      <c r="A972" s="2">
        <v>45638.583333333336</v>
      </c>
      <c r="B972">
        <v>126790</v>
      </c>
      <c r="C972">
        <v>126795</v>
      </c>
      <c r="D972">
        <v>126315</v>
      </c>
      <c r="E972">
        <v>126425</v>
      </c>
    </row>
    <row r="973" spans="1:5" x14ac:dyDescent="0.25">
      <c r="A973" s="2">
        <v>45638.541666666664</v>
      </c>
      <c r="B973">
        <v>126820</v>
      </c>
      <c r="C973">
        <v>127045</v>
      </c>
      <c r="D973">
        <v>126765</v>
      </c>
      <c r="E973">
        <v>126790</v>
      </c>
    </row>
    <row r="974" spans="1:5" x14ac:dyDescent="0.25">
      <c r="A974" s="2">
        <v>45638.5</v>
      </c>
      <c r="B974">
        <v>127320</v>
      </c>
      <c r="C974">
        <v>127345</v>
      </c>
      <c r="D974">
        <v>126725</v>
      </c>
      <c r="E974">
        <v>126820</v>
      </c>
    </row>
    <row r="975" spans="1:5" x14ac:dyDescent="0.25">
      <c r="A975" s="2">
        <v>45638.458333333336</v>
      </c>
      <c r="B975">
        <v>127615</v>
      </c>
      <c r="C975">
        <v>127620</v>
      </c>
      <c r="D975">
        <v>127045</v>
      </c>
      <c r="E975">
        <v>127320</v>
      </c>
    </row>
    <row r="976" spans="1:5" x14ac:dyDescent="0.25">
      <c r="A976" s="2">
        <v>45638.416666666664</v>
      </c>
      <c r="B976">
        <v>128495</v>
      </c>
      <c r="C976">
        <v>128545</v>
      </c>
      <c r="D976">
        <v>127560</v>
      </c>
      <c r="E976">
        <v>127620</v>
      </c>
    </row>
    <row r="977" spans="1:5" x14ac:dyDescent="0.25">
      <c r="A977" s="2">
        <v>45638.375</v>
      </c>
      <c r="B977">
        <v>130260</v>
      </c>
      <c r="C977">
        <v>130480</v>
      </c>
      <c r="D977">
        <v>128480</v>
      </c>
      <c r="E977">
        <v>128495</v>
      </c>
    </row>
    <row r="978" spans="1:5" x14ac:dyDescent="0.25">
      <c r="A978" s="2">
        <v>45637.75</v>
      </c>
      <c r="B978">
        <v>129905</v>
      </c>
      <c r="C978">
        <v>130275</v>
      </c>
      <c r="D978">
        <v>129775</v>
      </c>
      <c r="E978">
        <v>130055</v>
      </c>
    </row>
    <row r="979" spans="1:5" x14ac:dyDescent="0.25">
      <c r="A979" s="2">
        <v>45637.708333333336</v>
      </c>
      <c r="B979">
        <v>130315</v>
      </c>
      <c r="C979">
        <v>130710</v>
      </c>
      <c r="D979">
        <v>129365</v>
      </c>
      <c r="E979">
        <v>129905</v>
      </c>
    </row>
    <row r="980" spans="1:5" x14ac:dyDescent="0.25">
      <c r="A980" s="2">
        <v>45637.666666666664</v>
      </c>
      <c r="B980">
        <v>127820</v>
      </c>
      <c r="C980">
        <v>131290</v>
      </c>
      <c r="D980">
        <v>127815</v>
      </c>
      <c r="E980">
        <v>130320</v>
      </c>
    </row>
    <row r="981" spans="1:5" x14ac:dyDescent="0.25">
      <c r="A981" s="2">
        <v>45637.625</v>
      </c>
      <c r="B981">
        <v>128020</v>
      </c>
      <c r="C981">
        <v>128045</v>
      </c>
      <c r="D981">
        <v>127750</v>
      </c>
      <c r="E981">
        <v>127820</v>
      </c>
    </row>
    <row r="982" spans="1:5" x14ac:dyDescent="0.25">
      <c r="A982" s="2">
        <v>45637.583333333336</v>
      </c>
      <c r="B982">
        <v>127990</v>
      </c>
      <c r="C982">
        <v>128090</v>
      </c>
      <c r="D982">
        <v>127860</v>
      </c>
      <c r="E982">
        <v>128020</v>
      </c>
    </row>
    <row r="983" spans="1:5" x14ac:dyDescent="0.25">
      <c r="A983" s="2">
        <v>45637.541666666664</v>
      </c>
      <c r="B983">
        <v>127975</v>
      </c>
      <c r="C983">
        <v>128125</v>
      </c>
      <c r="D983">
        <v>127900</v>
      </c>
      <c r="E983">
        <v>127985</v>
      </c>
    </row>
    <row r="984" spans="1:5" x14ac:dyDescent="0.25">
      <c r="A984" s="2">
        <v>45637.5</v>
      </c>
      <c r="B984">
        <v>127895</v>
      </c>
      <c r="C984">
        <v>127980</v>
      </c>
      <c r="D984">
        <v>127525</v>
      </c>
      <c r="E984">
        <v>127970</v>
      </c>
    </row>
    <row r="985" spans="1:5" x14ac:dyDescent="0.25">
      <c r="A985" s="2">
        <v>45637.458333333336</v>
      </c>
      <c r="B985">
        <v>128335</v>
      </c>
      <c r="C985">
        <v>128615</v>
      </c>
      <c r="D985">
        <v>127820</v>
      </c>
      <c r="E985">
        <v>127890</v>
      </c>
    </row>
    <row r="986" spans="1:5" x14ac:dyDescent="0.25">
      <c r="A986" s="2">
        <v>45637.416666666664</v>
      </c>
      <c r="B986">
        <v>128570</v>
      </c>
      <c r="C986">
        <v>129025</v>
      </c>
      <c r="D986">
        <v>128305</v>
      </c>
      <c r="E986">
        <v>128335</v>
      </c>
    </row>
    <row r="987" spans="1:5" x14ac:dyDescent="0.25">
      <c r="A987" s="2">
        <v>45637.375</v>
      </c>
      <c r="B987">
        <v>128260</v>
      </c>
      <c r="C987">
        <v>128730</v>
      </c>
      <c r="D987">
        <v>128140</v>
      </c>
      <c r="E987">
        <v>128570</v>
      </c>
    </row>
    <row r="988" spans="1:5" x14ac:dyDescent="0.25">
      <c r="A988" s="2">
        <v>45636.75</v>
      </c>
      <c r="B988">
        <v>128475</v>
      </c>
      <c r="C988">
        <v>128520</v>
      </c>
      <c r="D988">
        <v>128400</v>
      </c>
      <c r="E988">
        <v>128465</v>
      </c>
    </row>
    <row r="989" spans="1:5" x14ac:dyDescent="0.25">
      <c r="A989" s="2">
        <v>45636.708333333336</v>
      </c>
      <c r="B989">
        <v>128390</v>
      </c>
      <c r="C989">
        <v>128580</v>
      </c>
      <c r="D989">
        <v>128360</v>
      </c>
      <c r="E989">
        <v>128470</v>
      </c>
    </row>
    <row r="990" spans="1:5" x14ac:dyDescent="0.25">
      <c r="A990" s="2">
        <v>45636.666666666664</v>
      </c>
      <c r="B990">
        <v>128110</v>
      </c>
      <c r="C990">
        <v>128435</v>
      </c>
      <c r="D990">
        <v>128050</v>
      </c>
      <c r="E990">
        <v>128390</v>
      </c>
    </row>
    <row r="991" spans="1:5" x14ac:dyDescent="0.25">
      <c r="A991" s="2">
        <v>45636.625</v>
      </c>
      <c r="B991">
        <v>128175</v>
      </c>
      <c r="C991">
        <v>128235</v>
      </c>
      <c r="D991">
        <v>128055</v>
      </c>
      <c r="E991">
        <v>128110</v>
      </c>
    </row>
    <row r="992" spans="1:5" x14ac:dyDescent="0.25">
      <c r="A992" s="2">
        <v>45636.583333333336</v>
      </c>
      <c r="B992">
        <v>128150</v>
      </c>
      <c r="C992">
        <v>128255</v>
      </c>
      <c r="D992">
        <v>128005</v>
      </c>
      <c r="E992">
        <v>128175</v>
      </c>
    </row>
    <row r="993" spans="1:5" x14ac:dyDescent="0.25">
      <c r="A993" s="2">
        <v>45636.541666666664</v>
      </c>
      <c r="B993">
        <v>128325</v>
      </c>
      <c r="C993">
        <v>128340</v>
      </c>
      <c r="D993">
        <v>127970</v>
      </c>
      <c r="E993">
        <v>128150</v>
      </c>
    </row>
    <row r="994" spans="1:5" x14ac:dyDescent="0.25">
      <c r="A994" s="2">
        <v>45636.5</v>
      </c>
      <c r="B994">
        <v>128395</v>
      </c>
      <c r="C994">
        <v>128520</v>
      </c>
      <c r="D994">
        <v>128190</v>
      </c>
      <c r="E994">
        <v>128325</v>
      </c>
    </row>
    <row r="995" spans="1:5" x14ac:dyDescent="0.25">
      <c r="A995" s="2">
        <v>45636.458333333336</v>
      </c>
      <c r="B995">
        <v>128310</v>
      </c>
      <c r="C995">
        <v>128740</v>
      </c>
      <c r="D995">
        <v>128110</v>
      </c>
      <c r="E995">
        <v>128395</v>
      </c>
    </row>
    <row r="996" spans="1:5" x14ac:dyDescent="0.25">
      <c r="A996" s="2">
        <v>45636.416666666664</v>
      </c>
      <c r="B996">
        <v>128450</v>
      </c>
      <c r="C996">
        <v>128750</v>
      </c>
      <c r="D996">
        <v>127905</v>
      </c>
      <c r="E996">
        <v>128310</v>
      </c>
    </row>
    <row r="997" spans="1:5" x14ac:dyDescent="0.25">
      <c r="A997" s="2">
        <v>45636.375</v>
      </c>
      <c r="B997">
        <v>128260</v>
      </c>
      <c r="C997">
        <v>128610</v>
      </c>
      <c r="D997">
        <v>127860</v>
      </c>
      <c r="E997">
        <v>128450</v>
      </c>
    </row>
    <row r="998" spans="1:5" x14ac:dyDescent="0.25">
      <c r="A998" s="2">
        <v>45635.75</v>
      </c>
      <c r="B998">
        <v>127475</v>
      </c>
      <c r="C998">
        <v>127510</v>
      </c>
      <c r="D998">
        <v>127325</v>
      </c>
      <c r="E998">
        <v>127390</v>
      </c>
    </row>
    <row r="999" spans="1:5" x14ac:dyDescent="0.25">
      <c r="A999" s="2">
        <v>45635.708333333336</v>
      </c>
      <c r="B999">
        <v>127420</v>
      </c>
      <c r="C999">
        <v>127570</v>
      </c>
      <c r="D999">
        <v>127405</v>
      </c>
      <c r="E999">
        <v>127480</v>
      </c>
    </row>
    <row r="1000" spans="1:5" x14ac:dyDescent="0.25">
      <c r="A1000" s="2">
        <v>45635.666666666664</v>
      </c>
      <c r="B1000">
        <v>127330</v>
      </c>
      <c r="C1000">
        <v>127540</v>
      </c>
      <c r="D1000">
        <v>127310</v>
      </c>
      <c r="E1000">
        <v>127425</v>
      </c>
    </row>
    <row r="1001" spans="1:5" x14ac:dyDescent="0.25">
      <c r="A1001" s="2">
        <v>45635.625</v>
      </c>
      <c r="B1001">
        <v>127425</v>
      </c>
      <c r="C1001">
        <v>127570</v>
      </c>
      <c r="D1001">
        <v>127295</v>
      </c>
      <c r="E1001">
        <v>127325</v>
      </c>
    </row>
    <row r="1002" spans="1:5" x14ac:dyDescent="0.25">
      <c r="A1002" s="2">
        <v>45635.583333333336</v>
      </c>
      <c r="B1002">
        <v>127440</v>
      </c>
      <c r="C1002">
        <v>127650</v>
      </c>
      <c r="D1002">
        <v>127385</v>
      </c>
      <c r="E1002">
        <v>127420</v>
      </c>
    </row>
    <row r="1003" spans="1:5" x14ac:dyDescent="0.25">
      <c r="A1003" s="2">
        <v>45635.541666666664</v>
      </c>
      <c r="B1003">
        <v>127435</v>
      </c>
      <c r="C1003">
        <v>127490</v>
      </c>
      <c r="D1003">
        <v>127185</v>
      </c>
      <c r="E1003">
        <v>127440</v>
      </c>
    </row>
    <row r="1004" spans="1:5" x14ac:dyDescent="0.25">
      <c r="A1004" s="2">
        <v>45635.5</v>
      </c>
      <c r="B1004">
        <v>127540</v>
      </c>
      <c r="C1004">
        <v>127770</v>
      </c>
      <c r="D1004">
        <v>127225</v>
      </c>
      <c r="E1004">
        <v>127440</v>
      </c>
    </row>
    <row r="1005" spans="1:5" x14ac:dyDescent="0.25">
      <c r="A1005" s="2">
        <v>45635.458333333336</v>
      </c>
      <c r="B1005">
        <v>127335</v>
      </c>
      <c r="C1005">
        <v>127760</v>
      </c>
      <c r="D1005">
        <v>127280</v>
      </c>
      <c r="E1005">
        <v>127540</v>
      </c>
    </row>
    <row r="1006" spans="1:5" x14ac:dyDescent="0.25">
      <c r="A1006" s="2">
        <v>45635.416666666664</v>
      </c>
      <c r="B1006">
        <v>126795</v>
      </c>
      <c r="C1006">
        <v>127495</v>
      </c>
      <c r="D1006">
        <v>126745</v>
      </c>
      <c r="E1006">
        <v>127335</v>
      </c>
    </row>
    <row r="1007" spans="1:5" x14ac:dyDescent="0.25">
      <c r="A1007" s="2">
        <v>45635.375</v>
      </c>
      <c r="B1007">
        <v>126740</v>
      </c>
      <c r="C1007">
        <v>126900</v>
      </c>
      <c r="D1007">
        <v>126505</v>
      </c>
      <c r="E1007">
        <v>126795</v>
      </c>
    </row>
    <row r="1008" spans="1:5" x14ac:dyDescent="0.25">
      <c r="A1008" s="2">
        <v>45632.75</v>
      </c>
      <c r="B1008">
        <v>126030</v>
      </c>
      <c r="C1008">
        <v>126170</v>
      </c>
      <c r="D1008">
        <v>126005</v>
      </c>
      <c r="E1008">
        <v>126100</v>
      </c>
    </row>
    <row r="1009" spans="1:5" x14ac:dyDescent="0.25">
      <c r="A1009" s="2">
        <v>45632.708333333336</v>
      </c>
      <c r="B1009">
        <v>126330</v>
      </c>
      <c r="C1009">
        <v>126455</v>
      </c>
      <c r="D1009">
        <v>126005</v>
      </c>
      <c r="E1009">
        <v>126025</v>
      </c>
    </row>
    <row r="1010" spans="1:5" x14ac:dyDescent="0.25">
      <c r="A1010" s="2">
        <v>45632.666666666664</v>
      </c>
      <c r="B1010">
        <v>126115</v>
      </c>
      <c r="C1010">
        <v>126405</v>
      </c>
      <c r="D1010">
        <v>126065</v>
      </c>
      <c r="E1010">
        <v>126330</v>
      </c>
    </row>
    <row r="1011" spans="1:5" x14ac:dyDescent="0.25">
      <c r="A1011" s="2">
        <v>45632.625</v>
      </c>
      <c r="B1011">
        <v>126190</v>
      </c>
      <c r="C1011">
        <v>126265</v>
      </c>
      <c r="D1011">
        <v>125985</v>
      </c>
      <c r="E1011">
        <v>126115</v>
      </c>
    </row>
    <row r="1012" spans="1:5" x14ac:dyDescent="0.25">
      <c r="A1012" s="2">
        <v>45632.583333333336</v>
      </c>
      <c r="B1012">
        <v>126350</v>
      </c>
      <c r="C1012">
        <v>126395</v>
      </c>
      <c r="D1012">
        <v>126090</v>
      </c>
      <c r="E1012">
        <v>126185</v>
      </c>
    </row>
    <row r="1013" spans="1:5" x14ac:dyDescent="0.25">
      <c r="A1013" s="2">
        <v>45632.541666666664</v>
      </c>
      <c r="B1013">
        <v>126565</v>
      </c>
      <c r="C1013">
        <v>126600</v>
      </c>
      <c r="D1013">
        <v>126305</v>
      </c>
      <c r="E1013">
        <v>126345</v>
      </c>
    </row>
    <row r="1014" spans="1:5" x14ac:dyDescent="0.25">
      <c r="A1014" s="2">
        <v>45632.5</v>
      </c>
      <c r="B1014">
        <v>126770</v>
      </c>
      <c r="C1014">
        <v>126800</v>
      </c>
      <c r="D1014">
        <v>126345</v>
      </c>
      <c r="E1014">
        <v>126570</v>
      </c>
    </row>
    <row r="1015" spans="1:5" x14ac:dyDescent="0.25">
      <c r="A1015" s="2">
        <v>45632.458333333336</v>
      </c>
      <c r="B1015">
        <v>127655</v>
      </c>
      <c r="C1015">
        <v>127680</v>
      </c>
      <c r="D1015">
        <v>126715</v>
      </c>
      <c r="E1015">
        <v>126770</v>
      </c>
    </row>
    <row r="1016" spans="1:5" x14ac:dyDescent="0.25">
      <c r="A1016" s="2">
        <v>45632.416666666664</v>
      </c>
      <c r="B1016">
        <v>127705</v>
      </c>
      <c r="C1016">
        <v>127970</v>
      </c>
      <c r="D1016">
        <v>127500</v>
      </c>
      <c r="E1016">
        <v>127655</v>
      </c>
    </row>
    <row r="1017" spans="1:5" x14ac:dyDescent="0.25">
      <c r="A1017" s="2">
        <v>45632.375</v>
      </c>
      <c r="B1017">
        <v>127965</v>
      </c>
      <c r="C1017">
        <v>128015</v>
      </c>
      <c r="D1017">
        <v>127350</v>
      </c>
      <c r="E1017">
        <v>127705</v>
      </c>
    </row>
    <row r="1018" spans="1:5" x14ac:dyDescent="0.25">
      <c r="A1018" s="2">
        <v>45631.75</v>
      </c>
      <c r="B1018">
        <v>128155</v>
      </c>
      <c r="C1018">
        <v>128320</v>
      </c>
      <c r="D1018">
        <v>128075</v>
      </c>
      <c r="E1018">
        <v>128320</v>
      </c>
    </row>
    <row r="1019" spans="1:5" x14ac:dyDescent="0.25">
      <c r="A1019" s="2">
        <v>45631.708333333336</v>
      </c>
      <c r="B1019">
        <v>128050</v>
      </c>
      <c r="C1019">
        <v>128225</v>
      </c>
      <c r="D1019">
        <v>127850</v>
      </c>
      <c r="E1019">
        <v>128150</v>
      </c>
    </row>
    <row r="1020" spans="1:5" x14ac:dyDescent="0.25">
      <c r="A1020" s="2">
        <v>45631.666666666664</v>
      </c>
      <c r="B1020">
        <v>128130</v>
      </c>
      <c r="C1020">
        <v>128185</v>
      </c>
      <c r="D1020">
        <v>127945</v>
      </c>
      <c r="E1020">
        <v>128050</v>
      </c>
    </row>
    <row r="1021" spans="1:5" x14ac:dyDescent="0.25">
      <c r="A1021" s="2">
        <v>45631.625</v>
      </c>
      <c r="B1021">
        <v>128055</v>
      </c>
      <c r="C1021">
        <v>128290</v>
      </c>
      <c r="D1021">
        <v>128040</v>
      </c>
      <c r="E1021">
        <v>128130</v>
      </c>
    </row>
    <row r="1022" spans="1:5" x14ac:dyDescent="0.25">
      <c r="A1022" s="2">
        <v>45631.583333333336</v>
      </c>
      <c r="B1022">
        <v>128045</v>
      </c>
      <c r="C1022">
        <v>128125</v>
      </c>
      <c r="D1022">
        <v>127875</v>
      </c>
      <c r="E1022">
        <v>128055</v>
      </c>
    </row>
    <row r="1023" spans="1:5" x14ac:dyDescent="0.25">
      <c r="A1023" s="2">
        <v>45631.541666666664</v>
      </c>
      <c r="B1023">
        <v>128110</v>
      </c>
      <c r="C1023">
        <v>128255</v>
      </c>
      <c r="D1023">
        <v>128040</v>
      </c>
      <c r="E1023">
        <v>128045</v>
      </c>
    </row>
    <row r="1024" spans="1:5" x14ac:dyDescent="0.25">
      <c r="A1024" s="2">
        <v>45631.5</v>
      </c>
      <c r="B1024">
        <v>128290</v>
      </c>
      <c r="C1024">
        <v>128395</v>
      </c>
      <c r="D1024">
        <v>127990</v>
      </c>
      <c r="E1024">
        <v>128110</v>
      </c>
    </row>
    <row r="1025" spans="1:5" x14ac:dyDescent="0.25">
      <c r="A1025" s="2">
        <v>45631.458333333336</v>
      </c>
      <c r="B1025">
        <v>128030</v>
      </c>
      <c r="C1025">
        <v>128365</v>
      </c>
      <c r="D1025">
        <v>127865</v>
      </c>
      <c r="E1025">
        <v>128290</v>
      </c>
    </row>
    <row r="1026" spans="1:5" x14ac:dyDescent="0.25">
      <c r="A1026" s="2">
        <v>45631.416666666664</v>
      </c>
      <c r="B1026">
        <v>127390</v>
      </c>
      <c r="C1026">
        <v>128130</v>
      </c>
      <c r="D1026">
        <v>127380</v>
      </c>
      <c r="E1026">
        <v>128030</v>
      </c>
    </row>
    <row r="1027" spans="1:5" x14ac:dyDescent="0.25">
      <c r="A1027" s="2">
        <v>45631.375</v>
      </c>
      <c r="B1027">
        <v>126640</v>
      </c>
      <c r="C1027">
        <v>127390</v>
      </c>
      <c r="D1027">
        <v>126270</v>
      </c>
      <c r="E1027">
        <v>127385</v>
      </c>
    </row>
    <row r="1028" spans="1:5" x14ac:dyDescent="0.25">
      <c r="A1028" s="2">
        <v>45630.75</v>
      </c>
      <c r="B1028">
        <v>126440</v>
      </c>
      <c r="C1028">
        <v>126535</v>
      </c>
      <c r="D1028">
        <v>126395</v>
      </c>
      <c r="E1028">
        <v>126460</v>
      </c>
    </row>
    <row r="1029" spans="1:5" x14ac:dyDescent="0.25">
      <c r="A1029" s="2">
        <v>45630.708333333336</v>
      </c>
      <c r="B1029">
        <v>126245</v>
      </c>
      <c r="C1029">
        <v>126505</v>
      </c>
      <c r="D1029">
        <v>126210</v>
      </c>
      <c r="E1029">
        <v>126440</v>
      </c>
    </row>
    <row r="1030" spans="1:5" x14ac:dyDescent="0.25">
      <c r="A1030" s="2">
        <v>45630.666666666664</v>
      </c>
      <c r="B1030">
        <v>126510</v>
      </c>
      <c r="C1030">
        <v>126610</v>
      </c>
      <c r="D1030">
        <v>126200</v>
      </c>
      <c r="E1030">
        <v>126250</v>
      </c>
    </row>
    <row r="1031" spans="1:5" x14ac:dyDescent="0.25">
      <c r="A1031" s="2">
        <v>45630.625</v>
      </c>
      <c r="B1031">
        <v>126715</v>
      </c>
      <c r="C1031">
        <v>126740</v>
      </c>
      <c r="D1031">
        <v>126335</v>
      </c>
      <c r="E1031">
        <v>126510</v>
      </c>
    </row>
    <row r="1032" spans="1:5" x14ac:dyDescent="0.25">
      <c r="A1032" s="2">
        <v>45630.583333333336</v>
      </c>
      <c r="B1032">
        <v>126965</v>
      </c>
      <c r="C1032">
        <v>127020</v>
      </c>
      <c r="D1032">
        <v>126695</v>
      </c>
      <c r="E1032">
        <v>126710</v>
      </c>
    </row>
    <row r="1033" spans="1:5" x14ac:dyDescent="0.25">
      <c r="A1033" s="2">
        <v>45630.541666666664</v>
      </c>
      <c r="B1033">
        <v>126930</v>
      </c>
      <c r="C1033">
        <v>127140</v>
      </c>
      <c r="D1033">
        <v>126755</v>
      </c>
      <c r="E1033">
        <v>126965</v>
      </c>
    </row>
    <row r="1034" spans="1:5" x14ac:dyDescent="0.25">
      <c r="A1034" s="2">
        <v>45630.5</v>
      </c>
      <c r="B1034">
        <v>127005</v>
      </c>
      <c r="C1034">
        <v>127090</v>
      </c>
      <c r="D1034">
        <v>126565</v>
      </c>
      <c r="E1034">
        <v>126925</v>
      </c>
    </row>
    <row r="1035" spans="1:5" x14ac:dyDescent="0.25">
      <c r="A1035" s="2">
        <v>45630.458333333336</v>
      </c>
      <c r="B1035">
        <v>126605</v>
      </c>
      <c r="C1035">
        <v>127125</v>
      </c>
      <c r="D1035">
        <v>126520</v>
      </c>
      <c r="E1035">
        <v>127005</v>
      </c>
    </row>
    <row r="1036" spans="1:5" x14ac:dyDescent="0.25">
      <c r="A1036" s="2">
        <v>45630.416666666664</v>
      </c>
      <c r="B1036">
        <v>126215</v>
      </c>
      <c r="C1036">
        <v>126800</v>
      </c>
      <c r="D1036">
        <v>126130</v>
      </c>
      <c r="E1036">
        <v>126610</v>
      </c>
    </row>
    <row r="1037" spans="1:5" x14ac:dyDescent="0.25">
      <c r="A1037" s="2">
        <v>45630.375</v>
      </c>
      <c r="B1037">
        <v>126335</v>
      </c>
      <c r="C1037">
        <v>126595</v>
      </c>
      <c r="D1037">
        <v>125980</v>
      </c>
      <c r="E1037">
        <v>126215</v>
      </c>
    </row>
    <row r="1038" spans="1:5" x14ac:dyDescent="0.25">
      <c r="A1038" s="2">
        <v>45629.75</v>
      </c>
      <c r="B1038">
        <v>126485</v>
      </c>
      <c r="C1038">
        <v>126495</v>
      </c>
      <c r="D1038">
        <v>126280</v>
      </c>
      <c r="E1038">
        <v>126310</v>
      </c>
    </row>
    <row r="1039" spans="1:5" x14ac:dyDescent="0.25">
      <c r="A1039" s="2">
        <v>45629.708333333336</v>
      </c>
      <c r="B1039">
        <v>126275</v>
      </c>
      <c r="C1039">
        <v>126520</v>
      </c>
      <c r="D1039">
        <v>126265</v>
      </c>
      <c r="E1039">
        <v>126485</v>
      </c>
    </row>
    <row r="1040" spans="1:5" x14ac:dyDescent="0.25">
      <c r="A1040" s="2">
        <v>45629.666666666664</v>
      </c>
      <c r="B1040">
        <v>126560</v>
      </c>
      <c r="C1040">
        <v>126620</v>
      </c>
      <c r="D1040">
        <v>126260</v>
      </c>
      <c r="E1040">
        <v>126275</v>
      </c>
    </row>
    <row r="1041" spans="1:5" x14ac:dyDescent="0.25">
      <c r="A1041" s="2">
        <v>45629.625</v>
      </c>
      <c r="B1041">
        <v>126330</v>
      </c>
      <c r="C1041">
        <v>126600</v>
      </c>
      <c r="D1041">
        <v>126150</v>
      </c>
      <c r="E1041">
        <v>126555</v>
      </c>
    </row>
    <row r="1042" spans="1:5" x14ac:dyDescent="0.25">
      <c r="A1042" s="2">
        <v>45629.583333333336</v>
      </c>
      <c r="B1042">
        <v>126310</v>
      </c>
      <c r="C1042">
        <v>126485</v>
      </c>
      <c r="D1042">
        <v>126215</v>
      </c>
      <c r="E1042">
        <v>126330</v>
      </c>
    </row>
    <row r="1043" spans="1:5" x14ac:dyDescent="0.25">
      <c r="A1043" s="2">
        <v>45629.541666666664</v>
      </c>
      <c r="B1043">
        <v>125990</v>
      </c>
      <c r="C1043">
        <v>126420</v>
      </c>
      <c r="D1043">
        <v>125920</v>
      </c>
      <c r="E1043">
        <v>126310</v>
      </c>
    </row>
    <row r="1044" spans="1:5" x14ac:dyDescent="0.25">
      <c r="A1044" s="2">
        <v>45629.5</v>
      </c>
      <c r="B1044">
        <v>126215</v>
      </c>
      <c r="C1044">
        <v>126260</v>
      </c>
      <c r="D1044">
        <v>125885</v>
      </c>
      <c r="E1044">
        <v>125990</v>
      </c>
    </row>
    <row r="1045" spans="1:5" x14ac:dyDescent="0.25">
      <c r="A1045" s="2">
        <v>45629.458333333336</v>
      </c>
      <c r="B1045">
        <v>126355</v>
      </c>
      <c r="C1045">
        <v>126435</v>
      </c>
      <c r="D1045">
        <v>125890</v>
      </c>
      <c r="E1045">
        <v>126215</v>
      </c>
    </row>
    <row r="1046" spans="1:5" x14ac:dyDescent="0.25">
      <c r="A1046" s="2">
        <v>45629.416666666664</v>
      </c>
      <c r="B1046">
        <v>125985</v>
      </c>
      <c r="C1046">
        <v>126825</v>
      </c>
      <c r="D1046">
        <v>125800</v>
      </c>
      <c r="E1046">
        <v>126355</v>
      </c>
    </row>
    <row r="1047" spans="1:5" x14ac:dyDescent="0.25">
      <c r="A1047" s="2">
        <v>45629.375</v>
      </c>
      <c r="B1047">
        <v>126155</v>
      </c>
      <c r="C1047">
        <v>126440</v>
      </c>
      <c r="D1047">
        <v>125700</v>
      </c>
      <c r="E1047">
        <v>125985</v>
      </c>
    </row>
    <row r="1048" spans="1:5" x14ac:dyDescent="0.25">
      <c r="A1048" s="2">
        <v>45628.75</v>
      </c>
      <c r="B1048">
        <v>125735</v>
      </c>
      <c r="C1048">
        <v>125755</v>
      </c>
      <c r="D1048">
        <v>125550</v>
      </c>
      <c r="E1048">
        <v>125600</v>
      </c>
    </row>
    <row r="1049" spans="1:5" x14ac:dyDescent="0.25">
      <c r="A1049" s="2">
        <v>45628.708333333336</v>
      </c>
      <c r="B1049">
        <v>125900</v>
      </c>
      <c r="C1049">
        <v>126080</v>
      </c>
      <c r="D1049">
        <v>125680</v>
      </c>
      <c r="E1049">
        <v>125730</v>
      </c>
    </row>
    <row r="1050" spans="1:5" x14ac:dyDescent="0.25">
      <c r="A1050" s="2">
        <v>45628.666666666664</v>
      </c>
      <c r="B1050">
        <v>125980</v>
      </c>
      <c r="C1050">
        <v>126090</v>
      </c>
      <c r="D1050">
        <v>125845</v>
      </c>
      <c r="E1050">
        <v>125905</v>
      </c>
    </row>
    <row r="1051" spans="1:5" x14ac:dyDescent="0.25">
      <c r="A1051" s="2">
        <v>45628.625</v>
      </c>
      <c r="B1051">
        <v>126150</v>
      </c>
      <c r="C1051">
        <v>126270</v>
      </c>
      <c r="D1051">
        <v>125805</v>
      </c>
      <c r="E1051">
        <v>125980</v>
      </c>
    </row>
    <row r="1052" spans="1:5" x14ac:dyDescent="0.25">
      <c r="A1052" s="2">
        <v>45628.583333333336</v>
      </c>
      <c r="B1052">
        <v>125760</v>
      </c>
      <c r="C1052">
        <v>126360</v>
      </c>
      <c r="D1052">
        <v>125600</v>
      </c>
      <c r="E1052">
        <v>126155</v>
      </c>
    </row>
    <row r="1053" spans="1:5" x14ac:dyDescent="0.25">
      <c r="A1053" s="2">
        <v>45628.541666666664</v>
      </c>
      <c r="B1053">
        <v>125630</v>
      </c>
      <c r="C1053">
        <v>125945</v>
      </c>
      <c r="D1053">
        <v>125480</v>
      </c>
      <c r="E1053">
        <v>125765</v>
      </c>
    </row>
    <row r="1054" spans="1:5" x14ac:dyDescent="0.25">
      <c r="A1054" s="2">
        <v>45628.5</v>
      </c>
      <c r="B1054">
        <v>125860</v>
      </c>
      <c r="C1054">
        <v>126060</v>
      </c>
      <c r="D1054">
        <v>125435</v>
      </c>
      <c r="E1054">
        <v>125630</v>
      </c>
    </row>
    <row r="1055" spans="1:5" x14ac:dyDescent="0.25">
      <c r="A1055" s="2">
        <v>45628.458333333336</v>
      </c>
      <c r="B1055">
        <v>125565</v>
      </c>
      <c r="C1055">
        <v>125900</v>
      </c>
      <c r="D1055">
        <v>125285</v>
      </c>
      <c r="E1055">
        <v>125855</v>
      </c>
    </row>
    <row r="1056" spans="1:5" x14ac:dyDescent="0.25">
      <c r="A1056" s="2">
        <v>45628.416666666664</v>
      </c>
      <c r="B1056">
        <v>125805</v>
      </c>
      <c r="C1056">
        <v>125945</v>
      </c>
      <c r="D1056">
        <v>125100</v>
      </c>
      <c r="E1056">
        <v>125565</v>
      </c>
    </row>
    <row r="1057" spans="1:5" x14ac:dyDescent="0.25">
      <c r="A1057" s="2">
        <v>45628.375</v>
      </c>
      <c r="B1057">
        <v>126310</v>
      </c>
      <c r="C1057">
        <v>126390</v>
      </c>
      <c r="D1057">
        <v>125575</v>
      </c>
      <c r="E1057">
        <v>125810</v>
      </c>
    </row>
    <row r="1058" spans="1:5" x14ac:dyDescent="0.25">
      <c r="A1058" s="2">
        <v>45625.75</v>
      </c>
      <c r="B1058">
        <v>126415</v>
      </c>
      <c r="C1058">
        <v>126440</v>
      </c>
      <c r="D1058">
        <v>126015</v>
      </c>
      <c r="E1058">
        <v>126015</v>
      </c>
    </row>
    <row r="1059" spans="1:5" x14ac:dyDescent="0.25">
      <c r="A1059" s="2">
        <v>45625.708333333336</v>
      </c>
      <c r="B1059">
        <v>125625</v>
      </c>
      <c r="C1059">
        <v>126675</v>
      </c>
      <c r="D1059">
        <v>125475</v>
      </c>
      <c r="E1059">
        <v>126420</v>
      </c>
    </row>
    <row r="1060" spans="1:5" x14ac:dyDescent="0.25">
      <c r="A1060" s="2">
        <v>45625.666666666664</v>
      </c>
      <c r="B1060">
        <v>125320</v>
      </c>
      <c r="C1060">
        <v>125905</v>
      </c>
      <c r="D1060">
        <v>125185</v>
      </c>
      <c r="E1060">
        <v>125625</v>
      </c>
    </row>
    <row r="1061" spans="1:5" x14ac:dyDescent="0.25">
      <c r="A1061" s="2">
        <v>45625.625</v>
      </c>
      <c r="B1061">
        <v>125515</v>
      </c>
      <c r="C1061">
        <v>125575</v>
      </c>
      <c r="D1061">
        <v>125240</v>
      </c>
      <c r="E1061">
        <v>125320</v>
      </c>
    </row>
    <row r="1062" spans="1:5" x14ac:dyDescent="0.25">
      <c r="A1062" s="2">
        <v>45625.583333333336</v>
      </c>
      <c r="B1062">
        <v>125665</v>
      </c>
      <c r="C1062">
        <v>125745</v>
      </c>
      <c r="D1062">
        <v>125395</v>
      </c>
      <c r="E1062">
        <v>125515</v>
      </c>
    </row>
    <row r="1063" spans="1:5" x14ac:dyDescent="0.25">
      <c r="A1063" s="2">
        <v>45625.541666666664</v>
      </c>
      <c r="B1063">
        <v>125930</v>
      </c>
      <c r="C1063">
        <v>126080</v>
      </c>
      <c r="D1063">
        <v>125475</v>
      </c>
      <c r="E1063">
        <v>125665</v>
      </c>
    </row>
    <row r="1064" spans="1:5" x14ac:dyDescent="0.25">
      <c r="A1064" s="2">
        <v>45625.5</v>
      </c>
      <c r="B1064">
        <v>125265</v>
      </c>
      <c r="C1064">
        <v>126050</v>
      </c>
      <c r="D1064">
        <v>125175</v>
      </c>
      <c r="E1064">
        <v>125935</v>
      </c>
    </row>
    <row r="1065" spans="1:5" x14ac:dyDescent="0.25">
      <c r="A1065" s="2">
        <v>45625.458333333336</v>
      </c>
      <c r="B1065">
        <v>124725</v>
      </c>
      <c r="C1065">
        <v>125670</v>
      </c>
      <c r="D1065">
        <v>124405</v>
      </c>
      <c r="E1065">
        <v>125260</v>
      </c>
    </row>
    <row r="1066" spans="1:5" x14ac:dyDescent="0.25">
      <c r="A1066" s="2">
        <v>45625.416666666664</v>
      </c>
      <c r="B1066">
        <v>125250</v>
      </c>
      <c r="C1066">
        <v>125475</v>
      </c>
      <c r="D1066">
        <v>124495</v>
      </c>
      <c r="E1066">
        <v>124730</v>
      </c>
    </row>
    <row r="1067" spans="1:5" x14ac:dyDescent="0.25">
      <c r="A1067" s="2">
        <v>45625.375</v>
      </c>
      <c r="B1067">
        <v>125645</v>
      </c>
      <c r="C1067">
        <v>125835</v>
      </c>
      <c r="D1067">
        <v>125080</v>
      </c>
      <c r="E1067">
        <v>125255</v>
      </c>
    </row>
    <row r="1068" spans="1:5" x14ac:dyDescent="0.25">
      <c r="A1068" s="2">
        <v>45624.75</v>
      </c>
      <c r="B1068">
        <v>125215</v>
      </c>
      <c r="C1068">
        <v>125325</v>
      </c>
      <c r="D1068">
        <v>124845</v>
      </c>
      <c r="E1068">
        <v>125270</v>
      </c>
    </row>
    <row r="1069" spans="1:5" x14ac:dyDescent="0.25">
      <c r="A1069" s="2">
        <v>45624.708333333336</v>
      </c>
      <c r="B1069">
        <v>126010</v>
      </c>
      <c r="C1069">
        <v>126015</v>
      </c>
      <c r="D1069">
        <v>124785</v>
      </c>
      <c r="E1069">
        <v>125215</v>
      </c>
    </row>
    <row r="1070" spans="1:5" x14ac:dyDescent="0.25">
      <c r="A1070" s="2">
        <v>45624.666666666664</v>
      </c>
      <c r="B1070">
        <v>126445</v>
      </c>
      <c r="C1070">
        <v>126465</v>
      </c>
      <c r="D1070">
        <v>125720</v>
      </c>
      <c r="E1070">
        <v>126015</v>
      </c>
    </row>
    <row r="1071" spans="1:5" x14ac:dyDescent="0.25">
      <c r="A1071" s="2">
        <v>45624.625</v>
      </c>
      <c r="B1071">
        <v>126490</v>
      </c>
      <c r="C1071">
        <v>126590</v>
      </c>
      <c r="D1071">
        <v>126420</v>
      </c>
      <c r="E1071">
        <v>126445</v>
      </c>
    </row>
    <row r="1072" spans="1:5" x14ac:dyDescent="0.25">
      <c r="A1072" s="2">
        <v>45624.583333333336</v>
      </c>
      <c r="B1072">
        <v>126435</v>
      </c>
      <c r="C1072">
        <v>126685</v>
      </c>
      <c r="D1072">
        <v>126420</v>
      </c>
      <c r="E1072">
        <v>126490</v>
      </c>
    </row>
    <row r="1073" spans="1:5" x14ac:dyDescent="0.25">
      <c r="A1073" s="2">
        <v>45624.541666666664</v>
      </c>
      <c r="B1073">
        <v>126320</v>
      </c>
      <c r="C1073">
        <v>126530</v>
      </c>
      <c r="D1073">
        <v>126315</v>
      </c>
      <c r="E1073">
        <v>126435</v>
      </c>
    </row>
    <row r="1074" spans="1:5" x14ac:dyDescent="0.25">
      <c r="A1074" s="2">
        <v>45624.5</v>
      </c>
      <c r="B1074">
        <v>126710</v>
      </c>
      <c r="C1074">
        <v>126825</v>
      </c>
      <c r="D1074">
        <v>126300</v>
      </c>
      <c r="E1074">
        <v>126325</v>
      </c>
    </row>
    <row r="1075" spans="1:5" x14ac:dyDescent="0.25">
      <c r="A1075" s="2">
        <v>45624.458333333336</v>
      </c>
      <c r="B1075">
        <v>127155</v>
      </c>
      <c r="C1075">
        <v>127225</v>
      </c>
      <c r="D1075">
        <v>126510</v>
      </c>
      <c r="E1075">
        <v>126715</v>
      </c>
    </row>
    <row r="1076" spans="1:5" x14ac:dyDescent="0.25">
      <c r="A1076" s="2">
        <v>45624.416666666664</v>
      </c>
      <c r="B1076">
        <v>127670</v>
      </c>
      <c r="C1076">
        <v>127850</v>
      </c>
      <c r="D1076">
        <v>127080</v>
      </c>
      <c r="E1076">
        <v>127150</v>
      </c>
    </row>
    <row r="1077" spans="1:5" x14ac:dyDescent="0.25">
      <c r="A1077" s="2">
        <v>45624.375</v>
      </c>
      <c r="B1077">
        <v>128250</v>
      </c>
      <c r="C1077">
        <v>128250</v>
      </c>
      <c r="D1077">
        <v>127300</v>
      </c>
      <c r="E1077">
        <v>127670</v>
      </c>
    </row>
    <row r="1078" spans="1:5" x14ac:dyDescent="0.25">
      <c r="A1078" s="2">
        <v>45623.75</v>
      </c>
      <c r="B1078">
        <v>128215</v>
      </c>
      <c r="C1078">
        <v>128290</v>
      </c>
      <c r="D1078">
        <v>127910</v>
      </c>
      <c r="E1078">
        <v>128070</v>
      </c>
    </row>
    <row r="1079" spans="1:5" x14ac:dyDescent="0.25">
      <c r="A1079" s="2">
        <v>45623.708333333336</v>
      </c>
      <c r="B1079">
        <v>128635</v>
      </c>
      <c r="C1079">
        <v>128760</v>
      </c>
      <c r="D1079">
        <v>128150</v>
      </c>
      <c r="E1079">
        <v>128215</v>
      </c>
    </row>
    <row r="1080" spans="1:5" x14ac:dyDescent="0.25">
      <c r="A1080" s="2">
        <v>45623.666666666664</v>
      </c>
      <c r="B1080">
        <v>128475</v>
      </c>
      <c r="C1080">
        <v>128855</v>
      </c>
      <c r="D1080">
        <v>128370</v>
      </c>
      <c r="E1080">
        <v>128635</v>
      </c>
    </row>
    <row r="1081" spans="1:5" x14ac:dyDescent="0.25">
      <c r="A1081" s="2">
        <v>45623.625</v>
      </c>
      <c r="B1081">
        <v>128660</v>
      </c>
      <c r="C1081">
        <v>128825</v>
      </c>
      <c r="D1081">
        <v>128325</v>
      </c>
      <c r="E1081">
        <v>128475</v>
      </c>
    </row>
    <row r="1082" spans="1:5" x14ac:dyDescent="0.25">
      <c r="A1082" s="2">
        <v>45623.583333333336</v>
      </c>
      <c r="B1082">
        <v>128665</v>
      </c>
      <c r="C1082">
        <v>128965</v>
      </c>
      <c r="D1082">
        <v>128280</v>
      </c>
      <c r="E1082">
        <v>128655</v>
      </c>
    </row>
    <row r="1083" spans="1:5" x14ac:dyDescent="0.25">
      <c r="A1083" s="2">
        <v>45623.541666666664</v>
      </c>
      <c r="B1083">
        <v>130035</v>
      </c>
      <c r="C1083">
        <v>130110</v>
      </c>
      <c r="D1083">
        <v>127875</v>
      </c>
      <c r="E1083">
        <v>128665</v>
      </c>
    </row>
    <row r="1084" spans="1:5" x14ac:dyDescent="0.25">
      <c r="A1084" s="2">
        <v>45623.5</v>
      </c>
      <c r="B1084">
        <v>130515</v>
      </c>
      <c r="C1084">
        <v>130545</v>
      </c>
      <c r="D1084">
        <v>129950</v>
      </c>
      <c r="E1084">
        <v>130035</v>
      </c>
    </row>
    <row r="1085" spans="1:5" x14ac:dyDescent="0.25">
      <c r="A1085" s="2">
        <v>45623.458333333336</v>
      </c>
      <c r="B1085">
        <v>130270</v>
      </c>
      <c r="C1085">
        <v>130690</v>
      </c>
      <c r="D1085">
        <v>130140</v>
      </c>
      <c r="E1085">
        <v>130510</v>
      </c>
    </row>
    <row r="1086" spans="1:5" x14ac:dyDescent="0.25">
      <c r="A1086" s="2">
        <v>45623.416666666664</v>
      </c>
      <c r="B1086">
        <v>130515</v>
      </c>
      <c r="C1086">
        <v>130915</v>
      </c>
      <c r="D1086">
        <v>130230</v>
      </c>
      <c r="E1086">
        <v>130265</v>
      </c>
    </row>
    <row r="1087" spans="1:5" x14ac:dyDescent="0.25">
      <c r="A1087" s="2">
        <v>45623.375</v>
      </c>
      <c r="B1087">
        <v>130600</v>
      </c>
      <c r="C1087">
        <v>130840</v>
      </c>
      <c r="D1087">
        <v>130470</v>
      </c>
      <c r="E1087">
        <v>130515</v>
      </c>
    </row>
    <row r="1088" spans="1:5" x14ac:dyDescent="0.25">
      <c r="A1088" s="2">
        <v>45622.75</v>
      </c>
      <c r="B1088">
        <v>130665</v>
      </c>
      <c r="C1088">
        <v>130785</v>
      </c>
      <c r="D1088">
        <v>130640</v>
      </c>
      <c r="E1088">
        <v>130715</v>
      </c>
    </row>
    <row r="1089" spans="1:5" x14ac:dyDescent="0.25">
      <c r="A1089" s="2">
        <v>45622.708333333336</v>
      </c>
      <c r="B1089">
        <v>130890</v>
      </c>
      <c r="C1089">
        <v>130945</v>
      </c>
      <c r="D1089">
        <v>130410</v>
      </c>
      <c r="E1089">
        <v>130670</v>
      </c>
    </row>
    <row r="1090" spans="1:5" x14ac:dyDescent="0.25">
      <c r="A1090" s="2">
        <v>45622.666666666664</v>
      </c>
      <c r="B1090">
        <v>130635</v>
      </c>
      <c r="C1090">
        <v>130995</v>
      </c>
      <c r="D1090">
        <v>130625</v>
      </c>
      <c r="E1090">
        <v>130895</v>
      </c>
    </row>
    <row r="1091" spans="1:5" x14ac:dyDescent="0.25">
      <c r="A1091" s="2">
        <v>45622.625</v>
      </c>
      <c r="B1091">
        <v>130745</v>
      </c>
      <c r="C1091">
        <v>130830</v>
      </c>
      <c r="D1091">
        <v>130495</v>
      </c>
      <c r="E1091">
        <v>130635</v>
      </c>
    </row>
    <row r="1092" spans="1:5" x14ac:dyDescent="0.25">
      <c r="A1092" s="2">
        <v>45622.583333333336</v>
      </c>
      <c r="B1092">
        <v>130615</v>
      </c>
      <c r="C1092">
        <v>130790</v>
      </c>
      <c r="D1092">
        <v>130560</v>
      </c>
      <c r="E1092">
        <v>130750</v>
      </c>
    </row>
    <row r="1093" spans="1:5" x14ac:dyDescent="0.25">
      <c r="A1093" s="2">
        <v>45622.541666666664</v>
      </c>
      <c r="B1093">
        <v>130670</v>
      </c>
      <c r="C1093">
        <v>130765</v>
      </c>
      <c r="D1093">
        <v>130455</v>
      </c>
      <c r="E1093">
        <v>130615</v>
      </c>
    </row>
    <row r="1094" spans="1:5" x14ac:dyDescent="0.25">
      <c r="A1094" s="2">
        <v>45622.5</v>
      </c>
      <c r="B1094">
        <v>130435</v>
      </c>
      <c r="C1094">
        <v>130845</v>
      </c>
      <c r="D1094">
        <v>130335</v>
      </c>
      <c r="E1094">
        <v>130670</v>
      </c>
    </row>
    <row r="1095" spans="1:5" x14ac:dyDescent="0.25">
      <c r="A1095" s="2">
        <v>45622.458333333336</v>
      </c>
      <c r="B1095">
        <v>130350</v>
      </c>
      <c r="C1095">
        <v>130505</v>
      </c>
      <c r="D1095">
        <v>130030</v>
      </c>
      <c r="E1095">
        <v>130435</v>
      </c>
    </row>
    <row r="1096" spans="1:5" x14ac:dyDescent="0.25">
      <c r="A1096" s="2">
        <v>45622.416666666664</v>
      </c>
      <c r="B1096">
        <v>130205</v>
      </c>
      <c r="C1096">
        <v>130620</v>
      </c>
      <c r="D1096">
        <v>129765</v>
      </c>
      <c r="E1096">
        <v>130350</v>
      </c>
    </row>
    <row r="1097" spans="1:5" x14ac:dyDescent="0.25">
      <c r="A1097" s="2">
        <v>45622.375</v>
      </c>
      <c r="B1097">
        <v>129450</v>
      </c>
      <c r="C1097">
        <v>130240</v>
      </c>
      <c r="D1097">
        <v>129310</v>
      </c>
      <c r="E1097">
        <v>130200</v>
      </c>
    </row>
    <row r="1098" spans="1:5" x14ac:dyDescent="0.25">
      <c r="A1098" s="2">
        <v>45621.75</v>
      </c>
      <c r="B1098">
        <v>129640</v>
      </c>
      <c r="C1098">
        <v>129880</v>
      </c>
      <c r="D1098">
        <v>129555</v>
      </c>
      <c r="E1098">
        <v>129660</v>
      </c>
    </row>
    <row r="1099" spans="1:5" x14ac:dyDescent="0.25">
      <c r="A1099" s="2">
        <v>45621.708333333336</v>
      </c>
      <c r="B1099">
        <v>130030</v>
      </c>
      <c r="C1099">
        <v>130095</v>
      </c>
      <c r="D1099">
        <v>129620</v>
      </c>
      <c r="E1099">
        <v>129640</v>
      </c>
    </row>
    <row r="1100" spans="1:5" x14ac:dyDescent="0.25">
      <c r="A1100" s="2">
        <v>45621.666666666664</v>
      </c>
      <c r="B1100">
        <v>129915</v>
      </c>
      <c r="C1100">
        <v>130150</v>
      </c>
      <c r="D1100">
        <v>129770</v>
      </c>
      <c r="E1100">
        <v>130035</v>
      </c>
    </row>
    <row r="1101" spans="1:5" x14ac:dyDescent="0.25">
      <c r="A1101" s="2">
        <v>45621.625</v>
      </c>
      <c r="B1101">
        <v>129760</v>
      </c>
      <c r="C1101">
        <v>129965</v>
      </c>
      <c r="D1101">
        <v>129690</v>
      </c>
      <c r="E1101">
        <v>129920</v>
      </c>
    </row>
    <row r="1102" spans="1:5" x14ac:dyDescent="0.25">
      <c r="A1102" s="2">
        <v>45621.583333333336</v>
      </c>
      <c r="B1102">
        <v>129710</v>
      </c>
      <c r="C1102">
        <v>129900</v>
      </c>
      <c r="D1102">
        <v>129685</v>
      </c>
      <c r="E1102">
        <v>129765</v>
      </c>
    </row>
    <row r="1103" spans="1:5" x14ac:dyDescent="0.25">
      <c r="A1103" s="2">
        <v>45621.541666666664</v>
      </c>
      <c r="B1103">
        <v>129720</v>
      </c>
      <c r="C1103">
        <v>129855</v>
      </c>
      <c r="D1103">
        <v>129590</v>
      </c>
      <c r="E1103">
        <v>129710</v>
      </c>
    </row>
    <row r="1104" spans="1:5" x14ac:dyDescent="0.25">
      <c r="A1104" s="2">
        <v>45621.5</v>
      </c>
      <c r="B1104">
        <v>129875</v>
      </c>
      <c r="C1104">
        <v>130000</v>
      </c>
      <c r="D1104">
        <v>129690</v>
      </c>
      <c r="E1104">
        <v>129720</v>
      </c>
    </row>
    <row r="1105" spans="1:5" x14ac:dyDescent="0.25">
      <c r="A1105" s="2">
        <v>45621.458333333336</v>
      </c>
      <c r="B1105">
        <v>129745</v>
      </c>
      <c r="C1105">
        <v>129980</v>
      </c>
      <c r="D1105">
        <v>129595</v>
      </c>
      <c r="E1105">
        <v>129875</v>
      </c>
    </row>
    <row r="1106" spans="1:5" x14ac:dyDescent="0.25">
      <c r="A1106" s="2">
        <v>45621.416666666664</v>
      </c>
      <c r="B1106">
        <v>129850</v>
      </c>
      <c r="C1106">
        <v>130200</v>
      </c>
      <c r="D1106">
        <v>129610</v>
      </c>
      <c r="E1106">
        <v>129750</v>
      </c>
    </row>
    <row r="1107" spans="1:5" x14ac:dyDescent="0.25">
      <c r="A1107" s="2">
        <v>45621.375</v>
      </c>
      <c r="B1107">
        <v>130295</v>
      </c>
      <c r="C1107">
        <v>130330</v>
      </c>
      <c r="D1107">
        <v>129715</v>
      </c>
      <c r="E1107">
        <v>129845</v>
      </c>
    </row>
    <row r="1108" spans="1:5" x14ac:dyDescent="0.25">
      <c r="A1108" s="2">
        <v>45618.75</v>
      </c>
      <c r="B1108">
        <v>130090</v>
      </c>
      <c r="C1108">
        <v>130435</v>
      </c>
      <c r="D1108">
        <v>129970</v>
      </c>
      <c r="E1108">
        <v>130160</v>
      </c>
    </row>
    <row r="1109" spans="1:5" x14ac:dyDescent="0.25">
      <c r="A1109" s="2">
        <v>45618.708333333336</v>
      </c>
      <c r="B1109">
        <v>129355</v>
      </c>
      <c r="C1109">
        <v>130170</v>
      </c>
      <c r="D1109">
        <v>129210</v>
      </c>
      <c r="E1109">
        <v>130090</v>
      </c>
    </row>
    <row r="1110" spans="1:5" x14ac:dyDescent="0.25">
      <c r="A1110" s="2">
        <v>45618.666666666664</v>
      </c>
      <c r="B1110">
        <v>129370</v>
      </c>
      <c r="C1110">
        <v>129470</v>
      </c>
      <c r="D1110">
        <v>129305</v>
      </c>
      <c r="E1110">
        <v>129355</v>
      </c>
    </row>
    <row r="1111" spans="1:5" x14ac:dyDescent="0.25">
      <c r="A1111" s="2">
        <v>45618.625</v>
      </c>
      <c r="B1111">
        <v>129180</v>
      </c>
      <c r="C1111">
        <v>129400</v>
      </c>
      <c r="D1111">
        <v>129140</v>
      </c>
      <c r="E1111">
        <v>129365</v>
      </c>
    </row>
    <row r="1112" spans="1:5" x14ac:dyDescent="0.25">
      <c r="A1112" s="2">
        <v>45618.583333333336</v>
      </c>
      <c r="B1112">
        <v>129275</v>
      </c>
      <c r="C1112">
        <v>129325</v>
      </c>
      <c r="D1112">
        <v>129080</v>
      </c>
      <c r="E1112">
        <v>129185</v>
      </c>
    </row>
    <row r="1113" spans="1:5" x14ac:dyDescent="0.25">
      <c r="A1113" s="2">
        <v>45618.541666666664</v>
      </c>
      <c r="B1113">
        <v>129055</v>
      </c>
      <c r="C1113">
        <v>129360</v>
      </c>
      <c r="D1113">
        <v>128965</v>
      </c>
      <c r="E1113">
        <v>129275</v>
      </c>
    </row>
    <row r="1114" spans="1:5" x14ac:dyDescent="0.25">
      <c r="A1114" s="2">
        <v>45618.5</v>
      </c>
      <c r="B1114">
        <v>128350</v>
      </c>
      <c r="C1114">
        <v>129135</v>
      </c>
      <c r="D1114">
        <v>128320</v>
      </c>
      <c r="E1114">
        <v>129055</v>
      </c>
    </row>
    <row r="1115" spans="1:5" x14ac:dyDescent="0.25">
      <c r="A1115" s="2">
        <v>45618.458333333336</v>
      </c>
      <c r="B1115">
        <v>128075</v>
      </c>
      <c r="C1115">
        <v>128525</v>
      </c>
      <c r="D1115">
        <v>128030</v>
      </c>
      <c r="E1115">
        <v>128355</v>
      </c>
    </row>
    <row r="1116" spans="1:5" x14ac:dyDescent="0.25">
      <c r="A1116" s="2">
        <v>45618.416666666664</v>
      </c>
      <c r="B1116">
        <v>128695</v>
      </c>
      <c r="C1116">
        <v>128760</v>
      </c>
      <c r="D1116">
        <v>128050</v>
      </c>
      <c r="E1116">
        <v>128080</v>
      </c>
    </row>
    <row r="1117" spans="1:5" x14ac:dyDescent="0.25">
      <c r="A1117" s="2">
        <v>45618.375</v>
      </c>
      <c r="B1117">
        <v>127760</v>
      </c>
      <c r="C1117">
        <v>128710</v>
      </c>
      <c r="D1117">
        <v>127685</v>
      </c>
      <c r="E1117">
        <v>128690</v>
      </c>
    </row>
    <row r="1118" spans="1:5" x14ac:dyDescent="0.25">
      <c r="A1118" s="2">
        <v>45617.75</v>
      </c>
      <c r="B1118">
        <v>127925</v>
      </c>
      <c r="C1118">
        <v>127935</v>
      </c>
      <c r="D1118">
        <v>127655</v>
      </c>
      <c r="E1118">
        <v>127705</v>
      </c>
    </row>
    <row r="1119" spans="1:5" x14ac:dyDescent="0.25">
      <c r="A1119" s="2">
        <v>45617.708333333336</v>
      </c>
      <c r="B1119">
        <v>128080</v>
      </c>
      <c r="C1119">
        <v>128190</v>
      </c>
      <c r="D1119">
        <v>127900</v>
      </c>
      <c r="E1119">
        <v>127925</v>
      </c>
    </row>
    <row r="1120" spans="1:5" x14ac:dyDescent="0.25">
      <c r="A1120" s="2">
        <v>45617.666666666664</v>
      </c>
      <c r="B1120">
        <v>127920</v>
      </c>
      <c r="C1120">
        <v>128125</v>
      </c>
      <c r="D1120">
        <v>127825</v>
      </c>
      <c r="E1120">
        <v>128075</v>
      </c>
    </row>
    <row r="1121" spans="1:5" x14ac:dyDescent="0.25">
      <c r="A1121" s="2">
        <v>45617.625</v>
      </c>
      <c r="B1121">
        <v>128065</v>
      </c>
      <c r="C1121">
        <v>128275</v>
      </c>
      <c r="D1121">
        <v>127835</v>
      </c>
      <c r="E1121">
        <v>127915</v>
      </c>
    </row>
    <row r="1122" spans="1:5" x14ac:dyDescent="0.25">
      <c r="A1122" s="2">
        <v>45617.583333333336</v>
      </c>
      <c r="B1122">
        <v>127635</v>
      </c>
      <c r="C1122">
        <v>128250</v>
      </c>
      <c r="D1122">
        <v>127580</v>
      </c>
      <c r="E1122">
        <v>128065</v>
      </c>
    </row>
    <row r="1123" spans="1:5" x14ac:dyDescent="0.25">
      <c r="A1123" s="2">
        <v>45617.541666666664</v>
      </c>
      <c r="B1123">
        <v>127690</v>
      </c>
      <c r="C1123">
        <v>127790</v>
      </c>
      <c r="D1123">
        <v>127430</v>
      </c>
      <c r="E1123">
        <v>127635</v>
      </c>
    </row>
    <row r="1124" spans="1:5" x14ac:dyDescent="0.25">
      <c r="A1124" s="2">
        <v>45617.5</v>
      </c>
      <c r="B1124">
        <v>127610</v>
      </c>
      <c r="C1124">
        <v>127830</v>
      </c>
      <c r="D1124">
        <v>127350</v>
      </c>
      <c r="E1124">
        <v>127695</v>
      </c>
    </row>
    <row r="1125" spans="1:5" x14ac:dyDescent="0.25">
      <c r="A1125" s="2">
        <v>45617.458333333336</v>
      </c>
      <c r="B1125">
        <v>127750</v>
      </c>
      <c r="C1125">
        <v>127985</v>
      </c>
      <c r="D1125">
        <v>127490</v>
      </c>
      <c r="E1125">
        <v>127610</v>
      </c>
    </row>
    <row r="1126" spans="1:5" x14ac:dyDescent="0.25">
      <c r="A1126" s="2">
        <v>45617.416666666664</v>
      </c>
      <c r="B1126">
        <v>128340</v>
      </c>
      <c r="C1126">
        <v>128345</v>
      </c>
      <c r="D1126">
        <v>127605</v>
      </c>
      <c r="E1126">
        <v>127750</v>
      </c>
    </row>
    <row r="1127" spans="1:5" x14ac:dyDescent="0.25">
      <c r="A1127" s="2">
        <v>45617.375</v>
      </c>
      <c r="B1127">
        <v>128900</v>
      </c>
      <c r="C1127">
        <v>129165</v>
      </c>
      <c r="D1127">
        <v>128190</v>
      </c>
      <c r="E1127">
        <v>128340</v>
      </c>
    </row>
    <row r="1128" spans="1:5" x14ac:dyDescent="0.25">
      <c r="A1128" s="2">
        <v>45615.75</v>
      </c>
      <c r="B1128">
        <v>129120</v>
      </c>
      <c r="C1128">
        <v>129270</v>
      </c>
      <c r="D1128">
        <v>129110</v>
      </c>
      <c r="E1128">
        <v>129260</v>
      </c>
    </row>
    <row r="1129" spans="1:5" x14ac:dyDescent="0.25">
      <c r="A1129" s="2">
        <v>45615.708333333336</v>
      </c>
      <c r="B1129">
        <v>129040</v>
      </c>
      <c r="C1129">
        <v>129170</v>
      </c>
      <c r="D1129">
        <v>128965</v>
      </c>
      <c r="E1129">
        <v>129125</v>
      </c>
    </row>
    <row r="1130" spans="1:5" x14ac:dyDescent="0.25">
      <c r="A1130" s="2">
        <v>45615.666666666664</v>
      </c>
      <c r="B1130">
        <v>129135</v>
      </c>
      <c r="C1130">
        <v>129195</v>
      </c>
      <c r="D1130">
        <v>128925</v>
      </c>
      <c r="E1130">
        <v>129040</v>
      </c>
    </row>
    <row r="1131" spans="1:5" x14ac:dyDescent="0.25">
      <c r="A1131" s="2">
        <v>45615.625</v>
      </c>
      <c r="B1131">
        <v>129110</v>
      </c>
      <c r="C1131">
        <v>129170</v>
      </c>
      <c r="D1131">
        <v>128870</v>
      </c>
      <c r="E1131">
        <v>129140</v>
      </c>
    </row>
    <row r="1132" spans="1:5" x14ac:dyDescent="0.25">
      <c r="A1132" s="2">
        <v>45615.583333333336</v>
      </c>
      <c r="B1132">
        <v>129440</v>
      </c>
      <c r="C1132">
        <v>129460</v>
      </c>
      <c r="D1132">
        <v>129085</v>
      </c>
      <c r="E1132">
        <v>129110</v>
      </c>
    </row>
    <row r="1133" spans="1:5" x14ac:dyDescent="0.25">
      <c r="A1133" s="2">
        <v>45615.541666666664</v>
      </c>
      <c r="B1133">
        <v>129120</v>
      </c>
      <c r="C1133">
        <v>129480</v>
      </c>
      <c r="D1133">
        <v>129005</v>
      </c>
      <c r="E1133">
        <v>129440</v>
      </c>
    </row>
    <row r="1134" spans="1:5" x14ac:dyDescent="0.25">
      <c r="A1134" s="2">
        <v>45615.5</v>
      </c>
      <c r="B1134">
        <v>129065</v>
      </c>
      <c r="C1134">
        <v>129365</v>
      </c>
      <c r="D1134">
        <v>128895</v>
      </c>
      <c r="E1134">
        <v>129115</v>
      </c>
    </row>
    <row r="1135" spans="1:5" x14ac:dyDescent="0.25">
      <c r="A1135" s="2">
        <v>45615.458333333336</v>
      </c>
      <c r="B1135">
        <v>128765</v>
      </c>
      <c r="C1135">
        <v>129260</v>
      </c>
      <c r="D1135">
        <v>128730</v>
      </c>
      <c r="E1135">
        <v>129070</v>
      </c>
    </row>
    <row r="1136" spans="1:5" x14ac:dyDescent="0.25">
      <c r="A1136" s="2">
        <v>45615.416666666664</v>
      </c>
      <c r="B1136">
        <v>128690</v>
      </c>
      <c r="C1136">
        <v>128810</v>
      </c>
      <c r="D1136">
        <v>128045</v>
      </c>
      <c r="E1136">
        <v>128770</v>
      </c>
    </row>
    <row r="1137" spans="1:5" x14ac:dyDescent="0.25">
      <c r="A1137" s="2">
        <v>45615.375</v>
      </c>
      <c r="B1137">
        <v>128390</v>
      </c>
      <c r="C1137">
        <v>129090</v>
      </c>
      <c r="D1137">
        <v>128305</v>
      </c>
      <c r="E1137">
        <v>128685</v>
      </c>
    </row>
    <row r="1138" spans="1:5" x14ac:dyDescent="0.25">
      <c r="A1138" s="2">
        <v>45614.75</v>
      </c>
      <c r="B1138">
        <v>128740</v>
      </c>
      <c r="C1138">
        <v>128780</v>
      </c>
      <c r="D1138">
        <v>128580</v>
      </c>
      <c r="E1138">
        <v>128580</v>
      </c>
    </row>
    <row r="1139" spans="1:5" x14ac:dyDescent="0.25">
      <c r="A1139" s="2">
        <v>45614.708333333336</v>
      </c>
      <c r="B1139">
        <v>128755</v>
      </c>
      <c r="C1139">
        <v>128875</v>
      </c>
      <c r="D1139">
        <v>128630</v>
      </c>
      <c r="E1139">
        <v>128740</v>
      </c>
    </row>
    <row r="1140" spans="1:5" x14ac:dyDescent="0.25">
      <c r="A1140" s="2">
        <v>45614.666666666664</v>
      </c>
      <c r="B1140">
        <v>128570</v>
      </c>
      <c r="C1140">
        <v>128800</v>
      </c>
      <c r="D1140">
        <v>128545</v>
      </c>
      <c r="E1140">
        <v>128755</v>
      </c>
    </row>
    <row r="1141" spans="1:5" x14ac:dyDescent="0.25">
      <c r="A1141" s="2">
        <v>45614.625</v>
      </c>
      <c r="B1141">
        <v>128830</v>
      </c>
      <c r="C1141">
        <v>128945</v>
      </c>
      <c r="D1141">
        <v>128530</v>
      </c>
      <c r="E1141">
        <v>128575</v>
      </c>
    </row>
    <row r="1142" spans="1:5" x14ac:dyDescent="0.25">
      <c r="A1142" s="2">
        <v>45614.583333333336</v>
      </c>
      <c r="B1142">
        <v>128260</v>
      </c>
      <c r="C1142">
        <v>128895</v>
      </c>
      <c r="D1142">
        <v>128220</v>
      </c>
      <c r="E1142">
        <v>128830</v>
      </c>
    </row>
    <row r="1143" spans="1:5" x14ac:dyDescent="0.25">
      <c r="A1143" s="2">
        <v>45614.541666666664</v>
      </c>
      <c r="B1143">
        <v>128515</v>
      </c>
      <c r="C1143">
        <v>128575</v>
      </c>
      <c r="D1143">
        <v>128230</v>
      </c>
      <c r="E1143">
        <v>128260</v>
      </c>
    </row>
    <row r="1144" spans="1:5" x14ac:dyDescent="0.25">
      <c r="A1144" s="2">
        <v>45614.5</v>
      </c>
      <c r="B1144">
        <v>128535</v>
      </c>
      <c r="C1144">
        <v>128535</v>
      </c>
      <c r="D1144">
        <v>128105</v>
      </c>
      <c r="E1144">
        <v>128515</v>
      </c>
    </row>
    <row r="1145" spans="1:5" x14ac:dyDescent="0.25">
      <c r="A1145" s="2">
        <v>45614.458333333336</v>
      </c>
      <c r="B1145">
        <v>128595</v>
      </c>
      <c r="C1145">
        <v>129250</v>
      </c>
      <c r="D1145">
        <v>128225</v>
      </c>
      <c r="E1145">
        <v>128530</v>
      </c>
    </row>
    <row r="1146" spans="1:5" x14ac:dyDescent="0.25">
      <c r="A1146" s="2">
        <v>45614.416666666664</v>
      </c>
      <c r="B1146">
        <v>128390</v>
      </c>
      <c r="C1146">
        <v>128745</v>
      </c>
      <c r="D1146">
        <v>128275</v>
      </c>
      <c r="E1146">
        <v>128595</v>
      </c>
    </row>
    <row r="1147" spans="1:5" x14ac:dyDescent="0.25">
      <c r="A1147" s="2">
        <v>45614.375</v>
      </c>
      <c r="B1147">
        <v>128850</v>
      </c>
      <c r="C1147">
        <v>129295</v>
      </c>
      <c r="D1147">
        <v>128325</v>
      </c>
      <c r="E1147">
        <v>128390</v>
      </c>
    </row>
    <row r="1148" spans="1:5" x14ac:dyDescent="0.25">
      <c r="A1148" s="2">
        <v>45610.75</v>
      </c>
      <c r="B1148">
        <v>128625</v>
      </c>
      <c r="C1148">
        <v>128740</v>
      </c>
      <c r="D1148">
        <v>128595</v>
      </c>
      <c r="E1148">
        <v>128620</v>
      </c>
    </row>
    <row r="1149" spans="1:5" x14ac:dyDescent="0.25">
      <c r="A1149" s="2">
        <v>45610.708333333336</v>
      </c>
      <c r="B1149">
        <v>128815</v>
      </c>
      <c r="C1149">
        <v>128925</v>
      </c>
      <c r="D1149">
        <v>128590</v>
      </c>
      <c r="E1149">
        <v>128625</v>
      </c>
    </row>
    <row r="1150" spans="1:5" x14ac:dyDescent="0.25">
      <c r="A1150" s="2">
        <v>45610.666666666664</v>
      </c>
      <c r="B1150">
        <v>128905</v>
      </c>
      <c r="C1150">
        <v>129090</v>
      </c>
      <c r="D1150">
        <v>128815</v>
      </c>
      <c r="E1150">
        <v>128820</v>
      </c>
    </row>
    <row r="1151" spans="1:5" x14ac:dyDescent="0.25">
      <c r="A1151" s="2">
        <v>45610.625</v>
      </c>
      <c r="B1151">
        <v>128915</v>
      </c>
      <c r="C1151">
        <v>128980</v>
      </c>
      <c r="D1151">
        <v>128595</v>
      </c>
      <c r="E1151">
        <v>128905</v>
      </c>
    </row>
    <row r="1152" spans="1:5" x14ac:dyDescent="0.25">
      <c r="A1152" s="2">
        <v>45610.583333333336</v>
      </c>
      <c r="B1152">
        <v>129090</v>
      </c>
      <c r="C1152">
        <v>129165</v>
      </c>
      <c r="D1152">
        <v>128715</v>
      </c>
      <c r="E1152">
        <v>128920</v>
      </c>
    </row>
    <row r="1153" spans="1:5" x14ac:dyDescent="0.25">
      <c r="A1153" s="2">
        <v>45610.541666666664</v>
      </c>
      <c r="B1153">
        <v>128930</v>
      </c>
      <c r="C1153">
        <v>129205</v>
      </c>
      <c r="D1153">
        <v>128920</v>
      </c>
      <c r="E1153">
        <v>129090</v>
      </c>
    </row>
    <row r="1154" spans="1:5" x14ac:dyDescent="0.25">
      <c r="A1154" s="2">
        <v>45610.5</v>
      </c>
      <c r="B1154">
        <v>129120</v>
      </c>
      <c r="C1154">
        <v>129295</v>
      </c>
      <c r="D1154">
        <v>128885</v>
      </c>
      <c r="E1154">
        <v>128930</v>
      </c>
    </row>
    <row r="1155" spans="1:5" x14ac:dyDescent="0.25">
      <c r="A1155" s="2">
        <v>45610.458333333336</v>
      </c>
      <c r="B1155">
        <v>128970</v>
      </c>
      <c r="C1155">
        <v>129440</v>
      </c>
      <c r="D1155">
        <v>128875</v>
      </c>
      <c r="E1155">
        <v>129120</v>
      </c>
    </row>
    <row r="1156" spans="1:5" x14ac:dyDescent="0.25">
      <c r="A1156" s="2">
        <v>45610.416666666664</v>
      </c>
      <c r="B1156">
        <v>128515</v>
      </c>
      <c r="C1156">
        <v>128985</v>
      </c>
      <c r="D1156">
        <v>128350</v>
      </c>
      <c r="E1156">
        <v>128970</v>
      </c>
    </row>
    <row r="1157" spans="1:5" x14ac:dyDescent="0.25">
      <c r="A1157" s="2">
        <v>45610.375</v>
      </c>
      <c r="B1157">
        <v>129065</v>
      </c>
      <c r="C1157">
        <v>129160</v>
      </c>
      <c r="D1157">
        <v>128510</v>
      </c>
      <c r="E1157">
        <v>128510</v>
      </c>
    </row>
    <row r="1158" spans="1:5" x14ac:dyDescent="0.25">
      <c r="A1158" s="2">
        <v>45609.75</v>
      </c>
      <c r="B1158">
        <v>128840</v>
      </c>
      <c r="C1158">
        <v>128895</v>
      </c>
      <c r="D1158">
        <v>128695</v>
      </c>
      <c r="E1158">
        <v>128755</v>
      </c>
    </row>
    <row r="1159" spans="1:5" x14ac:dyDescent="0.25">
      <c r="A1159" s="2">
        <v>45609.708333333336</v>
      </c>
      <c r="B1159">
        <v>129005</v>
      </c>
      <c r="C1159">
        <v>129115</v>
      </c>
      <c r="D1159">
        <v>128690</v>
      </c>
      <c r="E1159">
        <v>128840</v>
      </c>
    </row>
    <row r="1160" spans="1:5" x14ac:dyDescent="0.25">
      <c r="A1160" s="2">
        <v>45609.666666666664</v>
      </c>
      <c r="B1160">
        <v>127980</v>
      </c>
      <c r="C1160">
        <v>129020</v>
      </c>
      <c r="D1160">
        <v>127970</v>
      </c>
      <c r="E1160">
        <v>129005</v>
      </c>
    </row>
    <row r="1161" spans="1:5" x14ac:dyDescent="0.25">
      <c r="A1161" s="2">
        <v>45609.625</v>
      </c>
      <c r="B1161">
        <v>128150</v>
      </c>
      <c r="C1161">
        <v>128295</v>
      </c>
      <c r="D1161">
        <v>127945</v>
      </c>
      <c r="E1161">
        <v>127980</v>
      </c>
    </row>
    <row r="1162" spans="1:5" x14ac:dyDescent="0.25">
      <c r="A1162" s="2">
        <v>45609.583333333336</v>
      </c>
      <c r="B1162">
        <v>127930</v>
      </c>
      <c r="C1162">
        <v>128385</v>
      </c>
      <c r="D1162">
        <v>127905</v>
      </c>
      <c r="E1162">
        <v>128150</v>
      </c>
    </row>
    <row r="1163" spans="1:5" x14ac:dyDescent="0.25">
      <c r="A1163" s="2">
        <v>45609.541666666664</v>
      </c>
      <c r="B1163">
        <v>128035</v>
      </c>
      <c r="C1163">
        <v>128175</v>
      </c>
      <c r="D1163">
        <v>127890</v>
      </c>
      <c r="E1163">
        <v>127935</v>
      </c>
    </row>
    <row r="1164" spans="1:5" x14ac:dyDescent="0.25">
      <c r="A1164" s="2">
        <v>45609.5</v>
      </c>
      <c r="B1164">
        <v>128080</v>
      </c>
      <c r="C1164">
        <v>128195</v>
      </c>
      <c r="D1164">
        <v>127820</v>
      </c>
      <c r="E1164">
        <v>128035</v>
      </c>
    </row>
    <row r="1165" spans="1:5" x14ac:dyDescent="0.25">
      <c r="A1165" s="2">
        <v>45609.458333333336</v>
      </c>
      <c r="B1165">
        <v>128645</v>
      </c>
      <c r="C1165">
        <v>128855</v>
      </c>
      <c r="D1165">
        <v>127905</v>
      </c>
      <c r="E1165">
        <v>128080</v>
      </c>
    </row>
    <row r="1166" spans="1:5" x14ac:dyDescent="0.25">
      <c r="A1166" s="2">
        <v>45609.416666666664</v>
      </c>
      <c r="B1166">
        <v>128570</v>
      </c>
      <c r="C1166">
        <v>129020</v>
      </c>
      <c r="D1166">
        <v>128275</v>
      </c>
      <c r="E1166">
        <v>128640</v>
      </c>
    </row>
    <row r="1167" spans="1:5" x14ac:dyDescent="0.25">
      <c r="A1167" s="2">
        <v>45609.375</v>
      </c>
      <c r="B1167">
        <v>128800</v>
      </c>
      <c r="C1167">
        <v>129225</v>
      </c>
      <c r="D1167">
        <v>128465</v>
      </c>
      <c r="E1167">
        <v>128575</v>
      </c>
    </row>
    <row r="1168" spans="1:5" x14ac:dyDescent="0.25">
      <c r="A1168" s="2">
        <v>45608.75</v>
      </c>
      <c r="B1168">
        <v>128600</v>
      </c>
      <c r="C1168">
        <v>128820</v>
      </c>
      <c r="D1168">
        <v>128595</v>
      </c>
      <c r="E1168">
        <v>128700</v>
      </c>
    </row>
    <row r="1169" spans="1:5" x14ac:dyDescent="0.25">
      <c r="A1169" s="2">
        <v>45608.708333333336</v>
      </c>
      <c r="B1169">
        <v>128675</v>
      </c>
      <c r="C1169">
        <v>128770</v>
      </c>
      <c r="D1169">
        <v>128540</v>
      </c>
      <c r="E1169">
        <v>128600</v>
      </c>
    </row>
    <row r="1170" spans="1:5" x14ac:dyDescent="0.25">
      <c r="A1170" s="2">
        <v>45608.666666666664</v>
      </c>
      <c r="B1170">
        <v>128735</v>
      </c>
      <c r="C1170">
        <v>128805</v>
      </c>
      <c r="D1170">
        <v>128625</v>
      </c>
      <c r="E1170">
        <v>128675</v>
      </c>
    </row>
    <row r="1171" spans="1:5" x14ac:dyDescent="0.25">
      <c r="A1171" s="2">
        <v>45608.625</v>
      </c>
      <c r="B1171">
        <v>128485</v>
      </c>
      <c r="C1171">
        <v>128865</v>
      </c>
      <c r="D1171">
        <v>128460</v>
      </c>
      <c r="E1171">
        <v>128740</v>
      </c>
    </row>
    <row r="1172" spans="1:5" x14ac:dyDescent="0.25">
      <c r="A1172" s="2">
        <v>45608.583333333336</v>
      </c>
      <c r="B1172">
        <v>128785</v>
      </c>
      <c r="C1172">
        <v>128785</v>
      </c>
      <c r="D1172">
        <v>128390</v>
      </c>
      <c r="E1172">
        <v>128485</v>
      </c>
    </row>
    <row r="1173" spans="1:5" x14ac:dyDescent="0.25">
      <c r="A1173" s="2">
        <v>45608.541666666664</v>
      </c>
      <c r="B1173">
        <v>128930</v>
      </c>
      <c r="C1173">
        <v>129100</v>
      </c>
      <c r="D1173">
        <v>128745</v>
      </c>
      <c r="E1173">
        <v>128785</v>
      </c>
    </row>
    <row r="1174" spans="1:5" x14ac:dyDescent="0.25">
      <c r="A1174" s="2">
        <v>45608.5</v>
      </c>
      <c r="B1174">
        <v>128855</v>
      </c>
      <c r="C1174">
        <v>129060</v>
      </c>
      <c r="D1174">
        <v>128815</v>
      </c>
      <c r="E1174">
        <v>128925</v>
      </c>
    </row>
    <row r="1175" spans="1:5" x14ac:dyDescent="0.25">
      <c r="A1175" s="2">
        <v>45608.458333333336</v>
      </c>
      <c r="B1175">
        <v>128505</v>
      </c>
      <c r="C1175">
        <v>129125</v>
      </c>
      <c r="D1175">
        <v>128400</v>
      </c>
      <c r="E1175">
        <v>128855</v>
      </c>
    </row>
    <row r="1176" spans="1:5" x14ac:dyDescent="0.25">
      <c r="A1176" s="2">
        <v>45608.416666666664</v>
      </c>
      <c r="B1176">
        <v>128945</v>
      </c>
      <c r="C1176">
        <v>129250</v>
      </c>
      <c r="D1176">
        <v>128405</v>
      </c>
      <c r="E1176">
        <v>128505</v>
      </c>
    </row>
    <row r="1177" spans="1:5" x14ac:dyDescent="0.25">
      <c r="A1177" s="2">
        <v>45608.375</v>
      </c>
      <c r="B1177">
        <v>128520</v>
      </c>
      <c r="C1177">
        <v>128970</v>
      </c>
      <c r="D1177">
        <v>128230</v>
      </c>
      <c r="E1177">
        <v>128945</v>
      </c>
    </row>
    <row r="1178" spans="1:5" x14ac:dyDescent="0.25">
      <c r="A1178" s="2">
        <v>45607.75</v>
      </c>
      <c r="B1178">
        <v>128895</v>
      </c>
      <c r="C1178">
        <v>128990</v>
      </c>
      <c r="D1178">
        <v>128825</v>
      </c>
      <c r="E1178">
        <v>128900</v>
      </c>
    </row>
    <row r="1179" spans="1:5" x14ac:dyDescent="0.25">
      <c r="A1179" s="2">
        <v>45607.708333333336</v>
      </c>
      <c r="B1179">
        <v>129015</v>
      </c>
      <c r="C1179">
        <v>129150</v>
      </c>
      <c r="D1179">
        <v>128860</v>
      </c>
      <c r="E1179">
        <v>128895</v>
      </c>
    </row>
    <row r="1180" spans="1:5" x14ac:dyDescent="0.25">
      <c r="A1180" s="2">
        <v>45607.666666666664</v>
      </c>
      <c r="B1180">
        <v>128920</v>
      </c>
      <c r="C1180">
        <v>129090</v>
      </c>
      <c r="D1180">
        <v>128790</v>
      </c>
      <c r="E1180">
        <v>129015</v>
      </c>
    </row>
    <row r="1181" spans="1:5" x14ac:dyDescent="0.25">
      <c r="A1181" s="2">
        <v>45607.625</v>
      </c>
      <c r="B1181">
        <v>128980</v>
      </c>
      <c r="C1181">
        <v>129215</v>
      </c>
      <c r="D1181">
        <v>128820</v>
      </c>
      <c r="E1181">
        <v>128920</v>
      </c>
    </row>
    <row r="1182" spans="1:5" x14ac:dyDescent="0.25">
      <c r="A1182" s="2">
        <v>45607.583333333336</v>
      </c>
      <c r="B1182">
        <v>128945</v>
      </c>
      <c r="C1182">
        <v>129095</v>
      </c>
      <c r="D1182">
        <v>128795</v>
      </c>
      <c r="E1182">
        <v>128975</v>
      </c>
    </row>
    <row r="1183" spans="1:5" x14ac:dyDescent="0.25">
      <c r="A1183" s="2">
        <v>45607.541666666664</v>
      </c>
      <c r="B1183">
        <v>128750</v>
      </c>
      <c r="C1183">
        <v>128980</v>
      </c>
      <c r="D1183">
        <v>128675</v>
      </c>
      <c r="E1183">
        <v>128950</v>
      </c>
    </row>
    <row r="1184" spans="1:5" x14ac:dyDescent="0.25">
      <c r="A1184" s="2">
        <v>45607.5</v>
      </c>
      <c r="B1184">
        <v>128425</v>
      </c>
      <c r="C1184">
        <v>128840</v>
      </c>
      <c r="D1184">
        <v>128375</v>
      </c>
      <c r="E1184">
        <v>128750</v>
      </c>
    </row>
    <row r="1185" spans="1:5" x14ac:dyDescent="0.25">
      <c r="A1185" s="2">
        <v>45607.458333333336</v>
      </c>
      <c r="B1185">
        <v>128675</v>
      </c>
      <c r="C1185">
        <v>128755</v>
      </c>
      <c r="D1185">
        <v>128385</v>
      </c>
      <c r="E1185">
        <v>128425</v>
      </c>
    </row>
    <row r="1186" spans="1:5" x14ac:dyDescent="0.25">
      <c r="A1186" s="2">
        <v>45607.416666666664</v>
      </c>
      <c r="B1186">
        <v>128475</v>
      </c>
      <c r="C1186">
        <v>128795</v>
      </c>
      <c r="D1186">
        <v>128300</v>
      </c>
      <c r="E1186">
        <v>128680</v>
      </c>
    </row>
    <row r="1187" spans="1:5" x14ac:dyDescent="0.25">
      <c r="A1187" s="2">
        <v>45607.375</v>
      </c>
      <c r="B1187">
        <v>128450</v>
      </c>
      <c r="C1187">
        <v>128815</v>
      </c>
      <c r="D1187">
        <v>128230</v>
      </c>
      <c r="E1187">
        <v>128480</v>
      </c>
    </row>
    <row r="1188" spans="1:5" x14ac:dyDescent="0.25">
      <c r="A1188" s="2">
        <v>45604.75</v>
      </c>
      <c r="B1188">
        <v>129055</v>
      </c>
      <c r="C1188">
        <v>129065</v>
      </c>
      <c r="D1188">
        <v>128800</v>
      </c>
      <c r="E1188">
        <v>128870</v>
      </c>
    </row>
    <row r="1189" spans="1:5" x14ac:dyDescent="0.25">
      <c r="A1189" s="2">
        <v>45604.708333333336</v>
      </c>
      <c r="B1189">
        <v>129005</v>
      </c>
      <c r="C1189">
        <v>129345</v>
      </c>
      <c r="D1189">
        <v>128630</v>
      </c>
      <c r="E1189">
        <v>129055</v>
      </c>
    </row>
    <row r="1190" spans="1:5" x14ac:dyDescent="0.25">
      <c r="A1190" s="2">
        <v>45604.666666666664</v>
      </c>
      <c r="B1190">
        <v>128610</v>
      </c>
      <c r="C1190">
        <v>129070</v>
      </c>
      <c r="D1190">
        <v>128530</v>
      </c>
      <c r="E1190">
        <v>129005</v>
      </c>
    </row>
    <row r="1191" spans="1:5" x14ac:dyDescent="0.25">
      <c r="A1191" s="2">
        <v>45604.625</v>
      </c>
      <c r="B1191">
        <v>128360</v>
      </c>
      <c r="C1191">
        <v>128640</v>
      </c>
      <c r="D1191">
        <v>128250</v>
      </c>
      <c r="E1191">
        <v>128615</v>
      </c>
    </row>
    <row r="1192" spans="1:5" x14ac:dyDescent="0.25">
      <c r="A1192" s="2">
        <v>45604.583333333336</v>
      </c>
      <c r="B1192">
        <v>128120</v>
      </c>
      <c r="C1192">
        <v>128380</v>
      </c>
      <c r="D1192">
        <v>128025</v>
      </c>
      <c r="E1192">
        <v>128365</v>
      </c>
    </row>
    <row r="1193" spans="1:5" x14ac:dyDescent="0.25">
      <c r="A1193" s="2">
        <v>45604.541666666664</v>
      </c>
      <c r="B1193">
        <v>128605</v>
      </c>
      <c r="C1193">
        <v>128680</v>
      </c>
      <c r="D1193">
        <v>128105</v>
      </c>
      <c r="E1193">
        <v>128125</v>
      </c>
    </row>
    <row r="1194" spans="1:5" x14ac:dyDescent="0.25">
      <c r="A1194" s="2">
        <v>45604.5</v>
      </c>
      <c r="B1194">
        <v>128840</v>
      </c>
      <c r="C1194">
        <v>128955</v>
      </c>
      <c r="D1194">
        <v>128435</v>
      </c>
      <c r="E1194">
        <v>128605</v>
      </c>
    </row>
    <row r="1195" spans="1:5" x14ac:dyDescent="0.25">
      <c r="A1195" s="2">
        <v>45604.458333333336</v>
      </c>
      <c r="B1195">
        <v>129280</v>
      </c>
      <c r="C1195">
        <v>129440</v>
      </c>
      <c r="D1195">
        <v>128760</v>
      </c>
      <c r="E1195">
        <v>128835</v>
      </c>
    </row>
    <row r="1196" spans="1:5" x14ac:dyDescent="0.25">
      <c r="A1196" s="2">
        <v>45604.416666666664</v>
      </c>
      <c r="B1196">
        <v>129070</v>
      </c>
      <c r="C1196">
        <v>129340</v>
      </c>
      <c r="D1196">
        <v>128660</v>
      </c>
      <c r="E1196">
        <v>129280</v>
      </c>
    </row>
    <row r="1197" spans="1:5" x14ac:dyDescent="0.25">
      <c r="A1197" s="2">
        <v>45604.375</v>
      </c>
      <c r="B1197">
        <v>130100</v>
      </c>
      <c r="C1197">
        <v>130340</v>
      </c>
      <c r="D1197">
        <v>129015</v>
      </c>
      <c r="E1197">
        <v>129065</v>
      </c>
    </row>
    <row r="1198" spans="1:5" x14ac:dyDescent="0.25">
      <c r="A1198" s="2">
        <v>45603.75</v>
      </c>
      <c r="B1198">
        <v>130940</v>
      </c>
      <c r="C1198">
        <v>131040</v>
      </c>
      <c r="D1198">
        <v>130790</v>
      </c>
      <c r="E1198">
        <v>130935</v>
      </c>
    </row>
    <row r="1199" spans="1:5" x14ac:dyDescent="0.25">
      <c r="A1199" s="2">
        <v>45603.708333333336</v>
      </c>
      <c r="B1199">
        <v>130940</v>
      </c>
      <c r="C1199">
        <v>131425</v>
      </c>
      <c r="D1199">
        <v>130910</v>
      </c>
      <c r="E1199">
        <v>130945</v>
      </c>
    </row>
    <row r="1200" spans="1:5" x14ac:dyDescent="0.25">
      <c r="A1200" s="2">
        <v>45603.666666666664</v>
      </c>
      <c r="B1200">
        <v>130915</v>
      </c>
      <c r="C1200">
        <v>131175</v>
      </c>
      <c r="D1200">
        <v>130680</v>
      </c>
      <c r="E1200">
        <v>130940</v>
      </c>
    </row>
    <row r="1201" spans="1:5" x14ac:dyDescent="0.25">
      <c r="A1201" s="2">
        <v>45603.625</v>
      </c>
      <c r="B1201">
        <v>130775</v>
      </c>
      <c r="C1201">
        <v>131090</v>
      </c>
      <c r="D1201">
        <v>130705</v>
      </c>
      <c r="E1201">
        <v>130920</v>
      </c>
    </row>
    <row r="1202" spans="1:5" x14ac:dyDescent="0.25">
      <c r="A1202" s="2">
        <v>45603.583333333336</v>
      </c>
      <c r="B1202">
        <v>131320</v>
      </c>
      <c r="C1202">
        <v>131460</v>
      </c>
      <c r="D1202">
        <v>130605</v>
      </c>
      <c r="E1202">
        <v>130775</v>
      </c>
    </row>
    <row r="1203" spans="1:5" x14ac:dyDescent="0.25">
      <c r="A1203" s="2">
        <v>45603.541666666664</v>
      </c>
      <c r="B1203">
        <v>131555</v>
      </c>
      <c r="C1203">
        <v>131590</v>
      </c>
      <c r="D1203">
        <v>131170</v>
      </c>
      <c r="E1203">
        <v>131320</v>
      </c>
    </row>
    <row r="1204" spans="1:5" x14ac:dyDescent="0.25">
      <c r="A1204" s="2">
        <v>45603.5</v>
      </c>
      <c r="B1204">
        <v>131910</v>
      </c>
      <c r="C1204">
        <v>132065</v>
      </c>
      <c r="D1204">
        <v>131515</v>
      </c>
      <c r="E1204">
        <v>131560</v>
      </c>
    </row>
    <row r="1205" spans="1:5" x14ac:dyDescent="0.25">
      <c r="A1205" s="2">
        <v>45603.458333333336</v>
      </c>
      <c r="B1205">
        <v>132555</v>
      </c>
      <c r="C1205">
        <v>132665</v>
      </c>
      <c r="D1205">
        <v>131905</v>
      </c>
      <c r="E1205">
        <v>131915</v>
      </c>
    </row>
    <row r="1206" spans="1:5" x14ac:dyDescent="0.25">
      <c r="A1206" s="2">
        <v>45603.416666666664</v>
      </c>
      <c r="B1206">
        <v>131030</v>
      </c>
      <c r="C1206">
        <v>132600</v>
      </c>
      <c r="D1206">
        <v>130955</v>
      </c>
      <c r="E1206">
        <v>132555</v>
      </c>
    </row>
    <row r="1207" spans="1:5" x14ac:dyDescent="0.25">
      <c r="A1207" s="2">
        <v>45603.375</v>
      </c>
      <c r="B1207">
        <v>131150</v>
      </c>
      <c r="C1207">
        <v>131680</v>
      </c>
      <c r="D1207">
        <v>130895</v>
      </c>
      <c r="E1207">
        <v>131035</v>
      </c>
    </row>
    <row r="1208" spans="1:5" x14ac:dyDescent="0.25">
      <c r="A1208" s="2">
        <v>45602.75</v>
      </c>
      <c r="B1208">
        <v>131570</v>
      </c>
      <c r="C1208">
        <v>131665</v>
      </c>
      <c r="D1208">
        <v>130440</v>
      </c>
      <c r="E1208">
        <v>130440</v>
      </c>
    </row>
    <row r="1209" spans="1:5" x14ac:dyDescent="0.25">
      <c r="A1209" s="2">
        <v>45602.708333333336</v>
      </c>
      <c r="B1209">
        <v>131715</v>
      </c>
      <c r="C1209">
        <v>131835</v>
      </c>
      <c r="D1209">
        <v>131550</v>
      </c>
      <c r="E1209">
        <v>131565</v>
      </c>
    </row>
    <row r="1210" spans="1:5" x14ac:dyDescent="0.25">
      <c r="A1210" s="2">
        <v>45602.666666666664</v>
      </c>
      <c r="B1210">
        <v>131645</v>
      </c>
      <c r="C1210">
        <v>131815</v>
      </c>
      <c r="D1210">
        <v>131605</v>
      </c>
      <c r="E1210">
        <v>131720</v>
      </c>
    </row>
    <row r="1211" spans="1:5" x14ac:dyDescent="0.25">
      <c r="A1211" s="2">
        <v>45602.625</v>
      </c>
      <c r="B1211">
        <v>131655</v>
      </c>
      <c r="C1211">
        <v>132020</v>
      </c>
      <c r="D1211">
        <v>131570</v>
      </c>
      <c r="E1211">
        <v>131645</v>
      </c>
    </row>
    <row r="1212" spans="1:5" x14ac:dyDescent="0.25">
      <c r="A1212" s="2">
        <v>45602.583333333336</v>
      </c>
      <c r="B1212">
        <v>131160</v>
      </c>
      <c r="C1212">
        <v>131725</v>
      </c>
      <c r="D1212">
        <v>131070</v>
      </c>
      <c r="E1212">
        <v>131660</v>
      </c>
    </row>
    <row r="1213" spans="1:5" x14ac:dyDescent="0.25">
      <c r="A1213" s="2">
        <v>45602.541666666664</v>
      </c>
      <c r="B1213">
        <v>131320</v>
      </c>
      <c r="C1213">
        <v>131375</v>
      </c>
      <c r="D1213">
        <v>130680</v>
      </c>
      <c r="E1213">
        <v>131160</v>
      </c>
    </row>
    <row r="1214" spans="1:5" x14ac:dyDescent="0.25">
      <c r="A1214" s="2">
        <v>45602.5</v>
      </c>
      <c r="B1214">
        <v>130425</v>
      </c>
      <c r="C1214">
        <v>131405</v>
      </c>
      <c r="D1214">
        <v>130375</v>
      </c>
      <c r="E1214">
        <v>131325</v>
      </c>
    </row>
    <row r="1215" spans="1:5" x14ac:dyDescent="0.25">
      <c r="A1215" s="2">
        <v>45602.458333333336</v>
      </c>
      <c r="B1215">
        <v>130855</v>
      </c>
      <c r="C1215">
        <v>130980</v>
      </c>
      <c r="D1215">
        <v>130105</v>
      </c>
      <c r="E1215">
        <v>130420</v>
      </c>
    </row>
    <row r="1216" spans="1:5" x14ac:dyDescent="0.25">
      <c r="A1216" s="2">
        <v>45602.416666666664</v>
      </c>
      <c r="B1216">
        <v>129910</v>
      </c>
      <c r="C1216">
        <v>130865</v>
      </c>
      <c r="D1216">
        <v>129780</v>
      </c>
      <c r="E1216">
        <v>130850</v>
      </c>
    </row>
    <row r="1217" spans="1:5" x14ac:dyDescent="0.25">
      <c r="A1217" s="2">
        <v>45602.375</v>
      </c>
      <c r="B1217">
        <v>130655</v>
      </c>
      <c r="C1217">
        <v>130910</v>
      </c>
      <c r="D1217">
        <v>129845</v>
      </c>
      <c r="E1217">
        <v>129905</v>
      </c>
    </row>
    <row r="1218" spans="1:5" x14ac:dyDescent="0.25">
      <c r="A1218" s="2">
        <v>45601.75</v>
      </c>
      <c r="B1218">
        <v>132125</v>
      </c>
      <c r="C1218">
        <v>132180</v>
      </c>
      <c r="D1218">
        <v>131930</v>
      </c>
      <c r="E1218">
        <v>131930</v>
      </c>
    </row>
    <row r="1219" spans="1:5" x14ac:dyDescent="0.25">
      <c r="A1219" s="2">
        <v>45601.708333333336</v>
      </c>
      <c r="B1219">
        <v>132055</v>
      </c>
      <c r="C1219">
        <v>132145</v>
      </c>
      <c r="D1219">
        <v>131945</v>
      </c>
      <c r="E1219">
        <v>132125</v>
      </c>
    </row>
    <row r="1220" spans="1:5" x14ac:dyDescent="0.25">
      <c r="A1220" s="2">
        <v>45601.666666666664</v>
      </c>
      <c r="B1220">
        <v>132020</v>
      </c>
      <c r="C1220">
        <v>132265</v>
      </c>
      <c r="D1220">
        <v>131880</v>
      </c>
      <c r="E1220">
        <v>132055</v>
      </c>
    </row>
    <row r="1221" spans="1:5" x14ac:dyDescent="0.25">
      <c r="A1221" s="2">
        <v>45601.625</v>
      </c>
      <c r="B1221">
        <v>131875</v>
      </c>
      <c r="C1221">
        <v>132090</v>
      </c>
      <c r="D1221">
        <v>131860</v>
      </c>
      <c r="E1221">
        <v>132020</v>
      </c>
    </row>
    <row r="1222" spans="1:5" x14ac:dyDescent="0.25">
      <c r="A1222" s="2">
        <v>45601.583333333336</v>
      </c>
      <c r="B1222">
        <v>131670</v>
      </c>
      <c r="C1222">
        <v>132080</v>
      </c>
      <c r="D1222">
        <v>131635</v>
      </c>
      <c r="E1222">
        <v>131880</v>
      </c>
    </row>
    <row r="1223" spans="1:5" x14ac:dyDescent="0.25">
      <c r="A1223" s="2">
        <v>45601.541666666664</v>
      </c>
      <c r="B1223">
        <v>131420</v>
      </c>
      <c r="C1223">
        <v>131715</v>
      </c>
      <c r="D1223">
        <v>131385</v>
      </c>
      <c r="E1223">
        <v>131665</v>
      </c>
    </row>
    <row r="1224" spans="1:5" x14ac:dyDescent="0.25">
      <c r="A1224" s="2">
        <v>45601.5</v>
      </c>
      <c r="B1224">
        <v>131390</v>
      </c>
      <c r="C1224">
        <v>131495</v>
      </c>
      <c r="D1224">
        <v>131130</v>
      </c>
      <c r="E1224">
        <v>131420</v>
      </c>
    </row>
    <row r="1225" spans="1:5" x14ac:dyDescent="0.25">
      <c r="A1225" s="2">
        <v>45601.458333333336</v>
      </c>
      <c r="B1225">
        <v>131630</v>
      </c>
      <c r="C1225">
        <v>131895</v>
      </c>
      <c r="D1225">
        <v>131230</v>
      </c>
      <c r="E1225">
        <v>131390</v>
      </c>
    </row>
    <row r="1226" spans="1:5" x14ac:dyDescent="0.25">
      <c r="A1226" s="2">
        <v>45601.416666666664</v>
      </c>
      <c r="B1226">
        <v>132005</v>
      </c>
      <c r="C1226">
        <v>132095</v>
      </c>
      <c r="D1226">
        <v>131560</v>
      </c>
      <c r="E1226">
        <v>131635</v>
      </c>
    </row>
    <row r="1227" spans="1:5" x14ac:dyDescent="0.25">
      <c r="A1227" s="2">
        <v>45601.375</v>
      </c>
      <c r="B1227">
        <v>131925</v>
      </c>
      <c r="C1227">
        <v>132125</v>
      </c>
      <c r="D1227">
        <v>131715</v>
      </c>
      <c r="E1227">
        <v>132005</v>
      </c>
    </row>
    <row r="1228" spans="1:5" x14ac:dyDescent="0.25">
      <c r="A1228" s="2">
        <v>45600.75</v>
      </c>
      <c r="B1228">
        <v>132015</v>
      </c>
      <c r="C1228">
        <v>132135</v>
      </c>
      <c r="D1228">
        <v>131925</v>
      </c>
      <c r="E1228">
        <v>131995</v>
      </c>
    </row>
    <row r="1229" spans="1:5" x14ac:dyDescent="0.25">
      <c r="A1229" s="2">
        <v>45600.708333333336</v>
      </c>
      <c r="B1229">
        <v>131665</v>
      </c>
      <c r="C1229">
        <v>132040</v>
      </c>
      <c r="D1229">
        <v>131615</v>
      </c>
      <c r="E1229">
        <v>132010</v>
      </c>
    </row>
    <row r="1230" spans="1:5" x14ac:dyDescent="0.25">
      <c r="A1230" s="2">
        <v>45600.666666666664</v>
      </c>
      <c r="B1230">
        <v>131735</v>
      </c>
      <c r="C1230">
        <v>131875</v>
      </c>
      <c r="D1230">
        <v>131650</v>
      </c>
      <c r="E1230">
        <v>131660</v>
      </c>
    </row>
    <row r="1231" spans="1:5" x14ac:dyDescent="0.25">
      <c r="A1231" s="2">
        <v>45600.625</v>
      </c>
      <c r="B1231">
        <v>131650</v>
      </c>
      <c r="C1231">
        <v>131765</v>
      </c>
      <c r="D1231">
        <v>131505</v>
      </c>
      <c r="E1231">
        <v>131730</v>
      </c>
    </row>
    <row r="1232" spans="1:5" x14ac:dyDescent="0.25">
      <c r="A1232" s="2">
        <v>45600.583333333336</v>
      </c>
      <c r="B1232">
        <v>131750</v>
      </c>
      <c r="C1232">
        <v>131890</v>
      </c>
      <c r="D1232">
        <v>131505</v>
      </c>
      <c r="E1232">
        <v>131655</v>
      </c>
    </row>
    <row r="1233" spans="1:5" x14ac:dyDescent="0.25">
      <c r="A1233" s="2">
        <v>45600.541666666664</v>
      </c>
      <c r="B1233">
        <v>132110</v>
      </c>
      <c r="C1233">
        <v>132145</v>
      </c>
      <c r="D1233">
        <v>131695</v>
      </c>
      <c r="E1233">
        <v>131750</v>
      </c>
    </row>
    <row r="1234" spans="1:5" x14ac:dyDescent="0.25">
      <c r="A1234" s="2">
        <v>45600.5</v>
      </c>
      <c r="B1234">
        <v>131575</v>
      </c>
      <c r="C1234">
        <v>132170</v>
      </c>
      <c r="D1234">
        <v>131540</v>
      </c>
      <c r="E1234">
        <v>132110</v>
      </c>
    </row>
    <row r="1235" spans="1:5" x14ac:dyDescent="0.25">
      <c r="A1235" s="2">
        <v>45600.458333333336</v>
      </c>
      <c r="B1235">
        <v>131125</v>
      </c>
      <c r="C1235">
        <v>131645</v>
      </c>
      <c r="D1235">
        <v>131090</v>
      </c>
      <c r="E1235">
        <v>131575</v>
      </c>
    </row>
    <row r="1236" spans="1:5" x14ac:dyDescent="0.25">
      <c r="A1236" s="2">
        <v>45600.416666666664</v>
      </c>
      <c r="B1236">
        <v>130790</v>
      </c>
      <c r="C1236">
        <v>131185</v>
      </c>
      <c r="D1236">
        <v>130710</v>
      </c>
      <c r="E1236">
        <v>131120</v>
      </c>
    </row>
    <row r="1237" spans="1:5" x14ac:dyDescent="0.25">
      <c r="A1237" s="2">
        <v>45600.375</v>
      </c>
      <c r="B1237">
        <v>130000</v>
      </c>
      <c r="C1237">
        <v>130830</v>
      </c>
      <c r="D1237">
        <v>130000</v>
      </c>
      <c r="E1237">
        <v>130785</v>
      </c>
    </row>
    <row r="1238" spans="1:5" x14ac:dyDescent="0.25">
      <c r="A1238" s="2">
        <v>45597.75</v>
      </c>
      <c r="B1238">
        <v>129155</v>
      </c>
      <c r="C1238">
        <v>129200</v>
      </c>
      <c r="D1238">
        <v>128995</v>
      </c>
      <c r="E1238">
        <v>129170</v>
      </c>
    </row>
    <row r="1239" spans="1:5" x14ac:dyDescent="0.25">
      <c r="A1239" s="2">
        <v>45597.708333333336</v>
      </c>
      <c r="B1239">
        <v>129520</v>
      </c>
      <c r="C1239">
        <v>129660</v>
      </c>
      <c r="D1239">
        <v>129090</v>
      </c>
      <c r="E1239">
        <v>129160</v>
      </c>
    </row>
    <row r="1240" spans="1:5" x14ac:dyDescent="0.25">
      <c r="A1240" s="2">
        <v>45597.666666666664</v>
      </c>
      <c r="B1240">
        <v>129810</v>
      </c>
      <c r="C1240">
        <v>129825</v>
      </c>
      <c r="D1240">
        <v>129455</v>
      </c>
      <c r="E1240">
        <v>129520</v>
      </c>
    </row>
    <row r="1241" spans="1:5" x14ac:dyDescent="0.25">
      <c r="A1241" s="2">
        <v>45597.625</v>
      </c>
      <c r="B1241">
        <v>129920</v>
      </c>
      <c r="C1241">
        <v>129990</v>
      </c>
      <c r="D1241">
        <v>129705</v>
      </c>
      <c r="E1241">
        <v>129805</v>
      </c>
    </row>
    <row r="1242" spans="1:5" x14ac:dyDescent="0.25">
      <c r="A1242" s="2">
        <v>45597.583333333336</v>
      </c>
      <c r="B1242">
        <v>130250</v>
      </c>
      <c r="C1242">
        <v>130260</v>
      </c>
      <c r="D1242">
        <v>129865</v>
      </c>
      <c r="E1242">
        <v>129925</v>
      </c>
    </row>
    <row r="1243" spans="1:5" x14ac:dyDescent="0.25">
      <c r="A1243" s="2">
        <v>45597.541666666664</v>
      </c>
      <c r="B1243">
        <v>130340</v>
      </c>
      <c r="C1243">
        <v>130420</v>
      </c>
      <c r="D1243">
        <v>130235</v>
      </c>
      <c r="E1243">
        <v>130255</v>
      </c>
    </row>
    <row r="1244" spans="1:5" x14ac:dyDescent="0.25">
      <c r="A1244" s="2">
        <v>45597.5</v>
      </c>
      <c r="B1244">
        <v>130510</v>
      </c>
      <c r="C1244">
        <v>130520</v>
      </c>
      <c r="D1244">
        <v>130225</v>
      </c>
      <c r="E1244">
        <v>130340</v>
      </c>
    </row>
    <row r="1245" spans="1:5" x14ac:dyDescent="0.25">
      <c r="A1245" s="2">
        <v>45597.458333333336</v>
      </c>
      <c r="B1245">
        <v>130890</v>
      </c>
      <c r="C1245">
        <v>130955</v>
      </c>
      <c r="D1245">
        <v>130265</v>
      </c>
      <c r="E1245">
        <v>130510</v>
      </c>
    </row>
    <row r="1246" spans="1:5" x14ac:dyDescent="0.25">
      <c r="A1246" s="2">
        <v>45597.416666666664</v>
      </c>
      <c r="B1246">
        <v>131600</v>
      </c>
      <c r="C1246">
        <v>131625</v>
      </c>
      <c r="D1246">
        <v>130585</v>
      </c>
      <c r="E1246">
        <v>130890</v>
      </c>
    </row>
    <row r="1247" spans="1:5" x14ac:dyDescent="0.25">
      <c r="A1247" s="2">
        <v>45597.375</v>
      </c>
      <c r="B1247">
        <v>131465</v>
      </c>
      <c r="C1247">
        <v>131635</v>
      </c>
      <c r="D1247">
        <v>131045</v>
      </c>
      <c r="E1247">
        <v>131605</v>
      </c>
    </row>
    <row r="1248" spans="1:5" x14ac:dyDescent="0.25">
      <c r="A1248" s="2">
        <v>45596.75</v>
      </c>
      <c r="B1248">
        <v>131255</v>
      </c>
      <c r="C1248">
        <v>131270</v>
      </c>
      <c r="D1248">
        <v>131030</v>
      </c>
      <c r="E1248">
        <v>131140</v>
      </c>
    </row>
    <row r="1249" spans="1:5" x14ac:dyDescent="0.25">
      <c r="A1249" s="2">
        <v>45596.708333333336</v>
      </c>
      <c r="B1249">
        <v>131335</v>
      </c>
      <c r="C1249">
        <v>131420</v>
      </c>
      <c r="D1249">
        <v>131235</v>
      </c>
      <c r="E1249">
        <v>131260</v>
      </c>
    </row>
    <row r="1250" spans="1:5" x14ac:dyDescent="0.25">
      <c r="A1250" s="2">
        <v>45596.666666666664</v>
      </c>
      <c r="B1250">
        <v>131500</v>
      </c>
      <c r="C1250">
        <v>131560</v>
      </c>
      <c r="D1250">
        <v>131215</v>
      </c>
      <c r="E1250">
        <v>131340</v>
      </c>
    </row>
    <row r="1251" spans="1:5" x14ac:dyDescent="0.25">
      <c r="A1251" s="2">
        <v>45596.625</v>
      </c>
      <c r="B1251">
        <v>131445</v>
      </c>
      <c r="C1251">
        <v>131585</v>
      </c>
      <c r="D1251">
        <v>131350</v>
      </c>
      <c r="E1251">
        <v>131505</v>
      </c>
    </row>
    <row r="1252" spans="1:5" x14ac:dyDescent="0.25">
      <c r="A1252" s="2">
        <v>45596.583333333336</v>
      </c>
      <c r="B1252">
        <v>131680</v>
      </c>
      <c r="C1252">
        <v>131745</v>
      </c>
      <c r="D1252">
        <v>131365</v>
      </c>
      <c r="E1252">
        <v>131450</v>
      </c>
    </row>
    <row r="1253" spans="1:5" x14ac:dyDescent="0.25">
      <c r="A1253" s="2">
        <v>45596.541666666664</v>
      </c>
      <c r="B1253">
        <v>131675</v>
      </c>
      <c r="C1253">
        <v>131800</v>
      </c>
      <c r="D1253">
        <v>131575</v>
      </c>
      <c r="E1253">
        <v>131680</v>
      </c>
    </row>
    <row r="1254" spans="1:5" x14ac:dyDescent="0.25">
      <c r="A1254" s="2">
        <v>45596.5</v>
      </c>
      <c r="B1254">
        <v>131780</v>
      </c>
      <c r="C1254">
        <v>131940</v>
      </c>
      <c r="D1254">
        <v>131570</v>
      </c>
      <c r="E1254">
        <v>131675</v>
      </c>
    </row>
    <row r="1255" spans="1:5" x14ac:dyDescent="0.25">
      <c r="A1255" s="2">
        <v>45596.458333333336</v>
      </c>
      <c r="B1255">
        <v>131965</v>
      </c>
      <c r="C1255">
        <v>132335</v>
      </c>
      <c r="D1255">
        <v>131755</v>
      </c>
      <c r="E1255">
        <v>131785</v>
      </c>
    </row>
    <row r="1256" spans="1:5" x14ac:dyDescent="0.25">
      <c r="A1256" s="2">
        <v>45596.416666666664</v>
      </c>
      <c r="B1256">
        <v>131795</v>
      </c>
      <c r="C1256">
        <v>132300</v>
      </c>
      <c r="D1256">
        <v>131555</v>
      </c>
      <c r="E1256">
        <v>131965</v>
      </c>
    </row>
    <row r="1257" spans="1:5" x14ac:dyDescent="0.25">
      <c r="A1257" s="2">
        <v>45596.375</v>
      </c>
      <c r="B1257">
        <v>131940</v>
      </c>
      <c r="C1257">
        <v>132185</v>
      </c>
      <c r="D1257">
        <v>131700</v>
      </c>
      <c r="E1257">
        <v>131800</v>
      </c>
    </row>
    <row r="1258" spans="1:5" x14ac:dyDescent="0.25">
      <c r="A1258" s="2">
        <v>45595.75</v>
      </c>
      <c r="B1258">
        <v>132310</v>
      </c>
      <c r="C1258">
        <v>132335</v>
      </c>
      <c r="D1258">
        <v>132140</v>
      </c>
      <c r="E1258">
        <v>132140</v>
      </c>
    </row>
    <row r="1259" spans="1:5" x14ac:dyDescent="0.25">
      <c r="A1259" s="2">
        <v>45595.708333333336</v>
      </c>
      <c r="B1259">
        <v>132365</v>
      </c>
      <c r="C1259">
        <v>132400</v>
      </c>
      <c r="D1259">
        <v>132275</v>
      </c>
      <c r="E1259">
        <v>132310</v>
      </c>
    </row>
    <row r="1260" spans="1:5" x14ac:dyDescent="0.25">
      <c r="A1260" s="2">
        <v>45595.666666666664</v>
      </c>
      <c r="B1260">
        <v>132415</v>
      </c>
      <c r="C1260">
        <v>132430</v>
      </c>
      <c r="D1260">
        <v>132210</v>
      </c>
      <c r="E1260">
        <v>132365</v>
      </c>
    </row>
    <row r="1261" spans="1:5" x14ac:dyDescent="0.25">
      <c r="A1261" s="2">
        <v>45595.625</v>
      </c>
      <c r="B1261">
        <v>132365</v>
      </c>
      <c r="C1261">
        <v>132540</v>
      </c>
      <c r="D1261">
        <v>132350</v>
      </c>
      <c r="E1261">
        <v>132415</v>
      </c>
    </row>
    <row r="1262" spans="1:5" x14ac:dyDescent="0.25">
      <c r="A1262" s="2">
        <v>45595.583333333336</v>
      </c>
      <c r="B1262">
        <v>132340</v>
      </c>
      <c r="C1262">
        <v>132470</v>
      </c>
      <c r="D1262">
        <v>132260</v>
      </c>
      <c r="E1262">
        <v>132365</v>
      </c>
    </row>
    <row r="1263" spans="1:5" x14ac:dyDescent="0.25">
      <c r="A1263" s="2">
        <v>45595.541666666664</v>
      </c>
      <c r="B1263">
        <v>132440</v>
      </c>
      <c r="C1263">
        <v>132475</v>
      </c>
      <c r="D1263">
        <v>132285</v>
      </c>
      <c r="E1263">
        <v>132345</v>
      </c>
    </row>
    <row r="1264" spans="1:5" x14ac:dyDescent="0.25">
      <c r="A1264" s="2">
        <v>45595.5</v>
      </c>
      <c r="B1264">
        <v>132330</v>
      </c>
      <c r="C1264">
        <v>132715</v>
      </c>
      <c r="D1264">
        <v>132255</v>
      </c>
      <c r="E1264">
        <v>132440</v>
      </c>
    </row>
    <row r="1265" spans="1:5" x14ac:dyDescent="0.25">
      <c r="A1265" s="2">
        <v>45595.458333333336</v>
      </c>
      <c r="B1265">
        <v>132605</v>
      </c>
      <c r="C1265">
        <v>132665</v>
      </c>
      <c r="D1265">
        <v>132080</v>
      </c>
      <c r="E1265">
        <v>132335</v>
      </c>
    </row>
    <row r="1266" spans="1:5" x14ac:dyDescent="0.25">
      <c r="A1266" s="2">
        <v>45595.416666666664</v>
      </c>
      <c r="B1266">
        <v>132400</v>
      </c>
      <c r="C1266">
        <v>132705</v>
      </c>
      <c r="D1266">
        <v>132240</v>
      </c>
      <c r="E1266">
        <v>132610</v>
      </c>
    </row>
    <row r="1267" spans="1:5" x14ac:dyDescent="0.25">
      <c r="A1267" s="2">
        <v>45595.375</v>
      </c>
      <c r="B1267">
        <v>132250</v>
      </c>
      <c r="C1267">
        <v>132435</v>
      </c>
      <c r="D1267">
        <v>131885</v>
      </c>
      <c r="E1267">
        <v>132395</v>
      </c>
    </row>
    <row r="1268" spans="1:5" x14ac:dyDescent="0.25">
      <c r="A1268" s="2">
        <v>45594.75</v>
      </c>
      <c r="B1268">
        <v>132455</v>
      </c>
      <c r="C1268">
        <v>132485</v>
      </c>
      <c r="D1268">
        <v>132330</v>
      </c>
      <c r="E1268">
        <v>132405</v>
      </c>
    </row>
    <row r="1269" spans="1:5" x14ac:dyDescent="0.25">
      <c r="A1269" s="2">
        <v>45594.708333333336</v>
      </c>
      <c r="B1269">
        <v>132520</v>
      </c>
      <c r="C1269">
        <v>132600</v>
      </c>
      <c r="D1269">
        <v>132390</v>
      </c>
      <c r="E1269">
        <v>132455</v>
      </c>
    </row>
    <row r="1270" spans="1:5" x14ac:dyDescent="0.25">
      <c r="A1270" s="2">
        <v>45594.666666666664</v>
      </c>
      <c r="B1270">
        <v>132465</v>
      </c>
      <c r="C1270">
        <v>132550</v>
      </c>
      <c r="D1270">
        <v>132355</v>
      </c>
      <c r="E1270">
        <v>132520</v>
      </c>
    </row>
    <row r="1271" spans="1:5" x14ac:dyDescent="0.25">
      <c r="A1271" s="2">
        <v>45594.625</v>
      </c>
      <c r="B1271">
        <v>132460</v>
      </c>
      <c r="C1271">
        <v>132710</v>
      </c>
      <c r="D1271">
        <v>132385</v>
      </c>
      <c r="E1271">
        <v>132460</v>
      </c>
    </row>
    <row r="1272" spans="1:5" x14ac:dyDescent="0.25">
      <c r="A1272" s="2">
        <v>45594.583333333336</v>
      </c>
      <c r="B1272">
        <v>132735</v>
      </c>
      <c r="C1272">
        <v>132825</v>
      </c>
      <c r="D1272">
        <v>132395</v>
      </c>
      <c r="E1272">
        <v>132465</v>
      </c>
    </row>
    <row r="1273" spans="1:5" x14ac:dyDescent="0.25">
      <c r="A1273" s="2">
        <v>45594.541666666664</v>
      </c>
      <c r="B1273">
        <v>132900</v>
      </c>
      <c r="C1273">
        <v>132940</v>
      </c>
      <c r="D1273">
        <v>132660</v>
      </c>
      <c r="E1273">
        <v>132735</v>
      </c>
    </row>
    <row r="1274" spans="1:5" x14ac:dyDescent="0.25">
      <c r="A1274" s="2">
        <v>45594.5</v>
      </c>
      <c r="B1274">
        <v>133020</v>
      </c>
      <c r="C1274">
        <v>133245</v>
      </c>
      <c r="D1274">
        <v>132780</v>
      </c>
      <c r="E1274">
        <v>132895</v>
      </c>
    </row>
    <row r="1275" spans="1:5" x14ac:dyDescent="0.25">
      <c r="A1275" s="2">
        <v>45594.458333333336</v>
      </c>
      <c r="B1275">
        <v>133065</v>
      </c>
      <c r="C1275">
        <v>133230</v>
      </c>
      <c r="D1275">
        <v>132880</v>
      </c>
      <c r="E1275">
        <v>133020</v>
      </c>
    </row>
    <row r="1276" spans="1:5" x14ac:dyDescent="0.25">
      <c r="A1276" s="2">
        <v>45594.416666666664</v>
      </c>
      <c r="B1276">
        <v>133360</v>
      </c>
      <c r="C1276">
        <v>133475</v>
      </c>
      <c r="D1276">
        <v>132915</v>
      </c>
      <c r="E1276">
        <v>133060</v>
      </c>
    </row>
    <row r="1277" spans="1:5" x14ac:dyDescent="0.25">
      <c r="A1277" s="2">
        <v>45594.375</v>
      </c>
      <c r="B1277">
        <v>133125</v>
      </c>
      <c r="C1277">
        <v>133485</v>
      </c>
      <c r="D1277">
        <v>132975</v>
      </c>
      <c r="E1277">
        <v>133365</v>
      </c>
    </row>
    <row r="1278" spans="1:5" x14ac:dyDescent="0.25">
      <c r="A1278" s="2">
        <v>45593.75</v>
      </c>
      <c r="B1278">
        <v>133250</v>
      </c>
      <c r="C1278">
        <v>133560</v>
      </c>
      <c r="D1278">
        <v>133240</v>
      </c>
      <c r="E1278">
        <v>133395</v>
      </c>
    </row>
    <row r="1279" spans="1:5" x14ac:dyDescent="0.25">
      <c r="A1279" s="2">
        <v>45593.708333333336</v>
      </c>
      <c r="B1279">
        <v>133075</v>
      </c>
      <c r="C1279">
        <v>133290</v>
      </c>
      <c r="D1279">
        <v>132960</v>
      </c>
      <c r="E1279">
        <v>133250</v>
      </c>
    </row>
    <row r="1280" spans="1:5" x14ac:dyDescent="0.25">
      <c r="A1280" s="2">
        <v>45593.666666666664</v>
      </c>
      <c r="B1280">
        <v>133000</v>
      </c>
      <c r="C1280">
        <v>133110</v>
      </c>
      <c r="D1280">
        <v>132905</v>
      </c>
      <c r="E1280">
        <v>133075</v>
      </c>
    </row>
    <row r="1281" spans="1:5" x14ac:dyDescent="0.25">
      <c r="A1281" s="2">
        <v>45593.625</v>
      </c>
      <c r="B1281">
        <v>133175</v>
      </c>
      <c r="C1281">
        <v>133210</v>
      </c>
      <c r="D1281">
        <v>132925</v>
      </c>
      <c r="E1281">
        <v>133000</v>
      </c>
    </row>
    <row r="1282" spans="1:5" x14ac:dyDescent="0.25">
      <c r="A1282" s="2">
        <v>45593.583333333336</v>
      </c>
      <c r="B1282">
        <v>132895</v>
      </c>
      <c r="C1282">
        <v>133240</v>
      </c>
      <c r="D1282">
        <v>132820</v>
      </c>
      <c r="E1282">
        <v>133170</v>
      </c>
    </row>
    <row r="1283" spans="1:5" x14ac:dyDescent="0.25">
      <c r="A1283" s="2">
        <v>45593.541666666664</v>
      </c>
      <c r="B1283">
        <v>132965</v>
      </c>
      <c r="C1283">
        <v>133060</v>
      </c>
      <c r="D1283">
        <v>132855</v>
      </c>
      <c r="E1283">
        <v>132895</v>
      </c>
    </row>
    <row r="1284" spans="1:5" x14ac:dyDescent="0.25">
      <c r="A1284" s="2">
        <v>45593.5</v>
      </c>
      <c r="B1284">
        <v>132895</v>
      </c>
      <c r="C1284">
        <v>133120</v>
      </c>
      <c r="D1284">
        <v>132835</v>
      </c>
      <c r="E1284">
        <v>132970</v>
      </c>
    </row>
    <row r="1285" spans="1:5" x14ac:dyDescent="0.25">
      <c r="A1285" s="2">
        <v>45593.458333333336</v>
      </c>
      <c r="B1285">
        <v>132875</v>
      </c>
      <c r="C1285">
        <v>132960</v>
      </c>
      <c r="D1285">
        <v>132615</v>
      </c>
      <c r="E1285">
        <v>132895</v>
      </c>
    </row>
    <row r="1286" spans="1:5" x14ac:dyDescent="0.25">
      <c r="A1286" s="2">
        <v>45593.416666666664</v>
      </c>
      <c r="B1286">
        <v>132460</v>
      </c>
      <c r="C1286">
        <v>132960</v>
      </c>
      <c r="D1286">
        <v>132265</v>
      </c>
      <c r="E1286">
        <v>132875</v>
      </c>
    </row>
    <row r="1287" spans="1:5" x14ac:dyDescent="0.25">
      <c r="A1287" s="2">
        <v>45593.375</v>
      </c>
      <c r="B1287">
        <v>131600</v>
      </c>
      <c r="C1287">
        <v>132470</v>
      </c>
      <c r="D1287">
        <v>131355</v>
      </c>
      <c r="E1287">
        <v>132460</v>
      </c>
    </row>
    <row r="1288" spans="1:5" x14ac:dyDescent="0.25">
      <c r="A1288" s="2">
        <v>45590.75</v>
      </c>
      <c r="B1288">
        <v>131695</v>
      </c>
      <c r="C1288">
        <v>131705</v>
      </c>
      <c r="D1288">
        <v>131480</v>
      </c>
      <c r="E1288">
        <v>131480</v>
      </c>
    </row>
    <row r="1289" spans="1:5" x14ac:dyDescent="0.25">
      <c r="A1289" s="2">
        <v>45590.708333333336</v>
      </c>
      <c r="B1289">
        <v>131715</v>
      </c>
      <c r="C1289">
        <v>131850</v>
      </c>
      <c r="D1289">
        <v>131620</v>
      </c>
      <c r="E1289">
        <v>131695</v>
      </c>
    </row>
    <row r="1290" spans="1:5" x14ac:dyDescent="0.25">
      <c r="A1290" s="2">
        <v>45590.666666666664</v>
      </c>
      <c r="B1290">
        <v>131795</v>
      </c>
      <c r="C1290">
        <v>131805</v>
      </c>
      <c r="D1290">
        <v>131600</v>
      </c>
      <c r="E1290">
        <v>131710</v>
      </c>
    </row>
    <row r="1291" spans="1:5" x14ac:dyDescent="0.25">
      <c r="A1291" s="2">
        <v>45590.625</v>
      </c>
      <c r="B1291">
        <v>131530</v>
      </c>
      <c r="C1291">
        <v>131830</v>
      </c>
      <c r="D1291">
        <v>131520</v>
      </c>
      <c r="E1291">
        <v>131795</v>
      </c>
    </row>
    <row r="1292" spans="1:5" x14ac:dyDescent="0.25">
      <c r="A1292" s="2">
        <v>45590.583333333336</v>
      </c>
      <c r="B1292">
        <v>131955</v>
      </c>
      <c r="C1292">
        <v>132005</v>
      </c>
      <c r="D1292">
        <v>131510</v>
      </c>
      <c r="E1292">
        <v>131525</v>
      </c>
    </row>
    <row r="1293" spans="1:5" x14ac:dyDescent="0.25">
      <c r="A1293" s="2">
        <v>45590.541666666664</v>
      </c>
      <c r="B1293">
        <v>131670</v>
      </c>
      <c r="C1293">
        <v>132170</v>
      </c>
      <c r="D1293">
        <v>131530</v>
      </c>
      <c r="E1293">
        <v>131950</v>
      </c>
    </row>
    <row r="1294" spans="1:5" x14ac:dyDescent="0.25">
      <c r="A1294" s="2">
        <v>45590.5</v>
      </c>
      <c r="B1294">
        <v>132120</v>
      </c>
      <c r="C1294">
        <v>132145</v>
      </c>
      <c r="D1294">
        <v>131585</v>
      </c>
      <c r="E1294">
        <v>131665</v>
      </c>
    </row>
    <row r="1295" spans="1:5" x14ac:dyDescent="0.25">
      <c r="A1295" s="2">
        <v>45590.458333333336</v>
      </c>
      <c r="B1295">
        <v>131845</v>
      </c>
      <c r="C1295">
        <v>132340</v>
      </c>
      <c r="D1295">
        <v>131735</v>
      </c>
      <c r="E1295">
        <v>132125</v>
      </c>
    </row>
    <row r="1296" spans="1:5" x14ac:dyDescent="0.25">
      <c r="A1296" s="2">
        <v>45590.416666666664</v>
      </c>
      <c r="B1296">
        <v>132040</v>
      </c>
      <c r="C1296">
        <v>132260</v>
      </c>
      <c r="D1296">
        <v>131680</v>
      </c>
      <c r="E1296">
        <v>131845</v>
      </c>
    </row>
    <row r="1297" spans="1:5" x14ac:dyDescent="0.25">
      <c r="A1297" s="2">
        <v>45590.375</v>
      </c>
      <c r="B1297">
        <v>132300</v>
      </c>
      <c r="C1297">
        <v>132360</v>
      </c>
      <c r="D1297">
        <v>131655</v>
      </c>
      <c r="E1297">
        <v>132040</v>
      </c>
    </row>
    <row r="1298" spans="1:5" x14ac:dyDescent="0.25">
      <c r="A1298" s="2">
        <v>45589.75</v>
      </c>
      <c r="B1298">
        <v>131990</v>
      </c>
      <c r="C1298">
        <v>132215</v>
      </c>
      <c r="D1298">
        <v>131980</v>
      </c>
      <c r="E1298">
        <v>132180</v>
      </c>
    </row>
    <row r="1299" spans="1:5" x14ac:dyDescent="0.25">
      <c r="A1299" s="2">
        <v>45589.708333333336</v>
      </c>
      <c r="B1299">
        <v>131925</v>
      </c>
      <c r="C1299">
        <v>132050</v>
      </c>
      <c r="D1299">
        <v>131850</v>
      </c>
      <c r="E1299">
        <v>131985</v>
      </c>
    </row>
    <row r="1300" spans="1:5" x14ac:dyDescent="0.25">
      <c r="A1300" s="2">
        <v>45589.666666666664</v>
      </c>
      <c r="B1300">
        <v>131490</v>
      </c>
      <c r="C1300">
        <v>132040</v>
      </c>
      <c r="D1300">
        <v>131480</v>
      </c>
      <c r="E1300">
        <v>131925</v>
      </c>
    </row>
    <row r="1301" spans="1:5" x14ac:dyDescent="0.25">
      <c r="A1301" s="2">
        <v>45589.625</v>
      </c>
      <c r="B1301">
        <v>131460</v>
      </c>
      <c r="C1301">
        <v>131640</v>
      </c>
      <c r="D1301">
        <v>131360</v>
      </c>
      <c r="E1301">
        <v>131490</v>
      </c>
    </row>
    <row r="1302" spans="1:5" x14ac:dyDescent="0.25">
      <c r="A1302" s="2">
        <v>45589.583333333336</v>
      </c>
      <c r="B1302">
        <v>131015</v>
      </c>
      <c r="C1302">
        <v>131885</v>
      </c>
      <c r="D1302">
        <v>130995</v>
      </c>
      <c r="E1302">
        <v>131465</v>
      </c>
    </row>
    <row r="1303" spans="1:5" x14ac:dyDescent="0.25">
      <c r="A1303" s="2">
        <v>45589.541666666664</v>
      </c>
      <c r="B1303">
        <v>131050</v>
      </c>
      <c r="C1303">
        <v>131075</v>
      </c>
      <c r="D1303">
        <v>130665</v>
      </c>
      <c r="E1303">
        <v>131015</v>
      </c>
    </row>
    <row r="1304" spans="1:5" x14ac:dyDescent="0.25">
      <c r="A1304" s="2">
        <v>45589.5</v>
      </c>
      <c r="B1304">
        <v>131270</v>
      </c>
      <c r="C1304">
        <v>131405</v>
      </c>
      <c r="D1304">
        <v>131045</v>
      </c>
      <c r="E1304">
        <v>131050</v>
      </c>
    </row>
    <row r="1305" spans="1:5" x14ac:dyDescent="0.25">
      <c r="A1305" s="2">
        <v>45589.458333333336</v>
      </c>
      <c r="B1305">
        <v>130950</v>
      </c>
      <c r="C1305">
        <v>131295</v>
      </c>
      <c r="D1305">
        <v>130640</v>
      </c>
      <c r="E1305">
        <v>131270</v>
      </c>
    </row>
    <row r="1306" spans="1:5" x14ac:dyDescent="0.25">
      <c r="A1306" s="2">
        <v>45589.416666666664</v>
      </c>
      <c r="B1306">
        <v>130995</v>
      </c>
      <c r="C1306">
        <v>131120</v>
      </c>
      <c r="D1306">
        <v>130610</v>
      </c>
      <c r="E1306">
        <v>130955</v>
      </c>
    </row>
    <row r="1307" spans="1:5" x14ac:dyDescent="0.25">
      <c r="A1307" s="2">
        <v>45589.375</v>
      </c>
      <c r="B1307">
        <v>131315</v>
      </c>
      <c r="C1307">
        <v>131555</v>
      </c>
      <c r="D1307">
        <v>130870</v>
      </c>
      <c r="E1307">
        <v>131000</v>
      </c>
    </row>
    <row r="1308" spans="1:5" x14ac:dyDescent="0.25">
      <c r="A1308" s="2">
        <v>45588.75</v>
      </c>
      <c r="B1308">
        <v>130985</v>
      </c>
      <c r="C1308">
        <v>131035</v>
      </c>
      <c r="D1308">
        <v>130800</v>
      </c>
      <c r="E1308">
        <v>130800</v>
      </c>
    </row>
    <row r="1309" spans="1:5" x14ac:dyDescent="0.25">
      <c r="A1309" s="2">
        <v>45588.708333333336</v>
      </c>
      <c r="B1309">
        <v>131060</v>
      </c>
      <c r="C1309">
        <v>131120</v>
      </c>
      <c r="D1309">
        <v>130965</v>
      </c>
      <c r="E1309">
        <v>130990</v>
      </c>
    </row>
    <row r="1310" spans="1:5" x14ac:dyDescent="0.25">
      <c r="A1310" s="2">
        <v>45588.666666666664</v>
      </c>
      <c r="B1310">
        <v>130980</v>
      </c>
      <c r="C1310">
        <v>131100</v>
      </c>
      <c r="D1310">
        <v>130895</v>
      </c>
      <c r="E1310">
        <v>131060</v>
      </c>
    </row>
    <row r="1311" spans="1:5" x14ac:dyDescent="0.25">
      <c r="A1311" s="2">
        <v>45588.625</v>
      </c>
      <c r="B1311">
        <v>130985</v>
      </c>
      <c r="C1311">
        <v>131015</v>
      </c>
      <c r="D1311">
        <v>130765</v>
      </c>
      <c r="E1311">
        <v>130980</v>
      </c>
    </row>
    <row r="1312" spans="1:5" x14ac:dyDescent="0.25">
      <c r="A1312" s="2">
        <v>45588.583333333336</v>
      </c>
      <c r="B1312">
        <v>130910</v>
      </c>
      <c r="C1312">
        <v>131140</v>
      </c>
      <c r="D1312">
        <v>130800</v>
      </c>
      <c r="E1312">
        <v>130985</v>
      </c>
    </row>
    <row r="1313" spans="1:5" x14ac:dyDescent="0.25">
      <c r="A1313" s="2">
        <v>45588.541666666664</v>
      </c>
      <c r="B1313">
        <v>131050</v>
      </c>
      <c r="C1313">
        <v>131100</v>
      </c>
      <c r="D1313">
        <v>130650</v>
      </c>
      <c r="E1313">
        <v>130910</v>
      </c>
    </row>
    <row r="1314" spans="1:5" x14ac:dyDescent="0.25">
      <c r="A1314" s="2">
        <v>45588.5</v>
      </c>
      <c r="B1314">
        <v>130700</v>
      </c>
      <c r="C1314">
        <v>131070</v>
      </c>
      <c r="D1314">
        <v>130540</v>
      </c>
      <c r="E1314">
        <v>131050</v>
      </c>
    </row>
    <row r="1315" spans="1:5" x14ac:dyDescent="0.25">
      <c r="A1315" s="2">
        <v>45588.458333333336</v>
      </c>
      <c r="B1315">
        <v>131155</v>
      </c>
      <c r="C1315">
        <v>131205</v>
      </c>
      <c r="D1315">
        <v>130430</v>
      </c>
      <c r="E1315">
        <v>130695</v>
      </c>
    </row>
    <row r="1316" spans="1:5" x14ac:dyDescent="0.25">
      <c r="A1316" s="2">
        <v>45588.416666666664</v>
      </c>
      <c r="B1316">
        <v>130785</v>
      </c>
      <c r="C1316">
        <v>131295</v>
      </c>
      <c r="D1316">
        <v>130740</v>
      </c>
      <c r="E1316">
        <v>131160</v>
      </c>
    </row>
    <row r="1317" spans="1:5" x14ac:dyDescent="0.25">
      <c r="A1317" s="2">
        <v>45588.375</v>
      </c>
      <c r="B1317">
        <v>131510</v>
      </c>
      <c r="C1317">
        <v>131530</v>
      </c>
      <c r="D1317">
        <v>130700</v>
      </c>
      <c r="E1317">
        <v>130790</v>
      </c>
    </row>
    <row r="1318" spans="1:5" x14ac:dyDescent="0.25">
      <c r="A1318" s="2">
        <v>45587.75</v>
      </c>
      <c r="B1318">
        <v>131995</v>
      </c>
      <c r="C1318">
        <v>132195</v>
      </c>
      <c r="D1318">
        <v>131980</v>
      </c>
      <c r="E1318">
        <v>132120</v>
      </c>
    </row>
    <row r="1319" spans="1:5" x14ac:dyDescent="0.25">
      <c r="A1319" s="2">
        <v>45587.708333333336</v>
      </c>
      <c r="B1319">
        <v>131945</v>
      </c>
      <c r="C1319">
        <v>132020</v>
      </c>
      <c r="D1319">
        <v>131830</v>
      </c>
      <c r="E1319">
        <v>131990</v>
      </c>
    </row>
    <row r="1320" spans="1:5" x14ac:dyDescent="0.25">
      <c r="A1320" s="2">
        <v>45587.666666666664</v>
      </c>
      <c r="B1320">
        <v>131820</v>
      </c>
      <c r="C1320">
        <v>132065</v>
      </c>
      <c r="D1320">
        <v>131800</v>
      </c>
      <c r="E1320">
        <v>131945</v>
      </c>
    </row>
    <row r="1321" spans="1:5" x14ac:dyDescent="0.25">
      <c r="A1321" s="2">
        <v>45587.625</v>
      </c>
      <c r="B1321">
        <v>131555</v>
      </c>
      <c r="C1321">
        <v>131890</v>
      </c>
      <c r="D1321">
        <v>131370</v>
      </c>
      <c r="E1321">
        <v>131820</v>
      </c>
    </row>
    <row r="1322" spans="1:5" x14ac:dyDescent="0.25">
      <c r="A1322" s="2">
        <v>45587.583333333336</v>
      </c>
      <c r="B1322">
        <v>131570</v>
      </c>
      <c r="C1322">
        <v>131660</v>
      </c>
      <c r="D1322">
        <v>131225</v>
      </c>
      <c r="E1322">
        <v>131560</v>
      </c>
    </row>
    <row r="1323" spans="1:5" x14ac:dyDescent="0.25">
      <c r="A1323" s="2">
        <v>45587.541666666664</v>
      </c>
      <c r="B1323">
        <v>131565</v>
      </c>
      <c r="C1323">
        <v>131825</v>
      </c>
      <c r="D1323">
        <v>131495</v>
      </c>
      <c r="E1323">
        <v>131575</v>
      </c>
    </row>
    <row r="1324" spans="1:5" x14ac:dyDescent="0.25">
      <c r="A1324" s="2">
        <v>45587.5</v>
      </c>
      <c r="B1324">
        <v>131365</v>
      </c>
      <c r="C1324">
        <v>131575</v>
      </c>
      <c r="D1324">
        <v>131015</v>
      </c>
      <c r="E1324">
        <v>131565</v>
      </c>
    </row>
    <row r="1325" spans="1:5" x14ac:dyDescent="0.25">
      <c r="A1325" s="2">
        <v>45587.458333333336</v>
      </c>
      <c r="B1325">
        <v>131180</v>
      </c>
      <c r="C1325">
        <v>131660</v>
      </c>
      <c r="D1325">
        <v>130960</v>
      </c>
      <c r="E1325">
        <v>131370</v>
      </c>
    </row>
    <row r="1326" spans="1:5" x14ac:dyDescent="0.25">
      <c r="A1326" s="2">
        <v>45587.416666666664</v>
      </c>
      <c r="B1326">
        <v>131405</v>
      </c>
      <c r="C1326">
        <v>132135</v>
      </c>
      <c r="D1326">
        <v>131080</v>
      </c>
      <c r="E1326">
        <v>131180</v>
      </c>
    </row>
    <row r="1327" spans="1:5" x14ac:dyDescent="0.25">
      <c r="A1327" s="2">
        <v>45587.375</v>
      </c>
      <c r="B1327">
        <v>132050</v>
      </c>
      <c r="C1327">
        <v>132135</v>
      </c>
      <c r="D1327">
        <v>131305</v>
      </c>
      <c r="E1327">
        <v>131405</v>
      </c>
    </row>
    <row r="1328" spans="1:5" x14ac:dyDescent="0.25">
      <c r="A1328" s="2">
        <v>45586.75</v>
      </c>
      <c r="B1328">
        <v>132355</v>
      </c>
      <c r="C1328">
        <v>132360</v>
      </c>
      <c r="D1328">
        <v>132220</v>
      </c>
      <c r="E1328">
        <v>132220</v>
      </c>
    </row>
    <row r="1329" spans="1:5" x14ac:dyDescent="0.25">
      <c r="A1329" s="2">
        <v>45586.708333333336</v>
      </c>
      <c r="B1329">
        <v>132330</v>
      </c>
      <c r="C1329">
        <v>132430</v>
      </c>
      <c r="D1329">
        <v>132295</v>
      </c>
      <c r="E1329">
        <v>132355</v>
      </c>
    </row>
    <row r="1330" spans="1:5" x14ac:dyDescent="0.25">
      <c r="A1330" s="2">
        <v>45586.666666666664</v>
      </c>
      <c r="B1330">
        <v>132275</v>
      </c>
      <c r="C1330">
        <v>132435</v>
      </c>
      <c r="D1330">
        <v>132260</v>
      </c>
      <c r="E1330">
        <v>132330</v>
      </c>
    </row>
    <row r="1331" spans="1:5" x14ac:dyDescent="0.25">
      <c r="A1331" s="2">
        <v>45586.625</v>
      </c>
      <c r="B1331">
        <v>132290</v>
      </c>
      <c r="C1331">
        <v>132480</v>
      </c>
      <c r="D1331">
        <v>132155</v>
      </c>
      <c r="E1331">
        <v>132280</v>
      </c>
    </row>
    <row r="1332" spans="1:5" x14ac:dyDescent="0.25">
      <c r="A1332" s="2">
        <v>45586.583333333336</v>
      </c>
      <c r="B1332">
        <v>132655</v>
      </c>
      <c r="C1332">
        <v>132670</v>
      </c>
      <c r="D1332">
        <v>132265</v>
      </c>
      <c r="E1332">
        <v>132290</v>
      </c>
    </row>
    <row r="1333" spans="1:5" x14ac:dyDescent="0.25">
      <c r="A1333" s="2">
        <v>45586.541666666664</v>
      </c>
      <c r="B1333">
        <v>132445</v>
      </c>
      <c r="C1333">
        <v>132690</v>
      </c>
      <c r="D1333">
        <v>132240</v>
      </c>
      <c r="E1333">
        <v>132660</v>
      </c>
    </row>
    <row r="1334" spans="1:5" x14ac:dyDescent="0.25">
      <c r="A1334" s="2">
        <v>45586.5</v>
      </c>
      <c r="B1334">
        <v>132420</v>
      </c>
      <c r="C1334">
        <v>132555</v>
      </c>
      <c r="D1334">
        <v>132105</v>
      </c>
      <c r="E1334">
        <v>132445</v>
      </c>
    </row>
    <row r="1335" spans="1:5" x14ac:dyDescent="0.25">
      <c r="A1335" s="2">
        <v>45586.458333333336</v>
      </c>
      <c r="B1335">
        <v>132655</v>
      </c>
      <c r="C1335">
        <v>132845</v>
      </c>
      <c r="D1335">
        <v>132170</v>
      </c>
      <c r="E1335">
        <v>132415</v>
      </c>
    </row>
    <row r="1336" spans="1:5" x14ac:dyDescent="0.25">
      <c r="A1336" s="2">
        <v>45586.416666666664</v>
      </c>
      <c r="B1336">
        <v>132925</v>
      </c>
      <c r="C1336">
        <v>133115</v>
      </c>
      <c r="D1336">
        <v>132635</v>
      </c>
      <c r="E1336">
        <v>132655</v>
      </c>
    </row>
    <row r="1337" spans="1:5" x14ac:dyDescent="0.25">
      <c r="A1337" s="2">
        <v>45586.375</v>
      </c>
      <c r="B1337">
        <v>132140</v>
      </c>
      <c r="C1337">
        <v>132935</v>
      </c>
      <c r="D1337">
        <v>132010</v>
      </c>
      <c r="E1337">
        <v>132920</v>
      </c>
    </row>
    <row r="1338" spans="1:5" x14ac:dyDescent="0.25">
      <c r="A1338" s="2">
        <v>45583.75</v>
      </c>
      <c r="B1338">
        <v>132605</v>
      </c>
      <c r="C1338">
        <v>132610</v>
      </c>
      <c r="D1338">
        <v>132310</v>
      </c>
      <c r="E1338">
        <v>132310</v>
      </c>
    </row>
    <row r="1339" spans="1:5" x14ac:dyDescent="0.25">
      <c r="A1339" s="2">
        <v>45583.708333333336</v>
      </c>
      <c r="B1339">
        <v>132675</v>
      </c>
      <c r="C1339">
        <v>132785</v>
      </c>
      <c r="D1339">
        <v>132425</v>
      </c>
      <c r="E1339">
        <v>132600</v>
      </c>
    </row>
    <row r="1340" spans="1:5" x14ac:dyDescent="0.25">
      <c r="A1340" s="2">
        <v>45583.666666666664</v>
      </c>
      <c r="B1340">
        <v>132475</v>
      </c>
      <c r="C1340">
        <v>132690</v>
      </c>
      <c r="D1340">
        <v>132335</v>
      </c>
      <c r="E1340">
        <v>132675</v>
      </c>
    </row>
    <row r="1341" spans="1:5" x14ac:dyDescent="0.25">
      <c r="A1341" s="2">
        <v>45583.625</v>
      </c>
      <c r="B1341">
        <v>132230</v>
      </c>
      <c r="C1341">
        <v>132505</v>
      </c>
      <c r="D1341">
        <v>132155</v>
      </c>
      <c r="E1341">
        <v>132475</v>
      </c>
    </row>
    <row r="1342" spans="1:5" x14ac:dyDescent="0.25">
      <c r="A1342" s="2">
        <v>45583.583333333336</v>
      </c>
      <c r="B1342">
        <v>132375</v>
      </c>
      <c r="C1342">
        <v>132480</v>
      </c>
      <c r="D1342">
        <v>132175</v>
      </c>
      <c r="E1342">
        <v>132230</v>
      </c>
    </row>
    <row r="1343" spans="1:5" x14ac:dyDescent="0.25">
      <c r="A1343" s="2">
        <v>45583.541666666664</v>
      </c>
      <c r="B1343">
        <v>132330</v>
      </c>
      <c r="C1343">
        <v>132530</v>
      </c>
      <c r="D1343">
        <v>132250</v>
      </c>
      <c r="E1343">
        <v>132370</v>
      </c>
    </row>
    <row r="1344" spans="1:5" x14ac:dyDescent="0.25">
      <c r="A1344" s="2">
        <v>45583.5</v>
      </c>
      <c r="B1344">
        <v>132555</v>
      </c>
      <c r="C1344">
        <v>132565</v>
      </c>
      <c r="D1344">
        <v>132150</v>
      </c>
      <c r="E1344">
        <v>132330</v>
      </c>
    </row>
    <row r="1345" spans="1:5" x14ac:dyDescent="0.25">
      <c r="A1345" s="2">
        <v>45583.458333333336</v>
      </c>
      <c r="B1345">
        <v>132405</v>
      </c>
      <c r="C1345">
        <v>132830</v>
      </c>
      <c r="D1345">
        <v>132120</v>
      </c>
      <c r="E1345">
        <v>132555</v>
      </c>
    </row>
    <row r="1346" spans="1:5" x14ac:dyDescent="0.25">
      <c r="A1346" s="2">
        <v>45583.416666666664</v>
      </c>
      <c r="B1346">
        <v>133500</v>
      </c>
      <c r="C1346">
        <v>133820</v>
      </c>
      <c r="D1346">
        <v>132350</v>
      </c>
      <c r="E1346">
        <v>132410</v>
      </c>
    </row>
    <row r="1347" spans="1:5" x14ac:dyDescent="0.25">
      <c r="A1347" s="2">
        <v>45583.375</v>
      </c>
      <c r="B1347">
        <v>133470</v>
      </c>
      <c r="C1347">
        <v>133650</v>
      </c>
      <c r="D1347">
        <v>132770</v>
      </c>
      <c r="E1347">
        <v>133495</v>
      </c>
    </row>
    <row r="1348" spans="1:5" x14ac:dyDescent="0.25">
      <c r="A1348" s="2">
        <v>45582.75</v>
      </c>
      <c r="B1348">
        <v>132920</v>
      </c>
      <c r="C1348">
        <v>133080</v>
      </c>
      <c r="D1348">
        <v>132890</v>
      </c>
      <c r="E1348">
        <v>133020</v>
      </c>
    </row>
    <row r="1349" spans="1:5" x14ac:dyDescent="0.25">
      <c r="A1349" s="2">
        <v>45582.708333333336</v>
      </c>
      <c r="B1349">
        <v>132970</v>
      </c>
      <c r="C1349">
        <v>132990</v>
      </c>
      <c r="D1349">
        <v>132825</v>
      </c>
      <c r="E1349">
        <v>132920</v>
      </c>
    </row>
    <row r="1350" spans="1:5" x14ac:dyDescent="0.25">
      <c r="A1350" s="2">
        <v>45582.666666666664</v>
      </c>
      <c r="B1350">
        <v>132830</v>
      </c>
      <c r="C1350">
        <v>132990</v>
      </c>
      <c r="D1350">
        <v>132825</v>
      </c>
      <c r="E1350">
        <v>132965</v>
      </c>
    </row>
    <row r="1351" spans="1:5" x14ac:dyDescent="0.25">
      <c r="A1351" s="2">
        <v>45582.625</v>
      </c>
      <c r="B1351">
        <v>132915</v>
      </c>
      <c r="C1351">
        <v>132995</v>
      </c>
      <c r="D1351">
        <v>132800</v>
      </c>
      <c r="E1351">
        <v>132825</v>
      </c>
    </row>
    <row r="1352" spans="1:5" x14ac:dyDescent="0.25">
      <c r="A1352" s="2">
        <v>45582.583333333336</v>
      </c>
      <c r="B1352">
        <v>132770</v>
      </c>
      <c r="C1352">
        <v>132985</v>
      </c>
      <c r="D1352">
        <v>132655</v>
      </c>
      <c r="E1352">
        <v>132915</v>
      </c>
    </row>
    <row r="1353" spans="1:5" x14ac:dyDescent="0.25">
      <c r="A1353" s="2">
        <v>45582.541666666664</v>
      </c>
      <c r="B1353">
        <v>132560</v>
      </c>
      <c r="C1353">
        <v>132795</v>
      </c>
      <c r="D1353">
        <v>132375</v>
      </c>
      <c r="E1353">
        <v>132770</v>
      </c>
    </row>
    <row r="1354" spans="1:5" x14ac:dyDescent="0.25">
      <c r="A1354" s="2">
        <v>45582.5</v>
      </c>
      <c r="B1354">
        <v>132710</v>
      </c>
      <c r="C1354">
        <v>132885</v>
      </c>
      <c r="D1354">
        <v>132545</v>
      </c>
      <c r="E1354">
        <v>132565</v>
      </c>
    </row>
    <row r="1355" spans="1:5" x14ac:dyDescent="0.25">
      <c r="A1355" s="2">
        <v>45582.458333333336</v>
      </c>
      <c r="B1355">
        <v>132510</v>
      </c>
      <c r="C1355">
        <v>132805</v>
      </c>
      <c r="D1355">
        <v>132450</v>
      </c>
      <c r="E1355">
        <v>132710</v>
      </c>
    </row>
    <row r="1356" spans="1:5" x14ac:dyDescent="0.25">
      <c r="A1356" s="2">
        <v>45582.416666666664</v>
      </c>
      <c r="B1356">
        <v>132280</v>
      </c>
      <c r="C1356">
        <v>132640</v>
      </c>
      <c r="D1356">
        <v>131940</v>
      </c>
      <c r="E1356">
        <v>132505</v>
      </c>
    </row>
    <row r="1357" spans="1:5" x14ac:dyDescent="0.25">
      <c r="A1357" s="2">
        <v>45582.375</v>
      </c>
      <c r="B1357">
        <v>133340</v>
      </c>
      <c r="C1357">
        <v>133430</v>
      </c>
      <c r="D1357">
        <v>132235</v>
      </c>
      <c r="E1357">
        <v>132285</v>
      </c>
    </row>
    <row r="1358" spans="1:5" x14ac:dyDescent="0.25">
      <c r="A1358" s="2">
        <v>45581.75</v>
      </c>
      <c r="B1358">
        <v>133655</v>
      </c>
      <c r="C1358">
        <v>133685</v>
      </c>
      <c r="D1358">
        <v>133465</v>
      </c>
      <c r="E1358">
        <v>133465</v>
      </c>
    </row>
    <row r="1359" spans="1:5" x14ac:dyDescent="0.25">
      <c r="A1359" s="2">
        <v>45581.708333333336</v>
      </c>
      <c r="B1359">
        <v>133690</v>
      </c>
      <c r="C1359">
        <v>133870</v>
      </c>
      <c r="D1359">
        <v>133610</v>
      </c>
      <c r="E1359">
        <v>133660</v>
      </c>
    </row>
    <row r="1360" spans="1:5" x14ac:dyDescent="0.25">
      <c r="A1360" s="2">
        <v>45581.666666666664</v>
      </c>
      <c r="B1360">
        <v>133835</v>
      </c>
      <c r="C1360">
        <v>133875</v>
      </c>
      <c r="D1360">
        <v>133640</v>
      </c>
      <c r="E1360">
        <v>133685</v>
      </c>
    </row>
    <row r="1361" spans="1:5" x14ac:dyDescent="0.25">
      <c r="A1361" s="2">
        <v>45581.625</v>
      </c>
      <c r="B1361">
        <v>134200</v>
      </c>
      <c r="C1361">
        <v>134255</v>
      </c>
      <c r="D1361">
        <v>133785</v>
      </c>
      <c r="E1361">
        <v>133830</v>
      </c>
    </row>
    <row r="1362" spans="1:5" x14ac:dyDescent="0.25">
      <c r="A1362" s="2">
        <v>45581.583333333336</v>
      </c>
      <c r="B1362">
        <v>133810</v>
      </c>
      <c r="C1362">
        <v>134360</v>
      </c>
      <c r="D1362">
        <v>133795</v>
      </c>
      <c r="E1362">
        <v>134205</v>
      </c>
    </row>
    <row r="1363" spans="1:5" x14ac:dyDescent="0.25">
      <c r="A1363" s="2">
        <v>45581.541666666664</v>
      </c>
      <c r="B1363">
        <v>133570</v>
      </c>
      <c r="C1363">
        <v>133975</v>
      </c>
      <c r="D1363">
        <v>133545</v>
      </c>
      <c r="E1363">
        <v>133810</v>
      </c>
    </row>
    <row r="1364" spans="1:5" x14ac:dyDescent="0.25">
      <c r="A1364" s="2">
        <v>45581.5</v>
      </c>
      <c r="B1364">
        <v>133675</v>
      </c>
      <c r="C1364">
        <v>133685</v>
      </c>
      <c r="D1364">
        <v>133370</v>
      </c>
      <c r="E1364">
        <v>133575</v>
      </c>
    </row>
    <row r="1365" spans="1:5" x14ac:dyDescent="0.25">
      <c r="A1365" s="2">
        <v>45581.458333333336</v>
      </c>
      <c r="B1365">
        <v>133030</v>
      </c>
      <c r="C1365">
        <v>133695</v>
      </c>
      <c r="D1365">
        <v>132935</v>
      </c>
      <c r="E1365">
        <v>133680</v>
      </c>
    </row>
    <row r="1366" spans="1:5" x14ac:dyDescent="0.25">
      <c r="A1366" s="2">
        <v>45581.416666666664</v>
      </c>
      <c r="B1366">
        <v>133340</v>
      </c>
      <c r="C1366">
        <v>133530</v>
      </c>
      <c r="D1366">
        <v>132910</v>
      </c>
      <c r="E1366">
        <v>133030</v>
      </c>
    </row>
    <row r="1367" spans="1:5" x14ac:dyDescent="0.25">
      <c r="A1367" s="2">
        <v>45581.375</v>
      </c>
      <c r="B1367">
        <v>133190</v>
      </c>
      <c r="C1367">
        <v>133905</v>
      </c>
      <c r="D1367">
        <v>132955</v>
      </c>
      <c r="E1367">
        <v>133335</v>
      </c>
    </row>
    <row r="1368" spans="1:5" x14ac:dyDescent="0.25">
      <c r="A1368" s="2">
        <v>45580.75</v>
      </c>
      <c r="B1368">
        <v>130890</v>
      </c>
      <c r="C1368">
        <v>130930</v>
      </c>
      <c r="D1368">
        <v>130765</v>
      </c>
      <c r="E1368">
        <v>130765</v>
      </c>
    </row>
    <row r="1369" spans="1:5" x14ac:dyDescent="0.25">
      <c r="A1369" s="2">
        <v>45580.708333333336</v>
      </c>
      <c r="B1369">
        <v>130895</v>
      </c>
      <c r="C1369">
        <v>131100</v>
      </c>
      <c r="D1369">
        <v>130860</v>
      </c>
      <c r="E1369">
        <v>130890</v>
      </c>
    </row>
    <row r="1370" spans="1:5" x14ac:dyDescent="0.25">
      <c r="A1370" s="2">
        <v>45580.666666666664</v>
      </c>
      <c r="B1370">
        <v>130905</v>
      </c>
      <c r="C1370">
        <v>130940</v>
      </c>
      <c r="D1370">
        <v>130735</v>
      </c>
      <c r="E1370">
        <v>130895</v>
      </c>
    </row>
    <row r="1371" spans="1:5" x14ac:dyDescent="0.25">
      <c r="A1371" s="2">
        <v>45580.625</v>
      </c>
      <c r="B1371">
        <v>130895</v>
      </c>
      <c r="C1371">
        <v>130945</v>
      </c>
      <c r="D1371">
        <v>130750</v>
      </c>
      <c r="E1371">
        <v>130910</v>
      </c>
    </row>
    <row r="1372" spans="1:5" x14ac:dyDescent="0.25">
      <c r="A1372" s="2">
        <v>45580.583333333336</v>
      </c>
      <c r="B1372">
        <v>130840</v>
      </c>
      <c r="C1372">
        <v>130955</v>
      </c>
      <c r="D1372">
        <v>130625</v>
      </c>
      <c r="E1372">
        <v>130895</v>
      </c>
    </row>
    <row r="1373" spans="1:5" x14ac:dyDescent="0.25">
      <c r="A1373" s="2">
        <v>45580.541666666664</v>
      </c>
      <c r="B1373">
        <v>130585</v>
      </c>
      <c r="C1373">
        <v>130850</v>
      </c>
      <c r="D1373">
        <v>130515</v>
      </c>
      <c r="E1373">
        <v>130840</v>
      </c>
    </row>
    <row r="1374" spans="1:5" x14ac:dyDescent="0.25">
      <c r="A1374" s="2">
        <v>45580.5</v>
      </c>
      <c r="B1374">
        <v>130960</v>
      </c>
      <c r="C1374">
        <v>131115</v>
      </c>
      <c r="D1374">
        <v>130560</v>
      </c>
      <c r="E1374">
        <v>130585</v>
      </c>
    </row>
    <row r="1375" spans="1:5" x14ac:dyDescent="0.25">
      <c r="A1375" s="2">
        <v>45580.458333333336</v>
      </c>
      <c r="B1375">
        <v>130365</v>
      </c>
      <c r="C1375">
        <v>131145</v>
      </c>
      <c r="D1375">
        <v>130290</v>
      </c>
      <c r="E1375">
        <v>130955</v>
      </c>
    </row>
    <row r="1376" spans="1:5" x14ac:dyDescent="0.25">
      <c r="A1376" s="2">
        <v>45580.416666666664</v>
      </c>
      <c r="B1376">
        <v>130750</v>
      </c>
      <c r="C1376">
        <v>131330</v>
      </c>
      <c r="D1376">
        <v>130205</v>
      </c>
      <c r="E1376">
        <v>130365</v>
      </c>
    </row>
    <row r="1377" spans="1:5" x14ac:dyDescent="0.25">
      <c r="A1377" s="2">
        <v>45580.375</v>
      </c>
      <c r="B1377">
        <v>130610</v>
      </c>
      <c r="C1377">
        <v>131195</v>
      </c>
      <c r="D1377">
        <v>130410</v>
      </c>
      <c r="E1377">
        <v>130750</v>
      </c>
    </row>
    <row r="1378" spans="1:5" x14ac:dyDescent="0.25">
      <c r="A1378" s="2">
        <v>45579.75</v>
      </c>
      <c r="B1378">
        <v>131060</v>
      </c>
      <c r="C1378">
        <v>131190</v>
      </c>
      <c r="D1378">
        <v>131020</v>
      </c>
      <c r="E1378">
        <v>131190</v>
      </c>
    </row>
    <row r="1379" spans="1:5" x14ac:dyDescent="0.25">
      <c r="A1379" s="2">
        <v>45579.708333333336</v>
      </c>
      <c r="B1379">
        <v>131150</v>
      </c>
      <c r="C1379">
        <v>131175</v>
      </c>
      <c r="D1379">
        <v>130935</v>
      </c>
      <c r="E1379">
        <v>131055</v>
      </c>
    </row>
    <row r="1380" spans="1:5" x14ac:dyDescent="0.25">
      <c r="A1380" s="2">
        <v>45579.666666666664</v>
      </c>
      <c r="B1380">
        <v>131160</v>
      </c>
      <c r="C1380">
        <v>131260</v>
      </c>
      <c r="D1380">
        <v>131050</v>
      </c>
      <c r="E1380">
        <v>131150</v>
      </c>
    </row>
    <row r="1381" spans="1:5" x14ac:dyDescent="0.25">
      <c r="A1381" s="2">
        <v>45579.625</v>
      </c>
      <c r="B1381">
        <v>131095</v>
      </c>
      <c r="C1381">
        <v>131270</v>
      </c>
      <c r="D1381">
        <v>131025</v>
      </c>
      <c r="E1381">
        <v>131165</v>
      </c>
    </row>
    <row r="1382" spans="1:5" x14ac:dyDescent="0.25">
      <c r="A1382" s="2">
        <v>45579.583333333336</v>
      </c>
      <c r="B1382">
        <v>130895</v>
      </c>
      <c r="C1382">
        <v>131255</v>
      </c>
      <c r="D1382">
        <v>130725</v>
      </c>
      <c r="E1382">
        <v>131090</v>
      </c>
    </row>
    <row r="1383" spans="1:5" x14ac:dyDescent="0.25">
      <c r="A1383" s="2">
        <v>45579.541666666664</v>
      </c>
      <c r="B1383">
        <v>130550</v>
      </c>
      <c r="C1383">
        <v>130920</v>
      </c>
      <c r="D1383">
        <v>130460</v>
      </c>
      <c r="E1383">
        <v>130890</v>
      </c>
    </row>
    <row r="1384" spans="1:5" x14ac:dyDescent="0.25">
      <c r="A1384" s="2">
        <v>45579.5</v>
      </c>
      <c r="B1384">
        <v>130480</v>
      </c>
      <c r="C1384">
        <v>130585</v>
      </c>
      <c r="D1384">
        <v>129800</v>
      </c>
      <c r="E1384">
        <v>130550</v>
      </c>
    </row>
    <row r="1385" spans="1:5" x14ac:dyDescent="0.25">
      <c r="A1385" s="2">
        <v>45579.458333333336</v>
      </c>
      <c r="B1385">
        <v>130015</v>
      </c>
      <c r="C1385">
        <v>130570</v>
      </c>
      <c r="D1385">
        <v>129740</v>
      </c>
      <c r="E1385">
        <v>130475</v>
      </c>
    </row>
    <row r="1386" spans="1:5" x14ac:dyDescent="0.25">
      <c r="A1386" s="2">
        <v>45579.416666666664</v>
      </c>
      <c r="B1386">
        <v>130120</v>
      </c>
      <c r="C1386">
        <v>130525</v>
      </c>
      <c r="D1386">
        <v>129790</v>
      </c>
      <c r="E1386">
        <v>130010</v>
      </c>
    </row>
    <row r="1387" spans="1:5" x14ac:dyDescent="0.25">
      <c r="A1387" s="2">
        <v>45579.375</v>
      </c>
      <c r="B1387">
        <v>130100</v>
      </c>
      <c r="C1387">
        <v>130165</v>
      </c>
      <c r="D1387">
        <v>129420</v>
      </c>
      <c r="E1387">
        <v>130115</v>
      </c>
    </row>
    <row r="1388" spans="1:5" x14ac:dyDescent="0.25">
      <c r="A1388" s="2">
        <v>45576.75</v>
      </c>
      <c r="B1388">
        <v>130165</v>
      </c>
      <c r="C1388">
        <v>130405</v>
      </c>
      <c r="D1388">
        <v>130140</v>
      </c>
      <c r="E1388">
        <v>130270</v>
      </c>
    </row>
    <row r="1389" spans="1:5" x14ac:dyDescent="0.25">
      <c r="A1389" s="2">
        <v>45576.708333333336</v>
      </c>
      <c r="B1389">
        <v>130180</v>
      </c>
      <c r="C1389">
        <v>130205</v>
      </c>
      <c r="D1389">
        <v>130065</v>
      </c>
      <c r="E1389">
        <v>130160</v>
      </c>
    </row>
    <row r="1390" spans="1:5" x14ac:dyDescent="0.25">
      <c r="A1390" s="2">
        <v>45576.666666666664</v>
      </c>
      <c r="B1390">
        <v>130010</v>
      </c>
      <c r="C1390">
        <v>130245</v>
      </c>
      <c r="D1390">
        <v>129960</v>
      </c>
      <c r="E1390">
        <v>130175</v>
      </c>
    </row>
    <row r="1391" spans="1:5" x14ac:dyDescent="0.25">
      <c r="A1391" s="2">
        <v>45576.625</v>
      </c>
      <c r="B1391">
        <v>129960</v>
      </c>
      <c r="C1391">
        <v>130080</v>
      </c>
      <c r="D1391">
        <v>129860</v>
      </c>
      <c r="E1391">
        <v>130005</v>
      </c>
    </row>
    <row r="1392" spans="1:5" x14ac:dyDescent="0.25">
      <c r="A1392" s="2">
        <v>45576.583333333336</v>
      </c>
      <c r="B1392">
        <v>129750</v>
      </c>
      <c r="C1392">
        <v>130060</v>
      </c>
      <c r="D1392">
        <v>129745</v>
      </c>
      <c r="E1392">
        <v>129960</v>
      </c>
    </row>
    <row r="1393" spans="1:5" x14ac:dyDescent="0.25">
      <c r="A1393" s="2">
        <v>45576.541666666664</v>
      </c>
      <c r="B1393">
        <v>129740</v>
      </c>
      <c r="C1393">
        <v>129765</v>
      </c>
      <c r="D1393">
        <v>129530</v>
      </c>
      <c r="E1393">
        <v>129750</v>
      </c>
    </row>
    <row r="1394" spans="1:5" x14ac:dyDescent="0.25">
      <c r="A1394" s="2">
        <v>45576.5</v>
      </c>
      <c r="B1394">
        <v>129915</v>
      </c>
      <c r="C1394">
        <v>130195</v>
      </c>
      <c r="D1394">
        <v>129700</v>
      </c>
      <c r="E1394">
        <v>129740</v>
      </c>
    </row>
    <row r="1395" spans="1:5" x14ac:dyDescent="0.25">
      <c r="A1395" s="2">
        <v>45576.458333333336</v>
      </c>
      <c r="B1395">
        <v>129510</v>
      </c>
      <c r="C1395">
        <v>130145</v>
      </c>
      <c r="D1395">
        <v>129440</v>
      </c>
      <c r="E1395">
        <v>129910</v>
      </c>
    </row>
    <row r="1396" spans="1:5" x14ac:dyDescent="0.25">
      <c r="A1396" s="2">
        <v>45576.416666666664</v>
      </c>
      <c r="B1396">
        <v>130245</v>
      </c>
      <c r="C1396">
        <v>130310</v>
      </c>
      <c r="D1396">
        <v>129375</v>
      </c>
      <c r="E1396">
        <v>129515</v>
      </c>
    </row>
    <row r="1397" spans="1:5" x14ac:dyDescent="0.25">
      <c r="A1397" s="2">
        <v>45576.375</v>
      </c>
      <c r="B1397">
        <v>130340</v>
      </c>
      <c r="C1397">
        <v>130945</v>
      </c>
      <c r="D1397">
        <v>130200</v>
      </c>
      <c r="E1397">
        <v>130245</v>
      </c>
    </row>
    <row r="1398" spans="1:5" x14ac:dyDescent="0.25">
      <c r="A1398" s="2">
        <v>45575.75</v>
      </c>
      <c r="B1398">
        <v>130525</v>
      </c>
      <c r="C1398">
        <v>130590</v>
      </c>
      <c r="D1398">
        <v>130475</v>
      </c>
      <c r="E1398">
        <v>130475</v>
      </c>
    </row>
    <row r="1399" spans="1:5" x14ac:dyDescent="0.25">
      <c r="A1399" s="2">
        <v>45575.708333333336</v>
      </c>
      <c r="B1399">
        <v>130540</v>
      </c>
      <c r="C1399">
        <v>130645</v>
      </c>
      <c r="D1399">
        <v>130420</v>
      </c>
      <c r="E1399">
        <v>130525</v>
      </c>
    </row>
    <row r="1400" spans="1:5" x14ac:dyDescent="0.25">
      <c r="A1400" s="2">
        <v>45575.666666666664</v>
      </c>
      <c r="B1400">
        <v>130455</v>
      </c>
      <c r="C1400">
        <v>130635</v>
      </c>
      <c r="D1400">
        <v>130390</v>
      </c>
      <c r="E1400">
        <v>130540</v>
      </c>
    </row>
    <row r="1401" spans="1:5" x14ac:dyDescent="0.25">
      <c r="A1401" s="2">
        <v>45575.625</v>
      </c>
      <c r="B1401">
        <v>130470</v>
      </c>
      <c r="C1401">
        <v>130555</v>
      </c>
      <c r="D1401">
        <v>130355</v>
      </c>
      <c r="E1401">
        <v>130455</v>
      </c>
    </row>
    <row r="1402" spans="1:5" x14ac:dyDescent="0.25">
      <c r="A1402" s="2">
        <v>45575.583333333336</v>
      </c>
      <c r="B1402">
        <v>130230</v>
      </c>
      <c r="C1402">
        <v>130495</v>
      </c>
      <c r="D1402">
        <v>129955</v>
      </c>
      <c r="E1402">
        <v>130465</v>
      </c>
    </row>
    <row r="1403" spans="1:5" x14ac:dyDescent="0.25">
      <c r="A1403" s="2">
        <v>45575.541666666664</v>
      </c>
      <c r="B1403">
        <v>130305</v>
      </c>
      <c r="C1403">
        <v>130450</v>
      </c>
      <c r="D1403">
        <v>130205</v>
      </c>
      <c r="E1403">
        <v>130230</v>
      </c>
    </row>
    <row r="1404" spans="1:5" x14ac:dyDescent="0.25">
      <c r="A1404" s="2">
        <v>45575.5</v>
      </c>
      <c r="B1404">
        <v>130390</v>
      </c>
      <c r="C1404">
        <v>130570</v>
      </c>
      <c r="D1404">
        <v>130290</v>
      </c>
      <c r="E1404">
        <v>130300</v>
      </c>
    </row>
    <row r="1405" spans="1:5" x14ac:dyDescent="0.25">
      <c r="A1405" s="2">
        <v>45575.458333333336</v>
      </c>
      <c r="B1405">
        <v>130235</v>
      </c>
      <c r="C1405">
        <v>130530</v>
      </c>
      <c r="D1405">
        <v>130205</v>
      </c>
      <c r="E1405">
        <v>130390</v>
      </c>
    </row>
    <row r="1406" spans="1:5" x14ac:dyDescent="0.25">
      <c r="A1406" s="2">
        <v>45575.416666666664</v>
      </c>
      <c r="B1406">
        <v>130280</v>
      </c>
      <c r="C1406">
        <v>130505</v>
      </c>
      <c r="D1406">
        <v>129945</v>
      </c>
      <c r="E1406">
        <v>130235</v>
      </c>
    </row>
    <row r="1407" spans="1:5" x14ac:dyDescent="0.25">
      <c r="A1407" s="2">
        <v>45575.375</v>
      </c>
      <c r="B1407">
        <v>130240</v>
      </c>
      <c r="C1407">
        <v>130390</v>
      </c>
      <c r="D1407">
        <v>129895</v>
      </c>
      <c r="E1407">
        <v>130285</v>
      </c>
    </row>
    <row r="1408" spans="1:5" x14ac:dyDescent="0.25">
      <c r="A1408" s="2">
        <v>45574.75</v>
      </c>
      <c r="B1408">
        <v>130115</v>
      </c>
      <c r="C1408">
        <v>130120</v>
      </c>
      <c r="D1408">
        <v>129910</v>
      </c>
      <c r="E1408">
        <v>130005</v>
      </c>
    </row>
    <row r="1409" spans="1:5" x14ac:dyDescent="0.25">
      <c r="A1409" s="2">
        <v>45574.708333333336</v>
      </c>
      <c r="B1409">
        <v>130080</v>
      </c>
      <c r="C1409">
        <v>130180</v>
      </c>
      <c r="D1409">
        <v>130050</v>
      </c>
      <c r="E1409">
        <v>130110</v>
      </c>
    </row>
    <row r="1410" spans="1:5" x14ac:dyDescent="0.25">
      <c r="A1410" s="2">
        <v>45574.666666666664</v>
      </c>
      <c r="B1410">
        <v>129950</v>
      </c>
      <c r="C1410">
        <v>130220</v>
      </c>
      <c r="D1410">
        <v>129930</v>
      </c>
      <c r="E1410">
        <v>130075</v>
      </c>
    </row>
    <row r="1411" spans="1:5" x14ac:dyDescent="0.25">
      <c r="A1411" s="2">
        <v>45574.625</v>
      </c>
      <c r="B1411">
        <v>130020</v>
      </c>
      <c r="C1411">
        <v>130100</v>
      </c>
      <c r="D1411">
        <v>129860</v>
      </c>
      <c r="E1411">
        <v>129950</v>
      </c>
    </row>
    <row r="1412" spans="1:5" x14ac:dyDescent="0.25">
      <c r="A1412" s="2">
        <v>45574.583333333336</v>
      </c>
      <c r="B1412">
        <v>129970</v>
      </c>
      <c r="C1412">
        <v>130075</v>
      </c>
      <c r="D1412">
        <v>129895</v>
      </c>
      <c r="E1412">
        <v>130020</v>
      </c>
    </row>
    <row r="1413" spans="1:5" x14ac:dyDescent="0.25">
      <c r="A1413" s="2">
        <v>45574.541666666664</v>
      </c>
      <c r="B1413">
        <v>130225</v>
      </c>
      <c r="C1413">
        <v>130395</v>
      </c>
      <c r="D1413">
        <v>129870</v>
      </c>
      <c r="E1413">
        <v>129970</v>
      </c>
    </row>
    <row r="1414" spans="1:5" x14ac:dyDescent="0.25">
      <c r="A1414" s="2">
        <v>45574.5</v>
      </c>
      <c r="B1414">
        <v>130610</v>
      </c>
      <c r="C1414">
        <v>130730</v>
      </c>
      <c r="D1414">
        <v>130160</v>
      </c>
      <c r="E1414">
        <v>130220</v>
      </c>
    </row>
    <row r="1415" spans="1:5" x14ac:dyDescent="0.25">
      <c r="A1415" s="2">
        <v>45574.458333333336</v>
      </c>
      <c r="B1415">
        <v>130640</v>
      </c>
      <c r="C1415">
        <v>130645</v>
      </c>
      <c r="D1415">
        <v>130105</v>
      </c>
      <c r="E1415">
        <v>130610</v>
      </c>
    </row>
    <row r="1416" spans="1:5" x14ac:dyDescent="0.25">
      <c r="A1416" s="2">
        <v>45574.416666666664</v>
      </c>
      <c r="B1416">
        <v>130780</v>
      </c>
      <c r="C1416">
        <v>130845</v>
      </c>
      <c r="D1416">
        <v>130270</v>
      </c>
      <c r="E1416">
        <v>130635</v>
      </c>
    </row>
    <row r="1417" spans="1:5" x14ac:dyDescent="0.25">
      <c r="A1417" s="2">
        <v>45574.375</v>
      </c>
      <c r="B1417">
        <v>131750</v>
      </c>
      <c r="C1417">
        <v>131825</v>
      </c>
      <c r="D1417">
        <v>130705</v>
      </c>
      <c r="E1417">
        <v>130775</v>
      </c>
    </row>
    <row r="1418" spans="1:5" x14ac:dyDescent="0.25">
      <c r="A1418" s="2">
        <v>45573.75</v>
      </c>
      <c r="B1418">
        <v>131705</v>
      </c>
      <c r="C1418">
        <v>131825</v>
      </c>
      <c r="D1418">
        <v>131640</v>
      </c>
      <c r="E1418">
        <v>131825</v>
      </c>
    </row>
    <row r="1419" spans="1:5" x14ac:dyDescent="0.25">
      <c r="A1419" s="2">
        <v>45573.708333333336</v>
      </c>
      <c r="B1419">
        <v>131705</v>
      </c>
      <c r="C1419">
        <v>131785</v>
      </c>
      <c r="D1419">
        <v>131565</v>
      </c>
      <c r="E1419">
        <v>131700</v>
      </c>
    </row>
    <row r="1420" spans="1:5" x14ac:dyDescent="0.25">
      <c r="A1420" s="2">
        <v>45573.666666666664</v>
      </c>
      <c r="B1420">
        <v>131660</v>
      </c>
      <c r="C1420">
        <v>131815</v>
      </c>
      <c r="D1420">
        <v>131475</v>
      </c>
      <c r="E1420">
        <v>131705</v>
      </c>
    </row>
    <row r="1421" spans="1:5" x14ac:dyDescent="0.25">
      <c r="A1421" s="2">
        <v>45573.625</v>
      </c>
      <c r="B1421">
        <v>131755</v>
      </c>
      <c r="C1421">
        <v>131935</v>
      </c>
      <c r="D1421">
        <v>131650</v>
      </c>
      <c r="E1421">
        <v>131655</v>
      </c>
    </row>
    <row r="1422" spans="1:5" x14ac:dyDescent="0.25">
      <c r="A1422" s="2">
        <v>45573.583333333336</v>
      </c>
      <c r="B1422">
        <v>131720</v>
      </c>
      <c r="C1422">
        <v>131815</v>
      </c>
      <c r="D1422">
        <v>131460</v>
      </c>
      <c r="E1422">
        <v>131755</v>
      </c>
    </row>
    <row r="1423" spans="1:5" x14ac:dyDescent="0.25">
      <c r="A1423" s="2">
        <v>45573.541666666664</v>
      </c>
      <c r="B1423">
        <v>131705</v>
      </c>
      <c r="C1423">
        <v>131910</v>
      </c>
      <c r="D1423">
        <v>131600</v>
      </c>
      <c r="E1423">
        <v>131720</v>
      </c>
    </row>
    <row r="1424" spans="1:5" x14ac:dyDescent="0.25">
      <c r="A1424" s="2">
        <v>45573.5</v>
      </c>
      <c r="B1424">
        <v>131475</v>
      </c>
      <c r="C1424">
        <v>131720</v>
      </c>
      <c r="D1424">
        <v>131335</v>
      </c>
      <c r="E1424">
        <v>131705</v>
      </c>
    </row>
    <row r="1425" spans="1:5" x14ac:dyDescent="0.25">
      <c r="A1425" s="2">
        <v>45573.458333333336</v>
      </c>
      <c r="B1425">
        <v>131535</v>
      </c>
      <c r="C1425">
        <v>131575</v>
      </c>
      <c r="D1425">
        <v>131015</v>
      </c>
      <c r="E1425">
        <v>131480</v>
      </c>
    </row>
    <row r="1426" spans="1:5" x14ac:dyDescent="0.25">
      <c r="A1426" s="2">
        <v>45573.416666666664</v>
      </c>
      <c r="B1426">
        <v>130840</v>
      </c>
      <c r="C1426">
        <v>131595</v>
      </c>
      <c r="D1426">
        <v>130600</v>
      </c>
      <c r="E1426">
        <v>131535</v>
      </c>
    </row>
    <row r="1427" spans="1:5" x14ac:dyDescent="0.25">
      <c r="A1427" s="2">
        <v>45573.375</v>
      </c>
      <c r="B1427">
        <v>131385</v>
      </c>
      <c r="C1427">
        <v>131700</v>
      </c>
      <c r="D1427">
        <v>130680</v>
      </c>
      <c r="E1427">
        <v>130835</v>
      </c>
    </row>
    <row r="1428" spans="1:5" x14ac:dyDescent="0.25">
      <c r="A1428" s="2">
        <v>45572.75</v>
      </c>
      <c r="B1428">
        <v>132355</v>
      </c>
      <c r="C1428">
        <v>132380</v>
      </c>
      <c r="D1428">
        <v>132245</v>
      </c>
      <c r="E1428">
        <v>132315</v>
      </c>
    </row>
    <row r="1429" spans="1:5" x14ac:dyDescent="0.25">
      <c r="A1429" s="2">
        <v>45572.708333333336</v>
      </c>
      <c r="B1429">
        <v>132265</v>
      </c>
      <c r="C1429">
        <v>132415</v>
      </c>
      <c r="D1429">
        <v>132210</v>
      </c>
      <c r="E1429">
        <v>132350</v>
      </c>
    </row>
    <row r="1430" spans="1:5" x14ac:dyDescent="0.25">
      <c r="A1430" s="2">
        <v>45572.666666666664</v>
      </c>
      <c r="B1430">
        <v>132150</v>
      </c>
      <c r="C1430">
        <v>132360</v>
      </c>
      <c r="D1430">
        <v>132045</v>
      </c>
      <c r="E1430">
        <v>132265</v>
      </c>
    </row>
    <row r="1431" spans="1:5" x14ac:dyDescent="0.25">
      <c r="A1431" s="2">
        <v>45572.625</v>
      </c>
      <c r="B1431">
        <v>132540</v>
      </c>
      <c r="C1431">
        <v>132615</v>
      </c>
      <c r="D1431">
        <v>131965</v>
      </c>
      <c r="E1431">
        <v>132145</v>
      </c>
    </row>
    <row r="1432" spans="1:5" x14ac:dyDescent="0.25">
      <c r="A1432" s="2">
        <v>45572.583333333336</v>
      </c>
      <c r="B1432">
        <v>132365</v>
      </c>
      <c r="C1432">
        <v>132630</v>
      </c>
      <c r="D1432">
        <v>132305</v>
      </c>
      <c r="E1432">
        <v>132545</v>
      </c>
    </row>
    <row r="1433" spans="1:5" x14ac:dyDescent="0.25">
      <c r="A1433" s="2">
        <v>45572.541666666664</v>
      </c>
      <c r="B1433">
        <v>132335</v>
      </c>
      <c r="C1433">
        <v>132465</v>
      </c>
      <c r="D1433">
        <v>132155</v>
      </c>
      <c r="E1433">
        <v>132370</v>
      </c>
    </row>
    <row r="1434" spans="1:5" x14ac:dyDescent="0.25">
      <c r="A1434" s="2">
        <v>45572.5</v>
      </c>
      <c r="B1434">
        <v>132650</v>
      </c>
      <c r="C1434">
        <v>132695</v>
      </c>
      <c r="D1434">
        <v>132190</v>
      </c>
      <c r="E1434">
        <v>132335</v>
      </c>
    </row>
    <row r="1435" spans="1:5" x14ac:dyDescent="0.25">
      <c r="A1435" s="2">
        <v>45572.458333333336</v>
      </c>
      <c r="B1435">
        <v>132815</v>
      </c>
      <c r="C1435">
        <v>133350</v>
      </c>
      <c r="D1435">
        <v>132635</v>
      </c>
      <c r="E1435">
        <v>132650</v>
      </c>
    </row>
    <row r="1436" spans="1:5" x14ac:dyDescent="0.25">
      <c r="A1436" s="2">
        <v>45572.416666666664</v>
      </c>
      <c r="B1436">
        <v>133165</v>
      </c>
      <c r="C1436">
        <v>133200</v>
      </c>
      <c r="D1436">
        <v>131965</v>
      </c>
      <c r="E1436">
        <v>132810</v>
      </c>
    </row>
    <row r="1437" spans="1:5" x14ac:dyDescent="0.25">
      <c r="A1437" s="2">
        <v>45572.375</v>
      </c>
      <c r="B1437">
        <v>131910</v>
      </c>
      <c r="C1437">
        <v>133165</v>
      </c>
      <c r="D1437">
        <v>131850</v>
      </c>
      <c r="E1437">
        <v>133165</v>
      </c>
    </row>
    <row r="1438" spans="1:5" x14ac:dyDescent="0.25">
      <c r="A1438" s="2">
        <v>45569.75</v>
      </c>
      <c r="B1438">
        <v>132145</v>
      </c>
      <c r="C1438">
        <v>132210</v>
      </c>
      <c r="D1438">
        <v>132080</v>
      </c>
      <c r="E1438">
        <v>132210</v>
      </c>
    </row>
    <row r="1439" spans="1:5" x14ac:dyDescent="0.25">
      <c r="A1439" s="2">
        <v>45569.708333333336</v>
      </c>
      <c r="B1439">
        <v>132240</v>
      </c>
      <c r="C1439">
        <v>132245</v>
      </c>
      <c r="D1439">
        <v>132060</v>
      </c>
      <c r="E1439">
        <v>132150</v>
      </c>
    </row>
    <row r="1440" spans="1:5" x14ac:dyDescent="0.25">
      <c r="A1440" s="2">
        <v>45569.666666666664</v>
      </c>
      <c r="B1440">
        <v>132240</v>
      </c>
      <c r="C1440">
        <v>132295</v>
      </c>
      <c r="D1440">
        <v>132100</v>
      </c>
      <c r="E1440">
        <v>132240</v>
      </c>
    </row>
    <row r="1441" spans="1:5" x14ac:dyDescent="0.25">
      <c r="A1441" s="2">
        <v>45569.625</v>
      </c>
      <c r="B1441">
        <v>131955</v>
      </c>
      <c r="C1441">
        <v>132275</v>
      </c>
      <c r="D1441">
        <v>131930</v>
      </c>
      <c r="E1441">
        <v>132240</v>
      </c>
    </row>
    <row r="1442" spans="1:5" x14ac:dyDescent="0.25">
      <c r="A1442" s="2">
        <v>45569.583333333336</v>
      </c>
      <c r="B1442">
        <v>132065</v>
      </c>
      <c r="C1442">
        <v>132225</v>
      </c>
      <c r="D1442">
        <v>131885</v>
      </c>
      <c r="E1442">
        <v>131955</v>
      </c>
    </row>
    <row r="1443" spans="1:5" x14ac:dyDescent="0.25">
      <c r="A1443" s="2">
        <v>45569.541666666664</v>
      </c>
      <c r="B1443">
        <v>131980</v>
      </c>
      <c r="C1443">
        <v>132090</v>
      </c>
      <c r="D1443">
        <v>131920</v>
      </c>
      <c r="E1443">
        <v>132065</v>
      </c>
    </row>
    <row r="1444" spans="1:5" x14ac:dyDescent="0.25">
      <c r="A1444" s="2">
        <v>45569.5</v>
      </c>
      <c r="B1444">
        <v>131960</v>
      </c>
      <c r="C1444">
        <v>132100</v>
      </c>
      <c r="D1444">
        <v>131680</v>
      </c>
      <c r="E1444">
        <v>131975</v>
      </c>
    </row>
    <row r="1445" spans="1:5" x14ac:dyDescent="0.25">
      <c r="A1445" s="2">
        <v>45569.458333333336</v>
      </c>
      <c r="B1445">
        <v>131975</v>
      </c>
      <c r="C1445">
        <v>132310</v>
      </c>
      <c r="D1445">
        <v>131840</v>
      </c>
      <c r="E1445">
        <v>131965</v>
      </c>
    </row>
    <row r="1446" spans="1:5" x14ac:dyDescent="0.25">
      <c r="A1446" s="2">
        <v>45569.416666666664</v>
      </c>
      <c r="B1446">
        <v>131525</v>
      </c>
      <c r="C1446">
        <v>132200</v>
      </c>
      <c r="D1446">
        <v>131395</v>
      </c>
      <c r="E1446">
        <v>131980</v>
      </c>
    </row>
    <row r="1447" spans="1:5" x14ac:dyDescent="0.25">
      <c r="A1447" s="2">
        <v>45569.375</v>
      </c>
      <c r="B1447">
        <v>132150</v>
      </c>
      <c r="C1447">
        <v>132600</v>
      </c>
      <c r="D1447">
        <v>131335</v>
      </c>
      <c r="E1447">
        <v>131525</v>
      </c>
    </row>
    <row r="1448" spans="1:5" x14ac:dyDescent="0.25">
      <c r="A1448" s="2">
        <v>45568.75</v>
      </c>
      <c r="B1448">
        <v>132005</v>
      </c>
      <c r="C1448">
        <v>132015</v>
      </c>
      <c r="D1448">
        <v>131870</v>
      </c>
      <c r="E1448">
        <v>131920</v>
      </c>
    </row>
    <row r="1449" spans="1:5" x14ac:dyDescent="0.25">
      <c r="A1449" s="2">
        <v>45568.708333333336</v>
      </c>
      <c r="B1449">
        <v>132055</v>
      </c>
      <c r="C1449">
        <v>132180</v>
      </c>
      <c r="D1449">
        <v>131955</v>
      </c>
      <c r="E1449">
        <v>132000</v>
      </c>
    </row>
    <row r="1450" spans="1:5" x14ac:dyDescent="0.25">
      <c r="A1450" s="2">
        <v>45568.666666666664</v>
      </c>
      <c r="B1450">
        <v>132070</v>
      </c>
      <c r="C1450">
        <v>132130</v>
      </c>
      <c r="D1450">
        <v>131925</v>
      </c>
      <c r="E1450">
        <v>132055</v>
      </c>
    </row>
    <row r="1451" spans="1:5" x14ac:dyDescent="0.25">
      <c r="A1451" s="2">
        <v>45568.625</v>
      </c>
      <c r="B1451">
        <v>131890</v>
      </c>
      <c r="C1451">
        <v>132330</v>
      </c>
      <c r="D1451">
        <v>131730</v>
      </c>
      <c r="E1451">
        <v>132070</v>
      </c>
    </row>
    <row r="1452" spans="1:5" x14ac:dyDescent="0.25">
      <c r="A1452" s="2">
        <v>45568.583333333336</v>
      </c>
      <c r="B1452">
        <v>131745</v>
      </c>
      <c r="C1452">
        <v>131915</v>
      </c>
      <c r="D1452">
        <v>131625</v>
      </c>
      <c r="E1452">
        <v>131885</v>
      </c>
    </row>
    <row r="1453" spans="1:5" x14ac:dyDescent="0.25">
      <c r="A1453" s="2">
        <v>45568.541666666664</v>
      </c>
      <c r="B1453">
        <v>131750</v>
      </c>
      <c r="C1453">
        <v>131990</v>
      </c>
      <c r="D1453">
        <v>131600</v>
      </c>
      <c r="E1453">
        <v>131740</v>
      </c>
    </row>
    <row r="1454" spans="1:5" x14ac:dyDescent="0.25">
      <c r="A1454" s="2">
        <v>45568.5</v>
      </c>
      <c r="B1454">
        <v>131580</v>
      </c>
      <c r="C1454">
        <v>131940</v>
      </c>
      <c r="D1454">
        <v>131570</v>
      </c>
      <c r="E1454">
        <v>131750</v>
      </c>
    </row>
    <row r="1455" spans="1:5" x14ac:dyDescent="0.25">
      <c r="A1455" s="2">
        <v>45568.458333333336</v>
      </c>
      <c r="B1455">
        <v>132280</v>
      </c>
      <c r="C1455">
        <v>132360</v>
      </c>
      <c r="D1455">
        <v>131540</v>
      </c>
      <c r="E1455">
        <v>131585</v>
      </c>
    </row>
    <row r="1456" spans="1:5" x14ac:dyDescent="0.25">
      <c r="A1456" s="2">
        <v>45568.416666666664</v>
      </c>
      <c r="B1456">
        <v>132660</v>
      </c>
      <c r="C1456">
        <v>132725</v>
      </c>
      <c r="D1456">
        <v>131995</v>
      </c>
      <c r="E1456">
        <v>132280</v>
      </c>
    </row>
    <row r="1457" spans="1:5" x14ac:dyDescent="0.25">
      <c r="A1457" s="2">
        <v>45568.375</v>
      </c>
      <c r="B1457">
        <v>133875</v>
      </c>
      <c r="C1457">
        <v>133940</v>
      </c>
      <c r="D1457">
        <v>132550</v>
      </c>
      <c r="E1457">
        <v>132655</v>
      </c>
    </row>
    <row r="1458" spans="1:5" x14ac:dyDescent="0.25">
      <c r="A1458" s="2">
        <v>45567.75</v>
      </c>
      <c r="B1458">
        <v>134075</v>
      </c>
      <c r="C1458">
        <v>134210</v>
      </c>
      <c r="D1458">
        <v>134065</v>
      </c>
      <c r="E1458">
        <v>134140</v>
      </c>
    </row>
    <row r="1459" spans="1:5" x14ac:dyDescent="0.25">
      <c r="A1459" s="2">
        <v>45567.708333333336</v>
      </c>
      <c r="B1459">
        <v>134085</v>
      </c>
      <c r="C1459">
        <v>134305</v>
      </c>
      <c r="D1459">
        <v>133910</v>
      </c>
      <c r="E1459">
        <v>134070</v>
      </c>
    </row>
    <row r="1460" spans="1:5" x14ac:dyDescent="0.25">
      <c r="A1460" s="2">
        <v>45567.666666666664</v>
      </c>
      <c r="B1460">
        <v>133930</v>
      </c>
      <c r="C1460">
        <v>134155</v>
      </c>
      <c r="D1460">
        <v>133875</v>
      </c>
      <c r="E1460">
        <v>134090</v>
      </c>
    </row>
    <row r="1461" spans="1:5" x14ac:dyDescent="0.25">
      <c r="A1461" s="2">
        <v>45567.625</v>
      </c>
      <c r="B1461">
        <v>134645</v>
      </c>
      <c r="C1461">
        <v>134660</v>
      </c>
      <c r="D1461">
        <v>133780</v>
      </c>
      <c r="E1461">
        <v>133930</v>
      </c>
    </row>
    <row r="1462" spans="1:5" x14ac:dyDescent="0.25">
      <c r="A1462" s="2">
        <v>45567.583333333336</v>
      </c>
      <c r="B1462">
        <v>134630</v>
      </c>
      <c r="C1462">
        <v>134705</v>
      </c>
      <c r="D1462">
        <v>134405</v>
      </c>
      <c r="E1462">
        <v>134650</v>
      </c>
    </row>
    <row r="1463" spans="1:5" x14ac:dyDescent="0.25">
      <c r="A1463" s="2">
        <v>45567.541666666664</v>
      </c>
      <c r="B1463">
        <v>134870</v>
      </c>
      <c r="C1463">
        <v>134985</v>
      </c>
      <c r="D1463">
        <v>134555</v>
      </c>
      <c r="E1463">
        <v>134635</v>
      </c>
    </row>
    <row r="1464" spans="1:5" x14ac:dyDescent="0.25">
      <c r="A1464" s="2">
        <v>45567.5</v>
      </c>
      <c r="B1464">
        <v>134585</v>
      </c>
      <c r="C1464">
        <v>134875</v>
      </c>
      <c r="D1464">
        <v>134370</v>
      </c>
      <c r="E1464">
        <v>134875</v>
      </c>
    </row>
    <row r="1465" spans="1:5" x14ac:dyDescent="0.25">
      <c r="A1465" s="2">
        <v>45567.458333333336</v>
      </c>
      <c r="B1465">
        <v>135020</v>
      </c>
      <c r="C1465">
        <v>135480</v>
      </c>
      <c r="D1465">
        <v>134540</v>
      </c>
      <c r="E1465">
        <v>134585</v>
      </c>
    </row>
    <row r="1466" spans="1:5" x14ac:dyDescent="0.25">
      <c r="A1466" s="2">
        <v>45567.416666666664</v>
      </c>
      <c r="B1466">
        <v>134765</v>
      </c>
      <c r="C1466">
        <v>135470</v>
      </c>
      <c r="D1466">
        <v>134750</v>
      </c>
      <c r="E1466">
        <v>135020</v>
      </c>
    </row>
    <row r="1467" spans="1:5" x14ac:dyDescent="0.25">
      <c r="A1467" s="2">
        <v>45567.375</v>
      </c>
      <c r="B1467">
        <v>133720</v>
      </c>
      <c r="C1467">
        <v>134800</v>
      </c>
      <c r="D1467">
        <v>133645</v>
      </c>
      <c r="E1467">
        <v>134765</v>
      </c>
    </row>
    <row r="1468" spans="1:5" x14ac:dyDescent="0.25">
      <c r="A1468" s="2">
        <v>45566.75</v>
      </c>
      <c r="B1468">
        <v>133335</v>
      </c>
      <c r="C1468">
        <v>133585</v>
      </c>
      <c r="D1468">
        <v>133330</v>
      </c>
      <c r="E1468">
        <v>133485</v>
      </c>
    </row>
    <row r="1469" spans="1:5" x14ac:dyDescent="0.25">
      <c r="A1469" s="2">
        <v>45566.708333333336</v>
      </c>
      <c r="B1469">
        <v>133085</v>
      </c>
      <c r="C1469">
        <v>133480</v>
      </c>
      <c r="D1469">
        <v>132930</v>
      </c>
      <c r="E1469">
        <v>133340</v>
      </c>
    </row>
    <row r="1470" spans="1:5" x14ac:dyDescent="0.25">
      <c r="A1470" s="2">
        <v>45566.666666666664</v>
      </c>
      <c r="B1470">
        <v>133490</v>
      </c>
      <c r="C1470">
        <v>133495</v>
      </c>
      <c r="D1470">
        <v>133045</v>
      </c>
      <c r="E1470">
        <v>133090</v>
      </c>
    </row>
    <row r="1471" spans="1:5" x14ac:dyDescent="0.25">
      <c r="A1471" s="2">
        <v>45566.625</v>
      </c>
      <c r="B1471">
        <v>133565</v>
      </c>
      <c r="C1471">
        <v>133740</v>
      </c>
      <c r="D1471">
        <v>133370</v>
      </c>
      <c r="E1471">
        <v>133490</v>
      </c>
    </row>
    <row r="1472" spans="1:5" x14ac:dyDescent="0.25">
      <c r="A1472" s="2">
        <v>45566.583333333336</v>
      </c>
      <c r="B1472">
        <v>133915</v>
      </c>
      <c r="C1472">
        <v>133965</v>
      </c>
      <c r="D1472">
        <v>133010</v>
      </c>
      <c r="E1472">
        <v>133565</v>
      </c>
    </row>
    <row r="1473" spans="1:5" x14ac:dyDescent="0.25">
      <c r="A1473" s="2">
        <v>45566.541666666664</v>
      </c>
      <c r="B1473">
        <v>133790</v>
      </c>
      <c r="C1473">
        <v>133990</v>
      </c>
      <c r="D1473">
        <v>133625</v>
      </c>
      <c r="E1473">
        <v>133910</v>
      </c>
    </row>
    <row r="1474" spans="1:5" x14ac:dyDescent="0.25">
      <c r="A1474" s="2">
        <v>45566.5</v>
      </c>
      <c r="B1474">
        <v>133655</v>
      </c>
      <c r="C1474">
        <v>133960</v>
      </c>
      <c r="D1474">
        <v>133320</v>
      </c>
      <c r="E1474">
        <v>133795</v>
      </c>
    </row>
    <row r="1475" spans="1:5" x14ac:dyDescent="0.25">
      <c r="A1475" s="2">
        <v>45566.458333333336</v>
      </c>
      <c r="B1475">
        <v>132995</v>
      </c>
      <c r="C1475">
        <v>133685</v>
      </c>
      <c r="D1475">
        <v>132810</v>
      </c>
      <c r="E1475">
        <v>133655</v>
      </c>
    </row>
    <row r="1476" spans="1:5" x14ac:dyDescent="0.25">
      <c r="A1476" s="2">
        <v>45566.416666666664</v>
      </c>
      <c r="B1476">
        <v>133110</v>
      </c>
      <c r="C1476">
        <v>133320</v>
      </c>
      <c r="D1476">
        <v>132540</v>
      </c>
      <c r="E1476">
        <v>132995</v>
      </c>
    </row>
    <row r="1477" spans="1:5" x14ac:dyDescent="0.25">
      <c r="A1477" s="2">
        <v>45566.375</v>
      </c>
      <c r="B1477">
        <v>132445</v>
      </c>
      <c r="C1477">
        <v>133180</v>
      </c>
      <c r="D1477">
        <v>132370</v>
      </c>
      <c r="E1477">
        <v>133115</v>
      </c>
    </row>
    <row r="1478" spans="1:5" x14ac:dyDescent="0.25">
      <c r="A1478" s="2">
        <v>45565.75</v>
      </c>
      <c r="B1478">
        <v>132715</v>
      </c>
      <c r="C1478">
        <v>132800</v>
      </c>
      <c r="D1478">
        <v>132635</v>
      </c>
      <c r="E1478">
        <v>132675</v>
      </c>
    </row>
    <row r="1479" spans="1:5" x14ac:dyDescent="0.25">
      <c r="A1479" s="2">
        <v>45565.708333333336</v>
      </c>
      <c r="B1479">
        <v>132595</v>
      </c>
      <c r="C1479">
        <v>132765</v>
      </c>
      <c r="D1479">
        <v>132455</v>
      </c>
      <c r="E1479">
        <v>132715</v>
      </c>
    </row>
    <row r="1480" spans="1:5" x14ac:dyDescent="0.25">
      <c r="A1480" s="2">
        <v>45565.666666666664</v>
      </c>
      <c r="B1480">
        <v>132780</v>
      </c>
      <c r="C1480">
        <v>132860</v>
      </c>
      <c r="D1480">
        <v>132585</v>
      </c>
      <c r="E1480">
        <v>132600</v>
      </c>
    </row>
    <row r="1481" spans="1:5" x14ac:dyDescent="0.25">
      <c r="A1481" s="2">
        <v>45565.625</v>
      </c>
      <c r="B1481">
        <v>132980</v>
      </c>
      <c r="C1481">
        <v>133090</v>
      </c>
      <c r="D1481">
        <v>132465</v>
      </c>
      <c r="E1481">
        <v>132780</v>
      </c>
    </row>
    <row r="1482" spans="1:5" x14ac:dyDescent="0.25">
      <c r="A1482" s="2">
        <v>45565.583333333336</v>
      </c>
      <c r="B1482">
        <v>132890</v>
      </c>
      <c r="C1482">
        <v>133065</v>
      </c>
      <c r="D1482">
        <v>132835</v>
      </c>
      <c r="E1482">
        <v>132985</v>
      </c>
    </row>
    <row r="1483" spans="1:5" x14ac:dyDescent="0.25">
      <c r="A1483" s="2">
        <v>45565.541666666664</v>
      </c>
      <c r="B1483">
        <v>132875</v>
      </c>
      <c r="C1483">
        <v>133090</v>
      </c>
      <c r="D1483">
        <v>132855</v>
      </c>
      <c r="E1483">
        <v>132890</v>
      </c>
    </row>
    <row r="1484" spans="1:5" x14ac:dyDescent="0.25">
      <c r="A1484" s="2">
        <v>45565.5</v>
      </c>
      <c r="B1484">
        <v>133450</v>
      </c>
      <c r="C1484">
        <v>133620</v>
      </c>
      <c r="D1484">
        <v>132865</v>
      </c>
      <c r="E1484">
        <v>132880</v>
      </c>
    </row>
    <row r="1485" spans="1:5" x14ac:dyDescent="0.25">
      <c r="A1485" s="2">
        <v>45565.458333333336</v>
      </c>
      <c r="B1485">
        <v>133100</v>
      </c>
      <c r="C1485">
        <v>133550</v>
      </c>
      <c r="D1485">
        <v>132950</v>
      </c>
      <c r="E1485">
        <v>133450</v>
      </c>
    </row>
    <row r="1486" spans="1:5" x14ac:dyDescent="0.25">
      <c r="A1486" s="2">
        <v>45565.416666666664</v>
      </c>
      <c r="B1486">
        <v>133660</v>
      </c>
      <c r="C1486">
        <v>133710</v>
      </c>
      <c r="D1486">
        <v>133030</v>
      </c>
      <c r="E1486">
        <v>133105</v>
      </c>
    </row>
    <row r="1487" spans="1:5" x14ac:dyDescent="0.25">
      <c r="A1487" s="2">
        <v>45565.375</v>
      </c>
      <c r="B1487">
        <v>133715</v>
      </c>
      <c r="C1487">
        <v>134195</v>
      </c>
      <c r="D1487">
        <v>133370</v>
      </c>
      <c r="E1487">
        <v>133665</v>
      </c>
    </row>
    <row r="1488" spans="1:5" x14ac:dyDescent="0.25">
      <c r="A1488" s="2">
        <v>45562.75</v>
      </c>
      <c r="B1488">
        <v>133335</v>
      </c>
      <c r="C1488">
        <v>133415</v>
      </c>
      <c r="D1488">
        <v>133305</v>
      </c>
      <c r="E1488">
        <v>133370</v>
      </c>
    </row>
    <row r="1489" spans="1:5" x14ac:dyDescent="0.25">
      <c r="A1489" s="2">
        <v>45562.708333333336</v>
      </c>
      <c r="B1489">
        <v>133435</v>
      </c>
      <c r="C1489">
        <v>133435</v>
      </c>
      <c r="D1489">
        <v>133215</v>
      </c>
      <c r="E1489">
        <v>133335</v>
      </c>
    </row>
    <row r="1490" spans="1:5" x14ac:dyDescent="0.25">
      <c r="A1490" s="2">
        <v>45562.666666666664</v>
      </c>
      <c r="B1490">
        <v>133405</v>
      </c>
      <c r="C1490">
        <v>133565</v>
      </c>
      <c r="D1490">
        <v>133240</v>
      </c>
      <c r="E1490">
        <v>133430</v>
      </c>
    </row>
    <row r="1491" spans="1:5" x14ac:dyDescent="0.25">
      <c r="A1491" s="2">
        <v>45562.625</v>
      </c>
      <c r="B1491">
        <v>133695</v>
      </c>
      <c r="C1491">
        <v>133845</v>
      </c>
      <c r="D1491">
        <v>133325</v>
      </c>
      <c r="E1491">
        <v>133405</v>
      </c>
    </row>
    <row r="1492" spans="1:5" x14ac:dyDescent="0.25">
      <c r="A1492" s="2">
        <v>45562.583333333336</v>
      </c>
      <c r="B1492">
        <v>133665</v>
      </c>
      <c r="C1492">
        <v>133735</v>
      </c>
      <c r="D1492">
        <v>133335</v>
      </c>
      <c r="E1492">
        <v>133700</v>
      </c>
    </row>
    <row r="1493" spans="1:5" x14ac:dyDescent="0.25">
      <c r="A1493" s="2">
        <v>45562.541666666664</v>
      </c>
      <c r="B1493">
        <v>133755</v>
      </c>
      <c r="C1493">
        <v>133945</v>
      </c>
      <c r="D1493">
        <v>133660</v>
      </c>
      <c r="E1493">
        <v>133670</v>
      </c>
    </row>
    <row r="1494" spans="1:5" x14ac:dyDescent="0.25">
      <c r="A1494" s="2">
        <v>45562.5</v>
      </c>
      <c r="B1494">
        <v>134315</v>
      </c>
      <c r="C1494">
        <v>134425</v>
      </c>
      <c r="D1494">
        <v>133705</v>
      </c>
      <c r="E1494">
        <v>133755</v>
      </c>
    </row>
    <row r="1495" spans="1:5" x14ac:dyDescent="0.25">
      <c r="A1495" s="2">
        <v>45562.458333333336</v>
      </c>
      <c r="B1495">
        <v>134060</v>
      </c>
      <c r="C1495">
        <v>134595</v>
      </c>
      <c r="D1495">
        <v>133910</v>
      </c>
      <c r="E1495">
        <v>134315</v>
      </c>
    </row>
    <row r="1496" spans="1:5" x14ac:dyDescent="0.25">
      <c r="A1496" s="2">
        <v>45562.416666666664</v>
      </c>
      <c r="B1496">
        <v>133475</v>
      </c>
      <c r="C1496">
        <v>134175</v>
      </c>
      <c r="D1496">
        <v>133400</v>
      </c>
      <c r="E1496">
        <v>134065</v>
      </c>
    </row>
    <row r="1497" spans="1:5" x14ac:dyDescent="0.25">
      <c r="A1497" s="2">
        <v>45562.375</v>
      </c>
      <c r="B1497">
        <v>133600</v>
      </c>
      <c r="C1497">
        <v>133660</v>
      </c>
      <c r="D1497">
        <v>133105</v>
      </c>
      <c r="E1497">
        <v>133475</v>
      </c>
    </row>
    <row r="1498" spans="1:5" x14ac:dyDescent="0.25">
      <c r="A1498" s="2">
        <v>45561.75</v>
      </c>
      <c r="B1498">
        <v>133610</v>
      </c>
      <c r="C1498">
        <v>133640</v>
      </c>
      <c r="D1498">
        <v>133525</v>
      </c>
      <c r="E1498">
        <v>133535</v>
      </c>
    </row>
    <row r="1499" spans="1:5" x14ac:dyDescent="0.25">
      <c r="A1499" s="2">
        <v>45561.708333333336</v>
      </c>
      <c r="B1499">
        <v>133695</v>
      </c>
      <c r="C1499">
        <v>133785</v>
      </c>
      <c r="D1499">
        <v>133500</v>
      </c>
      <c r="E1499">
        <v>133610</v>
      </c>
    </row>
    <row r="1500" spans="1:5" x14ac:dyDescent="0.25">
      <c r="A1500" s="2">
        <v>45561.666666666664</v>
      </c>
      <c r="B1500">
        <v>133805</v>
      </c>
      <c r="C1500">
        <v>133875</v>
      </c>
      <c r="D1500">
        <v>133485</v>
      </c>
      <c r="E1500">
        <v>133695</v>
      </c>
    </row>
    <row r="1501" spans="1:5" x14ac:dyDescent="0.25">
      <c r="A1501" s="2">
        <v>45561.625</v>
      </c>
      <c r="B1501">
        <v>133820</v>
      </c>
      <c r="C1501">
        <v>133990</v>
      </c>
      <c r="D1501">
        <v>133685</v>
      </c>
      <c r="E1501">
        <v>133805</v>
      </c>
    </row>
    <row r="1502" spans="1:5" x14ac:dyDescent="0.25">
      <c r="A1502" s="2">
        <v>45561.583333333336</v>
      </c>
      <c r="B1502">
        <v>133470</v>
      </c>
      <c r="C1502">
        <v>133820</v>
      </c>
      <c r="D1502">
        <v>133425</v>
      </c>
      <c r="E1502">
        <v>133815</v>
      </c>
    </row>
    <row r="1503" spans="1:5" x14ac:dyDescent="0.25">
      <c r="A1503" s="2">
        <v>45561.541666666664</v>
      </c>
      <c r="B1503">
        <v>133155</v>
      </c>
      <c r="C1503">
        <v>133645</v>
      </c>
      <c r="D1503">
        <v>133065</v>
      </c>
      <c r="E1503">
        <v>133470</v>
      </c>
    </row>
    <row r="1504" spans="1:5" x14ac:dyDescent="0.25">
      <c r="A1504" s="2">
        <v>45561.5</v>
      </c>
      <c r="B1504">
        <v>132770</v>
      </c>
      <c r="C1504">
        <v>133325</v>
      </c>
      <c r="D1504">
        <v>132760</v>
      </c>
      <c r="E1504">
        <v>133155</v>
      </c>
    </row>
    <row r="1505" spans="1:5" x14ac:dyDescent="0.25">
      <c r="A1505" s="2">
        <v>45561.458333333336</v>
      </c>
      <c r="B1505">
        <v>133205</v>
      </c>
      <c r="C1505">
        <v>133395</v>
      </c>
      <c r="D1505">
        <v>132745</v>
      </c>
      <c r="E1505">
        <v>132770</v>
      </c>
    </row>
    <row r="1506" spans="1:5" x14ac:dyDescent="0.25">
      <c r="A1506" s="2">
        <v>45561.416666666664</v>
      </c>
      <c r="B1506">
        <v>133370</v>
      </c>
      <c r="C1506">
        <v>133775</v>
      </c>
      <c r="D1506">
        <v>133045</v>
      </c>
      <c r="E1506">
        <v>133210</v>
      </c>
    </row>
    <row r="1507" spans="1:5" x14ac:dyDescent="0.25">
      <c r="A1507" s="2">
        <v>45561.375</v>
      </c>
      <c r="B1507">
        <v>133300</v>
      </c>
      <c r="C1507">
        <v>134000</v>
      </c>
      <c r="D1507">
        <v>133155</v>
      </c>
      <c r="E1507">
        <v>133375</v>
      </c>
    </row>
    <row r="1508" spans="1:5" x14ac:dyDescent="0.25">
      <c r="A1508" s="2">
        <v>45560.75</v>
      </c>
      <c r="B1508">
        <v>132400</v>
      </c>
      <c r="C1508">
        <v>132720</v>
      </c>
      <c r="D1508">
        <v>132340</v>
      </c>
      <c r="E1508">
        <v>132430</v>
      </c>
    </row>
    <row r="1509" spans="1:5" x14ac:dyDescent="0.25">
      <c r="A1509" s="2">
        <v>45560.708333333336</v>
      </c>
      <c r="B1509">
        <v>132305</v>
      </c>
      <c r="C1509">
        <v>132455</v>
      </c>
      <c r="D1509">
        <v>132175</v>
      </c>
      <c r="E1509">
        <v>132400</v>
      </c>
    </row>
    <row r="1510" spans="1:5" x14ac:dyDescent="0.25">
      <c r="A1510" s="2">
        <v>45560.666666666664</v>
      </c>
      <c r="B1510">
        <v>132385</v>
      </c>
      <c r="C1510">
        <v>132480</v>
      </c>
      <c r="D1510">
        <v>132245</v>
      </c>
      <c r="E1510">
        <v>132305</v>
      </c>
    </row>
    <row r="1511" spans="1:5" x14ac:dyDescent="0.25">
      <c r="A1511" s="2">
        <v>45560.625</v>
      </c>
      <c r="B1511">
        <v>132340</v>
      </c>
      <c r="C1511">
        <v>132485</v>
      </c>
      <c r="D1511">
        <v>132250</v>
      </c>
      <c r="E1511">
        <v>132385</v>
      </c>
    </row>
    <row r="1512" spans="1:5" x14ac:dyDescent="0.25">
      <c r="A1512" s="2">
        <v>45560.583333333336</v>
      </c>
      <c r="B1512">
        <v>132515</v>
      </c>
      <c r="C1512">
        <v>132515</v>
      </c>
      <c r="D1512">
        <v>132165</v>
      </c>
      <c r="E1512">
        <v>132340</v>
      </c>
    </row>
    <row r="1513" spans="1:5" x14ac:dyDescent="0.25">
      <c r="A1513" s="2">
        <v>45560.541666666664</v>
      </c>
      <c r="B1513">
        <v>132470</v>
      </c>
      <c r="C1513">
        <v>132820</v>
      </c>
      <c r="D1513">
        <v>132425</v>
      </c>
      <c r="E1513">
        <v>132510</v>
      </c>
    </row>
    <row r="1514" spans="1:5" x14ac:dyDescent="0.25">
      <c r="A1514" s="2">
        <v>45560.5</v>
      </c>
      <c r="B1514">
        <v>132875</v>
      </c>
      <c r="C1514">
        <v>133000</v>
      </c>
      <c r="D1514">
        <v>132325</v>
      </c>
      <c r="E1514">
        <v>132465</v>
      </c>
    </row>
    <row r="1515" spans="1:5" x14ac:dyDescent="0.25">
      <c r="A1515" s="2">
        <v>45560.458333333336</v>
      </c>
      <c r="B1515">
        <v>132995</v>
      </c>
      <c r="C1515">
        <v>133170</v>
      </c>
      <c r="D1515">
        <v>132595</v>
      </c>
      <c r="E1515">
        <v>132880</v>
      </c>
    </row>
    <row r="1516" spans="1:5" x14ac:dyDescent="0.25">
      <c r="A1516" s="2">
        <v>45560.416666666664</v>
      </c>
      <c r="B1516">
        <v>133330</v>
      </c>
      <c r="C1516">
        <v>133705</v>
      </c>
      <c r="D1516">
        <v>132910</v>
      </c>
      <c r="E1516">
        <v>132995</v>
      </c>
    </row>
    <row r="1517" spans="1:5" x14ac:dyDescent="0.25">
      <c r="A1517" s="2">
        <v>45560.375</v>
      </c>
      <c r="B1517">
        <v>133370</v>
      </c>
      <c r="C1517">
        <v>133845</v>
      </c>
      <c r="D1517">
        <v>133055</v>
      </c>
      <c r="E1517">
        <v>133330</v>
      </c>
    </row>
    <row r="1518" spans="1:5" x14ac:dyDescent="0.25">
      <c r="A1518" s="2">
        <v>45559.75</v>
      </c>
      <c r="B1518">
        <v>132945</v>
      </c>
      <c r="C1518">
        <v>132975</v>
      </c>
      <c r="D1518">
        <v>132855</v>
      </c>
      <c r="E1518">
        <v>132900</v>
      </c>
    </row>
    <row r="1519" spans="1:5" x14ac:dyDescent="0.25">
      <c r="A1519" s="2">
        <v>45559.708333333336</v>
      </c>
      <c r="B1519">
        <v>132970</v>
      </c>
      <c r="C1519">
        <v>132995</v>
      </c>
      <c r="D1519">
        <v>132845</v>
      </c>
      <c r="E1519">
        <v>132950</v>
      </c>
    </row>
    <row r="1520" spans="1:5" x14ac:dyDescent="0.25">
      <c r="A1520" s="2">
        <v>45559.666666666664</v>
      </c>
      <c r="B1520">
        <v>133170</v>
      </c>
      <c r="C1520">
        <v>133175</v>
      </c>
      <c r="D1520">
        <v>132810</v>
      </c>
      <c r="E1520">
        <v>132975</v>
      </c>
    </row>
    <row r="1521" spans="1:5" x14ac:dyDescent="0.25">
      <c r="A1521" s="2">
        <v>45559.625</v>
      </c>
      <c r="B1521">
        <v>132950</v>
      </c>
      <c r="C1521">
        <v>133195</v>
      </c>
      <c r="D1521">
        <v>132925</v>
      </c>
      <c r="E1521">
        <v>133170</v>
      </c>
    </row>
    <row r="1522" spans="1:5" x14ac:dyDescent="0.25">
      <c r="A1522" s="2">
        <v>45559.583333333336</v>
      </c>
      <c r="B1522">
        <v>133105</v>
      </c>
      <c r="C1522">
        <v>133130</v>
      </c>
      <c r="D1522">
        <v>132830</v>
      </c>
      <c r="E1522">
        <v>132950</v>
      </c>
    </row>
    <row r="1523" spans="1:5" x14ac:dyDescent="0.25">
      <c r="A1523" s="2">
        <v>45559.541666666664</v>
      </c>
      <c r="B1523">
        <v>132825</v>
      </c>
      <c r="C1523">
        <v>133245</v>
      </c>
      <c r="D1523">
        <v>132780</v>
      </c>
      <c r="E1523">
        <v>133105</v>
      </c>
    </row>
    <row r="1524" spans="1:5" x14ac:dyDescent="0.25">
      <c r="A1524" s="2">
        <v>45559.5</v>
      </c>
      <c r="B1524">
        <v>132630</v>
      </c>
      <c r="C1524">
        <v>132895</v>
      </c>
      <c r="D1524">
        <v>132335</v>
      </c>
      <c r="E1524">
        <v>132820</v>
      </c>
    </row>
    <row r="1525" spans="1:5" x14ac:dyDescent="0.25">
      <c r="A1525" s="2">
        <v>45559.458333333336</v>
      </c>
      <c r="B1525">
        <v>133485</v>
      </c>
      <c r="C1525">
        <v>133520</v>
      </c>
      <c r="D1525">
        <v>132610</v>
      </c>
      <c r="E1525">
        <v>132630</v>
      </c>
    </row>
    <row r="1526" spans="1:5" x14ac:dyDescent="0.25">
      <c r="A1526" s="2">
        <v>45559.416666666664</v>
      </c>
      <c r="B1526">
        <v>133095</v>
      </c>
      <c r="C1526">
        <v>133865</v>
      </c>
      <c r="D1526">
        <v>132805</v>
      </c>
      <c r="E1526">
        <v>133485</v>
      </c>
    </row>
    <row r="1527" spans="1:5" x14ac:dyDescent="0.25">
      <c r="A1527" s="2">
        <v>45559.375</v>
      </c>
      <c r="B1527">
        <v>132590</v>
      </c>
      <c r="C1527">
        <v>133230</v>
      </c>
      <c r="D1527">
        <v>132430</v>
      </c>
      <c r="E1527">
        <v>133095</v>
      </c>
    </row>
    <row r="1528" spans="1:5" x14ac:dyDescent="0.25">
      <c r="A1528" s="2">
        <v>45558.75</v>
      </c>
      <c r="B1528">
        <v>131265</v>
      </c>
      <c r="C1528">
        <v>131415</v>
      </c>
      <c r="D1528">
        <v>131265</v>
      </c>
      <c r="E1528">
        <v>131360</v>
      </c>
    </row>
    <row r="1529" spans="1:5" x14ac:dyDescent="0.25">
      <c r="A1529" s="2">
        <v>45558.708333333336</v>
      </c>
      <c r="B1529">
        <v>131380</v>
      </c>
      <c r="C1529">
        <v>131450</v>
      </c>
      <c r="D1529">
        <v>131200</v>
      </c>
      <c r="E1529">
        <v>131265</v>
      </c>
    </row>
    <row r="1530" spans="1:5" x14ac:dyDescent="0.25">
      <c r="A1530" s="2">
        <v>45558.666666666664</v>
      </c>
      <c r="B1530">
        <v>131185</v>
      </c>
      <c r="C1530">
        <v>131480</v>
      </c>
      <c r="D1530">
        <v>131160</v>
      </c>
      <c r="E1530">
        <v>131380</v>
      </c>
    </row>
    <row r="1531" spans="1:5" x14ac:dyDescent="0.25">
      <c r="A1531" s="2">
        <v>45558.625</v>
      </c>
      <c r="B1531">
        <v>131445</v>
      </c>
      <c r="C1531">
        <v>131485</v>
      </c>
      <c r="D1531">
        <v>131125</v>
      </c>
      <c r="E1531">
        <v>131180</v>
      </c>
    </row>
    <row r="1532" spans="1:5" x14ac:dyDescent="0.25">
      <c r="A1532" s="2">
        <v>45558.583333333336</v>
      </c>
      <c r="B1532">
        <v>131375</v>
      </c>
      <c r="C1532">
        <v>131565</v>
      </c>
      <c r="D1532">
        <v>131230</v>
      </c>
      <c r="E1532">
        <v>131440</v>
      </c>
    </row>
    <row r="1533" spans="1:5" x14ac:dyDescent="0.25">
      <c r="A1533" s="2">
        <v>45558.541666666664</v>
      </c>
      <c r="B1533">
        <v>131515</v>
      </c>
      <c r="C1533">
        <v>131515</v>
      </c>
      <c r="D1533">
        <v>131230</v>
      </c>
      <c r="E1533">
        <v>131370</v>
      </c>
    </row>
    <row r="1534" spans="1:5" x14ac:dyDescent="0.25">
      <c r="A1534" s="2">
        <v>45558.5</v>
      </c>
      <c r="B1534">
        <v>131435</v>
      </c>
      <c r="C1534">
        <v>131640</v>
      </c>
      <c r="D1534">
        <v>131340</v>
      </c>
      <c r="E1534">
        <v>131510</v>
      </c>
    </row>
    <row r="1535" spans="1:5" x14ac:dyDescent="0.25">
      <c r="A1535" s="2">
        <v>45558.458333333336</v>
      </c>
      <c r="B1535">
        <v>131210</v>
      </c>
      <c r="C1535">
        <v>131585</v>
      </c>
      <c r="D1535">
        <v>130850</v>
      </c>
      <c r="E1535">
        <v>131430</v>
      </c>
    </row>
    <row r="1536" spans="1:5" x14ac:dyDescent="0.25">
      <c r="A1536" s="2">
        <v>45558.416666666664</v>
      </c>
      <c r="B1536">
        <v>131380</v>
      </c>
      <c r="C1536">
        <v>131750</v>
      </c>
      <c r="D1536">
        <v>131115</v>
      </c>
      <c r="E1536">
        <v>131210</v>
      </c>
    </row>
    <row r="1537" spans="1:5" x14ac:dyDescent="0.25">
      <c r="A1537" s="2">
        <v>45558.375</v>
      </c>
      <c r="B1537">
        <v>131400</v>
      </c>
      <c r="C1537">
        <v>131540</v>
      </c>
      <c r="D1537">
        <v>130885</v>
      </c>
      <c r="E1537">
        <v>131380</v>
      </c>
    </row>
    <row r="1538" spans="1:5" x14ac:dyDescent="0.25">
      <c r="A1538" s="2">
        <v>45555.75</v>
      </c>
      <c r="B1538">
        <v>131850</v>
      </c>
      <c r="C1538">
        <v>131855</v>
      </c>
      <c r="D1538">
        <v>131610</v>
      </c>
      <c r="E1538">
        <v>131610</v>
      </c>
    </row>
    <row r="1539" spans="1:5" x14ac:dyDescent="0.25">
      <c r="A1539" s="2">
        <v>45555.708333333336</v>
      </c>
      <c r="B1539">
        <v>131825</v>
      </c>
      <c r="C1539">
        <v>132030</v>
      </c>
      <c r="D1539">
        <v>131725</v>
      </c>
      <c r="E1539">
        <v>131845</v>
      </c>
    </row>
    <row r="1540" spans="1:5" x14ac:dyDescent="0.25">
      <c r="A1540" s="2">
        <v>45555.666666666664</v>
      </c>
      <c r="B1540">
        <v>131890</v>
      </c>
      <c r="C1540">
        <v>132095</v>
      </c>
      <c r="D1540">
        <v>131755</v>
      </c>
      <c r="E1540">
        <v>131820</v>
      </c>
    </row>
    <row r="1541" spans="1:5" x14ac:dyDescent="0.25">
      <c r="A1541" s="2">
        <v>45555.625</v>
      </c>
      <c r="B1541">
        <v>131880</v>
      </c>
      <c r="C1541">
        <v>132000</v>
      </c>
      <c r="D1541">
        <v>131710</v>
      </c>
      <c r="E1541">
        <v>131890</v>
      </c>
    </row>
    <row r="1542" spans="1:5" x14ac:dyDescent="0.25">
      <c r="A1542" s="2">
        <v>45555.583333333336</v>
      </c>
      <c r="B1542">
        <v>132140</v>
      </c>
      <c r="C1542">
        <v>132235</v>
      </c>
      <c r="D1542">
        <v>131810</v>
      </c>
      <c r="E1542">
        <v>131885</v>
      </c>
    </row>
    <row r="1543" spans="1:5" x14ac:dyDescent="0.25">
      <c r="A1543" s="2">
        <v>45555.541666666664</v>
      </c>
      <c r="B1543">
        <v>132515</v>
      </c>
      <c r="C1543">
        <v>132555</v>
      </c>
      <c r="D1543">
        <v>132105</v>
      </c>
      <c r="E1543">
        <v>132135</v>
      </c>
    </row>
    <row r="1544" spans="1:5" x14ac:dyDescent="0.25">
      <c r="A1544" s="2">
        <v>45555.5</v>
      </c>
      <c r="B1544">
        <v>132620</v>
      </c>
      <c r="C1544">
        <v>132725</v>
      </c>
      <c r="D1544">
        <v>132385</v>
      </c>
      <c r="E1544">
        <v>132510</v>
      </c>
    </row>
    <row r="1545" spans="1:5" x14ac:dyDescent="0.25">
      <c r="A1545" s="2">
        <v>45555.458333333336</v>
      </c>
      <c r="B1545">
        <v>133245</v>
      </c>
      <c r="C1545">
        <v>133270</v>
      </c>
      <c r="D1545">
        <v>132550</v>
      </c>
      <c r="E1545">
        <v>132620</v>
      </c>
    </row>
    <row r="1546" spans="1:5" x14ac:dyDescent="0.25">
      <c r="A1546" s="2">
        <v>45555.416666666664</v>
      </c>
      <c r="B1546">
        <v>133825</v>
      </c>
      <c r="C1546">
        <v>134060</v>
      </c>
      <c r="D1546">
        <v>133125</v>
      </c>
      <c r="E1546">
        <v>133245</v>
      </c>
    </row>
    <row r="1547" spans="1:5" x14ac:dyDescent="0.25">
      <c r="A1547" s="2">
        <v>45555.375</v>
      </c>
      <c r="B1547">
        <v>133740</v>
      </c>
      <c r="C1547">
        <v>134115</v>
      </c>
      <c r="D1547">
        <v>133565</v>
      </c>
      <c r="E1547">
        <v>133825</v>
      </c>
    </row>
    <row r="1548" spans="1:5" x14ac:dyDescent="0.25">
      <c r="A1548" s="2">
        <v>45554.75</v>
      </c>
      <c r="B1548">
        <v>133825</v>
      </c>
      <c r="C1548">
        <v>133830</v>
      </c>
      <c r="D1548">
        <v>133670</v>
      </c>
      <c r="E1548">
        <v>133715</v>
      </c>
    </row>
    <row r="1549" spans="1:5" x14ac:dyDescent="0.25">
      <c r="A1549" s="2">
        <v>45554.708333333336</v>
      </c>
      <c r="B1549">
        <v>134155</v>
      </c>
      <c r="C1549">
        <v>134170</v>
      </c>
      <c r="D1549">
        <v>133740</v>
      </c>
      <c r="E1549">
        <v>133830</v>
      </c>
    </row>
    <row r="1550" spans="1:5" x14ac:dyDescent="0.25">
      <c r="A1550" s="2">
        <v>45554.666666666664</v>
      </c>
      <c r="B1550">
        <v>134335</v>
      </c>
      <c r="C1550">
        <v>134400</v>
      </c>
      <c r="D1550">
        <v>134060</v>
      </c>
      <c r="E1550">
        <v>134155</v>
      </c>
    </row>
    <row r="1551" spans="1:5" x14ac:dyDescent="0.25">
      <c r="A1551" s="2">
        <v>45554.625</v>
      </c>
      <c r="B1551">
        <v>134320</v>
      </c>
      <c r="C1551">
        <v>134485</v>
      </c>
      <c r="D1551">
        <v>134120</v>
      </c>
      <c r="E1551">
        <v>134335</v>
      </c>
    </row>
    <row r="1552" spans="1:5" x14ac:dyDescent="0.25">
      <c r="A1552" s="2">
        <v>45554.583333333336</v>
      </c>
      <c r="B1552">
        <v>134835</v>
      </c>
      <c r="C1552">
        <v>134850</v>
      </c>
      <c r="D1552">
        <v>134200</v>
      </c>
      <c r="E1552">
        <v>134315</v>
      </c>
    </row>
    <row r="1553" spans="1:5" x14ac:dyDescent="0.25">
      <c r="A1553" s="2">
        <v>45554.541666666664</v>
      </c>
      <c r="B1553">
        <v>134690</v>
      </c>
      <c r="C1553">
        <v>134890</v>
      </c>
      <c r="D1553">
        <v>134625</v>
      </c>
      <c r="E1553">
        <v>134835</v>
      </c>
    </row>
    <row r="1554" spans="1:5" x14ac:dyDescent="0.25">
      <c r="A1554" s="2">
        <v>45554.5</v>
      </c>
      <c r="B1554">
        <v>134645</v>
      </c>
      <c r="C1554">
        <v>134835</v>
      </c>
      <c r="D1554">
        <v>134510</v>
      </c>
      <c r="E1554">
        <v>134695</v>
      </c>
    </row>
    <row r="1555" spans="1:5" x14ac:dyDescent="0.25">
      <c r="A1555" s="2">
        <v>45554.458333333336</v>
      </c>
      <c r="B1555">
        <v>134945</v>
      </c>
      <c r="C1555">
        <v>135100</v>
      </c>
      <c r="D1555">
        <v>134310</v>
      </c>
      <c r="E1555">
        <v>134650</v>
      </c>
    </row>
    <row r="1556" spans="1:5" x14ac:dyDescent="0.25">
      <c r="A1556" s="2">
        <v>45554.416666666664</v>
      </c>
      <c r="B1556">
        <v>135495</v>
      </c>
      <c r="C1556">
        <v>135785</v>
      </c>
      <c r="D1556">
        <v>134815</v>
      </c>
      <c r="E1556">
        <v>134945</v>
      </c>
    </row>
    <row r="1557" spans="1:5" x14ac:dyDescent="0.25">
      <c r="A1557" s="2">
        <v>45554.375</v>
      </c>
      <c r="B1557">
        <v>135750</v>
      </c>
      <c r="C1557">
        <v>136180</v>
      </c>
      <c r="D1557">
        <v>135450</v>
      </c>
      <c r="E1557">
        <v>135495</v>
      </c>
    </row>
    <row r="1558" spans="1:5" x14ac:dyDescent="0.25">
      <c r="A1558" s="2">
        <v>45553.75</v>
      </c>
      <c r="B1558">
        <v>134530</v>
      </c>
      <c r="C1558">
        <v>134665</v>
      </c>
      <c r="D1558">
        <v>134450</v>
      </c>
      <c r="E1558">
        <v>134600</v>
      </c>
    </row>
    <row r="1559" spans="1:5" x14ac:dyDescent="0.25">
      <c r="A1559" s="2">
        <v>45553.708333333336</v>
      </c>
      <c r="B1559">
        <v>134755</v>
      </c>
      <c r="C1559">
        <v>134885</v>
      </c>
      <c r="D1559">
        <v>134500</v>
      </c>
      <c r="E1559">
        <v>134530</v>
      </c>
    </row>
    <row r="1560" spans="1:5" x14ac:dyDescent="0.25">
      <c r="A1560" s="2">
        <v>45553.666666666664</v>
      </c>
      <c r="B1560">
        <v>135235</v>
      </c>
      <c r="C1560">
        <v>135320</v>
      </c>
      <c r="D1560">
        <v>134645</v>
      </c>
      <c r="E1560">
        <v>134755</v>
      </c>
    </row>
    <row r="1561" spans="1:5" x14ac:dyDescent="0.25">
      <c r="A1561" s="2">
        <v>45553.625</v>
      </c>
      <c r="B1561">
        <v>135355</v>
      </c>
      <c r="C1561">
        <v>136245</v>
      </c>
      <c r="D1561">
        <v>135200</v>
      </c>
      <c r="E1561">
        <v>135240</v>
      </c>
    </row>
    <row r="1562" spans="1:5" x14ac:dyDescent="0.25">
      <c r="A1562" s="2">
        <v>45553.583333333336</v>
      </c>
      <c r="B1562">
        <v>135205</v>
      </c>
      <c r="C1562">
        <v>135600</v>
      </c>
      <c r="D1562">
        <v>135005</v>
      </c>
      <c r="E1562">
        <v>135355</v>
      </c>
    </row>
    <row r="1563" spans="1:5" x14ac:dyDescent="0.25">
      <c r="A1563" s="2">
        <v>45553.541666666664</v>
      </c>
      <c r="B1563">
        <v>134820</v>
      </c>
      <c r="C1563">
        <v>135215</v>
      </c>
      <c r="D1563">
        <v>134790</v>
      </c>
      <c r="E1563">
        <v>135205</v>
      </c>
    </row>
    <row r="1564" spans="1:5" x14ac:dyDescent="0.25">
      <c r="A1564" s="2">
        <v>45553.5</v>
      </c>
      <c r="B1564">
        <v>135060</v>
      </c>
      <c r="C1564">
        <v>135095</v>
      </c>
      <c r="D1564">
        <v>134795</v>
      </c>
      <c r="E1564">
        <v>134820</v>
      </c>
    </row>
    <row r="1565" spans="1:5" x14ac:dyDescent="0.25">
      <c r="A1565" s="2">
        <v>45553.458333333336</v>
      </c>
      <c r="B1565">
        <v>135390</v>
      </c>
      <c r="C1565">
        <v>135595</v>
      </c>
      <c r="D1565">
        <v>134965</v>
      </c>
      <c r="E1565">
        <v>135060</v>
      </c>
    </row>
    <row r="1566" spans="1:5" x14ac:dyDescent="0.25">
      <c r="A1566" s="2">
        <v>45553.416666666664</v>
      </c>
      <c r="B1566">
        <v>135305</v>
      </c>
      <c r="C1566">
        <v>135955</v>
      </c>
      <c r="D1566">
        <v>135050</v>
      </c>
      <c r="E1566">
        <v>135390</v>
      </c>
    </row>
    <row r="1567" spans="1:5" x14ac:dyDescent="0.25">
      <c r="A1567" s="2">
        <v>45553.375</v>
      </c>
      <c r="B1567">
        <v>136040</v>
      </c>
      <c r="C1567">
        <v>136190</v>
      </c>
      <c r="D1567">
        <v>135190</v>
      </c>
      <c r="E1567">
        <v>135305</v>
      </c>
    </row>
    <row r="1568" spans="1:5" x14ac:dyDescent="0.25">
      <c r="A1568" s="2">
        <v>45552.75</v>
      </c>
      <c r="B1568">
        <v>136150</v>
      </c>
      <c r="C1568">
        <v>136285</v>
      </c>
      <c r="D1568">
        <v>136145</v>
      </c>
      <c r="E1568">
        <v>136285</v>
      </c>
    </row>
    <row r="1569" spans="1:5" x14ac:dyDescent="0.25">
      <c r="A1569" s="2">
        <v>45552.708333333336</v>
      </c>
      <c r="B1569">
        <v>135950</v>
      </c>
      <c r="C1569">
        <v>136245</v>
      </c>
      <c r="D1569">
        <v>135930</v>
      </c>
      <c r="E1569">
        <v>136150</v>
      </c>
    </row>
    <row r="1570" spans="1:5" x14ac:dyDescent="0.25">
      <c r="A1570" s="2">
        <v>45552.666666666664</v>
      </c>
      <c r="B1570">
        <v>135820</v>
      </c>
      <c r="C1570">
        <v>135965</v>
      </c>
      <c r="D1570">
        <v>135725</v>
      </c>
      <c r="E1570">
        <v>135950</v>
      </c>
    </row>
    <row r="1571" spans="1:5" x14ac:dyDescent="0.25">
      <c r="A1571" s="2">
        <v>45552.625</v>
      </c>
      <c r="B1571">
        <v>135850</v>
      </c>
      <c r="C1571">
        <v>135915</v>
      </c>
      <c r="D1571">
        <v>135720</v>
      </c>
      <c r="E1571">
        <v>135820</v>
      </c>
    </row>
    <row r="1572" spans="1:5" x14ac:dyDescent="0.25">
      <c r="A1572" s="2">
        <v>45552.583333333336</v>
      </c>
      <c r="B1572">
        <v>135425</v>
      </c>
      <c r="C1572">
        <v>135850</v>
      </c>
      <c r="D1572">
        <v>135370</v>
      </c>
      <c r="E1572">
        <v>135850</v>
      </c>
    </row>
    <row r="1573" spans="1:5" x14ac:dyDescent="0.25">
      <c r="A1573" s="2">
        <v>45552.541666666664</v>
      </c>
      <c r="B1573">
        <v>135625</v>
      </c>
      <c r="C1573">
        <v>135720</v>
      </c>
      <c r="D1573">
        <v>135360</v>
      </c>
      <c r="E1573">
        <v>135430</v>
      </c>
    </row>
    <row r="1574" spans="1:5" x14ac:dyDescent="0.25">
      <c r="A1574" s="2">
        <v>45552.5</v>
      </c>
      <c r="B1574">
        <v>135455</v>
      </c>
      <c r="C1574">
        <v>135785</v>
      </c>
      <c r="D1574">
        <v>135420</v>
      </c>
      <c r="E1574">
        <v>135620</v>
      </c>
    </row>
    <row r="1575" spans="1:5" x14ac:dyDescent="0.25">
      <c r="A1575" s="2">
        <v>45552.458333333336</v>
      </c>
      <c r="B1575">
        <v>135395</v>
      </c>
      <c r="C1575">
        <v>135975</v>
      </c>
      <c r="D1575">
        <v>135350</v>
      </c>
      <c r="E1575">
        <v>135460</v>
      </c>
    </row>
    <row r="1576" spans="1:5" x14ac:dyDescent="0.25">
      <c r="A1576" s="2">
        <v>45552.416666666664</v>
      </c>
      <c r="B1576">
        <v>135885</v>
      </c>
      <c r="C1576">
        <v>135940</v>
      </c>
      <c r="D1576">
        <v>135140</v>
      </c>
      <c r="E1576">
        <v>135395</v>
      </c>
    </row>
    <row r="1577" spans="1:5" x14ac:dyDescent="0.25">
      <c r="A1577" s="2">
        <v>45552.375</v>
      </c>
      <c r="B1577">
        <v>136550</v>
      </c>
      <c r="C1577">
        <v>136735</v>
      </c>
      <c r="D1577">
        <v>135650</v>
      </c>
      <c r="E1577">
        <v>135880</v>
      </c>
    </row>
    <row r="1578" spans="1:5" x14ac:dyDescent="0.25">
      <c r="A1578" s="2">
        <v>45551.75</v>
      </c>
      <c r="B1578">
        <v>136265</v>
      </c>
      <c r="C1578">
        <v>136330</v>
      </c>
      <c r="D1578">
        <v>136210</v>
      </c>
      <c r="E1578">
        <v>136255</v>
      </c>
    </row>
    <row r="1579" spans="1:5" x14ac:dyDescent="0.25">
      <c r="A1579" s="2">
        <v>45551.708333333336</v>
      </c>
      <c r="B1579">
        <v>136210</v>
      </c>
      <c r="C1579">
        <v>136375</v>
      </c>
      <c r="D1579">
        <v>136190</v>
      </c>
      <c r="E1579">
        <v>136270</v>
      </c>
    </row>
    <row r="1580" spans="1:5" x14ac:dyDescent="0.25">
      <c r="A1580" s="2">
        <v>45551.666666666664</v>
      </c>
      <c r="B1580">
        <v>136135</v>
      </c>
      <c r="C1580">
        <v>136265</v>
      </c>
      <c r="D1580">
        <v>136065</v>
      </c>
      <c r="E1580">
        <v>136205</v>
      </c>
    </row>
    <row r="1581" spans="1:5" x14ac:dyDescent="0.25">
      <c r="A1581" s="2">
        <v>45551.625</v>
      </c>
      <c r="B1581">
        <v>136300</v>
      </c>
      <c r="C1581">
        <v>136380</v>
      </c>
      <c r="D1581">
        <v>136080</v>
      </c>
      <c r="E1581">
        <v>136130</v>
      </c>
    </row>
    <row r="1582" spans="1:5" x14ac:dyDescent="0.25">
      <c r="A1582" s="2">
        <v>45551.583333333336</v>
      </c>
      <c r="B1582">
        <v>136105</v>
      </c>
      <c r="C1582">
        <v>136320</v>
      </c>
      <c r="D1582">
        <v>136015</v>
      </c>
      <c r="E1582">
        <v>136300</v>
      </c>
    </row>
    <row r="1583" spans="1:5" x14ac:dyDescent="0.25">
      <c r="A1583" s="2">
        <v>45551.541666666664</v>
      </c>
      <c r="B1583">
        <v>136050</v>
      </c>
      <c r="C1583">
        <v>136250</v>
      </c>
      <c r="D1583">
        <v>136030</v>
      </c>
      <c r="E1583">
        <v>136105</v>
      </c>
    </row>
    <row r="1584" spans="1:5" x14ac:dyDescent="0.25">
      <c r="A1584" s="2">
        <v>45551.5</v>
      </c>
      <c r="B1584">
        <v>136360</v>
      </c>
      <c r="C1584">
        <v>136420</v>
      </c>
      <c r="D1584">
        <v>136030</v>
      </c>
      <c r="E1584">
        <v>136055</v>
      </c>
    </row>
    <row r="1585" spans="1:5" x14ac:dyDescent="0.25">
      <c r="A1585" s="2">
        <v>45551.458333333336</v>
      </c>
      <c r="B1585">
        <v>136660</v>
      </c>
      <c r="C1585">
        <v>136755</v>
      </c>
      <c r="D1585">
        <v>136270</v>
      </c>
      <c r="E1585">
        <v>136365</v>
      </c>
    </row>
    <row r="1586" spans="1:5" x14ac:dyDescent="0.25">
      <c r="A1586" s="2">
        <v>45551.416666666664</v>
      </c>
      <c r="B1586">
        <v>136255</v>
      </c>
      <c r="C1586">
        <v>136885</v>
      </c>
      <c r="D1586">
        <v>136180</v>
      </c>
      <c r="E1586">
        <v>136655</v>
      </c>
    </row>
    <row r="1587" spans="1:5" x14ac:dyDescent="0.25">
      <c r="A1587" s="2">
        <v>45551.375</v>
      </c>
      <c r="B1587">
        <v>136240</v>
      </c>
      <c r="C1587">
        <v>136315</v>
      </c>
      <c r="D1587">
        <v>135850</v>
      </c>
      <c r="E1587">
        <v>136255</v>
      </c>
    </row>
    <row r="1588" spans="1:5" x14ac:dyDescent="0.25">
      <c r="A1588" s="2">
        <v>45548.75</v>
      </c>
      <c r="B1588">
        <v>136110</v>
      </c>
      <c r="C1588">
        <v>136140</v>
      </c>
      <c r="D1588">
        <v>135950</v>
      </c>
      <c r="E1588">
        <v>136015</v>
      </c>
    </row>
    <row r="1589" spans="1:5" x14ac:dyDescent="0.25">
      <c r="A1589" s="2">
        <v>45548.708333333336</v>
      </c>
      <c r="B1589">
        <v>136125</v>
      </c>
      <c r="C1589">
        <v>136200</v>
      </c>
      <c r="D1589">
        <v>136000</v>
      </c>
      <c r="E1589">
        <v>136105</v>
      </c>
    </row>
    <row r="1590" spans="1:5" x14ac:dyDescent="0.25">
      <c r="A1590" s="2">
        <v>45548.666666666664</v>
      </c>
      <c r="B1590">
        <v>136060</v>
      </c>
      <c r="C1590">
        <v>136240</v>
      </c>
      <c r="D1590">
        <v>135995</v>
      </c>
      <c r="E1590">
        <v>136125</v>
      </c>
    </row>
    <row r="1591" spans="1:5" x14ac:dyDescent="0.25">
      <c r="A1591" s="2">
        <v>45548.625</v>
      </c>
      <c r="B1591">
        <v>135975</v>
      </c>
      <c r="C1591">
        <v>136140</v>
      </c>
      <c r="D1591">
        <v>135825</v>
      </c>
      <c r="E1591">
        <v>136060</v>
      </c>
    </row>
    <row r="1592" spans="1:5" x14ac:dyDescent="0.25">
      <c r="A1592" s="2">
        <v>45548.583333333336</v>
      </c>
      <c r="B1592">
        <v>136220</v>
      </c>
      <c r="C1592">
        <v>136320</v>
      </c>
      <c r="D1592">
        <v>135915</v>
      </c>
      <c r="E1592">
        <v>135975</v>
      </c>
    </row>
    <row r="1593" spans="1:5" x14ac:dyDescent="0.25">
      <c r="A1593" s="2">
        <v>45548.541666666664</v>
      </c>
      <c r="B1593">
        <v>136850</v>
      </c>
      <c r="C1593">
        <v>136865</v>
      </c>
      <c r="D1593">
        <v>136155</v>
      </c>
      <c r="E1593">
        <v>136225</v>
      </c>
    </row>
    <row r="1594" spans="1:5" x14ac:dyDescent="0.25">
      <c r="A1594" s="2">
        <v>45548.5</v>
      </c>
      <c r="B1594">
        <v>137025</v>
      </c>
      <c r="C1594">
        <v>137030</v>
      </c>
      <c r="D1594">
        <v>136645</v>
      </c>
      <c r="E1594">
        <v>136845</v>
      </c>
    </row>
    <row r="1595" spans="1:5" x14ac:dyDescent="0.25">
      <c r="A1595" s="2">
        <v>45548.458333333336</v>
      </c>
      <c r="B1595">
        <v>136870</v>
      </c>
      <c r="C1595">
        <v>137085</v>
      </c>
      <c r="D1595">
        <v>136530</v>
      </c>
      <c r="E1595">
        <v>137025</v>
      </c>
    </row>
    <row r="1596" spans="1:5" x14ac:dyDescent="0.25">
      <c r="A1596" s="2">
        <v>45548.416666666664</v>
      </c>
      <c r="B1596">
        <v>135705</v>
      </c>
      <c r="C1596">
        <v>136995</v>
      </c>
      <c r="D1596">
        <v>135695</v>
      </c>
      <c r="E1596">
        <v>136870</v>
      </c>
    </row>
    <row r="1597" spans="1:5" x14ac:dyDescent="0.25">
      <c r="A1597" s="2">
        <v>45548.375</v>
      </c>
      <c r="B1597">
        <v>135250</v>
      </c>
      <c r="C1597">
        <v>135740</v>
      </c>
      <c r="D1597">
        <v>135095</v>
      </c>
      <c r="E1597">
        <v>135705</v>
      </c>
    </row>
    <row r="1598" spans="1:5" x14ac:dyDescent="0.25">
      <c r="A1598" s="2">
        <v>45547.75</v>
      </c>
      <c r="B1598">
        <v>135215</v>
      </c>
      <c r="C1598">
        <v>135325</v>
      </c>
      <c r="D1598">
        <v>135200</v>
      </c>
      <c r="E1598">
        <v>135260</v>
      </c>
    </row>
    <row r="1599" spans="1:5" x14ac:dyDescent="0.25">
      <c r="A1599" s="2">
        <v>45547.708333333336</v>
      </c>
      <c r="B1599">
        <v>135330</v>
      </c>
      <c r="C1599">
        <v>135335</v>
      </c>
      <c r="D1599">
        <v>135135</v>
      </c>
      <c r="E1599">
        <v>135215</v>
      </c>
    </row>
    <row r="1600" spans="1:5" x14ac:dyDescent="0.25">
      <c r="A1600" s="2">
        <v>45547.666666666664</v>
      </c>
      <c r="B1600">
        <v>135450</v>
      </c>
      <c r="C1600">
        <v>135490</v>
      </c>
      <c r="D1600">
        <v>135305</v>
      </c>
      <c r="E1600">
        <v>135335</v>
      </c>
    </row>
    <row r="1601" spans="1:5" x14ac:dyDescent="0.25">
      <c r="A1601" s="2">
        <v>45547.625</v>
      </c>
      <c r="B1601">
        <v>135390</v>
      </c>
      <c r="C1601">
        <v>135560</v>
      </c>
      <c r="D1601">
        <v>135280</v>
      </c>
      <c r="E1601">
        <v>135450</v>
      </c>
    </row>
    <row r="1602" spans="1:5" x14ac:dyDescent="0.25">
      <c r="A1602" s="2">
        <v>45547.583333333336</v>
      </c>
      <c r="B1602">
        <v>135135</v>
      </c>
      <c r="C1602">
        <v>135440</v>
      </c>
      <c r="D1602">
        <v>135025</v>
      </c>
      <c r="E1602">
        <v>135395</v>
      </c>
    </row>
    <row r="1603" spans="1:5" x14ac:dyDescent="0.25">
      <c r="A1603" s="2">
        <v>45547.541666666664</v>
      </c>
      <c r="B1603">
        <v>134985</v>
      </c>
      <c r="C1603">
        <v>135175</v>
      </c>
      <c r="D1603">
        <v>134905</v>
      </c>
      <c r="E1603">
        <v>135135</v>
      </c>
    </row>
    <row r="1604" spans="1:5" x14ac:dyDescent="0.25">
      <c r="A1604" s="2">
        <v>45547.5</v>
      </c>
      <c r="B1604">
        <v>134800</v>
      </c>
      <c r="C1604">
        <v>135185</v>
      </c>
      <c r="D1604">
        <v>134750</v>
      </c>
      <c r="E1604">
        <v>134990</v>
      </c>
    </row>
    <row r="1605" spans="1:5" x14ac:dyDescent="0.25">
      <c r="A1605" s="2">
        <v>45547.458333333336</v>
      </c>
      <c r="B1605">
        <v>135165</v>
      </c>
      <c r="C1605">
        <v>135325</v>
      </c>
      <c r="D1605">
        <v>134725</v>
      </c>
      <c r="E1605">
        <v>134800</v>
      </c>
    </row>
    <row r="1606" spans="1:5" x14ac:dyDescent="0.25">
      <c r="A1606" s="2">
        <v>45547.416666666664</v>
      </c>
      <c r="B1606">
        <v>135595</v>
      </c>
      <c r="C1606">
        <v>135665</v>
      </c>
      <c r="D1606">
        <v>135115</v>
      </c>
      <c r="E1606">
        <v>135165</v>
      </c>
    </row>
    <row r="1607" spans="1:5" x14ac:dyDescent="0.25">
      <c r="A1607" s="2">
        <v>45547.375</v>
      </c>
      <c r="B1607">
        <v>136285</v>
      </c>
      <c r="C1607">
        <v>136295</v>
      </c>
      <c r="D1607">
        <v>135555</v>
      </c>
      <c r="E1607">
        <v>135595</v>
      </c>
    </row>
    <row r="1608" spans="1:5" x14ac:dyDescent="0.25">
      <c r="A1608" s="2">
        <v>45546.75</v>
      </c>
      <c r="B1608">
        <v>135915</v>
      </c>
      <c r="C1608">
        <v>135915</v>
      </c>
      <c r="D1608">
        <v>135695</v>
      </c>
      <c r="E1608">
        <v>135780</v>
      </c>
    </row>
    <row r="1609" spans="1:5" x14ac:dyDescent="0.25">
      <c r="A1609" s="2">
        <v>45546.708333333336</v>
      </c>
      <c r="B1609">
        <v>135920</v>
      </c>
      <c r="C1609">
        <v>136140</v>
      </c>
      <c r="D1609">
        <v>135835</v>
      </c>
      <c r="E1609">
        <v>135910</v>
      </c>
    </row>
    <row r="1610" spans="1:5" x14ac:dyDescent="0.25">
      <c r="A1610" s="2">
        <v>45546.666666666664</v>
      </c>
      <c r="B1610">
        <v>135860</v>
      </c>
      <c r="C1610">
        <v>135995</v>
      </c>
      <c r="D1610">
        <v>135790</v>
      </c>
      <c r="E1610">
        <v>135920</v>
      </c>
    </row>
    <row r="1611" spans="1:5" x14ac:dyDescent="0.25">
      <c r="A1611" s="2">
        <v>45546.625</v>
      </c>
      <c r="B1611">
        <v>136110</v>
      </c>
      <c r="C1611">
        <v>136135</v>
      </c>
      <c r="D1611">
        <v>135835</v>
      </c>
      <c r="E1611">
        <v>135865</v>
      </c>
    </row>
    <row r="1612" spans="1:5" x14ac:dyDescent="0.25">
      <c r="A1612" s="2">
        <v>45546.583333333336</v>
      </c>
      <c r="B1612">
        <v>135930</v>
      </c>
      <c r="C1612">
        <v>136250</v>
      </c>
      <c r="D1612">
        <v>135885</v>
      </c>
      <c r="E1612">
        <v>136115</v>
      </c>
    </row>
    <row r="1613" spans="1:5" x14ac:dyDescent="0.25">
      <c r="A1613" s="2">
        <v>45546.541666666664</v>
      </c>
      <c r="B1613">
        <v>135690</v>
      </c>
      <c r="C1613">
        <v>136080</v>
      </c>
      <c r="D1613">
        <v>135645</v>
      </c>
      <c r="E1613">
        <v>135930</v>
      </c>
    </row>
    <row r="1614" spans="1:5" x14ac:dyDescent="0.25">
      <c r="A1614" s="2">
        <v>45546.5</v>
      </c>
      <c r="B1614">
        <v>135235</v>
      </c>
      <c r="C1614">
        <v>135725</v>
      </c>
      <c r="D1614">
        <v>135165</v>
      </c>
      <c r="E1614">
        <v>135690</v>
      </c>
    </row>
    <row r="1615" spans="1:5" x14ac:dyDescent="0.25">
      <c r="A1615" s="2">
        <v>45546.458333333336</v>
      </c>
      <c r="B1615">
        <v>135595</v>
      </c>
      <c r="C1615">
        <v>135940</v>
      </c>
      <c r="D1615">
        <v>135015</v>
      </c>
      <c r="E1615">
        <v>135230</v>
      </c>
    </row>
    <row r="1616" spans="1:5" x14ac:dyDescent="0.25">
      <c r="A1616" s="2">
        <v>45546.416666666664</v>
      </c>
      <c r="B1616">
        <v>135905</v>
      </c>
      <c r="C1616">
        <v>136310</v>
      </c>
      <c r="D1616">
        <v>135435</v>
      </c>
      <c r="E1616">
        <v>135590</v>
      </c>
    </row>
    <row r="1617" spans="1:5" x14ac:dyDescent="0.25">
      <c r="A1617" s="2">
        <v>45546.375</v>
      </c>
      <c r="B1617">
        <v>135900</v>
      </c>
      <c r="C1617">
        <v>136240</v>
      </c>
      <c r="D1617">
        <v>135715</v>
      </c>
      <c r="E1617">
        <v>135905</v>
      </c>
    </row>
    <row r="1618" spans="1:5" x14ac:dyDescent="0.25">
      <c r="A1618" s="2">
        <v>45545.75</v>
      </c>
      <c r="B1618">
        <v>135630</v>
      </c>
      <c r="C1618">
        <v>135725</v>
      </c>
      <c r="D1618">
        <v>135575</v>
      </c>
      <c r="E1618">
        <v>135620</v>
      </c>
    </row>
    <row r="1619" spans="1:5" x14ac:dyDescent="0.25">
      <c r="A1619" s="2">
        <v>45545.708333333336</v>
      </c>
      <c r="B1619">
        <v>135700</v>
      </c>
      <c r="C1619">
        <v>135705</v>
      </c>
      <c r="D1619">
        <v>135430</v>
      </c>
      <c r="E1619">
        <v>135635</v>
      </c>
    </row>
    <row r="1620" spans="1:5" x14ac:dyDescent="0.25">
      <c r="A1620" s="2">
        <v>45545.666666666664</v>
      </c>
      <c r="B1620">
        <v>135605</v>
      </c>
      <c r="C1620">
        <v>135795</v>
      </c>
      <c r="D1620">
        <v>135485</v>
      </c>
      <c r="E1620">
        <v>135700</v>
      </c>
    </row>
    <row r="1621" spans="1:5" x14ac:dyDescent="0.25">
      <c r="A1621" s="2">
        <v>45545.625</v>
      </c>
      <c r="B1621">
        <v>135225</v>
      </c>
      <c r="C1621">
        <v>135640</v>
      </c>
      <c r="D1621">
        <v>135225</v>
      </c>
      <c r="E1621">
        <v>135605</v>
      </c>
    </row>
    <row r="1622" spans="1:5" x14ac:dyDescent="0.25">
      <c r="A1622" s="2">
        <v>45545.583333333336</v>
      </c>
      <c r="B1622">
        <v>135335</v>
      </c>
      <c r="C1622">
        <v>135395</v>
      </c>
      <c r="D1622">
        <v>135050</v>
      </c>
      <c r="E1622">
        <v>135230</v>
      </c>
    </row>
    <row r="1623" spans="1:5" x14ac:dyDescent="0.25">
      <c r="A1623" s="2">
        <v>45545.541666666664</v>
      </c>
      <c r="B1623">
        <v>135240</v>
      </c>
      <c r="C1623">
        <v>135435</v>
      </c>
      <c r="D1623">
        <v>135175</v>
      </c>
      <c r="E1623">
        <v>135335</v>
      </c>
    </row>
    <row r="1624" spans="1:5" x14ac:dyDescent="0.25">
      <c r="A1624" s="2">
        <v>45545.5</v>
      </c>
      <c r="B1624">
        <v>135230</v>
      </c>
      <c r="C1624">
        <v>135510</v>
      </c>
      <c r="D1624">
        <v>135165</v>
      </c>
      <c r="E1624">
        <v>135240</v>
      </c>
    </row>
    <row r="1625" spans="1:5" x14ac:dyDescent="0.25">
      <c r="A1625" s="2">
        <v>45545.458333333336</v>
      </c>
      <c r="B1625">
        <v>135270</v>
      </c>
      <c r="C1625">
        <v>135435</v>
      </c>
      <c r="D1625">
        <v>135035</v>
      </c>
      <c r="E1625">
        <v>135230</v>
      </c>
    </row>
    <row r="1626" spans="1:5" x14ac:dyDescent="0.25">
      <c r="A1626" s="2">
        <v>45545.416666666664</v>
      </c>
      <c r="B1626">
        <v>135455</v>
      </c>
      <c r="C1626">
        <v>135835</v>
      </c>
      <c r="D1626">
        <v>135265</v>
      </c>
      <c r="E1626">
        <v>135270</v>
      </c>
    </row>
    <row r="1627" spans="1:5" x14ac:dyDescent="0.25">
      <c r="A1627" s="2">
        <v>45545.375</v>
      </c>
      <c r="B1627">
        <v>135740</v>
      </c>
      <c r="C1627">
        <v>136145</v>
      </c>
      <c r="D1627">
        <v>135415</v>
      </c>
      <c r="E1627">
        <v>135460</v>
      </c>
    </row>
    <row r="1628" spans="1:5" x14ac:dyDescent="0.25">
      <c r="A1628" s="2">
        <v>45544.75</v>
      </c>
      <c r="B1628">
        <v>135965</v>
      </c>
      <c r="C1628">
        <v>135995</v>
      </c>
      <c r="D1628">
        <v>135850</v>
      </c>
      <c r="E1628">
        <v>135850</v>
      </c>
    </row>
    <row r="1629" spans="1:5" x14ac:dyDescent="0.25">
      <c r="A1629" s="2">
        <v>45544.708333333336</v>
      </c>
      <c r="B1629">
        <v>136085</v>
      </c>
      <c r="C1629">
        <v>136135</v>
      </c>
      <c r="D1629">
        <v>135870</v>
      </c>
      <c r="E1629">
        <v>135965</v>
      </c>
    </row>
    <row r="1630" spans="1:5" x14ac:dyDescent="0.25">
      <c r="A1630" s="2">
        <v>45544.666666666664</v>
      </c>
      <c r="B1630">
        <v>136215</v>
      </c>
      <c r="C1630">
        <v>136315</v>
      </c>
      <c r="D1630">
        <v>136040</v>
      </c>
      <c r="E1630">
        <v>136085</v>
      </c>
    </row>
    <row r="1631" spans="1:5" x14ac:dyDescent="0.25">
      <c r="A1631" s="2">
        <v>45544.625</v>
      </c>
      <c r="B1631">
        <v>136170</v>
      </c>
      <c r="C1631">
        <v>136250</v>
      </c>
      <c r="D1631">
        <v>135980</v>
      </c>
      <c r="E1631">
        <v>136220</v>
      </c>
    </row>
    <row r="1632" spans="1:5" x14ac:dyDescent="0.25">
      <c r="A1632" s="2">
        <v>45544.583333333336</v>
      </c>
      <c r="B1632">
        <v>136395</v>
      </c>
      <c r="C1632">
        <v>136535</v>
      </c>
      <c r="D1632">
        <v>136145</v>
      </c>
      <c r="E1632">
        <v>136170</v>
      </c>
    </row>
    <row r="1633" spans="1:5" x14ac:dyDescent="0.25">
      <c r="A1633" s="2">
        <v>45544.541666666664</v>
      </c>
      <c r="B1633">
        <v>136205</v>
      </c>
      <c r="C1633">
        <v>136465</v>
      </c>
      <c r="D1633">
        <v>136130</v>
      </c>
      <c r="E1633">
        <v>136395</v>
      </c>
    </row>
    <row r="1634" spans="1:5" x14ac:dyDescent="0.25">
      <c r="A1634" s="2">
        <v>45544.5</v>
      </c>
      <c r="B1634">
        <v>136385</v>
      </c>
      <c r="C1634">
        <v>136430</v>
      </c>
      <c r="D1634">
        <v>136120</v>
      </c>
      <c r="E1634">
        <v>136205</v>
      </c>
    </row>
    <row r="1635" spans="1:5" x14ac:dyDescent="0.25">
      <c r="A1635" s="2">
        <v>45544.458333333336</v>
      </c>
      <c r="B1635">
        <v>136425</v>
      </c>
      <c r="C1635">
        <v>136595</v>
      </c>
      <c r="D1635">
        <v>136270</v>
      </c>
      <c r="E1635">
        <v>136390</v>
      </c>
    </row>
    <row r="1636" spans="1:5" x14ac:dyDescent="0.25">
      <c r="A1636" s="2">
        <v>45544.416666666664</v>
      </c>
      <c r="B1636">
        <v>136065</v>
      </c>
      <c r="C1636">
        <v>136520</v>
      </c>
      <c r="D1636">
        <v>135860</v>
      </c>
      <c r="E1636">
        <v>136425</v>
      </c>
    </row>
    <row r="1637" spans="1:5" x14ac:dyDescent="0.25">
      <c r="A1637" s="2">
        <v>45544.375</v>
      </c>
      <c r="B1637">
        <v>136500</v>
      </c>
      <c r="C1637">
        <v>136800</v>
      </c>
      <c r="D1637">
        <v>135870</v>
      </c>
      <c r="E1637">
        <v>136070</v>
      </c>
    </row>
    <row r="1638" spans="1:5" x14ac:dyDescent="0.25">
      <c r="A1638" s="2">
        <v>45541.75</v>
      </c>
      <c r="B1638">
        <v>135795</v>
      </c>
      <c r="C1638">
        <v>135915</v>
      </c>
      <c r="D1638">
        <v>135725</v>
      </c>
      <c r="E1638">
        <v>135915</v>
      </c>
    </row>
    <row r="1639" spans="1:5" x14ac:dyDescent="0.25">
      <c r="A1639" s="2">
        <v>45541.708333333336</v>
      </c>
      <c r="B1639">
        <v>135985</v>
      </c>
      <c r="C1639">
        <v>136000</v>
      </c>
      <c r="D1639">
        <v>135650</v>
      </c>
      <c r="E1639">
        <v>135795</v>
      </c>
    </row>
    <row r="1640" spans="1:5" x14ac:dyDescent="0.25">
      <c r="A1640" s="2">
        <v>45541.666666666664</v>
      </c>
      <c r="B1640">
        <v>136125</v>
      </c>
      <c r="C1640">
        <v>136155</v>
      </c>
      <c r="D1640">
        <v>135920</v>
      </c>
      <c r="E1640">
        <v>135985</v>
      </c>
    </row>
    <row r="1641" spans="1:5" x14ac:dyDescent="0.25">
      <c r="A1641" s="2">
        <v>45541.625</v>
      </c>
      <c r="B1641">
        <v>135985</v>
      </c>
      <c r="C1641">
        <v>136165</v>
      </c>
      <c r="D1641">
        <v>135835</v>
      </c>
      <c r="E1641">
        <v>136120</v>
      </c>
    </row>
    <row r="1642" spans="1:5" x14ac:dyDescent="0.25">
      <c r="A1642" s="2">
        <v>45541.583333333336</v>
      </c>
      <c r="B1642">
        <v>136190</v>
      </c>
      <c r="C1642">
        <v>136375</v>
      </c>
      <c r="D1642">
        <v>135950</v>
      </c>
      <c r="E1642">
        <v>135985</v>
      </c>
    </row>
    <row r="1643" spans="1:5" x14ac:dyDescent="0.25">
      <c r="A1643" s="2">
        <v>45541.541666666664</v>
      </c>
      <c r="B1643">
        <v>136280</v>
      </c>
      <c r="C1643">
        <v>136385</v>
      </c>
      <c r="D1643">
        <v>136055</v>
      </c>
      <c r="E1643">
        <v>136185</v>
      </c>
    </row>
    <row r="1644" spans="1:5" x14ac:dyDescent="0.25">
      <c r="A1644" s="2">
        <v>45541.5</v>
      </c>
      <c r="B1644">
        <v>136590</v>
      </c>
      <c r="C1644">
        <v>137015</v>
      </c>
      <c r="D1644">
        <v>136230</v>
      </c>
      <c r="E1644">
        <v>136280</v>
      </c>
    </row>
    <row r="1645" spans="1:5" x14ac:dyDescent="0.25">
      <c r="A1645" s="2">
        <v>45541.458333333336</v>
      </c>
      <c r="B1645">
        <v>137415</v>
      </c>
      <c r="C1645">
        <v>137545</v>
      </c>
      <c r="D1645">
        <v>136515</v>
      </c>
      <c r="E1645">
        <v>136585</v>
      </c>
    </row>
    <row r="1646" spans="1:5" x14ac:dyDescent="0.25">
      <c r="A1646" s="2">
        <v>45541.416666666664</v>
      </c>
      <c r="B1646">
        <v>138135</v>
      </c>
      <c r="C1646">
        <v>138170</v>
      </c>
      <c r="D1646">
        <v>137290</v>
      </c>
      <c r="E1646">
        <v>137415</v>
      </c>
    </row>
    <row r="1647" spans="1:5" x14ac:dyDescent="0.25">
      <c r="A1647" s="2">
        <v>45541.375</v>
      </c>
      <c r="B1647">
        <v>137800</v>
      </c>
      <c r="C1647">
        <v>138780</v>
      </c>
      <c r="D1647">
        <v>137560</v>
      </c>
      <c r="E1647">
        <v>138135</v>
      </c>
    </row>
    <row r="1648" spans="1:5" x14ac:dyDescent="0.25">
      <c r="A1648" s="2">
        <v>45540.75</v>
      </c>
      <c r="B1648">
        <v>138060</v>
      </c>
      <c r="C1648">
        <v>138295</v>
      </c>
      <c r="D1648">
        <v>138035</v>
      </c>
      <c r="E1648">
        <v>138265</v>
      </c>
    </row>
    <row r="1649" spans="1:5" x14ac:dyDescent="0.25">
      <c r="A1649" s="2">
        <v>45540.708333333336</v>
      </c>
      <c r="B1649">
        <v>138085</v>
      </c>
      <c r="C1649">
        <v>138180</v>
      </c>
      <c r="D1649">
        <v>138005</v>
      </c>
      <c r="E1649">
        <v>138060</v>
      </c>
    </row>
    <row r="1650" spans="1:5" x14ac:dyDescent="0.25">
      <c r="A1650" s="2">
        <v>45540.666666666664</v>
      </c>
      <c r="B1650">
        <v>137880</v>
      </c>
      <c r="C1650">
        <v>138160</v>
      </c>
      <c r="D1650">
        <v>137825</v>
      </c>
      <c r="E1650">
        <v>138085</v>
      </c>
    </row>
    <row r="1651" spans="1:5" x14ac:dyDescent="0.25">
      <c r="A1651" s="2">
        <v>45540.625</v>
      </c>
      <c r="B1651">
        <v>137820</v>
      </c>
      <c r="C1651">
        <v>138000</v>
      </c>
      <c r="D1651">
        <v>137700</v>
      </c>
      <c r="E1651">
        <v>137880</v>
      </c>
    </row>
    <row r="1652" spans="1:5" x14ac:dyDescent="0.25">
      <c r="A1652" s="2">
        <v>45540.583333333336</v>
      </c>
      <c r="B1652">
        <v>138035</v>
      </c>
      <c r="C1652">
        <v>138200</v>
      </c>
      <c r="D1652">
        <v>137730</v>
      </c>
      <c r="E1652">
        <v>137820</v>
      </c>
    </row>
    <row r="1653" spans="1:5" x14ac:dyDescent="0.25">
      <c r="A1653" s="2">
        <v>45540.541666666664</v>
      </c>
      <c r="B1653">
        <v>137520</v>
      </c>
      <c r="C1653">
        <v>138055</v>
      </c>
      <c r="D1653">
        <v>137475</v>
      </c>
      <c r="E1653">
        <v>138035</v>
      </c>
    </row>
    <row r="1654" spans="1:5" x14ac:dyDescent="0.25">
      <c r="A1654" s="2">
        <v>45540.5</v>
      </c>
      <c r="B1654">
        <v>137600</v>
      </c>
      <c r="C1654">
        <v>137755</v>
      </c>
      <c r="D1654">
        <v>137485</v>
      </c>
      <c r="E1654">
        <v>137520</v>
      </c>
    </row>
    <row r="1655" spans="1:5" x14ac:dyDescent="0.25">
      <c r="A1655" s="2">
        <v>45540.458333333336</v>
      </c>
      <c r="B1655">
        <v>137760</v>
      </c>
      <c r="C1655">
        <v>137940</v>
      </c>
      <c r="D1655">
        <v>137465</v>
      </c>
      <c r="E1655">
        <v>137595</v>
      </c>
    </row>
    <row r="1656" spans="1:5" x14ac:dyDescent="0.25">
      <c r="A1656" s="2">
        <v>45540.416666666664</v>
      </c>
      <c r="B1656">
        <v>137540</v>
      </c>
      <c r="C1656">
        <v>138020</v>
      </c>
      <c r="D1656">
        <v>137350</v>
      </c>
      <c r="E1656">
        <v>137765</v>
      </c>
    </row>
    <row r="1657" spans="1:5" x14ac:dyDescent="0.25">
      <c r="A1657" s="2">
        <v>45540.375</v>
      </c>
      <c r="B1657">
        <v>137850</v>
      </c>
      <c r="C1657">
        <v>138340</v>
      </c>
      <c r="D1657">
        <v>137270</v>
      </c>
      <c r="E1657">
        <v>137535</v>
      </c>
    </row>
    <row r="1658" spans="1:5" x14ac:dyDescent="0.25">
      <c r="A1658" s="2">
        <v>45539.75</v>
      </c>
      <c r="B1658">
        <v>138005</v>
      </c>
      <c r="C1658">
        <v>138075</v>
      </c>
      <c r="D1658">
        <v>137860</v>
      </c>
      <c r="E1658">
        <v>137920</v>
      </c>
    </row>
    <row r="1659" spans="1:5" x14ac:dyDescent="0.25">
      <c r="A1659" s="2">
        <v>45539.708333333336</v>
      </c>
      <c r="B1659">
        <v>137925</v>
      </c>
      <c r="C1659">
        <v>138075</v>
      </c>
      <c r="D1659">
        <v>137685</v>
      </c>
      <c r="E1659">
        <v>138005</v>
      </c>
    </row>
    <row r="1660" spans="1:5" x14ac:dyDescent="0.25">
      <c r="A1660" s="2">
        <v>45539.666666666664</v>
      </c>
      <c r="B1660">
        <v>137775</v>
      </c>
      <c r="C1660">
        <v>138310</v>
      </c>
      <c r="D1660">
        <v>137745</v>
      </c>
      <c r="E1660">
        <v>137920</v>
      </c>
    </row>
    <row r="1661" spans="1:5" x14ac:dyDescent="0.25">
      <c r="A1661" s="2">
        <v>45539.625</v>
      </c>
      <c r="B1661">
        <v>137770</v>
      </c>
      <c r="C1661">
        <v>137920</v>
      </c>
      <c r="D1661">
        <v>137690</v>
      </c>
      <c r="E1661">
        <v>137770</v>
      </c>
    </row>
    <row r="1662" spans="1:5" x14ac:dyDescent="0.25">
      <c r="A1662" s="2">
        <v>45539.583333333336</v>
      </c>
      <c r="B1662">
        <v>137955</v>
      </c>
      <c r="C1662">
        <v>137985</v>
      </c>
      <c r="D1662">
        <v>137655</v>
      </c>
      <c r="E1662">
        <v>137770</v>
      </c>
    </row>
    <row r="1663" spans="1:5" x14ac:dyDescent="0.25">
      <c r="A1663" s="2">
        <v>45539.541666666664</v>
      </c>
      <c r="B1663">
        <v>138095</v>
      </c>
      <c r="C1663">
        <v>138115</v>
      </c>
      <c r="D1663">
        <v>137915</v>
      </c>
      <c r="E1663">
        <v>137955</v>
      </c>
    </row>
    <row r="1664" spans="1:5" x14ac:dyDescent="0.25">
      <c r="A1664" s="2">
        <v>45539.5</v>
      </c>
      <c r="B1664">
        <v>138400</v>
      </c>
      <c r="C1664">
        <v>138425</v>
      </c>
      <c r="D1664">
        <v>138090</v>
      </c>
      <c r="E1664">
        <v>138100</v>
      </c>
    </row>
    <row r="1665" spans="1:5" x14ac:dyDescent="0.25">
      <c r="A1665" s="2">
        <v>45539.458333333336</v>
      </c>
      <c r="B1665">
        <v>137640</v>
      </c>
      <c r="C1665">
        <v>138460</v>
      </c>
      <c r="D1665">
        <v>137480</v>
      </c>
      <c r="E1665">
        <v>138395</v>
      </c>
    </row>
    <row r="1666" spans="1:5" x14ac:dyDescent="0.25">
      <c r="A1666" s="2">
        <v>45539.416666666664</v>
      </c>
      <c r="B1666">
        <v>136520</v>
      </c>
      <c r="C1666">
        <v>137765</v>
      </c>
      <c r="D1666">
        <v>136415</v>
      </c>
      <c r="E1666">
        <v>137635</v>
      </c>
    </row>
    <row r="1667" spans="1:5" x14ac:dyDescent="0.25">
      <c r="A1667" s="2">
        <v>45539.375</v>
      </c>
      <c r="B1667">
        <v>135880</v>
      </c>
      <c r="C1667">
        <v>136685</v>
      </c>
      <c r="D1667">
        <v>135755</v>
      </c>
      <c r="E1667">
        <v>136520</v>
      </c>
    </row>
    <row r="1668" spans="1:5" x14ac:dyDescent="0.25">
      <c r="A1668" s="2">
        <v>45538.75</v>
      </c>
      <c r="B1668">
        <v>136100</v>
      </c>
      <c r="C1668">
        <v>136250</v>
      </c>
      <c r="D1668">
        <v>136050</v>
      </c>
      <c r="E1668">
        <v>136220</v>
      </c>
    </row>
    <row r="1669" spans="1:5" x14ac:dyDescent="0.25">
      <c r="A1669" s="2">
        <v>45538.708333333336</v>
      </c>
      <c r="B1669">
        <v>135985</v>
      </c>
      <c r="C1669">
        <v>136145</v>
      </c>
      <c r="D1669">
        <v>135905</v>
      </c>
      <c r="E1669">
        <v>136105</v>
      </c>
    </row>
    <row r="1670" spans="1:5" x14ac:dyDescent="0.25">
      <c r="A1670" s="2">
        <v>45538.666666666664</v>
      </c>
      <c r="B1670">
        <v>136035</v>
      </c>
      <c r="C1670">
        <v>136100</v>
      </c>
      <c r="D1670">
        <v>135705</v>
      </c>
      <c r="E1670">
        <v>135985</v>
      </c>
    </row>
    <row r="1671" spans="1:5" x14ac:dyDescent="0.25">
      <c r="A1671" s="2">
        <v>45538.625</v>
      </c>
      <c r="B1671">
        <v>136105</v>
      </c>
      <c r="C1671">
        <v>136170</v>
      </c>
      <c r="D1671">
        <v>135940</v>
      </c>
      <c r="E1671">
        <v>136035</v>
      </c>
    </row>
    <row r="1672" spans="1:5" x14ac:dyDescent="0.25">
      <c r="A1672" s="2">
        <v>45538.583333333336</v>
      </c>
      <c r="B1672">
        <v>135990</v>
      </c>
      <c r="C1672">
        <v>136430</v>
      </c>
      <c r="D1672">
        <v>135980</v>
      </c>
      <c r="E1672">
        <v>136105</v>
      </c>
    </row>
    <row r="1673" spans="1:5" x14ac:dyDescent="0.25">
      <c r="A1673" s="2">
        <v>45538.541666666664</v>
      </c>
      <c r="B1673">
        <v>135905</v>
      </c>
      <c r="C1673">
        <v>136210</v>
      </c>
      <c r="D1673">
        <v>135900</v>
      </c>
      <c r="E1673">
        <v>135990</v>
      </c>
    </row>
    <row r="1674" spans="1:5" x14ac:dyDescent="0.25">
      <c r="A1674" s="2">
        <v>45538.5</v>
      </c>
      <c r="B1674">
        <v>136130</v>
      </c>
      <c r="C1674">
        <v>136310</v>
      </c>
      <c r="D1674">
        <v>135895</v>
      </c>
      <c r="E1674">
        <v>135900</v>
      </c>
    </row>
    <row r="1675" spans="1:5" x14ac:dyDescent="0.25">
      <c r="A1675" s="2">
        <v>45538.458333333336</v>
      </c>
      <c r="B1675">
        <v>136070</v>
      </c>
      <c r="C1675">
        <v>136555</v>
      </c>
      <c r="D1675">
        <v>135795</v>
      </c>
      <c r="E1675">
        <v>136130</v>
      </c>
    </row>
    <row r="1676" spans="1:5" x14ac:dyDescent="0.25">
      <c r="A1676" s="2">
        <v>45538.416666666664</v>
      </c>
      <c r="B1676">
        <v>136375</v>
      </c>
      <c r="C1676">
        <v>136590</v>
      </c>
      <c r="D1676">
        <v>135905</v>
      </c>
      <c r="E1676">
        <v>136070</v>
      </c>
    </row>
    <row r="1677" spans="1:5" x14ac:dyDescent="0.25">
      <c r="A1677" s="2">
        <v>45538.375</v>
      </c>
      <c r="B1677">
        <v>135695</v>
      </c>
      <c r="C1677">
        <v>136555</v>
      </c>
      <c r="D1677">
        <v>135600</v>
      </c>
      <c r="E1677">
        <v>136370</v>
      </c>
    </row>
    <row r="1678" spans="1:5" x14ac:dyDescent="0.25">
      <c r="A1678" s="2">
        <v>45537.75</v>
      </c>
      <c r="B1678">
        <v>136415</v>
      </c>
      <c r="C1678">
        <v>136420</v>
      </c>
      <c r="D1678">
        <v>136220</v>
      </c>
      <c r="E1678">
        <v>136220</v>
      </c>
    </row>
    <row r="1679" spans="1:5" x14ac:dyDescent="0.25">
      <c r="A1679" s="2">
        <v>45537.708333333336</v>
      </c>
      <c r="B1679">
        <v>136350</v>
      </c>
      <c r="C1679">
        <v>136485</v>
      </c>
      <c r="D1679">
        <v>136295</v>
      </c>
      <c r="E1679">
        <v>136415</v>
      </c>
    </row>
    <row r="1680" spans="1:5" x14ac:dyDescent="0.25">
      <c r="A1680" s="2">
        <v>45537.666666666664</v>
      </c>
      <c r="B1680">
        <v>136475</v>
      </c>
      <c r="C1680">
        <v>136685</v>
      </c>
      <c r="D1680">
        <v>136350</v>
      </c>
      <c r="E1680">
        <v>136350</v>
      </c>
    </row>
    <row r="1681" spans="1:5" x14ac:dyDescent="0.25">
      <c r="A1681" s="2">
        <v>45537.625</v>
      </c>
      <c r="B1681">
        <v>136655</v>
      </c>
      <c r="C1681">
        <v>136660</v>
      </c>
      <c r="D1681">
        <v>136450</v>
      </c>
      <c r="E1681">
        <v>136475</v>
      </c>
    </row>
    <row r="1682" spans="1:5" x14ac:dyDescent="0.25">
      <c r="A1682" s="2">
        <v>45537.583333333336</v>
      </c>
      <c r="B1682">
        <v>136555</v>
      </c>
      <c r="C1682">
        <v>136945</v>
      </c>
      <c r="D1682">
        <v>136490</v>
      </c>
      <c r="E1682">
        <v>136655</v>
      </c>
    </row>
    <row r="1683" spans="1:5" x14ac:dyDescent="0.25">
      <c r="A1683" s="2">
        <v>45537.541666666664</v>
      </c>
      <c r="B1683">
        <v>136455</v>
      </c>
      <c r="C1683">
        <v>136580</v>
      </c>
      <c r="D1683">
        <v>136295</v>
      </c>
      <c r="E1683">
        <v>136555</v>
      </c>
    </row>
    <row r="1684" spans="1:5" x14ac:dyDescent="0.25">
      <c r="A1684" s="2">
        <v>45537.5</v>
      </c>
      <c r="B1684">
        <v>136390</v>
      </c>
      <c r="C1684">
        <v>136590</v>
      </c>
      <c r="D1684">
        <v>136340</v>
      </c>
      <c r="E1684">
        <v>136460</v>
      </c>
    </row>
    <row r="1685" spans="1:5" x14ac:dyDescent="0.25">
      <c r="A1685" s="2">
        <v>45537.458333333336</v>
      </c>
      <c r="B1685">
        <v>136320</v>
      </c>
      <c r="C1685">
        <v>136570</v>
      </c>
      <c r="D1685">
        <v>136125</v>
      </c>
      <c r="E1685">
        <v>136395</v>
      </c>
    </row>
    <row r="1686" spans="1:5" x14ac:dyDescent="0.25">
      <c r="A1686" s="2">
        <v>45537.416666666664</v>
      </c>
      <c r="B1686">
        <v>137090</v>
      </c>
      <c r="C1686">
        <v>137325</v>
      </c>
      <c r="D1686">
        <v>136260</v>
      </c>
      <c r="E1686">
        <v>136320</v>
      </c>
    </row>
    <row r="1687" spans="1:5" x14ac:dyDescent="0.25">
      <c r="A1687" s="2">
        <v>45537.375</v>
      </c>
      <c r="B1687">
        <v>137250</v>
      </c>
      <c r="C1687">
        <v>137485</v>
      </c>
      <c r="D1687">
        <v>137000</v>
      </c>
      <c r="E1687">
        <v>137090</v>
      </c>
    </row>
    <row r="1688" spans="1:5" x14ac:dyDescent="0.25">
      <c r="A1688" s="2">
        <v>45534.75</v>
      </c>
      <c r="B1688">
        <v>138070</v>
      </c>
      <c r="C1688">
        <v>138220</v>
      </c>
      <c r="D1688">
        <v>137870</v>
      </c>
      <c r="E1688">
        <v>138025</v>
      </c>
    </row>
    <row r="1689" spans="1:5" x14ac:dyDescent="0.25">
      <c r="A1689" s="2">
        <v>45534.708333333336</v>
      </c>
      <c r="B1689">
        <v>137685</v>
      </c>
      <c r="C1689">
        <v>138990</v>
      </c>
      <c r="D1689">
        <v>137635</v>
      </c>
      <c r="E1689">
        <v>138065</v>
      </c>
    </row>
    <row r="1690" spans="1:5" x14ac:dyDescent="0.25">
      <c r="A1690" s="2">
        <v>45534.666666666664</v>
      </c>
      <c r="B1690">
        <v>137000</v>
      </c>
      <c r="C1690">
        <v>137770</v>
      </c>
      <c r="D1690">
        <v>136970</v>
      </c>
      <c r="E1690">
        <v>137685</v>
      </c>
    </row>
    <row r="1691" spans="1:5" x14ac:dyDescent="0.25">
      <c r="A1691" s="2">
        <v>45534.625</v>
      </c>
      <c r="B1691">
        <v>137070</v>
      </c>
      <c r="C1691">
        <v>137155</v>
      </c>
      <c r="D1691">
        <v>136945</v>
      </c>
      <c r="E1691">
        <v>137000</v>
      </c>
    </row>
    <row r="1692" spans="1:5" x14ac:dyDescent="0.25">
      <c r="A1692" s="2">
        <v>45534.583333333336</v>
      </c>
      <c r="B1692">
        <v>136885</v>
      </c>
      <c r="C1692">
        <v>137155</v>
      </c>
      <c r="D1692">
        <v>136870</v>
      </c>
      <c r="E1692">
        <v>137065</v>
      </c>
    </row>
    <row r="1693" spans="1:5" x14ac:dyDescent="0.25">
      <c r="A1693" s="2">
        <v>45534.541666666664</v>
      </c>
      <c r="B1693">
        <v>137355</v>
      </c>
      <c r="C1693">
        <v>137445</v>
      </c>
      <c r="D1693">
        <v>136815</v>
      </c>
      <c r="E1693">
        <v>136885</v>
      </c>
    </row>
    <row r="1694" spans="1:5" x14ac:dyDescent="0.25">
      <c r="A1694" s="2">
        <v>45534.5</v>
      </c>
      <c r="B1694">
        <v>137650</v>
      </c>
      <c r="C1694">
        <v>137860</v>
      </c>
      <c r="D1694">
        <v>137345</v>
      </c>
      <c r="E1694">
        <v>137355</v>
      </c>
    </row>
    <row r="1695" spans="1:5" x14ac:dyDescent="0.25">
      <c r="A1695" s="2">
        <v>45534.458333333336</v>
      </c>
      <c r="B1695">
        <v>136980</v>
      </c>
      <c r="C1695">
        <v>137860</v>
      </c>
      <c r="D1695">
        <v>136930</v>
      </c>
      <c r="E1695">
        <v>137655</v>
      </c>
    </row>
    <row r="1696" spans="1:5" x14ac:dyDescent="0.25">
      <c r="A1696" s="2">
        <v>45534.416666666664</v>
      </c>
      <c r="B1696">
        <v>136945</v>
      </c>
      <c r="C1696">
        <v>137170</v>
      </c>
      <c r="D1696">
        <v>136500</v>
      </c>
      <c r="E1696">
        <v>136980</v>
      </c>
    </row>
    <row r="1697" spans="1:5" x14ac:dyDescent="0.25">
      <c r="A1697" s="2">
        <v>45534.375</v>
      </c>
      <c r="B1697">
        <v>137800</v>
      </c>
      <c r="C1697">
        <v>137975</v>
      </c>
      <c r="D1697">
        <v>136855</v>
      </c>
      <c r="E1697">
        <v>136945</v>
      </c>
    </row>
    <row r="1698" spans="1:5" x14ac:dyDescent="0.25">
      <c r="A1698" s="2">
        <v>45533.75</v>
      </c>
      <c r="B1698">
        <v>137480</v>
      </c>
      <c r="C1698">
        <v>137535</v>
      </c>
      <c r="D1698">
        <v>137400</v>
      </c>
      <c r="E1698">
        <v>137470</v>
      </c>
    </row>
    <row r="1699" spans="1:5" x14ac:dyDescent="0.25">
      <c r="A1699" s="2">
        <v>45533.708333333336</v>
      </c>
      <c r="B1699">
        <v>137735</v>
      </c>
      <c r="C1699">
        <v>137750</v>
      </c>
      <c r="D1699">
        <v>137420</v>
      </c>
      <c r="E1699">
        <v>137480</v>
      </c>
    </row>
    <row r="1700" spans="1:5" x14ac:dyDescent="0.25">
      <c r="A1700" s="2">
        <v>45533.666666666664</v>
      </c>
      <c r="B1700">
        <v>137885</v>
      </c>
      <c r="C1700">
        <v>138035</v>
      </c>
      <c r="D1700">
        <v>137660</v>
      </c>
      <c r="E1700">
        <v>137735</v>
      </c>
    </row>
    <row r="1701" spans="1:5" x14ac:dyDescent="0.25">
      <c r="A1701" s="2">
        <v>45533.625</v>
      </c>
      <c r="B1701">
        <v>137875</v>
      </c>
      <c r="C1701">
        <v>138070</v>
      </c>
      <c r="D1701">
        <v>137640</v>
      </c>
      <c r="E1701">
        <v>137890</v>
      </c>
    </row>
    <row r="1702" spans="1:5" x14ac:dyDescent="0.25">
      <c r="A1702" s="2">
        <v>45533.583333333336</v>
      </c>
      <c r="B1702">
        <v>137640</v>
      </c>
      <c r="C1702">
        <v>137905</v>
      </c>
      <c r="D1702">
        <v>137540</v>
      </c>
      <c r="E1702">
        <v>137870</v>
      </c>
    </row>
    <row r="1703" spans="1:5" x14ac:dyDescent="0.25">
      <c r="A1703" s="2">
        <v>45533.541666666664</v>
      </c>
      <c r="B1703">
        <v>137745</v>
      </c>
      <c r="C1703">
        <v>137825</v>
      </c>
      <c r="D1703">
        <v>137510</v>
      </c>
      <c r="E1703">
        <v>137640</v>
      </c>
    </row>
    <row r="1704" spans="1:5" x14ac:dyDescent="0.25">
      <c r="A1704" s="2">
        <v>45533.5</v>
      </c>
      <c r="B1704">
        <v>137990</v>
      </c>
      <c r="C1704">
        <v>138010</v>
      </c>
      <c r="D1704">
        <v>137700</v>
      </c>
      <c r="E1704">
        <v>137750</v>
      </c>
    </row>
    <row r="1705" spans="1:5" x14ac:dyDescent="0.25">
      <c r="A1705" s="2">
        <v>45533.458333333336</v>
      </c>
      <c r="B1705">
        <v>138405</v>
      </c>
      <c r="C1705">
        <v>138460</v>
      </c>
      <c r="D1705">
        <v>137825</v>
      </c>
      <c r="E1705">
        <v>137995</v>
      </c>
    </row>
    <row r="1706" spans="1:5" x14ac:dyDescent="0.25">
      <c r="A1706" s="2">
        <v>45533.416666666664</v>
      </c>
      <c r="B1706">
        <v>138865</v>
      </c>
      <c r="C1706">
        <v>138870</v>
      </c>
      <c r="D1706">
        <v>138120</v>
      </c>
      <c r="E1706">
        <v>138405</v>
      </c>
    </row>
    <row r="1707" spans="1:5" x14ac:dyDescent="0.25">
      <c r="A1707" s="2">
        <v>45533.375</v>
      </c>
      <c r="B1707">
        <v>139315</v>
      </c>
      <c r="C1707">
        <v>139425</v>
      </c>
      <c r="D1707">
        <v>138830</v>
      </c>
      <c r="E1707">
        <v>138865</v>
      </c>
    </row>
    <row r="1708" spans="1:5" x14ac:dyDescent="0.25">
      <c r="A1708" s="2">
        <v>45532.75</v>
      </c>
      <c r="B1708">
        <v>139120</v>
      </c>
      <c r="C1708">
        <v>139185</v>
      </c>
      <c r="D1708">
        <v>139055</v>
      </c>
      <c r="E1708">
        <v>139165</v>
      </c>
    </row>
    <row r="1709" spans="1:5" x14ac:dyDescent="0.25">
      <c r="A1709" s="2">
        <v>45532.708333333336</v>
      </c>
      <c r="B1709">
        <v>139130</v>
      </c>
      <c r="C1709">
        <v>139195</v>
      </c>
      <c r="D1709">
        <v>138890</v>
      </c>
      <c r="E1709">
        <v>139120</v>
      </c>
    </row>
    <row r="1710" spans="1:5" x14ac:dyDescent="0.25">
      <c r="A1710" s="2">
        <v>45532.666666666664</v>
      </c>
      <c r="B1710">
        <v>138980</v>
      </c>
      <c r="C1710">
        <v>139280</v>
      </c>
      <c r="D1710">
        <v>138960</v>
      </c>
      <c r="E1710">
        <v>139135</v>
      </c>
    </row>
    <row r="1711" spans="1:5" x14ac:dyDescent="0.25">
      <c r="A1711" s="2">
        <v>45532.625</v>
      </c>
      <c r="B1711">
        <v>138595</v>
      </c>
      <c r="C1711">
        <v>139015</v>
      </c>
      <c r="D1711">
        <v>138495</v>
      </c>
      <c r="E1711">
        <v>138980</v>
      </c>
    </row>
    <row r="1712" spans="1:5" x14ac:dyDescent="0.25">
      <c r="A1712" s="2">
        <v>45532.583333333336</v>
      </c>
      <c r="B1712">
        <v>138550</v>
      </c>
      <c r="C1712">
        <v>138805</v>
      </c>
      <c r="D1712">
        <v>138525</v>
      </c>
      <c r="E1712">
        <v>138590</v>
      </c>
    </row>
    <row r="1713" spans="1:5" x14ac:dyDescent="0.25">
      <c r="A1713" s="2">
        <v>45532.541666666664</v>
      </c>
      <c r="B1713">
        <v>138510</v>
      </c>
      <c r="C1713">
        <v>138675</v>
      </c>
      <c r="D1713">
        <v>138275</v>
      </c>
      <c r="E1713">
        <v>138555</v>
      </c>
    </row>
    <row r="1714" spans="1:5" x14ac:dyDescent="0.25">
      <c r="A1714" s="2">
        <v>45532.5</v>
      </c>
      <c r="B1714">
        <v>138450</v>
      </c>
      <c r="C1714">
        <v>138585</v>
      </c>
      <c r="D1714">
        <v>138155</v>
      </c>
      <c r="E1714">
        <v>138510</v>
      </c>
    </row>
    <row r="1715" spans="1:5" x14ac:dyDescent="0.25">
      <c r="A1715" s="2">
        <v>45532.458333333336</v>
      </c>
      <c r="B1715">
        <v>137840</v>
      </c>
      <c r="C1715">
        <v>138610</v>
      </c>
      <c r="D1715">
        <v>137810</v>
      </c>
      <c r="E1715">
        <v>138450</v>
      </c>
    </row>
    <row r="1716" spans="1:5" x14ac:dyDescent="0.25">
      <c r="A1716" s="2">
        <v>45532.416666666664</v>
      </c>
      <c r="B1716">
        <v>137960</v>
      </c>
      <c r="C1716">
        <v>138115</v>
      </c>
      <c r="D1716">
        <v>137520</v>
      </c>
      <c r="E1716">
        <v>137835</v>
      </c>
    </row>
    <row r="1717" spans="1:5" x14ac:dyDescent="0.25">
      <c r="A1717" s="2">
        <v>45532.375</v>
      </c>
      <c r="B1717">
        <v>138260</v>
      </c>
      <c r="C1717">
        <v>138380</v>
      </c>
      <c r="D1717">
        <v>137940</v>
      </c>
      <c r="E1717">
        <v>137960</v>
      </c>
    </row>
    <row r="1718" spans="1:5" x14ac:dyDescent="0.25">
      <c r="A1718" s="2">
        <v>45531.75</v>
      </c>
      <c r="B1718">
        <v>138645</v>
      </c>
      <c r="C1718">
        <v>138735</v>
      </c>
      <c r="D1718">
        <v>138585</v>
      </c>
      <c r="E1718">
        <v>138625</v>
      </c>
    </row>
    <row r="1719" spans="1:5" x14ac:dyDescent="0.25">
      <c r="A1719" s="2">
        <v>45531.708333333336</v>
      </c>
      <c r="B1719">
        <v>138795</v>
      </c>
      <c r="C1719">
        <v>138825</v>
      </c>
      <c r="D1719">
        <v>138570</v>
      </c>
      <c r="E1719">
        <v>138645</v>
      </c>
    </row>
    <row r="1720" spans="1:5" x14ac:dyDescent="0.25">
      <c r="A1720" s="2">
        <v>45531.666666666664</v>
      </c>
      <c r="B1720">
        <v>138835</v>
      </c>
      <c r="C1720">
        <v>138950</v>
      </c>
      <c r="D1720">
        <v>138765</v>
      </c>
      <c r="E1720">
        <v>138800</v>
      </c>
    </row>
    <row r="1721" spans="1:5" x14ac:dyDescent="0.25">
      <c r="A1721" s="2">
        <v>45531.625</v>
      </c>
      <c r="B1721">
        <v>138825</v>
      </c>
      <c r="C1721">
        <v>138950</v>
      </c>
      <c r="D1721">
        <v>138785</v>
      </c>
      <c r="E1721">
        <v>138835</v>
      </c>
    </row>
    <row r="1722" spans="1:5" x14ac:dyDescent="0.25">
      <c r="A1722" s="2">
        <v>45531.583333333336</v>
      </c>
      <c r="B1722">
        <v>138665</v>
      </c>
      <c r="C1722">
        <v>138895</v>
      </c>
      <c r="D1722">
        <v>138645</v>
      </c>
      <c r="E1722">
        <v>138825</v>
      </c>
    </row>
    <row r="1723" spans="1:5" x14ac:dyDescent="0.25">
      <c r="A1723" s="2">
        <v>45531.541666666664</v>
      </c>
      <c r="B1723">
        <v>138725</v>
      </c>
      <c r="C1723">
        <v>138785</v>
      </c>
      <c r="D1723">
        <v>138605</v>
      </c>
      <c r="E1723">
        <v>138665</v>
      </c>
    </row>
    <row r="1724" spans="1:5" x14ac:dyDescent="0.25">
      <c r="A1724" s="2">
        <v>45531.5</v>
      </c>
      <c r="B1724">
        <v>138890</v>
      </c>
      <c r="C1724">
        <v>139060</v>
      </c>
      <c r="D1724">
        <v>138695</v>
      </c>
      <c r="E1724">
        <v>138725</v>
      </c>
    </row>
    <row r="1725" spans="1:5" x14ac:dyDescent="0.25">
      <c r="A1725" s="2">
        <v>45531.458333333336</v>
      </c>
      <c r="B1725">
        <v>138670</v>
      </c>
      <c r="C1725">
        <v>139070</v>
      </c>
      <c r="D1725">
        <v>138535</v>
      </c>
      <c r="E1725">
        <v>138890</v>
      </c>
    </row>
    <row r="1726" spans="1:5" x14ac:dyDescent="0.25">
      <c r="A1726" s="2">
        <v>45531.416666666664</v>
      </c>
      <c r="B1726">
        <v>138950</v>
      </c>
      <c r="C1726">
        <v>138965</v>
      </c>
      <c r="D1726">
        <v>138460</v>
      </c>
      <c r="E1726">
        <v>138665</v>
      </c>
    </row>
    <row r="1727" spans="1:5" x14ac:dyDescent="0.25">
      <c r="A1727" s="2">
        <v>45531.375</v>
      </c>
      <c r="B1727">
        <v>138750</v>
      </c>
      <c r="C1727">
        <v>139065</v>
      </c>
      <c r="D1727">
        <v>138650</v>
      </c>
      <c r="E1727">
        <v>138950</v>
      </c>
    </row>
    <row r="1728" spans="1:5" x14ac:dyDescent="0.25">
      <c r="A1728" s="2">
        <v>45530.75</v>
      </c>
      <c r="B1728">
        <v>138855</v>
      </c>
      <c r="C1728">
        <v>138860</v>
      </c>
      <c r="D1728">
        <v>138725</v>
      </c>
      <c r="E1728">
        <v>138810</v>
      </c>
    </row>
    <row r="1729" spans="1:5" x14ac:dyDescent="0.25">
      <c r="A1729" s="2">
        <v>45530.708333333336</v>
      </c>
      <c r="B1729">
        <v>138850</v>
      </c>
      <c r="C1729">
        <v>138900</v>
      </c>
      <c r="D1729">
        <v>138770</v>
      </c>
      <c r="E1729">
        <v>138860</v>
      </c>
    </row>
    <row r="1730" spans="1:5" x14ac:dyDescent="0.25">
      <c r="A1730" s="2">
        <v>45530.666666666664</v>
      </c>
      <c r="B1730">
        <v>138825</v>
      </c>
      <c r="C1730">
        <v>138865</v>
      </c>
      <c r="D1730">
        <v>138710</v>
      </c>
      <c r="E1730">
        <v>138850</v>
      </c>
    </row>
    <row r="1731" spans="1:5" x14ac:dyDescent="0.25">
      <c r="A1731" s="2">
        <v>45530.625</v>
      </c>
      <c r="B1731">
        <v>138745</v>
      </c>
      <c r="C1731">
        <v>138830</v>
      </c>
      <c r="D1731">
        <v>138625</v>
      </c>
      <c r="E1731">
        <v>138820</v>
      </c>
    </row>
    <row r="1732" spans="1:5" x14ac:dyDescent="0.25">
      <c r="A1732" s="2">
        <v>45530.583333333336</v>
      </c>
      <c r="B1732">
        <v>138665</v>
      </c>
      <c r="C1732">
        <v>138950</v>
      </c>
      <c r="D1732">
        <v>138625</v>
      </c>
      <c r="E1732">
        <v>138740</v>
      </c>
    </row>
    <row r="1733" spans="1:5" x14ac:dyDescent="0.25">
      <c r="A1733" s="2">
        <v>45530.541666666664</v>
      </c>
      <c r="B1733">
        <v>138495</v>
      </c>
      <c r="C1733">
        <v>138815</v>
      </c>
      <c r="D1733">
        <v>138415</v>
      </c>
      <c r="E1733">
        <v>138670</v>
      </c>
    </row>
    <row r="1734" spans="1:5" x14ac:dyDescent="0.25">
      <c r="A1734" s="2">
        <v>45530.5</v>
      </c>
      <c r="B1734">
        <v>138440</v>
      </c>
      <c r="C1734">
        <v>138550</v>
      </c>
      <c r="D1734">
        <v>138150</v>
      </c>
      <c r="E1734">
        <v>138495</v>
      </c>
    </row>
    <row r="1735" spans="1:5" x14ac:dyDescent="0.25">
      <c r="A1735" s="2">
        <v>45530.458333333336</v>
      </c>
      <c r="B1735">
        <v>138545</v>
      </c>
      <c r="C1735">
        <v>138790</v>
      </c>
      <c r="D1735">
        <v>138355</v>
      </c>
      <c r="E1735">
        <v>138440</v>
      </c>
    </row>
    <row r="1736" spans="1:5" x14ac:dyDescent="0.25">
      <c r="A1736" s="2">
        <v>45530.416666666664</v>
      </c>
      <c r="B1736">
        <v>138290</v>
      </c>
      <c r="C1736">
        <v>138670</v>
      </c>
      <c r="D1736">
        <v>137785</v>
      </c>
      <c r="E1736">
        <v>138545</v>
      </c>
    </row>
    <row r="1737" spans="1:5" x14ac:dyDescent="0.25">
      <c r="A1737" s="2">
        <v>45530.375</v>
      </c>
      <c r="B1737">
        <v>137965</v>
      </c>
      <c r="C1737">
        <v>138380</v>
      </c>
      <c r="D1737">
        <v>137770</v>
      </c>
      <c r="E1737">
        <v>138290</v>
      </c>
    </row>
    <row r="1738" spans="1:5" x14ac:dyDescent="0.25">
      <c r="A1738" s="2">
        <v>45527.75</v>
      </c>
      <c r="B1738">
        <v>137740</v>
      </c>
      <c r="C1738">
        <v>137800</v>
      </c>
      <c r="D1738">
        <v>137610</v>
      </c>
      <c r="E1738">
        <v>137750</v>
      </c>
    </row>
    <row r="1739" spans="1:5" x14ac:dyDescent="0.25">
      <c r="A1739" s="2">
        <v>45527.708333333336</v>
      </c>
      <c r="B1739">
        <v>137810</v>
      </c>
      <c r="C1739">
        <v>137840</v>
      </c>
      <c r="D1739">
        <v>137585</v>
      </c>
      <c r="E1739">
        <v>137740</v>
      </c>
    </row>
    <row r="1740" spans="1:5" x14ac:dyDescent="0.25">
      <c r="A1740" s="2">
        <v>45527.666666666664</v>
      </c>
      <c r="B1740">
        <v>138040</v>
      </c>
      <c r="C1740">
        <v>138100</v>
      </c>
      <c r="D1740">
        <v>137785</v>
      </c>
      <c r="E1740">
        <v>137815</v>
      </c>
    </row>
    <row r="1741" spans="1:5" x14ac:dyDescent="0.25">
      <c r="A1741" s="2">
        <v>45527.625</v>
      </c>
      <c r="B1741">
        <v>138175</v>
      </c>
      <c r="C1741">
        <v>138265</v>
      </c>
      <c r="D1741">
        <v>138005</v>
      </c>
      <c r="E1741">
        <v>138045</v>
      </c>
    </row>
    <row r="1742" spans="1:5" x14ac:dyDescent="0.25">
      <c r="A1742" s="2">
        <v>45527.583333333336</v>
      </c>
      <c r="B1742">
        <v>138195</v>
      </c>
      <c r="C1742">
        <v>138225</v>
      </c>
      <c r="D1742">
        <v>138070</v>
      </c>
      <c r="E1742">
        <v>138180</v>
      </c>
    </row>
    <row r="1743" spans="1:5" x14ac:dyDescent="0.25">
      <c r="A1743" s="2">
        <v>45527.541666666664</v>
      </c>
      <c r="B1743">
        <v>138205</v>
      </c>
      <c r="C1743">
        <v>138390</v>
      </c>
      <c r="D1743">
        <v>138025</v>
      </c>
      <c r="E1743">
        <v>138195</v>
      </c>
    </row>
    <row r="1744" spans="1:5" x14ac:dyDescent="0.25">
      <c r="A1744" s="2">
        <v>45527.5</v>
      </c>
      <c r="B1744">
        <v>138325</v>
      </c>
      <c r="C1744">
        <v>138485</v>
      </c>
      <c r="D1744">
        <v>138150</v>
      </c>
      <c r="E1744">
        <v>138205</v>
      </c>
    </row>
    <row r="1745" spans="1:5" x14ac:dyDescent="0.25">
      <c r="A1745" s="2">
        <v>45527.458333333336</v>
      </c>
      <c r="B1745">
        <v>137485</v>
      </c>
      <c r="C1745">
        <v>138345</v>
      </c>
      <c r="D1745">
        <v>137435</v>
      </c>
      <c r="E1745">
        <v>138325</v>
      </c>
    </row>
    <row r="1746" spans="1:5" x14ac:dyDescent="0.25">
      <c r="A1746" s="2">
        <v>45527.416666666664</v>
      </c>
      <c r="B1746">
        <v>137660</v>
      </c>
      <c r="C1746">
        <v>137910</v>
      </c>
      <c r="D1746">
        <v>137320</v>
      </c>
      <c r="E1746">
        <v>137485</v>
      </c>
    </row>
    <row r="1747" spans="1:5" x14ac:dyDescent="0.25">
      <c r="A1747" s="2">
        <v>45527.375</v>
      </c>
      <c r="B1747">
        <v>137760</v>
      </c>
      <c r="C1747">
        <v>137910</v>
      </c>
      <c r="D1747">
        <v>137475</v>
      </c>
      <c r="E1747">
        <v>137655</v>
      </c>
    </row>
    <row r="1748" spans="1:5" x14ac:dyDescent="0.25">
      <c r="A1748" s="2">
        <v>45526.75</v>
      </c>
      <c r="B1748">
        <v>137355</v>
      </c>
      <c r="C1748">
        <v>137435</v>
      </c>
      <c r="D1748">
        <v>137140</v>
      </c>
      <c r="E1748">
        <v>137350</v>
      </c>
    </row>
    <row r="1749" spans="1:5" x14ac:dyDescent="0.25">
      <c r="A1749" s="2">
        <v>45526.708333333336</v>
      </c>
      <c r="B1749">
        <v>137100</v>
      </c>
      <c r="C1749">
        <v>137410</v>
      </c>
      <c r="D1749">
        <v>137070</v>
      </c>
      <c r="E1749">
        <v>137355</v>
      </c>
    </row>
    <row r="1750" spans="1:5" x14ac:dyDescent="0.25">
      <c r="A1750" s="2">
        <v>45526.666666666664</v>
      </c>
      <c r="B1750">
        <v>137100</v>
      </c>
      <c r="C1750">
        <v>137270</v>
      </c>
      <c r="D1750">
        <v>136895</v>
      </c>
      <c r="E1750">
        <v>137105</v>
      </c>
    </row>
    <row r="1751" spans="1:5" x14ac:dyDescent="0.25">
      <c r="A1751" s="2">
        <v>45526.625</v>
      </c>
      <c r="B1751">
        <v>136850</v>
      </c>
      <c r="C1751">
        <v>137205</v>
      </c>
      <c r="D1751">
        <v>136740</v>
      </c>
      <c r="E1751">
        <v>137105</v>
      </c>
    </row>
    <row r="1752" spans="1:5" x14ac:dyDescent="0.25">
      <c r="A1752" s="2">
        <v>45526.583333333336</v>
      </c>
      <c r="B1752">
        <v>137095</v>
      </c>
      <c r="C1752">
        <v>137225</v>
      </c>
      <c r="D1752">
        <v>136760</v>
      </c>
      <c r="E1752">
        <v>136850</v>
      </c>
    </row>
    <row r="1753" spans="1:5" x14ac:dyDescent="0.25">
      <c r="A1753" s="2">
        <v>45526.541666666664</v>
      </c>
      <c r="B1753">
        <v>137080</v>
      </c>
      <c r="C1753">
        <v>137250</v>
      </c>
      <c r="D1753">
        <v>137000</v>
      </c>
      <c r="E1753">
        <v>137095</v>
      </c>
    </row>
    <row r="1754" spans="1:5" x14ac:dyDescent="0.25">
      <c r="A1754" s="2">
        <v>45526.5</v>
      </c>
      <c r="B1754">
        <v>137645</v>
      </c>
      <c r="C1754">
        <v>137725</v>
      </c>
      <c r="D1754">
        <v>137025</v>
      </c>
      <c r="E1754">
        <v>137080</v>
      </c>
    </row>
    <row r="1755" spans="1:5" x14ac:dyDescent="0.25">
      <c r="A1755" s="2">
        <v>45526.458333333336</v>
      </c>
      <c r="B1755">
        <v>137720</v>
      </c>
      <c r="C1755">
        <v>137880</v>
      </c>
      <c r="D1755">
        <v>137470</v>
      </c>
      <c r="E1755">
        <v>137640</v>
      </c>
    </row>
    <row r="1756" spans="1:5" x14ac:dyDescent="0.25">
      <c r="A1756" s="2">
        <v>45526.416666666664</v>
      </c>
      <c r="B1756">
        <v>138170</v>
      </c>
      <c r="C1756">
        <v>138340</v>
      </c>
      <c r="D1756">
        <v>137640</v>
      </c>
      <c r="E1756">
        <v>137715</v>
      </c>
    </row>
    <row r="1757" spans="1:5" x14ac:dyDescent="0.25">
      <c r="A1757" s="2">
        <v>45526.375</v>
      </c>
      <c r="B1757">
        <v>138725</v>
      </c>
      <c r="C1757">
        <v>138730</v>
      </c>
      <c r="D1757">
        <v>138120</v>
      </c>
      <c r="E1757">
        <v>138170</v>
      </c>
    </row>
    <row r="1758" spans="1:5" x14ac:dyDescent="0.25">
      <c r="A1758" s="2">
        <v>45525.75</v>
      </c>
      <c r="B1758">
        <v>138720</v>
      </c>
      <c r="C1758">
        <v>138805</v>
      </c>
      <c r="D1758">
        <v>138685</v>
      </c>
      <c r="E1758">
        <v>138765</v>
      </c>
    </row>
    <row r="1759" spans="1:5" x14ac:dyDescent="0.25">
      <c r="A1759" s="2">
        <v>45525.708333333336</v>
      </c>
      <c r="B1759">
        <v>138590</v>
      </c>
      <c r="C1759">
        <v>138775</v>
      </c>
      <c r="D1759">
        <v>138540</v>
      </c>
      <c r="E1759">
        <v>138720</v>
      </c>
    </row>
    <row r="1760" spans="1:5" x14ac:dyDescent="0.25">
      <c r="A1760" s="2">
        <v>45525.666666666664</v>
      </c>
      <c r="B1760">
        <v>138690</v>
      </c>
      <c r="C1760">
        <v>138720</v>
      </c>
      <c r="D1760">
        <v>138580</v>
      </c>
      <c r="E1760">
        <v>138590</v>
      </c>
    </row>
    <row r="1761" spans="1:5" x14ac:dyDescent="0.25">
      <c r="A1761" s="2">
        <v>45525.625</v>
      </c>
      <c r="B1761">
        <v>138380</v>
      </c>
      <c r="C1761">
        <v>138840</v>
      </c>
      <c r="D1761">
        <v>138375</v>
      </c>
      <c r="E1761">
        <v>138685</v>
      </c>
    </row>
    <row r="1762" spans="1:5" x14ac:dyDescent="0.25">
      <c r="A1762" s="2">
        <v>45525.583333333336</v>
      </c>
      <c r="B1762">
        <v>138380</v>
      </c>
      <c r="C1762">
        <v>138570</v>
      </c>
      <c r="D1762">
        <v>138260</v>
      </c>
      <c r="E1762">
        <v>138380</v>
      </c>
    </row>
    <row r="1763" spans="1:5" x14ac:dyDescent="0.25">
      <c r="A1763" s="2">
        <v>45525.541666666664</v>
      </c>
      <c r="B1763">
        <v>138375</v>
      </c>
      <c r="C1763">
        <v>138535</v>
      </c>
      <c r="D1763">
        <v>138305</v>
      </c>
      <c r="E1763">
        <v>138385</v>
      </c>
    </row>
    <row r="1764" spans="1:5" x14ac:dyDescent="0.25">
      <c r="A1764" s="2">
        <v>45525.5</v>
      </c>
      <c r="B1764">
        <v>138505</v>
      </c>
      <c r="C1764">
        <v>138670</v>
      </c>
      <c r="D1764">
        <v>138330</v>
      </c>
      <c r="E1764">
        <v>138375</v>
      </c>
    </row>
    <row r="1765" spans="1:5" x14ac:dyDescent="0.25">
      <c r="A1765" s="2">
        <v>45525.458333333336</v>
      </c>
      <c r="B1765">
        <v>138840</v>
      </c>
      <c r="C1765">
        <v>138915</v>
      </c>
      <c r="D1765">
        <v>138415</v>
      </c>
      <c r="E1765">
        <v>138505</v>
      </c>
    </row>
    <row r="1766" spans="1:5" x14ac:dyDescent="0.25">
      <c r="A1766" s="2">
        <v>45525.416666666664</v>
      </c>
      <c r="B1766">
        <v>138660</v>
      </c>
      <c r="C1766">
        <v>139085</v>
      </c>
      <c r="D1766">
        <v>138505</v>
      </c>
      <c r="E1766">
        <v>138835</v>
      </c>
    </row>
    <row r="1767" spans="1:5" x14ac:dyDescent="0.25">
      <c r="A1767" s="2">
        <v>45525.375</v>
      </c>
      <c r="B1767">
        <v>138590</v>
      </c>
      <c r="C1767">
        <v>138835</v>
      </c>
      <c r="D1767">
        <v>138550</v>
      </c>
      <c r="E1767">
        <v>138655</v>
      </c>
    </row>
    <row r="1768" spans="1:5" x14ac:dyDescent="0.25">
      <c r="A1768" s="2">
        <v>45524.75</v>
      </c>
      <c r="B1768">
        <v>138500</v>
      </c>
      <c r="C1768">
        <v>138510</v>
      </c>
      <c r="D1768">
        <v>138280</v>
      </c>
      <c r="E1768">
        <v>138415</v>
      </c>
    </row>
    <row r="1769" spans="1:5" x14ac:dyDescent="0.25">
      <c r="A1769" s="2">
        <v>45524.708333333336</v>
      </c>
      <c r="B1769">
        <v>138255</v>
      </c>
      <c r="C1769">
        <v>138530</v>
      </c>
      <c r="D1769">
        <v>138220</v>
      </c>
      <c r="E1769">
        <v>138505</v>
      </c>
    </row>
    <row r="1770" spans="1:5" x14ac:dyDescent="0.25">
      <c r="A1770" s="2">
        <v>45524.666666666664</v>
      </c>
      <c r="B1770">
        <v>138320</v>
      </c>
      <c r="C1770">
        <v>138420</v>
      </c>
      <c r="D1770">
        <v>138195</v>
      </c>
      <c r="E1770">
        <v>138255</v>
      </c>
    </row>
    <row r="1771" spans="1:5" x14ac:dyDescent="0.25">
      <c r="A1771" s="2">
        <v>45524.625</v>
      </c>
      <c r="B1771">
        <v>138310</v>
      </c>
      <c r="C1771">
        <v>138475</v>
      </c>
      <c r="D1771">
        <v>138270</v>
      </c>
      <c r="E1771">
        <v>138320</v>
      </c>
    </row>
    <row r="1772" spans="1:5" x14ac:dyDescent="0.25">
      <c r="A1772" s="2">
        <v>45524.583333333336</v>
      </c>
      <c r="B1772">
        <v>138135</v>
      </c>
      <c r="C1772">
        <v>138325</v>
      </c>
      <c r="D1772">
        <v>137985</v>
      </c>
      <c r="E1772">
        <v>138305</v>
      </c>
    </row>
    <row r="1773" spans="1:5" x14ac:dyDescent="0.25">
      <c r="A1773" s="2">
        <v>45524.541666666664</v>
      </c>
      <c r="B1773">
        <v>137930</v>
      </c>
      <c r="C1773">
        <v>138400</v>
      </c>
      <c r="D1773">
        <v>137895</v>
      </c>
      <c r="E1773">
        <v>138140</v>
      </c>
    </row>
    <row r="1774" spans="1:5" x14ac:dyDescent="0.25">
      <c r="A1774" s="2">
        <v>45524.5</v>
      </c>
      <c r="B1774">
        <v>137710</v>
      </c>
      <c r="C1774">
        <v>138010</v>
      </c>
      <c r="D1774">
        <v>137665</v>
      </c>
      <c r="E1774">
        <v>137930</v>
      </c>
    </row>
    <row r="1775" spans="1:5" x14ac:dyDescent="0.25">
      <c r="A1775" s="2">
        <v>45524.458333333336</v>
      </c>
      <c r="B1775">
        <v>137705</v>
      </c>
      <c r="C1775">
        <v>137730</v>
      </c>
      <c r="D1775">
        <v>137405</v>
      </c>
      <c r="E1775">
        <v>137705</v>
      </c>
    </row>
    <row r="1776" spans="1:5" x14ac:dyDescent="0.25">
      <c r="A1776" s="2">
        <v>45524.416666666664</v>
      </c>
      <c r="B1776">
        <v>138200</v>
      </c>
      <c r="C1776">
        <v>138305</v>
      </c>
      <c r="D1776">
        <v>137570</v>
      </c>
      <c r="E1776">
        <v>137705</v>
      </c>
    </row>
    <row r="1777" spans="1:5" x14ac:dyDescent="0.25">
      <c r="A1777" s="2">
        <v>45524.375</v>
      </c>
      <c r="B1777">
        <v>138050</v>
      </c>
      <c r="C1777">
        <v>138215</v>
      </c>
      <c r="D1777">
        <v>137605</v>
      </c>
      <c r="E1777">
        <v>138200</v>
      </c>
    </row>
    <row r="1778" spans="1:5" x14ac:dyDescent="0.25">
      <c r="A1778" s="2">
        <v>45523.75</v>
      </c>
      <c r="B1778">
        <v>138135</v>
      </c>
      <c r="C1778">
        <v>138330</v>
      </c>
      <c r="D1778">
        <v>138060</v>
      </c>
      <c r="E1778">
        <v>138245</v>
      </c>
    </row>
    <row r="1779" spans="1:5" x14ac:dyDescent="0.25">
      <c r="A1779" s="2">
        <v>45523.708333333336</v>
      </c>
      <c r="B1779">
        <v>138130</v>
      </c>
      <c r="C1779">
        <v>138205</v>
      </c>
      <c r="D1779">
        <v>137775</v>
      </c>
      <c r="E1779">
        <v>138135</v>
      </c>
    </row>
    <row r="1780" spans="1:5" x14ac:dyDescent="0.25">
      <c r="A1780" s="2">
        <v>45523.666666666664</v>
      </c>
      <c r="B1780">
        <v>138020</v>
      </c>
      <c r="C1780">
        <v>138245</v>
      </c>
      <c r="D1780">
        <v>137995</v>
      </c>
      <c r="E1780">
        <v>138130</v>
      </c>
    </row>
    <row r="1781" spans="1:5" x14ac:dyDescent="0.25">
      <c r="A1781" s="2">
        <v>45523.625</v>
      </c>
      <c r="B1781">
        <v>138155</v>
      </c>
      <c r="C1781">
        <v>138255</v>
      </c>
      <c r="D1781">
        <v>137950</v>
      </c>
      <c r="E1781">
        <v>138025</v>
      </c>
    </row>
    <row r="1782" spans="1:5" x14ac:dyDescent="0.25">
      <c r="A1782" s="2">
        <v>45523.583333333336</v>
      </c>
      <c r="B1782">
        <v>137895</v>
      </c>
      <c r="C1782">
        <v>138395</v>
      </c>
      <c r="D1782">
        <v>137880</v>
      </c>
      <c r="E1782">
        <v>138155</v>
      </c>
    </row>
    <row r="1783" spans="1:5" x14ac:dyDescent="0.25">
      <c r="A1783" s="2">
        <v>45523.541666666664</v>
      </c>
      <c r="B1783">
        <v>137720</v>
      </c>
      <c r="C1783">
        <v>137945</v>
      </c>
      <c r="D1783">
        <v>137700</v>
      </c>
      <c r="E1783">
        <v>137895</v>
      </c>
    </row>
    <row r="1784" spans="1:5" x14ac:dyDescent="0.25">
      <c r="A1784" s="2">
        <v>45523.5</v>
      </c>
      <c r="B1784">
        <v>137435</v>
      </c>
      <c r="C1784">
        <v>137805</v>
      </c>
      <c r="D1784">
        <v>137365</v>
      </c>
      <c r="E1784">
        <v>137720</v>
      </c>
    </row>
    <row r="1785" spans="1:5" x14ac:dyDescent="0.25">
      <c r="A1785" s="2">
        <v>45523.458333333336</v>
      </c>
      <c r="B1785">
        <v>137295</v>
      </c>
      <c r="C1785">
        <v>137500</v>
      </c>
      <c r="D1785">
        <v>137240</v>
      </c>
      <c r="E1785">
        <v>137440</v>
      </c>
    </row>
    <row r="1786" spans="1:5" x14ac:dyDescent="0.25">
      <c r="A1786" s="2">
        <v>45523.416666666664</v>
      </c>
      <c r="B1786">
        <v>136635</v>
      </c>
      <c r="C1786">
        <v>137345</v>
      </c>
      <c r="D1786">
        <v>136615</v>
      </c>
      <c r="E1786">
        <v>137290</v>
      </c>
    </row>
    <row r="1787" spans="1:5" x14ac:dyDescent="0.25">
      <c r="A1787" s="2">
        <v>45523.375</v>
      </c>
      <c r="B1787">
        <v>136355</v>
      </c>
      <c r="C1787">
        <v>136775</v>
      </c>
      <c r="D1787">
        <v>136325</v>
      </c>
      <c r="E1787">
        <v>136640</v>
      </c>
    </row>
    <row r="1788" spans="1:5" x14ac:dyDescent="0.25">
      <c r="A1788" s="2">
        <v>45520.75</v>
      </c>
      <c r="B1788">
        <v>136090</v>
      </c>
      <c r="C1788">
        <v>136235</v>
      </c>
      <c r="D1788">
        <v>136085</v>
      </c>
      <c r="E1788">
        <v>136205</v>
      </c>
    </row>
    <row r="1789" spans="1:5" x14ac:dyDescent="0.25">
      <c r="A1789" s="2">
        <v>45520.708333333336</v>
      </c>
      <c r="B1789">
        <v>136205</v>
      </c>
      <c r="C1789">
        <v>136210</v>
      </c>
      <c r="D1789">
        <v>136040</v>
      </c>
      <c r="E1789">
        <v>136090</v>
      </c>
    </row>
    <row r="1790" spans="1:5" x14ac:dyDescent="0.25">
      <c r="A1790" s="2">
        <v>45520.666666666664</v>
      </c>
      <c r="B1790">
        <v>136195</v>
      </c>
      <c r="C1790">
        <v>136245</v>
      </c>
      <c r="D1790">
        <v>136065</v>
      </c>
      <c r="E1790">
        <v>136200</v>
      </c>
    </row>
    <row r="1791" spans="1:5" x14ac:dyDescent="0.25">
      <c r="A1791" s="2">
        <v>45520.625</v>
      </c>
      <c r="B1791">
        <v>136275</v>
      </c>
      <c r="C1791">
        <v>136320</v>
      </c>
      <c r="D1791">
        <v>136030</v>
      </c>
      <c r="E1791">
        <v>136195</v>
      </c>
    </row>
    <row r="1792" spans="1:5" x14ac:dyDescent="0.25">
      <c r="A1792" s="2">
        <v>45520.583333333336</v>
      </c>
      <c r="B1792">
        <v>136620</v>
      </c>
      <c r="C1792">
        <v>136650</v>
      </c>
      <c r="D1792">
        <v>136145</v>
      </c>
      <c r="E1792">
        <v>136275</v>
      </c>
    </row>
    <row r="1793" spans="1:5" x14ac:dyDescent="0.25">
      <c r="A1793" s="2">
        <v>45520.541666666664</v>
      </c>
      <c r="B1793">
        <v>136455</v>
      </c>
      <c r="C1793">
        <v>136730</v>
      </c>
      <c r="D1793">
        <v>136415</v>
      </c>
      <c r="E1793">
        <v>136615</v>
      </c>
    </row>
    <row r="1794" spans="1:5" x14ac:dyDescent="0.25">
      <c r="A1794" s="2">
        <v>45520.5</v>
      </c>
      <c r="B1794">
        <v>136410</v>
      </c>
      <c r="C1794">
        <v>136510</v>
      </c>
      <c r="D1794">
        <v>136260</v>
      </c>
      <c r="E1794">
        <v>136450</v>
      </c>
    </row>
    <row r="1795" spans="1:5" x14ac:dyDescent="0.25">
      <c r="A1795" s="2">
        <v>45520.458333333336</v>
      </c>
      <c r="B1795">
        <v>136870</v>
      </c>
      <c r="C1795">
        <v>136950</v>
      </c>
      <c r="D1795">
        <v>136280</v>
      </c>
      <c r="E1795">
        <v>136405</v>
      </c>
    </row>
    <row r="1796" spans="1:5" x14ac:dyDescent="0.25">
      <c r="A1796" s="2">
        <v>45520.416666666664</v>
      </c>
      <c r="B1796">
        <v>136975</v>
      </c>
      <c r="C1796">
        <v>137010</v>
      </c>
      <c r="D1796">
        <v>136750</v>
      </c>
      <c r="E1796">
        <v>136870</v>
      </c>
    </row>
    <row r="1797" spans="1:5" x14ac:dyDescent="0.25">
      <c r="A1797" s="2">
        <v>45520.375</v>
      </c>
      <c r="B1797">
        <v>136200</v>
      </c>
      <c r="C1797">
        <v>137050</v>
      </c>
      <c r="D1797">
        <v>136120</v>
      </c>
      <c r="E1797">
        <v>136975</v>
      </c>
    </row>
    <row r="1798" spans="1:5" x14ac:dyDescent="0.25">
      <c r="A1798" s="2">
        <v>45519.75</v>
      </c>
      <c r="B1798">
        <v>136435</v>
      </c>
      <c r="C1798">
        <v>136540</v>
      </c>
      <c r="D1798">
        <v>136355</v>
      </c>
      <c r="E1798">
        <v>136425</v>
      </c>
    </row>
    <row r="1799" spans="1:5" x14ac:dyDescent="0.25">
      <c r="A1799" s="2">
        <v>45519.708333333336</v>
      </c>
      <c r="B1799">
        <v>136350</v>
      </c>
      <c r="C1799">
        <v>136465</v>
      </c>
      <c r="D1799">
        <v>136300</v>
      </c>
      <c r="E1799">
        <v>136430</v>
      </c>
    </row>
    <row r="1800" spans="1:5" x14ac:dyDescent="0.25">
      <c r="A1800" s="2">
        <v>45519.666666666664</v>
      </c>
      <c r="B1800">
        <v>136350</v>
      </c>
      <c r="C1800">
        <v>136545</v>
      </c>
      <c r="D1800">
        <v>136275</v>
      </c>
      <c r="E1800">
        <v>136345</v>
      </c>
    </row>
    <row r="1801" spans="1:5" x14ac:dyDescent="0.25">
      <c r="A1801" s="2">
        <v>45519.625</v>
      </c>
      <c r="B1801">
        <v>136595</v>
      </c>
      <c r="C1801">
        <v>136655</v>
      </c>
      <c r="D1801">
        <v>136250</v>
      </c>
      <c r="E1801">
        <v>136345</v>
      </c>
    </row>
    <row r="1802" spans="1:5" x14ac:dyDescent="0.25">
      <c r="A1802" s="2">
        <v>45519.583333333336</v>
      </c>
      <c r="B1802">
        <v>136620</v>
      </c>
      <c r="C1802">
        <v>136740</v>
      </c>
      <c r="D1802">
        <v>136525</v>
      </c>
      <c r="E1802">
        <v>136595</v>
      </c>
    </row>
    <row r="1803" spans="1:5" x14ac:dyDescent="0.25">
      <c r="A1803" s="2">
        <v>45519.541666666664</v>
      </c>
      <c r="B1803">
        <v>136580</v>
      </c>
      <c r="C1803">
        <v>136770</v>
      </c>
      <c r="D1803">
        <v>136545</v>
      </c>
      <c r="E1803">
        <v>136615</v>
      </c>
    </row>
    <row r="1804" spans="1:5" x14ac:dyDescent="0.25">
      <c r="A1804" s="2">
        <v>45519.5</v>
      </c>
      <c r="B1804">
        <v>136375</v>
      </c>
      <c r="C1804">
        <v>136620</v>
      </c>
      <c r="D1804">
        <v>136345</v>
      </c>
      <c r="E1804">
        <v>136575</v>
      </c>
    </row>
    <row r="1805" spans="1:5" x14ac:dyDescent="0.25">
      <c r="A1805" s="2">
        <v>45519.458333333336</v>
      </c>
      <c r="B1805">
        <v>136115</v>
      </c>
      <c r="C1805">
        <v>136410</v>
      </c>
      <c r="D1805">
        <v>136020</v>
      </c>
      <c r="E1805">
        <v>136375</v>
      </c>
    </row>
    <row r="1806" spans="1:5" x14ac:dyDescent="0.25">
      <c r="A1806" s="2">
        <v>45519.416666666664</v>
      </c>
      <c r="B1806">
        <v>135830</v>
      </c>
      <c r="C1806">
        <v>136275</v>
      </c>
      <c r="D1806">
        <v>135630</v>
      </c>
      <c r="E1806">
        <v>136110</v>
      </c>
    </row>
    <row r="1807" spans="1:5" x14ac:dyDescent="0.25">
      <c r="A1807" s="2">
        <v>45519.375</v>
      </c>
      <c r="B1807">
        <v>135410</v>
      </c>
      <c r="C1807">
        <v>135895</v>
      </c>
      <c r="D1807">
        <v>135355</v>
      </c>
      <c r="E1807">
        <v>135830</v>
      </c>
    </row>
    <row r="1808" spans="1:5" x14ac:dyDescent="0.25">
      <c r="A1808" s="2">
        <v>45518.75</v>
      </c>
      <c r="B1808">
        <v>135415</v>
      </c>
      <c r="C1808">
        <v>135440</v>
      </c>
      <c r="D1808">
        <v>134800</v>
      </c>
      <c r="E1808">
        <v>135250</v>
      </c>
    </row>
    <row r="1809" spans="1:5" x14ac:dyDescent="0.25">
      <c r="A1809" s="2">
        <v>45518.708333333336</v>
      </c>
      <c r="B1809">
        <v>135525</v>
      </c>
      <c r="C1809">
        <v>135525</v>
      </c>
      <c r="D1809">
        <v>135300</v>
      </c>
      <c r="E1809">
        <v>135415</v>
      </c>
    </row>
    <row r="1810" spans="1:5" x14ac:dyDescent="0.25">
      <c r="A1810" s="2">
        <v>45518.666666666664</v>
      </c>
      <c r="B1810">
        <v>135935</v>
      </c>
      <c r="C1810">
        <v>135955</v>
      </c>
      <c r="D1810">
        <v>135515</v>
      </c>
      <c r="E1810">
        <v>135530</v>
      </c>
    </row>
    <row r="1811" spans="1:5" x14ac:dyDescent="0.25">
      <c r="A1811" s="2">
        <v>45518.625</v>
      </c>
      <c r="B1811">
        <v>135765</v>
      </c>
      <c r="C1811">
        <v>136010</v>
      </c>
      <c r="D1811">
        <v>135725</v>
      </c>
      <c r="E1811">
        <v>135935</v>
      </c>
    </row>
    <row r="1812" spans="1:5" x14ac:dyDescent="0.25">
      <c r="A1812" s="2">
        <v>45518.583333333336</v>
      </c>
      <c r="B1812">
        <v>135395</v>
      </c>
      <c r="C1812">
        <v>135805</v>
      </c>
      <c r="D1812">
        <v>135350</v>
      </c>
      <c r="E1812">
        <v>135760</v>
      </c>
    </row>
    <row r="1813" spans="1:5" x14ac:dyDescent="0.25">
      <c r="A1813" s="2">
        <v>45518.541666666664</v>
      </c>
      <c r="B1813">
        <v>135330</v>
      </c>
      <c r="C1813">
        <v>135420</v>
      </c>
      <c r="D1813">
        <v>135175</v>
      </c>
      <c r="E1813">
        <v>135395</v>
      </c>
    </row>
    <row r="1814" spans="1:5" x14ac:dyDescent="0.25">
      <c r="A1814" s="2">
        <v>45518.5</v>
      </c>
      <c r="B1814">
        <v>135065</v>
      </c>
      <c r="C1814">
        <v>135360</v>
      </c>
      <c r="D1814">
        <v>134970</v>
      </c>
      <c r="E1814">
        <v>135330</v>
      </c>
    </row>
    <row r="1815" spans="1:5" x14ac:dyDescent="0.25">
      <c r="A1815" s="2">
        <v>45518.458333333336</v>
      </c>
      <c r="B1815">
        <v>134970</v>
      </c>
      <c r="C1815">
        <v>135170</v>
      </c>
      <c r="D1815">
        <v>134840</v>
      </c>
      <c r="E1815">
        <v>135060</v>
      </c>
    </row>
    <row r="1816" spans="1:5" x14ac:dyDescent="0.25">
      <c r="A1816" s="2">
        <v>45518.416666666664</v>
      </c>
      <c r="B1816">
        <v>134795</v>
      </c>
      <c r="C1816">
        <v>135180</v>
      </c>
      <c r="D1816">
        <v>134530</v>
      </c>
      <c r="E1816">
        <v>134970</v>
      </c>
    </row>
    <row r="1817" spans="1:5" x14ac:dyDescent="0.25">
      <c r="A1817" s="2">
        <v>45518.375</v>
      </c>
      <c r="B1817">
        <v>134670</v>
      </c>
      <c r="C1817">
        <v>135005</v>
      </c>
      <c r="D1817">
        <v>134480</v>
      </c>
      <c r="E1817">
        <v>134800</v>
      </c>
    </row>
    <row r="1818" spans="1:5" x14ac:dyDescent="0.25">
      <c r="A1818" s="2">
        <v>45517.75</v>
      </c>
      <c r="B1818">
        <v>132530</v>
      </c>
      <c r="C1818">
        <v>132600</v>
      </c>
      <c r="D1818">
        <v>132525</v>
      </c>
      <c r="E1818">
        <v>132600</v>
      </c>
    </row>
    <row r="1819" spans="1:5" x14ac:dyDescent="0.25">
      <c r="A1819" s="2">
        <v>45517.708333333336</v>
      </c>
      <c r="B1819">
        <v>132550</v>
      </c>
      <c r="C1819">
        <v>132600</v>
      </c>
      <c r="D1819">
        <v>132470</v>
      </c>
      <c r="E1819">
        <v>132535</v>
      </c>
    </row>
    <row r="1820" spans="1:5" x14ac:dyDescent="0.25">
      <c r="A1820" s="2">
        <v>45517.666666666664</v>
      </c>
      <c r="B1820">
        <v>132460</v>
      </c>
      <c r="C1820">
        <v>132565</v>
      </c>
      <c r="D1820">
        <v>132400</v>
      </c>
      <c r="E1820">
        <v>132550</v>
      </c>
    </row>
    <row r="1821" spans="1:5" x14ac:dyDescent="0.25">
      <c r="A1821" s="2">
        <v>45517.625</v>
      </c>
      <c r="B1821">
        <v>132330</v>
      </c>
      <c r="C1821">
        <v>132520</v>
      </c>
      <c r="D1821">
        <v>132325</v>
      </c>
      <c r="E1821">
        <v>132460</v>
      </c>
    </row>
    <row r="1822" spans="1:5" x14ac:dyDescent="0.25">
      <c r="A1822" s="2">
        <v>45517.583333333336</v>
      </c>
      <c r="B1822">
        <v>132315</v>
      </c>
      <c r="C1822">
        <v>132540</v>
      </c>
      <c r="D1822">
        <v>132210</v>
      </c>
      <c r="E1822">
        <v>132330</v>
      </c>
    </row>
    <row r="1823" spans="1:5" x14ac:dyDescent="0.25">
      <c r="A1823" s="2">
        <v>45517.541666666664</v>
      </c>
      <c r="B1823">
        <v>132000</v>
      </c>
      <c r="C1823">
        <v>132465</v>
      </c>
      <c r="D1823">
        <v>131985</v>
      </c>
      <c r="E1823">
        <v>132310</v>
      </c>
    </row>
    <row r="1824" spans="1:5" x14ac:dyDescent="0.25">
      <c r="A1824" s="2">
        <v>45517.5</v>
      </c>
      <c r="B1824">
        <v>132205</v>
      </c>
      <c r="C1824">
        <v>132290</v>
      </c>
      <c r="D1824">
        <v>131980</v>
      </c>
      <c r="E1824">
        <v>132000</v>
      </c>
    </row>
    <row r="1825" spans="1:5" x14ac:dyDescent="0.25">
      <c r="A1825" s="2">
        <v>45517.458333333336</v>
      </c>
      <c r="B1825">
        <v>132170</v>
      </c>
      <c r="C1825">
        <v>132340</v>
      </c>
      <c r="D1825">
        <v>132000</v>
      </c>
      <c r="E1825">
        <v>132210</v>
      </c>
    </row>
    <row r="1826" spans="1:5" x14ac:dyDescent="0.25">
      <c r="A1826" s="2">
        <v>45517.416666666664</v>
      </c>
      <c r="B1826">
        <v>131915</v>
      </c>
      <c r="C1826">
        <v>132270</v>
      </c>
      <c r="D1826">
        <v>131820</v>
      </c>
      <c r="E1826">
        <v>132170</v>
      </c>
    </row>
    <row r="1827" spans="1:5" x14ac:dyDescent="0.25">
      <c r="A1827" s="2">
        <v>45517.375</v>
      </c>
      <c r="B1827">
        <v>131520</v>
      </c>
      <c r="C1827">
        <v>132300</v>
      </c>
      <c r="D1827">
        <v>131480</v>
      </c>
      <c r="E1827">
        <v>131915</v>
      </c>
    </row>
    <row r="1828" spans="1:5" x14ac:dyDescent="0.25">
      <c r="A1828" s="2">
        <v>45516.75</v>
      </c>
      <c r="B1828">
        <v>131505</v>
      </c>
      <c r="C1828">
        <v>131560</v>
      </c>
      <c r="D1828">
        <v>131400</v>
      </c>
      <c r="E1828">
        <v>131425</v>
      </c>
    </row>
    <row r="1829" spans="1:5" x14ac:dyDescent="0.25">
      <c r="A1829" s="2">
        <v>45516.708333333336</v>
      </c>
      <c r="B1829">
        <v>131445</v>
      </c>
      <c r="C1829">
        <v>131620</v>
      </c>
      <c r="D1829">
        <v>131330</v>
      </c>
      <c r="E1829">
        <v>131510</v>
      </c>
    </row>
    <row r="1830" spans="1:5" x14ac:dyDescent="0.25">
      <c r="A1830" s="2">
        <v>45516.666666666664</v>
      </c>
      <c r="B1830">
        <v>131445</v>
      </c>
      <c r="C1830">
        <v>131525</v>
      </c>
      <c r="D1830">
        <v>131315</v>
      </c>
      <c r="E1830">
        <v>131440</v>
      </c>
    </row>
    <row r="1831" spans="1:5" x14ac:dyDescent="0.25">
      <c r="A1831" s="2">
        <v>45516.625</v>
      </c>
      <c r="B1831">
        <v>131455</v>
      </c>
      <c r="C1831">
        <v>131495</v>
      </c>
      <c r="D1831">
        <v>131220</v>
      </c>
      <c r="E1831">
        <v>131450</v>
      </c>
    </row>
    <row r="1832" spans="1:5" x14ac:dyDescent="0.25">
      <c r="A1832" s="2">
        <v>45516.583333333336</v>
      </c>
      <c r="B1832">
        <v>131685</v>
      </c>
      <c r="C1832">
        <v>131690</v>
      </c>
      <c r="D1832">
        <v>131350</v>
      </c>
      <c r="E1832">
        <v>131450</v>
      </c>
    </row>
    <row r="1833" spans="1:5" x14ac:dyDescent="0.25">
      <c r="A1833" s="2">
        <v>45516.541666666664</v>
      </c>
      <c r="B1833">
        <v>131635</v>
      </c>
      <c r="C1833">
        <v>131805</v>
      </c>
      <c r="D1833">
        <v>131570</v>
      </c>
      <c r="E1833">
        <v>131685</v>
      </c>
    </row>
    <row r="1834" spans="1:5" x14ac:dyDescent="0.25">
      <c r="A1834" s="2">
        <v>45516.5</v>
      </c>
      <c r="B1834">
        <v>131615</v>
      </c>
      <c r="C1834">
        <v>131685</v>
      </c>
      <c r="D1834">
        <v>131345</v>
      </c>
      <c r="E1834">
        <v>131635</v>
      </c>
    </row>
    <row r="1835" spans="1:5" x14ac:dyDescent="0.25">
      <c r="A1835" s="2">
        <v>45516.458333333336</v>
      </c>
      <c r="B1835">
        <v>131360</v>
      </c>
      <c r="C1835">
        <v>131665</v>
      </c>
      <c r="D1835">
        <v>131305</v>
      </c>
      <c r="E1835">
        <v>131620</v>
      </c>
    </row>
    <row r="1836" spans="1:5" x14ac:dyDescent="0.25">
      <c r="A1836" s="2">
        <v>45516.416666666664</v>
      </c>
      <c r="B1836">
        <v>131680</v>
      </c>
      <c r="C1836">
        <v>131820</v>
      </c>
      <c r="D1836">
        <v>131290</v>
      </c>
      <c r="E1836">
        <v>131365</v>
      </c>
    </row>
    <row r="1837" spans="1:5" x14ac:dyDescent="0.25">
      <c r="A1837" s="2">
        <v>45516.375</v>
      </c>
      <c r="B1837">
        <v>131000</v>
      </c>
      <c r="C1837">
        <v>131750</v>
      </c>
      <c r="D1837">
        <v>130905</v>
      </c>
      <c r="E1837">
        <v>131675</v>
      </c>
    </row>
    <row r="1838" spans="1:5" x14ac:dyDescent="0.25">
      <c r="A1838" s="2">
        <v>45513.75</v>
      </c>
      <c r="B1838">
        <v>131120</v>
      </c>
      <c r="C1838">
        <v>131155</v>
      </c>
      <c r="D1838">
        <v>130800</v>
      </c>
      <c r="E1838">
        <v>130990</v>
      </c>
    </row>
    <row r="1839" spans="1:5" x14ac:dyDescent="0.25">
      <c r="A1839" s="2">
        <v>45513.708333333336</v>
      </c>
      <c r="B1839">
        <v>130810</v>
      </c>
      <c r="C1839">
        <v>131165</v>
      </c>
      <c r="D1839">
        <v>130790</v>
      </c>
      <c r="E1839">
        <v>131115</v>
      </c>
    </row>
    <row r="1840" spans="1:5" x14ac:dyDescent="0.25">
      <c r="A1840" s="2">
        <v>45513.666666666664</v>
      </c>
      <c r="B1840">
        <v>130625</v>
      </c>
      <c r="C1840">
        <v>130840</v>
      </c>
      <c r="D1840">
        <v>130565</v>
      </c>
      <c r="E1840">
        <v>130805</v>
      </c>
    </row>
    <row r="1841" spans="1:5" x14ac:dyDescent="0.25">
      <c r="A1841" s="2">
        <v>45513.625</v>
      </c>
      <c r="B1841">
        <v>130570</v>
      </c>
      <c r="C1841">
        <v>130715</v>
      </c>
      <c r="D1841">
        <v>130470</v>
      </c>
      <c r="E1841">
        <v>130625</v>
      </c>
    </row>
    <row r="1842" spans="1:5" x14ac:dyDescent="0.25">
      <c r="A1842" s="2">
        <v>45513.583333333336</v>
      </c>
      <c r="B1842">
        <v>130230</v>
      </c>
      <c r="C1842">
        <v>130870</v>
      </c>
      <c r="D1842">
        <v>130220</v>
      </c>
      <c r="E1842">
        <v>130570</v>
      </c>
    </row>
    <row r="1843" spans="1:5" x14ac:dyDescent="0.25">
      <c r="A1843" s="2">
        <v>45513.541666666664</v>
      </c>
      <c r="B1843">
        <v>129855</v>
      </c>
      <c r="C1843">
        <v>130245</v>
      </c>
      <c r="D1843">
        <v>129850</v>
      </c>
      <c r="E1843">
        <v>130225</v>
      </c>
    </row>
    <row r="1844" spans="1:5" x14ac:dyDescent="0.25">
      <c r="A1844" s="2">
        <v>45513.5</v>
      </c>
      <c r="B1844">
        <v>129790</v>
      </c>
      <c r="C1844">
        <v>130040</v>
      </c>
      <c r="D1844">
        <v>129780</v>
      </c>
      <c r="E1844">
        <v>129855</v>
      </c>
    </row>
    <row r="1845" spans="1:5" x14ac:dyDescent="0.25">
      <c r="A1845" s="2">
        <v>45513.458333333336</v>
      </c>
      <c r="B1845">
        <v>129330</v>
      </c>
      <c r="C1845">
        <v>129840</v>
      </c>
      <c r="D1845">
        <v>129160</v>
      </c>
      <c r="E1845">
        <v>129790</v>
      </c>
    </row>
    <row r="1846" spans="1:5" x14ac:dyDescent="0.25">
      <c r="A1846" s="2">
        <v>45513.416666666664</v>
      </c>
      <c r="B1846">
        <v>129530</v>
      </c>
      <c r="C1846">
        <v>129765</v>
      </c>
      <c r="D1846">
        <v>129135</v>
      </c>
      <c r="E1846">
        <v>129325</v>
      </c>
    </row>
    <row r="1847" spans="1:5" x14ac:dyDescent="0.25">
      <c r="A1847" s="2">
        <v>45513.375</v>
      </c>
      <c r="B1847">
        <v>128835</v>
      </c>
      <c r="C1847">
        <v>129620</v>
      </c>
      <c r="D1847">
        <v>128635</v>
      </c>
      <c r="E1847">
        <v>129525</v>
      </c>
    </row>
    <row r="1848" spans="1:5" x14ac:dyDescent="0.25">
      <c r="A1848" s="2">
        <v>45512.75</v>
      </c>
      <c r="B1848">
        <v>129040</v>
      </c>
      <c r="C1848">
        <v>129265</v>
      </c>
      <c r="D1848">
        <v>129020</v>
      </c>
      <c r="E1848">
        <v>129160</v>
      </c>
    </row>
    <row r="1849" spans="1:5" x14ac:dyDescent="0.25">
      <c r="A1849" s="2">
        <v>45512.708333333336</v>
      </c>
      <c r="B1849">
        <v>128750</v>
      </c>
      <c r="C1849">
        <v>129085</v>
      </c>
      <c r="D1849">
        <v>128675</v>
      </c>
      <c r="E1849">
        <v>129035</v>
      </c>
    </row>
    <row r="1850" spans="1:5" x14ac:dyDescent="0.25">
      <c r="A1850" s="2">
        <v>45512.666666666664</v>
      </c>
      <c r="B1850">
        <v>128840</v>
      </c>
      <c r="C1850">
        <v>128845</v>
      </c>
      <c r="D1850">
        <v>128695</v>
      </c>
      <c r="E1850">
        <v>128750</v>
      </c>
    </row>
    <row r="1851" spans="1:5" x14ac:dyDescent="0.25">
      <c r="A1851" s="2">
        <v>45512.625</v>
      </c>
      <c r="B1851">
        <v>128755</v>
      </c>
      <c r="C1851">
        <v>128975</v>
      </c>
      <c r="D1851">
        <v>128715</v>
      </c>
      <c r="E1851">
        <v>128840</v>
      </c>
    </row>
    <row r="1852" spans="1:5" x14ac:dyDescent="0.25">
      <c r="A1852" s="2">
        <v>45512.583333333336</v>
      </c>
      <c r="B1852">
        <v>128735</v>
      </c>
      <c r="C1852">
        <v>128905</v>
      </c>
      <c r="D1852">
        <v>128610</v>
      </c>
      <c r="E1852">
        <v>128755</v>
      </c>
    </row>
    <row r="1853" spans="1:5" x14ac:dyDescent="0.25">
      <c r="A1853" s="2">
        <v>45512.541666666664</v>
      </c>
      <c r="B1853">
        <v>128815</v>
      </c>
      <c r="C1853">
        <v>128830</v>
      </c>
      <c r="D1853">
        <v>128665</v>
      </c>
      <c r="E1853">
        <v>128735</v>
      </c>
    </row>
    <row r="1854" spans="1:5" x14ac:dyDescent="0.25">
      <c r="A1854" s="2">
        <v>45512.5</v>
      </c>
      <c r="B1854">
        <v>128590</v>
      </c>
      <c r="C1854">
        <v>128865</v>
      </c>
      <c r="D1854">
        <v>128520</v>
      </c>
      <c r="E1854">
        <v>128815</v>
      </c>
    </row>
    <row r="1855" spans="1:5" x14ac:dyDescent="0.25">
      <c r="A1855" s="2">
        <v>45512.458333333336</v>
      </c>
      <c r="B1855">
        <v>128370</v>
      </c>
      <c r="C1855">
        <v>128720</v>
      </c>
      <c r="D1855">
        <v>128325</v>
      </c>
      <c r="E1855">
        <v>128595</v>
      </c>
    </row>
    <row r="1856" spans="1:5" x14ac:dyDescent="0.25">
      <c r="A1856" s="2">
        <v>45512.416666666664</v>
      </c>
      <c r="B1856">
        <v>127605</v>
      </c>
      <c r="C1856">
        <v>128410</v>
      </c>
      <c r="D1856">
        <v>127600</v>
      </c>
      <c r="E1856">
        <v>128370</v>
      </c>
    </row>
    <row r="1857" spans="1:5" x14ac:dyDescent="0.25">
      <c r="A1857" s="2">
        <v>45512.375</v>
      </c>
      <c r="B1857">
        <v>127400</v>
      </c>
      <c r="C1857">
        <v>127950</v>
      </c>
      <c r="D1857">
        <v>127395</v>
      </c>
      <c r="E1857">
        <v>127605</v>
      </c>
    </row>
    <row r="1858" spans="1:5" x14ac:dyDescent="0.25">
      <c r="A1858" s="2">
        <v>45511.75</v>
      </c>
      <c r="B1858">
        <v>127495</v>
      </c>
      <c r="C1858">
        <v>127730</v>
      </c>
      <c r="D1858">
        <v>127495</v>
      </c>
      <c r="E1858">
        <v>127680</v>
      </c>
    </row>
    <row r="1859" spans="1:5" x14ac:dyDescent="0.25">
      <c r="A1859" s="2">
        <v>45511.708333333336</v>
      </c>
      <c r="B1859">
        <v>127635</v>
      </c>
      <c r="C1859">
        <v>127885</v>
      </c>
      <c r="D1859">
        <v>127460</v>
      </c>
      <c r="E1859">
        <v>127500</v>
      </c>
    </row>
    <row r="1860" spans="1:5" x14ac:dyDescent="0.25">
      <c r="A1860" s="2">
        <v>45511.666666666664</v>
      </c>
      <c r="B1860">
        <v>127310</v>
      </c>
      <c r="C1860">
        <v>127750</v>
      </c>
      <c r="D1860">
        <v>127260</v>
      </c>
      <c r="E1860">
        <v>127635</v>
      </c>
    </row>
    <row r="1861" spans="1:5" x14ac:dyDescent="0.25">
      <c r="A1861" s="2">
        <v>45511.625</v>
      </c>
      <c r="B1861">
        <v>127070</v>
      </c>
      <c r="C1861">
        <v>127330</v>
      </c>
      <c r="D1861">
        <v>126850</v>
      </c>
      <c r="E1861">
        <v>127305</v>
      </c>
    </row>
    <row r="1862" spans="1:5" x14ac:dyDescent="0.25">
      <c r="A1862" s="2">
        <v>45511.583333333336</v>
      </c>
      <c r="B1862">
        <v>127005</v>
      </c>
      <c r="C1862">
        <v>127170</v>
      </c>
      <c r="D1862">
        <v>126835</v>
      </c>
      <c r="E1862">
        <v>127075</v>
      </c>
    </row>
    <row r="1863" spans="1:5" x14ac:dyDescent="0.25">
      <c r="A1863" s="2">
        <v>45511.541666666664</v>
      </c>
      <c r="B1863">
        <v>127415</v>
      </c>
      <c r="C1863">
        <v>127415</v>
      </c>
      <c r="D1863">
        <v>126975</v>
      </c>
      <c r="E1863">
        <v>127005</v>
      </c>
    </row>
    <row r="1864" spans="1:5" x14ac:dyDescent="0.25">
      <c r="A1864" s="2">
        <v>45511.5</v>
      </c>
      <c r="B1864">
        <v>127170</v>
      </c>
      <c r="C1864">
        <v>127420</v>
      </c>
      <c r="D1864">
        <v>127015</v>
      </c>
      <c r="E1864">
        <v>127410</v>
      </c>
    </row>
    <row r="1865" spans="1:5" x14ac:dyDescent="0.25">
      <c r="A1865" s="2">
        <v>45511.458333333336</v>
      </c>
      <c r="B1865">
        <v>127565</v>
      </c>
      <c r="C1865">
        <v>127565</v>
      </c>
      <c r="D1865">
        <v>126915</v>
      </c>
      <c r="E1865">
        <v>127170</v>
      </c>
    </row>
    <row r="1866" spans="1:5" x14ac:dyDescent="0.25">
      <c r="A1866" s="2">
        <v>45511.416666666664</v>
      </c>
      <c r="B1866">
        <v>127365</v>
      </c>
      <c r="C1866">
        <v>127660</v>
      </c>
      <c r="D1866">
        <v>127055</v>
      </c>
      <c r="E1866">
        <v>127560</v>
      </c>
    </row>
    <row r="1867" spans="1:5" x14ac:dyDescent="0.25">
      <c r="A1867" s="2">
        <v>45511.375</v>
      </c>
      <c r="B1867">
        <v>126900</v>
      </c>
      <c r="C1867">
        <v>127640</v>
      </c>
      <c r="D1867">
        <v>126705</v>
      </c>
      <c r="E1867">
        <v>127360</v>
      </c>
    </row>
    <row r="1868" spans="1:5" x14ac:dyDescent="0.25">
      <c r="A1868" s="2">
        <v>45510.75</v>
      </c>
      <c r="B1868">
        <v>126180</v>
      </c>
      <c r="C1868">
        <v>126245</v>
      </c>
      <c r="D1868">
        <v>126110</v>
      </c>
      <c r="E1868">
        <v>126230</v>
      </c>
    </row>
    <row r="1869" spans="1:5" x14ac:dyDescent="0.25">
      <c r="A1869" s="2">
        <v>45510.708333333336</v>
      </c>
      <c r="B1869">
        <v>126335</v>
      </c>
      <c r="C1869">
        <v>126475</v>
      </c>
      <c r="D1869">
        <v>126025</v>
      </c>
      <c r="E1869">
        <v>126185</v>
      </c>
    </row>
    <row r="1870" spans="1:5" x14ac:dyDescent="0.25">
      <c r="A1870" s="2">
        <v>45510.666666666664</v>
      </c>
      <c r="B1870">
        <v>126985</v>
      </c>
      <c r="C1870">
        <v>126990</v>
      </c>
      <c r="D1870">
        <v>126335</v>
      </c>
      <c r="E1870">
        <v>126340</v>
      </c>
    </row>
    <row r="1871" spans="1:5" x14ac:dyDescent="0.25">
      <c r="A1871" s="2">
        <v>45510.625</v>
      </c>
      <c r="B1871">
        <v>126605</v>
      </c>
      <c r="C1871">
        <v>127240</v>
      </c>
      <c r="D1871">
        <v>126585</v>
      </c>
      <c r="E1871">
        <v>126985</v>
      </c>
    </row>
    <row r="1872" spans="1:5" x14ac:dyDescent="0.25">
      <c r="A1872" s="2">
        <v>45510.583333333336</v>
      </c>
      <c r="B1872">
        <v>126300</v>
      </c>
      <c r="C1872">
        <v>126770</v>
      </c>
      <c r="D1872">
        <v>126255</v>
      </c>
      <c r="E1872">
        <v>126610</v>
      </c>
    </row>
    <row r="1873" spans="1:5" x14ac:dyDescent="0.25">
      <c r="A1873" s="2">
        <v>45510.541666666664</v>
      </c>
      <c r="B1873">
        <v>126005</v>
      </c>
      <c r="C1873">
        <v>126465</v>
      </c>
      <c r="D1873">
        <v>126005</v>
      </c>
      <c r="E1873">
        <v>126300</v>
      </c>
    </row>
    <row r="1874" spans="1:5" x14ac:dyDescent="0.25">
      <c r="A1874" s="2">
        <v>45510.5</v>
      </c>
      <c r="B1874">
        <v>125525</v>
      </c>
      <c r="C1874">
        <v>126040</v>
      </c>
      <c r="D1874">
        <v>125515</v>
      </c>
      <c r="E1874">
        <v>126000</v>
      </c>
    </row>
    <row r="1875" spans="1:5" x14ac:dyDescent="0.25">
      <c r="A1875" s="2">
        <v>45510.458333333336</v>
      </c>
      <c r="B1875">
        <v>125810</v>
      </c>
      <c r="C1875">
        <v>125995</v>
      </c>
      <c r="D1875">
        <v>125505</v>
      </c>
      <c r="E1875">
        <v>125525</v>
      </c>
    </row>
    <row r="1876" spans="1:5" x14ac:dyDescent="0.25">
      <c r="A1876" s="2">
        <v>45510.416666666664</v>
      </c>
      <c r="B1876">
        <v>125520</v>
      </c>
      <c r="C1876">
        <v>126030</v>
      </c>
      <c r="D1876">
        <v>125470</v>
      </c>
      <c r="E1876">
        <v>125815</v>
      </c>
    </row>
    <row r="1877" spans="1:5" x14ac:dyDescent="0.25">
      <c r="A1877" s="2">
        <v>45510.375</v>
      </c>
      <c r="B1877">
        <v>126050</v>
      </c>
      <c r="C1877">
        <v>126055</v>
      </c>
      <c r="D1877">
        <v>125345</v>
      </c>
      <c r="E1877">
        <v>125520</v>
      </c>
    </row>
    <row r="1878" spans="1:5" x14ac:dyDescent="0.25">
      <c r="A1878" s="2">
        <v>45509.75</v>
      </c>
      <c r="B1878">
        <v>125900</v>
      </c>
      <c r="C1878">
        <v>126585</v>
      </c>
      <c r="D1878">
        <v>125890</v>
      </c>
      <c r="E1878">
        <v>126105</v>
      </c>
    </row>
    <row r="1879" spans="1:5" x14ac:dyDescent="0.25">
      <c r="A1879" s="2">
        <v>45509.708333333336</v>
      </c>
      <c r="B1879">
        <v>125540</v>
      </c>
      <c r="C1879">
        <v>125955</v>
      </c>
      <c r="D1879">
        <v>125320</v>
      </c>
      <c r="E1879">
        <v>125895</v>
      </c>
    </row>
    <row r="1880" spans="1:5" x14ac:dyDescent="0.25">
      <c r="A1880" s="2">
        <v>45509.666666666664</v>
      </c>
      <c r="B1880">
        <v>125205</v>
      </c>
      <c r="C1880">
        <v>125545</v>
      </c>
      <c r="D1880">
        <v>125165</v>
      </c>
      <c r="E1880">
        <v>125535</v>
      </c>
    </row>
    <row r="1881" spans="1:5" x14ac:dyDescent="0.25">
      <c r="A1881" s="2">
        <v>45509.625</v>
      </c>
      <c r="B1881">
        <v>125305</v>
      </c>
      <c r="C1881">
        <v>125480</v>
      </c>
      <c r="D1881">
        <v>125070</v>
      </c>
      <c r="E1881">
        <v>125200</v>
      </c>
    </row>
    <row r="1882" spans="1:5" x14ac:dyDescent="0.25">
      <c r="A1882" s="2">
        <v>45509.583333333336</v>
      </c>
      <c r="B1882">
        <v>125035</v>
      </c>
      <c r="C1882">
        <v>125610</v>
      </c>
      <c r="D1882">
        <v>125010</v>
      </c>
      <c r="E1882">
        <v>125305</v>
      </c>
    </row>
    <row r="1883" spans="1:5" x14ac:dyDescent="0.25">
      <c r="A1883" s="2">
        <v>45509.541666666664</v>
      </c>
      <c r="B1883">
        <v>124850</v>
      </c>
      <c r="C1883">
        <v>125265</v>
      </c>
      <c r="D1883">
        <v>124830</v>
      </c>
      <c r="E1883">
        <v>125030</v>
      </c>
    </row>
    <row r="1884" spans="1:5" x14ac:dyDescent="0.25">
      <c r="A1884" s="2">
        <v>45509.5</v>
      </c>
      <c r="B1884">
        <v>124575</v>
      </c>
      <c r="C1884">
        <v>125145</v>
      </c>
      <c r="D1884">
        <v>124350</v>
      </c>
      <c r="E1884">
        <v>124855</v>
      </c>
    </row>
    <row r="1885" spans="1:5" x14ac:dyDescent="0.25">
      <c r="A1885" s="2">
        <v>45509.458333333336</v>
      </c>
      <c r="B1885">
        <v>124300</v>
      </c>
      <c r="C1885">
        <v>124875</v>
      </c>
      <c r="D1885">
        <v>123980</v>
      </c>
      <c r="E1885">
        <v>124580</v>
      </c>
    </row>
    <row r="1886" spans="1:5" x14ac:dyDescent="0.25">
      <c r="A1886" s="2">
        <v>45509.416666666664</v>
      </c>
      <c r="B1886">
        <v>123390</v>
      </c>
      <c r="C1886">
        <v>124400</v>
      </c>
      <c r="D1886">
        <v>123290</v>
      </c>
      <c r="E1886">
        <v>124300</v>
      </c>
    </row>
    <row r="1887" spans="1:5" x14ac:dyDescent="0.25">
      <c r="A1887" s="2">
        <v>45509.375</v>
      </c>
      <c r="B1887">
        <v>123790</v>
      </c>
      <c r="C1887">
        <v>124080</v>
      </c>
      <c r="D1887">
        <v>123130</v>
      </c>
      <c r="E1887">
        <v>123390</v>
      </c>
    </row>
    <row r="1888" spans="1:5" x14ac:dyDescent="0.25">
      <c r="A1888" s="2">
        <v>45506.75</v>
      </c>
      <c r="B1888">
        <v>126265</v>
      </c>
      <c r="C1888">
        <v>126775</v>
      </c>
      <c r="D1888">
        <v>126230</v>
      </c>
      <c r="E1888">
        <v>126775</v>
      </c>
    </row>
    <row r="1889" spans="1:5" x14ac:dyDescent="0.25">
      <c r="A1889" s="2">
        <v>45506.708333333336</v>
      </c>
      <c r="B1889">
        <v>126220</v>
      </c>
      <c r="C1889">
        <v>126455</v>
      </c>
      <c r="D1889">
        <v>126205</v>
      </c>
      <c r="E1889">
        <v>126270</v>
      </c>
    </row>
    <row r="1890" spans="1:5" x14ac:dyDescent="0.25">
      <c r="A1890" s="2">
        <v>45506.666666666664</v>
      </c>
      <c r="B1890">
        <v>126300</v>
      </c>
      <c r="C1890">
        <v>126455</v>
      </c>
      <c r="D1890">
        <v>126090</v>
      </c>
      <c r="E1890">
        <v>126220</v>
      </c>
    </row>
    <row r="1891" spans="1:5" x14ac:dyDescent="0.25">
      <c r="A1891" s="2">
        <v>45506.625</v>
      </c>
      <c r="B1891">
        <v>126375</v>
      </c>
      <c r="C1891">
        <v>126540</v>
      </c>
      <c r="D1891">
        <v>126250</v>
      </c>
      <c r="E1891">
        <v>126300</v>
      </c>
    </row>
    <row r="1892" spans="1:5" x14ac:dyDescent="0.25">
      <c r="A1892" s="2">
        <v>45506.583333333336</v>
      </c>
      <c r="B1892">
        <v>126515</v>
      </c>
      <c r="C1892">
        <v>126670</v>
      </c>
      <c r="D1892">
        <v>126270</v>
      </c>
      <c r="E1892">
        <v>126375</v>
      </c>
    </row>
    <row r="1893" spans="1:5" x14ac:dyDescent="0.25">
      <c r="A1893" s="2">
        <v>45506.541666666664</v>
      </c>
      <c r="B1893">
        <v>126545</v>
      </c>
      <c r="C1893">
        <v>126605</v>
      </c>
      <c r="D1893">
        <v>126310</v>
      </c>
      <c r="E1893">
        <v>126510</v>
      </c>
    </row>
    <row r="1894" spans="1:5" x14ac:dyDescent="0.25">
      <c r="A1894" s="2">
        <v>45506.5</v>
      </c>
      <c r="B1894">
        <v>126665</v>
      </c>
      <c r="C1894">
        <v>126760</v>
      </c>
      <c r="D1894">
        <v>126430</v>
      </c>
      <c r="E1894">
        <v>126545</v>
      </c>
    </row>
    <row r="1895" spans="1:5" x14ac:dyDescent="0.25">
      <c r="A1895" s="2">
        <v>45506.458333333336</v>
      </c>
      <c r="B1895">
        <v>127210</v>
      </c>
      <c r="C1895">
        <v>127485</v>
      </c>
      <c r="D1895">
        <v>126655</v>
      </c>
      <c r="E1895">
        <v>126670</v>
      </c>
    </row>
    <row r="1896" spans="1:5" x14ac:dyDescent="0.25">
      <c r="A1896" s="2">
        <v>45506.416666666664</v>
      </c>
      <c r="B1896">
        <v>127720</v>
      </c>
      <c r="C1896">
        <v>128430</v>
      </c>
      <c r="D1896">
        <v>127120</v>
      </c>
      <c r="E1896">
        <v>127215</v>
      </c>
    </row>
    <row r="1897" spans="1:5" x14ac:dyDescent="0.25">
      <c r="A1897" s="2">
        <v>45506.375</v>
      </c>
      <c r="B1897">
        <v>127315</v>
      </c>
      <c r="C1897">
        <v>127950</v>
      </c>
      <c r="D1897">
        <v>127100</v>
      </c>
      <c r="E1897">
        <v>127720</v>
      </c>
    </row>
    <row r="1898" spans="1:5" x14ac:dyDescent="0.25">
      <c r="A1898" s="2">
        <v>45505.75</v>
      </c>
      <c r="B1898">
        <v>127690</v>
      </c>
      <c r="C1898">
        <v>127750</v>
      </c>
      <c r="D1898">
        <v>127660</v>
      </c>
      <c r="E1898">
        <v>127710</v>
      </c>
    </row>
    <row r="1899" spans="1:5" x14ac:dyDescent="0.25">
      <c r="A1899" s="2">
        <v>45505.708333333336</v>
      </c>
      <c r="B1899">
        <v>127775</v>
      </c>
      <c r="C1899">
        <v>127870</v>
      </c>
      <c r="D1899">
        <v>127585</v>
      </c>
      <c r="E1899">
        <v>127685</v>
      </c>
    </row>
    <row r="1900" spans="1:5" x14ac:dyDescent="0.25">
      <c r="A1900" s="2">
        <v>45505.666666666664</v>
      </c>
      <c r="B1900">
        <v>127545</v>
      </c>
      <c r="C1900">
        <v>127915</v>
      </c>
      <c r="D1900">
        <v>127515</v>
      </c>
      <c r="E1900">
        <v>127775</v>
      </c>
    </row>
    <row r="1901" spans="1:5" x14ac:dyDescent="0.25">
      <c r="A1901" s="2">
        <v>45505.625</v>
      </c>
      <c r="B1901">
        <v>128085</v>
      </c>
      <c r="C1901">
        <v>128105</v>
      </c>
      <c r="D1901">
        <v>127525</v>
      </c>
      <c r="E1901">
        <v>127550</v>
      </c>
    </row>
    <row r="1902" spans="1:5" x14ac:dyDescent="0.25">
      <c r="A1902" s="2">
        <v>45505.583333333336</v>
      </c>
      <c r="B1902">
        <v>127980</v>
      </c>
      <c r="C1902">
        <v>128200</v>
      </c>
      <c r="D1902">
        <v>127850</v>
      </c>
      <c r="E1902">
        <v>128085</v>
      </c>
    </row>
    <row r="1903" spans="1:5" x14ac:dyDescent="0.25">
      <c r="A1903" s="2">
        <v>45505.541666666664</v>
      </c>
      <c r="B1903">
        <v>128145</v>
      </c>
      <c r="C1903">
        <v>128270</v>
      </c>
      <c r="D1903">
        <v>127840</v>
      </c>
      <c r="E1903">
        <v>127980</v>
      </c>
    </row>
    <row r="1904" spans="1:5" x14ac:dyDescent="0.25">
      <c r="A1904" s="2">
        <v>45505.5</v>
      </c>
      <c r="B1904">
        <v>128660</v>
      </c>
      <c r="C1904">
        <v>128675</v>
      </c>
      <c r="D1904">
        <v>128140</v>
      </c>
      <c r="E1904">
        <v>128150</v>
      </c>
    </row>
    <row r="1905" spans="1:5" x14ac:dyDescent="0.25">
      <c r="A1905" s="2">
        <v>45505.458333333336</v>
      </c>
      <c r="B1905">
        <v>129040</v>
      </c>
      <c r="C1905">
        <v>129325</v>
      </c>
      <c r="D1905">
        <v>128635</v>
      </c>
      <c r="E1905">
        <v>128655</v>
      </c>
    </row>
    <row r="1906" spans="1:5" x14ac:dyDescent="0.25">
      <c r="A1906" s="2">
        <v>45505.416666666664</v>
      </c>
      <c r="B1906">
        <v>128560</v>
      </c>
      <c r="C1906">
        <v>129100</v>
      </c>
      <c r="D1906">
        <v>128520</v>
      </c>
      <c r="E1906">
        <v>129040</v>
      </c>
    </row>
    <row r="1907" spans="1:5" x14ac:dyDescent="0.25">
      <c r="A1907" s="2">
        <v>45505.375</v>
      </c>
      <c r="B1907">
        <v>127980</v>
      </c>
      <c r="C1907">
        <v>128635</v>
      </c>
      <c r="D1907">
        <v>127715</v>
      </c>
      <c r="E1907">
        <v>128555</v>
      </c>
    </row>
    <row r="1908" spans="1:5" x14ac:dyDescent="0.25">
      <c r="A1908" s="2">
        <v>45504.75</v>
      </c>
      <c r="B1908">
        <v>128195</v>
      </c>
      <c r="C1908">
        <v>128225</v>
      </c>
      <c r="D1908">
        <v>128005</v>
      </c>
      <c r="E1908">
        <v>128105</v>
      </c>
    </row>
    <row r="1909" spans="1:5" x14ac:dyDescent="0.25">
      <c r="A1909" s="2">
        <v>45504.708333333336</v>
      </c>
      <c r="B1909">
        <v>127985</v>
      </c>
      <c r="C1909">
        <v>128240</v>
      </c>
      <c r="D1909">
        <v>127980</v>
      </c>
      <c r="E1909">
        <v>128195</v>
      </c>
    </row>
    <row r="1910" spans="1:5" x14ac:dyDescent="0.25">
      <c r="A1910" s="2">
        <v>45504.666666666664</v>
      </c>
      <c r="B1910">
        <v>128210</v>
      </c>
      <c r="C1910">
        <v>128295</v>
      </c>
      <c r="D1910">
        <v>127765</v>
      </c>
      <c r="E1910">
        <v>127990</v>
      </c>
    </row>
    <row r="1911" spans="1:5" x14ac:dyDescent="0.25">
      <c r="A1911" s="2">
        <v>45504.625</v>
      </c>
      <c r="B1911">
        <v>127945</v>
      </c>
      <c r="C1911">
        <v>128270</v>
      </c>
      <c r="D1911">
        <v>127735</v>
      </c>
      <c r="E1911">
        <v>128210</v>
      </c>
    </row>
    <row r="1912" spans="1:5" x14ac:dyDescent="0.25">
      <c r="A1912" s="2">
        <v>45504.583333333336</v>
      </c>
      <c r="B1912">
        <v>128175</v>
      </c>
      <c r="C1912">
        <v>128235</v>
      </c>
      <c r="D1912">
        <v>127865</v>
      </c>
      <c r="E1912">
        <v>127945</v>
      </c>
    </row>
    <row r="1913" spans="1:5" x14ac:dyDescent="0.25">
      <c r="A1913" s="2">
        <v>45504.541666666664</v>
      </c>
      <c r="B1913">
        <v>127790</v>
      </c>
      <c r="C1913">
        <v>128240</v>
      </c>
      <c r="D1913">
        <v>127780</v>
      </c>
      <c r="E1913">
        <v>128175</v>
      </c>
    </row>
    <row r="1914" spans="1:5" x14ac:dyDescent="0.25">
      <c r="A1914" s="2">
        <v>45504.5</v>
      </c>
      <c r="B1914">
        <v>127670</v>
      </c>
      <c r="C1914">
        <v>127865</v>
      </c>
      <c r="D1914">
        <v>127620</v>
      </c>
      <c r="E1914">
        <v>127790</v>
      </c>
    </row>
    <row r="1915" spans="1:5" x14ac:dyDescent="0.25">
      <c r="A1915" s="2">
        <v>45504.458333333336</v>
      </c>
      <c r="B1915">
        <v>127615</v>
      </c>
      <c r="C1915">
        <v>127930</v>
      </c>
      <c r="D1915">
        <v>127585</v>
      </c>
      <c r="E1915">
        <v>127665</v>
      </c>
    </row>
    <row r="1916" spans="1:5" x14ac:dyDescent="0.25">
      <c r="A1916" s="2">
        <v>45504.416666666664</v>
      </c>
      <c r="B1916">
        <v>127290</v>
      </c>
      <c r="C1916">
        <v>128050</v>
      </c>
      <c r="D1916">
        <v>127180</v>
      </c>
      <c r="E1916">
        <v>127610</v>
      </c>
    </row>
    <row r="1917" spans="1:5" x14ac:dyDescent="0.25">
      <c r="A1917" s="2">
        <v>45504.375</v>
      </c>
      <c r="B1917">
        <v>127400</v>
      </c>
      <c r="C1917">
        <v>127640</v>
      </c>
      <c r="D1917">
        <v>127055</v>
      </c>
      <c r="E1917">
        <v>127290</v>
      </c>
    </row>
    <row r="1918" spans="1:5" x14ac:dyDescent="0.25">
      <c r="A1918" s="2">
        <v>45503.75</v>
      </c>
      <c r="B1918">
        <v>126865</v>
      </c>
      <c r="C1918">
        <v>126975</v>
      </c>
      <c r="D1918">
        <v>126825</v>
      </c>
      <c r="E1918">
        <v>126910</v>
      </c>
    </row>
    <row r="1919" spans="1:5" x14ac:dyDescent="0.25">
      <c r="A1919" s="2">
        <v>45503.708333333336</v>
      </c>
      <c r="B1919">
        <v>126795</v>
      </c>
      <c r="C1919">
        <v>126875</v>
      </c>
      <c r="D1919">
        <v>126630</v>
      </c>
      <c r="E1919">
        <v>126870</v>
      </c>
    </row>
    <row r="1920" spans="1:5" x14ac:dyDescent="0.25">
      <c r="A1920" s="2">
        <v>45503.666666666664</v>
      </c>
      <c r="B1920">
        <v>126735</v>
      </c>
      <c r="C1920">
        <v>126885</v>
      </c>
      <c r="D1920">
        <v>126705</v>
      </c>
      <c r="E1920">
        <v>126800</v>
      </c>
    </row>
    <row r="1921" spans="1:5" x14ac:dyDescent="0.25">
      <c r="A1921" s="2">
        <v>45503.625</v>
      </c>
      <c r="B1921">
        <v>126630</v>
      </c>
      <c r="C1921">
        <v>126755</v>
      </c>
      <c r="D1921">
        <v>126605</v>
      </c>
      <c r="E1921">
        <v>126735</v>
      </c>
    </row>
    <row r="1922" spans="1:5" x14ac:dyDescent="0.25">
      <c r="A1922" s="2">
        <v>45503.583333333336</v>
      </c>
      <c r="B1922">
        <v>126560</v>
      </c>
      <c r="C1922">
        <v>126650</v>
      </c>
      <c r="D1922">
        <v>126425</v>
      </c>
      <c r="E1922">
        <v>126630</v>
      </c>
    </row>
    <row r="1923" spans="1:5" x14ac:dyDescent="0.25">
      <c r="A1923" s="2">
        <v>45503.541666666664</v>
      </c>
      <c r="B1923">
        <v>126645</v>
      </c>
      <c r="C1923">
        <v>126775</v>
      </c>
      <c r="D1923">
        <v>126540</v>
      </c>
      <c r="E1923">
        <v>126555</v>
      </c>
    </row>
    <row r="1924" spans="1:5" x14ac:dyDescent="0.25">
      <c r="A1924" s="2">
        <v>45503.5</v>
      </c>
      <c r="B1924">
        <v>126890</v>
      </c>
      <c r="C1924">
        <v>126900</v>
      </c>
      <c r="D1924">
        <v>126605</v>
      </c>
      <c r="E1924">
        <v>126645</v>
      </c>
    </row>
    <row r="1925" spans="1:5" x14ac:dyDescent="0.25">
      <c r="A1925" s="2">
        <v>45503.458333333336</v>
      </c>
      <c r="B1925">
        <v>126860</v>
      </c>
      <c r="C1925">
        <v>127065</v>
      </c>
      <c r="D1925">
        <v>126675</v>
      </c>
      <c r="E1925">
        <v>126890</v>
      </c>
    </row>
    <row r="1926" spans="1:5" x14ac:dyDescent="0.25">
      <c r="A1926" s="2">
        <v>45503.416666666664</v>
      </c>
      <c r="B1926">
        <v>127005</v>
      </c>
      <c r="C1926">
        <v>127105</v>
      </c>
      <c r="D1926">
        <v>126720</v>
      </c>
      <c r="E1926">
        <v>126860</v>
      </c>
    </row>
    <row r="1927" spans="1:5" x14ac:dyDescent="0.25">
      <c r="A1927" s="2">
        <v>45503.375</v>
      </c>
      <c r="B1927">
        <v>127520</v>
      </c>
      <c r="C1927">
        <v>127665</v>
      </c>
      <c r="D1927">
        <v>126965</v>
      </c>
      <c r="E1927">
        <v>127000</v>
      </c>
    </row>
    <row r="1928" spans="1:5" x14ac:dyDescent="0.25">
      <c r="A1928" s="2">
        <v>45502.75</v>
      </c>
      <c r="B1928">
        <v>127690</v>
      </c>
      <c r="C1928">
        <v>127830</v>
      </c>
      <c r="D1928">
        <v>127675</v>
      </c>
      <c r="E1928">
        <v>127795</v>
      </c>
    </row>
    <row r="1929" spans="1:5" x14ac:dyDescent="0.25">
      <c r="A1929" s="2">
        <v>45502.708333333336</v>
      </c>
      <c r="B1929">
        <v>127595</v>
      </c>
      <c r="C1929">
        <v>127740</v>
      </c>
      <c r="D1929">
        <v>127515</v>
      </c>
      <c r="E1929">
        <v>127690</v>
      </c>
    </row>
    <row r="1930" spans="1:5" x14ac:dyDescent="0.25">
      <c r="A1930" s="2">
        <v>45502.666666666664</v>
      </c>
      <c r="B1930">
        <v>127495</v>
      </c>
      <c r="C1930">
        <v>127645</v>
      </c>
      <c r="D1930">
        <v>127440</v>
      </c>
      <c r="E1930">
        <v>127600</v>
      </c>
    </row>
    <row r="1931" spans="1:5" x14ac:dyDescent="0.25">
      <c r="A1931" s="2">
        <v>45502.625</v>
      </c>
      <c r="B1931">
        <v>127495</v>
      </c>
      <c r="C1931">
        <v>127550</v>
      </c>
      <c r="D1931">
        <v>127360</v>
      </c>
      <c r="E1931">
        <v>127490</v>
      </c>
    </row>
    <row r="1932" spans="1:5" x14ac:dyDescent="0.25">
      <c r="A1932" s="2">
        <v>45502.583333333336</v>
      </c>
      <c r="B1932">
        <v>127370</v>
      </c>
      <c r="C1932">
        <v>127560</v>
      </c>
      <c r="D1932">
        <v>127225</v>
      </c>
      <c r="E1932">
        <v>127495</v>
      </c>
    </row>
    <row r="1933" spans="1:5" x14ac:dyDescent="0.25">
      <c r="A1933" s="2">
        <v>45502.541666666664</v>
      </c>
      <c r="B1933">
        <v>127270</v>
      </c>
      <c r="C1933">
        <v>127465</v>
      </c>
      <c r="D1933">
        <v>127230</v>
      </c>
      <c r="E1933">
        <v>127370</v>
      </c>
    </row>
    <row r="1934" spans="1:5" x14ac:dyDescent="0.25">
      <c r="A1934" s="2">
        <v>45502.5</v>
      </c>
      <c r="B1934">
        <v>127205</v>
      </c>
      <c r="C1934">
        <v>127305</v>
      </c>
      <c r="D1934">
        <v>127120</v>
      </c>
      <c r="E1934">
        <v>127270</v>
      </c>
    </row>
    <row r="1935" spans="1:5" x14ac:dyDescent="0.25">
      <c r="A1935" s="2">
        <v>45502.458333333336</v>
      </c>
      <c r="B1935">
        <v>127495</v>
      </c>
      <c r="C1935">
        <v>127555</v>
      </c>
      <c r="D1935">
        <v>127140</v>
      </c>
      <c r="E1935">
        <v>127205</v>
      </c>
    </row>
    <row r="1936" spans="1:5" x14ac:dyDescent="0.25">
      <c r="A1936" s="2">
        <v>45502.416666666664</v>
      </c>
      <c r="B1936">
        <v>128080</v>
      </c>
      <c r="C1936">
        <v>128185</v>
      </c>
      <c r="D1936">
        <v>127430</v>
      </c>
      <c r="E1936">
        <v>127495</v>
      </c>
    </row>
    <row r="1937" spans="1:5" x14ac:dyDescent="0.25">
      <c r="A1937" s="2">
        <v>45502.375</v>
      </c>
      <c r="B1937">
        <v>128115</v>
      </c>
      <c r="C1937">
        <v>128320</v>
      </c>
      <c r="D1937">
        <v>127905</v>
      </c>
      <c r="E1937">
        <v>128075</v>
      </c>
    </row>
    <row r="1938" spans="1:5" x14ac:dyDescent="0.25">
      <c r="A1938" s="2">
        <v>45499.75</v>
      </c>
      <c r="B1938">
        <v>128215</v>
      </c>
      <c r="C1938">
        <v>128375</v>
      </c>
      <c r="D1938">
        <v>128175</v>
      </c>
      <c r="E1938">
        <v>128230</v>
      </c>
    </row>
    <row r="1939" spans="1:5" x14ac:dyDescent="0.25">
      <c r="A1939" s="2">
        <v>45499.708333333336</v>
      </c>
      <c r="B1939">
        <v>128175</v>
      </c>
      <c r="C1939">
        <v>128240</v>
      </c>
      <c r="D1939">
        <v>128115</v>
      </c>
      <c r="E1939">
        <v>128215</v>
      </c>
    </row>
    <row r="1940" spans="1:5" x14ac:dyDescent="0.25">
      <c r="A1940" s="2">
        <v>45499.666666666664</v>
      </c>
      <c r="B1940">
        <v>128065</v>
      </c>
      <c r="C1940">
        <v>128250</v>
      </c>
      <c r="D1940">
        <v>127995</v>
      </c>
      <c r="E1940">
        <v>128170</v>
      </c>
    </row>
    <row r="1941" spans="1:5" x14ac:dyDescent="0.25">
      <c r="A1941" s="2">
        <v>45499.625</v>
      </c>
      <c r="B1941">
        <v>127890</v>
      </c>
      <c r="C1941">
        <v>128300</v>
      </c>
      <c r="D1941">
        <v>127875</v>
      </c>
      <c r="E1941">
        <v>128070</v>
      </c>
    </row>
    <row r="1942" spans="1:5" x14ac:dyDescent="0.25">
      <c r="A1942" s="2">
        <v>45499.583333333336</v>
      </c>
      <c r="B1942">
        <v>127790</v>
      </c>
      <c r="C1942">
        <v>127990</v>
      </c>
      <c r="D1942">
        <v>127755</v>
      </c>
      <c r="E1942">
        <v>127895</v>
      </c>
    </row>
    <row r="1943" spans="1:5" x14ac:dyDescent="0.25">
      <c r="A1943" s="2">
        <v>45499.541666666664</v>
      </c>
      <c r="B1943">
        <v>127465</v>
      </c>
      <c r="C1943">
        <v>127820</v>
      </c>
      <c r="D1943">
        <v>127455</v>
      </c>
      <c r="E1943">
        <v>127790</v>
      </c>
    </row>
    <row r="1944" spans="1:5" x14ac:dyDescent="0.25">
      <c r="A1944" s="2">
        <v>45499.5</v>
      </c>
      <c r="B1944">
        <v>127110</v>
      </c>
      <c r="C1944">
        <v>127495</v>
      </c>
      <c r="D1944">
        <v>127110</v>
      </c>
      <c r="E1944">
        <v>127465</v>
      </c>
    </row>
    <row r="1945" spans="1:5" x14ac:dyDescent="0.25">
      <c r="A1945" s="2">
        <v>45499.458333333336</v>
      </c>
      <c r="B1945">
        <v>126830</v>
      </c>
      <c r="C1945">
        <v>127210</v>
      </c>
      <c r="D1945">
        <v>126760</v>
      </c>
      <c r="E1945">
        <v>127115</v>
      </c>
    </row>
    <row r="1946" spans="1:5" x14ac:dyDescent="0.25">
      <c r="A1946" s="2">
        <v>45499.416666666664</v>
      </c>
      <c r="B1946">
        <v>126860</v>
      </c>
      <c r="C1946">
        <v>126915</v>
      </c>
      <c r="D1946">
        <v>126600</v>
      </c>
      <c r="E1946">
        <v>126830</v>
      </c>
    </row>
    <row r="1947" spans="1:5" x14ac:dyDescent="0.25">
      <c r="A1947" s="2">
        <v>45499.375</v>
      </c>
      <c r="B1947">
        <v>127100</v>
      </c>
      <c r="C1947">
        <v>127100</v>
      </c>
      <c r="D1947">
        <v>126685</v>
      </c>
      <c r="E1947">
        <v>126860</v>
      </c>
    </row>
    <row r="1948" spans="1:5" x14ac:dyDescent="0.25">
      <c r="A1948" s="2">
        <v>45498.75</v>
      </c>
      <c r="B1948">
        <v>126600</v>
      </c>
      <c r="C1948">
        <v>126615</v>
      </c>
      <c r="D1948">
        <v>126540</v>
      </c>
      <c r="E1948">
        <v>126600</v>
      </c>
    </row>
    <row r="1949" spans="1:5" x14ac:dyDescent="0.25">
      <c r="A1949" s="2">
        <v>45498.708333333336</v>
      </c>
      <c r="B1949">
        <v>126590</v>
      </c>
      <c r="C1949">
        <v>126675</v>
      </c>
      <c r="D1949">
        <v>126510</v>
      </c>
      <c r="E1949">
        <v>126600</v>
      </c>
    </row>
    <row r="1950" spans="1:5" x14ac:dyDescent="0.25">
      <c r="A1950" s="2">
        <v>45498.666666666664</v>
      </c>
      <c r="B1950">
        <v>126560</v>
      </c>
      <c r="C1950">
        <v>126725</v>
      </c>
      <c r="D1950">
        <v>126555</v>
      </c>
      <c r="E1950">
        <v>126590</v>
      </c>
    </row>
    <row r="1951" spans="1:5" x14ac:dyDescent="0.25">
      <c r="A1951" s="2">
        <v>45498.625</v>
      </c>
      <c r="B1951">
        <v>126785</v>
      </c>
      <c r="C1951">
        <v>126825</v>
      </c>
      <c r="D1951">
        <v>126465</v>
      </c>
      <c r="E1951">
        <v>126565</v>
      </c>
    </row>
    <row r="1952" spans="1:5" x14ac:dyDescent="0.25">
      <c r="A1952" s="2">
        <v>45498.583333333336</v>
      </c>
      <c r="B1952">
        <v>126785</v>
      </c>
      <c r="C1952">
        <v>126875</v>
      </c>
      <c r="D1952">
        <v>126535</v>
      </c>
      <c r="E1952">
        <v>126785</v>
      </c>
    </row>
    <row r="1953" spans="1:5" x14ac:dyDescent="0.25">
      <c r="A1953" s="2">
        <v>45498.541666666664</v>
      </c>
      <c r="B1953">
        <v>126610</v>
      </c>
      <c r="C1953">
        <v>126840</v>
      </c>
      <c r="D1953">
        <v>126405</v>
      </c>
      <c r="E1953">
        <v>126785</v>
      </c>
    </row>
    <row r="1954" spans="1:5" x14ac:dyDescent="0.25">
      <c r="A1954" s="2">
        <v>45498.5</v>
      </c>
      <c r="B1954">
        <v>126575</v>
      </c>
      <c r="C1954">
        <v>126695</v>
      </c>
      <c r="D1954">
        <v>126515</v>
      </c>
      <c r="E1954">
        <v>126615</v>
      </c>
    </row>
    <row r="1955" spans="1:5" x14ac:dyDescent="0.25">
      <c r="A1955" s="2">
        <v>45498.458333333336</v>
      </c>
      <c r="B1955">
        <v>126445</v>
      </c>
      <c r="C1955">
        <v>126700</v>
      </c>
      <c r="D1955">
        <v>126300</v>
      </c>
      <c r="E1955">
        <v>126575</v>
      </c>
    </row>
    <row r="1956" spans="1:5" x14ac:dyDescent="0.25">
      <c r="A1956" s="2">
        <v>45498.416666666664</v>
      </c>
      <c r="B1956">
        <v>126640</v>
      </c>
      <c r="C1956">
        <v>126845</v>
      </c>
      <c r="D1956">
        <v>126185</v>
      </c>
      <c r="E1956">
        <v>126445</v>
      </c>
    </row>
    <row r="1957" spans="1:5" x14ac:dyDescent="0.25">
      <c r="A1957" s="2">
        <v>45498.375</v>
      </c>
      <c r="B1957">
        <v>126745</v>
      </c>
      <c r="C1957">
        <v>126780</v>
      </c>
      <c r="D1957">
        <v>126345</v>
      </c>
      <c r="E1957">
        <v>126640</v>
      </c>
    </row>
    <row r="1958" spans="1:5" x14ac:dyDescent="0.25">
      <c r="A1958" s="2">
        <v>45497.75</v>
      </c>
      <c r="B1958">
        <v>127270</v>
      </c>
      <c r="C1958">
        <v>127325</v>
      </c>
      <c r="D1958">
        <v>127205</v>
      </c>
      <c r="E1958">
        <v>127205</v>
      </c>
    </row>
    <row r="1959" spans="1:5" x14ac:dyDescent="0.25">
      <c r="A1959" s="2">
        <v>45497.708333333336</v>
      </c>
      <c r="B1959">
        <v>127145</v>
      </c>
      <c r="C1959">
        <v>127305</v>
      </c>
      <c r="D1959">
        <v>127060</v>
      </c>
      <c r="E1959">
        <v>127275</v>
      </c>
    </row>
    <row r="1960" spans="1:5" x14ac:dyDescent="0.25">
      <c r="A1960" s="2">
        <v>45497.666666666664</v>
      </c>
      <c r="B1960">
        <v>127065</v>
      </c>
      <c r="C1960">
        <v>127235</v>
      </c>
      <c r="D1960">
        <v>126950</v>
      </c>
      <c r="E1960">
        <v>127145</v>
      </c>
    </row>
    <row r="1961" spans="1:5" x14ac:dyDescent="0.25">
      <c r="A1961" s="2">
        <v>45497.625</v>
      </c>
      <c r="B1961">
        <v>127090</v>
      </c>
      <c r="C1961">
        <v>127110</v>
      </c>
      <c r="D1961">
        <v>126860</v>
      </c>
      <c r="E1961">
        <v>127065</v>
      </c>
    </row>
    <row r="1962" spans="1:5" x14ac:dyDescent="0.25">
      <c r="A1962" s="2">
        <v>45497.583333333336</v>
      </c>
      <c r="B1962">
        <v>127230</v>
      </c>
      <c r="C1962">
        <v>127375</v>
      </c>
      <c r="D1962">
        <v>127070</v>
      </c>
      <c r="E1962">
        <v>127090</v>
      </c>
    </row>
    <row r="1963" spans="1:5" x14ac:dyDescent="0.25">
      <c r="A1963" s="2">
        <v>45497.541666666664</v>
      </c>
      <c r="B1963">
        <v>127275</v>
      </c>
      <c r="C1963">
        <v>127380</v>
      </c>
      <c r="D1963">
        <v>127130</v>
      </c>
      <c r="E1963">
        <v>127230</v>
      </c>
    </row>
    <row r="1964" spans="1:5" x14ac:dyDescent="0.25">
      <c r="A1964" s="2">
        <v>45497.5</v>
      </c>
      <c r="B1964">
        <v>127395</v>
      </c>
      <c r="C1964">
        <v>127475</v>
      </c>
      <c r="D1964">
        <v>127265</v>
      </c>
      <c r="E1964">
        <v>127280</v>
      </c>
    </row>
    <row r="1965" spans="1:5" x14ac:dyDescent="0.25">
      <c r="A1965" s="2">
        <v>45497.458333333336</v>
      </c>
      <c r="B1965">
        <v>127040</v>
      </c>
      <c r="C1965">
        <v>127420</v>
      </c>
      <c r="D1965">
        <v>126965</v>
      </c>
      <c r="E1965">
        <v>127395</v>
      </c>
    </row>
    <row r="1966" spans="1:5" x14ac:dyDescent="0.25">
      <c r="A1966" s="2">
        <v>45497.416666666664</v>
      </c>
      <c r="B1966">
        <v>127090</v>
      </c>
      <c r="C1966">
        <v>127355</v>
      </c>
      <c r="D1966">
        <v>126845</v>
      </c>
      <c r="E1966">
        <v>127045</v>
      </c>
    </row>
    <row r="1967" spans="1:5" x14ac:dyDescent="0.25">
      <c r="A1967" s="2">
        <v>45497.375</v>
      </c>
      <c r="B1967">
        <v>127005</v>
      </c>
      <c r="C1967">
        <v>127165</v>
      </c>
      <c r="D1967">
        <v>126855</v>
      </c>
      <c r="E1967">
        <v>127090</v>
      </c>
    </row>
    <row r="1968" spans="1:5" x14ac:dyDescent="0.25">
      <c r="A1968" s="2">
        <v>45496.75</v>
      </c>
      <c r="B1968">
        <v>127080</v>
      </c>
      <c r="C1968">
        <v>127085</v>
      </c>
      <c r="D1968">
        <v>126700</v>
      </c>
      <c r="E1968">
        <v>126885</v>
      </c>
    </row>
    <row r="1969" spans="1:5" x14ac:dyDescent="0.25">
      <c r="A1969" s="2">
        <v>45496.708333333336</v>
      </c>
      <c r="B1969">
        <v>127220</v>
      </c>
      <c r="C1969">
        <v>127300</v>
      </c>
      <c r="D1969">
        <v>126845</v>
      </c>
      <c r="E1969">
        <v>127085</v>
      </c>
    </row>
    <row r="1970" spans="1:5" x14ac:dyDescent="0.25">
      <c r="A1970" s="2">
        <v>45496.666666666664</v>
      </c>
      <c r="B1970">
        <v>127310</v>
      </c>
      <c r="C1970">
        <v>127315</v>
      </c>
      <c r="D1970">
        <v>127210</v>
      </c>
      <c r="E1970">
        <v>127220</v>
      </c>
    </row>
    <row r="1971" spans="1:5" x14ac:dyDescent="0.25">
      <c r="A1971" s="2">
        <v>45496.625</v>
      </c>
      <c r="B1971">
        <v>127380</v>
      </c>
      <c r="C1971">
        <v>127405</v>
      </c>
      <c r="D1971">
        <v>127265</v>
      </c>
      <c r="E1971">
        <v>127310</v>
      </c>
    </row>
    <row r="1972" spans="1:5" x14ac:dyDescent="0.25">
      <c r="A1972" s="2">
        <v>45496.583333333336</v>
      </c>
      <c r="B1972">
        <v>127615</v>
      </c>
      <c r="C1972">
        <v>127680</v>
      </c>
      <c r="D1972">
        <v>127340</v>
      </c>
      <c r="E1972">
        <v>127375</v>
      </c>
    </row>
    <row r="1973" spans="1:5" x14ac:dyDescent="0.25">
      <c r="A1973" s="2">
        <v>45496.541666666664</v>
      </c>
      <c r="B1973">
        <v>127755</v>
      </c>
      <c r="C1973">
        <v>127795</v>
      </c>
      <c r="D1973">
        <v>127525</v>
      </c>
      <c r="E1973">
        <v>127610</v>
      </c>
    </row>
    <row r="1974" spans="1:5" x14ac:dyDescent="0.25">
      <c r="A1974" s="2">
        <v>45496.5</v>
      </c>
      <c r="B1974">
        <v>127760</v>
      </c>
      <c r="C1974">
        <v>127945</v>
      </c>
      <c r="D1974">
        <v>127655</v>
      </c>
      <c r="E1974">
        <v>127755</v>
      </c>
    </row>
    <row r="1975" spans="1:5" x14ac:dyDescent="0.25">
      <c r="A1975" s="2">
        <v>45496.458333333336</v>
      </c>
      <c r="B1975">
        <v>127775</v>
      </c>
      <c r="C1975">
        <v>127995</v>
      </c>
      <c r="D1975">
        <v>127685</v>
      </c>
      <c r="E1975">
        <v>127760</v>
      </c>
    </row>
    <row r="1976" spans="1:5" x14ac:dyDescent="0.25">
      <c r="A1976" s="2">
        <v>45496.416666666664</v>
      </c>
      <c r="B1976">
        <v>128255</v>
      </c>
      <c r="C1976">
        <v>128275</v>
      </c>
      <c r="D1976">
        <v>127635</v>
      </c>
      <c r="E1976">
        <v>127775</v>
      </c>
    </row>
    <row r="1977" spans="1:5" x14ac:dyDescent="0.25">
      <c r="A1977" s="2">
        <v>45496.375</v>
      </c>
      <c r="B1977">
        <v>128465</v>
      </c>
      <c r="C1977">
        <v>128505</v>
      </c>
      <c r="D1977">
        <v>128195</v>
      </c>
      <c r="E1977">
        <v>128260</v>
      </c>
    </row>
    <row r="1978" spans="1:5" x14ac:dyDescent="0.25">
      <c r="A1978" s="2">
        <v>45495.75</v>
      </c>
      <c r="B1978">
        <v>128730</v>
      </c>
      <c r="C1978">
        <v>128845</v>
      </c>
      <c r="D1978">
        <v>128710</v>
      </c>
      <c r="E1978">
        <v>128795</v>
      </c>
    </row>
    <row r="1979" spans="1:5" x14ac:dyDescent="0.25">
      <c r="A1979" s="2">
        <v>45495.708333333336</v>
      </c>
      <c r="B1979">
        <v>128725</v>
      </c>
      <c r="C1979">
        <v>128765</v>
      </c>
      <c r="D1979">
        <v>128655</v>
      </c>
      <c r="E1979">
        <v>128730</v>
      </c>
    </row>
    <row r="1980" spans="1:5" x14ac:dyDescent="0.25">
      <c r="A1980" s="2">
        <v>45495.666666666664</v>
      </c>
      <c r="B1980">
        <v>128705</v>
      </c>
      <c r="C1980">
        <v>128785</v>
      </c>
      <c r="D1980">
        <v>128600</v>
      </c>
      <c r="E1980">
        <v>128725</v>
      </c>
    </row>
    <row r="1981" spans="1:5" x14ac:dyDescent="0.25">
      <c r="A1981" s="2">
        <v>45495.625</v>
      </c>
      <c r="B1981">
        <v>128830</v>
      </c>
      <c r="C1981">
        <v>128875</v>
      </c>
      <c r="D1981">
        <v>128635</v>
      </c>
      <c r="E1981">
        <v>128710</v>
      </c>
    </row>
    <row r="1982" spans="1:5" x14ac:dyDescent="0.25">
      <c r="A1982" s="2">
        <v>45495.583333333336</v>
      </c>
      <c r="B1982">
        <v>128855</v>
      </c>
      <c r="C1982">
        <v>128950</v>
      </c>
      <c r="D1982">
        <v>128790</v>
      </c>
      <c r="E1982">
        <v>128835</v>
      </c>
    </row>
    <row r="1983" spans="1:5" x14ac:dyDescent="0.25">
      <c r="A1983" s="2">
        <v>45495.541666666664</v>
      </c>
      <c r="B1983">
        <v>128825</v>
      </c>
      <c r="C1983">
        <v>128900</v>
      </c>
      <c r="D1983">
        <v>128700</v>
      </c>
      <c r="E1983">
        <v>128850</v>
      </c>
    </row>
    <row r="1984" spans="1:5" x14ac:dyDescent="0.25">
      <c r="A1984" s="2">
        <v>45495.5</v>
      </c>
      <c r="B1984">
        <v>128840</v>
      </c>
      <c r="C1984">
        <v>128910</v>
      </c>
      <c r="D1984">
        <v>128460</v>
      </c>
      <c r="E1984">
        <v>128825</v>
      </c>
    </row>
    <row r="1985" spans="1:5" x14ac:dyDescent="0.25">
      <c r="A1985" s="2">
        <v>45495.458333333336</v>
      </c>
      <c r="B1985">
        <v>128290</v>
      </c>
      <c r="C1985">
        <v>128860</v>
      </c>
      <c r="D1985">
        <v>128210</v>
      </c>
      <c r="E1985">
        <v>128845</v>
      </c>
    </row>
    <row r="1986" spans="1:5" x14ac:dyDescent="0.25">
      <c r="A1986" s="2">
        <v>45495.416666666664</v>
      </c>
      <c r="B1986">
        <v>128360</v>
      </c>
      <c r="C1986">
        <v>128690</v>
      </c>
      <c r="D1986">
        <v>128180</v>
      </c>
      <c r="E1986">
        <v>128295</v>
      </c>
    </row>
    <row r="1987" spans="1:5" x14ac:dyDescent="0.25">
      <c r="A1987" s="2">
        <v>45495.375</v>
      </c>
      <c r="B1987">
        <v>128400</v>
      </c>
      <c r="C1987">
        <v>128595</v>
      </c>
      <c r="D1987">
        <v>128135</v>
      </c>
      <c r="E1987">
        <v>128360</v>
      </c>
    </row>
    <row r="1988" spans="1:5" x14ac:dyDescent="0.25">
      <c r="A1988" s="2">
        <v>45492.75</v>
      </c>
      <c r="B1988">
        <v>128335</v>
      </c>
      <c r="C1988">
        <v>128345</v>
      </c>
      <c r="D1988">
        <v>127900</v>
      </c>
      <c r="E1988">
        <v>127900</v>
      </c>
    </row>
    <row r="1989" spans="1:5" x14ac:dyDescent="0.25">
      <c r="A1989" s="2">
        <v>45492.708333333336</v>
      </c>
      <c r="B1989">
        <v>128435</v>
      </c>
      <c r="C1989">
        <v>128495</v>
      </c>
      <c r="D1989">
        <v>128305</v>
      </c>
      <c r="E1989">
        <v>128340</v>
      </c>
    </row>
    <row r="1990" spans="1:5" x14ac:dyDescent="0.25">
      <c r="A1990" s="2">
        <v>45492.666666666664</v>
      </c>
      <c r="B1990">
        <v>128280</v>
      </c>
      <c r="C1990">
        <v>128470</v>
      </c>
      <c r="D1990">
        <v>128265</v>
      </c>
      <c r="E1990">
        <v>128435</v>
      </c>
    </row>
    <row r="1991" spans="1:5" x14ac:dyDescent="0.25">
      <c r="A1991" s="2">
        <v>45492.625</v>
      </c>
      <c r="B1991">
        <v>128740</v>
      </c>
      <c r="C1991">
        <v>128745</v>
      </c>
      <c r="D1991">
        <v>128245</v>
      </c>
      <c r="E1991">
        <v>128280</v>
      </c>
    </row>
    <row r="1992" spans="1:5" x14ac:dyDescent="0.25">
      <c r="A1992" s="2">
        <v>45492.583333333336</v>
      </c>
      <c r="B1992">
        <v>128735</v>
      </c>
      <c r="C1992">
        <v>128880</v>
      </c>
      <c r="D1992">
        <v>128575</v>
      </c>
      <c r="E1992">
        <v>128740</v>
      </c>
    </row>
    <row r="1993" spans="1:5" x14ac:dyDescent="0.25">
      <c r="A1993" s="2">
        <v>45492.541666666664</v>
      </c>
      <c r="B1993">
        <v>128695</v>
      </c>
      <c r="C1993">
        <v>128780</v>
      </c>
      <c r="D1993">
        <v>128615</v>
      </c>
      <c r="E1993">
        <v>128730</v>
      </c>
    </row>
    <row r="1994" spans="1:5" x14ac:dyDescent="0.25">
      <c r="A1994" s="2">
        <v>45492.5</v>
      </c>
      <c r="B1994">
        <v>128795</v>
      </c>
      <c r="C1994">
        <v>128895</v>
      </c>
      <c r="D1994">
        <v>128475</v>
      </c>
      <c r="E1994">
        <v>128700</v>
      </c>
    </row>
    <row r="1995" spans="1:5" x14ac:dyDescent="0.25">
      <c r="A1995" s="2">
        <v>45492.458333333336</v>
      </c>
      <c r="B1995">
        <v>129000</v>
      </c>
      <c r="C1995">
        <v>129225</v>
      </c>
      <c r="D1995">
        <v>128625</v>
      </c>
      <c r="E1995">
        <v>128790</v>
      </c>
    </row>
    <row r="1996" spans="1:5" x14ac:dyDescent="0.25">
      <c r="A1996" s="2">
        <v>45492.416666666664</v>
      </c>
      <c r="B1996">
        <v>128685</v>
      </c>
      <c r="C1996">
        <v>129280</v>
      </c>
      <c r="D1996">
        <v>128610</v>
      </c>
      <c r="E1996">
        <v>129000</v>
      </c>
    </row>
    <row r="1997" spans="1:5" x14ac:dyDescent="0.25">
      <c r="A1997" s="2">
        <v>45492.375</v>
      </c>
      <c r="B1997">
        <v>129040</v>
      </c>
      <c r="C1997">
        <v>129355</v>
      </c>
      <c r="D1997">
        <v>128530</v>
      </c>
      <c r="E1997">
        <v>128685</v>
      </c>
    </row>
    <row r="1998" spans="1:5" x14ac:dyDescent="0.25">
      <c r="A1998" s="2">
        <v>45491.75</v>
      </c>
      <c r="B1998">
        <v>128940</v>
      </c>
      <c r="C1998">
        <v>129250</v>
      </c>
      <c r="D1998">
        <v>128905</v>
      </c>
      <c r="E1998">
        <v>129250</v>
      </c>
    </row>
    <row r="1999" spans="1:5" x14ac:dyDescent="0.25">
      <c r="A1999" s="2">
        <v>45491.708333333336</v>
      </c>
      <c r="B1999">
        <v>128465</v>
      </c>
      <c r="C1999">
        <v>129095</v>
      </c>
      <c r="D1999">
        <v>128440</v>
      </c>
      <c r="E1999">
        <v>128940</v>
      </c>
    </row>
    <row r="2000" spans="1:5" x14ac:dyDescent="0.25">
      <c r="A2000" s="2">
        <v>45491.666666666664</v>
      </c>
      <c r="B2000">
        <v>128615</v>
      </c>
      <c r="C2000">
        <v>128630</v>
      </c>
      <c r="D2000">
        <v>128380</v>
      </c>
      <c r="E2000">
        <v>128460</v>
      </c>
    </row>
    <row r="2001" spans="1:5" x14ac:dyDescent="0.25">
      <c r="A2001" s="2">
        <v>45491.625</v>
      </c>
      <c r="B2001">
        <v>128840</v>
      </c>
      <c r="C2001">
        <v>128850</v>
      </c>
      <c r="D2001">
        <v>128485</v>
      </c>
      <c r="E2001">
        <v>128620</v>
      </c>
    </row>
    <row r="2002" spans="1:5" x14ac:dyDescent="0.25">
      <c r="A2002" s="2">
        <v>45491.583333333336</v>
      </c>
      <c r="B2002">
        <v>128965</v>
      </c>
      <c r="C2002">
        <v>128965</v>
      </c>
      <c r="D2002">
        <v>128735</v>
      </c>
      <c r="E2002">
        <v>128840</v>
      </c>
    </row>
    <row r="2003" spans="1:5" x14ac:dyDescent="0.25">
      <c r="A2003" s="2">
        <v>45491.541666666664</v>
      </c>
      <c r="B2003">
        <v>129140</v>
      </c>
      <c r="C2003">
        <v>129205</v>
      </c>
      <c r="D2003">
        <v>128865</v>
      </c>
      <c r="E2003">
        <v>128960</v>
      </c>
    </row>
    <row r="2004" spans="1:5" x14ac:dyDescent="0.25">
      <c r="A2004" s="2">
        <v>45491.5</v>
      </c>
      <c r="B2004">
        <v>129205</v>
      </c>
      <c r="C2004">
        <v>129310</v>
      </c>
      <c r="D2004">
        <v>129040</v>
      </c>
      <c r="E2004">
        <v>129145</v>
      </c>
    </row>
    <row r="2005" spans="1:5" x14ac:dyDescent="0.25">
      <c r="A2005" s="2">
        <v>45491.458333333336</v>
      </c>
      <c r="B2005">
        <v>129610</v>
      </c>
      <c r="C2005">
        <v>129685</v>
      </c>
      <c r="D2005">
        <v>129145</v>
      </c>
      <c r="E2005">
        <v>129210</v>
      </c>
    </row>
    <row r="2006" spans="1:5" x14ac:dyDescent="0.25">
      <c r="A2006" s="2">
        <v>45491.416666666664</v>
      </c>
      <c r="B2006">
        <v>129965</v>
      </c>
      <c r="C2006">
        <v>130110</v>
      </c>
      <c r="D2006">
        <v>129485</v>
      </c>
      <c r="E2006">
        <v>129610</v>
      </c>
    </row>
    <row r="2007" spans="1:5" x14ac:dyDescent="0.25">
      <c r="A2007" s="2">
        <v>45491.375</v>
      </c>
      <c r="B2007">
        <v>130225</v>
      </c>
      <c r="C2007">
        <v>130465</v>
      </c>
      <c r="D2007">
        <v>129935</v>
      </c>
      <c r="E2007">
        <v>129965</v>
      </c>
    </row>
    <row r="2008" spans="1:5" x14ac:dyDescent="0.25">
      <c r="A2008" s="2">
        <v>45490.75</v>
      </c>
      <c r="B2008">
        <v>130450</v>
      </c>
      <c r="C2008">
        <v>130475</v>
      </c>
      <c r="D2008">
        <v>130265</v>
      </c>
      <c r="E2008">
        <v>130315</v>
      </c>
    </row>
    <row r="2009" spans="1:5" x14ac:dyDescent="0.25">
      <c r="A2009" s="2">
        <v>45490.708333333336</v>
      </c>
      <c r="B2009">
        <v>130375</v>
      </c>
      <c r="C2009">
        <v>130480</v>
      </c>
      <c r="D2009">
        <v>130295</v>
      </c>
      <c r="E2009">
        <v>130445</v>
      </c>
    </row>
    <row r="2010" spans="1:5" x14ac:dyDescent="0.25">
      <c r="A2010" s="2">
        <v>45490.666666666664</v>
      </c>
      <c r="B2010">
        <v>130470</v>
      </c>
      <c r="C2010">
        <v>130525</v>
      </c>
      <c r="D2010">
        <v>130370</v>
      </c>
      <c r="E2010">
        <v>130375</v>
      </c>
    </row>
    <row r="2011" spans="1:5" x14ac:dyDescent="0.25">
      <c r="A2011" s="2">
        <v>45490.625</v>
      </c>
      <c r="B2011">
        <v>130395</v>
      </c>
      <c r="C2011">
        <v>130575</v>
      </c>
      <c r="D2011">
        <v>130295</v>
      </c>
      <c r="E2011">
        <v>130475</v>
      </c>
    </row>
    <row r="2012" spans="1:5" x14ac:dyDescent="0.25">
      <c r="A2012" s="2">
        <v>45490.583333333336</v>
      </c>
      <c r="B2012">
        <v>130415</v>
      </c>
      <c r="C2012">
        <v>130580</v>
      </c>
      <c r="D2012">
        <v>130295</v>
      </c>
      <c r="E2012">
        <v>130390</v>
      </c>
    </row>
    <row r="2013" spans="1:5" x14ac:dyDescent="0.25">
      <c r="A2013" s="2">
        <v>45490.541666666664</v>
      </c>
      <c r="B2013">
        <v>130325</v>
      </c>
      <c r="C2013">
        <v>130430</v>
      </c>
      <c r="D2013">
        <v>130135</v>
      </c>
      <c r="E2013">
        <v>130415</v>
      </c>
    </row>
    <row r="2014" spans="1:5" x14ac:dyDescent="0.25">
      <c r="A2014" s="2">
        <v>45490.5</v>
      </c>
      <c r="B2014">
        <v>130360</v>
      </c>
      <c r="C2014">
        <v>130595</v>
      </c>
      <c r="D2014">
        <v>130240</v>
      </c>
      <c r="E2014">
        <v>130330</v>
      </c>
    </row>
    <row r="2015" spans="1:5" x14ac:dyDescent="0.25">
      <c r="A2015" s="2">
        <v>45490.458333333336</v>
      </c>
      <c r="B2015">
        <v>130235</v>
      </c>
      <c r="C2015">
        <v>130525</v>
      </c>
      <c r="D2015">
        <v>129900</v>
      </c>
      <c r="E2015">
        <v>130365</v>
      </c>
    </row>
    <row r="2016" spans="1:5" x14ac:dyDescent="0.25">
      <c r="A2016" s="2">
        <v>45490.416666666664</v>
      </c>
      <c r="B2016">
        <v>130045</v>
      </c>
      <c r="C2016">
        <v>130360</v>
      </c>
      <c r="D2016">
        <v>129670</v>
      </c>
      <c r="E2016">
        <v>130235</v>
      </c>
    </row>
    <row r="2017" spans="1:5" x14ac:dyDescent="0.25">
      <c r="A2017" s="2">
        <v>45490.375</v>
      </c>
      <c r="B2017">
        <v>129980</v>
      </c>
      <c r="C2017">
        <v>130130</v>
      </c>
      <c r="D2017">
        <v>129790</v>
      </c>
      <c r="E2017">
        <v>130045</v>
      </c>
    </row>
    <row r="2018" spans="1:5" x14ac:dyDescent="0.25">
      <c r="A2018" s="2">
        <v>45489.75</v>
      </c>
      <c r="B2018">
        <v>130250</v>
      </c>
      <c r="C2018">
        <v>130345</v>
      </c>
      <c r="D2018">
        <v>130230</v>
      </c>
      <c r="E2018">
        <v>130335</v>
      </c>
    </row>
    <row r="2019" spans="1:5" x14ac:dyDescent="0.25">
      <c r="A2019" s="2">
        <v>45489.708333333336</v>
      </c>
      <c r="B2019">
        <v>130150</v>
      </c>
      <c r="C2019">
        <v>130280</v>
      </c>
      <c r="D2019">
        <v>130140</v>
      </c>
      <c r="E2019">
        <v>130250</v>
      </c>
    </row>
    <row r="2020" spans="1:5" x14ac:dyDescent="0.25">
      <c r="A2020" s="2">
        <v>45489.666666666664</v>
      </c>
      <c r="B2020">
        <v>130045</v>
      </c>
      <c r="C2020">
        <v>130195</v>
      </c>
      <c r="D2020">
        <v>130000</v>
      </c>
      <c r="E2020">
        <v>130150</v>
      </c>
    </row>
    <row r="2021" spans="1:5" x14ac:dyDescent="0.25">
      <c r="A2021" s="2">
        <v>45489.625</v>
      </c>
      <c r="B2021">
        <v>130135</v>
      </c>
      <c r="C2021">
        <v>130380</v>
      </c>
      <c r="D2021">
        <v>129985</v>
      </c>
      <c r="E2021">
        <v>130050</v>
      </c>
    </row>
    <row r="2022" spans="1:5" x14ac:dyDescent="0.25">
      <c r="A2022" s="2">
        <v>45489.583333333336</v>
      </c>
      <c r="B2022">
        <v>129955</v>
      </c>
      <c r="C2022">
        <v>130265</v>
      </c>
      <c r="D2022">
        <v>129870</v>
      </c>
      <c r="E2022">
        <v>130135</v>
      </c>
    </row>
    <row r="2023" spans="1:5" x14ac:dyDescent="0.25">
      <c r="A2023" s="2">
        <v>45489.541666666664</v>
      </c>
      <c r="B2023">
        <v>129905</v>
      </c>
      <c r="C2023">
        <v>130090</v>
      </c>
      <c r="D2023">
        <v>129730</v>
      </c>
      <c r="E2023">
        <v>129955</v>
      </c>
    </row>
    <row r="2024" spans="1:5" x14ac:dyDescent="0.25">
      <c r="A2024" s="2">
        <v>45489.5</v>
      </c>
      <c r="B2024">
        <v>130300</v>
      </c>
      <c r="C2024">
        <v>130415</v>
      </c>
      <c r="D2024">
        <v>129840</v>
      </c>
      <c r="E2024">
        <v>129905</v>
      </c>
    </row>
    <row r="2025" spans="1:5" x14ac:dyDescent="0.25">
      <c r="A2025" s="2">
        <v>45489.458333333336</v>
      </c>
      <c r="B2025">
        <v>130255</v>
      </c>
      <c r="C2025">
        <v>130345</v>
      </c>
      <c r="D2025">
        <v>130055</v>
      </c>
      <c r="E2025">
        <v>130300</v>
      </c>
    </row>
    <row r="2026" spans="1:5" x14ac:dyDescent="0.25">
      <c r="A2026" s="2">
        <v>45489.416666666664</v>
      </c>
      <c r="B2026">
        <v>130195</v>
      </c>
      <c r="C2026">
        <v>130565</v>
      </c>
      <c r="D2026">
        <v>130115</v>
      </c>
      <c r="E2026">
        <v>130260</v>
      </c>
    </row>
    <row r="2027" spans="1:5" x14ac:dyDescent="0.25">
      <c r="A2027" s="2">
        <v>45489.375</v>
      </c>
      <c r="B2027">
        <v>130200</v>
      </c>
      <c r="C2027">
        <v>130565</v>
      </c>
      <c r="D2027">
        <v>130130</v>
      </c>
      <c r="E2027">
        <v>130195</v>
      </c>
    </row>
    <row r="2028" spans="1:5" x14ac:dyDescent="0.25">
      <c r="A2028" s="2">
        <v>45488.75</v>
      </c>
      <c r="B2028">
        <v>130485</v>
      </c>
      <c r="C2028">
        <v>130570</v>
      </c>
      <c r="D2028">
        <v>130455</v>
      </c>
      <c r="E2028">
        <v>130535</v>
      </c>
    </row>
    <row r="2029" spans="1:5" x14ac:dyDescent="0.25">
      <c r="A2029" s="2">
        <v>45488.708333333336</v>
      </c>
      <c r="B2029">
        <v>130425</v>
      </c>
      <c r="C2029">
        <v>130490</v>
      </c>
      <c r="D2029">
        <v>130370</v>
      </c>
      <c r="E2029">
        <v>130480</v>
      </c>
    </row>
    <row r="2030" spans="1:5" x14ac:dyDescent="0.25">
      <c r="A2030" s="2">
        <v>45488.666666666664</v>
      </c>
      <c r="B2030">
        <v>130550</v>
      </c>
      <c r="C2030">
        <v>130560</v>
      </c>
      <c r="D2030">
        <v>130385</v>
      </c>
      <c r="E2030">
        <v>130425</v>
      </c>
    </row>
    <row r="2031" spans="1:5" x14ac:dyDescent="0.25">
      <c r="A2031" s="2">
        <v>45488.625</v>
      </c>
      <c r="B2031">
        <v>130305</v>
      </c>
      <c r="C2031">
        <v>130570</v>
      </c>
      <c r="D2031">
        <v>130225</v>
      </c>
      <c r="E2031">
        <v>130550</v>
      </c>
    </row>
    <row r="2032" spans="1:5" x14ac:dyDescent="0.25">
      <c r="A2032" s="2">
        <v>45488.583333333336</v>
      </c>
      <c r="B2032">
        <v>130310</v>
      </c>
      <c r="C2032">
        <v>130455</v>
      </c>
      <c r="D2032">
        <v>130200</v>
      </c>
      <c r="E2032">
        <v>130305</v>
      </c>
    </row>
    <row r="2033" spans="1:5" x14ac:dyDescent="0.25">
      <c r="A2033" s="2">
        <v>45488.541666666664</v>
      </c>
      <c r="B2033">
        <v>130360</v>
      </c>
      <c r="C2033">
        <v>130530</v>
      </c>
      <c r="D2033">
        <v>130205</v>
      </c>
      <c r="E2033">
        <v>130310</v>
      </c>
    </row>
    <row r="2034" spans="1:5" x14ac:dyDescent="0.25">
      <c r="A2034" s="2">
        <v>45488.5</v>
      </c>
      <c r="B2034">
        <v>130175</v>
      </c>
      <c r="C2034">
        <v>130415</v>
      </c>
      <c r="D2034">
        <v>130015</v>
      </c>
      <c r="E2034">
        <v>130360</v>
      </c>
    </row>
    <row r="2035" spans="1:5" x14ac:dyDescent="0.25">
      <c r="A2035" s="2">
        <v>45488.458333333336</v>
      </c>
      <c r="B2035">
        <v>129995</v>
      </c>
      <c r="C2035">
        <v>130320</v>
      </c>
      <c r="D2035">
        <v>129870</v>
      </c>
      <c r="E2035">
        <v>130170</v>
      </c>
    </row>
    <row r="2036" spans="1:5" x14ac:dyDescent="0.25">
      <c r="A2036" s="2">
        <v>45488.416666666664</v>
      </c>
      <c r="B2036">
        <v>130060</v>
      </c>
      <c r="C2036">
        <v>130340</v>
      </c>
      <c r="D2036">
        <v>129750</v>
      </c>
      <c r="E2036">
        <v>129995</v>
      </c>
    </row>
    <row r="2037" spans="1:5" x14ac:dyDescent="0.25">
      <c r="A2037" s="2">
        <v>45488.375</v>
      </c>
      <c r="B2037">
        <v>129950</v>
      </c>
      <c r="C2037">
        <v>130200</v>
      </c>
      <c r="D2037">
        <v>129780</v>
      </c>
      <c r="E2037">
        <v>130065</v>
      </c>
    </row>
    <row r="2038" spans="1:5" x14ac:dyDescent="0.25">
      <c r="A2038" s="2">
        <v>45485.75</v>
      </c>
      <c r="B2038">
        <v>129985</v>
      </c>
      <c r="C2038">
        <v>130135</v>
      </c>
      <c r="D2038">
        <v>129955</v>
      </c>
      <c r="E2038">
        <v>130130</v>
      </c>
    </row>
    <row r="2039" spans="1:5" x14ac:dyDescent="0.25">
      <c r="A2039" s="2">
        <v>45485.708333333336</v>
      </c>
      <c r="B2039">
        <v>130025</v>
      </c>
      <c r="C2039">
        <v>130055</v>
      </c>
      <c r="D2039">
        <v>129910</v>
      </c>
      <c r="E2039">
        <v>129990</v>
      </c>
    </row>
    <row r="2040" spans="1:5" x14ac:dyDescent="0.25">
      <c r="A2040" s="2">
        <v>45485.666666666664</v>
      </c>
      <c r="B2040">
        <v>130090</v>
      </c>
      <c r="C2040">
        <v>130135</v>
      </c>
      <c r="D2040">
        <v>129950</v>
      </c>
      <c r="E2040">
        <v>130025</v>
      </c>
    </row>
    <row r="2041" spans="1:5" x14ac:dyDescent="0.25">
      <c r="A2041" s="2">
        <v>45485.625</v>
      </c>
      <c r="B2041">
        <v>130120</v>
      </c>
      <c r="C2041">
        <v>130145</v>
      </c>
      <c r="D2041">
        <v>129925</v>
      </c>
      <c r="E2041">
        <v>130090</v>
      </c>
    </row>
    <row r="2042" spans="1:5" x14ac:dyDescent="0.25">
      <c r="A2042" s="2">
        <v>45485.583333333336</v>
      </c>
      <c r="B2042">
        <v>130005</v>
      </c>
      <c r="C2042">
        <v>130150</v>
      </c>
      <c r="D2042">
        <v>129910</v>
      </c>
      <c r="E2042">
        <v>130120</v>
      </c>
    </row>
    <row r="2043" spans="1:5" x14ac:dyDescent="0.25">
      <c r="A2043" s="2">
        <v>45485.541666666664</v>
      </c>
      <c r="B2043">
        <v>129620</v>
      </c>
      <c r="C2043">
        <v>130040</v>
      </c>
      <c r="D2043">
        <v>129520</v>
      </c>
      <c r="E2043">
        <v>130005</v>
      </c>
    </row>
    <row r="2044" spans="1:5" x14ac:dyDescent="0.25">
      <c r="A2044" s="2">
        <v>45485.5</v>
      </c>
      <c r="B2044">
        <v>129635</v>
      </c>
      <c r="C2044">
        <v>129815</v>
      </c>
      <c r="D2044">
        <v>129525</v>
      </c>
      <c r="E2044">
        <v>129625</v>
      </c>
    </row>
    <row r="2045" spans="1:5" x14ac:dyDescent="0.25">
      <c r="A2045" s="2">
        <v>45485.458333333336</v>
      </c>
      <c r="B2045">
        <v>129610</v>
      </c>
      <c r="C2045">
        <v>129870</v>
      </c>
      <c r="D2045">
        <v>129480</v>
      </c>
      <c r="E2045">
        <v>129635</v>
      </c>
    </row>
    <row r="2046" spans="1:5" x14ac:dyDescent="0.25">
      <c r="A2046" s="2">
        <v>45485.416666666664</v>
      </c>
      <c r="B2046">
        <v>129445</v>
      </c>
      <c r="C2046">
        <v>129715</v>
      </c>
      <c r="D2046">
        <v>129065</v>
      </c>
      <c r="E2046">
        <v>129610</v>
      </c>
    </row>
    <row r="2047" spans="1:5" x14ac:dyDescent="0.25">
      <c r="A2047" s="2">
        <v>45485.375</v>
      </c>
      <c r="B2047">
        <v>129420</v>
      </c>
      <c r="C2047">
        <v>129700</v>
      </c>
      <c r="D2047">
        <v>129305</v>
      </c>
      <c r="E2047">
        <v>129445</v>
      </c>
    </row>
    <row r="2048" spans="1:5" x14ac:dyDescent="0.25">
      <c r="A2048" s="2">
        <v>45484.75</v>
      </c>
      <c r="B2048">
        <v>129385</v>
      </c>
      <c r="C2048">
        <v>129515</v>
      </c>
      <c r="D2048">
        <v>129380</v>
      </c>
      <c r="E2048">
        <v>129470</v>
      </c>
    </row>
    <row r="2049" spans="1:5" x14ac:dyDescent="0.25">
      <c r="A2049" s="2">
        <v>45484.708333333336</v>
      </c>
      <c r="B2049">
        <v>129445</v>
      </c>
      <c r="C2049">
        <v>129445</v>
      </c>
      <c r="D2049">
        <v>129310</v>
      </c>
      <c r="E2049">
        <v>129385</v>
      </c>
    </row>
    <row r="2050" spans="1:5" x14ac:dyDescent="0.25">
      <c r="A2050" s="2">
        <v>45484.666666666664</v>
      </c>
      <c r="B2050">
        <v>129355</v>
      </c>
      <c r="C2050">
        <v>129515</v>
      </c>
      <c r="D2050">
        <v>129275</v>
      </c>
      <c r="E2050">
        <v>129450</v>
      </c>
    </row>
    <row r="2051" spans="1:5" x14ac:dyDescent="0.25">
      <c r="A2051" s="2">
        <v>45484.625</v>
      </c>
      <c r="B2051">
        <v>129270</v>
      </c>
      <c r="C2051">
        <v>129395</v>
      </c>
      <c r="D2051">
        <v>129100</v>
      </c>
      <c r="E2051">
        <v>129350</v>
      </c>
    </row>
    <row r="2052" spans="1:5" x14ac:dyDescent="0.25">
      <c r="A2052" s="2">
        <v>45484.583333333336</v>
      </c>
      <c r="B2052">
        <v>129195</v>
      </c>
      <c r="C2052">
        <v>129410</v>
      </c>
      <c r="D2052">
        <v>129105</v>
      </c>
      <c r="E2052">
        <v>129275</v>
      </c>
    </row>
    <row r="2053" spans="1:5" x14ac:dyDescent="0.25">
      <c r="A2053" s="2">
        <v>45484.541666666664</v>
      </c>
      <c r="B2053">
        <v>129270</v>
      </c>
      <c r="C2053">
        <v>129355</v>
      </c>
      <c r="D2053">
        <v>129110</v>
      </c>
      <c r="E2053">
        <v>129195</v>
      </c>
    </row>
    <row r="2054" spans="1:5" x14ac:dyDescent="0.25">
      <c r="A2054" s="2">
        <v>45484.5</v>
      </c>
      <c r="B2054">
        <v>129240</v>
      </c>
      <c r="C2054">
        <v>129420</v>
      </c>
      <c r="D2054">
        <v>129110</v>
      </c>
      <c r="E2054">
        <v>129270</v>
      </c>
    </row>
    <row r="2055" spans="1:5" x14ac:dyDescent="0.25">
      <c r="A2055" s="2">
        <v>45484.458333333336</v>
      </c>
      <c r="B2055">
        <v>129200</v>
      </c>
      <c r="C2055">
        <v>129385</v>
      </c>
      <c r="D2055">
        <v>128865</v>
      </c>
      <c r="E2055">
        <v>129235</v>
      </c>
    </row>
    <row r="2056" spans="1:5" x14ac:dyDescent="0.25">
      <c r="A2056" s="2">
        <v>45484.416666666664</v>
      </c>
      <c r="B2056">
        <v>128795</v>
      </c>
      <c r="C2056">
        <v>129470</v>
      </c>
      <c r="D2056">
        <v>128770</v>
      </c>
      <c r="E2056">
        <v>129200</v>
      </c>
    </row>
    <row r="2057" spans="1:5" x14ac:dyDescent="0.25">
      <c r="A2057" s="2">
        <v>45484.375</v>
      </c>
      <c r="B2057">
        <v>128400</v>
      </c>
      <c r="C2057">
        <v>129200</v>
      </c>
      <c r="D2057">
        <v>128325</v>
      </c>
      <c r="E2057">
        <v>128795</v>
      </c>
    </row>
    <row r="2058" spans="1:5" x14ac:dyDescent="0.25">
      <c r="A2058" s="2">
        <v>45483.75</v>
      </c>
      <c r="B2058">
        <v>128285</v>
      </c>
      <c r="C2058">
        <v>128330</v>
      </c>
      <c r="D2058">
        <v>128150</v>
      </c>
      <c r="E2058">
        <v>128160</v>
      </c>
    </row>
    <row r="2059" spans="1:5" x14ac:dyDescent="0.25">
      <c r="A2059" s="2">
        <v>45483.708333333336</v>
      </c>
      <c r="B2059">
        <v>128390</v>
      </c>
      <c r="C2059">
        <v>128460</v>
      </c>
      <c r="D2059">
        <v>128170</v>
      </c>
      <c r="E2059">
        <v>128285</v>
      </c>
    </row>
    <row r="2060" spans="1:5" x14ac:dyDescent="0.25">
      <c r="A2060" s="2">
        <v>45483.666666666664</v>
      </c>
      <c r="B2060">
        <v>128340</v>
      </c>
      <c r="C2060">
        <v>128475</v>
      </c>
      <c r="D2060">
        <v>128290</v>
      </c>
      <c r="E2060">
        <v>128390</v>
      </c>
    </row>
    <row r="2061" spans="1:5" x14ac:dyDescent="0.25">
      <c r="A2061" s="2">
        <v>45483.625</v>
      </c>
      <c r="B2061">
        <v>128315</v>
      </c>
      <c r="C2061">
        <v>128530</v>
      </c>
      <c r="D2061">
        <v>128185</v>
      </c>
      <c r="E2061">
        <v>128345</v>
      </c>
    </row>
    <row r="2062" spans="1:5" x14ac:dyDescent="0.25">
      <c r="A2062" s="2">
        <v>45483.583333333336</v>
      </c>
      <c r="B2062">
        <v>128135</v>
      </c>
      <c r="C2062">
        <v>128360</v>
      </c>
      <c r="D2062">
        <v>128060</v>
      </c>
      <c r="E2062">
        <v>128315</v>
      </c>
    </row>
    <row r="2063" spans="1:5" x14ac:dyDescent="0.25">
      <c r="A2063" s="2">
        <v>45483.541666666664</v>
      </c>
      <c r="B2063">
        <v>128330</v>
      </c>
      <c r="C2063">
        <v>128525</v>
      </c>
      <c r="D2063">
        <v>128085</v>
      </c>
      <c r="E2063">
        <v>128140</v>
      </c>
    </row>
    <row r="2064" spans="1:5" x14ac:dyDescent="0.25">
      <c r="A2064" s="2">
        <v>45483.5</v>
      </c>
      <c r="B2064">
        <v>128285</v>
      </c>
      <c r="C2064">
        <v>128450</v>
      </c>
      <c r="D2064">
        <v>128240</v>
      </c>
      <c r="E2064">
        <v>128335</v>
      </c>
    </row>
    <row r="2065" spans="1:5" x14ac:dyDescent="0.25">
      <c r="A2065" s="2">
        <v>45483.458333333336</v>
      </c>
      <c r="B2065">
        <v>128260</v>
      </c>
      <c r="C2065">
        <v>128535</v>
      </c>
      <c r="D2065">
        <v>128100</v>
      </c>
      <c r="E2065">
        <v>128280</v>
      </c>
    </row>
    <row r="2066" spans="1:5" x14ac:dyDescent="0.25">
      <c r="A2066" s="2">
        <v>45483.416666666664</v>
      </c>
      <c r="B2066">
        <v>128790</v>
      </c>
      <c r="C2066">
        <v>128990</v>
      </c>
      <c r="D2066">
        <v>128230</v>
      </c>
      <c r="E2066">
        <v>128265</v>
      </c>
    </row>
    <row r="2067" spans="1:5" x14ac:dyDescent="0.25">
      <c r="A2067" s="2">
        <v>45483.375</v>
      </c>
      <c r="B2067">
        <v>128625</v>
      </c>
      <c r="C2067">
        <v>129045</v>
      </c>
      <c r="D2067">
        <v>128420</v>
      </c>
      <c r="E2067">
        <v>128785</v>
      </c>
    </row>
    <row r="2068" spans="1:5" x14ac:dyDescent="0.25">
      <c r="A2068" s="2">
        <v>45482.75</v>
      </c>
      <c r="B2068">
        <v>128385</v>
      </c>
      <c r="C2068">
        <v>128600</v>
      </c>
      <c r="D2068">
        <v>128380</v>
      </c>
      <c r="E2068">
        <v>128475</v>
      </c>
    </row>
    <row r="2069" spans="1:5" x14ac:dyDescent="0.25">
      <c r="A2069" s="2">
        <v>45482.708333333336</v>
      </c>
      <c r="B2069">
        <v>128370</v>
      </c>
      <c r="C2069">
        <v>128420</v>
      </c>
      <c r="D2069">
        <v>128295</v>
      </c>
      <c r="E2069">
        <v>128380</v>
      </c>
    </row>
    <row r="2070" spans="1:5" x14ac:dyDescent="0.25">
      <c r="A2070" s="2">
        <v>45482.666666666664</v>
      </c>
      <c r="B2070">
        <v>128290</v>
      </c>
      <c r="C2070">
        <v>128415</v>
      </c>
      <c r="D2070">
        <v>128185</v>
      </c>
      <c r="E2070">
        <v>128370</v>
      </c>
    </row>
    <row r="2071" spans="1:5" x14ac:dyDescent="0.25">
      <c r="A2071" s="2">
        <v>45482.625</v>
      </c>
      <c r="B2071">
        <v>128340</v>
      </c>
      <c r="C2071">
        <v>128425</v>
      </c>
      <c r="D2071">
        <v>128245</v>
      </c>
      <c r="E2071">
        <v>128295</v>
      </c>
    </row>
    <row r="2072" spans="1:5" x14ac:dyDescent="0.25">
      <c r="A2072" s="2">
        <v>45482.583333333336</v>
      </c>
      <c r="B2072">
        <v>128350</v>
      </c>
      <c r="C2072">
        <v>128535</v>
      </c>
      <c r="D2072">
        <v>128245</v>
      </c>
      <c r="E2072">
        <v>128335</v>
      </c>
    </row>
    <row r="2073" spans="1:5" x14ac:dyDescent="0.25">
      <c r="A2073" s="2">
        <v>45482.541666666664</v>
      </c>
      <c r="B2073">
        <v>128250</v>
      </c>
      <c r="C2073">
        <v>128415</v>
      </c>
      <c r="D2073">
        <v>128195</v>
      </c>
      <c r="E2073">
        <v>128345</v>
      </c>
    </row>
    <row r="2074" spans="1:5" x14ac:dyDescent="0.25">
      <c r="A2074" s="2">
        <v>45482.5</v>
      </c>
      <c r="B2074">
        <v>127975</v>
      </c>
      <c r="C2074">
        <v>128275</v>
      </c>
      <c r="D2074">
        <v>127720</v>
      </c>
      <c r="E2074">
        <v>128250</v>
      </c>
    </row>
    <row r="2075" spans="1:5" x14ac:dyDescent="0.25">
      <c r="A2075" s="2">
        <v>45482.458333333336</v>
      </c>
      <c r="B2075">
        <v>127765</v>
      </c>
      <c r="C2075">
        <v>128070</v>
      </c>
      <c r="D2075">
        <v>127535</v>
      </c>
      <c r="E2075">
        <v>127980</v>
      </c>
    </row>
    <row r="2076" spans="1:5" x14ac:dyDescent="0.25">
      <c r="A2076" s="2">
        <v>45482.416666666664</v>
      </c>
      <c r="B2076">
        <v>127400</v>
      </c>
      <c r="C2076">
        <v>127900</v>
      </c>
      <c r="D2076">
        <v>127110</v>
      </c>
      <c r="E2076">
        <v>127770</v>
      </c>
    </row>
    <row r="2077" spans="1:5" x14ac:dyDescent="0.25">
      <c r="A2077" s="2">
        <v>45482.375</v>
      </c>
      <c r="B2077">
        <v>127675</v>
      </c>
      <c r="C2077">
        <v>127725</v>
      </c>
      <c r="D2077">
        <v>127150</v>
      </c>
      <c r="E2077">
        <v>127400</v>
      </c>
    </row>
    <row r="2078" spans="1:5" x14ac:dyDescent="0.25">
      <c r="A2078" s="2">
        <v>45481.75</v>
      </c>
      <c r="B2078">
        <v>127755</v>
      </c>
      <c r="C2078">
        <v>127775</v>
      </c>
      <c r="D2078">
        <v>127640</v>
      </c>
      <c r="E2078">
        <v>127680</v>
      </c>
    </row>
    <row r="2079" spans="1:5" x14ac:dyDescent="0.25">
      <c r="A2079" s="2">
        <v>45481.708333333336</v>
      </c>
      <c r="B2079">
        <v>127640</v>
      </c>
      <c r="C2079">
        <v>127790</v>
      </c>
      <c r="D2079">
        <v>127570</v>
      </c>
      <c r="E2079">
        <v>127745</v>
      </c>
    </row>
    <row r="2080" spans="1:5" x14ac:dyDescent="0.25">
      <c r="A2080" s="2">
        <v>45481.666666666664</v>
      </c>
      <c r="B2080">
        <v>127620</v>
      </c>
      <c r="C2080">
        <v>127730</v>
      </c>
      <c r="D2080">
        <v>127465</v>
      </c>
      <c r="E2080">
        <v>127640</v>
      </c>
    </row>
    <row r="2081" spans="1:5" x14ac:dyDescent="0.25">
      <c r="A2081" s="2">
        <v>45481.625</v>
      </c>
      <c r="B2081">
        <v>127760</v>
      </c>
      <c r="C2081">
        <v>127810</v>
      </c>
      <c r="D2081">
        <v>127470</v>
      </c>
      <c r="E2081">
        <v>127620</v>
      </c>
    </row>
    <row r="2082" spans="1:5" x14ac:dyDescent="0.25">
      <c r="A2082" s="2">
        <v>45481.583333333336</v>
      </c>
      <c r="B2082">
        <v>127390</v>
      </c>
      <c r="C2082">
        <v>127845</v>
      </c>
      <c r="D2082">
        <v>127305</v>
      </c>
      <c r="E2082">
        <v>127760</v>
      </c>
    </row>
    <row r="2083" spans="1:5" x14ac:dyDescent="0.25">
      <c r="A2083" s="2">
        <v>45481.541666666664</v>
      </c>
      <c r="B2083">
        <v>127515</v>
      </c>
      <c r="C2083">
        <v>127675</v>
      </c>
      <c r="D2083">
        <v>127355</v>
      </c>
      <c r="E2083">
        <v>127395</v>
      </c>
    </row>
    <row r="2084" spans="1:5" x14ac:dyDescent="0.25">
      <c r="A2084" s="2">
        <v>45481.5</v>
      </c>
      <c r="B2084">
        <v>126900</v>
      </c>
      <c r="C2084">
        <v>127550</v>
      </c>
      <c r="D2084">
        <v>126835</v>
      </c>
      <c r="E2084">
        <v>127515</v>
      </c>
    </row>
    <row r="2085" spans="1:5" x14ac:dyDescent="0.25">
      <c r="A2085" s="2">
        <v>45481.458333333336</v>
      </c>
      <c r="B2085">
        <v>127525</v>
      </c>
      <c r="C2085">
        <v>127680</v>
      </c>
      <c r="D2085">
        <v>126820</v>
      </c>
      <c r="E2085">
        <v>126895</v>
      </c>
    </row>
    <row r="2086" spans="1:5" x14ac:dyDescent="0.25">
      <c r="A2086" s="2">
        <v>45481.416666666664</v>
      </c>
      <c r="B2086">
        <v>127365</v>
      </c>
      <c r="C2086">
        <v>127560</v>
      </c>
      <c r="D2086">
        <v>126790</v>
      </c>
      <c r="E2086">
        <v>127520</v>
      </c>
    </row>
    <row r="2087" spans="1:5" x14ac:dyDescent="0.25">
      <c r="A2087" s="2">
        <v>45481.375</v>
      </c>
      <c r="B2087">
        <v>127600</v>
      </c>
      <c r="C2087">
        <v>127700</v>
      </c>
      <c r="D2087">
        <v>127220</v>
      </c>
      <c r="E2087">
        <v>127370</v>
      </c>
    </row>
    <row r="2088" spans="1:5" x14ac:dyDescent="0.25">
      <c r="A2088" s="2">
        <v>45478.75</v>
      </c>
      <c r="B2088">
        <v>127565</v>
      </c>
      <c r="C2088">
        <v>127800</v>
      </c>
      <c r="D2088">
        <v>127545</v>
      </c>
      <c r="E2088">
        <v>127760</v>
      </c>
    </row>
    <row r="2089" spans="1:5" x14ac:dyDescent="0.25">
      <c r="A2089" s="2">
        <v>45478.708333333336</v>
      </c>
      <c r="B2089">
        <v>127580</v>
      </c>
      <c r="C2089">
        <v>127620</v>
      </c>
      <c r="D2089">
        <v>127445</v>
      </c>
      <c r="E2089">
        <v>127570</v>
      </c>
    </row>
    <row r="2090" spans="1:5" x14ac:dyDescent="0.25">
      <c r="A2090" s="2">
        <v>45478.666666666664</v>
      </c>
      <c r="B2090">
        <v>127455</v>
      </c>
      <c r="C2090">
        <v>127640</v>
      </c>
      <c r="D2090">
        <v>127340</v>
      </c>
      <c r="E2090">
        <v>127585</v>
      </c>
    </row>
    <row r="2091" spans="1:5" x14ac:dyDescent="0.25">
      <c r="A2091" s="2">
        <v>45478.625</v>
      </c>
      <c r="B2091">
        <v>127475</v>
      </c>
      <c r="C2091">
        <v>127530</v>
      </c>
      <c r="D2091">
        <v>127105</v>
      </c>
      <c r="E2091">
        <v>127455</v>
      </c>
    </row>
    <row r="2092" spans="1:5" x14ac:dyDescent="0.25">
      <c r="A2092" s="2">
        <v>45478.583333333336</v>
      </c>
      <c r="B2092">
        <v>127340</v>
      </c>
      <c r="C2092">
        <v>127500</v>
      </c>
      <c r="D2092">
        <v>127095</v>
      </c>
      <c r="E2092">
        <v>127475</v>
      </c>
    </row>
    <row r="2093" spans="1:5" x14ac:dyDescent="0.25">
      <c r="A2093" s="2">
        <v>45478.541666666664</v>
      </c>
      <c r="B2093">
        <v>127385</v>
      </c>
      <c r="C2093">
        <v>127640</v>
      </c>
      <c r="D2093">
        <v>127165</v>
      </c>
      <c r="E2093">
        <v>127335</v>
      </c>
    </row>
    <row r="2094" spans="1:5" x14ac:dyDescent="0.25">
      <c r="A2094" s="2">
        <v>45478.5</v>
      </c>
      <c r="B2094">
        <v>127155</v>
      </c>
      <c r="C2094">
        <v>127535</v>
      </c>
      <c r="D2094">
        <v>127115</v>
      </c>
      <c r="E2094">
        <v>127380</v>
      </c>
    </row>
    <row r="2095" spans="1:5" x14ac:dyDescent="0.25">
      <c r="A2095" s="2">
        <v>45478.458333333336</v>
      </c>
      <c r="B2095">
        <v>127080</v>
      </c>
      <c r="C2095">
        <v>127335</v>
      </c>
      <c r="D2095">
        <v>126910</v>
      </c>
      <c r="E2095">
        <v>127155</v>
      </c>
    </row>
    <row r="2096" spans="1:5" x14ac:dyDescent="0.25">
      <c r="A2096" s="2">
        <v>45478.416666666664</v>
      </c>
      <c r="B2096">
        <v>127545</v>
      </c>
      <c r="C2096">
        <v>127955</v>
      </c>
      <c r="D2096">
        <v>126760</v>
      </c>
      <c r="E2096">
        <v>127085</v>
      </c>
    </row>
    <row r="2097" spans="1:5" x14ac:dyDescent="0.25">
      <c r="A2097" s="2">
        <v>45478.375</v>
      </c>
      <c r="B2097">
        <v>127600</v>
      </c>
      <c r="C2097">
        <v>128235</v>
      </c>
      <c r="D2097">
        <v>127200</v>
      </c>
      <c r="E2097">
        <v>127545</v>
      </c>
    </row>
    <row r="2098" spans="1:5" x14ac:dyDescent="0.25">
      <c r="A2098" s="2">
        <v>45477.75</v>
      </c>
      <c r="B2098">
        <v>127505</v>
      </c>
      <c r="C2098">
        <v>127550</v>
      </c>
      <c r="D2098">
        <v>127475</v>
      </c>
      <c r="E2098">
        <v>127535</v>
      </c>
    </row>
    <row r="2099" spans="1:5" x14ac:dyDescent="0.25">
      <c r="A2099" s="2">
        <v>45477.708333333336</v>
      </c>
      <c r="B2099">
        <v>127440</v>
      </c>
      <c r="C2099">
        <v>127600</v>
      </c>
      <c r="D2099">
        <v>127435</v>
      </c>
      <c r="E2099">
        <v>127505</v>
      </c>
    </row>
    <row r="2100" spans="1:5" x14ac:dyDescent="0.25">
      <c r="A2100" s="2">
        <v>45477.666666666664</v>
      </c>
      <c r="B2100">
        <v>127445</v>
      </c>
      <c r="C2100">
        <v>127645</v>
      </c>
      <c r="D2100">
        <v>127400</v>
      </c>
      <c r="E2100">
        <v>127445</v>
      </c>
    </row>
    <row r="2101" spans="1:5" x14ac:dyDescent="0.25">
      <c r="A2101" s="2">
        <v>45477.625</v>
      </c>
      <c r="B2101">
        <v>127580</v>
      </c>
      <c r="C2101">
        <v>127630</v>
      </c>
      <c r="D2101">
        <v>127375</v>
      </c>
      <c r="E2101">
        <v>127440</v>
      </c>
    </row>
    <row r="2102" spans="1:5" x14ac:dyDescent="0.25">
      <c r="A2102" s="2">
        <v>45477.583333333336</v>
      </c>
      <c r="B2102">
        <v>127670</v>
      </c>
      <c r="C2102">
        <v>127730</v>
      </c>
      <c r="D2102">
        <v>127470</v>
      </c>
      <c r="E2102">
        <v>127580</v>
      </c>
    </row>
    <row r="2103" spans="1:5" x14ac:dyDescent="0.25">
      <c r="A2103" s="2">
        <v>45477.541666666664</v>
      </c>
      <c r="B2103">
        <v>127695</v>
      </c>
      <c r="C2103">
        <v>127720</v>
      </c>
      <c r="D2103">
        <v>127425</v>
      </c>
      <c r="E2103">
        <v>127665</v>
      </c>
    </row>
    <row r="2104" spans="1:5" x14ac:dyDescent="0.25">
      <c r="A2104" s="2">
        <v>45477.5</v>
      </c>
      <c r="B2104">
        <v>127450</v>
      </c>
      <c r="C2104">
        <v>127805</v>
      </c>
      <c r="D2104">
        <v>127405</v>
      </c>
      <c r="E2104">
        <v>127690</v>
      </c>
    </row>
    <row r="2105" spans="1:5" x14ac:dyDescent="0.25">
      <c r="A2105" s="2">
        <v>45477.458333333336</v>
      </c>
      <c r="B2105">
        <v>127615</v>
      </c>
      <c r="C2105">
        <v>127815</v>
      </c>
      <c r="D2105">
        <v>127370</v>
      </c>
      <c r="E2105">
        <v>127450</v>
      </c>
    </row>
    <row r="2106" spans="1:5" x14ac:dyDescent="0.25">
      <c r="A2106" s="2">
        <v>45477.416666666664</v>
      </c>
      <c r="B2106">
        <v>128060</v>
      </c>
      <c r="C2106">
        <v>128065</v>
      </c>
      <c r="D2106">
        <v>127560</v>
      </c>
      <c r="E2106">
        <v>127615</v>
      </c>
    </row>
    <row r="2107" spans="1:5" x14ac:dyDescent="0.25">
      <c r="A2107" s="2">
        <v>45477.375</v>
      </c>
      <c r="B2107">
        <v>128000</v>
      </c>
      <c r="C2107">
        <v>128240</v>
      </c>
      <c r="D2107">
        <v>127720</v>
      </c>
      <c r="E2107">
        <v>128055</v>
      </c>
    </row>
    <row r="2108" spans="1:5" x14ac:dyDescent="0.25">
      <c r="A2108" s="2">
        <v>45476.75</v>
      </c>
      <c r="B2108">
        <v>127435</v>
      </c>
      <c r="C2108">
        <v>127600</v>
      </c>
      <c r="D2108">
        <v>127380</v>
      </c>
      <c r="E2108">
        <v>127600</v>
      </c>
    </row>
    <row r="2109" spans="1:5" x14ac:dyDescent="0.25">
      <c r="A2109" s="2">
        <v>45476.708333333336</v>
      </c>
      <c r="B2109">
        <v>127135</v>
      </c>
      <c r="C2109">
        <v>127480</v>
      </c>
      <c r="D2109">
        <v>127075</v>
      </c>
      <c r="E2109">
        <v>127435</v>
      </c>
    </row>
    <row r="2110" spans="1:5" x14ac:dyDescent="0.25">
      <c r="A2110" s="2">
        <v>45476.666666666664</v>
      </c>
      <c r="B2110">
        <v>127670</v>
      </c>
      <c r="C2110">
        <v>127690</v>
      </c>
      <c r="D2110">
        <v>127060</v>
      </c>
      <c r="E2110">
        <v>127135</v>
      </c>
    </row>
    <row r="2111" spans="1:5" x14ac:dyDescent="0.25">
      <c r="A2111" s="2">
        <v>45476.625</v>
      </c>
      <c r="B2111">
        <v>127555</v>
      </c>
      <c r="C2111">
        <v>127760</v>
      </c>
      <c r="D2111">
        <v>127505</v>
      </c>
      <c r="E2111">
        <v>127670</v>
      </c>
    </row>
    <row r="2112" spans="1:5" x14ac:dyDescent="0.25">
      <c r="A2112" s="2">
        <v>45476.583333333336</v>
      </c>
      <c r="B2112">
        <v>127840</v>
      </c>
      <c r="C2112">
        <v>127845</v>
      </c>
      <c r="D2112">
        <v>127430</v>
      </c>
      <c r="E2112">
        <v>127560</v>
      </c>
    </row>
    <row r="2113" spans="1:5" x14ac:dyDescent="0.25">
      <c r="A2113" s="2">
        <v>45476.541666666664</v>
      </c>
      <c r="B2113">
        <v>127825</v>
      </c>
      <c r="C2113">
        <v>127975</v>
      </c>
      <c r="D2113">
        <v>127700</v>
      </c>
      <c r="E2113">
        <v>127840</v>
      </c>
    </row>
    <row r="2114" spans="1:5" x14ac:dyDescent="0.25">
      <c r="A2114" s="2">
        <v>45476.5</v>
      </c>
      <c r="B2114">
        <v>127710</v>
      </c>
      <c r="C2114">
        <v>127890</v>
      </c>
      <c r="D2114">
        <v>127330</v>
      </c>
      <c r="E2114">
        <v>127830</v>
      </c>
    </row>
    <row r="2115" spans="1:5" x14ac:dyDescent="0.25">
      <c r="A2115" s="2">
        <v>45476.458333333336</v>
      </c>
      <c r="B2115">
        <v>127465</v>
      </c>
      <c r="C2115">
        <v>128000</v>
      </c>
      <c r="D2115">
        <v>127465</v>
      </c>
      <c r="E2115">
        <v>127710</v>
      </c>
    </row>
    <row r="2116" spans="1:5" x14ac:dyDescent="0.25">
      <c r="A2116" s="2">
        <v>45476.416666666664</v>
      </c>
      <c r="B2116">
        <v>127010</v>
      </c>
      <c r="C2116">
        <v>127885</v>
      </c>
      <c r="D2116">
        <v>126975</v>
      </c>
      <c r="E2116">
        <v>127465</v>
      </c>
    </row>
    <row r="2117" spans="1:5" x14ac:dyDescent="0.25">
      <c r="A2117" s="2">
        <v>45476.375</v>
      </c>
      <c r="B2117">
        <v>126725</v>
      </c>
      <c r="C2117">
        <v>127120</v>
      </c>
      <c r="D2117">
        <v>126655</v>
      </c>
      <c r="E2117">
        <v>127010</v>
      </c>
    </row>
    <row r="2118" spans="1:5" x14ac:dyDescent="0.25">
      <c r="A2118" s="2">
        <v>45475.75</v>
      </c>
      <c r="B2118">
        <v>126360</v>
      </c>
      <c r="C2118">
        <v>126480</v>
      </c>
      <c r="D2118">
        <v>126330</v>
      </c>
      <c r="E2118">
        <v>126480</v>
      </c>
    </row>
    <row r="2119" spans="1:5" x14ac:dyDescent="0.25">
      <c r="A2119" s="2">
        <v>45475.708333333336</v>
      </c>
      <c r="B2119">
        <v>126420</v>
      </c>
      <c r="C2119">
        <v>126500</v>
      </c>
      <c r="D2119">
        <v>126205</v>
      </c>
      <c r="E2119">
        <v>126355</v>
      </c>
    </row>
    <row r="2120" spans="1:5" x14ac:dyDescent="0.25">
      <c r="A2120" s="2">
        <v>45475.666666666664</v>
      </c>
      <c r="B2120">
        <v>126360</v>
      </c>
      <c r="C2120">
        <v>126515</v>
      </c>
      <c r="D2120">
        <v>126175</v>
      </c>
      <c r="E2120">
        <v>126420</v>
      </c>
    </row>
    <row r="2121" spans="1:5" x14ac:dyDescent="0.25">
      <c r="A2121" s="2">
        <v>45475.625</v>
      </c>
      <c r="B2121">
        <v>126040</v>
      </c>
      <c r="C2121">
        <v>126445</v>
      </c>
      <c r="D2121">
        <v>126025</v>
      </c>
      <c r="E2121">
        <v>126365</v>
      </c>
    </row>
    <row r="2122" spans="1:5" x14ac:dyDescent="0.25">
      <c r="A2122" s="2">
        <v>45475.583333333336</v>
      </c>
      <c r="B2122">
        <v>125820</v>
      </c>
      <c r="C2122">
        <v>126155</v>
      </c>
      <c r="D2122">
        <v>125790</v>
      </c>
      <c r="E2122">
        <v>126035</v>
      </c>
    </row>
    <row r="2123" spans="1:5" x14ac:dyDescent="0.25">
      <c r="A2123" s="2">
        <v>45475.541666666664</v>
      </c>
      <c r="B2123">
        <v>126240</v>
      </c>
      <c r="C2123">
        <v>126250</v>
      </c>
      <c r="D2123">
        <v>125650</v>
      </c>
      <c r="E2123">
        <v>125825</v>
      </c>
    </row>
    <row r="2124" spans="1:5" x14ac:dyDescent="0.25">
      <c r="A2124" s="2">
        <v>45475.5</v>
      </c>
      <c r="B2124">
        <v>126520</v>
      </c>
      <c r="C2124">
        <v>126675</v>
      </c>
      <c r="D2124">
        <v>126105</v>
      </c>
      <c r="E2124">
        <v>126235</v>
      </c>
    </row>
    <row r="2125" spans="1:5" x14ac:dyDescent="0.25">
      <c r="A2125" s="2">
        <v>45475.458333333336</v>
      </c>
      <c r="B2125">
        <v>126820</v>
      </c>
      <c r="C2125">
        <v>126950</v>
      </c>
      <c r="D2125">
        <v>126230</v>
      </c>
      <c r="E2125">
        <v>126520</v>
      </c>
    </row>
    <row r="2126" spans="1:5" x14ac:dyDescent="0.25">
      <c r="A2126" s="2">
        <v>45475.416666666664</v>
      </c>
      <c r="B2126">
        <v>126145</v>
      </c>
      <c r="C2126">
        <v>126910</v>
      </c>
      <c r="D2126">
        <v>125975</v>
      </c>
      <c r="E2126">
        <v>126815</v>
      </c>
    </row>
    <row r="2127" spans="1:5" x14ac:dyDescent="0.25">
      <c r="A2127" s="2">
        <v>45475.375</v>
      </c>
      <c r="B2127">
        <v>125700</v>
      </c>
      <c r="C2127">
        <v>126295</v>
      </c>
      <c r="D2127">
        <v>125545</v>
      </c>
      <c r="E2127">
        <v>126140</v>
      </c>
    </row>
    <row r="2128" spans="1:5" x14ac:dyDescent="0.25">
      <c r="A2128" s="2">
        <v>45474.75</v>
      </c>
      <c r="B2128">
        <v>126105</v>
      </c>
      <c r="C2128">
        <v>126180</v>
      </c>
      <c r="D2128">
        <v>125920</v>
      </c>
      <c r="E2128">
        <v>125920</v>
      </c>
    </row>
    <row r="2129" spans="1:5" x14ac:dyDescent="0.25">
      <c r="A2129" s="2">
        <v>45474.708333333336</v>
      </c>
      <c r="B2129">
        <v>126100</v>
      </c>
      <c r="C2129">
        <v>126180</v>
      </c>
      <c r="D2129">
        <v>125965</v>
      </c>
      <c r="E2129">
        <v>126110</v>
      </c>
    </row>
    <row r="2130" spans="1:5" x14ac:dyDescent="0.25">
      <c r="A2130" s="2">
        <v>45474.666666666664</v>
      </c>
      <c r="B2130">
        <v>126060</v>
      </c>
      <c r="C2130">
        <v>126230</v>
      </c>
      <c r="D2130">
        <v>125905</v>
      </c>
      <c r="E2130">
        <v>126095</v>
      </c>
    </row>
    <row r="2131" spans="1:5" x14ac:dyDescent="0.25">
      <c r="A2131" s="2">
        <v>45474.625</v>
      </c>
      <c r="B2131">
        <v>126495</v>
      </c>
      <c r="C2131">
        <v>126500</v>
      </c>
      <c r="D2131">
        <v>125960</v>
      </c>
      <c r="E2131">
        <v>126060</v>
      </c>
    </row>
    <row r="2132" spans="1:5" x14ac:dyDescent="0.25">
      <c r="A2132" s="2">
        <v>45474.583333333336</v>
      </c>
      <c r="B2132">
        <v>126435</v>
      </c>
      <c r="C2132">
        <v>126515</v>
      </c>
      <c r="D2132">
        <v>126300</v>
      </c>
      <c r="E2132">
        <v>126495</v>
      </c>
    </row>
    <row r="2133" spans="1:5" x14ac:dyDescent="0.25">
      <c r="A2133" s="2">
        <v>45474.541666666664</v>
      </c>
      <c r="B2133">
        <v>126360</v>
      </c>
      <c r="C2133">
        <v>126615</v>
      </c>
      <c r="D2133">
        <v>126205</v>
      </c>
      <c r="E2133">
        <v>126440</v>
      </c>
    </row>
    <row r="2134" spans="1:5" x14ac:dyDescent="0.25">
      <c r="A2134" s="2">
        <v>45474.5</v>
      </c>
      <c r="B2134">
        <v>126380</v>
      </c>
      <c r="C2134">
        <v>126715</v>
      </c>
      <c r="D2134">
        <v>126310</v>
      </c>
      <c r="E2134">
        <v>126360</v>
      </c>
    </row>
    <row r="2135" spans="1:5" x14ac:dyDescent="0.25">
      <c r="A2135" s="2">
        <v>45474.458333333336</v>
      </c>
      <c r="B2135">
        <v>126160</v>
      </c>
      <c r="C2135">
        <v>126475</v>
      </c>
      <c r="D2135">
        <v>125665</v>
      </c>
      <c r="E2135">
        <v>126385</v>
      </c>
    </row>
    <row r="2136" spans="1:5" x14ac:dyDescent="0.25">
      <c r="A2136" s="2">
        <v>45474.416666666664</v>
      </c>
      <c r="B2136">
        <v>125510</v>
      </c>
      <c r="C2136">
        <v>126560</v>
      </c>
      <c r="D2136">
        <v>125055</v>
      </c>
      <c r="E2136">
        <v>126160</v>
      </c>
    </row>
    <row r="2137" spans="1:5" x14ac:dyDescent="0.25">
      <c r="A2137" s="2">
        <v>45474.375</v>
      </c>
      <c r="B2137">
        <v>125600</v>
      </c>
      <c r="C2137">
        <v>126115</v>
      </c>
      <c r="D2137">
        <v>125305</v>
      </c>
      <c r="E2137">
        <v>125510</v>
      </c>
    </row>
    <row r="2138" spans="1:5" x14ac:dyDescent="0.25">
      <c r="A2138" s="2">
        <v>45471.75</v>
      </c>
      <c r="B2138">
        <v>125330</v>
      </c>
      <c r="C2138">
        <v>125345</v>
      </c>
      <c r="D2138">
        <v>125250</v>
      </c>
      <c r="E2138">
        <v>125250</v>
      </c>
    </row>
    <row r="2139" spans="1:5" x14ac:dyDescent="0.25">
      <c r="A2139" s="2">
        <v>45471.708333333336</v>
      </c>
      <c r="B2139">
        <v>125450</v>
      </c>
      <c r="C2139">
        <v>125495</v>
      </c>
      <c r="D2139">
        <v>125260</v>
      </c>
      <c r="E2139">
        <v>125335</v>
      </c>
    </row>
    <row r="2140" spans="1:5" x14ac:dyDescent="0.25">
      <c r="A2140" s="2">
        <v>45471.666666666664</v>
      </c>
      <c r="B2140">
        <v>125320</v>
      </c>
      <c r="C2140">
        <v>125460</v>
      </c>
      <c r="D2140">
        <v>125085</v>
      </c>
      <c r="E2140">
        <v>125450</v>
      </c>
    </row>
    <row r="2141" spans="1:5" x14ac:dyDescent="0.25">
      <c r="A2141" s="2">
        <v>45471.625</v>
      </c>
      <c r="B2141">
        <v>125475</v>
      </c>
      <c r="C2141">
        <v>125570</v>
      </c>
      <c r="D2141">
        <v>125020</v>
      </c>
      <c r="E2141">
        <v>125315</v>
      </c>
    </row>
    <row r="2142" spans="1:5" x14ac:dyDescent="0.25">
      <c r="A2142" s="2">
        <v>45471.583333333336</v>
      </c>
      <c r="B2142">
        <v>125350</v>
      </c>
      <c r="C2142">
        <v>125655</v>
      </c>
      <c r="D2142">
        <v>125245</v>
      </c>
      <c r="E2142">
        <v>125475</v>
      </c>
    </row>
    <row r="2143" spans="1:5" x14ac:dyDescent="0.25">
      <c r="A2143" s="2">
        <v>45471.541666666664</v>
      </c>
      <c r="B2143">
        <v>125510</v>
      </c>
      <c r="C2143">
        <v>125550</v>
      </c>
      <c r="D2143">
        <v>125155</v>
      </c>
      <c r="E2143">
        <v>125355</v>
      </c>
    </row>
    <row r="2144" spans="1:5" x14ac:dyDescent="0.25">
      <c r="A2144" s="2">
        <v>45471.5</v>
      </c>
      <c r="B2144">
        <v>125600</v>
      </c>
      <c r="C2144">
        <v>125750</v>
      </c>
      <c r="D2144">
        <v>125460</v>
      </c>
      <c r="E2144">
        <v>125505</v>
      </c>
    </row>
    <row r="2145" spans="1:5" x14ac:dyDescent="0.25">
      <c r="A2145" s="2">
        <v>45471.458333333336</v>
      </c>
      <c r="B2145">
        <v>124880</v>
      </c>
      <c r="C2145">
        <v>125645</v>
      </c>
      <c r="D2145">
        <v>124700</v>
      </c>
      <c r="E2145">
        <v>125595</v>
      </c>
    </row>
    <row r="2146" spans="1:5" x14ac:dyDescent="0.25">
      <c r="A2146" s="2">
        <v>45471.416666666664</v>
      </c>
      <c r="B2146">
        <v>125770</v>
      </c>
      <c r="C2146">
        <v>125950</v>
      </c>
      <c r="D2146">
        <v>124880</v>
      </c>
      <c r="E2146">
        <v>124885</v>
      </c>
    </row>
    <row r="2147" spans="1:5" x14ac:dyDescent="0.25">
      <c r="A2147" s="2">
        <v>45471.375</v>
      </c>
      <c r="B2147">
        <v>125835</v>
      </c>
      <c r="C2147">
        <v>126120</v>
      </c>
      <c r="D2147">
        <v>125495</v>
      </c>
      <c r="E2147">
        <v>125770</v>
      </c>
    </row>
    <row r="2148" spans="1:5" x14ac:dyDescent="0.25">
      <c r="A2148" s="2">
        <v>45470.75</v>
      </c>
      <c r="B2148">
        <v>125905</v>
      </c>
      <c r="C2148">
        <v>126000</v>
      </c>
      <c r="D2148">
        <v>125880</v>
      </c>
      <c r="E2148">
        <v>125900</v>
      </c>
    </row>
    <row r="2149" spans="1:5" x14ac:dyDescent="0.25">
      <c r="A2149" s="2">
        <v>45470.708333333336</v>
      </c>
      <c r="B2149">
        <v>125785</v>
      </c>
      <c r="C2149">
        <v>125935</v>
      </c>
      <c r="D2149">
        <v>125695</v>
      </c>
      <c r="E2149">
        <v>125905</v>
      </c>
    </row>
    <row r="2150" spans="1:5" x14ac:dyDescent="0.25">
      <c r="A2150" s="2">
        <v>45470.666666666664</v>
      </c>
      <c r="B2150">
        <v>125750</v>
      </c>
      <c r="C2150">
        <v>125825</v>
      </c>
      <c r="D2150">
        <v>125590</v>
      </c>
      <c r="E2150">
        <v>125780</v>
      </c>
    </row>
    <row r="2151" spans="1:5" x14ac:dyDescent="0.25">
      <c r="A2151" s="2">
        <v>45470.625</v>
      </c>
      <c r="B2151">
        <v>125330</v>
      </c>
      <c r="C2151">
        <v>125805</v>
      </c>
      <c r="D2151">
        <v>125135</v>
      </c>
      <c r="E2151">
        <v>125755</v>
      </c>
    </row>
    <row r="2152" spans="1:5" x14ac:dyDescent="0.25">
      <c r="A2152" s="2">
        <v>45470.583333333336</v>
      </c>
      <c r="B2152">
        <v>124945</v>
      </c>
      <c r="C2152">
        <v>125375</v>
      </c>
      <c r="D2152">
        <v>124715</v>
      </c>
      <c r="E2152">
        <v>125335</v>
      </c>
    </row>
    <row r="2153" spans="1:5" x14ac:dyDescent="0.25">
      <c r="A2153" s="2">
        <v>45470.541666666664</v>
      </c>
      <c r="B2153">
        <v>125085</v>
      </c>
      <c r="C2153">
        <v>125120</v>
      </c>
      <c r="D2153">
        <v>124845</v>
      </c>
      <c r="E2153">
        <v>124940</v>
      </c>
    </row>
    <row r="2154" spans="1:5" x14ac:dyDescent="0.25">
      <c r="A2154" s="2">
        <v>45470.5</v>
      </c>
      <c r="B2154">
        <v>124580</v>
      </c>
      <c r="C2154">
        <v>125120</v>
      </c>
      <c r="D2154">
        <v>124460</v>
      </c>
      <c r="E2154">
        <v>125085</v>
      </c>
    </row>
    <row r="2155" spans="1:5" x14ac:dyDescent="0.25">
      <c r="A2155" s="2">
        <v>45470.458333333336</v>
      </c>
      <c r="B2155">
        <v>125245</v>
      </c>
      <c r="C2155">
        <v>125345</v>
      </c>
      <c r="D2155">
        <v>124550</v>
      </c>
      <c r="E2155">
        <v>124580</v>
      </c>
    </row>
    <row r="2156" spans="1:5" x14ac:dyDescent="0.25">
      <c r="A2156" s="2">
        <v>45470.416666666664</v>
      </c>
      <c r="B2156">
        <v>124725</v>
      </c>
      <c r="C2156">
        <v>125315</v>
      </c>
      <c r="D2156">
        <v>124570</v>
      </c>
      <c r="E2156">
        <v>125250</v>
      </c>
    </row>
    <row r="2157" spans="1:5" x14ac:dyDescent="0.25">
      <c r="A2157" s="2">
        <v>45470.375</v>
      </c>
      <c r="B2157">
        <v>124050</v>
      </c>
      <c r="C2157">
        <v>125130</v>
      </c>
      <c r="D2157">
        <v>124050</v>
      </c>
      <c r="E2157">
        <v>124725</v>
      </c>
    </row>
    <row r="2158" spans="1:5" x14ac:dyDescent="0.25">
      <c r="A2158" s="2">
        <v>45469.75</v>
      </c>
      <c r="B2158">
        <v>124265</v>
      </c>
      <c r="C2158">
        <v>124370</v>
      </c>
      <c r="D2158">
        <v>124200</v>
      </c>
      <c r="E2158">
        <v>124370</v>
      </c>
    </row>
    <row r="2159" spans="1:5" x14ac:dyDescent="0.25">
      <c r="A2159" s="2">
        <v>45469.708333333336</v>
      </c>
      <c r="B2159">
        <v>124250</v>
      </c>
      <c r="C2159">
        <v>124305</v>
      </c>
      <c r="D2159">
        <v>124100</v>
      </c>
      <c r="E2159">
        <v>124265</v>
      </c>
    </row>
    <row r="2160" spans="1:5" x14ac:dyDescent="0.25">
      <c r="A2160" s="2">
        <v>45469.666666666664</v>
      </c>
      <c r="B2160">
        <v>123700</v>
      </c>
      <c r="C2160">
        <v>124350</v>
      </c>
      <c r="D2160">
        <v>123650</v>
      </c>
      <c r="E2160">
        <v>124255</v>
      </c>
    </row>
    <row r="2161" spans="1:5" x14ac:dyDescent="0.25">
      <c r="A2161" s="2">
        <v>45469.625</v>
      </c>
      <c r="B2161">
        <v>123935</v>
      </c>
      <c r="C2161">
        <v>124200</v>
      </c>
      <c r="D2161">
        <v>123685</v>
      </c>
      <c r="E2161">
        <v>123695</v>
      </c>
    </row>
    <row r="2162" spans="1:5" x14ac:dyDescent="0.25">
      <c r="A2162" s="2">
        <v>45469.583333333336</v>
      </c>
      <c r="B2162">
        <v>123860</v>
      </c>
      <c r="C2162">
        <v>123995</v>
      </c>
      <c r="D2162">
        <v>123720</v>
      </c>
      <c r="E2162">
        <v>123930</v>
      </c>
    </row>
    <row r="2163" spans="1:5" x14ac:dyDescent="0.25">
      <c r="A2163" s="2">
        <v>45469.541666666664</v>
      </c>
      <c r="B2163">
        <v>123555</v>
      </c>
      <c r="C2163">
        <v>123960</v>
      </c>
      <c r="D2163">
        <v>123540</v>
      </c>
      <c r="E2163">
        <v>123865</v>
      </c>
    </row>
    <row r="2164" spans="1:5" x14ac:dyDescent="0.25">
      <c r="A2164" s="2">
        <v>45469.5</v>
      </c>
      <c r="B2164">
        <v>123205</v>
      </c>
      <c r="C2164">
        <v>123585</v>
      </c>
      <c r="D2164">
        <v>123095</v>
      </c>
      <c r="E2164">
        <v>123560</v>
      </c>
    </row>
    <row r="2165" spans="1:5" x14ac:dyDescent="0.25">
      <c r="A2165" s="2">
        <v>45469.458333333336</v>
      </c>
      <c r="B2165">
        <v>123120</v>
      </c>
      <c r="C2165">
        <v>123515</v>
      </c>
      <c r="D2165">
        <v>123080</v>
      </c>
      <c r="E2165">
        <v>123200</v>
      </c>
    </row>
    <row r="2166" spans="1:5" x14ac:dyDescent="0.25">
      <c r="A2166" s="2">
        <v>45469.416666666664</v>
      </c>
      <c r="B2166">
        <v>123255</v>
      </c>
      <c r="C2166">
        <v>123490</v>
      </c>
      <c r="D2166">
        <v>122860</v>
      </c>
      <c r="E2166">
        <v>123120</v>
      </c>
    </row>
    <row r="2167" spans="1:5" x14ac:dyDescent="0.25">
      <c r="A2167" s="2">
        <v>45469.375</v>
      </c>
      <c r="B2167">
        <v>124150</v>
      </c>
      <c r="C2167">
        <v>124225</v>
      </c>
      <c r="D2167">
        <v>123215</v>
      </c>
      <c r="E2167">
        <v>123260</v>
      </c>
    </row>
    <row r="2168" spans="1:5" x14ac:dyDescent="0.25">
      <c r="A2168" s="2">
        <v>45468.75</v>
      </c>
      <c r="B2168">
        <v>123965</v>
      </c>
      <c r="C2168">
        <v>124095</v>
      </c>
      <c r="D2168">
        <v>123935</v>
      </c>
      <c r="E2168">
        <v>124095</v>
      </c>
    </row>
    <row r="2169" spans="1:5" x14ac:dyDescent="0.25">
      <c r="A2169" s="2">
        <v>45468.708333333336</v>
      </c>
      <c r="B2169">
        <v>123810</v>
      </c>
      <c r="C2169">
        <v>124000</v>
      </c>
      <c r="D2169">
        <v>123805</v>
      </c>
      <c r="E2169">
        <v>123965</v>
      </c>
    </row>
    <row r="2170" spans="1:5" x14ac:dyDescent="0.25">
      <c r="A2170" s="2">
        <v>45468.666666666664</v>
      </c>
      <c r="B2170">
        <v>123925</v>
      </c>
      <c r="C2170">
        <v>123960</v>
      </c>
      <c r="D2170">
        <v>123765</v>
      </c>
      <c r="E2170">
        <v>123810</v>
      </c>
    </row>
    <row r="2171" spans="1:5" x14ac:dyDescent="0.25">
      <c r="A2171" s="2">
        <v>45468.625</v>
      </c>
      <c r="B2171">
        <v>123990</v>
      </c>
      <c r="C2171">
        <v>124080</v>
      </c>
      <c r="D2171">
        <v>123845</v>
      </c>
      <c r="E2171">
        <v>123925</v>
      </c>
    </row>
    <row r="2172" spans="1:5" x14ac:dyDescent="0.25">
      <c r="A2172" s="2">
        <v>45468.583333333336</v>
      </c>
      <c r="B2172">
        <v>123770</v>
      </c>
      <c r="C2172">
        <v>124110</v>
      </c>
      <c r="D2172">
        <v>123650</v>
      </c>
      <c r="E2172">
        <v>123995</v>
      </c>
    </row>
    <row r="2173" spans="1:5" x14ac:dyDescent="0.25">
      <c r="A2173" s="2">
        <v>45468.541666666664</v>
      </c>
      <c r="B2173">
        <v>123625</v>
      </c>
      <c r="C2173">
        <v>123810</v>
      </c>
      <c r="D2173">
        <v>123550</v>
      </c>
      <c r="E2173">
        <v>123770</v>
      </c>
    </row>
    <row r="2174" spans="1:5" x14ac:dyDescent="0.25">
      <c r="A2174" s="2">
        <v>45468.5</v>
      </c>
      <c r="B2174">
        <v>123890</v>
      </c>
      <c r="C2174">
        <v>123910</v>
      </c>
      <c r="D2174">
        <v>123520</v>
      </c>
      <c r="E2174">
        <v>123625</v>
      </c>
    </row>
    <row r="2175" spans="1:5" x14ac:dyDescent="0.25">
      <c r="A2175" s="2">
        <v>45468.458333333336</v>
      </c>
      <c r="B2175">
        <v>124005</v>
      </c>
      <c r="C2175">
        <v>124145</v>
      </c>
      <c r="D2175">
        <v>123690</v>
      </c>
      <c r="E2175">
        <v>123885</v>
      </c>
    </row>
    <row r="2176" spans="1:5" x14ac:dyDescent="0.25">
      <c r="A2176" s="2">
        <v>45468.416666666664</v>
      </c>
      <c r="B2176">
        <v>123980</v>
      </c>
      <c r="C2176">
        <v>124410</v>
      </c>
      <c r="D2176">
        <v>123765</v>
      </c>
      <c r="E2176">
        <v>124005</v>
      </c>
    </row>
    <row r="2177" spans="1:5" x14ac:dyDescent="0.25">
      <c r="A2177" s="2">
        <v>45468.375</v>
      </c>
      <c r="B2177">
        <v>124035</v>
      </c>
      <c r="C2177">
        <v>124255</v>
      </c>
      <c r="D2177">
        <v>123885</v>
      </c>
      <c r="E2177">
        <v>123975</v>
      </c>
    </row>
    <row r="2178" spans="1:5" x14ac:dyDescent="0.25">
      <c r="A2178" s="2">
        <v>45467.75</v>
      </c>
      <c r="B2178">
        <v>124305</v>
      </c>
      <c r="C2178">
        <v>124450</v>
      </c>
      <c r="D2178">
        <v>124255</v>
      </c>
      <c r="E2178">
        <v>124340</v>
      </c>
    </row>
    <row r="2179" spans="1:5" x14ac:dyDescent="0.25">
      <c r="A2179" s="2">
        <v>45467.708333333336</v>
      </c>
      <c r="B2179">
        <v>124235</v>
      </c>
      <c r="C2179">
        <v>124340</v>
      </c>
      <c r="D2179">
        <v>124160</v>
      </c>
      <c r="E2179">
        <v>124300</v>
      </c>
    </row>
    <row r="2180" spans="1:5" x14ac:dyDescent="0.25">
      <c r="A2180" s="2">
        <v>45467.666666666664</v>
      </c>
      <c r="B2180">
        <v>124125</v>
      </c>
      <c r="C2180">
        <v>124350</v>
      </c>
      <c r="D2180">
        <v>124060</v>
      </c>
      <c r="E2180">
        <v>124235</v>
      </c>
    </row>
    <row r="2181" spans="1:5" x14ac:dyDescent="0.25">
      <c r="A2181" s="2">
        <v>45467.625</v>
      </c>
      <c r="B2181">
        <v>124205</v>
      </c>
      <c r="C2181">
        <v>124285</v>
      </c>
      <c r="D2181">
        <v>124040</v>
      </c>
      <c r="E2181">
        <v>124120</v>
      </c>
    </row>
    <row r="2182" spans="1:5" x14ac:dyDescent="0.25">
      <c r="A2182" s="2">
        <v>45467.583333333336</v>
      </c>
      <c r="B2182">
        <v>124155</v>
      </c>
      <c r="C2182">
        <v>124335</v>
      </c>
      <c r="D2182">
        <v>124055</v>
      </c>
      <c r="E2182">
        <v>124200</v>
      </c>
    </row>
    <row r="2183" spans="1:5" x14ac:dyDescent="0.25">
      <c r="A2183" s="2">
        <v>45467.541666666664</v>
      </c>
      <c r="B2183">
        <v>124145</v>
      </c>
      <c r="C2183">
        <v>124310</v>
      </c>
      <c r="D2183">
        <v>124015</v>
      </c>
      <c r="E2183">
        <v>124155</v>
      </c>
    </row>
    <row r="2184" spans="1:5" x14ac:dyDescent="0.25">
      <c r="A2184" s="2">
        <v>45467.5</v>
      </c>
      <c r="B2184">
        <v>124265</v>
      </c>
      <c r="C2184">
        <v>124305</v>
      </c>
      <c r="D2184">
        <v>123995</v>
      </c>
      <c r="E2184">
        <v>124150</v>
      </c>
    </row>
    <row r="2185" spans="1:5" x14ac:dyDescent="0.25">
      <c r="A2185" s="2">
        <v>45467.458333333336</v>
      </c>
      <c r="B2185">
        <v>124360</v>
      </c>
      <c r="C2185">
        <v>124445</v>
      </c>
      <c r="D2185">
        <v>124150</v>
      </c>
      <c r="E2185">
        <v>124260</v>
      </c>
    </row>
    <row r="2186" spans="1:5" x14ac:dyDescent="0.25">
      <c r="A2186" s="2">
        <v>45467.416666666664</v>
      </c>
      <c r="B2186">
        <v>123240</v>
      </c>
      <c r="C2186">
        <v>124490</v>
      </c>
      <c r="D2186">
        <v>123200</v>
      </c>
      <c r="E2186">
        <v>124365</v>
      </c>
    </row>
    <row r="2187" spans="1:5" x14ac:dyDescent="0.25">
      <c r="A2187" s="2">
        <v>45467.375</v>
      </c>
      <c r="B2187">
        <v>123090</v>
      </c>
      <c r="C2187">
        <v>123310</v>
      </c>
      <c r="D2187">
        <v>122820</v>
      </c>
      <c r="E2187">
        <v>123240</v>
      </c>
    </row>
    <row r="2188" spans="1:5" x14ac:dyDescent="0.25">
      <c r="A2188" s="2">
        <v>45464.75</v>
      </c>
      <c r="B2188">
        <v>123195</v>
      </c>
      <c r="C2188">
        <v>123250</v>
      </c>
      <c r="D2188">
        <v>123115</v>
      </c>
      <c r="E2188">
        <v>123190</v>
      </c>
    </row>
    <row r="2189" spans="1:5" x14ac:dyDescent="0.25">
      <c r="A2189" s="2">
        <v>45464.708333333336</v>
      </c>
      <c r="B2189">
        <v>123170</v>
      </c>
      <c r="C2189">
        <v>123205</v>
      </c>
      <c r="D2189">
        <v>123030</v>
      </c>
      <c r="E2189">
        <v>123195</v>
      </c>
    </row>
    <row r="2190" spans="1:5" x14ac:dyDescent="0.25">
      <c r="A2190" s="2">
        <v>45464.666666666664</v>
      </c>
      <c r="B2190">
        <v>123040</v>
      </c>
      <c r="C2190">
        <v>123220</v>
      </c>
      <c r="D2190">
        <v>123020</v>
      </c>
      <c r="E2190">
        <v>123175</v>
      </c>
    </row>
    <row r="2191" spans="1:5" x14ac:dyDescent="0.25">
      <c r="A2191" s="2">
        <v>45464.625</v>
      </c>
      <c r="B2191">
        <v>122750</v>
      </c>
      <c r="C2191">
        <v>123095</v>
      </c>
      <c r="D2191">
        <v>122665</v>
      </c>
      <c r="E2191">
        <v>123040</v>
      </c>
    </row>
    <row r="2192" spans="1:5" x14ac:dyDescent="0.25">
      <c r="A2192" s="2">
        <v>45464.583333333336</v>
      </c>
      <c r="B2192">
        <v>122905</v>
      </c>
      <c r="C2192">
        <v>122970</v>
      </c>
      <c r="D2192">
        <v>122710</v>
      </c>
      <c r="E2192">
        <v>122745</v>
      </c>
    </row>
    <row r="2193" spans="1:5" x14ac:dyDescent="0.25">
      <c r="A2193" s="2">
        <v>45464.541666666664</v>
      </c>
      <c r="B2193">
        <v>122640</v>
      </c>
      <c r="C2193">
        <v>123020</v>
      </c>
      <c r="D2193">
        <v>122560</v>
      </c>
      <c r="E2193">
        <v>122910</v>
      </c>
    </row>
    <row r="2194" spans="1:5" x14ac:dyDescent="0.25">
      <c r="A2194" s="2">
        <v>45464.5</v>
      </c>
      <c r="B2194">
        <v>122845</v>
      </c>
      <c r="C2194">
        <v>123010</v>
      </c>
      <c r="D2194">
        <v>122590</v>
      </c>
      <c r="E2194">
        <v>122640</v>
      </c>
    </row>
    <row r="2195" spans="1:5" x14ac:dyDescent="0.25">
      <c r="A2195" s="2">
        <v>45464.458333333336</v>
      </c>
      <c r="B2195">
        <v>122955</v>
      </c>
      <c r="C2195">
        <v>123125</v>
      </c>
      <c r="D2195">
        <v>122705</v>
      </c>
      <c r="E2195">
        <v>122845</v>
      </c>
    </row>
    <row r="2196" spans="1:5" x14ac:dyDescent="0.25">
      <c r="A2196" s="2">
        <v>45464.416666666664</v>
      </c>
      <c r="B2196">
        <v>121900</v>
      </c>
      <c r="C2196">
        <v>123040</v>
      </c>
      <c r="D2196">
        <v>121700</v>
      </c>
      <c r="E2196">
        <v>122960</v>
      </c>
    </row>
    <row r="2197" spans="1:5" x14ac:dyDescent="0.25">
      <c r="A2197" s="2">
        <v>45464.375</v>
      </c>
      <c r="B2197">
        <v>122100</v>
      </c>
      <c r="C2197">
        <v>122310</v>
      </c>
      <c r="D2197">
        <v>121835</v>
      </c>
      <c r="E2197">
        <v>121900</v>
      </c>
    </row>
    <row r="2198" spans="1:5" x14ac:dyDescent="0.25">
      <c r="A2198" s="2">
        <v>45463.75</v>
      </c>
      <c r="B2198">
        <v>122140</v>
      </c>
      <c r="C2198">
        <v>122190</v>
      </c>
      <c r="D2198">
        <v>122005</v>
      </c>
      <c r="E2198">
        <v>122090</v>
      </c>
    </row>
    <row r="2199" spans="1:5" x14ac:dyDescent="0.25">
      <c r="A2199" s="2">
        <v>45463.708333333336</v>
      </c>
      <c r="B2199">
        <v>122210</v>
      </c>
      <c r="C2199">
        <v>122255</v>
      </c>
      <c r="D2199">
        <v>122090</v>
      </c>
      <c r="E2199">
        <v>122140</v>
      </c>
    </row>
    <row r="2200" spans="1:5" x14ac:dyDescent="0.25">
      <c r="A2200" s="2">
        <v>45463.666666666664</v>
      </c>
      <c r="B2200">
        <v>122475</v>
      </c>
      <c r="C2200">
        <v>122560</v>
      </c>
      <c r="D2200">
        <v>122060</v>
      </c>
      <c r="E2200">
        <v>122215</v>
      </c>
    </row>
    <row r="2201" spans="1:5" x14ac:dyDescent="0.25">
      <c r="A2201" s="2">
        <v>45463.625</v>
      </c>
      <c r="B2201">
        <v>122105</v>
      </c>
      <c r="C2201">
        <v>122590</v>
      </c>
      <c r="D2201">
        <v>122075</v>
      </c>
      <c r="E2201">
        <v>122475</v>
      </c>
    </row>
    <row r="2202" spans="1:5" x14ac:dyDescent="0.25">
      <c r="A2202" s="2">
        <v>45463.583333333336</v>
      </c>
      <c r="B2202">
        <v>121960</v>
      </c>
      <c r="C2202">
        <v>122270</v>
      </c>
      <c r="D2202">
        <v>121880</v>
      </c>
      <c r="E2202">
        <v>122100</v>
      </c>
    </row>
    <row r="2203" spans="1:5" x14ac:dyDescent="0.25">
      <c r="A2203" s="2">
        <v>45463.541666666664</v>
      </c>
      <c r="B2203">
        <v>122155</v>
      </c>
      <c r="C2203">
        <v>122205</v>
      </c>
      <c r="D2203">
        <v>121770</v>
      </c>
      <c r="E2203">
        <v>121965</v>
      </c>
    </row>
    <row r="2204" spans="1:5" x14ac:dyDescent="0.25">
      <c r="A2204" s="2">
        <v>45463.5</v>
      </c>
      <c r="B2204">
        <v>122575</v>
      </c>
      <c r="C2204">
        <v>122595</v>
      </c>
      <c r="D2204">
        <v>122060</v>
      </c>
      <c r="E2204">
        <v>122155</v>
      </c>
    </row>
    <row r="2205" spans="1:5" x14ac:dyDescent="0.25">
      <c r="A2205" s="2">
        <v>45463.458333333336</v>
      </c>
      <c r="B2205">
        <v>123220</v>
      </c>
      <c r="C2205">
        <v>123335</v>
      </c>
      <c r="D2205">
        <v>122360</v>
      </c>
      <c r="E2205">
        <v>122575</v>
      </c>
    </row>
    <row r="2206" spans="1:5" x14ac:dyDescent="0.25">
      <c r="A2206" s="2">
        <v>45463.416666666664</v>
      </c>
      <c r="B2206">
        <v>122875</v>
      </c>
      <c r="C2206">
        <v>123360</v>
      </c>
      <c r="D2206">
        <v>122540</v>
      </c>
      <c r="E2206">
        <v>123225</v>
      </c>
    </row>
    <row r="2207" spans="1:5" x14ac:dyDescent="0.25">
      <c r="A2207" s="2">
        <v>45463.375</v>
      </c>
      <c r="B2207">
        <v>123270</v>
      </c>
      <c r="C2207">
        <v>123395</v>
      </c>
      <c r="D2207">
        <v>122860</v>
      </c>
      <c r="E2207">
        <v>122875</v>
      </c>
    </row>
    <row r="2208" spans="1:5" x14ac:dyDescent="0.25">
      <c r="A2208" s="2">
        <v>45462.75</v>
      </c>
      <c r="B2208">
        <v>122100</v>
      </c>
      <c r="C2208">
        <v>122750</v>
      </c>
      <c r="D2208">
        <v>122075</v>
      </c>
      <c r="E2208">
        <v>122750</v>
      </c>
    </row>
    <row r="2209" spans="1:5" x14ac:dyDescent="0.25">
      <c r="A2209" s="2">
        <v>45462.708333333336</v>
      </c>
      <c r="B2209">
        <v>122015</v>
      </c>
      <c r="C2209">
        <v>122170</v>
      </c>
      <c r="D2209">
        <v>121895</v>
      </c>
      <c r="E2209">
        <v>122100</v>
      </c>
    </row>
    <row r="2210" spans="1:5" x14ac:dyDescent="0.25">
      <c r="A2210" s="2">
        <v>45462.666666666664</v>
      </c>
      <c r="B2210">
        <v>121745</v>
      </c>
      <c r="C2210">
        <v>122180</v>
      </c>
      <c r="D2210">
        <v>121635</v>
      </c>
      <c r="E2210">
        <v>122015</v>
      </c>
    </row>
    <row r="2211" spans="1:5" x14ac:dyDescent="0.25">
      <c r="A2211" s="2">
        <v>45462.625</v>
      </c>
      <c r="B2211">
        <v>121355</v>
      </c>
      <c r="C2211">
        <v>121800</v>
      </c>
      <c r="D2211">
        <v>121330</v>
      </c>
      <c r="E2211">
        <v>121740</v>
      </c>
    </row>
    <row r="2212" spans="1:5" x14ac:dyDescent="0.25">
      <c r="A2212" s="2">
        <v>45462.583333333336</v>
      </c>
      <c r="B2212">
        <v>121420</v>
      </c>
      <c r="C2212">
        <v>121550</v>
      </c>
      <c r="D2212">
        <v>121185</v>
      </c>
      <c r="E2212">
        <v>121355</v>
      </c>
    </row>
    <row r="2213" spans="1:5" x14ac:dyDescent="0.25">
      <c r="A2213" s="2">
        <v>45462.541666666664</v>
      </c>
      <c r="B2213">
        <v>121210</v>
      </c>
      <c r="C2213">
        <v>121480</v>
      </c>
      <c r="D2213">
        <v>121125</v>
      </c>
      <c r="E2213">
        <v>121420</v>
      </c>
    </row>
    <row r="2214" spans="1:5" x14ac:dyDescent="0.25">
      <c r="A2214" s="2">
        <v>45462.5</v>
      </c>
      <c r="B2214">
        <v>120900</v>
      </c>
      <c r="C2214">
        <v>121450</v>
      </c>
      <c r="D2214">
        <v>120790</v>
      </c>
      <c r="E2214">
        <v>121210</v>
      </c>
    </row>
    <row r="2215" spans="1:5" x14ac:dyDescent="0.25">
      <c r="A2215" s="2">
        <v>45462.458333333336</v>
      </c>
      <c r="B2215">
        <v>120705</v>
      </c>
      <c r="C2215">
        <v>120985</v>
      </c>
      <c r="D2215">
        <v>120650</v>
      </c>
      <c r="E2215">
        <v>120900</v>
      </c>
    </row>
    <row r="2216" spans="1:5" x14ac:dyDescent="0.25">
      <c r="A2216" s="2">
        <v>45462.416666666664</v>
      </c>
      <c r="B2216">
        <v>121205</v>
      </c>
      <c r="C2216">
        <v>121215</v>
      </c>
      <c r="D2216">
        <v>120670</v>
      </c>
      <c r="E2216">
        <v>120700</v>
      </c>
    </row>
    <row r="2217" spans="1:5" x14ac:dyDescent="0.25">
      <c r="A2217" s="2">
        <v>45462.375</v>
      </c>
      <c r="B2217">
        <v>121500</v>
      </c>
      <c r="C2217">
        <v>121605</v>
      </c>
      <c r="D2217">
        <v>121130</v>
      </c>
      <c r="E2217">
        <v>121205</v>
      </c>
    </row>
    <row r="2218" spans="1:5" x14ac:dyDescent="0.25">
      <c r="A2218" s="2">
        <v>45461.75</v>
      </c>
      <c r="B2218">
        <v>121435</v>
      </c>
      <c r="C2218">
        <v>121525</v>
      </c>
      <c r="D2218">
        <v>121365</v>
      </c>
      <c r="E2218">
        <v>121440</v>
      </c>
    </row>
    <row r="2219" spans="1:5" x14ac:dyDescent="0.25">
      <c r="A2219" s="2">
        <v>45461.708333333336</v>
      </c>
      <c r="B2219">
        <v>121335</v>
      </c>
      <c r="C2219">
        <v>121480</v>
      </c>
      <c r="D2219">
        <v>121235</v>
      </c>
      <c r="E2219">
        <v>121440</v>
      </c>
    </row>
    <row r="2220" spans="1:5" x14ac:dyDescent="0.25">
      <c r="A2220" s="2">
        <v>45461.666666666664</v>
      </c>
      <c r="B2220">
        <v>121330</v>
      </c>
      <c r="C2220">
        <v>121380</v>
      </c>
      <c r="D2220">
        <v>121015</v>
      </c>
      <c r="E2220">
        <v>121340</v>
      </c>
    </row>
    <row r="2221" spans="1:5" x14ac:dyDescent="0.25">
      <c r="A2221" s="2">
        <v>45461.625</v>
      </c>
      <c r="B2221">
        <v>121515</v>
      </c>
      <c r="C2221">
        <v>121650</v>
      </c>
      <c r="D2221">
        <v>121290</v>
      </c>
      <c r="E2221">
        <v>121330</v>
      </c>
    </row>
    <row r="2222" spans="1:5" x14ac:dyDescent="0.25">
      <c r="A2222" s="2">
        <v>45461.583333333336</v>
      </c>
      <c r="B2222">
        <v>121525</v>
      </c>
      <c r="C2222">
        <v>121795</v>
      </c>
      <c r="D2222">
        <v>121445</v>
      </c>
      <c r="E2222">
        <v>121515</v>
      </c>
    </row>
    <row r="2223" spans="1:5" x14ac:dyDescent="0.25">
      <c r="A2223" s="2">
        <v>45461.541666666664</v>
      </c>
      <c r="B2223">
        <v>121325</v>
      </c>
      <c r="C2223">
        <v>121620</v>
      </c>
      <c r="D2223">
        <v>121280</v>
      </c>
      <c r="E2223">
        <v>121525</v>
      </c>
    </row>
    <row r="2224" spans="1:5" x14ac:dyDescent="0.25">
      <c r="A2224" s="2">
        <v>45461.5</v>
      </c>
      <c r="B2224">
        <v>121400</v>
      </c>
      <c r="C2224">
        <v>121535</v>
      </c>
      <c r="D2224">
        <v>121225</v>
      </c>
      <c r="E2224">
        <v>121330</v>
      </c>
    </row>
    <row r="2225" spans="1:5" x14ac:dyDescent="0.25">
      <c r="A2225" s="2">
        <v>45461.458333333336</v>
      </c>
      <c r="B2225">
        <v>121780</v>
      </c>
      <c r="C2225">
        <v>121835</v>
      </c>
      <c r="D2225">
        <v>121185</v>
      </c>
      <c r="E2225">
        <v>121395</v>
      </c>
    </row>
    <row r="2226" spans="1:5" x14ac:dyDescent="0.25">
      <c r="A2226" s="2">
        <v>45461.416666666664</v>
      </c>
      <c r="B2226">
        <v>120730</v>
      </c>
      <c r="C2226">
        <v>121845</v>
      </c>
      <c r="D2226">
        <v>120580</v>
      </c>
      <c r="E2226">
        <v>121780</v>
      </c>
    </row>
    <row r="2227" spans="1:5" x14ac:dyDescent="0.25">
      <c r="A2227" s="2">
        <v>45461.375</v>
      </c>
      <c r="B2227">
        <v>120550</v>
      </c>
      <c r="C2227">
        <v>120850</v>
      </c>
      <c r="D2227">
        <v>120275</v>
      </c>
      <c r="E2227">
        <v>120725</v>
      </c>
    </row>
    <row r="2228" spans="1:5" x14ac:dyDescent="0.25">
      <c r="A2228" s="2">
        <v>45460.75</v>
      </c>
      <c r="B2228">
        <v>120840</v>
      </c>
      <c r="C2228">
        <v>120975</v>
      </c>
      <c r="D2228">
        <v>120805</v>
      </c>
      <c r="E2228">
        <v>120870</v>
      </c>
    </row>
    <row r="2229" spans="1:5" x14ac:dyDescent="0.25">
      <c r="A2229" s="2">
        <v>45460.708333333336</v>
      </c>
      <c r="B2229">
        <v>120900</v>
      </c>
      <c r="C2229">
        <v>120965</v>
      </c>
      <c r="D2229">
        <v>120750</v>
      </c>
      <c r="E2229">
        <v>120845</v>
      </c>
    </row>
    <row r="2230" spans="1:5" x14ac:dyDescent="0.25">
      <c r="A2230" s="2">
        <v>45460.666666666664</v>
      </c>
      <c r="B2230">
        <v>121155</v>
      </c>
      <c r="C2230">
        <v>121185</v>
      </c>
      <c r="D2230">
        <v>120860</v>
      </c>
      <c r="E2230">
        <v>120900</v>
      </c>
    </row>
    <row r="2231" spans="1:5" x14ac:dyDescent="0.25">
      <c r="A2231" s="2">
        <v>45460.625</v>
      </c>
      <c r="B2231">
        <v>121100</v>
      </c>
      <c r="C2231">
        <v>121280</v>
      </c>
      <c r="D2231">
        <v>121000</v>
      </c>
      <c r="E2231">
        <v>121155</v>
      </c>
    </row>
    <row r="2232" spans="1:5" x14ac:dyDescent="0.25">
      <c r="A2232" s="2">
        <v>45460.583333333336</v>
      </c>
      <c r="B2232">
        <v>121400</v>
      </c>
      <c r="C2232">
        <v>121465</v>
      </c>
      <c r="D2232">
        <v>121030</v>
      </c>
      <c r="E2232">
        <v>121105</v>
      </c>
    </row>
    <row r="2233" spans="1:5" x14ac:dyDescent="0.25">
      <c r="A2233" s="2">
        <v>45460.541666666664</v>
      </c>
      <c r="B2233">
        <v>120865</v>
      </c>
      <c r="C2233">
        <v>121410</v>
      </c>
      <c r="D2233">
        <v>120840</v>
      </c>
      <c r="E2233">
        <v>121405</v>
      </c>
    </row>
    <row r="2234" spans="1:5" x14ac:dyDescent="0.25">
      <c r="A2234" s="2">
        <v>45460.5</v>
      </c>
      <c r="B2234">
        <v>120575</v>
      </c>
      <c r="C2234">
        <v>120955</v>
      </c>
      <c r="D2234">
        <v>120395</v>
      </c>
      <c r="E2234">
        <v>120865</v>
      </c>
    </row>
    <row r="2235" spans="1:5" x14ac:dyDescent="0.25">
      <c r="A2235" s="2">
        <v>45460.458333333336</v>
      </c>
      <c r="B2235">
        <v>120810</v>
      </c>
      <c r="C2235">
        <v>120825</v>
      </c>
      <c r="D2235">
        <v>120455</v>
      </c>
      <c r="E2235">
        <v>120575</v>
      </c>
    </row>
    <row r="2236" spans="1:5" x14ac:dyDescent="0.25">
      <c r="A2236" s="2">
        <v>45460.416666666664</v>
      </c>
      <c r="B2236">
        <v>120980</v>
      </c>
      <c r="C2236">
        <v>121215</v>
      </c>
      <c r="D2236">
        <v>120570</v>
      </c>
      <c r="E2236">
        <v>120810</v>
      </c>
    </row>
    <row r="2237" spans="1:5" x14ac:dyDescent="0.25">
      <c r="A2237" s="2">
        <v>45460.375</v>
      </c>
      <c r="B2237">
        <v>121500</v>
      </c>
      <c r="C2237">
        <v>121910</v>
      </c>
      <c r="D2237">
        <v>120885</v>
      </c>
      <c r="E2237">
        <v>120980</v>
      </c>
    </row>
    <row r="2238" spans="1:5" x14ac:dyDescent="0.25">
      <c r="A2238" s="2">
        <v>45457.75</v>
      </c>
      <c r="B2238">
        <v>121525</v>
      </c>
      <c r="C2238">
        <v>121615</v>
      </c>
      <c r="D2238">
        <v>121445</v>
      </c>
      <c r="E2238">
        <v>121615</v>
      </c>
    </row>
    <row r="2239" spans="1:5" x14ac:dyDescent="0.25">
      <c r="A2239" s="2">
        <v>45457.708333333336</v>
      </c>
      <c r="B2239">
        <v>121530</v>
      </c>
      <c r="C2239">
        <v>121570</v>
      </c>
      <c r="D2239">
        <v>121400</v>
      </c>
      <c r="E2239">
        <v>121525</v>
      </c>
    </row>
    <row r="2240" spans="1:5" x14ac:dyDescent="0.25">
      <c r="A2240" s="2">
        <v>45457.666666666664</v>
      </c>
      <c r="B2240">
        <v>121440</v>
      </c>
      <c r="C2240">
        <v>121600</v>
      </c>
      <c r="D2240">
        <v>121375</v>
      </c>
      <c r="E2240">
        <v>121535</v>
      </c>
    </row>
    <row r="2241" spans="1:5" x14ac:dyDescent="0.25">
      <c r="A2241" s="2">
        <v>45457.625</v>
      </c>
      <c r="B2241">
        <v>121110</v>
      </c>
      <c r="C2241">
        <v>121630</v>
      </c>
      <c r="D2241">
        <v>121015</v>
      </c>
      <c r="E2241">
        <v>121435</v>
      </c>
    </row>
    <row r="2242" spans="1:5" x14ac:dyDescent="0.25">
      <c r="A2242" s="2">
        <v>45457.583333333336</v>
      </c>
      <c r="B2242">
        <v>121555</v>
      </c>
      <c r="C2242">
        <v>121665</v>
      </c>
      <c r="D2242">
        <v>121030</v>
      </c>
      <c r="E2242">
        <v>121115</v>
      </c>
    </row>
    <row r="2243" spans="1:5" x14ac:dyDescent="0.25">
      <c r="A2243" s="2">
        <v>45457.541666666664</v>
      </c>
      <c r="B2243">
        <v>121700</v>
      </c>
      <c r="C2243">
        <v>121795</v>
      </c>
      <c r="D2243">
        <v>121530</v>
      </c>
      <c r="E2243">
        <v>121550</v>
      </c>
    </row>
    <row r="2244" spans="1:5" x14ac:dyDescent="0.25">
      <c r="A2244" s="2">
        <v>45457.5</v>
      </c>
      <c r="B2244">
        <v>121565</v>
      </c>
      <c r="C2244">
        <v>122120</v>
      </c>
      <c r="D2244">
        <v>121495</v>
      </c>
      <c r="E2244">
        <v>121700</v>
      </c>
    </row>
    <row r="2245" spans="1:5" x14ac:dyDescent="0.25">
      <c r="A2245" s="2">
        <v>45457.458333333336</v>
      </c>
      <c r="B2245">
        <v>120760</v>
      </c>
      <c r="C2245">
        <v>121585</v>
      </c>
      <c r="D2245">
        <v>120600</v>
      </c>
      <c r="E2245">
        <v>121570</v>
      </c>
    </row>
    <row r="2246" spans="1:5" x14ac:dyDescent="0.25">
      <c r="A2246" s="2">
        <v>45457.416666666664</v>
      </c>
      <c r="B2246">
        <v>121295</v>
      </c>
      <c r="C2246">
        <v>121365</v>
      </c>
      <c r="D2246">
        <v>120590</v>
      </c>
      <c r="E2246">
        <v>120765</v>
      </c>
    </row>
    <row r="2247" spans="1:5" x14ac:dyDescent="0.25">
      <c r="A2247" s="2">
        <v>45457.375</v>
      </c>
      <c r="B2247">
        <v>121300</v>
      </c>
      <c r="C2247">
        <v>121650</v>
      </c>
      <c r="D2247">
        <v>120915</v>
      </c>
      <c r="E2247">
        <v>121290</v>
      </c>
    </row>
    <row r="2248" spans="1:5" x14ac:dyDescent="0.25">
      <c r="A2248" s="2">
        <v>45456.75</v>
      </c>
      <c r="B2248">
        <v>121380</v>
      </c>
      <c r="C2248">
        <v>121510</v>
      </c>
      <c r="D2248">
        <v>121345</v>
      </c>
      <c r="E2248">
        <v>121395</v>
      </c>
    </row>
    <row r="2249" spans="1:5" x14ac:dyDescent="0.25">
      <c r="A2249" s="2">
        <v>45456.708333333336</v>
      </c>
      <c r="B2249">
        <v>121580</v>
      </c>
      <c r="C2249">
        <v>121645</v>
      </c>
      <c r="D2249">
        <v>121320</v>
      </c>
      <c r="E2249">
        <v>121385</v>
      </c>
    </row>
    <row r="2250" spans="1:5" x14ac:dyDescent="0.25">
      <c r="A2250" s="2">
        <v>45456.666666666664</v>
      </c>
      <c r="B2250">
        <v>121825</v>
      </c>
      <c r="C2250">
        <v>121885</v>
      </c>
      <c r="D2250">
        <v>121570</v>
      </c>
      <c r="E2250">
        <v>121580</v>
      </c>
    </row>
    <row r="2251" spans="1:5" x14ac:dyDescent="0.25">
      <c r="A2251" s="2">
        <v>45456.625</v>
      </c>
      <c r="B2251">
        <v>121780</v>
      </c>
      <c r="C2251">
        <v>121940</v>
      </c>
      <c r="D2251">
        <v>121665</v>
      </c>
      <c r="E2251">
        <v>121825</v>
      </c>
    </row>
    <row r="2252" spans="1:5" x14ac:dyDescent="0.25">
      <c r="A2252" s="2">
        <v>45456.583333333336</v>
      </c>
      <c r="B2252">
        <v>121865</v>
      </c>
      <c r="C2252">
        <v>121995</v>
      </c>
      <c r="D2252">
        <v>121630</v>
      </c>
      <c r="E2252">
        <v>121780</v>
      </c>
    </row>
    <row r="2253" spans="1:5" x14ac:dyDescent="0.25">
      <c r="A2253" s="2">
        <v>45456.541666666664</v>
      </c>
      <c r="B2253">
        <v>121760</v>
      </c>
      <c r="C2253">
        <v>121970</v>
      </c>
      <c r="D2253">
        <v>121555</v>
      </c>
      <c r="E2253">
        <v>121865</v>
      </c>
    </row>
    <row r="2254" spans="1:5" x14ac:dyDescent="0.25">
      <c r="A2254" s="2">
        <v>45456.5</v>
      </c>
      <c r="B2254">
        <v>121280</v>
      </c>
      <c r="C2254">
        <v>122050</v>
      </c>
      <c r="D2254">
        <v>121025</v>
      </c>
      <c r="E2254">
        <v>121755</v>
      </c>
    </row>
    <row r="2255" spans="1:5" x14ac:dyDescent="0.25">
      <c r="A2255" s="2">
        <v>45456.458333333336</v>
      </c>
      <c r="B2255">
        <v>121505</v>
      </c>
      <c r="C2255">
        <v>121645</v>
      </c>
      <c r="D2255">
        <v>121070</v>
      </c>
      <c r="E2255">
        <v>121280</v>
      </c>
    </row>
    <row r="2256" spans="1:5" x14ac:dyDescent="0.25">
      <c r="A2256" s="2">
        <v>45456.416666666664</v>
      </c>
      <c r="B2256">
        <v>121700</v>
      </c>
      <c r="C2256">
        <v>122140</v>
      </c>
      <c r="D2256">
        <v>121445</v>
      </c>
      <c r="E2256">
        <v>121505</v>
      </c>
    </row>
    <row r="2257" spans="1:5" x14ac:dyDescent="0.25">
      <c r="A2257" s="2">
        <v>45456.375</v>
      </c>
      <c r="B2257">
        <v>121830</v>
      </c>
      <c r="C2257">
        <v>122260</v>
      </c>
      <c r="D2257">
        <v>121305</v>
      </c>
      <c r="E2257">
        <v>121705</v>
      </c>
    </row>
    <row r="2258" spans="1:5" x14ac:dyDescent="0.25">
      <c r="A2258" s="2">
        <v>45455.75</v>
      </c>
      <c r="B2258">
        <v>121580</v>
      </c>
      <c r="C2258">
        <v>121655</v>
      </c>
      <c r="D2258">
        <v>121460</v>
      </c>
      <c r="E2258">
        <v>121630</v>
      </c>
    </row>
    <row r="2259" spans="1:5" x14ac:dyDescent="0.25">
      <c r="A2259" s="2">
        <v>45455.708333333336</v>
      </c>
      <c r="B2259">
        <v>121885</v>
      </c>
      <c r="C2259">
        <v>121990</v>
      </c>
      <c r="D2259">
        <v>121535</v>
      </c>
      <c r="E2259">
        <v>121580</v>
      </c>
    </row>
    <row r="2260" spans="1:5" x14ac:dyDescent="0.25">
      <c r="A2260" s="2">
        <v>45455.666666666664</v>
      </c>
      <c r="B2260">
        <v>121705</v>
      </c>
      <c r="C2260">
        <v>122025</v>
      </c>
      <c r="D2260">
        <v>121565</v>
      </c>
      <c r="E2260">
        <v>121890</v>
      </c>
    </row>
    <row r="2261" spans="1:5" x14ac:dyDescent="0.25">
      <c r="A2261" s="2">
        <v>45455.625</v>
      </c>
      <c r="B2261">
        <v>122380</v>
      </c>
      <c r="C2261">
        <v>122390</v>
      </c>
      <c r="D2261">
        <v>121325</v>
      </c>
      <c r="E2261">
        <v>121705</v>
      </c>
    </row>
    <row r="2262" spans="1:5" x14ac:dyDescent="0.25">
      <c r="A2262" s="2">
        <v>45455.583333333336</v>
      </c>
      <c r="B2262">
        <v>122325</v>
      </c>
      <c r="C2262">
        <v>122465</v>
      </c>
      <c r="D2262">
        <v>122065</v>
      </c>
      <c r="E2262">
        <v>122385</v>
      </c>
    </row>
    <row r="2263" spans="1:5" x14ac:dyDescent="0.25">
      <c r="A2263" s="2">
        <v>45455.541666666664</v>
      </c>
      <c r="B2263">
        <v>122150</v>
      </c>
      <c r="C2263">
        <v>122540</v>
      </c>
      <c r="D2263">
        <v>121985</v>
      </c>
      <c r="E2263">
        <v>122320</v>
      </c>
    </row>
    <row r="2264" spans="1:5" x14ac:dyDescent="0.25">
      <c r="A2264" s="2">
        <v>45455.5</v>
      </c>
      <c r="B2264">
        <v>122065</v>
      </c>
      <c r="C2264">
        <v>122255</v>
      </c>
      <c r="D2264">
        <v>121825</v>
      </c>
      <c r="E2264">
        <v>122150</v>
      </c>
    </row>
    <row r="2265" spans="1:5" x14ac:dyDescent="0.25">
      <c r="A2265" s="2">
        <v>45455.458333333336</v>
      </c>
      <c r="B2265">
        <v>122020</v>
      </c>
      <c r="C2265">
        <v>122400</v>
      </c>
      <c r="D2265">
        <v>121705</v>
      </c>
      <c r="E2265">
        <v>122060</v>
      </c>
    </row>
    <row r="2266" spans="1:5" x14ac:dyDescent="0.25">
      <c r="A2266" s="2">
        <v>45455.416666666664</v>
      </c>
      <c r="B2266">
        <v>124360</v>
      </c>
      <c r="C2266">
        <v>124465</v>
      </c>
      <c r="D2266">
        <v>121820</v>
      </c>
      <c r="E2266">
        <v>122020</v>
      </c>
    </row>
    <row r="2267" spans="1:5" x14ac:dyDescent="0.25">
      <c r="A2267" s="2">
        <v>45455.375</v>
      </c>
      <c r="B2267">
        <v>123500</v>
      </c>
      <c r="C2267">
        <v>124730</v>
      </c>
      <c r="D2267">
        <v>122550</v>
      </c>
      <c r="E2267">
        <v>124360</v>
      </c>
    </row>
    <row r="2268" spans="1:5" x14ac:dyDescent="0.25">
      <c r="A2268" s="2">
        <v>45454.75</v>
      </c>
      <c r="B2268">
        <v>121725</v>
      </c>
      <c r="C2268">
        <v>121880</v>
      </c>
      <c r="D2268">
        <v>121660</v>
      </c>
      <c r="E2268">
        <v>121700</v>
      </c>
    </row>
    <row r="2269" spans="1:5" x14ac:dyDescent="0.25">
      <c r="A2269" s="2">
        <v>45454.708333333336</v>
      </c>
      <c r="B2269">
        <v>121720</v>
      </c>
      <c r="C2269">
        <v>121780</v>
      </c>
      <c r="D2269">
        <v>121625</v>
      </c>
      <c r="E2269">
        <v>121725</v>
      </c>
    </row>
    <row r="2270" spans="1:5" x14ac:dyDescent="0.25">
      <c r="A2270" s="2">
        <v>45454.666666666664</v>
      </c>
      <c r="B2270">
        <v>121795</v>
      </c>
      <c r="C2270">
        <v>121860</v>
      </c>
      <c r="D2270">
        <v>121645</v>
      </c>
      <c r="E2270">
        <v>121720</v>
      </c>
    </row>
    <row r="2271" spans="1:5" x14ac:dyDescent="0.25">
      <c r="A2271" s="2">
        <v>45454.625</v>
      </c>
      <c r="B2271">
        <v>121545</v>
      </c>
      <c r="C2271">
        <v>121815</v>
      </c>
      <c r="D2271">
        <v>121455</v>
      </c>
      <c r="E2271">
        <v>121795</v>
      </c>
    </row>
    <row r="2272" spans="1:5" x14ac:dyDescent="0.25">
      <c r="A2272" s="2">
        <v>45454.583333333336</v>
      </c>
      <c r="B2272">
        <v>121455</v>
      </c>
      <c r="C2272">
        <v>121700</v>
      </c>
      <c r="D2272">
        <v>121300</v>
      </c>
      <c r="E2272">
        <v>121540</v>
      </c>
    </row>
    <row r="2273" spans="1:5" x14ac:dyDescent="0.25">
      <c r="A2273" s="2">
        <v>45454.541666666664</v>
      </c>
      <c r="B2273">
        <v>121625</v>
      </c>
      <c r="C2273">
        <v>121635</v>
      </c>
      <c r="D2273">
        <v>121320</v>
      </c>
      <c r="E2273">
        <v>121455</v>
      </c>
    </row>
    <row r="2274" spans="1:5" x14ac:dyDescent="0.25">
      <c r="A2274" s="2">
        <v>45454.5</v>
      </c>
      <c r="B2274">
        <v>121485</v>
      </c>
      <c r="C2274">
        <v>121645</v>
      </c>
      <c r="D2274">
        <v>121335</v>
      </c>
      <c r="E2274">
        <v>121625</v>
      </c>
    </row>
    <row r="2275" spans="1:5" x14ac:dyDescent="0.25">
      <c r="A2275" s="2">
        <v>45454.458333333336</v>
      </c>
      <c r="B2275">
        <v>121130</v>
      </c>
      <c r="C2275">
        <v>121750</v>
      </c>
      <c r="D2275">
        <v>121110</v>
      </c>
      <c r="E2275">
        <v>121485</v>
      </c>
    </row>
    <row r="2276" spans="1:5" x14ac:dyDescent="0.25">
      <c r="A2276" s="2">
        <v>45454.416666666664</v>
      </c>
      <c r="B2276">
        <v>121205</v>
      </c>
      <c r="C2276">
        <v>121565</v>
      </c>
      <c r="D2276">
        <v>120905</v>
      </c>
      <c r="E2276">
        <v>121130</v>
      </c>
    </row>
    <row r="2277" spans="1:5" x14ac:dyDescent="0.25">
      <c r="A2277" s="2">
        <v>45454.375</v>
      </c>
      <c r="B2277">
        <v>120500</v>
      </c>
      <c r="C2277">
        <v>121320</v>
      </c>
      <c r="D2277">
        <v>120315</v>
      </c>
      <c r="E2277">
        <v>121205</v>
      </c>
    </row>
    <row r="2278" spans="1:5" x14ac:dyDescent="0.25">
      <c r="A2278" s="2">
        <v>45453.75</v>
      </c>
      <c r="B2278">
        <v>120960</v>
      </c>
      <c r="C2278">
        <v>121135</v>
      </c>
      <c r="D2278">
        <v>120955</v>
      </c>
      <c r="E2278">
        <v>121090</v>
      </c>
    </row>
    <row r="2279" spans="1:5" x14ac:dyDescent="0.25">
      <c r="A2279" s="2">
        <v>45453.708333333336</v>
      </c>
      <c r="B2279">
        <v>120875</v>
      </c>
      <c r="C2279">
        <v>121005</v>
      </c>
      <c r="D2279">
        <v>120835</v>
      </c>
      <c r="E2279">
        <v>120965</v>
      </c>
    </row>
    <row r="2280" spans="1:5" x14ac:dyDescent="0.25">
      <c r="A2280" s="2">
        <v>45453.666666666664</v>
      </c>
      <c r="B2280">
        <v>120970</v>
      </c>
      <c r="C2280">
        <v>121050</v>
      </c>
      <c r="D2280">
        <v>120810</v>
      </c>
      <c r="E2280">
        <v>120875</v>
      </c>
    </row>
    <row r="2281" spans="1:5" x14ac:dyDescent="0.25">
      <c r="A2281" s="2">
        <v>45453.625</v>
      </c>
      <c r="B2281">
        <v>120915</v>
      </c>
      <c r="C2281">
        <v>121160</v>
      </c>
      <c r="D2281">
        <v>120660</v>
      </c>
      <c r="E2281">
        <v>120970</v>
      </c>
    </row>
    <row r="2282" spans="1:5" x14ac:dyDescent="0.25">
      <c r="A2282" s="2">
        <v>45453.583333333336</v>
      </c>
      <c r="B2282">
        <v>121095</v>
      </c>
      <c r="C2282">
        <v>121165</v>
      </c>
      <c r="D2282">
        <v>120880</v>
      </c>
      <c r="E2282">
        <v>120920</v>
      </c>
    </row>
    <row r="2283" spans="1:5" x14ac:dyDescent="0.25">
      <c r="A2283" s="2">
        <v>45453.541666666664</v>
      </c>
      <c r="B2283">
        <v>121090</v>
      </c>
      <c r="C2283">
        <v>121270</v>
      </c>
      <c r="D2283">
        <v>120990</v>
      </c>
      <c r="E2283">
        <v>121090</v>
      </c>
    </row>
    <row r="2284" spans="1:5" x14ac:dyDescent="0.25">
      <c r="A2284" s="2">
        <v>45453.5</v>
      </c>
      <c r="B2284">
        <v>121215</v>
      </c>
      <c r="C2284">
        <v>121305</v>
      </c>
      <c r="D2284">
        <v>120985</v>
      </c>
      <c r="E2284">
        <v>121085</v>
      </c>
    </row>
    <row r="2285" spans="1:5" x14ac:dyDescent="0.25">
      <c r="A2285" s="2">
        <v>45453.458333333336</v>
      </c>
      <c r="B2285">
        <v>121070</v>
      </c>
      <c r="C2285">
        <v>121500</v>
      </c>
      <c r="D2285">
        <v>120995</v>
      </c>
      <c r="E2285">
        <v>121215</v>
      </c>
    </row>
    <row r="2286" spans="1:5" x14ac:dyDescent="0.25">
      <c r="A2286" s="2">
        <v>45453.416666666664</v>
      </c>
      <c r="B2286">
        <v>121005</v>
      </c>
      <c r="C2286">
        <v>121335</v>
      </c>
      <c r="D2286">
        <v>120515</v>
      </c>
      <c r="E2286">
        <v>121075</v>
      </c>
    </row>
    <row r="2287" spans="1:5" x14ac:dyDescent="0.25">
      <c r="A2287" s="2">
        <v>45453.375</v>
      </c>
      <c r="B2287">
        <v>120695</v>
      </c>
      <c r="C2287">
        <v>121395</v>
      </c>
      <c r="D2287">
        <v>120690</v>
      </c>
      <c r="E2287">
        <v>121005</v>
      </c>
    </row>
    <row r="2288" spans="1:5" x14ac:dyDescent="0.25">
      <c r="A2288" s="2">
        <v>45450.75</v>
      </c>
      <c r="B2288">
        <v>120760</v>
      </c>
      <c r="C2288">
        <v>120775</v>
      </c>
      <c r="D2288">
        <v>120385</v>
      </c>
      <c r="E2288">
        <v>120605</v>
      </c>
    </row>
    <row r="2289" spans="1:5" x14ac:dyDescent="0.25">
      <c r="A2289" s="2">
        <v>45450.708333333336</v>
      </c>
      <c r="B2289">
        <v>120845</v>
      </c>
      <c r="C2289">
        <v>120965</v>
      </c>
      <c r="D2289">
        <v>120715</v>
      </c>
      <c r="E2289">
        <v>120760</v>
      </c>
    </row>
    <row r="2290" spans="1:5" x14ac:dyDescent="0.25">
      <c r="A2290" s="2">
        <v>45450.666666666664</v>
      </c>
      <c r="B2290">
        <v>121255</v>
      </c>
      <c r="C2290">
        <v>121300</v>
      </c>
      <c r="D2290">
        <v>120670</v>
      </c>
      <c r="E2290">
        <v>120850</v>
      </c>
    </row>
    <row r="2291" spans="1:5" x14ac:dyDescent="0.25">
      <c r="A2291" s="2">
        <v>45450.625</v>
      </c>
      <c r="B2291">
        <v>121520</v>
      </c>
      <c r="C2291">
        <v>121620</v>
      </c>
      <c r="D2291">
        <v>121235</v>
      </c>
      <c r="E2291">
        <v>121250</v>
      </c>
    </row>
    <row r="2292" spans="1:5" x14ac:dyDescent="0.25">
      <c r="A2292" s="2">
        <v>45450.583333333336</v>
      </c>
      <c r="B2292">
        <v>121860</v>
      </c>
      <c r="C2292">
        <v>121885</v>
      </c>
      <c r="D2292">
        <v>121450</v>
      </c>
      <c r="E2292">
        <v>121520</v>
      </c>
    </row>
    <row r="2293" spans="1:5" x14ac:dyDescent="0.25">
      <c r="A2293" s="2">
        <v>45450.541666666664</v>
      </c>
      <c r="B2293">
        <v>121880</v>
      </c>
      <c r="C2293">
        <v>122090</v>
      </c>
      <c r="D2293">
        <v>121690</v>
      </c>
      <c r="E2293">
        <v>121860</v>
      </c>
    </row>
    <row r="2294" spans="1:5" x14ac:dyDescent="0.25">
      <c r="A2294" s="2">
        <v>45450.5</v>
      </c>
      <c r="B2294">
        <v>122140</v>
      </c>
      <c r="C2294">
        <v>122180</v>
      </c>
      <c r="D2294">
        <v>121840</v>
      </c>
      <c r="E2294">
        <v>121875</v>
      </c>
    </row>
    <row r="2295" spans="1:5" x14ac:dyDescent="0.25">
      <c r="A2295" s="2">
        <v>45450.458333333336</v>
      </c>
      <c r="B2295">
        <v>121985</v>
      </c>
      <c r="C2295">
        <v>122310</v>
      </c>
      <c r="D2295">
        <v>121930</v>
      </c>
      <c r="E2295">
        <v>122135</v>
      </c>
    </row>
    <row r="2296" spans="1:5" x14ac:dyDescent="0.25">
      <c r="A2296" s="2">
        <v>45450.416666666664</v>
      </c>
      <c r="B2296">
        <v>121855</v>
      </c>
      <c r="C2296">
        <v>122210</v>
      </c>
      <c r="D2296">
        <v>121620</v>
      </c>
      <c r="E2296">
        <v>121985</v>
      </c>
    </row>
    <row r="2297" spans="1:5" x14ac:dyDescent="0.25">
      <c r="A2297" s="2">
        <v>45450.375</v>
      </c>
      <c r="B2297">
        <v>122950</v>
      </c>
      <c r="C2297">
        <v>123425</v>
      </c>
      <c r="D2297">
        <v>121635</v>
      </c>
      <c r="E2297">
        <v>121855</v>
      </c>
    </row>
    <row r="2298" spans="1:5" x14ac:dyDescent="0.25">
      <c r="A2298" s="2">
        <v>45449.75</v>
      </c>
      <c r="B2298">
        <v>123160</v>
      </c>
      <c r="C2298">
        <v>123295</v>
      </c>
      <c r="D2298">
        <v>123005</v>
      </c>
      <c r="E2298">
        <v>123005</v>
      </c>
    </row>
    <row r="2299" spans="1:5" x14ac:dyDescent="0.25">
      <c r="A2299" s="2">
        <v>45449.708333333336</v>
      </c>
      <c r="B2299">
        <v>123190</v>
      </c>
      <c r="C2299">
        <v>123220</v>
      </c>
      <c r="D2299">
        <v>123075</v>
      </c>
      <c r="E2299">
        <v>123160</v>
      </c>
    </row>
    <row r="2300" spans="1:5" x14ac:dyDescent="0.25">
      <c r="A2300" s="2">
        <v>45449.666666666664</v>
      </c>
      <c r="B2300">
        <v>123055</v>
      </c>
      <c r="C2300">
        <v>123195</v>
      </c>
      <c r="D2300">
        <v>122840</v>
      </c>
      <c r="E2300">
        <v>123185</v>
      </c>
    </row>
    <row r="2301" spans="1:5" x14ac:dyDescent="0.25">
      <c r="A2301" s="2">
        <v>45449.625</v>
      </c>
      <c r="B2301">
        <v>123150</v>
      </c>
      <c r="C2301">
        <v>123255</v>
      </c>
      <c r="D2301">
        <v>122860</v>
      </c>
      <c r="E2301">
        <v>123060</v>
      </c>
    </row>
    <row r="2302" spans="1:5" x14ac:dyDescent="0.25">
      <c r="A2302" s="2">
        <v>45449.583333333336</v>
      </c>
      <c r="B2302">
        <v>123020</v>
      </c>
      <c r="C2302">
        <v>123400</v>
      </c>
      <c r="D2302">
        <v>122990</v>
      </c>
      <c r="E2302">
        <v>123145</v>
      </c>
    </row>
    <row r="2303" spans="1:5" x14ac:dyDescent="0.25">
      <c r="A2303" s="2">
        <v>45449.541666666664</v>
      </c>
      <c r="B2303">
        <v>123345</v>
      </c>
      <c r="C2303">
        <v>123360</v>
      </c>
      <c r="D2303">
        <v>122865</v>
      </c>
      <c r="E2303">
        <v>123020</v>
      </c>
    </row>
    <row r="2304" spans="1:5" x14ac:dyDescent="0.25">
      <c r="A2304" s="2">
        <v>45449.5</v>
      </c>
      <c r="B2304">
        <v>122720</v>
      </c>
      <c r="C2304">
        <v>123465</v>
      </c>
      <c r="D2304">
        <v>122705</v>
      </c>
      <c r="E2304">
        <v>123345</v>
      </c>
    </row>
    <row r="2305" spans="1:5" x14ac:dyDescent="0.25">
      <c r="A2305" s="2">
        <v>45449.458333333336</v>
      </c>
      <c r="B2305">
        <v>122505</v>
      </c>
      <c r="C2305">
        <v>122775</v>
      </c>
      <c r="D2305">
        <v>122165</v>
      </c>
      <c r="E2305">
        <v>122720</v>
      </c>
    </row>
    <row r="2306" spans="1:5" x14ac:dyDescent="0.25">
      <c r="A2306" s="2">
        <v>45449.416666666664</v>
      </c>
      <c r="B2306">
        <v>121710</v>
      </c>
      <c r="C2306">
        <v>122845</v>
      </c>
      <c r="D2306">
        <v>121495</v>
      </c>
      <c r="E2306">
        <v>122510</v>
      </c>
    </row>
    <row r="2307" spans="1:5" x14ac:dyDescent="0.25">
      <c r="A2307" s="2">
        <v>45449.375</v>
      </c>
      <c r="B2307">
        <v>121700</v>
      </c>
      <c r="C2307">
        <v>121915</v>
      </c>
      <c r="D2307">
        <v>121385</v>
      </c>
      <c r="E2307">
        <v>121710</v>
      </c>
    </row>
    <row r="2308" spans="1:5" x14ac:dyDescent="0.25">
      <c r="A2308" s="2">
        <v>45448.75</v>
      </c>
      <c r="B2308">
        <v>121580</v>
      </c>
      <c r="C2308">
        <v>121640</v>
      </c>
      <c r="D2308">
        <v>121500</v>
      </c>
      <c r="E2308">
        <v>121515</v>
      </c>
    </row>
    <row r="2309" spans="1:5" x14ac:dyDescent="0.25">
      <c r="A2309" s="2">
        <v>45448.708333333336</v>
      </c>
      <c r="B2309">
        <v>121650</v>
      </c>
      <c r="C2309">
        <v>121650</v>
      </c>
      <c r="D2309">
        <v>121485</v>
      </c>
      <c r="E2309">
        <v>121585</v>
      </c>
    </row>
    <row r="2310" spans="1:5" x14ac:dyDescent="0.25">
      <c r="A2310" s="2">
        <v>45448.666666666664</v>
      </c>
      <c r="B2310">
        <v>121610</v>
      </c>
      <c r="C2310">
        <v>121670</v>
      </c>
      <c r="D2310">
        <v>121410</v>
      </c>
      <c r="E2310">
        <v>121650</v>
      </c>
    </row>
    <row r="2311" spans="1:5" x14ac:dyDescent="0.25">
      <c r="A2311" s="2">
        <v>45448.625</v>
      </c>
      <c r="B2311">
        <v>121775</v>
      </c>
      <c r="C2311">
        <v>121870</v>
      </c>
      <c r="D2311">
        <v>121435</v>
      </c>
      <c r="E2311">
        <v>121610</v>
      </c>
    </row>
    <row r="2312" spans="1:5" x14ac:dyDescent="0.25">
      <c r="A2312" s="2">
        <v>45448.583333333336</v>
      </c>
      <c r="B2312">
        <v>121930</v>
      </c>
      <c r="C2312">
        <v>122095</v>
      </c>
      <c r="D2312">
        <v>121700</v>
      </c>
      <c r="E2312">
        <v>121770</v>
      </c>
    </row>
    <row r="2313" spans="1:5" x14ac:dyDescent="0.25">
      <c r="A2313" s="2">
        <v>45448.541666666664</v>
      </c>
      <c r="B2313">
        <v>122155</v>
      </c>
      <c r="C2313">
        <v>122190</v>
      </c>
      <c r="D2313">
        <v>121830</v>
      </c>
      <c r="E2313">
        <v>121930</v>
      </c>
    </row>
    <row r="2314" spans="1:5" x14ac:dyDescent="0.25">
      <c r="A2314" s="2">
        <v>45448.5</v>
      </c>
      <c r="B2314">
        <v>122055</v>
      </c>
      <c r="C2314">
        <v>122340</v>
      </c>
      <c r="D2314">
        <v>121965</v>
      </c>
      <c r="E2314">
        <v>122155</v>
      </c>
    </row>
    <row r="2315" spans="1:5" x14ac:dyDescent="0.25">
      <c r="A2315" s="2">
        <v>45448.458333333336</v>
      </c>
      <c r="B2315">
        <v>121965</v>
      </c>
      <c r="C2315">
        <v>122380</v>
      </c>
      <c r="D2315">
        <v>121455</v>
      </c>
      <c r="E2315">
        <v>122060</v>
      </c>
    </row>
    <row r="2316" spans="1:5" x14ac:dyDescent="0.25">
      <c r="A2316" s="2">
        <v>45448.416666666664</v>
      </c>
      <c r="B2316">
        <v>121950</v>
      </c>
      <c r="C2316">
        <v>122055</v>
      </c>
      <c r="D2316">
        <v>121745</v>
      </c>
      <c r="E2316">
        <v>121970</v>
      </c>
    </row>
    <row r="2317" spans="1:5" x14ac:dyDescent="0.25">
      <c r="A2317" s="2">
        <v>45448.375</v>
      </c>
      <c r="B2317">
        <v>122305</v>
      </c>
      <c r="C2317">
        <v>122350</v>
      </c>
      <c r="D2317">
        <v>121845</v>
      </c>
      <c r="E2317">
        <v>121950</v>
      </c>
    </row>
    <row r="2318" spans="1:5" x14ac:dyDescent="0.25">
      <c r="A2318" s="2">
        <v>45447.75</v>
      </c>
      <c r="B2318">
        <v>122085</v>
      </c>
      <c r="C2318">
        <v>122260</v>
      </c>
      <c r="D2318">
        <v>122045</v>
      </c>
      <c r="E2318">
        <v>122045</v>
      </c>
    </row>
    <row r="2319" spans="1:5" x14ac:dyDescent="0.25">
      <c r="A2319" s="2">
        <v>45447.708333333336</v>
      </c>
      <c r="B2319">
        <v>122065</v>
      </c>
      <c r="C2319">
        <v>122140</v>
      </c>
      <c r="D2319">
        <v>121915</v>
      </c>
      <c r="E2319">
        <v>122095</v>
      </c>
    </row>
    <row r="2320" spans="1:5" x14ac:dyDescent="0.25">
      <c r="A2320" s="2">
        <v>45447.666666666664</v>
      </c>
      <c r="B2320">
        <v>121900</v>
      </c>
      <c r="C2320">
        <v>122070</v>
      </c>
      <c r="D2320">
        <v>121715</v>
      </c>
      <c r="E2320">
        <v>122060</v>
      </c>
    </row>
    <row r="2321" spans="1:5" x14ac:dyDescent="0.25">
      <c r="A2321" s="2">
        <v>45447.625</v>
      </c>
      <c r="B2321">
        <v>121855</v>
      </c>
      <c r="C2321">
        <v>122190</v>
      </c>
      <c r="D2321">
        <v>121785</v>
      </c>
      <c r="E2321">
        <v>121895</v>
      </c>
    </row>
    <row r="2322" spans="1:5" x14ac:dyDescent="0.25">
      <c r="A2322" s="2">
        <v>45447.583333333336</v>
      </c>
      <c r="B2322">
        <v>121795</v>
      </c>
      <c r="C2322">
        <v>121980</v>
      </c>
      <c r="D2322">
        <v>121645</v>
      </c>
      <c r="E2322">
        <v>121855</v>
      </c>
    </row>
    <row r="2323" spans="1:5" x14ac:dyDescent="0.25">
      <c r="A2323" s="2">
        <v>45447.541666666664</v>
      </c>
      <c r="B2323">
        <v>121505</v>
      </c>
      <c r="C2323">
        <v>121805</v>
      </c>
      <c r="D2323">
        <v>121445</v>
      </c>
      <c r="E2323">
        <v>121795</v>
      </c>
    </row>
    <row r="2324" spans="1:5" x14ac:dyDescent="0.25">
      <c r="A2324" s="2">
        <v>45447.5</v>
      </c>
      <c r="B2324">
        <v>121450</v>
      </c>
      <c r="C2324">
        <v>121825</v>
      </c>
      <c r="D2324">
        <v>121390</v>
      </c>
      <c r="E2324">
        <v>121505</v>
      </c>
    </row>
    <row r="2325" spans="1:5" x14ac:dyDescent="0.25">
      <c r="A2325" s="2">
        <v>45447.458333333336</v>
      </c>
      <c r="B2325">
        <v>121520</v>
      </c>
      <c r="C2325">
        <v>121780</v>
      </c>
      <c r="D2325">
        <v>121120</v>
      </c>
      <c r="E2325">
        <v>121450</v>
      </c>
    </row>
    <row r="2326" spans="1:5" x14ac:dyDescent="0.25">
      <c r="A2326" s="2">
        <v>45447.416666666664</v>
      </c>
      <c r="B2326">
        <v>121960</v>
      </c>
      <c r="C2326">
        <v>122080</v>
      </c>
      <c r="D2326">
        <v>121170</v>
      </c>
      <c r="E2326">
        <v>121525</v>
      </c>
    </row>
    <row r="2327" spans="1:5" x14ac:dyDescent="0.25">
      <c r="A2327" s="2">
        <v>45447.375</v>
      </c>
      <c r="B2327">
        <v>121720</v>
      </c>
      <c r="C2327">
        <v>122185</v>
      </c>
      <c r="D2327">
        <v>121575</v>
      </c>
      <c r="E2327">
        <v>121960</v>
      </c>
    </row>
    <row r="2328" spans="1:5" x14ac:dyDescent="0.25">
      <c r="A2328" s="2">
        <v>45446.75</v>
      </c>
      <c r="B2328">
        <v>122185</v>
      </c>
      <c r="C2328">
        <v>122190</v>
      </c>
      <c r="D2328">
        <v>121970</v>
      </c>
      <c r="E2328">
        <v>122005</v>
      </c>
    </row>
    <row r="2329" spans="1:5" x14ac:dyDescent="0.25">
      <c r="A2329" s="2">
        <v>45446.708333333336</v>
      </c>
      <c r="B2329">
        <v>122360</v>
      </c>
      <c r="C2329">
        <v>122370</v>
      </c>
      <c r="D2329">
        <v>122125</v>
      </c>
      <c r="E2329">
        <v>122190</v>
      </c>
    </row>
    <row r="2330" spans="1:5" x14ac:dyDescent="0.25">
      <c r="A2330" s="2">
        <v>45446.666666666664</v>
      </c>
      <c r="B2330">
        <v>122655</v>
      </c>
      <c r="C2330">
        <v>122720</v>
      </c>
      <c r="D2330">
        <v>122300</v>
      </c>
      <c r="E2330">
        <v>122365</v>
      </c>
    </row>
    <row r="2331" spans="1:5" x14ac:dyDescent="0.25">
      <c r="A2331" s="2">
        <v>45446.625</v>
      </c>
      <c r="B2331">
        <v>122425</v>
      </c>
      <c r="C2331">
        <v>122810</v>
      </c>
      <c r="D2331">
        <v>122395</v>
      </c>
      <c r="E2331">
        <v>122650</v>
      </c>
    </row>
    <row r="2332" spans="1:5" x14ac:dyDescent="0.25">
      <c r="A2332" s="2">
        <v>45446.583333333336</v>
      </c>
      <c r="B2332">
        <v>122075</v>
      </c>
      <c r="C2332">
        <v>122700</v>
      </c>
      <c r="D2332">
        <v>122005</v>
      </c>
      <c r="E2332">
        <v>122425</v>
      </c>
    </row>
    <row r="2333" spans="1:5" x14ac:dyDescent="0.25">
      <c r="A2333" s="2">
        <v>45446.541666666664</v>
      </c>
      <c r="B2333">
        <v>122335</v>
      </c>
      <c r="C2333">
        <v>122370</v>
      </c>
      <c r="D2333">
        <v>121960</v>
      </c>
      <c r="E2333">
        <v>122075</v>
      </c>
    </row>
    <row r="2334" spans="1:5" x14ac:dyDescent="0.25">
      <c r="A2334" s="2">
        <v>45446.5</v>
      </c>
      <c r="B2334">
        <v>122550</v>
      </c>
      <c r="C2334">
        <v>122735</v>
      </c>
      <c r="D2334">
        <v>122255</v>
      </c>
      <c r="E2334">
        <v>122330</v>
      </c>
    </row>
    <row r="2335" spans="1:5" x14ac:dyDescent="0.25">
      <c r="A2335" s="2">
        <v>45446.458333333336</v>
      </c>
      <c r="B2335">
        <v>121905</v>
      </c>
      <c r="C2335">
        <v>122790</v>
      </c>
      <c r="D2335">
        <v>121730</v>
      </c>
      <c r="E2335">
        <v>122545</v>
      </c>
    </row>
    <row r="2336" spans="1:5" x14ac:dyDescent="0.25">
      <c r="A2336" s="2">
        <v>45446.416666666664</v>
      </c>
      <c r="B2336">
        <v>122630</v>
      </c>
      <c r="C2336">
        <v>122640</v>
      </c>
      <c r="D2336">
        <v>121835</v>
      </c>
      <c r="E2336">
        <v>121910</v>
      </c>
    </row>
    <row r="2337" spans="1:5" x14ac:dyDescent="0.25">
      <c r="A2337" s="2">
        <v>45446.375</v>
      </c>
      <c r="B2337">
        <v>122860</v>
      </c>
      <c r="C2337">
        <v>122920</v>
      </c>
      <c r="D2337">
        <v>122290</v>
      </c>
      <c r="E2337">
        <v>122630</v>
      </c>
    </row>
    <row r="2338" spans="1:5" x14ac:dyDescent="0.25">
      <c r="A2338" s="2">
        <v>45443.75</v>
      </c>
      <c r="B2338">
        <v>122655</v>
      </c>
      <c r="C2338">
        <v>122795</v>
      </c>
      <c r="D2338">
        <v>122650</v>
      </c>
      <c r="E2338">
        <v>122720</v>
      </c>
    </row>
    <row r="2339" spans="1:5" x14ac:dyDescent="0.25">
      <c r="A2339" s="2">
        <v>45443.708333333336</v>
      </c>
      <c r="B2339">
        <v>122750</v>
      </c>
      <c r="C2339">
        <v>122755</v>
      </c>
      <c r="D2339">
        <v>122560</v>
      </c>
      <c r="E2339">
        <v>122660</v>
      </c>
    </row>
    <row r="2340" spans="1:5" x14ac:dyDescent="0.25">
      <c r="A2340" s="2">
        <v>45443.666666666664</v>
      </c>
      <c r="B2340">
        <v>122455</v>
      </c>
      <c r="C2340">
        <v>122765</v>
      </c>
      <c r="D2340">
        <v>122355</v>
      </c>
      <c r="E2340">
        <v>122750</v>
      </c>
    </row>
    <row r="2341" spans="1:5" x14ac:dyDescent="0.25">
      <c r="A2341" s="2">
        <v>45443.625</v>
      </c>
      <c r="B2341">
        <v>122540</v>
      </c>
      <c r="C2341">
        <v>122645</v>
      </c>
      <c r="D2341">
        <v>122415</v>
      </c>
      <c r="E2341">
        <v>122450</v>
      </c>
    </row>
    <row r="2342" spans="1:5" x14ac:dyDescent="0.25">
      <c r="A2342" s="2">
        <v>45443.583333333336</v>
      </c>
      <c r="B2342">
        <v>122495</v>
      </c>
      <c r="C2342">
        <v>122605</v>
      </c>
      <c r="D2342">
        <v>122450</v>
      </c>
      <c r="E2342">
        <v>122540</v>
      </c>
    </row>
    <row r="2343" spans="1:5" x14ac:dyDescent="0.25">
      <c r="A2343" s="2">
        <v>45443.541666666664</v>
      </c>
      <c r="B2343">
        <v>122420</v>
      </c>
      <c r="C2343">
        <v>122535</v>
      </c>
      <c r="D2343">
        <v>122215</v>
      </c>
      <c r="E2343">
        <v>122490</v>
      </c>
    </row>
    <row r="2344" spans="1:5" x14ac:dyDescent="0.25">
      <c r="A2344" s="2">
        <v>45443.5</v>
      </c>
      <c r="B2344">
        <v>122440</v>
      </c>
      <c r="C2344">
        <v>122565</v>
      </c>
      <c r="D2344">
        <v>122355</v>
      </c>
      <c r="E2344">
        <v>122420</v>
      </c>
    </row>
    <row r="2345" spans="1:5" x14ac:dyDescent="0.25">
      <c r="A2345" s="2">
        <v>45443.458333333336</v>
      </c>
      <c r="B2345">
        <v>122790</v>
      </c>
      <c r="C2345">
        <v>122915</v>
      </c>
      <c r="D2345">
        <v>122370</v>
      </c>
      <c r="E2345">
        <v>122445</v>
      </c>
    </row>
    <row r="2346" spans="1:5" x14ac:dyDescent="0.25">
      <c r="A2346" s="2">
        <v>45443.416666666664</v>
      </c>
      <c r="B2346">
        <v>123115</v>
      </c>
      <c r="C2346">
        <v>123175</v>
      </c>
      <c r="D2346">
        <v>122750</v>
      </c>
      <c r="E2346">
        <v>122790</v>
      </c>
    </row>
    <row r="2347" spans="1:5" x14ac:dyDescent="0.25">
      <c r="A2347" s="2">
        <v>45443.375</v>
      </c>
      <c r="B2347">
        <v>123350</v>
      </c>
      <c r="C2347">
        <v>123460</v>
      </c>
      <c r="D2347">
        <v>123000</v>
      </c>
      <c r="E2347">
        <v>123110</v>
      </c>
    </row>
    <row r="2348" spans="1:5" x14ac:dyDescent="0.25">
      <c r="A2348" s="2">
        <v>45441.75</v>
      </c>
      <c r="B2348">
        <v>123160</v>
      </c>
      <c r="C2348">
        <v>123400</v>
      </c>
      <c r="D2348">
        <v>123125</v>
      </c>
      <c r="E2348">
        <v>123350</v>
      </c>
    </row>
    <row r="2349" spans="1:5" x14ac:dyDescent="0.25">
      <c r="A2349" s="2">
        <v>45441.708333333336</v>
      </c>
      <c r="B2349">
        <v>123210</v>
      </c>
      <c r="C2349">
        <v>123210</v>
      </c>
      <c r="D2349">
        <v>123005</v>
      </c>
      <c r="E2349">
        <v>123165</v>
      </c>
    </row>
    <row r="2350" spans="1:5" x14ac:dyDescent="0.25">
      <c r="A2350" s="2">
        <v>45441.666666666664</v>
      </c>
      <c r="B2350">
        <v>123195</v>
      </c>
      <c r="C2350">
        <v>123450</v>
      </c>
      <c r="D2350">
        <v>123125</v>
      </c>
      <c r="E2350">
        <v>123210</v>
      </c>
    </row>
    <row r="2351" spans="1:5" x14ac:dyDescent="0.25">
      <c r="A2351" s="2">
        <v>45441.625</v>
      </c>
      <c r="B2351">
        <v>123105</v>
      </c>
      <c r="C2351">
        <v>123340</v>
      </c>
      <c r="D2351">
        <v>123085</v>
      </c>
      <c r="E2351">
        <v>123200</v>
      </c>
    </row>
    <row r="2352" spans="1:5" x14ac:dyDescent="0.25">
      <c r="A2352" s="2">
        <v>45441.583333333336</v>
      </c>
      <c r="B2352">
        <v>123390</v>
      </c>
      <c r="C2352">
        <v>123415</v>
      </c>
      <c r="D2352">
        <v>122900</v>
      </c>
      <c r="E2352">
        <v>123105</v>
      </c>
    </row>
    <row r="2353" spans="1:5" x14ac:dyDescent="0.25">
      <c r="A2353" s="2">
        <v>45441.541666666664</v>
      </c>
      <c r="B2353">
        <v>123425</v>
      </c>
      <c r="C2353">
        <v>123480</v>
      </c>
      <c r="D2353">
        <v>123315</v>
      </c>
      <c r="E2353">
        <v>123390</v>
      </c>
    </row>
    <row r="2354" spans="1:5" x14ac:dyDescent="0.25">
      <c r="A2354" s="2">
        <v>45441.5</v>
      </c>
      <c r="B2354">
        <v>123425</v>
      </c>
      <c r="C2354">
        <v>123520</v>
      </c>
      <c r="D2354">
        <v>123210</v>
      </c>
      <c r="E2354">
        <v>123430</v>
      </c>
    </row>
    <row r="2355" spans="1:5" x14ac:dyDescent="0.25">
      <c r="A2355" s="2">
        <v>45441.458333333336</v>
      </c>
      <c r="B2355">
        <v>123230</v>
      </c>
      <c r="C2355">
        <v>123510</v>
      </c>
      <c r="D2355">
        <v>123145</v>
      </c>
      <c r="E2355">
        <v>123420</v>
      </c>
    </row>
    <row r="2356" spans="1:5" x14ac:dyDescent="0.25">
      <c r="A2356" s="2">
        <v>45441.416666666664</v>
      </c>
      <c r="B2356">
        <v>123515</v>
      </c>
      <c r="C2356">
        <v>123540</v>
      </c>
      <c r="D2356">
        <v>122865</v>
      </c>
      <c r="E2356">
        <v>123230</v>
      </c>
    </row>
    <row r="2357" spans="1:5" x14ac:dyDescent="0.25">
      <c r="A2357" s="2">
        <v>45441.375</v>
      </c>
      <c r="B2357">
        <v>123720</v>
      </c>
      <c r="C2357">
        <v>123865</v>
      </c>
      <c r="D2357">
        <v>123410</v>
      </c>
      <c r="E2357">
        <v>123520</v>
      </c>
    </row>
    <row r="2358" spans="1:5" x14ac:dyDescent="0.25">
      <c r="A2358" s="2">
        <v>45440.75</v>
      </c>
      <c r="B2358">
        <v>123960</v>
      </c>
      <c r="C2358">
        <v>124000</v>
      </c>
      <c r="D2358">
        <v>123840</v>
      </c>
      <c r="E2358">
        <v>123965</v>
      </c>
    </row>
    <row r="2359" spans="1:5" x14ac:dyDescent="0.25">
      <c r="A2359" s="2">
        <v>45440.708333333336</v>
      </c>
      <c r="B2359">
        <v>124215</v>
      </c>
      <c r="C2359">
        <v>124295</v>
      </c>
      <c r="D2359">
        <v>123940</v>
      </c>
      <c r="E2359">
        <v>123960</v>
      </c>
    </row>
    <row r="2360" spans="1:5" x14ac:dyDescent="0.25">
      <c r="A2360" s="2">
        <v>45440.666666666664</v>
      </c>
      <c r="B2360">
        <v>124170</v>
      </c>
      <c r="C2360">
        <v>124270</v>
      </c>
      <c r="D2360">
        <v>123930</v>
      </c>
      <c r="E2360">
        <v>124215</v>
      </c>
    </row>
    <row r="2361" spans="1:5" x14ac:dyDescent="0.25">
      <c r="A2361" s="2">
        <v>45440.625</v>
      </c>
      <c r="B2361">
        <v>124320</v>
      </c>
      <c r="C2361">
        <v>124465</v>
      </c>
      <c r="D2361">
        <v>123975</v>
      </c>
      <c r="E2361">
        <v>124175</v>
      </c>
    </row>
    <row r="2362" spans="1:5" x14ac:dyDescent="0.25">
      <c r="A2362" s="2">
        <v>45440.583333333336</v>
      </c>
      <c r="B2362">
        <v>124545</v>
      </c>
      <c r="C2362">
        <v>124760</v>
      </c>
      <c r="D2362">
        <v>124300</v>
      </c>
      <c r="E2362">
        <v>124325</v>
      </c>
    </row>
    <row r="2363" spans="1:5" x14ac:dyDescent="0.25">
      <c r="A2363" s="2">
        <v>45440.541666666664</v>
      </c>
      <c r="B2363">
        <v>125240</v>
      </c>
      <c r="C2363">
        <v>125315</v>
      </c>
      <c r="D2363">
        <v>124520</v>
      </c>
      <c r="E2363">
        <v>124545</v>
      </c>
    </row>
    <row r="2364" spans="1:5" x14ac:dyDescent="0.25">
      <c r="A2364" s="2">
        <v>45440.5</v>
      </c>
      <c r="B2364">
        <v>125050</v>
      </c>
      <c r="C2364">
        <v>125280</v>
      </c>
      <c r="D2364">
        <v>124990</v>
      </c>
      <c r="E2364">
        <v>125245</v>
      </c>
    </row>
    <row r="2365" spans="1:5" x14ac:dyDescent="0.25">
      <c r="A2365" s="2">
        <v>45440.458333333336</v>
      </c>
      <c r="B2365">
        <v>125205</v>
      </c>
      <c r="C2365">
        <v>125275</v>
      </c>
      <c r="D2365">
        <v>124970</v>
      </c>
      <c r="E2365">
        <v>125050</v>
      </c>
    </row>
    <row r="2366" spans="1:5" x14ac:dyDescent="0.25">
      <c r="A2366" s="2">
        <v>45440.416666666664</v>
      </c>
      <c r="B2366">
        <v>126050</v>
      </c>
      <c r="C2366">
        <v>126200</v>
      </c>
      <c r="D2366">
        <v>125155</v>
      </c>
      <c r="E2366">
        <v>125200</v>
      </c>
    </row>
    <row r="2367" spans="1:5" x14ac:dyDescent="0.25">
      <c r="A2367" s="2">
        <v>45440.375</v>
      </c>
      <c r="B2367">
        <v>125415</v>
      </c>
      <c r="C2367">
        <v>126185</v>
      </c>
      <c r="D2367">
        <v>125295</v>
      </c>
      <c r="E2367">
        <v>126050</v>
      </c>
    </row>
    <row r="2368" spans="1:5" x14ac:dyDescent="0.25">
      <c r="A2368" s="2">
        <v>45439.75</v>
      </c>
      <c r="B2368">
        <v>124955</v>
      </c>
      <c r="C2368">
        <v>125050</v>
      </c>
      <c r="D2368">
        <v>124940</v>
      </c>
      <c r="E2368">
        <v>125000</v>
      </c>
    </row>
    <row r="2369" spans="1:5" x14ac:dyDescent="0.25">
      <c r="A2369" s="2">
        <v>45439.708333333336</v>
      </c>
      <c r="B2369">
        <v>124975</v>
      </c>
      <c r="C2369">
        <v>125020</v>
      </c>
      <c r="D2369">
        <v>124915</v>
      </c>
      <c r="E2369">
        <v>124950</v>
      </c>
    </row>
    <row r="2370" spans="1:5" x14ac:dyDescent="0.25">
      <c r="A2370" s="2">
        <v>45439.666666666664</v>
      </c>
      <c r="B2370">
        <v>124840</v>
      </c>
      <c r="C2370">
        <v>125030</v>
      </c>
      <c r="D2370">
        <v>124835</v>
      </c>
      <c r="E2370">
        <v>124980</v>
      </c>
    </row>
    <row r="2371" spans="1:5" x14ac:dyDescent="0.25">
      <c r="A2371" s="2">
        <v>45439.625</v>
      </c>
      <c r="B2371">
        <v>124820</v>
      </c>
      <c r="C2371">
        <v>124920</v>
      </c>
      <c r="D2371">
        <v>124800</v>
      </c>
      <c r="E2371">
        <v>124835</v>
      </c>
    </row>
    <row r="2372" spans="1:5" x14ac:dyDescent="0.25">
      <c r="A2372" s="2">
        <v>45439.583333333336</v>
      </c>
      <c r="B2372">
        <v>124910</v>
      </c>
      <c r="C2372">
        <v>125045</v>
      </c>
      <c r="D2372">
        <v>124755</v>
      </c>
      <c r="E2372">
        <v>124820</v>
      </c>
    </row>
    <row r="2373" spans="1:5" x14ac:dyDescent="0.25">
      <c r="A2373" s="2">
        <v>45439.541666666664</v>
      </c>
      <c r="B2373">
        <v>124860</v>
      </c>
      <c r="C2373">
        <v>124955</v>
      </c>
      <c r="D2373">
        <v>124735</v>
      </c>
      <c r="E2373">
        <v>124910</v>
      </c>
    </row>
    <row r="2374" spans="1:5" x14ac:dyDescent="0.25">
      <c r="A2374" s="2">
        <v>45439.5</v>
      </c>
      <c r="B2374">
        <v>124735</v>
      </c>
      <c r="C2374">
        <v>124955</v>
      </c>
      <c r="D2374">
        <v>124660</v>
      </c>
      <c r="E2374">
        <v>124860</v>
      </c>
    </row>
    <row r="2375" spans="1:5" x14ac:dyDescent="0.25">
      <c r="A2375" s="2">
        <v>45439.458333333336</v>
      </c>
      <c r="B2375">
        <v>124750</v>
      </c>
      <c r="C2375">
        <v>124860</v>
      </c>
      <c r="D2375">
        <v>124550</v>
      </c>
      <c r="E2375">
        <v>124735</v>
      </c>
    </row>
    <row r="2376" spans="1:5" x14ac:dyDescent="0.25">
      <c r="A2376" s="2">
        <v>45439.416666666664</v>
      </c>
      <c r="B2376">
        <v>124910</v>
      </c>
      <c r="C2376">
        <v>125085</v>
      </c>
      <c r="D2376">
        <v>124700</v>
      </c>
      <c r="E2376">
        <v>124750</v>
      </c>
    </row>
    <row r="2377" spans="1:5" x14ac:dyDescent="0.25">
      <c r="A2377" s="2">
        <v>45439.375</v>
      </c>
      <c r="B2377">
        <v>124810</v>
      </c>
      <c r="C2377">
        <v>124985</v>
      </c>
      <c r="D2377">
        <v>124635</v>
      </c>
      <c r="E2377">
        <v>124910</v>
      </c>
    </row>
    <row r="2378" spans="1:5" x14ac:dyDescent="0.25">
      <c r="A2378" s="2">
        <v>45436.75</v>
      </c>
      <c r="B2378">
        <v>124765</v>
      </c>
      <c r="C2378">
        <v>124790</v>
      </c>
      <c r="D2378">
        <v>124510</v>
      </c>
      <c r="E2378">
        <v>124510</v>
      </c>
    </row>
    <row r="2379" spans="1:5" x14ac:dyDescent="0.25">
      <c r="A2379" s="2">
        <v>45436.708333333336</v>
      </c>
      <c r="B2379">
        <v>124880</v>
      </c>
      <c r="C2379">
        <v>124905</v>
      </c>
      <c r="D2379">
        <v>124710</v>
      </c>
      <c r="E2379">
        <v>124765</v>
      </c>
    </row>
    <row r="2380" spans="1:5" x14ac:dyDescent="0.25">
      <c r="A2380" s="2">
        <v>45436.666666666664</v>
      </c>
      <c r="B2380">
        <v>124890</v>
      </c>
      <c r="C2380">
        <v>125105</v>
      </c>
      <c r="D2380">
        <v>124800</v>
      </c>
      <c r="E2380">
        <v>124885</v>
      </c>
    </row>
    <row r="2381" spans="1:5" x14ac:dyDescent="0.25">
      <c r="A2381" s="2">
        <v>45436.625</v>
      </c>
      <c r="B2381">
        <v>125360</v>
      </c>
      <c r="C2381">
        <v>125375</v>
      </c>
      <c r="D2381">
        <v>124785</v>
      </c>
      <c r="E2381">
        <v>124890</v>
      </c>
    </row>
    <row r="2382" spans="1:5" x14ac:dyDescent="0.25">
      <c r="A2382" s="2">
        <v>45436.583333333336</v>
      </c>
      <c r="B2382">
        <v>125305</v>
      </c>
      <c r="C2382">
        <v>125400</v>
      </c>
      <c r="D2382">
        <v>125165</v>
      </c>
      <c r="E2382">
        <v>125355</v>
      </c>
    </row>
    <row r="2383" spans="1:5" x14ac:dyDescent="0.25">
      <c r="A2383" s="2">
        <v>45436.541666666664</v>
      </c>
      <c r="B2383">
        <v>125395</v>
      </c>
      <c r="C2383">
        <v>125590</v>
      </c>
      <c r="D2383">
        <v>125265</v>
      </c>
      <c r="E2383">
        <v>125305</v>
      </c>
    </row>
    <row r="2384" spans="1:5" x14ac:dyDescent="0.25">
      <c r="A2384" s="2">
        <v>45436.5</v>
      </c>
      <c r="B2384">
        <v>125580</v>
      </c>
      <c r="C2384">
        <v>125605</v>
      </c>
      <c r="D2384">
        <v>125345</v>
      </c>
      <c r="E2384">
        <v>125390</v>
      </c>
    </row>
    <row r="2385" spans="1:5" x14ac:dyDescent="0.25">
      <c r="A2385" s="2">
        <v>45436.458333333336</v>
      </c>
      <c r="B2385">
        <v>125405</v>
      </c>
      <c r="C2385">
        <v>125840</v>
      </c>
      <c r="D2385">
        <v>125375</v>
      </c>
      <c r="E2385">
        <v>125580</v>
      </c>
    </row>
    <row r="2386" spans="1:5" x14ac:dyDescent="0.25">
      <c r="A2386" s="2">
        <v>45436.416666666664</v>
      </c>
      <c r="B2386">
        <v>125565</v>
      </c>
      <c r="C2386">
        <v>125750</v>
      </c>
      <c r="D2386">
        <v>125330</v>
      </c>
      <c r="E2386">
        <v>125410</v>
      </c>
    </row>
    <row r="2387" spans="1:5" x14ac:dyDescent="0.25">
      <c r="A2387" s="2">
        <v>45436.375</v>
      </c>
      <c r="B2387">
        <v>125650</v>
      </c>
      <c r="C2387">
        <v>125920</v>
      </c>
      <c r="D2387">
        <v>125365</v>
      </c>
      <c r="E2387">
        <v>125565</v>
      </c>
    </row>
    <row r="2388" spans="1:5" x14ac:dyDescent="0.25">
      <c r="A2388" s="2">
        <v>45435.75</v>
      </c>
      <c r="B2388">
        <v>125320</v>
      </c>
      <c r="C2388">
        <v>125530</v>
      </c>
      <c r="D2388">
        <v>125285</v>
      </c>
      <c r="E2388">
        <v>125450</v>
      </c>
    </row>
    <row r="2389" spans="1:5" x14ac:dyDescent="0.25">
      <c r="A2389" s="2">
        <v>45435.708333333336</v>
      </c>
      <c r="B2389">
        <v>125260</v>
      </c>
      <c r="C2389">
        <v>125445</v>
      </c>
      <c r="D2389">
        <v>125250</v>
      </c>
      <c r="E2389">
        <v>125325</v>
      </c>
    </row>
    <row r="2390" spans="1:5" x14ac:dyDescent="0.25">
      <c r="A2390" s="2">
        <v>45435.666666666664</v>
      </c>
      <c r="B2390">
        <v>125140</v>
      </c>
      <c r="C2390">
        <v>125305</v>
      </c>
      <c r="D2390">
        <v>125110</v>
      </c>
      <c r="E2390">
        <v>125255</v>
      </c>
    </row>
    <row r="2391" spans="1:5" x14ac:dyDescent="0.25">
      <c r="A2391" s="2">
        <v>45435.625</v>
      </c>
      <c r="B2391">
        <v>125060</v>
      </c>
      <c r="C2391">
        <v>125230</v>
      </c>
      <c r="D2391">
        <v>124970</v>
      </c>
      <c r="E2391">
        <v>125140</v>
      </c>
    </row>
    <row r="2392" spans="1:5" x14ac:dyDescent="0.25">
      <c r="A2392" s="2">
        <v>45435.583333333336</v>
      </c>
      <c r="B2392">
        <v>125305</v>
      </c>
      <c r="C2392">
        <v>125490</v>
      </c>
      <c r="D2392">
        <v>125055</v>
      </c>
      <c r="E2392">
        <v>125060</v>
      </c>
    </row>
    <row r="2393" spans="1:5" x14ac:dyDescent="0.25">
      <c r="A2393" s="2">
        <v>45435.541666666664</v>
      </c>
      <c r="B2393">
        <v>125380</v>
      </c>
      <c r="C2393">
        <v>125495</v>
      </c>
      <c r="D2393">
        <v>125200</v>
      </c>
      <c r="E2393">
        <v>125310</v>
      </c>
    </row>
    <row r="2394" spans="1:5" x14ac:dyDescent="0.25">
      <c r="A2394" s="2">
        <v>45435.5</v>
      </c>
      <c r="B2394">
        <v>125185</v>
      </c>
      <c r="C2394">
        <v>125450</v>
      </c>
      <c r="D2394">
        <v>125160</v>
      </c>
      <c r="E2394">
        <v>125380</v>
      </c>
    </row>
    <row r="2395" spans="1:5" x14ac:dyDescent="0.25">
      <c r="A2395" s="2">
        <v>45435.458333333336</v>
      </c>
      <c r="B2395">
        <v>125610</v>
      </c>
      <c r="C2395">
        <v>125690</v>
      </c>
      <c r="D2395">
        <v>125100</v>
      </c>
      <c r="E2395">
        <v>125185</v>
      </c>
    </row>
    <row r="2396" spans="1:5" x14ac:dyDescent="0.25">
      <c r="A2396" s="2">
        <v>45435.416666666664</v>
      </c>
      <c r="B2396">
        <v>126095</v>
      </c>
      <c r="C2396">
        <v>126245</v>
      </c>
      <c r="D2396">
        <v>125575</v>
      </c>
      <c r="E2396">
        <v>125605</v>
      </c>
    </row>
    <row r="2397" spans="1:5" x14ac:dyDescent="0.25">
      <c r="A2397" s="2">
        <v>45435.375</v>
      </c>
      <c r="B2397">
        <v>126150</v>
      </c>
      <c r="C2397">
        <v>126450</v>
      </c>
      <c r="D2397">
        <v>126000</v>
      </c>
      <c r="E2397">
        <v>126095</v>
      </c>
    </row>
    <row r="2398" spans="1:5" x14ac:dyDescent="0.25">
      <c r="A2398" s="2">
        <v>45434.75</v>
      </c>
      <c r="B2398">
        <v>126045</v>
      </c>
      <c r="C2398">
        <v>126080</v>
      </c>
      <c r="D2398">
        <v>125600</v>
      </c>
      <c r="E2398">
        <v>125680</v>
      </c>
    </row>
    <row r="2399" spans="1:5" x14ac:dyDescent="0.25">
      <c r="A2399" s="2">
        <v>45434.708333333336</v>
      </c>
      <c r="B2399">
        <v>126320</v>
      </c>
      <c r="C2399">
        <v>126325</v>
      </c>
      <c r="D2399">
        <v>126025</v>
      </c>
      <c r="E2399">
        <v>126040</v>
      </c>
    </row>
    <row r="2400" spans="1:5" x14ac:dyDescent="0.25">
      <c r="A2400" s="2">
        <v>45434.666666666664</v>
      </c>
      <c r="B2400">
        <v>126475</v>
      </c>
      <c r="C2400">
        <v>126515</v>
      </c>
      <c r="D2400">
        <v>126135</v>
      </c>
      <c r="E2400">
        <v>126320</v>
      </c>
    </row>
    <row r="2401" spans="1:5" x14ac:dyDescent="0.25">
      <c r="A2401" s="2">
        <v>45434.625</v>
      </c>
      <c r="B2401">
        <v>126735</v>
      </c>
      <c r="C2401">
        <v>126780</v>
      </c>
      <c r="D2401">
        <v>126315</v>
      </c>
      <c r="E2401">
        <v>126475</v>
      </c>
    </row>
    <row r="2402" spans="1:5" x14ac:dyDescent="0.25">
      <c r="A2402" s="2">
        <v>45434.583333333336</v>
      </c>
      <c r="B2402">
        <v>126740</v>
      </c>
      <c r="C2402">
        <v>126895</v>
      </c>
      <c r="D2402">
        <v>126555</v>
      </c>
      <c r="E2402">
        <v>126735</v>
      </c>
    </row>
    <row r="2403" spans="1:5" x14ac:dyDescent="0.25">
      <c r="A2403" s="2">
        <v>45434.541666666664</v>
      </c>
      <c r="B2403">
        <v>127025</v>
      </c>
      <c r="C2403">
        <v>127120</v>
      </c>
      <c r="D2403">
        <v>126700</v>
      </c>
      <c r="E2403">
        <v>126740</v>
      </c>
    </row>
    <row r="2404" spans="1:5" x14ac:dyDescent="0.25">
      <c r="A2404" s="2">
        <v>45434.5</v>
      </c>
      <c r="B2404">
        <v>126885</v>
      </c>
      <c r="C2404">
        <v>127150</v>
      </c>
      <c r="D2404">
        <v>126765</v>
      </c>
      <c r="E2404">
        <v>127025</v>
      </c>
    </row>
    <row r="2405" spans="1:5" x14ac:dyDescent="0.25">
      <c r="A2405" s="2">
        <v>45434.458333333336</v>
      </c>
      <c r="B2405">
        <v>127165</v>
      </c>
      <c r="C2405">
        <v>127205</v>
      </c>
      <c r="D2405">
        <v>126730</v>
      </c>
      <c r="E2405">
        <v>126885</v>
      </c>
    </row>
    <row r="2406" spans="1:5" x14ac:dyDescent="0.25">
      <c r="A2406" s="2">
        <v>45434.416666666664</v>
      </c>
      <c r="B2406">
        <v>127415</v>
      </c>
      <c r="C2406">
        <v>127500</v>
      </c>
      <c r="D2406">
        <v>127015</v>
      </c>
      <c r="E2406">
        <v>127160</v>
      </c>
    </row>
    <row r="2407" spans="1:5" x14ac:dyDescent="0.25">
      <c r="A2407" s="2">
        <v>45434.375</v>
      </c>
      <c r="B2407">
        <v>128000</v>
      </c>
      <c r="C2407">
        <v>128040</v>
      </c>
      <c r="D2407">
        <v>127370</v>
      </c>
      <c r="E2407">
        <v>127420</v>
      </c>
    </row>
    <row r="2408" spans="1:5" x14ac:dyDescent="0.25">
      <c r="A2408" s="2">
        <v>45433.75</v>
      </c>
      <c r="B2408">
        <v>128080</v>
      </c>
      <c r="C2408">
        <v>128270</v>
      </c>
      <c r="D2408">
        <v>128005</v>
      </c>
      <c r="E2408">
        <v>128205</v>
      </c>
    </row>
    <row r="2409" spans="1:5" x14ac:dyDescent="0.25">
      <c r="A2409" s="2">
        <v>45433.708333333336</v>
      </c>
      <c r="B2409">
        <v>128165</v>
      </c>
      <c r="C2409">
        <v>128190</v>
      </c>
      <c r="D2409">
        <v>128015</v>
      </c>
      <c r="E2409">
        <v>128075</v>
      </c>
    </row>
    <row r="2410" spans="1:5" x14ac:dyDescent="0.25">
      <c r="A2410" s="2">
        <v>45433.666666666664</v>
      </c>
      <c r="B2410">
        <v>128215</v>
      </c>
      <c r="C2410">
        <v>128365</v>
      </c>
      <c r="D2410">
        <v>128155</v>
      </c>
      <c r="E2410">
        <v>128165</v>
      </c>
    </row>
    <row r="2411" spans="1:5" x14ac:dyDescent="0.25">
      <c r="A2411" s="2">
        <v>45433.625</v>
      </c>
      <c r="B2411">
        <v>128360</v>
      </c>
      <c r="C2411">
        <v>128415</v>
      </c>
      <c r="D2411">
        <v>128065</v>
      </c>
      <c r="E2411">
        <v>128220</v>
      </c>
    </row>
    <row r="2412" spans="1:5" x14ac:dyDescent="0.25">
      <c r="A2412" s="2">
        <v>45433.583333333336</v>
      </c>
      <c r="B2412">
        <v>128010</v>
      </c>
      <c r="C2412">
        <v>128365</v>
      </c>
      <c r="D2412">
        <v>127940</v>
      </c>
      <c r="E2412">
        <v>128355</v>
      </c>
    </row>
    <row r="2413" spans="1:5" x14ac:dyDescent="0.25">
      <c r="A2413" s="2">
        <v>45433.541666666664</v>
      </c>
      <c r="B2413">
        <v>128225</v>
      </c>
      <c r="C2413">
        <v>128265</v>
      </c>
      <c r="D2413">
        <v>127865</v>
      </c>
      <c r="E2413">
        <v>128015</v>
      </c>
    </row>
    <row r="2414" spans="1:5" x14ac:dyDescent="0.25">
      <c r="A2414" s="2">
        <v>45433.5</v>
      </c>
      <c r="B2414">
        <v>128310</v>
      </c>
      <c r="C2414">
        <v>128500</v>
      </c>
      <c r="D2414">
        <v>128140</v>
      </c>
      <c r="E2414">
        <v>128220</v>
      </c>
    </row>
    <row r="2415" spans="1:5" x14ac:dyDescent="0.25">
      <c r="A2415" s="2">
        <v>45433.458333333336</v>
      </c>
      <c r="B2415">
        <v>128325</v>
      </c>
      <c r="C2415">
        <v>128760</v>
      </c>
      <c r="D2415">
        <v>128230</v>
      </c>
      <c r="E2415">
        <v>128310</v>
      </c>
    </row>
    <row r="2416" spans="1:5" x14ac:dyDescent="0.25">
      <c r="A2416" s="2">
        <v>45433.416666666664</v>
      </c>
      <c r="B2416">
        <v>128585</v>
      </c>
      <c r="C2416">
        <v>128950</v>
      </c>
      <c r="D2416">
        <v>128065</v>
      </c>
      <c r="E2416">
        <v>128320</v>
      </c>
    </row>
    <row r="2417" spans="1:5" x14ac:dyDescent="0.25">
      <c r="A2417" s="2">
        <v>45433.375</v>
      </c>
      <c r="B2417">
        <v>128600</v>
      </c>
      <c r="C2417">
        <v>128785</v>
      </c>
      <c r="D2417">
        <v>128300</v>
      </c>
      <c r="E2417">
        <v>128590</v>
      </c>
    </row>
    <row r="2418" spans="1:5" x14ac:dyDescent="0.25">
      <c r="A2418" s="2">
        <v>45432.75</v>
      </c>
      <c r="B2418">
        <v>128645</v>
      </c>
      <c r="C2418">
        <v>128645</v>
      </c>
      <c r="D2418">
        <v>128420</v>
      </c>
      <c r="E2418">
        <v>128480</v>
      </c>
    </row>
    <row r="2419" spans="1:5" x14ac:dyDescent="0.25">
      <c r="A2419" s="2">
        <v>45432.708333333336</v>
      </c>
      <c r="B2419">
        <v>128660</v>
      </c>
      <c r="C2419">
        <v>128690</v>
      </c>
      <c r="D2419">
        <v>128525</v>
      </c>
      <c r="E2419">
        <v>128645</v>
      </c>
    </row>
    <row r="2420" spans="1:5" x14ac:dyDescent="0.25">
      <c r="A2420" s="2">
        <v>45432.666666666664</v>
      </c>
      <c r="B2420">
        <v>128525</v>
      </c>
      <c r="C2420">
        <v>128675</v>
      </c>
      <c r="D2420">
        <v>128465</v>
      </c>
      <c r="E2420">
        <v>128665</v>
      </c>
    </row>
    <row r="2421" spans="1:5" x14ac:dyDescent="0.25">
      <c r="A2421" s="2">
        <v>45432.625</v>
      </c>
      <c r="B2421">
        <v>128580</v>
      </c>
      <c r="C2421">
        <v>128660</v>
      </c>
      <c r="D2421">
        <v>128410</v>
      </c>
      <c r="E2421">
        <v>128520</v>
      </c>
    </row>
    <row r="2422" spans="1:5" x14ac:dyDescent="0.25">
      <c r="A2422" s="2">
        <v>45432.583333333336</v>
      </c>
      <c r="B2422">
        <v>129100</v>
      </c>
      <c r="C2422">
        <v>129120</v>
      </c>
      <c r="D2422">
        <v>128515</v>
      </c>
      <c r="E2422">
        <v>128575</v>
      </c>
    </row>
    <row r="2423" spans="1:5" x14ac:dyDescent="0.25">
      <c r="A2423" s="2">
        <v>45432.541666666664</v>
      </c>
      <c r="B2423">
        <v>129330</v>
      </c>
      <c r="C2423">
        <v>129340</v>
      </c>
      <c r="D2423">
        <v>129050</v>
      </c>
      <c r="E2423">
        <v>129100</v>
      </c>
    </row>
    <row r="2424" spans="1:5" x14ac:dyDescent="0.25">
      <c r="A2424" s="2">
        <v>45432.5</v>
      </c>
      <c r="B2424">
        <v>129075</v>
      </c>
      <c r="C2424">
        <v>129530</v>
      </c>
      <c r="D2424">
        <v>128885</v>
      </c>
      <c r="E2424">
        <v>129335</v>
      </c>
    </row>
    <row r="2425" spans="1:5" x14ac:dyDescent="0.25">
      <c r="A2425" s="2">
        <v>45432.458333333336</v>
      </c>
      <c r="B2425">
        <v>128415</v>
      </c>
      <c r="C2425">
        <v>129285</v>
      </c>
      <c r="D2425">
        <v>128340</v>
      </c>
      <c r="E2425">
        <v>129075</v>
      </c>
    </row>
    <row r="2426" spans="1:5" x14ac:dyDescent="0.25">
      <c r="A2426" s="2">
        <v>45432.416666666664</v>
      </c>
      <c r="B2426">
        <v>128560</v>
      </c>
      <c r="C2426">
        <v>128860</v>
      </c>
      <c r="D2426">
        <v>128165</v>
      </c>
      <c r="E2426">
        <v>128410</v>
      </c>
    </row>
    <row r="2427" spans="1:5" x14ac:dyDescent="0.25">
      <c r="A2427" s="2">
        <v>45432.375</v>
      </c>
      <c r="B2427">
        <v>129350</v>
      </c>
      <c r="C2427">
        <v>129370</v>
      </c>
      <c r="D2427">
        <v>128430</v>
      </c>
      <c r="E2427">
        <v>128560</v>
      </c>
    </row>
    <row r="2428" spans="1:5" x14ac:dyDescent="0.25">
      <c r="A2428" s="2">
        <v>45429.75</v>
      </c>
      <c r="B2428">
        <v>129105</v>
      </c>
      <c r="C2428">
        <v>129200</v>
      </c>
      <c r="D2428">
        <v>129005</v>
      </c>
      <c r="E2428">
        <v>129200</v>
      </c>
    </row>
    <row r="2429" spans="1:5" x14ac:dyDescent="0.25">
      <c r="A2429" s="2">
        <v>45429.708333333336</v>
      </c>
      <c r="B2429">
        <v>129125</v>
      </c>
      <c r="C2429">
        <v>129170</v>
      </c>
      <c r="D2429">
        <v>128955</v>
      </c>
      <c r="E2429">
        <v>129105</v>
      </c>
    </row>
    <row r="2430" spans="1:5" x14ac:dyDescent="0.25">
      <c r="A2430" s="2">
        <v>45429.666666666664</v>
      </c>
      <c r="B2430">
        <v>129050</v>
      </c>
      <c r="C2430">
        <v>129175</v>
      </c>
      <c r="D2430">
        <v>128985</v>
      </c>
      <c r="E2430">
        <v>129125</v>
      </c>
    </row>
    <row r="2431" spans="1:5" x14ac:dyDescent="0.25">
      <c r="A2431" s="2">
        <v>45429.625</v>
      </c>
      <c r="B2431">
        <v>128985</v>
      </c>
      <c r="C2431">
        <v>129155</v>
      </c>
      <c r="D2431">
        <v>128805</v>
      </c>
      <c r="E2431">
        <v>129055</v>
      </c>
    </row>
    <row r="2432" spans="1:5" x14ac:dyDescent="0.25">
      <c r="A2432" s="2">
        <v>45429.583333333336</v>
      </c>
      <c r="B2432">
        <v>128875</v>
      </c>
      <c r="C2432">
        <v>129130</v>
      </c>
      <c r="D2432">
        <v>128810</v>
      </c>
      <c r="E2432">
        <v>128980</v>
      </c>
    </row>
    <row r="2433" spans="1:5" x14ac:dyDescent="0.25">
      <c r="A2433" s="2">
        <v>45429.541666666664</v>
      </c>
      <c r="B2433">
        <v>128680</v>
      </c>
      <c r="C2433">
        <v>128935</v>
      </c>
      <c r="D2433">
        <v>128580</v>
      </c>
      <c r="E2433">
        <v>128875</v>
      </c>
    </row>
    <row r="2434" spans="1:5" x14ac:dyDescent="0.25">
      <c r="A2434" s="2">
        <v>45429.5</v>
      </c>
      <c r="B2434">
        <v>128845</v>
      </c>
      <c r="C2434">
        <v>128890</v>
      </c>
      <c r="D2434">
        <v>128620</v>
      </c>
      <c r="E2434">
        <v>128685</v>
      </c>
    </row>
    <row r="2435" spans="1:5" x14ac:dyDescent="0.25">
      <c r="A2435" s="2">
        <v>45429.458333333336</v>
      </c>
      <c r="B2435">
        <v>128560</v>
      </c>
      <c r="C2435">
        <v>129035</v>
      </c>
      <c r="D2435">
        <v>128545</v>
      </c>
      <c r="E2435">
        <v>128845</v>
      </c>
    </row>
    <row r="2436" spans="1:5" x14ac:dyDescent="0.25">
      <c r="A2436" s="2">
        <v>45429.416666666664</v>
      </c>
      <c r="B2436">
        <v>128780</v>
      </c>
      <c r="C2436">
        <v>129260</v>
      </c>
      <c r="D2436">
        <v>128420</v>
      </c>
      <c r="E2436">
        <v>128560</v>
      </c>
    </row>
    <row r="2437" spans="1:5" x14ac:dyDescent="0.25">
      <c r="A2437" s="2">
        <v>45429.375</v>
      </c>
      <c r="B2437">
        <v>129350</v>
      </c>
      <c r="C2437">
        <v>129375</v>
      </c>
      <c r="D2437">
        <v>128730</v>
      </c>
      <c r="E2437">
        <v>128780</v>
      </c>
    </row>
    <row r="2438" spans="1:5" x14ac:dyDescent="0.25">
      <c r="A2438" s="2">
        <v>45428.75</v>
      </c>
      <c r="B2438">
        <v>129170</v>
      </c>
      <c r="C2438">
        <v>129185</v>
      </c>
      <c r="D2438">
        <v>129025</v>
      </c>
      <c r="E2438">
        <v>129105</v>
      </c>
    </row>
    <row r="2439" spans="1:5" x14ac:dyDescent="0.25">
      <c r="A2439" s="2">
        <v>45428.708333333336</v>
      </c>
      <c r="B2439">
        <v>129190</v>
      </c>
      <c r="C2439">
        <v>129250</v>
      </c>
      <c r="D2439">
        <v>129105</v>
      </c>
      <c r="E2439">
        <v>129165</v>
      </c>
    </row>
    <row r="2440" spans="1:5" x14ac:dyDescent="0.25">
      <c r="A2440" s="2">
        <v>45428.666666666664</v>
      </c>
      <c r="B2440">
        <v>129320</v>
      </c>
      <c r="C2440">
        <v>129360</v>
      </c>
      <c r="D2440">
        <v>129055</v>
      </c>
      <c r="E2440">
        <v>129195</v>
      </c>
    </row>
    <row r="2441" spans="1:5" x14ac:dyDescent="0.25">
      <c r="A2441" s="2">
        <v>45428.625</v>
      </c>
      <c r="B2441">
        <v>129075</v>
      </c>
      <c r="C2441">
        <v>129465</v>
      </c>
      <c r="D2441">
        <v>129020</v>
      </c>
      <c r="E2441">
        <v>129315</v>
      </c>
    </row>
    <row r="2442" spans="1:5" x14ac:dyDescent="0.25">
      <c r="A2442" s="2">
        <v>45428.583333333336</v>
      </c>
      <c r="B2442">
        <v>129030</v>
      </c>
      <c r="C2442">
        <v>129195</v>
      </c>
      <c r="D2442">
        <v>128885</v>
      </c>
      <c r="E2442">
        <v>129075</v>
      </c>
    </row>
    <row r="2443" spans="1:5" x14ac:dyDescent="0.25">
      <c r="A2443" s="2">
        <v>45428.541666666664</v>
      </c>
      <c r="B2443">
        <v>129120</v>
      </c>
      <c r="C2443">
        <v>129155</v>
      </c>
      <c r="D2443">
        <v>128825</v>
      </c>
      <c r="E2443">
        <v>129030</v>
      </c>
    </row>
    <row r="2444" spans="1:5" x14ac:dyDescent="0.25">
      <c r="A2444" s="2">
        <v>45428.5</v>
      </c>
      <c r="B2444">
        <v>129180</v>
      </c>
      <c r="C2444">
        <v>129260</v>
      </c>
      <c r="D2444">
        <v>128995</v>
      </c>
      <c r="E2444">
        <v>129125</v>
      </c>
    </row>
    <row r="2445" spans="1:5" x14ac:dyDescent="0.25">
      <c r="A2445" s="2">
        <v>45428.458333333336</v>
      </c>
      <c r="B2445">
        <v>128790</v>
      </c>
      <c r="C2445">
        <v>129260</v>
      </c>
      <c r="D2445">
        <v>128700</v>
      </c>
      <c r="E2445">
        <v>129175</v>
      </c>
    </row>
    <row r="2446" spans="1:5" x14ac:dyDescent="0.25">
      <c r="A2446" s="2">
        <v>45428.416666666664</v>
      </c>
      <c r="B2446">
        <v>129800</v>
      </c>
      <c r="C2446">
        <v>129910</v>
      </c>
      <c r="D2446">
        <v>128765</v>
      </c>
      <c r="E2446">
        <v>128785</v>
      </c>
    </row>
    <row r="2447" spans="1:5" x14ac:dyDescent="0.25">
      <c r="A2447" s="2">
        <v>45428.375</v>
      </c>
      <c r="B2447">
        <v>129170</v>
      </c>
      <c r="C2447">
        <v>129995</v>
      </c>
      <c r="D2447">
        <v>129070</v>
      </c>
      <c r="E2447">
        <v>129800</v>
      </c>
    </row>
    <row r="2448" spans="1:5" x14ac:dyDescent="0.25">
      <c r="A2448" s="2">
        <v>45427.75</v>
      </c>
      <c r="B2448">
        <v>129085</v>
      </c>
      <c r="C2448">
        <v>129300</v>
      </c>
      <c r="D2448">
        <v>129000</v>
      </c>
      <c r="E2448">
        <v>129210</v>
      </c>
    </row>
    <row r="2449" spans="1:5" x14ac:dyDescent="0.25">
      <c r="A2449" s="2">
        <v>45427.708333333336</v>
      </c>
      <c r="B2449">
        <v>129040</v>
      </c>
      <c r="C2449">
        <v>129095</v>
      </c>
      <c r="D2449">
        <v>128885</v>
      </c>
      <c r="E2449">
        <v>129080</v>
      </c>
    </row>
    <row r="2450" spans="1:5" x14ac:dyDescent="0.25">
      <c r="A2450" s="2">
        <v>45427.666666666664</v>
      </c>
      <c r="B2450">
        <v>129100</v>
      </c>
      <c r="C2450">
        <v>129230</v>
      </c>
      <c r="D2450">
        <v>128920</v>
      </c>
      <c r="E2450">
        <v>129045</v>
      </c>
    </row>
    <row r="2451" spans="1:5" x14ac:dyDescent="0.25">
      <c r="A2451" s="2">
        <v>45427.625</v>
      </c>
      <c r="B2451">
        <v>128840</v>
      </c>
      <c r="C2451">
        <v>129165</v>
      </c>
      <c r="D2451">
        <v>128650</v>
      </c>
      <c r="E2451">
        <v>129105</v>
      </c>
    </row>
    <row r="2452" spans="1:5" x14ac:dyDescent="0.25">
      <c r="A2452" s="2">
        <v>45427.583333333336</v>
      </c>
      <c r="B2452">
        <v>129120</v>
      </c>
      <c r="C2452">
        <v>129135</v>
      </c>
      <c r="D2452">
        <v>128635</v>
      </c>
      <c r="E2452">
        <v>128840</v>
      </c>
    </row>
    <row r="2453" spans="1:5" x14ac:dyDescent="0.25">
      <c r="A2453" s="2">
        <v>45427.541666666664</v>
      </c>
      <c r="B2453">
        <v>128590</v>
      </c>
      <c r="C2453">
        <v>129170</v>
      </c>
      <c r="D2453">
        <v>128520</v>
      </c>
      <c r="E2453">
        <v>129115</v>
      </c>
    </row>
    <row r="2454" spans="1:5" x14ac:dyDescent="0.25">
      <c r="A2454" s="2">
        <v>45427.5</v>
      </c>
      <c r="B2454">
        <v>128555</v>
      </c>
      <c r="C2454">
        <v>128910</v>
      </c>
      <c r="D2454">
        <v>128200</v>
      </c>
      <c r="E2454">
        <v>128585</v>
      </c>
    </row>
    <row r="2455" spans="1:5" x14ac:dyDescent="0.25">
      <c r="A2455" s="2">
        <v>45427.458333333336</v>
      </c>
      <c r="B2455">
        <v>128265</v>
      </c>
      <c r="C2455">
        <v>128575</v>
      </c>
      <c r="D2455">
        <v>127855</v>
      </c>
      <c r="E2455">
        <v>128555</v>
      </c>
    </row>
    <row r="2456" spans="1:5" x14ac:dyDescent="0.25">
      <c r="A2456" s="2">
        <v>45427.416666666664</v>
      </c>
      <c r="B2456">
        <v>128220</v>
      </c>
      <c r="C2456">
        <v>128620</v>
      </c>
      <c r="D2456">
        <v>127940</v>
      </c>
      <c r="E2456">
        <v>128265</v>
      </c>
    </row>
    <row r="2457" spans="1:5" x14ac:dyDescent="0.25">
      <c r="A2457" s="2">
        <v>45427.375</v>
      </c>
      <c r="B2457">
        <v>128230</v>
      </c>
      <c r="C2457">
        <v>129150</v>
      </c>
      <c r="D2457">
        <v>127610</v>
      </c>
      <c r="E2457">
        <v>128220</v>
      </c>
    </row>
    <row r="2458" spans="1:5" x14ac:dyDescent="0.25">
      <c r="A2458" s="2">
        <v>45426.75</v>
      </c>
      <c r="B2458">
        <v>129595</v>
      </c>
      <c r="C2458">
        <v>129740</v>
      </c>
      <c r="D2458">
        <v>129565</v>
      </c>
      <c r="E2458">
        <v>129735</v>
      </c>
    </row>
    <row r="2459" spans="1:5" x14ac:dyDescent="0.25">
      <c r="A2459" s="2">
        <v>45426.708333333336</v>
      </c>
      <c r="B2459">
        <v>129545</v>
      </c>
      <c r="C2459">
        <v>129635</v>
      </c>
      <c r="D2459">
        <v>129450</v>
      </c>
      <c r="E2459">
        <v>129585</v>
      </c>
    </row>
    <row r="2460" spans="1:5" x14ac:dyDescent="0.25">
      <c r="A2460" s="2">
        <v>45426.666666666664</v>
      </c>
      <c r="B2460">
        <v>129450</v>
      </c>
      <c r="C2460">
        <v>129580</v>
      </c>
      <c r="D2460">
        <v>129380</v>
      </c>
      <c r="E2460">
        <v>129545</v>
      </c>
    </row>
    <row r="2461" spans="1:5" x14ac:dyDescent="0.25">
      <c r="A2461" s="2">
        <v>45426.625</v>
      </c>
      <c r="B2461">
        <v>129255</v>
      </c>
      <c r="C2461">
        <v>129595</v>
      </c>
      <c r="D2461">
        <v>129225</v>
      </c>
      <c r="E2461">
        <v>129450</v>
      </c>
    </row>
    <row r="2462" spans="1:5" x14ac:dyDescent="0.25">
      <c r="A2462" s="2">
        <v>45426.583333333336</v>
      </c>
      <c r="B2462">
        <v>129615</v>
      </c>
      <c r="C2462">
        <v>129655</v>
      </c>
      <c r="D2462">
        <v>129240</v>
      </c>
      <c r="E2462">
        <v>129260</v>
      </c>
    </row>
    <row r="2463" spans="1:5" x14ac:dyDescent="0.25">
      <c r="A2463" s="2">
        <v>45426.541666666664</v>
      </c>
      <c r="B2463">
        <v>129620</v>
      </c>
      <c r="C2463">
        <v>129650</v>
      </c>
      <c r="D2463">
        <v>129320</v>
      </c>
      <c r="E2463">
        <v>129610</v>
      </c>
    </row>
    <row r="2464" spans="1:5" x14ac:dyDescent="0.25">
      <c r="A2464" s="2">
        <v>45426.5</v>
      </c>
      <c r="B2464">
        <v>129880</v>
      </c>
      <c r="C2464">
        <v>129890</v>
      </c>
      <c r="D2464">
        <v>129535</v>
      </c>
      <c r="E2464">
        <v>129615</v>
      </c>
    </row>
    <row r="2465" spans="1:5" x14ac:dyDescent="0.25">
      <c r="A2465" s="2">
        <v>45426.458333333336</v>
      </c>
      <c r="B2465">
        <v>129490</v>
      </c>
      <c r="C2465">
        <v>129965</v>
      </c>
      <c r="D2465">
        <v>129415</v>
      </c>
      <c r="E2465">
        <v>129885</v>
      </c>
    </row>
    <row r="2466" spans="1:5" x14ac:dyDescent="0.25">
      <c r="A2466" s="2">
        <v>45426.416666666664</v>
      </c>
      <c r="B2466">
        <v>129005</v>
      </c>
      <c r="C2466">
        <v>129540</v>
      </c>
      <c r="D2466">
        <v>128820</v>
      </c>
      <c r="E2466">
        <v>129485</v>
      </c>
    </row>
    <row r="2467" spans="1:5" x14ac:dyDescent="0.25">
      <c r="A2467" s="2">
        <v>45426.375</v>
      </c>
      <c r="B2467">
        <v>128715</v>
      </c>
      <c r="C2467">
        <v>129335</v>
      </c>
      <c r="D2467">
        <v>128510</v>
      </c>
      <c r="E2467">
        <v>129010</v>
      </c>
    </row>
    <row r="2468" spans="1:5" x14ac:dyDescent="0.25">
      <c r="A2468" s="2">
        <v>45425.75</v>
      </c>
      <c r="B2468">
        <v>129295</v>
      </c>
      <c r="C2468">
        <v>129360</v>
      </c>
      <c r="D2468">
        <v>129245</v>
      </c>
      <c r="E2468">
        <v>129300</v>
      </c>
    </row>
    <row r="2469" spans="1:5" x14ac:dyDescent="0.25">
      <c r="A2469" s="2">
        <v>45425.708333333336</v>
      </c>
      <c r="B2469">
        <v>129300</v>
      </c>
      <c r="C2469">
        <v>129365</v>
      </c>
      <c r="D2469">
        <v>129090</v>
      </c>
      <c r="E2469">
        <v>129290</v>
      </c>
    </row>
    <row r="2470" spans="1:5" x14ac:dyDescent="0.25">
      <c r="A2470" s="2">
        <v>45425.666666666664</v>
      </c>
      <c r="B2470">
        <v>129230</v>
      </c>
      <c r="C2470">
        <v>129340</v>
      </c>
      <c r="D2470">
        <v>129140</v>
      </c>
      <c r="E2470">
        <v>129295</v>
      </c>
    </row>
    <row r="2471" spans="1:5" x14ac:dyDescent="0.25">
      <c r="A2471" s="2">
        <v>45425.625</v>
      </c>
      <c r="B2471">
        <v>128975</v>
      </c>
      <c r="C2471">
        <v>129350</v>
      </c>
      <c r="D2471">
        <v>128935</v>
      </c>
      <c r="E2471">
        <v>129230</v>
      </c>
    </row>
    <row r="2472" spans="1:5" x14ac:dyDescent="0.25">
      <c r="A2472" s="2">
        <v>45425.583333333336</v>
      </c>
      <c r="B2472">
        <v>129030</v>
      </c>
      <c r="C2472">
        <v>129150</v>
      </c>
      <c r="D2472">
        <v>128825</v>
      </c>
      <c r="E2472">
        <v>128975</v>
      </c>
    </row>
    <row r="2473" spans="1:5" x14ac:dyDescent="0.25">
      <c r="A2473" s="2">
        <v>45425.541666666664</v>
      </c>
      <c r="B2473">
        <v>129095</v>
      </c>
      <c r="C2473">
        <v>129310</v>
      </c>
      <c r="D2473">
        <v>128930</v>
      </c>
      <c r="E2473">
        <v>129030</v>
      </c>
    </row>
    <row r="2474" spans="1:5" x14ac:dyDescent="0.25">
      <c r="A2474" s="2">
        <v>45425.5</v>
      </c>
      <c r="B2474">
        <v>129275</v>
      </c>
      <c r="C2474">
        <v>129290</v>
      </c>
      <c r="D2474">
        <v>128930</v>
      </c>
      <c r="E2474">
        <v>129095</v>
      </c>
    </row>
    <row r="2475" spans="1:5" x14ac:dyDescent="0.25">
      <c r="A2475" s="2">
        <v>45425.458333333336</v>
      </c>
      <c r="B2475">
        <v>129675</v>
      </c>
      <c r="C2475">
        <v>129720</v>
      </c>
      <c r="D2475">
        <v>129270</v>
      </c>
      <c r="E2475">
        <v>129270</v>
      </c>
    </row>
    <row r="2476" spans="1:5" x14ac:dyDescent="0.25">
      <c r="A2476" s="2">
        <v>45425.416666666664</v>
      </c>
      <c r="B2476">
        <v>128915</v>
      </c>
      <c r="C2476">
        <v>129700</v>
      </c>
      <c r="D2476">
        <v>128905</v>
      </c>
      <c r="E2476">
        <v>129670</v>
      </c>
    </row>
    <row r="2477" spans="1:5" x14ac:dyDescent="0.25">
      <c r="A2477" s="2">
        <v>45425.375</v>
      </c>
      <c r="B2477">
        <v>129270</v>
      </c>
      <c r="C2477">
        <v>129335</v>
      </c>
      <c r="D2477">
        <v>128650</v>
      </c>
      <c r="E2477">
        <v>128915</v>
      </c>
    </row>
    <row r="2478" spans="1:5" x14ac:dyDescent="0.25">
      <c r="A2478" s="2">
        <v>45422.75</v>
      </c>
      <c r="B2478">
        <v>128770</v>
      </c>
      <c r="C2478">
        <v>128820</v>
      </c>
      <c r="D2478">
        <v>128675</v>
      </c>
      <c r="E2478">
        <v>128730</v>
      </c>
    </row>
    <row r="2479" spans="1:5" x14ac:dyDescent="0.25">
      <c r="A2479" s="2">
        <v>45422.708333333336</v>
      </c>
      <c r="B2479">
        <v>128620</v>
      </c>
      <c r="C2479">
        <v>128835</v>
      </c>
      <c r="D2479">
        <v>128565</v>
      </c>
      <c r="E2479">
        <v>128770</v>
      </c>
    </row>
    <row r="2480" spans="1:5" x14ac:dyDescent="0.25">
      <c r="A2480" s="2">
        <v>45422.666666666664</v>
      </c>
      <c r="B2480">
        <v>128825</v>
      </c>
      <c r="C2480">
        <v>128900</v>
      </c>
      <c r="D2480">
        <v>128585</v>
      </c>
      <c r="E2480">
        <v>128615</v>
      </c>
    </row>
    <row r="2481" spans="1:5" x14ac:dyDescent="0.25">
      <c r="A2481" s="2">
        <v>45422.625</v>
      </c>
      <c r="B2481">
        <v>129020</v>
      </c>
      <c r="C2481">
        <v>129020</v>
      </c>
      <c r="D2481">
        <v>128805</v>
      </c>
      <c r="E2481">
        <v>128830</v>
      </c>
    </row>
    <row r="2482" spans="1:5" x14ac:dyDescent="0.25">
      <c r="A2482" s="2">
        <v>45422.583333333336</v>
      </c>
      <c r="B2482">
        <v>128920</v>
      </c>
      <c r="C2482">
        <v>129065</v>
      </c>
      <c r="D2482">
        <v>128705</v>
      </c>
      <c r="E2482">
        <v>129025</v>
      </c>
    </row>
    <row r="2483" spans="1:5" x14ac:dyDescent="0.25">
      <c r="A2483" s="2">
        <v>45422.541666666664</v>
      </c>
      <c r="B2483">
        <v>128590</v>
      </c>
      <c r="C2483">
        <v>128985</v>
      </c>
      <c r="D2483">
        <v>128580</v>
      </c>
      <c r="E2483">
        <v>128915</v>
      </c>
    </row>
    <row r="2484" spans="1:5" x14ac:dyDescent="0.25">
      <c r="A2484" s="2">
        <v>45422.5</v>
      </c>
      <c r="B2484">
        <v>128925</v>
      </c>
      <c r="C2484">
        <v>128995</v>
      </c>
      <c r="D2484">
        <v>128525</v>
      </c>
      <c r="E2484">
        <v>128585</v>
      </c>
    </row>
    <row r="2485" spans="1:5" x14ac:dyDescent="0.25">
      <c r="A2485" s="2">
        <v>45422.458333333336</v>
      </c>
      <c r="B2485">
        <v>129400</v>
      </c>
      <c r="C2485">
        <v>129475</v>
      </c>
      <c r="D2485">
        <v>128850</v>
      </c>
      <c r="E2485">
        <v>128930</v>
      </c>
    </row>
    <row r="2486" spans="1:5" x14ac:dyDescent="0.25">
      <c r="A2486" s="2">
        <v>45422.416666666664</v>
      </c>
      <c r="B2486">
        <v>129340</v>
      </c>
      <c r="C2486">
        <v>130025</v>
      </c>
      <c r="D2486">
        <v>129290</v>
      </c>
      <c r="E2486">
        <v>129395</v>
      </c>
    </row>
    <row r="2487" spans="1:5" x14ac:dyDescent="0.25">
      <c r="A2487" s="2">
        <v>45422.375</v>
      </c>
      <c r="B2487">
        <v>129600</v>
      </c>
      <c r="C2487">
        <v>129910</v>
      </c>
      <c r="D2487">
        <v>129310</v>
      </c>
      <c r="E2487">
        <v>129345</v>
      </c>
    </row>
    <row r="2488" spans="1:5" x14ac:dyDescent="0.25">
      <c r="A2488" s="2">
        <v>45421.75</v>
      </c>
      <c r="B2488">
        <v>129435</v>
      </c>
      <c r="C2488">
        <v>129670</v>
      </c>
      <c r="D2488">
        <v>129435</v>
      </c>
      <c r="E2488">
        <v>129650</v>
      </c>
    </row>
    <row r="2489" spans="1:5" x14ac:dyDescent="0.25">
      <c r="A2489" s="2">
        <v>45421.708333333336</v>
      </c>
      <c r="B2489">
        <v>129325</v>
      </c>
      <c r="C2489">
        <v>129585</v>
      </c>
      <c r="D2489">
        <v>129235</v>
      </c>
      <c r="E2489">
        <v>129445</v>
      </c>
    </row>
    <row r="2490" spans="1:5" x14ac:dyDescent="0.25">
      <c r="A2490" s="2">
        <v>45421.666666666664</v>
      </c>
      <c r="B2490">
        <v>129445</v>
      </c>
      <c r="C2490">
        <v>129545</v>
      </c>
      <c r="D2490">
        <v>129220</v>
      </c>
      <c r="E2490">
        <v>129320</v>
      </c>
    </row>
    <row r="2491" spans="1:5" x14ac:dyDescent="0.25">
      <c r="A2491" s="2">
        <v>45421.625</v>
      </c>
      <c r="B2491">
        <v>128975</v>
      </c>
      <c r="C2491">
        <v>129500</v>
      </c>
      <c r="D2491">
        <v>128925</v>
      </c>
      <c r="E2491">
        <v>129450</v>
      </c>
    </row>
    <row r="2492" spans="1:5" x14ac:dyDescent="0.25">
      <c r="A2492" s="2">
        <v>45421.583333333336</v>
      </c>
      <c r="B2492">
        <v>128740</v>
      </c>
      <c r="C2492">
        <v>128995</v>
      </c>
      <c r="D2492">
        <v>128610</v>
      </c>
      <c r="E2492">
        <v>128975</v>
      </c>
    </row>
    <row r="2493" spans="1:5" x14ac:dyDescent="0.25">
      <c r="A2493" s="2">
        <v>45421.541666666664</v>
      </c>
      <c r="B2493">
        <v>128710</v>
      </c>
      <c r="C2493">
        <v>128860</v>
      </c>
      <c r="D2493">
        <v>128620</v>
      </c>
      <c r="E2493">
        <v>128740</v>
      </c>
    </row>
    <row r="2494" spans="1:5" x14ac:dyDescent="0.25">
      <c r="A2494" s="2">
        <v>45421.5</v>
      </c>
      <c r="B2494">
        <v>128765</v>
      </c>
      <c r="C2494">
        <v>129005</v>
      </c>
      <c r="D2494">
        <v>128645</v>
      </c>
      <c r="E2494">
        <v>128715</v>
      </c>
    </row>
    <row r="2495" spans="1:5" x14ac:dyDescent="0.25">
      <c r="A2495" s="2">
        <v>45421.458333333336</v>
      </c>
      <c r="B2495">
        <v>128475</v>
      </c>
      <c r="C2495">
        <v>128825</v>
      </c>
      <c r="D2495">
        <v>128385</v>
      </c>
      <c r="E2495">
        <v>128770</v>
      </c>
    </row>
    <row r="2496" spans="1:5" x14ac:dyDescent="0.25">
      <c r="A2496" s="2">
        <v>45421.416666666664</v>
      </c>
      <c r="B2496">
        <v>129205</v>
      </c>
      <c r="C2496">
        <v>129240</v>
      </c>
      <c r="D2496">
        <v>128450</v>
      </c>
      <c r="E2496">
        <v>128475</v>
      </c>
    </row>
    <row r="2497" spans="1:5" x14ac:dyDescent="0.25">
      <c r="A2497" s="2">
        <v>45421.375</v>
      </c>
      <c r="B2497">
        <v>129600</v>
      </c>
      <c r="C2497">
        <v>129625</v>
      </c>
      <c r="D2497">
        <v>129075</v>
      </c>
      <c r="E2497">
        <v>129200</v>
      </c>
    </row>
    <row r="2498" spans="1:5" x14ac:dyDescent="0.25">
      <c r="A2498" s="2">
        <v>45420.75</v>
      </c>
      <c r="B2498">
        <v>130615</v>
      </c>
      <c r="C2498">
        <v>131515</v>
      </c>
      <c r="D2498">
        <v>130605</v>
      </c>
      <c r="E2498">
        <v>130925</v>
      </c>
    </row>
    <row r="2499" spans="1:5" x14ac:dyDescent="0.25">
      <c r="A2499" s="2">
        <v>45420.708333333336</v>
      </c>
      <c r="B2499">
        <v>130470</v>
      </c>
      <c r="C2499">
        <v>130695</v>
      </c>
      <c r="D2499">
        <v>130430</v>
      </c>
      <c r="E2499">
        <v>130605</v>
      </c>
    </row>
    <row r="2500" spans="1:5" x14ac:dyDescent="0.25">
      <c r="A2500" s="2">
        <v>45420.666666666664</v>
      </c>
      <c r="B2500">
        <v>130465</v>
      </c>
      <c r="C2500">
        <v>130695</v>
      </c>
      <c r="D2500">
        <v>130420</v>
      </c>
      <c r="E2500">
        <v>130470</v>
      </c>
    </row>
    <row r="2501" spans="1:5" x14ac:dyDescent="0.25">
      <c r="A2501" s="2">
        <v>45420.625</v>
      </c>
      <c r="B2501">
        <v>130290</v>
      </c>
      <c r="C2501">
        <v>130545</v>
      </c>
      <c r="D2501">
        <v>130185</v>
      </c>
      <c r="E2501">
        <v>130460</v>
      </c>
    </row>
    <row r="2502" spans="1:5" x14ac:dyDescent="0.25">
      <c r="A2502" s="2">
        <v>45420.583333333336</v>
      </c>
      <c r="B2502">
        <v>130415</v>
      </c>
      <c r="C2502">
        <v>130420</v>
      </c>
      <c r="D2502">
        <v>130235</v>
      </c>
      <c r="E2502">
        <v>130285</v>
      </c>
    </row>
    <row r="2503" spans="1:5" x14ac:dyDescent="0.25">
      <c r="A2503" s="2">
        <v>45420.541666666664</v>
      </c>
      <c r="B2503">
        <v>130410</v>
      </c>
      <c r="C2503">
        <v>130485</v>
      </c>
      <c r="D2503">
        <v>130305</v>
      </c>
      <c r="E2503">
        <v>130410</v>
      </c>
    </row>
    <row r="2504" spans="1:5" x14ac:dyDescent="0.25">
      <c r="A2504" s="2">
        <v>45420.5</v>
      </c>
      <c r="B2504">
        <v>130135</v>
      </c>
      <c r="C2504">
        <v>130565</v>
      </c>
      <c r="D2504">
        <v>130085</v>
      </c>
      <c r="E2504">
        <v>130405</v>
      </c>
    </row>
    <row r="2505" spans="1:5" x14ac:dyDescent="0.25">
      <c r="A2505" s="2">
        <v>45420.458333333336</v>
      </c>
      <c r="B2505">
        <v>130195</v>
      </c>
      <c r="C2505">
        <v>130400</v>
      </c>
      <c r="D2505">
        <v>130100</v>
      </c>
      <c r="E2505">
        <v>130130</v>
      </c>
    </row>
    <row r="2506" spans="1:5" x14ac:dyDescent="0.25">
      <c r="A2506" s="2">
        <v>45420.416666666664</v>
      </c>
      <c r="B2506">
        <v>129325</v>
      </c>
      <c r="C2506">
        <v>130200</v>
      </c>
      <c r="D2506">
        <v>129150</v>
      </c>
      <c r="E2506">
        <v>130195</v>
      </c>
    </row>
    <row r="2507" spans="1:5" x14ac:dyDescent="0.25">
      <c r="A2507" s="2">
        <v>45420.375</v>
      </c>
      <c r="B2507">
        <v>129900</v>
      </c>
      <c r="C2507">
        <v>130040</v>
      </c>
      <c r="D2507">
        <v>129255</v>
      </c>
      <c r="E2507">
        <v>129320</v>
      </c>
    </row>
    <row r="2508" spans="1:5" x14ac:dyDescent="0.25">
      <c r="A2508" s="2">
        <v>45419.75</v>
      </c>
      <c r="B2508">
        <v>130400</v>
      </c>
      <c r="C2508">
        <v>130490</v>
      </c>
      <c r="D2508">
        <v>130330</v>
      </c>
      <c r="E2508">
        <v>130355</v>
      </c>
    </row>
    <row r="2509" spans="1:5" x14ac:dyDescent="0.25">
      <c r="A2509" s="2">
        <v>45419.708333333336</v>
      </c>
      <c r="B2509">
        <v>130335</v>
      </c>
      <c r="C2509">
        <v>130445</v>
      </c>
      <c r="D2509">
        <v>130330</v>
      </c>
      <c r="E2509">
        <v>130400</v>
      </c>
    </row>
    <row r="2510" spans="1:5" x14ac:dyDescent="0.25">
      <c r="A2510" s="2">
        <v>45419.666666666664</v>
      </c>
      <c r="B2510">
        <v>130360</v>
      </c>
      <c r="C2510">
        <v>130445</v>
      </c>
      <c r="D2510">
        <v>130270</v>
      </c>
      <c r="E2510">
        <v>130340</v>
      </c>
    </row>
    <row r="2511" spans="1:5" x14ac:dyDescent="0.25">
      <c r="A2511" s="2">
        <v>45419.625</v>
      </c>
      <c r="B2511">
        <v>130590</v>
      </c>
      <c r="C2511">
        <v>130660</v>
      </c>
      <c r="D2511">
        <v>130260</v>
      </c>
      <c r="E2511">
        <v>130355</v>
      </c>
    </row>
    <row r="2512" spans="1:5" x14ac:dyDescent="0.25">
      <c r="A2512" s="2">
        <v>45419.583333333336</v>
      </c>
      <c r="B2512">
        <v>130785</v>
      </c>
      <c r="C2512">
        <v>130795</v>
      </c>
      <c r="D2512">
        <v>130555</v>
      </c>
      <c r="E2512">
        <v>130590</v>
      </c>
    </row>
    <row r="2513" spans="1:5" x14ac:dyDescent="0.25">
      <c r="A2513" s="2">
        <v>45419.541666666664</v>
      </c>
      <c r="B2513">
        <v>130680</v>
      </c>
      <c r="C2513">
        <v>130825</v>
      </c>
      <c r="D2513">
        <v>130590</v>
      </c>
      <c r="E2513">
        <v>130785</v>
      </c>
    </row>
    <row r="2514" spans="1:5" x14ac:dyDescent="0.25">
      <c r="A2514" s="2">
        <v>45419.5</v>
      </c>
      <c r="B2514">
        <v>130845</v>
      </c>
      <c r="C2514">
        <v>130975</v>
      </c>
      <c r="D2514">
        <v>130665</v>
      </c>
      <c r="E2514">
        <v>130685</v>
      </c>
    </row>
    <row r="2515" spans="1:5" x14ac:dyDescent="0.25">
      <c r="A2515" s="2">
        <v>45419.458333333336</v>
      </c>
      <c r="B2515">
        <v>130370</v>
      </c>
      <c r="C2515">
        <v>130910</v>
      </c>
      <c r="D2515">
        <v>130260</v>
      </c>
      <c r="E2515">
        <v>130840</v>
      </c>
    </row>
    <row r="2516" spans="1:5" x14ac:dyDescent="0.25">
      <c r="A2516" s="2">
        <v>45419.416666666664</v>
      </c>
      <c r="B2516">
        <v>130275</v>
      </c>
      <c r="C2516">
        <v>130660</v>
      </c>
      <c r="D2516">
        <v>130240</v>
      </c>
      <c r="E2516">
        <v>130370</v>
      </c>
    </row>
    <row r="2517" spans="1:5" x14ac:dyDescent="0.25">
      <c r="A2517" s="2">
        <v>45419.375</v>
      </c>
      <c r="B2517">
        <v>129670</v>
      </c>
      <c r="C2517">
        <v>130300</v>
      </c>
      <c r="D2517">
        <v>129600</v>
      </c>
      <c r="E2517">
        <v>130280</v>
      </c>
    </row>
    <row r="2518" spans="1:5" x14ac:dyDescent="0.25">
      <c r="A2518" s="2">
        <v>45418.75</v>
      </c>
      <c r="B2518">
        <v>129825</v>
      </c>
      <c r="C2518">
        <v>129860</v>
      </c>
      <c r="D2518">
        <v>129670</v>
      </c>
      <c r="E2518">
        <v>129670</v>
      </c>
    </row>
    <row r="2519" spans="1:5" x14ac:dyDescent="0.25">
      <c r="A2519" s="2">
        <v>45418.708333333336</v>
      </c>
      <c r="B2519">
        <v>129800</v>
      </c>
      <c r="C2519">
        <v>129910</v>
      </c>
      <c r="D2519">
        <v>129675</v>
      </c>
      <c r="E2519">
        <v>129820</v>
      </c>
    </row>
    <row r="2520" spans="1:5" x14ac:dyDescent="0.25">
      <c r="A2520" s="2">
        <v>45418.666666666664</v>
      </c>
      <c r="B2520">
        <v>129835</v>
      </c>
      <c r="C2520">
        <v>129845</v>
      </c>
      <c r="D2520">
        <v>129665</v>
      </c>
      <c r="E2520">
        <v>129800</v>
      </c>
    </row>
    <row r="2521" spans="1:5" x14ac:dyDescent="0.25">
      <c r="A2521" s="2">
        <v>45418.625</v>
      </c>
      <c r="B2521">
        <v>129820</v>
      </c>
      <c r="C2521">
        <v>129935</v>
      </c>
      <c r="D2521">
        <v>129775</v>
      </c>
      <c r="E2521">
        <v>129830</v>
      </c>
    </row>
    <row r="2522" spans="1:5" x14ac:dyDescent="0.25">
      <c r="A2522" s="2">
        <v>45418.583333333336</v>
      </c>
      <c r="B2522">
        <v>130040</v>
      </c>
      <c r="C2522">
        <v>130105</v>
      </c>
      <c r="D2522">
        <v>129735</v>
      </c>
      <c r="E2522">
        <v>129820</v>
      </c>
    </row>
    <row r="2523" spans="1:5" x14ac:dyDescent="0.25">
      <c r="A2523" s="2">
        <v>45418.541666666664</v>
      </c>
      <c r="B2523">
        <v>130315</v>
      </c>
      <c r="C2523">
        <v>130340</v>
      </c>
      <c r="D2523">
        <v>130010</v>
      </c>
      <c r="E2523">
        <v>130035</v>
      </c>
    </row>
    <row r="2524" spans="1:5" x14ac:dyDescent="0.25">
      <c r="A2524" s="2">
        <v>45418.5</v>
      </c>
      <c r="B2524">
        <v>130280</v>
      </c>
      <c r="C2524">
        <v>130365</v>
      </c>
      <c r="D2524">
        <v>130110</v>
      </c>
      <c r="E2524">
        <v>130315</v>
      </c>
    </row>
    <row r="2525" spans="1:5" x14ac:dyDescent="0.25">
      <c r="A2525" s="2">
        <v>45418.458333333336</v>
      </c>
      <c r="B2525">
        <v>130315</v>
      </c>
      <c r="C2525">
        <v>130450</v>
      </c>
      <c r="D2525">
        <v>130170</v>
      </c>
      <c r="E2525">
        <v>130280</v>
      </c>
    </row>
    <row r="2526" spans="1:5" x14ac:dyDescent="0.25">
      <c r="A2526" s="2">
        <v>45418.416666666664</v>
      </c>
      <c r="B2526">
        <v>129575</v>
      </c>
      <c r="C2526">
        <v>130330</v>
      </c>
      <c r="D2526">
        <v>129480</v>
      </c>
      <c r="E2526">
        <v>130310</v>
      </c>
    </row>
    <row r="2527" spans="1:5" x14ac:dyDescent="0.25">
      <c r="A2527" s="2">
        <v>45418.375</v>
      </c>
      <c r="B2527">
        <v>130415</v>
      </c>
      <c r="C2527">
        <v>130485</v>
      </c>
      <c r="D2527">
        <v>129515</v>
      </c>
      <c r="E2527">
        <v>129580</v>
      </c>
    </row>
    <row r="2528" spans="1:5" x14ac:dyDescent="0.25">
      <c r="A2528" s="2">
        <v>45415.75</v>
      </c>
      <c r="B2528">
        <v>130080</v>
      </c>
      <c r="C2528">
        <v>130290</v>
      </c>
      <c r="D2528">
        <v>130040</v>
      </c>
      <c r="E2528">
        <v>130175</v>
      </c>
    </row>
    <row r="2529" spans="1:5" x14ac:dyDescent="0.25">
      <c r="A2529" s="2">
        <v>45415.708333333336</v>
      </c>
      <c r="B2529">
        <v>129935</v>
      </c>
      <c r="C2529">
        <v>130165</v>
      </c>
      <c r="D2529">
        <v>129875</v>
      </c>
      <c r="E2529">
        <v>130080</v>
      </c>
    </row>
    <row r="2530" spans="1:5" x14ac:dyDescent="0.25">
      <c r="A2530" s="2">
        <v>45415.666666666664</v>
      </c>
      <c r="B2530">
        <v>129935</v>
      </c>
      <c r="C2530">
        <v>130015</v>
      </c>
      <c r="D2530">
        <v>129855</v>
      </c>
      <c r="E2530">
        <v>129930</v>
      </c>
    </row>
    <row r="2531" spans="1:5" x14ac:dyDescent="0.25">
      <c r="A2531" s="2">
        <v>45415.625</v>
      </c>
      <c r="B2531">
        <v>129895</v>
      </c>
      <c r="C2531">
        <v>130025</v>
      </c>
      <c r="D2531">
        <v>129855</v>
      </c>
      <c r="E2531">
        <v>129935</v>
      </c>
    </row>
    <row r="2532" spans="1:5" x14ac:dyDescent="0.25">
      <c r="A2532" s="2">
        <v>45415.583333333336</v>
      </c>
      <c r="B2532">
        <v>129650</v>
      </c>
      <c r="C2532">
        <v>129930</v>
      </c>
      <c r="D2532">
        <v>129570</v>
      </c>
      <c r="E2532">
        <v>129895</v>
      </c>
    </row>
    <row r="2533" spans="1:5" x14ac:dyDescent="0.25">
      <c r="A2533" s="2">
        <v>45415.541666666664</v>
      </c>
      <c r="B2533">
        <v>129775</v>
      </c>
      <c r="C2533">
        <v>130020</v>
      </c>
      <c r="D2533">
        <v>129645</v>
      </c>
      <c r="E2533">
        <v>129645</v>
      </c>
    </row>
    <row r="2534" spans="1:5" x14ac:dyDescent="0.25">
      <c r="A2534" s="2">
        <v>45415.5</v>
      </c>
      <c r="B2534">
        <v>129820</v>
      </c>
      <c r="C2534">
        <v>129960</v>
      </c>
      <c r="D2534">
        <v>129705</v>
      </c>
      <c r="E2534">
        <v>129770</v>
      </c>
    </row>
    <row r="2535" spans="1:5" x14ac:dyDescent="0.25">
      <c r="A2535" s="2">
        <v>45415.458333333336</v>
      </c>
      <c r="B2535">
        <v>129705</v>
      </c>
      <c r="C2535">
        <v>130070</v>
      </c>
      <c r="D2535">
        <v>129550</v>
      </c>
      <c r="E2535">
        <v>129815</v>
      </c>
    </row>
    <row r="2536" spans="1:5" x14ac:dyDescent="0.25">
      <c r="A2536" s="2">
        <v>45415.416666666664</v>
      </c>
      <c r="B2536">
        <v>130055</v>
      </c>
      <c r="C2536">
        <v>130315</v>
      </c>
      <c r="D2536">
        <v>129640</v>
      </c>
      <c r="E2536">
        <v>129705</v>
      </c>
    </row>
    <row r="2537" spans="1:5" x14ac:dyDescent="0.25">
      <c r="A2537" s="2">
        <v>45415.375</v>
      </c>
      <c r="B2537">
        <v>128450</v>
      </c>
      <c r="C2537">
        <v>130125</v>
      </c>
      <c r="D2537">
        <v>127845</v>
      </c>
      <c r="E2537">
        <v>130060</v>
      </c>
    </row>
    <row r="2538" spans="1:5" x14ac:dyDescent="0.25">
      <c r="A2538" s="2">
        <v>45414.75</v>
      </c>
      <c r="B2538">
        <v>128465</v>
      </c>
      <c r="C2538">
        <v>128490</v>
      </c>
      <c r="D2538">
        <v>128270</v>
      </c>
      <c r="E2538">
        <v>128270</v>
      </c>
    </row>
    <row r="2539" spans="1:5" x14ac:dyDescent="0.25">
      <c r="A2539" s="2">
        <v>45414.708333333336</v>
      </c>
      <c r="B2539">
        <v>128580</v>
      </c>
      <c r="C2539">
        <v>128590</v>
      </c>
      <c r="D2539">
        <v>128350</v>
      </c>
      <c r="E2539">
        <v>128470</v>
      </c>
    </row>
    <row r="2540" spans="1:5" x14ac:dyDescent="0.25">
      <c r="A2540" s="2">
        <v>45414.666666666664</v>
      </c>
      <c r="B2540">
        <v>128900</v>
      </c>
      <c r="C2540">
        <v>129035</v>
      </c>
      <c r="D2540">
        <v>128510</v>
      </c>
      <c r="E2540">
        <v>128580</v>
      </c>
    </row>
    <row r="2541" spans="1:5" x14ac:dyDescent="0.25">
      <c r="A2541" s="2">
        <v>45414.625</v>
      </c>
      <c r="B2541">
        <v>128565</v>
      </c>
      <c r="C2541">
        <v>128905</v>
      </c>
      <c r="D2541">
        <v>128370</v>
      </c>
      <c r="E2541">
        <v>128905</v>
      </c>
    </row>
    <row r="2542" spans="1:5" x14ac:dyDescent="0.25">
      <c r="A2542" s="2">
        <v>45414.583333333336</v>
      </c>
      <c r="B2542">
        <v>128335</v>
      </c>
      <c r="C2542">
        <v>128665</v>
      </c>
      <c r="D2542">
        <v>128330</v>
      </c>
      <c r="E2542">
        <v>128565</v>
      </c>
    </row>
    <row r="2543" spans="1:5" x14ac:dyDescent="0.25">
      <c r="A2543" s="2">
        <v>45414.541666666664</v>
      </c>
      <c r="B2543">
        <v>128275</v>
      </c>
      <c r="C2543">
        <v>128515</v>
      </c>
      <c r="D2543">
        <v>128015</v>
      </c>
      <c r="E2543">
        <v>128335</v>
      </c>
    </row>
    <row r="2544" spans="1:5" x14ac:dyDescent="0.25">
      <c r="A2544" s="2">
        <v>45414.5</v>
      </c>
      <c r="B2544">
        <v>128350</v>
      </c>
      <c r="C2544">
        <v>128410</v>
      </c>
      <c r="D2544">
        <v>128200</v>
      </c>
      <c r="E2544">
        <v>128280</v>
      </c>
    </row>
    <row r="2545" spans="1:5" x14ac:dyDescent="0.25">
      <c r="A2545" s="2">
        <v>45414.458333333336</v>
      </c>
      <c r="B2545">
        <v>128320</v>
      </c>
      <c r="C2545">
        <v>128435</v>
      </c>
      <c r="D2545">
        <v>127880</v>
      </c>
      <c r="E2545">
        <v>128345</v>
      </c>
    </row>
    <row r="2546" spans="1:5" x14ac:dyDescent="0.25">
      <c r="A2546" s="2">
        <v>45414.416666666664</v>
      </c>
      <c r="B2546">
        <v>128655</v>
      </c>
      <c r="C2546">
        <v>128835</v>
      </c>
      <c r="D2546">
        <v>128225</v>
      </c>
      <c r="E2546">
        <v>128315</v>
      </c>
    </row>
    <row r="2547" spans="1:5" x14ac:dyDescent="0.25">
      <c r="A2547" s="2">
        <v>45414.375</v>
      </c>
      <c r="B2547">
        <v>128175</v>
      </c>
      <c r="C2547">
        <v>128740</v>
      </c>
      <c r="D2547">
        <v>128100</v>
      </c>
      <c r="E2547">
        <v>128655</v>
      </c>
    </row>
    <row r="2548" spans="1:5" x14ac:dyDescent="0.25">
      <c r="A2548" s="2">
        <v>45412.75</v>
      </c>
      <c r="B2548">
        <v>127445</v>
      </c>
      <c r="C2548">
        <v>127450</v>
      </c>
      <c r="D2548">
        <v>127350</v>
      </c>
      <c r="E2548">
        <v>127350</v>
      </c>
    </row>
    <row r="2549" spans="1:5" x14ac:dyDescent="0.25">
      <c r="A2549" s="2">
        <v>45412.708333333336</v>
      </c>
      <c r="B2549">
        <v>127365</v>
      </c>
      <c r="C2549">
        <v>127475</v>
      </c>
      <c r="D2549">
        <v>127250</v>
      </c>
      <c r="E2549">
        <v>127440</v>
      </c>
    </row>
    <row r="2550" spans="1:5" x14ac:dyDescent="0.25">
      <c r="A2550" s="2">
        <v>45412.666666666664</v>
      </c>
      <c r="B2550">
        <v>127275</v>
      </c>
      <c r="C2550">
        <v>127555</v>
      </c>
      <c r="D2550">
        <v>127200</v>
      </c>
      <c r="E2550">
        <v>127365</v>
      </c>
    </row>
    <row r="2551" spans="1:5" x14ac:dyDescent="0.25">
      <c r="A2551" s="2">
        <v>45412.625</v>
      </c>
      <c r="B2551">
        <v>127395</v>
      </c>
      <c r="C2551">
        <v>127485</v>
      </c>
      <c r="D2551">
        <v>127225</v>
      </c>
      <c r="E2551">
        <v>127280</v>
      </c>
    </row>
    <row r="2552" spans="1:5" x14ac:dyDescent="0.25">
      <c r="A2552" s="2">
        <v>45412.583333333336</v>
      </c>
      <c r="B2552">
        <v>127160</v>
      </c>
      <c r="C2552">
        <v>127410</v>
      </c>
      <c r="D2552">
        <v>127150</v>
      </c>
      <c r="E2552">
        <v>127390</v>
      </c>
    </row>
    <row r="2553" spans="1:5" x14ac:dyDescent="0.25">
      <c r="A2553" s="2">
        <v>45412.541666666664</v>
      </c>
      <c r="B2553">
        <v>127290</v>
      </c>
      <c r="C2553">
        <v>127390</v>
      </c>
      <c r="D2553">
        <v>127115</v>
      </c>
      <c r="E2553">
        <v>127155</v>
      </c>
    </row>
    <row r="2554" spans="1:5" x14ac:dyDescent="0.25">
      <c r="A2554" s="2">
        <v>45412.5</v>
      </c>
      <c r="B2554">
        <v>127460</v>
      </c>
      <c r="C2554">
        <v>127550</v>
      </c>
      <c r="D2554">
        <v>127155</v>
      </c>
      <c r="E2554">
        <v>127285</v>
      </c>
    </row>
    <row r="2555" spans="1:5" x14ac:dyDescent="0.25">
      <c r="A2555" s="2">
        <v>45412.458333333336</v>
      </c>
      <c r="B2555">
        <v>127860</v>
      </c>
      <c r="C2555">
        <v>128010</v>
      </c>
      <c r="D2555">
        <v>127430</v>
      </c>
      <c r="E2555">
        <v>127455</v>
      </c>
    </row>
    <row r="2556" spans="1:5" x14ac:dyDescent="0.25">
      <c r="A2556" s="2">
        <v>45412.416666666664</v>
      </c>
      <c r="B2556">
        <v>128250</v>
      </c>
      <c r="C2556">
        <v>128375</v>
      </c>
      <c r="D2556">
        <v>127815</v>
      </c>
      <c r="E2556">
        <v>127865</v>
      </c>
    </row>
    <row r="2557" spans="1:5" x14ac:dyDescent="0.25">
      <c r="A2557" s="2">
        <v>45412.375</v>
      </c>
      <c r="B2557">
        <v>128320</v>
      </c>
      <c r="C2557">
        <v>128620</v>
      </c>
      <c r="D2557">
        <v>127980</v>
      </c>
      <c r="E2557">
        <v>128255</v>
      </c>
    </row>
    <row r="2558" spans="1:5" x14ac:dyDescent="0.25">
      <c r="A2558" s="2">
        <v>45411.75</v>
      </c>
      <c r="B2558">
        <v>128640</v>
      </c>
      <c r="C2558">
        <v>128775</v>
      </c>
      <c r="D2558">
        <v>128620</v>
      </c>
      <c r="E2558">
        <v>128690</v>
      </c>
    </row>
    <row r="2559" spans="1:5" x14ac:dyDescent="0.25">
      <c r="A2559" s="2">
        <v>45411.708333333336</v>
      </c>
      <c r="B2559">
        <v>128565</v>
      </c>
      <c r="C2559">
        <v>128730</v>
      </c>
      <c r="D2559">
        <v>128540</v>
      </c>
      <c r="E2559">
        <v>128635</v>
      </c>
    </row>
    <row r="2560" spans="1:5" x14ac:dyDescent="0.25">
      <c r="A2560" s="2">
        <v>45411.666666666664</v>
      </c>
      <c r="B2560">
        <v>128535</v>
      </c>
      <c r="C2560">
        <v>128615</v>
      </c>
      <c r="D2560">
        <v>128260</v>
      </c>
      <c r="E2560">
        <v>128565</v>
      </c>
    </row>
    <row r="2561" spans="1:5" x14ac:dyDescent="0.25">
      <c r="A2561" s="2">
        <v>45411.625</v>
      </c>
      <c r="B2561">
        <v>128545</v>
      </c>
      <c r="C2561">
        <v>128690</v>
      </c>
      <c r="D2561">
        <v>128370</v>
      </c>
      <c r="E2561">
        <v>128535</v>
      </c>
    </row>
    <row r="2562" spans="1:5" x14ac:dyDescent="0.25">
      <c r="A2562" s="2">
        <v>45411.583333333336</v>
      </c>
      <c r="B2562">
        <v>128470</v>
      </c>
      <c r="C2562">
        <v>128590</v>
      </c>
      <c r="D2562">
        <v>128440</v>
      </c>
      <c r="E2562">
        <v>128545</v>
      </c>
    </row>
    <row r="2563" spans="1:5" x14ac:dyDescent="0.25">
      <c r="A2563" s="2">
        <v>45411.541666666664</v>
      </c>
      <c r="B2563">
        <v>128140</v>
      </c>
      <c r="C2563">
        <v>128485</v>
      </c>
      <c r="D2563">
        <v>128090</v>
      </c>
      <c r="E2563">
        <v>128470</v>
      </c>
    </row>
    <row r="2564" spans="1:5" x14ac:dyDescent="0.25">
      <c r="A2564" s="2">
        <v>45411.5</v>
      </c>
      <c r="B2564">
        <v>128330</v>
      </c>
      <c r="C2564">
        <v>128465</v>
      </c>
      <c r="D2564">
        <v>128050</v>
      </c>
      <c r="E2564">
        <v>128145</v>
      </c>
    </row>
    <row r="2565" spans="1:5" x14ac:dyDescent="0.25">
      <c r="A2565" s="2">
        <v>45411.458333333336</v>
      </c>
      <c r="B2565">
        <v>128220</v>
      </c>
      <c r="C2565">
        <v>128405</v>
      </c>
      <c r="D2565">
        <v>128025</v>
      </c>
      <c r="E2565">
        <v>128325</v>
      </c>
    </row>
    <row r="2566" spans="1:5" x14ac:dyDescent="0.25">
      <c r="A2566" s="2">
        <v>45411.416666666664</v>
      </c>
      <c r="B2566">
        <v>127865</v>
      </c>
      <c r="C2566">
        <v>128370</v>
      </c>
      <c r="D2566">
        <v>127845</v>
      </c>
      <c r="E2566">
        <v>128220</v>
      </c>
    </row>
    <row r="2567" spans="1:5" x14ac:dyDescent="0.25">
      <c r="A2567" s="2">
        <v>45411.375</v>
      </c>
      <c r="B2567">
        <v>127990</v>
      </c>
      <c r="C2567">
        <v>128135</v>
      </c>
      <c r="D2567">
        <v>127720</v>
      </c>
      <c r="E2567">
        <v>127865</v>
      </c>
    </row>
    <row r="2568" spans="1:5" x14ac:dyDescent="0.25">
      <c r="A2568" s="2">
        <v>45408.75</v>
      </c>
      <c r="B2568">
        <v>127945</v>
      </c>
      <c r="C2568">
        <v>128185</v>
      </c>
      <c r="D2568">
        <v>127880</v>
      </c>
      <c r="E2568">
        <v>128000</v>
      </c>
    </row>
    <row r="2569" spans="1:5" x14ac:dyDescent="0.25">
      <c r="A2569" s="2">
        <v>45408.708333333336</v>
      </c>
      <c r="B2569">
        <v>127875</v>
      </c>
      <c r="C2569">
        <v>127980</v>
      </c>
      <c r="D2569">
        <v>127785</v>
      </c>
      <c r="E2569">
        <v>127940</v>
      </c>
    </row>
    <row r="2570" spans="1:5" x14ac:dyDescent="0.25">
      <c r="A2570" s="2">
        <v>45408.666666666664</v>
      </c>
      <c r="B2570">
        <v>128175</v>
      </c>
      <c r="C2570">
        <v>128240</v>
      </c>
      <c r="D2570">
        <v>127850</v>
      </c>
      <c r="E2570">
        <v>127875</v>
      </c>
    </row>
    <row r="2571" spans="1:5" x14ac:dyDescent="0.25">
      <c r="A2571" s="2">
        <v>45408.625</v>
      </c>
      <c r="B2571">
        <v>128015</v>
      </c>
      <c r="C2571">
        <v>128250</v>
      </c>
      <c r="D2571">
        <v>127965</v>
      </c>
      <c r="E2571">
        <v>128175</v>
      </c>
    </row>
    <row r="2572" spans="1:5" x14ac:dyDescent="0.25">
      <c r="A2572" s="2">
        <v>45408.583333333336</v>
      </c>
      <c r="B2572">
        <v>127955</v>
      </c>
      <c r="C2572">
        <v>128105</v>
      </c>
      <c r="D2572">
        <v>127815</v>
      </c>
      <c r="E2572">
        <v>128015</v>
      </c>
    </row>
    <row r="2573" spans="1:5" x14ac:dyDescent="0.25">
      <c r="A2573" s="2">
        <v>45408.541666666664</v>
      </c>
      <c r="B2573">
        <v>127970</v>
      </c>
      <c r="C2573">
        <v>128110</v>
      </c>
      <c r="D2573">
        <v>127850</v>
      </c>
      <c r="E2573">
        <v>127955</v>
      </c>
    </row>
    <row r="2574" spans="1:5" x14ac:dyDescent="0.25">
      <c r="A2574" s="2">
        <v>45408.5</v>
      </c>
      <c r="B2574">
        <v>127725</v>
      </c>
      <c r="C2574">
        <v>128010</v>
      </c>
      <c r="D2574">
        <v>127615</v>
      </c>
      <c r="E2574">
        <v>127970</v>
      </c>
    </row>
    <row r="2575" spans="1:5" x14ac:dyDescent="0.25">
      <c r="A2575" s="2">
        <v>45408.458333333336</v>
      </c>
      <c r="B2575">
        <v>127705</v>
      </c>
      <c r="C2575">
        <v>127865</v>
      </c>
      <c r="D2575">
        <v>127540</v>
      </c>
      <c r="E2575">
        <v>127720</v>
      </c>
    </row>
    <row r="2576" spans="1:5" x14ac:dyDescent="0.25">
      <c r="A2576" s="2">
        <v>45408.416666666664</v>
      </c>
      <c r="B2576">
        <v>126990</v>
      </c>
      <c r="C2576">
        <v>127920</v>
      </c>
      <c r="D2576">
        <v>126730</v>
      </c>
      <c r="E2576">
        <v>127710</v>
      </c>
    </row>
    <row r="2577" spans="1:5" x14ac:dyDescent="0.25">
      <c r="A2577" s="2">
        <v>45408.375</v>
      </c>
      <c r="B2577">
        <v>126750</v>
      </c>
      <c r="C2577">
        <v>127170</v>
      </c>
      <c r="D2577">
        <v>126250</v>
      </c>
      <c r="E2577">
        <v>126990</v>
      </c>
    </row>
    <row r="2578" spans="1:5" x14ac:dyDescent="0.25">
      <c r="A2578" s="2">
        <v>45407.75</v>
      </c>
      <c r="B2578">
        <v>125885</v>
      </c>
      <c r="C2578">
        <v>125975</v>
      </c>
      <c r="D2578">
        <v>125870</v>
      </c>
      <c r="E2578">
        <v>125890</v>
      </c>
    </row>
    <row r="2579" spans="1:5" x14ac:dyDescent="0.25">
      <c r="A2579" s="2">
        <v>45407.708333333336</v>
      </c>
      <c r="B2579">
        <v>125970</v>
      </c>
      <c r="C2579">
        <v>126125</v>
      </c>
      <c r="D2579">
        <v>125815</v>
      </c>
      <c r="E2579">
        <v>125885</v>
      </c>
    </row>
    <row r="2580" spans="1:5" x14ac:dyDescent="0.25">
      <c r="A2580" s="2">
        <v>45407.666666666664</v>
      </c>
      <c r="B2580">
        <v>125900</v>
      </c>
      <c r="C2580">
        <v>126165</v>
      </c>
      <c r="D2580">
        <v>125815</v>
      </c>
      <c r="E2580">
        <v>125975</v>
      </c>
    </row>
    <row r="2581" spans="1:5" x14ac:dyDescent="0.25">
      <c r="A2581" s="2">
        <v>45407.625</v>
      </c>
      <c r="B2581">
        <v>125875</v>
      </c>
      <c r="C2581">
        <v>126045</v>
      </c>
      <c r="D2581">
        <v>125765</v>
      </c>
      <c r="E2581">
        <v>125905</v>
      </c>
    </row>
    <row r="2582" spans="1:5" x14ac:dyDescent="0.25">
      <c r="A2582" s="2">
        <v>45407.583333333336</v>
      </c>
      <c r="B2582">
        <v>125855</v>
      </c>
      <c r="C2582">
        <v>126015</v>
      </c>
      <c r="D2582">
        <v>125655</v>
      </c>
      <c r="E2582">
        <v>125880</v>
      </c>
    </row>
    <row r="2583" spans="1:5" x14ac:dyDescent="0.25">
      <c r="A2583" s="2">
        <v>45407.541666666664</v>
      </c>
      <c r="B2583">
        <v>126165</v>
      </c>
      <c r="C2583">
        <v>126190</v>
      </c>
      <c r="D2583">
        <v>125750</v>
      </c>
      <c r="E2583">
        <v>125855</v>
      </c>
    </row>
    <row r="2584" spans="1:5" x14ac:dyDescent="0.25">
      <c r="A2584" s="2">
        <v>45407.5</v>
      </c>
      <c r="B2584">
        <v>125720</v>
      </c>
      <c r="C2584">
        <v>126185</v>
      </c>
      <c r="D2584">
        <v>125720</v>
      </c>
      <c r="E2584">
        <v>126165</v>
      </c>
    </row>
    <row r="2585" spans="1:5" x14ac:dyDescent="0.25">
      <c r="A2585" s="2">
        <v>45407.458333333336</v>
      </c>
      <c r="B2585">
        <v>125260</v>
      </c>
      <c r="C2585">
        <v>125840</v>
      </c>
      <c r="D2585">
        <v>125215</v>
      </c>
      <c r="E2585">
        <v>125720</v>
      </c>
    </row>
    <row r="2586" spans="1:5" x14ac:dyDescent="0.25">
      <c r="A2586" s="2">
        <v>45407.416666666664</v>
      </c>
      <c r="B2586">
        <v>125950</v>
      </c>
      <c r="C2586">
        <v>125970</v>
      </c>
      <c r="D2586">
        <v>125040</v>
      </c>
      <c r="E2586">
        <v>125260</v>
      </c>
    </row>
    <row r="2587" spans="1:5" x14ac:dyDescent="0.25">
      <c r="A2587" s="2">
        <v>45407.375</v>
      </c>
      <c r="B2587">
        <v>125915</v>
      </c>
      <c r="C2587">
        <v>127255</v>
      </c>
      <c r="D2587">
        <v>125755</v>
      </c>
      <c r="E2587">
        <v>125950</v>
      </c>
    </row>
    <row r="2588" spans="1:5" x14ac:dyDescent="0.25">
      <c r="A2588" s="2">
        <v>45406.75</v>
      </c>
      <c r="B2588">
        <v>126250</v>
      </c>
      <c r="C2588">
        <v>126265</v>
      </c>
      <c r="D2588">
        <v>126145</v>
      </c>
      <c r="E2588">
        <v>126215</v>
      </c>
    </row>
    <row r="2589" spans="1:5" x14ac:dyDescent="0.25">
      <c r="A2589" s="2">
        <v>45406.708333333336</v>
      </c>
      <c r="B2589">
        <v>126430</v>
      </c>
      <c r="C2589">
        <v>126450</v>
      </c>
      <c r="D2589">
        <v>126110</v>
      </c>
      <c r="E2589">
        <v>126250</v>
      </c>
    </row>
    <row r="2590" spans="1:5" x14ac:dyDescent="0.25">
      <c r="A2590" s="2">
        <v>45406.666666666664</v>
      </c>
      <c r="B2590">
        <v>126380</v>
      </c>
      <c r="C2590">
        <v>126560</v>
      </c>
      <c r="D2590">
        <v>126280</v>
      </c>
      <c r="E2590">
        <v>126435</v>
      </c>
    </row>
    <row r="2591" spans="1:5" x14ac:dyDescent="0.25">
      <c r="A2591" s="2">
        <v>45406.625</v>
      </c>
      <c r="B2591">
        <v>126470</v>
      </c>
      <c r="C2591">
        <v>126520</v>
      </c>
      <c r="D2591">
        <v>126250</v>
      </c>
      <c r="E2591">
        <v>126385</v>
      </c>
    </row>
    <row r="2592" spans="1:5" x14ac:dyDescent="0.25">
      <c r="A2592" s="2">
        <v>45406.583333333336</v>
      </c>
      <c r="B2592">
        <v>126415</v>
      </c>
      <c r="C2592">
        <v>126580</v>
      </c>
      <c r="D2592">
        <v>126305</v>
      </c>
      <c r="E2592">
        <v>126470</v>
      </c>
    </row>
    <row r="2593" spans="1:5" x14ac:dyDescent="0.25">
      <c r="A2593" s="2">
        <v>45406.541666666664</v>
      </c>
      <c r="B2593">
        <v>126140</v>
      </c>
      <c r="C2593">
        <v>126450</v>
      </c>
      <c r="D2593">
        <v>126095</v>
      </c>
      <c r="E2593">
        <v>126415</v>
      </c>
    </row>
    <row r="2594" spans="1:5" x14ac:dyDescent="0.25">
      <c r="A2594" s="2">
        <v>45406.5</v>
      </c>
      <c r="B2594">
        <v>126430</v>
      </c>
      <c r="C2594">
        <v>126485</v>
      </c>
      <c r="D2594">
        <v>126005</v>
      </c>
      <c r="E2594">
        <v>126145</v>
      </c>
    </row>
    <row r="2595" spans="1:5" x14ac:dyDescent="0.25">
      <c r="A2595" s="2">
        <v>45406.458333333336</v>
      </c>
      <c r="B2595">
        <v>126485</v>
      </c>
      <c r="C2595">
        <v>126740</v>
      </c>
      <c r="D2595">
        <v>126255</v>
      </c>
      <c r="E2595">
        <v>126435</v>
      </c>
    </row>
    <row r="2596" spans="1:5" x14ac:dyDescent="0.25">
      <c r="A2596" s="2">
        <v>45406.416666666664</v>
      </c>
      <c r="B2596">
        <v>126715</v>
      </c>
      <c r="C2596">
        <v>126940</v>
      </c>
      <c r="D2596">
        <v>126375</v>
      </c>
      <c r="E2596">
        <v>126485</v>
      </c>
    </row>
    <row r="2597" spans="1:5" x14ac:dyDescent="0.25">
      <c r="A2597" s="2">
        <v>45406.375</v>
      </c>
      <c r="B2597">
        <v>127040</v>
      </c>
      <c r="C2597">
        <v>127300</v>
      </c>
      <c r="D2597">
        <v>126710</v>
      </c>
      <c r="E2597">
        <v>126715</v>
      </c>
    </row>
    <row r="2598" spans="1:5" x14ac:dyDescent="0.25">
      <c r="A2598" s="2">
        <v>45405.75</v>
      </c>
      <c r="B2598">
        <v>126675</v>
      </c>
      <c r="C2598">
        <v>126750</v>
      </c>
      <c r="D2598">
        <v>126570</v>
      </c>
      <c r="E2598">
        <v>126570</v>
      </c>
    </row>
    <row r="2599" spans="1:5" x14ac:dyDescent="0.25">
      <c r="A2599" s="2">
        <v>45405.708333333336</v>
      </c>
      <c r="B2599">
        <v>126770</v>
      </c>
      <c r="C2599">
        <v>126770</v>
      </c>
      <c r="D2599">
        <v>126515</v>
      </c>
      <c r="E2599">
        <v>126670</v>
      </c>
    </row>
    <row r="2600" spans="1:5" x14ac:dyDescent="0.25">
      <c r="A2600" s="2">
        <v>45405.666666666664</v>
      </c>
      <c r="B2600">
        <v>127230</v>
      </c>
      <c r="C2600">
        <v>127230</v>
      </c>
      <c r="D2600">
        <v>126685</v>
      </c>
      <c r="E2600">
        <v>126775</v>
      </c>
    </row>
    <row r="2601" spans="1:5" x14ac:dyDescent="0.25">
      <c r="A2601" s="2">
        <v>45405.625</v>
      </c>
      <c r="B2601">
        <v>127090</v>
      </c>
      <c r="C2601">
        <v>127235</v>
      </c>
      <c r="D2601">
        <v>126915</v>
      </c>
      <c r="E2601">
        <v>127225</v>
      </c>
    </row>
    <row r="2602" spans="1:5" x14ac:dyDescent="0.25">
      <c r="A2602" s="2">
        <v>45405.583333333336</v>
      </c>
      <c r="B2602">
        <v>127115</v>
      </c>
      <c r="C2602">
        <v>127435</v>
      </c>
      <c r="D2602">
        <v>127040</v>
      </c>
      <c r="E2602">
        <v>127090</v>
      </c>
    </row>
    <row r="2603" spans="1:5" x14ac:dyDescent="0.25">
      <c r="A2603" s="2">
        <v>45405.541666666664</v>
      </c>
      <c r="B2603">
        <v>126490</v>
      </c>
      <c r="C2603">
        <v>127220</v>
      </c>
      <c r="D2603">
        <v>126425</v>
      </c>
      <c r="E2603">
        <v>127115</v>
      </c>
    </row>
    <row r="2604" spans="1:5" x14ac:dyDescent="0.25">
      <c r="A2604" s="2">
        <v>45405.5</v>
      </c>
      <c r="B2604">
        <v>126135</v>
      </c>
      <c r="C2604">
        <v>126590</v>
      </c>
      <c r="D2604">
        <v>126075</v>
      </c>
      <c r="E2604">
        <v>126490</v>
      </c>
    </row>
    <row r="2605" spans="1:5" x14ac:dyDescent="0.25">
      <c r="A2605" s="2">
        <v>45405.458333333336</v>
      </c>
      <c r="B2605">
        <v>126265</v>
      </c>
      <c r="C2605">
        <v>126485</v>
      </c>
      <c r="D2605">
        <v>126045</v>
      </c>
      <c r="E2605">
        <v>126140</v>
      </c>
    </row>
    <row r="2606" spans="1:5" x14ac:dyDescent="0.25">
      <c r="A2606" s="2">
        <v>45405.416666666664</v>
      </c>
      <c r="B2606">
        <v>126325</v>
      </c>
      <c r="C2606">
        <v>126350</v>
      </c>
      <c r="D2606">
        <v>125760</v>
      </c>
      <c r="E2606">
        <v>126270</v>
      </c>
    </row>
    <row r="2607" spans="1:5" x14ac:dyDescent="0.25">
      <c r="A2607" s="2">
        <v>45405.375</v>
      </c>
      <c r="B2607">
        <v>127025</v>
      </c>
      <c r="C2607">
        <v>127040</v>
      </c>
      <c r="D2607">
        <v>126170</v>
      </c>
      <c r="E2607">
        <v>126320</v>
      </c>
    </row>
    <row r="2608" spans="1:5" x14ac:dyDescent="0.25">
      <c r="A2608" s="2">
        <v>45404.75</v>
      </c>
      <c r="B2608">
        <v>127110</v>
      </c>
      <c r="C2608">
        <v>127480</v>
      </c>
      <c r="D2608">
        <v>127090</v>
      </c>
      <c r="E2608">
        <v>127385</v>
      </c>
    </row>
    <row r="2609" spans="1:5" x14ac:dyDescent="0.25">
      <c r="A2609" s="2">
        <v>45404.708333333336</v>
      </c>
      <c r="B2609">
        <v>127160</v>
      </c>
      <c r="C2609">
        <v>127275</v>
      </c>
      <c r="D2609">
        <v>127010</v>
      </c>
      <c r="E2609">
        <v>127110</v>
      </c>
    </row>
    <row r="2610" spans="1:5" x14ac:dyDescent="0.25">
      <c r="A2610" s="2">
        <v>45404.666666666664</v>
      </c>
      <c r="B2610">
        <v>127330</v>
      </c>
      <c r="C2610">
        <v>127400</v>
      </c>
      <c r="D2610">
        <v>126990</v>
      </c>
      <c r="E2610">
        <v>127165</v>
      </c>
    </row>
    <row r="2611" spans="1:5" x14ac:dyDescent="0.25">
      <c r="A2611" s="2">
        <v>45404.625</v>
      </c>
      <c r="B2611">
        <v>127185</v>
      </c>
      <c r="C2611">
        <v>127380</v>
      </c>
      <c r="D2611">
        <v>127110</v>
      </c>
      <c r="E2611">
        <v>127330</v>
      </c>
    </row>
    <row r="2612" spans="1:5" x14ac:dyDescent="0.25">
      <c r="A2612" s="2">
        <v>45404.583333333336</v>
      </c>
      <c r="B2612">
        <v>127610</v>
      </c>
      <c r="C2612">
        <v>127655</v>
      </c>
      <c r="D2612">
        <v>127120</v>
      </c>
      <c r="E2612">
        <v>127185</v>
      </c>
    </row>
    <row r="2613" spans="1:5" x14ac:dyDescent="0.25">
      <c r="A2613" s="2">
        <v>45404.541666666664</v>
      </c>
      <c r="B2613">
        <v>126855</v>
      </c>
      <c r="C2613">
        <v>127625</v>
      </c>
      <c r="D2613">
        <v>126740</v>
      </c>
      <c r="E2613">
        <v>127615</v>
      </c>
    </row>
    <row r="2614" spans="1:5" x14ac:dyDescent="0.25">
      <c r="A2614" s="2">
        <v>45404.5</v>
      </c>
      <c r="B2614">
        <v>126670</v>
      </c>
      <c r="C2614">
        <v>126860</v>
      </c>
      <c r="D2614">
        <v>126585</v>
      </c>
      <c r="E2614">
        <v>126855</v>
      </c>
    </row>
    <row r="2615" spans="1:5" x14ac:dyDescent="0.25">
      <c r="A2615" s="2">
        <v>45404.458333333336</v>
      </c>
      <c r="B2615">
        <v>126375</v>
      </c>
      <c r="C2615">
        <v>126875</v>
      </c>
      <c r="D2615">
        <v>126300</v>
      </c>
      <c r="E2615">
        <v>126670</v>
      </c>
    </row>
    <row r="2616" spans="1:5" x14ac:dyDescent="0.25">
      <c r="A2616" s="2">
        <v>45404.416666666664</v>
      </c>
      <c r="B2616">
        <v>126890</v>
      </c>
      <c r="C2616">
        <v>126975</v>
      </c>
      <c r="D2616">
        <v>126125</v>
      </c>
      <c r="E2616">
        <v>126370</v>
      </c>
    </row>
    <row r="2617" spans="1:5" x14ac:dyDescent="0.25">
      <c r="A2617" s="2">
        <v>45404.375</v>
      </c>
      <c r="B2617">
        <v>127295</v>
      </c>
      <c r="C2617">
        <v>127315</v>
      </c>
      <c r="D2617">
        <v>126580</v>
      </c>
      <c r="E2617">
        <v>126890</v>
      </c>
    </row>
    <row r="2618" spans="1:5" x14ac:dyDescent="0.25">
      <c r="A2618" s="2">
        <v>45401.75</v>
      </c>
      <c r="B2618">
        <v>126720</v>
      </c>
      <c r="C2618">
        <v>126865</v>
      </c>
      <c r="D2618">
        <v>126675</v>
      </c>
      <c r="E2618">
        <v>126800</v>
      </c>
    </row>
    <row r="2619" spans="1:5" x14ac:dyDescent="0.25">
      <c r="A2619" s="2">
        <v>45401.708333333336</v>
      </c>
      <c r="B2619">
        <v>126895</v>
      </c>
      <c r="C2619">
        <v>126900</v>
      </c>
      <c r="D2619">
        <v>126630</v>
      </c>
      <c r="E2619">
        <v>126720</v>
      </c>
    </row>
    <row r="2620" spans="1:5" x14ac:dyDescent="0.25">
      <c r="A2620" s="2">
        <v>45401.666666666664</v>
      </c>
      <c r="B2620">
        <v>126610</v>
      </c>
      <c r="C2620">
        <v>126925</v>
      </c>
      <c r="D2620">
        <v>126530</v>
      </c>
      <c r="E2620">
        <v>126895</v>
      </c>
    </row>
    <row r="2621" spans="1:5" x14ac:dyDescent="0.25">
      <c r="A2621" s="2">
        <v>45401.625</v>
      </c>
      <c r="B2621">
        <v>126775</v>
      </c>
      <c r="C2621">
        <v>126785</v>
      </c>
      <c r="D2621">
        <v>126355</v>
      </c>
      <c r="E2621">
        <v>126615</v>
      </c>
    </row>
    <row r="2622" spans="1:5" x14ac:dyDescent="0.25">
      <c r="A2622" s="2">
        <v>45401.583333333336</v>
      </c>
      <c r="B2622">
        <v>126840</v>
      </c>
      <c r="C2622">
        <v>126910</v>
      </c>
      <c r="D2622">
        <v>126625</v>
      </c>
      <c r="E2622">
        <v>126775</v>
      </c>
    </row>
    <row r="2623" spans="1:5" x14ac:dyDescent="0.25">
      <c r="A2623" s="2">
        <v>45401.541666666664</v>
      </c>
      <c r="B2623">
        <v>126845</v>
      </c>
      <c r="C2623">
        <v>126920</v>
      </c>
      <c r="D2623">
        <v>126580</v>
      </c>
      <c r="E2623">
        <v>126835</v>
      </c>
    </row>
    <row r="2624" spans="1:5" x14ac:dyDescent="0.25">
      <c r="A2624" s="2">
        <v>45401.5</v>
      </c>
      <c r="B2624">
        <v>127000</v>
      </c>
      <c r="C2624">
        <v>127135</v>
      </c>
      <c r="D2624">
        <v>126780</v>
      </c>
      <c r="E2624">
        <v>126845</v>
      </c>
    </row>
    <row r="2625" spans="1:5" x14ac:dyDescent="0.25">
      <c r="A2625" s="2">
        <v>45401.458333333336</v>
      </c>
      <c r="B2625">
        <v>126735</v>
      </c>
      <c r="C2625">
        <v>127170</v>
      </c>
      <c r="D2625">
        <v>126430</v>
      </c>
      <c r="E2625">
        <v>126995</v>
      </c>
    </row>
    <row r="2626" spans="1:5" x14ac:dyDescent="0.25">
      <c r="A2626" s="2">
        <v>45401.416666666664</v>
      </c>
      <c r="B2626">
        <v>125925</v>
      </c>
      <c r="C2626">
        <v>126835</v>
      </c>
      <c r="D2626">
        <v>125820</v>
      </c>
      <c r="E2626">
        <v>126730</v>
      </c>
    </row>
    <row r="2627" spans="1:5" x14ac:dyDescent="0.25">
      <c r="A2627" s="2">
        <v>45401.375</v>
      </c>
      <c r="B2627">
        <v>125385</v>
      </c>
      <c r="C2627">
        <v>126250</v>
      </c>
      <c r="D2627">
        <v>125350</v>
      </c>
      <c r="E2627">
        <v>125925</v>
      </c>
    </row>
    <row r="2628" spans="1:5" x14ac:dyDescent="0.25">
      <c r="A2628" s="2">
        <v>45400.75</v>
      </c>
      <c r="B2628">
        <v>125775</v>
      </c>
      <c r="C2628">
        <v>125865</v>
      </c>
      <c r="D2628">
        <v>125710</v>
      </c>
      <c r="E2628">
        <v>125840</v>
      </c>
    </row>
    <row r="2629" spans="1:5" x14ac:dyDescent="0.25">
      <c r="A2629" s="2">
        <v>45400.708333333336</v>
      </c>
      <c r="B2629">
        <v>125695</v>
      </c>
      <c r="C2629">
        <v>125865</v>
      </c>
      <c r="D2629">
        <v>125620</v>
      </c>
      <c r="E2629">
        <v>125780</v>
      </c>
    </row>
    <row r="2630" spans="1:5" x14ac:dyDescent="0.25">
      <c r="A2630" s="2">
        <v>45400.666666666664</v>
      </c>
      <c r="B2630">
        <v>125395</v>
      </c>
      <c r="C2630">
        <v>125910</v>
      </c>
      <c r="D2630">
        <v>125385</v>
      </c>
      <c r="E2630">
        <v>125695</v>
      </c>
    </row>
    <row r="2631" spans="1:5" x14ac:dyDescent="0.25">
      <c r="A2631" s="2">
        <v>45400.625</v>
      </c>
      <c r="B2631">
        <v>125405</v>
      </c>
      <c r="C2631">
        <v>125630</v>
      </c>
      <c r="D2631">
        <v>125260</v>
      </c>
      <c r="E2631">
        <v>125395</v>
      </c>
    </row>
    <row r="2632" spans="1:5" x14ac:dyDescent="0.25">
      <c r="A2632" s="2">
        <v>45400.583333333336</v>
      </c>
      <c r="B2632">
        <v>125295</v>
      </c>
      <c r="C2632">
        <v>125435</v>
      </c>
      <c r="D2632">
        <v>124990</v>
      </c>
      <c r="E2632">
        <v>125405</v>
      </c>
    </row>
    <row r="2633" spans="1:5" x14ac:dyDescent="0.25">
      <c r="A2633" s="2">
        <v>45400.541666666664</v>
      </c>
      <c r="B2633">
        <v>125765</v>
      </c>
      <c r="C2633">
        <v>125800</v>
      </c>
      <c r="D2633">
        <v>125185</v>
      </c>
      <c r="E2633">
        <v>125295</v>
      </c>
    </row>
    <row r="2634" spans="1:5" x14ac:dyDescent="0.25">
      <c r="A2634" s="2">
        <v>45400.5</v>
      </c>
      <c r="B2634">
        <v>126275</v>
      </c>
      <c r="C2634">
        <v>126400</v>
      </c>
      <c r="D2634">
        <v>125720</v>
      </c>
      <c r="E2634">
        <v>125770</v>
      </c>
    </row>
    <row r="2635" spans="1:5" x14ac:dyDescent="0.25">
      <c r="A2635" s="2">
        <v>45400.458333333336</v>
      </c>
      <c r="B2635">
        <v>126570</v>
      </c>
      <c r="C2635">
        <v>126820</v>
      </c>
      <c r="D2635">
        <v>126180</v>
      </c>
      <c r="E2635">
        <v>126275</v>
      </c>
    </row>
    <row r="2636" spans="1:5" x14ac:dyDescent="0.25">
      <c r="A2636" s="2">
        <v>45400.416666666664</v>
      </c>
      <c r="B2636">
        <v>126170</v>
      </c>
      <c r="C2636">
        <v>126645</v>
      </c>
      <c r="D2636">
        <v>126010</v>
      </c>
      <c r="E2636">
        <v>126575</v>
      </c>
    </row>
    <row r="2637" spans="1:5" x14ac:dyDescent="0.25">
      <c r="A2637" s="2">
        <v>45400.375</v>
      </c>
      <c r="B2637">
        <v>126370</v>
      </c>
      <c r="C2637">
        <v>126380</v>
      </c>
      <c r="D2637">
        <v>125340</v>
      </c>
      <c r="E2637">
        <v>126170</v>
      </c>
    </row>
    <row r="2638" spans="1:5" x14ac:dyDescent="0.25">
      <c r="A2638" s="2">
        <v>45399.75</v>
      </c>
      <c r="B2638">
        <v>125700</v>
      </c>
      <c r="C2638">
        <v>126010</v>
      </c>
      <c r="D2638">
        <v>125695</v>
      </c>
      <c r="E2638">
        <v>125930</v>
      </c>
    </row>
    <row r="2639" spans="1:5" x14ac:dyDescent="0.25">
      <c r="A2639" s="2">
        <v>45399.708333333336</v>
      </c>
      <c r="B2639">
        <v>125935</v>
      </c>
      <c r="C2639">
        <v>125965</v>
      </c>
      <c r="D2639">
        <v>125660</v>
      </c>
      <c r="E2639">
        <v>125705</v>
      </c>
    </row>
    <row r="2640" spans="1:5" x14ac:dyDescent="0.25">
      <c r="A2640" s="2">
        <v>45399.666666666664</v>
      </c>
      <c r="B2640">
        <v>125735</v>
      </c>
      <c r="C2640">
        <v>125985</v>
      </c>
      <c r="D2640">
        <v>125565</v>
      </c>
      <c r="E2640">
        <v>125940</v>
      </c>
    </row>
    <row r="2641" spans="1:5" x14ac:dyDescent="0.25">
      <c r="A2641" s="2">
        <v>45399.625</v>
      </c>
      <c r="B2641">
        <v>126010</v>
      </c>
      <c r="C2641">
        <v>126135</v>
      </c>
      <c r="D2641">
        <v>125645</v>
      </c>
      <c r="E2641">
        <v>125735</v>
      </c>
    </row>
    <row r="2642" spans="1:5" x14ac:dyDescent="0.25">
      <c r="A2642" s="2">
        <v>45399.583333333336</v>
      </c>
      <c r="B2642">
        <v>125680</v>
      </c>
      <c r="C2642">
        <v>126205</v>
      </c>
      <c r="D2642">
        <v>125570</v>
      </c>
      <c r="E2642">
        <v>126010</v>
      </c>
    </row>
    <row r="2643" spans="1:5" x14ac:dyDescent="0.25">
      <c r="A2643" s="2">
        <v>45399.541666666664</v>
      </c>
      <c r="B2643">
        <v>126110</v>
      </c>
      <c r="C2643">
        <v>126125</v>
      </c>
      <c r="D2643">
        <v>125280</v>
      </c>
      <c r="E2643">
        <v>125680</v>
      </c>
    </row>
    <row r="2644" spans="1:5" x14ac:dyDescent="0.25">
      <c r="A2644" s="2">
        <v>45399.5</v>
      </c>
      <c r="B2644">
        <v>125915</v>
      </c>
      <c r="C2644">
        <v>126340</v>
      </c>
      <c r="D2644">
        <v>125765</v>
      </c>
      <c r="E2644">
        <v>126110</v>
      </c>
    </row>
    <row r="2645" spans="1:5" x14ac:dyDescent="0.25">
      <c r="A2645" s="2">
        <v>45399.458333333336</v>
      </c>
      <c r="B2645">
        <v>126135</v>
      </c>
      <c r="C2645">
        <v>126240</v>
      </c>
      <c r="D2645">
        <v>125785</v>
      </c>
      <c r="E2645">
        <v>125925</v>
      </c>
    </row>
    <row r="2646" spans="1:5" x14ac:dyDescent="0.25">
      <c r="A2646" s="2">
        <v>45399.416666666664</v>
      </c>
      <c r="B2646">
        <v>126710</v>
      </c>
      <c r="C2646">
        <v>127060</v>
      </c>
      <c r="D2646">
        <v>126000</v>
      </c>
      <c r="E2646">
        <v>126135</v>
      </c>
    </row>
    <row r="2647" spans="1:5" x14ac:dyDescent="0.25">
      <c r="A2647" s="2">
        <v>45399.375</v>
      </c>
      <c r="B2647">
        <v>126690</v>
      </c>
      <c r="C2647">
        <v>127175</v>
      </c>
      <c r="D2647">
        <v>126485</v>
      </c>
      <c r="E2647">
        <v>126705</v>
      </c>
    </row>
    <row r="2648" spans="1:5" x14ac:dyDescent="0.25">
      <c r="A2648" s="2">
        <v>45398.75</v>
      </c>
      <c r="B2648">
        <v>124235</v>
      </c>
      <c r="C2648">
        <v>124250</v>
      </c>
      <c r="D2648">
        <v>124015</v>
      </c>
      <c r="E2648">
        <v>124015</v>
      </c>
    </row>
    <row r="2649" spans="1:5" x14ac:dyDescent="0.25">
      <c r="A2649" s="2">
        <v>45398.708333333336</v>
      </c>
      <c r="B2649">
        <v>124445</v>
      </c>
      <c r="C2649">
        <v>124515</v>
      </c>
      <c r="D2649">
        <v>124110</v>
      </c>
      <c r="E2649">
        <v>124235</v>
      </c>
    </row>
    <row r="2650" spans="1:5" x14ac:dyDescent="0.25">
      <c r="A2650" s="2">
        <v>45398.666666666664</v>
      </c>
      <c r="B2650">
        <v>124880</v>
      </c>
      <c r="C2650">
        <v>124950</v>
      </c>
      <c r="D2650">
        <v>124405</v>
      </c>
      <c r="E2650">
        <v>124445</v>
      </c>
    </row>
    <row r="2651" spans="1:5" x14ac:dyDescent="0.25">
      <c r="A2651" s="2">
        <v>45398.625</v>
      </c>
      <c r="B2651">
        <v>124640</v>
      </c>
      <c r="C2651">
        <v>125175</v>
      </c>
      <c r="D2651">
        <v>124405</v>
      </c>
      <c r="E2651">
        <v>124875</v>
      </c>
    </row>
    <row r="2652" spans="1:5" x14ac:dyDescent="0.25">
      <c r="A2652" s="2">
        <v>45398.583333333336</v>
      </c>
      <c r="B2652">
        <v>124820</v>
      </c>
      <c r="C2652">
        <v>124860</v>
      </c>
      <c r="D2652">
        <v>124265</v>
      </c>
      <c r="E2652">
        <v>124640</v>
      </c>
    </row>
    <row r="2653" spans="1:5" x14ac:dyDescent="0.25">
      <c r="A2653" s="2">
        <v>45398.541666666664</v>
      </c>
      <c r="B2653">
        <v>125055</v>
      </c>
      <c r="C2653">
        <v>125065</v>
      </c>
      <c r="D2653">
        <v>124670</v>
      </c>
      <c r="E2653">
        <v>124825</v>
      </c>
    </row>
    <row r="2654" spans="1:5" x14ac:dyDescent="0.25">
      <c r="A2654" s="2">
        <v>45398.5</v>
      </c>
      <c r="B2654">
        <v>124490</v>
      </c>
      <c r="C2654">
        <v>125205</v>
      </c>
      <c r="D2654">
        <v>124475</v>
      </c>
      <c r="E2654">
        <v>125060</v>
      </c>
    </row>
    <row r="2655" spans="1:5" x14ac:dyDescent="0.25">
      <c r="A2655" s="2">
        <v>45398.458333333336</v>
      </c>
      <c r="B2655">
        <v>124135</v>
      </c>
      <c r="C2655">
        <v>124770</v>
      </c>
      <c r="D2655">
        <v>124055</v>
      </c>
      <c r="E2655">
        <v>124495</v>
      </c>
    </row>
    <row r="2656" spans="1:5" x14ac:dyDescent="0.25">
      <c r="A2656" s="2">
        <v>45398.416666666664</v>
      </c>
      <c r="B2656">
        <v>124235</v>
      </c>
      <c r="C2656">
        <v>124440</v>
      </c>
      <c r="D2656">
        <v>123755</v>
      </c>
      <c r="E2656">
        <v>124135</v>
      </c>
    </row>
    <row r="2657" spans="1:5" x14ac:dyDescent="0.25">
      <c r="A2657" s="2">
        <v>45398.375</v>
      </c>
      <c r="B2657">
        <v>125180</v>
      </c>
      <c r="C2657">
        <v>125190</v>
      </c>
      <c r="D2657">
        <v>124165</v>
      </c>
      <c r="E2657">
        <v>124240</v>
      </c>
    </row>
    <row r="2658" spans="1:5" x14ac:dyDescent="0.25">
      <c r="A2658" s="2">
        <v>45397.75</v>
      </c>
      <c r="B2658">
        <v>125290</v>
      </c>
      <c r="C2658">
        <v>125340</v>
      </c>
      <c r="D2658">
        <v>125165</v>
      </c>
      <c r="E2658">
        <v>125180</v>
      </c>
    </row>
    <row r="2659" spans="1:5" x14ac:dyDescent="0.25">
      <c r="A2659" s="2">
        <v>45397.708333333336</v>
      </c>
      <c r="B2659">
        <v>125550</v>
      </c>
      <c r="C2659">
        <v>125565</v>
      </c>
      <c r="D2659">
        <v>125160</v>
      </c>
      <c r="E2659">
        <v>125290</v>
      </c>
    </row>
    <row r="2660" spans="1:5" x14ac:dyDescent="0.25">
      <c r="A2660" s="2">
        <v>45397.666666666664</v>
      </c>
      <c r="B2660">
        <v>125400</v>
      </c>
      <c r="C2660">
        <v>125605</v>
      </c>
      <c r="D2660">
        <v>125165</v>
      </c>
      <c r="E2660">
        <v>125555</v>
      </c>
    </row>
    <row r="2661" spans="1:5" x14ac:dyDescent="0.25">
      <c r="A2661" s="2">
        <v>45397.625</v>
      </c>
      <c r="B2661">
        <v>125500</v>
      </c>
      <c r="C2661">
        <v>125625</v>
      </c>
      <c r="D2661">
        <v>125110</v>
      </c>
      <c r="E2661">
        <v>125400</v>
      </c>
    </row>
    <row r="2662" spans="1:5" x14ac:dyDescent="0.25">
      <c r="A2662" s="2">
        <v>45397.583333333336</v>
      </c>
      <c r="B2662">
        <v>125860</v>
      </c>
      <c r="C2662">
        <v>125930</v>
      </c>
      <c r="D2662">
        <v>125075</v>
      </c>
      <c r="E2662">
        <v>125495</v>
      </c>
    </row>
    <row r="2663" spans="1:5" x14ac:dyDescent="0.25">
      <c r="A2663" s="2">
        <v>45397.541666666664</v>
      </c>
      <c r="B2663">
        <v>126165</v>
      </c>
      <c r="C2663">
        <v>126170</v>
      </c>
      <c r="D2663">
        <v>125705</v>
      </c>
      <c r="E2663">
        <v>125865</v>
      </c>
    </row>
    <row r="2664" spans="1:5" x14ac:dyDescent="0.25">
      <c r="A2664" s="2">
        <v>45397.5</v>
      </c>
      <c r="B2664">
        <v>126000</v>
      </c>
      <c r="C2664">
        <v>126295</v>
      </c>
      <c r="D2664">
        <v>125885</v>
      </c>
      <c r="E2664">
        <v>126160</v>
      </c>
    </row>
    <row r="2665" spans="1:5" x14ac:dyDescent="0.25">
      <c r="A2665" s="2">
        <v>45397.458333333336</v>
      </c>
      <c r="B2665">
        <v>126240</v>
      </c>
      <c r="C2665">
        <v>126350</v>
      </c>
      <c r="D2665">
        <v>125860</v>
      </c>
      <c r="E2665">
        <v>126000</v>
      </c>
    </row>
    <row r="2666" spans="1:5" x14ac:dyDescent="0.25">
      <c r="A2666" s="2">
        <v>45397.416666666664</v>
      </c>
      <c r="B2666">
        <v>126025</v>
      </c>
      <c r="C2666">
        <v>126330</v>
      </c>
      <c r="D2666">
        <v>125645</v>
      </c>
      <c r="E2666">
        <v>126240</v>
      </c>
    </row>
    <row r="2667" spans="1:5" x14ac:dyDescent="0.25">
      <c r="A2667" s="2">
        <v>45397.375</v>
      </c>
      <c r="B2667">
        <v>126565</v>
      </c>
      <c r="C2667">
        <v>126785</v>
      </c>
      <c r="D2667">
        <v>125925</v>
      </c>
      <c r="E2667">
        <v>126030</v>
      </c>
    </row>
    <row r="2668" spans="1:5" x14ac:dyDescent="0.25">
      <c r="A2668" s="2">
        <v>45394.75</v>
      </c>
      <c r="B2668">
        <v>126070</v>
      </c>
      <c r="C2668">
        <v>126090</v>
      </c>
      <c r="D2668">
        <v>125950</v>
      </c>
      <c r="E2668">
        <v>125970</v>
      </c>
    </row>
    <row r="2669" spans="1:5" x14ac:dyDescent="0.25">
      <c r="A2669" s="2">
        <v>45394.708333333336</v>
      </c>
      <c r="B2669">
        <v>125975</v>
      </c>
      <c r="C2669">
        <v>126150</v>
      </c>
      <c r="D2669">
        <v>125915</v>
      </c>
      <c r="E2669">
        <v>126070</v>
      </c>
    </row>
    <row r="2670" spans="1:5" x14ac:dyDescent="0.25">
      <c r="A2670" s="2">
        <v>45394.666666666664</v>
      </c>
      <c r="B2670">
        <v>125840</v>
      </c>
      <c r="C2670">
        <v>126190</v>
      </c>
      <c r="D2670">
        <v>125725</v>
      </c>
      <c r="E2670">
        <v>125980</v>
      </c>
    </row>
    <row r="2671" spans="1:5" x14ac:dyDescent="0.25">
      <c r="A2671" s="2">
        <v>45394.625</v>
      </c>
      <c r="B2671">
        <v>126285</v>
      </c>
      <c r="C2671">
        <v>126370</v>
      </c>
      <c r="D2671">
        <v>125815</v>
      </c>
      <c r="E2671">
        <v>125835</v>
      </c>
    </row>
    <row r="2672" spans="1:5" x14ac:dyDescent="0.25">
      <c r="A2672" s="2">
        <v>45394.583333333336</v>
      </c>
      <c r="B2672">
        <v>126615</v>
      </c>
      <c r="C2672">
        <v>126720</v>
      </c>
      <c r="D2672">
        <v>126175</v>
      </c>
      <c r="E2672">
        <v>126280</v>
      </c>
    </row>
    <row r="2673" spans="1:5" x14ac:dyDescent="0.25">
      <c r="A2673" s="2">
        <v>45394.541666666664</v>
      </c>
      <c r="B2673">
        <v>127105</v>
      </c>
      <c r="C2673">
        <v>127320</v>
      </c>
      <c r="D2673">
        <v>126560</v>
      </c>
      <c r="E2673">
        <v>126615</v>
      </c>
    </row>
    <row r="2674" spans="1:5" x14ac:dyDescent="0.25">
      <c r="A2674" s="2">
        <v>45394.5</v>
      </c>
      <c r="B2674">
        <v>126920</v>
      </c>
      <c r="C2674">
        <v>127215</v>
      </c>
      <c r="D2674">
        <v>126835</v>
      </c>
      <c r="E2674">
        <v>127105</v>
      </c>
    </row>
    <row r="2675" spans="1:5" x14ac:dyDescent="0.25">
      <c r="A2675" s="2">
        <v>45394.458333333336</v>
      </c>
      <c r="B2675">
        <v>127555</v>
      </c>
      <c r="C2675">
        <v>127775</v>
      </c>
      <c r="D2675">
        <v>126900</v>
      </c>
      <c r="E2675">
        <v>126920</v>
      </c>
    </row>
    <row r="2676" spans="1:5" x14ac:dyDescent="0.25">
      <c r="A2676" s="2">
        <v>45394.416666666664</v>
      </c>
      <c r="B2676">
        <v>127595</v>
      </c>
      <c r="C2676">
        <v>127780</v>
      </c>
      <c r="D2676">
        <v>127230</v>
      </c>
      <c r="E2676">
        <v>127550</v>
      </c>
    </row>
    <row r="2677" spans="1:5" x14ac:dyDescent="0.25">
      <c r="A2677" s="2">
        <v>45394.375</v>
      </c>
      <c r="B2677">
        <v>127750</v>
      </c>
      <c r="C2677">
        <v>127870</v>
      </c>
      <c r="D2677">
        <v>127410</v>
      </c>
      <c r="E2677">
        <v>127600</v>
      </c>
    </row>
    <row r="2678" spans="1:5" x14ac:dyDescent="0.25">
      <c r="A2678" s="2">
        <v>45393.75</v>
      </c>
      <c r="B2678">
        <v>127525</v>
      </c>
      <c r="C2678">
        <v>127620</v>
      </c>
      <c r="D2678">
        <v>127440</v>
      </c>
      <c r="E2678">
        <v>127440</v>
      </c>
    </row>
    <row r="2679" spans="1:5" x14ac:dyDescent="0.25">
      <c r="A2679" s="2">
        <v>45393.708333333336</v>
      </c>
      <c r="B2679">
        <v>127510</v>
      </c>
      <c r="C2679">
        <v>127620</v>
      </c>
      <c r="D2679">
        <v>127410</v>
      </c>
      <c r="E2679">
        <v>127520</v>
      </c>
    </row>
    <row r="2680" spans="1:5" x14ac:dyDescent="0.25">
      <c r="A2680" s="2">
        <v>45393.666666666664</v>
      </c>
      <c r="B2680">
        <v>127465</v>
      </c>
      <c r="C2680">
        <v>127755</v>
      </c>
      <c r="D2680">
        <v>127400</v>
      </c>
      <c r="E2680">
        <v>127510</v>
      </c>
    </row>
    <row r="2681" spans="1:5" x14ac:dyDescent="0.25">
      <c r="A2681" s="2">
        <v>45393.625</v>
      </c>
      <c r="B2681">
        <v>127725</v>
      </c>
      <c r="C2681">
        <v>128035</v>
      </c>
      <c r="D2681">
        <v>127460</v>
      </c>
      <c r="E2681">
        <v>127470</v>
      </c>
    </row>
    <row r="2682" spans="1:5" x14ac:dyDescent="0.25">
      <c r="A2682" s="2">
        <v>45393.583333333336</v>
      </c>
      <c r="B2682">
        <v>127345</v>
      </c>
      <c r="C2682">
        <v>127755</v>
      </c>
      <c r="D2682">
        <v>127160</v>
      </c>
      <c r="E2682">
        <v>127725</v>
      </c>
    </row>
    <row r="2683" spans="1:5" x14ac:dyDescent="0.25">
      <c r="A2683" s="2">
        <v>45393.541666666664</v>
      </c>
      <c r="B2683">
        <v>127740</v>
      </c>
      <c r="C2683">
        <v>127785</v>
      </c>
      <c r="D2683">
        <v>127250</v>
      </c>
      <c r="E2683">
        <v>127350</v>
      </c>
    </row>
    <row r="2684" spans="1:5" x14ac:dyDescent="0.25">
      <c r="A2684" s="2">
        <v>45393.5</v>
      </c>
      <c r="B2684">
        <v>127510</v>
      </c>
      <c r="C2684">
        <v>127765</v>
      </c>
      <c r="D2684">
        <v>127380</v>
      </c>
      <c r="E2684">
        <v>127740</v>
      </c>
    </row>
    <row r="2685" spans="1:5" x14ac:dyDescent="0.25">
      <c r="A2685" s="2">
        <v>45393.458333333336</v>
      </c>
      <c r="B2685">
        <v>127645</v>
      </c>
      <c r="C2685">
        <v>127675</v>
      </c>
      <c r="D2685">
        <v>127200</v>
      </c>
      <c r="E2685">
        <v>127505</v>
      </c>
    </row>
    <row r="2686" spans="1:5" x14ac:dyDescent="0.25">
      <c r="A2686" s="2">
        <v>45393.416666666664</v>
      </c>
      <c r="B2686">
        <v>127970</v>
      </c>
      <c r="C2686">
        <v>128125</v>
      </c>
      <c r="D2686">
        <v>127550</v>
      </c>
      <c r="E2686">
        <v>127640</v>
      </c>
    </row>
    <row r="2687" spans="1:5" x14ac:dyDescent="0.25">
      <c r="A2687" s="2">
        <v>45393.375</v>
      </c>
      <c r="B2687">
        <v>127950</v>
      </c>
      <c r="C2687">
        <v>128325</v>
      </c>
      <c r="D2687">
        <v>127330</v>
      </c>
      <c r="E2687">
        <v>127970</v>
      </c>
    </row>
    <row r="2688" spans="1:5" x14ac:dyDescent="0.25">
      <c r="A2688" s="2">
        <v>45392.75</v>
      </c>
      <c r="B2688">
        <v>128260</v>
      </c>
      <c r="C2688">
        <v>128325</v>
      </c>
      <c r="D2688">
        <v>128115</v>
      </c>
      <c r="E2688">
        <v>128325</v>
      </c>
    </row>
    <row r="2689" spans="1:5" x14ac:dyDescent="0.25">
      <c r="A2689" s="2">
        <v>45392.708333333336</v>
      </c>
      <c r="B2689">
        <v>128205</v>
      </c>
      <c r="C2689">
        <v>128285</v>
      </c>
      <c r="D2689">
        <v>128045</v>
      </c>
      <c r="E2689">
        <v>128260</v>
      </c>
    </row>
    <row r="2690" spans="1:5" x14ac:dyDescent="0.25">
      <c r="A2690" s="2">
        <v>45392.666666666664</v>
      </c>
      <c r="B2690">
        <v>128050</v>
      </c>
      <c r="C2690">
        <v>128335</v>
      </c>
      <c r="D2690">
        <v>127915</v>
      </c>
      <c r="E2690">
        <v>128205</v>
      </c>
    </row>
    <row r="2691" spans="1:5" x14ac:dyDescent="0.25">
      <c r="A2691" s="2">
        <v>45392.625</v>
      </c>
      <c r="B2691">
        <v>128330</v>
      </c>
      <c r="C2691">
        <v>128525</v>
      </c>
      <c r="D2691">
        <v>128045</v>
      </c>
      <c r="E2691">
        <v>128050</v>
      </c>
    </row>
    <row r="2692" spans="1:5" x14ac:dyDescent="0.25">
      <c r="A2692" s="2">
        <v>45392.583333333336</v>
      </c>
      <c r="B2692">
        <v>128570</v>
      </c>
      <c r="C2692">
        <v>128815</v>
      </c>
      <c r="D2692">
        <v>128115</v>
      </c>
      <c r="E2692">
        <v>128330</v>
      </c>
    </row>
    <row r="2693" spans="1:5" x14ac:dyDescent="0.25">
      <c r="A2693" s="2">
        <v>45392.541666666664</v>
      </c>
      <c r="B2693">
        <v>128435</v>
      </c>
      <c r="C2693">
        <v>128660</v>
      </c>
      <c r="D2693">
        <v>128410</v>
      </c>
      <c r="E2693">
        <v>128575</v>
      </c>
    </row>
    <row r="2694" spans="1:5" x14ac:dyDescent="0.25">
      <c r="A2694" s="2">
        <v>45392.5</v>
      </c>
      <c r="B2694">
        <v>129100</v>
      </c>
      <c r="C2694">
        <v>129165</v>
      </c>
      <c r="D2694">
        <v>128340</v>
      </c>
      <c r="E2694">
        <v>128435</v>
      </c>
    </row>
    <row r="2695" spans="1:5" x14ac:dyDescent="0.25">
      <c r="A2695" s="2">
        <v>45392.458333333336</v>
      </c>
      <c r="B2695">
        <v>129340</v>
      </c>
      <c r="C2695">
        <v>129420</v>
      </c>
      <c r="D2695">
        <v>128895</v>
      </c>
      <c r="E2695">
        <v>129100</v>
      </c>
    </row>
    <row r="2696" spans="1:5" x14ac:dyDescent="0.25">
      <c r="A2696" s="2">
        <v>45392.416666666664</v>
      </c>
      <c r="B2696">
        <v>129910</v>
      </c>
      <c r="C2696">
        <v>129915</v>
      </c>
      <c r="D2696">
        <v>129025</v>
      </c>
      <c r="E2696">
        <v>129345</v>
      </c>
    </row>
    <row r="2697" spans="1:5" x14ac:dyDescent="0.25">
      <c r="A2697" s="2">
        <v>45392.375</v>
      </c>
      <c r="B2697">
        <v>130600</v>
      </c>
      <c r="C2697">
        <v>131380</v>
      </c>
      <c r="D2697">
        <v>129425</v>
      </c>
      <c r="E2697">
        <v>129905</v>
      </c>
    </row>
    <row r="2698" spans="1:5" x14ac:dyDescent="0.25">
      <c r="A2698" s="2">
        <v>45391.75</v>
      </c>
      <c r="B2698">
        <v>130205</v>
      </c>
      <c r="C2698">
        <v>130385</v>
      </c>
      <c r="D2698">
        <v>130185</v>
      </c>
      <c r="E2698">
        <v>130280</v>
      </c>
    </row>
    <row r="2699" spans="1:5" x14ac:dyDescent="0.25">
      <c r="A2699" s="2">
        <v>45391.708333333336</v>
      </c>
      <c r="B2699">
        <v>130265</v>
      </c>
      <c r="C2699">
        <v>130350</v>
      </c>
      <c r="D2699">
        <v>130110</v>
      </c>
      <c r="E2699">
        <v>130205</v>
      </c>
    </row>
    <row r="2700" spans="1:5" x14ac:dyDescent="0.25">
      <c r="A2700" s="2">
        <v>45391.666666666664</v>
      </c>
      <c r="B2700">
        <v>129885</v>
      </c>
      <c r="C2700">
        <v>130280</v>
      </c>
      <c r="D2700">
        <v>129670</v>
      </c>
      <c r="E2700">
        <v>130270</v>
      </c>
    </row>
    <row r="2701" spans="1:5" x14ac:dyDescent="0.25">
      <c r="A2701" s="2">
        <v>45391.625</v>
      </c>
      <c r="B2701">
        <v>129905</v>
      </c>
      <c r="C2701">
        <v>130090</v>
      </c>
      <c r="D2701">
        <v>129820</v>
      </c>
      <c r="E2701">
        <v>129880</v>
      </c>
    </row>
    <row r="2702" spans="1:5" x14ac:dyDescent="0.25">
      <c r="A2702" s="2">
        <v>45391.583333333336</v>
      </c>
      <c r="B2702">
        <v>129650</v>
      </c>
      <c r="C2702">
        <v>129970</v>
      </c>
      <c r="D2702">
        <v>129485</v>
      </c>
      <c r="E2702">
        <v>129910</v>
      </c>
    </row>
    <row r="2703" spans="1:5" x14ac:dyDescent="0.25">
      <c r="A2703" s="2">
        <v>45391.541666666664</v>
      </c>
      <c r="B2703">
        <v>129820</v>
      </c>
      <c r="C2703">
        <v>129985</v>
      </c>
      <c r="D2703">
        <v>129640</v>
      </c>
      <c r="E2703">
        <v>129655</v>
      </c>
    </row>
    <row r="2704" spans="1:5" x14ac:dyDescent="0.25">
      <c r="A2704" s="2">
        <v>45391.5</v>
      </c>
      <c r="B2704">
        <v>129850</v>
      </c>
      <c r="C2704">
        <v>130010</v>
      </c>
      <c r="D2704">
        <v>129700</v>
      </c>
      <c r="E2704">
        <v>129820</v>
      </c>
    </row>
    <row r="2705" spans="1:5" x14ac:dyDescent="0.25">
      <c r="A2705" s="2">
        <v>45391.458333333336</v>
      </c>
      <c r="B2705">
        <v>129845</v>
      </c>
      <c r="C2705">
        <v>130315</v>
      </c>
      <c r="D2705">
        <v>129485</v>
      </c>
      <c r="E2705">
        <v>129850</v>
      </c>
    </row>
    <row r="2706" spans="1:5" x14ac:dyDescent="0.25">
      <c r="A2706" s="2">
        <v>45391.416666666664</v>
      </c>
      <c r="B2706">
        <v>129810</v>
      </c>
      <c r="C2706">
        <v>130150</v>
      </c>
      <c r="D2706">
        <v>129575</v>
      </c>
      <c r="E2706">
        <v>129845</v>
      </c>
    </row>
    <row r="2707" spans="1:5" x14ac:dyDescent="0.25">
      <c r="A2707" s="2">
        <v>45391.375</v>
      </c>
      <c r="B2707">
        <v>129350</v>
      </c>
      <c r="C2707">
        <v>129905</v>
      </c>
      <c r="D2707">
        <v>129235</v>
      </c>
      <c r="E2707">
        <v>129810</v>
      </c>
    </row>
    <row r="2708" spans="1:5" x14ac:dyDescent="0.25">
      <c r="A2708" s="2">
        <v>45390.75</v>
      </c>
      <c r="B2708">
        <v>129300</v>
      </c>
      <c r="C2708">
        <v>129385</v>
      </c>
      <c r="D2708">
        <v>128990</v>
      </c>
      <c r="E2708">
        <v>128990</v>
      </c>
    </row>
    <row r="2709" spans="1:5" x14ac:dyDescent="0.25">
      <c r="A2709" s="2">
        <v>45390.708333333336</v>
      </c>
      <c r="B2709">
        <v>129275</v>
      </c>
      <c r="C2709">
        <v>129465</v>
      </c>
      <c r="D2709">
        <v>129160</v>
      </c>
      <c r="E2709">
        <v>129300</v>
      </c>
    </row>
    <row r="2710" spans="1:5" x14ac:dyDescent="0.25">
      <c r="A2710" s="2">
        <v>45390.666666666664</v>
      </c>
      <c r="B2710">
        <v>128980</v>
      </c>
      <c r="C2710">
        <v>129565</v>
      </c>
      <c r="D2710">
        <v>128950</v>
      </c>
      <c r="E2710">
        <v>129275</v>
      </c>
    </row>
    <row r="2711" spans="1:5" x14ac:dyDescent="0.25">
      <c r="A2711" s="2">
        <v>45390.625</v>
      </c>
      <c r="B2711">
        <v>129060</v>
      </c>
      <c r="C2711">
        <v>129140</v>
      </c>
      <c r="D2711">
        <v>128795</v>
      </c>
      <c r="E2711">
        <v>128980</v>
      </c>
    </row>
    <row r="2712" spans="1:5" x14ac:dyDescent="0.25">
      <c r="A2712" s="2">
        <v>45390.583333333336</v>
      </c>
      <c r="B2712">
        <v>128900</v>
      </c>
      <c r="C2712">
        <v>129175</v>
      </c>
      <c r="D2712">
        <v>128880</v>
      </c>
      <c r="E2712">
        <v>129065</v>
      </c>
    </row>
    <row r="2713" spans="1:5" x14ac:dyDescent="0.25">
      <c r="A2713" s="2">
        <v>45390.541666666664</v>
      </c>
      <c r="B2713">
        <v>128930</v>
      </c>
      <c r="C2713">
        <v>129050</v>
      </c>
      <c r="D2713">
        <v>128805</v>
      </c>
      <c r="E2713">
        <v>128900</v>
      </c>
    </row>
    <row r="2714" spans="1:5" x14ac:dyDescent="0.25">
      <c r="A2714" s="2">
        <v>45390.5</v>
      </c>
      <c r="B2714">
        <v>128675</v>
      </c>
      <c r="C2714">
        <v>129005</v>
      </c>
      <c r="D2714">
        <v>128655</v>
      </c>
      <c r="E2714">
        <v>128935</v>
      </c>
    </row>
    <row r="2715" spans="1:5" x14ac:dyDescent="0.25">
      <c r="A2715" s="2">
        <v>45390.458333333336</v>
      </c>
      <c r="B2715">
        <v>128475</v>
      </c>
      <c r="C2715">
        <v>128740</v>
      </c>
      <c r="D2715">
        <v>128230</v>
      </c>
      <c r="E2715">
        <v>128675</v>
      </c>
    </row>
    <row r="2716" spans="1:5" x14ac:dyDescent="0.25">
      <c r="A2716" s="2">
        <v>45390.416666666664</v>
      </c>
      <c r="B2716">
        <v>127540</v>
      </c>
      <c r="C2716">
        <v>128690</v>
      </c>
      <c r="D2716">
        <v>127400</v>
      </c>
      <c r="E2716">
        <v>128480</v>
      </c>
    </row>
    <row r="2717" spans="1:5" x14ac:dyDescent="0.25">
      <c r="A2717" s="2">
        <v>45390.375</v>
      </c>
      <c r="B2717">
        <v>127350</v>
      </c>
      <c r="C2717">
        <v>127545</v>
      </c>
      <c r="D2717">
        <v>127020</v>
      </c>
      <c r="E2717">
        <v>127545</v>
      </c>
    </row>
    <row r="2718" spans="1:5" x14ac:dyDescent="0.25">
      <c r="A2718" s="2">
        <v>45387.75</v>
      </c>
      <c r="B2718">
        <v>127060</v>
      </c>
      <c r="C2718">
        <v>127175</v>
      </c>
      <c r="D2718">
        <v>126890</v>
      </c>
      <c r="E2718">
        <v>127175</v>
      </c>
    </row>
    <row r="2719" spans="1:5" x14ac:dyDescent="0.25">
      <c r="A2719" s="2">
        <v>45387.708333333336</v>
      </c>
      <c r="B2719">
        <v>127150</v>
      </c>
      <c r="C2719">
        <v>127180</v>
      </c>
      <c r="D2719">
        <v>126770</v>
      </c>
      <c r="E2719">
        <v>127060</v>
      </c>
    </row>
    <row r="2720" spans="1:5" x14ac:dyDescent="0.25">
      <c r="A2720" s="2">
        <v>45387.666666666664</v>
      </c>
      <c r="B2720">
        <v>127110</v>
      </c>
      <c r="C2720">
        <v>127340</v>
      </c>
      <c r="D2720">
        <v>126955</v>
      </c>
      <c r="E2720">
        <v>127150</v>
      </c>
    </row>
    <row r="2721" spans="1:5" x14ac:dyDescent="0.25">
      <c r="A2721" s="2">
        <v>45387.625</v>
      </c>
      <c r="B2721">
        <v>126890</v>
      </c>
      <c r="C2721">
        <v>127140</v>
      </c>
      <c r="D2721">
        <v>126750</v>
      </c>
      <c r="E2721">
        <v>127110</v>
      </c>
    </row>
    <row r="2722" spans="1:5" x14ac:dyDescent="0.25">
      <c r="A2722" s="2">
        <v>45387.583333333336</v>
      </c>
      <c r="B2722">
        <v>127575</v>
      </c>
      <c r="C2722">
        <v>127580</v>
      </c>
      <c r="D2722">
        <v>126810</v>
      </c>
      <c r="E2722">
        <v>126895</v>
      </c>
    </row>
    <row r="2723" spans="1:5" x14ac:dyDescent="0.25">
      <c r="A2723" s="2">
        <v>45387.541666666664</v>
      </c>
      <c r="B2723">
        <v>127360</v>
      </c>
      <c r="C2723">
        <v>127650</v>
      </c>
      <c r="D2723">
        <v>127195</v>
      </c>
      <c r="E2723">
        <v>127575</v>
      </c>
    </row>
    <row r="2724" spans="1:5" x14ac:dyDescent="0.25">
      <c r="A2724" s="2">
        <v>45387.5</v>
      </c>
      <c r="B2724">
        <v>127185</v>
      </c>
      <c r="C2724">
        <v>127375</v>
      </c>
      <c r="D2724">
        <v>126735</v>
      </c>
      <c r="E2724">
        <v>127355</v>
      </c>
    </row>
    <row r="2725" spans="1:5" x14ac:dyDescent="0.25">
      <c r="A2725" s="2">
        <v>45387.458333333336</v>
      </c>
      <c r="B2725">
        <v>127430</v>
      </c>
      <c r="C2725">
        <v>127525</v>
      </c>
      <c r="D2725">
        <v>126755</v>
      </c>
      <c r="E2725">
        <v>127180</v>
      </c>
    </row>
    <row r="2726" spans="1:5" x14ac:dyDescent="0.25">
      <c r="A2726" s="2">
        <v>45387.416666666664</v>
      </c>
      <c r="B2726">
        <v>127925</v>
      </c>
      <c r="C2726">
        <v>127950</v>
      </c>
      <c r="D2726">
        <v>127145</v>
      </c>
      <c r="E2726">
        <v>127430</v>
      </c>
    </row>
    <row r="2727" spans="1:5" x14ac:dyDescent="0.25">
      <c r="A2727" s="2">
        <v>45387.375</v>
      </c>
      <c r="B2727">
        <v>127885</v>
      </c>
      <c r="C2727">
        <v>128400</v>
      </c>
      <c r="D2727">
        <v>127600</v>
      </c>
      <c r="E2727">
        <v>127930</v>
      </c>
    </row>
    <row r="2728" spans="1:5" x14ac:dyDescent="0.25">
      <c r="A2728" s="2">
        <v>45386.75</v>
      </c>
      <c r="B2728">
        <v>127785</v>
      </c>
      <c r="C2728">
        <v>127845</v>
      </c>
      <c r="D2728">
        <v>127585</v>
      </c>
      <c r="E2728">
        <v>127660</v>
      </c>
    </row>
    <row r="2729" spans="1:5" x14ac:dyDescent="0.25">
      <c r="A2729" s="2">
        <v>45386.708333333336</v>
      </c>
      <c r="B2729">
        <v>127875</v>
      </c>
      <c r="C2729">
        <v>127995</v>
      </c>
      <c r="D2729">
        <v>127600</v>
      </c>
      <c r="E2729">
        <v>127795</v>
      </c>
    </row>
    <row r="2730" spans="1:5" x14ac:dyDescent="0.25">
      <c r="A2730" s="2">
        <v>45386.666666666664</v>
      </c>
      <c r="B2730">
        <v>128340</v>
      </c>
      <c r="C2730">
        <v>128340</v>
      </c>
      <c r="D2730">
        <v>127555</v>
      </c>
      <c r="E2730">
        <v>127870</v>
      </c>
    </row>
    <row r="2731" spans="1:5" x14ac:dyDescent="0.25">
      <c r="A2731" s="2">
        <v>45386.625</v>
      </c>
      <c r="B2731">
        <v>129210</v>
      </c>
      <c r="C2731">
        <v>129415</v>
      </c>
      <c r="D2731">
        <v>128240</v>
      </c>
      <c r="E2731">
        <v>128335</v>
      </c>
    </row>
    <row r="2732" spans="1:5" x14ac:dyDescent="0.25">
      <c r="A2732" s="2">
        <v>45386.583333333336</v>
      </c>
      <c r="B2732">
        <v>129665</v>
      </c>
      <c r="C2732">
        <v>129790</v>
      </c>
      <c r="D2732">
        <v>129185</v>
      </c>
      <c r="E2732">
        <v>129210</v>
      </c>
    </row>
    <row r="2733" spans="1:5" x14ac:dyDescent="0.25">
      <c r="A2733" s="2">
        <v>45386.541666666664</v>
      </c>
      <c r="B2733">
        <v>129860</v>
      </c>
      <c r="C2733">
        <v>130115</v>
      </c>
      <c r="D2733">
        <v>129640</v>
      </c>
      <c r="E2733">
        <v>129665</v>
      </c>
    </row>
    <row r="2734" spans="1:5" x14ac:dyDescent="0.25">
      <c r="A2734" s="2">
        <v>45386.5</v>
      </c>
      <c r="B2734">
        <v>128785</v>
      </c>
      <c r="C2734">
        <v>129935</v>
      </c>
      <c r="D2734">
        <v>128745</v>
      </c>
      <c r="E2734">
        <v>129865</v>
      </c>
    </row>
    <row r="2735" spans="1:5" x14ac:dyDescent="0.25">
      <c r="A2735" s="2">
        <v>45386.458333333336</v>
      </c>
      <c r="B2735">
        <v>129435</v>
      </c>
      <c r="C2735">
        <v>129780</v>
      </c>
      <c r="D2735">
        <v>128780</v>
      </c>
      <c r="E2735">
        <v>128785</v>
      </c>
    </row>
    <row r="2736" spans="1:5" x14ac:dyDescent="0.25">
      <c r="A2736" s="2">
        <v>45386.416666666664</v>
      </c>
      <c r="B2736">
        <v>128145</v>
      </c>
      <c r="C2736">
        <v>129565</v>
      </c>
      <c r="D2736">
        <v>128130</v>
      </c>
      <c r="E2736">
        <v>129440</v>
      </c>
    </row>
    <row r="2737" spans="1:5" x14ac:dyDescent="0.25">
      <c r="A2737" s="2">
        <v>45386.375</v>
      </c>
      <c r="B2737">
        <v>127940</v>
      </c>
      <c r="C2737">
        <v>128150</v>
      </c>
      <c r="D2737">
        <v>127740</v>
      </c>
      <c r="E2737">
        <v>128140</v>
      </c>
    </row>
    <row r="2738" spans="1:5" x14ac:dyDescent="0.25">
      <c r="A2738" s="2">
        <v>45385.75</v>
      </c>
      <c r="B2738">
        <v>127665</v>
      </c>
      <c r="C2738">
        <v>127740</v>
      </c>
      <c r="D2738">
        <v>127660</v>
      </c>
      <c r="E2738">
        <v>127710</v>
      </c>
    </row>
    <row r="2739" spans="1:5" x14ac:dyDescent="0.25">
      <c r="A2739" s="2">
        <v>45385.708333333336</v>
      </c>
      <c r="B2739">
        <v>127775</v>
      </c>
      <c r="C2739">
        <v>127840</v>
      </c>
      <c r="D2739">
        <v>127650</v>
      </c>
      <c r="E2739">
        <v>127665</v>
      </c>
    </row>
    <row r="2740" spans="1:5" x14ac:dyDescent="0.25">
      <c r="A2740" s="2">
        <v>45385.666666666664</v>
      </c>
      <c r="B2740">
        <v>127765</v>
      </c>
      <c r="C2740">
        <v>127850</v>
      </c>
      <c r="D2740">
        <v>127520</v>
      </c>
      <c r="E2740">
        <v>127775</v>
      </c>
    </row>
    <row r="2741" spans="1:5" x14ac:dyDescent="0.25">
      <c r="A2741" s="2">
        <v>45385.625</v>
      </c>
      <c r="B2741">
        <v>127995</v>
      </c>
      <c r="C2741">
        <v>128010</v>
      </c>
      <c r="D2741">
        <v>127750</v>
      </c>
      <c r="E2741">
        <v>127765</v>
      </c>
    </row>
    <row r="2742" spans="1:5" x14ac:dyDescent="0.25">
      <c r="A2742" s="2">
        <v>45385.583333333336</v>
      </c>
      <c r="B2742">
        <v>127385</v>
      </c>
      <c r="C2742">
        <v>128210</v>
      </c>
      <c r="D2742">
        <v>127340</v>
      </c>
      <c r="E2742">
        <v>127995</v>
      </c>
    </row>
    <row r="2743" spans="1:5" x14ac:dyDescent="0.25">
      <c r="A2743" s="2">
        <v>45385.541666666664</v>
      </c>
      <c r="B2743">
        <v>126970</v>
      </c>
      <c r="C2743">
        <v>127395</v>
      </c>
      <c r="D2743">
        <v>126855</v>
      </c>
      <c r="E2743">
        <v>127385</v>
      </c>
    </row>
    <row r="2744" spans="1:5" x14ac:dyDescent="0.25">
      <c r="A2744" s="2">
        <v>45385.5</v>
      </c>
      <c r="B2744">
        <v>126935</v>
      </c>
      <c r="C2744">
        <v>127125</v>
      </c>
      <c r="D2744">
        <v>126795</v>
      </c>
      <c r="E2744">
        <v>126970</v>
      </c>
    </row>
    <row r="2745" spans="1:5" x14ac:dyDescent="0.25">
      <c r="A2745" s="2">
        <v>45385.458333333336</v>
      </c>
      <c r="B2745">
        <v>126855</v>
      </c>
      <c r="C2745">
        <v>127115</v>
      </c>
      <c r="D2745">
        <v>126590</v>
      </c>
      <c r="E2745">
        <v>126935</v>
      </c>
    </row>
    <row r="2746" spans="1:5" x14ac:dyDescent="0.25">
      <c r="A2746" s="2">
        <v>45385.416666666664</v>
      </c>
      <c r="B2746">
        <v>127675</v>
      </c>
      <c r="C2746">
        <v>127935</v>
      </c>
      <c r="D2746">
        <v>126770</v>
      </c>
      <c r="E2746">
        <v>126850</v>
      </c>
    </row>
    <row r="2747" spans="1:5" x14ac:dyDescent="0.25">
      <c r="A2747" s="2">
        <v>45385.375</v>
      </c>
      <c r="B2747">
        <v>127585</v>
      </c>
      <c r="C2747">
        <v>127820</v>
      </c>
      <c r="D2747">
        <v>127425</v>
      </c>
      <c r="E2747">
        <v>127675</v>
      </c>
    </row>
    <row r="2748" spans="1:5" x14ac:dyDescent="0.25">
      <c r="A2748" s="2">
        <v>45384.75</v>
      </c>
      <c r="B2748">
        <v>127995</v>
      </c>
      <c r="C2748">
        <v>128000</v>
      </c>
      <c r="D2748">
        <v>127760</v>
      </c>
      <c r="E2748">
        <v>127760</v>
      </c>
    </row>
    <row r="2749" spans="1:5" x14ac:dyDescent="0.25">
      <c r="A2749" s="2">
        <v>45384.708333333336</v>
      </c>
      <c r="B2749">
        <v>128055</v>
      </c>
      <c r="C2749">
        <v>128085</v>
      </c>
      <c r="D2749">
        <v>127950</v>
      </c>
      <c r="E2749">
        <v>127990</v>
      </c>
    </row>
    <row r="2750" spans="1:5" x14ac:dyDescent="0.25">
      <c r="A2750" s="2">
        <v>45384.666666666664</v>
      </c>
      <c r="B2750">
        <v>127845</v>
      </c>
      <c r="C2750">
        <v>128160</v>
      </c>
      <c r="D2750">
        <v>127845</v>
      </c>
      <c r="E2750">
        <v>128055</v>
      </c>
    </row>
    <row r="2751" spans="1:5" x14ac:dyDescent="0.25">
      <c r="A2751" s="2">
        <v>45384.625</v>
      </c>
      <c r="B2751">
        <v>127670</v>
      </c>
      <c r="C2751">
        <v>127925</v>
      </c>
      <c r="D2751">
        <v>127585</v>
      </c>
      <c r="E2751">
        <v>127845</v>
      </c>
    </row>
    <row r="2752" spans="1:5" x14ac:dyDescent="0.25">
      <c r="A2752" s="2">
        <v>45384.583333333336</v>
      </c>
      <c r="B2752">
        <v>127395</v>
      </c>
      <c r="C2752">
        <v>127735</v>
      </c>
      <c r="D2752">
        <v>127170</v>
      </c>
      <c r="E2752">
        <v>127665</v>
      </c>
    </row>
    <row r="2753" spans="1:5" x14ac:dyDescent="0.25">
      <c r="A2753" s="2">
        <v>45384.541666666664</v>
      </c>
      <c r="B2753">
        <v>127230</v>
      </c>
      <c r="C2753">
        <v>127410</v>
      </c>
      <c r="D2753">
        <v>127130</v>
      </c>
      <c r="E2753">
        <v>127395</v>
      </c>
    </row>
    <row r="2754" spans="1:5" x14ac:dyDescent="0.25">
      <c r="A2754" s="2">
        <v>45384.5</v>
      </c>
      <c r="B2754">
        <v>127390</v>
      </c>
      <c r="C2754">
        <v>127545</v>
      </c>
      <c r="D2754">
        <v>127155</v>
      </c>
      <c r="E2754">
        <v>127225</v>
      </c>
    </row>
    <row r="2755" spans="1:5" x14ac:dyDescent="0.25">
      <c r="A2755" s="2">
        <v>45384.458333333336</v>
      </c>
      <c r="B2755">
        <v>127595</v>
      </c>
      <c r="C2755">
        <v>127820</v>
      </c>
      <c r="D2755">
        <v>127085</v>
      </c>
      <c r="E2755">
        <v>127385</v>
      </c>
    </row>
    <row r="2756" spans="1:5" x14ac:dyDescent="0.25">
      <c r="A2756" s="2">
        <v>45384.416666666664</v>
      </c>
      <c r="B2756">
        <v>127350</v>
      </c>
      <c r="C2756">
        <v>127710</v>
      </c>
      <c r="D2756">
        <v>127200</v>
      </c>
      <c r="E2756">
        <v>127595</v>
      </c>
    </row>
    <row r="2757" spans="1:5" x14ac:dyDescent="0.25">
      <c r="A2757" s="2">
        <v>45384.375</v>
      </c>
      <c r="B2757">
        <v>127650</v>
      </c>
      <c r="C2757">
        <v>127860</v>
      </c>
      <c r="D2757">
        <v>127130</v>
      </c>
      <c r="E2757">
        <v>127350</v>
      </c>
    </row>
    <row r="2758" spans="1:5" x14ac:dyDescent="0.25">
      <c r="A2758" s="2">
        <v>45383.75</v>
      </c>
      <c r="B2758">
        <v>127490</v>
      </c>
      <c r="C2758">
        <v>127540</v>
      </c>
      <c r="D2758">
        <v>127405</v>
      </c>
      <c r="E2758">
        <v>127500</v>
      </c>
    </row>
    <row r="2759" spans="1:5" x14ac:dyDescent="0.25">
      <c r="A2759" s="2">
        <v>45383.708333333336</v>
      </c>
      <c r="B2759">
        <v>127575</v>
      </c>
      <c r="C2759">
        <v>127585</v>
      </c>
      <c r="D2759">
        <v>127435</v>
      </c>
      <c r="E2759">
        <v>127485</v>
      </c>
    </row>
    <row r="2760" spans="1:5" x14ac:dyDescent="0.25">
      <c r="A2760" s="2">
        <v>45383.666666666664</v>
      </c>
      <c r="B2760">
        <v>127370</v>
      </c>
      <c r="C2760">
        <v>127625</v>
      </c>
      <c r="D2760">
        <v>127305</v>
      </c>
      <c r="E2760">
        <v>127570</v>
      </c>
    </row>
    <row r="2761" spans="1:5" x14ac:dyDescent="0.25">
      <c r="A2761" s="2">
        <v>45383.625</v>
      </c>
      <c r="B2761">
        <v>127515</v>
      </c>
      <c r="C2761">
        <v>127590</v>
      </c>
      <c r="D2761">
        <v>127330</v>
      </c>
      <c r="E2761">
        <v>127375</v>
      </c>
    </row>
    <row r="2762" spans="1:5" x14ac:dyDescent="0.25">
      <c r="A2762" s="2">
        <v>45383.583333333336</v>
      </c>
      <c r="B2762">
        <v>127700</v>
      </c>
      <c r="C2762">
        <v>127700</v>
      </c>
      <c r="D2762">
        <v>127380</v>
      </c>
      <c r="E2762">
        <v>127510</v>
      </c>
    </row>
    <row r="2763" spans="1:5" x14ac:dyDescent="0.25">
      <c r="A2763" s="2">
        <v>45383.541666666664</v>
      </c>
      <c r="B2763">
        <v>127700</v>
      </c>
      <c r="C2763">
        <v>127825</v>
      </c>
      <c r="D2763">
        <v>127670</v>
      </c>
      <c r="E2763">
        <v>127695</v>
      </c>
    </row>
    <row r="2764" spans="1:5" x14ac:dyDescent="0.25">
      <c r="A2764" s="2">
        <v>45383.5</v>
      </c>
      <c r="B2764">
        <v>128050</v>
      </c>
      <c r="C2764">
        <v>128060</v>
      </c>
      <c r="D2764">
        <v>127655</v>
      </c>
      <c r="E2764">
        <v>127700</v>
      </c>
    </row>
    <row r="2765" spans="1:5" x14ac:dyDescent="0.25">
      <c r="A2765" s="2">
        <v>45383.458333333336</v>
      </c>
      <c r="B2765">
        <v>128570</v>
      </c>
      <c r="C2765">
        <v>128580</v>
      </c>
      <c r="D2765">
        <v>127950</v>
      </c>
      <c r="E2765">
        <v>128045</v>
      </c>
    </row>
    <row r="2766" spans="1:5" x14ac:dyDescent="0.25">
      <c r="A2766" s="2">
        <v>45383.416666666664</v>
      </c>
      <c r="B2766">
        <v>128970</v>
      </c>
      <c r="C2766">
        <v>129260</v>
      </c>
      <c r="D2766">
        <v>128380</v>
      </c>
      <c r="E2766">
        <v>128565</v>
      </c>
    </row>
    <row r="2767" spans="1:5" x14ac:dyDescent="0.25">
      <c r="A2767" s="2">
        <v>45383.375</v>
      </c>
      <c r="B2767">
        <v>128890</v>
      </c>
      <c r="C2767">
        <v>129070</v>
      </c>
      <c r="D2767">
        <v>128740</v>
      </c>
      <c r="E2767">
        <v>128965</v>
      </c>
    </row>
    <row r="2768" spans="1:5" x14ac:dyDescent="0.25">
      <c r="A2768" s="2">
        <v>45379.75</v>
      </c>
      <c r="B2768">
        <v>128765</v>
      </c>
      <c r="C2768">
        <v>128840</v>
      </c>
      <c r="D2768">
        <v>128705</v>
      </c>
      <c r="E2768">
        <v>128740</v>
      </c>
    </row>
    <row r="2769" spans="1:5" x14ac:dyDescent="0.25">
      <c r="A2769" s="2">
        <v>45379.708333333336</v>
      </c>
      <c r="B2769">
        <v>128865</v>
      </c>
      <c r="C2769">
        <v>128890</v>
      </c>
      <c r="D2769">
        <v>128645</v>
      </c>
      <c r="E2769">
        <v>128770</v>
      </c>
    </row>
    <row r="2770" spans="1:5" x14ac:dyDescent="0.25">
      <c r="A2770" s="2">
        <v>45379.666666666664</v>
      </c>
      <c r="B2770">
        <v>128650</v>
      </c>
      <c r="C2770">
        <v>128960</v>
      </c>
      <c r="D2770">
        <v>128595</v>
      </c>
      <c r="E2770">
        <v>128865</v>
      </c>
    </row>
    <row r="2771" spans="1:5" x14ac:dyDescent="0.25">
      <c r="A2771" s="2">
        <v>45379.625</v>
      </c>
      <c r="B2771">
        <v>128665</v>
      </c>
      <c r="C2771">
        <v>128810</v>
      </c>
      <c r="D2771">
        <v>128530</v>
      </c>
      <c r="E2771">
        <v>128645</v>
      </c>
    </row>
    <row r="2772" spans="1:5" x14ac:dyDescent="0.25">
      <c r="A2772" s="2">
        <v>45379.583333333336</v>
      </c>
      <c r="B2772">
        <v>128725</v>
      </c>
      <c r="C2772">
        <v>128735</v>
      </c>
      <c r="D2772">
        <v>128475</v>
      </c>
      <c r="E2772">
        <v>128660</v>
      </c>
    </row>
    <row r="2773" spans="1:5" x14ac:dyDescent="0.25">
      <c r="A2773" s="2">
        <v>45379.541666666664</v>
      </c>
      <c r="B2773">
        <v>128870</v>
      </c>
      <c r="C2773">
        <v>128885</v>
      </c>
      <c r="D2773">
        <v>128640</v>
      </c>
      <c r="E2773">
        <v>128720</v>
      </c>
    </row>
    <row r="2774" spans="1:5" x14ac:dyDescent="0.25">
      <c r="A2774" s="2">
        <v>45379.5</v>
      </c>
      <c r="B2774">
        <v>128730</v>
      </c>
      <c r="C2774">
        <v>129015</v>
      </c>
      <c r="D2774">
        <v>128625</v>
      </c>
      <c r="E2774">
        <v>128870</v>
      </c>
    </row>
    <row r="2775" spans="1:5" x14ac:dyDescent="0.25">
      <c r="A2775" s="2">
        <v>45379.458333333336</v>
      </c>
      <c r="B2775">
        <v>128535</v>
      </c>
      <c r="C2775">
        <v>128785</v>
      </c>
      <c r="D2775">
        <v>128505</v>
      </c>
      <c r="E2775">
        <v>128735</v>
      </c>
    </row>
    <row r="2776" spans="1:5" x14ac:dyDescent="0.25">
      <c r="A2776" s="2">
        <v>45379.416666666664</v>
      </c>
      <c r="B2776">
        <v>127965</v>
      </c>
      <c r="C2776">
        <v>128590</v>
      </c>
      <c r="D2776">
        <v>127855</v>
      </c>
      <c r="E2776">
        <v>128535</v>
      </c>
    </row>
    <row r="2777" spans="1:5" x14ac:dyDescent="0.25">
      <c r="A2777" s="2">
        <v>45379.375</v>
      </c>
      <c r="B2777">
        <v>127945</v>
      </c>
      <c r="C2777">
        <v>128090</v>
      </c>
      <c r="D2777">
        <v>127815</v>
      </c>
      <c r="E2777">
        <v>127965</v>
      </c>
    </row>
    <row r="2778" spans="1:5" x14ac:dyDescent="0.25">
      <c r="A2778" s="2">
        <v>45378.75</v>
      </c>
      <c r="B2778">
        <v>128210</v>
      </c>
      <c r="C2778">
        <v>128280</v>
      </c>
      <c r="D2778">
        <v>128020</v>
      </c>
      <c r="E2778">
        <v>128020</v>
      </c>
    </row>
    <row r="2779" spans="1:5" x14ac:dyDescent="0.25">
      <c r="A2779" s="2">
        <v>45378.708333333336</v>
      </c>
      <c r="B2779">
        <v>128440</v>
      </c>
      <c r="C2779">
        <v>128440</v>
      </c>
      <c r="D2779">
        <v>128025</v>
      </c>
      <c r="E2779">
        <v>128210</v>
      </c>
    </row>
    <row r="2780" spans="1:5" x14ac:dyDescent="0.25">
      <c r="A2780" s="2">
        <v>45378.666666666664</v>
      </c>
      <c r="B2780">
        <v>128090</v>
      </c>
      <c r="C2780">
        <v>128480</v>
      </c>
      <c r="D2780">
        <v>128085</v>
      </c>
      <c r="E2780">
        <v>128440</v>
      </c>
    </row>
    <row r="2781" spans="1:5" x14ac:dyDescent="0.25">
      <c r="A2781" s="2">
        <v>45378.625</v>
      </c>
      <c r="B2781">
        <v>127645</v>
      </c>
      <c r="C2781">
        <v>128230</v>
      </c>
      <c r="D2781">
        <v>127640</v>
      </c>
      <c r="E2781">
        <v>128090</v>
      </c>
    </row>
    <row r="2782" spans="1:5" x14ac:dyDescent="0.25">
      <c r="A2782" s="2">
        <v>45378.583333333336</v>
      </c>
      <c r="B2782">
        <v>127725</v>
      </c>
      <c r="C2782">
        <v>127815</v>
      </c>
      <c r="D2782">
        <v>127600</v>
      </c>
      <c r="E2782">
        <v>127650</v>
      </c>
    </row>
    <row r="2783" spans="1:5" x14ac:dyDescent="0.25">
      <c r="A2783" s="2">
        <v>45378.541666666664</v>
      </c>
      <c r="B2783">
        <v>127675</v>
      </c>
      <c r="C2783">
        <v>127745</v>
      </c>
      <c r="D2783">
        <v>127605</v>
      </c>
      <c r="E2783">
        <v>127725</v>
      </c>
    </row>
    <row r="2784" spans="1:5" x14ac:dyDescent="0.25">
      <c r="A2784" s="2">
        <v>45378.5</v>
      </c>
      <c r="B2784">
        <v>127420</v>
      </c>
      <c r="C2784">
        <v>127765</v>
      </c>
      <c r="D2784">
        <v>127390</v>
      </c>
      <c r="E2784">
        <v>127675</v>
      </c>
    </row>
    <row r="2785" spans="1:5" x14ac:dyDescent="0.25">
      <c r="A2785" s="2">
        <v>45378.458333333336</v>
      </c>
      <c r="B2785">
        <v>127250</v>
      </c>
      <c r="C2785">
        <v>127480</v>
      </c>
      <c r="D2785">
        <v>126830</v>
      </c>
      <c r="E2785">
        <v>127425</v>
      </c>
    </row>
    <row r="2786" spans="1:5" x14ac:dyDescent="0.25">
      <c r="A2786" s="2">
        <v>45378.416666666664</v>
      </c>
      <c r="B2786">
        <v>127430</v>
      </c>
      <c r="C2786">
        <v>127440</v>
      </c>
      <c r="D2786">
        <v>127120</v>
      </c>
      <c r="E2786">
        <v>127250</v>
      </c>
    </row>
    <row r="2787" spans="1:5" x14ac:dyDescent="0.25">
      <c r="A2787" s="2">
        <v>45378.375</v>
      </c>
      <c r="B2787">
        <v>127800</v>
      </c>
      <c r="C2787">
        <v>127840</v>
      </c>
      <c r="D2787">
        <v>127330</v>
      </c>
      <c r="E2787">
        <v>127425</v>
      </c>
    </row>
    <row r="2788" spans="1:5" x14ac:dyDescent="0.25">
      <c r="A2788" s="2">
        <v>45377.75</v>
      </c>
      <c r="B2788">
        <v>127630</v>
      </c>
      <c r="C2788">
        <v>127660</v>
      </c>
      <c r="D2788">
        <v>127585</v>
      </c>
      <c r="E2788">
        <v>127635</v>
      </c>
    </row>
    <row r="2789" spans="1:5" x14ac:dyDescent="0.25">
      <c r="A2789" s="2">
        <v>45377.708333333336</v>
      </c>
      <c r="B2789">
        <v>127645</v>
      </c>
      <c r="C2789">
        <v>127695</v>
      </c>
      <c r="D2789">
        <v>127605</v>
      </c>
      <c r="E2789">
        <v>127630</v>
      </c>
    </row>
    <row r="2790" spans="1:5" x14ac:dyDescent="0.25">
      <c r="A2790" s="2">
        <v>45377.666666666664</v>
      </c>
      <c r="B2790">
        <v>127780</v>
      </c>
      <c r="C2790">
        <v>127785</v>
      </c>
      <c r="D2790">
        <v>127585</v>
      </c>
      <c r="E2790">
        <v>127645</v>
      </c>
    </row>
    <row r="2791" spans="1:5" x14ac:dyDescent="0.25">
      <c r="A2791" s="2">
        <v>45377.625</v>
      </c>
      <c r="B2791">
        <v>127795</v>
      </c>
      <c r="C2791">
        <v>127925</v>
      </c>
      <c r="D2791">
        <v>127720</v>
      </c>
      <c r="E2791">
        <v>127780</v>
      </c>
    </row>
    <row r="2792" spans="1:5" x14ac:dyDescent="0.25">
      <c r="A2792" s="2">
        <v>45377.583333333336</v>
      </c>
      <c r="B2792">
        <v>127700</v>
      </c>
      <c r="C2792">
        <v>127940</v>
      </c>
      <c r="D2792">
        <v>127690</v>
      </c>
      <c r="E2792">
        <v>127790</v>
      </c>
    </row>
    <row r="2793" spans="1:5" x14ac:dyDescent="0.25">
      <c r="A2793" s="2">
        <v>45377.541666666664</v>
      </c>
      <c r="B2793">
        <v>127770</v>
      </c>
      <c r="C2793">
        <v>127865</v>
      </c>
      <c r="D2793">
        <v>127675</v>
      </c>
      <c r="E2793">
        <v>127695</v>
      </c>
    </row>
    <row r="2794" spans="1:5" x14ac:dyDescent="0.25">
      <c r="A2794" s="2">
        <v>45377.5</v>
      </c>
      <c r="B2794">
        <v>127600</v>
      </c>
      <c r="C2794">
        <v>127835</v>
      </c>
      <c r="D2794">
        <v>127525</v>
      </c>
      <c r="E2794">
        <v>127770</v>
      </c>
    </row>
    <row r="2795" spans="1:5" x14ac:dyDescent="0.25">
      <c r="A2795" s="2">
        <v>45377.458333333336</v>
      </c>
      <c r="B2795">
        <v>127645</v>
      </c>
      <c r="C2795">
        <v>127885</v>
      </c>
      <c r="D2795">
        <v>127505</v>
      </c>
      <c r="E2795">
        <v>127600</v>
      </c>
    </row>
    <row r="2796" spans="1:5" x14ac:dyDescent="0.25">
      <c r="A2796" s="2">
        <v>45377.416666666664</v>
      </c>
      <c r="B2796">
        <v>127210</v>
      </c>
      <c r="C2796">
        <v>127650</v>
      </c>
      <c r="D2796">
        <v>127170</v>
      </c>
      <c r="E2796">
        <v>127645</v>
      </c>
    </row>
    <row r="2797" spans="1:5" x14ac:dyDescent="0.25">
      <c r="A2797" s="2">
        <v>45377.375</v>
      </c>
      <c r="B2797">
        <v>127650</v>
      </c>
      <c r="C2797">
        <v>127655</v>
      </c>
      <c r="D2797">
        <v>127105</v>
      </c>
      <c r="E2797">
        <v>127210</v>
      </c>
    </row>
    <row r="2798" spans="1:5" x14ac:dyDescent="0.25">
      <c r="A2798" s="2">
        <v>45376.75</v>
      </c>
      <c r="B2798">
        <v>127605</v>
      </c>
      <c r="C2798">
        <v>127655</v>
      </c>
      <c r="D2798">
        <v>127555</v>
      </c>
      <c r="E2798">
        <v>127565</v>
      </c>
    </row>
    <row r="2799" spans="1:5" x14ac:dyDescent="0.25">
      <c r="A2799" s="2">
        <v>45376.708333333336</v>
      </c>
      <c r="B2799">
        <v>127600</v>
      </c>
      <c r="C2799">
        <v>127740</v>
      </c>
      <c r="D2799">
        <v>127575</v>
      </c>
      <c r="E2799">
        <v>127600</v>
      </c>
    </row>
    <row r="2800" spans="1:5" x14ac:dyDescent="0.25">
      <c r="A2800" s="2">
        <v>45376.666666666664</v>
      </c>
      <c r="B2800">
        <v>127725</v>
      </c>
      <c r="C2800">
        <v>127775</v>
      </c>
      <c r="D2800">
        <v>127565</v>
      </c>
      <c r="E2800">
        <v>127600</v>
      </c>
    </row>
    <row r="2801" spans="1:5" x14ac:dyDescent="0.25">
      <c r="A2801" s="2">
        <v>45376.625</v>
      </c>
      <c r="B2801">
        <v>127510</v>
      </c>
      <c r="C2801">
        <v>127840</v>
      </c>
      <c r="D2801">
        <v>127450</v>
      </c>
      <c r="E2801">
        <v>127730</v>
      </c>
    </row>
    <row r="2802" spans="1:5" x14ac:dyDescent="0.25">
      <c r="A2802" s="2">
        <v>45376.583333333336</v>
      </c>
      <c r="B2802">
        <v>127740</v>
      </c>
      <c r="C2802">
        <v>127785</v>
      </c>
      <c r="D2802">
        <v>127480</v>
      </c>
      <c r="E2802">
        <v>127505</v>
      </c>
    </row>
    <row r="2803" spans="1:5" x14ac:dyDescent="0.25">
      <c r="A2803" s="2">
        <v>45376.541666666664</v>
      </c>
      <c r="B2803">
        <v>127845</v>
      </c>
      <c r="C2803">
        <v>127915</v>
      </c>
      <c r="D2803">
        <v>127705</v>
      </c>
      <c r="E2803">
        <v>127740</v>
      </c>
    </row>
    <row r="2804" spans="1:5" x14ac:dyDescent="0.25">
      <c r="A2804" s="2">
        <v>45376.5</v>
      </c>
      <c r="B2804">
        <v>127685</v>
      </c>
      <c r="C2804">
        <v>127900</v>
      </c>
      <c r="D2804">
        <v>127605</v>
      </c>
      <c r="E2804">
        <v>127840</v>
      </c>
    </row>
    <row r="2805" spans="1:5" x14ac:dyDescent="0.25">
      <c r="A2805" s="2">
        <v>45376.458333333336</v>
      </c>
      <c r="B2805">
        <v>127740</v>
      </c>
      <c r="C2805">
        <v>127960</v>
      </c>
      <c r="D2805">
        <v>127565</v>
      </c>
      <c r="E2805">
        <v>127685</v>
      </c>
    </row>
    <row r="2806" spans="1:5" x14ac:dyDescent="0.25">
      <c r="A2806" s="2">
        <v>45376.416666666664</v>
      </c>
      <c r="B2806">
        <v>127690</v>
      </c>
      <c r="C2806">
        <v>127920</v>
      </c>
      <c r="D2806">
        <v>127460</v>
      </c>
      <c r="E2806">
        <v>127745</v>
      </c>
    </row>
    <row r="2807" spans="1:5" x14ac:dyDescent="0.25">
      <c r="A2807" s="2">
        <v>45376.375</v>
      </c>
      <c r="B2807">
        <v>127750</v>
      </c>
      <c r="C2807">
        <v>127800</v>
      </c>
      <c r="D2807">
        <v>127295</v>
      </c>
      <c r="E2807">
        <v>127690</v>
      </c>
    </row>
    <row r="2808" spans="1:5" x14ac:dyDescent="0.25">
      <c r="A2808" s="2">
        <v>45373.75</v>
      </c>
      <c r="B2808">
        <v>127790</v>
      </c>
      <c r="C2808">
        <v>127790</v>
      </c>
      <c r="D2808">
        <v>127640</v>
      </c>
      <c r="E2808">
        <v>127640</v>
      </c>
    </row>
    <row r="2809" spans="1:5" x14ac:dyDescent="0.25">
      <c r="A2809" s="2">
        <v>45373.708333333336</v>
      </c>
      <c r="B2809">
        <v>127740</v>
      </c>
      <c r="C2809">
        <v>127850</v>
      </c>
      <c r="D2809">
        <v>127710</v>
      </c>
      <c r="E2809">
        <v>127785</v>
      </c>
    </row>
    <row r="2810" spans="1:5" x14ac:dyDescent="0.25">
      <c r="A2810" s="2">
        <v>45373.666666666664</v>
      </c>
      <c r="B2810">
        <v>127905</v>
      </c>
      <c r="C2810">
        <v>127920</v>
      </c>
      <c r="D2810">
        <v>127625</v>
      </c>
      <c r="E2810">
        <v>127745</v>
      </c>
    </row>
    <row r="2811" spans="1:5" x14ac:dyDescent="0.25">
      <c r="A2811" s="2">
        <v>45373.625</v>
      </c>
      <c r="B2811">
        <v>127780</v>
      </c>
      <c r="C2811">
        <v>127915</v>
      </c>
      <c r="D2811">
        <v>127645</v>
      </c>
      <c r="E2811">
        <v>127900</v>
      </c>
    </row>
    <row r="2812" spans="1:5" x14ac:dyDescent="0.25">
      <c r="A2812" s="2">
        <v>45373.583333333336</v>
      </c>
      <c r="B2812">
        <v>128045</v>
      </c>
      <c r="C2812">
        <v>128080</v>
      </c>
      <c r="D2812">
        <v>127730</v>
      </c>
      <c r="E2812">
        <v>127780</v>
      </c>
    </row>
    <row r="2813" spans="1:5" x14ac:dyDescent="0.25">
      <c r="A2813" s="2">
        <v>45373.541666666664</v>
      </c>
      <c r="B2813">
        <v>128150</v>
      </c>
      <c r="C2813">
        <v>128200</v>
      </c>
      <c r="D2813">
        <v>127875</v>
      </c>
      <c r="E2813">
        <v>128045</v>
      </c>
    </row>
    <row r="2814" spans="1:5" x14ac:dyDescent="0.25">
      <c r="A2814" s="2">
        <v>45373.5</v>
      </c>
      <c r="B2814">
        <v>128225</v>
      </c>
      <c r="C2814">
        <v>128435</v>
      </c>
      <c r="D2814">
        <v>128045</v>
      </c>
      <c r="E2814">
        <v>128150</v>
      </c>
    </row>
    <row r="2815" spans="1:5" x14ac:dyDescent="0.25">
      <c r="A2815" s="2">
        <v>45373.458333333336</v>
      </c>
      <c r="B2815">
        <v>128395</v>
      </c>
      <c r="C2815">
        <v>128540</v>
      </c>
      <c r="D2815">
        <v>128000</v>
      </c>
      <c r="E2815">
        <v>128230</v>
      </c>
    </row>
    <row r="2816" spans="1:5" x14ac:dyDescent="0.25">
      <c r="A2816" s="2">
        <v>45373.416666666664</v>
      </c>
      <c r="B2816">
        <v>128480</v>
      </c>
      <c r="C2816">
        <v>128745</v>
      </c>
      <c r="D2816">
        <v>128175</v>
      </c>
      <c r="E2816">
        <v>128400</v>
      </c>
    </row>
    <row r="2817" spans="1:5" x14ac:dyDescent="0.25">
      <c r="A2817" s="2">
        <v>45373.375</v>
      </c>
      <c r="B2817">
        <v>128835</v>
      </c>
      <c r="C2817">
        <v>128860</v>
      </c>
      <c r="D2817">
        <v>128275</v>
      </c>
      <c r="E2817">
        <v>128485</v>
      </c>
    </row>
    <row r="2818" spans="1:5" x14ac:dyDescent="0.25">
      <c r="A2818" s="2">
        <v>45372.75</v>
      </c>
      <c r="B2818">
        <v>128910</v>
      </c>
      <c r="C2818">
        <v>128945</v>
      </c>
      <c r="D2818">
        <v>128830</v>
      </c>
      <c r="E2818">
        <v>128885</v>
      </c>
    </row>
    <row r="2819" spans="1:5" x14ac:dyDescent="0.25">
      <c r="A2819" s="2">
        <v>45372.708333333336</v>
      </c>
      <c r="B2819">
        <v>129015</v>
      </c>
      <c r="C2819">
        <v>129155</v>
      </c>
      <c r="D2819">
        <v>128865</v>
      </c>
      <c r="E2819">
        <v>128910</v>
      </c>
    </row>
    <row r="2820" spans="1:5" x14ac:dyDescent="0.25">
      <c r="A2820" s="2">
        <v>45372.666666666664</v>
      </c>
      <c r="B2820">
        <v>129255</v>
      </c>
      <c r="C2820">
        <v>129275</v>
      </c>
      <c r="D2820">
        <v>128980</v>
      </c>
      <c r="E2820">
        <v>129020</v>
      </c>
    </row>
    <row r="2821" spans="1:5" x14ac:dyDescent="0.25">
      <c r="A2821" s="2">
        <v>45372.625</v>
      </c>
      <c r="B2821">
        <v>129185</v>
      </c>
      <c r="C2821">
        <v>129290</v>
      </c>
      <c r="D2821">
        <v>128980</v>
      </c>
      <c r="E2821">
        <v>129250</v>
      </c>
    </row>
    <row r="2822" spans="1:5" x14ac:dyDescent="0.25">
      <c r="A2822" s="2">
        <v>45372.583333333336</v>
      </c>
      <c r="B2822">
        <v>129205</v>
      </c>
      <c r="C2822">
        <v>129315</v>
      </c>
      <c r="D2822">
        <v>129125</v>
      </c>
      <c r="E2822">
        <v>129185</v>
      </c>
    </row>
    <row r="2823" spans="1:5" x14ac:dyDescent="0.25">
      <c r="A2823" s="2">
        <v>45372.541666666664</v>
      </c>
      <c r="B2823">
        <v>129265</v>
      </c>
      <c r="C2823">
        <v>129280</v>
      </c>
      <c r="D2823">
        <v>129030</v>
      </c>
      <c r="E2823">
        <v>129205</v>
      </c>
    </row>
    <row r="2824" spans="1:5" x14ac:dyDescent="0.25">
      <c r="A2824" s="2">
        <v>45372.5</v>
      </c>
      <c r="B2824">
        <v>129315</v>
      </c>
      <c r="C2824">
        <v>129345</v>
      </c>
      <c r="D2824">
        <v>129160</v>
      </c>
      <c r="E2824">
        <v>129270</v>
      </c>
    </row>
    <row r="2825" spans="1:5" x14ac:dyDescent="0.25">
      <c r="A2825" s="2">
        <v>45372.458333333336</v>
      </c>
      <c r="B2825">
        <v>129460</v>
      </c>
      <c r="C2825">
        <v>129465</v>
      </c>
      <c r="D2825">
        <v>129205</v>
      </c>
      <c r="E2825">
        <v>129315</v>
      </c>
    </row>
    <row r="2826" spans="1:5" x14ac:dyDescent="0.25">
      <c r="A2826" s="2">
        <v>45372.416666666664</v>
      </c>
      <c r="B2826">
        <v>130080</v>
      </c>
      <c r="C2826">
        <v>130350</v>
      </c>
      <c r="D2826">
        <v>129435</v>
      </c>
      <c r="E2826">
        <v>129460</v>
      </c>
    </row>
    <row r="2827" spans="1:5" x14ac:dyDescent="0.25">
      <c r="A2827" s="2">
        <v>45372.375</v>
      </c>
      <c r="B2827">
        <v>130330</v>
      </c>
      <c r="C2827">
        <v>130510</v>
      </c>
      <c r="D2827">
        <v>130005</v>
      </c>
      <c r="E2827">
        <v>130075</v>
      </c>
    </row>
    <row r="2828" spans="1:5" x14ac:dyDescent="0.25">
      <c r="A2828" s="2">
        <v>45371.75</v>
      </c>
      <c r="B2828">
        <v>130325</v>
      </c>
      <c r="C2828">
        <v>130655</v>
      </c>
      <c r="D2828">
        <v>130310</v>
      </c>
      <c r="E2828">
        <v>130405</v>
      </c>
    </row>
    <row r="2829" spans="1:5" x14ac:dyDescent="0.25">
      <c r="A2829" s="2">
        <v>45371.708333333336</v>
      </c>
      <c r="B2829">
        <v>130125</v>
      </c>
      <c r="C2829">
        <v>130410</v>
      </c>
      <c r="D2829">
        <v>130015</v>
      </c>
      <c r="E2829">
        <v>130330</v>
      </c>
    </row>
    <row r="2830" spans="1:5" x14ac:dyDescent="0.25">
      <c r="A2830" s="2">
        <v>45371.666666666664</v>
      </c>
      <c r="B2830">
        <v>129940</v>
      </c>
      <c r="C2830">
        <v>130170</v>
      </c>
      <c r="D2830">
        <v>129835</v>
      </c>
      <c r="E2830">
        <v>130125</v>
      </c>
    </row>
    <row r="2831" spans="1:5" x14ac:dyDescent="0.25">
      <c r="A2831" s="2">
        <v>45371.625</v>
      </c>
      <c r="B2831">
        <v>129065</v>
      </c>
      <c r="C2831">
        <v>130030</v>
      </c>
      <c r="D2831">
        <v>129050</v>
      </c>
      <c r="E2831">
        <v>129940</v>
      </c>
    </row>
    <row r="2832" spans="1:5" x14ac:dyDescent="0.25">
      <c r="A2832" s="2">
        <v>45371.583333333336</v>
      </c>
      <c r="B2832">
        <v>128945</v>
      </c>
      <c r="C2832">
        <v>129245</v>
      </c>
      <c r="D2832">
        <v>128930</v>
      </c>
      <c r="E2832">
        <v>129070</v>
      </c>
    </row>
    <row r="2833" spans="1:5" x14ac:dyDescent="0.25">
      <c r="A2833" s="2">
        <v>45371.541666666664</v>
      </c>
      <c r="B2833">
        <v>128640</v>
      </c>
      <c r="C2833">
        <v>128985</v>
      </c>
      <c r="D2833">
        <v>128620</v>
      </c>
      <c r="E2833">
        <v>128950</v>
      </c>
    </row>
    <row r="2834" spans="1:5" x14ac:dyDescent="0.25">
      <c r="A2834" s="2">
        <v>45371.5</v>
      </c>
      <c r="B2834">
        <v>128435</v>
      </c>
      <c r="C2834">
        <v>128660</v>
      </c>
      <c r="D2834">
        <v>128380</v>
      </c>
      <c r="E2834">
        <v>128635</v>
      </c>
    </row>
    <row r="2835" spans="1:5" x14ac:dyDescent="0.25">
      <c r="A2835" s="2">
        <v>45371.458333333336</v>
      </c>
      <c r="B2835">
        <v>128790</v>
      </c>
      <c r="C2835">
        <v>128810</v>
      </c>
      <c r="D2835">
        <v>128230</v>
      </c>
      <c r="E2835">
        <v>128440</v>
      </c>
    </row>
    <row r="2836" spans="1:5" x14ac:dyDescent="0.25">
      <c r="A2836" s="2">
        <v>45371.416666666664</v>
      </c>
      <c r="B2836">
        <v>128595</v>
      </c>
      <c r="C2836">
        <v>128940</v>
      </c>
      <c r="D2836">
        <v>128430</v>
      </c>
      <c r="E2836">
        <v>128785</v>
      </c>
    </row>
    <row r="2837" spans="1:5" x14ac:dyDescent="0.25">
      <c r="A2837" s="2">
        <v>45371.375</v>
      </c>
      <c r="B2837">
        <v>128460</v>
      </c>
      <c r="C2837">
        <v>128655</v>
      </c>
      <c r="D2837">
        <v>128170</v>
      </c>
      <c r="E2837">
        <v>128600</v>
      </c>
    </row>
    <row r="2838" spans="1:5" x14ac:dyDescent="0.25">
      <c r="A2838" s="2">
        <v>45370.75</v>
      </c>
      <c r="B2838">
        <v>128485</v>
      </c>
      <c r="C2838">
        <v>128640</v>
      </c>
      <c r="D2838">
        <v>128485</v>
      </c>
      <c r="E2838">
        <v>128585</v>
      </c>
    </row>
    <row r="2839" spans="1:5" x14ac:dyDescent="0.25">
      <c r="A2839" s="2">
        <v>45370.708333333336</v>
      </c>
      <c r="B2839">
        <v>128490</v>
      </c>
      <c r="C2839">
        <v>128625</v>
      </c>
      <c r="D2839">
        <v>128430</v>
      </c>
      <c r="E2839">
        <v>128490</v>
      </c>
    </row>
    <row r="2840" spans="1:5" x14ac:dyDescent="0.25">
      <c r="A2840" s="2">
        <v>45370.666666666664</v>
      </c>
      <c r="B2840">
        <v>128685</v>
      </c>
      <c r="C2840">
        <v>128745</v>
      </c>
      <c r="D2840">
        <v>128320</v>
      </c>
      <c r="E2840">
        <v>128485</v>
      </c>
    </row>
    <row r="2841" spans="1:5" x14ac:dyDescent="0.25">
      <c r="A2841" s="2">
        <v>45370.625</v>
      </c>
      <c r="B2841">
        <v>128875</v>
      </c>
      <c r="C2841">
        <v>128975</v>
      </c>
      <c r="D2841">
        <v>128550</v>
      </c>
      <c r="E2841">
        <v>128685</v>
      </c>
    </row>
    <row r="2842" spans="1:5" x14ac:dyDescent="0.25">
      <c r="A2842" s="2">
        <v>45370.583333333336</v>
      </c>
      <c r="B2842">
        <v>128660</v>
      </c>
      <c r="C2842">
        <v>128950</v>
      </c>
      <c r="D2842">
        <v>128610</v>
      </c>
      <c r="E2842">
        <v>128875</v>
      </c>
    </row>
    <row r="2843" spans="1:5" x14ac:dyDescent="0.25">
      <c r="A2843" s="2">
        <v>45370.541666666664</v>
      </c>
      <c r="B2843">
        <v>128540</v>
      </c>
      <c r="C2843">
        <v>128680</v>
      </c>
      <c r="D2843">
        <v>128430</v>
      </c>
      <c r="E2843">
        <v>128660</v>
      </c>
    </row>
    <row r="2844" spans="1:5" x14ac:dyDescent="0.25">
      <c r="A2844" s="2">
        <v>45370.5</v>
      </c>
      <c r="B2844">
        <v>128660</v>
      </c>
      <c r="C2844">
        <v>128680</v>
      </c>
      <c r="D2844">
        <v>128395</v>
      </c>
      <c r="E2844">
        <v>128535</v>
      </c>
    </row>
    <row r="2845" spans="1:5" x14ac:dyDescent="0.25">
      <c r="A2845" s="2">
        <v>45370.458333333336</v>
      </c>
      <c r="B2845">
        <v>128270</v>
      </c>
      <c r="C2845">
        <v>128745</v>
      </c>
      <c r="D2845">
        <v>128085</v>
      </c>
      <c r="E2845">
        <v>128665</v>
      </c>
    </row>
    <row r="2846" spans="1:5" x14ac:dyDescent="0.25">
      <c r="A2846" s="2">
        <v>45370.416666666664</v>
      </c>
      <c r="B2846">
        <v>128250</v>
      </c>
      <c r="C2846">
        <v>128515</v>
      </c>
      <c r="D2846">
        <v>128130</v>
      </c>
      <c r="E2846">
        <v>128270</v>
      </c>
    </row>
    <row r="2847" spans="1:5" x14ac:dyDescent="0.25">
      <c r="A2847" s="2">
        <v>45370.375</v>
      </c>
      <c r="B2847">
        <v>127845</v>
      </c>
      <c r="C2847">
        <v>128265</v>
      </c>
      <c r="D2847">
        <v>127600</v>
      </c>
      <c r="E2847">
        <v>128250</v>
      </c>
    </row>
    <row r="2848" spans="1:5" x14ac:dyDescent="0.25">
      <c r="A2848" s="2">
        <v>45369.75</v>
      </c>
      <c r="B2848">
        <v>127810</v>
      </c>
      <c r="C2848">
        <v>127890</v>
      </c>
      <c r="D2848">
        <v>127735</v>
      </c>
      <c r="E2848">
        <v>127805</v>
      </c>
    </row>
    <row r="2849" spans="1:5" x14ac:dyDescent="0.25">
      <c r="A2849" s="2">
        <v>45369.708333333336</v>
      </c>
      <c r="B2849">
        <v>127880</v>
      </c>
      <c r="C2849">
        <v>128005</v>
      </c>
      <c r="D2849">
        <v>127790</v>
      </c>
      <c r="E2849">
        <v>127810</v>
      </c>
    </row>
    <row r="2850" spans="1:5" x14ac:dyDescent="0.25">
      <c r="A2850" s="2">
        <v>45369.666666666664</v>
      </c>
      <c r="B2850">
        <v>127825</v>
      </c>
      <c r="C2850">
        <v>127895</v>
      </c>
      <c r="D2850">
        <v>127660</v>
      </c>
      <c r="E2850">
        <v>127875</v>
      </c>
    </row>
    <row r="2851" spans="1:5" x14ac:dyDescent="0.25">
      <c r="A2851" s="2">
        <v>45369.625</v>
      </c>
      <c r="B2851">
        <v>127670</v>
      </c>
      <c r="C2851">
        <v>127940</v>
      </c>
      <c r="D2851">
        <v>127600</v>
      </c>
      <c r="E2851">
        <v>127830</v>
      </c>
    </row>
    <row r="2852" spans="1:5" x14ac:dyDescent="0.25">
      <c r="A2852" s="2">
        <v>45369.583333333336</v>
      </c>
      <c r="B2852">
        <v>127595</v>
      </c>
      <c r="C2852">
        <v>127690</v>
      </c>
      <c r="D2852">
        <v>127430</v>
      </c>
      <c r="E2852">
        <v>127670</v>
      </c>
    </row>
    <row r="2853" spans="1:5" x14ac:dyDescent="0.25">
      <c r="A2853" s="2">
        <v>45369.541666666664</v>
      </c>
      <c r="B2853">
        <v>127470</v>
      </c>
      <c r="C2853">
        <v>127645</v>
      </c>
      <c r="D2853">
        <v>127425</v>
      </c>
      <c r="E2853">
        <v>127595</v>
      </c>
    </row>
    <row r="2854" spans="1:5" x14ac:dyDescent="0.25">
      <c r="A2854" s="2">
        <v>45369.5</v>
      </c>
      <c r="B2854">
        <v>127335</v>
      </c>
      <c r="C2854">
        <v>127525</v>
      </c>
      <c r="D2854">
        <v>127290</v>
      </c>
      <c r="E2854">
        <v>127470</v>
      </c>
    </row>
    <row r="2855" spans="1:5" x14ac:dyDescent="0.25">
      <c r="A2855" s="2">
        <v>45369.458333333336</v>
      </c>
      <c r="B2855">
        <v>127795</v>
      </c>
      <c r="C2855">
        <v>127980</v>
      </c>
      <c r="D2855">
        <v>127270</v>
      </c>
      <c r="E2855">
        <v>127335</v>
      </c>
    </row>
    <row r="2856" spans="1:5" x14ac:dyDescent="0.25">
      <c r="A2856" s="2">
        <v>45369.416666666664</v>
      </c>
      <c r="B2856">
        <v>128265</v>
      </c>
      <c r="C2856">
        <v>128580</v>
      </c>
      <c r="D2856">
        <v>127775</v>
      </c>
      <c r="E2856">
        <v>127795</v>
      </c>
    </row>
    <row r="2857" spans="1:5" x14ac:dyDescent="0.25">
      <c r="A2857" s="2">
        <v>45369.375</v>
      </c>
      <c r="B2857">
        <v>128200</v>
      </c>
      <c r="C2857">
        <v>128570</v>
      </c>
      <c r="D2857">
        <v>128095</v>
      </c>
      <c r="E2857">
        <v>128270</v>
      </c>
    </row>
    <row r="2858" spans="1:5" x14ac:dyDescent="0.25">
      <c r="A2858" s="2">
        <v>45366.75</v>
      </c>
      <c r="B2858">
        <v>127680</v>
      </c>
      <c r="C2858">
        <v>127695</v>
      </c>
      <c r="D2858">
        <v>127460</v>
      </c>
      <c r="E2858">
        <v>127490</v>
      </c>
    </row>
    <row r="2859" spans="1:5" x14ac:dyDescent="0.25">
      <c r="A2859" s="2">
        <v>45366.708333333336</v>
      </c>
      <c r="B2859">
        <v>127735</v>
      </c>
      <c r="C2859">
        <v>127835</v>
      </c>
      <c r="D2859">
        <v>127645</v>
      </c>
      <c r="E2859">
        <v>127690</v>
      </c>
    </row>
    <row r="2860" spans="1:5" x14ac:dyDescent="0.25">
      <c r="A2860" s="2">
        <v>45366.666666666664</v>
      </c>
      <c r="B2860">
        <v>127695</v>
      </c>
      <c r="C2860">
        <v>127775</v>
      </c>
      <c r="D2860">
        <v>127555</v>
      </c>
      <c r="E2860">
        <v>127735</v>
      </c>
    </row>
    <row r="2861" spans="1:5" x14ac:dyDescent="0.25">
      <c r="A2861" s="2">
        <v>45366.625</v>
      </c>
      <c r="B2861">
        <v>127690</v>
      </c>
      <c r="C2861">
        <v>127755</v>
      </c>
      <c r="D2861">
        <v>127595</v>
      </c>
      <c r="E2861">
        <v>127700</v>
      </c>
    </row>
    <row r="2862" spans="1:5" x14ac:dyDescent="0.25">
      <c r="A2862" s="2">
        <v>45366.583333333336</v>
      </c>
      <c r="B2862">
        <v>127560</v>
      </c>
      <c r="C2862">
        <v>127725</v>
      </c>
      <c r="D2862">
        <v>127535</v>
      </c>
      <c r="E2862">
        <v>127690</v>
      </c>
    </row>
    <row r="2863" spans="1:5" x14ac:dyDescent="0.25">
      <c r="A2863" s="2">
        <v>45366.541666666664</v>
      </c>
      <c r="B2863">
        <v>127840</v>
      </c>
      <c r="C2863">
        <v>127855</v>
      </c>
      <c r="D2863">
        <v>127515</v>
      </c>
      <c r="E2863">
        <v>127560</v>
      </c>
    </row>
    <row r="2864" spans="1:5" x14ac:dyDescent="0.25">
      <c r="A2864" s="2">
        <v>45366.5</v>
      </c>
      <c r="B2864">
        <v>127950</v>
      </c>
      <c r="C2864">
        <v>128040</v>
      </c>
      <c r="D2864">
        <v>127825</v>
      </c>
      <c r="E2864">
        <v>127840</v>
      </c>
    </row>
    <row r="2865" spans="1:5" x14ac:dyDescent="0.25">
      <c r="A2865" s="2">
        <v>45366.458333333336</v>
      </c>
      <c r="B2865">
        <v>128330</v>
      </c>
      <c r="C2865">
        <v>128370</v>
      </c>
      <c r="D2865">
        <v>127870</v>
      </c>
      <c r="E2865">
        <v>127950</v>
      </c>
    </row>
    <row r="2866" spans="1:5" x14ac:dyDescent="0.25">
      <c r="A2866" s="2">
        <v>45366.416666666664</v>
      </c>
      <c r="B2866">
        <v>128760</v>
      </c>
      <c r="C2866">
        <v>129060</v>
      </c>
      <c r="D2866">
        <v>128210</v>
      </c>
      <c r="E2866">
        <v>128330</v>
      </c>
    </row>
    <row r="2867" spans="1:5" x14ac:dyDescent="0.25">
      <c r="A2867" s="2">
        <v>45366.375</v>
      </c>
      <c r="B2867">
        <v>128930</v>
      </c>
      <c r="C2867">
        <v>129020</v>
      </c>
      <c r="D2867">
        <v>128615</v>
      </c>
      <c r="E2867">
        <v>128760</v>
      </c>
    </row>
    <row r="2868" spans="1:5" x14ac:dyDescent="0.25">
      <c r="A2868" s="2">
        <v>45365.75</v>
      </c>
      <c r="B2868">
        <v>128930</v>
      </c>
      <c r="C2868">
        <v>129025</v>
      </c>
      <c r="D2868">
        <v>128915</v>
      </c>
      <c r="E2868">
        <v>129000</v>
      </c>
    </row>
    <row r="2869" spans="1:5" x14ac:dyDescent="0.25">
      <c r="A2869" s="2">
        <v>45365.708333333336</v>
      </c>
      <c r="B2869">
        <v>128820</v>
      </c>
      <c r="C2869">
        <v>129020</v>
      </c>
      <c r="D2869">
        <v>128760</v>
      </c>
      <c r="E2869">
        <v>128930</v>
      </c>
    </row>
    <row r="2870" spans="1:5" x14ac:dyDescent="0.25">
      <c r="A2870" s="2">
        <v>45365.666666666664</v>
      </c>
      <c r="B2870">
        <v>128865</v>
      </c>
      <c r="C2870">
        <v>128880</v>
      </c>
      <c r="D2870">
        <v>128415</v>
      </c>
      <c r="E2870">
        <v>128820</v>
      </c>
    </row>
    <row r="2871" spans="1:5" x14ac:dyDescent="0.25">
      <c r="A2871" s="2">
        <v>45365.625</v>
      </c>
      <c r="B2871">
        <v>128710</v>
      </c>
      <c r="C2871">
        <v>128955</v>
      </c>
      <c r="D2871">
        <v>128685</v>
      </c>
      <c r="E2871">
        <v>128860</v>
      </c>
    </row>
    <row r="2872" spans="1:5" x14ac:dyDescent="0.25">
      <c r="A2872" s="2">
        <v>45365.583333333336</v>
      </c>
      <c r="B2872">
        <v>128705</v>
      </c>
      <c r="C2872">
        <v>128735</v>
      </c>
      <c r="D2872">
        <v>128270</v>
      </c>
      <c r="E2872">
        <v>128705</v>
      </c>
    </row>
    <row r="2873" spans="1:5" x14ac:dyDescent="0.25">
      <c r="A2873" s="2">
        <v>45365.541666666664</v>
      </c>
      <c r="B2873">
        <v>128865</v>
      </c>
      <c r="C2873">
        <v>128925</v>
      </c>
      <c r="D2873">
        <v>128630</v>
      </c>
      <c r="E2873">
        <v>128705</v>
      </c>
    </row>
    <row r="2874" spans="1:5" x14ac:dyDescent="0.25">
      <c r="A2874" s="2">
        <v>45365.5</v>
      </c>
      <c r="B2874">
        <v>129010</v>
      </c>
      <c r="C2874">
        <v>129120</v>
      </c>
      <c r="D2874">
        <v>128825</v>
      </c>
      <c r="E2874">
        <v>128865</v>
      </c>
    </row>
    <row r="2875" spans="1:5" x14ac:dyDescent="0.25">
      <c r="A2875" s="2">
        <v>45365.458333333336</v>
      </c>
      <c r="B2875">
        <v>128665</v>
      </c>
      <c r="C2875">
        <v>129290</v>
      </c>
      <c r="D2875">
        <v>128625</v>
      </c>
      <c r="E2875">
        <v>129005</v>
      </c>
    </row>
    <row r="2876" spans="1:5" x14ac:dyDescent="0.25">
      <c r="A2876" s="2">
        <v>45365.416666666664</v>
      </c>
      <c r="B2876">
        <v>129170</v>
      </c>
      <c r="C2876">
        <v>129415</v>
      </c>
      <c r="D2876">
        <v>128595</v>
      </c>
      <c r="E2876">
        <v>128665</v>
      </c>
    </row>
    <row r="2877" spans="1:5" x14ac:dyDescent="0.25">
      <c r="A2877" s="2">
        <v>45365.375</v>
      </c>
      <c r="B2877">
        <v>129550</v>
      </c>
      <c r="C2877">
        <v>129580</v>
      </c>
      <c r="D2877">
        <v>129065</v>
      </c>
      <c r="E2877">
        <v>129170</v>
      </c>
    </row>
    <row r="2878" spans="1:5" x14ac:dyDescent="0.25">
      <c r="A2878" s="2">
        <v>45364.75</v>
      </c>
      <c r="B2878">
        <v>129325</v>
      </c>
      <c r="C2878">
        <v>129480</v>
      </c>
      <c r="D2878">
        <v>129295</v>
      </c>
      <c r="E2878">
        <v>129325</v>
      </c>
    </row>
    <row r="2879" spans="1:5" x14ac:dyDescent="0.25">
      <c r="A2879" s="2">
        <v>45364.708333333336</v>
      </c>
      <c r="B2879">
        <v>129390</v>
      </c>
      <c r="C2879">
        <v>129435</v>
      </c>
      <c r="D2879">
        <v>129235</v>
      </c>
      <c r="E2879">
        <v>129330</v>
      </c>
    </row>
    <row r="2880" spans="1:5" x14ac:dyDescent="0.25">
      <c r="A2880" s="2">
        <v>45364.666666666664</v>
      </c>
      <c r="B2880">
        <v>129325</v>
      </c>
      <c r="C2880">
        <v>129420</v>
      </c>
      <c r="D2880">
        <v>129050</v>
      </c>
      <c r="E2880">
        <v>129390</v>
      </c>
    </row>
    <row r="2881" spans="1:5" x14ac:dyDescent="0.25">
      <c r="A2881" s="2">
        <v>45364.625</v>
      </c>
      <c r="B2881">
        <v>129710</v>
      </c>
      <c r="C2881">
        <v>129740</v>
      </c>
      <c r="D2881">
        <v>129310</v>
      </c>
      <c r="E2881">
        <v>129330</v>
      </c>
    </row>
    <row r="2882" spans="1:5" x14ac:dyDescent="0.25">
      <c r="A2882" s="2">
        <v>45364.583333333336</v>
      </c>
      <c r="B2882">
        <v>129165</v>
      </c>
      <c r="C2882">
        <v>129740</v>
      </c>
      <c r="D2882">
        <v>129085</v>
      </c>
      <c r="E2882">
        <v>129710</v>
      </c>
    </row>
    <row r="2883" spans="1:5" x14ac:dyDescent="0.25">
      <c r="A2883" s="2">
        <v>45364.541666666664</v>
      </c>
      <c r="B2883">
        <v>129330</v>
      </c>
      <c r="C2883">
        <v>129400</v>
      </c>
      <c r="D2883">
        <v>129105</v>
      </c>
      <c r="E2883">
        <v>129165</v>
      </c>
    </row>
    <row r="2884" spans="1:5" x14ac:dyDescent="0.25">
      <c r="A2884" s="2">
        <v>45364.5</v>
      </c>
      <c r="B2884">
        <v>129075</v>
      </c>
      <c r="C2884">
        <v>129360</v>
      </c>
      <c r="D2884">
        <v>129065</v>
      </c>
      <c r="E2884">
        <v>129325</v>
      </c>
    </row>
    <row r="2885" spans="1:5" x14ac:dyDescent="0.25">
      <c r="A2885" s="2">
        <v>45364.458333333336</v>
      </c>
      <c r="B2885">
        <v>129425</v>
      </c>
      <c r="C2885">
        <v>129510</v>
      </c>
      <c r="D2885">
        <v>129065</v>
      </c>
      <c r="E2885">
        <v>129075</v>
      </c>
    </row>
    <row r="2886" spans="1:5" x14ac:dyDescent="0.25">
      <c r="A2886" s="2">
        <v>45364.416666666664</v>
      </c>
      <c r="B2886">
        <v>128600</v>
      </c>
      <c r="C2886">
        <v>129470</v>
      </c>
      <c r="D2886">
        <v>128550</v>
      </c>
      <c r="E2886">
        <v>129430</v>
      </c>
    </row>
    <row r="2887" spans="1:5" x14ac:dyDescent="0.25">
      <c r="A2887" s="2">
        <v>45364.375</v>
      </c>
      <c r="B2887">
        <v>128940</v>
      </c>
      <c r="C2887">
        <v>128955</v>
      </c>
      <c r="D2887">
        <v>128480</v>
      </c>
      <c r="E2887">
        <v>128600</v>
      </c>
    </row>
    <row r="2888" spans="1:5" x14ac:dyDescent="0.25">
      <c r="A2888" s="2">
        <v>45363.75</v>
      </c>
      <c r="B2888">
        <v>128935</v>
      </c>
      <c r="C2888">
        <v>129040</v>
      </c>
      <c r="D2888">
        <v>128905</v>
      </c>
      <c r="E2888">
        <v>128905</v>
      </c>
    </row>
    <row r="2889" spans="1:5" x14ac:dyDescent="0.25">
      <c r="A2889" s="2">
        <v>45363.708333333336</v>
      </c>
      <c r="B2889">
        <v>128990</v>
      </c>
      <c r="C2889">
        <v>129075</v>
      </c>
      <c r="D2889">
        <v>128850</v>
      </c>
      <c r="E2889">
        <v>128945</v>
      </c>
    </row>
    <row r="2890" spans="1:5" x14ac:dyDescent="0.25">
      <c r="A2890" s="2">
        <v>45363.666666666664</v>
      </c>
      <c r="B2890">
        <v>129170</v>
      </c>
      <c r="C2890">
        <v>129275</v>
      </c>
      <c r="D2890">
        <v>128925</v>
      </c>
      <c r="E2890">
        <v>128995</v>
      </c>
    </row>
    <row r="2891" spans="1:5" x14ac:dyDescent="0.25">
      <c r="A2891" s="2">
        <v>45363.625</v>
      </c>
      <c r="B2891">
        <v>128845</v>
      </c>
      <c r="C2891">
        <v>129325</v>
      </c>
      <c r="D2891">
        <v>128780</v>
      </c>
      <c r="E2891">
        <v>129170</v>
      </c>
    </row>
    <row r="2892" spans="1:5" x14ac:dyDescent="0.25">
      <c r="A2892" s="2">
        <v>45363.583333333336</v>
      </c>
      <c r="B2892">
        <v>128840</v>
      </c>
      <c r="C2892">
        <v>128900</v>
      </c>
      <c r="D2892">
        <v>128675</v>
      </c>
      <c r="E2892">
        <v>128845</v>
      </c>
    </row>
    <row r="2893" spans="1:5" x14ac:dyDescent="0.25">
      <c r="A2893" s="2">
        <v>45363.541666666664</v>
      </c>
      <c r="B2893">
        <v>128705</v>
      </c>
      <c r="C2893">
        <v>128960</v>
      </c>
      <c r="D2893">
        <v>128590</v>
      </c>
      <c r="E2893">
        <v>128835</v>
      </c>
    </row>
    <row r="2894" spans="1:5" x14ac:dyDescent="0.25">
      <c r="A2894" s="2">
        <v>45363.5</v>
      </c>
      <c r="B2894">
        <v>128235</v>
      </c>
      <c r="C2894">
        <v>128720</v>
      </c>
      <c r="D2894">
        <v>128175</v>
      </c>
      <c r="E2894">
        <v>128710</v>
      </c>
    </row>
    <row r="2895" spans="1:5" x14ac:dyDescent="0.25">
      <c r="A2895" s="2">
        <v>45363.458333333336</v>
      </c>
      <c r="B2895">
        <v>128100</v>
      </c>
      <c r="C2895">
        <v>128425</v>
      </c>
      <c r="D2895">
        <v>127805</v>
      </c>
      <c r="E2895">
        <v>128240</v>
      </c>
    </row>
    <row r="2896" spans="1:5" x14ac:dyDescent="0.25">
      <c r="A2896" s="2">
        <v>45363.416666666664</v>
      </c>
      <c r="B2896">
        <v>128560</v>
      </c>
      <c r="C2896">
        <v>128780</v>
      </c>
      <c r="D2896">
        <v>128040</v>
      </c>
      <c r="E2896">
        <v>128100</v>
      </c>
    </row>
    <row r="2897" spans="1:5" x14ac:dyDescent="0.25">
      <c r="A2897" s="2">
        <v>45363.375</v>
      </c>
      <c r="B2897">
        <v>127870</v>
      </c>
      <c r="C2897">
        <v>128845</v>
      </c>
      <c r="D2897">
        <v>127855</v>
      </c>
      <c r="E2897">
        <v>128560</v>
      </c>
    </row>
    <row r="2898" spans="1:5" x14ac:dyDescent="0.25">
      <c r="A2898" s="2">
        <v>45362.75</v>
      </c>
      <c r="B2898">
        <v>127575</v>
      </c>
      <c r="C2898">
        <v>127595</v>
      </c>
      <c r="D2898">
        <v>127470</v>
      </c>
      <c r="E2898">
        <v>127560</v>
      </c>
    </row>
    <row r="2899" spans="1:5" x14ac:dyDescent="0.25">
      <c r="A2899" s="2">
        <v>45362.708333333336</v>
      </c>
      <c r="B2899">
        <v>127525</v>
      </c>
      <c r="C2899">
        <v>127600</v>
      </c>
      <c r="D2899">
        <v>127340</v>
      </c>
      <c r="E2899">
        <v>127575</v>
      </c>
    </row>
    <row r="2900" spans="1:5" x14ac:dyDescent="0.25">
      <c r="A2900" s="2">
        <v>45362.666666666664</v>
      </c>
      <c r="B2900">
        <v>127750</v>
      </c>
      <c r="C2900">
        <v>128070</v>
      </c>
      <c r="D2900">
        <v>127305</v>
      </c>
      <c r="E2900">
        <v>127520</v>
      </c>
    </row>
    <row r="2901" spans="1:5" x14ac:dyDescent="0.25">
      <c r="A2901" s="2">
        <v>45362.625</v>
      </c>
      <c r="B2901">
        <v>127680</v>
      </c>
      <c r="C2901">
        <v>127770</v>
      </c>
      <c r="D2901">
        <v>127535</v>
      </c>
      <c r="E2901">
        <v>127750</v>
      </c>
    </row>
    <row r="2902" spans="1:5" x14ac:dyDescent="0.25">
      <c r="A2902" s="2">
        <v>45362.583333333336</v>
      </c>
      <c r="B2902">
        <v>127680</v>
      </c>
      <c r="C2902">
        <v>127970</v>
      </c>
      <c r="D2902">
        <v>127610</v>
      </c>
      <c r="E2902">
        <v>127680</v>
      </c>
    </row>
    <row r="2903" spans="1:5" x14ac:dyDescent="0.25">
      <c r="A2903" s="2">
        <v>45362.541666666664</v>
      </c>
      <c r="B2903">
        <v>127760</v>
      </c>
      <c r="C2903">
        <v>127825</v>
      </c>
      <c r="D2903">
        <v>127620</v>
      </c>
      <c r="E2903">
        <v>127680</v>
      </c>
    </row>
    <row r="2904" spans="1:5" x14ac:dyDescent="0.25">
      <c r="A2904" s="2">
        <v>45362.5</v>
      </c>
      <c r="B2904">
        <v>128130</v>
      </c>
      <c r="C2904">
        <v>128135</v>
      </c>
      <c r="D2904">
        <v>127585</v>
      </c>
      <c r="E2904">
        <v>127760</v>
      </c>
    </row>
    <row r="2905" spans="1:5" x14ac:dyDescent="0.25">
      <c r="A2905" s="2">
        <v>45362.458333333336</v>
      </c>
      <c r="B2905">
        <v>127525</v>
      </c>
      <c r="C2905">
        <v>128240</v>
      </c>
      <c r="D2905">
        <v>127460</v>
      </c>
      <c r="E2905">
        <v>128130</v>
      </c>
    </row>
    <row r="2906" spans="1:5" x14ac:dyDescent="0.25">
      <c r="A2906" s="2">
        <v>45362.416666666664</v>
      </c>
      <c r="B2906">
        <v>127325</v>
      </c>
      <c r="C2906">
        <v>127725</v>
      </c>
      <c r="D2906">
        <v>127245</v>
      </c>
      <c r="E2906">
        <v>127525</v>
      </c>
    </row>
    <row r="2907" spans="1:5" x14ac:dyDescent="0.25">
      <c r="A2907" s="2">
        <v>45362.375</v>
      </c>
      <c r="B2907">
        <v>127695</v>
      </c>
      <c r="C2907">
        <v>127835</v>
      </c>
      <c r="D2907">
        <v>127235</v>
      </c>
      <c r="E2907">
        <v>127320</v>
      </c>
    </row>
    <row r="2908" spans="1:5" x14ac:dyDescent="0.25">
      <c r="A2908" s="2">
        <v>45359.75</v>
      </c>
      <c r="B2908">
        <v>128405</v>
      </c>
      <c r="C2908">
        <v>128480</v>
      </c>
      <c r="D2908">
        <v>128230</v>
      </c>
      <c r="E2908">
        <v>128305</v>
      </c>
    </row>
    <row r="2909" spans="1:5" x14ac:dyDescent="0.25">
      <c r="A2909" s="2">
        <v>45359.708333333336</v>
      </c>
      <c r="B2909">
        <v>128510</v>
      </c>
      <c r="C2909">
        <v>128535</v>
      </c>
      <c r="D2909">
        <v>128075</v>
      </c>
      <c r="E2909">
        <v>128405</v>
      </c>
    </row>
    <row r="2910" spans="1:5" x14ac:dyDescent="0.25">
      <c r="A2910" s="2">
        <v>45359.666666666664</v>
      </c>
      <c r="B2910">
        <v>128485</v>
      </c>
      <c r="C2910">
        <v>128815</v>
      </c>
      <c r="D2910">
        <v>128460</v>
      </c>
      <c r="E2910">
        <v>128510</v>
      </c>
    </row>
    <row r="2911" spans="1:5" x14ac:dyDescent="0.25">
      <c r="A2911" s="2">
        <v>45359.625</v>
      </c>
      <c r="B2911">
        <v>128480</v>
      </c>
      <c r="C2911">
        <v>128800</v>
      </c>
      <c r="D2911">
        <v>128375</v>
      </c>
      <c r="E2911">
        <v>128480</v>
      </c>
    </row>
    <row r="2912" spans="1:5" x14ac:dyDescent="0.25">
      <c r="A2912" s="2">
        <v>45359.583333333336</v>
      </c>
      <c r="B2912">
        <v>128350</v>
      </c>
      <c r="C2912">
        <v>128880</v>
      </c>
      <c r="D2912">
        <v>128325</v>
      </c>
      <c r="E2912">
        <v>128480</v>
      </c>
    </row>
    <row r="2913" spans="1:5" x14ac:dyDescent="0.25">
      <c r="A2913" s="2">
        <v>45359.541666666664</v>
      </c>
      <c r="B2913">
        <v>128635</v>
      </c>
      <c r="C2913">
        <v>128660</v>
      </c>
      <c r="D2913">
        <v>128245</v>
      </c>
      <c r="E2913">
        <v>128350</v>
      </c>
    </row>
    <row r="2914" spans="1:5" x14ac:dyDescent="0.25">
      <c r="A2914" s="2">
        <v>45359.5</v>
      </c>
      <c r="B2914">
        <v>127880</v>
      </c>
      <c r="C2914">
        <v>128765</v>
      </c>
      <c r="D2914">
        <v>127870</v>
      </c>
      <c r="E2914">
        <v>128640</v>
      </c>
    </row>
    <row r="2915" spans="1:5" x14ac:dyDescent="0.25">
      <c r="A2915" s="2">
        <v>45359.458333333336</v>
      </c>
      <c r="B2915">
        <v>127765</v>
      </c>
      <c r="C2915">
        <v>128050</v>
      </c>
      <c r="D2915">
        <v>127635</v>
      </c>
      <c r="E2915">
        <v>127880</v>
      </c>
    </row>
    <row r="2916" spans="1:5" x14ac:dyDescent="0.25">
      <c r="A2916" s="2">
        <v>45359.416666666664</v>
      </c>
      <c r="B2916">
        <v>127350</v>
      </c>
      <c r="C2916">
        <v>128085</v>
      </c>
      <c r="D2916">
        <v>127100</v>
      </c>
      <c r="E2916">
        <v>127760</v>
      </c>
    </row>
    <row r="2917" spans="1:5" x14ac:dyDescent="0.25">
      <c r="A2917" s="2">
        <v>45359.375</v>
      </c>
      <c r="B2917">
        <v>127500</v>
      </c>
      <c r="C2917">
        <v>127550</v>
      </c>
      <c r="D2917">
        <v>127220</v>
      </c>
      <c r="E2917">
        <v>127345</v>
      </c>
    </row>
    <row r="2918" spans="1:5" x14ac:dyDescent="0.25">
      <c r="A2918" s="2">
        <v>45358.75</v>
      </c>
      <c r="B2918">
        <v>129750</v>
      </c>
      <c r="C2918">
        <v>129795</v>
      </c>
      <c r="D2918">
        <v>129610</v>
      </c>
      <c r="E2918">
        <v>129685</v>
      </c>
    </row>
    <row r="2919" spans="1:5" x14ac:dyDescent="0.25">
      <c r="A2919" s="2">
        <v>45358.708333333336</v>
      </c>
      <c r="B2919">
        <v>129620</v>
      </c>
      <c r="C2919">
        <v>129785</v>
      </c>
      <c r="D2919">
        <v>129550</v>
      </c>
      <c r="E2919">
        <v>129750</v>
      </c>
    </row>
    <row r="2920" spans="1:5" x14ac:dyDescent="0.25">
      <c r="A2920" s="2">
        <v>45358.666666666664</v>
      </c>
      <c r="B2920">
        <v>129740</v>
      </c>
      <c r="C2920">
        <v>129740</v>
      </c>
      <c r="D2920">
        <v>129570</v>
      </c>
      <c r="E2920">
        <v>129620</v>
      </c>
    </row>
    <row r="2921" spans="1:5" x14ac:dyDescent="0.25">
      <c r="A2921" s="2">
        <v>45358.625</v>
      </c>
      <c r="B2921">
        <v>129600</v>
      </c>
      <c r="C2921">
        <v>129815</v>
      </c>
      <c r="D2921">
        <v>129530</v>
      </c>
      <c r="E2921">
        <v>129735</v>
      </c>
    </row>
    <row r="2922" spans="1:5" x14ac:dyDescent="0.25">
      <c r="A2922" s="2">
        <v>45358.583333333336</v>
      </c>
      <c r="B2922">
        <v>129605</v>
      </c>
      <c r="C2922">
        <v>129660</v>
      </c>
      <c r="D2922">
        <v>129370</v>
      </c>
      <c r="E2922">
        <v>129605</v>
      </c>
    </row>
    <row r="2923" spans="1:5" x14ac:dyDescent="0.25">
      <c r="A2923" s="2">
        <v>45358.541666666664</v>
      </c>
      <c r="B2923">
        <v>129730</v>
      </c>
      <c r="C2923">
        <v>129800</v>
      </c>
      <c r="D2923">
        <v>129505</v>
      </c>
      <c r="E2923">
        <v>129610</v>
      </c>
    </row>
    <row r="2924" spans="1:5" x14ac:dyDescent="0.25">
      <c r="A2924" s="2">
        <v>45358.5</v>
      </c>
      <c r="B2924">
        <v>129555</v>
      </c>
      <c r="C2924">
        <v>129755</v>
      </c>
      <c r="D2924">
        <v>129425</v>
      </c>
      <c r="E2924">
        <v>129725</v>
      </c>
    </row>
    <row r="2925" spans="1:5" x14ac:dyDescent="0.25">
      <c r="A2925" s="2">
        <v>45358.458333333336</v>
      </c>
      <c r="B2925">
        <v>130140</v>
      </c>
      <c r="C2925">
        <v>130185</v>
      </c>
      <c r="D2925">
        <v>129475</v>
      </c>
      <c r="E2925">
        <v>129555</v>
      </c>
    </row>
    <row r="2926" spans="1:5" x14ac:dyDescent="0.25">
      <c r="A2926" s="2">
        <v>45358.416666666664</v>
      </c>
      <c r="B2926">
        <v>130245</v>
      </c>
      <c r="C2926">
        <v>130540</v>
      </c>
      <c r="D2926">
        <v>130110</v>
      </c>
      <c r="E2926">
        <v>130145</v>
      </c>
    </row>
    <row r="2927" spans="1:5" x14ac:dyDescent="0.25">
      <c r="A2927" s="2">
        <v>45358.375</v>
      </c>
      <c r="B2927">
        <v>130580</v>
      </c>
      <c r="C2927">
        <v>130615</v>
      </c>
      <c r="D2927">
        <v>130160</v>
      </c>
      <c r="E2927">
        <v>130240</v>
      </c>
    </row>
    <row r="2928" spans="1:5" x14ac:dyDescent="0.25">
      <c r="A2928" s="2">
        <v>45357.75</v>
      </c>
      <c r="B2928">
        <v>130315</v>
      </c>
      <c r="C2928">
        <v>130405</v>
      </c>
      <c r="D2928">
        <v>130220</v>
      </c>
      <c r="E2928">
        <v>130265</v>
      </c>
    </row>
    <row r="2929" spans="1:5" x14ac:dyDescent="0.25">
      <c r="A2929" s="2">
        <v>45357.708333333336</v>
      </c>
      <c r="B2929">
        <v>130325</v>
      </c>
      <c r="C2929">
        <v>130465</v>
      </c>
      <c r="D2929">
        <v>130205</v>
      </c>
      <c r="E2929">
        <v>130310</v>
      </c>
    </row>
    <row r="2930" spans="1:5" x14ac:dyDescent="0.25">
      <c r="A2930" s="2">
        <v>45357.666666666664</v>
      </c>
      <c r="B2930">
        <v>130405</v>
      </c>
      <c r="C2930">
        <v>130425</v>
      </c>
      <c r="D2930">
        <v>130120</v>
      </c>
      <c r="E2930">
        <v>130325</v>
      </c>
    </row>
    <row r="2931" spans="1:5" x14ac:dyDescent="0.25">
      <c r="A2931" s="2">
        <v>45357.625</v>
      </c>
      <c r="B2931">
        <v>130605</v>
      </c>
      <c r="C2931">
        <v>130660</v>
      </c>
      <c r="D2931">
        <v>130365</v>
      </c>
      <c r="E2931">
        <v>130405</v>
      </c>
    </row>
    <row r="2932" spans="1:5" x14ac:dyDescent="0.25">
      <c r="A2932" s="2">
        <v>45357.583333333336</v>
      </c>
      <c r="B2932">
        <v>130680</v>
      </c>
      <c r="C2932">
        <v>130775</v>
      </c>
      <c r="D2932">
        <v>130550</v>
      </c>
      <c r="E2932">
        <v>130605</v>
      </c>
    </row>
    <row r="2933" spans="1:5" x14ac:dyDescent="0.25">
      <c r="A2933" s="2">
        <v>45357.541666666664</v>
      </c>
      <c r="B2933">
        <v>130120</v>
      </c>
      <c r="C2933">
        <v>130745</v>
      </c>
      <c r="D2933">
        <v>129945</v>
      </c>
      <c r="E2933">
        <v>130680</v>
      </c>
    </row>
    <row r="2934" spans="1:5" x14ac:dyDescent="0.25">
      <c r="A2934" s="2">
        <v>45357.5</v>
      </c>
      <c r="B2934">
        <v>130300</v>
      </c>
      <c r="C2934">
        <v>130535</v>
      </c>
      <c r="D2934">
        <v>129965</v>
      </c>
      <c r="E2934">
        <v>130115</v>
      </c>
    </row>
    <row r="2935" spans="1:5" x14ac:dyDescent="0.25">
      <c r="A2935" s="2">
        <v>45357.458333333336</v>
      </c>
      <c r="B2935">
        <v>130495</v>
      </c>
      <c r="C2935">
        <v>130560</v>
      </c>
      <c r="D2935">
        <v>130240</v>
      </c>
      <c r="E2935">
        <v>130300</v>
      </c>
    </row>
    <row r="2936" spans="1:5" x14ac:dyDescent="0.25">
      <c r="A2936" s="2">
        <v>45357.416666666664</v>
      </c>
      <c r="B2936">
        <v>130235</v>
      </c>
      <c r="C2936">
        <v>130640</v>
      </c>
      <c r="D2936">
        <v>129880</v>
      </c>
      <c r="E2936">
        <v>130495</v>
      </c>
    </row>
    <row r="2937" spans="1:5" x14ac:dyDescent="0.25">
      <c r="A2937" s="2">
        <v>45357.375</v>
      </c>
      <c r="B2937">
        <v>130175</v>
      </c>
      <c r="C2937">
        <v>130485</v>
      </c>
      <c r="D2937">
        <v>130115</v>
      </c>
      <c r="E2937">
        <v>130235</v>
      </c>
    </row>
    <row r="2938" spans="1:5" x14ac:dyDescent="0.25">
      <c r="A2938" s="2">
        <v>45356.75</v>
      </c>
      <c r="B2938">
        <v>129645</v>
      </c>
      <c r="C2938">
        <v>129750</v>
      </c>
      <c r="D2938">
        <v>129530</v>
      </c>
      <c r="E2938">
        <v>129750</v>
      </c>
    </row>
    <row r="2939" spans="1:5" x14ac:dyDescent="0.25">
      <c r="A2939" s="2">
        <v>45356.708333333336</v>
      </c>
      <c r="B2939">
        <v>129410</v>
      </c>
      <c r="C2939">
        <v>129660</v>
      </c>
      <c r="D2939">
        <v>129370</v>
      </c>
      <c r="E2939">
        <v>129645</v>
      </c>
    </row>
    <row r="2940" spans="1:5" x14ac:dyDescent="0.25">
      <c r="A2940" s="2">
        <v>45356.666666666664</v>
      </c>
      <c r="B2940">
        <v>129715</v>
      </c>
      <c r="C2940">
        <v>129795</v>
      </c>
      <c r="D2940">
        <v>129270</v>
      </c>
      <c r="E2940">
        <v>129415</v>
      </c>
    </row>
    <row r="2941" spans="1:5" x14ac:dyDescent="0.25">
      <c r="A2941" s="2">
        <v>45356.625</v>
      </c>
      <c r="B2941">
        <v>129700</v>
      </c>
      <c r="C2941">
        <v>129875</v>
      </c>
      <c r="D2941">
        <v>129660</v>
      </c>
      <c r="E2941">
        <v>129715</v>
      </c>
    </row>
    <row r="2942" spans="1:5" x14ac:dyDescent="0.25">
      <c r="A2942" s="2">
        <v>45356.583333333336</v>
      </c>
      <c r="B2942">
        <v>129880</v>
      </c>
      <c r="C2942">
        <v>130065</v>
      </c>
      <c r="D2942">
        <v>129670</v>
      </c>
      <c r="E2942">
        <v>129700</v>
      </c>
    </row>
    <row r="2943" spans="1:5" x14ac:dyDescent="0.25">
      <c r="A2943" s="2">
        <v>45356.541666666664</v>
      </c>
      <c r="B2943">
        <v>130230</v>
      </c>
      <c r="C2943">
        <v>130250</v>
      </c>
      <c r="D2943">
        <v>129555</v>
      </c>
      <c r="E2943">
        <v>129880</v>
      </c>
    </row>
    <row r="2944" spans="1:5" x14ac:dyDescent="0.25">
      <c r="A2944" s="2">
        <v>45356.5</v>
      </c>
      <c r="B2944">
        <v>129850</v>
      </c>
      <c r="C2944">
        <v>130520</v>
      </c>
      <c r="D2944">
        <v>129845</v>
      </c>
      <c r="E2944">
        <v>130230</v>
      </c>
    </row>
    <row r="2945" spans="1:5" x14ac:dyDescent="0.25">
      <c r="A2945" s="2">
        <v>45356.458333333336</v>
      </c>
      <c r="B2945">
        <v>129845</v>
      </c>
      <c r="C2945">
        <v>130160</v>
      </c>
      <c r="D2945">
        <v>129755</v>
      </c>
      <c r="E2945">
        <v>129845</v>
      </c>
    </row>
    <row r="2946" spans="1:5" x14ac:dyDescent="0.25">
      <c r="A2946" s="2">
        <v>45356.416666666664</v>
      </c>
      <c r="B2946">
        <v>129900</v>
      </c>
      <c r="C2946">
        <v>130070</v>
      </c>
      <c r="D2946">
        <v>129670</v>
      </c>
      <c r="E2946">
        <v>129845</v>
      </c>
    </row>
    <row r="2947" spans="1:5" x14ac:dyDescent="0.25">
      <c r="A2947" s="2">
        <v>45356.375</v>
      </c>
      <c r="B2947">
        <v>129700</v>
      </c>
      <c r="C2947">
        <v>130080</v>
      </c>
      <c r="D2947">
        <v>129625</v>
      </c>
      <c r="E2947">
        <v>129895</v>
      </c>
    </row>
    <row r="2948" spans="1:5" x14ac:dyDescent="0.25">
      <c r="A2948" s="2">
        <v>45355.75</v>
      </c>
      <c r="B2948">
        <v>129890</v>
      </c>
      <c r="C2948">
        <v>129930</v>
      </c>
      <c r="D2948">
        <v>129815</v>
      </c>
      <c r="E2948">
        <v>129815</v>
      </c>
    </row>
    <row r="2949" spans="1:5" x14ac:dyDescent="0.25">
      <c r="A2949" s="2">
        <v>45355.708333333336</v>
      </c>
      <c r="B2949">
        <v>129945</v>
      </c>
      <c r="C2949">
        <v>130030</v>
      </c>
      <c r="D2949">
        <v>129820</v>
      </c>
      <c r="E2949">
        <v>129890</v>
      </c>
    </row>
    <row r="2950" spans="1:5" x14ac:dyDescent="0.25">
      <c r="A2950" s="2">
        <v>45355.666666666664</v>
      </c>
      <c r="B2950">
        <v>129990</v>
      </c>
      <c r="C2950">
        <v>130045</v>
      </c>
      <c r="D2950">
        <v>129845</v>
      </c>
      <c r="E2950">
        <v>129945</v>
      </c>
    </row>
    <row r="2951" spans="1:5" x14ac:dyDescent="0.25">
      <c r="A2951" s="2">
        <v>45355.625</v>
      </c>
      <c r="B2951">
        <v>129985</v>
      </c>
      <c r="C2951">
        <v>130055</v>
      </c>
      <c r="D2951">
        <v>129865</v>
      </c>
      <c r="E2951">
        <v>129990</v>
      </c>
    </row>
    <row r="2952" spans="1:5" x14ac:dyDescent="0.25">
      <c r="A2952" s="2">
        <v>45355.583333333336</v>
      </c>
      <c r="B2952">
        <v>130175</v>
      </c>
      <c r="C2952">
        <v>130220</v>
      </c>
      <c r="D2952">
        <v>129930</v>
      </c>
      <c r="E2952">
        <v>129985</v>
      </c>
    </row>
    <row r="2953" spans="1:5" x14ac:dyDescent="0.25">
      <c r="A2953" s="2">
        <v>45355.541666666664</v>
      </c>
      <c r="B2953">
        <v>129865</v>
      </c>
      <c r="C2953">
        <v>130285</v>
      </c>
      <c r="D2953">
        <v>129845</v>
      </c>
      <c r="E2953">
        <v>130170</v>
      </c>
    </row>
    <row r="2954" spans="1:5" x14ac:dyDescent="0.25">
      <c r="A2954" s="2">
        <v>45355.5</v>
      </c>
      <c r="B2954">
        <v>129985</v>
      </c>
      <c r="C2954">
        <v>129995</v>
      </c>
      <c r="D2954">
        <v>129740</v>
      </c>
      <c r="E2954">
        <v>129865</v>
      </c>
    </row>
    <row r="2955" spans="1:5" x14ac:dyDescent="0.25">
      <c r="A2955" s="2">
        <v>45355.458333333336</v>
      </c>
      <c r="B2955">
        <v>130590</v>
      </c>
      <c r="C2955">
        <v>130630</v>
      </c>
      <c r="D2955">
        <v>129865</v>
      </c>
      <c r="E2955">
        <v>129990</v>
      </c>
    </row>
    <row r="2956" spans="1:5" x14ac:dyDescent="0.25">
      <c r="A2956" s="2">
        <v>45355.416666666664</v>
      </c>
      <c r="B2956">
        <v>130615</v>
      </c>
      <c r="C2956">
        <v>130825</v>
      </c>
      <c r="D2956">
        <v>130410</v>
      </c>
      <c r="E2956">
        <v>130595</v>
      </c>
    </row>
    <row r="2957" spans="1:5" x14ac:dyDescent="0.25">
      <c r="A2957" s="2">
        <v>45355.375</v>
      </c>
      <c r="B2957">
        <v>130680</v>
      </c>
      <c r="C2957">
        <v>130875</v>
      </c>
      <c r="D2957">
        <v>130570</v>
      </c>
      <c r="E2957">
        <v>130610</v>
      </c>
    </row>
    <row r="2958" spans="1:5" x14ac:dyDescent="0.25">
      <c r="A2958" s="2">
        <v>45352.75</v>
      </c>
      <c r="B2958">
        <v>130815</v>
      </c>
      <c r="C2958">
        <v>130860</v>
      </c>
      <c r="D2958">
        <v>130500</v>
      </c>
      <c r="E2958">
        <v>130500</v>
      </c>
    </row>
    <row r="2959" spans="1:5" x14ac:dyDescent="0.25">
      <c r="A2959" s="2">
        <v>45352.708333333336</v>
      </c>
      <c r="B2959">
        <v>130870</v>
      </c>
      <c r="C2959">
        <v>130895</v>
      </c>
      <c r="D2959">
        <v>130720</v>
      </c>
      <c r="E2959">
        <v>130815</v>
      </c>
    </row>
    <row r="2960" spans="1:5" x14ac:dyDescent="0.25">
      <c r="A2960" s="2">
        <v>45352.666666666664</v>
      </c>
      <c r="B2960">
        <v>130660</v>
      </c>
      <c r="C2960">
        <v>130900</v>
      </c>
      <c r="D2960">
        <v>130565</v>
      </c>
      <c r="E2960">
        <v>130875</v>
      </c>
    </row>
    <row r="2961" spans="1:5" x14ac:dyDescent="0.25">
      <c r="A2961" s="2">
        <v>45352.625</v>
      </c>
      <c r="B2961">
        <v>130735</v>
      </c>
      <c r="C2961">
        <v>130930</v>
      </c>
      <c r="D2961">
        <v>130655</v>
      </c>
      <c r="E2961">
        <v>130655</v>
      </c>
    </row>
    <row r="2962" spans="1:5" x14ac:dyDescent="0.25">
      <c r="A2962" s="2">
        <v>45352.583333333336</v>
      </c>
      <c r="B2962">
        <v>131085</v>
      </c>
      <c r="C2962">
        <v>131155</v>
      </c>
      <c r="D2962">
        <v>130670</v>
      </c>
      <c r="E2962">
        <v>130730</v>
      </c>
    </row>
    <row r="2963" spans="1:5" x14ac:dyDescent="0.25">
      <c r="A2963" s="2">
        <v>45352.541666666664</v>
      </c>
      <c r="B2963">
        <v>131255</v>
      </c>
      <c r="C2963">
        <v>131290</v>
      </c>
      <c r="D2963">
        <v>130970</v>
      </c>
      <c r="E2963">
        <v>131085</v>
      </c>
    </row>
    <row r="2964" spans="1:5" x14ac:dyDescent="0.25">
      <c r="A2964" s="2">
        <v>45352.5</v>
      </c>
      <c r="B2964">
        <v>130275</v>
      </c>
      <c r="C2964">
        <v>131295</v>
      </c>
      <c r="D2964">
        <v>130270</v>
      </c>
      <c r="E2964">
        <v>131255</v>
      </c>
    </row>
    <row r="2965" spans="1:5" x14ac:dyDescent="0.25">
      <c r="A2965" s="2">
        <v>45352.458333333336</v>
      </c>
      <c r="B2965">
        <v>130780</v>
      </c>
      <c r="C2965">
        <v>131020</v>
      </c>
      <c r="D2965">
        <v>130230</v>
      </c>
      <c r="E2965">
        <v>130275</v>
      </c>
    </row>
    <row r="2966" spans="1:5" x14ac:dyDescent="0.25">
      <c r="A2966" s="2">
        <v>45352.416666666664</v>
      </c>
      <c r="B2966">
        <v>131015</v>
      </c>
      <c r="C2966">
        <v>131035</v>
      </c>
      <c r="D2966">
        <v>130570</v>
      </c>
      <c r="E2966">
        <v>130780</v>
      </c>
    </row>
    <row r="2967" spans="1:5" x14ac:dyDescent="0.25">
      <c r="A2967" s="2">
        <v>45352.375</v>
      </c>
      <c r="B2967">
        <v>130970</v>
      </c>
      <c r="C2967">
        <v>131315</v>
      </c>
      <c r="D2967">
        <v>130620</v>
      </c>
      <c r="E2967">
        <v>131020</v>
      </c>
    </row>
    <row r="2968" spans="1:5" x14ac:dyDescent="0.25">
      <c r="A2968" s="2">
        <v>45351.75</v>
      </c>
      <c r="B2968">
        <v>130595</v>
      </c>
      <c r="C2968">
        <v>130895</v>
      </c>
      <c r="D2968">
        <v>130550</v>
      </c>
      <c r="E2968">
        <v>130800</v>
      </c>
    </row>
    <row r="2969" spans="1:5" x14ac:dyDescent="0.25">
      <c r="A2969" s="2">
        <v>45351.708333333336</v>
      </c>
      <c r="B2969">
        <v>130450</v>
      </c>
      <c r="C2969">
        <v>130770</v>
      </c>
      <c r="D2969">
        <v>130340</v>
      </c>
      <c r="E2969">
        <v>130600</v>
      </c>
    </row>
    <row r="2970" spans="1:5" x14ac:dyDescent="0.25">
      <c r="A2970" s="2">
        <v>45351.666666666664</v>
      </c>
      <c r="B2970">
        <v>130635</v>
      </c>
      <c r="C2970">
        <v>130725</v>
      </c>
      <c r="D2970">
        <v>130270</v>
      </c>
      <c r="E2970">
        <v>130450</v>
      </c>
    </row>
    <row r="2971" spans="1:5" x14ac:dyDescent="0.25">
      <c r="A2971" s="2">
        <v>45351.625</v>
      </c>
      <c r="B2971">
        <v>130730</v>
      </c>
      <c r="C2971">
        <v>130770</v>
      </c>
      <c r="D2971">
        <v>130550</v>
      </c>
      <c r="E2971">
        <v>130630</v>
      </c>
    </row>
    <row r="2972" spans="1:5" x14ac:dyDescent="0.25">
      <c r="A2972" s="2">
        <v>45351.583333333336</v>
      </c>
      <c r="B2972">
        <v>130730</v>
      </c>
      <c r="C2972">
        <v>130785</v>
      </c>
      <c r="D2972">
        <v>130510</v>
      </c>
      <c r="E2972">
        <v>130730</v>
      </c>
    </row>
    <row r="2973" spans="1:5" x14ac:dyDescent="0.25">
      <c r="A2973" s="2">
        <v>45351.541666666664</v>
      </c>
      <c r="B2973">
        <v>130675</v>
      </c>
      <c r="C2973">
        <v>130795</v>
      </c>
      <c r="D2973">
        <v>130535</v>
      </c>
      <c r="E2973">
        <v>130730</v>
      </c>
    </row>
    <row r="2974" spans="1:5" x14ac:dyDescent="0.25">
      <c r="A2974" s="2">
        <v>45351.5</v>
      </c>
      <c r="B2974">
        <v>130830</v>
      </c>
      <c r="C2974">
        <v>131070</v>
      </c>
      <c r="D2974">
        <v>130465</v>
      </c>
      <c r="E2974">
        <v>130675</v>
      </c>
    </row>
    <row r="2975" spans="1:5" x14ac:dyDescent="0.25">
      <c r="A2975" s="2">
        <v>45351.458333333336</v>
      </c>
      <c r="B2975">
        <v>131025</v>
      </c>
      <c r="C2975">
        <v>131120</v>
      </c>
      <c r="D2975">
        <v>130545</v>
      </c>
      <c r="E2975">
        <v>130830</v>
      </c>
    </row>
    <row r="2976" spans="1:5" x14ac:dyDescent="0.25">
      <c r="A2976" s="2">
        <v>45351.416666666664</v>
      </c>
      <c r="B2976">
        <v>131290</v>
      </c>
      <c r="C2976">
        <v>131520</v>
      </c>
      <c r="D2976">
        <v>130910</v>
      </c>
      <c r="E2976">
        <v>131020</v>
      </c>
    </row>
    <row r="2977" spans="1:5" x14ac:dyDescent="0.25">
      <c r="A2977" s="2">
        <v>45351.375</v>
      </c>
      <c r="B2977">
        <v>132200</v>
      </c>
      <c r="C2977">
        <v>132270</v>
      </c>
      <c r="D2977">
        <v>131285</v>
      </c>
      <c r="E2977">
        <v>131295</v>
      </c>
    </row>
    <row r="2978" spans="1:5" x14ac:dyDescent="0.25">
      <c r="A2978" s="2">
        <v>45350.75</v>
      </c>
      <c r="B2978">
        <v>131835</v>
      </c>
      <c r="C2978">
        <v>131885</v>
      </c>
      <c r="D2978">
        <v>131670</v>
      </c>
      <c r="E2978">
        <v>131825</v>
      </c>
    </row>
    <row r="2979" spans="1:5" x14ac:dyDescent="0.25">
      <c r="A2979" s="2">
        <v>45350.708333333336</v>
      </c>
      <c r="B2979">
        <v>131730</v>
      </c>
      <c r="C2979">
        <v>131945</v>
      </c>
      <c r="D2979">
        <v>131710</v>
      </c>
      <c r="E2979">
        <v>131835</v>
      </c>
    </row>
    <row r="2980" spans="1:5" x14ac:dyDescent="0.25">
      <c r="A2980" s="2">
        <v>45350.666666666664</v>
      </c>
      <c r="B2980">
        <v>131640</v>
      </c>
      <c r="C2980">
        <v>131855</v>
      </c>
      <c r="D2980">
        <v>131420</v>
      </c>
      <c r="E2980">
        <v>131730</v>
      </c>
    </row>
    <row r="2981" spans="1:5" x14ac:dyDescent="0.25">
      <c r="A2981" s="2">
        <v>45350.625</v>
      </c>
      <c r="B2981">
        <v>131980</v>
      </c>
      <c r="C2981">
        <v>132120</v>
      </c>
      <c r="D2981">
        <v>131625</v>
      </c>
      <c r="E2981">
        <v>131645</v>
      </c>
    </row>
    <row r="2982" spans="1:5" x14ac:dyDescent="0.25">
      <c r="A2982" s="2">
        <v>45350.583333333336</v>
      </c>
      <c r="B2982">
        <v>132435</v>
      </c>
      <c r="C2982">
        <v>132485</v>
      </c>
      <c r="D2982">
        <v>131880</v>
      </c>
      <c r="E2982">
        <v>131985</v>
      </c>
    </row>
    <row r="2983" spans="1:5" x14ac:dyDescent="0.25">
      <c r="A2983" s="2">
        <v>45350.541666666664</v>
      </c>
      <c r="B2983">
        <v>132700</v>
      </c>
      <c r="C2983">
        <v>132780</v>
      </c>
      <c r="D2983">
        <v>132300</v>
      </c>
      <c r="E2983">
        <v>132440</v>
      </c>
    </row>
    <row r="2984" spans="1:5" x14ac:dyDescent="0.25">
      <c r="A2984" s="2">
        <v>45350.5</v>
      </c>
      <c r="B2984">
        <v>132510</v>
      </c>
      <c r="C2984">
        <v>132795</v>
      </c>
      <c r="D2984">
        <v>132435</v>
      </c>
      <c r="E2984">
        <v>132700</v>
      </c>
    </row>
    <row r="2985" spans="1:5" x14ac:dyDescent="0.25">
      <c r="A2985" s="2">
        <v>45350.458333333336</v>
      </c>
      <c r="B2985">
        <v>132815</v>
      </c>
      <c r="C2985">
        <v>132850</v>
      </c>
      <c r="D2985">
        <v>132380</v>
      </c>
      <c r="E2985">
        <v>132510</v>
      </c>
    </row>
    <row r="2986" spans="1:5" x14ac:dyDescent="0.25">
      <c r="A2986" s="2">
        <v>45350.416666666664</v>
      </c>
      <c r="B2986">
        <v>132790</v>
      </c>
      <c r="C2986">
        <v>133080</v>
      </c>
      <c r="D2986">
        <v>132665</v>
      </c>
      <c r="E2986">
        <v>132815</v>
      </c>
    </row>
    <row r="2987" spans="1:5" x14ac:dyDescent="0.25">
      <c r="A2987" s="2">
        <v>45350.375</v>
      </c>
      <c r="B2987">
        <v>132900</v>
      </c>
      <c r="C2987">
        <v>132920</v>
      </c>
      <c r="D2987">
        <v>132640</v>
      </c>
      <c r="E2987">
        <v>132790</v>
      </c>
    </row>
    <row r="2988" spans="1:5" x14ac:dyDescent="0.25">
      <c r="A2988" s="2">
        <v>45349.75</v>
      </c>
      <c r="B2988">
        <v>133540</v>
      </c>
      <c r="C2988">
        <v>133600</v>
      </c>
      <c r="D2988">
        <v>133375</v>
      </c>
      <c r="E2988">
        <v>133375</v>
      </c>
    </row>
    <row r="2989" spans="1:5" x14ac:dyDescent="0.25">
      <c r="A2989" s="2">
        <v>45349.708333333336</v>
      </c>
      <c r="B2989">
        <v>133385</v>
      </c>
      <c r="C2989">
        <v>133585</v>
      </c>
      <c r="D2989">
        <v>133285</v>
      </c>
      <c r="E2989">
        <v>133535</v>
      </c>
    </row>
    <row r="2990" spans="1:5" x14ac:dyDescent="0.25">
      <c r="A2990" s="2">
        <v>45349.666666666664</v>
      </c>
      <c r="B2990">
        <v>133400</v>
      </c>
      <c r="C2990">
        <v>133495</v>
      </c>
      <c r="D2990">
        <v>133295</v>
      </c>
      <c r="E2990">
        <v>133380</v>
      </c>
    </row>
    <row r="2991" spans="1:5" x14ac:dyDescent="0.25">
      <c r="A2991" s="2">
        <v>45349.625</v>
      </c>
      <c r="B2991">
        <v>133115</v>
      </c>
      <c r="C2991">
        <v>133480</v>
      </c>
      <c r="D2991">
        <v>133075</v>
      </c>
      <c r="E2991">
        <v>133405</v>
      </c>
    </row>
    <row r="2992" spans="1:5" x14ac:dyDescent="0.25">
      <c r="A2992" s="2">
        <v>45349.583333333336</v>
      </c>
      <c r="B2992">
        <v>133180</v>
      </c>
      <c r="C2992">
        <v>133230</v>
      </c>
      <c r="D2992">
        <v>133060</v>
      </c>
      <c r="E2992">
        <v>133120</v>
      </c>
    </row>
    <row r="2993" spans="1:5" x14ac:dyDescent="0.25">
      <c r="A2993" s="2">
        <v>45349.541666666664</v>
      </c>
      <c r="B2993">
        <v>133065</v>
      </c>
      <c r="C2993">
        <v>133265</v>
      </c>
      <c r="D2993">
        <v>133000</v>
      </c>
      <c r="E2993">
        <v>133175</v>
      </c>
    </row>
    <row r="2994" spans="1:5" x14ac:dyDescent="0.25">
      <c r="A2994" s="2">
        <v>45349.5</v>
      </c>
      <c r="B2994">
        <v>132970</v>
      </c>
      <c r="C2994">
        <v>133155</v>
      </c>
      <c r="D2994">
        <v>132965</v>
      </c>
      <c r="E2994">
        <v>133065</v>
      </c>
    </row>
    <row r="2995" spans="1:5" x14ac:dyDescent="0.25">
      <c r="A2995" s="2">
        <v>45349.458333333336</v>
      </c>
      <c r="B2995">
        <v>132735</v>
      </c>
      <c r="C2995">
        <v>133030</v>
      </c>
      <c r="D2995">
        <v>132630</v>
      </c>
      <c r="E2995">
        <v>132975</v>
      </c>
    </row>
    <row r="2996" spans="1:5" x14ac:dyDescent="0.25">
      <c r="A2996" s="2">
        <v>45349.416666666664</v>
      </c>
      <c r="B2996">
        <v>132385</v>
      </c>
      <c r="C2996">
        <v>132940</v>
      </c>
      <c r="D2996">
        <v>132360</v>
      </c>
      <c r="E2996">
        <v>132735</v>
      </c>
    </row>
    <row r="2997" spans="1:5" x14ac:dyDescent="0.25">
      <c r="A2997" s="2">
        <v>45349.375</v>
      </c>
      <c r="B2997">
        <v>131850</v>
      </c>
      <c r="C2997">
        <v>132475</v>
      </c>
      <c r="D2997">
        <v>131830</v>
      </c>
      <c r="E2997">
        <v>132390</v>
      </c>
    </row>
    <row r="2998" spans="1:5" x14ac:dyDescent="0.25">
      <c r="A2998" s="2">
        <v>45348.75</v>
      </c>
      <c r="B2998">
        <v>131415</v>
      </c>
      <c r="C2998">
        <v>131530</v>
      </c>
      <c r="D2998">
        <v>131285</v>
      </c>
      <c r="E2998">
        <v>131285</v>
      </c>
    </row>
    <row r="2999" spans="1:5" x14ac:dyDescent="0.25">
      <c r="A2999" s="2">
        <v>45348.708333333336</v>
      </c>
      <c r="B2999">
        <v>131455</v>
      </c>
      <c r="C2999">
        <v>131585</v>
      </c>
      <c r="D2999">
        <v>131360</v>
      </c>
      <c r="E2999">
        <v>131425</v>
      </c>
    </row>
    <row r="3000" spans="1:5" x14ac:dyDescent="0.25">
      <c r="A3000" s="2">
        <v>45348.666666666664</v>
      </c>
      <c r="B3000">
        <v>131540</v>
      </c>
      <c r="C3000">
        <v>131585</v>
      </c>
      <c r="D3000">
        <v>131325</v>
      </c>
      <c r="E3000">
        <v>131455</v>
      </c>
    </row>
    <row r="3001" spans="1:5" x14ac:dyDescent="0.25">
      <c r="A3001" s="2">
        <v>45348.625</v>
      </c>
      <c r="B3001">
        <v>131520</v>
      </c>
      <c r="C3001">
        <v>131555</v>
      </c>
      <c r="D3001">
        <v>131355</v>
      </c>
      <c r="E3001">
        <v>131540</v>
      </c>
    </row>
    <row r="3002" spans="1:5" x14ac:dyDescent="0.25">
      <c r="A3002" s="2">
        <v>45348.583333333336</v>
      </c>
      <c r="B3002">
        <v>131065</v>
      </c>
      <c r="C3002">
        <v>131625</v>
      </c>
      <c r="D3002">
        <v>131010</v>
      </c>
      <c r="E3002">
        <v>131520</v>
      </c>
    </row>
    <row r="3003" spans="1:5" x14ac:dyDescent="0.25">
      <c r="A3003" s="2">
        <v>45348.541666666664</v>
      </c>
      <c r="B3003">
        <v>131075</v>
      </c>
      <c r="C3003">
        <v>131140</v>
      </c>
      <c r="D3003">
        <v>130920</v>
      </c>
      <c r="E3003">
        <v>131060</v>
      </c>
    </row>
    <row r="3004" spans="1:5" x14ac:dyDescent="0.25">
      <c r="A3004" s="2">
        <v>45348.5</v>
      </c>
      <c r="B3004">
        <v>131545</v>
      </c>
      <c r="C3004">
        <v>131720</v>
      </c>
      <c r="D3004">
        <v>131015</v>
      </c>
      <c r="E3004">
        <v>131080</v>
      </c>
    </row>
    <row r="3005" spans="1:5" x14ac:dyDescent="0.25">
      <c r="A3005" s="2">
        <v>45348.458333333336</v>
      </c>
      <c r="B3005">
        <v>131730</v>
      </c>
      <c r="C3005">
        <v>131755</v>
      </c>
      <c r="D3005">
        <v>131240</v>
      </c>
      <c r="E3005">
        <v>131545</v>
      </c>
    </row>
    <row r="3006" spans="1:5" x14ac:dyDescent="0.25">
      <c r="A3006" s="2">
        <v>45348.416666666664</v>
      </c>
      <c r="B3006">
        <v>130900</v>
      </c>
      <c r="C3006">
        <v>131785</v>
      </c>
      <c r="D3006">
        <v>130860</v>
      </c>
      <c r="E3006">
        <v>131735</v>
      </c>
    </row>
    <row r="3007" spans="1:5" x14ac:dyDescent="0.25">
      <c r="A3007" s="2">
        <v>45348.375</v>
      </c>
      <c r="B3007">
        <v>131235</v>
      </c>
      <c r="C3007">
        <v>131320</v>
      </c>
      <c r="D3007">
        <v>130880</v>
      </c>
      <c r="E3007">
        <v>130900</v>
      </c>
    </row>
    <row r="3008" spans="1:5" x14ac:dyDescent="0.25">
      <c r="A3008" s="2">
        <v>45345.75</v>
      </c>
      <c r="B3008">
        <v>131180</v>
      </c>
      <c r="C3008">
        <v>131515</v>
      </c>
      <c r="D3008">
        <v>131145</v>
      </c>
      <c r="E3008">
        <v>131515</v>
      </c>
    </row>
    <row r="3009" spans="1:5" x14ac:dyDescent="0.25">
      <c r="A3009" s="2">
        <v>45345.708333333336</v>
      </c>
      <c r="B3009">
        <v>131160</v>
      </c>
      <c r="C3009">
        <v>131275</v>
      </c>
      <c r="D3009">
        <v>131065</v>
      </c>
      <c r="E3009">
        <v>131185</v>
      </c>
    </row>
    <row r="3010" spans="1:5" x14ac:dyDescent="0.25">
      <c r="A3010" s="2">
        <v>45345.666666666664</v>
      </c>
      <c r="B3010">
        <v>131190</v>
      </c>
      <c r="C3010">
        <v>131230</v>
      </c>
      <c r="D3010">
        <v>130960</v>
      </c>
      <c r="E3010">
        <v>131160</v>
      </c>
    </row>
    <row r="3011" spans="1:5" x14ac:dyDescent="0.25">
      <c r="A3011" s="2">
        <v>45345.625</v>
      </c>
      <c r="B3011">
        <v>131445</v>
      </c>
      <c r="C3011">
        <v>131520</v>
      </c>
      <c r="D3011">
        <v>131140</v>
      </c>
      <c r="E3011">
        <v>131190</v>
      </c>
    </row>
    <row r="3012" spans="1:5" x14ac:dyDescent="0.25">
      <c r="A3012" s="2">
        <v>45345.583333333336</v>
      </c>
      <c r="B3012">
        <v>131205</v>
      </c>
      <c r="C3012">
        <v>131475</v>
      </c>
      <c r="D3012">
        <v>131200</v>
      </c>
      <c r="E3012">
        <v>131450</v>
      </c>
    </row>
    <row r="3013" spans="1:5" x14ac:dyDescent="0.25">
      <c r="A3013" s="2">
        <v>45345.541666666664</v>
      </c>
      <c r="B3013">
        <v>131360</v>
      </c>
      <c r="C3013">
        <v>131370</v>
      </c>
      <c r="D3013">
        <v>130860</v>
      </c>
      <c r="E3013">
        <v>131210</v>
      </c>
    </row>
    <row r="3014" spans="1:5" x14ac:dyDescent="0.25">
      <c r="A3014" s="2">
        <v>45345.5</v>
      </c>
      <c r="B3014">
        <v>131570</v>
      </c>
      <c r="C3014">
        <v>131655</v>
      </c>
      <c r="D3014">
        <v>131315</v>
      </c>
      <c r="E3014">
        <v>131365</v>
      </c>
    </row>
    <row r="3015" spans="1:5" x14ac:dyDescent="0.25">
      <c r="A3015" s="2">
        <v>45345.458333333336</v>
      </c>
      <c r="B3015">
        <v>132085</v>
      </c>
      <c r="C3015">
        <v>132085</v>
      </c>
      <c r="D3015">
        <v>131455</v>
      </c>
      <c r="E3015">
        <v>131575</v>
      </c>
    </row>
    <row r="3016" spans="1:5" x14ac:dyDescent="0.25">
      <c r="A3016" s="2">
        <v>45345.416666666664</v>
      </c>
      <c r="B3016">
        <v>132390</v>
      </c>
      <c r="C3016">
        <v>132480</v>
      </c>
      <c r="D3016">
        <v>132035</v>
      </c>
      <c r="E3016">
        <v>132080</v>
      </c>
    </row>
    <row r="3017" spans="1:5" x14ac:dyDescent="0.25">
      <c r="A3017" s="2">
        <v>45345.375</v>
      </c>
      <c r="B3017">
        <v>132260</v>
      </c>
      <c r="C3017">
        <v>132445</v>
      </c>
      <c r="D3017">
        <v>132085</v>
      </c>
      <c r="E3017">
        <v>132390</v>
      </c>
    </row>
    <row r="3018" spans="1:5" x14ac:dyDescent="0.25">
      <c r="A3018" s="2">
        <v>45344.75</v>
      </c>
      <c r="B3018">
        <v>131965</v>
      </c>
      <c r="C3018">
        <v>132105</v>
      </c>
      <c r="D3018">
        <v>131950</v>
      </c>
      <c r="E3018">
        <v>132055</v>
      </c>
    </row>
    <row r="3019" spans="1:5" x14ac:dyDescent="0.25">
      <c r="A3019" s="2">
        <v>45344.708333333336</v>
      </c>
      <c r="B3019">
        <v>132330</v>
      </c>
      <c r="C3019">
        <v>132375</v>
      </c>
      <c r="D3019">
        <v>131910</v>
      </c>
      <c r="E3019">
        <v>131965</v>
      </c>
    </row>
    <row r="3020" spans="1:5" x14ac:dyDescent="0.25">
      <c r="A3020" s="2">
        <v>45344.666666666664</v>
      </c>
      <c r="B3020">
        <v>132335</v>
      </c>
      <c r="C3020">
        <v>132605</v>
      </c>
      <c r="D3020">
        <v>132290</v>
      </c>
      <c r="E3020">
        <v>132325</v>
      </c>
    </row>
    <row r="3021" spans="1:5" x14ac:dyDescent="0.25">
      <c r="A3021" s="2">
        <v>45344.625</v>
      </c>
      <c r="B3021">
        <v>131920</v>
      </c>
      <c r="C3021">
        <v>132355</v>
      </c>
      <c r="D3021">
        <v>131820</v>
      </c>
      <c r="E3021">
        <v>132340</v>
      </c>
    </row>
    <row r="3022" spans="1:5" x14ac:dyDescent="0.25">
      <c r="A3022" s="2">
        <v>45344.583333333336</v>
      </c>
      <c r="B3022">
        <v>132115</v>
      </c>
      <c r="C3022">
        <v>132240</v>
      </c>
      <c r="D3022">
        <v>131910</v>
      </c>
      <c r="E3022">
        <v>131920</v>
      </c>
    </row>
    <row r="3023" spans="1:5" x14ac:dyDescent="0.25">
      <c r="A3023" s="2">
        <v>45344.541666666664</v>
      </c>
      <c r="B3023">
        <v>132015</v>
      </c>
      <c r="C3023">
        <v>132180</v>
      </c>
      <c r="D3023">
        <v>131965</v>
      </c>
      <c r="E3023">
        <v>132115</v>
      </c>
    </row>
    <row r="3024" spans="1:5" x14ac:dyDescent="0.25">
      <c r="A3024" s="2">
        <v>45344.5</v>
      </c>
      <c r="B3024">
        <v>132190</v>
      </c>
      <c r="C3024">
        <v>132245</v>
      </c>
      <c r="D3024">
        <v>131870</v>
      </c>
      <c r="E3024">
        <v>132015</v>
      </c>
    </row>
    <row r="3025" spans="1:5" x14ac:dyDescent="0.25">
      <c r="A3025" s="2">
        <v>45344.458333333336</v>
      </c>
      <c r="B3025">
        <v>132430</v>
      </c>
      <c r="C3025">
        <v>132540</v>
      </c>
      <c r="D3025">
        <v>132070</v>
      </c>
      <c r="E3025">
        <v>132190</v>
      </c>
    </row>
    <row r="3026" spans="1:5" x14ac:dyDescent="0.25">
      <c r="A3026" s="2">
        <v>45344.416666666664</v>
      </c>
      <c r="B3026">
        <v>132535</v>
      </c>
      <c r="C3026">
        <v>132730</v>
      </c>
      <c r="D3026">
        <v>132315</v>
      </c>
      <c r="E3026">
        <v>132430</v>
      </c>
    </row>
    <row r="3027" spans="1:5" x14ac:dyDescent="0.25">
      <c r="A3027" s="2">
        <v>45344.375</v>
      </c>
      <c r="B3027">
        <v>132950</v>
      </c>
      <c r="C3027">
        <v>133000</v>
      </c>
      <c r="D3027">
        <v>132515</v>
      </c>
      <c r="E3027">
        <v>132530</v>
      </c>
    </row>
    <row r="3028" spans="1:5" x14ac:dyDescent="0.25">
      <c r="A3028" s="2">
        <v>45343.75</v>
      </c>
      <c r="B3028">
        <v>131995</v>
      </c>
      <c r="C3028">
        <v>132245</v>
      </c>
      <c r="D3028">
        <v>131885</v>
      </c>
      <c r="E3028">
        <v>132245</v>
      </c>
    </row>
    <row r="3029" spans="1:5" x14ac:dyDescent="0.25">
      <c r="A3029" s="2">
        <v>45343.708333333336</v>
      </c>
      <c r="B3029">
        <v>131825</v>
      </c>
      <c r="C3029">
        <v>132010</v>
      </c>
      <c r="D3029">
        <v>131610</v>
      </c>
      <c r="E3029">
        <v>131990</v>
      </c>
    </row>
    <row r="3030" spans="1:5" x14ac:dyDescent="0.25">
      <c r="A3030" s="2">
        <v>45343.666666666664</v>
      </c>
      <c r="B3030">
        <v>131630</v>
      </c>
      <c r="C3030">
        <v>131920</v>
      </c>
      <c r="D3030">
        <v>131460</v>
      </c>
      <c r="E3030">
        <v>131825</v>
      </c>
    </row>
    <row r="3031" spans="1:5" x14ac:dyDescent="0.25">
      <c r="A3031" s="2">
        <v>45343.625</v>
      </c>
      <c r="B3031">
        <v>131325</v>
      </c>
      <c r="C3031">
        <v>131700</v>
      </c>
      <c r="D3031">
        <v>131215</v>
      </c>
      <c r="E3031">
        <v>131625</v>
      </c>
    </row>
    <row r="3032" spans="1:5" x14ac:dyDescent="0.25">
      <c r="A3032" s="2">
        <v>45343.583333333336</v>
      </c>
      <c r="B3032">
        <v>131790</v>
      </c>
      <c r="C3032">
        <v>131865</v>
      </c>
      <c r="D3032">
        <v>131300</v>
      </c>
      <c r="E3032">
        <v>131330</v>
      </c>
    </row>
    <row r="3033" spans="1:5" x14ac:dyDescent="0.25">
      <c r="A3033" s="2">
        <v>45343.541666666664</v>
      </c>
      <c r="B3033">
        <v>131620</v>
      </c>
      <c r="C3033">
        <v>131855</v>
      </c>
      <c r="D3033">
        <v>131495</v>
      </c>
      <c r="E3033">
        <v>131790</v>
      </c>
    </row>
    <row r="3034" spans="1:5" x14ac:dyDescent="0.25">
      <c r="A3034" s="2">
        <v>45343.5</v>
      </c>
      <c r="B3034">
        <v>131715</v>
      </c>
      <c r="C3034">
        <v>131820</v>
      </c>
      <c r="D3034">
        <v>131455</v>
      </c>
      <c r="E3034">
        <v>131615</v>
      </c>
    </row>
    <row r="3035" spans="1:5" x14ac:dyDescent="0.25">
      <c r="A3035" s="2">
        <v>45343.458333333336</v>
      </c>
      <c r="B3035">
        <v>131590</v>
      </c>
      <c r="C3035">
        <v>131985</v>
      </c>
      <c r="D3035">
        <v>131535</v>
      </c>
      <c r="E3035">
        <v>131715</v>
      </c>
    </row>
    <row r="3036" spans="1:5" x14ac:dyDescent="0.25">
      <c r="A3036" s="2">
        <v>45343.416666666664</v>
      </c>
      <c r="B3036">
        <v>131545</v>
      </c>
      <c r="C3036">
        <v>131895</v>
      </c>
      <c r="D3036">
        <v>131475</v>
      </c>
      <c r="E3036">
        <v>131585</v>
      </c>
    </row>
    <row r="3037" spans="1:5" x14ac:dyDescent="0.25">
      <c r="A3037" s="2">
        <v>45343.375</v>
      </c>
      <c r="B3037">
        <v>131520</v>
      </c>
      <c r="C3037">
        <v>131675</v>
      </c>
      <c r="D3037">
        <v>131460</v>
      </c>
      <c r="E3037">
        <v>131545</v>
      </c>
    </row>
    <row r="3038" spans="1:5" x14ac:dyDescent="0.25">
      <c r="A3038" s="2">
        <v>45342.75</v>
      </c>
      <c r="B3038">
        <v>131875</v>
      </c>
      <c r="C3038">
        <v>132070</v>
      </c>
      <c r="D3038">
        <v>131845</v>
      </c>
      <c r="E3038">
        <v>132070</v>
      </c>
    </row>
    <row r="3039" spans="1:5" x14ac:dyDescent="0.25">
      <c r="A3039" s="2">
        <v>45342.708333333336</v>
      </c>
      <c r="B3039">
        <v>131685</v>
      </c>
      <c r="C3039">
        <v>131885</v>
      </c>
      <c r="D3039">
        <v>131585</v>
      </c>
      <c r="E3039">
        <v>131870</v>
      </c>
    </row>
    <row r="3040" spans="1:5" x14ac:dyDescent="0.25">
      <c r="A3040" s="2">
        <v>45342.666666666664</v>
      </c>
      <c r="B3040">
        <v>131650</v>
      </c>
      <c r="C3040">
        <v>131735</v>
      </c>
      <c r="D3040">
        <v>131490</v>
      </c>
      <c r="E3040">
        <v>131685</v>
      </c>
    </row>
    <row r="3041" spans="1:5" x14ac:dyDescent="0.25">
      <c r="A3041" s="2">
        <v>45342.625</v>
      </c>
      <c r="B3041">
        <v>131770</v>
      </c>
      <c r="C3041">
        <v>131810</v>
      </c>
      <c r="D3041">
        <v>131540</v>
      </c>
      <c r="E3041">
        <v>131650</v>
      </c>
    </row>
    <row r="3042" spans="1:5" x14ac:dyDescent="0.25">
      <c r="A3042" s="2">
        <v>45342.583333333336</v>
      </c>
      <c r="B3042">
        <v>131510</v>
      </c>
      <c r="C3042">
        <v>131775</v>
      </c>
      <c r="D3042">
        <v>131440</v>
      </c>
      <c r="E3042">
        <v>131765</v>
      </c>
    </row>
    <row r="3043" spans="1:5" x14ac:dyDescent="0.25">
      <c r="A3043" s="2">
        <v>45342.541666666664</v>
      </c>
      <c r="B3043">
        <v>131790</v>
      </c>
      <c r="C3043">
        <v>131805</v>
      </c>
      <c r="D3043">
        <v>131490</v>
      </c>
      <c r="E3043">
        <v>131505</v>
      </c>
    </row>
    <row r="3044" spans="1:5" x14ac:dyDescent="0.25">
      <c r="A3044" s="2">
        <v>45342.5</v>
      </c>
      <c r="B3044">
        <v>131630</v>
      </c>
      <c r="C3044">
        <v>131845</v>
      </c>
      <c r="D3044">
        <v>131580</v>
      </c>
      <c r="E3044">
        <v>131790</v>
      </c>
    </row>
    <row r="3045" spans="1:5" x14ac:dyDescent="0.25">
      <c r="A3045" s="2">
        <v>45342.458333333336</v>
      </c>
      <c r="B3045">
        <v>131125</v>
      </c>
      <c r="C3045">
        <v>131730</v>
      </c>
      <c r="D3045">
        <v>131080</v>
      </c>
      <c r="E3045">
        <v>131630</v>
      </c>
    </row>
    <row r="3046" spans="1:5" x14ac:dyDescent="0.25">
      <c r="A3046" s="2">
        <v>45342.416666666664</v>
      </c>
      <c r="B3046">
        <v>130220</v>
      </c>
      <c r="C3046">
        <v>131285</v>
      </c>
      <c r="D3046">
        <v>130140</v>
      </c>
      <c r="E3046">
        <v>131125</v>
      </c>
    </row>
    <row r="3047" spans="1:5" x14ac:dyDescent="0.25">
      <c r="A3047" s="2">
        <v>45342.375</v>
      </c>
      <c r="B3047">
        <v>130395</v>
      </c>
      <c r="C3047">
        <v>130440</v>
      </c>
      <c r="D3047">
        <v>130085</v>
      </c>
      <c r="E3047">
        <v>130220</v>
      </c>
    </row>
    <row r="3048" spans="1:5" x14ac:dyDescent="0.25">
      <c r="A3048" s="2">
        <v>45341.75</v>
      </c>
      <c r="B3048">
        <v>130920</v>
      </c>
      <c r="C3048">
        <v>131065</v>
      </c>
      <c r="D3048">
        <v>130920</v>
      </c>
      <c r="E3048">
        <v>131035</v>
      </c>
    </row>
    <row r="3049" spans="1:5" x14ac:dyDescent="0.25">
      <c r="A3049" s="2">
        <v>45341.708333333336</v>
      </c>
      <c r="B3049">
        <v>130740</v>
      </c>
      <c r="C3049">
        <v>130970</v>
      </c>
      <c r="D3049">
        <v>130685</v>
      </c>
      <c r="E3049">
        <v>130915</v>
      </c>
    </row>
    <row r="3050" spans="1:5" x14ac:dyDescent="0.25">
      <c r="A3050" s="2">
        <v>45341.666666666664</v>
      </c>
      <c r="B3050">
        <v>130665</v>
      </c>
      <c r="C3050">
        <v>130775</v>
      </c>
      <c r="D3050">
        <v>130640</v>
      </c>
      <c r="E3050">
        <v>130740</v>
      </c>
    </row>
    <row r="3051" spans="1:5" x14ac:dyDescent="0.25">
      <c r="A3051" s="2">
        <v>45341.625</v>
      </c>
      <c r="B3051">
        <v>130740</v>
      </c>
      <c r="C3051">
        <v>130800</v>
      </c>
      <c r="D3051">
        <v>130620</v>
      </c>
      <c r="E3051">
        <v>130670</v>
      </c>
    </row>
    <row r="3052" spans="1:5" x14ac:dyDescent="0.25">
      <c r="A3052" s="2">
        <v>45341.583333333336</v>
      </c>
      <c r="B3052">
        <v>130710</v>
      </c>
      <c r="C3052">
        <v>130775</v>
      </c>
      <c r="D3052">
        <v>130530</v>
      </c>
      <c r="E3052">
        <v>130745</v>
      </c>
    </row>
    <row r="3053" spans="1:5" x14ac:dyDescent="0.25">
      <c r="A3053" s="2">
        <v>45341.541666666664</v>
      </c>
      <c r="B3053">
        <v>130490</v>
      </c>
      <c r="C3053">
        <v>130725</v>
      </c>
      <c r="D3053">
        <v>130465</v>
      </c>
      <c r="E3053">
        <v>130715</v>
      </c>
    </row>
    <row r="3054" spans="1:5" x14ac:dyDescent="0.25">
      <c r="A3054" s="2">
        <v>45341.5</v>
      </c>
      <c r="B3054">
        <v>130445</v>
      </c>
      <c r="C3054">
        <v>130595</v>
      </c>
      <c r="D3054">
        <v>130355</v>
      </c>
      <c r="E3054">
        <v>130485</v>
      </c>
    </row>
    <row r="3055" spans="1:5" x14ac:dyDescent="0.25">
      <c r="A3055" s="2">
        <v>45341.458333333336</v>
      </c>
      <c r="B3055">
        <v>130255</v>
      </c>
      <c r="C3055">
        <v>130540</v>
      </c>
      <c r="D3055">
        <v>130120</v>
      </c>
      <c r="E3055">
        <v>130445</v>
      </c>
    </row>
    <row r="3056" spans="1:5" x14ac:dyDescent="0.25">
      <c r="A3056" s="2">
        <v>45341.416666666664</v>
      </c>
      <c r="B3056">
        <v>130320</v>
      </c>
      <c r="C3056">
        <v>130445</v>
      </c>
      <c r="D3056">
        <v>130085</v>
      </c>
      <c r="E3056">
        <v>130255</v>
      </c>
    </row>
    <row r="3057" spans="1:5" x14ac:dyDescent="0.25">
      <c r="A3057" s="2">
        <v>45341.375</v>
      </c>
      <c r="B3057">
        <v>130465</v>
      </c>
      <c r="C3057">
        <v>130575</v>
      </c>
      <c r="D3057">
        <v>130300</v>
      </c>
      <c r="E3057">
        <v>130320</v>
      </c>
    </row>
    <row r="3058" spans="1:5" x14ac:dyDescent="0.25">
      <c r="A3058" s="2">
        <v>45338.75</v>
      </c>
      <c r="B3058">
        <v>130810</v>
      </c>
      <c r="C3058">
        <v>130865</v>
      </c>
      <c r="D3058">
        <v>130750</v>
      </c>
      <c r="E3058">
        <v>130830</v>
      </c>
    </row>
    <row r="3059" spans="1:5" x14ac:dyDescent="0.25">
      <c r="A3059" s="2">
        <v>45338.708333333336</v>
      </c>
      <c r="B3059">
        <v>130970</v>
      </c>
      <c r="C3059">
        <v>131040</v>
      </c>
      <c r="D3059">
        <v>130770</v>
      </c>
      <c r="E3059">
        <v>130805</v>
      </c>
    </row>
    <row r="3060" spans="1:5" x14ac:dyDescent="0.25">
      <c r="A3060" s="2">
        <v>45338.666666666664</v>
      </c>
      <c r="B3060">
        <v>130965</v>
      </c>
      <c r="C3060">
        <v>131165</v>
      </c>
      <c r="D3060">
        <v>130870</v>
      </c>
      <c r="E3060">
        <v>130970</v>
      </c>
    </row>
    <row r="3061" spans="1:5" x14ac:dyDescent="0.25">
      <c r="A3061" s="2">
        <v>45338.625</v>
      </c>
      <c r="B3061">
        <v>130750</v>
      </c>
      <c r="C3061">
        <v>131045</v>
      </c>
      <c r="D3061">
        <v>130610</v>
      </c>
      <c r="E3061">
        <v>130965</v>
      </c>
    </row>
    <row r="3062" spans="1:5" x14ac:dyDescent="0.25">
      <c r="A3062" s="2">
        <v>45338.583333333336</v>
      </c>
      <c r="B3062">
        <v>130385</v>
      </c>
      <c r="C3062">
        <v>130755</v>
      </c>
      <c r="D3062">
        <v>130300</v>
      </c>
      <c r="E3062">
        <v>130750</v>
      </c>
    </row>
    <row r="3063" spans="1:5" x14ac:dyDescent="0.25">
      <c r="A3063" s="2">
        <v>45338.541666666664</v>
      </c>
      <c r="B3063">
        <v>130610</v>
      </c>
      <c r="C3063">
        <v>130675</v>
      </c>
      <c r="D3063">
        <v>130335</v>
      </c>
      <c r="E3063">
        <v>130380</v>
      </c>
    </row>
    <row r="3064" spans="1:5" x14ac:dyDescent="0.25">
      <c r="A3064" s="2">
        <v>45338.5</v>
      </c>
      <c r="B3064">
        <v>130085</v>
      </c>
      <c r="C3064">
        <v>130850</v>
      </c>
      <c r="D3064">
        <v>130050</v>
      </c>
      <c r="E3064">
        <v>130610</v>
      </c>
    </row>
    <row r="3065" spans="1:5" x14ac:dyDescent="0.25">
      <c r="A3065" s="2">
        <v>45338.458333333336</v>
      </c>
      <c r="B3065">
        <v>130045</v>
      </c>
      <c r="C3065">
        <v>130380</v>
      </c>
      <c r="D3065">
        <v>129975</v>
      </c>
      <c r="E3065">
        <v>130085</v>
      </c>
    </row>
    <row r="3066" spans="1:5" x14ac:dyDescent="0.25">
      <c r="A3066" s="2">
        <v>45338.416666666664</v>
      </c>
      <c r="B3066">
        <v>130400</v>
      </c>
      <c r="C3066">
        <v>130860</v>
      </c>
      <c r="D3066">
        <v>129690</v>
      </c>
      <c r="E3066">
        <v>130050</v>
      </c>
    </row>
    <row r="3067" spans="1:5" x14ac:dyDescent="0.25">
      <c r="A3067" s="2">
        <v>45338.375</v>
      </c>
      <c r="B3067">
        <v>130180</v>
      </c>
      <c r="C3067">
        <v>130485</v>
      </c>
      <c r="D3067">
        <v>130085</v>
      </c>
      <c r="E3067">
        <v>130400</v>
      </c>
    </row>
    <row r="3068" spans="1:5" x14ac:dyDescent="0.25">
      <c r="A3068" s="2">
        <v>45337.75</v>
      </c>
      <c r="B3068">
        <v>129860</v>
      </c>
      <c r="C3068">
        <v>129900</v>
      </c>
      <c r="D3068">
        <v>129735</v>
      </c>
      <c r="E3068">
        <v>129900</v>
      </c>
    </row>
    <row r="3069" spans="1:5" x14ac:dyDescent="0.25">
      <c r="A3069" s="2">
        <v>45337.708333333336</v>
      </c>
      <c r="B3069">
        <v>129820</v>
      </c>
      <c r="C3069">
        <v>129910</v>
      </c>
      <c r="D3069">
        <v>129740</v>
      </c>
      <c r="E3069">
        <v>129860</v>
      </c>
    </row>
    <row r="3070" spans="1:5" x14ac:dyDescent="0.25">
      <c r="A3070" s="2">
        <v>45337.666666666664</v>
      </c>
      <c r="B3070">
        <v>129740</v>
      </c>
      <c r="C3070">
        <v>129925</v>
      </c>
      <c r="D3070">
        <v>129615</v>
      </c>
      <c r="E3070">
        <v>129820</v>
      </c>
    </row>
    <row r="3071" spans="1:5" x14ac:dyDescent="0.25">
      <c r="A3071" s="2">
        <v>45337.625</v>
      </c>
      <c r="B3071">
        <v>129545</v>
      </c>
      <c r="C3071">
        <v>129870</v>
      </c>
      <c r="D3071">
        <v>129525</v>
      </c>
      <c r="E3071">
        <v>129740</v>
      </c>
    </row>
    <row r="3072" spans="1:5" x14ac:dyDescent="0.25">
      <c r="A3072" s="2">
        <v>45337.583333333336</v>
      </c>
      <c r="B3072">
        <v>129355</v>
      </c>
      <c r="C3072">
        <v>129765</v>
      </c>
      <c r="D3072">
        <v>129335</v>
      </c>
      <c r="E3072">
        <v>129550</v>
      </c>
    </row>
    <row r="3073" spans="1:5" x14ac:dyDescent="0.25">
      <c r="A3073" s="2">
        <v>45337.541666666664</v>
      </c>
      <c r="B3073">
        <v>129500</v>
      </c>
      <c r="C3073">
        <v>129520</v>
      </c>
      <c r="D3073">
        <v>129215</v>
      </c>
      <c r="E3073">
        <v>129350</v>
      </c>
    </row>
    <row r="3074" spans="1:5" x14ac:dyDescent="0.25">
      <c r="A3074" s="2">
        <v>45337.5</v>
      </c>
      <c r="B3074">
        <v>129355</v>
      </c>
      <c r="C3074">
        <v>129625</v>
      </c>
      <c r="D3074">
        <v>129160</v>
      </c>
      <c r="E3074">
        <v>129505</v>
      </c>
    </row>
    <row r="3075" spans="1:5" x14ac:dyDescent="0.25">
      <c r="A3075" s="2">
        <v>45337.458333333336</v>
      </c>
      <c r="B3075">
        <v>129280</v>
      </c>
      <c r="C3075">
        <v>129615</v>
      </c>
      <c r="D3075">
        <v>128985</v>
      </c>
      <c r="E3075">
        <v>129355</v>
      </c>
    </row>
    <row r="3076" spans="1:5" x14ac:dyDescent="0.25">
      <c r="A3076" s="2">
        <v>45337.416666666664</v>
      </c>
      <c r="B3076">
        <v>129665</v>
      </c>
      <c r="C3076">
        <v>129705</v>
      </c>
      <c r="D3076">
        <v>129125</v>
      </c>
      <c r="E3076">
        <v>129280</v>
      </c>
    </row>
    <row r="3077" spans="1:5" x14ac:dyDescent="0.25">
      <c r="A3077" s="2">
        <v>45337.375</v>
      </c>
      <c r="B3077">
        <v>129465</v>
      </c>
      <c r="C3077">
        <v>129745</v>
      </c>
      <c r="D3077">
        <v>129365</v>
      </c>
      <c r="E3077">
        <v>129670</v>
      </c>
    </row>
    <row r="3078" spans="1:5" x14ac:dyDescent="0.25">
      <c r="A3078" s="2">
        <v>45336.75</v>
      </c>
      <c r="B3078">
        <v>129090</v>
      </c>
      <c r="C3078">
        <v>129225</v>
      </c>
      <c r="D3078">
        <v>129050</v>
      </c>
      <c r="E3078">
        <v>129200</v>
      </c>
    </row>
    <row r="3079" spans="1:5" x14ac:dyDescent="0.25">
      <c r="A3079" s="2">
        <v>45336.708333333336</v>
      </c>
      <c r="B3079">
        <v>128915</v>
      </c>
      <c r="C3079">
        <v>129175</v>
      </c>
      <c r="D3079">
        <v>128900</v>
      </c>
      <c r="E3079">
        <v>129090</v>
      </c>
    </row>
    <row r="3080" spans="1:5" x14ac:dyDescent="0.25">
      <c r="A3080" s="2">
        <v>45336.666666666664</v>
      </c>
      <c r="B3080">
        <v>128930</v>
      </c>
      <c r="C3080">
        <v>129170</v>
      </c>
      <c r="D3080">
        <v>128810</v>
      </c>
      <c r="E3080">
        <v>128915</v>
      </c>
    </row>
    <row r="3081" spans="1:5" x14ac:dyDescent="0.25">
      <c r="A3081" s="2">
        <v>45336.625</v>
      </c>
      <c r="B3081">
        <v>129110</v>
      </c>
      <c r="C3081">
        <v>129215</v>
      </c>
      <c r="D3081">
        <v>128765</v>
      </c>
      <c r="E3081">
        <v>128930</v>
      </c>
    </row>
    <row r="3082" spans="1:5" x14ac:dyDescent="0.25">
      <c r="A3082" s="2">
        <v>45336.583333333336</v>
      </c>
      <c r="B3082">
        <v>129395</v>
      </c>
      <c r="C3082">
        <v>129410</v>
      </c>
      <c r="D3082">
        <v>129005</v>
      </c>
      <c r="E3082">
        <v>129115</v>
      </c>
    </row>
    <row r="3083" spans="1:5" x14ac:dyDescent="0.25">
      <c r="A3083" s="2">
        <v>45336.541666666664</v>
      </c>
      <c r="B3083">
        <v>129420</v>
      </c>
      <c r="C3083">
        <v>129770</v>
      </c>
      <c r="D3083">
        <v>129150</v>
      </c>
      <c r="E3083">
        <v>129400</v>
      </c>
    </row>
    <row r="3084" spans="1:5" x14ac:dyDescent="0.25">
      <c r="A3084" s="2">
        <v>45331.75</v>
      </c>
      <c r="B3084">
        <v>128035</v>
      </c>
      <c r="C3084">
        <v>128270</v>
      </c>
      <c r="D3084">
        <v>127915</v>
      </c>
      <c r="E3084">
        <v>128060</v>
      </c>
    </row>
    <row r="3085" spans="1:5" x14ac:dyDescent="0.25">
      <c r="A3085" s="2">
        <v>45331.708333333336</v>
      </c>
      <c r="B3085">
        <v>128190</v>
      </c>
      <c r="C3085">
        <v>128225</v>
      </c>
      <c r="D3085">
        <v>127915</v>
      </c>
      <c r="E3085">
        <v>128030</v>
      </c>
    </row>
    <row r="3086" spans="1:5" x14ac:dyDescent="0.25">
      <c r="A3086" s="2">
        <v>45331.666666666664</v>
      </c>
      <c r="B3086">
        <v>128305</v>
      </c>
      <c r="C3086">
        <v>128455</v>
      </c>
      <c r="D3086">
        <v>128095</v>
      </c>
      <c r="E3086">
        <v>128190</v>
      </c>
    </row>
    <row r="3087" spans="1:5" x14ac:dyDescent="0.25">
      <c r="A3087" s="2">
        <v>45331.625</v>
      </c>
      <c r="B3087">
        <v>128115</v>
      </c>
      <c r="C3087">
        <v>128390</v>
      </c>
      <c r="D3087">
        <v>128110</v>
      </c>
      <c r="E3087">
        <v>128305</v>
      </c>
    </row>
    <row r="3088" spans="1:5" x14ac:dyDescent="0.25">
      <c r="A3088" s="2">
        <v>45331.583333333336</v>
      </c>
      <c r="B3088">
        <v>127815</v>
      </c>
      <c r="C3088">
        <v>128145</v>
      </c>
      <c r="D3088">
        <v>127765</v>
      </c>
      <c r="E3088">
        <v>128120</v>
      </c>
    </row>
    <row r="3089" spans="1:5" x14ac:dyDescent="0.25">
      <c r="A3089" s="2">
        <v>45331.541666666664</v>
      </c>
      <c r="B3089">
        <v>127840</v>
      </c>
      <c r="C3089">
        <v>128010</v>
      </c>
      <c r="D3089">
        <v>127575</v>
      </c>
      <c r="E3089">
        <v>127810</v>
      </c>
    </row>
    <row r="3090" spans="1:5" x14ac:dyDescent="0.25">
      <c r="A3090" s="2">
        <v>45331.5</v>
      </c>
      <c r="B3090">
        <v>128405</v>
      </c>
      <c r="C3090">
        <v>128410</v>
      </c>
      <c r="D3090">
        <v>127810</v>
      </c>
      <c r="E3090">
        <v>127840</v>
      </c>
    </row>
    <row r="3091" spans="1:5" x14ac:dyDescent="0.25">
      <c r="A3091" s="2">
        <v>45331.458333333336</v>
      </c>
      <c r="B3091">
        <v>128800</v>
      </c>
      <c r="C3091">
        <v>128830</v>
      </c>
      <c r="D3091">
        <v>127770</v>
      </c>
      <c r="E3091">
        <v>128405</v>
      </c>
    </row>
    <row r="3092" spans="1:5" x14ac:dyDescent="0.25">
      <c r="A3092" s="2">
        <v>45331.416666666664</v>
      </c>
      <c r="B3092">
        <v>128210</v>
      </c>
      <c r="C3092">
        <v>129020</v>
      </c>
      <c r="D3092">
        <v>128070</v>
      </c>
      <c r="E3092">
        <v>128805</v>
      </c>
    </row>
    <row r="3093" spans="1:5" x14ac:dyDescent="0.25">
      <c r="A3093" s="2">
        <v>45331.375</v>
      </c>
      <c r="B3093">
        <v>128600</v>
      </c>
      <c r="C3093">
        <v>128635</v>
      </c>
      <c r="D3093">
        <v>128175</v>
      </c>
      <c r="E3093">
        <v>128210</v>
      </c>
    </row>
    <row r="3094" spans="1:5" x14ac:dyDescent="0.25">
      <c r="A3094" s="2">
        <v>45330.75</v>
      </c>
      <c r="B3094">
        <v>128170</v>
      </c>
      <c r="C3094">
        <v>128400</v>
      </c>
      <c r="D3094">
        <v>128100</v>
      </c>
      <c r="E3094">
        <v>128280</v>
      </c>
    </row>
    <row r="3095" spans="1:5" x14ac:dyDescent="0.25">
      <c r="A3095" s="2">
        <v>45330.708333333336</v>
      </c>
      <c r="B3095">
        <v>128365</v>
      </c>
      <c r="C3095">
        <v>128495</v>
      </c>
      <c r="D3095">
        <v>128110</v>
      </c>
      <c r="E3095">
        <v>128165</v>
      </c>
    </row>
    <row r="3096" spans="1:5" x14ac:dyDescent="0.25">
      <c r="A3096" s="2">
        <v>45330.666666666664</v>
      </c>
      <c r="B3096">
        <v>128450</v>
      </c>
      <c r="C3096">
        <v>128540</v>
      </c>
      <c r="D3096">
        <v>128255</v>
      </c>
      <c r="E3096">
        <v>128360</v>
      </c>
    </row>
    <row r="3097" spans="1:5" x14ac:dyDescent="0.25">
      <c r="A3097" s="2">
        <v>45330.625</v>
      </c>
      <c r="B3097">
        <v>128055</v>
      </c>
      <c r="C3097">
        <v>128475</v>
      </c>
      <c r="D3097">
        <v>128015</v>
      </c>
      <c r="E3097">
        <v>128450</v>
      </c>
    </row>
    <row r="3098" spans="1:5" x14ac:dyDescent="0.25">
      <c r="A3098" s="2">
        <v>45330.583333333336</v>
      </c>
      <c r="B3098">
        <v>128220</v>
      </c>
      <c r="C3098">
        <v>128310</v>
      </c>
      <c r="D3098">
        <v>127955</v>
      </c>
      <c r="E3098">
        <v>128055</v>
      </c>
    </row>
    <row r="3099" spans="1:5" x14ac:dyDescent="0.25">
      <c r="A3099" s="2">
        <v>45330.541666666664</v>
      </c>
      <c r="B3099">
        <v>128775</v>
      </c>
      <c r="C3099">
        <v>128810</v>
      </c>
      <c r="D3099">
        <v>128150</v>
      </c>
      <c r="E3099">
        <v>128225</v>
      </c>
    </row>
    <row r="3100" spans="1:5" x14ac:dyDescent="0.25">
      <c r="A3100" s="2">
        <v>45330.5</v>
      </c>
      <c r="B3100">
        <v>128865</v>
      </c>
      <c r="C3100">
        <v>128885</v>
      </c>
      <c r="D3100">
        <v>128635</v>
      </c>
      <c r="E3100">
        <v>128775</v>
      </c>
    </row>
    <row r="3101" spans="1:5" x14ac:dyDescent="0.25">
      <c r="A3101" s="2">
        <v>45330.458333333336</v>
      </c>
      <c r="B3101">
        <v>129845</v>
      </c>
      <c r="C3101">
        <v>129880</v>
      </c>
      <c r="D3101">
        <v>128800</v>
      </c>
      <c r="E3101">
        <v>128865</v>
      </c>
    </row>
    <row r="3102" spans="1:5" x14ac:dyDescent="0.25">
      <c r="A3102" s="2">
        <v>45330.416666666664</v>
      </c>
      <c r="B3102">
        <v>129820</v>
      </c>
      <c r="C3102">
        <v>130195</v>
      </c>
      <c r="D3102">
        <v>129555</v>
      </c>
      <c r="E3102">
        <v>129850</v>
      </c>
    </row>
    <row r="3103" spans="1:5" x14ac:dyDescent="0.25">
      <c r="A3103" s="2">
        <v>45330.375</v>
      </c>
      <c r="B3103">
        <v>129835</v>
      </c>
      <c r="C3103">
        <v>129880</v>
      </c>
      <c r="D3103">
        <v>129475</v>
      </c>
      <c r="E3103">
        <v>129820</v>
      </c>
    </row>
    <row r="3104" spans="1:5" x14ac:dyDescent="0.25">
      <c r="A3104" s="2">
        <v>45329.75</v>
      </c>
      <c r="B3104">
        <v>130190</v>
      </c>
      <c r="C3104">
        <v>130200</v>
      </c>
      <c r="D3104">
        <v>129945</v>
      </c>
      <c r="E3104">
        <v>130045</v>
      </c>
    </row>
    <row r="3105" spans="1:5" x14ac:dyDescent="0.25">
      <c r="A3105" s="2">
        <v>45329.708333333336</v>
      </c>
      <c r="B3105">
        <v>130160</v>
      </c>
      <c r="C3105">
        <v>130300</v>
      </c>
      <c r="D3105">
        <v>130015</v>
      </c>
      <c r="E3105">
        <v>130190</v>
      </c>
    </row>
    <row r="3106" spans="1:5" x14ac:dyDescent="0.25">
      <c r="A3106" s="2">
        <v>45329.666666666664</v>
      </c>
      <c r="B3106">
        <v>129870</v>
      </c>
      <c r="C3106">
        <v>130185</v>
      </c>
      <c r="D3106">
        <v>129805</v>
      </c>
      <c r="E3106">
        <v>130155</v>
      </c>
    </row>
    <row r="3107" spans="1:5" x14ac:dyDescent="0.25">
      <c r="A3107" s="2">
        <v>45329.625</v>
      </c>
      <c r="B3107">
        <v>129795</v>
      </c>
      <c r="C3107">
        <v>129995</v>
      </c>
      <c r="D3107">
        <v>129630</v>
      </c>
      <c r="E3107">
        <v>129875</v>
      </c>
    </row>
    <row r="3108" spans="1:5" x14ac:dyDescent="0.25">
      <c r="A3108" s="2">
        <v>45329.583333333336</v>
      </c>
      <c r="B3108">
        <v>129775</v>
      </c>
      <c r="C3108">
        <v>129875</v>
      </c>
      <c r="D3108">
        <v>129555</v>
      </c>
      <c r="E3108">
        <v>129790</v>
      </c>
    </row>
    <row r="3109" spans="1:5" x14ac:dyDescent="0.25">
      <c r="A3109" s="2">
        <v>45329.541666666664</v>
      </c>
      <c r="B3109">
        <v>130015</v>
      </c>
      <c r="C3109">
        <v>130090</v>
      </c>
      <c r="D3109">
        <v>129705</v>
      </c>
      <c r="E3109">
        <v>129775</v>
      </c>
    </row>
    <row r="3110" spans="1:5" x14ac:dyDescent="0.25">
      <c r="A3110" s="2">
        <v>45329.5</v>
      </c>
      <c r="B3110">
        <v>130040</v>
      </c>
      <c r="C3110">
        <v>130190</v>
      </c>
      <c r="D3110">
        <v>129900</v>
      </c>
      <c r="E3110">
        <v>130015</v>
      </c>
    </row>
    <row r="3111" spans="1:5" x14ac:dyDescent="0.25">
      <c r="A3111" s="2">
        <v>45329.458333333336</v>
      </c>
      <c r="B3111">
        <v>129925</v>
      </c>
      <c r="C3111">
        <v>130205</v>
      </c>
      <c r="D3111">
        <v>129645</v>
      </c>
      <c r="E3111">
        <v>130035</v>
      </c>
    </row>
    <row r="3112" spans="1:5" x14ac:dyDescent="0.25">
      <c r="A3112" s="2">
        <v>45329.416666666664</v>
      </c>
      <c r="B3112">
        <v>130235</v>
      </c>
      <c r="C3112">
        <v>130450</v>
      </c>
      <c r="D3112">
        <v>129910</v>
      </c>
      <c r="E3112">
        <v>129930</v>
      </c>
    </row>
    <row r="3113" spans="1:5" x14ac:dyDescent="0.25">
      <c r="A3113" s="2">
        <v>45329.375</v>
      </c>
      <c r="B3113">
        <v>130650</v>
      </c>
      <c r="C3113">
        <v>130650</v>
      </c>
      <c r="D3113">
        <v>130140</v>
      </c>
      <c r="E3113">
        <v>130235</v>
      </c>
    </row>
    <row r="3114" spans="1:5" x14ac:dyDescent="0.25">
      <c r="A3114" s="2">
        <v>45328.75</v>
      </c>
      <c r="B3114">
        <v>130800</v>
      </c>
      <c r="C3114">
        <v>131110</v>
      </c>
      <c r="D3114">
        <v>130715</v>
      </c>
      <c r="E3114">
        <v>131110</v>
      </c>
    </row>
    <row r="3115" spans="1:5" x14ac:dyDescent="0.25">
      <c r="A3115" s="2">
        <v>45328.708333333336</v>
      </c>
      <c r="B3115">
        <v>130390</v>
      </c>
      <c r="C3115">
        <v>130830</v>
      </c>
      <c r="D3115">
        <v>130335</v>
      </c>
      <c r="E3115">
        <v>130790</v>
      </c>
    </row>
    <row r="3116" spans="1:5" x14ac:dyDescent="0.25">
      <c r="A3116" s="2">
        <v>45328.666666666664</v>
      </c>
      <c r="B3116">
        <v>130455</v>
      </c>
      <c r="C3116">
        <v>130505</v>
      </c>
      <c r="D3116">
        <v>130250</v>
      </c>
      <c r="E3116">
        <v>130395</v>
      </c>
    </row>
    <row r="3117" spans="1:5" x14ac:dyDescent="0.25">
      <c r="A3117" s="2">
        <v>45328.625</v>
      </c>
      <c r="B3117">
        <v>130130</v>
      </c>
      <c r="C3117">
        <v>130520</v>
      </c>
      <c r="D3117">
        <v>130085</v>
      </c>
      <c r="E3117">
        <v>130455</v>
      </c>
    </row>
    <row r="3118" spans="1:5" x14ac:dyDescent="0.25">
      <c r="A3118" s="2">
        <v>45328.583333333336</v>
      </c>
      <c r="B3118">
        <v>130110</v>
      </c>
      <c r="C3118">
        <v>130240</v>
      </c>
      <c r="D3118">
        <v>130055</v>
      </c>
      <c r="E3118">
        <v>130130</v>
      </c>
    </row>
    <row r="3119" spans="1:5" x14ac:dyDescent="0.25">
      <c r="A3119" s="2">
        <v>45328.541666666664</v>
      </c>
      <c r="B3119">
        <v>130155</v>
      </c>
      <c r="C3119">
        <v>130335</v>
      </c>
      <c r="D3119">
        <v>130075</v>
      </c>
      <c r="E3119">
        <v>130110</v>
      </c>
    </row>
    <row r="3120" spans="1:5" x14ac:dyDescent="0.25">
      <c r="A3120" s="2">
        <v>45328.5</v>
      </c>
      <c r="B3120">
        <v>129910</v>
      </c>
      <c r="C3120">
        <v>130390</v>
      </c>
      <c r="D3120">
        <v>129730</v>
      </c>
      <c r="E3120">
        <v>130150</v>
      </c>
    </row>
    <row r="3121" spans="1:5" x14ac:dyDescent="0.25">
      <c r="A3121" s="2">
        <v>45328.458333333336</v>
      </c>
      <c r="B3121">
        <v>129685</v>
      </c>
      <c r="C3121">
        <v>129970</v>
      </c>
      <c r="D3121">
        <v>129305</v>
      </c>
      <c r="E3121">
        <v>129910</v>
      </c>
    </row>
    <row r="3122" spans="1:5" x14ac:dyDescent="0.25">
      <c r="A3122" s="2">
        <v>45328.416666666664</v>
      </c>
      <c r="B3122">
        <v>128095</v>
      </c>
      <c r="C3122">
        <v>129735</v>
      </c>
      <c r="D3122">
        <v>128035</v>
      </c>
      <c r="E3122">
        <v>129685</v>
      </c>
    </row>
    <row r="3123" spans="1:5" x14ac:dyDescent="0.25">
      <c r="A3123" s="2">
        <v>45328.375</v>
      </c>
      <c r="B3123">
        <v>127995</v>
      </c>
      <c r="C3123">
        <v>128340</v>
      </c>
      <c r="D3123">
        <v>127870</v>
      </c>
      <c r="E3123">
        <v>128095</v>
      </c>
    </row>
    <row r="3124" spans="1:5" x14ac:dyDescent="0.25">
      <c r="A3124" s="2">
        <v>45327.75</v>
      </c>
      <c r="B3124">
        <v>127840</v>
      </c>
      <c r="C3124">
        <v>127965</v>
      </c>
      <c r="D3124">
        <v>127760</v>
      </c>
      <c r="E3124">
        <v>127800</v>
      </c>
    </row>
    <row r="3125" spans="1:5" x14ac:dyDescent="0.25">
      <c r="A3125" s="2">
        <v>45327.708333333336</v>
      </c>
      <c r="B3125">
        <v>127960</v>
      </c>
      <c r="C3125">
        <v>128045</v>
      </c>
      <c r="D3125">
        <v>127735</v>
      </c>
      <c r="E3125">
        <v>127840</v>
      </c>
    </row>
    <row r="3126" spans="1:5" x14ac:dyDescent="0.25">
      <c r="A3126" s="2">
        <v>45327.666666666664</v>
      </c>
      <c r="B3126">
        <v>127640</v>
      </c>
      <c r="C3126">
        <v>128070</v>
      </c>
      <c r="D3126">
        <v>127585</v>
      </c>
      <c r="E3126">
        <v>127960</v>
      </c>
    </row>
    <row r="3127" spans="1:5" x14ac:dyDescent="0.25">
      <c r="A3127" s="2">
        <v>45327.625</v>
      </c>
      <c r="B3127">
        <v>127410</v>
      </c>
      <c r="C3127">
        <v>127695</v>
      </c>
      <c r="D3127">
        <v>127275</v>
      </c>
      <c r="E3127">
        <v>127640</v>
      </c>
    </row>
    <row r="3128" spans="1:5" x14ac:dyDescent="0.25">
      <c r="A3128" s="2">
        <v>45327.583333333336</v>
      </c>
      <c r="B3128">
        <v>126950</v>
      </c>
      <c r="C3128">
        <v>127470</v>
      </c>
      <c r="D3128">
        <v>126950</v>
      </c>
      <c r="E3128">
        <v>127410</v>
      </c>
    </row>
    <row r="3129" spans="1:5" x14ac:dyDescent="0.25">
      <c r="A3129" s="2">
        <v>45327.541666666664</v>
      </c>
      <c r="B3129">
        <v>126750</v>
      </c>
      <c r="C3129">
        <v>127010</v>
      </c>
      <c r="D3129">
        <v>126610</v>
      </c>
      <c r="E3129">
        <v>126955</v>
      </c>
    </row>
    <row r="3130" spans="1:5" x14ac:dyDescent="0.25">
      <c r="A3130" s="2">
        <v>45327.5</v>
      </c>
      <c r="B3130">
        <v>127530</v>
      </c>
      <c r="C3130">
        <v>127535</v>
      </c>
      <c r="D3130">
        <v>126620</v>
      </c>
      <c r="E3130">
        <v>126750</v>
      </c>
    </row>
    <row r="3131" spans="1:5" x14ac:dyDescent="0.25">
      <c r="A3131" s="2">
        <v>45327.458333333336</v>
      </c>
      <c r="B3131">
        <v>127990</v>
      </c>
      <c r="C3131">
        <v>128075</v>
      </c>
      <c r="D3131">
        <v>127435</v>
      </c>
      <c r="E3131">
        <v>127520</v>
      </c>
    </row>
    <row r="3132" spans="1:5" x14ac:dyDescent="0.25">
      <c r="A3132" s="2">
        <v>45327.416666666664</v>
      </c>
      <c r="B3132">
        <v>127355</v>
      </c>
      <c r="C3132">
        <v>128015</v>
      </c>
      <c r="D3132">
        <v>127320</v>
      </c>
      <c r="E3132">
        <v>127995</v>
      </c>
    </row>
    <row r="3133" spans="1:5" x14ac:dyDescent="0.25">
      <c r="A3133" s="2">
        <v>45327.375</v>
      </c>
      <c r="B3133">
        <v>127320</v>
      </c>
      <c r="C3133">
        <v>127540</v>
      </c>
      <c r="D3133">
        <v>127185</v>
      </c>
      <c r="E3133">
        <v>127355</v>
      </c>
    </row>
    <row r="3134" spans="1:5" x14ac:dyDescent="0.25">
      <c r="A3134" s="2">
        <v>45324.75</v>
      </c>
      <c r="B3134">
        <v>127485</v>
      </c>
      <c r="C3134">
        <v>127595</v>
      </c>
      <c r="D3134">
        <v>127380</v>
      </c>
      <c r="E3134">
        <v>127580</v>
      </c>
    </row>
    <row r="3135" spans="1:5" x14ac:dyDescent="0.25">
      <c r="A3135" s="2">
        <v>45324.708333333336</v>
      </c>
      <c r="B3135">
        <v>127735</v>
      </c>
      <c r="C3135">
        <v>127745</v>
      </c>
      <c r="D3135">
        <v>127400</v>
      </c>
      <c r="E3135">
        <v>127485</v>
      </c>
    </row>
    <row r="3136" spans="1:5" x14ac:dyDescent="0.25">
      <c r="A3136" s="2">
        <v>45324.666666666664</v>
      </c>
      <c r="B3136">
        <v>127445</v>
      </c>
      <c r="C3136">
        <v>127795</v>
      </c>
      <c r="D3136">
        <v>127350</v>
      </c>
      <c r="E3136">
        <v>127735</v>
      </c>
    </row>
    <row r="3137" spans="1:5" x14ac:dyDescent="0.25">
      <c r="A3137" s="2">
        <v>45324.625</v>
      </c>
      <c r="B3137">
        <v>127110</v>
      </c>
      <c r="C3137">
        <v>127460</v>
      </c>
      <c r="D3137">
        <v>127075</v>
      </c>
      <c r="E3137">
        <v>127440</v>
      </c>
    </row>
    <row r="3138" spans="1:5" x14ac:dyDescent="0.25">
      <c r="A3138" s="2">
        <v>45324.583333333336</v>
      </c>
      <c r="B3138">
        <v>127030</v>
      </c>
      <c r="C3138">
        <v>127240</v>
      </c>
      <c r="D3138">
        <v>126860</v>
      </c>
      <c r="E3138">
        <v>127110</v>
      </c>
    </row>
    <row r="3139" spans="1:5" x14ac:dyDescent="0.25">
      <c r="A3139" s="2">
        <v>45324.541666666664</v>
      </c>
      <c r="B3139">
        <v>127105</v>
      </c>
      <c r="C3139">
        <v>127135</v>
      </c>
      <c r="D3139">
        <v>126910</v>
      </c>
      <c r="E3139">
        <v>127025</v>
      </c>
    </row>
    <row r="3140" spans="1:5" x14ac:dyDescent="0.25">
      <c r="A3140" s="2">
        <v>45324.5</v>
      </c>
      <c r="B3140">
        <v>127310</v>
      </c>
      <c r="C3140">
        <v>127385</v>
      </c>
      <c r="D3140">
        <v>126910</v>
      </c>
      <c r="E3140">
        <v>127100</v>
      </c>
    </row>
    <row r="3141" spans="1:5" x14ac:dyDescent="0.25">
      <c r="A3141" s="2">
        <v>45324.458333333336</v>
      </c>
      <c r="B3141">
        <v>127545</v>
      </c>
      <c r="C3141">
        <v>127765</v>
      </c>
      <c r="D3141">
        <v>127155</v>
      </c>
      <c r="E3141">
        <v>127315</v>
      </c>
    </row>
    <row r="3142" spans="1:5" x14ac:dyDescent="0.25">
      <c r="A3142" s="2">
        <v>45324.416666666664</v>
      </c>
      <c r="B3142">
        <v>128800</v>
      </c>
      <c r="C3142">
        <v>129280</v>
      </c>
      <c r="D3142">
        <v>127440</v>
      </c>
      <c r="E3142">
        <v>127545</v>
      </c>
    </row>
    <row r="3143" spans="1:5" x14ac:dyDescent="0.25">
      <c r="A3143" s="2">
        <v>45324.375</v>
      </c>
      <c r="B3143">
        <v>129035</v>
      </c>
      <c r="C3143">
        <v>129075</v>
      </c>
      <c r="D3143">
        <v>128605</v>
      </c>
      <c r="E3143">
        <v>128800</v>
      </c>
    </row>
    <row r="3144" spans="1:5" x14ac:dyDescent="0.25">
      <c r="A3144" s="2">
        <v>45323.75</v>
      </c>
      <c r="B3144">
        <v>128700</v>
      </c>
      <c r="C3144">
        <v>128950</v>
      </c>
      <c r="D3144">
        <v>128660</v>
      </c>
      <c r="E3144">
        <v>128790</v>
      </c>
    </row>
    <row r="3145" spans="1:5" x14ac:dyDescent="0.25">
      <c r="A3145" s="2">
        <v>45323.708333333336</v>
      </c>
      <c r="B3145">
        <v>128480</v>
      </c>
      <c r="C3145">
        <v>128715</v>
      </c>
      <c r="D3145">
        <v>128345</v>
      </c>
      <c r="E3145">
        <v>128695</v>
      </c>
    </row>
    <row r="3146" spans="1:5" x14ac:dyDescent="0.25">
      <c r="A3146" s="2">
        <v>45323.666666666664</v>
      </c>
      <c r="B3146">
        <v>128485</v>
      </c>
      <c r="C3146">
        <v>128645</v>
      </c>
      <c r="D3146">
        <v>128190</v>
      </c>
      <c r="E3146">
        <v>128485</v>
      </c>
    </row>
    <row r="3147" spans="1:5" x14ac:dyDescent="0.25">
      <c r="A3147" s="2">
        <v>45323.625</v>
      </c>
      <c r="B3147">
        <v>128220</v>
      </c>
      <c r="C3147">
        <v>128545</v>
      </c>
      <c r="D3147">
        <v>127940</v>
      </c>
      <c r="E3147">
        <v>128485</v>
      </c>
    </row>
    <row r="3148" spans="1:5" x14ac:dyDescent="0.25">
      <c r="A3148" s="2">
        <v>45323.583333333336</v>
      </c>
      <c r="B3148">
        <v>128240</v>
      </c>
      <c r="C3148">
        <v>128715</v>
      </c>
      <c r="D3148">
        <v>128010</v>
      </c>
      <c r="E3148">
        <v>128220</v>
      </c>
    </row>
    <row r="3149" spans="1:5" x14ac:dyDescent="0.25">
      <c r="A3149" s="2">
        <v>45323.541666666664</v>
      </c>
      <c r="B3149">
        <v>127905</v>
      </c>
      <c r="C3149">
        <v>128300</v>
      </c>
      <c r="D3149">
        <v>127545</v>
      </c>
      <c r="E3149">
        <v>128245</v>
      </c>
    </row>
    <row r="3150" spans="1:5" x14ac:dyDescent="0.25">
      <c r="A3150" s="2">
        <v>45323.5</v>
      </c>
      <c r="B3150">
        <v>128345</v>
      </c>
      <c r="C3150">
        <v>128425</v>
      </c>
      <c r="D3150">
        <v>127845</v>
      </c>
      <c r="E3150">
        <v>127910</v>
      </c>
    </row>
    <row r="3151" spans="1:5" x14ac:dyDescent="0.25">
      <c r="A3151" s="2">
        <v>45323.458333333336</v>
      </c>
      <c r="B3151">
        <v>128300</v>
      </c>
      <c r="C3151">
        <v>128725</v>
      </c>
      <c r="D3151">
        <v>128090</v>
      </c>
      <c r="E3151">
        <v>128340</v>
      </c>
    </row>
    <row r="3152" spans="1:5" x14ac:dyDescent="0.25">
      <c r="A3152" s="2">
        <v>45323.416666666664</v>
      </c>
      <c r="B3152">
        <v>128415</v>
      </c>
      <c r="C3152">
        <v>128565</v>
      </c>
      <c r="D3152">
        <v>128150</v>
      </c>
      <c r="E3152">
        <v>128300</v>
      </c>
    </row>
    <row r="3153" spans="1:5" x14ac:dyDescent="0.25">
      <c r="A3153" s="2">
        <v>45323.375</v>
      </c>
      <c r="B3153">
        <v>128485</v>
      </c>
      <c r="C3153">
        <v>128510</v>
      </c>
      <c r="D3153">
        <v>128050</v>
      </c>
      <c r="E3153">
        <v>128415</v>
      </c>
    </row>
    <row r="3154" spans="1:5" x14ac:dyDescent="0.25">
      <c r="A3154" s="2">
        <v>45322.75</v>
      </c>
      <c r="B3154">
        <v>128345</v>
      </c>
      <c r="C3154">
        <v>128365</v>
      </c>
      <c r="D3154">
        <v>127900</v>
      </c>
      <c r="E3154">
        <v>127990</v>
      </c>
    </row>
    <row r="3155" spans="1:5" x14ac:dyDescent="0.25">
      <c r="A3155" s="2">
        <v>45322.708333333336</v>
      </c>
      <c r="B3155">
        <v>129535</v>
      </c>
      <c r="C3155">
        <v>129560</v>
      </c>
      <c r="D3155">
        <v>128215</v>
      </c>
      <c r="E3155">
        <v>128350</v>
      </c>
    </row>
    <row r="3156" spans="1:5" x14ac:dyDescent="0.25">
      <c r="A3156" s="2">
        <v>45322.666666666664</v>
      </c>
      <c r="B3156">
        <v>129415</v>
      </c>
      <c r="C3156">
        <v>130060</v>
      </c>
      <c r="D3156">
        <v>129020</v>
      </c>
      <c r="E3156">
        <v>129540</v>
      </c>
    </row>
    <row r="3157" spans="1:5" x14ac:dyDescent="0.25">
      <c r="A3157" s="2">
        <v>45322.625</v>
      </c>
      <c r="B3157">
        <v>129125</v>
      </c>
      <c r="C3157">
        <v>129480</v>
      </c>
      <c r="D3157">
        <v>128965</v>
      </c>
      <c r="E3157">
        <v>129415</v>
      </c>
    </row>
    <row r="3158" spans="1:5" x14ac:dyDescent="0.25">
      <c r="A3158" s="2">
        <v>45322.583333333336</v>
      </c>
      <c r="B3158">
        <v>129060</v>
      </c>
      <c r="C3158">
        <v>129195</v>
      </c>
      <c r="D3158">
        <v>128970</v>
      </c>
      <c r="E3158">
        <v>129125</v>
      </c>
    </row>
    <row r="3159" spans="1:5" x14ac:dyDescent="0.25">
      <c r="A3159" s="2">
        <v>45322.541666666664</v>
      </c>
      <c r="B3159">
        <v>129220</v>
      </c>
      <c r="C3159">
        <v>129285</v>
      </c>
      <c r="D3159">
        <v>128865</v>
      </c>
      <c r="E3159">
        <v>129055</v>
      </c>
    </row>
    <row r="3160" spans="1:5" x14ac:dyDescent="0.25">
      <c r="A3160" s="2">
        <v>45322.5</v>
      </c>
      <c r="B3160">
        <v>129030</v>
      </c>
      <c r="C3160">
        <v>129310</v>
      </c>
      <c r="D3160">
        <v>129000</v>
      </c>
      <c r="E3160">
        <v>129225</v>
      </c>
    </row>
    <row r="3161" spans="1:5" x14ac:dyDescent="0.25">
      <c r="A3161" s="2">
        <v>45322.458333333336</v>
      </c>
      <c r="B3161">
        <v>128770</v>
      </c>
      <c r="C3161">
        <v>129340</v>
      </c>
      <c r="D3161">
        <v>128655</v>
      </c>
      <c r="E3161">
        <v>129030</v>
      </c>
    </row>
    <row r="3162" spans="1:5" x14ac:dyDescent="0.25">
      <c r="A3162" s="2">
        <v>45322.416666666664</v>
      </c>
      <c r="B3162">
        <v>127955</v>
      </c>
      <c r="C3162">
        <v>128825</v>
      </c>
      <c r="D3162">
        <v>127830</v>
      </c>
      <c r="E3162">
        <v>128770</v>
      </c>
    </row>
    <row r="3163" spans="1:5" x14ac:dyDescent="0.25">
      <c r="A3163" s="2">
        <v>45322.375</v>
      </c>
      <c r="B3163">
        <v>127595</v>
      </c>
      <c r="C3163">
        <v>128085</v>
      </c>
      <c r="D3163">
        <v>127530</v>
      </c>
      <c r="E3163">
        <v>127955</v>
      </c>
    </row>
    <row r="3164" spans="1:5" x14ac:dyDescent="0.25">
      <c r="A3164" s="2">
        <v>45321.75</v>
      </c>
      <c r="B3164">
        <v>127920</v>
      </c>
      <c r="C3164">
        <v>127925</v>
      </c>
      <c r="D3164">
        <v>127660</v>
      </c>
      <c r="E3164">
        <v>127660</v>
      </c>
    </row>
    <row r="3165" spans="1:5" x14ac:dyDescent="0.25">
      <c r="A3165" s="2">
        <v>45321.708333333336</v>
      </c>
      <c r="B3165">
        <v>127940</v>
      </c>
      <c r="C3165">
        <v>128055</v>
      </c>
      <c r="D3165">
        <v>127785</v>
      </c>
      <c r="E3165">
        <v>127920</v>
      </c>
    </row>
    <row r="3166" spans="1:5" x14ac:dyDescent="0.25">
      <c r="A3166" s="2">
        <v>45321.666666666664</v>
      </c>
      <c r="B3166">
        <v>127895</v>
      </c>
      <c r="C3166">
        <v>128105</v>
      </c>
      <c r="D3166">
        <v>127820</v>
      </c>
      <c r="E3166">
        <v>127940</v>
      </c>
    </row>
    <row r="3167" spans="1:5" x14ac:dyDescent="0.25">
      <c r="A3167" s="2">
        <v>45321.625</v>
      </c>
      <c r="B3167">
        <v>127845</v>
      </c>
      <c r="C3167">
        <v>128005</v>
      </c>
      <c r="D3167">
        <v>127725</v>
      </c>
      <c r="E3167">
        <v>127895</v>
      </c>
    </row>
    <row r="3168" spans="1:5" x14ac:dyDescent="0.25">
      <c r="A3168" s="2">
        <v>45321.583333333336</v>
      </c>
      <c r="B3168">
        <v>128095</v>
      </c>
      <c r="C3168">
        <v>128150</v>
      </c>
      <c r="D3168">
        <v>127735</v>
      </c>
      <c r="E3168">
        <v>127840</v>
      </c>
    </row>
    <row r="3169" spans="1:5" x14ac:dyDescent="0.25">
      <c r="A3169" s="2">
        <v>45321.541666666664</v>
      </c>
      <c r="B3169">
        <v>127785</v>
      </c>
      <c r="C3169">
        <v>128100</v>
      </c>
      <c r="D3169">
        <v>127655</v>
      </c>
      <c r="E3169">
        <v>128090</v>
      </c>
    </row>
    <row r="3170" spans="1:5" x14ac:dyDescent="0.25">
      <c r="A3170" s="2">
        <v>45321.5</v>
      </c>
      <c r="B3170">
        <v>128155</v>
      </c>
      <c r="C3170">
        <v>128190</v>
      </c>
      <c r="D3170">
        <v>127495</v>
      </c>
      <c r="E3170">
        <v>127785</v>
      </c>
    </row>
    <row r="3171" spans="1:5" x14ac:dyDescent="0.25">
      <c r="A3171" s="2">
        <v>45321.458333333336</v>
      </c>
      <c r="B3171">
        <v>128205</v>
      </c>
      <c r="C3171">
        <v>128300</v>
      </c>
      <c r="D3171">
        <v>127870</v>
      </c>
      <c r="E3171">
        <v>128150</v>
      </c>
    </row>
    <row r="3172" spans="1:5" x14ac:dyDescent="0.25">
      <c r="A3172" s="2">
        <v>45321.416666666664</v>
      </c>
      <c r="B3172">
        <v>128750</v>
      </c>
      <c r="C3172">
        <v>128835</v>
      </c>
      <c r="D3172">
        <v>128105</v>
      </c>
      <c r="E3172">
        <v>128210</v>
      </c>
    </row>
    <row r="3173" spans="1:5" x14ac:dyDescent="0.25">
      <c r="A3173" s="2">
        <v>45321.375</v>
      </c>
      <c r="B3173">
        <v>128820</v>
      </c>
      <c r="C3173">
        <v>129260</v>
      </c>
      <c r="D3173">
        <v>128710</v>
      </c>
      <c r="E3173">
        <v>128750</v>
      </c>
    </row>
    <row r="3174" spans="1:5" x14ac:dyDescent="0.25">
      <c r="A3174" s="2">
        <v>45320.75</v>
      </c>
      <c r="B3174">
        <v>129080</v>
      </c>
      <c r="C3174">
        <v>129100</v>
      </c>
      <c r="D3174">
        <v>128885</v>
      </c>
      <c r="E3174">
        <v>129100</v>
      </c>
    </row>
    <row r="3175" spans="1:5" x14ac:dyDescent="0.25">
      <c r="A3175" s="2">
        <v>45320.708333333336</v>
      </c>
      <c r="B3175">
        <v>128640</v>
      </c>
      <c r="C3175">
        <v>129120</v>
      </c>
      <c r="D3175">
        <v>128635</v>
      </c>
      <c r="E3175">
        <v>129075</v>
      </c>
    </row>
    <row r="3176" spans="1:5" x14ac:dyDescent="0.25">
      <c r="A3176" s="2">
        <v>45320.666666666664</v>
      </c>
      <c r="B3176">
        <v>128605</v>
      </c>
      <c r="C3176">
        <v>128760</v>
      </c>
      <c r="D3176">
        <v>128550</v>
      </c>
      <c r="E3176">
        <v>128635</v>
      </c>
    </row>
    <row r="3177" spans="1:5" x14ac:dyDescent="0.25">
      <c r="A3177" s="2">
        <v>45320.625</v>
      </c>
      <c r="B3177">
        <v>128600</v>
      </c>
      <c r="C3177">
        <v>128645</v>
      </c>
      <c r="D3177">
        <v>128320</v>
      </c>
      <c r="E3177">
        <v>128610</v>
      </c>
    </row>
    <row r="3178" spans="1:5" x14ac:dyDescent="0.25">
      <c r="A3178" s="2">
        <v>45320.583333333336</v>
      </c>
      <c r="B3178">
        <v>128705</v>
      </c>
      <c r="C3178">
        <v>128730</v>
      </c>
      <c r="D3178">
        <v>128450</v>
      </c>
      <c r="E3178">
        <v>128600</v>
      </c>
    </row>
    <row r="3179" spans="1:5" x14ac:dyDescent="0.25">
      <c r="A3179" s="2">
        <v>45320.541666666664</v>
      </c>
      <c r="B3179">
        <v>128685</v>
      </c>
      <c r="C3179">
        <v>128900</v>
      </c>
      <c r="D3179">
        <v>128560</v>
      </c>
      <c r="E3179">
        <v>128705</v>
      </c>
    </row>
    <row r="3180" spans="1:5" x14ac:dyDescent="0.25">
      <c r="A3180" s="2">
        <v>45320.5</v>
      </c>
      <c r="B3180">
        <v>128810</v>
      </c>
      <c r="C3180">
        <v>128990</v>
      </c>
      <c r="D3180">
        <v>128500</v>
      </c>
      <c r="E3180">
        <v>128690</v>
      </c>
    </row>
    <row r="3181" spans="1:5" x14ac:dyDescent="0.25">
      <c r="A3181" s="2">
        <v>45320.458333333336</v>
      </c>
      <c r="B3181">
        <v>129390</v>
      </c>
      <c r="C3181">
        <v>129470</v>
      </c>
      <c r="D3181">
        <v>128565</v>
      </c>
      <c r="E3181">
        <v>128810</v>
      </c>
    </row>
    <row r="3182" spans="1:5" x14ac:dyDescent="0.25">
      <c r="A3182" s="2">
        <v>45320.416666666664</v>
      </c>
      <c r="B3182">
        <v>129235</v>
      </c>
      <c r="C3182">
        <v>129580</v>
      </c>
      <c r="D3182">
        <v>128955</v>
      </c>
      <c r="E3182">
        <v>129395</v>
      </c>
    </row>
    <row r="3183" spans="1:5" x14ac:dyDescent="0.25">
      <c r="A3183" s="2">
        <v>45320.375</v>
      </c>
      <c r="B3183">
        <v>129630</v>
      </c>
      <c r="C3183">
        <v>129655</v>
      </c>
      <c r="D3183">
        <v>129200</v>
      </c>
      <c r="E3183">
        <v>129240</v>
      </c>
    </row>
    <row r="3184" spans="1:5" x14ac:dyDescent="0.25">
      <c r="A3184" s="2">
        <v>45317.75</v>
      </c>
      <c r="B3184">
        <v>129445</v>
      </c>
      <c r="C3184">
        <v>129530</v>
      </c>
      <c r="D3184">
        <v>129325</v>
      </c>
      <c r="E3184">
        <v>129325</v>
      </c>
    </row>
    <row r="3185" spans="1:5" x14ac:dyDescent="0.25">
      <c r="A3185" s="2">
        <v>45317.708333333336</v>
      </c>
      <c r="B3185">
        <v>129765</v>
      </c>
      <c r="C3185">
        <v>129775</v>
      </c>
      <c r="D3185">
        <v>129365</v>
      </c>
      <c r="E3185">
        <v>129450</v>
      </c>
    </row>
    <row r="3186" spans="1:5" x14ac:dyDescent="0.25">
      <c r="A3186" s="2">
        <v>45317.666666666664</v>
      </c>
      <c r="B3186">
        <v>129620</v>
      </c>
      <c r="C3186">
        <v>129805</v>
      </c>
      <c r="D3186">
        <v>129395</v>
      </c>
      <c r="E3186">
        <v>129760</v>
      </c>
    </row>
    <row r="3187" spans="1:5" x14ac:dyDescent="0.25">
      <c r="A3187" s="2">
        <v>45317.625</v>
      </c>
      <c r="B3187">
        <v>129370</v>
      </c>
      <c r="C3187">
        <v>129705</v>
      </c>
      <c r="D3187">
        <v>129325</v>
      </c>
      <c r="E3187">
        <v>129620</v>
      </c>
    </row>
    <row r="3188" spans="1:5" x14ac:dyDescent="0.25">
      <c r="A3188" s="2">
        <v>45317.583333333336</v>
      </c>
      <c r="B3188">
        <v>129635</v>
      </c>
      <c r="C3188">
        <v>129755</v>
      </c>
      <c r="D3188">
        <v>129295</v>
      </c>
      <c r="E3188">
        <v>129375</v>
      </c>
    </row>
    <row r="3189" spans="1:5" x14ac:dyDescent="0.25">
      <c r="A3189" s="2">
        <v>45317.541666666664</v>
      </c>
      <c r="B3189">
        <v>129055</v>
      </c>
      <c r="C3189">
        <v>129660</v>
      </c>
      <c r="D3189">
        <v>128920</v>
      </c>
      <c r="E3189">
        <v>129630</v>
      </c>
    </row>
    <row r="3190" spans="1:5" x14ac:dyDescent="0.25">
      <c r="A3190" s="2">
        <v>45317.5</v>
      </c>
      <c r="B3190">
        <v>129105</v>
      </c>
      <c r="C3190">
        <v>129535</v>
      </c>
      <c r="D3190">
        <v>128735</v>
      </c>
      <c r="E3190">
        <v>129060</v>
      </c>
    </row>
    <row r="3191" spans="1:5" x14ac:dyDescent="0.25">
      <c r="A3191" s="2">
        <v>45317.458333333336</v>
      </c>
      <c r="B3191">
        <v>128780</v>
      </c>
      <c r="C3191">
        <v>129520</v>
      </c>
      <c r="D3191">
        <v>128410</v>
      </c>
      <c r="E3191">
        <v>129110</v>
      </c>
    </row>
    <row r="3192" spans="1:5" x14ac:dyDescent="0.25">
      <c r="A3192" s="2">
        <v>45317.416666666664</v>
      </c>
      <c r="B3192">
        <v>128795</v>
      </c>
      <c r="C3192">
        <v>129075</v>
      </c>
      <c r="D3192">
        <v>128370</v>
      </c>
      <c r="E3192">
        <v>128780</v>
      </c>
    </row>
    <row r="3193" spans="1:5" x14ac:dyDescent="0.25">
      <c r="A3193" s="2">
        <v>45317.375</v>
      </c>
      <c r="B3193">
        <v>129125</v>
      </c>
      <c r="C3193">
        <v>129725</v>
      </c>
      <c r="D3193">
        <v>128785</v>
      </c>
      <c r="E3193">
        <v>128795</v>
      </c>
    </row>
    <row r="3194" spans="1:5" x14ac:dyDescent="0.25">
      <c r="A3194" s="2">
        <v>45316.75</v>
      </c>
      <c r="B3194">
        <v>128755</v>
      </c>
      <c r="C3194">
        <v>128830</v>
      </c>
      <c r="D3194">
        <v>128580</v>
      </c>
      <c r="E3194">
        <v>128670</v>
      </c>
    </row>
    <row r="3195" spans="1:5" x14ac:dyDescent="0.25">
      <c r="A3195" s="2">
        <v>45316.708333333336</v>
      </c>
      <c r="B3195">
        <v>128855</v>
      </c>
      <c r="C3195">
        <v>128880</v>
      </c>
      <c r="D3195">
        <v>128400</v>
      </c>
      <c r="E3195">
        <v>128755</v>
      </c>
    </row>
    <row r="3196" spans="1:5" x14ac:dyDescent="0.25">
      <c r="A3196" s="2">
        <v>45316.666666666664</v>
      </c>
      <c r="B3196">
        <v>128880</v>
      </c>
      <c r="C3196">
        <v>129220</v>
      </c>
      <c r="D3196">
        <v>128735</v>
      </c>
      <c r="E3196">
        <v>128850</v>
      </c>
    </row>
    <row r="3197" spans="1:5" x14ac:dyDescent="0.25">
      <c r="A3197" s="2">
        <v>45316.625</v>
      </c>
      <c r="B3197">
        <v>128895</v>
      </c>
      <c r="C3197">
        <v>129210</v>
      </c>
      <c r="D3197">
        <v>128755</v>
      </c>
      <c r="E3197">
        <v>128875</v>
      </c>
    </row>
    <row r="3198" spans="1:5" x14ac:dyDescent="0.25">
      <c r="A3198" s="2">
        <v>45316.583333333336</v>
      </c>
      <c r="B3198">
        <v>128875</v>
      </c>
      <c r="C3198">
        <v>129055</v>
      </c>
      <c r="D3198">
        <v>128640</v>
      </c>
      <c r="E3198">
        <v>128895</v>
      </c>
    </row>
    <row r="3199" spans="1:5" x14ac:dyDescent="0.25">
      <c r="A3199" s="2">
        <v>45316.541666666664</v>
      </c>
      <c r="B3199">
        <v>128775</v>
      </c>
      <c r="C3199">
        <v>128925</v>
      </c>
      <c r="D3199">
        <v>128525</v>
      </c>
      <c r="E3199">
        <v>128875</v>
      </c>
    </row>
    <row r="3200" spans="1:5" x14ac:dyDescent="0.25">
      <c r="A3200" s="2">
        <v>45316.5</v>
      </c>
      <c r="B3200">
        <v>129260</v>
      </c>
      <c r="C3200">
        <v>129315</v>
      </c>
      <c r="D3200">
        <v>128570</v>
      </c>
      <c r="E3200">
        <v>128770</v>
      </c>
    </row>
    <row r="3201" spans="1:5" x14ac:dyDescent="0.25">
      <c r="A3201" s="2">
        <v>45316.458333333336</v>
      </c>
      <c r="B3201">
        <v>128845</v>
      </c>
      <c r="C3201">
        <v>129265</v>
      </c>
      <c r="D3201">
        <v>128620</v>
      </c>
      <c r="E3201">
        <v>129255</v>
      </c>
    </row>
    <row r="3202" spans="1:5" x14ac:dyDescent="0.25">
      <c r="A3202" s="2">
        <v>45316.416666666664</v>
      </c>
      <c r="B3202">
        <v>128790</v>
      </c>
      <c r="C3202">
        <v>129230</v>
      </c>
      <c r="D3202">
        <v>128440</v>
      </c>
      <c r="E3202">
        <v>128850</v>
      </c>
    </row>
    <row r="3203" spans="1:5" x14ac:dyDescent="0.25">
      <c r="A3203" s="2">
        <v>45316.375</v>
      </c>
      <c r="B3203">
        <v>128740</v>
      </c>
      <c r="C3203">
        <v>128965</v>
      </c>
      <c r="D3203">
        <v>128520</v>
      </c>
      <c r="E3203">
        <v>128795</v>
      </c>
    </row>
    <row r="3204" spans="1:5" x14ac:dyDescent="0.25">
      <c r="A3204" s="2">
        <v>45315.75</v>
      </c>
      <c r="B3204">
        <v>128395</v>
      </c>
      <c r="C3204">
        <v>128450</v>
      </c>
      <c r="D3204">
        <v>128250</v>
      </c>
      <c r="E3204">
        <v>128315</v>
      </c>
    </row>
    <row r="3205" spans="1:5" x14ac:dyDescent="0.25">
      <c r="A3205" s="2">
        <v>45315.708333333336</v>
      </c>
      <c r="B3205">
        <v>128510</v>
      </c>
      <c r="C3205">
        <v>128595</v>
      </c>
      <c r="D3205">
        <v>128300</v>
      </c>
      <c r="E3205">
        <v>128395</v>
      </c>
    </row>
    <row r="3206" spans="1:5" x14ac:dyDescent="0.25">
      <c r="A3206" s="2">
        <v>45315.666666666664</v>
      </c>
      <c r="B3206">
        <v>128710</v>
      </c>
      <c r="C3206">
        <v>128730</v>
      </c>
      <c r="D3206">
        <v>128310</v>
      </c>
      <c r="E3206">
        <v>128515</v>
      </c>
    </row>
    <row r="3207" spans="1:5" x14ac:dyDescent="0.25">
      <c r="A3207" s="2">
        <v>45315.625</v>
      </c>
      <c r="B3207">
        <v>129450</v>
      </c>
      <c r="C3207">
        <v>129530</v>
      </c>
      <c r="D3207">
        <v>128600</v>
      </c>
      <c r="E3207">
        <v>128710</v>
      </c>
    </row>
    <row r="3208" spans="1:5" x14ac:dyDescent="0.25">
      <c r="A3208" s="2">
        <v>45315.583333333336</v>
      </c>
      <c r="B3208">
        <v>129170</v>
      </c>
      <c r="C3208">
        <v>129485</v>
      </c>
      <c r="D3208">
        <v>128920</v>
      </c>
      <c r="E3208">
        <v>129445</v>
      </c>
    </row>
    <row r="3209" spans="1:5" x14ac:dyDescent="0.25">
      <c r="A3209" s="2">
        <v>45315.541666666664</v>
      </c>
      <c r="B3209">
        <v>129105</v>
      </c>
      <c r="C3209">
        <v>129230</v>
      </c>
      <c r="D3209">
        <v>128865</v>
      </c>
      <c r="E3209">
        <v>129170</v>
      </c>
    </row>
    <row r="3210" spans="1:5" x14ac:dyDescent="0.25">
      <c r="A3210" s="2">
        <v>45315.5</v>
      </c>
      <c r="B3210">
        <v>129230</v>
      </c>
      <c r="C3210">
        <v>129315</v>
      </c>
      <c r="D3210">
        <v>128935</v>
      </c>
      <c r="E3210">
        <v>129105</v>
      </c>
    </row>
    <row r="3211" spans="1:5" x14ac:dyDescent="0.25">
      <c r="A3211" s="2">
        <v>45315.458333333336</v>
      </c>
      <c r="B3211">
        <v>129975</v>
      </c>
      <c r="C3211">
        <v>130115</v>
      </c>
      <c r="D3211">
        <v>129225</v>
      </c>
      <c r="E3211">
        <v>129235</v>
      </c>
    </row>
    <row r="3212" spans="1:5" x14ac:dyDescent="0.25">
      <c r="A3212" s="2">
        <v>45315.416666666664</v>
      </c>
      <c r="B3212">
        <v>130045</v>
      </c>
      <c r="C3212">
        <v>130045</v>
      </c>
      <c r="D3212">
        <v>129585</v>
      </c>
      <c r="E3212">
        <v>129975</v>
      </c>
    </row>
    <row r="3213" spans="1:5" x14ac:dyDescent="0.25">
      <c r="A3213" s="2">
        <v>45315.375</v>
      </c>
      <c r="B3213">
        <v>129760</v>
      </c>
      <c r="C3213">
        <v>130215</v>
      </c>
      <c r="D3213">
        <v>129755</v>
      </c>
      <c r="E3213">
        <v>130040</v>
      </c>
    </row>
    <row r="3214" spans="1:5" x14ac:dyDescent="0.25">
      <c r="A3214" s="2">
        <v>45314.75</v>
      </c>
      <c r="B3214">
        <v>129030</v>
      </c>
      <c r="C3214">
        <v>129155</v>
      </c>
      <c r="D3214">
        <v>128945</v>
      </c>
      <c r="E3214">
        <v>129030</v>
      </c>
    </row>
    <row r="3215" spans="1:5" x14ac:dyDescent="0.25">
      <c r="A3215" s="2">
        <v>45314.708333333336</v>
      </c>
      <c r="B3215">
        <v>128895</v>
      </c>
      <c r="C3215">
        <v>129045</v>
      </c>
      <c r="D3215">
        <v>128760</v>
      </c>
      <c r="E3215">
        <v>129035</v>
      </c>
    </row>
    <row r="3216" spans="1:5" x14ac:dyDescent="0.25">
      <c r="A3216" s="2">
        <v>45314.666666666664</v>
      </c>
      <c r="B3216">
        <v>128845</v>
      </c>
      <c r="C3216">
        <v>128935</v>
      </c>
      <c r="D3216">
        <v>128550</v>
      </c>
      <c r="E3216">
        <v>128890</v>
      </c>
    </row>
    <row r="3217" spans="1:5" x14ac:dyDescent="0.25">
      <c r="A3217" s="2">
        <v>45314.625</v>
      </c>
      <c r="B3217">
        <v>128785</v>
      </c>
      <c r="C3217">
        <v>128960</v>
      </c>
      <c r="D3217">
        <v>128670</v>
      </c>
      <c r="E3217">
        <v>128845</v>
      </c>
    </row>
    <row r="3218" spans="1:5" x14ac:dyDescent="0.25">
      <c r="A3218" s="2">
        <v>45314.583333333336</v>
      </c>
      <c r="B3218">
        <v>128480</v>
      </c>
      <c r="C3218">
        <v>128830</v>
      </c>
      <c r="D3218">
        <v>128465</v>
      </c>
      <c r="E3218">
        <v>128790</v>
      </c>
    </row>
    <row r="3219" spans="1:5" x14ac:dyDescent="0.25">
      <c r="A3219" s="2">
        <v>45314.541666666664</v>
      </c>
      <c r="B3219">
        <v>127975</v>
      </c>
      <c r="C3219">
        <v>128500</v>
      </c>
      <c r="D3219">
        <v>127935</v>
      </c>
      <c r="E3219">
        <v>128480</v>
      </c>
    </row>
    <row r="3220" spans="1:5" x14ac:dyDescent="0.25">
      <c r="A3220" s="2">
        <v>45314.5</v>
      </c>
      <c r="B3220">
        <v>128050</v>
      </c>
      <c r="C3220">
        <v>128570</v>
      </c>
      <c r="D3220">
        <v>127750</v>
      </c>
      <c r="E3220">
        <v>127975</v>
      </c>
    </row>
    <row r="3221" spans="1:5" x14ac:dyDescent="0.25">
      <c r="A3221" s="2">
        <v>45314.458333333336</v>
      </c>
      <c r="B3221">
        <v>128275</v>
      </c>
      <c r="C3221">
        <v>128370</v>
      </c>
      <c r="D3221">
        <v>127775</v>
      </c>
      <c r="E3221">
        <v>128055</v>
      </c>
    </row>
    <row r="3222" spans="1:5" x14ac:dyDescent="0.25">
      <c r="A3222" s="2">
        <v>45314.416666666664</v>
      </c>
      <c r="B3222">
        <v>128160</v>
      </c>
      <c r="C3222">
        <v>128300</v>
      </c>
      <c r="D3222">
        <v>127660</v>
      </c>
      <c r="E3222">
        <v>128275</v>
      </c>
    </row>
    <row r="3223" spans="1:5" x14ac:dyDescent="0.25">
      <c r="A3223" s="2">
        <v>45314.375</v>
      </c>
      <c r="B3223">
        <v>127600</v>
      </c>
      <c r="C3223">
        <v>128180</v>
      </c>
      <c r="D3223">
        <v>127480</v>
      </c>
      <c r="E3223">
        <v>128160</v>
      </c>
    </row>
    <row r="3224" spans="1:5" x14ac:dyDescent="0.25">
      <c r="A3224" s="2">
        <v>45313.75</v>
      </c>
      <c r="B3224">
        <v>127400</v>
      </c>
      <c r="C3224">
        <v>127405</v>
      </c>
      <c r="D3224">
        <v>127070</v>
      </c>
      <c r="E3224">
        <v>127250</v>
      </c>
    </row>
    <row r="3225" spans="1:5" x14ac:dyDescent="0.25">
      <c r="A3225" s="2">
        <v>45313.708333333336</v>
      </c>
      <c r="B3225">
        <v>127130</v>
      </c>
      <c r="C3225">
        <v>127445</v>
      </c>
      <c r="D3225">
        <v>127130</v>
      </c>
      <c r="E3225">
        <v>127400</v>
      </c>
    </row>
    <row r="3226" spans="1:5" x14ac:dyDescent="0.25">
      <c r="A3226" s="2">
        <v>45313.666666666664</v>
      </c>
      <c r="B3226">
        <v>127115</v>
      </c>
      <c r="C3226">
        <v>127170</v>
      </c>
      <c r="D3226">
        <v>126580</v>
      </c>
      <c r="E3226">
        <v>127135</v>
      </c>
    </row>
    <row r="3227" spans="1:5" x14ac:dyDescent="0.25">
      <c r="A3227" s="2">
        <v>45313.625</v>
      </c>
      <c r="B3227">
        <v>127525</v>
      </c>
      <c r="C3227">
        <v>127530</v>
      </c>
      <c r="D3227">
        <v>126835</v>
      </c>
      <c r="E3227">
        <v>127115</v>
      </c>
    </row>
    <row r="3228" spans="1:5" x14ac:dyDescent="0.25">
      <c r="A3228" s="2">
        <v>45313.583333333336</v>
      </c>
      <c r="B3228">
        <v>127595</v>
      </c>
      <c r="C3228">
        <v>127775</v>
      </c>
      <c r="D3228">
        <v>127445</v>
      </c>
      <c r="E3228">
        <v>127525</v>
      </c>
    </row>
    <row r="3229" spans="1:5" x14ac:dyDescent="0.25">
      <c r="A3229" s="2">
        <v>45313.541666666664</v>
      </c>
      <c r="B3229">
        <v>127985</v>
      </c>
      <c r="C3229">
        <v>127995</v>
      </c>
      <c r="D3229">
        <v>127330</v>
      </c>
      <c r="E3229">
        <v>127595</v>
      </c>
    </row>
    <row r="3230" spans="1:5" x14ac:dyDescent="0.25">
      <c r="A3230" s="2">
        <v>45313.5</v>
      </c>
      <c r="B3230">
        <v>128510</v>
      </c>
      <c r="C3230">
        <v>128645</v>
      </c>
      <c r="D3230">
        <v>127855</v>
      </c>
      <c r="E3230">
        <v>127985</v>
      </c>
    </row>
    <row r="3231" spans="1:5" x14ac:dyDescent="0.25">
      <c r="A3231" s="2">
        <v>45313.458333333336</v>
      </c>
      <c r="B3231">
        <v>128415</v>
      </c>
      <c r="C3231">
        <v>128540</v>
      </c>
      <c r="D3231">
        <v>127680</v>
      </c>
      <c r="E3231">
        <v>128510</v>
      </c>
    </row>
    <row r="3232" spans="1:5" x14ac:dyDescent="0.25">
      <c r="A3232" s="2">
        <v>45313.416666666664</v>
      </c>
      <c r="B3232">
        <v>128430</v>
      </c>
      <c r="C3232">
        <v>128615</v>
      </c>
      <c r="D3232">
        <v>127875</v>
      </c>
      <c r="E3232">
        <v>128420</v>
      </c>
    </row>
    <row r="3233" spans="1:5" x14ac:dyDescent="0.25">
      <c r="A3233" s="2">
        <v>45313.375</v>
      </c>
      <c r="B3233">
        <v>128450</v>
      </c>
      <c r="C3233">
        <v>128470</v>
      </c>
      <c r="D3233">
        <v>128110</v>
      </c>
      <c r="E3233">
        <v>128430</v>
      </c>
    </row>
    <row r="3234" spans="1:5" x14ac:dyDescent="0.25">
      <c r="A3234" s="2">
        <v>45310.75</v>
      </c>
      <c r="B3234">
        <v>128485</v>
      </c>
      <c r="C3234">
        <v>128570</v>
      </c>
      <c r="D3234">
        <v>128230</v>
      </c>
      <c r="E3234">
        <v>128250</v>
      </c>
    </row>
    <row r="3235" spans="1:5" x14ac:dyDescent="0.25">
      <c r="A3235" s="2">
        <v>45310.708333333336</v>
      </c>
      <c r="B3235">
        <v>128550</v>
      </c>
      <c r="C3235">
        <v>128600</v>
      </c>
      <c r="D3235">
        <v>128355</v>
      </c>
      <c r="E3235">
        <v>128485</v>
      </c>
    </row>
    <row r="3236" spans="1:5" x14ac:dyDescent="0.25">
      <c r="A3236" s="2">
        <v>45310.666666666664</v>
      </c>
      <c r="B3236">
        <v>128035</v>
      </c>
      <c r="C3236">
        <v>128565</v>
      </c>
      <c r="D3236">
        <v>128015</v>
      </c>
      <c r="E3236">
        <v>128545</v>
      </c>
    </row>
    <row r="3237" spans="1:5" x14ac:dyDescent="0.25">
      <c r="A3237" s="2">
        <v>45310.625</v>
      </c>
      <c r="B3237">
        <v>127820</v>
      </c>
      <c r="C3237">
        <v>128255</v>
      </c>
      <c r="D3237">
        <v>127765</v>
      </c>
      <c r="E3237">
        <v>128030</v>
      </c>
    </row>
    <row r="3238" spans="1:5" x14ac:dyDescent="0.25">
      <c r="A3238" s="2">
        <v>45310.583333333336</v>
      </c>
      <c r="B3238">
        <v>127510</v>
      </c>
      <c r="C3238">
        <v>127925</v>
      </c>
      <c r="D3238">
        <v>127410</v>
      </c>
      <c r="E3238">
        <v>127820</v>
      </c>
    </row>
    <row r="3239" spans="1:5" x14ac:dyDescent="0.25">
      <c r="A3239" s="2">
        <v>45310.541666666664</v>
      </c>
      <c r="B3239">
        <v>127615</v>
      </c>
      <c r="C3239">
        <v>127670</v>
      </c>
      <c r="D3239">
        <v>127295</v>
      </c>
      <c r="E3239">
        <v>127515</v>
      </c>
    </row>
    <row r="3240" spans="1:5" x14ac:dyDescent="0.25">
      <c r="A3240" s="2">
        <v>45310.5</v>
      </c>
      <c r="B3240">
        <v>127685</v>
      </c>
      <c r="C3240">
        <v>127800</v>
      </c>
      <c r="D3240">
        <v>127355</v>
      </c>
      <c r="E3240">
        <v>127615</v>
      </c>
    </row>
    <row r="3241" spans="1:5" x14ac:dyDescent="0.25">
      <c r="A3241" s="2">
        <v>45310.458333333336</v>
      </c>
      <c r="B3241">
        <v>128295</v>
      </c>
      <c r="C3241">
        <v>128305</v>
      </c>
      <c r="D3241">
        <v>127435</v>
      </c>
      <c r="E3241">
        <v>127680</v>
      </c>
    </row>
    <row r="3242" spans="1:5" x14ac:dyDescent="0.25">
      <c r="A3242" s="2">
        <v>45310.416666666664</v>
      </c>
      <c r="B3242">
        <v>128535</v>
      </c>
      <c r="C3242">
        <v>128585</v>
      </c>
      <c r="D3242">
        <v>128080</v>
      </c>
      <c r="E3242">
        <v>128295</v>
      </c>
    </row>
    <row r="3243" spans="1:5" x14ac:dyDescent="0.25">
      <c r="A3243" s="2">
        <v>45310.375</v>
      </c>
      <c r="B3243">
        <v>128690</v>
      </c>
      <c r="C3243">
        <v>128890</v>
      </c>
      <c r="D3243">
        <v>128390</v>
      </c>
      <c r="E3243">
        <v>128540</v>
      </c>
    </row>
    <row r="3244" spans="1:5" x14ac:dyDescent="0.25">
      <c r="A3244" s="2">
        <v>45309.75</v>
      </c>
      <c r="B3244">
        <v>128150</v>
      </c>
      <c r="C3244">
        <v>128220</v>
      </c>
      <c r="D3244">
        <v>128040</v>
      </c>
      <c r="E3244">
        <v>128050</v>
      </c>
    </row>
    <row r="3245" spans="1:5" x14ac:dyDescent="0.25">
      <c r="A3245" s="2">
        <v>45309.708333333336</v>
      </c>
      <c r="B3245">
        <v>128510</v>
      </c>
      <c r="C3245">
        <v>128580</v>
      </c>
      <c r="D3245">
        <v>128140</v>
      </c>
      <c r="E3245">
        <v>128155</v>
      </c>
    </row>
    <row r="3246" spans="1:5" x14ac:dyDescent="0.25">
      <c r="A3246" s="2">
        <v>45309.666666666664</v>
      </c>
      <c r="B3246">
        <v>128345</v>
      </c>
      <c r="C3246">
        <v>128590</v>
      </c>
      <c r="D3246">
        <v>128325</v>
      </c>
      <c r="E3246">
        <v>128505</v>
      </c>
    </row>
    <row r="3247" spans="1:5" x14ac:dyDescent="0.25">
      <c r="A3247" s="2">
        <v>45309.625</v>
      </c>
      <c r="B3247">
        <v>128225</v>
      </c>
      <c r="C3247">
        <v>128485</v>
      </c>
      <c r="D3247">
        <v>128155</v>
      </c>
      <c r="E3247">
        <v>128345</v>
      </c>
    </row>
    <row r="3248" spans="1:5" x14ac:dyDescent="0.25">
      <c r="A3248" s="2">
        <v>45309.583333333336</v>
      </c>
      <c r="B3248">
        <v>128365</v>
      </c>
      <c r="C3248">
        <v>128395</v>
      </c>
      <c r="D3248">
        <v>128130</v>
      </c>
      <c r="E3248">
        <v>128230</v>
      </c>
    </row>
    <row r="3249" spans="1:5" x14ac:dyDescent="0.25">
      <c r="A3249" s="2">
        <v>45309.541666666664</v>
      </c>
      <c r="B3249">
        <v>128425</v>
      </c>
      <c r="C3249">
        <v>128635</v>
      </c>
      <c r="D3249">
        <v>128235</v>
      </c>
      <c r="E3249">
        <v>128360</v>
      </c>
    </row>
    <row r="3250" spans="1:5" x14ac:dyDescent="0.25">
      <c r="A3250" s="2">
        <v>45309.5</v>
      </c>
      <c r="B3250">
        <v>128865</v>
      </c>
      <c r="C3250">
        <v>128870</v>
      </c>
      <c r="D3250">
        <v>128355</v>
      </c>
      <c r="E3250">
        <v>128425</v>
      </c>
    </row>
    <row r="3251" spans="1:5" x14ac:dyDescent="0.25">
      <c r="A3251" s="2">
        <v>45309.458333333336</v>
      </c>
      <c r="B3251">
        <v>129100</v>
      </c>
      <c r="C3251">
        <v>129355</v>
      </c>
      <c r="D3251">
        <v>128575</v>
      </c>
      <c r="E3251">
        <v>128870</v>
      </c>
    </row>
    <row r="3252" spans="1:5" x14ac:dyDescent="0.25">
      <c r="A3252" s="2">
        <v>45309.416666666664</v>
      </c>
      <c r="B3252">
        <v>130115</v>
      </c>
      <c r="C3252">
        <v>130125</v>
      </c>
      <c r="D3252">
        <v>129025</v>
      </c>
      <c r="E3252">
        <v>129100</v>
      </c>
    </row>
    <row r="3253" spans="1:5" x14ac:dyDescent="0.25">
      <c r="A3253" s="2">
        <v>45309.375</v>
      </c>
      <c r="B3253">
        <v>129730</v>
      </c>
      <c r="C3253">
        <v>130200</v>
      </c>
      <c r="D3253">
        <v>129695</v>
      </c>
      <c r="E3253">
        <v>130115</v>
      </c>
    </row>
    <row r="3254" spans="1:5" x14ac:dyDescent="0.25">
      <c r="A3254" s="2">
        <v>45308.75</v>
      </c>
      <c r="B3254">
        <v>129525</v>
      </c>
      <c r="C3254">
        <v>129525</v>
      </c>
      <c r="D3254">
        <v>129150</v>
      </c>
      <c r="E3254">
        <v>129170</v>
      </c>
    </row>
    <row r="3255" spans="1:5" x14ac:dyDescent="0.25">
      <c r="A3255" s="2">
        <v>45308.708333333336</v>
      </c>
      <c r="B3255">
        <v>129495</v>
      </c>
      <c r="C3255">
        <v>129605</v>
      </c>
      <c r="D3255">
        <v>129365</v>
      </c>
      <c r="E3255">
        <v>129520</v>
      </c>
    </row>
    <row r="3256" spans="1:5" x14ac:dyDescent="0.25">
      <c r="A3256" s="2">
        <v>45308.666666666664</v>
      </c>
      <c r="B3256">
        <v>129385</v>
      </c>
      <c r="C3256">
        <v>129730</v>
      </c>
      <c r="D3256">
        <v>129250</v>
      </c>
      <c r="E3256">
        <v>129500</v>
      </c>
    </row>
    <row r="3257" spans="1:5" x14ac:dyDescent="0.25">
      <c r="A3257" s="2">
        <v>45308.625</v>
      </c>
      <c r="B3257">
        <v>129485</v>
      </c>
      <c r="C3257">
        <v>129545</v>
      </c>
      <c r="D3257">
        <v>129140</v>
      </c>
      <c r="E3257">
        <v>129385</v>
      </c>
    </row>
    <row r="3258" spans="1:5" x14ac:dyDescent="0.25">
      <c r="A3258" s="2">
        <v>45308.583333333336</v>
      </c>
      <c r="B3258">
        <v>129480</v>
      </c>
      <c r="C3258">
        <v>129580</v>
      </c>
      <c r="D3258">
        <v>129175</v>
      </c>
      <c r="E3258">
        <v>129480</v>
      </c>
    </row>
    <row r="3259" spans="1:5" x14ac:dyDescent="0.25">
      <c r="A3259" s="2">
        <v>45308.541666666664</v>
      </c>
      <c r="B3259">
        <v>129470</v>
      </c>
      <c r="C3259">
        <v>129700</v>
      </c>
      <c r="D3259">
        <v>129350</v>
      </c>
      <c r="E3259">
        <v>129480</v>
      </c>
    </row>
    <row r="3260" spans="1:5" x14ac:dyDescent="0.25">
      <c r="A3260" s="2">
        <v>45308.5</v>
      </c>
      <c r="B3260">
        <v>129800</v>
      </c>
      <c r="C3260">
        <v>130010</v>
      </c>
      <c r="D3260">
        <v>129425</v>
      </c>
      <c r="E3260">
        <v>129475</v>
      </c>
    </row>
    <row r="3261" spans="1:5" x14ac:dyDescent="0.25">
      <c r="A3261" s="2">
        <v>45308.458333333336</v>
      </c>
      <c r="B3261">
        <v>129660</v>
      </c>
      <c r="C3261">
        <v>129945</v>
      </c>
      <c r="D3261">
        <v>129525</v>
      </c>
      <c r="E3261">
        <v>129800</v>
      </c>
    </row>
    <row r="3262" spans="1:5" x14ac:dyDescent="0.25">
      <c r="A3262" s="2">
        <v>45308.416666666664</v>
      </c>
      <c r="B3262">
        <v>129665</v>
      </c>
      <c r="C3262">
        <v>130165</v>
      </c>
      <c r="D3262">
        <v>129475</v>
      </c>
      <c r="E3262">
        <v>129660</v>
      </c>
    </row>
    <row r="3263" spans="1:5" x14ac:dyDescent="0.25">
      <c r="A3263" s="2">
        <v>45308.375</v>
      </c>
      <c r="B3263">
        <v>129600</v>
      </c>
      <c r="C3263">
        <v>129960</v>
      </c>
      <c r="D3263">
        <v>128980</v>
      </c>
      <c r="E3263">
        <v>129660</v>
      </c>
    </row>
    <row r="3264" spans="1:5" x14ac:dyDescent="0.25">
      <c r="A3264" s="2">
        <v>45307.75</v>
      </c>
      <c r="B3264">
        <v>130250</v>
      </c>
      <c r="C3264">
        <v>130290</v>
      </c>
      <c r="D3264">
        <v>130015</v>
      </c>
      <c r="E3264">
        <v>130070</v>
      </c>
    </row>
    <row r="3265" spans="1:5" x14ac:dyDescent="0.25">
      <c r="A3265" s="2">
        <v>45307.708333333336</v>
      </c>
      <c r="B3265">
        <v>130540</v>
      </c>
      <c r="C3265">
        <v>130590</v>
      </c>
      <c r="D3265">
        <v>130180</v>
      </c>
      <c r="E3265">
        <v>130255</v>
      </c>
    </row>
    <row r="3266" spans="1:5" x14ac:dyDescent="0.25">
      <c r="A3266" s="2">
        <v>45307.666666666664</v>
      </c>
      <c r="B3266">
        <v>130245</v>
      </c>
      <c r="C3266">
        <v>130585</v>
      </c>
      <c r="D3266">
        <v>130040</v>
      </c>
      <c r="E3266">
        <v>130545</v>
      </c>
    </row>
    <row r="3267" spans="1:5" x14ac:dyDescent="0.25">
      <c r="A3267" s="2">
        <v>45307.625</v>
      </c>
      <c r="B3267">
        <v>130230</v>
      </c>
      <c r="C3267">
        <v>130470</v>
      </c>
      <c r="D3267">
        <v>130025</v>
      </c>
      <c r="E3267">
        <v>130245</v>
      </c>
    </row>
    <row r="3268" spans="1:5" x14ac:dyDescent="0.25">
      <c r="A3268" s="2">
        <v>45307.583333333336</v>
      </c>
      <c r="B3268">
        <v>130560</v>
      </c>
      <c r="C3268">
        <v>130590</v>
      </c>
      <c r="D3268">
        <v>130055</v>
      </c>
      <c r="E3268">
        <v>130230</v>
      </c>
    </row>
    <row r="3269" spans="1:5" x14ac:dyDescent="0.25">
      <c r="A3269" s="2">
        <v>45307.541666666664</v>
      </c>
      <c r="B3269">
        <v>130815</v>
      </c>
      <c r="C3269">
        <v>130845</v>
      </c>
      <c r="D3269">
        <v>130305</v>
      </c>
      <c r="E3269">
        <v>130560</v>
      </c>
    </row>
    <row r="3270" spans="1:5" x14ac:dyDescent="0.25">
      <c r="A3270" s="2">
        <v>45307.5</v>
      </c>
      <c r="B3270">
        <v>130780</v>
      </c>
      <c r="C3270">
        <v>130980</v>
      </c>
      <c r="D3270">
        <v>130510</v>
      </c>
      <c r="E3270">
        <v>130815</v>
      </c>
    </row>
    <row r="3271" spans="1:5" x14ac:dyDescent="0.25">
      <c r="A3271" s="2">
        <v>45307.458333333336</v>
      </c>
      <c r="B3271">
        <v>131270</v>
      </c>
      <c r="C3271">
        <v>131565</v>
      </c>
      <c r="D3271">
        <v>130710</v>
      </c>
      <c r="E3271">
        <v>130780</v>
      </c>
    </row>
    <row r="3272" spans="1:5" x14ac:dyDescent="0.25">
      <c r="A3272" s="2">
        <v>45307.416666666664</v>
      </c>
      <c r="B3272">
        <v>131710</v>
      </c>
      <c r="C3272">
        <v>131855</v>
      </c>
      <c r="D3272">
        <v>131100</v>
      </c>
      <c r="E3272">
        <v>131275</v>
      </c>
    </row>
    <row r="3273" spans="1:5" x14ac:dyDescent="0.25">
      <c r="A3273" s="2">
        <v>45307.375</v>
      </c>
      <c r="B3273">
        <v>131945</v>
      </c>
      <c r="C3273">
        <v>132010</v>
      </c>
      <c r="D3273">
        <v>131380</v>
      </c>
      <c r="E3273">
        <v>131710</v>
      </c>
    </row>
    <row r="3274" spans="1:5" x14ac:dyDescent="0.25">
      <c r="A3274" s="2">
        <v>45306.75</v>
      </c>
      <c r="B3274">
        <v>132680</v>
      </c>
      <c r="C3274">
        <v>132830</v>
      </c>
      <c r="D3274">
        <v>132605</v>
      </c>
      <c r="E3274">
        <v>132665</v>
      </c>
    </row>
    <row r="3275" spans="1:5" x14ac:dyDescent="0.25">
      <c r="A3275" s="2">
        <v>45306.708333333336</v>
      </c>
      <c r="B3275">
        <v>132495</v>
      </c>
      <c r="C3275">
        <v>132700</v>
      </c>
      <c r="D3275">
        <v>132435</v>
      </c>
      <c r="E3275">
        <v>132675</v>
      </c>
    </row>
    <row r="3276" spans="1:5" x14ac:dyDescent="0.25">
      <c r="A3276" s="2">
        <v>45306.666666666664</v>
      </c>
      <c r="B3276">
        <v>132295</v>
      </c>
      <c r="C3276">
        <v>132645</v>
      </c>
      <c r="D3276">
        <v>132200</v>
      </c>
      <c r="E3276">
        <v>132495</v>
      </c>
    </row>
    <row r="3277" spans="1:5" x14ac:dyDescent="0.25">
      <c r="A3277" s="2">
        <v>45306.625</v>
      </c>
      <c r="B3277">
        <v>132400</v>
      </c>
      <c r="C3277">
        <v>132460</v>
      </c>
      <c r="D3277">
        <v>132175</v>
      </c>
      <c r="E3277">
        <v>132290</v>
      </c>
    </row>
    <row r="3278" spans="1:5" x14ac:dyDescent="0.25">
      <c r="A3278" s="2">
        <v>45306.583333333336</v>
      </c>
      <c r="B3278">
        <v>132175</v>
      </c>
      <c r="C3278">
        <v>132440</v>
      </c>
      <c r="D3278">
        <v>132085</v>
      </c>
      <c r="E3278">
        <v>132400</v>
      </c>
    </row>
    <row r="3279" spans="1:5" x14ac:dyDescent="0.25">
      <c r="A3279" s="2">
        <v>45306.541666666664</v>
      </c>
      <c r="B3279">
        <v>131830</v>
      </c>
      <c r="C3279">
        <v>132230</v>
      </c>
      <c r="D3279">
        <v>131790</v>
      </c>
      <c r="E3279">
        <v>132170</v>
      </c>
    </row>
    <row r="3280" spans="1:5" x14ac:dyDescent="0.25">
      <c r="A3280" s="2">
        <v>45306.5</v>
      </c>
      <c r="B3280">
        <v>131745</v>
      </c>
      <c r="C3280">
        <v>131850</v>
      </c>
      <c r="D3280">
        <v>131455</v>
      </c>
      <c r="E3280">
        <v>131830</v>
      </c>
    </row>
    <row r="3281" spans="1:5" x14ac:dyDescent="0.25">
      <c r="A3281" s="2">
        <v>45306.458333333336</v>
      </c>
      <c r="B3281">
        <v>131680</v>
      </c>
      <c r="C3281">
        <v>131895</v>
      </c>
      <c r="D3281">
        <v>131530</v>
      </c>
      <c r="E3281">
        <v>131745</v>
      </c>
    </row>
    <row r="3282" spans="1:5" x14ac:dyDescent="0.25">
      <c r="A3282" s="2">
        <v>45306.416666666664</v>
      </c>
      <c r="B3282">
        <v>131500</v>
      </c>
      <c r="C3282">
        <v>131805</v>
      </c>
      <c r="D3282">
        <v>131260</v>
      </c>
      <c r="E3282">
        <v>131685</v>
      </c>
    </row>
    <row r="3283" spans="1:5" x14ac:dyDescent="0.25">
      <c r="A3283" s="2">
        <v>45306.375</v>
      </c>
      <c r="B3283">
        <v>131695</v>
      </c>
      <c r="C3283">
        <v>131985</v>
      </c>
      <c r="D3283">
        <v>131455</v>
      </c>
      <c r="E3283">
        <v>131500</v>
      </c>
    </row>
    <row r="3284" spans="1:5" x14ac:dyDescent="0.25">
      <c r="A3284" s="2">
        <v>45303.75</v>
      </c>
      <c r="B3284">
        <v>132105</v>
      </c>
      <c r="C3284">
        <v>132245</v>
      </c>
      <c r="D3284">
        <v>132005</v>
      </c>
      <c r="E3284">
        <v>132005</v>
      </c>
    </row>
    <row r="3285" spans="1:5" x14ac:dyDescent="0.25">
      <c r="A3285" s="2">
        <v>45303.708333333336</v>
      </c>
      <c r="B3285">
        <v>132140</v>
      </c>
      <c r="C3285">
        <v>132225</v>
      </c>
      <c r="D3285">
        <v>131950</v>
      </c>
      <c r="E3285">
        <v>132105</v>
      </c>
    </row>
    <row r="3286" spans="1:5" x14ac:dyDescent="0.25">
      <c r="A3286" s="2">
        <v>45303.666666666664</v>
      </c>
      <c r="B3286">
        <v>132250</v>
      </c>
      <c r="C3286">
        <v>132395</v>
      </c>
      <c r="D3286">
        <v>132105</v>
      </c>
      <c r="E3286">
        <v>132145</v>
      </c>
    </row>
    <row r="3287" spans="1:5" x14ac:dyDescent="0.25">
      <c r="A3287" s="2">
        <v>45303.625</v>
      </c>
      <c r="B3287">
        <v>132395</v>
      </c>
      <c r="C3287">
        <v>132405</v>
      </c>
      <c r="D3287">
        <v>132150</v>
      </c>
      <c r="E3287">
        <v>132255</v>
      </c>
    </row>
    <row r="3288" spans="1:5" x14ac:dyDescent="0.25">
      <c r="A3288" s="2">
        <v>45303.583333333336</v>
      </c>
      <c r="B3288">
        <v>132115</v>
      </c>
      <c r="C3288">
        <v>132470</v>
      </c>
      <c r="D3288">
        <v>132030</v>
      </c>
      <c r="E3288">
        <v>132390</v>
      </c>
    </row>
    <row r="3289" spans="1:5" x14ac:dyDescent="0.25">
      <c r="A3289" s="2">
        <v>45303.541666666664</v>
      </c>
      <c r="B3289">
        <v>132005</v>
      </c>
      <c r="C3289">
        <v>132245</v>
      </c>
      <c r="D3289">
        <v>131885</v>
      </c>
      <c r="E3289">
        <v>132110</v>
      </c>
    </row>
    <row r="3290" spans="1:5" x14ac:dyDescent="0.25">
      <c r="A3290" s="2">
        <v>45303.5</v>
      </c>
      <c r="B3290">
        <v>132515</v>
      </c>
      <c r="C3290">
        <v>132685</v>
      </c>
      <c r="D3290">
        <v>131790</v>
      </c>
      <c r="E3290">
        <v>132005</v>
      </c>
    </row>
    <row r="3291" spans="1:5" x14ac:dyDescent="0.25">
      <c r="A3291" s="2">
        <v>45303.458333333336</v>
      </c>
      <c r="B3291">
        <v>132395</v>
      </c>
      <c r="C3291">
        <v>133040</v>
      </c>
      <c r="D3291">
        <v>132250</v>
      </c>
      <c r="E3291">
        <v>132520</v>
      </c>
    </row>
    <row r="3292" spans="1:5" x14ac:dyDescent="0.25">
      <c r="A3292" s="2">
        <v>45303.416666666664</v>
      </c>
      <c r="B3292">
        <v>131830</v>
      </c>
      <c r="C3292">
        <v>132455</v>
      </c>
      <c r="D3292">
        <v>131460</v>
      </c>
      <c r="E3292">
        <v>132395</v>
      </c>
    </row>
    <row r="3293" spans="1:5" x14ac:dyDescent="0.25">
      <c r="A3293" s="2">
        <v>45303.375</v>
      </c>
      <c r="B3293">
        <v>131580</v>
      </c>
      <c r="C3293">
        <v>131840</v>
      </c>
      <c r="D3293">
        <v>131380</v>
      </c>
      <c r="E3293">
        <v>131835</v>
      </c>
    </row>
    <row r="3294" spans="1:5" x14ac:dyDescent="0.25">
      <c r="A3294" s="2">
        <v>45302.75</v>
      </c>
      <c r="B3294">
        <v>131870</v>
      </c>
      <c r="C3294">
        <v>131900</v>
      </c>
      <c r="D3294">
        <v>131675</v>
      </c>
      <c r="E3294">
        <v>131730</v>
      </c>
    </row>
    <row r="3295" spans="1:5" x14ac:dyDescent="0.25">
      <c r="A3295" s="2">
        <v>45302.708333333336</v>
      </c>
      <c r="B3295">
        <v>131935</v>
      </c>
      <c r="C3295">
        <v>131965</v>
      </c>
      <c r="D3295">
        <v>131750</v>
      </c>
      <c r="E3295">
        <v>131865</v>
      </c>
    </row>
    <row r="3296" spans="1:5" x14ac:dyDescent="0.25">
      <c r="A3296" s="2">
        <v>45302.666666666664</v>
      </c>
      <c r="B3296">
        <v>131885</v>
      </c>
      <c r="C3296">
        <v>132040</v>
      </c>
      <c r="D3296">
        <v>131790</v>
      </c>
      <c r="E3296">
        <v>131940</v>
      </c>
    </row>
    <row r="3297" spans="1:5" x14ac:dyDescent="0.25">
      <c r="A3297" s="2">
        <v>45302.625</v>
      </c>
      <c r="B3297">
        <v>131475</v>
      </c>
      <c r="C3297">
        <v>131910</v>
      </c>
      <c r="D3297">
        <v>131375</v>
      </c>
      <c r="E3297">
        <v>131885</v>
      </c>
    </row>
    <row r="3298" spans="1:5" x14ac:dyDescent="0.25">
      <c r="A3298" s="2">
        <v>45302.583333333336</v>
      </c>
      <c r="B3298">
        <v>131375</v>
      </c>
      <c r="C3298">
        <v>131605</v>
      </c>
      <c r="D3298">
        <v>131250</v>
      </c>
      <c r="E3298">
        <v>131470</v>
      </c>
    </row>
    <row r="3299" spans="1:5" x14ac:dyDescent="0.25">
      <c r="A3299" s="2">
        <v>45302.541666666664</v>
      </c>
      <c r="B3299">
        <v>131410</v>
      </c>
      <c r="C3299">
        <v>131555</v>
      </c>
      <c r="D3299">
        <v>131165</v>
      </c>
      <c r="E3299">
        <v>131375</v>
      </c>
    </row>
    <row r="3300" spans="1:5" x14ac:dyDescent="0.25">
      <c r="A3300" s="2">
        <v>45302.5</v>
      </c>
      <c r="B3300">
        <v>131785</v>
      </c>
      <c r="C3300">
        <v>131840</v>
      </c>
      <c r="D3300">
        <v>130950</v>
      </c>
      <c r="E3300">
        <v>131410</v>
      </c>
    </row>
    <row r="3301" spans="1:5" x14ac:dyDescent="0.25">
      <c r="A3301" s="2">
        <v>45302.458333333336</v>
      </c>
      <c r="B3301">
        <v>131635</v>
      </c>
      <c r="C3301">
        <v>132430</v>
      </c>
      <c r="D3301">
        <v>131555</v>
      </c>
      <c r="E3301">
        <v>131785</v>
      </c>
    </row>
    <row r="3302" spans="1:5" x14ac:dyDescent="0.25">
      <c r="A3302" s="2">
        <v>45302.416666666664</v>
      </c>
      <c r="B3302">
        <v>131840</v>
      </c>
      <c r="C3302">
        <v>132245</v>
      </c>
      <c r="D3302">
        <v>131355</v>
      </c>
      <c r="E3302">
        <v>131630</v>
      </c>
    </row>
    <row r="3303" spans="1:5" x14ac:dyDescent="0.25">
      <c r="A3303" s="2">
        <v>45302.375</v>
      </c>
      <c r="B3303">
        <v>132050</v>
      </c>
      <c r="C3303">
        <v>132050</v>
      </c>
      <c r="D3303">
        <v>131570</v>
      </c>
      <c r="E3303">
        <v>131840</v>
      </c>
    </row>
    <row r="3304" spans="1:5" x14ac:dyDescent="0.25">
      <c r="A3304" s="2">
        <v>45301.75</v>
      </c>
      <c r="B3304">
        <v>131920</v>
      </c>
      <c r="C3304">
        <v>132040</v>
      </c>
      <c r="D3304">
        <v>131885</v>
      </c>
      <c r="E3304">
        <v>131910</v>
      </c>
    </row>
    <row r="3305" spans="1:5" x14ac:dyDescent="0.25">
      <c r="A3305" s="2">
        <v>45301.708333333336</v>
      </c>
      <c r="B3305">
        <v>132140</v>
      </c>
      <c r="C3305">
        <v>132225</v>
      </c>
      <c r="D3305">
        <v>131820</v>
      </c>
      <c r="E3305">
        <v>131920</v>
      </c>
    </row>
    <row r="3306" spans="1:5" x14ac:dyDescent="0.25">
      <c r="A3306" s="2">
        <v>45301.666666666664</v>
      </c>
      <c r="B3306">
        <v>131845</v>
      </c>
      <c r="C3306">
        <v>132145</v>
      </c>
      <c r="D3306">
        <v>131835</v>
      </c>
      <c r="E3306">
        <v>132140</v>
      </c>
    </row>
    <row r="3307" spans="1:5" x14ac:dyDescent="0.25">
      <c r="A3307" s="2">
        <v>45301.625</v>
      </c>
      <c r="B3307">
        <v>131970</v>
      </c>
      <c r="C3307">
        <v>131990</v>
      </c>
      <c r="D3307">
        <v>131640</v>
      </c>
      <c r="E3307">
        <v>131845</v>
      </c>
    </row>
    <row r="3308" spans="1:5" x14ac:dyDescent="0.25">
      <c r="A3308" s="2">
        <v>45301.583333333336</v>
      </c>
      <c r="B3308">
        <v>131805</v>
      </c>
      <c r="C3308">
        <v>132065</v>
      </c>
      <c r="D3308">
        <v>131660</v>
      </c>
      <c r="E3308">
        <v>131975</v>
      </c>
    </row>
    <row r="3309" spans="1:5" x14ac:dyDescent="0.25">
      <c r="A3309" s="2">
        <v>45301.541666666664</v>
      </c>
      <c r="B3309">
        <v>131840</v>
      </c>
      <c r="C3309">
        <v>131885</v>
      </c>
      <c r="D3309">
        <v>131665</v>
      </c>
      <c r="E3309">
        <v>131810</v>
      </c>
    </row>
    <row r="3310" spans="1:5" x14ac:dyDescent="0.25">
      <c r="A3310" s="2">
        <v>45301.5</v>
      </c>
      <c r="B3310">
        <v>132005</v>
      </c>
      <c r="C3310">
        <v>132040</v>
      </c>
      <c r="D3310">
        <v>131595</v>
      </c>
      <c r="E3310">
        <v>131845</v>
      </c>
    </row>
    <row r="3311" spans="1:5" x14ac:dyDescent="0.25">
      <c r="A3311" s="2">
        <v>45301.458333333336</v>
      </c>
      <c r="B3311">
        <v>132415</v>
      </c>
      <c r="C3311">
        <v>132465</v>
      </c>
      <c r="D3311">
        <v>131880</v>
      </c>
      <c r="E3311">
        <v>132010</v>
      </c>
    </row>
    <row r="3312" spans="1:5" x14ac:dyDescent="0.25">
      <c r="A3312" s="2">
        <v>45301.416666666664</v>
      </c>
      <c r="B3312">
        <v>132630</v>
      </c>
      <c r="C3312">
        <v>132835</v>
      </c>
      <c r="D3312">
        <v>132290</v>
      </c>
      <c r="E3312">
        <v>132410</v>
      </c>
    </row>
    <row r="3313" spans="1:5" x14ac:dyDescent="0.25">
      <c r="A3313" s="2">
        <v>45301.375</v>
      </c>
      <c r="B3313">
        <v>132700</v>
      </c>
      <c r="C3313">
        <v>133060</v>
      </c>
      <c r="D3313">
        <v>132485</v>
      </c>
      <c r="E3313">
        <v>132630</v>
      </c>
    </row>
    <row r="3314" spans="1:5" x14ac:dyDescent="0.25">
      <c r="A3314" s="2">
        <v>45300.75</v>
      </c>
      <c r="B3314">
        <v>132685</v>
      </c>
      <c r="C3314">
        <v>132785</v>
      </c>
      <c r="D3314">
        <v>132560</v>
      </c>
      <c r="E3314">
        <v>132560</v>
      </c>
    </row>
    <row r="3315" spans="1:5" x14ac:dyDescent="0.25">
      <c r="A3315" s="2">
        <v>45300.708333333336</v>
      </c>
      <c r="B3315">
        <v>132745</v>
      </c>
      <c r="C3315">
        <v>132855</v>
      </c>
      <c r="D3315">
        <v>132630</v>
      </c>
      <c r="E3315">
        <v>132685</v>
      </c>
    </row>
    <row r="3316" spans="1:5" x14ac:dyDescent="0.25">
      <c r="A3316" s="2">
        <v>45300.666666666664</v>
      </c>
      <c r="B3316">
        <v>132835</v>
      </c>
      <c r="C3316">
        <v>132985</v>
      </c>
      <c r="D3316">
        <v>132605</v>
      </c>
      <c r="E3316">
        <v>132740</v>
      </c>
    </row>
    <row r="3317" spans="1:5" x14ac:dyDescent="0.25">
      <c r="A3317" s="2">
        <v>45300.625</v>
      </c>
      <c r="B3317">
        <v>132785</v>
      </c>
      <c r="C3317">
        <v>133025</v>
      </c>
      <c r="D3317">
        <v>132615</v>
      </c>
      <c r="E3317">
        <v>132830</v>
      </c>
    </row>
    <row r="3318" spans="1:5" x14ac:dyDescent="0.25">
      <c r="A3318" s="2">
        <v>45300.583333333336</v>
      </c>
      <c r="B3318">
        <v>132750</v>
      </c>
      <c r="C3318">
        <v>132930</v>
      </c>
      <c r="D3318">
        <v>132585</v>
      </c>
      <c r="E3318">
        <v>132780</v>
      </c>
    </row>
    <row r="3319" spans="1:5" x14ac:dyDescent="0.25">
      <c r="A3319" s="2">
        <v>45300.541666666664</v>
      </c>
      <c r="B3319">
        <v>132775</v>
      </c>
      <c r="C3319">
        <v>132890</v>
      </c>
      <c r="D3319">
        <v>132695</v>
      </c>
      <c r="E3319">
        <v>132745</v>
      </c>
    </row>
    <row r="3320" spans="1:5" x14ac:dyDescent="0.25">
      <c r="A3320" s="2">
        <v>45300.5</v>
      </c>
      <c r="B3320">
        <v>132585</v>
      </c>
      <c r="C3320">
        <v>132815</v>
      </c>
      <c r="D3320">
        <v>132410</v>
      </c>
      <c r="E3320">
        <v>132775</v>
      </c>
    </row>
    <row r="3321" spans="1:5" x14ac:dyDescent="0.25">
      <c r="A3321" s="2">
        <v>45300.458333333336</v>
      </c>
      <c r="B3321">
        <v>133010</v>
      </c>
      <c r="C3321">
        <v>133075</v>
      </c>
      <c r="D3321">
        <v>132360</v>
      </c>
      <c r="E3321">
        <v>132580</v>
      </c>
    </row>
    <row r="3322" spans="1:5" x14ac:dyDescent="0.25">
      <c r="A3322" s="2">
        <v>45300.416666666664</v>
      </c>
      <c r="B3322">
        <v>133105</v>
      </c>
      <c r="C3322">
        <v>133105</v>
      </c>
      <c r="D3322">
        <v>132610</v>
      </c>
      <c r="E3322">
        <v>133010</v>
      </c>
    </row>
    <row r="3323" spans="1:5" x14ac:dyDescent="0.25">
      <c r="A3323" s="2">
        <v>45300.375</v>
      </c>
      <c r="B3323">
        <v>133490</v>
      </c>
      <c r="C3323">
        <v>133495</v>
      </c>
      <c r="D3323">
        <v>132955</v>
      </c>
      <c r="E3323">
        <v>133105</v>
      </c>
    </row>
    <row r="3324" spans="1:5" x14ac:dyDescent="0.25">
      <c r="A3324" s="2">
        <v>45299.75</v>
      </c>
      <c r="B3324">
        <v>133760</v>
      </c>
      <c r="C3324">
        <v>134050</v>
      </c>
      <c r="D3324">
        <v>133675</v>
      </c>
      <c r="E3324">
        <v>134050</v>
      </c>
    </row>
    <row r="3325" spans="1:5" x14ac:dyDescent="0.25">
      <c r="A3325" s="2">
        <v>45299.708333333336</v>
      </c>
      <c r="B3325">
        <v>133650</v>
      </c>
      <c r="C3325">
        <v>133860</v>
      </c>
      <c r="D3325">
        <v>133510</v>
      </c>
      <c r="E3325">
        <v>133755</v>
      </c>
    </row>
    <row r="3326" spans="1:5" x14ac:dyDescent="0.25">
      <c r="A3326" s="2">
        <v>45299.666666666664</v>
      </c>
      <c r="B3326">
        <v>133365</v>
      </c>
      <c r="C3326">
        <v>133865</v>
      </c>
      <c r="D3326">
        <v>133340</v>
      </c>
      <c r="E3326">
        <v>133645</v>
      </c>
    </row>
    <row r="3327" spans="1:5" x14ac:dyDescent="0.25">
      <c r="A3327" s="2">
        <v>45299.625</v>
      </c>
      <c r="B3327">
        <v>133405</v>
      </c>
      <c r="C3327">
        <v>133540</v>
      </c>
      <c r="D3327">
        <v>133215</v>
      </c>
      <c r="E3327">
        <v>133365</v>
      </c>
    </row>
    <row r="3328" spans="1:5" x14ac:dyDescent="0.25">
      <c r="A3328" s="2">
        <v>45299.583333333336</v>
      </c>
      <c r="B3328">
        <v>133305</v>
      </c>
      <c r="C3328">
        <v>133500</v>
      </c>
      <c r="D3328">
        <v>133250</v>
      </c>
      <c r="E3328">
        <v>133410</v>
      </c>
    </row>
    <row r="3329" spans="1:5" x14ac:dyDescent="0.25">
      <c r="A3329" s="2">
        <v>45299.541666666664</v>
      </c>
      <c r="B3329">
        <v>133405</v>
      </c>
      <c r="C3329">
        <v>133600</v>
      </c>
      <c r="D3329">
        <v>133235</v>
      </c>
      <c r="E3329">
        <v>133310</v>
      </c>
    </row>
    <row r="3330" spans="1:5" x14ac:dyDescent="0.25">
      <c r="A3330" s="2">
        <v>45299.5</v>
      </c>
      <c r="B3330">
        <v>132955</v>
      </c>
      <c r="C3330">
        <v>133490</v>
      </c>
      <c r="D3330">
        <v>132765</v>
      </c>
      <c r="E3330">
        <v>133405</v>
      </c>
    </row>
    <row r="3331" spans="1:5" x14ac:dyDescent="0.25">
      <c r="A3331" s="2">
        <v>45299.458333333336</v>
      </c>
      <c r="B3331">
        <v>132580</v>
      </c>
      <c r="C3331">
        <v>133035</v>
      </c>
      <c r="D3331">
        <v>132520</v>
      </c>
      <c r="E3331">
        <v>132950</v>
      </c>
    </row>
    <row r="3332" spans="1:5" x14ac:dyDescent="0.25">
      <c r="A3332" s="2">
        <v>45299.416666666664</v>
      </c>
      <c r="B3332">
        <v>132750</v>
      </c>
      <c r="C3332">
        <v>132820</v>
      </c>
      <c r="D3332">
        <v>132305</v>
      </c>
      <c r="E3332">
        <v>132580</v>
      </c>
    </row>
    <row r="3333" spans="1:5" x14ac:dyDescent="0.25">
      <c r="A3333" s="2">
        <v>45299.375</v>
      </c>
      <c r="B3333">
        <v>132840</v>
      </c>
      <c r="C3333">
        <v>132890</v>
      </c>
      <c r="D3333">
        <v>132420</v>
      </c>
      <c r="E3333">
        <v>132750</v>
      </c>
    </row>
    <row r="3334" spans="1:5" x14ac:dyDescent="0.25">
      <c r="A3334" s="2">
        <v>45296.75</v>
      </c>
      <c r="B3334">
        <v>133420</v>
      </c>
      <c r="C3334">
        <v>133535</v>
      </c>
      <c r="D3334">
        <v>133350</v>
      </c>
      <c r="E3334">
        <v>133520</v>
      </c>
    </row>
    <row r="3335" spans="1:5" x14ac:dyDescent="0.25">
      <c r="A3335" s="2">
        <v>45296.708333333336</v>
      </c>
      <c r="B3335">
        <v>133010</v>
      </c>
      <c r="C3335">
        <v>133465</v>
      </c>
      <c r="D3335">
        <v>132935</v>
      </c>
      <c r="E3335">
        <v>133420</v>
      </c>
    </row>
    <row r="3336" spans="1:5" x14ac:dyDescent="0.25">
      <c r="A3336" s="2">
        <v>45296.666666666664</v>
      </c>
      <c r="B3336">
        <v>133330</v>
      </c>
      <c r="C3336">
        <v>133485</v>
      </c>
      <c r="D3336">
        <v>132900</v>
      </c>
      <c r="E3336">
        <v>133010</v>
      </c>
    </row>
    <row r="3337" spans="1:5" x14ac:dyDescent="0.25">
      <c r="A3337" s="2">
        <v>45296.625</v>
      </c>
      <c r="B3337">
        <v>132985</v>
      </c>
      <c r="C3337">
        <v>133430</v>
      </c>
      <c r="D3337">
        <v>132820</v>
      </c>
      <c r="E3337">
        <v>133330</v>
      </c>
    </row>
    <row r="3338" spans="1:5" x14ac:dyDescent="0.25">
      <c r="A3338" s="2">
        <v>45296.583333333336</v>
      </c>
      <c r="B3338">
        <v>133320</v>
      </c>
      <c r="C3338">
        <v>133355</v>
      </c>
      <c r="D3338">
        <v>132880</v>
      </c>
      <c r="E3338">
        <v>132980</v>
      </c>
    </row>
    <row r="3339" spans="1:5" x14ac:dyDescent="0.25">
      <c r="A3339" s="2">
        <v>45296.541666666664</v>
      </c>
      <c r="B3339">
        <v>133685</v>
      </c>
      <c r="C3339">
        <v>133700</v>
      </c>
      <c r="D3339">
        <v>133305</v>
      </c>
      <c r="E3339">
        <v>133320</v>
      </c>
    </row>
    <row r="3340" spans="1:5" x14ac:dyDescent="0.25">
      <c r="A3340" s="2">
        <v>45296.5</v>
      </c>
      <c r="B3340">
        <v>133170</v>
      </c>
      <c r="C3340">
        <v>134040</v>
      </c>
      <c r="D3340">
        <v>133165</v>
      </c>
      <c r="E3340">
        <v>133685</v>
      </c>
    </row>
    <row r="3341" spans="1:5" x14ac:dyDescent="0.25">
      <c r="A3341" s="2">
        <v>45296.458333333336</v>
      </c>
      <c r="B3341">
        <v>133015</v>
      </c>
      <c r="C3341">
        <v>133280</v>
      </c>
      <c r="D3341">
        <v>132670</v>
      </c>
      <c r="E3341">
        <v>133170</v>
      </c>
    </row>
    <row r="3342" spans="1:5" x14ac:dyDescent="0.25">
      <c r="A3342" s="2">
        <v>45296.416666666664</v>
      </c>
      <c r="B3342">
        <v>132150</v>
      </c>
      <c r="C3342">
        <v>133030</v>
      </c>
      <c r="D3342">
        <v>131840</v>
      </c>
      <c r="E3342">
        <v>133020</v>
      </c>
    </row>
    <row r="3343" spans="1:5" x14ac:dyDescent="0.25">
      <c r="A3343" s="2">
        <v>45296.375</v>
      </c>
      <c r="B3343">
        <v>132310</v>
      </c>
      <c r="C3343">
        <v>132475</v>
      </c>
      <c r="D3343">
        <v>132115</v>
      </c>
      <c r="E3343">
        <v>132150</v>
      </c>
    </row>
    <row r="3344" spans="1:5" x14ac:dyDescent="0.25">
      <c r="A3344" s="2">
        <v>45295.75</v>
      </c>
      <c r="B3344">
        <v>132590</v>
      </c>
      <c r="C3344">
        <v>132710</v>
      </c>
      <c r="D3344">
        <v>132510</v>
      </c>
      <c r="E3344">
        <v>132530</v>
      </c>
    </row>
    <row r="3345" spans="1:5" x14ac:dyDescent="0.25">
      <c r="A3345" s="2">
        <v>45295.708333333336</v>
      </c>
      <c r="B3345">
        <v>132755</v>
      </c>
      <c r="C3345">
        <v>132850</v>
      </c>
      <c r="D3345">
        <v>132465</v>
      </c>
      <c r="E3345">
        <v>132585</v>
      </c>
    </row>
    <row r="3346" spans="1:5" x14ac:dyDescent="0.25">
      <c r="A3346" s="2">
        <v>45295.666666666664</v>
      </c>
      <c r="B3346">
        <v>132740</v>
      </c>
      <c r="C3346">
        <v>132800</v>
      </c>
      <c r="D3346">
        <v>132390</v>
      </c>
      <c r="E3346">
        <v>132760</v>
      </c>
    </row>
    <row r="3347" spans="1:5" x14ac:dyDescent="0.25">
      <c r="A3347" s="2">
        <v>45295.625</v>
      </c>
      <c r="B3347">
        <v>132625</v>
      </c>
      <c r="C3347">
        <v>132865</v>
      </c>
      <c r="D3347">
        <v>132480</v>
      </c>
      <c r="E3347">
        <v>132740</v>
      </c>
    </row>
    <row r="3348" spans="1:5" x14ac:dyDescent="0.25">
      <c r="A3348" s="2">
        <v>45295.583333333336</v>
      </c>
      <c r="B3348">
        <v>133030</v>
      </c>
      <c r="C3348">
        <v>133060</v>
      </c>
      <c r="D3348">
        <v>132520</v>
      </c>
      <c r="E3348">
        <v>132615</v>
      </c>
    </row>
    <row r="3349" spans="1:5" x14ac:dyDescent="0.25">
      <c r="A3349" s="2">
        <v>45295.541666666664</v>
      </c>
      <c r="B3349">
        <v>133300</v>
      </c>
      <c r="C3349">
        <v>133450</v>
      </c>
      <c r="D3349">
        <v>132920</v>
      </c>
      <c r="E3349">
        <v>133030</v>
      </c>
    </row>
    <row r="3350" spans="1:5" x14ac:dyDescent="0.25">
      <c r="A3350" s="2">
        <v>45295.5</v>
      </c>
      <c r="B3350">
        <v>133180</v>
      </c>
      <c r="C3350">
        <v>133470</v>
      </c>
      <c r="D3350">
        <v>133105</v>
      </c>
      <c r="E3350">
        <v>133300</v>
      </c>
    </row>
    <row r="3351" spans="1:5" x14ac:dyDescent="0.25">
      <c r="A3351" s="2">
        <v>45295.458333333336</v>
      </c>
      <c r="B3351">
        <v>133575</v>
      </c>
      <c r="C3351">
        <v>133595</v>
      </c>
      <c r="D3351">
        <v>132655</v>
      </c>
      <c r="E3351">
        <v>133180</v>
      </c>
    </row>
    <row r="3352" spans="1:5" x14ac:dyDescent="0.25">
      <c r="A3352" s="2">
        <v>45295.416666666664</v>
      </c>
      <c r="B3352">
        <v>134195</v>
      </c>
      <c r="C3352">
        <v>134215</v>
      </c>
      <c r="D3352">
        <v>133465</v>
      </c>
      <c r="E3352">
        <v>133575</v>
      </c>
    </row>
    <row r="3353" spans="1:5" x14ac:dyDescent="0.25">
      <c r="A3353" s="2">
        <v>45295.375</v>
      </c>
      <c r="B3353">
        <v>134650</v>
      </c>
      <c r="C3353">
        <v>134715</v>
      </c>
      <c r="D3353">
        <v>134105</v>
      </c>
      <c r="E3353">
        <v>134195</v>
      </c>
    </row>
    <row r="3354" spans="1:5" x14ac:dyDescent="0.25">
      <c r="A3354" s="2">
        <v>45294.75</v>
      </c>
      <c r="B3354">
        <v>134460</v>
      </c>
      <c r="C3354">
        <v>134600</v>
      </c>
      <c r="D3354">
        <v>134330</v>
      </c>
      <c r="E3354">
        <v>134600</v>
      </c>
    </row>
    <row r="3355" spans="1:5" x14ac:dyDescent="0.25">
      <c r="A3355" s="2">
        <v>45294.708333333336</v>
      </c>
      <c r="B3355">
        <v>134635</v>
      </c>
      <c r="C3355">
        <v>134740</v>
      </c>
      <c r="D3355">
        <v>134370</v>
      </c>
      <c r="E3355">
        <v>134460</v>
      </c>
    </row>
    <row r="3356" spans="1:5" x14ac:dyDescent="0.25">
      <c r="A3356" s="2">
        <v>45294.666666666664</v>
      </c>
      <c r="B3356">
        <v>134795</v>
      </c>
      <c r="C3356">
        <v>135110</v>
      </c>
      <c r="D3356">
        <v>134555</v>
      </c>
      <c r="E3356">
        <v>134635</v>
      </c>
    </row>
    <row r="3357" spans="1:5" x14ac:dyDescent="0.25">
      <c r="A3357" s="2">
        <v>45294.625</v>
      </c>
      <c r="B3357">
        <v>134945</v>
      </c>
      <c r="C3357">
        <v>135150</v>
      </c>
      <c r="D3357">
        <v>134690</v>
      </c>
      <c r="E3357">
        <v>134795</v>
      </c>
    </row>
    <row r="3358" spans="1:5" x14ac:dyDescent="0.25">
      <c r="A3358" s="2">
        <v>45294.583333333336</v>
      </c>
      <c r="B3358">
        <v>134530</v>
      </c>
      <c r="C3358">
        <v>134975</v>
      </c>
      <c r="D3358">
        <v>134310</v>
      </c>
      <c r="E3358">
        <v>134950</v>
      </c>
    </row>
    <row r="3359" spans="1:5" x14ac:dyDescent="0.25">
      <c r="A3359" s="2">
        <v>45294.541666666664</v>
      </c>
      <c r="B3359">
        <v>134495</v>
      </c>
      <c r="C3359">
        <v>134695</v>
      </c>
      <c r="D3359">
        <v>134365</v>
      </c>
      <c r="E3359">
        <v>134530</v>
      </c>
    </row>
    <row r="3360" spans="1:5" x14ac:dyDescent="0.25">
      <c r="A3360" s="2">
        <v>45294.5</v>
      </c>
      <c r="B3360">
        <v>134145</v>
      </c>
      <c r="C3360">
        <v>134745</v>
      </c>
      <c r="D3360">
        <v>134065</v>
      </c>
      <c r="E3360">
        <v>134495</v>
      </c>
    </row>
    <row r="3361" spans="1:5" x14ac:dyDescent="0.25">
      <c r="A3361" s="2">
        <v>45294.458333333336</v>
      </c>
      <c r="B3361">
        <v>133775</v>
      </c>
      <c r="C3361">
        <v>134585</v>
      </c>
      <c r="D3361">
        <v>133760</v>
      </c>
      <c r="E3361">
        <v>134140</v>
      </c>
    </row>
    <row r="3362" spans="1:5" x14ac:dyDescent="0.25">
      <c r="A3362" s="2">
        <v>45294.416666666664</v>
      </c>
      <c r="B3362">
        <v>133945</v>
      </c>
      <c r="C3362">
        <v>134340</v>
      </c>
      <c r="D3362">
        <v>133690</v>
      </c>
      <c r="E3362">
        <v>133775</v>
      </c>
    </row>
    <row r="3363" spans="1:5" x14ac:dyDescent="0.25">
      <c r="A3363" s="2">
        <v>45294.375</v>
      </c>
      <c r="B3363">
        <v>133925</v>
      </c>
      <c r="C3363">
        <v>134095</v>
      </c>
      <c r="D3363">
        <v>133620</v>
      </c>
      <c r="E3363">
        <v>133945</v>
      </c>
    </row>
    <row r="3364" spans="1:5" x14ac:dyDescent="0.25">
      <c r="A3364" s="2">
        <v>45293.75</v>
      </c>
      <c r="B3364">
        <v>134225</v>
      </c>
      <c r="C3364">
        <v>134305</v>
      </c>
      <c r="D3364">
        <v>134155</v>
      </c>
      <c r="E3364">
        <v>134230</v>
      </c>
    </row>
    <row r="3365" spans="1:5" x14ac:dyDescent="0.25">
      <c r="A3365" s="2">
        <v>45293.708333333336</v>
      </c>
      <c r="B3365">
        <v>133735</v>
      </c>
      <c r="C3365">
        <v>134295</v>
      </c>
      <c r="D3365">
        <v>133730</v>
      </c>
      <c r="E3365">
        <v>134225</v>
      </c>
    </row>
    <row r="3366" spans="1:5" x14ac:dyDescent="0.25">
      <c r="A3366" s="2">
        <v>45293.666666666664</v>
      </c>
      <c r="B3366">
        <v>133845</v>
      </c>
      <c r="C3366">
        <v>133880</v>
      </c>
      <c r="D3366">
        <v>133550</v>
      </c>
      <c r="E3366">
        <v>133735</v>
      </c>
    </row>
    <row r="3367" spans="1:5" x14ac:dyDescent="0.25">
      <c r="A3367" s="2">
        <v>45293.625</v>
      </c>
      <c r="B3367">
        <v>134640</v>
      </c>
      <c r="C3367">
        <v>134660</v>
      </c>
      <c r="D3367">
        <v>133815</v>
      </c>
      <c r="E3367">
        <v>133845</v>
      </c>
    </row>
    <row r="3368" spans="1:5" x14ac:dyDescent="0.25">
      <c r="A3368" s="2">
        <v>45293.583333333336</v>
      </c>
      <c r="B3368">
        <v>134665</v>
      </c>
      <c r="C3368">
        <v>134960</v>
      </c>
      <c r="D3368">
        <v>134630</v>
      </c>
      <c r="E3368">
        <v>134640</v>
      </c>
    </row>
    <row r="3369" spans="1:5" x14ac:dyDescent="0.25">
      <c r="A3369" s="2">
        <v>45293.541666666664</v>
      </c>
      <c r="B3369">
        <v>134505</v>
      </c>
      <c r="C3369">
        <v>134785</v>
      </c>
      <c r="D3369">
        <v>134340</v>
      </c>
      <c r="E3369">
        <v>134665</v>
      </c>
    </row>
    <row r="3370" spans="1:5" x14ac:dyDescent="0.25">
      <c r="A3370" s="2">
        <v>45293.5</v>
      </c>
      <c r="B3370">
        <v>135270</v>
      </c>
      <c r="C3370">
        <v>135295</v>
      </c>
      <c r="D3370">
        <v>134440</v>
      </c>
      <c r="E3370">
        <v>134510</v>
      </c>
    </row>
    <row r="3371" spans="1:5" x14ac:dyDescent="0.25">
      <c r="A3371" s="2">
        <v>45293.458333333336</v>
      </c>
      <c r="B3371">
        <v>134875</v>
      </c>
      <c r="C3371">
        <v>135350</v>
      </c>
      <c r="D3371">
        <v>134820</v>
      </c>
      <c r="E3371">
        <v>135270</v>
      </c>
    </row>
    <row r="3372" spans="1:5" x14ac:dyDescent="0.25">
      <c r="A3372" s="2">
        <v>45293.416666666664</v>
      </c>
      <c r="B3372">
        <v>135095</v>
      </c>
      <c r="C3372">
        <v>135205</v>
      </c>
      <c r="D3372">
        <v>134595</v>
      </c>
      <c r="E3372">
        <v>134870</v>
      </c>
    </row>
    <row r="3373" spans="1:5" x14ac:dyDescent="0.25">
      <c r="A3373" s="2">
        <v>45293.375</v>
      </c>
      <c r="B3373">
        <v>135250</v>
      </c>
      <c r="C3373">
        <v>135265</v>
      </c>
      <c r="D3373">
        <v>134755</v>
      </c>
      <c r="E3373">
        <v>135090</v>
      </c>
    </row>
    <row r="3374" spans="1:5" x14ac:dyDescent="0.25">
      <c r="A3374" s="2">
        <v>45288.75</v>
      </c>
      <c r="B3374">
        <v>135795</v>
      </c>
      <c r="C3374">
        <v>135935</v>
      </c>
      <c r="D3374">
        <v>135725</v>
      </c>
      <c r="E3374">
        <v>135850</v>
      </c>
    </row>
    <row r="3375" spans="1:5" x14ac:dyDescent="0.25">
      <c r="A3375" s="2">
        <v>45288.708333333336</v>
      </c>
      <c r="B3375">
        <v>135790</v>
      </c>
      <c r="C3375">
        <v>135910</v>
      </c>
      <c r="D3375">
        <v>135625</v>
      </c>
      <c r="E3375">
        <v>135795</v>
      </c>
    </row>
    <row r="3376" spans="1:5" x14ac:dyDescent="0.25">
      <c r="A3376" s="2">
        <v>45288.666666666664</v>
      </c>
      <c r="B3376">
        <v>135895</v>
      </c>
      <c r="C3376">
        <v>135960</v>
      </c>
      <c r="D3376">
        <v>135725</v>
      </c>
      <c r="E3376">
        <v>135795</v>
      </c>
    </row>
    <row r="3377" spans="1:5" x14ac:dyDescent="0.25">
      <c r="A3377" s="2">
        <v>45288.625</v>
      </c>
      <c r="B3377">
        <v>135855</v>
      </c>
      <c r="C3377">
        <v>136005</v>
      </c>
      <c r="D3377">
        <v>135645</v>
      </c>
      <c r="E3377">
        <v>135900</v>
      </c>
    </row>
    <row r="3378" spans="1:5" x14ac:dyDescent="0.25">
      <c r="A3378" s="2">
        <v>45288.583333333336</v>
      </c>
      <c r="B3378">
        <v>135795</v>
      </c>
      <c r="C3378">
        <v>135945</v>
      </c>
      <c r="D3378">
        <v>135720</v>
      </c>
      <c r="E3378">
        <v>135855</v>
      </c>
    </row>
    <row r="3379" spans="1:5" x14ac:dyDescent="0.25">
      <c r="A3379" s="2">
        <v>45288.541666666664</v>
      </c>
      <c r="B3379">
        <v>136055</v>
      </c>
      <c r="C3379">
        <v>136085</v>
      </c>
      <c r="D3379">
        <v>135775</v>
      </c>
      <c r="E3379">
        <v>135800</v>
      </c>
    </row>
    <row r="3380" spans="1:5" x14ac:dyDescent="0.25">
      <c r="A3380" s="2">
        <v>45288.5</v>
      </c>
      <c r="B3380">
        <v>135690</v>
      </c>
      <c r="C3380">
        <v>136085</v>
      </c>
      <c r="D3380">
        <v>135615</v>
      </c>
      <c r="E3380">
        <v>136060</v>
      </c>
    </row>
    <row r="3381" spans="1:5" x14ac:dyDescent="0.25">
      <c r="A3381" s="2">
        <v>45288.458333333336</v>
      </c>
      <c r="B3381">
        <v>135620</v>
      </c>
      <c r="C3381">
        <v>135830</v>
      </c>
      <c r="D3381">
        <v>135455</v>
      </c>
      <c r="E3381">
        <v>135695</v>
      </c>
    </row>
    <row r="3382" spans="1:5" x14ac:dyDescent="0.25">
      <c r="A3382" s="2">
        <v>45288.416666666664</v>
      </c>
      <c r="B3382">
        <v>135555</v>
      </c>
      <c r="C3382">
        <v>135895</v>
      </c>
      <c r="D3382">
        <v>135490</v>
      </c>
      <c r="E3382">
        <v>135615</v>
      </c>
    </row>
    <row r="3383" spans="1:5" x14ac:dyDescent="0.25">
      <c r="A3383" s="2">
        <v>45288.375</v>
      </c>
      <c r="B3383">
        <v>135780</v>
      </c>
      <c r="C3383">
        <v>135960</v>
      </c>
      <c r="D3383">
        <v>135425</v>
      </c>
      <c r="E3383">
        <v>135555</v>
      </c>
    </row>
    <row r="3384" spans="1:5" x14ac:dyDescent="0.25">
      <c r="A3384" s="2">
        <v>45287.75</v>
      </c>
      <c r="B3384">
        <v>135935</v>
      </c>
      <c r="C3384">
        <v>136100</v>
      </c>
      <c r="D3384">
        <v>135915</v>
      </c>
      <c r="E3384">
        <v>136070</v>
      </c>
    </row>
    <row r="3385" spans="1:5" x14ac:dyDescent="0.25">
      <c r="A3385" s="2">
        <v>45287.708333333336</v>
      </c>
      <c r="B3385">
        <v>135680</v>
      </c>
      <c r="C3385">
        <v>135955</v>
      </c>
      <c r="D3385">
        <v>135640</v>
      </c>
      <c r="E3385">
        <v>135930</v>
      </c>
    </row>
    <row r="3386" spans="1:5" x14ac:dyDescent="0.25">
      <c r="A3386" s="2">
        <v>45287.666666666664</v>
      </c>
      <c r="B3386">
        <v>135630</v>
      </c>
      <c r="C3386">
        <v>135795</v>
      </c>
      <c r="D3386">
        <v>135530</v>
      </c>
      <c r="E3386">
        <v>135680</v>
      </c>
    </row>
    <row r="3387" spans="1:5" x14ac:dyDescent="0.25">
      <c r="A3387" s="2">
        <v>45287.625</v>
      </c>
      <c r="B3387">
        <v>135760</v>
      </c>
      <c r="C3387">
        <v>135900</v>
      </c>
      <c r="D3387">
        <v>135620</v>
      </c>
      <c r="E3387">
        <v>135630</v>
      </c>
    </row>
    <row r="3388" spans="1:5" x14ac:dyDescent="0.25">
      <c r="A3388" s="2">
        <v>45287.583333333336</v>
      </c>
      <c r="B3388">
        <v>135820</v>
      </c>
      <c r="C3388">
        <v>135865</v>
      </c>
      <c r="D3388">
        <v>135725</v>
      </c>
      <c r="E3388">
        <v>135760</v>
      </c>
    </row>
    <row r="3389" spans="1:5" x14ac:dyDescent="0.25">
      <c r="A3389" s="2">
        <v>45287.541666666664</v>
      </c>
      <c r="B3389">
        <v>135825</v>
      </c>
      <c r="C3389">
        <v>135940</v>
      </c>
      <c r="D3389">
        <v>135755</v>
      </c>
      <c r="E3389">
        <v>135820</v>
      </c>
    </row>
    <row r="3390" spans="1:5" x14ac:dyDescent="0.25">
      <c r="A3390" s="2">
        <v>45287.5</v>
      </c>
      <c r="B3390">
        <v>135425</v>
      </c>
      <c r="C3390">
        <v>135850</v>
      </c>
      <c r="D3390">
        <v>135415</v>
      </c>
      <c r="E3390">
        <v>135825</v>
      </c>
    </row>
    <row r="3391" spans="1:5" x14ac:dyDescent="0.25">
      <c r="A3391" s="2">
        <v>45287.458333333336</v>
      </c>
      <c r="B3391">
        <v>135295</v>
      </c>
      <c r="C3391">
        <v>135550</v>
      </c>
      <c r="D3391">
        <v>135185</v>
      </c>
      <c r="E3391">
        <v>135430</v>
      </c>
    </row>
    <row r="3392" spans="1:5" x14ac:dyDescent="0.25">
      <c r="A3392" s="2">
        <v>45287.416666666664</v>
      </c>
      <c r="B3392">
        <v>135145</v>
      </c>
      <c r="C3392">
        <v>135360</v>
      </c>
      <c r="D3392">
        <v>135070</v>
      </c>
      <c r="E3392">
        <v>135295</v>
      </c>
    </row>
    <row r="3393" spans="1:5" x14ac:dyDescent="0.25">
      <c r="A3393" s="2">
        <v>45287.375</v>
      </c>
      <c r="B3393">
        <v>135400</v>
      </c>
      <c r="C3393">
        <v>135655</v>
      </c>
      <c r="D3393">
        <v>135120</v>
      </c>
      <c r="E3393">
        <v>135145</v>
      </c>
    </row>
    <row r="3394" spans="1:5" x14ac:dyDescent="0.25">
      <c r="A3394" s="2">
        <v>45286.75</v>
      </c>
      <c r="B3394">
        <v>135395</v>
      </c>
      <c r="C3394">
        <v>135550</v>
      </c>
      <c r="D3394">
        <v>135355</v>
      </c>
      <c r="E3394">
        <v>135480</v>
      </c>
    </row>
    <row r="3395" spans="1:5" x14ac:dyDescent="0.25">
      <c r="A3395" s="2">
        <v>45286.708333333336</v>
      </c>
      <c r="B3395">
        <v>135295</v>
      </c>
      <c r="C3395">
        <v>135435</v>
      </c>
      <c r="D3395">
        <v>135205</v>
      </c>
      <c r="E3395">
        <v>135390</v>
      </c>
    </row>
    <row r="3396" spans="1:5" x14ac:dyDescent="0.25">
      <c r="A3396" s="2">
        <v>45286.666666666664</v>
      </c>
      <c r="B3396">
        <v>135235</v>
      </c>
      <c r="C3396">
        <v>135340</v>
      </c>
      <c r="D3396">
        <v>135120</v>
      </c>
      <c r="E3396">
        <v>135295</v>
      </c>
    </row>
    <row r="3397" spans="1:5" x14ac:dyDescent="0.25">
      <c r="A3397" s="2">
        <v>45286.625</v>
      </c>
      <c r="B3397">
        <v>135260</v>
      </c>
      <c r="C3397">
        <v>135380</v>
      </c>
      <c r="D3397">
        <v>135210</v>
      </c>
      <c r="E3397">
        <v>135240</v>
      </c>
    </row>
    <row r="3398" spans="1:5" x14ac:dyDescent="0.25">
      <c r="A3398" s="2">
        <v>45286.583333333336</v>
      </c>
      <c r="B3398">
        <v>135375</v>
      </c>
      <c r="C3398">
        <v>135500</v>
      </c>
      <c r="D3398">
        <v>135245</v>
      </c>
      <c r="E3398">
        <v>135260</v>
      </c>
    </row>
    <row r="3399" spans="1:5" x14ac:dyDescent="0.25">
      <c r="A3399" s="2">
        <v>45286.541666666664</v>
      </c>
      <c r="B3399">
        <v>135345</v>
      </c>
      <c r="C3399">
        <v>135400</v>
      </c>
      <c r="D3399">
        <v>135275</v>
      </c>
      <c r="E3399">
        <v>135380</v>
      </c>
    </row>
    <row r="3400" spans="1:5" x14ac:dyDescent="0.25">
      <c r="A3400" s="2">
        <v>45286.5</v>
      </c>
      <c r="B3400">
        <v>135240</v>
      </c>
      <c r="C3400">
        <v>135460</v>
      </c>
      <c r="D3400">
        <v>135205</v>
      </c>
      <c r="E3400">
        <v>135350</v>
      </c>
    </row>
    <row r="3401" spans="1:5" x14ac:dyDescent="0.25">
      <c r="A3401" s="2">
        <v>45286.458333333336</v>
      </c>
      <c r="B3401">
        <v>135240</v>
      </c>
      <c r="C3401">
        <v>135265</v>
      </c>
      <c r="D3401">
        <v>134950</v>
      </c>
      <c r="E3401">
        <v>135245</v>
      </c>
    </row>
    <row r="3402" spans="1:5" x14ac:dyDescent="0.25">
      <c r="A3402" s="2">
        <v>45286.416666666664</v>
      </c>
      <c r="B3402">
        <v>134915</v>
      </c>
      <c r="C3402">
        <v>135320</v>
      </c>
      <c r="D3402">
        <v>134845</v>
      </c>
      <c r="E3402">
        <v>135235</v>
      </c>
    </row>
    <row r="3403" spans="1:5" x14ac:dyDescent="0.25">
      <c r="A3403" s="2">
        <v>45286.375</v>
      </c>
      <c r="B3403">
        <v>134760</v>
      </c>
      <c r="C3403">
        <v>134940</v>
      </c>
      <c r="D3403">
        <v>134520</v>
      </c>
      <c r="E3403">
        <v>134915</v>
      </c>
    </row>
    <row r="3404" spans="1:5" x14ac:dyDescent="0.25">
      <c r="A3404" s="2">
        <v>45282.75</v>
      </c>
      <c r="B3404">
        <v>134510</v>
      </c>
      <c r="C3404">
        <v>134725</v>
      </c>
      <c r="D3404">
        <v>134495</v>
      </c>
      <c r="E3404">
        <v>134495</v>
      </c>
    </row>
    <row r="3405" spans="1:5" x14ac:dyDescent="0.25">
      <c r="A3405" s="2">
        <v>45282.708333333336</v>
      </c>
      <c r="B3405">
        <v>134635</v>
      </c>
      <c r="C3405">
        <v>134675</v>
      </c>
      <c r="D3405">
        <v>134360</v>
      </c>
      <c r="E3405">
        <v>134505</v>
      </c>
    </row>
    <row r="3406" spans="1:5" x14ac:dyDescent="0.25">
      <c r="A3406" s="2">
        <v>45282.666666666664</v>
      </c>
      <c r="B3406">
        <v>134615</v>
      </c>
      <c r="C3406">
        <v>134680</v>
      </c>
      <c r="D3406">
        <v>134280</v>
      </c>
      <c r="E3406">
        <v>134630</v>
      </c>
    </row>
    <row r="3407" spans="1:5" x14ac:dyDescent="0.25">
      <c r="A3407" s="2">
        <v>45282.625</v>
      </c>
      <c r="B3407">
        <v>134890</v>
      </c>
      <c r="C3407">
        <v>134890</v>
      </c>
      <c r="D3407">
        <v>134545</v>
      </c>
      <c r="E3407">
        <v>134620</v>
      </c>
    </row>
    <row r="3408" spans="1:5" x14ac:dyDescent="0.25">
      <c r="A3408" s="2">
        <v>45282.583333333336</v>
      </c>
      <c r="B3408">
        <v>134650</v>
      </c>
      <c r="C3408">
        <v>134920</v>
      </c>
      <c r="D3408">
        <v>134615</v>
      </c>
      <c r="E3408">
        <v>134895</v>
      </c>
    </row>
    <row r="3409" spans="1:5" x14ac:dyDescent="0.25">
      <c r="A3409" s="2">
        <v>45282.541666666664</v>
      </c>
      <c r="B3409">
        <v>134350</v>
      </c>
      <c r="C3409">
        <v>134780</v>
      </c>
      <c r="D3409">
        <v>134290</v>
      </c>
      <c r="E3409">
        <v>134650</v>
      </c>
    </row>
    <row r="3410" spans="1:5" x14ac:dyDescent="0.25">
      <c r="A3410" s="2">
        <v>45282.5</v>
      </c>
      <c r="B3410">
        <v>133980</v>
      </c>
      <c r="C3410">
        <v>134480</v>
      </c>
      <c r="D3410">
        <v>133910</v>
      </c>
      <c r="E3410">
        <v>134345</v>
      </c>
    </row>
    <row r="3411" spans="1:5" x14ac:dyDescent="0.25">
      <c r="A3411" s="2">
        <v>45282.458333333336</v>
      </c>
      <c r="B3411">
        <v>134275</v>
      </c>
      <c r="C3411">
        <v>134360</v>
      </c>
      <c r="D3411">
        <v>133940</v>
      </c>
      <c r="E3411">
        <v>133980</v>
      </c>
    </row>
    <row r="3412" spans="1:5" x14ac:dyDescent="0.25">
      <c r="A3412" s="2">
        <v>45282.416666666664</v>
      </c>
      <c r="B3412">
        <v>134345</v>
      </c>
      <c r="C3412">
        <v>134495</v>
      </c>
      <c r="D3412">
        <v>134040</v>
      </c>
      <c r="E3412">
        <v>134280</v>
      </c>
    </row>
    <row r="3413" spans="1:5" x14ac:dyDescent="0.25">
      <c r="A3413" s="2">
        <v>45282.375</v>
      </c>
      <c r="B3413">
        <v>134100</v>
      </c>
      <c r="C3413">
        <v>134360</v>
      </c>
      <c r="D3413">
        <v>134025</v>
      </c>
      <c r="E3413">
        <v>134340</v>
      </c>
    </row>
    <row r="3414" spans="1:5" x14ac:dyDescent="0.25">
      <c r="A3414" s="2">
        <v>45281.75</v>
      </c>
      <c r="B3414">
        <v>134035</v>
      </c>
      <c r="C3414">
        <v>134240</v>
      </c>
      <c r="D3414">
        <v>134030</v>
      </c>
      <c r="E3414">
        <v>134240</v>
      </c>
    </row>
    <row r="3415" spans="1:5" x14ac:dyDescent="0.25">
      <c r="A3415" s="2">
        <v>45281.708333333336</v>
      </c>
      <c r="B3415">
        <v>133675</v>
      </c>
      <c r="C3415">
        <v>134080</v>
      </c>
      <c r="D3415">
        <v>133595</v>
      </c>
      <c r="E3415">
        <v>134035</v>
      </c>
    </row>
    <row r="3416" spans="1:5" x14ac:dyDescent="0.25">
      <c r="A3416" s="2">
        <v>45281.666666666664</v>
      </c>
      <c r="B3416">
        <v>133675</v>
      </c>
      <c r="C3416">
        <v>133865</v>
      </c>
      <c r="D3416">
        <v>133505</v>
      </c>
      <c r="E3416">
        <v>133680</v>
      </c>
    </row>
    <row r="3417" spans="1:5" x14ac:dyDescent="0.25">
      <c r="A3417" s="2">
        <v>45281.625</v>
      </c>
      <c r="B3417">
        <v>133580</v>
      </c>
      <c r="C3417">
        <v>133725</v>
      </c>
      <c r="D3417">
        <v>133320</v>
      </c>
      <c r="E3417">
        <v>133675</v>
      </c>
    </row>
    <row r="3418" spans="1:5" x14ac:dyDescent="0.25">
      <c r="A3418" s="2">
        <v>45281.583333333336</v>
      </c>
      <c r="B3418">
        <v>133760</v>
      </c>
      <c r="C3418">
        <v>133880</v>
      </c>
      <c r="D3418">
        <v>133490</v>
      </c>
      <c r="E3418">
        <v>133585</v>
      </c>
    </row>
    <row r="3419" spans="1:5" x14ac:dyDescent="0.25">
      <c r="A3419" s="2">
        <v>45281.541666666664</v>
      </c>
      <c r="B3419">
        <v>133805</v>
      </c>
      <c r="C3419">
        <v>134100</v>
      </c>
      <c r="D3419">
        <v>133705</v>
      </c>
      <c r="E3419">
        <v>133765</v>
      </c>
    </row>
    <row r="3420" spans="1:5" x14ac:dyDescent="0.25">
      <c r="A3420" s="2">
        <v>45281.5</v>
      </c>
      <c r="B3420">
        <v>133655</v>
      </c>
      <c r="C3420">
        <v>133860</v>
      </c>
      <c r="D3420">
        <v>133415</v>
      </c>
      <c r="E3420">
        <v>133810</v>
      </c>
    </row>
    <row r="3421" spans="1:5" x14ac:dyDescent="0.25">
      <c r="A3421" s="2">
        <v>45281.458333333336</v>
      </c>
      <c r="B3421">
        <v>133725</v>
      </c>
      <c r="C3421">
        <v>134185</v>
      </c>
      <c r="D3421">
        <v>133470</v>
      </c>
      <c r="E3421">
        <v>133650</v>
      </c>
    </row>
    <row r="3422" spans="1:5" x14ac:dyDescent="0.25">
      <c r="A3422" s="2">
        <v>45281.416666666664</v>
      </c>
      <c r="B3422">
        <v>133680</v>
      </c>
      <c r="C3422">
        <v>133945</v>
      </c>
      <c r="D3422">
        <v>133455</v>
      </c>
      <c r="E3422">
        <v>133730</v>
      </c>
    </row>
    <row r="3423" spans="1:5" x14ac:dyDescent="0.25">
      <c r="A3423" s="2">
        <v>45281.375</v>
      </c>
      <c r="B3423">
        <v>133375</v>
      </c>
      <c r="C3423">
        <v>133700</v>
      </c>
      <c r="D3423">
        <v>133270</v>
      </c>
      <c r="E3423">
        <v>133675</v>
      </c>
    </row>
    <row r="3424" spans="1:5" x14ac:dyDescent="0.25">
      <c r="A3424" s="2">
        <v>45280.75</v>
      </c>
      <c r="B3424">
        <v>132705</v>
      </c>
      <c r="C3424">
        <v>132770</v>
      </c>
      <c r="D3424">
        <v>132575</v>
      </c>
      <c r="E3424">
        <v>132730</v>
      </c>
    </row>
    <row r="3425" spans="1:5" x14ac:dyDescent="0.25">
      <c r="A3425" s="2">
        <v>45280.708333333336</v>
      </c>
      <c r="B3425">
        <v>132945</v>
      </c>
      <c r="C3425">
        <v>133070</v>
      </c>
      <c r="D3425">
        <v>132530</v>
      </c>
      <c r="E3425">
        <v>132705</v>
      </c>
    </row>
    <row r="3426" spans="1:5" x14ac:dyDescent="0.25">
      <c r="A3426" s="2">
        <v>45280.666666666664</v>
      </c>
      <c r="B3426">
        <v>133635</v>
      </c>
      <c r="C3426">
        <v>133745</v>
      </c>
      <c r="D3426">
        <v>132720</v>
      </c>
      <c r="E3426">
        <v>132940</v>
      </c>
    </row>
    <row r="3427" spans="1:5" x14ac:dyDescent="0.25">
      <c r="A3427" s="2">
        <v>45280.625</v>
      </c>
      <c r="B3427">
        <v>133905</v>
      </c>
      <c r="C3427">
        <v>133950</v>
      </c>
      <c r="D3427">
        <v>133610</v>
      </c>
      <c r="E3427">
        <v>133635</v>
      </c>
    </row>
    <row r="3428" spans="1:5" x14ac:dyDescent="0.25">
      <c r="A3428" s="2">
        <v>45280.583333333336</v>
      </c>
      <c r="B3428">
        <v>133695</v>
      </c>
      <c r="C3428">
        <v>133940</v>
      </c>
      <c r="D3428">
        <v>133505</v>
      </c>
      <c r="E3428">
        <v>133900</v>
      </c>
    </row>
    <row r="3429" spans="1:5" x14ac:dyDescent="0.25">
      <c r="A3429" s="2">
        <v>45280.541666666664</v>
      </c>
      <c r="B3429">
        <v>133500</v>
      </c>
      <c r="C3429">
        <v>133855</v>
      </c>
      <c r="D3429">
        <v>133435</v>
      </c>
      <c r="E3429">
        <v>133695</v>
      </c>
    </row>
    <row r="3430" spans="1:5" x14ac:dyDescent="0.25">
      <c r="A3430" s="2">
        <v>45280.5</v>
      </c>
      <c r="B3430">
        <v>133545</v>
      </c>
      <c r="C3430">
        <v>133615</v>
      </c>
      <c r="D3430">
        <v>133355</v>
      </c>
      <c r="E3430">
        <v>133500</v>
      </c>
    </row>
    <row r="3431" spans="1:5" x14ac:dyDescent="0.25">
      <c r="A3431" s="2">
        <v>45280.458333333336</v>
      </c>
      <c r="B3431">
        <v>134280</v>
      </c>
      <c r="C3431">
        <v>134295</v>
      </c>
      <c r="D3431">
        <v>133405</v>
      </c>
      <c r="E3431">
        <v>133550</v>
      </c>
    </row>
    <row r="3432" spans="1:5" x14ac:dyDescent="0.25">
      <c r="A3432" s="2">
        <v>45280.416666666664</v>
      </c>
      <c r="B3432">
        <v>133670</v>
      </c>
      <c r="C3432">
        <v>134325</v>
      </c>
      <c r="D3432">
        <v>133570</v>
      </c>
      <c r="E3432">
        <v>134275</v>
      </c>
    </row>
    <row r="3433" spans="1:5" x14ac:dyDescent="0.25">
      <c r="A3433" s="2">
        <v>45280.375</v>
      </c>
      <c r="B3433">
        <v>133610</v>
      </c>
      <c r="C3433">
        <v>133905</v>
      </c>
      <c r="D3433">
        <v>133540</v>
      </c>
      <c r="E3433">
        <v>133665</v>
      </c>
    </row>
    <row r="3434" spans="1:5" x14ac:dyDescent="0.25">
      <c r="A3434" s="2">
        <v>45279.75</v>
      </c>
      <c r="B3434">
        <v>133930</v>
      </c>
      <c r="C3434">
        <v>134020</v>
      </c>
      <c r="D3434">
        <v>133850</v>
      </c>
      <c r="E3434">
        <v>133990</v>
      </c>
    </row>
    <row r="3435" spans="1:5" x14ac:dyDescent="0.25">
      <c r="A3435" s="2">
        <v>45279.708333333336</v>
      </c>
      <c r="B3435">
        <v>133785</v>
      </c>
      <c r="C3435">
        <v>133950</v>
      </c>
      <c r="D3435">
        <v>133705</v>
      </c>
      <c r="E3435">
        <v>133935</v>
      </c>
    </row>
    <row r="3436" spans="1:5" x14ac:dyDescent="0.25">
      <c r="A3436" s="2">
        <v>45279.666666666664</v>
      </c>
      <c r="B3436">
        <v>133735</v>
      </c>
      <c r="C3436">
        <v>134015</v>
      </c>
      <c r="D3436">
        <v>133660</v>
      </c>
      <c r="E3436">
        <v>133780</v>
      </c>
    </row>
    <row r="3437" spans="1:5" x14ac:dyDescent="0.25">
      <c r="A3437" s="2">
        <v>45279.625</v>
      </c>
      <c r="B3437">
        <v>133470</v>
      </c>
      <c r="C3437">
        <v>134020</v>
      </c>
      <c r="D3437">
        <v>133220</v>
      </c>
      <c r="E3437">
        <v>133730</v>
      </c>
    </row>
    <row r="3438" spans="1:5" x14ac:dyDescent="0.25">
      <c r="A3438" s="2">
        <v>45279.583333333336</v>
      </c>
      <c r="B3438">
        <v>133410</v>
      </c>
      <c r="C3438">
        <v>133510</v>
      </c>
      <c r="D3438">
        <v>133320</v>
      </c>
      <c r="E3438">
        <v>133475</v>
      </c>
    </row>
    <row r="3439" spans="1:5" x14ac:dyDescent="0.25">
      <c r="A3439" s="2">
        <v>45279.541666666664</v>
      </c>
      <c r="B3439">
        <v>133825</v>
      </c>
      <c r="C3439">
        <v>133825</v>
      </c>
      <c r="D3439">
        <v>133340</v>
      </c>
      <c r="E3439">
        <v>133415</v>
      </c>
    </row>
    <row r="3440" spans="1:5" x14ac:dyDescent="0.25">
      <c r="A3440" s="2">
        <v>45279.5</v>
      </c>
      <c r="B3440">
        <v>133925</v>
      </c>
      <c r="C3440">
        <v>133955</v>
      </c>
      <c r="D3440">
        <v>133620</v>
      </c>
      <c r="E3440">
        <v>133820</v>
      </c>
    </row>
    <row r="3441" spans="1:5" x14ac:dyDescent="0.25">
      <c r="A3441" s="2">
        <v>45279.458333333336</v>
      </c>
      <c r="B3441">
        <v>133885</v>
      </c>
      <c r="C3441">
        <v>134045</v>
      </c>
      <c r="D3441">
        <v>133745</v>
      </c>
      <c r="E3441">
        <v>133930</v>
      </c>
    </row>
    <row r="3442" spans="1:5" x14ac:dyDescent="0.25">
      <c r="A3442" s="2">
        <v>45279.416666666664</v>
      </c>
      <c r="B3442">
        <v>133515</v>
      </c>
      <c r="C3442">
        <v>133975</v>
      </c>
      <c r="D3442">
        <v>133505</v>
      </c>
      <c r="E3442">
        <v>133885</v>
      </c>
    </row>
    <row r="3443" spans="1:5" x14ac:dyDescent="0.25">
      <c r="A3443" s="2">
        <v>45279.375</v>
      </c>
      <c r="B3443">
        <v>133150</v>
      </c>
      <c r="C3443">
        <v>133560</v>
      </c>
      <c r="D3443">
        <v>133010</v>
      </c>
      <c r="E3443">
        <v>133515</v>
      </c>
    </row>
    <row r="3444" spans="1:5" x14ac:dyDescent="0.25">
      <c r="A3444" s="2">
        <v>45278.75</v>
      </c>
      <c r="B3444">
        <v>133285</v>
      </c>
      <c r="C3444">
        <v>133290</v>
      </c>
      <c r="D3444">
        <v>133115</v>
      </c>
      <c r="E3444">
        <v>133115</v>
      </c>
    </row>
    <row r="3445" spans="1:5" x14ac:dyDescent="0.25">
      <c r="A3445" s="2">
        <v>45278.708333333336</v>
      </c>
      <c r="B3445">
        <v>133325</v>
      </c>
      <c r="C3445">
        <v>133330</v>
      </c>
      <c r="D3445">
        <v>133145</v>
      </c>
      <c r="E3445">
        <v>133285</v>
      </c>
    </row>
    <row r="3446" spans="1:5" x14ac:dyDescent="0.25">
      <c r="A3446" s="2">
        <v>45278.666666666664</v>
      </c>
      <c r="B3446">
        <v>133415</v>
      </c>
      <c r="C3446">
        <v>133495</v>
      </c>
      <c r="D3446">
        <v>133245</v>
      </c>
      <c r="E3446">
        <v>133325</v>
      </c>
    </row>
    <row r="3447" spans="1:5" x14ac:dyDescent="0.25">
      <c r="A3447" s="2">
        <v>45278.625</v>
      </c>
      <c r="B3447">
        <v>133410</v>
      </c>
      <c r="C3447">
        <v>133475</v>
      </c>
      <c r="D3447">
        <v>133310</v>
      </c>
      <c r="E3447">
        <v>133415</v>
      </c>
    </row>
    <row r="3448" spans="1:5" x14ac:dyDescent="0.25">
      <c r="A3448" s="2">
        <v>45278.583333333336</v>
      </c>
      <c r="B3448">
        <v>133090</v>
      </c>
      <c r="C3448">
        <v>133490</v>
      </c>
      <c r="D3448">
        <v>133090</v>
      </c>
      <c r="E3448">
        <v>133415</v>
      </c>
    </row>
    <row r="3449" spans="1:5" x14ac:dyDescent="0.25">
      <c r="A3449" s="2">
        <v>45278.541666666664</v>
      </c>
      <c r="B3449">
        <v>132890</v>
      </c>
      <c r="C3449">
        <v>133110</v>
      </c>
      <c r="D3449">
        <v>132870</v>
      </c>
      <c r="E3449">
        <v>133090</v>
      </c>
    </row>
    <row r="3450" spans="1:5" x14ac:dyDescent="0.25">
      <c r="A3450" s="2">
        <v>45278.5</v>
      </c>
      <c r="B3450">
        <v>132810</v>
      </c>
      <c r="C3450">
        <v>133135</v>
      </c>
      <c r="D3450">
        <v>132735</v>
      </c>
      <c r="E3450">
        <v>132890</v>
      </c>
    </row>
    <row r="3451" spans="1:5" x14ac:dyDescent="0.25">
      <c r="A3451" s="2">
        <v>45278.458333333336</v>
      </c>
      <c r="B3451">
        <v>132805</v>
      </c>
      <c r="C3451">
        <v>132985</v>
      </c>
      <c r="D3451">
        <v>132530</v>
      </c>
      <c r="E3451">
        <v>132810</v>
      </c>
    </row>
    <row r="3452" spans="1:5" x14ac:dyDescent="0.25">
      <c r="A3452" s="2">
        <v>45278.416666666664</v>
      </c>
      <c r="B3452">
        <v>132900</v>
      </c>
      <c r="C3452">
        <v>133040</v>
      </c>
      <c r="D3452">
        <v>132705</v>
      </c>
      <c r="E3452">
        <v>132805</v>
      </c>
    </row>
    <row r="3453" spans="1:5" x14ac:dyDescent="0.25">
      <c r="A3453" s="2">
        <v>45278.375</v>
      </c>
      <c r="B3453">
        <v>132450</v>
      </c>
      <c r="C3453">
        <v>132915</v>
      </c>
      <c r="D3453">
        <v>132445</v>
      </c>
      <c r="E3453">
        <v>132895</v>
      </c>
    </row>
    <row r="3454" spans="1:5" x14ac:dyDescent="0.25">
      <c r="A3454" s="2">
        <v>45275.75</v>
      </c>
      <c r="B3454">
        <v>132220</v>
      </c>
      <c r="C3454">
        <v>132400</v>
      </c>
      <c r="D3454">
        <v>132215</v>
      </c>
      <c r="E3454">
        <v>132320</v>
      </c>
    </row>
    <row r="3455" spans="1:5" x14ac:dyDescent="0.25">
      <c r="A3455" s="2">
        <v>45275.708333333336</v>
      </c>
      <c r="B3455">
        <v>132330</v>
      </c>
      <c r="C3455">
        <v>132540</v>
      </c>
      <c r="D3455">
        <v>132160</v>
      </c>
      <c r="E3455">
        <v>132215</v>
      </c>
    </row>
    <row r="3456" spans="1:5" x14ac:dyDescent="0.25">
      <c r="A3456" s="2">
        <v>45275.666666666664</v>
      </c>
      <c r="B3456">
        <v>132130</v>
      </c>
      <c r="C3456">
        <v>132345</v>
      </c>
      <c r="D3456">
        <v>131930</v>
      </c>
      <c r="E3456">
        <v>132330</v>
      </c>
    </row>
    <row r="3457" spans="1:5" x14ac:dyDescent="0.25">
      <c r="A3457" s="2">
        <v>45275.625</v>
      </c>
      <c r="B3457">
        <v>132325</v>
      </c>
      <c r="C3457">
        <v>132535</v>
      </c>
      <c r="D3457">
        <v>132035</v>
      </c>
      <c r="E3457">
        <v>132130</v>
      </c>
    </row>
    <row r="3458" spans="1:5" x14ac:dyDescent="0.25">
      <c r="A3458" s="2">
        <v>45275.583333333336</v>
      </c>
      <c r="B3458">
        <v>132430</v>
      </c>
      <c r="C3458">
        <v>132665</v>
      </c>
      <c r="D3458">
        <v>132320</v>
      </c>
      <c r="E3458">
        <v>132330</v>
      </c>
    </row>
    <row r="3459" spans="1:5" x14ac:dyDescent="0.25">
      <c r="A3459" s="2">
        <v>45275.541666666664</v>
      </c>
      <c r="B3459">
        <v>132525</v>
      </c>
      <c r="C3459">
        <v>132615</v>
      </c>
      <c r="D3459">
        <v>132320</v>
      </c>
      <c r="E3459">
        <v>132430</v>
      </c>
    </row>
    <row r="3460" spans="1:5" x14ac:dyDescent="0.25">
      <c r="A3460" s="2">
        <v>45275.5</v>
      </c>
      <c r="B3460">
        <v>132385</v>
      </c>
      <c r="C3460">
        <v>132565</v>
      </c>
      <c r="D3460">
        <v>132165</v>
      </c>
      <c r="E3460">
        <v>132525</v>
      </c>
    </row>
    <row r="3461" spans="1:5" x14ac:dyDescent="0.25">
      <c r="A3461" s="2">
        <v>45275.458333333336</v>
      </c>
      <c r="B3461">
        <v>133255</v>
      </c>
      <c r="C3461">
        <v>133280</v>
      </c>
      <c r="D3461">
        <v>132290</v>
      </c>
      <c r="E3461">
        <v>132385</v>
      </c>
    </row>
    <row r="3462" spans="1:5" x14ac:dyDescent="0.25">
      <c r="A3462" s="2">
        <v>45275.416666666664</v>
      </c>
      <c r="B3462">
        <v>133350</v>
      </c>
      <c r="C3462">
        <v>133760</v>
      </c>
      <c r="D3462">
        <v>132905</v>
      </c>
      <c r="E3462">
        <v>133260</v>
      </c>
    </row>
    <row r="3463" spans="1:5" x14ac:dyDescent="0.25">
      <c r="A3463" s="2">
        <v>45275.375</v>
      </c>
      <c r="B3463">
        <v>133100</v>
      </c>
      <c r="C3463">
        <v>133400</v>
      </c>
      <c r="D3463">
        <v>133070</v>
      </c>
      <c r="E3463">
        <v>133345</v>
      </c>
    </row>
    <row r="3464" spans="1:5" x14ac:dyDescent="0.25">
      <c r="A3464" s="2">
        <v>45274.75</v>
      </c>
      <c r="B3464">
        <v>132980</v>
      </c>
      <c r="C3464">
        <v>133030</v>
      </c>
      <c r="D3464">
        <v>132850</v>
      </c>
      <c r="E3464">
        <v>132910</v>
      </c>
    </row>
    <row r="3465" spans="1:5" x14ac:dyDescent="0.25">
      <c r="A3465" s="2">
        <v>45274.708333333336</v>
      </c>
      <c r="B3465">
        <v>132655</v>
      </c>
      <c r="C3465">
        <v>133050</v>
      </c>
      <c r="D3465">
        <v>132525</v>
      </c>
      <c r="E3465">
        <v>132980</v>
      </c>
    </row>
    <row r="3466" spans="1:5" x14ac:dyDescent="0.25">
      <c r="A3466" s="2">
        <v>45274.666666666664</v>
      </c>
      <c r="B3466">
        <v>132575</v>
      </c>
      <c r="C3466">
        <v>132810</v>
      </c>
      <c r="D3466">
        <v>132545</v>
      </c>
      <c r="E3466">
        <v>132655</v>
      </c>
    </row>
    <row r="3467" spans="1:5" x14ac:dyDescent="0.25">
      <c r="A3467" s="2">
        <v>45274.625</v>
      </c>
      <c r="B3467">
        <v>133020</v>
      </c>
      <c r="C3467">
        <v>133040</v>
      </c>
      <c r="D3467">
        <v>132455</v>
      </c>
      <c r="E3467">
        <v>132570</v>
      </c>
    </row>
    <row r="3468" spans="1:5" x14ac:dyDescent="0.25">
      <c r="A3468" s="2">
        <v>45274.583333333336</v>
      </c>
      <c r="B3468">
        <v>132935</v>
      </c>
      <c r="C3468">
        <v>133055</v>
      </c>
      <c r="D3468">
        <v>132825</v>
      </c>
      <c r="E3468">
        <v>133015</v>
      </c>
    </row>
    <row r="3469" spans="1:5" x14ac:dyDescent="0.25">
      <c r="A3469" s="2">
        <v>45274.541666666664</v>
      </c>
      <c r="B3469">
        <v>132845</v>
      </c>
      <c r="C3469">
        <v>133010</v>
      </c>
      <c r="D3469">
        <v>132650</v>
      </c>
      <c r="E3469">
        <v>132935</v>
      </c>
    </row>
    <row r="3470" spans="1:5" x14ac:dyDescent="0.25">
      <c r="A3470" s="2">
        <v>45274.5</v>
      </c>
      <c r="B3470">
        <v>132950</v>
      </c>
      <c r="C3470">
        <v>133100</v>
      </c>
      <c r="D3470">
        <v>132765</v>
      </c>
      <c r="E3470">
        <v>132840</v>
      </c>
    </row>
    <row r="3471" spans="1:5" x14ac:dyDescent="0.25">
      <c r="A3471" s="2">
        <v>45274.458333333336</v>
      </c>
      <c r="B3471">
        <v>132985</v>
      </c>
      <c r="C3471">
        <v>133320</v>
      </c>
      <c r="D3471">
        <v>132680</v>
      </c>
      <c r="E3471">
        <v>132955</v>
      </c>
    </row>
    <row r="3472" spans="1:5" x14ac:dyDescent="0.25">
      <c r="A3472" s="2">
        <v>45274.416666666664</v>
      </c>
      <c r="B3472">
        <v>132920</v>
      </c>
      <c r="C3472">
        <v>133350</v>
      </c>
      <c r="D3472">
        <v>132705</v>
      </c>
      <c r="E3472">
        <v>132980</v>
      </c>
    </row>
    <row r="3473" spans="1:5" x14ac:dyDescent="0.25">
      <c r="A3473" s="2">
        <v>45274.375</v>
      </c>
      <c r="B3473">
        <v>132625</v>
      </c>
      <c r="C3473">
        <v>133010</v>
      </c>
      <c r="D3473">
        <v>132405</v>
      </c>
      <c r="E3473">
        <v>132925</v>
      </c>
    </row>
    <row r="3474" spans="1:5" x14ac:dyDescent="0.25">
      <c r="A3474" s="2">
        <v>45273.75</v>
      </c>
      <c r="B3474">
        <v>131910</v>
      </c>
      <c r="C3474">
        <v>132325</v>
      </c>
      <c r="D3474">
        <v>131750</v>
      </c>
      <c r="E3474">
        <v>132210</v>
      </c>
    </row>
    <row r="3475" spans="1:5" x14ac:dyDescent="0.25">
      <c r="A3475" s="2">
        <v>45273.708333333336</v>
      </c>
      <c r="B3475">
        <v>130840</v>
      </c>
      <c r="C3475">
        <v>131985</v>
      </c>
      <c r="D3475">
        <v>130780</v>
      </c>
      <c r="E3475">
        <v>131910</v>
      </c>
    </row>
    <row r="3476" spans="1:5" x14ac:dyDescent="0.25">
      <c r="A3476" s="2">
        <v>45273.666666666664</v>
      </c>
      <c r="B3476">
        <v>129040</v>
      </c>
      <c r="C3476">
        <v>130930</v>
      </c>
      <c r="D3476">
        <v>129035</v>
      </c>
      <c r="E3476">
        <v>130840</v>
      </c>
    </row>
    <row r="3477" spans="1:5" x14ac:dyDescent="0.25">
      <c r="A3477" s="2">
        <v>45273.625</v>
      </c>
      <c r="B3477">
        <v>128730</v>
      </c>
      <c r="C3477">
        <v>129135</v>
      </c>
      <c r="D3477">
        <v>128640</v>
      </c>
      <c r="E3477">
        <v>129035</v>
      </c>
    </row>
    <row r="3478" spans="1:5" x14ac:dyDescent="0.25">
      <c r="A3478" s="2">
        <v>45273.583333333336</v>
      </c>
      <c r="B3478">
        <v>128690</v>
      </c>
      <c r="C3478">
        <v>128895</v>
      </c>
      <c r="D3478">
        <v>128615</v>
      </c>
      <c r="E3478">
        <v>128735</v>
      </c>
    </row>
    <row r="3479" spans="1:5" x14ac:dyDescent="0.25">
      <c r="A3479" s="2">
        <v>45273.541666666664</v>
      </c>
      <c r="B3479">
        <v>128795</v>
      </c>
      <c r="C3479">
        <v>128820</v>
      </c>
      <c r="D3479">
        <v>128505</v>
      </c>
      <c r="E3479">
        <v>128690</v>
      </c>
    </row>
    <row r="3480" spans="1:5" x14ac:dyDescent="0.25">
      <c r="A3480" s="2">
        <v>45273.5</v>
      </c>
      <c r="B3480">
        <v>128900</v>
      </c>
      <c r="C3480">
        <v>128965</v>
      </c>
      <c r="D3480">
        <v>128570</v>
      </c>
      <c r="E3480">
        <v>128800</v>
      </c>
    </row>
    <row r="3481" spans="1:5" x14ac:dyDescent="0.25">
      <c r="A3481" s="2">
        <v>45273.458333333336</v>
      </c>
      <c r="B3481">
        <v>129180</v>
      </c>
      <c r="C3481">
        <v>129310</v>
      </c>
      <c r="D3481">
        <v>128820</v>
      </c>
      <c r="E3481">
        <v>128905</v>
      </c>
    </row>
    <row r="3482" spans="1:5" x14ac:dyDescent="0.25">
      <c r="A3482" s="2">
        <v>45273.416666666664</v>
      </c>
      <c r="B3482">
        <v>128495</v>
      </c>
      <c r="C3482">
        <v>129230</v>
      </c>
      <c r="D3482">
        <v>128390</v>
      </c>
      <c r="E3482">
        <v>129185</v>
      </c>
    </row>
    <row r="3483" spans="1:5" x14ac:dyDescent="0.25">
      <c r="A3483" s="2">
        <v>45273.375</v>
      </c>
      <c r="B3483">
        <v>128690</v>
      </c>
      <c r="C3483">
        <v>128750</v>
      </c>
      <c r="D3483">
        <v>128315</v>
      </c>
      <c r="E3483">
        <v>128500</v>
      </c>
    </row>
    <row r="3484" spans="1:5" x14ac:dyDescent="0.25">
      <c r="A3484" s="2">
        <v>45272.75</v>
      </c>
      <c r="B3484">
        <v>126530</v>
      </c>
      <c r="C3484">
        <v>126615</v>
      </c>
      <c r="D3484">
        <v>126430</v>
      </c>
      <c r="E3484">
        <v>126525</v>
      </c>
    </row>
    <row r="3485" spans="1:5" x14ac:dyDescent="0.25">
      <c r="A3485" s="2">
        <v>45272.708333333336</v>
      </c>
      <c r="B3485">
        <v>126545</v>
      </c>
      <c r="C3485">
        <v>126565</v>
      </c>
      <c r="D3485">
        <v>126340</v>
      </c>
      <c r="E3485">
        <v>126530</v>
      </c>
    </row>
    <row r="3486" spans="1:5" x14ac:dyDescent="0.25">
      <c r="A3486" s="2">
        <v>45272.666666666664</v>
      </c>
      <c r="B3486">
        <v>126355</v>
      </c>
      <c r="C3486">
        <v>126600</v>
      </c>
      <c r="D3486">
        <v>126265</v>
      </c>
      <c r="E3486">
        <v>126550</v>
      </c>
    </row>
    <row r="3487" spans="1:5" x14ac:dyDescent="0.25">
      <c r="A3487" s="2">
        <v>45272.625</v>
      </c>
      <c r="B3487">
        <v>126095</v>
      </c>
      <c r="C3487">
        <v>126365</v>
      </c>
      <c r="D3487">
        <v>126070</v>
      </c>
      <c r="E3487">
        <v>126360</v>
      </c>
    </row>
    <row r="3488" spans="1:5" x14ac:dyDescent="0.25">
      <c r="A3488" s="2">
        <v>45272.583333333336</v>
      </c>
      <c r="B3488">
        <v>126365</v>
      </c>
      <c r="C3488">
        <v>126385</v>
      </c>
      <c r="D3488">
        <v>126010</v>
      </c>
      <c r="E3488">
        <v>126090</v>
      </c>
    </row>
    <row r="3489" spans="1:5" x14ac:dyDescent="0.25">
      <c r="A3489" s="2">
        <v>45272.541666666664</v>
      </c>
      <c r="B3489">
        <v>126590</v>
      </c>
      <c r="C3489">
        <v>126645</v>
      </c>
      <c r="D3489">
        <v>126320</v>
      </c>
      <c r="E3489">
        <v>126370</v>
      </c>
    </row>
    <row r="3490" spans="1:5" x14ac:dyDescent="0.25">
      <c r="A3490" s="2">
        <v>45272.5</v>
      </c>
      <c r="B3490">
        <v>126285</v>
      </c>
      <c r="C3490">
        <v>126630</v>
      </c>
      <c r="D3490">
        <v>126155</v>
      </c>
      <c r="E3490">
        <v>126590</v>
      </c>
    </row>
    <row r="3491" spans="1:5" x14ac:dyDescent="0.25">
      <c r="A3491" s="2">
        <v>45272.458333333336</v>
      </c>
      <c r="B3491">
        <v>126780</v>
      </c>
      <c r="C3491">
        <v>127005</v>
      </c>
      <c r="D3491">
        <v>126170</v>
      </c>
      <c r="E3491">
        <v>126285</v>
      </c>
    </row>
    <row r="3492" spans="1:5" x14ac:dyDescent="0.25">
      <c r="A3492" s="2">
        <v>45272.416666666664</v>
      </c>
      <c r="B3492">
        <v>127245</v>
      </c>
      <c r="C3492">
        <v>127445</v>
      </c>
      <c r="D3492">
        <v>126710</v>
      </c>
      <c r="E3492">
        <v>126780</v>
      </c>
    </row>
    <row r="3493" spans="1:5" x14ac:dyDescent="0.25">
      <c r="A3493" s="2">
        <v>45272.375</v>
      </c>
      <c r="B3493">
        <v>127410</v>
      </c>
      <c r="C3493">
        <v>127590</v>
      </c>
      <c r="D3493">
        <v>127200</v>
      </c>
      <c r="E3493">
        <v>127250</v>
      </c>
    </row>
    <row r="3494" spans="1:5" x14ac:dyDescent="0.25">
      <c r="A3494" s="2">
        <v>45271.75</v>
      </c>
      <c r="B3494">
        <v>127070</v>
      </c>
      <c r="C3494">
        <v>127185</v>
      </c>
      <c r="D3494">
        <v>127035</v>
      </c>
      <c r="E3494">
        <v>127165</v>
      </c>
    </row>
    <row r="3495" spans="1:5" x14ac:dyDescent="0.25">
      <c r="A3495" s="2">
        <v>45271.708333333336</v>
      </c>
      <c r="B3495">
        <v>127055</v>
      </c>
      <c r="C3495">
        <v>127145</v>
      </c>
      <c r="D3495">
        <v>126975</v>
      </c>
      <c r="E3495">
        <v>127070</v>
      </c>
    </row>
    <row r="3496" spans="1:5" x14ac:dyDescent="0.25">
      <c r="A3496" s="2">
        <v>45271.666666666664</v>
      </c>
      <c r="B3496">
        <v>126915</v>
      </c>
      <c r="C3496">
        <v>127070</v>
      </c>
      <c r="D3496">
        <v>126780</v>
      </c>
      <c r="E3496">
        <v>127055</v>
      </c>
    </row>
    <row r="3497" spans="1:5" x14ac:dyDescent="0.25">
      <c r="A3497" s="2">
        <v>45271.625</v>
      </c>
      <c r="B3497">
        <v>126775</v>
      </c>
      <c r="C3497">
        <v>127065</v>
      </c>
      <c r="D3497">
        <v>126720</v>
      </c>
      <c r="E3497">
        <v>126915</v>
      </c>
    </row>
    <row r="3498" spans="1:5" x14ac:dyDescent="0.25">
      <c r="A3498" s="2">
        <v>45271.583333333336</v>
      </c>
      <c r="B3498">
        <v>126940</v>
      </c>
      <c r="C3498">
        <v>126965</v>
      </c>
      <c r="D3498">
        <v>126660</v>
      </c>
      <c r="E3498">
        <v>126775</v>
      </c>
    </row>
    <row r="3499" spans="1:5" x14ac:dyDescent="0.25">
      <c r="A3499" s="2">
        <v>45271.541666666664</v>
      </c>
      <c r="B3499">
        <v>127120</v>
      </c>
      <c r="C3499">
        <v>127220</v>
      </c>
      <c r="D3499">
        <v>126885</v>
      </c>
      <c r="E3499">
        <v>126940</v>
      </c>
    </row>
    <row r="3500" spans="1:5" x14ac:dyDescent="0.25">
      <c r="A3500" s="2">
        <v>45271.5</v>
      </c>
      <c r="B3500">
        <v>126995</v>
      </c>
      <c r="C3500">
        <v>127190</v>
      </c>
      <c r="D3500">
        <v>126735</v>
      </c>
      <c r="E3500">
        <v>127120</v>
      </c>
    </row>
    <row r="3501" spans="1:5" x14ac:dyDescent="0.25">
      <c r="A3501" s="2">
        <v>45271.458333333336</v>
      </c>
      <c r="B3501">
        <v>127125</v>
      </c>
      <c r="C3501">
        <v>127235</v>
      </c>
      <c r="D3501">
        <v>126855</v>
      </c>
      <c r="E3501">
        <v>126990</v>
      </c>
    </row>
    <row r="3502" spans="1:5" x14ac:dyDescent="0.25">
      <c r="A3502" s="2">
        <v>45271.416666666664</v>
      </c>
      <c r="B3502">
        <v>126720</v>
      </c>
      <c r="C3502">
        <v>127140</v>
      </c>
      <c r="D3502">
        <v>126565</v>
      </c>
      <c r="E3502">
        <v>127125</v>
      </c>
    </row>
    <row r="3503" spans="1:5" x14ac:dyDescent="0.25">
      <c r="A3503" s="2">
        <v>45271.375</v>
      </c>
      <c r="B3503">
        <v>127125</v>
      </c>
      <c r="C3503">
        <v>127300</v>
      </c>
      <c r="D3503">
        <v>126610</v>
      </c>
      <c r="E3503">
        <v>126720</v>
      </c>
    </row>
    <row r="3504" spans="1:5" x14ac:dyDescent="0.25">
      <c r="A3504" s="2">
        <v>45268.75</v>
      </c>
      <c r="B3504">
        <v>127360</v>
      </c>
      <c r="C3504">
        <v>127375</v>
      </c>
      <c r="D3504">
        <v>127105</v>
      </c>
      <c r="E3504">
        <v>127240</v>
      </c>
    </row>
    <row r="3505" spans="1:5" x14ac:dyDescent="0.25">
      <c r="A3505" s="2">
        <v>45268.708333333336</v>
      </c>
      <c r="B3505">
        <v>127380</v>
      </c>
      <c r="C3505">
        <v>127495</v>
      </c>
      <c r="D3505">
        <v>127255</v>
      </c>
      <c r="E3505">
        <v>127360</v>
      </c>
    </row>
    <row r="3506" spans="1:5" x14ac:dyDescent="0.25">
      <c r="A3506" s="2">
        <v>45268.666666666664</v>
      </c>
      <c r="B3506">
        <v>126640</v>
      </c>
      <c r="C3506">
        <v>127435</v>
      </c>
      <c r="D3506">
        <v>126590</v>
      </c>
      <c r="E3506">
        <v>127375</v>
      </c>
    </row>
    <row r="3507" spans="1:5" x14ac:dyDescent="0.25">
      <c r="A3507" s="2">
        <v>45268.625</v>
      </c>
      <c r="B3507">
        <v>126610</v>
      </c>
      <c r="C3507">
        <v>126825</v>
      </c>
      <c r="D3507">
        <v>126555</v>
      </c>
      <c r="E3507">
        <v>126640</v>
      </c>
    </row>
    <row r="3508" spans="1:5" x14ac:dyDescent="0.25">
      <c r="A3508" s="2">
        <v>45268.583333333336</v>
      </c>
      <c r="B3508">
        <v>126665</v>
      </c>
      <c r="C3508">
        <v>126720</v>
      </c>
      <c r="D3508">
        <v>125945</v>
      </c>
      <c r="E3508">
        <v>126615</v>
      </c>
    </row>
    <row r="3509" spans="1:5" x14ac:dyDescent="0.25">
      <c r="A3509" s="2">
        <v>45268.541666666664</v>
      </c>
      <c r="B3509">
        <v>127070</v>
      </c>
      <c r="C3509">
        <v>127100</v>
      </c>
      <c r="D3509">
        <v>126515</v>
      </c>
      <c r="E3509">
        <v>126665</v>
      </c>
    </row>
    <row r="3510" spans="1:5" x14ac:dyDescent="0.25">
      <c r="A3510" s="2">
        <v>45268.5</v>
      </c>
      <c r="B3510">
        <v>126825</v>
      </c>
      <c r="C3510">
        <v>127400</v>
      </c>
      <c r="D3510">
        <v>126820</v>
      </c>
      <c r="E3510">
        <v>127075</v>
      </c>
    </row>
    <row r="3511" spans="1:5" x14ac:dyDescent="0.25">
      <c r="A3511" s="2">
        <v>45268.458333333336</v>
      </c>
      <c r="B3511">
        <v>126045</v>
      </c>
      <c r="C3511">
        <v>127000</v>
      </c>
      <c r="D3511">
        <v>125670</v>
      </c>
      <c r="E3511">
        <v>126820</v>
      </c>
    </row>
    <row r="3512" spans="1:5" x14ac:dyDescent="0.25">
      <c r="A3512" s="2">
        <v>45268.416666666664</v>
      </c>
      <c r="B3512">
        <v>126465</v>
      </c>
      <c r="C3512">
        <v>126700</v>
      </c>
      <c r="D3512">
        <v>125855</v>
      </c>
      <c r="E3512">
        <v>126050</v>
      </c>
    </row>
    <row r="3513" spans="1:5" x14ac:dyDescent="0.25">
      <c r="A3513" s="2">
        <v>45268.375</v>
      </c>
      <c r="B3513">
        <v>126415</v>
      </c>
      <c r="C3513">
        <v>126555</v>
      </c>
      <c r="D3513">
        <v>126105</v>
      </c>
      <c r="E3513">
        <v>126465</v>
      </c>
    </row>
    <row r="3514" spans="1:5" x14ac:dyDescent="0.25">
      <c r="A3514" s="2">
        <v>45267.75</v>
      </c>
      <c r="B3514">
        <v>126115</v>
      </c>
      <c r="C3514">
        <v>126305</v>
      </c>
      <c r="D3514">
        <v>126100</v>
      </c>
      <c r="E3514">
        <v>126295</v>
      </c>
    </row>
    <row r="3515" spans="1:5" x14ac:dyDescent="0.25">
      <c r="A3515" s="2">
        <v>45267.708333333336</v>
      </c>
      <c r="B3515">
        <v>126070</v>
      </c>
      <c r="C3515">
        <v>126280</v>
      </c>
      <c r="D3515">
        <v>125940</v>
      </c>
      <c r="E3515">
        <v>126110</v>
      </c>
    </row>
    <row r="3516" spans="1:5" x14ac:dyDescent="0.25">
      <c r="A3516" s="2">
        <v>45267.666666666664</v>
      </c>
      <c r="B3516">
        <v>126070</v>
      </c>
      <c r="C3516">
        <v>126350</v>
      </c>
      <c r="D3516">
        <v>126050</v>
      </c>
      <c r="E3516">
        <v>126070</v>
      </c>
    </row>
    <row r="3517" spans="1:5" x14ac:dyDescent="0.25">
      <c r="A3517" s="2">
        <v>45267.625</v>
      </c>
      <c r="B3517">
        <v>126270</v>
      </c>
      <c r="C3517">
        <v>126435</v>
      </c>
      <c r="D3517">
        <v>126035</v>
      </c>
      <c r="E3517">
        <v>126075</v>
      </c>
    </row>
    <row r="3518" spans="1:5" x14ac:dyDescent="0.25">
      <c r="A3518" s="2">
        <v>45267.583333333336</v>
      </c>
      <c r="B3518">
        <v>126260</v>
      </c>
      <c r="C3518">
        <v>126320</v>
      </c>
      <c r="D3518">
        <v>126075</v>
      </c>
      <c r="E3518">
        <v>126265</v>
      </c>
    </row>
    <row r="3519" spans="1:5" x14ac:dyDescent="0.25">
      <c r="A3519" s="2">
        <v>45267.541666666664</v>
      </c>
      <c r="B3519">
        <v>126135</v>
      </c>
      <c r="C3519">
        <v>126290</v>
      </c>
      <c r="D3519">
        <v>125755</v>
      </c>
      <c r="E3519">
        <v>126265</v>
      </c>
    </row>
    <row r="3520" spans="1:5" x14ac:dyDescent="0.25">
      <c r="A3520" s="2">
        <v>45267.5</v>
      </c>
      <c r="B3520">
        <v>126325</v>
      </c>
      <c r="C3520">
        <v>126545</v>
      </c>
      <c r="D3520">
        <v>126030</v>
      </c>
      <c r="E3520">
        <v>126130</v>
      </c>
    </row>
    <row r="3521" spans="1:5" x14ac:dyDescent="0.25">
      <c r="A3521" s="2">
        <v>45267.458333333336</v>
      </c>
      <c r="B3521">
        <v>126720</v>
      </c>
      <c r="C3521">
        <v>126835</v>
      </c>
      <c r="D3521">
        <v>126285</v>
      </c>
      <c r="E3521">
        <v>126330</v>
      </c>
    </row>
    <row r="3522" spans="1:5" x14ac:dyDescent="0.25">
      <c r="A3522" s="2">
        <v>45267.416666666664</v>
      </c>
      <c r="B3522">
        <v>126330</v>
      </c>
      <c r="C3522">
        <v>126770</v>
      </c>
      <c r="D3522">
        <v>126200</v>
      </c>
      <c r="E3522">
        <v>126725</v>
      </c>
    </row>
    <row r="3523" spans="1:5" x14ac:dyDescent="0.25">
      <c r="A3523" s="2">
        <v>45267.375</v>
      </c>
      <c r="B3523">
        <v>125935</v>
      </c>
      <c r="C3523">
        <v>126335</v>
      </c>
      <c r="D3523">
        <v>125830</v>
      </c>
      <c r="E3523">
        <v>126325</v>
      </c>
    </row>
    <row r="3524" spans="1:5" x14ac:dyDescent="0.25">
      <c r="A3524" s="2">
        <v>45266.75</v>
      </c>
      <c r="B3524">
        <v>125990</v>
      </c>
      <c r="C3524">
        <v>126010</v>
      </c>
      <c r="D3524">
        <v>125735</v>
      </c>
      <c r="E3524">
        <v>125735</v>
      </c>
    </row>
    <row r="3525" spans="1:5" x14ac:dyDescent="0.25">
      <c r="A3525" s="2">
        <v>45266.708333333336</v>
      </c>
      <c r="B3525">
        <v>126160</v>
      </c>
      <c r="C3525">
        <v>126205</v>
      </c>
      <c r="D3525">
        <v>125890</v>
      </c>
      <c r="E3525">
        <v>125990</v>
      </c>
    </row>
    <row r="3526" spans="1:5" x14ac:dyDescent="0.25">
      <c r="A3526" s="2">
        <v>45266.666666666664</v>
      </c>
      <c r="B3526">
        <v>126325</v>
      </c>
      <c r="C3526">
        <v>126415</v>
      </c>
      <c r="D3526">
        <v>126005</v>
      </c>
      <c r="E3526">
        <v>126160</v>
      </c>
    </row>
    <row r="3527" spans="1:5" x14ac:dyDescent="0.25">
      <c r="A3527" s="2">
        <v>45266.625</v>
      </c>
      <c r="B3527">
        <v>126150</v>
      </c>
      <c r="C3527">
        <v>126375</v>
      </c>
      <c r="D3527">
        <v>126080</v>
      </c>
      <c r="E3527">
        <v>126325</v>
      </c>
    </row>
    <row r="3528" spans="1:5" x14ac:dyDescent="0.25">
      <c r="A3528" s="2">
        <v>45266.583333333336</v>
      </c>
      <c r="B3528">
        <v>126355</v>
      </c>
      <c r="C3528">
        <v>126375</v>
      </c>
      <c r="D3528">
        <v>126070</v>
      </c>
      <c r="E3528">
        <v>126150</v>
      </c>
    </row>
    <row r="3529" spans="1:5" x14ac:dyDescent="0.25">
      <c r="A3529" s="2">
        <v>45266.541666666664</v>
      </c>
      <c r="B3529">
        <v>126680</v>
      </c>
      <c r="C3529">
        <v>126710</v>
      </c>
      <c r="D3529">
        <v>126265</v>
      </c>
      <c r="E3529">
        <v>126350</v>
      </c>
    </row>
    <row r="3530" spans="1:5" x14ac:dyDescent="0.25">
      <c r="A3530" s="2">
        <v>45266.5</v>
      </c>
      <c r="B3530">
        <v>126945</v>
      </c>
      <c r="C3530">
        <v>127025</v>
      </c>
      <c r="D3530">
        <v>126655</v>
      </c>
      <c r="E3530">
        <v>126675</v>
      </c>
    </row>
    <row r="3531" spans="1:5" x14ac:dyDescent="0.25">
      <c r="A3531" s="2">
        <v>45266.458333333336</v>
      </c>
      <c r="B3531">
        <v>127160</v>
      </c>
      <c r="C3531">
        <v>127415</v>
      </c>
      <c r="D3531">
        <v>126880</v>
      </c>
      <c r="E3531">
        <v>126940</v>
      </c>
    </row>
    <row r="3532" spans="1:5" x14ac:dyDescent="0.25">
      <c r="A3532" s="2">
        <v>45266.416666666664</v>
      </c>
      <c r="B3532">
        <v>127725</v>
      </c>
      <c r="C3532">
        <v>127880</v>
      </c>
      <c r="D3532">
        <v>127115</v>
      </c>
      <c r="E3532">
        <v>127160</v>
      </c>
    </row>
    <row r="3533" spans="1:5" x14ac:dyDescent="0.25">
      <c r="A3533" s="2">
        <v>45266.375</v>
      </c>
      <c r="B3533">
        <v>127495</v>
      </c>
      <c r="C3533">
        <v>127825</v>
      </c>
      <c r="D3533">
        <v>127480</v>
      </c>
      <c r="E3533">
        <v>127725</v>
      </c>
    </row>
    <row r="3534" spans="1:5" x14ac:dyDescent="0.25">
      <c r="A3534" s="2">
        <v>45265.75</v>
      </c>
      <c r="B3534">
        <v>127165</v>
      </c>
      <c r="C3534">
        <v>127235</v>
      </c>
      <c r="D3534">
        <v>127070</v>
      </c>
      <c r="E3534">
        <v>127100</v>
      </c>
    </row>
    <row r="3535" spans="1:5" x14ac:dyDescent="0.25">
      <c r="A3535" s="2">
        <v>45265.708333333336</v>
      </c>
      <c r="B3535">
        <v>127545</v>
      </c>
      <c r="C3535">
        <v>127635</v>
      </c>
      <c r="D3535">
        <v>127150</v>
      </c>
      <c r="E3535">
        <v>127165</v>
      </c>
    </row>
    <row r="3536" spans="1:5" x14ac:dyDescent="0.25">
      <c r="A3536" s="2">
        <v>45265.666666666664</v>
      </c>
      <c r="B3536">
        <v>127485</v>
      </c>
      <c r="C3536">
        <v>127800</v>
      </c>
      <c r="D3536">
        <v>127430</v>
      </c>
      <c r="E3536">
        <v>127540</v>
      </c>
    </row>
    <row r="3537" spans="1:5" x14ac:dyDescent="0.25">
      <c r="A3537" s="2">
        <v>45265.625</v>
      </c>
      <c r="B3537">
        <v>127365</v>
      </c>
      <c r="C3537">
        <v>127725</v>
      </c>
      <c r="D3537">
        <v>127215</v>
      </c>
      <c r="E3537">
        <v>127485</v>
      </c>
    </row>
    <row r="3538" spans="1:5" x14ac:dyDescent="0.25">
      <c r="A3538" s="2">
        <v>45265.583333333336</v>
      </c>
      <c r="B3538">
        <v>127130</v>
      </c>
      <c r="C3538">
        <v>127465</v>
      </c>
      <c r="D3538">
        <v>126920</v>
      </c>
      <c r="E3538">
        <v>127365</v>
      </c>
    </row>
    <row r="3539" spans="1:5" x14ac:dyDescent="0.25">
      <c r="A3539" s="2">
        <v>45265.541666666664</v>
      </c>
      <c r="B3539">
        <v>127200</v>
      </c>
      <c r="C3539">
        <v>127345</v>
      </c>
      <c r="D3539">
        <v>126840</v>
      </c>
      <c r="E3539">
        <v>127130</v>
      </c>
    </row>
    <row r="3540" spans="1:5" x14ac:dyDescent="0.25">
      <c r="A3540" s="2">
        <v>45265.5</v>
      </c>
      <c r="B3540">
        <v>127245</v>
      </c>
      <c r="C3540">
        <v>127790</v>
      </c>
      <c r="D3540">
        <v>126780</v>
      </c>
      <c r="E3540">
        <v>127195</v>
      </c>
    </row>
    <row r="3541" spans="1:5" x14ac:dyDescent="0.25">
      <c r="A3541" s="2">
        <v>45265.458333333336</v>
      </c>
      <c r="B3541">
        <v>127655</v>
      </c>
      <c r="C3541">
        <v>127705</v>
      </c>
      <c r="D3541">
        <v>126825</v>
      </c>
      <c r="E3541">
        <v>127245</v>
      </c>
    </row>
    <row r="3542" spans="1:5" x14ac:dyDescent="0.25">
      <c r="A3542" s="2">
        <v>45265.416666666664</v>
      </c>
      <c r="B3542">
        <v>127285</v>
      </c>
      <c r="C3542">
        <v>127860</v>
      </c>
      <c r="D3542">
        <v>127025</v>
      </c>
      <c r="E3542">
        <v>127655</v>
      </c>
    </row>
    <row r="3543" spans="1:5" x14ac:dyDescent="0.25">
      <c r="A3543" s="2">
        <v>45265.375</v>
      </c>
      <c r="B3543">
        <v>127100</v>
      </c>
      <c r="C3543">
        <v>127295</v>
      </c>
      <c r="D3543">
        <v>126825</v>
      </c>
      <c r="E3543">
        <v>127290</v>
      </c>
    </row>
    <row r="3544" spans="1:5" x14ac:dyDescent="0.25">
      <c r="A3544" s="2">
        <v>45264.75</v>
      </c>
      <c r="B3544">
        <v>127235</v>
      </c>
      <c r="C3544">
        <v>127310</v>
      </c>
      <c r="D3544">
        <v>127165</v>
      </c>
      <c r="E3544">
        <v>127310</v>
      </c>
    </row>
    <row r="3545" spans="1:5" x14ac:dyDescent="0.25">
      <c r="A3545" s="2">
        <v>45264.708333333336</v>
      </c>
      <c r="B3545">
        <v>127250</v>
      </c>
      <c r="C3545">
        <v>127330</v>
      </c>
      <c r="D3545">
        <v>127080</v>
      </c>
      <c r="E3545">
        <v>127235</v>
      </c>
    </row>
    <row r="3546" spans="1:5" x14ac:dyDescent="0.25">
      <c r="A3546" s="2">
        <v>45264.666666666664</v>
      </c>
      <c r="B3546">
        <v>127125</v>
      </c>
      <c r="C3546">
        <v>127290</v>
      </c>
      <c r="D3546">
        <v>127010</v>
      </c>
      <c r="E3546">
        <v>127250</v>
      </c>
    </row>
    <row r="3547" spans="1:5" x14ac:dyDescent="0.25">
      <c r="A3547" s="2">
        <v>45264.625</v>
      </c>
      <c r="B3547">
        <v>127490</v>
      </c>
      <c r="C3547">
        <v>127500</v>
      </c>
      <c r="D3547">
        <v>127090</v>
      </c>
      <c r="E3547">
        <v>127125</v>
      </c>
    </row>
    <row r="3548" spans="1:5" x14ac:dyDescent="0.25">
      <c r="A3548" s="2">
        <v>45264.583333333336</v>
      </c>
      <c r="B3548">
        <v>127560</v>
      </c>
      <c r="C3548">
        <v>127595</v>
      </c>
      <c r="D3548">
        <v>127185</v>
      </c>
      <c r="E3548">
        <v>127495</v>
      </c>
    </row>
    <row r="3549" spans="1:5" x14ac:dyDescent="0.25">
      <c r="A3549" s="2">
        <v>45264.541666666664</v>
      </c>
      <c r="B3549">
        <v>127330</v>
      </c>
      <c r="C3549">
        <v>127575</v>
      </c>
      <c r="D3549">
        <v>127285</v>
      </c>
      <c r="E3549">
        <v>127565</v>
      </c>
    </row>
    <row r="3550" spans="1:5" x14ac:dyDescent="0.25">
      <c r="A3550" s="2">
        <v>45264.5</v>
      </c>
      <c r="B3550">
        <v>127790</v>
      </c>
      <c r="C3550">
        <v>127915</v>
      </c>
      <c r="D3550">
        <v>127240</v>
      </c>
      <c r="E3550">
        <v>127335</v>
      </c>
    </row>
    <row r="3551" spans="1:5" x14ac:dyDescent="0.25">
      <c r="A3551" s="2">
        <v>45264.458333333336</v>
      </c>
      <c r="B3551">
        <v>127875</v>
      </c>
      <c r="C3551">
        <v>128195</v>
      </c>
      <c r="D3551">
        <v>127715</v>
      </c>
      <c r="E3551">
        <v>127790</v>
      </c>
    </row>
    <row r="3552" spans="1:5" x14ac:dyDescent="0.25">
      <c r="A3552" s="2">
        <v>45264.416666666664</v>
      </c>
      <c r="B3552">
        <v>127755</v>
      </c>
      <c r="C3552">
        <v>127965</v>
      </c>
      <c r="D3552">
        <v>127595</v>
      </c>
      <c r="E3552">
        <v>127880</v>
      </c>
    </row>
    <row r="3553" spans="1:5" x14ac:dyDescent="0.25">
      <c r="A3553" s="2">
        <v>45264.375</v>
      </c>
      <c r="B3553">
        <v>127935</v>
      </c>
      <c r="C3553">
        <v>128010</v>
      </c>
      <c r="D3553">
        <v>127655</v>
      </c>
      <c r="E3553">
        <v>127760</v>
      </c>
    </row>
    <row r="3554" spans="1:5" x14ac:dyDescent="0.25">
      <c r="A3554" s="2">
        <v>45261.75</v>
      </c>
      <c r="B3554">
        <v>128505</v>
      </c>
      <c r="C3554">
        <v>128645</v>
      </c>
      <c r="D3554">
        <v>128465</v>
      </c>
      <c r="E3554">
        <v>128465</v>
      </c>
    </row>
    <row r="3555" spans="1:5" x14ac:dyDescent="0.25">
      <c r="A3555" s="2">
        <v>45261.708333333336</v>
      </c>
      <c r="B3555">
        <v>128415</v>
      </c>
      <c r="C3555">
        <v>128650</v>
      </c>
      <c r="D3555">
        <v>128330</v>
      </c>
      <c r="E3555">
        <v>128500</v>
      </c>
    </row>
    <row r="3556" spans="1:5" x14ac:dyDescent="0.25">
      <c r="A3556" s="2">
        <v>45261.666666666664</v>
      </c>
      <c r="B3556">
        <v>128335</v>
      </c>
      <c r="C3556">
        <v>128615</v>
      </c>
      <c r="D3556">
        <v>128300</v>
      </c>
      <c r="E3556">
        <v>128415</v>
      </c>
    </row>
    <row r="3557" spans="1:5" x14ac:dyDescent="0.25">
      <c r="A3557" s="2">
        <v>45261.625</v>
      </c>
      <c r="B3557">
        <v>128520</v>
      </c>
      <c r="C3557">
        <v>128590</v>
      </c>
      <c r="D3557">
        <v>128265</v>
      </c>
      <c r="E3557">
        <v>128335</v>
      </c>
    </row>
    <row r="3558" spans="1:5" x14ac:dyDescent="0.25">
      <c r="A3558" s="2">
        <v>45261.583333333336</v>
      </c>
      <c r="B3558">
        <v>128255</v>
      </c>
      <c r="C3558">
        <v>128560</v>
      </c>
      <c r="D3558">
        <v>128215</v>
      </c>
      <c r="E3558">
        <v>128525</v>
      </c>
    </row>
    <row r="3559" spans="1:5" x14ac:dyDescent="0.25">
      <c r="A3559" s="2">
        <v>45261.541666666664</v>
      </c>
      <c r="B3559">
        <v>127625</v>
      </c>
      <c r="C3559">
        <v>128310</v>
      </c>
      <c r="D3559">
        <v>127440</v>
      </c>
      <c r="E3559">
        <v>128260</v>
      </c>
    </row>
    <row r="3560" spans="1:5" x14ac:dyDescent="0.25">
      <c r="A3560" s="2">
        <v>45261.5</v>
      </c>
      <c r="B3560">
        <v>127380</v>
      </c>
      <c r="C3560">
        <v>127865</v>
      </c>
      <c r="D3560">
        <v>127275</v>
      </c>
      <c r="E3560">
        <v>127625</v>
      </c>
    </row>
    <row r="3561" spans="1:5" x14ac:dyDescent="0.25">
      <c r="A3561" s="2">
        <v>45261.458333333336</v>
      </c>
      <c r="B3561">
        <v>127380</v>
      </c>
      <c r="C3561">
        <v>127475</v>
      </c>
      <c r="D3561">
        <v>127070</v>
      </c>
      <c r="E3561">
        <v>127375</v>
      </c>
    </row>
    <row r="3562" spans="1:5" x14ac:dyDescent="0.25">
      <c r="A3562" s="2">
        <v>45261.416666666664</v>
      </c>
      <c r="B3562">
        <v>127805</v>
      </c>
      <c r="C3562">
        <v>127960</v>
      </c>
      <c r="D3562">
        <v>127360</v>
      </c>
      <c r="E3562">
        <v>127375</v>
      </c>
    </row>
    <row r="3563" spans="1:5" x14ac:dyDescent="0.25">
      <c r="A3563" s="2">
        <v>45261.375</v>
      </c>
      <c r="B3563">
        <v>128090</v>
      </c>
      <c r="C3563">
        <v>128250</v>
      </c>
      <c r="D3563">
        <v>127805</v>
      </c>
      <c r="E3563">
        <v>127805</v>
      </c>
    </row>
    <row r="3564" spans="1:5" x14ac:dyDescent="0.25">
      <c r="A3564" s="2">
        <v>45260.75</v>
      </c>
      <c r="B3564">
        <v>127870</v>
      </c>
      <c r="C3564">
        <v>127965</v>
      </c>
      <c r="D3564">
        <v>127785</v>
      </c>
      <c r="E3564">
        <v>127815</v>
      </c>
    </row>
    <row r="3565" spans="1:5" x14ac:dyDescent="0.25">
      <c r="A3565" s="2">
        <v>45260.708333333336</v>
      </c>
      <c r="B3565">
        <v>127710</v>
      </c>
      <c r="C3565">
        <v>127895</v>
      </c>
      <c r="D3565">
        <v>127585</v>
      </c>
      <c r="E3565">
        <v>127870</v>
      </c>
    </row>
    <row r="3566" spans="1:5" x14ac:dyDescent="0.25">
      <c r="A3566" s="2">
        <v>45260.666666666664</v>
      </c>
      <c r="B3566">
        <v>127575</v>
      </c>
      <c r="C3566">
        <v>127915</v>
      </c>
      <c r="D3566">
        <v>127515</v>
      </c>
      <c r="E3566">
        <v>127710</v>
      </c>
    </row>
    <row r="3567" spans="1:5" x14ac:dyDescent="0.25">
      <c r="A3567" s="2">
        <v>45260.625</v>
      </c>
      <c r="B3567">
        <v>127535</v>
      </c>
      <c r="C3567">
        <v>127670</v>
      </c>
      <c r="D3567">
        <v>127410</v>
      </c>
      <c r="E3567">
        <v>127575</v>
      </c>
    </row>
    <row r="3568" spans="1:5" x14ac:dyDescent="0.25">
      <c r="A3568" s="2">
        <v>45260.583333333336</v>
      </c>
      <c r="B3568">
        <v>127115</v>
      </c>
      <c r="C3568">
        <v>127565</v>
      </c>
      <c r="D3568">
        <v>127035</v>
      </c>
      <c r="E3568">
        <v>127540</v>
      </c>
    </row>
    <row r="3569" spans="1:5" x14ac:dyDescent="0.25">
      <c r="A3569" s="2">
        <v>45260.541666666664</v>
      </c>
      <c r="B3569">
        <v>127115</v>
      </c>
      <c r="C3569">
        <v>127245</v>
      </c>
      <c r="D3569">
        <v>126995</v>
      </c>
      <c r="E3569">
        <v>127115</v>
      </c>
    </row>
    <row r="3570" spans="1:5" x14ac:dyDescent="0.25">
      <c r="A3570" s="2">
        <v>45260.5</v>
      </c>
      <c r="B3570">
        <v>126995</v>
      </c>
      <c r="C3570">
        <v>127135</v>
      </c>
      <c r="D3570">
        <v>126625</v>
      </c>
      <c r="E3570">
        <v>127110</v>
      </c>
    </row>
    <row r="3571" spans="1:5" x14ac:dyDescent="0.25">
      <c r="A3571" s="2">
        <v>45260.458333333336</v>
      </c>
      <c r="B3571">
        <v>127530</v>
      </c>
      <c r="C3571">
        <v>127540</v>
      </c>
      <c r="D3571">
        <v>126750</v>
      </c>
      <c r="E3571">
        <v>126995</v>
      </c>
    </row>
    <row r="3572" spans="1:5" x14ac:dyDescent="0.25">
      <c r="A3572" s="2">
        <v>45260.416666666664</v>
      </c>
      <c r="B3572">
        <v>127315</v>
      </c>
      <c r="C3572">
        <v>127755</v>
      </c>
      <c r="D3572">
        <v>127140</v>
      </c>
      <c r="E3572">
        <v>127525</v>
      </c>
    </row>
    <row r="3573" spans="1:5" x14ac:dyDescent="0.25">
      <c r="A3573" s="2">
        <v>45260.375</v>
      </c>
      <c r="B3573">
        <v>127000</v>
      </c>
      <c r="C3573">
        <v>127335</v>
      </c>
      <c r="D3573">
        <v>126825</v>
      </c>
      <c r="E3573">
        <v>127310</v>
      </c>
    </row>
    <row r="3574" spans="1:5" x14ac:dyDescent="0.25">
      <c r="A3574" s="2">
        <v>45259.75</v>
      </c>
      <c r="B3574">
        <v>126515</v>
      </c>
      <c r="C3574">
        <v>126695</v>
      </c>
      <c r="D3574">
        <v>126490</v>
      </c>
      <c r="E3574">
        <v>126695</v>
      </c>
    </row>
    <row r="3575" spans="1:5" x14ac:dyDescent="0.25">
      <c r="A3575" s="2">
        <v>45259.708333333336</v>
      </c>
      <c r="B3575">
        <v>126955</v>
      </c>
      <c r="C3575">
        <v>126965</v>
      </c>
      <c r="D3575">
        <v>126465</v>
      </c>
      <c r="E3575">
        <v>126515</v>
      </c>
    </row>
    <row r="3576" spans="1:5" x14ac:dyDescent="0.25">
      <c r="A3576" s="2">
        <v>45259.666666666664</v>
      </c>
      <c r="B3576">
        <v>127220</v>
      </c>
      <c r="C3576">
        <v>127325</v>
      </c>
      <c r="D3576">
        <v>126830</v>
      </c>
      <c r="E3576">
        <v>126955</v>
      </c>
    </row>
    <row r="3577" spans="1:5" x14ac:dyDescent="0.25">
      <c r="A3577" s="2">
        <v>45259.625</v>
      </c>
      <c r="B3577">
        <v>127235</v>
      </c>
      <c r="C3577">
        <v>127295</v>
      </c>
      <c r="D3577">
        <v>126995</v>
      </c>
      <c r="E3577">
        <v>127225</v>
      </c>
    </row>
    <row r="3578" spans="1:5" x14ac:dyDescent="0.25">
      <c r="A3578" s="2">
        <v>45259.583333333336</v>
      </c>
      <c r="B3578">
        <v>127100</v>
      </c>
      <c r="C3578">
        <v>127330</v>
      </c>
      <c r="D3578">
        <v>126975</v>
      </c>
      <c r="E3578">
        <v>127230</v>
      </c>
    </row>
    <row r="3579" spans="1:5" x14ac:dyDescent="0.25">
      <c r="A3579" s="2">
        <v>45259.541666666664</v>
      </c>
      <c r="B3579">
        <v>127365</v>
      </c>
      <c r="C3579">
        <v>127375</v>
      </c>
      <c r="D3579">
        <v>126685</v>
      </c>
      <c r="E3579">
        <v>127100</v>
      </c>
    </row>
    <row r="3580" spans="1:5" x14ac:dyDescent="0.25">
      <c r="A3580" s="2">
        <v>45259.5</v>
      </c>
      <c r="B3580">
        <v>127120</v>
      </c>
      <c r="C3580">
        <v>127385</v>
      </c>
      <c r="D3580">
        <v>126805</v>
      </c>
      <c r="E3580">
        <v>127370</v>
      </c>
    </row>
    <row r="3581" spans="1:5" x14ac:dyDescent="0.25">
      <c r="A3581" s="2">
        <v>45259.458333333336</v>
      </c>
      <c r="B3581">
        <v>127000</v>
      </c>
      <c r="C3581">
        <v>127260</v>
      </c>
      <c r="D3581">
        <v>126845</v>
      </c>
      <c r="E3581">
        <v>127125</v>
      </c>
    </row>
    <row r="3582" spans="1:5" x14ac:dyDescent="0.25">
      <c r="A3582" s="2">
        <v>45259.416666666664</v>
      </c>
      <c r="B3582">
        <v>127620</v>
      </c>
      <c r="C3582">
        <v>127885</v>
      </c>
      <c r="D3582">
        <v>126975</v>
      </c>
      <c r="E3582">
        <v>126995</v>
      </c>
    </row>
    <row r="3583" spans="1:5" x14ac:dyDescent="0.25">
      <c r="A3583" s="2">
        <v>45259.375</v>
      </c>
      <c r="B3583">
        <v>127400</v>
      </c>
      <c r="C3583">
        <v>127700</v>
      </c>
      <c r="D3583">
        <v>127215</v>
      </c>
      <c r="E3583">
        <v>127615</v>
      </c>
    </row>
    <row r="3584" spans="1:5" x14ac:dyDescent="0.25">
      <c r="A3584" s="2">
        <v>45258.75</v>
      </c>
      <c r="B3584">
        <v>127085</v>
      </c>
      <c r="C3584">
        <v>127250</v>
      </c>
      <c r="D3584">
        <v>127060</v>
      </c>
      <c r="E3584">
        <v>127200</v>
      </c>
    </row>
    <row r="3585" spans="1:5" x14ac:dyDescent="0.25">
      <c r="A3585" s="2">
        <v>45258.708333333336</v>
      </c>
      <c r="B3585">
        <v>127210</v>
      </c>
      <c r="C3585">
        <v>127300</v>
      </c>
      <c r="D3585">
        <v>127065</v>
      </c>
      <c r="E3585">
        <v>127085</v>
      </c>
    </row>
    <row r="3586" spans="1:5" x14ac:dyDescent="0.25">
      <c r="A3586" s="2">
        <v>45258.666666666664</v>
      </c>
      <c r="B3586">
        <v>127095</v>
      </c>
      <c r="C3586">
        <v>127260</v>
      </c>
      <c r="D3586">
        <v>126870</v>
      </c>
      <c r="E3586">
        <v>127210</v>
      </c>
    </row>
    <row r="3587" spans="1:5" x14ac:dyDescent="0.25">
      <c r="A3587" s="2">
        <v>45258.625</v>
      </c>
      <c r="B3587">
        <v>127380</v>
      </c>
      <c r="C3587">
        <v>127395</v>
      </c>
      <c r="D3587">
        <v>127055</v>
      </c>
      <c r="E3587">
        <v>127095</v>
      </c>
    </row>
    <row r="3588" spans="1:5" x14ac:dyDescent="0.25">
      <c r="A3588" s="2">
        <v>45258.583333333336</v>
      </c>
      <c r="B3588">
        <v>127455</v>
      </c>
      <c r="C3588">
        <v>127525</v>
      </c>
      <c r="D3588">
        <v>127250</v>
      </c>
      <c r="E3588">
        <v>127380</v>
      </c>
    </row>
    <row r="3589" spans="1:5" x14ac:dyDescent="0.25">
      <c r="A3589" s="2">
        <v>45258.541666666664</v>
      </c>
      <c r="B3589">
        <v>127330</v>
      </c>
      <c r="C3589">
        <v>127495</v>
      </c>
      <c r="D3589">
        <v>127195</v>
      </c>
      <c r="E3589">
        <v>127455</v>
      </c>
    </row>
    <row r="3590" spans="1:5" x14ac:dyDescent="0.25">
      <c r="A3590" s="2">
        <v>45258.5</v>
      </c>
      <c r="B3590">
        <v>126880</v>
      </c>
      <c r="C3590">
        <v>127360</v>
      </c>
      <c r="D3590">
        <v>126835</v>
      </c>
      <c r="E3590">
        <v>127330</v>
      </c>
    </row>
    <row r="3591" spans="1:5" x14ac:dyDescent="0.25">
      <c r="A3591" s="2">
        <v>45258.458333333336</v>
      </c>
      <c r="B3591">
        <v>126260</v>
      </c>
      <c r="C3591">
        <v>126955</v>
      </c>
      <c r="D3591">
        <v>125960</v>
      </c>
      <c r="E3591">
        <v>126885</v>
      </c>
    </row>
    <row r="3592" spans="1:5" x14ac:dyDescent="0.25">
      <c r="A3592" s="2">
        <v>45258.416666666664</v>
      </c>
      <c r="B3592">
        <v>126095</v>
      </c>
      <c r="C3592">
        <v>126720</v>
      </c>
      <c r="D3592">
        <v>126010</v>
      </c>
      <c r="E3592">
        <v>126255</v>
      </c>
    </row>
    <row r="3593" spans="1:5" x14ac:dyDescent="0.25">
      <c r="A3593" s="2">
        <v>45258.375</v>
      </c>
      <c r="B3593">
        <v>126115</v>
      </c>
      <c r="C3593">
        <v>126435</v>
      </c>
      <c r="D3593">
        <v>125995</v>
      </c>
      <c r="E3593">
        <v>126095</v>
      </c>
    </row>
    <row r="3594" spans="1:5" x14ac:dyDescent="0.25">
      <c r="A3594" s="2">
        <v>45257.75</v>
      </c>
      <c r="B3594">
        <v>126385</v>
      </c>
      <c r="C3594">
        <v>126480</v>
      </c>
      <c r="D3594">
        <v>126355</v>
      </c>
      <c r="E3594">
        <v>126480</v>
      </c>
    </row>
    <row r="3595" spans="1:5" x14ac:dyDescent="0.25">
      <c r="A3595" s="2">
        <v>45257.708333333336</v>
      </c>
      <c r="B3595">
        <v>126265</v>
      </c>
      <c r="C3595">
        <v>126405</v>
      </c>
      <c r="D3595">
        <v>126125</v>
      </c>
      <c r="E3595">
        <v>126385</v>
      </c>
    </row>
    <row r="3596" spans="1:5" x14ac:dyDescent="0.25">
      <c r="A3596" s="2">
        <v>45257.666666666664</v>
      </c>
      <c r="B3596">
        <v>126300</v>
      </c>
      <c r="C3596">
        <v>126445</v>
      </c>
      <c r="D3596">
        <v>126150</v>
      </c>
      <c r="E3596">
        <v>126260</v>
      </c>
    </row>
    <row r="3597" spans="1:5" x14ac:dyDescent="0.25">
      <c r="A3597" s="2">
        <v>45257.625</v>
      </c>
      <c r="B3597">
        <v>126015</v>
      </c>
      <c r="C3597">
        <v>126470</v>
      </c>
      <c r="D3597">
        <v>125945</v>
      </c>
      <c r="E3597">
        <v>126300</v>
      </c>
    </row>
    <row r="3598" spans="1:5" x14ac:dyDescent="0.25">
      <c r="A3598" s="2">
        <v>45257.583333333336</v>
      </c>
      <c r="B3598">
        <v>125750</v>
      </c>
      <c r="C3598">
        <v>126080</v>
      </c>
      <c r="D3598">
        <v>125670</v>
      </c>
      <c r="E3598">
        <v>126015</v>
      </c>
    </row>
    <row r="3599" spans="1:5" x14ac:dyDescent="0.25">
      <c r="A3599" s="2">
        <v>45257.541666666664</v>
      </c>
      <c r="B3599">
        <v>125710</v>
      </c>
      <c r="C3599">
        <v>125825</v>
      </c>
      <c r="D3599">
        <v>125485</v>
      </c>
      <c r="E3599">
        <v>125755</v>
      </c>
    </row>
    <row r="3600" spans="1:5" x14ac:dyDescent="0.25">
      <c r="A3600" s="2">
        <v>45257.5</v>
      </c>
      <c r="B3600">
        <v>126165</v>
      </c>
      <c r="C3600">
        <v>126235</v>
      </c>
      <c r="D3600">
        <v>125605</v>
      </c>
      <c r="E3600">
        <v>125710</v>
      </c>
    </row>
    <row r="3601" spans="1:5" x14ac:dyDescent="0.25">
      <c r="A3601" s="2">
        <v>45257.458333333336</v>
      </c>
      <c r="B3601">
        <v>126125</v>
      </c>
      <c r="C3601">
        <v>126245</v>
      </c>
      <c r="D3601">
        <v>125895</v>
      </c>
      <c r="E3601">
        <v>126165</v>
      </c>
    </row>
    <row r="3602" spans="1:5" x14ac:dyDescent="0.25">
      <c r="A3602" s="2">
        <v>45257.416666666664</v>
      </c>
      <c r="B3602">
        <v>126520</v>
      </c>
      <c r="C3602">
        <v>126645</v>
      </c>
      <c r="D3602">
        <v>126055</v>
      </c>
      <c r="E3602">
        <v>126130</v>
      </c>
    </row>
    <row r="3603" spans="1:5" x14ac:dyDescent="0.25">
      <c r="A3603" s="2">
        <v>45257.375</v>
      </c>
      <c r="B3603">
        <v>126095</v>
      </c>
      <c r="C3603">
        <v>126605</v>
      </c>
      <c r="D3603">
        <v>126060</v>
      </c>
      <c r="E3603">
        <v>126515</v>
      </c>
    </row>
    <row r="3604" spans="1:5" x14ac:dyDescent="0.25">
      <c r="A3604" s="2">
        <v>45254.75</v>
      </c>
      <c r="B3604">
        <v>126230</v>
      </c>
      <c r="C3604">
        <v>126340</v>
      </c>
      <c r="D3604">
        <v>126130</v>
      </c>
      <c r="E3604">
        <v>126340</v>
      </c>
    </row>
    <row r="3605" spans="1:5" x14ac:dyDescent="0.25">
      <c r="A3605" s="2">
        <v>45254.708333333336</v>
      </c>
      <c r="B3605">
        <v>126300</v>
      </c>
      <c r="C3605">
        <v>126365</v>
      </c>
      <c r="D3605">
        <v>126110</v>
      </c>
      <c r="E3605">
        <v>126230</v>
      </c>
    </row>
    <row r="3606" spans="1:5" x14ac:dyDescent="0.25">
      <c r="A3606" s="2">
        <v>45254.666666666664</v>
      </c>
      <c r="B3606">
        <v>126135</v>
      </c>
      <c r="C3606">
        <v>126300</v>
      </c>
      <c r="D3606">
        <v>126040</v>
      </c>
      <c r="E3606">
        <v>126300</v>
      </c>
    </row>
    <row r="3607" spans="1:5" x14ac:dyDescent="0.25">
      <c r="A3607" s="2">
        <v>45254.625</v>
      </c>
      <c r="B3607">
        <v>126325</v>
      </c>
      <c r="C3607">
        <v>126420</v>
      </c>
      <c r="D3607">
        <v>126130</v>
      </c>
      <c r="E3607">
        <v>126140</v>
      </c>
    </row>
    <row r="3608" spans="1:5" x14ac:dyDescent="0.25">
      <c r="A3608" s="2">
        <v>45254.583333333336</v>
      </c>
      <c r="B3608">
        <v>126255</v>
      </c>
      <c r="C3608">
        <v>126430</v>
      </c>
      <c r="D3608">
        <v>126085</v>
      </c>
      <c r="E3608">
        <v>126325</v>
      </c>
    </row>
    <row r="3609" spans="1:5" x14ac:dyDescent="0.25">
      <c r="A3609" s="2">
        <v>45254.541666666664</v>
      </c>
      <c r="B3609">
        <v>126740</v>
      </c>
      <c r="C3609">
        <v>126750</v>
      </c>
      <c r="D3609">
        <v>126225</v>
      </c>
      <c r="E3609">
        <v>126255</v>
      </c>
    </row>
    <row r="3610" spans="1:5" x14ac:dyDescent="0.25">
      <c r="A3610" s="2">
        <v>45254.5</v>
      </c>
      <c r="B3610">
        <v>126720</v>
      </c>
      <c r="C3610">
        <v>126915</v>
      </c>
      <c r="D3610">
        <v>126645</v>
      </c>
      <c r="E3610">
        <v>126740</v>
      </c>
    </row>
    <row r="3611" spans="1:5" x14ac:dyDescent="0.25">
      <c r="A3611" s="2">
        <v>45254.458333333336</v>
      </c>
      <c r="B3611">
        <v>126375</v>
      </c>
      <c r="C3611">
        <v>126770</v>
      </c>
      <c r="D3611">
        <v>126270</v>
      </c>
      <c r="E3611">
        <v>126725</v>
      </c>
    </row>
    <row r="3612" spans="1:5" x14ac:dyDescent="0.25">
      <c r="A3612" s="2">
        <v>45254.416666666664</v>
      </c>
      <c r="B3612">
        <v>126855</v>
      </c>
      <c r="C3612">
        <v>126940</v>
      </c>
      <c r="D3612">
        <v>126315</v>
      </c>
      <c r="E3612">
        <v>126370</v>
      </c>
    </row>
    <row r="3613" spans="1:5" x14ac:dyDescent="0.25">
      <c r="A3613" s="2">
        <v>45254.375</v>
      </c>
      <c r="B3613">
        <v>127350</v>
      </c>
      <c r="C3613">
        <v>127360</v>
      </c>
      <c r="D3613">
        <v>126785</v>
      </c>
      <c r="E3613">
        <v>126855</v>
      </c>
    </row>
    <row r="3614" spans="1:5" x14ac:dyDescent="0.25">
      <c r="A3614" s="2">
        <v>45253.75</v>
      </c>
      <c r="B3614">
        <v>127380</v>
      </c>
      <c r="C3614">
        <v>127495</v>
      </c>
      <c r="D3614">
        <v>127330</v>
      </c>
      <c r="E3614">
        <v>127495</v>
      </c>
    </row>
    <row r="3615" spans="1:5" x14ac:dyDescent="0.25">
      <c r="A3615" s="2">
        <v>45253.708333333336</v>
      </c>
      <c r="B3615">
        <v>127235</v>
      </c>
      <c r="C3615">
        <v>127420</v>
      </c>
      <c r="D3615">
        <v>127160</v>
      </c>
      <c r="E3615">
        <v>127375</v>
      </c>
    </row>
    <row r="3616" spans="1:5" x14ac:dyDescent="0.25">
      <c r="A3616" s="2">
        <v>45253.666666666664</v>
      </c>
      <c r="B3616">
        <v>127255</v>
      </c>
      <c r="C3616">
        <v>127435</v>
      </c>
      <c r="D3616">
        <v>127215</v>
      </c>
      <c r="E3616">
        <v>127235</v>
      </c>
    </row>
    <row r="3617" spans="1:5" x14ac:dyDescent="0.25">
      <c r="A3617" s="2">
        <v>45253.625</v>
      </c>
      <c r="B3617">
        <v>127310</v>
      </c>
      <c r="C3617">
        <v>127395</v>
      </c>
      <c r="D3617">
        <v>127120</v>
      </c>
      <c r="E3617">
        <v>127255</v>
      </c>
    </row>
    <row r="3618" spans="1:5" x14ac:dyDescent="0.25">
      <c r="A3618" s="2">
        <v>45253.583333333336</v>
      </c>
      <c r="B3618">
        <v>127305</v>
      </c>
      <c r="C3618">
        <v>127345</v>
      </c>
      <c r="D3618">
        <v>127175</v>
      </c>
      <c r="E3618">
        <v>127310</v>
      </c>
    </row>
    <row r="3619" spans="1:5" x14ac:dyDescent="0.25">
      <c r="A3619" s="2">
        <v>45253.541666666664</v>
      </c>
      <c r="B3619">
        <v>127360</v>
      </c>
      <c r="C3619">
        <v>127400</v>
      </c>
      <c r="D3619">
        <v>127230</v>
      </c>
      <c r="E3619">
        <v>127300</v>
      </c>
    </row>
    <row r="3620" spans="1:5" x14ac:dyDescent="0.25">
      <c r="A3620" s="2">
        <v>45253.5</v>
      </c>
      <c r="B3620">
        <v>127435</v>
      </c>
      <c r="C3620">
        <v>127545</v>
      </c>
      <c r="D3620">
        <v>127335</v>
      </c>
      <c r="E3620">
        <v>127365</v>
      </c>
    </row>
    <row r="3621" spans="1:5" x14ac:dyDescent="0.25">
      <c r="A3621" s="2">
        <v>45253.458333333336</v>
      </c>
      <c r="B3621">
        <v>126965</v>
      </c>
      <c r="C3621">
        <v>127480</v>
      </c>
      <c r="D3621">
        <v>126910</v>
      </c>
      <c r="E3621">
        <v>127430</v>
      </c>
    </row>
    <row r="3622" spans="1:5" x14ac:dyDescent="0.25">
      <c r="A3622" s="2">
        <v>45253.416666666664</v>
      </c>
      <c r="B3622">
        <v>126755</v>
      </c>
      <c r="C3622">
        <v>127090</v>
      </c>
      <c r="D3622">
        <v>126470</v>
      </c>
      <c r="E3622">
        <v>126965</v>
      </c>
    </row>
    <row r="3623" spans="1:5" x14ac:dyDescent="0.25">
      <c r="A3623" s="2">
        <v>45253.375</v>
      </c>
      <c r="B3623">
        <v>126600</v>
      </c>
      <c r="C3623">
        <v>126845</v>
      </c>
      <c r="D3623">
        <v>126390</v>
      </c>
      <c r="E3623">
        <v>126750</v>
      </c>
    </row>
    <row r="3624" spans="1:5" x14ac:dyDescent="0.25">
      <c r="A3624" s="2">
        <v>45252.75</v>
      </c>
      <c r="B3624">
        <v>126780</v>
      </c>
      <c r="C3624">
        <v>126885</v>
      </c>
      <c r="D3624">
        <v>126710</v>
      </c>
      <c r="E3624">
        <v>126855</v>
      </c>
    </row>
    <row r="3625" spans="1:5" x14ac:dyDescent="0.25">
      <c r="A3625" s="2">
        <v>45252.708333333336</v>
      </c>
      <c r="B3625">
        <v>126545</v>
      </c>
      <c r="C3625">
        <v>126800</v>
      </c>
      <c r="D3625">
        <v>126530</v>
      </c>
      <c r="E3625">
        <v>126775</v>
      </c>
    </row>
    <row r="3626" spans="1:5" x14ac:dyDescent="0.25">
      <c r="A3626" s="2">
        <v>45252.666666666664</v>
      </c>
      <c r="B3626">
        <v>126945</v>
      </c>
      <c r="C3626">
        <v>126960</v>
      </c>
      <c r="D3626">
        <v>126245</v>
      </c>
      <c r="E3626">
        <v>126540</v>
      </c>
    </row>
    <row r="3627" spans="1:5" x14ac:dyDescent="0.25">
      <c r="A3627" s="2">
        <v>45252.625</v>
      </c>
      <c r="B3627">
        <v>126680</v>
      </c>
      <c r="C3627">
        <v>127100</v>
      </c>
      <c r="D3627">
        <v>126660</v>
      </c>
      <c r="E3627">
        <v>126945</v>
      </c>
    </row>
    <row r="3628" spans="1:5" x14ac:dyDescent="0.25">
      <c r="A3628" s="2">
        <v>45252.583333333336</v>
      </c>
      <c r="B3628">
        <v>127385</v>
      </c>
      <c r="C3628">
        <v>127445</v>
      </c>
      <c r="D3628">
        <v>126430</v>
      </c>
      <c r="E3628">
        <v>126675</v>
      </c>
    </row>
    <row r="3629" spans="1:5" x14ac:dyDescent="0.25">
      <c r="A3629" s="2">
        <v>45252.541666666664</v>
      </c>
      <c r="B3629">
        <v>127040</v>
      </c>
      <c r="C3629">
        <v>127400</v>
      </c>
      <c r="D3629">
        <v>126940</v>
      </c>
      <c r="E3629">
        <v>127385</v>
      </c>
    </row>
    <row r="3630" spans="1:5" x14ac:dyDescent="0.25">
      <c r="A3630" s="2">
        <v>45252.5</v>
      </c>
      <c r="B3630">
        <v>127375</v>
      </c>
      <c r="C3630">
        <v>127375</v>
      </c>
      <c r="D3630">
        <v>127030</v>
      </c>
      <c r="E3630">
        <v>127040</v>
      </c>
    </row>
    <row r="3631" spans="1:5" x14ac:dyDescent="0.25">
      <c r="A3631" s="2">
        <v>45252.458333333336</v>
      </c>
      <c r="B3631">
        <v>127545</v>
      </c>
      <c r="C3631">
        <v>127730</v>
      </c>
      <c r="D3631">
        <v>127195</v>
      </c>
      <c r="E3631">
        <v>127370</v>
      </c>
    </row>
    <row r="3632" spans="1:5" x14ac:dyDescent="0.25">
      <c r="A3632" s="2">
        <v>45252.416666666664</v>
      </c>
      <c r="B3632">
        <v>127115</v>
      </c>
      <c r="C3632">
        <v>127590</v>
      </c>
      <c r="D3632">
        <v>126785</v>
      </c>
      <c r="E3632">
        <v>127545</v>
      </c>
    </row>
    <row r="3633" spans="1:5" x14ac:dyDescent="0.25">
      <c r="A3633" s="2">
        <v>45252.375</v>
      </c>
      <c r="B3633">
        <v>126620</v>
      </c>
      <c r="C3633">
        <v>127195</v>
      </c>
      <c r="D3633">
        <v>126620</v>
      </c>
      <c r="E3633">
        <v>127115</v>
      </c>
    </row>
    <row r="3634" spans="1:5" x14ac:dyDescent="0.25">
      <c r="A3634" s="2">
        <v>45251.75</v>
      </c>
      <c r="B3634">
        <v>126595</v>
      </c>
      <c r="C3634">
        <v>126600</v>
      </c>
      <c r="D3634">
        <v>126450</v>
      </c>
      <c r="E3634">
        <v>126525</v>
      </c>
    </row>
    <row r="3635" spans="1:5" x14ac:dyDescent="0.25">
      <c r="A3635" s="2">
        <v>45251.708333333336</v>
      </c>
      <c r="B3635">
        <v>126335</v>
      </c>
      <c r="C3635">
        <v>126645</v>
      </c>
      <c r="D3635">
        <v>126295</v>
      </c>
      <c r="E3635">
        <v>126590</v>
      </c>
    </row>
    <row r="3636" spans="1:5" x14ac:dyDescent="0.25">
      <c r="A3636" s="2">
        <v>45251.666666666664</v>
      </c>
      <c r="B3636">
        <v>126075</v>
      </c>
      <c r="C3636">
        <v>126385</v>
      </c>
      <c r="D3636">
        <v>125925</v>
      </c>
      <c r="E3636">
        <v>126340</v>
      </c>
    </row>
    <row r="3637" spans="1:5" x14ac:dyDescent="0.25">
      <c r="A3637" s="2">
        <v>45251.625</v>
      </c>
      <c r="B3637">
        <v>126585</v>
      </c>
      <c r="C3637">
        <v>126605</v>
      </c>
      <c r="D3637">
        <v>125870</v>
      </c>
      <c r="E3637">
        <v>126075</v>
      </c>
    </row>
    <row r="3638" spans="1:5" x14ac:dyDescent="0.25">
      <c r="A3638" s="2">
        <v>45251.583333333336</v>
      </c>
      <c r="B3638">
        <v>126340</v>
      </c>
      <c r="C3638">
        <v>126720</v>
      </c>
      <c r="D3638">
        <v>126305</v>
      </c>
      <c r="E3638">
        <v>126580</v>
      </c>
    </row>
    <row r="3639" spans="1:5" x14ac:dyDescent="0.25">
      <c r="A3639" s="2">
        <v>45251.541666666664</v>
      </c>
      <c r="B3639">
        <v>126325</v>
      </c>
      <c r="C3639">
        <v>126395</v>
      </c>
      <c r="D3639">
        <v>126170</v>
      </c>
      <c r="E3639">
        <v>126335</v>
      </c>
    </row>
    <row r="3640" spans="1:5" x14ac:dyDescent="0.25">
      <c r="A3640" s="2">
        <v>45251.5</v>
      </c>
      <c r="B3640">
        <v>126500</v>
      </c>
      <c r="C3640">
        <v>126570</v>
      </c>
      <c r="D3640">
        <v>125980</v>
      </c>
      <c r="E3640">
        <v>126325</v>
      </c>
    </row>
    <row r="3641" spans="1:5" x14ac:dyDescent="0.25">
      <c r="A3641" s="2">
        <v>45251.458333333336</v>
      </c>
      <c r="B3641">
        <v>126490</v>
      </c>
      <c r="C3641">
        <v>126810</v>
      </c>
      <c r="D3641">
        <v>126380</v>
      </c>
      <c r="E3641">
        <v>126495</v>
      </c>
    </row>
    <row r="3642" spans="1:5" x14ac:dyDescent="0.25">
      <c r="A3642" s="2">
        <v>45251.416666666664</v>
      </c>
      <c r="B3642">
        <v>126515</v>
      </c>
      <c r="C3642">
        <v>126720</v>
      </c>
      <c r="D3642">
        <v>126160</v>
      </c>
      <c r="E3642">
        <v>126490</v>
      </c>
    </row>
    <row r="3643" spans="1:5" x14ac:dyDescent="0.25">
      <c r="A3643" s="2">
        <v>45251.375</v>
      </c>
      <c r="B3643">
        <v>126790</v>
      </c>
      <c r="C3643">
        <v>126990</v>
      </c>
      <c r="D3643">
        <v>126410</v>
      </c>
      <c r="E3643">
        <v>126510</v>
      </c>
    </row>
    <row r="3644" spans="1:5" x14ac:dyDescent="0.25">
      <c r="A3644" s="2">
        <v>45250.75</v>
      </c>
      <c r="B3644">
        <v>126950</v>
      </c>
      <c r="C3644">
        <v>127115</v>
      </c>
      <c r="D3644">
        <v>126865</v>
      </c>
      <c r="E3644">
        <v>127100</v>
      </c>
    </row>
    <row r="3645" spans="1:5" x14ac:dyDescent="0.25">
      <c r="A3645" s="2">
        <v>45250.708333333336</v>
      </c>
      <c r="B3645">
        <v>126880</v>
      </c>
      <c r="C3645">
        <v>127070</v>
      </c>
      <c r="D3645">
        <v>126820</v>
      </c>
      <c r="E3645">
        <v>126950</v>
      </c>
    </row>
    <row r="3646" spans="1:5" x14ac:dyDescent="0.25">
      <c r="A3646" s="2">
        <v>45250.666666666664</v>
      </c>
      <c r="B3646">
        <v>127025</v>
      </c>
      <c r="C3646">
        <v>127070</v>
      </c>
      <c r="D3646">
        <v>126620</v>
      </c>
      <c r="E3646">
        <v>126875</v>
      </c>
    </row>
    <row r="3647" spans="1:5" x14ac:dyDescent="0.25">
      <c r="A3647" s="2">
        <v>45250.625</v>
      </c>
      <c r="B3647">
        <v>126710</v>
      </c>
      <c r="C3647">
        <v>127105</v>
      </c>
      <c r="D3647">
        <v>126705</v>
      </c>
      <c r="E3647">
        <v>127025</v>
      </c>
    </row>
    <row r="3648" spans="1:5" x14ac:dyDescent="0.25">
      <c r="A3648" s="2">
        <v>45250.583333333336</v>
      </c>
      <c r="B3648">
        <v>126415</v>
      </c>
      <c r="C3648">
        <v>126760</v>
      </c>
      <c r="D3648">
        <v>126395</v>
      </c>
      <c r="E3648">
        <v>126710</v>
      </c>
    </row>
    <row r="3649" spans="1:5" x14ac:dyDescent="0.25">
      <c r="A3649" s="2">
        <v>45250.541666666664</v>
      </c>
      <c r="B3649">
        <v>126485</v>
      </c>
      <c r="C3649">
        <v>126590</v>
      </c>
      <c r="D3649">
        <v>126345</v>
      </c>
      <c r="E3649">
        <v>126415</v>
      </c>
    </row>
    <row r="3650" spans="1:5" x14ac:dyDescent="0.25">
      <c r="A3650" s="2">
        <v>45250.5</v>
      </c>
      <c r="B3650">
        <v>126515</v>
      </c>
      <c r="C3650">
        <v>126730</v>
      </c>
      <c r="D3650">
        <v>126400</v>
      </c>
      <c r="E3650">
        <v>126480</v>
      </c>
    </row>
    <row r="3651" spans="1:5" x14ac:dyDescent="0.25">
      <c r="A3651" s="2">
        <v>45250.458333333336</v>
      </c>
      <c r="B3651">
        <v>126195</v>
      </c>
      <c r="C3651">
        <v>126600</v>
      </c>
      <c r="D3651">
        <v>126010</v>
      </c>
      <c r="E3651">
        <v>126515</v>
      </c>
    </row>
    <row r="3652" spans="1:5" x14ac:dyDescent="0.25">
      <c r="A3652" s="2">
        <v>45250.416666666664</v>
      </c>
      <c r="B3652">
        <v>126265</v>
      </c>
      <c r="C3652">
        <v>126395</v>
      </c>
      <c r="D3652">
        <v>125845</v>
      </c>
      <c r="E3652">
        <v>126195</v>
      </c>
    </row>
    <row r="3653" spans="1:5" x14ac:dyDescent="0.25">
      <c r="A3653" s="2">
        <v>45250.375</v>
      </c>
      <c r="B3653">
        <v>126165</v>
      </c>
      <c r="C3653">
        <v>126315</v>
      </c>
      <c r="D3653">
        <v>125895</v>
      </c>
      <c r="E3653">
        <v>126265</v>
      </c>
    </row>
    <row r="3654" spans="1:5" x14ac:dyDescent="0.25">
      <c r="A3654" s="2">
        <v>45247.75</v>
      </c>
      <c r="B3654">
        <v>125770</v>
      </c>
      <c r="C3654">
        <v>125945</v>
      </c>
      <c r="D3654">
        <v>125730</v>
      </c>
      <c r="E3654">
        <v>125895</v>
      </c>
    </row>
    <row r="3655" spans="1:5" x14ac:dyDescent="0.25">
      <c r="A3655" s="2">
        <v>45247.708333333336</v>
      </c>
      <c r="B3655">
        <v>125955</v>
      </c>
      <c r="C3655">
        <v>126120</v>
      </c>
      <c r="D3655">
        <v>125710</v>
      </c>
      <c r="E3655">
        <v>125775</v>
      </c>
    </row>
    <row r="3656" spans="1:5" x14ac:dyDescent="0.25">
      <c r="A3656" s="2">
        <v>45247.666666666664</v>
      </c>
      <c r="B3656">
        <v>126130</v>
      </c>
      <c r="C3656">
        <v>126245</v>
      </c>
      <c r="D3656">
        <v>125815</v>
      </c>
      <c r="E3656">
        <v>125960</v>
      </c>
    </row>
    <row r="3657" spans="1:5" x14ac:dyDescent="0.25">
      <c r="A3657" s="2">
        <v>45247.625</v>
      </c>
      <c r="B3657">
        <v>126280</v>
      </c>
      <c r="C3657">
        <v>126440</v>
      </c>
      <c r="D3657">
        <v>126110</v>
      </c>
      <c r="E3657">
        <v>126130</v>
      </c>
    </row>
    <row r="3658" spans="1:5" x14ac:dyDescent="0.25">
      <c r="A3658" s="2">
        <v>45247.583333333336</v>
      </c>
      <c r="B3658">
        <v>125965</v>
      </c>
      <c r="C3658">
        <v>126365</v>
      </c>
      <c r="D3658">
        <v>125960</v>
      </c>
      <c r="E3658">
        <v>126280</v>
      </c>
    </row>
    <row r="3659" spans="1:5" x14ac:dyDescent="0.25">
      <c r="A3659" s="2">
        <v>45247.541666666664</v>
      </c>
      <c r="B3659">
        <v>125950</v>
      </c>
      <c r="C3659">
        <v>125995</v>
      </c>
      <c r="D3659">
        <v>125765</v>
      </c>
      <c r="E3659">
        <v>125965</v>
      </c>
    </row>
    <row r="3660" spans="1:5" x14ac:dyDescent="0.25">
      <c r="A3660" s="2">
        <v>45247.5</v>
      </c>
      <c r="B3660">
        <v>125870</v>
      </c>
      <c r="C3660">
        <v>126240</v>
      </c>
      <c r="D3660">
        <v>125825</v>
      </c>
      <c r="E3660">
        <v>125950</v>
      </c>
    </row>
    <row r="3661" spans="1:5" x14ac:dyDescent="0.25">
      <c r="A3661" s="2">
        <v>45247.458333333336</v>
      </c>
      <c r="B3661">
        <v>125735</v>
      </c>
      <c r="C3661">
        <v>125960</v>
      </c>
      <c r="D3661">
        <v>125530</v>
      </c>
      <c r="E3661">
        <v>125865</v>
      </c>
    </row>
    <row r="3662" spans="1:5" x14ac:dyDescent="0.25">
      <c r="A3662" s="2">
        <v>45247.416666666664</v>
      </c>
      <c r="B3662">
        <v>125955</v>
      </c>
      <c r="C3662">
        <v>126150</v>
      </c>
      <c r="D3662">
        <v>125585</v>
      </c>
      <c r="E3662">
        <v>125735</v>
      </c>
    </row>
    <row r="3663" spans="1:5" x14ac:dyDescent="0.25">
      <c r="A3663" s="2">
        <v>45247.375</v>
      </c>
      <c r="B3663">
        <v>125835</v>
      </c>
      <c r="C3663">
        <v>125975</v>
      </c>
      <c r="D3663">
        <v>125465</v>
      </c>
      <c r="E3663">
        <v>125960</v>
      </c>
    </row>
    <row r="3664" spans="1:5" x14ac:dyDescent="0.25">
      <c r="A3664" s="2">
        <v>45246.75</v>
      </c>
      <c r="B3664">
        <v>125770</v>
      </c>
      <c r="C3664">
        <v>125830</v>
      </c>
      <c r="D3664">
        <v>125625</v>
      </c>
      <c r="E3664">
        <v>125830</v>
      </c>
    </row>
    <row r="3665" spans="1:5" x14ac:dyDescent="0.25">
      <c r="A3665" s="2">
        <v>45246.708333333336</v>
      </c>
      <c r="B3665">
        <v>125685</v>
      </c>
      <c r="C3665">
        <v>125780</v>
      </c>
      <c r="D3665">
        <v>125555</v>
      </c>
      <c r="E3665">
        <v>125765</v>
      </c>
    </row>
    <row r="3666" spans="1:5" x14ac:dyDescent="0.25">
      <c r="A3666" s="2">
        <v>45246.666666666664</v>
      </c>
      <c r="B3666">
        <v>125450</v>
      </c>
      <c r="C3666">
        <v>125780</v>
      </c>
      <c r="D3666">
        <v>125425</v>
      </c>
      <c r="E3666">
        <v>125680</v>
      </c>
    </row>
    <row r="3667" spans="1:5" x14ac:dyDescent="0.25">
      <c r="A3667" s="2">
        <v>45246.625</v>
      </c>
      <c r="B3667">
        <v>125200</v>
      </c>
      <c r="C3667">
        <v>125555</v>
      </c>
      <c r="D3667">
        <v>125125</v>
      </c>
      <c r="E3667">
        <v>125455</v>
      </c>
    </row>
    <row r="3668" spans="1:5" x14ac:dyDescent="0.25">
      <c r="A3668" s="2">
        <v>45246.583333333336</v>
      </c>
      <c r="B3668">
        <v>124755</v>
      </c>
      <c r="C3668">
        <v>125345</v>
      </c>
      <c r="D3668">
        <v>124735</v>
      </c>
      <c r="E3668">
        <v>125195</v>
      </c>
    </row>
    <row r="3669" spans="1:5" x14ac:dyDescent="0.25">
      <c r="A3669" s="2">
        <v>45246.541666666664</v>
      </c>
      <c r="B3669">
        <v>125065</v>
      </c>
      <c r="C3669">
        <v>125110</v>
      </c>
      <c r="D3669">
        <v>124510</v>
      </c>
      <c r="E3669">
        <v>124750</v>
      </c>
    </row>
    <row r="3670" spans="1:5" x14ac:dyDescent="0.25">
      <c r="A3670" s="2">
        <v>45246.5</v>
      </c>
      <c r="B3670">
        <v>124775</v>
      </c>
      <c r="C3670">
        <v>125095</v>
      </c>
      <c r="D3670">
        <v>124670</v>
      </c>
      <c r="E3670">
        <v>125065</v>
      </c>
    </row>
    <row r="3671" spans="1:5" x14ac:dyDescent="0.25">
      <c r="A3671" s="2">
        <v>45246.458333333336</v>
      </c>
      <c r="B3671">
        <v>125120</v>
      </c>
      <c r="C3671">
        <v>125235</v>
      </c>
      <c r="D3671">
        <v>124750</v>
      </c>
      <c r="E3671">
        <v>124780</v>
      </c>
    </row>
    <row r="3672" spans="1:5" x14ac:dyDescent="0.25">
      <c r="A3672" s="2">
        <v>45246.416666666664</v>
      </c>
      <c r="B3672">
        <v>124165</v>
      </c>
      <c r="C3672">
        <v>125145</v>
      </c>
      <c r="D3672">
        <v>124155</v>
      </c>
      <c r="E3672">
        <v>125120</v>
      </c>
    </row>
    <row r="3673" spans="1:5" x14ac:dyDescent="0.25">
      <c r="A3673" s="2">
        <v>45246.375</v>
      </c>
      <c r="B3673">
        <v>124475</v>
      </c>
      <c r="C3673">
        <v>124720</v>
      </c>
      <c r="D3673">
        <v>124125</v>
      </c>
      <c r="E3673">
        <v>124165</v>
      </c>
    </row>
    <row r="3674" spans="1:5" x14ac:dyDescent="0.25">
      <c r="A3674" s="2">
        <v>45244.75</v>
      </c>
      <c r="B3674">
        <v>124425</v>
      </c>
      <c r="C3674">
        <v>124700</v>
      </c>
      <c r="D3674">
        <v>124325</v>
      </c>
      <c r="E3674">
        <v>124615</v>
      </c>
    </row>
    <row r="3675" spans="1:5" x14ac:dyDescent="0.25">
      <c r="A3675" s="2">
        <v>45244.708333333336</v>
      </c>
      <c r="B3675">
        <v>124295</v>
      </c>
      <c r="C3675">
        <v>124465</v>
      </c>
      <c r="D3675">
        <v>124265</v>
      </c>
      <c r="E3675">
        <v>124420</v>
      </c>
    </row>
    <row r="3676" spans="1:5" x14ac:dyDescent="0.25">
      <c r="A3676" s="2">
        <v>45244.666666666664</v>
      </c>
      <c r="B3676">
        <v>124300</v>
      </c>
      <c r="C3676">
        <v>124345</v>
      </c>
      <c r="D3676">
        <v>124110</v>
      </c>
      <c r="E3676">
        <v>124295</v>
      </c>
    </row>
    <row r="3677" spans="1:5" x14ac:dyDescent="0.25">
      <c r="A3677" s="2">
        <v>45244.625</v>
      </c>
      <c r="B3677">
        <v>124130</v>
      </c>
      <c r="C3677">
        <v>124365</v>
      </c>
      <c r="D3677">
        <v>124130</v>
      </c>
      <c r="E3677">
        <v>124300</v>
      </c>
    </row>
    <row r="3678" spans="1:5" x14ac:dyDescent="0.25">
      <c r="A3678" s="2">
        <v>45244.583333333336</v>
      </c>
      <c r="B3678">
        <v>124075</v>
      </c>
      <c r="C3678">
        <v>124170</v>
      </c>
      <c r="D3678">
        <v>123900</v>
      </c>
      <c r="E3678">
        <v>124135</v>
      </c>
    </row>
    <row r="3679" spans="1:5" x14ac:dyDescent="0.25">
      <c r="A3679" s="2">
        <v>45244.541666666664</v>
      </c>
      <c r="B3679">
        <v>124115</v>
      </c>
      <c r="C3679">
        <v>124390</v>
      </c>
      <c r="D3679">
        <v>124055</v>
      </c>
      <c r="E3679">
        <v>124070</v>
      </c>
    </row>
    <row r="3680" spans="1:5" x14ac:dyDescent="0.25">
      <c r="A3680" s="2">
        <v>45244.5</v>
      </c>
      <c r="B3680">
        <v>124240</v>
      </c>
      <c r="C3680">
        <v>124295</v>
      </c>
      <c r="D3680">
        <v>123885</v>
      </c>
      <c r="E3680">
        <v>124110</v>
      </c>
    </row>
    <row r="3681" spans="1:5" x14ac:dyDescent="0.25">
      <c r="A3681" s="2">
        <v>45244.458333333336</v>
      </c>
      <c r="B3681">
        <v>123465</v>
      </c>
      <c r="C3681">
        <v>124415</v>
      </c>
      <c r="D3681">
        <v>123350</v>
      </c>
      <c r="E3681">
        <v>124245</v>
      </c>
    </row>
    <row r="3682" spans="1:5" x14ac:dyDescent="0.25">
      <c r="A3682" s="2">
        <v>45244.416666666664</v>
      </c>
      <c r="B3682">
        <v>121925</v>
      </c>
      <c r="C3682">
        <v>124790</v>
      </c>
      <c r="D3682">
        <v>121890</v>
      </c>
      <c r="E3682">
        <v>123470</v>
      </c>
    </row>
    <row r="3683" spans="1:5" x14ac:dyDescent="0.25">
      <c r="A3683" s="2">
        <v>45244.375</v>
      </c>
      <c r="B3683">
        <v>121575</v>
      </c>
      <c r="C3683">
        <v>121945</v>
      </c>
      <c r="D3683">
        <v>121550</v>
      </c>
      <c r="E3683">
        <v>121930</v>
      </c>
    </row>
    <row r="3684" spans="1:5" x14ac:dyDescent="0.25">
      <c r="A3684" s="2">
        <v>45243.75</v>
      </c>
      <c r="B3684">
        <v>121520</v>
      </c>
      <c r="C3684">
        <v>121660</v>
      </c>
      <c r="D3684">
        <v>121460</v>
      </c>
      <c r="E3684">
        <v>121615</v>
      </c>
    </row>
    <row r="3685" spans="1:5" x14ac:dyDescent="0.25">
      <c r="A3685" s="2">
        <v>45243.708333333336</v>
      </c>
      <c r="B3685">
        <v>121490</v>
      </c>
      <c r="C3685">
        <v>121615</v>
      </c>
      <c r="D3685">
        <v>121430</v>
      </c>
      <c r="E3685">
        <v>121520</v>
      </c>
    </row>
    <row r="3686" spans="1:5" x14ac:dyDescent="0.25">
      <c r="A3686" s="2">
        <v>45243.666666666664</v>
      </c>
      <c r="B3686">
        <v>121365</v>
      </c>
      <c r="C3686">
        <v>121585</v>
      </c>
      <c r="D3686">
        <v>121255</v>
      </c>
      <c r="E3686">
        <v>121490</v>
      </c>
    </row>
    <row r="3687" spans="1:5" x14ac:dyDescent="0.25">
      <c r="A3687" s="2">
        <v>45243.625</v>
      </c>
      <c r="B3687">
        <v>121260</v>
      </c>
      <c r="C3687">
        <v>121615</v>
      </c>
      <c r="D3687">
        <v>121115</v>
      </c>
      <c r="E3687">
        <v>121360</v>
      </c>
    </row>
    <row r="3688" spans="1:5" x14ac:dyDescent="0.25">
      <c r="A3688" s="2">
        <v>45243.583333333336</v>
      </c>
      <c r="B3688">
        <v>121435</v>
      </c>
      <c r="C3688">
        <v>121465</v>
      </c>
      <c r="D3688">
        <v>121115</v>
      </c>
      <c r="E3688">
        <v>121260</v>
      </c>
    </row>
    <row r="3689" spans="1:5" x14ac:dyDescent="0.25">
      <c r="A3689" s="2">
        <v>45243.541666666664</v>
      </c>
      <c r="B3689">
        <v>121440</v>
      </c>
      <c r="C3689">
        <v>121625</v>
      </c>
      <c r="D3689">
        <v>121285</v>
      </c>
      <c r="E3689">
        <v>121435</v>
      </c>
    </row>
    <row r="3690" spans="1:5" x14ac:dyDescent="0.25">
      <c r="A3690" s="2">
        <v>45243.5</v>
      </c>
      <c r="B3690">
        <v>120940</v>
      </c>
      <c r="C3690">
        <v>121510</v>
      </c>
      <c r="D3690">
        <v>120865</v>
      </c>
      <c r="E3690">
        <v>121445</v>
      </c>
    </row>
    <row r="3691" spans="1:5" x14ac:dyDescent="0.25">
      <c r="A3691" s="2">
        <v>45243.458333333336</v>
      </c>
      <c r="B3691">
        <v>121315</v>
      </c>
      <c r="C3691">
        <v>121440</v>
      </c>
      <c r="D3691">
        <v>120900</v>
      </c>
      <c r="E3691">
        <v>120935</v>
      </c>
    </row>
    <row r="3692" spans="1:5" x14ac:dyDescent="0.25">
      <c r="A3692" s="2">
        <v>45243.416666666664</v>
      </c>
      <c r="B3692">
        <v>121365</v>
      </c>
      <c r="C3692">
        <v>121520</v>
      </c>
      <c r="D3692">
        <v>121060</v>
      </c>
      <c r="E3692">
        <v>121320</v>
      </c>
    </row>
    <row r="3693" spans="1:5" x14ac:dyDescent="0.25">
      <c r="A3693" s="2">
        <v>45243.375</v>
      </c>
      <c r="B3693">
        <v>121555</v>
      </c>
      <c r="C3693">
        <v>121620</v>
      </c>
      <c r="D3693">
        <v>121260</v>
      </c>
      <c r="E3693">
        <v>121365</v>
      </c>
    </row>
    <row r="3694" spans="1:5" x14ac:dyDescent="0.25">
      <c r="A3694" s="2">
        <v>45240.75</v>
      </c>
      <c r="B3694">
        <v>121810</v>
      </c>
      <c r="C3694">
        <v>121910</v>
      </c>
      <c r="D3694">
        <v>121715</v>
      </c>
      <c r="E3694">
        <v>121850</v>
      </c>
    </row>
    <row r="3695" spans="1:5" x14ac:dyDescent="0.25">
      <c r="A3695" s="2">
        <v>45240.708333333336</v>
      </c>
      <c r="B3695">
        <v>121575</v>
      </c>
      <c r="C3695">
        <v>121880</v>
      </c>
      <c r="D3695">
        <v>121495</v>
      </c>
      <c r="E3695">
        <v>121805</v>
      </c>
    </row>
    <row r="3696" spans="1:5" x14ac:dyDescent="0.25">
      <c r="A3696" s="2">
        <v>45240.666666666664</v>
      </c>
      <c r="B3696">
        <v>121745</v>
      </c>
      <c r="C3696">
        <v>121840</v>
      </c>
      <c r="D3696">
        <v>121475</v>
      </c>
      <c r="E3696">
        <v>121575</v>
      </c>
    </row>
    <row r="3697" spans="1:5" x14ac:dyDescent="0.25">
      <c r="A3697" s="2">
        <v>45240.625</v>
      </c>
      <c r="B3697">
        <v>121810</v>
      </c>
      <c r="C3697">
        <v>121880</v>
      </c>
      <c r="D3697">
        <v>121540</v>
      </c>
      <c r="E3697">
        <v>121740</v>
      </c>
    </row>
    <row r="3698" spans="1:5" x14ac:dyDescent="0.25">
      <c r="A3698" s="2">
        <v>45240.583333333336</v>
      </c>
      <c r="B3698">
        <v>121640</v>
      </c>
      <c r="C3698">
        <v>122010</v>
      </c>
      <c r="D3698">
        <v>121630</v>
      </c>
      <c r="E3698">
        <v>121810</v>
      </c>
    </row>
    <row r="3699" spans="1:5" x14ac:dyDescent="0.25">
      <c r="A3699" s="2">
        <v>45240.541666666664</v>
      </c>
      <c r="B3699">
        <v>121615</v>
      </c>
      <c r="C3699">
        <v>121840</v>
      </c>
      <c r="D3699">
        <v>121510</v>
      </c>
      <c r="E3699">
        <v>121640</v>
      </c>
    </row>
    <row r="3700" spans="1:5" x14ac:dyDescent="0.25">
      <c r="A3700" s="2">
        <v>45240.5</v>
      </c>
      <c r="B3700">
        <v>121315</v>
      </c>
      <c r="C3700">
        <v>121640</v>
      </c>
      <c r="D3700">
        <v>121100</v>
      </c>
      <c r="E3700">
        <v>121615</v>
      </c>
    </row>
    <row r="3701" spans="1:5" x14ac:dyDescent="0.25">
      <c r="A3701" s="2">
        <v>45240.458333333336</v>
      </c>
      <c r="B3701">
        <v>121160</v>
      </c>
      <c r="C3701">
        <v>121480</v>
      </c>
      <c r="D3701">
        <v>121045</v>
      </c>
      <c r="E3701">
        <v>121315</v>
      </c>
    </row>
    <row r="3702" spans="1:5" x14ac:dyDescent="0.25">
      <c r="A3702" s="2">
        <v>45240.416666666664</v>
      </c>
      <c r="B3702">
        <v>120905</v>
      </c>
      <c r="C3702">
        <v>121335</v>
      </c>
      <c r="D3702">
        <v>120700</v>
      </c>
      <c r="E3702">
        <v>121160</v>
      </c>
    </row>
    <row r="3703" spans="1:5" x14ac:dyDescent="0.25">
      <c r="A3703" s="2">
        <v>45240.375</v>
      </c>
      <c r="B3703">
        <v>120545</v>
      </c>
      <c r="C3703">
        <v>121030</v>
      </c>
      <c r="D3703">
        <v>120310</v>
      </c>
      <c r="E3703">
        <v>120905</v>
      </c>
    </row>
    <row r="3704" spans="1:5" x14ac:dyDescent="0.25">
      <c r="A3704" s="2">
        <v>45239.75</v>
      </c>
      <c r="B3704">
        <v>120160</v>
      </c>
      <c r="C3704">
        <v>120295</v>
      </c>
      <c r="D3704">
        <v>120050</v>
      </c>
      <c r="E3704">
        <v>120295</v>
      </c>
    </row>
    <row r="3705" spans="1:5" x14ac:dyDescent="0.25">
      <c r="A3705" s="2">
        <v>45239.708333333336</v>
      </c>
      <c r="B3705">
        <v>119805</v>
      </c>
      <c r="C3705">
        <v>120315</v>
      </c>
      <c r="D3705">
        <v>119525</v>
      </c>
      <c r="E3705">
        <v>120160</v>
      </c>
    </row>
    <row r="3706" spans="1:5" x14ac:dyDescent="0.25">
      <c r="A3706" s="2">
        <v>45239.666666666664</v>
      </c>
      <c r="B3706">
        <v>120620</v>
      </c>
      <c r="C3706">
        <v>120620</v>
      </c>
      <c r="D3706">
        <v>119670</v>
      </c>
      <c r="E3706">
        <v>119805</v>
      </c>
    </row>
    <row r="3707" spans="1:5" x14ac:dyDescent="0.25">
      <c r="A3707" s="2">
        <v>45239.625</v>
      </c>
      <c r="B3707">
        <v>120825</v>
      </c>
      <c r="C3707">
        <v>120870</v>
      </c>
      <c r="D3707">
        <v>119930</v>
      </c>
      <c r="E3707">
        <v>120615</v>
      </c>
    </row>
    <row r="3708" spans="1:5" x14ac:dyDescent="0.25">
      <c r="A3708" s="2">
        <v>45239.583333333336</v>
      </c>
      <c r="B3708">
        <v>121135</v>
      </c>
      <c r="C3708">
        <v>121205</v>
      </c>
      <c r="D3708">
        <v>120725</v>
      </c>
      <c r="E3708">
        <v>120825</v>
      </c>
    </row>
    <row r="3709" spans="1:5" x14ac:dyDescent="0.25">
      <c r="A3709" s="2">
        <v>45239.541666666664</v>
      </c>
      <c r="B3709">
        <v>121085</v>
      </c>
      <c r="C3709">
        <v>121320</v>
      </c>
      <c r="D3709">
        <v>120970</v>
      </c>
      <c r="E3709">
        <v>121130</v>
      </c>
    </row>
    <row r="3710" spans="1:5" x14ac:dyDescent="0.25">
      <c r="A3710" s="2">
        <v>45239.5</v>
      </c>
      <c r="B3710">
        <v>121415</v>
      </c>
      <c r="C3710">
        <v>121425</v>
      </c>
      <c r="D3710">
        <v>121040</v>
      </c>
      <c r="E3710">
        <v>121085</v>
      </c>
    </row>
    <row r="3711" spans="1:5" x14ac:dyDescent="0.25">
      <c r="A3711" s="2">
        <v>45239.458333333336</v>
      </c>
      <c r="B3711">
        <v>120605</v>
      </c>
      <c r="C3711">
        <v>121465</v>
      </c>
      <c r="D3711">
        <v>120590</v>
      </c>
      <c r="E3711">
        <v>121410</v>
      </c>
    </row>
    <row r="3712" spans="1:5" x14ac:dyDescent="0.25">
      <c r="A3712" s="2">
        <v>45239.416666666664</v>
      </c>
      <c r="B3712">
        <v>120865</v>
      </c>
      <c r="C3712">
        <v>120910</v>
      </c>
      <c r="D3712">
        <v>120435</v>
      </c>
      <c r="E3712">
        <v>120605</v>
      </c>
    </row>
    <row r="3713" spans="1:5" x14ac:dyDescent="0.25">
      <c r="A3713" s="2">
        <v>45239.375</v>
      </c>
      <c r="B3713">
        <v>120545</v>
      </c>
      <c r="C3713">
        <v>120935</v>
      </c>
      <c r="D3713">
        <v>120300</v>
      </c>
      <c r="E3713">
        <v>120865</v>
      </c>
    </row>
    <row r="3714" spans="1:5" x14ac:dyDescent="0.25">
      <c r="A3714" s="2">
        <v>45238.75</v>
      </c>
      <c r="B3714">
        <v>120330</v>
      </c>
      <c r="C3714">
        <v>120360</v>
      </c>
      <c r="D3714">
        <v>120250</v>
      </c>
      <c r="E3714">
        <v>120355</v>
      </c>
    </row>
    <row r="3715" spans="1:5" x14ac:dyDescent="0.25">
      <c r="A3715" s="2">
        <v>45238.708333333336</v>
      </c>
      <c r="B3715">
        <v>120295</v>
      </c>
      <c r="C3715">
        <v>120465</v>
      </c>
      <c r="D3715">
        <v>120270</v>
      </c>
      <c r="E3715">
        <v>120330</v>
      </c>
    </row>
    <row r="3716" spans="1:5" x14ac:dyDescent="0.25">
      <c r="A3716" s="2">
        <v>45238.666666666664</v>
      </c>
      <c r="B3716">
        <v>120240</v>
      </c>
      <c r="C3716">
        <v>120480</v>
      </c>
      <c r="D3716">
        <v>120155</v>
      </c>
      <c r="E3716">
        <v>120295</v>
      </c>
    </row>
    <row r="3717" spans="1:5" x14ac:dyDescent="0.25">
      <c r="A3717" s="2">
        <v>45238.625</v>
      </c>
      <c r="B3717">
        <v>119770</v>
      </c>
      <c r="C3717">
        <v>120425</v>
      </c>
      <c r="D3717">
        <v>119725</v>
      </c>
      <c r="E3717">
        <v>120240</v>
      </c>
    </row>
    <row r="3718" spans="1:5" x14ac:dyDescent="0.25">
      <c r="A3718" s="2">
        <v>45238.583333333336</v>
      </c>
      <c r="B3718">
        <v>120110</v>
      </c>
      <c r="C3718">
        <v>120160</v>
      </c>
      <c r="D3718">
        <v>119665</v>
      </c>
      <c r="E3718">
        <v>119770</v>
      </c>
    </row>
    <row r="3719" spans="1:5" x14ac:dyDescent="0.25">
      <c r="A3719" s="2">
        <v>45238.541666666664</v>
      </c>
      <c r="B3719">
        <v>120275</v>
      </c>
      <c r="C3719">
        <v>120535</v>
      </c>
      <c r="D3719">
        <v>120025</v>
      </c>
      <c r="E3719">
        <v>120110</v>
      </c>
    </row>
    <row r="3720" spans="1:5" x14ac:dyDescent="0.25">
      <c r="A3720" s="2">
        <v>45238.5</v>
      </c>
      <c r="B3720">
        <v>120640</v>
      </c>
      <c r="C3720">
        <v>120700</v>
      </c>
      <c r="D3720">
        <v>120260</v>
      </c>
      <c r="E3720">
        <v>120275</v>
      </c>
    </row>
    <row r="3721" spans="1:5" x14ac:dyDescent="0.25">
      <c r="A3721" s="2">
        <v>45238.458333333336</v>
      </c>
      <c r="B3721">
        <v>120890</v>
      </c>
      <c r="C3721">
        <v>121240</v>
      </c>
      <c r="D3721">
        <v>120605</v>
      </c>
      <c r="E3721">
        <v>120635</v>
      </c>
    </row>
    <row r="3722" spans="1:5" x14ac:dyDescent="0.25">
      <c r="A3722" s="2">
        <v>45238.416666666664</v>
      </c>
      <c r="B3722">
        <v>120630</v>
      </c>
      <c r="C3722">
        <v>120955</v>
      </c>
      <c r="D3722">
        <v>120380</v>
      </c>
      <c r="E3722">
        <v>120890</v>
      </c>
    </row>
    <row r="3723" spans="1:5" x14ac:dyDescent="0.25">
      <c r="A3723" s="2">
        <v>45238.375</v>
      </c>
      <c r="B3723">
        <v>120210</v>
      </c>
      <c r="C3723">
        <v>120705</v>
      </c>
      <c r="D3723">
        <v>120100</v>
      </c>
      <c r="E3723">
        <v>120635</v>
      </c>
    </row>
    <row r="3724" spans="1:5" x14ac:dyDescent="0.25">
      <c r="A3724" s="2">
        <v>45237.75</v>
      </c>
      <c r="B3724">
        <v>120620</v>
      </c>
      <c r="C3724">
        <v>120620</v>
      </c>
      <c r="D3724">
        <v>120405</v>
      </c>
      <c r="E3724">
        <v>120445</v>
      </c>
    </row>
    <row r="3725" spans="1:5" x14ac:dyDescent="0.25">
      <c r="A3725" s="2">
        <v>45237.708333333336</v>
      </c>
      <c r="B3725">
        <v>120595</v>
      </c>
      <c r="C3725">
        <v>120725</v>
      </c>
      <c r="D3725">
        <v>120450</v>
      </c>
      <c r="E3725">
        <v>120615</v>
      </c>
    </row>
    <row r="3726" spans="1:5" x14ac:dyDescent="0.25">
      <c r="A3726" s="2">
        <v>45237.666666666664</v>
      </c>
      <c r="B3726">
        <v>120785</v>
      </c>
      <c r="C3726">
        <v>120875</v>
      </c>
      <c r="D3726">
        <v>120560</v>
      </c>
      <c r="E3726">
        <v>120595</v>
      </c>
    </row>
    <row r="3727" spans="1:5" x14ac:dyDescent="0.25">
      <c r="A3727" s="2">
        <v>45237.625</v>
      </c>
      <c r="B3727">
        <v>120330</v>
      </c>
      <c r="C3727">
        <v>120850</v>
      </c>
      <c r="D3727">
        <v>120305</v>
      </c>
      <c r="E3727">
        <v>120790</v>
      </c>
    </row>
    <row r="3728" spans="1:5" x14ac:dyDescent="0.25">
      <c r="A3728" s="2">
        <v>45237.583333333336</v>
      </c>
      <c r="B3728">
        <v>120350</v>
      </c>
      <c r="C3728">
        <v>120410</v>
      </c>
      <c r="D3728">
        <v>120160</v>
      </c>
      <c r="E3728">
        <v>120335</v>
      </c>
    </row>
    <row r="3729" spans="1:5" x14ac:dyDescent="0.25">
      <c r="A3729" s="2">
        <v>45237.541666666664</v>
      </c>
      <c r="B3729">
        <v>120285</v>
      </c>
      <c r="C3729">
        <v>120475</v>
      </c>
      <c r="D3729">
        <v>120100</v>
      </c>
      <c r="E3729">
        <v>120355</v>
      </c>
    </row>
    <row r="3730" spans="1:5" x14ac:dyDescent="0.25">
      <c r="A3730" s="2">
        <v>45237.5</v>
      </c>
      <c r="B3730">
        <v>120310</v>
      </c>
      <c r="C3730">
        <v>120355</v>
      </c>
      <c r="D3730">
        <v>120120</v>
      </c>
      <c r="E3730">
        <v>120290</v>
      </c>
    </row>
    <row r="3731" spans="1:5" x14ac:dyDescent="0.25">
      <c r="A3731" s="2">
        <v>45237.458333333336</v>
      </c>
      <c r="B3731">
        <v>120205</v>
      </c>
      <c r="C3731">
        <v>120495</v>
      </c>
      <c r="D3731">
        <v>119815</v>
      </c>
      <c r="E3731">
        <v>120310</v>
      </c>
    </row>
    <row r="3732" spans="1:5" x14ac:dyDescent="0.25">
      <c r="A3732" s="2">
        <v>45237.416666666664</v>
      </c>
      <c r="B3732">
        <v>119270</v>
      </c>
      <c r="C3732">
        <v>120265</v>
      </c>
      <c r="D3732">
        <v>119250</v>
      </c>
      <c r="E3732">
        <v>120205</v>
      </c>
    </row>
    <row r="3733" spans="1:5" x14ac:dyDescent="0.25">
      <c r="A3733" s="2">
        <v>45237.375</v>
      </c>
      <c r="B3733">
        <v>119350</v>
      </c>
      <c r="C3733">
        <v>119420</v>
      </c>
      <c r="D3733">
        <v>118995</v>
      </c>
      <c r="E3733">
        <v>119265</v>
      </c>
    </row>
    <row r="3734" spans="1:5" x14ac:dyDescent="0.25">
      <c r="A3734" s="2">
        <v>45236.75</v>
      </c>
      <c r="B3734">
        <v>119830</v>
      </c>
      <c r="C3734">
        <v>119860</v>
      </c>
      <c r="D3734">
        <v>119700</v>
      </c>
      <c r="E3734">
        <v>119860</v>
      </c>
    </row>
    <row r="3735" spans="1:5" x14ac:dyDescent="0.25">
      <c r="A3735" s="2">
        <v>45236.708333333336</v>
      </c>
      <c r="B3735">
        <v>119865</v>
      </c>
      <c r="C3735">
        <v>119895</v>
      </c>
      <c r="D3735">
        <v>119710</v>
      </c>
      <c r="E3735">
        <v>119825</v>
      </c>
    </row>
    <row r="3736" spans="1:5" x14ac:dyDescent="0.25">
      <c r="A3736" s="2">
        <v>45236.666666666664</v>
      </c>
      <c r="B3736">
        <v>119615</v>
      </c>
      <c r="C3736">
        <v>119870</v>
      </c>
      <c r="D3736">
        <v>119450</v>
      </c>
      <c r="E3736">
        <v>119860</v>
      </c>
    </row>
    <row r="3737" spans="1:5" x14ac:dyDescent="0.25">
      <c r="A3737" s="2">
        <v>45236.625</v>
      </c>
      <c r="B3737">
        <v>119730</v>
      </c>
      <c r="C3737">
        <v>119735</v>
      </c>
      <c r="D3737">
        <v>119385</v>
      </c>
      <c r="E3737">
        <v>119615</v>
      </c>
    </row>
    <row r="3738" spans="1:5" x14ac:dyDescent="0.25">
      <c r="A3738" s="2">
        <v>45236.583333333336</v>
      </c>
      <c r="B3738">
        <v>119725</v>
      </c>
      <c r="C3738">
        <v>119870</v>
      </c>
      <c r="D3738">
        <v>119595</v>
      </c>
      <c r="E3738">
        <v>119730</v>
      </c>
    </row>
    <row r="3739" spans="1:5" x14ac:dyDescent="0.25">
      <c r="A3739" s="2">
        <v>45236.541666666664</v>
      </c>
      <c r="B3739">
        <v>120010</v>
      </c>
      <c r="C3739">
        <v>120020</v>
      </c>
      <c r="D3739">
        <v>119510</v>
      </c>
      <c r="E3739">
        <v>119725</v>
      </c>
    </row>
    <row r="3740" spans="1:5" x14ac:dyDescent="0.25">
      <c r="A3740" s="2">
        <v>45236.5</v>
      </c>
      <c r="B3740">
        <v>119615</v>
      </c>
      <c r="C3740">
        <v>120035</v>
      </c>
      <c r="D3740">
        <v>119290</v>
      </c>
      <c r="E3740">
        <v>120010</v>
      </c>
    </row>
    <row r="3741" spans="1:5" x14ac:dyDescent="0.25">
      <c r="A3741" s="2">
        <v>45236.458333333336</v>
      </c>
      <c r="B3741">
        <v>119740</v>
      </c>
      <c r="C3741">
        <v>119910</v>
      </c>
      <c r="D3741">
        <v>119455</v>
      </c>
      <c r="E3741">
        <v>119615</v>
      </c>
    </row>
    <row r="3742" spans="1:5" x14ac:dyDescent="0.25">
      <c r="A3742" s="2">
        <v>45236.416666666664</v>
      </c>
      <c r="B3742">
        <v>119960</v>
      </c>
      <c r="C3742">
        <v>120125</v>
      </c>
      <c r="D3742">
        <v>119490</v>
      </c>
      <c r="E3742">
        <v>119745</v>
      </c>
    </row>
    <row r="3743" spans="1:5" x14ac:dyDescent="0.25">
      <c r="A3743" s="2">
        <v>45236.375</v>
      </c>
      <c r="B3743">
        <v>119650</v>
      </c>
      <c r="C3743">
        <v>120125</v>
      </c>
      <c r="D3743">
        <v>119650</v>
      </c>
      <c r="E3743">
        <v>119960</v>
      </c>
    </row>
    <row r="3744" spans="1:5" x14ac:dyDescent="0.25">
      <c r="A3744" s="2">
        <v>45233.708333333336</v>
      </c>
      <c r="B3744">
        <v>119660</v>
      </c>
      <c r="C3744">
        <v>119845</v>
      </c>
      <c r="D3744">
        <v>119625</v>
      </c>
      <c r="E3744">
        <v>119785</v>
      </c>
    </row>
    <row r="3745" spans="1:5" x14ac:dyDescent="0.25">
      <c r="A3745" s="2">
        <v>45233.666666666664</v>
      </c>
      <c r="B3745">
        <v>119740</v>
      </c>
      <c r="C3745">
        <v>119815</v>
      </c>
      <c r="D3745">
        <v>119500</v>
      </c>
      <c r="E3745">
        <v>119665</v>
      </c>
    </row>
    <row r="3746" spans="1:5" x14ac:dyDescent="0.25">
      <c r="A3746" s="2">
        <v>45233.625</v>
      </c>
      <c r="B3746">
        <v>119520</v>
      </c>
      <c r="C3746">
        <v>119875</v>
      </c>
      <c r="D3746">
        <v>119500</v>
      </c>
      <c r="E3746">
        <v>119740</v>
      </c>
    </row>
    <row r="3747" spans="1:5" x14ac:dyDescent="0.25">
      <c r="A3747" s="2">
        <v>45233.583333333336</v>
      </c>
      <c r="B3747">
        <v>119480</v>
      </c>
      <c r="C3747">
        <v>119685</v>
      </c>
      <c r="D3747">
        <v>119265</v>
      </c>
      <c r="E3747">
        <v>119520</v>
      </c>
    </row>
    <row r="3748" spans="1:5" x14ac:dyDescent="0.25">
      <c r="A3748" s="2">
        <v>45233.541666666664</v>
      </c>
      <c r="B3748">
        <v>119090</v>
      </c>
      <c r="C3748">
        <v>119695</v>
      </c>
      <c r="D3748">
        <v>119075</v>
      </c>
      <c r="E3748">
        <v>119480</v>
      </c>
    </row>
    <row r="3749" spans="1:5" x14ac:dyDescent="0.25">
      <c r="A3749" s="2">
        <v>45233.5</v>
      </c>
      <c r="B3749">
        <v>119015</v>
      </c>
      <c r="C3749">
        <v>119370</v>
      </c>
      <c r="D3749">
        <v>118865</v>
      </c>
      <c r="E3749">
        <v>119090</v>
      </c>
    </row>
    <row r="3750" spans="1:5" x14ac:dyDescent="0.25">
      <c r="A3750" s="2">
        <v>45233.458333333336</v>
      </c>
      <c r="B3750">
        <v>119290</v>
      </c>
      <c r="C3750">
        <v>119540</v>
      </c>
      <c r="D3750">
        <v>118510</v>
      </c>
      <c r="E3750">
        <v>119015</v>
      </c>
    </row>
    <row r="3751" spans="1:5" x14ac:dyDescent="0.25">
      <c r="A3751" s="2">
        <v>45233.416666666664</v>
      </c>
      <c r="B3751">
        <v>118925</v>
      </c>
      <c r="C3751">
        <v>119455</v>
      </c>
      <c r="D3751">
        <v>118320</v>
      </c>
      <c r="E3751">
        <v>119295</v>
      </c>
    </row>
    <row r="3752" spans="1:5" x14ac:dyDescent="0.25">
      <c r="A3752" s="2">
        <v>45233.375</v>
      </c>
      <c r="B3752">
        <v>117765</v>
      </c>
      <c r="C3752">
        <v>118960</v>
      </c>
      <c r="D3752">
        <v>117715</v>
      </c>
      <c r="E3752">
        <v>118930</v>
      </c>
    </row>
    <row r="3753" spans="1:5" x14ac:dyDescent="0.25">
      <c r="A3753" s="2">
        <v>45231.708333333336</v>
      </c>
      <c r="B3753">
        <v>116655</v>
      </c>
      <c r="C3753">
        <v>116905</v>
      </c>
      <c r="D3753">
        <v>116465</v>
      </c>
      <c r="E3753">
        <v>116905</v>
      </c>
    </row>
    <row r="3754" spans="1:5" x14ac:dyDescent="0.25">
      <c r="A3754" s="2">
        <v>45231.666666666664</v>
      </c>
      <c r="B3754">
        <v>116375</v>
      </c>
      <c r="C3754">
        <v>116830</v>
      </c>
      <c r="D3754">
        <v>116330</v>
      </c>
      <c r="E3754">
        <v>116655</v>
      </c>
    </row>
    <row r="3755" spans="1:5" x14ac:dyDescent="0.25">
      <c r="A3755" s="2">
        <v>45231.625</v>
      </c>
      <c r="B3755">
        <v>116380</v>
      </c>
      <c r="C3755">
        <v>116635</v>
      </c>
      <c r="D3755">
        <v>115820</v>
      </c>
      <c r="E3755">
        <v>116380</v>
      </c>
    </row>
    <row r="3756" spans="1:5" x14ac:dyDescent="0.25">
      <c r="A3756" s="2">
        <v>45231.583333333336</v>
      </c>
      <c r="B3756">
        <v>115985</v>
      </c>
      <c r="C3756">
        <v>116500</v>
      </c>
      <c r="D3756">
        <v>115835</v>
      </c>
      <c r="E3756">
        <v>116380</v>
      </c>
    </row>
    <row r="3757" spans="1:5" x14ac:dyDescent="0.25">
      <c r="A3757" s="2">
        <v>45231.541666666664</v>
      </c>
      <c r="B3757">
        <v>116005</v>
      </c>
      <c r="C3757">
        <v>116060</v>
      </c>
      <c r="D3757">
        <v>115655</v>
      </c>
      <c r="E3757">
        <v>115990</v>
      </c>
    </row>
    <row r="3758" spans="1:5" x14ac:dyDescent="0.25">
      <c r="A3758" s="2">
        <v>45231.5</v>
      </c>
      <c r="B3758">
        <v>116100</v>
      </c>
      <c r="C3758">
        <v>116230</v>
      </c>
      <c r="D3758">
        <v>115855</v>
      </c>
      <c r="E3758">
        <v>116005</v>
      </c>
    </row>
    <row r="3759" spans="1:5" x14ac:dyDescent="0.25">
      <c r="A3759" s="2">
        <v>45231.458333333336</v>
      </c>
      <c r="B3759">
        <v>115640</v>
      </c>
      <c r="C3759">
        <v>116335</v>
      </c>
      <c r="D3759">
        <v>115630</v>
      </c>
      <c r="E3759">
        <v>116100</v>
      </c>
    </row>
    <row r="3760" spans="1:5" x14ac:dyDescent="0.25">
      <c r="A3760" s="2">
        <v>45231.416666666664</v>
      </c>
      <c r="B3760">
        <v>115130</v>
      </c>
      <c r="C3760">
        <v>115820</v>
      </c>
      <c r="D3760">
        <v>114930</v>
      </c>
      <c r="E3760">
        <v>115640</v>
      </c>
    </row>
    <row r="3761" spans="1:5" x14ac:dyDescent="0.25">
      <c r="A3761" s="2">
        <v>45231.375</v>
      </c>
      <c r="B3761">
        <v>114530</v>
      </c>
      <c r="C3761">
        <v>115185</v>
      </c>
      <c r="D3761">
        <v>114220</v>
      </c>
      <c r="E3761">
        <v>115135</v>
      </c>
    </row>
    <row r="3762" spans="1:5" x14ac:dyDescent="0.25">
      <c r="A3762" s="2">
        <v>45230.708333333336</v>
      </c>
      <c r="B3762">
        <v>114720</v>
      </c>
      <c r="C3762">
        <v>114800</v>
      </c>
      <c r="D3762">
        <v>114380</v>
      </c>
      <c r="E3762">
        <v>114670</v>
      </c>
    </row>
    <row r="3763" spans="1:5" x14ac:dyDescent="0.25">
      <c r="A3763" s="2">
        <v>45230.666666666664</v>
      </c>
      <c r="B3763">
        <v>114465</v>
      </c>
      <c r="C3763">
        <v>114735</v>
      </c>
      <c r="D3763">
        <v>114230</v>
      </c>
      <c r="E3763">
        <v>114725</v>
      </c>
    </row>
    <row r="3764" spans="1:5" x14ac:dyDescent="0.25">
      <c r="A3764" s="2">
        <v>45230.625</v>
      </c>
      <c r="B3764">
        <v>114555</v>
      </c>
      <c r="C3764">
        <v>114595</v>
      </c>
      <c r="D3764">
        <v>114100</v>
      </c>
      <c r="E3764">
        <v>114465</v>
      </c>
    </row>
    <row r="3765" spans="1:5" x14ac:dyDescent="0.25">
      <c r="A3765" s="2">
        <v>45230.583333333336</v>
      </c>
      <c r="B3765">
        <v>114595</v>
      </c>
      <c r="C3765">
        <v>114745</v>
      </c>
      <c r="D3765">
        <v>114265</v>
      </c>
      <c r="E3765">
        <v>114560</v>
      </c>
    </row>
    <row r="3766" spans="1:5" x14ac:dyDescent="0.25">
      <c r="A3766" s="2">
        <v>45230.541666666664</v>
      </c>
      <c r="B3766">
        <v>114960</v>
      </c>
      <c r="C3766">
        <v>114960</v>
      </c>
      <c r="D3766">
        <v>114575</v>
      </c>
      <c r="E3766">
        <v>114595</v>
      </c>
    </row>
    <row r="3767" spans="1:5" x14ac:dyDescent="0.25">
      <c r="A3767" s="2">
        <v>45230.5</v>
      </c>
      <c r="B3767">
        <v>114585</v>
      </c>
      <c r="C3767">
        <v>114980</v>
      </c>
      <c r="D3767">
        <v>114555</v>
      </c>
      <c r="E3767">
        <v>114955</v>
      </c>
    </row>
    <row r="3768" spans="1:5" x14ac:dyDescent="0.25">
      <c r="A3768" s="2">
        <v>45230.458333333336</v>
      </c>
      <c r="B3768">
        <v>114120</v>
      </c>
      <c r="C3768">
        <v>114925</v>
      </c>
      <c r="D3768">
        <v>113970</v>
      </c>
      <c r="E3768">
        <v>114580</v>
      </c>
    </row>
    <row r="3769" spans="1:5" x14ac:dyDescent="0.25">
      <c r="A3769" s="2">
        <v>45230.416666666664</v>
      </c>
      <c r="B3769">
        <v>114190</v>
      </c>
      <c r="C3769">
        <v>114245</v>
      </c>
      <c r="D3769">
        <v>113415</v>
      </c>
      <c r="E3769">
        <v>114120</v>
      </c>
    </row>
    <row r="3770" spans="1:5" x14ac:dyDescent="0.25">
      <c r="A3770" s="2">
        <v>45230.375</v>
      </c>
      <c r="B3770">
        <v>114250</v>
      </c>
      <c r="C3770">
        <v>114570</v>
      </c>
      <c r="D3770">
        <v>114025</v>
      </c>
      <c r="E3770">
        <v>114195</v>
      </c>
    </row>
    <row r="3771" spans="1:5" x14ac:dyDescent="0.25">
      <c r="A3771" s="2">
        <v>45229.708333333336</v>
      </c>
      <c r="B3771">
        <v>113770</v>
      </c>
      <c r="C3771">
        <v>113945</v>
      </c>
      <c r="D3771">
        <v>113650</v>
      </c>
      <c r="E3771">
        <v>113800</v>
      </c>
    </row>
    <row r="3772" spans="1:5" x14ac:dyDescent="0.25">
      <c r="A3772" s="2">
        <v>45229.666666666664</v>
      </c>
      <c r="B3772">
        <v>113940</v>
      </c>
      <c r="C3772">
        <v>114165</v>
      </c>
      <c r="D3772">
        <v>113600</v>
      </c>
      <c r="E3772">
        <v>113770</v>
      </c>
    </row>
    <row r="3773" spans="1:5" x14ac:dyDescent="0.25">
      <c r="A3773" s="2">
        <v>45229.625</v>
      </c>
      <c r="B3773">
        <v>114110</v>
      </c>
      <c r="C3773">
        <v>114205</v>
      </c>
      <c r="D3773">
        <v>113770</v>
      </c>
      <c r="E3773">
        <v>113935</v>
      </c>
    </row>
    <row r="3774" spans="1:5" x14ac:dyDescent="0.25">
      <c r="A3774" s="2">
        <v>45229.583333333336</v>
      </c>
      <c r="B3774">
        <v>113915</v>
      </c>
      <c r="C3774">
        <v>114160</v>
      </c>
      <c r="D3774">
        <v>113880</v>
      </c>
      <c r="E3774">
        <v>114105</v>
      </c>
    </row>
    <row r="3775" spans="1:5" x14ac:dyDescent="0.25">
      <c r="A3775" s="2">
        <v>45229.541666666664</v>
      </c>
      <c r="B3775">
        <v>114295</v>
      </c>
      <c r="C3775">
        <v>114395</v>
      </c>
      <c r="D3775">
        <v>113645</v>
      </c>
      <c r="E3775">
        <v>113915</v>
      </c>
    </row>
    <row r="3776" spans="1:5" x14ac:dyDescent="0.25">
      <c r="A3776" s="2">
        <v>45229.5</v>
      </c>
      <c r="B3776">
        <v>115000</v>
      </c>
      <c r="C3776">
        <v>115250</v>
      </c>
      <c r="D3776">
        <v>113775</v>
      </c>
      <c r="E3776">
        <v>114295</v>
      </c>
    </row>
    <row r="3777" spans="1:5" x14ac:dyDescent="0.25">
      <c r="A3777" s="2">
        <v>45229.458333333336</v>
      </c>
      <c r="B3777">
        <v>115355</v>
      </c>
      <c r="C3777">
        <v>115420</v>
      </c>
      <c r="D3777">
        <v>114455</v>
      </c>
      <c r="E3777">
        <v>115000</v>
      </c>
    </row>
    <row r="3778" spans="1:5" x14ac:dyDescent="0.25">
      <c r="A3778" s="2">
        <v>45229.416666666664</v>
      </c>
      <c r="B3778">
        <v>115495</v>
      </c>
      <c r="C3778">
        <v>115630</v>
      </c>
      <c r="D3778">
        <v>115175</v>
      </c>
      <c r="E3778">
        <v>115355</v>
      </c>
    </row>
    <row r="3779" spans="1:5" x14ac:dyDescent="0.25">
      <c r="A3779" s="2">
        <v>45229.375</v>
      </c>
      <c r="B3779">
        <v>115550</v>
      </c>
      <c r="C3779">
        <v>115910</v>
      </c>
      <c r="D3779">
        <v>115380</v>
      </c>
      <c r="E3779">
        <v>115495</v>
      </c>
    </row>
    <row r="3780" spans="1:5" x14ac:dyDescent="0.25">
      <c r="A3780" s="2">
        <v>45226.708333333336</v>
      </c>
      <c r="B3780">
        <v>114755</v>
      </c>
      <c r="C3780">
        <v>114980</v>
      </c>
      <c r="D3780">
        <v>114630</v>
      </c>
      <c r="E3780">
        <v>114960</v>
      </c>
    </row>
    <row r="3781" spans="1:5" x14ac:dyDescent="0.25">
      <c r="A3781" s="2">
        <v>45226.666666666664</v>
      </c>
      <c r="B3781">
        <v>114505</v>
      </c>
      <c r="C3781">
        <v>114875</v>
      </c>
      <c r="D3781">
        <v>114460</v>
      </c>
      <c r="E3781">
        <v>114755</v>
      </c>
    </row>
    <row r="3782" spans="1:5" x14ac:dyDescent="0.25">
      <c r="A3782" s="2">
        <v>45226.625</v>
      </c>
      <c r="B3782">
        <v>114780</v>
      </c>
      <c r="C3782">
        <v>114835</v>
      </c>
      <c r="D3782">
        <v>114340</v>
      </c>
      <c r="E3782">
        <v>114500</v>
      </c>
    </row>
    <row r="3783" spans="1:5" x14ac:dyDescent="0.25">
      <c r="A3783" s="2">
        <v>45226.583333333336</v>
      </c>
      <c r="B3783">
        <v>115490</v>
      </c>
      <c r="C3783">
        <v>115610</v>
      </c>
      <c r="D3783">
        <v>114660</v>
      </c>
      <c r="E3783">
        <v>114785</v>
      </c>
    </row>
    <row r="3784" spans="1:5" x14ac:dyDescent="0.25">
      <c r="A3784" s="2">
        <v>45226.541666666664</v>
      </c>
      <c r="B3784">
        <v>116420</v>
      </c>
      <c r="C3784">
        <v>116420</v>
      </c>
      <c r="D3784">
        <v>115425</v>
      </c>
      <c r="E3784">
        <v>115495</v>
      </c>
    </row>
    <row r="3785" spans="1:5" x14ac:dyDescent="0.25">
      <c r="A3785" s="2">
        <v>45226.5</v>
      </c>
      <c r="B3785">
        <v>116195</v>
      </c>
      <c r="C3785">
        <v>116620</v>
      </c>
      <c r="D3785">
        <v>116180</v>
      </c>
      <c r="E3785">
        <v>116420</v>
      </c>
    </row>
    <row r="3786" spans="1:5" x14ac:dyDescent="0.25">
      <c r="A3786" s="2">
        <v>45226.458333333336</v>
      </c>
      <c r="B3786">
        <v>116300</v>
      </c>
      <c r="C3786">
        <v>116555</v>
      </c>
      <c r="D3786">
        <v>116065</v>
      </c>
      <c r="E3786">
        <v>116200</v>
      </c>
    </row>
    <row r="3787" spans="1:5" x14ac:dyDescent="0.25">
      <c r="A3787" s="2">
        <v>45226.416666666664</v>
      </c>
      <c r="B3787">
        <v>116435</v>
      </c>
      <c r="C3787">
        <v>116860</v>
      </c>
      <c r="D3787">
        <v>116135</v>
      </c>
      <c r="E3787">
        <v>116300</v>
      </c>
    </row>
    <row r="3788" spans="1:5" x14ac:dyDescent="0.25">
      <c r="A3788" s="2">
        <v>45226.375</v>
      </c>
      <c r="B3788">
        <v>116665</v>
      </c>
      <c r="C3788">
        <v>116780</v>
      </c>
      <c r="D3788">
        <v>116410</v>
      </c>
      <c r="E3788">
        <v>116430</v>
      </c>
    </row>
    <row r="3789" spans="1:5" x14ac:dyDescent="0.25">
      <c r="A3789" s="2">
        <v>45225.708333333336</v>
      </c>
      <c r="B3789">
        <v>116355</v>
      </c>
      <c r="C3789">
        <v>116720</v>
      </c>
      <c r="D3789">
        <v>116335</v>
      </c>
      <c r="E3789">
        <v>116720</v>
      </c>
    </row>
    <row r="3790" spans="1:5" x14ac:dyDescent="0.25">
      <c r="A3790" s="2">
        <v>45225.666666666664</v>
      </c>
      <c r="B3790">
        <v>116045</v>
      </c>
      <c r="C3790">
        <v>116755</v>
      </c>
      <c r="D3790">
        <v>116035</v>
      </c>
      <c r="E3790">
        <v>116360</v>
      </c>
    </row>
    <row r="3791" spans="1:5" x14ac:dyDescent="0.25">
      <c r="A3791" s="2">
        <v>45225.625</v>
      </c>
      <c r="B3791">
        <v>115300</v>
      </c>
      <c r="C3791">
        <v>116070</v>
      </c>
      <c r="D3791">
        <v>115295</v>
      </c>
      <c r="E3791">
        <v>116045</v>
      </c>
    </row>
    <row r="3792" spans="1:5" x14ac:dyDescent="0.25">
      <c r="A3792" s="2">
        <v>45225.583333333336</v>
      </c>
      <c r="B3792">
        <v>115080</v>
      </c>
      <c r="C3792">
        <v>115455</v>
      </c>
      <c r="D3792">
        <v>114910</v>
      </c>
      <c r="E3792">
        <v>115300</v>
      </c>
    </row>
    <row r="3793" spans="1:5" x14ac:dyDescent="0.25">
      <c r="A3793" s="2">
        <v>45225.541666666664</v>
      </c>
      <c r="B3793">
        <v>115210</v>
      </c>
      <c r="C3793">
        <v>115220</v>
      </c>
      <c r="D3793">
        <v>114860</v>
      </c>
      <c r="E3793">
        <v>115080</v>
      </c>
    </row>
    <row r="3794" spans="1:5" x14ac:dyDescent="0.25">
      <c r="A3794" s="2">
        <v>45225.5</v>
      </c>
      <c r="B3794">
        <v>115470</v>
      </c>
      <c r="C3794">
        <v>115495</v>
      </c>
      <c r="D3794">
        <v>115115</v>
      </c>
      <c r="E3794">
        <v>115205</v>
      </c>
    </row>
    <row r="3795" spans="1:5" x14ac:dyDescent="0.25">
      <c r="A3795" s="2">
        <v>45225.458333333336</v>
      </c>
      <c r="B3795">
        <v>115010</v>
      </c>
      <c r="C3795">
        <v>115520</v>
      </c>
      <c r="D3795">
        <v>114800</v>
      </c>
      <c r="E3795">
        <v>115475</v>
      </c>
    </row>
    <row r="3796" spans="1:5" x14ac:dyDescent="0.25">
      <c r="A3796" s="2">
        <v>45225.416666666664</v>
      </c>
      <c r="B3796">
        <v>114715</v>
      </c>
      <c r="C3796">
        <v>115215</v>
      </c>
      <c r="D3796">
        <v>114510</v>
      </c>
      <c r="E3796">
        <v>115005</v>
      </c>
    </row>
    <row r="3797" spans="1:5" x14ac:dyDescent="0.25">
      <c r="A3797" s="2">
        <v>45225.375</v>
      </c>
      <c r="B3797">
        <v>113820</v>
      </c>
      <c r="C3797">
        <v>114740</v>
      </c>
      <c r="D3797">
        <v>113680</v>
      </c>
      <c r="E3797">
        <v>114720</v>
      </c>
    </row>
    <row r="3798" spans="1:5" x14ac:dyDescent="0.25">
      <c r="A3798" s="2">
        <v>45224.708333333336</v>
      </c>
      <c r="B3798">
        <v>114450</v>
      </c>
      <c r="C3798">
        <v>114545</v>
      </c>
      <c r="D3798">
        <v>114310</v>
      </c>
      <c r="E3798">
        <v>114310</v>
      </c>
    </row>
    <row r="3799" spans="1:5" x14ac:dyDescent="0.25">
      <c r="A3799" s="2">
        <v>45224.666666666664</v>
      </c>
      <c r="B3799">
        <v>114380</v>
      </c>
      <c r="C3799">
        <v>114615</v>
      </c>
      <c r="D3799">
        <v>114255</v>
      </c>
      <c r="E3799">
        <v>114445</v>
      </c>
    </row>
    <row r="3800" spans="1:5" x14ac:dyDescent="0.25">
      <c r="A3800" s="2">
        <v>45224.625</v>
      </c>
      <c r="B3800">
        <v>114440</v>
      </c>
      <c r="C3800">
        <v>114445</v>
      </c>
      <c r="D3800">
        <v>114180</v>
      </c>
      <c r="E3800">
        <v>114380</v>
      </c>
    </row>
    <row r="3801" spans="1:5" x14ac:dyDescent="0.25">
      <c r="A3801" s="2">
        <v>45224.583333333336</v>
      </c>
      <c r="B3801">
        <v>114545</v>
      </c>
      <c r="C3801">
        <v>114615</v>
      </c>
      <c r="D3801">
        <v>114225</v>
      </c>
      <c r="E3801">
        <v>114440</v>
      </c>
    </row>
    <row r="3802" spans="1:5" x14ac:dyDescent="0.25">
      <c r="A3802" s="2">
        <v>45224.541666666664</v>
      </c>
      <c r="B3802">
        <v>115035</v>
      </c>
      <c r="C3802">
        <v>115070</v>
      </c>
      <c r="D3802">
        <v>114520</v>
      </c>
      <c r="E3802">
        <v>114545</v>
      </c>
    </row>
    <row r="3803" spans="1:5" x14ac:dyDescent="0.25">
      <c r="A3803" s="2">
        <v>45224.5</v>
      </c>
      <c r="B3803">
        <v>114945</v>
      </c>
      <c r="C3803">
        <v>115255</v>
      </c>
      <c r="D3803">
        <v>114925</v>
      </c>
      <c r="E3803">
        <v>115030</v>
      </c>
    </row>
    <row r="3804" spans="1:5" x14ac:dyDescent="0.25">
      <c r="A3804" s="2">
        <v>45224.458333333336</v>
      </c>
      <c r="B3804">
        <v>115090</v>
      </c>
      <c r="C3804">
        <v>115095</v>
      </c>
      <c r="D3804">
        <v>114535</v>
      </c>
      <c r="E3804">
        <v>114950</v>
      </c>
    </row>
    <row r="3805" spans="1:5" x14ac:dyDescent="0.25">
      <c r="A3805" s="2">
        <v>45224.416666666664</v>
      </c>
      <c r="B3805">
        <v>115465</v>
      </c>
      <c r="C3805">
        <v>115695</v>
      </c>
      <c r="D3805">
        <v>114730</v>
      </c>
      <c r="E3805">
        <v>115085</v>
      </c>
    </row>
    <row r="3806" spans="1:5" x14ac:dyDescent="0.25">
      <c r="A3806" s="2">
        <v>45224.375</v>
      </c>
      <c r="B3806">
        <v>115400</v>
      </c>
      <c r="C3806">
        <v>115525</v>
      </c>
      <c r="D3806">
        <v>115135</v>
      </c>
      <c r="E3806">
        <v>115470</v>
      </c>
    </row>
    <row r="3807" spans="1:5" x14ac:dyDescent="0.25">
      <c r="A3807" s="2">
        <v>45223.708333333336</v>
      </c>
      <c r="B3807">
        <v>115510</v>
      </c>
      <c r="C3807">
        <v>115735</v>
      </c>
      <c r="D3807">
        <v>115405</v>
      </c>
      <c r="E3807">
        <v>115450</v>
      </c>
    </row>
    <row r="3808" spans="1:5" x14ac:dyDescent="0.25">
      <c r="A3808" s="2">
        <v>45223.666666666664</v>
      </c>
      <c r="B3808">
        <v>115020</v>
      </c>
      <c r="C3808">
        <v>115830</v>
      </c>
      <c r="D3808">
        <v>114985</v>
      </c>
      <c r="E3808">
        <v>115510</v>
      </c>
    </row>
    <row r="3809" spans="1:5" x14ac:dyDescent="0.25">
      <c r="A3809" s="2">
        <v>45223.625</v>
      </c>
      <c r="B3809">
        <v>114955</v>
      </c>
      <c r="C3809">
        <v>115180</v>
      </c>
      <c r="D3809">
        <v>114885</v>
      </c>
      <c r="E3809">
        <v>115025</v>
      </c>
    </row>
    <row r="3810" spans="1:5" x14ac:dyDescent="0.25">
      <c r="A3810" s="2">
        <v>45223.583333333336</v>
      </c>
      <c r="B3810">
        <v>114535</v>
      </c>
      <c r="C3810">
        <v>115070</v>
      </c>
      <c r="D3810">
        <v>114400</v>
      </c>
      <c r="E3810">
        <v>114960</v>
      </c>
    </row>
    <row r="3811" spans="1:5" x14ac:dyDescent="0.25">
      <c r="A3811" s="2">
        <v>45223.541666666664</v>
      </c>
      <c r="B3811">
        <v>115150</v>
      </c>
      <c r="C3811">
        <v>115195</v>
      </c>
      <c r="D3811">
        <v>114355</v>
      </c>
      <c r="E3811">
        <v>114535</v>
      </c>
    </row>
    <row r="3812" spans="1:5" x14ac:dyDescent="0.25">
      <c r="A3812" s="2">
        <v>45223.5</v>
      </c>
      <c r="B3812">
        <v>115430</v>
      </c>
      <c r="C3812">
        <v>115500</v>
      </c>
      <c r="D3812">
        <v>114925</v>
      </c>
      <c r="E3812">
        <v>115155</v>
      </c>
    </row>
    <row r="3813" spans="1:5" x14ac:dyDescent="0.25">
      <c r="A3813" s="2">
        <v>45223.458333333336</v>
      </c>
      <c r="B3813">
        <v>115725</v>
      </c>
      <c r="C3813">
        <v>115860</v>
      </c>
      <c r="D3813">
        <v>115330</v>
      </c>
      <c r="E3813">
        <v>115425</v>
      </c>
    </row>
    <row r="3814" spans="1:5" x14ac:dyDescent="0.25">
      <c r="A3814" s="2">
        <v>45223.416666666664</v>
      </c>
      <c r="B3814">
        <v>115515</v>
      </c>
      <c r="C3814">
        <v>115765</v>
      </c>
      <c r="D3814">
        <v>115020</v>
      </c>
      <c r="E3814">
        <v>115720</v>
      </c>
    </row>
    <row r="3815" spans="1:5" x14ac:dyDescent="0.25">
      <c r="A3815" s="2">
        <v>45223.375</v>
      </c>
      <c r="B3815">
        <v>115395</v>
      </c>
      <c r="C3815">
        <v>115555</v>
      </c>
      <c r="D3815">
        <v>115030</v>
      </c>
      <c r="E3815">
        <v>115510</v>
      </c>
    </row>
    <row r="3816" spans="1:5" x14ac:dyDescent="0.25">
      <c r="A3816" s="2">
        <v>45222.708333333336</v>
      </c>
      <c r="B3816">
        <v>114385</v>
      </c>
      <c r="C3816">
        <v>114775</v>
      </c>
      <c r="D3816">
        <v>114375</v>
      </c>
      <c r="E3816">
        <v>114615</v>
      </c>
    </row>
    <row r="3817" spans="1:5" x14ac:dyDescent="0.25">
      <c r="A3817" s="2">
        <v>45222.666666666664</v>
      </c>
      <c r="B3817">
        <v>114800</v>
      </c>
      <c r="C3817">
        <v>114875</v>
      </c>
      <c r="D3817">
        <v>114305</v>
      </c>
      <c r="E3817">
        <v>114390</v>
      </c>
    </row>
    <row r="3818" spans="1:5" x14ac:dyDescent="0.25">
      <c r="A3818" s="2">
        <v>45222.625</v>
      </c>
      <c r="B3818">
        <v>114870</v>
      </c>
      <c r="C3818">
        <v>115010</v>
      </c>
      <c r="D3818">
        <v>114650</v>
      </c>
      <c r="E3818">
        <v>114800</v>
      </c>
    </row>
    <row r="3819" spans="1:5" x14ac:dyDescent="0.25">
      <c r="A3819" s="2">
        <v>45222.583333333336</v>
      </c>
      <c r="B3819">
        <v>115340</v>
      </c>
      <c r="C3819">
        <v>115375</v>
      </c>
      <c r="D3819">
        <v>114780</v>
      </c>
      <c r="E3819">
        <v>114865</v>
      </c>
    </row>
    <row r="3820" spans="1:5" x14ac:dyDescent="0.25">
      <c r="A3820" s="2">
        <v>45222.541666666664</v>
      </c>
      <c r="B3820">
        <v>115165</v>
      </c>
      <c r="C3820">
        <v>115365</v>
      </c>
      <c r="D3820">
        <v>114830</v>
      </c>
      <c r="E3820">
        <v>115335</v>
      </c>
    </row>
    <row r="3821" spans="1:5" x14ac:dyDescent="0.25">
      <c r="A3821" s="2">
        <v>45222.5</v>
      </c>
      <c r="B3821">
        <v>114760</v>
      </c>
      <c r="C3821">
        <v>115270</v>
      </c>
      <c r="D3821">
        <v>114735</v>
      </c>
      <c r="E3821">
        <v>115170</v>
      </c>
    </row>
    <row r="3822" spans="1:5" x14ac:dyDescent="0.25">
      <c r="A3822" s="2">
        <v>45222.458333333336</v>
      </c>
      <c r="B3822">
        <v>114475</v>
      </c>
      <c r="C3822">
        <v>114870</v>
      </c>
      <c r="D3822">
        <v>114340</v>
      </c>
      <c r="E3822">
        <v>114755</v>
      </c>
    </row>
    <row r="3823" spans="1:5" x14ac:dyDescent="0.25">
      <c r="A3823" s="2">
        <v>45222.416666666664</v>
      </c>
      <c r="B3823">
        <v>113990</v>
      </c>
      <c r="C3823">
        <v>114520</v>
      </c>
      <c r="D3823">
        <v>113785</v>
      </c>
      <c r="E3823">
        <v>114475</v>
      </c>
    </row>
    <row r="3824" spans="1:5" x14ac:dyDescent="0.25">
      <c r="A3824" s="2">
        <v>45222.375</v>
      </c>
      <c r="B3824">
        <v>114290</v>
      </c>
      <c r="C3824">
        <v>114315</v>
      </c>
      <c r="D3824">
        <v>113850</v>
      </c>
      <c r="E3824">
        <v>113985</v>
      </c>
    </row>
    <row r="3825" spans="1:5" x14ac:dyDescent="0.25">
      <c r="A3825" s="2">
        <v>45219.708333333336</v>
      </c>
      <c r="B3825">
        <v>114820</v>
      </c>
      <c r="C3825">
        <v>114875</v>
      </c>
      <c r="D3825">
        <v>114525</v>
      </c>
      <c r="E3825">
        <v>114770</v>
      </c>
    </row>
    <row r="3826" spans="1:5" x14ac:dyDescent="0.25">
      <c r="A3826" s="2">
        <v>45219.666666666664</v>
      </c>
      <c r="B3826">
        <v>114910</v>
      </c>
      <c r="C3826">
        <v>114990</v>
      </c>
      <c r="D3826">
        <v>114730</v>
      </c>
      <c r="E3826">
        <v>114825</v>
      </c>
    </row>
    <row r="3827" spans="1:5" x14ac:dyDescent="0.25">
      <c r="A3827" s="2">
        <v>45219.625</v>
      </c>
      <c r="B3827">
        <v>115210</v>
      </c>
      <c r="C3827">
        <v>115360</v>
      </c>
      <c r="D3827">
        <v>114760</v>
      </c>
      <c r="E3827">
        <v>114905</v>
      </c>
    </row>
    <row r="3828" spans="1:5" x14ac:dyDescent="0.25">
      <c r="A3828" s="2">
        <v>45219.583333333336</v>
      </c>
      <c r="B3828">
        <v>114725</v>
      </c>
      <c r="C3828">
        <v>115300</v>
      </c>
      <c r="D3828">
        <v>114615</v>
      </c>
      <c r="E3828">
        <v>115205</v>
      </c>
    </row>
    <row r="3829" spans="1:5" x14ac:dyDescent="0.25">
      <c r="A3829" s="2">
        <v>45219.541666666664</v>
      </c>
      <c r="B3829">
        <v>114650</v>
      </c>
      <c r="C3829">
        <v>114785</v>
      </c>
      <c r="D3829">
        <v>114290</v>
      </c>
      <c r="E3829">
        <v>114720</v>
      </c>
    </row>
    <row r="3830" spans="1:5" x14ac:dyDescent="0.25">
      <c r="A3830" s="2">
        <v>45219.5</v>
      </c>
      <c r="B3830">
        <v>114405</v>
      </c>
      <c r="C3830">
        <v>114690</v>
      </c>
      <c r="D3830">
        <v>114380</v>
      </c>
      <c r="E3830">
        <v>114645</v>
      </c>
    </row>
    <row r="3831" spans="1:5" x14ac:dyDescent="0.25">
      <c r="A3831" s="2">
        <v>45219.458333333336</v>
      </c>
      <c r="B3831">
        <v>115350</v>
      </c>
      <c r="C3831">
        <v>115395</v>
      </c>
      <c r="D3831">
        <v>114190</v>
      </c>
      <c r="E3831">
        <v>114405</v>
      </c>
    </row>
    <row r="3832" spans="1:5" x14ac:dyDescent="0.25">
      <c r="A3832" s="2">
        <v>45219.416666666664</v>
      </c>
      <c r="B3832">
        <v>115025</v>
      </c>
      <c r="C3832">
        <v>115825</v>
      </c>
      <c r="D3832">
        <v>115025</v>
      </c>
      <c r="E3832">
        <v>115350</v>
      </c>
    </row>
    <row r="3833" spans="1:5" x14ac:dyDescent="0.25">
      <c r="A3833" s="2">
        <v>45219.375</v>
      </c>
      <c r="B3833">
        <v>115470</v>
      </c>
      <c r="C3833">
        <v>115575</v>
      </c>
      <c r="D3833">
        <v>114840</v>
      </c>
      <c r="E3833">
        <v>115020</v>
      </c>
    </row>
    <row r="3834" spans="1:5" x14ac:dyDescent="0.25">
      <c r="A3834" s="2">
        <v>45218.708333333336</v>
      </c>
      <c r="B3834">
        <v>115830</v>
      </c>
      <c r="C3834">
        <v>115885</v>
      </c>
      <c r="D3834">
        <v>115555</v>
      </c>
      <c r="E3834">
        <v>115675</v>
      </c>
    </row>
    <row r="3835" spans="1:5" x14ac:dyDescent="0.25">
      <c r="A3835" s="2">
        <v>45218.666666666664</v>
      </c>
      <c r="B3835">
        <v>116165</v>
      </c>
      <c r="C3835">
        <v>116300</v>
      </c>
      <c r="D3835">
        <v>115780</v>
      </c>
      <c r="E3835">
        <v>115830</v>
      </c>
    </row>
    <row r="3836" spans="1:5" x14ac:dyDescent="0.25">
      <c r="A3836" s="2">
        <v>45218.625</v>
      </c>
      <c r="B3836">
        <v>116405</v>
      </c>
      <c r="C3836">
        <v>116595</v>
      </c>
      <c r="D3836">
        <v>115855</v>
      </c>
      <c r="E3836">
        <v>116160</v>
      </c>
    </row>
    <row r="3837" spans="1:5" x14ac:dyDescent="0.25">
      <c r="A3837" s="2">
        <v>45218.583333333336</v>
      </c>
      <c r="B3837">
        <v>116625</v>
      </c>
      <c r="C3837">
        <v>116915</v>
      </c>
      <c r="D3837">
        <v>116355</v>
      </c>
      <c r="E3837">
        <v>116410</v>
      </c>
    </row>
    <row r="3838" spans="1:5" x14ac:dyDescent="0.25">
      <c r="A3838" s="2">
        <v>45218.541666666664</v>
      </c>
      <c r="B3838">
        <v>116340</v>
      </c>
      <c r="C3838">
        <v>116920</v>
      </c>
      <c r="D3838">
        <v>116020</v>
      </c>
      <c r="E3838">
        <v>116625</v>
      </c>
    </row>
    <row r="3839" spans="1:5" x14ac:dyDescent="0.25">
      <c r="A3839" s="2">
        <v>45218.5</v>
      </c>
      <c r="B3839">
        <v>115925</v>
      </c>
      <c r="C3839">
        <v>116595</v>
      </c>
      <c r="D3839">
        <v>115845</v>
      </c>
      <c r="E3839">
        <v>116340</v>
      </c>
    </row>
    <row r="3840" spans="1:5" x14ac:dyDescent="0.25">
      <c r="A3840" s="2">
        <v>45218.458333333336</v>
      </c>
      <c r="B3840">
        <v>116090</v>
      </c>
      <c r="C3840">
        <v>116290</v>
      </c>
      <c r="D3840">
        <v>115810</v>
      </c>
      <c r="E3840">
        <v>115930</v>
      </c>
    </row>
    <row r="3841" spans="1:5" x14ac:dyDescent="0.25">
      <c r="A3841" s="2">
        <v>45218.416666666664</v>
      </c>
      <c r="B3841">
        <v>115725</v>
      </c>
      <c r="C3841">
        <v>116150</v>
      </c>
      <c r="D3841">
        <v>115580</v>
      </c>
      <c r="E3841">
        <v>116090</v>
      </c>
    </row>
    <row r="3842" spans="1:5" x14ac:dyDescent="0.25">
      <c r="A3842" s="2">
        <v>45218.375</v>
      </c>
      <c r="B3842">
        <v>115650</v>
      </c>
      <c r="C3842">
        <v>115955</v>
      </c>
      <c r="D3842">
        <v>115555</v>
      </c>
      <c r="E3842">
        <v>115725</v>
      </c>
    </row>
    <row r="3843" spans="1:5" x14ac:dyDescent="0.25">
      <c r="A3843" s="2">
        <v>45217.708333333336</v>
      </c>
      <c r="B3843">
        <v>115810</v>
      </c>
      <c r="C3843">
        <v>115895</v>
      </c>
      <c r="D3843">
        <v>115730</v>
      </c>
      <c r="E3843">
        <v>115750</v>
      </c>
    </row>
    <row r="3844" spans="1:5" x14ac:dyDescent="0.25">
      <c r="A3844" s="2">
        <v>45217.666666666664</v>
      </c>
      <c r="B3844">
        <v>115960</v>
      </c>
      <c r="C3844">
        <v>116020</v>
      </c>
      <c r="D3844">
        <v>115700</v>
      </c>
      <c r="E3844">
        <v>115810</v>
      </c>
    </row>
    <row r="3845" spans="1:5" x14ac:dyDescent="0.25">
      <c r="A3845" s="2">
        <v>45217.625</v>
      </c>
      <c r="B3845">
        <v>116570</v>
      </c>
      <c r="C3845">
        <v>116605</v>
      </c>
      <c r="D3845">
        <v>115845</v>
      </c>
      <c r="E3845">
        <v>115960</v>
      </c>
    </row>
    <row r="3846" spans="1:5" x14ac:dyDescent="0.25">
      <c r="A3846" s="2">
        <v>45217.583333333336</v>
      </c>
      <c r="B3846">
        <v>116385</v>
      </c>
      <c r="C3846">
        <v>117065</v>
      </c>
      <c r="D3846">
        <v>116300</v>
      </c>
      <c r="E3846">
        <v>116570</v>
      </c>
    </row>
    <row r="3847" spans="1:5" x14ac:dyDescent="0.25">
      <c r="A3847" s="2">
        <v>45217.541666666664</v>
      </c>
      <c r="B3847">
        <v>116550</v>
      </c>
      <c r="C3847">
        <v>116670</v>
      </c>
      <c r="D3847">
        <v>116240</v>
      </c>
      <c r="E3847">
        <v>116385</v>
      </c>
    </row>
    <row r="3848" spans="1:5" x14ac:dyDescent="0.25">
      <c r="A3848" s="2">
        <v>45217.5</v>
      </c>
      <c r="B3848">
        <v>116280</v>
      </c>
      <c r="C3848">
        <v>116730</v>
      </c>
      <c r="D3848">
        <v>116260</v>
      </c>
      <c r="E3848">
        <v>116550</v>
      </c>
    </row>
    <row r="3849" spans="1:5" x14ac:dyDescent="0.25">
      <c r="A3849" s="2">
        <v>45217.458333333336</v>
      </c>
      <c r="B3849">
        <v>116755</v>
      </c>
      <c r="C3849">
        <v>116965</v>
      </c>
      <c r="D3849">
        <v>116195</v>
      </c>
      <c r="E3849">
        <v>116285</v>
      </c>
    </row>
    <row r="3850" spans="1:5" x14ac:dyDescent="0.25">
      <c r="A3850" s="2">
        <v>45217.416666666664</v>
      </c>
      <c r="B3850">
        <v>117065</v>
      </c>
      <c r="C3850">
        <v>117170</v>
      </c>
      <c r="D3850">
        <v>116655</v>
      </c>
      <c r="E3850">
        <v>116755</v>
      </c>
    </row>
    <row r="3851" spans="1:5" x14ac:dyDescent="0.25">
      <c r="A3851" s="2">
        <v>45217.375</v>
      </c>
      <c r="B3851">
        <v>117150</v>
      </c>
      <c r="C3851">
        <v>117400</v>
      </c>
      <c r="D3851">
        <v>116820</v>
      </c>
      <c r="E3851">
        <v>117070</v>
      </c>
    </row>
    <row r="3852" spans="1:5" x14ac:dyDescent="0.25">
      <c r="A3852" s="2">
        <v>45216.708333333336</v>
      </c>
      <c r="B3852">
        <v>115965</v>
      </c>
      <c r="C3852">
        <v>115985</v>
      </c>
      <c r="D3852">
        <v>115720</v>
      </c>
      <c r="E3852">
        <v>115720</v>
      </c>
    </row>
    <row r="3853" spans="1:5" x14ac:dyDescent="0.25">
      <c r="A3853" s="2">
        <v>45216.666666666664</v>
      </c>
      <c r="B3853">
        <v>115700</v>
      </c>
      <c r="C3853">
        <v>116035</v>
      </c>
      <c r="D3853">
        <v>115685</v>
      </c>
      <c r="E3853">
        <v>115965</v>
      </c>
    </row>
    <row r="3854" spans="1:5" x14ac:dyDescent="0.25">
      <c r="A3854" s="2">
        <v>45216.625</v>
      </c>
      <c r="B3854">
        <v>116100</v>
      </c>
      <c r="C3854">
        <v>116210</v>
      </c>
      <c r="D3854">
        <v>115635</v>
      </c>
      <c r="E3854">
        <v>115705</v>
      </c>
    </row>
    <row r="3855" spans="1:5" x14ac:dyDescent="0.25">
      <c r="A3855" s="2">
        <v>45216.583333333336</v>
      </c>
      <c r="B3855">
        <v>116710</v>
      </c>
      <c r="C3855">
        <v>116745</v>
      </c>
      <c r="D3855">
        <v>116020</v>
      </c>
      <c r="E3855">
        <v>116095</v>
      </c>
    </row>
    <row r="3856" spans="1:5" x14ac:dyDescent="0.25">
      <c r="A3856" s="2">
        <v>45216.541666666664</v>
      </c>
      <c r="B3856">
        <v>116905</v>
      </c>
      <c r="C3856">
        <v>116970</v>
      </c>
      <c r="D3856">
        <v>116685</v>
      </c>
      <c r="E3856">
        <v>116710</v>
      </c>
    </row>
    <row r="3857" spans="1:5" x14ac:dyDescent="0.25">
      <c r="A3857" s="2">
        <v>45216.5</v>
      </c>
      <c r="B3857">
        <v>116715</v>
      </c>
      <c r="C3857">
        <v>116950</v>
      </c>
      <c r="D3857">
        <v>116610</v>
      </c>
      <c r="E3857">
        <v>116910</v>
      </c>
    </row>
    <row r="3858" spans="1:5" x14ac:dyDescent="0.25">
      <c r="A3858" s="2">
        <v>45216.458333333336</v>
      </c>
      <c r="B3858">
        <v>115810</v>
      </c>
      <c r="C3858">
        <v>116755</v>
      </c>
      <c r="D3858">
        <v>115745</v>
      </c>
      <c r="E3858">
        <v>116715</v>
      </c>
    </row>
    <row r="3859" spans="1:5" x14ac:dyDescent="0.25">
      <c r="A3859" s="2">
        <v>45216.416666666664</v>
      </c>
      <c r="B3859">
        <v>115710</v>
      </c>
      <c r="C3859">
        <v>115870</v>
      </c>
      <c r="D3859">
        <v>115560</v>
      </c>
      <c r="E3859">
        <v>115815</v>
      </c>
    </row>
    <row r="3860" spans="1:5" x14ac:dyDescent="0.25">
      <c r="A3860" s="2">
        <v>45216.375</v>
      </c>
      <c r="B3860">
        <v>116140</v>
      </c>
      <c r="C3860">
        <v>116575</v>
      </c>
      <c r="D3860">
        <v>115700</v>
      </c>
      <c r="E3860">
        <v>115705</v>
      </c>
    </row>
    <row r="3861" spans="1:5" x14ac:dyDescent="0.25">
      <c r="A3861" s="2">
        <v>45215.708333333336</v>
      </c>
      <c r="B3861">
        <v>116715</v>
      </c>
      <c r="C3861">
        <v>116745</v>
      </c>
      <c r="D3861">
        <v>116420</v>
      </c>
      <c r="E3861">
        <v>116420</v>
      </c>
    </row>
    <row r="3862" spans="1:5" x14ac:dyDescent="0.25">
      <c r="A3862" s="2">
        <v>45215.666666666664</v>
      </c>
      <c r="B3862">
        <v>116640</v>
      </c>
      <c r="C3862">
        <v>117000</v>
      </c>
      <c r="D3862">
        <v>116600</v>
      </c>
      <c r="E3862">
        <v>116710</v>
      </c>
    </row>
    <row r="3863" spans="1:5" x14ac:dyDescent="0.25">
      <c r="A3863" s="2">
        <v>45215.625</v>
      </c>
      <c r="B3863">
        <v>116705</v>
      </c>
      <c r="C3863">
        <v>116720</v>
      </c>
      <c r="D3863">
        <v>116475</v>
      </c>
      <c r="E3863">
        <v>116640</v>
      </c>
    </row>
    <row r="3864" spans="1:5" x14ac:dyDescent="0.25">
      <c r="A3864" s="2">
        <v>45215.583333333336</v>
      </c>
      <c r="B3864">
        <v>116755</v>
      </c>
      <c r="C3864">
        <v>116885</v>
      </c>
      <c r="D3864">
        <v>116260</v>
      </c>
      <c r="E3864">
        <v>116710</v>
      </c>
    </row>
    <row r="3865" spans="1:5" x14ac:dyDescent="0.25">
      <c r="A3865" s="2">
        <v>45215.541666666664</v>
      </c>
      <c r="B3865">
        <v>116635</v>
      </c>
      <c r="C3865">
        <v>116770</v>
      </c>
      <c r="D3865">
        <v>116515</v>
      </c>
      <c r="E3865">
        <v>116755</v>
      </c>
    </row>
    <row r="3866" spans="1:5" x14ac:dyDescent="0.25">
      <c r="A3866" s="2">
        <v>45215.5</v>
      </c>
      <c r="B3866">
        <v>116705</v>
      </c>
      <c r="C3866">
        <v>116805</v>
      </c>
      <c r="D3866">
        <v>116425</v>
      </c>
      <c r="E3866">
        <v>116630</v>
      </c>
    </row>
    <row r="3867" spans="1:5" x14ac:dyDescent="0.25">
      <c r="A3867" s="2">
        <v>45215.458333333336</v>
      </c>
      <c r="B3867">
        <v>116420</v>
      </c>
      <c r="C3867">
        <v>117035</v>
      </c>
      <c r="D3867">
        <v>116095</v>
      </c>
      <c r="E3867">
        <v>116705</v>
      </c>
    </row>
    <row r="3868" spans="1:5" x14ac:dyDescent="0.25">
      <c r="A3868" s="2">
        <v>45215.416666666664</v>
      </c>
      <c r="B3868">
        <v>116745</v>
      </c>
      <c r="C3868">
        <v>116775</v>
      </c>
      <c r="D3868">
        <v>116100</v>
      </c>
      <c r="E3868">
        <v>116415</v>
      </c>
    </row>
    <row r="3869" spans="1:5" x14ac:dyDescent="0.25">
      <c r="A3869" s="2">
        <v>45215.375</v>
      </c>
      <c r="B3869">
        <v>116400</v>
      </c>
      <c r="C3869">
        <v>116835</v>
      </c>
      <c r="D3869">
        <v>116350</v>
      </c>
      <c r="E3869">
        <v>116745</v>
      </c>
    </row>
    <row r="3870" spans="1:5" x14ac:dyDescent="0.25">
      <c r="A3870" s="2">
        <v>45212.708333333336</v>
      </c>
      <c r="B3870">
        <v>115865</v>
      </c>
      <c r="C3870">
        <v>115980</v>
      </c>
      <c r="D3870">
        <v>115685</v>
      </c>
      <c r="E3870">
        <v>115875</v>
      </c>
    </row>
    <row r="3871" spans="1:5" x14ac:dyDescent="0.25">
      <c r="A3871" s="2">
        <v>45212.666666666664</v>
      </c>
      <c r="B3871">
        <v>115975</v>
      </c>
      <c r="C3871">
        <v>116280</v>
      </c>
      <c r="D3871">
        <v>115825</v>
      </c>
      <c r="E3871">
        <v>115865</v>
      </c>
    </row>
    <row r="3872" spans="1:5" x14ac:dyDescent="0.25">
      <c r="A3872" s="2">
        <v>45212.625</v>
      </c>
      <c r="B3872">
        <v>116040</v>
      </c>
      <c r="C3872">
        <v>116160</v>
      </c>
      <c r="D3872">
        <v>115760</v>
      </c>
      <c r="E3872">
        <v>115970</v>
      </c>
    </row>
    <row r="3873" spans="1:5" x14ac:dyDescent="0.25">
      <c r="A3873" s="2">
        <v>45212.583333333336</v>
      </c>
      <c r="B3873">
        <v>116645</v>
      </c>
      <c r="C3873">
        <v>116725</v>
      </c>
      <c r="D3873">
        <v>115710</v>
      </c>
      <c r="E3873">
        <v>116035</v>
      </c>
    </row>
    <row r="3874" spans="1:5" x14ac:dyDescent="0.25">
      <c r="A3874" s="2">
        <v>45212.541666666664</v>
      </c>
      <c r="B3874">
        <v>116300</v>
      </c>
      <c r="C3874">
        <v>116830</v>
      </c>
      <c r="D3874">
        <v>116240</v>
      </c>
      <c r="E3874">
        <v>116645</v>
      </c>
    </row>
    <row r="3875" spans="1:5" x14ac:dyDescent="0.25">
      <c r="A3875" s="2">
        <v>45212.5</v>
      </c>
      <c r="B3875">
        <v>116745</v>
      </c>
      <c r="C3875">
        <v>116830</v>
      </c>
      <c r="D3875">
        <v>116225</v>
      </c>
      <c r="E3875">
        <v>116300</v>
      </c>
    </row>
    <row r="3876" spans="1:5" x14ac:dyDescent="0.25">
      <c r="A3876" s="2">
        <v>45212.458333333336</v>
      </c>
      <c r="B3876">
        <v>117145</v>
      </c>
      <c r="C3876">
        <v>117145</v>
      </c>
      <c r="D3876">
        <v>116585</v>
      </c>
      <c r="E3876">
        <v>116750</v>
      </c>
    </row>
    <row r="3877" spans="1:5" x14ac:dyDescent="0.25">
      <c r="A3877" s="2">
        <v>45212.416666666664</v>
      </c>
      <c r="B3877">
        <v>116875</v>
      </c>
      <c r="C3877">
        <v>117185</v>
      </c>
      <c r="D3877">
        <v>116405</v>
      </c>
      <c r="E3877">
        <v>117145</v>
      </c>
    </row>
    <row r="3878" spans="1:5" x14ac:dyDescent="0.25">
      <c r="A3878" s="2">
        <v>45212.375</v>
      </c>
      <c r="B3878">
        <v>116300</v>
      </c>
      <c r="C3878">
        <v>116910</v>
      </c>
      <c r="D3878">
        <v>116215</v>
      </c>
      <c r="E3878">
        <v>116875</v>
      </c>
    </row>
    <row r="3879" spans="1:5" x14ac:dyDescent="0.25">
      <c r="A3879" s="2">
        <v>45210.708333333336</v>
      </c>
      <c r="B3879">
        <v>117215</v>
      </c>
      <c r="C3879">
        <v>117465</v>
      </c>
      <c r="D3879">
        <v>117175</v>
      </c>
      <c r="E3879">
        <v>117405</v>
      </c>
    </row>
    <row r="3880" spans="1:5" x14ac:dyDescent="0.25">
      <c r="A3880" s="2">
        <v>45210.666666666664</v>
      </c>
      <c r="B3880">
        <v>116900</v>
      </c>
      <c r="C3880">
        <v>117340</v>
      </c>
      <c r="D3880">
        <v>116860</v>
      </c>
      <c r="E3880">
        <v>117210</v>
      </c>
    </row>
    <row r="3881" spans="1:5" x14ac:dyDescent="0.25">
      <c r="A3881" s="2">
        <v>45210.625</v>
      </c>
      <c r="B3881">
        <v>116640</v>
      </c>
      <c r="C3881">
        <v>117075</v>
      </c>
      <c r="D3881">
        <v>116625</v>
      </c>
      <c r="E3881">
        <v>116900</v>
      </c>
    </row>
    <row r="3882" spans="1:5" x14ac:dyDescent="0.25">
      <c r="A3882" s="2">
        <v>45210.583333333336</v>
      </c>
      <c r="B3882">
        <v>116610</v>
      </c>
      <c r="C3882">
        <v>116710</v>
      </c>
      <c r="D3882">
        <v>116425</v>
      </c>
      <c r="E3882">
        <v>116640</v>
      </c>
    </row>
    <row r="3883" spans="1:5" x14ac:dyDescent="0.25">
      <c r="A3883" s="2">
        <v>45210.541666666664</v>
      </c>
      <c r="B3883">
        <v>116615</v>
      </c>
      <c r="C3883">
        <v>116690</v>
      </c>
      <c r="D3883">
        <v>116385</v>
      </c>
      <c r="E3883">
        <v>116610</v>
      </c>
    </row>
    <row r="3884" spans="1:5" x14ac:dyDescent="0.25">
      <c r="A3884" s="2">
        <v>45210.5</v>
      </c>
      <c r="B3884">
        <v>116815</v>
      </c>
      <c r="C3884">
        <v>116840</v>
      </c>
      <c r="D3884">
        <v>116485</v>
      </c>
      <c r="E3884">
        <v>116620</v>
      </c>
    </row>
    <row r="3885" spans="1:5" x14ac:dyDescent="0.25">
      <c r="A3885" s="2">
        <v>45210.458333333336</v>
      </c>
      <c r="B3885">
        <v>116690</v>
      </c>
      <c r="C3885">
        <v>117130</v>
      </c>
      <c r="D3885">
        <v>116655</v>
      </c>
      <c r="E3885">
        <v>116820</v>
      </c>
    </row>
    <row r="3886" spans="1:5" x14ac:dyDescent="0.25">
      <c r="A3886" s="2">
        <v>45210.416666666664</v>
      </c>
      <c r="B3886">
        <v>117060</v>
      </c>
      <c r="C3886">
        <v>117220</v>
      </c>
      <c r="D3886">
        <v>116675</v>
      </c>
      <c r="E3886">
        <v>116690</v>
      </c>
    </row>
    <row r="3887" spans="1:5" x14ac:dyDescent="0.25">
      <c r="A3887" s="2">
        <v>45210.375</v>
      </c>
      <c r="B3887">
        <v>117295</v>
      </c>
      <c r="C3887">
        <v>117695</v>
      </c>
      <c r="D3887">
        <v>117035</v>
      </c>
      <c r="E3887">
        <v>117065</v>
      </c>
    </row>
    <row r="3888" spans="1:5" x14ac:dyDescent="0.25">
      <c r="A3888" s="2">
        <v>45209.708333333336</v>
      </c>
      <c r="B3888">
        <v>117015</v>
      </c>
      <c r="C3888">
        <v>117045</v>
      </c>
      <c r="D3888">
        <v>116760</v>
      </c>
      <c r="E3888">
        <v>116760</v>
      </c>
    </row>
    <row r="3889" spans="1:5" x14ac:dyDescent="0.25">
      <c r="A3889" s="2">
        <v>45209.666666666664</v>
      </c>
      <c r="B3889">
        <v>116920</v>
      </c>
      <c r="C3889">
        <v>117180</v>
      </c>
      <c r="D3889">
        <v>116855</v>
      </c>
      <c r="E3889">
        <v>117010</v>
      </c>
    </row>
    <row r="3890" spans="1:5" x14ac:dyDescent="0.25">
      <c r="A3890" s="2">
        <v>45209.625</v>
      </c>
      <c r="B3890">
        <v>116900</v>
      </c>
      <c r="C3890">
        <v>117095</v>
      </c>
      <c r="D3890">
        <v>116805</v>
      </c>
      <c r="E3890">
        <v>116915</v>
      </c>
    </row>
    <row r="3891" spans="1:5" x14ac:dyDescent="0.25">
      <c r="A3891" s="2">
        <v>45209.583333333336</v>
      </c>
      <c r="B3891">
        <v>116800</v>
      </c>
      <c r="C3891">
        <v>116945</v>
      </c>
      <c r="D3891">
        <v>116580</v>
      </c>
      <c r="E3891">
        <v>116900</v>
      </c>
    </row>
    <row r="3892" spans="1:5" x14ac:dyDescent="0.25">
      <c r="A3892" s="2">
        <v>45209.541666666664</v>
      </c>
      <c r="B3892">
        <v>116850</v>
      </c>
      <c r="C3892">
        <v>116945</v>
      </c>
      <c r="D3892">
        <v>116750</v>
      </c>
      <c r="E3892">
        <v>116800</v>
      </c>
    </row>
    <row r="3893" spans="1:5" x14ac:dyDescent="0.25">
      <c r="A3893" s="2">
        <v>45209.5</v>
      </c>
      <c r="B3893">
        <v>116790</v>
      </c>
      <c r="C3893">
        <v>116980</v>
      </c>
      <c r="D3893">
        <v>116635</v>
      </c>
      <c r="E3893">
        <v>116850</v>
      </c>
    </row>
    <row r="3894" spans="1:5" x14ac:dyDescent="0.25">
      <c r="A3894" s="2">
        <v>45209.458333333336</v>
      </c>
      <c r="B3894">
        <v>116570</v>
      </c>
      <c r="C3894">
        <v>117040</v>
      </c>
      <c r="D3894">
        <v>116565</v>
      </c>
      <c r="E3894">
        <v>116790</v>
      </c>
    </row>
    <row r="3895" spans="1:5" x14ac:dyDescent="0.25">
      <c r="A3895" s="2">
        <v>45209.416666666664</v>
      </c>
      <c r="B3895">
        <v>115910</v>
      </c>
      <c r="C3895">
        <v>116580</v>
      </c>
      <c r="D3895">
        <v>115745</v>
      </c>
      <c r="E3895">
        <v>116575</v>
      </c>
    </row>
    <row r="3896" spans="1:5" x14ac:dyDescent="0.25">
      <c r="A3896" s="2">
        <v>45209.375</v>
      </c>
      <c r="B3896">
        <v>115900</v>
      </c>
      <c r="C3896">
        <v>116340</v>
      </c>
      <c r="D3896">
        <v>115775</v>
      </c>
      <c r="E3896">
        <v>115915</v>
      </c>
    </row>
    <row r="3897" spans="1:5" x14ac:dyDescent="0.25">
      <c r="A3897" s="2">
        <v>45208.708333333336</v>
      </c>
      <c r="B3897">
        <v>115465</v>
      </c>
      <c r="C3897">
        <v>115695</v>
      </c>
      <c r="D3897">
        <v>115400</v>
      </c>
      <c r="E3897">
        <v>115690</v>
      </c>
    </row>
    <row r="3898" spans="1:5" x14ac:dyDescent="0.25">
      <c r="A3898" s="2">
        <v>45208.666666666664</v>
      </c>
      <c r="B3898">
        <v>115285</v>
      </c>
      <c r="C3898">
        <v>115470</v>
      </c>
      <c r="D3898">
        <v>115020</v>
      </c>
      <c r="E3898">
        <v>115465</v>
      </c>
    </row>
    <row r="3899" spans="1:5" x14ac:dyDescent="0.25">
      <c r="A3899" s="2">
        <v>45208.625</v>
      </c>
      <c r="B3899">
        <v>115405</v>
      </c>
      <c r="C3899">
        <v>115495</v>
      </c>
      <c r="D3899">
        <v>115160</v>
      </c>
      <c r="E3899">
        <v>115285</v>
      </c>
    </row>
    <row r="3900" spans="1:5" x14ac:dyDescent="0.25">
      <c r="A3900" s="2">
        <v>45208.583333333336</v>
      </c>
      <c r="B3900">
        <v>114135</v>
      </c>
      <c r="C3900">
        <v>115440</v>
      </c>
      <c r="D3900">
        <v>114065</v>
      </c>
      <c r="E3900">
        <v>115405</v>
      </c>
    </row>
    <row r="3901" spans="1:5" x14ac:dyDescent="0.25">
      <c r="A3901" s="2">
        <v>45208.541666666664</v>
      </c>
      <c r="B3901">
        <v>114030</v>
      </c>
      <c r="C3901">
        <v>114210</v>
      </c>
      <c r="D3901">
        <v>113940</v>
      </c>
      <c r="E3901">
        <v>114130</v>
      </c>
    </row>
    <row r="3902" spans="1:5" x14ac:dyDescent="0.25">
      <c r="A3902" s="2">
        <v>45208.5</v>
      </c>
      <c r="B3902">
        <v>114010</v>
      </c>
      <c r="C3902">
        <v>114235</v>
      </c>
      <c r="D3902">
        <v>113890</v>
      </c>
      <c r="E3902">
        <v>114030</v>
      </c>
    </row>
    <row r="3903" spans="1:5" x14ac:dyDescent="0.25">
      <c r="A3903" s="2">
        <v>45208.458333333336</v>
      </c>
      <c r="B3903">
        <v>113910</v>
      </c>
      <c r="C3903">
        <v>114175</v>
      </c>
      <c r="D3903">
        <v>113670</v>
      </c>
      <c r="E3903">
        <v>114015</v>
      </c>
    </row>
    <row r="3904" spans="1:5" x14ac:dyDescent="0.25">
      <c r="A3904" s="2">
        <v>45208.416666666664</v>
      </c>
      <c r="B3904">
        <v>113735</v>
      </c>
      <c r="C3904">
        <v>114185</v>
      </c>
      <c r="D3904">
        <v>113730</v>
      </c>
      <c r="E3904">
        <v>113905</v>
      </c>
    </row>
    <row r="3905" spans="1:5" x14ac:dyDescent="0.25">
      <c r="A3905" s="2">
        <v>45208.375</v>
      </c>
      <c r="B3905">
        <v>113620</v>
      </c>
      <c r="C3905">
        <v>114085</v>
      </c>
      <c r="D3905">
        <v>113440</v>
      </c>
      <c r="E3905">
        <v>113735</v>
      </c>
    </row>
    <row r="3906" spans="1:5" x14ac:dyDescent="0.25">
      <c r="A3906" s="2">
        <v>45205.708333333336</v>
      </c>
      <c r="B3906">
        <v>114460</v>
      </c>
      <c r="C3906">
        <v>114745</v>
      </c>
      <c r="D3906">
        <v>114420</v>
      </c>
      <c r="E3906">
        <v>114700</v>
      </c>
    </row>
    <row r="3907" spans="1:5" x14ac:dyDescent="0.25">
      <c r="A3907" s="2">
        <v>45205.666666666664</v>
      </c>
      <c r="B3907">
        <v>114680</v>
      </c>
      <c r="C3907">
        <v>114755</v>
      </c>
      <c r="D3907">
        <v>114395</v>
      </c>
      <c r="E3907">
        <v>114460</v>
      </c>
    </row>
    <row r="3908" spans="1:5" x14ac:dyDescent="0.25">
      <c r="A3908" s="2">
        <v>45205.625</v>
      </c>
      <c r="B3908">
        <v>114550</v>
      </c>
      <c r="C3908">
        <v>114795</v>
      </c>
      <c r="D3908">
        <v>114450</v>
      </c>
      <c r="E3908">
        <v>114675</v>
      </c>
    </row>
    <row r="3909" spans="1:5" x14ac:dyDescent="0.25">
      <c r="A3909" s="2">
        <v>45205.583333333336</v>
      </c>
      <c r="B3909">
        <v>114005</v>
      </c>
      <c r="C3909">
        <v>114615</v>
      </c>
      <c r="D3909">
        <v>113990</v>
      </c>
      <c r="E3909">
        <v>114555</v>
      </c>
    </row>
    <row r="3910" spans="1:5" x14ac:dyDescent="0.25">
      <c r="A3910" s="2">
        <v>45205.541666666664</v>
      </c>
      <c r="B3910">
        <v>113935</v>
      </c>
      <c r="C3910">
        <v>114180</v>
      </c>
      <c r="D3910">
        <v>113715</v>
      </c>
      <c r="E3910">
        <v>114000</v>
      </c>
    </row>
    <row r="3911" spans="1:5" x14ac:dyDescent="0.25">
      <c r="A3911" s="2">
        <v>45205.5</v>
      </c>
      <c r="B3911">
        <v>112690</v>
      </c>
      <c r="C3911">
        <v>114055</v>
      </c>
      <c r="D3911">
        <v>112650</v>
      </c>
      <c r="E3911">
        <v>113930</v>
      </c>
    </row>
    <row r="3912" spans="1:5" x14ac:dyDescent="0.25">
      <c r="A3912" s="2">
        <v>45205.458333333336</v>
      </c>
      <c r="B3912">
        <v>112225</v>
      </c>
      <c r="C3912">
        <v>112775</v>
      </c>
      <c r="D3912">
        <v>111860</v>
      </c>
      <c r="E3912">
        <v>112685</v>
      </c>
    </row>
    <row r="3913" spans="1:5" x14ac:dyDescent="0.25">
      <c r="A3913" s="2">
        <v>45205.416666666664</v>
      </c>
      <c r="B3913">
        <v>112635</v>
      </c>
      <c r="C3913">
        <v>112995</v>
      </c>
      <c r="D3913">
        <v>112175</v>
      </c>
      <c r="E3913">
        <v>112220</v>
      </c>
    </row>
    <row r="3914" spans="1:5" x14ac:dyDescent="0.25">
      <c r="A3914" s="2">
        <v>45205.375</v>
      </c>
      <c r="B3914">
        <v>113800</v>
      </c>
      <c r="C3914">
        <v>113910</v>
      </c>
      <c r="D3914">
        <v>112305</v>
      </c>
      <c r="E3914">
        <v>112635</v>
      </c>
    </row>
    <row r="3915" spans="1:5" x14ac:dyDescent="0.25">
      <c r="A3915" s="2">
        <v>45204.708333333336</v>
      </c>
      <c r="B3915">
        <v>113695</v>
      </c>
      <c r="C3915">
        <v>113815</v>
      </c>
      <c r="D3915">
        <v>113580</v>
      </c>
      <c r="E3915">
        <v>113750</v>
      </c>
    </row>
    <row r="3916" spans="1:5" x14ac:dyDescent="0.25">
      <c r="A3916" s="2">
        <v>45204.666666666664</v>
      </c>
      <c r="B3916">
        <v>113700</v>
      </c>
      <c r="C3916">
        <v>113785</v>
      </c>
      <c r="D3916">
        <v>113520</v>
      </c>
      <c r="E3916">
        <v>113700</v>
      </c>
    </row>
    <row r="3917" spans="1:5" x14ac:dyDescent="0.25">
      <c r="A3917" s="2">
        <v>45204.625</v>
      </c>
      <c r="B3917">
        <v>113300</v>
      </c>
      <c r="C3917">
        <v>113720</v>
      </c>
      <c r="D3917">
        <v>113205</v>
      </c>
      <c r="E3917">
        <v>113700</v>
      </c>
    </row>
    <row r="3918" spans="1:5" x14ac:dyDescent="0.25">
      <c r="A3918" s="2">
        <v>45204.583333333336</v>
      </c>
      <c r="B3918">
        <v>113215</v>
      </c>
      <c r="C3918">
        <v>113310</v>
      </c>
      <c r="D3918">
        <v>113030</v>
      </c>
      <c r="E3918">
        <v>113300</v>
      </c>
    </row>
    <row r="3919" spans="1:5" x14ac:dyDescent="0.25">
      <c r="A3919" s="2">
        <v>45204.541666666664</v>
      </c>
      <c r="B3919">
        <v>113210</v>
      </c>
      <c r="C3919">
        <v>113435</v>
      </c>
      <c r="D3919">
        <v>113120</v>
      </c>
      <c r="E3919">
        <v>113210</v>
      </c>
    </row>
    <row r="3920" spans="1:5" x14ac:dyDescent="0.25">
      <c r="A3920" s="2">
        <v>45204.5</v>
      </c>
      <c r="B3920">
        <v>113340</v>
      </c>
      <c r="C3920">
        <v>113430</v>
      </c>
      <c r="D3920">
        <v>113075</v>
      </c>
      <c r="E3920">
        <v>113210</v>
      </c>
    </row>
    <row r="3921" spans="1:5" x14ac:dyDescent="0.25">
      <c r="A3921" s="2">
        <v>45204.458333333336</v>
      </c>
      <c r="B3921">
        <v>114630</v>
      </c>
      <c r="C3921">
        <v>114640</v>
      </c>
      <c r="D3921">
        <v>113295</v>
      </c>
      <c r="E3921">
        <v>113340</v>
      </c>
    </row>
    <row r="3922" spans="1:5" x14ac:dyDescent="0.25">
      <c r="A3922" s="2">
        <v>45204.416666666664</v>
      </c>
      <c r="B3922">
        <v>113910</v>
      </c>
      <c r="C3922">
        <v>114720</v>
      </c>
      <c r="D3922">
        <v>113850</v>
      </c>
      <c r="E3922">
        <v>114625</v>
      </c>
    </row>
    <row r="3923" spans="1:5" x14ac:dyDescent="0.25">
      <c r="A3923" s="2">
        <v>45204.375</v>
      </c>
      <c r="B3923">
        <v>114000</v>
      </c>
      <c r="C3923">
        <v>114020</v>
      </c>
      <c r="D3923">
        <v>113505</v>
      </c>
      <c r="E3923">
        <v>113910</v>
      </c>
    </row>
    <row r="3924" spans="1:5" x14ac:dyDescent="0.25">
      <c r="A3924" s="2">
        <v>45203.708333333336</v>
      </c>
      <c r="B3924">
        <v>114015</v>
      </c>
      <c r="C3924">
        <v>114150</v>
      </c>
      <c r="D3924">
        <v>113780</v>
      </c>
      <c r="E3924">
        <v>113780</v>
      </c>
    </row>
    <row r="3925" spans="1:5" x14ac:dyDescent="0.25">
      <c r="A3925" s="2">
        <v>45203.666666666664</v>
      </c>
      <c r="B3925">
        <v>113945</v>
      </c>
      <c r="C3925">
        <v>114285</v>
      </c>
      <c r="D3925">
        <v>113915</v>
      </c>
      <c r="E3925">
        <v>114010</v>
      </c>
    </row>
    <row r="3926" spans="1:5" x14ac:dyDescent="0.25">
      <c r="A3926" s="2">
        <v>45203.625</v>
      </c>
      <c r="B3926">
        <v>114050</v>
      </c>
      <c r="C3926">
        <v>114105</v>
      </c>
      <c r="D3926">
        <v>113810</v>
      </c>
      <c r="E3926">
        <v>113940</v>
      </c>
    </row>
    <row r="3927" spans="1:5" x14ac:dyDescent="0.25">
      <c r="A3927" s="2">
        <v>45203.583333333336</v>
      </c>
      <c r="B3927">
        <v>114335</v>
      </c>
      <c r="C3927">
        <v>114360</v>
      </c>
      <c r="D3927">
        <v>113925</v>
      </c>
      <c r="E3927">
        <v>114050</v>
      </c>
    </row>
    <row r="3928" spans="1:5" x14ac:dyDescent="0.25">
      <c r="A3928" s="2">
        <v>45203.541666666664</v>
      </c>
      <c r="B3928">
        <v>114205</v>
      </c>
      <c r="C3928">
        <v>114580</v>
      </c>
      <c r="D3928">
        <v>114080</v>
      </c>
      <c r="E3928">
        <v>114330</v>
      </c>
    </row>
    <row r="3929" spans="1:5" x14ac:dyDescent="0.25">
      <c r="A3929" s="2">
        <v>45203.5</v>
      </c>
      <c r="B3929">
        <v>113900</v>
      </c>
      <c r="C3929">
        <v>114260</v>
      </c>
      <c r="D3929">
        <v>113745</v>
      </c>
      <c r="E3929">
        <v>114210</v>
      </c>
    </row>
    <row r="3930" spans="1:5" x14ac:dyDescent="0.25">
      <c r="A3930" s="2">
        <v>45203.458333333336</v>
      </c>
      <c r="B3930">
        <v>113700</v>
      </c>
      <c r="C3930">
        <v>114025</v>
      </c>
      <c r="D3930">
        <v>113420</v>
      </c>
      <c r="E3930">
        <v>113900</v>
      </c>
    </row>
    <row r="3931" spans="1:5" x14ac:dyDescent="0.25">
      <c r="A3931" s="2">
        <v>45203.416666666664</v>
      </c>
      <c r="B3931">
        <v>113995</v>
      </c>
      <c r="C3931">
        <v>114235</v>
      </c>
      <c r="D3931">
        <v>113535</v>
      </c>
      <c r="E3931">
        <v>113695</v>
      </c>
    </row>
    <row r="3932" spans="1:5" x14ac:dyDescent="0.25">
      <c r="A3932" s="2">
        <v>45203.375</v>
      </c>
      <c r="B3932">
        <v>114290</v>
      </c>
      <c r="C3932">
        <v>114530</v>
      </c>
      <c r="D3932">
        <v>113920</v>
      </c>
      <c r="E3932">
        <v>113995</v>
      </c>
    </row>
    <row r="3933" spans="1:5" x14ac:dyDescent="0.25">
      <c r="A3933" s="2">
        <v>45202.708333333336</v>
      </c>
      <c r="B3933">
        <v>113805</v>
      </c>
      <c r="C3933">
        <v>113950</v>
      </c>
      <c r="D3933">
        <v>113555</v>
      </c>
      <c r="E3933">
        <v>113620</v>
      </c>
    </row>
    <row r="3934" spans="1:5" x14ac:dyDescent="0.25">
      <c r="A3934" s="2">
        <v>45202.666666666664</v>
      </c>
      <c r="B3934">
        <v>113750</v>
      </c>
      <c r="C3934">
        <v>113845</v>
      </c>
      <c r="D3934">
        <v>113580</v>
      </c>
      <c r="E3934">
        <v>113805</v>
      </c>
    </row>
    <row r="3935" spans="1:5" x14ac:dyDescent="0.25">
      <c r="A3935" s="2">
        <v>45202.625</v>
      </c>
      <c r="B3935">
        <v>114150</v>
      </c>
      <c r="C3935">
        <v>114295</v>
      </c>
      <c r="D3935">
        <v>113670</v>
      </c>
      <c r="E3935">
        <v>113750</v>
      </c>
    </row>
    <row r="3936" spans="1:5" x14ac:dyDescent="0.25">
      <c r="A3936" s="2">
        <v>45202.583333333336</v>
      </c>
      <c r="B3936">
        <v>114625</v>
      </c>
      <c r="C3936">
        <v>114710</v>
      </c>
      <c r="D3936">
        <v>114070</v>
      </c>
      <c r="E3936">
        <v>114150</v>
      </c>
    </row>
    <row r="3937" spans="1:5" x14ac:dyDescent="0.25">
      <c r="A3937" s="2">
        <v>45202.541666666664</v>
      </c>
      <c r="B3937">
        <v>114525</v>
      </c>
      <c r="C3937">
        <v>114865</v>
      </c>
      <c r="D3937">
        <v>114490</v>
      </c>
      <c r="E3937">
        <v>114625</v>
      </c>
    </row>
    <row r="3938" spans="1:5" x14ac:dyDescent="0.25">
      <c r="A3938" s="2">
        <v>45202.5</v>
      </c>
      <c r="B3938">
        <v>114700</v>
      </c>
      <c r="C3938">
        <v>114910</v>
      </c>
      <c r="D3938">
        <v>114455</v>
      </c>
      <c r="E3938">
        <v>114525</v>
      </c>
    </row>
    <row r="3939" spans="1:5" x14ac:dyDescent="0.25">
      <c r="A3939" s="2">
        <v>45202.458333333336</v>
      </c>
      <c r="B3939">
        <v>115365</v>
      </c>
      <c r="C3939">
        <v>115370</v>
      </c>
      <c r="D3939">
        <v>114665</v>
      </c>
      <c r="E3939">
        <v>114700</v>
      </c>
    </row>
    <row r="3940" spans="1:5" x14ac:dyDescent="0.25">
      <c r="A3940" s="2">
        <v>45202.416666666664</v>
      </c>
      <c r="B3940">
        <v>114790</v>
      </c>
      <c r="C3940">
        <v>115525</v>
      </c>
      <c r="D3940">
        <v>114765</v>
      </c>
      <c r="E3940">
        <v>115365</v>
      </c>
    </row>
    <row r="3941" spans="1:5" x14ac:dyDescent="0.25">
      <c r="A3941" s="2">
        <v>45202.375</v>
      </c>
      <c r="B3941">
        <v>115000</v>
      </c>
      <c r="C3941">
        <v>115005</v>
      </c>
      <c r="D3941">
        <v>114455</v>
      </c>
      <c r="E3941">
        <v>114790</v>
      </c>
    </row>
    <row r="3942" spans="1:5" x14ac:dyDescent="0.25">
      <c r="A3942" s="2">
        <v>45201.708333333336</v>
      </c>
      <c r="B3942">
        <v>115560</v>
      </c>
      <c r="C3942">
        <v>115680</v>
      </c>
      <c r="D3942">
        <v>115530</v>
      </c>
      <c r="E3942">
        <v>115580</v>
      </c>
    </row>
    <row r="3943" spans="1:5" x14ac:dyDescent="0.25">
      <c r="A3943" s="2">
        <v>45201.666666666664</v>
      </c>
      <c r="B3943">
        <v>115355</v>
      </c>
      <c r="C3943">
        <v>115665</v>
      </c>
      <c r="D3943">
        <v>115345</v>
      </c>
      <c r="E3943">
        <v>115555</v>
      </c>
    </row>
    <row r="3944" spans="1:5" x14ac:dyDescent="0.25">
      <c r="A3944" s="2">
        <v>45201.625</v>
      </c>
      <c r="B3944">
        <v>115660</v>
      </c>
      <c r="C3944">
        <v>115790</v>
      </c>
      <c r="D3944">
        <v>115230</v>
      </c>
      <c r="E3944">
        <v>115345</v>
      </c>
    </row>
    <row r="3945" spans="1:5" x14ac:dyDescent="0.25">
      <c r="A3945" s="2">
        <v>45201.583333333336</v>
      </c>
      <c r="B3945">
        <v>115730</v>
      </c>
      <c r="C3945">
        <v>115835</v>
      </c>
      <c r="D3945">
        <v>115550</v>
      </c>
      <c r="E3945">
        <v>115660</v>
      </c>
    </row>
    <row r="3946" spans="1:5" x14ac:dyDescent="0.25">
      <c r="A3946" s="2">
        <v>45201.541666666664</v>
      </c>
      <c r="B3946">
        <v>115655</v>
      </c>
      <c r="C3946">
        <v>115900</v>
      </c>
      <c r="D3946">
        <v>115555</v>
      </c>
      <c r="E3946">
        <v>115735</v>
      </c>
    </row>
    <row r="3947" spans="1:5" x14ac:dyDescent="0.25">
      <c r="A3947" s="2">
        <v>45201.5</v>
      </c>
      <c r="B3947">
        <v>115720</v>
      </c>
      <c r="C3947">
        <v>115895</v>
      </c>
      <c r="D3947">
        <v>115525</v>
      </c>
      <c r="E3947">
        <v>115650</v>
      </c>
    </row>
    <row r="3948" spans="1:5" x14ac:dyDescent="0.25">
      <c r="A3948" s="2">
        <v>45201.458333333336</v>
      </c>
      <c r="B3948">
        <v>116260</v>
      </c>
      <c r="C3948">
        <v>116450</v>
      </c>
      <c r="D3948">
        <v>115595</v>
      </c>
      <c r="E3948">
        <v>115725</v>
      </c>
    </row>
    <row r="3949" spans="1:5" x14ac:dyDescent="0.25">
      <c r="A3949" s="2">
        <v>45201.416666666664</v>
      </c>
      <c r="B3949">
        <v>117025</v>
      </c>
      <c r="C3949">
        <v>117295</v>
      </c>
      <c r="D3949">
        <v>116120</v>
      </c>
      <c r="E3949">
        <v>116260</v>
      </c>
    </row>
    <row r="3950" spans="1:5" x14ac:dyDescent="0.25">
      <c r="A3950" s="2">
        <v>45201.375</v>
      </c>
      <c r="B3950">
        <v>117000</v>
      </c>
      <c r="C3950">
        <v>117195</v>
      </c>
      <c r="D3950">
        <v>116775</v>
      </c>
      <c r="E3950">
        <v>117030</v>
      </c>
    </row>
    <row r="3951" spans="1:5" x14ac:dyDescent="0.25">
      <c r="A3951" s="2">
        <v>45198.708333333336</v>
      </c>
      <c r="B3951">
        <v>117130</v>
      </c>
      <c r="C3951">
        <v>117390</v>
      </c>
      <c r="D3951">
        <v>117120</v>
      </c>
      <c r="E3951">
        <v>117225</v>
      </c>
    </row>
    <row r="3952" spans="1:5" x14ac:dyDescent="0.25">
      <c r="A3952" s="2">
        <v>45198.666666666664</v>
      </c>
      <c r="B3952">
        <v>116840</v>
      </c>
      <c r="C3952">
        <v>117235</v>
      </c>
      <c r="D3952">
        <v>116730</v>
      </c>
      <c r="E3952">
        <v>117130</v>
      </c>
    </row>
    <row r="3953" spans="1:5" x14ac:dyDescent="0.25">
      <c r="A3953" s="2">
        <v>45198.625</v>
      </c>
      <c r="B3953">
        <v>116445</v>
      </c>
      <c r="C3953">
        <v>116860</v>
      </c>
      <c r="D3953">
        <v>116425</v>
      </c>
      <c r="E3953">
        <v>116840</v>
      </c>
    </row>
    <row r="3954" spans="1:5" x14ac:dyDescent="0.25">
      <c r="A3954" s="2">
        <v>45198.583333333336</v>
      </c>
      <c r="B3954">
        <v>116705</v>
      </c>
      <c r="C3954">
        <v>116775</v>
      </c>
      <c r="D3954">
        <v>116410</v>
      </c>
      <c r="E3954">
        <v>116440</v>
      </c>
    </row>
    <row r="3955" spans="1:5" x14ac:dyDescent="0.25">
      <c r="A3955" s="2">
        <v>45198.541666666664</v>
      </c>
      <c r="B3955">
        <v>116845</v>
      </c>
      <c r="C3955">
        <v>116970</v>
      </c>
      <c r="D3955">
        <v>116635</v>
      </c>
      <c r="E3955">
        <v>116710</v>
      </c>
    </row>
    <row r="3956" spans="1:5" x14ac:dyDescent="0.25">
      <c r="A3956" s="2">
        <v>45198.5</v>
      </c>
      <c r="B3956">
        <v>117130</v>
      </c>
      <c r="C3956">
        <v>117265</v>
      </c>
      <c r="D3956">
        <v>116755</v>
      </c>
      <c r="E3956">
        <v>116850</v>
      </c>
    </row>
    <row r="3957" spans="1:5" x14ac:dyDescent="0.25">
      <c r="A3957" s="2">
        <v>45198.458333333336</v>
      </c>
      <c r="B3957">
        <v>117340</v>
      </c>
      <c r="C3957">
        <v>117370</v>
      </c>
      <c r="D3957">
        <v>116940</v>
      </c>
      <c r="E3957">
        <v>117125</v>
      </c>
    </row>
    <row r="3958" spans="1:5" x14ac:dyDescent="0.25">
      <c r="A3958" s="2">
        <v>45198.416666666664</v>
      </c>
      <c r="B3958">
        <v>117655</v>
      </c>
      <c r="C3958">
        <v>117665</v>
      </c>
      <c r="D3958">
        <v>117030</v>
      </c>
      <c r="E3958">
        <v>117345</v>
      </c>
    </row>
    <row r="3959" spans="1:5" x14ac:dyDescent="0.25">
      <c r="A3959" s="2">
        <v>45198.375</v>
      </c>
      <c r="B3959">
        <v>116965</v>
      </c>
      <c r="C3959">
        <v>117730</v>
      </c>
      <c r="D3959">
        <v>116925</v>
      </c>
      <c r="E3959">
        <v>117655</v>
      </c>
    </row>
    <row r="3960" spans="1:5" x14ac:dyDescent="0.25">
      <c r="A3960" s="2">
        <v>45197.708333333336</v>
      </c>
      <c r="B3960">
        <v>116385</v>
      </c>
      <c r="C3960">
        <v>116570</v>
      </c>
      <c r="D3960">
        <v>116300</v>
      </c>
      <c r="E3960">
        <v>116570</v>
      </c>
    </row>
    <row r="3961" spans="1:5" x14ac:dyDescent="0.25">
      <c r="A3961" s="2">
        <v>45197.666666666664</v>
      </c>
      <c r="B3961">
        <v>116035</v>
      </c>
      <c r="C3961">
        <v>116620</v>
      </c>
      <c r="D3961">
        <v>116025</v>
      </c>
      <c r="E3961">
        <v>116390</v>
      </c>
    </row>
    <row r="3962" spans="1:5" x14ac:dyDescent="0.25">
      <c r="A3962" s="2">
        <v>45197.625</v>
      </c>
      <c r="B3962">
        <v>116055</v>
      </c>
      <c r="C3962">
        <v>116135</v>
      </c>
      <c r="D3962">
        <v>115890</v>
      </c>
      <c r="E3962">
        <v>116030</v>
      </c>
    </row>
    <row r="3963" spans="1:5" x14ac:dyDescent="0.25">
      <c r="A3963" s="2">
        <v>45197.583333333336</v>
      </c>
      <c r="B3963">
        <v>116075</v>
      </c>
      <c r="C3963">
        <v>116145</v>
      </c>
      <c r="D3963">
        <v>115815</v>
      </c>
      <c r="E3963">
        <v>116060</v>
      </c>
    </row>
    <row r="3964" spans="1:5" x14ac:dyDescent="0.25">
      <c r="A3964" s="2">
        <v>45197.541666666664</v>
      </c>
      <c r="B3964">
        <v>116095</v>
      </c>
      <c r="C3964">
        <v>116295</v>
      </c>
      <c r="D3964">
        <v>115930</v>
      </c>
      <c r="E3964">
        <v>116075</v>
      </c>
    </row>
    <row r="3965" spans="1:5" x14ac:dyDescent="0.25">
      <c r="A3965" s="2">
        <v>45197.5</v>
      </c>
      <c r="B3965">
        <v>115900</v>
      </c>
      <c r="C3965">
        <v>116140</v>
      </c>
      <c r="D3965">
        <v>115645</v>
      </c>
      <c r="E3965">
        <v>116090</v>
      </c>
    </row>
    <row r="3966" spans="1:5" x14ac:dyDescent="0.25">
      <c r="A3966" s="2">
        <v>45197.458333333336</v>
      </c>
      <c r="B3966">
        <v>115320</v>
      </c>
      <c r="C3966">
        <v>115920</v>
      </c>
      <c r="D3966">
        <v>115250</v>
      </c>
      <c r="E3966">
        <v>115905</v>
      </c>
    </row>
    <row r="3967" spans="1:5" x14ac:dyDescent="0.25">
      <c r="A3967" s="2">
        <v>45197.416666666664</v>
      </c>
      <c r="B3967">
        <v>114840</v>
      </c>
      <c r="C3967">
        <v>115335</v>
      </c>
      <c r="D3967">
        <v>114730</v>
      </c>
      <c r="E3967">
        <v>115320</v>
      </c>
    </row>
    <row r="3968" spans="1:5" x14ac:dyDescent="0.25">
      <c r="A3968" s="2">
        <v>45197.375</v>
      </c>
      <c r="B3968">
        <v>115000</v>
      </c>
      <c r="C3968">
        <v>115470</v>
      </c>
      <c r="D3968">
        <v>114695</v>
      </c>
      <c r="E3968">
        <v>114835</v>
      </c>
    </row>
    <row r="3969" spans="1:5" x14ac:dyDescent="0.25">
      <c r="A3969" s="2">
        <v>45196.708333333336</v>
      </c>
      <c r="B3969">
        <v>114805</v>
      </c>
      <c r="C3969">
        <v>114985</v>
      </c>
      <c r="D3969">
        <v>114715</v>
      </c>
      <c r="E3969">
        <v>114970</v>
      </c>
    </row>
    <row r="3970" spans="1:5" x14ac:dyDescent="0.25">
      <c r="A3970" s="2">
        <v>45196.666666666664</v>
      </c>
      <c r="B3970">
        <v>114565</v>
      </c>
      <c r="C3970">
        <v>114955</v>
      </c>
      <c r="D3970">
        <v>114425</v>
      </c>
      <c r="E3970">
        <v>114805</v>
      </c>
    </row>
    <row r="3971" spans="1:5" x14ac:dyDescent="0.25">
      <c r="A3971" s="2">
        <v>45196.625</v>
      </c>
      <c r="B3971">
        <v>114195</v>
      </c>
      <c r="C3971">
        <v>114770</v>
      </c>
      <c r="D3971">
        <v>113985</v>
      </c>
      <c r="E3971">
        <v>114565</v>
      </c>
    </row>
    <row r="3972" spans="1:5" x14ac:dyDescent="0.25">
      <c r="A3972" s="2">
        <v>45196.583333333336</v>
      </c>
      <c r="B3972">
        <v>114810</v>
      </c>
      <c r="C3972">
        <v>114885</v>
      </c>
      <c r="D3972">
        <v>114065</v>
      </c>
      <c r="E3972">
        <v>114195</v>
      </c>
    </row>
    <row r="3973" spans="1:5" x14ac:dyDescent="0.25">
      <c r="A3973" s="2">
        <v>45196.541666666664</v>
      </c>
      <c r="B3973">
        <v>114955</v>
      </c>
      <c r="C3973">
        <v>115055</v>
      </c>
      <c r="D3973">
        <v>114765</v>
      </c>
      <c r="E3973">
        <v>114810</v>
      </c>
    </row>
    <row r="3974" spans="1:5" x14ac:dyDescent="0.25">
      <c r="A3974" s="2">
        <v>45196.5</v>
      </c>
      <c r="B3974">
        <v>115175</v>
      </c>
      <c r="C3974">
        <v>115320</v>
      </c>
      <c r="D3974">
        <v>114915</v>
      </c>
      <c r="E3974">
        <v>114955</v>
      </c>
    </row>
    <row r="3975" spans="1:5" x14ac:dyDescent="0.25">
      <c r="A3975" s="2">
        <v>45196.458333333336</v>
      </c>
      <c r="B3975">
        <v>115525</v>
      </c>
      <c r="C3975">
        <v>115610</v>
      </c>
      <c r="D3975">
        <v>115025</v>
      </c>
      <c r="E3975">
        <v>115170</v>
      </c>
    </row>
    <row r="3976" spans="1:5" x14ac:dyDescent="0.25">
      <c r="A3976" s="2">
        <v>45196.416666666664</v>
      </c>
      <c r="B3976">
        <v>115575</v>
      </c>
      <c r="C3976">
        <v>115995</v>
      </c>
      <c r="D3976">
        <v>115465</v>
      </c>
      <c r="E3976">
        <v>115530</v>
      </c>
    </row>
    <row r="3977" spans="1:5" x14ac:dyDescent="0.25">
      <c r="A3977" s="2">
        <v>45196.375</v>
      </c>
      <c r="B3977">
        <v>115400</v>
      </c>
      <c r="C3977">
        <v>115585</v>
      </c>
      <c r="D3977">
        <v>115240</v>
      </c>
      <c r="E3977">
        <v>115580</v>
      </c>
    </row>
    <row r="3978" spans="1:5" x14ac:dyDescent="0.25">
      <c r="A3978" s="2">
        <v>45195.708333333336</v>
      </c>
      <c r="B3978">
        <v>114975</v>
      </c>
      <c r="C3978">
        <v>115030</v>
      </c>
      <c r="D3978">
        <v>114685</v>
      </c>
      <c r="E3978">
        <v>114805</v>
      </c>
    </row>
    <row r="3979" spans="1:5" x14ac:dyDescent="0.25">
      <c r="A3979" s="2">
        <v>45195.666666666664</v>
      </c>
      <c r="B3979">
        <v>115175</v>
      </c>
      <c r="C3979">
        <v>115235</v>
      </c>
      <c r="D3979">
        <v>114830</v>
      </c>
      <c r="E3979">
        <v>114970</v>
      </c>
    </row>
    <row r="3980" spans="1:5" x14ac:dyDescent="0.25">
      <c r="A3980" s="2">
        <v>45195.625</v>
      </c>
      <c r="B3980">
        <v>115365</v>
      </c>
      <c r="C3980">
        <v>115420</v>
      </c>
      <c r="D3980">
        <v>115090</v>
      </c>
      <c r="E3980">
        <v>115175</v>
      </c>
    </row>
    <row r="3981" spans="1:5" x14ac:dyDescent="0.25">
      <c r="A3981" s="2">
        <v>45195.583333333336</v>
      </c>
      <c r="B3981">
        <v>115565</v>
      </c>
      <c r="C3981">
        <v>115575</v>
      </c>
      <c r="D3981">
        <v>115015</v>
      </c>
      <c r="E3981">
        <v>115365</v>
      </c>
    </row>
    <row r="3982" spans="1:5" x14ac:dyDescent="0.25">
      <c r="A3982" s="2">
        <v>45195.541666666664</v>
      </c>
      <c r="B3982">
        <v>115635</v>
      </c>
      <c r="C3982">
        <v>115740</v>
      </c>
      <c r="D3982">
        <v>115520</v>
      </c>
      <c r="E3982">
        <v>115565</v>
      </c>
    </row>
    <row r="3983" spans="1:5" x14ac:dyDescent="0.25">
      <c r="A3983" s="2">
        <v>45195.5</v>
      </c>
      <c r="B3983">
        <v>116015</v>
      </c>
      <c r="C3983">
        <v>116020</v>
      </c>
      <c r="D3983">
        <v>115535</v>
      </c>
      <c r="E3983">
        <v>115635</v>
      </c>
    </row>
    <row r="3984" spans="1:5" x14ac:dyDescent="0.25">
      <c r="A3984" s="2">
        <v>45195.458333333336</v>
      </c>
      <c r="B3984">
        <v>115965</v>
      </c>
      <c r="C3984">
        <v>116085</v>
      </c>
      <c r="D3984">
        <v>115520</v>
      </c>
      <c r="E3984">
        <v>116015</v>
      </c>
    </row>
    <row r="3985" spans="1:5" x14ac:dyDescent="0.25">
      <c r="A3985" s="2">
        <v>45195.416666666664</v>
      </c>
      <c r="B3985">
        <v>115995</v>
      </c>
      <c r="C3985">
        <v>116150</v>
      </c>
      <c r="D3985">
        <v>115665</v>
      </c>
      <c r="E3985">
        <v>115965</v>
      </c>
    </row>
    <row r="3986" spans="1:5" x14ac:dyDescent="0.25">
      <c r="A3986" s="2">
        <v>45195.375</v>
      </c>
      <c r="B3986">
        <v>116550</v>
      </c>
      <c r="C3986">
        <v>116745</v>
      </c>
      <c r="D3986">
        <v>115865</v>
      </c>
      <c r="E3986">
        <v>115990</v>
      </c>
    </row>
    <row r="3987" spans="1:5" x14ac:dyDescent="0.25">
      <c r="A3987" s="2">
        <v>45194.708333333336</v>
      </c>
      <c r="B3987">
        <v>116780</v>
      </c>
      <c r="C3987">
        <v>117130</v>
      </c>
      <c r="D3987">
        <v>116700</v>
      </c>
      <c r="E3987">
        <v>117005</v>
      </c>
    </row>
    <row r="3988" spans="1:5" x14ac:dyDescent="0.25">
      <c r="A3988" s="2">
        <v>45194.666666666664</v>
      </c>
      <c r="B3988">
        <v>116525</v>
      </c>
      <c r="C3988">
        <v>116800</v>
      </c>
      <c r="D3988">
        <v>116445</v>
      </c>
      <c r="E3988">
        <v>116780</v>
      </c>
    </row>
    <row r="3989" spans="1:5" x14ac:dyDescent="0.25">
      <c r="A3989" s="2">
        <v>45194.625</v>
      </c>
      <c r="B3989">
        <v>116635</v>
      </c>
      <c r="C3989">
        <v>116740</v>
      </c>
      <c r="D3989">
        <v>116480</v>
      </c>
      <c r="E3989">
        <v>116520</v>
      </c>
    </row>
    <row r="3990" spans="1:5" x14ac:dyDescent="0.25">
      <c r="A3990" s="2">
        <v>45194.583333333336</v>
      </c>
      <c r="B3990">
        <v>116375</v>
      </c>
      <c r="C3990">
        <v>116685</v>
      </c>
      <c r="D3990">
        <v>116355</v>
      </c>
      <c r="E3990">
        <v>116635</v>
      </c>
    </row>
    <row r="3991" spans="1:5" x14ac:dyDescent="0.25">
      <c r="A3991" s="2">
        <v>45194.541666666664</v>
      </c>
      <c r="B3991">
        <v>116610</v>
      </c>
      <c r="C3991">
        <v>116780</v>
      </c>
      <c r="D3991">
        <v>116340</v>
      </c>
      <c r="E3991">
        <v>116380</v>
      </c>
    </row>
    <row r="3992" spans="1:5" x14ac:dyDescent="0.25">
      <c r="A3992" s="2">
        <v>45194.5</v>
      </c>
      <c r="B3992">
        <v>116395</v>
      </c>
      <c r="C3992">
        <v>116770</v>
      </c>
      <c r="D3992">
        <v>116330</v>
      </c>
      <c r="E3992">
        <v>116610</v>
      </c>
    </row>
    <row r="3993" spans="1:5" x14ac:dyDescent="0.25">
      <c r="A3993" s="2">
        <v>45194.458333333336</v>
      </c>
      <c r="B3993">
        <v>116740</v>
      </c>
      <c r="C3993">
        <v>116805</v>
      </c>
      <c r="D3993">
        <v>116385</v>
      </c>
      <c r="E3993">
        <v>116390</v>
      </c>
    </row>
    <row r="3994" spans="1:5" x14ac:dyDescent="0.25">
      <c r="A3994" s="2">
        <v>45194.416666666664</v>
      </c>
      <c r="B3994">
        <v>116445</v>
      </c>
      <c r="C3994">
        <v>116785</v>
      </c>
      <c r="D3994">
        <v>116215</v>
      </c>
      <c r="E3994">
        <v>116740</v>
      </c>
    </row>
    <row r="3995" spans="1:5" x14ac:dyDescent="0.25">
      <c r="A3995" s="2">
        <v>45194.375</v>
      </c>
      <c r="B3995">
        <v>116400</v>
      </c>
      <c r="C3995">
        <v>116620</v>
      </c>
      <c r="D3995">
        <v>116175</v>
      </c>
      <c r="E3995">
        <v>116445</v>
      </c>
    </row>
    <row r="3996" spans="1:5" x14ac:dyDescent="0.25">
      <c r="A3996" s="2">
        <v>45191.708333333336</v>
      </c>
      <c r="B3996">
        <v>116855</v>
      </c>
      <c r="C3996">
        <v>117135</v>
      </c>
      <c r="D3996">
        <v>116820</v>
      </c>
      <c r="E3996">
        <v>117110</v>
      </c>
    </row>
    <row r="3997" spans="1:5" x14ac:dyDescent="0.25">
      <c r="A3997" s="2">
        <v>45191.666666666664</v>
      </c>
      <c r="B3997">
        <v>116820</v>
      </c>
      <c r="C3997">
        <v>117205</v>
      </c>
      <c r="D3997">
        <v>116760</v>
      </c>
      <c r="E3997">
        <v>116860</v>
      </c>
    </row>
    <row r="3998" spans="1:5" x14ac:dyDescent="0.25">
      <c r="A3998" s="2">
        <v>45191.625</v>
      </c>
      <c r="B3998">
        <v>116855</v>
      </c>
      <c r="C3998">
        <v>116880</v>
      </c>
      <c r="D3998">
        <v>116635</v>
      </c>
      <c r="E3998">
        <v>116825</v>
      </c>
    </row>
    <row r="3999" spans="1:5" x14ac:dyDescent="0.25">
      <c r="A3999" s="2">
        <v>45191.583333333336</v>
      </c>
      <c r="B3999">
        <v>117400</v>
      </c>
      <c r="C3999">
        <v>117455</v>
      </c>
      <c r="D3999">
        <v>116820</v>
      </c>
      <c r="E3999">
        <v>116860</v>
      </c>
    </row>
    <row r="4000" spans="1:5" x14ac:dyDescent="0.25">
      <c r="A4000" s="2">
        <v>45191.541666666664</v>
      </c>
      <c r="B4000">
        <v>117335</v>
      </c>
      <c r="C4000">
        <v>117530</v>
      </c>
      <c r="D4000">
        <v>117255</v>
      </c>
      <c r="E4000">
        <v>117400</v>
      </c>
    </row>
    <row r="4001" spans="1:5" x14ac:dyDescent="0.25">
      <c r="A4001" s="2">
        <v>45191.5</v>
      </c>
      <c r="B4001">
        <v>117495</v>
      </c>
      <c r="C4001">
        <v>117500</v>
      </c>
      <c r="D4001">
        <v>117225</v>
      </c>
      <c r="E4001">
        <v>117340</v>
      </c>
    </row>
    <row r="4002" spans="1:5" x14ac:dyDescent="0.25">
      <c r="A4002" s="2">
        <v>45191.458333333336</v>
      </c>
      <c r="B4002">
        <v>117435</v>
      </c>
      <c r="C4002">
        <v>117665</v>
      </c>
      <c r="D4002">
        <v>117215</v>
      </c>
      <c r="E4002">
        <v>117495</v>
      </c>
    </row>
    <row r="4003" spans="1:5" x14ac:dyDescent="0.25">
      <c r="A4003" s="2">
        <v>45191.416666666664</v>
      </c>
      <c r="B4003">
        <v>117775</v>
      </c>
      <c r="C4003">
        <v>117840</v>
      </c>
      <c r="D4003">
        <v>117135</v>
      </c>
      <c r="E4003">
        <v>117430</v>
      </c>
    </row>
    <row r="4004" spans="1:5" x14ac:dyDescent="0.25">
      <c r="A4004" s="2">
        <v>45191.375</v>
      </c>
      <c r="B4004">
        <v>117460</v>
      </c>
      <c r="C4004">
        <v>117995</v>
      </c>
      <c r="D4004">
        <v>117370</v>
      </c>
      <c r="E4004">
        <v>117775</v>
      </c>
    </row>
    <row r="4005" spans="1:5" x14ac:dyDescent="0.25">
      <c r="A4005" s="2">
        <v>45190.708333333336</v>
      </c>
      <c r="B4005">
        <v>116890</v>
      </c>
      <c r="C4005">
        <v>117130</v>
      </c>
      <c r="D4005">
        <v>116805</v>
      </c>
      <c r="E4005">
        <v>116885</v>
      </c>
    </row>
    <row r="4006" spans="1:5" x14ac:dyDescent="0.25">
      <c r="A4006" s="2">
        <v>45190.666666666664</v>
      </c>
      <c r="B4006">
        <v>117415</v>
      </c>
      <c r="C4006">
        <v>117450</v>
      </c>
      <c r="D4006">
        <v>116860</v>
      </c>
      <c r="E4006">
        <v>116890</v>
      </c>
    </row>
    <row r="4007" spans="1:5" x14ac:dyDescent="0.25">
      <c r="A4007" s="2">
        <v>45190.625</v>
      </c>
      <c r="B4007">
        <v>117705</v>
      </c>
      <c r="C4007">
        <v>117790</v>
      </c>
      <c r="D4007">
        <v>117265</v>
      </c>
      <c r="E4007">
        <v>117415</v>
      </c>
    </row>
    <row r="4008" spans="1:5" x14ac:dyDescent="0.25">
      <c r="A4008" s="2">
        <v>45190.583333333336</v>
      </c>
      <c r="B4008">
        <v>117565</v>
      </c>
      <c r="C4008">
        <v>117870</v>
      </c>
      <c r="D4008">
        <v>117510</v>
      </c>
      <c r="E4008">
        <v>117700</v>
      </c>
    </row>
    <row r="4009" spans="1:5" x14ac:dyDescent="0.25">
      <c r="A4009" s="2">
        <v>45190.541666666664</v>
      </c>
      <c r="B4009">
        <v>117530</v>
      </c>
      <c r="C4009">
        <v>117760</v>
      </c>
      <c r="D4009">
        <v>117440</v>
      </c>
      <c r="E4009">
        <v>117565</v>
      </c>
    </row>
    <row r="4010" spans="1:5" x14ac:dyDescent="0.25">
      <c r="A4010" s="2">
        <v>45190.5</v>
      </c>
      <c r="B4010">
        <v>117485</v>
      </c>
      <c r="C4010">
        <v>117840</v>
      </c>
      <c r="D4010">
        <v>117450</v>
      </c>
      <c r="E4010">
        <v>117530</v>
      </c>
    </row>
    <row r="4011" spans="1:5" x14ac:dyDescent="0.25">
      <c r="A4011" s="2">
        <v>45190.458333333336</v>
      </c>
      <c r="B4011">
        <v>117085</v>
      </c>
      <c r="C4011">
        <v>117765</v>
      </c>
      <c r="D4011">
        <v>117045</v>
      </c>
      <c r="E4011">
        <v>117485</v>
      </c>
    </row>
    <row r="4012" spans="1:5" x14ac:dyDescent="0.25">
      <c r="A4012" s="2">
        <v>45190.416666666664</v>
      </c>
      <c r="B4012">
        <v>117915</v>
      </c>
      <c r="C4012">
        <v>117955</v>
      </c>
      <c r="D4012">
        <v>117065</v>
      </c>
      <c r="E4012">
        <v>117090</v>
      </c>
    </row>
    <row r="4013" spans="1:5" x14ac:dyDescent="0.25">
      <c r="A4013" s="2">
        <v>45190.375</v>
      </c>
      <c r="B4013">
        <v>118700</v>
      </c>
      <c r="C4013">
        <v>118715</v>
      </c>
      <c r="D4013">
        <v>117735</v>
      </c>
      <c r="E4013">
        <v>117915</v>
      </c>
    </row>
    <row r="4014" spans="1:5" x14ac:dyDescent="0.25">
      <c r="A4014" s="2">
        <v>45189.708333333336</v>
      </c>
      <c r="B4014">
        <v>119820</v>
      </c>
      <c r="C4014">
        <v>119820</v>
      </c>
      <c r="D4014">
        <v>119435</v>
      </c>
      <c r="E4014">
        <v>119530</v>
      </c>
    </row>
    <row r="4015" spans="1:5" x14ac:dyDescent="0.25">
      <c r="A4015" s="2">
        <v>45189.666666666664</v>
      </c>
      <c r="B4015">
        <v>120250</v>
      </c>
      <c r="C4015">
        <v>120315</v>
      </c>
      <c r="D4015">
        <v>119730</v>
      </c>
      <c r="E4015">
        <v>119820</v>
      </c>
    </row>
    <row r="4016" spans="1:5" x14ac:dyDescent="0.25">
      <c r="A4016" s="2">
        <v>45189.625</v>
      </c>
      <c r="B4016">
        <v>120320</v>
      </c>
      <c r="C4016">
        <v>120700</v>
      </c>
      <c r="D4016">
        <v>120000</v>
      </c>
      <c r="E4016">
        <v>120250</v>
      </c>
    </row>
    <row r="4017" spans="1:5" x14ac:dyDescent="0.25">
      <c r="A4017" s="2">
        <v>45189.583333333336</v>
      </c>
      <c r="B4017">
        <v>120410</v>
      </c>
      <c r="C4017">
        <v>120495</v>
      </c>
      <c r="D4017">
        <v>120055</v>
      </c>
      <c r="E4017">
        <v>120320</v>
      </c>
    </row>
    <row r="4018" spans="1:5" x14ac:dyDescent="0.25">
      <c r="A4018" s="2">
        <v>45189.541666666664</v>
      </c>
      <c r="B4018">
        <v>120200</v>
      </c>
      <c r="C4018">
        <v>120460</v>
      </c>
      <c r="D4018">
        <v>120175</v>
      </c>
      <c r="E4018">
        <v>120405</v>
      </c>
    </row>
    <row r="4019" spans="1:5" x14ac:dyDescent="0.25">
      <c r="A4019" s="2">
        <v>45189.5</v>
      </c>
      <c r="B4019">
        <v>120180</v>
      </c>
      <c r="C4019">
        <v>120415</v>
      </c>
      <c r="D4019">
        <v>120125</v>
      </c>
      <c r="E4019">
        <v>120195</v>
      </c>
    </row>
    <row r="4020" spans="1:5" x14ac:dyDescent="0.25">
      <c r="A4020" s="2">
        <v>45189.458333333336</v>
      </c>
      <c r="B4020">
        <v>119805</v>
      </c>
      <c r="C4020">
        <v>120275</v>
      </c>
      <c r="D4020">
        <v>119765</v>
      </c>
      <c r="E4020">
        <v>120180</v>
      </c>
    </row>
    <row r="4021" spans="1:5" x14ac:dyDescent="0.25">
      <c r="A4021" s="2">
        <v>45189.416666666664</v>
      </c>
      <c r="B4021">
        <v>119100</v>
      </c>
      <c r="C4021">
        <v>119875</v>
      </c>
      <c r="D4021">
        <v>119090</v>
      </c>
      <c r="E4021">
        <v>119805</v>
      </c>
    </row>
    <row r="4022" spans="1:5" x14ac:dyDescent="0.25">
      <c r="A4022" s="2">
        <v>45189.375</v>
      </c>
      <c r="B4022">
        <v>119035</v>
      </c>
      <c r="C4022">
        <v>119295</v>
      </c>
      <c r="D4022">
        <v>118970</v>
      </c>
      <c r="E4022">
        <v>119100</v>
      </c>
    </row>
    <row r="4023" spans="1:5" x14ac:dyDescent="0.25">
      <c r="A4023" s="2">
        <v>45188.708333333336</v>
      </c>
      <c r="B4023">
        <v>118825</v>
      </c>
      <c r="C4023">
        <v>118940</v>
      </c>
      <c r="D4023">
        <v>118645</v>
      </c>
      <c r="E4023">
        <v>118850</v>
      </c>
    </row>
    <row r="4024" spans="1:5" x14ac:dyDescent="0.25">
      <c r="A4024" s="2">
        <v>45188.666666666664</v>
      </c>
      <c r="B4024">
        <v>118980</v>
      </c>
      <c r="C4024">
        <v>119015</v>
      </c>
      <c r="D4024">
        <v>118620</v>
      </c>
      <c r="E4024">
        <v>118825</v>
      </c>
    </row>
    <row r="4025" spans="1:5" x14ac:dyDescent="0.25">
      <c r="A4025" s="2">
        <v>45188.625</v>
      </c>
      <c r="B4025">
        <v>119445</v>
      </c>
      <c r="C4025">
        <v>119550</v>
      </c>
      <c r="D4025">
        <v>118960</v>
      </c>
      <c r="E4025">
        <v>118980</v>
      </c>
    </row>
    <row r="4026" spans="1:5" x14ac:dyDescent="0.25">
      <c r="A4026" s="2">
        <v>45188.583333333336</v>
      </c>
      <c r="B4026">
        <v>119160</v>
      </c>
      <c r="C4026">
        <v>119540</v>
      </c>
      <c r="D4026">
        <v>118980</v>
      </c>
      <c r="E4026">
        <v>119440</v>
      </c>
    </row>
    <row r="4027" spans="1:5" x14ac:dyDescent="0.25">
      <c r="A4027" s="2">
        <v>45188.541666666664</v>
      </c>
      <c r="B4027">
        <v>118985</v>
      </c>
      <c r="C4027">
        <v>119205</v>
      </c>
      <c r="D4027">
        <v>118955</v>
      </c>
      <c r="E4027">
        <v>119165</v>
      </c>
    </row>
    <row r="4028" spans="1:5" x14ac:dyDescent="0.25">
      <c r="A4028" s="2">
        <v>45188.5</v>
      </c>
      <c r="B4028">
        <v>119170</v>
      </c>
      <c r="C4028">
        <v>119225</v>
      </c>
      <c r="D4028">
        <v>118925</v>
      </c>
      <c r="E4028">
        <v>118985</v>
      </c>
    </row>
    <row r="4029" spans="1:5" x14ac:dyDescent="0.25">
      <c r="A4029" s="2">
        <v>45188.458333333336</v>
      </c>
      <c r="B4029">
        <v>119075</v>
      </c>
      <c r="C4029">
        <v>119385</v>
      </c>
      <c r="D4029">
        <v>118920</v>
      </c>
      <c r="E4029">
        <v>119165</v>
      </c>
    </row>
    <row r="4030" spans="1:5" x14ac:dyDescent="0.25">
      <c r="A4030" s="2">
        <v>45188.416666666664</v>
      </c>
      <c r="B4030">
        <v>119315</v>
      </c>
      <c r="C4030">
        <v>119490</v>
      </c>
      <c r="D4030">
        <v>118950</v>
      </c>
      <c r="E4030">
        <v>119075</v>
      </c>
    </row>
    <row r="4031" spans="1:5" x14ac:dyDescent="0.25">
      <c r="A4031" s="2">
        <v>45188.375</v>
      </c>
      <c r="B4031">
        <v>119680</v>
      </c>
      <c r="C4031">
        <v>119715</v>
      </c>
      <c r="D4031">
        <v>119280</v>
      </c>
      <c r="E4031">
        <v>119315</v>
      </c>
    </row>
    <row r="4032" spans="1:5" x14ac:dyDescent="0.25">
      <c r="A4032" s="2">
        <v>45187.708333333336</v>
      </c>
      <c r="B4032">
        <v>119435</v>
      </c>
      <c r="C4032">
        <v>119590</v>
      </c>
      <c r="D4032">
        <v>119310</v>
      </c>
      <c r="E4032">
        <v>119590</v>
      </c>
    </row>
    <row r="4033" spans="1:5" x14ac:dyDescent="0.25">
      <c r="A4033" s="2">
        <v>45187.666666666664</v>
      </c>
      <c r="B4033">
        <v>119555</v>
      </c>
      <c r="C4033">
        <v>119555</v>
      </c>
      <c r="D4033">
        <v>119160</v>
      </c>
      <c r="E4033">
        <v>119430</v>
      </c>
    </row>
    <row r="4034" spans="1:5" x14ac:dyDescent="0.25">
      <c r="A4034" s="2">
        <v>45187.625</v>
      </c>
      <c r="B4034">
        <v>120000</v>
      </c>
      <c r="C4034">
        <v>120015</v>
      </c>
      <c r="D4034">
        <v>119510</v>
      </c>
      <c r="E4034">
        <v>119550</v>
      </c>
    </row>
    <row r="4035" spans="1:5" x14ac:dyDescent="0.25">
      <c r="A4035" s="2">
        <v>45187.583333333336</v>
      </c>
      <c r="B4035">
        <v>119950</v>
      </c>
      <c r="C4035">
        <v>120095</v>
      </c>
      <c r="D4035">
        <v>119865</v>
      </c>
      <c r="E4035">
        <v>119995</v>
      </c>
    </row>
    <row r="4036" spans="1:5" x14ac:dyDescent="0.25">
      <c r="A4036" s="2">
        <v>45187.541666666664</v>
      </c>
      <c r="B4036">
        <v>120240</v>
      </c>
      <c r="C4036">
        <v>120265</v>
      </c>
      <c r="D4036">
        <v>119800</v>
      </c>
      <c r="E4036">
        <v>119950</v>
      </c>
    </row>
    <row r="4037" spans="1:5" x14ac:dyDescent="0.25">
      <c r="A4037" s="2">
        <v>45187.5</v>
      </c>
      <c r="B4037">
        <v>120335</v>
      </c>
      <c r="C4037">
        <v>120485</v>
      </c>
      <c r="D4037">
        <v>120195</v>
      </c>
      <c r="E4037">
        <v>120240</v>
      </c>
    </row>
    <row r="4038" spans="1:5" x14ac:dyDescent="0.25">
      <c r="A4038" s="2">
        <v>45187.458333333336</v>
      </c>
      <c r="B4038">
        <v>119610</v>
      </c>
      <c r="C4038">
        <v>120535</v>
      </c>
      <c r="D4038">
        <v>119470</v>
      </c>
      <c r="E4038">
        <v>120340</v>
      </c>
    </row>
    <row r="4039" spans="1:5" x14ac:dyDescent="0.25">
      <c r="A4039" s="2">
        <v>45187.416666666664</v>
      </c>
      <c r="B4039">
        <v>120210</v>
      </c>
      <c r="C4039">
        <v>120585</v>
      </c>
      <c r="D4039">
        <v>119430</v>
      </c>
      <c r="E4039">
        <v>119610</v>
      </c>
    </row>
    <row r="4040" spans="1:5" x14ac:dyDescent="0.25">
      <c r="A4040" s="2">
        <v>45187.375</v>
      </c>
      <c r="B4040">
        <v>119750</v>
      </c>
      <c r="C4040">
        <v>120240</v>
      </c>
      <c r="D4040">
        <v>119725</v>
      </c>
      <c r="E4040">
        <v>120210</v>
      </c>
    </row>
    <row r="4041" spans="1:5" x14ac:dyDescent="0.25">
      <c r="A4041" s="2">
        <v>45184.708333333336</v>
      </c>
      <c r="B4041">
        <v>119910</v>
      </c>
      <c r="C4041">
        <v>120075</v>
      </c>
      <c r="D4041">
        <v>119765</v>
      </c>
      <c r="E4041">
        <v>119985</v>
      </c>
    </row>
    <row r="4042" spans="1:5" x14ac:dyDescent="0.25">
      <c r="A4042" s="2">
        <v>45184.666666666664</v>
      </c>
      <c r="B4042">
        <v>120185</v>
      </c>
      <c r="C4042">
        <v>120195</v>
      </c>
      <c r="D4042">
        <v>119755</v>
      </c>
      <c r="E4042">
        <v>119905</v>
      </c>
    </row>
    <row r="4043" spans="1:5" x14ac:dyDescent="0.25">
      <c r="A4043" s="2">
        <v>45184.625</v>
      </c>
      <c r="B4043">
        <v>120245</v>
      </c>
      <c r="C4043">
        <v>120255</v>
      </c>
      <c r="D4043">
        <v>119960</v>
      </c>
      <c r="E4043">
        <v>120185</v>
      </c>
    </row>
    <row r="4044" spans="1:5" x14ac:dyDescent="0.25">
      <c r="A4044" s="2">
        <v>45184.583333333336</v>
      </c>
      <c r="B4044">
        <v>120200</v>
      </c>
      <c r="C4044">
        <v>120330</v>
      </c>
      <c r="D4044">
        <v>119875</v>
      </c>
      <c r="E4044">
        <v>120245</v>
      </c>
    </row>
    <row r="4045" spans="1:5" x14ac:dyDescent="0.25">
      <c r="A4045" s="2">
        <v>45184.541666666664</v>
      </c>
      <c r="B4045">
        <v>120210</v>
      </c>
      <c r="C4045">
        <v>120400</v>
      </c>
      <c r="D4045">
        <v>120130</v>
      </c>
      <c r="E4045">
        <v>120200</v>
      </c>
    </row>
    <row r="4046" spans="1:5" x14ac:dyDescent="0.25">
      <c r="A4046" s="2">
        <v>45184.5</v>
      </c>
      <c r="B4046">
        <v>120435</v>
      </c>
      <c r="C4046">
        <v>120490</v>
      </c>
      <c r="D4046">
        <v>120100</v>
      </c>
      <c r="E4046">
        <v>120205</v>
      </c>
    </row>
    <row r="4047" spans="1:5" x14ac:dyDescent="0.25">
      <c r="A4047" s="2">
        <v>45184.458333333336</v>
      </c>
      <c r="B4047">
        <v>120235</v>
      </c>
      <c r="C4047">
        <v>120690</v>
      </c>
      <c r="D4047">
        <v>120220</v>
      </c>
      <c r="E4047">
        <v>120440</v>
      </c>
    </row>
    <row r="4048" spans="1:5" x14ac:dyDescent="0.25">
      <c r="A4048" s="2">
        <v>45184.416666666664</v>
      </c>
      <c r="B4048">
        <v>120770</v>
      </c>
      <c r="C4048">
        <v>120915</v>
      </c>
      <c r="D4048">
        <v>120110</v>
      </c>
      <c r="E4048">
        <v>120235</v>
      </c>
    </row>
    <row r="4049" spans="1:5" x14ac:dyDescent="0.25">
      <c r="A4049" s="2">
        <v>45184.375</v>
      </c>
      <c r="B4049">
        <v>120750</v>
      </c>
      <c r="C4049">
        <v>120980</v>
      </c>
      <c r="D4049">
        <v>120625</v>
      </c>
      <c r="E4049">
        <v>120765</v>
      </c>
    </row>
    <row r="4050" spans="1:5" x14ac:dyDescent="0.25">
      <c r="A4050" s="2">
        <v>45183.708333333336</v>
      </c>
      <c r="B4050">
        <v>120600</v>
      </c>
      <c r="C4050">
        <v>120615</v>
      </c>
      <c r="D4050">
        <v>120380</v>
      </c>
      <c r="E4050">
        <v>120380</v>
      </c>
    </row>
    <row r="4051" spans="1:5" x14ac:dyDescent="0.25">
      <c r="A4051" s="2">
        <v>45183.666666666664</v>
      </c>
      <c r="B4051">
        <v>120720</v>
      </c>
      <c r="C4051">
        <v>120945</v>
      </c>
      <c r="D4051">
        <v>120545</v>
      </c>
      <c r="E4051">
        <v>120605</v>
      </c>
    </row>
    <row r="4052" spans="1:5" x14ac:dyDescent="0.25">
      <c r="A4052" s="2">
        <v>45183.625</v>
      </c>
      <c r="B4052">
        <v>120800</v>
      </c>
      <c r="C4052">
        <v>120900</v>
      </c>
      <c r="D4052">
        <v>120570</v>
      </c>
      <c r="E4052">
        <v>120715</v>
      </c>
    </row>
    <row r="4053" spans="1:5" x14ac:dyDescent="0.25">
      <c r="A4053" s="2">
        <v>45183.583333333336</v>
      </c>
      <c r="B4053">
        <v>120425</v>
      </c>
      <c r="C4053">
        <v>120930</v>
      </c>
      <c r="D4053">
        <v>120405</v>
      </c>
      <c r="E4053">
        <v>120800</v>
      </c>
    </row>
    <row r="4054" spans="1:5" x14ac:dyDescent="0.25">
      <c r="A4054" s="2">
        <v>45183.541666666664</v>
      </c>
      <c r="B4054">
        <v>120285</v>
      </c>
      <c r="C4054">
        <v>120450</v>
      </c>
      <c r="D4054">
        <v>120255</v>
      </c>
      <c r="E4054">
        <v>120425</v>
      </c>
    </row>
    <row r="4055" spans="1:5" x14ac:dyDescent="0.25">
      <c r="A4055" s="2">
        <v>45183.5</v>
      </c>
      <c r="B4055">
        <v>120535</v>
      </c>
      <c r="C4055">
        <v>120550</v>
      </c>
      <c r="D4055">
        <v>120205</v>
      </c>
      <c r="E4055">
        <v>120290</v>
      </c>
    </row>
    <row r="4056" spans="1:5" x14ac:dyDescent="0.25">
      <c r="A4056" s="2">
        <v>45183.458333333336</v>
      </c>
      <c r="B4056">
        <v>120270</v>
      </c>
      <c r="C4056">
        <v>120655</v>
      </c>
      <c r="D4056">
        <v>119920</v>
      </c>
      <c r="E4056">
        <v>120530</v>
      </c>
    </row>
    <row r="4057" spans="1:5" x14ac:dyDescent="0.25">
      <c r="A4057" s="2">
        <v>45183.416666666664</v>
      </c>
      <c r="B4057">
        <v>120310</v>
      </c>
      <c r="C4057">
        <v>120595</v>
      </c>
      <c r="D4057">
        <v>120005</v>
      </c>
      <c r="E4057">
        <v>120270</v>
      </c>
    </row>
    <row r="4058" spans="1:5" x14ac:dyDescent="0.25">
      <c r="A4058" s="2">
        <v>45183.375</v>
      </c>
      <c r="B4058">
        <v>120100</v>
      </c>
      <c r="C4058">
        <v>120520</v>
      </c>
      <c r="D4058">
        <v>120015</v>
      </c>
      <c r="E4058">
        <v>120310</v>
      </c>
    </row>
    <row r="4059" spans="1:5" x14ac:dyDescent="0.25">
      <c r="A4059" s="2">
        <v>45182.708333333336</v>
      </c>
      <c r="B4059">
        <v>119570</v>
      </c>
      <c r="C4059">
        <v>119580</v>
      </c>
      <c r="D4059">
        <v>119360</v>
      </c>
      <c r="E4059">
        <v>119495</v>
      </c>
    </row>
    <row r="4060" spans="1:5" x14ac:dyDescent="0.25">
      <c r="A4060" s="2">
        <v>45182.666666666664</v>
      </c>
      <c r="B4060">
        <v>119740</v>
      </c>
      <c r="C4060">
        <v>119780</v>
      </c>
      <c r="D4060">
        <v>119395</v>
      </c>
      <c r="E4060">
        <v>119570</v>
      </c>
    </row>
    <row r="4061" spans="1:5" x14ac:dyDescent="0.25">
      <c r="A4061" s="2">
        <v>45182.625</v>
      </c>
      <c r="B4061">
        <v>120205</v>
      </c>
      <c r="C4061">
        <v>120235</v>
      </c>
      <c r="D4061">
        <v>119545</v>
      </c>
      <c r="E4061">
        <v>119745</v>
      </c>
    </row>
    <row r="4062" spans="1:5" x14ac:dyDescent="0.25">
      <c r="A4062" s="2">
        <v>45182.583333333336</v>
      </c>
      <c r="B4062">
        <v>120205</v>
      </c>
      <c r="C4062">
        <v>120415</v>
      </c>
      <c r="D4062">
        <v>120170</v>
      </c>
      <c r="E4062">
        <v>120205</v>
      </c>
    </row>
    <row r="4063" spans="1:5" x14ac:dyDescent="0.25">
      <c r="A4063" s="2">
        <v>45182.541666666664</v>
      </c>
      <c r="B4063">
        <v>120230</v>
      </c>
      <c r="C4063">
        <v>120350</v>
      </c>
      <c r="D4063">
        <v>120055</v>
      </c>
      <c r="E4063">
        <v>120200</v>
      </c>
    </row>
    <row r="4064" spans="1:5" x14ac:dyDescent="0.25">
      <c r="A4064" s="2">
        <v>45182.5</v>
      </c>
      <c r="B4064">
        <v>120525</v>
      </c>
      <c r="C4064">
        <v>120655</v>
      </c>
      <c r="D4064">
        <v>120175</v>
      </c>
      <c r="E4064">
        <v>120225</v>
      </c>
    </row>
    <row r="4065" spans="1:5" x14ac:dyDescent="0.25">
      <c r="A4065" s="2">
        <v>45182.458333333336</v>
      </c>
      <c r="B4065">
        <v>120130</v>
      </c>
      <c r="C4065">
        <v>120625</v>
      </c>
      <c r="D4065">
        <v>119700</v>
      </c>
      <c r="E4065">
        <v>120525</v>
      </c>
    </row>
    <row r="4066" spans="1:5" x14ac:dyDescent="0.25">
      <c r="A4066" s="2">
        <v>45182.416666666664</v>
      </c>
      <c r="B4066">
        <v>119335</v>
      </c>
      <c r="C4066">
        <v>120185</v>
      </c>
      <c r="D4066">
        <v>118865</v>
      </c>
      <c r="E4066">
        <v>120135</v>
      </c>
    </row>
    <row r="4067" spans="1:5" x14ac:dyDescent="0.25">
      <c r="A4067" s="2">
        <v>45182.375</v>
      </c>
      <c r="B4067">
        <v>118955</v>
      </c>
      <c r="C4067">
        <v>119430</v>
      </c>
      <c r="D4067">
        <v>118760</v>
      </c>
      <c r="E4067">
        <v>119330</v>
      </c>
    </row>
    <row r="4068" spans="1:5" x14ac:dyDescent="0.25">
      <c r="A4068" s="2">
        <v>45181.708333333336</v>
      </c>
      <c r="B4068">
        <v>119175</v>
      </c>
      <c r="C4068">
        <v>119345</v>
      </c>
      <c r="D4068">
        <v>119035</v>
      </c>
      <c r="E4068">
        <v>119035</v>
      </c>
    </row>
    <row r="4069" spans="1:5" x14ac:dyDescent="0.25">
      <c r="A4069" s="2">
        <v>45181.666666666664</v>
      </c>
      <c r="B4069">
        <v>119125</v>
      </c>
      <c r="C4069">
        <v>119265</v>
      </c>
      <c r="D4069">
        <v>119065</v>
      </c>
      <c r="E4069">
        <v>119180</v>
      </c>
    </row>
    <row r="4070" spans="1:5" x14ac:dyDescent="0.25">
      <c r="A4070" s="2">
        <v>45181.625</v>
      </c>
      <c r="B4070">
        <v>119245</v>
      </c>
      <c r="C4070">
        <v>119415</v>
      </c>
      <c r="D4070">
        <v>119105</v>
      </c>
      <c r="E4070">
        <v>119120</v>
      </c>
    </row>
    <row r="4071" spans="1:5" x14ac:dyDescent="0.25">
      <c r="A4071" s="2">
        <v>45181.583333333336</v>
      </c>
      <c r="B4071">
        <v>119165</v>
      </c>
      <c r="C4071">
        <v>119490</v>
      </c>
      <c r="D4071">
        <v>119130</v>
      </c>
      <c r="E4071">
        <v>119250</v>
      </c>
    </row>
    <row r="4072" spans="1:5" x14ac:dyDescent="0.25">
      <c r="A4072" s="2">
        <v>45181.541666666664</v>
      </c>
      <c r="B4072">
        <v>119225</v>
      </c>
      <c r="C4072">
        <v>119295</v>
      </c>
      <c r="D4072">
        <v>119055</v>
      </c>
      <c r="E4072">
        <v>119165</v>
      </c>
    </row>
    <row r="4073" spans="1:5" x14ac:dyDescent="0.25">
      <c r="A4073" s="2">
        <v>45181.5</v>
      </c>
      <c r="B4073">
        <v>119275</v>
      </c>
      <c r="C4073">
        <v>119460</v>
      </c>
      <c r="D4073">
        <v>119150</v>
      </c>
      <c r="E4073">
        <v>119225</v>
      </c>
    </row>
    <row r="4074" spans="1:5" x14ac:dyDescent="0.25">
      <c r="A4074" s="2">
        <v>45181.458333333336</v>
      </c>
      <c r="B4074">
        <v>119165</v>
      </c>
      <c r="C4074">
        <v>119395</v>
      </c>
      <c r="D4074">
        <v>119080</v>
      </c>
      <c r="E4074">
        <v>119280</v>
      </c>
    </row>
    <row r="4075" spans="1:5" x14ac:dyDescent="0.25">
      <c r="A4075" s="2">
        <v>45181.416666666664</v>
      </c>
      <c r="B4075">
        <v>118480</v>
      </c>
      <c r="C4075">
        <v>119200</v>
      </c>
      <c r="D4075">
        <v>118290</v>
      </c>
      <c r="E4075">
        <v>119165</v>
      </c>
    </row>
    <row r="4076" spans="1:5" x14ac:dyDescent="0.25">
      <c r="A4076" s="2">
        <v>45181.375</v>
      </c>
      <c r="B4076">
        <v>118540</v>
      </c>
      <c r="C4076">
        <v>118800</v>
      </c>
      <c r="D4076">
        <v>118355</v>
      </c>
      <c r="E4076">
        <v>118480</v>
      </c>
    </row>
    <row r="4077" spans="1:5" x14ac:dyDescent="0.25">
      <c r="A4077" s="2">
        <v>45180.708333333336</v>
      </c>
      <c r="B4077">
        <v>118330</v>
      </c>
      <c r="C4077">
        <v>118540</v>
      </c>
      <c r="D4077">
        <v>118260</v>
      </c>
      <c r="E4077">
        <v>118540</v>
      </c>
    </row>
    <row r="4078" spans="1:5" x14ac:dyDescent="0.25">
      <c r="A4078" s="2">
        <v>45180.666666666664</v>
      </c>
      <c r="B4078">
        <v>118420</v>
      </c>
      <c r="C4078">
        <v>118545</v>
      </c>
      <c r="D4078">
        <v>118295</v>
      </c>
      <c r="E4078">
        <v>118325</v>
      </c>
    </row>
    <row r="4079" spans="1:5" x14ac:dyDescent="0.25">
      <c r="A4079" s="2">
        <v>45180.625</v>
      </c>
      <c r="B4079">
        <v>117865</v>
      </c>
      <c r="C4079">
        <v>118445</v>
      </c>
      <c r="D4079">
        <v>117830</v>
      </c>
      <c r="E4079">
        <v>118420</v>
      </c>
    </row>
    <row r="4080" spans="1:5" x14ac:dyDescent="0.25">
      <c r="A4080" s="2">
        <v>45180.583333333336</v>
      </c>
      <c r="B4080">
        <v>117500</v>
      </c>
      <c r="C4080">
        <v>118015</v>
      </c>
      <c r="D4080">
        <v>117450</v>
      </c>
      <c r="E4080">
        <v>117860</v>
      </c>
    </row>
    <row r="4081" spans="1:5" x14ac:dyDescent="0.25">
      <c r="A4081" s="2">
        <v>45180.541666666664</v>
      </c>
      <c r="B4081">
        <v>117170</v>
      </c>
      <c r="C4081">
        <v>117515</v>
      </c>
      <c r="D4081">
        <v>117170</v>
      </c>
      <c r="E4081">
        <v>117500</v>
      </c>
    </row>
    <row r="4082" spans="1:5" x14ac:dyDescent="0.25">
      <c r="A4082" s="2">
        <v>45180.5</v>
      </c>
      <c r="B4082">
        <v>117360</v>
      </c>
      <c r="C4082">
        <v>117365</v>
      </c>
      <c r="D4082">
        <v>116945</v>
      </c>
      <c r="E4082">
        <v>117175</v>
      </c>
    </row>
    <row r="4083" spans="1:5" x14ac:dyDescent="0.25">
      <c r="A4083" s="2">
        <v>45180.458333333336</v>
      </c>
      <c r="B4083">
        <v>117125</v>
      </c>
      <c r="C4083">
        <v>117680</v>
      </c>
      <c r="D4083">
        <v>117115</v>
      </c>
      <c r="E4083">
        <v>117365</v>
      </c>
    </row>
    <row r="4084" spans="1:5" x14ac:dyDescent="0.25">
      <c r="A4084" s="2">
        <v>45180.416666666664</v>
      </c>
      <c r="B4084">
        <v>117585</v>
      </c>
      <c r="C4084">
        <v>117615</v>
      </c>
      <c r="D4084">
        <v>117070</v>
      </c>
      <c r="E4084">
        <v>117125</v>
      </c>
    </row>
    <row r="4085" spans="1:5" x14ac:dyDescent="0.25">
      <c r="A4085" s="2">
        <v>45180.375</v>
      </c>
      <c r="B4085">
        <v>117415</v>
      </c>
      <c r="C4085">
        <v>117800</v>
      </c>
      <c r="D4085">
        <v>117065</v>
      </c>
      <c r="E4085">
        <v>117580</v>
      </c>
    </row>
    <row r="4086" spans="1:5" x14ac:dyDescent="0.25">
      <c r="A4086" s="2">
        <v>45177.708333333336</v>
      </c>
      <c r="B4086">
        <v>116670</v>
      </c>
      <c r="C4086">
        <v>116810</v>
      </c>
      <c r="D4086">
        <v>116570</v>
      </c>
      <c r="E4086">
        <v>116600</v>
      </c>
    </row>
    <row r="4087" spans="1:5" x14ac:dyDescent="0.25">
      <c r="A4087" s="2">
        <v>45177.666666666664</v>
      </c>
      <c r="B4087">
        <v>116695</v>
      </c>
      <c r="C4087">
        <v>116745</v>
      </c>
      <c r="D4087">
        <v>116445</v>
      </c>
      <c r="E4087">
        <v>116670</v>
      </c>
    </row>
    <row r="4088" spans="1:5" x14ac:dyDescent="0.25">
      <c r="A4088" s="2">
        <v>45177.625</v>
      </c>
      <c r="B4088">
        <v>116755</v>
      </c>
      <c r="C4088">
        <v>116775</v>
      </c>
      <c r="D4088">
        <v>116515</v>
      </c>
      <c r="E4088">
        <v>116690</v>
      </c>
    </row>
    <row r="4089" spans="1:5" x14ac:dyDescent="0.25">
      <c r="A4089" s="2">
        <v>45177.583333333336</v>
      </c>
      <c r="B4089">
        <v>116690</v>
      </c>
      <c r="C4089">
        <v>116965</v>
      </c>
      <c r="D4089">
        <v>116610</v>
      </c>
      <c r="E4089">
        <v>116750</v>
      </c>
    </row>
    <row r="4090" spans="1:5" x14ac:dyDescent="0.25">
      <c r="A4090" s="2">
        <v>45177.541666666664</v>
      </c>
      <c r="B4090">
        <v>116715</v>
      </c>
      <c r="C4090">
        <v>116795</v>
      </c>
      <c r="D4090">
        <v>116480</v>
      </c>
      <c r="E4090">
        <v>116690</v>
      </c>
    </row>
    <row r="4091" spans="1:5" x14ac:dyDescent="0.25">
      <c r="A4091" s="2">
        <v>45177.5</v>
      </c>
      <c r="B4091">
        <v>116585</v>
      </c>
      <c r="C4091">
        <v>116735</v>
      </c>
      <c r="D4091">
        <v>116470</v>
      </c>
      <c r="E4091">
        <v>116710</v>
      </c>
    </row>
    <row r="4092" spans="1:5" x14ac:dyDescent="0.25">
      <c r="A4092" s="2">
        <v>45177.458333333336</v>
      </c>
      <c r="B4092">
        <v>116425</v>
      </c>
      <c r="C4092">
        <v>116895</v>
      </c>
      <c r="D4092">
        <v>116410</v>
      </c>
      <c r="E4092">
        <v>116580</v>
      </c>
    </row>
    <row r="4093" spans="1:5" x14ac:dyDescent="0.25">
      <c r="A4093" s="2">
        <v>45177.416666666664</v>
      </c>
      <c r="B4093">
        <v>116550</v>
      </c>
      <c r="C4093">
        <v>116745</v>
      </c>
      <c r="D4093">
        <v>116145</v>
      </c>
      <c r="E4093">
        <v>116425</v>
      </c>
    </row>
    <row r="4094" spans="1:5" x14ac:dyDescent="0.25">
      <c r="A4094" s="2">
        <v>45177.375</v>
      </c>
      <c r="B4094">
        <v>116320</v>
      </c>
      <c r="C4094">
        <v>116580</v>
      </c>
      <c r="D4094">
        <v>116030</v>
      </c>
      <c r="E4094">
        <v>116550</v>
      </c>
    </row>
    <row r="4095" spans="1:5" x14ac:dyDescent="0.25">
      <c r="A4095" s="2">
        <v>45175.708333333336</v>
      </c>
      <c r="B4095">
        <v>117460</v>
      </c>
      <c r="C4095">
        <v>117460</v>
      </c>
      <c r="D4095">
        <v>117240</v>
      </c>
      <c r="E4095">
        <v>117360</v>
      </c>
    </row>
    <row r="4096" spans="1:5" x14ac:dyDescent="0.25">
      <c r="A4096" s="2">
        <v>45175.666666666664</v>
      </c>
      <c r="B4096">
        <v>117540</v>
      </c>
      <c r="C4096">
        <v>117695</v>
      </c>
      <c r="D4096">
        <v>117380</v>
      </c>
      <c r="E4096">
        <v>117455</v>
      </c>
    </row>
    <row r="4097" spans="1:5" x14ac:dyDescent="0.25">
      <c r="A4097" s="2">
        <v>45175.625</v>
      </c>
      <c r="B4097">
        <v>117920</v>
      </c>
      <c r="C4097">
        <v>117965</v>
      </c>
      <c r="D4097">
        <v>117510</v>
      </c>
      <c r="E4097">
        <v>117540</v>
      </c>
    </row>
    <row r="4098" spans="1:5" x14ac:dyDescent="0.25">
      <c r="A4098" s="2">
        <v>45175.583333333336</v>
      </c>
      <c r="B4098">
        <v>117680</v>
      </c>
      <c r="C4098">
        <v>117955</v>
      </c>
      <c r="D4098">
        <v>117620</v>
      </c>
      <c r="E4098">
        <v>117920</v>
      </c>
    </row>
    <row r="4099" spans="1:5" x14ac:dyDescent="0.25">
      <c r="A4099" s="2">
        <v>45175.541666666664</v>
      </c>
      <c r="B4099">
        <v>117990</v>
      </c>
      <c r="C4099">
        <v>118030</v>
      </c>
      <c r="D4099">
        <v>117600</v>
      </c>
      <c r="E4099">
        <v>117680</v>
      </c>
    </row>
    <row r="4100" spans="1:5" x14ac:dyDescent="0.25">
      <c r="A4100" s="2">
        <v>45175.5</v>
      </c>
      <c r="B4100">
        <v>118090</v>
      </c>
      <c r="C4100">
        <v>118165</v>
      </c>
      <c r="D4100">
        <v>117880</v>
      </c>
      <c r="E4100">
        <v>117990</v>
      </c>
    </row>
    <row r="4101" spans="1:5" x14ac:dyDescent="0.25">
      <c r="A4101" s="2">
        <v>45175.458333333336</v>
      </c>
      <c r="B4101">
        <v>119315</v>
      </c>
      <c r="C4101">
        <v>119325</v>
      </c>
      <c r="D4101">
        <v>117975</v>
      </c>
      <c r="E4101">
        <v>118085</v>
      </c>
    </row>
    <row r="4102" spans="1:5" x14ac:dyDescent="0.25">
      <c r="A4102" s="2">
        <v>45175.416666666664</v>
      </c>
      <c r="B4102">
        <v>118870</v>
      </c>
      <c r="C4102">
        <v>119400</v>
      </c>
      <c r="D4102">
        <v>118660</v>
      </c>
      <c r="E4102">
        <v>119320</v>
      </c>
    </row>
    <row r="4103" spans="1:5" x14ac:dyDescent="0.25">
      <c r="A4103" s="2">
        <v>45175.375</v>
      </c>
      <c r="B4103">
        <v>118900</v>
      </c>
      <c r="C4103">
        <v>119000</v>
      </c>
      <c r="D4103">
        <v>118580</v>
      </c>
      <c r="E4103">
        <v>118870</v>
      </c>
    </row>
    <row r="4104" spans="1:5" x14ac:dyDescent="0.25">
      <c r="A4104" s="2">
        <v>45174.708333333336</v>
      </c>
      <c r="B4104">
        <v>118850</v>
      </c>
      <c r="C4104">
        <v>119050</v>
      </c>
      <c r="D4104">
        <v>118650</v>
      </c>
      <c r="E4104">
        <v>119050</v>
      </c>
    </row>
    <row r="4105" spans="1:5" x14ac:dyDescent="0.25">
      <c r="A4105" s="2">
        <v>45174.666666666664</v>
      </c>
      <c r="B4105">
        <v>119015</v>
      </c>
      <c r="C4105">
        <v>119090</v>
      </c>
      <c r="D4105">
        <v>118720</v>
      </c>
      <c r="E4105">
        <v>118850</v>
      </c>
    </row>
    <row r="4106" spans="1:5" x14ac:dyDescent="0.25">
      <c r="A4106" s="2">
        <v>45174.625</v>
      </c>
      <c r="B4106">
        <v>119080</v>
      </c>
      <c r="C4106">
        <v>119260</v>
      </c>
      <c r="D4106">
        <v>118905</v>
      </c>
      <c r="E4106">
        <v>119010</v>
      </c>
    </row>
    <row r="4107" spans="1:5" x14ac:dyDescent="0.25">
      <c r="A4107" s="2">
        <v>45174.583333333336</v>
      </c>
      <c r="B4107">
        <v>119245</v>
      </c>
      <c r="C4107">
        <v>119250</v>
      </c>
      <c r="D4107">
        <v>118845</v>
      </c>
      <c r="E4107">
        <v>119080</v>
      </c>
    </row>
    <row r="4108" spans="1:5" x14ac:dyDescent="0.25">
      <c r="A4108" s="2">
        <v>45174.541666666664</v>
      </c>
      <c r="B4108">
        <v>119220</v>
      </c>
      <c r="C4108">
        <v>119450</v>
      </c>
      <c r="D4108">
        <v>119180</v>
      </c>
      <c r="E4108">
        <v>119250</v>
      </c>
    </row>
    <row r="4109" spans="1:5" x14ac:dyDescent="0.25">
      <c r="A4109" s="2">
        <v>45174.5</v>
      </c>
      <c r="B4109">
        <v>119110</v>
      </c>
      <c r="C4109">
        <v>119475</v>
      </c>
      <c r="D4109">
        <v>119070</v>
      </c>
      <c r="E4109">
        <v>119220</v>
      </c>
    </row>
    <row r="4110" spans="1:5" x14ac:dyDescent="0.25">
      <c r="A4110" s="2">
        <v>45174.458333333336</v>
      </c>
      <c r="B4110">
        <v>118840</v>
      </c>
      <c r="C4110">
        <v>119250</v>
      </c>
      <c r="D4110">
        <v>118765</v>
      </c>
      <c r="E4110">
        <v>119115</v>
      </c>
    </row>
    <row r="4111" spans="1:5" x14ac:dyDescent="0.25">
      <c r="A4111" s="2">
        <v>45174.416666666664</v>
      </c>
      <c r="B4111">
        <v>118475</v>
      </c>
      <c r="C4111">
        <v>118880</v>
      </c>
      <c r="D4111">
        <v>118065</v>
      </c>
      <c r="E4111">
        <v>118835</v>
      </c>
    </row>
    <row r="4112" spans="1:5" x14ac:dyDescent="0.25">
      <c r="A4112" s="2">
        <v>45174.375</v>
      </c>
      <c r="B4112">
        <v>119055</v>
      </c>
      <c r="C4112">
        <v>119350</v>
      </c>
      <c r="D4112">
        <v>118310</v>
      </c>
      <c r="E4112">
        <v>118475</v>
      </c>
    </row>
    <row r="4113" spans="1:5" x14ac:dyDescent="0.25">
      <c r="A4113" s="2">
        <v>45173.708333333336</v>
      </c>
      <c r="B4113">
        <v>119415</v>
      </c>
      <c r="C4113">
        <v>119470</v>
      </c>
      <c r="D4113">
        <v>119300</v>
      </c>
      <c r="E4113">
        <v>119435</v>
      </c>
    </row>
    <row r="4114" spans="1:5" x14ac:dyDescent="0.25">
      <c r="A4114" s="2">
        <v>45173.666666666664</v>
      </c>
      <c r="B4114">
        <v>119240</v>
      </c>
      <c r="C4114">
        <v>119490</v>
      </c>
      <c r="D4114">
        <v>119170</v>
      </c>
      <c r="E4114">
        <v>119420</v>
      </c>
    </row>
    <row r="4115" spans="1:5" x14ac:dyDescent="0.25">
      <c r="A4115" s="2">
        <v>45173.625</v>
      </c>
      <c r="B4115">
        <v>119280</v>
      </c>
      <c r="C4115">
        <v>119380</v>
      </c>
      <c r="D4115">
        <v>119130</v>
      </c>
      <c r="E4115">
        <v>119235</v>
      </c>
    </row>
    <row r="4116" spans="1:5" x14ac:dyDescent="0.25">
      <c r="A4116" s="2">
        <v>45173.583333333336</v>
      </c>
      <c r="B4116">
        <v>119635</v>
      </c>
      <c r="C4116">
        <v>119835</v>
      </c>
      <c r="D4116">
        <v>119260</v>
      </c>
      <c r="E4116">
        <v>119285</v>
      </c>
    </row>
    <row r="4117" spans="1:5" x14ac:dyDescent="0.25">
      <c r="A4117" s="2">
        <v>45173.541666666664</v>
      </c>
      <c r="B4117">
        <v>119705</v>
      </c>
      <c r="C4117">
        <v>119735</v>
      </c>
      <c r="D4117">
        <v>119530</v>
      </c>
      <c r="E4117">
        <v>119635</v>
      </c>
    </row>
    <row r="4118" spans="1:5" x14ac:dyDescent="0.25">
      <c r="A4118" s="2">
        <v>45173.5</v>
      </c>
      <c r="B4118">
        <v>119870</v>
      </c>
      <c r="C4118">
        <v>119935</v>
      </c>
      <c r="D4118">
        <v>119675</v>
      </c>
      <c r="E4118">
        <v>119710</v>
      </c>
    </row>
    <row r="4119" spans="1:5" x14ac:dyDescent="0.25">
      <c r="A4119" s="2">
        <v>45173.458333333336</v>
      </c>
      <c r="B4119">
        <v>120005</v>
      </c>
      <c r="C4119">
        <v>120135</v>
      </c>
      <c r="D4119">
        <v>119820</v>
      </c>
      <c r="E4119">
        <v>119865</v>
      </c>
    </row>
    <row r="4120" spans="1:5" x14ac:dyDescent="0.25">
      <c r="A4120" s="2">
        <v>45173.416666666664</v>
      </c>
      <c r="B4120">
        <v>119085</v>
      </c>
      <c r="C4120">
        <v>120070</v>
      </c>
      <c r="D4120">
        <v>119045</v>
      </c>
      <c r="E4120">
        <v>120005</v>
      </c>
    </row>
    <row r="4121" spans="1:5" x14ac:dyDescent="0.25">
      <c r="A4121" s="2">
        <v>45173.375</v>
      </c>
      <c r="B4121">
        <v>119300</v>
      </c>
      <c r="C4121">
        <v>119515</v>
      </c>
      <c r="D4121">
        <v>119075</v>
      </c>
      <c r="E4121">
        <v>119085</v>
      </c>
    </row>
    <row r="4122" spans="1:5" x14ac:dyDescent="0.25">
      <c r="A4122" s="2">
        <v>45170.708333333336</v>
      </c>
      <c r="B4122">
        <v>119335</v>
      </c>
      <c r="C4122">
        <v>119495</v>
      </c>
      <c r="D4122">
        <v>119065</v>
      </c>
      <c r="E4122">
        <v>119065</v>
      </c>
    </row>
    <row r="4123" spans="1:5" x14ac:dyDescent="0.25">
      <c r="A4123" s="2">
        <v>45170.666666666664</v>
      </c>
      <c r="B4123">
        <v>119365</v>
      </c>
      <c r="C4123">
        <v>119615</v>
      </c>
      <c r="D4123">
        <v>119265</v>
      </c>
      <c r="E4123">
        <v>119340</v>
      </c>
    </row>
    <row r="4124" spans="1:5" x14ac:dyDescent="0.25">
      <c r="A4124" s="2">
        <v>45170.625</v>
      </c>
      <c r="B4124">
        <v>119390</v>
      </c>
      <c r="C4124">
        <v>119500</v>
      </c>
      <c r="D4124">
        <v>119260</v>
      </c>
      <c r="E4124">
        <v>119365</v>
      </c>
    </row>
    <row r="4125" spans="1:5" x14ac:dyDescent="0.25">
      <c r="A4125" s="2">
        <v>45170.583333333336</v>
      </c>
      <c r="B4125">
        <v>118940</v>
      </c>
      <c r="C4125">
        <v>119415</v>
      </c>
      <c r="D4125">
        <v>118930</v>
      </c>
      <c r="E4125">
        <v>119385</v>
      </c>
    </row>
    <row r="4126" spans="1:5" x14ac:dyDescent="0.25">
      <c r="A4126" s="2">
        <v>45170.541666666664</v>
      </c>
      <c r="B4126">
        <v>119160</v>
      </c>
      <c r="C4126">
        <v>119270</v>
      </c>
      <c r="D4126">
        <v>118805</v>
      </c>
      <c r="E4126">
        <v>118935</v>
      </c>
    </row>
    <row r="4127" spans="1:5" x14ac:dyDescent="0.25">
      <c r="A4127" s="2">
        <v>45170.5</v>
      </c>
      <c r="B4127">
        <v>119240</v>
      </c>
      <c r="C4127">
        <v>119275</v>
      </c>
      <c r="D4127">
        <v>118965</v>
      </c>
      <c r="E4127">
        <v>119160</v>
      </c>
    </row>
    <row r="4128" spans="1:5" x14ac:dyDescent="0.25">
      <c r="A4128" s="2">
        <v>45170.458333333336</v>
      </c>
      <c r="B4128">
        <v>119060</v>
      </c>
      <c r="C4128">
        <v>119550</v>
      </c>
      <c r="D4128">
        <v>118760</v>
      </c>
      <c r="E4128">
        <v>119235</v>
      </c>
    </row>
    <row r="4129" spans="1:5" x14ac:dyDescent="0.25">
      <c r="A4129" s="2">
        <v>45170.416666666664</v>
      </c>
      <c r="B4129">
        <v>118455</v>
      </c>
      <c r="C4129">
        <v>119270</v>
      </c>
      <c r="D4129">
        <v>118140</v>
      </c>
      <c r="E4129">
        <v>119060</v>
      </c>
    </row>
    <row r="4130" spans="1:5" x14ac:dyDescent="0.25">
      <c r="A4130" s="2">
        <v>45170.375</v>
      </c>
      <c r="B4130">
        <v>118400</v>
      </c>
      <c r="C4130">
        <v>118530</v>
      </c>
      <c r="D4130">
        <v>117800</v>
      </c>
      <c r="E4130">
        <v>118455</v>
      </c>
    </row>
    <row r="4131" spans="1:5" x14ac:dyDescent="0.25">
      <c r="A4131" s="2">
        <v>45169.708333333336</v>
      </c>
      <c r="B4131">
        <v>117445</v>
      </c>
      <c r="C4131">
        <v>117745</v>
      </c>
      <c r="D4131">
        <v>117380</v>
      </c>
      <c r="E4131">
        <v>117740</v>
      </c>
    </row>
    <row r="4132" spans="1:5" x14ac:dyDescent="0.25">
      <c r="A4132" s="2">
        <v>45169.666666666664</v>
      </c>
      <c r="B4132">
        <v>117790</v>
      </c>
      <c r="C4132">
        <v>117895</v>
      </c>
      <c r="D4132">
        <v>117430</v>
      </c>
      <c r="E4132">
        <v>117440</v>
      </c>
    </row>
    <row r="4133" spans="1:5" x14ac:dyDescent="0.25">
      <c r="A4133" s="2">
        <v>45169.625</v>
      </c>
      <c r="B4133">
        <v>118085</v>
      </c>
      <c r="C4133">
        <v>118310</v>
      </c>
      <c r="D4133">
        <v>117690</v>
      </c>
      <c r="E4133">
        <v>117790</v>
      </c>
    </row>
    <row r="4134" spans="1:5" x14ac:dyDescent="0.25">
      <c r="A4134" s="2">
        <v>45169.583333333336</v>
      </c>
      <c r="B4134">
        <v>118440</v>
      </c>
      <c r="C4134">
        <v>118465</v>
      </c>
      <c r="D4134">
        <v>117910</v>
      </c>
      <c r="E4134">
        <v>118085</v>
      </c>
    </row>
    <row r="4135" spans="1:5" x14ac:dyDescent="0.25">
      <c r="A4135" s="2">
        <v>45169.541666666664</v>
      </c>
      <c r="B4135">
        <v>118615</v>
      </c>
      <c r="C4135">
        <v>118715</v>
      </c>
      <c r="D4135">
        <v>118335</v>
      </c>
      <c r="E4135">
        <v>118440</v>
      </c>
    </row>
    <row r="4136" spans="1:5" x14ac:dyDescent="0.25">
      <c r="A4136" s="2">
        <v>45169.5</v>
      </c>
      <c r="B4136">
        <v>118170</v>
      </c>
      <c r="C4136">
        <v>118805</v>
      </c>
      <c r="D4136">
        <v>118015</v>
      </c>
      <c r="E4136">
        <v>118615</v>
      </c>
    </row>
    <row r="4137" spans="1:5" x14ac:dyDescent="0.25">
      <c r="A4137" s="2">
        <v>45169.458333333336</v>
      </c>
      <c r="B4137">
        <v>118585</v>
      </c>
      <c r="C4137">
        <v>118590</v>
      </c>
      <c r="D4137">
        <v>117770</v>
      </c>
      <c r="E4137">
        <v>118170</v>
      </c>
    </row>
    <row r="4138" spans="1:5" x14ac:dyDescent="0.25">
      <c r="A4138" s="2">
        <v>45169.416666666664</v>
      </c>
      <c r="B4138">
        <v>119380</v>
      </c>
      <c r="C4138">
        <v>119420</v>
      </c>
      <c r="D4138">
        <v>118325</v>
      </c>
      <c r="E4138">
        <v>118585</v>
      </c>
    </row>
    <row r="4139" spans="1:5" x14ac:dyDescent="0.25">
      <c r="A4139" s="2">
        <v>45169.375</v>
      </c>
      <c r="B4139">
        <v>119300</v>
      </c>
      <c r="C4139">
        <v>119575</v>
      </c>
      <c r="D4139">
        <v>119010</v>
      </c>
      <c r="E4139">
        <v>119385</v>
      </c>
    </row>
    <row r="4140" spans="1:5" x14ac:dyDescent="0.25">
      <c r="A4140" s="2">
        <v>45168.708333333336</v>
      </c>
      <c r="B4140">
        <v>119315</v>
      </c>
      <c r="C4140">
        <v>119400</v>
      </c>
      <c r="D4140">
        <v>119090</v>
      </c>
      <c r="E4140">
        <v>119230</v>
      </c>
    </row>
    <row r="4141" spans="1:5" x14ac:dyDescent="0.25">
      <c r="A4141" s="2">
        <v>45168.666666666664</v>
      </c>
      <c r="B4141">
        <v>119440</v>
      </c>
      <c r="C4141">
        <v>119500</v>
      </c>
      <c r="D4141">
        <v>119200</v>
      </c>
      <c r="E4141">
        <v>119315</v>
      </c>
    </row>
    <row r="4142" spans="1:5" x14ac:dyDescent="0.25">
      <c r="A4142" s="2">
        <v>45168.625</v>
      </c>
      <c r="B4142">
        <v>119825</v>
      </c>
      <c r="C4142">
        <v>119850</v>
      </c>
      <c r="D4142">
        <v>119180</v>
      </c>
      <c r="E4142">
        <v>119435</v>
      </c>
    </row>
    <row r="4143" spans="1:5" x14ac:dyDescent="0.25">
      <c r="A4143" s="2">
        <v>45168.583333333336</v>
      </c>
      <c r="B4143">
        <v>119945</v>
      </c>
      <c r="C4143">
        <v>120000</v>
      </c>
      <c r="D4143">
        <v>119710</v>
      </c>
      <c r="E4143">
        <v>119825</v>
      </c>
    </row>
    <row r="4144" spans="1:5" x14ac:dyDescent="0.25">
      <c r="A4144" s="2">
        <v>45168.541666666664</v>
      </c>
      <c r="B4144">
        <v>119960</v>
      </c>
      <c r="C4144">
        <v>120060</v>
      </c>
      <c r="D4144">
        <v>119780</v>
      </c>
      <c r="E4144">
        <v>119940</v>
      </c>
    </row>
    <row r="4145" spans="1:5" x14ac:dyDescent="0.25">
      <c r="A4145" s="2">
        <v>45168.5</v>
      </c>
      <c r="B4145">
        <v>119840</v>
      </c>
      <c r="C4145">
        <v>120130</v>
      </c>
      <c r="D4145">
        <v>119810</v>
      </c>
      <c r="E4145">
        <v>119960</v>
      </c>
    </row>
    <row r="4146" spans="1:5" x14ac:dyDescent="0.25">
      <c r="A4146" s="2">
        <v>45168.458333333336</v>
      </c>
      <c r="B4146">
        <v>120060</v>
      </c>
      <c r="C4146">
        <v>120260</v>
      </c>
      <c r="D4146">
        <v>119660</v>
      </c>
      <c r="E4146">
        <v>119835</v>
      </c>
    </row>
    <row r="4147" spans="1:5" x14ac:dyDescent="0.25">
      <c r="A4147" s="2">
        <v>45168.416666666664</v>
      </c>
      <c r="B4147">
        <v>120435</v>
      </c>
      <c r="C4147">
        <v>120595</v>
      </c>
      <c r="D4147">
        <v>119995</v>
      </c>
      <c r="E4147">
        <v>120060</v>
      </c>
    </row>
    <row r="4148" spans="1:5" x14ac:dyDescent="0.25">
      <c r="A4148" s="2">
        <v>45168.375</v>
      </c>
      <c r="B4148">
        <v>119915</v>
      </c>
      <c r="C4148">
        <v>120485</v>
      </c>
      <c r="D4148">
        <v>119860</v>
      </c>
      <c r="E4148">
        <v>120430</v>
      </c>
    </row>
    <row r="4149" spans="1:5" x14ac:dyDescent="0.25">
      <c r="A4149" s="2">
        <v>45167.708333333336</v>
      </c>
      <c r="B4149">
        <v>120265</v>
      </c>
      <c r="C4149">
        <v>120340</v>
      </c>
      <c r="D4149">
        <v>120075</v>
      </c>
      <c r="E4149">
        <v>120075</v>
      </c>
    </row>
    <row r="4150" spans="1:5" x14ac:dyDescent="0.25">
      <c r="A4150" s="2">
        <v>45167.666666666664</v>
      </c>
      <c r="B4150">
        <v>120135</v>
      </c>
      <c r="C4150">
        <v>120310</v>
      </c>
      <c r="D4150">
        <v>119965</v>
      </c>
      <c r="E4150">
        <v>120260</v>
      </c>
    </row>
    <row r="4151" spans="1:5" x14ac:dyDescent="0.25">
      <c r="A4151" s="2">
        <v>45167.625</v>
      </c>
      <c r="B4151">
        <v>119920</v>
      </c>
      <c r="C4151">
        <v>120155</v>
      </c>
      <c r="D4151">
        <v>119810</v>
      </c>
      <c r="E4151">
        <v>120135</v>
      </c>
    </row>
    <row r="4152" spans="1:5" x14ac:dyDescent="0.25">
      <c r="A4152" s="2">
        <v>45167.583333333336</v>
      </c>
      <c r="B4152">
        <v>119675</v>
      </c>
      <c r="C4152">
        <v>119960</v>
      </c>
      <c r="D4152">
        <v>119650</v>
      </c>
      <c r="E4152">
        <v>119920</v>
      </c>
    </row>
    <row r="4153" spans="1:5" x14ac:dyDescent="0.25">
      <c r="A4153" s="2">
        <v>45167.541666666664</v>
      </c>
      <c r="B4153">
        <v>119890</v>
      </c>
      <c r="C4153">
        <v>119960</v>
      </c>
      <c r="D4153">
        <v>119410</v>
      </c>
      <c r="E4153">
        <v>119675</v>
      </c>
    </row>
    <row r="4154" spans="1:5" x14ac:dyDescent="0.25">
      <c r="A4154" s="2">
        <v>45167.5</v>
      </c>
      <c r="B4154">
        <v>120055</v>
      </c>
      <c r="C4154">
        <v>120155</v>
      </c>
      <c r="D4154">
        <v>119875</v>
      </c>
      <c r="E4154">
        <v>119890</v>
      </c>
    </row>
    <row r="4155" spans="1:5" x14ac:dyDescent="0.25">
      <c r="A4155" s="2">
        <v>45167.458333333336</v>
      </c>
      <c r="B4155">
        <v>119345</v>
      </c>
      <c r="C4155">
        <v>120360</v>
      </c>
      <c r="D4155">
        <v>119320</v>
      </c>
      <c r="E4155">
        <v>120055</v>
      </c>
    </row>
    <row r="4156" spans="1:5" x14ac:dyDescent="0.25">
      <c r="A4156" s="2">
        <v>45167.416666666664</v>
      </c>
      <c r="B4156">
        <v>119735</v>
      </c>
      <c r="C4156">
        <v>119930</v>
      </c>
      <c r="D4156">
        <v>119155</v>
      </c>
      <c r="E4156">
        <v>119350</v>
      </c>
    </row>
    <row r="4157" spans="1:5" x14ac:dyDescent="0.25">
      <c r="A4157" s="2">
        <v>45167.375</v>
      </c>
      <c r="B4157">
        <v>118920</v>
      </c>
      <c r="C4157">
        <v>119795</v>
      </c>
      <c r="D4157">
        <v>118825</v>
      </c>
      <c r="E4157">
        <v>119730</v>
      </c>
    </row>
    <row r="4158" spans="1:5" x14ac:dyDescent="0.25">
      <c r="A4158" s="2">
        <v>45166.708333333336</v>
      </c>
      <c r="B4158">
        <v>119110</v>
      </c>
      <c r="C4158">
        <v>119185</v>
      </c>
      <c r="D4158">
        <v>118945</v>
      </c>
      <c r="E4158">
        <v>119040</v>
      </c>
    </row>
    <row r="4159" spans="1:5" x14ac:dyDescent="0.25">
      <c r="A4159" s="2">
        <v>45166.666666666664</v>
      </c>
      <c r="B4159">
        <v>118425</v>
      </c>
      <c r="C4159">
        <v>119140</v>
      </c>
      <c r="D4159">
        <v>118380</v>
      </c>
      <c r="E4159">
        <v>119110</v>
      </c>
    </row>
    <row r="4160" spans="1:5" x14ac:dyDescent="0.25">
      <c r="A4160" s="2">
        <v>45166.625</v>
      </c>
      <c r="B4160">
        <v>118000</v>
      </c>
      <c r="C4160">
        <v>118480</v>
      </c>
      <c r="D4160">
        <v>117870</v>
      </c>
      <c r="E4160">
        <v>118425</v>
      </c>
    </row>
    <row r="4161" spans="1:5" x14ac:dyDescent="0.25">
      <c r="A4161" s="2">
        <v>45166.583333333336</v>
      </c>
      <c r="B4161">
        <v>118185</v>
      </c>
      <c r="C4161">
        <v>118315</v>
      </c>
      <c r="D4161">
        <v>117875</v>
      </c>
      <c r="E4161">
        <v>118000</v>
      </c>
    </row>
    <row r="4162" spans="1:5" x14ac:dyDescent="0.25">
      <c r="A4162" s="2">
        <v>45166.541666666664</v>
      </c>
      <c r="B4162">
        <v>118200</v>
      </c>
      <c r="C4162">
        <v>118385</v>
      </c>
      <c r="D4162">
        <v>118075</v>
      </c>
      <c r="E4162">
        <v>118185</v>
      </c>
    </row>
    <row r="4163" spans="1:5" x14ac:dyDescent="0.25">
      <c r="A4163" s="2">
        <v>45166.5</v>
      </c>
      <c r="B4163">
        <v>117905</v>
      </c>
      <c r="C4163">
        <v>118320</v>
      </c>
      <c r="D4163">
        <v>117875</v>
      </c>
      <c r="E4163">
        <v>118205</v>
      </c>
    </row>
    <row r="4164" spans="1:5" x14ac:dyDescent="0.25">
      <c r="A4164" s="2">
        <v>45166.458333333336</v>
      </c>
      <c r="B4164">
        <v>118010</v>
      </c>
      <c r="C4164">
        <v>118245</v>
      </c>
      <c r="D4164">
        <v>117710</v>
      </c>
      <c r="E4164">
        <v>117900</v>
      </c>
    </row>
    <row r="4165" spans="1:5" x14ac:dyDescent="0.25">
      <c r="A4165" s="2">
        <v>45166.416666666664</v>
      </c>
      <c r="B4165">
        <v>118080</v>
      </c>
      <c r="C4165">
        <v>118180</v>
      </c>
      <c r="D4165">
        <v>117560</v>
      </c>
      <c r="E4165">
        <v>118010</v>
      </c>
    </row>
    <row r="4166" spans="1:5" x14ac:dyDescent="0.25">
      <c r="A4166" s="2">
        <v>45166.375</v>
      </c>
      <c r="B4166">
        <v>117995</v>
      </c>
      <c r="C4166">
        <v>118200</v>
      </c>
      <c r="D4166">
        <v>117800</v>
      </c>
      <c r="E4166">
        <v>118075</v>
      </c>
    </row>
    <row r="4167" spans="1:5" x14ac:dyDescent="0.25">
      <c r="A4167" s="2">
        <v>45163.708333333336</v>
      </c>
      <c r="B4167">
        <v>117660</v>
      </c>
      <c r="C4167">
        <v>117765</v>
      </c>
      <c r="D4167">
        <v>117480</v>
      </c>
      <c r="E4167">
        <v>117700</v>
      </c>
    </row>
    <row r="4168" spans="1:5" x14ac:dyDescent="0.25">
      <c r="A4168" s="2">
        <v>45163.666666666664</v>
      </c>
      <c r="B4168">
        <v>117955</v>
      </c>
      <c r="C4168">
        <v>118065</v>
      </c>
      <c r="D4168">
        <v>117635</v>
      </c>
      <c r="E4168">
        <v>117660</v>
      </c>
    </row>
    <row r="4169" spans="1:5" x14ac:dyDescent="0.25">
      <c r="A4169" s="2">
        <v>45163.625</v>
      </c>
      <c r="B4169">
        <v>117560</v>
      </c>
      <c r="C4169">
        <v>118020</v>
      </c>
      <c r="D4169">
        <v>117545</v>
      </c>
      <c r="E4169">
        <v>117955</v>
      </c>
    </row>
    <row r="4170" spans="1:5" x14ac:dyDescent="0.25">
      <c r="A4170" s="2">
        <v>45163.583333333336</v>
      </c>
      <c r="B4170">
        <v>117745</v>
      </c>
      <c r="C4170">
        <v>117815</v>
      </c>
      <c r="D4170">
        <v>117250</v>
      </c>
      <c r="E4170">
        <v>117565</v>
      </c>
    </row>
    <row r="4171" spans="1:5" x14ac:dyDescent="0.25">
      <c r="A4171" s="2">
        <v>45163.541666666664</v>
      </c>
      <c r="B4171">
        <v>117375</v>
      </c>
      <c r="C4171">
        <v>117805</v>
      </c>
      <c r="D4171">
        <v>117320</v>
      </c>
      <c r="E4171">
        <v>117750</v>
      </c>
    </row>
    <row r="4172" spans="1:5" x14ac:dyDescent="0.25">
      <c r="A4172" s="2">
        <v>45163.5</v>
      </c>
      <c r="B4172">
        <v>117515</v>
      </c>
      <c r="C4172">
        <v>117870</v>
      </c>
      <c r="D4172">
        <v>117290</v>
      </c>
      <c r="E4172">
        <v>117375</v>
      </c>
    </row>
    <row r="4173" spans="1:5" x14ac:dyDescent="0.25">
      <c r="A4173" s="2">
        <v>45163.458333333336</v>
      </c>
      <c r="B4173">
        <v>118285</v>
      </c>
      <c r="C4173">
        <v>118495</v>
      </c>
      <c r="D4173">
        <v>117440</v>
      </c>
      <c r="E4173">
        <v>117510</v>
      </c>
    </row>
    <row r="4174" spans="1:5" x14ac:dyDescent="0.25">
      <c r="A4174" s="2">
        <v>45163.416666666664</v>
      </c>
      <c r="B4174">
        <v>119100</v>
      </c>
      <c r="C4174">
        <v>119175</v>
      </c>
      <c r="D4174">
        <v>118100</v>
      </c>
      <c r="E4174">
        <v>118285</v>
      </c>
    </row>
    <row r="4175" spans="1:5" x14ac:dyDescent="0.25">
      <c r="A4175" s="2">
        <v>45163.375</v>
      </c>
      <c r="B4175">
        <v>119025</v>
      </c>
      <c r="C4175">
        <v>119210</v>
      </c>
      <c r="D4175">
        <v>118540</v>
      </c>
      <c r="E4175">
        <v>119105</v>
      </c>
    </row>
    <row r="4176" spans="1:5" x14ac:dyDescent="0.25">
      <c r="A4176" s="2">
        <v>45162.708333333336</v>
      </c>
      <c r="B4176">
        <v>118910</v>
      </c>
      <c r="C4176">
        <v>119120</v>
      </c>
      <c r="D4176">
        <v>118855</v>
      </c>
      <c r="E4176">
        <v>119120</v>
      </c>
    </row>
    <row r="4177" spans="1:5" x14ac:dyDescent="0.25">
      <c r="A4177" s="2">
        <v>45162.666666666664</v>
      </c>
      <c r="B4177">
        <v>119125</v>
      </c>
      <c r="C4177">
        <v>119195</v>
      </c>
      <c r="D4177">
        <v>118795</v>
      </c>
      <c r="E4177">
        <v>118905</v>
      </c>
    </row>
    <row r="4178" spans="1:5" x14ac:dyDescent="0.25">
      <c r="A4178" s="2">
        <v>45162.625</v>
      </c>
      <c r="B4178">
        <v>119240</v>
      </c>
      <c r="C4178">
        <v>119325</v>
      </c>
      <c r="D4178">
        <v>118930</v>
      </c>
      <c r="E4178">
        <v>119120</v>
      </c>
    </row>
    <row r="4179" spans="1:5" x14ac:dyDescent="0.25">
      <c r="A4179" s="2">
        <v>45162.583333333336</v>
      </c>
      <c r="B4179">
        <v>119180</v>
      </c>
      <c r="C4179">
        <v>119260</v>
      </c>
      <c r="D4179">
        <v>118955</v>
      </c>
      <c r="E4179">
        <v>119240</v>
      </c>
    </row>
    <row r="4180" spans="1:5" x14ac:dyDescent="0.25">
      <c r="A4180" s="2">
        <v>45162.541666666664</v>
      </c>
      <c r="B4180">
        <v>118795</v>
      </c>
      <c r="C4180">
        <v>119360</v>
      </c>
      <c r="D4180">
        <v>118775</v>
      </c>
      <c r="E4180">
        <v>119180</v>
      </c>
    </row>
    <row r="4181" spans="1:5" x14ac:dyDescent="0.25">
      <c r="A4181" s="2">
        <v>45162.5</v>
      </c>
      <c r="B4181">
        <v>119300</v>
      </c>
      <c r="C4181">
        <v>119345</v>
      </c>
      <c r="D4181">
        <v>118720</v>
      </c>
      <c r="E4181">
        <v>118795</v>
      </c>
    </row>
    <row r="4182" spans="1:5" x14ac:dyDescent="0.25">
      <c r="A4182" s="2">
        <v>45162.458333333336</v>
      </c>
      <c r="B4182">
        <v>120100</v>
      </c>
      <c r="C4182">
        <v>120125</v>
      </c>
      <c r="D4182">
        <v>119205</v>
      </c>
      <c r="E4182">
        <v>119300</v>
      </c>
    </row>
    <row r="4183" spans="1:5" x14ac:dyDescent="0.25">
      <c r="A4183" s="2">
        <v>45162.416666666664</v>
      </c>
      <c r="B4183">
        <v>119610</v>
      </c>
      <c r="C4183">
        <v>120105</v>
      </c>
      <c r="D4183">
        <v>119360</v>
      </c>
      <c r="E4183">
        <v>120100</v>
      </c>
    </row>
    <row r="4184" spans="1:5" x14ac:dyDescent="0.25">
      <c r="A4184" s="2">
        <v>45162.375</v>
      </c>
      <c r="B4184">
        <v>120095</v>
      </c>
      <c r="C4184">
        <v>120200</v>
      </c>
      <c r="D4184">
        <v>119575</v>
      </c>
      <c r="E4184">
        <v>119615</v>
      </c>
    </row>
    <row r="4185" spans="1:5" x14ac:dyDescent="0.25">
      <c r="A4185" s="2">
        <v>45161.708333333336</v>
      </c>
      <c r="B4185">
        <v>119860</v>
      </c>
      <c r="C4185">
        <v>120500</v>
      </c>
      <c r="D4185">
        <v>119815</v>
      </c>
      <c r="E4185">
        <v>120440</v>
      </c>
    </row>
    <row r="4186" spans="1:5" x14ac:dyDescent="0.25">
      <c r="A4186" s="2">
        <v>45161.666666666664</v>
      </c>
      <c r="B4186">
        <v>119825</v>
      </c>
      <c r="C4186">
        <v>120030</v>
      </c>
      <c r="D4186">
        <v>119810</v>
      </c>
      <c r="E4186">
        <v>119860</v>
      </c>
    </row>
    <row r="4187" spans="1:5" x14ac:dyDescent="0.25">
      <c r="A4187" s="2">
        <v>45161.625</v>
      </c>
      <c r="B4187">
        <v>119805</v>
      </c>
      <c r="C4187">
        <v>119880</v>
      </c>
      <c r="D4187">
        <v>119625</v>
      </c>
      <c r="E4187">
        <v>119825</v>
      </c>
    </row>
    <row r="4188" spans="1:5" x14ac:dyDescent="0.25">
      <c r="A4188" s="2">
        <v>45161.583333333336</v>
      </c>
      <c r="B4188">
        <v>119890</v>
      </c>
      <c r="C4188">
        <v>119970</v>
      </c>
      <c r="D4188">
        <v>119750</v>
      </c>
      <c r="E4188">
        <v>119805</v>
      </c>
    </row>
    <row r="4189" spans="1:5" x14ac:dyDescent="0.25">
      <c r="A4189" s="2">
        <v>45161.541666666664</v>
      </c>
      <c r="B4189">
        <v>119705</v>
      </c>
      <c r="C4189">
        <v>119970</v>
      </c>
      <c r="D4189">
        <v>119655</v>
      </c>
      <c r="E4189">
        <v>119885</v>
      </c>
    </row>
    <row r="4190" spans="1:5" x14ac:dyDescent="0.25">
      <c r="A4190" s="2">
        <v>45161.5</v>
      </c>
      <c r="B4190">
        <v>119475</v>
      </c>
      <c r="C4190">
        <v>119750</v>
      </c>
      <c r="D4190">
        <v>119415</v>
      </c>
      <c r="E4190">
        <v>119705</v>
      </c>
    </row>
    <row r="4191" spans="1:5" x14ac:dyDescent="0.25">
      <c r="A4191" s="2">
        <v>45161.458333333336</v>
      </c>
      <c r="B4191">
        <v>119300</v>
      </c>
      <c r="C4191">
        <v>119525</v>
      </c>
      <c r="D4191">
        <v>119140</v>
      </c>
      <c r="E4191">
        <v>119475</v>
      </c>
    </row>
    <row r="4192" spans="1:5" x14ac:dyDescent="0.25">
      <c r="A4192" s="2">
        <v>45161.416666666664</v>
      </c>
      <c r="B4192">
        <v>118430</v>
      </c>
      <c r="C4192">
        <v>119355</v>
      </c>
      <c r="D4192">
        <v>118350</v>
      </c>
      <c r="E4192">
        <v>119300</v>
      </c>
    </row>
    <row r="4193" spans="1:5" x14ac:dyDescent="0.25">
      <c r="A4193" s="2">
        <v>45161.375</v>
      </c>
      <c r="B4193">
        <v>118810</v>
      </c>
      <c r="C4193">
        <v>118860</v>
      </c>
      <c r="D4193">
        <v>118260</v>
      </c>
      <c r="E4193">
        <v>118425</v>
      </c>
    </row>
    <row r="4194" spans="1:5" x14ac:dyDescent="0.25">
      <c r="A4194" s="2">
        <v>45160.708333333336</v>
      </c>
      <c r="B4194">
        <v>118180</v>
      </c>
      <c r="C4194">
        <v>118340</v>
      </c>
      <c r="D4194">
        <v>118090</v>
      </c>
      <c r="E4194">
        <v>118340</v>
      </c>
    </row>
    <row r="4195" spans="1:5" x14ac:dyDescent="0.25">
      <c r="A4195" s="2">
        <v>45160.666666666664</v>
      </c>
      <c r="B4195">
        <v>117945</v>
      </c>
      <c r="C4195">
        <v>118390</v>
      </c>
      <c r="D4195">
        <v>117945</v>
      </c>
      <c r="E4195">
        <v>118185</v>
      </c>
    </row>
    <row r="4196" spans="1:5" x14ac:dyDescent="0.25">
      <c r="A4196" s="2">
        <v>45160.625</v>
      </c>
      <c r="B4196">
        <v>117640</v>
      </c>
      <c r="C4196">
        <v>118040</v>
      </c>
      <c r="D4196">
        <v>117555</v>
      </c>
      <c r="E4196">
        <v>117950</v>
      </c>
    </row>
    <row r="4197" spans="1:5" x14ac:dyDescent="0.25">
      <c r="A4197" s="2">
        <v>45160.583333333336</v>
      </c>
      <c r="B4197">
        <v>117475</v>
      </c>
      <c r="C4197">
        <v>117660</v>
      </c>
      <c r="D4197">
        <v>117205</v>
      </c>
      <c r="E4197">
        <v>117635</v>
      </c>
    </row>
    <row r="4198" spans="1:5" x14ac:dyDescent="0.25">
      <c r="A4198" s="2">
        <v>45160.541666666664</v>
      </c>
      <c r="B4198">
        <v>117435</v>
      </c>
      <c r="C4198">
        <v>117565</v>
      </c>
      <c r="D4198">
        <v>117280</v>
      </c>
      <c r="E4198">
        <v>117470</v>
      </c>
    </row>
    <row r="4199" spans="1:5" x14ac:dyDescent="0.25">
      <c r="A4199" s="2">
        <v>45160.5</v>
      </c>
      <c r="B4199">
        <v>117580</v>
      </c>
      <c r="C4199">
        <v>117660</v>
      </c>
      <c r="D4199">
        <v>117385</v>
      </c>
      <c r="E4199">
        <v>117435</v>
      </c>
    </row>
    <row r="4200" spans="1:5" x14ac:dyDescent="0.25">
      <c r="A4200" s="2">
        <v>45160.458333333336</v>
      </c>
      <c r="B4200">
        <v>117415</v>
      </c>
      <c r="C4200">
        <v>117720</v>
      </c>
      <c r="D4200">
        <v>117215</v>
      </c>
      <c r="E4200">
        <v>117580</v>
      </c>
    </row>
    <row r="4201" spans="1:5" x14ac:dyDescent="0.25">
      <c r="A4201" s="2">
        <v>45160.416666666664</v>
      </c>
      <c r="B4201">
        <v>117265</v>
      </c>
      <c r="C4201">
        <v>117800</v>
      </c>
      <c r="D4201">
        <v>117065</v>
      </c>
      <c r="E4201">
        <v>117420</v>
      </c>
    </row>
    <row r="4202" spans="1:5" x14ac:dyDescent="0.25">
      <c r="A4202" s="2">
        <v>45160.375</v>
      </c>
      <c r="B4202">
        <v>116800</v>
      </c>
      <c r="C4202">
        <v>117400</v>
      </c>
      <c r="D4202">
        <v>116600</v>
      </c>
      <c r="E4202">
        <v>117260</v>
      </c>
    </row>
    <row r="4203" spans="1:5" x14ac:dyDescent="0.25">
      <c r="A4203" s="2">
        <v>45159.708333333336</v>
      </c>
      <c r="B4203">
        <v>116400</v>
      </c>
      <c r="C4203">
        <v>116460</v>
      </c>
      <c r="D4203">
        <v>116120</v>
      </c>
      <c r="E4203">
        <v>116120</v>
      </c>
    </row>
    <row r="4204" spans="1:5" x14ac:dyDescent="0.25">
      <c r="A4204" s="2">
        <v>45159.666666666664</v>
      </c>
      <c r="B4204">
        <v>116455</v>
      </c>
      <c r="C4204">
        <v>116615</v>
      </c>
      <c r="D4204">
        <v>116365</v>
      </c>
      <c r="E4204">
        <v>116400</v>
      </c>
    </row>
    <row r="4205" spans="1:5" x14ac:dyDescent="0.25">
      <c r="A4205" s="2">
        <v>45159.625</v>
      </c>
      <c r="B4205">
        <v>116205</v>
      </c>
      <c r="C4205">
        <v>116555</v>
      </c>
      <c r="D4205">
        <v>116200</v>
      </c>
      <c r="E4205">
        <v>116450</v>
      </c>
    </row>
    <row r="4206" spans="1:5" x14ac:dyDescent="0.25">
      <c r="A4206" s="2">
        <v>45159.583333333336</v>
      </c>
      <c r="B4206">
        <v>116450</v>
      </c>
      <c r="C4206">
        <v>116475</v>
      </c>
      <c r="D4206">
        <v>116100</v>
      </c>
      <c r="E4206">
        <v>116200</v>
      </c>
    </row>
    <row r="4207" spans="1:5" x14ac:dyDescent="0.25">
      <c r="A4207" s="2">
        <v>45159.541666666664</v>
      </c>
      <c r="B4207">
        <v>116510</v>
      </c>
      <c r="C4207">
        <v>116540</v>
      </c>
      <c r="D4207">
        <v>116180</v>
      </c>
      <c r="E4207">
        <v>116455</v>
      </c>
    </row>
    <row r="4208" spans="1:5" x14ac:dyDescent="0.25">
      <c r="A4208" s="2">
        <v>45159.5</v>
      </c>
      <c r="B4208">
        <v>116635</v>
      </c>
      <c r="C4208">
        <v>116800</v>
      </c>
      <c r="D4208">
        <v>116310</v>
      </c>
      <c r="E4208">
        <v>116510</v>
      </c>
    </row>
    <row r="4209" spans="1:5" x14ac:dyDescent="0.25">
      <c r="A4209" s="2">
        <v>45159.458333333336</v>
      </c>
      <c r="B4209">
        <v>117020</v>
      </c>
      <c r="C4209">
        <v>117135</v>
      </c>
      <c r="D4209">
        <v>116275</v>
      </c>
      <c r="E4209">
        <v>116630</v>
      </c>
    </row>
    <row r="4210" spans="1:5" x14ac:dyDescent="0.25">
      <c r="A4210" s="2">
        <v>45159.416666666664</v>
      </c>
      <c r="B4210">
        <v>117350</v>
      </c>
      <c r="C4210">
        <v>117510</v>
      </c>
      <c r="D4210">
        <v>116615</v>
      </c>
      <c r="E4210">
        <v>117025</v>
      </c>
    </row>
    <row r="4211" spans="1:5" x14ac:dyDescent="0.25">
      <c r="A4211" s="2">
        <v>45159.375</v>
      </c>
      <c r="B4211">
        <v>117845</v>
      </c>
      <c r="C4211">
        <v>117855</v>
      </c>
      <c r="D4211">
        <v>117310</v>
      </c>
      <c r="E4211">
        <v>117355</v>
      </c>
    </row>
    <row r="4212" spans="1:5" x14ac:dyDescent="0.25">
      <c r="A4212" s="2">
        <v>45156.708333333336</v>
      </c>
      <c r="B4212">
        <v>117455</v>
      </c>
      <c r="C4212">
        <v>117610</v>
      </c>
      <c r="D4212">
        <v>117255</v>
      </c>
      <c r="E4212">
        <v>117265</v>
      </c>
    </row>
    <row r="4213" spans="1:5" x14ac:dyDescent="0.25">
      <c r="A4213" s="2">
        <v>45156.666666666664</v>
      </c>
      <c r="B4213">
        <v>117465</v>
      </c>
      <c r="C4213">
        <v>117720</v>
      </c>
      <c r="D4213">
        <v>117285</v>
      </c>
      <c r="E4213">
        <v>117455</v>
      </c>
    </row>
    <row r="4214" spans="1:5" x14ac:dyDescent="0.25">
      <c r="A4214" s="2">
        <v>45156.625</v>
      </c>
      <c r="B4214">
        <v>117440</v>
      </c>
      <c r="C4214">
        <v>117540</v>
      </c>
      <c r="D4214">
        <v>117140</v>
      </c>
      <c r="E4214">
        <v>117465</v>
      </c>
    </row>
    <row r="4215" spans="1:5" x14ac:dyDescent="0.25">
      <c r="A4215" s="2">
        <v>45156.583333333336</v>
      </c>
      <c r="B4215">
        <v>117695</v>
      </c>
      <c r="C4215">
        <v>117760</v>
      </c>
      <c r="D4215">
        <v>117215</v>
      </c>
      <c r="E4215">
        <v>117435</v>
      </c>
    </row>
    <row r="4216" spans="1:5" x14ac:dyDescent="0.25">
      <c r="A4216" s="2">
        <v>45156.541666666664</v>
      </c>
      <c r="B4216">
        <v>117705</v>
      </c>
      <c r="C4216">
        <v>117875</v>
      </c>
      <c r="D4216">
        <v>117640</v>
      </c>
      <c r="E4216">
        <v>117700</v>
      </c>
    </row>
    <row r="4217" spans="1:5" x14ac:dyDescent="0.25">
      <c r="A4217" s="2">
        <v>45156.5</v>
      </c>
      <c r="B4217">
        <v>117510</v>
      </c>
      <c r="C4217">
        <v>117900</v>
      </c>
      <c r="D4217">
        <v>117475</v>
      </c>
      <c r="E4217">
        <v>117705</v>
      </c>
    </row>
    <row r="4218" spans="1:5" x14ac:dyDescent="0.25">
      <c r="A4218" s="2">
        <v>45156.458333333336</v>
      </c>
      <c r="B4218">
        <v>117300</v>
      </c>
      <c r="C4218">
        <v>117635</v>
      </c>
      <c r="D4218">
        <v>117085</v>
      </c>
      <c r="E4218">
        <v>117510</v>
      </c>
    </row>
    <row r="4219" spans="1:5" x14ac:dyDescent="0.25">
      <c r="A4219" s="2">
        <v>45156.416666666664</v>
      </c>
      <c r="B4219">
        <v>116890</v>
      </c>
      <c r="C4219">
        <v>117465</v>
      </c>
      <c r="D4219">
        <v>116585</v>
      </c>
      <c r="E4219">
        <v>117300</v>
      </c>
    </row>
    <row r="4220" spans="1:5" x14ac:dyDescent="0.25">
      <c r="A4220" s="2">
        <v>45156.375</v>
      </c>
      <c r="B4220">
        <v>116990</v>
      </c>
      <c r="C4220">
        <v>117185</v>
      </c>
      <c r="D4220">
        <v>116780</v>
      </c>
      <c r="E4220">
        <v>116885</v>
      </c>
    </row>
    <row r="4221" spans="1:5" x14ac:dyDescent="0.25">
      <c r="A4221" s="2">
        <v>45155.708333333336</v>
      </c>
      <c r="B4221">
        <v>117095</v>
      </c>
      <c r="C4221">
        <v>117260</v>
      </c>
      <c r="D4221">
        <v>117045</v>
      </c>
      <c r="E4221">
        <v>117250</v>
      </c>
    </row>
    <row r="4222" spans="1:5" x14ac:dyDescent="0.25">
      <c r="A4222" s="2">
        <v>45155.666666666664</v>
      </c>
      <c r="B4222">
        <v>117280</v>
      </c>
      <c r="C4222">
        <v>117325</v>
      </c>
      <c r="D4222">
        <v>116985</v>
      </c>
      <c r="E4222">
        <v>117095</v>
      </c>
    </row>
    <row r="4223" spans="1:5" x14ac:dyDescent="0.25">
      <c r="A4223" s="2">
        <v>45155.625</v>
      </c>
      <c r="B4223">
        <v>117520</v>
      </c>
      <c r="C4223">
        <v>117530</v>
      </c>
      <c r="D4223">
        <v>117135</v>
      </c>
      <c r="E4223">
        <v>117280</v>
      </c>
    </row>
    <row r="4224" spans="1:5" x14ac:dyDescent="0.25">
      <c r="A4224" s="2">
        <v>45155.583333333336</v>
      </c>
      <c r="B4224">
        <v>117855</v>
      </c>
      <c r="C4224">
        <v>117880</v>
      </c>
      <c r="D4224">
        <v>117375</v>
      </c>
      <c r="E4224">
        <v>117525</v>
      </c>
    </row>
    <row r="4225" spans="1:5" x14ac:dyDescent="0.25">
      <c r="A4225" s="2">
        <v>45155.541666666664</v>
      </c>
      <c r="B4225">
        <v>117565</v>
      </c>
      <c r="C4225">
        <v>117915</v>
      </c>
      <c r="D4225">
        <v>117405</v>
      </c>
      <c r="E4225">
        <v>117850</v>
      </c>
    </row>
    <row r="4226" spans="1:5" x14ac:dyDescent="0.25">
      <c r="A4226" s="2">
        <v>45155.5</v>
      </c>
      <c r="B4226">
        <v>117680</v>
      </c>
      <c r="C4226">
        <v>117775</v>
      </c>
      <c r="D4226">
        <v>117320</v>
      </c>
      <c r="E4226">
        <v>117560</v>
      </c>
    </row>
    <row r="4227" spans="1:5" x14ac:dyDescent="0.25">
      <c r="A4227" s="2">
        <v>45155.458333333336</v>
      </c>
      <c r="B4227">
        <v>118300</v>
      </c>
      <c r="C4227">
        <v>118530</v>
      </c>
      <c r="D4227">
        <v>117650</v>
      </c>
      <c r="E4227">
        <v>117680</v>
      </c>
    </row>
    <row r="4228" spans="1:5" x14ac:dyDescent="0.25">
      <c r="A4228" s="2">
        <v>45155.416666666664</v>
      </c>
      <c r="B4228">
        <v>118660</v>
      </c>
      <c r="C4228">
        <v>118860</v>
      </c>
      <c r="D4228">
        <v>118235</v>
      </c>
      <c r="E4228">
        <v>118295</v>
      </c>
    </row>
    <row r="4229" spans="1:5" x14ac:dyDescent="0.25">
      <c r="A4229" s="2">
        <v>45155.375</v>
      </c>
      <c r="B4229">
        <v>118560</v>
      </c>
      <c r="C4229">
        <v>118810</v>
      </c>
      <c r="D4229">
        <v>118355</v>
      </c>
      <c r="E4229">
        <v>118665</v>
      </c>
    </row>
    <row r="4230" spans="1:5" x14ac:dyDescent="0.25">
      <c r="A4230" s="2">
        <v>45154.708333333336</v>
      </c>
      <c r="B4230">
        <v>117670</v>
      </c>
      <c r="C4230">
        <v>117880</v>
      </c>
      <c r="D4230">
        <v>117620</v>
      </c>
      <c r="E4230">
        <v>117820</v>
      </c>
    </row>
    <row r="4231" spans="1:5" x14ac:dyDescent="0.25">
      <c r="A4231" s="2">
        <v>45154.666666666664</v>
      </c>
      <c r="B4231">
        <v>118570</v>
      </c>
      <c r="C4231">
        <v>118650</v>
      </c>
      <c r="D4231">
        <v>117555</v>
      </c>
      <c r="E4231">
        <v>117665</v>
      </c>
    </row>
    <row r="4232" spans="1:5" x14ac:dyDescent="0.25">
      <c r="A4232" s="2">
        <v>45154.625</v>
      </c>
      <c r="B4232">
        <v>118835</v>
      </c>
      <c r="C4232">
        <v>118990</v>
      </c>
      <c r="D4232">
        <v>118425</v>
      </c>
      <c r="E4232">
        <v>118565</v>
      </c>
    </row>
    <row r="4233" spans="1:5" x14ac:dyDescent="0.25">
      <c r="A4233" s="2">
        <v>45154.583333333336</v>
      </c>
      <c r="B4233">
        <v>118825</v>
      </c>
      <c r="C4233">
        <v>118875</v>
      </c>
      <c r="D4233">
        <v>118545</v>
      </c>
      <c r="E4233">
        <v>118835</v>
      </c>
    </row>
    <row r="4234" spans="1:5" x14ac:dyDescent="0.25">
      <c r="A4234" s="2">
        <v>45154.541666666664</v>
      </c>
      <c r="B4234">
        <v>119225</v>
      </c>
      <c r="C4234">
        <v>119245</v>
      </c>
      <c r="D4234">
        <v>118650</v>
      </c>
      <c r="E4234">
        <v>118825</v>
      </c>
    </row>
    <row r="4235" spans="1:5" x14ac:dyDescent="0.25">
      <c r="A4235" s="2">
        <v>45154.5</v>
      </c>
      <c r="B4235">
        <v>119455</v>
      </c>
      <c r="C4235">
        <v>119485</v>
      </c>
      <c r="D4235">
        <v>119045</v>
      </c>
      <c r="E4235">
        <v>119220</v>
      </c>
    </row>
    <row r="4236" spans="1:5" x14ac:dyDescent="0.25">
      <c r="A4236" s="2">
        <v>45154.458333333336</v>
      </c>
      <c r="B4236">
        <v>118755</v>
      </c>
      <c r="C4236">
        <v>119660</v>
      </c>
      <c r="D4236">
        <v>118635</v>
      </c>
      <c r="E4236">
        <v>119450</v>
      </c>
    </row>
    <row r="4237" spans="1:5" x14ac:dyDescent="0.25">
      <c r="A4237" s="2">
        <v>45154.416666666664</v>
      </c>
      <c r="B4237">
        <v>118405</v>
      </c>
      <c r="C4237">
        <v>119035</v>
      </c>
      <c r="D4237">
        <v>118135</v>
      </c>
      <c r="E4237">
        <v>118755</v>
      </c>
    </row>
    <row r="4238" spans="1:5" x14ac:dyDescent="0.25">
      <c r="A4238" s="2">
        <v>45154.375</v>
      </c>
      <c r="B4238">
        <v>118440</v>
      </c>
      <c r="C4238">
        <v>118835</v>
      </c>
      <c r="D4238">
        <v>118175</v>
      </c>
      <c r="E4238">
        <v>118405</v>
      </c>
    </row>
    <row r="4239" spans="1:5" x14ac:dyDescent="0.25">
      <c r="A4239" s="2">
        <v>45153.708333333336</v>
      </c>
      <c r="B4239">
        <v>116065</v>
      </c>
      <c r="C4239">
        <v>116165</v>
      </c>
      <c r="D4239">
        <v>115665</v>
      </c>
      <c r="E4239">
        <v>115765</v>
      </c>
    </row>
    <row r="4240" spans="1:5" x14ac:dyDescent="0.25">
      <c r="A4240" s="2">
        <v>45153.666666666664</v>
      </c>
      <c r="B4240">
        <v>116575</v>
      </c>
      <c r="C4240">
        <v>116670</v>
      </c>
      <c r="D4240">
        <v>115980</v>
      </c>
      <c r="E4240">
        <v>116065</v>
      </c>
    </row>
    <row r="4241" spans="1:5" x14ac:dyDescent="0.25">
      <c r="A4241" s="2">
        <v>45153.625</v>
      </c>
      <c r="B4241">
        <v>116805</v>
      </c>
      <c r="C4241">
        <v>116845</v>
      </c>
      <c r="D4241">
        <v>116505</v>
      </c>
      <c r="E4241">
        <v>116570</v>
      </c>
    </row>
    <row r="4242" spans="1:5" x14ac:dyDescent="0.25">
      <c r="A4242" s="2">
        <v>45153.583333333336</v>
      </c>
      <c r="B4242">
        <v>116585</v>
      </c>
      <c r="C4242">
        <v>116830</v>
      </c>
      <c r="D4242">
        <v>116495</v>
      </c>
      <c r="E4242">
        <v>116805</v>
      </c>
    </row>
    <row r="4243" spans="1:5" x14ac:dyDescent="0.25">
      <c r="A4243" s="2">
        <v>45153.541666666664</v>
      </c>
      <c r="B4243">
        <v>116745</v>
      </c>
      <c r="C4243">
        <v>116845</v>
      </c>
      <c r="D4243">
        <v>116320</v>
      </c>
      <c r="E4243">
        <v>116585</v>
      </c>
    </row>
    <row r="4244" spans="1:5" x14ac:dyDescent="0.25">
      <c r="A4244" s="2">
        <v>45153.5</v>
      </c>
      <c r="B4244">
        <v>116335</v>
      </c>
      <c r="C4244">
        <v>117090</v>
      </c>
      <c r="D4244">
        <v>116320</v>
      </c>
      <c r="E4244">
        <v>116745</v>
      </c>
    </row>
    <row r="4245" spans="1:5" x14ac:dyDescent="0.25">
      <c r="A4245" s="2">
        <v>45153.458333333336</v>
      </c>
      <c r="B4245">
        <v>117255</v>
      </c>
      <c r="C4245">
        <v>117265</v>
      </c>
      <c r="D4245">
        <v>116270</v>
      </c>
      <c r="E4245">
        <v>116335</v>
      </c>
    </row>
    <row r="4246" spans="1:5" x14ac:dyDescent="0.25">
      <c r="A4246" s="2">
        <v>45153.416666666664</v>
      </c>
      <c r="B4246">
        <v>117155</v>
      </c>
      <c r="C4246">
        <v>117700</v>
      </c>
      <c r="D4246">
        <v>116750</v>
      </c>
      <c r="E4246">
        <v>117260</v>
      </c>
    </row>
    <row r="4247" spans="1:5" x14ac:dyDescent="0.25">
      <c r="A4247" s="2">
        <v>45153.375</v>
      </c>
      <c r="B4247">
        <v>116070</v>
      </c>
      <c r="C4247">
        <v>117325</v>
      </c>
      <c r="D4247">
        <v>115810</v>
      </c>
      <c r="E4247">
        <v>117155</v>
      </c>
    </row>
    <row r="4248" spans="1:5" x14ac:dyDescent="0.25">
      <c r="A4248" s="2">
        <v>45152.708333333336</v>
      </c>
      <c r="B4248">
        <v>116975</v>
      </c>
      <c r="C4248">
        <v>117005</v>
      </c>
      <c r="D4248">
        <v>116705</v>
      </c>
      <c r="E4248">
        <v>116710</v>
      </c>
    </row>
    <row r="4249" spans="1:5" x14ac:dyDescent="0.25">
      <c r="A4249" s="2">
        <v>45152.666666666664</v>
      </c>
      <c r="B4249">
        <v>116850</v>
      </c>
      <c r="C4249">
        <v>117030</v>
      </c>
      <c r="D4249">
        <v>116645</v>
      </c>
      <c r="E4249">
        <v>116980</v>
      </c>
    </row>
    <row r="4250" spans="1:5" x14ac:dyDescent="0.25">
      <c r="A4250" s="2">
        <v>45152.625</v>
      </c>
      <c r="B4250">
        <v>117155</v>
      </c>
      <c r="C4250">
        <v>117200</v>
      </c>
      <c r="D4250">
        <v>116750</v>
      </c>
      <c r="E4250">
        <v>116850</v>
      </c>
    </row>
    <row r="4251" spans="1:5" x14ac:dyDescent="0.25">
      <c r="A4251" s="2">
        <v>45152.583333333336</v>
      </c>
      <c r="B4251">
        <v>117230</v>
      </c>
      <c r="C4251">
        <v>117555</v>
      </c>
      <c r="D4251">
        <v>117065</v>
      </c>
      <c r="E4251">
        <v>117155</v>
      </c>
    </row>
    <row r="4252" spans="1:5" x14ac:dyDescent="0.25">
      <c r="A4252" s="2">
        <v>45152.541666666664</v>
      </c>
      <c r="B4252">
        <v>117240</v>
      </c>
      <c r="C4252">
        <v>117445</v>
      </c>
      <c r="D4252">
        <v>117180</v>
      </c>
      <c r="E4252">
        <v>117225</v>
      </c>
    </row>
    <row r="4253" spans="1:5" x14ac:dyDescent="0.25">
      <c r="A4253" s="2">
        <v>45152.5</v>
      </c>
      <c r="B4253">
        <v>117000</v>
      </c>
      <c r="C4253">
        <v>117340</v>
      </c>
      <c r="D4253">
        <v>116815</v>
      </c>
      <c r="E4253">
        <v>117235</v>
      </c>
    </row>
    <row r="4254" spans="1:5" x14ac:dyDescent="0.25">
      <c r="A4254" s="2">
        <v>45152.458333333336</v>
      </c>
      <c r="B4254">
        <v>117130</v>
      </c>
      <c r="C4254">
        <v>117400</v>
      </c>
      <c r="D4254">
        <v>116950</v>
      </c>
      <c r="E4254">
        <v>117005</v>
      </c>
    </row>
    <row r="4255" spans="1:5" x14ac:dyDescent="0.25">
      <c r="A4255" s="2">
        <v>45152.416666666664</v>
      </c>
      <c r="B4255">
        <v>117795</v>
      </c>
      <c r="C4255">
        <v>117990</v>
      </c>
      <c r="D4255">
        <v>116710</v>
      </c>
      <c r="E4255">
        <v>117130</v>
      </c>
    </row>
    <row r="4256" spans="1:5" x14ac:dyDescent="0.25">
      <c r="A4256" s="2">
        <v>45152.375</v>
      </c>
      <c r="B4256">
        <v>118170</v>
      </c>
      <c r="C4256">
        <v>118230</v>
      </c>
      <c r="D4256">
        <v>117315</v>
      </c>
      <c r="E4256">
        <v>117790</v>
      </c>
    </row>
    <row r="4257" spans="1:5" x14ac:dyDescent="0.25">
      <c r="A4257" s="2">
        <v>45149.708333333336</v>
      </c>
      <c r="B4257">
        <v>118100</v>
      </c>
      <c r="C4257">
        <v>118310</v>
      </c>
      <c r="D4257">
        <v>118090</v>
      </c>
      <c r="E4257">
        <v>118290</v>
      </c>
    </row>
    <row r="4258" spans="1:5" x14ac:dyDescent="0.25">
      <c r="A4258" s="2">
        <v>45149.666666666664</v>
      </c>
      <c r="B4258">
        <v>117875</v>
      </c>
      <c r="C4258">
        <v>118180</v>
      </c>
      <c r="D4258">
        <v>117780</v>
      </c>
      <c r="E4258">
        <v>118100</v>
      </c>
    </row>
    <row r="4259" spans="1:5" x14ac:dyDescent="0.25">
      <c r="A4259" s="2">
        <v>45149.625</v>
      </c>
      <c r="B4259">
        <v>117815</v>
      </c>
      <c r="C4259">
        <v>117930</v>
      </c>
      <c r="D4259">
        <v>117550</v>
      </c>
      <c r="E4259">
        <v>117875</v>
      </c>
    </row>
    <row r="4260" spans="1:5" x14ac:dyDescent="0.25">
      <c r="A4260" s="2">
        <v>45149.583333333336</v>
      </c>
      <c r="B4260">
        <v>118300</v>
      </c>
      <c r="C4260">
        <v>118455</v>
      </c>
      <c r="D4260">
        <v>117635</v>
      </c>
      <c r="E4260">
        <v>117810</v>
      </c>
    </row>
    <row r="4261" spans="1:5" x14ac:dyDescent="0.25">
      <c r="A4261" s="2">
        <v>45149.541666666664</v>
      </c>
      <c r="B4261">
        <v>118695</v>
      </c>
      <c r="C4261">
        <v>119025</v>
      </c>
      <c r="D4261">
        <v>118280</v>
      </c>
      <c r="E4261">
        <v>118300</v>
      </c>
    </row>
    <row r="4262" spans="1:5" x14ac:dyDescent="0.25">
      <c r="A4262" s="2">
        <v>45149.5</v>
      </c>
      <c r="B4262">
        <v>118835</v>
      </c>
      <c r="C4262">
        <v>119025</v>
      </c>
      <c r="D4262">
        <v>118515</v>
      </c>
      <c r="E4262">
        <v>118690</v>
      </c>
    </row>
    <row r="4263" spans="1:5" x14ac:dyDescent="0.25">
      <c r="A4263" s="2">
        <v>45149.458333333336</v>
      </c>
      <c r="B4263">
        <v>118855</v>
      </c>
      <c r="C4263">
        <v>119220</v>
      </c>
      <c r="D4263">
        <v>118720</v>
      </c>
      <c r="E4263">
        <v>118835</v>
      </c>
    </row>
    <row r="4264" spans="1:5" x14ac:dyDescent="0.25">
      <c r="A4264" s="2">
        <v>45149.416666666664</v>
      </c>
      <c r="B4264">
        <v>118465</v>
      </c>
      <c r="C4264">
        <v>119260</v>
      </c>
      <c r="D4264">
        <v>118410</v>
      </c>
      <c r="E4264">
        <v>118860</v>
      </c>
    </row>
    <row r="4265" spans="1:5" x14ac:dyDescent="0.25">
      <c r="A4265" s="2">
        <v>45149.375</v>
      </c>
      <c r="B4265">
        <v>118350</v>
      </c>
      <c r="C4265">
        <v>119010</v>
      </c>
      <c r="D4265">
        <v>118030</v>
      </c>
      <c r="E4265">
        <v>118470</v>
      </c>
    </row>
    <row r="4266" spans="1:5" x14ac:dyDescent="0.25">
      <c r="A4266" s="2">
        <v>45148.708333333336</v>
      </c>
      <c r="B4266">
        <v>118480</v>
      </c>
      <c r="C4266">
        <v>118585</v>
      </c>
      <c r="D4266">
        <v>118090</v>
      </c>
      <c r="E4266">
        <v>118090</v>
      </c>
    </row>
    <row r="4267" spans="1:5" x14ac:dyDescent="0.25">
      <c r="A4267" s="2">
        <v>45148.666666666664</v>
      </c>
      <c r="B4267">
        <v>118905</v>
      </c>
      <c r="C4267">
        <v>118915</v>
      </c>
      <c r="D4267">
        <v>118270</v>
      </c>
      <c r="E4267">
        <v>118480</v>
      </c>
    </row>
    <row r="4268" spans="1:5" x14ac:dyDescent="0.25">
      <c r="A4268" s="2">
        <v>45148.625</v>
      </c>
      <c r="B4268">
        <v>118670</v>
      </c>
      <c r="C4268">
        <v>118945</v>
      </c>
      <c r="D4268">
        <v>118650</v>
      </c>
      <c r="E4268">
        <v>118900</v>
      </c>
    </row>
    <row r="4269" spans="1:5" x14ac:dyDescent="0.25">
      <c r="A4269" s="2">
        <v>45148.583333333336</v>
      </c>
      <c r="B4269">
        <v>118965</v>
      </c>
      <c r="C4269">
        <v>119020</v>
      </c>
      <c r="D4269">
        <v>118640</v>
      </c>
      <c r="E4269">
        <v>118670</v>
      </c>
    </row>
    <row r="4270" spans="1:5" x14ac:dyDescent="0.25">
      <c r="A4270" s="2">
        <v>45148.541666666664</v>
      </c>
      <c r="B4270">
        <v>119115</v>
      </c>
      <c r="C4270">
        <v>119140</v>
      </c>
      <c r="D4270">
        <v>118675</v>
      </c>
      <c r="E4270">
        <v>118960</v>
      </c>
    </row>
    <row r="4271" spans="1:5" x14ac:dyDescent="0.25">
      <c r="A4271" s="2">
        <v>45148.5</v>
      </c>
      <c r="B4271">
        <v>119195</v>
      </c>
      <c r="C4271">
        <v>119210</v>
      </c>
      <c r="D4271">
        <v>118755</v>
      </c>
      <c r="E4271">
        <v>119120</v>
      </c>
    </row>
    <row r="4272" spans="1:5" x14ac:dyDescent="0.25">
      <c r="A4272" s="2">
        <v>45148.458333333336</v>
      </c>
      <c r="B4272">
        <v>119660</v>
      </c>
      <c r="C4272">
        <v>119695</v>
      </c>
      <c r="D4272">
        <v>118905</v>
      </c>
      <c r="E4272">
        <v>119195</v>
      </c>
    </row>
    <row r="4273" spans="1:5" x14ac:dyDescent="0.25">
      <c r="A4273" s="2">
        <v>45148.416666666664</v>
      </c>
      <c r="B4273">
        <v>119285</v>
      </c>
      <c r="C4273">
        <v>119695</v>
      </c>
      <c r="D4273">
        <v>118850</v>
      </c>
      <c r="E4273">
        <v>119665</v>
      </c>
    </row>
    <row r="4274" spans="1:5" x14ac:dyDescent="0.25">
      <c r="A4274" s="2">
        <v>45148.375</v>
      </c>
      <c r="B4274">
        <v>119100</v>
      </c>
      <c r="C4274">
        <v>119525</v>
      </c>
      <c r="D4274">
        <v>118780</v>
      </c>
      <c r="E4274">
        <v>119285</v>
      </c>
    </row>
    <row r="4275" spans="1:5" x14ac:dyDescent="0.25">
      <c r="A4275" s="2">
        <v>45147.708333333336</v>
      </c>
      <c r="B4275">
        <v>118565</v>
      </c>
      <c r="C4275">
        <v>118700</v>
      </c>
      <c r="D4275">
        <v>118525</v>
      </c>
      <c r="E4275">
        <v>118620</v>
      </c>
    </row>
    <row r="4276" spans="1:5" x14ac:dyDescent="0.25">
      <c r="A4276" s="2">
        <v>45147.666666666664</v>
      </c>
      <c r="B4276">
        <v>118410</v>
      </c>
      <c r="C4276">
        <v>118640</v>
      </c>
      <c r="D4276">
        <v>118345</v>
      </c>
      <c r="E4276">
        <v>118570</v>
      </c>
    </row>
    <row r="4277" spans="1:5" x14ac:dyDescent="0.25">
      <c r="A4277" s="2">
        <v>45147.625</v>
      </c>
      <c r="B4277">
        <v>118485</v>
      </c>
      <c r="C4277">
        <v>118665</v>
      </c>
      <c r="D4277">
        <v>118385</v>
      </c>
      <c r="E4277">
        <v>118410</v>
      </c>
    </row>
    <row r="4278" spans="1:5" x14ac:dyDescent="0.25">
      <c r="A4278" s="2">
        <v>45147.583333333336</v>
      </c>
      <c r="B4278">
        <v>118365</v>
      </c>
      <c r="C4278">
        <v>118610</v>
      </c>
      <c r="D4278">
        <v>118360</v>
      </c>
      <c r="E4278">
        <v>118490</v>
      </c>
    </row>
    <row r="4279" spans="1:5" x14ac:dyDescent="0.25">
      <c r="A4279" s="2">
        <v>45147.541666666664</v>
      </c>
      <c r="B4279">
        <v>118260</v>
      </c>
      <c r="C4279">
        <v>118515</v>
      </c>
      <c r="D4279">
        <v>118150</v>
      </c>
      <c r="E4279">
        <v>118370</v>
      </c>
    </row>
    <row r="4280" spans="1:5" x14ac:dyDescent="0.25">
      <c r="A4280" s="2">
        <v>45147.5</v>
      </c>
      <c r="B4280">
        <v>118470</v>
      </c>
      <c r="C4280">
        <v>118625</v>
      </c>
      <c r="D4280">
        <v>118095</v>
      </c>
      <c r="E4280">
        <v>118260</v>
      </c>
    </row>
    <row r="4281" spans="1:5" x14ac:dyDescent="0.25">
      <c r="A4281" s="2">
        <v>45147.458333333336</v>
      </c>
      <c r="B4281">
        <v>118975</v>
      </c>
      <c r="C4281">
        <v>119020</v>
      </c>
      <c r="D4281">
        <v>118445</v>
      </c>
      <c r="E4281">
        <v>118470</v>
      </c>
    </row>
    <row r="4282" spans="1:5" x14ac:dyDescent="0.25">
      <c r="A4282" s="2">
        <v>45147.416666666664</v>
      </c>
      <c r="B4282">
        <v>118960</v>
      </c>
      <c r="C4282">
        <v>119075</v>
      </c>
      <c r="D4282">
        <v>118300</v>
      </c>
      <c r="E4282">
        <v>118975</v>
      </c>
    </row>
    <row r="4283" spans="1:5" x14ac:dyDescent="0.25">
      <c r="A4283" s="2">
        <v>45147.375</v>
      </c>
      <c r="B4283">
        <v>119740</v>
      </c>
      <c r="C4283">
        <v>119740</v>
      </c>
      <c r="D4283">
        <v>118910</v>
      </c>
      <c r="E4283">
        <v>118965</v>
      </c>
    </row>
    <row r="4284" spans="1:5" x14ac:dyDescent="0.25">
      <c r="A4284" s="2">
        <v>45146.708333333336</v>
      </c>
      <c r="B4284">
        <v>119340</v>
      </c>
      <c r="C4284">
        <v>119470</v>
      </c>
      <c r="D4284">
        <v>119225</v>
      </c>
      <c r="E4284">
        <v>119250</v>
      </c>
    </row>
    <row r="4285" spans="1:5" x14ac:dyDescent="0.25">
      <c r="A4285" s="2">
        <v>45146.666666666664</v>
      </c>
      <c r="B4285">
        <v>119515</v>
      </c>
      <c r="C4285">
        <v>119585</v>
      </c>
      <c r="D4285">
        <v>119240</v>
      </c>
      <c r="E4285">
        <v>119340</v>
      </c>
    </row>
    <row r="4286" spans="1:5" x14ac:dyDescent="0.25">
      <c r="A4286" s="2">
        <v>45146.625</v>
      </c>
      <c r="B4286">
        <v>119760</v>
      </c>
      <c r="C4286">
        <v>119770</v>
      </c>
      <c r="D4286">
        <v>119305</v>
      </c>
      <c r="E4286">
        <v>119520</v>
      </c>
    </row>
    <row r="4287" spans="1:5" x14ac:dyDescent="0.25">
      <c r="A4287" s="2">
        <v>45146.583333333336</v>
      </c>
      <c r="B4287">
        <v>119300</v>
      </c>
      <c r="C4287">
        <v>119885</v>
      </c>
      <c r="D4287">
        <v>119280</v>
      </c>
      <c r="E4287">
        <v>119760</v>
      </c>
    </row>
    <row r="4288" spans="1:5" x14ac:dyDescent="0.25">
      <c r="A4288" s="2">
        <v>45146.541666666664</v>
      </c>
      <c r="B4288">
        <v>119380</v>
      </c>
      <c r="C4288">
        <v>119485</v>
      </c>
      <c r="D4288">
        <v>119160</v>
      </c>
      <c r="E4288">
        <v>119300</v>
      </c>
    </row>
    <row r="4289" spans="1:5" x14ac:dyDescent="0.25">
      <c r="A4289" s="2">
        <v>45146.5</v>
      </c>
      <c r="B4289">
        <v>118755</v>
      </c>
      <c r="C4289">
        <v>119470</v>
      </c>
      <c r="D4289">
        <v>118725</v>
      </c>
      <c r="E4289">
        <v>119385</v>
      </c>
    </row>
    <row r="4290" spans="1:5" x14ac:dyDescent="0.25">
      <c r="A4290" s="2">
        <v>45146.458333333336</v>
      </c>
      <c r="B4290">
        <v>118450</v>
      </c>
      <c r="C4290">
        <v>119140</v>
      </c>
      <c r="D4290">
        <v>118315</v>
      </c>
      <c r="E4290">
        <v>118760</v>
      </c>
    </row>
    <row r="4291" spans="1:5" x14ac:dyDescent="0.25">
      <c r="A4291" s="2">
        <v>45146.416666666664</v>
      </c>
      <c r="B4291">
        <v>117985</v>
      </c>
      <c r="C4291">
        <v>118495</v>
      </c>
      <c r="D4291">
        <v>117825</v>
      </c>
      <c r="E4291">
        <v>118445</v>
      </c>
    </row>
    <row r="4292" spans="1:5" x14ac:dyDescent="0.25">
      <c r="A4292" s="2">
        <v>45146.375</v>
      </c>
      <c r="B4292">
        <v>118675</v>
      </c>
      <c r="C4292">
        <v>118680</v>
      </c>
      <c r="D4292">
        <v>117615</v>
      </c>
      <c r="E4292">
        <v>117980</v>
      </c>
    </row>
    <row r="4293" spans="1:5" x14ac:dyDescent="0.25">
      <c r="A4293" s="2">
        <v>45145.708333333336</v>
      </c>
      <c r="B4293">
        <v>119790</v>
      </c>
      <c r="C4293">
        <v>119860</v>
      </c>
      <c r="D4293">
        <v>119400</v>
      </c>
      <c r="E4293">
        <v>119530</v>
      </c>
    </row>
    <row r="4294" spans="1:5" x14ac:dyDescent="0.25">
      <c r="A4294" s="2">
        <v>45145.666666666664</v>
      </c>
      <c r="B4294">
        <v>119865</v>
      </c>
      <c r="C4294">
        <v>119895</v>
      </c>
      <c r="D4294">
        <v>119670</v>
      </c>
      <c r="E4294">
        <v>119790</v>
      </c>
    </row>
    <row r="4295" spans="1:5" x14ac:dyDescent="0.25">
      <c r="A4295" s="2">
        <v>45145.625</v>
      </c>
      <c r="B4295">
        <v>119940</v>
      </c>
      <c r="C4295">
        <v>120100</v>
      </c>
      <c r="D4295">
        <v>119740</v>
      </c>
      <c r="E4295">
        <v>119865</v>
      </c>
    </row>
    <row r="4296" spans="1:5" x14ac:dyDescent="0.25">
      <c r="A4296" s="2">
        <v>45145.583333333336</v>
      </c>
      <c r="B4296">
        <v>119720</v>
      </c>
      <c r="C4296">
        <v>119950</v>
      </c>
      <c r="D4296">
        <v>119510</v>
      </c>
      <c r="E4296">
        <v>119945</v>
      </c>
    </row>
    <row r="4297" spans="1:5" x14ac:dyDescent="0.25">
      <c r="A4297" s="2">
        <v>45145.541666666664</v>
      </c>
      <c r="B4297">
        <v>119575</v>
      </c>
      <c r="C4297">
        <v>119760</v>
      </c>
      <c r="D4297">
        <v>119500</v>
      </c>
      <c r="E4297">
        <v>119725</v>
      </c>
    </row>
    <row r="4298" spans="1:5" x14ac:dyDescent="0.25">
      <c r="A4298" s="2">
        <v>45145.5</v>
      </c>
      <c r="B4298">
        <v>119395</v>
      </c>
      <c r="C4298">
        <v>119660</v>
      </c>
      <c r="D4298">
        <v>119230</v>
      </c>
      <c r="E4298">
        <v>119570</v>
      </c>
    </row>
    <row r="4299" spans="1:5" x14ac:dyDescent="0.25">
      <c r="A4299" s="2">
        <v>45145.458333333336</v>
      </c>
      <c r="B4299">
        <v>119670</v>
      </c>
      <c r="C4299">
        <v>119865</v>
      </c>
      <c r="D4299">
        <v>119275</v>
      </c>
      <c r="E4299">
        <v>119400</v>
      </c>
    </row>
    <row r="4300" spans="1:5" x14ac:dyDescent="0.25">
      <c r="A4300" s="2">
        <v>45145.416666666664</v>
      </c>
      <c r="B4300">
        <v>119960</v>
      </c>
      <c r="C4300">
        <v>120495</v>
      </c>
      <c r="D4300">
        <v>119340</v>
      </c>
      <c r="E4300">
        <v>119670</v>
      </c>
    </row>
    <row r="4301" spans="1:5" x14ac:dyDescent="0.25">
      <c r="A4301" s="2">
        <v>45145.375</v>
      </c>
      <c r="B4301">
        <v>120160</v>
      </c>
      <c r="C4301">
        <v>120185</v>
      </c>
      <c r="D4301">
        <v>119700</v>
      </c>
      <c r="E4301">
        <v>119960</v>
      </c>
    </row>
    <row r="4302" spans="1:5" x14ac:dyDescent="0.25">
      <c r="A4302" s="2">
        <v>45142.708333333336</v>
      </c>
      <c r="B4302">
        <v>119565</v>
      </c>
      <c r="C4302">
        <v>119990</v>
      </c>
      <c r="D4302">
        <v>119560</v>
      </c>
      <c r="E4302">
        <v>119880</v>
      </c>
    </row>
    <row r="4303" spans="1:5" x14ac:dyDescent="0.25">
      <c r="A4303" s="2">
        <v>45142.666666666664</v>
      </c>
      <c r="B4303">
        <v>120125</v>
      </c>
      <c r="C4303">
        <v>120165</v>
      </c>
      <c r="D4303">
        <v>119540</v>
      </c>
      <c r="E4303">
        <v>119565</v>
      </c>
    </row>
    <row r="4304" spans="1:5" x14ac:dyDescent="0.25">
      <c r="A4304" s="2">
        <v>45142.625</v>
      </c>
      <c r="B4304">
        <v>121120</v>
      </c>
      <c r="C4304">
        <v>121155</v>
      </c>
      <c r="D4304">
        <v>119955</v>
      </c>
      <c r="E4304">
        <v>120120</v>
      </c>
    </row>
    <row r="4305" spans="1:5" x14ac:dyDescent="0.25">
      <c r="A4305" s="2">
        <v>45142.583333333336</v>
      </c>
      <c r="B4305">
        <v>121575</v>
      </c>
      <c r="C4305">
        <v>121590</v>
      </c>
      <c r="D4305">
        <v>121050</v>
      </c>
      <c r="E4305">
        <v>121120</v>
      </c>
    </row>
    <row r="4306" spans="1:5" x14ac:dyDescent="0.25">
      <c r="A4306" s="2">
        <v>45142.541666666664</v>
      </c>
      <c r="B4306">
        <v>121745</v>
      </c>
      <c r="C4306">
        <v>121845</v>
      </c>
      <c r="D4306">
        <v>121530</v>
      </c>
      <c r="E4306">
        <v>121575</v>
      </c>
    </row>
    <row r="4307" spans="1:5" x14ac:dyDescent="0.25">
      <c r="A4307" s="2">
        <v>45142.5</v>
      </c>
      <c r="B4307">
        <v>121480</v>
      </c>
      <c r="C4307">
        <v>121935</v>
      </c>
      <c r="D4307">
        <v>121290</v>
      </c>
      <c r="E4307">
        <v>121745</v>
      </c>
    </row>
    <row r="4308" spans="1:5" x14ac:dyDescent="0.25">
      <c r="A4308" s="2">
        <v>45142.458333333336</v>
      </c>
      <c r="B4308">
        <v>120080</v>
      </c>
      <c r="C4308">
        <v>121485</v>
      </c>
      <c r="D4308">
        <v>120040</v>
      </c>
      <c r="E4308">
        <v>121480</v>
      </c>
    </row>
    <row r="4309" spans="1:5" x14ac:dyDescent="0.25">
      <c r="A4309" s="2">
        <v>45142.416666666664</v>
      </c>
      <c r="B4309">
        <v>120345</v>
      </c>
      <c r="C4309">
        <v>120970</v>
      </c>
      <c r="D4309">
        <v>120070</v>
      </c>
      <c r="E4309">
        <v>120075</v>
      </c>
    </row>
    <row r="4310" spans="1:5" x14ac:dyDescent="0.25">
      <c r="A4310" s="2">
        <v>45142.375</v>
      </c>
      <c r="B4310">
        <v>120680</v>
      </c>
      <c r="C4310">
        <v>120690</v>
      </c>
      <c r="D4310">
        <v>119650</v>
      </c>
      <c r="E4310">
        <v>120345</v>
      </c>
    </row>
    <row r="4311" spans="1:5" x14ac:dyDescent="0.25">
      <c r="A4311" s="2">
        <v>45141.708333333336</v>
      </c>
      <c r="B4311">
        <v>120775</v>
      </c>
      <c r="C4311">
        <v>121230</v>
      </c>
      <c r="D4311">
        <v>120600</v>
      </c>
      <c r="E4311">
        <v>120705</v>
      </c>
    </row>
    <row r="4312" spans="1:5" x14ac:dyDescent="0.25">
      <c r="A4312" s="2">
        <v>45141.666666666664</v>
      </c>
      <c r="B4312">
        <v>121490</v>
      </c>
      <c r="C4312">
        <v>121525</v>
      </c>
      <c r="D4312">
        <v>120760</v>
      </c>
      <c r="E4312">
        <v>120775</v>
      </c>
    </row>
    <row r="4313" spans="1:5" x14ac:dyDescent="0.25">
      <c r="A4313" s="2">
        <v>45141.625</v>
      </c>
      <c r="B4313">
        <v>121730</v>
      </c>
      <c r="C4313">
        <v>121760</v>
      </c>
      <c r="D4313">
        <v>121440</v>
      </c>
      <c r="E4313">
        <v>121485</v>
      </c>
    </row>
    <row r="4314" spans="1:5" x14ac:dyDescent="0.25">
      <c r="A4314" s="2">
        <v>45141.583333333336</v>
      </c>
      <c r="B4314">
        <v>121425</v>
      </c>
      <c r="C4314">
        <v>122000</v>
      </c>
      <c r="D4314">
        <v>121155</v>
      </c>
      <c r="E4314">
        <v>121735</v>
      </c>
    </row>
    <row r="4315" spans="1:5" x14ac:dyDescent="0.25">
      <c r="A4315" s="2">
        <v>45141.541666666664</v>
      </c>
      <c r="B4315">
        <v>121890</v>
      </c>
      <c r="C4315">
        <v>121910</v>
      </c>
      <c r="D4315">
        <v>121355</v>
      </c>
      <c r="E4315">
        <v>121425</v>
      </c>
    </row>
    <row r="4316" spans="1:5" x14ac:dyDescent="0.25">
      <c r="A4316" s="2">
        <v>45141.5</v>
      </c>
      <c r="B4316">
        <v>121580</v>
      </c>
      <c r="C4316">
        <v>122140</v>
      </c>
      <c r="D4316">
        <v>121540</v>
      </c>
      <c r="E4316">
        <v>121895</v>
      </c>
    </row>
    <row r="4317" spans="1:5" x14ac:dyDescent="0.25">
      <c r="A4317" s="2">
        <v>45141.458333333336</v>
      </c>
      <c r="B4317">
        <v>121480</v>
      </c>
      <c r="C4317">
        <v>121990</v>
      </c>
      <c r="D4317">
        <v>121080</v>
      </c>
      <c r="E4317">
        <v>121575</v>
      </c>
    </row>
    <row r="4318" spans="1:5" x14ac:dyDescent="0.25">
      <c r="A4318" s="2">
        <v>45141.416666666664</v>
      </c>
      <c r="B4318">
        <v>122335</v>
      </c>
      <c r="C4318">
        <v>123165</v>
      </c>
      <c r="D4318">
        <v>121460</v>
      </c>
      <c r="E4318">
        <v>121480</v>
      </c>
    </row>
    <row r="4319" spans="1:5" x14ac:dyDescent="0.25">
      <c r="A4319" s="2">
        <v>45141.375</v>
      </c>
      <c r="B4319">
        <v>122240</v>
      </c>
      <c r="C4319">
        <v>122900</v>
      </c>
      <c r="D4319">
        <v>121980</v>
      </c>
      <c r="E4319">
        <v>122335</v>
      </c>
    </row>
    <row r="4320" spans="1:5" x14ac:dyDescent="0.25">
      <c r="A4320" s="2">
        <v>45140.708333333336</v>
      </c>
      <c r="B4320">
        <v>121205</v>
      </c>
      <c r="C4320">
        <v>121590</v>
      </c>
      <c r="D4320">
        <v>121110</v>
      </c>
      <c r="E4320">
        <v>121145</v>
      </c>
    </row>
    <row r="4321" spans="1:5" x14ac:dyDescent="0.25">
      <c r="A4321" s="2">
        <v>45140.666666666664</v>
      </c>
      <c r="B4321">
        <v>121180</v>
      </c>
      <c r="C4321">
        <v>121850</v>
      </c>
      <c r="D4321">
        <v>121160</v>
      </c>
      <c r="E4321">
        <v>121205</v>
      </c>
    </row>
    <row r="4322" spans="1:5" x14ac:dyDescent="0.25">
      <c r="A4322" s="2">
        <v>45140.625</v>
      </c>
      <c r="B4322">
        <v>120910</v>
      </c>
      <c r="C4322">
        <v>121345</v>
      </c>
      <c r="D4322">
        <v>120885</v>
      </c>
      <c r="E4322">
        <v>121180</v>
      </c>
    </row>
    <row r="4323" spans="1:5" x14ac:dyDescent="0.25">
      <c r="A4323" s="2">
        <v>45140.583333333336</v>
      </c>
      <c r="B4323">
        <v>120780</v>
      </c>
      <c r="C4323">
        <v>121080</v>
      </c>
      <c r="D4323">
        <v>120755</v>
      </c>
      <c r="E4323">
        <v>120910</v>
      </c>
    </row>
    <row r="4324" spans="1:5" x14ac:dyDescent="0.25">
      <c r="A4324" s="2">
        <v>45140.541666666664</v>
      </c>
      <c r="B4324">
        <v>120880</v>
      </c>
      <c r="C4324">
        <v>120960</v>
      </c>
      <c r="D4324">
        <v>120575</v>
      </c>
      <c r="E4324">
        <v>120780</v>
      </c>
    </row>
    <row r="4325" spans="1:5" x14ac:dyDescent="0.25">
      <c r="A4325" s="2">
        <v>45140.5</v>
      </c>
      <c r="B4325">
        <v>120420</v>
      </c>
      <c r="C4325">
        <v>121060</v>
      </c>
      <c r="D4325">
        <v>120415</v>
      </c>
      <c r="E4325">
        <v>120875</v>
      </c>
    </row>
    <row r="4326" spans="1:5" x14ac:dyDescent="0.25">
      <c r="A4326" s="2">
        <v>45140.458333333336</v>
      </c>
      <c r="B4326">
        <v>121365</v>
      </c>
      <c r="C4326">
        <v>121430</v>
      </c>
      <c r="D4326">
        <v>120265</v>
      </c>
      <c r="E4326">
        <v>120420</v>
      </c>
    </row>
    <row r="4327" spans="1:5" x14ac:dyDescent="0.25">
      <c r="A4327" s="2">
        <v>45140.416666666664</v>
      </c>
      <c r="B4327">
        <v>121315</v>
      </c>
      <c r="C4327">
        <v>121515</v>
      </c>
      <c r="D4327">
        <v>120860</v>
      </c>
      <c r="E4327">
        <v>121365</v>
      </c>
    </row>
    <row r="4328" spans="1:5" x14ac:dyDescent="0.25">
      <c r="A4328" s="2">
        <v>45140.375</v>
      </c>
      <c r="B4328">
        <v>121030</v>
      </c>
      <c r="C4328">
        <v>121445</v>
      </c>
      <c r="D4328">
        <v>120895</v>
      </c>
      <c r="E4328">
        <v>121315</v>
      </c>
    </row>
    <row r="4329" spans="1:5" x14ac:dyDescent="0.25">
      <c r="A4329" s="2">
        <v>45139.708333333336</v>
      </c>
      <c r="B4329">
        <v>121830</v>
      </c>
      <c r="C4329">
        <v>121950</v>
      </c>
      <c r="D4329">
        <v>121620</v>
      </c>
      <c r="E4329">
        <v>121620</v>
      </c>
    </row>
    <row r="4330" spans="1:5" x14ac:dyDescent="0.25">
      <c r="A4330" s="2">
        <v>45139.666666666664</v>
      </c>
      <c r="B4330">
        <v>121650</v>
      </c>
      <c r="C4330">
        <v>122155</v>
      </c>
      <c r="D4330">
        <v>121540</v>
      </c>
      <c r="E4330">
        <v>121825</v>
      </c>
    </row>
    <row r="4331" spans="1:5" x14ac:dyDescent="0.25">
      <c r="A4331" s="2">
        <v>45139.625</v>
      </c>
      <c r="B4331">
        <v>121585</v>
      </c>
      <c r="C4331">
        <v>121770</v>
      </c>
      <c r="D4331">
        <v>121460</v>
      </c>
      <c r="E4331">
        <v>121650</v>
      </c>
    </row>
    <row r="4332" spans="1:5" x14ac:dyDescent="0.25">
      <c r="A4332" s="2">
        <v>45139.583333333336</v>
      </c>
      <c r="B4332">
        <v>121230</v>
      </c>
      <c r="C4332">
        <v>121805</v>
      </c>
      <c r="D4332">
        <v>121195</v>
      </c>
      <c r="E4332">
        <v>121580</v>
      </c>
    </row>
    <row r="4333" spans="1:5" x14ac:dyDescent="0.25">
      <c r="A4333" s="2">
        <v>45139.541666666664</v>
      </c>
      <c r="B4333">
        <v>121215</v>
      </c>
      <c r="C4333">
        <v>121315</v>
      </c>
      <c r="D4333">
        <v>120725</v>
      </c>
      <c r="E4333">
        <v>121230</v>
      </c>
    </row>
    <row r="4334" spans="1:5" x14ac:dyDescent="0.25">
      <c r="A4334" s="2">
        <v>45139.5</v>
      </c>
      <c r="B4334">
        <v>121325</v>
      </c>
      <c r="C4334">
        <v>121600</v>
      </c>
      <c r="D4334">
        <v>121170</v>
      </c>
      <c r="E4334">
        <v>121215</v>
      </c>
    </row>
    <row r="4335" spans="1:5" x14ac:dyDescent="0.25">
      <c r="A4335" s="2">
        <v>45139.458333333336</v>
      </c>
      <c r="B4335">
        <v>122005</v>
      </c>
      <c r="C4335">
        <v>122225</v>
      </c>
      <c r="D4335">
        <v>121220</v>
      </c>
      <c r="E4335">
        <v>121325</v>
      </c>
    </row>
    <row r="4336" spans="1:5" x14ac:dyDescent="0.25">
      <c r="A4336" s="2">
        <v>45139.416666666664</v>
      </c>
      <c r="B4336">
        <v>121520</v>
      </c>
      <c r="C4336">
        <v>122215</v>
      </c>
      <c r="D4336">
        <v>121005</v>
      </c>
      <c r="E4336">
        <v>122010</v>
      </c>
    </row>
    <row r="4337" spans="1:5" x14ac:dyDescent="0.25">
      <c r="A4337" s="2">
        <v>45139.375</v>
      </c>
      <c r="B4337">
        <v>122225</v>
      </c>
      <c r="C4337">
        <v>122240</v>
      </c>
      <c r="D4337">
        <v>121385</v>
      </c>
      <c r="E4337">
        <v>121520</v>
      </c>
    </row>
    <row r="4338" spans="1:5" x14ac:dyDescent="0.25">
      <c r="A4338" s="2">
        <v>45138.708333333336</v>
      </c>
      <c r="B4338">
        <v>122720</v>
      </c>
      <c r="C4338">
        <v>122745</v>
      </c>
      <c r="D4338">
        <v>122520</v>
      </c>
      <c r="E4338">
        <v>122655</v>
      </c>
    </row>
    <row r="4339" spans="1:5" x14ac:dyDescent="0.25">
      <c r="A4339" s="2">
        <v>45138.666666666664</v>
      </c>
      <c r="B4339">
        <v>122550</v>
      </c>
      <c r="C4339">
        <v>122725</v>
      </c>
      <c r="D4339">
        <v>122295</v>
      </c>
      <c r="E4339">
        <v>122720</v>
      </c>
    </row>
    <row r="4340" spans="1:5" x14ac:dyDescent="0.25">
      <c r="A4340" s="2">
        <v>45138.625</v>
      </c>
      <c r="B4340">
        <v>122615</v>
      </c>
      <c r="C4340">
        <v>122775</v>
      </c>
      <c r="D4340">
        <v>122465</v>
      </c>
      <c r="E4340">
        <v>122545</v>
      </c>
    </row>
    <row r="4341" spans="1:5" x14ac:dyDescent="0.25">
      <c r="A4341" s="2">
        <v>45138.583333333336</v>
      </c>
      <c r="B4341">
        <v>122530</v>
      </c>
      <c r="C4341">
        <v>122725</v>
      </c>
      <c r="D4341">
        <v>122145</v>
      </c>
      <c r="E4341">
        <v>122610</v>
      </c>
    </row>
    <row r="4342" spans="1:5" x14ac:dyDescent="0.25">
      <c r="A4342" s="2">
        <v>45138.541666666664</v>
      </c>
      <c r="B4342">
        <v>122680</v>
      </c>
      <c r="C4342">
        <v>122700</v>
      </c>
      <c r="D4342">
        <v>122495</v>
      </c>
      <c r="E4342">
        <v>122535</v>
      </c>
    </row>
    <row r="4343" spans="1:5" x14ac:dyDescent="0.25">
      <c r="A4343" s="2">
        <v>45138.5</v>
      </c>
      <c r="B4343">
        <v>122520</v>
      </c>
      <c r="C4343">
        <v>122875</v>
      </c>
      <c r="D4343">
        <v>122500</v>
      </c>
      <c r="E4343">
        <v>122675</v>
      </c>
    </row>
    <row r="4344" spans="1:5" x14ac:dyDescent="0.25">
      <c r="A4344" s="2">
        <v>45138.458333333336</v>
      </c>
      <c r="B4344">
        <v>122480</v>
      </c>
      <c r="C4344">
        <v>122735</v>
      </c>
      <c r="D4344">
        <v>122290</v>
      </c>
      <c r="E4344">
        <v>122515</v>
      </c>
    </row>
    <row r="4345" spans="1:5" x14ac:dyDescent="0.25">
      <c r="A4345" s="2">
        <v>45138.416666666664</v>
      </c>
      <c r="B4345">
        <v>121715</v>
      </c>
      <c r="C4345">
        <v>122810</v>
      </c>
      <c r="D4345">
        <v>121580</v>
      </c>
      <c r="E4345">
        <v>122480</v>
      </c>
    </row>
    <row r="4346" spans="1:5" x14ac:dyDescent="0.25">
      <c r="A4346" s="2">
        <v>45138.375</v>
      </c>
      <c r="B4346">
        <v>121390</v>
      </c>
      <c r="C4346">
        <v>121990</v>
      </c>
      <c r="D4346">
        <v>121205</v>
      </c>
      <c r="E4346">
        <v>121715</v>
      </c>
    </row>
    <row r="4347" spans="1:5" x14ac:dyDescent="0.25">
      <c r="A4347" s="2">
        <v>45135.708333333336</v>
      </c>
      <c r="B4347">
        <v>120965</v>
      </c>
      <c r="C4347">
        <v>121035</v>
      </c>
      <c r="D4347">
        <v>120500</v>
      </c>
      <c r="E4347">
        <v>120720</v>
      </c>
    </row>
    <row r="4348" spans="1:5" x14ac:dyDescent="0.25">
      <c r="A4348" s="2">
        <v>45135.666666666664</v>
      </c>
      <c r="B4348">
        <v>120750</v>
      </c>
      <c r="C4348">
        <v>121070</v>
      </c>
      <c r="D4348">
        <v>120710</v>
      </c>
      <c r="E4348">
        <v>120970</v>
      </c>
    </row>
    <row r="4349" spans="1:5" x14ac:dyDescent="0.25">
      <c r="A4349" s="2">
        <v>45135.625</v>
      </c>
      <c r="B4349">
        <v>120730</v>
      </c>
      <c r="C4349">
        <v>120815</v>
      </c>
      <c r="D4349">
        <v>120610</v>
      </c>
      <c r="E4349">
        <v>120745</v>
      </c>
    </row>
    <row r="4350" spans="1:5" x14ac:dyDescent="0.25">
      <c r="A4350" s="2">
        <v>45135.583333333336</v>
      </c>
      <c r="B4350">
        <v>120845</v>
      </c>
      <c r="C4350">
        <v>120860</v>
      </c>
      <c r="D4350">
        <v>120520</v>
      </c>
      <c r="E4350">
        <v>120730</v>
      </c>
    </row>
    <row r="4351" spans="1:5" x14ac:dyDescent="0.25">
      <c r="A4351" s="2">
        <v>45135.541666666664</v>
      </c>
      <c r="B4351">
        <v>120965</v>
      </c>
      <c r="C4351">
        <v>121090</v>
      </c>
      <c r="D4351">
        <v>120780</v>
      </c>
      <c r="E4351">
        <v>120845</v>
      </c>
    </row>
    <row r="4352" spans="1:5" x14ac:dyDescent="0.25">
      <c r="A4352" s="2">
        <v>45135.5</v>
      </c>
      <c r="B4352">
        <v>120705</v>
      </c>
      <c r="C4352">
        <v>120985</v>
      </c>
      <c r="D4352">
        <v>120630</v>
      </c>
      <c r="E4352">
        <v>120970</v>
      </c>
    </row>
    <row r="4353" spans="1:5" x14ac:dyDescent="0.25">
      <c r="A4353" s="2">
        <v>45135.458333333336</v>
      </c>
      <c r="B4353">
        <v>120775</v>
      </c>
      <c r="C4353">
        <v>120990</v>
      </c>
      <c r="D4353">
        <v>120450</v>
      </c>
      <c r="E4353">
        <v>120700</v>
      </c>
    </row>
    <row r="4354" spans="1:5" x14ac:dyDescent="0.25">
      <c r="A4354" s="2">
        <v>45135.416666666664</v>
      </c>
      <c r="B4354">
        <v>121220</v>
      </c>
      <c r="C4354">
        <v>121490</v>
      </c>
      <c r="D4354">
        <v>120405</v>
      </c>
      <c r="E4354">
        <v>120780</v>
      </c>
    </row>
    <row r="4355" spans="1:5" x14ac:dyDescent="0.25">
      <c r="A4355" s="2">
        <v>45135.375</v>
      </c>
      <c r="B4355">
        <v>120810</v>
      </c>
      <c r="C4355">
        <v>121765</v>
      </c>
      <c r="D4355">
        <v>120780</v>
      </c>
      <c r="E4355">
        <v>121220</v>
      </c>
    </row>
    <row r="4356" spans="1:5" x14ac:dyDescent="0.25">
      <c r="A4356" s="2">
        <v>45134.708333333336</v>
      </c>
      <c r="B4356">
        <v>120610</v>
      </c>
      <c r="C4356">
        <v>120795</v>
      </c>
      <c r="D4356">
        <v>120090</v>
      </c>
      <c r="E4356">
        <v>120220</v>
      </c>
    </row>
    <row r="4357" spans="1:5" x14ac:dyDescent="0.25">
      <c r="A4357" s="2">
        <v>45134.666666666664</v>
      </c>
      <c r="B4357">
        <v>121275</v>
      </c>
      <c r="C4357">
        <v>121295</v>
      </c>
      <c r="D4357">
        <v>120550</v>
      </c>
      <c r="E4357">
        <v>120605</v>
      </c>
    </row>
    <row r="4358" spans="1:5" x14ac:dyDescent="0.25">
      <c r="A4358" s="2">
        <v>45134.625</v>
      </c>
      <c r="B4358">
        <v>121795</v>
      </c>
      <c r="C4358">
        <v>121800</v>
      </c>
      <c r="D4358">
        <v>121200</v>
      </c>
      <c r="E4358">
        <v>121280</v>
      </c>
    </row>
    <row r="4359" spans="1:5" x14ac:dyDescent="0.25">
      <c r="A4359" s="2">
        <v>45134.583333333336</v>
      </c>
      <c r="B4359">
        <v>121945</v>
      </c>
      <c r="C4359">
        <v>121975</v>
      </c>
      <c r="D4359">
        <v>121665</v>
      </c>
      <c r="E4359">
        <v>121800</v>
      </c>
    </row>
    <row r="4360" spans="1:5" x14ac:dyDescent="0.25">
      <c r="A4360" s="2">
        <v>45134.541666666664</v>
      </c>
      <c r="B4360">
        <v>122070</v>
      </c>
      <c r="C4360">
        <v>122140</v>
      </c>
      <c r="D4360">
        <v>121910</v>
      </c>
      <c r="E4360">
        <v>121945</v>
      </c>
    </row>
    <row r="4361" spans="1:5" x14ac:dyDescent="0.25">
      <c r="A4361" s="2">
        <v>45134.5</v>
      </c>
      <c r="B4361">
        <v>121970</v>
      </c>
      <c r="C4361">
        <v>122190</v>
      </c>
      <c r="D4361">
        <v>121940</v>
      </c>
      <c r="E4361">
        <v>122075</v>
      </c>
    </row>
    <row r="4362" spans="1:5" x14ac:dyDescent="0.25">
      <c r="A4362" s="2">
        <v>45134.458333333336</v>
      </c>
      <c r="B4362">
        <v>122165</v>
      </c>
      <c r="C4362">
        <v>122170</v>
      </c>
      <c r="D4362">
        <v>121540</v>
      </c>
      <c r="E4362">
        <v>121970</v>
      </c>
    </row>
    <row r="4363" spans="1:5" x14ac:dyDescent="0.25">
      <c r="A4363" s="2">
        <v>45134.416666666664</v>
      </c>
      <c r="B4363">
        <v>123350</v>
      </c>
      <c r="C4363">
        <v>123515</v>
      </c>
      <c r="D4363">
        <v>121990</v>
      </c>
      <c r="E4363">
        <v>122170</v>
      </c>
    </row>
    <row r="4364" spans="1:5" x14ac:dyDescent="0.25">
      <c r="A4364" s="2">
        <v>45134.375</v>
      </c>
      <c r="B4364">
        <v>123655</v>
      </c>
      <c r="C4364">
        <v>123875</v>
      </c>
      <c r="D4364">
        <v>123265</v>
      </c>
      <c r="E4364">
        <v>123350</v>
      </c>
    </row>
    <row r="4365" spans="1:5" x14ac:dyDescent="0.25">
      <c r="A4365" s="2">
        <v>45133.708333333336</v>
      </c>
      <c r="B4365">
        <v>123615</v>
      </c>
      <c r="C4365">
        <v>123695</v>
      </c>
      <c r="D4365">
        <v>123175</v>
      </c>
      <c r="E4365">
        <v>123175</v>
      </c>
    </row>
    <row r="4366" spans="1:5" x14ac:dyDescent="0.25">
      <c r="A4366" s="2">
        <v>45133.666666666664</v>
      </c>
      <c r="B4366">
        <v>123135</v>
      </c>
      <c r="C4366">
        <v>123650</v>
      </c>
      <c r="D4366">
        <v>122860</v>
      </c>
      <c r="E4366">
        <v>123615</v>
      </c>
    </row>
    <row r="4367" spans="1:5" x14ac:dyDescent="0.25">
      <c r="A4367" s="2">
        <v>45133.625</v>
      </c>
      <c r="B4367">
        <v>122550</v>
      </c>
      <c r="C4367">
        <v>123670</v>
      </c>
      <c r="D4367">
        <v>122425</v>
      </c>
      <c r="E4367">
        <v>123130</v>
      </c>
    </row>
    <row r="4368" spans="1:5" x14ac:dyDescent="0.25">
      <c r="A4368" s="2">
        <v>45133.583333333336</v>
      </c>
      <c r="B4368">
        <v>122720</v>
      </c>
      <c r="C4368">
        <v>122810</v>
      </c>
      <c r="D4368">
        <v>122340</v>
      </c>
      <c r="E4368">
        <v>122550</v>
      </c>
    </row>
    <row r="4369" spans="1:5" x14ac:dyDescent="0.25">
      <c r="A4369" s="2">
        <v>45133.541666666664</v>
      </c>
      <c r="B4369">
        <v>122545</v>
      </c>
      <c r="C4369">
        <v>122910</v>
      </c>
      <c r="D4369">
        <v>122440</v>
      </c>
      <c r="E4369">
        <v>122720</v>
      </c>
    </row>
    <row r="4370" spans="1:5" x14ac:dyDescent="0.25">
      <c r="A4370" s="2">
        <v>45133.5</v>
      </c>
      <c r="B4370">
        <v>122700</v>
      </c>
      <c r="C4370">
        <v>122700</v>
      </c>
      <c r="D4370">
        <v>122300</v>
      </c>
      <c r="E4370">
        <v>122550</v>
      </c>
    </row>
    <row r="4371" spans="1:5" x14ac:dyDescent="0.25">
      <c r="A4371" s="2">
        <v>45133.458333333336</v>
      </c>
      <c r="B4371">
        <v>122815</v>
      </c>
      <c r="C4371">
        <v>122825</v>
      </c>
      <c r="D4371">
        <v>122220</v>
      </c>
      <c r="E4371">
        <v>122695</v>
      </c>
    </row>
    <row r="4372" spans="1:5" x14ac:dyDescent="0.25">
      <c r="A4372" s="2">
        <v>45133.416666666664</v>
      </c>
      <c r="B4372">
        <v>122495</v>
      </c>
      <c r="C4372">
        <v>123175</v>
      </c>
      <c r="D4372">
        <v>122425</v>
      </c>
      <c r="E4372">
        <v>122810</v>
      </c>
    </row>
    <row r="4373" spans="1:5" x14ac:dyDescent="0.25">
      <c r="A4373" s="2">
        <v>45133.375</v>
      </c>
      <c r="B4373">
        <v>122650</v>
      </c>
      <c r="C4373">
        <v>123245</v>
      </c>
      <c r="D4373">
        <v>122385</v>
      </c>
      <c r="E4373">
        <v>122495</v>
      </c>
    </row>
    <row r="4374" spans="1:5" x14ac:dyDescent="0.25">
      <c r="A4374" s="2">
        <v>45132.708333333336</v>
      </c>
      <c r="B4374">
        <v>123045</v>
      </c>
      <c r="C4374">
        <v>123095</v>
      </c>
      <c r="D4374">
        <v>122850</v>
      </c>
      <c r="E4374">
        <v>122850</v>
      </c>
    </row>
    <row r="4375" spans="1:5" x14ac:dyDescent="0.25">
      <c r="A4375" s="2">
        <v>45132.666666666664</v>
      </c>
      <c r="B4375">
        <v>123260</v>
      </c>
      <c r="C4375">
        <v>123345</v>
      </c>
      <c r="D4375">
        <v>122920</v>
      </c>
      <c r="E4375">
        <v>123040</v>
      </c>
    </row>
    <row r="4376" spans="1:5" x14ac:dyDescent="0.25">
      <c r="A4376" s="2">
        <v>45132.625</v>
      </c>
      <c r="B4376">
        <v>123220</v>
      </c>
      <c r="C4376">
        <v>123475</v>
      </c>
      <c r="D4376">
        <v>123150</v>
      </c>
      <c r="E4376">
        <v>123255</v>
      </c>
    </row>
    <row r="4377" spans="1:5" x14ac:dyDescent="0.25">
      <c r="A4377" s="2">
        <v>45132.583333333336</v>
      </c>
      <c r="B4377">
        <v>122885</v>
      </c>
      <c r="C4377">
        <v>123280</v>
      </c>
      <c r="D4377">
        <v>122815</v>
      </c>
      <c r="E4377">
        <v>123220</v>
      </c>
    </row>
    <row r="4378" spans="1:5" x14ac:dyDescent="0.25">
      <c r="A4378" s="2">
        <v>45132.541666666664</v>
      </c>
      <c r="B4378">
        <v>123130</v>
      </c>
      <c r="C4378">
        <v>123165</v>
      </c>
      <c r="D4378">
        <v>122810</v>
      </c>
      <c r="E4378">
        <v>122885</v>
      </c>
    </row>
    <row r="4379" spans="1:5" x14ac:dyDescent="0.25">
      <c r="A4379" s="2">
        <v>45132.5</v>
      </c>
      <c r="B4379">
        <v>122875</v>
      </c>
      <c r="C4379">
        <v>123200</v>
      </c>
      <c r="D4379">
        <v>122755</v>
      </c>
      <c r="E4379">
        <v>123135</v>
      </c>
    </row>
    <row r="4380" spans="1:5" x14ac:dyDescent="0.25">
      <c r="A4380" s="2">
        <v>45132.458333333336</v>
      </c>
      <c r="B4380">
        <v>123655</v>
      </c>
      <c r="C4380">
        <v>123820</v>
      </c>
      <c r="D4380">
        <v>122830</v>
      </c>
      <c r="E4380">
        <v>122875</v>
      </c>
    </row>
    <row r="4381" spans="1:5" x14ac:dyDescent="0.25">
      <c r="A4381" s="2">
        <v>45132.416666666664</v>
      </c>
      <c r="B4381">
        <v>124140</v>
      </c>
      <c r="C4381">
        <v>124260</v>
      </c>
      <c r="D4381">
        <v>123280</v>
      </c>
      <c r="E4381">
        <v>123655</v>
      </c>
    </row>
    <row r="4382" spans="1:5" x14ac:dyDescent="0.25">
      <c r="A4382" s="2">
        <v>45132.375</v>
      </c>
      <c r="B4382">
        <v>123155</v>
      </c>
      <c r="C4382">
        <v>124160</v>
      </c>
      <c r="D4382">
        <v>123100</v>
      </c>
      <c r="E4382">
        <v>124140</v>
      </c>
    </row>
    <row r="4383" spans="1:5" x14ac:dyDescent="0.25">
      <c r="A4383" s="2">
        <v>45131.708333333336</v>
      </c>
      <c r="B4383">
        <v>122410</v>
      </c>
      <c r="C4383">
        <v>122755</v>
      </c>
      <c r="D4383">
        <v>122375</v>
      </c>
      <c r="E4383">
        <v>122715</v>
      </c>
    </row>
    <row r="4384" spans="1:5" x14ac:dyDescent="0.25">
      <c r="A4384" s="2">
        <v>45131.666666666664</v>
      </c>
      <c r="B4384">
        <v>122175</v>
      </c>
      <c r="C4384">
        <v>122410</v>
      </c>
      <c r="D4384">
        <v>122025</v>
      </c>
      <c r="E4384">
        <v>122410</v>
      </c>
    </row>
    <row r="4385" spans="1:5" x14ac:dyDescent="0.25">
      <c r="A4385" s="2">
        <v>45131.625</v>
      </c>
      <c r="B4385">
        <v>121965</v>
      </c>
      <c r="C4385">
        <v>122425</v>
      </c>
      <c r="D4385">
        <v>121950</v>
      </c>
      <c r="E4385">
        <v>122180</v>
      </c>
    </row>
    <row r="4386" spans="1:5" x14ac:dyDescent="0.25">
      <c r="A4386" s="2">
        <v>45131.583333333336</v>
      </c>
      <c r="B4386">
        <v>122505</v>
      </c>
      <c r="C4386">
        <v>122575</v>
      </c>
      <c r="D4386">
        <v>121930</v>
      </c>
      <c r="E4386">
        <v>121960</v>
      </c>
    </row>
    <row r="4387" spans="1:5" x14ac:dyDescent="0.25">
      <c r="A4387" s="2">
        <v>45131.541666666664</v>
      </c>
      <c r="B4387">
        <v>122635</v>
      </c>
      <c r="C4387">
        <v>122655</v>
      </c>
      <c r="D4387">
        <v>122410</v>
      </c>
      <c r="E4387">
        <v>122505</v>
      </c>
    </row>
    <row r="4388" spans="1:5" x14ac:dyDescent="0.25">
      <c r="A4388" s="2">
        <v>45131.5</v>
      </c>
      <c r="B4388">
        <v>122365</v>
      </c>
      <c r="C4388">
        <v>122810</v>
      </c>
      <c r="D4388">
        <v>122260</v>
      </c>
      <c r="E4388">
        <v>122635</v>
      </c>
    </row>
    <row r="4389" spans="1:5" x14ac:dyDescent="0.25">
      <c r="A4389" s="2">
        <v>45131.458333333336</v>
      </c>
      <c r="B4389">
        <v>121350</v>
      </c>
      <c r="C4389">
        <v>122665</v>
      </c>
      <c r="D4389">
        <v>121045</v>
      </c>
      <c r="E4389">
        <v>122365</v>
      </c>
    </row>
    <row r="4390" spans="1:5" x14ac:dyDescent="0.25">
      <c r="A4390" s="2">
        <v>45131.416666666664</v>
      </c>
      <c r="B4390">
        <v>121300</v>
      </c>
      <c r="C4390">
        <v>121720</v>
      </c>
      <c r="D4390">
        <v>121000</v>
      </c>
      <c r="E4390">
        <v>121350</v>
      </c>
    </row>
    <row r="4391" spans="1:5" x14ac:dyDescent="0.25">
      <c r="A4391" s="2">
        <v>45131.375</v>
      </c>
      <c r="B4391">
        <v>121220</v>
      </c>
      <c r="C4391">
        <v>121600</v>
      </c>
      <c r="D4391">
        <v>121085</v>
      </c>
      <c r="E4391">
        <v>121295</v>
      </c>
    </row>
    <row r="4392" spans="1:5" x14ac:dyDescent="0.25">
      <c r="A4392" s="2">
        <v>45128.708333333336</v>
      </c>
      <c r="B4392">
        <v>121315</v>
      </c>
      <c r="C4392">
        <v>121530</v>
      </c>
      <c r="D4392">
        <v>121265</v>
      </c>
      <c r="E4392">
        <v>121530</v>
      </c>
    </row>
    <row r="4393" spans="1:5" x14ac:dyDescent="0.25">
      <c r="A4393" s="2">
        <v>45128.666666666664</v>
      </c>
      <c r="B4393">
        <v>121220</v>
      </c>
      <c r="C4393">
        <v>121435</v>
      </c>
      <c r="D4393">
        <v>121040</v>
      </c>
      <c r="E4393">
        <v>121315</v>
      </c>
    </row>
    <row r="4394" spans="1:5" x14ac:dyDescent="0.25">
      <c r="A4394" s="2">
        <v>45128.625</v>
      </c>
      <c r="B4394">
        <v>120880</v>
      </c>
      <c r="C4394">
        <v>121455</v>
      </c>
      <c r="D4394">
        <v>120850</v>
      </c>
      <c r="E4394">
        <v>121215</v>
      </c>
    </row>
    <row r="4395" spans="1:5" x14ac:dyDescent="0.25">
      <c r="A4395" s="2">
        <v>45128.583333333336</v>
      </c>
      <c r="B4395">
        <v>121250</v>
      </c>
      <c r="C4395">
        <v>121295</v>
      </c>
      <c r="D4395">
        <v>120845</v>
      </c>
      <c r="E4395">
        <v>120880</v>
      </c>
    </row>
    <row r="4396" spans="1:5" x14ac:dyDescent="0.25">
      <c r="A4396" s="2">
        <v>45128.541666666664</v>
      </c>
      <c r="B4396">
        <v>121290</v>
      </c>
      <c r="C4396">
        <v>121350</v>
      </c>
      <c r="D4396">
        <v>121125</v>
      </c>
      <c r="E4396">
        <v>121255</v>
      </c>
    </row>
    <row r="4397" spans="1:5" x14ac:dyDescent="0.25">
      <c r="A4397" s="2">
        <v>45128.5</v>
      </c>
      <c r="B4397">
        <v>121075</v>
      </c>
      <c r="C4397">
        <v>121480</v>
      </c>
      <c r="D4397">
        <v>121075</v>
      </c>
      <c r="E4397">
        <v>121290</v>
      </c>
    </row>
    <row r="4398" spans="1:5" x14ac:dyDescent="0.25">
      <c r="A4398" s="2">
        <v>45128.458333333336</v>
      </c>
      <c r="B4398">
        <v>120900</v>
      </c>
      <c r="C4398">
        <v>121495</v>
      </c>
      <c r="D4398">
        <v>120805</v>
      </c>
      <c r="E4398">
        <v>121075</v>
      </c>
    </row>
    <row r="4399" spans="1:5" x14ac:dyDescent="0.25">
      <c r="A4399" s="2">
        <v>45128.416666666664</v>
      </c>
      <c r="B4399">
        <v>119305</v>
      </c>
      <c r="C4399">
        <v>120920</v>
      </c>
      <c r="D4399">
        <v>119140</v>
      </c>
      <c r="E4399">
        <v>120900</v>
      </c>
    </row>
    <row r="4400" spans="1:5" x14ac:dyDescent="0.25">
      <c r="A4400" s="2">
        <v>45128.375</v>
      </c>
      <c r="B4400">
        <v>119100</v>
      </c>
      <c r="C4400">
        <v>119440</v>
      </c>
      <c r="D4400">
        <v>118835</v>
      </c>
      <c r="E4400">
        <v>119305</v>
      </c>
    </row>
    <row r="4401" spans="1:5" x14ac:dyDescent="0.25">
      <c r="A4401" s="2">
        <v>45127.708333333336</v>
      </c>
      <c r="B4401">
        <v>119160</v>
      </c>
      <c r="C4401">
        <v>119345</v>
      </c>
      <c r="D4401">
        <v>119060</v>
      </c>
      <c r="E4401">
        <v>119345</v>
      </c>
    </row>
    <row r="4402" spans="1:5" x14ac:dyDescent="0.25">
      <c r="A4402" s="2">
        <v>45127.666666666664</v>
      </c>
      <c r="B4402">
        <v>118950</v>
      </c>
      <c r="C4402">
        <v>119295</v>
      </c>
      <c r="D4402">
        <v>118855</v>
      </c>
      <c r="E4402">
        <v>119165</v>
      </c>
    </row>
    <row r="4403" spans="1:5" x14ac:dyDescent="0.25">
      <c r="A4403" s="2">
        <v>45127.625</v>
      </c>
      <c r="B4403">
        <v>118935</v>
      </c>
      <c r="C4403">
        <v>119110</v>
      </c>
      <c r="D4403">
        <v>118765</v>
      </c>
      <c r="E4403">
        <v>118950</v>
      </c>
    </row>
    <row r="4404" spans="1:5" x14ac:dyDescent="0.25">
      <c r="A4404" s="2">
        <v>45127.583333333336</v>
      </c>
      <c r="B4404">
        <v>118835</v>
      </c>
      <c r="C4404">
        <v>119025</v>
      </c>
      <c r="D4404">
        <v>118810</v>
      </c>
      <c r="E4404">
        <v>118930</v>
      </c>
    </row>
    <row r="4405" spans="1:5" x14ac:dyDescent="0.25">
      <c r="A4405" s="2">
        <v>45127.541666666664</v>
      </c>
      <c r="B4405">
        <v>119040</v>
      </c>
      <c r="C4405">
        <v>119095</v>
      </c>
      <c r="D4405">
        <v>118740</v>
      </c>
      <c r="E4405">
        <v>118840</v>
      </c>
    </row>
    <row r="4406" spans="1:5" x14ac:dyDescent="0.25">
      <c r="A4406" s="2">
        <v>45127.5</v>
      </c>
      <c r="B4406">
        <v>119045</v>
      </c>
      <c r="C4406">
        <v>119395</v>
      </c>
      <c r="D4406">
        <v>118755</v>
      </c>
      <c r="E4406">
        <v>119040</v>
      </c>
    </row>
    <row r="4407" spans="1:5" x14ac:dyDescent="0.25">
      <c r="A4407" s="2">
        <v>45127.458333333336</v>
      </c>
      <c r="B4407">
        <v>119040</v>
      </c>
      <c r="C4407">
        <v>119155</v>
      </c>
      <c r="D4407">
        <v>118550</v>
      </c>
      <c r="E4407">
        <v>119045</v>
      </c>
    </row>
    <row r="4408" spans="1:5" x14ac:dyDescent="0.25">
      <c r="A4408" s="2">
        <v>45127.416666666664</v>
      </c>
      <c r="B4408">
        <v>119230</v>
      </c>
      <c r="C4408">
        <v>119305</v>
      </c>
      <c r="D4408">
        <v>118440</v>
      </c>
      <c r="E4408">
        <v>119045</v>
      </c>
    </row>
    <row r="4409" spans="1:5" x14ac:dyDescent="0.25">
      <c r="A4409" s="2">
        <v>45127.375</v>
      </c>
      <c r="B4409">
        <v>118950</v>
      </c>
      <c r="C4409">
        <v>119485</v>
      </c>
      <c r="D4409">
        <v>118625</v>
      </c>
      <c r="E4409">
        <v>119230</v>
      </c>
    </row>
    <row r="4410" spans="1:5" x14ac:dyDescent="0.25">
      <c r="A4410" s="2">
        <v>45126.708333333336</v>
      </c>
      <c r="B4410">
        <v>118745</v>
      </c>
      <c r="C4410">
        <v>118775</v>
      </c>
      <c r="D4410">
        <v>118555</v>
      </c>
      <c r="E4410">
        <v>118650</v>
      </c>
    </row>
    <row r="4411" spans="1:5" x14ac:dyDescent="0.25">
      <c r="A4411" s="2">
        <v>45126.666666666664</v>
      </c>
      <c r="B4411">
        <v>118890</v>
      </c>
      <c r="C4411">
        <v>119035</v>
      </c>
      <c r="D4411">
        <v>118600</v>
      </c>
      <c r="E4411">
        <v>118740</v>
      </c>
    </row>
    <row r="4412" spans="1:5" x14ac:dyDescent="0.25">
      <c r="A4412" s="2">
        <v>45126.625</v>
      </c>
      <c r="B4412">
        <v>118215</v>
      </c>
      <c r="C4412">
        <v>119200</v>
      </c>
      <c r="D4412">
        <v>118165</v>
      </c>
      <c r="E4412">
        <v>118890</v>
      </c>
    </row>
    <row r="4413" spans="1:5" x14ac:dyDescent="0.25">
      <c r="A4413" s="2">
        <v>45126.583333333336</v>
      </c>
      <c r="B4413">
        <v>118090</v>
      </c>
      <c r="C4413">
        <v>118345</v>
      </c>
      <c r="D4413">
        <v>117955</v>
      </c>
      <c r="E4413">
        <v>118215</v>
      </c>
    </row>
    <row r="4414" spans="1:5" x14ac:dyDescent="0.25">
      <c r="A4414" s="2">
        <v>45126.541666666664</v>
      </c>
      <c r="B4414">
        <v>117725</v>
      </c>
      <c r="C4414">
        <v>118105</v>
      </c>
      <c r="D4414">
        <v>117690</v>
      </c>
      <c r="E4414">
        <v>118085</v>
      </c>
    </row>
    <row r="4415" spans="1:5" x14ac:dyDescent="0.25">
      <c r="A4415" s="2">
        <v>45126.5</v>
      </c>
      <c r="B4415">
        <v>118285</v>
      </c>
      <c r="C4415">
        <v>118295</v>
      </c>
      <c r="D4415">
        <v>117685</v>
      </c>
      <c r="E4415">
        <v>117720</v>
      </c>
    </row>
    <row r="4416" spans="1:5" x14ac:dyDescent="0.25">
      <c r="A4416" s="2">
        <v>45126.458333333336</v>
      </c>
      <c r="B4416">
        <v>119020</v>
      </c>
      <c r="C4416">
        <v>119055</v>
      </c>
      <c r="D4416">
        <v>118260</v>
      </c>
      <c r="E4416">
        <v>118285</v>
      </c>
    </row>
    <row r="4417" spans="1:5" x14ac:dyDescent="0.25">
      <c r="A4417" s="2">
        <v>45126.416666666664</v>
      </c>
      <c r="B4417">
        <v>118515</v>
      </c>
      <c r="C4417">
        <v>119060</v>
      </c>
      <c r="D4417">
        <v>118105</v>
      </c>
      <c r="E4417">
        <v>119015</v>
      </c>
    </row>
    <row r="4418" spans="1:5" x14ac:dyDescent="0.25">
      <c r="A4418" s="2">
        <v>45126.375</v>
      </c>
      <c r="B4418">
        <v>119150</v>
      </c>
      <c r="C4418">
        <v>119260</v>
      </c>
      <c r="D4418">
        <v>118280</v>
      </c>
      <c r="E4418">
        <v>118515</v>
      </c>
    </row>
    <row r="4419" spans="1:5" x14ac:dyDescent="0.25">
      <c r="A4419" s="2">
        <v>45125.708333333336</v>
      </c>
      <c r="B4419">
        <v>119180</v>
      </c>
      <c r="C4419">
        <v>119210</v>
      </c>
      <c r="D4419">
        <v>118685</v>
      </c>
      <c r="E4419">
        <v>118970</v>
      </c>
    </row>
    <row r="4420" spans="1:5" x14ac:dyDescent="0.25">
      <c r="A4420" s="2">
        <v>45125.666666666664</v>
      </c>
      <c r="B4420">
        <v>119000</v>
      </c>
      <c r="C4420">
        <v>119250</v>
      </c>
      <c r="D4420">
        <v>118805</v>
      </c>
      <c r="E4420">
        <v>119185</v>
      </c>
    </row>
    <row r="4421" spans="1:5" x14ac:dyDescent="0.25">
      <c r="A4421" s="2">
        <v>45125.625</v>
      </c>
      <c r="B4421">
        <v>119090</v>
      </c>
      <c r="C4421">
        <v>119280</v>
      </c>
      <c r="D4421">
        <v>118960</v>
      </c>
      <c r="E4421">
        <v>119005</v>
      </c>
    </row>
    <row r="4422" spans="1:5" x14ac:dyDescent="0.25">
      <c r="A4422" s="2">
        <v>45125.583333333336</v>
      </c>
      <c r="B4422">
        <v>118675</v>
      </c>
      <c r="C4422">
        <v>119225</v>
      </c>
      <c r="D4422">
        <v>118400</v>
      </c>
      <c r="E4422">
        <v>119085</v>
      </c>
    </row>
    <row r="4423" spans="1:5" x14ac:dyDescent="0.25">
      <c r="A4423" s="2">
        <v>45125.541666666664</v>
      </c>
      <c r="B4423">
        <v>119510</v>
      </c>
      <c r="C4423">
        <v>119585</v>
      </c>
      <c r="D4423">
        <v>118645</v>
      </c>
      <c r="E4423">
        <v>118670</v>
      </c>
    </row>
    <row r="4424" spans="1:5" x14ac:dyDescent="0.25">
      <c r="A4424" s="2">
        <v>45125.5</v>
      </c>
      <c r="B4424">
        <v>119590</v>
      </c>
      <c r="C4424">
        <v>119675</v>
      </c>
      <c r="D4424">
        <v>119160</v>
      </c>
      <c r="E4424">
        <v>119510</v>
      </c>
    </row>
    <row r="4425" spans="1:5" x14ac:dyDescent="0.25">
      <c r="A4425" s="2">
        <v>45125.458333333336</v>
      </c>
      <c r="B4425">
        <v>119905</v>
      </c>
      <c r="C4425">
        <v>119935</v>
      </c>
      <c r="D4425">
        <v>119340</v>
      </c>
      <c r="E4425">
        <v>119590</v>
      </c>
    </row>
    <row r="4426" spans="1:5" x14ac:dyDescent="0.25">
      <c r="A4426" s="2">
        <v>45125.416666666664</v>
      </c>
      <c r="B4426">
        <v>119270</v>
      </c>
      <c r="C4426">
        <v>119960</v>
      </c>
      <c r="D4426">
        <v>118770</v>
      </c>
      <c r="E4426">
        <v>119905</v>
      </c>
    </row>
    <row r="4427" spans="1:5" x14ac:dyDescent="0.25">
      <c r="A4427" s="2">
        <v>45125.375</v>
      </c>
      <c r="B4427">
        <v>119500</v>
      </c>
      <c r="C4427">
        <v>119680</v>
      </c>
      <c r="D4427">
        <v>119045</v>
      </c>
      <c r="E4427">
        <v>119275</v>
      </c>
    </row>
    <row r="4428" spans="1:5" x14ac:dyDescent="0.25">
      <c r="A4428" s="2">
        <v>45124.708333333336</v>
      </c>
      <c r="B4428">
        <v>119525</v>
      </c>
      <c r="C4428">
        <v>119695</v>
      </c>
      <c r="D4428">
        <v>119465</v>
      </c>
      <c r="E4428">
        <v>119575</v>
      </c>
    </row>
    <row r="4429" spans="1:5" x14ac:dyDescent="0.25">
      <c r="A4429" s="2">
        <v>45124.666666666664</v>
      </c>
      <c r="B4429">
        <v>119160</v>
      </c>
      <c r="C4429">
        <v>119540</v>
      </c>
      <c r="D4429">
        <v>119070</v>
      </c>
      <c r="E4429">
        <v>119525</v>
      </c>
    </row>
    <row r="4430" spans="1:5" x14ac:dyDescent="0.25">
      <c r="A4430" s="2">
        <v>45124.625</v>
      </c>
      <c r="B4430">
        <v>119420</v>
      </c>
      <c r="C4430">
        <v>119430</v>
      </c>
      <c r="D4430">
        <v>119125</v>
      </c>
      <c r="E4430">
        <v>119165</v>
      </c>
    </row>
    <row r="4431" spans="1:5" x14ac:dyDescent="0.25">
      <c r="A4431" s="2">
        <v>45124.583333333336</v>
      </c>
      <c r="B4431">
        <v>119030</v>
      </c>
      <c r="C4431">
        <v>119585</v>
      </c>
      <c r="D4431">
        <v>118900</v>
      </c>
      <c r="E4431">
        <v>119425</v>
      </c>
    </row>
    <row r="4432" spans="1:5" x14ac:dyDescent="0.25">
      <c r="A4432" s="2">
        <v>45124.541666666664</v>
      </c>
      <c r="B4432">
        <v>118715</v>
      </c>
      <c r="C4432">
        <v>119120</v>
      </c>
      <c r="D4432">
        <v>118670</v>
      </c>
      <c r="E4432">
        <v>119030</v>
      </c>
    </row>
    <row r="4433" spans="1:5" x14ac:dyDescent="0.25">
      <c r="A4433" s="2">
        <v>45124.5</v>
      </c>
      <c r="B4433">
        <v>118560</v>
      </c>
      <c r="C4433">
        <v>118875</v>
      </c>
      <c r="D4433">
        <v>118495</v>
      </c>
      <c r="E4433">
        <v>118710</v>
      </c>
    </row>
    <row r="4434" spans="1:5" x14ac:dyDescent="0.25">
      <c r="A4434" s="2">
        <v>45124.458333333336</v>
      </c>
      <c r="B4434">
        <v>118740</v>
      </c>
      <c r="C4434">
        <v>118950</v>
      </c>
      <c r="D4434">
        <v>118360</v>
      </c>
      <c r="E4434">
        <v>118555</v>
      </c>
    </row>
    <row r="4435" spans="1:5" x14ac:dyDescent="0.25">
      <c r="A4435" s="2">
        <v>45124.416666666664</v>
      </c>
      <c r="B4435">
        <v>118560</v>
      </c>
      <c r="C4435">
        <v>119040</v>
      </c>
      <c r="D4435">
        <v>117810</v>
      </c>
      <c r="E4435">
        <v>118740</v>
      </c>
    </row>
    <row r="4436" spans="1:5" x14ac:dyDescent="0.25">
      <c r="A4436" s="2">
        <v>45124.375</v>
      </c>
      <c r="B4436">
        <v>118700</v>
      </c>
      <c r="C4436">
        <v>118885</v>
      </c>
      <c r="D4436">
        <v>118415</v>
      </c>
      <c r="E4436">
        <v>118560</v>
      </c>
    </row>
    <row r="4437" spans="1:5" x14ac:dyDescent="0.25">
      <c r="A4437" s="2">
        <v>45121.708333333336</v>
      </c>
      <c r="B4437">
        <v>119015</v>
      </c>
      <c r="C4437">
        <v>119055</v>
      </c>
      <c r="D4437">
        <v>118760</v>
      </c>
      <c r="E4437">
        <v>118960</v>
      </c>
    </row>
    <row r="4438" spans="1:5" x14ac:dyDescent="0.25">
      <c r="A4438" s="2">
        <v>45121.666666666664</v>
      </c>
      <c r="B4438">
        <v>118910</v>
      </c>
      <c r="C4438">
        <v>119155</v>
      </c>
      <c r="D4438">
        <v>118800</v>
      </c>
      <c r="E4438">
        <v>119015</v>
      </c>
    </row>
    <row r="4439" spans="1:5" x14ac:dyDescent="0.25">
      <c r="A4439" s="2">
        <v>45121.625</v>
      </c>
      <c r="B4439">
        <v>119070</v>
      </c>
      <c r="C4439">
        <v>119185</v>
      </c>
      <c r="D4439">
        <v>118825</v>
      </c>
      <c r="E4439">
        <v>118905</v>
      </c>
    </row>
    <row r="4440" spans="1:5" x14ac:dyDescent="0.25">
      <c r="A4440" s="2">
        <v>45121.583333333336</v>
      </c>
      <c r="B4440">
        <v>119320</v>
      </c>
      <c r="C4440">
        <v>119500</v>
      </c>
      <c r="D4440">
        <v>119050</v>
      </c>
      <c r="E4440">
        <v>119075</v>
      </c>
    </row>
    <row r="4441" spans="1:5" x14ac:dyDescent="0.25">
      <c r="A4441" s="2">
        <v>45121.541666666664</v>
      </c>
      <c r="B4441">
        <v>119710</v>
      </c>
      <c r="C4441">
        <v>119720</v>
      </c>
      <c r="D4441">
        <v>119115</v>
      </c>
      <c r="E4441">
        <v>119320</v>
      </c>
    </row>
    <row r="4442" spans="1:5" x14ac:dyDescent="0.25">
      <c r="A4442" s="2">
        <v>45121.5</v>
      </c>
      <c r="B4442">
        <v>119660</v>
      </c>
      <c r="C4442">
        <v>119895</v>
      </c>
      <c r="D4442">
        <v>119590</v>
      </c>
      <c r="E4442">
        <v>119710</v>
      </c>
    </row>
    <row r="4443" spans="1:5" x14ac:dyDescent="0.25">
      <c r="A4443" s="2">
        <v>45121.458333333336</v>
      </c>
      <c r="B4443">
        <v>120035</v>
      </c>
      <c r="C4443">
        <v>120320</v>
      </c>
      <c r="D4443">
        <v>119285</v>
      </c>
      <c r="E4443">
        <v>119660</v>
      </c>
    </row>
    <row r="4444" spans="1:5" x14ac:dyDescent="0.25">
      <c r="A4444" s="2">
        <v>45121.416666666664</v>
      </c>
      <c r="B4444">
        <v>120380</v>
      </c>
      <c r="C4444">
        <v>120555</v>
      </c>
      <c r="D4444">
        <v>119615</v>
      </c>
      <c r="E4444">
        <v>120040</v>
      </c>
    </row>
    <row r="4445" spans="1:5" x14ac:dyDescent="0.25">
      <c r="A4445" s="2">
        <v>45121.375</v>
      </c>
      <c r="B4445">
        <v>120730</v>
      </c>
      <c r="C4445">
        <v>120965</v>
      </c>
      <c r="D4445">
        <v>120345</v>
      </c>
      <c r="E4445">
        <v>120380</v>
      </c>
    </row>
    <row r="4446" spans="1:5" x14ac:dyDescent="0.25">
      <c r="A4446" s="2">
        <v>45120.708333333336</v>
      </c>
      <c r="B4446">
        <v>120590</v>
      </c>
      <c r="C4446">
        <v>120765</v>
      </c>
      <c r="D4446">
        <v>120470</v>
      </c>
      <c r="E4446">
        <v>120470</v>
      </c>
    </row>
    <row r="4447" spans="1:5" x14ac:dyDescent="0.25">
      <c r="A4447" s="2">
        <v>45120.666666666664</v>
      </c>
      <c r="B4447">
        <v>120665</v>
      </c>
      <c r="C4447">
        <v>120795</v>
      </c>
      <c r="D4447">
        <v>120565</v>
      </c>
      <c r="E4447">
        <v>120590</v>
      </c>
    </row>
    <row r="4448" spans="1:5" x14ac:dyDescent="0.25">
      <c r="A4448" s="2">
        <v>45120.625</v>
      </c>
      <c r="B4448">
        <v>120890</v>
      </c>
      <c r="C4448">
        <v>120975</v>
      </c>
      <c r="D4448">
        <v>120530</v>
      </c>
      <c r="E4448">
        <v>120665</v>
      </c>
    </row>
    <row r="4449" spans="1:5" x14ac:dyDescent="0.25">
      <c r="A4449" s="2">
        <v>45120.583333333336</v>
      </c>
      <c r="B4449">
        <v>121055</v>
      </c>
      <c r="C4449">
        <v>121115</v>
      </c>
      <c r="D4449">
        <v>120710</v>
      </c>
      <c r="E4449">
        <v>120885</v>
      </c>
    </row>
    <row r="4450" spans="1:5" x14ac:dyDescent="0.25">
      <c r="A4450" s="2">
        <v>45120.541666666664</v>
      </c>
      <c r="B4450">
        <v>120865</v>
      </c>
      <c r="C4450">
        <v>121175</v>
      </c>
      <c r="D4450">
        <v>120835</v>
      </c>
      <c r="E4450">
        <v>121050</v>
      </c>
    </row>
    <row r="4451" spans="1:5" x14ac:dyDescent="0.25">
      <c r="A4451" s="2">
        <v>45120.5</v>
      </c>
      <c r="B4451">
        <v>120955</v>
      </c>
      <c r="C4451">
        <v>120970</v>
      </c>
      <c r="D4451">
        <v>120555</v>
      </c>
      <c r="E4451">
        <v>120870</v>
      </c>
    </row>
    <row r="4452" spans="1:5" x14ac:dyDescent="0.25">
      <c r="A4452" s="2">
        <v>45120.458333333336</v>
      </c>
      <c r="B4452">
        <v>120980</v>
      </c>
      <c r="C4452">
        <v>121125</v>
      </c>
      <c r="D4452">
        <v>120810</v>
      </c>
      <c r="E4452">
        <v>120955</v>
      </c>
    </row>
    <row r="4453" spans="1:5" x14ac:dyDescent="0.25">
      <c r="A4453" s="2">
        <v>45120.416666666664</v>
      </c>
      <c r="B4453">
        <v>119420</v>
      </c>
      <c r="C4453">
        <v>121070</v>
      </c>
      <c r="D4453">
        <v>119315</v>
      </c>
      <c r="E4453">
        <v>120985</v>
      </c>
    </row>
    <row r="4454" spans="1:5" x14ac:dyDescent="0.25">
      <c r="A4454" s="2">
        <v>45120.375</v>
      </c>
      <c r="B4454">
        <v>119395</v>
      </c>
      <c r="C4454">
        <v>119910</v>
      </c>
      <c r="D4454">
        <v>119310</v>
      </c>
      <c r="E4454">
        <v>119420</v>
      </c>
    </row>
    <row r="4455" spans="1:5" x14ac:dyDescent="0.25">
      <c r="A4455" s="2">
        <v>45119.708333333336</v>
      </c>
      <c r="B4455">
        <v>118845</v>
      </c>
      <c r="C4455">
        <v>119020</v>
      </c>
      <c r="D4455">
        <v>118675</v>
      </c>
      <c r="E4455">
        <v>118800</v>
      </c>
    </row>
    <row r="4456" spans="1:5" x14ac:dyDescent="0.25">
      <c r="A4456" s="2">
        <v>45119.666666666664</v>
      </c>
      <c r="B4456">
        <v>119460</v>
      </c>
      <c r="C4456">
        <v>119560</v>
      </c>
      <c r="D4456">
        <v>118785</v>
      </c>
      <c r="E4456">
        <v>118850</v>
      </c>
    </row>
    <row r="4457" spans="1:5" x14ac:dyDescent="0.25">
      <c r="A4457" s="2">
        <v>45119.625</v>
      </c>
      <c r="B4457">
        <v>119440</v>
      </c>
      <c r="C4457">
        <v>119580</v>
      </c>
      <c r="D4457">
        <v>119345</v>
      </c>
      <c r="E4457">
        <v>119465</v>
      </c>
    </row>
    <row r="4458" spans="1:5" x14ac:dyDescent="0.25">
      <c r="A4458" s="2">
        <v>45119.583333333336</v>
      </c>
      <c r="B4458">
        <v>119680</v>
      </c>
      <c r="C4458">
        <v>119720</v>
      </c>
      <c r="D4458">
        <v>119125</v>
      </c>
      <c r="E4458">
        <v>119440</v>
      </c>
    </row>
    <row r="4459" spans="1:5" x14ac:dyDescent="0.25">
      <c r="A4459" s="2">
        <v>45119.541666666664</v>
      </c>
      <c r="B4459">
        <v>119890</v>
      </c>
      <c r="C4459">
        <v>119945</v>
      </c>
      <c r="D4459">
        <v>119640</v>
      </c>
      <c r="E4459">
        <v>119680</v>
      </c>
    </row>
    <row r="4460" spans="1:5" x14ac:dyDescent="0.25">
      <c r="A4460" s="2">
        <v>45119.5</v>
      </c>
      <c r="B4460">
        <v>120285</v>
      </c>
      <c r="C4460">
        <v>120405</v>
      </c>
      <c r="D4460">
        <v>119465</v>
      </c>
      <c r="E4460">
        <v>119885</v>
      </c>
    </row>
    <row r="4461" spans="1:5" x14ac:dyDescent="0.25">
      <c r="A4461" s="2">
        <v>45119.458333333336</v>
      </c>
      <c r="B4461">
        <v>120210</v>
      </c>
      <c r="C4461">
        <v>120370</v>
      </c>
      <c r="D4461">
        <v>120000</v>
      </c>
      <c r="E4461">
        <v>120285</v>
      </c>
    </row>
    <row r="4462" spans="1:5" x14ac:dyDescent="0.25">
      <c r="A4462" s="2">
        <v>45119.416666666664</v>
      </c>
      <c r="B4462">
        <v>119935</v>
      </c>
      <c r="C4462">
        <v>120475</v>
      </c>
      <c r="D4462">
        <v>119690</v>
      </c>
      <c r="E4462">
        <v>120210</v>
      </c>
    </row>
    <row r="4463" spans="1:5" x14ac:dyDescent="0.25">
      <c r="A4463" s="2">
        <v>45119.375</v>
      </c>
      <c r="B4463">
        <v>119505</v>
      </c>
      <c r="C4463">
        <v>120355</v>
      </c>
      <c r="D4463">
        <v>119140</v>
      </c>
      <c r="E4463">
        <v>119930</v>
      </c>
    </row>
    <row r="4464" spans="1:5" x14ac:dyDescent="0.25">
      <c r="A4464" s="2">
        <v>45118.708333333336</v>
      </c>
      <c r="B4464">
        <v>118955</v>
      </c>
      <c r="C4464">
        <v>119200</v>
      </c>
      <c r="D4464">
        <v>118780</v>
      </c>
      <c r="E4464">
        <v>119200</v>
      </c>
    </row>
    <row r="4465" spans="1:5" x14ac:dyDescent="0.25">
      <c r="A4465" s="2">
        <v>45118.666666666664</v>
      </c>
      <c r="B4465">
        <v>118915</v>
      </c>
      <c r="C4465">
        <v>119190</v>
      </c>
      <c r="D4465">
        <v>118895</v>
      </c>
      <c r="E4465">
        <v>118955</v>
      </c>
    </row>
    <row r="4466" spans="1:5" x14ac:dyDescent="0.25">
      <c r="A4466" s="2">
        <v>45118.625</v>
      </c>
      <c r="B4466">
        <v>118935</v>
      </c>
      <c r="C4466">
        <v>118980</v>
      </c>
      <c r="D4466">
        <v>118680</v>
      </c>
      <c r="E4466">
        <v>118920</v>
      </c>
    </row>
    <row r="4467" spans="1:5" x14ac:dyDescent="0.25">
      <c r="A4467" s="2">
        <v>45118.583333333336</v>
      </c>
      <c r="B4467">
        <v>118905</v>
      </c>
      <c r="C4467">
        <v>119070</v>
      </c>
      <c r="D4467">
        <v>118815</v>
      </c>
      <c r="E4467">
        <v>118935</v>
      </c>
    </row>
    <row r="4468" spans="1:5" x14ac:dyDescent="0.25">
      <c r="A4468" s="2">
        <v>45118.541666666664</v>
      </c>
      <c r="B4468">
        <v>118225</v>
      </c>
      <c r="C4468">
        <v>118950</v>
      </c>
      <c r="D4468">
        <v>118190</v>
      </c>
      <c r="E4468">
        <v>118905</v>
      </c>
    </row>
    <row r="4469" spans="1:5" x14ac:dyDescent="0.25">
      <c r="A4469" s="2">
        <v>45118.5</v>
      </c>
      <c r="B4469">
        <v>117790</v>
      </c>
      <c r="C4469">
        <v>118480</v>
      </c>
      <c r="D4469">
        <v>117500</v>
      </c>
      <c r="E4469">
        <v>118225</v>
      </c>
    </row>
    <row r="4470" spans="1:5" x14ac:dyDescent="0.25">
      <c r="A4470" s="2">
        <v>45118.458333333336</v>
      </c>
      <c r="B4470">
        <v>117495</v>
      </c>
      <c r="C4470">
        <v>117935</v>
      </c>
      <c r="D4470">
        <v>117420</v>
      </c>
      <c r="E4470">
        <v>117790</v>
      </c>
    </row>
    <row r="4471" spans="1:5" x14ac:dyDescent="0.25">
      <c r="A4471" s="2">
        <v>45118.416666666664</v>
      </c>
      <c r="B4471">
        <v>118875</v>
      </c>
      <c r="C4471">
        <v>119055</v>
      </c>
      <c r="D4471">
        <v>117030</v>
      </c>
      <c r="E4471">
        <v>117495</v>
      </c>
    </row>
    <row r="4472" spans="1:5" x14ac:dyDescent="0.25">
      <c r="A4472" s="2">
        <v>45118.375</v>
      </c>
      <c r="B4472">
        <v>119720</v>
      </c>
      <c r="C4472">
        <v>119800</v>
      </c>
      <c r="D4472">
        <v>118680</v>
      </c>
      <c r="E4472">
        <v>118875</v>
      </c>
    </row>
    <row r="4473" spans="1:5" x14ac:dyDescent="0.25">
      <c r="A4473" s="2">
        <v>45117.708333333336</v>
      </c>
      <c r="B4473">
        <v>119570</v>
      </c>
      <c r="C4473">
        <v>119575</v>
      </c>
      <c r="D4473">
        <v>119015</v>
      </c>
      <c r="E4473">
        <v>119105</v>
      </c>
    </row>
    <row r="4474" spans="1:5" x14ac:dyDescent="0.25">
      <c r="A4474" s="2">
        <v>45117.666666666664</v>
      </c>
      <c r="B4474">
        <v>119615</v>
      </c>
      <c r="C4474">
        <v>119675</v>
      </c>
      <c r="D4474">
        <v>119335</v>
      </c>
      <c r="E4474">
        <v>119570</v>
      </c>
    </row>
    <row r="4475" spans="1:5" x14ac:dyDescent="0.25">
      <c r="A4475" s="2">
        <v>45117.625</v>
      </c>
      <c r="B4475">
        <v>119680</v>
      </c>
      <c r="C4475">
        <v>119750</v>
      </c>
      <c r="D4475">
        <v>119345</v>
      </c>
      <c r="E4475">
        <v>119615</v>
      </c>
    </row>
    <row r="4476" spans="1:5" x14ac:dyDescent="0.25">
      <c r="A4476" s="2">
        <v>45117.583333333336</v>
      </c>
      <c r="B4476">
        <v>119740</v>
      </c>
      <c r="C4476">
        <v>119785</v>
      </c>
      <c r="D4476">
        <v>119525</v>
      </c>
      <c r="E4476">
        <v>119675</v>
      </c>
    </row>
    <row r="4477" spans="1:5" x14ac:dyDescent="0.25">
      <c r="A4477" s="2">
        <v>45117.541666666664</v>
      </c>
      <c r="B4477">
        <v>120225</v>
      </c>
      <c r="C4477">
        <v>120280</v>
      </c>
      <c r="D4477">
        <v>119545</v>
      </c>
      <c r="E4477">
        <v>119735</v>
      </c>
    </row>
    <row r="4478" spans="1:5" x14ac:dyDescent="0.25">
      <c r="A4478" s="2">
        <v>45117.5</v>
      </c>
      <c r="B4478">
        <v>120005</v>
      </c>
      <c r="C4478">
        <v>120300</v>
      </c>
      <c r="D4478">
        <v>119640</v>
      </c>
      <c r="E4478">
        <v>120230</v>
      </c>
    </row>
    <row r="4479" spans="1:5" x14ac:dyDescent="0.25">
      <c r="A4479" s="2">
        <v>45117.458333333336</v>
      </c>
      <c r="B4479">
        <v>119895</v>
      </c>
      <c r="C4479">
        <v>120275</v>
      </c>
      <c r="D4479">
        <v>119790</v>
      </c>
      <c r="E4479">
        <v>120000</v>
      </c>
    </row>
    <row r="4480" spans="1:5" x14ac:dyDescent="0.25">
      <c r="A4480" s="2">
        <v>45117.416666666664</v>
      </c>
      <c r="B4480">
        <v>119920</v>
      </c>
      <c r="C4480">
        <v>120175</v>
      </c>
      <c r="D4480">
        <v>119560</v>
      </c>
      <c r="E4480">
        <v>119895</v>
      </c>
    </row>
    <row r="4481" spans="1:5" x14ac:dyDescent="0.25">
      <c r="A4481" s="2">
        <v>45117.375</v>
      </c>
      <c r="B4481">
        <v>119930</v>
      </c>
      <c r="C4481">
        <v>120190</v>
      </c>
      <c r="D4481">
        <v>119615</v>
      </c>
      <c r="E4481">
        <v>119920</v>
      </c>
    </row>
    <row r="4482" spans="1:5" x14ac:dyDescent="0.25">
      <c r="A4482" s="2">
        <v>45114.708333333336</v>
      </c>
      <c r="B4482">
        <v>120500</v>
      </c>
      <c r="C4482">
        <v>120545</v>
      </c>
      <c r="D4482">
        <v>120120</v>
      </c>
      <c r="E4482">
        <v>120120</v>
      </c>
    </row>
    <row r="4483" spans="1:5" x14ac:dyDescent="0.25">
      <c r="A4483" s="2">
        <v>45114.666666666664</v>
      </c>
      <c r="B4483">
        <v>121020</v>
      </c>
      <c r="C4483">
        <v>121075</v>
      </c>
      <c r="D4483">
        <v>120435</v>
      </c>
      <c r="E4483">
        <v>120500</v>
      </c>
    </row>
    <row r="4484" spans="1:5" x14ac:dyDescent="0.25">
      <c r="A4484" s="2">
        <v>45114.625</v>
      </c>
      <c r="B4484">
        <v>120975</v>
      </c>
      <c r="C4484">
        <v>121215</v>
      </c>
      <c r="D4484">
        <v>120915</v>
      </c>
      <c r="E4484">
        <v>121025</v>
      </c>
    </row>
    <row r="4485" spans="1:5" x14ac:dyDescent="0.25">
      <c r="A4485" s="2">
        <v>45114.583333333336</v>
      </c>
      <c r="B4485">
        <v>120860</v>
      </c>
      <c r="C4485">
        <v>121115</v>
      </c>
      <c r="D4485">
        <v>120810</v>
      </c>
      <c r="E4485">
        <v>120975</v>
      </c>
    </row>
    <row r="4486" spans="1:5" x14ac:dyDescent="0.25">
      <c r="A4486" s="2">
        <v>45114.541666666664</v>
      </c>
      <c r="B4486">
        <v>120680</v>
      </c>
      <c r="C4486">
        <v>120985</v>
      </c>
      <c r="D4486">
        <v>120570</v>
      </c>
      <c r="E4486">
        <v>120855</v>
      </c>
    </row>
    <row r="4487" spans="1:5" x14ac:dyDescent="0.25">
      <c r="A4487" s="2">
        <v>45114.5</v>
      </c>
      <c r="B4487">
        <v>120295</v>
      </c>
      <c r="C4487">
        <v>120700</v>
      </c>
      <c r="D4487">
        <v>120255</v>
      </c>
      <c r="E4487">
        <v>120680</v>
      </c>
    </row>
    <row r="4488" spans="1:5" x14ac:dyDescent="0.25">
      <c r="A4488" s="2">
        <v>45114.458333333336</v>
      </c>
      <c r="B4488">
        <v>120260</v>
      </c>
      <c r="C4488">
        <v>120950</v>
      </c>
      <c r="D4488">
        <v>120130</v>
      </c>
      <c r="E4488">
        <v>120295</v>
      </c>
    </row>
    <row r="4489" spans="1:5" x14ac:dyDescent="0.25">
      <c r="A4489" s="2">
        <v>45114.416666666664</v>
      </c>
      <c r="B4489">
        <v>119430</v>
      </c>
      <c r="C4489">
        <v>120630</v>
      </c>
      <c r="D4489">
        <v>119200</v>
      </c>
      <c r="E4489">
        <v>120260</v>
      </c>
    </row>
    <row r="4490" spans="1:5" x14ac:dyDescent="0.25">
      <c r="A4490" s="2">
        <v>45114.375</v>
      </c>
      <c r="B4490">
        <v>119585</v>
      </c>
      <c r="C4490">
        <v>120215</v>
      </c>
      <c r="D4490">
        <v>119210</v>
      </c>
      <c r="E4490">
        <v>119430</v>
      </c>
    </row>
    <row r="4491" spans="1:5" x14ac:dyDescent="0.25">
      <c r="A4491" s="2">
        <v>45113.708333333336</v>
      </c>
      <c r="B4491">
        <v>119045</v>
      </c>
      <c r="C4491">
        <v>119185</v>
      </c>
      <c r="D4491">
        <v>118865</v>
      </c>
      <c r="E4491">
        <v>119150</v>
      </c>
    </row>
    <row r="4492" spans="1:5" x14ac:dyDescent="0.25">
      <c r="A4492" s="2">
        <v>45113.666666666664</v>
      </c>
      <c r="B4492">
        <v>119235</v>
      </c>
      <c r="C4492">
        <v>119280</v>
      </c>
      <c r="D4492">
        <v>119000</v>
      </c>
      <c r="E4492">
        <v>119045</v>
      </c>
    </row>
    <row r="4493" spans="1:5" x14ac:dyDescent="0.25">
      <c r="A4493" s="2">
        <v>45113.625</v>
      </c>
      <c r="B4493">
        <v>119145</v>
      </c>
      <c r="C4493">
        <v>119435</v>
      </c>
      <c r="D4493">
        <v>119125</v>
      </c>
      <c r="E4493">
        <v>119240</v>
      </c>
    </row>
    <row r="4494" spans="1:5" x14ac:dyDescent="0.25">
      <c r="A4494" s="2">
        <v>45113.583333333336</v>
      </c>
      <c r="B4494">
        <v>119055</v>
      </c>
      <c r="C4494">
        <v>119290</v>
      </c>
      <c r="D4494">
        <v>119045</v>
      </c>
      <c r="E4494">
        <v>119145</v>
      </c>
    </row>
    <row r="4495" spans="1:5" x14ac:dyDescent="0.25">
      <c r="A4495" s="2">
        <v>45113.541666666664</v>
      </c>
      <c r="B4495">
        <v>118895</v>
      </c>
      <c r="C4495">
        <v>119250</v>
      </c>
      <c r="D4495">
        <v>118650</v>
      </c>
      <c r="E4495">
        <v>119050</v>
      </c>
    </row>
    <row r="4496" spans="1:5" x14ac:dyDescent="0.25">
      <c r="A4496" s="2">
        <v>45113.5</v>
      </c>
      <c r="B4496">
        <v>118815</v>
      </c>
      <c r="C4496">
        <v>119090</v>
      </c>
      <c r="D4496">
        <v>118710</v>
      </c>
      <c r="E4496">
        <v>118890</v>
      </c>
    </row>
    <row r="4497" spans="1:5" x14ac:dyDescent="0.25">
      <c r="A4497" s="2">
        <v>45113.458333333336</v>
      </c>
      <c r="B4497">
        <v>119525</v>
      </c>
      <c r="C4497">
        <v>119585</v>
      </c>
      <c r="D4497">
        <v>118775</v>
      </c>
      <c r="E4497">
        <v>118815</v>
      </c>
    </row>
    <row r="4498" spans="1:5" x14ac:dyDescent="0.25">
      <c r="A4498" s="2">
        <v>45113.416666666664</v>
      </c>
      <c r="B4498">
        <v>120195</v>
      </c>
      <c r="C4498">
        <v>120505</v>
      </c>
      <c r="D4498">
        <v>119505</v>
      </c>
      <c r="E4498">
        <v>119525</v>
      </c>
    </row>
    <row r="4499" spans="1:5" x14ac:dyDescent="0.25">
      <c r="A4499" s="2">
        <v>45113.375</v>
      </c>
      <c r="B4499">
        <v>121000</v>
      </c>
      <c r="C4499">
        <v>121005</v>
      </c>
      <c r="D4499">
        <v>120000</v>
      </c>
      <c r="E4499">
        <v>120195</v>
      </c>
    </row>
    <row r="4500" spans="1:5" x14ac:dyDescent="0.25">
      <c r="A4500" s="2">
        <v>45112.708333333336</v>
      </c>
      <c r="B4500">
        <v>121380</v>
      </c>
      <c r="C4500">
        <v>121490</v>
      </c>
      <c r="D4500">
        <v>121155</v>
      </c>
      <c r="E4500">
        <v>121170</v>
      </c>
    </row>
    <row r="4501" spans="1:5" x14ac:dyDescent="0.25">
      <c r="A4501" s="2">
        <v>45112.666666666664</v>
      </c>
      <c r="B4501">
        <v>121430</v>
      </c>
      <c r="C4501">
        <v>121620</v>
      </c>
      <c r="D4501">
        <v>121200</v>
      </c>
      <c r="E4501">
        <v>121380</v>
      </c>
    </row>
    <row r="4502" spans="1:5" x14ac:dyDescent="0.25">
      <c r="A4502" s="2">
        <v>45112.625</v>
      </c>
      <c r="B4502">
        <v>121755</v>
      </c>
      <c r="C4502">
        <v>121985</v>
      </c>
      <c r="D4502">
        <v>121350</v>
      </c>
      <c r="E4502">
        <v>121435</v>
      </c>
    </row>
    <row r="4503" spans="1:5" x14ac:dyDescent="0.25">
      <c r="A4503" s="2">
        <v>45112.583333333336</v>
      </c>
      <c r="B4503">
        <v>121430</v>
      </c>
      <c r="C4503">
        <v>121810</v>
      </c>
      <c r="D4503">
        <v>121365</v>
      </c>
      <c r="E4503">
        <v>121750</v>
      </c>
    </row>
    <row r="4504" spans="1:5" x14ac:dyDescent="0.25">
      <c r="A4504" s="2">
        <v>45112.541666666664</v>
      </c>
      <c r="B4504">
        <v>121070</v>
      </c>
      <c r="C4504">
        <v>121545</v>
      </c>
      <c r="D4504">
        <v>120930</v>
      </c>
      <c r="E4504">
        <v>121430</v>
      </c>
    </row>
    <row r="4505" spans="1:5" x14ac:dyDescent="0.25">
      <c r="A4505" s="2">
        <v>45112.5</v>
      </c>
      <c r="B4505">
        <v>121045</v>
      </c>
      <c r="C4505">
        <v>121175</v>
      </c>
      <c r="D4505">
        <v>120790</v>
      </c>
      <c r="E4505">
        <v>121070</v>
      </c>
    </row>
    <row r="4506" spans="1:5" x14ac:dyDescent="0.25">
      <c r="A4506" s="2">
        <v>45112.458333333336</v>
      </c>
      <c r="B4506">
        <v>120725</v>
      </c>
      <c r="C4506">
        <v>121525</v>
      </c>
      <c r="D4506">
        <v>120655</v>
      </c>
      <c r="E4506">
        <v>121045</v>
      </c>
    </row>
    <row r="4507" spans="1:5" x14ac:dyDescent="0.25">
      <c r="A4507" s="2">
        <v>45112.416666666664</v>
      </c>
      <c r="B4507">
        <v>120180</v>
      </c>
      <c r="C4507">
        <v>120965</v>
      </c>
      <c r="D4507">
        <v>120095</v>
      </c>
      <c r="E4507">
        <v>120725</v>
      </c>
    </row>
    <row r="4508" spans="1:5" x14ac:dyDescent="0.25">
      <c r="A4508" s="2">
        <v>45112.375</v>
      </c>
      <c r="B4508">
        <v>120370</v>
      </c>
      <c r="C4508">
        <v>120695</v>
      </c>
      <c r="D4508">
        <v>119730</v>
      </c>
      <c r="E4508">
        <v>120180</v>
      </c>
    </row>
    <row r="4509" spans="1:5" x14ac:dyDescent="0.25">
      <c r="A4509" s="2">
        <v>45111.708333333336</v>
      </c>
      <c r="B4509">
        <v>120840</v>
      </c>
      <c r="C4509">
        <v>120895</v>
      </c>
      <c r="D4509">
        <v>120605</v>
      </c>
      <c r="E4509">
        <v>120895</v>
      </c>
    </row>
    <row r="4510" spans="1:5" x14ac:dyDescent="0.25">
      <c r="A4510" s="2">
        <v>45111.666666666664</v>
      </c>
      <c r="B4510">
        <v>120895</v>
      </c>
      <c r="C4510">
        <v>121110</v>
      </c>
      <c r="D4510">
        <v>120785</v>
      </c>
      <c r="E4510">
        <v>120845</v>
      </c>
    </row>
    <row r="4511" spans="1:5" x14ac:dyDescent="0.25">
      <c r="A4511" s="2">
        <v>45111.625</v>
      </c>
      <c r="B4511">
        <v>120740</v>
      </c>
      <c r="C4511">
        <v>120960</v>
      </c>
      <c r="D4511">
        <v>120485</v>
      </c>
      <c r="E4511">
        <v>120895</v>
      </c>
    </row>
    <row r="4512" spans="1:5" x14ac:dyDescent="0.25">
      <c r="A4512" s="2">
        <v>45111.583333333336</v>
      </c>
      <c r="B4512">
        <v>121215</v>
      </c>
      <c r="C4512">
        <v>121260</v>
      </c>
      <c r="D4512">
        <v>120655</v>
      </c>
      <c r="E4512">
        <v>120740</v>
      </c>
    </row>
    <row r="4513" spans="1:5" x14ac:dyDescent="0.25">
      <c r="A4513" s="2">
        <v>45111.541666666664</v>
      </c>
      <c r="B4513">
        <v>121165</v>
      </c>
      <c r="C4513">
        <v>121330</v>
      </c>
      <c r="D4513">
        <v>121060</v>
      </c>
      <c r="E4513">
        <v>121210</v>
      </c>
    </row>
    <row r="4514" spans="1:5" x14ac:dyDescent="0.25">
      <c r="A4514" s="2">
        <v>45111.5</v>
      </c>
      <c r="B4514">
        <v>120945</v>
      </c>
      <c r="C4514">
        <v>121335</v>
      </c>
      <c r="D4514">
        <v>120940</v>
      </c>
      <c r="E4514">
        <v>121165</v>
      </c>
    </row>
    <row r="4515" spans="1:5" x14ac:dyDescent="0.25">
      <c r="A4515" s="2">
        <v>45111.458333333336</v>
      </c>
      <c r="B4515">
        <v>121005</v>
      </c>
      <c r="C4515">
        <v>121445</v>
      </c>
      <c r="D4515">
        <v>120755</v>
      </c>
      <c r="E4515">
        <v>120945</v>
      </c>
    </row>
    <row r="4516" spans="1:5" x14ac:dyDescent="0.25">
      <c r="A4516" s="2">
        <v>45111.416666666664</v>
      </c>
      <c r="B4516">
        <v>121095</v>
      </c>
      <c r="C4516">
        <v>121255</v>
      </c>
      <c r="D4516">
        <v>120715</v>
      </c>
      <c r="E4516">
        <v>121010</v>
      </c>
    </row>
    <row r="4517" spans="1:5" x14ac:dyDescent="0.25">
      <c r="A4517" s="2">
        <v>45111.375</v>
      </c>
      <c r="B4517">
        <v>121440</v>
      </c>
      <c r="C4517">
        <v>121590</v>
      </c>
      <c r="D4517">
        <v>121080</v>
      </c>
      <c r="E4517">
        <v>121095</v>
      </c>
    </row>
    <row r="4518" spans="1:5" x14ac:dyDescent="0.25">
      <c r="A4518" s="2">
        <v>45110.708333333336</v>
      </c>
      <c r="B4518">
        <v>121605</v>
      </c>
      <c r="C4518">
        <v>121720</v>
      </c>
      <c r="D4518">
        <v>121500</v>
      </c>
      <c r="E4518">
        <v>121640</v>
      </c>
    </row>
    <row r="4519" spans="1:5" x14ac:dyDescent="0.25">
      <c r="A4519" s="2">
        <v>45110.666666666664</v>
      </c>
      <c r="B4519">
        <v>121480</v>
      </c>
      <c r="C4519">
        <v>121640</v>
      </c>
      <c r="D4519">
        <v>121375</v>
      </c>
      <c r="E4519">
        <v>121605</v>
      </c>
    </row>
    <row r="4520" spans="1:5" x14ac:dyDescent="0.25">
      <c r="A4520" s="2">
        <v>45110.625</v>
      </c>
      <c r="B4520">
        <v>121295</v>
      </c>
      <c r="C4520">
        <v>121550</v>
      </c>
      <c r="D4520">
        <v>121285</v>
      </c>
      <c r="E4520">
        <v>121480</v>
      </c>
    </row>
    <row r="4521" spans="1:5" x14ac:dyDescent="0.25">
      <c r="A4521" s="2">
        <v>45110.583333333336</v>
      </c>
      <c r="B4521">
        <v>121565</v>
      </c>
      <c r="C4521">
        <v>121740</v>
      </c>
      <c r="D4521">
        <v>121280</v>
      </c>
      <c r="E4521">
        <v>121295</v>
      </c>
    </row>
    <row r="4522" spans="1:5" x14ac:dyDescent="0.25">
      <c r="A4522" s="2">
        <v>45110.541666666664</v>
      </c>
      <c r="B4522">
        <v>121510</v>
      </c>
      <c r="C4522">
        <v>121610</v>
      </c>
      <c r="D4522">
        <v>121390</v>
      </c>
      <c r="E4522">
        <v>121570</v>
      </c>
    </row>
    <row r="4523" spans="1:5" x14ac:dyDescent="0.25">
      <c r="A4523" s="2">
        <v>45110.5</v>
      </c>
      <c r="B4523">
        <v>121425</v>
      </c>
      <c r="C4523">
        <v>121660</v>
      </c>
      <c r="D4523">
        <v>121270</v>
      </c>
      <c r="E4523">
        <v>121515</v>
      </c>
    </row>
    <row r="4524" spans="1:5" x14ac:dyDescent="0.25">
      <c r="A4524" s="2">
        <v>45110.458333333336</v>
      </c>
      <c r="B4524">
        <v>121135</v>
      </c>
      <c r="C4524">
        <v>121575</v>
      </c>
      <c r="D4524">
        <v>121105</v>
      </c>
      <c r="E4524">
        <v>121430</v>
      </c>
    </row>
    <row r="4525" spans="1:5" x14ac:dyDescent="0.25">
      <c r="A4525" s="2">
        <v>45110.416666666664</v>
      </c>
      <c r="B4525">
        <v>120500</v>
      </c>
      <c r="C4525">
        <v>121440</v>
      </c>
      <c r="D4525">
        <v>120270</v>
      </c>
      <c r="E4525">
        <v>121140</v>
      </c>
    </row>
    <row r="4526" spans="1:5" x14ac:dyDescent="0.25">
      <c r="A4526" s="2">
        <v>45110.375</v>
      </c>
      <c r="B4526">
        <v>119985</v>
      </c>
      <c r="C4526">
        <v>120665</v>
      </c>
      <c r="D4526">
        <v>119900</v>
      </c>
      <c r="E4526">
        <v>120505</v>
      </c>
    </row>
    <row r="4527" spans="1:5" x14ac:dyDescent="0.25">
      <c r="A4527" s="2">
        <v>45107.708333333336</v>
      </c>
      <c r="B4527">
        <v>120005</v>
      </c>
      <c r="C4527">
        <v>120055</v>
      </c>
      <c r="D4527">
        <v>119450</v>
      </c>
      <c r="E4527">
        <v>119500</v>
      </c>
    </row>
    <row r="4528" spans="1:5" x14ac:dyDescent="0.25">
      <c r="A4528" s="2">
        <v>45107.666666666664</v>
      </c>
      <c r="B4528">
        <v>120775</v>
      </c>
      <c r="C4528">
        <v>120780</v>
      </c>
      <c r="D4528">
        <v>119965</v>
      </c>
      <c r="E4528">
        <v>120000</v>
      </c>
    </row>
    <row r="4529" spans="1:5" x14ac:dyDescent="0.25">
      <c r="A4529" s="2">
        <v>45107.625</v>
      </c>
      <c r="B4529">
        <v>120445</v>
      </c>
      <c r="C4529">
        <v>120885</v>
      </c>
      <c r="D4529">
        <v>120335</v>
      </c>
      <c r="E4529">
        <v>120775</v>
      </c>
    </row>
    <row r="4530" spans="1:5" x14ac:dyDescent="0.25">
      <c r="A4530" s="2">
        <v>45107.583333333336</v>
      </c>
      <c r="B4530">
        <v>120975</v>
      </c>
      <c r="C4530">
        <v>120990</v>
      </c>
      <c r="D4530">
        <v>120050</v>
      </c>
      <c r="E4530">
        <v>120450</v>
      </c>
    </row>
    <row r="4531" spans="1:5" x14ac:dyDescent="0.25">
      <c r="A4531" s="2">
        <v>45107.541666666664</v>
      </c>
      <c r="B4531">
        <v>120955</v>
      </c>
      <c r="C4531">
        <v>121115</v>
      </c>
      <c r="D4531">
        <v>120765</v>
      </c>
      <c r="E4531">
        <v>120970</v>
      </c>
    </row>
    <row r="4532" spans="1:5" x14ac:dyDescent="0.25">
      <c r="A4532" s="2">
        <v>45107.5</v>
      </c>
      <c r="B4532">
        <v>120965</v>
      </c>
      <c r="C4532">
        <v>121120</v>
      </c>
      <c r="D4532">
        <v>120540</v>
      </c>
      <c r="E4532">
        <v>120955</v>
      </c>
    </row>
    <row r="4533" spans="1:5" x14ac:dyDescent="0.25">
      <c r="A4533" s="2">
        <v>45107.458333333336</v>
      </c>
      <c r="B4533">
        <v>121025</v>
      </c>
      <c r="C4533">
        <v>121370</v>
      </c>
      <c r="D4533">
        <v>120595</v>
      </c>
      <c r="E4533">
        <v>120970</v>
      </c>
    </row>
    <row r="4534" spans="1:5" x14ac:dyDescent="0.25">
      <c r="A4534" s="2">
        <v>45107.416666666664</v>
      </c>
      <c r="B4534">
        <v>121355</v>
      </c>
      <c r="C4534">
        <v>121510</v>
      </c>
      <c r="D4534">
        <v>120685</v>
      </c>
      <c r="E4534">
        <v>121030</v>
      </c>
    </row>
    <row r="4535" spans="1:5" x14ac:dyDescent="0.25">
      <c r="A4535" s="2">
        <v>45107.375</v>
      </c>
      <c r="B4535">
        <v>120860</v>
      </c>
      <c r="C4535">
        <v>121550</v>
      </c>
      <c r="D4535">
        <v>120575</v>
      </c>
      <c r="E4535">
        <v>121350</v>
      </c>
    </row>
    <row r="4536" spans="1:5" x14ac:dyDescent="0.25">
      <c r="A4536" s="2">
        <v>45106.708333333336</v>
      </c>
      <c r="B4536">
        <v>120600</v>
      </c>
      <c r="C4536">
        <v>120780</v>
      </c>
      <c r="D4536">
        <v>120365</v>
      </c>
      <c r="E4536">
        <v>120765</v>
      </c>
    </row>
    <row r="4537" spans="1:5" x14ac:dyDescent="0.25">
      <c r="A4537" s="2">
        <v>45106.666666666664</v>
      </c>
      <c r="B4537">
        <v>119950</v>
      </c>
      <c r="C4537">
        <v>120640</v>
      </c>
      <c r="D4537">
        <v>119950</v>
      </c>
      <c r="E4537">
        <v>120600</v>
      </c>
    </row>
    <row r="4538" spans="1:5" x14ac:dyDescent="0.25">
      <c r="A4538" s="2">
        <v>45106.625</v>
      </c>
      <c r="B4538">
        <v>120030</v>
      </c>
      <c r="C4538">
        <v>120260</v>
      </c>
      <c r="D4538">
        <v>119840</v>
      </c>
      <c r="E4538">
        <v>119955</v>
      </c>
    </row>
    <row r="4539" spans="1:5" x14ac:dyDescent="0.25">
      <c r="A4539" s="2">
        <v>45106.583333333336</v>
      </c>
      <c r="B4539">
        <v>120045</v>
      </c>
      <c r="C4539">
        <v>120050</v>
      </c>
      <c r="D4539">
        <v>119830</v>
      </c>
      <c r="E4539">
        <v>120030</v>
      </c>
    </row>
    <row r="4540" spans="1:5" x14ac:dyDescent="0.25">
      <c r="A4540" s="2">
        <v>45106.541666666664</v>
      </c>
      <c r="B4540">
        <v>120250</v>
      </c>
      <c r="C4540">
        <v>120265</v>
      </c>
      <c r="D4540">
        <v>119985</v>
      </c>
      <c r="E4540">
        <v>120045</v>
      </c>
    </row>
    <row r="4541" spans="1:5" x14ac:dyDescent="0.25">
      <c r="A4541" s="2">
        <v>45106.5</v>
      </c>
      <c r="B4541">
        <v>119490</v>
      </c>
      <c r="C4541">
        <v>120250</v>
      </c>
      <c r="D4541">
        <v>119490</v>
      </c>
      <c r="E4541">
        <v>120245</v>
      </c>
    </row>
    <row r="4542" spans="1:5" x14ac:dyDescent="0.25">
      <c r="A4542" s="2">
        <v>45106.458333333336</v>
      </c>
      <c r="B4542">
        <v>119600</v>
      </c>
      <c r="C4542">
        <v>119685</v>
      </c>
      <c r="D4542">
        <v>119190</v>
      </c>
      <c r="E4542">
        <v>119495</v>
      </c>
    </row>
    <row r="4543" spans="1:5" x14ac:dyDescent="0.25">
      <c r="A4543" s="2">
        <v>45106.416666666664</v>
      </c>
      <c r="B4543">
        <v>119070</v>
      </c>
      <c r="C4543">
        <v>119785</v>
      </c>
      <c r="D4543">
        <v>118770</v>
      </c>
      <c r="E4543">
        <v>119600</v>
      </c>
    </row>
    <row r="4544" spans="1:5" x14ac:dyDescent="0.25">
      <c r="A4544" s="2">
        <v>45106.375</v>
      </c>
      <c r="B4544">
        <v>119115</v>
      </c>
      <c r="C4544">
        <v>119210</v>
      </c>
      <c r="D4544">
        <v>118375</v>
      </c>
      <c r="E4544">
        <v>119070</v>
      </c>
    </row>
    <row r="4545" spans="1:5" x14ac:dyDescent="0.25">
      <c r="A4545" s="2">
        <v>45105.708333333336</v>
      </c>
      <c r="B4545">
        <v>118745</v>
      </c>
      <c r="C4545">
        <v>118915</v>
      </c>
      <c r="D4545">
        <v>118530</v>
      </c>
      <c r="E4545">
        <v>118570</v>
      </c>
    </row>
    <row r="4546" spans="1:5" x14ac:dyDescent="0.25">
      <c r="A4546" s="2">
        <v>45105.666666666664</v>
      </c>
      <c r="B4546">
        <v>118985</v>
      </c>
      <c r="C4546">
        <v>119130</v>
      </c>
      <c r="D4546">
        <v>118450</v>
      </c>
      <c r="E4546">
        <v>118745</v>
      </c>
    </row>
    <row r="4547" spans="1:5" x14ac:dyDescent="0.25">
      <c r="A4547" s="2">
        <v>45105.625</v>
      </c>
      <c r="B4547">
        <v>118755</v>
      </c>
      <c r="C4547">
        <v>119090</v>
      </c>
      <c r="D4547">
        <v>118650</v>
      </c>
      <c r="E4547">
        <v>118985</v>
      </c>
    </row>
    <row r="4548" spans="1:5" x14ac:dyDescent="0.25">
      <c r="A4548" s="2">
        <v>45105.583333333336</v>
      </c>
      <c r="B4548">
        <v>119400</v>
      </c>
      <c r="C4548">
        <v>119505</v>
      </c>
      <c r="D4548">
        <v>118670</v>
      </c>
      <c r="E4548">
        <v>118750</v>
      </c>
    </row>
    <row r="4549" spans="1:5" x14ac:dyDescent="0.25">
      <c r="A4549" s="2">
        <v>45105.541666666664</v>
      </c>
      <c r="B4549">
        <v>119520</v>
      </c>
      <c r="C4549">
        <v>119685</v>
      </c>
      <c r="D4549">
        <v>119315</v>
      </c>
      <c r="E4549">
        <v>119405</v>
      </c>
    </row>
    <row r="4550" spans="1:5" x14ac:dyDescent="0.25">
      <c r="A4550" s="2">
        <v>45105.5</v>
      </c>
      <c r="B4550">
        <v>119415</v>
      </c>
      <c r="C4550">
        <v>119950</v>
      </c>
      <c r="D4550">
        <v>119285</v>
      </c>
      <c r="E4550">
        <v>119515</v>
      </c>
    </row>
    <row r="4551" spans="1:5" x14ac:dyDescent="0.25">
      <c r="A4551" s="2">
        <v>45105.458333333336</v>
      </c>
      <c r="B4551">
        <v>119360</v>
      </c>
      <c r="C4551">
        <v>119535</v>
      </c>
      <c r="D4551">
        <v>119110</v>
      </c>
      <c r="E4551">
        <v>119410</v>
      </c>
    </row>
    <row r="4552" spans="1:5" x14ac:dyDescent="0.25">
      <c r="A4552" s="2">
        <v>45105.416666666664</v>
      </c>
      <c r="B4552">
        <v>119335</v>
      </c>
      <c r="C4552">
        <v>119895</v>
      </c>
      <c r="D4552">
        <v>118950</v>
      </c>
      <c r="E4552">
        <v>119360</v>
      </c>
    </row>
    <row r="4553" spans="1:5" x14ac:dyDescent="0.25">
      <c r="A4553" s="2">
        <v>45105.375</v>
      </c>
      <c r="B4553">
        <v>119650</v>
      </c>
      <c r="C4553">
        <v>119765</v>
      </c>
      <c r="D4553">
        <v>118930</v>
      </c>
      <c r="E4553">
        <v>119335</v>
      </c>
    </row>
    <row r="4554" spans="1:5" x14ac:dyDescent="0.25">
      <c r="A4554" s="2">
        <v>45104.708333333336</v>
      </c>
      <c r="B4554">
        <v>119665</v>
      </c>
      <c r="C4554">
        <v>119720</v>
      </c>
      <c r="D4554">
        <v>119435</v>
      </c>
      <c r="E4554">
        <v>119435</v>
      </c>
    </row>
    <row r="4555" spans="1:5" x14ac:dyDescent="0.25">
      <c r="A4555" s="2">
        <v>45104.666666666664</v>
      </c>
      <c r="B4555">
        <v>119115</v>
      </c>
      <c r="C4555">
        <v>119725</v>
      </c>
      <c r="D4555">
        <v>119110</v>
      </c>
      <c r="E4555">
        <v>119665</v>
      </c>
    </row>
    <row r="4556" spans="1:5" x14ac:dyDescent="0.25">
      <c r="A4556" s="2">
        <v>45104.625</v>
      </c>
      <c r="B4556">
        <v>119240</v>
      </c>
      <c r="C4556">
        <v>119265</v>
      </c>
      <c r="D4556">
        <v>118970</v>
      </c>
      <c r="E4556">
        <v>119115</v>
      </c>
    </row>
    <row r="4557" spans="1:5" x14ac:dyDescent="0.25">
      <c r="A4557" s="2">
        <v>45104.583333333336</v>
      </c>
      <c r="B4557">
        <v>119025</v>
      </c>
      <c r="C4557">
        <v>119395</v>
      </c>
      <c r="D4557">
        <v>118900</v>
      </c>
      <c r="E4557">
        <v>119240</v>
      </c>
    </row>
    <row r="4558" spans="1:5" x14ac:dyDescent="0.25">
      <c r="A4558" s="2">
        <v>45104.541666666664</v>
      </c>
      <c r="B4558">
        <v>118665</v>
      </c>
      <c r="C4558">
        <v>119115</v>
      </c>
      <c r="D4558">
        <v>118565</v>
      </c>
      <c r="E4558">
        <v>119030</v>
      </c>
    </row>
    <row r="4559" spans="1:5" x14ac:dyDescent="0.25">
      <c r="A4559" s="2">
        <v>45104.5</v>
      </c>
      <c r="B4559">
        <v>119030</v>
      </c>
      <c r="C4559">
        <v>119070</v>
      </c>
      <c r="D4559">
        <v>118545</v>
      </c>
      <c r="E4559">
        <v>118665</v>
      </c>
    </row>
    <row r="4560" spans="1:5" x14ac:dyDescent="0.25">
      <c r="A4560" s="2">
        <v>45104.458333333336</v>
      </c>
      <c r="B4560">
        <v>119690</v>
      </c>
      <c r="C4560">
        <v>119885</v>
      </c>
      <c r="D4560">
        <v>118920</v>
      </c>
      <c r="E4560">
        <v>119030</v>
      </c>
    </row>
    <row r="4561" spans="1:5" x14ac:dyDescent="0.25">
      <c r="A4561" s="2">
        <v>45104.416666666664</v>
      </c>
      <c r="B4561">
        <v>121105</v>
      </c>
      <c r="C4561">
        <v>121245</v>
      </c>
      <c r="D4561">
        <v>119560</v>
      </c>
      <c r="E4561">
        <v>119695</v>
      </c>
    </row>
    <row r="4562" spans="1:5" x14ac:dyDescent="0.25">
      <c r="A4562" s="2">
        <v>45104.375</v>
      </c>
      <c r="B4562">
        <v>120635</v>
      </c>
      <c r="C4562">
        <v>121400</v>
      </c>
      <c r="D4562">
        <v>120615</v>
      </c>
      <c r="E4562">
        <v>121105</v>
      </c>
    </row>
    <row r="4563" spans="1:5" x14ac:dyDescent="0.25">
      <c r="A4563" s="2">
        <v>45103.708333333336</v>
      </c>
      <c r="B4563">
        <v>120390</v>
      </c>
      <c r="C4563">
        <v>120450</v>
      </c>
      <c r="D4563">
        <v>119950</v>
      </c>
      <c r="E4563">
        <v>119950</v>
      </c>
    </row>
    <row r="4564" spans="1:5" x14ac:dyDescent="0.25">
      <c r="A4564" s="2">
        <v>45103.666666666664</v>
      </c>
      <c r="B4564">
        <v>120470</v>
      </c>
      <c r="C4564">
        <v>120635</v>
      </c>
      <c r="D4564">
        <v>120250</v>
      </c>
      <c r="E4564">
        <v>120390</v>
      </c>
    </row>
    <row r="4565" spans="1:5" x14ac:dyDescent="0.25">
      <c r="A4565" s="2">
        <v>45103.625</v>
      </c>
      <c r="B4565">
        <v>120095</v>
      </c>
      <c r="C4565">
        <v>120625</v>
      </c>
      <c r="D4565">
        <v>120010</v>
      </c>
      <c r="E4565">
        <v>120465</v>
      </c>
    </row>
    <row r="4566" spans="1:5" x14ac:dyDescent="0.25">
      <c r="A4566" s="2">
        <v>45103.583333333336</v>
      </c>
      <c r="B4566">
        <v>119900</v>
      </c>
      <c r="C4566">
        <v>120120</v>
      </c>
      <c r="D4566">
        <v>119870</v>
      </c>
      <c r="E4566">
        <v>120095</v>
      </c>
    </row>
    <row r="4567" spans="1:5" x14ac:dyDescent="0.25">
      <c r="A4567" s="2">
        <v>45103.541666666664</v>
      </c>
      <c r="B4567">
        <v>120090</v>
      </c>
      <c r="C4567">
        <v>120150</v>
      </c>
      <c r="D4567">
        <v>119500</v>
      </c>
      <c r="E4567">
        <v>119905</v>
      </c>
    </row>
    <row r="4568" spans="1:5" x14ac:dyDescent="0.25">
      <c r="A4568" s="2">
        <v>45103.5</v>
      </c>
      <c r="B4568">
        <v>120060</v>
      </c>
      <c r="C4568">
        <v>120140</v>
      </c>
      <c r="D4568">
        <v>119750</v>
      </c>
      <c r="E4568">
        <v>120085</v>
      </c>
    </row>
    <row r="4569" spans="1:5" x14ac:dyDescent="0.25">
      <c r="A4569" s="2">
        <v>45103.458333333336</v>
      </c>
      <c r="B4569">
        <v>120810</v>
      </c>
      <c r="C4569">
        <v>120855</v>
      </c>
      <c r="D4569">
        <v>119905</v>
      </c>
      <c r="E4569">
        <v>120055</v>
      </c>
    </row>
    <row r="4570" spans="1:5" x14ac:dyDescent="0.25">
      <c r="A4570" s="2">
        <v>45103.416666666664</v>
      </c>
      <c r="B4570">
        <v>120845</v>
      </c>
      <c r="C4570">
        <v>121135</v>
      </c>
      <c r="D4570">
        <v>120260</v>
      </c>
      <c r="E4570">
        <v>120815</v>
      </c>
    </row>
    <row r="4571" spans="1:5" x14ac:dyDescent="0.25">
      <c r="A4571" s="2">
        <v>45103.375</v>
      </c>
      <c r="B4571">
        <v>120960</v>
      </c>
      <c r="C4571">
        <v>121155</v>
      </c>
      <c r="D4571">
        <v>120780</v>
      </c>
      <c r="E4571">
        <v>120845</v>
      </c>
    </row>
    <row r="4572" spans="1:5" x14ac:dyDescent="0.25">
      <c r="A4572" s="2">
        <v>45100.708333333336</v>
      </c>
      <c r="B4572">
        <v>121160</v>
      </c>
      <c r="C4572">
        <v>121330</v>
      </c>
      <c r="D4572">
        <v>121075</v>
      </c>
      <c r="E4572">
        <v>121215</v>
      </c>
    </row>
    <row r="4573" spans="1:5" x14ac:dyDescent="0.25">
      <c r="A4573" s="2">
        <v>45100.666666666664</v>
      </c>
      <c r="B4573">
        <v>120995</v>
      </c>
      <c r="C4573">
        <v>121190</v>
      </c>
      <c r="D4573">
        <v>120875</v>
      </c>
      <c r="E4573">
        <v>121165</v>
      </c>
    </row>
    <row r="4574" spans="1:5" x14ac:dyDescent="0.25">
      <c r="A4574" s="2">
        <v>45100.625</v>
      </c>
      <c r="B4574">
        <v>121245</v>
      </c>
      <c r="C4574">
        <v>121260</v>
      </c>
      <c r="D4574">
        <v>120735</v>
      </c>
      <c r="E4574">
        <v>121000</v>
      </c>
    </row>
    <row r="4575" spans="1:5" x14ac:dyDescent="0.25">
      <c r="A4575" s="2">
        <v>45100.583333333336</v>
      </c>
      <c r="B4575">
        <v>121255</v>
      </c>
      <c r="C4575">
        <v>121415</v>
      </c>
      <c r="D4575">
        <v>121120</v>
      </c>
      <c r="E4575">
        <v>121250</v>
      </c>
    </row>
    <row r="4576" spans="1:5" x14ac:dyDescent="0.25">
      <c r="A4576" s="2">
        <v>45100.541666666664</v>
      </c>
      <c r="B4576">
        <v>121300</v>
      </c>
      <c r="C4576">
        <v>121595</v>
      </c>
      <c r="D4576">
        <v>121130</v>
      </c>
      <c r="E4576">
        <v>121255</v>
      </c>
    </row>
    <row r="4577" spans="1:5" x14ac:dyDescent="0.25">
      <c r="A4577" s="2">
        <v>45100.5</v>
      </c>
      <c r="B4577">
        <v>120850</v>
      </c>
      <c r="C4577">
        <v>121535</v>
      </c>
      <c r="D4577">
        <v>120805</v>
      </c>
      <c r="E4577">
        <v>121300</v>
      </c>
    </row>
    <row r="4578" spans="1:5" x14ac:dyDescent="0.25">
      <c r="A4578" s="2">
        <v>45100.458333333336</v>
      </c>
      <c r="B4578">
        <v>120690</v>
      </c>
      <c r="C4578">
        <v>120985</v>
      </c>
      <c r="D4578">
        <v>120310</v>
      </c>
      <c r="E4578">
        <v>120855</v>
      </c>
    </row>
    <row r="4579" spans="1:5" x14ac:dyDescent="0.25">
      <c r="A4579" s="2">
        <v>45100.416666666664</v>
      </c>
      <c r="B4579">
        <v>121025</v>
      </c>
      <c r="C4579">
        <v>121115</v>
      </c>
      <c r="D4579">
        <v>120415</v>
      </c>
      <c r="E4579">
        <v>120695</v>
      </c>
    </row>
    <row r="4580" spans="1:5" x14ac:dyDescent="0.25">
      <c r="A4580" s="2">
        <v>45100.375</v>
      </c>
      <c r="B4580">
        <v>120900</v>
      </c>
      <c r="C4580">
        <v>121350</v>
      </c>
      <c r="D4580">
        <v>120570</v>
      </c>
      <c r="E4580">
        <v>121025</v>
      </c>
    </row>
    <row r="4581" spans="1:5" x14ac:dyDescent="0.25">
      <c r="A4581" s="2">
        <v>45099.708333333336</v>
      </c>
      <c r="B4581">
        <v>121165</v>
      </c>
      <c r="C4581">
        <v>121510</v>
      </c>
      <c r="D4581">
        <v>121065</v>
      </c>
      <c r="E4581">
        <v>121510</v>
      </c>
    </row>
    <row r="4582" spans="1:5" x14ac:dyDescent="0.25">
      <c r="A4582" s="2">
        <v>45099.666666666664</v>
      </c>
      <c r="B4582">
        <v>121005</v>
      </c>
      <c r="C4582">
        <v>121275</v>
      </c>
      <c r="D4582">
        <v>120825</v>
      </c>
      <c r="E4582">
        <v>121165</v>
      </c>
    </row>
    <row r="4583" spans="1:5" x14ac:dyDescent="0.25">
      <c r="A4583" s="2">
        <v>45099.625</v>
      </c>
      <c r="B4583">
        <v>120555</v>
      </c>
      <c r="C4583">
        <v>121130</v>
      </c>
      <c r="D4583">
        <v>120475</v>
      </c>
      <c r="E4583">
        <v>121000</v>
      </c>
    </row>
    <row r="4584" spans="1:5" x14ac:dyDescent="0.25">
      <c r="A4584" s="2">
        <v>45099.583333333336</v>
      </c>
      <c r="B4584">
        <v>120460</v>
      </c>
      <c r="C4584">
        <v>120820</v>
      </c>
      <c r="D4584">
        <v>120180</v>
      </c>
      <c r="E4584">
        <v>120550</v>
      </c>
    </row>
    <row r="4585" spans="1:5" x14ac:dyDescent="0.25">
      <c r="A4585" s="2">
        <v>45099.541666666664</v>
      </c>
      <c r="B4585">
        <v>120650</v>
      </c>
      <c r="C4585">
        <v>120715</v>
      </c>
      <c r="D4585">
        <v>120360</v>
      </c>
      <c r="E4585">
        <v>120460</v>
      </c>
    </row>
    <row r="4586" spans="1:5" x14ac:dyDescent="0.25">
      <c r="A4586" s="2">
        <v>45099.5</v>
      </c>
      <c r="B4586">
        <v>120775</v>
      </c>
      <c r="C4586">
        <v>120815</v>
      </c>
      <c r="D4586">
        <v>120190</v>
      </c>
      <c r="E4586">
        <v>120650</v>
      </c>
    </row>
    <row r="4587" spans="1:5" x14ac:dyDescent="0.25">
      <c r="A4587" s="2">
        <v>45099.458333333336</v>
      </c>
      <c r="B4587">
        <v>121095</v>
      </c>
      <c r="C4587">
        <v>121250</v>
      </c>
      <c r="D4587">
        <v>120675</v>
      </c>
      <c r="E4587">
        <v>120775</v>
      </c>
    </row>
    <row r="4588" spans="1:5" x14ac:dyDescent="0.25">
      <c r="A4588" s="2">
        <v>45099.416666666664</v>
      </c>
      <c r="B4588">
        <v>121825</v>
      </c>
      <c r="C4588">
        <v>122315</v>
      </c>
      <c r="D4588">
        <v>120795</v>
      </c>
      <c r="E4588">
        <v>121095</v>
      </c>
    </row>
    <row r="4589" spans="1:5" x14ac:dyDescent="0.25">
      <c r="A4589" s="2">
        <v>45099.375</v>
      </c>
      <c r="B4589">
        <v>121795</v>
      </c>
      <c r="C4589">
        <v>122135</v>
      </c>
      <c r="D4589">
        <v>121665</v>
      </c>
      <c r="E4589">
        <v>121820</v>
      </c>
    </row>
    <row r="4590" spans="1:5" x14ac:dyDescent="0.25">
      <c r="A4590" s="2">
        <v>45098.708333333336</v>
      </c>
      <c r="B4590">
        <v>122655</v>
      </c>
      <c r="C4590">
        <v>122780</v>
      </c>
      <c r="D4590">
        <v>122590</v>
      </c>
      <c r="E4590">
        <v>122725</v>
      </c>
    </row>
    <row r="4591" spans="1:5" x14ac:dyDescent="0.25">
      <c r="A4591" s="2">
        <v>45098.666666666664</v>
      </c>
      <c r="B4591">
        <v>122665</v>
      </c>
      <c r="C4591">
        <v>122835</v>
      </c>
      <c r="D4591">
        <v>122515</v>
      </c>
      <c r="E4591">
        <v>122655</v>
      </c>
    </row>
    <row r="4592" spans="1:5" x14ac:dyDescent="0.25">
      <c r="A4592" s="2">
        <v>45098.625</v>
      </c>
      <c r="B4592">
        <v>122660</v>
      </c>
      <c r="C4592">
        <v>122870</v>
      </c>
      <c r="D4592">
        <v>122610</v>
      </c>
      <c r="E4592">
        <v>122665</v>
      </c>
    </row>
    <row r="4593" spans="1:5" x14ac:dyDescent="0.25">
      <c r="A4593" s="2">
        <v>45098.583333333336</v>
      </c>
      <c r="B4593">
        <v>122580</v>
      </c>
      <c r="C4593">
        <v>122795</v>
      </c>
      <c r="D4593">
        <v>122455</v>
      </c>
      <c r="E4593">
        <v>122660</v>
      </c>
    </row>
    <row r="4594" spans="1:5" x14ac:dyDescent="0.25">
      <c r="A4594" s="2">
        <v>45098.541666666664</v>
      </c>
      <c r="B4594">
        <v>122325</v>
      </c>
      <c r="C4594">
        <v>122730</v>
      </c>
      <c r="D4594">
        <v>122240</v>
      </c>
      <c r="E4594">
        <v>122580</v>
      </c>
    </row>
    <row r="4595" spans="1:5" x14ac:dyDescent="0.25">
      <c r="A4595" s="2">
        <v>45098.5</v>
      </c>
      <c r="B4595">
        <v>122035</v>
      </c>
      <c r="C4595">
        <v>122340</v>
      </c>
      <c r="D4595">
        <v>121860</v>
      </c>
      <c r="E4595">
        <v>122330</v>
      </c>
    </row>
    <row r="4596" spans="1:5" x14ac:dyDescent="0.25">
      <c r="A4596" s="2">
        <v>45098.458333333336</v>
      </c>
      <c r="B4596">
        <v>121880</v>
      </c>
      <c r="C4596">
        <v>122255</v>
      </c>
      <c r="D4596">
        <v>121540</v>
      </c>
      <c r="E4596">
        <v>122035</v>
      </c>
    </row>
    <row r="4597" spans="1:5" x14ac:dyDescent="0.25">
      <c r="A4597" s="2">
        <v>45098.416666666664</v>
      </c>
      <c r="B4597">
        <v>121805</v>
      </c>
      <c r="C4597">
        <v>122295</v>
      </c>
      <c r="D4597">
        <v>121600</v>
      </c>
      <c r="E4597">
        <v>121885</v>
      </c>
    </row>
    <row r="4598" spans="1:5" x14ac:dyDescent="0.25">
      <c r="A4598" s="2">
        <v>45098.375</v>
      </c>
      <c r="B4598">
        <v>121950</v>
      </c>
      <c r="C4598">
        <v>122230</v>
      </c>
      <c r="D4598">
        <v>121650</v>
      </c>
      <c r="E4598">
        <v>121805</v>
      </c>
    </row>
    <row r="4599" spans="1:5" x14ac:dyDescent="0.25">
      <c r="A4599" s="2">
        <v>45097.708333333336</v>
      </c>
      <c r="B4599">
        <v>121840</v>
      </c>
      <c r="C4599">
        <v>122100</v>
      </c>
      <c r="D4599">
        <v>121805</v>
      </c>
      <c r="E4599">
        <v>122000</v>
      </c>
    </row>
    <row r="4600" spans="1:5" x14ac:dyDescent="0.25">
      <c r="A4600" s="2">
        <v>45097.666666666664</v>
      </c>
      <c r="B4600">
        <v>121770</v>
      </c>
      <c r="C4600">
        <v>122000</v>
      </c>
      <c r="D4600">
        <v>121650</v>
      </c>
      <c r="E4600">
        <v>121845</v>
      </c>
    </row>
    <row r="4601" spans="1:5" x14ac:dyDescent="0.25">
      <c r="A4601" s="2">
        <v>45097.625</v>
      </c>
      <c r="B4601">
        <v>121710</v>
      </c>
      <c r="C4601">
        <v>121935</v>
      </c>
      <c r="D4601">
        <v>121530</v>
      </c>
      <c r="E4601">
        <v>121770</v>
      </c>
    </row>
    <row r="4602" spans="1:5" x14ac:dyDescent="0.25">
      <c r="A4602" s="2">
        <v>45097.583333333336</v>
      </c>
      <c r="B4602">
        <v>121685</v>
      </c>
      <c r="C4602">
        <v>121865</v>
      </c>
      <c r="D4602">
        <v>121555</v>
      </c>
      <c r="E4602">
        <v>121715</v>
      </c>
    </row>
    <row r="4603" spans="1:5" x14ac:dyDescent="0.25">
      <c r="A4603" s="2">
        <v>45097.541666666664</v>
      </c>
      <c r="B4603">
        <v>121295</v>
      </c>
      <c r="C4603">
        <v>121785</v>
      </c>
      <c r="D4603">
        <v>121210</v>
      </c>
      <c r="E4603">
        <v>121685</v>
      </c>
    </row>
    <row r="4604" spans="1:5" x14ac:dyDescent="0.25">
      <c r="A4604" s="2">
        <v>45097.5</v>
      </c>
      <c r="B4604">
        <v>120935</v>
      </c>
      <c r="C4604">
        <v>121335</v>
      </c>
      <c r="D4604">
        <v>120920</v>
      </c>
      <c r="E4604">
        <v>121300</v>
      </c>
    </row>
    <row r="4605" spans="1:5" x14ac:dyDescent="0.25">
      <c r="A4605" s="2">
        <v>45097.458333333336</v>
      </c>
      <c r="B4605">
        <v>121565</v>
      </c>
      <c r="C4605">
        <v>121645</v>
      </c>
      <c r="D4605">
        <v>120720</v>
      </c>
      <c r="E4605">
        <v>120935</v>
      </c>
    </row>
    <row r="4606" spans="1:5" x14ac:dyDescent="0.25">
      <c r="A4606" s="2">
        <v>45097.416666666664</v>
      </c>
      <c r="B4606">
        <v>121620</v>
      </c>
      <c r="C4606">
        <v>121860</v>
      </c>
      <c r="D4606">
        <v>121250</v>
      </c>
      <c r="E4606">
        <v>121565</v>
      </c>
    </row>
    <row r="4607" spans="1:5" x14ac:dyDescent="0.25">
      <c r="A4607" s="2">
        <v>45097.375</v>
      </c>
      <c r="B4607">
        <v>122060</v>
      </c>
      <c r="C4607">
        <v>122080</v>
      </c>
      <c r="D4607">
        <v>121570</v>
      </c>
      <c r="E4607">
        <v>121620</v>
      </c>
    </row>
    <row r="4608" spans="1:5" x14ac:dyDescent="0.25">
      <c r="A4608" s="2">
        <v>45096.708333333336</v>
      </c>
      <c r="B4608">
        <v>122280</v>
      </c>
      <c r="C4608">
        <v>122485</v>
      </c>
      <c r="D4608">
        <v>122230</v>
      </c>
      <c r="E4608">
        <v>122480</v>
      </c>
    </row>
    <row r="4609" spans="1:5" x14ac:dyDescent="0.25">
      <c r="A4609" s="2">
        <v>45096.666666666664</v>
      </c>
      <c r="B4609">
        <v>122175</v>
      </c>
      <c r="C4609">
        <v>122350</v>
      </c>
      <c r="D4609">
        <v>122100</v>
      </c>
      <c r="E4609">
        <v>122280</v>
      </c>
    </row>
    <row r="4610" spans="1:5" x14ac:dyDescent="0.25">
      <c r="A4610" s="2">
        <v>45096.625</v>
      </c>
      <c r="B4610">
        <v>122120</v>
      </c>
      <c r="C4610">
        <v>122335</v>
      </c>
      <c r="D4610">
        <v>122090</v>
      </c>
      <c r="E4610">
        <v>122175</v>
      </c>
    </row>
    <row r="4611" spans="1:5" x14ac:dyDescent="0.25">
      <c r="A4611" s="2">
        <v>45096.583333333336</v>
      </c>
      <c r="B4611">
        <v>122095</v>
      </c>
      <c r="C4611">
        <v>122450</v>
      </c>
      <c r="D4611">
        <v>122000</v>
      </c>
      <c r="E4611">
        <v>122120</v>
      </c>
    </row>
    <row r="4612" spans="1:5" x14ac:dyDescent="0.25">
      <c r="A4612" s="2">
        <v>45096.541666666664</v>
      </c>
      <c r="B4612">
        <v>122190</v>
      </c>
      <c r="C4612">
        <v>122190</v>
      </c>
      <c r="D4612">
        <v>122035</v>
      </c>
      <c r="E4612">
        <v>122095</v>
      </c>
    </row>
    <row r="4613" spans="1:5" x14ac:dyDescent="0.25">
      <c r="A4613" s="2">
        <v>45096.5</v>
      </c>
      <c r="B4613">
        <v>122005</v>
      </c>
      <c r="C4613">
        <v>122270</v>
      </c>
      <c r="D4613">
        <v>121900</v>
      </c>
      <c r="E4613">
        <v>122190</v>
      </c>
    </row>
    <row r="4614" spans="1:5" x14ac:dyDescent="0.25">
      <c r="A4614" s="2">
        <v>45096.458333333336</v>
      </c>
      <c r="B4614">
        <v>121500</v>
      </c>
      <c r="C4614">
        <v>122060</v>
      </c>
      <c r="D4614">
        <v>121465</v>
      </c>
      <c r="E4614">
        <v>122005</v>
      </c>
    </row>
    <row r="4615" spans="1:5" x14ac:dyDescent="0.25">
      <c r="A4615" s="2">
        <v>45096.416666666664</v>
      </c>
      <c r="B4615">
        <v>121125</v>
      </c>
      <c r="C4615">
        <v>121720</v>
      </c>
      <c r="D4615">
        <v>120845</v>
      </c>
      <c r="E4615">
        <v>121505</v>
      </c>
    </row>
    <row r="4616" spans="1:5" x14ac:dyDescent="0.25">
      <c r="A4616" s="2">
        <v>45096.375</v>
      </c>
      <c r="B4616">
        <v>121040</v>
      </c>
      <c r="C4616">
        <v>121300</v>
      </c>
      <c r="D4616">
        <v>120830</v>
      </c>
      <c r="E4616">
        <v>121120</v>
      </c>
    </row>
    <row r="4617" spans="1:5" x14ac:dyDescent="0.25">
      <c r="A4617" s="2">
        <v>45093.708333333336</v>
      </c>
      <c r="B4617">
        <v>121095</v>
      </c>
      <c r="C4617">
        <v>121280</v>
      </c>
      <c r="D4617">
        <v>121035</v>
      </c>
      <c r="E4617">
        <v>121075</v>
      </c>
    </row>
    <row r="4618" spans="1:5" x14ac:dyDescent="0.25">
      <c r="A4618" s="2">
        <v>45093.666666666664</v>
      </c>
      <c r="B4618">
        <v>121505</v>
      </c>
      <c r="C4618">
        <v>121515</v>
      </c>
      <c r="D4618">
        <v>121050</v>
      </c>
      <c r="E4618">
        <v>121095</v>
      </c>
    </row>
    <row r="4619" spans="1:5" x14ac:dyDescent="0.25">
      <c r="A4619" s="2">
        <v>45093.625</v>
      </c>
      <c r="B4619">
        <v>121505</v>
      </c>
      <c r="C4619">
        <v>121595</v>
      </c>
      <c r="D4619">
        <v>121250</v>
      </c>
      <c r="E4619">
        <v>121500</v>
      </c>
    </row>
    <row r="4620" spans="1:5" x14ac:dyDescent="0.25">
      <c r="A4620" s="2">
        <v>45093.583333333336</v>
      </c>
      <c r="B4620">
        <v>121750</v>
      </c>
      <c r="C4620">
        <v>121780</v>
      </c>
      <c r="D4620">
        <v>121480</v>
      </c>
      <c r="E4620">
        <v>121505</v>
      </c>
    </row>
    <row r="4621" spans="1:5" x14ac:dyDescent="0.25">
      <c r="A4621" s="2">
        <v>45093.541666666664</v>
      </c>
      <c r="B4621">
        <v>121410</v>
      </c>
      <c r="C4621">
        <v>121790</v>
      </c>
      <c r="D4621">
        <v>121300</v>
      </c>
      <c r="E4621">
        <v>121745</v>
      </c>
    </row>
    <row r="4622" spans="1:5" x14ac:dyDescent="0.25">
      <c r="A4622" s="2">
        <v>45093.5</v>
      </c>
      <c r="B4622">
        <v>121730</v>
      </c>
      <c r="C4622">
        <v>121780</v>
      </c>
      <c r="D4622">
        <v>121375</v>
      </c>
      <c r="E4622">
        <v>121410</v>
      </c>
    </row>
    <row r="4623" spans="1:5" x14ac:dyDescent="0.25">
      <c r="A4623" s="2">
        <v>45093.458333333336</v>
      </c>
      <c r="B4623">
        <v>121590</v>
      </c>
      <c r="C4623">
        <v>122065</v>
      </c>
      <c r="D4623">
        <v>121525</v>
      </c>
      <c r="E4623">
        <v>121725</v>
      </c>
    </row>
    <row r="4624" spans="1:5" x14ac:dyDescent="0.25">
      <c r="A4624" s="2">
        <v>45093.416666666664</v>
      </c>
      <c r="B4624">
        <v>121115</v>
      </c>
      <c r="C4624">
        <v>121600</v>
      </c>
      <c r="D4624">
        <v>120760</v>
      </c>
      <c r="E4624">
        <v>121580</v>
      </c>
    </row>
    <row r="4625" spans="1:5" x14ac:dyDescent="0.25">
      <c r="A4625" s="2">
        <v>45093.375</v>
      </c>
      <c r="B4625">
        <v>121850</v>
      </c>
      <c r="C4625">
        <v>121920</v>
      </c>
      <c r="D4625">
        <v>121020</v>
      </c>
      <c r="E4625">
        <v>121110</v>
      </c>
    </row>
    <row r="4626" spans="1:5" x14ac:dyDescent="0.25">
      <c r="A4626" s="2">
        <v>45092.708333333336</v>
      </c>
      <c r="B4626">
        <v>121935</v>
      </c>
      <c r="C4626">
        <v>121945</v>
      </c>
      <c r="D4626">
        <v>121630</v>
      </c>
      <c r="E4626">
        <v>121855</v>
      </c>
    </row>
    <row r="4627" spans="1:5" x14ac:dyDescent="0.25">
      <c r="A4627" s="2">
        <v>45092.666666666664</v>
      </c>
      <c r="B4627">
        <v>121980</v>
      </c>
      <c r="C4627">
        <v>122035</v>
      </c>
      <c r="D4627">
        <v>121715</v>
      </c>
      <c r="E4627">
        <v>121935</v>
      </c>
    </row>
    <row r="4628" spans="1:5" x14ac:dyDescent="0.25">
      <c r="A4628" s="2">
        <v>45092.625</v>
      </c>
      <c r="B4628">
        <v>121570</v>
      </c>
      <c r="C4628">
        <v>122165</v>
      </c>
      <c r="D4628">
        <v>121485</v>
      </c>
      <c r="E4628">
        <v>121980</v>
      </c>
    </row>
    <row r="4629" spans="1:5" x14ac:dyDescent="0.25">
      <c r="A4629" s="2">
        <v>45092.583333333336</v>
      </c>
      <c r="B4629">
        <v>121535</v>
      </c>
      <c r="C4629">
        <v>121670</v>
      </c>
      <c r="D4629">
        <v>121195</v>
      </c>
      <c r="E4629">
        <v>121570</v>
      </c>
    </row>
    <row r="4630" spans="1:5" x14ac:dyDescent="0.25">
      <c r="A4630" s="2">
        <v>45092.541666666664</v>
      </c>
      <c r="B4630">
        <v>121680</v>
      </c>
      <c r="C4630">
        <v>121810</v>
      </c>
      <c r="D4630">
        <v>121415</v>
      </c>
      <c r="E4630">
        <v>121540</v>
      </c>
    </row>
    <row r="4631" spans="1:5" x14ac:dyDescent="0.25">
      <c r="A4631" s="2">
        <v>45092.5</v>
      </c>
      <c r="B4631">
        <v>121945</v>
      </c>
      <c r="C4631">
        <v>122090</v>
      </c>
      <c r="D4631">
        <v>121385</v>
      </c>
      <c r="E4631">
        <v>121680</v>
      </c>
    </row>
    <row r="4632" spans="1:5" x14ac:dyDescent="0.25">
      <c r="A4632" s="2">
        <v>45092.458333333336</v>
      </c>
      <c r="B4632">
        <v>121675</v>
      </c>
      <c r="C4632">
        <v>122255</v>
      </c>
      <c r="D4632">
        <v>121620</v>
      </c>
      <c r="E4632">
        <v>121950</v>
      </c>
    </row>
    <row r="4633" spans="1:5" x14ac:dyDescent="0.25">
      <c r="A4633" s="2">
        <v>45092.416666666664</v>
      </c>
      <c r="B4633">
        <v>121335</v>
      </c>
      <c r="C4633">
        <v>122125</v>
      </c>
      <c r="D4633">
        <v>121140</v>
      </c>
      <c r="E4633">
        <v>121675</v>
      </c>
    </row>
    <row r="4634" spans="1:5" x14ac:dyDescent="0.25">
      <c r="A4634" s="2">
        <v>45092.375</v>
      </c>
      <c r="B4634">
        <v>120850</v>
      </c>
      <c r="C4634">
        <v>121480</v>
      </c>
      <c r="D4634">
        <v>120830</v>
      </c>
      <c r="E4634">
        <v>121335</v>
      </c>
    </row>
    <row r="4635" spans="1:5" x14ac:dyDescent="0.25">
      <c r="A4635" s="2">
        <v>45091.708333333336</v>
      </c>
      <c r="B4635">
        <v>121375</v>
      </c>
      <c r="C4635">
        <v>121750</v>
      </c>
      <c r="D4635">
        <v>121275</v>
      </c>
      <c r="E4635">
        <v>121330</v>
      </c>
    </row>
    <row r="4636" spans="1:5" x14ac:dyDescent="0.25">
      <c r="A4636" s="2">
        <v>45091.666666666664</v>
      </c>
      <c r="B4636">
        <v>120650</v>
      </c>
      <c r="C4636">
        <v>121745</v>
      </c>
      <c r="D4636">
        <v>120280</v>
      </c>
      <c r="E4636">
        <v>121375</v>
      </c>
    </row>
    <row r="4637" spans="1:5" x14ac:dyDescent="0.25">
      <c r="A4637" s="2">
        <v>45091.625</v>
      </c>
      <c r="B4637">
        <v>120930</v>
      </c>
      <c r="C4637">
        <v>121000</v>
      </c>
      <c r="D4637">
        <v>119865</v>
      </c>
      <c r="E4637">
        <v>120650</v>
      </c>
    </row>
    <row r="4638" spans="1:5" x14ac:dyDescent="0.25">
      <c r="A4638" s="2">
        <v>45091.583333333336</v>
      </c>
      <c r="B4638">
        <v>121275</v>
      </c>
      <c r="C4638">
        <v>121660</v>
      </c>
      <c r="D4638">
        <v>120910</v>
      </c>
      <c r="E4638">
        <v>120930</v>
      </c>
    </row>
    <row r="4639" spans="1:5" x14ac:dyDescent="0.25">
      <c r="A4639" s="2">
        <v>45091.541666666664</v>
      </c>
      <c r="B4639">
        <v>120945</v>
      </c>
      <c r="C4639">
        <v>121470</v>
      </c>
      <c r="D4639">
        <v>120800</v>
      </c>
      <c r="E4639">
        <v>121275</v>
      </c>
    </row>
    <row r="4640" spans="1:5" x14ac:dyDescent="0.25">
      <c r="A4640" s="2">
        <v>45091.5</v>
      </c>
      <c r="B4640">
        <v>120895</v>
      </c>
      <c r="C4640">
        <v>121235</v>
      </c>
      <c r="D4640">
        <v>120825</v>
      </c>
      <c r="E4640">
        <v>120940</v>
      </c>
    </row>
    <row r="4641" spans="1:5" x14ac:dyDescent="0.25">
      <c r="A4641" s="2">
        <v>45091.458333333336</v>
      </c>
      <c r="B4641">
        <v>120740</v>
      </c>
      <c r="C4641">
        <v>120985</v>
      </c>
      <c r="D4641">
        <v>120555</v>
      </c>
      <c r="E4641">
        <v>120895</v>
      </c>
    </row>
    <row r="4642" spans="1:5" x14ac:dyDescent="0.25">
      <c r="A4642" s="2">
        <v>45091.416666666664</v>
      </c>
      <c r="B4642">
        <v>119685</v>
      </c>
      <c r="C4642">
        <v>120895</v>
      </c>
      <c r="D4642">
        <v>119685</v>
      </c>
      <c r="E4642">
        <v>120735</v>
      </c>
    </row>
    <row r="4643" spans="1:5" x14ac:dyDescent="0.25">
      <c r="A4643" s="2">
        <v>45091.375</v>
      </c>
      <c r="B4643">
        <v>119900</v>
      </c>
      <c r="C4643">
        <v>120210</v>
      </c>
      <c r="D4643">
        <v>119645</v>
      </c>
      <c r="E4643">
        <v>119680</v>
      </c>
    </row>
    <row r="4644" spans="1:5" x14ac:dyDescent="0.25">
      <c r="A4644" s="2">
        <v>45090.708333333336</v>
      </c>
      <c r="B4644">
        <v>116850</v>
      </c>
      <c r="C4644">
        <v>117200</v>
      </c>
      <c r="D4644">
        <v>116750</v>
      </c>
      <c r="E4644">
        <v>117180</v>
      </c>
    </row>
    <row r="4645" spans="1:5" x14ac:dyDescent="0.25">
      <c r="A4645" s="2">
        <v>45090.666666666664</v>
      </c>
      <c r="B4645">
        <v>116695</v>
      </c>
      <c r="C4645">
        <v>116880</v>
      </c>
      <c r="D4645">
        <v>116595</v>
      </c>
      <c r="E4645">
        <v>116845</v>
      </c>
    </row>
    <row r="4646" spans="1:5" x14ac:dyDescent="0.25">
      <c r="A4646" s="2">
        <v>45090.625</v>
      </c>
      <c r="B4646">
        <v>117005</v>
      </c>
      <c r="C4646">
        <v>117275</v>
      </c>
      <c r="D4646">
        <v>116425</v>
      </c>
      <c r="E4646">
        <v>116700</v>
      </c>
    </row>
    <row r="4647" spans="1:5" x14ac:dyDescent="0.25">
      <c r="A4647" s="2">
        <v>45090.583333333336</v>
      </c>
      <c r="B4647">
        <v>117050</v>
      </c>
      <c r="C4647">
        <v>117260</v>
      </c>
      <c r="D4647">
        <v>116705</v>
      </c>
      <c r="E4647">
        <v>117005</v>
      </c>
    </row>
    <row r="4648" spans="1:5" x14ac:dyDescent="0.25">
      <c r="A4648" s="2">
        <v>45090.541666666664</v>
      </c>
      <c r="B4648">
        <v>117150</v>
      </c>
      <c r="C4648">
        <v>117310</v>
      </c>
      <c r="D4648">
        <v>116870</v>
      </c>
      <c r="E4648">
        <v>117050</v>
      </c>
    </row>
    <row r="4649" spans="1:5" x14ac:dyDescent="0.25">
      <c r="A4649" s="2">
        <v>45090.5</v>
      </c>
      <c r="B4649">
        <v>117635</v>
      </c>
      <c r="C4649">
        <v>117690</v>
      </c>
      <c r="D4649">
        <v>117120</v>
      </c>
      <c r="E4649">
        <v>117150</v>
      </c>
    </row>
    <row r="4650" spans="1:5" x14ac:dyDescent="0.25">
      <c r="A4650" s="2">
        <v>45090.458333333336</v>
      </c>
      <c r="B4650">
        <v>117500</v>
      </c>
      <c r="C4650">
        <v>117755</v>
      </c>
      <c r="D4650">
        <v>117055</v>
      </c>
      <c r="E4650">
        <v>117640</v>
      </c>
    </row>
    <row r="4651" spans="1:5" x14ac:dyDescent="0.25">
      <c r="A4651" s="2">
        <v>45090.416666666664</v>
      </c>
      <c r="B4651">
        <v>118150</v>
      </c>
      <c r="C4651">
        <v>118215</v>
      </c>
      <c r="D4651">
        <v>117440</v>
      </c>
      <c r="E4651">
        <v>117500</v>
      </c>
    </row>
    <row r="4652" spans="1:5" x14ac:dyDescent="0.25">
      <c r="A4652" s="2">
        <v>45090.375</v>
      </c>
      <c r="B4652">
        <v>117950</v>
      </c>
      <c r="C4652">
        <v>118170</v>
      </c>
      <c r="D4652">
        <v>117430</v>
      </c>
      <c r="E4652">
        <v>118145</v>
      </c>
    </row>
    <row r="4653" spans="1:5" x14ac:dyDescent="0.25">
      <c r="A4653" s="2">
        <v>45089.708333333336</v>
      </c>
      <c r="B4653">
        <v>117590</v>
      </c>
      <c r="C4653">
        <v>117825</v>
      </c>
      <c r="D4653">
        <v>117395</v>
      </c>
      <c r="E4653">
        <v>117790</v>
      </c>
    </row>
    <row r="4654" spans="1:5" x14ac:dyDescent="0.25">
      <c r="A4654" s="2">
        <v>45089.666666666664</v>
      </c>
      <c r="B4654">
        <v>117480</v>
      </c>
      <c r="C4654">
        <v>117740</v>
      </c>
      <c r="D4654">
        <v>117455</v>
      </c>
      <c r="E4654">
        <v>117585</v>
      </c>
    </row>
    <row r="4655" spans="1:5" x14ac:dyDescent="0.25">
      <c r="A4655" s="2">
        <v>45089.625</v>
      </c>
      <c r="B4655">
        <v>117390</v>
      </c>
      <c r="C4655">
        <v>117615</v>
      </c>
      <c r="D4655">
        <v>117320</v>
      </c>
      <c r="E4655">
        <v>117485</v>
      </c>
    </row>
    <row r="4656" spans="1:5" x14ac:dyDescent="0.25">
      <c r="A4656" s="2">
        <v>45089.583333333336</v>
      </c>
      <c r="B4656">
        <v>117450</v>
      </c>
      <c r="C4656">
        <v>117525</v>
      </c>
      <c r="D4656">
        <v>117285</v>
      </c>
      <c r="E4656">
        <v>117395</v>
      </c>
    </row>
    <row r="4657" spans="1:5" x14ac:dyDescent="0.25">
      <c r="A4657" s="2">
        <v>45089.541666666664</v>
      </c>
      <c r="B4657">
        <v>117575</v>
      </c>
      <c r="C4657">
        <v>117590</v>
      </c>
      <c r="D4657">
        <v>117345</v>
      </c>
      <c r="E4657">
        <v>117455</v>
      </c>
    </row>
    <row r="4658" spans="1:5" x14ac:dyDescent="0.25">
      <c r="A4658" s="2">
        <v>45089.5</v>
      </c>
      <c r="B4658">
        <v>117580</v>
      </c>
      <c r="C4658">
        <v>117940</v>
      </c>
      <c r="D4658">
        <v>117485</v>
      </c>
      <c r="E4658">
        <v>117575</v>
      </c>
    </row>
    <row r="4659" spans="1:5" x14ac:dyDescent="0.25">
      <c r="A4659" s="2">
        <v>45089.458333333336</v>
      </c>
      <c r="B4659">
        <v>117120</v>
      </c>
      <c r="C4659">
        <v>117645</v>
      </c>
      <c r="D4659">
        <v>117070</v>
      </c>
      <c r="E4659">
        <v>117580</v>
      </c>
    </row>
    <row r="4660" spans="1:5" x14ac:dyDescent="0.25">
      <c r="A4660" s="2">
        <v>45089.416666666664</v>
      </c>
      <c r="B4660">
        <v>117585</v>
      </c>
      <c r="C4660">
        <v>117595</v>
      </c>
      <c r="D4660">
        <v>116815</v>
      </c>
      <c r="E4660">
        <v>117115</v>
      </c>
    </row>
    <row r="4661" spans="1:5" x14ac:dyDescent="0.25">
      <c r="A4661" s="2">
        <v>45089.375</v>
      </c>
      <c r="B4661">
        <v>117450</v>
      </c>
      <c r="C4661">
        <v>118040</v>
      </c>
      <c r="D4661">
        <v>117260</v>
      </c>
      <c r="E4661">
        <v>117585</v>
      </c>
    </row>
    <row r="4662" spans="1:5" x14ac:dyDescent="0.25">
      <c r="A4662" s="2">
        <v>45086.708333333336</v>
      </c>
      <c r="B4662">
        <v>117340</v>
      </c>
      <c r="C4662">
        <v>117360</v>
      </c>
      <c r="D4662">
        <v>116965</v>
      </c>
      <c r="E4662">
        <v>117145</v>
      </c>
    </row>
    <row r="4663" spans="1:5" x14ac:dyDescent="0.25">
      <c r="A4663" s="2">
        <v>45086.666666666664</v>
      </c>
      <c r="B4663">
        <v>117140</v>
      </c>
      <c r="C4663">
        <v>117360</v>
      </c>
      <c r="D4663">
        <v>116990</v>
      </c>
      <c r="E4663">
        <v>117340</v>
      </c>
    </row>
    <row r="4664" spans="1:5" x14ac:dyDescent="0.25">
      <c r="A4664" s="2">
        <v>45086.625</v>
      </c>
      <c r="B4664">
        <v>117340</v>
      </c>
      <c r="C4664">
        <v>117430</v>
      </c>
      <c r="D4664">
        <v>116935</v>
      </c>
      <c r="E4664">
        <v>117145</v>
      </c>
    </row>
    <row r="4665" spans="1:5" x14ac:dyDescent="0.25">
      <c r="A4665" s="2">
        <v>45086.583333333336</v>
      </c>
      <c r="B4665">
        <v>117515</v>
      </c>
      <c r="C4665">
        <v>117645</v>
      </c>
      <c r="D4665">
        <v>117255</v>
      </c>
      <c r="E4665">
        <v>117340</v>
      </c>
    </row>
    <row r="4666" spans="1:5" x14ac:dyDescent="0.25">
      <c r="A4666" s="2">
        <v>45086.541666666664</v>
      </c>
      <c r="B4666">
        <v>117580</v>
      </c>
      <c r="C4666">
        <v>117830</v>
      </c>
      <c r="D4666">
        <v>117450</v>
      </c>
      <c r="E4666">
        <v>117515</v>
      </c>
    </row>
    <row r="4667" spans="1:5" x14ac:dyDescent="0.25">
      <c r="A4667" s="2">
        <v>45086.5</v>
      </c>
      <c r="B4667">
        <v>117525</v>
      </c>
      <c r="C4667">
        <v>117720</v>
      </c>
      <c r="D4667">
        <v>117370</v>
      </c>
      <c r="E4667">
        <v>117585</v>
      </c>
    </row>
    <row r="4668" spans="1:5" x14ac:dyDescent="0.25">
      <c r="A4668" s="2">
        <v>45086.458333333336</v>
      </c>
      <c r="B4668">
        <v>116850</v>
      </c>
      <c r="C4668">
        <v>117840</v>
      </c>
      <c r="D4668">
        <v>116820</v>
      </c>
      <c r="E4668">
        <v>117525</v>
      </c>
    </row>
    <row r="4669" spans="1:5" x14ac:dyDescent="0.25">
      <c r="A4669" s="2">
        <v>45086.416666666664</v>
      </c>
      <c r="B4669">
        <v>116800</v>
      </c>
      <c r="C4669">
        <v>116965</v>
      </c>
      <c r="D4669">
        <v>116545</v>
      </c>
      <c r="E4669">
        <v>116850</v>
      </c>
    </row>
    <row r="4670" spans="1:5" x14ac:dyDescent="0.25">
      <c r="A4670" s="2">
        <v>45086.375</v>
      </c>
      <c r="B4670">
        <v>116360</v>
      </c>
      <c r="C4670">
        <v>117145</v>
      </c>
      <c r="D4670">
        <v>116340</v>
      </c>
      <c r="E4670">
        <v>116805</v>
      </c>
    </row>
    <row r="4671" spans="1:5" x14ac:dyDescent="0.25">
      <c r="A4671" s="2">
        <v>45084.708333333336</v>
      </c>
      <c r="B4671">
        <v>115810</v>
      </c>
      <c r="C4671">
        <v>116180</v>
      </c>
      <c r="D4671">
        <v>115750</v>
      </c>
      <c r="E4671">
        <v>116085</v>
      </c>
    </row>
    <row r="4672" spans="1:5" x14ac:dyDescent="0.25">
      <c r="A4672" s="2">
        <v>45084.666666666664</v>
      </c>
      <c r="B4672">
        <v>115595</v>
      </c>
      <c r="C4672">
        <v>115850</v>
      </c>
      <c r="D4672">
        <v>115510</v>
      </c>
      <c r="E4672">
        <v>115810</v>
      </c>
    </row>
    <row r="4673" spans="1:5" x14ac:dyDescent="0.25">
      <c r="A4673" s="2">
        <v>45084.625</v>
      </c>
      <c r="B4673">
        <v>115180</v>
      </c>
      <c r="C4673">
        <v>115800</v>
      </c>
      <c r="D4673">
        <v>115180</v>
      </c>
      <c r="E4673">
        <v>115595</v>
      </c>
    </row>
    <row r="4674" spans="1:5" x14ac:dyDescent="0.25">
      <c r="A4674" s="2">
        <v>45084.583333333336</v>
      </c>
      <c r="B4674">
        <v>115420</v>
      </c>
      <c r="C4674">
        <v>115475</v>
      </c>
      <c r="D4674">
        <v>114870</v>
      </c>
      <c r="E4674">
        <v>115180</v>
      </c>
    </row>
    <row r="4675" spans="1:5" x14ac:dyDescent="0.25">
      <c r="A4675" s="2">
        <v>45084.541666666664</v>
      </c>
      <c r="B4675">
        <v>115485</v>
      </c>
      <c r="C4675">
        <v>115650</v>
      </c>
      <c r="D4675">
        <v>115330</v>
      </c>
      <c r="E4675">
        <v>115415</v>
      </c>
    </row>
    <row r="4676" spans="1:5" x14ac:dyDescent="0.25">
      <c r="A4676" s="2">
        <v>45084.5</v>
      </c>
      <c r="B4676">
        <v>115550</v>
      </c>
      <c r="C4676">
        <v>115990</v>
      </c>
      <c r="D4676">
        <v>115450</v>
      </c>
      <c r="E4676">
        <v>115485</v>
      </c>
    </row>
    <row r="4677" spans="1:5" x14ac:dyDescent="0.25">
      <c r="A4677" s="2">
        <v>45084.458333333336</v>
      </c>
      <c r="B4677">
        <v>116040</v>
      </c>
      <c r="C4677">
        <v>116230</v>
      </c>
      <c r="D4677">
        <v>115360</v>
      </c>
      <c r="E4677">
        <v>115545</v>
      </c>
    </row>
    <row r="4678" spans="1:5" x14ac:dyDescent="0.25">
      <c r="A4678" s="2">
        <v>45084.416666666664</v>
      </c>
      <c r="B4678">
        <v>116010</v>
      </c>
      <c r="C4678">
        <v>116270</v>
      </c>
      <c r="D4678">
        <v>115635</v>
      </c>
      <c r="E4678">
        <v>116040</v>
      </c>
    </row>
    <row r="4679" spans="1:5" x14ac:dyDescent="0.25">
      <c r="A4679" s="2">
        <v>45084.375</v>
      </c>
      <c r="B4679">
        <v>115600</v>
      </c>
      <c r="C4679">
        <v>116130</v>
      </c>
      <c r="D4679">
        <v>115550</v>
      </c>
      <c r="E4679">
        <v>116010</v>
      </c>
    </row>
    <row r="4680" spans="1:5" x14ac:dyDescent="0.25">
      <c r="A4680" s="2">
        <v>45083.708333333336</v>
      </c>
      <c r="B4680">
        <v>115015</v>
      </c>
      <c r="C4680">
        <v>115300</v>
      </c>
      <c r="D4680">
        <v>114925</v>
      </c>
      <c r="E4680">
        <v>115300</v>
      </c>
    </row>
    <row r="4681" spans="1:5" x14ac:dyDescent="0.25">
      <c r="A4681" s="2">
        <v>45083.666666666664</v>
      </c>
      <c r="B4681">
        <v>114760</v>
      </c>
      <c r="C4681">
        <v>115135</v>
      </c>
      <c r="D4681">
        <v>114670</v>
      </c>
      <c r="E4681">
        <v>115015</v>
      </c>
    </row>
    <row r="4682" spans="1:5" x14ac:dyDescent="0.25">
      <c r="A4682" s="2">
        <v>45083.625</v>
      </c>
      <c r="B4682">
        <v>114995</v>
      </c>
      <c r="C4682">
        <v>115005</v>
      </c>
      <c r="D4682">
        <v>114615</v>
      </c>
      <c r="E4682">
        <v>114760</v>
      </c>
    </row>
    <row r="4683" spans="1:5" x14ac:dyDescent="0.25">
      <c r="A4683" s="2">
        <v>45083.583333333336</v>
      </c>
      <c r="B4683">
        <v>114875</v>
      </c>
      <c r="C4683">
        <v>115160</v>
      </c>
      <c r="D4683">
        <v>114725</v>
      </c>
      <c r="E4683">
        <v>114990</v>
      </c>
    </row>
    <row r="4684" spans="1:5" x14ac:dyDescent="0.25">
      <c r="A4684" s="2">
        <v>45083.541666666664</v>
      </c>
      <c r="B4684">
        <v>114700</v>
      </c>
      <c r="C4684">
        <v>115000</v>
      </c>
      <c r="D4684">
        <v>114590</v>
      </c>
      <c r="E4684">
        <v>114870</v>
      </c>
    </row>
    <row r="4685" spans="1:5" x14ac:dyDescent="0.25">
      <c r="A4685" s="2">
        <v>45083.5</v>
      </c>
      <c r="B4685">
        <v>114315</v>
      </c>
      <c r="C4685">
        <v>114915</v>
      </c>
      <c r="D4685">
        <v>114185</v>
      </c>
      <c r="E4685">
        <v>114700</v>
      </c>
    </row>
    <row r="4686" spans="1:5" x14ac:dyDescent="0.25">
      <c r="A4686" s="2">
        <v>45083.458333333336</v>
      </c>
      <c r="B4686">
        <v>113805</v>
      </c>
      <c r="C4686">
        <v>114370</v>
      </c>
      <c r="D4686">
        <v>113805</v>
      </c>
      <c r="E4686">
        <v>114315</v>
      </c>
    </row>
    <row r="4687" spans="1:5" x14ac:dyDescent="0.25">
      <c r="A4687" s="2">
        <v>45083.416666666664</v>
      </c>
      <c r="B4687">
        <v>113485</v>
      </c>
      <c r="C4687">
        <v>113940</v>
      </c>
      <c r="D4687">
        <v>113260</v>
      </c>
      <c r="E4687">
        <v>113810</v>
      </c>
    </row>
    <row r="4688" spans="1:5" x14ac:dyDescent="0.25">
      <c r="A4688" s="2">
        <v>45083.375</v>
      </c>
      <c r="B4688">
        <v>112815</v>
      </c>
      <c r="C4688">
        <v>113575</v>
      </c>
      <c r="D4688">
        <v>112800</v>
      </c>
      <c r="E4688">
        <v>113480</v>
      </c>
    </row>
    <row r="4689" spans="1:5" x14ac:dyDescent="0.25">
      <c r="A4689" s="2">
        <v>45082.708333333336</v>
      </c>
      <c r="B4689">
        <v>113120</v>
      </c>
      <c r="C4689">
        <v>113240</v>
      </c>
      <c r="D4689">
        <v>112995</v>
      </c>
      <c r="E4689">
        <v>113030</v>
      </c>
    </row>
    <row r="4690" spans="1:5" x14ac:dyDescent="0.25">
      <c r="A4690" s="2">
        <v>45082.666666666664</v>
      </c>
      <c r="B4690">
        <v>112910</v>
      </c>
      <c r="C4690">
        <v>113360</v>
      </c>
      <c r="D4690">
        <v>112855</v>
      </c>
      <c r="E4690">
        <v>113115</v>
      </c>
    </row>
    <row r="4691" spans="1:5" x14ac:dyDescent="0.25">
      <c r="A4691" s="2">
        <v>45082.625</v>
      </c>
      <c r="B4691">
        <v>112880</v>
      </c>
      <c r="C4691">
        <v>113110</v>
      </c>
      <c r="D4691">
        <v>112640</v>
      </c>
      <c r="E4691">
        <v>112910</v>
      </c>
    </row>
    <row r="4692" spans="1:5" x14ac:dyDescent="0.25">
      <c r="A4692" s="2">
        <v>45082.583333333336</v>
      </c>
      <c r="B4692">
        <v>112745</v>
      </c>
      <c r="C4692">
        <v>112885</v>
      </c>
      <c r="D4692">
        <v>112610</v>
      </c>
      <c r="E4692">
        <v>112875</v>
      </c>
    </row>
    <row r="4693" spans="1:5" x14ac:dyDescent="0.25">
      <c r="A4693" s="2">
        <v>45082.541666666664</v>
      </c>
      <c r="B4693">
        <v>112760</v>
      </c>
      <c r="C4693">
        <v>112900</v>
      </c>
      <c r="D4693">
        <v>112635</v>
      </c>
      <c r="E4693">
        <v>112750</v>
      </c>
    </row>
    <row r="4694" spans="1:5" x14ac:dyDescent="0.25">
      <c r="A4694" s="2">
        <v>45082.5</v>
      </c>
      <c r="B4694">
        <v>112705</v>
      </c>
      <c r="C4694">
        <v>112830</v>
      </c>
      <c r="D4694">
        <v>112570</v>
      </c>
      <c r="E4694">
        <v>112755</v>
      </c>
    </row>
    <row r="4695" spans="1:5" x14ac:dyDescent="0.25">
      <c r="A4695" s="2">
        <v>45082.458333333336</v>
      </c>
      <c r="B4695">
        <v>112835</v>
      </c>
      <c r="C4695">
        <v>113025</v>
      </c>
      <c r="D4695">
        <v>112005</v>
      </c>
      <c r="E4695">
        <v>112705</v>
      </c>
    </row>
    <row r="4696" spans="1:5" x14ac:dyDescent="0.25">
      <c r="A4696" s="2">
        <v>45082.416666666664</v>
      </c>
      <c r="B4696">
        <v>113140</v>
      </c>
      <c r="C4696">
        <v>113500</v>
      </c>
      <c r="D4696">
        <v>112805</v>
      </c>
      <c r="E4696">
        <v>112835</v>
      </c>
    </row>
    <row r="4697" spans="1:5" x14ac:dyDescent="0.25">
      <c r="A4697" s="2">
        <v>45082.375</v>
      </c>
      <c r="B4697">
        <v>112950</v>
      </c>
      <c r="C4697">
        <v>113255</v>
      </c>
      <c r="D4697">
        <v>112820</v>
      </c>
      <c r="E4697">
        <v>113135</v>
      </c>
    </row>
    <row r="4698" spans="1:5" x14ac:dyDescent="0.25">
      <c r="A4698" s="2">
        <v>45079.708333333336</v>
      </c>
      <c r="B4698">
        <v>113180</v>
      </c>
      <c r="C4698">
        <v>113295</v>
      </c>
      <c r="D4698">
        <v>112985</v>
      </c>
      <c r="E4698">
        <v>113200</v>
      </c>
    </row>
    <row r="4699" spans="1:5" x14ac:dyDescent="0.25">
      <c r="A4699" s="2">
        <v>45079.666666666664</v>
      </c>
      <c r="B4699">
        <v>113115</v>
      </c>
      <c r="C4699">
        <v>113265</v>
      </c>
      <c r="D4699">
        <v>112855</v>
      </c>
      <c r="E4699">
        <v>113185</v>
      </c>
    </row>
    <row r="4700" spans="1:5" x14ac:dyDescent="0.25">
      <c r="A4700" s="2">
        <v>45079.625</v>
      </c>
      <c r="B4700">
        <v>112695</v>
      </c>
      <c r="C4700">
        <v>113240</v>
      </c>
      <c r="D4700">
        <v>112520</v>
      </c>
      <c r="E4700">
        <v>113115</v>
      </c>
    </row>
    <row r="4701" spans="1:5" x14ac:dyDescent="0.25">
      <c r="A4701" s="2">
        <v>45079.583333333336</v>
      </c>
      <c r="B4701">
        <v>112965</v>
      </c>
      <c r="C4701">
        <v>112985</v>
      </c>
      <c r="D4701">
        <v>112570</v>
      </c>
      <c r="E4701">
        <v>112700</v>
      </c>
    </row>
    <row r="4702" spans="1:5" x14ac:dyDescent="0.25">
      <c r="A4702" s="2">
        <v>45079.541666666664</v>
      </c>
      <c r="B4702">
        <v>113340</v>
      </c>
      <c r="C4702">
        <v>113345</v>
      </c>
      <c r="D4702">
        <v>112815</v>
      </c>
      <c r="E4702">
        <v>112965</v>
      </c>
    </row>
    <row r="4703" spans="1:5" x14ac:dyDescent="0.25">
      <c r="A4703" s="2">
        <v>45079.5</v>
      </c>
      <c r="B4703">
        <v>113070</v>
      </c>
      <c r="C4703">
        <v>113420</v>
      </c>
      <c r="D4703">
        <v>112960</v>
      </c>
      <c r="E4703">
        <v>113340</v>
      </c>
    </row>
    <row r="4704" spans="1:5" x14ac:dyDescent="0.25">
      <c r="A4704" s="2">
        <v>45079.458333333336</v>
      </c>
      <c r="B4704">
        <v>113060</v>
      </c>
      <c r="C4704">
        <v>113200</v>
      </c>
      <c r="D4704">
        <v>112780</v>
      </c>
      <c r="E4704">
        <v>113065</v>
      </c>
    </row>
    <row r="4705" spans="1:5" x14ac:dyDescent="0.25">
      <c r="A4705" s="2">
        <v>45079.416666666664</v>
      </c>
      <c r="B4705">
        <v>112880</v>
      </c>
      <c r="C4705">
        <v>113475</v>
      </c>
      <c r="D4705">
        <v>112760</v>
      </c>
      <c r="E4705">
        <v>113060</v>
      </c>
    </row>
    <row r="4706" spans="1:5" x14ac:dyDescent="0.25">
      <c r="A4706" s="2">
        <v>45079.375</v>
      </c>
      <c r="B4706">
        <v>111880</v>
      </c>
      <c r="C4706">
        <v>112885</v>
      </c>
      <c r="D4706">
        <v>111805</v>
      </c>
      <c r="E4706">
        <v>112880</v>
      </c>
    </row>
    <row r="4707" spans="1:5" x14ac:dyDescent="0.25">
      <c r="A4707" s="2">
        <v>45078.708333333336</v>
      </c>
      <c r="B4707">
        <v>111185</v>
      </c>
      <c r="C4707">
        <v>111580</v>
      </c>
      <c r="D4707">
        <v>111080</v>
      </c>
      <c r="E4707">
        <v>111575</v>
      </c>
    </row>
    <row r="4708" spans="1:5" x14ac:dyDescent="0.25">
      <c r="A4708" s="2">
        <v>45078.666666666664</v>
      </c>
      <c r="B4708">
        <v>110900</v>
      </c>
      <c r="C4708">
        <v>111270</v>
      </c>
      <c r="D4708">
        <v>110810</v>
      </c>
      <c r="E4708">
        <v>111180</v>
      </c>
    </row>
    <row r="4709" spans="1:5" x14ac:dyDescent="0.25">
      <c r="A4709" s="2">
        <v>45078.625</v>
      </c>
      <c r="B4709">
        <v>110840</v>
      </c>
      <c r="C4709">
        <v>111080</v>
      </c>
      <c r="D4709">
        <v>110745</v>
      </c>
      <c r="E4709">
        <v>110905</v>
      </c>
    </row>
    <row r="4710" spans="1:5" x14ac:dyDescent="0.25">
      <c r="A4710" s="2">
        <v>45078.583333333336</v>
      </c>
      <c r="B4710">
        <v>110715</v>
      </c>
      <c r="C4710">
        <v>111045</v>
      </c>
      <c r="D4710">
        <v>110650</v>
      </c>
      <c r="E4710">
        <v>110845</v>
      </c>
    </row>
    <row r="4711" spans="1:5" x14ac:dyDescent="0.25">
      <c r="A4711" s="2">
        <v>45078.541666666664</v>
      </c>
      <c r="B4711">
        <v>110790</v>
      </c>
      <c r="C4711">
        <v>110880</v>
      </c>
      <c r="D4711">
        <v>110640</v>
      </c>
      <c r="E4711">
        <v>110715</v>
      </c>
    </row>
    <row r="4712" spans="1:5" x14ac:dyDescent="0.25">
      <c r="A4712" s="2">
        <v>45078.5</v>
      </c>
      <c r="B4712">
        <v>109765</v>
      </c>
      <c r="C4712">
        <v>110865</v>
      </c>
      <c r="D4712">
        <v>109510</v>
      </c>
      <c r="E4712">
        <v>110785</v>
      </c>
    </row>
    <row r="4713" spans="1:5" x14ac:dyDescent="0.25">
      <c r="A4713" s="2">
        <v>45078.458333333336</v>
      </c>
      <c r="B4713">
        <v>109085</v>
      </c>
      <c r="C4713">
        <v>109830</v>
      </c>
      <c r="D4713">
        <v>108860</v>
      </c>
      <c r="E4713">
        <v>109760</v>
      </c>
    </row>
    <row r="4714" spans="1:5" x14ac:dyDescent="0.25">
      <c r="A4714" s="2">
        <v>45078.416666666664</v>
      </c>
      <c r="B4714">
        <v>109210</v>
      </c>
      <c r="C4714">
        <v>109470</v>
      </c>
      <c r="D4714">
        <v>108715</v>
      </c>
      <c r="E4714">
        <v>109095</v>
      </c>
    </row>
    <row r="4715" spans="1:5" x14ac:dyDescent="0.25">
      <c r="A4715" s="2">
        <v>45078.375</v>
      </c>
      <c r="B4715">
        <v>109540</v>
      </c>
      <c r="C4715">
        <v>109955</v>
      </c>
      <c r="D4715">
        <v>109155</v>
      </c>
      <c r="E4715">
        <v>109210</v>
      </c>
    </row>
    <row r="4716" spans="1:5" x14ac:dyDescent="0.25">
      <c r="A4716" s="2">
        <v>45077.708333333336</v>
      </c>
      <c r="B4716">
        <v>109135</v>
      </c>
      <c r="C4716">
        <v>109205</v>
      </c>
      <c r="D4716">
        <v>108745</v>
      </c>
      <c r="E4716">
        <v>108805</v>
      </c>
    </row>
    <row r="4717" spans="1:5" x14ac:dyDescent="0.25">
      <c r="A4717" s="2">
        <v>45077.666666666664</v>
      </c>
      <c r="B4717">
        <v>109285</v>
      </c>
      <c r="C4717">
        <v>109425</v>
      </c>
      <c r="D4717">
        <v>109050</v>
      </c>
      <c r="E4717">
        <v>109140</v>
      </c>
    </row>
    <row r="4718" spans="1:5" x14ac:dyDescent="0.25">
      <c r="A4718" s="2">
        <v>45077.625</v>
      </c>
      <c r="B4718">
        <v>109390</v>
      </c>
      <c r="C4718">
        <v>109545</v>
      </c>
      <c r="D4718">
        <v>109205</v>
      </c>
      <c r="E4718">
        <v>109285</v>
      </c>
    </row>
    <row r="4719" spans="1:5" x14ac:dyDescent="0.25">
      <c r="A4719" s="2">
        <v>45077.583333333336</v>
      </c>
      <c r="B4719">
        <v>108965</v>
      </c>
      <c r="C4719">
        <v>109665</v>
      </c>
      <c r="D4719">
        <v>108870</v>
      </c>
      <c r="E4719">
        <v>109395</v>
      </c>
    </row>
    <row r="4720" spans="1:5" x14ac:dyDescent="0.25">
      <c r="A4720" s="2">
        <v>45077.541666666664</v>
      </c>
      <c r="B4720">
        <v>108915</v>
      </c>
      <c r="C4720">
        <v>109120</v>
      </c>
      <c r="D4720">
        <v>108700</v>
      </c>
      <c r="E4720">
        <v>108965</v>
      </c>
    </row>
    <row r="4721" spans="1:5" x14ac:dyDescent="0.25">
      <c r="A4721" s="2">
        <v>45077.5</v>
      </c>
      <c r="B4721">
        <v>109020</v>
      </c>
      <c r="C4721">
        <v>109210</v>
      </c>
      <c r="D4721">
        <v>108840</v>
      </c>
      <c r="E4721">
        <v>108910</v>
      </c>
    </row>
    <row r="4722" spans="1:5" x14ac:dyDescent="0.25">
      <c r="A4722" s="2">
        <v>45077.458333333336</v>
      </c>
      <c r="B4722">
        <v>109150</v>
      </c>
      <c r="C4722">
        <v>109445</v>
      </c>
      <c r="D4722">
        <v>108870</v>
      </c>
      <c r="E4722">
        <v>109020</v>
      </c>
    </row>
    <row r="4723" spans="1:5" x14ac:dyDescent="0.25">
      <c r="A4723" s="2">
        <v>45077.416666666664</v>
      </c>
      <c r="B4723">
        <v>109170</v>
      </c>
      <c r="C4723">
        <v>109535</v>
      </c>
      <c r="D4723">
        <v>108675</v>
      </c>
      <c r="E4723">
        <v>109155</v>
      </c>
    </row>
    <row r="4724" spans="1:5" x14ac:dyDescent="0.25">
      <c r="A4724" s="2">
        <v>45077.375</v>
      </c>
      <c r="B4724">
        <v>108930</v>
      </c>
      <c r="C4724">
        <v>109265</v>
      </c>
      <c r="D4724">
        <v>108825</v>
      </c>
      <c r="E4724">
        <v>109170</v>
      </c>
    </row>
    <row r="4725" spans="1:5" x14ac:dyDescent="0.25">
      <c r="A4725" s="2">
        <v>45076.708333333336</v>
      </c>
      <c r="B4725">
        <v>109665</v>
      </c>
      <c r="C4725">
        <v>109680</v>
      </c>
      <c r="D4725">
        <v>109295</v>
      </c>
      <c r="E4725">
        <v>109320</v>
      </c>
    </row>
    <row r="4726" spans="1:5" x14ac:dyDescent="0.25">
      <c r="A4726" s="2">
        <v>45076.666666666664</v>
      </c>
      <c r="B4726">
        <v>109585</v>
      </c>
      <c r="C4726">
        <v>109835</v>
      </c>
      <c r="D4726">
        <v>109505</v>
      </c>
      <c r="E4726">
        <v>109670</v>
      </c>
    </row>
    <row r="4727" spans="1:5" x14ac:dyDescent="0.25">
      <c r="A4727" s="2">
        <v>45076.625</v>
      </c>
      <c r="B4727">
        <v>109440</v>
      </c>
      <c r="C4727">
        <v>109760</v>
      </c>
      <c r="D4727">
        <v>109400</v>
      </c>
      <c r="E4727">
        <v>109590</v>
      </c>
    </row>
    <row r="4728" spans="1:5" x14ac:dyDescent="0.25">
      <c r="A4728" s="2">
        <v>45076.583333333336</v>
      </c>
      <c r="B4728">
        <v>109240</v>
      </c>
      <c r="C4728">
        <v>109555</v>
      </c>
      <c r="D4728">
        <v>109175</v>
      </c>
      <c r="E4728">
        <v>109445</v>
      </c>
    </row>
    <row r="4729" spans="1:5" x14ac:dyDescent="0.25">
      <c r="A4729" s="2">
        <v>45076.541666666664</v>
      </c>
      <c r="B4729">
        <v>109205</v>
      </c>
      <c r="C4729">
        <v>109400</v>
      </c>
      <c r="D4729">
        <v>109060</v>
      </c>
      <c r="E4729">
        <v>109235</v>
      </c>
    </row>
    <row r="4730" spans="1:5" x14ac:dyDescent="0.25">
      <c r="A4730" s="2">
        <v>45076.5</v>
      </c>
      <c r="B4730">
        <v>109495</v>
      </c>
      <c r="C4730">
        <v>109645</v>
      </c>
      <c r="D4730">
        <v>109055</v>
      </c>
      <c r="E4730">
        <v>109205</v>
      </c>
    </row>
    <row r="4731" spans="1:5" x14ac:dyDescent="0.25">
      <c r="A4731" s="2">
        <v>45076.458333333336</v>
      </c>
      <c r="B4731">
        <v>110130</v>
      </c>
      <c r="C4731">
        <v>110245</v>
      </c>
      <c r="D4731">
        <v>109375</v>
      </c>
      <c r="E4731">
        <v>109490</v>
      </c>
    </row>
    <row r="4732" spans="1:5" x14ac:dyDescent="0.25">
      <c r="A4732" s="2">
        <v>45076.416666666664</v>
      </c>
      <c r="B4732">
        <v>111815</v>
      </c>
      <c r="C4732">
        <v>111980</v>
      </c>
      <c r="D4732">
        <v>109980</v>
      </c>
      <c r="E4732">
        <v>110130</v>
      </c>
    </row>
    <row r="4733" spans="1:5" x14ac:dyDescent="0.25">
      <c r="A4733" s="2">
        <v>45076.375</v>
      </c>
      <c r="B4733">
        <v>111175</v>
      </c>
      <c r="C4733">
        <v>111885</v>
      </c>
      <c r="D4733">
        <v>111105</v>
      </c>
      <c r="E4733">
        <v>111815</v>
      </c>
    </row>
    <row r="4734" spans="1:5" x14ac:dyDescent="0.25">
      <c r="A4734" s="2">
        <v>45075.708333333336</v>
      </c>
      <c r="B4734">
        <v>111085</v>
      </c>
      <c r="C4734">
        <v>111145</v>
      </c>
      <c r="D4734">
        <v>110815</v>
      </c>
      <c r="E4734">
        <v>110865</v>
      </c>
    </row>
    <row r="4735" spans="1:5" x14ac:dyDescent="0.25">
      <c r="A4735" s="2">
        <v>45075.666666666664</v>
      </c>
      <c r="B4735">
        <v>111085</v>
      </c>
      <c r="C4735">
        <v>111365</v>
      </c>
      <c r="D4735">
        <v>110930</v>
      </c>
      <c r="E4735">
        <v>111085</v>
      </c>
    </row>
    <row r="4736" spans="1:5" x14ac:dyDescent="0.25">
      <c r="A4736" s="2">
        <v>45075.625</v>
      </c>
      <c r="B4736">
        <v>110845</v>
      </c>
      <c r="C4736">
        <v>111370</v>
      </c>
      <c r="D4736">
        <v>110765</v>
      </c>
      <c r="E4736">
        <v>111080</v>
      </c>
    </row>
    <row r="4737" spans="1:5" x14ac:dyDescent="0.25">
      <c r="A4737" s="2">
        <v>45075.583333333336</v>
      </c>
      <c r="B4737">
        <v>111045</v>
      </c>
      <c r="C4737">
        <v>111050</v>
      </c>
      <c r="D4737">
        <v>110650</v>
      </c>
      <c r="E4737">
        <v>110850</v>
      </c>
    </row>
    <row r="4738" spans="1:5" x14ac:dyDescent="0.25">
      <c r="A4738" s="2">
        <v>45075.541666666664</v>
      </c>
      <c r="B4738">
        <v>111105</v>
      </c>
      <c r="C4738">
        <v>111155</v>
      </c>
      <c r="D4738">
        <v>110780</v>
      </c>
      <c r="E4738">
        <v>111045</v>
      </c>
    </row>
    <row r="4739" spans="1:5" x14ac:dyDescent="0.25">
      <c r="A4739" s="2">
        <v>45075.5</v>
      </c>
      <c r="B4739">
        <v>111235</v>
      </c>
      <c r="C4739">
        <v>111400</v>
      </c>
      <c r="D4739">
        <v>110995</v>
      </c>
      <c r="E4739">
        <v>111100</v>
      </c>
    </row>
    <row r="4740" spans="1:5" x14ac:dyDescent="0.25">
      <c r="A4740" s="2">
        <v>45075.458333333336</v>
      </c>
      <c r="B4740">
        <v>111005</v>
      </c>
      <c r="C4740">
        <v>111240</v>
      </c>
      <c r="D4740">
        <v>110810</v>
      </c>
      <c r="E4740">
        <v>111235</v>
      </c>
    </row>
    <row r="4741" spans="1:5" x14ac:dyDescent="0.25">
      <c r="A4741" s="2">
        <v>45075.416666666664</v>
      </c>
      <c r="B4741">
        <v>111555</v>
      </c>
      <c r="C4741">
        <v>111790</v>
      </c>
      <c r="D4741">
        <v>110730</v>
      </c>
      <c r="E4741">
        <v>111005</v>
      </c>
    </row>
    <row r="4742" spans="1:5" x14ac:dyDescent="0.25">
      <c r="A4742" s="2">
        <v>45075.375</v>
      </c>
      <c r="B4742">
        <v>111800</v>
      </c>
      <c r="C4742">
        <v>111925</v>
      </c>
      <c r="D4742">
        <v>111355</v>
      </c>
      <c r="E4742">
        <v>111555</v>
      </c>
    </row>
    <row r="4743" spans="1:5" x14ac:dyDescent="0.25">
      <c r="A4743" s="2">
        <v>45072.708333333336</v>
      </c>
      <c r="B4743">
        <v>111570</v>
      </c>
      <c r="C4743">
        <v>111795</v>
      </c>
      <c r="D4743">
        <v>111400</v>
      </c>
      <c r="E4743">
        <v>111520</v>
      </c>
    </row>
    <row r="4744" spans="1:5" x14ac:dyDescent="0.25">
      <c r="A4744" s="2">
        <v>45072.666666666664</v>
      </c>
      <c r="B4744">
        <v>111510</v>
      </c>
      <c r="C4744">
        <v>111840</v>
      </c>
      <c r="D4744">
        <v>111295</v>
      </c>
      <c r="E4744">
        <v>111570</v>
      </c>
    </row>
    <row r="4745" spans="1:5" x14ac:dyDescent="0.25">
      <c r="A4745" s="2">
        <v>45072.625</v>
      </c>
      <c r="B4745">
        <v>111935</v>
      </c>
      <c r="C4745">
        <v>111950</v>
      </c>
      <c r="D4745">
        <v>111440</v>
      </c>
      <c r="E4745">
        <v>111505</v>
      </c>
    </row>
    <row r="4746" spans="1:5" x14ac:dyDescent="0.25">
      <c r="A4746" s="2">
        <v>45072.583333333336</v>
      </c>
      <c r="B4746">
        <v>111875</v>
      </c>
      <c r="C4746">
        <v>112220</v>
      </c>
      <c r="D4746">
        <v>111775</v>
      </c>
      <c r="E4746">
        <v>111940</v>
      </c>
    </row>
    <row r="4747" spans="1:5" x14ac:dyDescent="0.25">
      <c r="A4747" s="2">
        <v>45072.541666666664</v>
      </c>
      <c r="B4747">
        <v>111065</v>
      </c>
      <c r="C4747">
        <v>111900</v>
      </c>
      <c r="D4747">
        <v>110940</v>
      </c>
      <c r="E4747">
        <v>111880</v>
      </c>
    </row>
    <row r="4748" spans="1:5" x14ac:dyDescent="0.25">
      <c r="A4748" s="2">
        <v>45072.5</v>
      </c>
      <c r="B4748">
        <v>111650</v>
      </c>
      <c r="C4748">
        <v>111775</v>
      </c>
      <c r="D4748">
        <v>110390</v>
      </c>
      <c r="E4748">
        <v>111065</v>
      </c>
    </row>
    <row r="4749" spans="1:5" x14ac:dyDescent="0.25">
      <c r="A4749" s="2">
        <v>45072.458333333336</v>
      </c>
      <c r="B4749">
        <v>112160</v>
      </c>
      <c r="C4749">
        <v>112340</v>
      </c>
      <c r="D4749">
        <v>111600</v>
      </c>
      <c r="E4749">
        <v>111655</v>
      </c>
    </row>
    <row r="4750" spans="1:5" x14ac:dyDescent="0.25">
      <c r="A4750" s="2">
        <v>45072.416666666664</v>
      </c>
      <c r="B4750">
        <v>112275</v>
      </c>
      <c r="C4750">
        <v>112405</v>
      </c>
      <c r="D4750">
        <v>111710</v>
      </c>
      <c r="E4750">
        <v>112160</v>
      </c>
    </row>
    <row r="4751" spans="1:5" x14ac:dyDescent="0.25">
      <c r="A4751" s="2">
        <v>45072.375</v>
      </c>
      <c r="B4751">
        <v>111300</v>
      </c>
      <c r="C4751">
        <v>112300</v>
      </c>
      <c r="D4751">
        <v>111210</v>
      </c>
      <c r="E4751">
        <v>112275</v>
      </c>
    </row>
    <row r="4752" spans="1:5" x14ac:dyDescent="0.25">
      <c r="A4752" s="2">
        <v>45071.708333333336</v>
      </c>
      <c r="B4752">
        <v>110770</v>
      </c>
      <c r="C4752">
        <v>110965</v>
      </c>
      <c r="D4752">
        <v>110575</v>
      </c>
      <c r="E4752">
        <v>110655</v>
      </c>
    </row>
    <row r="4753" spans="1:5" x14ac:dyDescent="0.25">
      <c r="A4753" s="2">
        <v>45071.666666666664</v>
      </c>
      <c r="B4753">
        <v>110750</v>
      </c>
      <c r="C4753">
        <v>110950</v>
      </c>
      <c r="D4753">
        <v>110505</v>
      </c>
      <c r="E4753">
        <v>110765</v>
      </c>
    </row>
    <row r="4754" spans="1:5" x14ac:dyDescent="0.25">
      <c r="A4754" s="2">
        <v>45071.625</v>
      </c>
      <c r="B4754">
        <v>110890</v>
      </c>
      <c r="C4754">
        <v>111090</v>
      </c>
      <c r="D4754">
        <v>110500</v>
      </c>
      <c r="E4754">
        <v>110750</v>
      </c>
    </row>
    <row r="4755" spans="1:5" x14ac:dyDescent="0.25">
      <c r="A4755" s="2">
        <v>45071.583333333336</v>
      </c>
      <c r="B4755">
        <v>110915</v>
      </c>
      <c r="C4755">
        <v>111240</v>
      </c>
      <c r="D4755">
        <v>110785</v>
      </c>
      <c r="E4755">
        <v>110890</v>
      </c>
    </row>
    <row r="4756" spans="1:5" x14ac:dyDescent="0.25">
      <c r="A4756" s="2">
        <v>45071.541666666664</v>
      </c>
      <c r="B4756">
        <v>110665</v>
      </c>
      <c r="C4756">
        <v>111150</v>
      </c>
      <c r="D4756">
        <v>110635</v>
      </c>
      <c r="E4756">
        <v>110920</v>
      </c>
    </row>
    <row r="4757" spans="1:5" x14ac:dyDescent="0.25">
      <c r="A4757" s="2">
        <v>45071.5</v>
      </c>
      <c r="B4757">
        <v>111230</v>
      </c>
      <c r="C4757">
        <v>111385</v>
      </c>
      <c r="D4757">
        <v>110260</v>
      </c>
      <c r="E4757">
        <v>110665</v>
      </c>
    </row>
    <row r="4758" spans="1:5" x14ac:dyDescent="0.25">
      <c r="A4758" s="2">
        <v>45071.458333333336</v>
      </c>
      <c r="B4758">
        <v>111005</v>
      </c>
      <c r="C4758">
        <v>111235</v>
      </c>
      <c r="D4758">
        <v>110440</v>
      </c>
      <c r="E4758">
        <v>111230</v>
      </c>
    </row>
    <row r="4759" spans="1:5" x14ac:dyDescent="0.25">
      <c r="A4759" s="2">
        <v>45071.416666666664</v>
      </c>
      <c r="B4759">
        <v>111140</v>
      </c>
      <c r="C4759">
        <v>111880</v>
      </c>
      <c r="D4759">
        <v>110595</v>
      </c>
      <c r="E4759">
        <v>111005</v>
      </c>
    </row>
    <row r="4760" spans="1:5" x14ac:dyDescent="0.25">
      <c r="A4760" s="2">
        <v>45071.375</v>
      </c>
      <c r="B4760">
        <v>110295</v>
      </c>
      <c r="C4760">
        <v>111480</v>
      </c>
      <c r="D4760">
        <v>110200</v>
      </c>
      <c r="E4760">
        <v>111135</v>
      </c>
    </row>
    <row r="4761" spans="1:5" x14ac:dyDescent="0.25">
      <c r="A4761" s="2">
        <v>45070.708333333336</v>
      </c>
      <c r="B4761">
        <v>109515</v>
      </c>
      <c r="C4761">
        <v>109930</v>
      </c>
      <c r="D4761">
        <v>109460</v>
      </c>
      <c r="E4761">
        <v>109930</v>
      </c>
    </row>
    <row r="4762" spans="1:5" x14ac:dyDescent="0.25">
      <c r="A4762" s="2">
        <v>45070.666666666664</v>
      </c>
      <c r="B4762">
        <v>109520</v>
      </c>
      <c r="C4762">
        <v>109810</v>
      </c>
      <c r="D4762">
        <v>109400</v>
      </c>
      <c r="E4762">
        <v>109520</v>
      </c>
    </row>
    <row r="4763" spans="1:5" x14ac:dyDescent="0.25">
      <c r="A4763" s="2">
        <v>45070.625</v>
      </c>
      <c r="B4763">
        <v>109545</v>
      </c>
      <c r="C4763">
        <v>109850</v>
      </c>
      <c r="D4763">
        <v>109490</v>
      </c>
      <c r="E4763">
        <v>109520</v>
      </c>
    </row>
    <row r="4764" spans="1:5" x14ac:dyDescent="0.25">
      <c r="A4764" s="2">
        <v>45070.583333333336</v>
      </c>
      <c r="B4764">
        <v>109470</v>
      </c>
      <c r="C4764">
        <v>109770</v>
      </c>
      <c r="D4764">
        <v>109370</v>
      </c>
      <c r="E4764">
        <v>109550</v>
      </c>
    </row>
    <row r="4765" spans="1:5" x14ac:dyDescent="0.25">
      <c r="A4765" s="2">
        <v>45070.541666666664</v>
      </c>
      <c r="B4765">
        <v>109980</v>
      </c>
      <c r="C4765">
        <v>109990</v>
      </c>
      <c r="D4765">
        <v>109160</v>
      </c>
      <c r="E4765">
        <v>109465</v>
      </c>
    </row>
    <row r="4766" spans="1:5" x14ac:dyDescent="0.25">
      <c r="A4766" s="2">
        <v>45070.5</v>
      </c>
      <c r="B4766">
        <v>109985</v>
      </c>
      <c r="C4766">
        <v>110400</v>
      </c>
      <c r="D4766">
        <v>109920</v>
      </c>
      <c r="E4766">
        <v>109980</v>
      </c>
    </row>
    <row r="4767" spans="1:5" x14ac:dyDescent="0.25">
      <c r="A4767" s="2">
        <v>45070.458333333336</v>
      </c>
      <c r="B4767">
        <v>109645</v>
      </c>
      <c r="C4767">
        <v>110200</v>
      </c>
      <c r="D4767">
        <v>109615</v>
      </c>
      <c r="E4767">
        <v>109990</v>
      </c>
    </row>
    <row r="4768" spans="1:5" x14ac:dyDescent="0.25">
      <c r="A4768" s="2">
        <v>45070.416666666664</v>
      </c>
      <c r="B4768">
        <v>110130</v>
      </c>
      <c r="C4768">
        <v>110260</v>
      </c>
      <c r="D4768">
        <v>109355</v>
      </c>
      <c r="E4768">
        <v>109645</v>
      </c>
    </row>
    <row r="4769" spans="1:5" x14ac:dyDescent="0.25">
      <c r="A4769" s="2">
        <v>45070.375</v>
      </c>
      <c r="B4769">
        <v>110665</v>
      </c>
      <c r="C4769">
        <v>111075</v>
      </c>
      <c r="D4769">
        <v>110035</v>
      </c>
      <c r="E4769">
        <v>110130</v>
      </c>
    </row>
    <row r="4770" spans="1:5" x14ac:dyDescent="0.25">
      <c r="A4770" s="2">
        <v>45069.708333333336</v>
      </c>
      <c r="B4770">
        <v>110645</v>
      </c>
      <c r="C4770">
        <v>111115</v>
      </c>
      <c r="D4770">
        <v>110640</v>
      </c>
      <c r="E4770">
        <v>111095</v>
      </c>
    </row>
    <row r="4771" spans="1:5" x14ac:dyDescent="0.25">
      <c r="A4771" s="2">
        <v>45069.666666666664</v>
      </c>
      <c r="B4771">
        <v>110715</v>
      </c>
      <c r="C4771">
        <v>110955</v>
      </c>
      <c r="D4771">
        <v>110620</v>
      </c>
      <c r="E4771">
        <v>110645</v>
      </c>
    </row>
    <row r="4772" spans="1:5" x14ac:dyDescent="0.25">
      <c r="A4772" s="2">
        <v>45069.625</v>
      </c>
      <c r="B4772">
        <v>111685</v>
      </c>
      <c r="C4772">
        <v>111740</v>
      </c>
      <c r="D4772">
        <v>110430</v>
      </c>
      <c r="E4772">
        <v>110720</v>
      </c>
    </row>
    <row r="4773" spans="1:5" x14ac:dyDescent="0.25">
      <c r="A4773" s="2">
        <v>45069.583333333336</v>
      </c>
      <c r="B4773">
        <v>111695</v>
      </c>
      <c r="C4773">
        <v>112050</v>
      </c>
      <c r="D4773">
        <v>111615</v>
      </c>
      <c r="E4773">
        <v>111685</v>
      </c>
    </row>
    <row r="4774" spans="1:5" x14ac:dyDescent="0.25">
      <c r="A4774" s="2">
        <v>45069.541666666664</v>
      </c>
      <c r="B4774">
        <v>111900</v>
      </c>
      <c r="C4774">
        <v>111905</v>
      </c>
      <c r="D4774">
        <v>111390</v>
      </c>
      <c r="E4774">
        <v>111695</v>
      </c>
    </row>
    <row r="4775" spans="1:5" x14ac:dyDescent="0.25">
      <c r="A4775" s="2">
        <v>45069.5</v>
      </c>
      <c r="B4775">
        <v>111765</v>
      </c>
      <c r="C4775">
        <v>112150</v>
      </c>
      <c r="D4775">
        <v>111725</v>
      </c>
      <c r="E4775">
        <v>111900</v>
      </c>
    </row>
    <row r="4776" spans="1:5" x14ac:dyDescent="0.25">
      <c r="A4776" s="2">
        <v>45069.458333333336</v>
      </c>
      <c r="B4776">
        <v>111345</v>
      </c>
      <c r="C4776">
        <v>111860</v>
      </c>
      <c r="D4776">
        <v>111200</v>
      </c>
      <c r="E4776">
        <v>111765</v>
      </c>
    </row>
    <row r="4777" spans="1:5" x14ac:dyDescent="0.25">
      <c r="A4777" s="2">
        <v>45069.416666666664</v>
      </c>
      <c r="B4777">
        <v>110870</v>
      </c>
      <c r="C4777">
        <v>111570</v>
      </c>
      <c r="D4777">
        <v>110655</v>
      </c>
      <c r="E4777">
        <v>111350</v>
      </c>
    </row>
    <row r="4778" spans="1:5" x14ac:dyDescent="0.25">
      <c r="A4778" s="2">
        <v>45069.375</v>
      </c>
      <c r="B4778">
        <v>110870</v>
      </c>
      <c r="C4778">
        <v>110995</v>
      </c>
      <c r="D4778">
        <v>110555</v>
      </c>
      <c r="E4778">
        <v>110870</v>
      </c>
    </row>
    <row r="4779" spans="1:5" x14ac:dyDescent="0.25">
      <c r="A4779" s="2">
        <v>45068.708333333336</v>
      </c>
      <c r="B4779">
        <v>111085</v>
      </c>
      <c r="C4779">
        <v>111255</v>
      </c>
      <c r="D4779">
        <v>110835</v>
      </c>
      <c r="E4779">
        <v>111255</v>
      </c>
    </row>
    <row r="4780" spans="1:5" x14ac:dyDescent="0.25">
      <c r="A4780" s="2">
        <v>45068.666666666664</v>
      </c>
      <c r="B4780">
        <v>111455</v>
      </c>
      <c r="C4780">
        <v>111475</v>
      </c>
      <c r="D4780">
        <v>110955</v>
      </c>
      <c r="E4780">
        <v>111085</v>
      </c>
    </row>
    <row r="4781" spans="1:5" x14ac:dyDescent="0.25">
      <c r="A4781" s="2">
        <v>45068.625</v>
      </c>
      <c r="B4781">
        <v>111580</v>
      </c>
      <c r="C4781">
        <v>111600</v>
      </c>
      <c r="D4781">
        <v>111400</v>
      </c>
      <c r="E4781">
        <v>111460</v>
      </c>
    </row>
    <row r="4782" spans="1:5" x14ac:dyDescent="0.25">
      <c r="A4782" s="2">
        <v>45068.583333333336</v>
      </c>
      <c r="B4782">
        <v>111375</v>
      </c>
      <c r="C4782">
        <v>111760</v>
      </c>
      <c r="D4782">
        <v>111320</v>
      </c>
      <c r="E4782">
        <v>111575</v>
      </c>
    </row>
    <row r="4783" spans="1:5" x14ac:dyDescent="0.25">
      <c r="A4783" s="2">
        <v>45068.541666666664</v>
      </c>
      <c r="B4783">
        <v>111425</v>
      </c>
      <c r="C4783">
        <v>111470</v>
      </c>
      <c r="D4783">
        <v>111230</v>
      </c>
      <c r="E4783">
        <v>111380</v>
      </c>
    </row>
    <row r="4784" spans="1:5" x14ac:dyDescent="0.25">
      <c r="A4784" s="2">
        <v>45068.5</v>
      </c>
      <c r="B4784">
        <v>111415</v>
      </c>
      <c r="C4784">
        <v>111685</v>
      </c>
      <c r="D4784">
        <v>111260</v>
      </c>
      <c r="E4784">
        <v>111425</v>
      </c>
    </row>
    <row r="4785" spans="1:5" x14ac:dyDescent="0.25">
      <c r="A4785" s="2">
        <v>45068.458333333336</v>
      </c>
      <c r="B4785">
        <v>111260</v>
      </c>
      <c r="C4785">
        <v>111570</v>
      </c>
      <c r="D4785">
        <v>111090</v>
      </c>
      <c r="E4785">
        <v>111420</v>
      </c>
    </row>
    <row r="4786" spans="1:5" x14ac:dyDescent="0.25">
      <c r="A4786" s="2">
        <v>45068.416666666664</v>
      </c>
      <c r="B4786">
        <v>111440</v>
      </c>
      <c r="C4786">
        <v>112550</v>
      </c>
      <c r="D4786">
        <v>111000</v>
      </c>
      <c r="E4786">
        <v>111260</v>
      </c>
    </row>
    <row r="4787" spans="1:5" x14ac:dyDescent="0.25">
      <c r="A4787" s="2">
        <v>45068.375</v>
      </c>
      <c r="B4787">
        <v>111250</v>
      </c>
      <c r="C4787">
        <v>111620</v>
      </c>
      <c r="D4787">
        <v>111235</v>
      </c>
      <c r="E4787">
        <v>111440</v>
      </c>
    </row>
    <row r="4788" spans="1:5" x14ac:dyDescent="0.25">
      <c r="A4788" s="2">
        <v>45065.708333333336</v>
      </c>
      <c r="B4788">
        <v>111645</v>
      </c>
      <c r="C4788">
        <v>111710</v>
      </c>
      <c r="D4788">
        <v>111420</v>
      </c>
      <c r="E4788">
        <v>111450</v>
      </c>
    </row>
    <row r="4789" spans="1:5" x14ac:dyDescent="0.25">
      <c r="A4789" s="2">
        <v>45065.666666666664</v>
      </c>
      <c r="B4789">
        <v>111525</v>
      </c>
      <c r="C4789">
        <v>111715</v>
      </c>
      <c r="D4789">
        <v>111365</v>
      </c>
      <c r="E4789">
        <v>111650</v>
      </c>
    </row>
    <row r="4790" spans="1:5" x14ac:dyDescent="0.25">
      <c r="A4790" s="2">
        <v>45065.625</v>
      </c>
      <c r="B4790">
        <v>111780</v>
      </c>
      <c r="C4790">
        <v>111855</v>
      </c>
      <c r="D4790">
        <v>111310</v>
      </c>
      <c r="E4790">
        <v>111520</v>
      </c>
    </row>
    <row r="4791" spans="1:5" x14ac:dyDescent="0.25">
      <c r="A4791" s="2">
        <v>45065.583333333336</v>
      </c>
      <c r="B4791">
        <v>111740</v>
      </c>
      <c r="C4791">
        <v>112125</v>
      </c>
      <c r="D4791">
        <v>111695</v>
      </c>
      <c r="E4791">
        <v>111785</v>
      </c>
    </row>
    <row r="4792" spans="1:5" x14ac:dyDescent="0.25">
      <c r="A4792" s="2">
        <v>45065.541666666664</v>
      </c>
      <c r="B4792">
        <v>111560</v>
      </c>
      <c r="C4792">
        <v>111825</v>
      </c>
      <c r="D4792">
        <v>111410</v>
      </c>
      <c r="E4792">
        <v>111740</v>
      </c>
    </row>
    <row r="4793" spans="1:5" x14ac:dyDescent="0.25">
      <c r="A4793" s="2">
        <v>45065.5</v>
      </c>
      <c r="B4793">
        <v>111575</v>
      </c>
      <c r="C4793">
        <v>111950</v>
      </c>
      <c r="D4793">
        <v>111405</v>
      </c>
      <c r="E4793">
        <v>111560</v>
      </c>
    </row>
    <row r="4794" spans="1:5" x14ac:dyDescent="0.25">
      <c r="A4794" s="2">
        <v>45065.458333333336</v>
      </c>
      <c r="B4794">
        <v>111205</v>
      </c>
      <c r="C4794">
        <v>111640</v>
      </c>
      <c r="D4794">
        <v>110940</v>
      </c>
      <c r="E4794">
        <v>111580</v>
      </c>
    </row>
    <row r="4795" spans="1:5" x14ac:dyDescent="0.25">
      <c r="A4795" s="2">
        <v>45065.416666666664</v>
      </c>
      <c r="B4795">
        <v>111830</v>
      </c>
      <c r="C4795">
        <v>111850</v>
      </c>
      <c r="D4795">
        <v>110585</v>
      </c>
      <c r="E4795">
        <v>111200</v>
      </c>
    </row>
    <row r="4796" spans="1:5" x14ac:dyDescent="0.25">
      <c r="A4796" s="2">
        <v>45065.375</v>
      </c>
      <c r="B4796">
        <v>111080</v>
      </c>
      <c r="C4796">
        <v>111945</v>
      </c>
      <c r="D4796">
        <v>111000</v>
      </c>
      <c r="E4796">
        <v>111830</v>
      </c>
    </row>
    <row r="4797" spans="1:5" x14ac:dyDescent="0.25">
      <c r="A4797" s="2">
        <v>45064.708333333336</v>
      </c>
      <c r="B4797">
        <v>111120</v>
      </c>
      <c r="C4797">
        <v>111270</v>
      </c>
      <c r="D4797">
        <v>110995</v>
      </c>
      <c r="E4797">
        <v>111140</v>
      </c>
    </row>
    <row r="4798" spans="1:5" x14ac:dyDescent="0.25">
      <c r="A4798" s="2">
        <v>45064.666666666664</v>
      </c>
      <c r="B4798">
        <v>110840</v>
      </c>
      <c r="C4798">
        <v>111200</v>
      </c>
      <c r="D4798">
        <v>110690</v>
      </c>
      <c r="E4798">
        <v>111115</v>
      </c>
    </row>
    <row r="4799" spans="1:5" x14ac:dyDescent="0.25">
      <c r="A4799" s="2">
        <v>45064.625</v>
      </c>
      <c r="B4799">
        <v>110465</v>
      </c>
      <c r="C4799">
        <v>110980</v>
      </c>
      <c r="D4799">
        <v>110465</v>
      </c>
      <c r="E4799">
        <v>110840</v>
      </c>
    </row>
    <row r="4800" spans="1:5" x14ac:dyDescent="0.25">
      <c r="A4800" s="2">
        <v>45064.583333333336</v>
      </c>
      <c r="B4800">
        <v>110235</v>
      </c>
      <c r="C4800">
        <v>110495</v>
      </c>
      <c r="D4800">
        <v>110220</v>
      </c>
      <c r="E4800">
        <v>110470</v>
      </c>
    </row>
    <row r="4801" spans="1:5" x14ac:dyDescent="0.25">
      <c r="A4801" s="2">
        <v>45064.541666666664</v>
      </c>
      <c r="B4801">
        <v>110270</v>
      </c>
      <c r="C4801">
        <v>110385</v>
      </c>
      <c r="D4801">
        <v>110145</v>
      </c>
      <c r="E4801">
        <v>110230</v>
      </c>
    </row>
    <row r="4802" spans="1:5" x14ac:dyDescent="0.25">
      <c r="A4802" s="2">
        <v>45064.5</v>
      </c>
      <c r="B4802">
        <v>109990</v>
      </c>
      <c r="C4802">
        <v>110335</v>
      </c>
      <c r="D4802">
        <v>109960</v>
      </c>
      <c r="E4802">
        <v>110265</v>
      </c>
    </row>
    <row r="4803" spans="1:5" x14ac:dyDescent="0.25">
      <c r="A4803" s="2">
        <v>45064.458333333336</v>
      </c>
      <c r="B4803">
        <v>109995</v>
      </c>
      <c r="C4803">
        <v>110490</v>
      </c>
      <c r="D4803">
        <v>109710</v>
      </c>
      <c r="E4803">
        <v>109985</v>
      </c>
    </row>
    <row r="4804" spans="1:5" x14ac:dyDescent="0.25">
      <c r="A4804" s="2">
        <v>45064.416666666664</v>
      </c>
      <c r="B4804">
        <v>109835</v>
      </c>
      <c r="C4804">
        <v>110415</v>
      </c>
      <c r="D4804">
        <v>109805</v>
      </c>
      <c r="E4804">
        <v>109995</v>
      </c>
    </row>
    <row r="4805" spans="1:5" x14ac:dyDescent="0.25">
      <c r="A4805" s="2">
        <v>45064.375</v>
      </c>
      <c r="B4805">
        <v>110450</v>
      </c>
      <c r="C4805">
        <v>110565</v>
      </c>
      <c r="D4805">
        <v>109550</v>
      </c>
      <c r="E4805">
        <v>109825</v>
      </c>
    </row>
    <row r="4806" spans="1:5" x14ac:dyDescent="0.25">
      <c r="A4806" s="2">
        <v>45063.708333333336</v>
      </c>
      <c r="B4806">
        <v>110550</v>
      </c>
      <c r="C4806">
        <v>110815</v>
      </c>
      <c r="D4806">
        <v>110445</v>
      </c>
      <c r="E4806">
        <v>110695</v>
      </c>
    </row>
    <row r="4807" spans="1:5" x14ac:dyDescent="0.25">
      <c r="A4807" s="2">
        <v>45063.666666666664</v>
      </c>
      <c r="B4807">
        <v>110310</v>
      </c>
      <c r="C4807">
        <v>110580</v>
      </c>
      <c r="D4807">
        <v>110270</v>
      </c>
      <c r="E4807">
        <v>110550</v>
      </c>
    </row>
    <row r="4808" spans="1:5" x14ac:dyDescent="0.25">
      <c r="A4808" s="2">
        <v>45063.625</v>
      </c>
      <c r="B4808">
        <v>110380</v>
      </c>
      <c r="C4808">
        <v>110425</v>
      </c>
      <c r="D4808">
        <v>110200</v>
      </c>
      <c r="E4808">
        <v>110315</v>
      </c>
    </row>
    <row r="4809" spans="1:5" x14ac:dyDescent="0.25">
      <c r="A4809" s="2">
        <v>45063.583333333336</v>
      </c>
      <c r="B4809">
        <v>110445</v>
      </c>
      <c r="C4809">
        <v>110495</v>
      </c>
      <c r="D4809">
        <v>110225</v>
      </c>
      <c r="E4809">
        <v>110375</v>
      </c>
    </row>
    <row r="4810" spans="1:5" x14ac:dyDescent="0.25">
      <c r="A4810" s="2">
        <v>45063.541666666664</v>
      </c>
      <c r="B4810">
        <v>110085</v>
      </c>
      <c r="C4810">
        <v>110630</v>
      </c>
      <c r="D4810">
        <v>110075</v>
      </c>
      <c r="E4810">
        <v>110445</v>
      </c>
    </row>
    <row r="4811" spans="1:5" x14ac:dyDescent="0.25">
      <c r="A4811" s="2">
        <v>45063.5</v>
      </c>
      <c r="B4811">
        <v>110085</v>
      </c>
      <c r="C4811">
        <v>110285</v>
      </c>
      <c r="D4811">
        <v>109905</v>
      </c>
      <c r="E4811">
        <v>110080</v>
      </c>
    </row>
    <row r="4812" spans="1:5" x14ac:dyDescent="0.25">
      <c r="A4812" s="2">
        <v>45063.458333333336</v>
      </c>
      <c r="B4812">
        <v>110150</v>
      </c>
      <c r="C4812">
        <v>110415</v>
      </c>
      <c r="D4812">
        <v>109980</v>
      </c>
      <c r="E4812">
        <v>110080</v>
      </c>
    </row>
    <row r="4813" spans="1:5" x14ac:dyDescent="0.25">
      <c r="A4813" s="2">
        <v>45063.416666666664</v>
      </c>
      <c r="B4813">
        <v>109755</v>
      </c>
      <c r="C4813">
        <v>110795</v>
      </c>
      <c r="D4813">
        <v>109735</v>
      </c>
      <c r="E4813">
        <v>110150</v>
      </c>
    </row>
    <row r="4814" spans="1:5" x14ac:dyDescent="0.25">
      <c r="A4814" s="2">
        <v>45063.375</v>
      </c>
      <c r="B4814">
        <v>109400</v>
      </c>
      <c r="C4814">
        <v>109870</v>
      </c>
      <c r="D4814">
        <v>109150</v>
      </c>
      <c r="E4814">
        <v>109760</v>
      </c>
    </row>
    <row r="4815" spans="1:5" x14ac:dyDescent="0.25">
      <c r="A4815" s="2">
        <v>45062.708333333336</v>
      </c>
      <c r="B4815">
        <v>108910</v>
      </c>
      <c r="C4815">
        <v>109220</v>
      </c>
      <c r="D4815">
        <v>108770</v>
      </c>
      <c r="E4815">
        <v>109050</v>
      </c>
    </row>
    <row r="4816" spans="1:5" x14ac:dyDescent="0.25">
      <c r="A4816" s="2">
        <v>45062.666666666664</v>
      </c>
      <c r="B4816">
        <v>109880</v>
      </c>
      <c r="C4816">
        <v>109975</v>
      </c>
      <c r="D4816">
        <v>108885</v>
      </c>
      <c r="E4816">
        <v>108910</v>
      </c>
    </row>
    <row r="4817" spans="1:5" x14ac:dyDescent="0.25">
      <c r="A4817" s="2">
        <v>45062.625</v>
      </c>
      <c r="B4817">
        <v>110140</v>
      </c>
      <c r="C4817">
        <v>110250</v>
      </c>
      <c r="D4817">
        <v>109820</v>
      </c>
      <c r="E4817">
        <v>109880</v>
      </c>
    </row>
    <row r="4818" spans="1:5" x14ac:dyDescent="0.25">
      <c r="A4818" s="2">
        <v>45062.583333333336</v>
      </c>
      <c r="B4818">
        <v>110300</v>
      </c>
      <c r="C4818">
        <v>110320</v>
      </c>
      <c r="D4818">
        <v>110080</v>
      </c>
      <c r="E4818">
        <v>110140</v>
      </c>
    </row>
    <row r="4819" spans="1:5" x14ac:dyDescent="0.25">
      <c r="A4819" s="2">
        <v>45062.541666666664</v>
      </c>
      <c r="B4819">
        <v>110270</v>
      </c>
      <c r="C4819">
        <v>110345</v>
      </c>
      <c r="D4819">
        <v>109960</v>
      </c>
      <c r="E4819">
        <v>110300</v>
      </c>
    </row>
    <row r="4820" spans="1:5" x14ac:dyDescent="0.25">
      <c r="A4820" s="2">
        <v>45062.5</v>
      </c>
      <c r="B4820">
        <v>110125</v>
      </c>
      <c r="C4820">
        <v>110425</v>
      </c>
      <c r="D4820">
        <v>110045</v>
      </c>
      <c r="E4820">
        <v>110275</v>
      </c>
    </row>
    <row r="4821" spans="1:5" x14ac:dyDescent="0.25">
      <c r="A4821" s="2">
        <v>45062.458333333336</v>
      </c>
      <c r="B4821">
        <v>111215</v>
      </c>
      <c r="C4821">
        <v>111230</v>
      </c>
      <c r="D4821">
        <v>110005</v>
      </c>
      <c r="E4821">
        <v>110120</v>
      </c>
    </row>
    <row r="4822" spans="1:5" x14ac:dyDescent="0.25">
      <c r="A4822" s="2">
        <v>45062.416666666664</v>
      </c>
      <c r="B4822">
        <v>110115</v>
      </c>
      <c r="C4822">
        <v>111250</v>
      </c>
      <c r="D4822">
        <v>110085</v>
      </c>
      <c r="E4822">
        <v>111210</v>
      </c>
    </row>
    <row r="4823" spans="1:5" x14ac:dyDescent="0.25">
      <c r="A4823" s="2">
        <v>45062.375</v>
      </c>
      <c r="B4823">
        <v>109850</v>
      </c>
      <c r="C4823">
        <v>110145</v>
      </c>
      <c r="D4823">
        <v>109655</v>
      </c>
      <c r="E4823">
        <v>110115</v>
      </c>
    </row>
    <row r="4824" spans="1:5" x14ac:dyDescent="0.25">
      <c r="A4824" s="2">
        <v>45061.708333333336</v>
      </c>
      <c r="B4824">
        <v>110125</v>
      </c>
      <c r="C4824">
        <v>110245</v>
      </c>
      <c r="D4824">
        <v>110075</v>
      </c>
      <c r="E4824">
        <v>110125</v>
      </c>
    </row>
    <row r="4825" spans="1:5" x14ac:dyDescent="0.25">
      <c r="A4825" s="2">
        <v>45061.666666666664</v>
      </c>
      <c r="B4825">
        <v>110100</v>
      </c>
      <c r="C4825">
        <v>110235</v>
      </c>
      <c r="D4825">
        <v>109860</v>
      </c>
      <c r="E4825">
        <v>110125</v>
      </c>
    </row>
    <row r="4826" spans="1:5" x14ac:dyDescent="0.25">
      <c r="A4826" s="2">
        <v>45061.625</v>
      </c>
      <c r="B4826">
        <v>109840</v>
      </c>
      <c r="C4826">
        <v>110375</v>
      </c>
      <c r="D4826">
        <v>109840</v>
      </c>
      <c r="E4826">
        <v>110095</v>
      </c>
    </row>
    <row r="4827" spans="1:5" x14ac:dyDescent="0.25">
      <c r="A4827" s="2">
        <v>45061.583333333336</v>
      </c>
      <c r="B4827">
        <v>109820</v>
      </c>
      <c r="C4827">
        <v>109875</v>
      </c>
      <c r="D4827">
        <v>109670</v>
      </c>
      <c r="E4827">
        <v>109840</v>
      </c>
    </row>
    <row r="4828" spans="1:5" x14ac:dyDescent="0.25">
      <c r="A4828" s="2">
        <v>45061.541666666664</v>
      </c>
      <c r="B4828">
        <v>109700</v>
      </c>
      <c r="C4828">
        <v>110045</v>
      </c>
      <c r="D4828">
        <v>109615</v>
      </c>
      <c r="E4828">
        <v>109820</v>
      </c>
    </row>
    <row r="4829" spans="1:5" x14ac:dyDescent="0.25">
      <c r="A4829" s="2">
        <v>45061.5</v>
      </c>
      <c r="B4829">
        <v>109670</v>
      </c>
      <c r="C4829">
        <v>109805</v>
      </c>
      <c r="D4829">
        <v>109540</v>
      </c>
      <c r="E4829">
        <v>109700</v>
      </c>
    </row>
    <row r="4830" spans="1:5" x14ac:dyDescent="0.25">
      <c r="A4830" s="2">
        <v>45061.458333333336</v>
      </c>
      <c r="B4830">
        <v>109815</v>
      </c>
      <c r="C4830">
        <v>109930</v>
      </c>
      <c r="D4830">
        <v>109510</v>
      </c>
      <c r="E4830">
        <v>109670</v>
      </c>
    </row>
    <row r="4831" spans="1:5" x14ac:dyDescent="0.25">
      <c r="A4831" s="2">
        <v>45061.416666666664</v>
      </c>
      <c r="B4831">
        <v>109955</v>
      </c>
      <c r="C4831">
        <v>110190</v>
      </c>
      <c r="D4831">
        <v>109345</v>
      </c>
      <c r="E4831">
        <v>109810</v>
      </c>
    </row>
    <row r="4832" spans="1:5" x14ac:dyDescent="0.25">
      <c r="A4832" s="2">
        <v>45061.375</v>
      </c>
      <c r="B4832">
        <v>110100</v>
      </c>
      <c r="C4832">
        <v>110150</v>
      </c>
      <c r="D4832">
        <v>109690</v>
      </c>
      <c r="E4832">
        <v>109950</v>
      </c>
    </row>
    <row r="4833" spans="1:5" x14ac:dyDescent="0.25">
      <c r="A4833" s="2">
        <v>45058.708333333336</v>
      </c>
      <c r="B4833">
        <v>109660</v>
      </c>
      <c r="C4833">
        <v>109750</v>
      </c>
      <c r="D4833">
        <v>109555</v>
      </c>
      <c r="E4833">
        <v>109650</v>
      </c>
    </row>
    <row r="4834" spans="1:5" x14ac:dyDescent="0.25">
      <c r="A4834" s="2">
        <v>45058.666666666664</v>
      </c>
      <c r="B4834">
        <v>109500</v>
      </c>
      <c r="C4834">
        <v>109665</v>
      </c>
      <c r="D4834">
        <v>109350</v>
      </c>
      <c r="E4834">
        <v>109660</v>
      </c>
    </row>
    <row r="4835" spans="1:5" x14ac:dyDescent="0.25">
      <c r="A4835" s="2">
        <v>45058.625</v>
      </c>
      <c r="B4835">
        <v>109380</v>
      </c>
      <c r="C4835">
        <v>109680</v>
      </c>
      <c r="D4835">
        <v>109190</v>
      </c>
      <c r="E4835">
        <v>109505</v>
      </c>
    </row>
    <row r="4836" spans="1:5" x14ac:dyDescent="0.25">
      <c r="A4836" s="2">
        <v>45058.583333333336</v>
      </c>
      <c r="B4836">
        <v>109445</v>
      </c>
      <c r="C4836">
        <v>109465</v>
      </c>
      <c r="D4836">
        <v>109155</v>
      </c>
      <c r="E4836">
        <v>109375</v>
      </c>
    </row>
    <row r="4837" spans="1:5" x14ac:dyDescent="0.25">
      <c r="A4837" s="2">
        <v>45058.541666666664</v>
      </c>
      <c r="B4837">
        <v>109520</v>
      </c>
      <c r="C4837">
        <v>109580</v>
      </c>
      <c r="D4837">
        <v>109245</v>
      </c>
      <c r="E4837">
        <v>109440</v>
      </c>
    </row>
    <row r="4838" spans="1:5" x14ac:dyDescent="0.25">
      <c r="A4838" s="2">
        <v>45058.5</v>
      </c>
      <c r="B4838">
        <v>109660</v>
      </c>
      <c r="C4838">
        <v>109900</v>
      </c>
      <c r="D4838">
        <v>109435</v>
      </c>
      <c r="E4838">
        <v>109520</v>
      </c>
    </row>
    <row r="4839" spans="1:5" x14ac:dyDescent="0.25">
      <c r="A4839" s="2">
        <v>45058.458333333336</v>
      </c>
      <c r="B4839">
        <v>109725</v>
      </c>
      <c r="C4839">
        <v>109880</v>
      </c>
      <c r="D4839">
        <v>109350</v>
      </c>
      <c r="E4839">
        <v>109660</v>
      </c>
    </row>
    <row r="4840" spans="1:5" x14ac:dyDescent="0.25">
      <c r="A4840" s="2">
        <v>45058.416666666664</v>
      </c>
      <c r="B4840">
        <v>108845</v>
      </c>
      <c r="C4840">
        <v>109800</v>
      </c>
      <c r="D4840">
        <v>108435</v>
      </c>
      <c r="E4840">
        <v>109725</v>
      </c>
    </row>
    <row r="4841" spans="1:5" x14ac:dyDescent="0.25">
      <c r="A4841" s="2">
        <v>45058.375</v>
      </c>
      <c r="B4841">
        <v>109300</v>
      </c>
      <c r="C4841">
        <v>109300</v>
      </c>
      <c r="D4841">
        <v>108625</v>
      </c>
      <c r="E4841">
        <v>108845</v>
      </c>
    </row>
    <row r="4842" spans="1:5" x14ac:dyDescent="0.25">
      <c r="A4842" s="2">
        <v>45057.708333333336</v>
      </c>
      <c r="B4842">
        <v>109410</v>
      </c>
      <c r="C4842">
        <v>109670</v>
      </c>
      <c r="D4842">
        <v>109300</v>
      </c>
      <c r="E4842">
        <v>109300</v>
      </c>
    </row>
    <row r="4843" spans="1:5" x14ac:dyDescent="0.25">
      <c r="A4843" s="2">
        <v>45057.666666666664</v>
      </c>
      <c r="B4843">
        <v>109275</v>
      </c>
      <c r="C4843">
        <v>109425</v>
      </c>
      <c r="D4843">
        <v>109155</v>
      </c>
      <c r="E4843">
        <v>109410</v>
      </c>
    </row>
    <row r="4844" spans="1:5" x14ac:dyDescent="0.25">
      <c r="A4844" s="2">
        <v>45057.625</v>
      </c>
      <c r="B4844">
        <v>108995</v>
      </c>
      <c r="C4844">
        <v>109930</v>
      </c>
      <c r="D4844">
        <v>108855</v>
      </c>
      <c r="E4844">
        <v>109280</v>
      </c>
    </row>
    <row r="4845" spans="1:5" x14ac:dyDescent="0.25">
      <c r="A4845" s="2">
        <v>45057.583333333336</v>
      </c>
      <c r="B4845">
        <v>108380</v>
      </c>
      <c r="C4845">
        <v>109195</v>
      </c>
      <c r="D4845">
        <v>108375</v>
      </c>
      <c r="E4845">
        <v>108990</v>
      </c>
    </row>
    <row r="4846" spans="1:5" x14ac:dyDescent="0.25">
      <c r="A4846" s="2">
        <v>45057.541666666664</v>
      </c>
      <c r="B4846">
        <v>108400</v>
      </c>
      <c r="C4846">
        <v>108425</v>
      </c>
      <c r="D4846">
        <v>108150</v>
      </c>
      <c r="E4846">
        <v>108380</v>
      </c>
    </row>
    <row r="4847" spans="1:5" x14ac:dyDescent="0.25">
      <c r="A4847" s="2">
        <v>45057.5</v>
      </c>
      <c r="B4847">
        <v>108295</v>
      </c>
      <c r="C4847">
        <v>108680</v>
      </c>
      <c r="D4847">
        <v>108250</v>
      </c>
      <c r="E4847">
        <v>108400</v>
      </c>
    </row>
    <row r="4848" spans="1:5" x14ac:dyDescent="0.25">
      <c r="A4848" s="2">
        <v>45057.458333333336</v>
      </c>
      <c r="B4848">
        <v>108240</v>
      </c>
      <c r="C4848">
        <v>108650</v>
      </c>
      <c r="D4848">
        <v>107960</v>
      </c>
      <c r="E4848">
        <v>108290</v>
      </c>
    </row>
    <row r="4849" spans="1:5" x14ac:dyDescent="0.25">
      <c r="A4849" s="2">
        <v>45057.416666666664</v>
      </c>
      <c r="B4849">
        <v>107825</v>
      </c>
      <c r="C4849">
        <v>108325</v>
      </c>
      <c r="D4849">
        <v>107465</v>
      </c>
      <c r="E4849">
        <v>108245</v>
      </c>
    </row>
    <row r="4850" spans="1:5" x14ac:dyDescent="0.25">
      <c r="A4850" s="2">
        <v>45057.375</v>
      </c>
      <c r="B4850">
        <v>108315</v>
      </c>
      <c r="C4850">
        <v>108460</v>
      </c>
      <c r="D4850">
        <v>107745</v>
      </c>
      <c r="E4850">
        <v>107815</v>
      </c>
    </row>
    <row r="4851" spans="1:5" x14ac:dyDescent="0.25">
      <c r="A4851" s="2">
        <v>45056.708333333336</v>
      </c>
      <c r="B4851">
        <v>108750</v>
      </c>
      <c r="C4851">
        <v>108890</v>
      </c>
      <c r="D4851">
        <v>108595</v>
      </c>
      <c r="E4851">
        <v>108885</v>
      </c>
    </row>
    <row r="4852" spans="1:5" x14ac:dyDescent="0.25">
      <c r="A4852" s="2">
        <v>45056.666666666664</v>
      </c>
      <c r="B4852">
        <v>108635</v>
      </c>
      <c r="C4852">
        <v>109000</v>
      </c>
      <c r="D4852">
        <v>108590</v>
      </c>
      <c r="E4852">
        <v>108755</v>
      </c>
    </row>
    <row r="4853" spans="1:5" x14ac:dyDescent="0.25">
      <c r="A4853" s="2">
        <v>45056.625</v>
      </c>
      <c r="B4853">
        <v>108355</v>
      </c>
      <c r="C4853">
        <v>108815</v>
      </c>
      <c r="D4853">
        <v>108350</v>
      </c>
      <c r="E4853">
        <v>108635</v>
      </c>
    </row>
    <row r="4854" spans="1:5" x14ac:dyDescent="0.25">
      <c r="A4854" s="2">
        <v>45056.583333333336</v>
      </c>
      <c r="B4854">
        <v>108405</v>
      </c>
      <c r="C4854">
        <v>108570</v>
      </c>
      <c r="D4854">
        <v>108090</v>
      </c>
      <c r="E4854">
        <v>108360</v>
      </c>
    </row>
    <row r="4855" spans="1:5" x14ac:dyDescent="0.25">
      <c r="A4855" s="2">
        <v>45056.541666666664</v>
      </c>
      <c r="B4855">
        <v>108365</v>
      </c>
      <c r="C4855">
        <v>108515</v>
      </c>
      <c r="D4855">
        <v>108225</v>
      </c>
      <c r="E4855">
        <v>108400</v>
      </c>
    </row>
    <row r="4856" spans="1:5" x14ac:dyDescent="0.25">
      <c r="A4856" s="2">
        <v>45056.5</v>
      </c>
      <c r="B4856">
        <v>108135</v>
      </c>
      <c r="C4856">
        <v>108540</v>
      </c>
      <c r="D4856">
        <v>108105</v>
      </c>
      <c r="E4856">
        <v>108360</v>
      </c>
    </row>
    <row r="4857" spans="1:5" x14ac:dyDescent="0.25">
      <c r="A4857" s="2">
        <v>45056.458333333336</v>
      </c>
      <c r="B4857">
        <v>108260</v>
      </c>
      <c r="C4857">
        <v>108555</v>
      </c>
      <c r="D4857">
        <v>108015</v>
      </c>
      <c r="E4857">
        <v>108130</v>
      </c>
    </row>
    <row r="4858" spans="1:5" x14ac:dyDescent="0.25">
      <c r="A4858" s="2">
        <v>45056.416666666664</v>
      </c>
      <c r="B4858">
        <v>108285</v>
      </c>
      <c r="C4858">
        <v>108740</v>
      </c>
      <c r="D4858">
        <v>107590</v>
      </c>
      <c r="E4858">
        <v>108265</v>
      </c>
    </row>
    <row r="4859" spans="1:5" x14ac:dyDescent="0.25">
      <c r="A4859" s="2">
        <v>45056.375</v>
      </c>
      <c r="B4859">
        <v>108250</v>
      </c>
      <c r="C4859">
        <v>108820</v>
      </c>
      <c r="D4859">
        <v>108060</v>
      </c>
      <c r="E4859">
        <v>108285</v>
      </c>
    </row>
    <row r="4860" spans="1:5" x14ac:dyDescent="0.25">
      <c r="A4860" s="2">
        <v>45055.708333333336</v>
      </c>
      <c r="B4860">
        <v>108380</v>
      </c>
      <c r="C4860">
        <v>108845</v>
      </c>
      <c r="D4860">
        <v>108370</v>
      </c>
      <c r="E4860">
        <v>108700</v>
      </c>
    </row>
    <row r="4861" spans="1:5" x14ac:dyDescent="0.25">
      <c r="A4861" s="2">
        <v>45055.666666666664</v>
      </c>
      <c r="B4861">
        <v>108240</v>
      </c>
      <c r="C4861">
        <v>108415</v>
      </c>
      <c r="D4861">
        <v>108190</v>
      </c>
      <c r="E4861">
        <v>108380</v>
      </c>
    </row>
    <row r="4862" spans="1:5" x14ac:dyDescent="0.25">
      <c r="A4862" s="2">
        <v>45055.625</v>
      </c>
      <c r="B4862">
        <v>108555</v>
      </c>
      <c r="C4862">
        <v>108640</v>
      </c>
      <c r="D4862">
        <v>108160</v>
      </c>
      <c r="E4862">
        <v>108240</v>
      </c>
    </row>
    <row r="4863" spans="1:5" x14ac:dyDescent="0.25">
      <c r="A4863" s="2">
        <v>45055.583333333336</v>
      </c>
      <c r="B4863">
        <v>108655</v>
      </c>
      <c r="C4863">
        <v>108670</v>
      </c>
      <c r="D4863">
        <v>108460</v>
      </c>
      <c r="E4863">
        <v>108555</v>
      </c>
    </row>
    <row r="4864" spans="1:5" x14ac:dyDescent="0.25">
      <c r="A4864" s="2">
        <v>45055.541666666664</v>
      </c>
      <c r="B4864">
        <v>108510</v>
      </c>
      <c r="C4864">
        <v>109055</v>
      </c>
      <c r="D4864">
        <v>108440</v>
      </c>
      <c r="E4864">
        <v>108660</v>
      </c>
    </row>
    <row r="4865" spans="1:5" x14ac:dyDescent="0.25">
      <c r="A4865" s="2">
        <v>45055.5</v>
      </c>
      <c r="B4865">
        <v>108120</v>
      </c>
      <c r="C4865">
        <v>108665</v>
      </c>
      <c r="D4865">
        <v>108115</v>
      </c>
      <c r="E4865">
        <v>108510</v>
      </c>
    </row>
    <row r="4866" spans="1:5" x14ac:dyDescent="0.25">
      <c r="A4866" s="2">
        <v>45055.458333333336</v>
      </c>
      <c r="B4866">
        <v>107870</v>
      </c>
      <c r="C4866">
        <v>108335</v>
      </c>
      <c r="D4866">
        <v>107805</v>
      </c>
      <c r="E4866">
        <v>108120</v>
      </c>
    </row>
    <row r="4867" spans="1:5" x14ac:dyDescent="0.25">
      <c r="A4867" s="2">
        <v>45055.416666666664</v>
      </c>
      <c r="B4867">
        <v>106690</v>
      </c>
      <c r="C4867">
        <v>107895</v>
      </c>
      <c r="D4867">
        <v>106670</v>
      </c>
      <c r="E4867">
        <v>107875</v>
      </c>
    </row>
    <row r="4868" spans="1:5" x14ac:dyDescent="0.25">
      <c r="A4868" s="2">
        <v>45055.375</v>
      </c>
      <c r="B4868">
        <v>106800</v>
      </c>
      <c r="C4868">
        <v>106935</v>
      </c>
      <c r="D4868">
        <v>106570</v>
      </c>
      <c r="E4868">
        <v>106695</v>
      </c>
    </row>
    <row r="4869" spans="1:5" x14ac:dyDescent="0.25">
      <c r="A4869" s="2">
        <v>45054.708333333336</v>
      </c>
      <c r="B4869">
        <v>107390</v>
      </c>
      <c r="C4869">
        <v>107470</v>
      </c>
      <c r="D4869">
        <v>107020</v>
      </c>
      <c r="E4869">
        <v>107020</v>
      </c>
    </row>
    <row r="4870" spans="1:5" x14ac:dyDescent="0.25">
      <c r="A4870" s="2">
        <v>45054.666666666664</v>
      </c>
      <c r="B4870">
        <v>107405</v>
      </c>
      <c r="C4870">
        <v>107540</v>
      </c>
      <c r="D4870">
        <v>107190</v>
      </c>
      <c r="E4870">
        <v>107390</v>
      </c>
    </row>
    <row r="4871" spans="1:5" x14ac:dyDescent="0.25">
      <c r="A4871" s="2">
        <v>45054.625</v>
      </c>
      <c r="B4871">
        <v>107505</v>
      </c>
      <c r="C4871">
        <v>107540</v>
      </c>
      <c r="D4871">
        <v>106960</v>
      </c>
      <c r="E4871">
        <v>107405</v>
      </c>
    </row>
    <row r="4872" spans="1:5" x14ac:dyDescent="0.25">
      <c r="A4872" s="2">
        <v>45054.583333333336</v>
      </c>
      <c r="B4872">
        <v>107680</v>
      </c>
      <c r="C4872">
        <v>107775</v>
      </c>
      <c r="D4872">
        <v>107325</v>
      </c>
      <c r="E4872">
        <v>107510</v>
      </c>
    </row>
    <row r="4873" spans="1:5" x14ac:dyDescent="0.25">
      <c r="A4873" s="2">
        <v>45054.541666666664</v>
      </c>
      <c r="B4873">
        <v>107810</v>
      </c>
      <c r="C4873">
        <v>108035</v>
      </c>
      <c r="D4873">
        <v>107545</v>
      </c>
      <c r="E4873">
        <v>107675</v>
      </c>
    </row>
    <row r="4874" spans="1:5" x14ac:dyDescent="0.25">
      <c r="A4874" s="2">
        <v>45054.5</v>
      </c>
      <c r="B4874">
        <v>107780</v>
      </c>
      <c r="C4874">
        <v>107940</v>
      </c>
      <c r="D4874">
        <v>107060</v>
      </c>
      <c r="E4874">
        <v>107810</v>
      </c>
    </row>
    <row r="4875" spans="1:5" x14ac:dyDescent="0.25">
      <c r="A4875" s="2">
        <v>45054.458333333336</v>
      </c>
      <c r="B4875">
        <v>107355</v>
      </c>
      <c r="C4875">
        <v>107795</v>
      </c>
      <c r="D4875">
        <v>107085</v>
      </c>
      <c r="E4875">
        <v>107780</v>
      </c>
    </row>
    <row r="4876" spans="1:5" x14ac:dyDescent="0.25">
      <c r="A4876" s="2">
        <v>45054.416666666664</v>
      </c>
      <c r="B4876">
        <v>107460</v>
      </c>
      <c r="C4876">
        <v>107830</v>
      </c>
      <c r="D4876">
        <v>107040</v>
      </c>
      <c r="E4876">
        <v>107350</v>
      </c>
    </row>
    <row r="4877" spans="1:5" x14ac:dyDescent="0.25">
      <c r="A4877" s="2">
        <v>45054.375</v>
      </c>
      <c r="B4877">
        <v>107100</v>
      </c>
      <c r="C4877">
        <v>107725</v>
      </c>
      <c r="D4877">
        <v>106545</v>
      </c>
      <c r="E4877">
        <v>107460</v>
      </c>
    </row>
    <row r="4878" spans="1:5" x14ac:dyDescent="0.25">
      <c r="A4878" s="2">
        <v>45051.708333333336</v>
      </c>
      <c r="B4878">
        <v>106530</v>
      </c>
      <c r="C4878">
        <v>106945</v>
      </c>
      <c r="D4878">
        <v>106470</v>
      </c>
      <c r="E4878">
        <v>106580</v>
      </c>
    </row>
    <row r="4879" spans="1:5" x14ac:dyDescent="0.25">
      <c r="A4879" s="2">
        <v>45051.666666666664</v>
      </c>
      <c r="B4879">
        <v>106425</v>
      </c>
      <c r="C4879">
        <v>106565</v>
      </c>
      <c r="D4879">
        <v>106250</v>
      </c>
      <c r="E4879">
        <v>106535</v>
      </c>
    </row>
    <row r="4880" spans="1:5" x14ac:dyDescent="0.25">
      <c r="A4880" s="2">
        <v>45051.625</v>
      </c>
      <c r="B4880">
        <v>106345</v>
      </c>
      <c r="C4880">
        <v>106645</v>
      </c>
      <c r="D4880">
        <v>106120</v>
      </c>
      <c r="E4880">
        <v>106425</v>
      </c>
    </row>
    <row r="4881" spans="1:5" x14ac:dyDescent="0.25">
      <c r="A4881" s="2">
        <v>45051.583333333336</v>
      </c>
      <c r="B4881">
        <v>105755</v>
      </c>
      <c r="C4881">
        <v>106380</v>
      </c>
      <c r="D4881">
        <v>105625</v>
      </c>
      <c r="E4881">
        <v>106345</v>
      </c>
    </row>
    <row r="4882" spans="1:5" x14ac:dyDescent="0.25">
      <c r="A4882" s="2">
        <v>45051.541666666664</v>
      </c>
      <c r="B4882">
        <v>105090</v>
      </c>
      <c r="C4882">
        <v>105875</v>
      </c>
      <c r="D4882">
        <v>105035</v>
      </c>
      <c r="E4882">
        <v>105755</v>
      </c>
    </row>
    <row r="4883" spans="1:5" x14ac:dyDescent="0.25">
      <c r="A4883" s="2">
        <v>45051.5</v>
      </c>
      <c r="B4883">
        <v>104485</v>
      </c>
      <c r="C4883">
        <v>105155</v>
      </c>
      <c r="D4883">
        <v>104350</v>
      </c>
      <c r="E4883">
        <v>105095</v>
      </c>
    </row>
    <row r="4884" spans="1:5" x14ac:dyDescent="0.25">
      <c r="A4884" s="2">
        <v>45051.458333333336</v>
      </c>
      <c r="B4884">
        <v>104210</v>
      </c>
      <c r="C4884">
        <v>104570</v>
      </c>
      <c r="D4884">
        <v>103975</v>
      </c>
      <c r="E4884">
        <v>104490</v>
      </c>
    </row>
    <row r="4885" spans="1:5" x14ac:dyDescent="0.25">
      <c r="A4885" s="2">
        <v>45051.416666666664</v>
      </c>
      <c r="B4885">
        <v>104195</v>
      </c>
      <c r="C4885">
        <v>104775</v>
      </c>
      <c r="D4885">
        <v>103970</v>
      </c>
      <c r="E4885">
        <v>104210</v>
      </c>
    </row>
    <row r="4886" spans="1:5" x14ac:dyDescent="0.25">
      <c r="A4886" s="2">
        <v>45051.375</v>
      </c>
      <c r="B4886">
        <v>104100</v>
      </c>
      <c r="C4886">
        <v>104550</v>
      </c>
      <c r="D4886">
        <v>103755</v>
      </c>
      <c r="E4886">
        <v>104200</v>
      </c>
    </row>
    <row r="4887" spans="1:5" x14ac:dyDescent="0.25">
      <c r="A4887" s="2">
        <v>45050.708333333336</v>
      </c>
      <c r="B4887">
        <v>103530</v>
      </c>
      <c r="C4887">
        <v>104355</v>
      </c>
      <c r="D4887">
        <v>103485</v>
      </c>
      <c r="E4887">
        <v>104355</v>
      </c>
    </row>
    <row r="4888" spans="1:5" x14ac:dyDescent="0.25">
      <c r="A4888" s="2">
        <v>45050.666666666664</v>
      </c>
      <c r="B4888">
        <v>103765</v>
      </c>
      <c r="C4888">
        <v>103945</v>
      </c>
      <c r="D4888">
        <v>103330</v>
      </c>
      <c r="E4888">
        <v>103535</v>
      </c>
    </row>
    <row r="4889" spans="1:5" x14ac:dyDescent="0.25">
      <c r="A4889" s="2">
        <v>45050.625</v>
      </c>
      <c r="B4889">
        <v>104040</v>
      </c>
      <c r="C4889">
        <v>104055</v>
      </c>
      <c r="D4889">
        <v>103460</v>
      </c>
      <c r="E4889">
        <v>103765</v>
      </c>
    </row>
    <row r="4890" spans="1:5" x14ac:dyDescent="0.25">
      <c r="A4890" s="2">
        <v>45050.583333333336</v>
      </c>
      <c r="B4890">
        <v>103070</v>
      </c>
      <c r="C4890">
        <v>104470</v>
      </c>
      <c r="D4890">
        <v>102910</v>
      </c>
      <c r="E4890">
        <v>104035</v>
      </c>
    </row>
    <row r="4891" spans="1:5" x14ac:dyDescent="0.25">
      <c r="A4891" s="2">
        <v>45050.541666666664</v>
      </c>
      <c r="B4891">
        <v>102520</v>
      </c>
      <c r="C4891">
        <v>103080</v>
      </c>
      <c r="D4891">
        <v>102475</v>
      </c>
      <c r="E4891">
        <v>103070</v>
      </c>
    </row>
    <row r="4892" spans="1:5" x14ac:dyDescent="0.25">
      <c r="A4892" s="2">
        <v>45050.5</v>
      </c>
      <c r="B4892">
        <v>102885</v>
      </c>
      <c r="C4892">
        <v>103115</v>
      </c>
      <c r="D4892">
        <v>102320</v>
      </c>
      <c r="E4892">
        <v>102525</v>
      </c>
    </row>
    <row r="4893" spans="1:5" x14ac:dyDescent="0.25">
      <c r="A4893" s="2">
        <v>45050.458333333336</v>
      </c>
      <c r="B4893">
        <v>103525</v>
      </c>
      <c r="C4893">
        <v>103560</v>
      </c>
      <c r="D4893">
        <v>102750</v>
      </c>
      <c r="E4893">
        <v>102880</v>
      </c>
    </row>
    <row r="4894" spans="1:5" x14ac:dyDescent="0.25">
      <c r="A4894" s="2">
        <v>45050.416666666664</v>
      </c>
      <c r="B4894">
        <v>104040</v>
      </c>
      <c r="C4894">
        <v>104800</v>
      </c>
      <c r="D4894">
        <v>103365</v>
      </c>
      <c r="E4894">
        <v>103525</v>
      </c>
    </row>
    <row r="4895" spans="1:5" x14ac:dyDescent="0.25">
      <c r="A4895" s="2">
        <v>45050.375</v>
      </c>
      <c r="B4895">
        <v>103150</v>
      </c>
      <c r="C4895">
        <v>104315</v>
      </c>
      <c r="D4895">
        <v>103025</v>
      </c>
      <c r="E4895">
        <v>104035</v>
      </c>
    </row>
    <row r="4896" spans="1:5" x14ac:dyDescent="0.25">
      <c r="A4896" s="2">
        <v>45049.708333333336</v>
      </c>
      <c r="B4896">
        <v>103185</v>
      </c>
      <c r="C4896">
        <v>103430</v>
      </c>
      <c r="D4896">
        <v>103080</v>
      </c>
      <c r="E4896">
        <v>103100</v>
      </c>
    </row>
    <row r="4897" spans="1:5" x14ac:dyDescent="0.25">
      <c r="A4897" s="2">
        <v>45049.666666666664</v>
      </c>
      <c r="B4897">
        <v>103495</v>
      </c>
      <c r="C4897">
        <v>103670</v>
      </c>
      <c r="D4897">
        <v>102980</v>
      </c>
      <c r="E4897">
        <v>103190</v>
      </c>
    </row>
    <row r="4898" spans="1:5" x14ac:dyDescent="0.25">
      <c r="A4898" s="2">
        <v>45049.625</v>
      </c>
      <c r="B4898">
        <v>103370</v>
      </c>
      <c r="C4898">
        <v>103735</v>
      </c>
      <c r="D4898">
        <v>103210</v>
      </c>
      <c r="E4898">
        <v>103500</v>
      </c>
    </row>
    <row r="4899" spans="1:5" x14ac:dyDescent="0.25">
      <c r="A4899" s="2">
        <v>45049.583333333336</v>
      </c>
      <c r="B4899">
        <v>103115</v>
      </c>
      <c r="C4899">
        <v>103590</v>
      </c>
      <c r="D4899">
        <v>103045</v>
      </c>
      <c r="E4899">
        <v>103355</v>
      </c>
    </row>
    <row r="4900" spans="1:5" x14ac:dyDescent="0.25">
      <c r="A4900" s="2">
        <v>45049.541666666664</v>
      </c>
      <c r="B4900">
        <v>103165</v>
      </c>
      <c r="C4900">
        <v>103300</v>
      </c>
      <c r="D4900">
        <v>102990</v>
      </c>
      <c r="E4900">
        <v>103115</v>
      </c>
    </row>
    <row r="4901" spans="1:5" x14ac:dyDescent="0.25">
      <c r="A4901" s="2">
        <v>45049.5</v>
      </c>
      <c r="B4901">
        <v>103190</v>
      </c>
      <c r="C4901">
        <v>103320</v>
      </c>
      <c r="D4901">
        <v>102915</v>
      </c>
      <c r="E4901">
        <v>103170</v>
      </c>
    </row>
    <row r="4902" spans="1:5" x14ac:dyDescent="0.25">
      <c r="A4902" s="2">
        <v>45049.458333333336</v>
      </c>
      <c r="B4902">
        <v>102870</v>
      </c>
      <c r="C4902">
        <v>103250</v>
      </c>
      <c r="D4902">
        <v>102725</v>
      </c>
      <c r="E4902">
        <v>103195</v>
      </c>
    </row>
    <row r="4903" spans="1:5" x14ac:dyDescent="0.25">
      <c r="A4903" s="2">
        <v>45049.416666666664</v>
      </c>
      <c r="B4903">
        <v>103395</v>
      </c>
      <c r="C4903">
        <v>103765</v>
      </c>
      <c r="D4903">
        <v>102770</v>
      </c>
      <c r="E4903">
        <v>102870</v>
      </c>
    </row>
    <row r="4904" spans="1:5" x14ac:dyDescent="0.25">
      <c r="A4904" s="2">
        <v>45049.375</v>
      </c>
      <c r="B4904">
        <v>103190</v>
      </c>
      <c r="C4904">
        <v>103610</v>
      </c>
      <c r="D4904">
        <v>103050</v>
      </c>
      <c r="E4904">
        <v>103395</v>
      </c>
    </row>
    <row r="4905" spans="1:5" x14ac:dyDescent="0.25">
      <c r="A4905" s="2">
        <v>45048.708333333336</v>
      </c>
      <c r="B4905">
        <v>103165</v>
      </c>
      <c r="C4905">
        <v>103315</v>
      </c>
      <c r="D4905">
        <v>102900</v>
      </c>
      <c r="E4905">
        <v>102900</v>
      </c>
    </row>
    <row r="4906" spans="1:5" x14ac:dyDescent="0.25">
      <c r="A4906" s="2">
        <v>45048.666666666664</v>
      </c>
      <c r="B4906">
        <v>103295</v>
      </c>
      <c r="C4906">
        <v>103420</v>
      </c>
      <c r="D4906">
        <v>103150</v>
      </c>
      <c r="E4906">
        <v>103165</v>
      </c>
    </row>
    <row r="4907" spans="1:5" x14ac:dyDescent="0.25">
      <c r="A4907" s="2">
        <v>45048.625</v>
      </c>
      <c r="B4907">
        <v>103325</v>
      </c>
      <c r="C4907">
        <v>103355</v>
      </c>
      <c r="D4907">
        <v>103160</v>
      </c>
      <c r="E4907">
        <v>103290</v>
      </c>
    </row>
    <row r="4908" spans="1:5" x14ac:dyDescent="0.25">
      <c r="A4908" s="2">
        <v>45048.583333333336</v>
      </c>
      <c r="B4908">
        <v>103330</v>
      </c>
      <c r="C4908">
        <v>103420</v>
      </c>
      <c r="D4908">
        <v>103100</v>
      </c>
      <c r="E4908">
        <v>103330</v>
      </c>
    </row>
    <row r="4909" spans="1:5" x14ac:dyDescent="0.25">
      <c r="A4909" s="2">
        <v>45048.541666666664</v>
      </c>
      <c r="B4909">
        <v>103335</v>
      </c>
      <c r="C4909">
        <v>103465</v>
      </c>
      <c r="D4909">
        <v>103220</v>
      </c>
      <c r="E4909">
        <v>103330</v>
      </c>
    </row>
    <row r="4910" spans="1:5" x14ac:dyDescent="0.25">
      <c r="A4910" s="2">
        <v>45048.5</v>
      </c>
      <c r="B4910">
        <v>103390</v>
      </c>
      <c r="C4910">
        <v>103495</v>
      </c>
      <c r="D4910">
        <v>102915</v>
      </c>
      <c r="E4910">
        <v>103335</v>
      </c>
    </row>
    <row r="4911" spans="1:5" x14ac:dyDescent="0.25">
      <c r="A4911" s="2">
        <v>45048.458333333336</v>
      </c>
      <c r="B4911">
        <v>103805</v>
      </c>
      <c r="C4911">
        <v>103890</v>
      </c>
      <c r="D4911">
        <v>103175</v>
      </c>
      <c r="E4911">
        <v>103390</v>
      </c>
    </row>
    <row r="4912" spans="1:5" x14ac:dyDescent="0.25">
      <c r="A4912" s="2">
        <v>45048.416666666664</v>
      </c>
      <c r="B4912">
        <v>105260</v>
      </c>
      <c r="C4912">
        <v>105575</v>
      </c>
      <c r="D4912">
        <v>103680</v>
      </c>
      <c r="E4912">
        <v>103800</v>
      </c>
    </row>
    <row r="4913" spans="1:5" x14ac:dyDescent="0.25">
      <c r="A4913" s="2">
        <v>45048.375</v>
      </c>
      <c r="B4913">
        <v>105175</v>
      </c>
      <c r="C4913">
        <v>105435</v>
      </c>
      <c r="D4913">
        <v>104875</v>
      </c>
      <c r="E4913">
        <v>105260</v>
      </c>
    </row>
    <row r="4914" spans="1:5" x14ac:dyDescent="0.25">
      <c r="A4914" s="2">
        <v>45044.708333333336</v>
      </c>
      <c r="B4914">
        <v>105780</v>
      </c>
      <c r="C4914">
        <v>105915</v>
      </c>
      <c r="D4914">
        <v>105250</v>
      </c>
      <c r="E4914">
        <v>105250</v>
      </c>
    </row>
    <row r="4915" spans="1:5" x14ac:dyDescent="0.25">
      <c r="A4915" s="2">
        <v>45044.666666666664</v>
      </c>
      <c r="B4915">
        <v>105500</v>
      </c>
      <c r="C4915">
        <v>105780</v>
      </c>
      <c r="D4915">
        <v>105385</v>
      </c>
      <c r="E4915">
        <v>105780</v>
      </c>
    </row>
    <row r="4916" spans="1:5" x14ac:dyDescent="0.25">
      <c r="A4916" s="2">
        <v>45044.625</v>
      </c>
      <c r="B4916">
        <v>105705</v>
      </c>
      <c r="C4916">
        <v>105770</v>
      </c>
      <c r="D4916">
        <v>105360</v>
      </c>
      <c r="E4916">
        <v>105495</v>
      </c>
    </row>
    <row r="4917" spans="1:5" x14ac:dyDescent="0.25">
      <c r="A4917" s="2">
        <v>45044.583333333336</v>
      </c>
      <c r="B4917">
        <v>105920</v>
      </c>
      <c r="C4917">
        <v>105935</v>
      </c>
      <c r="D4917">
        <v>105635</v>
      </c>
      <c r="E4917">
        <v>105710</v>
      </c>
    </row>
    <row r="4918" spans="1:5" x14ac:dyDescent="0.25">
      <c r="A4918" s="2">
        <v>45044.541666666664</v>
      </c>
      <c r="B4918">
        <v>105390</v>
      </c>
      <c r="C4918">
        <v>105970</v>
      </c>
      <c r="D4918">
        <v>105375</v>
      </c>
      <c r="E4918">
        <v>105920</v>
      </c>
    </row>
    <row r="4919" spans="1:5" x14ac:dyDescent="0.25">
      <c r="A4919" s="2">
        <v>45044.5</v>
      </c>
      <c r="B4919">
        <v>104885</v>
      </c>
      <c r="C4919">
        <v>105635</v>
      </c>
      <c r="D4919">
        <v>104590</v>
      </c>
      <c r="E4919">
        <v>105390</v>
      </c>
    </row>
    <row r="4920" spans="1:5" x14ac:dyDescent="0.25">
      <c r="A4920" s="2">
        <v>45044.458333333336</v>
      </c>
      <c r="B4920">
        <v>104220</v>
      </c>
      <c r="C4920">
        <v>105655</v>
      </c>
      <c r="D4920">
        <v>104080</v>
      </c>
      <c r="E4920">
        <v>104885</v>
      </c>
    </row>
    <row r="4921" spans="1:5" x14ac:dyDescent="0.25">
      <c r="A4921" s="2">
        <v>45044.416666666664</v>
      </c>
      <c r="B4921">
        <v>104790</v>
      </c>
      <c r="C4921">
        <v>105045</v>
      </c>
      <c r="D4921">
        <v>103875</v>
      </c>
      <c r="E4921">
        <v>104220</v>
      </c>
    </row>
    <row r="4922" spans="1:5" x14ac:dyDescent="0.25">
      <c r="A4922" s="2">
        <v>45044.375</v>
      </c>
      <c r="B4922">
        <v>104200</v>
      </c>
      <c r="C4922">
        <v>104915</v>
      </c>
      <c r="D4922">
        <v>104000</v>
      </c>
      <c r="E4922">
        <v>104790</v>
      </c>
    </row>
    <row r="4923" spans="1:5" x14ac:dyDescent="0.25">
      <c r="A4923" s="2">
        <v>45043.708333333336</v>
      </c>
      <c r="B4923">
        <v>104420</v>
      </c>
      <c r="C4923">
        <v>104675</v>
      </c>
      <c r="D4923">
        <v>104360</v>
      </c>
      <c r="E4923">
        <v>104455</v>
      </c>
    </row>
    <row r="4924" spans="1:5" x14ac:dyDescent="0.25">
      <c r="A4924" s="2">
        <v>45043.666666666664</v>
      </c>
      <c r="B4924">
        <v>104015</v>
      </c>
      <c r="C4924">
        <v>104485</v>
      </c>
      <c r="D4924">
        <v>104010</v>
      </c>
      <c r="E4924">
        <v>104420</v>
      </c>
    </row>
    <row r="4925" spans="1:5" x14ac:dyDescent="0.25">
      <c r="A4925" s="2">
        <v>45043.625</v>
      </c>
      <c r="B4925">
        <v>104320</v>
      </c>
      <c r="C4925">
        <v>104440</v>
      </c>
      <c r="D4925">
        <v>104010</v>
      </c>
      <c r="E4925">
        <v>104020</v>
      </c>
    </row>
    <row r="4926" spans="1:5" x14ac:dyDescent="0.25">
      <c r="A4926" s="2">
        <v>45043.583333333336</v>
      </c>
      <c r="B4926">
        <v>104055</v>
      </c>
      <c r="C4926">
        <v>104430</v>
      </c>
      <c r="D4926">
        <v>103840</v>
      </c>
      <c r="E4926">
        <v>104315</v>
      </c>
    </row>
    <row r="4927" spans="1:5" x14ac:dyDescent="0.25">
      <c r="A4927" s="2">
        <v>45043.541666666664</v>
      </c>
      <c r="B4927">
        <v>103820</v>
      </c>
      <c r="C4927">
        <v>104065</v>
      </c>
      <c r="D4927">
        <v>103625</v>
      </c>
      <c r="E4927">
        <v>104050</v>
      </c>
    </row>
    <row r="4928" spans="1:5" x14ac:dyDescent="0.25">
      <c r="A4928" s="2">
        <v>45043.5</v>
      </c>
      <c r="B4928">
        <v>104175</v>
      </c>
      <c r="C4928">
        <v>104380</v>
      </c>
      <c r="D4928">
        <v>103800</v>
      </c>
      <c r="E4928">
        <v>103825</v>
      </c>
    </row>
    <row r="4929" spans="1:5" x14ac:dyDescent="0.25">
      <c r="A4929" s="2">
        <v>45043.458333333336</v>
      </c>
      <c r="B4929">
        <v>104200</v>
      </c>
      <c r="C4929">
        <v>104700</v>
      </c>
      <c r="D4929">
        <v>104100</v>
      </c>
      <c r="E4929">
        <v>104180</v>
      </c>
    </row>
    <row r="4930" spans="1:5" x14ac:dyDescent="0.25">
      <c r="A4930" s="2">
        <v>45043.416666666664</v>
      </c>
      <c r="B4930">
        <v>103615</v>
      </c>
      <c r="C4930">
        <v>104330</v>
      </c>
      <c r="D4930">
        <v>103480</v>
      </c>
      <c r="E4930">
        <v>104200</v>
      </c>
    </row>
    <row r="4931" spans="1:5" x14ac:dyDescent="0.25">
      <c r="A4931" s="2">
        <v>45043.375</v>
      </c>
      <c r="B4931">
        <v>104455</v>
      </c>
      <c r="C4931">
        <v>104510</v>
      </c>
      <c r="D4931">
        <v>103425</v>
      </c>
      <c r="E4931">
        <v>103615</v>
      </c>
    </row>
    <row r="4932" spans="1:5" x14ac:dyDescent="0.25">
      <c r="A4932" s="2">
        <v>45042.708333333336</v>
      </c>
      <c r="B4932">
        <v>103940</v>
      </c>
      <c r="C4932">
        <v>104260</v>
      </c>
      <c r="D4932">
        <v>103860</v>
      </c>
      <c r="E4932">
        <v>104220</v>
      </c>
    </row>
    <row r="4933" spans="1:5" x14ac:dyDescent="0.25">
      <c r="A4933" s="2">
        <v>45042.666666666664</v>
      </c>
      <c r="B4933">
        <v>104105</v>
      </c>
      <c r="C4933">
        <v>104250</v>
      </c>
      <c r="D4933">
        <v>103885</v>
      </c>
      <c r="E4933">
        <v>103940</v>
      </c>
    </row>
    <row r="4934" spans="1:5" x14ac:dyDescent="0.25">
      <c r="A4934" s="2">
        <v>45042.625</v>
      </c>
      <c r="B4934">
        <v>103950</v>
      </c>
      <c r="C4934">
        <v>104165</v>
      </c>
      <c r="D4934">
        <v>103750</v>
      </c>
      <c r="E4934">
        <v>104105</v>
      </c>
    </row>
    <row r="4935" spans="1:5" x14ac:dyDescent="0.25">
      <c r="A4935" s="2">
        <v>45042.583333333336</v>
      </c>
      <c r="B4935">
        <v>104555</v>
      </c>
      <c r="C4935">
        <v>104605</v>
      </c>
      <c r="D4935">
        <v>103920</v>
      </c>
      <c r="E4935">
        <v>103945</v>
      </c>
    </row>
    <row r="4936" spans="1:5" x14ac:dyDescent="0.25">
      <c r="A4936" s="2">
        <v>45042.541666666664</v>
      </c>
      <c r="B4936">
        <v>104435</v>
      </c>
      <c r="C4936">
        <v>104630</v>
      </c>
      <c r="D4936">
        <v>104305</v>
      </c>
      <c r="E4936">
        <v>104560</v>
      </c>
    </row>
    <row r="4937" spans="1:5" x14ac:dyDescent="0.25">
      <c r="A4937" s="2">
        <v>45042.5</v>
      </c>
      <c r="B4937">
        <v>104470</v>
      </c>
      <c r="C4937">
        <v>104615</v>
      </c>
      <c r="D4937">
        <v>104335</v>
      </c>
      <c r="E4937">
        <v>104430</v>
      </c>
    </row>
    <row r="4938" spans="1:5" x14ac:dyDescent="0.25">
      <c r="A4938" s="2">
        <v>45042.458333333336</v>
      </c>
      <c r="B4938">
        <v>104395</v>
      </c>
      <c r="C4938">
        <v>104590</v>
      </c>
      <c r="D4938">
        <v>104060</v>
      </c>
      <c r="E4938">
        <v>104470</v>
      </c>
    </row>
    <row r="4939" spans="1:5" x14ac:dyDescent="0.25">
      <c r="A4939" s="2">
        <v>45042.416666666664</v>
      </c>
      <c r="B4939">
        <v>104870</v>
      </c>
      <c r="C4939">
        <v>105250</v>
      </c>
      <c r="D4939">
        <v>104345</v>
      </c>
      <c r="E4939">
        <v>104395</v>
      </c>
    </row>
    <row r="4940" spans="1:5" x14ac:dyDescent="0.25">
      <c r="A4940" s="2">
        <v>45042.375</v>
      </c>
      <c r="B4940">
        <v>105165</v>
      </c>
      <c r="C4940">
        <v>105865</v>
      </c>
      <c r="D4940">
        <v>104655</v>
      </c>
      <c r="E4940">
        <v>104875</v>
      </c>
    </row>
    <row r="4941" spans="1:5" x14ac:dyDescent="0.25">
      <c r="A4941" s="2">
        <v>45041.708333333336</v>
      </c>
      <c r="B4941">
        <v>104695</v>
      </c>
      <c r="C4941">
        <v>105510</v>
      </c>
      <c r="D4941">
        <v>104675</v>
      </c>
      <c r="E4941">
        <v>105510</v>
      </c>
    </row>
    <row r="4942" spans="1:5" x14ac:dyDescent="0.25">
      <c r="A4942" s="2">
        <v>45041.666666666664</v>
      </c>
      <c r="B4942">
        <v>104570</v>
      </c>
      <c r="C4942">
        <v>104880</v>
      </c>
      <c r="D4942">
        <v>104530</v>
      </c>
      <c r="E4942">
        <v>104700</v>
      </c>
    </row>
    <row r="4943" spans="1:5" x14ac:dyDescent="0.25">
      <c r="A4943" s="2">
        <v>45041.625</v>
      </c>
      <c r="B4943">
        <v>104475</v>
      </c>
      <c r="C4943">
        <v>104600</v>
      </c>
      <c r="D4943">
        <v>104380</v>
      </c>
      <c r="E4943">
        <v>104570</v>
      </c>
    </row>
    <row r="4944" spans="1:5" x14ac:dyDescent="0.25">
      <c r="A4944" s="2">
        <v>45041.583333333336</v>
      </c>
      <c r="B4944">
        <v>104705</v>
      </c>
      <c r="C4944">
        <v>104920</v>
      </c>
      <c r="D4944">
        <v>104220</v>
      </c>
      <c r="E4944">
        <v>104470</v>
      </c>
    </row>
    <row r="4945" spans="1:5" x14ac:dyDescent="0.25">
      <c r="A4945" s="2">
        <v>45041.541666666664</v>
      </c>
      <c r="B4945">
        <v>104660</v>
      </c>
      <c r="C4945">
        <v>104865</v>
      </c>
      <c r="D4945">
        <v>104520</v>
      </c>
      <c r="E4945">
        <v>104710</v>
      </c>
    </row>
    <row r="4946" spans="1:5" x14ac:dyDescent="0.25">
      <c r="A4946" s="2">
        <v>45041.5</v>
      </c>
      <c r="B4946">
        <v>104355</v>
      </c>
      <c r="C4946">
        <v>104810</v>
      </c>
      <c r="D4946">
        <v>104265</v>
      </c>
      <c r="E4946">
        <v>104665</v>
      </c>
    </row>
    <row r="4947" spans="1:5" x14ac:dyDescent="0.25">
      <c r="A4947" s="2">
        <v>45041.458333333336</v>
      </c>
      <c r="B4947">
        <v>104485</v>
      </c>
      <c r="C4947">
        <v>104720</v>
      </c>
      <c r="D4947">
        <v>104175</v>
      </c>
      <c r="E4947">
        <v>104355</v>
      </c>
    </row>
    <row r="4948" spans="1:5" x14ac:dyDescent="0.25">
      <c r="A4948" s="2">
        <v>45041.416666666664</v>
      </c>
      <c r="B4948">
        <v>105270</v>
      </c>
      <c r="C4948">
        <v>105275</v>
      </c>
      <c r="D4948">
        <v>104265</v>
      </c>
      <c r="E4948">
        <v>104485</v>
      </c>
    </row>
    <row r="4949" spans="1:5" x14ac:dyDescent="0.25">
      <c r="A4949" s="2">
        <v>45041.375</v>
      </c>
      <c r="B4949">
        <v>105375</v>
      </c>
      <c r="C4949">
        <v>105490</v>
      </c>
      <c r="D4949">
        <v>105005</v>
      </c>
      <c r="E4949">
        <v>105270</v>
      </c>
    </row>
    <row r="4950" spans="1:5" x14ac:dyDescent="0.25">
      <c r="A4950" s="2">
        <v>45040.708333333336</v>
      </c>
      <c r="B4950">
        <v>105675</v>
      </c>
      <c r="C4950">
        <v>105795</v>
      </c>
      <c r="D4950">
        <v>105610</v>
      </c>
      <c r="E4950">
        <v>105785</v>
      </c>
    </row>
    <row r="4951" spans="1:5" x14ac:dyDescent="0.25">
      <c r="A4951" s="2">
        <v>45040.666666666664</v>
      </c>
      <c r="B4951">
        <v>105560</v>
      </c>
      <c r="C4951">
        <v>105725</v>
      </c>
      <c r="D4951">
        <v>105475</v>
      </c>
      <c r="E4951">
        <v>105680</v>
      </c>
    </row>
    <row r="4952" spans="1:5" x14ac:dyDescent="0.25">
      <c r="A4952" s="2">
        <v>45040.625</v>
      </c>
      <c r="B4952">
        <v>105630</v>
      </c>
      <c r="C4952">
        <v>105735</v>
      </c>
      <c r="D4952">
        <v>105520</v>
      </c>
      <c r="E4952">
        <v>105560</v>
      </c>
    </row>
    <row r="4953" spans="1:5" x14ac:dyDescent="0.25">
      <c r="A4953" s="2">
        <v>45040.583333333336</v>
      </c>
      <c r="B4953">
        <v>105675</v>
      </c>
      <c r="C4953">
        <v>105835</v>
      </c>
      <c r="D4953">
        <v>105595</v>
      </c>
      <c r="E4953">
        <v>105625</v>
      </c>
    </row>
    <row r="4954" spans="1:5" x14ac:dyDescent="0.25">
      <c r="A4954" s="2">
        <v>45040.541666666664</v>
      </c>
      <c r="B4954">
        <v>105865</v>
      </c>
      <c r="C4954">
        <v>105910</v>
      </c>
      <c r="D4954">
        <v>105565</v>
      </c>
      <c r="E4954">
        <v>105675</v>
      </c>
    </row>
    <row r="4955" spans="1:5" x14ac:dyDescent="0.25">
      <c r="A4955" s="2">
        <v>45040.5</v>
      </c>
      <c r="B4955">
        <v>105785</v>
      </c>
      <c r="C4955">
        <v>106050</v>
      </c>
      <c r="D4955">
        <v>105625</v>
      </c>
      <c r="E4955">
        <v>105865</v>
      </c>
    </row>
    <row r="4956" spans="1:5" x14ac:dyDescent="0.25">
      <c r="A4956" s="2">
        <v>45040.458333333336</v>
      </c>
      <c r="B4956">
        <v>105835</v>
      </c>
      <c r="C4956">
        <v>106585</v>
      </c>
      <c r="D4956">
        <v>105755</v>
      </c>
      <c r="E4956">
        <v>105785</v>
      </c>
    </row>
    <row r="4957" spans="1:5" x14ac:dyDescent="0.25">
      <c r="A4957" s="2">
        <v>45040.416666666664</v>
      </c>
      <c r="B4957">
        <v>105520</v>
      </c>
      <c r="C4957">
        <v>105945</v>
      </c>
      <c r="D4957">
        <v>104855</v>
      </c>
      <c r="E4957">
        <v>105835</v>
      </c>
    </row>
    <row r="4958" spans="1:5" x14ac:dyDescent="0.25">
      <c r="A4958" s="2">
        <v>45040.375</v>
      </c>
      <c r="B4958">
        <v>105650</v>
      </c>
      <c r="C4958">
        <v>105840</v>
      </c>
      <c r="D4958">
        <v>105050</v>
      </c>
      <c r="E4958">
        <v>105515</v>
      </c>
    </row>
    <row r="4959" spans="1:5" x14ac:dyDescent="0.25">
      <c r="A4959" s="2">
        <v>45036.708333333336</v>
      </c>
      <c r="B4959">
        <v>106060</v>
      </c>
      <c r="C4959">
        <v>106215</v>
      </c>
      <c r="D4959">
        <v>105975</v>
      </c>
      <c r="E4959">
        <v>106140</v>
      </c>
    </row>
    <row r="4960" spans="1:5" x14ac:dyDescent="0.25">
      <c r="A4960" s="2">
        <v>45036.666666666664</v>
      </c>
      <c r="B4960">
        <v>106035</v>
      </c>
      <c r="C4960">
        <v>106155</v>
      </c>
      <c r="D4960">
        <v>105850</v>
      </c>
      <c r="E4960">
        <v>106060</v>
      </c>
    </row>
    <row r="4961" spans="1:5" x14ac:dyDescent="0.25">
      <c r="A4961" s="2">
        <v>45036.625</v>
      </c>
      <c r="B4961">
        <v>106190</v>
      </c>
      <c r="C4961">
        <v>106190</v>
      </c>
      <c r="D4961">
        <v>105745</v>
      </c>
      <c r="E4961">
        <v>106030</v>
      </c>
    </row>
    <row r="4962" spans="1:5" x14ac:dyDescent="0.25">
      <c r="A4962" s="2">
        <v>45036.583333333336</v>
      </c>
      <c r="B4962">
        <v>106080</v>
      </c>
      <c r="C4962">
        <v>106380</v>
      </c>
      <c r="D4962">
        <v>106005</v>
      </c>
      <c r="E4962">
        <v>106190</v>
      </c>
    </row>
    <row r="4963" spans="1:5" x14ac:dyDescent="0.25">
      <c r="A4963" s="2">
        <v>45036.541666666664</v>
      </c>
      <c r="B4963">
        <v>105950</v>
      </c>
      <c r="C4963">
        <v>106145</v>
      </c>
      <c r="D4963">
        <v>105850</v>
      </c>
      <c r="E4963">
        <v>106080</v>
      </c>
    </row>
    <row r="4964" spans="1:5" x14ac:dyDescent="0.25">
      <c r="A4964" s="2">
        <v>45036.5</v>
      </c>
      <c r="B4964">
        <v>105955</v>
      </c>
      <c r="C4964">
        <v>106075</v>
      </c>
      <c r="D4964">
        <v>105660</v>
      </c>
      <c r="E4964">
        <v>105945</v>
      </c>
    </row>
    <row r="4965" spans="1:5" x14ac:dyDescent="0.25">
      <c r="A4965" s="2">
        <v>45036.458333333336</v>
      </c>
      <c r="B4965">
        <v>105480</v>
      </c>
      <c r="C4965">
        <v>106320</v>
      </c>
      <c r="D4965">
        <v>105425</v>
      </c>
      <c r="E4965">
        <v>105950</v>
      </c>
    </row>
    <row r="4966" spans="1:5" x14ac:dyDescent="0.25">
      <c r="A4966" s="2">
        <v>45036.416666666664</v>
      </c>
      <c r="B4966">
        <v>106175</v>
      </c>
      <c r="C4966">
        <v>106195</v>
      </c>
      <c r="D4966">
        <v>104735</v>
      </c>
      <c r="E4966">
        <v>105475</v>
      </c>
    </row>
    <row r="4967" spans="1:5" x14ac:dyDescent="0.25">
      <c r="A4967" s="2">
        <v>45036.375</v>
      </c>
      <c r="B4967">
        <v>105500</v>
      </c>
      <c r="C4967">
        <v>106420</v>
      </c>
      <c r="D4967">
        <v>105320</v>
      </c>
      <c r="E4967">
        <v>106170</v>
      </c>
    </row>
    <row r="4968" spans="1:5" x14ac:dyDescent="0.25">
      <c r="A4968" s="2">
        <v>45035.708333333336</v>
      </c>
      <c r="B4968">
        <v>105575</v>
      </c>
      <c r="C4968">
        <v>105980</v>
      </c>
      <c r="D4968">
        <v>105500</v>
      </c>
      <c r="E4968">
        <v>105850</v>
      </c>
    </row>
    <row r="4969" spans="1:5" x14ac:dyDescent="0.25">
      <c r="A4969" s="2">
        <v>45035.666666666664</v>
      </c>
      <c r="B4969">
        <v>105575</v>
      </c>
      <c r="C4969">
        <v>105855</v>
      </c>
      <c r="D4969">
        <v>105535</v>
      </c>
      <c r="E4969">
        <v>105580</v>
      </c>
    </row>
    <row r="4970" spans="1:5" x14ac:dyDescent="0.25">
      <c r="A4970" s="2">
        <v>45035.625</v>
      </c>
      <c r="B4970">
        <v>105995</v>
      </c>
      <c r="C4970">
        <v>106120</v>
      </c>
      <c r="D4970">
        <v>105315</v>
      </c>
      <c r="E4970">
        <v>105580</v>
      </c>
    </row>
    <row r="4971" spans="1:5" x14ac:dyDescent="0.25">
      <c r="A4971" s="2">
        <v>45035.583333333336</v>
      </c>
      <c r="B4971">
        <v>106140</v>
      </c>
      <c r="C4971">
        <v>106250</v>
      </c>
      <c r="D4971">
        <v>105880</v>
      </c>
      <c r="E4971">
        <v>105995</v>
      </c>
    </row>
    <row r="4972" spans="1:5" x14ac:dyDescent="0.25">
      <c r="A4972" s="2">
        <v>45035.541666666664</v>
      </c>
      <c r="B4972">
        <v>105975</v>
      </c>
      <c r="C4972">
        <v>106185</v>
      </c>
      <c r="D4972">
        <v>105880</v>
      </c>
      <c r="E4972">
        <v>106140</v>
      </c>
    </row>
    <row r="4973" spans="1:5" x14ac:dyDescent="0.25">
      <c r="A4973" s="2">
        <v>45035.5</v>
      </c>
      <c r="B4973">
        <v>106390</v>
      </c>
      <c r="C4973">
        <v>106420</v>
      </c>
      <c r="D4973">
        <v>105935</v>
      </c>
      <c r="E4973">
        <v>105975</v>
      </c>
    </row>
    <row r="4974" spans="1:5" x14ac:dyDescent="0.25">
      <c r="A4974" s="2">
        <v>45035.458333333336</v>
      </c>
      <c r="B4974">
        <v>105935</v>
      </c>
      <c r="C4974">
        <v>106515</v>
      </c>
      <c r="D4974">
        <v>105885</v>
      </c>
      <c r="E4974">
        <v>106390</v>
      </c>
    </row>
    <row r="4975" spans="1:5" x14ac:dyDescent="0.25">
      <c r="A4975" s="2">
        <v>45035.416666666664</v>
      </c>
      <c r="B4975">
        <v>106775</v>
      </c>
      <c r="C4975">
        <v>107015</v>
      </c>
      <c r="D4975">
        <v>105745</v>
      </c>
      <c r="E4975">
        <v>105930</v>
      </c>
    </row>
    <row r="4976" spans="1:5" x14ac:dyDescent="0.25">
      <c r="A4976" s="2">
        <v>45035.375</v>
      </c>
      <c r="B4976">
        <v>106930</v>
      </c>
      <c r="C4976">
        <v>107150</v>
      </c>
      <c r="D4976">
        <v>106375</v>
      </c>
      <c r="E4976">
        <v>106775</v>
      </c>
    </row>
    <row r="4977" spans="1:5" x14ac:dyDescent="0.25">
      <c r="A4977" s="2">
        <v>45034.708333333336</v>
      </c>
      <c r="B4977">
        <v>108085</v>
      </c>
      <c r="C4977">
        <v>108160</v>
      </c>
      <c r="D4977">
        <v>107800</v>
      </c>
      <c r="E4977">
        <v>107800</v>
      </c>
    </row>
    <row r="4978" spans="1:5" x14ac:dyDescent="0.25">
      <c r="A4978" s="2">
        <v>45034.666666666664</v>
      </c>
      <c r="B4978">
        <v>107880</v>
      </c>
      <c r="C4978">
        <v>108350</v>
      </c>
      <c r="D4978">
        <v>107825</v>
      </c>
      <c r="E4978">
        <v>108080</v>
      </c>
    </row>
    <row r="4979" spans="1:5" x14ac:dyDescent="0.25">
      <c r="A4979" s="2">
        <v>45034.625</v>
      </c>
      <c r="B4979">
        <v>107705</v>
      </c>
      <c r="C4979">
        <v>107935</v>
      </c>
      <c r="D4979">
        <v>107490</v>
      </c>
      <c r="E4979">
        <v>107885</v>
      </c>
    </row>
    <row r="4980" spans="1:5" x14ac:dyDescent="0.25">
      <c r="A4980" s="2">
        <v>45034.583333333336</v>
      </c>
      <c r="B4980">
        <v>107815</v>
      </c>
      <c r="C4980">
        <v>108130</v>
      </c>
      <c r="D4980">
        <v>107680</v>
      </c>
      <c r="E4980">
        <v>107700</v>
      </c>
    </row>
    <row r="4981" spans="1:5" x14ac:dyDescent="0.25">
      <c r="A4981" s="2">
        <v>45034.541666666664</v>
      </c>
      <c r="B4981">
        <v>107910</v>
      </c>
      <c r="C4981">
        <v>108110</v>
      </c>
      <c r="D4981">
        <v>107790</v>
      </c>
      <c r="E4981">
        <v>107815</v>
      </c>
    </row>
    <row r="4982" spans="1:5" x14ac:dyDescent="0.25">
      <c r="A4982" s="2">
        <v>45034.5</v>
      </c>
      <c r="B4982">
        <v>108210</v>
      </c>
      <c r="C4982">
        <v>108250</v>
      </c>
      <c r="D4982">
        <v>107785</v>
      </c>
      <c r="E4982">
        <v>107915</v>
      </c>
    </row>
    <row r="4983" spans="1:5" x14ac:dyDescent="0.25">
      <c r="A4983" s="2">
        <v>45034.458333333336</v>
      </c>
      <c r="B4983">
        <v>107885</v>
      </c>
      <c r="C4983">
        <v>108350</v>
      </c>
      <c r="D4983">
        <v>107525</v>
      </c>
      <c r="E4983">
        <v>108215</v>
      </c>
    </row>
    <row r="4984" spans="1:5" x14ac:dyDescent="0.25">
      <c r="A4984" s="2">
        <v>45034.416666666664</v>
      </c>
      <c r="B4984">
        <v>108620</v>
      </c>
      <c r="C4984">
        <v>108635</v>
      </c>
      <c r="D4984">
        <v>106925</v>
      </c>
      <c r="E4984">
        <v>107885</v>
      </c>
    </row>
    <row r="4985" spans="1:5" x14ac:dyDescent="0.25">
      <c r="A4985" s="2">
        <v>45034.375</v>
      </c>
      <c r="B4985">
        <v>108420</v>
      </c>
      <c r="C4985">
        <v>109375</v>
      </c>
      <c r="D4985">
        <v>108400</v>
      </c>
      <c r="E4985">
        <v>108625</v>
      </c>
    </row>
    <row r="4986" spans="1:5" x14ac:dyDescent="0.25">
      <c r="A4986" s="2">
        <v>45033.708333333336</v>
      </c>
      <c r="B4986">
        <v>108050</v>
      </c>
      <c r="C4986">
        <v>108200</v>
      </c>
      <c r="D4986">
        <v>107830</v>
      </c>
      <c r="E4986">
        <v>107930</v>
      </c>
    </row>
    <row r="4987" spans="1:5" x14ac:dyDescent="0.25">
      <c r="A4987" s="2">
        <v>45033.666666666664</v>
      </c>
      <c r="B4987">
        <v>107655</v>
      </c>
      <c r="C4987">
        <v>108070</v>
      </c>
      <c r="D4987">
        <v>107635</v>
      </c>
      <c r="E4987">
        <v>108050</v>
      </c>
    </row>
    <row r="4988" spans="1:5" x14ac:dyDescent="0.25">
      <c r="A4988" s="2">
        <v>45033.625</v>
      </c>
      <c r="B4988">
        <v>107835</v>
      </c>
      <c r="C4988">
        <v>107880</v>
      </c>
      <c r="D4988">
        <v>107615</v>
      </c>
      <c r="E4988">
        <v>107660</v>
      </c>
    </row>
    <row r="4989" spans="1:5" x14ac:dyDescent="0.25">
      <c r="A4989" s="2">
        <v>45033.583333333336</v>
      </c>
      <c r="B4989">
        <v>107665</v>
      </c>
      <c r="C4989">
        <v>107920</v>
      </c>
      <c r="D4989">
        <v>107545</v>
      </c>
      <c r="E4989">
        <v>107835</v>
      </c>
    </row>
    <row r="4990" spans="1:5" x14ac:dyDescent="0.25">
      <c r="A4990" s="2">
        <v>45033.541666666664</v>
      </c>
      <c r="B4990">
        <v>107875</v>
      </c>
      <c r="C4990">
        <v>107970</v>
      </c>
      <c r="D4990">
        <v>107610</v>
      </c>
      <c r="E4990">
        <v>107670</v>
      </c>
    </row>
    <row r="4991" spans="1:5" x14ac:dyDescent="0.25">
      <c r="A4991" s="2">
        <v>45033.5</v>
      </c>
      <c r="B4991">
        <v>108010</v>
      </c>
      <c r="C4991">
        <v>108070</v>
      </c>
      <c r="D4991">
        <v>107740</v>
      </c>
      <c r="E4991">
        <v>107875</v>
      </c>
    </row>
    <row r="4992" spans="1:5" x14ac:dyDescent="0.25">
      <c r="A4992" s="2">
        <v>45033.458333333336</v>
      </c>
      <c r="B4992">
        <v>108535</v>
      </c>
      <c r="C4992">
        <v>108570</v>
      </c>
      <c r="D4992">
        <v>107800</v>
      </c>
      <c r="E4992">
        <v>108015</v>
      </c>
    </row>
    <row r="4993" spans="1:5" x14ac:dyDescent="0.25">
      <c r="A4993" s="2">
        <v>45033.416666666664</v>
      </c>
      <c r="B4993">
        <v>108340</v>
      </c>
      <c r="C4993">
        <v>108830</v>
      </c>
      <c r="D4993">
        <v>107925</v>
      </c>
      <c r="E4993">
        <v>108535</v>
      </c>
    </row>
    <row r="4994" spans="1:5" x14ac:dyDescent="0.25">
      <c r="A4994" s="2">
        <v>45033.375</v>
      </c>
      <c r="B4994">
        <v>108880</v>
      </c>
      <c r="C4994">
        <v>108900</v>
      </c>
      <c r="D4994">
        <v>108170</v>
      </c>
      <c r="E4994">
        <v>108345</v>
      </c>
    </row>
    <row r="4995" spans="1:5" x14ac:dyDescent="0.25">
      <c r="A4995" s="2">
        <v>45030.708333333336</v>
      </c>
      <c r="B4995">
        <v>108300</v>
      </c>
      <c r="C4995">
        <v>108935</v>
      </c>
      <c r="D4995">
        <v>108290</v>
      </c>
      <c r="E4995">
        <v>108800</v>
      </c>
    </row>
    <row r="4996" spans="1:5" x14ac:dyDescent="0.25">
      <c r="A4996" s="2">
        <v>45030.666666666664</v>
      </c>
      <c r="B4996">
        <v>108200</v>
      </c>
      <c r="C4996">
        <v>108330</v>
      </c>
      <c r="D4996">
        <v>107805</v>
      </c>
      <c r="E4996">
        <v>108295</v>
      </c>
    </row>
    <row r="4997" spans="1:5" x14ac:dyDescent="0.25">
      <c r="A4997" s="2">
        <v>45030.625</v>
      </c>
      <c r="B4997">
        <v>108150</v>
      </c>
      <c r="C4997">
        <v>108385</v>
      </c>
      <c r="D4997">
        <v>108145</v>
      </c>
      <c r="E4997">
        <v>108200</v>
      </c>
    </row>
    <row r="4998" spans="1:5" x14ac:dyDescent="0.25">
      <c r="A4998" s="2">
        <v>45030.583333333336</v>
      </c>
      <c r="B4998">
        <v>108460</v>
      </c>
      <c r="C4998">
        <v>108755</v>
      </c>
      <c r="D4998">
        <v>108145</v>
      </c>
      <c r="E4998">
        <v>108155</v>
      </c>
    </row>
    <row r="4999" spans="1:5" x14ac:dyDescent="0.25">
      <c r="A4999" s="2">
        <v>45030.541666666664</v>
      </c>
      <c r="B4999">
        <v>108080</v>
      </c>
      <c r="C4999">
        <v>108495</v>
      </c>
      <c r="D4999">
        <v>107965</v>
      </c>
      <c r="E4999">
        <v>108465</v>
      </c>
    </row>
    <row r="5000" spans="1:5" x14ac:dyDescent="0.25">
      <c r="A5000" s="2">
        <v>45030.5</v>
      </c>
      <c r="B5000">
        <v>107925</v>
      </c>
      <c r="C5000">
        <v>108130</v>
      </c>
      <c r="D5000">
        <v>107735</v>
      </c>
      <c r="E5000">
        <v>108075</v>
      </c>
    </row>
    <row r="5001" spans="1:5" x14ac:dyDescent="0.25">
      <c r="A5001" s="2">
        <v>45030.458333333336</v>
      </c>
      <c r="B5001">
        <v>108255</v>
      </c>
      <c r="C5001">
        <v>108290</v>
      </c>
      <c r="D5001">
        <v>107640</v>
      </c>
      <c r="E5001">
        <v>107925</v>
      </c>
    </row>
    <row r="5002" spans="1:5" x14ac:dyDescent="0.25">
      <c r="A5002" s="2">
        <v>45030.416666666664</v>
      </c>
      <c r="B5002">
        <v>108190</v>
      </c>
      <c r="C5002">
        <v>108365</v>
      </c>
      <c r="D5002">
        <v>106765</v>
      </c>
      <c r="E5002">
        <v>108255</v>
      </c>
    </row>
    <row r="5003" spans="1:5" x14ac:dyDescent="0.25">
      <c r="A5003" s="2">
        <v>45030.375</v>
      </c>
      <c r="B5003">
        <v>108250</v>
      </c>
      <c r="C5003">
        <v>108850</v>
      </c>
      <c r="D5003">
        <v>108090</v>
      </c>
      <c r="E5003">
        <v>108190</v>
      </c>
    </row>
    <row r="5004" spans="1:5" x14ac:dyDescent="0.25">
      <c r="A5004" s="2">
        <v>45029.708333333336</v>
      </c>
      <c r="B5004">
        <v>108575</v>
      </c>
      <c r="C5004">
        <v>108680</v>
      </c>
      <c r="D5004">
        <v>108325</v>
      </c>
      <c r="E5004">
        <v>108350</v>
      </c>
    </row>
    <row r="5005" spans="1:5" x14ac:dyDescent="0.25">
      <c r="A5005" s="2">
        <v>45029.666666666664</v>
      </c>
      <c r="B5005">
        <v>108600</v>
      </c>
      <c r="C5005">
        <v>108645</v>
      </c>
      <c r="D5005">
        <v>108340</v>
      </c>
      <c r="E5005">
        <v>108570</v>
      </c>
    </row>
    <row r="5006" spans="1:5" x14ac:dyDescent="0.25">
      <c r="A5006" s="2">
        <v>45029.625</v>
      </c>
      <c r="B5006">
        <v>108800</v>
      </c>
      <c r="C5006">
        <v>108815</v>
      </c>
      <c r="D5006">
        <v>108535</v>
      </c>
      <c r="E5006">
        <v>108595</v>
      </c>
    </row>
    <row r="5007" spans="1:5" x14ac:dyDescent="0.25">
      <c r="A5007" s="2">
        <v>45029.583333333336</v>
      </c>
      <c r="B5007">
        <v>108455</v>
      </c>
      <c r="C5007">
        <v>108925</v>
      </c>
      <c r="D5007">
        <v>108405</v>
      </c>
      <c r="E5007">
        <v>108800</v>
      </c>
    </row>
    <row r="5008" spans="1:5" x14ac:dyDescent="0.25">
      <c r="A5008" s="2">
        <v>45029.541666666664</v>
      </c>
      <c r="B5008">
        <v>108650</v>
      </c>
      <c r="C5008">
        <v>108660</v>
      </c>
      <c r="D5008">
        <v>108215</v>
      </c>
      <c r="E5008">
        <v>108455</v>
      </c>
    </row>
    <row r="5009" spans="1:5" x14ac:dyDescent="0.25">
      <c r="A5009" s="2">
        <v>45029.5</v>
      </c>
      <c r="B5009">
        <v>108530</v>
      </c>
      <c r="C5009">
        <v>108720</v>
      </c>
      <c r="D5009">
        <v>108335</v>
      </c>
      <c r="E5009">
        <v>108650</v>
      </c>
    </row>
    <row r="5010" spans="1:5" x14ac:dyDescent="0.25">
      <c r="A5010" s="2">
        <v>45029.458333333336</v>
      </c>
      <c r="B5010">
        <v>108880</v>
      </c>
      <c r="C5010">
        <v>109040</v>
      </c>
      <c r="D5010">
        <v>108455</v>
      </c>
      <c r="E5010">
        <v>108525</v>
      </c>
    </row>
    <row r="5011" spans="1:5" x14ac:dyDescent="0.25">
      <c r="A5011" s="2">
        <v>45029.416666666664</v>
      </c>
      <c r="B5011">
        <v>109070</v>
      </c>
      <c r="C5011">
        <v>109285</v>
      </c>
      <c r="D5011">
        <v>108285</v>
      </c>
      <c r="E5011">
        <v>108880</v>
      </c>
    </row>
    <row r="5012" spans="1:5" x14ac:dyDescent="0.25">
      <c r="A5012" s="2">
        <v>45029.375</v>
      </c>
      <c r="B5012">
        <v>109000</v>
      </c>
      <c r="C5012">
        <v>109400</v>
      </c>
      <c r="D5012">
        <v>108760</v>
      </c>
      <c r="E5012">
        <v>109075</v>
      </c>
    </row>
    <row r="5013" spans="1:5" x14ac:dyDescent="0.25">
      <c r="A5013" s="2">
        <v>45028.708333333336</v>
      </c>
      <c r="B5013">
        <v>109085</v>
      </c>
      <c r="C5013">
        <v>109115</v>
      </c>
      <c r="D5013">
        <v>108705</v>
      </c>
      <c r="E5013">
        <v>108900</v>
      </c>
    </row>
    <row r="5014" spans="1:5" x14ac:dyDescent="0.25">
      <c r="A5014" s="2">
        <v>45028.666666666664</v>
      </c>
      <c r="B5014">
        <v>109930</v>
      </c>
      <c r="C5014">
        <v>109995</v>
      </c>
      <c r="D5014">
        <v>108940</v>
      </c>
      <c r="E5014">
        <v>109080</v>
      </c>
    </row>
    <row r="5015" spans="1:5" x14ac:dyDescent="0.25">
      <c r="A5015" s="2">
        <v>45028.625</v>
      </c>
      <c r="B5015">
        <v>109910</v>
      </c>
      <c r="C5015">
        <v>110215</v>
      </c>
      <c r="D5015">
        <v>109705</v>
      </c>
      <c r="E5015">
        <v>109935</v>
      </c>
    </row>
    <row r="5016" spans="1:5" x14ac:dyDescent="0.25">
      <c r="A5016" s="2">
        <v>45028.583333333336</v>
      </c>
      <c r="B5016">
        <v>109700</v>
      </c>
      <c r="C5016">
        <v>110480</v>
      </c>
      <c r="D5016">
        <v>109675</v>
      </c>
      <c r="E5016">
        <v>109900</v>
      </c>
    </row>
    <row r="5017" spans="1:5" x14ac:dyDescent="0.25">
      <c r="A5017" s="2">
        <v>45028.541666666664</v>
      </c>
      <c r="B5017">
        <v>109005</v>
      </c>
      <c r="C5017">
        <v>109715</v>
      </c>
      <c r="D5017">
        <v>108990</v>
      </c>
      <c r="E5017">
        <v>109700</v>
      </c>
    </row>
    <row r="5018" spans="1:5" x14ac:dyDescent="0.25">
      <c r="A5018" s="2">
        <v>45028.5</v>
      </c>
      <c r="B5018">
        <v>108650</v>
      </c>
      <c r="C5018">
        <v>109180</v>
      </c>
      <c r="D5018">
        <v>108380</v>
      </c>
      <c r="E5018">
        <v>109010</v>
      </c>
    </row>
    <row r="5019" spans="1:5" x14ac:dyDescent="0.25">
      <c r="A5019" s="2">
        <v>45028.458333333336</v>
      </c>
      <c r="B5019">
        <v>108990</v>
      </c>
      <c r="C5019">
        <v>109270</v>
      </c>
      <c r="D5019">
        <v>108425</v>
      </c>
      <c r="E5019">
        <v>108650</v>
      </c>
    </row>
    <row r="5020" spans="1:5" x14ac:dyDescent="0.25">
      <c r="A5020" s="2">
        <v>45028.416666666664</v>
      </c>
      <c r="B5020">
        <v>108770</v>
      </c>
      <c r="C5020">
        <v>109875</v>
      </c>
      <c r="D5020">
        <v>108560</v>
      </c>
      <c r="E5020">
        <v>108995</v>
      </c>
    </row>
    <row r="5021" spans="1:5" x14ac:dyDescent="0.25">
      <c r="A5021" s="2">
        <v>45028.375</v>
      </c>
      <c r="B5021">
        <v>108505</v>
      </c>
      <c r="C5021">
        <v>109555</v>
      </c>
      <c r="D5021">
        <v>108185</v>
      </c>
      <c r="E5021">
        <v>108775</v>
      </c>
    </row>
    <row r="5022" spans="1:5" x14ac:dyDescent="0.25">
      <c r="A5022" s="2">
        <v>45027.708333333336</v>
      </c>
      <c r="B5022">
        <v>106195</v>
      </c>
      <c r="C5022">
        <v>106910</v>
      </c>
      <c r="D5022">
        <v>106190</v>
      </c>
      <c r="E5022">
        <v>106670</v>
      </c>
    </row>
    <row r="5023" spans="1:5" x14ac:dyDescent="0.25">
      <c r="A5023" s="2">
        <v>45027.666666666664</v>
      </c>
      <c r="B5023">
        <v>106145</v>
      </c>
      <c r="C5023">
        <v>106575</v>
      </c>
      <c r="D5023">
        <v>106115</v>
      </c>
      <c r="E5023">
        <v>106195</v>
      </c>
    </row>
    <row r="5024" spans="1:5" x14ac:dyDescent="0.25">
      <c r="A5024" s="2">
        <v>45027.625</v>
      </c>
      <c r="B5024">
        <v>106160</v>
      </c>
      <c r="C5024">
        <v>106400</v>
      </c>
      <c r="D5024">
        <v>105980</v>
      </c>
      <c r="E5024">
        <v>106145</v>
      </c>
    </row>
    <row r="5025" spans="1:5" x14ac:dyDescent="0.25">
      <c r="A5025" s="2">
        <v>45027.583333333336</v>
      </c>
      <c r="B5025">
        <v>105480</v>
      </c>
      <c r="C5025">
        <v>106580</v>
      </c>
      <c r="D5025">
        <v>105460</v>
      </c>
      <c r="E5025">
        <v>106155</v>
      </c>
    </row>
    <row r="5026" spans="1:5" x14ac:dyDescent="0.25">
      <c r="A5026" s="2">
        <v>45027.541666666664</v>
      </c>
      <c r="B5026">
        <v>105375</v>
      </c>
      <c r="C5026">
        <v>105595</v>
      </c>
      <c r="D5026">
        <v>105260</v>
      </c>
      <c r="E5026">
        <v>105485</v>
      </c>
    </row>
    <row r="5027" spans="1:5" x14ac:dyDescent="0.25">
      <c r="A5027" s="2">
        <v>45027.5</v>
      </c>
      <c r="B5027">
        <v>105245</v>
      </c>
      <c r="C5027">
        <v>105485</v>
      </c>
      <c r="D5027">
        <v>105135</v>
      </c>
      <c r="E5027">
        <v>105370</v>
      </c>
    </row>
    <row r="5028" spans="1:5" x14ac:dyDescent="0.25">
      <c r="A5028" s="2">
        <v>45027.458333333336</v>
      </c>
      <c r="B5028">
        <v>104815</v>
      </c>
      <c r="C5028">
        <v>105725</v>
      </c>
      <c r="D5028">
        <v>104780</v>
      </c>
      <c r="E5028">
        <v>105245</v>
      </c>
    </row>
    <row r="5029" spans="1:5" x14ac:dyDescent="0.25">
      <c r="A5029" s="2">
        <v>45027.416666666664</v>
      </c>
      <c r="B5029">
        <v>103450</v>
      </c>
      <c r="C5029">
        <v>105280</v>
      </c>
      <c r="D5029">
        <v>103415</v>
      </c>
      <c r="E5029">
        <v>104815</v>
      </c>
    </row>
    <row r="5030" spans="1:5" x14ac:dyDescent="0.25">
      <c r="A5030" s="2">
        <v>45027.375</v>
      </c>
      <c r="B5030">
        <v>102500</v>
      </c>
      <c r="C5030">
        <v>103575</v>
      </c>
      <c r="D5030">
        <v>102440</v>
      </c>
      <c r="E5030">
        <v>103450</v>
      </c>
    </row>
    <row r="5031" spans="1:5" x14ac:dyDescent="0.25">
      <c r="A5031" s="2">
        <v>45026.708333333336</v>
      </c>
      <c r="B5031">
        <v>101990</v>
      </c>
      <c r="C5031">
        <v>102120</v>
      </c>
      <c r="D5031">
        <v>101910</v>
      </c>
      <c r="E5031">
        <v>102115</v>
      </c>
    </row>
    <row r="5032" spans="1:5" x14ac:dyDescent="0.25">
      <c r="A5032" s="2">
        <v>45026.666666666664</v>
      </c>
      <c r="B5032">
        <v>101865</v>
      </c>
      <c r="C5032">
        <v>102005</v>
      </c>
      <c r="D5032">
        <v>101725</v>
      </c>
      <c r="E5032">
        <v>101995</v>
      </c>
    </row>
    <row r="5033" spans="1:5" x14ac:dyDescent="0.25">
      <c r="A5033" s="2">
        <v>45026.625</v>
      </c>
      <c r="B5033">
        <v>101845</v>
      </c>
      <c r="C5033">
        <v>102025</v>
      </c>
      <c r="D5033">
        <v>101785</v>
      </c>
      <c r="E5033">
        <v>101865</v>
      </c>
    </row>
    <row r="5034" spans="1:5" x14ac:dyDescent="0.25">
      <c r="A5034" s="2">
        <v>45026.583333333336</v>
      </c>
      <c r="B5034">
        <v>101855</v>
      </c>
      <c r="C5034">
        <v>101965</v>
      </c>
      <c r="D5034">
        <v>101775</v>
      </c>
      <c r="E5034">
        <v>101845</v>
      </c>
    </row>
    <row r="5035" spans="1:5" x14ac:dyDescent="0.25">
      <c r="A5035" s="2">
        <v>45026.541666666664</v>
      </c>
      <c r="B5035">
        <v>101990</v>
      </c>
      <c r="C5035">
        <v>102055</v>
      </c>
      <c r="D5035">
        <v>101825</v>
      </c>
      <c r="E5035">
        <v>101860</v>
      </c>
    </row>
    <row r="5036" spans="1:5" x14ac:dyDescent="0.25">
      <c r="A5036" s="2">
        <v>45026.5</v>
      </c>
      <c r="B5036">
        <v>101825</v>
      </c>
      <c r="C5036">
        <v>102265</v>
      </c>
      <c r="D5036">
        <v>101800</v>
      </c>
      <c r="E5036">
        <v>101995</v>
      </c>
    </row>
    <row r="5037" spans="1:5" x14ac:dyDescent="0.25">
      <c r="A5037" s="2">
        <v>45026.458333333336</v>
      </c>
      <c r="B5037">
        <v>101910</v>
      </c>
      <c r="C5037">
        <v>102020</v>
      </c>
      <c r="D5037">
        <v>101665</v>
      </c>
      <c r="E5037">
        <v>101825</v>
      </c>
    </row>
    <row r="5038" spans="1:5" x14ac:dyDescent="0.25">
      <c r="A5038" s="2">
        <v>45026.416666666664</v>
      </c>
      <c r="B5038">
        <v>101400</v>
      </c>
      <c r="C5038">
        <v>102350</v>
      </c>
      <c r="D5038">
        <v>101400</v>
      </c>
      <c r="E5038">
        <v>101910</v>
      </c>
    </row>
    <row r="5039" spans="1:5" x14ac:dyDescent="0.25">
      <c r="A5039" s="2">
        <v>45026.375</v>
      </c>
      <c r="B5039">
        <v>101130</v>
      </c>
      <c r="C5039">
        <v>101445</v>
      </c>
      <c r="D5039">
        <v>100845</v>
      </c>
      <c r="E5039">
        <v>101400</v>
      </c>
    </row>
    <row r="5040" spans="1:5" x14ac:dyDescent="0.25">
      <c r="A5040" s="2">
        <v>45022.708333333336</v>
      </c>
      <c r="B5040">
        <v>100965</v>
      </c>
      <c r="C5040">
        <v>101330</v>
      </c>
      <c r="D5040">
        <v>100925</v>
      </c>
      <c r="E5040">
        <v>101330</v>
      </c>
    </row>
    <row r="5041" spans="1:5" x14ac:dyDescent="0.25">
      <c r="A5041" s="2">
        <v>45022.666666666664</v>
      </c>
      <c r="B5041">
        <v>101160</v>
      </c>
      <c r="C5041">
        <v>101160</v>
      </c>
      <c r="D5041">
        <v>100880</v>
      </c>
      <c r="E5041">
        <v>100965</v>
      </c>
    </row>
    <row r="5042" spans="1:5" x14ac:dyDescent="0.25">
      <c r="A5042" s="2">
        <v>45022.625</v>
      </c>
      <c r="B5042">
        <v>100945</v>
      </c>
      <c r="C5042">
        <v>101230</v>
      </c>
      <c r="D5042">
        <v>100810</v>
      </c>
      <c r="E5042">
        <v>101160</v>
      </c>
    </row>
    <row r="5043" spans="1:5" x14ac:dyDescent="0.25">
      <c r="A5043" s="2">
        <v>45022.583333333336</v>
      </c>
      <c r="B5043">
        <v>100945</v>
      </c>
      <c r="C5043">
        <v>101080</v>
      </c>
      <c r="D5043">
        <v>100790</v>
      </c>
      <c r="E5043">
        <v>100945</v>
      </c>
    </row>
    <row r="5044" spans="1:5" x14ac:dyDescent="0.25">
      <c r="A5044" s="2">
        <v>45022.541666666664</v>
      </c>
      <c r="B5044">
        <v>100955</v>
      </c>
      <c r="C5044">
        <v>101185</v>
      </c>
      <c r="D5044">
        <v>100845</v>
      </c>
      <c r="E5044">
        <v>100940</v>
      </c>
    </row>
    <row r="5045" spans="1:5" x14ac:dyDescent="0.25">
      <c r="A5045" s="2">
        <v>45022.5</v>
      </c>
      <c r="B5045">
        <v>100930</v>
      </c>
      <c r="C5045">
        <v>100990</v>
      </c>
      <c r="D5045">
        <v>100505</v>
      </c>
      <c r="E5045">
        <v>100960</v>
      </c>
    </row>
    <row r="5046" spans="1:5" x14ac:dyDescent="0.25">
      <c r="A5046" s="2">
        <v>45022.458333333336</v>
      </c>
      <c r="B5046">
        <v>100730</v>
      </c>
      <c r="C5046">
        <v>101235</v>
      </c>
      <c r="D5046">
        <v>100715</v>
      </c>
      <c r="E5046">
        <v>100925</v>
      </c>
    </row>
    <row r="5047" spans="1:5" x14ac:dyDescent="0.25">
      <c r="A5047" s="2">
        <v>45022.416666666664</v>
      </c>
      <c r="B5047">
        <v>100800</v>
      </c>
      <c r="C5047">
        <v>101720</v>
      </c>
      <c r="D5047">
        <v>100660</v>
      </c>
      <c r="E5047">
        <v>100725</v>
      </c>
    </row>
    <row r="5048" spans="1:5" x14ac:dyDescent="0.25">
      <c r="A5048" s="2">
        <v>45022.375</v>
      </c>
      <c r="B5048">
        <v>101000</v>
      </c>
      <c r="C5048">
        <v>101140</v>
      </c>
      <c r="D5048">
        <v>100680</v>
      </c>
      <c r="E5048">
        <v>100800</v>
      </c>
    </row>
    <row r="5049" spans="1:5" x14ac:dyDescent="0.25">
      <c r="A5049" s="2">
        <v>45021.708333333336</v>
      </c>
      <c r="B5049">
        <v>101140</v>
      </c>
      <c r="C5049">
        <v>101170</v>
      </c>
      <c r="D5049">
        <v>100860</v>
      </c>
      <c r="E5049">
        <v>100880</v>
      </c>
    </row>
    <row r="5050" spans="1:5" x14ac:dyDescent="0.25">
      <c r="A5050" s="2">
        <v>45021.666666666664</v>
      </c>
      <c r="B5050">
        <v>100910</v>
      </c>
      <c r="C5050">
        <v>101310</v>
      </c>
      <c r="D5050">
        <v>100795</v>
      </c>
      <c r="E5050">
        <v>101140</v>
      </c>
    </row>
    <row r="5051" spans="1:5" x14ac:dyDescent="0.25">
      <c r="A5051" s="2">
        <v>45021.625</v>
      </c>
      <c r="B5051">
        <v>100915</v>
      </c>
      <c r="C5051">
        <v>101370</v>
      </c>
      <c r="D5051">
        <v>100810</v>
      </c>
      <c r="E5051">
        <v>100910</v>
      </c>
    </row>
    <row r="5052" spans="1:5" x14ac:dyDescent="0.25">
      <c r="A5052" s="2">
        <v>45021.583333333336</v>
      </c>
      <c r="B5052">
        <v>100745</v>
      </c>
      <c r="C5052">
        <v>100930</v>
      </c>
      <c r="D5052">
        <v>100680</v>
      </c>
      <c r="E5052">
        <v>100920</v>
      </c>
    </row>
    <row r="5053" spans="1:5" x14ac:dyDescent="0.25">
      <c r="A5053" s="2">
        <v>45021.541666666664</v>
      </c>
      <c r="B5053">
        <v>100935</v>
      </c>
      <c r="C5053">
        <v>101040</v>
      </c>
      <c r="D5053">
        <v>100580</v>
      </c>
      <c r="E5053">
        <v>100750</v>
      </c>
    </row>
    <row r="5054" spans="1:5" x14ac:dyDescent="0.25">
      <c r="A5054" s="2">
        <v>45021.5</v>
      </c>
      <c r="B5054">
        <v>100330</v>
      </c>
      <c r="C5054">
        <v>100955</v>
      </c>
      <c r="D5054">
        <v>100190</v>
      </c>
      <c r="E5054">
        <v>100940</v>
      </c>
    </row>
    <row r="5055" spans="1:5" x14ac:dyDescent="0.25">
      <c r="A5055" s="2">
        <v>45021.458333333336</v>
      </c>
      <c r="B5055">
        <v>101240</v>
      </c>
      <c r="C5055">
        <v>101470</v>
      </c>
      <c r="D5055">
        <v>100055</v>
      </c>
      <c r="E5055">
        <v>100330</v>
      </c>
    </row>
    <row r="5056" spans="1:5" x14ac:dyDescent="0.25">
      <c r="A5056" s="2">
        <v>45021.416666666664</v>
      </c>
      <c r="B5056">
        <v>102115</v>
      </c>
      <c r="C5056">
        <v>102285</v>
      </c>
      <c r="D5056">
        <v>101210</v>
      </c>
      <c r="E5056">
        <v>101240</v>
      </c>
    </row>
    <row r="5057" spans="1:5" x14ac:dyDescent="0.25">
      <c r="A5057" s="2">
        <v>45021.375</v>
      </c>
      <c r="B5057">
        <v>102155</v>
      </c>
      <c r="C5057">
        <v>102355</v>
      </c>
      <c r="D5057">
        <v>101685</v>
      </c>
      <c r="E5057">
        <v>102110</v>
      </c>
    </row>
    <row r="5058" spans="1:5" x14ac:dyDescent="0.25">
      <c r="A5058" s="2">
        <v>45020.708333333336</v>
      </c>
      <c r="B5058">
        <v>102270</v>
      </c>
      <c r="C5058">
        <v>102335</v>
      </c>
      <c r="D5058">
        <v>102100</v>
      </c>
      <c r="E5058">
        <v>102305</v>
      </c>
    </row>
    <row r="5059" spans="1:5" x14ac:dyDescent="0.25">
      <c r="A5059" s="2">
        <v>45020.666666666664</v>
      </c>
      <c r="B5059">
        <v>102260</v>
      </c>
      <c r="C5059">
        <v>102560</v>
      </c>
      <c r="D5059">
        <v>102030</v>
      </c>
      <c r="E5059">
        <v>102275</v>
      </c>
    </row>
    <row r="5060" spans="1:5" x14ac:dyDescent="0.25">
      <c r="A5060" s="2">
        <v>45020.625</v>
      </c>
      <c r="B5060">
        <v>102375</v>
      </c>
      <c r="C5060">
        <v>102485</v>
      </c>
      <c r="D5060">
        <v>102040</v>
      </c>
      <c r="E5060">
        <v>102265</v>
      </c>
    </row>
    <row r="5061" spans="1:5" x14ac:dyDescent="0.25">
      <c r="A5061" s="2">
        <v>45020.583333333336</v>
      </c>
      <c r="B5061">
        <v>102435</v>
      </c>
      <c r="C5061">
        <v>102580</v>
      </c>
      <c r="D5061">
        <v>102325</v>
      </c>
      <c r="E5061">
        <v>102375</v>
      </c>
    </row>
    <row r="5062" spans="1:5" x14ac:dyDescent="0.25">
      <c r="A5062" s="2">
        <v>45020.541666666664</v>
      </c>
      <c r="B5062">
        <v>102265</v>
      </c>
      <c r="C5062">
        <v>102495</v>
      </c>
      <c r="D5062">
        <v>102135</v>
      </c>
      <c r="E5062">
        <v>102435</v>
      </c>
    </row>
    <row r="5063" spans="1:5" x14ac:dyDescent="0.25">
      <c r="A5063" s="2">
        <v>45020.5</v>
      </c>
      <c r="B5063">
        <v>102410</v>
      </c>
      <c r="C5063">
        <v>102575</v>
      </c>
      <c r="D5063">
        <v>101920</v>
      </c>
      <c r="E5063">
        <v>102265</v>
      </c>
    </row>
    <row r="5064" spans="1:5" x14ac:dyDescent="0.25">
      <c r="A5064" s="2">
        <v>45020.458333333336</v>
      </c>
      <c r="B5064">
        <v>102270</v>
      </c>
      <c r="C5064">
        <v>103320</v>
      </c>
      <c r="D5064">
        <v>102270</v>
      </c>
      <c r="E5064">
        <v>102415</v>
      </c>
    </row>
    <row r="5065" spans="1:5" x14ac:dyDescent="0.25">
      <c r="A5065" s="2">
        <v>45020.416666666664</v>
      </c>
      <c r="B5065">
        <v>102330</v>
      </c>
      <c r="C5065">
        <v>102665</v>
      </c>
      <c r="D5065">
        <v>101940</v>
      </c>
      <c r="E5065">
        <v>102270</v>
      </c>
    </row>
    <row r="5066" spans="1:5" x14ac:dyDescent="0.25">
      <c r="A5066" s="2">
        <v>45020.375</v>
      </c>
      <c r="B5066">
        <v>102185</v>
      </c>
      <c r="C5066">
        <v>102430</v>
      </c>
      <c r="D5066">
        <v>101780</v>
      </c>
      <c r="E5066">
        <v>102330</v>
      </c>
    </row>
    <row r="5067" spans="1:5" x14ac:dyDescent="0.25">
      <c r="A5067" s="2">
        <v>45019.708333333336</v>
      </c>
      <c r="B5067">
        <v>101700</v>
      </c>
      <c r="C5067">
        <v>101925</v>
      </c>
      <c r="D5067">
        <v>101660</v>
      </c>
      <c r="E5067">
        <v>101780</v>
      </c>
    </row>
    <row r="5068" spans="1:5" x14ac:dyDescent="0.25">
      <c r="A5068" s="2">
        <v>45019.666666666664</v>
      </c>
      <c r="B5068">
        <v>101380</v>
      </c>
      <c r="C5068">
        <v>101860</v>
      </c>
      <c r="D5068">
        <v>101330</v>
      </c>
      <c r="E5068">
        <v>101700</v>
      </c>
    </row>
    <row r="5069" spans="1:5" x14ac:dyDescent="0.25">
      <c r="A5069" s="2">
        <v>45019.625</v>
      </c>
      <c r="B5069">
        <v>101270</v>
      </c>
      <c r="C5069">
        <v>101480</v>
      </c>
      <c r="D5069">
        <v>101195</v>
      </c>
      <c r="E5069">
        <v>101385</v>
      </c>
    </row>
    <row r="5070" spans="1:5" x14ac:dyDescent="0.25">
      <c r="A5070" s="2">
        <v>45019.583333333336</v>
      </c>
      <c r="B5070">
        <v>101405</v>
      </c>
      <c r="C5070">
        <v>101650</v>
      </c>
      <c r="D5070">
        <v>101185</v>
      </c>
      <c r="E5070">
        <v>101265</v>
      </c>
    </row>
    <row r="5071" spans="1:5" x14ac:dyDescent="0.25">
      <c r="A5071" s="2">
        <v>45019.541666666664</v>
      </c>
      <c r="B5071">
        <v>101375</v>
      </c>
      <c r="C5071">
        <v>101510</v>
      </c>
      <c r="D5071">
        <v>101215</v>
      </c>
      <c r="E5071">
        <v>101405</v>
      </c>
    </row>
    <row r="5072" spans="1:5" x14ac:dyDescent="0.25">
      <c r="A5072" s="2">
        <v>45019.5</v>
      </c>
      <c r="B5072">
        <v>101245</v>
      </c>
      <c r="C5072">
        <v>101530</v>
      </c>
      <c r="D5072">
        <v>101135</v>
      </c>
      <c r="E5072">
        <v>101370</v>
      </c>
    </row>
    <row r="5073" spans="1:5" x14ac:dyDescent="0.25">
      <c r="A5073" s="2">
        <v>45019.458333333336</v>
      </c>
      <c r="B5073">
        <v>101055</v>
      </c>
      <c r="C5073">
        <v>101460</v>
      </c>
      <c r="D5073">
        <v>100860</v>
      </c>
      <c r="E5073">
        <v>101245</v>
      </c>
    </row>
    <row r="5074" spans="1:5" x14ac:dyDescent="0.25">
      <c r="A5074" s="2">
        <v>45019.416666666664</v>
      </c>
      <c r="B5074">
        <v>102460</v>
      </c>
      <c r="C5074">
        <v>102470</v>
      </c>
      <c r="D5074">
        <v>100970</v>
      </c>
      <c r="E5074">
        <v>101050</v>
      </c>
    </row>
    <row r="5075" spans="1:5" x14ac:dyDescent="0.25">
      <c r="A5075" s="2">
        <v>45019.375</v>
      </c>
      <c r="B5075">
        <v>102240</v>
      </c>
      <c r="C5075">
        <v>102500</v>
      </c>
      <c r="D5075">
        <v>102175</v>
      </c>
      <c r="E5075">
        <v>102465</v>
      </c>
    </row>
    <row r="5076" spans="1:5" x14ac:dyDescent="0.25">
      <c r="A5076" s="2">
        <v>45016.708333333336</v>
      </c>
      <c r="B5076">
        <v>102320</v>
      </c>
      <c r="C5076">
        <v>102325</v>
      </c>
      <c r="D5076">
        <v>101670</v>
      </c>
      <c r="E5076">
        <v>101895</v>
      </c>
    </row>
    <row r="5077" spans="1:5" x14ac:dyDescent="0.25">
      <c r="A5077" s="2">
        <v>45016.666666666664</v>
      </c>
      <c r="B5077">
        <v>102250</v>
      </c>
      <c r="C5077">
        <v>102755</v>
      </c>
      <c r="D5077">
        <v>102120</v>
      </c>
      <c r="E5077">
        <v>102315</v>
      </c>
    </row>
    <row r="5078" spans="1:5" x14ac:dyDescent="0.25">
      <c r="A5078" s="2">
        <v>45016.625</v>
      </c>
      <c r="B5078">
        <v>102045</v>
      </c>
      <c r="C5078">
        <v>102460</v>
      </c>
      <c r="D5078">
        <v>101875</v>
      </c>
      <c r="E5078">
        <v>102250</v>
      </c>
    </row>
    <row r="5079" spans="1:5" x14ac:dyDescent="0.25">
      <c r="A5079" s="2">
        <v>45016.583333333336</v>
      </c>
      <c r="B5079">
        <v>102690</v>
      </c>
      <c r="C5079">
        <v>102690</v>
      </c>
      <c r="D5079">
        <v>101760</v>
      </c>
      <c r="E5079">
        <v>102045</v>
      </c>
    </row>
    <row r="5080" spans="1:5" x14ac:dyDescent="0.25">
      <c r="A5080" s="2">
        <v>45016.541666666664</v>
      </c>
      <c r="B5080">
        <v>103005</v>
      </c>
      <c r="C5080">
        <v>103100</v>
      </c>
      <c r="D5080">
        <v>102550</v>
      </c>
      <c r="E5080">
        <v>102685</v>
      </c>
    </row>
    <row r="5081" spans="1:5" x14ac:dyDescent="0.25">
      <c r="A5081" s="2">
        <v>45016.5</v>
      </c>
      <c r="B5081">
        <v>103415</v>
      </c>
      <c r="C5081">
        <v>103430</v>
      </c>
      <c r="D5081">
        <v>102800</v>
      </c>
      <c r="E5081">
        <v>103000</v>
      </c>
    </row>
    <row r="5082" spans="1:5" x14ac:dyDescent="0.25">
      <c r="A5082" s="2">
        <v>45016.458333333336</v>
      </c>
      <c r="B5082">
        <v>103835</v>
      </c>
      <c r="C5082">
        <v>104045</v>
      </c>
      <c r="D5082">
        <v>103375</v>
      </c>
      <c r="E5082">
        <v>103415</v>
      </c>
    </row>
    <row r="5083" spans="1:5" x14ac:dyDescent="0.25">
      <c r="A5083" s="2">
        <v>45016.416666666664</v>
      </c>
      <c r="B5083">
        <v>104125</v>
      </c>
      <c r="C5083">
        <v>104465</v>
      </c>
      <c r="D5083">
        <v>103720</v>
      </c>
      <c r="E5083">
        <v>103835</v>
      </c>
    </row>
    <row r="5084" spans="1:5" x14ac:dyDescent="0.25">
      <c r="A5084" s="2">
        <v>45016.375</v>
      </c>
      <c r="B5084">
        <v>104000</v>
      </c>
      <c r="C5084">
        <v>104675</v>
      </c>
      <c r="D5084">
        <v>103900</v>
      </c>
      <c r="E5084">
        <v>104120</v>
      </c>
    </row>
    <row r="5085" spans="1:5" x14ac:dyDescent="0.25">
      <c r="A5085" s="2">
        <v>45015.708333333336</v>
      </c>
      <c r="B5085">
        <v>104120</v>
      </c>
      <c r="C5085">
        <v>104475</v>
      </c>
      <c r="D5085">
        <v>104050</v>
      </c>
      <c r="E5085">
        <v>104450</v>
      </c>
    </row>
    <row r="5086" spans="1:5" x14ac:dyDescent="0.25">
      <c r="A5086" s="2">
        <v>45015.666666666664</v>
      </c>
      <c r="B5086">
        <v>103670</v>
      </c>
      <c r="C5086">
        <v>104200</v>
      </c>
      <c r="D5086">
        <v>103645</v>
      </c>
      <c r="E5086">
        <v>104120</v>
      </c>
    </row>
    <row r="5087" spans="1:5" x14ac:dyDescent="0.25">
      <c r="A5087" s="2">
        <v>45015.625</v>
      </c>
      <c r="B5087">
        <v>103620</v>
      </c>
      <c r="C5087">
        <v>103735</v>
      </c>
      <c r="D5087">
        <v>103510</v>
      </c>
      <c r="E5087">
        <v>103670</v>
      </c>
    </row>
    <row r="5088" spans="1:5" x14ac:dyDescent="0.25">
      <c r="A5088" s="2">
        <v>45015.583333333336</v>
      </c>
      <c r="B5088">
        <v>103680</v>
      </c>
      <c r="C5088">
        <v>103885</v>
      </c>
      <c r="D5088">
        <v>103300</v>
      </c>
      <c r="E5088">
        <v>103625</v>
      </c>
    </row>
    <row r="5089" spans="1:5" x14ac:dyDescent="0.25">
      <c r="A5089" s="2">
        <v>45015.541666666664</v>
      </c>
      <c r="B5089">
        <v>103695</v>
      </c>
      <c r="C5089">
        <v>104000</v>
      </c>
      <c r="D5089">
        <v>103590</v>
      </c>
      <c r="E5089">
        <v>103685</v>
      </c>
    </row>
    <row r="5090" spans="1:5" x14ac:dyDescent="0.25">
      <c r="A5090" s="2">
        <v>45015.5</v>
      </c>
      <c r="B5090">
        <v>103590</v>
      </c>
      <c r="C5090">
        <v>103965</v>
      </c>
      <c r="D5090">
        <v>103535</v>
      </c>
      <c r="E5090">
        <v>103695</v>
      </c>
    </row>
    <row r="5091" spans="1:5" x14ac:dyDescent="0.25">
      <c r="A5091" s="2">
        <v>45015.458333333336</v>
      </c>
      <c r="B5091">
        <v>104070</v>
      </c>
      <c r="C5091">
        <v>104125</v>
      </c>
      <c r="D5091">
        <v>103030</v>
      </c>
      <c r="E5091">
        <v>103590</v>
      </c>
    </row>
    <row r="5092" spans="1:5" x14ac:dyDescent="0.25">
      <c r="A5092" s="2">
        <v>45015.416666666664</v>
      </c>
      <c r="B5092">
        <v>103705</v>
      </c>
      <c r="C5092">
        <v>104535</v>
      </c>
      <c r="D5092">
        <v>103455</v>
      </c>
      <c r="E5092">
        <v>104070</v>
      </c>
    </row>
    <row r="5093" spans="1:5" x14ac:dyDescent="0.25">
      <c r="A5093" s="2">
        <v>45015.375</v>
      </c>
      <c r="B5093">
        <v>103680</v>
      </c>
      <c r="C5093">
        <v>104200</v>
      </c>
      <c r="D5093">
        <v>103560</v>
      </c>
      <c r="E5093">
        <v>103705</v>
      </c>
    </row>
    <row r="5094" spans="1:5" x14ac:dyDescent="0.25">
      <c r="A5094" s="2">
        <v>45014.708333333336</v>
      </c>
      <c r="B5094">
        <v>102155</v>
      </c>
      <c r="C5094">
        <v>102620</v>
      </c>
      <c r="D5094">
        <v>102130</v>
      </c>
      <c r="E5094">
        <v>102385</v>
      </c>
    </row>
    <row r="5095" spans="1:5" x14ac:dyDescent="0.25">
      <c r="A5095" s="2">
        <v>45014.666666666664</v>
      </c>
      <c r="B5095">
        <v>101220</v>
      </c>
      <c r="C5095">
        <v>102675</v>
      </c>
      <c r="D5095">
        <v>101100</v>
      </c>
      <c r="E5095">
        <v>102155</v>
      </c>
    </row>
    <row r="5096" spans="1:5" x14ac:dyDescent="0.25">
      <c r="A5096" s="2">
        <v>45014.625</v>
      </c>
      <c r="B5096">
        <v>101440</v>
      </c>
      <c r="C5096">
        <v>101485</v>
      </c>
      <c r="D5096">
        <v>100560</v>
      </c>
      <c r="E5096">
        <v>101220</v>
      </c>
    </row>
    <row r="5097" spans="1:5" x14ac:dyDescent="0.25">
      <c r="A5097" s="2">
        <v>45014.583333333336</v>
      </c>
      <c r="B5097">
        <v>101365</v>
      </c>
      <c r="C5097">
        <v>101500</v>
      </c>
      <c r="D5097">
        <v>100990</v>
      </c>
      <c r="E5097">
        <v>101435</v>
      </c>
    </row>
    <row r="5098" spans="1:5" x14ac:dyDescent="0.25">
      <c r="A5098" s="2">
        <v>45014.541666666664</v>
      </c>
      <c r="B5098">
        <v>101790</v>
      </c>
      <c r="C5098">
        <v>101855</v>
      </c>
      <c r="D5098">
        <v>101280</v>
      </c>
      <c r="E5098">
        <v>101360</v>
      </c>
    </row>
    <row r="5099" spans="1:5" x14ac:dyDescent="0.25">
      <c r="A5099" s="2">
        <v>45014.5</v>
      </c>
      <c r="B5099">
        <v>101770</v>
      </c>
      <c r="C5099">
        <v>102125</v>
      </c>
      <c r="D5099">
        <v>101705</v>
      </c>
      <c r="E5099">
        <v>101790</v>
      </c>
    </row>
    <row r="5100" spans="1:5" x14ac:dyDescent="0.25">
      <c r="A5100" s="2">
        <v>45014.458333333336</v>
      </c>
      <c r="B5100">
        <v>101720</v>
      </c>
      <c r="C5100">
        <v>102110</v>
      </c>
      <c r="D5100">
        <v>101540</v>
      </c>
      <c r="E5100">
        <v>101770</v>
      </c>
    </row>
    <row r="5101" spans="1:5" x14ac:dyDescent="0.25">
      <c r="A5101" s="2">
        <v>45014.416666666664</v>
      </c>
      <c r="B5101">
        <v>102295</v>
      </c>
      <c r="C5101">
        <v>102385</v>
      </c>
      <c r="D5101">
        <v>101235</v>
      </c>
      <c r="E5101">
        <v>101715</v>
      </c>
    </row>
    <row r="5102" spans="1:5" x14ac:dyDescent="0.25">
      <c r="A5102" s="2">
        <v>45014.375</v>
      </c>
      <c r="B5102">
        <v>102250</v>
      </c>
      <c r="C5102">
        <v>102450</v>
      </c>
      <c r="D5102">
        <v>102050</v>
      </c>
      <c r="E5102">
        <v>102295</v>
      </c>
    </row>
    <row r="5103" spans="1:5" x14ac:dyDescent="0.25">
      <c r="A5103" s="2">
        <v>45013.708333333336</v>
      </c>
      <c r="B5103">
        <v>101575</v>
      </c>
      <c r="C5103">
        <v>102020</v>
      </c>
      <c r="D5103">
        <v>101550</v>
      </c>
      <c r="E5103">
        <v>101900</v>
      </c>
    </row>
    <row r="5104" spans="1:5" x14ac:dyDescent="0.25">
      <c r="A5104" s="2">
        <v>45013.666666666664</v>
      </c>
      <c r="B5104">
        <v>101665</v>
      </c>
      <c r="C5104">
        <v>101760</v>
      </c>
      <c r="D5104">
        <v>101480</v>
      </c>
      <c r="E5104">
        <v>101575</v>
      </c>
    </row>
    <row r="5105" spans="1:5" x14ac:dyDescent="0.25">
      <c r="A5105" s="2">
        <v>45013.625</v>
      </c>
      <c r="B5105">
        <v>101635</v>
      </c>
      <c r="C5105">
        <v>101735</v>
      </c>
      <c r="D5105">
        <v>101510</v>
      </c>
      <c r="E5105">
        <v>101665</v>
      </c>
    </row>
    <row r="5106" spans="1:5" x14ac:dyDescent="0.25">
      <c r="A5106" s="2">
        <v>45013.583333333336</v>
      </c>
      <c r="B5106">
        <v>102035</v>
      </c>
      <c r="C5106">
        <v>102055</v>
      </c>
      <c r="D5106">
        <v>101610</v>
      </c>
      <c r="E5106">
        <v>101635</v>
      </c>
    </row>
    <row r="5107" spans="1:5" x14ac:dyDescent="0.25">
      <c r="A5107" s="2">
        <v>45013.541666666664</v>
      </c>
      <c r="B5107">
        <v>101625</v>
      </c>
      <c r="C5107">
        <v>102065</v>
      </c>
      <c r="D5107">
        <v>101620</v>
      </c>
      <c r="E5107">
        <v>102030</v>
      </c>
    </row>
    <row r="5108" spans="1:5" x14ac:dyDescent="0.25">
      <c r="A5108" s="2">
        <v>45013.5</v>
      </c>
      <c r="B5108">
        <v>101450</v>
      </c>
      <c r="C5108">
        <v>101920</v>
      </c>
      <c r="D5108">
        <v>101440</v>
      </c>
      <c r="E5108">
        <v>101630</v>
      </c>
    </row>
    <row r="5109" spans="1:5" x14ac:dyDescent="0.25">
      <c r="A5109" s="2">
        <v>45013.458333333336</v>
      </c>
      <c r="B5109">
        <v>100970</v>
      </c>
      <c r="C5109">
        <v>101740</v>
      </c>
      <c r="D5109">
        <v>100960</v>
      </c>
      <c r="E5109">
        <v>101445</v>
      </c>
    </row>
    <row r="5110" spans="1:5" x14ac:dyDescent="0.25">
      <c r="A5110" s="2">
        <v>45013.416666666664</v>
      </c>
      <c r="B5110">
        <v>99940</v>
      </c>
      <c r="C5110">
        <v>101280</v>
      </c>
      <c r="D5110">
        <v>99770</v>
      </c>
      <c r="E5110">
        <v>100970</v>
      </c>
    </row>
    <row r="5111" spans="1:5" x14ac:dyDescent="0.25">
      <c r="A5111" s="2">
        <v>45013.375</v>
      </c>
      <c r="B5111">
        <v>100100</v>
      </c>
      <c r="C5111">
        <v>100455</v>
      </c>
      <c r="D5111">
        <v>99925</v>
      </c>
      <c r="E5111">
        <v>99930</v>
      </c>
    </row>
    <row r="5112" spans="1:5" x14ac:dyDescent="0.25">
      <c r="A5112" s="2">
        <v>45012.708333333336</v>
      </c>
      <c r="B5112">
        <v>100110</v>
      </c>
      <c r="C5112">
        <v>100435</v>
      </c>
      <c r="D5112">
        <v>100080</v>
      </c>
      <c r="E5112">
        <v>100400</v>
      </c>
    </row>
    <row r="5113" spans="1:5" x14ac:dyDescent="0.25">
      <c r="A5113" s="2">
        <v>45012.666666666664</v>
      </c>
      <c r="B5113">
        <v>100305</v>
      </c>
      <c r="C5113">
        <v>100350</v>
      </c>
      <c r="D5113">
        <v>100095</v>
      </c>
      <c r="E5113">
        <v>100105</v>
      </c>
    </row>
    <row r="5114" spans="1:5" x14ac:dyDescent="0.25">
      <c r="A5114" s="2">
        <v>45012.625</v>
      </c>
      <c r="B5114">
        <v>100075</v>
      </c>
      <c r="C5114">
        <v>100525</v>
      </c>
      <c r="D5114">
        <v>100060</v>
      </c>
      <c r="E5114">
        <v>100300</v>
      </c>
    </row>
    <row r="5115" spans="1:5" x14ac:dyDescent="0.25">
      <c r="A5115" s="2">
        <v>45012.583333333336</v>
      </c>
      <c r="B5115">
        <v>100105</v>
      </c>
      <c r="C5115">
        <v>100220</v>
      </c>
      <c r="D5115">
        <v>99945</v>
      </c>
      <c r="E5115">
        <v>100070</v>
      </c>
    </row>
    <row r="5116" spans="1:5" x14ac:dyDescent="0.25">
      <c r="A5116" s="2">
        <v>45012.541666666664</v>
      </c>
      <c r="B5116">
        <v>99955</v>
      </c>
      <c r="C5116">
        <v>100320</v>
      </c>
      <c r="D5116">
        <v>99900</v>
      </c>
      <c r="E5116">
        <v>100100</v>
      </c>
    </row>
    <row r="5117" spans="1:5" x14ac:dyDescent="0.25">
      <c r="A5117" s="2">
        <v>45012.5</v>
      </c>
      <c r="B5117">
        <v>99975</v>
      </c>
      <c r="C5117">
        <v>100095</v>
      </c>
      <c r="D5117">
        <v>99710</v>
      </c>
      <c r="E5117">
        <v>99950</v>
      </c>
    </row>
    <row r="5118" spans="1:5" x14ac:dyDescent="0.25">
      <c r="A5118" s="2">
        <v>45012.458333333336</v>
      </c>
      <c r="B5118">
        <v>99760</v>
      </c>
      <c r="C5118">
        <v>100525</v>
      </c>
      <c r="D5118">
        <v>99745</v>
      </c>
      <c r="E5118">
        <v>99975</v>
      </c>
    </row>
    <row r="5119" spans="1:5" x14ac:dyDescent="0.25">
      <c r="A5119" s="2">
        <v>45012.416666666664</v>
      </c>
      <c r="B5119">
        <v>100275</v>
      </c>
      <c r="C5119">
        <v>100350</v>
      </c>
      <c r="D5119">
        <v>99525</v>
      </c>
      <c r="E5119">
        <v>99760</v>
      </c>
    </row>
    <row r="5120" spans="1:5" x14ac:dyDescent="0.25">
      <c r="A5120" s="2">
        <v>45012.375</v>
      </c>
      <c r="B5120">
        <v>99955</v>
      </c>
      <c r="C5120">
        <v>100395</v>
      </c>
      <c r="D5120">
        <v>99570</v>
      </c>
      <c r="E5120">
        <v>100280</v>
      </c>
    </row>
    <row r="5121" spans="1:5" x14ac:dyDescent="0.25">
      <c r="A5121" s="2">
        <v>45009.708333333336</v>
      </c>
      <c r="B5121">
        <v>99465</v>
      </c>
      <c r="C5121">
        <v>99710</v>
      </c>
      <c r="D5121">
        <v>99410</v>
      </c>
      <c r="E5121">
        <v>99540</v>
      </c>
    </row>
    <row r="5122" spans="1:5" x14ac:dyDescent="0.25">
      <c r="A5122" s="2">
        <v>45009.666666666664</v>
      </c>
      <c r="B5122">
        <v>99260</v>
      </c>
      <c r="C5122">
        <v>99620</v>
      </c>
      <c r="D5122">
        <v>99245</v>
      </c>
      <c r="E5122">
        <v>99465</v>
      </c>
    </row>
    <row r="5123" spans="1:5" x14ac:dyDescent="0.25">
      <c r="A5123" s="2">
        <v>45009.625</v>
      </c>
      <c r="B5123">
        <v>99420</v>
      </c>
      <c r="C5123">
        <v>99660</v>
      </c>
      <c r="D5123">
        <v>99235</v>
      </c>
      <c r="E5123">
        <v>99260</v>
      </c>
    </row>
    <row r="5124" spans="1:5" x14ac:dyDescent="0.25">
      <c r="A5124" s="2">
        <v>45009.583333333336</v>
      </c>
      <c r="B5124">
        <v>99325</v>
      </c>
      <c r="C5124">
        <v>99870</v>
      </c>
      <c r="D5124">
        <v>99320</v>
      </c>
      <c r="E5124">
        <v>99420</v>
      </c>
    </row>
    <row r="5125" spans="1:5" x14ac:dyDescent="0.25">
      <c r="A5125" s="2">
        <v>45009.541666666664</v>
      </c>
      <c r="B5125">
        <v>99585</v>
      </c>
      <c r="C5125">
        <v>99650</v>
      </c>
      <c r="D5125">
        <v>99265</v>
      </c>
      <c r="E5125">
        <v>99325</v>
      </c>
    </row>
    <row r="5126" spans="1:5" x14ac:dyDescent="0.25">
      <c r="A5126" s="2">
        <v>45009.5</v>
      </c>
      <c r="B5126">
        <v>98750</v>
      </c>
      <c r="C5126">
        <v>99705</v>
      </c>
      <c r="D5126">
        <v>98385</v>
      </c>
      <c r="E5126">
        <v>99585</v>
      </c>
    </row>
    <row r="5127" spans="1:5" x14ac:dyDescent="0.25">
      <c r="A5127" s="2">
        <v>45009.458333333336</v>
      </c>
      <c r="B5127">
        <v>98720</v>
      </c>
      <c r="C5127">
        <v>99025</v>
      </c>
      <c r="D5127">
        <v>98215</v>
      </c>
      <c r="E5127">
        <v>98745</v>
      </c>
    </row>
    <row r="5128" spans="1:5" x14ac:dyDescent="0.25">
      <c r="A5128" s="2">
        <v>45009.416666666664</v>
      </c>
      <c r="B5128">
        <v>98610</v>
      </c>
      <c r="C5128">
        <v>99000</v>
      </c>
      <c r="D5128">
        <v>98275</v>
      </c>
      <c r="E5128">
        <v>98715</v>
      </c>
    </row>
    <row r="5129" spans="1:5" x14ac:dyDescent="0.25">
      <c r="A5129" s="2">
        <v>45009.375</v>
      </c>
      <c r="B5129">
        <v>97350</v>
      </c>
      <c r="C5129">
        <v>98620</v>
      </c>
      <c r="D5129">
        <v>97250</v>
      </c>
      <c r="E5129">
        <v>98610</v>
      </c>
    </row>
    <row r="5130" spans="1:5" x14ac:dyDescent="0.25">
      <c r="A5130" s="2">
        <v>45008.708333333336</v>
      </c>
      <c r="B5130">
        <v>98400</v>
      </c>
      <c r="C5130">
        <v>98510</v>
      </c>
      <c r="D5130">
        <v>97555</v>
      </c>
      <c r="E5130">
        <v>97555</v>
      </c>
    </row>
    <row r="5131" spans="1:5" x14ac:dyDescent="0.25">
      <c r="A5131" s="2">
        <v>45008.666666666664</v>
      </c>
      <c r="B5131">
        <v>97870</v>
      </c>
      <c r="C5131">
        <v>98480</v>
      </c>
      <c r="D5131">
        <v>97600</v>
      </c>
      <c r="E5131">
        <v>98395</v>
      </c>
    </row>
    <row r="5132" spans="1:5" x14ac:dyDescent="0.25">
      <c r="A5132" s="2">
        <v>45008.625</v>
      </c>
      <c r="B5132">
        <v>98755</v>
      </c>
      <c r="C5132">
        <v>98980</v>
      </c>
      <c r="D5132">
        <v>97440</v>
      </c>
      <c r="E5132">
        <v>97875</v>
      </c>
    </row>
    <row r="5133" spans="1:5" x14ac:dyDescent="0.25">
      <c r="A5133" s="2">
        <v>45008.583333333336</v>
      </c>
      <c r="B5133">
        <v>99780</v>
      </c>
      <c r="C5133">
        <v>99790</v>
      </c>
      <c r="D5133">
        <v>98725</v>
      </c>
      <c r="E5133">
        <v>98755</v>
      </c>
    </row>
    <row r="5134" spans="1:5" x14ac:dyDescent="0.25">
      <c r="A5134" s="2">
        <v>45008.541666666664</v>
      </c>
      <c r="B5134">
        <v>100280</v>
      </c>
      <c r="C5134">
        <v>100280</v>
      </c>
      <c r="D5134">
        <v>99740</v>
      </c>
      <c r="E5134">
        <v>99780</v>
      </c>
    </row>
    <row r="5135" spans="1:5" x14ac:dyDescent="0.25">
      <c r="A5135" s="2">
        <v>45008.5</v>
      </c>
      <c r="B5135">
        <v>100400</v>
      </c>
      <c r="C5135">
        <v>100510</v>
      </c>
      <c r="D5135">
        <v>100050</v>
      </c>
      <c r="E5135">
        <v>100275</v>
      </c>
    </row>
    <row r="5136" spans="1:5" x14ac:dyDescent="0.25">
      <c r="A5136" s="2">
        <v>45008.458333333336</v>
      </c>
      <c r="B5136">
        <v>101140</v>
      </c>
      <c r="C5136">
        <v>101185</v>
      </c>
      <c r="D5136">
        <v>100065</v>
      </c>
      <c r="E5136">
        <v>100395</v>
      </c>
    </row>
    <row r="5137" spans="1:5" x14ac:dyDescent="0.25">
      <c r="A5137" s="2">
        <v>45008.416666666664</v>
      </c>
      <c r="B5137">
        <v>101240</v>
      </c>
      <c r="C5137">
        <v>101780</v>
      </c>
      <c r="D5137">
        <v>100995</v>
      </c>
      <c r="E5137">
        <v>101140</v>
      </c>
    </row>
    <row r="5138" spans="1:5" x14ac:dyDescent="0.25">
      <c r="A5138" s="2">
        <v>45008.375</v>
      </c>
      <c r="B5138">
        <v>100755</v>
      </c>
      <c r="C5138">
        <v>101290</v>
      </c>
      <c r="D5138">
        <v>100540</v>
      </c>
      <c r="E5138">
        <v>101245</v>
      </c>
    </row>
    <row r="5139" spans="1:5" x14ac:dyDescent="0.25">
      <c r="A5139" s="2">
        <v>45007.708333333336</v>
      </c>
      <c r="B5139">
        <v>100740</v>
      </c>
      <c r="C5139">
        <v>100985</v>
      </c>
      <c r="D5139">
        <v>100675</v>
      </c>
      <c r="E5139">
        <v>100675</v>
      </c>
    </row>
    <row r="5140" spans="1:5" x14ac:dyDescent="0.25">
      <c r="A5140" s="2">
        <v>45007.666666666664</v>
      </c>
      <c r="B5140">
        <v>101930</v>
      </c>
      <c r="C5140">
        <v>101955</v>
      </c>
      <c r="D5140">
        <v>100675</v>
      </c>
      <c r="E5140">
        <v>100745</v>
      </c>
    </row>
    <row r="5141" spans="1:5" x14ac:dyDescent="0.25">
      <c r="A5141" s="2">
        <v>45007.625</v>
      </c>
      <c r="B5141">
        <v>101335</v>
      </c>
      <c r="C5141">
        <v>102650</v>
      </c>
      <c r="D5141">
        <v>101050</v>
      </c>
      <c r="E5141">
        <v>101925</v>
      </c>
    </row>
    <row r="5142" spans="1:5" x14ac:dyDescent="0.25">
      <c r="A5142" s="2">
        <v>45007.583333333336</v>
      </c>
      <c r="B5142">
        <v>101410</v>
      </c>
      <c r="C5142">
        <v>101445</v>
      </c>
      <c r="D5142">
        <v>101170</v>
      </c>
      <c r="E5142">
        <v>101330</v>
      </c>
    </row>
    <row r="5143" spans="1:5" x14ac:dyDescent="0.25">
      <c r="A5143" s="2">
        <v>45007.541666666664</v>
      </c>
      <c r="B5143">
        <v>101705</v>
      </c>
      <c r="C5143">
        <v>101765</v>
      </c>
      <c r="D5143">
        <v>101405</v>
      </c>
      <c r="E5143">
        <v>101410</v>
      </c>
    </row>
    <row r="5144" spans="1:5" x14ac:dyDescent="0.25">
      <c r="A5144" s="2">
        <v>45007.5</v>
      </c>
      <c r="B5144">
        <v>101500</v>
      </c>
      <c r="C5144">
        <v>101800</v>
      </c>
      <c r="D5144">
        <v>101415</v>
      </c>
      <c r="E5144">
        <v>101705</v>
      </c>
    </row>
    <row r="5145" spans="1:5" x14ac:dyDescent="0.25">
      <c r="A5145" s="2">
        <v>45007.458333333336</v>
      </c>
      <c r="B5145">
        <v>101220</v>
      </c>
      <c r="C5145">
        <v>101545</v>
      </c>
      <c r="D5145">
        <v>101170</v>
      </c>
      <c r="E5145">
        <v>101495</v>
      </c>
    </row>
    <row r="5146" spans="1:5" x14ac:dyDescent="0.25">
      <c r="A5146" s="2">
        <v>45007.416666666664</v>
      </c>
      <c r="B5146">
        <v>101585</v>
      </c>
      <c r="C5146">
        <v>101640</v>
      </c>
      <c r="D5146">
        <v>100950</v>
      </c>
      <c r="E5146">
        <v>101220</v>
      </c>
    </row>
    <row r="5147" spans="1:5" x14ac:dyDescent="0.25">
      <c r="A5147" s="2">
        <v>45007.375</v>
      </c>
      <c r="B5147">
        <v>101750</v>
      </c>
      <c r="C5147">
        <v>101890</v>
      </c>
      <c r="D5147">
        <v>101450</v>
      </c>
      <c r="E5147">
        <v>101585</v>
      </c>
    </row>
    <row r="5148" spans="1:5" x14ac:dyDescent="0.25">
      <c r="A5148" s="2">
        <v>45006.708333333336</v>
      </c>
      <c r="B5148">
        <v>101760</v>
      </c>
      <c r="C5148">
        <v>102005</v>
      </c>
      <c r="D5148">
        <v>101710</v>
      </c>
      <c r="E5148">
        <v>101840</v>
      </c>
    </row>
    <row r="5149" spans="1:5" x14ac:dyDescent="0.25">
      <c r="A5149" s="2">
        <v>45006.666666666664</v>
      </c>
      <c r="B5149">
        <v>101895</v>
      </c>
      <c r="C5149">
        <v>101985</v>
      </c>
      <c r="D5149">
        <v>101630</v>
      </c>
      <c r="E5149">
        <v>101760</v>
      </c>
    </row>
    <row r="5150" spans="1:5" x14ac:dyDescent="0.25">
      <c r="A5150" s="2">
        <v>45006.625</v>
      </c>
      <c r="B5150">
        <v>101895</v>
      </c>
      <c r="C5150">
        <v>101935</v>
      </c>
      <c r="D5150">
        <v>101675</v>
      </c>
      <c r="E5150">
        <v>101895</v>
      </c>
    </row>
    <row r="5151" spans="1:5" x14ac:dyDescent="0.25">
      <c r="A5151" s="2">
        <v>45006.583333333336</v>
      </c>
      <c r="B5151">
        <v>101940</v>
      </c>
      <c r="C5151">
        <v>102040</v>
      </c>
      <c r="D5151">
        <v>101770</v>
      </c>
      <c r="E5151">
        <v>101890</v>
      </c>
    </row>
    <row r="5152" spans="1:5" x14ac:dyDescent="0.25">
      <c r="A5152" s="2">
        <v>45006.541666666664</v>
      </c>
      <c r="B5152">
        <v>101805</v>
      </c>
      <c r="C5152">
        <v>101990</v>
      </c>
      <c r="D5152">
        <v>101760</v>
      </c>
      <c r="E5152">
        <v>101940</v>
      </c>
    </row>
    <row r="5153" spans="1:5" x14ac:dyDescent="0.25">
      <c r="A5153" s="2">
        <v>45006.5</v>
      </c>
      <c r="B5153">
        <v>102020</v>
      </c>
      <c r="C5153">
        <v>102150</v>
      </c>
      <c r="D5153">
        <v>101705</v>
      </c>
      <c r="E5153">
        <v>101805</v>
      </c>
    </row>
    <row r="5154" spans="1:5" x14ac:dyDescent="0.25">
      <c r="A5154" s="2">
        <v>45006.458333333336</v>
      </c>
      <c r="B5154">
        <v>102175</v>
      </c>
      <c r="C5154">
        <v>102230</v>
      </c>
      <c r="D5154">
        <v>101535</v>
      </c>
      <c r="E5154">
        <v>102020</v>
      </c>
    </row>
    <row r="5155" spans="1:5" x14ac:dyDescent="0.25">
      <c r="A5155" s="2">
        <v>45006.416666666664</v>
      </c>
      <c r="B5155">
        <v>101845</v>
      </c>
      <c r="C5155">
        <v>102345</v>
      </c>
      <c r="D5155">
        <v>101730</v>
      </c>
      <c r="E5155">
        <v>102165</v>
      </c>
    </row>
    <row r="5156" spans="1:5" x14ac:dyDescent="0.25">
      <c r="A5156" s="2">
        <v>45006.375</v>
      </c>
      <c r="B5156">
        <v>102430</v>
      </c>
      <c r="C5156">
        <v>102500</v>
      </c>
      <c r="D5156">
        <v>101800</v>
      </c>
      <c r="E5156">
        <v>101840</v>
      </c>
    </row>
    <row r="5157" spans="1:5" x14ac:dyDescent="0.25">
      <c r="A5157" s="2">
        <v>45005.708333333336</v>
      </c>
      <c r="B5157">
        <v>101700</v>
      </c>
      <c r="C5157">
        <v>101885</v>
      </c>
      <c r="D5157">
        <v>101595</v>
      </c>
      <c r="E5157">
        <v>101640</v>
      </c>
    </row>
    <row r="5158" spans="1:5" x14ac:dyDescent="0.25">
      <c r="A5158" s="2">
        <v>45005.666666666664</v>
      </c>
      <c r="B5158">
        <v>101850</v>
      </c>
      <c r="C5158">
        <v>102040</v>
      </c>
      <c r="D5158">
        <v>101635</v>
      </c>
      <c r="E5158">
        <v>101695</v>
      </c>
    </row>
    <row r="5159" spans="1:5" x14ac:dyDescent="0.25">
      <c r="A5159" s="2">
        <v>45005.625</v>
      </c>
      <c r="B5159">
        <v>101540</v>
      </c>
      <c r="C5159">
        <v>101920</v>
      </c>
      <c r="D5159">
        <v>101445</v>
      </c>
      <c r="E5159">
        <v>101855</v>
      </c>
    </row>
    <row r="5160" spans="1:5" x14ac:dyDescent="0.25">
      <c r="A5160" s="2">
        <v>45005.583333333336</v>
      </c>
      <c r="B5160">
        <v>101690</v>
      </c>
      <c r="C5160">
        <v>101775</v>
      </c>
      <c r="D5160">
        <v>101315</v>
      </c>
      <c r="E5160">
        <v>101545</v>
      </c>
    </row>
    <row r="5161" spans="1:5" x14ac:dyDescent="0.25">
      <c r="A5161" s="2">
        <v>45005.541666666664</v>
      </c>
      <c r="B5161">
        <v>101545</v>
      </c>
      <c r="C5161">
        <v>101720</v>
      </c>
      <c r="D5161">
        <v>101360</v>
      </c>
      <c r="E5161">
        <v>101695</v>
      </c>
    </row>
    <row r="5162" spans="1:5" x14ac:dyDescent="0.25">
      <c r="A5162" s="2">
        <v>45005.5</v>
      </c>
      <c r="B5162">
        <v>102415</v>
      </c>
      <c r="C5162">
        <v>102475</v>
      </c>
      <c r="D5162">
        <v>101515</v>
      </c>
      <c r="E5162">
        <v>101545</v>
      </c>
    </row>
    <row r="5163" spans="1:5" x14ac:dyDescent="0.25">
      <c r="A5163" s="2">
        <v>45005.458333333336</v>
      </c>
      <c r="B5163">
        <v>102245</v>
      </c>
      <c r="C5163">
        <v>102575</v>
      </c>
      <c r="D5163">
        <v>101730</v>
      </c>
      <c r="E5163">
        <v>102415</v>
      </c>
    </row>
    <row r="5164" spans="1:5" x14ac:dyDescent="0.25">
      <c r="A5164" s="2">
        <v>45005.416666666664</v>
      </c>
      <c r="B5164">
        <v>102735</v>
      </c>
      <c r="C5164">
        <v>103070</v>
      </c>
      <c r="D5164">
        <v>101880</v>
      </c>
      <c r="E5164">
        <v>102245</v>
      </c>
    </row>
    <row r="5165" spans="1:5" x14ac:dyDescent="0.25">
      <c r="A5165" s="2">
        <v>45005.375</v>
      </c>
      <c r="B5165">
        <v>102760</v>
      </c>
      <c r="C5165">
        <v>103080</v>
      </c>
      <c r="D5165">
        <v>102605</v>
      </c>
      <c r="E5165">
        <v>102735</v>
      </c>
    </row>
    <row r="5166" spans="1:5" x14ac:dyDescent="0.25">
      <c r="A5166" s="2">
        <v>45002.708333333336</v>
      </c>
      <c r="B5166">
        <v>103015</v>
      </c>
      <c r="C5166">
        <v>103115</v>
      </c>
      <c r="D5166">
        <v>102630</v>
      </c>
      <c r="E5166">
        <v>102630</v>
      </c>
    </row>
    <row r="5167" spans="1:5" x14ac:dyDescent="0.25">
      <c r="A5167" s="2">
        <v>45002.666666666664</v>
      </c>
      <c r="B5167">
        <v>103100</v>
      </c>
      <c r="C5167">
        <v>103155</v>
      </c>
      <c r="D5167">
        <v>102905</v>
      </c>
      <c r="E5167">
        <v>103015</v>
      </c>
    </row>
    <row r="5168" spans="1:5" x14ac:dyDescent="0.25">
      <c r="A5168" s="2">
        <v>45002.625</v>
      </c>
      <c r="B5168">
        <v>102990</v>
      </c>
      <c r="C5168">
        <v>103190</v>
      </c>
      <c r="D5168">
        <v>102730</v>
      </c>
      <c r="E5168">
        <v>103105</v>
      </c>
    </row>
    <row r="5169" spans="1:5" x14ac:dyDescent="0.25">
      <c r="A5169" s="2">
        <v>45002.583333333336</v>
      </c>
      <c r="B5169">
        <v>102995</v>
      </c>
      <c r="C5169">
        <v>103055</v>
      </c>
      <c r="D5169">
        <v>102735</v>
      </c>
      <c r="E5169">
        <v>102985</v>
      </c>
    </row>
    <row r="5170" spans="1:5" x14ac:dyDescent="0.25">
      <c r="A5170" s="2">
        <v>45002.541666666664</v>
      </c>
      <c r="B5170">
        <v>102915</v>
      </c>
      <c r="C5170">
        <v>103290</v>
      </c>
      <c r="D5170">
        <v>102855</v>
      </c>
      <c r="E5170">
        <v>102990</v>
      </c>
    </row>
    <row r="5171" spans="1:5" x14ac:dyDescent="0.25">
      <c r="A5171" s="2">
        <v>45002.5</v>
      </c>
      <c r="B5171">
        <v>102615</v>
      </c>
      <c r="C5171">
        <v>102990</v>
      </c>
      <c r="D5171">
        <v>102470</v>
      </c>
      <c r="E5171">
        <v>102910</v>
      </c>
    </row>
    <row r="5172" spans="1:5" x14ac:dyDescent="0.25">
      <c r="A5172" s="2">
        <v>45002.458333333336</v>
      </c>
      <c r="B5172">
        <v>102940</v>
      </c>
      <c r="C5172">
        <v>103085</v>
      </c>
      <c r="D5172">
        <v>102335</v>
      </c>
      <c r="E5172">
        <v>102620</v>
      </c>
    </row>
    <row r="5173" spans="1:5" x14ac:dyDescent="0.25">
      <c r="A5173" s="2">
        <v>45002.416666666664</v>
      </c>
      <c r="B5173">
        <v>103690</v>
      </c>
      <c r="C5173">
        <v>103710</v>
      </c>
      <c r="D5173">
        <v>102775</v>
      </c>
      <c r="E5173">
        <v>102945</v>
      </c>
    </row>
    <row r="5174" spans="1:5" x14ac:dyDescent="0.25">
      <c r="A5174" s="2">
        <v>45002.375</v>
      </c>
      <c r="B5174">
        <v>104275</v>
      </c>
      <c r="C5174">
        <v>104335</v>
      </c>
      <c r="D5174">
        <v>103600</v>
      </c>
      <c r="E5174">
        <v>103685</v>
      </c>
    </row>
    <row r="5175" spans="1:5" x14ac:dyDescent="0.25">
      <c r="A5175" s="2">
        <v>45001.708333333336</v>
      </c>
      <c r="B5175">
        <v>104305</v>
      </c>
      <c r="C5175">
        <v>104590</v>
      </c>
      <c r="D5175">
        <v>104165</v>
      </c>
      <c r="E5175">
        <v>104380</v>
      </c>
    </row>
    <row r="5176" spans="1:5" x14ac:dyDescent="0.25">
      <c r="A5176" s="2">
        <v>45001.666666666664</v>
      </c>
      <c r="B5176">
        <v>104470</v>
      </c>
      <c r="C5176">
        <v>104535</v>
      </c>
      <c r="D5176">
        <v>104205</v>
      </c>
      <c r="E5176">
        <v>104305</v>
      </c>
    </row>
    <row r="5177" spans="1:5" x14ac:dyDescent="0.25">
      <c r="A5177" s="2">
        <v>45001.625</v>
      </c>
      <c r="B5177">
        <v>104655</v>
      </c>
      <c r="C5177">
        <v>104775</v>
      </c>
      <c r="D5177">
        <v>104335</v>
      </c>
      <c r="E5177">
        <v>104475</v>
      </c>
    </row>
    <row r="5178" spans="1:5" x14ac:dyDescent="0.25">
      <c r="A5178" s="2">
        <v>45001.583333333336</v>
      </c>
      <c r="B5178">
        <v>104095</v>
      </c>
      <c r="C5178">
        <v>104735</v>
      </c>
      <c r="D5178">
        <v>104095</v>
      </c>
      <c r="E5178">
        <v>104655</v>
      </c>
    </row>
    <row r="5179" spans="1:5" x14ac:dyDescent="0.25">
      <c r="A5179" s="2">
        <v>45001.541666666664</v>
      </c>
      <c r="B5179">
        <v>104080</v>
      </c>
      <c r="C5179">
        <v>104245</v>
      </c>
      <c r="D5179">
        <v>103705</v>
      </c>
      <c r="E5179">
        <v>104090</v>
      </c>
    </row>
    <row r="5180" spans="1:5" x14ac:dyDescent="0.25">
      <c r="A5180" s="2">
        <v>45001.5</v>
      </c>
      <c r="B5180">
        <v>103920</v>
      </c>
      <c r="C5180">
        <v>104165</v>
      </c>
      <c r="D5180">
        <v>103565</v>
      </c>
      <c r="E5180">
        <v>104085</v>
      </c>
    </row>
    <row r="5181" spans="1:5" x14ac:dyDescent="0.25">
      <c r="A5181" s="2">
        <v>45001.458333333336</v>
      </c>
      <c r="B5181">
        <v>104190</v>
      </c>
      <c r="C5181">
        <v>104300</v>
      </c>
      <c r="D5181">
        <v>103220</v>
      </c>
      <c r="E5181">
        <v>103920</v>
      </c>
    </row>
    <row r="5182" spans="1:5" x14ac:dyDescent="0.25">
      <c r="A5182" s="2">
        <v>45001.416666666664</v>
      </c>
      <c r="B5182">
        <v>103635</v>
      </c>
      <c r="C5182">
        <v>104275</v>
      </c>
      <c r="D5182">
        <v>103285</v>
      </c>
      <c r="E5182">
        <v>104190</v>
      </c>
    </row>
    <row r="5183" spans="1:5" x14ac:dyDescent="0.25">
      <c r="A5183" s="2">
        <v>45001.375</v>
      </c>
      <c r="B5183">
        <v>103590</v>
      </c>
      <c r="C5183">
        <v>103870</v>
      </c>
      <c r="D5183">
        <v>103420</v>
      </c>
      <c r="E5183">
        <v>103635</v>
      </c>
    </row>
    <row r="5184" spans="1:5" x14ac:dyDescent="0.25">
      <c r="A5184" s="2">
        <v>45000.708333333336</v>
      </c>
      <c r="B5184">
        <v>103610</v>
      </c>
      <c r="C5184">
        <v>103890</v>
      </c>
      <c r="D5184">
        <v>103490</v>
      </c>
      <c r="E5184">
        <v>103650</v>
      </c>
    </row>
    <row r="5185" spans="1:5" x14ac:dyDescent="0.25">
      <c r="A5185" s="2">
        <v>45000.666666666664</v>
      </c>
      <c r="B5185">
        <v>103645</v>
      </c>
      <c r="C5185">
        <v>103770</v>
      </c>
      <c r="D5185">
        <v>103220</v>
      </c>
      <c r="E5185">
        <v>103605</v>
      </c>
    </row>
    <row r="5186" spans="1:5" x14ac:dyDescent="0.25">
      <c r="A5186" s="2">
        <v>45000.625</v>
      </c>
      <c r="B5186">
        <v>103245</v>
      </c>
      <c r="C5186">
        <v>103935</v>
      </c>
      <c r="D5186">
        <v>102970</v>
      </c>
      <c r="E5186">
        <v>103645</v>
      </c>
    </row>
    <row r="5187" spans="1:5" x14ac:dyDescent="0.25">
      <c r="A5187" s="2">
        <v>45000.583333333336</v>
      </c>
      <c r="B5187">
        <v>102405</v>
      </c>
      <c r="C5187">
        <v>103265</v>
      </c>
      <c r="D5187">
        <v>102395</v>
      </c>
      <c r="E5187">
        <v>103245</v>
      </c>
    </row>
    <row r="5188" spans="1:5" x14ac:dyDescent="0.25">
      <c r="A5188" s="2">
        <v>45000.541666666664</v>
      </c>
      <c r="B5188">
        <v>102275</v>
      </c>
      <c r="C5188">
        <v>102460</v>
      </c>
      <c r="D5188">
        <v>101985</v>
      </c>
      <c r="E5188">
        <v>102400</v>
      </c>
    </row>
    <row r="5189" spans="1:5" x14ac:dyDescent="0.25">
      <c r="A5189" s="2">
        <v>45000.5</v>
      </c>
      <c r="B5189">
        <v>101870</v>
      </c>
      <c r="C5189">
        <v>102510</v>
      </c>
      <c r="D5189">
        <v>101760</v>
      </c>
      <c r="E5189">
        <v>102270</v>
      </c>
    </row>
    <row r="5190" spans="1:5" x14ac:dyDescent="0.25">
      <c r="A5190" s="2">
        <v>45000.458333333336</v>
      </c>
      <c r="B5190">
        <v>101940</v>
      </c>
      <c r="C5190">
        <v>102300</v>
      </c>
      <c r="D5190">
        <v>101485</v>
      </c>
      <c r="E5190">
        <v>101865</v>
      </c>
    </row>
    <row r="5191" spans="1:5" x14ac:dyDescent="0.25">
      <c r="A5191" s="2">
        <v>45000.416666666664</v>
      </c>
      <c r="B5191">
        <v>102365</v>
      </c>
      <c r="C5191">
        <v>102595</v>
      </c>
      <c r="D5191">
        <v>101800</v>
      </c>
      <c r="E5191">
        <v>101935</v>
      </c>
    </row>
    <row r="5192" spans="1:5" x14ac:dyDescent="0.25">
      <c r="A5192" s="2">
        <v>45000.375</v>
      </c>
      <c r="B5192">
        <v>102700</v>
      </c>
      <c r="C5192">
        <v>102900</v>
      </c>
      <c r="D5192">
        <v>102065</v>
      </c>
      <c r="E5192">
        <v>102360</v>
      </c>
    </row>
    <row r="5193" spans="1:5" x14ac:dyDescent="0.25">
      <c r="A5193" s="2">
        <v>44999.708333333336</v>
      </c>
      <c r="B5193">
        <v>103820</v>
      </c>
      <c r="C5193">
        <v>104080</v>
      </c>
      <c r="D5193">
        <v>103715</v>
      </c>
      <c r="E5193">
        <v>103940</v>
      </c>
    </row>
    <row r="5194" spans="1:5" x14ac:dyDescent="0.25">
      <c r="A5194" s="2">
        <v>44999.666666666664</v>
      </c>
      <c r="B5194">
        <v>103890</v>
      </c>
      <c r="C5194">
        <v>103950</v>
      </c>
      <c r="D5194">
        <v>103385</v>
      </c>
      <c r="E5194">
        <v>103820</v>
      </c>
    </row>
    <row r="5195" spans="1:5" x14ac:dyDescent="0.25">
      <c r="A5195" s="2">
        <v>44999.625</v>
      </c>
      <c r="B5195">
        <v>104080</v>
      </c>
      <c r="C5195">
        <v>104205</v>
      </c>
      <c r="D5195">
        <v>103700</v>
      </c>
      <c r="E5195">
        <v>103895</v>
      </c>
    </row>
    <row r="5196" spans="1:5" x14ac:dyDescent="0.25">
      <c r="A5196" s="2">
        <v>44999.583333333336</v>
      </c>
      <c r="B5196">
        <v>104370</v>
      </c>
      <c r="C5196">
        <v>104485</v>
      </c>
      <c r="D5196">
        <v>103860</v>
      </c>
      <c r="E5196">
        <v>104080</v>
      </c>
    </row>
    <row r="5197" spans="1:5" x14ac:dyDescent="0.25">
      <c r="A5197" s="2">
        <v>44999.541666666664</v>
      </c>
      <c r="B5197">
        <v>104325</v>
      </c>
      <c r="C5197">
        <v>104555</v>
      </c>
      <c r="D5197">
        <v>104145</v>
      </c>
      <c r="E5197">
        <v>104370</v>
      </c>
    </row>
    <row r="5198" spans="1:5" x14ac:dyDescent="0.25">
      <c r="A5198" s="2">
        <v>44999.5</v>
      </c>
      <c r="B5198">
        <v>104305</v>
      </c>
      <c r="C5198">
        <v>104725</v>
      </c>
      <c r="D5198">
        <v>104260</v>
      </c>
      <c r="E5198">
        <v>104320</v>
      </c>
    </row>
    <row r="5199" spans="1:5" x14ac:dyDescent="0.25">
      <c r="A5199" s="2">
        <v>44999.458333333336</v>
      </c>
      <c r="B5199">
        <v>104640</v>
      </c>
      <c r="C5199">
        <v>105145</v>
      </c>
      <c r="D5199">
        <v>104285</v>
      </c>
      <c r="E5199">
        <v>104305</v>
      </c>
    </row>
    <row r="5200" spans="1:5" x14ac:dyDescent="0.25">
      <c r="A5200" s="2">
        <v>44999.416666666664</v>
      </c>
      <c r="B5200">
        <v>104135</v>
      </c>
      <c r="C5200">
        <v>104700</v>
      </c>
      <c r="D5200">
        <v>104000</v>
      </c>
      <c r="E5200">
        <v>104640</v>
      </c>
    </row>
    <row r="5201" spans="1:5" x14ac:dyDescent="0.25">
      <c r="A5201" s="2">
        <v>44999.375</v>
      </c>
      <c r="B5201">
        <v>104650</v>
      </c>
      <c r="C5201">
        <v>104770</v>
      </c>
      <c r="D5201">
        <v>103750</v>
      </c>
      <c r="E5201">
        <v>104135</v>
      </c>
    </row>
    <row r="5202" spans="1:5" x14ac:dyDescent="0.25">
      <c r="A5202" s="2">
        <v>44998.708333333336</v>
      </c>
      <c r="B5202">
        <v>103910</v>
      </c>
      <c r="C5202">
        <v>104230</v>
      </c>
      <c r="D5202">
        <v>103855</v>
      </c>
      <c r="E5202">
        <v>104230</v>
      </c>
    </row>
    <row r="5203" spans="1:5" x14ac:dyDescent="0.25">
      <c r="A5203" s="2">
        <v>44998.666666666664</v>
      </c>
      <c r="B5203">
        <v>104335</v>
      </c>
      <c r="C5203">
        <v>104420</v>
      </c>
      <c r="D5203">
        <v>103805</v>
      </c>
      <c r="E5203">
        <v>103910</v>
      </c>
    </row>
    <row r="5204" spans="1:5" x14ac:dyDescent="0.25">
      <c r="A5204" s="2">
        <v>44998.625</v>
      </c>
      <c r="B5204">
        <v>104790</v>
      </c>
      <c r="C5204">
        <v>104810</v>
      </c>
      <c r="D5204">
        <v>104175</v>
      </c>
      <c r="E5204">
        <v>104335</v>
      </c>
    </row>
    <row r="5205" spans="1:5" x14ac:dyDescent="0.25">
      <c r="A5205" s="2">
        <v>44998.583333333336</v>
      </c>
      <c r="B5205">
        <v>104375</v>
      </c>
      <c r="C5205">
        <v>104925</v>
      </c>
      <c r="D5205">
        <v>104120</v>
      </c>
      <c r="E5205">
        <v>104785</v>
      </c>
    </row>
    <row r="5206" spans="1:5" x14ac:dyDescent="0.25">
      <c r="A5206" s="2">
        <v>44998.541666666664</v>
      </c>
      <c r="B5206">
        <v>104390</v>
      </c>
      <c r="C5206">
        <v>104720</v>
      </c>
      <c r="D5206">
        <v>104110</v>
      </c>
      <c r="E5206">
        <v>104375</v>
      </c>
    </row>
    <row r="5207" spans="1:5" x14ac:dyDescent="0.25">
      <c r="A5207" s="2">
        <v>44998.5</v>
      </c>
      <c r="B5207">
        <v>104815</v>
      </c>
      <c r="C5207">
        <v>104850</v>
      </c>
      <c r="D5207">
        <v>104225</v>
      </c>
      <c r="E5207">
        <v>104395</v>
      </c>
    </row>
    <row r="5208" spans="1:5" x14ac:dyDescent="0.25">
      <c r="A5208" s="2">
        <v>44998.458333333336</v>
      </c>
      <c r="B5208">
        <v>103905</v>
      </c>
      <c r="C5208">
        <v>104835</v>
      </c>
      <c r="D5208">
        <v>103720</v>
      </c>
      <c r="E5208">
        <v>104810</v>
      </c>
    </row>
    <row r="5209" spans="1:5" x14ac:dyDescent="0.25">
      <c r="A5209" s="2">
        <v>44998.416666666664</v>
      </c>
      <c r="B5209">
        <v>103515</v>
      </c>
      <c r="C5209">
        <v>104085</v>
      </c>
      <c r="D5209">
        <v>103135</v>
      </c>
      <c r="E5209">
        <v>103900</v>
      </c>
    </row>
    <row r="5210" spans="1:5" x14ac:dyDescent="0.25">
      <c r="A5210" s="2">
        <v>44998.375</v>
      </c>
      <c r="B5210">
        <v>104550</v>
      </c>
      <c r="C5210">
        <v>104890</v>
      </c>
      <c r="D5210">
        <v>103200</v>
      </c>
      <c r="E5210">
        <v>103515</v>
      </c>
    </row>
    <row r="5211" spans="1:5" x14ac:dyDescent="0.25">
      <c r="A5211" s="2">
        <v>44995.75</v>
      </c>
      <c r="B5211">
        <v>104455</v>
      </c>
      <c r="C5211">
        <v>104750</v>
      </c>
      <c r="D5211">
        <v>104425</v>
      </c>
      <c r="E5211">
        <v>104750</v>
      </c>
    </row>
    <row r="5212" spans="1:5" x14ac:dyDescent="0.25">
      <c r="A5212" s="2">
        <v>44995.708333333336</v>
      </c>
      <c r="B5212">
        <v>104745</v>
      </c>
      <c r="C5212">
        <v>104800</v>
      </c>
      <c r="D5212">
        <v>104420</v>
      </c>
      <c r="E5212">
        <v>104455</v>
      </c>
    </row>
    <row r="5213" spans="1:5" x14ac:dyDescent="0.25">
      <c r="A5213" s="2">
        <v>44995.666666666664</v>
      </c>
      <c r="B5213">
        <v>104385</v>
      </c>
      <c r="C5213">
        <v>104830</v>
      </c>
      <c r="D5213">
        <v>104330</v>
      </c>
      <c r="E5213">
        <v>104745</v>
      </c>
    </row>
    <row r="5214" spans="1:5" x14ac:dyDescent="0.25">
      <c r="A5214" s="2">
        <v>44995.625</v>
      </c>
      <c r="B5214">
        <v>105030</v>
      </c>
      <c r="C5214">
        <v>105165</v>
      </c>
      <c r="D5214">
        <v>104155</v>
      </c>
      <c r="E5214">
        <v>104390</v>
      </c>
    </row>
    <row r="5215" spans="1:5" x14ac:dyDescent="0.25">
      <c r="A5215" s="2">
        <v>44995.583333333336</v>
      </c>
      <c r="B5215">
        <v>105015</v>
      </c>
      <c r="C5215">
        <v>105270</v>
      </c>
      <c r="D5215">
        <v>104885</v>
      </c>
      <c r="E5215">
        <v>105030</v>
      </c>
    </row>
    <row r="5216" spans="1:5" x14ac:dyDescent="0.25">
      <c r="A5216" s="2">
        <v>44995.541666666664</v>
      </c>
      <c r="B5216">
        <v>105590</v>
      </c>
      <c r="C5216">
        <v>106015</v>
      </c>
      <c r="D5216">
        <v>104940</v>
      </c>
      <c r="E5216">
        <v>105010</v>
      </c>
    </row>
    <row r="5217" spans="1:5" x14ac:dyDescent="0.25">
      <c r="A5217" s="2">
        <v>44995.5</v>
      </c>
      <c r="B5217">
        <v>105330</v>
      </c>
      <c r="C5217">
        <v>105720</v>
      </c>
      <c r="D5217">
        <v>105150</v>
      </c>
      <c r="E5217">
        <v>105590</v>
      </c>
    </row>
    <row r="5218" spans="1:5" x14ac:dyDescent="0.25">
      <c r="A5218" s="2">
        <v>44995.458333333336</v>
      </c>
      <c r="B5218">
        <v>105055</v>
      </c>
      <c r="C5218">
        <v>105430</v>
      </c>
      <c r="D5218">
        <v>104630</v>
      </c>
      <c r="E5218">
        <v>105330</v>
      </c>
    </row>
    <row r="5219" spans="1:5" x14ac:dyDescent="0.25">
      <c r="A5219" s="2">
        <v>44995.416666666664</v>
      </c>
      <c r="B5219">
        <v>105645</v>
      </c>
      <c r="C5219">
        <v>106035</v>
      </c>
      <c r="D5219">
        <v>105025</v>
      </c>
      <c r="E5219">
        <v>105055</v>
      </c>
    </row>
    <row r="5220" spans="1:5" x14ac:dyDescent="0.25">
      <c r="A5220" s="2">
        <v>44995.375</v>
      </c>
      <c r="B5220">
        <v>106025</v>
      </c>
      <c r="C5220">
        <v>106150</v>
      </c>
      <c r="D5220">
        <v>105605</v>
      </c>
      <c r="E5220">
        <v>105640</v>
      </c>
    </row>
    <row r="5221" spans="1:5" x14ac:dyDescent="0.25">
      <c r="A5221" s="2">
        <v>44994.75</v>
      </c>
      <c r="B5221">
        <v>106370</v>
      </c>
      <c r="C5221">
        <v>106390</v>
      </c>
      <c r="D5221">
        <v>105850</v>
      </c>
      <c r="E5221">
        <v>105905</v>
      </c>
    </row>
    <row r="5222" spans="1:5" x14ac:dyDescent="0.25">
      <c r="A5222" s="2">
        <v>44994.708333333336</v>
      </c>
      <c r="B5222">
        <v>107235</v>
      </c>
      <c r="C5222">
        <v>107265</v>
      </c>
      <c r="D5222">
        <v>106170</v>
      </c>
      <c r="E5222">
        <v>106370</v>
      </c>
    </row>
    <row r="5223" spans="1:5" x14ac:dyDescent="0.25">
      <c r="A5223" s="2">
        <v>44994.666666666664</v>
      </c>
      <c r="B5223">
        <v>107340</v>
      </c>
      <c r="C5223">
        <v>107815</v>
      </c>
      <c r="D5223">
        <v>107185</v>
      </c>
      <c r="E5223">
        <v>107230</v>
      </c>
    </row>
    <row r="5224" spans="1:5" x14ac:dyDescent="0.25">
      <c r="A5224" s="2">
        <v>44994.625</v>
      </c>
      <c r="B5224">
        <v>107045</v>
      </c>
      <c r="C5224">
        <v>107365</v>
      </c>
      <c r="D5224">
        <v>106835</v>
      </c>
      <c r="E5224">
        <v>107340</v>
      </c>
    </row>
    <row r="5225" spans="1:5" x14ac:dyDescent="0.25">
      <c r="A5225" s="2">
        <v>44994.583333333336</v>
      </c>
      <c r="B5225">
        <v>107195</v>
      </c>
      <c r="C5225">
        <v>107240</v>
      </c>
      <c r="D5225">
        <v>106910</v>
      </c>
      <c r="E5225">
        <v>107050</v>
      </c>
    </row>
    <row r="5226" spans="1:5" x14ac:dyDescent="0.25">
      <c r="A5226" s="2">
        <v>44994.541666666664</v>
      </c>
      <c r="B5226">
        <v>107315</v>
      </c>
      <c r="C5226">
        <v>107490</v>
      </c>
      <c r="D5226">
        <v>107080</v>
      </c>
      <c r="E5226">
        <v>107195</v>
      </c>
    </row>
    <row r="5227" spans="1:5" x14ac:dyDescent="0.25">
      <c r="A5227" s="2">
        <v>44994.5</v>
      </c>
      <c r="B5227">
        <v>107230</v>
      </c>
      <c r="C5227">
        <v>107565</v>
      </c>
      <c r="D5227">
        <v>106760</v>
      </c>
      <c r="E5227">
        <v>107315</v>
      </c>
    </row>
    <row r="5228" spans="1:5" x14ac:dyDescent="0.25">
      <c r="A5228" s="2">
        <v>44994.458333333336</v>
      </c>
      <c r="B5228">
        <v>107505</v>
      </c>
      <c r="C5228">
        <v>107830</v>
      </c>
      <c r="D5228">
        <v>107220</v>
      </c>
      <c r="E5228">
        <v>107225</v>
      </c>
    </row>
    <row r="5229" spans="1:5" x14ac:dyDescent="0.25">
      <c r="A5229" s="2">
        <v>44994.416666666664</v>
      </c>
      <c r="B5229">
        <v>107280</v>
      </c>
      <c r="C5229">
        <v>107545</v>
      </c>
      <c r="D5229">
        <v>107055</v>
      </c>
      <c r="E5229">
        <v>107505</v>
      </c>
    </row>
    <row r="5230" spans="1:5" x14ac:dyDescent="0.25">
      <c r="A5230" s="2">
        <v>44994.375</v>
      </c>
      <c r="B5230">
        <v>107650</v>
      </c>
      <c r="C5230">
        <v>107970</v>
      </c>
      <c r="D5230">
        <v>107260</v>
      </c>
      <c r="E5230">
        <v>107275</v>
      </c>
    </row>
    <row r="5231" spans="1:5" x14ac:dyDescent="0.25">
      <c r="A5231" s="2">
        <v>44993.75</v>
      </c>
      <c r="B5231">
        <v>107720</v>
      </c>
      <c r="C5231">
        <v>108000</v>
      </c>
      <c r="D5231">
        <v>107710</v>
      </c>
      <c r="E5231">
        <v>108000</v>
      </c>
    </row>
    <row r="5232" spans="1:5" x14ac:dyDescent="0.25">
      <c r="A5232" s="2">
        <v>44993.708333333336</v>
      </c>
      <c r="B5232">
        <v>107390</v>
      </c>
      <c r="C5232">
        <v>107770</v>
      </c>
      <c r="D5232">
        <v>107355</v>
      </c>
      <c r="E5232">
        <v>107720</v>
      </c>
    </row>
    <row r="5233" spans="1:5" x14ac:dyDescent="0.25">
      <c r="A5233" s="2">
        <v>44993.666666666664</v>
      </c>
      <c r="B5233">
        <v>107165</v>
      </c>
      <c r="C5233">
        <v>107440</v>
      </c>
      <c r="D5233">
        <v>107135</v>
      </c>
      <c r="E5233">
        <v>107390</v>
      </c>
    </row>
    <row r="5234" spans="1:5" x14ac:dyDescent="0.25">
      <c r="A5234" s="2">
        <v>44993.625</v>
      </c>
      <c r="B5234">
        <v>107200</v>
      </c>
      <c r="C5234">
        <v>107320</v>
      </c>
      <c r="D5234">
        <v>107040</v>
      </c>
      <c r="E5234">
        <v>107165</v>
      </c>
    </row>
    <row r="5235" spans="1:5" x14ac:dyDescent="0.25">
      <c r="A5235" s="2">
        <v>44993.583333333336</v>
      </c>
      <c r="B5235">
        <v>107470</v>
      </c>
      <c r="C5235">
        <v>107535</v>
      </c>
      <c r="D5235">
        <v>107165</v>
      </c>
      <c r="E5235">
        <v>107200</v>
      </c>
    </row>
    <row r="5236" spans="1:5" x14ac:dyDescent="0.25">
      <c r="A5236" s="2">
        <v>44993.541666666664</v>
      </c>
      <c r="B5236">
        <v>107585</v>
      </c>
      <c r="C5236">
        <v>107665</v>
      </c>
      <c r="D5236">
        <v>107335</v>
      </c>
      <c r="E5236">
        <v>107470</v>
      </c>
    </row>
    <row r="5237" spans="1:5" x14ac:dyDescent="0.25">
      <c r="A5237" s="2">
        <v>44993.5</v>
      </c>
      <c r="B5237">
        <v>107240</v>
      </c>
      <c r="C5237">
        <v>107960</v>
      </c>
      <c r="D5237">
        <v>107045</v>
      </c>
      <c r="E5237">
        <v>107585</v>
      </c>
    </row>
    <row r="5238" spans="1:5" x14ac:dyDescent="0.25">
      <c r="A5238" s="2">
        <v>44993.458333333336</v>
      </c>
      <c r="B5238">
        <v>106460</v>
      </c>
      <c r="C5238">
        <v>107380</v>
      </c>
      <c r="D5238">
        <v>106340</v>
      </c>
      <c r="E5238">
        <v>107235</v>
      </c>
    </row>
    <row r="5239" spans="1:5" x14ac:dyDescent="0.25">
      <c r="A5239" s="2">
        <v>44993.416666666664</v>
      </c>
      <c r="B5239">
        <v>105615</v>
      </c>
      <c r="C5239">
        <v>106790</v>
      </c>
      <c r="D5239">
        <v>105595</v>
      </c>
      <c r="E5239">
        <v>106460</v>
      </c>
    </row>
    <row r="5240" spans="1:5" x14ac:dyDescent="0.25">
      <c r="A5240" s="2">
        <v>44993.375</v>
      </c>
      <c r="B5240">
        <v>105740</v>
      </c>
      <c r="C5240">
        <v>105835</v>
      </c>
      <c r="D5240">
        <v>105425</v>
      </c>
      <c r="E5240">
        <v>105620</v>
      </c>
    </row>
    <row r="5241" spans="1:5" x14ac:dyDescent="0.25">
      <c r="A5241" s="2">
        <v>44992.75</v>
      </c>
      <c r="B5241">
        <v>105390</v>
      </c>
      <c r="C5241">
        <v>105595</v>
      </c>
      <c r="D5241">
        <v>105330</v>
      </c>
      <c r="E5241">
        <v>105595</v>
      </c>
    </row>
    <row r="5242" spans="1:5" x14ac:dyDescent="0.25">
      <c r="A5242" s="2">
        <v>44992.708333333336</v>
      </c>
      <c r="B5242">
        <v>105045</v>
      </c>
      <c r="C5242">
        <v>105565</v>
      </c>
      <c r="D5242">
        <v>105045</v>
      </c>
      <c r="E5242">
        <v>105395</v>
      </c>
    </row>
    <row r="5243" spans="1:5" x14ac:dyDescent="0.25">
      <c r="A5243" s="2">
        <v>44992.666666666664</v>
      </c>
      <c r="B5243">
        <v>104830</v>
      </c>
      <c r="C5243">
        <v>105250</v>
      </c>
      <c r="D5243">
        <v>104800</v>
      </c>
      <c r="E5243">
        <v>105045</v>
      </c>
    </row>
    <row r="5244" spans="1:5" x14ac:dyDescent="0.25">
      <c r="A5244" s="2">
        <v>44992.625</v>
      </c>
      <c r="B5244">
        <v>104860</v>
      </c>
      <c r="C5244">
        <v>104950</v>
      </c>
      <c r="D5244">
        <v>104615</v>
      </c>
      <c r="E5244">
        <v>104835</v>
      </c>
    </row>
    <row r="5245" spans="1:5" x14ac:dyDescent="0.25">
      <c r="A5245" s="2">
        <v>44992.583333333336</v>
      </c>
      <c r="B5245">
        <v>104945</v>
      </c>
      <c r="C5245">
        <v>105285</v>
      </c>
      <c r="D5245">
        <v>104815</v>
      </c>
      <c r="E5245">
        <v>104860</v>
      </c>
    </row>
    <row r="5246" spans="1:5" x14ac:dyDescent="0.25">
      <c r="A5246" s="2">
        <v>44992.541666666664</v>
      </c>
      <c r="B5246">
        <v>104780</v>
      </c>
      <c r="C5246">
        <v>105180</v>
      </c>
      <c r="D5246">
        <v>104720</v>
      </c>
      <c r="E5246">
        <v>104945</v>
      </c>
    </row>
    <row r="5247" spans="1:5" x14ac:dyDescent="0.25">
      <c r="A5247" s="2">
        <v>44992.5</v>
      </c>
      <c r="B5247">
        <v>105605</v>
      </c>
      <c r="C5247">
        <v>105630</v>
      </c>
      <c r="D5247">
        <v>104755</v>
      </c>
      <c r="E5247">
        <v>104780</v>
      </c>
    </row>
    <row r="5248" spans="1:5" x14ac:dyDescent="0.25">
      <c r="A5248" s="2">
        <v>44992.458333333336</v>
      </c>
      <c r="B5248">
        <v>106010</v>
      </c>
      <c r="C5248">
        <v>106095</v>
      </c>
      <c r="D5248">
        <v>105575</v>
      </c>
      <c r="E5248">
        <v>105605</v>
      </c>
    </row>
    <row r="5249" spans="1:5" x14ac:dyDescent="0.25">
      <c r="A5249" s="2">
        <v>44992.416666666664</v>
      </c>
      <c r="B5249">
        <v>105805</v>
      </c>
      <c r="C5249">
        <v>106350</v>
      </c>
      <c r="D5249">
        <v>105360</v>
      </c>
      <c r="E5249">
        <v>106010</v>
      </c>
    </row>
    <row r="5250" spans="1:5" x14ac:dyDescent="0.25">
      <c r="A5250" s="2">
        <v>44992.375</v>
      </c>
      <c r="B5250">
        <v>106055</v>
      </c>
      <c r="C5250">
        <v>106175</v>
      </c>
      <c r="D5250">
        <v>105595</v>
      </c>
      <c r="E5250">
        <v>105805</v>
      </c>
    </row>
    <row r="5251" spans="1:5" x14ac:dyDescent="0.25">
      <c r="A5251" s="2">
        <v>44991.75</v>
      </c>
      <c r="B5251">
        <v>106140</v>
      </c>
      <c r="C5251">
        <v>106165</v>
      </c>
      <c r="D5251">
        <v>105860</v>
      </c>
      <c r="E5251">
        <v>105980</v>
      </c>
    </row>
    <row r="5252" spans="1:5" x14ac:dyDescent="0.25">
      <c r="A5252" s="2">
        <v>44991.708333333336</v>
      </c>
      <c r="B5252">
        <v>105990</v>
      </c>
      <c r="C5252">
        <v>106270</v>
      </c>
      <c r="D5252">
        <v>105975</v>
      </c>
      <c r="E5252">
        <v>106140</v>
      </c>
    </row>
    <row r="5253" spans="1:5" x14ac:dyDescent="0.25">
      <c r="A5253" s="2">
        <v>44991.666666666664</v>
      </c>
      <c r="B5253">
        <v>105930</v>
      </c>
      <c r="C5253">
        <v>106295</v>
      </c>
      <c r="D5253">
        <v>105860</v>
      </c>
      <c r="E5253">
        <v>105985</v>
      </c>
    </row>
    <row r="5254" spans="1:5" x14ac:dyDescent="0.25">
      <c r="A5254" s="2">
        <v>44991.625</v>
      </c>
      <c r="B5254">
        <v>106005</v>
      </c>
      <c r="C5254">
        <v>106095</v>
      </c>
      <c r="D5254">
        <v>105730</v>
      </c>
      <c r="E5254">
        <v>105925</v>
      </c>
    </row>
    <row r="5255" spans="1:5" x14ac:dyDescent="0.25">
      <c r="A5255" s="2">
        <v>44991.583333333336</v>
      </c>
      <c r="B5255">
        <v>106135</v>
      </c>
      <c r="C5255">
        <v>106210</v>
      </c>
      <c r="D5255">
        <v>105910</v>
      </c>
      <c r="E5255">
        <v>106005</v>
      </c>
    </row>
    <row r="5256" spans="1:5" x14ac:dyDescent="0.25">
      <c r="A5256" s="2">
        <v>44991.541666666664</v>
      </c>
      <c r="B5256">
        <v>106145</v>
      </c>
      <c r="C5256">
        <v>106225</v>
      </c>
      <c r="D5256">
        <v>106040</v>
      </c>
      <c r="E5256">
        <v>106130</v>
      </c>
    </row>
    <row r="5257" spans="1:5" x14ac:dyDescent="0.25">
      <c r="A5257" s="2">
        <v>44991.5</v>
      </c>
      <c r="B5257">
        <v>104810</v>
      </c>
      <c r="C5257">
        <v>106450</v>
      </c>
      <c r="D5257">
        <v>104625</v>
      </c>
      <c r="E5257">
        <v>106140</v>
      </c>
    </row>
    <row r="5258" spans="1:5" x14ac:dyDescent="0.25">
      <c r="A5258" s="2">
        <v>44991.458333333336</v>
      </c>
      <c r="B5258">
        <v>104560</v>
      </c>
      <c r="C5258">
        <v>104970</v>
      </c>
      <c r="D5258">
        <v>104310</v>
      </c>
      <c r="E5258">
        <v>104800</v>
      </c>
    </row>
    <row r="5259" spans="1:5" x14ac:dyDescent="0.25">
      <c r="A5259" s="2">
        <v>44991.416666666664</v>
      </c>
      <c r="B5259">
        <v>105320</v>
      </c>
      <c r="C5259">
        <v>105410</v>
      </c>
      <c r="D5259">
        <v>104520</v>
      </c>
      <c r="E5259">
        <v>104555</v>
      </c>
    </row>
    <row r="5260" spans="1:5" x14ac:dyDescent="0.25">
      <c r="A5260" s="2">
        <v>44991.375</v>
      </c>
      <c r="B5260">
        <v>104800</v>
      </c>
      <c r="C5260">
        <v>105520</v>
      </c>
      <c r="D5260">
        <v>104770</v>
      </c>
      <c r="E5260">
        <v>105320</v>
      </c>
    </row>
    <row r="5261" spans="1:5" x14ac:dyDescent="0.25">
      <c r="A5261" s="2">
        <v>44988.75</v>
      </c>
      <c r="B5261">
        <v>104980</v>
      </c>
      <c r="C5261">
        <v>105095</v>
      </c>
      <c r="D5261">
        <v>104915</v>
      </c>
      <c r="E5261">
        <v>104940</v>
      </c>
    </row>
    <row r="5262" spans="1:5" x14ac:dyDescent="0.25">
      <c r="A5262" s="2">
        <v>44988.708333333336</v>
      </c>
      <c r="B5262">
        <v>105185</v>
      </c>
      <c r="C5262">
        <v>105270</v>
      </c>
      <c r="D5262">
        <v>104830</v>
      </c>
      <c r="E5262">
        <v>104980</v>
      </c>
    </row>
    <row r="5263" spans="1:5" x14ac:dyDescent="0.25">
      <c r="A5263" s="2">
        <v>44988.666666666664</v>
      </c>
      <c r="B5263">
        <v>104940</v>
      </c>
      <c r="C5263">
        <v>105315</v>
      </c>
      <c r="D5263">
        <v>104855</v>
      </c>
      <c r="E5263">
        <v>105185</v>
      </c>
    </row>
    <row r="5264" spans="1:5" x14ac:dyDescent="0.25">
      <c r="A5264" s="2">
        <v>44988.625</v>
      </c>
      <c r="B5264">
        <v>105470</v>
      </c>
      <c r="C5264">
        <v>105525</v>
      </c>
      <c r="D5264">
        <v>104870</v>
      </c>
      <c r="E5264">
        <v>104940</v>
      </c>
    </row>
    <row r="5265" spans="1:5" x14ac:dyDescent="0.25">
      <c r="A5265" s="2">
        <v>44988.583333333336</v>
      </c>
      <c r="B5265">
        <v>105395</v>
      </c>
      <c r="C5265">
        <v>105480</v>
      </c>
      <c r="D5265">
        <v>105215</v>
      </c>
      <c r="E5265">
        <v>105470</v>
      </c>
    </row>
    <row r="5266" spans="1:5" x14ac:dyDescent="0.25">
      <c r="A5266" s="2">
        <v>44988.541666666664</v>
      </c>
      <c r="B5266">
        <v>105450</v>
      </c>
      <c r="C5266">
        <v>105650</v>
      </c>
      <c r="D5266">
        <v>105355</v>
      </c>
      <c r="E5266">
        <v>105395</v>
      </c>
    </row>
    <row r="5267" spans="1:5" x14ac:dyDescent="0.25">
      <c r="A5267" s="2">
        <v>44988.5</v>
      </c>
      <c r="B5267">
        <v>105600</v>
      </c>
      <c r="C5267">
        <v>105775</v>
      </c>
      <c r="D5267">
        <v>105180</v>
      </c>
      <c r="E5267">
        <v>105445</v>
      </c>
    </row>
    <row r="5268" spans="1:5" x14ac:dyDescent="0.25">
      <c r="A5268" s="2">
        <v>44988.458333333336</v>
      </c>
      <c r="B5268">
        <v>105020</v>
      </c>
      <c r="C5268">
        <v>105650</v>
      </c>
      <c r="D5268">
        <v>104810</v>
      </c>
      <c r="E5268">
        <v>105595</v>
      </c>
    </row>
    <row r="5269" spans="1:5" x14ac:dyDescent="0.25">
      <c r="A5269" s="2">
        <v>44988.416666666664</v>
      </c>
      <c r="B5269">
        <v>104965</v>
      </c>
      <c r="C5269">
        <v>105290</v>
      </c>
      <c r="D5269">
        <v>104810</v>
      </c>
      <c r="E5269">
        <v>105015</v>
      </c>
    </row>
    <row r="5270" spans="1:5" x14ac:dyDescent="0.25">
      <c r="A5270" s="2">
        <v>44988.375</v>
      </c>
      <c r="B5270">
        <v>104820</v>
      </c>
      <c r="C5270">
        <v>105025</v>
      </c>
      <c r="D5270">
        <v>104555</v>
      </c>
      <c r="E5270">
        <v>104960</v>
      </c>
    </row>
    <row r="5271" spans="1:5" x14ac:dyDescent="0.25">
      <c r="A5271" s="2">
        <v>44987.75</v>
      </c>
      <c r="B5271">
        <v>104535</v>
      </c>
      <c r="C5271">
        <v>104700</v>
      </c>
      <c r="D5271">
        <v>104430</v>
      </c>
      <c r="E5271">
        <v>104500</v>
      </c>
    </row>
    <row r="5272" spans="1:5" x14ac:dyDescent="0.25">
      <c r="A5272" s="2">
        <v>44987.708333333336</v>
      </c>
      <c r="B5272">
        <v>105400</v>
      </c>
      <c r="C5272">
        <v>105440</v>
      </c>
      <c r="D5272">
        <v>104500</v>
      </c>
      <c r="E5272">
        <v>104535</v>
      </c>
    </row>
    <row r="5273" spans="1:5" x14ac:dyDescent="0.25">
      <c r="A5273" s="2">
        <v>44987.666666666664</v>
      </c>
      <c r="B5273">
        <v>105455</v>
      </c>
      <c r="C5273">
        <v>105595</v>
      </c>
      <c r="D5273">
        <v>105035</v>
      </c>
      <c r="E5273">
        <v>105395</v>
      </c>
    </row>
    <row r="5274" spans="1:5" x14ac:dyDescent="0.25">
      <c r="A5274" s="2">
        <v>44987.625</v>
      </c>
      <c r="B5274">
        <v>105630</v>
      </c>
      <c r="C5274">
        <v>105795</v>
      </c>
      <c r="D5274">
        <v>105310</v>
      </c>
      <c r="E5274">
        <v>105460</v>
      </c>
    </row>
    <row r="5275" spans="1:5" x14ac:dyDescent="0.25">
      <c r="A5275" s="2">
        <v>44987.583333333336</v>
      </c>
      <c r="B5275">
        <v>105405</v>
      </c>
      <c r="C5275">
        <v>105710</v>
      </c>
      <c r="D5275">
        <v>105210</v>
      </c>
      <c r="E5275">
        <v>105630</v>
      </c>
    </row>
    <row r="5276" spans="1:5" x14ac:dyDescent="0.25">
      <c r="A5276" s="2">
        <v>44987.541666666664</v>
      </c>
      <c r="B5276">
        <v>105625</v>
      </c>
      <c r="C5276">
        <v>105765</v>
      </c>
      <c r="D5276">
        <v>105365</v>
      </c>
      <c r="E5276">
        <v>105410</v>
      </c>
    </row>
    <row r="5277" spans="1:5" x14ac:dyDescent="0.25">
      <c r="A5277" s="2">
        <v>44987.5</v>
      </c>
      <c r="B5277">
        <v>105450</v>
      </c>
      <c r="C5277">
        <v>105680</v>
      </c>
      <c r="D5277">
        <v>105065</v>
      </c>
      <c r="E5277">
        <v>105625</v>
      </c>
    </row>
    <row r="5278" spans="1:5" x14ac:dyDescent="0.25">
      <c r="A5278" s="2">
        <v>44987.458333333336</v>
      </c>
      <c r="B5278">
        <v>106060</v>
      </c>
      <c r="C5278">
        <v>106260</v>
      </c>
      <c r="D5278">
        <v>105010</v>
      </c>
      <c r="E5278">
        <v>105450</v>
      </c>
    </row>
    <row r="5279" spans="1:5" x14ac:dyDescent="0.25">
      <c r="A5279" s="2">
        <v>44987.416666666664</v>
      </c>
      <c r="B5279">
        <v>105610</v>
      </c>
      <c r="C5279">
        <v>106260</v>
      </c>
      <c r="D5279">
        <v>105400</v>
      </c>
      <c r="E5279">
        <v>106060</v>
      </c>
    </row>
    <row r="5280" spans="1:5" x14ac:dyDescent="0.25">
      <c r="A5280" s="2">
        <v>44987.375</v>
      </c>
      <c r="B5280">
        <v>106110</v>
      </c>
      <c r="C5280">
        <v>106145</v>
      </c>
      <c r="D5280">
        <v>105355</v>
      </c>
      <c r="E5280">
        <v>105610</v>
      </c>
    </row>
    <row r="5281" spans="1:5" x14ac:dyDescent="0.25">
      <c r="A5281" s="2">
        <v>44986.75</v>
      </c>
      <c r="B5281">
        <v>105765</v>
      </c>
      <c r="C5281">
        <v>105985</v>
      </c>
      <c r="D5281">
        <v>105640</v>
      </c>
      <c r="E5281">
        <v>105800</v>
      </c>
    </row>
    <row r="5282" spans="1:5" x14ac:dyDescent="0.25">
      <c r="A5282" s="2">
        <v>44986.708333333336</v>
      </c>
      <c r="B5282">
        <v>105485</v>
      </c>
      <c r="C5282">
        <v>105855</v>
      </c>
      <c r="D5282">
        <v>105155</v>
      </c>
      <c r="E5282">
        <v>105765</v>
      </c>
    </row>
    <row r="5283" spans="1:5" x14ac:dyDescent="0.25">
      <c r="A5283" s="2">
        <v>44986.666666666664</v>
      </c>
      <c r="B5283">
        <v>104805</v>
      </c>
      <c r="C5283">
        <v>105520</v>
      </c>
      <c r="D5283">
        <v>104750</v>
      </c>
      <c r="E5283">
        <v>105490</v>
      </c>
    </row>
    <row r="5284" spans="1:5" x14ac:dyDescent="0.25">
      <c r="A5284" s="2">
        <v>44986.625</v>
      </c>
      <c r="B5284">
        <v>104800</v>
      </c>
      <c r="C5284">
        <v>105130</v>
      </c>
      <c r="D5284">
        <v>104705</v>
      </c>
      <c r="E5284">
        <v>104805</v>
      </c>
    </row>
    <row r="5285" spans="1:5" x14ac:dyDescent="0.25">
      <c r="A5285" s="2">
        <v>44986.583333333336</v>
      </c>
      <c r="B5285">
        <v>104700</v>
      </c>
      <c r="C5285">
        <v>105035</v>
      </c>
      <c r="D5285">
        <v>104495</v>
      </c>
      <c r="E5285">
        <v>104795</v>
      </c>
    </row>
    <row r="5286" spans="1:5" x14ac:dyDescent="0.25">
      <c r="A5286" s="2">
        <v>44986.541666666664</v>
      </c>
      <c r="B5286">
        <v>104940</v>
      </c>
      <c r="C5286">
        <v>105080</v>
      </c>
      <c r="D5286">
        <v>104375</v>
      </c>
      <c r="E5286">
        <v>104700</v>
      </c>
    </row>
    <row r="5287" spans="1:5" x14ac:dyDescent="0.25">
      <c r="A5287" s="2">
        <v>44986.5</v>
      </c>
      <c r="B5287">
        <v>105160</v>
      </c>
      <c r="C5287">
        <v>105305</v>
      </c>
      <c r="D5287">
        <v>104800</v>
      </c>
      <c r="E5287">
        <v>104945</v>
      </c>
    </row>
    <row r="5288" spans="1:5" x14ac:dyDescent="0.25">
      <c r="A5288" s="2">
        <v>44986.458333333336</v>
      </c>
      <c r="B5288">
        <v>105950</v>
      </c>
      <c r="C5288">
        <v>106230</v>
      </c>
      <c r="D5288">
        <v>105050</v>
      </c>
      <c r="E5288">
        <v>105155</v>
      </c>
    </row>
    <row r="5289" spans="1:5" x14ac:dyDescent="0.25">
      <c r="A5289" s="2">
        <v>44986.416666666664</v>
      </c>
      <c r="B5289">
        <v>106310</v>
      </c>
      <c r="C5289">
        <v>106695</v>
      </c>
      <c r="D5289">
        <v>105465</v>
      </c>
      <c r="E5289">
        <v>105955</v>
      </c>
    </row>
    <row r="5290" spans="1:5" x14ac:dyDescent="0.25">
      <c r="A5290" s="2">
        <v>44986.375</v>
      </c>
      <c r="B5290">
        <v>106360</v>
      </c>
      <c r="C5290">
        <v>106685</v>
      </c>
      <c r="D5290">
        <v>106235</v>
      </c>
      <c r="E5290">
        <v>106315</v>
      </c>
    </row>
    <row r="5291" spans="1:5" x14ac:dyDescent="0.25">
      <c r="A5291" s="2">
        <v>44985.75</v>
      </c>
      <c r="B5291">
        <v>106260</v>
      </c>
      <c r="C5291">
        <v>106350</v>
      </c>
      <c r="D5291">
        <v>105720</v>
      </c>
      <c r="E5291">
        <v>105745</v>
      </c>
    </row>
    <row r="5292" spans="1:5" x14ac:dyDescent="0.25">
      <c r="A5292" s="2">
        <v>44985.708333333336</v>
      </c>
      <c r="B5292">
        <v>106925</v>
      </c>
      <c r="C5292">
        <v>107095</v>
      </c>
      <c r="D5292">
        <v>106255</v>
      </c>
      <c r="E5292">
        <v>106255</v>
      </c>
    </row>
    <row r="5293" spans="1:5" x14ac:dyDescent="0.25">
      <c r="A5293" s="2">
        <v>44985.666666666664</v>
      </c>
      <c r="B5293">
        <v>107150</v>
      </c>
      <c r="C5293">
        <v>107500</v>
      </c>
      <c r="D5293">
        <v>106920</v>
      </c>
      <c r="E5293">
        <v>106930</v>
      </c>
    </row>
    <row r="5294" spans="1:5" x14ac:dyDescent="0.25">
      <c r="A5294" s="2">
        <v>44985.625</v>
      </c>
      <c r="B5294">
        <v>107375</v>
      </c>
      <c r="C5294">
        <v>107410</v>
      </c>
      <c r="D5294">
        <v>106935</v>
      </c>
      <c r="E5294">
        <v>107145</v>
      </c>
    </row>
    <row r="5295" spans="1:5" x14ac:dyDescent="0.25">
      <c r="A5295" s="2">
        <v>44985.583333333336</v>
      </c>
      <c r="B5295">
        <v>106885</v>
      </c>
      <c r="C5295">
        <v>107485</v>
      </c>
      <c r="D5295">
        <v>106880</v>
      </c>
      <c r="E5295">
        <v>107370</v>
      </c>
    </row>
    <row r="5296" spans="1:5" x14ac:dyDescent="0.25">
      <c r="A5296" s="2">
        <v>44985.541666666664</v>
      </c>
      <c r="B5296">
        <v>106715</v>
      </c>
      <c r="C5296">
        <v>107155</v>
      </c>
      <c r="D5296">
        <v>106405</v>
      </c>
      <c r="E5296">
        <v>106880</v>
      </c>
    </row>
    <row r="5297" spans="1:5" x14ac:dyDescent="0.25">
      <c r="A5297" s="2">
        <v>44985.5</v>
      </c>
      <c r="B5297">
        <v>107100</v>
      </c>
      <c r="C5297">
        <v>107360</v>
      </c>
      <c r="D5297">
        <v>106690</v>
      </c>
      <c r="E5297">
        <v>106715</v>
      </c>
    </row>
    <row r="5298" spans="1:5" x14ac:dyDescent="0.25">
      <c r="A5298" s="2">
        <v>44985.458333333336</v>
      </c>
      <c r="B5298">
        <v>108060</v>
      </c>
      <c r="C5298">
        <v>108190</v>
      </c>
      <c r="D5298">
        <v>106910</v>
      </c>
      <c r="E5298">
        <v>107100</v>
      </c>
    </row>
    <row r="5299" spans="1:5" x14ac:dyDescent="0.25">
      <c r="A5299" s="2">
        <v>44985.416666666664</v>
      </c>
      <c r="B5299">
        <v>107195</v>
      </c>
      <c r="C5299">
        <v>108265</v>
      </c>
      <c r="D5299">
        <v>107005</v>
      </c>
      <c r="E5299">
        <v>108065</v>
      </c>
    </row>
    <row r="5300" spans="1:5" x14ac:dyDescent="0.25">
      <c r="A5300" s="2">
        <v>44985.375</v>
      </c>
      <c r="B5300">
        <v>107100</v>
      </c>
      <c r="C5300">
        <v>107380</v>
      </c>
      <c r="D5300">
        <v>106880</v>
      </c>
      <c r="E5300">
        <v>107195</v>
      </c>
    </row>
    <row r="5301" spans="1:5" x14ac:dyDescent="0.25">
      <c r="A5301" s="2">
        <v>44984.75</v>
      </c>
      <c r="B5301">
        <v>107150</v>
      </c>
      <c r="C5301">
        <v>107225</v>
      </c>
      <c r="D5301">
        <v>106925</v>
      </c>
      <c r="E5301">
        <v>106925</v>
      </c>
    </row>
    <row r="5302" spans="1:5" x14ac:dyDescent="0.25">
      <c r="A5302" s="2">
        <v>44984.708333333336</v>
      </c>
      <c r="B5302">
        <v>107410</v>
      </c>
      <c r="C5302">
        <v>107645</v>
      </c>
      <c r="D5302">
        <v>107040</v>
      </c>
      <c r="E5302">
        <v>107150</v>
      </c>
    </row>
    <row r="5303" spans="1:5" x14ac:dyDescent="0.25">
      <c r="A5303" s="2">
        <v>44984.666666666664</v>
      </c>
      <c r="B5303">
        <v>107600</v>
      </c>
      <c r="C5303">
        <v>107680</v>
      </c>
      <c r="D5303">
        <v>107105</v>
      </c>
      <c r="E5303">
        <v>107410</v>
      </c>
    </row>
    <row r="5304" spans="1:5" x14ac:dyDescent="0.25">
      <c r="A5304" s="2">
        <v>44984.625</v>
      </c>
      <c r="B5304">
        <v>107285</v>
      </c>
      <c r="C5304">
        <v>107950</v>
      </c>
      <c r="D5304">
        <v>107230</v>
      </c>
      <c r="E5304">
        <v>107605</v>
      </c>
    </row>
    <row r="5305" spans="1:5" x14ac:dyDescent="0.25">
      <c r="A5305" s="2">
        <v>44984.583333333336</v>
      </c>
      <c r="B5305">
        <v>107395</v>
      </c>
      <c r="C5305">
        <v>107545</v>
      </c>
      <c r="D5305">
        <v>107225</v>
      </c>
      <c r="E5305">
        <v>107280</v>
      </c>
    </row>
    <row r="5306" spans="1:5" x14ac:dyDescent="0.25">
      <c r="A5306" s="2">
        <v>44984.541666666664</v>
      </c>
      <c r="B5306">
        <v>106950</v>
      </c>
      <c r="C5306">
        <v>107455</v>
      </c>
      <c r="D5306">
        <v>106910</v>
      </c>
      <c r="E5306">
        <v>107390</v>
      </c>
    </row>
    <row r="5307" spans="1:5" x14ac:dyDescent="0.25">
      <c r="A5307" s="2">
        <v>44984.5</v>
      </c>
      <c r="B5307">
        <v>107330</v>
      </c>
      <c r="C5307">
        <v>107820</v>
      </c>
      <c r="D5307">
        <v>106660</v>
      </c>
      <c r="E5307">
        <v>106945</v>
      </c>
    </row>
    <row r="5308" spans="1:5" x14ac:dyDescent="0.25">
      <c r="A5308" s="2">
        <v>44984.458333333336</v>
      </c>
      <c r="B5308">
        <v>107265</v>
      </c>
      <c r="C5308">
        <v>107410</v>
      </c>
      <c r="D5308">
        <v>106880</v>
      </c>
      <c r="E5308">
        <v>107330</v>
      </c>
    </row>
    <row r="5309" spans="1:5" x14ac:dyDescent="0.25">
      <c r="A5309" s="2">
        <v>44984.416666666664</v>
      </c>
      <c r="B5309">
        <v>107575</v>
      </c>
      <c r="C5309">
        <v>107780</v>
      </c>
      <c r="D5309">
        <v>107050</v>
      </c>
      <c r="E5309">
        <v>107265</v>
      </c>
    </row>
    <row r="5310" spans="1:5" x14ac:dyDescent="0.25">
      <c r="A5310" s="2">
        <v>44984.375</v>
      </c>
      <c r="B5310">
        <v>107955</v>
      </c>
      <c r="C5310">
        <v>108045</v>
      </c>
      <c r="D5310">
        <v>107510</v>
      </c>
      <c r="E5310">
        <v>107580</v>
      </c>
    </row>
    <row r="5311" spans="1:5" x14ac:dyDescent="0.25">
      <c r="A5311" s="2">
        <v>44981.75</v>
      </c>
      <c r="B5311">
        <v>107420</v>
      </c>
      <c r="C5311">
        <v>107490</v>
      </c>
      <c r="D5311">
        <v>107205</v>
      </c>
      <c r="E5311">
        <v>107490</v>
      </c>
    </row>
    <row r="5312" spans="1:5" x14ac:dyDescent="0.25">
      <c r="A5312" s="2">
        <v>44981.708333333336</v>
      </c>
      <c r="B5312">
        <v>107395</v>
      </c>
      <c r="C5312">
        <v>107440</v>
      </c>
      <c r="D5312">
        <v>107235</v>
      </c>
      <c r="E5312">
        <v>107420</v>
      </c>
    </row>
    <row r="5313" spans="1:5" x14ac:dyDescent="0.25">
      <c r="A5313" s="2">
        <v>44981.666666666664</v>
      </c>
      <c r="B5313">
        <v>107030</v>
      </c>
      <c r="C5313">
        <v>107430</v>
      </c>
      <c r="D5313">
        <v>106965</v>
      </c>
      <c r="E5313">
        <v>107400</v>
      </c>
    </row>
    <row r="5314" spans="1:5" x14ac:dyDescent="0.25">
      <c r="A5314" s="2">
        <v>44981.625</v>
      </c>
      <c r="B5314">
        <v>107130</v>
      </c>
      <c r="C5314">
        <v>107170</v>
      </c>
      <c r="D5314">
        <v>106805</v>
      </c>
      <c r="E5314">
        <v>107030</v>
      </c>
    </row>
    <row r="5315" spans="1:5" x14ac:dyDescent="0.25">
      <c r="A5315" s="2">
        <v>44981.583333333336</v>
      </c>
      <c r="B5315">
        <v>107645</v>
      </c>
      <c r="C5315">
        <v>107665</v>
      </c>
      <c r="D5315">
        <v>107045</v>
      </c>
      <c r="E5315">
        <v>107125</v>
      </c>
    </row>
    <row r="5316" spans="1:5" x14ac:dyDescent="0.25">
      <c r="A5316" s="2">
        <v>44981.541666666664</v>
      </c>
      <c r="B5316">
        <v>107345</v>
      </c>
      <c r="C5316">
        <v>107710</v>
      </c>
      <c r="D5316">
        <v>107310</v>
      </c>
      <c r="E5316">
        <v>107645</v>
      </c>
    </row>
    <row r="5317" spans="1:5" x14ac:dyDescent="0.25">
      <c r="A5317" s="2">
        <v>44981.5</v>
      </c>
      <c r="B5317">
        <v>107920</v>
      </c>
      <c r="C5317">
        <v>108040</v>
      </c>
      <c r="D5317">
        <v>107275</v>
      </c>
      <c r="E5317">
        <v>107350</v>
      </c>
    </row>
    <row r="5318" spans="1:5" x14ac:dyDescent="0.25">
      <c r="A5318" s="2">
        <v>44981.458333333336</v>
      </c>
      <c r="B5318">
        <v>108760</v>
      </c>
      <c r="C5318">
        <v>108870</v>
      </c>
      <c r="D5318">
        <v>107765</v>
      </c>
      <c r="E5318">
        <v>107920</v>
      </c>
    </row>
    <row r="5319" spans="1:5" x14ac:dyDescent="0.25">
      <c r="A5319" s="2">
        <v>44981.416666666664</v>
      </c>
      <c r="B5319">
        <v>108865</v>
      </c>
      <c r="C5319">
        <v>109100</v>
      </c>
      <c r="D5319">
        <v>108520</v>
      </c>
      <c r="E5319">
        <v>108760</v>
      </c>
    </row>
    <row r="5320" spans="1:5" x14ac:dyDescent="0.25">
      <c r="A5320" s="2">
        <v>44981.375</v>
      </c>
      <c r="B5320">
        <v>108600</v>
      </c>
      <c r="C5320">
        <v>109080</v>
      </c>
      <c r="D5320">
        <v>108490</v>
      </c>
      <c r="E5320">
        <v>108860</v>
      </c>
    </row>
    <row r="5321" spans="1:5" x14ac:dyDescent="0.25">
      <c r="A5321" s="2">
        <v>44980.75</v>
      </c>
      <c r="B5321">
        <v>109230</v>
      </c>
      <c r="C5321">
        <v>109340</v>
      </c>
      <c r="D5321">
        <v>109175</v>
      </c>
      <c r="E5321">
        <v>109175</v>
      </c>
    </row>
    <row r="5322" spans="1:5" x14ac:dyDescent="0.25">
      <c r="A5322" s="2">
        <v>44980.708333333336</v>
      </c>
      <c r="B5322">
        <v>109060</v>
      </c>
      <c r="C5322">
        <v>109460</v>
      </c>
      <c r="D5322">
        <v>109060</v>
      </c>
      <c r="E5322">
        <v>109230</v>
      </c>
    </row>
    <row r="5323" spans="1:5" x14ac:dyDescent="0.25">
      <c r="A5323" s="2">
        <v>44980.666666666664</v>
      </c>
      <c r="B5323">
        <v>108665</v>
      </c>
      <c r="C5323">
        <v>109220</v>
      </c>
      <c r="D5323">
        <v>108630</v>
      </c>
      <c r="E5323">
        <v>109060</v>
      </c>
    </row>
    <row r="5324" spans="1:5" x14ac:dyDescent="0.25">
      <c r="A5324" s="2">
        <v>44980.625</v>
      </c>
      <c r="B5324">
        <v>108590</v>
      </c>
      <c r="C5324">
        <v>108700</v>
      </c>
      <c r="D5324">
        <v>108370</v>
      </c>
      <c r="E5324">
        <v>108665</v>
      </c>
    </row>
    <row r="5325" spans="1:5" x14ac:dyDescent="0.25">
      <c r="A5325" s="2">
        <v>44980.583333333336</v>
      </c>
      <c r="B5325">
        <v>108465</v>
      </c>
      <c r="C5325">
        <v>108655</v>
      </c>
      <c r="D5325">
        <v>108210</v>
      </c>
      <c r="E5325">
        <v>108595</v>
      </c>
    </row>
    <row r="5326" spans="1:5" x14ac:dyDescent="0.25">
      <c r="A5326" s="2">
        <v>44980.541666666664</v>
      </c>
      <c r="B5326">
        <v>109255</v>
      </c>
      <c r="C5326">
        <v>109365</v>
      </c>
      <c r="D5326">
        <v>108330</v>
      </c>
      <c r="E5326">
        <v>108460</v>
      </c>
    </row>
    <row r="5327" spans="1:5" x14ac:dyDescent="0.25">
      <c r="A5327" s="2">
        <v>44980.5</v>
      </c>
      <c r="B5327">
        <v>110165</v>
      </c>
      <c r="C5327">
        <v>110205</v>
      </c>
      <c r="D5327">
        <v>109100</v>
      </c>
      <c r="E5327">
        <v>109260</v>
      </c>
    </row>
    <row r="5328" spans="1:5" x14ac:dyDescent="0.25">
      <c r="A5328" s="2">
        <v>44980.458333333336</v>
      </c>
      <c r="B5328">
        <v>109520</v>
      </c>
      <c r="C5328">
        <v>110365</v>
      </c>
      <c r="D5328">
        <v>109490</v>
      </c>
      <c r="E5328">
        <v>110170</v>
      </c>
    </row>
    <row r="5329" spans="1:5" x14ac:dyDescent="0.25">
      <c r="A5329" s="2">
        <v>44980.416666666664</v>
      </c>
      <c r="B5329">
        <v>108745</v>
      </c>
      <c r="C5329">
        <v>109680</v>
      </c>
      <c r="D5329">
        <v>108655</v>
      </c>
      <c r="E5329">
        <v>109520</v>
      </c>
    </row>
    <row r="5330" spans="1:5" x14ac:dyDescent="0.25">
      <c r="A5330" s="2">
        <v>44980.375</v>
      </c>
      <c r="B5330">
        <v>109110</v>
      </c>
      <c r="C5330">
        <v>109270</v>
      </c>
      <c r="D5330">
        <v>108725</v>
      </c>
      <c r="E5330">
        <v>108745</v>
      </c>
    </row>
    <row r="5331" spans="1:5" x14ac:dyDescent="0.25">
      <c r="A5331" s="2">
        <v>44979.75</v>
      </c>
      <c r="B5331">
        <v>108775</v>
      </c>
      <c r="C5331">
        <v>108830</v>
      </c>
      <c r="D5331">
        <v>108495</v>
      </c>
      <c r="E5331">
        <v>108495</v>
      </c>
    </row>
    <row r="5332" spans="1:5" x14ac:dyDescent="0.25">
      <c r="A5332" s="2">
        <v>44979.708333333336</v>
      </c>
      <c r="B5332">
        <v>108420</v>
      </c>
      <c r="C5332">
        <v>108795</v>
      </c>
      <c r="D5332">
        <v>108390</v>
      </c>
      <c r="E5332">
        <v>108770</v>
      </c>
    </row>
    <row r="5333" spans="1:5" x14ac:dyDescent="0.25">
      <c r="A5333" s="2">
        <v>44979.666666666664</v>
      </c>
      <c r="B5333">
        <v>108735</v>
      </c>
      <c r="C5333">
        <v>108920</v>
      </c>
      <c r="D5333">
        <v>108290</v>
      </c>
      <c r="E5333">
        <v>108420</v>
      </c>
    </row>
    <row r="5334" spans="1:5" x14ac:dyDescent="0.25">
      <c r="A5334" s="2">
        <v>44979.625</v>
      </c>
      <c r="B5334">
        <v>108865</v>
      </c>
      <c r="C5334">
        <v>109040</v>
      </c>
      <c r="D5334">
        <v>108645</v>
      </c>
      <c r="E5334">
        <v>108740</v>
      </c>
    </row>
    <row r="5335" spans="1:5" x14ac:dyDescent="0.25">
      <c r="A5335" s="2">
        <v>44979.583333333336</v>
      </c>
      <c r="B5335">
        <v>108735</v>
      </c>
      <c r="C5335">
        <v>109135</v>
      </c>
      <c r="D5335">
        <v>108560</v>
      </c>
      <c r="E5335">
        <v>108870</v>
      </c>
    </row>
    <row r="5336" spans="1:5" x14ac:dyDescent="0.25">
      <c r="A5336" s="2">
        <v>44979.541666666664</v>
      </c>
      <c r="B5336">
        <v>109885</v>
      </c>
      <c r="C5336">
        <v>109915</v>
      </c>
      <c r="D5336">
        <v>108275</v>
      </c>
      <c r="E5336">
        <v>108735</v>
      </c>
    </row>
    <row r="5337" spans="1:5" x14ac:dyDescent="0.25">
      <c r="A5337" s="2">
        <v>44974.75</v>
      </c>
      <c r="B5337">
        <v>110860</v>
      </c>
      <c r="C5337">
        <v>110995</v>
      </c>
      <c r="D5337">
        <v>110695</v>
      </c>
      <c r="E5337">
        <v>110695</v>
      </c>
    </row>
    <row r="5338" spans="1:5" x14ac:dyDescent="0.25">
      <c r="A5338" s="2">
        <v>44974.708333333336</v>
      </c>
      <c r="B5338">
        <v>111325</v>
      </c>
      <c r="C5338">
        <v>111385</v>
      </c>
      <c r="D5338">
        <v>110855</v>
      </c>
      <c r="E5338">
        <v>110865</v>
      </c>
    </row>
    <row r="5339" spans="1:5" x14ac:dyDescent="0.25">
      <c r="A5339" s="2">
        <v>44974.666666666664</v>
      </c>
      <c r="B5339">
        <v>111165</v>
      </c>
      <c r="C5339">
        <v>111330</v>
      </c>
      <c r="D5339">
        <v>111085</v>
      </c>
      <c r="E5339">
        <v>111330</v>
      </c>
    </row>
    <row r="5340" spans="1:5" x14ac:dyDescent="0.25">
      <c r="A5340" s="2">
        <v>44974.625</v>
      </c>
      <c r="B5340">
        <v>111260</v>
      </c>
      <c r="C5340">
        <v>111375</v>
      </c>
      <c r="D5340">
        <v>111040</v>
      </c>
      <c r="E5340">
        <v>111165</v>
      </c>
    </row>
    <row r="5341" spans="1:5" x14ac:dyDescent="0.25">
      <c r="A5341" s="2">
        <v>44974.583333333336</v>
      </c>
      <c r="B5341">
        <v>111230</v>
      </c>
      <c r="C5341">
        <v>111525</v>
      </c>
      <c r="D5341">
        <v>111175</v>
      </c>
      <c r="E5341">
        <v>111255</v>
      </c>
    </row>
    <row r="5342" spans="1:5" x14ac:dyDescent="0.25">
      <c r="A5342" s="2">
        <v>44974.541666666664</v>
      </c>
      <c r="B5342">
        <v>111050</v>
      </c>
      <c r="C5342">
        <v>111275</v>
      </c>
      <c r="D5342">
        <v>110930</v>
      </c>
      <c r="E5342">
        <v>111235</v>
      </c>
    </row>
    <row r="5343" spans="1:5" x14ac:dyDescent="0.25">
      <c r="A5343" s="2">
        <v>44974.5</v>
      </c>
      <c r="B5343">
        <v>111010</v>
      </c>
      <c r="C5343">
        <v>111635</v>
      </c>
      <c r="D5343">
        <v>110980</v>
      </c>
      <c r="E5343">
        <v>111050</v>
      </c>
    </row>
    <row r="5344" spans="1:5" x14ac:dyDescent="0.25">
      <c r="A5344" s="2">
        <v>44974.458333333336</v>
      </c>
      <c r="B5344">
        <v>111285</v>
      </c>
      <c r="C5344">
        <v>111440</v>
      </c>
      <c r="D5344">
        <v>110675</v>
      </c>
      <c r="E5344">
        <v>111005</v>
      </c>
    </row>
    <row r="5345" spans="1:5" x14ac:dyDescent="0.25">
      <c r="A5345" s="2">
        <v>44974.416666666664</v>
      </c>
      <c r="B5345">
        <v>111220</v>
      </c>
      <c r="C5345">
        <v>111370</v>
      </c>
      <c r="D5345">
        <v>110690</v>
      </c>
      <c r="E5345">
        <v>111285</v>
      </c>
    </row>
    <row r="5346" spans="1:5" x14ac:dyDescent="0.25">
      <c r="A5346" s="2">
        <v>44974.375</v>
      </c>
      <c r="B5346">
        <v>111245</v>
      </c>
      <c r="C5346">
        <v>111320</v>
      </c>
      <c r="D5346">
        <v>110940</v>
      </c>
      <c r="E5346">
        <v>111220</v>
      </c>
    </row>
    <row r="5347" spans="1:5" x14ac:dyDescent="0.25">
      <c r="A5347" s="2">
        <v>44973.75</v>
      </c>
      <c r="B5347">
        <v>111770</v>
      </c>
      <c r="C5347">
        <v>112200</v>
      </c>
      <c r="D5347">
        <v>111600</v>
      </c>
      <c r="E5347">
        <v>112185</v>
      </c>
    </row>
    <row r="5348" spans="1:5" x14ac:dyDescent="0.25">
      <c r="A5348" s="2">
        <v>44973.708333333336</v>
      </c>
      <c r="B5348">
        <v>112085</v>
      </c>
      <c r="C5348">
        <v>112135</v>
      </c>
      <c r="D5348">
        <v>111480</v>
      </c>
      <c r="E5348">
        <v>111770</v>
      </c>
    </row>
    <row r="5349" spans="1:5" x14ac:dyDescent="0.25">
      <c r="A5349" s="2">
        <v>44973.666666666664</v>
      </c>
      <c r="B5349">
        <v>111415</v>
      </c>
      <c r="C5349">
        <v>112255</v>
      </c>
      <c r="D5349">
        <v>111195</v>
      </c>
      <c r="E5349">
        <v>112090</v>
      </c>
    </row>
    <row r="5350" spans="1:5" x14ac:dyDescent="0.25">
      <c r="A5350" s="2">
        <v>44973.625</v>
      </c>
      <c r="B5350">
        <v>110830</v>
      </c>
      <c r="C5350">
        <v>111590</v>
      </c>
      <c r="D5350">
        <v>110825</v>
      </c>
      <c r="E5350">
        <v>111410</v>
      </c>
    </row>
    <row r="5351" spans="1:5" x14ac:dyDescent="0.25">
      <c r="A5351" s="2">
        <v>44973.583333333336</v>
      </c>
      <c r="B5351">
        <v>110585</v>
      </c>
      <c r="C5351">
        <v>110895</v>
      </c>
      <c r="D5351">
        <v>110460</v>
      </c>
      <c r="E5351">
        <v>110825</v>
      </c>
    </row>
    <row r="5352" spans="1:5" x14ac:dyDescent="0.25">
      <c r="A5352" s="2">
        <v>44973.541666666664</v>
      </c>
      <c r="B5352">
        <v>110500</v>
      </c>
      <c r="C5352">
        <v>110835</v>
      </c>
      <c r="D5352">
        <v>110355</v>
      </c>
      <c r="E5352">
        <v>110585</v>
      </c>
    </row>
    <row r="5353" spans="1:5" x14ac:dyDescent="0.25">
      <c r="A5353" s="2">
        <v>44973.5</v>
      </c>
      <c r="B5353">
        <v>110300</v>
      </c>
      <c r="C5353">
        <v>110700</v>
      </c>
      <c r="D5353">
        <v>110075</v>
      </c>
      <c r="E5353">
        <v>110495</v>
      </c>
    </row>
    <row r="5354" spans="1:5" x14ac:dyDescent="0.25">
      <c r="A5354" s="2">
        <v>44973.458333333336</v>
      </c>
      <c r="B5354">
        <v>110985</v>
      </c>
      <c r="C5354">
        <v>111180</v>
      </c>
      <c r="D5354">
        <v>110075</v>
      </c>
      <c r="E5354">
        <v>110300</v>
      </c>
    </row>
    <row r="5355" spans="1:5" x14ac:dyDescent="0.25">
      <c r="A5355" s="2">
        <v>44973.416666666664</v>
      </c>
      <c r="B5355">
        <v>110760</v>
      </c>
      <c r="C5355">
        <v>110995</v>
      </c>
      <c r="D5355">
        <v>110410</v>
      </c>
      <c r="E5355">
        <v>110985</v>
      </c>
    </row>
    <row r="5356" spans="1:5" x14ac:dyDescent="0.25">
      <c r="A5356" s="2">
        <v>44973.375</v>
      </c>
      <c r="B5356">
        <v>111540</v>
      </c>
      <c r="C5356">
        <v>111785</v>
      </c>
      <c r="D5356">
        <v>110670</v>
      </c>
      <c r="E5356">
        <v>110760</v>
      </c>
    </row>
    <row r="5357" spans="1:5" x14ac:dyDescent="0.25">
      <c r="A5357" s="2">
        <v>44972.75</v>
      </c>
      <c r="B5357">
        <v>111455</v>
      </c>
      <c r="C5357">
        <v>111645</v>
      </c>
      <c r="D5357">
        <v>111405</v>
      </c>
      <c r="E5357">
        <v>111465</v>
      </c>
    </row>
    <row r="5358" spans="1:5" x14ac:dyDescent="0.25">
      <c r="A5358" s="2">
        <v>44972.708333333336</v>
      </c>
      <c r="B5358">
        <v>111490</v>
      </c>
      <c r="C5358">
        <v>111535</v>
      </c>
      <c r="D5358">
        <v>111060</v>
      </c>
      <c r="E5358">
        <v>111450</v>
      </c>
    </row>
    <row r="5359" spans="1:5" x14ac:dyDescent="0.25">
      <c r="A5359" s="2">
        <v>44972.666666666664</v>
      </c>
      <c r="B5359">
        <v>111860</v>
      </c>
      <c r="C5359">
        <v>112100</v>
      </c>
      <c r="D5359">
        <v>111465</v>
      </c>
      <c r="E5359">
        <v>111490</v>
      </c>
    </row>
    <row r="5360" spans="1:5" x14ac:dyDescent="0.25">
      <c r="A5360" s="2">
        <v>44972.625</v>
      </c>
      <c r="B5360">
        <v>111420</v>
      </c>
      <c r="C5360">
        <v>112050</v>
      </c>
      <c r="D5360">
        <v>111335</v>
      </c>
      <c r="E5360">
        <v>111855</v>
      </c>
    </row>
    <row r="5361" spans="1:5" x14ac:dyDescent="0.25">
      <c r="A5361" s="2">
        <v>44972.583333333336</v>
      </c>
      <c r="B5361">
        <v>110725</v>
      </c>
      <c r="C5361">
        <v>111430</v>
      </c>
      <c r="D5361">
        <v>110620</v>
      </c>
      <c r="E5361">
        <v>111420</v>
      </c>
    </row>
    <row r="5362" spans="1:5" x14ac:dyDescent="0.25">
      <c r="A5362" s="2">
        <v>44972.541666666664</v>
      </c>
      <c r="B5362">
        <v>110855</v>
      </c>
      <c r="C5362">
        <v>110915</v>
      </c>
      <c r="D5362">
        <v>110570</v>
      </c>
      <c r="E5362">
        <v>110725</v>
      </c>
    </row>
    <row r="5363" spans="1:5" x14ac:dyDescent="0.25">
      <c r="A5363" s="2">
        <v>44972.5</v>
      </c>
      <c r="B5363">
        <v>110485</v>
      </c>
      <c r="C5363">
        <v>110980</v>
      </c>
      <c r="D5363">
        <v>110370</v>
      </c>
      <c r="E5363">
        <v>110855</v>
      </c>
    </row>
    <row r="5364" spans="1:5" x14ac:dyDescent="0.25">
      <c r="A5364" s="2">
        <v>44972.458333333336</v>
      </c>
      <c r="B5364">
        <v>109715</v>
      </c>
      <c r="C5364">
        <v>110850</v>
      </c>
      <c r="D5364">
        <v>109645</v>
      </c>
      <c r="E5364">
        <v>110480</v>
      </c>
    </row>
    <row r="5365" spans="1:5" x14ac:dyDescent="0.25">
      <c r="A5365" s="2">
        <v>44972.416666666664</v>
      </c>
      <c r="B5365">
        <v>109225</v>
      </c>
      <c r="C5365">
        <v>110365</v>
      </c>
      <c r="D5365">
        <v>109005</v>
      </c>
      <c r="E5365">
        <v>109710</v>
      </c>
    </row>
    <row r="5366" spans="1:5" x14ac:dyDescent="0.25">
      <c r="A5366" s="2">
        <v>44972.375</v>
      </c>
      <c r="B5366">
        <v>109800</v>
      </c>
      <c r="C5366">
        <v>109920</v>
      </c>
      <c r="D5366">
        <v>109145</v>
      </c>
      <c r="E5366">
        <v>109225</v>
      </c>
    </row>
    <row r="5367" spans="1:5" x14ac:dyDescent="0.25">
      <c r="A5367" s="2">
        <v>44971.75</v>
      </c>
      <c r="B5367">
        <v>107875</v>
      </c>
      <c r="C5367">
        <v>107915</v>
      </c>
      <c r="D5367">
        <v>107680</v>
      </c>
      <c r="E5367">
        <v>107770</v>
      </c>
    </row>
    <row r="5368" spans="1:5" x14ac:dyDescent="0.25">
      <c r="A5368" s="2">
        <v>44971.708333333336</v>
      </c>
      <c r="B5368">
        <v>107670</v>
      </c>
      <c r="C5368">
        <v>108130</v>
      </c>
      <c r="D5368">
        <v>107550</v>
      </c>
      <c r="E5368">
        <v>107875</v>
      </c>
    </row>
    <row r="5369" spans="1:5" x14ac:dyDescent="0.25">
      <c r="A5369" s="2">
        <v>44971.666666666664</v>
      </c>
      <c r="B5369">
        <v>107870</v>
      </c>
      <c r="C5369">
        <v>108020</v>
      </c>
      <c r="D5369">
        <v>107560</v>
      </c>
      <c r="E5369">
        <v>107665</v>
      </c>
    </row>
    <row r="5370" spans="1:5" x14ac:dyDescent="0.25">
      <c r="A5370" s="2">
        <v>44971.625</v>
      </c>
      <c r="B5370">
        <v>107935</v>
      </c>
      <c r="C5370">
        <v>108250</v>
      </c>
      <c r="D5370">
        <v>107860</v>
      </c>
      <c r="E5370">
        <v>107865</v>
      </c>
    </row>
    <row r="5371" spans="1:5" x14ac:dyDescent="0.25">
      <c r="A5371" s="2">
        <v>44971.583333333336</v>
      </c>
      <c r="B5371">
        <v>108145</v>
      </c>
      <c r="C5371">
        <v>108215</v>
      </c>
      <c r="D5371">
        <v>107730</v>
      </c>
      <c r="E5371">
        <v>107935</v>
      </c>
    </row>
    <row r="5372" spans="1:5" x14ac:dyDescent="0.25">
      <c r="A5372" s="2">
        <v>44971.541666666664</v>
      </c>
      <c r="B5372">
        <v>108135</v>
      </c>
      <c r="C5372">
        <v>108330</v>
      </c>
      <c r="D5372">
        <v>107885</v>
      </c>
      <c r="E5372">
        <v>108150</v>
      </c>
    </row>
    <row r="5373" spans="1:5" x14ac:dyDescent="0.25">
      <c r="A5373" s="2">
        <v>44971.5</v>
      </c>
      <c r="B5373">
        <v>109270</v>
      </c>
      <c r="C5373">
        <v>109345</v>
      </c>
      <c r="D5373">
        <v>108055</v>
      </c>
      <c r="E5373">
        <v>108135</v>
      </c>
    </row>
    <row r="5374" spans="1:5" x14ac:dyDescent="0.25">
      <c r="A5374" s="2">
        <v>44971.458333333336</v>
      </c>
      <c r="B5374">
        <v>108950</v>
      </c>
      <c r="C5374">
        <v>109295</v>
      </c>
      <c r="D5374">
        <v>108455</v>
      </c>
      <c r="E5374">
        <v>109275</v>
      </c>
    </row>
    <row r="5375" spans="1:5" x14ac:dyDescent="0.25">
      <c r="A5375" s="2">
        <v>44971.416666666664</v>
      </c>
      <c r="B5375">
        <v>109405</v>
      </c>
      <c r="C5375">
        <v>109700</v>
      </c>
      <c r="D5375">
        <v>108550</v>
      </c>
      <c r="E5375">
        <v>108945</v>
      </c>
    </row>
    <row r="5376" spans="1:5" x14ac:dyDescent="0.25">
      <c r="A5376" s="2">
        <v>44971.375</v>
      </c>
      <c r="B5376">
        <v>109350</v>
      </c>
      <c r="C5376">
        <v>109745</v>
      </c>
      <c r="D5376">
        <v>109260</v>
      </c>
      <c r="E5376">
        <v>109410</v>
      </c>
    </row>
    <row r="5377" spans="1:5" x14ac:dyDescent="0.25">
      <c r="A5377" s="2">
        <v>44970.75</v>
      </c>
      <c r="B5377">
        <v>108915</v>
      </c>
      <c r="C5377">
        <v>109150</v>
      </c>
      <c r="D5377">
        <v>108905</v>
      </c>
      <c r="E5377">
        <v>109150</v>
      </c>
    </row>
    <row r="5378" spans="1:5" x14ac:dyDescent="0.25">
      <c r="A5378" s="2">
        <v>44970.708333333336</v>
      </c>
      <c r="B5378">
        <v>108840</v>
      </c>
      <c r="C5378">
        <v>108995</v>
      </c>
      <c r="D5378">
        <v>108745</v>
      </c>
      <c r="E5378">
        <v>108920</v>
      </c>
    </row>
    <row r="5379" spans="1:5" x14ac:dyDescent="0.25">
      <c r="A5379" s="2">
        <v>44970.666666666664</v>
      </c>
      <c r="B5379">
        <v>108975</v>
      </c>
      <c r="C5379">
        <v>109075</v>
      </c>
      <c r="D5379">
        <v>108695</v>
      </c>
      <c r="E5379">
        <v>108840</v>
      </c>
    </row>
    <row r="5380" spans="1:5" x14ac:dyDescent="0.25">
      <c r="A5380" s="2">
        <v>44970.625</v>
      </c>
      <c r="B5380">
        <v>109000</v>
      </c>
      <c r="C5380">
        <v>109095</v>
      </c>
      <c r="D5380">
        <v>108780</v>
      </c>
      <c r="E5380">
        <v>108970</v>
      </c>
    </row>
    <row r="5381" spans="1:5" x14ac:dyDescent="0.25">
      <c r="A5381" s="2">
        <v>44970.583333333336</v>
      </c>
      <c r="B5381">
        <v>109120</v>
      </c>
      <c r="C5381">
        <v>109350</v>
      </c>
      <c r="D5381">
        <v>108940</v>
      </c>
      <c r="E5381">
        <v>108995</v>
      </c>
    </row>
    <row r="5382" spans="1:5" x14ac:dyDescent="0.25">
      <c r="A5382" s="2">
        <v>44970.541666666664</v>
      </c>
      <c r="B5382">
        <v>108900</v>
      </c>
      <c r="C5382">
        <v>109135</v>
      </c>
      <c r="D5382">
        <v>108750</v>
      </c>
      <c r="E5382">
        <v>109120</v>
      </c>
    </row>
    <row r="5383" spans="1:5" x14ac:dyDescent="0.25">
      <c r="A5383" s="2">
        <v>44970.5</v>
      </c>
      <c r="B5383">
        <v>109180</v>
      </c>
      <c r="C5383">
        <v>109290</v>
      </c>
      <c r="D5383">
        <v>108860</v>
      </c>
      <c r="E5383">
        <v>108895</v>
      </c>
    </row>
    <row r="5384" spans="1:5" x14ac:dyDescent="0.25">
      <c r="A5384" s="2">
        <v>44970.458333333336</v>
      </c>
      <c r="B5384">
        <v>107730</v>
      </c>
      <c r="C5384">
        <v>109250</v>
      </c>
      <c r="D5384">
        <v>107510</v>
      </c>
      <c r="E5384">
        <v>109180</v>
      </c>
    </row>
    <row r="5385" spans="1:5" x14ac:dyDescent="0.25">
      <c r="A5385" s="2">
        <v>44970.416666666664</v>
      </c>
      <c r="B5385">
        <v>107915</v>
      </c>
      <c r="C5385">
        <v>108050</v>
      </c>
      <c r="D5385">
        <v>107470</v>
      </c>
      <c r="E5385">
        <v>107725</v>
      </c>
    </row>
    <row r="5386" spans="1:5" x14ac:dyDescent="0.25">
      <c r="A5386" s="2">
        <v>44970.375</v>
      </c>
      <c r="B5386">
        <v>108175</v>
      </c>
      <c r="C5386">
        <v>108205</v>
      </c>
      <c r="D5386">
        <v>107730</v>
      </c>
      <c r="E5386">
        <v>107915</v>
      </c>
    </row>
    <row r="5387" spans="1:5" x14ac:dyDescent="0.25">
      <c r="A5387" s="2">
        <v>44967.75</v>
      </c>
      <c r="B5387">
        <v>108200</v>
      </c>
      <c r="C5387">
        <v>108345</v>
      </c>
      <c r="D5387">
        <v>108055</v>
      </c>
      <c r="E5387">
        <v>108055</v>
      </c>
    </row>
    <row r="5388" spans="1:5" x14ac:dyDescent="0.25">
      <c r="A5388" s="2">
        <v>44967.708333333336</v>
      </c>
      <c r="B5388">
        <v>108270</v>
      </c>
      <c r="C5388">
        <v>108500</v>
      </c>
      <c r="D5388">
        <v>108125</v>
      </c>
      <c r="E5388">
        <v>108200</v>
      </c>
    </row>
    <row r="5389" spans="1:5" x14ac:dyDescent="0.25">
      <c r="A5389" s="2">
        <v>44967.666666666664</v>
      </c>
      <c r="B5389">
        <v>107985</v>
      </c>
      <c r="C5389">
        <v>108285</v>
      </c>
      <c r="D5389">
        <v>107910</v>
      </c>
      <c r="E5389">
        <v>108275</v>
      </c>
    </row>
    <row r="5390" spans="1:5" x14ac:dyDescent="0.25">
      <c r="A5390" s="2">
        <v>44967.625</v>
      </c>
      <c r="B5390">
        <v>107990</v>
      </c>
      <c r="C5390">
        <v>108260</v>
      </c>
      <c r="D5390">
        <v>107850</v>
      </c>
      <c r="E5390">
        <v>107985</v>
      </c>
    </row>
    <row r="5391" spans="1:5" x14ac:dyDescent="0.25">
      <c r="A5391" s="2">
        <v>44967.583333333336</v>
      </c>
      <c r="B5391">
        <v>107890</v>
      </c>
      <c r="C5391">
        <v>108060</v>
      </c>
      <c r="D5391">
        <v>107770</v>
      </c>
      <c r="E5391">
        <v>107995</v>
      </c>
    </row>
    <row r="5392" spans="1:5" x14ac:dyDescent="0.25">
      <c r="A5392" s="2">
        <v>44967.541666666664</v>
      </c>
      <c r="B5392">
        <v>107915</v>
      </c>
      <c r="C5392">
        <v>108130</v>
      </c>
      <c r="D5392">
        <v>107720</v>
      </c>
      <c r="E5392">
        <v>107890</v>
      </c>
    </row>
    <row r="5393" spans="1:5" x14ac:dyDescent="0.25">
      <c r="A5393" s="2">
        <v>44967.5</v>
      </c>
      <c r="B5393">
        <v>108115</v>
      </c>
      <c r="C5393">
        <v>108300</v>
      </c>
      <c r="D5393">
        <v>107815</v>
      </c>
      <c r="E5393">
        <v>107915</v>
      </c>
    </row>
    <row r="5394" spans="1:5" x14ac:dyDescent="0.25">
      <c r="A5394" s="2">
        <v>44967.458333333336</v>
      </c>
      <c r="B5394">
        <v>108575</v>
      </c>
      <c r="C5394">
        <v>108675</v>
      </c>
      <c r="D5394">
        <v>107895</v>
      </c>
      <c r="E5394">
        <v>108120</v>
      </c>
    </row>
    <row r="5395" spans="1:5" x14ac:dyDescent="0.25">
      <c r="A5395" s="2">
        <v>44967.416666666664</v>
      </c>
      <c r="B5395">
        <v>107425</v>
      </c>
      <c r="C5395">
        <v>108800</v>
      </c>
      <c r="D5395">
        <v>107380</v>
      </c>
      <c r="E5395">
        <v>108575</v>
      </c>
    </row>
    <row r="5396" spans="1:5" x14ac:dyDescent="0.25">
      <c r="A5396" s="2">
        <v>44967.375</v>
      </c>
      <c r="B5396">
        <v>107650</v>
      </c>
      <c r="C5396">
        <v>107770</v>
      </c>
      <c r="D5396">
        <v>107120</v>
      </c>
      <c r="E5396">
        <v>107425</v>
      </c>
    </row>
    <row r="5397" spans="1:5" x14ac:dyDescent="0.25">
      <c r="A5397" s="2">
        <v>44966.75</v>
      </c>
      <c r="B5397">
        <v>108340</v>
      </c>
      <c r="C5397">
        <v>108460</v>
      </c>
      <c r="D5397">
        <v>107975</v>
      </c>
      <c r="E5397">
        <v>108095</v>
      </c>
    </row>
    <row r="5398" spans="1:5" x14ac:dyDescent="0.25">
      <c r="A5398" s="2">
        <v>44966.708333333336</v>
      </c>
      <c r="B5398">
        <v>108330</v>
      </c>
      <c r="C5398">
        <v>108405</v>
      </c>
      <c r="D5398">
        <v>107920</v>
      </c>
      <c r="E5398">
        <v>108340</v>
      </c>
    </row>
    <row r="5399" spans="1:5" x14ac:dyDescent="0.25">
      <c r="A5399" s="2">
        <v>44966.666666666664</v>
      </c>
      <c r="B5399">
        <v>108545</v>
      </c>
      <c r="C5399">
        <v>108655</v>
      </c>
      <c r="D5399">
        <v>108250</v>
      </c>
      <c r="E5399">
        <v>108325</v>
      </c>
    </row>
    <row r="5400" spans="1:5" x14ac:dyDescent="0.25">
      <c r="A5400" s="2">
        <v>44966.625</v>
      </c>
      <c r="B5400">
        <v>109060</v>
      </c>
      <c r="C5400">
        <v>109075</v>
      </c>
      <c r="D5400">
        <v>108360</v>
      </c>
      <c r="E5400">
        <v>108545</v>
      </c>
    </row>
    <row r="5401" spans="1:5" x14ac:dyDescent="0.25">
      <c r="A5401" s="2">
        <v>44966.583333333336</v>
      </c>
      <c r="B5401">
        <v>108870</v>
      </c>
      <c r="C5401">
        <v>109455</v>
      </c>
      <c r="D5401">
        <v>108825</v>
      </c>
      <c r="E5401">
        <v>109060</v>
      </c>
    </row>
    <row r="5402" spans="1:5" x14ac:dyDescent="0.25">
      <c r="A5402" s="2">
        <v>44966.541666666664</v>
      </c>
      <c r="B5402">
        <v>109000</v>
      </c>
      <c r="C5402">
        <v>109115</v>
      </c>
      <c r="D5402">
        <v>108540</v>
      </c>
      <c r="E5402">
        <v>108870</v>
      </c>
    </row>
    <row r="5403" spans="1:5" x14ac:dyDescent="0.25">
      <c r="A5403" s="2">
        <v>44966.5</v>
      </c>
      <c r="B5403">
        <v>108755</v>
      </c>
      <c r="C5403">
        <v>109185</v>
      </c>
      <c r="D5403">
        <v>108665</v>
      </c>
      <c r="E5403">
        <v>109000</v>
      </c>
    </row>
    <row r="5404" spans="1:5" x14ac:dyDescent="0.25">
      <c r="A5404" s="2">
        <v>44966.458333333336</v>
      </c>
      <c r="B5404">
        <v>110155</v>
      </c>
      <c r="C5404">
        <v>110215</v>
      </c>
      <c r="D5404">
        <v>108720</v>
      </c>
      <c r="E5404">
        <v>108755</v>
      </c>
    </row>
    <row r="5405" spans="1:5" x14ac:dyDescent="0.25">
      <c r="A5405" s="2">
        <v>44966.416666666664</v>
      </c>
      <c r="B5405">
        <v>110170</v>
      </c>
      <c r="C5405">
        <v>110175</v>
      </c>
      <c r="D5405">
        <v>109555</v>
      </c>
      <c r="E5405">
        <v>110160</v>
      </c>
    </row>
    <row r="5406" spans="1:5" x14ac:dyDescent="0.25">
      <c r="A5406" s="2">
        <v>44966.375</v>
      </c>
      <c r="B5406">
        <v>110845</v>
      </c>
      <c r="C5406">
        <v>110870</v>
      </c>
      <c r="D5406">
        <v>110040</v>
      </c>
      <c r="E5406">
        <v>110165</v>
      </c>
    </row>
    <row r="5407" spans="1:5" x14ac:dyDescent="0.25">
      <c r="A5407" s="2">
        <v>44965.75</v>
      </c>
      <c r="B5407">
        <v>110030</v>
      </c>
      <c r="C5407">
        <v>110440</v>
      </c>
      <c r="D5407">
        <v>110000</v>
      </c>
      <c r="E5407">
        <v>110440</v>
      </c>
    </row>
    <row r="5408" spans="1:5" x14ac:dyDescent="0.25">
      <c r="A5408" s="2">
        <v>44965.708333333336</v>
      </c>
      <c r="B5408">
        <v>110265</v>
      </c>
      <c r="C5408">
        <v>110295</v>
      </c>
      <c r="D5408">
        <v>109880</v>
      </c>
      <c r="E5408">
        <v>110030</v>
      </c>
    </row>
    <row r="5409" spans="1:5" x14ac:dyDescent="0.25">
      <c r="A5409" s="2">
        <v>44965.666666666664</v>
      </c>
      <c r="B5409">
        <v>109830</v>
      </c>
      <c r="C5409">
        <v>110485</v>
      </c>
      <c r="D5409">
        <v>109755</v>
      </c>
      <c r="E5409">
        <v>110265</v>
      </c>
    </row>
    <row r="5410" spans="1:5" x14ac:dyDescent="0.25">
      <c r="A5410" s="2">
        <v>44965.625</v>
      </c>
      <c r="B5410">
        <v>109180</v>
      </c>
      <c r="C5410">
        <v>110035</v>
      </c>
      <c r="D5410">
        <v>109165</v>
      </c>
      <c r="E5410">
        <v>109835</v>
      </c>
    </row>
    <row r="5411" spans="1:5" x14ac:dyDescent="0.25">
      <c r="A5411" s="2">
        <v>44965.583333333336</v>
      </c>
      <c r="B5411">
        <v>109165</v>
      </c>
      <c r="C5411">
        <v>109365</v>
      </c>
      <c r="D5411">
        <v>108865</v>
      </c>
      <c r="E5411">
        <v>109180</v>
      </c>
    </row>
    <row r="5412" spans="1:5" x14ac:dyDescent="0.25">
      <c r="A5412" s="2">
        <v>44965.541666666664</v>
      </c>
      <c r="B5412">
        <v>109090</v>
      </c>
      <c r="C5412">
        <v>109480</v>
      </c>
      <c r="D5412">
        <v>108650</v>
      </c>
      <c r="E5412">
        <v>109160</v>
      </c>
    </row>
    <row r="5413" spans="1:5" x14ac:dyDescent="0.25">
      <c r="A5413" s="2">
        <v>44965.5</v>
      </c>
      <c r="B5413">
        <v>109275</v>
      </c>
      <c r="C5413">
        <v>109510</v>
      </c>
      <c r="D5413">
        <v>108820</v>
      </c>
      <c r="E5413">
        <v>109090</v>
      </c>
    </row>
    <row r="5414" spans="1:5" x14ac:dyDescent="0.25">
      <c r="A5414" s="2">
        <v>44965.458333333336</v>
      </c>
      <c r="B5414">
        <v>108890</v>
      </c>
      <c r="C5414">
        <v>109555</v>
      </c>
      <c r="D5414">
        <v>108530</v>
      </c>
      <c r="E5414">
        <v>109275</v>
      </c>
    </row>
    <row r="5415" spans="1:5" x14ac:dyDescent="0.25">
      <c r="A5415" s="2">
        <v>44965.416666666664</v>
      </c>
      <c r="B5415">
        <v>108955</v>
      </c>
      <c r="C5415">
        <v>109155</v>
      </c>
      <c r="D5415">
        <v>108615</v>
      </c>
      <c r="E5415">
        <v>108885</v>
      </c>
    </row>
    <row r="5416" spans="1:5" x14ac:dyDescent="0.25">
      <c r="A5416" s="2">
        <v>44965.375</v>
      </c>
      <c r="B5416">
        <v>108500</v>
      </c>
      <c r="C5416">
        <v>109275</v>
      </c>
      <c r="D5416">
        <v>108450</v>
      </c>
      <c r="E5416">
        <v>108960</v>
      </c>
    </row>
    <row r="5417" spans="1:5" x14ac:dyDescent="0.25">
      <c r="A5417" s="2">
        <v>44964.75</v>
      </c>
      <c r="B5417">
        <v>108150</v>
      </c>
      <c r="C5417">
        <v>108165</v>
      </c>
      <c r="D5417">
        <v>107835</v>
      </c>
      <c r="E5417">
        <v>108100</v>
      </c>
    </row>
    <row r="5418" spans="1:5" x14ac:dyDescent="0.25">
      <c r="A5418" s="2">
        <v>44964.708333333336</v>
      </c>
      <c r="B5418">
        <v>108075</v>
      </c>
      <c r="C5418">
        <v>108345</v>
      </c>
      <c r="D5418">
        <v>107970</v>
      </c>
      <c r="E5418">
        <v>108155</v>
      </c>
    </row>
    <row r="5419" spans="1:5" x14ac:dyDescent="0.25">
      <c r="A5419" s="2">
        <v>44964.666666666664</v>
      </c>
      <c r="B5419">
        <v>107840</v>
      </c>
      <c r="C5419">
        <v>108440</v>
      </c>
      <c r="D5419">
        <v>107825</v>
      </c>
      <c r="E5419">
        <v>108075</v>
      </c>
    </row>
    <row r="5420" spans="1:5" x14ac:dyDescent="0.25">
      <c r="A5420" s="2">
        <v>44964.625</v>
      </c>
      <c r="B5420">
        <v>108575</v>
      </c>
      <c r="C5420">
        <v>108640</v>
      </c>
      <c r="D5420">
        <v>107435</v>
      </c>
      <c r="E5420">
        <v>107845</v>
      </c>
    </row>
    <row r="5421" spans="1:5" x14ac:dyDescent="0.25">
      <c r="A5421" s="2">
        <v>44964.583333333336</v>
      </c>
      <c r="B5421">
        <v>108035</v>
      </c>
      <c r="C5421">
        <v>108755</v>
      </c>
      <c r="D5421">
        <v>107725</v>
      </c>
      <c r="E5421">
        <v>108575</v>
      </c>
    </row>
    <row r="5422" spans="1:5" x14ac:dyDescent="0.25">
      <c r="A5422" s="2">
        <v>44964.541666666664</v>
      </c>
      <c r="B5422">
        <v>108090</v>
      </c>
      <c r="C5422">
        <v>108300</v>
      </c>
      <c r="D5422">
        <v>107955</v>
      </c>
      <c r="E5422">
        <v>108040</v>
      </c>
    </row>
    <row r="5423" spans="1:5" x14ac:dyDescent="0.25">
      <c r="A5423" s="2">
        <v>44964.5</v>
      </c>
      <c r="B5423">
        <v>108585</v>
      </c>
      <c r="C5423">
        <v>108615</v>
      </c>
      <c r="D5423">
        <v>107850</v>
      </c>
      <c r="E5423">
        <v>108095</v>
      </c>
    </row>
    <row r="5424" spans="1:5" x14ac:dyDescent="0.25">
      <c r="A5424" s="2">
        <v>44964.458333333336</v>
      </c>
      <c r="B5424">
        <v>108895</v>
      </c>
      <c r="C5424">
        <v>109105</v>
      </c>
      <c r="D5424">
        <v>108220</v>
      </c>
      <c r="E5424">
        <v>108585</v>
      </c>
    </row>
    <row r="5425" spans="1:5" x14ac:dyDescent="0.25">
      <c r="A5425" s="2">
        <v>44964.416666666664</v>
      </c>
      <c r="B5425">
        <v>109145</v>
      </c>
      <c r="C5425">
        <v>109260</v>
      </c>
      <c r="D5425">
        <v>108280</v>
      </c>
      <c r="E5425">
        <v>108900</v>
      </c>
    </row>
    <row r="5426" spans="1:5" x14ac:dyDescent="0.25">
      <c r="A5426" s="2">
        <v>44964.375</v>
      </c>
      <c r="B5426">
        <v>109355</v>
      </c>
      <c r="C5426">
        <v>109695</v>
      </c>
      <c r="D5426">
        <v>109075</v>
      </c>
      <c r="E5426">
        <v>109145</v>
      </c>
    </row>
    <row r="5427" spans="1:5" x14ac:dyDescent="0.25">
      <c r="A5427" s="2">
        <v>44963.75</v>
      </c>
      <c r="B5427">
        <v>108960</v>
      </c>
      <c r="C5427">
        <v>109260</v>
      </c>
      <c r="D5427">
        <v>108830</v>
      </c>
      <c r="E5427">
        <v>109000</v>
      </c>
    </row>
    <row r="5428" spans="1:5" x14ac:dyDescent="0.25">
      <c r="A5428" s="2">
        <v>44963.708333333336</v>
      </c>
      <c r="B5428">
        <v>108820</v>
      </c>
      <c r="C5428">
        <v>109140</v>
      </c>
      <c r="D5428">
        <v>108555</v>
      </c>
      <c r="E5428">
        <v>108960</v>
      </c>
    </row>
    <row r="5429" spans="1:5" x14ac:dyDescent="0.25">
      <c r="A5429" s="2">
        <v>44963.666666666664</v>
      </c>
      <c r="B5429">
        <v>108705</v>
      </c>
      <c r="C5429">
        <v>109015</v>
      </c>
      <c r="D5429">
        <v>108630</v>
      </c>
      <c r="E5429">
        <v>108825</v>
      </c>
    </row>
    <row r="5430" spans="1:5" x14ac:dyDescent="0.25">
      <c r="A5430" s="2">
        <v>44963.625</v>
      </c>
      <c r="B5430">
        <v>108300</v>
      </c>
      <c r="C5430">
        <v>108765</v>
      </c>
      <c r="D5430">
        <v>108105</v>
      </c>
      <c r="E5430">
        <v>108705</v>
      </c>
    </row>
    <row r="5431" spans="1:5" x14ac:dyDescent="0.25">
      <c r="A5431" s="2">
        <v>44963.583333333336</v>
      </c>
      <c r="B5431">
        <v>108295</v>
      </c>
      <c r="C5431">
        <v>108480</v>
      </c>
      <c r="D5431">
        <v>108195</v>
      </c>
      <c r="E5431">
        <v>108300</v>
      </c>
    </row>
    <row r="5432" spans="1:5" x14ac:dyDescent="0.25">
      <c r="A5432" s="2">
        <v>44963.541666666664</v>
      </c>
      <c r="B5432">
        <v>108225</v>
      </c>
      <c r="C5432">
        <v>108625</v>
      </c>
      <c r="D5432">
        <v>108130</v>
      </c>
      <c r="E5432">
        <v>108300</v>
      </c>
    </row>
    <row r="5433" spans="1:5" x14ac:dyDescent="0.25">
      <c r="A5433" s="2">
        <v>44963.5</v>
      </c>
      <c r="B5433">
        <v>108105</v>
      </c>
      <c r="C5433">
        <v>108270</v>
      </c>
      <c r="D5433">
        <v>107700</v>
      </c>
      <c r="E5433">
        <v>108225</v>
      </c>
    </row>
    <row r="5434" spans="1:5" x14ac:dyDescent="0.25">
      <c r="A5434" s="2">
        <v>44963.458333333336</v>
      </c>
      <c r="B5434">
        <v>108285</v>
      </c>
      <c r="C5434">
        <v>108575</v>
      </c>
      <c r="D5434">
        <v>107795</v>
      </c>
      <c r="E5434">
        <v>108105</v>
      </c>
    </row>
    <row r="5435" spans="1:5" x14ac:dyDescent="0.25">
      <c r="A5435" s="2">
        <v>44963.416666666664</v>
      </c>
      <c r="B5435">
        <v>108395</v>
      </c>
      <c r="C5435">
        <v>108840</v>
      </c>
      <c r="D5435">
        <v>107995</v>
      </c>
      <c r="E5435">
        <v>108290</v>
      </c>
    </row>
    <row r="5436" spans="1:5" x14ac:dyDescent="0.25">
      <c r="A5436" s="2">
        <v>44963.375</v>
      </c>
      <c r="B5436">
        <v>108350</v>
      </c>
      <c r="C5436">
        <v>108550</v>
      </c>
      <c r="D5436">
        <v>108115</v>
      </c>
      <c r="E5436">
        <v>108395</v>
      </c>
    </row>
    <row r="5437" spans="1:5" x14ac:dyDescent="0.25">
      <c r="A5437" s="2">
        <v>44960.75</v>
      </c>
      <c r="B5437">
        <v>108920</v>
      </c>
      <c r="C5437">
        <v>108975</v>
      </c>
      <c r="D5437">
        <v>108705</v>
      </c>
      <c r="E5437">
        <v>108830</v>
      </c>
    </row>
    <row r="5438" spans="1:5" x14ac:dyDescent="0.25">
      <c r="A5438" s="2">
        <v>44960.708333333336</v>
      </c>
      <c r="B5438">
        <v>108715</v>
      </c>
      <c r="C5438">
        <v>109080</v>
      </c>
      <c r="D5438">
        <v>108465</v>
      </c>
      <c r="E5438">
        <v>108920</v>
      </c>
    </row>
    <row r="5439" spans="1:5" x14ac:dyDescent="0.25">
      <c r="A5439" s="2">
        <v>44960.666666666664</v>
      </c>
      <c r="B5439">
        <v>109460</v>
      </c>
      <c r="C5439">
        <v>109525</v>
      </c>
      <c r="D5439">
        <v>108625</v>
      </c>
      <c r="E5439">
        <v>108715</v>
      </c>
    </row>
    <row r="5440" spans="1:5" x14ac:dyDescent="0.25">
      <c r="A5440" s="2">
        <v>44960.625</v>
      </c>
      <c r="B5440">
        <v>109825</v>
      </c>
      <c r="C5440">
        <v>109840</v>
      </c>
      <c r="D5440">
        <v>109170</v>
      </c>
      <c r="E5440">
        <v>109455</v>
      </c>
    </row>
    <row r="5441" spans="1:5" x14ac:dyDescent="0.25">
      <c r="A5441" s="2">
        <v>44960.583333333336</v>
      </c>
      <c r="B5441">
        <v>109885</v>
      </c>
      <c r="C5441">
        <v>110180</v>
      </c>
      <c r="D5441">
        <v>109730</v>
      </c>
      <c r="E5441">
        <v>109820</v>
      </c>
    </row>
    <row r="5442" spans="1:5" x14ac:dyDescent="0.25">
      <c r="A5442" s="2">
        <v>44960.541666666664</v>
      </c>
      <c r="B5442">
        <v>110160</v>
      </c>
      <c r="C5442">
        <v>110320</v>
      </c>
      <c r="D5442">
        <v>109835</v>
      </c>
      <c r="E5442">
        <v>109890</v>
      </c>
    </row>
    <row r="5443" spans="1:5" x14ac:dyDescent="0.25">
      <c r="A5443" s="2">
        <v>44960.5</v>
      </c>
      <c r="B5443">
        <v>110510</v>
      </c>
      <c r="C5443">
        <v>110770</v>
      </c>
      <c r="D5443">
        <v>109945</v>
      </c>
      <c r="E5443">
        <v>110160</v>
      </c>
    </row>
    <row r="5444" spans="1:5" x14ac:dyDescent="0.25">
      <c r="A5444" s="2">
        <v>44960.458333333336</v>
      </c>
      <c r="B5444">
        <v>110095</v>
      </c>
      <c r="C5444">
        <v>110965</v>
      </c>
      <c r="D5444">
        <v>110040</v>
      </c>
      <c r="E5444">
        <v>110520</v>
      </c>
    </row>
    <row r="5445" spans="1:5" x14ac:dyDescent="0.25">
      <c r="A5445" s="2">
        <v>44960.416666666664</v>
      </c>
      <c r="B5445">
        <v>109975</v>
      </c>
      <c r="C5445">
        <v>110420</v>
      </c>
      <c r="D5445">
        <v>109375</v>
      </c>
      <c r="E5445">
        <v>110095</v>
      </c>
    </row>
    <row r="5446" spans="1:5" x14ac:dyDescent="0.25">
      <c r="A5446" s="2">
        <v>44960.375</v>
      </c>
      <c r="B5446">
        <v>109850</v>
      </c>
      <c r="C5446">
        <v>110150</v>
      </c>
      <c r="D5446">
        <v>109405</v>
      </c>
      <c r="E5446">
        <v>109970</v>
      </c>
    </row>
    <row r="5447" spans="1:5" x14ac:dyDescent="0.25">
      <c r="A5447" s="2">
        <v>44959.75</v>
      </c>
      <c r="B5447">
        <v>110455</v>
      </c>
      <c r="C5447">
        <v>110575</v>
      </c>
      <c r="D5447">
        <v>110220</v>
      </c>
      <c r="E5447">
        <v>110365</v>
      </c>
    </row>
    <row r="5448" spans="1:5" x14ac:dyDescent="0.25">
      <c r="A5448" s="2">
        <v>44959.708333333336</v>
      </c>
      <c r="B5448">
        <v>110520</v>
      </c>
      <c r="C5448">
        <v>110560</v>
      </c>
      <c r="D5448">
        <v>110100</v>
      </c>
      <c r="E5448">
        <v>110455</v>
      </c>
    </row>
    <row r="5449" spans="1:5" x14ac:dyDescent="0.25">
      <c r="A5449" s="2">
        <v>44959.666666666664</v>
      </c>
      <c r="B5449">
        <v>111275</v>
      </c>
      <c r="C5449">
        <v>111550</v>
      </c>
      <c r="D5449">
        <v>110365</v>
      </c>
      <c r="E5449">
        <v>110515</v>
      </c>
    </row>
    <row r="5450" spans="1:5" x14ac:dyDescent="0.25">
      <c r="A5450" s="2">
        <v>44959.625</v>
      </c>
      <c r="B5450">
        <v>111750</v>
      </c>
      <c r="C5450">
        <v>111825</v>
      </c>
      <c r="D5450">
        <v>111195</v>
      </c>
      <c r="E5450">
        <v>111275</v>
      </c>
    </row>
    <row r="5451" spans="1:5" x14ac:dyDescent="0.25">
      <c r="A5451" s="2">
        <v>44959.583333333336</v>
      </c>
      <c r="B5451">
        <v>111675</v>
      </c>
      <c r="C5451">
        <v>111875</v>
      </c>
      <c r="D5451">
        <v>111555</v>
      </c>
      <c r="E5451">
        <v>111750</v>
      </c>
    </row>
    <row r="5452" spans="1:5" x14ac:dyDescent="0.25">
      <c r="A5452" s="2">
        <v>44959.541666666664</v>
      </c>
      <c r="B5452">
        <v>111620</v>
      </c>
      <c r="C5452">
        <v>111755</v>
      </c>
      <c r="D5452">
        <v>111285</v>
      </c>
      <c r="E5452">
        <v>111675</v>
      </c>
    </row>
    <row r="5453" spans="1:5" x14ac:dyDescent="0.25">
      <c r="A5453" s="2">
        <v>44959.5</v>
      </c>
      <c r="B5453">
        <v>111825</v>
      </c>
      <c r="C5453">
        <v>111910</v>
      </c>
      <c r="D5453">
        <v>110865</v>
      </c>
      <c r="E5453">
        <v>111620</v>
      </c>
    </row>
    <row r="5454" spans="1:5" x14ac:dyDescent="0.25">
      <c r="A5454" s="2">
        <v>44959.458333333336</v>
      </c>
      <c r="B5454">
        <v>112980</v>
      </c>
      <c r="C5454">
        <v>113120</v>
      </c>
      <c r="D5454">
        <v>111675</v>
      </c>
      <c r="E5454">
        <v>111825</v>
      </c>
    </row>
    <row r="5455" spans="1:5" x14ac:dyDescent="0.25">
      <c r="A5455" s="2">
        <v>44959.416666666664</v>
      </c>
      <c r="B5455">
        <v>111545</v>
      </c>
      <c r="C5455">
        <v>113445</v>
      </c>
      <c r="D5455">
        <v>111510</v>
      </c>
      <c r="E5455">
        <v>112975</v>
      </c>
    </row>
    <row r="5456" spans="1:5" x14ac:dyDescent="0.25">
      <c r="A5456" s="2">
        <v>44959.375</v>
      </c>
      <c r="B5456">
        <v>112100</v>
      </c>
      <c r="C5456">
        <v>112160</v>
      </c>
      <c r="D5456">
        <v>110995</v>
      </c>
      <c r="E5456">
        <v>111540</v>
      </c>
    </row>
    <row r="5457" spans="1:5" x14ac:dyDescent="0.25">
      <c r="A5457" s="2">
        <v>44958.75</v>
      </c>
      <c r="B5457">
        <v>112480</v>
      </c>
      <c r="C5457">
        <v>112800</v>
      </c>
      <c r="D5457">
        <v>112275</v>
      </c>
      <c r="E5457">
        <v>112730</v>
      </c>
    </row>
    <row r="5458" spans="1:5" x14ac:dyDescent="0.25">
      <c r="A5458" s="2">
        <v>44958.708333333336</v>
      </c>
      <c r="B5458">
        <v>112280</v>
      </c>
      <c r="C5458">
        <v>113040</v>
      </c>
      <c r="D5458">
        <v>112240</v>
      </c>
      <c r="E5458">
        <v>112480</v>
      </c>
    </row>
    <row r="5459" spans="1:5" x14ac:dyDescent="0.25">
      <c r="A5459" s="2">
        <v>44958.666666666664</v>
      </c>
      <c r="B5459">
        <v>111790</v>
      </c>
      <c r="C5459">
        <v>112545</v>
      </c>
      <c r="D5459">
        <v>111415</v>
      </c>
      <c r="E5459">
        <v>112280</v>
      </c>
    </row>
    <row r="5460" spans="1:5" x14ac:dyDescent="0.25">
      <c r="A5460" s="2">
        <v>44958.625</v>
      </c>
      <c r="B5460">
        <v>111455</v>
      </c>
      <c r="C5460">
        <v>111900</v>
      </c>
      <c r="D5460">
        <v>111365</v>
      </c>
      <c r="E5460">
        <v>111790</v>
      </c>
    </row>
    <row r="5461" spans="1:5" x14ac:dyDescent="0.25">
      <c r="A5461" s="2">
        <v>44958.583333333336</v>
      </c>
      <c r="B5461">
        <v>112110</v>
      </c>
      <c r="C5461">
        <v>112225</v>
      </c>
      <c r="D5461">
        <v>111155</v>
      </c>
      <c r="E5461">
        <v>111450</v>
      </c>
    </row>
    <row r="5462" spans="1:5" x14ac:dyDescent="0.25">
      <c r="A5462" s="2">
        <v>44958.541666666664</v>
      </c>
      <c r="B5462">
        <v>112185</v>
      </c>
      <c r="C5462">
        <v>112465</v>
      </c>
      <c r="D5462">
        <v>112065</v>
      </c>
      <c r="E5462">
        <v>112115</v>
      </c>
    </row>
    <row r="5463" spans="1:5" x14ac:dyDescent="0.25">
      <c r="A5463" s="2">
        <v>44958.5</v>
      </c>
      <c r="B5463">
        <v>112560</v>
      </c>
      <c r="C5463">
        <v>112580</v>
      </c>
      <c r="D5463">
        <v>112050</v>
      </c>
      <c r="E5463">
        <v>112190</v>
      </c>
    </row>
    <row r="5464" spans="1:5" x14ac:dyDescent="0.25">
      <c r="A5464" s="2">
        <v>44958.458333333336</v>
      </c>
      <c r="B5464">
        <v>113055</v>
      </c>
      <c r="C5464">
        <v>113170</v>
      </c>
      <c r="D5464">
        <v>112475</v>
      </c>
      <c r="E5464">
        <v>112555</v>
      </c>
    </row>
    <row r="5465" spans="1:5" x14ac:dyDescent="0.25">
      <c r="A5465" s="2">
        <v>44958.416666666664</v>
      </c>
      <c r="B5465">
        <v>113775</v>
      </c>
      <c r="C5465">
        <v>114110</v>
      </c>
      <c r="D5465">
        <v>113000</v>
      </c>
      <c r="E5465">
        <v>113050</v>
      </c>
    </row>
    <row r="5466" spans="1:5" x14ac:dyDescent="0.25">
      <c r="A5466" s="2">
        <v>44958.375</v>
      </c>
      <c r="B5466">
        <v>113860</v>
      </c>
      <c r="C5466">
        <v>114080</v>
      </c>
      <c r="D5466">
        <v>113640</v>
      </c>
      <c r="E5466">
        <v>113775</v>
      </c>
    </row>
    <row r="5467" spans="1:5" x14ac:dyDescent="0.25">
      <c r="A5467" s="2">
        <v>44957.75</v>
      </c>
      <c r="B5467">
        <v>114240</v>
      </c>
      <c r="C5467">
        <v>114260</v>
      </c>
      <c r="D5467">
        <v>113920</v>
      </c>
      <c r="E5467">
        <v>113980</v>
      </c>
    </row>
    <row r="5468" spans="1:5" x14ac:dyDescent="0.25">
      <c r="A5468" s="2">
        <v>44957.708333333336</v>
      </c>
      <c r="B5468">
        <v>114040</v>
      </c>
      <c r="C5468">
        <v>114265</v>
      </c>
      <c r="D5468">
        <v>114005</v>
      </c>
      <c r="E5468">
        <v>114240</v>
      </c>
    </row>
    <row r="5469" spans="1:5" x14ac:dyDescent="0.25">
      <c r="A5469" s="2">
        <v>44957.666666666664</v>
      </c>
      <c r="B5469">
        <v>113875</v>
      </c>
      <c r="C5469">
        <v>114170</v>
      </c>
      <c r="D5469">
        <v>113850</v>
      </c>
      <c r="E5469">
        <v>114035</v>
      </c>
    </row>
    <row r="5470" spans="1:5" x14ac:dyDescent="0.25">
      <c r="A5470" s="2">
        <v>44957.625</v>
      </c>
      <c r="B5470">
        <v>113765</v>
      </c>
      <c r="C5470">
        <v>114015</v>
      </c>
      <c r="D5470">
        <v>113705</v>
      </c>
      <c r="E5470">
        <v>113870</v>
      </c>
    </row>
    <row r="5471" spans="1:5" x14ac:dyDescent="0.25">
      <c r="A5471" s="2">
        <v>44957.583333333336</v>
      </c>
      <c r="B5471">
        <v>113745</v>
      </c>
      <c r="C5471">
        <v>113940</v>
      </c>
      <c r="D5471">
        <v>113725</v>
      </c>
      <c r="E5471">
        <v>113760</v>
      </c>
    </row>
    <row r="5472" spans="1:5" x14ac:dyDescent="0.25">
      <c r="A5472" s="2">
        <v>44957.541666666664</v>
      </c>
      <c r="B5472">
        <v>113920</v>
      </c>
      <c r="C5472">
        <v>113965</v>
      </c>
      <c r="D5472">
        <v>113535</v>
      </c>
      <c r="E5472">
        <v>113745</v>
      </c>
    </row>
    <row r="5473" spans="1:5" x14ac:dyDescent="0.25">
      <c r="A5473" s="2">
        <v>44957.5</v>
      </c>
      <c r="B5473">
        <v>113840</v>
      </c>
      <c r="C5473">
        <v>114050</v>
      </c>
      <c r="D5473">
        <v>113570</v>
      </c>
      <c r="E5473">
        <v>113915</v>
      </c>
    </row>
    <row r="5474" spans="1:5" x14ac:dyDescent="0.25">
      <c r="A5474" s="2">
        <v>44957.458333333336</v>
      </c>
      <c r="B5474">
        <v>113420</v>
      </c>
      <c r="C5474">
        <v>114095</v>
      </c>
      <c r="D5474">
        <v>113420</v>
      </c>
      <c r="E5474">
        <v>113835</v>
      </c>
    </row>
    <row r="5475" spans="1:5" x14ac:dyDescent="0.25">
      <c r="A5475" s="2">
        <v>44957.416666666664</v>
      </c>
      <c r="B5475">
        <v>112820</v>
      </c>
      <c r="C5475">
        <v>113505</v>
      </c>
      <c r="D5475">
        <v>112725</v>
      </c>
      <c r="E5475">
        <v>113425</v>
      </c>
    </row>
    <row r="5476" spans="1:5" x14ac:dyDescent="0.25">
      <c r="A5476" s="2">
        <v>44957.375</v>
      </c>
      <c r="B5476">
        <v>112655</v>
      </c>
      <c r="C5476">
        <v>112995</v>
      </c>
      <c r="D5476">
        <v>112490</v>
      </c>
      <c r="E5476">
        <v>112815</v>
      </c>
    </row>
    <row r="5477" spans="1:5" x14ac:dyDescent="0.25">
      <c r="A5477" s="2">
        <v>44956.75</v>
      </c>
      <c r="B5477">
        <v>112725</v>
      </c>
      <c r="C5477">
        <v>113090</v>
      </c>
      <c r="D5477">
        <v>112725</v>
      </c>
      <c r="E5477">
        <v>113065</v>
      </c>
    </row>
    <row r="5478" spans="1:5" x14ac:dyDescent="0.25">
      <c r="A5478" s="2">
        <v>44956.708333333336</v>
      </c>
      <c r="B5478">
        <v>112545</v>
      </c>
      <c r="C5478">
        <v>112765</v>
      </c>
      <c r="D5478">
        <v>112415</v>
      </c>
      <c r="E5478">
        <v>112725</v>
      </c>
    </row>
    <row r="5479" spans="1:5" x14ac:dyDescent="0.25">
      <c r="A5479" s="2">
        <v>44956.666666666664</v>
      </c>
      <c r="B5479">
        <v>112840</v>
      </c>
      <c r="C5479">
        <v>112950</v>
      </c>
      <c r="D5479">
        <v>112375</v>
      </c>
      <c r="E5479">
        <v>112540</v>
      </c>
    </row>
    <row r="5480" spans="1:5" x14ac:dyDescent="0.25">
      <c r="A5480" s="2">
        <v>44956.625</v>
      </c>
      <c r="B5480">
        <v>112870</v>
      </c>
      <c r="C5480">
        <v>113195</v>
      </c>
      <c r="D5480">
        <v>112660</v>
      </c>
      <c r="E5480">
        <v>112835</v>
      </c>
    </row>
    <row r="5481" spans="1:5" x14ac:dyDescent="0.25">
      <c r="A5481" s="2">
        <v>44956.583333333336</v>
      </c>
      <c r="B5481">
        <v>112825</v>
      </c>
      <c r="C5481">
        <v>112970</v>
      </c>
      <c r="D5481">
        <v>112670</v>
      </c>
      <c r="E5481">
        <v>112865</v>
      </c>
    </row>
    <row r="5482" spans="1:5" x14ac:dyDescent="0.25">
      <c r="A5482" s="2">
        <v>44956.541666666664</v>
      </c>
      <c r="B5482">
        <v>112870</v>
      </c>
      <c r="C5482">
        <v>112995</v>
      </c>
      <c r="D5482">
        <v>112665</v>
      </c>
      <c r="E5482">
        <v>112825</v>
      </c>
    </row>
    <row r="5483" spans="1:5" x14ac:dyDescent="0.25">
      <c r="A5483" s="2">
        <v>44956.5</v>
      </c>
      <c r="B5483">
        <v>112720</v>
      </c>
      <c r="C5483">
        <v>113220</v>
      </c>
      <c r="D5483">
        <v>112610</v>
      </c>
      <c r="E5483">
        <v>112870</v>
      </c>
    </row>
    <row r="5484" spans="1:5" x14ac:dyDescent="0.25">
      <c r="A5484" s="2">
        <v>44956.458333333336</v>
      </c>
      <c r="B5484">
        <v>113195</v>
      </c>
      <c r="C5484">
        <v>113300</v>
      </c>
      <c r="D5484">
        <v>112690</v>
      </c>
      <c r="E5484">
        <v>112715</v>
      </c>
    </row>
    <row r="5485" spans="1:5" x14ac:dyDescent="0.25">
      <c r="A5485" s="2">
        <v>44956.416666666664</v>
      </c>
      <c r="B5485">
        <v>113400</v>
      </c>
      <c r="C5485">
        <v>113625</v>
      </c>
      <c r="D5485">
        <v>112615</v>
      </c>
      <c r="E5485">
        <v>113200</v>
      </c>
    </row>
    <row r="5486" spans="1:5" x14ac:dyDescent="0.25">
      <c r="A5486" s="2">
        <v>44956.375</v>
      </c>
      <c r="B5486">
        <v>112610</v>
      </c>
      <c r="C5486">
        <v>113445</v>
      </c>
      <c r="D5486">
        <v>112400</v>
      </c>
      <c r="E5486">
        <v>113400</v>
      </c>
    </row>
    <row r="5487" spans="1:5" x14ac:dyDescent="0.25">
      <c r="A5487" s="2">
        <v>44953.75</v>
      </c>
      <c r="B5487">
        <v>113110</v>
      </c>
      <c r="C5487">
        <v>113165</v>
      </c>
      <c r="D5487">
        <v>112825</v>
      </c>
      <c r="E5487">
        <v>112860</v>
      </c>
    </row>
    <row r="5488" spans="1:5" x14ac:dyDescent="0.25">
      <c r="A5488" s="2">
        <v>44953.708333333336</v>
      </c>
      <c r="B5488">
        <v>113040</v>
      </c>
      <c r="C5488">
        <v>113325</v>
      </c>
      <c r="D5488">
        <v>112990</v>
      </c>
      <c r="E5488">
        <v>113115</v>
      </c>
    </row>
    <row r="5489" spans="1:5" x14ac:dyDescent="0.25">
      <c r="A5489" s="2">
        <v>44953.666666666664</v>
      </c>
      <c r="B5489">
        <v>113175</v>
      </c>
      <c r="C5489">
        <v>113270</v>
      </c>
      <c r="D5489">
        <v>112930</v>
      </c>
      <c r="E5489">
        <v>113040</v>
      </c>
    </row>
    <row r="5490" spans="1:5" x14ac:dyDescent="0.25">
      <c r="A5490" s="2">
        <v>44953.625</v>
      </c>
      <c r="B5490">
        <v>113235</v>
      </c>
      <c r="C5490">
        <v>113410</v>
      </c>
      <c r="D5490">
        <v>113050</v>
      </c>
      <c r="E5490">
        <v>113180</v>
      </c>
    </row>
    <row r="5491" spans="1:5" x14ac:dyDescent="0.25">
      <c r="A5491" s="2">
        <v>44953.583333333336</v>
      </c>
      <c r="B5491">
        <v>112995</v>
      </c>
      <c r="C5491">
        <v>113315</v>
      </c>
      <c r="D5491">
        <v>112940</v>
      </c>
      <c r="E5491">
        <v>113235</v>
      </c>
    </row>
    <row r="5492" spans="1:5" x14ac:dyDescent="0.25">
      <c r="A5492" s="2">
        <v>44953.541666666664</v>
      </c>
      <c r="B5492">
        <v>112785</v>
      </c>
      <c r="C5492">
        <v>113060</v>
      </c>
      <c r="D5492">
        <v>112655</v>
      </c>
      <c r="E5492">
        <v>112995</v>
      </c>
    </row>
    <row r="5493" spans="1:5" x14ac:dyDescent="0.25">
      <c r="A5493" s="2">
        <v>44953.5</v>
      </c>
      <c r="B5493">
        <v>113360</v>
      </c>
      <c r="C5493">
        <v>113575</v>
      </c>
      <c r="D5493">
        <v>112625</v>
      </c>
      <c r="E5493">
        <v>112780</v>
      </c>
    </row>
    <row r="5494" spans="1:5" x14ac:dyDescent="0.25">
      <c r="A5494" s="2">
        <v>44953.458333333336</v>
      </c>
      <c r="B5494">
        <v>114230</v>
      </c>
      <c r="C5494">
        <v>114275</v>
      </c>
      <c r="D5494">
        <v>113095</v>
      </c>
      <c r="E5494">
        <v>113355</v>
      </c>
    </row>
    <row r="5495" spans="1:5" x14ac:dyDescent="0.25">
      <c r="A5495" s="2">
        <v>44953.416666666664</v>
      </c>
      <c r="B5495">
        <v>114555</v>
      </c>
      <c r="C5495">
        <v>114755</v>
      </c>
      <c r="D5495">
        <v>114120</v>
      </c>
      <c r="E5495">
        <v>114225</v>
      </c>
    </row>
    <row r="5496" spans="1:5" x14ac:dyDescent="0.25">
      <c r="A5496" s="2">
        <v>44953.375</v>
      </c>
      <c r="B5496">
        <v>114830</v>
      </c>
      <c r="C5496">
        <v>115070</v>
      </c>
      <c r="D5496">
        <v>114430</v>
      </c>
      <c r="E5496">
        <v>114560</v>
      </c>
    </row>
    <row r="5497" spans="1:5" x14ac:dyDescent="0.25">
      <c r="A5497" s="2">
        <v>44952.75</v>
      </c>
      <c r="B5497">
        <v>115065</v>
      </c>
      <c r="C5497">
        <v>115105</v>
      </c>
      <c r="D5497">
        <v>114635</v>
      </c>
      <c r="E5497">
        <v>114635</v>
      </c>
    </row>
    <row r="5498" spans="1:5" x14ac:dyDescent="0.25">
      <c r="A5498" s="2">
        <v>44952.708333333336</v>
      </c>
      <c r="B5498">
        <v>114855</v>
      </c>
      <c r="C5498">
        <v>115125</v>
      </c>
      <c r="D5498">
        <v>114735</v>
      </c>
      <c r="E5498">
        <v>115060</v>
      </c>
    </row>
    <row r="5499" spans="1:5" x14ac:dyDescent="0.25">
      <c r="A5499" s="2">
        <v>44952.666666666664</v>
      </c>
      <c r="B5499">
        <v>114745</v>
      </c>
      <c r="C5499">
        <v>114975</v>
      </c>
      <c r="D5499">
        <v>114685</v>
      </c>
      <c r="E5499">
        <v>114860</v>
      </c>
    </row>
    <row r="5500" spans="1:5" x14ac:dyDescent="0.25">
      <c r="A5500" s="2">
        <v>44952.625</v>
      </c>
      <c r="B5500">
        <v>114595</v>
      </c>
      <c r="C5500">
        <v>115075</v>
      </c>
      <c r="D5500">
        <v>114520</v>
      </c>
      <c r="E5500">
        <v>114745</v>
      </c>
    </row>
    <row r="5501" spans="1:5" x14ac:dyDescent="0.25">
      <c r="A5501" s="2">
        <v>44952.583333333336</v>
      </c>
      <c r="B5501">
        <v>114525</v>
      </c>
      <c r="C5501">
        <v>114775</v>
      </c>
      <c r="D5501">
        <v>114270</v>
      </c>
      <c r="E5501">
        <v>114595</v>
      </c>
    </row>
    <row r="5502" spans="1:5" x14ac:dyDescent="0.25">
      <c r="A5502" s="2">
        <v>44952.541666666664</v>
      </c>
      <c r="B5502">
        <v>114460</v>
      </c>
      <c r="C5502">
        <v>114730</v>
      </c>
      <c r="D5502">
        <v>114375</v>
      </c>
      <c r="E5502">
        <v>114520</v>
      </c>
    </row>
    <row r="5503" spans="1:5" x14ac:dyDescent="0.25">
      <c r="A5503" s="2">
        <v>44952.5</v>
      </c>
      <c r="B5503">
        <v>114675</v>
      </c>
      <c r="C5503">
        <v>114990</v>
      </c>
      <c r="D5503">
        <v>114400</v>
      </c>
      <c r="E5503">
        <v>114460</v>
      </c>
    </row>
    <row r="5504" spans="1:5" x14ac:dyDescent="0.25">
      <c r="A5504" s="2">
        <v>44952.458333333336</v>
      </c>
      <c r="B5504">
        <v>115015</v>
      </c>
      <c r="C5504">
        <v>115470</v>
      </c>
      <c r="D5504">
        <v>114420</v>
      </c>
      <c r="E5504">
        <v>114675</v>
      </c>
    </row>
    <row r="5505" spans="1:5" x14ac:dyDescent="0.25">
      <c r="A5505" s="2">
        <v>44952.416666666664</v>
      </c>
      <c r="B5505">
        <v>115280</v>
      </c>
      <c r="C5505">
        <v>115585</v>
      </c>
      <c r="D5505">
        <v>114680</v>
      </c>
      <c r="E5505">
        <v>115015</v>
      </c>
    </row>
    <row r="5506" spans="1:5" x14ac:dyDescent="0.25">
      <c r="A5506" s="2">
        <v>44952.375</v>
      </c>
      <c r="B5506">
        <v>115045</v>
      </c>
      <c r="C5506">
        <v>115530</v>
      </c>
      <c r="D5506">
        <v>114955</v>
      </c>
      <c r="E5506">
        <v>115280</v>
      </c>
    </row>
    <row r="5507" spans="1:5" x14ac:dyDescent="0.25">
      <c r="A5507" s="2">
        <v>44951.75</v>
      </c>
      <c r="B5507">
        <v>115060</v>
      </c>
      <c r="C5507">
        <v>115295</v>
      </c>
      <c r="D5507">
        <v>115045</v>
      </c>
      <c r="E5507">
        <v>115295</v>
      </c>
    </row>
    <row r="5508" spans="1:5" x14ac:dyDescent="0.25">
      <c r="A5508" s="2">
        <v>44951.708333333336</v>
      </c>
      <c r="B5508">
        <v>115045</v>
      </c>
      <c r="C5508">
        <v>115170</v>
      </c>
      <c r="D5508">
        <v>114920</v>
      </c>
      <c r="E5508">
        <v>115055</v>
      </c>
    </row>
    <row r="5509" spans="1:5" x14ac:dyDescent="0.25">
      <c r="A5509" s="2">
        <v>44951.666666666664</v>
      </c>
      <c r="B5509">
        <v>114615</v>
      </c>
      <c r="C5509">
        <v>115145</v>
      </c>
      <c r="D5509">
        <v>114535</v>
      </c>
      <c r="E5509">
        <v>115045</v>
      </c>
    </row>
    <row r="5510" spans="1:5" x14ac:dyDescent="0.25">
      <c r="A5510" s="2">
        <v>44951.625</v>
      </c>
      <c r="B5510">
        <v>114380</v>
      </c>
      <c r="C5510">
        <v>114785</v>
      </c>
      <c r="D5510">
        <v>114275</v>
      </c>
      <c r="E5510">
        <v>114615</v>
      </c>
    </row>
    <row r="5511" spans="1:5" x14ac:dyDescent="0.25">
      <c r="A5511" s="2">
        <v>44951.583333333336</v>
      </c>
      <c r="B5511">
        <v>114315</v>
      </c>
      <c r="C5511">
        <v>114680</v>
      </c>
      <c r="D5511">
        <v>114285</v>
      </c>
      <c r="E5511">
        <v>114380</v>
      </c>
    </row>
    <row r="5512" spans="1:5" x14ac:dyDescent="0.25">
      <c r="A5512" s="2">
        <v>44951.541666666664</v>
      </c>
      <c r="B5512">
        <v>114595</v>
      </c>
      <c r="C5512">
        <v>114905</v>
      </c>
      <c r="D5512">
        <v>114275</v>
      </c>
      <c r="E5512">
        <v>114315</v>
      </c>
    </row>
    <row r="5513" spans="1:5" x14ac:dyDescent="0.25">
      <c r="A5513" s="2">
        <v>44951.5</v>
      </c>
      <c r="B5513">
        <v>112925</v>
      </c>
      <c r="C5513">
        <v>114665</v>
      </c>
      <c r="D5513">
        <v>112585</v>
      </c>
      <c r="E5513">
        <v>114600</v>
      </c>
    </row>
    <row r="5514" spans="1:5" x14ac:dyDescent="0.25">
      <c r="A5514" s="2">
        <v>44951.458333333336</v>
      </c>
      <c r="B5514">
        <v>113170</v>
      </c>
      <c r="C5514">
        <v>113340</v>
      </c>
      <c r="D5514">
        <v>112670</v>
      </c>
      <c r="E5514">
        <v>112920</v>
      </c>
    </row>
    <row r="5515" spans="1:5" x14ac:dyDescent="0.25">
      <c r="A5515" s="2">
        <v>44951.416666666664</v>
      </c>
      <c r="B5515">
        <v>113630</v>
      </c>
      <c r="C5515">
        <v>113875</v>
      </c>
      <c r="D5515">
        <v>112685</v>
      </c>
      <c r="E5515">
        <v>113170</v>
      </c>
    </row>
    <row r="5516" spans="1:5" x14ac:dyDescent="0.25">
      <c r="A5516" s="2">
        <v>44951.375</v>
      </c>
      <c r="B5516">
        <v>113475</v>
      </c>
      <c r="C5516">
        <v>114065</v>
      </c>
      <c r="D5516">
        <v>113200</v>
      </c>
      <c r="E5516">
        <v>113635</v>
      </c>
    </row>
    <row r="5517" spans="1:5" x14ac:dyDescent="0.25">
      <c r="A5517" s="2">
        <v>44950.75</v>
      </c>
      <c r="B5517">
        <v>113755</v>
      </c>
      <c r="C5517">
        <v>114000</v>
      </c>
      <c r="D5517">
        <v>113750</v>
      </c>
      <c r="E5517">
        <v>113900</v>
      </c>
    </row>
    <row r="5518" spans="1:5" x14ac:dyDescent="0.25">
      <c r="A5518" s="2">
        <v>44950.708333333336</v>
      </c>
      <c r="B5518">
        <v>113715</v>
      </c>
      <c r="C5518">
        <v>113870</v>
      </c>
      <c r="D5518">
        <v>113525</v>
      </c>
      <c r="E5518">
        <v>113760</v>
      </c>
    </row>
    <row r="5519" spans="1:5" x14ac:dyDescent="0.25">
      <c r="A5519" s="2">
        <v>44950.666666666664</v>
      </c>
      <c r="B5519">
        <v>113030</v>
      </c>
      <c r="C5519">
        <v>113800</v>
      </c>
      <c r="D5519">
        <v>112875</v>
      </c>
      <c r="E5519">
        <v>113715</v>
      </c>
    </row>
    <row r="5520" spans="1:5" x14ac:dyDescent="0.25">
      <c r="A5520" s="2">
        <v>44950.625</v>
      </c>
      <c r="B5520">
        <v>113055</v>
      </c>
      <c r="C5520">
        <v>113185</v>
      </c>
      <c r="D5520">
        <v>112955</v>
      </c>
      <c r="E5520">
        <v>113030</v>
      </c>
    </row>
    <row r="5521" spans="1:5" x14ac:dyDescent="0.25">
      <c r="A5521" s="2">
        <v>44950.583333333336</v>
      </c>
      <c r="B5521">
        <v>113190</v>
      </c>
      <c r="C5521">
        <v>113255</v>
      </c>
      <c r="D5521">
        <v>112945</v>
      </c>
      <c r="E5521">
        <v>113055</v>
      </c>
    </row>
    <row r="5522" spans="1:5" x14ac:dyDescent="0.25">
      <c r="A5522" s="2">
        <v>44950.541666666664</v>
      </c>
      <c r="B5522">
        <v>113105</v>
      </c>
      <c r="C5522">
        <v>113370</v>
      </c>
      <c r="D5522">
        <v>112845</v>
      </c>
      <c r="E5522">
        <v>113190</v>
      </c>
    </row>
    <row r="5523" spans="1:5" x14ac:dyDescent="0.25">
      <c r="A5523" s="2">
        <v>44950.5</v>
      </c>
      <c r="B5523">
        <v>112725</v>
      </c>
      <c r="C5523">
        <v>113300</v>
      </c>
      <c r="D5523">
        <v>112635</v>
      </c>
      <c r="E5523">
        <v>113105</v>
      </c>
    </row>
    <row r="5524" spans="1:5" x14ac:dyDescent="0.25">
      <c r="A5524" s="2">
        <v>44950.458333333336</v>
      </c>
      <c r="B5524">
        <v>112870</v>
      </c>
      <c r="C5524">
        <v>113605</v>
      </c>
      <c r="D5524">
        <v>112705</v>
      </c>
      <c r="E5524">
        <v>112725</v>
      </c>
    </row>
    <row r="5525" spans="1:5" x14ac:dyDescent="0.25">
      <c r="A5525" s="2">
        <v>44950.416666666664</v>
      </c>
      <c r="B5525">
        <v>112795</v>
      </c>
      <c r="C5525">
        <v>113400</v>
      </c>
      <c r="D5525">
        <v>112455</v>
      </c>
      <c r="E5525">
        <v>112865</v>
      </c>
    </row>
    <row r="5526" spans="1:5" x14ac:dyDescent="0.25">
      <c r="A5526" s="2">
        <v>44950.375</v>
      </c>
      <c r="B5526">
        <v>112065</v>
      </c>
      <c r="C5526">
        <v>112920</v>
      </c>
      <c r="D5526">
        <v>111870</v>
      </c>
      <c r="E5526">
        <v>112795</v>
      </c>
    </row>
    <row r="5527" spans="1:5" x14ac:dyDescent="0.25">
      <c r="A5527" s="2">
        <v>44949.75</v>
      </c>
      <c r="B5527">
        <v>112670</v>
      </c>
      <c r="C5527">
        <v>112680</v>
      </c>
      <c r="D5527">
        <v>112275</v>
      </c>
      <c r="E5527">
        <v>112360</v>
      </c>
    </row>
    <row r="5528" spans="1:5" x14ac:dyDescent="0.25">
      <c r="A5528" s="2">
        <v>44949.708333333336</v>
      </c>
      <c r="B5528">
        <v>112725</v>
      </c>
      <c r="C5528">
        <v>112885</v>
      </c>
      <c r="D5528">
        <v>112375</v>
      </c>
      <c r="E5528">
        <v>112670</v>
      </c>
    </row>
    <row r="5529" spans="1:5" x14ac:dyDescent="0.25">
      <c r="A5529" s="2">
        <v>44949.666666666664</v>
      </c>
      <c r="B5529">
        <v>113130</v>
      </c>
      <c r="C5529">
        <v>113210</v>
      </c>
      <c r="D5529">
        <v>112550</v>
      </c>
      <c r="E5529">
        <v>112725</v>
      </c>
    </row>
    <row r="5530" spans="1:5" x14ac:dyDescent="0.25">
      <c r="A5530" s="2">
        <v>44949.625</v>
      </c>
      <c r="B5530">
        <v>113265</v>
      </c>
      <c r="C5530">
        <v>113290</v>
      </c>
      <c r="D5530">
        <v>112895</v>
      </c>
      <c r="E5530">
        <v>113130</v>
      </c>
    </row>
    <row r="5531" spans="1:5" x14ac:dyDescent="0.25">
      <c r="A5531" s="2">
        <v>44949.583333333336</v>
      </c>
      <c r="B5531">
        <v>113230</v>
      </c>
      <c r="C5531">
        <v>113470</v>
      </c>
      <c r="D5531">
        <v>113060</v>
      </c>
      <c r="E5531">
        <v>113260</v>
      </c>
    </row>
    <row r="5532" spans="1:5" x14ac:dyDescent="0.25">
      <c r="A5532" s="2">
        <v>44949.541666666664</v>
      </c>
      <c r="B5532">
        <v>113550</v>
      </c>
      <c r="C5532">
        <v>113765</v>
      </c>
      <c r="D5532">
        <v>113090</v>
      </c>
      <c r="E5532">
        <v>113225</v>
      </c>
    </row>
    <row r="5533" spans="1:5" x14ac:dyDescent="0.25">
      <c r="A5533" s="2">
        <v>44949.5</v>
      </c>
      <c r="B5533">
        <v>113315</v>
      </c>
      <c r="C5533">
        <v>113635</v>
      </c>
      <c r="D5533">
        <v>113155</v>
      </c>
      <c r="E5533">
        <v>113555</v>
      </c>
    </row>
    <row r="5534" spans="1:5" x14ac:dyDescent="0.25">
      <c r="A5534" s="2">
        <v>44949.458333333336</v>
      </c>
      <c r="B5534">
        <v>113490</v>
      </c>
      <c r="C5534">
        <v>113540</v>
      </c>
      <c r="D5534">
        <v>112615</v>
      </c>
      <c r="E5534">
        <v>113315</v>
      </c>
    </row>
    <row r="5535" spans="1:5" x14ac:dyDescent="0.25">
      <c r="A5535" s="2">
        <v>44949.416666666664</v>
      </c>
      <c r="B5535">
        <v>112905</v>
      </c>
      <c r="C5535">
        <v>113880</v>
      </c>
      <c r="D5535">
        <v>112860</v>
      </c>
      <c r="E5535">
        <v>113485</v>
      </c>
    </row>
    <row r="5536" spans="1:5" x14ac:dyDescent="0.25">
      <c r="A5536" s="2">
        <v>44949.375</v>
      </c>
      <c r="B5536">
        <v>113200</v>
      </c>
      <c r="C5536">
        <v>113355</v>
      </c>
      <c r="D5536">
        <v>112655</v>
      </c>
      <c r="E5536">
        <v>112905</v>
      </c>
    </row>
    <row r="5537" spans="1:5" x14ac:dyDescent="0.25">
      <c r="A5537" s="2">
        <v>44946.75</v>
      </c>
      <c r="B5537">
        <v>113030</v>
      </c>
      <c r="C5537">
        <v>113060</v>
      </c>
      <c r="D5537">
        <v>112790</v>
      </c>
      <c r="E5537">
        <v>113060</v>
      </c>
    </row>
    <row r="5538" spans="1:5" x14ac:dyDescent="0.25">
      <c r="A5538" s="2">
        <v>44946.708333333336</v>
      </c>
      <c r="B5538">
        <v>113085</v>
      </c>
      <c r="C5538">
        <v>113185</v>
      </c>
      <c r="D5538">
        <v>112985</v>
      </c>
      <c r="E5538">
        <v>113030</v>
      </c>
    </row>
    <row r="5539" spans="1:5" x14ac:dyDescent="0.25">
      <c r="A5539" s="2">
        <v>44946.666666666664</v>
      </c>
      <c r="B5539">
        <v>112975</v>
      </c>
      <c r="C5539">
        <v>113160</v>
      </c>
      <c r="D5539">
        <v>112890</v>
      </c>
      <c r="E5539">
        <v>113080</v>
      </c>
    </row>
    <row r="5540" spans="1:5" x14ac:dyDescent="0.25">
      <c r="A5540" s="2">
        <v>44946.625</v>
      </c>
      <c r="B5540">
        <v>113010</v>
      </c>
      <c r="C5540">
        <v>113095</v>
      </c>
      <c r="D5540">
        <v>112725</v>
      </c>
      <c r="E5540">
        <v>112980</v>
      </c>
    </row>
    <row r="5541" spans="1:5" x14ac:dyDescent="0.25">
      <c r="A5541" s="2">
        <v>44946.583333333336</v>
      </c>
      <c r="B5541">
        <v>112810</v>
      </c>
      <c r="C5541">
        <v>113075</v>
      </c>
      <c r="D5541">
        <v>112640</v>
      </c>
      <c r="E5541">
        <v>113015</v>
      </c>
    </row>
    <row r="5542" spans="1:5" x14ac:dyDescent="0.25">
      <c r="A5542" s="2">
        <v>44946.541666666664</v>
      </c>
      <c r="B5542">
        <v>113230</v>
      </c>
      <c r="C5542">
        <v>113370</v>
      </c>
      <c r="D5542">
        <v>112705</v>
      </c>
      <c r="E5542">
        <v>112815</v>
      </c>
    </row>
    <row r="5543" spans="1:5" x14ac:dyDescent="0.25">
      <c r="A5543" s="2">
        <v>44946.5</v>
      </c>
      <c r="B5543">
        <v>112955</v>
      </c>
      <c r="C5543">
        <v>113290</v>
      </c>
      <c r="D5543">
        <v>112845</v>
      </c>
      <c r="E5543">
        <v>113230</v>
      </c>
    </row>
    <row r="5544" spans="1:5" x14ac:dyDescent="0.25">
      <c r="A5544" s="2">
        <v>44946.458333333336</v>
      </c>
      <c r="B5544">
        <v>112755</v>
      </c>
      <c r="C5544">
        <v>113165</v>
      </c>
      <c r="D5544">
        <v>112545</v>
      </c>
      <c r="E5544">
        <v>112950</v>
      </c>
    </row>
    <row r="5545" spans="1:5" x14ac:dyDescent="0.25">
      <c r="A5545" s="2">
        <v>44946.416666666664</v>
      </c>
      <c r="B5545">
        <v>113525</v>
      </c>
      <c r="C5545">
        <v>113735</v>
      </c>
      <c r="D5545">
        <v>112635</v>
      </c>
      <c r="E5545">
        <v>112750</v>
      </c>
    </row>
    <row r="5546" spans="1:5" x14ac:dyDescent="0.25">
      <c r="A5546" s="2">
        <v>44946.375</v>
      </c>
      <c r="B5546">
        <v>113880</v>
      </c>
      <c r="C5546">
        <v>114010</v>
      </c>
      <c r="D5546">
        <v>113385</v>
      </c>
      <c r="E5546">
        <v>113525</v>
      </c>
    </row>
    <row r="5547" spans="1:5" x14ac:dyDescent="0.25">
      <c r="A5547" s="2">
        <v>44945.75</v>
      </c>
      <c r="B5547">
        <v>113770</v>
      </c>
      <c r="C5547">
        <v>113905</v>
      </c>
      <c r="D5547">
        <v>113515</v>
      </c>
      <c r="E5547">
        <v>113515</v>
      </c>
    </row>
    <row r="5548" spans="1:5" x14ac:dyDescent="0.25">
      <c r="A5548" s="2">
        <v>44945.708333333336</v>
      </c>
      <c r="B5548">
        <v>113940</v>
      </c>
      <c r="C5548">
        <v>114170</v>
      </c>
      <c r="D5548">
        <v>113715</v>
      </c>
      <c r="E5548">
        <v>113775</v>
      </c>
    </row>
    <row r="5549" spans="1:5" x14ac:dyDescent="0.25">
      <c r="A5549" s="2">
        <v>44945.666666666664</v>
      </c>
      <c r="B5549">
        <v>113630</v>
      </c>
      <c r="C5549">
        <v>114130</v>
      </c>
      <c r="D5549">
        <v>113390</v>
      </c>
      <c r="E5549">
        <v>113935</v>
      </c>
    </row>
    <row r="5550" spans="1:5" x14ac:dyDescent="0.25">
      <c r="A5550" s="2">
        <v>44945.625</v>
      </c>
      <c r="B5550">
        <v>112935</v>
      </c>
      <c r="C5550">
        <v>113740</v>
      </c>
      <c r="D5550">
        <v>112765</v>
      </c>
      <c r="E5550">
        <v>113635</v>
      </c>
    </row>
    <row r="5551" spans="1:5" x14ac:dyDescent="0.25">
      <c r="A5551" s="2">
        <v>44945.583333333336</v>
      </c>
      <c r="B5551">
        <v>112690</v>
      </c>
      <c r="C5551">
        <v>113090</v>
      </c>
      <c r="D5551">
        <v>112690</v>
      </c>
      <c r="E5551">
        <v>112930</v>
      </c>
    </row>
    <row r="5552" spans="1:5" x14ac:dyDescent="0.25">
      <c r="A5552" s="2">
        <v>44945.541666666664</v>
      </c>
      <c r="B5552">
        <v>112880</v>
      </c>
      <c r="C5552">
        <v>112915</v>
      </c>
      <c r="D5552">
        <v>112390</v>
      </c>
      <c r="E5552">
        <v>112695</v>
      </c>
    </row>
    <row r="5553" spans="1:5" x14ac:dyDescent="0.25">
      <c r="A5553" s="2">
        <v>44945.5</v>
      </c>
      <c r="B5553">
        <v>112915</v>
      </c>
      <c r="C5553">
        <v>113210</v>
      </c>
      <c r="D5553">
        <v>112695</v>
      </c>
      <c r="E5553">
        <v>112875</v>
      </c>
    </row>
    <row r="5554" spans="1:5" x14ac:dyDescent="0.25">
      <c r="A5554" s="2">
        <v>44945.458333333336</v>
      </c>
      <c r="B5554">
        <v>113155</v>
      </c>
      <c r="C5554">
        <v>113545</v>
      </c>
      <c r="D5554">
        <v>112790</v>
      </c>
      <c r="E5554">
        <v>112910</v>
      </c>
    </row>
    <row r="5555" spans="1:5" x14ac:dyDescent="0.25">
      <c r="A5555" s="2">
        <v>44945.416666666664</v>
      </c>
      <c r="B5555">
        <v>111795</v>
      </c>
      <c r="C5555">
        <v>113295</v>
      </c>
      <c r="D5555">
        <v>111775</v>
      </c>
      <c r="E5555">
        <v>113155</v>
      </c>
    </row>
    <row r="5556" spans="1:5" x14ac:dyDescent="0.25">
      <c r="A5556" s="2">
        <v>44945.375</v>
      </c>
      <c r="B5556">
        <v>111750</v>
      </c>
      <c r="C5556">
        <v>112000</v>
      </c>
      <c r="D5556">
        <v>111505</v>
      </c>
      <c r="E5556">
        <v>111800</v>
      </c>
    </row>
    <row r="5557" spans="1:5" x14ac:dyDescent="0.25">
      <c r="A5557" s="2">
        <v>44944.75</v>
      </c>
      <c r="B5557">
        <v>113185</v>
      </c>
      <c r="C5557">
        <v>113280</v>
      </c>
      <c r="D5557">
        <v>112825</v>
      </c>
      <c r="E5557">
        <v>113000</v>
      </c>
    </row>
    <row r="5558" spans="1:5" x14ac:dyDescent="0.25">
      <c r="A5558" s="2">
        <v>44944.708333333336</v>
      </c>
      <c r="B5558">
        <v>113615</v>
      </c>
      <c r="C5558">
        <v>113620</v>
      </c>
      <c r="D5558">
        <v>113140</v>
      </c>
      <c r="E5558">
        <v>113190</v>
      </c>
    </row>
    <row r="5559" spans="1:5" x14ac:dyDescent="0.25">
      <c r="A5559" s="2">
        <v>44944.666666666664</v>
      </c>
      <c r="B5559">
        <v>113665</v>
      </c>
      <c r="C5559">
        <v>113825</v>
      </c>
      <c r="D5559">
        <v>113445</v>
      </c>
      <c r="E5559">
        <v>113610</v>
      </c>
    </row>
    <row r="5560" spans="1:5" x14ac:dyDescent="0.25">
      <c r="A5560" s="2">
        <v>44944.625</v>
      </c>
      <c r="B5560">
        <v>113285</v>
      </c>
      <c r="C5560">
        <v>113930</v>
      </c>
      <c r="D5560">
        <v>113155</v>
      </c>
      <c r="E5560">
        <v>113665</v>
      </c>
    </row>
    <row r="5561" spans="1:5" x14ac:dyDescent="0.25">
      <c r="A5561" s="2">
        <v>44944.583333333336</v>
      </c>
      <c r="B5561">
        <v>113835</v>
      </c>
      <c r="C5561">
        <v>113900</v>
      </c>
      <c r="D5561">
        <v>113100</v>
      </c>
      <c r="E5561">
        <v>113280</v>
      </c>
    </row>
    <row r="5562" spans="1:5" x14ac:dyDescent="0.25">
      <c r="A5562" s="2">
        <v>44944.541666666664</v>
      </c>
      <c r="B5562">
        <v>113935</v>
      </c>
      <c r="C5562">
        <v>114045</v>
      </c>
      <c r="D5562">
        <v>113450</v>
      </c>
      <c r="E5562">
        <v>113830</v>
      </c>
    </row>
    <row r="5563" spans="1:5" x14ac:dyDescent="0.25">
      <c r="A5563" s="2">
        <v>44944.5</v>
      </c>
      <c r="B5563">
        <v>113675</v>
      </c>
      <c r="C5563">
        <v>114340</v>
      </c>
      <c r="D5563">
        <v>113545</v>
      </c>
      <c r="E5563">
        <v>113935</v>
      </c>
    </row>
    <row r="5564" spans="1:5" x14ac:dyDescent="0.25">
      <c r="A5564" s="2">
        <v>44944.458333333336</v>
      </c>
      <c r="B5564">
        <v>113710</v>
      </c>
      <c r="C5564">
        <v>114120</v>
      </c>
      <c r="D5564">
        <v>113500</v>
      </c>
      <c r="E5564">
        <v>113670</v>
      </c>
    </row>
    <row r="5565" spans="1:5" x14ac:dyDescent="0.25">
      <c r="A5565" s="2">
        <v>44944.416666666664</v>
      </c>
      <c r="B5565">
        <v>113675</v>
      </c>
      <c r="C5565">
        <v>114015</v>
      </c>
      <c r="D5565">
        <v>113285</v>
      </c>
      <c r="E5565">
        <v>113710</v>
      </c>
    </row>
    <row r="5566" spans="1:5" x14ac:dyDescent="0.25">
      <c r="A5566" s="2">
        <v>44944.375</v>
      </c>
      <c r="B5566">
        <v>112920</v>
      </c>
      <c r="C5566">
        <v>113795</v>
      </c>
      <c r="D5566">
        <v>112830</v>
      </c>
      <c r="E5566">
        <v>113675</v>
      </c>
    </row>
    <row r="5567" spans="1:5" x14ac:dyDescent="0.25">
      <c r="A5567" s="2">
        <v>44943.75</v>
      </c>
      <c r="B5567">
        <v>112500</v>
      </c>
      <c r="C5567">
        <v>112615</v>
      </c>
      <c r="D5567">
        <v>112375</v>
      </c>
      <c r="E5567">
        <v>112520</v>
      </c>
    </row>
    <row r="5568" spans="1:5" x14ac:dyDescent="0.25">
      <c r="A5568" s="2">
        <v>44943.708333333336</v>
      </c>
      <c r="B5568">
        <v>112245</v>
      </c>
      <c r="C5568">
        <v>112660</v>
      </c>
      <c r="D5568">
        <v>112235</v>
      </c>
      <c r="E5568">
        <v>112505</v>
      </c>
    </row>
    <row r="5569" spans="1:5" x14ac:dyDescent="0.25">
      <c r="A5569" s="2">
        <v>44943.666666666664</v>
      </c>
      <c r="B5569">
        <v>111850</v>
      </c>
      <c r="C5569">
        <v>112390</v>
      </c>
      <c r="D5569">
        <v>111760</v>
      </c>
      <c r="E5569">
        <v>112240</v>
      </c>
    </row>
    <row r="5570" spans="1:5" x14ac:dyDescent="0.25">
      <c r="A5570" s="2">
        <v>44943.625</v>
      </c>
      <c r="B5570">
        <v>112145</v>
      </c>
      <c r="C5570">
        <v>112190</v>
      </c>
      <c r="D5570">
        <v>111780</v>
      </c>
      <c r="E5570">
        <v>111850</v>
      </c>
    </row>
    <row r="5571" spans="1:5" x14ac:dyDescent="0.25">
      <c r="A5571" s="2">
        <v>44943.583333333336</v>
      </c>
      <c r="B5571">
        <v>112265</v>
      </c>
      <c r="C5571">
        <v>112290</v>
      </c>
      <c r="D5571">
        <v>111995</v>
      </c>
      <c r="E5571">
        <v>112150</v>
      </c>
    </row>
    <row r="5572" spans="1:5" x14ac:dyDescent="0.25">
      <c r="A5572" s="2">
        <v>44943.541666666664</v>
      </c>
      <c r="B5572">
        <v>111775</v>
      </c>
      <c r="C5572">
        <v>112385</v>
      </c>
      <c r="D5572">
        <v>111715</v>
      </c>
      <c r="E5572">
        <v>112260</v>
      </c>
    </row>
    <row r="5573" spans="1:5" x14ac:dyDescent="0.25">
      <c r="A5573" s="2">
        <v>44943.5</v>
      </c>
      <c r="B5573">
        <v>111685</v>
      </c>
      <c r="C5573">
        <v>111865</v>
      </c>
      <c r="D5573">
        <v>111550</v>
      </c>
      <c r="E5573">
        <v>111780</v>
      </c>
    </row>
    <row r="5574" spans="1:5" x14ac:dyDescent="0.25">
      <c r="A5574" s="2">
        <v>44943.458333333336</v>
      </c>
      <c r="B5574">
        <v>111235</v>
      </c>
      <c r="C5574">
        <v>111840</v>
      </c>
      <c r="D5574">
        <v>111065</v>
      </c>
      <c r="E5574">
        <v>111690</v>
      </c>
    </row>
    <row r="5575" spans="1:5" x14ac:dyDescent="0.25">
      <c r="A5575" s="2">
        <v>44943.416666666664</v>
      </c>
      <c r="B5575">
        <v>110490</v>
      </c>
      <c r="C5575">
        <v>111710</v>
      </c>
      <c r="D5575">
        <v>110455</v>
      </c>
      <c r="E5575">
        <v>111240</v>
      </c>
    </row>
    <row r="5576" spans="1:5" x14ac:dyDescent="0.25">
      <c r="A5576" s="2">
        <v>44943.375</v>
      </c>
      <c r="B5576">
        <v>110000</v>
      </c>
      <c r="C5576">
        <v>110560</v>
      </c>
      <c r="D5576">
        <v>109940</v>
      </c>
      <c r="E5576">
        <v>110490</v>
      </c>
    </row>
    <row r="5577" spans="1:5" x14ac:dyDescent="0.25">
      <c r="A5577" s="2">
        <v>44942.75</v>
      </c>
      <c r="B5577">
        <v>110015</v>
      </c>
      <c r="C5577">
        <v>110165</v>
      </c>
      <c r="D5577">
        <v>109955</v>
      </c>
      <c r="E5577">
        <v>109955</v>
      </c>
    </row>
    <row r="5578" spans="1:5" x14ac:dyDescent="0.25">
      <c r="A5578" s="2">
        <v>44942.708333333336</v>
      </c>
      <c r="B5578">
        <v>110025</v>
      </c>
      <c r="C5578">
        <v>110170</v>
      </c>
      <c r="D5578">
        <v>109895</v>
      </c>
      <c r="E5578">
        <v>110020</v>
      </c>
    </row>
    <row r="5579" spans="1:5" x14ac:dyDescent="0.25">
      <c r="A5579" s="2">
        <v>44942.666666666664</v>
      </c>
      <c r="B5579">
        <v>109925</v>
      </c>
      <c r="C5579">
        <v>110190</v>
      </c>
      <c r="D5579">
        <v>109825</v>
      </c>
      <c r="E5579">
        <v>110020</v>
      </c>
    </row>
    <row r="5580" spans="1:5" x14ac:dyDescent="0.25">
      <c r="A5580" s="2">
        <v>44942.625</v>
      </c>
      <c r="B5580">
        <v>110400</v>
      </c>
      <c r="C5580">
        <v>110400</v>
      </c>
      <c r="D5580">
        <v>109705</v>
      </c>
      <c r="E5580">
        <v>109925</v>
      </c>
    </row>
    <row r="5581" spans="1:5" x14ac:dyDescent="0.25">
      <c r="A5581" s="2">
        <v>44942.583333333336</v>
      </c>
      <c r="B5581">
        <v>110420</v>
      </c>
      <c r="C5581">
        <v>110585</v>
      </c>
      <c r="D5581">
        <v>110130</v>
      </c>
      <c r="E5581">
        <v>110400</v>
      </c>
    </row>
    <row r="5582" spans="1:5" x14ac:dyDescent="0.25">
      <c r="A5582" s="2">
        <v>44942.541666666664</v>
      </c>
      <c r="B5582">
        <v>110405</v>
      </c>
      <c r="C5582">
        <v>110470</v>
      </c>
      <c r="D5582">
        <v>110190</v>
      </c>
      <c r="E5582">
        <v>110420</v>
      </c>
    </row>
    <row r="5583" spans="1:5" x14ac:dyDescent="0.25">
      <c r="A5583" s="2">
        <v>44942.5</v>
      </c>
      <c r="B5583">
        <v>110465</v>
      </c>
      <c r="C5583">
        <v>110475</v>
      </c>
      <c r="D5583">
        <v>109855</v>
      </c>
      <c r="E5583">
        <v>110405</v>
      </c>
    </row>
    <row r="5584" spans="1:5" x14ac:dyDescent="0.25">
      <c r="A5584" s="2">
        <v>44942.458333333336</v>
      </c>
      <c r="B5584">
        <v>110990</v>
      </c>
      <c r="C5584">
        <v>111040</v>
      </c>
      <c r="D5584">
        <v>109975</v>
      </c>
      <c r="E5584">
        <v>110465</v>
      </c>
    </row>
    <row r="5585" spans="1:5" x14ac:dyDescent="0.25">
      <c r="A5585" s="2">
        <v>44942.416666666664</v>
      </c>
      <c r="B5585">
        <v>111070</v>
      </c>
      <c r="C5585">
        <v>111435</v>
      </c>
      <c r="D5585">
        <v>110700</v>
      </c>
      <c r="E5585">
        <v>110990</v>
      </c>
    </row>
    <row r="5586" spans="1:5" x14ac:dyDescent="0.25">
      <c r="A5586" s="2">
        <v>44942.375</v>
      </c>
      <c r="B5586">
        <v>111100</v>
      </c>
      <c r="C5586">
        <v>111640</v>
      </c>
      <c r="D5586">
        <v>110930</v>
      </c>
      <c r="E5586">
        <v>111065</v>
      </c>
    </row>
    <row r="5587" spans="1:5" x14ac:dyDescent="0.25">
      <c r="A5587" s="2">
        <v>44939.75</v>
      </c>
      <c r="B5587">
        <v>111990</v>
      </c>
      <c r="C5587">
        <v>112220</v>
      </c>
      <c r="D5587">
        <v>111955</v>
      </c>
      <c r="E5587">
        <v>111990</v>
      </c>
    </row>
    <row r="5588" spans="1:5" x14ac:dyDescent="0.25">
      <c r="A5588" s="2">
        <v>44939.708333333336</v>
      </c>
      <c r="B5588">
        <v>111875</v>
      </c>
      <c r="C5588">
        <v>112280</v>
      </c>
      <c r="D5588">
        <v>111725</v>
      </c>
      <c r="E5588">
        <v>111995</v>
      </c>
    </row>
    <row r="5589" spans="1:5" x14ac:dyDescent="0.25">
      <c r="A5589" s="2">
        <v>44939.666666666664</v>
      </c>
      <c r="B5589">
        <v>112095</v>
      </c>
      <c r="C5589">
        <v>112210</v>
      </c>
      <c r="D5589">
        <v>111825</v>
      </c>
      <c r="E5589">
        <v>111880</v>
      </c>
    </row>
    <row r="5590" spans="1:5" x14ac:dyDescent="0.25">
      <c r="A5590" s="2">
        <v>44939.625</v>
      </c>
      <c r="B5590">
        <v>112110</v>
      </c>
      <c r="C5590">
        <v>112350</v>
      </c>
      <c r="D5590">
        <v>111945</v>
      </c>
      <c r="E5590">
        <v>112095</v>
      </c>
    </row>
    <row r="5591" spans="1:5" x14ac:dyDescent="0.25">
      <c r="A5591" s="2">
        <v>44939.583333333336</v>
      </c>
      <c r="B5591">
        <v>112230</v>
      </c>
      <c r="C5591">
        <v>112365</v>
      </c>
      <c r="D5591">
        <v>111945</v>
      </c>
      <c r="E5591">
        <v>112110</v>
      </c>
    </row>
    <row r="5592" spans="1:5" x14ac:dyDescent="0.25">
      <c r="A5592" s="2">
        <v>44939.541666666664</v>
      </c>
      <c r="B5592">
        <v>112115</v>
      </c>
      <c r="C5592">
        <v>112290</v>
      </c>
      <c r="D5592">
        <v>111715</v>
      </c>
      <c r="E5592">
        <v>112230</v>
      </c>
    </row>
    <row r="5593" spans="1:5" x14ac:dyDescent="0.25">
      <c r="A5593" s="2">
        <v>44939.5</v>
      </c>
      <c r="B5593">
        <v>112160</v>
      </c>
      <c r="C5593">
        <v>112215</v>
      </c>
      <c r="D5593">
        <v>111830</v>
      </c>
      <c r="E5593">
        <v>112120</v>
      </c>
    </row>
    <row r="5594" spans="1:5" x14ac:dyDescent="0.25">
      <c r="A5594" s="2">
        <v>44939.458333333336</v>
      </c>
      <c r="B5594">
        <v>111965</v>
      </c>
      <c r="C5594">
        <v>112460</v>
      </c>
      <c r="D5594">
        <v>111515</v>
      </c>
      <c r="E5594">
        <v>112160</v>
      </c>
    </row>
    <row r="5595" spans="1:5" x14ac:dyDescent="0.25">
      <c r="A5595" s="2">
        <v>44939.416666666664</v>
      </c>
      <c r="B5595">
        <v>111850</v>
      </c>
      <c r="C5595">
        <v>112215</v>
      </c>
      <c r="D5595">
        <v>111405</v>
      </c>
      <c r="E5595">
        <v>111965</v>
      </c>
    </row>
    <row r="5596" spans="1:5" x14ac:dyDescent="0.25">
      <c r="A5596" s="2">
        <v>44939.375</v>
      </c>
      <c r="B5596">
        <v>112630</v>
      </c>
      <c r="C5596">
        <v>112895</v>
      </c>
      <c r="D5596">
        <v>111735</v>
      </c>
      <c r="E5596">
        <v>111850</v>
      </c>
    </row>
    <row r="5597" spans="1:5" x14ac:dyDescent="0.25">
      <c r="A5597" s="2">
        <v>44938.75</v>
      </c>
      <c r="B5597">
        <v>113100</v>
      </c>
      <c r="C5597">
        <v>113175</v>
      </c>
      <c r="D5597">
        <v>112900</v>
      </c>
      <c r="E5597">
        <v>112990</v>
      </c>
    </row>
    <row r="5598" spans="1:5" x14ac:dyDescent="0.25">
      <c r="A5598" s="2">
        <v>44938.708333333336</v>
      </c>
      <c r="B5598">
        <v>113300</v>
      </c>
      <c r="C5598">
        <v>113305</v>
      </c>
      <c r="D5598">
        <v>112640</v>
      </c>
      <c r="E5598">
        <v>113100</v>
      </c>
    </row>
    <row r="5599" spans="1:5" x14ac:dyDescent="0.25">
      <c r="A5599" s="2">
        <v>44938.666666666664</v>
      </c>
      <c r="B5599">
        <v>113690</v>
      </c>
      <c r="C5599">
        <v>113780</v>
      </c>
      <c r="D5599">
        <v>112935</v>
      </c>
      <c r="E5599">
        <v>113300</v>
      </c>
    </row>
    <row r="5600" spans="1:5" x14ac:dyDescent="0.25">
      <c r="A5600" s="2">
        <v>44938.625</v>
      </c>
      <c r="B5600">
        <v>113780</v>
      </c>
      <c r="C5600">
        <v>113825</v>
      </c>
      <c r="D5600">
        <v>113320</v>
      </c>
      <c r="E5600">
        <v>113690</v>
      </c>
    </row>
    <row r="5601" spans="1:5" x14ac:dyDescent="0.25">
      <c r="A5601" s="2">
        <v>44938.583333333336</v>
      </c>
      <c r="B5601">
        <v>113855</v>
      </c>
      <c r="C5601">
        <v>114070</v>
      </c>
      <c r="D5601">
        <v>113430</v>
      </c>
      <c r="E5601">
        <v>113780</v>
      </c>
    </row>
    <row r="5602" spans="1:5" x14ac:dyDescent="0.25">
      <c r="A5602" s="2">
        <v>44938.541666666664</v>
      </c>
      <c r="B5602">
        <v>113070</v>
      </c>
      <c r="C5602">
        <v>113995</v>
      </c>
      <c r="D5602">
        <v>112985</v>
      </c>
      <c r="E5602">
        <v>113860</v>
      </c>
    </row>
    <row r="5603" spans="1:5" x14ac:dyDescent="0.25">
      <c r="A5603" s="2">
        <v>44938.5</v>
      </c>
      <c r="B5603">
        <v>112130</v>
      </c>
      <c r="C5603">
        <v>113190</v>
      </c>
      <c r="D5603">
        <v>111695</v>
      </c>
      <c r="E5603">
        <v>113070</v>
      </c>
    </row>
    <row r="5604" spans="1:5" x14ac:dyDescent="0.25">
      <c r="A5604" s="2">
        <v>44938.458333333336</v>
      </c>
      <c r="B5604">
        <v>112880</v>
      </c>
      <c r="C5604">
        <v>113010</v>
      </c>
      <c r="D5604">
        <v>111940</v>
      </c>
      <c r="E5604">
        <v>112130</v>
      </c>
    </row>
    <row r="5605" spans="1:5" x14ac:dyDescent="0.25">
      <c r="A5605" s="2">
        <v>44938.416666666664</v>
      </c>
      <c r="B5605">
        <v>113215</v>
      </c>
      <c r="C5605">
        <v>113515</v>
      </c>
      <c r="D5605">
        <v>112300</v>
      </c>
      <c r="E5605">
        <v>112885</v>
      </c>
    </row>
    <row r="5606" spans="1:5" x14ac:dyDescent="0.25">
      <c r="A5606" s="2">
        <v>44938.375</v>
      </c>
      <c r="B5606">
        <v>113200</v>
      </c>
      <c r="C5606">
        <v>113640</v>
      </c>
      <c r="D5606">
        <v>112930</v>
      </c>
      <c r="E5606">
        <v>113210</v>
      </c>
    </row>
    <row r="5607" spans="1:5" x14ac:dyDescent="0.25">
      <c r="A5607" s="2">
        <v>44937.75</v>
      </c>
      <c r="B5607">
        <v>113800</v>
      </c>
      <c r="C5607">
        <v>114190</v>
      </c>
      <c r="D5607">
        <v>113755</v>
      </c>
      <c r="E5607">
        <v>113990</v>
      </c>
    </row>
    <row r="5608" spans="1:5" x14ac:dyDescent="0.25">
      <c r="A5608" s="2">
        <v>44937.708333333336</v>
      </c>
      <c r="B5608">
        <v>112780</v>
      </c>
      <c r="C5608">
        <v>113925</v>
      </c>
      <c r="D5608">
        <v>112765</v>
      </c>
      <c r="E5608">
        <v>113800</v>
      </c>
    </row>
    <row r="5609" spans="1:5" x14ac:dyDescent="0.25">
      <c r="A5609" s="2">
        <v>44937.666666666664</v>
      </c>
      <c r="B5609">
        <v>112570</v>
      </c>
      <c r="C5609">
        <v>112900</v>
      </c>
      <c r="D5609">
        <v>112470</v>
      </c>
      <c r="E5609">
        <v>112780</v>
      </c>
    </row>
    <row r="5610" spans="1:5" x14ac:dyDescent="0.25">
      <c r="A5610" s="2">
        <v>44937.625</v>
      </c>
      <c r="B5610">
        <v>112705</v>
      </c>
      <c r="C5610">
        <v>112710</v>
      </c>
      <c r="D5610">
        <v>112305</v>
      </c>
      <c r="E5610">
        <v>112565</v>
      </c>
    </row>
    <row r="5611" spans="1:5" x14ac:dyDescent="0.25">
      <c r="A5611" s="2">
        <v>44937.583333333336</v>
      </c>
      <c r="B5611">
        <v>112435</v>
      </c>
      <c r="C5611">
        <v>112905</v>
      </c>
      <c r="D5611">
        <v>112305</v>
      </c>
      <c r="E5611">
        <v>112700</v>
      </c>
    </row>
    <row r="5612" spans="1:5" x14ac:dyDescent="0.25">
      <c r="A5612" s="2">
        <v>44937.541666666664</v>
      </c>
      <c r="B5612">
        <v>112275</v>
      </c>
      <c r="C5612">
        <v>112505</v>
      </c>
      <c r="D5612">
        <v>112220</v>
      </c>
      <c r="E5612">
        <v>112440</v>
      </c>
    </row>
    <row r="5613" spans="1:5" x14ac:dyDescent="0.25">
      <c r="A5613" s="2">
        <v>44937.5</v>
      </c>
      <c r="B5613">
        <v>112595</v>
      </c>
      <c r="C5613">
        <v>112635</v>
      </c>
      <c r="D5613">
        <v>112030</v>
      </c>
      <c r="E5613">
        <v>112270</v>
      </c>
    </row>
    <row r="5614" spans="1:5" x14ac:dyDescent="0.25">
      <c r="A5614" s="2">
        <v>44937.458333333336</v>
      </c>
      <c r="B5614">
        <v>112220</v>
      </c>
      <c r="C5614">
        <v>112735</v>
      </c>
      <c r="D5614">
        <v>111960</v>
      </c>
      <c r="E5614">
        <v>112600</v>
      </c>
    </row>
    <row r="5615" spans="1:5" x14ac:dyDescent="0.25">
      <c r="A5615" s="2">
        <v>44937.416666666664</v>
      </c>
      <c r="B5615">
        <v>111845</v>
      </c>
      <c r="C5615">
        <v>113040</v>
      </c>
      <c r="D5615">
        <v>111755</v>
      </c>
      <c r="E5615">
        <v>112225</v>
      </c>
    </row>
    <row r="5616" spans="1:5" x14ac:dyDescent="0.25">
      <c r="A5616" s="2">
        <v>44937.375</v>
      </c>
      <c r="B5616">
        <v>111950</v>
      </c>
      <c r="C5616">
        <v>112210</v>
      </c>
      <c r="D5616">
        <v>111760</v>
      </c>
      <c r="E5616">
        <v>111845</v>
      </c>
    </row>
    <row r="5617" spans="1:5" x14ac:dyDescent="0.25">
      <c r="A5617" s="2">
        <v>44936.75</v>
      </c>
      <c r="B5617">
        <v>112005</v>
      </c>
      <c r="C5617">
        <v>112240</v>
      </c>
      <c r="D5617">
        <v>111890</v>
      </c>
      <c r="E5617">
        <v>111890</v>
      </c>
    </row>
    <row r="5618" spans="1:5" x14ac:dyDescent="0.25">
      <c r="A5618" s="2">
        <v>44936.708333333336</v>
      </c>
      <c r="B5618">
        <v>112200</v>
      </c>
      <c r="C5618">
        <v>112355</v>
      </c>
      <c r="D5618">
        <v>111960</v>
      </c>
      <c r="E5618">
        <v>112005</v>
      </c>
    </row>
    <row r="5619" spans="1:5" x14ac:dyDescent="0.25">
      <c r="A5619" s="2">
        <v>44936.666666666664</v>
      </c>
      <c r="B5619">
        <v>112100</v>
      </c>
      <c r="C5619">
        <v>112495</v>
      </c>
      <c r="D5619">
        <v>112070</v>
      </c>
      <c r="E5619">
        <v>112200</v>
      </c>
    </row>
    <row r="5620" spans="1:5" x14ac:dyDescent="0.25">
      <c r="A5620" s="2">
        <v>44936.625</v>
      </c>
      <c r="B5620">
        <v>111240</v>
      </c>
      <c r="C5620">
        <v>112150</v>
      </c>
      <c r="D5620">
        <v>111170</v>
      </c>
      <c r="E5620">
        <v>112095</v>
      </c>
    </row>
    <row r="5621" spans="1:5" x14ac:dyDescent="0.25">
      <c r="A5621" s="2">
        <v>44936.583333333336</v>
      </c>
      <c r="B5621">
        <v>111010</v>
      </c>
      <c r="C5621">
        <v>111275</v>
      </c>
      <c r="D5621">
        <v>110890</v>
      </c>
      <c r="E5621">
        <v>111235</v>
      </c>
    </row>
    <row r="5622" spans="1:5" x14ac:dyDescent="0.25">
      <c r="A5622" s="2">
        <v>44936.541666666664</v>
      </c>
      <c r="B5622">
        <v>110705</v>
      </c>
      <c r="C5622">
        <v>111140</v>
      </c>
      <c r="D5622">
        <v>110635</v>
      </c>
      <c r="E5622">
        <v>111010</v>
      </c>
    </row>
    <row r="5623" spans="1:5" x14ac:dyDescent="0.25">
      <c r="A5623" s="2">
        <v>44936.5</v>
      </c>
      <c r="B5623">
        <v>110620</v>
      </c>
      <c r="C5623">
        <v>110765</v>
      </c>
      <c r="D5623">
        <v>110180</v>
      </c>
      <c r="E5623">
        <v>110705</v>
      </c>
    </row>
    <row r="5624" spans="1:5" x14ac:dyDescent="0.25">
      <c r="A5624" s="2">
        <v>44936.458333333336</v>
      </c>
      <c r="B5624">
        <v>109985</v>
      </c>
      <c r="C5624">
        <v>110940</v>
      </c>
      <c r="D5624">
        <v>109965</v>
      </c>
      <c r="E5624">
        <v>110615</v>
      </c>
    </row>
    <row r="5625" spans="1:5" x14ac:dyDescent="0.25">
      <c r="A5625" s="2">
        <v>44936.416666666664</v>
      </c>
      <c r="B5625">
        <v>109690</v>
      </c>
      <c r="C5625">
        <v>110170</v>
      </c>
      <c r="D5625">
        <v>109375</v>
      </c>
      <c r="E5625">
        <v>109980</v>
      </c>
    </row>
    <row r="5626" spans="1:5" x14ac:dyDescent="0.25">
      <c r="A5626" s="2">
        <v>44936.375</v>
      </c>
      <c r="B5626">
        <v>109750</v>
      </c>
      <c r="C5626">
        <v>109960</v>
      </c>
      <c r="D5626">
        <v>109415</v>
      </c>
      <c r="E5626">
        <v>109690</v>
      </c>
    </row>
    <row r="5627" spans="1:5" x14ac:dyDescent="0.25">
      <c r="A5627" s="2">
        <v>44935.75</v>
      </c>
      <c r="B5627">
        <v>110060</v>
      </c>
      <c r="C5627">
        <v>110375</v>
      </c>
      <c r="D5627">
        <v>110045</v>
      </c>
      <c r="E5627">
        <v>110210</v>
      </c>
    </row>
    <row r="5628" spans="1:5" x14ac:dyDescent="0.25">
      <c r="A5628" s="2">
        <v>44935.708333333336</v>
      </c>
      <c r="B5628">
        <v>110570</v>
      </c>
      <c r="C5628">
        <v>110700</v>
      </c>
      <c r="D5628">
        <v>109930</v>
      </c>
      <c r="E5628">
        <v>110065</v>
      </c>
    </row>
    <row r="5629" spans="1:5" x14ac:dyDescent="0.25">
      <c r="A5629" s="2">
        <v>44935.666666666664</v>
      </c>
      <c r="B5629">
        <v>110915</v>
      </c>
      <c r="C5629">
        <v>111030</v>
      </c>
      <c r="D5629">
        <v>110565</v>
      </c>
      <c r="E5629">
        <v>110575</v>
      </c>
    </row>
    <row r="5630" spans="1:5" x14ac:dyDescent="0.25">
      <c r="A5630" s="2">
        <v>44935.625</v>
      </c>
      <c r="B5630">
        <v>110950</v>
      </c>
      <c r="C5630">
        <v>111295</v>
      </c>
      <c r="D5630">
        <v>110790</v>
      </c>
      <c r="E5630">
        <v>110915</v>
      </c>
    </row>
    <row r="5631" spans="1:5" x14ac:dyDescent="0.25">
      <c r="A5631" s="2">
        <v>44935.583333333336</v>
      </c>
      <c r="B5631">
        <v>110955</v>
      </c>
      <c r="C5631">
        <v>111135</v>
      </c>
      <c r="D5631">
        <v>110705</v>
      </c>
      <c r="E5631">
        <v>110945</v>
      </c>
    </row>
    <row r="5632" spans="1:5" x14ac:dyDescent="0.25">
      <c r="A5632" s="2">
        <v>44935.541666666664</v>
      </c>
      <c r="B5632">
        <v>110480</v>
      </c>
      <c r="C5632">
        <v>111285</v>
      </c>
      <c r="D5632">
        <v>110190</v>
      </c>
      <c r="E5632">
        <v>110955</v>
      </c>
    </row>
    <row r="5633" spans="1:5" x14ac:dyDescent="0.25">
      <c r="A5633" s="2">
        <v>44935.5</v>
      </c>
      <c r="B5633">
        <v>109865</v>
      </c>
      <c r="C5633">
        <v>110815</v>
      </c>
      <c r="D5633">
        <v>109600</v>
      </c>
      <c r="E5633">
        <v>110475</v>
      </c>
    </row>
    <row r="5634" spans="1:5" x14ac:dyDescent="0.25">
      <c r="A5634" s="2">
        <v>44935.458333333336</v>
      </c>
      <c r="B5634">
        <v>109800</v>
      </c>
      <c r="C5634">
        <v>110260</v>
      </c>
      <c r="D5634">
        <v>109560</v>
      </c>
      <c r="E5634">
        <v>109870</v>
      </c>
    </row>
    <row r="5635" spans="1:5" x14ac:dyDescent="0.25">
      <c r="A5635" s="2">
        <v>44935.416666666664</v>
      </c>
      <c r="B5635">
        <v>109920</v>
      </c>
      <c r="C5635">
        <v>110515</v>
      </c>
      <c r="D5635">
        <v>109505</v>
      </c>
      <c r="E5635">
        <v>109795</v>
      </c>
    </row>
    <row r="5636" spans="1:5" x14ac:dyDescent="0.25">
      <c r="A5636" s="2">
        <v>44935.375</v>
      </c>
      <c r="B5636">
        <v>109335</v>
      </c>
      <c r="C5636">
        <v>110080</v>
      </c>
      <c r="D5636">
        <v>108800</v>
      </c>
      <c r="E5636">
        <v>109915</v>
      </c>
    </row>
    <row r="5637" spans="1:5" x14ac:dyDescent="0.25">
      <c r="A5637" s="2">
        <v>44932.75</v>
      </c>
      <c r="B5637">
        <v>110350</v>
      </c>
      <c r="C5637">
        <v>110650</v>
      </c>
      <c r="D5637">
        <v>110275</v>
      </c>
      <c r="E5637">
        <v>110600</v>
      </c>
    </row>
    <row r="5638" spans="1:5" x14ac:dyDescent="0.25">
      <c r="A5638" s="2">
        <v>44932.708333333336</v>
      </c>
      <c r="B5638">
        <v>110065</v>
      </c>
      <c r="C5638">
        <v>110390</v>
      </c>
      <c r="D5638">
        <v>110050</v>
      </c>
      <c r="E5638">
        <v>110350</v>
      </c>
    </row>
    <row r="5639" spans="1:5" x14ac:dyDescent="0.25">
      <c r="A5639" s="2">
        <v>44932.666666666664</v>
      </c>
      <c r="B5639">
        <v>109910</v>
      </c>
      <c r="C5639">
        <v>110090</v>
      </c>
      <c r="D5639">
        <v>109665</v>
      </c>
      <c r="E5639">
        <v>110060</v>
      </c>
    </row>
    <row r="5640" spans="1:5" x14ac:dyDescent="0.25">
      <c r="A5640" s="2">
        <v>44932.625</v>
      </c>
      <c r="B5640">
        <v>110105</v>
      </c>
      <c r="C5640">
        <v>110175</v>
      </c>
      <c r="D5640">
        <v>109760</v>
      </c>
      <c r="E5640">
        <v>109905</v>
      </c>
    </row>
    <row r="5641" spans="1:5" x14ac:dyDescent="0.25">
      <c r="A5641" s="2">
        <v>44932.583333333336</v>
      </c>
      <c r="B5641">
        <v>110100</v>
      </c>
      <c r="C5641">
        <v>110335</v>
      </c>
      <c r="D5641">
        <v>109930</v>
      </c>
      <c r="E5641">
        <v>110105</v>
      </c>
    </row>
    <row r="5642" spans="1:5" x14ac:dyDescent="0.25">
      <c r="A5642" s="2">
        <v>44932.541666666664</v>
      </c>
      <c r="B5642">
        <v>110145</v>
      </c>
      <c r="C5642">
        <v>110210</v>
      </c>
      <c r="D5642">
        <v>109820</v>
      </c>
      <c r="E5642">
        <v>110095</v>
      </c>
    </row>
    <row r="5643" spans="1:5" x14ac:dyDescent="0.25">
      <c r="A5643" s="2">
        <v>44932.5</v>
      </c>
      <c r="B5643">
        <v>109350</v>
      </c>
      <c r="C5643">
        <v>110245</v>
      </c>
      <c r="D5643">
        <v>109125</v>
      </c>
      <c r="E5643">
        <v>110145</v>
      </c>
    </row>
    <row r="5644" spans="1:5" x14ac:dyDescent="0.25">
      <c r="A5644" s="2">
        <v>44932.458333333336</v>
      </c>
      <c r="B5644">
        <v>110475</v>
      </c>
      <c r="C5644">
        <v>110550</v>
      </c>
      <c r="D5644">
        <v>109260</v>
      </c>
      <c r="E5644">
        <v>109350</v>
      </c>
    </row>
    <row r="5645" spans="1:5" x14ac:dyDescent="0.25">
      <c r="A5645" s="2">
        <v>44932.416666666664</v>
      </c>
      <c r="B5645">
        <v>109165</v>
      </c>
      <c r="C5645">
        <v>110815</v>
      </c>
      <c r="D5645">
        <v>109070</v>
      </c>
      <c r="E5645">
        <v>110475</v>
      </c>
    </row>
    <row r="5646" spans="1:5" x14ac:dyDescent="0.25">
      <c r="A5646" s="2">
        <v>44932.375</v>
      </c>
      <c r="B5646">
        <v>109050</v>
      </c>
      <c r="C5646">
        <v>109370</v>
      </c>
      <c r="D5646">
        <v>108845</v>
      </c>
      <c r="E5646">
        <v>109160</v>
      </c>
    </row>
    <row r="5647" spans="1:5" x14ac:dyDescent="0.25">
      <c r="A5647" s="2">
        <v>44931.75</v>
      </c>
      <c r="B5647">
        <v>108995</v>
      </c>
      <c r="C5647">
        <v>109270</v>
      </c>
      <c r="D5647">
        <v>108940</v>
      </c>
      <c r="E5647">
        <v>109200</v>
      </c>
    </row>
    <row r="5648" spans="1:5" x14ac:dyDescent="0.25">
      <c r="A5648" s="2">
        <v>44931.708333333336</v>
      </c>
      <c r="B5648">
        <v>108980</v>
      </c>
      <c r="C5648">
        <v>109060</v>
      </c>
      <c r="D5648">
        <v>108850</v>
      </c>
      <c r="E5648">
        <v>108995</v>
      </c>
    </row>
    <row r="5649" spans="1:5" x14ac:dyDescent="0.25">
      <c r="A5649" s="2">
        <v>44931.666666666664</v>
      </c>
      <c r="B5649">
        <v>108810</v>
      </c>
      <c r="C5649">
        <v>109065</v>
      </c>
      <c r="D5649">
        <v>108755</v>
      </c>
      <c r="E5649">
        <v>108975</v>
      </c>
    </row>
    <row r="5650" spans="1:5" x14ac:dyDescent="0.25">
      <c r="A5650" s="2">
        <v>44931.625</v>
      </c>
      <c r="B5650">
        <v>108720</v>
      </c>
      <c r="C5650">
        <v>109140</v>
      </c>
      <c r="D5650">
        <v>108605</v>
      </c>
      <c r="E5650">
        <v>108810</v>
      </c>
    </row>
    <row r="5651" spans="1:5" x14ac:dyDescent="0.25">
      <c r="A5651" s="2">
        <v>44931.583333333336</v>
      </c>
      <c r="B5651">
        <v>108305</v>
      </c>
      <c r="C5651">
        <v>108810</v>
      </c>
      <c r="D5651">
        <v>108170</v>
      </c>
      <c r="E5651">
        <v>108720</v>
      </c>
    </row>
    <row r="5652" spans="1:5" x14ac:dyDescent="0.25">
      <c r="A5652" s="2">
        <v>44931.541666666664</v>
      </c>
      <c r="B5652">
        <v>108420</v>
      </c>
      <c r="C5652">
        <v>108670</v>
      </c>
      <c r="D5652">
        <v>108285</v>
      </c>
      <c r="E5652">
        <v>108310</v>
      </c>
    </row>
    <row r="5653" spans="1:5" x14ac:dyDescent="0.25">
      <c r="A5653" s="2">
        <v>44931.5</v>
      </c>
      <c r="B5653">
        <v>107580</v>
      </c>
      <c r="C5653">
        <v>108535</v>
      </c>
      <c r="D5653">
        <v>107225</v>
      </c>
      <c r="E5653">
        <v>108420</v>
      </c>
    </row>
    <row r="5654" spans="1:5" x14ac:dyDescent="0.25">
      <c r="A5654" s="2">
        <v>44931.458333333336</v>
      </c>
      <c r="B5654">
        <v>106975</v>
      </c>
      <c r="C5654">
        <v>107815</v>
      </c>
      <c r="D5654">
        <v>106875</v>
      </c>
      <c r="E5654">
        <v>107575</v>
      </c>
    </row>
    <row r="5655" spans="1:5" x14ac:dyDescent="0.25">
      <c r="A5655" s="2">
        <v>44931.416666666664</v>
      </c>
      <c r="B5655">
        <v>107430</v>
      </c>
      <c r="C5655">
        <v>107675</v>
      </c>
      <c r="D5655">
        <v>106650</v>
      </c>
      <c r="E5655">
        <v>106975</v>
      </c>
    </row>
    <row r="5656" spans="1:5" x14ac:dyDescent="0.25">
      <c r="A5656" s="2">
        <v>44931.375</v>
      </c>
      <c r="B5656">
        <v>107280</v>
      </c>
      <c r="C5656">
        <v>107505</v>
      </c>
      <c r="D5656">
        <v>106980</v>
      </c>
      <c r="E5656">
        <v>107430</v>
      </c>
    </row>
    <row r="5657" spans="1:5" x14ac:dyDescent="0.25">
      <c r="A5657" s="2">
        <v>44930.75</v>
      </c>
      <c r="B5657">
        <v>106760</v>
      </c>
      <c r="C5657">
        <v>106880</v>
      </c>
      <c r="D5657">
        <v>106660</v>
      </c>
      <c r="E5657">
        <v>106870</v>
      </c>
    </row>
    <row r="5658" spans="1:5" x14ac:dyDescent="0.25">
      <c r="A5658" s="2">
        <v>44930.708333333336</v>
      </c>
      <c r="B5658">
        <v>106825</v>
      </c>
      <c r="C5658">
        <v>106840</v>
      </c>
      <c r="D5658">
        <v>106475</v>
      </c>
      <c r="E5658">
        <v>106755</v>
      </c>
    </row>
    <row r="5659" spans="1:5" x14ac:dyDescent="0.25">
      <c r="A5659" s="2">
        <v>44930.666666666664</v>
      </c>
      <c r="B5659">
        <v>106840</v>
      </c>
      <c r="C5659">
        <v>106970</v>
      </c>
      <c r="D5659">
        <v>106125</v>
      </c>
      <c r="E5659">
        <v>106825</v>
      </c>
    </row>
    <row r="5660" spans="1:5" x14ac:dyDescent="0.25">
      <c r="A5660" s="2">
        <v>44930.625</v>
      </c>
      <c r="B5660">
        <v>106905</v>
      </c>
      <c r="C5660">
        <v>107050</v>
      </c>
      <c r="D5660">
        <v>106610</v>
      </c>
      <c r="E5660">
        <v>106845</v>
      </c>
    </row>
    <row r="5661" spans="1:5" x14ac:dyDescent="0.25">
      <c r="A5661" s="2">
        <v>44930.583333333336</v>
      </c>
      <c r="B5661">
        <v>106475</v>
      </c>
      <c r="C5661">
        <v>107020</v>
      </c>
      <c r="D5661">
        <v>106450</v>
      </c>
      <c r="E5661">
        <v>106905</v>
      </c>
    </row>
    <row r="5662" spans="1:5" x14ac:dyDescent="0.25">
      <c r="A5662" s="2">
        <v>44930.541666666664</v>
      </c>
      <c r="B5662">
        <v>106170</v>
      </c>
      <c r="C5662">
        <v>107070</v>
      </c>
      <c r="D5662">
        <v>106160</v>
      </c>
      <c r="E5662">
        <v>106475</v>
      </c>
    </row>
    <row r="5663" spans="1:5" x14ac:dyDescent="0.25">
      <c r="A5663" s="2">
        <v>44930.5</v>
      </c>
      <c r="B5663">
        <v>105730</v>
      </c>
      <c r="C5663">
        <v>106175</v>
      </c>
      <c r="D5663">
        <v>105150</v>
      </c>
      <c r="E5663">
        <v>106170</v>
      </c>
    </row>
    <row r="5664" spans="1:5" x14ac:dyDescent="0.25">
      <c r="A5664" s="2">
        <v>44930.458333333336</v>
      </c>
      <c r="B5664">
        <v>105840</v>
      </c>
      <c r="C5664">
        <v>105975</v>
      </c>
      <c r="D5664">
        <v>105265</v>
      </c>
      <c r="E5664">
        <v>105735</v>
      </c>
    </row>
    <row r="5665" spans="1:5" x14ac:dyDescent="0.25">
      <c r="A5665" s="2">
        <v>44930.416666666664</v>
      </c>
      <c r="B5665">
        <v>105775</v>
      </c>
      <c r="C5665">
        <v>106300</v>
      </c>
      <c r="D5665">
        <v>105455</v>
      </c>
      <c r="E5665">
        <v>105835</v>
      </c>
    </row>
    <row r="5666" spans="1:5" x14ac:dyDescent="0.25">
      <c r="A5666" s="2">
        <v>44930.375</v>
      </c>
      <c r="B5666">
        <v>105550</v>
      </c>
      <c r="C5666">
        <v>105925</v>
      </c>
      <c r="D5666">
        <v>105425</v>
      </c>
      <c r="E5666">
        <v>105780</v>
      </c>
    </row>
    <row r="5667" spans="1:5" x14ac:dyDescent="0.25">
      <c r="A5667" s="2">
        <v>44929.75</v>
      </c>
      <c r="B5667">
        <v>105320</v>
      </c>
      <c r="C5667">
        <v>105480</v>
      </c>
      <c r="D5667">
        <v>104970</v>
      </c>
      <c r="E5667">
        <v>105000</v>
      </c>
    </row>
    <row r="5668" spans="1:5" x14ac:dyDescent="0.25">
      <c r="A5668" s="2">
        <v>44929.708333333336</v>
      </c>
      <c r="B5668">
        <v>105780</v>
      </c>
      <c r="C5668">
        <v>105885</v>
      </c>
      <c r="D5668">
        <v>105140</v>
      </c>
      <c r="E5668">
        <v>105320</v>
      </c>
    </row>
    <row r="5669" spans="1:5" x14ac:dyDescent="0.25">
      <c r="A5669" s="2">
        <v>44929.666666666664</v>
      </c>
      <c r="B5669">
        <v>106625</v>
      </c>
      <c r="C5669">
        <v>106680</v>
      </c>
      <c r="D5669">
        <v>105760</v>
      </c>
      <c r="E5669">
        <v>105780</v>
      </c>
    </row>
    <row r="5670" spans="1:5" x14ac:dyDescent="0.25">
      <c r="A5670" s="2">
        <v>44929.625</v>
      </c>
      <c r="B5670">
        <v>106575</v>
      </c>
      <c r="C5670">
        <v>106865</v>
      </c>
      <c r="D5670">
        <v>106475</v>
      </c>
      <c r="E5670">
        <v>106630</v>
      </c>
    </row>
    <row r="5671" spans="1:5" x14ac:dyDescent="0.25">
      <c r="A5671" s="2">
        <v>44929.583333333336</v>
      </c>
      <c r="B5671">
        <v>106600</v>
      </c>
      <c r="C5671">
        <v>107145</v>
      </c>
      <c r="D5671">
        <v>106285</v>
      </c>
      <c r="E5671">
        <v>106580</v>
      </c>
    </row>
    <row r="5672" spans="1:5" x14ac:dyDescent="0.25">
      <c r="A5672" s="2">
        <v>44929.541666666664</v>
      </c>
      <c r="B5672">
        <v>107390</v>
      </c>
      <c r="C5672">
        <v>107525</v>
      </c>
      <c r="D5672">
        <v>106420</v>
      </c>
      <c r="E5672">
        <v>106595</v>
      </c>
    </row>
    <row r="5673" spans="1:5" x14ac:dyDescent="0.25">
      <c r="A5673" s="2">
        <v>44929.5</v>
      </c>
      <c r="B5673">
        <v>107305</v>
      </c>
      <c r="C5673">
        <v>107465</v>
      </c>
      <c r="D5673">
        <v>106710</v>
      </c>
      <c r="E5673">
        <v>107395</v>
      </c>
    </row>
    <row r="5674" spans="1:5" x14ac:dyDescent="0.25">
      <c r="A5674" s="2">
        <v>44929.458333333336</v>
      </c>
      <c r="B5674">
        <v>107030</v>
      </c>
      <c r="C5674">
        <v>107780</v>
      </c>
      <c r="D5674">
        <v>106480</v>
      </c>
      <c r="E5674">
        <v>107305</v>
      </c>
    </row>
    <row r="5675" spans="1:5" x14ac:dyDescent="0.25">
      <c r="A5675" s="2">
        <v>44929.416666666664</v>
      </c>
      <c r="B5675">
        <v>107555</v>
      </c>
      <c r="C5675">
        <v>107890</v>
      </c>
      <c r="D5675">
        <v>106505</v>
      </c>
      <c r="E5675">
        <v>107025</v>
      </c>
    </row>
    <row r="5676" spans="1:5" x14ac:dyDescent="0.25">
      <c r="A5676" s="2">
        <v>44929.375</v>
      </c>
      <c r="B5676">
        <v>107950</v>
      </c>
      <c r="C5676">
        <v>108045</v>
      </c>
      <c r="D5676">
        <v>107005</v>
      </c>
      <c r="E5676">
        <v>107555</v>
      </c>
    </row>
    <row r="5677" spans="1:5" x14ac:dyDescent="0.25">
      <c r="A5677" s="2">
        <v>44928.75</v>
      </c>
      <c r="B5677">
        <v>107710</v>
      </c>
      <c r="C5677">
        <v>107770</v>
      </c>
      <c r="D5677">
        <v>107400</v>
      </c>
      <c r="E5677">
        <v>107400</v>
      </c>
    </row>
    <row r="5678" spans="1:5" x14ac:dyDescent="0.25">
      <c r="A5678" s="2">
        <v>44928.708333333336</v>
      </c>
      <c r="B5678">
        <v>107785</v>
      </c>
      <c r="C5678">
        <v>107785</v>
      </c>
      <c r="D5678">
        <v>107500</v>
      </c>
      <c r="E5678">
        <v>107715</v>
      </c>
    </row>
    <row r="5679" spans="1:5" x14ac:dyDescent="0.25">
      <c r="A5679" s="2">
        <v>44928.666666666664</v>
      </c>
      <c r="B5679">
        <v>107550</v>
      </c>
      <c r="C5679">
        <v>107920</v>
      </c>
      <c r="D5679">
        <v>107410</v>
      </c>
      <c r="E5679">
        <v>107780</v>
      </c>
    </row>
    <row r="5680" spans="1:5" x14ac:dyDescent="0.25">
      <c r="A5680" s="2">
        <v>44928.625</v>
      </c>
      <c r="B5680">
        <v>107590</v>
      </c>
      <c r="C5680">
        <v>107765</v>
      </c>
      <c r="D5680">
        <v>107320</v>
      </c>
      <c r="E5680">
        <v>107555</v>
      </c>
    </row>
    <row r="5681" spans="1:5" x14ac:dyDescent="0.25">
      <c r="A5681" s="2">
        <v>44928.583333333336</v>
      </c>
      <c r="B5681">
        <v>107705</v>
      </c>
      <c r="C5681">
        <v>107960</v>
      </c>
      <c r="D5681">
        <v>107440</v>
      </c>
      <c r="E5681">
        <v>107585</v>
      </c>
    </row>
    <row r="5682" spans="1:5" x14ac:dyDescent="0.25">
      <c r="A5682" s="2">
        <v>44928.541666666664</v>
      </c>
      <c r="B5682">
        <v>108005</v>
      </c>
      <c r="C5682">
        <v>108225</v>
      </c>
      <c r="D5682">
        <v>107645</v>
      </c>
      <c r="E5682">
        <v>107710</v>
      </c>
    </row>
    <row r="5683" spans="1:5" x14ac:dyDescent="0.25">
      <c r="A5683" s="2">
        <v>44928.5</v>
      </c>
      <c r="B5683">
        <v>107770</v>
      </c>
      <c r="C5683">
        <v>108030</v>
      </c>
      <c r="D5683">
        <v>107495</v>
      </c>
      <c r="E5683">
        <v>108000</v>
      </c>
    </row>
    <row r="5684" spans="1:5" x14ac:dyDescent="0.25">
      <c r="A5684" s="2">
        <v>44928.458333333336</v>
      </c>
      <c r="B5684">
        <v>108000</v>
      </c>
      <c r="C5684">
        <v>108130</v>
      </c>
      <c r="D5684">
        <v>107265</v>
      </c>
      <c r="E5684">
        <v>107770</v>
      </c>
    </row>
    <row r="5685" spans="1:5" x14ac:dyDescent="0.25">
      <c r="A5685" s="2">
        <v>44928.416666666664</v>
      </c>
      <c r="B5685">
        <v>109465</v>
      </c>
      <c r="C5685">
        <v>109595</v>
      </c>
      <c r="D5685">
        <v>107790</v>
      </c>
      <c r="E5685">
        <v>108000</v>
      </c>
    </row>
    <row r="5686" spans="1:5" x14ac:dyDescent="0.25">
      <c r="A5686" s="2">
        <v>44928.375</v>
      </c>
      <c r="B5686">
        <v>110400</v>
      </c>
      <c r="C5686">
        <v>110585</v>
      </c>
      <c r="D5686">
        <v>109350</v>
      </c>
      <c r="E5686">
        <v>109465</v>
      </c>
    </row>
    <row r="5687" spans="1:5" x14ac:dyDescent="0.25">
      <c r="A5687" s="2">
        <v>44924.75</v>
      </c>
      <c r="B5687">
        <v>111420</v>
      </c>
      <c r="C5687">
        <v>111420</v>
      </c>
      <c r="D5687">
        <v>110880</v>
      </c>
      <c r="E5687">
        <v>111035</v>
      </c>
    </row>
    <row r="5688" spans="1:5" x14ac:dyDescent="0.25">
      <c r="A5688" s="2">
        <v>44924.708333333336</v>
      </c>
      <c r="B5688">
        <v>111500</v>
      </c>
      <c r="C5688">
        <v>111680</v>
      </c>
      <c r="D5688">
        <v>111375</v>
      </c>
      <c r="E5688">
        <v>111420</v>
      </c>
    </row>
    <row r="5689" spans="1:5" x14ac:dyDescent="0.25">
      <c r="A5689" s="2">
        <v>44924.666666666664</v>
      </c>
      <c r="B5689">
        <v>111455</v>
      </c>
      <c r="C5689">
        <v>111650</v>
      </c>
      <c r="D5689">
        <v>111335</v>
      </c>
      <c r="E5689">
        <v>111505</v>
      </c>
    </row>
    <row r="5690" spans="1:5" x14ac:dyDescent="0.25">
      <c r="A5690" s="2">
        <v>44924.625</v>
      </c>
      <c r="B5690">
        <v>111450</v>
      </c>
      <c r="C5690">
        <v>111725</v>
      </c>
      <c r="D5690">
        <v>111250</v>
      </c>
      <c r="E5690">
        <v>111460</v>
      </c>
    </row>
    <row r="5691" spans="1:5" x14ac:dyDescent="0.25">
      <c r="A5691" s="2">
        <v>44924.583333333336</v>
      </c>
      <c r="B5691">
        <v>111840</v>
      </c>
      <c r="C5691">
        <v>111990</v>
      </c>
      <c r="D5691">
        <v>111035</v>
      </c>
      <c r="E5691">
        <v>111450</v>
      </c>
    </row>
    <row r="5692" spans="1:5" x14ac:dyDescent="0.25">
      <c r="A5692" s="2">
        <v>44924.541666666664</v>
      </c>
      <c r="B5692">
        <v>111715</v>
      </c>
      <c r="C5692">
        <v>112115</v>
      </c>
      <c r="D5692">
        <v>111575</v>
      </c>
      <c r="E5692">
        <v>111840</v>
      </c>
    </row>
    <row r="5693" spans="1:5" x14ac:dyDescent="0.25">
      <c r="A5693" s="2">
        <v>44924.5</v>
      </c>
      <c r="B5693">
        <v>111995</v>
      </c>
      <c r="C5693">
        <v>112255</v>
      </c>
      <c r="D5693">
        <v>111585</v>
      </c>
      <c r="E5693">
        <v>111715</v>
      </c>
    </row>
    <row r="5694" spans="1:5" x14ac:dyDescent="0.25">
      <c r="A5694" s="2">
        <v>44924.458333333336</v>
      </c>
      <c r="B5694">
        <v>112445</v>
      </c>
      <c r="C5694">
        <v>112620</v>
      </c>
      <c r="D5694">
        <v>111760</v>
      </c>
      <c r="E5694">
        <v>111995</v>
      </c>
    </row>
    <row r="5695" spans="1:5" x14ac:dyDescent="0.25">
      <c r="A5695" s="2">
        <v>44924.416666666664</v>
      </c>
      <c r="B5695">
        <v>112665</v>
      </c>
      <c r="C5695">
        <v>112810</v>
      </c>
      <c r="D5695">
        <v>112230</v>
      </c>
      <c r="E5695">
        <v>112440</v>
      </c>
    </row>
    <row r="5696" spans="1:5" x14ac:dyDescent="0.25">
      <c r="A5696" s="2">
        <v>44924.375</v>
      </c>
      <c r="B5696">
        <v>112080</v>
      </c>
      <c r="C5696">
        <v>112850</v>
      </c>
      <c r="D5696">
        <v>111975</v>
      </c>
      <c r="E5696">
        <v>112665</v>
      </c>
    </row>
    <row r="5697" spans="1:5" x14ac:dyDescent="0.25">
      <c r="A5697" s="2">
        <v>44923.75</v>
      </c>
      <c r="B5697">
        <v>112000</v>
      </c>
      <c r="C5697">
        <v>112290</v>
      </c>
      <c r="D5697">
        <v>111965</v>
      </c>
      <c r="E5697">
        <v>112235</v>
      </c>
    </row>
    <row r="5698" spans="1:5" x14ac:dyDescent="0.25">
      <c r="A5698" s="2">
        <v>44923.708333333336</v>
      </c>
      <c r="B5698">
        <v>111940</v>
      </c>
      <c r="C5698">
        <v>112100</v>
      </c>
      <c r="D5698">
        <v>111830</v>
      </c>
      <c r="E5698">
        <v>112000</v>
      </c>
    </row>
    <row r="5699" spans="1:5" x14ac:dyDescent="0.25">
      <c r="A5699" s="2">
        <v>44923.666666666664</v>
      </c>
      <c r="B5699">
        <v>111825</v>
      </c>
      <c r="C5699">
        <v>112185</v>
      </c>
      <c r="D5699">
        <v>111775</v>
      </c>
      <c r="E5699">
        <v>111940</v>
      </c>
    </row>
    <row r="5700" spans="1:5" x14ac:dyDescent="0.25">
      <c r="A5700" s="2">
        <v>44923.625</v>
      </c>
      <c r="B5700">
        <v>111920</v>
      </c>
      <c r="C5700">
        <v>112160</v>
      </c>
      <c r="D5700">
        <v>111730</v>
      </c>
      <c r="E5700">
        <v>111825</v>
      </c>
    </row>
    <row r="5701" spans="1:5" x14ac:dyDescent="0.25">
      <c r="A5701" s="2">
        <v>44923.583333333336</v>
      </c>
      <c r="B5701">
        <v>111485</v>
      </c>
      <c r="C5701">
        <v>112025</v>
      </c>
      <c r="D5701">
        <v>111285</v>
      </c>
      <c r="E5701">
        <v>111920</v>
      </c>
    </row>
    <row r="5702" spans="1:5" x14ac:dyDescent="0.25">
      <c r="A5702" s="2">
        <v>44923.541666666664</v>
      </c>
      <c r="B5702">
        <v>111210</v>
      </c>
      <c r="C5702">
        <v>111645</v>
      </c>
      <c r="D5702">
        <v>111155</v>
      </c>
      <c r="E5702">
        <v>111480</v>
      </c>
    </row>
    <row r="5703" spans="1:5" x14ac:dyDescent="0.25">
      <c r="A5703" s="2">
        <v>44923.5</v>
      </c>
      <c r="B5703">
        <v>111500</v>
      </c>
      <c r="C5703">
        <v>111610</v>
      </c>
      <c r="D5703">
        <v>110910</v>
      </c>
      <c r="E5703">
        <v>111205</v>
      </c>
    </row>
    <row r="5704" spans="1:5" x14ac:dyDescent="0.25">
      <c r="A5704" s="2">
        <v>44923.458333333336</v>
      </c>
      <c r="B5704">
        <v>111515</v>
      </c>
      <c r="C5704">
        <v>111985</v>
      </c>
      <c r="D5704">
        <v>111220</v>
      </c>
      <c r="E5704">
        <v>111500</v>
      </c>
    </row>
    <row r="5705" spans="1:5" x14ac:dyDescent="0.25">
      <c r="A5705" s="2">
        <v>44923.416666666664</v>
      </c>
      <c r="B5705">
        <v>110745</v>
      </c>
      <c r="C5705">
        <v>111620</v>
      </c>
      <c r="D5705">
        <v>110325</v>
      </c>
      <c r="E5705">
        <v>111510</v>
      </c>
    </row>
    <row r="5706" spans="1:5" x14ac:dyDescent="0.25">
      <c r="A5706" s="2">
        <v>44923.375</v>
      </c>
      <c r="B5706">
        <v>110380</v>
      </c>
      <c r="C5706">
        <v>110825</v>
      </c>
      <c r="D5706">
        <v>110200</v>
      </c>
      <c r="E5706">
        <v>110745</v>
      </c>
    </row>
    <row r="5707" spans="1:5" x14ac:dyDescent="0.25">
      <c r="A5707" s="2">
        <v>44922.75</v>
      </c>
      <c r="B5707">
        <v>110135</v>
      </c>
      <c r="C5707">
        <v>110400</v>
      </c>
      <c r="D5707">
        <v>110090</v>
      </c>
      <c r="E5707">
        <v>110090</v>
      </c>
    </row>
    <row r="5708" spans="1:5" x14ac:dyDescent="0.25">
      <c r="A5708" s="2">
        <v>44922.708333333336</v>
      </c>
      <c r="B5708">
        <v>109830</v>
      </c>
      <c r="C5708">
        <v>110365</v>
      </c>
      <c r="D5708">
        <v>109730</v>
      </c>
      <c r="E5708">
        <v>110135</v>
      </c>
    </row>
    <row r="5709" spans="1:5" x14ac:dyDescent="0.25">
      <c r="A5709" s="2">
        <v>44922.666666666664</v>
      </c>
      <c r="B5709">
        <v>109870</v>
      </c>
      <c r="C5709">
        <v>109985</v>
      </c>
      <c r="D5709">
        <v>109550</v>
      </c>
      <c r="E5709">
        <v>109825</v>
      </c>
    </row>
    <row r="5710" spans="1:5" x14ac:dyDescent="0.25">
      <c r="A5710" s="2">
        <v>44922.625</v>
      </c>
      <c r="B5710">
        <v>109640</v>
      </c>
      <c r="C5710">
        <v>110000</v>
      </c>
      <c r="D5710">
        <v>109565</v>
      </c>
      <c r="E5710">
        <v>109865</v>
      </c>
    </row>
    <row r="5711" spans="1:5" x14ac:dyDescent="0.25">
      <c r="A5711" s="2">
        <v>44922.583333333336</v>
      </c>
      <c r="B5711">
        <v>110120</v>
      </c>
      <c r="C5711">
        <v>110175</v>
      </c>
      <c r="D5711">
        <v>109355</v>
      </c>
      <c r="E5711">
        <v>109635</v>
      </c>
    </row>
    <row r="5712" spans="1:5" x14ac:dyDescent="0.25">
      <c r="A5712" s="2">
        <v>44922.541666666664</v>
      </c>
      <c r="B5712">
        <v>110110</v>
      </c>
      <c r="C5712">
        <v>110220</v>
      </c>
      <c r="D5712">
        <v>109780</v>
      </c>
      <c r="E5712">
        <v>110115</v>
      </c>
    </row>
    <row r="5713" spans="1:5" x14ac:dyDescent="0.25">
      <c r="A5713" s="2">
        <v>44922.5</v>
      </c>
      <c r="B5713">
        <v>109520</v>
      </c>
      <c r="C5713">
        <v>110710</v>
      </c>
      <c r="D5713">
        <v>109520</v>
      </c>
      <c r="E5713">
        <v>110110</v>
      </c>
    </row>
    <row r="5714" spans="1:5" x14ac:dyDescent="0.25">
      <c r="A5714" s="2">
        <v>44922.458333333336</v>
      </c>
      <c r="B5714">
        <v>109195</v>
      </c>
      <c r="C5714">
        <v>109745</v>
      </c>
      <c r="D5714">
        <v>108995</v>
      </c>
      <c r="E5714">
        <v>109520</v>
      </c>
    </row>
    <row r="5715" spans="1:5" x14ac:dyDescent="0.25">
      <c r="A5715" s="2">
        <v>44922.416666666664</v>
      </c>
      <c r="B5715">
        <v>110885</v>
      </c>
      <c r="C5715">
        <v>111095</v>
      </c>
      <c r="D5715">
        <v>108945</v>
      </c>
      <c r="E5715">
        <v>109195</v>
      </c>
    </row>
    <row r="5716" spans="1:5" x14ac:dyDescent="0.25">
      <c r="A5716" s="2">
        <v>44922.375</v>
      </c>
      <c r="B5716">
        <v>111175</v>
      </c>
      <c r="C5716">
        <v>111370</v>
      </c>
      <c r="D5716">
        <v>110800</v>
      </c>
      <c r="E5716">
        <v>110885</v>
      </c>
    </row>
    <row r="5717" spans="1:5" x14ac:dyDescent="0.25">
      <c r="A5717" s="2">
        <v>44921.75</v>
      </c>
      <c r="B5717">
        <v>110565</v>
      </c>
      <c r="C5717">
        <v>110665</v>
      </c>
      <c r="D5717">
        <v>110400</v>
      </c>
      <c r="E5717">
        <v>110520</v>
      </c>
    </row>
    <row r="5718" spans="1:5" x14ac:dyDescent="0.25">
      <c r="A5718" s="2">
        <v>44921.708333333336</v>
      </c>
      <c r="B5718">
        <v>110460</v>
      </c>
      <c r="C5718">
        <v>110795</v>
      </c>
      <c r="D5718">
        <v>110350</v>
      </c>
      <c r="E5718">
        <v>110570</v>
      </c>
    </row>
    <row r="5719" spans="1:5" x14ac:dyDescent="0.25">
      <c r="A5719" s="2">
        <v>44921.666666666664</v>
      </c>
      <c r="B5719">
        <v>110395</v>
      </c>
      <c r="C5719">
        <v>110685</v>
      </c>
      <c r="D5719">
        <v>110305</v>
      </c>
      <c r="E5719">
        <v>110465</v>
      </c>
    </row>
    <row r="5720" spans="1:5" x14ac:dyDescent="0.25">
      <c r="A5720" s="2">
        <v>44921.625</v>
      </c>
      <c r="B5720">
        <v>110495</v>
      </c>
      <c r="C5720">
        <v>110560</v>
      </c>
      <c r="D5720">
        <v>110200</v>
      </c>
      <c r="E5720">
        <v>110395</v>
      </c>
    </row>
    <row r="5721" spans="1:5" x14ac:dyDescent="0.25">
      <c r="A5721" s="2">
        <v>44921.583333333336</v>
      </c>
      <c r="B5721">
        <v>110375</v>
      </c>
      <c r="C5721">
        <v>110580</v>
      </c>
      <c r="D5721">
        <v>110040</v>
      </c>
      <c r="E5721">
        <v>110495</v>
      </c>
    </row>
    <row r="5722" spans="1:5" x14ac:dyDescent="0.25">
      <c r="A5722" s="2">
        <v>44921.541666666664</v>
      </c>
      <c r="B5722">
        <v>110315</v>
      </c>
      <c r="C5722">
        <v>110695</v>
      </c>
      <c r="D5722">
        <v>110235</v>
      </c>
      <c r="E5722">
        <v>110370</v>
      </c>
    </row>
    <row r="5723" spans="1:5" x14ac:dyDescent="0.25">
      <c r="A5723" s="2">
        <v>44921.5</v>
      </c>
      <c r="B5723">
        <v>110465</v>
      </c>
      <c r="C5723">
        <v>110885</v>
      </c>
      <c r="D5723">
        <v>110200</v>
      </c>
      <c r="E5723">
        <v>110315</v>
      </c>
    </row>
    <row r="5724" spans="1:5" x14ac:dyDescent="0.25">
      <c r="A5724" s="2">
        <v>44921.458333333336</v>
      </c>
      <c r="B5724">
        <v>110345</v>
      </c>
      <c r="C5724">
        <v>110715</v>
      </c>
      <c r="D5724">
        <v>109940</v>
      </c>
      <c r="E5724">
        <v>110465</v>
      </c>
    </row>
    <row r="5725" spans="1:5" x14ac:dyDescent="0.25">
      <c r="A5725" s="2">
        <v>44921.416666666664</v>
      </c>
      <c r="B5725">
        <v>111225</v>
      </c>
      <c r="C5725">
        <v>111400</v>
      </c>
      <c r="D5725">
        <v>110075</v>
      </c>
      <c r="E5725">
        <v>110345</v>
      </c>
    </row>
    <row r="5726" spans="1:5" x14ac:dyDescent="0.25">
      <c r="A5726" s="2">
        <v>44921.375</v>
      </c>
      <c r="B5726">
        <v>111240</v>
      </c>
      <c r="C5726">
        <v>111775</v>
      </c>
      <c r="D5726">
        <v>111145</v>
      </c>
      <c r="E5726">
        <v>111225</v>
      </c>
    </row>
    <row r="5727" spans="1:5" x14ac:dyDescent="0.25">
      <c r="A5727" s="2">
        <v>44918.75</v>
      </c>
      <c r="B5727">
        <v>111495</v>
      </c>
      <c r="C5727">
        <v>111645</v>
      </c>
      <c r="D5727">
        <v>111230</v>
      </c>
      <c r="E5727">
        <v>111430</v>
      </c>
    </row>
    <row r="5728" spans="1:5" x14ac:dyDescent="0.25">
      <c r="A5728" s="2">
        <v>44918.708333333336</v>
      </c>
      <c r="B5728">
        <v>111155</v>
      </c>
      <c r="C5728">
        <v>111580</v>
      </c>
      <c r="D5728">
        <v>111120</v>
      </c>
      <c r="E5728">
        <v>111490</v>
      </c>
    </row>
    <row r="5729" spans="1:5" x14ac:dyDescent="0.25">
      <c r="A5729" s="2">
        <v>44918.666666666664</v>
      </c>
      <c r="B5729">
        <v>111230</v>
      </c>
      <c r="C5729">
        <v>111375</v>
      </c>
      <c r="D5729">
        <v>110915</v>
      </c>
      <c r="E5729">
        <v>111160</v>
      </c>
    </row>
    <row r="5730" spans="1:5" x14ac:dyDescent="0.25">
      <c r="A5730" s="2">
        <v>44918.625</v>
      </c>
      <c r="B5730">
        <v>111325</v>
      </c>
      <c r="C5730">
        <v>111550</v>
      </c>
      <c r="D5730">
        <v>111105</v>
      </c>
      <c r="E5730">
        <v>111225</v>
      </c>
    </row>
    <row r="5731" spans="1:5" x14ac:dyDescent="0.25">
      <c r="A5731" s="2">
        <v>44918.583333333336</v>
      </c>
      <c r="B5731">
        <v>111380</v>
      </c>
      <c r="C5731">
        <v>111525</v>
      </c>
      <c r="D5731">
        <v>111190</v>
      </c>
      <c r="E5731">
        <v>111320</v>
      </c>
    </row>
    <row r="5732" spans="1:5" x14ac:dyDescent="0.25">
      <c r="A5732" s="2">
        <v>44918.541666666664</v>
      </c>
      <c r="B5732">
        <v>111300</v>
      </c>
      <c r="C5732">
        <v>111565</v>
      </c>
      <c r="D5732">
        <v>111160</v>
      </c>
      <c r="E5732">
        <v>111385</v>
      </c>
    </row>
    <row r="5733" spans="1:5" x14ac:dyDescent="0.25">
      <c r="A5733" s="2">
        <v>44918.5</v>
      </c>
      <c r="B5733">
        <v>111090</v>
      </c>
      <c r="C5733">
        <v>111825</v>
      </c>
      <c r="D5733">
        <v>110850</v>
      </c>
      <c r="E5733">
        <v>111300</v>
      </c>
    </row>
    <row r="5734" spans="1:5" x14ac:dyDescent="0.25">
      <c r="A5734" s="2">
        <v>44918.458333333336</v>
      </c>
      <c r="B5734">
        <v>110670</v>
      </c>
      <c r="C5734">
        <v>111450</v>
      </c>
      <c r="D5734">
        <v>110565</v>
      </c>
      <c r="E5734">
        <v>111090</v>
      </c>
    </row>
    <row r="5735" spans="1:5" x14ac:dyDescent="0.25">
      <c r="A5735" s="2">
        <v>44918.416666666664</v>
      </c>
      <c r="B5735">
        <v>109850</v>
      </c>
      <c r="C5735">
        <v>111140</v>
      </c>
      <c r="D5735">
        <v>109685</v>
      </c>
      <c r="E5735">
        <v>110675</v>
      </c>
    </row>
    <row r="5736" spans="1:5" x14ac:dyDescent="0.25">
      <c r="A5736" s="2">
        <v>44918.375</v>
      </c>
      <c r="B5736">
        <v>109560</v>
      </c>
      <c r="C5736">
        <v>110045</v>
      </c>
      <c r="D5736">
        <v>109285</v>
      </c>
      <c r="E5736">
        <v>109850</v>
      </c>
    </row>
    <row r="5737" spans="1:5" x14ac:dyDescent="0.25">
      <c r="A5737" s="2">
        <v>44917.75</v>
      </c>
      <c r="B5737">
        <v>109400</v>
      </c>
      <c r="C5737">
        <v>109640</v>
      </c>
      <c r="D5737">
        <v>109115</v>
      </c>
      <c r="E5737">
        <v>109390</v>
      </c>
    </row>
    <row r="5738" spans="1:5" x14ac:dyDescent="0.25">
      <c r="A5738" s="2">
        <v>44917.708333333336</v>
      </c>
      <c r="B5738">
        <v>108825</v>
      </c>
      <c r="C5738">
        <v>109475</v>
      </c>
      <c r="D5738">
        <v>108770</v>
      </c>
      <c r="E5738">
        <v>109400</v>
      </c>
    </row>
    <row r="5739" spans="1:5" x14ac:dyDescent="0.25">
      <c r="A5739" s="2">
        <v>44917.666666666664</v>
      </c>
      <c r="B5739">
        <v>108310</v>
      </c>
      <c r="C5739">
        <v>108880</v>
      </c>
      <c r="D5739">
        <v>108295</v>
      </c>
      <c r="E5739">
        <v>108830</v>
      </c>
    </row>
    <row r="5740" spans="1:5" x14ac:dyDescent="0.25">
      <c r="A5740" s="2">
        <v>44917.625</v>
      </c>
      <c r="B5740">
        <v>108780</v>
      </c>
      <c r="C5740">
        <v>108985</v>
      </c>
      <c r="D5740">
        <v>108190</v>
      </c>
      <c r="E5740">
        <v>108315</v>
      </c>
    </row>
    <row r="5741" spans="1:5" x14ac:dyDescent="0.25">
      <c r="A5741" s="2">
        <v>44917.583333333336</v>
      </c>
      <c r="B5741">
        <v>109370</v>
      </c>
      <c r="C5741">
        <v>109460</v>
      </c>
      <c r="D5741">
        <v>108735</v>
      </c>
      <c r="E5741">
        <v>108785</v>
      </c>
    </row>
    <row r="5742" spans="1:5" x14ac:dyDescent="0.25">
      <c r="A5742" s="2">
        <v>44917.541666666664</v>
      </c>
      <c r="B5742">
        <v>108890</v>
      </c>
      <c r="C5742">
        <v>109645</v>
      </c>
      <c r="D5742">
        <v>108825</v>
      </c>
      <c r="E5742">
        <v>109370</v>
      </c>
    </row>
    <row r="5743" spans="1:5" x14ac:dyDescent="0.25">
      <c r="A5743" s="2">
        <v>44917.5</v>
      </c>
      <c r="B5743">
        <v>109070</v>
      </c>
      <c r="C5743">
        <v>109350</v>
      </c>
      <c r="D5743">
        <v>108775</v>
      </c>
      <c r="E5743">
        <v>108895</v>
      </c>
    </row>
    <row r="5744" spans="1:5" x14ac:dyDescent="0.25">
      <c r="A5744" s="2">
        <v>44917.458333333336</v>
      </c>
      <c r="B5744">
        <v>109180</v>
      </c>
      <c r="C5744">
        <v>110220</v>
      </c>
      <c r="D5744">
        <v>108805</v>
      </c>
      <c r="E5744">
        <v>109075</v>
      </c>
    </row>
    <row r="5745" spans="1:5" x14ac:dyDescent="0.25">
      <c r="A5745" s="2">
        <v>44917.416666666664</v>
      </c>
      <c r="B5745">
        <v>109555</v>
      </c>
      <c r="C5745">
        <v>109875</v>
      </c>
      <c r="D5745">
        <v>109110</v>
      </c>
      <c r="E5745">
        <v>109180</v>
      </c>
    </row>
    <row r="5746" spans="1:5" x14ac:dyDescent="0.25">
      <c r="A5746" s="2">
        <v>44917.375</v>
      </c>
      <c r="B5746">
        <v>109000</v>
      </c>
      <c r="C5746">
        <v>109560</v>
      </c>
      <c r="D5746">
        <v>108995</v>
      </c>
      <c r="E5746">
        <v>109550</v>
      </c>
    </row>
    <row r="5747" spans="1:5" x14ac:dyDescent="0.25">
      <c r="A5747" s="2">
        <v>44916.75</v>
      </c>
      <c r="B5747">
        <v>109345</v>
      </c>
      <c r="C5747">
        <v>109400</v>
      </c>
      <c r="D5747">
        <v>109200</v>
      </c>
      <c r="E5747">
        <v>109350</v>
      </c>
    </row>
    <row r="5748" spans="1:5" x14ac:dyDescent="0.25">
      <c r="A5748" s="2">
        <v>44916.708333333336</v>
      </c>
      <c r="B5748">
        <v>109190</v>
      </c>
      <c r="C5748">
        <v>109400</v>
      </c>
      <c r="D5748">
        <v>108930</v>
      </c>
      <c r="E5748">
        <v>109345</v>
      </c>
    </row>
    <row r="5749" spans="1:5" x14ac:dyDescent="0.25">
      <c r="A5749" s="2">
        <v>44916.666666666664</v>
      </c>
      <c r="B5749">
        <v>109220</v>
      </c>
      <c r="C5749">
        <v>109445</v>
      </c>
      <c r="D5749">
        <v>109100</v>
      </c>
      <c r="E5749">
        <v>109195</v>
      </c>
    </row>
    <row r="5750" spans="1:5" x14ac:dyDescent="0.25">
      <c r="A5750" s="2">
        <v>44916.625</v>
      </c>
      <c r="B5750">
        <v>108990</v>
      </c>
      <c r="C5750">
        <v>109315</v>
      </c>
      <c r="D5750">
        <v>108695</v>
      </c>
      <c r="E5750">
        <v>109215</v>
      </c>
    </row>
    <row r="5751" spans="1:5" x14ac:dyDescent="0.25">
      <c r="A5751" s="2">
        <v>44916.583333333336</v>
      </c>
      <c r="B5751">
        <v>108615</v>
      </c>
      <c r="C5751">
        <v>109160</v>
      </c>
      <c r="D5751">
        <v>108585</v>
      </c>
      <c r="E5751">
        <v>108995</v>
      </c>
    </row>
    <row r="5752" spans="1:5" x14ac:dyDescent="0.25">
      <c r="A5752" s="2">
        <v>44916.541666666664</v>
      </c>
      <c r="B5752">
        <v>108935</v>
      </c>
      <c r="C5752">
        <v>109565</v>
      </c>
      <c r="D5752">
        <v>108585</v>
      </c>
      <c r="E5752">
        <v>108615</v>
      </c>
    </row>
    <row r="5753" spans="1:5" x14ac:dyDescent="0.25">
      <c r="A5753" s="2">
        <v>44916.5</v>
      </c>
      <c r="B5753">
        <v>108675</v>
      </c>
      <c r="C5753">
        <v>109200</v>
      </c>
      <c r="D5753">
        <v>108460</v>
      </c>
      <c r="E5753">
        <v>108935</v>
      </c>
    </row>
    <row r="5754" spans="1:5" x14ac:dyDescent="0.25">
      <c r="A5754" s="2">
        <v>44916.458333333336</v>
      </c>
      <c r="B5754">
        <v>108270</v>
      </c>
      <c r="C5754">
        <v>109030</v>
      </c>
      <c r="D5754">
        <v>107760</v>
      </c>
      <c r="E5754">
        <v>108670</v>
      </c>
    </row>
    <row r="5755" spans="1:5" x14ac:dyDescent="0.25">
      <c r="A5755" s="2">
        <v>44916.416666666664</v>
      </c>
      <c r="B5755">
        <v>109205</v>
      </c>
      <c r="C5755">
        <v>109780</v>
      </c>
      <c r="D5755">
        <v>108175</v>
      </c>
      <c r="E5755">
        <v>108275</v>
      </c>
    </row>
    <row r="5756" spans="1:5" x14ac:dyDescent="0.25">
      <c r="A5756" s="2">
        <v>44916.375</v>
      </c>
      <c r="B5756">
        <v>109710</v>
      </c>
      <c r="C5756">
        <v>109810</v>
      </c>
      <c r="D5756">
        <v>108865</v>
      </c>
      <c r="E5756">
        <v>109210</v>
      </c>
    </row>
    <row r="5757" spans="1:5" x14ac:dyDescent="0.25">
      <c r="A5757" s="2">
        <v>44915.75</v>
      </c>
      <c r="B5757">
        <v>108895</v>
      </c>
      <c r="C5757">
        <v>109345</v>
      </c>
      <c r="D5757">
        <v>108830</v>
      </c>
      <c r="E5757">
        <v>109330</v>
      </c>
    </row>
    <row r="5758" spans="1:5" x14ac:dyDescent="0.25">
      <c r="A5758" s="2">
        <v>44915.708333333336</v>
      </c>
      <c r="B5758">
        <v>108790</v>
      </c>
      <c r="C5758">
        <v>108990</v>
      </c>
      <c r="D5758">
        <v>108555</v>
      </c>
      <c r="E5758">
        <v>108890</v>
      </c>
    </row>
    <row r="5759" spans="1:5" x14ac:dyDescent="0.25">
      <c r="A5759" s="2">
        <v>44915.666666666664</v>
      </c>
      <c r="B5759">
        <v>109145</v>
      </c>
      <c r="C5759">
        <v>109240</v>
      </c>
      <c r="D5759">
        <v>108685</v>
      </c>
      <c r="E5759">
        <v>108790</v>
      </c>
    </row>
    <row r="5760" spans="1:5" x14ac:dyDescent="0.25">
      <c r="A5760" s="2">
        <v>44915.625</v>
      </c>
      <c r="B5760">
        <v>108665</v>
      </c>
      <c r="C5760">
        <v>109400</v>
      </c>
      <c r="D5760">
        <v>108615</v>
      </c>
      <c r="E5760">
        <v>109150</v>
      </c>
    </row>
    <row r="5761" spans="1:5" x14ac:dyDescent="0.25">
      <c r="A5761" s="2">
        <v>44915.583333333336</v>
      </c>
      <c r="B5761">
        <v>108915</v>
      </c>
      <c r="C5761">
        <v>109085</v>
      </c>
      <c r="D5761">
        <v>108505</v>
      </c>
      <c r="E5761">
        <v>108665</v>
      </c>
    </row>
    <row r="5762" spans="1:5" x14ac:dyDescent="0.25">
      <c r="A5762" s="2">
        <v>44915.541666666664</v>
      </c>
      <c r="B5762">
        <v>109455</v>
      </c>
      <c r="C5762">
        <v>109495</v>
      </c>
      <c r="D5762">
        <v>108795</v>
      </c>
      <c r="E5762">
        <v>108915</v>
      </c>
    </row>
    <row r="5763" spans="1:5" x14ac:dyDescent="0.25">
      <c r="A5763" s="2">
        <v>44915.5</v>
      </c>
      <c r="B5763">
        <v>109265</v>
      </c>
      <c r="C5763">
        <v>109785</v>
      </c>
      <c r="D5763">
        <v>108820</v>
      </c>
      <c r="E5763">
        <v>109450</v>
      </c>
    </row>
    <row r="5764" spans="1:5" x14ac:dyDescent="0.25">
      <c r="A5764" s="2">
        <v>44915.458333333336</v>
      </c>
      <c r="B5764">
        <v>108455</v>
      </c>
      <c r="C5764">
        <v>109520</v>
      </c>
      <c r="D5764">
        <v>108405</v>
      </c>
      <c r="E5764">
        <v>109265</v>
      </c>
    </row>
    <row r="5765" spans="1:5" x14ac:dyDescent="0.25">
      <c r="A5765" s="2">
        <v>44915.416666666664</v>
      </c>
      <c r="B5765">
        <v>106300</v>
      </c>
      <c r="C5765">
        <v>108785</v>
      </c>
      <c r="D5765">
        <v>106225</v>
      </c>
      <c r="E5765">
        <v>108455</v>
      </c>
    </row>
    <row r="5766" spans="1:5" x14ac:dyDescent="0.25">
      <c r="A5766" s="2">
        <v>44915.375</v>
      </c>
      <c r="B5766">
        <v>106705</v>
      </c>
      <c r="C5766">
        <v>106810</v>
      </c>
      <c r="D5766">
        <v>106160</v>
      </c>
      <c r="E5766">
        <v>106300</v>
      </c>
    </row>
    <row r="5767" spans="1:5" x14ac:dyDescent="0.25">
      <c r="A5767" s="2">
        <v>44914.75</v>
      </c>
      <c r="B5767">
        <v>106630</v>
      </c>
      <c r="C5767">
        <v>106865</v>
      </c>
      <c r="D5767">
        <v>106560</v>
      </c>
      <c r="E5767">
        <v>106785</v>
      </c>
    </row>
    <row r="5768" spans="1:5" x14ac:dyDescent="0.25">
      <c r="A5768" s="2">
        <v>44914.708333333336</v>
      </c>
      <c r="B5768">
        <v>106100</v>
      </c>
      <c r="C5768">
        <v>106720</v>
      </c>
      <c r="D5768">
        <v>106005</v>
      </c>
      <c r="E5768">
        <v>106630</v>
      </c>
    </row>
    <row r="5769" spans="1:5" x14ac:dyDescent="0.25">
      <c r="A5769" s="2">
        <v>44914.666666666664</v>
      </c>
      <c r="B5769">
        <v>106710</v>
      </c>
      <c r="C5769">
        <v>106725</v>
      </c>
      <c r="D5769">
        <v>105960</v>
      </c>
      <c r="E5769">
        <v>106100</v>
      </c>
    </row>
    <row r="5770" spans="1:5" x14ac:dyDescent="0.25">
      <c r="A5770" s="2">
        <v>44914.625</v>
      </c>
      <c r="B5770">
        <v>106535</v>
      </c>
      <c r="C5770">
        <v>107045</v>
      </c>
      <c r="D5770">
        <v>106405</v>
      </c>
      <c r="E5770">
        <v>106705</v>
      </c>
    </row>
    <row r="5771" spans="1:5" x14ac:dyDescent="0.25">
      <c r="A5771" s="2">
        <v>44914.583333333336</v>
      </c>
      <c r="B5771">
        <v>106405</v>
      </c>
      <c r="C5771">
        <v>106670</v>
      </c>
      <c r="D5771">
        <v>106180</v>
      </c>
      <c r="E5771">
        <v>106535</v>
      </c>
    </row>
    <row r="5772" spans="1:5" x14ac:dyDescent="0.25">
      <c r="A5772" s="2">
        <v>44914.541666666664</v>
      </c>
      <c r="B5772">
        <v>106130</v>
      </c>
      <c r="C5772">
        <v>106610</v>
      </c>
      <c r="D5772">
        <v>105890</v>
      </c>
      <c r="E5772">
        <v>106405</v>
      </c>
    </row>
    <row r="5773" spans="1:5" x14ac:dyDescent="0.25">
      <c r="A5773" s="2">
        <v>44914.5</v>
      </c>
      <c r="B5773">
        <v>105345</v>
      </c>
      <c r="C5773">
        <v>106550</v>
      </c>
      <c r="D5773">
        <v>105325</v>
      </c>
      <c r="E5773">
        <v>106130</v>
      </c>
    </row>
    <row r="5774" spans="1:5" x14ac:dyDescent="0.25">
      <c r="A5774" s="2">
        <v>44914.458333333336</v>
      </c>
      <c r="B5774">
        <v>105235</v>
      </c>
      <c r="C5774">
        <v>105920</v>
      </c>
      <c r="D5774">
        <v>104860</v>
      </c>
      <c r="E5774">
        <v>105345</v>
      </c>
    </row>
    <row r="5775" spans="1:5" x14ac:dyDescent="0.25">
      <c r="A5775" s="2">
        <v>44914.416666666664</v>
      </c>
      <c r="B5775">
        <v>104970</v>
      </c>
      <c r="C5775">
        <v>105785</v>
      </c>
      <c r="D5775">
        <v>104680</v>
      </c>
      <c r="E5775">
        <v>105230</v>
      </c>
    </row>
    <row r="5776" spans="1:5" x14ac:dyDescent="0.25">
      <c r="A5776" s="2">
        <v>44914.375</v>
      </c>
      <c r="B5776">
        <v>105000</v>
      </c>
      <c r="C5776">
        <v>105120</v>
      </c>
      <c r="D5776">
        <v>104195</v>
      </c>
      <c r="E5776">
        <v>104970</v>
      </c>
    </row>
    <row r="5777" spans="1:5" x14ac:dyDescent="0.25">
      <c r="A5777" s="2">
        <v>44911.75</v>
      </c>
      <c r="B5777">
        <v>104450</v>
      </c>
      <c r="C5777">
        <v>104780</v>
      </c>
      <c r="D5777">
        <v>104350</v>
      </c>
      <c r="E5777">
        <v>104710</v>
      </c>
    </row>
    <row r="5778" spans="1:5" x14ac:dyDescent="0.25">
      <c r="A5778" s="2">
        <v>44911.708333333336</v>
      </c>
      <c r="B5778">
        <v>104565</v>
      </c>
      <c r="C5778">
        <v>105080</v>
      </c>
      <c r="D5778">
        <v>104370</v>
      </c>
      <c r="E5778">
        <v>104440</v>
      </c>
    </row>
    <row r="5779" spans="1:5" x14ac:dyDescent="0.25">
      <c r="A5779" s="2">
        <v>44911.666666666664</v>
      </c>
      <c r="B5779">
        <v>104350</v>
      </c>
      <c r="C5779">
        <v>104690</v>
      </c>
      <c r="D5779">
        <v>104240</v>
      </c>
      <c r="E5779">
        <v>104565</v>
      </c>
    </row>
    <row r="5780" spans="1:5" x14ac:dyDescent="0.25">
      <c r="A5780" s="2">
        <v>44911.625</v>
      </c>
      <c r="B5780">
        <v>104415</v>
      </c>
      <c r="C5780">
        <v>104550</v>
      </c>
      <c r="D5780">
        <v>104280</v>
      </c>
      <c r="E5780">
        <v>104350</v>
      </c>
    </row>
    <row r="5781" spans="1:5" x14ac:dyDescent="0.25">
      <c r="A5781" s="2">
        <v>44911.583333333336</v>
      </c>
      <c r="B5781">
        <v>104385</v>
      </c>
      <c r="C5781">
        <v>104565</v>
      </c>
      <c r="D5781">
        <v>104110</v>
      </c>
      <c r="E5781">
        <v>104415</v>
      </c>
    </row>
    <row r="5782" spans="1:5" x14ac:dyDescent="0.25">
      <c r="A5782" s="2">
        <v>44911.541666666664</v>
      </c>
      <c r="B5782">
        <v>104530</v>
      </c>
      <c r="C5782">
        <v>104780</v>
      </c>
      <c r="D5782">
        <v>104345</v>
      </c>
      <c r="E5782">
        <v>104385</v>
      </c>
    </row>
    <row r="5783" spans="1:5" x14ac:dyDescent="0.25">
      <c r="A5783" s="2">
        <v>44911.5</v>
      </c>
      <c r="B5783">
        <v>105205</v>
      </c>
      <c r="C5783">
        <v>105225</v>
      </c>
      <c r="D5783">
        <v>104125</v>
      </c>
      <c r="E5783">
        <v>104525</v>
      </c>
    </row>
    <row r="5784" spans="1:5" x14ac:dyDescent="0.25">
      <c r="A5784" s="2">
        <v>44911.458333333336</v>
      </c>
      <c r="B5784">
        <v>105375</v>
      </c>
      <c r="C5784">
        <v>105520</v>
      </c>
      <c r="D5784">
        <v>104500</v>
      </c>
      <c r="E5784">
        <v>105200</v>
      </c>
    </row>
    <row r="5785" spans="1:5" x14ac:dyDescent="0.25">
      <c r="A5785" s="2">
        <v>44911.416666666664</v>
      </c>
      <c r="B5785">
        <v>105525</v>
      </c>
      <c r="C5785">
        <v>106010</v>
      </c>
      <c r="D5785">
        <v>105095</v>
      </c>
      <c r="E5785">
        <v>105375</v>
      </c>
    </row>
    <row r="5786" spans="1:5" x14ac:dyDescent="0.25">
      <c r="A5786" s="2">
        <v>44911.375</v>
      </c>
      <c r="B5786">
        <v>105120</v>
      </c>
      <c r="C5786">
        <v>105545</v>
      </c>
      <c r="D5786">
        <v>104850</v>
      </c>
      <c r="E5786">
        <v>105530</v>
      </c>
    </row>
    <row r="5787" spans="1:5" x14ac:dyDescent="0.25">
      <c r="A5787" s="2">
        <v>44910.75</v>
      </c>
      <c r="B5787">
        <v>105530</v>
      </c>
      <c r="C5787">
        <v>105850</v>
      </c>
      <c r="D5787">
        <v>105490</v>
      </c>
      <c r="E5787">
        <v>105850</v>
      </c>
    </row>
    <row r="5788" spans="1:5" x14ac:dyDescent="0.25">
      <c r="A5788" s="2">
        <v>44910.708333333336</v>
      </c>
      <c r="B5788">
        <v>106320</v>
      </c>
      <c r="C5788">
        <v>106495</v>
      </c>
      <c r="D5788">
        <v>105370</v>
      </c>
      <c r="E5788">
        <v>105525</v>
      </c>
    </row>
    <row r="5789" spans="1:5" x14ac:dyDescent="0.25">
      <c r="A5789" s="2">
        <v>44910.666666666664</v>
      </c>
      <c r="B5789">
        <v>106155</v>
      </c>
      <c r="C5789">
        <v>106350</v>
      </c>
      <c r="D5789">
        <v>105960</v>
      </c>
      <c r="E5789">
        <v>106320</v>
      </c>
    </row>
    <row r="5790" spans="1:5" x14ac:dyDescent="0.25">
      <c r="A5790" s="2">
        <v>44910.625</v>
      </c>
      <c r="B5790">
        <v>106475</v>
      </c>
      <c r="C5790">
        <v>106590</v>
      </c>
      <c r="D5790">
        <v>105690</v>
      </c>
      <c r="E5790">
        <v>106155</v>
      </c>
    </row>
    <row r="5791" spans="1:5" x14ac:dyDescent="0.25">
      <c r="A5791" s="2">
        <v>44910.583333333336</v>
      </c>
      <c r="B5791">
        <v>105775</v>
      </c>
      <c r="C5791">
        <v>107220</v>
      </c>
      <c r="D5791">
        <v>105755</v>
      </c>
      <c r="E5791">
        <v>106475</v>
      </c>
    </row>
    <row r="5792" spans="1:5" x14ac:dyDescent="0.25">
      <c r="A5792" s="2">
        <v>44910.541666666664</v>
      </c>
      <c r="B5792">
        <v>105945</v>
      </c>
      <c r="C5792">
        <v>105970</v>
      </c>
      <c r="D5792">
        <v>105580</v>
      </c>
      <c r="E5792">
        <v>105780</v>
      </c>
    </row>
    <row r="5793" spans="1:5" x14ac:dyDescent="0.25">
      <c r="A5793" s="2">
        <v>44910.5</v>
      </c>
      <c r="B5793">
        <v>106990</v>
      </c>
      <c r="C5793">
        <v>107020</v>
      </c>
      <c r="D5793">
        <v>105425</v>
      </c>
      <c r="E5793">
        <v>105945</v>
      </c>
    </row>
    <row r="5794" spans="1:5" x14ac:dyDescent="0.25">
      <c r="A5794" s="2">
        <v>44910.458333333336</v>
      </c>
      <c r="B5794">
        <v>106090</v>
      </c>
      <c r="C5794">
        <v>107630</v>
      </c>
      <c r="D5794">
        <v>105880</v>
      </c>
      <c r="E5794">
        <v>106985</v>
      </c>
    </row>
    <row r="5795" spans="1:5" x14ac:dyDescent="0.25">
      <c r="A5795" s="2">
        <v>44910.416666666664</v>
      </c>
      <c r="B5795">
        <v>105080</v>
      </c>
      <c r="C5795">
        <v>106650</v>
      </c>
      <c r="D5795">
        <v>104850</v>
      </c>
      <c r="E5795">
        <v>106090</v>
      </c>
    </row>
    <row r="5796" spans="1:5" x14ac:dyDescent="0.25">
      <c r="A5796" s="2">
        <v>44910.375</v>
      </c>
      <c r="B5796">
        <v>105030</v>
      </c>
      <c r="C5796">
        <v>105330</v>
      </c>
      <c r="D5796">
        <v>104700</v>
      </c>
      <c r="E5796">
        <v>105075</v>
      </c>
    </row>
    <row r="5797" spans="1:5" x14ac:dyDescent="0.25">
      <c r="A5797" s="2">
        <v>44909.75</v>
      </c>
      <c r="B5797">
        <v>105530</v>
      </c>
      <c r="C5797">
        <v>106195</v>
      </c>
      <c r="D5797">
        <v>105465</v>
      </c>
      <c r="E5797">
        <v>105660</v>
      </c>
    </row>
    <row r="5798" spans="1:5" x14ac:dyDescent="0.25">
      <c r="A5798" s="2">
        <v>44909.708333333336</v>
      </c>
      <c r="B5798">
        <v>105770</v>
      </c>
      <c r="C5798">
        <v>106525</v>
      </c>
      <c r="D5798">
        <v>105480</v>
      </c>
      <c r="E5798">
        <v>105530</v>
      </c>
    </row>
    <row r="5799" spans="1:5" x14ac:dyDescent="0.25">
      <c r="A5799" s="2">
        <v>44909.666666666664</v>
      </c>
      <c r="B5799">
        <v>105480</v>
      </c>
      <c r="C5799">
        <v>105930</v>
      </c>
      <c r="D5799">
        <v>104920</v>
      </c>
      <c r="E5799">
        <v>105765</v>
      </c>
    </row>
    <row r="5800" spans="1:5" x14ac:dyDescent="0.25">
      <c r="A5800" s="2">
        <v>44909.625</v>
      </c>
      <c r="B5800">
        <v>104930</v>
      </c>
      <c r="C5800">
        <v>105765</v>
      </c>
      <c r="D5800">
        <v>104790</v>
      </c>
      <c r="E5800">
        <v>105485</v>
      </c>
    </row>
    <row r="5801" spans="1:5" x14ac:dyDescent="0.25">
      <c r="A5801" s="2">
        <v>44909.583333333336</v>
      </c>
      <c r="B5801">
        <v>104090</v>
      </c>
      <c r="C5801">
        <v>105065</v>
      </c>
      <c r="D5801">
        <v>104055</v>
      </c>
      <c r="E5801">
        <v>104925</v>
      </c>
    </row>
    <row r="5802" spans="1:5" x14ac:dyDescent="0.25">
      <c r="A5802" s="2">
        <v>44909.541666666664</v>
      </c>
      <c r="B5802">
        <v>104325</v>
      </c>
      <c r="C5802">
        <v>104340</v>
      </c>
      <c r="D5802">
        <v>103890</v>
      </c>
      <c r="E5802">
        <v>104090</v>
      </c>
    </row>
    <row r="5803" spans="1:5" x14ac:dyDescent="0.25">
      <c r="A5803" s="2">
        <v>44909.5</v>
      </c>
      <c r="B5803">
        <v>103970</v>
      </c>
      <c r="C5803">
        <v>104335</v>
      </c>
      <c r="D5803">
        <v>103635</v>
      </c>
      <c r="E5803">
        <v>104320</v>
      </c>
    </row>
    <row r="5804" spans="1:5" x14ac:dyDescent="0.25">
      <c r="A5804" s="2">
        <v>44909.458333333336</v>
      </c>
      <c r="B5804">
        <v>104985</v>
      </c>
      <c r="C5804">
        <v>105060</v>
      </c>
      <c r="D5804">
        <v>103905</v>
      </c>
      <c r="E5804">
        <v>103970</v>
      </c>
    </row>
    <row r="5805" spans="1:5" x14ac:dyDescent="0.25">
      <c r="A5805" s="2">
        <v>44909.416666666664</v>
      </c>
      <c r="B5805">
        <v>104575</v>
      </c>
      <c r="C5805">
        <v>105065</v>
      </c>
      <c r="D5805">
        <v>104280</v>
      </c>
      <c r="E5805">
        <v>104985</v>
      </c>
    </row>
    <row r="5806" spans="1:5" x14ac:dyDescent="0.25">
      <c r="A5806" s="2">
        <v>44909.375</v>
      </c>
      <c r="B5806">
        <v>105140</v>
      </c>
      <c r="C5806">
        <v>105470</v>
      </c>
      <c r="D5806">
        <v>104065</v>
      </c>
      <c r="E5806">
        <v>104580</v>
      </c>
    </row>
    <row r="5807" spans="1:5" x14ac:dyDescent="0.25">
      <c r="A5807" s="2">
        <v>44908.75</v>
      </c>
      <c r="B5807">
        <v>103220</v>
      </c>
      <c r="C5807">
        <v>103800</v>
      </c>
      <c r="D5807">
        <v>103095</v>
      </c>
      <c r="E5807">
        <v>103615</v>
      </c>
    </row>
    <row r="5808" spans="1:5" x14ac:dyDescent="0.25">
      <c r="A5808" s="2">
        <v>44908.708333333336</v>
      </c>
      <c r="B5808">
        <v>103915</v>
      </c>
      <c r="C5808">
        <v>104075</v>
      </c>
      <c r="D5808">
        <v>103125</v>
      </c>
      <c r="E5808">
        <v>103220</v>
      </c>
    </row>
    <row r="5809" spans="1:5" x14ac:dyDescent="0.25">
      <c r="A5809" s="2">
        <v>44908.666666666664</v>
      </c>
      <c r="B5809">
        <v>105045</v>
      </c>
      <c r="C5809">
        <v>105325</v>
      </c>
      <c r="D5809">
        <v>103325</v>
      </c>
      <c r="E5809">
        <v>103920</v>
      </c>
    </row>
    <row r="5810" spans="1:5" x14ac:dyDescent="0.25">
      <c r="A5810" s="2">
        <v>44908.625</v>
      </c>
      <c r="B5810">
        <v>105250</v>
      </c>
      <c r="C5810">
        <v>105605</v>
      </c>
      <c r="D5810">
        <v>104780</v>
      </c>
      <c r="E5810">
        <v>105040</v>
      </c>
    </row>
    <row r="5811" spans="1:5" x14ac:dyDescent="0.25">
      <c r="A5811" s="2">
        <v>44908.583333333336</v>
      </c>
      <c r="B5811">
        <v>105510</v>
      </c>
      <c r="C5811">
        <v>105620</v>
      </c>
      <c r="D5811">
        <v>104780</v>
      </c>
      <c r="E5811">
        <v>105250</v>
      </c>
    </row>
    <row r="5812" spans="1:5" x14ac:dyDescent="0.25">
      <c r="A5812" s="2">
        <v>44908.541666666664</v>
      </c>
      <c r="B5812">
        <v>105780</v>
      </c>
      <c r="C5812">
        <v>105980</v>
      </c>
      <c r="D5812">
        <v>105185</v>
      </c>
      <c r="E5812">
        <v>105510</v>
      </c>
    </row>
    <row r="5813" spans="1:5" x14ac:dyDescent="0.25">
      <c r="A5813" s="2">
        <v>44908.5</v>
      </c>
      <c r="B5813">
        <v>105850</v>
      </c>
      <c r="C5813">
        <v>106390</v>
      </c>
      <c r="D5813">
        <v>105650</v>
      </c>
      <c r="E5813">
        <v>105780</v>
      </c>
    </row>
    <row r="5814" spans="1:5" x14ac:dyDescent="0.25">
      <c r="A5814" s="2">
        <v>44908.458333333336</v>
      </c>
      <c r="B5814">
        <v>105870</v>
      </c>
      <c r="C5814">
        <v>106510</v>
      </c>
      <c r="D5814">
        <v>105230</v>
      </c>
      <c r="E5814">
        <v>105855</v>
      </c>
    </row>
    <row r="5815" spans="1:5" x14ac:dyDescent="0.25">
      <c r="A5815" s="2">
        <v>44908.416666666664</v>
      </c>
      <c r="B5815">
        <v>105655</v>
      </c>
      <c r="C5815">
        <v>107000</v>
      </c>
      <c r="D5815">
        <v>105380</v>
      </c>
      <c r="E5815">
        <v>105870</v>
      </c>
    </row>
    <row r="5816" spans="1:5" x14ac:dyDescent="0.25">
      <c r="A5816" s="2">
        <v>44908.375</v>
      </c>
      <c r="B5816">
        <v>104980</v>
      </c>
      <c r="C5816">
        <v>105755</v>
      </c>
      <c r="D5816">
        <v>104810</v>
      </c>
      <c r="E5816">
        <v>105655</v>
      </c>
    </row>
    <row r="5817" spans="1:5" x14ac:dyDescent="0.25">
      <c r="A5817" s="2">
        <v>44907.75</v>
      </c>
      <c r="B5817">
        <v>105630</v>
      </c>
      <c r="C5817">
        <v>105640</v>
      </c>
      <c r="D5817">
        <v>104755</v>
      </c>
      <c r="E5817">
        <v>104765</v>
      </c>
    </row>
    <row r="5818" spans="1:5" x14ac:dyDescent="0.25">
      <c r="A5818" s="2">
        <v>44907.708333333336</v>
      </c>
      <c r="B5818">
        <v>104960</v>
      </c>
      <c r="C5818">
        <v>105950</v>
      </c>
      <c r="D5818">
        <v>104950</v>
      </c>
      <c r="E5818">
        <v>105630</v>
      </c>
    </row>
    <row r="5819" spans="1:5" x14ac:dyDescent="0.25">
      <c r="A5819" s="2">
        <v>44907.666666666664</v>
      </c>
      <c r="B5819">
        <v>104695</v>
      </c>
      <c r="C5819">
        <v>104980</v>
      </c>
      <c r="D5819">
        <v>104530</v>
      </c>
      <c r="E5819">
        <v>104960</v>
      </c>
    </row>
    <row r="5820" spans="1:5" x14ac:dyDescent="0.25">
      <c r="A5820" s="2">
        <v>44907.625</v>
      </c>
      <c r="B5820">
        <v>104995</v>
      </c>
      <c r="C5820">
        <v>104995</v>
      </c>
      <c r="D5820">
        <v>104545</v>
      </c>
      <c r="E5820">
        <v>104695</v>
      </c>
    </row>
    <row r="5821" spans="1:5" x14ac:dyDescent="0.25">
      <c r="A5821" s="2">
        <v>44907.583333333336</v>
      </c>
      <c r="B5821">
        <v>104620</v>
      </c>
      <c r="C5821">
        <v>105110</v>
      </c>
      <c r="D5821">
        <v>104620</v>
      </c>
      <c r="E5821">
        <v>104990</v>
      </c>
    </row>
    <row r="5822" spans="1:5" x14ac:dyDescent="0.25">
      <c r="A5822" s="2">
        <v>44907.541666666664</v>
      </c>
      <c r="B5822">
        <v>104205</v>
      </c>
      <c r="C5822">
        <v>105045</v>
      </c>
      <c r="D5822">
        <v>103970</v>
      </c>
      <c r="E5822">
        <v>104625</v>
      </c>
    </row>
    <row r="5823" spans="1:5" x14ac:dyDescent="0.25">
      <c r="A5823" s="2">
        <v>44907.5</v>
      </c>
      <c r="B5823">
        <v>104265</v>
      </c>
      <c r="C5823">
        <v>104970</v>
      </c>
      <c r="D5823">
        <v>103940</v>
      </c>
      <c r="E5823">
        <v>104205</v>
      </c>
    </row>
    <row r="5824" spans="1:5" x14ac:dyDescent="0.25">
      <c r="A5824" s="2">
        <v>44907.458333333336</v>
      </c>
      <c r="B5824">
        <v>105470</v>
      </c>
      <c r="C5824">
        <v>105670</v>
      </c>
      <c r="D5824">
        <v>103765</v>
      </c>
      <c r="E5824">
        <v>104265</v>
      </c>
    </row>
    <row r="5825" spans="1:5" x14ac:dyDescent="0.25">
      <c r="A5825" s="2">
        <v>44907.416666666664</v>
      </c>
      <c r="B5825">
        <v>107195</v>
      </c>
      <c r="C5825">
        <v>107615</v>
      </c>
      <c r="D5825">
        <v>105445</v>
      </c>
      <c r="E5825">
        <v>105465</v>
      </c>
    </row>
    <row r="5826" spans="1:5" x14ac:dyDescent="0.25">
      <c r="A5826" s="2">
        <v>44907.375</v>
      </c>
      <c r="B5826">
        <v>107895</v>
      </c>
      <c r="C5826">
        <v>107895</v>
      </c>
      <c r="D5826">
        <v>106990</v>
      </c>
      <c r="E5826">
        <v>107195</v>
      </c>
    </row>
    <row r="5827" spans="1:5" x14ac:dyDescent="0.25">
      <c r="A5827" s="2">
        <v>44904.75</v>
      </c>
      <c r="B5827">
        <v>107550</v>
      </c>
      <c r="C5827">
        <v>107780</v>
      </c>
      <c r="D5827">
        <v>107455</v>
      </c>
      <c r="E5827">
        <v>107780</v>
      </c>
    </row>
    <row r="5828" spans="1:5" x14ac:dyDescent="0.25">
      <c r="A5828" s="2">
        <v>44904.708333333336</v>
      </c>
      <c r="B5828">
        <v>107955</v>
      </c>
      <c r="C5828">
        <v>107980</v>
      </c>
      <c r="D5828">
        <v>107520</v>
      </c>
      <c r="E5828">
        <v>107550</v>
      </c>
    </row>
    <row r="5829" spans="1:5" x14ac:dyDescent="0.25">
      <c r="A5829" s="2">
        <v>44904.666666666664</v>
      </c>
      <c r="B5829">
        <v>108205</v>
      </c>
      <c r="C5829">
        <v>108215</v>
      </c>
      <c r="D5829">
        <v>107865</v>
      </c>
      <c r="E5829">
        <v>107950</v>
      </c>
    </row>
    <row r="5830" spans="1:5" x14ac:dyDescent="0.25">
      <c r="A5830" s="2">
        <v>44904.625</v>
      </c>
      <c r="B5830">
        <v>108005</v>
      </c>
      <c r="C5830">
        <v>108210</v>
      </c>
      <c r="D5830">
        <v>107850</v>
      </c>
      <c r="E5830">
        <v>108200</v>
      </c>
    </row>
    <row r="5831" spans="1:5" x14ac:dyDescent="0.25">
      <c r="A5831" s="2">
        <v>44904.583333333336</v>
      </c>
      <c r="B5831">
        <v>108590</v>
      </c>
      <c r="C5831">
        <v>108690</v>
      </c>
      <c r="D5831">
        <v>107910</v>
      </c>
      <c r="E5831">
        <v>108005</v>
      </c>
    </row>
    <row r="5832" spans="1:5" x14ac:dyDescent="0.25">
      <c r="A5832" s="2">
        <v>44904.541666666664</v>
      </c>
      <c r="B5832">
        <v>108155</v>
      </c>
      <c r="C5832">
        <v>108710</v>
      </c>
      <c r="D5832">
        <v>108085</v>
      </c>
      <c r="E5832">
        <v>108590</v>
      </c>
    </row>
    <row r="5833" spans="1:5" x14ac:dyDescent="0.25">
      <c r="A5833" s="2">
        <v>44904.5</v>
      </c>
      <c r="B5833">
        <v>108110</v>
      </c>
      <c r="C5833">
        <v>108280</v>
      </c>
      <c r="D5833">
        <v>107805</v>
      </c>
      <c r="E5833">
        <v>108155</v>
      </c>
    </row>
    <row r="5834" spans="1:5" x14ac:dyDescent="0.25">
      <c r="A5834" s="2">
        <v>44904.458333333336</v>
      </c>
      <c r="B5834">
        <v>107480</v>
      </c>
      <c r="C5834">
        <v>108435</v>
      </c>
      <c r="D5834">
        <v>107465</v>
      </c>
      <c r="E5834">
        <v>108110</v>
      </c>
    </row>
    <row r="5835" spans="1:5" x14ac:dyDescent="0.25">
      <c r="A5835" s="2">
        <v>44904.416666666664</v>
      </c>
      <c r="B5835">
        <v>108145</v>
      </c>
      <c r="C5835">
        <v>108245</v>
      </c>
      <c r="D5835">
        <v>107135</v>
      </c>
      <c r="E5835">
        <v>107485</v>
      </c>
    </row>
    <row r="5836" spans="1:5" x14ac:dyDescent="0.25">
      <c r="A5836" s="2">
        <v>44904.375</v>
      </c>
      <c r="B5836">
        <v>107880</v>
      </c>
      <c r="C5836">
        <v>108225</v>
      </c>
      <c r="D5836">
        <v>107670</v>
      </c>
      <c r="E5836">
        <v>108145</v>
      </c>
    </row>
    <row r="5837" spans="1:5" x14ac:dyDescent="0.25">
      <c r="A5837" s="2">
        <v>44903.75</v>
      </c>
      <c r="B5837">
        <v>107215</v>
      </c>
      <c r="C5837">
        <v>107400</v>
      </c>
      <c r="D5837">
        <v>107090</v>
      </c>
      <c r="E5837">
        <v>107170</v>
      </c>
    </row>
    <row r="5838" spans="1:5" x14ac:dyDescent="0.25">
      <c r="A5838" s="2">
        <v>44903.708333333336</v>
      </c>
      <c r="B5838">
        <v>107390</v>
      </c>
      <c r="C5838">
        <v>107550</v>
      </c>
      <c r="D5838">
        <v>106980</v>
      </c>
      <c r="E5838">
        <v>107220</v>
      </c>
    </row>
    <row r="5839" spans="1:5" x14ac:dyDescent="0.25">
      <c r="A5839" s="2">
        <v>44903.666666666664</v>
      </c>
      <c r="B5839">
        <v>107705</v>
      </c>
      <c r="C5839">
        <v>108000</v>
      </c>
      <c r="D5839">
        <v>107360</v>
      </c>
      <c r="E5839">
        <v>107390</v>
      </c>
    </row>
    <row r="5840" spans="1:5" x14ac:dyDescent="0.25">
      <c r="A5840" s="2">
        <v>44903.625</v>
      </c>
      <c r="B5840">
        <v>107840</v>
      </c>
      <c r="C5840">
        <v>107920</v>
      </c>
      <c r="D5840">
        <v>107615</v>
      </c>
      <c r="E5840">
        <v>107705</v>
      </c>
    </row>
    <row r="5841" spans="1:5" x14ac:dyDescent="0.25">
      <c r="A5841" s="2">
        <v>44903.583333333336</v>
      </c>
      <c r="B5841">
        <v>108095</v>
      </c>
      <c r="C5841">
        <v>108100</v>
      </c>
      <c r="D5841">
        <v>107595</v>
      </c>
      <c r="E5841">
        <v>107840</v>
      </c>
    </row>
    <row r="5842" spans="1:5" x14ac:dyDescent="0.25">
      <c r="A5842" s="2">
        <v>44903.541666666664</v>
      </c>
      <c r="B5842">
        <v>107855</v>
      </c>
      <c r="C5842">
        <v>108175</v>
      </c>
      <c r="D5842">
        <v>107255</v>
      </c>
      <c r="E5842">
        <v>108095</v>
      </c>
    </row>
    <row r="5843" spans="1:5" x14ac:dyDescent="0.25">
      <c r="A5843" s="2">
        <v>44903.5</v>
      </c>
      <c r="B5843">
        <v>109230</v>
      </c>
      <c r="C5843">
        <v>109295</v>
      </c>
      <c r="D5843">
        <v>107735</v>
      </c>
      <c r="E5843">
        <v>107855</v>
      </c>
    </row>
    <row r="5844" spans="1:5" x14ac:dyDescent="0.25">
      <c r="A5844" s="2">
        <v>44903.458333333336</v>
      </c>
      <c r="B5844">
        <v>109200</v>
      </c>
      <c r="C5844">
        <v>109300</v>
      </c>
      <c r="D5844">
        <v>108730</v>
      </c>
      <c r="E5844">
        <v>109235</v>
      </c>
    </row>
    <row r="5845" spans="1:5" x14ac:dyDescent="0.25">
      <c r="A5845" s="2">
        <v>44903.416666666664</v>
      </c>
      <c r="B5845">
        <v>108865</v>
      </c>
      <c r="C5845">
        <v>109445</v>
      </c>
      <c r="D5845">
        <v>108590</v>
      </c>
      <c r="E5845">
        <v>109200</v>
      </c>
    </row>
    <row r="5846" spans="1:5" x14ac:dyDescent="0.25">
      <c r="A5846" s="2">
        <v>44903.375</v>
      </c>
      <c r="B5846">
        <v>109440</v>
      </c>
      <c r="C5846">
        <v>109745</v>
      </c>
      <c r="D5846">
        <v>108415</v>
      </c>
      <c r="E5846">
        <v>108865</v>
      </c>
    </row>
    <row r="5847" spans="1:5" x14ac:dyDescent="0.25">
      <c r="A5847" s="2">
        <v>44902.75</v>
      </c>
      <c r="B5847">
        <v>109230</v>
      </c>
      <c r="C5847">
        <v>109745</v>
      </c>
      <c r="D5847">
        <v>109190</v>
      </c>
      <c r="E5847">
        <v>109640</v>
      </c>
    </row>
    <row r="5848" spans="1:5" x14ac:dyDescent="0.25">
      <c r="A5848" s="2">
        <v>44902.708333333336</v>
      </c>
      <c r="B5848">
        <v>109435</v>
      </c>
      <c r="C5848">
        <v>109650</v>
      </c>
      <c r="D5848">
        <v>109130</v>
      </c>
      <c r="E5848">
        <v>109230</v>
      </c>
    </row>
    <row r="5849" spans="1:5" x14ac:dyDescent="0.25">
      <c r="A5849" s="2">
        <v>44902.666666666664</v>
      </c>
      <c r="B5849">
        <v>109345</v>
      </c>
      <c r="C5849">
        <v>109590</v>
      </c>
      <c r="D5849">
        <v>109210</v>
      </c>
      <c r="E5849">
        <v>109430</v>
      </c>
    </row>
    <row r="5850" spans="1:5" x14ac:dyDescent="0.25">
      <c r="A5850" s="2">
        <v>44902.625</v>
      </c>
      <c r="B5850">
        <v>109595</v>
      </c>
      <c r="C5850">
        <v>109995</v>
      </c>
      <c r="D5850">
        <v>109205</v>
      </c>
      <c r="E5850">
        <v>109345</v>
      </c>
    </row>
    <row r="5851" spans="1:5" x14ac:dyDescent="0.25">
      <c r="A5851" s="2">
        <v>44902.583333333336</v>
      </c>
      <c r="B5851">
        <v>109475</v>
      </c>
      <c r="C5851">
        <v>109720</v>
      </c>
      <c r="D5851">
        <v>109400</v>
      </c>
      <c r="E5851">
        <v>109595</v>
      </c>
    </row>
    <row r="5852" spans="1:5" x14ac:dyDescent="0.25">
      <c r="A5852" s="2">
        <v>44902.541666666664</v>
      </c>
      <c r="B5852">
        <v>109940</v>
      </c>
      <c r="C5852">
        <v>109980</v>
      </c>
      <c r="D5852">
        <v>108760</v>
      </c>
      <c r="E5852">
        <v>109480</v>
      </c>
    </row>
    <row r="5853" spans="1:5" x14ac:dyDescent="0.25">
      <c r="A5853" s="2">
        <v>44902.5</v>
      </c>
      <c r="B5853">
        <v>110075</v>
      </c>
      <c r="C5853">
        <v>110340</v>
      </c>
      <c r="D5853">
        <v>109780</v>
      </c>
      <c r="E5853">
        <v>109945</v>
      </c>
    </row>
    <row r="5854" spans="1:5" x14ac:dyDescent="0.25">
      <c r="A5854" s="2">
        <v>44902.458333333336</v>
      </c>
      <c r="B5854">
        <v>110185</v>
      </c>
      <c r="C5854">
        <v>110305</v>
      </c>
      <c r="D5854">
        <v>109500</v>
      </c>
      <c r="E5854">
        <v>110070</v>
      </c>
    </row>
    <row r="5855" spans="1:5" x14ac:dyDescent="0.25">
      <c r="A5855" s="2">
        <v>44902.416666666664</v>
      </c>
      <c r="B5855">
        <v>109830</v>
      </c>
      <c r="C5855">
        <v>110440</v>
      </c>
      <c r="D5855">
        <v>109400</v>
      </c>
      <c r="E5855">
        <v>110180</v>
      </c>
    </row>
    <row r="5856" spans="1:5" x14ac:dyDescent="0.25">
      <c r="A5856" s="2">
        <v>44902.375</v>
      </c>
      <c r="B5856">
        <v>109770</v>
      </c>
      <c r="C5856">
        <v>109855</v>
      </c>
      <c r="D5856">
        <v>109235</v>
      </c>
      <c r="E5856">
        <v>109830</v>
      </c>
    </row>
    <row r="5857" spans="1:5" x14ac:dyDescent="0.25">
      <c r="A5857" s="2">
        <v>44901.75</v>
      </c>
      <c r="B5857">
        <v>110465</v>
      </c>
      <c r="C5857">
        <v>110860</v>
      </c>
      <c r="D5857">
        <v>110365</v>
      </c>
      <c r="E5857">
        <v>110665</v>
      </c>
    </row>
    <row r="5858" spans="1:5" x14ac:dyDescent="0.25">
      <c r="A5858" s="2">
        <v>44901.708333333336</v>
      </c>
      <c r="B5858">
        <v>109735</v>
      </c>
      <c r="C5858">
        <v>110620</v>
      </c>
      <c r="D5858">
        <v>109685</v>
      </c>
      <c r="E5858">
        <v>110465</v>
      </c>
    </row>
    <row r="5859" spans="1:5" x14ac:dyDescent="0.25">
      <c r="A5859" s="2">
        <v>44901.666666666664</v>
      </c>
      <c r="B5859">
        <v>109880</v>
      </c>
      <c r="C5859">
        <v>109950</v>
      </c>
      <c r="D5859">
        <v>109510</v>
      </c>
      <c r="E5859">
        <v>109730</v>
      </c>
    </row>
    <row r="5860" spans="1:5" x14ac:dyDescent="0.25">
      <c r="A5860" s="2">
        <v>44901.625</v>
      </c>
      <c r="B5860">
        <v>110055</v>
      </c>
      <c r="C5860">
        <v>110075</v>
      </c>
      <c r="D5860">
        <v>109405</v>
      </c>
      <c r="E5860">
        <v>109880</v>
      </c>
    </row>
    <row r="5861" spans="1:5" x14ac:dyDescent="0.25">
      <c r="A5861" s="2">
        <v>44901.583333333336</v>
      </c>
      <c r="B5861">
        <v>109955</v>
      </c>
      <c r="C5861">
        <v>110315</v>
      </c>
      <c r="D5861">
        <v>109885</v>
      </c>
      <c r="E5861">
        <v>110050</v>
      </c>
    </row>
    <row r="5862" spans="1:5" x14ac:dyDescent="0.25">
      <c r="A5862" s="2">
        <v>44901.541666666664</v>
      </c>
      <c r="B5862">
        <v>110450</v>
      </c>
      <c r="C5862">
        <v>110545</v>
      </c>
      <c r="D5862">
        <v>109950</v>
      </c>
      <c r="E5862">
        <v>109955</v>
      </c>
    </row>
    <row r="5863" spans="1:5" x14ac:dyDescent="0.25">
      <c r="A5863" s="2">
        <v>44901.5</v>
      </c>
      <c r="B5863">
        <v>110650</v>
      </c>
      <c r="C5863">
        <v>110870</v>
      </c>
      <c r="D5863">
        <v>110145</v>
      </c>
      <c r="E5863">
        <v>110445</v>
      </c>
    </row>
    <row r="5864" spans="1:5" x14ac:dyDescent="0.25">
      <c r="A5864" s="2">
        <v>44901.458333333336</v>
      </c>
      <c r="B5864">
        <v>110290</v>
      </c>
      <c r="C5864">
        <v>110925</v>
      </c>
      <c r="D5864">
        <v>110000</v>
      </c>
      <c r="E5864">
        <v>110645</v>
      </c>
    </row>
    <row r="5865" spans="1:5" x14ac:dyDescent="0.25">
      <c r="A5865" s="2">
        <v>44901.416666666664</v>
      </c>
      <c r="B5865">
        <v>110465</v>
      </c>
      <c r="C5865">
        <v>110680</v>
      </c>
      <c r="D5865">
        <v>109675</v>
      </c>
      <c r="E5865">
        <v>110290</v>
      </c>
    </row>
    <row r="5866" spans="1:5" x14ac:dyDescent="0.25">
      <c r="A5866" s="2">
        <v>44901.375</v>
      </c>
      <c r="B5866">
        <v>109770</v>
      </c>
      <c r="C5866">
        <v>110490</v>
      </c>
      <c r="D5866">
        <v>109680</v>
      </c>
      <c r="E5866">
        <v>110465</v>
      </c>
    </row>
    <row r="5867" spans="1:5" x14ac:dyDescent="0.25">
      <c r="A5867" s="2">
        <v>44900.75</v>
      </c>
      <c r="B5867">
        <v>109675</v>
      </c>
      <c r="C5867">
        <v>109695</v>
      </c>
      <c r="D5867">
        <v>109480</v>
      </c>
      <c r="E5867">
        <v>109480</v>
      </c>
    </row>
    <row r="5868" spans="1:5" x14ac:dyDescent="0.25">
      <c r="A5868" s="2">
        <v>44900.708333333336</v>
      </c>
      <c r="B5868">
        <v>109940</v>
      </c>
      <c r="C5868">
        <v>110035</v>
      </c>
      <c r="D5868">
        <v>109515</v>
      </c>
      <c r="E5868">
        <v>109675</v>
      </c>
    </row>
    <row r="5869" spans="1:5" x14ac:dyDescent="0.25">
      <c r="A5869" s="2">
        <v>44900.666666666664</v>
      </c>
      <c r="B5869">
        <v>110245</v>
      </c>
      <c r="C5869">
        <v>110290</v>
      </c>
      <c r="D5869">
        <v>109725</v>
      </c>
      <c r="E5869">
        <v>109940</v>
      </c>
    </row>
    <row r="5870" spans="1:5" x14ac:dyDescent="0.25">
      <c r="A5870" s="2">
        <v>44900.625</v>
      </c>
      <c r="B5870">
        <v>110415</v>
      </c>
      <c r="C5870">
        <v>110440</v>
      </c>
      <c r="D5870">
        <v>110145</v>
      </c>
      <c r="E5870">
        <v>110245</v>
      </c>
    </row>
    <row r="5871" spans="1:5" x14ac:dyDescent="0.25">
      <c r="A5871" s="2">
        <v>44900.583333333336</v>
      </c>
      <c r="B5871">
        <v>110370</v>
      </c>
      <c r="C5871">
        <v>110575</v>
      </c>
      <c r="D5871">
        <v>110205</v>
      </c>
      <c r="E5871">
        <v>110415</v>
      </c>
    </row>
    <row r="5872" spans="1:5" x14ac:dyDescent="0.25">
      <c r="A5872" s="2">
        <v>44900.541666666664</v>
      </c>
      <c r="B5872">
        <v>110940</v>
      </c>
      <c r="C5872">
        <v>110955</v>
      </c>
      <c r="D5872">
        <v>110270</v>
      </c>
      <c r="E5872">
        <v>110370</v>
      </c>
    </row>
    <row r="5873" spans="1:5" x14ac:dyDescent="0.25">
      <c r="A5873" s="2">
        <v>44900.5</v>
      </c>
      <c r="B5873">
        <v>110615</v>
      </c>
      <c r="C5873">
        <v>111075</v>
      </c>
      <c r="D5873">
        <v>110335</v>
      </c>
      <c r="E5873">
        <v>110945</v>
      </c>
    </row>
    <row r="5874" spans="1:5" x14ac:dyDescent="0.25">
      <c r="A5874" s="2">
        <v>44900.458333333336</v>
      </c>
      <c r="B5874">
        <v>111435</v>
      </c>
      <c r="C5874">
        <v>111500</v>
      </c>
      <c r="D5874">
        <v>110565</v>
      </c>
      <c r="E5874">
        <v>110610</v>
      </c>
    </row>
    <row r="5875" spans="1:5" x14ac:dyDescent="0.25">
      <c r="A5875" s="2">
        <v>44900.416666666664</v>
      </c>
      <c r="B5875">
        <v>111710</v>
      </c>
      <c r="C5875">
        <v>112270</v>
      </c>
      <c r="D5875">
        <v>111335</v>
      </c>
      <c r="E5875">
        <v>111435</v>
      </c>
    </row>
    <row r="5876" spans="1:5" x14ac:dyDescent="0.25">
      <c r="A5876" s="2">
        <v>44900.375</v>
      </c>
      <c r="B5876">
        <v>112815</v>
      </c>
      <c r="C5876">
        <v>112840</v>
      </c>
      <c r="D5876">
        <v>111675</v>
      </c>
      <c r="E5876">
        <v>111705</v>
      </c>
    </row>
    <row r="5877" spans="1:5" x14ac:dyDescent="0.25">
      <c r="A5877" s="2">
        <v>44897.75</v>
      </c>
      <c r="B5877">
        <v>112355</v>
      </c>
      <c r="C5877">
        <v>112450</v>
      </c>
      <c r="D5877">
        <v>112225</v>
      </c>
      <c r="E5877">
        <v>112235</v>
      </c>
    </row>
    <row r="5878" spans="1:5" x14ac:dyDescent="0.25">
      <c r="A5878" s="2">
        <v>44897.708333333336</v>
      </c>
      <c r="B5878">
        <v>112585</v>
      </c>
      <c r="C5878">
        <v>112605</v>
      </c>
      <c r="D5878">
        <v>112185</v>
      </c>
      <c r="E5878">
        <v>112355</v>
      </c>
    </row>
    <row r="5879" spans="1:5" x14ac:dyDescent="0.25">
      <c r="A5879" s="2">
        <v>44897.666666666664</v>
      </c>
      <c r="B5879">
        <v>112495</v>
      </c>
      <c r="C5879">
        <v>112705</v>
      </c>
      <c r="D5879">
        <v>112365</v>
      </c>
      <c r="E5879">
        <v>112580</v>
      </c>
    </row>
    <row r="5880" spans="1:5" x14ac:dyDescent="0.25">
      <c r="A5880" s="2">
        <v>44897.625</v>
      </c>
      <c r="B5880">
        <v>113185</v>
      </c>
      <c r="C5880">
        <v>113315</v>
      </c>
      <c r="D5880">
        <v>112420</v>
      </c>
      <c r="E5880">
        <v>112495</v>
      </c>
    </row>
    <row r="5881" spans="1:5" x14ac:dyDescent="0.25">
      <c r="A5881" s="2">
        <v>44897.583333333336</v>
      </c>
      <c r="B5881">
        <v>113210</v>
      </c>
      <c r="C5881">
        <v>113605</v>
      </c>
      <c r="D5881">
        <v>112935</v>
      </c>
      <c r="E5881">
        <v>113180</v>
      </c>
    </row>
    <row r="5882" spans="1:5" x14ac:dyDescent="0.25">
      <c r="A5882" s="2">
        <v>44897.541666666664</v>
      </c>
      <c r="B5882">
        <v>112630</v>
      </c>
      <c r="C5882">
        <v>113565</v>
      </c>
      <c r="D5882">
        <v>112480</v>
      </c>
      <c r="E5882">
        <v>113215</v>
      </c>
    </row>
    <row r="5883" spans="1:5" x14ac:dyDescent="0.25">
      <c r="A5883" s="2">
        <v>44897.5</v>
      </c>
      <c r="B5883">
        <v>114080</v>
      </c>
      <c r="C5883">
        <v>114080</v>
      </c>
      <c r="D5883">
        <v>112555</v>
      </c>
      <c r="E5883">
        <v>112635</v>
      </c>
    </row>
    <row r="5884" spans="1:5" x14ac:dyDescent="0.25">
      <c r="A5884" s="2">
        <v>44897.458333333336</v>
      </c>
      <c r="B5884">
        <v>111450</v>
      </c>
      <c r="C5884">
        <v>114200</v>
      </c>
      <c r="D5884">
        <v>111410</v>
      </c>
      <c r="E5884">
        <v>114075</v>
      </c>
    </row>
    <row r="5885" spans="1:5" x14ac:dyDescent="0.25">
      <c r="A5885" s="2">
        <v>44897.416666666664</v>
      </c>
      <c r="B5885">
        <v>111760</v>
      </c>
      <c r="C5885">
        <v>111945</v>
      </c>
      <c r="D5885">
        <v>110225</v>
      </c>
      <c r="E5885">
        <v>111440</v>
      </c>
    </row>
    <row r="5886" spans="1:5" x14ac:dyDescent="0.25">
      <c r="A5886" s="2">
        <v>44897.375</v>
      </c>
      <c r="B5886">
        <v>111500</v>
      </c>
      <c r="C5886">
        <v>112020</v>
      </c>
      <c r="D5886">
        <v>111500</v>
      </c>
      <c r="E5886">
        <v>111760</v>
      </c>
    </row>
    <row r="5887" spans="1:5" x14ac:dyDescent="0.25">
      <c r="A5887" s="2">
        <v>44896.75</v>
      </c>
      <c r="B5887">
        <v>111500</v>
      </c>
      <c r="C5887">
        <v>111575</v>
      </c>
      <c r="D5887">
        <v>111240</v>
      </c>
      <c r="E5887">
        <v>111575</v>
      </c>
    </row>
    <row r="5888" spans="1:5" x14ac:dyDescent="0.25">
      <c r="A5888" s="2">
        <v>44896.708333333336</v>
      </c>
      <c r="B5888">
        <v>111545</v>
      </c>
      <c r="C5888">
        <v>111625</v>
      </c>
      <c r="D5888">
        <v>111320</v>
      </c>
      <c r="E5888">
        <v>111500</v>
      </c>
    </row>
    <row r="5889" spans="1:5" x14ac:dyDescent="0.25">
      <c r="A5889" s="2">
        <v>44896.666666666664</v>
      </c>
      <c r="B5889">
        <v>111585</v>
      </c>
      <c r="C5889">
        <v>111730</v>
      </c>
      <c r="D5889">
        <v>111390</v>
      </c>
      <c r="E5889">
        <v>111540</v>
      </c>
    </row>
    <row r="5890" spans="1:5" x14ac:dyDescent="0.25">
      <c r="A5890" s="2">
        <v>44896.625</v>
      </c>
      <c r="B5890">
        <v>111285</v>
      </c>
      <c r="C5890">
        <v>111625</v>
      </c>
      <c r="D5890">
        <v>111140</v>
      </c>
      <c r="E5890">
        <v>111590</v>
      </c>
    </row>
    <row r="5891" spans="1:5" x14ac:dyDescent="0.25">
      <c r="A5891" s="2">
        <v>44896.583333333336</v>
      </c>
      <c r="B5891">
        <v>111245</v>
      </c>
      <c r="C5891">
        <v>111510</v>
      </c>
      <c r="D5891">
        <v>110905</v>
      </c>
      <c r="E5891">
        <v>111295</v>
      </c>
    </row>
    <row r="5892" spans="1:5" x14ac:dyDescent="0.25">
      <c r="A5892" s="2">
        <v>44896.541666666664</v>
      </c>
      <c r="B5892">
        <v>111400</v>
      </c>
      <c r="C5892">
        <v>111535</v>
      </c>
      <c r="D5892">
        <v>111085</v>
      </c>
      <c r="E5892">
        <v>111240</v>
      </c>
    </row>
    <row r="5893" spans="1:5" x14ac:dyDescent="0.25">
      <c r="A5893" s="2">
        <v>44896.5</v>
      </c>
      <c r="B5893">
        <v>112335</v>
      </c>
      <c r="C5893">
        <v>112415</v>
      </c>
      <c r="D5893">
        <v>111020</v>
      </c>
      <c r="E5893">
        <v>111405</v>
      </c>
    </row>
    <row r="5894" spans="1:5" x14ac:dyDescent="0.25">
      <c r="A5894" s="2">
        <v>44896.458333333336</v>
      </c>
      <c r="B5894">
        <v>111910</v>
      </c>
      <c r="C5894">
        <v>112450</v>
      </c>
      <c r="D5894">
        <v>111800</v>
      </c>
      <c r="E5894">
        <v>112340</v>
      </c>
    </row>
    <row r="5895" spans="1:5" x14ac:dyDescent="0.25">
      <c r="A5895" s="2">
        <v>44896.416666666664</v>
      </c>
      <c r="B5895">
        <v>112040</v>
      </c>
      <c r="C5895">
        <v>112345</v>
      </c>
      <c r="D5895">
        <v>111580</v>
      </c>
      <c r="E5895">
        <v>111910</v>
      </c>
    </row>
    <row r="5896" spans="1:5" x14ac:dyDescent="0.25">
      <c r="A5896" s="2">
        <v>44896.375</v>
      </c>
      <c r="B5896">
        <v>112500</v>
      </c>
      <c r="C5896">
        <v>112690</v>
      </c>
      <c r="D5896">
        <v>111820</v>
      </c>
      <c r="E5896">
        <v>112040</v>
      </c>
    </row>
    <row r="5897" spans="1:5" x14ac:dyDescent="0.25">
      <c r="A5897" s="2">
        <v>44895.75</v>
      </c>
      <c r="B5897">
        <v>112550</v>
      </c>
      <c r="C5897">
        <v>113050</v>
      </c>
      <c r="D5897">
        <v>112535</v>
      </c>
      <c r="E5897">
        <v>113050</v>
      </c>
    </row>
    <row r="5898" spans="1:5" x14ac:dyDescent="0.25">
      <c r="A5898" s="2">
        <v>44895.708333333336</v>
      </c>
      <c r="B5898">
        <v>111840</v>
      </c>
      <c r="C5898">
        <v>112865</v>
      </c>
      <c r="D5898">
        <v>111795</v>
      </c>
      <c r="E5898">
        <v>112550</v>
      </c>
    </row>
    <row r="5899" spans="1:5" x14ac:dyDescent="0.25">
      <c r="A5899" s="2">
        <v>44895.666666666664</v>
      </c>
      <c r="B5899">
        <v>111790</v>
      </c>
      <c r="C5899">
        <v>112070</v>
      </c>
      <c r="D5899">
        <v>111570</v>
      </c>
      <c r="E5899">
        <v>111840</v>
      </c>
    </row>
    <row r="5900" spans="1:5" x14ac:dyDescent="0.25">
      <c r="A5900" s="2">
        <v>44895.625</v>
      </c>
      <c r="B5900">
        <v>110985</v>
      </c>
      <c r="C5900">
        <v>112050</v>
      </c>
      <c r="D5900">
        <v>110950</v>
      </c>
      <c r="E5900">
        <v>111795</v>
      </c>
    </row>
    <row r="5901" spans="1:5" x14ac:dyDescent="0.25">
      <c r="A5901" s="2">
        <v>44895.583333333336</v>
      </c>
      <c r="B5901">
        <v>111920</v>
      </c>
      <c r="C5901">
        <v>112020</v>
      </c>
      <c r="D5901">
        <v>110600</v>
      </c>
      <c r="E5901">
        <v>110985</v>
      </c>
    </row>
    <row r="5902" spans="1:5" x14ac:dyDescent="0.25">
      <c r="A5902" s="2">
        <v>44895.541666666664</v>
      </c>
      <c r="B5902">
        <v>112065</v>
      </c>
      <c r="C5902">
        <v>112320</v>
      </c>
      <c r="D5902">
        <v>111845</v>
      </c>
      <c r="E5902">
        <v>111920</v>
      </c>
    </row>
    <row r="5903" spans="1:5" x14ac:dyDescent="0.25">
      <c r="A5903" s="2">
        <v>44895.5</v>
      </c>
      <c r="B5903">
        <v>112475</v>
      </c>
      <c r="C5903">
        <v>112675</v>
      </c>
      <c r="D5903">
        <v>111935</v>
      </c>
      <c r="E5903">
        <v>112060</v>
      </c>
    </row>
    <row r="5904" spans="1:5" x14ac:dyDescent="0.25">
      <c r="A5904" s="2">
        <v>44895.458333333336</v>
      </c>
      <c r="B5904">
        <v>111925</v>
      </c>
      <c r="C5904">
        <v>112600</v>
      </c>
      <c r="D5904">
        <v>111845</v>
      </c>
      <c r="E5904">
        <v>112470</v>
      </c>
    </row>
    <row r="5905" spans="1:5" x14ac:dyDescent="0.25">
      <c r="A5905" s="2">
        <v>44895.416666666664</v>
      </c>
      <c r="B5905">
        <v>111520</v>
      </c>
      <c r="C5905">
        <v>112285</v>
      </c>
      <c r="D5905">
        <v>111320</v>
      </c>
      <c r="E5905">
        <v>111925</v>
      </c>
    </row>
    <row r="5906" spans="1:5" x14ac:dyDescent="0.25">
      <c r="A5906" s="2">
        <v>44895.375</v>
      </c>
      <c r="B5906">
        <v>112000</v>
      </c>
      <c r="C5906">
        <v>112495</v>
      </c>
      <c r="D5906">
        <v>111490</v>
      </c>
      <c r="E5906">
        <v>111525</v>
      </c>
    </row>
    <row r="5907" spans="1:5" x14ac:dyDescent="0.25">
      <c r="A5907" s="2">
        <v>44894.75</v>
      </c>
      <c r="B5907">
        <v>111555</v>
      </c>
      <c r="C5907">
        <v>111670</v>
      </c>
      <c r="D5907">
        <v>111465</v>
      </c>
      <c r="E5907">
        <v>111620</v>
      </c>
    </row>
    <row r="5908" spans="1:5" x14ac:dyDescent="0.25">
      <c r="A5908" s="2">
        <v>44894.708333333336</v>
      </c>
      <c r="B5908">
        <v>111615</v>
      </c>
      <c r="C5908">
        <v>111920</v>
      </c>
      <c r="D5908">
        <v>111325</v>
      </c>
      <c r="E5908">
        <v>111550</v>
      </c>
    </row>
    <row r="5909" spans="1:5" x14ac:dyDescent="0.25">
      <c r="A5909" s="2">
        <v>44894.666666666664</v>
      </c>
      <c r="B5909">
        <v>112400</v>
      </c>
      <c r="C5909">
        <v>112400</v>
      </c>
      <c r="D5909">
        <v>111525</v>
      </c>
      <c r="E5909">
        <v>111615</v>
      </c>
    </row>
    <row r="5910" spans="1:5" x14ac:dyDescent="0.25">
      <c r="A5910" s="2">
        <v>44894.625</v>
      </c>
      <c r="B5910">
        <v>112390</v>
      </c>
      <c r="C5910">
        <v>112510</v>
      </c>
      <c r="D5910">
        <v>112195</v>
      </c>
      <c r="E5910">
        <v>112405</v>
      </c>
    </row>
    <row r="5911" spans="1:5" x14ac:dyDescent="0.25">
      <c r="A5911" s="2">
        <v>44894.583333333336</v>
      </c>
      <c r="B5911">
        <v>112535</v>
      </c>
      <c r="C5911">
        <v>112600</v>
      </c>
      <c r="D5911">
        <v>112220</v>
      </c>
      <c r="E5911">
        <v>112390</v>
      </c>
    </row>
    <row r="5912" spans="1:5" x14ac:dyDescent="0.25">
      <c r="A5912" s="2">
        <v>44894.541666666664</v>
      </c>
      <c r="B5912">
        <v>112400</v>
      </c>
      <c r="C5912">
        <v>112835</v>
      </c>
      <c r="D5912">
        <v>112175</v>
      </c>
      <c r="E5912">
        <v>112535</v>
      </c>
    </row>
    <row r="5913" spans="1:5" x14ac:dyDescent="0.25">
      <c r="A5913" s="2">
        <v>44894.5</v>
      </c>
      <c r="B5913">
        <v>111685</v>
      </c>
      <c r="C5913">
        <v>112470</v>
      </c>
      <c r="D5913">
        <v>111510</v>
      </c>
      <c r="E5913">
        <v>112400</v>
      </c>
    </row>
    <row r="5914" spans="1:5" x14ac:dyDescent="0.25">
      <c r="A5914" s="2">
        <v>44894.458333333336</v>
      </c>
      <c r="B5914">
        <v>110215</v>
      </c>
      <c r="C5914">
        <v>111845</v>
      </c>
      <c r="D5914">
        <v>110075</v>
      </c>
      <c r="E5914">
        <v>111680</v>
      </c>
    </row>
    <row r="5915" spans="1:5" x14ac:dyDescent="0.25">
      <c r="A5915" s="2">
        <v>44894.416666666664</v>
      </c>
      <c r="B5915">
        <v>109995</v>
      </c>
      <c r="C5915">
        <v>110290</v>
      </c>
      <c r="D5915">
        <v>109755</v>
      </c>
      <c r="E5915">
        <v>110215</v>
      </c>
    </row>
    <row r="5916" spans="1:5" x14ac:dyDescent="0.25">
      <c r="A5916" s="2">
        <v>44894.375</v>
      </c>
      <c r="B5916">
        <v>110150</v>
      </c>
      <c r="C5916">
        <v>110750</v>
      </c>
      <c r="D5916">
        <v>109890</v>
      </c>
      <c r="E5916">
        <v>110000</v>
      </c>
    </row>
    <row r="5917" spans="1:5" x14ac:dyDescent="0.25">
      <c r="A5917" s="2">
        <v>44893.75</v>
      </c>
      <c r="B5917">
        <v>109575</v>
      </c>
      <c r="C5917">
        <v>109595</v>
      </c>
      <c r="D5917">
        <v>109285</v>
      </c>
      <c r="E5917">
        <v>109370</v>
      </c>
    </row>
    <row r="5918" spans="1:5" x14ac:dyDescent="0.25">
      <c r="A5918" s="2">
        <v>44893.708333333336</v>
      </c>
      <c r="B5918">
        <v>109365</v>
      </c>
      <c r="C5918">
        <v>109660</v>
      </c>
      <c r="D5918">
        <v>109270</v>
      </c>
      <c r="E5918">
        <v>109575</v>
      </c>
    </row>
    <row r="5919" spans="1:5" x14ac:dyDescent="0.25">
      <c r="A5919" s="2">
        <v>44893.666666666664</v>
      </c>
      <c r="B5919">
        <v>109405</v>
      </c>
      <c r="C5919">
        <v>109575</v>
      </c>
      <c r="D5919">
        <v>109215</v>
      </c>
      <c r="E5919">
        <v>109365</v>
      </c>
    </row>
    <row r="5920" spans="1:5" x14ac:dyDescent="0.25">
      <c r="A5920" s="2">
        <v>44893.625</v>
      </c>
      <c r="B5920">
        <v>109490</v>
      </c>
      <c r="C5920">
        <v>109810</v>
      </c>
      <c r="D5920">
        <v>109320</v>
      </c>
      <c r="E5920">
        <v>109400</v>
      </c>
    </row>
    <row r="5921" spans="1:5" x14ac:dyDescent="0.25">
      <c r="A5921" s="2">
        <v>44893.583333333336</v>
      </c>
      <c r="B5921">
        <v>109680</v>
      </c>
      <c r="C5921">
        <v>109855</v>
      </c>
      <c r="D5921">
        <v>109405</v>
      </c>
      <c r="E5921">
        <v>109485</v>
      </c>
    </row>
    <row r="5922" spans="1:5" x14ac:dyDescent="0.25">
      <c r="A5922" s="2">
        <v>44893.541666666664</v>
      </c>
      <c r="B5922">
        <v>109765</v>
      </c>
      <c r="C5922">
        <v>109945</v>
      </c>
      <c r="D5922">
        <v>109595</v>
      </c>
      <c r="E5922">
        <v>109680</v>
      </c>
    </row>
    <row r="5923" spans="1:5" x14ac:dyDescent="0.25">
      <c r="A5923" s="2">
        <v>44893.5</v>
      </c>
      <c r="B5923">
        <v>109730</v>
      </c>
      <c r="C5923">
        <v>110075</v>
      </c>
      <c r="D5923">
        <v>109525</v>
      </c>
      <c r="E5923">
        <v>109765</v>
      </c>
    </row>
    <row r="5924" spans="1:5" x14ac:dyDescent="0.25">
      <c r="A5924" s="2">
        <v>44893.458333333336</v>
      </c>
      <c r="B5924">
        <v>109470</v>
      </c>
      <c r="C5924">
        <v>109940</v>
      </c>
      <c r="D5924">
        <v>109105</v>
      </c>
      <c r="E5924">
        <v>109730</v>
      </c>
    </row>
    <row r="5925" spans="1:5" x14ac:dyDescent="0.25">
      <c r="A5925" s="2">
        <v>44893.416666666664</v>
      </c>
      <c r="B5925">
        <v>109595</v>
      </c>
      <c r="C5925">
        <v>109830</v>
      </c>
      <c r="D5925">
        <v>108915</v>
      </c>
      <c r="E5925">
        <v>109470</v>
      </c>
    </row>
    <row r="5926" spans="1:5" x14ac:dyDescent="0.25">
      <c r="A5926" s="2">
        <v>44893.375</v>
      </c>
      <c r="B5926">
        <v>108550</v>
      </c>
      <c r="C5926">
        <v>109825</v>
      </c>
      <c r="D5926">
        <v>107915</v>
      </c>
      <c r="E5926">
        <v>109590</v>
      </c>
    </row>
    <row r="5927" spans="1:5" x14ac:dyDescent="0.25">
      <c r="A5927" s="2">
        <v>44890.75</v>
      </c>
      <c r="B5927">
        <v>109635</v>
      </c>
      <c r="C5927">
        <v>109650</v>
      </c>
      <c r="D5927">
        <v>109320</v>
      </c>
      <c r="E5927">
        <v>109320</v>
      </c>
    </row>
    <row r="5928" spans="1:5" x14ac:dyDescent="0.25">
      <c r="A5928" s="2">
        <v>44890.708333333336</v>
      </c>
      <c r="B5928">
        <v>109330</v>
      </c>
      <c r="C5928">
        <v>109865</v>
      </c>
      <c r="D5928">
        <v>109265</v>
      </c>
      <c r="E5928">
        <v>109625</v>
      </c>
    </row>
    <row r="5929" spans="1:5" x14ac:dyDescent="0.25">
      <c r="A5929" s="2">
        <v>44890.666666666664</v>
      </c>
      <c r="B5929">
        <v>109295</v>
      </c>
      <c r="C5929">
        <v>109495</v>
      </c>
      <c r="D5929">
        <v>109165</v>
      </c>
      <c r="E5929">
        <v>109320</v>
      </c>
    </row>
    <row r="5930" spans="1:5" x14ac:dyDescent="0.25">
      <c r="A5930" s="2">
        <v>44890.625</v>
      </c>
      <c r="B5930">
        <v>110170</v>
      </c>
      <c r="C5930">
        <v>110230</v>
      </c>
      <c r="D5930">
        <v>109110</v>
      </c>
      <c r="E5930">
        <v>109295</v>
      </c>
    </row>
    <row r="5931" spans="1:5" x14ac:dyDescent="0.25">
      <c r="A5931" s="2">
        <v>44890.583333333336</v>
      </c>
      <c r="B5931">
        <v>110475</v>
      </c>
      <c r="C5931">
        <v>110480</v>
      </c>
      <c r="D5931">
        <v>109640</v>
      </c>
      <c r="E5931">
        <v>110180</v>
      </c>
    </row>
    <row r="5932" spans="1:5" x14ac:dyDescent="0.25">
      <c r="A5932" s="2">
        <v>44890.541666666664</v>
      </c>
      <c r="B5932">
        <v>111225</v>
      </c>
      <c r="C5932">
        <v>111625</v>
      </c>
      <c r="D5932">
        <v>110455</v>
      </c>
      <c r="E5932">
        <v>110475</v>
      </c>
    </row>
    <row r="5933" spans="1:5" x14ac:dyDescent="0.25">
      <c r="A5933" s="2">
        <v>44890.5</v>
      </c>
      <c r="B5933">
        <v>111085</v>
      </c>
      <c r="C5933">
        <v>111415</v>
      </c>
      <c r="D5933">
        <v>110835</v>
      </c>
      <c r="E5933">
        <v>111225</v>
      </c>
    </row>
    <row r="5934" spans="1:5" x14ac:dyDescent="0.25">
      <c r="A5934" s="2">
        <v>44890.458333333336</v>
      </c>
      <c r="B5934">
        <v>111490</v>
      </c>
      <c r="C5934">
        <v>111700</v>
      </c>
      <c r="D5934">
        <v>110930</v>
      </c>
      <c r="E5934">
        <v>111080</v>
      </c>
    </row>
    <row r="5935" spans="1:5" x14ac:dyDescent="0.25">
      <c r="A5935" s="2">
        <v>44890.416666666664</v>
      </c>
      <c r="B5935">
        <v>112510</v>
      </c>
      <c r="C5935">
        <v>112765</v>
      </c>
      <c r="D5935">
        <v>111355</v>
      </c>
      <c r="E5935">
        <v>111490</v>
      </c>
    </row>
    <row r="5936" spans="1:5" x14ac:dyDescent="0.25">
      <c r="A5936" s="2">
        <v>44890.375</v>
      </c>
      <c r="B5936">
        <v>112280</v>
      </c>
      <c r="C5936">
        <v>113035</v>
      </c>
      <c r="D5936">
        <v>112210</v>
      </c>
      <c r="E5936">
        <v>112510</v>
      </c>
    </row>
    <row r="5937" spans="1:5" x14ac:dyDescent="0.25">
      <c r="A5937" s="2">
        <v>44889.75</v>
      </c>
      <c r="B5937">
        <v>112715</v>
      </c>
      <c r="C5937">
        <v>112960</v>
      </c>
      <c r="D5937">
        <v>112505</v>
      </c>
      <c r="E5937">
        <v>112960</v>
      </c>
    </row>
    <row r="5938" spans="1:5" x14ac:dyDescent="0.25">
      <c r="A5938" s="2">
        <v>44889.708333333336</v>
      </c>
      <c r="B5938">
        <v>112630</v>
      </c>
      <c r="C5938">
        <v>112855</v>
      </c>
      <c r="D5938">
        <v>112555</v>
      </c>
      <c r="E5938">
        <v>112710</v>
      </c>
    </row>
    <row r="5939" spans="1:5" x14ac:dyDescent="0.25">
      <c r="A5939" s="2">
        <v>44889.666666666664</v>
      </c>
      <c r="B5939">
        <v>112680</v>
      </c>
      <c r="C5939">
        <v>112735</v>
      </c>
      <c r="D5939">
        <v>112520</v>
      </c>
      <c r="E5939">
        <v>112630</v>
      </c>
    </row>
    <row r="5940" spans="1:5" x14ac:dyDescent="0.25">
      <c r="A5940" s="2">
        <v>44889.625</v>
      </c>
      <c r="B5940">
        <v>112605</v>
      </c>
      <c r="C5940">
        <v>112945</v>
      </c>
      <c r="D5940">
        <v>112460</v>
      </c>
      <c r="E5940">
        <v>112685</v>
      </c>
    </row>
    <row r="5941" spans="1:5" x14ac:dyDescent="0.25">
      <c r="A5941" s="2">
        <v>44889.583333333336</v>
      </c>
      <c r="B5941">
        <v>112100</v>
      </c>
      <c r="C5941">
        <v>112935</v>
      </c>
      <c r="D5941">
        <v>112060</v>
      </c>
      <c r="E5941">
        <v>112600</v>
      </c>
    </row>
    <row r="5942" spans="1:5" x14ac:dyDescent="0.25">
      <c r="A5942" s="2">
        <v>44889.541666666664</v>
      </c>
      <c r="B5942">
        <v>112245</v>
      </c>
      <c r="C5942">
        <v>112670</v>
      </c>
      <c r="D5942">
        <v>111900</v>
      </c>
      <c r="E5942">
        <v>112100</v>
      </c>
    </row>
    <row r="5943" spans="1:5" x14ac:dyDescent="0.25">
      <c r="A5943" s="2">
        <v>44889.5</v>
      </c>
      <c r="B5943">
        <v>112570</v>
      </c>
      <c r="C5943">
        <v>113425</v>
      </c>
      <c r="D5943">
        <v>112125</v>
      </c>
      <c r="E5943">
        <v>112240</v>
      </c>
    </row>
    <row r="5944" spans="1:5" x14ac:dyDescent="0.25">
      <c r="A5944" s="2">
        <v>44889.458333333336</v>
      </c>
      <c r="B5944">
        <v>110955</v>
      </c>
      <c r="C5944">
        <v>112755</v>
      </c>
      <c r="D5944">
        <v>110830</v>
      </c>
      <c r="E5944">
        <v>112575</v>
      </c>
    </row>
    <row r="5945" spans="1:5" x14ac:dyDescent="0.25">
      <c r="A5945" s="2">
        <v>44889.416666666664</v>
      </c>
      <c r="B5945">
        <v>110440</v>
      </c>
      <c r="C5945">
        <v>111085</v>
      </c>
      <c r="D5945">
        <v>110190</v>
      </c>
      <c r="E5945">
        <v>110955</v>
      </c>
    </row>
    <row r="5946" spans="1:5" x14ac:dyDescent="0.25">
      <c r="A5946" s="2">
        <v>44889.375</v>
      </c>
      <c r="B5946">
        <v>110380</v>
      </c>
      <c r="C5946">
        <v>110645</v>
      </c>
      <c r="D5946">
        <v>110055</v>
      </c>
      <c r="E5946">
        <v>110435</v>
      </c>
    </row>
    <row r="5947" spans="1:5" x14ac:dyDescent="0.25">
      <c r="A5947" s="2">
        <v>44888.75</v>
      </c>
      <c r="B5947">
        <v>109465</v>
      </c>
      <c r="C5947">
        <v>109670</v>
      </c>
      <c r="D5947">
        <v>109120</v>
      </c>
      <c r="E5947">
        <v>109120</v>
      </c>
    </row>
    <row r="5948" spans="1:5" x14ac:dyDescent="0.25">
      <c r="A5948" s="2">
        <v>44888.708333333336</v>
      </c>
      <c r="B5948">
        <v>109535</v>
      </c>
      <c r="C5948">
        <v>109625</v>
      </c>
      <c r="D5948">
        <v>109235</v>
      </c>
      <c r="E5948">
        <v>109460</v>
      </c>
    </row>
    <row r="5949" spans="1:5" x14ac:dyDescent="0.25">
      <c r="A5949" s="2">
        <v>44888.666666666664</v>
      </c>
      <c r="B5949">
        <v>108765</v>
      </c>
      <c r="C5949">
        <v>109705</v>
      </c>
      <c r="D5949">
        <v>108630</v>
      </c>
      <c r="E5949">
        <v>109530</v>
      </c>
    </row>
    <row r="5950" spans="1:5" x14ac:dyDescent="0.25">
      <c r="A5950" s="2">
        <v>44888.625</v>
      </c>
      <c r="B5950">
        <v>109055</v>
      </c>
      <c r="C5950">
        <v>109110</v>
      </c>
      <c r="D5950">
        <v>108600</v>
      </c>
      <c r="E5950">
        <v>108760</v>
      </c>
    </row>
    <row r="5951" spans="1:5" x14ac:dyDescent="0.25">
      <c r="A5951" s="2">
        <v>44888.583333333336</v>
      </c>
      <c r="B5951">
        <v>108745</v>
      </c>
      <c r="C5951">
        <v>109325</v>
      </c>
      <c r="D5951">
        <v>108725</v>
      </c>
      <c r="E5951">
        <v>109060</v>
      </c>
    </row>
    <row r="5952" spans="1:5" x14ac:dyDescent="0.25">
      <c r="A5952" s="2">
        <v>44888.541666666664</v>
      </c>
      <c r="B5952">
        <v>109390</v>
      </c>
      <c r="C5952">
        <v>109465</v>
      </c>
      <c r="D5952">
        <v>108540</v>
      </c>
      <c r="E5952">
        <v>108745</v>
      </c>
    </row>
    <row r="5953" spans="1:5" x14ac:dyDescent="0.25">
      <c r="A5953" s="2">
        <v>44888.5</v>
      </c>
      <c r="B5953">
        <v>109265</v>
      </c>
      <c r="C5953">
        <v>110020</v>
      </c>
      <c r="D5953">
        <v>109220</v>
      </c>
      <c r="E5953">
        <v>109385</v>
      </c>
    </row>
    <row r="5954" spans="1:5" x14ac:dyDescent="0.25">
      <c r="A5954" s="2">
        <v>44888.458333333336</v>
      </c>
      <c r="B5954">
        <v>109035</v>
      </c>
      <c r="C5954">
        <v>109535</v>
      </c>
      <c r="D5954">
        <v>108890</v>
      </c>
      <c r="E5954">
        <v>109260</v>
      </c>
    </row>
    <row r="5955" spans="1:5" x14ac:dyDescent="0.25">
      <c r="A5955" s="2">
        <v>44888.416666666664</v>
      </c>
      <c r="B5955">
        <v>108915</v>
      </c>
      <c r="C5955">
        <v>109535</v>
      </c>
      <c r="D5955">
        <v>108670</v>
      </c>
      <c r="E5955">
        <v>109035</v>
      </c>
    </row>
    <row r="5956" spans="1:5" x14ac:dyDescent="0.25">
      <c r="A5956" s="2">
        <v>44888.375</v>
      </c>
      <c r="B5956">
        <v>109965</v>
      </c>
      <c r="C5956">
        <v>110175</v>
      </c>
      <c r="D5956">
        <v>108705</v>
      </c>
      <c r="E5956">
        <v>108915</v>
      </c>
    </row>
    <row r="5957" spans="1:5" x14ac:dyDescent="0.25">
      <c r="A5957" s="2">
        <v>44887.75</v>
      </c>
      <c r="B5957">
        <v>109500</v>
      </c>
      <c r="C5957">
        <v>109600</v>
      </c>
      <c r="D5957">
        <v>109300</v>
      </c>
      <c r="E5957">
        <v>109570</v>
      </c>
    </row>
    <row r="5958" spans="1:5" x14ac:dyDescent="0.25">
      <c r="A5958" s="2">
        <v>44887.708333333336</v>
      </c>
      <c r="B5958">
        <v>108635</v>
      </c>
      <c r="C5958">
        <v>109555</v>
      </c>
      <c r="D5958">
        <v>108620</v>
      </c>
      <c r="E5958">
        <v>109500</v>
      </c>
    </row>
    <row r="5959" spans="1:5" x14ac:dyDescent="0.25">
      <c r="A5959" s="2">
        <v>44887.666666666664</v>
      </c>
      <c r="B5959">
        <v>109895</v>
      </c>
      <c r="C5959">
        <v>109915</v>
      </c>
      <c r="D5959">
        <v>108560</v>
      </c>
      <c r="E5959">
        <v>108635</v>
      </c>
    </row>
    <row r="5960" spans="1:5" x14ac:dyDescent="0.25">
      <c r="A5960" s="2">
        <v>44887.625</v>
      </c>
      <c r="B5960">
        <v>109785</v>
      </c>
      <c r="C5960">
        <v>110390</v>
      </c>
      <c r="D5960">
        <v>109760</v>
      </c>
      <c r="E5960">
        <v>109895</v>
      </c>
    </row>
    <row r="5961" spans="1:5" x14ac:dyDescent="0.25">
      <c r="A5961" s="2">
        <v>44887.583333333336</v>
      </c>
      <c r="B5961">
        <v>109450</v>
      </c>
      <c r="C5961">
        <v>109885</v>
      </c>
      <c r="D5961">
        <v>109390</v>
      </c>
      <c r="E5961">
        <v>109780</v>
      </c>
    </row>
    <row r="5962" spans="1:5" x14ac:dyDescent="0.25">
      <c r="A5962" s="2">
        <v>44887.541666666664</v>
      </c>
      <c r="B5962">
        <v>109950</v>
      </c>
      <c r="C5962">
        <v>110000</v>
      </c>
      <c r="D5962">
        <v>109135</v>
      </c>
      <c r="E5962">
        <v>109445</v>
      </c>
    </row>
    <row r="5963" spans="1:5" x14ac:dyDescent="0.25">
      <c r="A5963" s="2">
        <v>44887.5</v>
      </c>
      <c r="B5963">
        <v>110255</v>
      </c>
      <c r="C5963">
        <v>110625</v>
      </c>
      <c r="D5963">
        <v>109940</v>
      </c>
      <c r="E5963">
        <v>109950</v>
      </c>
    </row>
    <row r="5964" spans="1:5" x14ac:dyDescent="0.25">
      <c r="A5964" s="2">
        <v>44887.458333333336</v>
      </c>
      <c r="B5964">
        <v>110720</v>
      </c>
      <c r="C5964">
        <v>111145</v>
      </c>
      <c r="D5964">
        <v>109705</v>
      </c>
      <c r="E5964">
        <v>110260</v>
      </c>
    </row>
    <row r="5965" spans="1:5" x14ac:dyDescent="0.25">
      <c r="A5965" s="2">
        <v>44887.416666666664</v>
      </c>
      <c r="B5965">
        <v>111055</v>
      </c>
      <c r="C5965">
        <v>111120</v>
      </c>
      <c r="D5965">
        <v>110245</v>
      </c>
      <c r="E5965">
        <v>110715</v>
      </c>
    </row>
    <row r="5966" spans="1:5" x14ac:dyDescent="0.25">
      <c r="A5966" s="2">
        <v>44887.375</v>
      </c>
      <c r="B5966">
        <v>110500</v>
      </c>
      <c r="C5966">
        <v>111425</v>
      </c>
      <c r="D5966">
        <v>110490</v>
      </c>
      <c r="E5966">
        <v>111050</v>
      </c>
    </row>
    <row r="5967" spans="1:5" x14ac:dyDescent="0.25">
      <c r="A5967" s="2">
        <v>44886.75</v>
      </c>
      <c r="B5967">
        <v>110825</v>
      </c>
      <c r="C5967">
        <v>110900</v>
      </c>
      <c r="D5967">
        <v>110550</v>
      </c>
      <c r="E5967">
        <v>110880</v>
      </c>
    </row>
    <row r="5968" spans="1:5" x14ac:dyDescent="0.25">
      <c r="A5968" s="2">
        <v>44886.708333333336</v>
      </c>
      <c r="B5968">
        <v>110330</v>
      </c>
      <c r="C5968">
        <v>110865</v>
      </c>
      <c r="D5968">
        <v>110310</v>
      </c>
      <c r="E5968">
        <v>110820</v>
      </c>
    </row>
    <row r="5969" spans="1:5" x14ac:dyDescent="0.25">
      <c r="A5969" s="2">
        <v>44886.666666666664</v>
      </c>
      <c r="B5969">
        <v>110315</v>
      </c>
      <c r="C5969">
        <v>110495</v>
      </c>
      <c r="D5969">
        <v>109865</v>
      </c>
      <c r="E5969">
        <v>110330</v>
      </c>
    </row>
    <row r="5970" spans="1:5" x14ac:dyDescent="0.25">
      <c r="A5970" s="2">
        <v>44886.625</v>
      </c>
      <c r="B5970">
        <v>110080</v>
      </c>
      <c r="C5970">
        <v>110975</v>
      </c>
      <c r="D5970">
        <v>110050</v>
      </c>
      <c r="E5970">
        <v>110315</v>
      </c>
    </row>
    <row r="5971" spans="1:5" x14ac:dyDescent="0.25">
      <c r="A5971" s="2">
        <v>44886.583333333336</v>
      </c>
      <c r="B5971">
        <v>109905</v>
      </c>
      <c r="C5971">
        <v>110570</v>
      </c>
      <c r="D5971">
        <v>109900</v>
      </c>
      <c r="E5971">
        <v>110075</v>
      </c>
    </row>
    <row r="5972" spans="1:5" x14ac:dyDescent="0.25">
      <c r="A5972" s="2">
        <v>44886.541666666664</v>
      </c>
      <c r="B5972">
        <v>108940</v>
      </c>
      <c r="C5972">
        <v>110010</v>
      </c>
      <c r="D5972">
        <v>108740</v>
      </c>
      <c r="E5972">
        <v>109910</v>
      </c>
    </row>
    <row r="5973" spans="1:5" x14ac:dyDescent="0.25">
      <c r="A5973" s="2">
        <v>44886.5</v>
      </c>
      <c r="B5973">
        <v>109695</v>
      </c>
      <c r="C5973">
        <v>109935</v>
      </c>
      <c r="D5973">
        <v>108715</v>
      </c>
      <c r="E5973">
        <v>108945</v>
      </c>
    </row>
    <row r="5974" spans="1:5" x14ac:dyDescent="0.25">
      <c r="A5974" s="2">
        <v>44886.458333333336</v>
      </c>
      <c r="B5974">
        <v>110945</v>
      </c>
      <c r="C5974">
        <v>111015</v>
      </c>
      <c r="D5974">
        <v>109605</v>
      </c>
      <c r="E5974">
        <v>109700</v>
      </c>
    </row>
    <row r="5975" spans="1:5" x14ac:dyDescent="0.25">
      <c r="A5975" s="2">
        <v>44886.416666666664</v>
      </c>
      <c r="B5975">
        <v>110475</v>
      </c>
      <c r="C5975">
        <v>111110</v>
      </c>
      <c r="D5975">
        <v>110250</v>
      </c>
      <c r="E5975">
        <v>110945</v>
      </c>
    </row>
    <row r="5976" spans="1:5" x14ac:dyDescent="0.25">
      <c r="A5976" s="2">
        <v>44886.375</v>
      </c>
      <c r="B5976">
        <v>109580</v>
      </c>
      <c r="C5976">
        <v>110770</v>
      </c>
      <c r="D5976">
        <v>109550</v>
      </c>
      <c r="E5976">
        <v>110475</v>
      </c>
    </row>
    <row r="5977" spans="1:5" x14ac:dyDescent="0.25">
      <c r="A5977" s="2">
        <v>44883.75</v>
      </c>
      <c r="B5977">
        <v>109560</v>
      </c>
      <c r="C5977">
        <v>109695</v>
      </c>
      <c r="D5977">
        <v>109330</v>
      </c>
      <c r="E5977">
        <v>109590</v>
      </c>
    </row>
    <row r="5978" spans="1:5" x14ac:dyDescent="0.25">
      <c r="A5978" s="2">
        <v>44883.708333333336</v>
      </c>
      <c r="B5978">
        <v>109865</v>
      </c>
      <c r="C5978">
        <v>110115</v>
      </c>
      <c r="D5978">
        <v>109475</v>
      </c>
      <c r="E5978">
        <v>109560</v>
      </c>
    </row>
    <row r="5979" spans="1:5" x14ac:dyDescent="0.25">
      <c r="A5979" s="2">
        <v>44883.666666666664</v>
      </c>
      <c r="B5979">
        <v>109530</v>
      </c>
      <c r="C5979">
        <v>110030</v>
      </c>
      <c r="D5979">
        <v>109525</v>
      </c>
      <c r="E5979">
        <v>109870</v>
      </c>
    </row>
    <row r="5980" spans="1:5" x14ac:dyDescent="0.25">
      <c r="A5980" s="2">
        <v>44883.625</v>
      </c>
      <c r="B5980">
        <v>110110</v>
      </c>
      <c r="C5980">
        <v>110250</v>
      </c>
      <c r="D5980">
        <v>109360</v>
      </c>
      <c r="E5980">
        <v>109530</v>
      </c>
    </row>
    <row r="5981" spans="1:5" x14ac:dyDescent="0.25">
      <c r="A5981" s="2">
        <v>44883.583333333336</v>
      </c>
      <c r="B5981">
        <v>109890</v>
      </c>
      <c r="C5981">
        <v>110300</v>
      </c>
      <c r="D5981">
        <v>109270</v>
      </c>
      <c r="E5981">
        <v>110105</v>
      </c>
    </row>
    <row r="5982" spans="1:5" x14ac:dyDescent="0.25">
      <c r="A5982" s="2">
        <v>44883.541666666664</v>
      </c>
      <c r="B5982">
        <v>110910</v>
      </c>
      <c r="C5982">
        <v>110975</v>
      </c>
      <c r="D5982">
        <v>109810</v>
      </c>
      <c r="E5982">
        <v>109885</v>
      </c>
    </row>
    <row r="5983" spans="1:5" x14ac:dyDescent="0.25">
      <c r="A5983" s="2">
        <v>44883.5</v>
      </c>
      <c r="B5983">
        <v>110615</v>
      </c>
      <c r="C5983">
        <v>111025</v>
      </c>
      <c r="D5983">
        <v>110290</v>
      </c>
      <c r="E5983">
        <v>110915</v>
      </c>
    </row>
    <row r="5984" spans="1:5" x14ac:dyDescent="0.25">
      <c r="A5984" s="2">
        <v>44883.458333333336</v>
      </c>
      <c r="B5984">
        <v>112300</v>
      </c>
      <c r="C5984">
        <v>112485</v>
      </c>
      <c r="D5984">
        <v>110105</v>
      </c>
      <c r="E5984">
        <v>110620</v>
      </c>
    </row>
    <row r="5985" spans="1:5" x14ac:dyDescent="0.25">
      <c r="A5985" s="2">
        <v>44883.416666666664</v>
      </c>
      <c r="B5985">
        <v>111760</v>
      </c>
      <c r="C5985">
        <v>112455</v>
      </c>
      <c r="D5985">
        <v>111540</v>
      </c>
      <c r="E5985">
        <v>112305</v>
      </c>
    </row>
    <row r="5986" spans="1:5" x14ac:dyDescent="0.25">
      <c r="A5986" s="2">
        <v>44883.375</v>
      </c>
      <c r="B5986">
        <v>111410</v>
      </c>
      <c r="C5986">
        <v>112250</v>
      </c>
      <c r="D5986">
        <v>110910</v>
      </c>
      <c r="E5986">
        <v>111760</v>
      </c>
    </row>
    <row r="5987" spans="1:5" x14ac:dyDescent="0.25">
      <c r="A5987" s="2">
        <v>44882.75</v>
      </c>
      <c r="B5987">
        <v>110350</v>
      </c>
      <c r="C5987">
        <v>110560</v>
      </c>
      <c r="D5987">
        <v>109950</v>
      </c>
      <c r="E5987">
        <v>109950</v>
      </c>
    </row>
    <row r="5988" spans="1:5" x14ac:dyDescent="0.25">
      <c r="A5988" s="2">
        <v>44882.708333333336</v>
      </c>
      <c r="B5988">
        <v>109610</v>
      </c>
      <c r="C5988">
        <v>110610</v>
      </c>
      <c r="D5988">
        <v>109300</v>
      </c>
      <c r="E5988">
        <v>110355</v>
      </c>
    </row>
    <row r="5989" spans="1:5" x14ac:dyDescent="0.25">
      <c r="A5989" s="2">
        <v>44882.666666666664</v>
      </c>
      <c r="B5989">
        <v>108640</v>
      </c>
      <c r="C5989">
        <v>109670</v>
      </c>
      <c r="D5989">
        <v>108535</v>
      </c>
      <c r="E5989">
        <v>109615</v>
      </c>
    </row>
    <row r="5990" spans="1:5" x14ac:dyDescent="0.25">
      <c r="A5990" s="2">
        <v>44882.625</v>
      </c>
      <c r="B5990">
        <v>108680</v>
      </c>
      <c r="C5990">
        <v>109260</v>
      </c>
      <c r="D5990">
        <v>108450</v>
      </c>
      <c r="E5990">
        <v>108635</v>
      </c>
    </row>
    <row r="5991" spans="1:5" x14ac:dyDescent="0.25">
      <c r="A5991" s="2">
        <v>44882.583333333336</v>
      </c>
      <c r="B5991">
        <v>108590</v>
      </c>
      <c r="C5991">
        <v>109000</v>
      </c>
      <c r="D5991">
        <v>108335</v>
      </c>
      <c r="E5991">
        <v>108680</v>
      </c>
    </row>
    <row r="5992" spans="1:5" x14ac:dyDescent="0.25">
      <c r="A5992" s="2">
        <v>44882.541666666664</v>
      </c>
      <c r="B5992">
        <v>109070</v>
      </c>
      <c r="C5992">
        <v>109160</v>
      </c>
      <c r="D5992">
        <v>108180</v>
      </c>
      <c r="E5992">
        <v>108595</v>
      </c>
    </row>
    <row r="5993" spans="1:5" x14ac:dyDescent="0.25">
      <c r="A5993" s="2">
        <v>44882.5</v>
      </c>
      <c r="B5993">
        <v>109005</v>
      </c>
      <c r="C5993">
        <v>109800</v>
      </c>
      <c r="D5993">
        <v>108925</v>
      </c>
      <c r="E5993">
        <v>109065</v>
      </c>
    </row>
    <row r="5994" spans="1:5" x14ac:dyDescent="0.25">
      <c r="A5994" s="2">
        <v>44882.458333333336</v>
      </c>
      <c r="B5994">
        <v>108490</v>
      </c>
      <c r="C5994">
        <v>109340</v>
      </c>
      <c r="D5994">
        <v>108105</v>
      </c>
      <c r="E5994">
        <v>109005</v>
      </c>
    </row>
    <row r="5995" spans="1:5" x14ac:dyDescent="0.25">
      <c r="A5995" s="2">
        <v>44882.416666666664</v>
      </c>
      <c r="B5995">
        <v>109115</v>
      </c>
      <c r="C5995">
        <v>109595</v>
      </c>
      <c r="D5995">
        <v>108300</v>
      </c>
      <c r="E5995">
        <v>108490</v>
      </c>
    </row>
    <row r="5996" spans="1:5" x14ac:dyDescent="0.25">
      <c r="A5996" s="2">
        <v>44882.375</v>
      </c>
      <c r="B5996">
        <v>109155</v>
      </c>
      <c r="C5996">
        <v>109420</v>
      </c>
      <c r="D5996">
        <v>108160</v>
      </c>
      <c r="E5996">
        <v>109120</v>
      </c>
    </row>
    <row r="5997" spans="1:5" x14ac:dyDescent="0.25">
      <c r="A5997" s="2">
        <v>44881.75</v>
      </c>
      <c r="B5997">
        <v>111055</v>
      </c>
      <c r="C5997">
        <v>111150</v>
      </c>
      <c r="D5997">
        <v>110500</v>
      </c>
      <c r="E5997">
        <v>110500</v>
      </c>
    </row>
    <row r="5998" spans="1:5" x14ac:dyDescent="0.25">
      <c r="A5998" s="2">
        <v>44881.708333333336</v>
      </c>
      <c r="B5998">
        <v>111150</v>
      </c>
      <c r="C5998">
        <v>111320</v>
      </c>
      <c r="D5998">
        <v>110585</v>
      </c>
      <c r="E5998">
        <v>111060</v>
      </c>
    </row>
    <row r="5999" spans="1:5" x14ac:dyDescent="0.25">
      <c r="A5999" s="2">
        <v>44881.666666666664</v>
      </c>
      <c r="B5999">
        <v>110445</v>
      </c>
      <c r="C5999">
        <v>111230</v>
      </c>
      <c r="D5999">
        <v>110445</v>
      </c>
      <c r="E5999">
        <v>111150</v>
      </c>
    </row>
    <row r="6000" spans="1:5" x14ac:dyDescent="0.25">
      <c r="A6000" s="2">
        <v>44881.625</v>
      </c>
      <c r="B6000">
        <v>111575</v>
      </c>
      <c r="C6000">
        <v>111585</v>
      </c>
      <c r="D6000">
        <v>110340</v>
      </c>
      <c r="E6000">
        <v>110450</v>
      </c>
    </row>
    <row r="6001" spans="1:5" x14ac:dyDescent="0.25">
      <c r="A6001" s="2">
        <v>44881.583333333336</v>
      </c>
      <c r="B6001">
        <v>111680</v>
      </c>
      <c r="C6001">
        <v>111840</v>
      </c>
      <c r="D6001">
        <v>111290</v>
      </c>
      <c r="E6001">
        <v>111570</v>
      </c>
    </row>
    <row r="6002" spans="1:5" x14ac:dyDescent="0.25">
      <c r="A6002" s="2">
        <v>44881.541666666664</v>
      </c>
      <c r="B6002">
        <v>111745</v>
      </c>
      <c r="C6002">
        <v>111885</v>
      </c>
      <c r="D6002">
        <v>111445</v>
      </c>
      <c r="E6002">
        <v>111680</v>
      </c>
    </row>
    <row r="6003" spans="1:5" x14ac:dyDescent="0.25">
      <c r="A6003" s="2">
        <v>44881.5</v>
      </c>
      <c r="B6003">
        <v>112480</v>
      </c>
      <c r="C6003">
        <v>112590</v>
      </c>
      <c r="D6003">
        <v>111535</v>
      </c>
      <c r="E6003">
        <v>111750</v>
      </c>
    </row>
    <row r="6004" spans="1:5" x14ac:dyDescent="0.25">
      <c r="A6004" s="2">
        <v>44881.458333333336</v>
      </c>
      <c r="B6004">
        <v>113025</v>
      </c>
      <c r="C6004">
        <v>113205</v>
      </c>
      <c r="D6004">
        <v>112220</v>
      </c>
      <c r="E6004">
        <v>112480</v>
      </c>
    </row>
    <row r="6005" spans="1:5" x14ac:dyDescent="0.25">
      <c r="A6005" s="2">
        <v>44881.416666666664</v>
      </c>
      <c r="B6005">
        <v>114045</v>
      </c>
      <c r="C6005">
        <v>114320</v>
      </c>
      <c r="D6005">
        <v>112815</v>
      </c>
      <c r="E6005">
        <v>113030</v>
      </c>
    </row>
    <row r="6006" spans="1:5" x14ac:dyDescent="0.25">
      <c r="A6006" s="2">
        <v>44881.375</v>
      </c>
      <c r="B6006">
        <v>113655</v>
      </c>
      <c r="C6006">
        <v>114120</v>
      </c>
      <c r="D6006">
        <v>112990</v>
      </c>
      <c r="E6006">
        <v>114040</v>
      </c>
    </row>
    <row r="6007" spans="1:5" x14ac:dyDescent="0.25">
      <c r="A6007" s="2">
        <v>44879.75</v>
      </c>
      <c r="B6007">
        <v>113990</v>
      </c>
      <c r="C6007">
        <v>114305</v>
      </c>
      <c r="D6007">
        <v>113960</v>
      </c>
      <c r="E6007">
        <v>114220</v>
      </c>
    </row>
    <row r="6008" spans="1:5" x14ac:dyDescent="0.25">
      <c r="A6008" s="2">
        <v>44879.708333333336</v>
      </c>
      <c r="B6008">
        <v>115005</v>
      </c>
      <c r="C6008">
        <v>115330</v>
      </c>
      <c r="D6008">
        <v>113970</v>
      </c>
      <c r="E6008">
        <v>113995</v>
      </c>
    </row>
    <row r="6009" spans="1:5" x14ac:dyDescent="0.25">
      <c r="A6009" s="2">
        <v>44879.666666666664</v>
      </c>
      <c r="B6009">
        <v>114225</v>
      </c>
      <c r="C6009">
        <v>115460</v>
      </c>
      <c r="D6009">
        <v>114150</v>
      </c>
      <c r="E6009">
        <v>115005</v>
      </c>
    </row>
    <row r="6010" spans="1:5" x14ac:dyDescent="0.25">
      <c r="A6010" s="2">
        <v>44879.625</v>
      </c>
      <c r="B6010">
        <v>114110</v>
      </c>
      <c r="C6010">
        <v>114480</v>
      </c>
      <c r="D6010">
        <v>113990</v>
      </c>
      <c r="E6010">
        <v>114225</v>
      </c>
    </row>
    <row r="6011" spans="1:5" x14ac:dyDescent="0.25">
      <c r="A6011" s="2">
        <v>44879.583333333336</v>
      </c>
      <c r="B6011">
        <v>113835</v>
      </c>
      <c r="C6011">
        <v>114300</v>
      </c>
      <c r="D6011">
        <v>113800</v>
      </c>
      <c r="E6011">
        <v>114110</v>
      </c>
    </row>
    <row r="6012" spans="1:5" x14ac:dyDescent="0.25">
      <c r="A6012" s="2">
        <v>44879.541666666664</v>
      </c>
      <c r="B6012">
        <v>114405</v>
      </c>
      <c r="C6012">
        <v>114515</v>
      </c>
      <c r="D6012">
        <v>113800</v>
      </c>
      <c r="E6012">
        <v>113835</v>
      </c>
    </row>
    <row r="6013" spans="1:5" x14ac:dyDescent="0.25">
      <c r="A6013" s="2">
        <v>44879.5</v>
      </c>
      <c r="B6013">
        <v>113210</v>
      </c>
      <c r="C6013">
        <v>114495</v>
      </c>
      <c r="D6013">
        <v>113100</v>
      </c>
      <c r="E6013">
        <v>114405</v>
      </c>
    </row>
    <row r="6014" spans="1:5" x14ac:dyDescent="0.25">
      <c r="A6014" s="2">
        <v>44879.458333333336</v>
      </c>
      <c r="B6014">
        <v>113705</v>
      </c>
      <c r="C6014">
        <v>114160</v>
      </c>
      <c r="D6014">
        <v>112965</v>
      </c>
      <c r="E6014">
        <v>113210</v>
      </c>
    </row>
    <row r="6015" spans="1:5" x14ac:dyDescent="0.25">
      <c r="A6015" s="2">
        <v>44879.416666666664</v>
      </c>
      <c r="B6015">
        <v>114980</v>
      </c>
      <c r="C6015">
        <v>114995</v>
      </c>
      <c r="D6015">
        <v>113395</v>
      </c>
      <c r="E6015">
        <v>113710</v>
      </c>
    </row>
    <row r="6016" spans="1:5" x14ac:dyDescent="0.25">
      <c r="A6016" s="2">
        <v>44879.375</v>
      </c>
      <c r="B6016">
        <v>113155</v>
      </c>
      <c r="C6016">
        <v>114995</v>
      </c>
      <c r="D6016">
        <v>112760</v>
      </c>
      <c r="E6016">
        <v>114980</v>
      </c>
    </row>
    <row r="6017" spans="1:5" x14ac:dyDescent="0.25">
      <c r="A6017" s="2">
        <v>44876.75</v>
      </c>
      <c r="B6017">
        <v>113395</v>
      </c>
      <c r="C6017">
        <v>113635</v>
      </c>
      <c r="D6017">
        <v>113155</v>
      </c>
      <c r="E6017">
        <v>113635</v>
      </c>
    </row>
    <row r="6018" spans="1:5" x14ac:dyDescent="0.25">
      <c r="A6018" s="2">
        <v>44876.708333333336</v>
      </c>
      <c r="B6018">
        <v>113690</v>
      </c>
      <c r="C6018">
        <v>113705</v>
      </c>
      <c r="D6018">
        <v>112865</v>
      </c>
      <c r="E6018">
        <v>113400</v>
      </c>
    </row>
    <row r="6019" spans="1:5" x14ac:dyDescent="0.25">
      <c r="A6019" s="2">
        <v>44876.666666666664</v>
      </c>
      <c r="B6019">
        <v>113840</v>
      </c>
      <c r="C6019">
        <v>114060</v>
      </c>
      <c r="D6019">
        <v>113655</v>
      </c>
      <c r="E6019">
        <v>113690</v>
      </c>
    </row>
    <row r="6020" spans="1:5" x14ac:dyDescent="0.25">
      <c r="A6020" s="2">
        <v>44876.625</v>
      </c>
      <c r="B6020">
        <v>112765</v>
      </c>
      <c r="C6020">
        <v>114265</v>
      </c>
      <c r="D6020">
        <v>112550</v>
      </c>
      <c r="E6020">
        <v>113840</v>
      </c>
    </row>
    <row r="6021" spans="1:5" x14ac:dyDescent="0.25">
      <c r="A6021" s="2">
        <v>44876.583333333336</v>
      </c>
      <c r="B6021">
        <v>113250</v>
      </c>
      <c r="C6021">
        <v>113590</v>
      </c>
      <c r="D6021">
        <v>112735</v>
      </c>
      <c r="E6021">
        <v>112760</v>
      </c>
    </row>
    <row r="6022" spans="1:5" x14ac:dyDescent="0.25">
      <c r="A6022" s="2">
        <v>44876.541666666664</v>
      </c>
      <c r="B6022">
        <v>113470</v>
      </c>
      <c r="C6022">
        <v>113645</v>
      </c>
      <c r="D6022">
        <v>112785</v>
      </c>
      <c r="E6022">
        <v>113245</v>
      </c>
    </row>
    <row r="6023" spans="1:5" x14ac:dyDescent="0.25">
      <c r="A6023" s="2">
        <v>44876.5</v>
      </c>
      <c r="B6023">
        <v>111825</v>
      </c>
      <c r="C6023">
        <v>113865</v>
      </c>
      <c r="D6023">
        <v>111570</v>
      </c>
      <c r="E6023">
        <v>113470</v>
      </c>
    </row>
    <row r="6024" spans="1:5" x14ac:dyDescent="0.25">
      <c r="A6024" s="2">
        <v>44876.458333333336</v>
      </c>
      <c r="B6024">
        <v>112030</v>
      </c>
      <c r="C6024">
        <v>112330</v>
      </c>
      <c r="D6024">
        <v>111210</v>
      </c>
      <c r="E6024">
        <v>111830</v>
      </c>
    </row>
    <row r="6025" spans="1:5" x14ac:dyDescent="0.25">
      <c r="A6025" s="2">
        <v>44876.416666666664</v>
      </c>
      <c r="B6025">
        <v>110635</v>
      </c>
      <c r="C6025">
        <v>112555</v>
      </c>
      <c r="D6025">
        <v>110325</v>
      </c>
      <c r="E6025">
        <v>112030</v>
      </c>
    </row>
    <row r="6026" spans="1:5" x14ac:dyDescent="0.25">
      <c r="A6026" s="2">
        <v>44876.375</v>
      </c>
      <c r="B6026">
        <v>111985</v>
      </c>
      <c r="C6026">
        <v>111985</v>
      </c>
      <c r="D6026">
        <v>110175</v>
      </c>
      <c r="E6026">
        <v>110635</v>
      </c>
    </row>
    <row r="6027" spans="1:5" x14ac:dyDescent="0.25">
      <c r="A6027" s="2">
        <v>44875.75</v>
      </c>
      <c r="B6027">
        <v>110540</v>
      </c>
      <c r="C6027">
        <v>111100</v>
      </c>
      <c r="D6027">
        <v>110430</v>
      </c>
      <c r="E6027">
        <v>111060</v>
      </c>
    </row>
    <row r="6028" spans="1:5" x14ac:dyDescent="0.25">
      <c r="A6028" s="2">
        <v>44875.708333333336</v>
      </c>
      <c r="B6028">
        <v>110125</v>
      </c>
      <c r="C6028">
        <v>111055</v>
      </c>
      <c r="D6028">
        <v>109805</v>
      </c>
      <c r="E6028">
        <v>110535</v>
      </c>
    </row>
    <row r="6029" spans="1:5" x14ac:dyDescent="0.25">
      <c r="A6029" s="2">
        <v>44875.666666666664</v>
      </c>
      <c r="B6029">
        <v>110080</v>
      </c>
      <c r="C6029">
        <v>110550</v>
      </c>
      <c r="D6029">
        <v>109530</v>
      </c>
      <c r="E6029">
        <v>110125</v>
      </c>
    </row>
    <row r="6030" spans="1:5" x14ac:dyDescent="0.25">
      <c r="A6030" s="2">
        <v>44875.625</v>
      </c>
      <c r="B6030">
        <v>110870</v>
      </c>
      <c r="C6030">
        <v>111200</v>
      </c>
      <c r="D6030">
        <v>109795</v>
      </c>
      <c r="E6030">
        <v>110070</v>
      </c>
    </row>
    <row r="6031" spans="1:5" x14ac:dyDescent="0.25">
      <c r="A6031" s="2">
        <v>44875.583333333336</v>
      </c>
      <c r="B6031">
        <v>111990</v>
      </c>
      <c r="C6031">
        <v>112055</v>
      </c>
      <c r="D6031">
        <v>110330</v>
      </c>
      <c r="E6031">
        <v>110870</v>
      </c>
    </row>
    <row r="6032" spans="1:5" x14ac:dyDescent="0.25">
      <c r="A6032" s="2">
        <v>44875.541666666664</v>
      </c>
      <c r="B6032">
        <v>112135</v>
      </c>
      <c r="C6032">
        <v>112245</v>
      </c>
      <c r="D6032">
        <v>111385</v>
      </c>
      <c r="E6032">
        <v>111990</v>
      </c>
    </row>
    <row r="6033" spans="1:5" x14ac:dyDescent="0.25">
      <c r="A6033" s="2">
        <v>44875.5</v>
      </c>
      <c r="B6033">
        <v>111505</v>
      </c>
      <c r="C6033">
        <v>112220</v>
      </c>
      <c r="D6033">
        <v>110905</v>
      </c>
      <c r="E6033">
        <v>112135</v>
      </c>
    </row>
    <row r="6034" spans="1:5" x14ac:dyDescent="0.25">
      <c r="A6034" s="2">
        <v>44875.458333333336</v>
      </c>
      <c r="B6034">
        <v>112920</v>
      </c>
      <c r="C6034">
        <v>113530</v>
      </c>
      <c r="D6034">
        <v>110655</v>
      </c>
      <c r="E6034">
        <v>111510</v>
      </c>
    </row>
    <row r="6035" spans="1:5" x14ac:dyDescent="0.25">
      <c r="A6035" s="2">
        <v>44875.416666666664</v>
      </c>
      <c r="B6035">
        <v>112015</v>
      </c>
      <c r="C6035">
        <v>113745</v>
      </c>
      <c r="D6035">
        <v>111520</v>
      </c>
      <c r="E6035">
        <v>112920</v>
      </c>
    </row>
    <row r="6036" spans="1:5" x14ac:dyDescent="0.25">
      <c r="A6036" s="2">
        <v>44875.375</v>
      </c>
      <c r="B6036">
        <v>114155</v>
      </c>
      <c r="C6036">
        <v>114155</v>
      </c>
      <c r="D6036">
        <v>111475</v>
      </c>
      <c r="E6036">
        <v>112020</v>
      </c>
    </row>
    <row r="6037" spans="1:5" x14ac:dyDescent="0.25">
      <c r="A6037" s="2">
        <v>44874.75</v>
      </c>
      <c r="B6037">
        <v>114795</v>
      </c>
      <c r="C6037">
        <v>115095</v>
      </c>
      <c r="D6037">
        <v>114615</v>
      </c>
      <c r="E6037">
        <v>114855</v>
      </c>
    </row>
    <row r="6038" spans="1:5" x14ac:dyDescent="0.25">
      <c r="A6038" s="2">
        <v>44874.708333333336</v>
      </c>
      <c r="B6038">
        <v>114485</v>
      </c>
      <c r="C6038">
        <v>115075</v>
      </c>
      <c r="D6038">
        <v>114255</v>
      </c>
      <c r="E6038">
        <v>114795</v>
      </c>
    </row>
    <row r="6039" spans="1:5" x14ac:dyDescent="0.25">
      <c r="A6039" s="2">
        <v>44874.666666666664</v>
      </c>
      <c r="B6039">
        <v>115325</v>
      </c>
      <c r="C6039">
        <v>115465</v>
      </c>
      <c r="D6039">
        <v>114360</v>
      </c>
      <c r="E6039">
        <v>114490</v>
      </c>
    </row>
    <row r="6040" spans="1:5" x14ac:dyDescent="0.25">
      <c r="A6040" s="2">
        <v>44874.625</v>
      </c>
      <c r="B6040">
        <v>116130</v>
      </c>
      <c r="C6040">
        <v>116210</v>
      </c>
      <c r="D6040">
        <v>115135</v>
      </c>
      <c r="E6040">
        <v>115330</v>
      </c>
    </row>
    <row r="6041" spans="1:5" x14ac:dyDescent="0.25">
      <c r="A6041" s="2">
        <v>44874.583333333336</v>
      </c>
      <c r="B6041">
        <v>116795</v>
      </c>
      <c r="C6041">
        <v>116950</v>
      </c>
      <c r="D6041">
        <v>115855</v>
      </c>
      <c r="E6041">
        <v>116130</v>
      </c>
    </row>
    <row r="6042" spans="1:5" x14ac:dyDescent="0.25">
      <c r="A6042" s="2">
        <v>44874.541666666664</v>
      </c>
      <c r="B6042">
        <v>116630</v>
      </c>
      <c r="C6042">
        <v>117075</v>
      </c>
      <c r="D6042">
        <v>116415</v>
      </c>
      <c r="E6042">
        <v>116795</v>
      </c>
    </row>
    <row r="6043" spans="1:5" x14ac:dyDescent="0.25">
      <c r="A6043" s="2">
        <v>44874.5</v>
      </c>
      <c r="B6043">
        <v>116890</v>
      </c>
      <c r="C6043">
        <v>117425</v>
      </c>
      <c r="D6043">
        <v>116460</v>
      </c>
      <c r="E6043">
        <v>116630</v>
      </c>
    </row>
    <row r="6044" spans="1:5" x14ac:dyDescent="0.25">
      <c r="A6044" s="2">
        <v>44874.458333333336</v>
      </c>
      <c r="B6044">
        <v>116770</v>
      </c>
      <c r="C6044">
        <v>117225</v>
      </c>
      <c r="D6044">
        <v>116500</v>
      </c>
      <c r="E6044">
        <v>116890</v>
      </c>
    </row>
    <row r="6045" spans="1:5" x14ac:dyDescent="0.25">
      <c r="A6045" s="2">
        <v>44874.416666666664</v>
      </c>
      <c r="B6045">
        <v>116485</v>
      </c>
      <c r="C6045">
        <v>117055</v>
      </c>
      <c r="D6045">
        <v>116015</v>
      </c>
      <c r="E6045">
        <v>116770</v>
      </c>
    </row>
    <row r="6046" spans="1:5" x14ac:dyDescent="0.25">
      <c r="A6046" s="2">
        <v>44874.375</v>
      </c>
      <c r="B6046">
        <v>116900</v>
      </c>
      <c r="C6046">
        <v>116900</v>
      </c>
      <c r="D6046">
        <v>116130</v>
      </c>
      <c r="E6046">
        <v>116490</v>
      </c>
    </row>
    <row r="6047" spans="1:5" x14ac:dyDescent="0.25">
      <c r="A6047" s="2">
        <v>44873.75</v>
      </c>
      <c r="B6047">
        <v>117265</v>
      </c>
      <c r="C6047">
        <v>117855</v>
      </c>
      <c r="D6047">
        <v>117160</v>
      </c>
      <c r="E6047">
        <v>117855</v>
      </c>
    </row>
    <row r="6048" spans="1:5" x14ac:dyDescent="0.25">
      <c r="A6048" s="2">
        <v>44873.708333333336</v>
      </c>
      <c r="B6048">
        <v>117370</v>
      </c>
      <c r="C6048">
        <v>117955</v>
      </c>
      <c r="D6048">
        <v>117170</v>
      </c>
      <c r="E6048">
        <v>117265</v>
      </c>
    </row>
    <row r="6049" spans="1:5" x14ac:dyDescent="0.25">
      <c r="A6049" s="2">
        <v>44873.666666666664</v>
      </c>
      <c r="B6049">
        <v>117710</v>
      </c>
      <c r="C6049">
        <v>117935</v>
      </c>
      <c r="D6049">
        <v>116650</v>
      </c>
      <c r="E6049">
        <v>117365</v>
      </c>
    </row>
    <row r="6050" spans="1:5" x14ac:dyDescent="0.25">
      <c r="A6050" s="2">
        <v>44873.625</v>
      </c>
      <c r="B6050">
        <v>117925</v>
      </c>
      <c r="C6050">
        <v>118055</v>
      </c>
      <c r="D6050">
        <v>117105</v>
      </c>
      <c r="E6050">
        <v>117715</v>
      </c>
    </row>
    <row r="6051" spans="1:5" x14ac:dyDescent="0.25">
      <c r="A6051" s="2">
        <v>44873.583333333336</v>
      </c>
      <c r="B6051">
        <v>118385</v>
      </c>
      <c r="C6051">
        <v>118460</v>
      </c>
      <c r="D6051">
        <v>117735</v>
      </c>
      <c r="E6051">
        <v>117930</v>
      </c>
    </row>
    <row r="6052" spans="1:5" x14ac:dyDescent="0.25">
      <c r="A6052" s="2">
        <v>44873.541666666664</v>
      </c>
      <c r="B6052">
        <v>117710</v>
      </c>
      <c r="C6052">
        <v>118590</v>
      </c>
      <c r="D6052">
        <v>117590</v>
      </c>
      <c r="E6052">
        <v>118385</v>
      </c>
    </row>
    <row r="6053" spans="1:5" x14ac:dyDescent="0.25">
      <c r="A6053" s="2">
        <v>44873.5</v>
      </c>
      <c r="B6053">
        <v>116740</v>
      </c>
      <c r="C6053">
        <v>117890</v>
      </c>
      <c r="D6053">
        <v>116620</v>
      </c>
      <c r="E6053">
        <v>117710</v>
      </c>
    </row>
    <row r="6054" spans="1:5" x14ac:dyDescent="0.25">
      <c r="A6054" s="2">
        <v>44873.458333333336</v>
      </c>
      <c r="B6054">
        <v>117005</v>
      </c>
      <c r="C6054">
        <v>117455</v>
      </c>
      <c r="D6054">
        <v>116680</v>
      </c>
      <c r="E6054">
        <v>116740</v>
      </c>
    </row>
    <row r="6055" spans="1:5" x14ac:dyDescent="0.25">
      <c r="A6055" s="2">
        <v>44873.416666666664</v>
      </c>
      <c r="B6055">
        <v>115830</v>
      </c>
      <c r="C6055">
        <v>117100</v>
      </c>
      <c r="D6055">
        <v>115485</v>
      </c>
      <c r="E6055">
        <v>117005</v>
      </c>
    </row>
    <row r="6056" spans="1:5" x14ac:dyDescent="0.25">
      <c r="A6056" s="2">
        <v>44873.375</v>
      </c>
      <c r="B6056">
        <v>116740</v>
      </c>
      <c r="C6056">
        <v>116750</v>
      </c>
      <c r="D6056">
        <v>115220</v>
      </c>
      <c r="E6056">
        <v>115830</v>
      </c>
    </row>
    <row r="6057" spans="1:5" x14ac:dyDescent="0.25">
      <c r="A6057" s="2">
        <v>44872.75</v>
      </c>
      <c r="B6057">
        <v>116550</v>
      </c>
      <c r="C6057">
        <v>116735</v>
      </c>
      <c r="D6057">
        <v>116465</v>
      </c>
      <c r="E6057">
        <v>116680</v>
      </c>
    </row>
    <row r="6058" spans="1:5" x14ac:dyDescent="0.25">
      <c r="A6058" s="2">
        <v>44872.708333333336</v>
      </c>
      <c r="B6058">
        <v>116740</v>
      </c>
      <c r="C6058">
        <v>116945</v>
      </c>
      <c r="D6058">
        <v>116370</v>
      </c>
      <c r="E6058">
        <v>116550</v>
      </c>
    </row>
    <row r="6059" spans="1:5" x14ac:dyDescent="0.25">
      <c r="A6059" s="2">
        <v>44872.666666666664</v>
      </c>
      <c r="B6059">
        <v>117255</v>
      </c>
      <c r="C6059">
        <v>117430</v>
      </c>
      <c r="D6059">
        <v>116580</v>
      </c>
      <c r="E6059">
        <v>116735</v>
      </c>
    </row>
    <row r="6060" spans="1:5" x14ac:dyDescent="0.25">
      <c r="A6060" s="2">
        <v>44872.625</v>
      </c>
      <c r="B6060">
        <v>117075</v>
      </c>
      <c r="C6060">
        <v>117755</v>
      </c>
      <c r="D6060">
        <v>116995</v>
      </c>
      <c r="E6060">
        <v>117260</v>
      </c>
    </row>
    <row r="6061" spans="1:5" x14ac:dyDescent="0.25">
      <c r="A6061" s="2">
        <v>44872.583333333336</v>
      </c>
      <c r="B6061">
        <v>117330</v>
      </c>
      <c r="C6061">
        <v>117595</v>
      </c>
      <c r="D6061">
        <v>116910</v>
      </c>
      <c r="E6061">
        <v>117080</v>
      </c>
    </row>
    <row r="6062" spans="1:5" x14ac:dyDescent="0.25">
      <c r="A6062" s="2">
        <v>44872.541666666664</v>
      </c>
      <c r="B6062">
        <v>117100</v>
      </c>
      <c r="C6062">
        <v>117605</v>
      </c>
      <c r="D6062">
        <v>116980</v>
      </c>
      <c r="E6062">
        <v>117330</v>
      </c>
    </row>
    <row r="6063" spans="1:5" x14ac:dyDescent="0.25">
      <c r="A6063" s="2">
        <v>44872.5</v>
      </c>
      <c r="B6063">
        <v>117450</v>
      </c>
      <c r="C6063">
        <v>117930</v>
      </c>
      <c r="D6063">
        <v>116860</v>
      </c>
      <c r="E6063">
        <v>117100</v>
      </c>
    </row>
    <row r="6064" spans="1:5" x14ac:dyDescent="0.25">
      <c r="A6064" s="2">
        <v>44872.458333333336</v>
      </c>
      <c r="B6064">
        <v>119345</v>
      </c>
      <c r="C6064">
        <v>119720</v>
      </c>
      <c r="D6064">
        <v>117150</v>
      </c>
      <c r="E6064">
        <v>117455</v>
      </c>
    </row>
    <row r="6065" spans="1:5" x14ac:dyDescent="0.25">
      <c r="A6065" s="2">
        <v>44872.416666666664</v>
      </c>
      <c r="B6065">
        <v>118660</v>
      </c>
      <c r="C6065">
        <v>119550</v>
      </c>
      <c r="D6065">
        <v>118540</v>
      </c>
      <c r="E6065">
        <v>119345</v>
      </c>
    </row>
    <row r="6066" spans="1:5" x14ac:dyDescent="0.25">
      <c r="A6066" s="2">
        <v>44872.375</v>
      </c>
      <c r="B6066">
        <v>120045</v>
      </c>
      <c r="C6066">
        <v>120280</v>
      </c>
      <c r="D6066">
        <v>118455</v>
      </c>
      <c r="E6066">
        <v>118655</v>
      </c>
    </row>
    <row r="6067" spans="1:5" x14ac:dyDescent="0.25">
      <c r="A6067" s="2">
        <v>44869.708333333336</v>
      </c>
      <c r="B6067">
        <v>119710</v>
      </c>
      <c r="C6067">
        <v>120090</v>
      </c>
      <c r="D6067">
        <v>118900</v>
      </c>
      <c r="E6067">
        <v>119270</v>
      </c>
    </row>
    <row r="6068" spans="1:5" x14ac:dyDescent="0.25">
      <c r="A6068" s="2">
        <v>44869.666666666664</v>
      </c>
      <c r="B6068">
        <v>120240</v>
      </c>
      <c r="C6068">
        <v>120240</v>
      </c>
      <c r="D6068">
        <v>119550</v>
      </c>
      <c r="E6068">
        <v>119710</v>
      </c>
    </row>
    <row r="6069" spans="1:5" x14ac:dyDescent="0.25">
      <c r="A6069" s="2">
        <v>44869.625</v>
      </c>
      <c r="B6069">
        <v>120325</v>
      </c>
      <c r="C6069">
        <v>120420</v>
      </c>
      <c r="D6069">
        <v>119855</v>
      </c>
      <c r="E6069">
        <v>120240</v>
      </c>
    </row>
    <row r="6070" spans="1:5" x14ac:dyDescent="0.25">
      <c r="A6070" s="2">
        <v>44869.583333333336</v>
      </c>
      <c r="B6070">
        <v>120265</v>
      </c>
      <c r="C6070">
        <v>120480</v>
      </c>
      <c r="D6070">
        <v>119975</v>
      </c>
      <c r="E6070">
        <v>120320</v>
      </c>
    </row>
    <row r="6071" spans="1:5" x14ac:dyDescent="0.25">
      <c r="A6071" s="2">
        <v>44869.541666666664</v>
      </c>
      <c r="B6071">
        <v>120700</v>
      </c>
      <c r="C6071">
        <v>120885</v>
      </c>
      <c r="D6071">
        <v>120125</v>
      </c>
      <c r="E6071">
        <v>120260</v>
      </c>
    </row>
    <row r="6072" spans="1:5" x14ac:dyDescent="0.25">
      <c r="A6072" s="2">
        <v>44869.5</v>
      </c>
      <c r="B6072">
        <v>121270</v>
      </c>
      <c r="C6072">
        <v>121605</v>
      </c>
      <c r="D6072">
        <v>120665</v>
      </c>
      <c r="E6072">
        <v>120700</v>
      </c>
    </row>
    <row r="6073" spans="1:5" x14ac:dyDescent="0.25">
      <c r="A6073" s="2">
        <v>44869.458333333336</v>
      </c>
      <c r="B6073">
        <v>120225</v>
      </c>
      <c r="C6073">
        <v>121385</v>
      </c>
      <c r="D6073">
        <v>119785</v>
      </c>
      <c r="E6073">
        <v>121270</v>
      </c>
    </row>
    <row r="6074" spans="1:5" x14ac:dyDescent="0.25">
      <c r="A6074" s="2">
        <v>44869.416666666664</v>
      </c>
      <c r="B6074">
        <v>120735</v>
      </c>
      <c r="C6074">
        <v>121545</v>
      </c>
      <c r="D6074">
        <v>119520</v>
      </c>
      <c r="E6074">
        <v>120225</v>
      </c>
    </row>
    <row r="6075" spans="1:5" x14ac:dyDescent="0.25">
      <c r="A6075" s="2">
        <v>44869.375</v>
      </c>
      <c r="B6075">
        <v>120115</v>
      </c>
      <c r="C6075">
        <v>120800</v>
      </c>
      <c r="D6075">
        <v>119620</v>
      </c>
      <c r="E6075">
        <v>120735</v>
      </c>
    </row>
    <row r="6076" spans="1:5" x14ac:dyDescent="0.25">
      <c r="A6076" s="2">
        <v>44868.708333333336</v>
      </c>
      <c r="B6076">
        <v>118405</v>
      </c>
      <c r="C6076">
        <v>118850</v>
      </c>
      <c r="D6076">
        <v>118280</v>
      </c>
      <c r="E6076">
        <v>118465</v>
      </c>
    </row>
    <row r="6077" spans="1:5" x14ac:dyDescent="0.25">
      <c r="A6077" s="2">
        <v>44868.666666666664</v>
      </c>
      <c r="B6077">
        <v>118785</v>
      </c>
      <c r="C6077">
        <v>118970</v>
      </c>
      <c r="D6077">
        <v>118325</v>
      </c>
      <c r="E6077">
        <v>118410</v>
      </c>
    </row>
    <row r="6078" spans="1:5" x14ac:dyDescent="0.25">
      <c r="A6078" s="2">
        <v>44868.625</v>
      </c>
      <c r="B6078">
        <v>118415</v>
      </c>
      <c r="C6078">
        <v>118940</v>
      </c>
      <c r="D6078">
        <v>118300</v>
      </c>
      <c r="E6078">
        <v>118790</v>
      </c>
    </row>
    <row r="6079" spans="1:5" x14ac:dyDescent="0.25">
      <c r="A6079" s="2">
        <v>44868.583333333336</v>
      </c>
      <c r="B6079">
        <v>118605</v>
      </c>
      <c r="C6079">
        <v>118750</v>
      </c>
      <c r="D6079">
        <v>118335</v>
      </c>
      <c r="E6079">
        <v>118410</v>
      </c>
    </row>
    <row r="6080" spans="1:5" x14ac:dyDescent="0.25">
      <c r="A6080" s="2">
        <v>44868.541666666664</v>
      </c>
      <c r="B6080">
        <v>118105</v>
      </c>
      <c r="C6080">
        <v>118675</v>
      </c>
      <c r="D6080">
        <v>117850</v>
      </c>
      <c r="E6080">
        <v>118605</v>
      </c>
    </row>
    <row r="6081" spans="1:5" x14ac:dyDescent="0.25">
      <c r="A6081" s="2">
        <v>44868.5</v>
      </c>
      <c r="B6081">
        <v>117960</v>
      </c>
      <c r="C6081">
        <v>118190</v>
      </c>
      <c r="D6081">
        <v>117700</v>
      </c>
      <c r="E6081">
        <v>118110</v>
      </c>
    </row>
    <row r="6082" spans="1:5" x14ac:dyDescent="0.25">
      <c r="A6082" s="2">
        <v>44868.458333333336</v>
      </c>
      <c r="B6082">
        <v>116775</v>
      </c>
      <c r="C6082">
        <v>118035</v>
      </c>
      <c r="D6082">
        <v>116350</v>
      </c>
      <c r="E6082">
        <v>117955</v>
      </c>
    </row>
    <row r="6083" spans="1:5" x14ac:dyDescent="0.25">
      <c r="A6083" s="2">
        <v>44868.416666666664</v>
      </c>
      <c r="B6083">
        <v>116725</v>
      </c>
      <c r="C6083">
        <v>117495</v>
      </c>
      <c r="D6083">
        <v>115805</v>
      </c>
      <c r="E6083">
        <v>116775</v>
      </c>
    </row>
    <row r="6084" spans="1:5" x14ac:dyDescent="0.25">
      <c r="A6084" s="2">
        <v>44868.375</v>
      </c>
      <c r="B6084">
        <v>115865</v>
      </c>
      <c r="C6084">
        <v>117190</v>
      </c>
      <c r="D6084">
        <v>115490</v>
      </c>
      <c r="E6084">
        <v>116725</v>
      </c>
    </row>
    <row r="6085" spans="1:5" x14ac:dyDescent="0.25">
      <c r="A6085" s="2">
        <v>44866.708333333336</v>
      </c>
      <c r="B6085">
        <v>118855</v>
      </c>
      <c r="C6085">
        <v>118910</v>
      </c>
      <c r="D6085">
        <v>116985</v>
      </c>
      <c r="E6085">
        <v>117410</v>
      </c>
    </row>
    <row r="6086" spans="1:5" x14ac:dyDescent="0.25">
      <c r="A6086" s="2">
        <v>44866.666666666664</v>
      </c>
      <c r="B6086">
        <v>119290</v>
      </c>
      <c r="C6086">
        <v>119920</v>
      </c>
      <c r="D6086">
        <v>118000</v>
      </c>
      <c r="E6086">
        <v>118865</v>
      </c>
    </row>
    <row r="6087" spans="1:5" x14ac:dyDescent="0.25">
      <c r="A6087" s="2">
        <v>44866.625</v>
      </c>
      <c r="B6087">
        <v>118685</v>
      </c>
      <c r="C6087">
        <v>119580</v>
      </c>
      <c r="D6087">
        <v>118620</v>
      </c>
      <c r="E6087">
        <v>119285</v>
      </c>
    </row>
    <row r="6088" spans="1:5" x14ac:dyDescent="0.25">
      <c r="A6088" s="2">
        <v>44866.583333333336</v>
      </c>
      <c r="B6088">
        <v>118390</v>
      </c>
      <c r="C6088">
        <v>118835</v>
      </c>
      <c r="D6088">
        <v>118120</v>
      </c>
      <c r="E6088">
        <v>118690</v>
      </c>
    </row>
    <row r="6089" spans="1:5" x14ac:dyDescent="0.25">
      <c r="A6089" s="2">
        <v>44866.541666666664</v>
      </c>
      <c r="B6089">
        <v>118600</v>
      </c>
      <c r="C6089">
        <v>118955</v>
      </c>
      <c r="D6089">
        <v>118220</v>
      </c>
      <c r="E6089">
        <v>118385</v>
      </c>
    </row>
    <row r="6090" spans="1:5" x14ac:dyDescent="0.25">
      <c r="A6090" s="2">
        <v>44866.5</v>
      </c>
      <c r="B6090">
        <v>118080</v>
      </c>
      <c r="C6090">
        <v>118775</v>
      </c>
      <c r="D6090">
        <v>117770</v>
      </c>
      <c r="E6090">
        <v>118600</v>
      </c>
    </row>
    <row r="6091" spans="1:5" x14ac:dyDescent="0.25">
      <c r="A6091" s="2">
        <v>44866.458333333336</v>
      </c>
      <c r="B6091">
        <v>117785</v>
      </c>
      <c r="C6091">
        <v>118805</v>
      </c>
      <c r="D6091">
        <v>116995</v>
      </c>
      <c r="E6091">
        <v>118080</v>
      </c>
    </row>
    <row r="6092" spans="1:5" x14ac:dyDescent="0.25">
      <c r="A6092" s="2">
        <v>44866.416666666664</v>
      </c>
      <c r="B6092">
        <v>118905</v>
      </c>
      <c r="C6092">
        <v>119065</v>
      </c>
      <c r="D6092">
        <v>117595</v>
      </c>
      <c r="E6092">
        <v>117790</v>
      </c>
    </row>
    <row r="6093" spans="1:5" x14ac:dyDescent="0.25">
      <c r="A6093" s="2">
        <v>44866.375</v>
      </c>
      <c r="B6093">
        <v>118105</v>
      </c>
      <c r="C6093">
        <v>119265</v>
      </c>
      <c r="D6093">
        <v>117715</v>
      </c>
      <c r="E6093">
        <v>118910</v>
      </c>
    </row>
    <row r="6094" spans="1:5" x14ac:dyDescent="0.25">
      <c r="A6094" s="2">
        <v>44865.708333333336</v>
      </c>
      <c r="B6094">
        <v>117840</v>
      </c>
      <c r="C6094">
        <v>117885</v>
      </c>
      <c r="D6094">
        <v>116695</v>
      </c>
      <c r="E6094">
        <v>117440</v>
      </c>
    </row>
    <row r="6095" spans="1:5" x14ac:dyDescent="0.25">
      <c r="A6095" s="2">
        <v>44865.666666666664</v>
      </c>
      <c r="B6095">
        <v>116740</v>
      </c>
      <c r="C6095">
        <v>117995</v>
      </c>
      <c r="D6095">
        <v>116595</v>
      </c>
      <c r="E6095">
        <v>117845</v>
      </c>
    </row>
    <row r="6096" spans="1:5" x14ac:dyDescent="0.25">
      <c r="A6096" s="2">
        <v>44865.625</v>
      </c>
      <c r="B6096">
        <v>116310</v>
      </c>
      <c r="C6096">
        <v>117200</v>
      </c>
      <c r="D6096">
        <v>116275</v>
      </c>
      <c r="E6096">
        <v>116740</v>
      </c>
    </row>
    <row r="6097" spans="1:5" x14ac:dyDescent="0.25">
      <c r="A6097" s="2">
        <v>44865.583333333336</v>
      </c>
      <c r="B6097">
        <v>115315</v>
      </c>
      <c r="C6097">
        <v>116540</v>
      </c>
      <c r="D6097">
        <v>115255</v>
      </c>
      <c r="E6097">
        <v>116315</v>
      </c>
    </row>
    <row r="6098" spans="1:5" x14ac:dyDescent="0.25">
      <c r="A6098" s="2">
        <v>44865.541666666664</v>
      </c>
      <c r="B6098">
        <v>116125</v>
      </c>
      <c r="C6098">
        <v>116360</v>
      </c>
      <c r="D6098">
        <v>115050</v>
      </c>
      <c r="E6098">
        <v>115315</v>
      </c>
    </row>
    <row r="6099" spans="1:5" x14ac:dyDescent="0.25">
      <c r="A6099" s="2">
        <v>44865.5</v>
      </c>
      <c r="B6099">
        <v>117290</v>
      </c>
      <c r="C6099">
        <v>117345</v>
      </c>
      <c r="D6099">
        <v>116075</v>
      </c>
      <c r="E6099">
        <v>116130</v>
      </c>
    </row>
    <row r="6100" spans="1:5" x14ac:dyDescent="0.25">
      <c r="A6100" s="2">
        <v>44865.458333333336</v>
      </c>
      <c r="B6100">
        <v>117685</v>
      </c>
      <c r="C6100">
        <v>118450</v>
      </c>
      <c r="D6100">
        <v>116895</v>
      </c>
      <c r="E6100">
        <v>117295</v>
      </c>
    </row>
    <row r="6101" spans="1:5" x14ac:dyDescent="0.25">
      <c r="A6101" s="2">
        <v>44865.416666666664</v>
      </c>
      <c r="B6101">
        <v>113410</v>
      </c>
      <c r="C6101">
        <v>118135</v>
      </c>
      <c r="D6101">
        <v>113355</v>
      </c>
      <c r="E6101">
        <v>117690</v>
      </c>
    </row>
    <row r="6102" spans="1:5" x14ac:dyDescent="0.25">
      <c r="A6102" s="2">
        <v>44865.375</v>
      </c>
      <c r="B6102">
        <v>113000</v>
      </c>
      <c r="C6102">
        <v>114140</v>
      </c>
      <c r="D6102">
        <v>112500</v>
      </c>
      <c r="E6102">
        <v>113410</v>
      </c>
    </row>
    <row r="6103" spans="1:5" x14ac:dyDescent="0.25">
      <c r="A6103" s="2">
        <v>44862.708333333336</v>
      </c>
      <c r="B6103">
        <v>115940</v>
      </c>
      <c r="C6103">
        <v>117100</v>
      </c>
      <c r="D6103">
        <v>115905</v>
      </c>
      <c r="E6103">
        <v>117045</v>
      </c>
    </row>
    <row r="6104" spans="1:5" x14ac:dyDescent="0.25">
      <c r="A6104" s="2">
        <v>44862.666666666664</v>
      </c>
      <c r="B6104">
        <v>115930</v>
      </c>
      <c r="C6104">
        <v>115990</v>
      </c>
      <c r="D6104">
        <v>115605</v>
      </c>
      <c r="E6104">
        <v>115940</v>
      </c>
    </row>
    <row r="6105" spans="1:5" x14ac:dyDescent="0.25">
      <c r="A6105" s="2">
        <v>44862.625</v>
      </c>
      <c r="B6105">
        <v>115955</v>
      </c>
      <c r="C6105">
        <v>116120</v>
      </c>
      <c r="D6105">
        <v>115565</v>
      </c>
      <c r="E6105">
        <v>115930</v>
      </c>
    </row>
    <row r="6106" spans="1:5" x14ac:dyDescent="0.25">
      <c r="A6106" s="2">
        <v>44862.583333333336</v>
      </c>
      <c r="B6106">
        <v>116235</v>
      </c>
      <c r="C6106">
        <v>116250</v>
      </c>
      <c r="D6106">
        <v>115925</v>
      </c>
      <c r="E6106">
        <v>115955</v>
      </c>
    </row>
    <row r="6107" spans="1:5" x14ac:dyDescent="0.25">
      <c r="A6107" s="2">
        <v>44862.541666666664</v>
      </c>
      <c r="B6107">
        <v>115855</v>
      </c>
      <c r="C6107">
        <v>116430</v>
      </c>
      <c r="D6107">
        <v>115695</v>
      </c>
      <c r="E6107">
        <v>116235</v>
      </c>
    </row>
    <row r="6108" spans="1:5" x14ac:dyDescent="0.25">
      <c r="A6108" s="2">
        <v>44862.5</v>
      </c>
      <c r="B6108">
        <v>115465</v>
      </c>
      <c r="C6108">
        <v>116105</v>
      </c>
      <c r="D6108">
        <v>115310</v>
      </c>
      <c r="E6108">
        <v>115860</v>
      </c>
    </row>
    <row r="6109" spans="1:5" x14ac:dyDescent="0.25">
      <c r="A6109" s="2">
        <v>44862.458333333336</v>
      </c>
      <c r="B6109">
        <v>116000</v>
      </c>
      <c r="C6109">
        <v>116280</v>
      </c>
      <c r="D6109">
        <v>114875</v>
      </c>
      <c r="E6109">
        <v>115460</v>
      </c>
    </row>
    <row r="6110" spans="1:5" x14ac:dyDescent="0.25">
      <c r="A6110" s="2">
        <v>44862.416666666664</v>
      </c>
      <c r="B6110">
        <v>115165</v>
      </c>
      <c r="C6110">
        <v>116250</v>
      </c>
      <c r="D6110">
        <v>115035</v>
      </c>
      <c r="E6110">
        <v>115995</v>
      </c>
    </row>
    <row r="6111" spans="1:5" x14ac:dyDescent="0.25">
      <c r="A6111" s="2">
        <v>44862.375</v>
      </c>
      <c r="B6111">
        <v>114465</v>
      </c>
      <c r="C6111">
        <v>115495</v>
      </c>
      <c r="D6111">
        <v>114415</v>
      </c>
      <c r="E6111">
        <v>115165</v>
      </c>
    </row>
    <row r="6112" spans="1:5" x14ac:dyDescent="0.25">
      <c r="A6112" s="2">
        <v>44861.708333333336</v>
      </c>
      <c r="B6112">
        <v>116595</v>
      </c>
      <c r="C6112">
        <v>116935</v>
      </c>
      <c r="D6112">
        <v>114625</v>
      </c>
      <c r="E6112">
        <v>115615</v>
      </c>
    </row>
    <row r="6113" spans="1:5" x14ac:dyDescent="0.25">
      <c r="A6113" s="2">
        <v>44861.666666666664</v>
      </c>
      <c r="B6113">
        <v>115985</v>
      </c>
      <c r="C6113">
        <v>118215</v>
      </c>
      <c r="D6113">
        <v>115960</v>
      </c>
      <c r="E6113">
        <v>116595</v>
      </c>
    </row>
    <row r="6114" spans="1:5" x14ac:dyDescent="0.25">
      <c r="A6114" s="2">
        <v>44861.625</v>
      </c>
      <c r="B6114">
        <v>115905</v>
      </c>
      <c r="C6114">
        <v>116200</v>
      </c>
      <c r="D6114">
        <v>115875</v>
      </c>
      <c r="E6114">
        <v>115985</v>
      </c>
    </row>
    <row r="6115" spans="1:5" x14ac:dyDescent="0.25">
      <c r="A6115" s="2">
        <v>44861.583333333336</v>
      </c>
      <c r="B6115">
        <v>115920</v>
      </c>
      <c r="C6115">
        <v>116425</v>
      </c>
      <c r="D6115">
        <v>115850</v>
      </c>
      <c r="E6115">
        <v>115905</v>
      </c>
    </row>
    <row r="6116" spans="1:5" x14ac:dyDescent="0.25">
      <c r="A6116" s="2">
        <v>44861.541666666664</v>
      </c>
      <c r="B6116">
        <v>115750</v>
      </c>
      <c r="C6116">
        <v>116125</v>
      </c>
      <c r="D6116">
        <v>115650</v>
      </c>
      <c r="E6116">
        <v>115915</v>
      </c>
    </row>
    <row r="6117" spans="1:5" x14ac:dyDescent="0.25">
      <c r="A6117" s="2">
        <v>44861.5</v>
      </c>
      <c r="B6117">
        <v>115220</v>
      </c>
      <c r="C6117">
        <v>115750</v>
      </c>
      <c r="D6117">
        <v>115200</v>
      </c>
      <c r="E6117">
        <v>115750</v>
      </c>
    </row>
    <row r="6118" spans="1:5" x14ac:dyDescent="0.25">
      <c r="A6118" s="2">
        <v>44861.458333333336</v>
      </c>
      <c r="B6118">
        <v>115650</v>
      </c>
      <c r="C6118">
        <v>116035</v>
      </c>
      <c r="D6118">
        <v>114910</v>
      </c>
      <c r="E6118">
        <v>115225</v>
      </c>
    </row>
    <row r="6119" spans="1:5" x14ac:dyDescent="0.25">
      <c r="A6119" s="2">
        <v>44861.416666666664</v>
      </c>
      <c r="B6119">
        <v>115140</v>
      </c>
      <c r="C6119">
        <v>115655</v>
      </c>
      <c r="D6119">
        <v>114620</v>
      </c>
      <c r="E6119">
        <v>115650</v>
      </c>
    </row>
    <row r="6120" spans="1:5" x14ac:dyDescent="0.25">
      <c r="A6120" s="2">
        <v>44861.375</v>
      </c>
      <c r="B6120">
        <v>114900</v>
      </c>
      <c r="C6120">
        <v>115950</v>
      </c>
      <c r="D6120">
        <v>114300</v>
      </c>
      <c r="E6120">
        <v>115145</v>
      </c>
    </row>
    <row r="6121" spans="1:5" x14ac:dyDescent="0.25">
      <c r="A6121" s="2">
        <v>44860.708333333336</v>
      </c>
      <c r="B6121">
        <v>114450</v>
      </c>
      <c r="C6121">
        <v>115250</v>
      </c>
      <c r="D6121">
        <v>114195</v>
      </c>
      <c r="E6121">
        <v>115250</v>
      </c>
    </row>
    <row r="6122" spans="1:5" x14ac:dyDescent="0.25">
      <c r="A6122" s="2">
        <v>44860.666666666664</v>
      </c>
      <c r="B6122">
        <v>114610</v>
      </c>
      <c r="C6122">
        <v>114670</v>
      </c>
      <c r="D6122">
        <v>114240</v>
      </c>
      <c r="E6122">
        <v>114445</v>
      </c>
    </row>
    <row r="6123" spans="1:5" x14ac:dyDescent="0.25">
      <c r="A6123" s="2">
        <v>44860.625</v>
      </c>
      <c r="B6123">
        <v>115550</v>
      </c>
      <c r="C6123">
        <v>115590</v>
      </c>
      <c r="D6123">
        <v>114525</v>
      </c>
      <c r="E6123">
        <v>114615</v>
      </c>
    </row>
    <row r="6124" spans="1:5" x14ac:dyDescent="0.25">
      <c r="A6124" s="2">
        <v>44860.583333333336</v>
      </c>
      <c r="B6124">
        <v>115105</v>
      </c>
      <c r="C6124">
        <v>115625</v>
      </c>
      <c r="D6124">
        <v>115020</v>
      </c>
      <c r="E6124">
        <v>115545</v>
      </c>
    </row>
    <row r="6125" spans="1:5" x14ac:dyDescent="0.25">
      <c r="A6125" s="2">
        <v>44860.541666666664</v>
      </c>
      <c r="B6125">
        <v>115825</v>
      </c>
      <c r="C6125">
        <v>116175</v>
      </c>
      <c r="D6125">
        <v>115065</v>
      </c>
      <c r="E6125">
        <v>115105</v>
      </c>
    </row>
    <row r="6126" spans="1:5" x14ac:dyDescent="0.25">
      <c r="A6126" s="2">
        <v>44860.5</v>
      </c>
      <c r="B6126">
        <v>115050</v>
      </c>
      <c r="C6126">
        <v>116015</v>
      </c>
      <c r="D6126">
        <v>115045</v>
      </c>
      <c r="E6126">
        <v>115825</v>
      </c>
    </row>
    <row r="6127" spans="1:5" x14ac:dyDescent="0.25">
      <c r="A6127" s="2">
        <v>44860.458333333336</v>
      </c>
      <c r="B6127">
        <v>114890</v>
      </c>
      <c r="C6127">
        <v>115600</v>
      </c>
      <c r="D6127">
        <v>114885</v>
      </c>
      <c r="E6127">
        <v>115050</v>
      </c>
    </row>
    <row r="6128" spans="1:5" x14ac:dyDescent="0.25">
      <c r="A6128" s="2">
        <v>44860.416666666664</v>
      </c>
      <c r="B6128">
        <v>115175</v>
      </c>
      <c r="C6128">
        <v>115615</v>
      </c>
      <c r="D6128">
        <v>114640</v>
      </c>
      <c r="E6128">
        <v>114895</v>
      </c>
    </row>
    <row r="6129" spans="1:5" x14ac:dyDescent="0.25">
      <c r="A6129" s="2">
        <v>44860.375</v>
      </c>
      <c r="B6129">
        <v>116395</v>
      </c>
      <c r="C6129">
        <v>116830</v>
      </c>
      <c r="D6129">
        <v>114975</v>
      </c>
      <c r="E6129">
        <v>115175</v>
      </c>
    </row>
    <row r="6130" spans="1:5" x14ac:dyDescent="0.25">
      <c r="A6130" s="2">
        <v>44859.708333333336</v>
      </c>
      <c r="B6130">
        <v>116345</v>
      </c>
      <c r="C6130">
        <v>116400</v>
      </c>
      <c r="D6130">
        <v>116040</v>
      </c>
      <c r="E6130">
        <v>116150</v>
      </c>
    </row>
    <row r="6131" spans="1:5" x14ac:dyDescent="0.25">
      <c r="A6131" s="2">
        <v>44859.666666666664</v>
      </c>
      <c r="B6131">
        <v>116780</v>
      </c>
      <c r="C6131">
        <v>116975</v>
      </c>
      <c r="D6131">
        <v>116290</v>
      </c>
      <c r="E6131">
        <v>116345</v>
      </c>
    </row>
    <row r="6132" spans="1:5" x14ac:dyDescent="0.25">
      <c r="A6132" s="2">
        <v>44859.625</v>
      </c>
      <c r="B6132">
        <v>117175</v>
      </c>
      <c r="C6132">
        <v>117295</v>
      </c>
      <c r="D6132">
        <v>116750</v>
      </c>
      <c r="E6132">
        <v>116780</v>
      </c>
    </row>
    <row r="6133" spans="1:5" x14ac:dyDescent="0.25">
      <c r="A6133" s="2">
        <v>44859.583333333336</v>
      </c>
      <c r="B6133">
        <v>117255</v>
      </c>
      <c r="C6133">
        <v>117460</v>
      </c>
      <c r="D6133">
        <v>117060</v>
      </c>
      <c r="E6133">
        <v>117180</v>
      </c>
    </row>
    <row r="6134" spans="1:5" x14ac:dyDescent="0.25">
      <c r="A6134" s="2">
        <v>44859.541666666664</v>
      </c>
      <c r="B6134">
        <v>117720</v>
      </c>
      <c r="C6134">
        <v>118080</v>
      </c>
      <c r="D6134">
        <v>117150</v>
      </c>
      <c r="E6134">
        <v>117260</v>
      </c>
    </row>
    <row r="6135" spans="1:5" x14ac:dyDescent="0.25">
      <c r="A6135" s="2">
        <v>44859.5</v>
      </c>
      <c r="B6135">
        <v>117480</v>
      </c>
      <c r="C6135">
        <v>117995</v>
      </c>
      <c r="D6135">
        <v>117470</v>
      </c>
      <c r="E6135">
        <v>117720</v>
      </c>
    </row>
    <row r="6136" spans="1:5" x14ac:dyDescent="0.25">
      <c r="A6136" s="2">
        <v>44859.458333333336</v>
      </c>
      <c r="B6136">
        <v>117350</v>
      </c>
      <c r="C6136">
        <v>117975</v>
      </c>
      <c r="D6136">
        <v>117135</v>
      </c>
      <c r="E6136">
        <v>117480</v>
      </c>
    </row>
    <row r="6137" spans="1:5" x14ac:dyDescent="0.25">
      <c r="A6137" s="2">
        <v>44859.416666666664</v>
      </c>
      <c r="B6137">
        <v>117520</v>
      </c>
      <c r="C6137">
        <v>117690</v>
      </c>
      <c r="D6137">
        <v>116470</v>
      </c>
      <c r="E6137">
        <v>117350</v>
      </c>
    </row>
    <row r="6138" spans="1:5" x14ac:dyDescent="0.25">
      <c r="A6138" s="2">
        <v>44859.375</v>
      </c>
      <c r="B6138">
        <v>118020</v>
      </c>
      <c r="C6138">
        <v>118675</v>
      </c>
      <c r="D6138">
        <v>117320</v>
      </c>
      <c r="E6138">
        <v>117525</v>
      </c>
    </row>
    <row r="6139" spans="1:5" x14ac:dyDescent="0.25">
      <c r="A6139" s="2">
        <v>44858.708333333336</v>
      </c>
      <c r="B6139">
        <v>117940</v>
      </c>
      <c r="C6139">
        <v>118140</v>
      </c>
      <c r="D6139">
        <v>117765</v>
      </c>
      <c r="E6139">
        <v>118050</v>
      </c>
    </row>
    <row r="6140" spans="1:5" x14ac:dyDescent="0.25">
      <c r="A6140" s="2">
        <v>44858.666666666664</v>
      </c>
      <c r="B6140">
        <v>117740</v>
      </c>
      <c r="C6140">
        <v>118280</v>
      </c>
      <c r="D6140">
        <v>117705</v>
      </c>
      <c r="E6140">
        <v>117935</v>
      </c>
    </row>
    <row r="6141" spans="1:5" x14ac:dyDescent="0.25">
      <c r="A6141" s="2">
        <v>44858.625</v>
      </c>
      <c r="B6141">
        <v>118000</v>
      </c>
      <c r="C6141">
        <v>118240</v>
      </c>
      <c r="D6141">
        <v>117680</v>
      </c>
      <c r="E6141">
        <v>117740</v>
      </c>
    </row>
    <row r="6142" spans="1:5" x14ac:dyDescent="0.25">
      <c r="A6142" s="2">
        <v>44858.583333333336</v>
      </c>
      <c r="B6142">
        <v>118390</v>
      </c>
      <c r="C6142">
        <v>118430</v>
      </c>
      <c r="D6142">
        <v>117665</v>
      </c>
      <c r="E6142">
        <v>118000</v>
      </c>
    </row>
    <row r="6143" spans="1:5" x14ac:dyDescent="0.25">
      <c r="A6143" s="2">
        <v>44858.541666666664</v>
      </c>
      <c r="B6143">
        <v>118855</v>
      </c>
      <c r="C6143">
        <v>118950</v>
      </c>
      <c r="D6143">
        <v>118310</v>
      </c>
      <c r="E6143">
        <v>118390</v>
      </c>
    </row>
    <row r="6144" spans="1:5" x14ac:dyDescent="0.25">
      <c r="A6144" s="2">
        <v>44858.5</v>
      </c>
      <c r="B6144">
        <v>119365</v>
      </c>
      <c r="C6144">
        <v>119460</v>
      </c>
      <c r="D6144">
        <v>118700</v>
      </c>
      <c r="E6144">
        <v>118855</v>
      </c>
    </row>
    <row r="6145" spans="1:5" x14ac:dyDescent="0.25">
      <c r="A6145" s="2">
        <v>44858.458333333336</v>
      </c>
      <c r="B6145">
        <v>119540</v>
      </c>
      <c r="C6145">
        <v>119565</v>
      </c>
      <c r="D6145">
        <v>118870</v>
      </c>
      <c r="E6145">
        <v>119365</v>
      </c>
    </row>
    <row r="6146" spans="1:5" x14ac:dyDescent="0.25">
      <c r="A6146" s="2">
        <v>44858.416666666664</v>
      </c>
      <c r="B6146">
        <v>120370</v>
      </c>
      <c r="C6146">
        <v>120560</v>
      </c>
      <c r="D6146">
        <v>119215</v>
      </c>
      <c r="E6146">
        <v>119540</v>
      </c>
    </row>
    <row r="6147" spans="1:5" x14ac:dyDescent="0.25">
      <c r="A6147" s="2">
        <v>44858.375</v>
      </c>
      <c r="B6147">
        <v>121825</v>
      </c>
      <c r="C6147">
        <v>121835</v>
      </c>
      <c r="D6147">
        <v>120275</v>
      </c>
      <c r="E6147">
        <v>120375</v>
      </c>
    </row>
    <row r="6148" spans="1:5" x14ac:dyDescent="0.25">
      <c r="A6148" s="2">
        <v>44855.708333333336</v>
      </c>
      <c r="B6148">
        <v>122150</v>
      </c>
      <c r="C6148">
        <v>122585</v>
      </c>
      <c r="D6148">
        <v>122085</v>
      </c>
      <c r="E6148">
        <v>122370</v>
      </c>
    </row>
    <row r="6149" spans="1:5" x14ac:dyDescent="0.25">
      <c r="A6149" s="2">
        <v>44855.666666666664</v>
      </c>
      <c r="B6149">
        <v>121645</v>
      </c>
      <c r="C6149">
        <v>122825</v>
      </c>
      <c r="D6149">
        <v>121590</v>
      </c>
      <c r="E6149">
        <v>122150</v>
      </c>
    </row>
    <row r="6150" spans="1:5" x14ac:dyDescent="0.25">
      <c r="A6150" s="2">
        <v>44855.625</v>
      </c>
      <c r="B6150">
        <v>121235</v>
      </c>
      <c r="C6150">
        <v>121775</v>
      </c>
      <c r="D6150">
        <v>121225</v>
      </c>
      <c r="E6150">
        <v>121640</v>
      </c>
    </row>
    <row r="6151" spans="1:5" x14ac:dyDescent="0.25">
      <c r="A6151" s="2">
        <v>44855.583333333336</v>
      </c>
      <c r="B6151">
        <v>120545</v>
      </c>
      <c r="C6151">
        <v>121340</v>
      </c>
      <c r="D6151">
        <v>120520</v>
      </c>
      <c r="E6151">
        <v>121235</v>
      </c>
    </row>
    <row r="6152" spans="1:5" x14ac:dyDescent="0.25">
      <c r="A6152" s="2">
        <v>44855.541666666664</v>
      </c>
      <c r="B6152">
        <v>120365</v>
      </c>
      <c r="C6152">
        <v>120785</v>
      </c>
      <c r="D6152">
        <v>120360</v>
      </c>
      <c r="E6152">
        <v>120545</v>
      </c>
    </row>
    <row r="6153" spans="1:5" x14ac:dyDescent="0.25">
      <c r="A6153" s="2">
        <v>44855.5</v>
      </c>
      <c r="B6153">
        <v>120135</v>
      </c>
      <c r="C6153">
        <v>120375</v>
      </c>
      <c r="D6153">
        <v>119855</v>
      </c>
      <c r="E6153">
        <v>120365</v>
      </c>
    </row>
    <row r="6154" spans="1:5" x14ac:dyDescent="0.25">
      <c r="A6154" s="2">
        <v>44855.458333333336</v>
      </c>
      <c r="B6154">
        <v>119870</v>
      </c>
      <c r="C6154">
        <v>120425</v>
      </c>
      <c r="D6154">
        <v>119835</v>
      </c>
      <c r="E6154">
        <v>120135</v>
      </c>
    </row>
    <row r="6155" spans="1:5" x14ac:dyDescent="0.25">
      <c r="A6155" s="2">
        <v>44855.416666666664</v>
      </c>
      <c r="B6155">
        <v>118620</v>
      </c>
      <c r="C6155">
        <v>119885</v>
      </c>
      <c r="D6155">
        <v>118610</v>
      </c>
      <c r="E6155">
        <v>119870</v>
      </c>
    </row>
    <row r="6156" spans="1:5" x14ac:dyDescent="0.25">
      <c r="A6156" s="2">
        <v>44855.375</v>
      </c>
      <c r="B6156">
        <v>118385</v>
      </c>
      <c r="C6156">
        <v>118850</v>
      </c>
      <c r="D6156">
        <v>118280</v>
      </c>
      <c r="E6156">
        <v>118620</v>
      </c>
    </row>
    <row r="6157" spans="1:5" x14ac:dyDescent="0.25">
      <c r="A6157" s="2">
        <v>44854.708333333336</v>
      </c>
      <c r="B6157">
        <v>119180</v>
      </c>
      <c r="C6157">
        <v>119360</v>
      </c>
      <c r="D6157">
        <v>118830</v>
      </c>
      <c r="E6157">
        <v>118950</v>
      </c>
    </row>
    <row r="6158" spans="1:5" x14ac:dyDescent="0.25">
      <c r="A6158" s="2">
        <v>44854.666666666664</v>
      </c>
      <c r="B6158">
        <v>119055</v>
      </c>
      <c r="C6158">
        <v>119320</v>
      </c>
      <c r="D6158">
        <v>118885</v>
      </c>
      <c r="E6158">
        <v>119185</v>
      </c>
    </row>
    <row r="6159" spans="1:5" x14ac:dyDescent="0.25">
      <c r="A6159" s="2">
        <v>44854.625</v>
      </c>
      <c r="B6159">
        <v>119070</v>
      </c>
      <c r="C6159">
        <v>119275</v>
      </c>
      <c r="D6159">
        <v>118680</v>
      </c>
      <c r="E6159">
        <v>119055</v>
      </c>
    </row>
    <row r="6160" spans="1:5" x14ac:dyDescent="0.25">
      <c r="A6160" s="2">
        <v>44854.583333333336</v>
      </c>
      <c r="B6160">
        <v>118770</v>
      </c>
      <c r="C6160">
        <v>119080</v>
      </c>
      <c r="D6160">
        <v>118465</v>
      </c>
      <c r="E6160">
        <v>119070</v>
      </c>
    </row>
    <row r="6161" spans="1:5" x14ac:dyDescent="0.25">
      <c r="A6161" s="2">
        <v>44854.541666666664</v>
      </c>
      <c r="B6161">
        <v>118755</v>
      </c>
      <c r="C6161">
        <v>118925</v>
      </c>
      <c r="D6161">
        <v>118525</v>
      </c>
      <c r="E6161">
        <v>118765</v>
      </c>
    </row>
    <row r="6162" spans="1:5" x14ac:dyDescent="0.25">
      <c r="A6162" s="2">
        <v>44854.5</v>
      </c>
      <c r="B6162">
        <v>119415</v>
      </c>
      <c r="C6162">
        <v>119415</v>
      </c>
      <c r="D6162">
        <v>118730</v>
      </c>
      <c r="E6162">
        <v>118750</v>
      </c>
    </row>
    <row r="6163" spans="1:5" x14ac:dyDescent="0.25">
      <c r="A6163" s="2">
        <v>44854.458333333336</v>
      </c>
      <c r="B6163">
        <v>118825</v>
      </c>
      <c r="C6163">
        <v>119445</v>
      </c>
      <c r="D6163">
        <v>118760</v>
      </c>
      <c r="E6163">
        <v>119415</v>
      </c>
    </row>
    <row r="6164" spans="1:5" x14ac:dyDescent="0.25">
      <c r="A6164" s="2">
        <v>44854.416666666664</v>
      </c>
      <c r="B6164">
        <v>119210</v>
      </c>
      <c r="C6164">
        <v>119350</v>
      </c>
      <c r="D6164">
        <v>118790</v>
      </c>
      <c r="E6164">
        <v>118825</v>
      </c>
    </row>
    <row r="6165" spans="1:5" x14ac:dyDescent="0.25">
      <c r="A6165" s="2">
        <v>44854.375</v>
      </c>
      <c r="B6165">
        <v>118860</v>
      </c>
      <c r="C6165">
        <v>119680</v>
      </c>
      <c r="D6165">
        <v>118800</v>
      </c>
      <c r="E6165">
        <v>119210</v>
      </c>
    </row>
    <row r="6166" spans="1:5" x14ac:dyDescent="0.25">
      <c r="A6166" s="2">
        <v>44853.708333333336</v>
      </c>
      <c r="B6166">
        <v>118470</v>
      </c>
      <c r="C6166">
        <v>118530</v>
      </c>
      <c r="D6166">
        <v>118085</v>
      </c>
      <c r="E6166">
        <v>118255</v>
      </c>
    </row>
    <row r="6167" spans="1:5" x14ac:dyDescent="0.25">
      <c r="A6167" s="2">
        <v>44853.666666666664</v>
      </c>
      <c r="B6167">
        <v>117865</v>
      </c>
      <c r="C6167">
        <v>118565</v>
      </c>
      <c r="D6167">
        <v>117785</v>
      </c>
      <c r="E6167">
        <v>118470</v>
      </c>
    </row>
    <row r="6168" spans="1:5" x14ac:dyDescent="0.25">
      <c r="A6168" s="2">
        <v>44853.625</v>
      </c>
      <c r="B6168">
        <v>117855</v>
      </c>
      <c r="C6168">
        <v>118110</v>
      </c>
      <c r="D6168">
        <v>117755</v>
      </c>
      <c r="E6168">
        <v>117865</v>
      </c>
    </row>
    <row r="6169" spans="1:5" x14ac:dyDescent="0.25">
      <c r="A6169" s="2">
        <v>44853.583333333336</v>
      </c>
      <c r="B6169">
        <v>117840</v>
      </c>
      <c r="C6169">
        <v>117990</v>
      </c>
      <c r="D6169">
        <v>117625</v>
      </c>
      <c r="E6169">
        <v>117855</v>
      </c>
    </row>
    <row r="6170" spans="1:5" x14ac:dyDescent="0.25">
      <c r="A6170" s="2">
        <v>44853.541666666664</v>
      </c>
      <c r="B6170">
        <v>117940</v>
      </c>
      <c r="C6170">
        <v>118170</v>
      </c>
      <c r="D6170">
        <v>117650</v>
      </c>
      <c r="E6170">
        <v>117840</v>
      </c>
    </row>
    <row r="6171" spans="1:5" x14ac:dyDescent="0.25">
      <c r="A6171" s="2">
        <v>44853.5</v>
      </c>
      <c r="B6171">
        <v>117835</v>
      </c>
      <c r="C6171">
        <v>118140</v>
      </c>
      <c r="D6171">
        <v>117615</v>
      </c>
      <c r="E6171">
        <v>117935</v>
      </c>
    </row>
    <row r="6172" spans="1:5" x14ac:dyDescent="0.25">
      <c r="A6172" s="2">
        <v>44853.458333333336</v>
      </c>
      <c r="B6172">
        <v>117635</v>
      </c>
      <c r="C6172">
        <v>118360</v>
      </c>
      <c r="D6172">
        <v>117520</v>
      </c>
      <c r="E6172">
        <v>117835</v>
      </c>
    </row>
    <row r="6173" spans="1:5" x14ac:dyDescent="0.25">
      <c r="A6173" s="2">
        <v>44853.416666666664</v>
      </c>
      <c r="B6173">
        <v>117825</v>
      </c>
      <c r="C6173">
        <v>118170</v>
      </c>
      <c r="D6173">
        <v>117285</v>
      </c>
      <c r="E6173">
        <v>117635</v>
      </c>
    </row>
    <row r="6174" spans="1:5" x14ac:dyDescent="0.25">
      <c r="A6174" s="2">
        <v>44853.375</v>
      </c>
      <c r="B6174">
        <v>117500</v>
      </c>
      <c r="C6174">
        <v>117855</v>
      </c>
      <c r="D6174">
        <v>117140</v>
      </c>
      <c r="E6174">
        <v>117825</v>
      </c>
    </row>
    <row r="6175" spans="1:5" x14ac:dyDescent="0.25">
      <c r="A6175" s="2">
        <v>44852.708333333336</v>
      </c>
      <c r="B6175">
        <v>117805</v>
      </c>
      <c r="C6175">
        <v>118260</v>
      </c>
      <c r="D6175">
        <v>117740</v>
      </c>
      <c r="E6175">
        <v>118150</v>
      </c>
    </row>
    <row r="6176" spans="1:5" x14ac:dyDescent="0.25">
      <c r="A6176" s="2">
        <v>44852.666666666664</v>
      </c>
      <c r="B6176">
        <v>117090</v>
      </c>
      <c r="C6176">
        <v>117825</v>
      </c>
      <c r="D6176">
        <v>116880</v>
      </c>
      <c r="E6176">
        <v>117800</v>
      </c>
    </row>
    <row r="6177" spans="1:5" x14ac:dyDescent="0.25">
      <c r="A6177" s="2">
        <v>44852.625</v>
      </c>
      <c r="B6177">
        <v>117025</v>
      </c>
      <c r="C6177">
        <v>117200</v>
      </c>
      <c r="D6177">
        <v>116575</v>
      </c>
      <c r="E6177">
        <v>117090</v>
      </c>
    </row>
    <row r="6178" spans="1:5" x14ac:dyDescent="0.25">
      <c r="A6178" s="2">
        <v>44852.583333333336</v>
      </c>
      <c r="B6178">
        <v>116745</v>
      </c>
      <c r="C6178">
        <v>117250</v>
      </c>
      <c r="D6178">
        <v>116625</v>
      </c>
      <c r="E6178">
        <v>117030</v>
      </c>
    </row>
    <row r="6179" spans="1:5" x14ac:dyDescent="0.25">
      <c r="A6179" s="2">
        <v>44852.541666666664</v>
      </c>
      <c r="B6179">
        <v>116475</v>
      </c>
      <c r="C6179">
        <v>116940</v>
      </c>
      <c r="D6179">
        <v>116385</v>
      </c>
      <c r="E6179">
        <v>116750</v>
      </c>
    </row>
    <row r="6180" spans="1:5" x14ac:dyDescent="0.25">
      <c r="A6180" s="2">
        <v>44852.5</v>
      </c>
      <c r="B6180">
        <v>116930</v>
      </c>
      <c r="C6180">
        <v>117015</v>
      </c>
      <c r="D6180">
        <v>116205</v>
      </c>
      <c r="E6180">
        <v>116480</v>
      </c>
    </row>
    <row r="6181" spans="1:5" x14ac:dyDescent="0.25">
      <c r="A6181" s="2">
        <v>44852.458333333336</v>
      </c>
      <c r="B6181">
        <v>117455</v>
      </c>
      <c r="C6181">
        <v>117680</v>
      </c>
      <c r="D6181">
        <v>116660</v>
      </c>
      <c r="E6181">
        <v>116930</v>
      </c>
    </row>
    <row r="6182" spans="1:5" x14ac:dyDescent="0.25">
      <c r="A6182" s="2">
        <v>44852.416666666664</v>
      </c>
      <c r="B6182">
        <v>117395</v>
      </c>
      <c r="C6182">
        <v>117725</v>
      </c>
      <c r="D6182">
        <v>117170</v>
      </c>
      <c r="E6182">
        <v>117455</v>
      </c>
    </row>
    <row r="6183" spans="1:5" x14ac:dyDescent="0.25">
      <c r="A6183" s="2">
        <v>44852.375</v>
      </c>
      <c r="B6183">
        <v>116945</v>
      </c>
      <c r="C6183">
        <v>117400</v>
      </c>
      <c r="D6183">
        <v>116500</v>
      </c>
      <c r="E6183">
        <v>117395</v>
      </c>
    </row>
    <row r="6184" spans="1:5" x14ac:dyDescent="0.25">
      <c r="A6184" s="2">
        <v>44851.708333333336</v>
      </c>
      <c r="B6184">
        <v>115810</v>
      </c>
      <c r="C6184">
        <v>116130</v>
      </c>
      <c r="D6184">
        <v>115670</v>
      </c>
      <c r="E6184">
        <v>115910</v>
      </c>
    </row>
    <row r="6185" spans="1:5" x14ac:dyDescent="0.25">
      <c r="A6185" s="2">
        <v>44851.666666666664</v>
      </c>
      <c r="B6185">
        <v>116245</v>
      </c>
      <c r="C6185">
        <v>116390</v>
      </c>
      <c r="D6185">
        <v>115705</v>
      </c>
      <c r="E6185">
        <v>115810</v>
      </c>
    </row>
    <row r="6186" spans="1:5" x14ac:dyDescent="0.25">
      <c r="A6186" s="2">
        <v>44851.625</v>
      </c>
      <c r="B6186">
        <v>116055</v>
      </c>
      <c r="C6186">
        <v>116295</v>
      </c>
      <c r="D6186">
        <v>115930</v>
      </c>
      <c r="E6186">
        <v>116245</v>
      </c>
    </row>
    <row r="6187" spans="1:5" x14ac:dyDescent="0.25">
      <c r="A6187" s="2">
        <v>44851.583333333336</v>
      </c>
      <c r="B6187">
        <v>116230</v>
      </c>
      <c r="C6187">
        <v>116295</v>
      </c>
      <c r="D6187">
        <v>115980</v>
      </c>
      <c r="E6187">
        <v>116055</v>
      </c>
    </row>
    <row r="6188" spans="1:5" x14ac:dyDescent="0.25">
      <c r="A6188" s="2">
        <v>44851.541666666664</v>
      </c>
      <c r="B6188">
        <v>116395</v>
      </c>
      <c r="C6188">
        <v>116515</v>
      </c>
      <c r="D6188">
        <v>116165</v>
      </c>
      <c r="E6188">
        <v>116235</v>
      </c>
    </row>
    <row r="6189" spans="1:5" x14ac:dyDescent="0.25">
      <c r="A6189" s="2">
        <v>44851.5</v>
      </c>
      <c r="B6189">
        <v>115740</v>
      </c>
      <c r="C6189">
        <v>116445</v>
      </c>
      <c r="D6189">
        <v>115725</v>
      </c>
      <c r="E6189">
        <v>116395</v>
      </c>
    </row>
    <row r="6190" spans="1:5" x14ac:dyDescent="0.25">
      <c r="A6190" s="2">
        <v>44851.458333333336</v>
      </c>
      <c r="B6190">
        <v>115210</v>
      </c>
      <c r="C6190">
        <v>115790</v>
      </c>
      <c r="D6190">
        <v>115000</v>
      </c>
      <c r="E6190">
        <v>115735</v>
      </c>
    </row>
    <row r="6191" spans="1:5" x14ac:dyDescent="0.25">
      <c r="A6191" s="2">
        <v>44851.416666666664</v>
      </c>
      <c r="B6191">
        <v>114805</v>
      </c>
      <c r="C6191">
        <v>115425</v>
      </c>
      <c r="D6191">
        <v>114425</v>
      </c>
      <c r="E6191">
        <v>115215</v>
      </c>
    </row>
    <row r="6192" spans="1:5" x14ac:dyDescent="0.25">
      <c r="A6192" s="2">
        <v>44851.375</v>
      </c>
      <c r="B6192">
        <v>115000</v>
      </c>
      <c r="C6192">
        <v>115200</v>
      </c>
      <c r="D6192">
        <v>114650</v>
      </c>
      <c r="E6192">
        <v>114800</v>
      </c>
    </row>
    <row r="6193" spans="1:5" x14ac:dyDescent="0.25">
      <c r="A6193" s="2">
        <v>44848.708333333336</v>
      </c>
      <c r="B6193">
        <v>113810</v>
      </c>
      <c r="C6193">
        <v>114315</v>
      </c>
      <c r="D6193">
        <v>113700</v>
      </c>
      <c r="E6193">
        <v>113830</v>
      </c>
    </row>
    <row r="6194" spans="1:5" x14ac:dyDescent="0.25">
      <c r="A6194" s="2">
        <v>44848.666666666664</v>
      </c>
      <c r="B6194">
        <v>114770</v>
      </c>
      <c r="C6194">
        <v>114985</v>
      </c>
      <c r="D6194">
        <v>113675</v>
      </c>
      <c r="E6194">
        <v>113810</v>
      </c>
    </row>
    <row r="6195" spans="1:5" x14ac:dyDescent="0.25">
      <c r="A6195" s="2">
        <v>44848.625</v>
      </c>
      <c r="B6195">
        <v>116030</v>
      </c>
      <c r="C6195">
        <v>116035</v>
      </c>
      <c r="D6195">
        <v>114685</v>
      </c>
      <c r="E6195">
        <v>114770</v>
      </c>
    </row>
    <row r="6196" spans="1:5" x14ac:dyDescent="0.25">
      <c r="A6196" s="2">
        <v>44848.583333333336</v>
      </c>
      <c r="B6196">
        <v>115780</v>
      </c>
      <c r="C6196">
        <v>116165</v>
      </c>
      <c r="D6196">
        <v>115350</v>
      </c>
      <c r="E6196">
        <v>116025</v>
      </c>
    </row>
    <row r="6197" spans="1:5" x14ac:dyDescent="0.25">
      <c r="A6197" s="2">
        <v>44848.541666666664</v>
      </c>
      <c r="B6197">
        <v>115285</v>
      </c>
      <c r="C6197">
        <v>115950</v>
      </c>
      <c r="D6197">
        <v>115010</v>
      </c>
      <c r="E6197">
        <v>115775</v>
      </c>
    </row>
    <row r="6198" spans="1:5" x14ac:dyDescent="0.25">
      <c r="A6198" s="2">
        <v>44848.5</v>
      </c>
      <c r="B6198">
        <v>115855</v>
      </c>
      <c r="C6198">
        <v>116035</v>
      </c>
      <c r="D6198">
        <v>115160</v>
      </c>
      <c r="E6198">
        <v>115285</v>
      </c>
    </row>
    <row r="6199" spans="1:5" x14ac:dyDescent="0.25">
      <c r="A6199" s="2">
        <v>44848.458333333336</v>
      </c>
      <c r="B6199">
        <v>116675</v>
      </c>
      <c r="C6199">
        <v>116825</v>
      </c>
      <c r="D6199">
        <v>115375</v>
      </c>
      <c r="E6199">
        <v>115855</v>
      </c>
    </row>
    <row r="6200" spans="1:5" x14ac:dyDescent="0.25">
      <c r="A6200" s="2">
        <v>44848.416666666664</v>
      </c>
      <c r="B6200">
        <v>116710</v>
      </c>
      <c r="C6200">
        <v>116930</v>
      </c>
      <c r="D6200">
        <v>116120</v>
      </c>
      <c r="E6200">
        <v>116670</v>
      </c>
    </row>
    <row r="6201" spans="1:5" x14ac:dyDescent="0.25">
      <c r="A6201" s="2">
        <v>44848.375</v>
      </c>
      <c r="B6201">
        <v>116525</v>
      </c>
      <c r="C6201">
        <v>116815</v>
      </c>
      <c r="D6201">
        <v>115955</v>
      </c>
      <c r="E6201">
        <v>116710</v>
      </c>
    </row>
    <row r="6202" spans="1:5" x14ac:dyDescent="0.25">
      <c r="A6202" s="2">
        <v>44847.708333333336</v>
      </c>
      <c r="B6202">
        <v>116525</v>
      </c>
      <c r="C6202">
        <v>116660</v>
      </c>
      <c r="D6202">
        <v>115855</v>
      </c>
      <c r="E6202">
        <v>116030</v>
      </c>
    </row>
    <row r="6203" spans="1:5" x14ac:dyDescent="0.25">
      <c r="A6203" s="2">
        <v>44847.666666666664</v>
      </c>
      <c r="B6203">
        <v>117165</v>
      </c>
      <c r="C6203">
        <v>117210</v>
      </c>
      <c r="D6203">
        <v>116500</v>
      </c>
      <c r="E6203">
        <v>116520</v>
      </c>
    </row>
    <row r="6204" spans="1:5" x14ac:dyDescent="0.25">
      <c r="A6204" s="2">
        <v>44847.625</v>
      </c>
      <c r="B6204">
        <v>117460</v>
      </c>
      <c r="C6204">
        <v>117460</v>
      </c>
      <c r="D6204">
        <v>116845</v>
      </c>
      <c r="E6204">
        <v>117170</v>
      </c>
    </row>
    <row r="6205" spans="1:5" x14ac:dyDescent="0.25">
      <c r="A6205" s="2">
        <v>44847.583333333336</v>
      </c>
      <c r="B6205">
        <v>117165</v>
      </c>
      <c r="C6205">
        <v>117700</v>
      </c>
      <c r="D6205">
        <v>117150</v>
      </c>
      <c r="E6205">
        <v>117465</v>
      </c>
    </row>
    <row r="6206" spans="1:5" x14ac:dyDescent="0.25">
      <c r="A6206" s="2">
        <v>44847.541666666664</v>
      </c>
      <c r="B6206">
        <v>116985</v>
      </c>
      <c r="C6206">
        <v>117270</v>
      </c>
      <c r="D6206">
        <v>116710</v>
      </c>
      <c r="E6206">
        <v>117165</v>
      </c>
    </row>
    <row r="6207" spans="1:5" x14ac:dyDescent="0.25">
      <c r="A6207" s="2">
        <v>44847.5</v>
      </c>
      <c r="B6207">
        <v>115560</v>
      </c>
      <c r="C6207">
        <v>117040</v>
      </c>
      <c r="D6207">
        <v>115445</v>
      </c>
      <c r="E6207">
        <v>116985</v>
      </c>
    </row>
    <row r="6208" spans="1:5" x14ac:dyDescent="0.25">
      <c r="A6208" s="2">
        <v>44847.458333333336</v>
      </c>
      <c r="B6208">
        <v>115505</v>
      </c>
      <c r="C6208">
        <v>115735</v>
      </c>
      <c r="D6208">
        <v>114965</v>
      </c>
      <c r="E6208">
        <v>115555</v>
      </c>
    </row>
    <row r="6209" spans="1:5" x14ac:dyDescent="0.25">
      <c r="A6209" s="2">
        <v>44847.416666666664</v>
      </c>
      <c r="B6209">
        <v>115390</v>
      </c>
      <c r="C6209">
        <v>115655</v>
      </c>
      <c r="D6209">
        <v>114810</v>
      </c>
      <c r="E6209">
        <v>115505</v>
      </c>
    </row>
    <row r="6210" spans="1:5" x14ac:dyDescent="0.25">
      <c r="A6210" s="2">
        <v>44847.375</v>
      </c>
      <c r="B6210">
        <v>117550</v>
      </c>
      <c r="C6210">
        <v>118080</v>
      </c>
      <c r="D6210">
        <v>115115</v>
      </c>
      <c r="E6210">
        <v>115385</v>
      </c>
    </row>
    <row r="6211" spans="1:5" x14ac:dyDescent="0.25">
      <c r="A6211" s="2">
        <v>44845.708333333336</v>
      </c>
      <c r="B6211">
        <v>114840</v>
      </c>
      <c r="C6211">
        <v>114920</v>
      </c>
      <c r="D6211">
        <v>114430</v>
      </c>
      <c r="E6211">
        <v>114650</v>
      </c>
    </row>
    <row r="6212" spans="1:5" x14ac:dyDescent="0.25">
      <c r="A6212" s="2">
        <v>44845.666666666664</v>
      </c>
      <c r="B6212">
        <v>114865</v>
      </c>
      <c r="C6212">
        <v>114985</v>
      </c>
      <c r="D6212">
        <v>114315</v>
      </c>
      <c r="E6212">
        <v>114845</v>
      </c>
    </row>
    <row r="6213" spans="1:5" x14ac:dyDescent="0.25">
      <c r="A6213" s="2">
        <v>44845.625</v>
      </c>
      <c r="B6213">
        <v>115730</v>
      </c>
      <c r="C6213">
        <v>115765</v>
      </c>
      <c r="D6213">
        <v>114810</v>
      </c>
      <c r="E6213">
        <v>114870</v>
      </c>
    </row>
    <row r="6214" spans="1:5" x14ac:dyDescent="0.25">
      <c r="A6214" s="2">
        <v>44845.583333333336</v>
      </c>
      <c r="B6214">
        <v>115640</v>
      </c>
      <c r="C6214">
        <v>115975</v>
      </c>
      <c r="D6214">
        <v>115530</v>
      </c>
      <c r="E6214">
        <v>115730</v>
      </c>
    </row>
    <row r="6215" spans="1:5" x14ac:dyDescent="0.25">
      <c r="A6215" s="2">
        <v>44845.541666666664</v>
      </c>
      <c r="B6215">
        <v>115625</v>
      </c>
      <c r="C6215">
        <v>115920</v>
      </c>
      <c r="D6215">
        <v>115360</v>
      </c>
      <c r="E6215">
        <v>115645</v>
      </c>
    </row>
    <row r="6216" spans="1:5" x14ac:dyDescent="0.25">
      <c r="A6216" s="2">
        <v>44845.5</v>
      </c>
      <c r="B6216">
        <v>115210</v>
      </c>
      <c r="C6216">
        <v>115780</v>
      </c>
      <c r="D6216">
        <v>115160</v>
      </c>
      <c r="E6216">
        <v>115625</v>
      </c>
    </row>
    <row r="6217" spans="1:5" x14ac:dyDescent="0.25">
      <c r="A6217" s="2">
        <v>44845.458333333336</v>
      </c>
      <c r="B6217">
        <v>115215</v>
      </c>
      <c r="C6217">
        <v>115575</v>
      </c>
      <c r="D6217">
        <v>114805</v>
      </c>
      <c r="E6217">
        <v>115215</v>
      </c>
    </row>
    <row r="6218" spans="1:5" x14ac:dyDescent="0.25">
      <c r="A6218" s="2">
        <v>44845.416666666664</v>
      </c>
      <c r="B6218">
        <v>115395</v>
      </c>
      <c r="C6218">
        <v>115820</v>
      </c>
      <c r="D6218">
        <v>115175</v>
      </c>
      <c r="E6218">
        <v>115215</v>
      </c>
    </row>
    <row r="6219" spans="1:5" x14ac:dyDescent="0.25">
      <c r="A6219" s="2">
        <v>44845.375</v>
      </c>
      <c r="B6219">
        <v>115410</v>
      </c>
      <c r="C6219">
        <v>116010</v>
      </c>
      <c r="D6219">
        <v>115270</v>
      </c>
      <c r="E6219">
        <v>115400</v>
      </c>
    </row>
    <row r="6220" spans="1:5" x14ac:dyDescent="0.25">
      <c r="A6220" s="2">
        <v>44844.708333333336</v>
      </c>
      <c r="B6220">
        <v>116010</v>
      </c>
      <c r="C6220">
        <v>116190</v>
      </c>
      <c r="D6220">
        <v>115945</v>
      </c>
      <c r="E6220">
        <v>116100</v>
      </c>
    </row>
    <row r="6221" spans="1:5" x14ac:dyDescent="0.25">
      <c r="A6221" s="2">
        <v>44844.666666666664</v>
      </c>
      <c r="B6221">
        <v>115535</v>
      </c>
      <c r="C6221">
        <v>116270</v>
      </c>
      <c r="D6221">
        <v>115520</v>
      </c>
      <c r="E6221">
        <v>116015</v>
      </c>
    </row>
    <row r="6222" spans="1:5" x14ac:dyDescent="0.25">
      <c r="A6222" s="2">
        <v>44844.625</v>
      </c>
      <c r="B6222">
        <v>116035</v>
      </c>
      <c r="C6222">
        <v>116050</v>
      </c>
      <c r="D6222">
        <v>115375</v>
      </c>
      <c r="E6222">
        <v>115535</v>
      </c>
    </row>
    <row r="6223" spans="1:5" x14ac:dyDescent="0.25">
      <c r="A6223" s="2">
        <v>44844.583333333336</v>
      </c>
      <c r="B6223">
        <v>115775</v>
      </c>
      <c r="C6223">
        <v>116210</v>
      </c>
      <c r="D6223">
        <v>115615</v>
      </c>
      <c r="E6223">
        <v>116040</v>
      </c>
    </row>
    <row r="6224" spans="1:5" x14ac:dyDescent="0.25">
      <c r="A6224" s="2">
        <v>44844.541666666664</v>
      </c>
      <c r="B6224">
        <v>115940</v>
      </c>
      <c r="C6224">
        <v>116000</v>
      </c>
      <c r="D6224">
        <v>115555</v>
      </c>
      <c r="E6224">
        <v>115780</v>
      </c>
    </row>
    <row r="6225" spans="1:5" x14ac:dyDescent="0.25">
      <c r="A6225" s="2">
        <v>44844.5</v>
      </c>
      <c r="B6225">
        <v>116010</v>
      </c>
      <c r="C6225">
        <v>116085</v>
      </c>
      <c r="D6225">
        <v>115730</v>
      </c>
      <c r="E6225">
        <v>115940</v>
      </c>
    </row>
    <row r="6226" spans="1:5" x14ac:dyDescent="0.25">
      <c r="A6226" s="2">
        <v>44844.458333333336</v>
      </c>
      <c r="B6226">
        <v>116265</v>
      </c>
      <c r="C6226">
        <v>116440</v>
      </c>
      <c r="D6226">
        <v>115795</v>
      </c>
      <c r="E6226">
        <v>116010</v>
      </c>
    </row>
    <row r="6227" spans="1:5" x14ac:dyDescent="0.25">
      <c r="A6227" s="2">
        <v>44844.416666666664</v>
      </c>
      <c r="B6227">
        <v>117295</v>
      </c>
      <c r="C6227">
        <v>117400</v>
      </c>
      <c r="D6227">
        <v>116260</v>
      </c>
      <c r="E6227">
        <v>116270</v>
      </c>
    </row>
    <row r="6228" spans="1:5" x14ac:dyDescent="0.25">
      <c r="A6228" s="2">
        <v>44844.375</v>
      </c>
      <c r="B6228">
        <v>116960</v>
      </c>
      <c r="C6228">
        <v>117305</v>
      </c>
      <c r="D6228">
        <v>116685</v>
      </c>
      <c r="E6228">
        <v>117295</v>
      </c>
    </row>
    <row r="6229" spans="1:5" x14ac:dyDescent="0.25">
      <c r="A6229" s="2">
        <v>44841.708333333336</v>
      </c>
      <c r="B6229">
        <v>116560</v>
      </c>
      <c r="C6229">
        <v>117250</v>
      </c>
      <c r="D6229">
        <v>116490</v>
      </c>
      <c r="E6229">
        <v>117250</v>
      </c>
    </row>
    <row r="6230" spans="1:5" x14ac:dyDescent="0.25">
      <c r="A6230" s="2">
        <v>44841.666666666664</v>
      </c>
      <c r="B6230">
        <v>116765</v>
      </c>
      <c r="C6230">
        <v>116940</v>
      </c>
      <c r="D6230">
        <v>116050</v>
      </c>
      <c r="E6230">
        <v>116565</v>
      </c>
    </row>
    <row r="6231" spans="1:5" x14ac:dyDescent="0.25">
      <c r="A6231" s="2">
        <v>44841.625</v>
      </c>
      <c r="B6231">
        <v>116600</v>
      </c>
      <c r="C6231">
        <v>116880</v>
      </c>
      <c r="D6231">
        <v>116355</v>
      </c>
      <c r="E6231">
        <v>116770</v>
      </c>
    </row>
    <row r="6232" spans="1:5" x14ac:dyDescent="0.25">
      <c r="A6232" s="2">
        <v>44841.583333333336</v>
      </c>
      <c r="B6232">
        <v>117575</v>
      </c>
      <c r="C6232">
        <v>117585</v>
      </c>
      <c r="D6232">
        <v>116555</v>
      </c>
      <c r="E6232">
        <v>116605</v>
      </c>
    </row>
    <row r="6233" spans="1:5" x14ac:dyDescent="0.25">
      <c r="A6233" s="2">
        <v>44841.541666666664</v>
      </c>
      <c r="B6233">
        <v>117660</v>
      </c>
      <c r="C6233">
        <v>117815</v>
      </c>
      <c r="D6233">
        <v>117390</v>
      </c>
      <c r="E6233">
        <v>117575</v>
      </c>
    </row>
    <row r="6234" spans="1:5" x14ac:dyDescent="0.25">
      <c r="A6234" s="2">
        <v>44841.5</v>
      </c>
      <c r="B6234">
        <v>117615</v>
      </c>
      <c r="C6234">
        <v>117835</v>
      </c>
      <c r="D6234">
        <v>117425</v>
      </c>
      <c r="E6234">
        <v>117660</v>
      </c>
    </row>
    <row r="6235" spans="1:5" x14ac:dyDescent="0.25">
      <c r="A6235" s="2">
        <v>44841.458333333336</v>
      </c>
      <c r="B6235">
        <v>117740</v>
      </c>
      <c r="C6235">
        <v>117820</v>
      </c>
      <c r="D6235">
        <v>117090</v>
      </c>
      <c r="E6235">
        <v>117615</v>
      </c>
    </row>
    <row r="6236" spans="1:5" x14ac:dyDescent="0.25">
      <c r="A6236" s="2">
        <v>44841.416666666664</v>
      </c>
      <c r="B6236">
        <v>117415</v>
      </c>
      <c r="C6236">
        <v>118150</v>
      </c>
      <c r="D6236">
        <v>117265</v>
      </c>
      <c r="E6236">
        <v>117740</v>
      </c>
    </row>
    <row r="6237" spans="1:5" x14ac:dyDescent="0.25">
      <c r="A6237" s="2">
        <v>44841.375</v>
      </c>
      <c r="B6237">
        <v>117550</v>
      </c>
      <c r="C6237">
        <v>118190</v>
      </c>
      <c r="D6237">
        <v>116985</v>
      </c>
      <c r="E6237">
        <v>117410</v>
      </c>
    </row>
    <row r="6238" spans="1:5" x14ac:dyDescent="0.25">
      <c r="A6238" s="2">
        <v>44840.708333333336</v>
      </c>
      <c r="B6238">
        <v>117910</v>
      </c>
      <c r="C6238">
        <v>117950</v>
      </c>
      <c r="D6238">
        <v>117215</v>
      </c>
      <c r="E6238">
        <v>117300</v>
      </c>
    </row>
    <row r="6239" spans="1:5" x14ac:dyDescent="0.25">
      <c r="A6239" s="2">
        <v>44840.666666666664</v>
      </c>
      <c r="B6239">
        <v>117635</v>
      </c>
      <c r="C6239">
        <v>118015</v>
      </c>
      <c r="D6239">
        <v>117375</v>
      </c>
      <c r="E6239">
        <v>117905</v>
      </c>
    </row>
    <row r="6240" spans="1:5" x14ac:dyDescent="0.25">
      <c r="A6240" s="2">
        <v>44840.625</v>
      </c>
      <c r="B6240">
        <v>117920</v>
      </c>
      <c r="C6240">
        <v>117970</v>
      </c>
      <c r="D6240">
        <v>117510</v>
      </c>
      <c r="E6240">
        <v>117635</v>
      </c>
    </row>
    <row r="6241" spans="1:5" x14ac:dyDescent="0.25">
      <c r="A6241" s="2">
        <v>44840.583333333336</v>
      </c>
      <c r="B6241">
        <v>118090</v>
      </c>
      <c r="C6241">
        <v>118150</v>
      </c>
      <c r="D6241">
        <v>117700</v>
      </c>
      <c r="E6241">
        <v>117920</v>
      </c>
    </row>
    <row r="6242" spans="1:5" x14ac:dyDescent="0.25">
      <c r="A6242" s="2">
        <v>44840.541666666664</v>
      </c>
      <c r="B6242">
        <v>117665</v>
      </c>
      <c r="C6242">
        <v>118335</v>
      </c>
      <c r="D6242">
        <v>117600</v>
      </c>
      <c r="E6242">
        <v>118085</v>
      </c>
    </row>
    <row r="6243" spans="1:5" x14ac:dyDescent="0.25">
      <c r="A6243" s="2">
        <v>44840.5</v>
      </c>
      <c r="B6243">
        <v>118100</v>
      </c>
      <c r="C6243">
        <v>118200</v>
      </c>
      <c r="D6243">
        <v>117645</v>
      </c>
      <c r="E6243">
        <v>117660</v>
      </c>
    </row>
    <row r="6244" spans="1:5" x14ac:dyDescent="0.25">
      <c r="A6244" s="2">
        <v>44840.458333333336</v>
      </c>
      <c r="B6244">
        <v>118610</v>
      </c>
      <c r="C6244">
        <v>118625</v>
      </c>
      <c r="D6244">
        <v>117755</v>
      </c>
      <c r="E6244">
        <v>118100</v>
      </c>
    </row>
    <row r="6245" spans="1:5" x14ac:dyDescent="0.25">
      <c r="A6245" s="2">
        <v>44840.416666666664</v>
      </c>
      <c r="B6245">
        <v>118230</v>
      </c>
      <c r="C6245">
        <v>118700</v>
      </c>
      <c r="D6245">
        <v>117625</v>
      </c>
      <c r="E6245">
        <v>118610</v>
      </c>
    </row>
    <row r="6246" spans="1:5" x14ac:dyDescent="0.25">
      <c r="A6246" s="2">
        <v>44840.375</v>
      </c>
      <c r="B6246">
        <v>117310</v>
      </c>
      <c r="C6246">
        <v>118265</v>
      </c>
      <c r="D6246">
        <v>117170</v>
      </c>
      <c r="E6246">
        <v>118235</v>
      </c>
    </row>
    <row r="6247" spans="1:5" x14ac:dyDescent="0.25">
      <c r="A6247" s="2">
        <v>44839.708333333336</v>
      </c>
      <c r="B6247">
        <v>117450</v>
      </c>
      <c r="C6247">
        <v>117935</v>
      </c>
      <c r="D6247">
        <v>117445</v>
      </c>
      <c r="E6247">
        <v>117800</v>
      </c>
    </row>
    <row r="6248" spans="1:5" x14ac:dyDescent="0.25">
      <c r="A6248" s="2">
        <v>44839.666666666664</v>
      </c>
      <c r="B6248">
        <v>117695</v>
      </c>
      <c r="C6248">
        <v>117755</v>
      </c>
      <c r="D6248">
        <v>117335</v>
      </c>
      <c r="E6248">
        <v>117455</v>
      </c>
    </row>
    <row r="6249" spans="1:5" x14ac:dyDescent="0.25">
      <c r="A6249" s="2">
        <v>44839.625</v>
      </c>
      <c r="B6249">
        <v>117275</v>
      </c>
      <c r="C6249">
        <v>117870</v>
      </c>
      <c r="D6249">
        <v>117220</v>
      </c>
      <c r="E6249">
        <v>117695</v>
      </c>
    </row>
    <row r="6250" spans="1:5" x14ac:dyDescent="0.25">
      <c r="A6250" s="2">
        <v>44839.583333333336</v>
      </c>
      <c r="B6250">
        <v>117375</v>
      </c>
      <c r="C6250">
        <v>117640</v>
      </c>
      <c r="D6250">
        <v>117205</v>
      </c>
      <c r="E6250">
        <v>117275</v>
      </c>
    </row>
    <row r="6251" spans="1:5" x14ac:dyDescent="0.25">
      <c r="A6251" s="2">
        <v>44839.541666666664</v>
      </c>
      <c r="B6251">
        <v>117175</v>
      </c>
      <c r="C6251">
        <v>117530</v>
      </c>
      <c r="D6251">
        <v>117040</v>
      </c>
      <c r="E6251">
        <v>117370</v>
      </c>
    </row>
    <row r="6252" spans="1:5" x14ac:dyDescent="0.25">
      <c r="A6252" s="2">
        <v>44839.5</v>
      </c>
      <c r="B6252">
        <v>116770</v>
      </c>
      <c r="C6252">
        <v>117620</v>
      </c>
      <c r="D6252">
        <v>116650</v>
      </c>
      <c r="E6252">
        <v>117175</v>
      </c>
    </row>
    <row r="6253" spans="1:5" x14ac:dyDescent="0.25">
      <c r="A6253" s="2">
        <v>44839.458333333336</v>
      </c>
      <c r="B6253">
        <v>117260</v>
      </c>
      <c r="C6253">
        <v>117265</v>
      </c>
      <c r="D6253">
        <v>116425</v>
      </c>
      <c r="E6253">
        <v>116775</v>
      </c>
    </row>
    <row r="6254" spans="1:5" x14ac:dyDescent="0.25">
      <c r="A6254" s="2">
        <v>44839.416666666664</v>
      </c>
      <c r="B6254">
        <v>116785</v>
      </c>
      <c r="C6254">
        <v>117465</v>
      </c>
      <c r="D6254">
        <v>116150</v>
      </c>
      <c r="E6254">
        <v>117260</v>
      </c>
    </row>
    <row r="6255" spans="1:5" x14ac:dyDescent="0.25">
      <c r="A6255" s="2">
        <v>44839.375</v>
      </c>
      <c r="B6255">
        <v>116080</v>
      </c>
      <c r="C6255">
        <v>117190</v>
      </c>
      <c r="D6255">
        <v>115875</v>
      </c>
      <c r="E6255">
        <v>116785</v>
      </c>
    </row>
    <row r="6256" spans="1:5" x14ac:dyDescent="0.25">
      <c r="A6256" s="2">
        <v>44838.708333333336</v>
      </c>
      <c r="B6256">
        <v>116595</v>
      </c>
      <c r="C6256">
        <v>116910</v>
      </c>
      <c r="D6256">
        <v>116505</v>
      </c>
      <c r="E6256">
        <v>116910</v>
      </c>
    </row>
    <row r="6257" spans="1:5" x14ac:dyDescent="0.25">
      <c r="A6257" s="2">
        <v>44838.666666666664</v>
      </c>
      <c r="B6257">
        <v>116710</v>
      </c>
      <c r="C6257">
        <v>116725</v>
      </c>
      <c r="D6257">
        <v>116100</v>
      </c>
      <c r="E6257">
        <v>116595</v>
      </c>
    </row>
    <row r="6258" spans="1:5" x14ac:dyDescent="0.25">
      <c r="A6258" s="2">
        <v>44838.625</v>
      </c>
      <c r="B6258">
        <v>116680</v>
      </c>
      <c r="C6258">
        <v>116875</v>
      </c>
      <c r="D6258">
        <v>116250</v>
      </c>
      <c r="E6258">
        <v>116710</v>
      </c>
    </row>
    <row r="6259" spans="1:5" x14ac:dyDescent="0.25">
      <c r="A6259" s="2">
        <v>44838.583333333336</v>
      </c>
      <c r="B6259">
        <v>116705</v>
      </c>
      <c r="C6259">
        <v>116895</v>
      </c>
      <c r="D6259">
        <v>116180</v>
      </c>
      <c r="E6259">
        <v>116680</v>
      </c>
    </row>
    <row r="6260" spans="1:5" x14ac:dyDescent="0.25">
      <c r="A6260" s="2">
        <v>44838.541666666664</v>
      </c>
      <c r="B6260">
        <v>117315</v>
      </c>
      <c r="C6260">
        <v>117450</v>
      </c>
      <c r="D6260">
        <v>116515</v>
      </c>
      <c r="E6260">
        <v>116705</v>
      </c>
    </row>
    <row r="6261" spans="1:5" x14ac:dyDescent="0.25">
      <c r="A6261" s="2">
        <v>44838.5</v>
      </c>
      <c r="B6261">
        <v>117375</v>
      </c>
      <c r="C6261">
        <v>117415</v>
      </c>
      <c r="D6261">
        <v>116830</v>
      </c>
      <c r="E6261">
        <v>117315</v>
      </c>
    </row>
    <row r="6262" spans="1:5" x14ac:dyDescent="0.25">
      <c r="A6262" s="2">
        <v>44838.458333333336</v>
      </c>
      <c r="B6262">
        <v>117490</v>
      </c>
      <c r="C6262">
        <v>117840</v>
      </c>
      <c r="D6262">
        <v>117035</v>
      </c>
      <c r="E6262">
        <v>117375</v>
      </c>
    </row>
    <row r="6263" spans="1:5" x14ac:dyDescent="0.25">
      <c r="A6263" s="2">
        <v>44838.416666666664</v>
      </c>
      <c r="B6263">
        <v>118755</v>
      </c>
      <c r="C6263">
        <v>118765</v>
      </c>
      <c r="D6263">
        <v>117235</v>
      </c>
      <c r="E6263">
        <v>117485</v>
      </c>
    </row>
    <row r="6264" spans="1:5" x14ac:dyDescent="0.25">
      <c r="A6264" s="2">
        <v>44838.375</v>
      </c>
      <c r="B6264">
        <v>118060</v>
      </c>
      <c r="C6264">
        <v>118840</v>
      </c>
      <c r="D6264">
        <v>117495</v>
      </c>
      <c r="E6264">
        <v>118755</v>
      </c>
    </row>
    <row r="6265" spans="1:5" x14ac:dyDescent="0.25">
      <c r="A6265" s="2">
        <v>44837.708333333336</v>
      </c>
      <c r="B6265">
        <v>116630</v>
      </c>
      <c r="C6265">
        <v>117130</v>
      </c>
      <c r="D6265">
        <v>116620</v>
      </c>
      <c r="E6265">
        <v>116970</v>
      </c>
    </row>
    <row r="6266" spans="1:5" x14ac:dyDescent="0.25">
      <c r="A6266" s="2">
        <v>44837.666666666664</v>
      </c>
      <c r="B6266">
        <v>116480</v>
      </c>
      <c r="C6266">
        <v>116720</v>
      </c>
      <c r="D6266">
        <v>116270</v>
      </c>
      <c r="E6266">
        <v>116630</v>
      </c>
    </row>
    <row r="6267" spans="1:5" x14ac:dyDescent="0.25">
      <c r="A6267" s="2">
        <v>44837.625</v>
      </c>
      <c r="B6267">
        <v>115600</v>
      </c>
      <c r="C6267">
        <v>116595</v>
      </c>
      <c r="D6267">
        <v>115555</v>
      </c>
      <c r="E6267">
        <v>116475</v>
      </c>
    </row>
    <row r="6268" spans="1:5" x14ac:dyDescent="0.25">
      <c r="A6268" s="2">
        <v>44837.583333333336</v>
      </c>
      <c r="B6268">
        <v>115340</v>
      </c>
      <c r="C6268">
        <v>115835</v>
      </c>
      <c r="D6268">
        <v>115325</v>
      </c>
      <c r="E6268">
        <v>115600</v>
      </c>
    </row>
    <row r="6269" spans="1:5" x14ac:dyDescent="0.25">
      <c r="A6269" s="2">
        <v>44837.541666666664</v>
      </c>
      <c r="B6269">
        <v>115375</v>
      </c>
      <c r="C6269">
        <v>115675</v>
      </c>
      <c r="D6269">
        <v>115220</v>
      </c>
      <c r="E6269">
        <v>115340</v>
      </c>
    </row>
    <row r="6270" spans="1:5" x14ac:dyDescent="0.25">
      <c r="A6270" s="2">
        <v>44837.5</v>
      </c>
      <c r="B6270">
        <v>115740</v>
      </c>
      <c r="C6270">
        <v>115890</v>
      </c>
      <c r="D6270">
        <v>115205</v>
      </c>
      <c r="E6270">
        <v>115380</v>
      </c>
    </row>
    <row r="6271" spans="1:5" x14ac:dyDescent="0.25">
      <c r="A6271" s="2">
        <v>44837.458333333336</v>
      </c>
      <c r="B6271">
        <v>114610</v>
      </c>
      <c r="C6271">
        <v>115840</v>
      </c>
      <c r="D6271">
        <v>114575</v>
      </c>
      <c r="E6271">
        <v>115745</v>
      </c>
    </row>
    <row r="6272" spans="1:5" x14ac:dyDescent="0.25">
      <c r="A6272" s="2">
        <v>44837.416666666664</v>
      </c>
      <c r="B6272">
        <v>114215</v>
      </c>
      <c r="C6272">
        <v>114815</v>
      </c>
      <c r="D6272">
        <v>113605</v>
      </c>
      <c r="E6272">
        <v>114610</v>
      </c>
    </row>
    <row r="6273" spans="1:5" x14ac:dyDescent="0.25">
      <c r="A6273" s="2">
        <v>44837.375</v>
      </c>
      <c r="B6273">
        <v>114355</v>
      </c>
      <c r="C6273">
        <v>114845</v>
      </c>
      <c r="D6273">
        <v>113750</v>
      </c>
      <c r="E6273">
        <v>114210</v>
      </c>
    </row>
    <row r="6274" spans="1:5" x14ac:dyDescent="0.25">
      <c r="A6274" s="2">
        <v>44834.708333333336</v>
      </c>
      <c r="B6274">
        <v>110485</v>
      </c>
      <c r="C6274">
        <v>110900</v>
      </c>
      <c r="D6274">
        <v>110385</v>
      </c>
      <c r="E6274">
        <v>110900</v>
      </c>
    </row>
    <row r="6275" spans="1:5" x14ac:dyDescent="0.25">
      <c r="A6275" s="2">
        <v>44834.666666666664</v>
      </c>
      <c r="B6275">
        <v>110275</v>
      </c>
      <c r="C6275">
        <v>110960</v>
      </c>
      <c r="D6275">
        <v>110215</v>
      </c>
      <c r="E6275">
        <v>110480</v>
      </c>
    </row>
    <row r="6276" spans="1:5" x14ac:dyDescent="0.25">
      <c r="A6276" s="2">
        <v>44834.625</v>
      </c>
      <c r="B6276">
        <v>110460</v>
      </c>
      <c r="C6276">
        <v>110715</v>
      </c>
      <c r="D6276">
        <v>110115</v>
      </c>
      <c r="E6276">
        <v>110275</v>
      </c>
    </row>
    <row r="6277" spans="1:5" x14ac:dyDescent="0.25">
      <c r="A6277" s="2">
        <v>44834.583333333336</v>
      </c>
      <c r="B6277">
        <v>109935</v>
      </c>
      <c r="C6277">
        <v>110930</v>
      </c>
      <c r="D6277">
        <v>109855</v>
      </c>
      <c r="E6277">
        <v>110460</v>
      </c>
    </row>
    <row r="6278" spans="1:5" x14ac:dyDescent="0.25">
      <c r="A6278" s="2">
        <v>44834.541666666664</v>
      </c>
      <c r="B6278">
        <v>109975</v>
      </c>
      <c r="C6278">
        <v>110090</v>
      </c>
      <c r="D6278">
        <v>109640</v>
      </c>
      <c r="E6278">
        <v>109935</v>
      </c>
    </row>
    <row r="6279" spans="1:5" x14ac:dyDescent="0.25">
      <c r="A6279" s="2">
        <v>44834.5</v>
      </c>
      <c r="B6279">
        <v>109510</v>
      </c>
      <c r="C6279">
        <v>110265</v>
      </c>
      <c r="D6279">
        <v>109395</v>
      </c>
      <c r="E6279">
        <v>109975</v>
      </c>
    </row>
    <row r="6280" spans="1:5" x14ac:dyDescent="0.25">
      <c r="A6280" s="2">
        <v>44834.458333333336</v>
      </c>
      <c r="B6280">
        <v>109200</v>
      </c>
      <c r="C6280">
        <v>109630</v>
      </c>
      <c r="D6280">
        <v>108910</v>
      </c>
      <c r="E6280">
        <v>109505</v>
      </c>
    </row>
    <row r="6281" spans="1:5" x14ac:dyDescent="0.25">
      <c r="A6281" s="2">
        <v>44834.416666666664</v>
      </c>
      <c r="B6281">
        <v>107845</v>
      </c>
      <c r="C6281">
        <v>109365</v>
      </c>
      <c r="D6281">
        <v>107610</v>
      </c>
      <c r="E6281">
        <v>109195</v>
      </c>
    </row>
    <row r="6282" spans="1:5" x14ac:dyDescent="0.25">
      <c r="A6282" s="2">
        <v>44834.375</v>
      </c>
      <c r="B6282">
        <v>108500</v>
      </c>
      <c r="C6282">
        <v>108850</v>
      </c>
      <c r="D6282">
        <v>107500</v>
      </c>
      <c r="E6282">
        <v>107845</v>
      </c>
    </row>
    <row r="6283" spans="1:5" x14ac:dyDescent="0.25">
      <c r="A6283" s="2">
        <v>44833.708333333336</v>
      </c>
      <c r="B6283">
        <v>108235</v>
      </c>
      <c r="C6283">
        <v>108265</v>
      </c>
      <c r="D6283">
        <v>107910</v>
      </c>
      <c r="E6283">
        <v>108115</v>
      </c>
    </row>
    <row r="6284" spans="1:5" x14ac:dyDescent="0.25">
      <c r="A6284" s="2">
        <v>44833.666666666664</v>
      </c>
      <c r="B6284">
        <v>107420</v>
      </c>
      <c r="C6284">
        <v>108580</v>
      </c>
      <c r="D6284">
        <v>107405</v>
      </c>
      <c r="E6284">
        <v>108240</v>
      </c>
    </row>
    <row r="6285" spans="1:5" x14ac:dyDescent="0.25">
      <c r="A6285" s="2">
        <v>44833.625</v>
      </c>
      <c r="B6285">
        <v>107575</v>
      </c>
      <c r="C6285">
        <v>107580</v>
      </c>
      <c r="D6285">
        <v>106825</v>
      </c>
      <c r="E6285">
        <v>107415</v>
      </c>
    </row>
    <row r="6286" spans="1:5" x14ac:dyDescent="0.25">
      <c r="A6286" s="2">
        <v>44833.583333333336</v>
      </c>
      <c r="B6286">
        <v>107600</v>
      </c>
      <c r="C6286">
        <v>107840</v>
      </c>
      <c r="D6286">
        <v>107375</v>
      </c>
      <c r="E6286">
        <v>107580</v>
      </c>
    </row>
    <row r="6287" spans="1:5" x14ac:dyDescent="0.25">
      <c r="A6287" s="2">
        <v>44833.541666666664</v>
      </c>
      <c r="B6287">
        <v>107905</v>
      </c>
      <c r="C6287">
        <v>108170</v>
      </c>
      <c r="D6287">
        <v>107550</v>
      </c>
      <c r="E6287">
        <v>107595</v>
      </c>
    </row>
    <row r="6288" spans="1:5" x14ac:dyDescent="0.25">
      <c r="A6288" s="2">
        <v>44833.5</v>
      </c>
      <c r="B6288">
        <v>107650</v>
      </c>
      <c r="C6288">
        <v>108170</v>
      </c>
      <c r="D6288">
        <v>107325</v>
      </c>
      <c r="E6288">
        <v>107905</v>
      </c>
    </row>
    <row r="6289" spans="1:5" x14ac:dyDescent="0.25">
      <c r="A6289" s="2">
        <v>44833.458333333336</v>
      </c>
      <c r="B6289">
        <v>107115</v>
      </c>
      <c r="C6289">
        <v>107670</v>
      </c>
      <c r="D6289">
        <v>106530</v>
      </c>
      <c r="E6289">
        <v>107650</v>
      </c>
    </row>
    <row r="6290" spans="1:5" x14ac:dyDescent="0.25">
      <c r="A6290" s="2">
        <v>44833.416666666664</v>
      </c>
      <c r="B6290">
        <v>107515</v>
      </c>
      <c r="C6290">
        <v>108160</v>
      </c>
      <c r="D6290">
        <v>106780</v>
      </c>
      <c r="E6290">
        <v>107120</v>
      </c>
    </row>
    <row r="6291" spans="1:5" x14ac:dyDescent="0.25">
      <c r="A6291" s="2">
        <v>44833.375</v>
      </c>
      <c r="B6291">
        <v>108320</v>
      </c>
      <c r="C6291">
        <v>108645</v>
      </c>
      <c r="D6291">
        <v>107430</v>
      </c>
      <c r="E6291">
        <v>107510</v>
      </c>
    </row>
    <row r="6292" spans="1:5" x14ac:dyDescent="0.25">
      <c r="A6292" s="2">
        <v>44832.708333333336</v>
      </c>
      <c r="B6292">
        <v>108860</v>
      </c>
      <c r="C6292">
        <v>109090</v>
      </c>
      <c r="D6292">
        <v>108670</v>
      </c>
      <c r="E6292">
        <v>108670</v>
      </c>
    </row>
    <row r="6293" spans="1:5" x14ac:dyDescent="0.25">
      <c r="A6293" s="2">
        <v>44832.666666666664</v>
      </c>
      <c r="B6293">
        <v>109000</v>
      </c>
      <c r="C6293">
        <v>109495</v>
      </c>
      <c r="D6293">
        <v>108805</v>
      </c>
      <c r="E6293">
        <v>108860</v>
      </c>
    </row>
    <row r="6294" spans="1:5" x14ac:dyDescent="0.25">
      <c r="A6294" s="2">
        <v>44832.625</v>
      </c>
      <c r="B6294">
        <v>108885</v>
      </c>
      <c r="C6294">
        <v>109100</v>
      </c>
      <c r="D6294">
        <v>108710</v>
      </c>
      <c r="E6294">
        <v>108995</v>
      </c>
    </row>
    <row r="6295" spans="1:5" x14ac:dyDescent="0.25">
      <c r="A6295" s="2">
        <v>44832.583333333336</v>
      </c>
      <c r="B6295">
        <v>109045</v>
      </c>
      <c r="C6295">
        <v>109295</v>
      </c>
      <c r="D6295">
        <v>108865</v>
      </c>
      <c r="E6295">
        <v>108880</v>
      </c>
    </row>
    <row r="6296" spans="1:5" x14ac:dyDescent="0.25">
      <c r="A6296" s="2">
        <v>44832.541666666664</v>
      </c>
      <c r="B6296">
        <v>108925</v>
      </c>
      <c r="C6296">
        <v>109425</v>
      </c>
      <c r="D6296">
        <v>108760</v>
      </c>
      <c r="E6296">
        <v>109040</v>
      </c>
    </row>
    <row r="6297" spans="1:5" x14ac:dyDescent="0.25">
      <c r="A6297" s="2">
        <v>44832.5</v>
      </c>
      <c r="B6297">
        <v>109060</v>
      </c>
      <c r="C6297">
        <v>109360</v>
      </c>
      <c r="D6297">
        <v>108470</v>
      </c>
      <c r="E6297">
        <v>108925</v>
      </c>
    </row>
    <row r="6298" spans="1:5" x14ac:dyDescent="0.25">
      <c r="A6298" s="2">
        <v>44832.458333333336</v>
      </c>
      <c r="B6298">
        <v>108870</v>
      </c>
      <c r="C6298">
        <v>109270</v>
      </c>
      <c r="D6298">
        <v>108495</v>
      </c>
      <c r="E6298">
        <v>109060</v>
      </c>
    </row>
    <row r="6299" spans="1:5" x14ac:dyDescent="0.25">
      <c r="A6299" s="2">
        <v>44832.416666666664</v>
      </c>
      <c r="B6299">
        <v>108900</v>
      </c>
      <c r="C6299">
        <v>109365</v>
      </c>
      <c r="D6299">
        <v>108325</v>
      </c>
      <c r="E6299">
        <v>108870</v>
      </c>
    </row>
    <row r="6300" spans="1:5" x14ac:dyDescent="0.25">
      <c r="A6300" s="2">
        <v>44832.375</v>
      </c>
      <c r="B6300">
        <v>108135</v>
      </c>
      <c r="C6300">
        <v>109300</v>
      </c>
      <c r="D6300">
        <v>108030</v>
      </c>
      <c r="E6300">
        <v>108895</v>
      </c>
    </row>
    <row r="6301" spans="1:5" x14ac:dyDescent="0.25">
      <c r="A6301" s="2">
        <v>44831.708333333336</v>
      </c>
      <c r="B6301">
        <v>109025</v>
      </c>
      <c r="C6301">
        <v>109295</v>
      </c>
      <c r="D6301">
        <v>108800</v>
      </c>
      <c r="E6301">
        <v>109135</v>
      </c>
    </row>
    <row r="6302" spans="1:5" x14ac:dyDescent="0.25">
      <c r="A6302" s="2">
        <v>44831.666666666664</v>
      </c>
      <c r="B6302">
        <v>109515</v>
      </c>
      <c r="C6302">
        <v>109520</v>
      </c>
      <c r="D6302">
        <v>108660</v>
      </c>
      <c r="E6302">
        <v>109025</v>
      </c>
    </row>
    <row r="6303" spans="1:5" x14ac:dyDescent="0.25">
      <c r="A6303" s="2">
        <v>44831.625</v>
      </c>
      <c r="B6303">
        <v>109015</v>
      </c>
      <c r="C6303">
        <v>109575</v>
      </c>
      <c r="D6303">
        <v>108810</v>
      </c>
      <c r="E6303">
        <v>109515</v>
      </c>
    </row>
    <row r="6304" spans="1:5" x14ac:dyDescent="0.25">
      <c r="A6304" s="2">
        <v>44831.583333333336</v>
      </c>
      <c r="B6304">
        <v>109175</v>
      </c>
      <c r="C6304">
        <v>109180</v>
      </c>
      <c r="D6304">
        <v>108645</v>
      </c>
      <c r="E6304">
        <v>109020</v>
      </c>
    </row>
    <row r="6305" spans="1:5" x14ac:dyDescent="0.25">
      <c r="A6305" s="2">
        <v>44831.541666666664</v>
      </c>
      <c r="B6305">
        <v>108960</v>
      </c>
      <c r="C6305">
        <v>109245</v>
      </c>
      <c r="D6305">
        <v>108630</v>
      </c>
      <c r="E6305">
        <v>109175</v>
      </c>
    </row>
    <row r="6306" spans="1:5" x14ac:dyDescent="0.25">
      <c r="A6306" s="2">
        <v>44831.5</v>
      </c>
      <c r="B6306">
        <v>110220</v>
      </c>
      <c r="C6306">
        <v>110295</v>
      </c>
      <c r="D6306">
        <v>108930</v>
      </c>
      <c r="E6306">
        <v>108965</v>
      </c>
    </row>
    <row r="6307" spans="1:5" x14ac:dyDescent="0.25">
      <c r="A6307" s="2">
        <v>44831.458333333336</v>
      </c>
      <c r="B6307">
        <v>110090</v>
      </c>
      <c r="C6307">
        <v>110545</v>
      </c>
      <c r="D6307">
        <v>109570</v>
      </c>
      <c r="E6307">
        <v>110225</v>
      </c>
    </row>
    <row r="6308" spans="1:5" x14ac:dyDescent="0.25">
      <c r="A6308" s="2">
        <v>44831.416666666664</v>
      </c>
      <c r="B6308">
        <v>110815</v>
      </c>
      <c r="C6308">
        <v>110825</v>
      </c>
      <c r="D6308">
        <v>109855</v>
      </c>
      <c r="E6308">
        <v>110095</v>
      </c>
    </row>
    <row r="6309" spans="1:5" x14ac:dyDescent="0.25">
      <c r="A6309" s="2">
        <v>44831.375</v>
      </c>
      <c r="B6309">
        <v>110350</v>
      </c>
      <c r="C6309">
        <v>111585</v>
      </c>
      <c r="D6309">
        <v>110350</v>
      </c>
      <c r="E6309">
        <v>110815</v>
      </c>
    </row>
    <row r="6310" spans="1:5" x14ac:dyDescent="0.25">
      <c r="A6310" s="2">
        <v>44830.708333333336</v>
      </c>
      <c r="B6310">
        <v>109745</v>
      </c>
      <c r="C6310">
        <v>109795</v>
      </c>
      <c r="D6310">
        <v>109075</v>
      </c>
      <c r="E6310">
        <v>109130</v>
      </c>
    </row>
    <row r="6311" spans="1:5" x14ac:dyDescent="0.25">
      <c r="A6311" s="2">
        <v>44830.666666666664</v>
      </c>
      <c r="B6311">
        <v>110095</v>
      </c>
      <c r="C6311">
        <v>110250</v>
      </c>
      <c r="D6311">
        <v>109600</v>
      </c>
      <c r="E6311">
        <v>109745</v>
      </c>
    </row>
    <row r="6312" spans="1:5" x14ac:dyDescent="0.25">
      <c r="A6312" s="2">
        <v>44830.625</v>
      </c>
      <c r="B6312">
        <v>109900</v>
      </c>
      <c r="C6312">
        <v>110290</v>
      </c>
      <c r="D6312">
        <v>109760</v>
      </c>
      <c r="E6312">
        <v>110095</v>
      </c>
    </row>
    <row r="6313" spans="1:5" x14ac:dyDescent="0.25">
      <c r="A6313" s="2">
        <v>44830.583333333336</v>
      </c>
      <c r="B6313">
        <v>110290</v>
      </c>
      <c r="C6313">
        <v>110295</v>
      </c>
      <c r="D6313">
        <v>109785</v>
      </c>
      <c r="E6313">
        <v>109895</v>
      </c>
    </row>
    <row r="6314" spans="1:5" x14ac:dyDescent="0.25">
      <c r="A6314" s="2">
        <v>44830.541666666664</v>
      </c>
      <c r="B6314">
        <v>110320</v>
      </c>
      <c r="C6314">
        <v>110455</v>
      </c>
      <c r="D6314">
        <v>109915</v>
      </c>
      <c r="E6314">
        <v>110285</v>
      </c>
    </row>
    <row r="6315" spans="1:5" x14ac:dyDescent="0.25">
      <c r="A6315" s="2">
        <v>44830.5</v>
      </c>
      <c r="B6315">
        <v>110875</v>
      </c>
      <c r="C6315">
        <v>110960</v>
      </c>
      <c r="D6315">
        <v>110060</v>
      </c>
      <c r="E6315">
        <v>110325</v>
      </c>
    </row>
    <row r="6316" spans="1:5" x14ac:dyDescent="0.25">
      <c r="A6316" s="2">
        <v>44830.458333333336</v>
      </c>
      <c r="B6316">
        <v>111525</v>
      </c>
      <c r="C6316">
        <v>111715</v>
      </c>
      <c r="D6316">
        <v>110655</v>
      </c>
      <c r="E6316">
        <v>110875</v>
      </c>
    </row>
    <row r="6317" spans="1:5" x14ac:dyDescent="0.25">
      <c r="A6317" s="2">
        <v>44830.416666666664</v>
      </c>
      <c r="B6317">
        <v>111290</v>
      </c>
      <c r="C6317">
        <v>111815</v>
      </c>
      <c r="D6317">
        <v>110920</v>
      </c>
      <c r="E6317">
        <v>111525</v>
      </c>
    </row>
    <row r="6318" spans="1:5" x14ac:dyDescent="0.25">
      <c r="A6318" s="2">
        <v>44830.375</v>
      </c>
      <c r="B6318">
        <v>111525</v>
      </c>
      <c r="C6318">
        <v>111595</v>
      </c>
      <c r="D6318">
        <v>110865</v>
      </c>
      <c r="E6318">
        <v>111285</v>
      </c>
    </row>
    <row r="6319" spans="1:5" x14ac:dyDescent="0.25">
      <c r="A6319" s="2">
        <v>44827.708333333336</v>
      </c>
      <c r="B6319">
        <v>112475</v>
      </c>
      <c r="C6319">
        <v>112590</v>
      </c>
      <c r="D6319">
        <v>112200</v>
      </c>
      <c r="E6319">
        <v>112240</v>
      </c>
    </row>
    <row r="6320" spans="1:5" x14ac:dyDescent="0.25">
      <c r="A6320" s="2">
        <v>44827.666666666664</v>
      </c>
      <c r="B6320">
        <v>111370</v>
      </c>
      <c r="C6320">
        <v>112525</v>
      </c>
      <c r="D6320">
        <v>111360</v>
      </c>
      <c r="E6320">
        <v>112475</v>
      </c>
    </row>
    <row r="6321" spans="1:5" x14ac:dyDescent="0.25">
      <c r="A6321" s="2">
        <v>44827.625</v>
      </c>
      <c r="B6321">
        <v>112085</v>
      </c>
      <c r="C6321">
        <v>112095</v>
      </c>
      <c r="D6321">
        <v>111320</v>
      </c>
      <c r="E6321">
        <v>111375</v>
      </c>
    </row>
    <row r="6322" spans="1:5" x14ac:dyDescent="0.25">
      <c r="A6322" s="2">
        <v>44827.583333333336</v>
      </c>
      <c r="B6322">
        <v>112270</v>
      </c>
      <c r="C6322">
        <v>112370</v>
      </c>
      <c r="D6322">
        <v>111730</v>
      </c>
      <c r="E6322">
        <v>112080</v>
      </c>
    </row>
    <row r="6323" spans="1:5" x14ac:dyDescent="0.25">
      <c r="A6323" s="2">
        <v>44827.541666666664</v>
      </c>
      <c r="B6323">
        <v>111700</v>
      </c>
      <c r="C6323">
        <v>112280</v>
      </c>
      <c r="D6323">
        <v>111625</v>
      </c>
      <c r="E6323">
        <v>112270</v>
      </c>
    </row>
    <row r="6324" spans="1:5" x14ac:dyDescent="0.25">
      <c r="A6324" s="2">
        <v>44827.5</v>
      </c>
      <c r="B6324">
        <v>111675</v>
      </c>
      <c r="C6324">
        <v>111895</v>
      </c>
      <c r="D6324">
        <v>111395</v>
      </c>
      <c r="E6324">
        <v>111700</v>
      </c>
    </row>
    <row r="6325" spans="1:5" x14ac:dyDescent="0.25">
      <c r="A6325" s="2">
        <v>44827.458333333336</v>
      </c>
      <c r="B6325">
        <v>112085</v>
      </c>
      <c r="C6325">
        <v>112260</v>
      </c>
      <c r="D6325">
        <v>111510</v>
      </c>
      <c r="E6325">
        <v>111680</v>
      </c>
    </row>
    <row r="6326" spans="1:5" x14ac:dyDescent="0.25">
      <c r="A6326" s="2">
        <v>44827.416666666664</v>
      </c>
      <c r="B6326">
        <v>112705</v>
      </c>
      <c r="C6326">
        <v>113135</v>
      </c>
      <c r="D6326">
        <v>112075</v>
      </c>
      <c r="E6326">
        <v>112090</v>
      </c>
    </row>
    <row r="6327" spans="1:5" x14ac:dyDescent="0.25">
      <c r="A6327" s="2">
        <v>44827.375</v>
      </c>
      <c r="B6327">
        <v>113200</v>
      </c>
      <c r="C6327">
        <v>113370</v>
      </c>
      <c r="D6327">
        <v>112610</v>
      </c>
      <c r="E6327">
        <v>112710</v>
      </c>
    </row>
    <row r="6328" spans="1:5" x14ac:dyDescent="0.25">
      <c r="A6328" s="2">
        <v>44826.708333333336</v>
      </c>
      <c r="B6328">
        <v>114935</v>
      </c>
      <c r="C6328">
        <v>114980</v>
      </c>
      <c r="D6328">
        <v>114670</v>
      </c>
      <c r="E6328">
        <v>114670</v>
      </c>
    </row>
    <row r="6329" spans="1:5" x14ac:dyDescent="0.25">
      <c r="A6329" s="2">
        <v>44826.666666666664</v>
      </c>
      <c r="B6329">
        <v>114240</v>
      </c>
      <c r="C6329">
        <v>115210</v>
      </c>
      <c r="D6329">
        <v>114240</v>
      </c>
      <c r="E6329">
        <v>114935</v>
      </c>
    </row>
    <row r="6330" spans="1:5" x14ac:dyDescent="0.25">
      <c r="A6330" s="2">
        <v>44826.625</v>
      </c>
      <c r="B6330">
        <v>114075</v>
      </c>
      <c r="C6330">
        <v>114285</v>
      </c>
      <c r="D6330">
        <v>113565</v>
      </c>
      <c r="E6330">
        <v>114245</v>
      </c>
    </row>
    <row r="6331" spans="1:5" x14ac:dyDescent="0.25">
      <c r="A6331" s="2">
        <v>44826.583333333336</v>
      </c>
      <c r="B6331">
        <v>113100</v>
      </c>
      <c r="C6331">
        <v>114210</v>
      </c>
      <c r="D6331">
        <v>112920</v>
      </c>
      <c r="E6331">
        <v>114070</v>
      </c>
    </row>
    <row r="6332" spans="1:5" x14ac:dyDescent="0.25">
      <c r="A6332" s="2">
        <v>44826.541666666664</v>
      </c>
      <c r="B6332">
        <v>112660</v>
      </c>
      <c r="C6332">
        <v>113215</v>
      </c>
      <c r="D6332">
        <v>112575</v>
      </c>
      <c r="E6332">
        <v>113095</v>
      </c>
    </row>
    <row r="6333" spans="1:5" x14ac:dyDescent="0.25">
      <c r="A6333" s="2">
        <v>44826.5</v>
      </c>
      <c r="B6333">
        <v>112915</v>
      </c>
      <c r="C6333">
        <v>113075</v>
      </c>
      <c r="D6333">
        <v>112515</v>
      </c>
      <c r="E6333">
        <v>112655</v>
      </c>
    </row>
    <row r="6334" spans="1:5" x14ac:dyDescent="0.25">
      <c r="A6334" s="2">
        <v>44826.458333333336</v>
      </c>
      <c r="B6334">
        <v>113165</v>
      </c>
      <c r="C6334">
        <v>113405</v>
      </c>
      <c r="D6334">
        <v>112750</v>
      </c>
      <c r="E6334">
        <v>112915</v>
      </c>
    </row>
    <row r="6335" spans="1:5" x14ac:dyDescent="0.25">
      <c r="A6335" s="2">
        <v>44826.416666666664</v>
      </c>
      <c r="B6335">
        <v>114080</v>
      </c>
      <c r="C6335">
        <v>114435</v>
      </c>
      <c r="D6335">
        <v>113090</v>
      </c>
      <c r="E6335">
        <v>113165</v>
      </c>
    </row>
    <row r="6336" spans="1:5" x14ac:dyDescent="0.25">
      <c r="A6336" s="2">
        <v>44826.375</v>
      </c>
      <c r="B6336">
        <v>113480</v>
      </c>
      <c r="C6336">
        <v>114135</v>
      </c>
      <c r="D6336">
        <v>113265</v>
      </c>
      <c r="E6336">
        <v>114080</v>
      </c>
    </row>
    <row r="6337" spans="1:5" x14ac:dyDescent="0.25">
      <c r="A6337" s="2">
        <v>44825.708333333336</v>
      </c>
      <c r="B6337">
        <v>112725</v>
      </c>
      <c r="C6337">
        <v>112815</v>
      </c>
      <c r="D6337">
        <v>112575</v>
      </c>
      <c r="E6337">
        <v>112600</v>
      </c>
    </row>
    <row r="6338" spans="1:5" x14ac:dyDescent="0.25">
      <c r="A6338" s="2">
        <v>44825.666666666664</v>
      </c>
      <c r="B6338">
        <v>113720</v>
      </c>
      <c r="C6338">
        <v>113795</v>
      </c>
      <c r="D6338">
        <v>112510</v>
      </c>
      <c r="E6338">
        <v>112725</v>
      </c>
    </row>
    <row r="6339" spans="1:5" x14ac:dyDescent="0.25">
      <c r="A6339" s="2">
        <v>44825.625</v>
      </c>
      <c r="B6339">
        <v>112540</v>
      </c>
      <c r="C6339">
        <v>114180</v>
      </c>
      <c r="D6339">
        <v>112035</v>
      </c>
      <c r="E6339">
        <v>113720</v>
      </c>
    </row>
    <row r="6340" spans="1:5" x14ac:dyDescent="0.25">
      <c r="A6340" s="2">
        <v>44825.583333333336</v>
      </c>
      <c r="B6340">
        <v>113100</v>
      </c>
      <c r="C6340">
        <v>113375</v>
      </c>
      <c r="D6340">
        <v>112600</v>
      </c>
      <c r="E6340">
        <v>112600</v>
      </c>
    </row>
    <row r="6341" spans="1:5" x14ac:dyDescent="0.25">
      <c r="A6341" s="2">
        <v>44825.541666666664</v>
      </c>
      <c r="B6341">
        <v>112875</v>
      </c>
      <c r="C6341">
        <v>113200</v>
      </c>
      <c r="D6341">
        <v>112715</v>
      </c>
      <c r="E6341">
        <v>113095</v>
      </c>
    </row>
    <row r="6342" spans="1:5" x14ac:dyDescent="0.25">
      <c r="A6342" s="2">
        <v>44825.5</v>
      </c>
      <c r="B6342">
        <v>112515</v>
      </c>
      <c r="C6342">
        <v>112935</v>
      </c>
      <c r="D6342">
        <v>112365</v>
      </c>
      <c r="E6342">
        <v>112875</v>
      </c>
    </row>
    <row r="6343" spans="1:5" x14ac:dyDescent="0.25">
      <c r="A6343" s="2">
        <v>44825.458333333336</v>
      </c>
      <c r="B6343">
        <v>112825</v>
      </c>
      <c r="C6343">
        <v>113165</v>
      </c>
      <c r="D6343">
        <v>112450</v>
      </c>
      <c r="E6343">
        <v>112515</v>
      </c>
    </row>
    <row r="6344" spans="1:5" x14ac:dyDescent="0.25">
      <c r="A6344" s="2">
        <v>44825.416666666664</v>
      </c>
      <c r="B6344">
        <v>113345</v>
      </c>
      <c r="C6344">
        <v>113920</v>
      </c>
      <c r="D6344">
        <v>112800</v>
      </c>
      <c r="E6344">
        <v>112820</v>
      </c>
    </row>
    <row r="6345" spans="1:5" x14ac:dyDescent="0.25">
      <c r="A6345" s="2">
        <v>44825.375</v>
      </c>
      <c r="B6345">
        <v>113600</v>
      </c>
      <c r="C6345">
        <v>113670</v>
      </c>
      <c r="D6345">
        <v>112960</v>
      </c>
      <c r="E6345">
        <v>113350</v>
      </c>
    </row>
    <row r="6346" spans="1:5" x14ac:dyDescent="0.25">
      <c r="A6346" s="2">
        <v>44824.708333333336</v>
      </c>
      <c r="B6346">
        <v>113365</v>
      </c>
      <c r="C6346">
        <v>113670</v>
      </c>
      <c r="D6346">
        <v>113210</v>
      </c>
      <c r="E6346">
        <v>113410</v>
      </c>
    </row>
    <row r="6347" spans="1:5" x14ac:dyDescent="0.25">
      <c r="A6347" s="2">
        <v>44824.666666666664</v>
      </c>
      <c r="B6347">
        <v>112900</v>
      </c>
      <c r="C6347">
        <v>113445</v>
      </c>
      <c r="D6347">
        <v>112800</v>
      </c>
      <c r="E6347">
        <v>113365</v>
      </c>
    </row>
    <row r="6348" spans="1:5" x14ac:dyDescent="0.25">
      <c r="A6348" s="2">
        <v>44824.625</v>
      </c>
      <c r="B6348">
        <v>112635</v>
      </c>
      <c r="C6348">
        <v>112995</v>
      </c>
      <c r="D6348">
        <v>112500</v>
      </c>
      <c r="E6348">
        <v>112900</v>
      </c>
    </row>
    <row r="6349" spans="1:5" x14ac:dyDescent="0.25">
      <c r="A6349" s="2">
        <v>44824.583333333336</v>
      </c>
      <c r="B6349">
        <v>112835</v>
      </c>
      <c r="C6349">
        <v>113085</v>
      </c>
      <c r="D6349">
        <v>112565</v>
      </c>
      <c r="E6349">
        <v>112635</v>
      </c>
    </row>
    <row r="6350" spans="1:5" x14ac:dyDescent="0.25">
      <c r="A6350" s="2">
        <v>44824.541666666664</v>
      </c>
      <c r="B6350">
        <v>113285</v>
      </c>
      <c r="C6350">
        <v>113405</v>
      </c>
      <c r="D6350">
        <v>112735</v>
      </c>
      <c r="E6350">
        <v>112835</v>
      </c>
    </row>
    <row r="6351" spans="1:5" x14ac:dyDescent="0.25">
      <c r="A6351" s="2">
        <v>44824.5</v>
      </c>
      <c r="B6351">
        <v>112855</v>
      </c>
      <c r="C6351">
        <v>113420</v>
      </c>
      <c r="D6351">
        <v>112655</v>
      </c>
      <c r="E6351">
        <v>113285</v>
      </c>
    </row>
    <row r="6352" spans="1:5" x14ac:dyDescent="0.25">
      <c r="A6352" s="2">
        <v>44824.458333333336</v>
      </c>
      <c r="B6352">
        <v>112620</v>
      </c>
      <c r="C6352">
        <v>113200</v>
      </c>
      <c r="D6352">
        <v>112510</v>
      </c>
      <c r="E6352">
        <v>112855</v>
      </c>
    </row>
    <row r="6353" spans="1:5" x14ac:dyDescent="0.25">
      <c r="A6353" s="2">
        <v>44824.416666666664</v>
      </c>
      <c r="B6353">
        <v>112520</v>
      </c>
      <c r="C6353">
        <v>113435</v>
      </c>
      <c r="D6353">
        <v>112165</v>
      </c>
      <c r="E6353">
        <v>112625</v>
      </c>
    </row>
    <row r="6354" spans="1:5" x14ac:dyDescent="0.25">
      <c r="A6354" s="2">
        <v>44824.375</v>
      </c>
      <c r="B6354">
        <v>112900</v>
      </c>
      <c r="C6354">
        <v>113055</v>
      </c>
      <c r="D6354">
        <v>112255</v>
      </c>
      <c r="E6354">
        <v>112520</v>
      </c>
    </row>
    <row r="6355" spans="1:5" x14ac:dyDescent="0.25">
      <c r="A6355" s="2">
        <v>44823.708333333336</v>
      </c>
      <c r="B6355">
        <v>112780</v>
      </c>
      <c r="C6355">
        <v>113500</v>
      </c>
      <c r="D6355">
        <v>112765</v>
      </c>
      <c r="E6355">
        <v>113460</v>
      </c>
    </row>
    <row r="6356" spans="1:5" x14ac:dyDescent="0.25">
      <c r="A6356" s="2">
        <v>44823.666666666664</v>
      </c>
      <c r="B6356">
        <v>112290</v>
      </c>
      <c r="C6356">
        <v>112965</v>
      </c>
      <c r="D6356">
        <v>112285</v>
      </c>
      <c r="E6356">
        <v>112780</v>
      </c>
    </row>
    <row r="6357" spans="1:5" x14ac:dyDescent="0.25">
      <c r="A6357" s="2">
        <v>44823.625</v>
      </c>
      <c r="B6357">
        <v>112250</v>
      </c>
      <c r="C6357">
        <v>112305</v>
      </c>
      <c r="D6357">
        <v>112130</v>
      </c>
      <c r="E6357">
        <v>112285</v>
      </c>
    </row>
    <row r="6358" spans="1:5" x14ac:dyDescent="0.25">
      <c r="A6358" s="2">
        <v>44823.583333333336</v>
      </c>
      <c r="B6358">
        <v>112295</v>
      </c>
      <c r="C6358">
        <v>112495</v>
      </c>
      <c r="D6358">
        <v>112205</v>
      </c>
      <c r="E6358">
        <v>112250</v>
      </c>
    </row>
    <row r="6359" spans="1:5" x14ac:dyDescent="0.25">
      <c r="A6359" s="2">
        <v>44823.541666666664</v>
      </c>
      <c r="B6359">
        <v>111815</v>
      </c>
      <c r="C6359">
        <v>112335</v>
      </c>
      <c r="D6359">
        <v>111665</v>
      </c>
      <c r="E6359">
        <v>112295</v>
      </c>
    </row>
    <row r="6360" spans="1:5" x14ac:dyDescent="0.25">
      <c r="A6360" s="2">
        <v>44823.5</v>
      </c>
      <c r="B6360">
        <v>111135</v>
      </c>
      <c r="C6360">
        <v>111975</v>
      </c>
      <c r="D6360">
        <v>111110</v>
      </c>
      <c r="E6360">
        <v>111815</v>
      </c>
    </row>
    <row r="6361" spans="1:5" x14ac:dyDescent="0.25">
      <c r="A6361" s="2">
        <v>44823.458333333336</v>
      </c>
      <c r="B6361">
        <v>110085</v>
      </c>
      <c r="C6361">
        <v>111220</v>
      </c>
      <c r="D6361">
        <v>109870</v>
      </c>
      <c r="E6361">
        <v>111135</v>
      </c>
    </row>
    <row r="6362" spans="1:5" x14ac:dyDescent="0.25">
      <c r="A6362" s="2">
        <v>44823.416666666664</v>
      </c>
      <c r="B6362">
        <v>109360</v>
      </c>
      <c r="C6362">
        <v>110250</v>
      </c>
      <c r="D6362">
        <v>109165</v>
      </c>
      <c r="E6362">
        <v>110080</v>
      </c>
    </row>
    <row r="6363" spans="1:5" x14ac:dyDescent="0.25">
      <c r="A6363" s="2">
        <v>44823.375</v>
      </c>
      <c r="B6363">
        <v>109165</v>
      </c>
      <c r="C6363">
        <v>109455</v>
      </c>
      <c r="D6363">
        <v>108980</v>
      </c>
      <c r="E6363">
        <v>109360</v>
      </c>
    </row>
    <row r="6364" spans="1:5" x14ac:dyDescent="0.25">
      <c r="A6364" s="2">
        <v>44820.708333333336</v>
      </c>
      <c r="B6364">
        <v>110145</v>
      </c>
      <c r="C6364">
        <v>110415</v>
      </c>
      <c r="D6364">
        <v>110075</v>
      </c>
      <c r="E6364">
        <v>110400</v>
      </c>
    </row>
    <row r="6365" spans="1:5" x14ac:dyDescent="0.25">
      <c r="A6365" s="2">
        <v>44820.666666666664</v>
      </c>
      <c r="B6365">
        <v>110085</v>
      </c>
      <c r="C6365">
        <v>110460</v>
      </c>
      <c r="D6365">
        <v>109745</v>
      </c>
      <c r="E6365">
        <v>110145</v>
      </c>
    </row>
    <row r="6366" spans="1:5" x14ac:dyDescent="0.25">
      <c r="A6366" s="2">
        <v>44820.625</v>
      </c>
      <c r="B6366">
        <v>109650</v>
      </c>
      <c r="C6366">
        <v>110215</v>
      </c>
      <c r="D6366">
        <v>109605</v>
      </c>
      <c r="E6366">
        <v>110080</v>
      </c>
    </row>
    <row r="6367" spans="1:5" x14ac:dyDescent="0.25">
      <c r="A6367" s="2">
        <v>44820.583333333336</v>
      </c>
      <c r="B6367">
        <v>109815</v>
      </c>
      <c r="C6367">
        <v>109905</v>
      </c>
      <c r="D6367">
        <v>109515</v>
      </c>
      <c r="E6367">
        <v>109655</v>
      </c>
    </row>
    <row r="6368" spans="1:5" x14ac:dyDescent="0.25">
      <c r="A6368" s="2">
        <v>44820.541666666664</v>
      </c>
      <c r="B6368">
        <v>109890</v>
      </c>
      <c r="C6368">
        <v>110015</v>
      </c>
      <c r="D6368">
        <v>109445</v>
      </c>
      <c r="E6368">
        <v>109810</v>
      </c>
    </row>
    <row r="6369" spans="1:5" x14ac:dyDescent="0.25">
      <c r="A6369" s="2">
        <v>44820.5</v>
      </c>
      <c r="B6369">
        <v>109870</v>
      </c>
      <c r="C6369">
        <v>110185</v>
      </c>
      <c r="D6369">
        <v>109620</v>
      </c>
      <c r="E6369">
        <v>109895</v>
      </c>
    </row>
    <row r="6370" spans="1:5" x14ac:dyDescent="0.25">
      <c r="A6370" s="2">
        <v>44820.458333333336</v>
      </c>
      <c r="B6370">
        <v>109530</v>
      </c>
      <c r="C6370">
        <v>110415</v>
      </c>
      <c r="D6370">
        <v>109520</v>
      </c>
      <c r="E6370">
        <v>109870</v>
      </c>
    </row>
    <row r="6371" spans="1:5" x14ac:dyDescent="0.25">
      <c r="A6371" s="2">
        <v>44820.416666666664</v>
      </c>
      <c r="B6371">
        <v>109910</v>
      </c>
      <c r="C6371">
        <v>110020</v>
      </c>
      <c r="D6371">
        <v>109420</v>
      </c>
      <c r="E6371">
        <v>109525</v>
      </c>
    </row>
    <row r="6372" spans="1:5" x14ac:dyDescent="0.25">
      <c r="A6372" s="2">
        <v>44820.375</v>
      </c>
      <c r="B6372">
        <v>110110</v>
      </c>
      <c r="C6372">
        <v>110395</v>
      </c>
      <c r="D6372">
        <v>109825</v>
      </c>
      <c r="E6372">
        <v>109910</v>
      </c>
    </row>
    <row r="6373" spans="1:5" x14ac:dyDescent="0.25">
      <c r="A6373" s="2">
        <v>44819.708333333336</v>
      </c>
      <c r="B6373">
        <v>110905</v>
      </c>
      <c r="C6373">
        <v>110985</v>
      </c>
      <c r="D6373">
        <v>110550</v>
      </c>
      <c r="E6373">
        <v>110610</v>
      </c>
    </row>
    <row r="6374" spans="1:5" x14ac:dyDescent="0.25">
      <c r="A6374" s="2">
        <v>44819.666666666664</v>
      </c>
      <c r="B6374">
        <v>110935</v>
      </c>
      <c r="C6374">
        <v>111065</v>
      </c>
      <c r="D6374">
        <v>110605</v>
      </c>
      <c r="E6374">
        <v>110905</v>
      </c>
    </row>
    <row r="6375" spans="1:5" x14ac:dyDescent="0.25">
      <c r="A6375" s="2">
        <v>44819.625</v>
      </c>
      <c r="B6375">
        <v>111010</v>
      </c>
      <c r="C6375">
        <v>111100</v>
      </c>
      <c r="D6375">
        <v>110775</v>
      </c>
      <c r="E6375">
        <v>110930</v>
      </c>
    </row>
    <row r="6376" spans="1:5" x14ac:dyDescent="0.25">
      <c r="A6376" s="2">
        <v>44819.583333333336</v>
      </c>
      <c r="B6376">
        <v>110755</v>
      </c>
      <c r="C6376">
        <v>111255</v>
      </c>
      <c r="D6376">
        <v>110755</v>
      </c>
      <c r="E6376">
        <v>111005</v>
      </c>
    </row>
    <row r="6377" spans="1:5" x14ac:dyDescent="0.25">
      <c r="A6377" s="2">
        <v>44819.541666666664</v>
      </c>
      <c r="B6377">
        <v>110785</v>
      </c>
      <c r="C6377">
        <v>110850</v>
      </c>
      <c r="D6377">
        <v>110435</v>
      </c>
      <c r="E6377">
        <v>110760</v>
      </c>
    </row>
    <row r="6378" spans="1:5" x14ac:dyDescent="0.25">
      <c r="A6378" s="2">
        <v>44819.5</v>
      </c>
      <c r="B6378">
        <v>110465</v>
      </c>
      <c r="C6378">
        <v>111070</v>
      </c>
      <c r="D6378">
        <v>110430</v>
      </c>
      <c r="E6378">
        <v>110785</v>
      </c>
    </row>
    <row r="6379" spans="1:5" x14ac:dyDescent="0.25">
      <c r="A6379" s="2">
        <v>44819.458333333336</v>
      </c>
      <c r="B6379">
        <v>111960</v>
      </c>
      <c r="C6379">
        <v>112050</v>
      </c>
      <c r="D6379">
        <v>110430</v>
      </c>
      <c r="E6379">
        <v>110460</v>
      </c>
    </row>
    <row r="6380" spans="1:5" x14ac:dyDescent="0.25">
      <c r="A6380" s="2">
        <v>44819.416666666664</v>
      </c>
      <c r="B6380">
        <v>111340</v>
      </c>
      <c r="C6380">
        <v>112150</v>
      </c>
      <c r="D6380">
        <v>110985</v>
      </c>
      <c r="E6380">
        <v>111955</v>
      </c>
    </row>
    <row r="6381" spans="1:5" x14ac:dyDescent="0.25">
      <c r="A6381" s="2">
        <v>44819.375</v>
      </c>
      <c r="B6381">
        <v>111460</v>
      </c>
      <c r="C6381">
        <v>111765</v>
      </c>
      <c r="D6381">
        <v>111135</v>
      </c>
      <c r="E6381">
        <v>111340</v>
      </c>
    </row>
    <row r="6382" spans="1:5" x14ac:dyDescent="0.25">
      <c r="A6382" s="2">
        <v>44818.708333333336</v>
      </c>
      <c r="B6382">
        <v>111625</v>
      </c>
      <c r="C6382">
        <v>111915</v>
      </c>
      <c r="D6382">
        <v>111590</v>
      </c>
      <c r="E6382">
        <v>111860</v>
      </c>
    </row>
    <row r="6383" spans="1:5" x14ac:dyDescent="0.25">
      <c r="A6383" s="2">
        <v>44818.666666666664</v>
      </c>
      <c r="B6383">
        <v>111495</v>
      </c>
      <c r="C6383">
        <v>111680</v>
      </c>
      <c r="D6383">
        <v>111170</v>
      </c>
      <c r="E6383">
        <v>111625</v>
      </c>
    </row>
    <row r="6384" spans="1:5" x14ac:dyDescent="0.25">
      <c r="A6384" s="2">
        <v>44818.625</v>
      </c>
      <c r="B6384">
        <v>111445</v>
      </c>
      <c r="C6384">
        <v>111805</v>
      </c>
      <c r="D6384">
        <v>111310</v>
      </c>
      <c r="E6384">
        <v>111495</v>
      </c>
    </row>
    <row r="6385" spans="1:5" x14ac:dyDescent="0.25">
      <c r="A6385" s="2">
        <v>44818.583333333336</v>
      </c>
      <c r="B6385">
        <v>111900</v>
      </c>
      <c r="C6385">
        <v>111995</v>
      </c>
      <c r="D6385">
        <v>111275</v>
      </c>
      <c r="E6385">
        <v>111445</v>
      </c>
    </row>
    <row r="6386" spans="1:5" x14ac:dyDescent="0.25">
      <c r="A6386" s="2">
        <v>44818.541666666664</v>
      </c>
      <c r="B6386">
        <v>111865</v>
      </c>
      <c r="C6386">
        <v>112070</v>
      </c>
      <c r="D6386">
        <v>111740</v>
      </c>
      <c r="E6386">
        <v>111900</v>
      </c>
    </row>
    <row r="6387" spans="1:5" x14ac:dyDescent="0.25">
      <c r="A6387" s="2">
        <v>44818.5</v>
      </c>
      <c r="B6387">
        <v>112095</v>
      </c>
      <c r="C6387">
        <v>112130</v>
      </c>
      <c r="D6387">
        <v>111690</v>
      </c>
      <c r="E6387">
        <v>111865</v>
      </c>
    </row>
    <row r="6388" spans="1:5" x14ac:dyDescent="0.25">
      <c r="A6388" s="2">
        <v>44818.458333333336</v>
      </c>
      <c r="B6388">
        <v>112295</v>
      </c>
      <c r="C6388">
        <v>112360</v>
      </c>
      <c r="D6388">
        <v>111530</v>
      </c>
      <c r="E6388">
        <v>112100</v>
      </c>
    </row>
    <row r="6389" spans="1:5" x14ac:dyDescent="0.25">
      <c r="A6389" s="2">
        <v>44818.416666666664</v>
      </c>
      <c r="B6389">
        <v>111695</v>
      </c>
      <c r="C6389">
        <v>112550</v>
      </c>
      <c r="D6389">
        <v>111075</v>
      </c>
      <c r="E6389">
        <v>112290</v>
      </c>
    </row>
    <row r="6390" spans="1:5" x14ac:dyDescent="0.25">
      <c r="A6390" s="2">
        <v>44818.375</v>
      </c>
      <c r="B6390">
        <v>111620</v>
      </c>
      <c r="C6390">
        <v>112200</v>
      </c>
      <c r="D6390">
        <v>111420</v>
      </c>
      <c r="E6390">
        <v>111695</v>
      </c>
    </row>
    <row r="6391" spans="1:5" x14ac:dyDescent="0.25">
      <c r="A6391" s="2">
        <v>44817.708333333336</v>
      </c>
      <c r="B6391">
        <v>111800</v>
      </c>
      <c r="C6391">
        <v>111935</v>
      </c>
      <c r="D6391">
        <v>111720</v>
      </c>
      <c r="E6391">
        <v>111770</v>
      </c>
    </row>
    <row r="6392" spans="1:5" x14ac:dyDescent="0.25">
      <c r="A6392" s="2">
        <v>44817.666666666664</v>
      </c>
      <c r="B6392">
        <v>112000</v>
      </c>
      <c r="C6392">
        <v>112110</v>
      </c>
      <c r="D6392">
        <v>111540</v>
      </c>
      <c r="E6392">
        <v>111800</v>
      </c>
    </row>
    <row r="6393" spans="1:5" x14ac:dyDescent="0.25">
      <c r="A6393" s="2">
        <v>44817.625</v>
      </c>
      <c r="B6393">
        <v>112560</v>
      </c>
      <c r="C6393">
        <v>112570</v>
      </c>
      <c r="D6393">
        <v>111840</v>
      </c>
      <c r="E6393">
        <v>112000</v>
      </c>
    </row>
    <row r="6394" spans="1:5" x14ac:dyDescent="0.25">
      <c r="A6394" s="2">
        <v>44817.583333333336</v>
      </c>
      <c r="B6394">
        <v>112570</v>
      </c>
      <c r="C6394">
        <v>112770</v>
      </c>
      <c r="D6394">
        <v>112440</v>
      </c>
      <c r="E6394">
        <v>112555</v>
      </c>
    </row>
    <row r="6395" spans="1:5" x14ac:dyDescent="0.25">
      <c r="A6395" s="2">
        <v>44817.541666666664</v>
      </c>
      <c r="B6395">
        <v>112580</v>
      </c>
      <c r="C6395">
        <v>112725</v>
      </c>
      <c r="D6395">
        <v>112175</v>
      </c>
      <c r="E6395">
        <v>112570</v>
      </c>
    </row>
    <row r="6396" spans="1:5" x14ac:dyDescent="0.25">
      <c r="A6396" s="2">
        <v>44817.5</v>
      </c>
      <c r="B6396">
        <v>113000</v>
      </c>
      <c r="C6396">
        <v>113155</v>
      </c>
      <c r="D6396">
        <v>112540</v>
      </c>
      <c r="E6396">
        <v>112585</v>
      </c>
    </row>
    <row r="6397" spans="1:5" x14ac:dyDescent="0.25">
      <c r="A6397" s="2">
        <v>44817.458333333336</v>
      </c>
      <c r="B6397">
        <v>113420</v>
      </c>
      <c r="C6397">
        <v>113915</v>
      </c>
      <c r="D6397">
        <v>112960</v>
      </c>
      <c r="E6397">
        <v>112995</v>
      </c>
    </row>
    <row r="6398" spans="1:5" x14ac:dyDescent="0.25">
      <c r="A6398" s="2">
        <v>44817.416666666664</v>
      </c>
      <c r="B6398">
        <v>112795</v>
      </c>
      <c r="C6398">
        <v>113885</v>
      </c>
      <c r="D6398">
        <v>112590</v>
      </c>
      <c r="E6398">
        <v>113415</v>
      </c>
    </row>
    <row r="6399" spans="1:5" x14ac:dyDescent="0.25">
      <c r="A6399" s="2">
        <v>44817.375</v>
      </c>
      <c r="B6399">
        <v>115150</v>
      </c>
      <c r="C6399">
        <v>115365</v>
      </c>
      <c r="D6399">
        <v>112670</v>
      </c>
      <c r="E6399">
        <v>112795</v>
      </c>
    </row>
    <row r="6400" spans="1:5" x14ac:dyDescent="0.25">
      <c r="A6400" s="2">
        <v>44816.708333333336</v>
      </c>
      <c r="B6400">
        <v>114670</v>
      </c>
      <c r="C6400">
        <v>114760</v>
      </c>
      <c r="D6400">
        <v>114600</v>
      </c>
      <c r="E6400">
        <v>114600</v>
      </c>
    </row>
    <row r="6401" spans="1:5" x14ac:dyDescent="0.25">
      <c r="A6401" s="2">
        <v>44816.666666666664</v>
      </c>
      <c r="B6401">
        <v>114880</v>
      </c>
      <c r="C6401">
        <v>114890</v>
      </c>
      <c r="D6401">
        <v>114570</v>
      </c>
      <c r="E6401">
        <v>114670</v>
      </c>
    </row>
    <row r="6402" spans="1:5" x14ac:dyDescent="0.25">
      <c r="A6402" s="2">
        <v>44816.625</v>
      </c>
      <c r="B6402">
        <v>114820</v>
      </c>
      <c r="C6402">
        <v>114900</v>
      </c>
      <c r="D6402">
        <v>114615</v>
      </c>
      <c r="E6402">
        <v>114880</v>
      </c>
    </row>
    <row r="6403" spans="1:5" x14ac:dyDescent="0.25">
      <c r="A6403" s="2">
        <v>44816.583333333336</v>
      </c>
      <c r="B6403">
        <v>114660</v>
      </c>
      <c r="C6403">
        <v>114825</v>
      </c>
      <c r="D6403">
        <v>114460</v>
      </c>
      <c r="E6403">
        <v>114820</v>
      </c>
    </row>
    <row r="6404" spans="1:5" x14ac:dyDescent="0.25">
      <c r="A6404" s="2">
        <v>44816.541666666664</v>
      </c>
      <c r="B6404">
        <v>114815</v>
      </c>
      <c r="C6404">
        <v>114965</v>
      </c>
      <c r="D6404">
        <v>114435</v>
      </c>
      <c r="E6404">
        <v>114660</v>
      </c>
    </row>
    <row r="6405" spans="1:5" x14ac:dyDescent="0.25">
      <c r="A6405" s="2">
        <v>44816.5</v>
      </c>
      <c r="B6405">
        <v>114765</v>
      </c>
      <c r="C6405">
        <v>115000</v>
      </c>
      <c r="D6405">
        <v>114490</v>
      </c>
      <c r="E6405">
        <v>114815</v>
      </c>
    </row>
    <row r="6406" spans="1:5" x14ac:dyDescent="0.25">
      <c r="A6406" s="2">
        <v>44816.458333333336</v>
      </c>
      <c r="B6406">
        <v>115355</v>
      </c>
      <c r="C6406">
        <v>115365</v>
      </c>
      <c r="D6406">
        <v>114715</v>
      </c>
      <c r="E6406">
        <v>114760</v>
      </c>
    </row>
    <row r="6407" spans="1:5" x14ac:dyDescent="0.25">
      <c r="A6407" s="2">
        <v>44816.416666666664</v>
      </c>
      <c r="B6407">
        <v>114415</v>
      </c>
      <c r="C6407">
        <v>115395</v>
      </c>
      <c r="D6407">
        <v>114405</v>
      </c>
      <c r="E6407">
        <v>115350</v>
      </c>
    </row>
    <row r="6408" spans="1:5" x14ac:dyDescent="0.25">
      <c r="A6408" s="2">
        <v>44816.375</v>
      </c>
      <c r="B6408">
        <v>114230</v>
      </c>
      <c r="C6408">
        <v>114560</v>
      </c>
      <c r="D6408">
        <v>113875</v>
      </c>
      <c r="E6408">
        <v>114420</v>
      </c>
    </row>
    <row r="6409" spans="1:5" x14ac:dyDescent="0.25">
      <c r="A6409" s="2">
        <v>44813.708333333336</v>
      </c>
      <c r="B6409">
        <v>113455</v>
      </c>
      <c r="C6409">
        <v>113625</v>
      </c>
      <c r="D6409">
        <v>113440</v>
      </c>
      <c r="E6409">
        <v>113550</v>
      </c>
    </row>
    <row r="6410" spans="1:5" x14ac:dyDescent="0.25">
      <c r="A6410" s="2">
        <v>44813.666666666664</v>
      </c>
      <c r="B6410">
        <v>113535</v>
      </c>
      <c r="C6410">
        <v>113540</v>
      </c>
      <c r="D6410">
        <v>113325</v>
      </c>
      <c r="E6410">
        <v>113455</v>
      </c>
    </row>
    <row r="6411" spans="1:5" x14ac:dyDescent="0.25">
      <c r="A6411" s="2">
        <v>44813.625</v>
      </c>
      <c r="B6411">
        <v>113645</v>
      </c>
      <c r="C6411">
        <v>113690</v>
      </c>
      <c r="D6411">
        <v>113310</v>
      </c>
      <c r="E6411">
        <v>113540</v>
      </c>
    </row>
    <row r="6412" spans="1:5" x14ac:dyDescent="0.25">
      <c r="A6412" s="2">
        <v>44813.583333333336</v>
      </c>
      <c r="B6412">
        <v>113645</v>
      </c>
      <c r="C6412">
        <v>113735</v>
      </c>
      <c r="D6412">
        <v>113460</v>
      </c>
      <c r="E6412">
        <v>113650</v>
      </c>
    </row>
    <row r="6413" spans="1:5" x14ac:dyDescent="0.25">
      <c r="A6413" s="2">
        <v>44813.541666666664</v>
      </c>
      <c r="B6413">
        <v>113555</v>
      </c>
      <c r="C6413">
        <v>113775</v>
      </c>
      <c r="D6413">
        <v>113345</v>
      </c>
      <c r="E6413">
        <v>113645</v>
      </c>
    </row>
    <row r="6414" spans="1:5" x14ac:dyDescent="0.25">
      <c r="A6414" s="2">
        <v>44813.5</v>
      </c>
      <c r="B6414">
        <v>113405</v>
      </c>
      <c r="C6414">
        <v>113610</v>
      </c>
      <c r="D6414">
        <v>113295</v>
      </c>
      <c r="E6414">
        <v>113555</v>
      </c>
    </row>
    <row r="6415" spans="1:5" x14ac:dyDescent="0.25">
      <c r="A6415" s="2">
        <v>44813.458333333336</v>
      </c>
      <c r="B6415">
        <v>112945</v>
      </c>
      <c r="C6415">
        <v>113495</v>
      </c>
      <c r="D6415">
        <v>112910</v>
      </c>
      <c r="E6415">
        <v>113405</v>
      </c>
    </row>
    <row r="6416" spans="1:5" x14ac:dyDescent="0.25">
      <c r="A6416" s="2">
        <v>44813.416666666664</v>
      </c>
      <c r="B6416">
        <v>112330</v>
      </c>
      <c r="C6416">
        <v>113095</v>
      </c>
      <c r="D6416">
        <v>112265</v>
      </c>
      <c r="E6416">
        <v>112940</v>
      </c>
    </row>
    <row r="6417" spans="1:5" x14ac:dyDescent="0.25">
      <c r="A6417" s="2">
        <v>44813.375</v>
      </c>
      <c r="B6417">
        <v>112100</v>
      </c>
      <c r="C6417">
        <v>112495</v>
      </c>
      <c r="D6417">
        <v>111985</v>
      </c>
      <c r="E6417">
        <v>112335</v>
      </c>
    </row>
    <row r="6418" spans="1:5" x14ac:dyDescent="0.25">
      <c r="A6418" s="2">
        <v>44812.708333333336</v>
      </c>
      <c r="B6418">
        <v>111115</v>
      </c>
      <c r="C6418">
        <v>111330</v>
      </c>
      <c r="D6418">
        <v>111010</v>
      </c>
      <c r="E6418">
        <v>111010</v>
      </c>
    </row>
    <row r="6419" spans="1:5" x14ac:dyDescent="0.25">
      <c r="A6419" s="2">
        <v>44812.666666666664</v>
      </c>
      <c r="B6419">
        <v>110950</v>
      </c>
      <c r="C6419">
        <v>111190</v>
      </c>
      <c r="D6419">
        <v>110780</v>
      </c>
      <c r="E6419">
        <v>111110</v>
      </c>
    </row>
    <row r="6420" spans="1:5" x14ac:dyDescent="0.25">
      <c r="A6420" s="2">
        <v>44812.625</v>
      </c>
      <c r="B6420">
        <v>110810</v>
      </c>
      <c r="C6420">
        <v>111530</v>
      </c>
      <c r="D6420">
        <v>110800</v>
      </c>
      <c r="E6420">
        <v>110950</v>
      </c>
    </row>
    <row r="6421" spans="1:5" x14ac:dyDescent="0.25">
      <c r="A6421" s="2">
        <v>44812.583333333336</v>
      </c>
      <c r="B6421">
        <v>110510</v>
      </c>
      <c r="C6421">
        <v>110975</v>
      </c>
      <c r="D6421">
        <v>110395</v>
      </c>
      <c r="E6421">
        <v>110805</v>
      </c>
    </row>
    <row r="6422" spans="1:5" x14ac:dyDescent="0.25">
      <c r="A6422" s="2">
        <v>44812.541666666664</v>
      </c>
      <c r="B6422">
        <v>110815</v>
      </c>
      <c r="C6422">
        <v>110900</v>
      </c>
      <c r="D6422">
        <v>109770</v>
      </c>
      <c r="E6422">
        <v>110515</v>
      </c>
    </row>
    <row r="6423" spans="1:5" x14ac:dyDescent="0.25">
      <c r="A6423" s="2">
        <v>44812.5</v>
      </c>
      <c r="B6423">
        <v>111235</v>
      </c>
      <c r="C6423">
        <v>111400</v>
      </c>
      <c r="D6423">
        <v>110620</v>
      </c>
      <c r="E6423">
        <v>110815</v>
      </c>
    </row>
    <row r="6424" spans="1:5" x14ac:dyDescent="0.25">
      <c r="A6424" s="2">
        <v>44812.458333333336</v>
      </c>
      <c r="B6424">
        <v>111925</v>
      </c>
      <c r="C6424">
        <v>111945</v>
      </c>
      <c r="D6424">
        <v>110980</v>
      </c>
      <c r="E6424">
        <v>111230</v>
      </c>
    </row>
    <row r="6425" spans="1:5" x14ac:dyDescent="0.25">
      <c r="A6425" s="2">
        <v>44812.416666666664</v>
      </c>
      <c r="B6425">
        <v>111470</v>
      </c>
      <c r="C6425">
        <v>112055</v>
      </c>
      <c r="D6425">
        <v>110920</v>
      </c>
      <c r="E6425">
        <v>111925</v>
      </c>
    </row>
    <row r="6426" spans="1:5" x14ac:dyDescent="0.25">
      <c r="A6426" s="2">
        <v>44812.375</v>
      </c>
      <c r="B6426">
        <v>111745</v>
      </c>
      <c r="C6426">
        <v>111995</v>
      </c>
      <c r="D6426">
        <v>111325</v>
      </c>
      <c r="E6426">
        <v>111470</v>
      </c>
    </row>
    <row r="6427" spans="1:5" x14ac:dyDescent="0.25">
      <c r="A6427" s="2">
        <v>44810.708333333336</v>
      </c>
      <c r="B6427">
        <v>111045</v>
      </c>
      <c r="C6427">
        <v>111070</v>
      </c>
      <c r="D6427">
        <v>110605</v>
      </c>
      <c r="E6427">
        <v>110605</v>
      </c>
    </row>
    <row r="6428" spans="1:5" x14ac:dyDescent="0.25">
      <c r="A6428" s="2">
        <v>44810.666666666664</v>
      </c>
      <c r="B6428">
        <v>110755</v>
      </c>
      <c r="C6428">
        <v>111155</v>
      </c>
      <c r="D6428">
        <v>110725</v>
      </c>
      <c r="E6428">
        <v>111045</v>
      </c>
    </row>
    <row r="6429" spans="1:5" x14ac:dyDescent="0.25">
      <c r="A6429" s="2">
        <v>44810.625</v>
      </c>
      <c r="B6429">
        <v>110825</v>
      </c>
      <c r="C6429">
        <v>111200</v>
      </c>
      <c r="D6429">
        <v>110730</v>
      </c>
      <c r="E6429">
        <v>110755</v>
      </c>
    </row>
    <row r="6430" spans="1:5" x14ac:dyDescent="0.25">
      <c r="A6430" s="2">
        <v>44810.583333333336</v>
      </c>
      <c r="B6430">
        <v>111105</v>
      </c>
      <c r="C6430">
        <v>111110</v>
      </c>
      <c r="D6430">
        <v>110580</v>
      </c>
      <c r="E6430">
        <v>110825</v>
      </c>
    </row>
    <row r="6431" spans="1:5" x14ac:dyDescent="0.25">
      <c r="A6431" s="2">
        <v>44810.541666666664</v>
      </c>
      <c r="B6431">
        <v>111180</v>
      </c>
      <c r="C6431">
        <v>111310</v>
      </c>
      <c r="D6431">
        <v>110945</v>
      </c>
      <c r="E6431">
        <v>111110</v>
      </c>
    </row>
    <row r="6432" spans="1:5" x14ac:dyDescent="0.25">
      <c r="A6432" s="2">
        <v>44810.5</v>
      </c>
      <c r="B6432">
        <v>111250</v>
      </c>
      <c r="C6432">
        <v>111395</v>
      </c>
      <c r="D6432">
        <v>110705</v>
      </c>
      <c r="E6432">
        <v>111180</v>
      </c>
    </row>
    <row r="6433" spans="1:5" x14ac:dyDescent="0.25">
      <c r="A6433" s="2">
        <v>44810.458333333336</v>
      </c>
      <c r="B6433">
        <v>111005</v>
      </c>
      <c r="C6433">
        <v>111365</v>
      </c>
      <c r="D6433">
        <v>110660</v>
      </c>
      <c r="E6433">
        <v>111255</v>
      </c>
    </row>
    <row r="6434" spans="1:5" x14ac:dyDescent="0.25">
      <c r="A6434" s="2">
        <v>44810.416666666664</v>
      </c>
      <c r="B6434">
        <v>112460</v>
      </c>
      <c r="C6434">
        <v>112520</v>
      </c>
      <c r="D6434">
        <v>110905</v>
      </c>
      <c r="E6434">
        <v>111010</v>
      </c>
    </row>
    <row r="6435" spans="1:5" x14ac:dyDescent="0.25">
      <c r="A6435" s="2">
        <v>44810.375</v>
      </c>
      <c r="B6435">
        <v>113350</v>
      </c>
      <c r="C6435">
        <v>113375</v>
      </c>
      <c r="D6435">
        <v>112430</v>
      </c>
      <c r="E6435">
        <v>112460</v>
      </c>
    </row>
    <row r="6436" spans="1:5" x14ac:dyDescent="0.25">
      <c r="A6436" s="2">
        <v>44809.708333333336</v>
      </c>
      <c r="B6436">
        <v>113635</v>
      </c>
      <c r="C6436">
        <v>113700</v>
      </c>
      <c r="D6436">
        <v>113515</v>
      </c>
      <c r="E6436">
        <v>113580</v>
      </c>
    </row>
    <row r="6437" spans="1:5" x14ac:dyDescent="0.25">
      <c r="A6437" s="2">
        <v>44809.666666666664</v>
      </c>
      <c r="B6437">
        <v>113480</v>
      </c>
      <c r="C6437">
        <v>113750</v>
      </c>
      <c r="D6437">
        <v>113440</v>
      </c>
      <c r="E6437">
        <v>113640</v>
      </c>
    </row>
    <row r="6438" spans="1:5" x14ac:dyDescent="0.25">
      <c r="A6438" s="2">
        <v>44809.625</v>
      </c>
      <c r="B6438">
        <v>113455</v>
      </c>
      <c r="C6438">
        <v>113635</v>
      </c>
      <c r="D6438">
        <v>113405</v>
      </c>
      <c r="E6438">
        <v>113480</v>
      </c>
    </row>
    <row r="6439" spans="1:5" x14ac:dyDescent="0.25">
      <c r="A6439" s="2">
        <v>44809.583333333336</v>
      </c>
      <c r="B6439">
        <v>113305</v>
      </c>
      <c r="C6439">
        <v>113575</v>
      </c>
      <c r="D6439">
        <v>113295</v>
      </c>
      <c r="E6439">
        <v>113450</v>
      </c>
    </row>
    <row r="6440" spans="1:5" x14ac:dyDescent="0.25">
      <c r="A6440" s="2">
        <v>44809.541666666664</v>
      </c>
      <c r="B6440">
        <v>113380</v>
      </c>
      <c r="C6440">
        <v>113445</v>
      </c>
      <c r="D6440">
        <v>113170</v>
      </c>
      <c r="E6440">
        <v>113305</v>
      </c>
    </row>
    <row r="6441" spans="1:5" x14ac:dyDescent="0.25">
      <c r="A6441" s="2">
        <v>44809.5</v>
      </c>
      <c r="B6441">
        <v>113660</v>
      </c>
      <c r="C6441">
        <v>113690</v>
      </c>
      <c r="D6441">
        <v>113045</v>
      </c>
      <c r="E6441">
        <v>113385</v>
      </c>
    </row>
    <row r="6442" spans="1:5" x14ac:dyDescent="0.25">
      <c r="A6442" s="2">
        <v>44809.458333333336</v>
      </c>
      <c r="B6442">
        <v>113975</v>
      </c>
      <c r="C6442">
        <v>114000</v>
      </c>
      <c r="D6442">
        <v>113415</v>
      </c>
      <c r="E6442">
        <v>113665</v>
      </c>
    </row>
    <row r="6443" spans="1:5" x14ac:dyDescent="0.25">
      <c r="A6443" s="2">
        <v>44809.416666666664</v>
      </c>
      <c r="B6443">
        <v>113120</v>
      </c>
      <c r="C6443">
        <v>114050</v>
      </c>
      <c r="D6443">
        <v>113075</v>
      </c>
      <c r="E6443">
        <v>113975</v>
      </c>
    </row>
    <row r="6444" spans="1:5" x14ac:dyDescent="0.25">
      <c r="A6444" s="2">
        <v>44809.375</v>
      </c>
      <c r="B6444">
        <v>112215</v>
      </c>
      <c r="C6444">
        <v>113125</v>
      </c>
      <c r="D6444">
        <v>112175</v>
      </c>
      <c r="E6444">
        <v>113120</v>
      </c>
    </row>
    <row r="6445" spans="1:5" x14ac:dyDescent="0.25">
      <c r="A6445" s="2">
        <v>44806.708333333336</v>
      </c>
      <c r="B6445">
        <v>112180</v>
      </c>
      <c r="C6445">
        <v>112350</v>
      </c>
      <c r="D6445">
        <v>112130</v>
      </c>
      <c r="E6445">
        <v>112350</v>
      </c>
    </row>
    <row r="6446" spans="1:5" x14ac:dyDescent="0.25">
      <c r="A6446" s="2">
        <v>44806.666666666664</v>
      </c>
      <c r="B6446">
        <v>112565</v>
      </c>
      <c r="C6446">
        <v>112850</v>
      </c>
      <c r="D6446">
        <v>111930</v>
      </c>
      <c r="E6446">
        <v>112175</v>
      </c>
    </row>
    <row r="6447" spans="1:5" x14ac:dyDescent="0.25">
      <c r="A6447" s="2">
        <v>44806.625</v>
      </c>
      <c r="B6447">
        <v>112310</v>
      </c>
      <c r="C6447">
        <v>112935</v>
      </c>
      <c r="D6447">
        <v>112290</v>
      </c>
      <c r="E6447">
        <v>112570</v>
      </c>
    </row>
    <row r="6448" spans="1:5" x14ac:dyDescent="0.25">
      <c r="A6448" s="2">
        <v>44806.583333333336</v>
      </c>
      <c r="B6448">
        <v>112745</v>
      </c>
      <c r="C6448">
        <v>112750</v>
      </c>
      <c r="D6448">
        <v>112135</v>
      </c>
      <c r="E6448">
        <v>112315</v>
      </c>
    </row>
    <row r="6449" spans="1:5" x14ac:dyDescent="0.25">
      <c r="A6449" s="2">
        <v>44806.541666666664</v>
      </c>
      <c r="B6449">
        <v>113675</v>
      </c>
      <c r="C6449">
        <v>113690</v>
      </c>
      <c r="D6449">
        <v>112665</v>
      </c>
      <c r="E6449">
        <v>112745</v>
      </c>
    </row>
    <row r="6450" spans="1:5" x14ac:dyDescent="0.25">
      <c r="A6450" s="2">
        <v>44806.5</v>
      </c>
      <c r="B6450">
        <v>113650</v>
      </c>
      <c r="C6450">
        <v>113735</v>
      </c>
      <c r="D6450">
        <v>113525</v>
      </c>
      <c r="E6450">
        <v>113670</v>
      </c>
    </row>
    <row r="6451" spans="1:5" x14ac:dyDescent="0.25">
      <c r="A6451" s="2">
        <v>44806.458333333336</v>
      </c>
      <c r="B6451">
        <v>112200</v>
      </c>
      <c r="C6451">
        <v>113805</v>
      </c>
      <c r="D6451">
        <v>112090</v>
      </c>
      <c r="E6451">
        <v>113650</v>
      </c>
    </row>
    <row r="6452" spans="1:5" x14ac:dyDescent="0.25">
      <c r="A6452" s="2">
        <v>44806.416666666664</v>
      </c>
      <c r="B6452">
        <v>112725</v>
      </c>
      <c r="C6452">
        <v>112750</v>
      </c>
      <c r="D6452">
        <v>112155</v>
      </c>
      <c r="E6452">
        <v>112195</v>
      </c>
    </row>
    <row r="6453" spans="1:5" x14ac:dyDescent="0.25">
      <c r="A6453" s="2">
        <v>44806.375</v>
      </c>
      <c r="B6453">
        <v>111690</v>
      </c>
      <c r="C6453">
        <v>112770</v>
      </c>
      <c r="D6453">
        <v>111435</v>
      </c>
      <c r="E6453">
        <v>112720</v>
      </c>
    </row>
    <row r="6454" spans="1:5" x14ac:dyDescent="0.25">
      <c r="A6454" s="2">
        <v>44805.708333333336</v>
      </c>
      <c r="B6454">
        <v>111800</v>
      </c>
      <c r="C6454">
        <v>112125</v>
      </c>
      <c r="D6454">
        <v>111755</v>
      </c>
      <c r="E6454">
        <v>111885</v>
      </c>
    </row>
    <row r="6455" spans="1:5" x14ac:dyDescent="0.25">
      <c r="A6455" s="2">
        <v>44805.666666666664</v>
      </c>
      <c r="B6455">
        <v>111455</v>
      </c>
      <c r="C6455">
        <v>111850</v>
      </c>
      <c r="D6455">
        <v>111385</v>
      </c>
      <c r="E6455">
        <v>111795</v>
      </c>
    </row>
    <row r="6456" spans="1:5" x14ac:dyDescent="0.25">
      <c r="A6456" s="2">
        <v>44805.625</v>
      </c>
      <c r="B6456">
        <v>110745</v>
      </c>
      <c r="C6456">
        <v>111585</v>
      </c>
      <c r="D6456">
        <v>110715</v>
      </c>
      <c r="E6456">
        <v>111450</v>
      </c>
    </row>
    <row r="6457" spans="1:5" x14ac:dyDescent="0.25">
      <c r="A6457" s="2">
        <v>44805.583333333336</v>
      </c>
      <c r="B6457">
        <v>110150</v>
      </c>
      <c r="C6457">
        <v>111060</v>
      </c>
      <c r="D6457">
        <v>110070</v>
      </c>
      <c r="E6457">
        <v>110740</v>
      </c>
    </row>
    <row r="6458" spans="1:5" x14ac:dyDescent="0.25">
      <c r="A6458" s="2">
        <v>44805.541666666664</v>
      </c>
      <c r="B6458">
        <v>109765</v>
      </c>
      <c r="C6458">
        <v>110210</v>
      </c>
      <c r="D6458">
        <v>109730</v>
      </c>
      <c r="E6458">
        <v>110150</v>
      </c>
    </row>
    <row r="6459" spans="1:5" x14ac:dyDescent="0.25">
      <c r="A6459" s="2">
        <v>44805.5</v>
      </c>
      <c r="B6459">
        <v>109850</v>
      </c>
      <c r="C6459">
        <v>110375</v>
      </c>
      <c r="D6459">
        <v>109620</v>
      </c>
      <c r="E6459">
        <v>109765</v>
      </c>
    </row>
    <row r="6460" spans="1:5" x14ac:dyDescent="0.25">
      <c r="A6460" s="2">
        <v>44805.458333333336</v>
      </c>
      <c r="B6460">
        <v>110415</v>
      </c>
      <c r="C6460">
        <v>110515</v>
      </c>
      <c r="D6460">
        <v>109800</v>
      </c>
      <c r="E6460">
        <v>109845</v>
      </c>
    </row>
    <row r="6461" spans="1:5" x14ac:dyDescent="0.25">
      <c r="A6461" s="2">
        <v>44805.416666666664</v>
      </c>
      <c r="B6461">
        <v>111270</v>
      </c>
      <c r="C6461">
        <v>111485</v>
      </c>
      <c r="D6461">
        <v>110180</v>
      </c>
      <c r="E6461">
        <v>110415</v>
      </c>
    </row>
    <row r="6462" spans="1:5" x14ac:dyDescent="0.25">
      <c r="A6462" s="2">
        <v>44805.375</v>
      </c>
      <c r="B6462">
        <v>111250</v>
      </c>
      <c r="C6462">
        <v>111505</v>
      </c>
      <c r="D6462">
        <v>110825</v>
      </c>
      <c r="E6462">
        <v>111270</v>
      </c>
    </row>
    <row r="6463" spans="1:5" x14ac:dyDescent="0.25">
      <c r="A6463" s="2">
        <v>44804.708333333336</v>
      </c>
      <c r="B6463">
        <v>111055</v>
      </c>
      <c r="C6463">
        <v>111765</v>
      </c>
      <c r="D6463">
        <v>111040</v>
      </c>
      <c r="E6463">
        <v>111700</v>
      </c>
    </row>
    <row r="6464" spans="1:5" x14ac:dyDescent="0.25">
      <c r="A6464" s="2">
        <v>44804.666666666664</v>
      </c>
      <c r="B6464">
        <v>111775</v>
      </c>
      <c r="C6464">
        <v>111875</v>
      </c>
      <c r="D6464">
        <v>111020</v>
      </c>
      <c r="E6464">
        <v>111055</v>
      </c>
    </row>
    <row r="6465" spans="1:5" x14ac:dyDescent="0.25">
      <c r="A6465" s="2">
        <v>44804.625</v>
      </c>
      <c r="B6465">
        <v>112230</v>
      </c>
      <c r="C6465">
        <v>112375</v>
      </c>
      <c r="D6465">
        <v>111350</v>
      </c>
      <c r="E6465">
        <v>111770</v>
      </c>
    </row>
    <row r="6466" spans="1:5" x14ac:dyDescent="0.25">
      <c r="A6466" s="2">
        <v>44804.583333333336</v>
      </c>
      <c r="B6466">
        <v>112255</v>
      </c>
      <c r="C6466">
        <v>112455</v>
      </c>
      <c r="D6466">
        <v>112025</v>
      </c>
      <c r="E6466">
        <v>112230</v>
      </c>
    </row>
    <row r="6467" spans="1:5" x14ac:dyDescent="0.25">
      <c r="A6467" s="2">
        <v>44804.541666666664</v>
      </c>
      <c r="B6467">
        <v>112575</v>
      </c>
      <c r="C6467">
        <v>112665</v>
      </c>
      <c r="D6467">
        <v>112105</v>
      </c>
      <c r="E6467">
        <v>112250</v>
      </c>
    </row>
    <row r="6468" spans="1:5" x14ac:dyDescent="0.25">
      <c r="A6468" s="2">
        <v>44804.5</v>
      </c>
      <c r="B6468">
        <v>112395</v>
      </c>
      <c r="C6468">
        <v>112725</v>
      </c>
      <c r="D6468">
        <v>112150</v>
      </c>
      <c r="E6468">
        <v>112570</v>
      </c>
    </row>
    <row r="6469" spans="1:5" x14ac:dyDescent="0.25">
      <c r="A6469" s="2">
        <v>44804.458333333336</v>
      </c>
      <c r="B6469">
        <v>112390</v>
      </c>
      <c r="C6469">
        <v>112935</v>
      </c>
      <c r="D6469">
        <v>112175</v>
      </c>
      <c r="E6469">
        <v>112395</v>
      </c>
    </row>
    <row r="6470" spans="1:5" x14ac:dyDescent="0.25">
      <c r="A6470" s="2">
        <v>44804.416666666664</v>
      </c>
      <c r="B6470">
        <v>112380</v>
      </c>
      <c r="C6470">
        <v>112900</v>
      </c>
      <c r="D6470">
        <v>111430</v>
      </c>
      <c r="E6470">
        <v>112390</v>
      </c>
    </row>
    <row r="6471" spans="1:5" x14ac:dyDescent="0.25">
      <c r="A6471" s="2">
        <v>44804.375</v>
      </c>
      <c r="B6471">
        <v>111865</v>
      </c>
      <c r="C6471">
        <v>112565</v>
      </c>
      <c r="D6471">
        <v>111850</v>
      </c>
      <c r="E6471">
        <v>112380</v>
      </c>
    </row>
    <row r="6472" spans="1:5" x14ac:dyDescent="0.25">
      <c r="A6472" s="2">
        <v>44803.708333333336</v>
      </c>
      <c r="B6472">
        <v>111915</v>
      </c>
      <c r="C6472">
        <v>111995</v>
      </c>
      <c r="D6472">
        <v>111685</v>
      </c>
      <c r="E6472">
        <v>111685</v>
      </c>
    </row>
    <row r="6473" spans="1:5" x14ac:dyDescent="0.25">
      <c r="A6473" s="2">
        <v>44803.666666666664</v>
      </c>
      <c r="B6473">
        <v>111955</v>
      </c>
      <c r="C6473">
        <v>112300</v>
      </c>
      <c r="D6473">
        <v>111805</v>
      </c>
      <c r="E6473">
        <v>111915</v>
      </c>
    </row>
    <row r="6474" spans="1:5" x14ac:dyDescent="0.25">
      <c r="A6474" s="2">
        <v>44803.625</v>
      </c>
      <c r="B6474">
        <v>111910</v>
      </c>
      <c r="C6474">
        <v>112140</v>
      </c>
      <c r="D6474">
        <v>111865</v>
      </c>
      <c r="E6474">
        <v>111955</v>
      </c>
    </row>
    <row r="6475" spans="1:5" x14ac:dyDescent="0.25">
      <c r="A6475" s="2">
        <v>44803.583333333336</v>
      </c>
      <c r="B6475">
        <v>112110</v>
      </c>
      <c r="C6475">
        <v>112110</v>
      </c>
      <c r="D6475">
        <v>111660</v>
      </c>
      <c r="E6475">
        <v>111910</v>
      </c>
    </row>
    <row r="6476" spans="1:5" x14ac:dyDescent="0.25">
      <c r="A6476" s="2">
        <v>44803.541666666664</v>
      </c>
      <c r="B6476">
        <v>112550</v>
      </c>
      <c r="C6476">
        <v>112650</v>
      </c>
      <c r="D6476">
        <v>112025</v>
      </c>
      <c r="E6476">
        <v>112105</v>
      </c>
    </row>
    <row r="6477" spans="1:5" x14ac:dyDescent="0.25">
      <c r="A6477" s="2">
        <v>44803.5</v>
      </c>
      <c r="B6477">
        <v>113150</v>
      </c>
      <c r="C6477">
        <v>113215</v>
      </c>
      <c r="D6477">
        <v>112525</v>
      </c>
      <c r="E6477">
        <v>112545</v>
      </c>
    </row>
    <row r="6478" spans="1:5" x14ac:dyDescent="0.25">
      <c r="A6478" s="2">
        <v>44803.458333333336</v>
      </c>
      <c r="B6478">
        <v>113340</v>
      </c>
      <c r="C6478">
        <v>113510</v>
      </c>
      <c r="D6478">
        <v>112720</v>
      </c>
      <c r="E6478">
        <v>113155</v>
      </c>
    </row>
    <row r="6479" spans="1:5" x14ac:dyDescent="0.25">
      <c r="A6479" s="2">
        <v>44803.416666666664</v>
      </c>
      <c r="B6479">
        <v>114100</v>
      </c>
      <c r="C6479">
        <v>114485</v>
      </c>
      <c r="D6479">
        <v>113250</v>
      </c>
      <c r="E6479">
        <v>113340</v>
      </c>
    </row>
    <row r="6480" spans="1:5" x14ac:dyDescent="0.25">
      <c r="A6480" s="2">
        <v>44803.375</v>
      </c>
      <c r="B6480">
        <v>114395</v>
      </c>
      <c r="C6480">
        <v>114540</v>
      </c>
      <c r="D6480">
        <v>114025</v>
      </c>
      <c r="E6480">
        <v>114105</v>
      </c>
    </row>
    <row r="6481" spans="1:5" x14ac:dyDescent="0.25">
      <c r="A6481" s="2">
        <v>44802.708333333336</v>
      </c>
      <c r="B6481">
        <v>113905</v>
      </c>
      <c r="C6481">
        <v>114220</v>
      </c>
      <c r="D6481">
        <v>113890</v>
      </c>
      <c r="E6481">
        <v>114220</v>
      </c>
    </row>
    <row r="6482" spans="1:5" x14ac:dyDescent="0.25">
      <c r="A6482" s="2">
        <v>44802.666666666664</v>
      </c>
      <c r="B6482">
        <v>114585</v>
      </c>
      <c r="C6482">
        <v>114710</v>
      </c>
      <c r="D6482">
        <v>113890</v>
      </c>
      <c r="E6482">
        <v>113905</v>
      </c>
    </row>
    <row r="6483" spans="1:5" x14ac:dyDescent="0.25">
      <c r="A6483" s="2">
        <v>44802.625</v>
      </c>
      <c r="B6483">
        <v>114750</v>
      </c>
      <c r="C6483">
        <v>114780</v>
      </c>
      <c r="D6483">
        <v>114465</v>
      </c>
      <c r="E6483">
        <v>114590</v>
      </c>
    </row>
    <row r="6484" spans="1:5" x14ac:dyDescent="0.25">
      <c r="A6484" s="2">
        <v>44802.583333333336</v>
      </c>
      <c r="B6484">
        <v>114590</v>
      </c>
      <c r="C6484">
        <v>114920</v>
      </c>
      <c r="D6484">
        <v>114590</v>
      </c>
      <c r="E6484">
        <v>114755</v>
      </c>
    </row>
    <row r="6485" spans="1:5" x14ac:dyDescent="0.25">
      <c r="A6485" s="2">
        <v>44802.541666666664</v>
      </c>
      <c r="B6485">
        <v>114535</v>
      </c>
      <c r="C6485">
        <v>114675</v>
      </c>
      <c r="D6485">
        <v>114300</v>
      </c>
      <c r="E6485">
        <v>114590</v>
      </c>
    </row>
    <row r="6486" spans="1:5" x14ac:dyDescent="0.25">
      <c r="A6486" s="2">
        <v>44802.5</v>
      </c>
      <c r="B6486">
        <v>114280</v>
      </c>
      <c r="C6486">
        <v>114575</v>
      </c>
      <c r="D6486">
        <v>114175</v>
      </c>
      <c r="E6486">
        <v>114540</v>
      </c>
    </row>
    <row r="6487" spans="1:5" x14ac:dyDescent="0.25">
      <c r="A6487" s="2">
        <v>44802.458333333336</v>
      </c>
      <c r="B6487">
        <v>113905</v>
      </c>
      <c r="C6487">
        <v>114520</v>
      </c>
      <c r="D6487">
        <v>113870</v>
      </c>
      <c r="E6487">
        <v>114285</v>
      </c>
    </row>
    <row r="6488" spans="1:5" x14ac:dyDescent="0.25">
      <c r="A6488" s="2">
        <v>44802.416666666664</v>
      </c>
      <c r="B6488">
        <v>113445</v>
      </c>
      <c r="C6488">
        <v>114080</v>
      </c>
      <c r="D6488">
        <v>113265</v>
      </c>
      <c r="E6488">
        <v>113905</v>
      </c>
    </row>
    <row r="6489" spans="1:5" x14ac:dyDescent="0.25">
      <c r="A6489" s="2">
        <v>44802.375</v>
      </c>
      <c r="B6489">
        <v>113420</v>
      </c>
      <c r="C6489">
        <v>113485</v>
      </c>
      <c r="D6489">
        <v>113130</v>
      </c>
      <c r="E6489">
        <v>113445</v>
      </c>
    </row>
    <row r="6490" spans="1:5" x14ac:dyDescent="0.25">
      <c r="A6490" s="2">
        <v>44799.708333333336</v>
      </c>
      <c r="B6490">
        <v>114045</v>
      </c>
      <c r="C6490">
        <v>114145</v>
      </c>
      <c r="D6490">
        <v>113810</v>
      </c>
      <c r="E6490">
        <v>114145</v>
      </c>
    </row>
    <row r="6491" spans="1:5" x14ac:dyDescent="0.25">
      <c r="A6491" s="2">
        <v>44799.666666666664</v>
      </c>
      <c r="B6491">
        <v>114015</v>
      </c>
      <c r="C6491">
        <v>114165</v>
      </c>
      <c r="D6491">
        <v>113840</v>
      </c>
      <c r="E6491">
        <v>114045</v>
      </c>
    </row>
    <row r="6492" spans="1:5" x14ac:dyDescent="0.25">
      <c r="A6492" s="2">
        <v>44799.625</v>
      </c>
      <c r="B6492">
        <v>113850</v>
      </c>
      <c r="C6492">
        <v>114030</v>
      </c>
      <c r="D6492">
        <v>113770</v>
      </c>
      <c r="E6492">
        <v>114015</v>
      </c>
    </row>
    <row r="6493" spans="1:5" x14ac:dyDescent="0.25">
      <c r="A6493" s="2">
        <v>44799.583333333336</v>
      </c>
      <c r="B6493">
        <v>114005</v>
      </c>
      <c r="C6493">
        <v>114215</v>
      </c>
      <c r="D6493">
        <v>113720</v>
      </c>
      <c r="E6493">
        <v>113855</v>
      </c>
    </row>
    <row r="6494" spans="1:5" x14ac:dyDescent="0.25">
      <c r="A6494" s="2">
        <v>44799.541666666664</v>
      </c>
      <c r="B6494">
        <v>113885</v>
      </c>
      <c r="C6494">
        <v>114010</v>
      </c>
      <c r="D6494">
        <v>113575</v>
      </c>
      <c r="E6494">
        <v>114005</v>
      </c>
    </row>
    <row r="6495" spans="1:5" x14ac:dyDescent="0.25">
      <c r="A6495" s="2">
        <v>44799.5</v>
      </c>
      <c r="B6495">
        <v>114610</v>
      </c>
      <c r="C6495">
        <v>114635</v>
      </c>
      <c r="D6495">
        <v>113670</v>
      </c>
      <c r="E6495">
        <v>113890</v>
      </c>
    </row>
    <row r="6496" spans="1:5" x14ac:dyDescent="0.25">
      <c r="A6496" s="2">
        <v>44799.458333333336</v>
      </c>
      <c r="B6496">
        <v>115305</v>
      </c>
      <c r="C6496">
        <v>115385</v>
      </c>
      <c r="D6496">
        <v>114230</v>
      </c>
      <c r="E6496">
        <v>114610</v>
      </c>
    </row>
    <row r="6497" spans="1:5" x14ac:dyDescent="0.25">
      <c r="A6497" s="2">
        <v>44799.416666666664</v>
      </c>
      <c r="B6497">
        <v>115525</v>
      </c>
      <c r="C6497">
        <v>115850</v>
      </c>
      <c r="D6497">
        <v>114905</v>
      </c>
      <c r="E6497">
        <v>115305</v>
      </c>
    </row>
    <row r="6498" spans="1:5" x14ac:dyDescent="0.25">
      <c r="A6498" s="2">
        <v>44799.375</v>
      </c>
      <c r="B6498">
        <v>114855</v>
      </c>
      <c r="C6498">
        <v>115690</v>
      </c>
      <c r="D6498">
        <v>114855</v>
      </c>
      <c r="E6498">
        <v>115525</v>
      </c>
    </row>
    <row r="6499" spans="1:5" x14ac:dyDescent="0.25">
      <c r="A6499" s="2">
        <v>44798.708333333336</v>
      </c>
      <c r="B6499">
        <v>115285</v>
      </c>
      <c r="C6499">
        <v>115325</v>
      </c>
      <c r="D6499">
        <v>115100</v>
      </c>
      <c r="E6499">
        <v>115160</v>
      </c>
    </row>
    <row r="6500" spans="1:5" x14ac:dyDescent="0.25">
      <c r="A6500" s="2">
        <v>44798.666666666664</v>
      </c>
      <c r="B6500">
        <v>115075</v>
      </c>
      <c r="C6500">
        <v>115330</v>
      </c>
      <c r="D6500">
        <v>115040</v>
      </c>
      <c r="E6500">
        <v>115285</v>
      </c>
    </row>
    <row r="6501" spans="1:5" x14ac:dyDescent="0.25">
      <c r="A6501" s="2">
        <v>44798.625</v>
      </c>
      <c r="B6501">
        <v>115040</v>
      </c>
      <c r="C6501">
        <v>115095</v>
      </c>
      <c r="D6501">
        <v>114800</v>
      </c>
      <c r="E6501">
        <v>115070</v>
      </c>
    </row>
    <row r="6502" spans="1:5" x14ac:dyDescent="0.25">
      <c r="A6502" s="2">
        <v>44798.583333333336</v>
      </c>
      <c r="B6502">
        <v>115035</v>
      </c>
      <c r="C6502">
        <v>115270</v>
      </c>
      <c r="D6502">
        <v>114995</v>
      </c>
      <c r="E6502">
        <v>115045</v>
      </c>
    </row>
    <row r="6503" spans="1:5" x14ac:dyDescent="0.25">
      <c r="A6503" s="2">
        <v>44798.541666666664</v>
      </c>
      <c r="B6503">
        <v>114810</v>
      </c>
      <c r="C6503">
        <v>115045</v>
      </c>
      <c r="D6503">
        <v>114655</v>
      </c>
      <c r="E6503">
        <v>115040</v>
      </c>
    </row>
    <row r="6504" spans="1:5" x14ac:dyDescent="0.25">
      <c r="A6504" s="2">
        <v>44798.5</v>
      </c>
      <c r="B6504">
        <v>115020</v>
      </c>
      <c r="C6504">
        <v>115025</v>
      </c>
      <c r="D6504">
        <v>114455</v>
      </c>
      <c r="E6504">
        <v>114810</v>
      </c>
    </row>
    <row r="6505" spans="1:5" x14ac:dyDescent="0.25">
      <c r="A6505" s="2">
        <v>44798.458333333336</v>
      </c>
      <c r="B6505">
        <v>115225</v>
      </c>
      <c r="C6505">
        <v>115460</v>
      </c>
      <c r="D6505">
        <v>114805</v>
      </c>
      <c r="E6505">
        <v>115020</v>
      </c>
    </row>
    <row r="6506" spans="1:5" x14ac:dyDescent="0.25">
      <c r="A6506" s="2">
        <v>44798.416666666664</v>
      </c>
      <c r="B6506">
        <v>115305</v>
      </c>
      <c r="C6506">
        <v>115810</v>
      </c>
      <c r="D6506">
        <v>114960</v>
      </c>
      <c r="E6506">
        <v>115225</v>
      </c>
    </row>
    <row r="6507" spans="1:5" x14ac:dyDescent="0.25">
      <c r="A6507" s="2">
        <v>44798.375</v>
      </c>
      <c r="B6507">
        <v>115520</v>
      </c>
      <c r="C6507">
        <v>115565</v>
      </c>
      <c r="D6507">
        <v>115120</v>
      </c>
      <c r="E6507">
        <v>115300</v>
      </c>
    </row>
    <row r="6508" spans="1:5" x14ac:dyDescent="0.25">
      <c r="A6508" s="2">
        <v>44797.708333333336</v>
      </c>
      <c r="B6508">
        <v>114745</v>
      </c>
      <c r="C6508">
        <v>114870</v>
      </c>
      <c r="D6508">
        <v>114630</v>
      </c>
      <c r="E6508">
        <v>114785</v>
      </c>
    </row>
    <row r="6509" spans="1:5" x14ac:dyDescent="0.25">
      <c r="A6509" s="2">
        <v>44797.666666666664</v>
      </c>
      <c r="B6509">
        <v>114640</v>
      </c>
      <c r="C6509">
        <v>115010</v>
      </c>
      <c r="D6509">
        <v>114580</v>
      </c>
      <c r="E6509">
        <v>114750</v>
      </c>
    </row>
    <row r="6510" spans="1:5" x14ac:dyDescent="0.25">
      <c r="A6510" s="2">
        <v>44797.625</v>
      </c>
      <c r="B6510">
        <v>114725</v>
      </c>
      <c r="C6510">
        <v>114860</v>
      </c>
      <c r="D6510">
        <v>114440</v>
      </c>
      <c r="E6510">
        <v>114640</v>
      </c>
    </row>
    <row r="6511" spans="1:5" x14ac:dyDescent="0.25">
      <c r="A6511" s="2">
        <v>44797.583333333336</v>
      </c>
      <c r="B6511">
        <v>114480</v>
      </c>
      <c r="C6511">
        <v>114800</v>
      </c>
      <c r="D6511">
        <v>114390</v>
      </c>
      <c r="E6511">
        <v>114720</v>
      </c>
    </row>
    <row r="6512" spans="1:5" x14ac:dyDescent="0.25">
      <c r="A6512" s="2">
        <v>44797.541666666664</v>
      </c>
      <c r="B6512">
        <v>115115</v>
      </c>
      <c r="C6512">
        <v>115195</v>
      </c>
      <c r="D6512">
        <v>114415</v>
      </c>
      <c r="E6512">
        <v>114475</v>
      </c>
    </row>
    <row r="6513" spans="1:5" x14ac:dyDescent="0.25">
      <c r="A6513" s="2">
        <v>44797.5</v>
      </c>
      <c r="B6513">
        <v>115460</v>
      </c>
      <c r="C6513">
        <v>115625</v>
      </c>
      <c r="D6513">
        <v>115110</v>
      </c>
      <c r="E6513">
        <v>115115</v>
      </c>
    </row>
    <row r="6514" spans="1:5" x14ac:dyDescent="0.25">
      <c r="A6514" s="2">
        <v>44797.458333333336</v>
      </c>
      <c r="B6514">
        <v>115230</v>
      </c>
      <c r="C6514">
        <v>115670</v>
      </c>
      <c r="D6514">
        <v>115150</v>
      </c>
      <c r="E6514">
        <v>115465</v>
      </c>
    </row>
    <row r="6515" spans="1:5" x14ac:dyDescent="0.25">
      <c r="A6515" s="2">
        <v>44797.416666666664</v>
      </c>
      <c r="B6515">
        <v>114320</v>
      </c>
      <c r="C6515">
        <v>115425</v>
      </c>
      <c r="D6515">
        <v>114305</v>
      </c>
      <c r="E6515">
        <v>115230</v>
      </c>
    </row>
    <row r="6516" spans="1:5" x14ac:dyDescent="0.25">
      <c r="A6516" s="2">
        <v>44797.375</v>
      </c>
      <c r="B6516">
        <v>114775</v>
      </c>
      <c r="C6516">
        <v>114875</v>
      </c>
      <c r="D6516">
        <v>114275</v>
      </c>
      <c r="E6516">
        <v>114315</v>
      </c>
    </row>
    <row r="6517" spans="1:5" x14ac:dyDescent="0.25">
      <c r="A6517" s="2">
        <v>44796.708333333336</v>
      </c>
      <c r="B6517">
        <v>114700</v>
      </c>
      <c r="C6517">
        <v>114940</v>
      </c>
      <c r="D6517">
        <v>114615</v>
      </c>
      <c r="E6517">
        <v>114825</v>
      </c>
    </row>
    <row r="6518" spans="1:5" x14ac:dyDescent="0.25">
      <c r="A6518" s="2">
        <v>44796.666666666664</v>
      </c>
      <c r="B6518">
        <v>114465</v>
      </c>
      <c r="C6518">
        <v>114815</v>
      </c>
      <c r="D6518">
        <v>114400</v>
      </c>
      <c r="E6518">
        <v>114695</v>
      </c>
    </row>
    <row r="6519" spans="1:5" x14ac:dyDescent="0.25">
      <c r="A6519" s="2">
        <v>44796.625</v>
      </c>
      <c r="B6519">
        <v>114040</v>
      </c>
      <c r="C6519">
        <v>114515</v>
      </c>
      <c r="D6519">
        <v>114015</v>
      </c>
      <c r="E6519">
        <v>114460</v>
      </c>
    </row>
    <row r="6520" spans="1:5" x14ac:dyDescent="0.25">
      <c r="A6520" s="2">
        <v>44796.583333333336</v>
      </c>
      <c r="B6520">
        <v>114115</v>
      </c>
      <c r="C6520">
        <v>114225</v>
      </c>
      <c r="D6520">
        <v>113915</v>
      </c>
      <c r="E6520">
        <v>114035</v>
      </c>
    </row>
    <row r="6521" spans="1:5" x14ac:dyDescent="0.25">
      <c r="A6521" s="2">
        <v>44796.541666666664</v>
      </c>
      <c r="B6521">
        <v>114310</v>
      </c>
      <c r="C6521">
        <v>114355</v>
      </c>
      <c r="D6521">
        <v>113970</v>
      </c>
      <c r="E6521">
        <v>114110</v>
      </c>
    </row>
    <row r="6522" spans="1:5" x14ac:dyDescent="0.25">
      <c r="A6522" s="2">
        <v>44796.5</v>
      </c>
      <c r="B6522">
        <v>114015</v>
      </c>
      <c r="C6522">
        <v>114460</v>
      </c>
      <c r="D6522">
        <v>113810</v>
      </c>
      <c r="E6522">
        <v>114305</v>
      </c>
    </row>
    <row r="6523" spans="1:5" x14ac:dyDescent="0.25">
      <c r="A6523" s="2">
        <v>44796.458333333336</v>
      </c>
      <c r="B6523">
        <v>113800</v>
      </c>
      <c r="C6523">
        <v>114260</v>
      </c>
      <c r="D6523">
        <v>113765</v>
      </c>
      <c r="E6523">
        <v>114020</v>
      </c>
    </row>
    <row r="6524" spans="1:5" x14ac:dyDescent="0.25">
      <c r="A6524" s="2">
        <v>44796.416666666664</v>
      </c>
      <c r="B6524">
        <v>112595</v>
      </c>
      <c r="C6524">
        <v>113905</v>
      </c>
      <c r="D6524">
        <v>112555</v>
      </c>
      <c r="E6524">
        <v>113795</v>
      </c>
    </row>
    <row r="6525" spans="1:5" x14ac:dyDescent="0.25">
      <c r="A6525" s="2">
        <v>44796.375</v>
      </c>
      <c r="B6525">
        <v>113060</v>
      </c>
      <c r="C6525">
        <v>113150</v>
      </c>
      <c r="D6525">
        <v>112460</v>
      </c>
      <c r="E6525">
        <v>112590</v>
      </c>
    </row>
    <row r="6526" spans="1:5" x14ac:dyDescent="0.25">
      <c r="A6526" s="2">
        <v>44795.708333333336</v>
      </c>
      <c r="B6526">
        <v>112450</v>
      </c>
      <c r="C6526">
        <v>112590</v>
      </c>
      <c r="D6526">
        <v>112260</v>
      </c>
      <c r="E6526">
        <v>112390</v>
      </c>
    </row>
    <row r="6527" spans="1:5" x14ac:dyDescent="0.25">
      <c r="A6527" s="2">
        <v>44795.666666666664</v>
      </c>
      <c r="B6527">
        <v>112570</v>
      </c>
      <c r="C6527">
        <v>112660</v>
      </c>
      <c r="D6527">
        <v>112130</v>
      </c>
      <c r="E6527">
        <v>112450</v>
      </c>
    </row>
    <row r="6528" spans="1:5" x14ac:dyDescent="0.25">
      <c r="A6528" s="2">
        <v>44795.625</v>
      </c>
      <c r="B6528">
        <v>112220</v>
      </c>
      <c r="C6528">
        <v>112585</v>
      </c>
      <c r="D6528">
        <v>112175</v>
      </c>
      <c r="E6528">
        <v>112570</v>
      </c>
    </row>
    <row r="6529" spans="1:5" x14ac:dyDescent="0.25">
      <c r="A6529" s="2">
        <v>44795.583333333336</v>
      </c>
      <c r="B6529">
        <v>112630</v>
      </c>
      <c r="C6529">
        <v>112660</v>
      </c>
      <c r="D6529">
        <v>112075</v>
      </c>
      <c r="E6529">
        <v>112215</v>
      </c>
    </row>
    <row r="6530" spans="1:5" x14ac:dyDescent="0.25">
      <c r="A6530" s="2">
        <v>44795.541666666664</v>
      </c>
      <c r="B6530">
        <v>112585</v>
      </c>
      <c r="C6530">
        <v>112800</v>
      </c>
      <c r="D6530">
        <v>112460</v>
      </c>
      <c r="E6530">
        <v>112635</v>
      </c>
    </row>
    <row r="6531" spans="1:5" x14ac:dyDescent="0.25">
      <c r="A6531" s="2">
        <v>44795.5</v>
      </c>
      <c r="B6531">
        <v>112200</v>
      </c>
      <c r="C6531">
        <v>112720</v>
      </c>
      <c r="D6531">
        <v>112140</v>
      </c>
      <c r="E6531">
        <v>112585</v>
      </c>
    </row>
    <row r="6532" spans="1:5" x14ac:dyDescent="0.25">
      <c r="A6532" s="2">
        <v>44795.458333333336</v>
      </c>
      <c r="B6532">
        <v>112075</v>
      </c>
      <c r="C6532">
        <v>112395</v>
      </c>
      <c r="D6532">
        <v>111775</v>
      </c>
      <c r="E6532">
        <v>112200</v>
      </c>
    </row>
    <row r="6533" spans="1:5" x14ac:dyDescent="0.25">
      <c r="A6533" s="2">
        <v>44795.416666666664</v>
      </c>
      <c r="B6533">
        <v>112365</v>
      </c>
      <c r="C6533">
        <v>112500</v>
      </c>
      <c r="D6533">
        <v>111715</v>
      </c>
      <c r="E6533">
        <v>112075</v>
      </c>
    </row>
    <row r="6534" spans="1:5" x14ac:dyDescent="0.25">
      <c r="A6534" s="2">
        <v>44795.375</v>
      </c>
      <c r="B6534">
        <v>112150</v>
      </c>
      <c r="C6534">
        <v>112595</v>
      </c>
      <c r="D6534">
        <v>112110</v>
      </c>
      <c r="E6534">
        <v>112370</v>
      </c>
    </row>
    <row r="6535" spans="1:5" x14ac:dyDescent="0.25">
      <c r="A6535" s="2">
        <v>44792.708333333336</v>
      </c>
      <c r="B6535">
        <v>113310</v>
      </c>
      <c r="C6535">
        <v>113425</v>
      </c>
      <c r="D6535">
        <v>112830</v>
      </c>
      <c r="E6535">
        <v>112850</v>
      </c>
    </row>
    <row r="6536" spans="1:5" x14ac:dyDescent="0.25">
      <c r="A6536" s="2">
        <v>44792.666666666664</v>
      </c>
      <c r="B6536">
        <v>113160</v>
      </c>
      <c r="C6536">
        <v>113350</v>
      </c>
      <c r="D6536">
        <v>113110</v>
      </c>
      <c r="E6536">
        <v>113315</v>
      </c>
    </row>
    <row r="6537" spans="1:5" x14ac:dyDescent="0.25">
      <c r="A6537" s="2">
        <v>44792.625</v>
      </c>
      <c r="B6537">
        <v>113450</v>
      </c>
      <c r="C6537">
        <v>113480</v>
      </c>
      <c r="D6537">
        <v>113105</v>
      </c>
      <c r="E6537">
        <v>113155</v>
      </c>
    </row>
    <row r="6538" spans="1:5" x14ac:dyDescent="0.25">
      <c r="A6538" s="2">
        <v>44792.583333333336</v>
      </c>
      <c r="B6538">
        <v>113645</v>
      </c>
      <c r="C6538">
        <v>113650</v>
      </c>
      <c r="D6538">
        <v>113180</v>
      </c>
      <c r="E6538">
        <v>113445</v>
      </c>
    </row>
    <row r="6539" spans="1:5" x14ac:dyDescent="0.25">
      <c r="A6539" s="2">
        <v>44792.541666666664</v>
      </c>
      <c r="B6539">
        <v>113635</v>
      </c>
      <c r="C6539">
        <v>113720</v>
      </c>
      <c r="D6539">
        <v>113470</v>
      </c>
      <c r="E6539">
        <v>113645</v>
      </c>
    </row>
    <row r="6540" spans="1:5" x14ac:dyDescent="0.25">
      <c r="A6540" s="2">
        <v>44792.5</v>
      </c>
      <c r="B6540">
        <v>113635</v>
      </c>
      <c r="C6540">
        <v>113755</v>
      </c>
      <c r="D6540">
        <v>113405</v>
      </c>
      <c r="E6540">
        <v>113635</v>
      </c>
    </row>
    <row r="6541" spans="1:5" x14ac:dyDescent="0.25">
      <c r="A6541" s="2">
        <v>44792.458333333336</v>
      </c>
      <c r="B6541">
        <v>114015</v>
      </c>
      <c r="C6541">
        <v>114180</v>
      </c>
      <c r="D6541">
        <v>113430</v>
      </c>
      <c r="E6541">
        <v>113630</v>
      </c>
    </row>
    <row r="6542" spans="1:5" x14ac:dyDescent="0.25">
      <c r="A6542" s="2">
        <v>44792.416666666664</v>
      </c>
      <c r="B6542">
        <v>114890</v>
      </c>
      <c r="C6542">
        <v>114935</v>
      </c>
      <c r="D6542">
        <v>113945</v>
      </c>
      <c r="E6542">
        <v>114015</v>
      </c>
    </row>
    <row r="6543" spans="1:5" x14ac:dyDescent="0.25">
      <c r="A6543" s="2">
        <v>44792.375</v>
      </c>
      <c r="B6543">
        <v>114980</v>
      </c>
      <c r="C6543">
        <v>115270</v>
      </c>
      <c r="D6543">
        <v>114735</v>
      </c>
      <c r="E6543">
        <v>114890</v>
      </c>
    </row>
    <row r="6544" spans="1:5" x14ac:dyDescent="0.25">
      <c r="A6544" s="2">
        <v>44791.708333333336</v>
      </c>
      <c r="B6544">
        <v>115965</v>
      </c>
      <c r="C6544">
        <v>116115</v>
      </c>
      <c r="D6544">
        <v>115885</v>
      </c>
      <c r="E6544">
        <v>116100</v>
      </c>
    </row>
    <row r="6545" spans="1:5" x14ac:dyDescent="0.25">
      <c r="A6545" s="2">
        <v>44791.666666666664</v>
      </c>
      <c r="B6545">
        <v>115765</v>
      </c>
      <c r="C6545">
        <v>116140</v>
      </c>
      <c r="D6545">
        <v>115720</v>
      </c>
      <c r="E6545">
        <v>115965</v>
      </c>
    </row>
    <row r="6546" spans="1:5" x14ac:dyDescent="0.25">
      <c r="A6546" s="2">
        <v>44791.625</v>
      </c>
      <c r="B6546">
        <v>115495</v>
      </c>
      <c r="C6546">
        <v>115800</v>
      </c>
      <c r="D6546">
        <v>115465</v>
      </c>
      <c r="E6546">
        <v>115760</v>
      </c>
    </row>
    <row r="6547" spans="1:5" x14ac:dyDescent="0.25">
      <c r="A6547" s="2">
        <v>44791.583333333336</v>
      </c>
      <c r="B6547">
        <v>115320</v>
      </c>
      <c r="C6547">
        <v>115625</v>
      </c>
      <c r="D6547">
        <v>115305</v>
      </c>
      <c r="E6547">
        <v>115490</v>
      </c>
    </row>
    <row r="6548" spans="1:5" x14ac:dyDescent="0.25">
      <c r="A6548" s="2">
        <v>44791.541666666664</v>
      </c>
      <c r="B6548">
        <v>115615</v>
      </c>
      <c r="C6548">
        <v>115725</v>
      </c>
      <c r="D6548">
        <v>115295</v>
      </c>
      <c r="E6548">
        <v>115325</v>
      </c>
    </row>
    <row r="6549" spans="1:5" x14ac:dyDescent="0.25">
      <c r="A6549" s="2">
        <v>44791.5</v>
      </c>
      <c r="B6549">
        <v>115920</v>
      </c>
      <c r="C6549">
        <v>115945</v>
      </c>
      <c r="D6549">
        <v>115600</v>
      </c>
      <c r="E6549">
        <v>115615</v>
      </c>
    </row>
    <row r="6550" spans="1:5" x14ac:dyDescent="0.25">
      <c r="A6550" s="2">
        <v>44791.458333333336</v>
      </c>
      <c r="B6550">
        <v>115765</v>
      </c>
      <c r="C6550">
        <v>116115</v>
      </c>
      <c r="D6550">
        <v>115560</v>
      </c>
      <c r="E6550">
        <v>115915</v>
      </c>
    </row>
    <row r="6551" spans="1:5" x14ac:dyDescent="0.25">
      <c r="A6551" s="2">
        <v>44791.416666666664</v>
      </c>
      <c r="B6551">
        <v>116070</v>
      </c>
      <c r="C6551">
        <v>116300</v>
      </c>
      <c r="D6551">
        <v>115580</v>
      </c>
      <c r="E6551">
        <v>115765</v>
      </c>
    </row>
    <row r="6552" spans="1:5" x14ac:dyDescent="0.25">
      <c r="A6552" s="2">
        <v>44791.375</v>
      </c>
      <c r="B6552">
        <v>115785</v>
      </c>
      <c r="C6552">
        <v>116445</v>
      </c>
      <c r="D6552">
        <v>115685</v>
      </c>
      <c r="E6552">
        <v>116075</v>
      </c>
    </row>
    <row r="6553" spans="1:5" x14ac:dyDescent="0.25">
      <c r="A6553" s="2">
        <v>44790.708333333336</v>
      </c>
      <c r="B6553">
        <v>115760</v>
      </c>
      <c r="C6553">
        <v>115875</v>
      </c>
      <c r="D6553">
        <v>115490</v>
      </c>
      <c r="E6553">
        <v>115490</v>
      </c>
    </row>
    <row r="6554" spans="1:5" x14ac:dyDescent="0.25">
      <c r="A6554" s="2">
        <v>44790.666666666664</v>
      </c>
      <c r="B6554">
        <v>115820</v>
      </c>
      <c r="C6554">
        <v>115935</v>
      </c>
      <c r="D6554">
        <v>115490</v>
      </c>
      <c r="E6554">
        <v>115760</v>
      </c>
    </row>
    <row r="6555" spans="1:5" x14ac:dyDescent="0.25">
      <c r="A6555" s="2">
        <v>44790.625</v>
      </c>
      <c r="B6555">
        <v>115690</v>
      </c>
      <c r="C6555">
        <v>116250</v>
      </c>
      <c r="D6555">
        <v>115535</v>
      </c>
      <c r="E6555">
        <v>115825</v>
      </c>
    </row>
    <row r="6556" spans="1:5" x14ac:dyDescent="0.25">
      <c r="A6556" s="2">
        <v>44790.583333333336</v>
      </c>
      <c r="B6556">
        <v>115540</v>
      </c>
      <c r="C6556">
        <v>115755</v>
      </c>
      <c r="D6556">
        <v>115255</v>
      </c>
      <c r="E6556">
        <v>115690</v>
      </c>
    </row>
    <row r="6557" spans="1:5" x14ac:dyDescent="0.25">
      <c r="A6557" s="2">
        <v>44790.541666666664</v>
      </c>
      <c r="B6557">
        <v>115485</v>
      </c>
      <c r="C6557">
        <v>115780</v>
      </c>
      <c r="D6557">
        <v>115395</v>
      </c>
      <c r="E6557">
        <v>115535</v>
      </c>
    </row>
    <row r="6558" spans="1:5" x14ac:dyDescent="0.25">
      <c r="A6558" s="2">
        <v>44790.5</v>
      </c>
      <c r="B6558">
        <v>115435</v>
      </c>
      <c r="C6558">
        <v>116015</v>
      </c>
      <c r="D6558">
        <v>115420</v>
      </c>
      <c r="E6558">
        <v>115485</v>
      </c>
    </row>
    <row r="6559" spans="1:5" x14ac:dyDescent="0.25">
      <c r="A6559" s="2">
        <v>44790.458333333336</v>
      </c>
      <c r="B6559">
        <v>115420</v>
      </c>
      <c r="C6559">
        <v>115770</v>
      </c>
      <c r="D6559">
        <v>115275</v>
      </c>
      <c r="E6559">
        <v>115440</v>
      </c>
    </row>
    <row r="6560" spans="1:5" x14ac:dyDescent="0.25">
      <c r="A6560" s="2">
        <v>44790.416666666664</v>
      </c>
      <c r="B6560">
        <v>114515</v>
      </c>
      <c r="C6560">
        <v>115445</v>
      </c>
      <c r="D6560">
        <v>114415</v>
      </c>
      <c r="E6560">
        <v>115420</v>
      </c>
    </row>
    <row r="6561" spans="1:5" x14ac:dyDescent="0.25">
      <c r="A6561" s="2">
        <v>44790.375</v>
      </c>
      <c r="B6561">
        <v>114945</v>
      </c>
      <c r="C6561">
        <v>114990</v>
      </c>
      <c r="D6561">
        <v>114290</v>
      </c>
      <c r="E6561">
        <v>114515</v>
      </c>
    </row>
    <row r="6562" spans="1:5" x14ac:dyDescent="0.25">
      <c r="A6562" s="2">
        <v>44789.708333333336</v>
      </c>
      <c r="B6562">
        <v>113590</v>
      </c>
      <c r="C6562">
        <v>113890</v>
      </c>
      <c r="D6562">
        <v>113530</v>
      </c>
      <c r="E6562">
        <v>113785</v>
      </c>
    </row>
    <row r="6563" spans="1:5" x14ac:dyDescent="0.25">
      <c r="A6563" s="2">
        <v>44789.666666666664</v>
      </c>
      <c r="B6563">
        <v>113140</v>
      </c>
      <c r="C6563">
        <v>113670</v>
      </c>
      <c r="D6563">
        <v>112925</v>
      </c>
      <c r="E6563">
        <v>113595</v>
      </c>
    </row>
    <row r="6564" spans="1:5" x14ac:dyDescent="0.25">
      <c r="A6564" s="2">
        <v>44789.625</v>
      </c>
      <c r="B6564">
        <v>113360</v>
      </c>
      <c r="C6564">
        <v>113615</v>
      </c>
      <c r="D6564">
        <v>112980</v>
      </c>
      <c r="E6564">
        <v>113140</v>
      </c>
    </row>
    <row r="6565" spans="1:5" x14ac:dyDescent="0.25">
      <c r="A6565" s="2">
        <v>44789.583333333336</v>
      </c>
      <c r="B6565">
        <v>112990</v>
      </c>
      <c r="C6565">
        <v>113440</v>
      </c>
      <c r="D6565">
        <v>112945</v>
      </c>
      <c r="E6565">
        <v>113360</v>
      </c>
    </row>
    <row r="6566" spans="1:5" x14ac:dyDescent="0.25">
      <c r="A6566" s="2">
        <v>44789.541666666664</v>
      </c>
      <c r="B6566">
        <v>112995</v>
      </c>
      <c r="C6566">
        <v>113270</v>
      </c>
      <c r="D6566">
        <v>112840</v>
      </c>
      <c r="E6566">
        <v>112990</v>
      </c>
    </row>
    <row r="6567" spans="1:5" x14ac:dyDescent="0.25">
      <c r="A6567" s="2">
        <v>44789.5</v>
      </c>
      <c r="B6567">
        <v>112880</v>
      </c>
      <c r="C6567">
        <v>113195</v>
      </c>
      <c r="D6567">
        <v>112710</v>
      </c>
      <c r="E6567">
        <v>112990</v>
      </c>
    </row>
    <row r="6568" spans="1:5" x14ac:dyDescent="0.25">
      <c r="A6568" s="2">
        <v>44789.458333333336</v>
      </c>
      <c r="B6568">
        <v>113345</v>
      </c>
      <c r="C6568">
        <v>113685</v>
      </c>
      <c r="D6568">
        <v>112740</v>
      </c>
      <c r="E6568">
        <v>112885</v>
      </c>
    </row>
    <row r="6569" spans="1:5" x14ac:dyDescent="0.25">
      <c r="A6569" s="2">
        <v>44789.416666666664</v>
      </c>
      <c r="B6569">
        <v>112975</v>
      </c>
      <c r="C6569">
        <v>113450</v>
      </c>
      <c r="D6569">
        <v>112800</v>
      </c>
      <c r="E6569">
        <v>113345</v>
      </c>
    </row>
    <row r="6570" spans="1:5" x14ac:dyDescent="0.25">
      <c r="A6570" s="2">
        <v>44789.375</v>
      </c>
      <c r="B6570">
        <v>113050</v>
      </c>
      <c r="C6570">
        <v>113250</v>
      </c>
      <c r="D6570">
        <v>112690</v>
      </c>
      <c r="E6570">
        <v>112975</v>
      </c>
    </row>
    <row r="6571" spans="1:5" x14ac:dyDescent="0.25">
      <c r="A6571" s="2">
        <v>44788.708333333336</v>
      </c>
      <c r="B6571">
        <v>113060</v>
      </c>
      <c r="C6571">
        <v>113305</v>
      </c>
      <c r="D6571">
        <v>112975</v>
      </c>
      <c r="E6571">
        <v>113215</v>
      </c>
    </row>
    <row r="6572" spans="1:5" x14ac:dyDescent="0.25">
      <c r="A6572" s="2">
        <v>44788.666666666664</v>
      </c>
      <c r="B6572">
        <v>113110</v>
      </c>
      <c r="C6572">
        <v>113310</v>
      </c>
      <c r="D6572">
        <v>112960</v>
      </c>
      <c r="E6572">
        <v>113060</v>
      </c>
    </row>
    <row r="6573" spans="1:5" x14ac:dyDescent="0.25">
      <c r="A6573" s="2">
        <v>44788.625</v>
      </c>
      <c r="B6573">
        <v>112865</v>
      </c>
      <c r="C6573">
        <v>113330</v>
      </c>
      <c r="D6573">
        <v>112645</v>
      </c>
      <c r="E6573">
        <v>113115</v>
      </c>
    </row>
    <row r="6574" spans="1:5" x14ac:dyDescent="0.25">
      <c r="A6574" s="2">
        <v>44788.583333333336</v>
      </c>
      <c r="B6574">
        <v>112880</v>
      </c>
      <c r="C6574">
        <v>112945</v>
      </c>
      <c r="D6574">
        <v>112705</v>
      </c>
      <c r="E6574">
        <v>112865</v>
      </c>
    </row>
    <row r="6575" spans="1:5" x14ac:dyDescent="0.25">
      <c r="A6575" s="2">
        <v>44788.541666666664</v>
      </c>
      <c r="B6575">
        <v>112935</v>
      </c>
      <c r="C6575">
        <v>113070</v>
      </c>
      <c r="D6575">
        <v>112700</v>
      </c>
      <c r="E6575">
        <v>112880</v>
      </c>
    </row>
    <row r="6576" spans="1:5" x14ac:dyDescent="0.25">
      <c r="A6576" s="2">
        <v>44788.5</v>
      </c>
      <c r="B6576">
        <v>112375</v>
      </c>
      <c r="C6576">
        <v>113080</v>
      </c>
      <c r="D6576">
        <v>112320</v>
      </c>
      <c r="E6576">
        <v>112935</v>
      </c>
    </row>
    <row r="6577" spans="1:5" x14ac:dyDescent="0.25">
      <c r="A6577" s="2">
        <v>44788.458333333336</v>
      </c>
      <c r="B6577">
        <v>111960</v>
      </c>
      <c r="C6577">
        <v>112570</v>
      </c>
      <c r="D6577">
        <v>111690</v>
      </c>
      <c r="E6577">
        <v>112375</v>
      </c>
    </row>
    <row r="6578" spans="1:5" x14ac:dyDescent="0.25">
      <c r="A6578" s="2">
        <v>44788.416666666664</v>
      </c>
      <c r="B6578">
        <v>111205</v>
      </c>
      <c r="C6578">
        <v>112040</v>
      </c>
      <c r="D6578">
        <v>111140</v>
      </c>
      <c r="E6578">
        <v>111960</v>
      </c>
    </row>
    <row r="6579" spans="1:5" x14ac:dyDescent="0.25">
      <c r="A6579" s="2">
        <v>44788.375</v>
      </c>
      <c r="B6579">
        <v>111500</v>
      </c>
      <c r="C6579">
        <v>111500</v>
      </c>
      <c r="D6579">
        <v>110815</v>
      </c>
      <c r="E6579">
        <v>111205</v>
      </c>
    </row>
    <row r="6580" spans="1:5" x14ac:dyDescent="0.25">
      <c r="A6580" s="2">
        <v>44785.708333333336</v>
      </c>
      <c r="B6580">
        <v>112570</v>
      </c>
      <c r="C6580">
        <v>112910</v>
      </c>
      <c r="D6580">
        <v>112495</v>
      </c>
      <c r="E6580">
        <v>112710</v>
      </c>
    </row>
    <row r="6581" spans="1:5" x14ac:dyDescent="0.25">
      <c r="A6581" s="2">
        <v>44785.666666666664</v>
      </c>
      <c r="B6581">
        <v>112255</v>
      </c>
      <c r="C6581">
        <v>112715</v>
      </c>
      <c r="D6581">
        <v>112245</v>
      </c>
      <c r="E6581">
        <v>112570</v>
      </c>
    </row>
    <row r="6582" spans="1:5" x14ac:dyDescent="0.25">
      <c r="A6582" s="2">
        <v>44785.625</v>
      </c>
      <c r="B6582">
        <v>112045</v>
      </c>
      <c r="C6582">
        <v>112305</v>
      </c>
      <c r="D6582">
        <v>112000</v>
      </c>
      <c r="E6582">
        <v>112250</v>
      </c>
    </row>
    <row r="6583" spans="1:5" x14ac:dyDescent="0.25">
      <c r="A6583" s="2">
        <v>44785.583333333336</v>
      </c>
      <c r="B6583">
        <v>111745</v>
      </c>
      <c r="C6583">
        <v>112095</v>
      </c>
      <c r="D6583">
        <v>111735</v>
      </c>
      <c r="E6583">
        <v>112045</v>
      </c>
    </row>
    <row r="6584" spans="1:5" x14ac:dyDescent="0.25">
      <c r="A6584" s="2">
        <v>44785.541666666664</v>
      </c>
      <c r="B6584">
        <v>111525</v>
      </c>
      <c r="C6584">
        <v>111875</v>
      </c>
      <c r="D6584">
        <v>111510</v>
      </c>
      <c r="E6584">
        <v>111745</v>
      </c>
    </row>
    <row r="6585" spans="1:5" x14ac:dyDescent="0.25">
      <c r="A6585" s="2">
        <v>44785.5</v>
      </c>
      <c r="B6585">
        <v>110980</v>
      </c>
      <c r="C6585">
        <v>111585</v>
      </c>
      <c r="D6585">
        <v>110920</v>
      </c>
      <c r="E6585">
        <v>111525</v>
      </c>
    </row>
    <row r="6586" spans="1:5" x14ac:dyDescent="0.25">
      <c r="A6586" s="2">
        <v>44785.458333333336</v>
      </c>
      <c r="B6586">
        <v>111220</v>
      </c>
      <c r="C6586">
        <v>111365</v>
      </c>
      <c r="D6586">
        <v>110855</v>
      </c>
      <c r="E6586">
        <v>110975</v>
      </c>
    </row>
    <row r="6587" spans="1:5" x14ac:dyDescent="0.25">
      <c r="A6587" s="2">
        <v>44785.416666666664</v>
      </c>
      <c r="B6587">
        <v>110675</v>
      </c>
      <c r="C6587">
        <v>111335</v>
      </c>
      <c r="D6587">
        <v>110545</v>
      </c>
      <c r="E6587">
        <v>111215</v>
      </c>
    </row>
    <row r="6588" spans="1:5" x14ac:dyDescent="0.25">
      <c r="A6588" s="2">
        <v>44785.375</v>
      </c>
      <c r="B6588">
        <v>110285</v>
      </c>
      <c r="C6588">
        <v>110910</v>
      </c>
      <c r="D6588">
        <v>110280</v>
      </c>
      <c r="E6588">
        <v>110675</v>
      </c>
    </row>
    <row r="6589" spans="1:5" x14ac:dyDescent="0.25">
      <c r="A6589" s="2">
        <v>44784.708333333336</v>
      </c>
      <c r="B6589">
        <v>110195</v>
      </c>
      <c r="C6589">
        <v>110325</v>
      </c>
      <c r="D6589">
        <v>109980</v>
      </c>
      <c r="E6589">
        <v>110300</v>
      </c>
    </row>
    <row r="6590" spans="1:5" x14ac:dyDescent="0.25">
      <c r="A6590" s="2">
        <v>44784.666666666664</v>
      </c>
      <c r="B6590">
        <v>110070</v>
      </c>
      <c r="C6590">
        <v>110395</v>
      </c>
      <c r="D6590">
        <v>109715</v>
      </c>
      <c r="E6590">
        <v>110190</v>
      </c>
    </row>
    <row r="6591" spans="1:5" x14ac:dyDescent="0.25">
      <c r="A6591" s="2">
        <v>44784.625</v>
      </c>
      <c r="B6591">
        <v>111015</v>
      </c>
      <c r="C6591">
        <v>111035</v>
      </c>
      <c r="D6591">
        <v>109730</v>
      </c>
      <c r="E6591">
        <v>110070</v>
      </c>
    </row>
    <row r="6592" spans="1:5" x14ac:dyDescent="0.25">
      <c r="A6592" s="2">
        <v>44784.583333333336</v>
      </c>
      <c r="B6592">
        <v>110835</v>
      </c>
      <c r="C6592">
        <v>111310</v>
      </c>
      <c r="D6592">
        <v>110730</v>
      </c>
      <c r="E6592">
        <v>111010</v>
      </c>
    </row>
    <row r="6593" spans="1:5" x14ac:dyDescent="0.25">
      <c r="A6593" s="2">
        <v>44784.541666666664</v>
      </c>
      <c r="B6593">
        <v>110585</v>
      </c>
      <c r="C6593">
        <v>110865</v>
      </c>
      <c r="D6593">
        <v>110560</v>
      </c>
      <c r="E6593">
        <v>110840</v>
      </c>
    </row>
    <row r="6594" spans="1:5" x14ac:dyDescent="0.25">
      <c r="A6594" s="2">
        <v>44784.5</v>
      </c>
      <c r="B6594">
        <v>110690</v>
      </c>
      <c r="C6594">
        <v>110730</v>
      </c>
      <c r="D6594">
        <v>110240</v>
      </c>
      <c r="E6594">
        <v>110590</v>
      </c>
    </row>
    <row r="6595" spans="1:5" x14ac:dyDescent="0.25">
      <c r="A6595" s="2">
        <v>44784.458333333336</v>
      </c>
      <c r="B6595">
        <v>111260</v>
      </c>
      <c r="C6595">
        <v>111280</v>
      </c>
      <c r="D6595">
        <v>110625</v>
      </c>
      <c r="E6595">
        <v>110685</v>
      </c>
    </row>
    <row r="6596" spans="1:5" x14ac:dyDescent="0.25">
      <c r="A6596" s="2">
        <v>44784.416666666664</v>
      </c>
      <c r="B6596">
        <v>111645</v>
      </c>
      <c r="C6596">
        <v>111750</v>
      </c>
      <c r="D6596">
        <v>111150</v>
      </c>
      <c r="E6596">
        <v>111260</v>
      </c>
    </row>
    <row r="6597" spans="1:5" x14ac:dyDescent="0.25">
      <c r="A6597" s="2">
        <v>44784.375</v>
      </c>
      <c r="B6597">
        <v>110800</v>
      </c>
      <c r="C6597">
        <v>111765</v>
      </c>
      <c r="D6597">
        <v>110705</v>
      </c>
      <c r="E6597">
        <v>111645</v>
      </c>
    </row>
    <row r="6598" spans="1:5" x14ac:dyDescent="0.25">
      <c r="A6598" s="2">
        <v>44783.708333333336</v>
      </c>
      <c r="B6598">
        <v>110565</v>
      </c>
      <c r="C6598">
        <v>110725</v>
      </c>
      <c r="D6598">
        <v>110455</v>
      </c>
      <c r="E6598">
        <v>110525</v>
      </c>
    </row>
    <row r="6599" spans="1:5" x14ac:dyDescent="0.25">
      <c r="A6599" s="2">
        <v>44783.666666666664</v>
      </c>
      <c r="B6599">
        <v>110150</v>
      </c>
      <c r="C6599">
        <v>110585</v>
      </c>
      <c r="D6599">
        <v>110090</v>
      </c>
      <c r="E6599">
        <v>110565</v>
      </c>
    </row>
    <row r="6600" spans="1:5" x14ac:dyDescent="0.25">
      <c r="A6600" s="2">
        <v>44783.625</v>
      </c>
      <c r="B6600">
        <v>110480</v>
      </c>
      <c r="C6600">
        <v>110500</v>
      </c>
      <c r="D6600">
        <v>109880</v>
      </c>
      <c r="E6600">
        <v>110155</v>
      </c>
    </row>
    <row r="6601" spans="1:5" x14ac:dyDescent="0.25">
      <c r="A6601" s="2">
        <v>44783.583333333336</v>
      </c>
      <c r="B6601">
        <v>110480</v>
      </c>
      <c r="C6601">
        <v>110630</v>
      </c>
      <c r="D6601">
        <v>110365</v>
      </c>
      <c r="E6601">
        <v>110475</v>
      </c>
    </row>
    <row r="6602" spans="1:5" x14ac:dyDescent="0.25">
      <c r="A6602" s="2">
        <v>44783.541666666664</v>
      </c>
      <c r="B6602">
        <v>110305</v>
      </c>
      <c r="C6602">
        <v>110505</v>
      </c>
      <c r="D6602">
        <v>110220</v>
      </c>
      <c r="E6602">
        <v>110480</v>
      </c>
    </row>
    <row r="6603" spans="1:5" x14ac:dyDescent="0.25">
      <c r="A6603" s="2">
        <v>44783.5</v>
      </c>
      <c r="B6603">
        <v>110445</v>
      </c>
      <c r="C6603">
        <v>110560</v>
      </c>
      <c r="D6603">
        <v>110150</v>
      </c>
      <c r="E6603">
        <v>110310</v>
      </c>
    </row>
    <row r="6604" spans="1:5" x14ac:dyDescent="0.25">
      <c r="A6604" s="2">
        <v>44783.458333333336</v>
      </c>
      <c r="B6604">
        <v>110115</v>
      </c>
      <c r="C6604">
        <v>110500</v>
      </c>
      <c r="D6604">
        <v>109705</v>
      </c>
      <c r="E6604">
        <v>110450</v>
      </c>
    </row>
    <row r="6605" spans="1:5" x14ac:dyDescent="0.25">
      <c r="A6605" s="2">
        <v>44783.416666666664</v>
      </c>
      <c r="B6605">
        <v>110365</v>
      </c>
      <c r="C6605">
        <v>110815</v>
      </c>
      <c r="D6605">
        <v>110030</v>
      </c>
      <c r="E6605">
        <v>110110</v>
      </c>
    </row>
    <row r="6606" spans="1:5" x14ac:dyDescent="0.25">
      <c r="A6606" s="2">
        <v>44783.375</v>
      </c>
      <c r="B6606">
        <v>109000</v>
      </c>
      <c r="C6606">
        <v>110885</v>
      </c>
      <c r="D6606">
        <v>108925</v>
      </c>
      <c r="E6606">
        <v>110365</v>
      </c>
    </row>
    <row r="6607" spans="1:5" x14ac:dyDescent="0.25">
      <c r="A6607" s="2">
        <v>44782.708333333336</v>
      </c>
      <c r="B6607">
        <v>108955</v>
      </c>
      <c r="C6607">
        <v>109500</v>
      </c>
      <c r="D6607">
        <v>108905</v>
      </c>
      <c r="E6607">
        <v>109085</v>
      </c>
    </row>
    <row r="6608" spans="1:5" x14ac:dyDescent="0.25">
      <c r="A6608" s="2">
        <v>44782.666666666664</v>
      </c>
      <c r="B6608">
        <v>108590</v>
      </c>
      <c r="C6608">
        <v>109110</v>
      </c>
      <c r="D6608">
        <v>108515</v>
      </c>
      <c r="E6608">
        <v>108955</v>
      </c>
    </row>
    <row r="6609" spans="1:5" x14ac:dyDescent="0.25">
      <c r="A6609" s="2">
        <v>44782.625</v>
      </c>
      <c r="B6609">
        <v>108570</v>
      </c>
      <c r="C6609">
        <v>108720</v>
      </c>
      <c r="D6609">
        <v>108370</v>
      </c>
      <c r="E6609">
        <v>108585</v>
      </c>
    </row>
    <row r="6610" spans="1:5" x14ac:dyDescent="0.25">
      <c r="A6610" s="2">
        <v>44782.583333333336</v>
      </c>
      <c r="B6610">
        <v>108455</v>
      </c>
      <c r="C6610">
        <v>108685</v>
      </c>
      <c r="D6610">
        <v>108350</v>
      </c>
      <c r="E6610">
        <v>108575</v>
      </c>
    </row>
    <row r="6611" spans="1:5" x14ac:dyDescent="0.25">
      <c r="A6611" s="2">
        <v>44782.541666666664</v>
      </c>
      <c r="B6611">
        <v>108290</v>
      </c>
      <c r="C6611">
        <v>108560</v>
      </c>
      <c r="D6611">
        <v>108185</v>
      </c>
      <c r="E6611">
        <v>108455</v>
      </c>
    </row>
    <row r="6612" spans="1:5" x14ac:dyDescent="0.25">
      <c r="A6612" s="2">
        <v>44782.5</v>
      </c>
      <c r="B6612">
        <v>108400</v>
      </c>
      <c r="C6612">
        <v>108485</v>
      </c>
      <c r="D6612">
        <v>108120</v>
      </c>
      <c r="E6612">
        <v>108285</v>
      </c>
    </row>
    <row r="6613" spans="1:5" x14ac:dyDescent="0.25">
      <c r="A6613" s="2">
        <v>44782.458333333336</v>
      </c>
      <c r="B6613">
        <v>108780</v>
      </c>
      <c r="C6613">
        <v>108965</v>
      </c>
      <c r="D6613">
        <v>108150</v>
      </c>
      <c r="E6613">
        <v>108400</v>
      </c>
    </row>
    <row r="6614" spans="1:5" x14ac:dyDescent="0.25">
      <c r="A6614" s="2">
        <v>44782.416666666664</v>
      </c>
      <c r="B6614">
        <v>109310</v>
      </c>
      <c r="C6614">
        <v>109590</v>
      </c>
      <c r="D6614">
        <v>108605</v>
      </c>
      <c r="E6614">
        <v>108775</v>
      </c>
    </row>
    <row r="6615" spans="1:5" x14ac:dyDescent="0.25">
      <c r="A6615" s="2">
        <v>44782.375</v>
      </c>
      <c r="B6615">
        <v>109100</v>
      </c>
      <c r="C6615">
        <v>109440</v>
      </c>
      <c r="D6615">
        <v>108780</v>
      </c>
      <c r="E6615">
        <v>109310</v>
      </c>
    </row>
    <row r="6616" spans="1:5" x14ac:dyDescent="0.25">
      <c r="A6616" s="2">
        <v>44781.708333333336</v>
      </c>
      <c r="B6616">
        <v>108720</v>
      </c>
      <c r="C6616">
        <v>109290</v>
      </c>
      <c r="D6616">
        <v>108715</v>
      </c>
      <c r="E6616">
        <v>109290</v>
      </c>
    </row>
    <row r="6617" spans="1:5" x14ac:dyDescent="0.25">
      <c r="A6617" s="2">
        <v>44781.666666666664</v>
      </c>
      <c r="B6617">
        <v>108635</v>
      </c>
      <c r="C6617">
        <v>108835</v>
      </c>
      <c r="D6617">
        <v>108480</v>
      </c>
      <c r="E6617">
        <v>108715</v>
      </c>
    </row>
    <row r="6618" spans="1:5" x14ac:dyDescent="0.25">
      <c r="A6618" s="2">
        <v>44781.625</v>
      </c>
      <c r="B6618">
        <v>108840</v>
      </c>
      <c r="C6618">
        <v>108845</v>
      </c>
      <c r="D6618">
        <v>108500</v>
      </c>
      <c r="E6618">
        <v>108635</v>
      </c>
    </row>
    <row r="6619" spans="1:5" x14ac:dyDescent="0.25">
      <c r="A6619" s="2">
        <v>44781.583333333336</v>
      </c>
      <c r="B6619">
        <v>108470</v>
      </c>
      <c r="C6619">
        <v>108880</v>
      </c>
      <c r="D6619">
        <v>108455</v>
      </c>
      <c r="E6619">
        <v>108835</v>
      </c>
    </row>
    <row r="6620" spans="1:5" x14ac:dyDescent="0.25">
      <c r="A6620" s="2">
        <v>44781.541666666664</v>
      </c>
      <c r="B6620">
        <v>108290</v>
      </c>
      <c r="C6620">
        <v>108615</v>
      </c>
      <c r="D6620">
        <v>108105</v>
      </c>
      <c r="E6620">
        <v>108465</v>
      </c>
    </row>
    <row r="6621" spans="1:5" x14ac:dyDescent="0.25">
      <c r="A6621" s="2">
        <v>44781.5</v>
      </c>
      <c r="B6621">
        <v>108345</v>
      </c>
      <c r="C6621">
        <v>108670</v>
      </c>
      <c r="D6621">
        <v>108085</v>
      </c>
      <c r="E6621">
        <v>108290</v>
      </c>
    </row>
    <row r="6622" spans="1:5" x14ac:dyDescent="0.25">
      <c r="A6622" s="2">
        <v>44781.458333333336</v>
      </c>
      <c r="B6622">
        <v>108430</v>
      </c>
      <c r="C6622">
        <v>108455</v>
      </c>
      <c r="D6622">
        <v>108030</v>
      </c>
      <c r="E6622">
        <v>108340</v>
      </c>
    </row>
    <row r="6623" spans="1:5" x14ac:dyDescent="0.25">
      <c r="A6623" s="2">
        <v>44781.416666666664</v>
      </c>
      <c r="B6623">
        <v>107630</v>
      </c>
      <c r="C6623">
        <v>108500</v>
      </c>
      <c r="D6623">
        <v>107400</v>
      </c>
      <c r="E6623">
        <v>108430</v>
      </c>
    </row>
    <row r="6624" spans="1:5" x14ac:dyDescent="0.25">
      <c r="A6624" s="2">
        <v>44781.375</v>
      </c>
      <c r="B6624">
        <v>107250</v>
      </c>
      <c r="C6624">
        <v>107770</v>
      </c>
      <c r="D6624">
        <v>107155</v>
      </c>
      <c r="E6624">
        <v>107625</v>
      </c>
    </row>
    <row r="6625" spans="1:5" x14ac:dyDescent="0.25">
      <c r="A6625" s="2">
        <v>44778.708333333336</v>
      </c>
      <c r="B6625">
        <v>106810</v>
      </c>
      <c r="C6625">
        <v>106965</v>
      </c>
      <c r="D6625">
        <v>106665</v>
      </c>
      <c r="E6625">
        <v>106710</v>
      </c>
    </row>
    <row r="6626" spans="1:5" x14ac:dyDescent="0.25">
      <c r="A6626" s="2">
        <v>44778.666666666664</v>
      </c>
      <c r="B6626">
        <v>106640</v>
      </c>
      <c r="C6626">
        <v>106850</v>
      </c>
      <c r="D6626">
        <v>106465</v>
      </c>
      <c r="E6626">
        <v>106815</v>
      </c>
    </row>
    <row r="6627" spans="1:5" x14ac:dyDescent="0.25">
      <c r="A6627" s="2">
        <v>44778.625</v>
      </c>
      <c r="B6627">
        <v>107080</v>
      </c>
      <c r="C6627">
        <v>107140</v>
      </c>
      <c r="D6627">
        <v>106395</v>
      </c>
      <c r="E6627">
        <v>106640</v>
      </c>
    </row>
    <row r="6628" spans="1:5" x14ac:dyDescent="0.25">
      <c r="A6628" s="2">
        <v>44778.583333333336</v>
      </c>
      <c r="B6628">
        <v>107030</v>
      </c>
      <c r="C6628">
        <v>107545</v>
      </c>
      <c r="D6628">
        <v>106975</v>
      </c>
      <c r="E6628">
        <v>107075</v>
      </c>
    </row>
    <row r="6629" spans="1:5" x14ac:dyDescent="0.25">
      <c r="A6629" s="2">
        <v>44778.541666666664</v>
      </c>
      <c r="B6629">
        <v>106655</v>
      </c>
      <c r="C6629">
        <v>107055</v>
      </c>
      <c r="D6629">
        <v>106645</v>
      </c>
      <c r="E6629">
        <v>107025</v>
      </c>
    </row>
    <row r="6630" spans="1:5" x14ac:dyDescent="0.25">
      <c r="A6630" s="2">
        <v>44778.5</v>
      </c>
      <c r="B6630">
        <v>107520</v>
      </c>
      <c r="C6630">
        <v>107525</v>
      </c>
      <c r="D6630">
        <v>106520</v>
      </c>
      <c r="E6630">
        <v>106650</v>
      </c>
    </row>
    <row r="6631" spans="1:5" x14ac:dyDescent="0.25">
      <c r="A6631" s="2">
        <v>44778.458333333336</v>
      </c>
      <c r="B6631">
        <v>106930</v>
      </c>
      <c r="C6631">
        <v>107625</v>
      </c>
      <c r="D6631">
        <v>106595</v>
      </c>
      <c r="E6631">
        <v>107515</v>
      </c>
    </row>
    <row r="6632" spans="1:5" x14ac:dyDescent="0.25">
      <c r="A6632" s="2">
        <v>44778.416666666664</v>
      </c>
      <c r="B6632">
        <v>106380</v>
      </c>
      <c r="C6632">
        <v>106965</v>
      </c>
      <c r="D6632">
        <v>105870</v>
      </c>
      <c r="E6632">
        <v>106930</v>
      </c>
    </row>
    <row r="6633" spans="1:5" x14ac:dyDescent="0.25">
      <c r="A6633" s="2">
        <v>44778.375</v>
      </c>
      <c r="B6633">
        <v>106735</v>
      </c>
      <c r="C6633">
        <v>107195</v>
      </c>
      <c r="D6633">
        <v>106140</v>
      </c>
      <c r="E6633">
        <v>106380</v>
      </c>
    </row>
    <row r="6634" spans="1:5" x14ac:dyDescent="0.25">
      <c r="A6634" s="2">
        <v>44777.708333333336</v>
      </c>
      <c r="B6634">
        <v>106410</v>
      </c>
      <c r="C6634">
        <v>107220</v>
      </c>
      <c r="D6634">
        <v>106375</v>
      </c>
      <c r="E6634">
        <v>106905</v>
      </c>
    </row>
    <row r="6635" spans="1:5" x14ac:dyDescent="0.25">
      <c r="A6635" s="2">
        <v>44777.666666666664</v>
      </c>
      <c r="B6635">
        <v>106335</v>
      </c>
      <c r="C6635">
        <v>106680</v>
      </c>
      <c r="D6635">
        <v>106290</v>
      </c>
      <c r="E6635">
        <v>106410</v>
      </c>
    </row>
    <row r="6636" spans="1:5" x14ac:dyDescent="0.25">
      <c r="A6636" s="2">
        <v>44777.625</v>
      </c>
      <c r="B6636">
        <v>106560</v>
      </c>
      <c r="C6636">
        <v>106580</v>
      </c>
      <c r="D6636">
        <v>106250</v>
      </c>
      <c r="E6636">
        <v>106330</v>
      </c>
    </row>
    <row r="6637" spans="1:5" x14ac:dyDescent="0.25">
      <c r="A6637" s="2">
        <v>44777.583333333336</v>
      </c>
      <c r="B6637">
        <v>106115</v>
      </c>
      <c r="C6637">
        <v>106650</v>
      </c>
      <c r="D6637">
        <v>106045</v>
      </c>
      <c r="E6637">
        <v>106555</v>
      </c>
    </row>
    <row r="6638" spans="1:5" x14ac:dyDescent="0.25">
      <c r="A6638" s="2">
        <v>44777.541666666664</v>
      </c>
      <c r="B6638">
        <v>105715</v>
      </c>
      <c r="C6638">
        <v>106190</v>
      </c>
      <c r="D6638">
        <v>105700</v>
      </c>
      <c r="E6638">
        <v>106115</v>
      </c>
    </row>
    <row r="6639" spans="1:5" x14ac:dyDescent="0.25">
      <c r="A6639" s="2">
        <v>44777.5</v>
      </c>
      <c r="B6639">
        <v>105635</v>
      </c>
      <c r="C6639">
        <v>105810</v>
      </c>
      <c r="D6639">
        <v>105470</v>
      </c>
      <c r="E6639">
        <v>105720</v>
      </c>
    </row>
    <row r="6640" spans="1:5" x14ac:dyDescent="0.25">
      <c r="A6640" s="2">
        <v>44777.458333333336</v>
      </c>
      <c r="B6640">
        <v>105580</v>
      </c>
      <c r="C6640">
        <v>105760</v>
      </c>
      <c r="D6640">
        <v>105390</v>
      </c>
      <c r="E6640">
        <v>105635</v>
      </c>
    </row>
    <row r="6641" spans="1:5" x14ac:dyDescent="0.25">
      <c r="A6641" s="2">
        <v>44777.416666666664</v>
      </c>
      <c r="B6641">
        <v>105075</v>
      </c>
      <c r="C6641">
        <v>105670</v>
      </c>
      <c r="D6641">
        <v>105005</v>
      </c>
      <c r="E6641">
        <v>105575</v>
      </c>
    </row>
    <row r="6642" spans="1:5" x14ac:dyDescent="0.25">
      <c r="A6642" s="2">
        <v>44777.375</v>
      </c>
      <c r="B6642">
        <v>104265</v>
      </c>
      <c r="C6642">
        <v>105235</v>
      </c>
      <c r="D6642">
        <v>104170</v>
      </c>
      <c r="E6642">
        <v>105075</v>
      </c>
    </row>
    <row r="6643" spans="1:5" x14ac:dyDescent="0.25">
      <c r="A6643" s="2">
        <v>44776.708333333336</v>
      </c>
      <c r="B6643">
        <v>104175</v>
      </c>
      <c r="C6643">
        <v>104485</v>
      </c>
      <c r="D6643">
        <v>104160</v>
      </c>
      <c r="E6643">
        <v>104425</v>
      </c>
    </row>
    <row r="6644" spans="1:5" x14ac:dyDescent="0.25">
      <c r="A6644" s="2">
        <v>44776.666666666664</v>
      </c>
      <c r="B6644">
        <v>104125</v>
      </c>
      <c r="C6644">
        <v>104335</v>
      </c>
      <c r="D6644">
        <v>104095</v>
      </c>
      <c r="E6644">
        <v>104175</v>
      </c>
    </row>
    <row r="6645" spans="1:5" x14ac:dyDescent="0.25">
      <c r="A6645" s="2">
        <v>44776.625</v>
      </c>
      <c r="B6645">
        <v>103930</v>
      </c>
      <c r="C6645">
        <v>104220</v>
      </c>
      <c r="D6645">
        <v>103920</v>
      </c>
      <c r="E6645">
        <v>104125</v>
      </c>
    </row>
    <row r="6646" spans="1:5" x14ac:dyDescent="0.25">
      <c r="A6646" s="2">
        <v>44776.583333333336</v>
      </c>
      <c r="B6646">
        <v>104170</v>
      </c>
      <c r="C6646">
        <v>104200</v>
      </c>
      <c r="D6646">
        <v>103850</v>
      </c>
      <c r="E6646">
        <v>103925</v>
      </c>
    </row>
    <row r="6647" spans="1:5" x14ac:dyDescent="0.25">
      <c r="A6647" s="2">
        <v>44776.541666666664</v>
      </c>
      <c r="B6647">
        <v>104000</v>
      </c>
      <c r="C6647">
        <v>104340</v>
      </c>
      <c r="D6647">
        <v>103885</v>
      </c>
      <c r="E6647">
        <v>104170</v>
      </c>
    </row>
    <row r="6648" spans="1:5" x14ac:dyDescent="0.25">
      <c r="A6648" s="2">
        <v>44776.5</v>
      </c>
      <c r="B6648">
        <v>103445</v>
      </c>
      <c r="C6648">
        <v>104165</v>
      </c>
      <c r="D6648">
        <v>103250</v>
      </c>
      <c r="E6648">
        <v>104000</v>
      </c>
    </row>
    <row r="6649" spans="1:5" x14ac:dyDescent="0.25">
      <c r="A6649" s="2">
        <v>44776.458333333336</v>
      </c>
      <c r="B6649">
        <v>103950</v>
      </c>
      <c r="C6649">
        <v>103955</v>
      </c>
      <c r="D6649">
        <v>103225</v>
      </c>
      <c r="E6649">
        <v>103440</v>
      </c>
    </row>
    <row r="6650" spans="1:5" x14ac:dyDescent="0.25">
      <c r="A6650" s="2">
        <v>44776.416666666664</v>
      </c>
      <c r="B6650">
        <v>104060</v>
      </c>
      <c r="C6650">
        <v>104115</v>
      </c>
      <c r="D6650">
        <v>103565</v>
      </c>
      <c r="E6650">
        <v>103950</v>
      </c>
    </row>
    <row r="6651" spans="1:5" x14ac:dyDescent="0.25">
      <c r="A6651" s="2">
        <v>44776.375</v>
      </c>
      <c r="B6651">
        <v>104200</v>
      </c>
      <c r="C6651">
        <v>104370</v>
      </c>
      <c r="D6651">
        <v>103910</v>
      </c>
      <c r="E6651">
        <v>104065</v>
      </c>
    </row>
    <row r="6652" spans="1:5" x14ac:dyDescent="0.25">
      <c r="A6652" s="2">
        <v>44775.708333333336</v>
      </c>
      <c r="B6652">
        <v>103765</v>
      </c>
      <c r="C6652">
        <v>104240</v>
      </c>
      <c r="D6652">
        <v>103705</v>
      </c>
      <c r="E6652">
        <v>104240</v>
      </c>
    </row>
    <row r="6653" spans="1:5" x14ac:dyDescent="0.25">
      <c r="A6653" s="2">
        <v>44775.666666666664</v>
      </c>
      <c r="B6653">
        <v>104010</v>
      </c>
      <c r="C6653">
        <v>104040</v>
      </c>
      <c r="D6653">
        <v>103665</v>
      </c>
      <c r="E6653">
        <v>103765</v>
      </c>
    </row>
    <row r="6654" spans="1:5" x14ac:dyDescent="0.25">
      <c r="A6654" s="2">
        <v>44775.625</v>
      </c>
      <c r="B6654">
        <v>103640</v>
      </c>
      <c r="C6654">
        <v>104140</v>
      </c>
      <c r="D6654">
        <v>103575</v>
      </c>
      <c r="E6654">
        <v>104010</v>
      </c>
    </row>
    <row r="6655" spans="1:5" x14ac:dyDescent="0.25">
      <c r="A6655" s="2">
        <v>44775.583333333336</v>
      </c>
      <c r="B6655">
        <v>103930</v>
      </c>
      <c r="C6655">
        <v>104155</v>
      </c>
      <c r="D6655">
        <v>103340</v>
      </c>
      <c r="E6655">
        <v>103640</v>
      </c>
    </row>
    <row r="6656" spans="1:5" x14ac:dyDescent="0.25">
      <c r="A6656" s="2">
        <v>44775.541666666664</v>
      </c>
      <c r="B6656">
        <v>103630</v>
      </c>
      <c r="C6656">
        <v>104070</v>
      </c>
      <c r="D6656">
        <v>103610</v>
      </c>
      <c r="E6656">
        <v>103930</v>
      </c>
    </row>
    <row r="6657" spans="1:5" x14ac:dyDescent="0.25">
      <c r="A6657" s="2">
        <v>44775.5</v>
      </c>
      <c r="B6657">
        <v>103600</v>
      </c>
      <c r="C6657">
        <v>103900</v>
      </c>
      <c r="D6657">
        <v>103310</v>
      </c>
      <c r="E6657">
        <v>103630</v>
      </c>
    </row>
    <row r="6658" spans="1:5" x14ac:dyDescent="0.25">
      <c r="A6658" s="2">
        <v>44775.458333333336</v>
      </c>
      <c r="B6658">
        <v>102665</v>
      </c>
      <c r="C6658">
        <v>103760</v>
      </c>
      <c r="D6658">
        <v>102165</v>
      </c>
      <c r="E6658">
        <v>103600</v>
      </c>
    </row>
    <row r="6659" spans="1:5" x14ac:dyDescent="0.25">
      <c r="A6659" s="2">
        <v>44775.416666666664</v>
      </c>
      <c r="B6659">
        <v>102525</v>
      </c>
      <c r="C6659">
        <v>103225</v>
      </c>
      <c r="D6659">
        <v>102345</v>
      </c>
      <c r="E6659">
        <v>102665</v>
      </c>
    </row>
    <row r="6660" spans="1:5" x14ac:dyDescent="0.25">
      <c r="A6660" s="2">
        <v>44775.375</v>
      </c>
      <c r="B6660">
        <v>102250</v>
      </c>
      <c r="C6660">
        <v>102530</v>
      </c>
      <c r="D6660">
        <v>102095</v>
      </c>
      <c r="E6660">
        <v>102525</v>
      </c>
    </row>
    <row r="6661" spans="1:5" x14ac:dyDescent="0.25">
      <c r="A6661" s="2">
        <v>44774.708333333336</v>
      </c>
      <c r="B6661">
        <v>102605</v>
      </c>
      <c r="C6661">
        <v>102860</v>
      </c>
      <c r="D6661">
        <v>102575</v>
      </c>
      <c r="E6661">
        <v>102825</v>
      </c>
    </row>
    <row r="6662" spans="1:5" x14ac:dyDescent="0.25">
      <c r="A6662" s="2">
        <v>44774.666666666664</v>
      </c>
      <c r="B6662">
        <v>102940</v>
      </c>
      <c r="C6662">
        <v>102990</v>
      </c>
      <c r="D6662">
        <v>102535</v>
      </c>
      <c r="E6662">
        <v>102605</v>
      </c>
    </row>
    <row r="6663" spans="1:5" x14ac:dyDescent="0.25">
      <c r="A6663" s="2">
        <v>44774.625</v>
      </c>
      <c r="B6663">
        <v>102470</v>
      </c>
      <c r="C6663">
        <v>103020</v>
      </c>
      <c r="D6663">
        <v>102380</v>
      </c>
      <c r="E6663">
        <v>102935</v>
      </c>
    </row>
    <row r="6664" spans="1:5" x14ac:dyDescent="0.25">
      <c r="A6664" s="2">
        <v>44774.583333333336</v>
      </c>
      <c r="B6664">
        <v>103005</v>
      </c>
      <c r="C6664">
        <v>103030</v>
      </c>
      <c r="D6664">
        <v>102260</v>
      </c>
      <c r="E6664">
        <v>102470</v>
      </c>
    </row>
    <row r="6665" spans="1:5" x14ac:dyDescent="0.25">
      <c r="A6665" s="2">
        <v>44774.541666666664</v>
      </c>
      <c r="B6665">
        <v>103310</v>
      </c>
      <c r="C6665">
        <v>103530</v>
      </c>
      <c r="D6665">
        <v>102980</v>
      </c>
      <c r="E6665">
        <v>103010</v>
      </c>
    </row>
    <row r="6666" spans="1:5" x14ac:dyDescent="0.25">
      <c r="A6666" s="2">
        <v>44774.5</v>
      </c>
      <c r="B6666">
        <v>103755</v>
      </c>
      <c r="C6666">
        <v>103810</v>
      </c>
      <c r="D6666">
        <v>103255</v>
      </c>
      <c r="E6666">
        <v>103315</v>
      </c>
    </row>
    <row r="6667" spans="1:5" x14ac:dyDescent="0.25">
      <c r="A6667" s="2">
        <v>44774.458333333336</v>
      </c>
      <c r="B6667">
        <v>103220</v>
      </c>
      <c r="C6667">
        <v>103900</v>
      </c>
      <c r="D6667">
        <v>102815</v>
      </c>
      <c r="E6667">
        <v>103755</v>
      </c>
    </row>
    <row r="6668" spans="1:5" x14ac:dyDescent="0.25">
      <c r="A6668" s="2">
        <v>44774.416666666664</v>
      </c>
      <c r="B6668">
        <v>103460</v>
      </c>
      <c r="C6668">
        <v>103490</v>
      </c>
      <c r="D6668">
        <v>102690</v>
      </c>
      <c r="E6668">
        <v>103220</v>
      </c>
    </row>
    <row r="6669" spans="1:5" x14ac:dyDescent="0.25">
      <c r="A6669" s="2">
        <v>44774.375</v>
      </c>
      <c r="B6669">
        <v>103825</v>
      </c>
      <c r="C6669">
        <v>103855</v>
      </c>
      <c r="D6669">
        <v>103450</v>
      </c>
      <c r="E6669">
        <v>103455</v>
      </c>
    </row>
    <row r="6670" spans="1:5" x14ac:dyDescent="0.25">
      <c r="A6670" s="2">
        <v>44771.708333333336</v>
      </c>
      <c r="B6670">
        <v>103820</v>
      </c>
      <c r="C6670">
        <v>103925</v>
      </c>
      <c r="D6670">
        <v>103485</v>
      </c>
      <c r="E6670">
        <v>103560</v>
      </c>
    </row>
    <row r="6671" spans="1:5" x14ac:dyDescent="0.25">
      <c r="A6671" s="2">
        <v>44771.666666666664</v>
      </c>
      <c r="B6671">
        <v>104595</v>
      </c>
      <c r="C6671">
        <v>104635</v>
      </c>
      <c r="D6671">
        <v>103670</v>
      </c>
      <c r="E6671">
        <v>103825</v>
      </c>
    </row>
    <row r="6672" spans="1:5" x14ac:dyDescent="0.25">
      <c r="A6672" s="2">
        <v>44771.625</v>
      </c>
      <c r="B6672">
        <v>104240</v>
      </c>
      <c r="C6672">
        <v>104655</v>
      </c>
      <c r="D6672">
        <v>104130</v>
      </c>
      <c r="E6672">
        <v>104600</v>
      </c>
    </row>
    <row r="6673" spans="1:5" x14ac:dyDescent="0.25">
      <c r="A6673" s="2">
        <v>44771.583333333336</v>
      </c>
      <c r="B6673">
        <v>103995</v>
      </c>
      <c r="C6673">
        <v>104275</v>
      </c>
      <c r="D6673">
        <v>103895</v>
      </c>
      <c r="E6673">
        <v>104245</v>
      </c>
    </row>
    <row r="6674" spans="1:5" x14ac:dyDescent="0.25">
      <c r="A6674" s="2">
        <v>44771.541666666664</v>
      </c>
      <c r="B6674">
        <v>103715</v>
      </c>
      <c r="C6674">
        <v>104085</v>
      </c>
      <c r="D6674">
        <v>103630</v>
      </c>
      <c r="E6674">
        <v>103995</v>
      </c>
    </row>
    <row r="6675" spans="1:5" x14ac:dyDescent="0.25">
      <c r="A6675" s="2">
        <v>44771.5</v>
      </c>
      <c r="B6675">
        <v>103645</v>
      </c>
      <c r="C6675">
        <v>103950</v>
      </c>
      <c r="D6675">
        <v>103490</v>
      </c>
      <c r="E6675">
        <v>103720</v>
      </c>
    </row>
    <row r="6676" spans="1:5" x14ac:dyDescent="0.25">
      <c r="A6676" s="2">
        <v>44771.458333333336</v>
      </c>
      <c r="B6676">
        <v>103245</v>
      </c>
      <c r="C6676">
        <v>103745</v>
      </c>
      <c r="D6676">
        <v>103165</v>
      </c>
      <c r="E6676">
        <v>103645</v>
      </c>
    </row>
    <row r="6677" spans="1:5" x14ac:dyDescent="0.25">
      <c r="A6677" s="2">
        <v>44771.416666666664</v>
      </c>
      <c r="B6677">
        <v>103670</v>
      </c>
      <c r="C6677">
        <v>103755</v>
      </c>
      <c r="D6677">
        <v>103200</v>
      </c>
      <c r="E6677">
        <v>103250</v>
      </c>
    </row>
    <row r="6678" spans="1:5" x14ac:dyDescent="0.25">
      <c r="A6678" s="2">
        <v>44771.375</v>
      </c>
      <c r="B6678">
        <v>103790</v>
      </c>
      <c r="C6678">
        <v>103835</v>
      </c>
      <c r="D6678">
        <v>103395</v>
      </c>
      <c r="E6678">
        <v>103670</v>
      </c>
    </row>
    <row r="6679" spans="1:5" x14ac:dyDescent="0.25">
      <c r="A6679" s="2">
        <v>44770.708333333336</v>
      </c>
      <c r="B6679">
        <v>103240</v>
      </c>
      <c r="C6679">
        <v>103600</v>
      </c>
      <c r="D6679">
        <v>103185</v>
      </c>
      <c r="E6679">
        <v>103500</v>
      </c>
    </row>
    <row r="6680" spans="1:5" x14ac:dyDescent="0.25">
      <c r="A6680" s="2">
        <v>44770.666666666664</v>
      </c>
      <c r="B6680">
        <v>103185</v>
      </c>
      <c r="C6680">
        <v>103385</v>
      </c>
      <c r="D6680">
        <v>103150</v>
      </c>
      <c r="E6680">
        <v>103245</v>
      </c>
    </row>
    <row r="6681" spans="1:5" x14ac:dyDescent="0.25">
      <c r="A6681" s="2">
        <v>44770.625</v>
      </c>
      <c r="B6681">
        <v>103005</v>
      </c>
      <c r="C6681">
        <v>103220</v>
      </c>
      <c r="D6681">
        <v>102900</v>
      </c>
      <c r="E6681">
        <v>103185</v>
      </c>
    </row>
    <row r="6682" spans="1:5" x14ac:dyDescent="0.25">
      <c r="A6682" s="2">
        <v>44770.583333333336</v>
      </c>
      <c r="B6682">
        <v>102535</v>
      </c>
      <c r="C6682">
        <v>103195</v>
      </c>
      <c r="D6682">
        <v>102330</v>
      </c>
      <c r="E6682">
        <v>103000</v>
      </c>
    </row>
    <row r="6683" spans="1:5" x14ac:dyDescent="0.25">
      <c r="A6683" s="2">
        <v>44770.541666666664</v>
      </c>
      <c r="B6683">
        <v>102225</v>
      </c>
      <c r="C6683">
        <v>102585</v>
      </c>
      <c r="D6683">
        <v>102180</v>
      </c>
      <c r="E6683">
        <v>102540</v>
      </c>
    </row>
    <row r="6684" spans="1:5" x14ac:dyDescent="0.25">
      <c r="A6684" s="2">
        <v>44770.5</v>
      </c>
      <c r="B6684">
        <v>101960</v>
      </c>
      <c r="C6684">
        <v>102435</v>
      </c>
      <c r="D6684">
        <v>101950</v>
      </c>
      <c r="E6684">
        <v>102230</v>
      </c>
    </row>
    <row r="6685" spans="1:5" x14ac:dyDescent="0.25">
      <c r="A6685" s="2">
        <v>44770.458333333336</v>
      </c>
      <c r="B6685">
        <v>101985</v>
      </c>
      <c r="C6685">
        <v>102140</v>
      </c>
      <c r="D6685">
        <v>101640</v>
      </c>
      <c r="E6685">
        <v>101960</v>
      </c>
    </row>
    <row r="6686" spans="1:5" x14ac:dyDescent="0.25">
      <c r="A6686" s="2">
        <v>44770.416666666664</v>
      </c>
      <c r="B6686">
        <v>102120</v>
      </c>
      <c r="C6686">
        <v>102820</v>
      </c>
      <c r="D6686">
        <v>101845</v>
      </c>
      <c r="E6686">
        <v>101985</v>
      </c>
    </row>
    <row r="6687" spans="1:5" x14ac:dyDescent="0.25">
      <c r="A6687" s="2">
        <v>44770.375</v>
      </c>
      <c r="B6687">
        <v>102245</v>
      </c>
      <c r="C6687">
        <v>102300</v>
      </c>
      <c r="D6687">
        <v>101740</v>
      </c>
      <c r="E6687">
        <v>102115</v>
      </c>
    </row>
    <row r="6688" spans="1:5" x14ac:dyDescent="0.25">
      <c r="A6688" s="2">
        <v>44769.708333333336</v>
      </c>
      <c r="B6688">
        <v>102150</v>
      </c>
      <c r="C6688">
        <v>102550</v>
      </c>
      <c r="D6688">
        <v>102050</v>
      </c>
      <c r="E6688">
        <v>102550</v>
      </c>
    </row>
    <row r="6689" spans="1:5" x14ac:dyDescent="0.25">
      <c r="A6689" s="2">
        <v>44769.666666666664</v>
      </c>
      <c r="B6689">
        <v>101850</v>
      </c>
      <c r="C6689">
        <v>102195</v>
      </c>
      <c r="D6689">
        <v>101745</v>
      </c>
      <c r="E6689">
        <v>102150</v>
      </c>
    </row>
    <row r="6690" spans="1:5" x14ac:dyDescent="0.25">
      <c r="A6690" s="2">
        <v>44769.625</v>
      </c>
      <c r="B6690">
        <v>101080</v>
      </c>
      <c r="C6690">
        <v>101960</v>
      </c>
      <c r="D6690">
        <v>100745</v>
      </c>
      <c r="E6690">
        <v>101845</v>
      </c>
    </row>
    <row r="6691" spans="1:5" x14ac:dyDescent="0.25">
      <c r="A6691" s="2">
        <v>44769.583333333336</v>
      </c>
      <c r="B6691">
        <v>101190</v>
      </c>
      <c r="C6691">
        <v>101280</v>
      </c>
      <c r="D6691">
        <v>101020</v>
      </c>
      <c r="E6691">
        <v>101075</v>
      </c>
    </row>
    <row r="6692" spans="1:5" x14ac:dyDescent="0.25">
      <c r="A6692" s="2">
        <v>44769.541666666664</v>
      </c>
      <c r="B6692">
        <v>101180</v>
      </c>
      <c r="C6692">
        <v>101345</v>
      </c>
      <c r="D6692">
        <v>101160</v>
      </c>
      <c r="E6692">
        <v>101190</v>
      </c>
    </row>
    <row r="6693" spans="1:5" x14ac:dyDescent="0.25">
      <c r="A6693" s="2">
        <v>44769.5</v>
      </c>
      <c r="B6693">
        <v>101020</v>
      </c>
      <c r="C6693">
        <v>101290</v>
      </c>
      <c r="D6693">
        <v>101015</v>
      </c>
      <c r="E6693">
        <v>101180</v>
      </c>
    </row>
    <row r="6694" spans="1:5" x14ac:dyDescent="0.25">
      <c r="A6694" s="2">
        <v>44769.458333333336</v>
      </c>
      <c r="B6694">
        <v>100770</v>
      </c>
      <c r="C6694">
        <v>101145</v>
      </c>
      <c r="D6694">
        <v>100615</v>
      </c>
      <c r="E6694">
        <v>101020</v>
      </c>
    </row>
    <row r="6695" spans="1:5" x14ac:dyDescent="0.25">
      <c r="A6695" s="2">
        <v>44769.416666666664</v>
      </c>
      <c r="B6695">
        <v>100930</v>
      </c>
      <c r="C6695">
        <v>101245</v>
      </c>
      <c r="D6695">
        <v>100755</v>
      </c>
      <c r="E6695">
        <v>100775</v>
      </c>
    </row>
    <row r="6696" spans="1:5" x14ac:dyDescent="0.25">
      <c r="A6696" s="2">
        <v>44769.375</v>
      </c>
      <c r="B6696">
        <v>101025</v>
      </c>
      <c r="C6696">
        <v>101030</v>
      </c>
      <c r="D6696">
        <v>100755</v>
      </c>
      <c r="E6696">
        <v>100935</v>
      </c>
    </row>
    <row r="6697" spans="1:5" x14ac:dyDescent="0.25">
      <c r="A6697" s="2">
        <v>44768.708333333336</v>
      </c>
      <c r="B6697">
        <v>100390</v>
      </c>
      <c r="C6697">
        <v>100630</v>
      </c>
      <c r="D6697">
        <v>100370</v>
      </c>
      <c r="E6697">
        <v>100500</v>
      </c>
    </row>
    <row r="6698" spans="1:5" x14ac:dyDescent="0.25">
      <c r="A6698" s="2">
        <v>44768.666666666664</v>
      </c>
      <c r="B6698">
        <v>100180</v>
      </c>
      <c r="C6698">
        <v>100460</v>
      </c>
      <c r="D6698">
        <v>100160</v>
      </c>
      <c r="E6698">
        <v>100395</v>
      </c>
    </row>
    <row r="6699" spans="1:5" x14ac:dyDescent="0.25">
      <c r="A6699" s="2">
        <v>44768.625</v>
      </c>
      <c r="B6699">
        <v>100210</v>
      </c>
      <c r="C6699">
        <v>100440</v>
      </c>
      <c r="D6699">
        <v>100015</v>
      </c>
      <c r="E6699">
        <v>100185</v>
      </c>
    </row>
    <row r="6700" spans="1:5" x14ac:dyDescent="0.25">
      <c r="A6700" s="2">
        <v>44768.583333333336</v>
      </c>
      <c r="B6700">
        <v>100300</v>
      </c>
      <c r="C6700">
        <v>100465</v>
      </c>
      <c r="D6700">
        <v>100200</v>
      </c>
      <c r="E6700">
        <v>100210</v>
      </c>
    </row>
    <row r="6701" spans="1:5" x14ac:dyDescent="0.25">
      <c r="A6701" s="2">
        <v>44768.541666666664</v>
      </c>
      <c r="B6701">
        <v>100185</v>
      </c>
      <c r="C6701">
        <v>100385</v>
      </c>
      <c r="D6701">
        <v>100100</v>
      </c>
      <c r="E6701">
        <v>100300</v>
      </c>
    </row>
    <row r="6702" spans="1:5" x14ac:dyDescent="0.25">
      <c r="A6702" s="2">
        <v>44768.5</v>
      </c>
      <c r="B6702">
        <v>100890</v>
      </c>
      <c r="C6702">
        <v>100925</v>
      </c>
      <c r="D6702">
        <v>100080</v>
      </c>
      <c r="E6702">
        <v>100180</v>
      </c>
    </row>
    <row r="6703" spans="1:5" x14ac:dyDescent="0.25">
      <c r="A6703" s="2">
        <v>44768.458333333336</v>
      </c>
      <c r="B6703">
        <v>101220</v>
      </c>
      <c r="C6703">
        <v>101230</v>
      </c>
      <c r="D6703">
        <v>100650</v>
      </c>
      <c r="E6703">
        <v>100895</v>
      </c>
    </row>
    <row r="6704" spans="1:5" x14ac:dyDescent="0.25">
      <c r="A6704" s="2">
        <v>44768.416666666664</v>
      </c>
      <c r="B6704">
        <v>101325</v>
      </c>
      <c r="C6704">
        <v>101440</v>
      </c>
      <c r="D6704">
        <v>101030</v>
      </c>
      <c r="E6704">
        <v>101220</v>
      </c>
    </row>
    <row r="6705" spans="1:5" x14ac:dyDescent="0.25">
      <c r="A6705" s="2">
        <v>44768.375</v>
      </c>
      <c r="B6705">
        <v>100955</v>
      </c>
      <c r="C6705">
        <v>101335</v>
      </c>
      <c r="D6705">
        <v>100845</v>
      </c>
      <c r="E6705">
        <v>101320</v>
      </c>
    </row>
    <row r="6706" spans="1:5" x14ac:dyDescent="0.25">
      <c r="A6706" s="2">
        <v>44767.708333333336</v>
      </c>
      <c r="B6706">
        <v>101010</v>
      </c>
      <c r="C6706">
        <v>101205</v>
      </c>
      <c r="D6706">
        <v>100890</v>
      </c>
      <c r="E6706">
        <v>101080</v>
      </c>
    </row>
    <row r="6707" spans="1:5" x14ac:dyDescent="0.25">
      <c r="A6707" s="2">
        <v>44767.666666666664</v>
      </c>
      <c r="B6707">
        <v>101020</v>
      </c>
      <c r="C6707">
        <v>101100</v>
      </c>
      <c r="D6707">
        <v>100775</v>
      </c>
      <c r="E6707">
        <v>101015</v>
      </c>
    </row>
    <row r="6708" spans="1:5" x14ac:dyDescent="0.25">
      <c r="A6708" s="2">
        <v>44767.625</v>
      </c>
      <c r="B6708">
        <v>100835</v>
      </c>
      <c r="C6708">
        <v>101265</v>
      </c>
      <c r="D6708">
        <v>100775</v>
      </c>
      <c r="E6708">
        <v>101020</v>
      </c>
    </row>
    <row r="6709" spans="1:5" x14ac:dyDescent="0.25">
      <c r="A6709" s="2">
        <v>44767.583333333336</v>
      </c>
      <c r="B6709">
        <v>100865</v>
      </c>
      <c r="C6709">
        <v>101035</v>
      </c>
      <c r="D6709">
        <v>100740</v>
      </c>
      <c r="E6709">
        <v>100840</v>
      </c>
    </row>
    <row r="6710" spans="1:5" x14ac:dyDescent="0.25">
      <c r="A6710" s="2">
        <v>44767.541666666664</v>
      </c>
      <c r="B6710">
        <v>100885</v>
      </c>
      <c r="C6710">
        <v>101015</v>
      </c>
      <c r="D6710">
        <v>100725</v>
      </c>
      <c r="E6710">
        <v>100860</v>
      </c>
    </row>
    <row r="6711" spans="1:5" x14ac:dyDescent="0.25">
      <c r="A6711" s="2">
        <v>44767.5</v>
      </c>
      <c r="B6711">
        <v>100795</v>
      </c>
      <c r="C6711">
        <v>101050</v>
      </c>
      <c r="D6711">
        <v>100680</v>
      </c>
      <c r="E6711">
        <v>100890</v>
      </c>
    </row>
    <row r="6712" spans="1:5" x14ac:dyDescent="0.25">
      <c r="A6712" s="2">
        <v>44767.458333333336</v>
      </c>
      <c r="B6712">
        <v>100915</v>
      </c>
      <c r="C6712">
        <v>101100</v>
      </c>
      <c r="D6712">
        <v>100540</v>
      </c>
      <c r="E6712">
        <v>100795</v>
      </c>
    </row>
    <row r="6713" spans="1:5" x14ac:dyDescent="0.25">
      <c r="A6713" s="2">
        <v>44767.416666666664</v>
      </c>
      <c r="B6713">
        <v>100495</v>
      </c>
      <c r="C6713">
        <v>101010</v>
      </c>
      <c r="D6713">
        <v>100300</v>
      </c>
      <c r="E6713">
        <v>100915</v>
      </c>
    </row>
    <row r="6714" spans="1:5" x14ac:dyDescent="0.25">
      <c r="A6714" s="2">
        <v>44767.375</v>
      </c>
      <c r="B6714">
        <v>100415</v>
      </c>
      <c r="C6714">
        <v>100625</v>
      </c>
      <c r="D6714">
        <v>100360</v>
      </c>
      <c r="E6714">
        <v>100495</v>
      </c>
    </row>
    <row r="6715" spans="1:5" x14ac:dyDescent="0.25">
      <c r="A6715" s="2">
        <v>44764.708333333336</v>
      </c>
      <c r="B6715">
        <v>99790</v>
      </c>
      <c r="C6715">
        <v>99955</v>
      </c>
      <c r="D6715">
        <v>99725</v>
      </c>
      <c r="E6715">
        <v>99955</v>
      </c>
    </row>
    <row r="6716" spans="1:5" x14ac:dyDescent="0.25">
      <c r="A6716" s="2">
        <v>44764.666666666664</v>
      </c>
      <c r="B6716">
        <v>99310</v>
      </c>
      <c r="C6716">
        <v>99875</v>
      </c>
      <c r="D6716">
        <v>99270</v>
      </c>
      <c r="E6716">
        <v>99790</v>
      </c>
    </row>
    <row r="6717" spans="1:5" x14ac:dyDescent="0.25">
      <c r="A6717" s="2">
        <v>44764.625</v>
      </c>
      <c r="B6717">
        <v>99535</v>
      </c>
      <c r="C6717">
        <v>99545</v>
      </c>
      <c r="D6717">
        <v>99045</v>
      </c>
      <c r="E6717">
        <v>99310</v>
      </c>
    </row>
    <row r="6718" spans="1:5" x14ac:dyDescent="0.25">
      <c r="A6718" s="2">
        <v>44764.583333333336</v>
      </c>
      <c r="B6718">
        <v>100150</v>
      </c>
      <c r="C6718">
        <v>100155</v>
      </c>
      <c r="D6718">
        <v>99390</v>
      </c>
      <c r="E6718">
        <v>99540</v>
      </c>
    </row>
    <row r="6719" spans="1:5" x14ac:dyDescent="0.25">
      <c r="A6719" s="2">
        <v>44764.541666666664</v>
      </c>
      <c r="B6719">
        <v>100065</v>
      </c>
      <c r="C6719">
        <v>100315</v>
      </c>
      <c r="D6719">
        <v>99865</v>
      </c>
      <c r="E6719">
        <v>100150</v>
      </c>
    </row>
    <row r="6720" spans="1:5" x14ac:dyDescent="0.25">
      <c r="A6720" s="2">
        <v>44764.5</v>
      </c>
      <c r="B6720">
        <v>100410</v>
      </c>
      <c r="C6720">
        <v>100440</v>
      </c>
      <c r="D6720">
        <v>99870</v>
      </c>
      <c r="E6720">
        <v>100065</v>
      </c>
    </row>
    <row r="6721" spans="1:5" x14ac:dyDescent="0.25">
      <c r="A6721" s="2">
        <v>44764.458333333336</v>
      </c>
      <c r="B6721">
        <v>99840</v>
      </c>
      <c r="C6721">
        <v>100485</v>
      </c>
      <c r="D6721">
        <v>99640</v>
      </c>
      <c r="E6721">
        <v>100410</v>
      </c>
    </row>
    <row r="6722" spans="1:5" x14ac:dyDescent="0.25">
      <c r="A6722" s="2">
        <v>44764.416666666664</v>
      </c>
      <c r="B6722">
        <v>99935</v>
      </c>
      <c r="C6722">
        <v>100455</v>
      </c>
      <c r="D6722">
        <v>99835</v>
      </c>
      <c r="E6722">
        <v>99840</v>
      </c>
    </row>
    <row r="6723" spans="1:5" x14ac:dyDescent="0.25">
      <c r="A6723" s="2">
        <v>44764.375</v>
      </c>
      <c r="B6723">
        <v>100050</v>
      </c>
      <c r="C6723">
        <v>100135</v>
      </c>
      <c r="D6723">
        <v>99785</v>
      </c>
      <c r="E6723">
        <v>99940</v>
      </c>
    </row>
    <row r="6724" spans="1:5" x14ac:dyDescent="0.25">
      <c r="A6724" s="2">
        <v>44763.708333333336</v>
      </c>
      <c r="B6724">
        <v>99750</v>
      </c>
      <c r="C6724">
        <v>99890</v>
      </c>
      <c r="D6724">
        <v>99680</v>
      </c>
      <c r="E6724">
        <v>99840</v>
      </c>
    </row>
    <row r="6725" spans="1:5" x14ac:dyDescent="0.25">
      <c r="A6725" s="2">
        <v>44763.666666666664</v>
      </c>
      <c r="B6725">
        <v>99320</v>
      </c>
      <c r="C6725">
        <v>99850</v>
      </c>
      <c r="D6725">
        <v>99310</v>
      </c>
      <c r="E6725">
        <v>99745</v>
      </c>
    </row>
    <row r="6726" spans="1:5" x14ac:dyDescent="0.25">
      <c r="A6726" s="2">
        <v>44763.625</v>
      </c>
      <c r="B6726">
        <v>99105</v>
      </c>
      <c r="C6726">
        <v>99360</v>
      </c>
      <c r="D6726">
        <v>99060</v>
      </c>
      <c r="E6726">
        <v>99315</v>
      </c>
    </row>
    <row r="6727" spans="1:5" x14ac:dyDescent="0.25">
      <c r="A6727" s="2">
        <v>44763.583333333336</v>
      </c>
      <c r="B6727">
        <v>99360</v>
      </c>
      <c r="C6727">
        <v>99465</v>
      </c>
      <c r="D6727">
        <v>99010</v>
      </c>
      <c r="E6727">
        <v>99105</v>
      </c>
    </row>
    <row r="6728" spans="1:5" x14ac:dyDescent="0.25">
      <c r="A6728" s="2">
        <v>44763.541666666664</v>
      </c>
      <c r="B6728">
        <v>99140</v>
      </c>
      <c r="C6728">
        <v>99490</v>
      </c>
      <c r="D6728">
        <v>99035</v>
      </c>
      <c r="E6728">
        <v>99355</v>
      </c>
    </row>
    <row r="6729" spans="1:5" x14ac:dyDescent="0.25">
      <c r="A6729" s="2">
        <v>44763.5</v>
      </c>
      <c r="B6729">
        <v>98490</v>
      </c>
      <c r="C6729">
        <v>99295</v>
      </c>
      <c r="D6729">
        <v>98450</v>
      </c>
      <c r="E6729">
        <v>99135</v>
      </c>
    </row>
    <row r="6730" spans="1:5" x14ac:dyDescent="0.25">
      <c r="A6730" s="2">
        <v>44763.458333333336</v>
      </c>
      <c r="B6730">
        <v>98525</v>
      </c>
      <c r="C6730">
        <v>98570</v>
      </c>
      <c r="D6730">
        <v>97795</v>
      </c>
      <c r="E6730">
        <v>98490</v>
      </c>
    </row>
    <row r="6731" spans="1:5" x14ac:dyDescent="0.25">
      <c r="A6731" s="2">
        <v>44763.416666666664</v>
      </c>
      <c r="B6731">
        <v>98330</v>
      </c>
      <c r="C6731">
        <v>98600</v>
      </c>
      <c r="D6731">
        <v>97970</v>
      </c>
      <c r="E6731">
        <v>98530</v>
      </c>
    </row>
    <row r="6732" spans="1:5" x14ac:dyDescent="0.25">
      <c r="A6732" s="2">
        <v>44763.375</v>
      </c>
      <c r="B6732">
        <v>98615</v>
      </c>
      <c r="C6732">
        <v>98690</v>
      </c>
      <c r="D6732">
        <v>98280</v>
      </c>
      <c r="E6732">
        <v>98330</v>
      </c>
    </row>
    <row r="6733" spans="1:5" x14ac:dyDescent="0.25">
      <c r="A6733" s="2">
        <v>44762.708333333336</v>
      </c>
      <c r="B6733">
        <v>99035</v>
      </c>
      <c r="C6733">
        <v>99185</v>
      </c>
      <c r="D6733">
        <v>98770</v>
      </c>
      <c r="E6733">
        <v>98770</v>
      </c>
    </row>
    <row r="6734" spans="1:5" x14ac:dyDescent="0.25">
      <c r="A6734" s="2">
        <v>44762.666666666664</v>
      </c>
      <c r="B6734">
        <v>98820</v>
      </c>
      <c r="C6734">
        <v>99230</v>
      </c>
      <c r="D6734">
        <v>98800</v>
      </c>
      <c r="E6734">
        <v>99030</v>
      </c>
    </row>
    <row r="6735" spans="1:5" x14ac:dyDescent="0.25">
      <c r="A6735" s="2">
        <v>44762.625</v>
      </c>
      <c r="B6735">
        <v>98590</v>
      </c>
      <c r="C6735">
        <v>98880</v>
      </c>
      <c r="D6735">
        <v>98575</v>
      </c>
      <c r="E6735">
        <v>98820</v>
      </c>
    </row>
    <row r="6736" spans="1:5" x14ac:dyDescent="0.25">
      <c r="A6736" s="2">
        <v>44762.583333333336</v>
      </c>
      <c r="B6736">
        <v>99170</v>
      </c>
      <c r="C6736">
        <v>99180</v>
      </c>
      <c r="D6736">
        <v>98495</v>
      </c>
      <c r="E6736">
        <v>98585</v>
      </c>
    </row>
    <row r="6737" spans="1:5" x14ac:dyDescent="0.25">
      <c r="A6737" s="2">
        <v>44762.541666666664</v>
      </c>
      <c r="B6737">
        <v>98945</v>
      </c>
      <c r="C6737">
        <v>99245</v>
      </c>
      <c r="D6737">
        <v>98715</v>
      </c>
      <c r="E6737">
        <v>99170</v>
      </c>
    </row>
    <row r="6738" spans="1:5" x14ac:dyDescent="0.25">
      <c r="A6738" s="2">
        <v>44762.5</v>
      </c>
      <c r="B6738">
        <v>98825</v>
      </c>
      <c r="C6738">
        <v>98985</v>
      </c>
      <c r="D6738">
        <v>98565</v>
      </c>
      <c r="E6738">
        <v>98950</v>
      </c>
    </row>
    <row r="6739" spans="1:5" x14ac:dyDescent="0.25">
      <c r="A6739" s="2">
        <v>44762.458333333336</v>
      </c>
      <c r="B6739">
        <v>98300</v>
      </c>
      <c r="C6739">
        <v>98970</v>
      </c>
      <c r="D6739">
        <v>98080</v>
      </c>
      <c r="E6739">
        <v>98825</v>
      </c>
    </row>
    <row r="6740" spans="1:5" x14ac:dyDescent="0.25">
      <c r="A6740" s="2">
        <v>44762.416666666664</v>
      </c>
      <c r="B6740">
        <v>98540</v>
      </c>
      <c r="C6740">
        <v>99040</v>
      </c>
      <c r="D6740">
        <v>98290</v>
      </c>
      <c r="E6740">
        <v>98295</v>
      </c>
    </row>
    <row r="6741" spans="1:5" x14ac:dyDescent="0.25">
      <c r="A6741" s="2">
        <v>44762.375</v>
      </c>
      <c r="B6741">
        <v>98900</v>
      </c>
      <c r="C6741">
        <v>98960</v>
      </c>
      <c r="D6741">
        <v>98485</v>
      </c>
      <c r="E6741">
        <v>98540</v>
      </c>
    </row>
    <row r="6742" spans="1:5" x14ac:dyDescent="0.25">
      <c r="A6742" s="2">
        <v>44761.708333333336</v>
      </c>
      <c r="B6742">
        <v>98950</v>
      </c>
      <c r="C6742">
        <v>99540</v>
      </c>
      <c r="D6742">
        <v>98870</v>
      </c>
      <c r="E6742">
        <v>99365</v>
      </c>
    </row>
    <row r="6743" spans="1:5" x14ac:dyDescent="0.25">
      <c r="A6743" s="2">
        <v>44761.666666666664</v>
      </c>
      <c r="B6743">
        <v>99070</v>
      </c>
      <c r="C6743">
        <v>99235</v>
      </c>
      <c r="D6743">
        <v>98890</v>
      </c>
      <c r="E6743">
        <v>98950</v>
      </c>
    </row>
    <row r="6744" spans="1:5" x14ac:dyDescent="0.25">
      <c r="A6744" s="2">
        <v>44761.625</v>
      </c>
      <c r="B6744">
        <v>98795</v>
      </c>
      <c r="C6744">
        <v>99235</v>
      </c>
      <c r="D6744">
        <v>98740</v>
      </c>
      <c r="E6744">
        <v>99065</v>
      </c>
    </row>
    <row r="6745" spans="1:5" x14ac:dyDescent="0.25">
      <c r="A6745" s="2">
        <v>44761.583333333336</v>
      </c>
      <c r="B6745">
        <v>98775</v>
      </c>
      <c r="C6745">
        <v>98945</v>
      </c>
      <c r="D6745">
        <v>98595</v>
      </c>
      <c r="E6745">
        <v>98795</v>
      </c>
    </row>
    <row r="6746" spans="1:5" x14ac:dyDescent="0.25">
      <c r="A6746" s="2">
        <v>44761.541666666664</v>
      </c>
      <c r="B6746">
        <v>98450</v>
      </c>
      <c r="C6746">
        <v>98825</v>
      </c>
      <c r="D6746">
        <v>98415</v>
      </c>
      <c r="E6746">
        <v>98780</v>
      </c>
    </row>
    <row r="6747" spans="1:5" x14ac:dyDescent="0.25">
      <c r="A6747" s="2">
        <v>44761.5</v>
      </c>
      <c r="B6747">
        <v>98245</v>
      </c>
      <c r="C6747">
        <v>98605</v>
      </c>
      <c r="D6747">
        <v>98215</v>
      </c>
      <c r="E6747">
        <v>98445</v>
      </c>
    </row>
    <row r="6748" spans="1:5" x14ac:dyDescent="0.25">
      <c r="A6748" s="2">
        <v>44761.458333333336</v>
      </c>
      <c r="B6748">
        <v>98195</v>
      </c>
      <c r="C6748">
        <v>98760</v>
      </c>
      <c r="D6748">
        <v>97905</v>
      </c>
      <c r="E6748">
        <v>98245</v>
      </c>
    </row>
    <row r="6749" spans="1:5" x14ac:dyDescent="0.25">
      <c r="A6749" s="2">
        <v>44761.416666666664</v>
      </c>
      <c r="B6749">
        <v>98325</v>
      </c>
      <c r="C6749">
        <v>98595</v>
      </c>
      <c r="D6749">
        <v>97955</v>
      </c>
      <c r="E6749">
        <v>98190</v>
      </c>
    </row>
    <row r="6750" spans="1:5" x14ac:dyDescent="0.25">
      <c r="A6750" s="2">
        <v>44761.375</v>
      </c>
      <c r="B6750">
        <v>98180</v>
      </c>
      <c r="C6750">
        <v>98395</v>
      </c>
      <c r="D6750">
        <v>97930</v>
      </c>
      <c r="E6750">
        <v>98320</v>
      </c>
    </row>
    <row r="6751" spans="1:5" x14ac:dyDescent="0.25">
      <c r="A6751" s="2">
        <v>44760.708333333336</v>
      </c>
      <c r="B6751">
        <v>97915</v>
      </c>
      <c r="C6751">
        <v>97965</v>
      </c>
      <c r="D6751">
        <v>97515</v>
      </c>
      <c r="E6751">
        <v>97555</v>
      </c>
    </row>
    <row r="6752" spans="1:5" x14ac:dyDescent="0.25">
      <c r="A6752" s="2">
        <v>44760.666666666664</v>
      </c>
      <c r="B6752">
        <v>97635</v>
      </c>
      <c r="C6752">
        <v>98040</v>
      </c>
      <c r="D6752">
        <v>97610</v>
      </c>
      <c r="E6752">
        <v>97915</v>
      </c>
    </row>
    <row r="6753" spans="1:5" x14ac:dyDescent="0.25">
      <c r="A6753" s="2">
        <v>44760.625</v>
      </c>
      <c r="B6753">
        <v>97880</v>
      </c>
      <c r="C6753">
        <v>98140</v>
      </c>
      <c r="D6753">
        <v>97540</v>
      </c>
      <c r="E6753">
        <v>97635</v>
      </c>
    </row>
    <row r="6754" spans="1:5" x14ac:dyDescent="0.25">
      <c r="A6754" s="2">
        <v>44760.583333333336</v>
      </c>
      <c r="B6754">
        <v>98855</v>
      </c>
      <c r="C6754">
        <v>99065</v>
      </c>
      <c r="D6754">
        <v>97860</v>
      </c>
      <c r="E6754">
        <v>97880</v>
      </c>
    </row>
    <row r="6755" spans="1:5" x14ac:dyDescent="0.25">
      <c r="A6755" s="2">
        <v>44760.541666666664</v>
      </c>
      <c r="B6755">
        <v>98790</v>
      </c>
      <c r="C6755">
        <v>99070</v>
      </c>
      <c r="D6755">
        <v>98725</v>
      </c>
      <c r="E6755">
        <v>98855</v>
      </c>
    </row>
    <row r="6756" spans="1:5" x14ac:dyDescent="0.25">
      <c r="A6756" s="2">
        <v>44760.5</v>
      </c>
      <c r="B6756">
        <v>99200</v>
      </c>
      <c r="C6756">
        <v>99245</v>
      </c>
      <c r="D6756">
        <v>98785</v>
      </c>
      <c r="E6756">
        <v>98790</v>
      </c>
    </row>
    <row r="6757" spans="1:5" x14ac:dyDescent="0.25">
      <c r="A6757" s="2">
        <v>44760.458333333336</v>
      </c>
      <c r="B6757">
        <v>99075</v>
      </c>
      <c r="C6757">
        <v>99265</v>
      </c>
      <c r="D6757">
        <v>98765</v>
      </c>
      <c r="E6757">
        <v>99200</v>
      </c>
    </row>
    <row r="6758" spans="1:5" x14ac:dyDescent="0.25">
      <c r="A6758" s="2">
        <v>44760.416666666664</v>
      </c>
      <c r="B6758">
        <v>98390</v>
      </c>
      <c r="C6758">
        <v>99140</v>
      </c>
      <c r="D6758">
        <v>98225</v>
      </c>
      <c r="E6758">
        <v>99070</v>
      </c>
    </row>
    <row r="6759" spans="1:5" x14ac:dyDescent="0.25">
      <c r="A6759" s="2">
        <v>44760.375</v>
      </c>
      <c r="B6759">
        <v>98650</v>
      </c>
      <c r="C6759">
        <v>98675</v>
      </c>
      <c r="D6759">
        <v>98170</v>
      </c>
      <c r="E6759">
        <v>98390</v>
      </c>
    </row>
    <row r="6760" spans="1:5" x14ac:dyDescent="0.25">
      <c r="A6760" s="2">
        <v>44757.708333333336</v>
      </c>
      <c r="B6760">
        <v>97690</v>
      </c>
      <c r="C6760">
        <v>97835</v>
      </c>
      <c r="D6760">
        <v>97485</v>
      </c>
      <c r="E6760">
        <v>97565</v>
      </c>
    </row>
    <row r="6761" spans="1:5" x14ac:dyDescent="0.25">
      <c r="A6761" s="2">
        <v>44757.666666666664</v>
      </c>
      <c r="B6761">
        <v>97640</v>
      </c>
      <c r="C6761">
        <v>97715</v>
      </c>
      <c r="D6761">
        <v>97465</v>
      </c>
      <c r="E6761">
        <v>97695</v>
      </c>
    </row>
    <row r="6762" spans="1:5" x14ac:dyDescent="0.25">
      <c r="A6762" s="2">
        <v>44757.625</v>
      </c>
      <c r="B6762">
        <v>97815</v>
      </c>
      <c r="C6762">
        <v>97840</v>
      </c>
      <c r="D6762">
        <v>97555</v>
      </c>
      <c r="E6762">
        <v>97640</v>
      </c>
    </row>
    <row r="6763" spans="1:5" x14ac:dyDescent="0.25">
      <c r="A6763" s="2">
        <v>44757.583333333336</v>
      </c>
      <c r="B6763">
        <v>97500</v>
      </c>
      <c r="C6763">
        <v>97975</v>
      </c>
      <c r="D6763">
        <v>97390</v>
      </c>
      <c r="E6763">
        <v>97815</v>
      </c>
    </row>
    <row r="6764" spans="1:5" x14ac:dyDescent="0.25">
      <c r="A6764" s="2">
        <v>44757.541666666664</v>
      </c>
      <c r="B6764">
        <v>97385</v>
      </c>
      <c r="C6764">
        <v>97520</v>
      </c>
      <c r="D6764">
        <v>97235</v>
      </c>
      <c r="E6764">
        <v>97495</v>
      </c>
    </row>
    <row r="6765" spans="1:5" x14ac:dyDescent="0.25">
      <c r="A6765" s="2">
        <v>44757.5</v>
      </c>
      <c r="B6765">
        <v>97295</v>
      </c>
      <c r="C6765">
        <v>97670</v>
      </c>
      <c r="D6765">
        <v>97220</v>
      </c>
      <c r="E6765">
        <v>97385</v>
      </c>
    </row>
    <row r="6766" spans="1:5" x14ac:dyDescent="0.25">
      <c r="A6766" s="2">
        <v>44757.458333333336</v>
      </c>
      <c r="B6766">
        <v>96300</v>
      </c>
      <c r="C6766">
        <v>97420</v>
      </c>
      <c r="D6766">
        <v>96295</v>
      </c>
      <c r="E6766">
        <v>97295</v>
      </c>
    </row>
    <row r="6767" spans="1:5" x14ac:dyDescent="0.25">
      <c r="A6767" s="2">
        <v>44757.416666666664</v>
      </c>
      <c r="B6767">
        <v>97150</v>
      </c>
      <c r="C6767">
        <v>97275</v>
      </c>
      <c r="D6767">
        <v>96155</v>
      </c>
      <c r="E6767">
        <v>96300</v>
      </c>
    </row>
    <row r="6768" spans="1:5" x14ac:dyDescent="0.25">
      <c r="A6768" s="2">
        <v>44757.375</v>
      </c>
      <c r="B6768">
        <v>97155</v>
      </c>
      <c r="C6768">
        <v>97405</v>
      </c>
      <c r="D6768">
        <v>96600</v>
      </c>
      <c r="E6768">
        <v>97155</v>
      </c>
    </row>
    <row r="6769" spans="1:5" x14ac:dyDescent="0.25">
      <c r="A6769" s="2">
        <v>44756.708333333336</v>
      </c>
      <c r="B6769">
        <v>96980</v>
      </c>
      <c r="C6769">
        <v>97130</v>
      </c>
      <c r="D6769">
        <v>96825</v>
      </c>
      <c r="E6769">
        <v>96850</v>
      </c>
    </row>
    <row r="6770" spans="1:5" x14ac:dyDescent="0.25">
      <c r="A6770" s="2">
        <v>44756.666666666664</v>
      </c>
      <c r="B6770">
        <v>97080</v>
      </c>
      <c r="C6770">
        <v>97370</v>
      </c>
      <c r="D6770">
        <v>96940</v>
      </c>
      <c r="E6770">
        <v>96980</v>
      </c>
    </row>
    <row r="6771" spans="1:5" x14ac:dyDescent="0.25">
      <c r="A6771" s="2">
        <v>44756.625</v>
      </c>
      <c r="B6771">
        <v>96980</v>
      </c>
      <c r="C6771">
        <v>97285</v>
      </c>
      <c r="D6771">
        <v>96970</v>
      </c>
      <c r="E6771">
        <v>97075</v>
      </c>
    </row>
    <row r="6772" spans="1:5" x14ac:dyDescent="0.25">
      <c r="A6772" s="2">
        <v>44756.583333333336</v>
      </c>
      <c r="B6772">
        <v>96890</v>
      </c>
      <c r="C6772">
        <v>97045</v>
      </c>
      <c r="D6772">
        <v>96800</v>
      </c>
      <c r="E6772">
        <v>96975</v>
      </c>
    </row>
    <row r="6773" spans="1:5" x14ac:dyDescent="0.25">
      <c r="A6773" s="2">
        <v>44756.541666666664</v>
      </c>
      <c r="B6773">
        <v>97050</v>
      </c>
      <c r="C6773">
        <v>97115</v>
      </c>
      <c r="D6773">
        <v>96775</v>
      </c>
      <c r="E6773">
        <v>96885</v>
      </c>
    </row>
    <row r="6774" spans="1:5" x14ac:dyDescent="0.25">
      <c r="A6774" s="2">
        <v>44756.5</v>
      </c>
      <c r="B6774">
        <v>96860</v>
      </c>
      <c r="C6774">
        <v>97300</v>
      </c>
      <c r="D6774">
        <v>96775</v>
      </c>
      <c r="E6774">
        <v>97055</v>
      </c>
    </row>
    <row r="6775" spans="1:5" x14ac:dyDescent="0.25">
      <c r="A6775" s="2">
        <v>44756.458333333336</v>
      </c>
      <c r="B6775">
        <v>96945</v>
      </c>
      <c r="C6775">
        <v>96950</v>
      </c>
      <c r="D6775">
        <v>96435</v>
      </c>
      <c r="E6775">
        <v>96860</v>
      </c>
    </row>
    <row r="6776" spans="1:5" x14ac:dyDescent="0.25">
      <c r="A6776" s="2">
        <v>44756.416666666664</v>
      </c>
      <c r="B6776">
        <v>97505</v>
      </c>
      <c r="C6776">
        <v>97570</v>
      </c>
      <c r="D6776">
        <v>96815</v>
      </c>
      <c r="E6776">
        <v>96945</v>
      </c>
    </row>
    <row r="6777" spans="1:5" x14ac:dyDescent="0.25">
      <c r="A6777" s="2">
        <v>44756.375</v>
      </c>
      <c r="B6777">
        <v>97835</v>
      </c>
      <c r="C6777">
        <v>98120</v>
      </c>
      <c r="D6777">
        <v>97400</v>
      </c>
      <c r="E6777">
        <v>97505</v>
      </c>
    </row>
    <row r="6778" spans="1:5" x14ac:dyDescent="0.25">
      <c r="A6778" s="2">
        <v>44755.708333333336</v>
      </c>
      <c r="B6778">
        <v>98895</v>
      </c>
      <c r="C6778">
        <v>99020</v>
      </c>
      <c r="D6778">
        <v>98595</v>
      </c>
      <c r="E6778">
        <v>98670</v>
      </c>
    </row>
    <row r="6779" spans="1:5" x14ac:dyDescent="0.25">
      <c r="A6779" s="2">
        <v>44755.666666666664</v>
      </c>
      <c r="B6779">
        <v>99405</v>
      </c>
      <c r="C6779">
        <v>99420</v>
      </c>
      <c r="D6779">
        <v>98850</v>
      </c>
      <c r="E6779">
        <v>98900</v>
      </c>
    </row>
    <row r="6780" spans="1:5" x14ac:dyDescent="0.25">
      <c r="A6780" s="2">
        <v>44755.625</v>
      </c>
      <c r="B6780">
        <v>99535</v>
      </c>
      <c r="C6780">
        <v>99595</v>
      </c>
      <c r="D6780">
        <v>99115</v>
      </c>
      <c r="E6780">
        <v>99400</v>
      </c>
    </row>
    <row r="6781" spans="1:5" x14ac:dyDescent="0.25">
      <c r="A6781" s="2">
        <v>44755.583333333336</v>
      </c>
      <c r="B6781">
        <v>99630</v>
      </c>
      <c r="C6781">
        <v>99810</v>
      </c>
      <c r="D6781">
        <v>99345</v>
      </c>
      <c r="E6781">
        <v>99530</v>
      </c>
    </row>
    <row r="6782" spans="1:5" x14ac:dyDescent="0.25">
      <c r="A6782" s="2">
        <v>44755.541666666664</v>
      </c>
      <c r="B6782">
        <v>99315</v>
      </c>
      <c r="C6782">
        <v>99645</v>
      </c>
      <c r="D6782">
        <v>99305</v>
      </c>
      <c r="E6782">
        <v>99630</v>
      </c>
    </row>
    <row r="6783" spans="1:5" x14ac:dyDescent="0.25">
      <c r="A6783" s="2">
        <v>44755.5</v>
      </c>
      <c r="B6783">
        <v>99835</v>
      </c>
      <c r="C6783">
        <v>100020</v>
      </c>
      <c r="D6783">
        <v>99310</v>
      </c>
      <c r="E6783">
        <v>99315</v>
      </c>
    </row>
    <row r="6784" spans="1:5" x14ac:dyDescent="0.25">
      <c r="A6784" s="2">
        <v>44755.458333333336</v>
      </c>
      <c r="B6784">
        <v>98920</v>
      </c>
      <c r="C6784">
        <v>99980</v>
      </c>
      <c r="D6784">
        <v>98460</v>
      </c>
      <c r="E6784">
        <v>99840</v>
      </c>
    </row>
    <row r="6785" spans="1:5" x14ac:dyDescent="0.25">
      <c r="A6785" s="2">
        <v>44755.416666666664</v>
      </c>
      <c r="B6785">
        <v>98545</v>
      </c>
      <c r="C6785">
        <v>99235</v>
      </c>
      <c r="D6785">
        <v>98425</v>
      </c>
      <c r="E6785">
        <v>98915</v>
      </c>
    </row>
    <row r="6786" spans="1:5" x14ac:dyDescent="0.25">
      <c r="A6786" s="2">
        <v>44755.375</v>
      </c>
      <c r="B6786">
        <v>99705</v>
      </c>
      <c r="C6786">
        <v>99900</v>
      </c>
      <c r="D6786">
        <v>98355</v>
      </c>
      <c r="E6786">
        <v>98545</v>
      </c>
    </row>
    <row r="6787" spans="1:5" x14ac:dyDescent="0.25">
      <c r="A6787" s="2">
        <v>44754.708333333336</v>
      </c>
      <c r="B6787">
        <v>99350</v>
      </c>
      <c r="C6787">
        <v>99765</v>
      </c>
      <c r="D6787">
        <v>99240</v>
      </c>
      <c r="E6787">
        <v>99695</v>
      </c>
    </row>
    <row r="6788" spans="1:5" x14ac:dyDescent="0.25">
      <c r="A6788" s="2">
        <v>44754.666666666664</v>
      </c>
      <c r="B6788">
        <v>99485</v>
      </c>
      <c r="C6788">
        <v>99490</v>
      </c>
      <c r="D6788">
        <v>98985</v>
      </c>
      <c r="E6788">
        <v>99350</v>
      </c>
    </row>
    <row r="6789" spans="1:5" x14ac:dyDescent="0.25">
      <c r="A6789" s="2">
        <v>44754.625</v>
      </c>
      <c r="B6789">
        <v>99800</v>
      </c>
      <c r="C6789">
        <v>99810</v>
      </c>
      <c r="D6789">
        <v>99445</v>
      </c>
      <c r="E6789">
        <v>99480</v>
      </c>
    </row>
    <row r="6790" spans="1:5" x14ac:dyDescent="0.25">
      <c r="A6790" s="2">
        <v>44754.583333333336</v>
      </c>
      <c r="B6790">
        <v>99625</v>
      </c>
      <c r="C6790">
        <v>99830</v>
      </c>
      <c r="D6790">
        <v>99405</v>
      </c>
      <c r="E6790">
        <v>99795</v>
      </c>
    </row>
    <row r="6791" spans="1:5" x14ac:dyDescent="0.25">
      <c r="A6791" s="2">
        <v>44754.541666666664</v>
      </c>
      <c r="B6791">
        <v>99435</v>
      </c>
      <c r="C6791">
        <v>99830</v>
      </c>
      <c r="D6791">
        <v>99340</v>
      </c>
      <c r="E6791">
        <v>99625</v>
      </c>
    </row>
    <row r="6792" spans="1:5" x14ac:dyDescent="0.25">
      <c r="A6792" s="2">
        <v>44754.5</v>
      </c>
      <c r="B6792">
        <v>99180</v>
      </c>
      <c r="C6792">
        <v>99520</v>
      </c>
      <c r="D6792">
        <v>98950</v>
      </c>
      <c r="E6792">
        <v>99435</v>
      </c>
    </row>
    <row r="6793" spans="1:5" x14ac:dyDescent="0.25">
      <c r="A6793" s="2">
        <v>44754.458333333336</v>
      </c>
      <c r="B6793">
        <v>98415</v>
      </c>
      <c r="C6793">
        <v>99230</v>
      </c>
      <c r="D6793">
        <v>98330</v>
      </c>
      <c r="E6793">
        <v>99185</v>
      </c>
    </row>
    <row r="6794" spans="1:5" x14ac:dyDescent="0.25">
      <c r="A6794" s="2">
        <v>44754.416666666664</v>
      </c>
      <c r="B6794">
        <v>99120</v>
      </c>
      <c r="C6794">
        <v>99175</v>
      </c>
      <c r="D6794">
        <v>98280</v>
      </c>
      <c r="E6794">
        <v>98415</v>
      </c>
    </row>
    <row r="6795" spans="1:5" x14ac:dyDescent="0.25">
      <c r="A6795" s="2">
        <v>44754.375</v>
      </c>
      <c r="B6795">
        <v>98735</v>
      </c>
      <c r="C6795">
        <v>99145</v>
      </c>
      <c r="D6795">
        <v>98710</v>
      </c>
      <c r="E6795">
        <v>99125</v>
      </c>
    </row>
    <row r="6796" spans="1:5" x14ac:dyDescent="0.25">
      <c r="A6796" s="2">
        <v>44753.708333333336</v>
      </c>
      <c r="B6796">
        <v>99295</v>
      </c>
      <c r="C6796">
        <v>99390</v>
      </c>
      <c r="D6796">
        <v>99125</v>
      </c>
      <c r="E6796">
        <v>99185</v>
      </c>
    </row>
    <row r="6797" spans="1:5" x14ac:dyDescent="0.25">
      <c r="A6797" s="2">
        <v>44753.666666666664</v>
      </c>
      <c r="B6797">
        <v>98955</v>
      </c>
      <c r="C6797">
        <v>99315</v>
      </c>
      <c r="D6797">
        <v>98945</v>
      </c>
      <c r="E6797">
        <v>99295</v>
      </c>
    </row>
    <row r="6798" spans="1:5" x14ac:dyDescent="0.25">
      <c r="A6798" s="2">
        <v>44753.625</v>
      </c>
      <c r="B6798">
        <v>99595</v>
      </c>
      <c r="C6798">
        <v>99640</v>
      </c>
      <c r="D6798">
        <v>98945</v>
      </c>
      <c r="E6798">
        <v>98950</v>
      </c>
    </row>
    <row r="6799" spans="1:5" x14ac:dyDescent="0.25">
      <c r="A6799" s="2">
        <v>44753.583333333336</v>
      </c>
      <c r="B6799">
        <v>99700</v>
      </c>
      <c r="C6799">
        <v>99820</v>
      </c>
      <c r="D6799">
        <v>99485</v>
      </c>
      <c r="E6799">
        <v>99595</v>
      </c>
    </row>
    <row r="6800" spans="1:5" x14ac:dyDescent="0.25">
      <c r="A6800" s="2">
        <v>44753.541666666664</v>
      </c>
      <c r="B6800">
        <v>99885</v>
      </c>
      <c r="C6800">
        <v>99895</v>
      </c>
      <c r="D6800">
        <v>99455</v>
      </c>
      <c r="E6800">
        <v>99700</v>
      </c>
    </row>
    <row r="6801" spans="1:5" x14ac:dyDescent="0.25">
      <c r="A6801" s="2">
        <v>44753.5</v>
      </c>
      <c r="B6801">
        <v>99500</v>
      </c>
      <c r="C6801">
        <v>100135</v>
      </c>
      <c r="D6801">
        <v>99485</v>
      </c>
      <c r="E6801">
        <v>99885</v>
      </c>
    </row>
    <row r="6802" spans="1:5" x14ac:dyDescent="0.25">
      <c r="A6802" s="2">
        <v>44753.458333333336</v>
      </c>
      <c r="B6802">
        <v>99845</v>
      </c>
      <c r="C6802">
        <v>99880</v>
      </c>
      <c r="D6802">
        <v>99395</v>
      </c>
      <c r="E6802">
        <v>99500</v>
      </c>
    </row>
    <row r="6803" spans="1:5" x14ac:dyDescent="0.25">
      <c r="A6803" s="2">
        <v>44753.416666666664</v>
      </c>
      <c r="B6803">
        <v>100125</v>
      </c>
      <c r="C6803">
        <v>100380</v>
      </c>
      <c r="D6803">
        <v>99570</v>
      </c>
      <c r="E6803">
        <v>99845</v>
      </c>
    </row>
    <row r="6804" spans="1:5" x14ac:dyDescent="0.25">
      <c r="A6804" s="2">
        <v>44753.375</v>
      </c>
      <c r="B6804">
        <v>100530</v>
      </c>
      <c r="C6804">
        <v>100720</v>
      </c>
      <c r="D6804">
        <v>99935</v>
      </c>
      <c r="E6804">
        <v>100125</v>
      </c>
    </row>
    <row r="6805" spans="1:5" x14ac:dyDescent="0.25">
      <c r="A6805" s="2">
        <v>44750.708333333336</v>
      </c>
      <c r="B6805">
        <v>101550</v>
      </c>
      <c r="C6805">
        <v>101600</v>
      </c>
      <c r="D6805">
        <v>101415</v>
      </c>
      <c r="E6805">
        <v>101415</v>
      </c>
    </row>
    <row r="6806" spans="1:5" x14ac:dyDescent="0.25">
      <c r="A6806" s="2">
        <v>44750.666666666664</v>
      </c>
      <c r="B6806">
        <v>101535</v>
      </c>
      <c r="C6806">
        <v>101695</v>
      </c>
      <c r="D6806">
        <v>101370</v>
      </c>
      <c r="E6806">
        <v>101545</v>
      </c>
    </row>
    <row r="6807" spans="1:5" x14ac:dyDescent="0.25">
      <c r="A6807" s="2">
        <v>44750.625</v>
      </c>
      <c r="B6807">
        <v>101480</v>
      </c>
      <c r="C6807">
        <v>101765</v>
      </c>
      <c r="D6807">
        <v>101350</v>
      </c>
      <c r="E6807">
        <v>101530</v>
      </c>
    </row>
    <row r="6808" spans="1:5" x14ac:dyDescent="0.25">
      <c r="A6808" s="2">
        <v>44750.583333333336</v>
      </c>
      <c r="B6808">
        <v>101275</v>
      </c>
      <c r="C6808">
        <v>101590</v>
      </c>
      <c r="D6808">
        <v>101125</v>
      </c>
      <c r="E6808">
        <v>101480</v>
      </c>
    </row>
    <row r="6809" spans="1:5" x14ac:dyDescent="0.25">
      <c r="A6809" s="2">
        <v>44750.541666666664</v>
      </c>
      <c r="B6809">
        <v>101690</v>
      </c>
      <c r="C6809">
        <v>101815</v>
      </c>
      <c r="D6809">
        <v>101155</v>
      </c>
      <c r="E6809">
        <v>101275</v>
      </c>
    </row>
    <row r="6810" spans="1:5" x14ac:dyDescent="0.25">
      <c r="A6810" s="2">
        <v>44750.5</v>
      </c>
      <c r="B6810">
        <v>102115</v>
      </c>
      <c r="C6810">
        <v>102215</v>
      </c>
      <c r="D6810">
        <v>101570</v>
      </c>
      <c r="E6810">
        <v>101690</v>
      </c>
    </row>
    <row r="6811" spans="1:5" x14ac:dyDescent="0.25">
      <c r="A6811" s="2">
        <v>44750.458333333336</v>
      </c>
      <c r="B6811">
        <v>101730</v>
      </c>
      <c r="C6811">
        <v>102285</v>
      </c>
      <c r="D6811">
        <v>101460</v>
      </c>
      <c r="E6811">
        <v>102115</v>
      </c>
    </row>
    <row r="6812" spans="1:5" x14ac:dyDescent="0.25">
      <c r="A6812" s="2">
        <v>44750.416666666664</v>
      </c>
      <c r="B6812">
        <v>102040</v>
      </c>
      <c r="C6812">
        <v>102815</v>
      </c>
      <c r="D6812">
        <v>101675</v>
      </c>
      <c r="E6812">
        <v>101730</v>
      </c>
    </row>
    <row r="6813" spans="1:5" x14ac:dyDescent="0.25">
      <c r="A6813" s="2">
        <v>44750.375</v>
      </c>
      <c r="B6813">
        <v>102050</v>
      </c>
      <c r="C6813">
        <v>102330</v>
      </c>
      <c r="D6813">
        <v>101555</v>
      </c>
      <c r="E6813">
        <v>102040</v>
      </c>
    </row>
    <row r="6814" spans="1:5" x14ac:dyDescent="0.25">
      <c r="A6814" s="2">
        <v>44749.708333333336</v>
      </c>
      <c r="B6814">
        <v>102105</v>
      </c>
      <c r="C6814">
        <v>102430</v>
      </c>
      <c r="D6814">
        <v>102050</v>
      </c>
      <c r="E6814">
        <v>102430</v>
      </c>
    </row>
    <row r="6815" spans="1:5" x14ac:dyDescent="0.25">
      <c r="A6815" s="2">
        <v>44749.666666666664</v>
      </c>
      <c r="B6815">
        <v>102395</v>
      </c>
      <c r="C6815">
        <v>102465</v>
      </c>
      <c r="D6815">
        <v>102095</v>
      </c>
      <c r="E6815">
        <v>102100</v>
      </c>
    </row>
    <row r="6816" spans="1:5" x14ac:dyDescent="0.25">
      <c r="A6816" s="2">
        <v>44749.625</v>
      </c>
      <c r="B6816">
        <v>101975</v>
      </c>
      <c r="C6816">
        <v>102775</v>
      </c>
      <c r="D6816">
        <v>101940</v>
      </c>
      <c r="E6816">
        <v>102400</v>
      </c>
    </row>
    <row r="6817" spans="1:5" x14ac:dyDescent="0.25">
      <c r="A6817" s="2">
        <v>44749.583333333336</v>
      </c>
      <c r="B6817">
        <v>102005</v>
      </c>
      <c r="C6817">
        <v>102070</v>
      </c>
      <c r="D6817">
        <v>101905</v>
      </c>
      <c r="E6817">
        <v>101975</v>
      </c>
    </row>
    <row r="6818" spans="1:5" x14ac:dyDescent="0.25">
      <c r="A6818" s="2">
        <v>44749.541666666664</v>
      </c>
      <c r="B6818">
        <v>101980</v>
      </c>
      <c r="C6818">
        <v>102110</v>
      </c>
      <c r="D6818">
        <v>101920</v>
      </c>
      <c r="E6818">
        <v>102005</v>
      </c>
    </row>
    <row r="6819" spans="1:5" x14ac:dyDescent="0.25">
      <c r="A6819" s="2">
        <v>44749.5</v>
      </c>
      <c r="B6819">
        <v>101810</v>
      </c>
      <c r="C6819">
        <v>102040</v>
      </c>
      <c r="D6819">
        <v>101740</v>
      </c>
      <c r="E6819">
        <v>101980</v>
      </c>
    </row>
    <row r="6820" spans="1:5" x14ac:dyDescent="0.25">
      <c r="A6820" s="2">
        <v>44749.458333333336</v>
      </c>
      <c r="B6820">
        <v>101990</v>
      </c>
      <c r="C6820">
        <v>102200</v>
      </c>
      <c r="D6820">
        <v>101720</v>
      </c>
      <c r="E6820">
        <v>101810</v>
      </c>
    </row>
    <row r="6821" spans="1:5" x14ac:dyDescent="0.25">
      <c r="A6821" s="2">
        <v>44749.416666666664</v>
      </c>
      <c r="B6821">
        <v>101220</v>
      </c>
      <c r="C6821">
        <v>102135</v>
      </c>
      <c r="D6821">
        <v>101155</v>
      </c>
      <c r="E6821">
        <v>101990</v>
      </c>
    </row>
    <row r="6822" spans="1:5" x14ac:dyDescent="0.25">
      <c r="A6822" s="2">
        <v>44749.375</v>
      </c>
      <c r="B6822">
        <v>100740</v>
      </c>
      <c r="C6822">
        <v>101335</v>
      </c>
      <c r="D6822">
        <v>100675</v>
      </c>
      <c r="E6822">
        <v>101215</v>
      </c>
    </row>
    <row r="6823" spans="1:5" x14ac:dyDescent="0.25">
      <c r="A6823" s="2">
        <v>44748.708333333336</v>
      </c>
      <c r="B6823">
        <v>100070</v>
      </c>
      <c r="C6823">
        <v>100250</v>
      </c>
      <c r="D6823">
        <v>99930</v>
      </c>
      <c r="E6823">
        <v>99955</v>
      </c>
    </row>
    <row r="6824" spans="1:5" x14ac:dyDescent="0.25">
      <c r="A6824" s="2">
        <v>44748.666666666664</v>
      </c>
      <c r="B6824">
        <v>99730</v>
      </c>
      <c r="C6824">
        <v>100440</v>
      </c>
      <c r="D6824">
        <v>99565</v>
      </c>
      <c r="E6824">
        <v>100075</v>
      </c>
    </row>
    <row r="6825" spans="1:5" x14ac:dyDescent="0.25">
      <c r="A6825" s="2">
        <v>44748.625</v>
      </c>
      <c r="B6825">
        <v>99245</v>
      </c>
      <c r="C6825">
        <v>99930</v>
      </c>
      <c r="D6825">
        <v>98870</v>
      </c>
      <c r="E6825">
        <v>99730</v>
      </c>
    </row>
    <row r="6826" spans="1:5" x14ac:dyDescent="0.25">
      <c r="A6826" s="2">
        <v>44748.583333333336</v>
      </c>
      <c r="B6826">
        <v>99140</v>
      </c>
      <c r="C6826">
        <v>99365</v>
      </c>
      <c r="D6826">
        <v>98905</v>
      </c>
      <c r="E6826">
        <v>99245</v>
      </c>
    </row>
    <row r="6827" spans="1:5" x14ac:dyDescent="0.25">
      <c r="A6827" s="2">
        <v>44748.541666666664</v>
      </c>
      <c r="B6827">
        <v>99055</v>
      </c>
      <c r="C6827">
        <v>99170</v>
      </c>
      <c r="D6827">
        <v>98625</v>
      </c>
      <c r="E6827">
        <v>99145</v>
      </c>
    </row>
    <row r="6828" spans="1:5" x14ac:dyDescent="0.25">
      <c r="A6828" s="2">
        <v>44748.5</v>
      </c>
      <c r="B6828">
        <v>99375</v>
      </c>
      <c r="C6828">
        <v>99415</v>
      </c>
      <c r="D6828">
        <v>98685</v>
      </c>
      <c r="E6828">
        <v>99060</v>
      </c>
    </row>
    <row r="6829" spans="1:5" x14ac:dyDescent="0.25">
      <c r="A6829" s="2">
        <v>44748.458333333336</v>
      </c>
      <c r="B6829">
        <v>99995</v>
      </c>
      <c r="C6829">
        <v>100155</v>
      </c>
      <c r="D6829">
        <v>99120</v>
      </c>
      <c r="E6829">
        <v>99375</v>
      </c>
    </row>
    <row r="6830" spans="1:5" x14ac:dyDescent="0.25">
      <c r="A6830" s="2">
        <v>44748.416666666664</v>
      </c>
      <c r="B6830">
        <v>99110</v>
      </c>
      <c r="C6830">
        <v>100415</v>
      </c>
      <c r="D6830">
        <v>99025</v>
      </c>
      <c r="E6830">
        <v>99990</v>
      </c>
    </row>
    <row r="6831" spans="1:5" x14ac:dyDescent="0.25">
      <c r="A6831" s="2">
        <v>44748.375</v>
      </c>
      <c r="B6831">
        <v>99135</v>
      </c>
      <c r="C6831">
        <v>99295</v>
      </c>
      <c r="D6831">
        <v>98795</v>
      </c>
      <c r="E6831">
        <v>99110</v>
      </c>
    </row>
    <row r="6832" spans="1:5" x14ac:dyDescent="0.25">
      <c r="A6832" s="2">
        <v>44747.708333333336</v>
      </c>
      <c r="B6832">
        <v>99610</v>
      </c>
      <c r="C6832">
        <v>99615</v>
      </c>
      <c r="D6832">
        <v>99270</v>
      </c>
      <c r="E6832">
        <v>99500</v>
      </c>
    </row>
    <row r="6833" spans="1:5" x14ac:dyDescent="0.25">
      <c r="A6833" s="2">
        <v>44747.666666666664</v>
      </c>
      <c r="B6833">
        <v>99210</v>
      </c>
      <c r="C6833">
        <v>99740</v>
      </c>
      <c r="D6833">
        <v>98990</v>
      </c>
      <c r="E6833">
        <v>99615</v>
      </c>
    </row>
    <row r="6834" spans="1:5" x14ac:dyDescent="0.25">
      <c r="A6834" s="2">
        <v>44747.625</v>
      </c>
      <c r="B6834">
        <v>98555</v>
      </c>
      <c r="C6834">
        <v>99255</v>
      </c>
      <c r="D6834">
        <v>98490</v>
      </c>
      <c r="E6834">
        <v>99210</v>
      </c>
    </row>
    <row r="6835" spans="1:5" x14ac:dyDescent="0.25">
      <c r="A6835" s="2">
        <v>44747.583333333336</v>
      </c>
      <c r="B6835">
        <v>98005</v>
      </c>
      <c r="C6835">
        <v>98690</v>
      </c>
      <c r="D6835">
        <v>97975</v>
      </c>
      <c r="E6835">
        <v>98550</v>
      </c>
    </row>
    <row r="6836" spans="1:5" x14ac:dyDescent="0.25">
      <c r="A6836" s="2">
        <v>44747.541666666664</v>
      </c>
      <c r="B6836">
        <v>98185</v>
      </c>
      <c r="C6836">
        <v>98505</v>
      </c>
      <c r="D6836">
        <v>97895</v>
      </c>
      <c r="E6836">
        <v>98005</v>
      </c>
    </row>
    <row r="6837" spans="1:5" x14ac:dyDescent="0.25">
      <c r="A6837" s="2">
        <v>44747.5</v>
      </c>
      <c r="B6837">
        <v>98285</v>
      </c>
      <c r="C6837">
        <v>98290</v>
      </c>
      <c r="D6837">
        <v>97740</v>
      </c>
      <c r="E6837">
        <v>98190</v>
      </c>
    </row>
    <row r="6838" spans="1:5" x14ac:dyDescent="0.25">
      <c r="A6838" s="2">
        <v>44747.458333333336</v>
      </c>
      <c r="B6838">
        <v>98245</v>
      </c>
      <c r="C6838">
        <v>98975</v>
      </c>
      <c r="D6838">
        <v>98110</v>
      </c>
      <c r="E6838">
        <v>98285</v>
      </c>
    </row>
    <row r="6839" spans="1:5" x14ac:dyDescent="0.25">
      <c r="A6839" s="2">
        <v>44747.416666666664</v>
      </c>
      <c r="B6839">
        <v>98965</v>
      </c>
      <c r="C6839">
        <v>99110</v>
      </c>
      <c r="D6839">
        <v>97990</v>
      </c>
      <c r="E6839">
        <v>98240</v>
      </c>
    </row>
    <row r="6840" spans="1:5" x14ac:dyDescent="0.25">
      <c r="A6840" s="2">
        <v>44747.375</v>
      </c>
      <c r="B6840">
        <v>99130</v>
      </c>
      <c r="C6840">
        <v>99170</v>
      </c>
      <c r="D6840">
        <v>98625</v>
      </c>
      <c r="E6840">
        <v>98970</v>
      </c>
    </row>
    <row r="6841" spans="1:5" x14ac:dyDescent="0.25">
      <c r="A6841" s="2">
        <v>44746.708333333336</v>
      </c>
      <c r="B6841">
        <v>99765</v>
      </c>
      <c r="C6841">
        <v>99950</v>
      </c>
      <c r="D6841">
        <v>99500</v>
      </c>
      <c r="E6841">
        <v>99500</v>
      </c>
    </row>
    <row r="6842" spans="1:5" x14ac:dyDescent="0.25">
      <c r="A6842" s="2">
        <v>44746.666666666664</v>
      </c>
      <c r="B6842">
        <v>100180</v>
      </c>
      <c r="C6842">
        <v>100225</v>
      </c>
      <c r="D6842">
        <v>99675</v>
      </c>
      <c r="E6842">
        <v>99765</v>
      </c>
    </row>
    <row r="6843" spans="1:5" x14ac:dyDescent="0.25">
      <c r="A6843" s="2">
        <v>44746.625</v>
      </c>
      <c r="B6843">
        <v>100370</v>
      </c>
      <c r="C6843">
        <v>100510</v>
      </c>
      <c r="D6843">
        <v>100175</v>
      </c>
      <c r="E6843">
        <v>100185</v>
      </c>
    </row>
    <row r="6844" spans="1:5" x14ac:dyDescent="0.25">
      <c r="A6844" s="2">
        <v>44746.583333333336</v>
      </c>
      <c r="B6844">
        <v>100365</v>
      </c>
      <c r="C6844">
        <v>100530</v>
      </c>
      <c r="D6844">
        <v>100250</v>
      </c>
      <c r="E6844">
        <v>100365</v>
      </c>
    </row>
    <row r="6845" spans="1:5" x14ac:dyDescent="0.25">
      <c r="A6845" s="2">
        <v>44746.541666666664</v>
      </c>
      <c r="B6845">
        <v>100250</v>
      </c>
      <c r="C6845">
        <v>100505</v>
      </c>
      <c r="D6845">
        <v>100145</v>
      </c>
      <c r="E6845">
        <v>100360</v>
      </c>
    </row>
    <row r="6846" spans="1:5" x14ac:dyDescent="0.25">
      <c r="A6846" s="2">
        <v>44746.5</v>
      </c>
      <c r="B6846">
        <v>100485</v>
      </c>
      <c r="C6846">
        <v>100730</v>
      </c>
      <c r="D6846">
        <v>100210</v>
      </c>
      <c r="E6846">
        <v>100250</v>
      </c>
    </row>
    <row r="6847" spans="1:5" x14ac:dyDescent="0.25">
      <c r="A6847" s="2">
        <v>44746.458333333336</v>
      </c>
      <c r="B6847">
        <v>99765</v>
      </c>
      <c r="C6847">
        <v>100635</v>
      </c>
      <c r="D6847">
        <v>99705</v>
      </c>
      <c r="E6847">
        <v>100480</v>
      </c>
    </row>
    <row r="6848" spans="1:5" x14ac:dyDescent="0.25">
      <c r="A6848" s="2">
        <v>44746.416666666664</v>
      </c>
      <c r="B6848">
        <v>99680</v>
      </c>
      <c r="C6848">
        <v>100215</v>
      </c>
      <c r="D6848">
        <v>99510</v>
      </c>
      <c r="E6848">
        <v>99765</v>
      </c>
    </row>
    <row r="6849" spans="1:5" x14ac:dyDescent="0.25">
      <c r="A6849" s="2">
        <v>44746.375</v>
      </c>
      <c r="B6849">
        <v>100190</v>
      </c>
      <c r="C6849">
        <v>100540</v>
      </c>
      <c r="D6849">
        <v>99630</v>
      </c>
      <c r="E6849">
        <v>99680</v>
      </c>
    </row>
    <row r="6850" spans="1:5" x14ac:dyDescent="0.25">
      <c r="A6850" s="2">
        <v>44743.708333333336</v>
      </c>
      <c r="B6850">
        <v>100490</v>
      </c>
      <c r="C6850">
        <v>100710</v>
      </c>
      <c r="D6850">
        <v>100215</v>
      </c>
      <c r="E6850">
        <v>100710</v>
      </c>
    </row>
    <row r="6851" spans="1:5" x14ac:dyDescent="0.25">
      <c r="A6851" s="2">
        <v>44743.666666666664</v>
      </c>
      <c r="B6851">
        <v>100395</v>
      </c>
      <c r="C6851">
        <v>100730</v>
      </c>
      <c r="D6851">
        <v>100225</v>
      </c>
      <c r="E6851">
        <v>100490</v>
      </c>
    </row>
    <row r="6852" spans="1:5" x14ac:dyDescent="0.25">
      <c r="A6852" s="2">
        <v>44743.625</v>
      </c>
      <c r="B6852">
        <v>99900</v>
      </c>
      <c r="C6852">
        <v>100540</v>
      </c>
      <c r="D6852">
        <v>99775</v>
      </c>
      <c r="E6852">
        <v>100390</v>
      </c>
    </row>
    <row r="6853" spans="1:5" x14ac:dyDescent="0.25">
      <c r="A6853" s="2">
        <v>44743.583333333336</v>
      </c>
      <c r="B6853">
        <v>99490</v>
      </c>
      <c r="C6853">
        <v>100100</v>
      </c>
      <c r="D6853">
        <v>99450</v>
      </c>
      <c r="E6853">
        <v>99905</v>
      </c>
    </row>
    <row r="6854" spans="1:5" x14ac:dyDescent="0.25">
      <c r="A6854" s="2">
        <v>44743.541666666664</v>
      </c>
      <c r="B6854">
        <v>99280</v>
      </c>
      <c r="C6854">
        <v>99730</v>
      </c>
      <c r="D6854">
        <v>99220</v>
      </c>
      <c r="E6854">
        <v>99490</v>
      </c>
    </row>
    <row r="6855" spans="1:5" x14ac:dyDescent="0.25">
      <c r="A6855" s="2">
        <v>44743.5</v>
      </c>
      <c r="B6855">
        <v>99255</v>
      </c>
      <c r="C6855">
        <v>99630</v>
      </c>
      <c r="D6855">
        <v>99160</v>
      </c>
      <c r="E6855">
        <v>99285</v>
      </c>
    </row>
    <row r="6856" spans="1:5" x14ac:dyDescent="0.25">
      <c r="A6856" s="2">
        <v>44743.458333333336</v>
      </c>
      <c r="B6856">
        <v>99435</v>
      </c>
      <c r="C6856">
        <v>99735</v>
      </c>
      <c r="D6856">
        <v>98560</v>
      </c>
      <c r="E6856">
        <v>99255</v>
      </c>
    </row>
    <row r="6857" spans="1:5" x14ac:dyDescent="0.25">
      <c r="A6857" s="2">
        <v>44743.416666666664</v>
      </c>
      <c r="B6857">
        <v>99065</v>
      </c>
      <c r="C6857">
        <v>99775</v>
      </c>
      <c r="D6857">
        <v>98810</v>
      </c>
      <c r="E6857">
        <v>99435</v>
      </c>
    </row>
    <row r="6858" spans="1:5" x14ac:dyDescent="0.25">
      <c r="A6858" s="2">
        <v>44743.375</v>
      </c>
      <c r="B6858">
        <v>99235</v>
      </c>
      <c r="C6858">
        <v>99520</v>
      </c>
      <c r="D6858">
        <v>98855</v>
      </c>
      <c r="E6858">
        <v>99065</v>
      </c>
    </row>
    <row r="6859" spans="1:5" x14ac:dyDescent="0.25">
      <c r="A6859" s="2">
        <v>44742.708333333336</v>
      </c>
      <c r="B6859">
        <v>99935</v>
      </c>
      <c r="C6859">
        <v>99965</v>
      </c>
      <c r="D6859">
        <v>99300</v>
      </c>
      <c r="E6859">
        <v>99300</v>
      </c>
    </row>
    <row r="6860" spans="1:5" x14ac:dyDescent="0.25">
      <c r="A6860" s="2">
        <v>44742.666666666664</v>
      </c>
      <c r="B6860">
        <v>99905</v>
      </c>
      <c r="C6860">
        <v>100280</v>
      </c>
      <c r="D6860">
        <v>99695</v>
      </c>
      <c r="E6860">
        <v>99930</v>
      </c>
    </row>
    <row r="6861" spans="1:5" x14ac:dyDescent="0.25">
      <c r="A6861" s="2">
        <v>44742.625</v>
      </c>
      <c r="B6861">
        <v>100375</v>
      </c>
      <c r="C6861">
        <v>100420</v>
      </c>
      <c r="D6861">
        <v>99715</v>
      </c>
      <c r="E6861">
        <v>99910</v>
      </c>
    </row>
    <row r="6862" spans="1:5" x14ac:dyDescent="0.25">
      <c r="A6862" s="2">
        <v>44742.583333333336</v>
      </c>
      <c r="B6862">
        <v>100625</v>
      </c>
      <c r="C6862">
        <v>100700</v>
      </c>
      <c r="D6862">
        <v>100055</v>
      </c>
      <c r="E6862">
        <v>100370</v>
      </c>
    </row>
    <row r="6863" spans="1:5" x14ac:dyDescent="0.25">
      <c r="A6863" s="2">
        <v>44742.541666666664</v>
      </c>
      <c r="B6863">
        <v>100250</v>
      </c>
      <c r="C6863">
        <v>100675</v>
      </c>
      <c r="D6863">
        <v>100080</v>
      </c>
      <c r="E6863">
        <v>100620</v>
      </c>
    </row>
    <row r="6864" spans="1:5" x14ac:dyDescent="0.25">
      <c r="A6864" s="2">
        <v>44742.5</v>
      </c>
      <c r="B6864">
        <v>99765</v>
      </c>
      <c r="C6864">
        <v>100275</v>
      </c>
      <c r="D6864">
        <v>99635</v>
      </c>
      <c r="E6864">
        <v>100255</v>
      </c>
    </row>
    <row r="6865" spans="1:5" x14ac:dyDescent="0.25">
      <c r="A6865" s="2">
        <v>44742.458333333336</v>
      </c>
      <c r="B6865">
        <v>99710</v>
      </c>
      <c r="C6865">
        <v>99880</v>
      </c>
      <c r="D6865">
        <v>99125</v>
      </c>
      <c r="E6865">
        <v>99765</v>
      </c>
    </row>
    <row r="6866" spans="1:5" x14ac:dyDescent="0.25">
      <c r="A6866" s="2">
        <v>44742.416666666664</v>
      </c>
      <c r="B6866">
        <v>99230</v>
      </c>
      <c r="C6866">
        <v>99845</v>
      </c>
      <c r="D6866">
        <v>99075</v>
      </c>
      <c r="E6866">
        <v>99715</v>
      </c>
    </row>
    <row r="6867" spans="1:5" x14ac:dyDescent="0.25">
      <c r="A6867" s="2">
        <v>44742.375</v>
      </c>
      <c r="B6867">
        <v>100075</v>
      </c>
      <c r="C6867">
        <v>100335</v>
      </c>
      <c r="D6867">
        <v>99215</v>
      </c>
      <c r="E6867">
        <v>99230</v>
      </c>
    </row>
    <row r="6868" spans="1:5" x14ac:dyDescent="0.25">
      <c r="A6868" s="2">
        <v>44741.708333333336</v>
      </c>
      <c r="B6868">
        <v>100995</v>
      </c>
      <c r="C6868">
        <v>101155</v>
      </c>
      <c r="D6868">
        <v>100825</v>
      </c>
      <c r="E6868">
        <v>101150</v>
      </c>
    </row>
    <row r="6869" spans="1:5" x14ac:dyDescent="0.25">
      <c r="A6869" s="2">
        <v>44741.666666666664</v>
      </c>
      <c r="B6869">
        <v>101130</v>
      </c>
      <c r="C6869">
        <v>101355</v>
      </c>
      <c r="D6869">
        <v>100820</v>
      </c>
      <c r="E6869">
        <v>101000</v>
      </c>
    </row>
    <row r="6870" spans="1:5" x14ac:dyDescent="0.25">
      <c r="A6870" s="2">
        <v>44741.625</v>
      </c>
      <c r="B6870">
        <v>101285</v>
      </c>
      <c r="C6870">
        <v>101520</v>
      </c>
      <c r="D6870">
        <v>101040</v>
      </c>
      <c r="E6870">
        <v>101135</v>
      </c>
    </row>
    <row r="6871" spans="1:5" x14ac:dyDescent="0.25">
      <c r="A6871" s="2">
        <v>44741.583333333336</v>
      </c>
      <c r="B6871">
        <v>100965</v>
      </c>
      <c r="C6871">
        <v>101300</v>
      </c>
      <c r="D6871">
        <v>100665</v>
      </c>
      <c r="E6871">
        <v>101290</v>
      </c>
    </row>
    <row r="6872" spans="1:5" x14ac:dyDescent="0.25">
      <c r="A6872" s="2">
        <v>44741.541666666664</v>
      </c>
      <c r="B6872">
        <v>101150</v>
      </c>
      <c r="C6872">
        <v>101195</v>
      </c>
      <c r="D6872">
        <v>100740</v>
      </c>
      <c r="E6872">
        <v>100960</v>
      </c>
    </row>
    <row r="6873" spans="1:5" x14ac:dyDescent="0.25">
      <c r="A6873" s="2">
        <v>44741.5</v>
      </c>
      <c r="B6873">
        <v>101425</v>
      </c>
      <c r="C6873">
        <v>101480</v>
      </c>
      <c r="D6873">
        <v>100975</v>
      </c>
      <c r="E6873">
        <v>101155</v>
      </c>
    </row>
    <row r="6874" spans="1:5" x14ac:dyDescent="0.25">
      <c r="A6874" s="2">
        <v>44741.458333333336</v>
      </c>
      <c r="B6874">
        <v>102155</v>
      </c>
      <c r="C6874">
        <v>102305</v>
      </c>
      <c r="D6874">
        <v>101370</v>
      </c>
      <c r="E6874">
        <v>101420</v>
      </c>
    </row>
    <row r="6875" spans="1:5" x14ac:dyDescent="0.25">
      <c r="A6875" s="2">
        <v>44741.416666666664</v>
      </c>
      <c r="B6875">
        <v>102420</v>
      </c>
      <c r="C6875">
        <v>102825</v>
      </c>
      <c r="D6875">
        <v>101725</v>
      </c>
      <c r="E6875">
        <v>102150</v>
      </c>
    </row>
    <row r="6876" spans="1:5" x14ac:dyDescent="0.25">
      <c r="A6876" s="2">
        <v>44741.375</v>
      </c>
      <c r="B6876">
        <v>102120</v>
      </c>
      <c r="C6876">
        <v>103190</v>
      </c>
      <c r="D6876">
        <v>102030</v>
      </c>
      <c r="E6876">
        <v>102420</v>
      </c>
    </row>
    <row r="6877" spans="1:5" x14ac:dyDescent="0.25">
      <c r="A6877" s="2">
        <v>44740.708333333336</v>
      </c>
      <c r="B6877">
        <v>102010</v>
      </c>
      <c r="C6877">
        <v>102290</v>
      </c>
      <c r="D6877">
        <v>102005</v>
      </c>
      <c r="E6877">
        <v>102110</v>
      </c>
    </row>
    <row r="6878" spans="1:5" x14ac:dyDescent="0.25">
      <c r="A6878" s="2">
        <v>44740.666666666664</v>
      </c>
      <c r="B6878">
        <v>101900</v>
      </c>
      <c r="C6878">
        <v>102170</v>
      </c>
      <c r="D6878">
        <v>101715</v>
      </c>
      <c r="E6878">
        <v>102010</v>
      </c>
    </row>
    <row r="6879" spans="1:5" x14ac:dyDescent="0.25">
      <c r="A6879" s="2">
        <v>44740.625</v>
      </c>
      <c r="B6879">
        <v>101900</v>
      </c>
      <c r="C6879">
        <v>102055</v>
      </c>
      <c r="D6879">
        <v>101470</v>
      </c>
      <c r="E6879">
        <v>101905</v>
      </c>
    </row>
    <row r="6880" spans="1:5" x14ac:dyDescent="0.25">
      <c r="A6880" s="2">
        <v>44740.583333333336</v>
      </c>
      <c r="B6880">
        <v>102260</v>
      </c>
      <c r="C6880">
        <v>102295</v>
      </c>
      <c r="D6880">
        <v>101725</v>
      </c>
      <c r="E6880">
        <v>101900</v>
      </c>
    </row>
    <row r="6881" spans="1:5" x14ac:dyDescent="0.25">
      <c r="A6881" s="2">
        <v>44740.541666666664</v>
      </c>
      <c r="B6881">
        <v>102190</v>
      </c>
      <c r="C6881">
        <v>102470</v>
      </c>
      <c r="D6881">
        <v>102100</v>
      </c>
      <c r="E6881">
        <v>102255</v>
      </c>
    </row>
    <row r="6882" spans="1:5" x14ac:dyDescent="0.25">
      <c r="A6882" s="2">
        <v>44740.5</v>
      </c>
      <c r="B6882">
        <v>103020</v>
      </c>
      <c r="C6882">
        <v>103160</v>
      </c>
      <c r="D6882">
        <v>102185</v>
      </c>
      <c r="E6882">
        <v>102190</v>
      </c>
    </row>
    <row r="6883" spans="1:5" x14ac:dyDescent="0.25">
      <c r="A6883" s="2">
        <v>44740.458333333336</v>
      </c>
      <c r="B6883">
        <v>103695</v>
      </c>
      <c r="C6883">
        <v>103845</v>
      </c>
      <c r="D6883">
        <v>102610</v>
      </c>
      <c r="E6883">
        <v>103025</v>
      </c>
    </row>
    <row r="6884" spans="1:5" x14ac:dyDescent="0.25">
      <c r="A6884" s="2">
        <v>44740.416666666664</v>
      </c>
      <c r="B6884">
        <v>103345</v>
      </c>
      <c r="C6884">
        <v>103895</v>
      </c>
      <c r="D6884">
        <v>103185</v>
      </c>
      <c r="E6884">
        <v>103695</v>
      </c>
    </row>
    <row r="6885" spans="1:5" x14ac:dyDescent="0.25">
      <c r="A6885" s="2">
        <v>44740.375</v>
      </c>
      <c r="B6885">
        <v>103410</v>
      </c>
      <c r="C6885">
        <v>103850</v>
      </c>
      <c r="D6885">
        <v>103040</v>
      </c>
      <c r="E6885">
        <v>103345</v>
      </c>
    </row>
    <row r="6886" spans="1:5" x14ac:dyDescent="0.25">
      <c r="A6886" s="2">
        <v>44739.708333333336</v>
      </c>
      <c r="B6886">
        <v>102535</v>
      </c>
      <c r="C6886">
        <v>102945</v>
      </c>
      <c r="D6886">
        <v>102430</v>
      </c>
      <c r="E6886">
        <v>102945</v>
      </c>
    </row>
    <row r="6887" spans="1:5" x14ac:dyDescent="0.25">
      <c r="A6887" s="2">
        <v>44739.666666666664</v>
      </c>
      <c r="B6887">
        <v>102335</v>
      </c>
      <c r="C6887">
        <v>102665</v>
      </c>
      <c r="D6887">
        <v>102220</v>
      </c>
      <c r="E6887">
        <v>102535</v>
      </c>
    </row>
    <row r="6888" spans="1:5" x14ac:dyDescent="0.25">
      <c r="A6888" s="2">
        <v>44739.625</v>
      </c>
      <c r="B6888">
        <v>102440</v>
      </c>
      <c r="C6888">
        <v>102495</v>
      </c>
      <c r="D6888">
        <v>102255</v>
      </c>
      <c r="E6888">
        <v>102335</v>
      </c>
    </row>
    <row r="6889" spans="1:5" x14ac:dyDescent="0.25">
      <c r="A6889" s="2">
        <v>44739.583333333336</v>
      </c>
      <c r="B6889">
        <v>102495</v>
      </c>
      <c r="C6889">
        <v>102535</v>
      </c>
      <c r="D6889">
        <v>102300</v>
      </c>
      <c r="E6889">
        <v>102435</v>
      </c>
    </row>
    <row r="6890" spans="1:5" x14ac:dyDescent="0.25">
      <c r="A6890" s="2">
        <v>44739.541666666664</v>
      </c>
      <c r="B6890">
        <v>102245</v>
      </c>
      <c r="C6890">
        <v>102620</v>
      </c>
      <c r="D6890">
        <v>102205</v>
      </c>
      <c r="E6890">
        <v>102500</v>
      </c>
    </row>
    <row r="6891" spans="1:5" x14ac:dyDescent="0.25">
      <c r="A6891" s="2">
        <v>44739.5</v>
      </c>
      <c r="B6891">
        <v>102725</v>
      </c>
      <c r="C6891">
        <v>102795</v>
      </c>
      <c r="D6891">
        <v>102185</v>
      </c>
      <c r="E6891">
        <v>102240</v>
      </c>
    </row>
    <row r="6892" spans="1:5" x14ac:dyDescent="0.25">
      <c r="A6892" s="2">
        <v>44739.458333333336</v>
      </c>
      <c r="B6892">
        <v>102045</v>
      </c>
      <c r="C6892">
        <v>102740</v>
      </c>
      <c r="D6892">
        <v>102035</v>
      </c>
      <c r="E6892">
        <v>102725</v>
      </c>
    </row>
    <row r="6893" spans="1:5" x14ac:dyDescent="0.25">
      <c r="A6893" s="2">
        <v>44739.416666666664</v>
      </c>
      <c r="B6893">
        <v>100735</v>
      </c>
      <c r="C6893">
        <v>102125</v>
      </c>
      <c r="D6893">
        <v>100675</v>
      </c>
      <c r="E6893">
        <v>102045</v>
      </c>
    </row>
    <row r="6894" spans="1:5" x14ac:dyDescent="0.25">
      <c r="A6894" s="2">
        <v>44739.375</v>
      </c>
      <c r="B6894">
        <v>101100</v>
      </c>
      <c r="C6894">
        <v>101290</v>
      </c>
      <c r="D6894">
        <v>100720</v>
      </c>
      <c r="E6894">
        <v>100740</v>
      </c>
    </row>
    <row r="6895" spans="1:5" x14ac:dyDescent="0.25">
      <c r="A6895" s="2">
        <v>44736.708333333336</v>
      </c>
      <c r="B6895">
        <v>100515</v>
      </c>
      <c r="C6895">
        <v>100655</v>
      </c>
      <c r="D6895">
        <v>100220</v>
      </c>
      <c r="E6895">
        <v>100600</v>
      </c>
    </row>
    <row r="6896" spans="1:5" x14ac:dyDescent="0.25">
      <c r="A6896" s="2">
        <v>44736.666666666664</v>
      </c>
      <c r="B6896">
        <v>100135</v>
      </c>
      <c r="C6896">
        <v>100575</v>
      </c>
      <c r="D6896">
        <v>100080</v>
      </c>
      <c r="E6896">
        <v>100515</v>
      </c>
    </row>
    <row r="6897" spans="1:5" x14ac:dyDescent="0.25">
      <c r="A6897" s="2">
        <v>44736.625</v>
      </c>
      <c r="B6897">
        <v>100095</v>
      </c>
      <c r="C6897">
        <v>100570</v>
      </c>
      <c r="D6897">
        <v>99995</v>
      </c>
      <c r="E6897">
        <v>100140</v>
      </c>
    </row>
    <row r="6898" spans="1:5" x14ac:dyDescent="0.25">
      <c r="A6898" s="2">
        <v>44736.583333333336</v>
      </c>
      <c r="B6898">
        <v>100385</v>
      </c>
      <c r="C6898">
        <v>100515</v>
      </c>
      <c r="D6898">
        <v>100060</v>
      </c>
      <c r="E6898">
        <v>100095</v>
      </c>
    </row>
    <row r="6899" spans="1:5" x14ac:dyDescent="0.25">
      <c r="A6899" s="2">
        <v>44736.541666666664</v>
      </c>
      <c r="B6899">
        <v>99940</v>
      </c>
      <c r="C6899">
        <v>100400</v>
      </c>
      <c r="D6899">
        <v>99920</v>
      </c>
      <c r="E6899">
        <v>100385</v>
      </c>
    </row>
    <row r="6900" spans="1:5" x14ac:dyDescent="0.25">
      <c r="A6900" s="2">
        <v>44736.5</v>
      </c>
      <c r="B6900">
        <v>100505</v>
      </c>
      <c r="C6900">
        <v>100670</v>
      </c>
      <c r="D6900">
        <v>99885</v>
      </c>
      <c r="E6900">
        <v>99935</v>
      </c>
    </row>
    <row r="6901" spans="1:5" x14ac:dyDescent="0.25">
      <c r="A6901" s="2">
        <v>44736.458333333336</v>
      </c>
      <c r="B6901">
        <v>100145</v>
      </c>
      <c r="C6901">
        <v>101040</v>
      </c>
      <c r="D6901">
        <v>100140</v>
      </c>
      <c r="E6901">
        <v>100505</v>
      </c>
    </row>
    <row r="6902" spans="1:5" x14ac:dyDescent="0.25">
      <c r="A6902" s="2">
        <v>44736.416666666664</v>
      </c>
      <c r="B6902">
        <v>100850</v>
      </c>
      <c r="C6902">
        <v>100910</v>
      </c>
      <c r="D6902">
        <v>99560</v>
      </c>
      <c r="E6902">
        <v>100140</v>
      </c>
    </row>
    <row r="6903" spans="1:5" x14ac:dyDescent="0.25">
      <c r="A6903" s="2">
        <v>44736.375</v>
      </c>
      <c r="B6903">
        <v>100000</v>
      </c>
      <c r="C6903">
        <v>101015</v>
      </c>
      <c r="D6903">
        <v>99985</v>
      </c>
      <c r="E6903">
        <v>100855</v>
      </c>
    </row>
    <row r="6904" spans="1:5" x14ac:dyDescent="0.25">
      <c r="A6904" s="2">
        <v>44735.708333333336</v>
      </c>
      <c r="B6904">
        <v>99960</v>
      </c>
      <c r="C6904">
        <v>99965</v>
      </c>
      <c r="D6904">
        <v>99200</v>
      </c>
      <c r="E6904">
        <v>99200</v>
      </c>
    </row>
    <row r="6905" spans="1:5" x14ac:dyDescent="0.25">
      <c r="A6905" s="2">
        <v>44735.666666666664</v>
      </c>
      <c r="B6905">
        <v>99715</v>
      </c>
      <c r="C6905">
        <v>100070</v>
      </c>
      <c r="D6905">
        <v>99435</v>
      </c>
      <c r="E6905">
        <v>99965</v>
      </c>
    </row>
    <row r="6906" spans="1:5" x14ac:dyDescent="0.25">
      <c r="A6906" s="2">
        <v>44735.625</v>
      </c>
      <c r="B6906">
        <v>99795</v>
      </c>
      <c r="C6906">
        <v>99965</v>
      </c>
      <c r="D6906">
        <v>99520</v>
      </c>
      <c r="E6906">
        <v>99715</v>
      </c>
    </row>
    <row r="6907" spans="1:5" x14ac:dyDescent="0.25">
      <c r="A6907" s="2">
        <v>44735.583333333336</v>
      </c>
      <c r="B6907">
        <v>100050</v>
      </c>
      <c r="C6907">
        <v>100230</v>
      </c>
      <c r="D6907">
        <v>99565</v>
      </c>
      <c r="E6907">
        <v>99795</v>
      </c>
    </row>
    <row r="6908" spans="1:5" x14ac:dyDescent="0.25">
      <c r="A6908" s="2">
        <v>44735.541666666664</v>
      </c>
      <c r="B6908">
        <v>100580</v>
      </c>
      <c r="C6908">
        <v>100680</v>
      </c>
      <c r="D6908">
        <v>99955</v>
      </c>
      <c r="E6908">
        <v>100045</v>
      </c>
    </row>
    <row r="6909" spans="1:5" x14ac:dyDescent="0.25">
      <c r="A6909" s="2">
        <v>44735.5</v>
      </c>
      <c r="B6909">
        <v>101500</v>
      </c>
      <c r="C6909">
        <v>101535</v>
      </c>
      <c r="D6909">
        <v>100430</v>
      </c>
      <c r="E6909">
        <v>100580</v>
      </c>
    </row>
    <row r="6910" spans="1:5" x14ac:dyDescent="0.25">
      <c r="A6910" s="2">
        <v>44735.458333333336</v>
      </c>
      <c r="B6910">
        <v>101115</v>
      </c>
      <c r="C6910">
        <v>101515</v>
      </c>
      <c r="D6910">
        <v>100680</v>
      </c>
      <c r="E6910">
        <v>101495</v>
      </c>
    </row>
    <row r="6911" spans="1:5" x14ac:dyDescent="0.25">
      <c r="A6911" s="2">
        <v>44735.416666666664</v>
      </c>
      <c r="B6911">
        <v>101665</v>
      </c>
      <c r="C6911">
        <v>102015</v>
      </c>
      <c r="D6911">
        <v>100720</v>
      </c>
      <c r="E6911">
        <v>101115</v>
      </c>
    </row>
    <row r="6912" spans="1:5" x14ac:dyDescent="0.25">
      <c r="A6912" s="2">
        <v>44735.375</v>
      </c>
      <c r="B6912">
        <v>101485</v>
      </c>
      <c r="C6912">
        <v>101715</v>
      </c>
      <c r="D6912">
        <v>101070</v>
      </c>
      <c r="E6912">
        <v>101660</v>
      </c>
    </row>
    <row r="6913" spans="1:5" x14ac:dyDescent="0.25">
      <c r="A6913" s="2">
        <v>44734.708333333336</v>
      </c>
      <c r="B6913">
        <v>101175</v>
      </c>
      <c r="C6913">
        <v>101255</v>
      </c>
      <c r="D6913">
        <v>100790</v>
      </c>
      <c r="E6913">
        <v>100810</v>
      </c>
    </row>
    <row r="6914" spans="1:5" x14ac:dyDescent="0.25">
      <c r="A6914" s="2">
        <v>44734.666666666664</v>
      </c>
      <c r="B6914">
        <v>101750</v>
      </c>
      <c r="C6914">
        <v>101770</v>
      </c>
      <c r="D6914">
        <v>101075</v>
      </c>
      <c r="E6914">
        <v>101175</v>
      </c>
    </row>
    <row r="6915" spans="1:5" x14ac:dyDescent="0.25">
      <c r="A6915" s="2">
        <v>44734.625</v>
      </c>
      <c r="B6915">
        <v>101845</v>
      </c>
      <c r="C6915">
        <v>102190</v>
      </c>
      <c r="D6915">
        <v>101575</v>
      </c>
      <c r="E6915">
        <v>101750</v>
      </c>
    </row>
    <row r="6916" spans="1:5" x14ac:dyDescent="0.25">
      <c r="A6916" s="2">
        <v>44734.583333333336</v>
      </c>
      <c r="B6916">
        <v>101810</v>
      </c>
      <c r="C6916">
        <v>102010</v>
      </c>
      <c r="D6916">
        <v>101710</v>
      </c>
      <c r="E6916">
        <v>101840</v>
      </c>
    </row>
    <row r="6917" spans="1:5" x14ac:dyDescent="0.25">
      <c r="A6917" s="2">
        <v>44734.541666666664</v>
      </c>
      <c r="B6917">
        <v>101480</v>
      </c>
      <c r="C6917">
        <v>102070</v>
      </c>
      <c r="D6917">
        <v>101440</v>
      </c>
      <c r="E6917">
        <v>101810</v>
      </c>
    </row>
    <row r="6918" spans="1:5" x14ac:dyDescent="0.25">
      <c r="A6918" s="2">
        <v>44734.5</v>
      </c>
      <c r="B6918">
        <v>101295</v>
      </c>
      <c r="C6918">
        <v>101755</v>
      </c>
      <c r="D6918">
        <v>101005</v>
      </c>
      <c r="E6918">
        <v>101485</v>
      </c>
    </row>
    <row r="6919" spans="1:5" x14ac:dyDescent="0.25">
      <c r="A6919" s="2">
        <v>44734.458333333336</v>
      </c>
      <c r="B6919">
        <v>100390</v>
      </c>
      <c r="C6919">
        <v>101485</v>
      </c>
      <c r="D6919">
        <v>100215</v>
      </c>
      <c r="E6919">
        <v>101295</v>
      </c>
    </row>
    <row r="6920" spans="1:5" x14ac:dyDescent="0.25">
      <c r="A6920" s="2">
        <v>44734.416666666664</v>
      </c>
      <c r="B6920">
        <v>100410</v>
      </c>
      <c r="C6920">
        <v>100680</v>
      </c>
      <c r="D6920">
        <v>99770</v>
      </c>
      <c r="E6920">
        <v>100390</v>
      </c>
    </row>
    <row r="6921" spans="1:5" x14ac:dyDescent="0.25">
      <c r="A6921" s="2">
        <v>44734.375</v>
      </c>
      <c r="B6921">
        <v>100350</v>
      </c>
      <c r="C6921">
        <v>100590</v>
      </c>
      <c r="D6921">
        <v>99780</v>
      </c>
      <c r="E6921">
        <v>100415</v>
      </c>
    </row>
    <row r="6922" spans="1:5" x14ac:dyDescent="0.25">
      <c r="A6922" s="2">
        <v>44733.708333333336</v>
      </c>
      <c r="B6922">
        <v>101325</v>
      </c>
      <c r="C6922">
        <v>102290</v>
      </c>
      <c r="D6922">
        <v>101265</v>
      </c>
      <c r="E6922">
        <v>102290</v>
      </c>
    </row>
    <row r="6923" spans="1:5" x14ac:dyDescent="0.25">
      <c r="A6923" s="2">
        <v>44733.666666666664</v>
      </c>
      <c r="B6923">
        <v>101445</v>
      </c>
      <c r="C6923">
        <v>101655</v>
      </c>
      <c r="D6923">
        <v>101265</v>
      </c>
      <c r="E6923">
        <v>101325</v>
      </c>
    </row>
    <row r="6924" spans="1:5" x14ac:dyDescent="0.25">
      <c r="A6924" s="2">
        <v>44733.625</v>
      </c>
      <c r="B6924">
        <v>101065</v>
      </c>
      <c r="C6924">
        <v>101450</v>
      </c>
      <c r="D6924">
        <v>100845</v>
      </c>
      <c r="E6924">
        <v>101445</v>
      </c>
    </row>
    <row r="6925" spans="1:5" x14ac:dyDescent="0.25">
      <c r="A6925" s="2">
        <v>44733.583333333336</v>
      </c>
      <c r="B6925">
        <v>102030</v>
      </c>
      <c r="C6925">
        <v>102185</v>
      </c>
      <c r="D6925">
        <v>101065</v>
      </c>
      <c r="E6925">
        <v>101070</v>
      </c>
    </row>
    <row r="6926" spans="1:5" x14ac:dyDescent="0.25">
      <c r="A6926" s="2">
        <v>44733.541666666664</v>
      </c>
      <c r="B6926">
        <v>101625</v>
      </c>
      <c r="C6926">
        <v>102040</v>
      </c>
      <c r="D6926">
        <v>101610</v>
      </c>
      <c r="E6926">
        <v>102035</v>
      </c>
    </row>
    <row r="6927" spans="1:5" x14ac:dyDescent="0.25">
      <c r="A6927" s="2">
        <v>44733.5</v>
      </c>
      <c r="B6927">
        <v>101895</v>
      </c>
      <c r="C6927">
        <v>102330</v>
      </c>
      <c r="D6927">
        <v>101525</v>
      </c>
      <c r="E6927">
        <v>101625</v>
      </c>
    </row>
    <row r="6928" spans="1:5" x14ac:dyDescent="0.25">
      <c r="A6928" s="2">
        <v>44733.458333333336</v>
      </c>
      <c r="B6928">
        <v>102245</v>
      </c>
      <c r="C6928">
        <v>102375</v>
      </c>
      <c r="D6928">
        <v>101785</v>
      </c>
      <c r="E6928">
        <v>101890</v>
      </c>
    </row>
    <row r="6929" spans="1:5" x14ac:dyDescent="0.25">
      <c r="A6929" s="2">
        <v>44733.416666666664</v>
      </c>
      <c r="B6929">
        <v>102310</v>
      </c>
      <c r="C6929">
        <v>102880</v>
      </c>
      <c r="D6929">
        <v>101860</v>
      </c>
      <c r="E6929">
        <v>102250</v>
      </c>
    </row>
    <row r="6930" spans="1:5" x14ac:dyDescent="0.25">
      <c r="A6930" s="2">
        <v>44733.375</v>
      </c>
      <c r="B6930">
        <v>102500</v>
      </c>
      <c r="C6930">
        <v>102730</v>
      </c>
      <c r="D6930">
        <v>102180</v>
      </c>
      <c r="E6930">
        <v>102310</v>
      </c>
    </row>
    <row r="6931" spans="1:5" x14ac:dyDescent="0.25">
      <c r="A6931" s="2">
        <v>44732.708333333336</v>
      </c>
      <c r="B6931">
        <v>101710</v>
      </c>
      <c r="C6931">
        <v>101810</v>
      </c>
      <c r="D6931">
        <v>101555</v>
      </c>
      <c r="E6931">
        <v>101750</v>
      </c>
    </row>
    <row r="6932" spans="1:5" x14ac:dyDescent="0.25">
      <c r="A6932" s="2">
        <v>44732.666666666664</v>
      </c>
      <c r="B6932">
        <v>101820</v>
      </c>
      <c r="C6932">
        <v>101915</v>
      </c>
      <c r="D6932">
        <v>101540</v>
      </c>
      <c r="E6932">
        <v>101715</v>
      </c>
    </row>
    <row r="6933" spans="1:5" x14ac:dyDescent="0.25">
      <c r="A6933" s="2">
        <v>44732.625</v>
      </c>
      <c r="B6933">
        <v>102020</v>
      </c>
      <c r="C6933">
        <v>102075</v>
      </c>
      <c r="D6933">
        <v>101770</v>
      </c>
      <c r="E6933">
        <v>101820</v>
      </c>
    </row>
    <row r="6934" spans="1:5" x14ac:dyDescent="0.25">
      <c r="A6934" s="2">
        <v>44732.583333333336</v>
      </c>
      <c r="B6934">
        <v>101950</v>
      </c>
      <c r="C6934">
        <v>102140</v>
      </c>
      <c r="D6934">
        <v>101755</v>
      </c>
      <c r="E6934">
        <v>102020</v>
      </c>
    </row>
    <row r="6935" spans="1:5" x14ac:dyDescent="0.25">
      <c r="A6935" s="2">
        <v>44732.541666666664</v>
      </c>
      <c r="B6935">
        <v>102120</v>
      </c>
      <c r="C6935">
        <v>102290</v>
      </c>
      <c r="D6935">
        <v>101910</v>
      </c>
      <c r="E6935">
        <v>101955</v>
      </c>
    </row>
    <row r="6936" spans="1:5" x14ac:dyDescent="0.25">
      <c r="A6936" s="2">
        <v>44732.5</v>
      </c>
      <c r="B6936">
        <v>101815</v>
      </c>
      <c r="C6936">
        <v>102250</v>
      </c>
      <c r="D6936">
        <v>101740</v>
      </c>
      <c r="E6936">
        <v>102125</v>
      </c>
    </row>
    <row r="6937" spans="1:5" x14ac:dyDescent="0.25">
      <c r="A6937" s="2">
        <v>44732.458333333336</v>
      </c>
      <c r="B6937">
        <v>100765</v>
      </c>
      <c r="C6937">
        <v>101845</v>
      </c>
      <c r="D6937">
        <v>100455</v>
      </c>
      <c r="E6937">
        <v>101815</v>
      </c>
    </row>
    <row r="6938" spans="1:5" x14ac:dyDescent="0.25">
      <c r="A6938" s="2">
        <v>44732.416666666664</v>
      </c>
      <c r="B6938">
        <v>101340</v>
      </c>
      <c r="C6938">
        <v>101650</v>
      </c>
      <c r="D6938">
        <v>100175</v>
      </c>
      <c r="E6938">
        <v>100770</v>
      </c>
    </row>
    <row r="6939" spans="1:5" x14ac:dyDescent="0.25">
      <c r="A6939" s="2">
        <v>44732.375</v>
      </c>
      <c r="B6939">
        <v>101455</v>
      </c>
      <c r="C6939">
        <v>101775</v>
      </c>
      <c r="D6939">
        <v>101050</v>
      </c>
      <c r="E6939">
        <v>101335</v>
      </c>
    </row>
    <row r="6940" spans="1:5" x14ac:dyDescent="0.25">
      <c r="A6940" s="2">
        <v>44729.708333333336</v>
      </c>
      <c r="B6940">
        <v>101605</v>
      </c>
      <c r="C6940">
        <v>101900</v>
      </c>
      <c r="D6940">
        <v>101335</v>
      </c>
      <c r="E6940">
        <v>101335</v>
      </c>
    </row>
    <row r="6941" spans="1:5" x14ac:dyDescent="0.25">
      <c r="A6941" s="2">
        <v>44729.666666666664</v>
      </c>
      <c r="B6941">
        <v>101300</v>
      </c>
      <c r="C6941">
        <v>101970</v>
      </c>
      <c r="D6941">
        <v>101050</v>
      </c>
      <c r="E6941">
        <v>101600</v>
      </c>
    </row>
    <row r="6942" spans="1:5" x14ac:dyDescent="0.25">
      <c r="A6942" s="2">
        <v>44729.625</v>
      </c>
      <c r="B6942">
        <v>100605</v>
      </c>
      <c r="C6942">
        <v>101555</v>
      </c>
      <c r="D6942">
        <v>100550</v>
      </c>
      <c r="E6942">
        <v>101300</v>
      </c>
    </row>
    <row r="6943" spans="1:5" x14ac:dyDescent="0.25">
      <c r="A6943" s="2">
        <v>44729.583333333336</v>
      </c>
      <c r="B6943">
        <v>100895</v>
      </c>
      <c r="C6943">
        <v>101160</v>
      </c>
      <c r="D6943">
        <v>100360</v>
      </c>
      <c r="E6943">
        <v>100605</v>
      </c>
    </row>
    <row r="6944" spans="1:5" x14ac:dyDescent="0.25">
      <c r="A6944" s="2">
        <v>44729.541666666664</v>
      </c>
      <c r="B6944">
        <v>100875</v>
      </c>
      <c r="C6944">
        <v>101085</v>
      </c>
      <c r="D6944">
        <v>100560</v>
      </c>
      <c r="E6944">
        <v>100895</v>
      </c>
    </row>
    <row r="6945" spans="1:5" x14ac:dyDescent="0.25">
      <c r="A6945" s="2">
        <v>44729.5</v>
      </c>
      <c r="B6945">
        <v>100875</v>
      </c>
      <c r="C6945">
        <v>101160</v>
      </c>
      <c r="D6945">
        <v>100685</v>
      </c>
      <c r="E6945">
        <v>100870</v>
      </c>
    </row>
    <row r="6946" spans="1:5" x14ac:dyDescent="0.25">
      <c r="A6946" s="2">
        <v>44729.458333333336</v>
      </c>
      <c r="B6946">
        <v>102175</v>
      </c>
      <c r="C6946">
        <v>102200</v>
      </c>
      <c r="D6946">
        <v>100315</v>
      </c>
      <c r="E6946">
        <v>100875</v>
      </c>
    </row>
    <row r="6947" spans="1:5" x14ac:dyDescent="0.25">
      <c r="A6947" s="2">
        <v>44729.416666666664</v>
      </c>
      <c r="B6947">
        <v>102990</v>
      </c>
      <c r="C6947">
        <v>103150</v>
      </c>
      <c r="D6947">
        <v>101530</v>
      </c>
      <c r="E6947">
        <v>102170</v>
      </c>
    </row>
    <row r="6948" spans="1:5" x14ac:dyDescent="0.25">
      <c r="A6948" s="2">
        <v>44729.375</v>
      </c>
      <c r="B6948">
        <v>103070</v>
      </c>
      <c r="C6948">
        <v>103380</v>
      </c>
      <c r="D6948">
        <v>102825</v>
      </c>
      <c r="E6948">
        <v>102990</v>
      </c>
    </row>
    <row r="6949" spans="1:5" x14ac:dyDescent="0.25">
      <c r="A6949" s="2">
        <v>44727.708333333336</v>
      </c>
      <c r="B6949">
        <v>105010</v>
      </c>
      <c r="C6949">
        <v>105195</v>
      </c>
      <c r="D6949">
        <v>104765</v>
      </c>
      <c r="E6949">
        <v>105140</v>
      </c>
    </row>
    <row r="6950" spans="1:5" x14ac:dyDescent="0.25">
      <c r="A6950" s="2">
        <v>44727.666666666664</v>
      </c>
      <c r="B6950">
        <v>105310</v>
      </c>
      <c r="C6950">
        <v>105835</v>
      </c>
      <c r="D6950">
        <v>104770</v>
      </c>
      <c r="E6950">
        <v>105010</v>
      </c>
    </row>
    <row r="6951" spans="1:5" x14ac:dyDescent="0.25">
      <c r="A6951" s="2">
        <v>44727.625</v>
      </c>
      <c r="B6951">
        <v>105145</v>
      </c>
      <c r="C6951">
        <v>106140</v>
      </c>
      <c r="D6951">
        <v>103920</v>
      </c>
      <c r="E6951">
        <v>105305</v>
      </c>
    </row>
    <row r="6952" spans="1:5" x14ac:dyDescent="0.25">
      <c r="A6952" s="2">
        <v>44727.583333333336</v>
      </c>
      <c r="B6952">
        <v>104445</v>
      </c>
      <c r="C6952">
        <v>105240</v>
      </c>
      <c r="D6952">
        <v>104425</v>
      </c>
      <c r="E6952">
        <v>105135</v>
      </c>
    </row>
    <row r="6953" spans="1:5" x14ac:dyDescent="0.25">
      <c r="A6953" s="2">
        <v>44727.541666666664</v>
      </c>
      <c r="B6953">
        <v>105020</v>
      </c>
      <c r="C6953">
        <v>105145</v>
      </c>
      <c r="D6953">
        <v>104385</v>
      </c>
      <c r="E6953">
        <v>104445</v>
      </c>
    </row>
    <row r="6954" spans="1:5" x14ac:dyDescent="0.25">
      <c r="A6954" s="2">
        <v>44727.5</v>
      </c>
      <c r="B6954">
        <v>105380</v>
      </c>
      <c r="C6954">
        <v>105410</v>
      </c>
      <c r="D6954">
        <v>104900</v>
      </c>
      <c r="E6954">
        <v>105015</v>
      </c>
    </row>
    <row r="6955" spans="1:5" x14ac:dyDescent="0.25">
      <c r="A6955" s="2">
        <v>44727.458333333336</v>
      </c>
      <c r="B6955">
        <v>105940</v>
      </c>
      <c r="C6955">
        <v>105985</v>
      </c>
      <c r="D6955">
        <v>105165</v>
      </c>
      <c r="E6955">
        <v>105375</v>
      </c>
    </row>
    <row r="6956" spans="1:5" x14ac:dyDescent="0.25">
      <c r="A6956" s="2">
        <v>44727.416666666664</v>
      </c>
      <c r="B6956">
        <v>105560</v>
      </c>
      <c r="C6956">
        <v>105945</v>
      </c>
      <c r="D6956">
        <v>104905</v>
      </c>
      <c r="E6956">
        <v>105940</v>
      </c>
    </row>
    <row r="6957" spans="1:5" x14ac:dyDescent="0.25">
      <c r="A6957" s="2">
        <v>44727.375</v>
      </c>
      <c r="B6957">
        <v>104865</v>
      </c>
      <c r="C6957">
        <v>105600</v>
      </c>
      <c r="D6957">
        <v>104350</v>
      </c>
      <c r="E6957">
        <v>105565</v>
      </c>
    </row>
    <row r="6958" spans="1:5" x14ac:dyDescent="0.25">
      <c r="A6958" s="2">
        <v>44726.708333333336</v>
      </c>
      <c r="B6958">
        <v>102220</v>
      </c>
      <c r="C6958">
        <v>102225</v>
      </c>
      <c r="D6958">
        <v>101885</v>
      </c>
      <c r="E6958">
        <v>102070</v>
      </c>
    </row>
    <row r="6959" spans="1:5" x14ac:dyDescent="0.25">
      <c r="A6959" s="2">
        <v>44726.666666666664</v>
      </c>
      <c r="B6959">
        <v>101565</v>
      </c>
      <c r="C6959">
        <v>102230</v>
      </c>
      <c r="D6959">
        <v>101290</v>
      </c>
      <c r="E6959">
        <v>102225</v>
      </c>
    </row>
    <row r="6960" spans="1:5" x14ac:dyDescent="0.25">
      <c r="A6960" s="2">
        <v>44726.625</v>
      </c>
      <c r="B6960">
        <v>101970</v>
      </c>
      <c r="C6960">
        <v>102195</v>
      </c>
      <c r="D6960">
        <v>101505</v>
      </c>
      <c r="E6960">
        <v>101565</v>
      </c>
    </row>
    <row r="6961" spans="1:5" x14ac:dyDescent="0.25">
      <c r="A6961" s="2">
        <v>44726.583333333336</v>
      </c>
      <c r="B6961">
        <v>102180</v>
      </c>
      <c r="C6961">
        <v>102650</v>
      </c>
      <c r="D6961">
        <v>101890</v>
      </c>
      <c r="E6961">
        <v>101970</v>
      </c>
    </row>
    <row r="6962" spans="1:5" x14ac:dyDescent="0.25">
      <c r="A6962" s="2">
        <v>44726.541666666664</v>
      </c>
      <c r="B6962">
        <v>102370</v>
      </c>
      <c r="C6962">
        <v>102380</v>
      </c>
      <c r="D6962">
        <v>101895</v>
      </c>
      <c r="E6962">
        <v>102175</v>
      </c>
    </row>
    <row r="6963" spans="1:5" x14ac:dyDescent="0.25">
      <c r="A6963" s="2">
        <v>44726.5</v>
      </c>
      <c r="B6963">
        <v>101985</v>
      </c>
      <c r="C6963">
        <v>102630</v>
      </c>
      <c r="D6963">
        <v>101885</v>
      </c>
      <c r="E6963">
        <v>102375</v>
      </c>
    </row>
    <row r="6964" spans="1:5" x14ac:dyDescent="0.25">
      <c r="A6964" s="2">
        <v>44726.458333333336</v>
      </c>
      <c r="B6964">
        <v>102880</v>
      </c>
      <c r="C6964">
        <v>103030</v>
      </c>
      <c r="D6964">
        <v>101700</v>
      </c>
      <c r="E6964">
        <v>101985</v>
      </c>
    </row>
    <row r="6965" spans="1:5" x14ac:dyDescent="0.25">
      <c r="A6965" s="2">
        <v>44726.416666666664</v>
      </c>
      <c r="B6965">
        <v>102720</v>
      </c>
      <c r="C6965">
        <v>103355</v>
      </c>
      <c r="D6965">
        <v>102375</v>
      </c>
      <c r="E6965">
        <v>102880</v>
      </c>
    </row>
    <row r="6966" spans="1:5" x14ac:dyDescent="0.25">
      <c r="A6966" s="2">
        <v>44726.375</v>
      </c>
      <c r="B6966">
        <v>103000</v>
      </c>
      <c r="C6966">
        <v>103400</v>
      </c>
      <c r="D6966">
        <v>102565</v>
      </c>
      <c r="E6966">
        <v>102715</v>
      </c>
    </row>
    <row r="6967" spans="1:5" x14ac:dyDescent="0.25">
      <c r="A6967" s="2">
        <v>44725.708333333336</v>
      </c>
      <c r="B6967">
        <v>102555</v>
      </c>
      <c r="C6967">
        <v>102880</v>
      </c>
      <c r="D6967">
        <v>102450</v>
      </c>
      <c r="E6967">
        <v>102800</v>
      </c>
    </row>
    <row r="6968" spans="1:5" x14ac:dyDescent="0.25">
      <c r="A6968" s="2">
        <v>44725.666666666664</v>
      </c>
      <c r="B6968">
        <v>102825</v>
      </c>
      <c r="C6968">
        <v>103050</v>
      </c>
      <c r="D6968">
        <v>102055</v>
      </c>
      <c r="E6968">
        <v>102555</v>
      </c>
    </row>
    <row r="6969" spans="1:5" x14ac:dyDescent="0.25">
      <c r="A6969" s="2">
        <v>44725.625</v>
      </c>
      <c r="B6969">
        <v>103020</v>
      </c>
      <c r="C6969">
        <v>103115</v>
      </c>
      <c r="D6969">
        <v>102560</v>
      </c>
      <c r="E6969">
        <v>102830</v>
      </c>
    </row>
    <row r="6970" spans="1:5" x14ac:dyDescent="0.25">
      <c r="A6970" s="2">
        <v>44725.583333333336</v>
      </c>
      <c r="B6970">
        <v>102880</v>
      </c>
      <c r="C6970">
        <v>103235</v>
      </c>
      <c r="D6970">
        <v>102675</v>
      </c>
      <c r="E6970">
        <v>103020</v>
      </c>
    </row>
    <row r="6971" spans="1:5" x14ac:dyDescent="0.25">
      <c r="A6971" s="2">
        <v>44725.541666666664</v>
      </c>
      <c r="B6971">
        <v>103150</v>
      </c>
      <c r="C6971">
        <v>103470</v>
      </c>
      <c r="D6971">
        <v>102855</v>
      </c>
      <c r="E6971">
        <v>102880</v>
      </c>
    </row>
    <row r="6972" spans="1:5" x14ac:dyDescent="0.25">
      <c r="A6972" s="2">
        <v>44725.5</v>
      </c>
      <c r="B6972">
        <v>102505</v>
      </c>
      <c r="C6972">
        <v>103435</v>
      </c>
      <c r="D6972">
        <v>102365</v>
      </c>
      <c r="E6972">
        <v>103150</v>
      </c>
    </row>
    <row r="6973" spans="1:5" x14ac:dyDescent="0.25">
      <c r="A6973" s="2">
        <v>44725.458333333336</v>
      </c>
      <c r="B6973">
        <v>102535</v>
      </c>
      <c r="C6973">
        <v>102725</v>
      </c>
      <c r="D6973">
        <v>101760</v>
      </c>
      <c r="E6973">
        <v>102510</v>
      </c>
    </row>
    <row r="6974" spans="1:5" x14ac:dyDescent="0.25">
      <c r="A6974" s="2">
        <v>44725.416666666664</v>
      </c>
      <c r="B6974">
        <v>103540</v>
      </c>
      <c r="C6974">
        <v>104045</v>
      </c>
      <c r="D6974">
        <v>102480</v>
      </c>
      <c r="E6974">
        <v>102535</v>
      </c>
    </row>
    <row r="6975" spans="1:5" x14ac:dyDescent="0.25">
      <c r="A6975" s="2">
        <v>44725.375</v>
      </c>
      <c r="B6975">
        <v>103600</v>
      </c>
      <c r="C6975">
        <v>103950</v>
      </c>
      <c r="D6975">
        <v>103125</v>
      </c>
      <c r="E6975">
        <v>103540</v>
      </c>
    </row>
    <row r="6976" spans="1:5" x14ac:dyDescent="0.25">
      <c r="A6976" s="2">
        <v>44722.708333333336</v>
      </c>
      <c r="B6976">
        <v>105550</v>
      </c>
      <c r="C6976">
        <v>105750</v>
      </c>
      <c r="D6976">
        <v>105410</v>
      </c>
      <c r="E6976">
        <v>105450</v>
      </c>
    </row>
    <row r="6977" spans="1:5" x14ac:dyDescent="0.25">
      <c r="A6977" s="2">
        <v>44722.666666666664</v>
      </c>
      <c r="B6977">
        <v>105930</v>
      </c>
      <c r="C6977">
        <v>106010</v>
      </c>
      <c r="D6977">
        <v>105515</v>
      </c>
      <c r="E6977">
        <v>105550</v>
      </c>
    </row>
    <row r="6978" spans="1:5" x14ac:dyDescent="0.25">
      <c r="A6978" s="2">
        <v>44722.625</v>
      </c>
      <c r="B6978">
        <v>105710</v>
      </c>
      <c r="C6978">
        <v>106250</v>
      </c>
      <c r="D6978">
        <v>105590</v>
      </c>
      <c r="E6978">
        <v>105930</v>
      </c>
    </row>
    <row r="6979" spans="1:5" x14ac:dyDescent="0.25">
      <c r="A6979" s="2">
        <v>44722.583333333336</v>
      </c>
      <c r="B6979">
        <v>105825</v>
      </c>
      <c r="C6979">
        <v>106110</v>
      </c>
      <c r="D6979">
        <v>105710</v>
      </c>
      <c r="E6979">
        <v>105710</v>
      </c>
    </row>
    <row r="6980" spans="1:5" x14ac:dyDescent="0.25">
      <c r="A6980" s="2">
        <v>44722.541666666664</v>
      </c>
      <c r="B6980">
        <v>105670</v>
      </c>
      <c r="C6980">
        <v>106130</v>
      </c>
      <c r="D6980">
        <v>105660</v>
      </c>
      <c r="E6980">
        <v>105830</v>
      </c>
    </row>
    <row r="6981" spans="1:5" x14ac:dyDescent="0.25">
      <c r="A6981" s="2">
        <v>44722.5</v>
      </c>
      <c r="B6981">
        <v>105370</v>
      </c>
      <c r="C6981">
        <v>105710</v>
      </c>
      <c r="D6981">
        <v>105265</v>
      </c>
      <c r="E6981">
        <v>105665</v>
      </c>
    </row>
    <row r="6982" spans="1:5" x14ac:dyDescent="0.25">
      <c r="A6982" s="2">
        <v>44722.458333333336</v>
      </c>
      <c r="B6982">
        <v>105505</v>
      </c>
      <c r="C6982">
        <v>105635</v>
      </c>
      <c r="D6982">
        <v>104970</v>
      </c>
      <c r="E6982">
        <v>105370</v>
      </c>
    </row>
    <row r="6983" spans="1:5" x14ac:dyDescent="0.25">
      <c r="A6983" s="2">
        <v>44722.416666666664</v>
      </c>
      <c r="B6983">
        <v>106190</v>
      </c>
      <c r="C6983">
        <v>106310</v>
      </c>
      <c r="D6983">
        <v>104685</v>
      </c>
      <c r="E6983">
        <v>105505</v>
      </c>
    </row>
    <row r="6984" spans="1:5" x14ac:dyDescent="0.25">
      <c r="A6984" s="2">
        <v>44722.375</v>
      </c>
      <c r="B6984">
        <v>107850</v>
      </c>
      <c r="C6984">
        <v>108030</v>
      </c>
      <c r="D6984">
        <v>105960</v>
      </c>
      <c r="E6984">
        <v>106185</v>
      </c>
    </row>
    <row r="6985" spans="1:5" x14ac:dyDescent="0.25">
      <c r="A6985" s="2">
        <v>44721.708333333336</v>
      </c>
      <c r="B6985">
        <v>107350</v>
      </c>
      <c r="C6985">
        <v>107765</v>
      </c>
      <c r="D6985">
        <v>107275</v>
      </c>
      <c r="E6985">
        <v>107705</v>
      </c>
    </row>
    <row r="6986" spans="1:5" x14ac:dyDescent="0.25">
      <c r="A6986" s="2">
        <v>44721.666666666664</v>
      </c>
      <c r="B6986">
        <v>108000</v>
      </c>
      <c r="C6986">
        <v>108025</v>
      </c>
      <c r="D6986">
        <v>107160</v>
      </c>
      <c r="E6986">
        <v>107350</v>
      </c>
    </row>
    <row r="6987" spans="1:5" x14ac:dyDescent="0.25">
      <c r="A6987" s="2">
        <v>44721.625</v>
      </c>
      <c r="B6987">
        <v>108175</v>
      </c>
      <c r="C6987">
        <v>108320</v>
      </c>
      <c r="D6987">
        <v>107925</v>
      </c>
      <c r="E6987">
        <v>108000</v>
      </c>
    </row>
    <row r="6988" spans="1:5" x14ac:dyDescent="0.25">
      <c r="A6988" s="2">
        <v>44721.583333333336</v>
      </c>
      <c r="B6988">
        <v>108270</v>
      </c>
      <c r="C6988">
        <v>108400</v>
      </c>
      <c r="D6988">
        <v>108010</v>
      </c>
      <c r="E6988">
        <v>108175</v>
      </c>
    </row>
    <row r="6989" spans="1:5" x14ac:dyDescent="0.25">
      <c r="A6989" s="2">
        <v>44721.541666666664</v>
      </c>
      <c r="B6989">
        <v>107855</v>
      </c>
      <c r="C6989">
        <v>108325</v>
      </c>
      <c r="D6989">
        <v>107840</v>
      </c>
      <c r="E6989">
        <v>108265</v>
      </c>
    </row>
    <row r="6990" spans="1:5" x14ac:dyDescent="0.25">
      <c r="A6990" s="2">
        <v>44721.5</v>
      </c>
      <c r="B6990">
        <v>108005</v>
      </c>
      <c r="C6990">
        <v>108070</v>
      </c>
      <c r="D6990">
        <v>107675</v>
      </c>
      <c r="E6990">
        <v>107855</v>
      </c>
    </row>
    <row r="6991" spans="1:5" x14ac:dyDescent="0.25">
      <c r="A6991" s="2">
        <v>44721.458333333336</v>
      </c>
      <c r="B6991">
        <v>108370</v>
      </c>
      <c r="C6991">
        <v>108760</v>
      </c>
      <c r="D6991">
        <v>108000</v>
      </c>
      <c r="E6991">
        <v>108005</v>
      </c>
    </row>
    <row r="6992" spans="1:5" x14ac:dyDescent="0.25">
      <c r="A6992" s="2">
        <v>44721.416666666664</v>
      </c>
      <c r="B6992">
        <v>108245</v>
      </c>
      <c r="C6992">
        <v>108400</v>
      </c>
      <c r="D6992">
        <v>107355</v>
      </c>
      <c r="E6992">
        <v>108370</v>
      </c>
    </row>
    <row r="6993" spans="1:5" x14ac:dyDescent="0.25">
      <c r="A6993" s="2">
        <v>44721.375</v>
      </c>
      <c r="B6993">
        <v>109175</v>
      </c>
      <c r="C6993">
        <v>109445</v>
      </c>
      <c r="D6993">
        <v>107825</v>
      </c>
      <c r="E6993">
        <v>108245</v>
      </c>
    </row>
    <row r="6994" spans="1:5" x14ac:dyDescent="0.25">
      <c r="A6994" s="2">
        <v>44720.708333333336</v>
      </c>
      <c r="B6994">
        <v>108460</v>
      </c>
      <c r="C6994">
        <v>108900</v>
      </c>
      <c r="D6994">
        <v>108375</v>
      </c>
      <c r="E6994">
        <v>108860</v>
      </c>
    </row>
    <row r="6995" spans="1:5" x14ac:dyDescent="0.25">
      <c r="A6995" s="2">
        <v>44720.666666666664</v>
      </c>
      <c r="B6995">
        <v>108535</v>
      </c>
      <c r="C6995">
        <v>108845</v>
      </c>
      <c r="D6995">
        <v>108215</v>
      </c>
      <c r="E6995">
        <v>108465</v>
      </c>
    </row>
    <row r="6996" spans="1:5" x14ac:dyDescent="0.25">
      <c r="A6996" s="2">
        <v>44720.625</v>
      </c>
      <c r="B6996">
        <v>109200</v>
      </c>
      <c r="C6996">
        <v>109350</v>
      </c>
      <c r="D6996">
        <v>108315</v>
      </c>
      <c r="E6996">
        <v>108530</v>
      </c>
    </row>
    <row r="6997" spans="1:5" x14ac:dyDescent="0.25">
      <c r="A6997" s="2">
        <v>44720.583333333336</v>
      </c>
      <c r="B6997">
        <v>109350</v>
      </c>
      <c r="C6997">
        <v>109510</v>
      </c>
      <c r="D6997">
        <v>109070</v>
      </c>
      <c r="E6997">
        <v>109200</v>
      </c>
    </row>
    <row r="6998" spans="1:5" x14ac:dyDescent="0.25">
      <c r="A6998" s="2">
        <v>44720.541666666664</v>
      </c>
      <c r="B6998">
        <v>109935</v>
      </c>
      <c r="C6998">
        <v>110110</v>
      </c>
      <c r="D6998">
        <v>109045</v>
      </c>
      <c r="E6998">
        <v>109350</v>
      </c>
    </row>
    <row r="6999" spans="1:5" x14ac:dyDescent="0.25">
      <c r="A6999" s="2">
        <v>44720.5</v>
      </c>
      <c r="B6999">
        <v>109605</v>
      </c>
      <c r="C6999">
        <v>109970</v>
      </c>
      <c r="D6999">
        <v>109420</v>
      </c>
      <c r="E6999">
        <v>109940</v>
      </c>
    </row>
    <row r="7000" spans="1:5" x14ac:dyDescent="0.25">
      <c r="A7000" s="2">
        <v>44720.458333333336</v>
      </c>
      <c r="B7000">
        <v>110255</v>
      </c>
      <c r="C7000">
        <v>110310</v>
      </c>
      <c r="D7000">
        <v>109520</v>
      </c>
      <c r="E7000">
        <v>109610</v>
      </c>
    </row>
    <row r="7001" spans="1:5" x14ac:dyDescent="0.25">
      <c r="A7001" s="2">
        <v>44720.416666666664</v>
      </c>
      <c r="B7001">
        <v>109325</v>
      </c>
      <c r="C7001">
        <v>110375</v>
      </c>
      <c r="D7001">
        <v>109175</v>
      </c>
      <c r="E7001">
        <v>110260</v>
      </c>
    </row>
    <row r="7002" spans="1:5" x14ac:dyDescent="0.25">
      <c r="A7002" s="2">
        <v>44720.375</v>
      </c>
      <c r="B7002">
        <v>110125</v>
      </c>
      <c r="C7002">
        <v>110200</v>
      </c>
      <c r="D7002">
        <v>109215</v>
      </c>
      <c r="E7002">
        <v>109320</v>
      </c>
    </row>
    <row r="7003" spans="1:5" x14ac:dyDescent="0.25">
      <c r="A7003" s="2">
        <v>44719.708333333336</v>
      </c>
      <c r="B7003">
        <v>110270</v>
      </c>
      <c r="C7003">
        <v>110455</v>
      </c>
      <c r="D7003">
        <v>110110</v>
      </c>
      <c r="E7003">
        <v>110350</v>
      </c>
    </row>
    <row r="7004" spans="1:5" x14ac:dyDescent="0.25">
      <c r="A7004" s="2">
        <v>44719.666666666664</v>
      </c>
      <c r="B7004">
        <v>110480</v>
      </c>
      <c r="C7004">
        <v>110570</v>
      </c>
      <c r="D7004">
        <v>110200</v>
      </c>
      <c r="E7004">
        <v>110275</v>
      </c>
    </row>
    <row r="7005" spans="1:5" x14ac:dyDescent="0.25">
      <c r="A7005" s="2">
        <v>44719.625</v>
      </c>
      <c r="B7005">
        <v>110265</v>
      </c>
      <c r="C7005">
        <v>110695</v>
      </c>
      <c r="D7005">
        <v>110200</v>
      </c>
      <c r="E7005">
        <v>110480</v>
      </c>
    </row>
    <row r="7006" spans="1:5" x14ac:dyDescent="0.25">
      <c r="A7006" s="2">
        <v>44719.583333333336</v>
      </c>
      <c r="B7006">
        <v>110595</v>
      </c>
      <c r="C7006">
        <v>110610</v>
      </c>
      <c r="D7006">
        <v>110030</v>
      </c>
      <c r="E7006">
        <v>110265</v>
      </c>
    </row>
    <row r="7007" spans="1:5" x14ac:dyDescent="0.25">
      <c r="A7007" s="2">
        <v>44719.541666666664</v>
      </c>
      <c r="B7007">
        <v>110430</v>
      </c>
      <c r="C7007">
        <v>110645</v>
      </c>
      <c r="D7007">
        <v>110305</v>
      </c>
      <c r="E7007">
        <v>110590</v>
      </c>
    </row>
    <row r="7008" spans="1:5" x14ac:dyDescent="0.25">
      <c r="A7008" s="2">
        <v>44719.5</v>
      </c>
      <c r="B7008">
        <v>110575</v>
      </c>
      <c r="C7008">
        <v>110690</v>
      </c>
      <c r="D7008">
        <v>110195</v>
      </c>
      <c r="E7008">
        <v>110425</v>
      </c>
    </row>
    <row r="7009" spans="1:5" x14ac:dyDescent="0.25">
      <c r="A7009" s="2">
        <v>44719.458333333336</v>
      </c>
      <c r="B7009">
        <v>110250</v>
      </c>
      <c r="C7009">
        <v>110620</v>
      </c>
      <c r="D7009">
        <v>109830</v>
      </c>
      <c r="E7009">
        <v>110575</v>
      </c>
    </row>
    <row r="7010" spans="1:5" x14ac:dyDescent="0.25">
      <c r="A7010" s="2">
        <v>44719.416666666664</v>
      </c>
      <c r="B7010">
        <v>109815</v>
      </c>
      <c r="C7010">
        <v>110710</v>
      </c>
      <c r="D7010">
        <v>109620</v>
      </c>
      <c r="E7010">
        <v>110250</v>
      </c>
    </row>
    <row r="7011" spans="1:5" x14ac:dyDescent="0.25">
      <c r="A7011" s="2">
        <v>44719.375</v>
      </c>
      <c r="B7011">
        <v>110190</v>
      </c>
      <c r="C7011">
        <v>110610</v>
      </c>
      <c r="D7011">
        <v>109745</v>
      </c>
      <c r="E7011">
        <v>109820</v>
      </c>
    </row>
    <row r="7012" spans="1:5" x14ac:dyDescent="0.25">
      <c r="A7012" s="2">
        <v>44718.708333333336</v>
      </c>
      <c r="B7012">
        <v>110535</v>
      </c>
      <c r="C7012">
        <v>110780</v>
      </c>
      <c r="D7012">
        <v>110470</v>
      </c>
      <c r="E7012">
        <v>110690</v>
      </c>
    </row>
    <row r="7013" spans="1:5" x14ac:dyDescent="0.25">
      <c r="A7013" s="2">
        <v>44718.666666666664</v>
      </c>
      <c r="B7013">
        <v>110495</v>
      </c>
      <c r="C7013">
        <v>110615</v>
      </c>
      <c r="D7013">
        <v>110370</v>
      </c>
      <c r="E7013">
        <v>110535</v>
      </c>
    </row>
    <row r="7014" spans="1:5" x14ac:dyDescent="0.25">
      <c r="A7014" s="2">
        <v>44718.625</v>
      </c>
      <c r="B7014">
        <v>110890</v>
      </c>
      <c r="C7014">
        <v>110915</v>
      </c>
      <c r="D7014">
        <v>110275</v>
      </c>
      <c r="E7014">
        <v>110495</v>
      </c>
    </row>
    <row r="7015" spans="1:5" x14ac:dyDescent="0.25">
      <c r="A7015" s="2">
        <v>44718.583333333336</v>
      </c>
      <c r="B7015">
        <v>110530</v>
      </c>
      <c r="C7015">
        <v>110895</v>
      </c>
      <c r="D7015">
        <v>110350</v>
      </c>
      <c r="E7015">
        <v>110890</v>
      </c>
    </row>
    <row r="7016" spans="1:5" x14ac:dyDescent="0.25">
      <c r="A7016" s="2">
        <v>44718.541666666664</v>
      </c>
      <c r="B7016">
        <v>110910</v>
      </c>
      <c r="C7016">
        <v>110925</v>
      </c>
      <c r="D7016">
        <v>110255</v>
      </c>
      <c r="E7016">
        <v>110530</v>
      </c>
    </row>
    <row r="7017" spans="1:5" x14ac:dyDescent="0.25">
      <c r="A7017" s="2">
        <v>44718.5</v>
      </c>
      <c r="B7017">
        <v>111010</v>
      </c>
      <c r="C7017">
        <v>111100</v>
      </c>
      <c r="D7017">
        <v>110630</v>
      </c>
      <c r="E7017">
        <v>110910</v>
      </c>
    </row>
    <row r="7018" spans="1:5" x14ac:dyDescent="0.25">
      <c r="A7018" s="2">
        <v>44718.458333333336</v>
      </c>
      <c r="B7018">
        <v>111885</v>
      </c>
      <c r="C7018">
        <v>111985</v>
      </c>
      <c r="D7018">
        <v>110740</v>
      </c>
      <c r="E7018">
        <v>111005</v>
      </c>
    </row>
    <row r="7019" spans="1:5" x14ac:dyDescent="0.25">
      <c r="A7019" s="2">
        <v>44718.416666666664</v>
      </c>
      <c r="B7019">
        <v>112115</v>
      </c>
      <c r="C7019">
        <v>112310</v>
      </c>
      <c r="D7019">
        <v>111645</v>
      </c>
      <c r="E7019">
        <v>111885</v>
      </c>
    </row>
    <row r="7020" spans="1:5" x14ac:dyDescent="0.25">
      <c r="A7020" s="2">
        <v>44718.375</v>
      </c>
      <c r="B7020">
        <v>112565</v>
      </c>
      <c r="C7020">
        <v>112735</v>
      </c>
      <c r="D7020">
        <v>112060</v>
      </c>
      <c r="E7020">
        <v>112115</v>
      </c>
    </row>
    <row r="7021" spans="1:5" x14ac:dyDescent="0.25">
      <c r="A7021" s="2">
        <v>44715.708333333336</v>
      </c>
      <c r="B7021">
        <v>111510</v>
      </c>
      <c r="C7021">
        <v>111750</v>
      </c>
      <c r="D7021">
        <v>111385</v>
      </c>
      <c r="E7021">
        <v>111750</v>
      </c>
    </row>
    <row r="7022" spans="1:5" x14ac:dyDescent="0.25">
      <c r="A7022" s="2">
        <v>44715.666666666664</v>
      </c>
      <c r="B7022">
        <v>111525</v>
      </c>
      <c r="C7022">
        <v>111715</v>
      </c>
      <c r="D7022">
        <v>111395</v>
      </c>
      <c r="E7022">
        <v>111505</v>
      </c>
    </row>
    <row r="7023" spans="1:5" x14ac:dyDescent="0.25">
      <c r="A7023" s="2">
        <v>44715.625</v>
      </c>
      <c r="B7023">
        <v>111525</v>
      </c>
      <c r="C7023">
        <v>111645</v>
      </c>
      <c r="D7023">
        <v>111315</v>
      </c>
      <c r="E7023">
        <v>111525</v>
      </c>
    </row>
    <row r="7024" spans="1:5" x14ac:dyDescent="0.25">
      <c r="A7024" s="2">
        <v>44715.583333333336</v>
      </c>
      <c r="B7024">
        <v>111875</v>
      </c>
      <c r="C7024">
        <v>112035</v>
      </c>
      <c r="D7024">
        <v>111475</v>
      </c>
      <c r="E7024">
        <v>111520</v>
      </c>
    </row>
    <row r="7025" spans="1:5" x14ac:dyDescent="0.25">
      <c r="A7025" s="2">
        <v>44715.541666666664</v>
      </c>
      <c r="B7025">
        <v>111695</v>
      </c>
      <c r="C7025">
        <v>111935</v>
      </c>
      <c r="D7025">
        <v>111605</v>
      </c>
      <c r="E7025">
        <v>111875</v>
      </c>
    </row>
    <row r="7026" spans="1:5" x14ac:dyDescent="0.25">
      <c r="A7026" s="2">
        <v>44715.5</v>
      </c>
      <c r="B7026">
        <v>111700</v>
      </c>
      <c r="C7026">
        <v>111760</v>
      </c>
      <c r="D7026">
        <v>111235</v>
      </c>
      <c r="E7026">
        <v>111690</v>
      </c>
    </row>
    <row r="7027" spans="1:5" x14ac:dyDescent="0.25">
      <c r="A7027" s="2">
        <v>44715.458333333336</v>
      </c>
      <c r="B7027">
        <v>112075</v>
      </c>
      <c r="C7027">
        <v>112200</v>
      </c>
      <c r="D7027">
        <v>111605</v>
      </c>
      <c r="E7027">
        <v>111705</v>
      </c>
    </row>
    <row r="7028" spans="1:5" x14ac:dyDescent="0.25">
      <c r="A7028" s="2">
        <v>44715.416666666664</v>
      </c>
      <c r="B7028">
        <v>112040</v>
      </c>
      <c r="C7028">
        <v>112310</v>
      </c>
      <c r="D7028">
        <v>111535</v>
      </c>
      <c r="E7028">
        <v>112080</v>
      </c>
    </row>
    <row r="7029" spans="1:5" x14ac:dyDescent="0.25">
      <c r="A7029" s="2">
        <v>44715.375</v>
      </c>
      <c r="B7029">
        <v>112230</v>
      </c>
      <c r="C7029">
        <v>112395</v>
      </c>
      <c r="D7029">
        <v>111770</v>
      </c>
      <c r="E7029">
        <v>112040</v>
      </c>
    </row>
    <row r="7030" spans="1:5" x14ac:dyDescent="0.25">
      <c r="A7030" s="2">
        <v>44714.708333333336</v>
      </c>
      <c r="B7030">
        <v>112825</v>
      </c>
      <c r="C7030">
        <v>112910</v>
      </c>
      <c r="D7030">
        <v>112490</v>
      </c>
      <c r="E7030">
        <v>112865</v>
      </c>
    </row>
    <row r="7031" spans="1:5" x14ac:dyDescent="0.25">
      <c r="A7031" s="2">
        <v>44714.666666666664</v>
      </c>
      <c r="B7031">
        <v>112905</v>
      </c>
      <c r="C7031">
        <v>112925</v>
      </c>
      <c r="D7031">
        <v>112650</v>
      </c>
      <c r="E7031">
        <v>112830</v>
      </c>
    </row>
    <row r="7032" spans="1:5" x14ac:dyDescent="0.25">
      <c r="A7032" s="2">
        <v>44714.625</v>
      </c>
      <c r="B7032">
        <v>113125</v>
      </c>
      <c r="C7032">
        <v>113210</v>
      </c>
      <c r="D7032">
        <v>112870</v>
      </c>
      <c r="E7032">
        <v>112905</v>
      </c>
    </row>
    <row r="7033" spans="1:5" x14ac:dyDescent="0.25">
      <c r="A7033" s="2">
        <v>44714.583333333336</v>
      </c>
      <c r="B7033">
        <v>113095</v>
      </c>
      <c r="C7033">
        <v>113175</v>
      </c>
      <c r="D7033">
        <v>112860</v>
      </c>
      <c r="E7033">
        <v>113125</v>
      </c>
    </row>
    <row r="7034" spans="1:5" x14ac:dyDescent="0.25">
      <c r="A7034" s="2">
        <v>44714.541666666664</v>
      </c>
      <c r="B7034">
        <v>112695</v>
      </c>
      <c r="C7034">
        <v>113130</v>
      </c>
      <c r="D7034">
        <v>112625</v>
      </c>
      <c r="E7034">
        <v>113095</v>
      </c>
    </row>
    <row r="7035" spans="1:5" x14ac:dyDescent="0.25">
      <c r="A7035" s="2">
        <v>44714.5</v>
      </c>
      <c r="B7035">
        <v>111900</v>
      </c>
      <c r="C7035">
        <v>112780</v>
      </c>
      <c r="D7035">
        <v>111865</v>
      </c>
      <c r="E7035">
        <v>112695</v>
      </c>
    </row>
    <row r="7036" spans="1:5" x14ac:dyDescent="0.25">
      <c r="A7036" s="2">
        <v>44714.458333333336</v>
      </c>
      <c r="B7036">
        <v>111945</v>
      </c>
      <c r="C7036">
        <v>112295</v>
      </c>
      <c r="D7036">
        <v>111525</v>
      </c>
      <c r="E7036">
        <v>111900</v>
      </c>
    </row>
    <row r="7037" spans="1:5" x14ac:dyDescent="0.25">
      <c r="A7037" s="2">
        <v>44714.416666666664</v>
      </c>
      <c r="B7037">
        <v>112645</v>
      </c>
      <c r="C7037">
        <v>113030</v>
      </c>
      <c r="D7037">
        <v>111765</v>
      </c>
      <c r="E7037">
        <v>111945</v>
      </c>
    </row>
    <row r="7038" spans="1:5" x14ac:dyDescent="0.25">
      <c r="A7038" s="2">
        <v>44714.375</v>
      </c>
      <c r="B7038">
        <v>112200</v>
      </c>
      <c r="C7038">
        <v>112670</v>
      </c>
      <c r="D7038">
        <v>111905</v>
      </c>
      <c r="E7038">
        <v>112650</v>
      </c>
    </row>
    <row r="7039" spans="1:5" x14ac:dyDescent="0.25">
      <c r="A7039" s="2">
        <v>44713.708333333336</v>
      </c>
      <c r="B7039">
        <v>111725</v>
      </c>
      <c r="C7039">
        <v>111915</v>
      </c>
      <c r="D7039">
        <v>111600</v>
      </c>
      <c r="E7039">
        <v>111885</v>
      </c>
    </row>
    <row r="7040" spans="1:5" x14ac:dyDescent="0.25">
      <c r="A7040" s="2">
        <v>44713.666666666664</v>
      </c>
      <c r="B7040">
        <v>112145</v>
      </c>
      <c r="C7040">
        <v>112250</v>
      </c>
      <c r="D7040">
        <v>111700</v>
      </c>
      <c r="E7040">
        <v>111720</v>
      </c>
    </row>
    <row r="7041" spans="1:5" x14ac:dyDescent="0.25">
      <c r="A7041" s="2">
        <v>44713.625</v>
      </c>
      <c r="B7041">
        <v>112055</v>
      </c>
      <c r="C7041">
        <v>112425</v>
      </c>
      <c r="D7041">
        <v>111955</v>
      </c>
      <c r="E7041">
        <v>112150</v>
      </c>
    </row>
    <row r="7042" spans="1:5" x14ac:dyDescent="0.25">
      <c r="A7042" s="2">
        <v>44713.583333333336</v>
      </c>
      <c r="B7042">
        <v>111885</v>
      </c>
      <c r="C7042">
        <v>112315</v>
      </c>
      <c r="D7042">
        <v>111875</v>
      </c>
      <c r="E7042">
        <v>112055</v>
      </c>
    </row>
    <row r="7043" spans="1:5" x14ac:dyDescent="0.25">
      <c r="A7043" s="2">
        <v>44713.541666666664</v>
      </c>
      <c r="B7043">
        <v>111590</v>
      </c>
      <c r="C7043">
        <v>111945</v>
      </c>
      <c r="D7043">
        <v>111555</v>
      </c>
      <c r="E7043">
        <v>111885</v>
      </c>
    </row>
    <row r="7044" spans="1:5" x14ac:dyDescent="0.25">
      <c r="A7044" s="2">
        <v>44713.5</v>
      </c>
      <c r="B7044">
        <v>112310</v>
      </c>
      <c r="C7044">
        <v>112440</v>
      </c>
      <c r="D7044">
        <v>111535</v>
      </c>
      <c r="E7044">
        <v>111590</v>
      </c>
    </row>
    <row r="7045" spans="1:5" x14ac:dyDescent="0.25">
      <c r="A7045" s="2">
        <v>44713.458333333336</v>
      </c>
      <c r="B7045">
        <v>112195</v>
      </c>
      <c r="C7045">
        <v>112395</v>
      </c>
      <c r="D7045">
        <v>111170</v>
      </c>
      <c r="E7045">
        <v>112310</v>
      </c>
    </row>
    <row r="7046" spans="1:5" x14ac:dyDescent="0.25">
      <c r="A7046" s="2">
        <v>44713.416666666664</v>
      </c>
      <c r="B7046">
        <v>112165</v>
      </c>
      <c r="C7046">
        <v>112370</v>
      </c>
      <c r="D7046">
        <v>111650</v>
      </c>
      <c r="E7046">
        <v>112200</v>
      </c>
    </row>
    <row r="7047" spans="1:5" x14ac:dyDescent="0.25">
      <c r="A7047" s="2">
        <v>44713.375</v>
      </c>
      <c r="B7047">
        <v>112175</v>
      </c>
      <c r="C7047">
        <v>112400</v>
      </c>
      <c r="D7047">
        <v>111820</v>
      </c>
      <c r="E7047">
        <v>112170</v>
      </c>
    </row>
    <row r="7048" spans="1:5" x14ac:dyDescent="0.25">
      <c r="A7048" s="2">
        <v>44712.708333333336</v>
      </c>
      <c r="B7048">
        <v>111350</v>
      </c>
      <c r="C7048">
        <v>111825</v>
      </c>
      <c r="D7048">
        <v>111350</v>
      </c>
      <c r="E7048">
        <v>111800</v>
      </c>
    </row>
    <row r="7049" spans="1:5" x14ac:dyDescent="0.25">
      <c r="A7049" s="2">
        <v>44712.666666666664</v>
      </c>
      <c r="B7049">
        <v>111495</v>
      </c>
      <c r="C7049">
        <v>111715</v>
      </c>
      <c r="D7049">
        <v>111140</v>
      </c>
      <c r="E7049">
        <v>111350</v>
      </c>
    </row>
    <row r="7050" spans="1:5" x14ac:dyDescent="0.25">
      <c r="A7050" s="2">
        <v>44712.625</v>
      </c>
      <c r="B7050">
        <v>112135</v>
      </c>
      <c r="C7050">
        <v>112150</v>
      </c>
      <c r="D7050">
        <v>111370</v>
      </c>
      <c r="E7050">
        <v>111495</v>
      </c>
    </row>
    <row r="7051" spans="1:5" x14ac:dyDescent="0.25">
      <c r="A7051" s="2">
        <v>44712.583333333336</v>
      </c>
      <c r="B7051">
        <v>112035</v>
      </c>
      <c r="C7051">
        <v>112165</v>
      </c>
      <c r="D7051">
        <v>111690</v>
      </c>
      <c r="E7051">
        <v>112135</v>
      </c>
    </row>
    <row r="7052" spans="1:5" x14ac:dyDescent="0.25">
      <c r="A7052" s="2">
        <v>44712.541666666664</v>
      </c>
      <c r="B7052">
        <v>112105</v>
      </c>
      <c r="C7052">
        <v>112275</v>
      </c>
      <c r="D7052">
        <v>111790</v>
      </c>
      <c r="E7052">
        <v>112030</v>
      </c>
    </row>
    <row r="7053" spans="1:5" x14ac:dyDescent="0.25">
      <c r="A7053" s="2">
        <v>44712.5</v>
      </c>
      <c r="B7053">
        <v>112220</v>
      </c>
      <c r="C7053">
        <v>112340</v>
      </c>
      <c r="D7053">
        <v>111570</v>
      </c>
      <c r="E7053">
        <v>112105</v>
      </c>
    </row>
    <row r="7054" spans="1:5" x14ac:dyDescent="0.25">
      <c r="A7054" s="2">
        <v>44712.458333333336</v>
      </c>
      <c r="B7054">
        <v>112060</v>
      </c>
      <c r="C7054">
        <v>112465</v>
      </c>
      <c r="D7054">
        <v>111770</v>
      </c>
      <c r="E7054">
        <v>112220</v>
      </c>
    </row>
    <row r="7055" spans="1:5" x14ac:dyDescent="0.25">
      <c r="A7055" s="2">
        <v>44712.416666666664</v>
      </c>
      <c r="B7055">
        <v>112190</v>
      </c>
      <c r="C7055">
        <v>112415</v>
      </c>
      <c r="D7055">
        <v>111835</v>
      </c>
      <c r="E7055">
        <v>112060</v>
      </c>
    </row>
    <row r="7056" spans="1:5" x14ac:dyDescent="0.25">
      <c r="A7056" s="2">
        <v>44712.375</v>
      </c>
      <c r="B7056">
        <v>111290</v>
      </c>
      <c r="C7056">
        <v>112270</v>
      </c>
      <c r="D7056">
        <v>111280</v>
      </c>
      <c r="E7056">
        <v>112190</v>
      </c>
    </row>
    <row r="7057" spans="1:5" x14ac:dyDescent="0.25">
      <c r="A7057" s="2">
        <v>44711.708333333336</v>
      </c>
      <c r="B7057">
        <v>111510</v>
      </c>
      <c r="C7057">
        <v>111605</v>
      </c>
      <c r="D7057">
        <v>111005</v>
      </c>
      <c r="E7057">
        <v>111005</v>
      </c>
    </row>
    <row r="7058" spans="1:5" x14ac:dyDescent="0.25">
      <c r="A7058" s="2">
        <v>44711.666666666664</v>
      </c>
      <c r="B7058">
        <v>111560</v>
      </c>
      <c r="C7058">
        <v>111585</v>
      </c>
      <c r="D7058">
        <v>111360</v>
      </c>
      <c r="E7058">
        <v>111515</v>
      </c>
    </row>
    <row r="7059" spans="1:5" x14ac:dyDescent="0.25">
      <c r="A7059" s="2">
        <v>44711.625</v>
      </c>
      <c r="B7059">
        <v>111530</v>
      </c>
      <c r="C7059">
        <v>111685</v>
      </c>
      <c r="D7059">
        <v>111440</v>
      </c>
      <c r="E7059">
        <v>111560</v>
      </c>
    </row>
    <row r="7060" spans="1:5" x14ac:dyDescent="0.25">
      <c r="A7060" s="2">
        <v>44711.583333333336</v>
      </c>
      <c r="B7060">
        <v>111580</v>
      </c>
      <c r="C7060">
        <v>111715</v>
      </c>
      <c r="D7060">
        <v>111415</v>
      </c>
      <c r="E7060">
        <v>111535</v>
      </c>
    </row>
    <row r="7061" spans="1:5" x14ac:dyDescent="0.25">
      <c r="A7061" s="2">
        <v>44711.541666666664</v>
      </c>
      <c r="B7061">
        <v>111210</v>
      </c>
      <c r="C7061">
        <v>111585</v>
      </c>
      <c r="D7061">
        <v>111120</v>
      </c>
      <c r="E7061">
        <v>111580</v>
      </c>
    </row>
    <row r="7062" spans="1:5" x14ac:dyDescent="0.25">
      <c r="A7062" s="2">
        <v>44711.5</v>
      </c>
      <c r="B7062">
        <v>111495</v>
      </c>
      <c r="C7062">
        <v>111670</v>
      </c>
      <c r="D7062">
        <v>111150</v>
      </c>
      <c r="E7062">
        <v>111210</v>
      </c>
    </row>
    <row r="7063" spans="1:5" x14ac:dyDescent="0.25">
      <c r="A7063" s="2">
        <v>44711.458333333336</v>
      </c>
      <c r="B7063">
        <v>112715</v>
      </c>
      <c r="C7063">
        <v>112715</v>
      </c>
      <c r="D7063">
        <v>111340</v>
      </c>
      <c r="E7063">
        <v>111490</v>
      </c>
    </row>
    <row r="7064" spans="1:5" x14ac:dyDescent="0.25">
      <c r="A7064" s="2">
        <v>44711.416666666664</v>
      </c>
      <c r="B7064">
        <v>113225</v>
      </c>
      <c r="C7064">
        <v>113375</v>
      </c>
      <c r="D7064">
        <v>112665</v>
      </c>
      <c r="E7064">
        <v>112715</v>
      </c>
    </row>
    <row r="7065" spans="1:5" x14ac:dyDescent="0.25">
      <c r="A7065" s="2">
        <v>44711.375</v>
      </c>
      <c r="B7065">
        <v>113215</v>
      </c>
      <c r="C7065">
        <v>113680</v>
      </c>
      <c r="D7065">
        <v>113180</v>
      </c>
      <c r="E7065">
        <v>113225</v>
      </c>
    </row>
    <row r="7066" spans="1:5" x14ac:dyDescent="0.25">
      <c r="A7066" s="2">
        <v>44708.708333333336</v>
      </c>
      <c r="B7066">
        <v>112535</v>
      </c>
      <c r="C7066">
        <v>112620</v>
      </c>
      <c r="D7066">
        <v>112420</v>
      </c>
      <c r="E7066">
        <v>112470</v>
      </c>
    </row>
    <row r="7067" spans="1:5" x14ac:dyDescent="0.25">
      <c r="A7067" s="2">
        <v>44708.666666666664</v>
      </c>
      <c r="B7067">
        <v>112840</v>
      </c>
      <c r="C7067">
        <v>112940</v>
      </c>
      <c r="D7067">
        <v>112325</v>
      </c>
      <c r="E7067">
        <v>112535</v>
      </c>
    </row>
    <row r="7068" spans="1:5" x14ac:dyDescent="0.25">
      <c r="A7068" s="2">
        <v>44708.625</v>
      </c>
      <c r="B7068">
        <v>112850</v>
      </c>
      <c r="C7068">
        <v>113080</v>
      </c>
      <c r="D7068">
        <v>112800</v>
      </c>
      <c r="E7068">
        <v>112840</v>
      </c>
    </row>
    <row r="7069" spans="1:5" x14ac:dyDescent="0.25">
      <c r="A7069" s="2">
        <v>44708.583333333336</v>
      </c>
      <c r="B7069">
        <v>112465</v>
      </c>
      <c r="C7069">
        <v>112880</v>
      </c>
      <c r="D7069">
        <v>112335</v>
      </c>
      <c r="E7069">
        <v>112845</v>
      </c>
    </row>
    <row r="7070" spans="1:5" x14ac:dyDescent="0.25">
      <c r="A7070" s="2">
        <v>44708.541666666664</v>
      </c>
      <c r="B7070">
        <v>112555</v>
      </c>
      <c r="C7070">
        <v>112630</v>
      </c>
      <c r="D7070">
        <v>112335</v>
      </c>
      <c r="E7070">
        <v>112465</v>
      </c>
    </row>
    <row r="7071" spans="1:5" x14ac:dyDescent="0.25">
      <c r="A7071" s="2">
        <v>44708.5</v>
      </c>
      <c r="B7071">
        <v>112740</v>
      </c>
      <c r="C7071">
        <v>112770</v>
      </c>
      <c r="D7071">
        <v>112460</v>
      </c>
      <c r="E7071">
        <v>112555</v>
      </c>
    </row>
    <row r="7072" spans="1:5" x14ac:dyDescent="0.25">
      <c r="A7072" s="2">
        <v>44708.458333333336</v>
      </c>
      <c r="B7072">
        <v>112560</v>
      </c>
      <c r="C7072">
        <v>112860</v>
      </c>
      <c r="D7072">
        <v>112080</v>
      </c>
      <c r="E7072">
        <v>112740</v>
      </c>
    </row>
    <row r="7073" spans="1:5" x14ac:dyDescent="0.25">
      <c r="A7073" s="2">
        <v>44708.416666666664</v>
      </c>
      <c r="B7073">
        <v>112350</v>
      </c>
      <c r="C7073">
        <v>112795</v>
      </c>
      <c r="D7073">
        <v>112190</v>
      </c>
      <c r="E7073">
        <v>112565</v>
      </c>
    </row>
    <row r="7074" spans="1:5" x14ac:dyDescent="0.25">
      <c r="A7074" s="2">
        <v>44708.375</v>
      </c>
      <c r="B7074">
        <v>112300</v>
      </c>
      <c r="C7074">
        <v>112785</v>
      </c>
      <c r="D7074">
        <v>111960</v>
      </c>
      <c r="E7074">
        <v>112350</v>
      </c>
    </row>
    <row r="7075" spans="1:5" x14ac:dyDescent="0.25">
      <c r="A7075" s="2">
        <v>44707.708333333336</v>
      </c>
      <c r="B7075">
        <v>112625</v>
      </c>
      <c r="C7075">
        <v>112670</v>
      </c>
      <c r="D7075">
        <v>112410</v>
      </c>
      <c r="E7075">
        <v>112640</v>
      </c>
    </row>
    <row r="7076" spans="1:5" x14ac:dyDescent="0.25">
      <c r="A7076" s="2">
        <v>44707.666666666664</v>
      </c>
      <c r="B7076">
        <v>112685</v>
      </c>
      <c r="C7076">
        <v>112790</v>
      </c>
      <c r="D7076">
        <v>112505</v>
      </c>
      <c r="E7076">
        <v>112625</v>
      </c>
    </row>
    <row r="7077" spans="1:5" x14ac:dyDescent="0.25">
      <c r="A7077" s="2">
        <v>44707.625</v>
      </c>
      <c r="B7077">
        <v>112365</v>
      </c>
      <c r="C7077">
        <v>112750</v>
      </c>
      <c r="D7077">
        <v>112310</v>
      </c>
      <c r="E7077">
        <v>112685</v>
      </c>
    </row>
    <row r="7078" spans="1:5" x14ac:dyDescent="0.25">
      <c r="A7078" s="2">
        <v>44707.583333333336</v>
      </c>
      <c r="B7078">
        <v>112560</v>
      </c>
      <c r="C7078">
        <v>112650</v>
      </c>
      <c r="D7078">
        <v>112270</v>
      </c>
      <c r="E7078">
        <v>112370</v>
      </c>
    </row>
    <row r="7079" spans="1:5" x14ac:dyDescent="0.25">
      <c r="A7079" s="2">
        <v>44707.541666666664</v>
      </c>
      <c r="B7079">
        <v>112405</v>
      </c>
      <c r="C7079">
        <v>112620</v>
      </c>
      <c r="D7079">
        <v>112370</v>
      </c>
      <c r="E7079">
        <v>112560</v>
      </c>
    </row>
    <row r="7080" spans="1:5" x14ac:dyDescent="0.25">
      <c r="A7080" s="2">
        <v>44707.5</v>
      </c>
      <c r="B7080">
        <v>112370</v>
      </c>
      <c r="C7080">
        <v>112575</v>
      </c>
      <c r="D7080">
        <v>112305</v>
      </c>
      <c r="E7080">
        <v>112405</v>
      </c>
    </row>
    <row r="7081" spans="1:5" x14ac:dyDescent="0.25">
      <c r="A7081" s="2">
        <v>44707.458333333336</v>
      </c>
      <c r="B7081">
        <v>112150</v>
      </c>
      <c r="C7081">
        <v>112465</v>
      </c>
      <c r="D7081">
        <v>112125</v>
      </c>
      <c r="E7081">
        <v>112375</v>
      </c>
    </row>
    <row r="7082" spans="1:5" x14ac:dyDescent="0.25">
      <c r="A7082" s="2">
        <v>44707.416666666664</v>
      </c>
      <c r="B7082">
        <v>111150</v>
      </c>
      <c r="C7082">
        <v>112200</v>
      </c>
      <c r="D7082">
        <v>110945</v>
      </c>
      <c r="E7082">
        <v>112150</v>
      </c>
    </row>
    <row r="7083" spans="1:5" x14ac:dyDescent="0.25">
      <c r="A7083" s="2">
        <v>44707.375</v>
      </c>
      <c r="B7083">
        <v>111500</v>
      </c>
      <c r="C7083">
        <v>111910</v>
      </c>
      <c r="D7083">
        <v>111085</v>
      </c>
      <c r="E7083">
        <v>111150</v>
      </c>
    </row>
    <row r="7084" spans="1:5" x14ac:dyDescent="0.25">
      <c r="A7084" s="2">
        <v>44706.708333333336</v>
      </c>
      <c r="B7084">
        <v>111240</v>
      </c>
      <c r="C7084">
        <v>111365</v>
      </c>
      <c r="D7084">
        <v>110895</v>
      </c>
      <c r="E7084">
        <v>110895</v>
      </c>
    </row>
    <row r="7085" spans="1:5" x14ac:dyDescent="0.25">
      <c r="A7085" s="2">
        <v>44706.666666666664</v>
      </c>
      <c r="B7085">
        <v>111360</v>
      </c>
      <c r="C7085">
        <v>111745</v>
      </c>
      <c r="D7085">
        <v>111200</v>
      </c>
      <c r="E7085">
        <v>111235</v>
      </c>
    </row>
    <row r="7086" spans="1:5" x14ac:dyDescent="0.25">
      <c r="A7086" s="2">
        <v>44706.625</v>
      </c>
      <c r="B7086">
        <v>110910</v>
      </c>
      <c r="C7086">
        <v>111470</v>
      </c>
      <c r="D7086">
        <v>110545</v>
      </c>
      <c r="E7086">
        <v>111360</v>
      </c>
    </row>
    <row r="7087" spans="1:5" x14ac:dyDescent="0.25">
      <c r="A7087" s="2">
        <v>44706.583333333336</v>
      </c>
      <c r="B7087">
        <v>110910</v>
      </c>
      <c r="C7087">
        <v>111050</v>
      </c>
      <c r="D7087">
        <v>110715</v>
      </c>
      <c r="E7087">
        <v>110915</v>
      </c>
    </row>
    <row r="7088" spans="1:5" x14ac:dyDescent="0.25">
      <c r="A7088" s="2">
        <v>44706.541666666664</v>
      </c>
      <c r="B7088">
        <v>111080</v>
      </c>
      <c r="C7088">
        <v>111150</v>
      </c>
      <c r="D7088">
        <v>110730</v>
      </c>
      <c r="E7088">
        <v>110910</v>
      </c>
    </row>
    <row r="7089" spans="1:5" x14ac:dyDescent="0.25">
      <c r="A7089" s="2">
        <v>44706.5</v>
      </c>
      <c r="B7089">
        <v>111095</v>
      </c>
      <c r="C7089">
        <v>111245</v>
      </c>
      <c r="D7089">
        <v>110810</v>
      </c>
      <c r="E7089">
        <v>111080</v>
      </c>
    </row>
    <row r="7090" spans="1:5" x14ac:dyDescent="0.25">
      <c r="A7090" s="2">
        <v>44706.458333333336</v>
      </c>
      <c r="B7090">
        <v>110930</v>
      </c>
      <c r="C7090">
        <v>111225</v>
      </c>
      <c r="D7090">
        <v>110740</v>
      </c>
      <c r="E7090">
        <v>111100</v>
      </c>
    </row>
    <row r="7091" spans="1:5" x14ac:dyDescent="0.25">
      <c r="A7091" s="2">
        <v>44706.416666666664</v>
      </c>
      <c r="B7091">
        <v>110580</v>
      </c>
      <c r="C7091">
        <v>111035</v>
      </c>
      <c r="D7091">
        <v>110275</v>
      </c>
      <c r="E7091">
        <v>110930</v>
      </c>
    </row>
    <row r="7092" spans="1:5" x14ac:dyDescent="0.25">
      <c r="A7092" s="2">
        <v>44706.375</v>
      </c>
      <c r="B7092">
        <v>110815</v>
      </c>
      <c r="C7092">
        <v>110860</v>
      </c>
      <c r="D7092">
        <v>110415</v>
      </c>
      <c r="E7092">
        <v>110580</v>
      </c>
    </row>
    <row r="7093" spans="1:5" x14ac:dyDescent="0.25">
      <c r="A7093" s="2">
        <v>44705.708333333336</v>
      </c>
      <c r="B7093">
        <v>111340</v>
      </c>
      <c r="C7093">
        <v>111530</v>
      </c>
      <c r="D7093">
        <v>111150</v>
      </c>
      <c r="E7093">
        <v>111365</v>
      </c>
    </row>
    <row r="7094" spans="1:5" x14ac:dyDescent="0.25">
      <c r="A7094" s="2">
        <v>44705.666666666664</v>
      </c>
      <c r="B7094">
        <v>110005</v>
      </c>
      <c r="C7094">
        <v>111410</v>
      </c>
      <c r="D7094">
        <v>109985</v>
      </c>
      <c r="E7094">
        <v>111345</v>
      </c>
    </row>
    <row r="7095" spans="1:5" x14ac:dyDescent="0.25">
      <c r="A7095" s="2">
        <v>44705.625</v>
      </c>
      <c r="B7095">
        <v>110180</v>
      </c>
      <c r="C7095">
        <v>110640</v>
      </c>
      <c r="D7095">
        <v>109860</v>
      </c>
      <c r="E7095">
        <v>110000</v>
      </c>
    </row>
    <row r="7096" spans="1:5" x14ac:dyDescent="0.25">
      <c r="A7096" s="2">
        <v>44705.583333333336</v>
      </c>
      <c r="B7096">
        <v>109930</v>
      </c>
      <c r="C7096">
        <v>110195</v>
      </c>
      <c r="D7096">
        <v>109765</v>
      </c>
      <c r="E7096">
        <v>110175</v>
      </c>
    </row>
    <row r="7097" spans="1:5" x14ac:dyDescent="0.25">
      <c r="A7097" s="2">
        <v>44705.541666666664</v>
      </c>
      <c r="B7097">
        <v>110255</v>
      </c>
      <c r="C7097">
        <v>110385</v>
      </c>
      <c r="D7097">
        <v>109650</v>
      </c>
      <c r="E7097">
        <v>109935</v>
      </c>
    </row>
    <row r="7098" spans="1:5" x14ac:dyDescent="0.25">
      <c r="A7098" s="2">
        <v>44705.5</v>
      </c>
      <c r="B7098">
        <v>109405</v>
      </c>
      <c r="C7098">
        <v>110515</v>
      </c>
      <c r="D7098">
        <v>109210</v>
      </c>
      <c r="E7098">
        <v>110255</v>
      </c>
    </row>
    <row r="7099" spans="1:5" x14ac:dyDescent="0.25">
      <c r="A7099" s="2">
        <v>44705.458333333336</v>
      </c>
      <c r="B7099">
        <v>109990</v>
      </c>
      <c r="C7099">
        <v>109995</v>
      </c>
      <c r="D7099">
        <v>109125</v>
      </c>
      <c r="E7099">
        <v>109400</v>
      </c>
    </row>
    <row r="7100" spans="1:5" x14ac:dyDescent="0.25">
      <c r="A7100" s="2">
        <v>44705.416666666664</v>
      </c>
      <c r="B7100">
        <v>109860</v>
      </c>
      <c r="C7100">
        <v>110530</v>
      </c>
      <c r="D7100">
        <v>109560</v>
      </c>
      <c r="E7100">
        <v>109990</v>
      </c>
    </row>
    <row r="7101" spans="1:5" x14ac:dyDescent="0.25">
      <c r="A7101" s="2">
        <v>44705.375</v>
      </c>
      <c r="B7101">
        <v>110200</v>
      </c>
      <c r="C7101">
        <v>110350</v>
      </c>
      <c r="D7101">
        <v>109710</v>
      </c>
      <c r="E7101">
        <v>109855</v>
      </c>
    </row>
    <row r="7102" spans="1:5" x14ac:dyDescent="0.25">
      <c r="A7102" s="2">
        <v>44704.708333333336</v>
      </c>
      <c r="B7102">
        <v>111450</v>
      </c>
      <c r="C7102">
        <v>111465</v>
      </c>
      <c r="D7102">
        <v>111225</v>
      </c>
      <c r="E7102">
        <v>111450</v>
      </c>
    </row>
    <row r="7103" spans="1:5" x14ac:dyDescent="0.25">
      <c r="A7103" s="2">
        <v>44704.666666666664</v>
      </c>
      <c r="B7103">
        <v>111320</v>
      </c>
      <c r="C7103">
        <v>111490</v>
      </c>
      <c r="D7103">
        <v>111190</v>
      </c>
      <c r="E7103">
        <v>111450</v>
      </c>
    </row>
    <row r="7104" spans="1:5" x14ac:dyDescent="0.25">
      <c r="A7104" s="2">
        <v>44704.625</v>
      </c>
      <c r="B7104">
        <v>111350</v>
      </c>
      <c r="C7104">
        <v>111515</v>
      </c>
      <c r="D7104">
        <v>111195</v>
      </c>
      <c r="E7104">
        <v>111325</v>
      </c>
    </row>
    <row r="7105" spans="1:5" x14ac:dyDescent="0.25">
      <c r="A7105" s="2">
        <v>44704.583333333336</v>
      </c>
      <c r="B7105">
        <v>111090</v>
      </c>
      <c r="C7105">
        <v>111370</v>
      </c>
      <c r="D7105">
        <v>110930</v>
      </c>
      <c r="E7105">
        <v>111350</v>
      </c>
    </row>
    <row r="7106" spans="1:5" x14ac:dyDescent="0.25">
      <c r="A7106" s="2">
        <v>44704.541666666664</v>
      </c>
      <c r="B7106">
        <v>111090</v>
      </c>
      <c r="C7106">
        <v>111285</v>
      </c>
      <c r="D7106">
        <v>111010</v>
      </c>
      <c r="E7106">
        <v>111090</v>
      </c>
    </row>
    <row r="7107" spans="1:5" x14ac:dyDescent="0.25">
      <c r="A7107" s="2">
        <v>44704.5</v>
      </c>
      <c r="B7107">
        <v>110935</v>
      </c>
      <c r="C7107">
        <v>111265</v>
      </c>
      <c r="D7107">
        <v>110860</v>
      </c>
      <c r="E7107">
        <v>111095</v>
      </c>
    </row>
    <row r="7108" spans="1:5" x14ac:dyDescent="0.25">
      <c r="A7108" s="2">
        <v>44704.458333333336</v>
      </c>
      <c r="B7108">
        <v>110045</v>
      </c>
      <c r="C7108">
        <v>110950</v>
      </c>
      <c r="D7108">
        <v>109840</v>
      </c>
      <c r="E7108">
        <v>110940</v>
      </c>
    </row>
    <row r="7109" spans="1:5" x14ac:dyDescent="0.25">
      <c r="A7109" s="2">
        <v>44704.416666666664</v>
      </c>
      <c r="B7109">
        <v>110150</v>
      </c>
      <c r="C7109">
        <v>110520</v>
      </c>
      <c r="D7109">
        <v>110005</v>
      </c>
      <c r="E7109">
        <v>110045</v>
      </c>
    </row>
    <row r="7110" spans="1:5" x14ac:dyDescent="0.25">
      <c r="A7110" s="2">
        <v>44704.375</v>
      </c>
      <c r="B7110">
        <v>110050</v>
      </c>
      <c r="C7110">
        <v>110590</v>
      </c>
      <c r="D7110">
        <v>110000</v>
      </c>
      <c r="E7110">
        <v>110150</v>
      </c>
    </row>
    <row r="7111" spans="1:5" x14ac:dyDescent="0.25">
      <c r="A7111" s="2">
        <v>44701.708333333336</v>
      </c>
      <c r="B7111">
        <v>109430</v>
      </c>
      <c r="C7111">
        <v>109685</v>
      </c>
      <c r="D7111">
        <v>109195</v>
      </c>
      <c r="E7111">
        <v>109410</v>
      </c>
    </row>
    <row r="7112" spans="1:5" x14ac:dyDescent="0.25">
      <c r="A7112" s="2">
        <v>44701.666666666664</v>
      </c>
      <c r="B7112">
        <v>108885</v>
      </c>
      <c r="C7112">
        <v>109580</v>
      </c>
      <c r="D7112">
        <v>108620</v>
      </c>
      <c r="E7112">
        <v>109435</v>
      </c>
    </row>
    <row r="7113" spans="1:5" x14ac:dyDescent="0.25">
      <c r="A7113" s="2">
        <v>44701.625</v>
      </c>
      <c r="B7113">
        <v>108650</v>
      </c>
      <c r="C7113">
        <v>109040</v>
      </c>
      <c r="D7113">
        <v>108365</v>
      </c>
      <c r="E7113">
        <v>108885</v>
      </c>
    </row>
    <row r="7114" spans="1:5" x14ac:dyDescent="0.25">
      <c r="A7114" s="2">
        <v>44701.583333333336</v>
      </c>
      <c r="B7114">
        <v>108430</v>
      </c>
      <c r="C7114">
        <v>108710</v>
      </c>
      <c r="D7114">
        <v>108140</v>
      </c>
      <c r="E7114">
        <v>108645</v>
      </c>
    </row>
    <row r="7115" spans="1:5" x14ac:dyDescent="0.25">
      <c r="A7115" s="2">
        <v>44701.541666666664</v>
      </c>
      <c r="B7115">
        <v>108800</v>
      </c>
      <c r="C7115">
        <v>108875</v>
      </c>
      <c r="D7115">
        <v>108255</v>
      </c>
      <c r="E7115">
        <v>108430</v>
      </c>
    </row>
    <row r="7116" spans="1:5" x14ac:dyDescent="0.25">
      <c r="A7116" s="2">
        <v>44701.5</v>
      </c>
      <c r="B7116">
        <v>108905</v>
      </c>
      <c r="C7116">
        <v>108970</v>
      </c>
      <c r="D7116">
        <v>108480</v>
      </c>
      <c r="E7116">
        <v>108800</v>
      </c>
    </row>
    <row r="7117" spans="1:5" x14ac:dyDescent="0.25">
      <c r="A7117" s="2">
        <v>44701.458333333336</v>
      </c>
      <c r="B7117">
        <v>109450</v>
      </c>
      <c r="C7117">
        <v>109630</v>
      </c>
      <c r="D7117">
        <v>108825</v>
      </c>
      <c r="E7117">
        <v>108905</v>
      </c>
    </row>
    <row r="7118" spans="1:5" x14ac:dyDescent="0.25">
      <c r="A7118" s="2">
        <v>44701.416666666664</v>
      </c>
      <c r="B7118">
        <v>109080</v>
      </c>
      <c r="C7118">
        <v>109510</v>
      </c>
      <c r="D7118">
        <v>108935</v>
      </c>
      <c r="E7118">
        <v>109455</v>
      </c>
    </row>
    <row r="7119" spans="1:5" x14ac:dyDescent="0.25">
      <c r="A7119" s="2">
        <v>44701.375</v>
      </c>
      <c r="B7119">
        <v>108650</v>
      </c>
      <c r="C7119">
        <v>109495</v>
      </c>
      <c r="D7119">
        <v>108445</v>
      </c>
      <c r="E7119">
        <v>109080</v>
      </c>
    </row>
    <row r="7120" spans="1:5" x14ac:dyDescent="0.25">
      <c r="A7120" s="2">
        <v>44700.708333333336</v>
      </c>
      <c r="B7120">
        <v>107775</v>
      </c>
      <c r="C7120">
        <v>107860</v>
      </c>
      <c r="D7120">
        <v>107625</v>
      </c>
      <c r="E7120">
        <v>107860</v>
      </c>
    </row>
    <row r="7121" spans="1:5" x14ac:dyDescent="0.25">
      <c r="A7121" s="2">
        <v>44700.666666666664</v>
      </c>
      <c r="B7121">
        <v>107955</v>
      </c>
      <c r="C7121">
        <v>108270</v>
      </c>
      <c r="D7121">
        <v>107705</v>
      </c>
      <c r="E7121">
        <v>107775</v>
      </c>
    </row>
    <row r="7122" spans="1:5" x14ac:dyDescent="0.25">
      <c r="A7122" s="2">
        <v>44700.625</v>
      </c>
      <c r="B7122">
        <v>108120</v>
      </c>
      <c r="C7122">
        <v>108170</v>
      </c>
      <c r="D7122">
        <v>107700</v>
      </c>
      <c r="E7122">
        <v>107955</v>
      </c>
    </row>
    <row r="7123" spans="1:5" x14ac:dyDescent="0.25">
      <c r="A7123" s="2">
        <v>44700.583333333336</v>
      </c>
      <c r="B7123">
        <v>107655</v>
      </c>
      <c r="C7123">
        <v>108155</v>
      </c>
      <c r="D7123">
        <v>107475</v>
      </c>
      <c r="E7123">
        <v>108120</v>
      </c>
    </row>
    <row r="7124" spans="1:5" x14ac:dyDescent="0.25">
      <c r="A7124" s="2">
        <v>44700.541666666664</v>
      </c>
      <c r="B7124">
        <v>107740</v>
      </c>
      <c r="C7124">
        <v>107815</v>
      </c>
      <c r="D7124">
        <v>107250</v>
      </c>
      <c r="E7124">
        <v>107660</v>
      </c>
    </row>
    <row r="7125" spans="1:5" x14ac:dyDescent="0.25">
      <c r="A7125" s="2">
        <v>44700.5</v>
      </c>
      <c r="B7125">
        <v>107385</v>
      </c>
      <c r="C7125">
        <v>108065</v>
      </c>
      <c r="D7125">
        <v>107215</v>
      </c>
      <c r="E7125">
        <v>107740</v>
      </c>
    </row>
    <row r="7126" spans="1:5" x14ac:dyDescent="0.25">
      <c r="A7126" s="2">
        <v>44700.458333333336</v>
      </c>
      <c r="B7126">
        <v>107400</v>
      </c>
      <c r="C7126">
        <v>107775</v>
      </c>
      <c r="D7126">
        <v>107060</v>
      </c>
      <c r="E7126">
        <v>107390</v>
      </c>
    </row>
    <row r="7127" spans="1:5" x14ac:dyDescent="0.25">
      <c r="A7127" s="2">
        <v>44700.416666666664</v>
      </c>
      <c r="B7127">
        <v>107350</v>
      </c>
      <c r="C7127">
        <v>107880</v>
      </c>
      <c r="D7127">
        <v>107035</v>
      </c>
      <c r="E7127">
        <v>107405</v>
      </c>
    </row>
    <row r="7128" spans="1:5" x14ac:dyDescent="0.25">
      <c r="A7128" s="2">
        <v>44700.375</v>
      </c>
      <c r="B7128">
        <v>106580</v>
      </c>
      <c r="C7128">
        <v>107395</v>
      </c>
      <c r="D7128">
        <v>106500</v>
      </c>
      <c r="E7128">
        <v>107355</v>
      </c>
    </row>
    <row r="7129" spans="1:5" x14ac:dyDescent="0.25">
      <c r="A7129" s="2">
        <v>44699.708333333336</v>
      </c>
      <c r="B7129">
        <v>107070</v>
      </c>
      <c r="C7129">
        <v>107090</v>
      </c>
      <c r="D7129">
        <v>106830</v>
      </c>
      <c r="E7129">
        <v>106965</v>
      </c>
    </row>
    <row r="7130" spans="1:5" x14ac:dyDescent="0.25">
      <c r="A7130" s="2">
        <v>44699.666666666664</v>
      </c>
      <c r="B7130">
        <v>106850</v>
      </c>
      <c r="C7130">
        <v>107280</v>
      </c>
      <c r="D7130">
        <v>106775</v>
      </c>
      <c r="E7130">
        <v>107070</v>
      </c>
    </row>
    <row r="7131" spans="1:5" x14ac:dyDescent="0.25">
      <c r="A7131" s="2">
        <v>44699.625</v>
      </c>
      <c r="B7131">
        <v>107105</v>
      </c>
      <c r="C7131">
        <v>107385</v>
      </c>
      <c r="D7131">
        <v>106820</v>
      </c>
      <c r="E7131">
        <v>106855</v>
      </c>
    </row>
    <row r="7132" spans="1:5" x14ac:dyDescent="0.25">
      <c r="A7132" s="2">
        <v>44699.583333333336</v>
      </c>
      <c r="B7132">
        <v>108060</v>
      </c>
      <c r="C7132">
        <v>108075</v>
      </c>
      <c r="D7132">
        <v>106975</v>
      </c>
      <c r="E7132">
        <v>107110</v>
      </c>
    </row>
    <row r="7133" spans="1:5" x14ac:dyDescent="0.25">
      <c r="A7133" s="2">
        <v>44699.541666666664</v>
      </c>
      <c r="B7133">
        <v>108020</v>
      </c>
      <c r="C7133">
        <v>108140</v>
      </c>
      <c r="D7133">
        <v>107760</v>
      </c>
      <c r="E7133">
        <v>108065</v>
      </c>
    </row>
    <row r="7134" spans="1:5" x14ac:dyDescent="0.25">
      <c r="A7134" s="2">
        <v>44699.5</v>
      </c>
      <c r="B7134">
        <v>108540</v>
      </c>
      <c r="C7134">
        <v>108550</v>
      </c>
      <c r="D7134">
        <v>107970</v>
      </c>
      <c r="E7134">
        <v>108025</v>
      </c>
    </row>
    <row r="7135" spans="1:5" x14ac:dyDescent="0.25">
      <c r="A7135" s="2">
        <v>44699.458333333336</v>
      </c>
      <c r="B7135">
        <v>108790</v>
      </c>
      <c r="C7135">
        <v>108990</v>
      </c>
      <c r="D7135">
        <v>108360</v>
      </c>
      <c r="E7135">
        <v>108540</v>
      </c>
    </row>
    <row r="7136" spans="1:5" x14ac:dyDescent="0.25">
      <c r="A7136" s="2">
        <v>44699.416666666664</v>
      </c>
      <c r="B7136">
        <v>109480</v>
      </c>
      <c r="C7136">
        <v>109520</v>
      </c>
      <c r="D7136">
        <v>108560</v>
      </c>
      <c r="E7136">
        <v>108790</v>
      </c>
    </row>
    <row r="7137" spans="1:5" x14ac:dyDescent="0.25">
      <c r="A7137" s="2">
        <v>44699.375</v>
      </c>
      <c r="B7137">
        <v>109260</v>
      </c>
      <c r="C7137">
        <v>109855</v>
      </c>
      <c r="D7137">
        <v>109105</v>
      </c>
      <c r="E7137">
        <v>109485</v>
      </c>
    </row>
    <row r="7138" spans="1:5" x14ac:dyDescent="0.25">
      <c r="A7138" s="2">
        <v>44698.708333333336</v>
      </c>
      <c r="B7138">
        <v>109800</v>
      </c>
      <c r="C7138">
        <v>110050</v>
      </c>
      <c r="D7138">
        <v>109770</v>
      </c>
      <c r="E7138">
        <v>110050</v>
      </c>
    </row>
    <row r="7139" spans="1:5" x14ac:dyDescent="0.25">
      <c r="A7139" s="2">
        <v>44698.666666666664</v>
      </c>
      <c r="B7139">
        <v>109660</v>
      </c>
      <c r="C7139">
        <v>109855</v>
      </c>
      <c r="D7139">
        <v>109580</v>
      </c>
      <c r="E7139">
        <v>109800</v>
      </c>
    </row>
    <row r="7140" spans="1:5" x14ac:dyDescent="0.25">
      <c r="A7140" s="2">
        <v>44698.625</v>
      </c>
      <c r="B7140">
        <v>109735</v>
      </c>
      <c r="C7140">
        <v>110015</v>
      </c>
      <c r="D7140">
        <v>109225</v>
      </c>
      <c r="E7140">
        <v>109665</v>
      </c>
    </row>
    <row r="7141" spans="1:5" x14ac:dyDescent="0.25">
      <c r="A7141" s="2">
        <v>44698.583333333336</v>
      </c>
      <c r="B7141">
        <v>109895</v>
      </c>
      <c r="C7141">
        <v>110040</v>
      </c>
      <c r="D7141">
        <v>109685</v>
      </c>
      <c r="E7141">
        <v>109740</v>
      </c>
    </row>
    <row r="7142" spans="1:5" x14ac:dyDescent="0.25">
      <c r="A7142" s="2">
        <v>44698.541666666664</v>
      </c>
      <c r="B7142">
        <v>109960</v>
      </c>
      <c r="C7142">
        <v>109995</v>
      </c>
      <c r="D7142">
        <v>109660</v>
      </c>
      <c r="E7142">
        <v>109895</v>
      </c>
    </row>
    <row r="7143" spans="1:5" x14ac:dyDescent="0.25">
      <c r="A7143" s="2">
        <v>44698.5</v>
      </c>
      <c r="B7143">
        <v>109670</v>
      </c>
      <c r="C7143">
        <v>110000</v>
      </c>
      <c r="D7143">
        <v>109485</v>
      </c>
      <c r="E7143">
        <v>109960</v>
      </c>
    </row>
    <row r="7144" spans="1:5" x14ac:dyDescent="0.25">
      <c r="A7144" s="2">
        <v>44698.458333333336</v>
      </c>
      <c r="B7144">
        <v>110490</v>
      </c>
      <c r="C7144">
        <v>110580</v>
      </c>
      <c r="D7144">
        <v>109565</v>
      </c>
      <c r="E7144">
        <v>109670</v>
      </c>
    </row>
    <row r="7145" spans="1:5" x14ac:dyDescent="0.25">
      <c r="A7145" s="2">
        <v>44698.416666666664</v>
      </c>
      <c r="B7145">
        <v>110555</v>
      </c>
      <c r="C7145">
        <v>110690</v>
      </c>
      <c r="D7145">
        <v>110165</v>
      </c>
      <c r="E7145">
        <v>110495</v>
      </c>
    </row>
    <row r="7146" spans="1:5" x14ac:dyDescent="0.25">
      <c r="A7146" s="2">
        <v>44698.375</v>
      </c>
      <c r="B7146">
        <v>110310</v>
      </c>
      <c r="C7146">
        <v>110790</v>
      </c>
      <c r="D7146">
        <v>109945</v>
      </c>
      <c r="E7146">
        <v>110555</v>
      </c>
    </row>
    <row r="7147" spans="1:5" x14ac:dyDescent="0.25">
      <c r="A7147" s="2">
        <v>44697.708333333336</v>
      </c>
      <c r="B7147">
        <v>109315</v>
      </c>
      <c r="C7147">
        <v>109380</v>
      </c>
      <c r="D7147">
        <v>109020</v>
      </c>
      <c r="E7147">
        <v>109300</v>
      </c>
    </row>
    <row r="7148" spans="1:5" x14ac:dyDescent="0.25">
      <c r="A7148" s="2">
        <v>44697.666666666664</v>
      </c>
      <c r="B7148">
        <v>109555</v>
      </c>
      <c r="C7148">
        <v>109635</v>
      </c>
      <c r="D7148">
        <v>109125</v>
      </c>
      <c r="E7148">
        <v>109320</v>
      </c>
    </row>
    <row r="7149" spans="1:5" x14ac:dyDescent="0.25">
      <c r="A7149" s="2">
        <v>44697.625</v>
      </c>
      <c r="B7149">
        <v>109415</v>
      </c>
      <c r="C7149">
        <v>109800</v>
      </c>
      <c r="D7149">
        <v>109340</v>
      </c>
      <c r="E7149">
        <v>109560</v>
      </c>
    </row>
    <row r="7150" spans="1:5" x14ac:dyDescent="0.25">
      <c r="A7150" s="2">
        <v>44697.583333333336</v>
      </c>
      <c r="B7150">
        <v>109210</v>
      </c>
      <c r="C7150">
        <v>109630</v>
      </c>
      <c r="D7150">
        <v>109170</v>
      </c>
      <c r="E7150">
        <v>109420</v>
      </c>
    </row>
    <row r="7151" spans="1:5" x14ac:dyDescent="0.25">
      <c r="A7151" s="2">
        <v>44697.541666666664</v>
      </c>
      <c r="B7151">
        <v>109160</v>
      </c>
      <c r="C7151">
        <v>109495</v>
      </c>
      <c r="D7151">
        <v>109150</v>
      </c>
      <c r="E7151">
        <v>109215</v>
      </c>
    </row>
    <row r="7152" spans="1:5" x14ac:dyDescent="0.25">
      <c r="A7152" s="2">
        <v>44697.5</v>
      </c>
      <c r="B7152">
        <v>108750</v>
      </c>
      <c r="C7152">
        <v>109240</v>
      </c>
      <c r="D7152">
        <v>108660</v>
      </c>
      <c r="E7152">
        <v>109160</v>
      </c>
    </row>
    <row r="7153" spans="1:5" x14ac:dyDescent="0.25">
      <c r="A7153" s="2">
        <v>44697.458333333336</v>
      </c>
      <c r="B7153">
        <v>108405</v>
      </c>
      <c r="C7153">
        <v>108915</v>
      </c>
      <c r="D7153">
        <v>108080</v>
      </c>
      <c r="E7153">
        <v>108750</v>
      </c>
    </row>
    <row r="7154" spans="1:5" x14ac:dyDescent="0.25">
      <c r="A7154" s="2">
        <v>44697.416666666664</v>
      </c>
      <c r="B7154">
        <v>108105</v>
      </c>
      <c r="C7154">
        <v>108815</v>
      </c>
      <c r="D7154">
        <v>107760</v>
      </c>
      <c r="E7154">
        <v>108410</v>
      </c>
    </row>
    <row r="7155" spans="1:5" x14ac:dyDescent="0.25">
      <c r="A7155" s="2">
        <v>44697.375</v>
      </c>
      <c r="B7155">
        <v>107575</v>
      </c>
      <c r="C7155">
        <v>108270</v>
      </c>
      <c r="D7155">
        <v>107575</v>
      </c>
      <c r="E7155">
        <v>108105</v>
      </c>
    </row>
    <row r="7156" spans="1:5" x14ac:dyDescent="0.25">
      <c r="A7156" s="2">
        <v>44694.708333333336</v>
      </c>
      <c r="B7156">
        <v>108135</v>
      </c>
      <c r="C7156">
        <v>108140</v>
      </c>
      <c r="D7156">
        <v>107760</v>
      </c>
      <c r="E7156">
        <v>107760</v>
      </c>
    </row>
    <row r="7157" spans="1:5" x14ac:dyDescent="0.25">
      <c r="A7157" s="2">
        <v>44694.666666666664</v>
      </c>
      <c r="B7157">
        <v>108300</v>
      </c>
      <c r="C7157">
        <v>108410</v>
      </c>
      <c r="D7157">
        <v>108020</v>
      </c>
      <c r="E7157">
        <v>108135</v>
      </c>
    </row>
    <row r="7158" spans="1:5" x14ac:dyDescent="0.25">
      <c r="A7158" s="2">
        <v>44694.625</v>
      </c>
      <c r="B7158">
        <v>108280</v>
      </c>
      <c r="C7158">
        <v>108310</v>
      </c>
      <c r="D7158">
        <v>107905</v>
      </c>
      <c r="E7158">
        <v>108300</v>
      </c>
    </row>
    <row r="7159" spans="1:5" x14ac:dyDescent="0.25">
      <c r="A7159" s="2">
        <v>44694.583333333336</v>
      </c>
      <c r="B7159">
        <v>108515</v>
      </c>
      <c r="C7159">
        <v>108565</v>
      </c>
      <c r="D7159">
        <v>108150</v>
      </c>
      <c r="E7159">
        <v>108280</v>
      </c>
    </row>
    <row r="7160" spans="1:5" x14ac:dyDescent="0.25">
      <c r="A7160" s="2">
        <v>44694.541666666664</v>
      </c>
      <c r="B7160">
        <v>108480</v>
      </c>
      <c r="C7160">
        <v>108810</v>
      </c>
      <c r="D7160">
        <v>108315</v>
      </c>
      <c r="E7160">
        <v>108515</v>
      </c>
    </row>
    <row r="7161" spans="1:5" x14ac:dyDescent="0.25">
      <c r="A7161" s="2">
        <v>44694.5</v>
      </c>
      <c r="B7161">
        <v>108485</v>
      </c>
      <c r="C7161">
        <v>108490</v>
      </c>
      <c r="D7161">
        <v>108220</v>
      </c>
      <c r="E7161">
        <v>108480</v>
      </c>
    </row>
    <row r="7162" spans="1:5" x14ac:dyDescent="0.25">
      <c r="A7162" s="2">
        <v>44694.458333333336</v>
      </c>
      <c r="B7162">
        <v>108170</v>
      </c>
      <c r="C7162">
        <v>108740</v>
      </c>
      <c r="D7162">
        <v>108105</v>
      </c>
      <c r="E7162">
        <v>108485</v>
      </c>
    </row>
    <row r="7163" spans="1:5" x14ac:dyDescent="0.25">
      <c r="A7163" s="2">
        <v>44694.416666666664</v>
      </c>
      <c r="B7163">
        <v>107265</v>
      </c>
      <c r="C7163">
        <v>108195</v>
      </c>
      <c r="D7163">
        <v>107100</v>
      </c>
      <c r="E7163">
        <v>108175</v>
      </c>
    </row>
    <row r="7164" spans="1:5" x14ac:dyDescent="0.25">
      <c r="A7164" s="2">
        <v>44694.375</v>
      </c>
      <c r="B7164">
        <v>108065</v>
      </c>
      <c r="C7164">
        <v>108115</v>
      </c>
      <c r="D7164">
        <v>107200</v>
      </c>
      <c r="E7164">
        <v>107265</v>
      </c>
    </row>
    <row r="7165" spans="1:5" x14ac:dyDescent="0.25">
      <c r="A7165" s="2">
        <v>44693.708333333336</v>
      </c>
      <c r="B7165">
        <v>106890</v>
      </c>
      <c r="C7165">
        <v>107025</v>
      </c>
      <c r="D7165">
        <v>106720</v>
      </c>
      <c r="E7165">
        <v>106950</v>
      </c>
    </row>
    <row r="7166" spans="1:5" x14ac:dyDescent="0.25">
      <c r="A7166" s="2">
        <v>44693.666666666664</v>
      </c>
      <c r="B7166">
        <v>105625</v>
      </c>
      <c r="C7166">
        <v>106920</v>
      </c>
      <c r="D7166">
        <v>105560</v>
      </c>
      <c r="E7166">
        <v>106890</v>
      </c>
    </row>
    <row r="7167" spans="1:5" x14ac:dyDescent="0.25">
      <c r="A7167" s="2">
        <v>44693.625</v>
      </c>
      <c r="B7167">
        <v>105980</v>
      </c>
      <c r="C7167">
        <v>106135</v>
      </c>
      <c r="D7167">
        <v>105615</v>
      </c>
      <c r="E7167">
        <v>105625</v>
      </c>
    </row>
    <row r="7168" spans="1:5" x14ac:dyDescent="0.25">
      <c r="A7168" s="2">
        <v>44693.583333333336</v>
      </c>
      <c r="B7168">
        <v>106055</v>
      </c>
      <c r="C7168">
        <v>106140</v>
      </c>
      <c r="D7168">
        <v>105710</v>
      </c>
      <c r="E7168">
        <v>105980</v>
      </c>
    </row>
    <row r="7169" spans="1:5" x14ac:dyDescent="0.25">
      <c r="A7169" s="2">
        <v>44693.541666666664</v>
      </c>
      <c r="B7169">
        <v>105855</v>
      </c>
      <c r="C7169">
        <v>106290</v>
      </c>
      <c r="D7169">
        <v>105735</v>
      </c>
      <c r="E7169">
        <v>106060</v>
      </c>
    </row>
    <row r="7170" spans="1:5" x14ac:dyDescent="0.25">
      <c r="A7170" s="2">
        <v>44693.5</v>
      </c>
      <c r="B7170">
        <v>106150</v>
      </c>
      <c r="C7170">
        <v>106615</v>
      </c>
      <c r="D7170">
        <v>105830</v>
      </c>
      <c r="E7170">
        <v>105855</v>
      </c>
    </row>
    <row r="7171" spans="1:5" x14ac:dyDescent="0.25">
      <c r="A7171" s="2">
        <v>44693.458333333336</v>
      </c>
      <c r="B7171">
        <v>105005</v>
      </c>
      <c r="C7171">
        <v>106245</v>
      </c>
      <c r="D7171">
        <v>104820</v>
      </c>
      <c r="E7171">
        <v>106150</v>
      </c>
    </row>
    <row r="7172" spans="1:5" x14ac:dyDescent="0.25">
      <c r="A7172" s="2">
        <v>44693.416666666664</v>
      </c>
      <c r="B7172">
        <v>104480</v>
      </c>
      <c r="C7172">
        <v>105340</v>
      </c>
      <c r="D7172">
        <v>104375</v>
      </c>
      <c r="E7172">
        <v>105010</v>
      </c>
    </row>
    <row r="7173" spans="1:5" x14ac:dyDescent="0.25">
      <c r="A7173" s="2">
        <v>44693.375</v>
      </c>
      <c r="B7173">
        <v>104460</v>
      </c>
      <c r="C7173">
        <v>104815</v>
      </c>
      <c r="D7173">
        <v>104235</v>
      </c>
      <c r="E7173">
        <v>104475</v>
      </c>
    </row>
    <row r="7174" spans="1:5" x14ac:dyDescent="0.25">
      <c r="A7174" s="2">
        <v>44692.708333333336</v>
      </c>
      <c r="B7174">
        <v>105245</v>
      </c>
      <c r="C7174">
        <v>105690</v>
      </c>
      <c r="D7174">
        <v>105215</v>
      </c>
      <c r="E7174">
        <v>105605</v>
      </c>
    </row>
    <row r="7175" spans="1:5" x14ac:dyDescent="0.25">
      <c r="A7175" s="2">
        <v>44692.666666666664</v>
      </c>
      <c r="B7175">
        <v>105680</v>
      </c>
      <c r="C7175">
        <v>105735</v>
      </c>
      <c r="D7175">
        <v>105115</v>
      </c>
      <c r="E7175">
        <v>105245</v>
      </c>
    </row>
    <row r="7176" spans="1:5" x14ac:dyDescent="0.25">
      <c r="A7176" s="2">
        <v>44692.625</v>
      </c>
      <c r="B7176">
        <v>105180</v>
      </c>
      <c r="C7176">
        <v>105905</v>
      </c>
      <c r="D7176">
        <v>104975</v>
      </c>
      <c r="E7176">
        <v>105685</v>
      </c>
    </row>
    <row r="7177" spans="1:5" x14ac:dyDescent="0.25">
      <c r="A7177" s="2">
        <v>44692.583333333336</v>
      </c>
      <c r="B7177">
        <v>105700</v>
      </c>
      <c r="C7177">
        <v>105740</v>
      </c>
      <c r="D7177">
        <v>105075</v>
      </c>
      <c r="E7177">
        <v>105175</v>
      </c>
    </row>
    <row r="7178" spans="1:5" x14ac:dyDescent="0.25">
      <c r="A7178" s="2">
        <v>44692.541666666664</v>
      </c>
      <c r="B7178">
        <v>106210</v>
      </c>
      <c r="C7178">
        <v>106280</v>
      </c>
      <c r="D7178">
        <v>105665</v>
      </c>
      <c r="E7178">
        <v>105700</v>
      </c>
    </row>
    <row r="7179" spans="1:5" x14ac:dyDescent="0.25">
      <c r="A7179" s="2">
        <v>44692.5</v>
      </c>
      <c r="B7179">
        <v>106025</v>
      </c>
      <c r="C7179">
        <v>106420</v>
      </c>
      <c r="D7179">
        <v>105875</v>
      </c>
      <c r="E7179">
        <v>106215</v>
      </c>
    </row>
    <row r="7180" spans="1:5" x14ac:dyDescent="0.25">
      <c r="A7180" s="2">
        <v>44692.458333333336</v>
      </c>
      <c r="B7180">
        <v>106125</v>
      </c>
      <c r="C7180">
        <v>106340</v>
      </c>
      <c r="D7180">
        <v>105870</v>
      </c>
      <c r="E7180">
        <v>106025</v>
      </c>
    </row>
    <row r="7181" spans="1:5" x14ac:dyDescent="0.25">
      <c r="A7181" s="2">
        <v>44692.416666666664</v>
      </c>
      <c r="B7181">
        <v>104245</v>
      </c>
      <c r="C7181">
        <v>106125</v>
      </c>
      <c r="D7181">
        <v>104190</v>
      </c>
      <c r="E7181">
        <v>106120</v>
      </c>
    </row>
    <row r="7182" spans="1:5" x14ac:dyDescent="0.25">
      <c r="A7182" s="2">
        <v>44692.375</v>
      </c>
      <c r="B7182">
        <v>105275</v>
      </c>
      <c r="C7182">
        <v>105650</v>
      </c>
      <c r="D7182">
        <v>104075</v>
      </c>
      <c r="E7182">
        <v>104245</v>
      </c>
    </row>
    <row r="7183" spans="1:5" x14ac:dyDescent="0.25">
      <c r="A7183" s="2">
        <v>44691.708333333336</v>
      </c>
      <c r="B7183">
        <v>104150</v>
      </c>
      <c r="C7183">
        <v>104425</v>
      </c>
      <c r="D7183">
        <v>104030</v>
      </c>
      <c r="E7183">
        <v>104360</v>
      </c>
    </row>
    <row r="7184" spans="1:5" x14ac:dyDescent="0.25">
      <c r="A7184" s="2">
        <v>44691.666666666664</v>
      </c>
      <c r="B7184">
        <v>104345</v>
      </c>
      <c r="C7184">
        <v>104665</v>
      </c>
      <c r="D7184">
        <v>103935</v>
      </c>
      <c r="E7184">
        <v>104150</v>
      </c>
    </row>
    <row r="7185" spans="1:5" x14ac:dyDescent="0.25">
      <c r="A7185" s="2">
        <v>44691.625</v>
      </c>
      <c r="B7185">
        <v>104505</v>
      </c>
      <c r="C7185">
        <v>104565</v>
      </c>
      <c r="D7185">
        <v>104115</v>
      </c>
      <c r="E7185">
        <v>104345</v>
      </c>
    </row>
    <row r="7186" spans="1:5" x14ac:dyDescent="0.25">
      <c r="A7186" s="2">
        <v>44691.583333333336</v>
      </c>
      <c r="B7186">
        <v>103565</v>
      </c>
      <c r="C7186">
        <v>104540</v>
      </c>
      <c r="D7186">
        <v>103520</v>
      </c>
      <c r="E7186">
        <v>104505</v>
      </c>
    </row>
    <row r="7187" spans="1:5" x14ac:dyDescent="0.25">
      <c r="A7187" s="2">
        <v>44691.541666666664</v>
      </c>
      <c r="B7187">
        <v>103780</v>
      </c>
      <c r="C7187">
        <v>103980</v>
      </c>
      <c r="D7187">
        <v>103400</v>
      </c>
      <c r="E7187">
        <v>103565</v>
      </c>
    </row>
    <row r="7188" spans="1:5" x14ac:dyDescent="0.25">
      <c r="A7188" s="2">
        <v>44691.5</v>
      </c>
      <c r="B7188">
        <v>104165</v>
      </c>
      <c r="C7188">
        <v>104220</v>
      </c>
      <c r="D7188">
        <v>103590</v>
      </c>
      <c r="E7188">
        <v>103780</v>
      </c>
    </row>
    <row r="7189" spans="1:5" x14ac:dyDescent="0.25">
      <c r="A7189" s="2">
        <v>44691.458333333336</v>
      </c>
      <c r="B7189">
        <v>104830</v>
      </c>
      <c r="C7189">
        <v>104935</v>
      </c>
      <c r="D7189">
        <v>103970</v>
      </c>
      <c r="E7189">
        <v>104170</v>
      </c>
    </row>
    <row r="7190" spans="1:5" x14ac:dyDescent="0.25">
      <c r="A7190" s="2">
        <v>44691.416666666664</v>
      </c>
      <c r="B7190">
        <v>105080</v>
      </c>
      <c r="C7190">
        <v>105290</v>
      </c>
      <c r="D7190">
        <v>104235</v>
      </c>
      <c r="E7190">
        <v>104825</v>
      </c>
    </row>
    <row r="7191" spans="1:5" x14ac:dyDescent="0.25">
      <c r="A7191" s="2">
        <v>44691.375</v>
      </c>
      <c r="B7191">
        <v>105185</v>
      </c>
      <c r="C7191">
        <v>105285</v>
      </c>
      <c r="D7191">
        <v>104620</v>
      </c>
      <c r="E7191">
        <v>105085</v>
      </c>
    </row>
    <row r="7192" spans="1:5" x14ac:dyDescent="0.25">
      <c r="A7192" s="2">
        <v>44690.708333333336</v>
      </c>
      <c r="B7192">
        <v>104420</v>
      </c>
      <c r="C7192">
        <v>104780</v>
      </c>
      <c r="D7192">
        <v>104395</v>
      </c>
      <c r="E7192">
        <v>104655</v>
      </c>
    </row>
    <row r="7193" spans="1:5" x14ac:dyDescent="0.25">
      <c r="A7193" s="2">
        <v>44690.666666666664</v>
      </c>
      <c r="B7193">
        <v>104690</v>
      </c>
      <c r="C7193">
        <v>104970</v>
      </c>
      <c r="D7193">
        <v>104180</v>
      </c>
      <c r="E7193">
        <v>104420</v>
      </c>
    </row>
    <row r="7194" spans="1:5" x14ac:dyDescent="0.25">
      <c r="A7194" s="2">
        <v>44690.625</v>
      </c>
      <c r="B7194">
        <v>104620</v>
      </c>
      <c r="C7194">
        <v>104895</v>
      </c>
      <c r="D7194">
        <v>104325</v>
      </c>
      <c r="E7194">
        <v>104690</v>
      </c>
    </row>
    <row r="7195" spans="1:5" x14ac:dyDescent="0.25">
      <c r="A7195" s="2">
        <v>44690.583333333336</v>
      </c>
      <c r="B7195">
        <v>104950</v>
      </c>
      <c r="C7195">
        <v>105045</v>
      </c>
      <c r="D7195">
        <v>104405</v>
      </c>
      <c r="E7195">
        <v>104625</v>
      </c>
    </row>
    <row r="7196" spans="1:5" x14ac:dyDescent="0.25">
      <c r="A7196" s="2">
        <v>44690.541666666664</v>
      </c>
      <c r="B7196">
        <v>104855</v>
      </c>
      <c r="C7196">
        <v>105650</v>
      </c>
      <c r="D7196">
        <v>104685</v>
      </c>
      <c r="E7196">
        <v>104950</v>
      </c>
    </row>
    <row r="7197" spans="1:5" x14ac:dyDescent="0.25">
      <c r="A7197" s="2">
        <v>44690.5</v>
      </c>
      <c r="B7197">
        <v>104055</v>
      </c>
      <c r="C7197">
        <v>104950</v>
      </c>
      <c r="D7197">
        <v>103925</v>
      </c>
      <c r="E7197">
        <v>104850</v>
      </c>
    </row>
    <row r="7198" spans="1:5" x14ac:dyDescent="0.25">
      <c r="A7198" s="2">
        <v>44690.458333333336</v>
      </c>
      <c r="B7198">
        <v>104430</v>
      </c>
      <c r="C7198">
        <v>104660</v>
      </c>
      <c r="D7198">
        <v>104000</v>
      </c>
      <c r="E7198">
        <v>104050</v>
      </c>
    </row>
    <row r="7199" spans="1:5" x14ac:dyDescent="0.25">
      <c r="A7199" s="2">
        <v>44690.416666666664</v>
      </c>
      <c r="B7199">
        <v>104470</v>
      </c>
      <c r="C7199">
        <v>105185</v>
      </c>
      <c r="D7199">
        <v>104285</v>
      </c>
      <c r="E7199">
        <v>104440</v>
      </c>
    </row>
    <row r="7200" spans="1:5" x14ac:dyDescent="0.25">
      <c r="A7200" s="2">
        <v>44690.375</v>
      </c>
      <c r="B7200">
        <v>104790</v>
      </c>
      <c r="C7200">
        <v>104970</v>
      </c>
      <c r="D7200">
        <v>104240</v>
      </c>
      <c r="E7200">
        <v>104475</v>
      </c>
    </row>
    <row r="7201" spans="1:5" x14ac:dyDescent="0.25">
      <c r="A7201" s="2">
        <v>44687.708333333336</v>
      </c>
      <c r="B7201">
        <v>106475</v>
      </c>
      <c r="C7201">
        <v>106485</v>
      </c>
      <c r="D7201">
        <v>105910</v>
      </c>
      <c r="E7201">
        <v>106330</v>
      </c>
    </row>
    <row r="7202" spans="1:5" x14ac:dyDescent="0.25">
      <c r="A7202" s="2">
        <v>44687.666666666664</v>
      </c>
      <c r="B7202">
        <v>106105</v>
      </c>
      <c r="C7202">
        <v>106710</v>
      </c>
      <c r="D7202">
        <v>105895</v>
      </c>
      <c r="E7202">
        <v>106475</v>
      </c>
    </row>
    <row r="7203" spans="1:5" x14ac:dyDescent="0.25">
      <c r="A7203" s="2">
        <v>44687.625</v>
      </c>
      <c r="B7203">
        <v>106050</v>
      </c>
      <c r="C7203">
        <v>106445</v>
      </c>
      <c r="D7203">
        <v>105815</v>
      </c>
      <c r="E7203">
        <v>106110</v>
      </c>
    </row>
    <row r="7204" spans="1:5" x14ac:dyDescent="0.25">
      <c r="A7204" s="2">
        <v>44687.583333333336</v>
      </c>
      <c r="B7204">
        <v>106875</v>
      </c>
      <c r="C7204">
        <v>106995</v>
      </c>
      <c r="D7204">
        <v>105935</v>
      </c>
      <c r="E7204">
        <v>106055</v>
      </c>
    </row>
    <row r="7205" spans="1:5" x14ac:dyDescent="0.25">
      <c r="A7205" s="2">
        <v>44687.541666666664</v>
      </c>
      <c r="B7205">
        <v>106615</v>
      </c>
      <c r="C7205">
        <v>106970</v>
      </c>
      <c r="D7205">
        <v>106400</v>
      </c>
      <c r="E7205">
        <v>106875</v>
      </c>
    </row>
    <row r="7206" spans="1:5" x14ac:dyDescent="0.25">
      <c r="A7206" s="2">
        <v>44687.5</v>
      </c>
      <c r="B7206">
        <v>106890</v>
      </c>
      <c r="C7206">
        <v>107530</v>
      </c>
      <c r="D7206">
        <v>106540</v>
      </c>
      <c r="E7206">
        <v>106615</v>
      </c>
    </row>
    <row r="7207" spans="1:5" x14ac:dyDescent="0.25">
      <c r="A7207" s="2">
        <v>44687.458333333336</v>
      </c>
      <c r="B7207">
        <v>105305</v>
      </c>
      <c r="C7207">
        <v>107010</v>
      </c>
      <c r="D7207">
        <v>105260</v>
      </c>
      <c r="E7207">
        <v>106890</v>
      </c>
    </row>
    <row r="7208" spans="1:5" x14ac:dyDescent="0.25">
      <c r="A7208" s="2">
        <v>44687.416666666664</v>
      </c>
      <c r="B7208">
        <v>106495</v>
      </c>
      <c r="C7208">
        <v>106940</v>
      </c>
      <c r="D7208">
        <v>105065</v>
      </c>
      <c r="E7208">
        <v>105300</v>
      </c>
    </row>
    <row r="7209" spans="1:5" x14ac:dyDescent="0.25">
      <c r="A7209" s="2">
        <v>44687.375</v>
      </c>
      <c r="B7209">
        <v>106150</v>
      </c>
      <c r="C7209">
        <v>107500</v>
      </c>
      <c r="D7209">
        <v>106050</v>
      </c>
      <c r="E7209">
        <v>106495</v>
      </c>
    </row>
    <row r="7210" spans="1:5" x14ac:dyDescent="0.25">
      <c r="A7210" s="2">
        <v>44686.708333333336</v>
      </c>
      <c r="B7210">
        <v>106625</v>
      </c>
      <c r="C7210">
        <v>106900</v>
      </c>
      <c r="D7210">
        <v>106420</v>
      </c>
      <c r="E7210">
        <v>106835</v>
      </c>
    </row>
    <row r="7211" spans="1:5" x14ac:dyDescent="0.25">
      <c r="A7211" s="2">
        <v>44686.666666666664</v>
      </c>
      <c r="B7211">
        <v>105985</v>
      </c>
      <c r="C7211">
        <v>106810</v>
      </c>
      <c r="D7211">
        <v>105625</v>
      </c>
      <c r="E7211">
        <v>106630</v>
      </c>
    </row>
    <row r="7212" spans="1:5" x14ac:dyDescent="0.25">
      <c r="A7212" s="2">
        <v>44686.625</v>
      </c>
      <c r="B7212">
        <v>106170</v>
      </c>
      <c r="C7212">
        <v>106445</v>
      </c>
      <c r="D7212">
        <v>105865</v>
      </c>
      <c r="E7212">
        <v>105990</v>
      </c>
    </row>
    <row r="7213" spans="1:5" x14ac:dyDescent="0.25">
      <c r="A7213" s="2">
        <v>44686.583333333336</v>
      </c>
      <c r="B7213">
        <v>106190</v>
      </c>
      <c r="C7213">
        <v>106575</v>
      </c>
      <c r="D7213">
        <v>105820</v>
      </c>
      <c r="E7213">
        <v>106165</v>
      </c>
    </row>
    <row r="7214" spans="1:5" x14ac:dyDescent="0.25">
      <c r="A7214" s="2">
        <v>44686.541666666664</v>
      </c>
      <c r="B7214">
        <v>105395</v>
      </c>
      <c r="C7214">
        <v>106220</v>
      </c>
      <c r="D7214">
        <v>105115</v>
      </c>
      <c r="E7214">
        <v>106190</v>
      </c>
    </row>
    <row r="7215" spans="1:5" x14ac:dyDescent="0.25">
      <c r="A7215" s="2">
        <v>44686.5</v>
      </c>
      <c r="B7215">
        <v>106135</v>
      </c>
      <c r="C7215">
        <v>106140</v>
      </c>
      <c r="D7215">
        <v>105065</v>
      </c>
      <c r="E7215">
        <v>105390</v>
      </c>
    </row>
    <row r="7216" spans="1:5" x14ac:dyDescent="0.25">
      <c r="A7216" s="2">
        <v>44686.458333333336</v>
      </c>
      <c r="B7216">
        <v>107060</v>
      </c>
      <c r="C7216">
        <v>107110</v>
      </c>
      <c r="D7216">
        <v>105110</v>
      </c>
      <c r="E7216">
        <v>106130</v>
      </c>
    </row>
    <row r="7217" spans="1:5" x14ac:dyDescent="0.25">
      <c r="A7217" s="2">
        <v>44686.416666666664</v>
      </c>
      <c r="B7217">
        <v>108290</v>
      </c>
      <c r="C7217">
        <v>108375</v>
      </c>
      <c r="D7217">
        <v>106945</v>
      </c>
      <c r="E7217">
        <v>107060</v>
      </c>
    </row>
    <row r="7218" spans="1:5" x14ac:dyDescent="0.25">
      <c r="A7218" s="2">
        <v>44686.375</v>
      </c>
      <c r="B7218">
        <v>109060</v>
      </c>
      <c r="C7218">
        <v>109255</v>
      </c>
      <c r="D7218">
        <v>108290</v>
      </c>
      <c r="E7218">
        <v>108295</v>
      </c>
    </row>
    <row r="7219" spans="1:5" x14ac:dyDescent="0.25">
      <c r="A7219" s="2">
        <v>44685.708333333336</v>
      </c>
      <c r="B7219">
        <v>109485</v>
      </c>
      <c r="C7219">
        <v>110025</v>
      </c>
      <c r="D7219">
        <v>109405</v>
      </c>
      <c r="E7219">
        <v>109920</v>
      </c>
    </row>
    <row r="7220" spans="1:5" x14ac:dyDescent="0.25">
      <c r="A7220" s="2">
        <v>44685.666666666664</v>
      </c>
      <c r="B7220">
        <v>108295</v>
      </c>
      <c r="C7220">
        <v>109800</v>
      </c>
      <c r="D7220">
        <v>108060</v>
      </c>
      <c r="E7220">
        <v>109485</v>
      </c>
    </row>
    <row r="7221" spans="1:5" x14ac:dyDescent="0.25">
      <c r="A7221" s="2">
        <v>44685.625</v>
      </c>
      <c r="B7221">
        <v>106920</v>
      </c>
      <c r="C7221">
        <v>108845</v>
      </c>
      <c r="D7221">
        <v>106245</v>
      </c>
      <c r="E7221">
        <v>108300</v>
      </c>
    </row>
    <row r="7222" spans="1:5" x14ac:dyDescent="0.25">
      <c r="A7222" s="2">
        <v>44685.583333333336</v>
      </c>
      <c r="B7222">
        <v>106925</v>
      </c>
      <c r="C7222">
        <v>107095</v>
      </c>
      <c r="D7222">
        <v>106665</v>
      </c>
      <c r="E7222">
        <v>106920</v>
      </c>
    </row>
    <row r="7223" spans="1:5" x14ac:dyDescent="0.25">
      <c r="A7223" s="2">
        <v>44685.541666666664</v>
      </c>
      <c r="B7223">
        <v>106435</v>
      </c>
      <c r="C7223">
        <v>106930</v>
      </c>
      <c r="D7223">
        <v>106340</v>
      </c>
      <c r="E7223">
        <v>106920</v>
      </c>
    </row>
    <row r="7224" spans="1:5" x14ac:dyDescent="0.25">
      <c r="A7224" s="2">
        <v>44685.5</v>
      </c>
      <c r="B7224">
        <v>106435</v>
      </c>
      <c r="C7224">
        <v>106580</v>
      </c>
      <c r="D7224">
        <v>106310</v>
      </c>
      <c r="E7224">
        <v>106440</v>
      </c>
    </row>
    <row r="7225" spans="1:5" x14ac:dyDescent="0.25">
      <c r="A7225" s="2">
        <v>44685.458333333336</v>
      </c>
      <c r="B7225">
        <v>106560</v>
      </c>
      <c r="C7225">
        <v>106610</v>
      </c>
      <c r="D7225">
        <v>106115</v>
      </c>
      <c r="E7225">
        <v>106435</v>
      </c>
    </row>
    <row r="7226" spans="1:5" x14ac:dyDescent="0.25">
      <c r="A7226" s="2">
        <v>44685.416666666664</v>
      </c>
      <c r="B7226">
        <v>107220</v>
      </c>
      <c r="C7226">
        <v>107270</v>
      </c>
      <c r="D7226">
        <v>106510</v>
      </c>
      <c r="E7226">
        <v>106565</v>
      </c>
    </row>
    <row r="7227" spans="1:5" x14ac:dyDescent="0.25">
      <c r="A7227" s="2">
        <v>44685.375</v>
      </c>
      <c r="B7227">
        <v>107980</v>
      </c>
      <c r="C7227">
        <v>108100</v>
      </c>
      <c r="D7227">
        <v>107200</v>
      </c>
      <c r="E7227">
        <v>107220</v>
      </c>
    </row>
    <row r="7228" spans="1:5" x14ac:dyDescent="0.25">
      <c r="A7228" s="2">
        <v>44684.708333333336</v>
      </c>
      <c r="B7228">
        <v>107710</v>
      </c>
      <c r="C7228">
        <v>107845</v>
      </c>
      <c r="D7228">
        <v>107540</v>
      </c>
      <c r="E7228">
        <v>107820</v>
      </c>
    </row>
    <row r="7229" spans="1:5" x14ac:dyDescent="0.25">
      <c r="A7229" s="2">
        <v>44684.666666666664</v>
      </c>
      <c r="B7229">
        <v>107845</v>
      </c>
      <c r="C7229">
        <v>108075</v>
      </c>
      <c r="D7229">
        <v>107350</v>
      </c>
      <c r="E7229">
        <v>107710</v>
      </c>
    </row>
    <row r="7230" spans="1:5" x14ac:dyDescent="0.25">
      <c r="A7230" s="2">
        <v>44684.625</v>
      </c>
      <c r="B7230">
        <v>108075</v>
      </c>
      <c r="C7230">
        <v>108095</v>
      </c>
      <c r="D7230">
        <v>107315</v>
      </c>
      <c r="E7230">
        <v>107845</v>
      </c>
    </row>
    <row r="7231" spans="1:5" x14ac:dyDescent="0.25">
      <c r="A7231" s="2">
        <v>44684.583333333336</v>
      </c>
      <c r="B7231">
        <v>107950</v>
      </c>
      <c r="C7231">
        <v>108265</v>
      </c>
      <c r="D7231">
        <v>107875</v>
      </c>
      <c r="E7231">
        <v>108075</v>
      </c>
    </row>
    <row r="7232" spans="1:5" x14ac:dyDescent="0.25">
      <c r="A7232" s="2">
        <v>44684.541666666664</v>
      </c>
      <c r="B7232">
        <v>108140</v>
      </c>
      <c r="C7232">
        <v>108155</v>
      </c>
      <c r="D7232">
        <v>107605</v>
      </c>
      <c r="E7232">
        <v>107950</v>
      </c>
    </row>
    <row r="7233" spans="1:5" x14ac:dyDescent="0.25">
      <c r="A7233" s="2">
        <v>44684.5</v>
      </c>
      <c r="B7233">
        <v>108155</v>
      </c>
      <c r="C7233">
        <v>108435</v>
      </c>
      <c r="D7233">
        <v>107930</v>
      </c>
      <c r="E7233">
        <v>108135</v>
      </c>
    </row>
    <row r="7234" spans="1:5" x14ac:dyDescent="0.25">
      <c r="A7234" s="2">
        <v>44684.458333333336</v>
      </c>
      <c r="B7234">
        <v>108155</v>
      </c>
      <c r="C7234">
        <v>108485</v>
      </c>
      <c r="D7234">
        <v>107855</v>
      </c>
      <c r="E7234">
        <v>108150</v>
      </c>
    </row>
    <row r="7235" spans="1:5" x14ac:dyDescent="0.25">
      <c r="A7235" s="2">
        <v>44684.416666666664</v>
      </c>
      <c r="B7235">
        <v>107915</v>
      </c>
      <c r="C7235">
        <v>108370</v>
      </c>
      <c r="D7235">
        <v>107670</v>
      </c>
      <c r="E7235">
        <v>108155</v>
      </c>
    </row>
    <row r="7236" spans="1:5" x14ac:dyDescent="0.25">
      <c r="A7236" s="2">
        <v>44684.375</v>
      </c>
      <c r="B7236">
        <v>107950</v>
      </c>
      <c r="C7236">
        <v>108520</v>
      </c>
      <c r="D7236">
        <v>107870</v>
      </c>
      <c r="E7236">
        <v>107910</v>
      </c>
    </row>
    <row r="7237" spans="1:5" x14ac:dyDescent="0.25">
      <c r="A7237" s="2">
        <v>44683.708333333336</v>
      </c>
      <c r="B7237">
        <v>107885</v>
      </c>
      <c r="C7237">
        <v>108100</v>
      </c>
      <c r="D7237">
        <v>107730</v>
      </c>
      <c r="E7237">
        <v>108100</v>
      </c>
    </row>
    <row r="7238" spans="1:5" x14ac:dyDescent="0.25">
      <c r="A7238" s="2">
        <v>44683.666666666664</v>
      </c>
      <c r="B7238">
        <v>106675</v>
      </c>
      <c r="C7238">
        <v>107970</v>
      </c>
      <c r="D7238">
        <v>106615</v>
      </c>
      <c r="E7238">
        <v>107885</v>
      </c>
    </row>
    <row r="7239" spans="1:5" x14ac:dyDescent="0.25">
      <c r="A7239" s="2">
        <v>44683.625</v>
      </c>
      <c r="B7239">
        <v>107015</v>
      </c>
      <c r="C7239">
        <v>107350</v>
      </c>
      <c r="D7239">
        <v>106485</v>
      </c>
      <c r="E7239">
        <v>106675</v>
      </c>
    </row>
    <row r="7240" spans="1:5" x14ac:dyDescent="0.25">
      <c r="A7240" s="2">
        <v>44683.583333333336</v>
      </c>
      <c r="B7240">
        <v>106985</v>
      </c>
      <c r="C7240">
        <v>107355</v>
      </c>
      <c r="D7240">
        <v>106800</v>
      </c>
      <c r="E7240">
        <v>107010</v>
      </c>
    </row>
    <row r="7241" spans="1:5" x14ac:dyDescent="0.25">
      <c r="A7241" s="2">
        <v>44683.541666666664</v>
      </c>
      <c r="B7241">
        <v>107215</v>
      </c>
      <c r="C7241">
        <v>107540</v>
      </c>
      <c r="D7241">
        <v>106870</v>
      </c>
      <c r="E7241">
        <v>106985</v>
      </c>
    </row>
    <row r="7242" spans="1:5" x14ac:dyDescent="0.25">
      <c r="A7242" s="2">
        <v>44683.5</v>
      </c>
      <c r="B7242">
        <v>107560</v>
      </c>
      <c r="C7242">
        <v>107590</v>
      </c>
      <c r="D7242">
        <v>106695</v>
      </c>
      <c r="E7242">
        <v>107210</v>
      </c>
    </row>
    <row r="7243" spans="1:5" x14ac:dyDescent="0.25">
      <c r="A7243" s="2">
        <v>44683.458333333336</v>
      </c>
      <c r="B7243">
        <v>108105</v>
      </c>
      <c r="C7243">
        <v>108280</v>
      </c>
      <c r="D7243">
        <v>107355</v>
      </c>
      <c r="E7243">
        <v>107560</v>
      </c>
    </row>
    <row r="7244" spans="1:5" x14ac:dyDescent="0.25">
      <c r="A7244" s="2">
        <v>44683.416666666664</v>
      </c>
      <c r="B7244">
        <v>108875</v>
      </c>
      <c r="C7244">
        <v>109325</v>
      </c>
      <c r="D7244">
        <v>107805</v>
      </c>
      <c r="E7244">
        <v>108100</v>
      </c>
    </row>
    <row r="7245" spans="1:5" x14ac:dyDescent="0.25">
      <c r="A7245" s="2">
        <v>44683.375</v>
      </c>
      <c r="B7245">
        <v>108720</v>
      </c>
      <c r="C7245">
        <v>109500</v>
      </c>
      <c r="D7245">
        <v>108625</v>
      </c>
      <c r="E7245">
        <v>108875</v>
      </c>
    </row>
    <row r="7246" spans="1:5" x14ac:dyDescent="0.25">
      <c r="A7246" s="2">
        <v>44680.708333333336</v>
      </c>
      <c r="B7246">
        <v>108870</v>
      </c>
      <c r="C7246">
        <v>109175</v>
      </c>
      <c r="D7246">
        <v>108425</v>
      </c>
      <c r="E7246">
        <v>109000</v>
      </c>
    </row>
    <row r="7247" spans="1:5" x14ac:dyDescent="0.25">
      <c r="A7247" s="2">
        <v>44680.666666666664</v>
      </c>
      <c r="B7247">
        <v>110810</v>
      </c>
      <c r="C7247">
        <v>110895</v>
      </c>
      <c r="D7247">
        <v>108475</v>
      </c>
      <c r="E7247">
        <v>108875</v>
      </c>
    </row>
    <row r="7248" spans="1:5" x14ac:dyDescent="0.25">
      <c r="A7248" s="2">
        <v>44680.625</v>
      </c>
      <c r="B7248">
        <v>111980</v>
      </c>
      <c r="C7248">
        <v>112200</v>
      </c>
      <c r="D7248">
        <v>110555</v>
      </c>
      <c r="E7248">
        <v>110820</v>
      </c>
    </row>
    <row r="7249" spans="1:5" x14ac:dyDescent="0.25">
      <c r="A7249" s="2">
        <v>44680.583333333336</v>
      </c>
      <c r="B7249">
        <v>112165</v>
      </c>
      <c r="C7249">
        <v>112460</v>
      </c>
      <c r="D7249">
        <v>111955</v>
      </c>
      <c r="E7249">
        <v>111980</v>
      </c>
    </row>
    <row r="7250" spans="1:5" x14ac:dyDescent="0.25">
      <c r="A7250" s="2">
        <v>44680.541666666664</v>
      </c>
      <c r="B7250">
        <v>112555</v>
      </c>
      <c r="C7250">
        <v>112575</v>
      </c>
      <c r="D7250">
        <v>112050</v>
      </c>
      <c r="E7250">
        <v>112170</v>
      </c>
    </row>
    <row r="7251" spans="1:5" x14ac:dyDescent="0.25">
      <c r="A7251" s="2">
        <v>44680.5</v>
      </c>
      <c r="B7251">
        <v>112660</v>
      </c>
      <c r="C7251">
        <v>112965</v>
      </c>
      <c r="D7251">
        <v>112540</v>
      </c>
      <c r="E7251">
        <v>112560</v>
      </c>
    </row>
    <row r="7252" spans="1:5" x14ac:dyDescent="0.25">
      <c r="A7252" s="2">
        <v>44680.458333333336</v>
      </c>
      <c r="B7252">
        <v>113205</v>
      </c>
      <c r="C7252">
        <v>113295</v>
      </c>
      <c r="D7252">
        <v>112430</v>
      </c>
      <c r="E7252">
        <v>112660</v>
      </c>
    </row>
    <row r="7253" spans="1:5" x14ac:dyDescent="0.25">
      <c r="A7253" s="2">
        <v>44680.416666666664</v>
      </c>
      <c r="B7253">
        <v>112890</v>
      </c>
      <c r="C7253">
        <v>113400</v>
      </c>
      <c r="D7253">
        <v>112830</v>
      </c>
      <c r="E7253">
        <v>113205</v>
      </c>
    </row>
    <row r="7254" spans="1:5" x14ac:dyDescent="0.25">
      <c r="A7254" s="2">
        <v>44680.375</v>
      </c>
      <c r="B7254">
        <v>110840</v>
      </c>
      <c r="C7254">
        <v>113095</v>
      </c>
      <c r="D7254">
        <v>110740</v>
      </c>
      <c r="E7254">
        <v>112885</v>
      </c>
    </row>
    <row r="7255" spans="1:5" x14ac:dyDescent="0.25">
      <c r="A7255" s="2">
        <v>44679.708333333336</v>
      </c>
      <c r="B7255">
        <v>111490</v>
      </c>
      <c r="C7255">
        <v>111545</v>
      </c>
      <c r="D7255">
        <v>110905</v>
      </c>
      <c r="E7255">
        <v>110905</v>
      </c>
    </row>
    <row r="7256" spans="1:5" x14ac:dyDescent="0.25">
      <c r="A7256" s="2">
        <v>44679.666666666664</v>
      </c>
      <c r="B7256">
        <v>112015</v>
      </c>
      <c r="C7256">
        <v>112270</v>
      </c>
      <c r="D7256">
        <v>111260</v>
      </c>
      <c r="E7256">
        <v>111490</v>
      </c>
    </row>
    <row r="7257" spans="1:5" x14ac:dyDescent="0.25">
      <c r="A7257" s="2">
        <v>44679.625</v>
      </c>
      <c r="B7257">
        <v>111405</v>
      </c>
      <c r="C7257">
        <v>112145</v>
      </c>
      <c r="D7257">
        <v>111380</v>
      </c>
      <c r="E7257">
        <v>112010</v>
      </c>
    </row>
    <row r="7258" spans="1:5" x14ac:dyDescent="0.25">
      <c r="A7258" s="2">
        <v>44679.583333333336</v>
      </c>
      <c r="B7258">
        <v>111225</v>
      </c>
      <c r="C7258">
        <v>111545</v>
      </c>
      <c r="D7258">
        <v>111100</v>
      </c>
      <c r="E7258">
        <v>111410</v>
      </c>
    </row>
    <row r="7259" spans="1:5" x14ac:dyDescent="0.25">
      <c r="A7259" s="2">
        <v>44679.541666666664</v>
      </c>
      <c r="B7259">
        <v>110605</v>
      </c>
      <c r="C7259">
        <v>111445</v>
      </c>
      <c r="D7259">
        <v>110530</v>
      </c>
      <c r="E7259">
        <v>111225</v>
      </c>
    </row>
    <row r="7260" spans="1:5" x14ac:dyDescent="0.25">
      <c r="A7260" s="2">
        <v>44679.5</v>
      </c>
      <c r="B7260">
        <v>110620</v>
      </c>
      <c r="C7260">
        <v>110845</v>
      </c>
      <c r="D7260">
        <v>110565</v>
      </c>
      <c r="E7260">
        <v>110605</v>
      </c>
    </row>
    <row r="7261" spans="1:5" x14ac:dyDescent="0.25">
      <c r="A7261" s="2">
        <v>44679.458333333336</v>
      </c>
      <c r="B7261">
        <v>111035</v>
      </c>
      <c r="C7261">
        <v>111040</v>
      </c>
      <c r="D7261">
        <v>110325</v>
      </c>
      <c r="E7261">
        <v>110620</v>
      </c>
    </row>
    <row r="7262" spans="1:5" x14ac:dyDescent="0.25">
      <c r="A7262" s="2">
        <v>44679.416666666664</v>
      </c>
      <c r="B7262">
        <v>111525</v>
      </c>
      <c r="C7262">
        <v>111660</v>
      </c>
      <c r="D7262">
        <v>110840</v>
      </c>
      <c r="E7262">
        <v>111035</v>
      </c>
    </row>
    <row r="7263" spans="1:5" x14ac:dyDescent="0.25">
      <c r="A7263" s="2">
        <v>44679.375</v>
      </c>
      <c r="B7263">
        <v>112105</v>
      </c>
      <c r="C7263">
        <v>112205</v>
      </c>
      <c r="D7263">
        <v>111505</v>
      </c>
      <c r="E7263">
        <v>111530</v>
      </c>
    </row>
    <row r="7264" spans="1:5" x14ac:dyDescent="0.25">
      <c r="A7264" s="2">
        <v>44678.708333333336</v>
      </c>
      <c r="B7264">
        <v>110690</v>
      </c>
      <c r="C7264">
        <v>111080</v>
      </c>
      <c r="D7264">
        <v>110580</v>
      </c>
      <c r="E7264">
        <v>111030</v>
      </c>
    </row>
    <row r="7265" spans="1:5" x14ac:dyDescent="0.25">
      <c r="A7265" s="2">
        <v>44678.666666666664</v>
      </c>
      <c r="B7265">
        <v>110905</v>
      </c>
      <c r="C7265">
        <v>110980</v>
      </c>
      <c r="D7265">
        <v>110575</v>
      </c>
      <c r="E7265">
        <v>110685</v>
      </c>
    </row>
    <row r="7266" spans="1:5" x14ac:dyDescent="0.25">
      <c r="A7266" s="2">
        <v>44678.625</v>
      </c>
      <c r="B7266">
        <v>111105</v>
      </c>
      <c r="C7266">
        <v>111190</v>
      </c>
      <c r="D7266">
        <v>110800</v>
      </c>
      <c r="E7266">
        <v>110905</v>
      </c>
    </row>
    <row r="7267" spans="1:5" x14ac:dyDescent="0.25">
      <c r="A7267" s="2">
        <v>44678.583333333336</v>
      </c>
      <c r="B7267">
        <v>110995</v>
      </c>
      <c r="C7267">
        <v>111115</v>
      </c>
      <c r="D7267">
        <v>110480</v>
      </c>
      <c r="E7267">
        <v>111100</v>
      </c>
    </row>
    <row r="7268" spans="1:5" x14ac:dyDescent="0.25">
      <c r="A7268" s="2">
        <v>44678.541666666664</v>
      </c>
      <c r="B7268">
        <v>111255</v>
      </c>
      <c r="C7268">
        <v>111580</v>
      </c>
      <c r="D7268">
        <v>110935</v>
      </c>
      <c r="E7268">
        <v>110990</v>
      </c>
    </row>
    <row r="7269" spans="1:5" x14ac:dyDescent="0.25">
      <c r="A7269" s="2">
        <v>44678.5</v>
      </c>
      <c r="B7269">
        <v>111040</v>
      </c>
      <c r="C7269">
        <v>111385</v>
      </c>
      <c r="D7269">
        <v>110895</v>
      </c>
      <c r="E7269">
        <v>111255</v>
      </c>
    </row>
    <row r="7270" spans="1:5" x14ac:dyDescent="0.25">
      <c r="A7270" s="2">
        <v>44678.458333333336</v>
      </c>
      <c r="B7270">
        <v>111480</v>
      </c>
      <c r="C7270">
        <v>111705</v>
      </c>
      <c r="D7270">
        <v>110680</v>
      </c>
      <c r="E7270">
        <v>111035</v>
      </c>
    </row>
    <row r="7271" spans="1:5" x14ac:dyDescent="0.25">
      <c r="A7271" s="2">
        <v>44678.416666666664</v>
      </c>
      <c r="B7271">
        <v>111565</v>
      </c>
      <c r="C7271">
        <v>111655</v>
      </c>
      <c r="D7271">
        <v>110765</v>
      </c>
      <c r="E7271">
        <v>111475</v>
      </c>
    </row>
    <row r="7272" spans="1:5" x14ac:dyDescent="0.25">
      <c r="A7272" s="2">
        <v>44678.375</v>
      </c>
      <c r="B7272">
        <v>110505</v>
      </c>
      <c r="C7272">
        <v>111645</v>
      </c>
      <c r="D7272">
        <v>110390</v>
      </c>
      <c r="E7272">
        <v>111565</v>
      </c>
    </row>
    <row r="7273" spans="1:5" x14ac:dyDescent="0.25">
      <c r="A7273" s="2">
        <v>44677.708333333336</v>
      </c>
      <c r="B7273">
        <v>109715</v>
      </c>
      <c r="C7273">
        <v>109835</v>
      </c>
      <c r="D7273">
        <v>109210</v>
      </c>
      <c r="E7273">
        <v>109235</v>
      </c>
    </row>
    <row r="7274" spans="1:5" x14ac:dyDescent="0.25">
      <c r="A7274" s="2">
        <v>44677.666666666664</v>
      </c>
      <c r="B7274">
        <v>110105</v>
      </c>
      <c r="C7274">
        <v>110215</v>
      </c>
      <c r="D7274">
        <v>109505</v>
      </c>
      <c r="E7274">
        <v>109715</v>
      </c>
    </row>
    <row r="7275" spans="1:5" x14ac:dyDescent="0.25">
      <c r="A7275" s="2">
        <v>44677.625</v>
      </c>
      <c r="B7275">
        <v>110300</v>
      </c>
      <c r="C7275">
        <v>110475</v>
      </c>
      <c r="D7275">
        <v>109910</v>
      </c>
      <c r="E7275">
        <v>110100</v>
      </c>
    </row>
    <row r="7276" spans="1:5" x14ac:dyDescent="0.25">
      <c r="A7276" s="2">
        <v>44677.583333333336</v>
      </c>
      <c r="B7276">
        <v>110600</v>
      </c>
      <c r="C7276">
        <v>110630</v>
      </c>
      <c r="D7276">
        <v>110230</v>
      </c>
      <c r="E7276">
        <v>110300</v>
      </c>
    </row>
    <row r="7277" spans="1:5" x14ac:dyDescent="0.25">
      <c r="A7277" s="2">
        <v>44677.541666666664</v>
      </c>
      <c r="B7277">
        <v>110325</v>
      </c>
      <c r="C7277">
        <v>110665</v>
      </c>
      <c r="D7277">
        <v>110155</v>
      </c>
      <c r="E7277">
        <v>110605</v>
      </c>
    </row>
    <row r="7278" spans="1:5" x14ac:dyDescent="0.25">
      <c r="A7278" s="2">
        <v>44677.5</v>
      </c>
      <c r="B7278">
        <v>110470</v>
      </c>
      <c r="C7278">
        <v>110485</v>
      </c>
      <c r="D7278">
        <v>110220</v>
      </c>
      <c r="E7278">
        <v>110325</v>
      </c>
    </row>
    <row r="7279" spans="1:5" x14ac:dyDescent="0.25">
      <c r="A7279" s="2">
        <v>44677.458333333336</v>
      </c>
      <c r="B7279">
        <v>110965</v>
      </c>
      <c r="C7279">
        <v>111155</v>
      </c>
      <c r="D7279">
        <v>110305</v>
      </c>
      <c r="E7279">
        <v>110475</v>
      </c>
    </row>
    <row r="7280" spans="1:5" x14ac:dyDescent="0.25">
      <c r="A7280" s="2">
        <v>44677.416666666664</v>
      </c>
      <c r="B7280">
        <v>111435</v>
      </c>
      <c r="C7280">
        <v>111860</v>
      </c>
      <c r="D7280">
        <v>110775</v>
      </c>
      <c r="E7280">
        <v>110965</v>
      </c>
    </row>
    <row r="7281" spans="1:5" x14ac:dyDescent="0.25">
      <c r="A7281" s="2">
        <v>44677.375</v>
      </c>
      <c r="B7281">
        <v>112085</v>
      </c>
      <c r="C7281">
        <v>112100</v>
      </c>
      <c r="D7281">
        <v>111350</v>
      </c>
      <c r="E7281">
        <v>111435</v>
      </c>
    </row>
    <row r="7282" spans="1:5" x14ac:dyDescent="0.25">
      <c r="A7282" s="2">
        <v>44676.708333333336</v>
      </c>
      <c r="B7282">
        <v>112470</v>
      </c>
      <c r="C7282">
        <v>112585</v>
      </c>
      <c r="D7282">
        <v>112220</v>
      </c>
      <c r="E7282">
        <v>112400</v>
      </c>
    </row>
    <row r="7283" spans="1:5" x14ac:dyDescent="0.25">
      <c r="A7283" s="2">
        <v>44676.666666666664</v>
      </c>
      <c r="B7283">
        <v>112550</v>
      </c>
      <c r="C7283">
        <v>112860</v>
      </c>
      <c r="D7283">
        <v>112330</v>
      </c>
      <c r="E7283">
        <v>112470</v>
      </c>
    </row>
    <row r="7284" spans="1:5" x14ac:dyDescent="0.25">
      <c r="A7284" s="2">
        <v>44676.625</v>
      </c>
      <c r="B7284">
        <v>111740</v>
      </c>
      <c r="C7284">
        <v>112850</v>
      </c>
      <c r="D7284">
        <v>111635</v>
      </c>
      <c r="E7284">
        <v>112545</v>
      </c>
    </row>
    <row r="7285" spans="1:5" x14ac:dyDescent="0.25">
      <c r="A7285" s="2">
        <v>44676.583333333336</v>
      </c>
      <c r="B7285">
        <v>111670</v>
      </c>
      <c r="C7285">
        <v>111980</v>
      </c>
      <c r="D7285">
        <v>111445</v>
      </c>
      <c r="E7285">
        <v>111735</v>
      </c>
    </row>
    <row r="7286" spans="1:5" x14ac:dyDescent="0.25">
      <c r="A7286" s="2">
        <v>44676.541666666664</v>
      </c>
      <c r="B7286">
        <v>111010</v>
      </c>
      <c r="C7286">
        <v>111930</v>
      </c>
      <c r="D7286">
        <v>110975</v>
      </c>
      <c r="E7286">
        <v>111670</v>
      </c>
    </row>
    <row r="7287" spans="1:5" x14ac:dyDescent="0.25">
      <c r="A7287" s="2">
        <v>44676.5</v>
      </c>
      <c r="B7287">
        <v>110925</v>
      </c>
      <c r="C7287">
        <v>111280</v>
      </c>
      <c r="D7287">
        <v>110825</v>
      </c>
      <c r="E7287">
        <v>111010</v>
      </c>
    </row>
    <row r="7288" spans="1:5" x14ac:dyDescent="0.25">
      <c r="A7288" s="2">
        <v>44676.458333333336</v>
      </c>
      <c r="B7288">
        <v>111265</v>
      </c>
      <c r="C7288">
        <v>111730</v>
      </c>
      <c r="D7288">
        <v>110915</v>
      </c>
      <c r="E7288">
        <v>110925</v>
      </c>
    </row>
    <row r="7289" spans="1:5" x14ac:dyDescent="0.25">
      <c r="A7289" s="2">
        <v>44676.416666666664</v>
      </c>
      <c r="B7289">
        <v>111615</v>
      </c>
      <c r="C7289">
        <v>111790</v>
      </c>
      <c r="D7289">
        <v>111195</v>
      </c>
      <c r="E7289">
        <v>111265</v>
      </c>
    </row>
    <row r="7290" spans="1:5" x14ac:dyDescent="0.25">
      <c r="A7290" s="2">
        <v>44676.375</v>
      </c>
      <c r="B7290">
        <v>111335</v>
      </c>
      <c r="C7290">
        <v>111630</v>
      </c>
      <c r="D7290">
        <v>111050</v>
      </c>
      <c r="E7290">
        <v>111620</v>
      </c>
    </row>
    <row r="7291" spans="1:5" x14ac:dyDescent="0.25">
      <c r="A7291" s="2">
        <v>44673.708333333336</v>
      </c>
      <c r="B7291">
        <v>112605</v>
      </c>
      <c r="C7291">
        <v>112890</v>
      </c>
      <c r="D7291">
        <v>112485</v>
      </c>
      <c r="E7291">
        <v>112890</v>
      </c>
    </row>
    <row r="7292" spans="1:5" x14ac:dyDescent="0.25">
      <c r="A7292" s="2">
        <v>44673.666666666664</v>
      </c>
      <c r="B7292">
        <v>112615</v>
      </c>
      <c r="C7292">
        <v>112740</v>
      </c>
      <c r="D7292">
        <v>112240</v>
      </c>
      <c r="E7292">
        <v>112605</v>
      </c>
    </row>
    <row r="7293" spans="1:5" x14ac:dyDescent="0.25">
      <c r="A7293" s="2">
        <v>44673.625</v>
      </c>
      <c r="B7293">
        <v>112875</v>
      </c>
      <c r="C7293">
        <v>113205</v>
      </c>
      <c r="D7293">
        <v>112455</v>
      </c>
      <c r="E7293">
        <v>112615</v>
      </c>
    </row>
    <row r="7294" spans="1:5" x14ac:dyDescent="0.25">
      <c r="A7294" s="2">
        <v>44673.583333333336</v>
      </c>
      <c r="B7294">
        <v>113470</v>
      </c>
      <c r="C7294">
        <v>113505</v>
      </c>
      <c r="D7294">
        <v>112855</v>
      </c>
      <c r="E7294">
        <v>112870</v>
      </c>
    </row>
    <row r="7295" spans="1:5" x14ac:dyDescent="0.25">
      <c r="A7295" s="2">
        <v>44673.541666666664</v>
      </c>
      <c r="B7295">
        <v>113470</v>
      </c>
      <c r="C7295">
        <v>113770</v>
      </c>
      <c r="D7295">
        <v>113430</v>
      </c>
      <c r="E7295">
        <v>113470</v>
      </c>
    </row>
    <row r="7296" spans="1:5" x14ac:dyDescent="0.25">
      <c r="A7296" s="2">
        <v>44673.5</v>
      </c>
      <c r="B7296">
        <v>113515</v>
      </c>
      <c r="C7296">
        <v>113700</v>
      </c>
      <c r="D7296">
        <v>113260</v>
      </c>
      <c r="E7296">
        <v>113470</v>
      </c>
    </row>
    <row r="7297" spans="1:5" x14ac:dyDescent="0.25">
      <c r="A7297" s="2">
        <v>44673.458333333336</v>
      </c>
      <c r="B7297">
        <v>114215</v>
      </c>
      <c r="C7297">
        <v>114620</v>
      </c>
      <c r="D7297">
        <v>113460</v>
      </c>
      <c r="E7297">
        <v>113515</v>
      </c>
    </row>
    <row r="7298" spans="1:5" x14ac:dyDescent="0.25">
      <c r="A7298" s="2">
        <v>44673.416666666664</v>
      </c>
      <c r="B7298">
        <v>114340</v>
      </c>
      <c r="C7298">
        <v>114420</v>
      </c>
      <c r="D7298">
        <v>113860</v>
      </c>
      <c r="E7298">
        <v>114215</v>
      </c>
    </row>
    <row r="7299" spans="1:5" x14ac:dyDescent="0.25">
      <c r="A7299" s="2">
        <v>44673.375</v>
      </c>
      <c r="B7299">
        <v>114500</v>
      </c>
      <c r="C7299">
        <v>114640</v>
      </c>
      <c r="D7299">
        <v>113940</v>
      </c>
      <c r="E7299">
        <v>114340</v>
      </c>
    </row>
    <row r="7300" spans="1:5" x14ac:dyDescent="0.25">
      <c r="A7300" s="2">
        <v>44671.708333333336</v>
      </c>
      <c r="B7300">
        <v>116170</v>
      </c>
      <c r="C7300">
        <v>116180</v>
      </c>
      <c r="D7300">
        <v>115760</v>
      </c>
      <c r="E7300">
        <v>115760</v>
      </c>
    </row>
    <row r="7301" spans="1:5" x14ac:dyDescent="0.25">
      <c r="A7301" s="2">
        <v>44671.666666666664</v>
      </c>
      <c r="B7301">
        <v>115850</v>
      </c>
      <c r="C7301">
        <v>116185</v>
      </c>
      <c r="D7301">
        <v>115825</v>
      </c>
      <c r="E7301">
        <v>116170</v>
      </c>
    </row>
    <row r="7302" spans="1:5" x14ac:dyDescent="0.25">
      <c r="A7302" s="2">
        <v>44671.625</v>
      </c>
      <c r="B7302">
        <v>116100</v>
      </c>
      <c r="C7302">
        <v>116195</v>
      </c>
      <c r="D7302">
        <v>115820</v>
      </c>
      <c r="E7302">
        <v>115855</v>
      </c>
    </row>
    <row r="7303" spans="1:5" x14ac:dyDescent="0.25">
      <c r="A7303" s="2">
        <v>44671.583333333336</v>
      </c>
      <c r="B7303">
        <v>116085</v>
      </c>
      <c r="C7303">
        <v>116165</v>
      </c>
      <c r="D7303">
        <v>115945</v>
      </c>
      <c r="E7303">
        <v>116100</v>
      </c>
    </row>
    <row r="7304" spans="1:5" x14ac:dyDescent="0.25">
      <c r="A7304" s="2">
        <v>44671.541666666664</v>
      </c>
      <c r="B7304">
        <v>115975</v>
      </c>
      <c r="C7304">
        <v>116095</v>
      </c>
      <c r="D7304">
        <v>115835</v>
      </c>
      <c r="E7304">
        <v>116085</v>
      </c>
    </row>
    <row r="7305" spans="1:5" x14ac:dyDescent="0.25">
      <c r="A7305" s="2">
        <v>44671.5</v>
      </c>
      <c r="B7305">
        <v>116270</v>
      </c>
      <c r="C7305">
        <v>116280</v>
      </c>
      <c r="D7305">
        <v>115715</v>
      </c>
      <c r="E7305">
        <v>115970</v>
      </c>
    </row>
    <row r="7306" spans="1:5" x14ac:dyDescent="0.25">
      <c r="A7306" s="2">
        <v>44671.458333333336</v>
      </c>
      <c r="B7306">
        <v>116180</v>
      </c>
      <c r="C7306">
        <v>116410</v>
      </c>
      <c r="D7306">
        <v>115975</v>
      </c>
      <c r="E7306">
        <v>116265</v>
      </c>
    </row>
    <row r="7307" spans="1:5" x14ac:dyDescent="0.25">
      <c r="A7307" s="2">
        <v>44671.416666666664</v>
      </c>
      <c r="B7307">
        <v>116735</v>
      </c>
      <c r="C7307">
        <v>116835</v>
      </c>
      <c r="D7307">
        <v>116090</v>
      </c>
      <c r="E7307">
        <v>116180</v>
      </c>
    </row>
    <row r="7308" spans="1:5" x14ac:dyDescent="0.25">
      <c r="A7308" s="2">
        <v>44671.375</v>
      </c>
      <c r="B7308">
        <v>117395</v>
      </c>
      <c r="C7308">
        <v>117410</v>
      </c>
      <c r="D7308">
        <v>116660</v>
      </c>
      <c r="E7308">
        <v>116735</v>
      </c>
    </row>
    <row r="7309" spans="1:5" x14ac:dyDescent="0.25">
      <c r="A7309" s="2">
        <v>44670.708333333336</v>
      </c>
      <c r="B7309">
        <v>117190</v>
      </c>
      <c r="C7309">
        <v>117210</v>
      </c>
      <c r="D7309">
        <v>116865</v>
      </c>
      <c r="E7309">
        <v>116950</v>
      </c>
    </row>
    <row r="7310" spans="1:5" x14ac:dyDescent="0.25">
      <c r="A7310" s="2">
        <v>44670.666666666664</v>
      </c>
      <c r="B7310">
        <v>116455</v>
      </c>
      <c r="C7310">
        <v>117370</v>
      </c>
      <c r="D7310">
        <v>116390</v>
      </c>
      <c r="E7310">
        <v>117190</v>
      </c>
    </row>
    <row r="7311" spans="1:5" x14ac:dyDescent="0.25">
      <c r="A7311" s="2">
        <v>44670.625</v>
      </c>
      <c r="B7311">
        <v>116350</v>
      </c>
      <c r="C7311">
        <v>116520</v>
      </c>
      <c r="D7311">
        <v>116110</v>
      </c>
      <c r="E7311">
        <v>116460</v>
      </c>
    </row>
    <row r="7312" spans="1:5" x14ac:dyDescent="0.25">
      <c r="A7312" s="2">
        <v>44670.583333333336</v>
      </c>
      <c r="B7312">
        <v>116335</v>
      </c>
      <c r="C7312">
        <v>116490</v>
      </c>
      <c r="D7312">
        <v>116220</v>
      </c>
      <c r="E7312">
        <v>116345</v>
      </c>
    </row>
    <row r="7313" spans="1:5" x14ac:dyDescent="0.25">
      <c r="A7313" s="2">
        <v>44670.541666666664</v>
      </c>
      <c r="B7313">
        <v>116355</v>
      </c>
      <c r="C7313">
        <v>116460</v>
      </c>
      <c r="D7313">
        <v>116240</v>
      </c>
      <c r="E7313">
        <v>116335</v>
      </c>
    </row>
    <row r="7314" spans="1:5" x14ac:dyDescent="0.25">
      <c r="A7314" s="2">
        <v>44670.5</v>
      </c>
      <c r="B7314">
        <v>116850</v>
      </c>
      <c r="C7314">
        <v>116950</v>
      </c>
      <c r="D7314">
        <v>116350</v>
      </c>
      <c r="E7314">
        <v>116355</v>
      </c>
    </row>
    <row r="7315" spans="1:5" x14ac:dyDescent="0.25">
      <c r="A7315" s="2">
        <v>44670.458333333336</v>
      </c>
      <c r="B7315">
        <v>117115</v>
      </c>
      <c r="C7315">
        <v>117315</v>
      </c>
      <c r="D7315">
        <v>116685</v>
      </c>
      <c r="E7315">
        <v>116855</v>
      </c>
    </row>
    <row r="7316" spans="1:5" x14ac:dyDescent="0.25">
      <c r="A7316" s="2">
        <v>44670.416666666664</v>
      </c>
      <c r="B7316">
        <v>117045</v>
      </c>
      <c r="C7316">
        <v>117135</v>
      </c>
      <c r="D7316">
        <v>116575</v>
      </c>
      <c r="E7316">
        <v>117115</v>
      </c>
    </row>
    <row r="7317" spans="1:5" x14ac:dyDescent="0.25">
      <c r="A7317" s="2">
        <v>44670.375</v>
      </c>
      <c r="B7317">
        <v>117415</v>
      </c>
      <c r="C7317">
        <v>117460</v>
      </c>
      <c r="D7317">
        <v>117005</v>
      </c>
      <c r="E7317">
        <v>117040</v>
      </c>
    </row>
    <row r="7318" spans="1:5" x14ac:dyDescent="0.25">
      <c r="A7318" s="2">
        <v>44669.708333333336</v>
      </c>
      <c r="B7318">
        <v>117570</v>
      </c>
      <c r="C7318">
        <v>117890</v>
      </c>
      <c r="D7318">
        <v>117560</v>
      </c>
      <c r="E7318">
        <v>117610</v>
      </c>
    </row>
    <row r="7319" spans="1:5" x14ac:dyDescent="0.25">
      <c r="A7319" s="2">
        <v>44669.666666666664</v>
      </c>
      <c r="B7319">
        <v>117465</v>
      </c>
      <c r="C7319">
        <v>117665</v>
      </c>
      <c r="D7319">
        <v>117345</v>
      </c>
      <c r="E7319">
        <v>117565</v>
      </c>
    </row>
    <row r="7320" spans="1:5" x14ac:dyDescent="0.25">
      <c r="A7320" s="2">
        <v>44669.625</v>
      </c>
      <c r="B7320">
        <v>118030</v>
      </c>
      <c r="C7320">
        <v>118105</v>
      </c>
      <c r="D7320">
        <v>117450</v>
      </c>
      <c r="E7320">
        <v>117460</v>
      </c>
    </row>
    <row r="7321" spans="1:5" x14ac:dyDescent="0.25">
      <c r="A7321" s="2">
        <v>44669.583333333336</v>
      </c>
      <c r="B7321">
        <v>117915</v>
      </c>
      <c r="C7321">
        <v>118235</v>
      </c>
      <c r="D7321">
        <v>117840</v>
      </c>
      <c r="E7321">
        <v>118025</v>
      </c>
    </row>
    <row r="7322" spans="1:5" x14ac:dyDescent="0.25">
      <c r="A7322" s="2">
        <v>44669.541666666664</v>
      </c>
      <c r="B7322">
        <v>117565</v>
      </c>
      <c r="C7322">
        <v>117930</v>
      </c>
      <c r="D7322">
        <v>117465</v>
      </c>
      <c r="E7322">
        <v>117910</v>
      </c>
    </row>
    <row r="7323" spans="1:5" x14ac:dyDescent="0.25">
      <c r="A7323" s="2">
        <v>44669.5</v>
      </c>
      <c r="B7323">
        <v>117720</v>
      </c>
      <c r="C7323">
        <v>117745</v>
      </c>
      <c r="D7323">
        <v>117505</v>
      </c>
      <c r="E7323">
        <v>117565</v>
      </c>
    </row>
    <row r="7324" spans="1:5" x14ac:dyDescent="0.25">
      <c r="A7324" s="2">
        <v>44669.458333333336</v>
      </c>
      <c r="B7324">
        <v>117290</v>
      </c>
      <c r="C7324">
        <v>117835</v>
      </c>
      <c r="D7324">
        <v>117095</v>
      </c>
      <c r="E7324">
        <v>117725</v>
      </c>
    </row>
    <row r="7325" spans="1:5" x14ac:dyDescent="0.25">
      <c r="A7325" s="2">
        <v>44669.416666666664</v>
      </c>
      <c r="B7325">
        <v>117740</v>
      </c>
      <c r="C7325">
        <v>118110</v>
      </c>
      <c r="D7325">
        <v>117230</v>
      </c>
      <c r="E7325">
        <v>117290</v>
      </c>
    </row>
    <row r="7326" spans="1:5" x14ac:dyDescent="0.25">
      <c r="A7326" s="2">
        <v>44669.375</v>
      </c>
      <c r="B7326">
        <v>117735</v>
      </c>
      <c r="C7326">
        <v>117975</v>
      </c>
      <c r="D7326">
        <v>117595</v>
      </c>
      <c r="E7326">
        <v>117735</v>
      </c>
    </row>
    <row r="7327" spans="1:5" x14ac:dyDescent="0.25">
      <c r="A7327" s="2">
        <v>44665.708333333336</v>
      </c>
      <c r="B7327">
        <v>117920</v>
      </c>
      <c r="C7327">
        <v>118040</v>
      </c>
      <c r="D7327">
        <v>117785</v>
      </c>
      <c r="E7327">
        <v>117900</v>
      </c>
    </row>
    <row r="7328" spans="1:5" x14ac:dyDescent="0.25">
      <c r="A7328" s="2">
        <v>44665.666666666664</v>
      </c>
      <c r="B7328">
        <v>117815</v>
      </c>
      <c r="C7328">
        <v>118070</v>
      </c>
      <c r="D7328">
        <v>117740</v>
      </c>
      <c r="E7328">
        <v>117920</v>
      </c>
    </row>
    <row r="7329" spans="1:5" x14ac:dyDescent="0.25">
      <c r="A7329" s="2">
        <v>44665.625</v>
      </c>
      <c r="B7329">
        <v>117960</v>
      </c>
      <c r="C7329">
        <v>118070</v>
      </c>
      <c r="D7329">
        <v>117785</v>
      </c>
      <c r="E7329">
        <v>117810</v>
      </c>
    </row>
    <row r="7330" spans="1:5" x14ac:dyDescent="0.25">
      <c r="A7330" s="2">
        <v>44665.583333333336</v>
      </c>
      <c r="B7330">
        <v>117730</v>
      </c>
      <c r="C7330">
        <v>118020</v>
      </c>
      <c r="D7330">
        <v>117570</v>
      </c>
      <c r="E7330">
        <v>117955</v>
      </c>
    </row>
    <row r="7331" spans="1:5" x14ac:dyDescent="0.25">
      <c r="A7331" s="2">
        <v>44665.541666666664</v>
      </c>
      <c r="B7331">
        <v>117900</v>
      </c>
      <c r="C7331">
        <v>117900</v>
      </c>
      <c r="D7331">
        <v>117610</v>
      </c>
      <c r="E7331">
        <v>117730</v>
      </c>
    </row>
    <row r="7332" spans="1:5" x14ac:dyDescent="0.25">
      <c r="A7332" s="2">
        <v>44665.5</v>
      </c>
      <c r="B7332">
        <v>118125</v>
      </c>
      <c r="C7332">
        <v>118420</v>
      </c>
      <c r="D7332">
        <v>117795</v>
      </c>
      <c r="E7332">
        <v>117900</v>
      </c>
    </row>
    <row r="7333" spans="1:5" x14ac:dyDescent="0.25">
      <c r="A7333" s="2">
        <v>44665.458333333336</v>
      </c>
      <c r="B7333">
        <v>118365</v>
      </c>
      <c r="C7333">
        <v>118620</v>
      </c>
      <c r="D7333">
        <v>118015</v>
      </c>
      <c r="E7333">
        <v>118125</v>
      </c>
    </row>
    <row r="7334" spans="1:5" x14ac:dyDescent="0.25">
      <c r="A7334" s="2">
        <v>44665.416666666664</v>
      </c>
      <c r="B7334">
        <v>118425</v>
      </c>
      <c r="C7334">
        <v>118805</v>
      </c>
      <c r="D7334">
        <v>118075</v>
      </c>
      <c r="E7334">
        <v>118370</v>
      </c>
    </row>
    <row r="7335" spans="1:5" x14ac:dyDescent="0.25">
      <c r="A7335" s="2">
        <v>44665.375</v>
      </c>
      <c r="B7335">
        <v>118750</v>
      </c>
      <c r="C7335">
        <v>118865</v>
      </c>
      <c r="D7335">
        <v>118390</v>
      </c>
      <c r="E7335">
        <v>118425</v>
      </c>
    </row>
    <row r="7336" spans="1:5" x14ac:dyDescent="0.25">
      <c r="A7336" s="2">
        <v>44664.708333333336</v>
      </c>
      <c r="B7336">
        <v>118765</v>
      </c>
      <c r="C7336">
        <v>119180</v>
      </c>
      <c r="D7336">
        <v>118715</v>
      </c>
      <c r="E7336">
        <v>118985</v>
      </c>
    </row>
    <row r="7337" spans="1:5" x14ac:dyDescent="0.25">
      <c r="A7337" s="2">
        <v>44664.666666666664</v>
      </c>
      <c r="B7337">
        <v>118965</v>
      </c>
      <c r="C7337">
        <v>119095</v>
      </c>
      <c r="D7337">
        <v>118705</v>
      </c>
      <c r="E7337">
        <v>118765</v>
      </c>
    </row>
    <row r="7338" spans="1:5" x14ac:dyDescent="0.25">
      <c r="A7338" s="2">
        <v>44664.625</v>
      </c>
      <c r="B7338">
        <v>118760</v>
      </c>
      <c r="C7338">
        <v>119150</v>
      </c>
      <c r="D7338">
        <v>118615</v>
      </c>
      <c r="E7338">
        <v>118965</v>
      </c>
    </row>
    <row r="7339" spans="1:5" x14ac:dyDescent="0.25">
      <c r="A7339" s="2">
        <v>44664.583333333336</v>
      </c>
      <c r="B7339">
        <v>119080</v>
      </c>
      <c r="C7339">
        <v>119460</v>
      </c>
      <c r="D7339">
        <v>118570</v>
      </c>
      <c r="E7339">
        <v>118760</v>
      </c>
    </row>
    <row r="7340" spans="1:5" x14ac:dyDescent="0.25">
      <c r="A7340" s="2">
        <v>44664.541666666664</v>
      </c>
      <c r="B7340">
        <v>118490</v>
      </c>
      <c r="C7340">
        <v>119095</v>
      </c>
      <c r="D7340">
        <v>118455</v>
      </c>
      <c r="E7340">
        <v>119080</v>
      </c>
    </row>
    <row r="7341" spans="1:5" x14ac:dyDescent="0.25">
      <c r="A7341" s="2">
        <v>44664.5</v>
      </c>
      <c r="B7341">
        <v>118520</v>
      </c>
      <c r="C7341">
        <v>118790</v>
      </c>
      <c r="D7341">
        <v>118295</v>
      </c>
      <c r="E7341">
        <v>118490</v>
      </c>
    </row>
    <row r="7342" spans="1:5" x14ac:dyDescent="0.25">
      <c r="A7342" s="2">
        <v>44664.458333333336</v>
      </c>
      <c r="B7342">
        <v>118640</v>
      </c>
      <c r="C7342">
        <v>118735</v>
      </c>
      <c r="D7342">
        <v>118355</v>
      </c>
      <c r="E7342">
        <v>118520</v>
      </c>
    </row>
    <row r="7343" spans="1:5" x14ac:dyDescent="0.25">
      <c r="A7343" s="2">
        <v>44664.416666666664</v>
      </c>
      <c r="B7343">
        <v>118895</v>
      </c>
      <c r="C7343">
        <v>119130</v>
      </c>
      <c r="D7343">
        <v>118485</v>
      </c>
      <c r="E7343">
        <v>118635</v>
      </c>
    </row>
    <row r="7344" spans="1:5" x14ac:dyDescent="0.25">
      <c r="A7344" s="2">
        <v>44664.375</v>
      </c>
      <c r="B7344">
        <v>118820</v>
      </c>
      <c r="C7344">
        <v>119065</v>
      </c>
      <c r="D7344">
        <v>118550</v>
      </c>
      <c r="E7344">
        <v>118895</v>
      </c>
    </row>
    <row r="7345" spans="1:5" x14ac:dyDescent="0.25">
      <c r="A7345" s="2">
        <v>44663.708333333336</v>
      </c>
      <c r="B7345">
        <v>116335</v>
      </c>
      <c r="C7345">
        <v>116530</v>
      </c>
      <c r="D7345">
        <v>116160</v>
      </c>
      <c r="E7345">
        <v>116530</v>
      </c>
    </row>
    <row r="7346" spans="1:5" x14ac:dyDescent="0.25">
      <c r="A7346" s="2">
        <v>44663.666666666664</v>
      </c>
      <c r="B7346">
        <v>116435</v>
      </c>
      <c r="C7346">
        <v>116575</v>
      </c>
      <c r="D7346">
        <v>116065</v>
      </c>
      <c r="E7346">
        <v>116335</v>
      </c>
    </row>
    <row r="7347" spans="1:5" x14ac:dyDescent="0.25">
      <c r="A7347" s="2">
        <v>44663.625</v>
      </c>
      <c r="B7347">
        <v>116895</v>
      </c>
      <c r="C7347">
        <v>117030</v>
      </c>
      <c r="D7347">
        <v>116210</v>
      </c>
      <c r="E7347">
        <v>116435</v>
      </c>
    </row>
    <row r="7348" spans="1:5" x14ac:dyDescent="0.25">
      <c r="A7348" s="2">
        <v>44663.583333333336</v>
      </c>
      <c r="B7348">
        <v>117475</v>
      </c>
      <c r="C7348">
        <v>117635</v>
      </c>
      <c r="D7348">
        <v>116835</v>
      </c>
      <c r="E7348">
        <v>116895</v>
      </c>
    </row>
    <row r="7349" spans="1:5" x14ac:dyDescent="0.25">
      <c r="A7349" s="2">
        <v>44663.541666666664</v>
      </c>
      <c r="B7349">
        <v>117705</v>
      </c>
      <c r="C7349">
        <v>117760</v>
      </c>
      <c r="D7349">
        <v>117255</v>
      </c>
      <c r="E7349">
        <v>117470</v>
      </c>
    </row>
    <row r="7350" spans="1:5" x14ac:dyDescent="0.25">
      <c r="A7350" s="2">
        <v>44663.5</v>
      </c>
      <c r="B7350">
        <v>117715</v>
      </c>
      <c r="C7350">
        <v>117885</v>
      </c>
      <c r="D7350">
        <v>117455</v>
      </c>
      <c r="E7350">
        <v>117710</v>
      </c>
    </row>
    <row r="7351" spans="1:5" x14ac:dyDescent="0.25">
      <c r="A7351" s="2">
        <v>44663.458333333336</v>
      </c>
      <c r="B7351">
        <v>118100</v>
      </c>
      <c r="C7351">
        <v>118125</v>
      </c>
      <c r="D7351">
        <v>117625</v>
      </c>
      <c r="E7351">
        <v>117715</v>
      </c>
    </row>
    <row r="7352" spans="1:5" x14ac:dyDescent="0.25">
      <c r="A7352" s="2">
        <v>44663.416666666664</v>
      </c>
      <c r="B7352">
        <v>118425</v>
      </c>
      <c r="C7352">
        <v>118590</v>
      </c>
      <c r="D7352">
        <v>117935</v>
      </c>
      <c r="E7352">
        <v>118100</v>
      </c>
    </row>
    <row r="7353" spans="1:5" x14ac:dyDescent="0.25">
      <c r="A7353" s="2">
        <v>44663.375</v>
      </c>
      <c r="B7353">
        <v>117420</v>
      </c>
      <c r="C7353">
        <v>118535</v>
      </c>
      <c r="D7353">
        <v>117315</v>
      </c>
      <c r="E7353">
        <v>118430</v>
      </c>
    </row>
    <row r="7354" spans="1:5" x14ac:dyDescent="0.25">
      <c r="A7354" s="2">
        <v>44662.708333333336</v>
      </c>
      <c r="B7354">
        <v>116920</v>
      </c>
      <c r="C7354">
        <v>117060</v>
      </c>
      <c r="D7354">
        <v>116780</v>
      </c>
      <c r="E7354">
        <v>116985</v>
      </c>
    </row>
    <row r="7355" spans="1:5" x14ac:dyDescent="0.25">
      <c r="A7355" s="2">
        <v>44662.666666666664</v>
      </c>
      <c r="B7355">
        <v>117300</v>
      </c>
      <c r="C7355">
        <v>117465</v>
      </c>
      <c r="D7355">
        <v>116750</v>
      </c>
      <c r="E7355">
        <v>116915</v>
      </c>
    </row>
    <row r="7356" spans="1:5" x14ac:dyDescent="0.25">
      <c r="A7356" s="2">
        <v>44662.625</v>
      </c>
      <c r="B7356">
        <v>117635</v>
      </c>
      <c r="C7356">
        <v>117660</v>
      </c>
      <c r="D7356">
        <v>117185</v>
      </c>
      <c r="E7356">
        <v>117295</v>
      </c>
    </row>
    <row r="7357" spans="1:5" x14ac:dyDescent="0.25">
      <c r="A7357" s="2">
        <v>44662.583333333336</v>
      </c>
      <c r="B7357">
        <v>117250</v>
      </c>
      <c r="C7357">
        <v>117660</v>
      </c>
      <c r="D7357">
        <v>117250</v>
      </c>
      <c r="E7357">
        <v>117640</v>
      </c>
    </row>
    <row r="7358" spans="1:5" x14ac:dyDescent="0.25">
      <c r="A7358" s="2">
        <v>44662.541666666664</v>
      </c>
      <c r="B7358">
        <v>117325</v>
      </c>
      <c r="C7358">
        <v>117595</v>
      </c>
      <c r="D7358">
        <v>117215</v>
      </c>
      <c r="E7358">
        <v>117250</v>
      </c>
    </row>
    <row r="7359" spans="1:5" x14ac:dyDescent="0.25">
      <c r="A7359" s="2">
        <v>44662.5</v>
      </c>
      <c r="B7359">
        <v>117420</v>
      </c>
      <c r="C7359">
        <v>117460</v>
      </c>
      <c r="D7359">
        <v>117110</v>
      </c>
      <c r="E7359">
        <v>117325</v>
      </c>
    </row>
    <row r="7360" spans="1:5" x14ac:dyDescent="0.25">
      <c r="A7360" s="2">
        <v>44662.458333333336</v>
      </c>
      <c r="B7360">
        <v>117650</v>
      </c>
      <c r="C7360">
        <v>117780</v>
      </c>
      <c r="D7360">
        <v>117155</v>
      </c>
      <c r="E7360">
        <v>117425</v>
      </c>
    </row>
    <row r="7361" spans="1:5" x14ac:dyDescent="0.25">
      <c r="A7361" s="2">
        <v>44662.416666666664</v>
      </c>
      <c r="B7361">
        <v>117120</v>
      </c>
      <c r="C7361">
        <v>117695</v>
      </c>
      <c r="D7361">
        <v>116975</v>
      </c>
      <c r="E7361">
        <v>117650</v>
      </c>
    </row>
    <row r="7362" spans="1:5" x14ac:dyDescent="0.25">
      <c r="A7362" s="2">
        <v>44662.375</v>
      </c>
      <c r="B7362">
        <v>117725</v>
      </c>
      <c r="C7362">
        <v>117830</v>
      </c>
      <c r="D7362">
        <v>117115</v>
      </c>
      <c r="E7362">
        <v>117125</v>
      </c>
    </row>
    <row r="7363" spans="1:5" x14ac:dyDescent="0.25">
      <c r="A7363" s="2">
        <v>44659.708333333336</v>
      </c>
      <c r="B7363">
        <v>118240</v>
      </c>
      <c r="C7363">
        <v>118515</v>
      </c>
      <c r="D7363">
        <v>118225</v>
      </c>
      <c r="E7363">
        <v>118330</v>
      </c>
    </row>
    <row r="7364" spans="1:5" x14ac:dyDescent="0.25">
      <c r="A7364" s="2">
        <v>44659.666666666664</v>
      </c>
      <c r="B7364">
        <v>118530</v>
      </c>
      <c r="C7364">
        <v>118545</v>
      </c>
      <c r="D7364">
        <v>118140</v>
      </c>
      <c r="E7364">
        <v>118240</v>
      </c>
    </row>
    <row r="7365" spans="1:5" x14ac:dyDescent="0.25">
      <c r="A7365" s="2">
        <v>44659.625</v>
      </c>
      <c r="B7365">
        <v>118460</v>
      </c>
      <c r="C7365">
        <v>118585</v>
      </c>
      <c r="D7365">
        <v>118255</v>
      </c>
      <c r="E7365">
        <v>118530</v>
      </c>
    </row>
    <row r="7366" spans="1:5" x14ac:dyDescent="0.25">
      <c r="A7366" s="2">
        <v>44659.583333333336</v>
      </c>
      <c r="B7366">
        <v>118750</v>
      </c>
      <c r="C7366">
        <v>118890</v>
      </c>
      <c r="D7366">
        <v>118275</v>
      </c>
      <c r="E7366">
        <v>118460</v>
      </c>
    </row>
    <row r="7367" spans="1:5" x14ac:dyDescent="0.25">
      <c r="A7367" s="2">
        <v>44659.541666666664</v>
      </c>
      <c r="B7367">
        <v>118560</v>
      </c>
      <c r="C7367">
        <v>118860</v>
      </c>
      <c r="D7367">
        <v>118475</v>
      </c>
      <c r="E7367">
        <v>118750</v>
      </c>
    </row>
    <row r="7368" spans="1:5" x14ac:dyDescent="0.25">
      <c r="A7368" s="2">
        <v>44659.5</v>
      </c>
      <c r="B7368">
        <v>118740</v>
      </c>
      <c r="C7368">
        <v>118945</v>
      </c>
      <c r="D7368">
        <v>118495</v>
      </c>
      <c r="E7368">
        <v>118560</v>
      </c>
    </row>
    <row r="7369" spans="1:5" x14ac:dyDescent="0.25">
      <c r="A7369" s="2">
        <v>44659.458333333336</v>
      </c>
      <c r="B7369">
        <v>117560</v>
      </c>
      <c r="C7369">
        <v>118780</v>
      </c>
      <c r="D7369">
        <v>117560</v>
      </c>
      <c r="E7369">
        <v>118740</v>
      </c>
    </row>
    <row r="7370" spans="1:5" x14ac:dyDescent="0.25">
      <c r="A7370" s="2">
        <v>44659.416666666664</v>
      </c>
      <c r="B7370">
        <v>118355</v>
      </c>
      <c r="C7370">
        <v>118600</v>
      </c>
      <c r="D7370">
        <v>117515</v>
      </c>
      <c r="E7370">
        <v>117565</v>
      </c>
    </row>
    <row r="7371" spans="1:5" x14ac:dyDescent="0.25">
      <c r="A7371" s="2">
        <v>44659.375</v>
      </c>
      <c r="B7371">
        <v>119290</v>
      </c>
      <c r="C7371">
        <v>119290</v>
      </c>
      <c r="D7371">
        <v>118355</v>
      </c>
      <c r="E7371">
        <v>118355</v>
      </c>
    </row>
    <row r="7372" spans="1:5" x14ac:dyDescent="0.25">
      <c r="A7372" s="2">
        <v>44658.708333333336</v>
      </c>
      <c r="B7372">
        <v>118980</v>
      </c>
      <c r="C7372">
        <v>119170</v>
      </c>
      <c r="D7372">
        <v>118910</v>
      </c>
      <c r="E7372">
        <v>118960</v>
      </c>
    </row>
    <row r="7373" spans="1:5" x14ac:dyDescent="0.25">
      <c r="A7373" s="2">
        <v>44658.666666666664</v>
      </c>
      <c r="B7373">
        <v>118990</v>
      </c>
      <c r="C7373">
        <v>119435</v>
      </c>
      <c r="D7373">
        <v>118885</v>
      </c>
      <c r="E7373">
        <v>118980</v>
      </c>
    </row>
    <row r="7374" spans="1:5" x14ac:dyDescent="0.25">
      <c r="A7374" s="2">
        <v>44658.625</v>
      </c>
      <c r="B7374">
        <v>118670</v>
      </c>
      <c r="C7374">
        <v>119020</v>
      </c>
      <c r="D7374">
        <v>118345</v>
      </c>
      <c r="E7374">
        <v>118990</v>
      </c>
    </row>
    <row r="7375" spans="1:5" x14ac:dyDescent="0.25">
      <c r="A7375" s="2">
        <v>44658.583333333336</v>
      </c>
      <c r="B7375">
        <v>118255</v>
      </c>
      <c r="C7375">
        <v>118710</v>
      </c>
      <c r="D7375">
        <v>118235</v>
      </c>
      <c r="E7375">
        <v>118675</v>
      </c>
    </row>
    <row r="7376" spans="1:5" x14ac:dyDescent="0.25">
      <c r="A7376" s="2">
        <v>44658.541666666664</v>
      </c>
      <c r="B7376">
        <v>117955</v>
      </c>
      <c r="C7376">
        <v>118300</v>
      </c>
      <c r="D7376">
        <v>117885</v>
      </c>
      <c r="E7376">
        <v>118255</v>
      </c>
    </row>
    <row r="7377" spans="1:5" x14ac:dyDescent="0.25">
      <c r="A7377" s="2">
        <v>44658.5</v>
      </c>
      <c r="B7377">
        <v>118055</v>
      </c>
      <c r="C7377">
        <v>118425</v>
      </c>
      <c r="D7377">
        <v>117765</v>
      </c>
      <c r="E7377">
        <v>117955</v>
      </c>
    </row>
    <row r="7378" spans="1:5" x14ac:dyDescent="0.25">
      <c r="A7378" s="2">
        <v>44658.458333333336</v>
      </c>
      <c r="B7378">
        <v>118230</v>
      </c>
      <c r="C7378">
        <v>118580</v>
      </c>
      <c r="D7378">
        <v>117955</v>
      </c>
      <c r="E7378">
        <v>118050</v>
      </c>
    </row>
    <row r="7379" spans="1:5" x14ac:dyDescent="0.25">
      <c r="A7379" s="2">
        <v>44658.416666666664</v>
      </c>
      <c r="B7379">
        <v>117880</v>
      </c>
      <c r="C7379">
        <v>118430</v>
      </c>
      <c r="D7379">
        <v>117535</v>
      </c>
      <c r="E7379">
        <v>118235</v>
      </c>
    </row>
    <row r="7380" spans="1:5" x14ac:dyDescent="0.25">
      <c r="A7380" s="2">
        <v>44658.375</v>
      </c>
      <c r="B7380">
        <v>118560</v>
      </c>
      <c r="C7380">
        <v>118770</v>
      </c>
      <c r="D7380">
        <v>117705</v>
      </c>
      <c r="E7380">
        <v>117875</v>
      </c>
    </row>
    <row r="7381" spans="1:5" x14ac:dyDescent="0.25">
      <c r="A7381" s="2">
        <v>44657.708333333336</v>
      </c>
      <c r="B7381">
        <v>118220</v>
      </c>
      <c r="C7381">
        <v>118550</v>
      </c>
      <c r="D7381">
        <v>118150</v>
      </c>
      <c r="E7381">
        <v>118205</v>
      </c>
    </row>
    <row r="7382" spans="1:5" x14ac:dyDescent="0.25">
      <c r="A7382" s="2">
        <v>44657.666666666664</v>
      </c>
      <c r="B7382">
        <v>118335</v>
      </c>
      <c r="C7382">
        <v>118605</v>
      </c>
      <c r="D7382">
        <v>117735</v>
      </c>
      <c r="E7382">
        <v>118220</v>
      </c>
    </row>
    <row r="7383" spans="1:5" x14ac:dyDescent="0.25">
      <c r="A7383" s="2">
        <v>44657.625</v>
      </c>
      <c r="B7383">
        <v>117975</v>
      </c>
      <c r="C7383">
        <v>118580</v>
      </c>
      <c r="D7383">
        <v>116915</v>
      </c>
      <c r="E7383">
        <v>118335</v>
      </c>
    </row>
    <row r="7384" spans="1:5" x14ac:dyDescent="0.25">
      <c r="A7384" s="2">
        <v>44657.583333333336</v>
      </c>
      <c r="B7384">
        <v>118375</v>
      </c>
      <c r="C7384">
        <v>118460</v>
      </c>
      <c r="D7384">
        <v>117915</v>
      </c>
      <c r="E7384">
        <v>117970</v>
      </c>
    </row>
    <row r="7385" spans="1:5" x14ac:dyDescent="0.25">
      <c r="A7385" s="2">
        <v>44657.541666666664</v>
      </c>
      <c r="B7385">
        <v>118305</v>
      </c>
      <c r="C7385">
        <v>118705</v>
      </c>
      <c r="D7385">
        <v>118170</v>
      </c>
      <c r="E7385">
        <v>118375</v>
      </c>
    </row>
    <row r="7386" spans="1:5" x14ac:dyDescent="0.25">
      <c r="A7386" s="2">
        <v>44657.5</v>
      </c>
      <c r="B7386">
        <v>118115</v>
      </c>
      <c r="C7386">
        <v>118475</v>
      </c>
      <c r="D7386">
        <v>117895</v>
      </c>
      <c r="E7386">
        <v>118310</v>
      </c>
    </row>
    <row r="7387" spans="1:5" x14ac:dyDescent="0.25">
      <c r="A7387" s="2">
        <v>44657.458333333336</v>
      </c>
      <c r="B7387">
        <v>117715</v>
      </c>
      <c r="C7387">
        <v>118395</v>
      </c>
      <c r="D7387">
        <v>117660</v>
      </c>
      <c r="E7387">
        <v>118115</v>
      </c>
    </row>
    <row r="7388" spans="1:5" x14ac:dyDescent="0.25">
      <c r="A7388" s="2">
        <v>44657.416666666664</v>
      </c>
      <c r="B7388">
        <v>118565</v>
      </c>
      <c r="C7388">
        <v>118860</v>
      </c>
      <c r="D7388">
        <v>117680</v>
      </c>
      <c r="E7388">
        <v>117715</v>
      </c>
    </row>
    <row r="7389" spans="1:5" x14ac:dyDescent="0.25">
      <c r="A7389" s="2">
        <v>44657.375</v>
      </c>
      <c r="B7389">
        <v>118480</v>
      </c>
      <c r="C7389">
        <v>118770</v>
      </c>
      <c r="D7389">
        <v>118060</v>
      </c>
      <c r="E7389">
        <v>118565</v>
      </c>
    </row>
    <row r="7390" spans="1:5" x14ac:dyDescent="0.25">
      <c r="A7390" s="2">
        <v>44656.708333333336</v>
      </c>
      <c r="B7390">
        <v>118935</v>
      </c>
      <c r="C7390">
        <v>119255</v>
      </c>
      <c r="D7390">
        <v>118900</v>
      </c>
      <c r="E7390">
        <v>119225</v>
      </c>
    </row>
    <row r="7391" spans="1:5" x14ac:dyDescent="0.25">
      <c r="A7391" s="2">
        <v>44656.666666666664</v>
      </c>
      <c r="B7391">
        <v>119700</v>
      </c>
      <c r="C7391">
        <v>119725</v>
      </c>
      <c r="D7391">
        <v>118800</v>
      </c>
      <c r="E7391">
        <v>118935</v>
      </c>
    </row>
    <row r="7392" spans="1:5" x14ac:dyDescent="0.25">
      <c r="A7392" s="2">
        <v>44656.625</v>
      </c>
      <c r="B7392">
        <v>119920</v>
      </c>
      <c r="C7392">
        <v>119930</v>
      </c>
      <c r="D7392">
        <v>119545</v>
      </c>
      <c r="E7392">
        <v>119700</v>
      </c>
    </row>
    <row r="7393" spans="1:5" x14ac:dyDescent="0.25">
      <c r="A7393" s="2">
        <v>44656.583333333336</v>
      </c>
      <c r="B7393">
        <v>120085</v>
      </c>
      <c r="C7393">
        <v>120270</v>
      </c>
      <c r="D7393">
        <v>119865</v>
      </c>
      <c r="E7393">
        <v>119920</v>
      </c>
    </row>
    <row r="7394" spans="1:5" x14ac:dyDescent="0.25">
      <c r="A7394" s="2">
        <v>44656.541666666664</v>
      </c>
      <c r="B7394">
        <v>120395</v>
      </c>
      <c r="C7394">
        <v>120465</v>
      </c>
      <c r="D7394">
        <v>119765</v>
      </c>
      <c r="E7394">
        <v>120085</v>
      </c>
    </row>
    <row r="7395" spans="1:5" x14ac:dyDescent="0.25">
      <c r="A7395" s="2">
        <v>44656.5</v>
      </c>
      <c r="B7395">
        <v>120490</v>
      </c>
      <c r="C7395">
        <v>120620</v>
      </c>
      <c r="D7395">
        <v>120085</v>
      </c>
      <c r="E7395">
        <v>120390</v>
      </c>
    </row>
    <row r="7396" spans="1:5" x14ac:dyDescent="0.25">
      <c r="A7396" s="2">
        <v>44656.458333333336</v>
      </c>
      <c r="B7396">
        <v>121540</v>
      </c>
      <c r="C7396">
        <v>121655</v>
      </c>
      <c r="D7396">
        <v>120325</v>
      </c>
      <c r="E7396">
        <v>120490</v>
      </c>
    </row>
    <row r="7397" spans="1:5" x14ac:dyDescent="0.25">
      <c r="A7397" s="2">
        <v>44656.416666666664</v>
      </c>
      <c r="B7397">
        <v>121320</v>
      </c>
      <c r="C7397">
        <v>121945</v>
      </c>
      <c r="D7397">
        <v>121130</v>
      </c>
      <c r="E7397">
        <v>121545</v>
      </c>
    </row>
    <row r="7398" spans="1:5" x14ac:dyDescent="0.25">
      <c r="A7398" s="2">
        <v>44656.375</v>
      </c>
      <c r="B7398">
        <v>121445</v>
      </c>
      <c r="C7398">
        <v>121495</v>
      </c>
      <c r="D7398">
        <v>120795</v>
      </c>
      <c r="E7398">
        <v>121320</v>
      </c>
    </row>
    <row r="7399" spans="1:5" x14ac:dyDescent="0.25">
      <c r="A7399" s="2">
        <v>44655.708333333336</v>
      </c>
      <c r="B7399">
        <v>121635</v>
      </c>
      <c r="C7399">
        <v>121685</v>
      </c>
      <c r="D7399">
        <v>121490</v>
      </c>
      <c r="E7399">
        <v>121530</v>
      </c>
    </row>
    <row r="7400" spans="1:5" x14ac:dyDescent="0.25">
      <c r="A7400" s="2">
        <v>44655.666666666664</v>
      </c>
      <c r="B7400">
        <v>121755</v>
      </c>
      <c r="C7400">
        <v>121765</v>
      </c>
      <c r="D7400">
        <v>121565</v>
      </c>
      <c r="E7400">
        <v>121635</v>
      </c>
    </row>
    <row r="7401" spans="1:5" x14ac:dyDescent="0.25">
      <c r="A7401" s="2">
        <v>44655.625</v>
      </c>
      <c r="B7401">
        <v>121380</v>
      </c>
      <c r="C7401">
        <v>121770</v>
      </c>
      <c r="D7401">
        <v>121280</v>
      </c>
      <c r="E7401">
        <v>121760</v>
      </c>
    </row>
    <row r="7402" spans="1:5" x14ac:dyDescent="0.25">
      <c r="A7402" s="2">
        <v>44655.583333333336</v>
      </c>
      <c r="B7402">
        <v>121395</v>
      </c>
      <c r="C7402">
        <v>121455</v>
      </c>
      <c r="D7402">
        <v>121280</v>
      </c>
      <c r="E7402">
        <v>121380</v>
      </c>
    </row>
    <row r="7403" spans="1:5" x14ac:dyDescent="0.25">
      <c r="A7403" s="2">
        <v>44655.541666666664</v>
      </c>
      <c r="B7403">
        <v>121325</v>
      </c>
      <c r="C7403">
        <v>121495</v>
      </c>
      <c r="D7403">
        <v>121250</v>
      </c>
      <c r="E7403">
        <v>121400</v>
      </c>
    </row>
    <row r="7404" spans="1:5" x14ac:dyDescent="0.25">
      <c r="A7404" s="2">
        <v>44655.5</v>
      </c>
      <c r="B7404">
        <v>121420</v>
      </c>
      <c r="C7404">
        <v>121465</v>
      </c>
      <c r="D7404">
        <v>121035</v>
      </c>
      <c r="E7404">
        <v>121325</v>
      </c>
    </row>
    <row r="7405" spans="1:5" x14ac:dyDescent="0.25">
      <c r="A7405" s="2">
        <v>44655.458333333336</v>
      </c>
      <c r="B7405">
        <v>121455</v>
      </c>
      <c r="C7405">
        <v>121600</v>
      </c>
      <c r="D7405">
        <v>121190</v>
      </c>
      <c r="E7405">
        <v>121420</v>
      </c>
    </row>
    <row r="7406" spans="1:5" x14ac:dyDescent="0.25">
      <c r="A7406" s="2">
        <v>44655.416666666664</v>
      </c>
      <c r="B7406">
        <v>121690</v>
      </c>
      <c r="C7406">
        <v>121845</v>
      </c>
      <c r="D7406">
        <v>121150</v>
      </c>
      <c r="E7406">
        <v>121450</v>
      </c>
    </row>
    <row r="7407" spans="1:5" x14ac:dyDescent="0.25">
      <c r="A7407" s="2">
        <v>44655.375</v>
      </c>
      <c r="B7407">
        <v>122240</v>
      </c>
      <c r="C7407">
        <v>122300</v>
      </c>
      <c r="D7407">
        <v>121435</v>
      </c>
      <c r="E7407">
        <v>121690</v>
      </c>
    </row>
    <row r="7408" spans="1:5" x14ac:dyDescent="0.25">
      <c r="A7408" s="2">
        <v>44652.708333333336</v>
      </c>
      <c r="B7408">
        <v>122055</v>
      </c>
      <c r="C7408">
        <v>122095</v>
      </c>
      <c r="D7408">
        <v>121850</v>
      </c>
      <c r="E7408">
        <v>122000</v>
      </c>
    </row>
    <row r="7409" spans="1:5" x14ac:dyDescent="0.25">
      <c r="A7409" s="2">
        <v>44652.666666666664</v>
      </c>
      <c r="B7409">
        <v>121710</v>
      </c>
      <c r="C7409">
        <v>122225</v>
      </c>
      <c r="D7409">
        <v>121520</v>
      </c>
      <c r="E7409">
        <v>122060</v>
      </c>
    </row>
    <row r="7410" spans="1:5" x14ac:dyDescent="0.25">
      <c r="A7410" s="2">
        <v>44652.625</v>
      </c>
      <c r="B7410">
        <v>121520</v>
      </c>
      <c r="C7410">
        <v>121790</v>
      </c>
      <c r="D7410">
        <v>121470</v>
      </c>
      <c r="E7410">
        <v>121710</v>
      </c>
    </row>
    <row r="7411" spans="1:5" x14ac:dyDescent="0.25">
      <c r="A7411" s="2">
        <v>44652.583333333336</v>
      </c>
      <c r="B7411">
        <v>121595</v>
      </c>
      <c r="C7411">
        <v>121700</v>
      </c>
      <c r="D7411">
        <v>121370</v>
      </c>
      <c r="E7411">
        <v>121520</v>
      </c>
    </row>
    <row r="7412" spans="1:5" x14ac:dyDescent="0.25">
      <c r="A7412" s="2">
        <v>44652.541666666664</v>
      </c>
      <c r="B7412">
        <v>121635</v>
      </c>
      <c r="C7412">
        <v>121675</v>
      </c>
      <c r="D7412">
        <v>121490</v>
      </c>
      <c r="E7412">
        <v>121590</v>
      </c>
    </row>
    <row r="7413" spans="1:5" x14ac:dyDescent="0.25">
      <c r="A7413" s="2">
        <v>44652.5</v>
      </c>
      <c r="B7413">
        <v>121840</v>
      </c>
      <c r="C7413">
        <v>121970</v>
      </c>
      <c r="D7413">
        <v>121600</v>
      </c>
      <c r="E7413">
        <v>121635</v>
      </c>
    </row>
    <row r="7414" spans="1:5" x14ac:dyDescent="0.25">
      <c r="A7414" s="2">
        <v>44652.458333333336</v>
      </c>
      <c r="B7414">
        <v>121590</v>
      </c>
      <c r="C7414">
        <v>121915</v>
      </c>
      <c r="D7414">
        <v>121530</v>
      </c>
      <c r="E7414">
        <v>121835</v>
      </c>
    </row>
    <row r="7415" spans="1:5" x14ac:dyDescent="0.25">
      <c r="A7415" s="2">
        <v>44652.416666666664</v>
      </c>
      <c r="B7415">
        <v>121290</v>
      </c>
      <c r="C7415">
        <v>121790</v>
      </c>
      <c r="D7415">
        <v>121270</v>
      </c>
      <c r="E7415">
        <v>121585</v>
      </c>
    </row>
    <row r="7416" spans="1:5" x14ac:dyDescent="0.25">
      <c r="A7416" s="2">
        <v>44652.375</v>
      </c>
      <c r="B7416">
        <v>120800</v>
      </c>
      <c r="C7416">
        <v>121645</v>
      </c>
      <c r="D7416">
        <v>120785</v>
      </c>
      <c r="E7416">
        <v>121290</v>
      </c>
    </row>
    <row r="7417" spans="1:5" x14ac:dyDescent="0.25">
      <c r="A7417" s="2">
        <v>44651.708333333336</v>
      </c>
      <c r="B7417">
        <v>120270</v>
      </c>
      <c r="C7417">
        <v>120650</v>
      </c>
      <c r="D7417">
        <v>120210</v>
      </c>
      <c r="E7417">
        <v>120485</v>
      </c>
    </row>
    <row r="7418" spans="1:5" x14ac:dyDescent="0.25">
      <c r="A7418" s="2">
        <v>44651.666666666664</v>
      </c>
      <c r="B7418">
        <v>120810</v>
      </c>
      <c r="C7418">
        <v>120940</v>
      </c>
      <c r="D7418">
        <v>120260</v>
      </c>
      <c r="E7418">
        <v>120270</v>
      </c>
    </row>
    <row r="7419" spans="1:5" x14ac:dyDescent="0.25">
      <c r="A7419" s="2">
        <v>44651.625</v>
      </c>
      <c r="B7419">
        <v>120825</v>
      </c>
      <c r="C7419">
        <v>120865</v>
      </c>
      <c r="D7419">
        <v>120495</v>
      </c>
      <c r="E7419">
        <v>120810</v>
      </c>
    </row>
    <row r="7420" spans="1:5" x14ac:dyDescent="0.25">
      <c r="A7420" s="2">
        <v>44651.583333333336</v>
      </c>
      <c r="B7420">
        <v>120545</v>
      </c>
      <c r="C7420">
        <v>120960</v>
      </c>
      <c r="D7420">
        <v>120515</v>
      </c>
      <c r="E7420">
        <v>120825</v>
      </c>
    </row>
    <row r="7421" spans="1:5" x14ac:dyDescent="0.25">
      <c r="A7421" s="2">
        <v>44651.541666666664</v>
      </c>
      <c r="B7421">
        <v>120500</v>
      </c>
      <c r="C7421">
        <v>120615</v>
      </c>
      <c r="D7421">
        <v>120420</v>
      </c>
      <c r="E7421">
        <v>120545</v>
      </c>
    </row>
    <row r="7422" spans="1:5" x14ac:dyDescent="0.25">
      <c r="A7422" s="2">
        <v>44651.5</v>
      </c>
      <c r="B7422">
        <v>120800</v>
      </c>
      <c r="C7422">
        <v>120835</v>
      </c>
      <c r="D7422">
        <v>120370</v>
      </c>
      <c r="E7422">
        <v>120500</v>
      </c>
    </row>
    <row r="7423" spans="1:5" x14ac:dyDescent="0.25">
      <c r="A7423" s="2">
        <v>44651.458333333336</v>
      </c>
      <c r="B7423">
        <v>121105</v>
      </c>
      <c r="C7423">
        <v>121110</v>
      </c>
      <c r="D7423">
        <v>120650</v>
      </c>
      <c r="E7423">
        <v>120800</v>
      </c>
    </row>
    <row r="7424" spans="1:5" x14ac:dyDescent="0.25">
      <c r="A7424" s="2">
        <v>44651.416666666664</v>
      </c>
      <c r="B7424">
        <v>120815</v>
      </c>
      <c r="C7424">
        <v>121330</v>
      </c>
      <c r="D7424">
        <v>120700</v>
      </c>
      <c r="E7424">
        <v>121105</v>
      </c>
    </row>
    <row r="7425" spans="1:5" x14ac:dyDescent="0.25">
      <c r="A7425" s="2">
        <v>44651.375</v>
      </c>
      <c r="B7425">
        <v>120805</v>
      </c>
      <c r="C7425">
        <v>121080</v>
      </c>
      <c r="D7425">
        <v>120495</v>
      </c>
      <c r="E7425">
        <v>120815</v>
      </c>
    </row>
    <row r="7426" spans="1:5" x14ac:dyDescent="0.25">
      <c r="A7426" s="2">
        <v>44650.708333333336</v>
      </c>
      <c r="B7426">
        <v>120830</v>
      </c>
      <c r="C7426">
        <v>121040</v>
      </c>
      <c r="D7426">
        <v>120685</v>
      </c>
      <c r="E7426">
        <v>120900</v>
      </c>
    </row>
    <row r="7427" spans="1:5" x14ac:dyDescent="0.25">
      <c r="A7427" s="2">
        <v>44650.666666666664</v>
      </c>
      <c r="B7427">
        <v>120690</v>
      </c>
      <c r="C7427">
        <v>120845</v>
      </c>
      <c r="D7427">
        <v>120275</v>
      </c>
      <c r="E7427">
        <v>120830</v>
      </c>
    </row>
    <row r="7428" spans="1:5" x14ac:dyDescent="0.25">
      <c r="A7428" s="2">
        <v>44650.625</v>
      </c>
      <c r="B7428">
        <v>120500</v>
      </c>
      <c r="C7428">
        <v>121030</v>
      </c>
      <c r="D7428">
        <v>120460</v>
      </c>
      <c r="E7428">
        <v>120690</v>
      </c>
    </row>
    <row r="7429" spans="1:5" x14ac:dyDescent="0.25">
      <c r="A7429" s="2">
        <v>44650.583333333336</v>
      </c>
      <c r="B7429">
        <v>120615</v>
      </c>
      <c r="C7429">
        <v>120640</v>
      </c>
      <c r="D7429">
        <v>120325</v>
      </c>
      <c r="E7429">
        <v>120495</v>
      </c>
    </row>
    <row r="7430" spans="1:5" x14ac:dyDescent="0.25">
      <c r="A7430" s="2">
        <v>44650.541666666664</v>
      </c>
      <c r="B7430">
        <v>120775</v>
      </c>
      <c r="C7430">
        <v>120810</v>
      </c>
      <c r="D7430">
        <v>120515</v>
      </c>
      <c r="E7430">
        <v>120615</v>
      </c>
    </row>
    <row r="7431" spans="1:5" x14ac:dyDescent="0.25">
      <c r="A7431" s="2">
        <v>44650.5</v>
      </c>
      <c r="B7431">
        <v>120480</v>
      </c>
      <c r="C7431">
        <v>120820</v>
      </c>
      <c r="D7431">
        <v>120430</v>
      </c>
      <c r="E7431">
        <v>120775</v>
      </c>
    </row>
    <row r="7432" spans="1:5" x14ac:dyDescent="0.25">
      <c r="A7432" s="2">
        <v>44650.458333333336</v>
      </c>
      <c r="B7432">
        <v>120675</v>
      </c>
      <c r="C7432">
        <v>120885</v>
      </c>
      <c r="D7432">
        <v>120440</v>
      </c>
      <c r="E7432">
        <v>120480</v>
      </c>
    </row>
    <row r="7433" spans="1:5" x14ac:dyDescent="0.25">
      <c r="A7433" s="2">
        <v>44650.416666666664</v>
      </c>
      <c r="B7433">
        <v>121000</v>
      </c>
      <c r="C7433">
        <v>121110</v>
      </c>
      <c r="D7433">
        <v>120220</v>
      </c>
      <c r="E7433">
        <v>120670</v>
      </c>
    </row>
    <row r="7434" spans="1:5" x14ac:dyDescent="0.25">
      <c r="A7434" s="2">
        <v>44650.375</v>
      </c>
      <c r="B7434">
        <v>120110</v>
      </c>
      <c r="C7434">
        <v>121055</v>
      </c>
      <c r="D7434">
        <v>120095</v>
      </c>
      <c r="E7434">
        <v>121005</v>
      </c>
    </row>
    <row r="7435" spans="1:5" x14ac:dyDescent="0.25">
      <c r="A7435" s="2">
        <v>44649.708333333336</v>
      </c>
      <c r="B7435">
        <v>120730</v>
      </c>
      <c r="C7435">
        <v>120730</v>
      </c>
      <c r="D7435">
        <v>120375</v>
      </c>
      <c r="E7435">
        <v>120375</v>
      </c>
    </row>
    <row r="7436" spans="1:5" x14ac:dyDescent="0.25">
      <c r="A7436" s="2">
        <v>44649.666666666664</v>
      </c>
      <c r="B7436">
        <v>120445</v>
      </c>
      <c r="C7436">
        <v>120935</v>
      </c>
      <c r="D7436">
        <v>120430</v>
      </c>
      <c r="E7436">
        <v>120730</v>
      </c>
    </row>
    <row r="7437" spans="1:5" x14ac:dyDescent="0.25">
      <c r="A7437" s="2">
        <v>44649.625</v>
      </c>
      <c r="B7437">
        <v>120385</v>
      </c>
      <c r="C7437">
        <v>120690</v>
      </c>
      <c r="D7437">
        <v>120310</v>
      </c>
      <c r="E7437">
        <v>120450</v>
      </c>
    </row>
    <row r="7438" spans="1:5" x14ac:dyDescent="0.25">
      <c r="A7438" s="2">
        <v>44649.583333333336</v>
      </c>
      <c r="B7438">
        <v>120260</v>
      </c>
      <c r="C7438">
        <v>120470</v>
      </c>
      <c r="D7438">
        <v>120080</v>
      </c>
      <c r="E7438">
        <v>120385</v>
      </c>
    </row>
    <row r="7439" spans="1:5" x14ac:dyDescent="0.25">
      <c r="A7439" s="2">
        <v>44649.541666666664</v>
      </c>
      <c r="B7439">
        <v>120300</v>
      </c>
      <c r="C7439">
        <v>120390</v>
      </c>
      <c r="D7439">
        <v>120010</v>
      </c>
      <c r="E7439">
        <v>120265</v>
      </c>
    </row>
    <row r="7440" spans="1:5" x14ac:dyDescent="0.25">
      <c r="A7440" s="2">
        <v>44649.5</v>
      </c>
      <c r="B7440">
        <v>120455</v>
      </c>
      <c r="C7440">
        <v>120550</v>
      </c>
      <c r="D7440">
        <v>120235</v>
      </c>
      <c r="E7440">
        <v>120300</v>
      </c>
    </row>
    <row r="7441" spans="1:5" x14ac:dyDescent="0.25">
      <c r="A7441" s="2">
        <v>44649.458333333336</v>
      </c>
      <c r="B7441">
        <v>120590</v>
      </c>
      <c r="C7441">
        <v>120785</v>
      </c>
      <c r="D7441">
        <v>120120</v>
      </c>
      <c r="E7441">
        <v>120455</v>
      </c>
    </row>
    <row r="7442" spans="1:5" x14ac:dyDescent="0.25">
      <c r="A7442" s="2">
        <v>44649.416666666664</v>
      </c>
      <c r="B7442">
        <v>120880</v>
      </c>
      <c r="C7442">
        <v>121385</v>
      </c>
      <c r="D7442">
        <v>120265</v>
      </c>
      <c r="E7442">
        <v>120585</v>
      </c>
    </row>
    <row r="7443" spans="1:5" x14ac:dyDescent="0.25">
      <c r="A7443" s="2">
        <v>44649.375</v>
      </c>
      <c r="B7443">
        <v>120200</v>
      </c>
      <c r="C7443">
        <v>121255</v>
      </c>
      <c r="D7443">
        <v>119975</v>
      </c>
      <c r="E7443">
        <v>120880</v>
      </c>
    </row>
    <row r="7444" spans="1:5" x14ac:dyDescent="0.25">
      <c r="A7444" s="2">
        <v>44648.708333333336</v>
      </c>
      <c r="B7444">
        <v>119385</v>
      </c>
      <c r="C7444">
        <v>119675</v>
      </c>
      <c r="D7444">
        <v>119300</v>
      </c>
      <c r="E7444">
        <v>119400</v>
      </c>
    </row>
    <row r="7445" spans="1:5" x14ac:dyDescent="0.25">
      <c r="A7445" s="2">
        <v>44648.666666666664</v>
      </c>
      <c r="B7445">
        <v>119680</v>
      </c>
      <c r="C7445">
        <v>119685</v>
      </c>
      <c r="D7445">
        <v>119000</v>
      </c>
      <c r="E7445">
        <v>119385</v>
      </c>
    </row>
    <row r="7446" spans="1:5" x14ac:dyDescent="0.25">
      <c r="A7446" s="2">
        <v>44648.625</v>
      </c>
      <c r="B7446">
        <v>119020</v>
      </c>
      <c r="C7446">
        <v>119680</v>
      </c>
      <c r="D7446">
        <v>118810</v>
      </c>
      <c r="E7446">
        <v>119680</v>
      </c>
    </row>
    <row r="7447" spans="1:5" x14ac:dyDescent="0.25">
      <c r="A7447" s="2">
        <v>44648.583333333336</v>
      </c>
      <c r="B7447">
        <v>119140</v>
      </c>
      <c r="C7447">
        <v>119185</v>
      </c>
      <c r="D7447">
        <v>118900</v>
      </c>
      <c r="E7447">
        <v>119015</v>
      </c>
    </row>
    <row r="7448" spans="1:5" x14ac:dyDescent="0.25">
      <c r="A7448" s="2">
        <v>44648.541666666664</v>
      </c>
      <c r="B7448">
        <v>118735</v>
      </c>
      <c r="C7448">
        <v>119195</v>
      </c>
      <c r="D7448">
        <v>118725</v>
      </c>
      <c r="E7448">
        <v>119140</v>
      </c>
    </row>
    <row r="7449" spans="1:5" x14ac:dyDescent="0.25">
      <c r="A7449" s="2">
        <v>44648.5</v>
      </c>
      <c r="B7449">
        <v>118920</v>
      </c>
      <c r="C7449">
        <v>119135</v>
      </c>
      <c r="D7449">
        <v>118725</v>
      </c>
      <c r="E7449">
        <v>118735</v>
      </c>
    </row>
    <row r="7450" spans="1:5" x14ac:dyDescent="0.25">
      <c r="A7450" s="2">
        <v>44648.458333333336</v>
      </c>
      <c r="B7450">
        <v>118885</v>
      </c>
      <c r="C7450">
        <v>118935</v>
      </c>
      <c r="D7450">
        <v>118565</v>
      </c>
      <c r="E7450">
        <v>118920</v>
      </c>
    </row>
    <row r="7451" spans="1:5" x14ac:dyDescent="0.25">
      <c r="A7451" s="2">
        <v>44648.416666666664</v>
      </c>
      <c r="B7451">
        <v>119905</v>
      </c>
      <c r="C7451">
        <v>119960</v>
      </c>
      <c r="D7451">
        <v>118760</v>
      </c>
      <c r="E7451">
        <v>118880</v>
      </c>
    </row>
    <row r="7452" spans="1:5" x14ac:dyDescent="0.25">
      <c r="A7452" s="2">
        <v>44648.375</v>
      </c>
      <c r="B7452">
        <v>120000</v>
      </c>
      <c r="C7452">
        <v>120235</v>
      </c>
      <c r="D7452">
        <v>119550</v>
      </c>
      <c r="E7452">
        <v>119900</v>
      </c>
    </row>
    <row r="7453" spans="1:5" x14ac:dyDescent="0.25">
      <c r="A7453" s="2">
        <v>44645.708333333336</v>
      </c>
      <c r="B7453">
        <v>119815</v>
      </c>
      <c r="C7453">
        <v>120080</v>
      </c>
      <c r="D7453">
        <v>119675</v>
      </c>
      <c r="E7453">
        <v>119780</v>
      </c>
    </row>
    <row r="7454" spans="1:5" x14ac:dyDescent="0.25">
      <c r="A7454" s="2">
        <v>44645.666666666664</v>
      </c>
      <c r="B7454">
        <v>119725</v>
      </c>
      <c r="C7454">
        <v>119845</v>
      </c>
      <c r="D7454">
        <v>119470</v>
      </c>
      <c r="E7454">
        <v>119815</v>
      </c>
    </row>
    <row r="7455" spans="1:5" x14ac:dyDescent="0.25">
      <c r="A7455" s="2">
        <v>44645.625</v>
      </c>
      <c r="B7455">
        <v>119855</v>
      </c>
      <c r="C7455">
        <v>119895</v>
      </c>
      <c r="D7455">
        <v>119540</v>
      </c>
      <c r="E7455">
        <v>119720</v>
      </c>
    </row>
    <row r="7456" spans="1:5" x14ac:dyDescent="0.25">
      <c r="A7456" s="2">
        <v>44645.583333333336</v>
      </c>
      <c r="B7456">
        <v>119685</v>
      </c>
      <c r="C7456">
        <v>119925</v>
      </c>
      <c r="D7456">
        <v>119410</v>
      </c>
      <c r="E7456">
        <v>119855</v>
      </c>
    </row>
    <row r="7457" spans="1:5" x14ac:dyDescent="0.25">
      <c r="A7457" s="2">
        <v>44645.541666666664</v>
      </c>
      <c r="B7457">
        <v>119585</v>
      </c>
      <c r="C7457">
        <v>119880</v>
      </c>
      <c r="D7457">
        <v>119450</v>
      </c>
      <c r="E7457">
        <v>119685</v>
      </c>
    </row>
    <row r="7458" spans="1:5" x14ac:dyDescent="0.25">
      <c r="A7458" s="2">
        <v>44645.5</v>
      </c>
      <c r="B7458">
        <v>119885</v>
      </c>
      <c r="C7458">
        <v>119945</v>
      </c>
      <c r="D7458">
        <v>119065</v>
      </c>
      <c r="E7458">
        <v>119585</v>
      </c>
    </row>
    <row r="7459" spans="1:5" x14ac:dyDescent="0.25">
      <c r="A7459" s="2">
        <v>44645.458333333336</v>
      </c>
      <c r="B7459">
        <v>119660</v>
      </c>
      <c r="C7459">
        <v>120240</v>
      </c>
      <c r="D7459">
        <v>119645</v>
      </c>
      <c r="E7459">
        <v>119885</v>
      </c>
    </row>
    <row r="7460" spans="1:5" x14ac:dyDescent="0.25">
      <c r="A7460" s="2">
        <v>44645.416666666664</v>
      </c>
      <c r="B7460">
        <v>120135</v>
      </c>
      <c r="C7460">
        <v>120345</v>
      </c>
      <c r="D7460">
        <v>119610</v>
      </c>
      <c r="E7460">
        <v>119665</v>
      </c>
    </row>
    <row r="7461" spans="1:5" x14ac:dyDescent="0.25">
      <c r="A7461" s="2">
        <v>44645.375</v>
      </c>
      <c r="B7461">
        <v>119975</v>
      </c>
      <c r="C7461">
        <v>120305</v>
      </c>
      <c r="D7461">
        <v>119600</v>
      </c>
      <c r="E7461">
        <v>120135</v>
      </c>
    </row>
    <row r="7462" spans="1:5" x14ac:dyDescent="0.25">
      <c r="A7462" s="2">
        <v>44644.708333333336</v>
      </c>
      <c r="B7462">
        <v>119835</v>
      </c>
      <c r="C7462">
        <v>120000</v>
      </c>
      <c r="D7462">
        <v>119680</v>
      </c>
      <c r="E7462">
        <v>119985</v>
      </c>
    </row>
    <row r="7463" spans="1:5" x14ac:dyDescent="0.25">
      <c r="A7463" s="2">
        <v>44644.666666666664</v>
      </c>
      <c r="B7463">
        <v>119220</v>
      </c>
      <c r="C7463">
        <v>119895</v>
      </c>
      <c r="D7463">
        <v>119185</v>
      </c>
      <c r="E7463">
        <v>119835</v>
      </c>
    </row>
    <row r="7464" spans="1:5" x14ac:dyDescent="0.25">
      <c r="A7464" s="2">
        <v>44644.625</v>
      </c>
      <c r="B7464">
        <v>119450</v>
      </c>
      <c r="C7464">
        <v>119480</v>
      </c>
      <c r="D7464">
        <v>119175</v>
      </c>
      <c r="E7464">
        <v>119220</v>
      </c>
    </row>
    <row r="7465" spans="1:5" x14ac:dyDescent="0.25">
      <c r="A7465" s="2">
        <v>44644.583333333336</v>
      </c>
      <c r="B7465">
        <v>119625</v>
      </c>
      <c r="C7465">
        <v>119730</v>
      </c>
      <c r="D7465">
        <v>119375</v>
      </c>
      <c r="E7465">
        <v>119450</v>
      </c>
    </row>
    <row r="7466" spans="1:5" x14ac:dyDescent="0.25">
      <c r="A7466" s="2">
        <v>44644.541666666664</v>
      </c>
      <c r="B7466">
        <v>119620</v>
      </c>
      <c r="C7466">
        <v>119685</v>
      </c>
      <c r="D7466">
        <v>119455</v>
      </c>
      <c r="E7466">
        <v>119630</v>
      </c>
    </row>
    <row r="7467" spans="1:5" x14ac:dyDescent="0.25">
      <c r="A7467" s="2">
        <v>44644.5</v>
      </c>
      <c r="B7467">
        <v>118880</v>
      </c>
      <c r="C7467">
        <v>119915</v>
      </c>
      <c r="D7467">
        <v>118835</v>
      </c>
      <c r="E7467">
        <v>119625</v>
      </c>
    </row>
    <row r="7468" spans="1:5" x14ac:dyDescent="0.25">
      <c r="A7468" s="2">
        <v>44644.458333333336</v>
      </c>
      <c r="B7468">
        <v>118650</v>
      </c>
      <c r="C7468">
        <v>118905</v>
      </c>
      <c r="D7468">
        <v>118510</v>
      </c>
      <c r="E7468">
        <v>118880</v>
      </c>
    </row>
    <row r="7469" spans="1:5" x14ac:dyDescent="0.25">
      <c r="A7469" s="2">
        <v>44644.416666666664</v>
      </c>
      <c r="B7469">
        <v>118420</v>
      </c>
      <c r="C7469">
        <v>118675</v>
      </c>
      <c r="D7469">
        <v>117760</v>
      </c>
      <c r="E7469">
        <v>118645</v>
      </c>
    </row>
    <row r="7470" spans="1:5" x14ac:dyDescent="0.25">
      <c r="A7470" s="2">
        <v>44644.375</v>
      </c>
      <c r="B7470">
        <v>118390</v>
      </c>
      <c r="C7470">
        <v>118600</v>
      </c>
      <c r="D7470">
        <v>118215</v>
      </c>
      <c r="E7470">
        <v>118415</v>
      </c>
    </row>
    <row r="7471" spans="1:5" x14ac:dyDescent="0.25">
      <c r="A7471" s="2">
        <v>44643.708333333336</v>
      </c>
      <c r="B7471">
        <v>118080</v>
      </c>
      <c r="C7471">
        <v>118350</v>
      </c>
      <c r="D7471">
        <v>117965</v>
      </c>
      <c r="E7471">
        <v>118220</v>
      </c>
    </row>
    <row r="7472" spans="1:5" x14ac:dyDescent="0.25">
      <c r="A7472" s="2">
        <v>44643.666666666664</v>
      </c>
      <c r="B7472">
        <v>118105</v>
      </c>
      <c r="C7472">
        <v>118535</v>
      </c>
      <c r="D7472">
        <v>118010</v>
      </c>
      <c r="E7472">
        <v>118080</v>
      </c>
    </row>
    <row r="7473" spans="1:5" x14ac:dyDescent="0.25">
      <c r="A7473" s="2">
        <v>44643.625</v>
      </c>
      <c r="B7473">
        <v>118365</v>
      </c>
      <c r="C7473">
        <v>118385</v>
      </c>
      <c r="D7473">
        <v>118060</v>
      </c>
      <c r="E7473">
        <v>118105</v>
      </c>
    </row>
    <row r="7474" spans="1:5" x14ac:dyDescent="0.25">
      <c r="A7474" s="2">
        <v>44643.583333333336</v>
      </c>
      <c r="B7474">
        <v>118425</v>
      </c>
      <c r="C7474">
        <v>118435</v>
      </c>
      <c r="D7474">
        <v>117960</v>
      </c>
      <c r="E7474">
        <v>118365</v>
      </c>
    </row>
    <row r="7475" spans="1:5" x14ac:dyDescent="0.25">
      <c r="A7475" s="2">
        <v>44643.541666666664</v>
      </c>
      <c r="B7475">
        <v>118675</v>
      </c>
      <c r="C7475">
        <v>118690</v>
      </c>
      <c r="D7475">
        <v>118350</v>
      </c>
      <c r="E7475">
        <v>118425</v>
      </c>
    </row>
    <row r="7476" spans="1:5" x14ac:dyDescent="0.25">
      <c r="A7476" s="2">
        <v>44643.5</v>
      </c>
      <c r="B7476">
        <v>118630</v>
      </c>
      <c r="C7476">
        <v>118935</v>
      </c>
      <c r="D7476">
        <v>118610</v>
      </c>
      <c r="E7476">
        <v>118675</v>
      </c>
    </row>
    <row r="7477" spans="1:5" x14ac:dyDescent="0.25">
      <c r="A7477" s="2">
        <v>44643.458333333336</v>
      </c>
      <c r="B7477">
        <v>117950</v>
      </c>
      <c r="C7477">
        <v>118765</v>
      </c>
      <c r="D7477">
        <v>117945</v>
      </c>
      <c r="E7477">
        <v>118630</v>
      </c>
    </row>
    <row r="7478" spans="1:5" x14ac:dyDescent="0.25">
      <c r="A7478" s="2">
        <v>44643.416666666664</v>
      </c>
      <c r="B7478">
        <v>117930</v>
      </c>
      <c r="C7478">
        <v>118180</v>
      </c>
      <c r="D7478">
        <v>117670</v>
      </c>
      <c r="E7478">
        <v>117955</v>
      </c>
    </row>
    <row r="7479" spans="1:5" x14ac:dyDescent="0.25">
      <c r="A7479" s="2">
        <v>44643.375</v>
      </c>
      <c r="B7479">
        <v>117750</v>
      </c>
      <c r="C7479">
        <v>117985</v>
      </c>
      <c r="D7479">
        <v>117605</v>
      </c>
      <c r="E7479">
        <v>117930</v>
      </c>
    </row>
    <row r="7480" spans="1:5" x14ac:dyDescent="0.25">
      <c r="A7480" s="2">
        <v>44642.708333333336</v>
      </c>
      <c r="B7480">
        <v>118070</v>
      </c>
      <c r="C7480">
        <v>118240</v>
      </c>
      <c r="D7480">
        <v>117955</v>
      </c>
      <c r="E7480">
        <v>118215</v>
      </c>
    </row>
    <row r="7481" spans="1:5" x14ac:dyDescent="0.25">
      <c r="A7481" s="2">
        <v>44642.666666666664</v>
      </c>
      <c r="B7481">
        <v>117850</v>
      </c>
      <c r="C7481">
        <v>118140</v>
      </c>
      <c r="D7481">
        <v>117525</v>
      </c>
      <c r="E7481">
        <v>118070</v>
      </c>
    </row>
    <row r="7482" spans="1:5" x14ac:dyDescent="0.25">
      <c r="A7482" s="2">
        <v>44642.625</v>
      </c>
      <c r="B7482">
        <v>117930</v>
      </c>
      <c r="C7482">
        <v>118000</v>
      </c>
      <c r="D7482">
        <v>117650</v>
      </c>
      <c r="E7482">
        <v>117850</v>
      </c>
    </row>
    <row r="7483" spans="1:5" x14ac:dyDescent="0.25">
      <c r="A7483" s="2">
        <v>44642.583333333336</v>
      </c>
      <c r="B7483">
        <v>117925</v>
      </c>
      <c r="C7483">
        <v>118025</v>
      </c>
      <c r="D7483">
        <v>117810</v>
      </c>
      <c r="E7483">
        <v>117930</v>
      </c>
    </row>
    <row r="7484" spans="1:5" x14ac:dyDescent="0.25">
      <c r="A7484" s="2">
        <v>44642.541666666664</v>
      </c>
      <c r="B7484">
        <v>117720</v>
      </c>
      <c r="C7484">
        <v>118010</v>
      </c>
      <c r="D7484">
        <v>117700</v>
      </c>
      <c r="E7484">
        <v>117925</v>
      </c>
    </row>
    <row r="7485" spans="1:5" x14ac:dyDescent="0.25">
      <c r="A7485" s="2">
        <v>44642.5</v>
      </c>
      <c r="B7485">
        <v>118080</v>
      </c>
      <c r="C7485">
        <v>118100</v>
      </c>
      <c r="D7485">
        <v>117670</v>
      </c>
      <c r="E7485">
        <v>117715</v>
      </c>
    </row>
    <row r="7486" spans="1:5" x14ac:dyDescent="0.25">
      <c r="A7486" s="2">
        <v>44642.458333333336</v>
      </c>
      <c r="B7486">
        <v>118020</v>
      </c>
      <c r="C7486">
        <v>118195</v>
      </c>
      <c r="D7486">
        <v>117825</v>
      </c>
      <c r="E7486">
        <v>118085</v>
      </c>
    </row>
    <row r="7487" spans="1:5" x14ac:dyDescent="0.25">
      <c r="A7487" s="2">
        <v>44642.416666666664</v>
      </c>
      <c r="B7487">
        <v>117530</v>
      </c>
      <c r="C7487">
        <v>118290</v>
      </c>
      <c r="D7487">
        <v>117495</v>
      </c>
      <c r="E7487">
        <v>118015</v>
      </c>
    </row>
    <row r="7488" spans="1:5" x14ac:dyDescent="0.25">
      <c r="A7488" s="2">
        <v>44642.375</v>
      </c>
      <c r="B7488">
        <v>117205</v>
      </c>
      <c r="C7488">
        <v>117545</v>
      </c>
      <c r="D7488">
        <v>116925</v>
      </c>
      <c r="E7488">
        <v>117535</v>
      </c>
    </row>
    <row r="7489" spans="1:5" x14ac:dyDescent="0.25">
      <c r="A7489" s="2">
        <v>44641.708333333336</v>
      </c>
      <c r="B7489">
        <v>116880</v>
      </c>
      <c r="C7489">
        <v>117145</v>
      </c>
      <c r="D7489">
        <v>116820</v>
      </c>
      <c r="E7489">
        <v>117095</v>
      </c>
    </row>
    <row r="7490" spans="1:5" x14ac:dyDescent="0.25">
      <c r="A7490" s="2">
        <v>44641.666666666664</v>
      </c>
      <c r="B7490">
        <v>116750</v>
      </c>
      <c r="C7490">
        <v>116965</v>
      </c>
      <c r="D7490">
        <v>116630</v>
      </c>
      <c r="E7490">
        <v>116880</v>
      </c>
    </row>
    <row r="7491" spans="1:5" x14ac:dyDescent="0.25">
      <c r="A7491" s="2">
        <v>44641.625</v>
      </c>
      <c r="B7491">
        <v>116585</v>
      </c>
      <c r="C7491">
        <v>117035</v>
      </c>
      <c r="D7491">
        <v>116305</v>
      </c>
      <c r="E7491">
        <v>116750</v>
      </c>
    </row>
    <row r="7492" spans="1:5" x14ac:dyDescent="0.25">
      <c r="A7492" s="2">
        <v>44641.583333333336</v>
      </c>
      <c r="B7492">
        <v>116455</v>
      </c>
      <c r="C7492">
        <v>116680</v>
      </c>
      <c r="D7492">
        <v>116035</v>
      </c>
      <c r="E7492">
        <v>116590</v>
      </c>
    </row>
    <row r="7493" spans="1:5" x14ac:dyDescent="0.25">
      <c r="A7493" s="2">
        <v>44641.541666666664</v>
      </c>
      <c r="B7493">
        <v>116705</v>
      </c>
      <c r="C7493">
        <v>116815</v>
      </c>
      <c r="D7493">
        <v>116160</v>
      </c>
      <c r="E7493">
        <v>116460</v>
      </c>
    </row>
    <row r="7494" spans="1:5" x14ac:dyDescent="0.25">
      <c r="A7494" s="2">
        <v>44641.5</v>
      </c>
      <c r="B7494">
        <v>116575</v>
      </c>
      <c r="C7494">
        <v>116720</v>
      </c>
      <c r="D7494">
        <v>116180</v>
      </c>
      <c r="E7494">
        <v>116710</v>
      </c>
    </row>
    <row r="7495" spans="1:5" x14ac:dyDescent="0.25">
      <c r="A7495" s="2">
        <v>44641.458333333336</v>
      </c>
      <c r="B7495">
        <v>116630</v>
      </c>
      <c r="C7495">
        <v>116740</v>
      </c>
      <c r="D7495">
        <v>115950</v>
      </c>
      <c r="E7495">
        <v>116570</v>
      </c>
    </row>
    <row r="7496" spans="1:5" x14ac:dyDescent="0.25">
      <c r="A7496" s="2">
        <v>44641.416666666664</v>
      </c>
      <c r="B7496">
        <v>115950</v>
      </c>
      <c r="C7496">
        <v>117050</v>
      </c>
      <c r="D7496">
        <v>115740</v>
      </c>
      <c r="E7496">
        <v>116630</v>
      </c>
    </row>
    <row r="7497" spans="1:5" x14ac:dyDescent="0.25">
      <c r="A7497" s="2">
        <v>44641.375</v>
      </c>
      <c r="B7497">
        <v>115700</v>
      </c>
      <c r="C7497">
        <v>116175</v>
      </c>
      <c r="D7497">
        <v>115630</v>
      </c>
      <c r="E7497">
        <v>115950</v>
      </c>
    </row>
    <row r="7498" spans="1:5" x14ac:dyDescent="0.25">
      <c r="A7498" s="2">
        <v>44638.708333333336</v>
      </c>
      <c r="B7498">
        <v>116000</v>
      </c>
      <c r="C7498">
        <v>116095</v>
      </c>
      <c r="D7498">
        <v>115805</v>
      </c>
      <c r="E7498">
        <v>115875</v>
      </c>
    </row>
    <row r="7499" spans="1:5" x14ac:dyDescent="0.25">
      <c r="A7499" s="2">
        <v>44638.666666666664</v>
      </c>
      <c r="B7499">
        <v>115550</v>
      </c>
      <c r="C7499">
        <v>116060</v>
      </c>
      <c r="D7499">
        <v>115480</v>
      </c>
      <c r="E7499">
        <v>116000</v>
      </c>
    </row>
    <row r="7500" spans="1:5" x14ac:dyDescent="0.25">
      <c r="A7500" s="2">
        <v>44638.625</v>
      </c>
      <c r="B7500">
        <v>115195</v>
      </c>
      <c r="C7500">
        <v>115660</v>
      </c>
      <c r="D7500">
        <v>115130</v>
      </c>
      <c r="E7500">
        <v>115555</v>
      </c>
    </row>
    <row r="7501" spans="1:5" x14ac:dyDescent="0.25">
      <c r="A7501" s="2">
        <v>44638.583333333336</v>
      </c>
      <c r="B7501">
        <v>114980</v>
      </c>
      <c r="C7501">
        <v>115420</v>
      </c>
      <c r="D7501">
        <v>114980</v>
      </c>
      <c r="E7501">
        <v>115195</v>
      </c>
    </row>
    <row r="7502" spans="1:5" x14ac:dyDescent="0.25">
      <c r="A7502" s="2">
        <v>44638.541666666664</v>
      </c>
      <c r="B7502">
        <v>114710</v>
      </c>
      <c r="C7502">
        <v>114990</v>
      </c>
      <c r="D7502">
        <v>114675</v>
      </c>
      <c r="E7502">
        <v>114980</v>
      </c>
    </row>
    <row r="7503" spans="1:5" x14ac:dyDescent="0.25">
      <c r="A7503" s="2">
        <v>44638.5</v>
      </c>
      <c r="B7503">
        <v>114815</v>
      </c>
      <c r="C7503">
        <v>114980</v>
      </c>
      <c r="D7503">
        <v>114605</v>
      </c>
      <c r="E7503">
        <v>114710</v>
      </c>
    </row>
    <row r="7504" spans="1:5" x14ac:dyDescent="0.25">
      <c r="A7504" s="2">
        <v>44638.458333333336</v>
      </c>
      <c r="B7504">
        <v>114270</v>
      </c>
      <c r="C7504">
        <v>114890</v>
      </c>
      <c r="D7504">
        <v>114255</v>
      </c>
      <c r="E7504">
        <v>114820</v>
      </c>
    </row>
    <row r="7505" spans="1:5" x14ac:dyDescent="0.25">
      <c r="A7505" s="2">
        <v>44638.416666666664</v>
      </c>
      <c r="B7505">
        <v>113465</v>
      </c>
      <c r="C7505">
        <v>114365</v>
      </c>
      <c r="D7505">
        <v>113185</v>
      </c>
      <c r="E7505">
        <v>114265</v>
      </c>
    </row>
    <row r="7506" spans="1:5" x14ac:dyDescent="0.25">
      <c r="A7506" s="2">
        <v>44638.375</v>
      </c>
      <c r="B7506">
        <v>113110</v>
      </c>
      <c r="C7506">
        <v>113695</v>
      </c>
      <c r="D7506">
        <v>113060</v>
      </c>
      <c r="E7506">
        <v>113470</v>
      </c>
    </row>
    <row r="7507" spans="1:5" x14ac:dyDescent="0.25">
      <c r="A7507" s="2">
        <v>44637.708333333336</v>
      </c>
      <c r="B7507">
        <v>113785</v>
      </c>
      <c r="C7507">
        <v>113990</v>
      </c>
      <c r="D7507">
        <v>113635</v>
      </c>
      <c r="E7507">
        <v>113820</v>
      </c>
    </row>
    <row r="7508" spans="1:5" x14ac:dyDescent="0.25">
      <c r="A7508" s="2">
        <v>44637.666666666664</v>
      </c>
      <c r="B7508">
        <v>113600</v>
      </c>
      <c r="C7508">
        <v>113875</v>
      </c>
      <c r="D7508">
        <v>113450</v>
      </c>
      <c r="E7508">
        <v>113785</v>
      </c>
    </row>
    <row r="7509" spans="1:5" x14ac:dyDescent="0.25">
      <c r="A7509" s="2">
        <v>44637.625</v>
      </c>
      <c r="B7509">
        <v>113635</v>
      </c>
      <c r="C7509">
        <v>113800</v>
      </c>
      <c r="D7509">
        <v>113430</v>
      </c>
      <c r="E7509">
        <v>113600</v>
      </c>
    </row>
    <row r="7510" spans="1:5" x14ac:dyDescent="0.25">
      <c r="A7510" s="2">
        <v>44637.583333333336</v>
      </c>
      <c r="B7510">
        <v>113130</v>
      </c>
      <c r="C7510">
        <v>113805</v>
      </c>
      <c r="D7510">
        <v>113040</v>
      </c>
      <c r="E7510">
        <v>113630</v>
      </c>
    </row>
    <row r="7511" spans="1:5" x14ac:dyDescent="0.25">
      <c r="A7511" s="2">
        <v>44637.541666666664</v>
      </c>
      <c r="B7511">
        <v>112785</v>
      </c>
      <c r="C7511">
        <v>113175</v>
      </c>
      <c r="D7511">
        <v>112585</v>
      </c>
      <c r="E7511">
        <v>113125</v>
      </c>
    </row>
    <row r="7512" spans="1:5" x14ac:dyDescent="0.25">
      <c r="A7512" s="2">
        <v>44637.5</v>
      </c>
      <c r="B7512">
        <v>112495</v>
      </c>
      <c r="C7512">
        <v>112870</v>
      </c>
      <c r="D7512">
        <v>112305</v>
      </c>
      <c r="E7512">
        <v>112790</v>
      </c>
    </row>
    <row r="7513" spans="1:5" x14ac:dyDescent="0.25">
      <c r="A7513" s="2">
        <v>44637.458333333336</v>
      </c>
      <c r="B7513">
        <v>112145</v>
      </c>
      <c r="C7513">
        <v>112510</v>
      </c>
      <c r="D7513">
        <v>111770</v>
      </c>
      <c r="E7513">
        <v>112495</v>
      </c>
    </row>
    <row r="7514" spans="1:5" x14ac:dyDescent="0.25">
      <c r="A7514" s="2">
        <v>44637.416666666664</v>
      </c>
      <c r="B7514">
        <v>112355</v>
      </c>
      <c r="C7514">
        <v>112885</v>
      </c>
      <c r="D7514">
        <v>111875</v>
      </c>
      <c r="E7514">
        <v>112140</v>
      </c>
    </row>
    <row r="7515" spans="1:5" x14ac:dyDescent="0.25">
      <c r="A7515" s="2">
        <v>44637.375</v>
      </c>
      <c r="B7515">
        <v>112010</v>
      </c>
      <c r="C7515">
        <v>112465</v>
      </c>
      <c r="D7515">
        <v>111595</v>
      </c>
      <c r="E7515">
        <v>112355</v>
      </c>
    </row>
    <row r="7516" spans="1:5" x14ac:dyDescent="0.25">
      <c r="A7516" s="2">
        <v>44636.708333333336</v>
      </c>
      <c r="B7516">
        <v>112020</v>
      </c>
      <c r="C7516">
        <v>112330</v>
      </c>
      <c r="D7516">
        <v>111835</v>
      </c>
      <c r="E7516">
        <v>112330</v>
      </c>
    </row>
    <row r="7517" spans="1:5" x14ac:dyDescent="0.25">
      <c r="A7517" s="2">
        <v>44636.666666666664</v>
      </c>
      <c r="B7517">
        <v>111045</v>
      </c>
      <c r="C7517">
        <v>112025</v>
      </c>
      <c r="D7517">
        <v>110940</v>
      </c>
      <c r="E7517">
        <v>112020</v>
      </c>
    </row>
    <row r="7518" spans="1:5" x14ac:dyDescent="0.25">
      <c r="A7518" s="2">
        <v>44636.625</v>
      </c>
      <c r="B7518">
        <v>110845</v>
      </c>
      <c r="C7518">
        <v>111310</v>
      </c>
      <c r="D7518">
        <v>109850</v>
      </c>
      <c r="E7518">
        <v>111045</v>
      </c>
    </row>
    <row r="7519" spans="1:5" x14ac:dyDescent="0.25">
      <c r="A7519" s="2">
        <v>44636.583333333336</v>
      </c>
      <c r="B7519">
        <v>111010</v>
      </c>
      <c r="C7519">
        <v>111110</v>
      </c>
      <c r="D7519">
        <v>110490</v>
      </c>
      <c r="E7519">
        <v>110845</v>
      </c>
    </row>
    <row r="7520" spans="1:5" x14ac:dyDescent="0.25">
      <c r="A7520" s="2">
        <v>44636.541666666664</v>
      </c>
      <c r="B7520">
        <v>111220</v>
      </c>
      <c r="C7520">
        <v>111455</v>
      </c>
      <c r="D7520">
        <v>110745</v>
      </c>
      <c r="E7520">
        <v>111010</v>
      </c>
    </row>
    <row r="7521" spans="1:5" x14ac:dyDescent="0.25">
      <c r="A7521" s="2">
        <v>44636.5</v>
      </c>
      <c r="B7521">
        <v>111420</v>
      </c>
      <c r="C7521">
        <v>111510</v>
      </c>
      <c r="D7521">
        <v>111075</v>
      </c>
      <c r="E7521">
        <v>111220</v>
      </c>
    </row>
    <row r="7522" spans="1:5" x14ac:dyDescent="0.25">
      <c r="A7522" s="2">
        <v>44636.458333333336</v>
      </c>
      <c r="B7522">
        <v>111435</v>
      </c>
      <c r="C7522">
        <v>112010</v>
      </c>
      <c r="D7522">
        <v>111300</v>
      </c>
      <c r="E7522">
        <v>111415</v>
      </c>
    </row>
    <row r="7523" spans="1:5" x14ac:dyDescent="0.25">
      <c r="A7523" s="2">
        <v>44636.416666666664</v>
      </c>
      <c r="B7523">
        <v>110765</v>
      </c>
      <c r="C7523">
        <v>111555</v>
      </c>
      <c r="D7523">
        <v>110655</v>
      </c>
      <c r="E7523">
        <v>111435</v>
      </c>
    </row>
    <row r="7524" spans="1:5" x14ac:dyDescent="0.25">
      <c r="A7524" s="2">
        <v>44636.375</v>
      </c>
      <c r="B7524">
        <v>111255</v>
      </c>
      <c r="C7524">
        <v>111480</v>
      </c>
      <c r="D7524">
        <v>110705</v>
      </c>
      <c r="E7524">
        <v>110765</v>
      </c>
    </row>
    <row r="7525" spans="1:5" x14ac:dyDescent="0.25">
      <c r="A7525" s="2">
        <v>44635.708333333336</v>
      </c>
      <c r="B7525">
        <v>109700</v>
      </c>
      <c r="C7525">
        <v>109870</v>
      </c>
      <c r="D7525">
        <v>109480</v>
      </c>
      <c r="E7525">
        <v>109690</v>
      </c>
    </row>
    <row r="7526" spans="1:5" x14ac:dyDescent="0.25">
      <c r="A7526" s="2">
        <v>44635.666666666664</v>
      </c>
      <c r="B7526">
        <v>109750</v>
      </c>
      <c r="C7526">
        <v>110025</v>
      </c>
      <c r="D7526">
        <v>109550</v>
      </c>
      <c r="E7526">
        <v>109700</v>
      </c>
    </row>
    <row r="7527" spans="1:5" x14ac:dyDescent="0.25">
      <c r="A7527" s="2">
        <v>44635.625</v>
      </c>
      <c r="B7527">
        <v>109800</v>
      </c>
      <c r="C7527">
        <v>109850</v>
      </c>
      <c r="D7527">
        <v>109190</v>
      </c>
      <c r="E7527">
        <v>109755</v>
      </c>
    </row>
    <row r="7528" spans="1:5" x14ac:dyDescent="0.25">
      <c r="A7528" s="2">
        <v>44635.583333333336</v>
      </c>
      <c r="B7528">
        <v>109970</v>
      </c>
      <c r="C7528">
        <v>110030</v>
      </c>
      <c r="D7528">
        <v>109455</v>
      </c>
      <c r="E7528">
        <v>109800</v>
      </c>
    </row>
    <row r="7529" spans="1:5" x14ac:dyDescent="0.25">
      <c r="A7529" s="2">
        <v>44635.541666666664</v>
      </c>
      <c r="B7529">
        <v>109665</v>
      </c>
      <c r="C7529">
        <v>110385</v>
      </c>
      <c r="D7529">
        <v>109540</v>
      </c>
      <c r="E7529">
        <v>109975</v>
      </c>
    </row>
    <row r="7530" spans="1:5" x14ac:dyDescent="0.25">
      <c r="A7530" s="2">
        <v>44635.5</v>
      </c>
      <c r="B7530">
        <v>109625</v>
      </c>
      <c r="C7530">
        <v>110095</v>
      </c>
      <c r="D7530">
        <v>109400</v>
      </c>
      <c r="E7530">
        <v>109660</v>
      </c>
    </row>
    <row r="7531" spans="1:5" x14ac:dyDescent="0.25">
      <c r="A7531" s="2">
        <v>44635.458333333336</v>
      </c>
      <c r="B7531">
        <v>108880</v>
      </c>
      <c r="C7531">
        <v>109860</v>
      </c>
      <c r="D7531">
        <v>108570</v>
      </c>
      <c r="E7531">
        <v>109630</v>
      </c>
    </row>
    <row r="7532" spans="1:5" x14ac:dyDescent="0.25">
      <c r="A7532" s="2">
        <v>44635.416666666664</v>
      </c>
      <c r="B7532">
        <v>110020</v>
      </c>
      <c r="C7532">
        <v>110060</v>
      </c>
      <c r="D7532">
        <v>108865</v>
      </c>
      <c r="E7532">
        <v>108880</v>
      </c>
    </row>
    <row r="7533" spans="1:5" x14ac:dyDescent="0.25">
      <c r="A7533" s="2">
        <v>44635.375</v>
      </c>
      <c r="B7533">
        <v>110880</v>
      </c>
      <c r="C7533">
        <v>110945</v>
      </c>
      <c r="D7533">
        <v>109970</v>
      </c>
      <c r="E7533">
        <v>110020</v>
      </c>
    </row>
    <row r="7534" spans="1:5" x14ac:dyDescent="0.25">
      <c r="A7534" s="2">
        <v>44634.708333333336</v>
      </c>
      <c r="B7534">
        <v>110825</v>
      </c>
      <c r="C7534">
        <v>110975</v>
      </c>
      <c r="D7534">
        <v>110560</v>
      </c>
      <c r="E7534">
        <v>110810</v>
      </c>
    </row>
    <row r="7535" spans="1:5" x14ac:dyDescent="0.25">
      <c r="A7535" s="2">
        <v>44634.666666666664</v>
      </c>
      <c r="B7535">
        <v>110755</v>
      </c>
      <c r="C7535">
        <v>111095</v>
      </c>
      <c r="D7535">
        <v>110505</v>
      </c>
      <c r="E7535">
        <v>110820</v>
      </c>
    </row>
    <row r="7536" spans="1:5" x14ac:dyDescent="0.25">
      <c r="A7536" s="2">
        <v>44634.625</v>
      </c>
      <c r="B7536">
        <v>110920</v>
      </c>
      <c r="C7536">
        <v>111000</v>
      </c>
      <c r="D7536">
        <v>110530</v>
      </c>
      <c r="E7536">
        <v>110750</v>
      </c>
    </row>
    <row r="7537" spans="1:5" x14ac:dyDescent="0.25">
      <c r="A7537" s="2">
        <v>44634.583333333336</v>
      </c>
      <c r="B7537">
        <v>110955</v>
      </c>
      <c r="C7537">
        <v>111140</v>
      </c>
      <c r="D7537">
        <v>110765</v>
      </c>
      <c r="E7537">
        <v>110920</v>
      </c>
    </row>
    <row r="7538" spans="1:5" x14ac:dyDescent="0.25">
      <c r="A7538" s="2">
        <v>44634.541666666664</v>
      </c>
      <c r="B7538">
        <v>111145</v>
      </c>
      <c r="C7538">
        <v>111340</v>
      </c>
      <c r="D7538">
        <v>110875</v>
      </c>
      <c r="E7538">
        <v>110950</v>
      </c>
    </row>
    <row r="7539" spans="1:5" x14ac:dyDescent="0.25">
      <c r="A7539" s="2">
        <v>44634.5</v>
      </c>
      <c r="B7539">
        <v>111900</v>
      </c>
      <c r="C7539">
        <v>112110</v>
      </c>
      <c r="D7539">
        <v>111120</v>
      </c>
      <c r="E7539">
        <v>111140</v>
      </c>
    </row>
    <row r="7540" spans="1:5" x14ac:dyDescent="0.25">
      <c r="A7540" s="2">
        <v>44634.458333333336</v>
      </c>
      <c r="B7540">
        <v>111725</v>
      </c>
      <c r="C7540">
        <v>112190</v>
      </c>
      <c r="D7540">
        <v>111530</v>
      </c>
      <c r="E7540">
        <v>111900</v>
      </c>
    </row>
    <row r="7541" spans="1:5" x14ac:dyDescent="0.25">
      <c r="A7541" s="2">
        <v>44634.416666666664</v>
      </c>
      <c r="B7541">
        <v>113070</v>
      </c>
      <c r="C7541">
        <v>113295</v>
      </c>
      <c r="D7541">
        <v>111480</v>
      </c>
      <c r="E7541">
        <v>111720</v>
      </c>
    </row>
    <row r="7542" spans="1:5" x14ac:dyDescent="0.25">
      <c r="A7542" s="2">
        <v>44634.375</v>
      </c>
      <c r="B7542">
        <v>112750</v>
      </c>
      <c r="C7542">
        <v>113170</v>
      </c>
      <c r="D7542">
        <v>112510</v>
      </c>
      <c r="E7542">
        <v>113070</v>
      </c>
    </row>
    <row r="7543" spans="1:5" x14ac:dyDescent="0.25">
      <c r="A7543" s="2">
        <v>44631.75</v>
      </c>
      <c r="B7543">
        <v>112510</v>
      </c>
      <c r="C7543">
        <v>112900</v>
      </c>
      <c r="D7543">
        <v>112405</v>
      </c>
      <c r="E7543">
        <v>112900</v>
      </c>
    </row>
    <row r="7544" spans="1:5" x14ac:dyDescent="0.25">
      <c r="A7544" s="2">
        <v>44631.708333333336</v>
      </c>
      <c r="B7544">
        <v>113290</v>
      </c>
      <c r="C7544">
        <v>113290</v>
      </c>
      <c r="D7544">
        <v>112145</v>
      </c>
      <c r="E7544">
        <v>112515</v>
      </c>
    </row>
    <row r="7545" spans="1:5" x14ac:dyDescent="0.25">
      <c r="A7545" s="2">
        <v>44631.666666666664</v>
      </c>
      <c r="B7545">
        <v>113850</v>
      </c>
      <c r="C7545">
        <v>114140</v>
      </c>
      <c r="D7545">
        <v>112910</v>
      </c>
      <c r="E7545">
        <v>113295</v>
      </c>
    </row>
    <row r="7546" spans="1:5" x14ac:dyDescent="0.25">
      <c r="A7546" s="2">
        <v>44631.625</v>
      </c>
      <c r="B7546">
        <v>114310</v>
      </c>
      <c r="C7546">
        <v>114350</v>
      </c>
      <c r="D7546">
        <v>113810</v>
      </c>
      <c r="E7546">
        <v>113850</v>
      </c>
    </row>
    <row r="7547" spans="1:5" x14ac:dyDescent="0.25">
      <c r="A7547" s="2">
        <v>44631.583333333336</v>
      </c>
      <c r="B7547">
        <v>114065</v>
      </c>
      <c r="C7547">
        <v>114425</v>
      </c>
      <c r="D7547">
        <v>114030</v>
      </c>
      <c r="E7547">
        <v>114310</v>
      </c>
    </row>
    <row r="7548" spans="1:5" x14ac:dyDescent="0.25">
      <c r="A7548" s="2">
        <v>44631.541666666664</v>
      </c>
      <c r="B7548">
        <v>114285</v>
      </c>
      <c r="C7548">
        <v>114505</v>
      </c>
      <c r="D7548">
        <v>114010</v>
      </c>
      <c r="E7548">
        <v>114070</v>
      </c>
    </row>
    <row r="7549" spans="1:5" x14ac:dyDescent="0.25">
      <c r="A7549" s="2">
        <v>44631.5</v>
      </c>
      <c r="B7549">
        <v>114440</v>
      </c>
      <c r="C7549">
        <v>114515</v>
      </c>
      <c r="D7549">
        <v>114100</v>
      </c>
      <c r="E7549">
        <v>114285</v>
      </c>
    </row>
    <row r="7550" spans="1:5" x14ac:dyDescent="0.25">
      <c r="A7550" s="2">
        <v>44631.458333333336</v>
      </c>
      <c r="B7550">
        <v>115060</v>
      </c>
      <c r="C7550">
        <v>115255</v>
      </c>
      <c r="D7550">
        <v>114365</v>
      </c>
      <c r="E7550">
        <v>114445</v>
      </c>
    </row>
    <row r="7551" spans="1:5" x14ac:dyDescent="0.25">
      <c r="A7551" s="2">
        <v>44631.416666666664</v>
      </c>
      <c r="B7551">
        <v>115055</v>
      </c>
      <c r="C7551">
        <v>115515</v>
      </c>
      <c r="D7551">
        <v>114755</v>
      </c>
      <c r="E7551">
        <v>115060</v>
      </c>
    </row>
    <row r="7552" spans="1:5" x14ac:dyDescent="0.25">
      <c r="A7552" s="2">
        <v>44631.375</v>
      </c>
      <c r="B7552">
        <v>115600</v>
      </c>
      <c r="C7552">
        <v>115740</v>
      </c>
      <c r="D7552">
        <v>114965</v>
      </c>
      <c r="E7552">
        <v>115055</v>
      </c>
    </row>
    <row r="7553" spans="1:5" x14ac:dyDescent="0.25">
      <c r="A7553" s="2">
        <v>44630.75</v>
      </c>
      <c r="B7553">
        <v>114485</v>
      </c>
      <c r="C7553">
        <v>114615</v>
      </c>
      <c r="D7553">
        <v>114335</v>
      </c>
      <c r="E7553">
        <v>114600</v>
      </c>
    </row>
    <row r="7554" spans="1:5" x14ac:dyDescent="0.25">
      <c r="A7554" s="2">
        <v>44630.708333333336</v>
      </c>
      <c r="B7554">
        <v>114555</v>
      </c>
      <c r="C7554">
        <v>114600</v>
      </c>
      <c r="D7554">
        <v>114180</v>
      </c>
      <c r="E7554">
        <v>114490</v>
      </c>
    </row>
    <row r="7555" spans="1:5" x14ac:dyDescent="0.25">
      <c r="A7555" s="2">
        <v>44630.666666666664</v>
      </c>
      <c r="B7555">
        <v>114335</v>
      </c>
      <c r="C7555">
        <v>114565</v>
      </c>
      <c r="D7555">
        <v>114210</v>
      </c>
      <c r="E7555">
        <v>114560</v>
      </c>
    </row>
    <row r="7556" spans="1:5" x14ac:dyDescent="0.25">
      <c r="A7556" s="2">
        <v>44630.625</v>
      </c>
      <c r="B7556">
        <v>113560</v>
      </c>
      <c r="C7556">
        <v>114405</v>
      </c>
      <c r="D7556">
        <v>113435</v>
      </c>
      <c r="E7556">
        <v>114335</v>
      </c>
    </row>
    <row r="7557" spans="1:5" x14ac:dyDescent="0.25">
      <c r="A7557" s="2">
        <v>44630.583333333336</v>
      </c>
      <c r="B7557">
        <v>113845</v>
      </c>
      <c r="C7557">
        <v>113895</v>
      </c>
      <c r="D7557">
        <v>113400</v>
      </c>
      <c r="E7557">
        <v>113555</v>
      </c>
    </row>
    <row r="7558" spans="1:5" x14ac:dyDescent="0.25">
      <c r="A7558" s="2">
        <v>44630.541666666664</v>
      </c>
      <c r="B7558">
        <v>113670</v>
      </c>
      <c r="C7558">
        <v>113895</v>
      </c>
      <c r="D7558">
        <v>113425</v>
      </c>
      <c r="E7558">
        <v>113845</v>
      </c>
    </row>
    <row r="7559" spans="1:5" x14ac:dyDescent="0.25">
      <c r="A7559" s="2">
        <v>44630.5</v>
      </c>
      <c r="B7559">
        <v>113560</v>
      </c>
      <c r="C7559">
        <v>113760</v>
      </c>
      <c r="D7559">
        <v>113235</v>
      </c>
      <c r="E7559">
        <v>113670</v>
      </c>
    </row>
    <row r="7560" spans="1:5" x14ac:dyDescent="0.25">
      <c r="A7560" s="2">
        <v>44630.458333333336</v>
      </c>
      <c r="B7560">
        <v>113365</v>
      </c>
      <c r="C7560">
        <v>113600</v>
      </c>
      <c r="D7560">
        <v>112775</v>
      </c>
      <c r="E7560">
        <v>113560</v>
      </c>
    </row>
    <row r="7561" spans="1:5" x14ac:dyDescent="0.25">
      <c r="A7561" s="2">
        <v>44630.416666666664</v>
      </c>
      <c r="B7561">
        <v>113850</v>
      </c>
      <c r="C7561">
        <v>114650</v>
      </c>
      <c r="D7561">
        <v>113265</v>
      </c>
      <c r="E7561">
        <v>113360</v>
      </c>
    </row>
    <row r="7562" spans="1:5" x14ac:dyDescent="0.25">
      <c r="A7562" s="2">
        <v>44630.375</v>
      </c>
      <c r="B7562">
        <v>114150</v>
      </c>
      <c r="C7562">
        <v>114295</v>
      </c>
      <c r="D7562">
        <v>113755</v>
      </c>
      <c r="E7562">
        <v>113845</v>
      </c>
    </row>
    <row r="7563" spans="1:5" x14ac:dyDescent="0.25">
      <c r="A7563" s="2">
        <v>44629.75</v>
      </c>
      <c r="B7563">
        <v>114830</v>
      </c>
      <c r="C7563">
        <v>115000</v>
      </c>
      <c r="D7563">
        <v>114775</v>
      </c>
      <c r="E7563">
        <v>114790</v>
      </c>
    </row>
    <row r="7564" spans="1:5" x14ac:dyDescent="0.25">
      <c r="A7564" s="2">
        <v>44629.708333333336</v>
      </c>
      <c r="B7564">
        <v>114690</v>
      </c>
      <c r="C7564">
        <v>115130</v>
      </c>
      <c r="D7564">
        <v>114675</v>
      </c>
      <c r="E7564">
        <v>114830</v>
      </c>
    </row>
    <row r="7565" spans="1:5" x14ac:dyDescent="0.25">
      <c r="A7565" s="2">
        <v>44629.666666666664</v>
      </c>
      <c r="B7565">
        <v>114365</v>
      </c>
      <c r="C7565">
        <v>114740</v>
      </c>
      <c r="D7565">
        <v>114265</v>
      </c>
      <c r="E7565">
        <v>114695</v>
      </c>
    </row>
    <row r="7566" spans="1:5" x14ac:dyDescent="0.25">
      <c r="A7566" s="2">
        <v>44629.625</v>
      </c>
      <c r="B7566">
        <v>114420</v>
      </c>
      <c r="C7566">
        <v>114785</v>
      </c>
      <c r="D7566">
        <v>114265</v>
      </c>
      <c r="E7566">
        <v>114365</v>
      </c>
    </row>
    <row r="7567" spans="1:5" x14ac:dyDescent="0.25">
      <c r="A7567" s="2">
        <v>44629.583333333336</v>
      </c>
      <c r="B7567">
        <v>114245</v>
      </c>
      <c r="C7567">
        <v>114585</v>
      </c>
      <c r="D7567">
        <v>114065</v>
      </c>
      <c r="E7567">
        <v>114420</v>
      </c>
    </row>
    <row r="7568" spans="1:5" x14ac:dyDescent="0.25">
      <c r="A7568" s="2">
        <v>44629.541666666664</v>
      </c>
      <c r="B7568">
        <v>114240</v>
      </c>
      <c r="C7568">
        <v>114490</v>
      </c>
      <c r="D7568">
        <v>114140</v>
      </c>
      <c r="E7568">
        <v>114245</v>
      </c>
    </row>
    <row r="7569" spans="1:5" x14ac:dyDescent="0.25">
      <c r="A7569" s="2">
        <v>44629.5</v>
      </c>
      <c r="B7569">
        <v>113985</v>
      </c>
      <c r="C7569">
        <v>114410</v>
      </c>
      <c r="D7569">
        <v>113985</v>
      </c>
      <c r="E7569">
        <v>114245</v>
      </c>
    </row>
    <row r="7570" spans="1:5" x14ac:dyDescent="0.25">
      <c r="A7570" s="2">
        <v>44629.458333333336</v>
      </c>
      <c r="B7570">
        <v>113240</v>
      </c>
      <c r="C7570">
        <v>114190</v>
      </c>
      <c r="D7570">
        <v>113215</v>
      </c>
      <c r="E7570">
        <v>113980</v>
      </c>
    </row>
    <row r="7571" spans="1:5" x14ac:dyDescent="0.25">
      <c r="A7571" s="2">
        <v>44629.416666666664</v>
      </c>
      <c r="B7571">
        <v>113105</v>
      </c>
      <c r="C7571">
        <v>113335</v>
      </c>
      <c r="D7571">
        <v>112660</v>
      </c>
      <c r="E7571">
        <v>113245</v>
      </c>
    </row>
    <row r="7572" spans="1:5" x14ac:dyDescent="0.25">
      <c r="A7572" s="2">
        <v>44629.375</v>
      </c>
      <c r="B7572">
        <v>113390</v>
      </c>
      <c r="C7572">
        <v>113755</v>
      </c>
      <c r="D7572">
        <v>112985</v>
      </c>
      <c r="E7572">
        <v>113105</v>
      </c>
    </row>
    <row r="7573" spans="1:5" x14ac:dyDescent="0.25">
      <c r="A7573" s="2">
        <v>44628.75</v>
      </c>
      <c r="B7573">
        <v>112270</v>
      </c>
      <c r="C7573">
        <v>112425</v>
      </c>
      <c r="D7573">
        <v>112000</v>
      </c>
      <c r="E7573">
        <v>112010</v>
      </c>
    </row>
    <row r="7574" spans="1:5" x14ac:dyDescent="0.25">
      <c r="A7574" s="2">
        <v>44628.708333333336</v>
      </c>
      <c r="B7574">
        <v>112690</v>
      </c>
      <c r="C7574">
        <v>112990</v>
      </c>
      <c r="D7574">
        <v>112170</v>
      </c>
      <c r="E7574">
        <v>112275</v>
      </c>
    </row>
    <row r="7575" spans="1:5" x14ac:dyDescent="0.25">
      <c r="A7575" s="2">
        <v>44628.666666666664</v>
      </c>
      <c r="B7575">
        <v>112465</v>
      </c>
      <c r="C7575">
        <v>112895</v>
      </c>
      <c r="D7575">
        <v>112315</v>
      </c>
      <c r="E7575">
        <v>112690</v>
      </c>
    </row>
    <row r="7576" spans="1:5" x14ac:dyDescent="0.25">
      <c r="A7576" s="2">
        <v>44628.625</v>
      </c>
      <c r="B7576">
        <v>112955</v>
      </c>
      <c r="C7576">
        <v>113445</v>
      </c>
      <c r="D7576">
        <v>112335</v>
      </c>
      <c r="E7576">
        <v>112465</v>
      </c>
    </row>
    <row r="7577" spans="1:5" x14ac:dyDescent="0.25">
      <c r="A7577" s="2">
        <v>44628.583333333336</v>
      </c>
      <c r="B7577">
        <v>112245</v>
      </c>
      <c r="C7577">
        <v>113135</v>
      </c>
      <c r="D7577">
        <v>112220</v>
      </c>
      <c r="E7577">
        <v>112955</v>
      </c>
    </row>
    <row r="7578" spans="1:5" x14ac:dyDescent="0.25">
      <c r="A7578" s="2">
        <v>44628.541666666664</v>
      </c>
      <c r="B7578">
        <v>112460</v>
      </c>
      <c r="C7578">
        <v>112610</v>
      </c>
      <c r="D7578">
        <v>111995</v>
      </c>
      <c r="E7578">
        <v>112250</v>
      </c>
    </row>
    <row r="7579" spans="1:5" x14ac:dyDescent="0.25">
      <c r="A7579" s="2">
        <v>44628.5</v>
      </c>
      <c r="B7579">
        <v>112775</v>
      </c>
      <c r="C7579">
        <v>112940</v>
      </c>
      <c r="D7579">
        <v>112155</v>
      </c>
      <c r="E7579">
        <v>112460</v>
      </c>
    </row>
    <row r="7580" spans="1:5" x14ac:dyDescent="0.25">
      <c r="A7580" s="2">
        <v>44628.458333333336</v>
      </c>
      <c r="B7580">
        <v>112625</v>
      </c>
      <c r="C7580">
        <v>113035</v>
      </c>
      <c r="D7580">
        <v>112250</v>
      </c>
      <c r="E7580">
        <v>112775</v>
      </c>
    </row>
    <row r="7581" spans="1:5" x14ac:dyDescent="0.25">
      <c r="A7581" s="2">
        <v>44628.416666666664</v>
      </c>
      <c r="B7581">
        <v>113265</v>
      </c>
      <c r="C7581">
        <v>113410</v>
      </c>
      <c r="D7581">
        <v>112550</v>
      </c>
      <c r="E7581">
        <v>112620</v>
      </c>
    </row>
    <row r="7582" spans="1:5" x14ac:dyDescent="0.25">
      <c r="A7582" s="2">
        <v>44628.375</v>
      </c>
      <c r="B7582">
        <v>112720</v>
      </c>
      <c r="C7582">
        <v>113645</v>
      </c>
      <c r="D7582">
        <v>112715</v>
      </c>
      <c r="E7582">
        <v>113265</v>
      </c>
    </row>
    <row r="7583" spans="1:5" x14ac:dyDescent="0.25">
      <c r="A7583" s="2">
        <v>44627.75</v>
      </c>
      <c r="B7583">
        <v>112160</v>
      </c>
      <c r="C7583">
        <v>112220</v>
      </c>
      <c r="D7583">
        <v>111815</v>
      </c>
      <c r="E7583">
        <v>111815</v>
      </c>
    </row>
    <row r="7584" spans="1:5" x14ac:dyDescent="0.25">
      <c r="A7584" s="2">
        <v>44627.708333333336</v>
      </c>
      <c r="B7584">
        <v>113035</v>
      </c>
      <c r="C7584">
        <v>113085</v>
      </c>
      <c r="D7584">
        <v>112125</v>
      </c>
      <c r="E7584">
        <v>112160</v>
      </c>
    </row>
    <row r="7585" spans="1:5" x14ac:dyDescent="0.25">
      <c r="A7585" s="2">
        <v>44627.666666666664</v>
      </c>
      <c r="B7585">
        <v>113470</v>
      </c>
      <c r="C7585">
        <v>113510</v>
      </c>
      <c r="D7585">
        <v>112960</v>
      </c>
      <c r="E7585">
        <v>113040</v>
      </c>
    </row>
    <row r="7586" spans="1:5" x14ac:dyDescent="0.25">
      <c r="A7586" s="2">
        <v>44627.625</v>
      </c>
      <c r="B7586">
        <v>113650</v>
      </c>
      <c r="C7586">
        <v>113725</v>
      </c>
      <c r="D7586">
        <v>113430</v>
      </c>
      <c r="E7586">
        <v>113470</v>
      </c>
    </row>
    <row r="7587" spans="1:5" x14ac:dyDescent="0.25">
      <c r="A7587" s="2">
        <v>44627.583333333336</v>
      </c>
      <c r="B7587">
        <v>114060</v>
      </c>
      <c r="C7587">
        <v>114070</v>
      </c>
      <c r="D7587">
        <v>113535</v>
      </c>
      <c r="E7587">
        <v>113655</v>
      </c>
    </row>
    <row r="7588" spans="1:5" x14ac:dyDescent="0.25">
      <c r="A7588" s="2">
        <v>44627.541666666664</v>
      </c>
      <c r="B7588">
        <v>114625</v>
      </c>
      <c r="C7588">
        <v>114760</v>
      </c>
      <c r="D7588">
        <v>114025</v>
      </c>
      <c r="E7588">
        <v>114060</v>
      </c>
    </row>
    <row r="7589" spans="1:5" x14ac:dyDescent="0.25">
      <c r="A7589" s="2">
        <v>44627.5</v>
      </c>
      <c r="B7589">
        <v>114935</v>
      </c>
      <c r="C7589">
        <v>115215</v>
      </c>
      <c r="D7589">
        <v>114560</v>
      </c>
      <c r="E7589">
        <v>114630</v>
      </c>
    </row>
    <row r="7590" spans="1:5" x14ac:dyDescent="0.25">
      <c r="A7590" s="2">
        <v>44627.458333333336</v>
      </c>
      <c r="B7590">
        <v>115390</v>
      </c>
      <c r="C7590">
        <v>115415</v>
      </c>
      <c r="D7590">
        <v>114880</v>
      </c>
      <c r="E7590">
        <v>114935</v>
      </c>
    </row>
    <row r="7591" spans="1:5" x14ac:dyDescent="0.25">
      <c r="A7591" s="2">
        <v>44627.416666666664</v>
      </c>
      <c r="B7591">
        <v>114875</v>
      </c>
      <c r="C7591">
        <v>115630</v>
      </c>
      <c r="D7591">
        <v>114820</v>
      </c>
      <c r="E7591">
        <v>115390</v>
      </c>
    </row>
    <row r="7592" spans="1:5" x14ac:dyDescent="0.25">
      <c r="A7592" s="2">
        <v>44627.375</v>
      </c>
      <c r="B7592">
        <v>115140</v>
      </c>
      <c r="C7592">
        <v>115370</v>
      </c>
      <c r="D7592">
        <v>114745</v>
      </c>
      <c r="E7592">
        <v>114870</v>
      </c>
    </row>
    <row r="7593" spans="1:5" x14ac:dyDescent="0.25">
      <c r="A7593" s="2">
        <v>44624.75</v>
      </c>
      <c r="B7593">
        <v>115795</v>
      </c>
      <c r="C7593">
        <v>115800</v>
      </c>
      <c r="D7593">
        <v>115545</v>
      </c>
      <c r="E7593">
        <v>115585</v>
      </c>
    </row>
    <row r="7594" spans="1:5" x14ac:dyDescent="0.25">
      <c r="A7594" s="2">
        <v>44624.708333333336</v>
      </c>
      <c r="B7594">
        <v>114835</v>
      </c>
      <c r="C7594">
        <v>115830</v>
      </c>
      <c r="D7594">
        <v>114800</v>
      </c>
      <c r="E7594">
        <v>115795</v>
      </c>
    </row>
    <row r="7595" spans="1:5" x14ac:dyDescent="0.25">
      <c r="A7595" s="2">
        <v>44624.666666666664</v>
      </c>
      <c r="B7595">
        <v>114990</v>
      </c>
      <c r="C7595">
        <v>115130</v>
      </c>
      <c r="D7595">
        <v>114810</v>
      </c>
      <c r="E7595">
        <v>114835</v>
      </c>
    </row>
    <row r="7596" spans="1:5" x14ac:dyDescent="0.25">
      <c r="A7596" s="2">
        <v>44624.625</v>
      </c>
      <c r="B7596">
        <v>115060</v>
      </c>
      <c r="C7596">
        <v>115325</v>
      </c>
      <c r="D7596">
        <v>114975</v>
      </c>
      <c r="E7596">
        <v>114995</v>
      </c>
    </row>
    <row r="7597" spans="1:5" x14ac:dyDescent="0.25">
      <c r="A7597" s="2">
        <v>44624.583333333336</v>
      </c>
      <c r="B7597">
        <v>114775</v>
      </c>
      <c r="C7597">
        <v>115080</v>
      </c>
      <c r="D7597">
        <v>114705</v>
      </c>
      <c r="E7597">
        <v>115060</v>
      </c>
    </row>
    <row r="7598" spans="1:5" x14ac:dyDescent="0.25">
      <c r="A7598" s="2">
        <v>44624.541666666664</v>
      </c>
      <c r="B7598">
        <v>114635</v>
      </c>
      <c r="C7598">
        <v>114855</v>
      </c>
      <c r="D7598">
        <v>114545</v>
      </c>
      <c r="E7598">
        <v>114775</v>
      </c>
    </row>
    <row r="7599" spans="1:5" x14ac:dyDescent="0.25">
      <c r="A7599" s="2">
        <v>44624.5</v>
      </c>
      <c r="B7599">
        <v>115180</v>
      </c>
      <c r="C7599">
        <v>115225</v>
      </c>
      <c r="D7599">
        <v>114555</v>
      </c>
      <c r="E7599">
        <v>114630</v>
      </c>
    </row>
    <row r="7600" spans="1:5" x14ac:dyDescent="0.25">
      <c r="A7600" s="2">
        <v>44624.458333333336</v>
      </c>
      <c r="B7600">
        <v>115410</v>
      </c>
      <c r="C7600">
        <v>115515</v>
      </c>
      <c r="D7600">
        <v>114935</v>
      </c>
      <c r="E7600">
        <v>115175</v>
      </c>
    </row>
    <row r="7601" spans="1:5" x14ac:dyDescent="0.25">
      <c r="A7601" s="2">
        <v>44624.416666666664</v>
      </c>
      <c r="B7601">
        <v>116000</v>
      </c>
      <c r="C7601">
        <v>116190</v>
      </c>
      <c r="D7601">
        <v>115305</v>
      </c>
      <c r="E7601">
        <v>115415</v>
      </c>
    </row>
    <row r="7602" spans="1:5" x14ac:dyDescent="0.25">
      <c r="A7602" s="2">
        <v>44624.375</v>
      </c>
      <c r="B7602">
        <v>115795</v>
      </c>
      <c r="C7602">
        <v>116145</v>
      </c>
      <c r="D7602">
        <v>115650</v>
      </c>
      <c r="E7602">
        <v>115995</v>
      </c>
    </row>
    <row r="7603" spans="1:5" x14ac:dyDescent="0.25">
      <c r="A7603" s="2">
        <v>44623.75</v>
      </c>
      <c r="B7603">
        <v>116370</v>
      </c>
      <c r="C7603">
        <v>116660</v>
      </c>
      <c r="D7603">
        <v>116350</v>
      </c>
      <c r="E7603">
        <v>116610</v>
      </c>
    </row>
    <row r="7604" spans="1:5" x14ac:dyDescent="0.25">
      <c r="A7604" s="2">
        <v>44623.708333333336</v>
      </c>
      <c r="B7604">
        <v>116485</v>
      </c>
      <c r="C7604">
        <v>116500</v>
      </c>
      <c r="D7604">
        <v>116190</v>
      </c>
      <c r="E7604">
        <v>116370</v>
      </c>
    </row>
    <row r="7605" spans="1:5" x14ac:dyDescent="0.25">
      <c r="A7605" s="2">
        <v>44623.666666666664</v>
      </c>
      <c r="B7605">
        <v>116560</v>
      </c>
      <c r="C7605">
        <v>116860</v>
      </c>
      <c r="D7605">
        <v>116380</v>
      </c>
      <c r="E7605">
        <v>116485</v>
      </c>
    </row>
    <row r="7606" spans="1:5" x14ac:dyDescent="0.25">
      <c r="A7606" s="2">
        <v>44623.625</v>
      </c>
      <c r="B7606">
        <v>116640</v>
      </c>
      <c r="C7606">
        <v>116870</v>
      </c>
      <c r="D7606">
        <v>116535</v>
      </c>
      <c r="E7606">
        <v>116565</v>
      </c>
    </row>
    <row r="7607" spans="1:5" x14ac:dyDescent="0.25">
      <c r="A7607" s="2">
        <v>44623.583333333336</v>
      </c>
      <c r="B7607">
        <v>116680</v>
      </c>
      <c r="C7607">
        <v>116960</v>
      </c>
      <c r="D7607">
        <v>116455</v>
      </c>
      <c r="E7607">
        <v>116640</v>
      </c>
    </row>
    <row r="7608" spans="1:5" x14ac:dyDescent="0.25">
      <c r="A7608" s="2">
        <v>44623.541666666664</v>
      </c>
      <c r="B7608">
        <v>116560</v>
      </c>
      <c r="C7608">
        <v>116795</v>
      </c>
      <c r="D7608">
        <v>116405</v>
      </c>
      <c r="E7608">
        <v>116685</v>
      </c>
    </row>
    <row r="7609" spans="1:5" x14ac:dyDescent="0.25">
      <c r="A7609" s="2">
        <v>44623.5</v>
      </c>
      <c r="B7609">
        <v>116750</v>
      </c>
      <c r="C7609">
        <v>117155</v>
      </c>
      <c r="D7609">
        <v>116550</v>
      </c>
      <c r="E7609">
        <v>116555</v>
      </c>
    </row>
    <row r="7610" spans="1:5" x14ac:dyDescent="0.25">
      <c r="A7610" s="2">
        <v>44623.458333333336</v>
      </c>
      <c r="B7610">
        <v>116840</v>
      </c>
      <c r="C7610">
        <v>117075</v>
      </c>
      <c r="D7610">
        <v>116635</v>
      </c>
      <c r="E7610">
        <v>116750</v>
      </c>
    </row>
    <row r="7611" spans="1:5" x14ac:dyDescent="0.25">
      <c r="A7611" s="2">
        <v>44623.416666666664</v>
      </c>
      <c r="B7611">
        <v>116535</v>
      </c>
      <c r="C7611">
        <v>117095</v>
      </c>
      <c r="D7611">
        <v>116405</v>
      </c>
      <c r="E7611">
        <v>116845</v>
      </c>
    </row>
    <row r="7612" spans="1:5" x14ac:dyDescent="0.25">
      <c r="A7612" s="2">
        <v>44623.375</v>
      </c>
      <c r="B7612">
        <v>116550</v>
      </c>
      <c r="C7612">
        <v>116770</v>
      </c>
      <c r="D7612">
        <v>116310</v>
      </c>
      <c r="E7612">
        <v>116530</v>
      </c>
    </row>
    <row r="7613" spans="1:5" x14ac:dyDescent="0.25">
      <c r="A7613" s="2">
        <v>44622.75</v>
      </c>
      <c r="B7613">
        <v>116365</v>
      </c>
      <c r="C7613">
        <v>116620</v>
      </c>
      <c r="D7613">
        <v>116270</v>
      </c>
      <c r="E7613">
        <v>116605</v>
      </c>
    </row>
    <row r="7614" spans="1:5" x14ac:dyDescent="0.25">
      <c r="A7614" s="2">
        <v>44622.708333333336</v>
      </c>
      <c r="B7614">
        <v>116330</v>
      </c>
      <c r="C7614">
        <v>116570</v>
      </c>
      <c r="D7614">
        <v>116250</v>
      </c>
      <c r="E7614">
        <v>116370</v>
      </c>
    </row>
    <row r="7615" spans="1:5" x14ac:dyDescent="0.25">
      <c r="A7615" s="2">
        <v>44622.666666666664</v>
      </c>
      <c r="B7615">
        <v>116500</v>
      </c>
      <c r="C7615">
        <v>116580</v>
      </c>
      <c r="D7615">
        <v>116290</v>
      </c>
      <c r="E7615">
        <v>116330</v>
      </c>
    </row>
    <row r="7616" spans="1:5" x14ac:dyDescent="0.25">
      <c r="A7616" s="2">
        <v>44622.625</v>
      </c>
      <c r="B7616">
        <v>116360</v>
      </c>
      <c r="C7616">
        <v>116670</v>
      </c>
      <c r="D7616">
        <v>116355</v>
      </c>
      <c r="E7616">
        <v>116505</v>
      </c>
    </row>
    <row r="7617" spans="1:5" x14ac:dyDescent="0.25">
      <c r="A7617" s="2">
        <v>44622.583333333336</v>
      </c>
      <c r="B7617">
        <v>115920</v>
      </c>
      <c r="C7617">
        <v>116395</v>
      </c>
      <c r="D7617">
        <v>115830</v>
      </c>
      <c r="E7617">
        <v>116360</v>
      </c>
    </row>
    <row r="7618" spans="1:5" x14ac:dyDescent="0.25">
      <c r="A7618" s="2">
        <v>44622.541666666664</v>
      </c>
      <c r="B7618">
        <v>115250</v>
      </c>
      <c r="C7618">
        <v>116240</v>
      </c>
      <c r="D7618">
        <v>115125</v>
      </c>
      <c r="E7618">
        <v>115915</v>
      </c>
    </row>
    <row r="7619" spans="1:5" x14ac:dyDescent="0.25">
      <c r="A7619" s="2">
        <v>44617.75</v>
      </c>
      <c r="B7619">
        <v>114355</v>
      </c>
      <c r="C7619">
        <v>114495</v>
      </c>
      <c r="D7619">
        <v>114220</v>
      </c>
      <c r="E7619">
        <v>114250</v>
      </c>
    </row>
    <row r="7620" spans="1:5" x14ac:dyDescent="0.25">
      <c r="A7620" s="2">
        <v>44617.708333333336</v>
      </c>
      <c r="B7620">
        <v>113075</v>
      </c>
      <c r="C7620">
        <v>114400</v>
      </c>
      <c r="D7620">
        <v>113055</v>
      </c>
      <c r="E7620">
        <v>114355</v>
      </c>
    </row>
    <row r="7621" spans="1:5" x14ac:dyDescent="0.25">
      <c r="A7621" s="2">
        <v>44617.666666666664</v>
      </c>
      <c r="B7621">
        <v>113020</v>
      </c>
      <c r="C7621">
        <v>113175</v>
      </c>
      <c r="D7621">
        <v>112960</v>
      </c>
      <c r="E7621">
        <v>113075</v>
      </c>
    </row>
    <row r="7622" spans="1:5" x14ac:dyDescent="0.25">
      <c r="A7622" s="2">
        <v>44617.625</v>
      </c>
      <c r="B7622">
        <v>112960</v>
      </c>
      <c r="C7622">
        <v>113125</v>
      </c>
      <c r="D7622">
        <v>112830</v>
      </c>
      <c r="E7622">
        <v>113015</v>
      </c>
    </row>
    <row r="7623" spans="1:5" x14ac:dyDescent="0.25">
      <c r="A7623" s="2">
        <v>44617.583333333336</v>
      </c>
      <c r="B7623">
        <v>113200</v>
      </c>
      <c r="C7623">
        <v>113245</v>
      </c>
      <c r="D7623">
        <v>112860</v>
      </c>
      <c r="E7623">
        <v>112955</v>
      </c>
    </row>
    <row r="7624" spans="1:5" x14ac:dyDescent="0.25">
      <c r="A7624" s="2">
        <v>44617.541666666664</v>
      </c>
      <c r="B7624">
        <v>112975</v>
      </c>
      <c r="C7624">
        <v>113215</v>
      </c>
      <c r="D7624">
        <v>112780</v>
      </c>
      <c r="E7624">
        <v>113205</v>
      </c>
    </row>
    <row r="7625" spans="1:5" x14ac:dyDescent="0.25">
      <c r="A7625" s="2">
        <v>44617.5</v>
      </c>
      <c r="B7625">
        <v>112550</v>
      </c>
      <c r="C7625">
        <v>113040</v>
      </c>
      <c r="D7625">
        <v>112155</v>
      </c>
      <c r="E7625">
        <v>112975</v>
      </c>
    </row>
    <row r="7626" spans="1:5" x14ac:dyDescent="0.25">
      <c r="A7626" s="2">
        <v>44617.458333333336</v>
      </c>
      <c r="B7626">
        <v>112460</v>
      </c>
      <c r="C7626">
        <v>112910</v>
      </c>
      <c r="D7626">
        <v>111845</v>
      </c>
      <c r="E7626">
        <v>112545</v>
      </c>
    </row>
    <row r="7627" spans="1:5" x14ac:dyDescent="0.25">
      <c r="A7627" s="2">
        <v>44617.416666666664</v>
      </c>
      <c r="B7627">
        <v>112175</v>
      </c>
      <c r="C7627">
        <v>112700</v>
      </c>
      <c r="D7627">
        <v>112080</v>
      </c>
      <c r="E7627">
        <v>112460</v>
      </c>
    </row>
    <row r="7628" spans="1:5" x14ac:dyDescent="0.25">
      <c r="A7628" s="2">
        <v>44617.375</v>
      </c>
      <c r="B7628">
        <v>112595</v>
      </c>
      <c r="C7628">
        <v>112600</v>
      </c>
      <c r="D7628">
        <v>111755</v>
      </c>
      <c r="E7628">
        <v>112175</v>
      </c>
    </row>
    <row r="7629" spans="1:5" x14ac:dyDescent="0.25">
      <c r="A7629" s="2">
        <v>44616.75</v>
      </c>
      <c r="B7629">
        <v>112805</v>
      </c>
      <c r="C7629">
        <v>112850</v>
      </c>
      <c r="D7629">
        <v>112645</v>
      </c>
      <c r="E7629">
        <v>112750</v>
      </c>
    </row>
    <row r="7630" spans="1:5" x14ac:dyDescent="0.25">
      <c r="A7630" s="2">
        <v>44616.708333333336</v>
      </c>
      <c r="B7630">
        <v>112275</v>
      </c>
      <c r="C7630">
        <v>112870</v>
      </c>
      <c r="D7630">
        <v>112220</v>
      </c>
      <c r="E7630">
        <v>112805</v>
      </c>
    </row>
    <row r="7631" spans="1:5" x14ac:dyDescent="0.25">
      <c r="A7631" s="2">
        <v>44616.666666666664</v>
      </c>
      <c r="B7631">
        <v>111070</v>
      </c>
      <c r="C7631">
        <v>112620</v>
      </c>
      <c r="D7631">
        <v>110920</v>
      </c>
      <c r="E7631">
        <v>112275</v>
      </c>
    </row>
    <row r="7632" spans="1:5" x14ac:dyDescent="0.25">
      <c r="A7632" s="2">
        <v>44616.625</v>
      </c>
      <c r="B7632">
        <v>110560</v>
      </c>
      <c r="C7632">
        <v>111390</v>
      </c>
      <c r="D7632">
        <v>110340</v>
      </c>
      <c r="E7632">
        <v>111070</v>
      </c>
    </row>
    <row r="7633" spans="1:5" x14ac:dyDescent="0.25">
      <c r="A7633" s="2">
        <v>44616.583333333336</v>
      </c>
      <c r="B7633">
        <v>111230</v>
      </c>
      <c r="C7633">
        <v>111255</v>
      </c>
      <c r="D7633">
        <v>110320</v>
      </c>
      <c r="E7633">
        <v>110565</v>
      </c>
    </row>
    <row r="7634" spans="1:5" x14ac:dyDescent="0.25">
      <c r="A7634" s="2">
        <v>44616.541666666664</v>
      </c>
      <c r="B7634">
        <v>111280</v>
      </c>
      <c r="C7634">
        <v>111595</v>
      </c>
      <c r="D7634">
        <v>111110</v>
      </c>
      <c r="E7634">
        <v>111235</v>
      </c>
    </row>
    <row r="7635" spans="1:5" x14ac:dyDescent="0.25">
      <c r="A7635" s="2">
        <v>44616.5</v>
      </c>
      <c r="B7635">
        <v>111055</v>
      </c>
      <c r="C7635">
        <v>111675</v>
      </c>
      <c r="D7635">
        <v>110760</v>
      </c>
      <c r="E7635">
        <v>111280</v>
      </c>
    </row>
    <row r="7636" spans="1:5" x14ac:dyDescent="0.25">
      <c r="A7636" s="2">
        <v>44616.458333333336</v>
      </c>
      <c r="B7636">
        <v>111035</v>
      </c>
      <c r="C7636">
        <v>111355</v>
      </c>
      <c r="D7636">
        <v>110500</v>
      </c>
      <c r="E7636">
        <v>111055</v>
      </c>
    </row>
    <row r="7637" spans="1:5" x14ac:dyDescent="0.25">
      <c r="A7637" s="2">
        <v>44616.416666666664</v>
      </c>
      <c r="B7637">
        <v>110785</v>
      </c>
      <c r="C7637">
        <v>111395</v>
      </c>
      <c r="D7637">
        <v>110425</v>
      </c>
      <c r="E7637">
        <v>111035</v>
      </c>
    </row>
    <row r="7638" spans="1:5" x14ac:dyDescent="0.25">
      <c r="A7638" s="2">
        <v>44616.375</v>
      </c>
      <c r="B7638">
        <v>110500</v>
      </c>
      <c r="C7638">
        <v>111495</v>
      </c>
      <c r="D7638">
        <v>110050</v>
      </c>
      <c r="E7638">
        <v>110790</v>
      </c>
    </row>
    <row r="7639" spans="1:5" x14ac:dyDescent="0.25">
      <c r="A7639" s="2">
        <v>44615.75</v>
      </c>
      <c r="B7639">
        <v>113120</v>
      </c>
      <c r="C7639">
        <v>113180</v>
      </c>
      <c r="D7639">
        <v>112925</v>
      </c>
      <c r="E7639">
        <v>113010</v>
      </c>
    </row>
    <row r="7640" spans="1:5" x14ac:dyDescent="0.25">
      <c r="A7640" s="2">
        <v>44615.708333333336</v>
      </c>
      <c r="B7640">
        <v>113425</v>
      </c>
      <c r="C7640">
        <v>113525</v>
      </c>
      <c r="D7640">
        <v>113015</v>
      </c>
      <c r="E7640">
        <v>113120</v>
      </c>
    </row>
    <row r="7641" spans="1:5" x14ac:dyDescent="0.25">
      <c r="A7641" s="2">
        <v>44615.666666666664</v>
      </c>
      <c r="B7641">
        <v>113845</v>
      </c>
      <c r="C7641">
        <v>113905</v>
      </c>
      <c r="D7641">
        <v>113210</v>
      </c>
      <c r="E7641">
        <v>113425</v>
      </c>
    </row>
    <row r="7642" spans="1:5" x14ac:dyDescent="0.25">
      <c r="A7642" s="2">
        <v>44615.625</v>
      </c>
      <c r="B7642">
        <v>113920</v>
      </c>
      <c r="C7642">
        <v>113970</v>
      </c>
      <c r="D7642">
        <v>113690</v>
      </c>
      <c r="E7642">
        <v>113850</v>
      </c>
    </row>
    <row r="7643" spans="1:5" x14ac:dyDescent="0.25">
      <c r="A7643" s="2">
        <v>44615.583333333336</v>
      </c>
      <c r="B7643">
        <v>113855</v>
      </c>
      <c r="C7643">
        <v>114050</v>
      </c>
      <c r="D7643">
        <v>113660</v>
      </c>
      <c r="E7643">
        <v>113920</v>
      </c>
    </row>
    <row r="7644" spans="1:5" x14ac:dyDescent="0.25">
      <c r="A7644" s="2">
        <v>44615.541666666664</v>
      </c>
      <c r="B7644">
        <v>113745</v>
      </c>
      <c r="C7644">
        <v>114000</v>
      </c>
      <c r="D7644">
        <v>113605</v>
      </c>
      <c r="E7644">
        <v>113860</v>
      </c>
    </row>
    <row r="7645" spans="1:5" x14ac:dyDescent="0.25">
      <c r="A7645" s="2">
        <v>44615.5</v>
      </c>
      <c r="B7645">
        <v>114195</v>
      </c>
      <c r="C7645">
        <v>114320</v>
      </c>
      <c r="D7645">
        <v>113695</v>
      </c>
      <c r="E7645">
        <v>113745</v>
      </c>
    </row>
    <row r="7646" spans="1:5" x14ac:dyDescent="0.25">
      <c r="A7646" s="2">
        <v>44615.458333333336</v>
      </c>
      <c r="B7646">
        <v>114910</v>
      </c>
      <c r="C7646">
        <v>114955</v>
      </c>
      <c r="D7646">
        <v>114115</v>
      </c>
      <c r="E7646">
        <v>114195</v>
      </c>
    </row>
    <row r="7647" spans="1:5" x14ac:dyDescent="0.25">
      <c r="A7647" s="2">
        <v>44615.416666666664</v>
      </c>
      <c r="B7647">
        <v>114750</v>
      </c>
      <c r="C7647">
        <v>115110</v>
      </c>
      <c r="D7647">
        <v>114435</v>
      </c>
      <c r="E7647">
        <v>114915</v>
      </c>
    </row>
    <row r="7648" spans="1:5" x14ac:dyDescent="0.25">
      <c r="A7648" s="2">
        <v>44615.375</v>
      </c>
      <c r="B7648">
        <v>114700</v>
      </c>
      <c r="C7648">
        <v>114965</v>
      </c>
      <c r="D7648">
        <v>114410</v>
      </c>
      <c r="E7648">
        <v>114750</v>
      </c>
    </row>
    <row r="7649" spans="1:5" x14ac:dyDescent="0.25">
      <c r="A7649" s="2">
        <v>44614.75</v>
      </c>
      <c r="B7649">
        <v>114275</v>
      </c>
      <c r="C7649">
        <v>114795</v>
      </c>
      <c r="D7649">
        <v>114270</v>
      </c>
      <c r="E7649">
        <v>114795</v>
      </c>
    </row>
    <row r="7650" spans="1:5" x14ac:dyDescent="0.25">
      <c r="A7650" s="2">
        <v>44614.708333333336</v>
      </c>
      <c r="B7650">
        <v>114425</v>
      </c>
      <c r="C7650">
        <v>114530</v>
      </c>
      <c r="D7650">
        <v>114060</v>
      </c>
      <c r="E7650">
        <v>114275</v>
      </c>
    </row>
    <row r="7651" spans="1:5" x14ac:dyDescent="0.25">
      <c r="A7651" s="2">
        <v>44614.666666666664</v>
      </c>
      <c r="B7651">
        <v>113790</v>
      </c>
      <c r="C7651">
        <v>114545</v>
      </c>
      <c r="D7651">
        <v>113585</v>
      </c>
      <c r="E7651">
        <v>114425</v>
      </c>
    </row>
    <row r="7652" spans="1:5" x14ac:dyDescent="0.25">
      <c r="A7652" s="2">
        <v>44614.625</v>
      </c>
      <c r="B7652">
        <v>114070</v>
      </c>
      <c r="C7652">
        <v>114290</v>
      </c>
      <c r="D7652">
        <v>113660</v>
      </c>
      <c r="E7652">
        <v>113790</v>
      </c>
    </row>
    <row r="7653" spans="1:5" x14ac:dyDescent="0.25">
      <c r="A7653" s="2">
        <v>44614.583333333336</v>
      </c>
      <c r="B7653">
        <v>114145</v>
      </c>
      <c r="C7653">
        <v>114225</v>
      </c>
      <c r="D7653">
        <v>114025</v>
      </c>
      <c r="E7653">
        <v>114075</v>
      </c>
    </row>
    <row r="7654" spans="1:5" x14ac:dyDescent="0.25">
      <c r="A7654" s="2">
        <v>44614.541666666664</v>
      </c>
      <c r="B7654">
        <v>114305</v>
      </c>
      <c r="C7654">
        <v>114455</v>
      </c>
      <c r="D7654">
        <v>114090</v>
      </c>
      <c r="E7654">
        <v>114145</v>
      </c>
    </row>
    <row r="7655" spans="1:5" x14ac:dyDescent="0.25">
      <c r="A7655" s="2">
        <v>44614.5</v>
      </c>
      <c r="B7655">
        <v>114655</v>
      </c>
      <c r="C7655">
        <v>114710</v>
      </c>
      <c r="D7655">
        <v>114280</v>
      </c>
      <c r="E7655">
        <v>114300</v>
      </c>
    </row>
    <row r="7656" spans="1:5" x14ac:dyDescent="0.25">
      <c r="A7656" s="2">
        <v>44614.458333333336</v>
      </c>
      <c r="B7656">
        <v>114630</v>
      </c>
      <c r="C7656">
        <v>114760</v>
      </c>
      <c r="D7656">
        <v>114205</v>
      </c>
      <c r="E7656">
        <v>114655</v>
      </c>
    </row>
    <row r="7657" spans="1:5" x14ac:dyDescent="0.25">
      <c r="A7657" s="2">
        <v>44614.416666666664</v>
      </c>
      <c r="B7657">
        <v>114495</v>
      </c>
      <c r="C7657">
        <v>114795</v>
      </c>
      <c r="D7657">
        <v>114320</v>
      </c>
      <c r="E7657">
        <v>114630</v>
      </c>
    </row>
    <row r="7658" spans="1:5" x14ac:dyDescent="0.25">
      <c r="A7658" s="2">
        <v>44614.375</v>
      </c>
      <c r="B7658">
        <v>113650</v>
      </c>
      <c r="C7658">
        <v>114560</v>
      </c>
      <c r="D7658">
        <v>113650</v>
      </c>
      <c r="E7658">
        <v>114500</v>
      </c>
    </row>
    <row r="7659" spans="1:5" x14ac:dyDescent="0.25">
      <c r="A7659" s="2">
        <v>44613.75</v>
      </c>
      <c r="B7659">
        <v>113140</v>
      </c>
      <c r="C7659">
        <v>113190</v>
      </c>
      <c r="D7659">
        <v>112950</v>
      </c>
      <c r="E7659">
        <v>112950</v>
      </c>
    </row>
    <row r="7660" spans="1:5" x14ac:dyDescent="0.25">
      <c r="A7660" s="2">
        <v>44613.708333333336</v>
      </c>
      <c r="B7660">
        <v>113700</v>
      </c>
      <c r="C7660">
        <v>113700</v>
      </c>
      <c r="D7660">
        <v>113035</v>
      </c>
      <c r="E7660">
        <v>113150</v>
      </c>
    </row>
    <row r="7661" spans="1:5" x14ac:dyDescent="0.25">
      <c r="A7661" s="2">
        <v>44613.666666666664</v>
      </c>
      <c r="B7661">
        <v>114085</v>
      </c>
      <c r="C7661">
        <v>114090</v>
      </c>
      <c r="D7661">
        <v>113555</v>
      </c>
      <c r="E7661">
        <v>113695</v>
      </c>
    </row>
    <row r="7662" spans="1:5" x14ac:dyDescent="0.25">
      <c r="A7662" s="2">
        <v>44613.625</v>
      </c>
      <c r="B7662">
        <v>114355</v>
      </c>
      <c r="C7662">
        <v>114375</v>
      </c>
      <c r="D7662">
        <v>113900</v>
      </c>
      <c r="E7662">
        <v>114090</v>
      </c>
    </row>
    <row r="7663" spans="1:5" x14ac:dyDescent="0.25">
      <c r="A7663" s="2">
        <v>44613.583333333336</v>
      </c>
      <c r="B7663">
        <v>114540</v>
      </c>
      <c r="C7663">
        <v>114650</v>
      </c>
      <c r="D7663">
        <v>114290</v>
      </c>
      <c r="E7663">
        <v>114360</v>
      </c>
    </row>
    <row r="7664" spans="1:5" x14ac:dyDescent="0.25">
      <c r="A7664" s="2">
        <v>44613.541666666664</v>
      </c>
      <c r="B7664">
        <v>114695</v>
      </c>
      <c r="C7664">
        <v>114760</v>
      </c>
      <c r="D7664">
        <v>114525</v>
      </c>
      <c r="E7664">
        <v>114545</v>
      </c>
    </row>
    <row r="7665" spans="1:5" x14ac:dyDescent="0.25">
      <c r="A7665" s="2">
        <v>44613.5</v>
      </c>
      <c r="B7665">
        <v>114740</v>
      </c>
      <c r="C7665">
        <v>114840</v>
      </c>
      <c r="D7665">
        <v>114595</v>
      </c>
      <c r="E7665">
        <v>114695</v>
      </c>
    </row>
    <row r="7666" spans="1:5" x14ac:dyDescent="0.25">
      <c r="A7666" s="2">
        <v>44613.458333333336</v>
      </c>
      <c r="B7666">
        <v>114465</v>
      </c>
      <c r="C7666">
        <v>114810</v>
      </c>
      <c r="D7666">
        <v>114415</v>
      </c>
      <c r="E7666">
        <v>114740</v>
      </c>
    </row>
    <row r="7667" spans="1:5" x14ac:dyDescent="0.25">
      <c r="A7667" s="2">
        <v>44613.416666666664</v>
      </c>
      <c r="B7667">
        <v>114245</v>
      </c>
      <c r="C7667">
        <v>114585</v>
      </c>
      <c r="D7667">
        <v>113860</v>
      </c>
      <c r="E7667">
        <v>114460</v>
      </c>
    </row>
    <row r="7668" spans="1:5" x14ac:dyDescent="0.25">
      <c r="A7668" s="2">
        <v>44613.375</v>
      </c>
      <c r="B7668">
        <v>114320</v>
      </c>
      <c r="C7668">
        <v>114530</v>
      </c>
      <c r="D7668">
        <v>114105</v>
      </c>
      <c r="E7668">
        <v>114245</v>
      </c>
    </row>
    <row r="7669" spans="1:5" x14ac:dyDescent="0.25">
      <c r="A7669" s="2">
        <v>44610.75</v>
      </c>
      <c r="B7669">
        <v>114370</v>
      </c>
      <c r="C7669">
        <v>114460</v>
      </c>
      <c r="D7669">
        <v>114150</v>
      </c>
      <c r="E7669">
        <v>114160</v>
      </c>
    </row>
    <row r="7670" spans="1:5" x14ac:dyDescent="0.25">
      <c r="A7670" s="2">
        <v>44610.708333333336</v>
      </c>
      <c r="B7670">
        <v>114775</v>
      </c>
      <c r="C7670">
        <v>114865</v>
      </c>
      <c r="D7670">
        <v>114060</v>
      </c>
      <c r="E7670">
        <v>114370</v>
      </c>
    </row>
    <row r="7671" spans="1:5" x14ac:dyDescent="0.25">
      <c r="A7671" s="2">
        <v>44610.666666666664</v>
      </c>
      <c r="B7671">
        <v>114690</v>
      </c>
      <c r="C7671">
        <v>114940</v>
      </c>
      <c r="D7671">
        <v>114530</v>
      </c>
      <c r="E7671">
        <v>114780</v>
      </c>
    </row>
    <row r="7672" spans="1:5" x14ac:dyDescent="0.25">
      <c r="A7672" s="2">
        <v>44610.625</v>
      </c>
      <c r="B7672">
        <v>114420</v>
      </c>
      <c r="C7672">
        <v>114760</v>
      </c>
      <c r="D7672">
        <v>114355</v>
      </c>
      <c r="E7672">
        <v>114690</v>
      </c>
    </row>
    <row r="7673" spans="1:5" x14ac:dyDescent="0.25">
      <c r="A7673" s="2">
        <v>44610.583333333336</v>
      </c>
      <c r="B7673">
        <v>114565</v>
      </c>
      <c r="C7673">
        <v>114770</v>
      </c>
      <c r="D7673">
        <v>114395</v>
      </c>
      <c r="E7673">
        <v>114420</v>
      </c>
    </row>
    <row r="7674" spans="1:5" x14ac:dyDescent="0.25">
      <c r="A7674" s="2">
        <v>44610.541666666664</v>
      </c>
      <c r="B7674">
        <v>114645</v>
      </c>
      <c r="C7674">
        <v>114705</v>
      </c>
      <c r="D7674">
        <v>114340</v>
      </c>
      <c r="E7674">
        <v>114565</v>
      </c>
    </row>
    <row r="7675" spans="1:5" x14ac:dyDescent="0.25">
      <c r="A7675" s="2">
        <v>44610.5</v>
      </c>
      <c r="B7675">
        <v>115245</v>
      </c>
      <c r="C7675">
        <v>115270</v>
      </c>
      <c r="D7675">
        <v>114560</v>
      </c>
      <c r="E7675">
        <v>114650</v>
      </c>
    </row>
    <row r="7676" spans="1:5" x14ac:dyDescent="0.25">
      <c r="A7676" s="2">
        <v>44610.458333333336</v>
      </c>
      <c r="B7676">
        <v>115535</v>
      </c>
      <c r="C7676">
        <v>115545</v>
      </c>
      <c r="D7676">
        <v>114885</v>
      </c>
      <c r="E7676">
        <v>115245</v>
      </c>
    </row>
    <row r="7677" spans="1:5" x14ac:dyDescent="0.25">
      <c r="A7677" s="2">
        <v>44610.416666666664</v>
      </c>
      <c r="B7677">
        <v>115685</v>
      </c>
      <c r="C7677">
        <v>115720</v>
      </c>
      <c r="D7677">
        <v>115225</v>
      </c>
      <c r="E7677">
        <v>115535</v>
      </c>
    </row>
    <row r="7678" spans="1:5" x14ac:dyDescent="0.25">
      <c r="A7678" s="2">
        <v>44610.375</v>
      </c>
      <c r="B7678">
        <v>115355</v>
      </c>
      <c r="C7678">
        <v>115815</v>
      </c>
      <c r="D7678">
        <v>115300</v>
      </c>
      <c r="E7678">
        <v>115685</v>
      </c>
    </row>
    <row r="7679" spans="1:5" x14ac:dyDescent="0.25">
      <c r="A7679" s="2">
        <v>44609.75</v>
      </c>
      <c r="B7679">
        <v>115010</v>
      </c>
      <c r="C7679">
        <v>115080</v>
      </c>
      <c r="D7679">
        <v>114800</v>
      </c>
      <c r="E7679">
        <v>114900</v>
      </c>
    </row>
    <row r="7680" spans="1:5" x14ac:dyDescent="0.25">
      <c r="A7680" s="2">
        <v>44609.708333333336</v>
      </c>
      <c r="B7680">
        <v>115365</v>
      </c>
      <c r="C7680">
        <v>115390</v>
      </c>
      <c r="D7680">
        <v>114925</v>
      </c>
      <c r="E7680">
        <v>115005</v>
      </c>
    </row>
    <row r="7681" spans="1:5" x14ac:dyDescent="0.25">
      <c r="A7681" s="2">
        <v>44609.666666666664</v>
      </c>
      <c r="B7681">
        <v>115635</v>
      </c>
      <c r="C7681">
        <v>115645</v>
      </c>
      <c r="D7681">
        <v>115315</v>
      </c>
      <c r="E7681">
        <v>115365</v>
      </c>
    </row>
    <row r="7682" spans="1:5" x14ac:dyDescent="0.25">
      <c r="A7682" s="2">
        <v>44609.625</v>
      </c>
      <c r="B7682">
        <v>115590</v>
      </c>
      <c r="C7682">
        <v>115670</v>
      </c>
      <c r="D7682">
        <v>115450</v>
      </c>
      <c r="E7682">
        <v>115635</v>
      </c>
    </row>
    <row r="7683" spans="1:5" x14ac:dyDescent="0.25">
      <c r="A7683" s="2">
        <v>44609.583333333336</v>
      </c>
      <c r="B7683">
        <v>115590</v>
      </c>
      <c r="C7683">
        <v>115755</v>
      </c>
      <c r="D7683">
        <v>115525</v>
      </c>
      <c r="E7683">
        <v>115590</v>
      </c>
    </row>
    <row r="7684" spans="1:5" x14ac:dyDescent="0.25">
      <c r="A7684" s="2">
        <v>44609.541666666664</v>
      </c>
      <c r="B7684">
        <v>115445</v>
      </c>
      <c r="C7684">
        <v>115645</v>
      </c>
      <c r="D7684">
        <v>115400</v>
      </c>
      <c r="E7684">
        <v>115590</v>
      </c>
    </row>
    <row r="7685" spans="1:5" x14ac:dyDescent="0.25">
      <c r="A7685" s="2">
        <v>44609.5</v>
      </c>
      <c r="B7685">
        <v>115705</v>
      </c>
      <c r="C7685">
        <v>115725</v>
      </c>
      <c r="D7685">
        <v>115245</v>
      </c>
      <c r="E7685">
        <v>115440</v>
      </c>
    </row>
    <row r="7686" spans="1:5" x14ac:dyDescent="0.25">
      <c r="A7686" s="2">
        <v>44609.458333333336</v>
      </c>
      <c r="B7686">
        <v>116410</v>
      </c>
      <c r="C7686">
        <v>116630</v>
      </c>
      <c r="D7686">
        <v>115635</v>
      </c>
      <c r="E7686">
        <v>115705</v>
      </c>
    </row>
    <row r="7687" spans="1:5" x14ac:dyDescent="0.25">
      <c r="A7687" s="2">
        <v>44609.416666666664</v>
      </c>
      <c r="B7687">
        <v>116380</v>
      </c>
      <c r="C7687">
        <v>116615</v>
      </c>
      <c r="D7687">
        <v>116045</v>
      </c>
      <c r="E7687">
        <v>116415</v>
      </c>
    </row>
    <row r="7688" spans="1:5" x14ac:dyDescent="0.25">
      <c r="A7688" s="2">
        <v>44609.375</v>
      </c>
      <c r="B7688">
        <v>116300</v>
      </c>
      <c r="C7688">
        <v>116515</v>
      </c>
      <c r="D7688">
        <v>116140</v>
      </c>
      <c r="E7688">
        <v>116375</v>
      </c>
    </row>
    <row r="7689" spans="1:5" x14ac:dyDescent="0.25">
      <c r="A7689" s="2">
        <v>44608.75</v>
      </c>
      <c r="B7689">
        <v>116670</v>
      </c>
      <c r="C7689">
        <v>116775</v>
      </c>
      <c r="D7689">
        <v>116625</v>
      </c>
      <c r="E7689">
        <v>116680</v>
      </c>
    </row>
    <row r="7690" spans="1:5" x14ac:dyDescent="0.25">
      <c r="A7690" s="2">
        <v>44608.708333333336</v>
      </c>
      <c r="B7690">
        <v>117020</v>
      </c>
      <c r="C7690">
        <v>117045</v>
      </c>
      <c r="D7690">
        <v>116560</v>
      </c>
      <c r="E7690">
        <v>116665</v>
      </c>
    </row>
    <row r="7691" spans="1:5" x14ac:dyDescent="0.25">
      <c r="A7691" s="2">
        <v>44608.666666666664</v>
      </c>
      <c r="B7691">
        <v>116795</v>
      </c>
      <c r="C7691">
        <v>117245</v>
      </c>
      <c r="D7691">
        <v>116560</v>
      </c>
      <c r="E7691">
        <v>117025</v>
      </c>
    </row>
    <row r="7692" spans="1:5" x14ac:dyDescent="0.25">
      <c r="A7692" s="2">
        <v>44608.625</v>
      </c>
      <c r="B7692">
        <v>116710</v>
      </c>
      <c r="C7692">
        <v>116935</v>
      </c>
      <c r="D7692">
        <v>116640</v>
      </c>
      <c r="E7692">
        <v>116790</v>
      </c>
    </row>
    <row r="7693" spans="1:5" x14ac:dyDescent="0.25">
      <c r="A7693" s="2">
        <v>44608.583333333336</v>
      </c>
      <c r="B7693">
        <v>116555</v>
      </c>
      <c r="C7693">
        <v>116725</v>
      </c>
      <c r="D7693">
        <v>116450</v>
      </c>
      <c r="E7693">
        <v>116710</v>
      </c>
    </row>
    <row r="7694" spans="1:5" x14ac:dyDescent="0.25">
      <c r="A7694" s="2">
        <v>44608.541666666664</v>
      </c>
      <c r="B7694">
        <v>116800</v>
      </c>
      <c r="C7694">
        <v>116855</v>
      </c>
      <c r="D7694">
        <v>116455</v>
      </c>
      <c r="E7694">
        <v>116555</v>
      </c>
    </row>
    <row r="7695" spans="1:5" x14ac:dyDescent="0.25">
      <c r="A7695" s="2">
        <v>44608.5</v>
      </c>
      <c r="B7695">
        <v>116930</v>
      </c>
      <c r="C7695">
        <v>117005</v>
      </c>
      <c r="D7695">
        <v>116705</v>
      </c>
      <c r="E7695">
        <v>116800</v>
      </c>
    </row>
    <row r="7696" spans="1:5" x14ac:dyDescent="0.25">
      <c r="A7696" s="2">
        <v>44608.458333333336</v>
      </c>
      <c r="B7696">
        <v>116960</v>
      </c>
      <c r="C7696">
        <v>117150</v>
      </c>
      <c r="D7696">
        <v>116740</v>
      </c>
      <c r="E7696">
        <v>116935</v>
      </c>
    </row>
    <row r="7697" spans="1:5" x14ac:dyDescent="0.25">
      <c r="A7697" s="2">
        <v>44608.416666666664</v>
      </c>
      <c r="B7697">
        <v>116750</v>
      </c>
      <c r="C7697">
        <v>117270</v>
      </c>
      <c r="D7697">
        <v>116675</v>
      </c>
      <c r="E7697">
        <v>116965</v>
      </c>
    </row>
    <row r="7698" spans="1:5" x14ac:dyDescent="0.25">
      <c r="A7698" s="2">
        <v>44608.375</v>
      </c>
      <c r="B7698">
        <v>116255</v>
      </c>
      <c r="C7698">
        <v>116865</v>
      </c>
      <c r="D7698">
        <v>116255</v>
      </c>
      <c r="E7698">
        <v>116750</v>
      </c>
    </row>
    <row r="7699" spans="1:5" x14ac:dyDescent="0.25">
      <c r="A7699" s="2">
        <v>44607.75</v>
      </c>
      <c r="B7699">
        <v>114850</v>
      </c>
      <c r="C7699">
        <v>115135</v>
      </c>
      <c r="D7699">
        <v>114800</v>
      </c>
      <c r="E7699">
        <v>115135</v>
      </c>
    </row>
    <row r="7700" spans="1:5" x14ac:dyDescent="0.25">
      <c r="A7700" s="2">
        <v>44607.708333333336</v>
      </c>
      <c r="B7700">
        <v>114665</v>
      </c>
      <c r="C7700">
        <v>114900</v>
      </c>
      <c r="D7700">
        <v>114590</v>
      </c>
      <c r="E7700">
        <v>114855</v>
      </c>
    </row>
    <row r="7701" spans="1:5" x14ac:dyDescent="0.25">
      <c r="A7701" s="2">
        <v>44607.666666666664</v>
      </c>
      <c r="B7701">
        <v>114750</v>
      </c>
      <c r="C7701">
        <v>114780</v>
      </c>
      <c r="D7701">
        <v>114590</v>
      </c>
      <c r="E7701">
        <v>114665</v>
      </c>
    </row>
    <row r="7702" spans="1:5" x14ac:dyDescent="0.25">
      <c r="A7702" s="2">
        <v>44607.625</v>
      </c>
      <c r="B7702">
        <v>114640</v>
      </c>
      <c r="C7702">
        <v>114805</v>
      </c>
      <c r="D7702">
        <v>114595</v>
      </c>
      <c r="E7702">
        <v>114755</v>
      </c>
    </row>
    <row r="7703" spans="1:5" x14ac:dyDescent="0.25">
      <c r="A7703" s="2">
        <v>44607.583333333336</v>
      </c>
      <c r="B7703">
        <v>114650</v>
      </c>
      <c r="C7703">
        <v>114735</v>
      </c>
      <c r="D7703">
        <v>114515</v>
      </c>
      <c r="E7703">
        <v>114640</v>
      </c>
    </row>
    <row r="7704" spans="1:5" x14ac:dyDescent="0.25">
      <c r="A7704" s="2">
        <v>44607.541666666664</v>
      </c>
      <c r="B7704">
        <v>114650</v>
      </c>
      <c r="C7704">
        <v>114755</v>
      </c>
      <c r="D7704">
        <v>114525</v>
      </c>
      <c r="E7704">
        <v>114650</v>
      </c>
    </row>
    <row r="7705" spans="1:5" x14ac:dyDescent="0.25">
      <c r="A7705" s="2">
        <v>44607.5</v>
      </c>
      <c r="B7705">
        <v>114150</v>
      </c>
      <c r="C7705">
        <v>114675</v>
      </c>
      <c r="D7705">
        <v>113980</v>
      </c>
      <c r="E7705">
        <v>114645</v>
      </c>
    </row>
    <row r="7706" spans="1:5" x14ac:dyDescent="0.25">
      <c r="A7706" s="2">
        <v>44607.458333333336</v>
      </c>
      <c r="B7706">
        <v>114360</v>
      </c>
      <c r="C7706">
        <v>114585</v>
      </c>
      <c r="D7706">
        <v>114115</v>
      </c>
      <c r="E7706">
        <v>114150</v>
      </c>
    </row>
    <row r="7707" spans="1:5" x14ac:dyDescent="0.25">
      <c r="A7707" s="2">
        <v>44607.416666666664</v>
      </c>
      <c r="B7707">
        <v>114255</v>
      </c>
      <c r="C7707">
        <v>114595</v>
      </c>
      <c r="D7707">
        <v>114110</v>
      </c>
      <c r="E7707">
        <v>114355</v>
      </c>
    </row>
    <row r="7708" spans="1:5" x14ac:dyDescent="0.25">
      <c r="A7708" s="2">
        <v>44607.375</v>
      </c>
      <c r="B7708">
        <v>114500</v>
      </c>
      <c r="C7708">
        <v>114715</v>
      </c>
      <c r="D7708">
        <v>114240</v>
      </c>
      <c r="E7708">
        <v>114255</v>
      </c>
    </row>
    <row r="7709" spans="1:5" x14ac:dyDescent="0.25">
      <c r="A7709" s="2">
        <v>44606.75</v>
      </c>
      <c r="B7709">
        <v>113835</v>
      </c>
      <c r="C7709">
        <v>113995</v>
      </c>
      <c r="D7709">
        <v>113800</v>
      </c>
      <c r="E7709">
        <v>113960</v>
      </c>
    </row>
    <row r="7710" spans="1:5" x14ac:dyDescent="0.25">
      <c r="A7710" s="2">
        <v>44606.708333333336</v>
      </c>
      <c r="B7710">
        <v>113790</v>
      </c>
      <c r="C7710">
        <v>113950</v>
      </c>
      <c r="D7710">
        <v>113575</v>
      </c>
      <c r="E7710">
        <v>113835</v>
      </c>
    </row>
    <row r="7711" spans="1:5" x14ac:dyDescent="0.25">
      <c r="A7711" s="2">
        <v>44606.666666666664</v>
      </c>
      <c r="B7711">
        <v>113550</v>
      </c>
      <c r="C7711">
        <v>113940</v>
      </c>
      <c r="D7711">
        <v>113350</v>
      </c>
      <c r="E7711">
        <v>113790</v>
      </c>
    </row>
    <row r="7712" spans="1:5" x14ac:dyDescent="0.25">
      <c r="A7712" s="2">
        <v>44606.625</v>
      </c>
      <c r="B7712">
        <v>114055</v>
      </c>
      <c r="C7712">
        <v>114140</v>
      </c>
      <c r="D7712">
        <v>113435</v>
      </c>
      <c r="E7712">
        <v>113545</v>
      </c>
    </row>
    <row r="7713" spans="1:5" x14ac:dyDescent="0.25">
      <c r="A7713" s="2">
        <v>44606.583333333336</v>
      </c>
      <c r="B7713">
        <v>113865</v>
      </c>
      <c r="C7713">
        <v>114130</v>
      </c>
      <c r="D7713">
        <v>113745</v>
      </c>
      <c r="E7713">
        <v>114060</v>
      </c>
    </row>
    <row r="7714" spans="1:5" x14ac:dyDescent="0.25">
      <c r="A7714" s="2">
        <v>44606.541666666664</v>
      </c>
      <c r="B7714">
        <v>113755</v>
      </c>
      <c r="C7714">
        <v>114025</v>
      </c>
      <c r="D7714">
        <v>113690</v>
      </c>
      <c r="E7714">
        <v>113865</v>
      </c>
    </row>
    <row r="7715" spans="1:5" x14ac:dyDescent="0.25">
      <c r="A7715" s="2">
        <v>44606.5</v>
      </c>
      <c r="B7715">
        <v>114010</v>
      </c>
      <c r="C7715">
        <v>114015</v>
      </c>
      <c r="D7715">
        <v>113435</v>
      </c>
      <c r="E7715">
        <v>113760</v>
      </c>
    </row>
    <row r="7716" spans="1:5" x14ac:dyDescent="0.25">
      <c r="A7716" s="2">
        <v>44606.458333333336</v>
      </c>
      <c r="B7716">
        <v>114065</v>
      </c>
      <c r="C7716">
        <v>114095</v>
      </c>
      <c r="D7716">
        <v>113640</v>
      </c>
      <c r="E7716">
        <v>114010</v>
      </c>
    </row>
    <row r="7717" spans="1:5" x14ac:dyDescent="0.25">
      <c r="A7717" s="2">
        <v>44606.416666666664</v>
      </c>
      <c r="B7717">
        <v>113770</v>
      </c>
      <c r="C7717">
        <v>114310</v>
      </c>
      <c r="D7717">
        <v>113700</v>
      </c>
      <c r="E7717">
        <v>114065</v>
      </c>
    </row>
    <row r="7718" spans="1:5" x14ac:dyDescent="0.25">
      <c r="A7718" s="2">
        <v>44606.375</v>
      </c>
      <c r="B7718">
        <v>113000</v>
      </c>
      <c r="C7718">
        <v>114000</v>
      </c>
      <c r="D7718">
        <v>112880</v>
      </c>
      <c r="E7718">
        <v>113770</v>
      </c>
    </row>
    <row r="7719" spans="1:5" x14ac:dyDescent="0.25">
      <c r="A7719" s="2">
        <v>44603.75</v>
      </c>
      <c r="B7719">
        <v>113540</v>
      </c>
      <c r="C7719">
        <v>113800</v>
      </c>
      <c r="D7719">
        <v>113450</v>
      </c>
      <c r="E7719">
        <v>113800</v>
      </c>
    </row>
    <row r="7720" spans="1:5" x14ac:dyDescent="0.25">
      <c r="A7720" s="2">
        <v>44603.708333333336</v>
      </c>
      <c r="B7720">
        <v>113370</v>
      </c>
      <c r="C7720">
        <v>113810</v>
      </c>
      <c r="D7720">
        <v>113100</v>
      </c>
      <c r="E7720">
        <v>113540</v>
      </c>
    </row>
    <row r="7721" spans="1:5" x14ac:dyDescent="0.25">
      <c r="A7721" s="2">
        <v>44603.666666666664</v>
      </c>
      <c r="B7721">
        <v>113995</v>
      </c>
      <c r="C7721">
        <v>114235</v>
      </c>
      <c r="D7721">
        <v>113155</v>
      </c>
      <c r="E7721">
        <v>113370</v>
      </c>
    </row>
    <row r="7722" spans="1:5" x14ac:dyDescent="0.25">
      <c r="A7722" s="2">
        <v>44603.625</v>
      </c>
      <c r="B7722">
        <v>114895</v>
      </c>
      <c r="C7722">
        <v>114990</v>
      </c>
      <c r="D7722">
        <v>113740</v>
      </c>
      <c r="E7722">
        <v>113990</v>
      </c>
    </row>
    <row r="7723" spans="1:5" x14ac:dyDescent="0.25">
      <c r="A7723" s="2">
        <v>44603.583333333336</v>
      </c>
      <c r="B7723">
        <v>114825</v>
      </c>
      <c r="C7723">
        <v>114980</v>
      </c>
      <c r="D7723">
        <v>114780</v>
      </c>
      <c r="E7723">
        <v>114895</v>
      </c>
    </row>
    <row r="7724" spans="1:5" x14ac:dyDescent="0.25">
      <c r="A7724" s="2">
        <v>44603.541666666664</v>
      </c>
      <c r="B7724">
        <v>114710</v>
      </c>
      <c r="C7724">
        <v>114950</v>
      </c>
      <c r="D7724">
        <v>114655</v>
      </c>
      <c r="E7724">
        <v>114825</v>
      </c>
    </row>
    <row r="7725" spans="1:5" x14ac:dyDescent="0.25">
      <c r="A7725" s="2">
        <v>44603.5</v>
      </c>
      <c r="B7725">
        <v>114460</v>
      </c>
      <c r="C7725">
        <v>114885</v>
      </c>
      <c r="D7725">
        <v>114455</v>
      </c>
      <c r="E7725">
        <v>114710</v>
      </c>
    </row>
    <row r="7726" spans="1:5" x14ac:dyDescent="0.25">
      <c r="A7726" s="2">
        <v>44603.458333333336</v>
      </c>
      <c r="B7726">
        <v>113995</v>
      </c>
      <c r="C7726">
        <v>114590</v>
      </c>
      <c r="D7726">
        <v>113765</v>
      </c>
      <c r="E7726">
        <v>114465</v>
      </c>
    </row>
    <row r="7727" spans="1:5" x14ac:dyDescent="0.25">
      <c r="A7727" s="2">
        <v>44603.416666666664</v>
      </c>
      <c r="B7727">
        <v>114145</v>
      </c>
      <c r="C7727">
        <v>114425</v>
      </c>
      <c r="D7727">
        <v>113945</v>
      </c>
      <c r="E7727">
        <v>113995</v>
      </c>
    </row>
    <row r="7728" spans="1:5" x14ac:dyDescent="0.25">
      <c r="A7728" s="2">
        <v>44603.375</v>
      </c>
      <c r="B7728">
        <v>113120</v>
      </c>
      <c r="C7728">
        <v>114300</v>
      </c>
      <c r="D7728">
        <v>113110</v>
      </c>
      <c r="E7728">
        <v>114145</v>
      </c>
    </row>
    <row r="7729" spans="1:5" x14ac:dyDescent="0.25">
      <c r="A7729" s="2">
        <v>44602.75</v>
      </c>
      <c r="B7729">
        <v>113370</v>
      </c>
      <c r="C7729">
        <v>113555</v>
      </c>
      <c r="D7729">
        <v>113330</v>
      </c>
      <c r="E7729">
        <v>113495</v>
      </c>
    </row>
    <row r="7730" spans="1:5" x14ac:dyDescent="0.25">
      <c r="A7730" s="2">
        <v>44602.708333333336</v>
      </c>
      <c r="B7730">
        <v>113560</v>
      </c>
      <c r="C7730">
        <v>113680</v>
      </c>
      <c r="D7730">
        <v>113215</v>
      </c>
      <c r="E7730">
        <v>113370</v>
      </c>
    </row>
    <row r="7731" spans="1:5" x14ac:dyDescent="0.25">
      <c r="A7731" s="2">
        <v>44602.666666666664</v>
      </c>
      <c r="B7731">
        <v>113835</v>
      </c>
      <c r="C7731">
        <v>113845</v>
      </c>
      <c r="D7731">
        <v>113535</v>
      </c>
      <c r="E7731">
        <v>113560</v>
      </c>
    </row>
    <row r="7732" spans="1:5" x14ac:dyDescent="0.25">
      <c r="A7732" s="2">
        <v>44602.625</v>
      </c>
      <c r="B7732">
        <v>113795</v>
      </c>
      <c r="C7732">
        <v>113985</v>
      </c>
      <c r="D7732">
        <v>113615</v>
      </c>
      <c r="E7732">
        <v>113835</v>
      </c>
    </row>
    <row r="7733" spans="1:5" x14ac:dyDescent="0.25">
      <c r="A7733" s="2">
        <v>44602.583333333336</v>
      </c>
      <c r="B7733">
        <v>113635</v>
      </c>
      <c r="C7733">
        <v>113910</v>
      </c>
      <c r="D7733">
        <v>113435</v>
      </c>
      <c r="E7733">
        <v>113800</v>
      </c>
    </row>
    <row r="7734" spans="1:5" x14ac:dyDescent="0.25">
      <c r="A7734" s="2">
        <v>44602.541666666664</v>
      </c>
      <c r="B7734">
        <v>113455</v>
      </c>
      <c r="C7734">
        <v>113780</v>
      </c>
      <c r="D7734">
        <v>113405</v>
      </c>
      <c r="E7734">
        <v>113640</v>
      </c>
    </row>
    <row r="7735" spans="1:5" x14ac:dyDescent="0.25">
      <c r="A7735" s="2">
        <v>44602.5</v>
      </c>
      <c r="B7735">
        <v>113430</v>
      </c>
      <c r="C7735">
        <v>113700</v>
      </c>
      <c r="D7735">
        <v>113360</v>
      </c>
      <c r="E7735">
        <v>113455</v>
      </c>
    </row>
    <row r="7736" spans="1:5" x14ac:dyDescent="0.25">
      <c r="A7736" s="2">
        <v>44602.458333333336</v>
      </c>
      <c r="B7736">
        <v>112890</v>
      </c>
      <c r="C7736">
        <v>113475</v>
      </c>
      <c r="D7736">
        <v>112245</v>
      </c>
      <c r="E7736">
        <v>113430</v>
      </c>
    </row>
    <row r="7737" spans="1:5" x14ac:dyDescent="0.25">
      <c r="A7737" s="2">
        <v>44602.416666666664</v>
      </c>
      <c r="B7737">
        <v>112755</v>
      </c>
      <c r="C7737">
        <v>113240</v>
      </c>
      <c r="D7737">
        <v>112480</v>
      </c>
      <c r="E7737">
        <v>112890</v>
      </c>
    </row>
    <row r="7738" spans="1:5" x14ac:dyDescent="0.25">
      <c r="A7738" s="2">
        <v>44602.375</v>
      </c>
      <c r="B7738">
        <v>112500</v>
      </c>
      <c r="C7738">
        <v>113040</v>
      </c>
      <c r="D7738">
        <v>112455</v>
      </c>
      <c r="E7738">
        <v>112755</v>
      </c>
    </row>
    <row r="7739" spans="1:5" x14ac:dyDescent="0.25">
      <c r="A7739" s="2">
        <v>44601.75</v>
      </c>
      <c r="B7739">
        <v>112555</v>
      </c>
      <c r="C7739">
        <v>112625</v>
      </c>
      <c r="D7739">
        <v>112365</v>
      </c>
      <c r="E7739">
        <v>112395</v>
      </c>
    </row>
    <row r="7740" spans="1:5" x14ac:dyDescent="0.25">
      <c r="A7740" s="2">
        <v>44601.708333333336</v>
      </c>
      <c r="B7740">
        <v>112435</v>
      </c>
      <c r="C7740">
        <v>112840</v>
      </c>
      <c r="D7740">
        <v>112330</v>
      </c>
      <c r="E7740">
        <v>112555</v>
      </c>
    </row>
    <row r="7741" spans="1:5" x14ac:dyDescent="0.25">
      <c r="A7741" s="2">
        <v>44601.666666666664</v>
      </c>
      <c r="B7741">
        <v>112605</v>
      </c>
      <c r="C7741">
        <v>112725</v>
      </c>
      <c r="D7741">
        <v>112255</v>
      </c>
      <c r="E7741">
        <v>112435</v>
      </c>
    </row>
    <row r="7742" spans="1:5" x14ac:dyDescent="0.25">
      <c r="A7742" s="2">
        <v>44601.625</v>
      </c>
      <c r="B7742">
        <v>113085</v>
      </c>
      <c r="C7742">
        <v>113095</v>
      </c>
      <c r="D7742">
        <v>112580</v>
      </c>
      <c r="E7742">
        <v>112600</v>
      </c>
    </row>
    <row r="7743" spans="1:5" x14ac:dyDescent="0.25">
      <c r="A7743" s="2">
        <v>44601.583333333336</v>
      </c>
      <c r="B7743">
        <v>112690</v>
      </c>
      <c r="C7743">
        <v>113195</v>
      </c>
      <c r="D7743">
        <v>112635</v>
      </c>
      <c r="E7743">
        <v>113090</v>
      </c>
    </row>
    <row r="7744" spans="1:5" x14ac:dyDescent="0.25">
      <c r="A7744" s="2">
        <v>44601.541666666664</v>
      </c>
      <c r="B7744">
        <v>113115</v>
      </c>
      <c r="C7744">
        <v>113190</v>
      </c>
      <c r="D7744">
        <v>112685</v>
      </c>
      <c r="E7744">
        <v>112690</v>
      </c>
    </row>
    <row r="7745" spans="1:5" x14ac:dyDescent="0.25">
      <c r="A7745" s="2">
        <v>44601.5</v>
      </c>
      <c r="B7745">
        <v>112505</v>
      </c>
      <c r="C7745">
        <v>113360</v>
      </c>
      <c r="D7745">
        <v>112455</v>
      </c>
      <c r="E7745">
        <v>113115</v>
      </c>
    </row>
    <row r="7746" spans="1:5" x14ac:dyDescent="0.25">
      <c r="A7746" s="2">
        <v>44601.458333333336</v>
      </c>
      <c r="B7746">
        <v>111930</v>
      </c>
      <c r="C7746">
        <v>112620</v>
      </c>
      <c r="D7746">
        <v>111915</v>
      </c>
      <c r="E7746">
        <v>112505</v>
      </c>
    </row>
    <row r="7747" spans="1:5" x14ac:dyDescent="0.25">
      <c r="A7747" s="2">
        <v>44601.416666666664</v>
      </c>
      <c r="B7747">
        <v>112210</v>
      </c>
      <c r="C7747">
        <v>112725</v>
      </c>
      <c r="D7747">
        <v>111875</v>
      </c>
      <c r="E7747">
        <v>111940</v>
      </c>
    </row>
    <row r="7748" spans="1:5" x14ac:dyDescent="0.25">
      <c r="A7748" s="2">
        <v>44601.375</v>
      </c>
      <c r="B7748">
        <v>113000</v>
      </c>
      <c r="C7748">
        <v>113100</v>
      </c>
      <c r="D7748">
        <v>112190</v>
      </c>
      <c r="E7748">
        <v>112205</v>
      </c>
    </row>
    <row r="7749" spans="1:5" x14ac:dyDescent="0.25">
      <c r="A7749" s="2">
        <v>44600.75</v>
      </c>
      <c r="B7749">
        <v>112390</v>
      </c>
      <c r="C7749">
        <v>112750</v>
      </c>
      <c r="D7749">
        <v>112325</v>
      </c>
      <c r="E7749">
        <v>112750</v>
      </c>
    </row>
    <row r="7750" spans="1:5" x14ac:dyDescent="0.25">
      <c r="A7750" s="2">
        <v>44600.708333333336</v>
      </c>
      <c r="B7750">
        <v>112170</v>
      </c>
      <c r="C7750">
        <v>112425</v>
      </c>
      <c r="D7750">
        <v>112065</v>
      </c>
      <c r="E7750">
        <v>112390</v>
      </c>
    </row>
    <row r="7751" spans="1:5" x14ac:dyDescent="0.25">
      <c r="A7751" s="2">
        <v>44600.666666666664</v>
      </c>
      <c r="B7751">
        <v>112190</v>
      </c>
      <c r="C7751">
        <v>112315</v>
      </c>
      <c r="D7751">
        <v>112025</v>
      </c>
      <c r="E7751">
        <v>112170</v>
      </c>
    </row>
    <row r="7752" spans="1:5" x14ac:dyDescent="0.25">
      <c r="A7752" s="2">
        <v>44600.625</v>
      </c>
      <c r="B7752">
        <v>112180</v>
      </c>
      <c r="C7752">
        <v>112215</v>
      </c>
      <c r="D7752">
        <v>112075</v>
      </c>
      <c r="E7752">
        <v>112190</v>
      </c>
    </row>
    <row r="7753" spans="1:5" x14ac:dyDescent="0.25">
      <c r="A7753" s="2">
        <v>44600.583333333336</v>
      </c>
      <c r="B7753">
        <v>111915</v>
      </c>
      <c r="C7753">
        <v>112315</v>
      </c>
      <c r="D7753">
        <v>111850</v>
      </c>
      <c r="E7753">
        <v>112175</v>
      </c>
    </row>
    <row r="7754" spans="1:5" x14ac:dyDescent="0.25">
      <c r="A7754" s="2">
        <v>44600.541666666664</v>
      </c>
      <c r="B7754">
        <v>111670</v>
      </c>
      <c r="C7754">
        <v>111935</v>
      </c>
      <c r="D7754">
        <v>111630</v>
      </c>
      <c r="E7754">
        <v>111920</v>
      </c>
    </row>
    <row r="7755" spans="1:5" x14ac:dyDescent="0.25">
      <c r="A7755" s="2">
        <v>44600.5</v>
      </c>
      <c r="B7755">
        <v>111630</v>
      </c>
      <c r="C7755">
        <v>111735</v>
      </c>
      <c r="D7755">
        <v>111260</v>
      </c>
      <c r="E7755">
        <v>111665</v>
      </c>
    </row>
    <row r="7756" spans="1:5" x14ac:dyDescent="0.25">
      <c r="A7756" s="2">
        <v>44600.458333333336</v>
      </c>
      <c r="B7756">
        <v>111315</v>
      </c>
      <c r="C7756">
        <v>111915</v>
      </c>
      <c r="D7756">
        <v>111265</v>
      </c>
      <c r="E7756">
        <v>111625</v>
      </c>
    </row>
    <row r="7757" spans="1:5" x14ac:dyDescent="0.25">
      <c r="A7757" s="2">
        <v>44600.416666666664</v>
      </c>
      <c r="B7757">
        <v>111800</v>
      </c>
      <c r="C7757">
        <v>111860</v>
      </c>
      <c r="D7757">
        <v>111050</v>
      </c>
      <c r="E7757">
        <v>111320</v>
      </c>
    </row>
    <row r="7758" spans="1:5" x14ac:dyDescent="0.25">
      <c r="A7758" s="2">
        <v>44600.375</v>
      </c>
      <c r="B7758">
        <v>111900</v>
      </c>
      <c r="C7758">
        <v>112115</v>
      </c>
      <c r="D7758">
        <v>111730</v>
      </c>
      <c r="E7758">
        <v>111795</v>
      </c>
    </row>
    <row r="7759" spans="1:5" x14ac:dyDescent="0.25">
      <c r="A7759" s="2">
        <v>44599.75</v>
      </c>
      <c r="B7759">
        <v>112265</v>
      </c>
      <c r="C7759">
        <v>112335</v>
      </c>
      <c r="D7759">
        <v>112130</v>
      </c>
      <c r="E7759">
        <v>112320</v>
      </c>
    </row>
    <row r="7760" spans="1:5" x14ac:dyDescent="0.25">
      <c r="A7760" s="2">
        <v>44599.708333333336</v>
      </c>
      <c r="B7760">
        <v>112515</v>
      </c>
      <c r="C7760">
        <v>112640</v>
      </c>
      <c r="D7760">
        <v>112100</v>
      </c>
      <c r="E7760">
        <v>112270</v>
      </c>
    </row>
    <row r="7761" spans="1:5" x14ac:dyDescent="0.25">
      <c r="A7761" s="2">
        <v>44599.666666666664</v>
      </c>
      <c r="B7761">
        <v>112500</v>
      </c>
      <c r="C7761">
        <v>112635</v>
      </c>
      <c r="D7761">
        <v>112360</v>
      </c>
      <c r="E7761">
        <v>112520</v>
      </c>
    </row>
    <row r="7762" spans="1:5" x14ac:dyDescent="0.25">
      <c r="A7762" s="2">
        <v>44599.625</v>
      </c>
      <c r="B7762">
        <v>112260</v>
      </c>
      <c r="C7762">
        <v>112525</v>
      </c>
      <c r="D7762">
        <v>112190</v>
      </c>
      <c r="E7762">
        <v>112500</v>
      </c>
    </row>
    <row r="7763" spans="1:5" x14ac:dyDescent="0.25">
      <c r="A7763" s="2">
        <v>44599.583333333336</v>
      </c>
      <c r="B7763">
        <v>112375</v>
      </c>
      <c r="C7763">
        <v>112460</v>
      </c>
      <c r="D7763">
        <v>112095</v>
      </c>
      <c r="E7763">
        <v>112260</v>
      </c>
    </row>
    <row r="7764" spans="1:5" x14ac:dyDescent="0.25">
      <c r="A7764" s="2">
        <v>44599.541666666664</v>
      </c>
      <c r="B7764">
        <v>112495</v>
      </c>
      <c r="C7764">
        <v>112635</v>
      </c>
      <c r="D7764">
        <v>112175</v>
      </c>
      <c r="E7764">
        <v>112380</v>
      </c>
    </row>
    <row r="7765" spans="1:5" x14ac:dyDescent="0.25">
      <c r="A7765" s="2">
        <v>44599.5</v>
      </c>
      <c r="B7765">
        <v>112320</v>
      </c>
      <c r="C7765">
        <v>112610</v>
      </c>
      <c r="D7765">
        <v>112130</v>
      </c>
      <c r="E7765">
        <v>112495</v>
      </c>
    </row>
    <row r="7766" spans="1:5" x14ac:dyDescent="0.25">
      <c r="A7766" s="2">
        <v>44599.458333333336</v>
      </c>
      <c r="B7766">
        <v>112210</v>
      </c>
      <c r="C7766">
        <v>112340</v>
      </c>
      <c r="D7766">
        <v>111655</v>
      </c>
      <c r="E7766">
        <v>112320</v>
      </c>
    </row>
    <row r="7767" spans="1:5" x14ac:dyDescent="0.25">
      <c r="A7767" s="2">
        <v>44599.416666666664</v>
      </c>
      <c r="B7767">
        <v>111980</v>
      </c>
      <c r="C7767">
        <v>112500</v>
      </c>
      <c r="D7767">
        <v>111740</v>
      </c>
      <c r="E7767">
        <v>112210</v>
      </c>
    </row>
    <row r="7768" spans="1:5" x14ac:dyDescent="0.25">
      <c r="A7768" s="2">
        <v>44599.375</v>
      </c>
      <c r="B7768">
        <v>112350</v>
      </c>
      <c r="C7768">
        <v>112385</v>
      </c>
      <c r="D7768">
        <v>111755</v>
      </c>
      <c r="E7768">
        <v>111985</v>
      </c>
    </row>
    <row r="7769" spans="1:5" x14ac:dyDescent="0.25">
      <c r="A7769" s="2">
        <v>44596.75</v>
      </c>
      <c r="B7769">
        <v>112465</v>
      </c>
      <c r="C7769">
        <v>112510</v>
      </c>
      <c r="D7769">
        <v>112285</v>
      </c>
      <c r="E7769">
        <v>112285</v>
      </c>
    </row>
    <row r="7770" spans="1:5" x14ac:dyDescent="0.25">
      <c r="A7770" s="2">
        <v>44596.708333333336</v>
      </c>
      <c r="B7770">
        <v>112150</v>
      </c>
      <c r="C7770">
        <v>112690</v>
      </c>
      <c r="D7770">
        <v>112140</v>
      </c>
      <c r="E7770">
        <v>112460</v>
      </c>
    </row>
    <row r="7771" spans="1:5" x14ac:dyDescent="0.25">
      <c r="A7771" s="2">
        <v>44596.666666666664</v>
      </c>
      <c r="B7771">
        <v>112180</v>
      </c>
      <c r="C7771">
        <v>112330</v>
      </c>
      <c r="D7771">
        <v>112035</v>
      </c>
      <c r="E7771">
        <v>112155</v>
      </c>
    </row>
    <row r="7772" spans="1:5" x14ac:dyDescent="0.25">
      <c r="A7772" s="2">
        <v>44596.625</v>
      </c>
      <c r="B7772">
        <v>112390</v>
      </c>
      <c r="C7772">
        <v>112470</v>
      </c>
      <c r="D7772">
        <v>112115</v>
      </c>
      <c r="E7772">
        <v>112175</v>
      </c>
    </row>
    <row r="7773" spans="1:5" x14ac:dyDescent="0.25">
      <c r="A7773" s="2">
        <v>44596.583333333336</v>
      </c>
      <c r="B7773">
        <v>112370</v>
      </c>
      <c r="C7773">
        <v>112495</v>
      </c>
      <c r="D7773">
        <v>112165</v>
      </c>
      <c r="E7773">
        <v>112390</v>
      </c>
    </row>
    <row r="7774" spans="1:5" x14ac:dyDescent="0.25">
      <c r="A7774" s="2">
        <v>44596.541666666664</v>
      </c>
      <c r="B7774">
        <v>111540</v>
      </c>
      <c r="C7774">
        <v>112460</v>
      </c>
      <c r="D7774">
        <v>111425</v>
      </c>
      <c r="E7774">
        <v>112370</v>
      </c>
    </row>
    <row r="7775" spans="1:5" x14ac:dyDescent="0.25">
      <c r="A7775" s="2">
        <v>44596.5</v>
      </c>
      <c r="B7775">
        <v>111540</v>
      </c>
      <c r="C7775">
        <v>111710</v>
      </c>
      <c r="D7775">
        <v>111240</v>
      </c>
      <c r="E7775">
        <v>111540</v>
      </c>
    </row>
    <row r="7776" spans="1:5" x14ac:dyDescent="0.25">
      <c r="A7776" s="2">
        <v>44596.458333333336</v>
      </c>
      <c r="B7776">
        <v>110885</v>
      </c>
      <c r="C7776">
        <v>111560</v>
      </c>
      <c r="D7776">
        <v>110820</v>
      </c>
      <c r="E7776">
        <v>111540</v>
      </c>
    </row>
    <row r="7777" spans="1:5" x14ac:dyDescent="0.25">
      <c r="A7777" s="2">
        <v>44596.416666666664</v>
      </c>
      <c r="B7777">
        <v>112025</v>
      </c>
      <c r="C7777">
        <v>112075</v>
      </c>
      <c r="D7777">
        <v>110535</v>
      </c>
      <c r="E7777">
        <v>110885</v>
      </c>
    </row>
    <row r="7778" spans="1:5" x14ac:dyDescent="0.25">
      <c r="A7778" s="2">
        <v>44596.375</v>
      </c>
      <c r="B7778">
        <v>112000</v>
      </c>
      <c r="C7778">
        <v>112140</v>
      </c>
      <c r="D7778">
        <v>111685</v>
      </c>
      <c r="E7778">
        <v>112025</v>
      </c>
    </row>
    <row r="7779" spans="1:5" x14ac:dyDescent="0.25">
      <c r="A7779" s="2">
        <v>44595.75</v>
      </c>
      <c r="B7779">
        <v>111825</v>
      </c>
      <c r="C7779">
        <v>112490</v>
      </c>
      <c r="D7779">
        <v>111790</v>
      </c>
      <c r="E7779">
        <v>112490</v>
      </c>
    </row>
    <row r="7780" spans="1:5" x14ac:dyDescent="0.25">
      <c r="A7780" s="2">
        <v>44595.708333333336</v>
      </c>
      <c r="B7780">
        <v>112065</v>
      </c>
      <c r="C7780">
        <v>112265</v>
      </c>
      <c r="D7780">
        <v>111790</v>
      </c>
      <c r="E7780">
        <v>111825</v>
      </c>
    </row>
    <row r="7781" spans="1:5" x14ac:dyDescent="0.25">
      <c r="A7781" s="2">
        <v>44595.666666666664</v>
      </c>
      <c r="B7781">
        <v>112135</v>
      </c>
      <c r="C7781">
        <v>112285</v>
      </c>
      <c r="D7781">
        <v>111920</v>
      </c>
      <c r="E7781">
        <v>112060</v>
      </c>
    </row>
    <row r="7782" spans="1:5" x14ac:dyDescent="0.25">
      <c r="A7782" s="2">
        <v>44595.625</v>
      </c>
      <c r="B7782">
        <v>112170</v>
      </c>
      <c r="C7782">
        <v>112195</v>
      </c>
      <c r="D7782">
        <v>111920</v>
      </c>
      <c r="E7782">
        <v>112140</v>
      </c>
    </row>
    <row r="7783" spans="1:5" x14ac:dyDescent="0.25">
      <c r="A7783" s="2">
        <v>44595.583333333336</v>
      </c>
      <c r="B7783">
        <v>111780</v>
      </c>
      <c r="C7783">
        <v>112260</v>
      </c>
      <c r="D7783">
        <v>111525</v>
      </c>
      <c r="E7783">
        <v>112170</v>
      </c>
    </row>
    <row r="7784" spans="1:5" x14ac:dyDescent="0.25">
      <c r="A7784" s="2">
        <v>44595.541666666664</v>
      </c>
      <c r="B7784">
        <v>112070</v>
      </c>
      <c r="C7784">
        <v>112370</v>
      </c>
      <c r="D7784">
        <v>111745</v>
      </c>
      <c r="E7784">
        <v>111785</v>
      </c>
    </row>
    <row r="7785" spans="1:5" x14ac:dyDescent="0.25">
      <c r="A7785" s="2">
        <v>44595.5</v>
      </c>
      <c r="B7785">
        <v>111995</v>
      </c>
      <c r="C7785">
        <v>112260</v>
      </c>
      <c r="D7785">
        <v>111715</v>
      </c>
      <c r="E7785">
        <v>112070</v>
      </c>
    </row>
    <row r="7786" spans="1:5" x14ac:dyDescent="0.25">
      <c r="A7786" s="2">
        <v>44595.458333333336</v>
      </c>
      <c r="B7786">
        <v>111705</v>
      </c>
      <c r="C7786">
        <v>112420</v>
      </c>
      <c r="D7786">
        <v>111560</v>
      </c>
      <c r="E7786">
        <v>111995</v>
      </c>
    </row>
    <row r="7787" spans="1:5" x14ac:dyDescent="0.25">
      <c r="A7787" s="2">
        <v>44595.416666666664</v>
      </c>
      <c r="B7787">
        <v>112320</v>
      </c>
      <c r="C7787">
        <v>112745</v>
      </c>
      <c r="D7787">
        <v>111580</v>
      </c>
      <c r="E7787">
        <v>111705</v>
      </c>
    </row>
    <row r="7788" spans="1:5" x14ac:dyDescent="0.25">
      <c r="A7788" s="2">
        <v>44595.375</v>
      </c>
      <c r="B7788">
        <v>111590</v>
      </c>
      <c r="C7788">
        <v>112400</v>
      </c>
      <c r="D7788">
        <v>111580</v>
      </c>
      <c r="E7788">
        <v>112315</v>
      </c>
    </row>
    <row r="7789" spans="1:5" x14ac:dyDescent="0.25">
      <c r="A7789" s="2">
        <v>44594.75</v>
      </c>
      <c r="B7789">
        <v>112260</v>
      </c>
      <c r="C7789">
        <v>112355</v>
      </c>
      <c r="D7789">
        <v>111765</v>
      </c>
      <c r="E7789">
        <v>112030</v>
      </c>
    </row>
    <row r="7790" spans="1:5" x14ac:dyDescent="0.25">
      <c r="A7790" s="2">
        <v>44594.708333333336</v>
      </c>
      <c r="B7790">
        <v>112505</v>
      </c>
      <c r="C7790">
        <v>112665</v>
      </c>
      <c r="D7790">
        <v>112210</v>
      </c>
      <c r="E7790">
        <v>112255</v>
      </c>
    </row>
    <row r="7791" spans="1:5" x14ac:dyDescent="0.25">
      <c r="A7791" s="2">
        <v>44594.666666666664</v>
      </c>
      <c r="B7791">
        <v>112315</v>
      </c>
      <c r="C7791">
        <v>112590</v>
      </c>
      <c r="D7791">
        <v>112290</v>
      </c>
      <c r="E7791">
        <v>112510</v>
      </c>
    </row>
    <row r="7792" spans="1:5" x14ac:dyDescent="0.25">
      <c r="A7792" s="2">
        <v>44594.625</v>
      </c>
      <c r="B7792">
        <v>112425</v>
      </c>
      <c r="C7792">
        <v>112450</v>
      </c>
      <c r="D7792">
        <v>112080</v>
      </c>
      <c r="E7792">
        <v>112315</v>
      </c>
    </row>
    <row r="7793" spans="1:5" x14ac:dyDescent="0.25">
      <c r="A7793" s="2">
        <v>44594.583333333336</v>
      </c>
      <c r="B7793">
        <v>112175</v>
      </c>
      <c r="C7793">
        <v>112435</v>
      </c>
      <c r="D7793">
        <v>112120</v>
      </c>
      <c r="E7793">
        <v>112430</v>
      </c>
    </row>
    <row r="7794" spans="1:5" x14ac:dyDescent="0.25">
      <c r="A7794" s="2">
        <v>44594.541666666664</v>
      </c>
      <c r="B7794">
        <v>112740</v>
      </c>
      <c r="C7794">
        <v>112775</v>
      </c>
      <c r="D7794">
        <v>111970</v>
      </c>
      <c r="E7794">
        <v>112175</v>
      </c>
    </row>
    <row r="7795" spans="1:5" x14ac:dyDescent="0.25">
      <c r="A7795" s="2">
        <v>44594.5</v>
      </c>
      <c r="B7795">
        <v>112855</v>
      </c>
      <c r="C7795">
        <v>112920</v>
      </c>
      <c r="D7795">
        <v>112500</v>
      </c>
      <c r="E7795">
        <v>112745</v>
      </c>
    </row>
    <row r="7796" spans="1:5" x14ac:dyDescent="0.25">
      <c r="A7796" s="2">
        <v>44594.458333333336</v>
      </c>
      <c r="B7796">
        <v>113255</v>
      </c>
      <c r="C7796">
        <v>113405</v>
      </c>
      <c r="D7796">
        <v>112840</v>
      </c>
      <c r="E7796">
        <v>112855</v>
      </c>
    </row>
    <row r="7797" spans="1:5" x14ac:dyDescent="0.25">
      <c r="A7797" s="2">
        <v>44594.416666666664</v>
      </c>
      <c r="B7797">
        <v>113585</v>
      </c>
      <c r="C7797">
        <v>113865</v>
      </c>
      <c r="D7797">
        <v>113215</v>
      </c>
      <c r="E7797">
        <v>113255</v>
      </c>
    </row>
    <row r="7798" spans="1:5" x14ac:dyDescent="0.25">
      <c r="A7798" s="2">
        <v>44594.375</v>
      </c>
      <c r="B7798">
        <v>114000</v>
      </c>
      <c r="C7798">
        <v>114135</v>
      </c>
      <c r="D7798">
        <v>113565</v>
      </c>
      <c r="E7798">
        <v>113585</v>
      </c>
    </row>
    <row r="7799" spans="1:5" x14ac:dyDescent="0.25">
      <c r="A7799" s="2">
        <v>44593.75</v>
      </c>
      <c r="B7799">
        <v>113560</v>
      </c>
      <c r="C7799">
        <v>113795</v>
      </c>
      <c r="D7799">
        <v>113525</v>
      </c>
      <c r="E7799">
        <v>113745</v>
      </c>
    </row>
    <row r="7800" spans="1:5" x14ac:dyDescent="0.25">
      <c r="A7800" s="2">
        <v>44593.708333333336</v>
      </c>
      <c r="B7800">
        <v>113455</v>
      </c>
      <c r="C7800">
        <v>113675</v>
      </c>
      <c r="D7800">
        <v>113410</v>
      </c>
      <c r="E7800">
        <v>113560</v>
      </c>
    </row>
    <row r="7801" spans="1:5" x14ac:dyDescent="0.25">
      <c r="A7801" s="2">
        <v>44593.666666666664</v>
      </c>
      <c r="B7801">
        <v>113270</v>
      </c>
      <c r="C7801">
        <v>113550</v>
      </c>
      <c r="D7801">
        <v>113165</v>
      </c>
      <c r="E7801">
        <v>113455</v>
      </c>
    </row>
    <row r="7802" spans="1:5" x14ac:dyDescent="0.25">
      <c r="A7802" s="2">
        <v>44593.625</v>
      </c>
      <c r="B7802">
        <v>113280</v>
      </c>
      <c r="C7802">
        <v>113535</v>
      </c>
      <c r="D7802">
        <v>113135</v>
      </c>
      <c r="E7802">
        <v>113270</v>
      </c>
    </row>
    <row r="7803" spans="1:5" x14ac:dyDescent="0.25">
      <c r="A7803" s="2">
        <v>44593.583333333336</v>
      </c>
      <c r="B7803">
        <v>113300</v>
      </c>
      <c r="C7803">
        <v>113320</v>
      </c>
      <c r="D7803">
        <v>113085</v>
      </c>
      <c r="E7803">
        <v>113280</v>
      </c>
    </row>
    <row r="7804" spans="1:5" x14ac:dyDescent="0.25">
      <c r="A7804" s="2">
        <v>44593.541666666664</v>
      </c>
      <c r="B7804">
        <v>113460</v>
      </c>
      <c r="C7804">
        <v>113500</v>
      </c>
      <c r="D7804">
        <v>113205</v>
      </c>
      <c r="E7804">
        <v>113295</v>
      </c>
    </row>
    <row r="7805" spans="1:5" x14ac:dyDescent="0.25">
      <c r="A7805" s="2">
        <v>44593.5</v>
      </c>
      <c r="B7805">
        <v>113205</v>
      </c>
      <c r="C7805">
        <v>113710</v>
      </c>
      <c r="D7805">
        <v>112875</v>
      </c>
      <c r="E7805">
        <v>113455</v>
      </c>
    </row>
    <row r="7806" spans="1:5" x14ac:dyDescent="0.25">
      <c r="A7806" s="2">
        <v>44593.458333333336</v>
      </c>
      <c r="B7806">
        <v>112790</v>
      </c>
      <c r="C7806">
        <v>113270</v>
      </c>
      <c r="D7806">
        <v>112475</v>
      </c>
      <c r="E7806">
        <v>113200</v>
      </c>
    </row>
    <row r="7807" spans="1:5" x14ac:dyDescent="0.25">
      <c r="A7807" s="2">
        <v>44593.416666666664</v>
      </c>
      <c r="B7807">
        <v>112455</v>
      </c>
      <c r="C7807">
        <v>113020</v>
      </c>
      <c r="D7807">
        <v>112430</v>
      </c>
      <c r="E7807">
        <v>112790</v>
      </c>
    </row>
    <row r="7808" spans="1:5" x14ac:dyDescent="0.25">
      <c r="A7808" s="2">
        <v>44593.375</v>
      </c>
      <c r="B7808">
        <v>112540</v>
      </c>
      <c r="C7808">
        <v>112880</v>
      </c>
      <c r="D7808">
        <v>112400</v>
      </c>
      <c r="E7808">
        <v>112455</v>
      </c>
    </row>
    <row r="7809" spans="1:5" x14ac:dyDescent="0.25">
      <c r="A7809" s="2">
        <v>44592.75</v>
      </c>
      <c r="B7809">
        <v>112820</v>
      </c>
      <c r="C7809">
        <v>112860</v>
      </c>
      <c r="D7809">
        <v>112430</v>
      </c>
      <c r="E7809">
        <v>112430</v>
      </c>
    </row>
    <row r="7810" spans="1:5" x14ac:dyDescent="0.25">
      <c r="A7810" s="2">
        <v>44592.708333333336</v>
      </c>
      <c r="B7810">
        <v>112785</v>
      </c>
      <c r="C7810">
        <v>113040</v>
      </c>
      <c r="D7810">
        <v>112605</v>
      </c>
      <c r="E7810">
        <v>112825</v>
      </c>
    </row>
    <row r="7811" spans="1:5" x14ac:dyDescent="0.25">
      <c r="A7811" s="2">
        <v>44592.666666666664</v>
      </c>
      <c r="B7811">
        <v>112595</v>
      </c>
      <c r="C7811">
        <v>112800</v>
      </c>
      <c r="D7811">
        <v>112485</v>
      </c>
      <c r="E7811">
        <v>112780</v>
      </c>
    </row>
    <row r="7812" spans="1:5" x14ac:dyDescent="0.25">
      <c r="A7812" s="2">
        <v>44592.625</v>
      </c>
      <c r="B7812">
        <v>112375</v>
      </c>
      <c r="C7812">
        <v>112600</v>
      </c>
      <c r="D7812">
        <v>112075</v>
      </c>
      <c r="E7812">
        <v>112600</v>
      </c>
    </row>
    <row r="7813" spans="1:5" x14ac:dyDescent="0.25">
      <c r="A7813" s="2">
        <v>44592.583333333336</v>
      </c>
      <c r="B7813">
        <v>112435</v>
      </c>
      <c r="C7813">
        <v>112485</v>
      </c>
      <c r="D7813">
        <v>112190</v>
      </c>
      <c r="E7813">
        <v>112375</v>
      </c>
    </row>
    <row r="7814" spans="1:5" x14ac:dyDescent="0.25">
      <c r="A7814" s="2">
        <v>44592.541666666664</v>
      </c>
      <c r="B7814">
        <v>112185</v>
      </c>
      <c r="C7814">
        <v>112650</v>
      </c>
      <c r="D7814">
        <v>111900</v>
      </c>
      <c r="E7814">
        <v>112435</v>
      </c>
    </row>
    <row r="7815" spans="1:5" x14ac:dyDescent="0.25">
      <c r="A7815" s="2">
        <v>44592.5</v>
      </c>
      <c r="B7815">
        <v>112405</v>
      </c>
      <c r="C7815">
        <v>112500</v>
      </c>
      <c r="D7815">
        <v>111820</v>
      </c>
      <c r="E7815">
        <v>112190</v>
      </c>
    </row>
    <row r="7816" spans="1:5" x14ac:dyDescent="0.25">
      <c r="A7816" s="2">
        <v>44592.458333333336</v>
      </c>
      <c r="B7816">
        <v>112545</v>
      </c>
      <c r="C7816">
        <v>112615</v>
      </c>
      <c r="D7816">
        <v>112155</v>
      </c>
      <c r="E7816">
        <v>112400</v>
      </c>
    </row>
    <row r="7817" spans="1:5" x14ac:dyDescent="0.25">
      <c r="A7817" s="2">
        <v>44592.416666666664</v>
      </c>
      <c r="B7817">
        <v>112315</v>
      </c>
      <c r="C7817">
        <v>112645</v>
      </c>
      <c r="D7817">
        <v>111575</v>
      </c>
      <c r="E7817">
        <v>112545</v>
      </c>
    </row>
    <row r="7818" spans="1:5" x14ac:dyDescent="0.25">
      <c r="A7818" s="2">
        <v>44592.375</v>
      </c>
      <c r="B7818">
        <v>112470</v>
      </c>
      <c r="C7818">
        <v>112470</v>
      </c>
      <c r="D7818">
        <v>111775</v>
      </c>
      <c r="E7818">
        <v>112315</v>
      </c>
    </row>
    <row r="7819" spans="1:5" x14ac:dyDescent="0.25">
      <c r="A7819" s="2">
        <v>44589.75</v>
      </c>
      <c r="B7819">
        <v>112275</v>
      </c>
      <c r="C7819">
        <v>112440</v>
      </c>
      <c r="D7819">
        <v>112190</v>
      </c>
      <c r="E7819">
        <v>112440</v>
      </c>
    </row>
    <row r="7820" spans="1:5" x14ac:dyDescent="0.25">
      <c r="A7820" s="2">
        <v>44589.708333333336</v>
      </c>
      <c r="B7820">
        <v>112320</v>
      </c>
      <c r="C7820">
        <v>112510</v>
      </c>
      <c r="D7820">
        <v>111895</v>
      </c>
      <c r="E7820">
        <v>112270</v>
      </c>
    </row>
    <row r="7821" spans="1:5" x14ac:dyDescent="0.25">
      <c r="A7821" s="2">
        <v>44589.666666666664</v>
      </c>
      <c r="B7821">
        <v>112370</v>
      </c>
      <c r="C7821">
        <v>112500</v>
      </c>
      <c r="D7821">
        <v>111890</v>
      </c>
      <c r="E7821">
        <v>112320</v>
      </c>
    </row>
    <row r="7822" spans="1:5" x14ac:dyDescent="0.25">
      <c r="A7822" s="2">
        <v>44589.625</v>
      </c>
      <c r="B7822">
        <v>112160</v>
      </c>
      <c r="C7822">
        <v>112515</v>
      </c>
      <c r="D7822">
        <v>112100</v>
      </c>
      <c r="E7822">
        <v>112370</v>
      </c>
    </row>
    <row r="7823" spans="1:5" x14ac:dyDescent="0.25">
      <c r="A7823" s="2">
        <v>44589.583333333336</v>
      </c>
      <c r="B7823">
        <v>112540</v>
      </c>
      <c r="C7823">
        <v>112695</v>
      </c>
      <c r="D7823">
        <v>111900</v>
      </c>
      <c r="E7823">
        <v>112160</v>
      </c>
    </row>
    <row r="7824" spans="1:5" x14ac:dyDescent="0.25">
      <c r="A7824" s="2">
        <v>44589.541666666664</v>
      </c>
      <c r="B7824">
        <v>112695</v>
      </c>
      <c r="C7824">
        <v>112920</v>
      </c>
      <c r="D7824">
        <v>112340</v>
      </c>
      <c r="E7824">
        <v>112535</v>
      </c>
    </row>
    <row r="7825" spans="1:5" x14ac:dyDescent="0.25">
      <c r="A7825" s="2">
        <v>44589.5</v>
      </c>
      <c r="B7825">
        <v>112515</v>
      </c>
      <c r="C7825">
        <v>112775</v>
      </c>
      <c r="D7825">
        <v>112215</v>
      </c>
      <c r="E7825">
        <v>112695</v>
      </c>
    </row>
    <row r="7826" spans="1:5" x14ac:dyDescent="0.25">
      <c r="A7826" s="2">
        <v>44589.458333333336</v>
      </c>
      <c r="B7826">
        <v>113200</v>
      </c>
      <c r="C7826">
        <v>113210</v>
      </c>
      <c r="D7826">
        <v>112465</v>
      </c>
      <c r="E7826">
        <v>112515</v>
      </c>
    </row>
    <row r="7827" spans="1:5" x14ac:dyDescent="0.25">
      <c r="A7827" s="2">
        <v>44589.416666666664</v>
      </c>
      <c r="B7827">
        <v>112425</v>
      </c>
      <c r="C7827">
        <v>113480</v>
      </c>
      <c r="D7827">
        <v>112290</v>
      </c>
      <c r="E7827">
        <v>113205</v>
      </c>
    </row>
    <row r="7828" spans="1:5" x14ac:dyDescent="0.25">
      <c r="A7828" s="2">
        <v>44589.375</v>
      </c>
      <c r="B7828">
        <v>112640</v>
      </c>
      <c r="C7828">
        <v>112745</v>
      </c>
      <c r="D7828">
        <v>112170</v>
      </c>
      <c r="E7828">
        <v>112425</v>
      </c>
    </row>
    <row r="7829" spans="1:5" x14ac:dyDescent="0.25">
      <c r="A7829" s="2">
        <v>44588.75</v>
      </c>
      <c r="B7829">
        <v>113055</v>
      </c>
      <c r="C7829">
        <v>113090</v>
      </c>
      <c r="D7829">
        <v>112850</v>
      </c>
      <c r="E7829">
        <v>112900</v>
      </c>
    </row>
    <row r="7830" spans="1:5" x14ac:dyDescent="0.25">
      <c r="A7830" s="2">
        <v>44588.708333333336</v>
      </c>
      <c r="B7830">
        <v>112615</v>
      </c>
      <c r="C7830">
        <v>113195</v>
      </c>
      <c r="D7830">
        <v>112505</v>
      </c>
      <c r="E7830">
        <v>113055</v>
      </c>
    </row>
    <row r="7831" spans="1:5" x14ac:dyDescent="0.25">
      <c r="A7831" s="2">
        <v>44588.666666666664</v>
      </c>
      <c r="B7831">
        <v>112610</v>
      </c>
      <c r="C7831">
        <v>112815</v>
      </c>
      <c r="D7831">
        <v>112270</v>
      </c>
      <c r="E7831">
        <v>112610</v>
      </c>
    </row>
    <row r="7832" spans="1:5" x14ac:dyDescent="0.25">
      <c r="A7832" s="2">
        <v>44588.625</v>
      </c>
      <c r="B7832">
        <v>112875</v>
      </c>
      <c r="C7832">
        <v>112950</v>
      </c>
      <c r="D7832">
        <v>112160</v>
      </c>
      <c r="E7832">
        <v>112605</v>
      </c>
    </row>
    <row r="7833" spans="1:5" x14ac:dyDescent="0.25">
      <c r="A7833" s="2">
        <v>44588.583333333336</v>
      </c>
      <c r="B7833">
        <v>113310</v>
      </c>
      <c r="C7833">
        <v>113335</v>
      </c>
      <c r="D7833">
        <v>112600</v>
      </c>
      <c r="E7833">
        <v>112880</v>
      </c>
    </row>
    <row r="7834" spans="1:5" x14ac:dyDescent="0.25">
      <c r="A7834" s="2">
        <v>44588.541666666664</v>
      </c>
      <c r="B7834">
        <v>113355</v>
      </c>
      <c r="C7834">
        <v>113580</v>
      </c>
      <c r="D7834">
        <v>113185</v>
      </c>
      <c r="E7834">
        <v>113310</v>
      </c>
    </row>
    <row r="7835" spans="1:5" x14ac:dyDescent="0.25">
      <c r="A7835" s="2">
        <v>44588.5</v>
      </c>
      <c r="B7835">
        <v>113010</v>
      </c>
      <c r="C7835">
        <v>113475</v>
      </c>
      <c r="D7835">
        <v>112690</v>
      </c>
      <c r="E7835">
        <v>113360</v>
      </c>
    </row>
    <row r="7836" spans="1:5" x14ac:dyDescent="0.25">
      <c r="A7836" s="2">
        <v>44588.458333333336</v>
      </c>
      <c r="B7836">
        <v>113090</v>
      </c>
      <c r="C7836">
        <v>113430</v>
      </c>
      <c r="D7836">
        <v>112810</v>
      </c>
      <c r="E7836">
        <v>113010</v>
      </c>
    </row>
    <row r="7837" spans="1:5" x14ac:dyDescent="0.25">
      <c r="A7837" s="2">
        <v>44588.416666666664</v>
      </c>
      <c r="B7837">
        <v>112865</v>
      </c>
      <c r="C7837">
        <v>113320</v>
      </c>
      <c r="D7837">
        <v>112790</v>
      </c>
      <c r="E7837">
        <v>113085</v>
      </c>
    </row>
    <row r="7838" spans="1:5" x14ac:dyDescent="0.25">
      <c r="A7838" s="2">
        <v>44588.375</v>
      </c>
      <c r="B7838">
        <v>112110</v>
      </c>
      <c r="C7838">
        <v>112925</v>
      </c>
      <c r="D7838">
        <v>112100</v>
      </c>
      <c r="E7838">
        <v>112860</v>
      </c>
    </row>
    <row r="7839" spans="1:5" x14ac:dyDescent="0.25">
      <c r="A7839" s="2">
        <v>44587.75</v>
      </c>
      <c r="B7839">
        <v>112035</v>
      </c>
      <c r="C7839">
        <v>112080</v>
      </c>
      <c r="D7839">
        <v>111770</v>
      </c>
      <c r="E7839">
        <v>112080</v>
      </c>
    </row>
    <row r="7840" spans="1:5" x14ac:dyDescent="0.25">
      <c r="A7840" s="2">
        <v>44587.708333333336</v>
      </c>
      <c r="B7840">
        <v>112640</v>
      </c>
      <c r="C7840">
        <v>112645</v>
      </c>
      <c r="D7840">
        <v>111425</v>
      </c>
      <c r="E7840">
        <v>112030</v>
      </c>
    </row>
    <row r="7841" spans="1:5" x14ac:dyDescent="0.25">
      <c r="A7841" s="2">
        <v>44587.666666666664</v>
      </c>
      <c r="B7841">
        <v>112795</v>
      </c>
      <c r="C7841">
        <v>113270</v>
      </c>
      <c r="D7841">
        <v>112045</v>
      </c>
      <c r="E7841">
        <v>112640</v>
      </c>
    </row>
    <row r="7842" spans="1:5" x14ac:dyDescent="0.25">
      <c r="A7842" s="2">
        <v>44587.625</v>
      </c>
      <c r="B7842">
        <v>112770</v>
      </c>
      <c r="C7842">
        <v>112940</v>
      </c>
      <c r="D7842">
        <v>112475</v>
      </c>
      <c r="E7842">
        <v>112790</v>
      </c>
    </row>
    <row r="7843" spans="1:5" x14ac:dyDescent="0.25">
      <c r="A7843" s="2">
        <v>44587.583333333336</v>
      </c>
      <c r="B7843">
        <v>112735</v>
      </c>
      <c r="C7843">
        <v>112865</v>
      </c>
      <c r="D7843">
        <v>112645</v>
      </c>
      <c r="E7843">
        <v>112765</v>
      </c>
    </row>
    <row r="7844" spans="1:5" x14ac:dyDescent="0.25">
      <c r="A7844" s="2">
        <v>44587.541666666664</v>
      </c>
      <c r="B7844">
        <v>112800</v>
      </c>
      <c r="C7844">
        <v>112985</v>
      </c>
      <c r="D7844">
        <v>112475</v>
      </c>
      <c r="E7844">
        <v>112735</v>
      </c>
    </row>
    <row r="7845" spans="1:5" x14ac:dyDescent="0.25">
      <c r="A7845" s="2">
        <v>44587.5</v>
      </c>
      <c r="B7845">
        <v>112725</v>
      </c>
      <c r="C7845">
        <v>112915</v>
      </c>
      <c r="D7845">
        <v>112285</v>
      </c>
      <c r="E7845">
        <v>112800</v>
      </c>
    </row>
    <row r="7846" spans="1:5" x14ac:dyDescent="0.25">
      <c r="A7846" s="2">
        <v>44587.458333333336</v>
      </c>
      <c r="B7846">
        <v>112405</v>
      </c>
      <c r="C7846">
        <v>112915</v>
      </c>
      <c r="D7846">
        <v>112125</v>
      </c>
      <c r="E7846">
        <v>112725</v>
      </c>
    </row>
    <row r="7847" spans="1:5" x14ac:dyDescent="0.25">
      <c r="A7847" s="2">
        <v>44587.416666666664</v>
      </c>
      <c r="B7847">
        <v>111895</v>
      </c>
      <c r="C7847">
        <v>112790</v>
      </c>
      <c r="D7847">
        <v>111850</v>
      </c>
      <c r="E7847">
        <v>112405</v>
      </c>
    </row>
    <row r="7848" spans="1:5" x14ac:dyDescent="0.25">
      <c r="A7848" s="2">
        <v>44587.375</v>
      </c>
      <c r="B7848">
        <v>111570</v>
      </c>
      <c r="C7848">
        <v>112230</v>
      </c>
      <c r="D7848">
        <v>111445</v>
      </c>
      <c r="E7848">
        <v>111895</v>
      </c>
    </row>
    <row r="7849" spans="1:5" x14ac:dyDescent="0.25">
      <c r="A7849" s="2">
        <v>44586.75</v>
      </c>
      <c r="B7849">
        <v>110920</v>
      </c>
      <c r="C7849">
        <v>111070</v>
      </c>
      <c r="D7849">
        <v>110700</v>
      </c>
      <c r="E7849">
        <v>110805</v>
      </c>
    </row>
    <row r="7850" spans="1:5" x14ac:dyDescent="0.25">
      <c r="A7850" s="2">
        <v>44586.708333333336</v>
      </c>
      <c r="B7850">
        <v>110555</v>
      </c>
      <c r="C7850">
        <v>111340</v>
      </c>
      <c r="D7850">
        <v>110265</v>
      </c>
      <c r="E7850">
        <v>110925</v>
      </c>
    </row>
    <row r="7851" spans="1:5" x14ac:dyDescent="0.25">
      <c r="A7851" s="2">
        <v>44586.666666666664</v>
      </c>
      <c r="B7851">
        <v>110355</v>
      </c>
      <c r="C7851">
        <v>110645</v>
      </c>
      <c r="D7851">
        <v>110265</v>
      </c>
      <c r="E7851">
        <v>110560</v>
      </c>
    </row>
    <row r="7852" spans="1:5" x14ac:dyDescent="0.25">
      <c r="A7852" s="2">
        <v>44586.625</v>
      </c>
      <c r="B7852">
        <v>109555</v>
      </c>
      <c r="C7852">
        <v>110380</v>
      </c>
      <c r="D7852">
        <v>109425</v>
      </c>
      <c r="E7852">
        <v>110355</v>
      </c>
    </row>
    <row r="7853" spans="1:5" x14ac:dyDescent="0.25">
      <c r="A7853" s="2">
        <v>44586.583333333336</v>
      </c>
      <c r="B7853">
        <v>108940</v>
      </c>
      <c r="C7853">
        <v>109695</v>
      </c>
      <c r="D7853">
        <v>108845</v>
      </c>
      <c r="E7853">
        <v>109555</v>
      </c>
    </row>
    <row r="7854" spans="1:5" x14ac:dyDescent="0.25">
      <c r="A7854" s="2">
        <v>44586.541666666664</v>
      </c>
      <c r="B7854">
        <v>108825</v>
      </c>
      <c r="C7854">
        <v>109415</v>
      </c>
      <c r="D7854">
        <v>108610</v>
      </c>
      <c r="E7854">
        <v>108935</v>
      </c>
    </row>
    <row r="7855" spans="1:5" x14ac:dyDescent="0.25">
      <c r="A7855" s="2">
        <v>44586.5</v>
      </c>
      <c r="B7855">
        <v>108690</v>
      </c>
      <c r="C7855">
        <v>109240</v>
      </c>
      <c r="D7855">
        <v>108155</v>
      </c>
      <c r="E7855">
        <v>108825</v>
      </c>
    </row>
    <row r="7856" spans="1:5" x14ac:dyDescent="0.25">
      <c r="A7856" s="2">
        <v>44586.458333333336</v>
      </c>
      <c r="B7856">
        <v>108765</v>
      </c>
      <c r="C7856">
        <v>109315</v>
      </c>
      <c r="D7856">
        <v>108520</v>
      </c>
      <c r="E7856">
        <v>108690</v>
      </c>
    </row>
    <row r="7857" spans="1:5" x14ac:dyDescent="0.25">
      <c r="A7857" s="2">
        <v>44586.416666666664</v>
      </c>
      <c r="B7857">
        <v>107785</v>
      </c>
      <c r="C7857">
        <v>108840</v>
      </c>
      <c r="D7857">
        <v>107625</v>
      </c>
      <c r="E7857">
        <v>108765</v>
      </c>
    </row>
    <row r="7858" spans="1:5" x14ac:dyDescent="0.25">
      <c r="A7858" s="2">
        <v>44586.375</v>
      </c>
      <c r="B7858">
        <v>108475</v>
      </c>
      <c r="C7858">
        <v>108490</v>
      </c>
      <c r="D7858">
        <v>107720</v>
      </c>
      <c r="E7858">
        <v>107785</v>
      </c>
    </row>
    <row r="7859" spans="1:5" x14ac:dyDescent="0.25">
      <c r="A7859" s="2">
        <v>44585.75</v>
      </c>
      <c r="B7859">
        <v>108370</v>
      </c>
      <c r="C7859">
        <v>109025</v>
      </c>
      <c r="D7859">
        <v>108345</v>
      </c>
      <c r="E7859">
        <v>109015</v>
      </c>
    </row>
    <row r="7860" spans="1:5" x14ac:dyDescent="0.25">
      <c r="A7860" s="2">
        <v>44585.708333333336</v>
      </c>
      <c r="B7860">
        <v>108050</v>
      </c>
      <c r="C7860">
        <v>108500</v>
      </c>
      <c r="D7860">
        <v>108025</v>
      </c>
      <c r="E7860">
        <v>108370</v>
      </c>
    </row>
    <row r="7861" spans="1:5" x14ac:dyDescent="0.25">
      <c r="A7861" s="2">
        <v>44585.666666666664</v>
      </c>
      <c r="B7861">
        <v>107755</v>
      </c>
      <c r="C7861">
        <v>108085</v>
      </c>
      <c r="D7861">
        <v>107415</v>
      </c>
      <c r="E7861">
        <v>108055</v>
      </c>
    </row>
    <row r="7862" spans="1:5" x14ac:dyDescent="0.25">
      <c r="A7862" s="2">
        <v>44585.625</v>
      </c>
      <c r="B7862">
        <v>107625</v>
      </c>
      <c r="C7862">
        <v>108015</v>
      </c>
      <c r="D7862">
        <v>107575</v>
      </c>
      <c r="E7862">
        <v>107755</v>
      </c>
    </row>
    <row r="7863" spans="1:5" x14ac:dyDescent="0.25">
      <c r="A7863" s="2">
        <v>44585.583333333336</v>
      </c>
      <c r="B7863">
        <v>107685</v>
      </c>
      <c r="C7863">
        <v>107710</v>
      </c>
      <c r="D7863">
        <v>107135</v>
      </c>
      <c r="E7863">
        <v>107625</v>
      </c>
    </row>
    <row r="7864" spans="1:5" x14ac:dyDescent="0.25">
      <c r="A7864" s="2">
        <v>44585.541666666664</v>
      </c>
      <c r="B7864">
        <v>107875</v>
      </c>
      <c r="C7864">
        <v>107950</v>
      </c>
      <c r="D7864">
        <v>107285</v>
      </c>
      <c r="E7864">
        <v>107685</v>
      </c>
    </row>
    <row r="7865" spans="1:5" x14ac:dyDescent="0.25">
      <c r="A7865" s="2">
        <v>44585.5</v>
      </c>
      <c r="B7865">
        <v>107755</v>
      </c>
      <c r="C7865">
        <v>108245</v>
      </c>
      <c r="D7865">
        <v>107610</v>
      </c>
      <c r="E7865">
        <v>107880</v>
      </c>
    </row>
    <row r="7866" spans="1:5" x14ac:dyDescent="0.25">
      <c r="A7866" s="2">
        <v>44585.458333333336</v>
      </c>
      <c r="B7866">
        <v>108175</v>
      </c>
      <c r="C7866">
        <v>108620</v>
      </c>
      <c r="D7866">
        <v>107655</v>
      </c>
      <c r="E7866">
        <v>107755</v>
      </c>
    </row>
    <row r="7867" spans="1:5" x14ac:dyDescent="0.25">
      <c r="A7867" s="2">
        <v>44585.416666666664</v>
      </c>
      <c r="B7867">
        <v>109195</v>
      </c>
      <c r="C7867">
        <v>109350</v>
      </c>
      <c r="D7867">
        <v>108130</v>
      </c>
      <c r="E7867">
        <v>108175</v>
      </c>
    </row>
    <row r="7868" spans="1:5" x14ac:dyDescent="0.25">
      <c r="A7868" s="2">
        <v>44585.375</v>
      </c>
      <c r="B7868">
        <v>108955</v>
      </c>
      <c r="C7868">
        <v>109315</v>
      </c>
      <c r="D7868">
        <v>108745</v>
      </c>
      <c r="E7868">
        <v>109200</v>
      </c>
    </row>
    <row r="7869" spans="1:5" x14ac:dyDescent="0.25">
      <c r="A7869" s="2">
        <v>44582.75</v>
      </c>
      <c r="B7869">
        <v>109390</v>
      </c>
      <c r="C7869">
        <v>109605</v>
      </c>
      <c r="D7869">
        <v>109325</v>
      </c>
      <c r="E7869">
        <v>109550</v>
      </c>
    </row>
    <row r="7870" spans="1:5" x14ac:dyDescent="0.25">
      <c r="A7870" s="2">
        <v>44582.708333333336</v>
      </c>
      <c r="B7870">
        <v>109510</v>
      </c>
      <c r="C7870">
        <v>109645</v>
      </c>
      <c r="D7870">
        <v>109170</v>
      </c>
      <c r="E7870">
        <v>109385</v>
      </c>
    </row>
    <row r="7871" spans="1:5" x14ac:dyDescent="0.25">
      <c r="A7871" s="2">
        <v>44582.666666666664</v>
      </c>
      <c r="B7871">
        <v>109545</v>
      </c>
      <c r="C7871">
        <v>109915</v>
      </c>
      <c r="D7871">
        <v>109495</v>
      </c>
      <c r="E7871">
        <v>109515</v>
      </c>
    </row>
    <row r="7872" spans="1:5" x14ac:dyDescent="0.25">
      <c r="A7872" s="2">
        <v>44582.625</v>
      </c>
      <c r="B7872">
        <v>109730</v>
      </c>
      <c r="C7872">
        <v>109790</v>
      </c>
      <c r="D7872">
        <v>109250</v>
      </c>
      <c r="E7872">
        <v>109545</v>
      </c>
    </row>
    <row r="7873" spans="1:5" x14ac:dyDescent="0.25">
      <c r="A7873" s="2">
        <v>44582.583333333336</v>
      </c>
      <c r="B7873">
        <v>109860</v>
      </c>
      <c r="C7873">
        <v>109965</v>
      </c>
      <c r="D7873">
        <v>109585</v>
      </c>
      <c r="E7873">
        <v>109735</v>
      </c>
    </row>
    <row r="7874" spans="1:5" x14ac:dyDescent="0.25">
      <c r="A7874" s="2">
        <v>44582.541666666664</v>
      </c>
      <c r="B7874">
        <v>109900</v>
      </c>
      <c r="C7874">
        <v>110160</v>
      </c>
      <c r="D7874">
        <v>109740</v>
      </c>
      <c r="E7874">
        <v>109865</v>
      </c>
    </row>
    <row r="7875" spans="1:5" x14ac:dyDescent="0.25">
      <c r="A7875" s="2">
        <v>44582.5</v>
      </c>
      <c r="B7875">
        <v>109965</v>
      </c>
      <c r="C7875">
        <v>110135</v>
      </c>
      <c r="D7875">
        <v>109470</v>
      </c>
      <c r="E7875">
        <v>109900</v>
      </c>
    </row>
    <row r="7876" spans="1:5" x14ac:dyDescent="0.25">
      <c r="A7876" s="2">
        <v>44582.458333333336</v>
      </c>
      <c r="B7876">
        <v>109815</v>
      </c>
      <c r="C7876">
        <v>110430</v>
      </c>
      <c r="D7876">
        <v>109535</v>
      </c>
      <c r="E7876">
        <v>109970</v>
      </c>
    </row>
    <row r="7877" spans="1:5" x14ac:dyDescent="0.25">
      <c r="A7877" s="2">
        <v>44582.416666666664</v>
      </c>
      <c r="B7877">
        <v>109235</v>
      </c>
      <c r="C7877">
        <v>109840</v>
      </c>
      <c r="D7877">
        <v>108900</v>
      </c>
      <c r="E7877">
        <v>109820</v>
      </c>
    </row>
    <row r="7878" spans="1:5" x14ac:dyDescent="0.25">
      <c r="A7878" s="2">
        <v>44582.375</v>
      </c>
      <c r="B7878">
        <v>109500</v>
      </c>
      <c r="C7878">
        <v>109580</v>
      </c>
      <c r="D7878">
        <v>108890</v>
      </c>
      <c r="E7878">
        <v>109235</v>
      </c>
    </row>
    <row r="7879" spans="1:5" x14ac:dyDescent="0.25">
      <c r="A7879" s="2">
        <v>44581.75</v>
      </c>
      <c r="B7879">
        <v>109735</v>
      </c>
      <c r="C7879">
        <v>109850</v>
      </c>
      <c r="D7879">
        <v>109595</v>
      </c>
      <c r="E7879">
        <v>109850</v>
      </c>
    </row>
    <row r="7880" spans="1:5" x14ac:dyDescent="0.25">
      <c r="A7880" s="2">
        <v>44581.708333333336</v>
      </c>
      <c r="B7880">
        <v>110165</v>
      </c>
      <c r="C7880">
        <v>110195</v>
      </c>
      <c r="D7880">
        <v>109610</v>
      </c>
      <c r="E7880">
        <v>109735</v>
      </c>
    </row>
    <row r="7881" spans="1:5" x14ac:dyDescent="0.25">
      <c r="A7881" s="2">
        <v>44581.666666666664</v>
      </c>
      <c r="B7881">
        <v>110390</v>
      </c>
      <c r="C7881">
        <v>110515</v>
      </c>
      <c r="D7881">
        <v>110085</v>
      </c>
      <c r="E7881">
        <v>110165</v>
      </c>
    </row>
    <row r="7882" spans="1:5" x14ac:dyDescent="0.25">
      <c r="A7882" s="2">
        <v>44581.625</v>
      </c>
      <c r="B7882">
        <v>110410</v>
      </c>
      <c r="C7882">
        <v>110440</v>
      </c>
      <c r="D7882">
        <v>110190</v>
      </c>
      <c r="E7882">
        <v>110395</v>
      </c>
    </row>
    <row r="7883" spans="1:5" x14ac:dyDescent="0.25">
      <c r="A7883" s="2">
        <v>44581.583333333336</v>
      </c>
      <c r="B7883">
        <v>110065</v>
      </c>
      <c r="C7883">
        <v>110465</v>
      </c>
      <c r="D7883">
        <v>110040</v>
      </c>
      <c r="E7883">
        <v>110410</v>
      </c>
    </row>
    <row r="7884" spans="1:5" x14ac:dyDescent="0.25">
      <c r="A7884" s="2">
        <v>44581.541666666664</v>
      </c>
      <c r="B7884">
        <v>110070</v>
      </c>
      <c r="C7884">
        <v>110175</v>
      </c>
      <c r="D7884">
        <v>109910</v>
      </c>
      <c r="E7884">
        <v>110060</v>
      </c>
    </row>
    <row r="7885" spans="1:5" x14ac:dyDescent="0.25">
      <c r="A7885" s="2">
        <v>44581.5</v>
      </c>
      <c r="B7885">
        <v>110065</v>
      </c>
      <c r="C7885">
        <v>110150</v>
      </c>
      <c r="D7885">
        <v>109805</v>
      </c>
      <c r="E7885">
        <v>110075</v>
      </c>
    </row>
    <row r="7886" spans="1:5" x14ac:dyDescent="0.25">
      <c r="A7886" s="2">
        <v>44581.458333333336</v>
      </c>
      <c r="B7886">
        <v>109595</v>
      </c>
      <c r="C7886">
        <v>110080</v>
      </c>
      <c r="D7886">
        <v>109575</v>
      </c>
      <c r="E7886">
        <v>110065</v>
      </c>
    </row>
    <row r="7887" spans="1:5" x14ac:dyDescent="0.25">
      <c r="A7887" s="2">
        <v>44581.416666666664</v>
      </c>
      <c r="B7887">
        <v>108865</v>
      </c>
      <c r="C7887">
        <v>109765</v>
      </c>
      <c r="D7887">
        <v>108800</v>
      </c>
      <c r="E7887">
        <v>109600</v>
      </c>
    </row>
    <row r="7888" spans="1:5" x14ac:dyDescent="0.25">
      <c r="A7888" s="2">
        <v>44581.375</v>
      </c>
      <c r="B7888">
        <v>109400</v>
      </c>
      <c r="C7888">
        <v>109425</v>
      </c>
      <c r="D7888">
        <v>108810</v>
      </c>
      <c r="E7888">
        <v>108865</v>
      </c>
    </row>
    <row r="7889" spans="1:5" x14ac:dyDescent="0.25">
      <c r="A7889" s="2">
        <v>44580.75</v>
      </c>
      <c r="B7889">
        <v>108695</v>
      </c>
      <c r="C7889">
        <v>108865</v>
      </c>
      <c r="D7889">
        <v>108650</v>
      </c>
      <c r="E7889">
        <v>108850</v>
      </c>
    </row>
    <row r="7890" spans="1:5" x14ac:dyDescent="0.25">
      <c r="A7890" s="2">
        <v>44580.708333333336</v>
      </c>
      <c r="B7890">
        <v>108815</v>
      </c>
      <c r="C7890">
        <v>109020</v>
      </c>
      <c r="D7890">
        <v>108650</v>
      </c>
      <c r="E7890">
        <v>108700</v>
      </c>
    </row>
    <row r="7891" spans="1:5" x14ac:dyDescent="0.25">
      <c r="A7891" s="2">
        <v>44580.666666666664</v>
      </c>
      <c r="B7891">
        <v>109025</v>
      </c>
      <c r="C7891">
        <v>109070</v>
      </c>
      <c r="D7891">
        <v>108690</v>
      </c>
      <c r="E7891">
        <v>108815</v>
      </c>
    </row>
    <row r="7892" spans="1:5" x14ac:dyDescent="0.25">
      <c r="A7892" s="2">
        <v>44580.625</v>
      </c>
      <c r="B7892">
        <v>109055</v>
      </c>
      <c r="C7892">
        <v>109135</v>
      </c>
      <c r="D7892">
        <v>108860</v>
      </c>
      <c r="E7892">
        <v>109030</v>
      </c>
    </row>
    <row r="7893" spans="1:5" x14ac:dyDescent="0.25">
      <c r="A7893" s="2">
        <v>44580.583333333336</v>
      </c>
      <c r="B7893">
        <v>109125</v>
      </c>
      <c r="C7893">
        <v>109215</v>
      </c>
      <c r="D7893">
        <v>108910</v>
      </c>
      <c r="E7893">
        <v>109055</v>
      </c>
    </row>
    <row r="7894" spans="1:5" x14ac:dyDescent="0.25">
      <c r="A7894" s="2">
        <v>44580.541666666664</v>
      </c>
      <c r="B7894">
        <v>109090</v>
      </c>
      <c r="C7894">
        <v>109130</v>
      </c>
      <c r="D7894">
        <v>108770</v>
      </c>
      <c r="E7894">
        <v>109130</v>
      </c>
    </row>
    <row r="7895" spans="1:5" x14ac:dyDescent="0.25">
      <c r="A7895" s="2">
        <v>44580.5</v>
      </c>
      <c r="B7895">
        <v>109105</v>
      </c>
      <c r="C7895">
        <v>109315</v>
      </c>
      <c r="D7895">
        <v>108805</v>
      </c>
      <c r="E7895">
        <v>109090</v>
      </c>
    </row>
    <row r="7896" spans="1:5" x14ac:dyDescent="0.25">
      <c r="A7896" s="2">
        <v>44580.458333333336</v>
      </c>
      <c r="B7896">
        <v>108925</v>
      </c>
      <c r="C7896">
        <v>109245</v>
      </c>
      <c r="D7896">
        <v>108760</v>
      </c>
      <c r="E7896">
        <v>109110</v>
      </c>
    </row>
    <row r="7897" spans="1:5" x14ac:dyDescent="0.25">
      <c r="A7897" s="2">
        <v>44580.416666666664</v>
      </c>
      <c r="B7897">
        <v>108175</v>
      </c>
      <c r="C7897">
        <v>109060</v>
      </c>
      <c r="D7897">
        <v>108155</v>
      </c>
      <c r="E7897">
        <v>108925</v>
      </c>
    </row>
    <row r="7898" spans="1:5" x14ac:dyDescent="0.25">
      <c r="A7898" s="2">
        <v>44580.375</v>
      </c>
      <c r="B7898">
        <v>107530</v>
      </c>
      <c r="C7898">
        <v>108335</v>
      </c>
      <c r="D7898">
        <v>107510</v>
      </c>
      <c r="E7898">
        <v>108175</v>
      </c>
    </row>
    <row r="7899" spans="1:5" x14ac:dyDescent="0.25">
      <c r="A7899" s="2">
        <v>44579.75</v>
      </c>
      <c r="B7899">
        <v>107320</v>
      </c>
      <c r="C7899">
        <v>107540</v>
      </c>
      <c r="D7899">
        <v>107235</v>
      </c>
      <c r="E7899">
        <v>107530</v>
      </c>
    </row>
    <row r="7900" spans="1:5" x14ac:dyDescent="0.25">
      <c r="A7900" s="2">
        <v>44579.708333333336</v>
      </c>
      <c r="B7900">
        <v>107525</v>
      </c>
      <c r="C7900">
        <v>107560</v>
      </c>
      <c r="D7900">
        <v>107060</v>
      </c>
      <c r="E7900">
        <v>107325</v>
      </c>
    </row>
    <row r="7901" spans="1:5" x14ac:dyDescent="0.25">
      <c r="A7901" s="2">
        <v>44579.666666666664</v>
      </c>
      <c r="B7901">
        <v>107265</v>
      </c>
      <c r="C7901">
        <v>107670</v>
      </c>
      <c r="D7901">
        <v>107240</v>
      </c>
      <c r="E7901">
        <v>107530</v>
      </c>
    </row>
    <row r="7902" spans="1:5" x14ac:dyDescent="0.25">
      <c r="A7902" s="2">
        <v>44579.625</v>
      </c>
      <c r="B7902">
        <v>106620</v>
      </c>
      <c r="C7902">
        <v>107280</v>
      </c>
      <c r="D7902">
        <v>106385</v>
      </c>
      <c r="E7902">
        <v>107270</v>
      </c>
    </row>
    <row r="7903" spans="1:5" x14ac:dyDescent="0.25">
      <c r="A7903" s="2">
        <v>44579.583333333336</v>
      </c>
      <c r="B7903">
        <v>107620</v>
      </c>
      <c r="C7903">
        <v>107655</v>
      </c>
      <c r="D7903">
        <v>106405</v>
      </c>
      <c r="E7903">
        <v>106625</v>
      </c>
    </row>
    <row r="7904" spans="1:5" x14ac:dyDescent="0.25">
      <c r="A7904" s="2">
        <v>44579.541666666664</v>
      </c>
      <c r="B7904">
        <v>107205</v>
      </c>
      <c r="C7904">
        <v>107745</v>
      </c>
      <c r="D7904">
        <v>106990</v>
      </c>
      <c r="E7904">
        <v>107620</v>
      </c>
    </row>
    <row r="7905" spans="1:5" x14ac:dyDescent="0.25">
      <c r="A7905" s="2">
        <v>44579.5</v>
      </c>
      <c r="B7905">
        <v>106980</v>
      </c>
      <c r="C7905">
        <v>107515</v>
      </c>
      <c r="D7905">
        <v>106905</v>
      </c>
      <c r="E7905">
        <v>107200</v>
      </c>
    </row>
    <row r="7906" spans="1:5" x14ac:dyDescent="0.25">
      <c r="A7906" s="2">
        <v>44579.458333333336</v>
      </c>
      <c r="B7906">
        <v>107025</v>
      </c>
      <c r="C7906">
        <v>107190</v>
      </c>
      <c r="D7906">
        <v>106565</v>
      </c>
      <c r="E7906">
        <v>106980</v>
      </c>
    </row>
    <row r="7907" spans="1:5" x14ac:dyDescent="0.25">
      <c r="A7907" s="2">
        <v>44579.416666666664</v>
      </c>
      <c r="B7907">
        <v>106700</v>
      </c>
      <c r="C7907">
        <v>107125</v>
      </c>
      <c r="D7907">
        <v>106490</v>
      </c>
      <c r="E7907">
        <v>107025</v>
      </c>
    </row>
    <row r="7908" spans="1:5" x14ac:dyDescent="0.25">
      <c r="A7908" s="2">
        <v>44579.375</v>
      </c>
      <c r="B7908">
        <v>106300</v>
      </c>
      <c r="C7908">
        <v>106725</v>
      </c>
      <c r="D7908">
        <v>106155</v>
      </c>
      <c r="E7908">
        <v>106705</v>
      </c>
    </row>
    <row r="7909" spans="1:5" x14ac:dyDescent="0.25">
      <c r="A7909" s="2">
        <v>44578.75</v>
      </c>
      <c r="B7909">
        <v>107235</v>
      </c>
      <c r="C7909">
        <v>107250</v>
      </c>
      <c r="D7909">
        <v>107000</v>
      </c>
      <c r="E7909">
        <v>107000</v>
      </c>
    </row>
    <row r="7910" spans="1:5" x14ac:dyDescent="0.25">
      <c r="A7910" s="2">
        <v>44578.708333333336</v>
      </c>
      <c r="B7910">
        <v>107095</v>
      </c>
      <c r="C7910">
        <v>107390</v>
      </c>
      <c r="D7910">
        <v>107055</v>
      </c>
      <c r="E7910">
        <v>107235</v>
      </c>
    </row>
    <row r="7911" spans="1:5" x14ac:dyDescent="0.25">
      <c r="A7911" s="2">
        <v>44578.666666666664</v>
      </c>
      <c r="B7911">
        <v>107300</v>
      </c>
      <c r="C7911">
        <v>107330</v>
      </c>
      <c r="D7911">
        <v>107050</v>
      </c>
      <c r="E7911">
        <v>107095</v>
      </c>
    </row>
    <row r="7912" spans="1:5" x14ac:dyDescent="0.25">
      <c r="A7912" s="2">
        <v>44578.625</v>
      </c>
      <c r="B7912">
        <v>107465</v>
      </c>
      <c r="C7912">
        <v>107545</v>
      </c>
      <c r="D7912">
        <v>107285</v>
      </c>
      <c r="E7912">
        <v>107305</v>
      </c>
    </row>
    <row r="7913" spans="1:5" x14ac:dyDescent="0.25">
      <c r="A7913" s="2">
        <v>44578.583333333336</v>
      </c>
      <c r="B7913">
        <v>107110</v>
      </c>
      <c r="C7913">
        <v>107475</v>
      </c>
      <c r="D7913">
        <v>107040</v>
      </c>
      <c r="E7913">
        <v>107465</v>
      </c>
    </row>
    <row r="7914" spans="1:5" x14ac:dyDescent="0.25">
      <c r="A7914" s="2">
        <v>44578.541666666664</v>
      </c>
      <c r="B7914">
        <v>107275</v>
      </c>
      <c r="C7914">
        <v>107420</v>
      </c>
      <c r="D7914">
        <v>106980</v>
      </c>
      <c r="E7914">
        <v>107115</v>
      </c>
    </row>
    <row r="7915" spans="1:5" x14ac:dyDescent="0.25">
      <c r="A7915" s="2">
        <v>44578.5</v>
      </c>
      <c r="B7915">
        <v>107125</v>
      </c>
      <c r="C7915">
        <v>107355</v>
      </c>
      <c r="D7915">
        <v>107045</v>
      </c>
      <c r="E7915">
        <v>107280</v>
      </c>
    </row>
    <row r="7916" spans="1:5" x14ac:dyDescent="0.25">
      <c r="A7916" s="2">
        <v>44578.458333333336</v>
      </c>
      <c r="B7916">
        <v>106960</v>
      </c>
      <c r="C7916">
        <v>107125</v>
      </c>
      <c r="D7916">
        <v>106715</v>
      </c>
      <c r="E7916">
        <v>107120</v>
      </c>
    </row>
    <row r="7917" spans="1:5" x14ac:dyDescent="0.25">
      <c r="A7917" s="2">
        <v>44578.416666666664</v>
      </c>
      <c r="B7917">
        <v>107185</v>
      </c>
      <c r="C7917">
        <v>107470</v>
      </c>
      <c r="D7917">
        <v>106905</v>
      </c>
      <c r="E7917">
        <v>106965</v>
      </c>
    </row>
    <row r="7918" spans="1:5" x14ac:dyDescent="0.25">
      <c r="A7918" s="2">
        <v>44578.375</v>
      </c>
      <c r="B7918">
        <v>107660</v>
      </c>
      <c r="C7918">
        <v>107855</v>
      </c>
      <c r="D7918">
        <v>107170</v>
      </c>
      <c r="E7918">
        <v>107180</v>
      </c>
    </row>
    <row r="7919" spans="1:5" x14ac:dyDescent="0.25">
      <c r="A7919" s="2">
        <v>44575.75</v>
      </c>
      <c r="B7919">
        <v>107670</v>
      </c>
      <c r="C7919">
        <v>107985</v>
      </c>
      <c r="D7919">
        <v>107605</v>
      </c>
      <c r="E7919">
        <v>107985</v>
      </c>
    </row>
    <row r="7920" spans="1:5" x14ac:dyDescent="0.25">
      <c r="A7920" s="2">
        <v>44575.708333333336</v>
      </c>
      <c r="B7920">
        <v>107555</v>
      </c>
      <c r="C7920">
        <v>107785</v>
      </c>
      <c r="D7920">
        <v>107515</v>
      </c>
      <c r="E7920">
        <v>107670</v>
      </c>
    </row>
    <row r="7921" spans="1:5" x14ac:dyDescent="0.25">
      <c r="A7921" s="2">
        <v>44575.666666666664</v>
      </c>
      <c r="B7921">
        <v>107255</v>
      </c>
      <c r="C7921">
        <v>107595</v>
      </c>
      <c r="D7921">
        <v>107135</v>
      </c>
      <c r="E7921">
        <v>107555</v>
      </c>
    </row>
    <row r="7922" spans="1:5" x14ac:dyDescent="0.25">
      <c r="A7922" s="2">
        <v>44575.625</v>
      </c>
      <c r="B7922">
        <v>106865</v>
      </c>
      <c r="C7922">
        <v>107315</v>
      </c>
      <c r="D7922">
        <v>106780</v>
      </c>
      <c r="E7922">
        <v>107250</v>
      </c>
    </row>
    <row r="7923" spans="1:5" x14ac:dyDescent="0.25">
      <c r="A7923" s="2">
        <v>44575.583333333336</v>
      </c>
      <c r="B7923">
        <v>107065</v>
      </c>
      <c r="C7923">
        <v>107165</v>
      </c>
      <c r="D7923">
        <v>106760</v>
      </c>
      <c r="E7923">
        <v>106870</v>
      </c>
    </row>
    <row r="7924" spans="1:5" x14ac:dyDescent="0.25">
      <c r="A7924" s="2">
        <v>44575.541666666664</v>
      </c>
      <c r="B7924">
        <v>107190</v>
      </c>
      <c r="C7924">
        <v>107285</v>
      </c>
      <c r="D7924">
        <v>106875</v>
      </c>
      <c r="E7924">
        <v>107060</v>
      </c>
    </row>
    <row r="7925" spans="1:5" x14ac:dyDescent="0.25">
      <c r="A7925" s="2">
        <v>44575.5</v>
      </c>
      <c r="B7925">
        <v>106750</v>
      </c>
      <c r="C7925">
        <v>107340</v>
      </c>
      <c r="D7925">
        <v>106575</v>
      </c>
      <c r="E7925">
        <v>107195</v>
      </c>
    </row>
    <row r="7926" spans="1:5" x14ac:dyDescent="0.25">
      <c r="A7926" s="2">
        <v>44575.458333333336</v>
      </c>
      <c r="B7926">
        <v>105930</v>
      </c>
      <c r="C7926">
        <v>106840</v>
      </c>
      <c r="D7926">
        <v>105800</v>
      </c>
      <c r="E7926">
        <v>106755</v>
      </c>
    </row>
    <row r="7927" spans="1:5" x14ac:dyDescent="0.25">
      <c r="A7927" s="2">
        <v>44575.416666666664</v>
      </c>
      <c r="B7927">
        <v>105945</v>
      </c>
      <c r="C7927">
        <v>106440</v>
      </c>
      <c r="D7927">
        <v>105700</v>
      </c>
      <c r="E7927">
        <v>105935</v>
      </c>
    </row>
    <row r="7928" spans="1:5" x14ac:dyDescent="0.25">
      <c r="A7928" s="2">
        <v>44575.375</v>
      </c>
      <c r="B7928">
        <v>106135</v>
      </c>
      <c r="C7928">
        <v>106460</v>
      </c>
      <c r="D7928">
        <v>105930</v>
      </c>
      <c r="E7928">
        <v>105945</v>
      </c>
    </row>
    <row r="7929" spans="1:5" x14ac:dyDescent="0.25">
      <c r="A7929" s="2">
        <v>44574.75</v>
      </c>
      <c r="B7929">
        <v>106270</v>
      </c>
      <c r="C7929">
        <v>106305</v>
      </c>
      <c r="D7929">
        <v>106115</v>
      </c>
      <c r="E7929">
        <v>106300</v>
      </c>
    </row>
    <row r="7930" spans="1:5" x14ac:dyDescent="0.25">
      <c r="A7930" s="2">
        <v>44574.708333333336</v>
      </c>
      <c r="B7930">
        <v>106770</v>
      </c>
      <c r="C7930">
        <v>106775</v>
      </c>
      <c r="D7930">
        <v>106185</v>
      </c>
      <c r="E7930">
        <v>106275</v>
      </c>
    </row>
    <row r="7931" spans="1:5" x14ac:dyDescent="0.25">
      <c r="A7931" s="2">
        <v>44574.666666666664</v>
      </c>
      <c r="B7931">
        <v>106805</v>
      </c>
      <c r="C7931">
        <v>106995</v>
      </c>
      <c r="D7931">
        <v>106560</v>
      </c>
      <c r="E7931">
        <v>106770</v>
      </c>
    </row>
    <row r="7932" spans="1:5" x14ac:dyDescent="0.25">
      <c r="A7932" s="2">
        <v>44574.625</v>
      </c>
      <c r="B7932">
        <v>106435</v>
      </c>
      <c r="C7932">
        <v>106885</v>
      </c>
      <c r="D7932">
        <v>106255</v>
      </c>
      <c r="E7932">
        <v>106800</v>
      </c>
    </row>
    <row r="7933" spans="1:5" x14ac:dyDescent="0.25">
      <c r="A7933" s="2">
        <v>44574.583333333336</v>
      </c>
      <c r="B7933">
        <v>106485</v>
      </c>
      <c r="C7933">
        <v>106570</v>
      </c>
      <c r="D7933">
        <v>106065</v>
      </c>
      <c r="E7933">
        <v>106435</v>
      </c>
    </row>
    <row r="7934" spans="1:5" x14ac:dyDescent="0.25">
      <c r="A7934" s="2">
        <v>44574.541666666664</v>
      </c>
      <c r="B7934">
        <v>106255</v>
      </c>
      <c r="C7934">
        <v>106820</v>
      </c>
      <c r="D7934">
        <v>106150</v>
      </c>
      <c r="E7934">
        <v>106490</v>
      </c>
    </row>
    <row r="7935" spans="1:5" x14ac:dyDescent="0.25">
      <c r="A7935" s="2">
        <v>44574.5</v>
      </c>
      <c r="B7935">
        <v>106900</v>
      </c>
      <c r="C7935">
        <v>106905</v>
      </c>
      <c r="D7935">
        <v>105940</v>
      </c>
      <c r="E7935">
        <v>106255</v>
      </c>
    </row>
    <row r="7936" spans="1:5" x14ac:dyDescent="0.25">
      <c r="A7936" s="2">
        <v>44574.458333333336</v>
      </c>
      <c r="B7936">
        <v>106040</v>
      </c>
      <c r="C7936">
        <v>107015</v>
      </c>
      <c r="D7936">
        <v>105905</v>
      </c>
      <c r="E7936">
        <v>106900</v>
      </c>
    </row>
    <row r="7937" spans="1:5" x14ac:dyDescent="0.25">
      <c r="A7937" s="2">
        <v>44574.416666666664</v>
      </c>
      <c r="B7937">
        <v>105895</v>
      </c>
      <c r="C7937">
        <v>106275</v>
      </c>
      <c r="D7937">
        <v>105650</v>
      </c>
      <c r="E7937">
        <v>106040</v>
      </c>
    </row>
    <row r="7938" spans="1:5" x14ac:dyDescent="0.25">
      <c r="A7938" s="2">
        <v>44574.375</v>
      </c>
      <c r="B7938">
        <v>106300</v>
      </c>
      <c r="C7938">
        <v>106360</v>
      </c>
      <c r="D7938">
        <v>105865</v>
      </c>
      <c r="E7938">
        <v>105895</v>
      </c>
    </row>
    <row r="7939" spans="1:5" x14ac:dyDescent="0.25">
      <c r="A7939" s="2">
        <v>44573.75</v>
      </c>
      <c r="B7939">
        <v>106530</v>
      </c>
      <c r="C7939">
        <v>106740</v>
      </c>
      <c r="D7939">
        <v>106335</v>
      </c>
      <c r="E7939">
        <v>106740</v>
      </c>
    </row>
    <row r="7940" spans="1:5" x14ac:dyDescent="0.25">
      <c r="A7940" s="2">
        <v>44573.708333333336</v>
      </c>
      <c r="B7940">
        <v>106475</v>
      </c>
      <c r="C7940">
        <v>106655</v>
      </c>
      <c r="D7940">
        <v>106400</v>
      </c>
      <c r="E7940">
        <v>106530</v>
      </c>
    </row>
    <row r="7941" spans="1:5" x14ac:dyDescent="0.25">
      <c r="A7941" s="2">
        <v>44573.666666666664</v>
      </c>
      <c r="B7941">
        <v>106165</v>
      </c>
      <c r="C7941">
        <v>106525</v>
      </c>
      <c r="D7941">
        <v>106065</v>
      </c>
      <c r="E7941">
        <v>106475</v>
      </c>
    </row>
    <row r="7942" spans="1:5" x14ac:dyDescent="0.25">
      <c r="A7942" s="2">
        <v>44573.625</v>
      </c>
      <c r="B7942">
        <v>106250</v>
      </c>
      <c r="C7942">
        <v>106300</v>
      </c>
      <c r="D7942">
        <v>106010</v>
      </c>
      <c r="E7942">
        <v>106160</v>
      </c>
    </row>
    <row r="7943" spans="1:5" x14ac:dyDescent="0.25">
      <c r="A7943" s="2">
        <v>44573.583333333336</v>
      </c>
      <c r="B7943">
        <v>106125</v>
      </c>
      <c r="C7943">
        <v>106345</v>
      </c>
      <c r="D7943">
        <v>105915</v>
      </c>
      <c r="E7943">
        <v>106250</v>
      </c>
    </row>
    <row r="7944" spans="1:5" x14ac:dyDescent="0.25">
      <c r="A7944" s="2">
        <v>44573.541666666664</v>
      </c>
      <c r="B7944">
        <v>105940</v>
      </c>
      <c r="C7944">
        <v>106210</v>
      </c>
      <c r="D7944">
        <v>105695</v>
      </c>
      <c r="E7944">
        <v>106125</v>
      </c>
    </row>
    <row r="7945" spans="1:5" x14ac:dyDescent="0.25">
      <c r="A7945" s="2">
        <v>44573.5</v>
      </c>
      <c r="B7945">
        <v>106290</v>
      </c>
      <c r="C7945">
        <v>106345</v>
      </c>
      <c r="D7945">
        <v>105785</v>
      </c>
      <c r="E7945">
        <v>105940</v>
      </c>
    </row>
    <row r="7946" spans="1:5" x14ac:dyDescent="0.25">
      <c r="A7946" s="2">
        <v>44573.458333333336</v>
      </c>
      <c r="B7946">
        <v>105635</v>
      </c>
      <c r="C7946">
        <v>106305</v>
      </c>
      <c r="D7946">
        <v>105565</v>
      </c>
      <c r="E7946">
        <v>106290</v>
      </c>
    </row>
    <row r="7947" spans="1:5" x14ac:dyDescent="0.25">
      <c r="A7947" s="2">
        <v>44573.416666666664</v>
      </c>
      <c r="B7947">
        <v>104470</v>
      </c>
      <c r="C7947">
        <v>105690</v>
      </c>
      <c r="D7947">
        <v>104410</v>
      </c>
      <c r="E7947">
        <v>105635</v>
      </c>
    </row>
    <row r="7948" spans="1:5" x14ac:dyDescent="0.25">
      <c r="A7948" s="2">
        <v>44573.375</v>
      </c>
      <c r="B7948">
        <v>104800</v>
      </c>
      <c r="C7948">
        <v>104915</v>
      </c>
      <c r="D7948">
        <v>104375</v>
      </c>
      <c r="E7948">
        <v>104465</v>
      </c>
    </row>
    <row r="7949" spans="1:5" x14ac:dyDescent="0.25">
      <c r="A7949" s="2">
        <v>44572.75</v>
      </c>
      <c r="B7949">
        <v>104590</v>
      </c>
      <c r="C7949">
        <v>104875</v>
      </c>
      <c r="D7949">
        <v>104545</v>
      </c>
      <c r="E7949">
        <v>104775</v>
      </c>
    </row>
    <row r="7950" spans="1:5" x14ac:dyDescent="0.25">
      <c r="A7950" s="2">
        <v>44572.708333333336</v>
      </c>
      <c r="B7950">
        <v>104370</v>
      </c>
      <c r="C7950">
        <v>104650</v>
      </c>
      <c r="D7950">
        <v>104250</v>
      </c>
      <c r="E7950">
        <v>104590</v>
      </c>
    </row>
    <row r="7951" spans="1:5" x14ac:dyDescent="0.25">
      <c r="A7951" s="2">
        <v>44572.666666666664</v>
      </c>
      <c r="B7951">
        <v>104310</v>
      </c>
      <c r="C7951">
        <v>104450</v>
      </c>
      <c r="D7951">
        <v>104195</v>
      </c>
      <c r="E7951">
        <v>104375</v>
      </c>
    </row>
    <row r="7952" spans="1:5" x14ac:dyDescent="0.25">
      <c r="A7952" s="2">
        <v>44572.625</v>
      </c>
      <c r="B7952">
        <v>104250</v>
      </c>
      <c r="C7952">
        <v>104425</v>
      </c>
      <c r="D7952">
        <v>104060</v>
      </c>
      <c r="E7952">
        <v>104310</v>
      </c>
    </row>
    <row r="7953" spans="1:5" x14ac:dyDescent="0.25">
      <c r="A7953" s="2">
        <v>44572.583333333336</v>
      </c>
      <c r="B7953">
        <v>104235</v>
      </c>
      <c r="C7953">
        <v>104290</v>
      </c>
      <c r="D7953">
        <v>104100</v>
      </c>
      <c r="E7953">
        <v>104245</v>
      </c>
    </row>
    <row r="7954" spans="1:5" x14ac:dyDescent="0.25">
      <c r="A7954" s="2">
        <v>44572.541666666664</v>
      </c>
      <c r="B7954">
        <v>103755</v>
      </c>
      <c r="C7954">
        <v>104350</v>
      </c>
      <c r="D7954">
        <v>103745</v>
      </c>
      <c r="E7954">
        <v>104240</v>
      </c>
    </row>
    <row r="7955" spans="1:5" x14ac:dyDescent="0.25">
      <c r="A7955" s="2">
        <v>44572.5</v>
      </c>
      <c r="B7955">
        <v>103405</v>
      </c>
      <c r="C7955">
        <v>103930</v>
      </c>
      <c r="D7955">
        <v>103400</v>
      </c>
      <c r="E7955">
        <v>103755</v>
      </c>
    </row>
    <row r="7956" spans="1:5" x14ac:dyDescent="0.25">
      <c r="A7956" s="2">
        <v>44572.458333333336</v>
      </c>
      <c r="B7956">
        <v>103265</v>
      </c>
      <c r="C7956">
        <v>103450</v>
      </c>
      <c r="D7956">
        <v>102880</v>
      </c>
      <c r="E7956">
        <v>103400</v>
      </c>
    </row>
    <row r="7957" spans="1:5" x14ac:dyDescent="0.25">
      <c r="A7957" s="2">
        <v>44572.416666666664</v>
      </c>
      <c r="B7957">
        <v>102685</v>
      </c>
      <c r="C7957">
        <v>103355</v>
      </c>
      <c r="D7957">
        <v>102565</v>
      </c>
      <c r="E7957">
        <v>103265</v>
      </c>
    </row>
    <row r="7958" spans="1:5" x14ac:dyDescent="0.25">
      <c r="A7958" s="2">
        <v>44572.375</v>
      </c>
      <c r="B7958">
        <v>103400</v>
      </c>
      <c r="C7958">
        <v>103620</v>
      </c>
      <c r="D7958">
        <v>102655</v>
      </c>
      <c r="E7958">
        <v>102685</v>
      </c>
    </row>
    <row r="7959" spans="1:5" x14ac:dyDescent="0.25">
      <c r="A7959" s="2">
        <v>44571.75</v>
      </c>
      <c r="B7959">
        <v>102680</v>
      </c>
      <c r="C7959">
        <v>103315</v>
      </c>
      <c r="D7959">
        <v>102645</v>
      </c>
      <c r="E7959">
        <v>103315</v>
      </c>
    </row>
    <row r="7960" spans="1:5" x14ac:dyDescent="0.25">
      <c r="A7960" s="2">
        <v>44571.708333333336</v>
      </c>
      <c r="B7960">
        <v>102510</v>
      </c>
      <c r="C7960">
        <v>102710</v>
      </c>
      <c r="D7960">
        <v>102160</v>
      </c>
      <c r="E7960">
        <v>102680</v>
      </c>
    </row>
    <row r="7961" spans="1:5" x14ac:dyDescent="0.25">
      <c r="A7961" s="2">
        <v>44571.666666666664</v>
      </c>
      <c r="B7961">
        <v>102465</v>
      </c>
      <c r="C7961">
        <v>102780</v>
      </c>
      <c r="D7961">
        <v>102415</v>
      </c>
      <c r="E7961">
        <v>102510</v>
      </c>
    </row>
    <row r="7962" spans="1:5" x14ac:dyDescent="0.25">
      <c r="A7962" s="2">
        <v>44571.625</v>
      </c>
      <c r="B7962">
        <v>102205</v>
      </c>
      <c r="C7962">
        <v>102535</v>
      </c>
      <c r="D7962">
        <v>102180</v>
      </c>
      <c r="E7962">
        <v>102470</v>
      </c>
    </row>
    <row r="7963" spans="1:5" x14ac:dyDescent="0.25">
      <c r="A7963" s="2">
        <v>44571.583333333336</v>
      </c>
      <c r="B7963">
        <v>102415</v>
      </c>
      <c r="C7963">
        <v>102450</v>
      </c>
      <c r="D7963">
        <v>102065</v>
      </c>
      <c r="E7963">
        <v>102210</v>
      </c>
    </row>
    <row r="7964" spans="1:5" x14ac:dyDescent="0.25">
      <c r="A7964" s="2">
        <v>44571.541666666664</v>
      </c>
      <c r="B7964">
        <v>102125</v>
      </c>
      <c r="C7964">
        <v>102500</v>
      </c>
      <c r="D7964">
        <v>102075</v>
      </c>
      <c r="E7964">
        <v>102415</v>
      </c>
    </row>
    <row r="7965" spans="1:5" x14ac:dyDescent="0.25">
      <c r="A7965" s="2">
        <v>44571.5</v>
      </c>
      <c r="B7965">
        <v>102240</v>
      </c>
      <c r="C7965">
        <v>102245</v>
      </c>
      <c r="D7965">
        <v>101750</v>
      </c>
      <c r="E7965">
        <v>102125</v>
      </c>
    </row>
    <row r="7966" spans="1:5" x14ac:dyDescent="0.25">
      <c r="A7966" s="2">
        <v>44571.458333333336</v>
      </c>
      <c r="B7966">
        <v>102995</v>
      </c>
      <c r="C7966">
        <v>103405</v>
      </c>
      <c r="D7966">
        <v>102225</v>
      </c>
      <c r="E7966">
        <v>102240</v>
      </c>
    </row>
    <row r="7967" spans="1:5" x14ac:dyDescent="0.25">
      <c r="A7967" s="2">
        <v>44571.416666666664</v>
      </c>
      <c r="B7967">
        <v>102585</v>
      </c>
      <c r="C7967">
        <v>103100</v>
      </c>
      <c r="D7967">
        <v>102455</v>
      </c>
      <c r="E7967">
        <v>102995</v>
      </c>
    </row>
    <row r="7968" spans="1:5" x14ac:dyDescent="0.25">
      <c r="A7968" s="2">
        <v>44571.375</v>
      </c>
      <c r="B7968">
        <v>102900</v>
      </c>
      <c r="C7968">
        <v>103320</v>
      </c>
      <c r="D7968">
        <v>102570</v>
      </c>
      <c r="E7968">
        <v>102585</v>
      </c>
    </row>
    <row r="7969" spans="1:5" x14ac:dyDescent="0.25">
      <c r="A7969" s="2">
        <v>44568.75</v>
      </c>
      <c r="B7969">
        <v>103265</v>
      </c>
      <c r="C7969">
        <v>103720</v>
      </c>
      <c r="D7969">
        <v>103225</v>
      </c>
      <c r="E7969">
        <v>103410</v>
      </c>
    </row>
    <row r="7970" spans="1:5" x14ac:dyDescent="0.25">
      <c r="A7970" s="2">
        <v>44568.708333333336</v>
      </c>
      <c r="B7970">
        <v>103270</v>
      </c>
      <c r="C7970">
        <v>103350</v>
      </c>
      <c r="D7970">
        <v>103155</v>
      </c>
      <c r="E7970">
        <v>103265</v>
      </c>
    </row>
    <row r="7971" spans="1:5" x14ac:dyDescent="0.25">
      <c r="A7971" s="2">
        <v>44568.666666666664</v>
      </c>
      <c r="B7971">
        <v>103155</v>
      </c>
      <c r="C7971">
        <v>103350</v>
      </c>
      <c r="D7971">
        <v>103070</v>
      </c>
      <c r="E7971">
        <v>103275</v>
      </c>
    </row>
    <row r="7972" spans="1:5" x14ac:dyDescent="0.25">
      <c r="A7972" s="2">
        <v>44568.625</v>
      </c>
      <c r="B7972">
        <v>102995</v>
      </c>
      <c r="C7972">
        <v>103385</v>
      </c>
      <c r="D7972">
        <v>102930</v>
      </c>
      <c r="E7972">
        <v>103150</v>
      </c>
    </row>
    <row r="7973" spans="1:5" x14ac:dyDescent="0.25">
      <c r="A7973" s="2">
        <v>44568.583333333336</v>
      </c>
      <c r="B7973">
        <v>102925</v>
      </c>
      <c r="C7973">
        <v>103100</v>
      </c>
      <c r="D7973">
        <v>102780</v>
      </c>
      <c r="E7973">
        <v>102995</v>
      </c>
    </row>
    <row r="7974" spans="1:5" x14ac:dyDescent="0.25">
      <c r="A7974" s="2">
        <v>44568.541666666664</v>
      </c>
      <c r="B7974">
        <v>102450</v>
      </c>
      <c r="C7974">
        <v>103010</v>
      </c>
      <c r="D7974">
        <v>102255</v>
      </c>
      <c r="E7974">
        <v>102925</v>
      </c>
    </row>
    <row r="7975" spans="1:5" x14ac:dyDescent="0.25">
      <c r="A7975" s="2">
        <v>44568.5</v>
      </c>
      <c r="B7975">
        <v>103215</v>
      </c>
      <c r="C7975">
        <v>103230</v>
      </c>
      <c r="D7975">
        <v>102335</v>
      </c>
      <c r="E7975">
        <v>102455</v>
      </c>
    </row>
    <row r="7976" spans="1:5" x14ac:dyDescent="0.25">
      <c r="A7976" s="2">
        <v>44568.458333333336</v>
      </c>
      <c r="B7976">
        <v>102585</v>
      </c>
      <c r="C7976">
        <v>103265</v>
      </c>
      <c r="D7976">
        <v>102510</v>
      </c>
      <c r="E7976">
        <v>103220</v>
      </c>
    </row>
    <row r="7977" spans="1:5" x14ac:dyDescent="0.25">
      <c r="A7977" s="2">
        <v>44568.416666666664</v>
      </c>
      <c r="B7977">
        <v>102595</v>
      </c>
      <c r="C7977">
        <v>102675</v>
      </c>
      <c r="D7977">
        <v>101855</v>
      </c>
      <c r="E7977">
        <v>102590</v>
      </c>
    </row>
    <row r="7978" spans="1:5" x14ac:dyDescent="0.25">
      <c r="A7978" s="2">
        <v>44568.375</v>
      </c>
      <c r="B7978">
        <v>102385</v>
      </c>
      <c r="C7978">
        <v>102720</v>
      </c>
      <c r="D7978">
        <v>102315</v>
      </c>
      <c r="E7978">
        <v>102595</v>
      </c>
    </row>
    <row r="7979" spans="1:5" x14ac:dyDescent="0.25">
      <c r="A7979" s="2">
        <v>44567.75</v>
      </c>
      <c r="B7979">
        <v>102240</v>
      </c>
      <c r="C7979">
        <v>102600</v>
      </c>
      <c r="D7979">
        <v>102225</v>
      </c>
      <c r="E7979">
        <v>102600</v>
      </c>
    </row>
    <row r="7980" spans="1:5" x14ac:dyDescent="0.25">
      <c r="A7980" s="2">
        <v>44567.708333333336</v>
      </c>
      <c r="B7980">
        <v>102260</v>
      </c>
      <c r="C7980">
        <v>102375</v>
      </c>
      <c r="D7980">
        <v>102115</v>
      </c>
      <c r="E7980">
        <v>102240</v>
      </c>
    </row>
    <row r="7981" spans="1:5" x14ac:dyDescent="0.25">
      <c r="A7981" s="2">
        <v>44567.666666666664</v>
      </c>
      <c r="B7981">
        <v>102605</v>
      </c>
      <c r="C7981">
        <v>102700</v>
      </c>
      <c r="D7981">
        <v>102185</v>
      </c>
      <c r="E7981">
        <v>102260</v>
      </c>
    </row>
    <row r="7982" spans="1:5" x14ac:dyDescent="0.25">
      <c r="A7982" s="2">
        <v>44567.625</v>
      </c>
      <c r="B7982">
        <v>102735</v>
      </c>
      <c r="C7982">
        <v>102760</v>
      </c>
      <c r="D7982">
        <v>102315</v>
      </c>
      <c r="E7982">
        <v>102605</v>
      </c>
    </row>
    <row r="7983" spans="1:5" x14ac:dyDescent="0.25">
      <c r="A7983" s="2">
        <v>44567.583333333336</v>
      </c>
      <c r="B7983">
        <v>102775</v>
      </c>
      <c r="C7983">
        <v>103015</v>
      </c>
      <c r="D7983">
        <v>102655</v>
      </c>
      <c r="E7983">
        <v>102740</v>
      </c>
    </row>
    <row r="7984" spans="1:5" x14ac:dyDescent="0.25">
      <c r="A7984" s="2">
        <v>44567.541666666664</v>
      </c>
      <c r="B7984">
        <v>102935</v>
      </c>
      <c r="C7984">
        <v>103130</v>
      </c>
      <c r="D7984">
        <v>102540</v>
      </c>
      <c r="E7984">
        <v>102780</v>
      </c>
    </row>
    <row r="7985" spans="1:5" x14ac:dyDescent="0.25">
      <c r="A7985" s="2">
        <v>44567.5</v>
      </c>
      <c r="B7985">
        <v>102530</v>
      </c>
      <c r="C7985">
        <v>103180</v>
      </c>
      <c r="D7985">
        <v>102215</v>
      </c>
      <c r="E7985">
        <v>102935</v>
      </c>
    </row>
    <row r="7986" spans="1:5" x14ac:dyDescent="0.25">
      <c r="A7986" s="2">
        <v>44567.458333333336</v>
      </c>
      <c r="B7986">
        <v>102400</v>
      </c>
      <c r="C7986">
        <v>102970</v>
      </c>
      <c r="D7986">
        <v>102160</v>
      </c>
      <c r="E7986">
        <v>102525</v>
      </c>
    </row>
    <row r="7987" spans="1:5" x14ac:dyDescent="0.25">
      <c r="A7987" s="2">
        <v>44567.416666666664</v>
      </c>
      <c r="B7987">
        <v>102375</v>
      </c>
      <c r="C7987">
        <v>102575</v>
      </c>
      <c r="D7987">
        <v>101900</v>
      </c>
      <c r="E7987">
        <v>102395</v>
      </c>
    </row>
    <row r="7988" spans="1:5" x14ac:dyDescent="0.25">
      <c r="A7988" s="2">
        <v>44567.375</v>
      </c>
      <c r="B7988">
        <v>101975</v>
      </c>
      <c r="C7988">
        <v>102400</v>
      </c>
      <c r="D7988">
        <v>101645</v>
      </c>
      <c r="E7988">
        <v>102370</v>
      </c>
    </row>
    <row r="7989" spans="1:5" x14ac:dyDescent="0.25">
      <c r="A7989" s="2">
        <v>44566.75</v>
      </c>
      <c r="B7989">
        <v>101895</v>
      </c>
      <c r="C7989">
        <v>101920</v>
      </c>
      <c r="D7989">
        <v>101580</v>
      </c>
      <c r="E7989">
        <v>101580</v>
      </c>
    </row>
    <row r="7990" spans="1:5" x14ac:dyDescent="0.25">
      <c r="A7990" s="2">
        <v>44566.708333333336</v>
      </c>
      <c r="B7990">
        <v>102210</v>
      </c>
      <c r="C7990">
        <v>102240</v>
      </c>
      <c r="D7990">
        <v>101725</v>
      </c>
      <c r="E7990">
        <v>101895</v>
      </c>
    </row>
    <row r="7991" spans="1:5" x14ac:dyDescent="0.25">
      <c r="A7991" s="2">
        <v>44566.666666666664</v>
      </c>
      <c r="B7991">
        <v>102810</v>
      </c>
      <c r="C7991">
        <v>102995</v>
      </c>
      <c r="D7991">
        <v>102065</v>
      </c>
      <c r="E7991">
        <v>102215</v>
      </c>
    </row>
    <row r="7992" spans="1:5" x14ac:dyDescent="0.25">
      <c r="A7992" s="2">
        <v>44566.625</v>
      </c>
      <c r="B7992">
        <v>102990</v>
      </c>
      <c r="C7992">
        <v>103075</v>
      </c>
      <c r="D7992">
        <v>102735</v>
      </c>
      <c r="E7992">
        <v>102805</v>
      </c>
    </row>
    <row r="7993" spans="1:5" x14ac:dyDescent="0.25">
      <c r="A7993" s="2">
        <v>44566.583333333336</v>
      </c>
      <c r="B7993">
        <v>103715</v>
      </c>
      <c r="C7993">
        <v>103840</v>
      </c>
      <c r="D7993">
        <v>102975</v>
      </c>
      <c r="E7993">
        <v>102990</v>
      </c>
    </row>
    <row r="7994" spans="1:5" x14ac:dyDescent="0.25">
      <c r="A7994" s="2">
        <v>44566.541666666664</v>
      </c>
      <c r="B7994">
        <v>104155</v>
      </c>
      <c r="C7994">
        <v>104225</v>
      </c>
      <c r="D7994">
        <v>103520</v>
      </c>
      <c r="E7994">
        <v>103715</v>
      </c>
    </row>
    <row r="7995" spans="1:5" x14ac:dyDescent="0.25">
      <c r="A7995" s="2">
        <v>44566.5</v>
      </c>
      <c r="B7995">
        <v>104260</v>
      </c>
      <c r="C7995">
        <v>104465</v>
      </c>
      <c r="D7995">
        <v>103725</v>
      </c>
      <c r="E7995">
        <v>104150</v>
      </c>
    </row>
    <row r="7996" spans="1:5" x14ac:dyDescent="0.25">
      <c r="A7996" s="2">
        <v>44566.458333333336</v>
      </c>
      <c r="B7996">
        <v>103695</v>
      </c>
      <c r="C7996">
        <v>104285</v>
      </c>
      <c r="D7996">
        <v>103330</v>
      </c>
      <c r="E7996">
        <v>104260</v>
      </c>
    </row>
    <row r="7997" spans="1:5" x14ac:dyDescent="0.25">
      <c r="A7997" s="2">
        <v>44566.416666666664</v>
      </c>
      <c r="B7997">
        <v>104055</v>
      </c>
      <c r="C7997">
        <v>104175</v>
      </c>
      <c r="D7997">
        <v>103360</v>
      </c>
      <c r="E7997">
        <v>103700</v>
      </c>
    </row>
    <row r="7998" spans="1:5" x14ac:dyDescent="0.25">
      <c r="A7998" s="2">
        <v>44566.375</v>
      </c>
      <c r="B7998">
        <v>104570</v>
      </c>
      <c r="C7998">
        <v>104695</v>
      </c>
      <c r="D7998">
        <v>103790</v>
      </c>
      <c r="E7998">
        <v>104060</v>
      </c>
    </row>
    <row r="7999" spans="1:5" x14ac:dyDescent="0.25">
      <c r="A7999" s="2">
        <v>44565.75</v>
      </c>
      <c r="B7999">
        <v>104440</v>
      </c>
      <c r="C7999">
        <v>104475</v>
      </c>
      <c r="D7999">
        <v>104260</v>
      </c>
      <c r="E7999">
        <v>104435</v>
      </c>
    </row>
    <row r="8000" spans="1:5" x14ac:dyDescent="0.25">
      <c r="A8000" s="2">
        <v>44565.708333333336</v>
      </c>
      <c r="B8000">
        <v>104365</v>
      </c>
      <c r="C8000">
        <v>104535</v>
      </c>
      <c r="D8000">
        <v>104255</v>
      </c>
      <c r="E8000">
        <v>104440</v>
      </c>
    </row>
    <row r="8001" spans="1:5" x14ac:dyDescent="0.25">
      <c r="A8001" s="2">
        <v>44565.666666666664</v>
      </c>
      <c r="B8001">
        <v>104485</v>
      </c>
      <c r="C8001">
        <v>104710</v>
      </c>
      <c r="D8001">
        <v>104200</v>
      </c>
      <c r="E8001">
        <v>104365</v>
      </c>
    </row>
    <row r="8002" spans="1:5" x14ac:dyDescent="0.25">
      <c r="A8002" s="2">
        <v>44565.625</v>
      </c>
      <c r="B8002">
        <v>104760</v>
      </c>
      <c r="C8002">
        <v>104890</v>
      </c>
      <c r="D8002">
        <v>104295</v>
      </c>
      <c r="E8002">
        <v>104480</v>
      </c>
    </row>
    <row r="8003" spans="1:5" x14ac:dyDescent="0.25">
      <c r="A8003" s="2">
        <v>44565.583333333336</v>
      </c>
      <c r="B8003">
        <v>104885</v>
      </c>
      <c r="C8003">
        <v>104965</v>
      </c>
      <c r="D8003">
        <v>104660</v>
      </c>
      <c r="E8003">
        <v>104760</v>
      </c>
    </row>
    <row r="8004" spans="1:5" x14ac:dyDescent="0.25">
      <c r="A8004" s="2">
        <v>44565.541666666664</v>
      </c>
      <c r="B8004">
        <v>104955</v>
      </c>
      <c r="C8004">
        <v>104975</v>
      </c>
      <c r="D8004">
        <v>104545</v>
      </c>
      <c r="E8004">
        <v>104880</v>
      </c>
    </row>
    <row r="8005" spans="1:5" x14ac:dyDescent="0.25">
      <c r="A8005" s="2">
        <v>44565.5</v>
      </c>
      <c r="B8005">
        <v>104450</v>
      </c>
      <c r="C8005">
        <v>105310</v>
      </c>
      <c r="D8005">
        <v>104380</v>
      </c>
      <c r="E8005">
        <v>104950</v>
      </c>
    </row>
    <row r="8006" spans="1:5" x14ac:dyDescent="0.25">
      <c r="A8006" s="2">
        <v>44565.458333333336</v>
      </c>
      <c r="B8006">
        <v>104745</v>
      </c>
      <c r="C8006">
        <v>104885</v>
      </c>
      <c r="D8006">
        <v>104040</v>
      </c>
      <c r="E8006">
        <v>104455</v>
      </c>
    </row>
    <row r="8007" spans="1:5" x14ac:dyDescent="0.25">
      <c r="A8007" s="2">
        <v>44565.416666666664</v>
      </c>
      <c r="B8007">
        <v>105695</v>
      </c>
      <c r="C8007">
        <v>105715</v>
      </c>
      <c r="D8007">
        <v>104390</v>
      </c>
      <c r="E8007">
        <v>104740</v>
      </c>
    </row>
    <row r="8008" spans="1:5" x14ac:dyDescent="0.25">
      <c r="A8008" s="2">
        <v>44565.375</v>
      </c>
      <c r="B8008">
        <v>105440</v>
      </c>
      <c r="C8008">
        <v>105785</v>
      </c>
      <c r="D8008">
        <v>105235</v>
      </c>
      <c r="E8008">
        <v>105695</v>
      </c>
    </row>
    <row r="8009" spans="1:5" x14ac:dyDescent="0.25">
      <c r="A8009" s="2">
        <v>44564.75</v>
      </c>
      <c r="B8009">
        <v>104965</v>
      </c>
      <c r="C8009">
        <v>105015</v>
      </c>
      <c r="D8009">
        <v>104705</v>
      </c>
      <c r="E8009">
        <v>104760</v>
      </c>
    </row>
    <row r="8010" spans="1:5" x14ac:dyDescent="0.25">
      <c r="A8010" s="2">
        <v>44564.708333333336</v>
      </c>
      <c r="B8010">
        <v>105270</v>
      </c>
      <c r="C8010">
        <v>105295</v>
      </c>
      <c r="D8010">
        <v>104875</v>
      </c>
      <c r="E8010">
        <v>104965</v>
      </c>
    </row>
    <row r="8011" spans="1:5" x14ac:dyDescent="0.25">
      <c r="A8011" s="2">
        <v>44564.666666666664</v>
      </c>
      <c r="B8011">
        <v>105325</v>
      </c>
      <c r="C8011">
        <v>105445</v>
      </c>
      <c r="D8011">
        <v>105220</v>
      </c>
      <c r="E8011">
        <v>105270</v>
      </c>
    </row>
    <row r="8012" spans="1:5" x14ac:dyDescent="0.25">
      <c r="A8012" s="2">
        <v>44564.625</v>
      </c>
      <c r="B8012">
        <v>105315</v>
      </c>
      <c r="C8012">
        <v>105410</v>
      </c>
      <c r="D8012">
        <v>105160</v>
      </c>
      <c r="E8012">
        <v>105325</v>
      </c>
    </row>
    <row r="8013" spans="1:5" x14ac:dyDescent="0.25">
      <c r="A8013" s="2">
        <v>44564.583333333336</v>
      </c>
      <c r="B8013">
        <v>105360</v>
      </c>
      <c r="C8013">
        <v>105440</v>
      </c>
      <c r="D8013">
        <v>105185</v>
      </c>
      <c r="E8013">
        <v>105310</v>
      </c>
    </row>
    <row r="8014" spans="1:5" x14ac:dyDescent="0.25">
      <c r="A8014" s="2">
        <v>44564.541666666664</v>
      </c>
      <c r="B8014">
        <v>105230</v>
      </c>
      <c r="C8014">
        <v>105470</v>
      </c>
      <c r="D8014">
        <v>104955</v>
      </c>
      <c r="E8014">
        <v>105360</v>
      </c>
    </row>
    <row r="8015" spans="1:5" x14ac:dyDescent="0.25">
      <c r="A8015" s="2">
        <v>44564.5</v>
      </c>
      <c r="B8015">
        <v>104780</v>
      </c>
      <c r="C8015">
        <v>105325</v>
      </c>
      <c r="D8015">
        <v>104685</v>
      </c>
      <c r="E8015">
        <v>105235</v>
      </c>
    </row>
    <row r="8016" spans="1:5" x14ac:dyDescent="0.25">
      <c r="A8016" s="2">
        <v>44564.458333333336</v>
      </c>
      <c r="B8016">
        <v>106690</v>
      </c>
      <c r="C8016">
        <v>106695</v>
      </c>
      <c r="D8016">
        <v>104360</v>
      </c>
      <c r="E8016">
        <v>104780</v>
      </c>
    </row>
    <row r="8017" spans="1:5" x14ac:dyDescent="0.25">
      <c r="A8017" s="2">
        <v>44564.416666666664</v>
      </c>
      <c r="B8017">
        <v>106430</v>
      </c>
      <c r="C8017">
        <v>107245</v>
      </c>
      <c r="D8017">
        <v>106225</v>
      </c>
      <c r="E8017">
        <v>106690</v>
      </c>
    </row>
    <row r="8018" spans="1:5" x14ac:dyDescent="0.25">
      <c r="A8018" s="2">
        <v>44564.375</v>
      </c>
      <c r="B8018">
        <v>106395</v>
      </c>
      <c r="C8018">
        <v>106650</v>
      </c>
      <c r="D8018">
        <v>106230</v>
      </c>
      <c r="E8018">
        <v>106430</v>
      </c>
    </row>
    <row r="8019" spans="1:5" x14ac:dyDescent="0.25">
      <c r="A8019" s="2">
        <v>44560.75</v>
      </c>
      <c r="B8019">
        <v>105875</v>
      </c>
      <c r="C8019">
        <v>105965</v>
      </c>
      <c r="D8019">
        <v>105720</v>
      </c>
      <c r="E8019">
        <v>105865</v>
      </c>
    </row>
    <row r="8020" spans="1:5" x14ac:dyDescent="0.25">
      <c r="A8020" s="2">
        <v>44560.708333333336</v>
      </c>
      <c r="B8020">
        <v>106205</v>
      </c>
      <c r="C8020">
        <v>106245</v>
      </c>
      <c r="D8020">
        <v>105790</v>
      </c>
      <c r="E8020">
        <v>105875</v>
      </c>
    </row>
    <row r="8021" spans="1:5" x14ac:dyDescent="0.25">
      <c r="A8021" s="2">
        <v>44560.666666666664</v>
      </c>
      <c r="B8021">
        <v>106310</v>
      </c>
      <c r="C8021">
        <v>106325</v>
      </c>
      <c r="D8021">
        <v>106180</v>
      </c>
      <c r="E8021">
        <v>106200</v>
      </c>
    </row>
    <row r="8022" spans="1:5" x14ac:dyDescent="0.25">
      <c r="A8022" s="2">
        <v>44560.625</v>
      </c>
      <c r="B8022">
        <v>106320</v>
      </c>
      <c r="C8022">
        <v>106410</v>
      </c>
      <c r="D8022">
        <v>106205</v>
      </c>
      <c r="E8022">
        <v>106305</v>
      </c>
    </row>
    <row r="8023" spans="1:5" x14ac:dyDescent="0.25">
      <c r="A8023" s="2">
        <v>44560.583333333336</v>
      </c>
      <c r="B8023">
        <v>106225</v>
      </c>
      <c r="C8023">
        <v>106490</v>
      </c>
      <c r="D8023">
        <v>106165</v>
      </c>
      <c r="E8023">
        <v>106320</v>
      </c>
    </row>
    <row r="8024" spans="1:5" x14ac:dyDescent="0.25">
      <c r="A8024" s="2">
        <v>44560.541666666664</v>
      </c>
      <c r="B8024">
        <v>105950</v>
      </c>
      <c r="C8024">
        <v>106250</v>
      </c>
      <c r="D8024">
        <v>105735</v>
      </c>
      <c r="E8024">
        <v>106225</v>
      </c>
    </row>
    <row r="8025" spans="1:5" x14ac:dyDescent="0.25">
      <c r="A8025" s="2">
        <v>44560.5</v>
      </c>
      <c r="B8025">
        <v>106035</v>
      </c>
      <c r="C8025">
        <v>106170</v>
      </c>
      <c r="D8025">
        <v>105770</v>
      </c>
      <c r="E8025">
        <v>105955</v>
      </c>
    </row>
    <row r="8026" spans="1:5" x14ac:dyDescent="0.25">
      <c r="A8026" s="2">
        <v>44560.458333333336</v>
      </c>
      <c r="B8026">
        <v>105760</v>
      </c>
      <c r="C8026">
        <v>106260</v>
      </c>
      <c r="D8026">
        <v>105260</v>
      </c>
      <c r="E8026">
        <v>106040</v>
      </c>
    </row>
    <row r="8027" spans="1:5" x14ac:dyDescent="0.25">
      <c r="A8027" s="2">
        <v>44560.416666666664</v>
      </c>
      <c r="B8027">
        <v>105815</v>
      </c>
      <c r="C8027">
        <v>106040</v>
      </c>
      <c r="D8027">
        <v>105485</v>
      </c>
      <c r="E8027">
        <v>105760</v>
      </c>
    </row>
    <row r="8028" spans="1:5" x14ac:dyDescent="0.25">
      <c r="A8028" s="2">
        <v>44560.375</v>
      </c>
      <c r="B8028">
        <v>105200</v>
      </c>
      <c r="C8028">
        <v>105820</v>
      </c>
      <c r="D8028">
        <v>105180</v>
      </c>
      <c r="E8028">
        <v>105820</v>
      </c>
    </row>
    <row r="8029" spans="1:5" x14ac:dyDescent="0.25">
      <c r="A8029" s="2">
        <v>44559.75</v>
      </c>
      <c r="B8029">
        <v>105115</v>
      </c>
      <c r="C8029">
        <v>105265</v>
      </c>
      <c r="D8029">
        <v>104995</v>
      </c>
      <c r="E8029">
        <v>104995</v>
      </c>
    </row>
    <row r="8030" spans="1:5" x14ac:dyDescent="0.25">
      <c r="A8030" s="2">
        <v>44559.708333333336</v>
      </c>
      <c r="B8030">
        <v>105255</v>
      </c>
      <c r="C8030">
        <v>105375</v>
      </c>
      <c r="D8030">
        <v>105110</v>
      </c>
      <c r="E8030">
        <v>105115</v>
      </c>
    </row>
    <row r="8031" spans="1:5" x14ac:dyDescent="0.25">
      <c r="A8031" s="2">
        <v>44559.666666666664</v>
      </c>
      <c r="B8031">
        <v>105275</v>
      </c>
      <c r="C8031">
        <v>105440</v>
      </c>
      <c r="D8031">
        <v>105210</v>
      </c>
      <c r="E8031">
        <v>105255</v>
      </c>
    </row>
    <row r="8032" spans="1:5" x14ac:dyDescent="0.25">
      <c r="A8032" s="2">
        <v>44559.625</v>
      </c>
      <c r="B8032">
        <v>105080</v>
      </c>
      <c r="C8032">
        <v>105300</v>
      </c>
      <c r="D8032">
        <v>105050</v>
      </c>
      <c r="E8032">
        <v>105270</v>
      </c>
    </row>
    <row r="8033" spans="1:5" x14ac:dyDescent="0.25">
      <c r="A8033" s="2">
        <v>44559.583333333336</v>
      </c>
      <c r="B8033">
        <v>105355</v>
      </c>
      <c r="C8033">
        <v>105360</v>
      </c>
      <c r="D8033">
        <v>104905</v>
      </c>
      <c r="E8033">
        <v>105080</v>
      </c>
    </row>
    <row r="8034" spans="1:5" x14ac:dyDescent="0.25">
      <c r="A8034" s="2">
        <v>44559.541666666664</v>
      </c>
      <c r="B8034">
        <v>105605</v>
      </c>
      <c r="C8034">
        <v>105695</v>
      </c>
      <c r="D8034">
        <v>105325</v>
      </c>
      <c r="E8034">
        <v>105355</v>
      </c>
    </row>
    <row r="8035" spans="1:5" x14ac:dyDescent="0.25">
      <c r="A8035" s="2">
        <v>44559.5</v>
      </c>
      <c r="B8035">
        <v>105735</v>
      </c>
      <c r="C8035">
        <v>105750</v>
      </c>
      <c r="D8035">
        <v>105010</v>
      </c>
      <c r="E8035">
        <v>105610</v>
      </c>
    </row>
    <row r="8036" spans="1:5" x14ac:dyDescent="0.25">
      <c r="A8036" s="2">
        <v>44559.458333333336</v>
      </c>
      <c r="B8036">
        <v>105920</v>
      </c>
      <c r="C8036">
        <v>106445</v>
      </c>
      <c r="D8036">
        <v>105730</v>
      </c>
      <c r="E8036">
        <v>105735</v>
      </c>
    </row>
    <row r="8037" spans="1:5" x14ac:dyDescent="0.25">
      <c r="A8037" s="2">
        <v>44559.416666666664</v>
      </c>
      <c r="B8037">
        <v>106215</v>
      </c>
      <c r="C8037">
        <v>106255</v>
      </c>
      <c r="D8037">
        <v>105440</v>
      </c>
      <c r="E8037">
        <v>105920</v>
      </c>
    </row>
    <row r="8038" spans="1:5" x14ac:dyDescent="0.25">
      <c r="A8038" s="2">
        <v>44559.375</v>
      </c>
      <c r="B8038">
        <v>106100</v>
      </c>
      <c r="C8038">
        <v>106270</v>
      </c>
      <c r="D8038">
        <v>105870</v>
      </c>
      <c r="E8038">
        <v>106220</v>
      </c>
    </row>
    <row r="8039" spans="1:5" x14ac:dyDescent="0.25">
      <c r="A8039" s="2">
        <v>44558.75</v>
      </c>
      <c r="B8039">
        <v>105995</v>
      </c>
      <c r="C8039">
        <v>106075</v>
      </c>
      <c r="D8039">
        <v>105875</v>
      </c>
      <c r="E8039">
        <v>105960</v>
      </c>
    </row>
    <row r="8040" spans="1:5" x14ac:dyDescent="0.25">
      <c r="A8040" s="2">
        <v>44558.708333333336</v>
      </c>
      <c r="B8040">
        <v>105910</v>
      </c>
      <c r="C8040">
        <v>106130</v>
      </c>
      <c r="D8040">
        <v>105875</v>
      </c>
      <c r="E8040">
        <v>105995</v>
      </c>
    </row>
    <row r="8041" spans="1:5" x14ac:dyDescent="0.25">
      <c r="A8041" s="2">
        <v>44558.666666666664</v>
      </c>
      <c r="B8041">
        <v>105840</v>
      </c>
      <c r="C8041">
        <v>106025</v>
      </c>
      <c r="D8041">
        <v>105780</v>
      </c>
      <c r="E8041">
        <v>105905</v>
      </c>
    </row>
    <row r="8042" spans="1:5" x14ac:dyDescent="0.25">
      <c r="A8042" s="2">
        <v>44558.625</v>
      </c>
      <c r="B8042">
        <v>105910</v>
      </c>
      <c r="C8042">
        <v>106010</v>
      </c>
      <c r="D8042">
        <v>105765</v>
      </c>
      <c r="E8042">
        <v>105840</v>
      </c>
    </row>
    <row r="8043" spans="1:5" x14ac:dyDescent="0.25">
      <c r="A8043" s="2">
        <v>44558.583333333336</v>
      </c>
      <c r="B8043">
        <v>105895</v>
      </c>
      <c r="C8043">
        <v>105945</v>
      </c>
      <c r="D8043">
        <v>105670</v>
      </c>
      <c r="E8043">
        <v>105910</v>
      </c>
    </row>
    <row r="8044" spans="1:5" x14ac:dyDescent="0.25">
      <c r="A8044" s="2">
        <v>44558.541666666664</v>
      </c>
      <c r="B8044">
        <v>105815</v>
      </c>
      <c r="C8044">
        <v>106015</v>
      </c>
      <c r="D8044">
        <v>105755</v>
      </c>
      <c r="E8044">
        <v>105895</v>
      </c>
    </row>
    <row r="8045" spans="1:5" x14ac:dyDescent="0.25">
      <c r="A8045" s="2">
        <v>44558.5</v>
      </c>
      <c r="B8045">
        <v>106020</v>
      </c>
      <c r="C8045">
        <v>106120</v>
      </c>
      <c r="D8045">
        <v>105625</v>
      </c>
      <c r="E8045">
        <v>105815</v>
      </c>
    </row>
    <row r="8046" spans="1:5" x14ac:dyDescent="0.25">
      <c r="A8046" s="2">
        <v>44558.458333333336</v>
      </c>
      <c r="B8046">
        <v>106100</v>
      </c>
      <c r="C8046">
        <v>106115</v>
      </c>
      <c r="D8046">
        <v>105635</v>
      </c>
      <c r="E8046">
        <v>106015</v>
      </c>
    </row>
    <row r="8047" spans="1:5" x14ac:dyDescent="0.25">
      <c r="A8047" s="2">
        <v>44558.416666666664</v>
      </c>
      <c r="B8047">
        <v>106875</v>
      </c>
      <c r="C8047">
        <v>107070</v>
      </c>
      <c r="D8047">
        <v>106085</v>
      </c>
      <c r="E8047">
        <v>106100</v>
      </c>
    </row>
    <row r="8048" spans="1:5" x14ac:dyDescent="0.25">
      <c r="A8048" s="2">
        <v>44558.375</v>
      </c>
      <c r="B8048">
        <v>107100</v>
      </c>
      <c r="C8048">
        <v>107165</v>
      </c>
      <c r="D8048">
        <v>106825</v>
      </c>
      <c r="E8048">
        <v>106875</v>
      </c>
    </row>
    <row r="8049" spans="1:5" x14ac:dyDescent="0.25">
      <c r="A8049" s="2">
        <v>44557.75</v>
      </c>
      <c r="B8049">
        <v>106665</v>
      </c>
      <c r="C8049">
        <v>106900</v>
      </c>
      <c r="D8049">
        <v>106560</v>
      </c>
      <c r="E8049">
        <v>106900</v>
      </c>
    </row>
    <row r="8050" spans="1:5" x14ac:dyDescent="0.25">
      <c r="A8050" s="2">
        <v>44557.708333333336</v>
      </c>
      <c r="B8050">
        <v>106715</v>
      </c>
      <c r="C8050">
        <v>106765</v>
      </c>
      <c r="D8050">
        <v>106600</v>
      </c>
      <c r="E8050">
        <v>106665</v>
      </c>
    </row>
    <row r="8051" spans="1:5" x14ac:dyDescent="0.25">
      <c r="A8051" s="2">
        <v>44557.666666666664</v>
      </c>
      <c r="B8051">
        <v>106790</v>
      </c>
      <c r="C8051">
        <v>106935</v>
      </c>
      <c r="D8051">
        <v>106705</v>
      </c>
      <c r="E8051">
        <v>106715</v>
      </c>
    </row>
    <row r="8052" spans="1:5" x14ac:dyDescent="0.25">
      <c r="A8052" s="2">
        <v>44557.625</v>
      </c>
      <c r="B8052">
        <v>106765</v>
      </c>
      <c r="C8052">
        <v>106865</v>
      </c>
      <c r="D8052">
        <v>106670</v>
      </c>
      <c r="E8052">
        <v>106795</v>
      </c>
    </row>
    <row r="8053" spans="1:5" x14ac:dyDescent="0.25">
      <c r="A8053" s="2">
        <v>44557.583333333336</v>
      </c>
      <c r="B8053">
        <v>106635</v>
      </c>
      <c r="C8053">
        <v>106885</v>
      </c>
      <c r="D8053">
        <v>106615</v>
      </c>
      <c r="E8053">
        <v>106765</v>
      </c>
    </row>
    <row r="8054" spans="1:5" x14ac:dyDescent="0.25">
      <c r="A8054" s="2">
        <v>44557.541666666664</v>
      </c>
      <c r="B8054">
        <v>106900</v>
      </c>
      <c r="C8054">
        <v>106930</v>
      </c>
      <c r="D8054">
        <v>106615</v>
      </c>
      <c r="E8054">
        <v>106640</v>
      </c>
    </row>
    <row r="8055" spans="1:5" x14ac:dyDescent="0.25">
      <c r="A8055" s="2">
        <v>44557.5</v>
      </c>
      <c r="B8055">
        <v>106335</v>
      </c>
      <c r="C8055">
        <v>106960</v>
      </c>
      <c r="D8055">
        <v>106175</v>
      </c>
      <c r="E8055">
        <v>106900</v>
      </c>
    </row>
    <row r="8056" spans="1:5" x14ac:dyDescent="0.25">
      <c r="A8056" s="2">
        <v>44557.458333333336</v>
      </c>
      <c r="B8056">
        <v>106735</v>
      </c>
      <c r="C8056">
        <v>106815</v>
      </c>
      <c r="D8056">
        <v>106045</v>
      </c>
      <c r="E8056">
        <v>106335</v>
      </c>
    </row>
    <row r="8057" spans="1:5" x14ac:dyDescent="0.25">
      <c r="A8057" s="2">
        <v>44557.416666666664</v>
      </c>
      <c r="B8057">
        <v>106130</v>
      </c>
      <c r="C8057">
        <v>106865</v>
      </c>
      <c r="D8057">
        <v>106100</v>
      </c>
      <c r="E8057">
        <v>106735</v>
      </c>
    </row>
    <row r="8058" spans="1:5" x14ac:dyDescent="0.25">
      <c r="A8058" s="2">
        <v>44557.375</v>
      </c>
      <c r="B8058">
        <v>106100</v>
      </c>
      <c r="C8058">
        <v>106210</v>
      </c>
      <c r="D8058">
        <v>105935</v>
      </c>
      <c r="E8058">
        <v>106125</v>
      </c>
    </row>
    <row r="8059" spans="1:5" x14ac:dyDescent="0.25">
      <c r="A8059" s="2">
        <v>44553.75</v>
      </c>
      <c r="B8059">
        <v>106090</v>
      </c>
      <c r="C8059">
        <v>106100</v>
      </c>
      <c r="D8059">
        <v>105600</v>
      </c>
      <c r="E8059">
        <v>105600</v>
      </c>
    </row>
    <row r="8060" spans="1:5" x14ac:dyDescent="0.25">
      <c r="A8060" s="2">
        <v>44553.708333333336</v>
      </c>
      <c r="B8060">
        <v>106070</v>
      </c>
      <c r="C8060">
        <v>106220</v>
      </c>
      <c r="D8060">
        <v>106010</v>
      </c>
      <c r="E8060">
        <v>106090</v>
      </c>
    </row>
    <row r="8061" spans="1:5" x14ac:dyDescent="0.25">
      <c r="A8061" s="2">
        <v>44553.666666666664</v>
      </c>
      <c r="B8061">
        <v>106170</v>
      </c>
      <c r="C8061">
        <v>106300</v>
      </c>
      <c r="D8061">
        <v>106065</v>
      </c>
      <c r="E8061">
        <v>106075</v>
      </c>
    </row>
    <row r="8062" spans="1:5" x14ac:dyDescent="0.25">
      <c r="A8062" s="2">
        <v>44553.625</v>
      </c>
      <c r="B8062">
        <v>106170</v>
      </c>
      <c r="C8062">
        <v>106270</v>
      </c>
      <c r="D8062">
        <v>106130</v>
      </c>
      <c r="E8062">
        <v>106170</v>
      </c>
    </row>
    <row r="8063" spans="1:5" x14ac:dyDescent="0.25">
      <c r="A8063" s="2">
        <v>44553.583333333336</v>
      </c>
      <c r="B8063">
        <v>106065</v>
      </c>
      <c r="C8063">
        <v>106175</v>
      </c>
      <c r="D8063">
        <v>105940</v>
      </c>
      <c r="E8063">
        <v>106170</v>
      </c>
    </row>
    <row r="8064" spans="1:5" x14ac:dyDescent="0.25">
      <c r="A8064" s="2">
        <v>44553.541666666664</v>
      </c>
      <c r="B8064">
        <v>106180</v>
      </c>
      <c r="C8064">
        <v>106230</v>
      </c>
      <c r="D8064">
        <v>105830</v>
      </c>
      <c r="E8064">
        <v>106065</v>
      </c>
    </row>
    <row r="8065" spans="1:5" x14ac:dyDescent="0.25">
      <c r="A8065" s="2">
        <v>44553.5</v>
      </c>
      <c r="B8065">
        <v>106155</v>
      </c>
      <c r="C8065">
        <v>106340</v>
      </c>
      <c r="D8065">
        <v>105935</v>
      </c>
      <c r="E8065">
        <v>106185</v>
      </c>
    </row>
    <row r="8066" spans="1:5" x14ac:dyDescent="0.25">
      <c r="A8066" s="2">
        <v>44553.458333333336</v>
      </c>
      <c r="B8066">
        <v>106135</v>
      </c>
      <c r="C8066">
        <v>106240</v>
      </c>
      <c r="D8066">
        <v>105945</v>
      </c>
      <c r="E8066">
        <v>106155</v>
      </c>
    </row>
    <row r="8067" spans="1:5" x14ac:dyDescent="0.25">
      <c r="A8067" s="2">
        <v>44553.416666666664</v>
      </c>
      <c r="B8067">
        <v>106875</v>
      </c>
      <c r="C8067">
        <v>106950</v>
      </c>
      <c r="D8067">
        <v>106115</v>
      </c>
      <c r="E8067">
        <v>106135</v>
      </c>
    </row>
    <row r="8068" spans="1:5" x14ac:dyDescent="0.25">
      <c r="A8068" s="2">
        <v>44553.375</v>
      </c>
      <c r="B8068">
        <v>107080</v>
      </c>
      <c r="C8068">
        <v>107245</v>
      </c>
      <c r="D8068">
        <v>106850</v>
      </c>
      <c r="E8068">
        <v>106875</v>
      </c>
    </row>
    <row r="8069" spans="1:5" x14ac:dyDescent="0.25">
      <c r="A8069" s="2">
        <v>44552.75</v>
      </c>
      <c r="B8069">
        <v>106555</v>
      </c>
      <c r="C8069">
        <v>106835</v>
      </c>
      <c r="D8069">
        <v>106490</v>
      </c>
      <c r="E8069">
        <v>106835</v>
      </c>
    </row>
    <row r="8070" spans="1:5" x14ac:dyDescent="0.25">
      <c r="A8070" s="2">
        <v>44552.708333333336</v>
      </c>
      <c r="B8070">
        <v>106445</v>
      </c>
      <c r="C8070">
        <v>106575</v>
      </c>
      <c r="D8070">
        <v>106380</v>
      </c>
      <c r="E8070">
        <v>106550</v>
      </c>
    </row>
    <row r="8071" spans="1:5" x14ac:dyDescent="0.25">
      <c r="A8071" s="2">
        <v>44552.666666666664</v>
      </c>
      <c r="B8071">
        <v>106520</v>
      </c>
      <c r="C8071">
        <v>106680</v>
      </c>
      <c r="D8071">
        <v>106355</v>
      </c>
      <c r="E8071">
        <v>106445</v>
      </c>
    </row>
    <row r="8072" spans="1:5" x14ac:dyDescent="0.25">
      <c r="A8072" s="2">
        <v>44552.625</v>
      </c>
      <c r="B8072">
        <v>106590</v>
      </c>
      <c r="C8072">
        <v>106625</v>
      </c>
      <c r="D8072">
        <v>106415</v>
      </c>
      <c r="E8072">
        <v>106520</v>
      </c>
    </row>
    <row r="8073" spans="1:5" x14ac:dyDescent="0.25">
      <c r="A8073" s="2">
        <v>44552.583333333336</v>
      </c>
      <c r="B8073">
        <v>106365</v>
      </c>
      <c r="C8073">
        <v>106630</v>
      </c>
      <c r="D8073">
        <v>106300</v>
      </c>
      <c r="E8073">
        <v>106590</v>
      </c>
    </row>
    <row r="8074" spans="1:5" x14ac:dyDescent="0.25">
      <c r="A8074" s="2">
        <v>44552.541666666664</v>
      </c>
      <c r="B8074">
        <v>106015</v>
      </c>
      <c r="C8074">
        <v>106510</v>
      </c>
      <c r="D8074">
        <v>105955</v>
      </c>
      <c r="E8074">
        <v>106360</v>
      </c>
    </row>
    <row r="8075" spans="1:5" x14ac:dyDescent="0.25">
      <c r="A8075" s="2">
        <v>44552.5</v>
      </c>
      <c r="B8075">
        <v>105760</v>
      </c>
      <c r="C8075">
        <v>106200</v>
      </c>
      <c r="D8075">
        <v>105725</v>
      </c>
      <c r="E8075">
        <v>106020</v>
      </c>
    </row>
    <row r="8076" spans="1:5" x14ac:dyDescent="0.25">
      <c r="A8076" s="2">
        <v>44552.458333333336</v>
      </c>
      <c r="B8076">
        <v>106235</v>
      </c>
      <c r="C8076">
        <v>106295</v>
      </c>
      <c r="D8076">
        <v>105645</v>
      </c>
      <c r="E8076">
        <v>105755</v>
      </c>
    </row>
    <row r="8077" spans="1:5" x14ac:dyDescent="0.25">
      <c r="A8077" s="2">
        <v>44552.416666666664</v>
      </c>
      <c r="B8077">
        <v>106675</v>
      </c>
      <c r="C8077">
        <v>107070</v>
      </c>
      <c r="D8077">
        <v>106085</v>
      </c>
      <c r="E8077">
        <v>106240</v>
      </c>
    </row>
    <row r="8078" spans="1:5" x14ac:dyDescent="0.25">
      <c r="A8078" s="2">
        <v>44552.375</v>
      </c>
      <c r="B8078">
        <v>106550</v>
      </c>
      <c r="C8078">
        <v>106890</v>
      </c>
      <c r="D8078">
        <v>106550</v>
      </c>
      <c r="E8078">
        <v>106670</v>
      </c>
    </row>
    <row r="8079" spans="1:5" x14ac:dyDescent="0.25">
      <c r="A8079" s="2">
        <v>44551.75</v>
      </c>
      <c r="B8079">
        <v>106715</v>
      </c>
      <c r="C8079">
        <v>106855</v>
      </c>
      <c r="D8079">
        <v>106640</v>
      </c>
      <c r="E8079">
        <v>106640</v>
      </c>
    </row>
    <row r="8080" spans="1:5" x14ac:dyDescent="0.25">
      <c r="A8080" s="2">
        <v>44551.708333333336</v>
      </c>
      <c r="B8080">
        <v>106860</v>
      </c>
      <c r="C8080">
        <v>107005</v>
      </c>
      <c r="D8080">
        <v>106700</v>
      </c>
      <c r="E8080">
        <v>106710</v>
      </c>
    </row>
    <row r="8081" spans="1:5" x14ac:dyDescent="0.25">
      <c r="A8081" s="2">
        <v>44551.666666666664</v>
      </c>
      <c r="B8081">
        <v>106855</v>
      </c>
      <c r="C8081">
        <v>106950</v>
      </c>
      <c r="D8081">
        <v>106695</v>
      </c>
      <c r="E8081">
        <v>106865</v>
      </c>
    </row>
    <row r="8082" spans="1:5" x14ac:dyDescent="0.25">
      <c r="A8082" s="2">
        <v>44551.625</v>
      </c>
      <c r="B8082">
        <v>106750</v>
      </c>
      <c r="C8082">
        <v>107135</v>
      </c>
      <c r="D8082">
        <v>106665</v>
      </c>
      <c r="E8082">
        <v>106860</v>
      </c>
    </row>
    <row r="8083" spans="1:5" x14ac:dyDescent="0.25">
      <c r="A8083" s="2">
        <v>44551.583333333336</v>
      </c>
      <c r="B8083">
        <v>106815</v>
      </c>
      <c r="C8083">
        <v>106890</v>
      </c>
      <c r="D8083">
        <v>106560</v>
      </c>
      <c r="E8083">
        <v>106750</v>
      </c>
    </row>
    <row r="8084" spans="1:5" x14ac:dyDescent="0.25">
      <c r="A8084" s="2">
        <v>44551.541666666664</v>
      </c>
      <c r="B8084">
        <v>106520</v>
      </c>
      <c r="C8084">
        <v>106955</v>
      </c>
      <c r="D8084">
        <v>106470</v>
      </c>
      <c r="E8084">
        <v>106815</v>
      </c>
    </row>
    <row r="8085" spans="1:5" x14ac:dyDescent="0.25">
      <c r="A8085" s="2">
        <v>44551.5</v>
      </c>
      <c r="B8085">
        <v>106485</v>
      </c>
      <c r="C8085">
        <v>106925</v>
      </c>
      <c r="D8085">
        <v>106475</v>
      </c>
      <c r="E8085">
        <v>106520</v>
      </c>
    </row>
    <row r="8086" spans="1:5" x14ac:dyDescent="0.25">
      <c r="A8086" s="2">
        <v>44551.458333333336</v>
      </c>
      <c r="B8086">
        <v>106695</v>
      </c>
      <c r="C8086">
        <v>106810</v>
      </c>
      <c r="D8086">
        <v>106335</v>
      </c>
      <c r="E8086">
        <v>106485</v>
      </c>
    </row>
    <row r="8087" spans="1:5" x14ac:dyDescent="0.25">
      <c r="A8087" s="2">
        <v>44551.416666666664</v>
      </c>
      <c r="B8087">
        <v>107235</v>
      </c>
      <c r="C8087">
        <v>107240</v>
      </c>
      <c r="D8087">
        <v>106670</v>
      </c>
      <c r="E8087">
        <v>106700</v>
      </c>
    </row>
    <row r="8088" spans="1:5" x14ac:dyDescent="0.25">
      <c r="A8088" s="2">
        <v>44551.375</v>
      </c>
      <c r="B8088">
        <v>107405</v>
      </c>
      <c r="C8088">
        <v>107580</v>
      </c>
      <c r="D8088">
        <v>107115</v>
      </c>
      <c r="E8088">
        <v>107235</v>
      </c>
    </row>
    <row r="8089" spans="1:5" x14ac:dyDescent="0.25">
      <c r="A8089" s="2">
        <v>44550.75</v>
      </c>
      <c r="B8089">
        <v>106280</v>
      </c>
      <c r="C8089">
        <v>106605</v>
      </c>
      <c r="D8089">
        <v>106245</v>
      </c>
      <c r="E8089">
        <v>106550</v>
      </c>
    </row>
    <row r="8090" spans="1:5" x14ac:dyDescent="0.25">
      <c r="A8090" s="2">
        <v>44550.708333333336</v>
      </c>
      <c r="B8090">
        <v>106165</v>
      </c>
      <c r="C8090">
        <v>106415</v>
      </c>
      <c r="D8090">
        <v>106075</v>
      </c>
      <c r="E8090">
        <v>106275</v>
      </c>
    </row>
    <row r="8091" spans="1:5" x14ac:dyDescent="0.25">
      <c r="A8091" s="2">
        <v>44550.666666666664</v>
      </c>
      <c r="B8091">
        <v>106225</v>
      </c>
      <c r="C8091">
        <v>106445</v>
      </c>
      <c r="D8091">
        <v>106115</v>
      </c>
      <c r="E8091">
        <v>106170</v>
      </c>
    </row>
    <row r="8092" spans="1:5" x14ac:dyDescent="0.25">
      <c r="A8092" s="2">
        <v>44550.625</v>
      </c>
      <c r="B8092">
        <v>105970</v>
      </c>
      <c r="C8092">
        <v>106460</v>
      </c>
      <c r="D8092">
        <v>105895</v>
      </c>
      <c r="E8092">
        <v>106230</v>
      </c>
    </row>
    <row r="8093" spans="1:5" x14ac:dyDescent="0.25">
      <c r="A8093" s="2">
        <v>44550.583333333336</v>
      </c>
      <c r="B8093">
        <v>106215</v>
      </c>
      <c r="C8093">
        <v>106310</v>
      </c>
      <c r="D8093">
        <v>105950</v>
      </c>
      <c r="E8093">
        <v>105965</v>
      </c>
    </row>
    <row r="8094" spans="1:5" x14ac:dyDescent="0.25">
      <c r="A8094" s="2">
        <v>44550.541666666664</v>
      </c>
      <c r="B8094">
        <v>105850</v>
      </c>
      <c r="C8094">
        <v>106220</v>
      </c>
      <c r="D8094">
        <v>105740</v>
      </c>
      <c r="E8094">
        <v>106215</v>
      </c>
    </row>
    <row r="8095" spans="1:5" x14ac:dyDescent="0.25">
      <c r="A8095" s="2">
        <v>44550.5</v>
      </c>
      <c r="B8095">
        <v>106485</v>
      </c>
      <c r="C8095">
        <v>106820</v>
      </c>
      <c r="D8095">
        <v>105685</v>
      </c>
      <c r="E8095">
        <v>105855</v>
      </c>
    </row>
    <row r="8096" spans="1:5" x14ac:dyDescent="0.25">
      <c r="A8096" s="2">
        <v>44550.458333333336</v>
      </c>
      <c r="B8096">
        <v>106565</v>
      </c>
      <c r="C8096">
        <v>106705</v>
      </c>
      <c r="D8096">
        <v>106095</v>
      </c>
      <c r="E8096">
        <v>106490</v>
      </c>
    </row>
    <row r="8097" spans="1:5" x14ac:dyDescent="0.25">
      <c r="A8097" s="2">
        <v>44550.416666666664</v>
      </c>
      <c r="B8097">
        <v>107260</v>
      </c>
      <c r="C8097">
        <v>107360</v>
      </c>
      <c r="D8097">
        <v>106430</v>
      </c>
      <c r="E8097">
        <v>106560</v>
      </c>
    </row>
    <row r="8098" spans="1:5" x14ac:dyDescent="0.25">
      <c r="A8098" s="2">
        <v>44550.375</v>
      </c>
      <c r="B8098">
        <v>107200</v>
      </c>
      <c r="C8098">
        <v>107420</v>
      </c>
      <c r="D8098">
        <v>106915</v>
      </c>
      <c r="E8098">
        <v>107260</v>
      </c>
    </row>
    <row r="8099" spans="1:5" x14ac:dyDescent="0.25">
      <c r="A8099" s="2">
        <v>44547.75</v>
      </c>
      <c r="B8099">
        <v>108725</v>
      </c>
      <c r="C8099">
        <v>108775</v>
      </c>
      <c r="D8099">
        <v>108395</v>
      </c>
      <c r="E8099">
        <v>108495</v>
      </c>
    </row>
    <row r="8100" spans="1:5" x14ac:dyDescent="0.25">
      <c r="A8100" s="2">
        <v>44547.708333333336</v>
      </c>
      <c r="B8100">
        <v>108855</v>
      </c>
      <c r="C8100">
        <v>108975</v>
      </c>
      <c r="D8100">
        <v>108410</v>
      </c>
      <c r="E8100">
        <v>108725</v>
      </c>
    </row>
    <row r="8101" spans="1:5" x14ac:dyDescent="0.25">
      <c r="A8101" s="2">
        <v>44547.666666666664</v>
      </c>
      <c r="B8101">
        <v>109250</v>
      </c>
      <c r="C8101">
        <v>109265</v>
      </c>
      <c r="D8101">
        <v>108735</v>
      </c>
      <c r="E8101">
        <v>108855</v>
      </c>
    </row>
    <row r="8102" spans="1:5" x14ac:dyDescent="0.25">
      <c r="A8102" s="2">
        <v>44547.625</v>
      </c>
      <c r="B8102">
        <v>109140</v>
      </c>
      <c r="C8102">
        <v>109275</v>
      </c>
      <c r="D8102">
        <v>108900</v>
      </c>
      <c r="E8102">
        <v>109250</v>
      </c>
    </row>
    <row r="8103" spans="1:5" x14ac:dyDescent="0.25">
      <c r="A8103" s="2">
        <v>44547.583333333336</v>
      </c>
      <c r="B8103">
        <v>108865</v>
      </c>
      <c r="C8103">
        <v>109335</v>
      </c>
      <c r="D8103">
        <v>108560</v>
      </c>
      <c r="E8103">
        <v>109145</v>
      </c>
    </row>
    <row r="8104" spans="1:5" x14ac:dyDescent="0.25">
      <c r="A8104" s="2">
        <v>44547.541666666664</v>
      </c>
      <c r="B8104">
        <v>108870</v>
      </c>
      <c r="C8104">
        <v>109150</v>
      </c>
      <c r="D8104">
        <v>108635</v>
      </c>
      <c r="E8104">
        <v>108870</v>
      </c>
    </row>
    <row r="8105" spans="1:5" x14ac:dyDescent="0.25">
      <c r="A8105" s="2">
        <v>44547.5</v>
      </c>
      <c r="B8105">
        <v>108285</v>
      </c>
      <c r="C8105">
        <v>108985</v>
      </c>
      <c r="D8105">
        <v>107910</v>
      </c>
      <c r="E8105">
        <v>108870</v>
      </c>
    </row>
    <row r="8106" spans="1:5" x14ac:dyDescent="0.25">
      <c r="A8106" s="2">
        <v>44547.458333333336</v>
      </c>
      <c r="B8106">
        <v>108755</v>
      </c>
      <c r="C8106">
        <v>108990</v>
      </c>
      <c r="D8106">
        <v>108080</v>
      </c>
      <c r="E8106">
        <v>108280</v>
      </c>
    </row>
    <row r="8107" spans="1:5" x14ac:dyDescent="0.25">
      <c r="A8107" s="2">
        <v>44547.416666666664</v>
      </c>
      <c r="B8107">
        <v>108870</v>
      </c>
      <c r="C8107">
        <v>108945</v>
      </c>
      <c r="D8107">
        <v>108510</v>
      </c>
      <c r="E8107">
        <v>108755</v>
      </c>
    </row>
    <row r="8108" spans="1:5" x14ac:dyDescent="0.25">
      <c r="A8108" s="2">
        <v>44547.375</v>
      </c>
      <c r="B8108">
        <v>109470</v>
      </c>
      <c r="C8108">
        <v>109500</v>
      </c>
      <c r="D8108">
        <v>108715</v>
      </c>
      <c r="E8108">
        <v>108865</v>
      </c>
    </row>
    <row r="8109" spans="1:5" x14ac:dyDescent="0.25">
      <c r="A8109" s="2">
        <v>44546.75</v>
      </c>
      <c r="B8109">
        <v>109840</v>
      </c>
      <c r="C8109">
        <v>109980</v>
      </c>
      <c r="D8109">
        <v>109755</v>
      </c>
      <c r="E8109">
        <v>109965</v>
      </c>
    </row>
    <row r="8110" spans="1:5" x14ac:dyDescent="0.25">
      <c r="A8110" s="2">
        <v>44546.708333333336</v>
      </c>
      <c r="B8110">
        <v>109445</v>
      </c>
      <c r="C8110">
        <v>110120</v>
      </c>
      <c r="D8110">
        <v>109140</v>
      </c>
      <c r="E8110">
        <v>109840</v>
      </c>
    </row>
    <row r="8111" spans="1:5" x14ac:dyDescent="0.25">
      <c r="A8111" s="2">
        <v>44546.666666666664</v>
      </c>
      <c r="B8111">
        <v>109875</v>
      </c>
      <c r="C8111">
        <v>109965</v>
      </c>
      <c r="D8111">
        <v>109180</v>
      </c>
      <c r="E8111">
        <v>109440</v>
      </c>
    </row>
    <row r="8112" spans="1:5" x14ac:dyDescent="0.25">
      <c r="A8112" s="2">
        <v>44546.625</v>
      </c>
      <c r="B8112">
        <v>109465</v>
      </c>
      <c r="C8112">
        <v>109975</v>
      </c>
      <c r="D8112">
        <v>109440</v>
      </c>
      <c r="E8112">
        <v>109875</v>
      </c>
    </row>
    <row r="8113" spans="1:5" x14ac:dyDescent="0.25">
      <c r="A8113" s="2">
        <v>44546.583333333336</v>
      </c>
      <c r="B8113">
        <v>109715</v>
      </c>
      <c r="C8113">
        <v>109955</v>
      </c>
      <c r="D8113">
        <v>109445</v>
      </c>
      <c r="E8113">
        <v>109460</v>
      </c>
    </row>
    <row r="8114" spans="1:5" x14ac:dyDescent="0.25">
      <c r="A8114" s="2">
        <v>44546.541666666664</v>
      </c>
      <c r="B8114">
        <v>109665</v>
      </c>
      <c r="C8114">
        <v>110205</v>
      </c>
      <c r="D8114">
        <v>109425</v>
      </c>
      <c r="E8114">
        <v>109715</v>
      </c>
    </row>
    <row r="8115" spans="1:5" x14ac:dyDescent="0.25">
      <c r="A8115" s="2">
        <v>44546.5</v>
      </c>
      <c r="B8115">
        <v>109560</v>
      </c>
      <c r="C8115">
        <v>109900</v>
      </c>
      <c r="D8115">
        <v>109200</v>
      </c>
      <c r="E8115">
        <v>109660</v>
      </c>
    </row>
    <row r="8116" spans="1:5" x14ac:dyDescent="0.25">
      <c r="A8116" s="2">
        <v>44546.458333333336</v>
      </c>
      <c r="B8116">
        <v>109935</v>
      </c>
      <c r="C8116">
        <v>110265</v>
      </c>
      <c r="D8116">
        <v>109360</v>
      </c>
      <c r="E8116">
        <v>109565</v>
      </c>
    </row>
    <row r="8117" spans="1:5" x14ac:dyDescent="0.25">
      <c r="A8117" s="2">
        <v>44546.416666666664</v>
      </c>
      <c r="B8117">
        <v>109980</v>
      </c>
      <c r="C8117">
        <v>110535</v>
      </c>
      <c r="D8117">
        <v>109860</v>
      </c>
      <c r="E8117">
        <v>109940</v>
      </c>
    </row>
    <row r="8118" spans="1:5" x14ac:dyDescent="0.25">
      <c r="A8118" s="2">
        <v>44546.375</v>
      </c>
      <c r="B8118">
        <v>109830</v>
      </c>
      <c r="C8118">
        <v>110500</v>
      </c>
      <c r="D8118">
        <v>109725</v>
      </c>
      <c r="E8118">
        <v>109980</v>
      </c>
    </row>
    <row r="8119" spans="1:5" x14ac:dyDescent="0.25">
      <c r="A8119" s="2">
        <v>44545.75</v>
      </c>
      <c r="B8119">
        <v>108925</v>
      </c>
      <c r="C8119">
        <v>109075</v>
      </c>
      <c r="D8119">
        <v>108725</v>
      </c>
      <c r="E8119">
        <v>109075</v>
      </c>
    </row>
    <row r="8120" spans="1:5" x14ac:dyDescent="0.25">
      <c r="A8120" s="2">
        <v>44545.708333333336</v>
      </c>
      <c r="B8120">
        <v>108055</v>
      </c>
      <c r="C8120">
        <v>108990</v>
      </c>
      <c r="D8120">
        <v>107990</v>
      </c>
      <c r="E8120">
        <v>108925</v>
      </c>
    </row>
    <row r="8121" spans="1:5" x14ac:dyDescent="0.25">
      <c r="A8121" s="2">
        <v>44545.666666666664</v>
      </c>
      <c r="B8121">
        <v>108425</v>
      </c>
      <c r="C8121">
        <v>109145</v>
      </c>
      <c r="D8121">
        <v>107720</v>
      </c>
      <c r="E8121">
        <v>108055</v>
      </c>
    </row>
    <row r="8122" spans="1:5" x14ac:dyDescent="0.25">
      <c r="A8122" s="2">
        <v>44545.625</v>
      </c>
      <c r="B8122">
        <v>108305</v>
      </c>
      <c r="C8122">
        <v>108520</v>
      </c>
      <c r="D8122">
        <v>108065</v>
      </c>
      <c r="E8122">
        <v>108420</v>
      </c>
    </row>
    <row r="8123" spans="1:5" x14ac:dyDescent="0.25">
      <c r="A8123" s="2">
        <v>44545.583333333336</v>
      </c>
      <c r="B8123">
        <v>107910</v>
      </c>
      <c r="C8123">
        <v>108485</v>
      </c>
      <c r="D8123">
        <v>107700</v>
      </c>
      <c r="E8123">
        <v>108310</v>
      </c>
    </row>
    <row r="8124" spans="1:5" x14ac:dyDescent="0.25">
      <c r="A8124" s="2">
        <v>44545.541666666664</v>
      </c>
      <c r="B8124">
        <v>107675</v>
      </c>
      <c r="C8124">
        <v>108350</v>
      </c>
      <c r="D8124">
        <v>107645</v>
      </c>
      <c r="E8124">
        <v>107910</v>
      </c>
    </row>
    <row r="8125" spans="1:5" x14ac:dyDescent="0.25">
      <c r="A8125" s="2">
        <v>44545.5</v>
      </c>
      <c r="B8125">
        <v>107350</v>
      </c>
      <c r="C8125">
        <v>107985</v>
      </c>
      <c r="D8125">
        <v>107175</v>
      </c>
      <c r="E8125">
        <v>107680</v>
      </c>
    </row>
    <row r="8126" spans="1:5" x14ac:dyDescent="0.25">
      <c r="A8126" s="2">
        <v>44545.458333333336</v>
      </c>
      <c r="B8126">
        <v>107940</v>
      </c>
      <c r="C8126">
        <v>108490</v>
      </c>
      <c r="D8126">
        <v>107280</v>
      </c>
      <c r="E8126">
        <v>107355</v>
      </c>
    </row>
    <row r="8127" spans="1:5" x14ac:dyDescent="0.25">
      <c r="A8127" s="2">
        <v>44545.416666666664</v>
      </c>
      <c r="B8127">
        <v>108750</v>
      </c>
      <c r="C8127">
        <v>108880</v>
      </c>
      <c r="D8127">
        <v>107675</v>
      </c>
      <c r="E8127">
        <v>107935</v>
      </c>
    </row>
    <row r="8128" spans="1:5" x14ac:dyDescent="0.25">
      <c r="A8128" s="2">
        <v>44545.375</v>
      </c>
      <c r="B8128">
        <v>108400</v>
      </c>
      <c r="C8128">
        <v>108780</v>
      </c>
      <c r="D8128">
        <v>108235</v>
      </c>
      <c r="E8128">
        <v>108750</v>
      </c>
    </row>
    <row r="8129" spans="1:5" x14ac:dyDescent="0.25">
      <c r="A8129" s="2">
        <v>44544.75</v>
      </c>
      <c r="B8129">
        <v>106780</v>
      </c>
      <c r="C8129">
        <v>106800</v>
      </c>
      <c r="D8129">
        <v>106510</v>
      </c>
      <c r="E8129">
        <v>106520</v>
      </c>
    </row>
    <row r="8130" spans="1:5" x14ac:dyDescent="0.25">
      <c r="A8130" s="2">
        <v>44544.708333333336</v>
      </c>
      <c r="B8130">
        <v>106875</v>
      </c>
      <c r="C8130">
        <v>107115</v>
      </c>
      <c r="D8130">
        <v>106625</v>
      </c>
      <c r="E8130">
        <v>106780</v>
      </c>
    </row>
    <row r="8131" spans="1:5" x14ac:dyDescent="0.25">
      <c r="A8131" s="2">
        <v>44544.666666666664</v>
      </c>
      <c r="B8131">
        <v>106740</v>
      </c>
      <c r="C8131">
        <v>106875</v>
      </c>
      <c r="D8131">
        <v>106440</v>
      </c>
      <c r="E8131">
        <v>106875</v>
      </c>
    </row>
    <row r="8132" spans="1:5" x14ac:dyDescent="0.25">
      <c r="A8132" s="2">
        <v>44544.625</v>
      </c>
      <c r="B8132">
        <v>106825</v>
      </c>
      <c r="C8132">
        <v>107245</v>
      </c>
      <c r="D8132">
        <v>106570</v>
      </c>
      <c r="E8132">
        <v>106740</v>
      </c>
    </row>
    <row r="8133" spans="1:5" x14ac:dyDescent="0.25">
      <c r="A8133" s="2">
        <v>44544.583333333336</v>
      </c>
      <c r="B8133">
        <v>106980</v>
      </c>
      <c r="C8133">
        <v>107190</v>
      </c>
      <c r="D8133">
        <v>106775</v>
      </c>
      <c r="E8133">
        <v>106825</v>
      </c>
    </row>
    <row r="8134" spans="1:5" x14ac:dyDescent="0.25">
      <c r="A8134" s="2">
        <v>44544.541666666664</v>
      </c>
      <c r="B8134">
        <v>107945</v>
      </c>
      <c r="C8134">
        <v>108120</v>
      </c>
      <c r="D8134">
        <v>106915</v>
      </c>
      <c r="E8134">
        <v>106980</v>
      </c>
    </row>
    <row r="8135" spans="1:5" x14ac:dyDescent="0.25">
      <c r="A8135" s="2">
        <v>44544.5</v>
      </c>
      <c r="B8135">
        <v>108290</v>
      </c>
      <c r="C8135">
        <v>108395</v>
      </c>
      <c r="D8135">
        <v>107750</v>
      </c>
      <c r="E8135">
        <v>107945</v>
      </c>
    </row>
    <row r="8136" spans="1:5" x14ac:dyDescent="0.25">
      <c r="A8136" s="2">
        <v>44544.458333333336</v>
      </c>
      <c r="B8136">
        <v>108320</v>
      </c>
      <c r="C8136">
        <v>108665</v>
      </c>
      <c r="D8136">
        <v>107610</v>
      </c>
      <c r="E8136">
        <v>108290</v>
      </c>
    </row>
    <row r="8137" spans="1:5" x14ac:dyDescent="0.25">
      <c r="A8137" s="2">
        <v>44544.416666666664</v>
      </c>
      <c r="B8137">
        <v>108595</v>
      </c>
      <c r="C8137">
        <v>109255</v>
      </c>
      <c r="D8137">
        <v>107925</v>
      </c>
      <c r="E8137">
        <v>108320</v>
      </c>
    </row>
    <row r="8138" spans="1:5" x14ac:dyDescent="0.25">
      <c r="A8138" s="2">
        <v>44544.375</v>
      </c>
      <c r="B8138">
        <v>107340</v>
      </c>
      <c r="C8138">
        <v>108635</v>
      </c>
      <c r="D8138">
        <v>107335</v>
      </c>
      <c r="E8138">
        <v>108595</v>
      </c>
    </row>
    <row r="8139" spans="1:5" x14ac:dyDescent="0.25">
      <c r="A8139" s="2">
        <v>44543.75</v>
      </c>
      <c r="B8139">
        <v>107635</v>
      </c>
      <c r="C8139">
        <v>107850</v>
      </c>
      <c r="D8139">
        <v>107320</v>
      </c>
      <c r="E8139">
        <v>107820</v>
      </c>
    </row>
    <row r="8140" spans="1:5" x14ac:dyDescent="0.25">
      <c r="A8140" s="2">
        <v>44543.708333333336</v>
      </c>
      <c r="B8140">
        <v>108355</v>
      </c>
      <c r="C8140">
        <v>108425</v>
      </c>
      <c r="D8140">
        <v>107590</v>
      </c>
      <c r="E8140">
        <v>107635</v>
      </c>
    </row>
    <row r="8141" spans="1:5" x14ac:dyDescent="0.25">
      <c r="A8141" s="2">
        <v>44543.666666666664</v>
      </c>
      <c r="B8141">
        <v>108065</v>
      </c>
      <c r="C8141">
        <v>108410</v>
      </c>
      <c r="D8141">
        <v>107940</v>
      </c>
      <c r="E8141">
        <v>108355</v>
      </c>
    </row>
    <row r="8142" spans="1:5" x14ac:dyDescent="0.25">
      <c r="A8142" s="2">
        <v>44543.625</v>
      </c>
      <c r="B8142">
        <v>107985</v>
      </c>
      <c r="C8142">
        <v>108230</v>
      </c>
      <c r="D8142">
        <v>107805</v>
      </c>
      <c r="E8142">
        <v>108065</v>
      </c>
    </row>
    <row r="8143" spans="1:5" x14ac:dyDescent="0.25">
      <c r="A8143" s="2">
        <v>44543.583333333336</v>
      </c>
      <c r="B8143">
        <v>107745</v>
      </c>
      <c r="C8143">
        <v>108085</v>
      </c>
      <c r="D8143">
        <v>107565</v>
      </c>
      <c r="E8143">
        <v>107985</v>
      </c>
    </row>
    <row r="8144" spans="1:5" x14ac:dyDescent="0.25">
      <c r="A8144" s="2">
        <v>44543.541666666664</v>
      </c>
      <c r="B8144">
        <v>108205</v>
      </c>
      <c r="C8144">
        <v>108330</v>
      </c>
      <c r="D8144">
        <v>107555</v>
      </c>
      <c r="E8144">
        <v>107750</v>
      </c>
    </row>
    <row r="8145" spans="1:5" x14ac:dyDescent="0.25">
      <c r="A8145" s="2">
        <v>44543.5</v>
      </c>
      <c r="B8145">
        <v>109170</v>
      </c>
      <c r="C8145">
        <v>109185</v>
      </c>
      <c r="D8145">
        <v>108085</v>
      </c>
      <c r="E8145">
        <v>108205</v>
      </c>
    </row>
    <row r="8146" spans="1:5" x14ac:dyDescent="0.25">
      <c r="A8146" s="2">
        <v>44543.458333333336</v>
      </c>
      <c r="B8146">
        <v>109570</v>
      </c>
      <c r="C8146">
        <v>109605</v>
      </c>
      <c r="D8146">
        <v>109110</v>
      </c>
      <c r="E8146">
        <v>109165</v>
      </c>
    </row>
    <row r="8147" spans="1:5" x14ac:dyDescent="0.25">
      <c r="A8147" s="2">
        <v>44543.416666666664</v>
      </c>
      <c r="B8147">
        <v>108115</v>
      </c>
      <c r="C8147">
        <v>109625</v>
      </c>
      <c r="D8147">
        <v>107940</v>
      </c>
      <c r="E8147">
        <v>109575</v>
      </c>
    </row>
    <row r="8148" spans="1:5" x14ac:dyDescent="0.25">
      <c r="A8148" s="2">
        <v>44543.375</v>
      </c>
      <c r="B8148">
        <v>108550</v>
      </c>
      <c r="C8148">
        <v>108560</v>
      </c>
      <c r="D8148">
        <v>108070</v>
      </c>
      <c r="E8148">
        <v>108115</v>
      </c>
    </row>
    <row r="8149" spans="1:5" x14ac:dyDescent="0.25">
      <c r="A8149" s="2">
        <v>44540.75</v>
      </c>
      <c r="B8149">
        <v>107835</v>
      </c>
      <c r="C8149">
        <v>108070</v>
      </c>
      <c r="D8149">
        <v>107810</v>
      </c>
      <c r="E8149">
        <v>108010</v>
      </c>
    </row>
    <row r="8150" spans="1:5" x14ac:dyDescent="0.25">
      <c r="A8150" s="2">
        <v>44540.708333333336</v>
      </c>
      <c r="B8150">
        <v>107800</v>
      </c>
      <c r="C8150">
        <v>107910</v>
      </c>
      <c r="D8150">
        <v>107750</v>
      </c>
      <c r="E8150">
        <v>107835</v>
      </c>
    </row>
    <row r="8151" spans="1:5" x14ac:dyDescent="0.25">
      <c r="A8151" s="2">
        <v>44540.666666666664</v>
      </c>
      <c r="B8151">
        <v>107695</v>
      </c>
      <c r="C8151">
        <v>107860</v>
      </c>
      <c r="D8151">
        <v>107575</v>
      </c>
      <c r="E8151">
        <v>107800</v>
      </c>
    </row>
    <row r="8152" spans="1:5" x14ac:dyDescent="0.25">
      <c r="A8152" s="2">
        <v>44540.625</v>
      </c>
      <c r="B8152">
        <v>107740</v>
      </c>
      <c r="C8152">
        <v>107880</v>
      </c>
      <c r="D8152">
        <v>107570</v>
      </c>
      <c r="E8152">
        <v>107700</v>
      </c>
    </row>
    <row r="8153" spans="1:5" x14ac:dyDescent="0.25">
      <c r="A8153" s="2">
        <v>44540.583333333336</v>
      </c>
      <c r="B8153">
        <v>107840</v>
      </c>
      <c r="C8153">
        <v>107885</v>
      </c>
      <c r="D8153">
        <v>107415</v>
      </c>
      <c r="E8153">
        <v>107740</v>
      </c>
    </row>
    <row r="8154" spans="1:5" x14ac:dyDescent="0.25">
      <c r="A8154" s="2">
        <v>44540.541666666664</v>
      </c>
      <c r="B8154">
        <v>107650</v>
      </c>
      <c r="C8154">
        <v>107960</v>
      </c>
      <c r="D8154">
        <v>107455</v>
      </c>
      <c r="E8154">
        <v>107840</v>
      </c>
    </row>
    <row r="8155" spans="1:5" x14ac:dyDescent="0.25">
      <c r="A8155" s="2">
        <v>44540.5</v>
      </c>
      <c r="B8155">
        <v>107580</v>
      </c>
      <c r="C8155">
        <v>107830</v>
      </c>
      <c r="D8155">
        <v>107425</v>
      </c>
      <c r="E8155">
        <v>107650</v>
      </c>
    </row>
    <row r="8156" spans="1:5" x14ac:dyDescent="0.25">
      <c r="A8156" s="2">
        <v>44540.458333333336</v>
      </c>
      <c r="B8156">
        <v>108195</v>
      </c>
      <c r="C8156">
        <v>108290</v>
      </c>
      <c r="D8156">
        <v>107540</v>
      </c>
      <c r="E8156">
        <v>107580</v>
      </c>
    </row>
    <row r="8157" spans="1:5" x14ac:dyDescent="0.25">
      <c r="A8157" s="2">
        <v>44540.416666666664</v>
      </c>
      <c r="B8157">
        <v>107710</v>
      </c>
      <c r="C8157">
        <v>108455</v>
      </c>
      <c r="D8157">
        <v>107680</v>
      </c>
      <c r="E8157">
        <v>108195</v>
      </c>
    </row>
    <row r="8158" spans="1:5" x14ac:dyDescent="0.25">
      <c r="A8158" s="2">
        <v>44540.375</v>
      </c>
      <c r="B8158">
        <v>106850</v>
      </c>
      <c r="C8158">
        <v>107735</v>
      </c>
      <c r="D8158">
        <v>106850</v>
      </c>
      <c r="E8158">
        <v>107705</v>
      </c>
    </row>
    <row r="8159" spans="1:5" x14ac:dyDescent="0.25">
      <c r="A8159" s="2">
        <v>44539.75</v>
      </c>
      <c r="B8159">
        <v>106200</v>
      </c>
      <c r="C8159">
        <v>106410</v>
      </c>
      <c r="D8159">
        <v>106080</v>
      </c>
      <c r="E8159">
        <v>106410</v>
      </c>
    </row>
    <row r="8160" spans="1:5" x14ac:dyDescent="0.25">
      <c r="A8160" s="2">
        <v>44539.708333333336</v>
      </c>
      <c r="B8160">
        <v>106380</v>
      </c>
      <c r="C8160">
        <v>106465</v>
      </c>
      <c r="D8160">
        <v>105955</v>
      </c>
      <c r="E8160">
        <v>106200</v>
      </c>
    </row>
    <row r="8161" spans="1:5" x14ac:dyDescent="0.25">
      <c r="A8161" s="2">
        <v>44539.666666666664</v>
      </c>
      <c r="B8161">
        <v>106690</v>
      </c>
      <c r="C8161">
        <v>106800</v>
      </c>
      <c r="D8161">
        <v>106200</v>
      </c>
      <c r="E8161">
        <v>106385</v>
      </c>
    </row>
    <row r="8162" spans="1:5" x14ac:dyDescent="0.25">
      <c r="A8162" s="2">
        <v>44539.625</v>
      </c>
      <c r="B8162">
        <v>106620</v>
      </c>
      <c r="C8162">
        <v>106890</v>
      </c>
      <c r="D8162">
        <v>106595</v>
      </c>
      <c r="E8162">
        <v>106690</v>
      </c>
    </row>
    <row r="8163" spans="1:5" x14ac:dyDescent="0.25">
      <c r="A8163" s="2">
        <v>44539.583333333336</v>
      </c>
      <c r="B8163">
        <v>106690</v>
      </c>
      <c r="C8163">
        <v>106740</v>
      </c>
      <c r="D8163">
        <v>106285</v>
      </c>
      <c r="E8163">
        <v>106625</v>
      </c>
    </row>
    <row r="8164" spans="1:5" x14ac:dyDescent="0.25">
      <c r="A8164" s="2">
        <v>44539.541666666664</v>
      </c>
      <c r="B8164">
        <v>106780</v>
      </c>
      <c r="C8164">
        <v>106875</v>
      </c>
      <c r="D8164">
        <v>106525</v>
      </c>
      <c r="E8164">
        <v>106690</v>
      </c>
    </row>
    <row r="8165" spans="1:5" x14ac:dyDescent="0.25">
      <c r="A8165" s="2">
        <v>44539.5</v>
      </c>
      <c r="B8165">
        <v>106420</v>
      </c>
      <c r="C8165">
        <v>106785</v>
      </c>
      <c r="D8165">
        <v>106250</v>
      </c>
      <c r="E8165">
        <v>106785</v>
      </c>
    </row>
    <row r="8166" spans="1:5" x14ac:dyDescent="0.25">
      <c r="A8166" s="2">
        <v>44539.458333333336</v>
      </c>
      <c r="B8166">
        <v>106880</v>
      </c>
      <c r="C8166">
        <v>107080</v>
      </c>
      <c r="D8166">
        <v>106305</v>
      </c>
      <c r="E8166">
        <v>106415</v>
      </c>
    </row>
    <row r="8167" spans="1:5" x14ac:dyDescent="0.25">
      <c r="A8167" s="2">
        <v>44539.416666666664</v>
      </c>
      <c r="B8167">
        <v>107500</v>
      </c>
      <c r="C8167">
        <v>107680</v>
      </c>
      <c r="D8167">
        <v>106770</v>
      </c>
      <c r="E8167">
        <v>106875</v>
      </c>
    </row>
    <row r="8168" spans="1:5" x14ac:dyDescent="0.25">
      <c r="A8168" s="2">
        <v>44539.375</v>
      </c>
      <c r="B8168">
        <v>107450</v>
      </c>
      <c r="C8168">
        <v>107630</v>
      </c>
      <c r="D8168">
        <v>107235</v>
      </c>
      <c r="E8168">
        <v>107500</v>
      </c>
    </row>
    <row r="8169" spans="1:5" x14ac:dyDescent="0.25">
      <c r="A8169" s="2">
        <v>44538.75</v>
      </c>
      <c r="B8169">
        <v>108315</v>
      </c>
      <c r="C8169">
        <v>108470</v>
      </c>
      <c r="D8169">
        <v>108275</v>
      </c>
      <c r="E8169">
        <v>108400</v>
      </c>
    </row>
    <row r="8170" spans="1:5" x14ac:dyDescent="0.25">
      <c r="A8170" s="2">
        <v>44538.708333333336</v>
      </c>
      <c r="B8170">
        <v>108270</v>
      </c>
      <c r="C8170">
        <v>108455</v>
      </c>
      <c r="D8170">
        <v>108135</v>
      </c>
      <c r="E8170">
        <v>108315</v>
      </c>
    </row>
    <row r="8171" spans="1:5" x14ac:dyDescent="0.25">
      <c r="A8171" s="2">
        <v>44538.666666666664</v>
      </c>
      <c r="B8171">
        <v>108250</v>
      </c>
      <c r="C8171">
        <v>108290</v>
      </c>
      <c r="D8171">
        <v>108005</v>
      </c>
      <c r="E8171">
        <v>108275</v>
      </c>
    </row>
    <row r="8172" spans="1:5" x14ac:dyDescent="0.25">
      <c r="A8172" s="2">
        <v>44538.625</v>
      </c>
      <c r="B8172">
        <v>107945</v>
      </c>
      <c r="C8172">
        <v>108345</v>
      </c>
      <c r="D8172">
        <v>107805</v>
      </c>
      <c r="E8172">
        <v>108245</v>
      </c>
    </row>
    <row r="8173" spans="1:5" x14ac:dyDescent="0.25">
      <c r="A8173" s="2">
        <v>44538.583333333336</v>
      </c>
      <c r="B8173">
        <v>108040</v>
      </c>
      <c r="C8173">
        <v>108210</v>
      </c>
      <c r="D8173">
        <v>107815</v>
      </c>
      <c r="E8173">
        <v>107945</v>
      </c>
    </row>
    <row r="8174" spans="1:5" x14ac:dyDescent="0.25">
      <c r="A8174" s="2">
        <v>44538.541666666664</v>
      </c>
      <c r="B8174">
        <v>107790</v>
      </c>
      <c r="C8174">
        <v>108220</v>
      </c>
      <c r="D8174">
        <v>107690</v>
      </c>
      <c r="E8174">
        <v>108045</v>
      </c>
    </row>
    <row r="8175" spans="1:5" x14ac:dyDescent="0.25">
      <c r="A8175" s="2">
        <v>44538.5</v>
      </c>
      <c r="B8175">
        <v>108600</v>
      </c>
      <c r="C8175">
        <v>108625</v>
      </c>
      <c r="D8175">
        <v>107655</v>
      </c>
      <c r="E8175">
        <v>107795</v>
      </c>
    </row>
    <row r="8176" spans="1:5" x14ac:dyDescent="0.25">
      <c r="A8176" s="2">
        <v>44538.458333333336</v>
      </c>
      <c r="B8176">
        <v>108120</v>
      </c>
      <c r="C8176">
        <v>108780</v>
      </c>
      <c r="D8176">
        <v>107600</v>
      </c>
      <c r="E8176">
        <v>108600</v>
      </c>
    </row>
    <row r="8177" spans="1:5" x14ac:dyDescent="0.25">
      <c r="A8177" s="2">
        <v>44538.416666666664</v>
      </c>
      <c r="B8177">
        <v>108195</v>
      </c>
      <c r="C8177">
        <v>108275</v>
      </c>
      <c r="D8177">
        <v>107480</v>
      </c>
      <c r="E8177">
        <v>108120</v>
      </c>
    </row>
    <row r="8178" spans="1:5" x14ac:dyDescent="0.25">
      <c r="A8178" s="2">
        <v>44538.375</v>
      </c>
      <c r="B8178">
        <v>108470</v>
      </c>
      <c r="C8178">
        <v>108645</v>
      </c>
      <c r="D8178">
        <v>107815</v>
      </c>
      <c r="E8178">
        <v>108190</v>
      </c>
    </row>
    <row r="8179" spans="1:5" x14ac:dyDescent="0.25">
      <c r="A8179" s="2">
        <v>44537.75</v>
      </c>
      <c r="B8179">
        <v>107720</v>
      </c>
      <c r="C8179">
        <v>108000</v>
      </c>
      <c r="D8179">
        <v>107690</v>
      </c>
      <c r="E8179">
        <v>108000</v>
      </c>
    </row>
    <row r="8180" spans="1:5" x14ac:dyDescent="0.25">
      <c r="A8180" s="2">
        <v>44537.708333333336</v>
      </c>
      <c r="B8180">
        <v>107920</v>
      </c>
      <c r="C8180">
        <v>108135</v>
      </c>
      <c r="D8180">
        <v>107305</v>
      </c>
      <c r="E8180">
        <v>107720</v>
      </c>
    </row>
    <row r="8181" spans="1:5" x14ac:dyDescent="0.25">
      <c r="A8181" s="2">
        <v>44537.666666666664</v>
      </c>
      <c r="B8181">
        <v>107835</v>
      </c>
      <c r="C8181">
        <v>108000</v>
      </c>
      <c r="D8181">
        <v>107665</v>
      </c>
      <c r="E8181">
        <v>107920</v>
      </c>
    </row>
    <row r="8182" spans="1:5" x14ac:dyDescent="0.25">
      <c r="A8182" s="2">
        <v>44537.625</v>
      </c>
      <c r="B8182">
        <v>108045</v>
      </c>
      <c r="C8182">
        <v>108125</v>
      </c>
      <c r="D8182">
        <v>107520</v>
      </c>
      <c r="E8182">
        <v>107835</v>
      </c>
    </row>
    <row r="8183" spans="1:5" x14ac:dyDescent="0.25">
      <c r="A8183" s="2">
        <v>44537.583333333336</v>
      </c>
      <c r="B8183">
        <v>108035</v>
      </c>
      <c r="C8183">
        <v>108380</v>
      </c>
      <c r="D8183">
        <v>107835</v>
      </c>
      <c r="E8183">
        <v>108045</v>
      </c>
    </row>
    <row r="8184" spans="1:5" x14ac:dyDescent="0.25">
      <c r="A8184" s="2">
        <v>44537.541666666664</v>
      </c>
      <c r="B8184">
        <v>108565</v>
      </c>
      <c r="C8184">
        <v>108580</v>
      </c>
      <c r="D8184">
        <v>107905</v>
      </c>
      <c r="E8184">
        <v>108035</v>
      </c>
    </row>
    <row r="8185" spans="1:5" x14ac:dyDescent="0.25">
      <c r="A8185" s="2">
        <v>44537.5</v>
      </c>
      <c r="B8185">
        <v>108015</v>
      </c>
      <c r="C8185">
        <v>108635</v>
      </c>
      <c r="D8185">
        <v>107885</v>
      </c>
      <c r="E8185">
        <v>108565</v>
      </c>
    </row>
    <row r="8186" spans="1:5" x14ac:dyDescent="0.25">
      <c r="A8186" s="2">
        <v>44537.458333333336</v>
      </c>
      <c r="B8186">
        <v>108105</v>
      </c>
      <c r="C8186">
        <v>108300</v>
      </c>
      <c r="D8186">
        <v>107755</v>
      </c>
      <c r="E8186">
        <v>108015</v>
      </c>
    </row>
    <row r="8187" spans="1:5" x14ac:dyDescent="0.25">
      <c r="A8187" s="2">
        <v>44537.416666666664</v>
      </c>
      <c r="B8187">
        <v>108845</v>
      </c>
      <c r="C8187">
        <v>108905</v>
      </c>
      <c r="D8187">
        <v>108060</v>
      </c>
      <c r="E8187">
        <v>108100</v>
      </c>
    </row>
    <row r="8188" spans="1:5" x14ac:dyDescent="0.25">
      <c r="A8188" s="2">
        <v>44537.375</v>
      </c>
      <c r="B8188">
        <v>108535</v>
      </c>
      <c r="C8188">
        <v>108985</v>
      </c>
      <c r="D8188">
        <v>108300</v>
      </c>
      <c r="E8188">
        <v>108845</v>
      </c>
    </row>
    <row r="8189" spans="1:5" x14ac:dyDescent="0.25">
      <c r="A8189" s="2">
        <v>44536.75</v>
      </c>
      <c r="B8189">
        <v>107230</v>
      </c>
      <c r="C8189">
        <v>107390</v>
      </c>
      <c r="D8189">
        <v>107085</v>
      </c>
      <c r="E8189">
        <v>107220</v>
      </c>
    </row>
    <row r="8190" spans="1:5" x14ac:dyDescent="0.25">
      <c r="A8190" s="2">
        <v>44536.708333333336</v>
      </c>
      <c r="B8190">
        <v>107135</v>
      </c>
      <c r="C8190">
        <v>107400</v>
      </c>
      <c r="D8190">
        <v>107065</v>
      </c>
      <c r="E8190">
        <v>107230</v>
      </c>
    </row>
    <row r="8191" spans="1:5" x14ac:dyDescent="0.25">
      <c r="A8191" s="2">
        <v>44536.666666666664</v>
      </c>
      <c r="B8191">
        <v>107270</v>
      </c>
      <c r="C8191">
        <v>107330</v>
      </c>
      <c r="D8191">
        <v>106930</v>
      </c>
      <c r="E8191">
        <v>107135</v>
      </c>
    </row>
    <row r="8192" spans="1:5" x14ac:dyDescent="0.25">
      <c r="A8192" s="2">
        <v>44536.625</v>
      </c>
      <c r="B8192">
        <v>107715</v>
      </c>
      <c r="C8192">
        <v>107730</v>
      </c>
      <c r="D8192">
        <v>107100</v>
      </c>
      <c r="E8192">
        <v>107270</v>
      </c>
    </row>
    <row r="8193" spans="1:5" x14ac:dyDescent="0.25">
      <c r="A8193" s="2">
        <v>44536.583333333336</v>
      </c>
      <c r="B8193">
        <v>107485</v>
      </c>
      <c r="C8193">
        <v>107860</v>
      </c>
      <c r="D8193">
        <v>107240</v>
      </c>
      <c r="E8193">
        <v>107715</v>
      </c>
    </row>
    <row r="8194" spans="1:5" x14ac:dyDescent="0.25">
      <c r="A8194" s="2">
        <v>44536.541666666664</v>
      </c>
      <c r="B8194">
        <v>107570</v>
      </c>
      <c r="C8194">
        <v>107645</v>
      </c>
      <c r="D8194">
        <v>107235</v>
      </c>
      <c r="E8194">
        <v>107490</v>
      </c>
    </row>
    <row r="8195" spans="1:5" x14ac:dyDescent="0.25">
      <c r="A8195" s="2">
        <v>44536.5</v>
      </c>
      <c r="B8195">
        <v>107280</v>
      </c>
      <c r="C8195">
        <v>107685</v>
      </c>
      <c r="D8195">
        <v>107005</v>
      </c>
      <c r="E8195">
        <v>107565</v>
      </c>
    </row>
    <row r="8196" spans="1:5" x14ac:dyDescent="0.25">
      <c r="A8196" s="2">
        <v>44536.458333333336</v>
      </c>
      <c r="B8196">
        <v>106835</v>
      </c>
      <c r="C8196">
        <v>107350</v>
      </c>
      <c r="D8196">
        <v>106080</v>
      </c>
      <c r="E8196">
        <v>107280</v>
      </c>
    </row>
    <row r="8197" spans="1:5" x14ac:dyDescent="0.25">
      <c r="A8197" s="2">
        <v>44536.416666666664</v>
      </c>
      <c r="B8197">
        <v>106175</v>
      </c>
      <c r="C8197">
        <v>106855</v>
      </c>
      <c r="D8197">
        <v>105835</v>
      </c>
      <c r="E8197">
        <v>106840</v>
      </c>
    </row>
    <row r="8198" spans="1:5" x14ac:dyDescent="0.25">
      <c r="A8198" s="2">
        <v>44536.375</v>
      </c>
      <c r="B8198">
        <v>106160</v>
      </c>
      <c r="C8198">
        <v>106395</v>
      </c>
      <c r="D8198">
        <v>105790</v>
      </c>
      <c r="E8198">
        <v>106175</v>
      </c>
    </row>
    <row r="8199" spans="1:5" x14ac:dyDescent="0.25">
      <c r="A8199" s="2">
        <v>44533.75</v>
      </c>
      <c r="B8199">
        <v>105095</v>
      </c>
      <c r="C8199">
        <v>105765</v>
      </c>
      <c r="D8199">
        <v>105060</v>
      </c>
      <c r="E8199">
        <v>105650</v>
      </c>
    </row>
    <row r="8200" spans="1:5" x14ac:dyDescent="0.25">
      <c r="A8200" s="2">
        <v>44533.708333333336</v>
      </c>
      <c r="B8200">
        <v>104680</v>
      </c>
      <c r="C8200">
        <v>105340</v>
      </c>
      <c r="D8200">
        <v>104290</v>
      </c>
      <c r="E8200">
        <v>105095</v>
      </c>
    </row>
    <row r="8201" spans="1:5" x14ac:dyDescent="0.25">
      <c r="A8201" s="2">
        <v>44533.666666666664</v>
      </c>
      <c r="B8201">
        <v>105580</v>
      </c>
      <c r="C8201">
        <v>105630</v>
      </c>
      <c r="D8201">
        <v>104595</v>
      </c>
      <c r="E8201">
        <v>104675</v>
      </c>
    </row>
    <row r="8202" spans="1:5" x14ac:dyDescent="0.25">
      <c r="A8202" s="2">
        <v>44533.625</v>
      </c>
      <c r="B8202">
        <v>105405</v>
      </c>
      <c r="C8202">
        <v>105820</v>
      </c>
      <c r="D8202">
        <v>105300</v>
      </c>
      <c r="E8202">
        <v>105585</v>
      </c>
    </row>
    <row r="8203" spans="1:5" x14ac:dyDescent="0.25">
      <c r="A8203" s="2">
        <v>44533.583333333336</v>
      </c>
      <c r="B8203">
        <v>105075</v>
      </c>
      <c r="C8203">
        <v>105845</v>
      </c>
      <c r="D8203">
        <v>104905</v>
      </c>
      <c r="E8203">
        <v>105405</v>
      </c>
    </row>
    <row r="8204" spans="1:5" x14ac:dyDescent="0.25">
      <c r="A8204" s="2">
        <v>44533.541666666664</v>
      </c>
      <c r="B8204">
        <v>105575</v>
      </c>
      <c r="C8204">
        <v>106030</v>
      </c>
      <c r="D8204">
        <v>105020</v>
      </c>
      <c r="E8204">
        <v>105070</v>
      </c>
    </row>
    <row r="8205" spans="1:5" x14ac:dyDescent="0.25">
      <c r="A8205" s="2">
        <v>44533.5</v>
      </c>
      <c r="B8205">
        <v>106255</v>
      </c>
      <c r="C8205">
        <v>106395</v>
      </c>
      <c r="D8205">
        <v>105175</v>
      </c>
      <c r="E8205">
        <v>105575</v>
      </c>
    </row>
    <row r="8206" spans="1:5" x14ac:dyDescent="0.25">
      <c r="A8206" s="2">
        <v>44533.458333333336</v>
      </c>
      <c r="B8206">
        <v>106620</v>
      </c>
      <c r="C8206">
        <v>107130</v>
      </c>
      <c r="D8206">
        <v>106115</v>
      </c>
      <c r="E8206">
        <v>106255</v>
      </c>
    </row>
    <row r="8207" spans="1:5" x14ac:dyDescent="0.25">
      <c r="A8207" s="2">
        <v>44533.416666666664</v>
      </c>
      <c r="B8207">
        <v>104495</v>
      </c>
      <c r="C8207">
        <v>106820</v>
      </c>
      <c r="D8207">
        <v>104405</v>
      </c>
      <c r="E8207">
        <v>106620</v>
      </c>
    </row>
    <row r="8208" spans="1:5" x14ac:dyDescent="0.25">
      <c r="A8208" s="2">
        <v>44533.375</v>
      </c>
      <c r="B8208">
        <v>104385</v>
      </c>
      <c r="C8208">
        <v>104645</v>
      </c>
      <c r="D8208">
        <v>103955</v>
      </c>
      <c r="E8208">
        <v>104495</v>
      </c>
    </row>
    <row r="8209" spans="1:5" x14ac:dyDescent="0.25">
      <c r="A8209" s="2">
        <v>44532.75</v>
      </c>
      <c r="B8209">
        <v>104490</v>
      </c>
      <c r="C8209">
        <v>104755</v>
      </c>
      <c r="D8209">
        <v>104430</v>
      </c>
      <c r="E8209">
        <v>104750</v>
      </c>
    </row>
    <row r="8210" spans="1:5" x14ac:dyDescent="0.25">
      <c r="A8210" s="2">
        <v>44532.708333333336</v>
      </c>
      <c r="B8210">
        <v>103700</v>
      </c>
      <c r="C8210">
        <v>104520</v>
      </c>
      <c r="D8210">
        <v>103610</v>
      </c>
      <c r="E8210">
        <v>104495</v>
      </c>
    </row>
    <row r="8211" spans="1:5" x14ac:dyDescent="0.25">
      <c r="A8211" s="2">
        <v>44532.666666666664</v>
      </c>
      <c r="B8211">
        <v>103760</v>
      </c>
      <c r="C8211">
        <v>104090</v>
      </c>
      <c r="D8211">
        <v>103570</v>
      </c>
      <c r="E8211">
        <v>103695</v>
      </c>
    </row>
    <row r="8212" spans="1:5" x14ac:dyDescent="0.25">
      <c r="A8212" s="2">
        <v>44532.625</v>
      </c>
      <c r="B8212">
        <v>104135</v>
      </c>
      <c r="C8212">
        <v>104220</v>
      </c>
      <c r="D8212">
        <v>103420</v>
      </c>
      <c r="E8212">
        <v>103760</v>
      </c>
    </row>
    <row r="8213" spans="1:5" x14ac:dyDescent="0.25">
      <c r="A8213" s="2">
        <v>44532.583333333336</v>
      </c>
      <c r="B8213">
        <v>104190</v>
      </c>
      <c r="C8213">
        <v>104540</v>
      </c>
      <c r="D8213">
        <v>103805</v>
      </c>
      <c r="E8213">
        <v>104130</v>
      </c>
    </row>
    <row r="8214" spans="1:5" x14ac:dyDescent="0.25">
      <c r="A8214" s="2">
        <v>44532.541666666664</v>
      </c>
      <c r="B8214">
        <v>103980</v>
      </c>
      <c r="C8214">
        <v>104280</v>
      </c>
      <c r="D8214">
        <v>103770</v>
      </c>
      <c r="E8214">
        <v>104190</v>
      </c>
    </row>
    <row r="8215" spans="1:5" x14ac:dyDescent="0.25">
      <c r="A8215" s="2">
        <v>44532.5</v>
      </c>
      <c r="B8215">
        <v>103950</v>
      </c>
      <c r="C8215">
        <v>104175</v>
      </c>
      <c r="D8215">
        <v>103525</v>
      </c>
      <c r="E8215">
        <v>103985</v>
      </c>
    </row>
    <row r="8216" spans="1:5" x14ac:dyDescent="0.25">
      <c r="A8216" s="2">
        <v>44532.458333333336</v>
      </c>
      <c r="B8216">
        <v>103025</v>
      </c>
      <c r="C8216">
        <v>103980</v>
      </c>
      <c r="D8216">
        <v>102565</v>
      </c>
      <c r="E8216">
        <v>103950</v>
      </c>
    </row>
    <row r="8217" spans="1:5" x14ac:dyDescent="0.25">
      <c r="A8217" s="2">
        <v>44532.416666666664</v>
      </c>
      <c r="B8217">
        <v>102295</v>
      </c>
      <c r="C8217">
        <v>103170</v>
      </c>
      <c r="D8217">
        <v>102250</v>
      </c>
      <c r="E8217">
        <v>103020</v>
      </c>
    </row>
    <row r="8218" spans="1:5" x14ac:dyDescent="0.25">
      <c r="A8218" s="2">
        <v>44532.375</v>
      </c>
      <c r="B8218">
        <v>101580</v>
      </c>
      <c r="C8218">
        <v>102370</v>
      </c>
      <c r="D8218">
        <v>101505</v>
      </c>
      <c r="E8218">
        <v>102290</v>
      </c>
    </row>
    <row r="8219" spans="1:5" x14ac:dyDescent="0.25">
      <c r="A8219" s="2">
        <v>44531.75</v>
      </c>
      <c r="B8219">
        <v>101065</v>
      </c>
      <c r="C8219">
        <v>101140</v>
      </c>
      <c r="D8219">
        <v>100800</v>
      </c>
      <c r="E8219">
        <v>100800</v>
      </c>
    </row>
    <row r="8220" spans="1:5" x14ac:dyDescent="0.25">
      <c r="A8220" s="2">
        <v>44531.708333333336</v>
      </c>
      <c r="B8220">
        <v>101490</v>
      </c>
      <c r="C8220">
        <v>101735</v>
      </c>
      <c r="D8220">
        <v>100890</v>
      </c>
      <c r="E8220">
        <v>101065</v>
      </c>
    </row>
    <row r="8221" spans="1:5" x14ac:dyDescent="0.25">
      <c r="A8221" s="2">
        <v>44531.666666666664</v>
      </c>
      <c r="B8221">
        <v>101395</v>
      </c>
      <c r="C8221">
        <v>101890</v>
      </c>
      <c r="D8221">
        <v>101050</v>
      </c>
      <c r="E8221">
        <v>101490</v>
      </c>
    </row>
    <row r="8222" spans="1:5" x14ac:dyDescent="0.25">
      <c r="A8222" s="2">
        <v>44531.625</v>
      </c>
      <c r="B8222">
        <v>102480</v>
      </c>
      <c r="C8222">
        <v>102715</v>
      </c>
      <c r="D8222">
        <v>101180</v>
      </c>
      <c r="E8222">
        <v>101395</v>
      </c>
    </row>
    <row r="8223" spans="1:5" x14ac:dyDescent="0.25">
      <c r="A8223" s="2">
        <v>44531.583333333336</v>
      </c>
      <c r="B8223">
        <v>102975</v>
      </c>
      <c r="C8223">
        <v>103360</v>
      </c>
      <c r="D8223">
        <v>102425</v>
      </c>
      <c r="E8223">
        <v>102480</v>
      </c>
    </row>
    <row r="8224" spans="1:5" x14ac:dyDescent="0.25">
      <c r="A8224" s="2">
        <v>44531.541666666664</v>
      </c>
      <c r="B8224">
        <v>104050</v>
      </c>
      <c r="C8224">
        <v>104095</v>
      </c>
      <c r="D8224">
        <v>102780</v>
      </c>
      <c r="E8224">
        <v>102975</v>
      </c>
    </row>
    <row r="8225" spans="1:5" x14ac:dyDescent="0.25">
      <c r="A8225" s="2">
        <v>44531.5</v>
      </c>
      <c r="B8225">
        <v>104120</v>
      </c>
      <c r="C8225">
        <v>104435</v>
      </c>
      <c r="D8225">
        <v>103800</v>
      </c>
      <c r="E8225">
        <v>104045</v>
      </c>
    </row>
    <row r="8226" spans="1:5" x14ac:dyDescent="0.25">
      <c r="A8226" s="2">
        <v>44531.458333333336</v>
      </c>
      <c r="B8226">
        <v>103895</v>
      </c>
      <c r="C8226">
        <v>104190</v>
      </c>
      <c r="D8226">
        <v>103505</v>
      </c>
      <c r="E8226">
        <v>104120</v>
      </c>
    </row>
    <row r="8227" spans="1:5" x14ac:dyDescent="0.25">
      <c r="A8227" s="2">
        <v>44531.416666666664</v>
      </c>
      <c r="B8227">
        <v>103650</v>
      </c>
      <c r="C8227">
        <v>104110</v>
      </c>
      <c r="D8227">
        <v>103310</v>
      </c>
      <c r="E8227">
        <v>103895</v>
      </c>
    </row>
    <row r="8228" spans="1:5" x14ac:dyDescent="0.25">
      <c r="A8228" s="2">
        <v>44531.375</v>
      </c>
      <c r="B8228">
        <v>103215</v>
      </c>
      <c r="C8228">
        <v>103735</v>
      </c>
      <c r="D8228">
        <v>103150</v>
      </c>
      <c r="E8228">
        <v>103650</v>
      </c>
    </row>
    <row r="8229" spans="1:5" x14ac:dyDescent="0.25">
      <c r="A8229" s="2">
        <v>44530.75</v>
      </c>
      <c r="B8229">
        <v>102100</v>
      </c>
      <c r="C8229">
        <v>102580</v>
      </c>
      <c r="D8229">
        <v>102085</v>
      </c>
      <c r="E8229">
        <v>102560</v>
      </c>
    </row>
    <row r="8230" spans="1:5" x14ac:dyDescent="0.25">
      <c r="A8230" s="2">
        <v>44530.708333333336</v>
      </c>
      <c r="B8230">
        <v>101455</v>
      </c>
      <c r="C8230">
        <v>102380</v>
      </c>
      <c r="D8230">
        <v>101385</v>
      </c>
      <c r="E8230">
        <v>102100</v>
      </c>
    </row>
    <row r="8231" spans="1:5" x14ac:dyDescent="0.25">
      <c r="A8231" s="2">
        <v>44530.666666666664</v>
      </c>
      <c r="B8231">
        <v>101040</v>
      </c>
      <c r="C8231">
        <v>101470</v>
      </c>
      <c r="D8231">
        <v>100855</v>
      </c>
      <c r="E8231">
        <v>101455</v>
      </c>
    </row>
    <row r="8232" spans="1:5" x14ac:dyDescent="0.25">
      <c r="A8232" s="2">
        <v>44530.625</v>
      </c>
      <c r="B8232">
        <v>100770</v>
      </c>
      <c r="C8232">
        <v>101080</v>
      </c>
      <c r="D8232">
        <v>100455</v>
      </c>
      <c r="E8232">
        <v>101040</v>
      </c>
    </row>
    <row r="8233" spans="1:5" x14ac:dyDescent="0.25">
      <c r="A8233" s="2">
        <v>44530.583333333336</v>
      </c>
      <c r="B8233">
        <v>100960</v>
      </c>
      <c r="C8233">
        <v>100985</v>
      </c>
      <c r="D8233">
        <v>100390</v>
      </c>
      <c r="E8233">
        <v>100770</v>
      </c>
    </row>
    <row r="8234" spans="1:5" x14ac:dyDescent="0.25">
      <c r="A8234" s="2">
        <v>44530.541666666664</v>
      </c>
      <c r="B8234">
        <v>101050</v>
      </c>
      <c r="C8234">
        <v>101565</v>
      </c>
      <c r="D8234">
        <v>100660</v>
      </c>
      <c r="E8234">
        <v>100960</v>
      </c>
    </row>
    <row r="8235" spans="1:5" x14ac:dyDescent="0.25">
      <c r="A8235" s="2">
        <v>44530.5</v>
      </c>
      <c r="B8235">
        <v>102565</v>
      </c>
      <c r="C8235">
        <v>103025</v>
      </c>
      <c r="D8235">
        <v>101045</v>
      </c>
      <c r="E8235">
        <v>101055</v>
      </c>
    </row>
    <row r="8236" spans="1:5" x14ac:dyDescent="0.25">
      <c r="A8236" s="2">
        <v>44530.458333333336</v>
      </c>
      <c r="B8236">
        <v>103260</v>
      </c>
      <c r="C8236">
        <v>103390</v>
      </c>
      <c r="D8236">
        <v>102545</v>
      </c>
      <c r="E8236">
        <v>102555</v>
      </c>
    </row>
    <row r="8237" spans="1:5" x14ac:dyDescent="0.25">
      <c r="A8237" s="2">
        <v>44530.416666666664</v>
      </c>
      <c r="B8237">
        <v>102550</v>
      </c>
      <c r="C8237">
        <v>103285</v>
      </c>
      <c r="D8237">
        <v>102275</v>
      </c>
      <c r="E8237">
        <v>103265</v>
      </c>
    </row>
    <row r="8238" spans="1:5" x14ac:dyDescent="0.25">
      <c r="A8238" s="2">
        <v>44530.375</v>
      </c>
      <c r="B8238">
        <v>102350</v>
      </c>
      <c r="C8238">
        <v>102970</v>
      </c>
      <c r="D8238">
        <v>102250</v>
      </c>
      <c r="E8238">
        <v>102550</v>
      </c>
    </row>
    <row r="8239" spans="1:5" x14ac:dyDescent="0.25">
      <c r="A8239" s="2">
        <v>44529.75</v>
      </c>
      <c r="B8239">
        <v>103090</v>
      </c>
      <c r="C8239">
        <v>103320</v>
      </c>
      <c r="D8239">
        <v>103015</v>
      </c>
      <c r="E8239">
        <v>103320</v>
      </c>
    </row>
    <row r="8240" spans="1:5" x14ac:dyDescent="0.25">
      <c r="A8240" s="2">
        <v>44529.708333333336</v>
      </c>
      <c r="B8240">
        <v>103715</v>
      </c>
      <c r="C8240">
        <v>103955</v>
      </c>
      <c r="D8240">
        <v>103055</v>
      </c>
      <c r="E8240">
        <v>103095</v>
      </c>
    </row>
    <row r="8241" spans="1:5" x14ac:dyDescent="0.25">
      <c r="A8241" s="2">
        <v>44529.666666666664</v>
      </c>
      <c r="B8241">
        <v>104130</v>
      </c>
      <c r="C8241">
        <v>104155</v>
      </c>
      <c r="D8241">
        <v>103570</v>
      </c>
      <c r="E8241">
        <v>103715</v>
      </c>
    </row>
    <row r="8242" spans="1:5" x14ac:dyDescent="0.25">
      <c r="A8242" s="2">
        <v>44529.625</v>
      </c>
      <c r="B8242">
        <v>103885</v>
      </c>
      <c r="C8242">
        <v>104150</v>
      </c>
      <c r="D8242">
        <v>103565</v>
      </c>
      <c r="E8242">
        <v>104130</v>
      </c>
    </row>
    <row r="8243" spans="1:5" x14ac:dyDescent="0.25">
      <c r="A8243" s="2">
        <v>44529.583333333336</v>
      </c>
      <c r="B8243">
        <v>103120</v>
      </c>
      <c r="C8243">
        <v>104025</v>
      </c>
      <c r="D8243">
        <v>103025</v>
      </c>
      <c r="E8243">
        <v>103880</v>
      </c>
    </row>
    <row r="8244" spans="1:5" x14ac:dyDescent="0.25">
      <c r="A8244" s="2">
        <v>44529.541666666664</v>
      </c>
      <c r="B8244">
        <v>103410</v>
      </c>
      <c r="C8244">
        <v>103530</v>
      </c>
      <c r="D8244">
        <v>103100</v>
      </c>
      <c r="E8244">
        <v>103120</v>
      </c>
    </row>
    <row r="8245" spans="1:5" x14ac:dyDescent="0.25">
      <c r="A8245" s="2">
        <v>44529.5</v>
      </c>
      <c r="B8245">
        <v>103240</v>
      </c>
      <c r="C8245">
        <v>103445</v>
      </c>
      <c r="D8245">
        <v>102880</v>
      </c>
      <c r="E8245">
        <v>103410</v>
      </c>
    </row>
    <row r="8246" spans="1:5" x14ac:dyDescent="0.25">
      <c r="A8246" s="2">
        <v>44529.458333333336</v>
      </c>
      <c r="B8246">
        <v>104250</v>
      </c>
      <c r="C8246">
        <v>104515</v>
      </c>
      <c r="D8246">
        <v>103185</v>
      </c>
      <c r="E8246">
        <v>103240</v>
      </c>
    </row>
    <row r="8247" spans="1:5" x14ac:dyDescent="0.25">
      <c r="A8247" s="2">
        <v>44529.416666666664</v>
      </c>
      <c r="B8247">
        <v>104070</v>
      </c>
      <c r="C8247">
        <v>104460</v>
      </c>
      <c r="D8247">
        <v>103555</v>
      </c>
      <c r="E8247">
        <v>104250</v>
      </c>
    </row>
    <row r="8248" spans="1:5" x14ac:dyDescent="0.25">
      <c r="A8248" s="2">
        <v>44529.375</v>
      </c>
      <c r="B8248">
        <v>103615</v>
      </c>
      <c r="C8248">
        <v>104310</v>
      </c>
      <c r="D8248">
        <v>103530</v>
      </c>
      <c r="E8248">
        <v>104070</v>
      </c>
    </row>
    <row r="8249" spans="1:5" x14ac:dyDescent="0.25">
      <c r="A8249" s="2">
        <v>44526.75</v>
      </c>
      <c r="B8249">
        <v>102540</v>
      </c>
      <c r="C8249">
        <v>102645</v>
      </c>
      <c r="D8249">
        <v>102360</v>
      </c>
      <c r="E8249">
        <v>102360</v>
      </c>
    </row>
    <row r="8250" spans="1:5" x14ac:dyDescent="0.25">
      <c r="A8250" s="2">
        <v>44526.708333333336</v>
      </c>
      <c r="B8250">
        <v>102395</v>
      </c>
      <c r="C8250">
        <v>102800</v>
      </c>
      <c r="D8250">
        <v>102310</v>
      </c>
      <c r="E8250">
        <v>102540</v>
      </c>
    </row>
    <row r="8251" spans="1:5" x14ac:dyDescent="0.25">
      <c r="A8251" s="2">
        <v>44526.666666666664</v>
      </c>
      <c r="B8251">
        <v>102510</v>
      </c>
      <c r="C8251">
        <v>102570</v>
      </c>
      <c r="D8251">
        <v>102235</v>
      </c>
      <c r="E8251">
        <v>102395</v>
      </c>
    </row>
    <row r="8252" spans="1:5" x14ac:dyDescent="0.25">
      <c r="A8252" s="2">
        <v>44526.625</v>
      </c>
      <c r="B8252">
        <v>102670</v>
      </c>
      <c r="C8252">
        <v>102865</v>
      </c>
      <c r="D8252">
        <v>102445</v>
      </c>
      <c r="E8252">
        <v>102515</v>
      </c>
    </row>
    <row r="8253" spans="1:5" x14ac:dyDescent="0.25">
      <c r="A8253" s="2">
        <v>44526.583333333336</v>
      </c>
      <c r="B8253">
        <v>102085</v>
      </c>
      <c r="C8253">
        <v>102960</v>
      </c>
      <c r="D8253">
        <v>102070</v>
      </c>
      <c r="E8253">
        <v>102665</v>
      </c>
    </row>
    <row r="8254" spans="1:5" x14ac:dyDescent="0.25">
      <c r="A8254" s="2">
        <v>44526.541666666664</v>
      </c>
      <c r="B8254">
        <v>102135</v>
      </c>
      <c r="C8254">
        <v>102275</v>
      </c>
      <c r="D8254">
        <v>101925</v>
      </c>
      <c r="E8254">
        <v>102080</v>
      </c>
    </row>
    <row r="8255" spans="1:5" x14ac:dyDescent="0.25">
      <c r="A8255" s="2">
        <v>44526.5</v>
      </c>
      <c r="B8255">
        <v>102395</v>
      </c>
      <c r="C8255">
        <v>102450</v>
      </c>
      <c r="D8255">
        <v>101770</v>
      </c>
      <c r="E8255">
        <v>102135</v>
      </c>
    </row>
    <row r="8256" spans="1:5" x14ac:dyDescent="0.25">
      <c r="A8256" s="2">
        <v>44526.458333333336</v>
      </c>
      <c r="B8256">
        <v>103350</v>
      </c>
      <c r="C8256">
        <v>103410</v>
      </c>
      <c r="D8256">
        <v>102180</v>
      </c>
      <c r="E8256">
        <v>102395</v>
      </c>
    </row>
    <row r="8257" spans="1:5" x14ac:dyDescent="0.25">
      <c r="A8257" s="2">
        <v>44526.416666666664</v>
      </c>
      <c r="B8257">
        <v>103575</v>
      </c>
      <c r="C8257">
        <v>103595</v>
      </c>
      <c r="D8257">
        <v>102700</v>
      </c>
      <c r="E8257">
        <v>103350</v>
      </c>
    </row>
    <row r="8258" spans="1:5" x14ac:dyDescent="0.25">
      <c r="A8258" s="2">
        <v>44526.375</v>
      </c>
      <c r="B8258">
        <v>103100</v>
      </c>
      <c r="C8258">
        <v>104000</v>
      </c>
      <c r="D8258">
        <v>103100</v>
      </c>
      <c r="E8258">
        <v>103570</v>
      </c>
    </row>
    <row r="8259" spans="1:5" x14ac:dyDescent="0.25">
      <c r="A8259" s="2">
        <v>44525.75</v>
      </c>
      <c r="B8259">
        <v>106230</v>
      </c>
      <c r="C8259">
        <v>106500</v>
      </c>
      <c r="D8259">
        <v>106165</v>
      </c>
      <c r="E8259">
        <v>106435</v>
      </c>
    </row>
    <row r="8260" spans="1:5" x14ac:dyDescent="0.25">
      <c r="A8260" s="2">
        <v>44525.708333333336</v>
      </c>
      <c r="B8260">
        <v>106255</v>
      </c>
      <c r="C8260">
        <v>106385</v>
      </c>
      <c r="D8260">
        <v>106120</v>
      </c>
      <c r="E8260">
        <v>106225</v>
      </c>
    </row>
    <row r="8261" spans="1:5" x14ac:dyDescent="0.25">
      <c r="A8261" s="2">
        <v>44525.666666666664</v>
      </c>
      <c r="B8261">
        <v>106205</v>
      </c>
      <c r="C8261">
        <v>106340</v>
      </c>
      <c r="D8261">
        <v>106045</v>
      </c>
      <c r="E8261">
        <v>106260</v>
      </c>
    </row>
    <row r="8262" spans="1:5" x14ac:dyDescent="0.25">
      <c r="A8262" s="2">
        <v>44525.625</v>
      </c>
      <c r="B8262">
        <v>106485</v>
      </c>
      <c r="C8262">
        <v>106605</v>
      </c>
      <c r="D8262">
        <v>106185</v>
      </c>
      <c r="E8262">
        <v>106200</v>
      </c>
    </row>
    <row r="8263" spans="1:5" x14ac:dyDescent="0.25">
      <c r="A8263" s="2">
        <v>44525.583333333336</v>
      </c>
      <c r="B8263">
        <v>106495</v>
      </c>
      <c r="C8263">
        <v>106735</v>
      </c>
      <c r="D8263">
        <v>106370</v>
      </c>
      <c r="E8263">
        <v>106485</v>
      </c>
    </row>
    <row r="8264" spans="1:5" x14ac:dyDescent="0.25">
      <c r="A8264" s="2">
        <v>44525.541666666664</v>
      </c>
      <c r="B8264">
        <v>106605</v>
      </c>
      <c r="C8264">
        <v>106815</v>
      </c>
      <c r="D8264">
        <v>106415</v>
      </c>
      <c r="E8264">
        <v>106495</v>
      </c>
    </row>
    <row r="8265" spans="1:5" x14ac:dyDescent="0.25">
      <c r="A8265" s="2">
        <v>44525.5</v>
      </c>
      <c r="B8265">
        <v>106285</v>
      </c>
      <c r="C8265">
        <v>106875</v>
      </c>
      <c r="D8265">
        <v>106175</v>
      </c>
      <c r="E8265">
        <v>106600</v>
      </c>
    </row>
    <row r="8266" spans="1:5" x14ac:dyDescent="0.25">
      <c r="A8266" s="2">
        <v>44525.458333333336</v>
      </c>
      <c r="B8266">
        <v>105790</v>
      </c>
      <c r="C8266">
        <v>106360</v>
      </c>
      <c r="D8266">
        <v>105560</v>
      </c>
      <c r="E8266">
        <v>106285</v>
      </c>
    </row>
    <row r="8267" spans="1:5" x14ac:dyDescent="0.25">
      <c r="A8267" s="2">
        <v>44525.416666666664</v>
      </c>
      <c r="B8267">
        <v>105150</v>
      </c>
      <c r="C8267">
        <v>105845</v>
      </c>
      <c r="D8267">
        <v>105080</v>
      </c>
      <c r="E8267">
        <v>105785</v>
      </c>
    </row>
    <row r="8268" spans="1:5" x14ac:dyDescent="0.25">
      <c r="A8268" s="2">
        <v>44525.375</v>
      </c>
      <c r="B8268">
        <v>104750</v>
      </c>
      <c r="C8268">
        <v>105620</v>
      </c>
      <c r="D8268">
        <v>104575</v>
      </c>
      <c r="E8268">
        <v>105150</v>
      </c>
    </row>
    <row r="8269" spans="1:5" x14ac:dyDescent="0.25">
      <c r="A8269" s="2">
        <v>44524.75</v>
      </c>
      <c r="B8269">
        <v>104960</v>
      </c>
      <c r="C8269">
        <v>105060</v>
      </c>
      <c r="D8269">
        <v>104815</v>
      </c>
      <c r="E8269">
        <v>104900</v>
      </c>
    </row>
    <row r="8270" spans="1:5" x14ac:dyDescent="0.25">
      <c r="A8270" s="2">
        <v>44524.708333333336</v>
      </c>
      <c r="B8270">
        <v>104905</v>
      </c>
      <c r="C8270">
        <v>105215</v>
      </c>
      <c r="D8270">
        <v>104785</v>
      </c>
      <c r="E8270">
        <v>104965</v>
      </c>
    </row>
    <row r="8271" spans="1:5" x14ac:dyDescent="0.25">
      <c r="A8271" s="2">
        <v>44524.666666666664</v>
      </c>
      <c r="B8271">
        <v>104600</v>
      </c>
      <c r="C8271">
        <v>105005</v>
      </c>
      <c r="D8271">
        <v>104305</v>
      </c>
      <c r="E8271">
        <v>104910</v>
      </c>
    </row>
    <row r="8272" spans="1:5" x14ac:dyDescent="0.25">
      <c r="A8272" s="2">
        <v>44524.625</v>
      </c>
      <c r="B8272">
        <v>105055</v>
      </c>
      <c r="C8272">
        <v>105095</v>
      </c>
      <c r="D8272">
        <v>104515</v>
      </c>
      <c r="E8272">
        <v>104600</v>
      </c>
    </row>
    <row r="8273" spans="1:5" x14ac:dyDescent="0.25">
      <c r="A8273" s="2">
        <v>44524.583333333336</v>
      </c>
      <c r="B8273">
        <v>104950</v>
      </c>
      <c r="C8273">
        <v>105165</v>
      </c>
      <c r="D8273">
        <v>104695</v>
      </c>
      <c r="E8273">
        <v>105055</v>
      </c>
    </row>
    <row r="8274" spans="1:5" x14ac:dyDescent="0.25">
      <c r="A8274" s="2">
        <v>44524.541666666664</v>
      </c>
      <c r="B8274">
        <v>105030</v>
      </c>
      <c r="C8274">
        <v>105540</v>
      </c>
      <c r="D8274">
        <v>104875</v>
      </c>
      <c r="E8274">
        <v>104955</v>
      </c>
    </row>
    <row r="8275" spans="1:5" x14ac:dyDescent="0.25">
      <c r="A8275" s="2">
        <v>44524.5</v>
      </c>
      <c r="B8275">
        <v>104255</v>
      </c>
      <c r="C8275">
        <v>105145</v>
      </c>
      <c r="D8275">
        <v>104145</v>
      </c>
      <c r="E8275">
        <v>105030</v>
      </c>
    </row>
    <row r="8276" spans="1:5" x14ac:dyDescent="0.25">
      <c r="A8276" s="2">
        <v>44524.458333333336</v>
      </c>
      <c r="B8276">
        <v>103005</v>
      </c>
      <c r="C8276">
        <v>104280</v>
      </c>
      <c r="D8276">
        <v>102935</v>
      </c>
      <c r="E8276">
        <v>104255</v>
      </c>
    </row>
    <row r="8277" spans="1:5" x14ac:dyDescent="0.25">
      <c r="A8277" s="2">
        <v>44524.416666666664</v>
      </c>
      <c r="B8277">
        <v>103355</v>
      </c>
      <c r="C8277">
        <v>103910</v>
      </c>
      <c r="D8277">
        <v>102805</v>
      </c>
      <c r="E8277">
        <v>103000</v>
      </c>
    </row>
    <row r="8278" spans="1:5" x14ac:dyDescent="0.25">
      <c r="A8278" s="2">
        <v>44524.375</v>
      </c>
      <c r="B8278">
        <v>104000</v>
      </c>
      <c r="C8278">
        <v>104240</v>
      </c>
      <c r="D8278">
        <v>103325</v>
      </c>
      <c r="E8278">
        <v>103355</v>
      </c>
    </row>
    <row r="8279" spans="1:5" x14ac:dyDescent="0.25">
      <c r="A8279" s="2">
        <v>44523.75</v>
      </c>
      <c r="B8279">
        <v>103775</v>
      </c>
      <c r="C8279">
        <v>104560</v>
      </c>
      <c r="D8279">
        <v>103760</v>
      </c>
      <c r="E8279">
        <v>104500</v>
      </c>
    </row>
    <row r="8280" spans="1:5" x14ac:dyDescent="0.25">
      <c r="A8280" s="2">
        <v>44523.708333333336</v>
      </c>
      <c r="B8280">
        <v>103605</v>
      </c>
      <c r="C8280">
        <v>104360</v>
      </c>
      <c r="D8280">
        <v>103215</v>
      </c>
      <c r="E8280">
        <v>103770</v>
      </c>
    </row>
    <row r="8281" spans="1:5" x14ac:dyDescent="0.25">
      <c r="A8281" s="2">
        <v>44523.666666666664</v>
      </c>
      <c r="B8281">
        <v>103890</v>
      </c>
      <c r="C8281">
        <v>103950</v>
      </c>
      <c r="D8281">
        <v>103415</v>
      </c>
      <c r="E8281">
        <v>103605</v>
      </c>
    </row>
    <row r="8282" spans="1:5" x14ac:dyDescent="0.25">
      <c r="A8282" s="2">
        <v>44523.625</v>
      </c>
      <c r="B8282">
        <v>102750</v>
      </c>
      <c r="C8282">
        <v>104205</v>
      </c>
      <c r="D8282">
        <v>102720</v>
      </c>
      <c r="E8282">
        <v>103895</v>
      </c>
    </row>
    <row r="8283" spans="1:5" x14ac:dyDescent="0.25">
      <c r="A8283" s="2">
        <v>44523.583333333336</v>
      </c>
      <c r="B8283">
        <v>102870</v>
      </c>
      <c r="C8283">
        <v>103320</v>
      </c>
      <c r="D8283">
        <v>102635</v>
      </c>
      <c r="E8283">
        <v>102750</v>
      </c>
    </row>
    <row r="8284" spans="1:5" x14ac:dyDescent="0.25">
      <c r="A8284" s="2">
        <v>44523.541666666664</v>
      </c>
      <c r="B8284">
        <v>102310</v>
      </c>
      <c r="C8284">
        <v>102975</v>
      </c>
      <c r="D8284">
        <v>102140</v>
      </c>
      <c r="E8284">
        <v>102865</v>
      </c>
    </row>
    <row r="8285" spans="1:5" x14ac:dyDescent="0.25">
      <c r="A8285" s="2">
        <v>44523.5</v>
      </c>
      <c r="B8285">
        <v>103910</v>
      </c>
      <c r="C8285">
        <v>103960</v>
      </c>
      <c r="D8285">
        <v>102275</v>
      </c>
      <c r="E8285">
        <v>102310</v>
      </c>
    </row>
    <row r="8286" spans="1:5" x14ac:dyDescent="0.25">
      <c r="A8286" s="2">
        <v>44523.458333333336</v>
      </c>
      <c r="B8286">
        <v>103395</v>
      </c>
      <c r="C8286">
        <v>104115</v>
      </c>
      <c r="D8286">
        <v>103180</v>
      </c>
      <c r="E8286">
        <v>103905</v>
      </c>
    </row>
    <row r="8287" spans="1:5" x14ac:dyDescent="0.25">
      <c r="A8287" s="2">
        <v>44523.416666666664</v>
      </c>
      <c r="B8287">
        <v>103435</v>
      </c>
      <c r="C8287">
        <v>103645</v>
      </c>
      <c r="D8287">
        <v>102800</v>
      </c>
      <c r="E8287">
        <v>103390</v>
      </c>
    </row>
    <row r="8288" spans="1:5" x14ac:dyDescent="0.25">
      <c r="A8288" s="2">
        <v>44523.375</v>
      </c>
      <c r="B8288">
        <v>102700</v>
      </c>
      <c r="C8288">
        <v>103490</v>
      </c>
      <c r="D8288">
        <v>102580</v>
      </c>
      <c r="E8288">
        <v>103435</v>
      </c>
    </row>
    <row r="8289" spans="1:5" x14ac:dyDescent="0.25">
      <c r="A8289" s="2">
        <v>44522.75</v>
      </c>
      <c r="B8289">
        <v>102620</v>
      </c>
      <c r="C8289">
        <v>102730</v>
      </c>
      <c r="D8289">
        <v>102400</v>
      </c>
      <c r="E8289">
        <v>102400</v>
      </c>
    </row>
    <row r="8290" spans="1:5" x14ac:dyDescent="0.25">
      <c r="A8290" s="2">
        <v>44522.708333333336</v>
      </c>
      <c r="B8290">
        <v>103105</v>
      </c>
      <c r="C8290">
        <v>103280</v>
      </c>
      <c r="D8290">
        <v>102520</v>
      </c>
      <c r="E8290">
        <v>102620</v>
      </c>
    </row>
    <row r="8291" spans="1:5" x14ac:dyDescent="0.25">
      <c r="A8291" s="2">
        <v>44522.666666666664</v>
      </c>
      <c r="B8291">
        <v>102740</v>
      </c>
      <c r="C8291">
        <v>103230</v>
      </c>
      <c r="D8291">
        <v>102600</v>
      </c>
      <c r="E8291">
        <v>103105</v>
      </c>
    </row>
    <row r="8292" spans="1:5" x14ac:dyDescent="0.25">
      <c r="A8292" s="2">
        <v>44522.625</v>
      </c>
      <c r="B8292">
        <v>103860</v>
      </c>
      <c r="C8292">
        <v>103960</v>
      </c>
      <c r="D8292">
        <v>102560</v>
      </c>
      <c r="E8292">
        <v>102745</v>
      </c>
    </row>
    <row r="8293" spans="1:5" x14ac:dyDescent="0.25">
      <c r="A8293" s="2">
        <v>44522.583333333336</v>
      </c>
      <c r="B8293">
        <v>104390</v>
      </c>
      <c r="C8293">
        <v>104560</v>
      </c>
      <c r="D8293">
        <v>103850</v>
      </c>
      <c r="E8293">
        <v>103860</v>
      </c>
    </row>
    <row r="8294" spans="1:5" x14ac:dyDescent="0.25">
      <c r="A8294" s="2">
        <v>44522.541666666664</v>
      </c>
      <c r="B8294">
        <v>105000</v>
      </c>
      <c r="C8294">
        <v>105125</v>
      </c>
      <c r="D8294">
        <v>104280</v>
      </c>
      <c r="E8294">
        <v>104395</v>
      </c>
    </row>
    <row r="8295" spans="1:5" x14ac:dyDescent="0.25">
      <c r="A8295" s="2">
        <v>44522.5</v>
      </c>
      <c r="B8295">
        <v>104340</v>
      </c>
      <c r="C8295">
        <v>105115</v>
      </c>
      <c r="D8295">
        <v>104175</v>
      </c>
      <c r="E8295">
        <v>104995</v>
      </c>
    </row>
    <row r="8296" spans="1:5" x14ac:dyDescent="0.25">
      <c r="A8296" s="2">
        <v>44522.458333333336</v>
      </c>
      <c r="B8296">
        <v>104750</v>
      </c>
      <c r="C8296">
        <v>104935</v>
      </c>
      <c r="D8296">
        <v>104250</v>
      </c>
      <c r="E8296">
        <v>104345</v>
      </c>
    </row>
    <row r="8297" spans="1:5" x14ac:dyDescent="0.25">
      <c r="A8297" s="2">
        <v>44522.416666666664</v>
      </c>
      <c r="B8297">
        <v>103870</v>
      </c>
      <c r="C8297">
        <v>104760</v>
      </c>
      <c r="D8297">
        <v>103455</v>
      </c>
      <c r="E8297">
        <v>104750</v>
      </c>
    </row>
    <row r="8298" spans="1:5" x14ac:dyDescent="0.25">
      <c r="A8298" s="2">
        <v>44522.375</v>
      </c>
      <c r="B8298">
        <v>104310</v>
      </c>
      <c r="C8298">
        <v>104325</v>
      </c>
      <c r="D8298">
        <v>103670</v>
      </c>
      <c r="E8298">
        <v>103865</v>
      </c>
    </row>
    <row r="8299" spans="1:5" x14ac:dyDescent="0.25">
      <c r="A8299" s="2">
        <v>44519.75</v>
      </c>
      <c r="B8299">
        <v>103550</v>
      </c>
      <c r="C8299">
        <v>103670</v>
      </c>
      <c r="D8299">
        <v>103505</v>
      </c>
      <c r="E8299">
        <v>103600</v>
      </c>
    </row>
    <row r="8300" spans="1:5" x14ac:dyDescent="0.25">
      <c r="A8300" s="2">
        <v>44519.708333333336</v>
      </c>
      <c r="B8300">
        <v>103765</v>
      </c>
      <c r="C8300">
        <v>103810</v>
      </c>
      <c r="D8300">
        <v>103485</v>
      </c>
      <c r="E8300">
        <v>103550</v>
      </c>
    </row>
    <row r="8301" spans="1:5" x14ac:dyDescent="0.25">
      <c r="A8301" s="2">
        <v>44519.666666666664</v>
      </c>
      <c r="B8301">
        <v>103430</v>
      </c>
      <c r="C8301">
        <v>103845</v>
      </c>
      <c r="D8301">
        <v>103420</v>
      </c>
      <c r="E8301">
        <v>103770</v>
      </c>
    </row>
    <row r="8302" spans="1:5" x14ac:dyDescent="0.25">
      <c r="A8302" s="2">
        <v>44519.625</v>
      </c>
      <c r="B8302">
        <v>104130</v>
      </c>
      <c r="C8302">
        <v>104215</v>
      </c>
      <c r="D8302">
        <v>103430</v>
      </c>
      <c r="E8302">
        <v>103430</v>
      </c>
    </row>
    <row r="8303" spans="1:5" x14ac:dyDescent="0.25">
      <c r="A8303" s="2">
        <v>44519.583333333336</v>
      </c>
      <c r="B8303">
        <v>104130</v>
      </c>
      <c r="C8303">
        <v>104345</v>
      </c>
      <c r="D8303">
        <v>103870</v>
      </c>
      <c r="E8303">
        <v>104130</v>
      </c>
    </row>
    <row r="8304" spans="1:5" x14ac:dyDescent="0.25">
      <c r="A8304" s="2">
        <v>44519.541666666664</v>
      </c>
      <c r="B8304">
        <v>103965</v>
      </c>
      <c r="C8304">
        <v>104425</v>
      </c>
      <c r="D8304">
        <v>103710</v>
      </c>
      <c r="E8304">
        <v>104130</v>
      </c>
    </row>
    <row r="8305" spans="1:5" x14ac:dyDescent="0.25">
      <c r="A8305" s="2">
        <v>44519.5</v>
      </c>
      <c r="B8305">
        <v>104295</v>
      </c>
      <c r="C8305">
        <v>104430</v>
      </c>
      <c r="D8305">
        <v>103850</v>
      </c>
      <c r="E8305">
        <v>103965</v>
      </c>
    </row>
    <row r="8306" spans="1:5" x14ac:dyDescent="0.25">
      <c r="A8306" s="2">
        <v>44519.458333333336</v>
      </c>
      <c r="B8306">
        <v>103695</v>
      </c>
      <c r="C8306">
        <v>104495</v>
      </c>
      <c r="D8306">
        <v>103465</v>
      </c>
      <c r="E8306">
        <v>104300</v>
      </c>
    </row>
    <row r="8307" spans="1:5" x14ac:dyDescent="0.25">
      <c r="A8307" s="2">
        <v>44519.416666666664</v>
      </c>
      <c r="B8307">
        <v>103180</v>
      </c>
      <c r="C8307">
        <v>103950</v>
      </c>
      <c r="D8307">
        <v>102700</v>
      </c>
      <c r="E8307">
        <v>103690</v>
      </c>
    </row>
    <row r="8308" spans="1:5" x14ac:dyDescent="0.25">
      <c r="A8308" s="2">
        <v>44519.375</v>
      </c>
      <c r="B8308">
        <v>103025</v>
      </c>
      <c r="C8308">
        <v>103495</v>
      </c>
      <c r="D8308">
        <v>102650</v>
      </c>
      <c r="E8308">
        <v>103175</v>
      </c>
    </row>
    <row r="8309" spans="1:5" x14ac:dyDescent="0.25">
      <c r="A8309" s="2">
        <v>44518.75</v>
      </c>
      <c r="B8309">
        <v>102915</v>
      </c>
      <c r="C8309">
        <v>103450</v>
      </c>
      <c r="D8309">
        <v>102840</v>
      </c>
      <c r="E8309">
        <v>103450</v>
      </c>
    </row>
    <row r="8310" spans="1:5" x14ac:dyDescent="0.25">
      <c r="A8310" s="2">
        <v>44518.708333333336</v>
      </c>
      <c r="B8310">
        <v>103060</v>
      </c>
      <c r="C8310">
        <v>103175</v>
      </c>
      <c r="D8310">
        <v>102785</v>
      </c>
      <c r="E8310">
        <v>102915</v>
      </c>
    </row>
    <row r="8311" spans="1:5" x14ac:dyDescent="0.25">
      <c r="A8311" s="2">
        <v>44518.666666666664</v>
      </c>
      <c r="B8311">
        <v>102835</v>
      </c>
      <c r="C8311">
        <v>103070</v>
      </c>
      <c r="D8311">
        <v>102650</v>
      </c>
      <c r="E8311">
        <v>103055</v>
      </c>
    </row>
    <row r="8312" spans="1:5" x14ac:dyDescent="0.25">
      <c r="A8312" s="2">
        <v>44518.625</v>
      </c>
      <c r="B8312">
        <v>102755</v>
      </c>
      <c r="C8312">
        <v>103270</v>
      </c>
      <c r="D8312">
        <v>102560</v>
      </c>
      <c r="E8312">
        <v>102830</v>
      </c>
    </row>
    <row r="8313" spans="1:5" x14ac:dyDescent="0.25">
      <c r="A8313" s="2">
        <v>44518.583333333336</v>
      </c>
      <c r="B8313">
        <v>102795</v>
      </c>
      <c r="C8313">
        <v>103260</v>
      </c>
      <c r="D8313">
        <v>102685</v>
      </c>
      <c r="E8313">
        <v>102755</v>
      </c>
    </row>
    <row r="8314" spans="1:5" x14ac:dyDescent="0.25">
      <c r="A8314" s="2">
        <v>44518.541666666664</v>
      </c>
      <c r="B8314">
        <v>102845</v>
      </c>
      <c r="C8314">
        <v>103180</v>
      </c>
      <c r="D8314">
        <v>102610</v>
      </c>
      <c r="E8314">
        <v>102790</v>
      </c>
    </row>
    <row r="8315" spans="1:5" x14ac:dyDescent="0.25">
      <c r="A8315" s="2">
        <v>44518.5</v>
      </c>
      <c r="B8315">
        <v>103260</v>
      </c>
      <c r="C8315">
        <v>103315</v>
      </c>
      <c r="D8315">
        <v>102515</v>
      </c>
      <c r="E8315">
        <v>102845</v>
      </c>
    </row>
    <row r="8316" spans="1:5" x14ac:dyDescent="0.25">
      <c r="A8316" s="2">
        <v>44518.458333333336</v>
      </c>
      <c r="B8316">
        <v>103715</v>
      </c>
      <c r="C8316">
        <v>104170</v>
      </c>
      <c r="D8316">
        <v>103250</v>
      </c>
      <c r="E8316">
        <v>103260</v>
      </c>
    </row>
    <row r="8317" spans="1:5" x14ac:dyDescent="0.25">
      <c r="A8317" s="2">
        <v>44518.416666666664</v>
      </c>
      <c r="B8317">
        <v>104075</v>
      </c>
      <c r="C8317">
        <v>104315</v>
      </c>
      <c r="D8317">
        <v>103110</v>
      </c>
      <c r="E8317">
        <v>103715</v>
      </c>
    </row>
    <row r="8318" spans="1:5" x14ac:dyDescent="0.25">
      <c r="A8318" s="2">
        <v>44518.375</v>
      </c>
      <c r="B8318">
        <v>103800</v>
      </c>
      <c r="C8318">
        <v>104225</v>
      </c>
      <c r="D8318">
        <v>103410</v>
      </c>
      <c r="E8318">
        <v>104075</v>
      </c>
    </row>
    <row r="8319" spans="1:5" x14ac:dyDescent="0.25">
      <c r="A8319" s="2">
        <v>44517.75</v>
      </c>
      <c r="B8319">
        <v>103650</v>
      </c>
      <c r="C8319">
        <v>103700</v>
      </c>
      <c r="D8319">
        <v>103370</v>
      </c>
      <c r="E8319">
        <v>103700</v>
      </c>
    </row>
    <row r="8320" spans="1:5" x14ac:dyDescent="0.25">
      <c r="A8320" s="2">
        <v>44517.708333333336</v>
      </c>
      <c r="B8320">
        <v>103655</v>
      </c>
      <c r="C8320">
        <v>103790</v>
      </c>
      <c r="D8320">
        <v>103270</v>
      </c>
      <c r="E8320">
        <v>103650</v>
      </c>
    </row>
    <row r="8321" spans="1:5" x14ac:dyDescent="0.25">
      <c r="A8321" s="2">
        <v>44517.666666666664</v>
      </c>
      <c r="B8321">
        <v>103235</v>
      </c>
      <c r="C8321">
        <v>103940</v>
      </c>
      <c r="D8321">
        <v>103190</v>
      </c>
      <c r="E8321">
        <v>103650</v>
      </c>
    </row>
    <row r="8322" spans="1:5" x14ac:dyDescent="0.25">
      <c r="A8322" s="2">
        <v>44517.625</v>
      </c>
      <c r="B8322">
        <v>103550</v>
      </c>
      <c r="C8322">
        <v>103590</v>
      </c>
      <c r="D8322">
        <v>102915</v>
      </c>
      <c r="E8322">
        <v>103235</v>
      </c>
    </row>
    <row r="8323" spans="1:5" x14ac:dyDescent="0.25">
      <c r="A8323" s="2">
        <v>44517.583333333336</v>
      </c>
      <c r="B8323">
        <v>104260</v>
      </c>
      <c r="C8323">
        <v>104475</v>
      </c>
      <c r="D8323">
        <v>103530</v>
      </c>
      <c r="E8323">
        <v>103550</v>
      </c>
    </row>
    <row r="8324" spans="1:5" x14ac:dyDescent="0.25">
      <c r="A8324" s="2">
        <v>44517.541666666664</v>
      </c>
      <c r="B8324">
        <v>104665</v>
      </c>
      <c r="C8324">
        <v>104825</v>
      </c>
      <c r="D8324">
        <v>103900</v>
      </c>
      <c r="E8324">
        <v>104265</v>
      </c>
    </row>
    <row r="8325" spans="1:5" x14ac:dyDescent="0.25">
      <c r="A8325" s="2">
        <v>44517.5</v>
      </c>
      <c r="B8325">
        <v>104290</v>
      </c>
      <c r="C8325">
        <v>104785</v>
      </c>
      <c r="D8325">
        <v>103985</v>
      </c>
      <c r="E8325">
        <v>104670</v>
      </c>
    </row>
    <row r="8326" spans="1:5" x14ac:dyDescent="0.25">
      <c r="A8326" s="2">
        <v>44517.458333333336</v>
      </c>
      <c r="B8326">
        <v>105080</v>
      </c>
      <c r="C8326">
        <v>105365</v>
      </c>
      <c r="D8326">
        <v>104240</v>
      </c>
      <c r="E8326">
        <v>104285</v>
      </c>
    </row>
    <row r="8327" spans="1:5" x14ac:dyDescent="0.25">
      <c r="A8327" s="2">
        <v>44517.416666666664</v>
      </c>
      <c r="B8327">
        <v>105900</v>
      </c>
      <c r="C8327">
        <v>106165</v>
      </c>
      <c r="D8327">
        <v>104765</v>
      </c>
      <c r="E8327">
        <v>105080</v>
      </c>
    </row>
    <row r="8328" spans="1:5" x14ac:dyDescent="0.25">
      <c r="A8328" s="2">
        <v>44517.375</v>
      </c>
      <c r="B8328">
        <v>104800</v>
      </c>
      <c r="C8328">
        <v>105980</v>
      </c>
      <c r="D8328">
        <v>104765</v>
      </c>
      <c r="E8328">
        <v>105900</v>
      </c>
    </row>
    <row r="8329" spans="1:5" x14ac:dyDescent="0.25">
      <c r="A8329" s="2">
        <v>44516.75</v>
      </c>
      <c r="B8329">
        <v>104865</v>
      </c>
      <c r="C8329">
        <v>105055</v>
      </c>
      <c r="D8329">
        <v>104815</v>
      </c>
      <c r="E8329">
        <v>105000</v>
      </c>
    </row>
    <row r="8330" spans="1:5" x14ac:dyDescent="0.25">
      <c r="A8330" s="2">
        <v>44516.708333333336</v>
      </c>
      <c r="B8330">
        <v>105030</v>
      </c>
      <c r="C8330">
        <v>105290</v>
      </c>
      <c r="D8330">
        <v>104820</v>
      </c>
      <c r="E8330">
        <v>104860</v>
      </c>
    </row>
    <row r="8331" spans="1:5" x14ac:dyDescent="0.25">
      <c r="A8331" s="2">
        <v>44516.666666666664</v>
      </c>
      <c r="B8331">
        <v>105310</v>
      </c>
      <c r="C8331">
        <v>105515</v>
      </c>
      <c r="D8331">
        <v>105015</v>
      </c>
      <c r="E8331">
        <v>105025</v>
      </c>
    </row>
    <row r="8332" spans="1:5" x14ac:dyDescent="0.25">
      <c r="A8332" s="2">
        <v>44516.625</v>
      </c>
      <c r="B8332">
        <v>105650</v>
      </c>
      <c r="C8332">
        <v>105795</v>
      </c>
      <c r="D8332">
        <v>105285</v>
      </c>
      <c r="E8332">
        <v>105310</v>
      </c>
    </row>
    <row r="8333" spans="1:5" x14ac:dyDescent="0.25">
      <c r="A8333" s="2">
        <v>44516.583333333336</v>
      </c>
      <c r="B8333">
        <v>105120</v>
      </c>
      <c r="C8333">
        <v>105685</v>
      </c>
      <c r="D8333">
        <v>104950</v>
      </c>
      <c r="E8333">
        <v>105650</v>
      </c>
    </row>
    <row r="8334" spans="1:5" x14ac:dyDescent="0.25">
      <c r="A8334" s="2">
        <v>44516.541666666664</v>
      </c>
      <c r="B8334">
        <v>104715</v>
      </c>
      <c r="C8334">
        <v>105245</v>
      </c>
      <c r="D8334">
        <v>104635</v>
      </c>
      <c r="E8334">
        <v>105115</v>
      </c>
    </row>
    <row r="8335" spans="1:5" x14ac:dyDescent="0.25">
      <c r="A8335" s="2">
        <v>44516.5</v>
      </c>
      <c r="B8335">
        <v>105195</v>
      </c>
      <c r="C8335">
        <v>105260</v>
      </c>
      <c r="D8335">
        <v>104610</v>
      </c>
      <c r="E8335">
        <v>104710</v>
      </c>
    </row>
    <row r="8336" spans="1:5" x14ac:dyDescent="0.25">
      <c r="A8336" s="2">
        <v>44516.458333333336</v>
      </c>
      <c r="B8336">
        <v>106485</v>
      </c>
      <c r="C8336">
        <v>106540</v>
      </c>
      <c r="D8336">
        <v>105150</v>
      </c>
      <c r="E8336">
        <v>105200</v>
      </c>
    </row>
    <row r="8337" spans="1:5" x14ac:dyDescent="0.25">
      <c r="A8337" s="2">
        <v>44516.416666666664</v>
      </c>
      <c r="B8337">
        <v>107565</v>
      </c>
      <c r="C8337">
        <v>107630</v>
      </c>
      <c r="D8337">
        <v>106335</v>
      </c>
      <c r="E8337">
        <v>106490</v>
      </c>
    </row>
    <row r="8338" spans="1:5" x14ac:dyDescent="0.25">
      <c r="A8338" s="2">
        <v>44516.375</v>
      </c>
      <c r="B8338">
        <v>107210</v>
      </c>
      <c r="C8338">
        <v>107630</v>
      </c>
      <c r="D8338">
        <v>106915</v>
      </c>
      <c r="E8338">
        <v>107570</v>
      </c>
    </row>
    <row r="8339" spans="1:5" x14ac:dyDescent="0.25">
      <c r="A8339" s="2">
        <v>44512.75</v>
      </c>
      <c r="B8339">
        <v>106945</v>
      </c>
      <c r="C8339">
        <v>106975</v>
      </c>
      <c r="D8339">
        <v>106740</v>
      </c>
      <c r="E8339">
        <v>106940</v>
      </c>
    </row>
    <row r="8340" spans="1:5" x14ac:dyDescent="0.25">
      <c r="A8340" s="2">
        <v>44512.708333333336</v>
      </c>
      <c r="B8340">
        <v>106850</v>
      </c>
      <c r="C8340">
        <v>107100</v>
      </c>
      <c r="D8340">
        <v>106770</v>
      </c>
      <c r="E8340">
        <v>106945</v>
      </c>
    </row>
    <row r="8341" spans="1:5" x14ac:dyDescent="0.25">
      <c r="A8341" s="2">
        <v>44512.666666666664</v>
      </c>
      <c r="B8341">
        <v>107080</v>
      </c>
      <c r="C8341">
        <v>107265</v>
      </c>
      <c r="D8341">
        <v>106700</v>
      </c>
      <c r="E8341">
        <v>106850</v>
      </c>
    </row>
    <row r="8342" spans="1:5" x14ac:dyDescent="0.25">
      <c r="A8342" s="2">
        <v>44512.625</v>
      </c>
      <c r="B8342">
        <v>106720</v>
      </c>
      <c r="C8342">
        <v>107180</v>
      </c>
      <c r="D8342">
        <v>106675</v>
      </c>
      <c r="E8342">
        <v>107075</v>
      </c>
    </row>
    <row r="8343" spans="1:5" x14ac:dyDescent="0.25">
      <c r="A8343" s="2">
        <v>44512.583333333336</v>
      </c>
      <c r="B8343">
        <v>107110</v>
      </c>
      <c r="C8343">
        <v>107270</v>
      </c>
      <c r="D8343">
        <v>106300</v>
      </c>
      <c r="E8343">
        <v>106720</v>
      </c>
    </row>
    <row r="8344" spans="1:5" x14ac:dyDescent="0.25">
      <c r="A8344" s="2">
        <v>44512.541666666664</v>
      </c>
      <c r="B8344">
        <v>106830</v>
      </c>
      <c r="C8344">
        <v>107180</v>
      </c>
      <c r="D8344">
        <v>106540</v>
      </c>
      <c r="E8344">
        <v>107110</v>
      </c>
    </row>
    <row r="8345" spans="1:5" x14ac:dyDescent="0.25">
      <c r="A8345" s="2">
        <v>44512.5</v>
      </c>
      <c r="B8345">
        <v>106895</v>
      </c>
      <c r="C8345">
        <v>107030</v>
      </c>
      <c r="D8345">
        <v>106420</v>
      </c>
      <c r="E8345">
        <v>106830</v>
      </c>
    </row>
    <row r="8346" spans="1:5" x14ac:dyDescent="0.25">
      <c r="A8346" s="2">
        <v>44512.458333333336</v>
      </c>
      <c r="B8346">
        <v>108020</v>
      </c>
      <c r="C8346">
        <v>108185</v>
      </c>
      <c r="D8346">
        <v>106555</v>
      </c>
      <c r="E8346">
        <v>106895</v>
      </c>
    </row>
    <row r="8347" spans="1:5" x14ac:dyDescent="0.25">
      <c r="A8347" s="2">
        <v>44512.416666666664</v>
      </c>
      <c r="B8347">
        <v>107675</v>
      </c>
      <c r="C8347">
        <v>108600</v>
      </c>
      <c r="D8347">
        <v>107650</v>
      </c>
      <c r="E8347">
        <v>108025</v>
      </c>
    </row>
    <row r="8348" spans="1:5" x14ac:dyDescent="0.25">
      <c r="A8348" s="2">
        <v>44512.375</v>
      </c>
      <c r="B8348">
        <v>108500</v>
      </c>
      <c r="C8348">
        <v>108675</v>
      </c>
      <c r="D8348">
        <v>107655</v>
      </c>
      <c r="E8348">
        <v>107675</v>
      </c>
    </row>
    <row r="8349" spans="1:5" x14ac:dyDescent="0.25">
      <c r="A8349" s="2">
        <v>44511.75</v>
      </c>
      <c r="B8349">
        <v>108285</v>
      </c>
      <c r="C8349">
        <v>108800</v>
      </c>
      <c r="D8349">
        <v>108190</v>
      </c>
      <c r="E8349">
        <v>108800</v>
      </c>
    </row>
    <row r="8350" spans="1:5" x14ac:dyDescent="0.25">
      <c r="A8350" s="2">
        <v>44511.708333333336</v>
      </c>
      <c r="B8350">
        <v>108160</v>
      </c>
      <c r="C8350">
        <v>108440</v>
      </c>
      <c r="D8350">
        <v>108085</v>
      </c>
      <c r="E8350">
        <v>108285</v>
      </c>
    </row>
    <row r="8351" spans="1:5" x14ac:dyDescent="0.25">
      <c r="A8351" s="2">
        <v>44511.666666666664</v>
      </c>
      <c r="B8351">
        <v>108740</v>
      </c>
      <c r="C8351">
        <v>108740</v>
      </c>
      <c r="D8351">
        <v>108135</v>
      </c>
      <c r="E8351">
        <v>108160</v>
      </c>
    </row>
    <row r="8352" spans="1:5" x14ac:dyDescent="0.25">
      <c r="A8352" s="2">
        <v>44511.625</v>
      </c>
      <c r="B8352">
        <v>108695</v>
      </c>
      <c r="C8352">
        <v>108805</v>
      </c>
      <c r="D8352">
        <v>108335</v>
      </c>
      <c r="E8352">
        <v>108745</v>
      </c>
    </row>
    <row r="8353" spans="1:5" x14ac:dyDescent="0.25">
      <c r="A8353" s="2">
        <v>44511.583333333336</v>
      </c>
      <c r="B8353">
        <v>108990</v>
      </c>
      <c r="C8353">
        <v>109245</v>
      </c>
      <c r="D8353">
        <v>108660</v>
      </c>
      <c r="E8353">
        <v>108690</v>
      </c>
    </row>
    <row r="8354" spans="1:5" x14ac:dyDescent="0.25">
      <c r="A8354" s="2">
        <v>44511.541666666664</v>
      </c>
      <c r="B8354">
        <v>109215</v>
      </c>
      <c r="C8354">
        <v>109325</v>
      </c>
      <c r="D8354">
        <v>108720</v>
      </c>
      <c r="E8354">
        <v>108985</v>
      </c>
    </row>
    <row r="8355" spans="1:5" x14ac:dyDescent="0.25">
      <c r="A8355" s="2">
        <v>44511.5</v>
      </c>
      <c r="B8355">
        <v>108775</v>
      </c>
      <c r="C8355">
        <v>109285</v>
      </c>
      <c r="D8355">
        <v>108735</v>
      </c>
      <c r="E8355">
        <v>109210</v>
      </c>
    </row>
    <row r="8356" spans="1:5" x14ac:dyDescent="0.25">
      <c r="A8356" s="2">
        <v>44511.458333333336</v>
      </c>
      <c r="B8356">
        <v>108775</v>
      </c>
      <c r="C8356">
        <v>109070</v>
      </c>
      <c r="D8356">
        <v>108475</v>
      </c>
      <c r="E8356">
        <v>108775</v>
      </c>
    </row>
    <row r="8357" spans="1:5" x14ac:dyDescent="0.25">
      <c r="A8357" s="2">
        <v>44511.416666666664</v>
      </c>
      <c r="B8357">
        <v>108355</v>
      </c>
      <c r="C8357">
        <v>108830</v>
      </c>
      <c r="D8357">
        <v>108040</v>
      </c>
      <c r="E8357">
        <v>108775</v>
      </c>
    </row>
    <row r="8358" spans="1:5" x14ac:dyDescent="0.25">
      <c r="A8358" s="2">
        <v>44511.375</v>
      </c>
      <c r="B8358">
        <v>107550</v>
      </c>
      <c r="C8358">
        <v>108390</v>
      </c>
      <c r="D8358">
        <v>107460</v>
      </c>
      <c r="E8358">
        <v>108360</v>
      </c>
    </row>
    <row r="8359" spans="1:5" x14ac:dyDescent="0.25">
      <c r="A8359" s="2">
        <v>44510.75</v>
      </c>
      <c r="B8359">
        <v>106615</v>
      </c>
      <c r="C8359">
        <v>106955</v>
      </c>
      <c r="D8359">
        <v>106480</v>
      </c>
      <c r="E8359">
        <v>106940</v>
      </c>
    </row>
    <row r="8360" spans="1:5" x14ac:dyDescent="0.25">
      <c r="A8360" s="2">
        <v>44510.708333333336</v>
      </c>
      <c r="B8360">
        <v>106325</v>
      </c>
      <c r="C8360">
        <v>106945</v>
      </c>
      <c r="D8360">
        <v>106300</v>
      </c>
      <c r="E8360">
        <v>106615</v>
      </c>
    </row>
    <row r="8361" spans="1:5" x14ac:dyDescent="0.25">
      <c r="A8361" s="2">
        <v>44510.666666666664</v>
      </c>
      <c r="B8361">
        <v>106895</v>
      </c>
      <c r="C8361">
        <v>107140</v>
      </c>
      <c r="D8361">
        <v>106180</v>
      </c>
      <c r="E8361">
        <v>106320</v>
      </c>
    </row>
    <row r="8362" spans="1:5" x14ac:dyDescent="0.25">
      <c r="A8362" s="2">
        <v>44510.625</v>
      </c>
      <c r="B8362">
        <v>107675</v>
      </c>
      <c r="C8362">
        <v>107705</v>
      </c>
      <c r="D8362">
        <v>106785</v>
      </c>
      <c r="E8362">
        <v>106895</v>
      </c>
    </row>
    <row r="8363" spans="1:5" x14ac:dyDescent="0.25">
      <c r="A8363" s="2">
        <v>44510.583333333336</v>
      </c>
      <c r="B8363">
        <v>107900</v>
      </c>
      <c r="C8363">
        <v>107970</v>
      </c>
      <c r="D8363">
        <v>107530</v>
      </c>
      <c r="E8363">
        <v>107670</v>
      </c>
    </row>
    <row r="8364" spans="1:5" x14ac:dyDescent="0.25">
      <c r="A8364" s="2">
        <v>44510.541666666664</v>
      </c>
      <c r="B8364">
        <v>107465</v>
      </c>
      <c r="C8364">
        <v>108070</v>
      </c>
      <c r="D8364">
        <v>107220</v>
      </c>
      <c r="E8364">
        <v>107895</v>
      </c>
    </row>
    <row r="8365" spans="1:5" x14ac:dyDescent="0.25">
      <c r="A8365" s="2">
        <v>44510.5</v>
      </c>
      <c r="B8365">
        <v>107520</v>
      </c>
      <c r="C8365">
        <v>107730</v>
      </c>
      <c r="D8365">
        <v>107225</v>
      </c>
      <c r="E8365">
        <v>107460</v>
      </c>
    </row>
    <row r="8366" spans="1:5" x14ac:dyDescent="0.25">
      <c r="A8366" s="2">
        <v>44510.458333333336</v>
      </c>
      <c r="B8366">
        <v>106540</v>
      </c>
      <c r="C8366">
        <v>107575</v>
      </c>
      <c r="D8366">
        <v>106510</v>
      </c>
      <c r="E8366">
        <v>107520</v>
      </c>
    </row>
    <row r="8367" spans="1:5" x14ac:dyDescent="0.25">
      <c r="A8367" s="2">
        <v>44510.416666666664</v>
      </c>
      <c r="B8367">
        <v>106065</v>
      </c>
      <c r="C8367">
        <v>106635</v>
      </c>
      <c r="D8367">
        <v>105645</v>
      </c>
      <c r="E8367">
        <v>106540</v>
      </c>
    </row>
    <row r="8368" spans="1:5" x14ac:dyDescent="0.25">
      <c r="A8368" s="2">
        <v>44510.375</v>
      </c>
      <c r="B8368">
        <v>105740</v>
      </c>
      <c r="C8368">
        <v>106145</v>
      </c>
      <c r="D8368">
        <v>105260</v>
      </c>
      <c r="E8368">
        <v>106070</v>
      </c>
    </row>
    <row r="8369" spans="1:5" x14ac:dyDescent="0.25">
      <c r="A8369" s="2">
        <v>44509.75</v>
      </c>
      <c r="B8369">
        <v>106205</v>
      </c>
      <c r="C8369">
        <v>106275</v>
      </c>
      <c r="D8369">
        <v>105980</v>
      </c>
      <c r="E8369">
        <v>106030</v>
      </c>
    </row>
    <row r="8370" spans="1:5" x14ac:dyDescent="0.25">
      <c r="A8370" s="2">
        <v>44509.708333333336</v>
      </c>
      <c r="B8370">
        <v>106265</v>
      </c>
      <c r="C8370">
        <v>106595</v>
      </c>
      <c r="D8370">
        <v>105870</v>
      </c>
      <c r="E8370">
        <v>106200</v>
      </c>
    </row>
    <row r="8371" spans="1:5" x14ac:dyDescent="0.25">
      <c r="A8371" s="2">
        <v>44509.666666666664</v>
      </c>
      <c r="B8371">
        <v>106615</v>
      </c>
      <c r="C8371">
        <v>106700</v>
      </c>
      <c r="D8371">
        <v>105735</v>
      </c>
      <c r="E8371">
        <v>106265</v>
      </c>
    </row>
    <row r="8372" spans="1:5" x14ac:dyDescent="0.25">
      <c r="A8372" s="2">
        <v>44509.625</v>
      </c>
      <c r="B8372">
        <v>106915</v>
      </c>
      <c r="C8372">
        <v>107170</v>
      </c>
      <c r="D8372">
        <v>106530</v>
      </c>
      <c r="E8372">
        <v>106610</v>
      </c>
    </row>
    <row r="8373" spans="1:5" x14ac:dyDescent="0.25">
      <c r="A8373" s="2">
        <v>44509.583333333336</v>
      </c>
      <c r="B8373">
        <v>106720</v>
      </c>
      <c r="C8373">
        <v>107170</v>
      </c>
      <c r="D8373">
        <v>106380</v>
      </c>
      <c r="E8373">
        <v>106915</v>
      </c>
    </row>
    <row r="8374" spans="1:5" x14ac:dyDescent="0.25">
      <c r="A8374" s="2">
        <v>44509.541666666664</v>
      </c>
      <c r="B8374">
        <v>106635</v>
      </c>
      <c r="C8374">
        <v>106885</v>
      </c>
      <c r="D8374">
        <v>106255</v>
      </c>
      <c r="E8374">
        <v>106720</v>
      </c>
    </row>
    <row r="8375" spans="1:5" x14ac:dyDescent="0.25">
      <c r="A8375" s="2">
        <v>44509.5</v>
      </c>
      <c r="B8375">
        <v>106620</v>
      </c>
      <c r="C8375">
        <v>107035</v>
      </c>
      <c r="D8375">
        <v>106480</v>
      </c>
      <c r="E8375">
        <v>106635</v>
      </c>
    </row>
    <row r="8376" spans="1:5" x14ac:dyDescent="0.25">
      <c r="A8376" s="2">
        <v>44509.458333333336</v>
      </c>
      <c r="B8376">
        <v>107090</v>
      </c>
      <c r="C8376">
        <v>107410</v>
      </c>
      <c r="D8376">
        <v>106530</v>
      </c>
      <c r="E8376">
        <v>106620</v>
      </c>
    </row>
    <row r="8377" spans="1:5" x14ac:dyDescent="0.25">
      <c r="A8377" s="2">
        <v>44509.416666666664</v>
      </c>
      <c r="B8377">
        <v>105795</v>
      </c>
      <c r="C8377">
        <v>107145</v>
      </c>
      <c r="D8377">
        <v>105480</v>
      </c>
      <c r="E8377">
        <v>107095</v>
      </c>
    </row>
    <row r="8378" spans="1:5" x14ac:dyDescent="0.25">
      <c r="A8378" s="2">
        <v>44509.375</v>
      </c>
      <c r="B8378">
        <v>105840</v>
      </c>
      <c r="C8378">
        <v>106140</v>
      </c>
      <c r="D8378">
        <v>105455</v>
      </c>
      <c r="E8378">
        <v>105795</v>
      </c>
    </row>
    <row r="8379" spans="1:5" x14ac:dyDescent="0.25">
      <c r="A8379" s="2">
        <v>44508.75</v>
      </c>
      <c r="B8379">
        <v>105470</v>
      </c>
      <c r="C8379">
        <v>105595</v>
      </c>
      <c r="D8379">
        <v>105340</v>
      </c>
      <c r="E8379">
        <v>105595</v>
      </c>
    </row>
    <row r="8380" spans="1:5" x14ac:dyDescent="0.25">
      <c r="A8380" s="2">
        <v>44508.708333333336</v>
      </c>
      <c r="B8380">
        <v>105640</v>
      </c>
      <c r="C8380">
        <v>105780</v>
      </c>
      <c r="D8380">
        <v>105370</v>
      </c>
      <c r="E8380">
        <v>105475</v>
      </c>
    </row>
    <row r="8381" spans="1:5" x14ac:dyDescent="0.25">
      <c r="A8381" s="2">
        <v>44508.666666666664</v>
      </c>
      <c r="B8381">
        <v>105320</v>
      </c>
      <c r="C8381">
        <v>105730</v>
      </c>
      <c r="D8381">
        <v>105265</v>
      </c>
      <c r="E8381">
        <v>105640</v>
      </c>
    </row>
    <row r="8382" spans="1:5" x14ac:dyDescent="0.25">
      <c r="A8382" s="2">
        <v>44508.625</v>
      </c>
      <c r="B8382">
        <v>105810</v>
      </c>
      <c r="C8382">
        <v>105935</v>
      </c>
      <c r="D8382">
        <v>105165</v>
      </c>
      <c r="E8382">
        <v>105320</v>
      </c>
    </row>
    <row r="8383" spans="1:5" x14ac:dyDescent="0.25">
      <c r="A8383" s="2">
        <v>44508.583333333336</v>
      </c>
      <c r="B8383">
        <v>105880</v>
      </c>
      <c r="C8383">
        <v>106185</v>
      </c>
      <c r="D8383">
        <v>105655</v>
      </c>
      <c r="E8383">
        <v>105810</v>
      </c>
    </row>
    <row r="8384" spans="1:5" x14ac:dyDescent="0.25">
      <c r="A8384" s="2">
        <v>44508.541666666664</v>
      </c>
      <c r="B8384">
        <v>105610</v>
      </c>
      <c r="C8384">
        <v>105995</v>
      </c>
      <c r="D8384">
        <v>105325</v>
      </c>
      <c r="E8384">
        <v>105875</v>
      </c>
    </row>
    <row r="8385" spans="1:5" x14ac:dyDescent="0.25">
      <c r="A8385" s="2">
        <v>44508.5</v>
      </c>
      <c r="B8385">
        <v>106230</v>
      </c>
      <c r="C8385">
        <v>106260</v>
      </c>
      <c r="D8385">
        <v>105575</v>
      </c>
      <c r="E8385">
        <v>105605</v>
      </c>
    </row>
    <row r="8386" spans="1:5" x14ac:dyDescent="0.25">
      <c r="A8386" s="2">
        <v>44508.458333333336</v>
      </c>
      <c r="B8386">
        <v>105465</v>
      </c>
      <c r="C8386">
        <v>106475</v>
      </c>
      <c r="D8386">
        <v>105435</v>
      </c>
      <c r="E8386">
        <v>106225</v>
      </c>
    </row>
    <row r="8387" spans="1:5" x14ac:dyDescent="0.25">
      <c r="A8387" s="2">
        <v>44508.416666666664</v>
      </c>
      <c r="B8387">
        <v>104510</v>
      </c>
      <c r="C8387">
        <v>105545</v>
      </c>
      <c r="D8387">
        <v>104465</v>
      </c>
      <c r="E8387">
        <v>105465</v>
      </c>
    </row>
    <row r="8388" spans="1:5" x14ac:dyDescent="0.25">
      <c r="A8388" s="2">
        <v>44508.375</v>
      </c>
      <c r="B8388">
        <v>104850</v>
      </c>
      <c r="C8388">
        <v>104965</v>
      </c>
      <c r="D8388">
        <v>104340</v>
      </c>
      <c r="E8388">
        <v>104510</v>
      </c>
    </row>
    <row r="8389" spans="1:5" x14ac:dyDescent="0.25">
      <c r="A8389" s="2">
        <v>44505.708333333336</v>
      </c>
      <c r="B8389">
        <v>105655</v>
      </c>
      <c r="C8389">
        <v>105685</v>
      </c>
      <c r="D8389">
        <v>105150</v>
      </c>
      <c r="E8389">
        <v>105260</v>
      </c>
    </row>
    <row r="8390" spans="1:5" x14ac:dyDescent="0.25">
      <c r="A8390" s="2">
        <v>44505.666666666664</v>
      </c>
      <c r="B8390">
        <v>105485</v>
      </c>
      <c r="C8390">
        <v>105820</v>
      </c>
      <c r="D8390">
        <v>105310</v>
      </c>
      <c r="E8390">
        <v>105650</v>
      </c>
    </row>
    <row r="8391" spans="1:5" x14ac:dyDescent="0.25">
      <c r="A8391" s="2">
        <v>44505.625</v>
      </c>
      <c r="B8391">
        <v>105625</v>
      </c>
      <c r="C8391">
        <v>105935</v>
      </c>
      <c r="D8391">
        <v>105475</v>
      </c>
      <c r="E8391">
        <v>105485</v>
      </c>
    </row>
    <row r="8392" spans="1:5" x14ac:dyDescent="0.25">
      <c r="A8392" s="2">
        <v>44505.583333333336</v>
      </c>
      <c r="B8392">
        <v>105870</v>
      </c>
      <c r="C8392">
        <v>106125</v>
      </c>
      <c r="D8392">
        <v>105070</v>
      </c>
      <c r="E8392">
        <v>105625</v>
      </c>
    </row>
    <row r="8393" spans="1:5" x14ac:dyDescent="0.25">
      <c r="A8393" s="2">
        <v>44505.541666666664</v>
      </c>
      <c r="B8393">
        <v>105540</v>
      </c>
      <c r="C8393">
        <v>106080</v>
      </c>
      <c r="D8393">
        <v>105525</v>
      </c>
      <c r="E8393">
        <v>105875</v>
      </c>
    </row>
    <row r="8394" spans="1:5" x14ac:dyDescent="0.25">
      <c r="A8394" s="2">
        <v>44505.5</v>
      </c>
      <c r="B8394">
        <v>105555</v>
      </c>
      <c r="C8394">
        <v>105855</v>
      </c>
      <c r="D8394">
        <v>105330</v>
      </c>
      <c r="E8394">
        <v>105545</v>
      </c>
    </row>
    <row r="8395" spans="1:5" x14ac:dyDescent="0.25">
      <c r="A8395" s="2">
        <v>44505.458333333336</v>
      </c>
      <c r="B8395">
        <v>106220</v>
      </c>
      <c r="C8395">
        <v>106385</v>
      </c>
      <c r="D8395">
        <v>105135</v>
      </c>
      <c r="E8395">
        <v>105560</v>
      </c>
    </row>
    <row r="8396" spans="1:5" x14ac:dyDescent="0.25">
      <c r="A8396" s="2">
        <v>44505.416666666664</v>
      </c>
      <c r="B8396">
        <v>105195</v>
      </c>
      <c r="C8396">
        <v>106335</v>
      </c>
      <c r="D8396">
        <v>105065</v>
      </c>
      <c r="E8396">
        <v>106220</v>
      </c>
    </row>
    <row r="8397" spans="1:5" x14ac:dyDescent="0.25">
      <c r="A8397" s="2">
        <v>44505.375</v>
      </c>
      <c r="B8397">
        <v>104600</v>
      </c>
      <c r="C8397">
        <v>105325</v>
      </c>
      <c r="D8397">
        <v>104000</v>
      </c>
      <c r="E8397">
        <v>105195</v>
      </c>
    </row>
    <row r="8398" spans="1:5" x14ac:dyDescent="0.25">
      <c r="A8398" s="2">
        <v>44504.708333333336</v>
      </c>
      <c r="B8398">
        <v>104130</v>
      </c>
      <c r="C8398">
        <v>104445</v>
      </c>
      <c r="D8398">
        <v>103965</v>
      </c>
      <c r="E8398">
        <v>104030</v>
      </c>
    </row>
    <row r="8399" spans="1:5" x14ac:dyDescent="0.25">
      <c r="A8399" s="2">
        <v>44504.666666666664</v>
      </c>
      <c r="B8399">
        <v>104065</v>
      </c>
      <c r="C8399">
        <v>104570</v>
      </c>
      <c r="D8399">
        <v>103870</v>
      </c>
      <c r="E8399">
        <v>104130</v>
      </c>
    </row>
    <row r="8400" spans="1:5" x14ac:dyDescent="0.25">
      <c r="A8400" s="2">
        <v>44504.625</v>
      </c>
      <c r="B8400">
        <v>103990</v>
      </c>
      <c r="C8400">
        <v>104445</v>
      </c>
      <c r="D8400">
        <v>103520</v>
      </c>
      <c r="E8400">
        <v>104065</v>
      </c>
    </row>
    <row r="8401" spans="1:5" x14ac:dyDescent="0.25">
      <c r="A8401" s="2">
        <v>44504.583333333336</v>
      </c>
      <c r="B8401">
        <v>104395</v>
      </c>
      <c r="C8401">
        <v>104730</v>
      </c>
      <c r="D8401">
        <v>103840</v>
      </c>
      <c r="E8401">
        <v>103995</v>
      </c>
    </row>
    <row r="8402" spans="1:5" x14ac:dyDescent="0.25">
      <c r="A8402" s="2">
        <v>44504.541666666664</v>
      </c>
      <c r="B8402">
        <v>105305</v>
      </c>
      <c r="C8402">
        <v>105375</v>
      </c>
      <c r="D8402">
        <v>104275</v>
      </c>
      <c r="E8402">
        <v>104395</v>
      </c>
    </row>
    <row r="8403" spans="1:5" x14ac:dyDescent="0.25">
      <c r="A8403" s="2">
        <v>44504.5</v>
      </c>
      <c r="B8403">
        <v>105265</v>
      </c>
      <c r="C8403">
        <v>105395</v>
      </c>
      <c r="D8403">
        <v>104860</v>
      </c>
      <c r="E8403">
        <v>105305</v>
      </c>
    </row>
    <row r="8404" spans="1:5" x14ac:dyDescent="0.25">
      <c r="A8404" s="2">
        <v>44504.458333333336</v>
      </c>
      <c r="B8404">
        <v>105660</v>
      </c>
      <c r="C8404">
        <v>105970</v>
      </c>
      <c r="D8404">
        <v>105210</v>
      </c>
      <c r="E8404">
        <v>105270</v>
      </c>
    </row>
    <row r="8405" spans="1:5" x14ac:dyDescent="0.25">
      <c r="A8405" s="2">
        <v>44504.416666666664</v>
      </c>
      <c r="B8405">
        <v>106565</v>
      </c>
      <c r="C8405">
        <v>106570</v>
      </c>
      <c r="D8405">
        <v>105360</v>
      </c>
      <c r="E8405">
        <v>105660</v>
      </c>
    </row>
    <row r="8406" spans="1:5" x14ac:dyDescent="0.25">
      <c r="A8406" s="2">
        <v>44504.375</v>
      </c>
      <c r="B8406">
        <v>107500</v>
      </c>
      <c r="C8406">
        <v>107525</v>
      </c>
      <c r="D8406">
        <v>106215</v>
      </c>
      <c r="E8406">
        <v>106570</v>
      </c>
    </row>
    <row r="8407" spans="1:5" x14ac:dyDescent="0.25">
      <c r="A8407" s="2">
        <v>44503.708333333336</v>
      </c>
      <c r="B8407">
        <v>106610</v>
      </c>
      <c r="C8407">
        <v>107440</v>
      </c>
      <c r="D8407">
        <v>106460</v>
      </c>
      <c r="E8407">
        <v>107330</v>
      </c>
    </row>
    <row r="8408" spans="1:5" x14ac:dyDescent="0.25">
      <c r="A8408" s="2">
        <v>44503.666666666664</v>
      </c>
      <c r="B8408">
        <v>107030</v>
      </c>
      <c r="C8408">
        <v>107295</v>
      </c>
      <c r="D8408">
        <v>106605</v>
      </c>
      <c r="E8408">
        <v>106605</v>
      </c>
    </row>
    <row r="8409" spans="1:5" x14ac:dyDescent="0.25">
      <c r="A8409" s="2">
        <v>44503.625</v>
      </c>
      <c r="B8409">
        <v>105840</v>
      </c>
      <c r="C8409">
        <v>107545</v>
      </c>
      <c r="D8409">
        <v>105560</v>
      </c>
      <c r="E8409">
        <v>107030</v>
      </c>
    </row>
    <row r="8410" spans="1:5" x14ac:dyDescent="0.25">
      <c r="A8410" s="2">
        <v>44503.583333333336</v>
      </c>
      <c r="B8410">
        <v>106320</v>
      </c>
      <c r="C8410">
        <v>106650</v>
      </c>
      <c r="D8410">
        <v>105600</v>
      </c>
      <c r="E8410">
        <v>105840</v>
      </c>
    </row>
    <row r="8411" spans="1:5" x14ac:dyDescent="0.25">
      <c r="A8411" s="2">
        <v>44503.541666666664</v>
      </c>
      <c r="B8411">
        <v>107575</v>
      </c>
      <c r="C8411">
        <v>107590</v>
      </c>
      <c r="D8411">
        <v>106320</v>
      </c>
      <c r="E8411">
        <v>106320</v>
      </c>
    </row>
    <row r="8412" spans="1:5" x14ac:dyDescent="0.25">
      <c r="A8412" s="2">
        <v>44503.5</v>
      </c>
      <c r="B8412">
        <v>106180</v>
      </c>
      <c r="C8412">
        <v>107635</v>
      </c>
      <c r="D8412">
        <v>105875</v>
      </c>
      <c r="E8412">
        <v>107575</v>
      </c>
    </row>
    <row r="8413" spans="1:5" x14ac:dyDescent="0.25">
      <c r="A8413" s="2">
        <v>44503.458333333336</v>
      </c>
      <c r="B8413">
        <v>105325</v>
      </c>
      <c r="C8413">
        <v>106590</v>
      </c>
      <c r="D8413">
        <v>105245</v>
      </c>
      <c r="E8413">
        <v>106185</v>
      </c>
    </row>
    <row r="8414" spans="1:5" x14ac:dyDescent="0.25">
      <c r="A8414" s="2">
        <v>44503.416666666664</v>
      </c>
      <c r="B8414">
        <v>105375</v>
      </c>
      <c r="C8414">
        <v>105915</v>
      </c>
      <c r="D8414">
        <v>104830</v>
      </c>
      <c r="E8414">
        <v>105325</v>
      </c>
    </row>
    <row r="8415" spans="1:5" x14ac:dyDescent="0.25">
      <c r="A8415" s="2">
        <v>44503.375</v>
      </c>
      <c r="B8415">
        <v>105365</v>
      </c>
      <c r="C8415">
        <v>105680</v>
      </c>
      <c r="D8415">
        <v>105010</v>
      </c>
      <c r="E8415">
        <v>105375</v>
      </c>
    </row>
    <row r="8416" spans="1:5" x14ac:dyDescent="0.25">
      <c r="A8416" s="2">
        <v>44501.708333333336</v>
      </c>
      <c r="B8416">
        <v>106515</v>
      </c>
      <c r="C8416">
        <v>106545</v>
      </c>
      <c r="D8416">
        <v>106000</v>
      </c>
      <c r="E8416">
        <v>106000</v>
      </c>
    </row>
    <row r="8417" spans="1:5" x14ac:dyDescent="0.25">
      <c r="A8417" s="2">
        <v>44501.666666666664</v>
      </c>
      <c r="B8417">
        <v>106445</v>
      </c>
      <c r="C8417">
        <v>106850</v>
      </c>
      <c r="D8417">
        <v>106420</v>
      </c>
      <c r="E8417">
        <v>106515</v>
      </c>
    </row>
    <row r="8418" spans="1:5" x14ac:dyDescent="0.25">
      <c r="A8418" s="2">
        <v>44501.625</v>
      </c>
      <c r="B8418">
        <v>106665</v>
      </c>
      <c r="C8418">
        <v>106775</v>
      </c>
      <c r="D8418">
        <v>106235</v>
      </c>
      <c r="E8418">
        <v>106445</v>
      </c>
    </row>
    <row r="8419" spans="1:5" x14ac:dyDescent="0.25">
      <c r="A8419" s="2">
        <v>44501.583333333336</v>
      </c>
      <c r="B8419">
        <v>106755</v>
      </c>
      <c r="C8419">
        <v>106930</v>
      </c>
      <c r="D8419">
        <v>106465</v>
      </c>
      <c r="E8419">
        <v>106665</v>
      </c>
    </row>
    <row r="8420" spans="1:5" x14ac:dyDescent="0.25">
      <c r="A8420" s="2">
        <v>44501.541666666664</v>
      </c>
      <c r="B8420">
        <v>106260</v>
      </c>
      <c r="C8420">
        <v>106785</v>
      </c>
      <c r="D8420">
        <v>106135</v>
      </c>
      <c r="E8420">
        <v>106755</v>
      </c>
    </row>
    <row r="8421" spans="1:5" x14ac:dyDescent="0.25">
      <c r="A8421" s="2">
        <v>44501.5</v>
      </c>
      <c r="B8421">
        <v>105695</v>
      </c>
      <c r="C8421">
        <v>106265</v>
      </c>
      <c r="D8421">
        <v>105450</v>
      </c>
      <c r="E8421">
        <v>106260</v>
      </c>
    </row>
    <row r="8422" spans="1:5" x14ac:dyDescent="0.25">
      <c r="A8422" s="2">
        <v>44501.458333333336</v>
      </c>
      <c r="B8422">
        <v>105565</v>
      </c>
      <c r="C8422">
        <v>106280</v>
      </c>
      <c r="D8422">
        <v>105470</v>
      </c>
      <c r="E8422">
        <v>105695</v>
      </c>
    </row>
    <row r="8423" spans="1:5" x14ac:dyDescent="0.25">
      <c r="A8423" s="2">
        <v>44501.416666666664</v>
      </c>
      <c r="B8423">
        <v>105820</v>
      </c>
      <c r="C8423">
        <v>105920</v>
      </c>
      <c r="D8423">
        <v>105170</v>
      </c>
      <c r="E8423">
        <v>105560</v>
      </c>
    </row>
    <row r="8424" spans="1:5" x14ac:dyDescent="0.25">
      <c r="A8424" s="2">
        <v>44501.375</v>
      </c>
      <c r="B8424">
        <v>105330</v>
      </c>
      <c r="C8424">
        <v>105865</v>
      </c>
      <c r="D8424">
        <v>105070</v>
      </c>
      <c r="E8424">
        <v>105815</v>
      </c>
    </row>
    <row r="8425" spans="1:5" x14ac:dyDescent="0.25">
      <c r="A8425" s="2">
        <v>44498.708333333336</v>
      </c>
      <c r="B8425">
        <v>104305</v>
      </c>
      <c r="C8425">
        <v>104850</v>
      </c>
      <c r="D8425">
        <v>104110</v>
      </c>
      <c r="E8425">
        <v>104750</v>
      </c>
    </row>
    <row r="8426" spans="1:5" x14ac:dyDescent="0.25">
      <c r="A8426" s="2">
        <v>44498.666666666664</v>
      </c>
      <c r="B8426">
        <v>105285</v>
      </c>
      <c r="C8426">
        <v>105500</v>
      </c>
      <c r="D8426">
        <v>104205</v>
      </c>
      <c r="E8426">
        <v>104305</v>
      </c>
    </row>
    <row r="8427" spans="1:5" x14ac:dyDescent="0.25">
      <c r="A8427" s="2">
        <v>44498.625</v>
      </c>
      <c r="B8427">
        <v>105730</v>
      </c>
      <c r="C8427">
        <v>105910</v>
      </c>
      <c r="D8427">
        <v>104465</v>
      </c>
      <c r="E8427">
        <v>105285</v>
      </c>
    </row>
    <row r="8428" spans="1:5" x14ac:dyDescent="0.25">
      <c r="A8428" s="2">
        <v>44498.583333333336</v>
      </c>
      <c r="B8428">
        <v>105765</v>
      </c>
      <c r="C8428">
        <v>106245</v>
      </c>
      <c r="D8428">
        <v>105625</v>
      </c>
      <c r="E8428">
        <v>105735</v>
      </c>
    </row>
    <row r="8429" spans="1:5" x14ac:dyDescent="0.25">
      <c r="A8429" s="2">
        <v>44498.541666666664</v>
      </c>
      <c r="B8429">
        <v>105730</v>
      </c>
      <c r="C8429">
        <v>105920</v>
      </c>
      <c r="D8429">
        <v>105300</v>
      </c>
      <c r="E8429">
        <v>105765</v>
      </c>
    </row>
    <row r="8430" spans="1:5" x14ac:dyDescent="0.25">
      <c r="A8430" s="2">
        <v>44498.5</v>
      </c>
      <c r="B8430">
        <v>106335</v>
      </c>
      <c r="C8430">
        <v>106475</v>
      </c>
      <c r="D8430">
        <v>105570</v>
      </c>
      <c r="E8430">
        <v>105730</v>
      </c>
    </row>
    <row r="8431" spans="1:5" x14ac:dyDescent="0.25">
      <c r="A8431" s="2">
        <v>44498.458333333336</v>
      </c>
      <c r="B8431">
        <v>105035</v>
      </c>
      <c r="C8431">
        <v>106390</v>
      </c>
      <c r="D8431">
        <v>104985</v>
      </c>
      <c r="E8431">
        <v>106340</v>
      </c>
    </row>
    <row r="8432" spans="1:5" x14ac:dyDescent="0.25">
      <c r="A8432" s="2">
        <v>44498.416666666664</v>
      </c>
      <c r="B8432">
        <v>106895</v>
      </c>
      <c r="C8432">
        <v>107100</v>
      </c>
      <c r="D8432">
        <v>105005</v>
      </c>
      <c r="E8432">
        <v>105040</v>
      </c>
    </row>
    <row r="8433" spans="1:5" x14ac:dyDescent="0.25">
      <c r="A8433" s="2">
        <v>44498.375</v>
      </c>
      <c r="B8433">
        <v>105855</v>
      </c>
      <c r="C8433">
        <v>107040</v>
      </c>
      <c r="D8433">
        <v>105780</v>
      </c>
      <c r="E8433">
        <v>106895</v>
      </c>
    </row>
    <row r="8434" spans="1:5" x14ac:dyDescent="0.25">
      <c r="A8434" s="2">
        <v>44497.708333333336</v>
      </c>
      <c r="B8434">
        <v>106705</v>
      </c>
      <c r="C8434">
        <v>106810</v>
      </c>
      <c r="D8434">
        <v>104825</v>
      </c>
      <c r="E8434">
        <v>105470</v>
      </c>
    </row>
    <row r="8435" spans="1:5" x14ac:dyDescent="0.25">
      <c r="A8435" s="2">
        <v>44497.666666666664</v>
      </c>
      <c r="B8435">
        <v>106570</v>
      </c>
      <c r="C8435">
        <v>106985</v>
      </c>
      <c r="D8435">
        <v>106165</v>
      </c>
      <c r="E8435">
        <v>106700</v>
      </c>
    </row>
    <row r="8436" spans="1:5" x14ac:dyDescent="0.25">
      <c r="A8436" s="2">
        <v>44497.625</v>
      </c>
      <c r="B8436">
        <v>107510</v>
      </c>
      <c r="C8436">
        <v>107695</v>
      </c>
      <c r="D8436">
        <v>106425</v>
      </c>
      <c r="E8436">
        <v>106570</v>
      </c>
    </row>
    <row r="8437" spans="1:5" x14ac:dyDescent="0.25">
      <c r="A8437" s="2">
        <v>44497.583333333336</v>
      </c>
      <c r="B8437">
        <v>106610</v>
      </c>
      <c r="C8437">
        <v>108190</v>
      </c>
      <c r="D8437">
        <v>106435</v>
      </c>
      <c r="E8437">
        <v>107510</v>
      </c>
    </row>
    <row r="8438" spans="1:5" x14ac:dyDescent="0.25">
      <c r="A8438" s="2">
        <v>44497.541666666664</v>
      </c>
      <c r="B8438">
        <v>106665</v>
      </c>
      <c r="C8438">
        <v>107225</v>
      </c>
      <c r="D8438">
        <v>106525</v>
      </c>
      <c r="E8438">
        <v>106605</v>
      </c>
    </row>
    <row r="8439" spans="1:5" x14ac:dyDescent="0.25">
      <c r="A8439" s="2">
        <v>44497.5</v>
      </c>
      <c r="B8439">
        <v>106815</v>
      </c>
      <c r="C8439">
        <v>106925</v>
      </c>
      <c r="D8439">
        <v>106055</v>
      </c>
      <c r="E8439">
        <v>106665</v>
      </c>
    </row>
    <row r="8440" spans="1:5" x14ac:dyDescent="0.25">
      <c r="A8440" s="2">
        <v>44497.458333333336</v>
      </c>
      <c r="B8440">
        <v>107705</v>
      </c>
      <c r="C8440">
        <v>107850</v>
      </c>
      <c r="D8440">
        <v>106660</v>
      </c>
      <c r="E8440">
        <v>106810</v>
      </c>
    </row>
    <row r="8441" spans="1:5" x14ac:dyDescent="0.25">
      <c r="A8441" s="2">
        <v>44497.416666666664</v>
      </c>
      <c r="B8441">
        <v>106780</v>
      </c>
      <c r="C8441">
        <v>107925</v>
      </c>
      <c r="D8441">
        <v>106510</v>
      </c>
      <c r="E8441">
        <v>107705</v>
      </c>
    </row>
    <row r="8442" spans="1:5" x14ac:dyDescent="0.25">
      <c r="A8442" s="2">
        <v>44497.375</v>
      </c>
      <c r="B8442">
        <v>107475</v>
      </c>
      <c r="C8442">
        <v>107550</v>
      </c>
      <c r="D8442">
        <v>106430</v>
      </c>
      <c r="E8442">
        <v>106785</v>
      </c>
    </row>
    <row r="8443" spans="1:5" x14ac:dyDescent="0.25">
      <c r="A8443" s="2">
        <v>44496.708333333336</v>
      </c>
      <c r="B8443">
        <v>107315</v>
      </c>
      <c r="C8443">
        <v>108130</v>
      </c>
      <c r="D8443">
        <v>107265</v>
      </c>
      <c r="E8443">
        <v>107945</v>
      </c>
    </row>
    <row r="8444" spans="1:5" x14ac:dyDescent="0.25">
      <c r="A8444" s="2">
        <v>44496.666666666664</v>
      </c>
      <c r="B8444">
        <v>107980</v>
      </c>
      <c r="C8444">
        <v>108095</v>
      </c>
      <c r="D8444">
        <v>106885</v>
      </c>
      <c r="E8444">
        <v>107315</v>
      </c>
    </row>
    <row r="8445" spans="1:5" x14ac:dyDescent="0.25">
      <c r="A8445" s="2">
        <v>44496.625</v>
      </c>
      <c r="B8445">
        <v>108600</v>
      </c>
      <c r="C8445">
        <v>108740</v>
      </c>
      <c r="D8445">
        <v>107930</v>
      </c>
      <c r="E8445">
        <v>107980</v>
      </c>
    </row>
    <row r="8446" spans="1:5" x14ac:dyDescent="0.25">
      <c r="A8446" s="2">
        <v>44496.583333333336</v>
      </c>
      <c r="B8446">
        <v>108390</v>
      </c>
      <c r="C8446">
        <v>108685</v>
      </c>
      <c r="D8446">
        <v>108110</v>
      </c>
      <c r="E8446">
        <v>108600</v>
      </c>
    </row>
    <row r="8447" spans="1:5" x14ac:dyDescent="0.25">
      <c r="A8447" s="2">
        <v>44496.541666666664</v>
      </c>
      <c r="B8447">
        <v>108360</v>
      </c>
      <c r="C8447">
        <v>108860</v>
      </c>
      <c r="D8447">
        <v>108345</v>
      </c>
      <c r="E8447">
        <v>108385</v>
      </c>
    </row>
    <row r="8448" spans="1:5" x14ac:dyDescent="0.25">
      <c r="A8448" s="2">
        <v>44496.5</v>
      </c>
      <c r="B8448">
        <v>108685</v>
      </c>
      <c r="C8448">
        <v>109175</v>
      </c>
      <c r="D8448">
        <v>108295</v>
      </c>
      <c r="E8448">
        <v>108355</v>
      </c>
    </row>
    <row r="8449" spans="1:5" x14ac:dyDescent="0.25">
      <c r="A8449" s="2">
        <v>44496.458333333336</v>
      </c>
      <c r="B8449">
        <v>108645</v>
      </c>
      <c r="C8449">
        <v>109150</v>
      </c>
      <c r="D8449">
        <v>108585</v>
      </c>
      <c r="E8449">
        <v>108685</v>
      </c>
    </row>
    <row r="8450" spans="1:5" x14ac:dyDescent="0.25">
      <c r="A8450" s="2">
        <v>44496.416666666664</v>
      </c>
      <c r="B8450">
        <v>107935</v>
      </c>
      <c r="C8450">
        <v>108785</v>
      </c>
      <c r="D8450">
        <v>107725</v>
      </c>
      <c r="E8450">
        <v>108650</v>
      </c>
    </row>
    <row r="8451" spans="1:5" x14ac:dyDescent="0.25">
      <c r="A8451" s="2">
        <v>44496.375</v>
      </c>
      <c r="B8451">
        <v>107400</v>
      </c>
      <c r="C8451">
        <v>107950</v>
      </c>
      <c r="D8451">
        <v>107210</v>
      </c>
      <c r="E8451">
        <v>107935</v>
      </c>
    </row>
    <row r="8452" spans="1:5" x14ac:dyDescent="0.25">
      <c r="A8452" s="2">
        <v>44495.708333333336</v>
      </c>
      <c r="B8452">
        <v>107155</v>
      </c>
      <c r="C8452">
        <v>107500</v>
      </c>
      <c r="D8452">
        <v>107035</v>
      </c>
      <c r="E8452">
        <v>107500</v>
      </c>
    </row>
    <row r="8453" spans="1:5" x14ac:dyDescent="0.25">
      <c r="A8453" s="2">
        <v>44495.666666666664</v>
      </c>
      <c r="B8453">
        <v>107835</v>
      </c>
      <c r="C8453">
        <v>108010</v>
      </c>
      <c r="D8453">
        <v>107055</v>
      </c>
      <c r="E8453">
        <v>107155</v>
      </c>
    </row>
    <row r="8454" spans="1:5" x14ac:dyDescent="0.25">
      <c r="A8454" s="2">
        <v>44495.625</v>
      </c>
      <c r="B8454">
        <v>107580</v>
      </c>
      <c r="C8454">
        <v>108165</v>
      </c>
      <c r="D8454">
        <v>107570</v>
      </c>
      <c r="E8454">
        <v>107840</v>
      </c>
    </row>
    <row r="8455" spans="1:5" x14ac:dyDescent="0.25">
      <c r="A8455" s="2">
        <v>44495.583333333336</v>
      </c>
      <c r="B8455">
        <v>107620</v>
      </c>
      <c r="C8455">
        <v>108065</v>
      </c>
      <c r="D8455">
        <v>107475</v>
      </c>
      <c r="E8455">
        <v>107580</v>
      </c>
    </row>
    <row r="8456" spans="1:5" x14ac:dyDescent="0.25">
      <c r="A8456" s="2">
        <v>44495.541666666664</v>
      </c>
      <c r="B8456">
        <v>107445</v>
      </c>
      <c r="C8456">
        <v>107745</v>
      </c>
      <c r="D8456">
        <v>107160</v>
      </c>
      <c r="E8456">
        <v>107630</v>
      </c>
    </row>
    <row r="8457" spans="1:5" x14ac:dyDescent="0.25">
      <c r="A8457" s="2">
        <v>44495.5</v>
      </c>
      <c r="B8457">
        <v>107690</v>
      </c>
      <c r="C8457">
        <v>108160</v>
      </c>
      <c r="D8457">
        <v>107430</v>
      </c>
      <c r="E8457">
        <v>107445</v>
      </c>
    </row>
    <row r="8458" spans="1:5" x14ac:dyDescent="0.25">
      <c r="A8458" s="2">
        <v>44495.458333333336</v>
      </c>
      <c r="B8458">
        <v>107810</v>
      </c>
      <c r="C8458">
        <v>108580</v>
      </c>
      <c r="D8458">
        <v>107560</v>
      </c>
      <c r="E8458">
        <v>107695</v>
      </c>
    </row>
    <row r="8459" spans="1:5" x14ac:dyDescent="0.25">
      <c r="A8459" s="2">
        <v>44495.416666666664</v>
      </c>
      <c r="B8459">
        <v>108275</v>
      </c>
      <c r="C8459">
        <v>108635</v>
      </c>
      <c r="D8459">
        <v>107625</v>
      </c>
      <c r="E8459">
        <v>107810</v>
      </c>
    </row>
    <row r="8460" spans="1:5" x14ac:dyDescent="0.25">
      <c r="A8460" s="2">
        <v>44495.375</v>
      </c>
      <c r="B8460">
        <v>109295</v>
      </c>
      <c r="C8460">
        <v>109305</v>
      </c>
      <c r="D8460">
        <v>108070</v>
      </c>
      <c r="E8460">
        <v>108270</v>
      </c>
    </row>
    <row r="8461" spans="1:5" x14ac:dyDescent="0.25">
      <c r="A8461" s="2">
        <v>44494.708333333336</v>
      </c>
      <c r="B8461">
        <v>109840</v>
      </c>
      <c r="C8461">
        <v>109860</v>
      </c>
      <c r="D8461">
        <v>109405</v>
      </c>
      <c r="E8461">
        <v>109590</v>
      </c>
    </row>
    <row r="8462" spans="1:5" x14ac:dyDescent="0.25">
      <c r="A8462" s="2">
        <v>44494.666666666664</v>
      </c>
      <c r="B8462">
        <v>110175</v>
      </c>
      <c r="C8462">
        <v>110340</v>
      </c>
      <c r="D8462">
        <v>109720</v>
      </c>
      <c r="E8462">
        <v>109840</v>
      </c>
    </row>
    <row r="8463" spans="1:5" x14ac:dyDescent="0.25">
      <c r="A8463" s="2">
        <v>44494.625</v>
      </c>
      <c r="B8463">
        <v>109215</v>
      </c>
      <c r="C8463">
        <v>110310</v>
      </c>
      <c r="D8463">
        <v>109050</v>
      </c>
      <c r="E8463">
        <v>110175</v>
      </c>
    </row>
    <row r="8464" spans="1:5" x14ac:dyDescent="0.25">
      <c r="A8464" s="2">
        <v>44494.583333333336</v>
      </c>
      <c r="B8464">
        <v>109290</v>
      </c>
      <c r="C8464">
        <v>109490</v>
      </c>
      <c r="D8464">
        <v>108950</v>
      </c>
      <c r="E8464">
        <v>109215</v>
      </c>
    </row>
    <row r="8465" spans="1:5" x14ac:dyDescent="0.25">
      <c r="A8465" s="2">
        <v>44494.541666666664</v>
      </c>
      <c r="B8465">
        <v>108930</v>
      </c>
      <c r="C8465">
        <v>109475</v>
      </c>
      <c r="D8465">
        <v>108725</v>
      </c>
      <c r="E8465">
        <v>109285</v>
      </c>
    </row>
    <row r="8466" spans="1:5" x14ac:dyDescent="0.25">
      <c r="A8466" s="2">
        <v>44494.5</v>
      </c>
      <c r="B8466">
        <v>109320</v>
      </c>
      <c r="C8466">
        <v>109550</v>
      </c>
      <c r="D8466">
        <v>108685</v>
      </c>
      <c r="E8466">
        <v>108935</v>
      </c>
    </row>
    <row r="8467" spans="1:5" x14ac:dyDescent="0.25">
      <c r="A8467" s="2">
        <v>44494.458333333336</v>
      </c>
      <c r="B8467">
        <v>109105</v>
      </c>
      <c r="C8467">
        <v>109595</v>
      </c>
      <c r="D8467">
        <v>109000</v>
      </c>
      <c r="E8467">
        <v>109320</v>
      </c>
    </row>
    <row r="8468" spans="1:5" x14ac:dyDescent="0.25">
      <c r="A8468" s="2">
        <v>44494.416666666664</v>
      </c>
      <c r="B8468">
        <v>108000</v>
      </c>
      <c r="C8468">
        <v>109130</v>
      </c>
      <c r="D8468">
        <v>107790</v>
      </c>
      <c r="E8468">
        <v>109110</v>
      </c>
    </row>
    <row r="8469" spans="1:5" x14ac:dyDescent="0.25">
      <c r="A8469" s="2">
        <v>44494.375</v>
      </c>
      <c r="B8469">
        <v>107905</v>
      </c>
      <c r="C8469">
        <v>108300</v>
      </c>
      <c r="D8469">
        <v>107255</v>
      </c>
      <c r="E8469">
        <v>108000</v>
      </c>
    </row>
    <row r="8470" spans="1:5" x14ac:dyDescent="0.25">
      <c r="A8470" s="2">
        <v>44491.708333333336</v>
      </c>
      <c r="B8470">
        <v>107080</v>
      </c>
      <c r="C8470">
        <v>107640</v>
      </c>
      <c r="D8470">
        <v>106760</v>
      </c>
      <c r="E8470">
        <v>107000</v>
      </c>
    </row>
    <row r="8471" spans="1:5" x14ac:dyDescent="0.25">
      <c r="A8471" s="2">
        <v>44491.666666666664</v>
      </c>
      <c r="B8471">
        <v>107800</v>
      </c>
      <c r="C8471">
        <v>108400</v>
      </c>
      <c r="D8471">
        <v>106750</v>
      </c>
      <c r="E8471">
        <v>107075</v>
      </c>
    </row>
    <row r="8472" spans="1:5" x14ac:dyDescent="0.25">
      <c r="A8472" s="2">
        <v>44491.625</v>
      </c>
      <c r="B8472">
        <v>106770</v>
      </c>
      <c r="C8472">
        <v>108865</v>
      </c>
      <c r="D8472">
        <v>106015</v>
      </c>
      <c r="E8472">
        <v>107805</v>
      </c>
    </row>
    <row r="8473" spans="1:5" x14ac:dyDescent="0.25">
      <c r="A8473" s="2">
        <v>44491.583333333336</v>
      </c>
      <c r="B8473">
        <v>105450</v>
      </c>
      <c r="C8473">
        <v>107365</v>
      </c>
      <c r="D8473">
        <v>105235</v>
      </c>
      <c r="E8473">
        <v>106765</v>
      </c>
    </row>
    <row r="8474" spans="1:5" x14ac:dyDescent="0.25">
      <c r="A8474" s="2">
        <v>44491.541666666664</v>
      </c>
      <c r="B8474">
        <v>105165</v>
      </c>
      <c r="C8474">
        <v>106620</v>
      </c>
      <c r="D8474">
        <v>104410</v>
      </c>
      <c r="E8474">
        <v>105455</v>
      </c>
    </row>
    <row r="8475" spans="1:5" x14ac:dyDescent="0.25">
      <c r="A8475" s="2">
        <v>44491.5</v>
      </c>
      <c r="B8475">
        <v>104305</v>
      </c>
      <c r="C8475">
        <v>105645</v>
      </c>
      <c r="D8475">
        <v>103660</v>
      </c>
      <c r="E8475">
        <v>105165</v>
      </c>
    </row>
    <row r="8476" spans="1:5" x14ac:dyDescent="0.25">
      <c r="A8476" s="2">
        <v>44491.458333333336</v>
      </c>
      <c r="B8476">
        <v>106540</v>
      </c>
      <c r="C8476">
        <v>106605</v>
      </c>
      <c r="D8476">
        <v>103985</v>
      </c>
      <c r="E8476">
        <v>104310</v>
      </c>
    </row>
    <row r="8477" spans="1:5" x14ac:dyDescent="0.25">
      <c r="A8477" s="2">
        <v>44491.416666666664</v>
      </c>
      <c r="B8477">
        <v>107385</v>
      </c>
      <c r="C8477">
        <v>107880</v>
      </c>
      <c r="D8477">
        <v>106105</v>
      </c>
      <c r="E8477">
        <v>106535</v>
      </c>
    </row>
    <row r="8478" spans="1:5" x14ac:dyDescent="0.25">
      <c r="A8478" s="2">
        <v>44491.375</v>
      </c>
      <c r="B8478">
        <v>107850</v>
      </c>
      <c r="C8478">
        <v>108375</v>
      </c>
      <c r="D8478">
        <v>107185</v>
      </c>
      <c r="E8478">
        <v>107380</v>
      </c>
    </row>
    <row r="8479" spans="1:5" x14ac:dyDescent="0.25">
      <c r="A8479" s="2">
        <v>44490.708333333336</v>
      </c>
      <c r="B8479">
        <v>108380</v>
      </c>
      <c r="C8479">
        <v>108940</v>
      </c>
      <c r="D8479">
        <v>108220</v>
      </c>
      <c r="E8479">
        <v>108660</v>
      </c>
    </row>
    <row r="8480" spans="1:5" x14ac:dyDescent="0.25">
      <c r="A8480" s="2">
        <v>44490.666666666664</v>
      </c>
      <c r="B8480">
        <v>108045</v>
      </c>
      <c r="C8480">
        <v>108880</v>
      </c>
      <c r="D8480">
        <v>107965</v>
      </c>
      <c r="E8480">
        <v>108375</v>
      </c>
    </row>
    <row r="8481" spans="1:5" x14ac:dyDescent="0.25">
      <c r="A8481" s="2">
        <v>44490.625</v>
      </c>
      <c r="B8481">
        <v>107005</v>
      </c>
      <c r="C8481">
        <v>108735</v>
      </c>
      <c r="D8481">
        <v>106595</v>
      </c>
      <c r="E8481">
        <v>108045</v>
      </c>
    </row>
    <row r="8482" spans="1:5" x14ac:dyDescent="0.25">
      <c r="A8482" s="2">
        <v>44490.583333333336</v>
      </c>
      <c r="B8482">
        <v>109295</v>
      </c>
      <c r="C8482">
        <v>109345</v>
      </c>
      <c r="D8482">
        <v>106730</v>
      </c>
      <c r="E8482">
        <v>107005</v>
      </c>
    </row>
    <row r="8483" spans="1:5" x14ac:dyDescent="0.25">
      <c r="A8483" s="2">
        <v>44490.541666666664</v>
      </c>
      <c r="B8483">
        <v>109095</v>
      </c>
      <c r="C8483">
        <v>109555</v>
      </c>
      <c r="D8483">
        <v>108650</v>
      </c>
      <c r="E8483">
        <v>109295</v>
      </c>
    </row>
    <row r="8484" spans="1:5" x14ac:dyDescent="0.25">
      <c r="A8484" s="2">
        <v>44490.5</v>
      </c>
      <c r="B8484">
        <v>109755</v>
      </c>
      <c r="C8484">
        <v>109765</v>
      </c>
      <c r="D8484">
        <v>108965</v>
      </c>
      <c r="E8484">
        <v>109095</v>
      </c>
    </row>
    <row r="8485" spans="1:5" x14ac:dyDescent="0.25">
      <c r="A8485" s="2">
        <v>44490.458333333336</v>
      </c>
      <c r="B8485">
        <v>109910</v>
      </c>
      <c r="C8485">
        <v>110280</v>
      </c>
      <c r="D8485">
        <v>109580</v>
      </c>
      <c r="E8485">
        <v>109755</v>
      </c>
    </row>
    <row r="8486" spans="1:5" x14ac:dyDescent="0.25">
      <c r="A8486" s="2">
        <v>44490.416666666664</v>
      </c>
      <c r="B8486">
        <v>109095</v>
      </c>
      <c r="C8486">
        <v>110460</v>
      </c>
      <c r="D8486">
        <v>109015</v>
      </c>
      <c r="E8486">
        <v>109910</v>
      </c>
    </row>
    <row r="8487" spans="1:5" x14ac:dyDescent="0.25">
      <c r="A8487" s="2">
        <v>44490.375</v>
      </c>
      <c r="B8487">
        <v>108580</v>
      </c>
      <c r="C8487">
        <v>109800</v>
      </c>
      <c r="D8487">
        <v>108500</v>
      </c>
      <c r="E8487">
        <v>109100</v>
      </c>
    </row>
    <row r="8488" spans="1:5" x14ac:dyDescent="0.25">
      <c r="A8488" s="2">
        <v>44489.708333333336</v>
      </c>
      <c r="B8488">
        <v>111760</v>
      </c>
      <c r="C8488">
        <v>111825</v>
      </c>
      <c r="D8488">
        <v>109835</v>
      </c>
      <c r="E8488">
        <v>110070</v>
      </c>
    </row>
    <row r="8489" spans="1:5" x14ac:dyDescent="0.25">
      <c r="A8489" s="2">
        <v>44489.666666666664</v>
      </c>
      <c r="B8489">
        <v>112365</v>
      </c>
      <c r="C8489">
        <v>112480</v>
      </c>
      <c r="D8489">
        <v>111755</v>
      </c>
      <c r="E8489">
        <v>111760</v>
      </c>
    </row>
    <row r="8490" spans="1:5" x14ac:dyDescent="0.25">
      <c r="A8490" s="2">
        <v>44489.625</v>
      </c>
      <c r="B8490">
        <v>112155</v>
      </c>
      <c r="C8490">
        <v>113135</v>
      </c>
      <c r="D8490">
        <v>111905</v>
      </c>
      <c r="E8490">
        <v>112365</v>
      </c>
    </row>
    <row r="8491" spans="1:5" x14ac:dyDescent="0.25">
      <c r="A8491" s="2">
        <v>44489.583333333336</v>
      </c>
      <c r="B8491">
        <v>112270</v>
      </c>
      <c r="C8491">
        <v>112445</v>
      </c>
      <c r="D8491">
        <v>111115</v>
      </c>
      <c r="E8491">
        <v>112150</v>
      </c>
    </row>
    <row r="8492" spans="1:5" x14ac:dyDescent="0.25">
      <c r="A8492" s="2">
        <v>44489.541666666664</v>
      </c>
      <c r="B8492">
        <v>112085</v>
      </c>
      <c r="C8492">
        <v>112405</v>
      </c>
      <c r="D8492">
        <v>112015</v>
      </c>
      <c r="E8492">
        <v>112270</v>
      </c>
    </row>
    <row r="8493" spans="1:5" x14ac:dyDescent="0.25">
      <c r="A8493" s="2">
        <v>44489.5</v>
      </c>
      <c r="B8493">
        <v>112165</v>
      </c>
      <c r="C8493">
        <v>112750</v>
      </c>
      <c r="D8493">
        <v>111955</v>
      </c>
      <c r="E8493">
        <v>112085</v>
      </c>
    </row>
    <row r="8494" spans="1:5" x14ac:dyDescent="0.25">
      <c r="A8494" s="2">
        <v>44489.458333333336</v>
      </c>
      <c r="B8494">
        <v>111715</v>
      </c>
      <c r="C8494">
        <v>112595</v>
      </c>
      <c r="D8494">
        <v>111575</v>
      </c>
      <c r="E8494">
        <v>112160</v>
      </c>
    </row>
    <row r="8495" spans="1:5" x14ac:dyDescent="0.25">
      <c r="A8495" s="2">
        <v>44489.416666666664</v>
      </c>
      <c r="B8495">
        <v>112580</v>
      </c>
      <c r="C8495">
        <v>112775</v>
      </c>
      <c r="D8495">
        <v>111460</v>
      </c>
      <c r="E8495">
        <v>111715</v>
      </c>
    </row>
    <row r="8496" spans="1:5" x14ac:dyDescent="0.25">
      <c r="A8496" s="2">
        <v>44489.375</v>
      </c>
      <c r="B8496">
        <v>112390</v>
      </c>
      <c r="C8496">
        <v>112725</v>
      </c>
      <c r="D8496">
        <v>111520</v>
      </c>
      <c r="E8496">
        <v>112585</v>
      </c>
    </row>
    <row r="8497" spans="1:5" x14ac:dyDescent="0.25">
      <c r="A8497" s="2">
        <v>44488.708333333336</v>
      </c>
      <c r="B8497">
        <v>111520</v>
      </c>
      <c r="C8497">
        <v>112655</v>
      </c>
      <c r="D8497">
        <v>111425</v>
      </c>
      <c r="E8497">
        <v>112150</v>
      </c>
    </row>
    <row r="8498" spans="1:5" x14ac:dyDescent="0.25">
      <c r="A8498" s="2">
        <v>44488.666666666664</v>
      </c>
      <c r="B8498">
        <v>111375</v>
      </c>
      <c r="C8498">
        <v>112895</v>
      </c>
      <c r="D8498">
        <v>110880</v>
      </c>
      <c r="E8498">
        <v>111520</v>
      </c>
    </row>
    <row r="8499" spans="1:5" x14ac:dyDescent="0.25">
      <c r="A8499" s="2">
        <v>44488.625</v>
      </c>
      <c r="B8499">
        <v>112650</v>
      </c>
      <c r="C8499">
        <v>112750</v>
      </c>
      <c r="D8499">
        <v>111320</v>
      </c>
      <c r="E8499">
        <v>111375</v>
      </c>
    </row>
    <row r="8500" spans="1:5" x14ac:dyDescent="0.25">
      <c r="A8500" s="2">
        <v>44488.583333333336</v>
      </c>
      <c r="B8500">
        <v>112730</v>
      </c>
      <c r="C8500">
        <v>113180</v>
      </c>
      <c r="D8500">
        <v>112620</v>
      </c>
      <c r="E8500">
        <v>112650</v>
      </c>
    </row>
    <row r="8501" spans="1:5" x14ac:dyDescent="0.25">
      <c r="A8501" s="2">
        <v>44488.541666666664</v>
      </c>
      <c r="B8501">
        <v>112830</v>
      </c>
      <c r="C8501">
        <v>112835</v>
      </c>
      <c r="D8501">
        <v>112365</v>
      </c>
      <c r="E8501">
        <v>112730</v>
      </c>
    </row>
    <row r="8502" spans="1:5" x14ac:dyDescent="0.25">
      <c r="A8502" s="2">
        <v>44488.5</v>
      </c>
      <c r="B8502">
        <v>113085</v>
      </c>
      <c r="C8502">
        <v>113115</v>
      </c>
      <c r="D8502">
        <v>112335</v>
      </c>
      <c r="E8502">
        <v>112830</v>
      </c>
    </row>
    <row r="8503" spans="1:5" x14ac:dyDescent="0.25">
      <c r="A8503" s="2">
        <v>44488.458333333336</v>
      </c>
      <c r="B8503">
        <v>113320</v>
      </c>
      <c r="C8503">
        <v>113555</v>
      </c>
      <c r="D8503">
        <v>112820</v>
      </c>
      <c r="E8503">
        <v>113085</v>
      </c>
    </row>
    <row r="8504" spans="1:5" x14ac:dyDescent="0.25">
      <c r="A8504" s="2">
        <v>44488.416666666664</v>
      </c>
      <c r="B8504">
        <v>113815</v>
      </c>
      <c r="C8504">
        <v>114210</v>
      </c>
      <c r="D8504">
        <v>112955</v>
      </c>
      <c r="E8504">
        <v>113320</v>
      </c>
    </row>
    <row r="8505" spans="1:5" x14ac:dyDescent="0.25">
      <c r="A8505" s="2">
        <v>44488.375</v>
      </c>
      <c r="B8505">
        <v>114890</v>
      </c>
      <c r="C8505">
        <v>114900</v>
      </c>
      <c r="D8505">
        <v>113655</v>
      </c>
      <c r="E8505">
        <v>113815</v>
      </c>
    </row>
    <row r="8506" spans="1:5" x14ac:dyDescent="0.25">
      <c r="A8506" s="2">
        <v>44487.708333333336</v>
      </c>
      <c r="B8506">
        <v>115540</v>
      </c>
      <c r="C8506">
        <v>115550</v>
      </c>
      <c r="D8506">
        <v>115190</v>
      </c>
      <c r="E8506">
        <v>115290</v>
      </c>
    </row>
    <row r="8507" spans="1:5" x14ac:dyDescent="0.25">
      <c r="A8507" s="2">
        <v>44487.666666666664</v>
      </c>
      <c r="B8507">
        <v>115905</v>
      </c>
      <c r="C8507">
        <v>115940</v>
      </c>
      <c r="D8507">
        <v>115430</v>
      </c>
      <c r="E8507">
        <v>115545</v>
      </c>
    </row>
    <row r="8508" spans="1:5" x14ac:dyDescent="0.25">
      <c r="A8508" s="2">
        <v>44487.625</v>
      </c>
      <c r="B8508">
        <v>115785</v>
      </c>
      <c r="C8508">
        <v>115930</v>
      </c>
      <c r="D8508">
        <v>115570</v>
      </c>
      <c r="E8508">
        <v>115900</v>
      </c>
    </row>
    <row r="8509" spans="1:5" x14ac:dyDescent="0.25">
      <c r="A8509" s="2">
        <v>44487.583333333336</v>
      </c>
      <c r="B8509">
        <v>115755</v>
      </c>
      <c r="C8509">
        <v>116060</v>
      </c>
      <c r="D8509">
        <v>115715</v>
      </c>
      <c r="E8509">
        <v>115785</v>
      </c>
    </row>
    <row r="8510" spans="1:5" x14ac:dyDescent="0.25">
      <c r="A8510" s="2">
        <v>44487.541666666664</v>
      </c>
      <c r="B8510">
        <v>115390</v>
      </c>
      <c r="C8510">
        <v>115885</v>
      </c>
      <c r="D8510">
        <v>115330</v>
      </c>
      <c r="E8510">
        <v>115755</v>
      </c>
    </row>
    <row r="8511" spans="1:5" x14ac:dyDescent="0.25">
      <c r="A8511" s="2">
        <v>44487.5</v>
      </c>
      <c r="B8511">
        <v>114270</v>
      </c>
      <c r="C8511">
        <v>115415</v>
      </c>
      <c r="D8511">
        <v>114170</v>
      </c>
      <c r="E8511">
        <v>115390</v>
      </c>
    </row>
    <row r="8512" spans="1:5" x14ac:dyDescent="0.25">
      <c r="A8512" s="2">
        <v>44487.458333333336</v>
      </c>
      <c r="B8512">
        <v>114125</v>
      </c>
      <c r="C8512">
        <v>114670</v>
      </c>
      <c r="D8512">
        <v>114020</v>
      </c>
      <c r="E8512">
        <v>114275</v>
      </c>
    </row>
    <row r="8513" spans="1:5" x14ac:dyDescent="0.25">
      <c r="A8513" s="2">
        <v>44487.416666666664</v>
      </c>
      <c r="B8513">
        <v>114390</v>
      </c>
      <c r="C8513">
        <v>114480</v>
      </c>
      <c r="D8513">
        <v>113750</v>
      </c>
      <c r="E8513">
        <v>114130</v>
      </c>
    </row>
    <row r="8514" spans="1:5" x14ac:dyDescent="0.25">
      <c r="A8514" s="2">
        <v>44487.375</v>
      </c>
      <c r="B8514">
        <v>115060</v>
      </c>
      <c r="C8514">
        <v>115190</v>
      </c>
      <c r="D8514">
        <v>114225</v>
      </c>
      <c r="E8514">
        <v>114390</v>
      </c>
    </row>
    <row r="8515" spans="1:5" x14ac:dyDescent="0.25">
      <c r="A8515" s="2">
        <v>44484.708333333336</v>
      </c>
      <c r="B8515">
        <v>115680</v>
      </c>
      <c r="C8515">
        <v>115690</v>
      </c>
      <c r="D8515">
        <v>115455</v>
      </c>
      <c r="E8515">
        <v>115560</v>
      </c>
    </row>
    <row r="8516" spans="1:5" x14ac:dyDescent="0.25">
      <c r="A8516" s="2">
        <v>44484.666666666664</v>
      </c>
      <c r="B8516">
        <v>115775</v>
      </c>
      <c r="C8516">
        <v>115840</v>
      </c>
      <c r="D8516">
        <v>115580</v>
      </c>
      <c r="E8516">
        <v>115685</v>
      </c>
    </row>
    <row r="8517" spans="1:5" x14ac:dyDescent="0.25">
      <c r="A8517" s="2">
        <v>44484.625</v>
      </c>
      <c r="B8517">
        <v>115620</v>
      </c>
      <c r="C8517">
        <v>115940</v>
      </c>
      <c r="D8517">
        <v>115450</v>
      </c>
      <c r="E8517">
        <v>115775</v>
      </c>
    </row>
    <row r="8518" spans="1:5" x14ac:dyDescent="0.25">
      <c r="A8518" s="2">
        <v>44484.583333333336</v>
      </c>
      <c r="B8518">
        <v>115695</v>
      </c>
      <c r="C8518">
        <v>115770</v>
      </c>
      <c r="D8518">
        <v>115470</v>
      </c>
      <c r="E8518">
        <v>115620</v>
      </c>
    </row>
    <row r="8519" spans="1:5" x14ac:dyDescent="0.25">
      <c r="A8519" s="2">
        <v>44484.541666666664</v>
      </c>
      <c r="B8519">
        <v>115625</v>
      </c>
      <c r="C8519">
        <v>115730</v>
      </c>
      <c r="D8519">
        <v>115450</v>
      </c>
      <c r="E8519">
        <v>115700</v>
      </c>
    </row>
    <row r="8520" spans="1:5" x14ac:dyDescent="0.25">
      <c r="A8520" s="2">
        <v>44484.5</v>
      </c>
      <c r="B8520">
        <v>115435</v>
      </c>
      <c r="C8520">
        <v>115780</v>
      </c>
      <c r="D8520">
        <v>115390</v>
      </c>
      <c r="E8520">
        <v>115630</v>
      </c>
    </row>
    <row r="8521" spans="1:5" x14ac:dyDescent="0.25">
      <c r="A8521" s="2">
        <v>44484.458333333336</v>
      </c>
      <c r="B8521">
        <v>115235</v>
      </c>
      <c r="C8521">
        <v>115680</v>
      </c>
      <c r="D8521">
        <v>115080</v>
      </c>
      <c r="E8521">
        <v>115430</v>
      </c>
    </row>
    <row r="8522" spans="1:5" x14ac:dyDescent="0.25">
      <c r="A8522" s="2">
        <v>44484.416666666664</v>
      </c>
      <c r="B8522">
        <v>114595</v>
      </c>
      <c r="C8522">
        <v>115250</v>
      </c>
      <c r="D8522">
        <v>114110</v>
      </c>
      <c r="E8522">
        <v>115240</v>
      </c>
    </row>
    <row r="8523" spans="1:5" x14ac:dyDescent="0.25">
      <c r="A8523" s="2">
        <v>44484.375</v>
      </c>
      <c r="B8523">
        <v>114870</v>
      </c>
      <c r="C8523">
        <v>114880</v>
      </c>
      <c r="D8523">
        <v>114480</v>
      </c>
      <c r="E8523">
        <v>114600</v>
      </c>
    </row>
    <row r="8524" spans="1:5" x14ac:dyDescent="0.25">
      <c r="A8524" s="2">
        <v>44483.708333333336</v>
      </c>
      <c r="B8524">
        <v>114370</v>
      </c>
      <c r="C8524">
        <v>114685</v>
      </c>
      <c r="D8524">
        <v>114235</v>
      </c>
      <c r="E8524">
        <v>114655</v>
      </c>
    </row>
    <row r="8525" spans="1:5" x14ac:dyDescent="0.25">
      <c r="A8525" s="2">
        <v>44483.666666666664</v>
      </c>
      <c r="B8525">
        <v>114090</v>
      </c>
      <c r="C8525">
        <v>114575</v>
      </c>
      <c r="D8525">
        <v>113750</v>
      </c>
      <c r="E8525">
        <v>114370</v>
      </c>
    </row>
    <row r="8526" spans="1:5" x14ac:dyDescent="0.25">
      <c r="A8526" s="2">
        <v>44483.625</v>
      </c>
      <c r="B8526">
        <v>114280</v>
      </c>
      <c r="C8526">
        <v>114365</v>
      </c>
      <c r="D8526">
        <v>114035</v>
      </c>
      <c r="E8526">
        <v>114090</v>
      </c>
    </row>
    <row r="8527" spans="1:5" x14ac:dyDescent="0.25">
      <c r="A8527" s="2">
        <v>44483.583333333336</v>
      </c>
      <c r="B8527">
        <v>114220</v>
      </c>
      <c r="C8527">
        <v>114400</v>
      </c>
      <c r="D8527">
        <v>114130</v>
      </c>
      <c r="E8527">
        <v>114280</v>
      </c>
    </row>
    <row r="8528" spans="1:5" x14ac:dyDescent="0.25">
      <c r="A8528" s="2">
        <v>44483.541666666664</v>
      </c>
      <c r="B8528">
        <v>114125</v>
      </c>
      <c r="C8528">
        <v>114265</v>
      </c>
      <c r="D8528">
        <v>113905</v>
      </c>
      <c r="E8528">
        <v>114225</v>
      </c>
    </row>
    <row r="8529" spans="1:5" x14ac:dyDescent="0.25">
      <c r="A8529" s="2">
        <v>44483.5</v>
      </c>
      <c r="B8529">
        <v>114785</v>
      </c>
      <c r="C8529">
        <v>114850</v>
      </c>
      <c r="D8529">
        <v>113955</v>
      </c>
      <c r="E8529">
        <v>114125</v>
      </c>
    </row>
    <row r="8530" spans="1:5" x14ac:dyDescent="0.25">
      <c r="A8530" s="2">
        <v>44483.458333333336</v>
      </c>
      <c r="B8530">
        <v>114515</v>
      </c>
      <c r="C8530">
        <v>114855</v>
      </c>
      <c r="D8530">
        <v>114260</v>
      </c>
      <c r="E8530">
        <v>114785</v>
      </c>
    </row>
    <row r="8531" spans="1:5" x14ac:dyDescent="0.25">
      <c r="A8531" s="2">
        <v>44483.416666666664</v>
      </c>
      <c r="B8531">
        <v>114930</v>
      </c>
      <c r="C8531">
        <v>114950</v>
      </c>
      <c r="D8531">
        <v>114250</v>
      </c>
      <c r="E8531">
        <v>114515</v>
      </c>
    </row>
    <row r="8532" spans="1:5" x14ac:dyDescent="0.25">
      <c r="A8532" s="2">
        <v>44483.375</v>
      </c>
      <c r="B8532">
        <v>115295</v>
      </c>
      <c r="C8532">
        <v>115530</v>
      </c>
      <c r="D8532">
        <v>114790</v>
      </c>
      <c r="E8532">
        <v>114925</v>
      </c>
    </row>
    <row r="8533" spans="1:5" x14ac:dyDescent="0.25">
      <c r="A8533" s="2">
        <v>44482.708333333336</v>
      </c>
      <c r="B8533">
        <v>114620</v>
      </c>
      <c r="C8533">
        <v>114640</v>
      </c>
      <c r="D8533">
        <v>114335</v>
      </c>
      <c r="E8533">
        <v>114345</v>
      </c>
    </row>
    <row r="8534" spans="1:5" x14ac:dyDescent="0.25">
      <c r="A8534" s="2">
        <v>44482.666666666664</v>
      </c>
      <c r="B8534">
        <v>114860</v>
      </c>
      <c r="C8534">
        <v>114950</v>
      </c>
      <c r="D8534">
        <v>114500</v>
      </c>
      <c r="E8534">
        <v>114620</v>
      </c>
    </row>
    <row r="8535" spans="1:5" x14ac:dyDescent="0.25">
      <c r="A8535" s="2">
        <v>44482.625</v>
      </c>
      <c r="B8535">
        <v>114900</v>
      </c>
      <c r="C8535">
        <v>115440</v>
      </c>
      <c r="D8535">
        <v>114670</v>
      </c>
      <c r="E8535">
        <v>114860</v>
      </c>
    </row>
    <row r="8536" spans="1:5" x14ac:dyDescent="0.25">
      <c r="A8536" s="2">
        <v>44482.583333333336</v>
      </c>
      <c r="B8536">
        <v>115225</v>
      </c>
      <c r="C8536">
        <v>115260</v>
      </c>
      <c r="D8536">
        <v>114735</v>
      </c>
      <c r="E8536">
        <v>114905</v>
      </c>
    </row>
    <row r="8537" spans="1:5" x14ac:dyDescent="0.25">
      <c r="A8537" s="2">
        <v>44482.541666666664</v>
      </c>
      <c r="B8537">
        <v>114960</v>
      </c>
      <c r="C8537">
        <v>115295</v>
      </c>
      <c r="D8537">
        <v>114720</v>
      </c>
      <c r="E8537">
        <v>115225</v>
      </c>
    </row>
    <row r="8538" spans="1:5" x14ac:dyDescent="0.25">
      <c r="A8538" s="2">
        <v>44482.5</v>
      </c>
      <c r="B8538">
        <v>114040</v>
      </c>
      <c r="C8538">
        <v>115090</v>
      </c>
      <c r="D8538">
        <v>114010</v>
      </c>
      <c r="E8538">
        <v>114960</v>
      </c>
    </row>
    <row r="8539" spans="1:5" x14ac:dyDescent="0.25">
      <c r="A8539" s="2">
        <v>44482.458333333336</v>
      </c>
      <c r="B8539">
        <v>113710</v>
      </c>
      <c r="C8539">
        <v>114145</v>
      </c>
      <c r="D8539">
        <v>113350</v>
      </c>
      <c r="E8539">
        <v>114040</v>
      </c>
    </row>
    <row r="8540" spans="1:5" x14ac:dyDescent="0.25">
      <c r="A8540" s="2">
        <v>44482.416666666664</v>
      </c>
      <c r="B8540">
        <v>113390</v>
      </c>
      <c r="C8540">
        <v>114290</v>
      </c>
      <c r="D8540">
        <v>113145</v>
      </c>
      <c r="E8540">
        <v>113710</v>
      </c>
    </row>
    <row r="8541" spans="1:5" x14ac:dyDescent="0.25">
      <c r="A8541" s="2">
        <v>44482.375</v>
      </c>
      <c r="B8541">
        <v>113370</v>
      </c>
      <c r="C8541">
        <v>113735</v>
      </c>
      <c r="D8541">
        <v>113170</v>
      </c>
      <c r="E8541">
        <v>113395</v>
      </c>
    </row>
    <row r="8542" spans="1:5" x14ac:dyDescent="0.25">
      <c r="A8542" s="2">
        <v>44480.708333333336</v>
      </c>
      <c r="B8542">
        <v>112105</v>
      </c>
      <c r="C8542">
        <v>112290</v>
      </c>
      <c r="D8542">
        <v>112000</v>
      </c>
      <c r="E8542">
        <v>112100</v>
      </c>
    </row>
    <row r="8543" spans="1:5" x14ac:dyDescent="0.25">
      <c r="A8543" s="2">
        <v>44480.666666666664</v>
      </c>
      <c r="B8543">
        <v>112485</v>
      </c>
      <c r="C8543">
        <v>112500</v>
      </c>
      <c r="D8543">
        <v>112060</v>
      </c>
      <c r="E8543">
        <v>112110</v>
      </c>
    </row>
    <row r="8544" spans="1:5" x14ac:dyDescent="0.25">
      <c r="A8544" s="2">
        <v>44480.625</v>
      </c>
      <c r="B8544">
        <v>112475</v>
      </c>
      <c r="C8544">
        <v>112765</v>
      </c>
      <c r="D8544">
        <v>112310</v>
      </c>
      <c r="E8544">
        <v>112485</v>
      </c>
    </row>
    <row r="8545" spans="1:5" x14ac:dyDescent="0.25">
      <c r="A8545" s="2">
        <v>44480.583333333336</v>
      </c>
      <c r="B8545">
        <v>113255</v>
      </c>
      <c r="C8545">
        <v>113280</v>
      </c>
      <c r="D8545">
        <v>112405</v>
      </c>
      <c r="E8545">
        <v>112480</v>
      </c>
    </row>
    <row r="8546" spans="1:5" x14ac:dyDescent="0.25">
      <c r="A8546" s="2">
        <v>44480.541666666664</v>
      </c>
      <c r="B8546">
        <v>113620</v>
      </c>
      <c r="C8546">
        <v>113650</v>
      </c>
      <c r="D8546">
        <v>113075</v>
      </c>
      <c r="E8546">
        <v>113260</v>
      </c>
    </row>
    <row r="8547" spans="1:5" x14ac:dyDescent="0.25">
      <c r="A8547" s="2">
        <v>44480.5</v>
      </c>
      <c r="B8547">
        <v>113195</v>
      </c>
      <c r="C8547">
        <v>113805</v>
      </c>
      <c r="D8547">
        <v>113120</v>
      </c>
      <c r="E8547">
        <v>113620</v>
      </c>
    </row>
    <row r="8548" spans="1:5" x14ac:dyDescent="0.25">
      <c r="A8548" s="2">
        <v>44480.458333333336</v>
      </c>
      <c r="B8548">
        <v>113555</v>
      </c>
      <c r="C8548">
        <v>113595</v>
      </c>
      <c r="D8548">
        <v>113100</v>
      </c>
      <c r="E8548">
        <v>113200</v>
      </c>
    </row>
    <row r="8549" spans="1:5" x14ac:dyDescent="0.25">
      <c r="A8549" s="2">
        <v>44480.416666666664</v>
      </c>
      <c r="B8549">
        <v>113150</v>
      </c>
      <c r="C8549">
        <v>113960</v>
      </c>
      <c r="D8549">
        <v>112670</v>
      </c>
      <c r="E8549">
        <v>113555</v>
      </c>
    </row>
    <row r="8550" spans="1:5" x14ac:dyDescent="0.25">
      <c r="A8550" s="2">
        <v>44480.375</v>
      </c>
      <c r="B8550">
        <v>113200</v>
      </c>
      <c r="C8550">
        <v>113615</v>
      </c>
      <c r="D8550">
        <v>113030</v>
      </c>
      <c r="E8550">
        <v>113150</v>
      </c>
    </row>
    <row r="8551" spans="1:5" x14ac:dyDescent="0.25">
      <c r="A8551" s="2">
        <v>44477.708333333336</v>
      </c>
      <c r="B8551">
        <v>113075</v>
      </c>
      <c r="C8551">
        <v>113085</v>
      </c>
      <c r="D8551">
        <v>112800</v>
      </c>
      <c r="E8551">
        <v>113000</v>
      </c>
    </row>
    <row r="8552" spans="1:5" x14ac:dyDescent="0.25">
      <c r="A8552" s="2">
        <v>44477.666666666664</v>
      </c>
      <c r="B8552">
        <v>113245</v>
      </c>
      <c r="C8552">
        <v>113360</v>
      </c>
      <c r="D8552">
        <v>112900</v>
      </c>
      <c r="E8552">
        <v>113070</v>
      </c>
    </row>
    <row r="8553" spans="1:5" x14ac:dyDescent="0.25">
      <c r="A8553" s="2">
        <v>44477.625</v>
      </c>
      <c r="B8553">
        <v>113615</v>
      </c>
      <c r="C8553">
        <v>113755</v>
      </c>
      <c r="D8553">
        <v>113220</v>
      </c>
      <c r="E8553">
        <v>113245</v>
      </c>
    </row>
    <row r="8554" spans="1:5" x14ac:dyDescent="0.25">
      <c r="A8554" s="2">
        <v>44477.583333333336</v>
      </c>
      <c r="B8554">
        <v>113705</v>
      </c>
      <c r="C8554">
        <v>113855</v>
      </c>
      <c r="D8554">
        <v>113395</v>
      </c>
      <c r="E8554">
        <v>113620</v>
      </c>
    </row>
    <row r="8555" spans="1:5" x14ac:dyDescent="0.25">
      <c r="A8555" s="2">
        <v>44477.541666666664</v>
      </c>
      <c r="B8555">
        <v>113935</v>
      </c>
      <c r="C8555">
        <v>114000</v>
      </c>
      <c r="D8555">
        <v>113570</v>
      </c>
      <c r="E8555">
        <v>113710</v>
      </c>
    </row>
    <row r="8556" spans="1:5" x14ac:dyDescent="0.25">
      <c r="A8556" s="2">
        <v>44477.5</v>
      </c>
      <c r="B8556">
        <v>113320</v>
      </c>
      <c r="C8556">
        <v>114485</v>
      </c>
      <c r="D8556">
        <v>113265</v>
      </c>
      <c r="E8556">
        <v>113935</v>
      </c>
    </row>
    <row r="8557" spans="1:5" x14ac:dyDescent="0.25">
      <c r="A8557" s="2">
        <v>44477.458333333336</v>
      </c>
      <c r="B8557">
        <v>112725</v>
      </c>
      <c r="C8557">
        <v>113490</v>
      </c>
      <c r="D8557">
        <v>112720</v>
      </c>
      <c r="E8557">
        <v>113320</v>
      </c>
    </row>
    <row r="8558" spans="1:5" x14ac:dyDescent="0.25">
      <c r="A8558" s="2">
        <v>44477.416666666664</v>
      </c>
      <c r="B8558">
        <v>111820</v>
      </c>
      <c r="C8558">
        <v>112855</v>
      </c>
      <c r="D8558">
        <v>111815</v>
      </c>
      <c r="E8558">
        <v>112730</v>
      </c>
    </row>
    <row r="8559" spans="1:5" x14ac:dyDescent="0.25">
      <c r="A8559" s="2">
        <v>44477.375</v>
      </c>
      <c r="B8559">
        <v>111345</v>
      </c>
      <c r="C8559">
        <v>112140</v>
      </c>
      <c r="D8559">
        <v>111245</v>
      </c>
      <c r="E8559">
        <v>111820</v>
      </c>
    </row>
    <row r="8560" spans="1:5" x14ac:dyDescent="0.25">
      <c r="A8560" s="2">
        <v>44476.708333333336</v>
      </c>
      <c r="B8560">
        <v>110745</v>
      </c>
      <c r="C8560">
        <v>110980</v>
      </c>
      <c r="D8560">
        <v>110475</v>
      </c>
      <c r="E8560">
        <v>110980</v>
      </c>
    </row>
    <row r="8561" spans="1:5" x14ac:dyDescent="0.25">
      <c r="A8561" s="2">
        <v>44476.666666666664</v>
      </c>
      <c r="B8561">
        <v>110955</v>
      </c>
      <c r="C8561">
        <v>111235</v>
      </c>
      <c r="D8561">
        <v>110680</v>
      </c>
      <c r="E8561">
        <v>110745</v>
      </c>
    </row>
    <row r="8562" spans="1:5" x14ac:dyDescent="0.25">
      <c r="A8562" s="2">
        <v>44476.625</v>
      </c>
      <c r="B8562">
        <v>110970</v>
      </c>
      <c r="C8562">
        <v>111480</v>
      </c>
      <c r="D8562">
        <v>110850</v>
      </c>
      <c r="E8562">
        <v>110955</v>
      </c>
    </row>
    <row r="8563" spans="1:5" x14ac:dyDescent="0.25">
      <c r="A8563" s="2">
        <v>44476.583333333336</v>
      </c>
      <c r="B8563">
        <v>111140</v>
      </c>
      <c r="C8563">
        <v>111290</v>
      </c>
      <c r="D8563">
        <v>110735</v>
      </c>
      <c r="E8563">
        <v>110965</v>
      </c>
    </row>
    <row r="8564" spans="1:5" x14ac:dyDescent="0.25">
      <c r="A8564" s="2">
        <v>44476.541666666664</v>
      </c>
      <c r="B8564">
        <v>111230</v>
      </c>
      <c r="C8564">
        <v>111485</v>
      </c>
      <c r="D8564">
        <v>110955</v>
      </c>
      <c r="E8564">
        <v>111140</v>
      </c>
    </row>
    <row r="8565" spans="1:5" x14ac:dyDescent="0.25">
      <c r="A8565" s="2">
        <v>44476.5</v>
      </c>
      <c r="B8565">
        <v>111005</v>
      </c>
      <c r="C8565">
        <v>111265</v>
      </c>
      <c r="D8565">
        <v>110635</v>
      </c>
      <c r="E8565">
        <v>111230</v>
      </c>
    </row>
    <row r="8566" spans="1:5" x14ac:dyDescent="0.25">
      <c r="A8566" s="2">
        <v>44476.458333333336</v>
      </c>
      <c r="B8566">
        <v>110895</v>
      </c>
      <c r="C8566">
        <v>111280</v>
      </c>
      <c r="D8566">
        <v>110575</v>
      </c>
      <c r="E8566">
        <v>111010</v>
      </c>
    </row>
    <row r="8567" spans="1:5" x14ac:dyDescent="0.25">
      <c r="A8567" s="2">
        <v>44476.416666666664</v>
      </c>
      <c r="B8567">
        <v>110930</v>
      </c>
      <c r="C8567">
        <v>111135</v>
      </c>
      <c r="D8567">
        <v>110530</v>
      </c>
      <c r="E8567">
        <v>110895</v>
      </c>
    </row>
    <row r="8568" spans="1:5" x14ac:dyDescent="0.25">
      <c r="A8568" s="2">
        <v>44476.375</v>
      </c>
      <c r="B8568">
        <v>111765</v>
      </c>
      <c r="C8568">
        <v>111765</v>
      </c>
      <c r="D8568">
        <v>110880</v>
      </c>
      <c r="E8568">
        <v>110935</v>
      </c>
    </row>
    <row r="8569" spans="1:5" x14ac:dyDescent="0.25">
      <c r="A8569" s="2">
        <v>44475.708333333336</v>
      </c>
      <c r="B8569">
        <v>110540</v>
      </c>
      <c r="C8569">
        <v>110790</v>
      </c>
      <c r="D8569">
        <v>110445</v>
      </c>
      <c r="E8569">
        <v>110695</v>
      </c>
    </row>
    <row r="8570" spans="1:5" x14ac:dyDescent="0.25">
      <c r="A8570" s="2">
        <v>44475.666666666664</v>
      </c>
      <c r="B8570">
        <v>110255</v>
      </c>
      <c r="C8570">
        <v>110665</v>
      </c>
      <c r="D8570">
        <v>110215</v>
      </c>
      <c r="E8570">
        <v>110535</v>
      </c>
    </row>
    <row r="8571" spans="1:5" x14ac:dyDescent="0.25">
      <c r="A8571" s="2">
        <v>44475.625</v>
      </c>
      <c r="B8571">
        <v>109735</v>
      </c>
      <c r="C8571">
        <v>110485</v>
      </c>
      <c r="D8571">
        <v>109585</v>
      </c>
      <c r="E8571">
        <v>110255</v>
      </c>
    </row>
    <row r="8572" spans="1:5" x14ac:dyDescent="0.25">
      <c r="A8572" s="2">
        <v>44475.583333333336</v>
      </c>
      <c r="B8572">
        <v>109025</v>
      </c>
      <c r="C8572">
        <v>109750</v>
      </c>
      <c r="D8572">
        <v>108725</v>
      </c>
      <c r="E8572">
        <v>109735</v>
      </c>
    </row>
    <row r="8573" spans="1:5" x14ac:dyDescent="0.25">
      <c r="A8573" s="2">
        <v>44475.541666666664</v>
      </c>
      <c r="B8573">
        <v>109275</v>
      </c>
      <c r="C8573">
        <v>109380</v>
      </c>
      <c r="D8573">
        <v>108515</v>
      </c>
      <c r="E8573">
        <v>109020</v>
      </c>
    </row>
    <row r="8574" spans="1:5" x14ac:dyDescent="0.25">
      <c r="A8574" s="2">
        <v>44475.5</v>
      </c>
      <c r="B8574">
        <v>109225</v>
      </c>
      <c r="C8574">
        <v>109425</v>
      </c>
      <c r="D8574">
        <v>108660</v>
      </c>
      <c r="E8574">
        <v>109270</v>
      </c>
    </row>
    <row r="8575" spans="1:5" x14ac:dyDescent="0.25">
      <c r="A8575" s="2">
        <v>44475.458333333336</v>
      </c>
      <c r="B8575">
        <v>108810</v>
      </c>
      <c r="C8575">
        <v>109265</v>
      </c>
      <c r="D8575">
        <v>108120</v>
      </c>
      <c r="E8575">
        <v>109230</v>
      </c>
    </row>
    <row r="8576" spans="1:5" x14ac:dyDescent="0.25">
      <c r="A8576" s="2">
        <v>44475.416666666664</v>
      </c>
      <c r="B8576">
        <v>108805</v>
      </c>
      <c r="C8576">
        <v>109695</v>
      </c>
      <c r="D8576">
        <v>108715</v>
      </c>
      <c r="E8576">
        <v>108805</v>
      </c>
    </row>
    <row r="8577" spans="1:5" x14ac:dyDescent="0.25">
      <c r="A8577" s="2">
        <v>44475.375</v>
      </c>
      <c r="B8577">
        <v>109290</v>
      </c>
      <c r="C8577">
        <v>109320</v>
      </c>
      <c r="D8577">
        <v>108210</v>
      </c>
      <c r="E8577">
        <v>108805</v>
      </c>
    </row>
    <row r="8578" spans="1:5" x14ac:dyDescent="0.25">
      <c r="A8578" s="2">
        <v>44474.708333333336</v>
      </c>
      <c r="B8578">
        <v>110305</v>
      </c>
      <c r="C8578">
        <v>110570</v>
      </c>
      <c r="D8578">
        <v>110155</v>
      </c>
      <c r="E8578">
        <v>110300</v>
      </c>
    </row>
    <row r="8579" spans="1:5" x14ac:dyDescent="0.25">
      <c r="A8579" s="2">
        <v>44474.666666666664</v>
      </c>
      <c r="B8579">
        <v>110930</v>
      </c>
      <c r="C8579">
        <v>111170</v>
      </c>
      <c r="D8579">
        <v>110200</v>
      </c>
      <c r="E8579">
        <v>110305</v>
      </c>
    </row>
    <row r="8580" spans="1:5" x14ac:dyDescent="0.25">
      <c r="A8580" s="2">
        <v>44474.625</v>
      </c>
      <c r="B8580">
        <v>111090</v>
      </c>
      <c r="C8580">
        <v>111260</v>
      </c>
      <c r="D8580">
        <v>110635</v>
      </c>
      <c r="E8580">
        <v>110935</v>
      </c>
    </row>
    <row r="8581" spans="1:5" x14ac:dyDescent="0.25">
      <c r="A8581" s="2">
        <v>44474.583333333336</v>
      </c>
      <c r="B8581">
        <v>111545</v>
      </c>
      <c r="C8581">
        <v>111630</v>
      </c>
      <c r="D8581">
        <v>111040</v>
      </c>
      <c r="E8581">
        <v>111095</v>
      </c>
    </row>
    <row r="8582" spans="1:5" x14ac:dyDescent="0.25">
      <c r="A8582" s="2">
        <v>44474.541666666664</v>
      </c>
      <c r="B8582">
        <v>111570</v>
      </c>
      <c r="C8582">
        <v>111815</v>
      </c>
      <c r="D8582">
        <v>111485</v>
      </c>
      <c r="E8582">
        <v>111550</v>
      </c>
    </row>
    <row r="8583" spans="1:5" x14ac:dyDescent="0.25">
      <c r="A8583" s="2">
        <v>44474.5</v>
      </c>
      <c r="B8583">
        <v>110800</v>
      </c>
      <c r="C8583">
        <v>111645</v>
      </c>
      <c r="D8583">
        <v>110745</v>
      </c>
      <c r="E8583">
        <v>111570</v>
      </c>
    </row>
    <row r="8584" spans="1:5" x14ac:dyDescent="0.25">
      <c r="A8584" s="2">
        <v>44474.458333333336</v>
      </c>
      <c r="B8584">
        <v>110555</v>
      </c>
      <c r="C8584">
        <v>111020</v>
      </c>
      <c r="D8584">
        <v>110460</v>
      </c>
      <c r="E8584">
        <v>110800</v>
      </c>
    </row>
    <row r="8585" spans="1:5" x14ac:dyDescent="0.25">
      <c r="A8585" s="2">
        <v>44474.416666666664</v>
      </c>
      <c r="B8585">
        <v>110915</v>
      </c>
      <c r="C8585">
        <v>111060</v>
      </c>
      <c r="D8585">
        <v>110060</v>
      </c>
      <c r="E8585">
        <v>110555</v>
      </c>
    </row>
    <row r="8586" spans="1:5" x14ac:dyDescent="0.25">
      <c r="A8586" s="2">
        <v>44474.375</v>
      </c>
      <c r="B8586">
        <v>111070</v>
      </c>
      <c r="C8586">
        <v>111265</v>
      </c>
      <c r="D8586">
        <v>110655</v>
      </c>
      <c r="E8586">
        <v>110910</v>
      </c>
    </row>
    <row r="8587" spans="1:5" x14ac:dyDescent="0.25">
      <c r="A8587" s="2">
        <v>44473.708333333336</v>
      </c>
      <c r="B8587">
        <v>110425</v>
      </c>
      <c r="C8587">
        <v>110475</v>
      </c>
      <c r="D8587">
        <v>110185</v>
      </c>
      <c r="E8587">
        <v>110400</v>
      </c>
    </row>
    <row r="8588" spans="1:5" x14ac:dyDescent="0.25">
      <c r="A8588" s="2">
        <v>44473.666666666664</v>
      </c>
      <c r="B8588">
        <v>110380</v>
      </c>
      <c r="C8588">
        <v>110640</v>
      </c>
      <c r="D8588">
        <v>110110</v>
      </c>
      <c r="E8588">
        <v>110420</v>
      </c>
    </row>
    <row r="8589" spans="1:5" x14ac:dyDescent="0.25">
      <c r="A8589" s="2">
        <v>44473.625</v>
      </c>
      <c r="B8589">
        <v>110235</v>
      </c>
      <c r="C8589">
        <v>110570</v>
      </c>
      <c r="D8589">
        <v>110210</v>
      </c>
      <c r="E8589">
        <v>110380</v>
      </c>
    </row>
    <row r="8590" spans="1:5" x14ac:dyDescent="0.25">
      <c r="A8590" s="2">
        <v>44473.583333333336</v>
      </c>
      <c r="B8590">
        <v>110255</v>
      </c>
      <c r="C8590">
        <v>110435</v>
      </c>
      <c r="D8590">
        <v>110100</v>
      </c>
      <c r="E8590">
        <v>110235</v>
      </c>
    </row>
    <row r="8591" spans="1:5" x14ac:dyDescent="0.25">
      <c r="A8591" s="2">
        <v>44473.541666666664</v>
      </c>
      <c r="B8591">
        <v>110370</v>
      </c>
      <c r="C8591">
        <v>110450</v>
      </c>
      <c r="D8591">
        <v>110105</v>
      </c>
      <c r="E8591">
        <v>110250</v>
      </c>
    </row>
    <row r="8592" spans="1:5" x14ac:dyDescent="0.25">
      <c r="A8592" s="2">
        <v>44473.5</v>
      </c>
      <c r="B8592">
        <v>110690</v>
      </c>
      <c r="C8592">
        <v>110820</v>
      </c>
      <c r="D8592">
        <v>109900</v>
      </c>
      <c r="E8592">
        <v>110370</v>
      </c>
    </row>
    <row r="8593" spans="1:5" x14ac:dyDescent="0.25">
      <c r="A8593" s="2">
        <v>44473.458333333336</v>
      </c>
      <c r="B8593">
        <v>111550</v>
      </c>
      <c r="C8593">
        <v>111620</v>
      </c>
      <c r="D8593">
        <v>110515</v>
      </c>
      <c r="E8593">
        <v>110690</v>
      </c>
    </row>
    <row r="8594" spans="1:5" x14ac:dyDescent="0.25">
      <c r="A8594" s="2">
        <v>44473.416666666664</v>
      </c>
      <c r="B8594">
        <v>112280</v>
      </c>
      <c r="C8594">
        <v>112300</v>
      </c>
      <c r="D8594">
        <v>111235</v>
      </c>
      <c r="E8594">
        <v>111550</v>
      </c>
    </row>
    <row r="8595" spans="1:5" x14ac:dyDescent="0.25">
      <c r="A8595" s="2">
        <v>44473.375</v>
      </c>
      <c r="B8595">
        <v>112300</v>
      </c>
      <c r="C8595">
        <v>112420</v>
      </c>
      <c r="D8595">
        <v>112000</v>
      </c>
      <c r="E8595">
        <v>112280</v>
      </c>
    </row>
    <row r="8596" spans="1:5" x14ac:dyDescent="0.25">
      <c r="A8596" s="2">
        <v>44470.708333333336</v>
      </c>
      <c r="B8596">
        <v>112760</v>
      </c>
      <c r="C8596">
        <v>113120</v>
      </c>
      <c r="D8596">
        <v>112715</v>
      </c>
      <c r="E8596">
        <v>113120</v>
      </c>
    </row>
    <row r="8597" spans="1:5" x14ac:dyDescent="0.25">
      <c r="A8597" s="2">
        <v>44470.666666666664</v>
      </c>
      <c r="B8597">
        <v>112840</v>
      </c>
      <c r="C8597">
        <v>112995</v>
      </c>
      <c r="D8597">
        <v>112670</v>
      </c>
      <c r="E8597">
        <v>112760</v>
      </c>
    </row>
    <row r="8598" spans="1:5" x14ac:dyDescent="0.25">
      <c r="A8598" s="2">
        <v>44470.625</v>
      </c>
      <c r="B8598">
        <v>112955</v>
      </c>
      <c r="C8598">
        <v>113150</v>
      </c>
      <c r="D8598">
        <v>112760</v>
      </c>
      <c r="E8598">
        <v>112845</v>
      </c>
    </row>
    <row r="8599" spans="1:5" x14ac:dyDescent="0.25">
      <c r="A8599" s="2">
        <v>44470.583333333336</v>
      </c>
      <c r="B8599">
        <v>112290</v>
      </c>
      <c r="C8599">
        <v>113065</v>
      </c>
      <c r="D8599">
        <v>112220</v>
      </c>
      <c r="E8599">
        <v>112950</v>
      </c>
    </row>
    <row r="8600" spans="1:5" x14ac:dyDescent="0.25">
      <c r="A8600" s="2">
        <v>44470.541666666664</v>
      </c>
      <c r="B8600">
        <v>112210</v>
      </c>
      <c r="C8600">
        <v>112400</v>
      </c>
      <c r="D8600">
        <v>112055</v>
      </c>
      <c r="E8600">
        <v>112290</v>
      </c>
    </row>
    <row r="8601" spans="1:5" x14ac:dyDescent="0.25">
      <c r="A8601" s="2">
        <v>44470.5</v>
      </c>
      <c r="B8601">
        <v>111790</v>
      </c>
      <c r="C8601">
        <v>112425</v>
      </c>
      <c r="D8601">
        <v>111650</v>
      </c>
      <c r="E8601">
        <v>112215</v>
      </c>
    </row>
    <row r="8602" spans="1:5" x14ac:dyDescent="0.25">
      <c r="A8602" s="2">
        <v>44470.458333333336</v>
      </c>
      <c r="B8602">
        <v>111790</v>
      </c>
      <c r="C8602">
        <v>112140</v>
      </c>
      <c r="D8602">
        <v>111410</v>
      </c>
      <c r="E8602">
        <v>111790</v>
      </c>
    </row>
    <row r="8603" spans="1:5" x14ac:dyDescent="0.25">
      <c r="A8603" s="2">
        <v>44470.416666666664</v>
      </c>
      <c r="B8603">
        <v>111295</v>
      </c>
      <c r="C8603">
        <v>111980</v>
      </c>
      <c r="D8603">
        <v>111205</v>
      </c>
      <c r="E8603">
        <v>111795</v>
      </c>
    </row>
    <row r="8604" spans="1:5" x14ac:dyDescent="0.25">
      <c r="A8604" s="2">
        <v>44470.375</v>
      </c>
      <c r="B8604">
        <v>111050</v>
      </c>
      <c r="C8604">
        <v>111345</v>
      </c>
      <c r="D8604">
        <v>110930</v>
      </c>
      <c r="E8604">
        <v>111290</v>
      </c>
    </row>
    <row r="8605" spans="1:5" x14ac:dyDescent="0.25">
      <c r="A8605" s="2">
        <v>44469.708333333336</v>
      </c>
      <c r="B8605">
        <v>110655</v>
      </c>
      <c r="C8605">
        <v>110940</v>
      </c>
      <c r="D8605">
        <v>110460</v>
      </c>
      <c r="E8605">
        <v>110690</v>
      </c>
    </row>
    <row r="8606" spans="1:5" x14ac:dyDescent="0.25">
      <c r="A8606" s="2">
        <v>44469.666666666664</v>
      </c>
      <c r="B8606">
        <v>111415</v>
      </c>
      <c r="C8606">
        <v>111685</v>
      </c>
      <c r="D8606">
        <v>110640</v>
      </c>
      <c r="E8606">
        <v>110655</v>
      </c>
    </row>
    <row r="8607" spans="1:5" x14ac:dyDescent="0.25">
      <c r="A8607" s="2">
        <v>44469.625</v>
      </c>
      <c r="B8607">
        <v>111530</v>
      </c>
      <c r="C8607">
        <v>111925</v>
      </c>
      <c r="D8607">
        <v>111280</v>
      </c>
      <c r="E8607">
        <v>111415</v>
      </c>
    </row>
    <row r="8608" spans="1:5" x14ac:dyDescent="0.25">
      <c r="A8608" s="2">
        <v>44469.583333333336</v>
      </c>
      <c r="B8608">
        <v>111570</v>
      </c>
      <c r="C8608">
        <v>111825</v>
      </c>
      <c r="D8608">
        <v>111215</v>
      </c>
      <c r="E8608">
        <v>111530</v>
      </c>
    </row>
    <row r="8609" spans="1:5" x14ac:dyDescent="0.25">
      <c r="A8609" s="2">
        <v>44469.541666666664</v>
      </c>
      <c r="B8609">
        <v>111950</v>
      </c>
      <c r="C8609">
        <v>112075</v>
      </c>
      <c r="D8609">
        <v>111010</v>
      </c>
      <c r="E8609">
        <v>111575</v>
      </c>
    </row>
    <row r="8610" spans="1:5" x14ac:dyDescent="0.25">
      <c r="A8610" s="2">
        <v>44469.5</v>
      </c>
      <c r="B8610">
        <v>111860</v>
      </c>
      <c r="C8610">
        <v>112515</v>
      </c>
      <c r="D8610">
        <v>111530</v>
      </c>
      <c r="E8610">
        <v>111950</v>
      </c>
    </row>
    <row r="8611" spans="1:5" x14ac:dyDescent="0.25">
      <c r="A8611" s="2">
        <v>44469.458333333336</v>
      </c>
      <c r="B8611">
        <v>112225</v>
      </c>
      <c r="C8611">
        <v>112455</v>
      </c>
      <c r="D8611">
        <v>111710</v>
      </c>
      <c r="E8611">
        <v>111860</v>
      </c>
    </row>
    <row r="8612" spans="1:5" x14ac:dyDescent="0.25">
      <c r="A8612" s="2">
        <v>44469.416666666664</v>
      </c>
      <c r="B8612">
        <v>112120</v>
      </c>
      <c r="C8612">
        <v>112475</v>
      </c>
      <c r="D8612">
        <v>111555</v>
      </c>
      <c r="E8612">
        <v>112220</v>
      </c>
    </row>
    <row r="8613" spans="1:5" x14ac:dyDescent="0.25">
      <c r="A8613" s="2">
        <v>44469.375</v>
      </c>
      <c r="B8613">
        <v>111650</v>
      </c>
      <c r="C8613">
        <v>112365</v>
      </c>
      <c r="D8613">
        <v>111525</v>
      </c>
      <c r="E8613">
        <v>112120</v>
      </c>
    </row>
    <row r="8614" spans="1:5" x14ac:dyDescent="0.25">
      <c r="A8614" s="2">
        <v>44468.708333333336</v>
      </c>
      <c r="B8614">
        <v>111020</v>
      </c>
      <c r="C8614">
        <v>111465</v>
      </c>
      <c r="D8614">
        <v>111005</v>
      </c>
      <c r="E8614">
        <v>111140</v>
      </c>
    </row>
    <row r="8615" spans="1:5" x14ac:dyDescent="0.25">
      <c r="A8615" s="2">
        <v>44468.666666666664</v>
      </c>
      <c r="B8615">
        <v>111010</v>
      </c>
      <c r="C8615">
        <v>111535</v>
      </c>
      <c r="D8615">
        <v>110880</v>
      </c>
      <c r="E8615">
        <v>111020</v>
      </c>
    </row>
    <row r="8616" spans="1:5" x14ac:dyDescent="0.25">
      <c r="A8616" s="2">
        <v>44468.625</v>
      </c>
      <c r="B8616">
        <v>111150</v>
      </c>
      <c r="C8616">
        <v>111585</v>
      </c>
      <c r="D8616">
        <v>111005</v>
      </c>
      <c r="E8616">
        <v>111005</v>
      </c>
    </row>
    <row r="8617" spans="1:5" x14ac:dyDescent="0.25">
      <c r="A8617" s="2">
        <v>44468.583333333336</v>
      </c>
      <c r="B8617">
        <v>111825</v>
      </c>
      <c r="C8617">
        <v>111885</v>
      </c>
      <c r="D8617">
        <v>110845</v>
      </c>
      <c r="E8617">
        <v>111150</v>
      </c>
    </row>
    <row r="8618" spans="1:5" x14ac:dyDescent="0.25">
      <c r="A8618" s="2">
        <v>44468.541666666664</v>
      </c>
      <c r="B8618">
        <v>111965</v>
      </c>
      <c r="C8618">
        <v>112120</v>
      </c>
      <c r="D8618">
        <v>111460</v>
      </c>
      <c r="E8618">
        <v>111820</v>
      </c>
    </row>
    <row r="8619" spans="1:5" x14ac:dyDescent="0.25">
      <c r="A8619" s="2">
        <v>44468.5</v>
      </c>
      <c r="B8619">
        <v>111875</v>
      </c>
      <c r="C8619">
        <v>112195</v>
      </c>
      <c r="D8619">
        <v>111590</v>
      </c>
      <c r="E8619">
        <v>111960</v>
      </c>
    </row>
    <row r="8620" spans="1:5" x14ac:dyDescent="0.25">
      <c r="A8620" s="2">
        <v>44468.458333333336</v>
      </c>
      <c r="B8620">
        <v>111295</v>
      </c>
      <c r="C8620">
        <v>111975</v>
      </c>
      <c r="D8620">
        <v>111240</v>
      </c>
      <c r="E8620">
        <v>111880</v>
      </c>
    </row>
    <row r="8621" spans="1:5" x14ac:dyDescent="0.25">
      <c r="A8621" s="2">
        <v>44468.416666666664</v>
      </c>
      <c r="B8621">
        <v>111145</v>
      </c>
      <c r="C8621">
        <v>111440</v>
      </c>
      <c r="D8621">
        <v>110490</v>
      </c>
      <c r="E8621">
        <v>111295</v>
      </c>
    </row>
    <row r="8622" spans="1:5" x14ac:dyDescent="0.25">
      <c r="A8622" s="2">
        <v>44468.375</v>
      </c>
      <c r="B8622">
        <v>110700</v>
      </c>
      <c r="C8622">
        <v>111355</v>
      </c>
      <c r="D8622">
        <v>110630</v>
      </c>
      <c r="E8622">
        <v>111145</v>
      </c>
    </row>
    <row r="8623" spans="1:5" x14ac:dyDescent="0.25">
      <c r="A8623" s="2">
        <v>44467.708333333336</v>
      </c>
      <c r="B8623">
        <v>110310</v>
      </c>
      <c r="C8623">
        <v>110395</v>
      </c>
      <c r="D8623">
        <v>109980</v>
      </c>
      <c r="E8623">
        <v>110020</v>
      </c>
    </row>
    <row r="8624" spans="1:5" x14ac:dyDescent="0.25">
      <c r="A8624" s="2">
        <v>44467.666666666664</v>
      </c>
      <c r="B8624">
        <v>110570</v>
      </c>
      <c r="C8624">
        <v>110795</v>
      </c>
      <c r="D8624">
        <v>110205</v>
      </c>
      <c r="E8624">
        <v>110305</v>
      </c>
    </row>
    <row r="8625" spans="1:5" x14ac:dyDescent="0.25">
      <c r="A8625" s="2">
        <v>44467.625</v>
      </c>
      <c r="B8625">
        <v>110285</v>
      </c>
      <c r="C8625">
        <v>110680</v>
      </c>
      <c r="D8625">
        <v>110105</v>
      </c>
      <c r="E8625">
        <v>110575</v>
      </c>
    </row>
    <row r="8626" spans="1:5" x14ac:dyDescent="0.25">
      <c r="A8626" s="2">
        <v>44467.583333333336</v>
      </c>
      <c r="B8626">
        <v>111000</v>
      </c>
      <c r="C8626">
        <v>111120</v>
      </c>
      <c r="D8626">
        <v>110270</v>
      </c>
      <c r="E8626">
        <v>110285</v>
      </c>
    </row>
    <row r="8627" spans="1:5" x14ac:dyDescent="0.25">
      <c r="A8627" s="2">
        <v>44467.541666666664</v>
      </c>
      <c r="B8627">
        <v>111325</v>
      </c>
      <c r="C8627">
        <v>111650</v>
      </c>
      <c r="D8627">
        <v>110875</v>
      </c>
      <c r="E8627">
        <v>110995</v>
      </c>
    </row>
    <row r="8628" spans="1:5" x14ac:dyDescent="0.25">
      <c r="A8628" s="2">
        <v>44467.5</v>
      </c>
      <c r="B8628">
        <v>111520</v>
      </c>
      <c r="C8628">
        <v>111625</v>
      </c>
      <c r="D8628">
        <v>111050</v>
      </c>
      <c r="E8628">
        <v>111330</v>
      </c>
    </row>
    <row r="8629" spans="1:5" x14ac:dyDescent="0.25">
      <c r="A8629" s="2">
        <v>44467.458333333336</v>
      </c>
      <c r="B8629">
        <v>112710</v>
      </c>
      <c r="C8629">
        <v>112800</v>
      </c>
      <c r="D8629">
        <v>111360</v>
      </c>
      <c r="E8629">
        <v>111520</v>
      </c>
    </row>
    <row r="8630" spans="1:5" x14ac:dyDescent="0.25">
      <c r="A8630" s="2">
        <v>44467.416666666664</v>
      </c>
      <c r="B8630">
        <v>112780</v>
      </c>
      <c r="C8630">
        <v>113360</v>
      </c>
      <c r="D8630">
        <v>112430</v>
      </c>
      <c r="E8630">
        <v>112710</v>
      </c>
    </row>
    <row r="8631" spans="1:5" x14ac:dyDescent="0.25">
      <c r="A8631" s="2">
        <v>44467.375</v>
      </c>
      <c r="B8631">
        <v>112555</v>
      </c>
      <c r="C8631">
        <v>112940</v>
      </c>
      <c r="D8631">
        <v>112270</v>
      </c>
      <c r="E8631">
        <v>112780</v>
      </c>
    </row>
    <row r="8632" spans="1:5" x14ac:dyDescent="0.25">
      <c r="A8632" s="2">
        <v>44466.708333333336</v>
      </c>
      <c r="B8632">
        <v>113715</v>
      </c>
      <c r="C8632">
        <v>113830</v>
      </c>
      <c r="D8632">
        <v>113335</v>
      </c>
      <c r="E8632">
        <v>113400</v>
      </c>
    </row>
    <row r="8633" spans="1:5" x14ac:dyDescent="0.25">
      <c r="A8633" s="2">
        <v>44466.666666666664</v>
      </c>
      <c r="B8633">
        <v>112855</v>
      </c>
      <c r="C8633">
        <v>115115</v>
      </c>
      <c r="D8633">
        <v>112805</v>
      </c>
      <c r="E8633">
        <v>113715</v>
      </c>
    </row>
    <row r="8634" spans="1:5" x14ac:dyDescent="0.25">
      <c r="A8634" s="2">
        <v>44466.625</v>
      </c>
      <c r="B8634">
        <v>113495</v>
      </c>
      <c r="C8634">
        <v>113660</v>
      </c>
      <c r="D8634">
        <v>112355</v>
      </c>
      <c r="E8634">
        <v>112855</v>
      </c>
    </row>
    <row r="8635" spans="1:5" x14ac:dyDescent="0.25">
      <c r="A8635" s="2">
        <v>44466.583333333336</v>
      </c>
      <c r="B8635">
        <v>113835</v>
      </c>
      <c r="C8635">
        <v>113920</v>
      </c>
      <c r="D8635">
        <v>113315</v>
      </c>
      <c r="E8635">
        <v>113495</v>
      </c>
    </row>
    <row r="8636" spans="1:5" x14ac:dyDescent="0.25">
      <c r="A8636" s="2">
        <v>44466.541666666664</v>
      </c>
      <c r="B8636">
        <v>113555</v>
      </c>
      <c r="C8636">
        <v>114115</v>
      </c>
      <c r="D8636">
        <v>113480</v>
      </c>
      <c r="E8636">
        <v>113830</v>
      </c>
    </row>
    <row r="8637" spans="1:5" x14ac:dyDescent="0.25">
      <c r="A8637" s="2">
        <v>44466.5</v>
      </c>
      <c r="B8637">
        <v>113760</v>
      </c>
      <c r="C8637">
        <v>113880</v>
      </c>
      <c r="D8637">
        <v>113365</v>
      </c>
      <c r="E8637">
        <v>113555</v>
      </c>
    </row>
    <row r="8638" spans="1:5" x14ac:dyDescent="0.25">
      <c r="A8638" s="2">
        <v>44466.458333333336</v>
      </c>
      <c r="B8638">
        <v>113715</v>
      </c>
      <c r="C8638">
        <v>114020</v>
      </c>
      <c r="D8638">
        <v>113575</v>
      </c>
      <c r="E8638">
        <v>113765</v>
      </c>
    </row>
    <row r="8639" spans="1:5" x14ac:dyDescent="0.25">
      <c r="A8639" s="2">
        <v>44466.416666666664</v>
      </c>
      <c r="B8639">
        <v>113495</v>
      </c>
      <c r="C8639">
        <v>113730</v>
      </c>
      <c r="D8639">
        <v>112870</v>
      </c>
      <c r="E8639">
        <v>113715</v>
      </c>
    </row>
    <row r="8640" spans="1:5" x14ac:dyDescent="0.25">
      <c r="A8640" s="2">
        <v>44466.375</v>
      </c>
      <c r="B8640">
        <v>114080</v>
      </c>
      <c r="C8640">
        <v>114150</v>
      </c>
      <c r="D8640">
        <v>113120</v>
      </c>
      <c r="E8640">
        <v>113500</v>
      </c>
    </row>
    <row r="8641" spans="1:5" x14ac:dyDescent="0.25">
      <c r="A8641" s="2">
        <v>44463.708333333336</v>
      </c>
      <c r="B8641">
        <v>113520</v>
      </c>
      <c r="C8641">
        <v>113750</v>
      </c>
      <c r="D8641">
        <v>113455</v>
      </c>
      <c r="E8641">
        <v>113750</v>
      </c>
    </row>
    <row r="8642" spans="1:5" x14ac:dyDescent="0.25">
      <c r="A8642" s="2">
        <v>44463.666666666664</v>
      </c>
      <c r="B8642">
        <v>113720</v>
      </c>
      <c r="C8642">
        <v>113740</v>
      </c>
      <c r="D8642">
        <v>113315</v>
      </c>
      <c r="E8642">
        <v>113520</v>
      </c>
    </row>
    <row r="8643" spans="1:5" x14ac:dyDescent="0.25">
      <c r="A8643" s="2">
        <v>44463.625</v>
      </c>
      <c r="B8643">
        <v>113350</v>
      </c>
      <c r="C8643">
        <v>113780</v>
      </c>
      <c r="D8643">
        <v>113240</v>
      </c>
      <c r="E8643">
        <v>113725</v>
      </c>
    </row>
    <row r="8644" spans="1:5" x14ac:dyDescent="0.25">
      <c r="A8644" s="2">
        <v>44463.583333333336</v>
      </c>
      <c r="B8644">
        <v>113130</v>
      </c>
      <c r="C8644">
        <v>113580</v>
      </c>
      <c r="D8644">
        <v>113110</v>
      </c>
      <c r="E8644">
        <v>113350</v>
      </c>
    </row>
    <row r="8645" spans="1:5" x14ac:dyDescent="0.25">
      <c r="A8645" s="2">
        <v>44463.541666666664</v>
      </c>
      <c r="B8645">
        <v>113375</v>
      </c>
      <c r="C8645">
        <v>113820</v>
      </c>
      <c r="D8645">
        <v>113110</v>
      </c>
      <c r="E8645">
        <v>113130</v>
      </c>
    </row>
    <row r="8646" spans="1:5" x14ac:dyDescent="0.25">
      <c r="A8646" s="2">
        <v>44463.5</v>
      </c>
      <c r="B8646">
        <v>112795</v>
      </c>
      <c r="C8646">
        <v>113445</v>
      </c>
      <c r="D8646">
        <v>112655</v>
      </c>
      <c r="E8646">
        <v>113375</v>
      </c>
    </row>
    <row r="8647" spans="1:5" x14ac:dyDescent="0.25">
      <c r="A8647" s="2">
        <v>44463.458333333336</v>
      </c>
      <c r="B8647">
        <v>113255</v>
      </c>
      <c r="C8647">
        <v>113595</v>
      </c>
      <c r="D8647">
        <v>112685</v>
      </c>
      <c r="E8647">
        <v>112790</v>
      </c>
    </row>
    <row r="8648" spans="1:5" x14ac:dyDescent="0.25">
      <c r="A8648" s="2">
        <v>44463.416666666664</v>
      </c>
      <c r="B8648">
        <v>113195</v>
      </c>
      <c r="C8648">
        <v>113690</v>
      </c>
      <c r="D8648">
        <v>112805</v>
      </c>
      <c r="E8648">
        <v>113255</v>
      </c>
    </row>
    <row r="8649" spans="1:5" x14ac:dyDescent="0.25">
      <c r="A8649" s="2">
        <v>44463.375</v>
      </c>
      <c r="B8649">
        <v>113265</v>
      </c>
      <c r="C8649">
        <v>113495</v>
      </c>
      <c r="D8649">
        <v>112990</v>
      </c>
      <c r="E8649">
        <v>113190</v>
      </c>
    </row>
    <row r="8650" spans="1:5" x14ac:dyDescent="0.25">
      <c r="A8650" s="2">
        <v>44462.708333333336</v>
      </c>
      <c r="B8650">
        <v>114240</v>
      </c>
      <c r="C8650">
        <v>114400</v>
      </c>
      <c r="D8650">
        <v>114010</v>
      </c>
      <c r="E8650">
        <v>114010</v>
      </c>
    </row>
    <row r="8651" spans="1:5" x14ac:dyDescent="0.25">
      <c r="A8651" s="2">
        <v>44462.666666666664</v>
      </c>
      <c r="B8651">
        <v>114140</v>
      </c>
      <c r="C8651">
        <v>114255</v>
      </c>
      <c r="D8651">
        <v>113925</v>
      </c>
      <c r="E8651">
        <v>114240</v>
      </c>
    </row>
    <row r="8652" spans="1:5" x14ac:dyDescent="0.25">
      <c r="A8652" s="2">
        <v>44462.625</v>
      </c>
      <c r="B8652">
        <v>114445</v>
      </c>
      <c r="C8652">
        <v>114465</v>
      </c>
      <c r="D8652">
        <v>113950</v>
      </c>
      <c r="E8652">
        <v>114145</v>
      </c>
    </row>
    <row r="8653" spans="1:5" x14ac:dyDescent="0.25">
      <c r="A8653" s="2">
        <v>44462.583333333336</v>
      </c>
      <c r="B8653">
        <v>114265</v>
      </c>
      <c r="C8653">
        <v>114640</v>
      </c>
      <c r="D8653">
        <v>114185</v>
      </c>
      <c r="E8653">
        <v>114445</v>
      </c>
    </row>
    <row r="8654" spans="1:5" x14ac:dyDescent="0.25">
      <c r="A8654" s="2">
        <v>44462.541666666664</v>
      </c>
      <c r="B8654">
        <v>114435</v>
      </c>
      <c r="C8654">
        <v>114575</v>
      </c>
      <c r="D8654">
        <v>114225</v>
      </c>
      <c r="E8654">
        <v>114265</v>
      </c>
    </row>
    <row r="8655" spans="1:5" x14ac:dyDescent="0.25">
      <c r="A8655" s="2">
        <v>44462.5</v>
      </c>
      <c r="B8655">
        <v>113880</v>
      </c>
      <c r="C8655">
        <v>114460</v>
      </c>
      <c r="D8655">
        <v>113585</v>
      </c>
      <c r="E8655">
        <v>114440</v>
      </c>
    </row>
    <row r="8656" spans="1:5" x14ac:dyDescent="0.25">
      <c r="A8656" s="2">
        <v>44462.458333333336</v>
      </c>
      <c r="B8656">
        <v>113800</v>
      </c>
      <c r="C8656">
        <v>114015</v>
      </c>
      <c r="D8656">
        <v>113510</v>
      </c>
      <c r="E8656">
        <v>113880</v>
      </c>
    </row>
    <row r="8657" spans="1:5" x14ac:dyDescent="0.25">
      <c r="A8657" s="2">
        <v>44462.416666666664</v>
      </c>
      <c r="B8657">
        <v>112970</v>
      </c>
      <c r="C8657">
        <v>113945</v>
      </c>
      <c r="D8657">
        <v>112670</v>
      </c>
      <c r="E8657">
        <v>113805</v>
      </c>
    </row>
    <row r="8658" spans="1:5" x14ac:dyDescent="0.25">
      <c r="A8658" s="2">
        <v>44462.375</v>
      </c>
      <c r="B8658">
        <v>112895</v>
      </c>
      <c r="C8658">
        <v>113395</v>
      </c>
      <c r="D8658">
        <v>112770</v>
      </c>
      <c r="E8658">
        <v>112975</v>
      </c>
    </row>
    <row r="8659" spans="1:5" x14ac:dyDescent="0.25">
      <c r="A8659" s="2">
        <v>44461.708333333336</v>
      </c>
      <c r="B8659">
        <v>112560</v>
      </c>
      <c r="C8659">
        <v>112725</v>
      </c>
      <c r="D8659">
        <v>112270</v>
      </c>
      <c r="E8659">
        <v>112435</v>
      </c>
    </row>
    <row r="8660" spans="1:5" x14ac:dyDescent="0.25">
      <c r="A8660" s="2">
        <v>44461.666666666664</v>
      </c>
      <c r="B8660">
        <v>112685</v>
      </c>
      <c r="C8660">
        <v>113280</v>
      </c>
      <c r="D8660">
        <v>112485</v>
      </c>
      <c r="E8660">
        <v>112560</v>
      </c>
    </row>
    <row r="8661" spans="1:5" x14ac:dyDescent="0.25">
      <c r="A8661" s="2">
        <v>44461.625</v>
      </c>
      <c r="B8661">
        <v>113070</v>
      </c>
      <c r="C8661">
        <v>113605</v>
      </c>
      <c r="D8661">
        <v>112170</v>
      </c>
      <c r="E8661">
        <v>112690</v>
      </c>
    </row>
    <row r="8662" spans="1:5" x14ac:dyDescent="0.25">
      <c r="A8662" s="2">
        <v>44461.583333333336</v>
      </c>
      <c r="B8662">
        <v>112940</v>
      </c>
      <c r="C8662">
        <v>113250</v>
      </c>
      <c r="D8662">
        <v>112750</v>
      </c>
      <c r="E8662">
        <v>113075</v>
      </c>
    </row>
    <row r="8663" spans="1:5" x14ac:dyDescent="0.25">
      <c r="A8663" s="2">
        <v>44461.541666666664</v>
      </c>
      <c r="B8663">
        <v>113010</v>
      </c>
      <c r="C8663">
        <v>113135</v>
      </c>
      <c r="D8663">
        <v>112785</v>
      </c>
      <c r="E8663">
        <v>112940</v>
      </c>
    </row>
    <row r="8664" spans="1:5" x14ac:dyDescent="0.25">
      <c r="A8664" s="2">
        <v>44461.5</v>
      </c>
      <c r="B8664">
        <v>112195</v>
      </c>
      <c r="C8664">
        <v>113165</v>
      </c>
      <c r="D8664">
        <v>112115</v>
      </c>
      <c r="E8664">
        <v>113010</v>
      </c>
    </row>
    <row r="8665" spans="1:5" x14ac:dyDescent="0.25">
      <c r="A8665" s="2">
        <v>44461.458333333336</v>
      </c>
      <c r="B8665">
        <v>112525</v>
      </c>
      <c r="C8665">
        <v>112810</v>
      </c>
      <c r="D8665">
        <v>112060</v>
      </c>
      <c r="E8665">
        <v>112195</v>
      </c>
    </row>
    <row r="8666" spans="1:5" x14ac:dyDescent="0.25">
      <c r="A8666" s="2">
        <v>44461.416666666664</v>
      </c>
      <c r="B8666">
        <v>111995</v>
      </c>
      <c r="C8666">
        <v>112695</v>
      </c>
      <c r="D8666">
        <v>111910</v>
      </c>
      <c r="E8666">
        <v>112525</v>
      </c>
    </row>
    <row r="8667" spans="1:5" x14ac:dyDescent="0.25">
      <c r="A8667" s="2">
        <v>44461.375</v>
      </c>
      <c r="B8667">
        <v>111500</v>
      </c>
      <c r="C8667">
        <v>112460</v>
      </c>
      <c r="D8667">
        <v>111500</v>
      </c>
      <c r="E8667">
        <v>111990</v>
      </c>
    </row>
    <row r="8668" spans="1:5" x14ac:dyDescent="0.25">
      <c r="A8668" s="2">
        <v>44460.708333333336</v>
      </c>
      <c r="B8668">
        <v>110380</v>
      </c>
      <c r="C8668">
        <v>110625</v>
      </c>
      <c r="D8668">
        <v>109955</v>
      </c>
      <c r="E8668">
        <v>110240</v>
      </c>
    </row>
    <row r="8669" spans="1:5" x14ac:dyDescent="0.25">
      <c r="A8669" s="2">
        <v>44460.666666666664</v>
      </c>
      <c r="B8669">
        <v>110755</v>
      </c>
      <c r="C8669">
        <v>110965</v>
      </c>
      <c r="D8669">
        <v>110365</v>
      </c>
      <c r="E8669">
        <v>110385</v>
      </c>
    </row>
    <row r="8670" spans="1:5" x14ac:dyDescent="0.25">
      <c r="A8670" s="2">
        <v>44460.625</v>
      </c>
      <c r="B8670">
        <v>110940</v>
      </c>
      <c r="C8670">
        <v>111085</v>
      </c>
      <c r="D8670">
        <v>110350</v>
      </c>
      <c r="E8670">
        <v>110755</v>
      </c>
    </row>
    <row r="8671" spans="1:5" x14ac:dyDescent="0.25">
      <c r="A8671" s="2">
        <v>44460.583333333336</v>
      </c>
      <c r="B8671">
        <v>110750</v>
      </c>
      <c r="C8671">
        <v>111190</v>
      </c>
      <c r="D8671">
        <v>110665</v>
      </c>
      <c r="E8671">
        <v>110940</v>
      </c>
    </row>
    <row r="8672" spans="1:5" x14ac:dyDescent="0.25">
      <c r="A8672" s="2">
        <v>44460.541666666664</v>
      </c>
      <c r="B8672">
        <v>110625</v>
      </c>
      <c r="C8672">
        <v>111160</v>
      </c>
      <c r="D8672">
        <v>110605</v>
      </c>
      <c r="E8672">
        <v>110755</v>
      </c>
    </row>
    <row r="8673" spans="1:5" x14ac:dyDescent="0.25">
      <c r="A8673" s="2">
        <v>44460.5</v>
      </c>
      <c r="B8673">
        <v>109640</v>
      </c>
      <c r="C8673">
        <v>110710</v>
      </c>
      <c r="D8673">
        <v>109450</v>
      </c>
      <c r="E8673">
        <v>110620</v>
      </c>
    </row>
    <row r="8674" spans="1:5" x14ac:dyDescent="0.25">
      <c r="A8674" s="2">
        <v>44460.458333333336</v>
      </c>
      <c r="B8674">
        <v>110040</v>
      </c>
      <c r="C8674">
        <v>110320</v>
      </c>
      <c r="D8674">
        <v>109330</v>
      </c>
      <c r="E8674">
        <v>109635</v>
      </c>
    </row>
    <row r="8675" spans="1:5" x14ac:dyDescent="0.25">
      <c r="A8675" s="2">
        <v>44460.416666666664</v>
      </c>
      <c r="B8675">
        <v>109860</v>
      </c>
      <c r="C8675">
        <v>110135</v>
      </c>
      <c r="D8675">
        <v>109175</v>
      </c>
      <c r="E8675">
        <v>110040</v>
      </c>
    </row>
    <row r="8676" spans="1:5" x14ac:dyDescent="0.25">
      <c r="A8676" s="2">
        <v>44460.375</v>
      </c>
      <c r="B8676">
        <v>110600</v>
      </c>
      <c r="C8676">
        <v>110875</v>
      </c>
      <c r="D8676">
        <v>109745</v>
      </c>
      <c r="E8676">
        <v>109855</v>
      </c>
    </row>
    <row r="8677" spans="1:5" x14ac:dyDescent="0.25">
      <c r="A8677" s="2">
        <v>44459.708333333336</v>
      </c>
      <c r="B8677">
        <v>109105</v>
      </c>
      <c r="C8677">
        <v>109775</v>
      </c>
      <c r="D8677">
        <v>108915</v>
      </c>
      <c r="E8677">
        <v>109710</v>
      </c>
    </row>
    <row r="8678" spans="1:5" x14ac:dyDescent="0.25">
      <c r="A8678" s="2">
        <v>44459.666666666664</v>
      </c>
      <c r="B8678">
        <v>108025</v>
      </c>
      <c r="C8678">
        <v>109220</v>
      </c>
      <c r="D8678">
        <v>107950</v>
      </c>
      <c r="E8678">
        <v>109110</v>
      </c>
    </row>
    <row r="8679" spans="1:5" x14ac:dyDescent="0.25">
      <c r="A8679" s="2">
        <v>44459.625</v>
      </c>
      <c r="B8679">
        <v>108345</v>
      </c>
      <c r="C8679">
        <v>108425</v>
      </c>
      <c r="D8679">
        <v>107875</v>
      </c>
      <c r="E8679">
        <v>108020</v>
      </c>
    </row>
    <row r="8680" spans="1:5" x14ac:dyDescent="0.25">
      <c r="A8680" s="2">
        <v>44459.583333333336</v>
      </c>
      <c r="B8680">
        <v>107940</v>
      </c>
      <c r="C8680">
        <v>108635</v>
      </c>
      <c r="D8680">
        <v>107800</v>
      </c>
      <c r="E8680">
        <v>108350</v>
      </c>
    </row>
    <row r="8681" spans="1:5" x14ac:dyDescent="0.25">
      <c r="A8681" s="2">
        <v>44459.541666666664</v>
      </c>
      <c r="B8681">
        <v>108160</v>
      </c>
      <c r="C8681">
        <v>108310</v>
      </c>
      <c r="D8681">
        <v>107825</v>
      </c>
      <c r="E8681">
        <v>107940</v>
      </c>
    </row>
    <row r="8682" spans="1:5" x14ac:dyDescent="0.25">
      <c r="A8682" s="2">
        <v>44459.5</v>
      </c>
      <c r="B8682">
        <v>108710</v>
      </c>
      <c r="C8682">
        <v>108895</v>
      </c>
      <c r="D8682">
        <v>107925</v>
      </c>
      <c r="E8682">
        <v>108155</v>
      </c>
    </row>
    <row r="8683" spans="1:5" x14ac:dyDescent="0.25">
      <c r="A8683" s="2">
        <v>44459.458333333336</v>
      </c>
      <c r="B8683">
        <v>109185</v>
      </c>
      <c r="C8683">
        <v>109475</v>
      </c>
      <c r="D8683">
        <v>108610</v>
      </c>
      <c r="E8683">
        <v>108705</v>
      </c>
    </row>
    <row r="8684" spans="1:5" x14ac:dyDescent="0.25">
      <c r="A8684" s="2">
        <v>44459.416666666664</v>
      </c>
      <c r="B8684">
        <v>109335</v>
      </c>
      <c r="C8684">
        <v>110165</v>
      </c>
      <c r="D8684">
        <v>108920</v>
      </c>
      <c r="E8684">
        <v>109185</v>
      </c>
    </row>
    <row r="8685" spans="1:5" x14ac:dyDescent="0.25">
      <c r="A8685" s="2">
        <v>44459.375</v>
      </c>
      <c r="B8685">
        <v>109205</v>
      </c>
      <c r="C8685">
        <v>109385</v>
      </c>
      <c r="D8685">
        <v>108725</v>
      </c>
      <c r="E8685">
        <v>109340</v>
      </c>
    </row>
    <row r="8686" spans="1:5" x14ac:dyDescent="0.25">
      <c r="A8686" s="2">
        <v>44456.708333333336</v>
      </c>
      <c r="B8686">
        <v>111770</v>
      </c>
      <c r="C8686">
        <v>111800</v>
      </c>
      <c r="D8686">
        <v>111205</v>
      </c>
      <c r="E8686">
        <v>111205</v>
      </c>
    </row>
    <row r="8687" spans="1:5" x14ac:dyDescent="0.25">
      <c r="A8687" s="2">
        <v>44456.666666666664</v>
      </c>
      <c r="B8687">
        <v>112065</v>
      </c>
      <c r="C8687">
        <v>112195</v>
      </c>
      <c r="D8687">
        <v>111560</v>
      </c>
      <c r="E8687">
        <v>111775</v>
      </c>
    </row>
    <row r="8688" spans="1:5" x14ac:dyDescent="0.25">
      <c r="A8688" s="2">
        <v>44456.625</v>
      </c>
      <c r="B8688">
        <v>111725</v>
      </c>
      <c r="C8688">
        <v>112210</v>
      </c>
      <c r="D8688">
        <v>111690</v>
      </c>
      <c r="E8688">
        <v>112060</v>
      </c>
    </row>
    <row r="8689" spans="1:5" x14ac:dyDescent="0.25">
      <c r="A8689" s="2">
        <v>44456.583333333336</v>
      </c>
      <c r="B8689">
        <v>111685</v>
      </c>
      <c r="C8689">
        <v>111985</v>
      </c>
      <c r="D8689">
        <v>111530</v>
      </c>
      <c r="E8689">
        <v>111730</v>
      </c>
    </row>
    <row r="8690" spans="1:5" x14ac:dyDescent="0.25">
      <c r="A8690" s="2">
        <v>44456.541666666664</v>
      </c>
      <c r="B8690">
        <v>111860</v>
      </c>
      <c r="C8690">
        <v>111955</v>
      </c>
      <c r="D8690">
        <v>111425</v>
      </c>
      <c r="E8690">
        <v>111680</v>
      </c>
    </row>
    <row r="8691" spans="1:5" x14ac:dyDescent="0.25">
      <c r="A8691" s="2">
        <v>44456.5</v>
      </c>
      <c r="B8691">
        <v>111745</v>
      </c>
      <c r="C8691">
        <v>112060</v>
      </c>
      <c r="D8691">
        <v>111575</v>
      </c>
      <c r="E8691">
        <v>111865</v>
      </c>
    </row>
    <row r="8692" spans="1:5" x14ac:dyDescent="0.25">
      <c r="A8692" s="2">
        <v>44456.458333333336</v>
      </c>
      <c r="B8692">
        <v>112535</v>
      </c>
      <c r="C8692">
        <v>112600</v>
      </c>
      <c r="D8692">
        <v>111655</v>
      </c>
      <c r="E8692">
        <v>111750</v>
      </c>
    </row>
    <row r="8693" spans="1:5" x14ac:dyDescent="0.25">
      <c r="A8693" s="2">
        <v>44456.416666666664</v>
      </c>
      <c r="B8693">
        <v>114035</v>
      </c>
      <c r="C8693">
        <v>114115</v>
      </c>
      <c r="D8693">
        <v>112415</v>
      </c>
      <c r="E8693">
        <v>112535</v>
      </c>
    </row>
    <row r="8694" spans="1:5" x14ac:dyDescent="0.25">
      <c r="A8694" s="2">
        <v>44456.375</v>
      </c>
      <c r="B8694">
        <v>113780</v>
      </c>
      <c r="C8694">
        <v>114145</v>
      </c>
      <c r="D8694">
        <v>113555</v>
      </c>
      <c r="E8694">
        <v>114035</v>
      </c>
    </row>
    <row r="8695" spans="1:5" x14ac:dyDescent="0.25">
      <c r="A8695" s="2">
        <v>44455.708333333336</v>
      </c>
      <c r="B8695">
        <v>114340</v>
      </c>
      <c r="C8695">
        <v>114615</v>
      </c>
      <c r="D8695">
        <v>114045</v>
      </c>
      <c r="E8695">
        <v>114410</v>
      </c>
    </row>
    <row r="8696" spans="1:5" x14ac:dyDescent="0.25">
      <c r="A8696" s="2">
        <v>44455.666666666664</v>
      </c>
      <c r="B8696">
        <v>114185</v>
      </c>
      <c r="C8696">
        <v>114455</v>
      </c>
      <c r="D8696">
        <v>113825</v>
      </c>
      <c r="E8696">
        <v>114340</v>
      </c>
    </row>
    <row r="8697" spans="1:5" x14ac:dyDescent="0.25">
      <c r="A8697" s="2">
        <v>44455.625</v>
      </c>
      <c r="B8697">
        <v>114390</v>
      </c>
      <c r="C8697">
        <v>114675</v>
      </c>
      <c r="D8697">
        <v>114050</v>
      </c>
      <c r="E8697">
        <v>114185</v>
      </c>
    </row>
    <row r="8698" spans="1:5" x14ac:dyDescent="0.25">
      <c r="A8698" s="2">
        <v>44455.583333333336</v>
      </c>
      <c r="B8698">
        <v>114175</v>
      </c>
      <c r="C8698">
        <v>114580</v>
      </c>
      <c r="D8698">
        <v>113960</v>
      </c>
      <c r="E8698">
        <v>114385</v>
      </c>
    </row>
    <row r="8699" spans="1:5" x14ac:dyDescent="0.25">
      <c r="A8699" s="2">
        <v>44455.541666666664</v>
      </c>
      <c r="B8699">
        <v>114295</v>
      </c>
      <c r="C8699">
        <v>114310</v>
      </c>
      <c r="D8699">
        <v>113860</v>
      </c>
      <c r="E8699">
        <v>114175</v>
      </c>
    </row>
    <row r="8700" spans="1:5" x14ac:dyDescent="0.25">
      <c r="A8700" s="2">
        <v>44455.5</v>
      </c>
      <c r="B8700">
        <v>114355</v>
      </c>
      <c r="C8700">
        <v>114655</v>
      </c>
      <c r="D8700">
        <v>114025</v>
      </c>
      <c r="E8700">
        <v>114295</v>
      </c>
    </row>
    <row r="8701" spans="1:5" x14ac:dyDescent="0.25">
      <c r="A8701" s="2">
        <v>44455.458333333336</v>
      </c>
      <c r="B8701">
        <v>113880</v>
      </c>
      <c r="C8701">
        <v>114500</v>
      </c>
      <c r="D8701">
        <v>113705</v>
      </c>
      <c r="E8701">
        <v>114350</v>
      </c>
    </row>
    <row r="8702" spans="1:5" x14ac:dyDescent="0.25">
      <c r="A8702" s="2">
        <v>44455.416666666664</v>
      </c>
      <c r="B8702">
        <v>114560</v>
      </c>
      <c r="C8702">
        <v>114850</v>
      </c>
      <c r="D8702">
        <v>113710</v>
      </c>
      <c r="E8702">
        <v>113875</v>
      </c>
    </row>
    <row r="8703" spans="1:5" x14ac:dyDescent="0.25">
      <c r="A8703" s="2">
        <v>44455.375</v>
      </c>
      <c r="B8703">
        <v>114845</v>
      </c>
      <c r="C8703">
        <v>115130</v>
      </c>
      <c r="D8703">
        <v>114430</v>
      </c>
      <c r="E8703">
        <v>114555</v>
      </c>
    </row>
    <row r="8704" spans="1:5" x14ac:dyDescent="0.25">
      <c r="A8704" s="2">
        <v>44454.708333333336</v>
      </c>
      <c r="B8704">
        <v>115510</v>
      </c>
      <c r="C8704">
        <v>115600</v>
      </c>
      <c r="D8704">
        <v>115410</v>
      </c>
      <c r="E8704">
        <v>115600</v>
      </c>
    </row>
    <row r="8705" spans="1:5" x14ac:dyDescent="0.25">
      <c r="A8705" s="2">
        <v>44454.666666666664</v>
      </c>
      <c r="B8705">
        <v>115525</v>
      </c>
      <c r="C8705">
        <v>115555</v>
      </c>
      <c r="D8705">
        <v>115235</v>
      </c>
      <c r="E8705">
        <v>115515</v>
      </c>
    </row>
    <row r="8706" spans="1:5" x14ac:dyDescent="0.25">
      <c r="A8706" s="2">
        <v>44454.625</v>
      </c>
      <c r="B8706">
        <v>115425</v>
      </c>
      <c r="C8706">
        <v>115670</v>
      </c>
      <c r="D8706">
        <v>115320</v>
      </c>
      <c r="E8706">
        <v>115525</v>
      </c>
    </row>
    <row r="8707" spans="1:5" x14ac:dyDescent="0.25">
      <c r="A8707" s="2">
        <v>44454.583333333336</v>
      </c>
      <c r="B8707">
        <v>115625</v>
      </c>
      <c r="C8707">
        <v>115670</v>
      </c>
      <c r="D8707">
        <v>115115</v>
      </c>
      <c r="E8707">
        <v>115430</v>
      </c>
    </row>
    <row r="8708" spans="1:5" x14ac:dyDescent="0.25">
      <c r="A8708" s="2">
        <v>44454.541666666664</v>
      </c>
      <c r="B8708">
        <v>115500</v>
      </c>
      <c r="C8708">
        <v>115760</v>
      </c>
      <c r="D8708">
        <v>115265</v>
      </c>
      <c r="E8708">
        <v>115625</v>
      </c>
    </row>
    <row r="8709" spans="1:5" x14ac:dyDescent="0.25">
      <c r="A8709" s="2">
        <v>44454.5</v>
      </c>
      <c r="B8709">
        <v>115415</v>
      </c>
      <c r="C8709">
        <v>115630</v>
      </c>
      <c r="D8709">
        <v>115105</v>
      </c>
      <c r="E8709">
        <v>115495</v>
      </c>
    </row>
    <row r="8710" spans="1:5" x14ac:dyDescent="0.25">
      <c r="A8710" s="2">
        <v>44454.458333333336</v>
      </c>
      <c r="B8710">
        <v>116040</v>
      </c>
      <c r="C8710">
        <v>116100</v>
      </c>
      <c r="D8710">
        <v>115260</v>
      </c>
      <c r="E8710">
        <v>115415</v>
      </c>
    </row>
    <row r="8711" spans="1:5" x14ac:dyDescent="0.25">
      <c r="A8711" s="2">
        <v>44454.416666666664</v>
      </c>
      <c r="B8711">
        <v>116770</v>
      </c>
      <c r="C8711">
        <v>116770</v>
      </c>
      <c r="D8711">
        <v>115585</v>
      </c>
      <c r="E8711">
        <v>116040</v>
      </c>
    </row>
    <row r="8712" spans="1:5" x14ac:dyDescent="0.25">
      <c r="A8712" s="2">
        <v>44454.375</v>
      </c>
      <c r="B8712">
        <v>116650</v>
      </c>
      <c r="C8712">
        <v>116980</v>
      </c>
      <c r="D8712">
        <v>116435</v>
      </c>
      <c r="E8712">
        <v>116770</v>
      </c>
    </row>
    <row r="8713" spans="1:5" x14ac:dyDescent="0.25">
      <c r="A8713" s="2">
        <v>44453.708333333336</v>
      </c>
      <c r="B8713">
        <v>116560</v>
      </c>
      <c r="C8713">
        <v>116900</v>
      </c>
      <c r="D8713">
        <v>116325</v>
      </c>
      <c r="E8713">
        <v>116900</v>
      </c>
    </row>
    <row r="8714" spans="1:5" x14ac:dyDescent="0.25">
      <c r="A8714" s="2">
        <v>44453.666666666664</v>
      </c>
      <c r="B8714">
        <v>116940</v>
      </c>
      <c r="C8714">
        <v>116970</v>
      </c>
      <c r="D8714">
        <v>116200</v>
      </c>
      <c r="E8714">
        <v>116555</v>
      </c>
    </row>
    <row r="8715" spans="1:5" x14ac:dyDescent="0.25">
      <c r="A8715" s="2">
        <v>44453.625</v>
      </c>
      <c r="B8715">
        <v>117360</v>
      </c>
      <c r="C8715">
        <v>117435</v>
      </c>
      <c r="D8715">
        <v>116825</v>
      </c>
      <c r="E8715">
        <v>116940</v>
      </c>
    </row>
    <row r="8716" spans="1:5" x14ac:dyDescent="0.25">
      <c r="A8716" s="2">
        <v>44453.583333333336</v>
      </c>
      <c r="B8716">
        <v>117305</v>
      </c>
      <c r="C8716">
        <v>117470</v>
      </c>
      <c r="D8716">
        <v>117015</v>
      </c>
      <c r="E8716">
        <v>117360</v>
      </c>
    </row>
    <row r="8717" spans="1:5" x14ac:dyDescent="0.25">
      <c r="A8717" s="2">
        <v>44453.541666666664</v>
      </c>
      <c r="B8717">
        <v>117595</v>
      </c>
      <c r="C8717">
        <v>117715</v>
      </c>
      <c r="D8717">
        <v>117250</v>
      </c>
      <c r="E8717">
        <v>117305</v>
      </c>
    </row>
    <row r="8718" spans="1:5" x14ac:dyDescent="0.25">
      <c r="A8718" s="2">
        <v>44453.5</v>
      </c>
      <c r="B8718">
        <v>116700</v>
      </c>
      <c r="C8718">
        <v>117620</v>
      </c>
      <c r="D8718">
        <v>116675</v>
      </c>
      <c r="E8718">
        <v>117595</v>
      </c>
    </row>
    <row r="8719" spans="1:5" x14ac:dyDescent="0.25">
      <c r="A8719" s="2">
        <v>44453.458333333336</v>
      </c>
      <c r="B8719">
        <v>117010</v>
      </c>
      <c r="C8719">
        <v>117300</v>
      </c>
      <c r="D8719">
        <v>116525</v>
      </c>
      <c r="E8719">
        <v>116705</v>
      </c>
    </row>
    <row r="8720" spans="1:5" x14ac:dyDescent="0.25">
      <c r="A8720" s="2">
        <v>44453.416666666664</v>
      </c>
      <c r="B8720">
        <v>117015</v>
      </c>
      <c r="C8720">
        <v>117735</v>
      </c>
      <c r="D8720">
        <v>116725</v>
      </c>
      <c r="E8720">
        <v>117015</v>
      </c>
    </row>
    <row r="8721" spans="1:5" x14ac:dyDescent="0.25">
      <c r="A8721" s="2">
        <v>44453.375</v>
      </c>
      <c r="B8721">
        <v>116300</v>
      </c>
      <c r="C8721">
        <v>117145</v>
      </c>
      <c r="D8721">
        <v>115980</v>
      </c>
      <c r="E8721">
        <v>117015</v>
      </c>
    </row>
    <row r="8722" spans="1:5" x14ac:dyDescent="0.25">
      <c r="A8722" s="2">
        <v>44452.708333333336</v>
      </c>
      <c r="B8722">
        <v>116735</v>
      </c>
      <c r="C8722">
        <v>117075</v>
      </c>
      <c r="D8722">
        <v>116680</v>
      </c>
      <c r="E8722">
        <v>116680</v>
      </c>
    </row>
    <row r="8723" spans="1:5" x14ac:dyDescent="0.25">
      <c r="A8723" s="2">
        <v>44452.666666666664</v>
      </c>
      <c r="B8723">
        <v>117240</v>
      </c>
      <c r="C8723">
        <v>117245</v>
      </c>
      <c r="D8723">
        <v>116625</v>
      </c>
      <c r="E8723">
        <v>116735</v>
      </c>
    </row>
    <row r="8724" spans="1:5" x14ac:dyDescent="0.25">
      <c r="A8724" s="2">
        <v>44452.625</v>
      </c>
      <c r="B8724">
        <v>116920</v>
      </c>
      <c r="C8724">
        <v>117370</v>
      </c>
      <c r="D8724">
        <v>116530</v>
      </c>
      <c r="E8724">
        <v>117240</v>
      </c>
    </row>
    <row r="8725" spans="1:5" x14ac:dyDescent="0.25">
      <c r="A8725" s="2">
        <v>44452.583333333336</v>
      </c>
      <c r="B8725">
        <v>117065</v>
      </c>
      <c r="C8725">
        <v>117295</v>
      </c>
      <c r="D8725">
        <v>116740</v>
      </c>
      <c r="E8725">
        <v>116920</v>
      </c>
    </row>
    <row r="8726" spans="1:5" x14ac:dyDescent="0.25">
      <c r="A8726" s="2">
        <v>44452.541666666664</v>
      </c>
      <c r="B8726">
        <v>117235</v>
      </c>
      <c r="C8726">
        <v>117585</v>
      </c>
      <c r="D8726">
        <v>116980</v>
      </c>
      <c r="E8726">
        <v>117070</v>
      </c>
    </row>
    <row r="8727" spans="1:5" x14ac:dyDescent="0.25">
      <c r="A8727" s="2">
        <v>44452.5</v>
      </c>
      <c r="B8727">
        <v>116960</v>
      </c>
      <c r="C8727">
        <v>117455</v>
      </c>
      <c r="D8727">
        <v>116630</v>
      </c>
      <c r="E8727">
        <v>117240</v>
      </c>
    </row>
    <row r="8728" spans="1:5" x14ac:dyDescent="0.25">
      <c r="A8728" s="2">
        <v>44452.458333333336</v>
      </c>
      <c r="B8728">
        <v>116515</v>
      </c>
      <c r="C8728">
        <v>117150</v>
      </c>
      <c r="D8728">
        <v>116035</v>
      </c>
      <c r="E8728">
        <v>116960</v>
      </c>
    </row>
    <row r="8729" spans="1:5" x14ac:dyDescent="0.25">
      <c r="A8729" s="2">
        <v>44452.416666666664</v>
      </c>
      <c r="B8729">
        <v>116365</v>
      </c>
      <c r="C8729">
        <v>116685</v>
      </c>
      <c r="D8729">
        <v>115875</v>
      </c>
      <c r="E8729">
        <v>116515</v>
      </c>
    </row>
    <row r="8730" spans="1:5" x14ac:dyDescent="0.25">
      <c r="A8730" s="2">
        <v>44452.375</v>
      </c>
      <c r="B8730">
        <v>115600</v>
      </c>
      <c r="C8730">
        <v>116445</v>
      </c>
      <c r="D8730">
        <v>115515</v>
      </c>
      <c r="E8730">
        <v>116370</v>
      </c>
    </row>
    <row r="8731" spans="1:5" x14ac:dyDescent="0.25">
      <c r="A8731" s="2">
        <v>44449.708333333336</v>
      </c>
      <c r="B8731">
        <v>114785</v>
      </c>
      <c r="C8731">
        <v>114995</v>
      </c>
      <c r="D8731">
        <v>114400</v>
      </c>
      <c r="E8731">
        <v>114680</v>
      </c>
    </row>
    <row r="8732" spans="1:5" x14ac:dyDescent="0.25">
      <c r="A8732" s="2">
        <v>44449.666666666664</v>
      </c>
      <c r="B8732">
        <v>115745</v>
      </c>
      <c r="C8732">
        <v>115865</v>
      </c>
      <c r="D8732">
        <v>114630</v>
      </c>
      <c r="E8732">
        <v>114785</v>
      </c>
    </row>
    <row r="8733" spans="1:5" x14ac:dyDescent="0.25">
      <c r="A8733" s="2">
        <v>44449.625</v>
      </c>
      <c r="B8733">
        <v>115580</v>
      </c>
      <c r="C8733">
        <v>115985</v>
      </c>
      <c r="D8733">
        <v>115340</v>
      </c>
      <c r="E8733">
        <v>115750</v>
      </c>
    </row>
    <row r="8734" spans="1:5" x14ac:dyDescent="0.25">
      <c r="A8734" s="2">
        <v>44449.583333333336</v>
      </c>
      <c r="B8734">
        <v>116250</v>
      </c>
      <c r="C8734">
        <v>116405</v>
      </c>
      <c r="D8734">
        <v>114680</v>
      </c>
      <c r="E8734">
        <v>115580</v>
      </c>
    </row>
    <row r="8735" spans="1:5" x14ac:dyDescent="0.25">
      <c r="A8735" s="2">
        <v>44449.541666666664</v>
      </c>
      <c r="B8735">
        <v>116030</v>
      </c>
      <c r="C8735">
        <v>116505</v>
      </c>
      <c r="D8735">
        <v>115920</v>
      </c>
      <c r="E8735">
        <v>116250</v>
      </c>
    </row>
    <row r="8736" spans="1:5" x14ac:dyDescent="0.25">
      <c r="A8736" s="2">
        <v>44449.5</v>
      </c>
      <c r="B8736">
        <v>115885</v>
      </c>
      <c r="C8736">
        <v>116345</v>
      </c>
      <c r="D8736">
        <v>115735</v>
      </c>
      <c r="E8736">
        <v>116030</v>
      </c>
    </row>
    <row r="8737" spans="1:5" x14ac:dyDescent="0.25">
      <c r="A8737" s="2">
        <v>44449.458333333336</v>
      </c>
      <c r="B8737">
        <v>116365</v>
      </c>
      <c r="C8737">
        <v>116580</v>
      </c>
      <c r="D8737">
        <v>115670</v>
      </c>
      <c r="E8737">
        <v>115880</v>
      </c>
    </row>
    <row r="8738" spans="1:5" x14ac:dyDescent="0.25">
      <c r="A8738" s="2">
        <v>44449.416666666664</v>
      </c>
      <c r="B8738">
        <v>117275</v>
      </c>
      <c r="C8738">
        <v>117350</v>
      </c>
      <c r="D8738">
        <v>116125</v>
      </c>
      <c r="E8738">
        <v>116365</v>
      </c>
    </row>
    <row r="8739" spans="1:5" x14ac:dyDescent="0.25">
      <c r="A8739" s="2">
        <v>44449.375</v>
      </c>
      <c r="B8739">
        <v>117250</v>
      </c>
      <c r="C8739">
        <v>118195</v>
      </c>
      <c r="D8739">
        <v>117250</v>
      </c>
      <c r="E8739">
        <v>117270</v>
      </c>
    </row>
    <row r="8740" spans="1:5" x14ac:dyDescent="0.25">
      <c r="A8740" s="2">
        <v>44448.708333333336</v>
      </c>
      <c r="B8740">
        <v>115845</v>
      </c>
      <c r="C8740">
        <v>117080</v>
      </c>
      <c r="D8740">
        <v>115455</v>
      </c>
      <c r="E8740">
        <v>117080</v>
      </c>
    </row>
    <row r="8741" spans="1:5" x14ac:dyDescent="0.25">
      <c r="A8741" s="2">
        <v>44448.666666666664</v>
      </c>
      <c r="B8741">
        <v>113265</v>
      </c>
      <c r="C8741">
        <v>117245</v>
      </c>
      <c r="D8741">
        <v>113010</v>
      </c>
      <c r="E8741">
        <v>115840</v>
      </c>
    </row>
    <row r="8742" spans="1:5" x14ac:dyDescent="0.25">
      <c r="A8742" s="2">
        <v>44448.625</v>
      </c>
      <c r="B8742">
        <v>113160</v>
      </c>
      <c r="C8742">
        <v>113560</v>
      </c>
      <c r="D8742">
        <v>112815</v>
      </c>
      <c r="E8742">
        <v>113265</v>
      </c>
    </row>
    <row r="8743" spans="1:5" x14ac:dyDescent="0.25">
      <c r="A8743" s="2">
        <v>44448.583333333336</v>
      </c>
      <c r="B8743">
        <v>114145</v>
      </c>
      <c r="C8743">
        <v>114235</v>
      </c>
      <c r="D8743">
        <v>113005</v>
      </c>
      <c r="E8743">
        <v>113160</v>
      </c>
    </row>
    <row r="8744" spans="1:5" x14ac:dyDescent="0.25">
      <c r="A8744" s="2">
        <v>44448.541666666664</v>
      </c>
      <c r="B8744">
        <v>113485</v>
      </c>
      <c r="C8744">
        <v>114460</v>
      </c>
      <c r="D8744">
        <v>113475</v>
      </c>
      <c r="E8744">
        <v>114145</v>
      </c>
    </row>
    <row r="8745" spans="1:5" x14ac:dyDescent="0.25">
      <c r="A8745" s="2">
        <v>44448.5</v>
      </c>
      <c r="B8745">
        <v>113970</v>
      </c>
      <c r="C8745">
        <v>114105</v>
      </c>
      <c r="D8745">
        <v>113100</v>
      </c>
      <c r="E8745">
        <v>113480</v>
      </c>
    </row>
    <row r="8746" spans="1:5" x14ac:dyDescent="0.25">
      <c r="A8746" s="2">
        <v>44448.458333333336</v>
      </c>
      <c r="B8746">
        <v>114230</v>
      </c>
      <c r="C8746">
        <v>114485</v>
      </c>
      <c r="D8746">
        <v>113840</v>
      </c>
      <c r="E8746">
        <v>113970</v>
      </c>
    </row>
    <row r="8747" spans="1:5" x14ac:dyDescent="0.25">
      <c r="A8747" s="2">
        <v>44448.416666666664</v>
      </c>
      <c r="B8747">
        <v>114150</v>
      </c>
      <c r="C8747">
        <v>114750</v>
      </c>
      <c r="D8747">
        <v>113655</v>
      </c>
      <c r="E8747">
        <v>114230</v>
      </c>
    </row>
    <row r="8748" spans="1:5" x14ac:dyDescent="0.25">
      <c r="A8748" s="2">
        <v>44448.375</v>
      </c>
      <c r="B8748">
        <v>114570</v>
      </c>
      <c r="C8748">
        <v>114930</v>
      </c>
      <c r="D8748">
        <v>113500</v>
      </c>
      <c r="E8748">
        <v>114145</v>
      </c>
    </row>
    <row r="8749" spans="1:5" x14ac:dyDescent="0.25">
      <c r="A8749" s="2">
        <v>44447.708333333336</v>
      </c>
      <c r="B8749">
        <v>113810</v>
      </c>
      <c r="C8749">
        <v>114085</v>
      </c>
      <c r="D8749">
        <v>113610</v>
      </c>
      <c r="E8749">
        <v>113830</v>
      </c>
    </row>
    <row r="8750" spans="1:5" x14ac:dyDescent="0.25">
      <c r="A8750" s="2">
        <v>44447.666666666664</v>
      </c>
      <c r="B8750">
        <v>114645</v>
      </c>
      <c r="C8750">
        <v>114680</v>
      </c>
      <c r="D8750">
        <v>113570</v>
      </c>
      <c r="E8750">
        <v>113805</v>
      </c>
    </row>
    <row r="8751" spans="1:5" x14ac:dyDescent="0.25">
      <c r="A8751" s="2">
        <v>44447.625</v>
      </c>
      <c r="B8751">
        <v>115005</v>
      </c>
      <c r="C8751">
        <v>115275</v>
      </c>
      <c r="D8751">
        <v>114575</v>
      </c>
      <c r="E8751">
        <v>114645</v>
      </c>
    </row>
    <row r="8752" spans="1:5" x14ac:dyDescent="0.25">
      <c r="A8752" s="2">
        <v>44447.583333333336</v>
      </c>
      <c r="B8752">
        <v>115140</v>
      </c>
      <c r="C8752">
        <v>115330</v>
      </c>
      <c r="D8752">
        <v>114555</v>
      </c>
      <c r="E8752">
        <v>115000</v>
      </c>
    </row>
    <row r="8753" spans="1:5" x14ac:dyDescent="0.25">
      <c r="A8753" s="2">
        <v>44447.541666666664</v>
      </c>
      <c r="B8753">
        <v>115270</v>
      </c>
      <c r="C8753">
        <v>115550</v>
      </c>
      <c r="D8753">
        <v>114670</v>
      </c>
      <c r="E8753">
        <v>115140</v>
      </c>
    </row>
    <row r="8754" spans="1:5" x14ac:dyDescent="0.25">
      <c r="A8754" s="2">
        <v>44447.5</v>
      </c>
      <c r="B8754">
        <v>115245</v>
      </c>
      <c r="C8754">
        <v>115345</v>
      </c>
      <c r="D8754">
        <v>114785</v>
      </c>
      <c r="E8754">
        <v>115265</v>
      </c>
    </row>
    <row r="8755" spans="1:5" x14ac:dyDescent="0.25">
      <c r="A8755" s="2">
        <v>44447.458333333336</v>
      </c>
      <c r="B8755">
        <v>116330</v>
      </c>
      <c r="C8755">
        <v>116510</v>
      </c>
      <c r="D8755">
        <v>115055</v>
      </c>
      <c r="E8755">
        <v>115240</v>
      </c>
    </row>
    <row r="8756" spans="1:5" x14ac:dyDescent="0.25">
      <c r="A8756" s="2">
        <v>44447.416666666664</v>
      </c>
      <c r="B8756">
        <v>117890</v>
      </c>
      <c r="C8756">
        <v>117980</v>
      </c>
      <c r="D8756">
        <v>116320</v>
      </c>
      <c r="E8756">
        <v>116330</v>
      </c>
    </row>
    <row r="8757" spans="1:5" x14ac:dyDescent="0.25">
      <c r="A8757" s="2">
        <v>44447.375</v>
      </c>
      <c r="B8757">
        <v>117150</v>
      </c>
      <c r="C8757">
        <v>117920</v>
      </c>
      <c r="D8757">
        <v>117010</v>
      </c>
      <c r="E8757">
        <v>117890</v>
      </c>
    </row>
    <row r="8758" spans="1:5" x14ac:dyDescent="0.25">
      <c r="A8758" s="2">
        <v>44445.708333333336</v>
      </c>
      <c r="B8758">
        <v>118255</v>
      </c>
      <c r="C8758">
        <v>118450</v>
      </c>
      <c r="D8758">
        <v>118125</v>
      </c>
      <c r="E8758">
        <v>118370</v>
      </c>
    </row>
    <row r="8759" spans="1:5" x14ac:dyDescent="0.25">
      <c r="A8759" s="2">
        <v>44445.666666666664</v>
      </c>
      <c r="B8759">
        <v>118260</v>
      </c>
      <c r="C8759">
        <v>118510</v>
      </c>
      <c r="D8759">
        <v>118070</v>
      </c>
      <c r="E8759">
        <v>118250</v>
      </c>
    </row>
    <row r="8760" spans="1:5" x14ac:dyDescent="0.25">
      <c r="A8760" s="2">
        <v>44445.625</v>
      </c>
      <c r="B8760">
        <v>118435</v>
      </c>
      <c r="C8760">
        <v>118550</v>
      </c>
      <c r="D8760">
        <v>118065</v>
      </c>
      <c r="E8760">
        <v>118260</v>
      </c>
    </row>
    <row r="8761" spans="1:5" x14ac:dyDescent="0.25">
      <c r="A8761" s="2">
        <v>44445.583333333336</v>
      </c>
      <c r="B8761">
        <v>118100</v>
      </c>
      <c r="C8761">
        <v>118585</v>
      </c>
      <c r="D8761">
        <v>118085</v>
      </c>
      <c r="E8761">
        <v>118430</v>
      </c>
    </row>
    <row r="8762" spans="1:5" x14ac:dyDescent="0.25">
      <c r="A8762" s="2">
        <v>44445.541666666664</v>
      </c>
      <c r="B8762">
        <v>117760</v>
      </c>
      <c r="C8762">
        <v>118310</v>
      </c>
      <c r="D8762">
        <v>117690</v>
      </c>
      <c r="E8762">
        <v>118095</v>
      </c>
    </row>
    <row r="8763" spans="1:5" x14ac:dyDescent="0.25">
      <c r="A8763" s="2">
        <v>44445.5</v>
      </c>
      <c r="B8763">
        <v>117940</v>
      </c>
      <c r="C8763">
        <v>118040</v>
      </c>
      <c r="D8763">
        <v>117570</v>
      </c>
      <c r="E8763">
        <v>117760</v>
      </c>
    </row>
    <row r="8764" spans="1:5" x14ac:dyDescent="0.25">
      <c r="A8764" s="2">
        <v>44445.458333333336</v>
      </c>
      <c r="B8764">
        <v>117550</v>
      </c>
      <c r="C8764">
        <v>118040</v>
      </c>
      <c r="D8764">
        <v>117425</v>
      </c>
      <c r="E8764">
        <v>117935</v>
      </c>
    </row>
    <row r="8765" spans="1:5" x14ac:dyDescent="0.25">
      <c r="A8765" s="2">
        <v>44445.416666666664</v>
      </c>
      <c r="B8765">
        <v>116675</v>
      </c>
      <c r="C8765">
        <v>117575</v>
      </c>
      <c r="D8765">
        <v>116620</v>
      </c>
      <c r="E8765">
        <v>117555</v>
      </c>
    </row>
    <row r="8766" spans="1:5" x14ac:dyDescent="0.25">
      <c r="A8766" s="2">
        <v>44445.375</v>
      </c>
      <c r="B8766">
        <v>117200</v>
      </c>
      <c r="C8766">
        <v>117305</v>
      </c>
      <c r="D8766">
        <v>116530</v>
      </c>
      <c r="E8766">
        <v>116670</v>
      </c>
    </row>
    <row r="8767" spans="1:5" x14ac:dyDescent="0.25">
      <c r="A8767" s="2">
        <v>44442.708333333336</v>
      </c>
      <c r="B8767">
        <v>117035</v>
      </c>
      <c r="C8767">
        <v>117360</v>
      </c>
      <c r="D8767">
        <v>116505</v>
      </c>
      <c r="E8767">
        <v>116855</v>
      </c>
    </row>
    <row r="8768" spans="1:5" x14ac:dyDescent="0.25">
      <c r="A8768" s="2">
        <v>44442.666666666664</v>
      </c>
      <c r="B8768">
        <v>117155</v>
      </c>
      <c r="C8768">
        <v>117220</v>
      </c>
      <c r="D8768">
        <v>116855</v>
      </c>
      <c r="E8768">
        <v>117035</v>
      </c>
    </row>
    <row r="8769" spans="1:5" x14ac:dyDescent="0.25">
      <c r="A8769" s="2">
        <v>44442.625</v>
      </c>
      <c r="B8769">
        <v>116165</v>
      </c>
      <c r="C8769">
        <v>117185</v>
      </c>
      <c r="D8769">
        <v>116130</v>
      </c>
      <c r="E8769">
        <v>117155</v>
      </c>
    </row>
    <row r="8770" spans="1:5" x14ac:dyDescent="0.25">
      <c r="A8770" s="2">
        <v>44442.583333333336</v>
      </c>
      <c r="B8770">
        <v>116200</v>
      </c>
      <c r="C8770">
        <v>116395</v>
      </c>
      <c r="D8770">
        <v>116085</v>
      </c>
      <c r="E8770">
        <v>116165</v>
      </c>
    </row>
    <row r="8771" spans="1:5" x14ac:dyDescent="0.25">
      <c r="A8771" s="2">
        <v>44442.541666666664</v>
      </c>
      <c r="B8771">
        <v>116385</v>
      </c>
      <c r="C8771">
        <v>116730</v>
      </c>
      <c r="D8771">
        <v>116115</v>
      </c>
      <c r="E8771">
        <v>116200</v>
      </c>
    </row>
    <row r="8772" spans="1:5" x14ac:dyDescent="0.25">
      <c r="A8772" s="2">
        <v>44442.5</v>
      </c>
      <c r="B8772">
        <v>116640</v>
      </c>
      <c r="C8772">
        <v>116940</v>
      </c>
      <c r="D8772">
        <v>116295</v>
      </c>
      <c r="E8772">
        <v>116390</v>
      </c>
    </row>
    <row r="8773" spans="1:5" x14ac:dyDescent="0.25">
      <c r="A8773" s="2">
        <v>44442.458333333336</v>
      </c>
      <c r="B8773">
        <v>117375</v>
      </c>
      <c r="C8773">
        <v>117480</v>
      </c>
      <c r="D8773">
        <v>116620</v>
      </c>
      <c r="E8773">
        <v>116645</v>
      </c>
    </row>
    <row r="8774" spans="1:5" x14ac:dyDescent="0.25">
      <c r="A8774" s="2">
        <v>44442.416666666664</v>
      </c>
      <c r="B8774">
        <v>118145</v>
      </c>
      <c r="C8774">
        <v>118200</v>
      </c>
      <c r="D8774">
        <v>117250</v>
      </c>
      <c r="E8774">
        <v>117380</v>
      </c>
    </row>
    <row r="8775" spans="1:5" x14ac:dyDescent="0.25">
      <c r="A8775" s="2">
        <v>44442.375</v>
      </c>
      <c r="B8775">
        <v>117665</v>
      </c>
      <c r="C8775">
        <v>118350</v>
      </c>
      <c r="D8775">
        <v>117520</v>
      </c>
      <c r="E8775">
        <v>118145</v>
      </c>
    </row>
    <row r="8776" spans="1:5" x14ac:dyDescent="0.25">
      <c r="A8776" s="2">
        <v>44441.708333333336</v>
      </c>
      <c r="B8776">
        <v>117330</v>
      </c>
      <c r="C8776">
        <v>117365</v>
      </c>
      <c r="D8776">
        <v>116920</v>
      </c>
      <c r="E8776">
        <v>117160</v>
      </c>
    </row>
    <row r="8777" spans="1:5" x14ac:dyDescent="0.25">
      <c r="A8777" s="2">
        <v>44441.666666666664</v>
      </c>
      <c r="B8777">
        <v>117535</v>
      </c>
      <c r="C8777">
        <v>117585</v>
      </c>
      <c r="D8777">
        <v>117040</v>
      </c>
      <c r="E8777">
        <v>117325</v>
      </c>
    </row>
    <row r="8778" spans="1:5" x14ac:dyDescent="0.25">
      <c r="A8778" s="2">
        <v>44441.625</v>
      </c>
      <c r="B8778">
        <v>117880</v>
      </c>
      <c r="C8778">
        <v>118040</v>
      </c>
      <c r="D8778">
        <v>117330</v>
      </c>
      <c r="E8778">
        <v>117540</v>
      </c>
    </row>
    <row r="8779" spans="1:5" x14ac:dyDescent="0.25">
      <c r="A8779" s="2">
        <v>44441.583333333336</v>
      </c>
      <c r="B8779">
        <v>118235</v>
      </c>
      <c r="C8779">
        <v>118520</v>
      </c>
      <c r="D8779">
        <v>117805</v>
      </c>
      <c r="E8779">
        <v>117885</v>
      </c>
    </row>
    <row r="8780" spans="1:5" x14ac:dyDescent="0.25">
      <c r="A8780" s="2">
        <v>44441.541666666664</v>
      </c>
      <c r="B8780">
        <v>118555</v>
      </c>
      <c r="C8780">
        <v>118645</v>
      </c>
      <c r="D8780">
        <v>118025</v>
      </c>
      <c r="E8780">
        <v>118240</v>
      </c>
    </row>
    <row r="8781" spans="1:5" x14ac:dyDescent="0.25">
      <c r="A8781" s="2">
        <v>44441.5</v>
      </c>
      <c r="B8781">
        <v>118790</v>
      </c>
      <c r="C8781">
        <v>119140</v>
      </c>
      <c r="D8781">
        <v>118325</v>
      </c>
      <c r="E8781">
        <v>118555</v>
      </c>
    </row>
    <row r="8782" spans="1:5" x14ac:dyDescent="0.25">
      <c r="A8782" s="2">
        <v>44441.458333333336</v>
      </c>
      <c r="B8782">
        <v>118285</v>
      </c>
      <c r="C8782">
        <v>119040</v>
      </c>
      <c r="D8782">
        <v>118160</v>
      </c>
      <c r="E8782">
        <v>118795</v>
      </c>
    </row>
    <row r="8783" spans="1:5" x14ac:dyDescent="0.25">
      <c r="A8783" s="2">
        <v>44441.416666666664</v>
      </c>
      <c r="B8783">
        <v>119260</v>
      </c>
      <c r="C8783">
        <v>119330</v>
      </c>
      <c r="D8783">
        <v>118085</v>
      </c>
      <c r="E8783">
        <v>118285</v>
      </c>
    </row>
    <row r="8784" spans="1:5" x14ac:dyDescent="0.25">
      <c r="A8784" s="2">
        <v>44441.375</v>
      </c>
      <c r="B8784">
        <v>119595</v>
      </c>
      <c r="C8784">
        <v>119735</v>
      </c>
      <c r="D8784">
        <v>119140</v>
      </c>
      <c r="E8784">
        <v>119265</v>
      </c>
    </row>
    <row r="8785" spans="1:5" x14ac:dyDescent="0.25">
      <c r="A8785" s="2">
        <v>44440.708333333336</v>
      </c>
      <c r="B8785">
        <v>119925</v>
      </c>
      <c r="C8785">
        <v>119940</v>
      </c>
      <c r="D8785">
        <v>119080</v>
      </c>
      <c r="E8785">
        <v>119180</v>
      </c>
    </row>
    <row r="8786" spans="1:5" x14ac:dyDescent="0.25">
      <c r="A8786" s="2">
        <v>44440.666666666664</v>
      </c>
      <c r="B8786">
        <v>120125</v>
      </c>
      <c r="C8786">
        <v>120235</v>
      </c>
      <c r="D8786">
        <v>119855</v>
      </c>
      <c r="E8786">
        <v>119930</v>
      </c>
    </row>
    <row r="8787" spans="1:5" x14ac:dyDescent="0.25">
      <c r="A8787" s="2">
        <v>44440.625</v>
      </c>
      <c r="B8787">
        <v>120400</v>
      </c>
      <c r="C8787">
        <v>120615</v>
      </c>
      <c r="D8787">
        <v>120065</v>
      </c>
      <c r="E8787">
        <v>120120</v>
      </c>
    </row>
    <row r="8788" spans="1:5" x14ac:dyDescent="0.25">
      <c r="A8788" s="2">
        <v>44440.583333333336</v>
      </c>
      <c r="B8788">
        <v>119715</v>
      </c>
      <c r="C8788">
        <v>120560</v>
      </c>
      <c r="D8788">
        <v>119660</v>
      </c>
      <c r="E8788">
        <v>120400</v>
      </c>
    </row>
    <row r="8789" spans="1:5" x14ac:dyDescent="0.25">
      <c r="A8789" s="2">
        <v>44440.541666666664</v>
      </c>
      <c r="B8789">
        <v>119525</v>
      </c>
      <c r="C8789">
        <v>119940</v>
      </c>
      <c r="D8789">
        <v>119450</v>
      </c>
      <c r="E8789">
        <v>119720</v>
      </c>
    </row>
    <row r="8790" spans="1:5" x14ac:dyDescent="0.25">
      <c r="A8790" s="2">
        <v>44440.5</v>
      </c>
      <c r="B8790">
        <v>119875</v>
      </c>
      <c r="C8790">
        <v>120040</v>
      </c>
      <c r="D8790">
        <v>119190</v>
      </c>
      <c r="E8790">
        <v>119525</v>
      </c>
    </row>
    <row r="8791" spans="1:5" x14ac:dyDescent="0.25">
      <c r="A8791" s="2">
        <v>44440.458333333336</v>
      </c>
      <c r="B8791">
        <v>119620</v>
      </c>
      <c r="C8791">
        <v>119980</v>
      </c>
      <c r="D8791">
        <v>119440</v>
      </c>
      <c r="E8791">
        <v>119875</v>
      </c>
    </row>
    <row r="8792" spans="1:5" x14ac:dyDescent="0.25">
      <c r="A8792" s="2">
        <v>44440.416666666664</v>
      </c>
      <c r="B8792">
        <v>119635</v>
      </c>
      <c r="C8792">
        <v>119705</v>
      </c>
      <c r="D8792">
        <v>118625</v>
      </c>
      <c r="E8792">
        <v>119625</v>
      </c>
    </row>
    <row r="8793" spans="1:5" x14ac:dyDescent="0.25">
      <c r="A8793" s="2">
        <v>44440.375</v>
      </c>
      <c r="B8793">
        <v>119400</v>
      </c>
      <c r="C8793">
        <v>119665</v>
      </c>
      <c r="D8793">
        <v>119005</v>
      </c>
      <c r="E8793">
        <v>119635</v>
      </c>
    </row>
    <row r="8794" spans="1:5" x14ac:dyDescent="0.25">
      <c r="A8794" s="2">
        <v>44439.708333333336</v>
      </c>
      <c r="B8794">
        <v>118915</v>
      </c>
      <c r="C8794">
        <v>119310</v>
      </c>
      <c r="D8794">
        <v>118880</v>
      </c>
      <c r="E8794">
        <v>119200</v>
      </c>
    </row>
    <row r="8795" spans="1:5" x14ac:dyDescent="0.25">
      <c r="A8795" s="2">
        <v>44439.666666666664</v>
      </c>
      <c r="B8795">
        <v>118755</v>
      </c>
      <c r="C8795">
        <v>119185</v>
      </c>
      <c r="D8795">
        <v>118530</v>
      </c>
      <c r="E8795">
        <v>118920</v>
      </c>
    </row>
    <row r="8796" spans="1:5" x14ac:dyDescent="0.25">
      <c r="A8796" s="2">
        <v>44439.625</v>
      </c>
      <c r="B8796">
        <v>118545</v>
      </c>
      <c r="C8796">
        <v>119015</v>
      </c>
      <c r="D8796">
        <v>118455</v>
      </c>
      <c r="E8796">
        <v>118755</v>
      </c>
    </row>
    <row r="8797" spans="1:5" x14ac:dyDescent="0.25">
      <c r="A8797" s="2">
        <v>44439.583333333336</v>
      </c>
      <c r="B8797">
        <v>118870</v>
      </c>
      <c r="C8797">
        <v>119045</v>
      </c>
      <c r="D8797">
        <v>118415</v>
      </c>
      <c r="E8797">
        <v>118545</v>
      </c>
    </row>
    <row r="8798" spans="1:5" x14ac:dyDescent="0.25">
      <c r="A8798" s="2">
        <v>44439.541666666664</v>
      </c>
      <c r="B8798">
        <v>119510</v>
      </c>
      <c r="C8798">
        <v>119705</v>
      </c>
      <c r="D8798">
        <v>118825</v>
      </c>
      <c r="E8798">
        <v>118865</v>
      </c>
    </row>
    <row r="8799" spans="1:5" x14ac:dyDescent="0.25">
      <c r="A8799" s="2">
        <v>44439.5</v>
      </c>
      <c r="B8799">
        <v>120140</v>
      </c>
      <c r="C8799">
        <v>120395</v>
      </c>
      <c r="D8799">
        <v>119480</v>
      </c>
      <c r="E8799">
        <v>119510</v>
      </c>
    </row>
    <row r="8800" spans="1:5" x14ac:dyDescent="0.25">
      <c r="A8800" s="2">
        <v>44439.458333333336</v>
      </c>
      <c r="B8800">
        <v>120010</v>
      </c>
      <c r="C8800">
        <v>120550</v>
      </c>
      <c r="D8800">
        <v>119985</v>
      </c>
      <c r="E8800">
        <v>120145</v>
      </c>
    </row>
    <row r="8801" spans="1:5" x14ac:dyDescent="0.25">
      <c r="A8801" s="2">
        <v>44439.416666666664</v>
      </c>
      <c r="B8801">
        <v>120215</v>
      </c>
      <c r="C8801">
        <v>120795</v>
      </c>
      <c r="D8801">
        <v>119865</v>
      </c>
      <c r="E8801">
        <v>120010</v>
      </c>
    </row>
    <row r="8802" spans="1:5" x14ac:dyDescent="0.25">
      <c r="A8802" s="2">
        <v>44439.375</v>
      </c>
      <c r="B8802">
        <v>120190</v>
      </c>
      <c r="C8802">
        <v>120420</v>
      </c>
      <c r="D8802">
        <v>119805</v>
      </c>
      <c r="E8802">
        <v>120215</v>
      </c>
    </row>
    <row r="8803" spans="1:5" x14ac:dyDescent="0.25">
      <c r="A8803" s="2">
        <v>44438.708333333336</v>
      </c>
      <c r="B8803">
        <v>120300</v>
      </c>
      <c r="C8803">
        <v>120685</v>
      </c>
      <c r="D8803">
        <v>120205</v>
      </c>
      <c r="E8803">
        <v>120630</v>
      </c>
    </row>
    <row r="8804" spans="1:5" x14ac:dyDescent="0.25">
      <c r="A8804" s="2">
        <v>44438.666666666664</v>
      </c>
      <c r="B8804">
        <v>120540</v>
      </c>
      <c r="C8804">
        <v>120575</v>
      </c>
      <c r="D8804">
        <v>120225</v>
      </c>
      <c r="E8804">
        <v>120305</v>
      </c>
    </row>
    <row r="8805" spans="1:5" x14ac:dyDescent="0.25">
      <c r="A8805" s="2">
        <v>44438.625</v>
      </c>
      <c r="B8805">
        <v>120200</v>
      </c>
      <c r="C8805">
        <v>120580</v>
      </c>
      <c r="D8805">
        <v>120130</v>
      </c>
      <c r="E8805">
        <v>120545</v>
      </c>
    </row>
    <row r="8806" spans="1:5" x14ac:dyDescent="0.25">
      <c r="A8806" s="2">
        <v>44438.583333333336</v>
      </c>
      <c r="B8806">
        <v>120865</v>
      </c>
      <c r="C8806">
        <v>120895</v>
      </c>
      <c r="D8806">
        <v>120160</v>
      </c>
      <c r="E8806">
        <v>120200</v>
      </c>
    </row>
    <row r="8807" spans="1:5" x14ac:dyDescent="0.25">
      <c r="A8807" s="2">
        <v>44438.541666666664</v>
      </c>
      <c r="B8807">
        <v>120860</v>
      </c>
      <c r="C8807">
        <v>121020</v>
      </c>
      <c r="D8807">
        <v>120635</v>
      </c>
      <c r="E8807">
        <v>120870</v>
      </c>
    </row>
    <row r="8808" spans="1:5" x14ac:dyDescent="0.25">
      <c r="A8808" s="2">
        <v>44438.5</v>
      </c>
      <c r="B8808">
        <v>120675</v>
      </c>
      <c r="C8808">
        <v>120935</v>
      </c>
      <c r="D8808">
        <v>120540</v>
      </c>
      <c r="E8808">
        <v>120865</v>
      </c>
    </row>
    <row r="8809" spans="1:5" x14ac:dyDescent="0.25">
      <c r="A8809" s="2">
        <v>44438.458333333336</v>
      </c>
      <c r="B8809">
        <v>119985</v>
      </c>
      <c r="C8809">
        <v>120685</v>
      </c>
      <c r="D8809">
        <v>119970</v>
      </c>
      <c r="E8809">
        <v>120675</v>
      </c>
    </row>
    <row r="8810" spans="1:5" x14ac:dyDescent="0.25">
      <c r="A8810" s="2">
        <v>44438.416666666664</v>
      </c>
      <c r="B8810">
        <v>120555</v>
      </c>
      <c r="C8810">
        <v>120975</v>
      </c>
      <c r="D8810">
        <v>119900</v>
      </c>
      <c r="E8810">
        <v>119985</v>
      </c>
    </row>
    <row r="8811" spans="1:5" x14ac:dyDescent="0.25">
      <c r="A8811" s="2">
        <v>44438.375</v>
      </c>
      <c r="B8811">
        <v>121120</v>
      </c>
      <c r="C8811">
        <v>121200</v>
      </c>
      <c r="D8811">
        <v>120555</v>
      </c>
      <c r="E8811">
        <v>120555</v>
      </c>
    </row>
    <row r="8812" spans="1:5" x14ac:dyDescent="0.25">
      <c r="A8812" s="2">
        <v>44435.708333333336</v>
      </c>
      <c r="B8812">
        <v>121365</v>
      </c>
      <c r="C8812">
        <v>121400</v>
      </c>
      <c r="D8812">
        <v>120850</v>
      </c>
      <c r="E8812">
        <v>120850</v>
      </c>
    </row>
    <row r="8813" spans="1:5" x14ac:dyDescent="0.25">
      <c r="A8813" s="2">
        <v>44435.666666666664</v>
      </c>
      <c r="B8813">
        <v>120875</v>
      </c>
      <c r="C8813">
        <v>121390</v>
      </c>
      <c r="D8813">
        <v>120855</v>
      </c>
      <c r="E8813">
        <v>121370</v>
      </c>
    </row>
    <row r="8814" spans="1:5" x14ac:dyDescent="0.25">
      <c r="A8814" s="2">
        <v>44435.625</v>
      </c>
      <c r="B8814">
        <v>121000</v>
      </c>
      <c r="C8814">
        <v>121170</v>
      </c>
      <c r="D8814">
        <v>120830</v>
      </c>
      <c r="E8814">
        <v>120875</v>
      </c>
    </row>
    <row r="8815" spans="1:5" x14ac:dyDescent="0.25">
      <c r="A8815" s="2">
        <v>44435.583333333336</v>
      </c>
      <c r="B8815">
        <v>121045</v>
      </c>
      <c r="C8815">
        <v>121125</v>
      </c>
      <c r="D8815">
        <v>120775</v>
      </c>
      <c r="E8815">
        <v>121005</v>
      </c>
    </row>
    <row r="8816" spans="1:5" x14ac:dyDescent="0.25">
      <c r="A8816" s="2">
        <v>44435.541666666664</v>
      </c>
      <c r="B8816">
        <v>120880</v>
      </c>
      <c r="C8816">
        <v>121125</v>
      </c>
      <c r="D8816">
        <v>120725</v>
      </c>
      <c r="E8816">
        <v>121040</v>
      </c>
    </row>
    <row r="8817" spans="1:5" x14ac:dyDescent="0.25">
      <c r="A8817" s="2">
        <v>44435.5</v>
      </c>
      <c r="B8817">
        <v>120660</v>
      </c>
      <c r="C8817">
        <v>121030</v>
      </c>
      <c r="D8817">
        <v>120380</v>
      </c>
      <c r="E8817">
        <v>120880</v>
      </c>
    </row>
    <row r="8818" spans="1:5" x14ac:dyDescent="0.25">
      <c r="A8818" s="2">
        <v>44435.458333333336</v>
      </c>
      <c r="B8818">
        <v>120285</v>
      </c>
      <c r="C8818">
        <v>120890</v>
      </c>
      <c r="D8818">
        <v>120165</v>
      </c>
      <c r="E8818">
        <v>120660</v>
      </c>
    </row>
    <row r="8819" spans="1:5" x14ac:dyDescent="0.25">
      <c r="A8819" s="2">
        <v>44435.416666666664</v>
      </c>
      <c r="B8819">
        <v>120035</v>
      </c>
      <c r="C8819">
        <v>120465</v>
      </c>
      <c r="D8819">
        <v>119660</v>
      </c>
      <c r="E8819">
        <v>120285</v>
      </c>
    </row>
    <row r="8820" spans="1:5" x14ac:dyDescent="0.25">
      <c r="A8820" s="2">
        <v>44435.375</v>
      </c>
      <c r="B8820">
        <v>119985</v>
      </c>
      <c r="C8820">
        <v>120130</v>
      </c>
      <c r="D8820">
        <v>119715</v>
      </c>
      <c r="E8820">
        <v>120040</v>
      </c>
    </row>
    <row r="8821" spans="1:5" x14ac:dyDescent="0.25">
      <c r="A8821" s="2">
        <v>44434.708333333336</v>
      </c>
      <c r="B8821">
        <v>119470</v>
      </c>
      <c r="C8821">
        <v>119575</v>
      </c>
      <c r="D8821">
        <v>119030</v>
      </c>
      <c r="E8821">
        <v>119575</v>
      </c>
    </row>
    <row r="8822" spans="1:5" x14ac:dyDescent="0.25">
      <c r="A8822" s="2">
        <v>44434.666666666664</v>
      </c>
      <c r="B8822">
        <v>119770</v>
      </c>
      <c r="C8822">
        <v>120040</v>
      </c>
      <c r="D8822">
        <v>119345</v>
      </c>
      <c r="E8822">
        <v>119470</v>
      </c>
    </row>
    <row r="8823" spans="1:5" x14ac:dyDescent="0.25">
      <c r="A8823" s="2">
        <v>44434.625</v>
      </c>
      <c r="B8823">
        <v>120030</v>
      </c>
      <c r="C8823">
        <v>120070</v>
      </c>
      <c r="D8823">
        <v>119700</v>
      </c>
      <c r="E8823">
        <v>119775</v>
      </c>
    </row>
    <row r="8824" spans="1:5" x14ac:dyDescent="0.25">
      <c r="A8824" s="2">
        <v>44434.583333333336</v>
      </c>
      <c r="B8824">
        <v>120345</v>
      </c>
      <c r="C8824">
        <v>120520</v>
      </c>
      <c r="D8824">
        <v>119980</v>
      </c>
      <c r="E8824">
        <v>120030</v>
      </c>
    </row>
    <row r="8825" spans="1:5" x14ac:dyDescent="0.25">
      <c r="A8825" s="2">
        <v>44434.541666666664</v>
      </c>
      <c r="B8825">
        <v>120405</v>
      </c>
      <c r="C8825">
        <v>120690</v>
      </c>
      <c r="D8825">
        <v>120215</v>
      </c>
      <c r="E8825">
        <v>120350</v>
      </c>
    </row>
    <row r="8826" spans="1:5" x14ac:dyDescent="0.25">
      <c r="A8826" s="2">
        <v>44434.5</v>
      </c>
      <c r="B8826">
        <v>120705</v>
      </c>
      <c r="C8826">
        <v>120710</v>
      </c>
      <c r="D8826">
        <v>120015</v>
      </c>
      <c r="E8826">
        <v>120405</v>
      </c>
    </row>
    <row r="8827" spans="1:5" x14ac:dyDescent="0.25">
      <c r="A8827" s="2">
        <v>44434.458333333336</v>
      </c>
      <c r="B8827">
        <v>121460</v>
      </c>
      <c r="C8827">
        <v>121560</v>
      </c>
      <c r="D8827">
        <v>120615</v>
      </c>
      <c r="E8827">
        <v>120705</v>
      </c>
    </row>
    <row r="8828" spans="1:5" x14ac:dyDescent="0.25">
      <c r="A8828" s="2">
        <v>44434.416666666664</v>
      </c>
      <c r="B8828">
        <v>120740</v>
      </c>
      <c r="C8828">
        <v>121480</v>
      </c>
      <c r="D8828">
        <v>120595</v>
      </c>
      <c r="E8828">
        <v>121455</v>
      </c>
    </row>
    <row r="8829" spans="1:5" x14ac:dyDescent="0.25">
      <c r="A8829" s="2">
        <v>44434.375</v>
      </c>
      <c r="B8829">
        <v>121050</v>
      </c>
      <c r="C8829">
        <v>121185</v>
      </c>
      <c r="D8829">
        <v>120585</v>
      </c>
      <c r="E8829">
        <v>120740</v>
      </c>
    </row>
    <row r="8830" spans="1:5" x14ac:dyDescent="0.25">
      <c r="A8830" s="2">
        <v>44433.708333333336</v>
      </c>
      <c r="B8830">
        <v>121475</v>
      </c>
      <c r="C8830">
        <v>121590</v>
      </c>
      <c r="D8830">
        <v>121260</v>
      </c>
      <c r="E8830">
        <v>121390</v>
      </c>
    </row>
    <row r="8831" spans="1:5" x14ac:dyDescent="0.25">
      <c r="A8831" s="2">
        <v>44433.666666666664</v>
      </c>
      <c r="B8831">
        <v>121205</v>
      </c>
      <c r="C8831">
        <v>121550</v>
      </c>
      <c r="D8831">
        <v>121030</v>
      </c>
      <c r="E8831">
        <v>121475</v>
      </c>
    </row>
    <row r="8832" spans="1:5" x14ac:dyDescent="0.25">
      <c r="A8832" s="2">
        <v>44433.625</v>
      </c>
      <c r="B8832">
        <v>120635</v>
      </c>
      <c r="C8832">
        <v>121325</v>
      </c>
      <c r="D8832">
        <v>120590</v>
      </c>
      <c r="E8832">
        <v>121205</v>
      </c>
    </row>
    <row r="8833" spans="1:5" x14ac:dyDescent="0.25">
      <c r="A8833" s="2">
        <v>44433.583333333336</v>
      </c>
      <c r="B8833">
        <v>120260</v>
      </c>
      <c r="C8833">
        <v>120650</v>
      </c>
      <c r="D8833">
        <v>120200</v>
      </c>
      <c r="E8833">
        <v>120640</v>
      </c>
    </row>
    <row r="8834" spans="1:5" x14ac:dyDescent="0.25">
      <c r="A8834" s="2">
        <v>44433.541666666664</v>
      </c>
      <c r="B8834">
        <v>120445</v>
      </c>
      <c r="C8834">
        <v>120525</v>
      </c>
      <c r="D8834">
        <v>120110</v>
      </c>
      <c r="E8834">
        <v>120265</v>
      </c>
    </row>
    <row r="8835" spans="1:5" x14ac:dyDescent="0.25">
      <c r="A8835" s="2">
        <v>44433.5</v>
      </c>
      <c r="B8835">
        <v>120360</v>
      </c>
      <c r="C8835">
        <v>120680</v>
      </c>
      <c r="D8835">
        <v>120215</v>
      </c>
      <c r="E8835">
        <v>120445</v>
      </c>
    </row>
    <row r="8836" spans="1:5" x14ac:dyDescent="0.25">
      <c r="A8836" s="2">
        <v>44433.458333333336</v>
      </c>
      <c r="B8836">
        <v>120220</v>
      </c>
      <c r="C8836">
        <v>120655</v>
      </c>
      <c r="D8836">
        <v>120160</v>
      </c>
      <c r="E8836">
        <v>120360</v>
      </c>
    </row>
    <row r="8837" spans="1:5" x14ac:dyDescent="0.25">
      <c r="A8837" s="2">
        <v>44433.416666666664</v>
      </c>
      <c r="B8837">
        <v>120415</v>
      </c>
      <c r="C8837">
        <v>120625</v>
      </c>
      <c r="D8837">
        <v>119845</v>
      </c>
      <c r="E8837">
        <v>120215</v>
      </c>
    </row>
    <row r="8838" spans="1:5" x14ac:dyDescent="0.25">
      <c r="A8838" s="2">
        <v>44433.375</v>
      </c>
      <c r="B8838">
        <v>121145</v>
      </c>
      <c r="C8838">
        <v>121215</v>
      </c>
      <c r="D8838">
        <v>120320</v>
      </c>
      <c r="E8838">
        <v>120410</v>
      </c>
    </row>
    <row r="8839" spans="1:5" x14ac:dyDescent="0.25">
      <c r="A8839" s="2">
        <v>44432.708333333336</v>
      </c>
      <c r="B8839">
        <v>120815</v>
      </c>
      <c r="C8839">
        <v>121275</v>
      </c>
      <c r="D8839">
        <v>120715</v>
      </c>
      <c r="E8839">
        <v>121275</v>
      </c>
    </row>
    <row r="8840" spans="1:5" x14ac:dyDescent="0.25">
      <c r="A8840" s="2">
        <v>44432.666666666664</v>
      </c>
      <c r="B8840">
        <v>121100</v>
      </c>
      <c r="C8840">
        <v>121135</v>
      </c>
      <c r="D8840">
        <v>120685</v>
      </c>
      <c r="E8840">
        <v>120810</v>
      </c>
    </row>
    <row r="8841" spans="1:5" x14ac:dyDescent="0.25">
      <c r="A8841" s="2">
        <v>44432.625</v>
      </c>
      <c r="B8841">
        <v>120815</v>
      </c>
      <c r="C8841">
        <v>121245</v>
      </c>
      <c r="D8841">
        <v>120780</v>
      </c>
      <c r="E8841">
        <v>121100</v>
      </c>
    </row>
    <row r="8842" spans="1:5" x14ac:dyDescent="0.25">
      <c r="A8842" s="2">
        <v>44432.583333333336</v>
      </c>
      <c r="B8842">
        <v>120815</v>
      </c>
      <c r="C8842">
        <v>121135</v>
      </c>
      <c r="D8842">
        <v>120725</v>
      </c>
      <c r="E8842">
        <v>120820</v>
      </c>
    </row>
    <row r="8843" spans="1:5" x14ac:dyDescent="0.25">
      <c r="A8843" s="2">
        <v>44432.541666666664</v>
      </c>
      <c r="B8843">
        <v>120740</v>
      </c>
      <c r="C8843">
        <v>121005</v>
      </c>
      <c r="D8843">
        <v>120570</v>
      </c>
      <c r="E8843">
        <v>120815</v>
      </c>
    </row>
    <row r="8844" spans="1:5" x14ac:dyDescent="0.25">
      <c r="A8844" s="2">
        <v>44432.5</v>
      </c>
      <c r="B8844">
        <v>120915</v>
      </c>
      <c r="C8844">
        <v>121170</v>
      </c>
      <c r="D8844">
        <v>120720</v>
      </c>
      <c r="E8844">
        <v>120740</v>
      </c>
    </row>
    <row r="8845" spans="1:5" x14ac:dyDescent="0.25">
      <c r="A8845" s="2">
        <v>44432.458333333336</v>
      </c>
      <c r="B8845">
        <v>120190</v>
      </c>
      <c r="C8845">
        <v>121090</v>
      </c>
      <c r="D8845">
        <v>120040</v>
      </c>
      <c r="E8845">
        <v>120915</v>
      </c>
    </row>
    <row r="8846" spans="1:5" x14ac:dyDescent="0.25">
      <c r="A8846" s="2">
        <v>44432.416666666664</v>
      </c>
      <c r="B8846">
        <v>119440</v>
      </c>
      <c r="C8846">
        <v>120405</v>
      </c>
      <c r="D8846">
        <v>119410</v>
      </c>
      <c r="E8846">
        <v>120190</v>
      </c>
    </row>
    <row r="8847" spans="1:5" x14ac:dyDescent="0.25">
      <c r="A8847" s="2">
        <v>44432.375</v>
      </c>
      <c r="B8847">
        <v>118910</v>
      </c>
      <c r="C8847">
        <v>119560</v>
      </c>
      <c r="D8847">
        <v>118880</v>
      </c>
      <c r="E8847">
        <v>119440</v>
      </c>
    </row>
    <row r="8848" spans="1:5" x14ac:dyDescent="0.25">
      <c r="A8848" s="2">
        <v>44431.708333333336</v>
      </c>
      <c r="B8848">
        <v>118305</v>
      </c>
      <c r="C8848">
        <v>118385</v>
      </c>
      <c r="D8848">
        <v>117785</v>
      </c>
      <c r="E8848">
        <v>118060</v>
      </c>
    </row>
    <row r="8849" spans="1:5" x14ac:dyDescent="0.25">
      <c r="A8849" s="2">
        <v>44431.666666666664</v>
      </c>
      <c r="B8849">
        <v>118335</v>
      </c>
      <c r="C8849">
        <v>118615</v>
      </c>
      <c r="D8849">
        <v>118265</v>
      </c>
      <c r="E8849">
        <v>118305</v>
      </c>
    </row>
    <row r="8850" spans="1:5" x14ac:dyDescent="0.25">
      <c r="A8850" s="2">
        <v>44431.625</v>
      </c>
      <c r="B8850">
        <v>118280</v>
      </c>
      <c r="C8850">
        <v>118470</v>
      </c>
      <c r="D8850">
        <v>118025</v>
      </c>
      <c r="E8850">
        <v>118340</v>
      </c>
    </row>
    <row r="8851" spans="1:5" x14ac:dyDescent="0.25">
      <c r="A8851" s="2">
        <v>44431.583333333336</v>
      </c>
      <c r="B8851">
        <v>118200</v>
      </c>
      <c r="C8851">
        <v>118635</v>
      </c>
      <c r="D8851">
        <v>118090</v>
      </c>
      <c r="E8851">
        <v>118280</v>
      </c>
    </row>
    <row r="8852" spans="1:5" x14ac:dyDescent="0.25">
      <c r="A8852" s="2">
        <v>44431.541666666664</v>
      </c>
      <c r="B8852">
        <v>117970</v>
      </c>
      <c r="C8852">
        <v>118240</v>
      </c>
      <c r="D8852">
        <v>117745</v>
      </c>
      <c r="E8852">
        <v>118200</v>
      </c>
    </row>
    <row r="8853" spans="1:5" x14ac:dyDescent="0.25">
      <c r="A8853" s="2">
        <v>44431.5</v>
      </c>
      <c r="B8853">
        <v>118675</v>
      </c>
      <c r="C8853">
        <v>118850</v>
      </c>
      <c r="D8853">
        <v>117800</v>
      </c>
      <c r="E8853">
        <v>117970</v>
      </c>
    </row>
    <row r="8854" spans="1:5" x14ac:dyDescent="0.25">
      <c r="A8854" s="2">
        <v>44431.458333333336</v>
      </c>
      <c r="B8854">
        <v>118640</v>
      </c>
      <c r="C8854">
        <v>118735</v>
      </c>
      <c r="D8854">
        <v>118230</v>
      </c>
      <c r="E8854">
        <v>118675</v>
      </c>
    </row>
    <row r="8855" spans="1:5" x14ac:dyDescent="0.25">
      <c r="A8855" s="2">
        <v>44431.416666666664</v>
      </c>
      <c r="B8855">
        <v>118945</v>
      </c>
      <c r="C8855">
        <v>119120</v>
      </c>
      <c r="D8855">
        <v>118230</v>
      </c>
      <c r="E8855">
        <v>118645</v>
      </c>
    </row>
    <row r="8856" spans="1:5" x14ac:dyDescent="0.25">
      <c r="A8856" s="2">
        <v>44431.375</v>
      </c>
      <c r="B8856">
        <v>119300</v>
      </c>
      <c r="C8856">
        <v>119595</v>
      </c>
      <c r="D8856">
        <v>118910</v>
      </c>
      <c r="E8856">
        <v>118945</v>
      </c>
    </row>
    <row r="8857" spans="1:5" x14ac:dyDescent="0.25">
      <c r="A8857" s="2">
        <v>44428.708333333336</v>
      </c>
      <c r="B8857">
        <v>118715</v>
      </c>
      <c r="C8857">
        <v>118960</v>
      </c>
      <c r="D8857">
        <v>118550</v>
      </c>
      <c r="E8857">
        <v>118935</v>
      </c>
    </row>
    <row r="8858" spans="1:5" x14ac:dyDescent="0.25">
      <c r="A8858" s="2">
        <v>44428.666666666664</v>
      </c>
      <c r="B8858">
        <v>118825</v>
      </c>
      <c r="C8858">
        <v>119030</v>
      </c>
      <c r="D8858">
        <v>118480</v>
      </c>
      <c r="E8858">
        <v>118715</v>
      </c>
    </row>
    <row r="8859" spans="1:5" x14ac:dyDescent="0.25">
      <c r="A8859" s="2">
        <v>44428.625</v>
      </c>
      <c r="B8859">
        <v>118695</v>
      </c>
      <c r="C8859">
        <v>119160</v>
      </c>
      <c r="D8859">
        <v>118630</v>
      </c>
      <c r="E8859">
        <v>118830</v>
      </c>
    </row>
    <row r="8860" spans="1:5" x14ac:dyDescent="0.25">
      <c r="A8860" s="2">
        <v>44428.583333333336</v>
      </c>
      <c r="B8860">
        <v>118680</v>
      </c>
      <c r="C8860">
        <v>118715</v>
      </c>
      <c r="D8860">
        <v>118275</v>
      </c>
      <c r="E8860">
        <v>118690</v>
      </c>
    </row>
    <row r="8861" spans="1:5" x14ac:dyDescent="0.25">
      <c r="A8861" s="2">
        <v>44428.541666666664</v>
      </c>
      <c r="B8861">
        <v>118105</v>
      </c>
      <c r="C8861">
        <v>118825</v>
      </c>
      <c r="D8861">
        <v>118080</v>
      </c>
      <c r="E8861">
        <v>118685</v>
      </c>
    </row>
    <row r="8862" spans="1:5" x14ac:dyDescent="0.25">
      <c r="A8862" s="2">
        <v>44428.5</v>
      </c>
      <c r="B8862">
        <v>117715</v>
      </c>
      <c r="C8862">
        <v>118315</v>
      </c>
      <c r="D8862">
        <v>117640</v>
      </c>
      <c r="E8862">
        <v>118110</v>
      </c>
    </row>
    <row r="8863" spans="1:5" x14ac:dyDescent="0.25">
      <c r="A8863" s="2">
        <v>44428.458333333336</v>
      </c>
      <c r="B8863">
        <v>117275</v>
      </c>
      <c r="C8863">
        <v>117795</v>
      </c>
      <c r="D8863">
        <v>117055</v>
      </c>
      <c r="E8863">
        <v>117715</v>
      </c>
    </row>
    <row r="8864" spans="1:5" x14ac:dyDescent="0.25">
      <c r="A8864" s="2">
        <v>44428.416666666664</v>
      </c>
      <c r="B8864">
        <v>116700</v>
      </c>
      <c r="C8864">
        <v>117515</v>
      </c>
      <c r="D8864">
        <v>116425</v>
      </c>
      <c r="E8864">
        <v>117275</v>
      </c>
    </row>
    <row r="8865" spans="1:5" x14ac:dyDescent="0.25">
      <c r="A8865" s="2">
        <v>44428.375</v>
      </c>
      <c r="B8865">
        <v>117280</v>
      </c>
      <c r="C8865">
        <v>117470</v>
      </c>
      <c r="D8865">
        <v>116670</v>
      </c>
      <c r="E8865">
        <v>116700</v>
      </c>
    </row>
    <row r="8866" spans="1:5" x14ac:dyDescent="0.25">
      <c r="A8866" s="2">
        <v>44427.708333333336</v>
      </c>
      <c r="B8866">
        <v>117945</v>
      </c>
      <c r="C8866">
        <v>118245</v>
      </c>
      <c r="D8866">
        <v>117810</v>
      </c>
      <c r="E8866">
        <v>118040</v>
      </c>
    </row>
    <row r="8867" spans="1:5" x14ac:dyDescent="0.25">
      <c r="A8867" s="2">
        <v>44427.666666666664</v>
      </c>
      <c r="B8867">
        <v>117985</v>
      </c>
      <c r="C8867">
        <v>118270</v>
      </c>
      <c r="D8867">
        <v>117795</v>
      </c>
      <c r="E8867">
        <v>117945</v>
      </c>
    </row>
    <row r="8868" spans="1:5" x14ac:dyDescent="0.25">
      <c r="A8868" s="2">
        <v>44427.625</v>
      </c>
      <c r="B8868">
        <v>117610</v>
      </c>
      <c r="C8868">
        <v>118095</v>
      </c>
      <c r="D8868">
        <v>117320</v>
      </c>
      <c r="E8868">
        <v>117985</v>
      </c>
    </row>
    <row r="8869" spans="1:5" x14ac:dyDescent="0.25">
      <c r="A8869" s="2">
        <v>44427.583333333336</v>
      </c>
      <c r="B8869">
        <v>117515</v>
      </c>
      <c r="C8869">
        <v>118415</v>
      </c>
      <c r="D8869">
        <v>117130</v>
      </c>
      <c r="E8869">
        <v>117610</v>
      </c>
    </row>
    <row r="8870" spans="1:5" x14ac:dyDescent="0.25">
      <c r="A8870" s="2">
        <v>44427.541666666664</v>
      </c>
      <c r="B8870">
        <v>116950</v>
      </c>
      <c r="C8870">
        <v>117695</v>
      </c>
      <c r="D8870">
        <v>116840</v>
      </c>
      <c r="E8870">
        <v>117515</v>
      </c>
    </row>
    <row r="8871" spans="1:5" x14ac:dyDescent="0.25">
      <c r="A8871" s="2">
        <v>44427.5</v>
      </c>
      <c r="B8871">
        <v>116280</v>
      </c>
      <c r="C8871">
        <v>117025</v>
      </c>
      <c r="D8871">
        <v>115940</v>
      </c>
      <c r="E8871">
        <v>116950</v>
      </c>
    </row>
    <row r="8872" spans="1:5" x14ac:dyDescent="0.25">
      <c r="A8872" s="2">
        <v>44427.458333333336</v>
      </c>
      <c r="B8872">
        <v>116370</v>
      </c>
      <c r="C8872">
        <v>116750</v>
      </c>
      <c r="D8872">
        <v>115670</v>
      </c>
      <c r="E8872">
        <v>116280</v>
      </c>
    </row>
    <row r="8873" spans="1:5" x14ac:dyDescent="0.25">
      <c r="A8873" s="2">
        <v>44427.416666666664</v>
      </c>
      <c r="B8873">
        <v>115440</v>
      </c>
      <c r="C8873">
        <v>116545</v>
      </c>
      <c r="D8873">
        <v>115435</v>
      </c>
      <c r="E8873">
        <v>116370</v>
      </c>
    </row>
    <row r="8874" spans="1:5" x14ac:dyDescent="0.25">
      <c r="A8874" s="2">
        <v>44427.375</v>
      </c>
      <c r="B8874">
        <v>115200</v>
      </c>
      <c r="C8874">
        <v>115850</v>
      </c>
      <c r="D8874">
        <v>114825</v>
      </c>
      <c r="E8874">
        <v>115435</v>
      </c>
    </row>
    <row r="8875" spans="1:5" x14ac:dyDescent="0.25">
      <c r="A8875" s="2">
        <v>44426.708333333336</v>
      </c>
      <c r="B8875">
        <v>117225</v>
      </c>
      <c r="C8875">
        <v>117370</v>
      </c>
      <c r="D8875">
        <v>116470</v>
      </c>
      <c r="E8875">
        <v>116960</v>
      </c>
    </row>
    <row r="8876" spans="1:5" x14ac:dyDescent="0.25">
      <c r="A8876" s="2">
        <v>44426.666666666664</v>
      </c>
      <c r="B8876">
        <v>118345</v>
      </c>
      <c r="C8876">
        <v>118670</v>
      </c>
      <c r="D8876">
        <v>117135</v>
      </c>
      <c r="E8876">
        <v>117220</v>
      </c>
    </row>
    <row r="8877" spans="1:5" x14ac:dyDescent="0.25">
      <c r="A8877" s="2">
        <v>44426.625</v>
      </c>
      <c r="B8877">
        <v>119195</v>
      </c>
      <c r="C8877">
        <v>119490</v>
      </c>
      <c r="D8877">
        <v>118275</v>
      </c>
      <c r="E8877">
        <v>118345</v>
      </c>
    </row>
    <row r="8878" spans="1:5" x14ac:dyDescent="0.25">
      <c r="A8878" s="2">
        <v>44426.583333333336</v>
      </c>
      <c r="B8878">
        <v>118610</v>
      </c>
      <c r="C8878">
        <v>119685</v>
      </c>
      <c r="D8878">
        <v>118570</v>
      </c>
      <c r="E8878">
        <v>119195</v>
      </c>
    </row>
    <row r="8879" spans="1:5" x14ac:dyDescent="0.25">
      <c r="A8879" s="2">
        <v>44426.541666666664</v>
      </c>
      <c r="B8879">
        <v>117995</v>
      </c>
      <c r="C8879">
        <v>118615</v>
      </c>
      <c r="D8879">
        <v>117610</v>
      </c>
      <c r="E8879">
        <v>118615</v>
      </c>
    </row>
    <row r="8880" spans="1:5" x14ac:dyDescent="0.25">
      <c r="A8880" s="2">
        <v>44426.5</v>
      </c>
      <c r="B8880">
        <v>117815</v>
      </c>
      <c r="C8880">
        <v>118165</v>
      </c>
      <c r="D8880">
        <v>117485</v>
      </c>
      <c r="E8880">
        <v>118000</v>
      </c>
    </row>
    <row r="8881" spans="1:5" x14ac:dyDescent="0.25">
      <c r="A8881" s="2">
        <v>44426.458333333336</v>
      </c>
      <c r="B8881">
        <v>118365</v>
      </c>
      <c r="C8881">
        <v>118375</v>
      </c>
      <c r="D8881">
        <v>117290</v>
      </c>
      <c r="E8881">
        <v>117815</v>
      </c>
    </row>
    <row r="8882" spans="1:5" x14ac:dyDescent="0.25">
      <c r="A8882" s="2">
        <v>44426.416666666664</v>
      </c>
      <c r="B8882">
        <v>118335</v>
      </c>
      <c r="C8882">
        <v>118555</v>
      </c>
      <c r="D8882">
        <v>117465</v>
      </c>
      <c r="E8882">
        <v>118365</v>
      </c>
    </row>
    <row r="8883" spans="1:5" x14ac:dyDescent="0.25">
      <c r="A8883" s="2">
        <v>44426.375</v>
      </c>
      <c r="B8883">
        <v>118890</v>
      </c>
      <c r="C8883">
        <v>118965</v>
      </c>
      <c r="D8883">
        <v>117965</v>
      </c>
      <c r="E8883">
        <v>118340</v>
      </c>
    </row>
    <row r="8884" spans="1:5" x14ac:dyDescent="0.25">
      <c r="A8884" s="2">
        <v>44425.708333333336</v>
      </c>
      <c r="B8884">
        <v>117745</v>
      </c>
      <c r="C8884">
        <v>117920</v>
      </c>
      <c r="D8884">
        <v>117125</v>
      </c>
      <c r="E8884">
        <v>117150</v>
      </c>
    </row>
    <row r="8885" spans="1:5" x14ac:dyDescent="0.25">
      <c r="A8885" s="2">
        <v>44425.666666666664</v>
      </c>
      <c r="B8885">
        <v>117150</v>
      </c>
      <c r="C8885">
        <v>117775</v>
      </c>
      <c r="D8885">
        <v>117060</v>
      </c>
      <c r="E8885">
        <v>117750</v>
      </c>
    </row>
    <row r="8886" spans="1:5" x14ac:dyDescent="0.25">
      <c r="A8886" s="2">
        <v>44425.625</v>
      </c>
      <c r="B8886">
        <v>116620</v>
      </c>
      <c r="C8886">
        <v>117220</v>
      </c>
      <c r="D8886">
        <v>116465</v>
      </c>
      <c r="E8886">
        <v>117145</v>
      </c>
    </row>
    <row r="8887" spans="1:5" x14ac:dyDescent="0.25">
      <c r="A8887" s="2">
        <v>44425.583333333336</v>
      </c>
      <c r="B8887">
        <v>116745</v>
      </c>
      <c r="C8887">
        <v>117150</v>
      </c>
      <c r="D8887">
        <v>116220</v>
      </c>
      <c r="E8887">
        <v>116620</v>
      </c>
    </row>
    <row r="8888" spans="1:5" x14ac:dyDescent="0.25">
      <c r="A8888" s="2">
        <v>44425.541666666664</v>
      </c>
      <c r="B8888">
        <v>117700</v>
      </c>
      <c r="C8888">
        <v>117890</v>
      </c>
      <c r="D8888">
        <v>116685</v>
      </c>
      <c r="E8888">
        <v>116740</v>
      </c>
    </row>
    <row r="8889" spans="1:5" x14ac:dyDescent="0.25">
      <c r="A8889" s="2">
        <v>44425.5</v>
      </c>
      <c r="B8889">
        <v>118140</v>
      </c>
      <c r="C8889">
        <v>118465</v>
      </c>
      <c r="D8889">
        <v>117610</v>
      </c>
      <c r="E8889">
        <v>117695</v>
      </c>
    </row>
    <row r="8890" spans="1:5" x14ac:dyDescent="0.25">
      <c r="A8890" s="2">
        <v>44425.458333333336</v>
      </c>
      <c r="B8890">
        <v>118205</v>
      </c>
      <c r="C8890">
        <v>118740</v>
      </c>
      <c r="D8890">
        <v>118110</v>
      </c>
      <c r="E8890">
        <v>118135</v>
      </c>
    </row>
    <row r="8891" spans="1:5" x14ac:dyDescent="0.25">
      <c r="A8891" s="2">
        <v>44425.416666666664</v>
      </c>
      <c r="B8891">
        <v>118835</v>
      </c>
      <c r="C8891">
        <v>119125</v>
      </c>
      <c r="D8891">
        <v>118060</v>
      </c>
      <c r="E8891">
        <v>118210</v>
      </c>
    </row>
    <row r="8892" spans="1:5" x14ac:dyDescent="0.25">
      <c r="A8892" s="2">
        <v>44425.375</v>
      </c>
      <c r="B8892">
        <v>119315</v>
      </c>
      <c r="C8892">
        <v>119340</v>
      </c>
      <c r="D8892">
        <v>118435</v>
      </c>
      <c r="E8892">
        <v>118835</v>
      </c>
    </row>
    <row r="8893" spans="1:5" x14ac:dyDescent="0.25">
      <c r="A8893" s="2">
        <v>44424.708333333336</v>
      </c>
      <c r="B8893">
        <v>119100</v>
      </c>
      <c r="C8893">
        <v>119630</v>
      </c>
      <c r="D8893">
        <v>119065</v>
      </c>
      <c r="E8893">
        <v>119630</v>
      </c>
    </row>
    <row r="8894" spans="1:5" x14ac:dyDescent="0.25">
      <c r="A8894" s="2">
        <v>44424.666666666664</v>
      </c>
      <c r="B8894">
        <v>119190</v>
      </c>
      <c r="C8894">
        <v>119335</v>
      </c>
      <c r="D8894">
        <v>118980</v>
      </c>
      <c r="E8894">
        <v>119100</v>
      </c>
    </row>
    <row r="8895" spans="1:5" x14ac:dyDescent="0.25">
      <c r="A8895" s="2">
        <v>44424.625</v>
      </c>
      <c r="B8895">
        <v>119275</v>
      </c>
      <c r="C8895">
        <v>119460</v>
      </c>
      <c r="D8895">
        <v>118870</v>
      </c>
      <c r="E8895">
        <v>119190</v>
      </c>
    </row>
    <row r="8896" spans="1:5" x14ac:dyDescent="0.25">
      <c r="A8896" s="2">
        <v>44424.583333333336</v>
      </c>
      <c r="B8896">
        <v>119165</v>
      </c>
      <c r="C8896">
        <v>119575</v>
      </c>
      <c r="D8896">
        <v>119075</v>
      </c>
      <c r="E8896">
        <v>119275</v>
      </c>
    </row>
    <row r="8897" spans="1:5" x14ac:dyDescent="0.25">
      <c r="A8897" s="2">
        <v>44424.541666666664</v>
      </c>
      <c r="B8897">
        <v>119060</v>
      </c>
      <c r="C8897">
        <v>119245</v>
      </c>
      <c r="D8897">
        <v>118700</v>
      </c>
      <c r="E8897">
        <v>119160</v>
      </c>
    </row>
    <row r="8898" spans="1:5" x14ac:dyDescent="0.25">
      <c r="A8898" s="2">
        <v>44424.5</v>
      </c>
      <c r="B8898">
        <v>119480</v>
      </c>
      <c r="C8898">
        <v>119630</v>
      </c>
      <c r="D8898">
        <v>118820</v>
      </c>
      <c r="E8898">
        <v>119065</v>
      </c>
    </row>
    <row r="8899" spans="1:5" x14ac:dyDescent="0.25">
      <c r="A8899" s="2">
        <v>44424.458333333336</v>
      </c>
      <c r="B8899">
        <v>119670</v>
      </c>
      <c r="C8899">
        <v>119845</v>
      </c>
      <c r="D8899">
        <v>119320</v>
      </c>
      <c r="E8899">
        <v>119485</v>
      </c>
    </row>
    <row r="8900" spans="1:5" x14ac:dyDescent="0.25">
      <c r="A8900" s="2">
        <v>44424.416666666664</v>
      </c>
      <c r="B8900">
        <v>120545</v>
      </c>
      <c r="C8900">
        <v>120760</v>
      </c>
      <c r="D8900">
        <v>119520</v>
      </c>
      <c r="E8900">
        <v>119665</v>
      </c>
    </row>
    <row r="8901" spans="1:5" x14ac:dyDescent="0.25">
      <c r="A8901" s="2">
        <v>44424.375</v>
      </c>
      <c r="B8901">
        <v>120550</v>
      </c>
      <c r="C8901">
        <v>120600</v>
      </c>
      <c r="D8901">
        <v>120015</v>
      </c>
      <c r="E8901">
        <v>120545</v>
      </c>
    </row>
    <row r="8902" spans="1:5" x14ac:dyDescent="0.25">
      <c r="A8902" s="2">
        <v>44421.708333333336</v>
      </c>
      <c r="B8902">
        <v>121090</v>
      </c>
      <c r="C8902">
        <v>121295</v>
      </c>
      <c r="D8902">
        <v>121005</v>
      </c>
      <c r="E8902">
        <v>121195</v>
      </c>
    </row>
    <row r="8903" spans="1:5" x14ac:dyDescent="0.25">
      <c r="A8903" s="2">
        <v>44421.666666666664</v>
      </c>
      <c r="B8903">
        <v>120890</v>
      </c>
      <c r="C8903">
        <v>121335</v>
      </c>
      <c r="D8903">
        <v>120875</v>
      </c>
      <c r="E8903">
        <v>121090</v>
      </c>
    </row>
    <row r="8904" spans="1:5" x14ac:dyDescent="0.25">
      <c r="A8904" s="2">
        <v>44421.625</v>
      </c>
      <c r="B8904">
        <v>120605</v>
      </c>
      <c r="C8904">
        <v>120960</v>
      </c>
      <c r="D8904">
        <v>120390</v>
      </c>
      <c r="E8904">
        <v>120890</v>
      </c>
    </row>
    <row r="8905" spans="1:5" x14ac:dyDescent="0.25">
      <c r="A8905" s="2">
        <v>44421.583333333336</v>
      </c>
      <c r="B8905">
        <v>121005</v>
      </c>
      <c r="C8905">
        <v>121240</v>
      </c>
      <c r="D8905">
        <v>120545</v>
      </c>
      <c r="E8905">
        <v>120605</v>
      </c>
    </row>
    <row r="8906" spans="1:5" x14ac:dyDescent="0.25">
      <c r="A8906" s="2">
        <v>44421.541666666664</v>
      </c>
      <c r="B8906">
        <v>120890</v>
      </c>
      <c r="C8906">
        <v>121140</v>
      </c>
      <c r="D8906">
        <v>120600</v>
      </c>
      <c r="E8906">
        <v>121000</v>
      </c>
    </row>
    <row r="8907" spans="1:5" x14ac:dyDescent="0.25">
      <c r="A8907" s="2">
        <v>44421.5</v>
      </c>
      <c r="B8907">
        <v>120420</v>
      </c>
      <c r="C8907">
        <v>120895</v>
      </c>
      <c r="D8907">
        <v>120345</v>
      </c>
      <c r="E8907">
        <v>120890</v>
      </c>
    </row>
    <row r="8908" spans="1:5" x14ac:dyDescent="0.25">
      <c r="A8908" s="2">
        <v>44421.458333333336</v>
      </c>
      <c r="B8908">
        <v>120220</v>
      </c>
      <c r="C8908">
        <v>120715</v>
      </c>
      <c r="D8908">
        <v>119940</v>
      </c>
      <c r="E8908">
        <v>120425</v>
      </c>
    </row>
    <row r="8909" spans="1:5" x14ac:dyDescent="0.25">
      <c r="A8909" s="2">
        <v>44421.416666666664</v>
      </c>
      <c r="B8909">
        <v>121250</v>
      </c>
      <c r="C8909">
        <v>121265</v>
      </c>
      <c r="D8909">
        <v>120140</v>
      </c>
      <c r="E8909">
        <v>120220</v>
      </c>
    </row>
    <row r="8910" spans="1:5" x14ac:dyDescent="0.25">
      <c r="A8910" s="2">
        <v>44421.375</v>
      </c>
      <c r="B8910">
        <v>120890</v>
      </c>
      <c r="C8910">
        <v>121300</v>
      </c>
      <c r="D8910">
        <v>120725</v>
      </c>
      <c r="E8910">
        <v>121245</v>
      </c>
    </row>
    <row r="8911" spans="1:5" x14ac:dyDescent="0.25">
      <c r="A8911" s="2">
        <v>44420.708333333336</v>
      </c>
      <c r="B8911">
        <v>120615</v>
      </c>
      <c r="C8911">
        <v>120800</v>
      </c>
      <c r="D8911">
        <v>120370</v>
      </c>
      <c r="E8911">
        <v>120700</v>
      </c>
    </row>
    <row r="8912" spans="1:5" x14ac:dyDescent="0.25">
      <c r="A8912" s="2">
        <v>44420.666666666664</v>
      </c>
      <c r="B8912">
        <v>121065</v>
      </c>
      <c r="C8912">
        <v>121245</v>
      </c>
      <c r="D8912">
        <v>120500</v>
      </c>
      <c r="E8912">
        <v>120615</v>
      </c>
    </row>
    <row r="8913" spans="1:5" x14ac:dyDescent="0.25">
      <c r="A8913" s="2">
        <v>44420.625</v>
      </c>
      <c r="B8913">
        <v>121065</v>
      </c>
      <c r="C8913">
        <v>121135</v>
      </c>
      <c r="D8913">
        <v>120745</v>
      </c>
      <c r="E8913">
        <v>121060</v>
      </c>
    </row>
    <row r="8914" spans="1:5" x14ac:dyDescent="0.25">
      <c r="A8914" s="2">
        <v>44420.583333333336</v>
      </c>
      <c r="B8914">
        <v>121645</v>
      </c>
      <c r="C8914">
        <v>121740</v>
      </c>
      <c r="D8914">
        <v>120950</v>
      </c>
      <c r="E8914">
        <v>121070</v>
      </c>
    </row>
    <row r="8915" spans="1:5" x14ac:dyDescent="0.25">
      <c r="A8915" s="2">
        <v>44420.541666666664</v>
      </c>
      <c r="B8915">
        <v>121380</v>
      </c>
      <c r="C8915">
        <v>121910</v>
      </c>
      <c r="D8915">
        <v>121325</v>
      </c>
      <c r="E8915">
        <v>121640</v>
      </c>
    </row>
    <row r="8916" spans="1:5" x14ac:dyDescent="0.25">
      <c r="A8916" s="2">
        <v>44420.5</v>
      </c>
      <c r="B8916">
        <v>121020</v>
      </c>
      <c r="C8916">
        <v>121455</v>
      </c>
      <c r="D8916">
        <v>120955</v>
      </c>
      <c r="E8916">
        <v>121380</v>
      </c>
    </row>
    <row r="8917" spans="1:5" x14ac:dyDescent="0.25">
      <c r="A8917" s="2">
        <v>44420.458333333336</v>
      </c>
      <c r="B8917">
        <v>121405</v>
      </c>
      <c r="C8917">
        <v>121520</v>
      </c>
      <c r="D8917">
        <v>120530</v>
      </c>
      <c r="E8917">
        <v>121015</v>
      </c>
    </row>
    <row r="8918" spans="1:5" x14ac:dyDescent="0.25">
      <c r="A8918" s="2">
        <v>44420.416666666664</v>
      </c>
      <c r="B8918">
        <v>121745</v>
      </c>
      <c r="C8918">
        <v>121745</v>
      </c>
      <c r="D8918">
        <v>121065</v>
      </c>
      <c r="E8918">
        <v>121400</v>
      </c>
    </row>
    <row r="8919" spans="1:5" x14ac:dyDescent="0.25">
      <c r="A8919" s="2">
        <v>44420.375</v>
      </c>
      <c r="B8919">
        <v>122390</v>
      </c>
      <c r="C8919">
        <v>122455</v>
      </c>
      <c r="D8919">
        <v>121520</v>
      </c>
      <c r="E8919">
        <v>121740</v>
      </c>
    </row>
    <row r="8920" spans="1:5" x14ac:dyDescent="0.25">
      <c r="A8920" s="2">
        <v>44419.708333333336</v>
      </c>
      <c r="B8920">
        <v>122220</v>
      </c>
      <c r="C8920">
        <v>122225</v>
      </c>
      <c r="D8920">
        <v>121930</v>
      </c>
      <c r="E8920">
        <v>122130</v>
      </c>
    </row>
    <row r="8921" spans="1:5" x14ac:dyDescent="0.25">
      <c r="A8921" s="2">
        <v>44419.666666666664</v>
      </c>
      <c r="B8921">
        <v>122600</v>
      </c>
      <c r="C8921">
        <v>122680</v>
      </c>
      <c r="D8921">
        <v>122105</v>
      </c>
      <c r="E8921">
        <v>122225</v>
      </c>
    </row>
    <row r="8922" spans="1:5" x14ac:dyDescent="0.25">
      <c r="A8922" s="2">
        <v>44419.625</v>
      </c>
      <c r="B8922">
        <v>122770</v>
      </c>
      <c r="C8922">
        <v>122780</v>
      </c>
      <c r="D8922">
        <v>122480</v>
      </c>
      <c r="E8922">
        <v>122600</v>
      </c>
    </row>
    <row r="8923" spans="1:5" x14ac:dyDescent="0.25">
      <c r="A8923" s="2">
        <v>44419.583333333336</v>
      </c>
      <c r="B8923">
        <v>122610</v>
      </c>
      <c r="C8923">
        <v>122900</v>
      </c>
      <c r="D8923">
        <v>122560</v>
      </c>
      <c r="E8923">
        <v>122770</v>
      </c>
    </row>
    <row r="8924" spans="1:5" x14ac:dyDescent="0.25">
      <c r="A8924" s="2">
        <v>44419.541666666664</v>
      </c>
      <c r="B8924">
        <v>122090</v>
      </c>
      <c r="C8924">
        <v>122635</v>
      </c>
      <c r="D8924">
        <v>121970</v>
      </c>
      <c r="E8924">
        <v>122610</v>
      </c>
    </row>
    <row r="8925" spans="1:5" x14ac:dyDescent="0.25">
      <c r="A8925" s="2">
        <v>44419.5</v>
      </c>
      <c r="B8925">
        <v>121320</v>
      </c>
      <c r="C8925">
        <v>122150</v>
      </c>
      <c r="D8925">
        <v>121140</v>
      </c>
      <c r="E8925">
        <v>122090</v>
      </c>
    </row>
    <row r="8926" spans="1:5" x14ac:dyDescent="0.25">
      <c r="A8926" s="2">
        <v>44419.458333333336</v>
      </c>
      <c r="B8926">
        <v>121415</v>
      </c>
      <c r="C8926">
        <v>121530</v>
      </c>
      <c r="D8926">
        <v>120855</v>
      </c>
      <c r="E8926">
        <v>121315</v>
      </c>
    </row>
    <row r="8927" spans="1:5" x14ac:dyDescent="0.25">
      <c r="A8927" s="2">
        <v>44419.416666666664</v>
      </c>
      <c r="B8927">
        <v>122520</v>
      </c>
      <c r="C8927">
        <v>122585</v>
      </c>
      <c r="D8927">
        <v>121170</v>
      </c>
      <c r="E8927">
        <v>121415</v>
      </c>
    </row>
    <row r="8928" spans="1:5" x14ac:dyDescent="0.25">
      <c r="A8928" s="2">
        <v>44419.375</v>
      </c>
      <c r="B8928">
        <v>122725</v>
      </c>
      <c r="C8928">
        <v>122820</v>
      </c>
      <c r="D8928">
        <v>121865</v>
      </c>
      <c r="E8928">
        <v>122520</v>
      </c>
    </row>
    <row r="8929" spans="1:5" x14ac:dyDescent="0.25">
      <c r="A8929" s="2">
        <v>44418.708333333336</v>
      </c>
      <c r="B8929">
        <v>122265</v>
      </c>
      <c r="C8929">
        <v>122500</v>
      </c>
      <c r="D8929">
        <v>122150</v>
      </c>
      <c r="E8929">
        <v>122450</v>
      </c>
    </row>
    <row r="8930" spans="1:5" x14ac:dyDescent="0.25">
      <c r="A8930" s="2">
        <v>44418.666666666664</v>
      </c>
      <c r="B8930">
        <v>122610</v>
      </c>
      <c r="C8930">
        <v>122680</v>
      </c>
      <c r="D8930">
        <v>122175</v>
      </c>
      <c r="E8930">
        <v>122265</v>
      </c>
    </row>
    <row r="8931" spans="1:5" x14ac:dyDescent="0.25">
      <c r="A8931" s="2">
        <v>44418.625</v>
      </c>
      <c r="B8931">
        <v>122615</v>
      </c>
      <c r="C8931">
        <v>122805</v>
      </c>
      <c r="D8931">
        <v>122305</v>
      </c>
      <c r="E8931">
        <v>122605</v>
      </c>
    </row>
    <row r="8932" spans="1:5" x14ac:dyDescent="0.25">
      <c r="A8932" s="2">
        <v>44418.583333333336</v>
      </c>
      <c r="B8932">
        <v>123175</v>
      </c>
      <c r="C8932">
        <v>123230</v>
      </c>
      <c r="D8932">
        <v>122400</v>
      </c>
      <c r="E8932">
        <v>122615</v>
      </c>
    </row>
    <row r="8933" spans="1:5" x14ac:dyDescent="0.25">
      <c r="A8933" s="2">
        <v>44418.541666666664</v>
      </c>
      <c r="B8933">
        <v>123180</v>
      </c>
      <c r="C8933">
        <v>123340</v>
      </c>
      <c r="D8933">
        <v>122730</v>
      </c>
      <c r="E8933">
        <v>123175</v>
      </c>
    </row>
    <row r="8934" spans="1:5" x14ac:dyDescent="0.25">
      <c r="A8934" s="2">
        <v>44418.5</v>
      </c>
      <c r="B8934">
        <v>123475</v>
      </c>
      <c r="C8934">
        <v>123660</v>
      </c>
      <c r="D8934">
        <v>123125</v>
      </c>
      <c r="E8934">
        <v>123175</v>
      </c>
    </row>
    <row r="8935" spans="1:5" x14ac:dyDescent="0.25">
      <c r="A8935" s="2">
        <v>44418.458333333336</v>
      </c>
      <c r="B8935">
        <v>123315</v>
      </c>
      <c r="C8935">
        <v>123545</v>
      </c>
      <c r="D8935">
        <v>122950</v>
      </c>
      <c r="E8935">
        <v>123475</v>
      </c>
    </row>
    <row r="8936" spans="1:5" x14ac:dyDescent="0.25">
      <c r="A8936" s="2">
        <v>44418.416666666664</v>
      </c>
      <c r="B8936">
        <v>123300</v>
      </c>
      <c r="C8936">
        <v>123655</v>
      </c>
      <c r="D8936">
        <v>122850</v>
      </c>
      <c r="E8936">
        <v>123315</v>
      </c>
    </row>
    <row r="8937" spans="1:5" x14ac:dyDescent="0.25">
      <c r="A8937" s="2">
        <v>44418.375</v>
      </c>
      <c r="B8937">
        <v>123285</v>
      </c>
      <c r="C8937">
        <v>123575</v>
      </c>
      <c r="D8937">
        <v>123105</v>
      </c>
      <c r="E8937">
        <v>123295</v>
      </c>
    </row>
    <row r="8938" spans="1:5" x14ac:dyDescent="0.25">
      <c r="A8938" s="2">
        <v>44417.708333333336</v>
      </c>
      <c r="B8938">
        <v>122985</v>
      </c>
      <c r="C8938">
        <v>123090</v>
      </c>
      <c r="D8938">
        <v>122720</v>
      </c>
      <c r="E8938">
        <v>123015</v>
      </c>
    </row>
    <row r="8939" spans="1:5" x14ac:dyDescent="0.25">
      <c r="A8939" s="2">
        <v>44417.666666666664</v>
      </c>
      <c r="B8939">
        <v>123270</v>
      </c>
      <c r="C8939">
        <v>123435</v>
      </c>
      <c r="D8939">
        <v>122950</v>
      </c>
      <c r="E8939">
        <v>122985</v>
      </c>
    </row>
    <row r="8940" spans="1:5" x14ac:dyDescent="0.25">
      <c r="A8940" s="2">
        <v>44417.625</v>
      </c>
      <c r="B8940">
        <v>123490</v>
      </c>
      <c r="C8940">
        <v>123680</v>
      </c>
      <c r="D8940">
        <v>123260</v>
      </c>
      <c r="E8940">
        <v>123275</v>
      </c>
    </row>
    <row r="8941" spans="1:5" x14ac:dyDescent="0.25">
      <c r="A8941" s="2">
        <v>44417.583333333336</v>
      </c>
      <c r="B8941">
        <v>123050</v>
      </c>
      <c r="C8941">
        <v>123790</v>
      </c>
      <c r="D8941">
        <v>122975</v>
      </c>
      <c r="E8941">
        <v>123490</v>
      </c>
    </row>
    <row r="8942" spans="1:5" x14ac:dyDescent="0.25">
      <c r="A8942" s="2">
        <v>44417.541666666664</v>
      </c>
      <c r="B8942">
        <v>123065</v>
      </c>
      <c r="C8942">
        <v>123230</v>
      </c>
      <c r="D8942">
        <v>122835</v>
      </c>
      <c r="E8942">
        <v>123050</v>
      </c>
    </row>
    <row r="8943" spans="1:5" x14ac:dyDescent="0.25">
      <c r="A8943" s="2">
        <v>44417.5</v>
      </c>
      <c r="B8943">
        <v>122385</v>
      </c>
      <c r="C8943">
        <v>123255</v>
      </c>
      <c r="D8943">
        <v>122325</v>
      </c>
      <c r="E8943">
        <v>123065</v>
      </c>
    </row>
    <row r="8944" spans="1:5" x14ac:dyDescent="0.25">
      <c r="A8944" s="2">
        <v>44417.458333333336</v>
      </c>
      <c r="B8944">
        <v>123500</v>
      </c>
      <c r="C8944">
        <v>123550</v>
      </c>
      <c r="D8944">
        <v>122350</v>
      </c>
      <c r="E8944">
        <v>122390</v>
      </c>
    </row>
    <row r="8945" spans="1:5" x14ac:dyDescent="0.25">
      <c r="A8945" s="2">
        <v>44417.416666666664</v>
      </c>
      <c r="B8945">
        <v>122340</v>
      </c>
      <c r="C8945">
        <v>123565</v>
      </c>
      <c r="D8945">
        <v>122280</v>
      </c>
      <c r="E8945">
        <v>123500</v>
      </c>
    </row>
    <row r="8946" spans="1:5" x14ac:dyDescent="0.25">
      <c r="A8946" s="2">
        <v>44417.375</v>
      </c>
      <c r="B8946">
        <v>122500</v>
      </c>
      <c r="C8946">
        <v>122590</v>
      </c>
      <c r="D8946">
        <v>122160</v>
      </c>
      <c r="E8946">
        <v>122340</v>
      </c>
    </row>
    <row r="8947" spans="1:5" x14ac:dyDescent="0.25">
      <c r="A8947" s="2">
        <v>44414.708333333336</v>
      </c>
      <c r="B8947">
        <v>122960</v>
      </c>
      <c r="C8947">
        <v>123070</v>
      </c>
      <c r="D8947">
        <v>122825</v>
      </c>
      <c r="E8947">
        <v>123070</v>
      </c>
    </row>
    <row r="8948" spans="1:5" x14ac:dyDescent="0.25">
      <c r="A8948" s="2">
        <v>44414.666666666664</v>
      </c>
      <c r="B8948">
        <v>122930</v>
      </c>
      <c r="C8948">
        <v>123030</v>
      </c>
      <c r="D8948">
        <v>122775</v>
      </c>
      <c r="E8948">
        <v>122965</v>
      </c>
    </row>
    <row r="8949" spans="1:5" x14ac:dyDescent="0.25">
      <c r="A8949" s="2">
        <v>44414.625</v>
      </c>
      <c r="B8949">
        <v>122915</v>
      </c>
      <c r="C8949">
        <v>123180</v>
      </c>
      <c r="D8949">
        <v>122850</v>
      </c>
      <c r="E8949">
        <v>122930</v>
      </c>
    </row>
    <row r="8950" spans="1:5" x14ac:dyDescent="0.25">
      <c r="A8950" s="2">
        <v>44414.583333333336</v>
      </c>
      <c r="B8950">
        <v>123075</v>
      </c>
      <c r="C8950">
        <v>123470</v>
      </c>
      <c r="D8950">
        <v>122910</v>
      </c>
      <c r="E8950">
        <v>122910</v>
      </c>
    </row>
    <row r="8951" spans="1:5" x14ac:dyDescent="0.25">
      <c r="A8951" s="2">
        <v>44414.541666666664</v>
      </c>
      <c r="B8951">
        <v>123085</v>
      </c>
      <c r="C8951">
        <v>123290</v>
      </c>
      <c r="D8951">
        <v>122755</v>
      </c>
      <c r="E8951">
        <v>123070</v>
      </c>
    </row>
    <row r="8952" spans="1:5" x14ac:dyDescent="0.25">
      <c r="A8952" s="2">
        <v>44414.5</v>
      </c>
      <c r="B8952">
        <v>122325</v>
      </c>
      <c r="C8952">
        <v>123225</v>
      </c>
      <c r="D8952">
        <v>122145</v>
      </c>
      <c r="E8952">
        <v>123085</v>
      </c>
    </row>
    <row r="8953" spans="1:5" x14ac:dyDescent="0.25">
      <c r="A8953" s="2">
        <v>44414.458333333336</v>
      </c>
      <c r="B8953">
        <v>122235</v>
      </c>
      <c r="C8953">
        <v>122435</v>
      </c>
      <c r="D8953">
        <v>121660</v>
      </c>
      <c r="E8953">
        <v>122325</v>
      </c>
    </row>
    <row r="8954" spans="1:5" x14ac:dyDescent="0.25">
      <c r="A8954" s="2">
        <v>44414.416666666664</v>
      </c>
      <c r="B8954">
        <v>121865</v>
      </c>
      <c r="C8954">
        <v>122685</v>
      </c>
      <c r="D8954">
        <v>121810</v>
      </c>
      <c r="E8954">
        <v>122235</v>
      </c>
    </row>
    <row r="8955" spans="1:5" x14ac:dyDescent="0.25">
      <c r="A8955" s="2">
        <v>44414.375</v>
      </c>
      <c r="B8955">
        <v>121520</v>
      </c>
      <c r="C8955">
        <v>122100</v>
      </c>
      <c r="D8955">
        <v>121100</v>
      </c>
      <c r="E8955">
        <v>121865</v>
      </c>
    </row>
    <row r="8956" spans="1:5" x14ac:dyDescent="0.25">
      <c r="A8956" s="2">
        <v>44413.708333333336</v>
      </c>
      <c r="B8956">
        <v>121715</v>
      </c>
      <c r="C8956">
        <v>121860</v>
      </c>
      <c r="D8956">
        <v>120835</v>
      </c>
      <c r="E8956">
        <v>121100</v>
      </c>
    </row>
    <row r="8957" spans="1:5" x14ac:dyDescent="0.25">
      <c r="A8957" s="2">
        <v>44413.666666666664</v>
      </c>
      <c r="B8957">
        <v>121535</v>
      </c>
      <c r="C8957">
        <v>121985</v>
      </c>
      <c r="D8957">
        <v>121450</v>
      </c>
      <c r="E8957">
        <v>121715</v>
      </c>
    </row>
    <row r="8958" spans="1:5" x14ac:dyDescent="0.25">
      <c r="A8958" s="2">
        <v>44413.625</v>
      </c>
      <c r="B8958">
        <v>121995</v>
      </c>
      <c r="C8958">
        <v>122155</v>
      </c>
      <c r="D8958">
        <v>121230</v>
      </c>
      <c r="E8958">
        <v>121540</v>
      </c>
    </row>
    <row r="8959" spans="1:5" x14ac:dyDescent="0.25">
      <c r="A8959" s="2">
        <v>44413.583333333336</v>
      </c>
      <c r="B8959">
        <v>122260</v>
      </c>
      <c r="C8959">
        <v>122325</v>
      </c>
      <c r="D8959">
        <v>121665</v>
      </c>
      <c r="E8959">
        <v>121990</v>
      </c>
    </row>
    <row r="8960" spans="1:5" x14ac:dyDescent="0.25">
      <c r="A8960" s="2">
        <v>44413.541666666664</v>
      </c>
      <c r="B8960">
        <v>122735</v>
      </c>
      <c r="C8960">
        <v>122950</v>
      </c>
      <c r="D8960">
        <v>122205</v>
      </c>
      <c r="E8960">
        <v>122255</v>
      </c>
    </row>
    <row r="8961" spans="1:5" x14ac:dyDescent="0.25">
      <c r="A8961" s="2">
        <v>44413.5</v>
      </c>
      <c r="B8961">
        <v>123315</v>
      </c>
      <c r="C8961">
        <v>123465</v>
      </c>
      <c r="D8961">
        <v>122590</v>
      </c>
      <c r="E8961">
        <v>122730</v>
      </c>
    </row>
    <row r="8962" spans="1:5" x14ac:dyDescent="0.25">
      <c r="A8962" s="2">
        <v>44413.458333333336</v>
      </c>
      <c r="B8962">
        <v>123450</v>
      </c>
      <c r="C8962">
        <v>123800</v>
      </c>
      <c r="D8962">
        <v>122935</v>
      </c>
      <c r="E8962">
        <v>123315</v>
      </c>
    </row>
    <row r="8963" spans="1:5" x14ac:dyDescent="0.25">
      <c r="A8963" s="2">
        <v>44413.416666666664</v>
      </c>
      <c r="B8963">
        <v>123435</v>
      </c>
      <c r="C8963">
        <v>123800</v>
      </c>
      <c r="D8963">
        <v>123005</v>
      </c>
      <c r="E8963">
        <v>123455</v>
      </c>
    </row>
    <row r="8964" spans="1:5" x14ac:dyDescent="0.25">
      <c r="A8964" s="2">
        <v>44413.375</v>
      </c>
      <c r="B8964">
        <v>123250</v>
      </c>
      <c r="C8964">
        <v>123800</v>
      </c>
      <c r="D8964">
        <v>123215</v>
      </c>
      <c r="E8964">
        <v>123440</v>
      </c>
    </row>
    <row r="8965" spans="1:5" x14ac:dyDescent="0.25">
      <c r="A8965" s="2">
        <v>44412.708333333336</v>
      </c>
      <c r="B8965">
        <v>121940</v>
      </c>
      <c r="C8965">
        <v>122115</v>
      </c>
      <c r="D8965">
        <v>121655</v>
      </c>
      <c r="E8965">
        <v>122020</v>
      </c>
    </row>
    <row r="8966" spans="1:5" x14ac:dyDescent="0.25">
      <c r="A8966" s="2">
        <v>44412.666666666664</v>
      </c>
      <c r="B8966">
        <v>122255</v>
      </c>
      <c r="C8966">
        <v>122520</v>
      </c>
      <c r="D8966">
        <v>121865</v>
      </c>
      <c r="E8966">
        <v>121940</v>
      </c>
    </row>
    <row r="8967" spans="1:5" x14ac:dyDescent="0.25">
      <c r="A8967" s="2">
        <v>44412.625</v>
      </c>
      <c r="B8967">
        <v>122455</v>
      </c>
      <c r="C8967">
        <v>122710</v>
      </c>
      <c r="D8967">
        <v>122025</v>
      </c>
      <c r="E8967">
        <v>122255</v>
      </c>
    </row>
    <row r="8968" spans="1:5" x14ac:dyDescent="0.25">
      <c r="A8968" s="2">
        <v>44412.583333333336</v>
      </c>
      <c r="B8968">
        <v>121675</v>
      </c>
      <c r="C8968">
        <v>122490</v>
      </c>
      <c r="D8968">
        <v>121675</v>
      </c>
      <c r="E8968">
        <v>122450</v>
      </c>
    </row>
    <row r="8969" spans="1:5" x14ac:dyDescent="0.25">
      <c r="A8969" s="2">
        <v>44412.541666666664</v>
      </c>
      <c r="B8969">
        <v>121450</v>
      </c>
      <c r="C8969">
        <v>122000</v>
      </c>
      <c r="D8969">
        <v>121370</v>
      </c>
      <c r="E8969">
        <v>121680</v>
      </c>
    </row>
    <row r="8970" spans="1:5" x14ac:dyDescent="0.25">
      <c r="A8970" s="2">
        <v>44412.5</v>
      </c>
      <c r="B8970">
        <v>122135</v>
      </c>
      <c r="C8970">
        <v>122195</v>
      </c>
      <c r="D8970">
        <v>121135</v>
      </c>
      <c r="E8970">
        <v>121450</v>
      </c>
    </row>
    <row r="8971" spans="1:5" x14ac:dyDescent="0.25">
      <c r="A8971" s="2">
        <v>44412.458333333336</v>
      </c>
      <c r="B8971">
        <v>122735</v>
      </c>
      <c r="C8971">
        <v>122735</v>
      </c>
      <c r="D8971">
        <v>121655</v>
      </c>
      <c r="E8971">
        <v>122135</v>
      </c>
    </row>
    <row r="8972" spans="1:5" x14ac:dyDescent="0.25">
      <c r="A8972" s="2">
        <v>44412.416666666664</v>
      </c>
      <c r="B8972">
        <v>123310</v>
      </c>
      <c r="C8972">
        <v>123415</v>
      </c>
      <c r="D8972">
        <v>122500</v>
      </c>
      <c r="E8972">
        <v>122725</v>
      </c>
    </row>
    <row r="8973" spans="1:5" x14ac:dyDescent="0.25">
      <c r="A8973" s="2">
        <v>44412.375</v>
      </c>
      <c r="B8973">
        <v>123230</v>
      </c>
      <c r="C8973">
        <v>123820</v>
      </c>
      <c r="D8973">
        <v>122925</v>
      </c>
      <c r="E8973">
        <v>123310</v>
      </c>
    </row>
    <row r="8974" spans="1:5" x14ac:dyDescent="0.25">
      <c r="A8974" s="2">
        <v>44411.708333333336</v>
      </c>
      <c r="B8974">
        <v>123730</v>
      </c>
      <c r="C8974">
        <v>123775</v>
      </c>
      <c r="D8974">
        <v>123230</v>
      </c>
      <c r="E8974">
        <v>123230</v>
      </c>
    </row>
    <row r="8975" spans="1:5" x14ac:dyDescent="0.25">
      <c r="A8975" s="2">
        <v>44411.666666666664</v>
      </c>
      <c r="B8975">
        <v>123370</v>
      </c>
      <c r="C8975">
        <v>124020</v>
      </c>
      <c r="D8975">
        <v>123335</v>
      </c>
      <c r="E8975">
        <v>123735</v>
      </c>
    </row>
    <row r="8976" spans="1:5" x14ac:dyDescent="0.25">
      <c r="A8976" s="2">
        <v>44411.625</v>
      </c>
      <c r="B8976">
        <v>122890</v>
      </c>
      <c r="C8976">
        <v>123600</v>
      </c>
      <c r="D8976">
        <v>122860</v>
      </c>
      <c r="E8976">
        <v>123370</v>
      </c>
    </row>
    <row r="8977" spans="1:5" x14ac:dyDescent="0.25">
      <c r="A8977" s="2">
        <v>44411.583333333336</v>
      </c>
      <c r="B8977">
        <v>123175</v>
      </c>
      <c r="C8977">
        <v>123560</v>
      </c>
      <c r="D8977">
        <v>122765</v>
      </c>
      <c r="E8977">
        <v>122885</v>
      </c>
    </row>
    <row r="8978" spans="1:5" x14ac:dyDescent="0.25">
      <c r="A8978" s="2">
        <v>44411.541666666664</v>
      </c>
      <c r="B8978">
        <v>122680</v>
      </c>
      <c r="C8978">
        <v>123250</v>
      </c>
      <c r="D8978">
        <v>122390</v>
      </c>
      <c r="E8978">
        <v>123180</v>
      </c>
    </row>
    <row r="8979" spans="1:5" x14ac:dyDescent="0.25">
      <c r="A8979" s="2">
        <v>44411.5</v>
      </c>
      <c r="B8979">
        <v>121660</v>
      </c>
      <c r="C8979">
        <v>122925</v>
      </c>
      <c r="D8979">
        <v>121640</v>
      </c>
      <c r="E8979">
        <v>122685</v>
      </c>
    </row>
    <row r="8980" spans="1:5" x14ac:dyDescent="0.25">
      <c r="A8980" s="2">
        <v>44411.458333333336</v>
      </c>
      <c r="B8980">
        <v>121380</v>
      </c>
      <c r="C8980">
        <v>121770</v>
      </c>
      <c r="D8980">
        <v>120955</v>
      </c>
      <c r="E8980">
        <v>121665</v>
      </c>
    </row>
    <row r="8981" spans="1:5" x14ac:dyDescent="0.25">
      <c r="A8981" s="2">
        <v>44411.416666666664</v>
      </c>
      <c r="B8981">
        <v>122780</v>
      </c>
      <c r="C8981">
        <v>123150</v>
      </c>
      <c r="D8981">
        <v>121235</v>
      </c>
      <c r="E8981">
        <v>121375</v>
      </c>
    </row>
    <row r="8982" spans="1:5" x14ac:dyDescent="0.25">
      <c r="A8982" s="2">
        <v>44411.375</v>
      </c>
      <c r="B8982">
        <v>123220</v>
      </c>
      <c r="C8982">
        <v>123480</v>
      </c>
      <c r="D8982">
        <v>121880</v>
      </c>
      <c r="E8982">
        <v>122785</v>
      </c>
    </row>
    <row r="8983" spans="1:5" x14ac:dyDescent="0.25">
      <c r="A8983" s="2">
        <v>44410.708333333336</v>
      </c>
      <c r="B8983">
        <v>123055</v>
      </c>
      <c r="C8983">
        <v>123180</v>
      </c>
      <c r="D8983">
        <v>121985</v>
      </c>
      <c r="E8983">
        <v>123180</v>
      </c>
    </row>
    <row r="8984" spans="1:5" x14ac:dyDescent="0.25">
      <c r="A8984" s="2">
        <v>44410.666666666664</v>
      </c>
      <c r="B8984">
        <v>123540</v>
      </c>
      <c r="C8984">
        <v>123835</v>
      </c>
      <c r="D8984">
        <v>122815</v>
      </c>
      <c r="E8984">
        <v>123050</v>
      </c>
    </row>
    <row r="8985" spans="1:5" x14ac:dyDescent="0.25">
      <c r="A8985" s="2">
        <v>44410.625</v>
      </c>
      <c r="B8985">
        <v>124260</v>
      </c>
      <c r="C8985">
        <v>124345</v>
      </c>
      <c r="D8985">
        <v>123540</v>
      </c>
      <c r="E8985">
        <v>123545</v>
      </c>
    </row>
    <row r="8986" spans="1:5" x14ac:dyDescent="0.25">
      <c r="A8986" s="2">
        <v>44410.583333333336</v>
      </c>
      <c r="B8986">
        <v>124310</v>
      </c>
      <c r="C8986">
        <v>124575</v>
      </c>
      <c r="D8986">
        <v>123935</v>
      </c>
      <c r="E8986">
        <v>124260</v>
      </c>
    </row>
    <row r="8987" spans="1:5" x14ac:dyDescent="0.25">
      <c r="A8987" s="2">
        <v>44410.541666666664</v>
      </c>
      <c r="B8987">
        <v>123920</v>
      </c>
      <c r="C8987">
        <v>124685</v>
      </c>
      <c r="D8987">
        <v>123650</v>
      </c>
      <c r="E8987">
        <v>124305</v>
      </c>
    </row>
    <row r="8988" spans="1:5" x14ac:dyDescent="0.25">
      <c r="A8988" s="2">
        <v>44410.5</v>
      </c>
      <c r="B8988">
        <v>124345</v>
      </c>
      <c r="C8988">
        <v>124700</v>
      </c>
      <c r="D8988">
        <v>123905</v>
      </c>
      <c r="E8988">
        <v>123920</v>
      </c>
    </row>
    <row r="8989" spans="1:5" x14ac:dyDescent="0.25">
      <c r="A8989" s="2">
        <v>44410.458333333336</v>
      </c>
      <c r="B8989">
        <v>124650</v>
      </c>
      <c r="C8989">
        <v>124805</v>
      </c>
      <c r="D8989">
        <v>124230</v>
      </c>
      <c r="E8989">
        <v>124350</v>
      </c>
    </row>
    <row r="8990" spans="1:5" x14ac:dyDescent="0.25">
      <c r="A8990" s="2">
        <v>44410.416666666664</v>
      </c>
      <c r="B8990">
        <v>123605</v>
      </c>
      <c r="C8990">
        <v>124660</v>
      </c>
      <c r="D8990">
        <v>123535</v>
      </c>
      <c r="E8990">
        <v>124655</v>
      </c>
    </row>
    <row r="8991" spans="1:5" x14ac:dyDescent="0.25">
      <c r="A8991" s="2">
        <v>44410.375</v>
      </c>
      <c r="B8991">
        <v>123695</v>
      </c>
      <c r="C8991">
        <v>123700</v>
      </c>
      <c r="D8991">
        <v>123230</v>
      </c>
      <c r="E8991">
        <v>123605</v>
      </c>
    </row>
    <row r="8992" spans="1:5" x14ac:dyDescent="0.25">
      <c r="A8992" s="2">
        <v>44407.708333333336</v>
      </c>
      <c r="B8992">
        <v>121980</v>
      </c>
      <c r="C8992">
        <v>122340</v>
      </c>
      <c r="D8992">
        <v>121800</v>
      </c>
      <c r="E8992">
        <v>122340</v>
      </c>
    </row>
    <row r="8993" spans="1:5" x14ac:dyDescent="0.25">
      <c r="A8993" s="2">
        <v>44407.666666666664</v>
      </c>
      <c r="B8993">
        <v>122585</v>
      </c>
      <c r="C8993">
        <v>122695</v>
      </c>
      <c r="D8993">
        <v>121830</v>
      </c>
      <c r="E8993">
        <v>121985</v>
      </c>
    </row>
    <row r="8994" spans="1:5" x14ac:dyDescent="0.25">
      <c r="A8994" s="2">
        <v>44407.625</v>
      </c>
      <c r="B8994">
        <v>122900</v>
      </c>
      <c r="C8994">
        <v>122940</v>
      </c>
      <c r="D8994">
        <v>122175</v>
      </c>
      <c r="E8994">
        <v>122590</v>
      </c>
    </row>
    <row r="8995" spans="1:5" x14ac:dyDescent="0.25">
      <c r="A8995" s="2">
        <v>44407.583333333336</v>
      </c>
      <c r="B8995">
        <v>123400</v>
      </c>
      <c r="C8995">
        <v>123400</v>
      </c>
      <c r="D8995">
        <v>122765</v>
      </c>
      <c r="E8995">
        <v>122895</v>
      </c>
    </row>
    <row r="8996" spans="1:5" x14ac:dyDescent="0.25">
      <c r="A8996" s="2">
        <v>44407.541666666664</v>
      </c>
      <c r="B8996">
        <v>123880</v>
      </c>
      <c r="C8996">
        <v>124090</v>
      </c>
      <c r="D8996">
        <v>123295</v>
      </c>
      <c r="E8996">
        <v>123395</v>
      </c>
    </row>
    <row r="8997" spans="1:5" x14ac:dyDescent="0.25">
      <c r="A8997" s="2">
        <v>44407.5</v>
      </c>
      <c r="B8997">
        <v>123910</v>
      </c>
      <c r="C8997">
        <v>124095</v>
      </c>
      <c r="D8997">
        <v>123715</v>
      </c>
      <c r="E8997">
        <v>123885</v>
      </c>
    </row>
    <row r="8998" spans="1:5" x14ac:dyDescent="0.25">
      <c r="A8998" s="2">
        <v>44407.458333333336</v>
      </c>
      <c r="B8998">
        <v>124880</v>
      </c>
      <c r="C8998">
        <v>124905</v>
      </c>
      <c r="D8998">
        <v>123870</v>
      </c>
      <c r="E8998">
        <v>123910</v>
      </c>
    </row>
    <row r="8999" spans="1:5" x14ac:dyDescent="0.25">
      <c r="A8999" s="2">
        <v>44407.416666666664</v>
      </c>
      <c r="B8999">
        <v>124775</v>
      </c>
      <c r="C8999">
        <v>125245</v>
      </c>
      <c r="D8999">
        <v>124380</v>
      </c>
      <c r="E8999">
        <v>124885</v>
      </c>
    </row>
    <row r="9000" spans="1:5" x14ac:dyDescent="0.25">
      <c r="A9000" s="2">
        <v>44407.375</v>
      </c>
      <c r="B9000">
        <v>124840</v>
      </c>
      <c r="C9000">
        <v>125125</v>
      </c>
      <c r="D9000">
        <v>124360</v>
      </c>
      <c r="E9000">
        <v>124770</v>
      </c>
    </row>
    <row r="9001" spans="1:5" x14ac:dyDescent="0.25">
      <c r="A9001" s="2">
        <v>44406.708333333336</v>
      </c>
      <c r="B9001">
        <v>125945</v>
      </c>
      <c r="C9001">
        <v>125985</v>
      </c>
      <c r="D9001">
        <v>125490</v>
      </c>
      <c r="E9001">
        <v>125490</v>
      </c>
    </row>
    <row r="9002" spans="1:5" x14ac:dyDescent="0.25">
      <c r="A9002" s="2">
        <v>44406.666666666664</v>
      </c>
      <c r="B9002">
        <v>125955</v>
      </c>
      <c r="C9002">
        <v>126170</v>
      </c>
      <c r="D9002">
        <v>125855</v>
      </c>
      <c r="E9002">
        <v>125945</v>
      </c>
    </row>
    <row r="9003" spans="1:5" x14ac:dyDescent="0.25">
      <c r="A9003" s="2">
        <v>44406.625</v>
      </c>
      <c r="B9003">
        <v>125830</v>
      </c>
      <c r="C9003">
        <v>126230</v>
      </c>
      <c r="D9003">
        <v>125710</v>
      </c>
      <c r="E9003">
        <v>125955</v>
      </c>
    </row>
    <row r="9004" spans="1:5" x14ac:dyDescent="0.25">
      <c r="A9004" s="2">
        <v>44406.583333333336</v>
      </c>
      <c r="B9004">
        <v>125770</v>
      </c>
      <c r="C9004">
        <v>125920</v>
      </c>
      <c r="D9004">
        <v>125555</v>
      </c>
      <c r="E9004">
        <v>125830</v>
      </c>
    </row>
    <row r="9005" spans="1:5" x14ac:dyDescent="0.25">
      <c r="A9005" s="2">
        <v>44406.541666666664</v>
      </c>
      <c r="B9005">
        <v>125940</v>
      </c>
      <c r="C9005">
        <v>126020</v>
      </c>
      <c r="D9005">
        <v>125600</v>
      </c>
      <c r="E9005">
        <v>125775</v>
      </c>
    </row>
    <row r="9006" spans="1:5" x14ac:dyDescent="0.25">
      <c r="A9006" s="2">
        <v>44406.5</v>
      </c>
      <c r="B9006">
        <v>125395</v>
      </c>
      <c r="C9006">
        <v>125955</v>
      </c>
      <c r="D9006">
        <v>125275</v>
      </c>
      <c r="E9006">
        <v>125940</v>
      </c>
    </row>
    <row r="9007" spans="1:5" x14ac:dyDescent="0.25">
      <c r="A9007" s="2">
        <v>44406.458333333336</v>
      </c>
      <c r="B9007">
        <v>125550</v>
      </c>
      <c r="C9007">
        <v>125810</v>
      </c>
      <c r="D9007">
        <v>125140</v>
      </c>
      <c r="E9007">
        <v>125400</v>
      </c>
    </row>
    <row r="9008" spans="1:5" x14ac:dyDescent="0.25">
      <c r="A9008" s="2">
        <v>44406.416666666664</v>
      </c>
      <c r="B9008">
        <v>126640</v>
      </c>
      <c r="C9008">
        <v>126745</v>
      </c>
      <c r="D9008">
        <v>125525</v>
      </c>
      <c r="E9008">
        <v>125545</v>
      </c>
    </row>
    <row r="9009" spans="1:5" x14ac:dyDescent="0.25">
      <c r="A9009" s="2">
        <v>44406.375</v>
      </c>
      <c r="B9009">
        <v>126415</v>
      </c>
      <c r="C9009">
        <v>127145</v>
      </c>
      <c r="D9009">
        <v>126375</v>
      </c>
      <c r="E9009">
        <v>126645</v>
      </c>
    </row>
    <row r="9010" spans="1:5" x14ac:dyDescent="0.25">
      <c r="A9010" s="2">
        <v>44405.708333333336</v>
      </c>
      <c r="B9010">
        <v>126565</v>
      </c>
      <c r="C9010">
        <v>126745</v>
      </c>
      <c r="D9010">
        <v>126305</v>
      </c>
      <c r="E9010">
        <v>126305</v>
      </c>
    </row>
    <row r="9011" spans="1:5" x14ac:dyDescent="0.25">
      <c r="A9011" s="2">
        <v>44405.666666666664</v>
      </c>
      <c r="B9011">
        <v>126880</v>
      </c>
      <c r="C9011">
        <v>126935</v>
      </c>
      <c r="D9011">
        <v>126405</v>
      </c>
      <c r="E9011">
        <v>126565</v>
      </c>
    </row>
    <row r="9012" spans="1:5" x14ac:dyDescent="0.25">
      <c r="A9012" s="2">
        <v>44405.625</v>
      </c>
      <c r="B9012">
        <v>125990</v>
      </c>
      <c r="C9012">
        <v>127060</v>
      </c>
      <c r="D9012">
        <v>125550</v>
      </c>
      <c r="E9012">
        <v>126880</v>
      </c>
    </row>
    <row r="9013" spans="1:5" x14ac:dyDescent="0.25">
      <c r="A9013" s="2">
        <v>44405.583333333336</v>
      </c>
      <c r="B9013">
        <v>125925</v>
      </c>
      <c r="C9013">
        <v>126110</v>
      </c>
      <c r="D9013">
        <v>125410</v>
      </c>
      <c r="E9013">
        <v>125990</v>
      </c>
    </row>
    <row r="9014" spans="1:5" x14ac:dyDescent="0.25">
      <c r="A9014" s="2">
        <v>44405.541666666664</v>
      </c>
      <c r="B9014">
        <v>125875</v>
      </c>
      <c r="C9014">
        <v>126270</v>
      </c>
      <c r="D9014">
        <v>125785</v>
      </c>
      <c r="E9014">
        <v>125930</v>
      </c>
    </row>
    <row r="9015" spans="1:5" x14ac:dyDescent="0.25">
      <c r="A9015" s="2">
        <v>44405.5</v>
      </c>
      <c r="B9015">
        <v>125475</v>
      </c>
      <c r="C9015">
        <v>125920</v>
      </c>
      <c r="D9015">
        <v>125420</v>
      </c>
      <c r="E9015">
        <v>125875</v>
      </c>
    </row>
    <row r="9016" spans="1:5" x14ac:dyDescent="0.25">
      <c r="A9016" s="2">
        <v>44405.458333333336</v>
      </c>
      <c r="B9016">
        <v>126195</v>
      </c>
      <c r="C9016">
        <v>126310</v>
      </c>
      <c r="D9016">
        <v>125240</v>
      </c>
      <c r="E9016">
        <v>125480</v>
      </c>
    </row>
    <row r="9017" spans="1:5" x14ac:dyDescent="0.25">
      <c r="A9017" s="2">
        <v>44405.416666666664</v>
      </c>
      <c r="B9017">
        <v>125590</v>
      </c>
      <c r="C9017">
        <v>126295</v>
      </c>
      <c r="D9017">
        <v>125570</v>
      </c>
      <c r="E9017">
        <v>126195</v>
      </c>
    </row>
    <row r="9018" spans="1:5" x14ac:dyDescent="0.25">
      <c r="A9018" s="2">
        <v>44405.375</v>
      </c>
      <c r="B9018">
        <v>125260</v>
      </c>
      <c r="C9018">
        <v>125815</v>
      </c>
      <c r="D9018">
        <v>125245</v>
      </c>
      <c r="E9018">
        <v>125590</v>
      </c>
    </row>
    <row r="9019" spans="1:5" x14ac:dyDescent="0.25">
      <c r="A9019" s="2">
        <v>44404.708333333336</v>
      </c>
      <c r="B9019">
        <v>124995</v>
      </c>
      <c r="C9019">
        <v>124995</v>
      </c>
      <c r="D9019">
        <v>124715</v>
      </c>
      <c r="E9019">
        <v>124765</v>
      </c>
    </row>
    <row r="9020" spans="1:5" x14ac:dyDescent="0.25">
      <c r="A9020" s="2">
        <v>44404.666666666664</v>
      </c>
      <c r="B9020">
        <v>124535</v>
      </c>
      <c r="C9020">
        <v>125010</v>
      </c>
      <c r="D9020">
        <v>124495</v>
      </c>
      <c r="E9020">
        <v>124995</v>
      </c>
    </row>
    <row r="9021" spans="1:5" x14ac:dyDescent="0.25">
      <c r="A9021" s="2">
        <v>44404.625</v>
      </c>
      <c r="B9021">
        <v>124080</v>
      </c>
      <c r="C9021">
        <v>124590</v>
      </c>
      <c r="D9021">
        <v>124030</v>
      </c>
      <c r="E9021">
        <v>124535</v>
      </c>
    </row>
    <row r="9022" spans="1:5" x14ac:dyDescent="0.25">
      <c r="A9022" s="2">
        <v>44404.583333333336</v>
      </c>
      <c r="B9022">
        <v>124295</v>
      </c>
      <c r="C9022">
        <v>124345</v>
      </c>
      <c r="D9022">
        <v>123945</v>
      </c>
      <c r="E9022">
        <v>124080</v>
      </c>
    </row>
    <row r="9023" spans="1:5" x14ac:dyDescent="0.25">
      <c r="A9023" s="2">
        <v>44404.541666666664</v>
      </c>
      <c r="B9023">
        <v>124580</v>
      </c>
      <c r="C9023">
        <v>124590</v>
      </c>
      <c r="D9023">
        <v>124200</v>
      </c>
      <c r="E9023">
        <v>124295</v>
      </c>
    </row>
    <row r="9024" spans="1:5" x14ac:dyDescent="0.25">
      <c r="A9024" s="2">
        <v>44404.5</v>
      </c>
      <c r="B9024">
        <v>125200</v>
      </c>
      <c r="C9024">
        <v>125350</v>
      </c>
      <c r="D9024">
        <v>124430</v>
      </c>
      <c r="E9024">
        <v>124575</v>
      </c>
    </row>
    <row r="9025" spans="1:5" x14ac:dyDescent="0.25">
      <c r="A9025" s="2">
        <v>44404.458333333336</v>
      </c>
      <c r="B9025">
        <v>125230</v>
      </c>
      <c r="C9025">
        <v>125370</v>
      </c>
      <c r="D9025">
        <v>124830</v>
      </c>
      <c r="E9025">
        <v>125200</v>
      </c>
    </row>
    <row r="9026" spans="1:5" x14ac:dyDescent="0.25">
      <c r="A9026" s="2">
        <v>44404.416666666664</v>
      </c>
      <c r="B9026">
        <v>125605</v>
      </c>
      <c r="C9026">
        <v>125865</v>
      </c>
      <c r="D9026">
        <v>125040</v>
      </c>
      <c r="E9026">
        <v>125230</v>
      </c>
    </row>
    <row r="9027" spans="1:5" x14ac:dyDescent="0.25">
      <c r="A9027" s="2">
        <v>44404.375</v>
      </c>
      <c r="B9027">
        <v>125865</v>
      </c>
      <c r="C9027">
        <v>125955</v>
      </c>
      <c r="D9027">
        <v>125440</v>
      </c>
      <c r="E9027">
        <v>125605</v>
      </c>
    </row>
    <row r="9028" spans="1:5" x14ac:dyDescent="0.25">
      <c r="A9028" s="2">
        <v>44403.708333333336</v>
      </c>
      <c r="B9028">
        <v>126320</v>
      </c>
      <c r="C9028">
        <v>126320</v>
      </c>
      <c r="D9028">
        <v>126080</v>
      </c>
      <c r="E9028">
        <v>126215</v>
      </c>
    </row>
    <row r="9029" spans="1:5" x14ac:dyDescent="0.25">
      <c r="A9029" s="2">
        <v>44403.666666666664</v>
      </c>
      <c r="B9029">
        <v>126120</v>
      </c>
      <c r="C9029">
        <v>126325</v>
      </c>
      <c r="D9029">
        <v>125940</v>
      </c>
      <c r="E9029">
        <v>126320</v>
      </c>
    </row>
    <row r="9030" spans="1:5" x14ac:dyDescent="0.25">
      <c r="A9030" s="2">
        <v>44403.625</v>
      </c>
      <c r="B9030">
        <v>126215</v>
      </c>
      <c r="C9030">
        <v>126455</v>
      </c>
      <c r="D9030">
        <v>126105</v>
      </c>
      <c r="E9030">
        <v>126115</v>
      </c>
    </row>
    <row r="9031" spans="1:5" x14ac:dyDescent="0.25">
      <c r="A9031" s="2">
        <v>44403.583333333336</v>
      </c>
      <c r="B9031">
        <v>126370</v>
      </c>
      <c r="C9031">
        <v>126390</v>
      </c>
      <c r="D9031">
        <v>126080</v>
      </c>
      <c r="E9031">
        <v>126215</v>
      </c>
    </row>
    <row r="9032" spans="1:5" x14ac:dyDescent="0.25">
      <c r="A9032" s="2">
        <v>44403.541666666664</v>
      </c>
      <c r="B9032">
        <v>126365</v>
      </c>
      <c r="C9032">
        <v>126470</v>
      </c>
      <c r="D9032">
        <v>126230</v>
      </c>
      <c r="E9032">
        <v>126370</v>
      </c>
    </row>
    <row r="9033" spans="1:5" x14ac:dyDescent="0.25">
      <c r="A9033" s="2">
        <v>44403.5</v>
      </c>
      <c r="B9033">
        <v>126430</v>
      </c>
      <c r="C9033">
        <v>126580</v>
      </c>
      <c r="D9033">
        <v>126320</v>
      </c>
      <c r="E9033">
        <v>126365</v>
      </c>
    </row>
    <row r="9034" spans="1:5" x14ac:dyDescent="0.25">
      <c r="A9034" s="2">
        <v>44403.458333333336</v>
      </c>
      <c r="B9034">
        <v>126255</v>
      </c>
      <c r="C9034">
        <v>126440</v>
      </c>
      <c r="D9034">
        <v>126125</v>
      </c>
      <c r="E9034">
        <v>126430</v>
      </c>
    </row>
    <row r="9035" spans="1:5" x14ac:dyDescent="0.25">
      <c r="A9035" s="2">
        <v>44403.416666666664</v>
      </c>
      <c r="B9035">
        <v>125315</v>
      </c>
      <c r="C9035">
        <v>126295</v>
      </c>
      <c r="D9035">
        <v>125215</v>
      </c>
      <c r="E9035">
        <v>126260</v>
      </c>
    </row>
    <row r="9036" spans="1:5" x14ac:dyDescent="0.25">
      <c r="A9036" s="2">
        <v>44403.375</v>
      </c>
      <c r="B9036">
        <v>125110</v>
      </c>
      <c r="C9036">
        <v>125385</v>
      </c>
      <c r="D9036">
        <v>125015</v>
      </c>
      <c r="E9036">
        <v>125315</v>
      </c>
    </row>
    <row r="9037" spans="1:5" x14ac:dyDescent="0.25">
      <c r="A9037" s="2">
        <v>44400.708333333336</v>
      </c>
      <c r="B9037">
        <v>125285</v>
      </c>
      <c r="C9037">
        <v>125420</v>
      </c>
      <c r="D9037">
        <v>124935</v>
      </c>
      <c r="E9037">
        <v>124985</v>
      </c>
    </row>
    <row r="9038" spans="1:5" x14ac:dyDescent="0.25">
      <c r="A9038" s="2">
        <v>44400.666666666664</v>
      </c>
      <c r="B9038">
        <v>125060</v>
      </c>
      <c r="C9038">
        <v>125340</v>
      </c>
      <c r="D9038">
        <v>124970</v>
      </c>
      <c r="E9038">
        <v>125290</v>
      </c>
    </row>
    <row r="9039" spans="1:5" x14ac:dyDescent="0.25">
      <c r="A9039" s="2">
        <v>44400.625</v>
      </c>
      <c r="B9039">
        <v>125295</v>
      </c>
      <c r="C9039">
        <v>125385</v>
      </c>
      <c r="D9039">
        <v>124685</v>
      </c>
      <c r="E9039">
        <v>125065</v>
      </c>
    </row>
    <row r="9040" spans="1:5" x14ac:dyDescent="0.25">
      <c r="A9040" s="2">
        <v>44400.583333333336</v>
      </c>
      <c r="B9040">
        <v>125050</v>
      </c>
      <c r="C9040">
        <v>125435</v>
      </c>
      <c r="D9040">
        <v>124885</v>
      </c>
      <c r="E9040">
        <v>125295</v>
      </c>
    </row>
    <row r="9041" spans="1:5" x14ac:dyDescent="0.25">
      <c r="A9041" s="2">
        <v>44400.541666666664</v>
      </c>
      <c r="B9041">
        <v>125485</v>
      </c>
      <c r="C9041">
        <v>125610</v>
      </c>
      <c r="D9041">
        <v>125010</v>
      </c>
      <c r="E9041">
        <v>125045</v>
      </c>
    </row>
    <row r="9042" spans="1:5" x14ac:dyDescent="0.25">
      <c r="A9042" s="2">
        <v>44400.5</v>
      </c>
      <c r="B9042">
        <v>125955</v>
      </c>
      <c r="C9042">
        <v>125975</v>
      </c>
      <c r="D9042">
        <v>125110</v>
      </c>
      <c r="E9042">
        <v>125485</v>
      </c>
    </row>
    <row r="9043" spans="1:5" x14ac:dyDescent="0.25">
      <c r="A9043" s="2">
        <v>44400.458333333336</v>
      </c>
      <c r="B9043">
        <v>125885</v>
      </c>
      <c r="C9043">
        <v>126010</v>
      </c>
      <c r="D9043">
        <v>125725</v>
      </c>
      <c r="E9043">
        <v>125955</v>
      </c>
    </row>
    <row r="9044" spans="1:5" x14ac:dyDescent="0.25">
      <c r="A9044" s="2">
        <v>44400.416666666664</v>
      </c>
      <c r="B9044">
        <v>126610</v>
      </c>
      <c r="C9044">
        <v>126620</v>
      </c>
      <c r="D9044">
        <v>125840</v>
      </c>
      <c r="E9044">
        <v>125885</v>
      </c>
    </row>
    <row r="9045" spans="1:5" x14ac:dyDescent="0.25">
      <c r="A9045" s="2">
        <v>44400.375</v>
      </c>
      <c r="B9045">
        <v>126900</v>
      </c>
      <c r="C9045">
        <v>126945</v>
      </c>
      <c r="D9045">
        <v>126420</v>
      </c>
      <c r="E9045">
        <v>126615</v>
      </c>
    </row>
    <row r="9046" spans="1:5" x14ac:dyDescent="0.25">
      <c r="A9046" s="2">
        <v>44399.708333333336</v>
      </c>
      <c r="B9046">
        <v>126605</v>
      </c>
      <c r="C9046">
        <v>126710</v>
      </c>
      <c r="D9046">
        <v>126570</v>
      </c>
      <c r="E9046">
        <v>126575</v>
      </c>
    </row>
    <row r="9047" spans="1:5" x14ac:dyDescent="0.25">
      <c r="A9047" s="2">
        <v>44399.666666666664</v>
      </c>
      <c r="B9047">
        <v>126645</v>
      </c>
      <c r="C9047">
        <v>126670</v>
      </c>
      <c r="D9047">
        <v>126370</v>
      </c>
      <c r="E9047">
        <v>126600</v>
      </c>
    </row>
    <row r="9048" spans="1:5" x14ac:dyDescent="0.25">
      <c r="A9048" s="2">
        <v>44399.625</v>
      </c>
      <c r="B9048">
        <v>126585</v>
      </c>
      <c r="C9048">
        <v>126820</v>
      </c>
      <c r="D9048">
        <v>126530</v>
      </c>
      <c r="E9048">
        <v>126650</v>
      </c>
    </row>
    <row r="9049" spans="1:5" x14ac:dyDescent="0.25">
      <c r="A9049" s="2">
        <v>44399.583333333336</v>
      </c>
      <c r="B9049">
        <v>126135</v>
      </c>
      <c r="C9049">
        <v>126620</v>
      </c>
      <c r="D9049">
        <v>125980</v>
      </c>
      <c r="E9049">
        <v>126585</v>
      </c>
    </row>
    <row r="9050" spans="1:5" x14ac:dyDescent="0.25">
      <c r="A9050" s="2">
        <v>44399.541666666664</v>
      </c>
      <c r="B9050">
        <v>125890</v>
      </c>
      <c r="C9050">
        <v>126270</v>
      </c>
      <c r="D9050">
        <v>125885</v>
      </c>
      <c r="E9050">
        <v>126135</v>
      </c>
    </row>
    <row r="9051" spans="1:5" x14ac:dyDescent="0.25">
      <c r="A9051" s="2">
        <v>44399.5</v>
      </c>
      <c r="B9051">
        <v>125820</v>
      </c>
      <c r="C9051">
        <v>126085</v>
      </c>
      <c r="D9051">
        <v>125735</v>
      </c>
      <c r="E9051">
        <v>125890</v>
      </c>
    </row>
    <row r="9052" spans="1:5" x14ac:dyDescent="0.25">
      <c r="A9052" s="2">
        <v>44399.458333333336</v>
      </c>
      <c r="B9052">
        <v>125890</v>
      </c>
      <c r="C9052">
        <v>126140</v>
      </c>
      <c r="D9052">
        <v>125690</v>
      </c>
      <c r="E9052">
        <v>125820</v>
      </c>
    </row>
    <row r="9053" spans="1:5" x14ac:dyDescent="0.25">
      <c r="A9053" s="2">
        <v>44399.416666666664</v>
      </c>
      <c r="B9053">
        <v>126250</v>
      </c>
      <c r="C9053">
        <v>126425</v>
      </c>
      <c r="D9053">
        <v>125830</v>
      </c>
      <c r="E9053">
        <v>125895</v>
      </c>
    </row>
    <row r="9054" spans="1:5" x14ac:dyDescent="0.25">
      <c r="A9054" s="2">
        <v>44399.375</v>
      </c>
      <c r="B9054">
        <v>126450</v>
      </c>
      <c r="C9054">
        <v>126690</v>
      </c>
      <c r="D9054">
        <v>125950</v>
      </c>
      <c r="E9054">
        <v>126255</v>
      </c>
    </row>
    <row r="9055" spans="1:5" x14ac:dyDescent="0.25">
      <c r="A9055" s="2">
        <v>44398.708333333336</v>
      </c>
      <c r="B9055">
        <v>126325</v>
      </c>
      <c r="C9055">
        <v>126510</v>
      </c>
      <c r="D9055">
        <v>126260</v>
      </c>
      <c r="E9055">
        <v>126425</v>
      </c>
    </row>
    <row r="9056" spans="1:5" x14ac:dyDescent="0.25">
      <c r="A9056" s="2">
        <v>44398.666666666664</v>
      </c>
      <c r="B9056">
        <v>126205</v>
      </c>
      <c r="C9056">
        <v>126500</v>
      </c>
      <c r="D9056">
        <v>126130</v>
      </c>
      <c r="E9056">
        <v>126325</v>
      </c>
    </row>
    <row r="9057" spans="1:5" x14ac:dyDescent="0.25">
      <c r="A9057" s="2">
        <v>44398.625</v>
      </c>
      <c r="B9057">
        <v>126095</v>
      </c>
      <c r="C9057">
        <v>126265</v>
      </c>
      <c r="D9057">
        <v>125730</v>
      </c>
      <c r="E9057">
        <v>126205</v>
      </c>
    </row>
    <row r="9058" spans="1:5" x14ac:dyDescent="0.25">
      <c r="A9058" s="2">
        <v>44398.583333333336</v>
      </c>
      <c r="B9058">
        <v>126090</v>
      </c>
      <c r="C9058">
        <v>126340</v>
      </c>
      <c r="D9058">
        <v>126000</v>
      </c>
      <c r="E9058">
        <v>126095</v>
      </c>
    </row>
    <row r="9059" spans="1:5" x14ac:dyDescent="0.25">
      <c r="A9059" s="2">
        <v>44398.541666666664</v>
      </c>
      <c r="B9059">
        <v>126090</v>
      </c>
      <c r="C9059">
        <v>126300</v>
      </c>
      <c r="D9059">
        <v>125955</v>
      </c>
      <c r="E9059">
        <v>126090</v>
      </c>
    </row>
    <row r="9060" spans="1:5" x14ac:dyDescent="0.25">
      <c r="A9060" s="2">
        <v>44398.5</v>
      </c>
      <c r="B9060">
        <v>125850</v>
      </c>
      <c r="C9060">
        <v>126200</v>
      </c>
      <c r="D9060">
        <v>125720</v>
      </c>
      <c r="E9060">
        <v>126090</v>
      </c>
    </row>
    <row r="9061" spans="1:5" x14ac:dyDescent="0.25">
      <c r="A9061" s="2">
        <v>44398.458333333336</v>
      </c>
      <c r="B9061">
        <v>126415</v>
      </c>
      <c r="C9061">
        <v>126480</v>
      </c>
      <c r="D9061">
        <v>125550</v>
      </c>
      <c r="E9061">
        <v>125855</v>
      </c>
    </row>
    <row r="9062" spans="1:5" x14ac:dyDescent="0.25">
      <c r="A9062" s="2">
        <v>44398.416666666664</v>
      </c>
      <c r="B9062">
        <v>125750</v>
      </c>
      <c r="C9062">
        <v>126490</v>
      </c>
      <c r="D9062">
        <v>125625</v>
      </c>
      <c r="E9062">
        <v>126420</v>
      </c>
    </row>
    <row r="9063" spans="1:5" x14ac:dyDescent="0.25">
      <c r="A9063" s="2">
        <v>44398.375</v>
      </c>
      <c r="B9063">
        <v>125750</v>
      </c>
      <c r="C9063">
        <v>126130</v>
      </c>
      <c r="D9063">
        <v>125530</v>
      </c>
      <c r="E9063">
        <v>125750</v>
      </c>
    </row>
    <row r="9064" spans="1:5" x14ac:dyDescent="0.25">
      <c r="A9064" s="2">
        <v>44397.708333333336</v>
      </c>
      <c r="B9064">
        <v>125620</v>
      </c>
      <c r="C9064">
        <v>125890</v>
      </c>
      <c r="D9064">
        <v>125580</v>
      </c>
      <c r="E9064">
        <v>125580</v>
      </c>
    </row>
    <row r="9065" spans="1:5" x14ac:dyDescent="0.25">
      <c r="A9065" s="2">
        <v>44397.666666666664</v>
      </c>
      <c r="B9065">
        <v>125925</v>
      </c>
      <c r="C9065">
        <v>126060</v>
      </c>
      <c r="D9065">
        <v>125585</v>
      </c>
      <c r="E9065">
        <v>125615</v>
      </c>
    </row>
    <row r="9066" spans="1:5" x14ac:dyDescent="0.25">
      <c r="A9066" s="2">
        <v>44397.625</v>
      </c>
      <c r="B9066">
        <v>125140</v>
      </c>
      <c r="C9066">
        <v>125975</v>
      </c>
      <c r="D9066">
        <v>125025</v>
      </c>
      <c r="E9066">
        <v>125920</v>
      </c>
    </row>
    <row r="9067" spans="1:5" x14ac:dyDescent="0.25">
      <c r="A9067" s="2">
        <v>44397.583333333336</v>
      </c>
      <c r="B9067">
        <v>125390</v>
      </c>
      <c r="C9067">
        <v>125430</v>
      </c>
      <c r="D9067">
        <v>124800</v>
      </c>
      <c r="E9067">
        <v>125140</v>
      </c>
    </row>
    <row r="9068" spans="1:5" x14ac:dyDescent="0.25">
      <c r="A9068" s="2">
        <v>44397.541666666664</v>
      </c>
      <c r="B9068">
        <v>125020</v>
      </c>
      <c r="C9068">
        <v>125440</v>
      </c>
      <c r="D9068">
        <v>124710</v>
      </c>
      <c r="E9068">
        <v>125385</v>
      </c>
    </row>
    <row r="9069" spans="1:5" x14ac:dyDescent="0.25">
      <c r="A9069" s="2">
        <v>44397.5</v>
      </c>
      <c r="B9069">
        <v>125205</v>
      </c>
      <c r="C9069">
        <v>125300</v>
      </c>
      <c r="D9069">
        <v>124760</v>
      </c>
      <c r="E9069">
        <v>125025</v>
      </c>
    </row>
    <row r="9070" spans="1:5" x14ac:dyDescent="0.25">
      <c r="A9070" s="2">
        <v>44397.458333333336</v>
      </c>
      <c r="B9070">
        <v>124955</v>
      </c>
      <c r="C9070">
        <v>125480</v>
      </c>
      <c r="D9070">
        <v>124820</v>
      </c>
      <c r="E9070">
        <v>125205</v>
      </c>
    </row>
    <row r="9071" spans="1:5" x14ac:dyDescent="0.25">
      <c r="A9071" s="2">
        <v>44397.416666666664</v>
      </c>
      <c r="B9071">
        <v>124780</v>
      </c>
      <c r="C9071">
        <v>124985</v>
      </c>
      <c r="D9071">
        <v>123905</v>
      </c>
      <c r="E9071">
        <v>124960</v>
      </c>
    </row>
    <row r="9072" spans="1:5" x14ac:dyDescent="0.25">
      <c r="A9072" s="2">
        <v>44397.375</v>
      </c>
      <c r="B9072">
        <v>125680</v>
      </c>
      <c r="C9072">
        <v>125805</v>
      </c>
      <c r="D9072">
        <v>124660</v>
      </c>
      <c r="E9072">
        <v>124785</v>
      </c>
    </row>
    <row r="9073" spans="1:5" x14ac:dyDescent="0.25">
      <c r="A9073" s="2">
        <v>44396.708333333336</v>
      </c>
      <c r="B9073">
        <v>124730</v>
      </c>
      <c r="C9073">
        <v>125190</v>
      </c>
      <c r="D9073">
        <v>124605</v>
      </c>
      <c r="E9073">
        <v>125060</v>
      </c>
    </row>
    <row r="9074" spans="1:5" x14ac:dyDescent="0.25">
      <c r="A9074" s="2">
        <v>44396.666666666664</v>
      </c>
      <c r="B9074">
        <v>124055</v>
      </c>
      <c r="C9074">
        <v>124745</v>
      </c>
      <c r="D9074">
        <v>123990</v>
      </c>
      <c r="E9074">
        <v>124730</v>
      </c>
    </row>
    <row r="9075" spans="1:5" x14ac:dyDescent="0.25">
      <c r="A9075" s="2">
        <v>44396.625</v>
      </c>
      <c r="B9075">
        <v>123750</v>
      </c>
      <c r="C9075">
        <v>124280</v>
      </c>
      <c r="D9075">
        <v>123725</v>
      </c>
      <c r="E9075">
        <v>124060</v>
      </c>
    </row>
    <row r="9076" spans="1:5" x14ac:dyDescent="0.25">
      <c r="A9076" s="2">
        <v>44396.583333333336</v>
      </c>
      <c r="B9076">
        <v>123935</v>
      </c>
      <c r="C9076">
        <v>124185</v>
      </c>
      <c r="D9076">
        <v>123660</v>
      </c>
      <c r="E9076">
        <v>123750</v>
      </c>
    </row>
    <row r="9077" spans="1:5" x14ac:dyDescent="0.25">
      <c r="A9077" s="2">
        <v>44396.541666666664</v>
      </c>
      <c r="B9077">
        <v>124570</v>
      </c>
      <c r="C9077">
        <v>124570</v>
      </c>
      <c r="D9077">
        <v>123800</v>
      </c>
      <c r="E9077">
        <v>123935</v>
      </c>
    </row>
    <row r="9078" spans="1:5" x14ac:dyDescent="0.25">
      <c r="A9078" s="2">
        <v>44396.5</v>
      </c>
      <c r="B9078">
        <v>124060</v>
      </c>
      <c r="C9078">
        <v>124735</v>
      </c>
      <c r="D9078">
        <v>123980</v>
      </c>
      <c r="E9078">
        <v>124570</v>
      </c>
    </row>
    <row r="9079" spans="1:5" x14ac:dyDescent="0.25">
      <c r="A9079" s="2">
        <v>44396.458333333336</v>
      </c>
      <c r="B9079">
        <v>124735</v>
      </c>
      <c r="C9079">
        <v>124750</v>
      </c>
      <c r="D9079">
        <v>123985</v>
      </c>
      <c r="E9079">
        <v>124065</v>
      </c>
    </row>
    <row r="9080" spans="1:5" x14ac:dyDescent="0.25">
      <c r="A9080" s="2">
        <v>44396.416666666664</v>
      </c>
      <c r="B9080">
        <v>124475</v>
      </c>
      <c r="C9080">
        <v>125080</v>
      </c>
      <c r="D9080">
        <v>124395</v>
      </c>
      <c r="E9080">
        <v>124735</v>
      </c>
    </row>
    <row r="9081" spans="1:5" x14ac:dyDescent="0.25">
      <c r="A9081" s="2">
        <v>44396.375</v>
      </c>
      <c r="B9081">
        <v>124750</v>
      </c>
      <c r="C9081">
        <v>124990</v>
      </c>
      <c r="D9081">
        <v>124250</v>
      </c>
      <c r="E9081">
        <v>124480</v>
      </c>
    </row>
    <row r="9082" spans="1:5" x14ac:dyDescent="0.25">
      <c r="A9082" s="2">
        <v>44393.708333333336</v>
      </c>
      <c r="B9082">
        <v>126365</v>
      </c>
      <c r="C9082">
        <v>126490</v>
      </c>
      <c r="D9082">
        <v>126240</v>
      </c>
      <c r="E9082">
        <v>126455</v>
      </c>
    </row>
    <row r="9083" spans="1:5" x14ac:dyDescent="0.25">
      <c r="A9083" s="2">
        <v>44393.666666666664</v>
      </c>
      <c r="B9083">
        <v>126965</v>
      </c>
      <c r="C9083">
        <v>126990</v>
      </c>
      <c r="D9083">
        <v>126180</v>
      </c>
      <c r="E9083">
        <v>126370</v>
      </c>
    </row>
    <row r="9084" spans="1:5" x14ac:dyDescent="0.25">
      <c r="A9084" s="2">
        <v>44393.625</v>
      </c>
      <c r="B9084">
        <v>127240</v>
      </c>
      <c r="C9084">
        <v>127250</v>
      </c>
      <c r="D9084">
        <v>126885</v>
      </c>
      <c r="E9084">
        <v>126960</v>
      </c>
    </row>
    <row r="9085" spans="1:5" x14ac:dyDescent="0.25">
      <c r="A9085" s="2">
        <v>44393.583333333336</v>
      </c>
      <c r="B9085">
        <v>127610</v>
      </c>
      <c r="C9085">
        <v>127690</v>
      </c>
      <c r="D9085">
        <v>127165</v>
      </c>
      <c r="E9085">
        <v>127240</v>
      </c>
    </row>
    <row r="9086" spans="1:5" x14ac:dyDescent="0.25">
      <c r="A9086" s="2">
        <v>44393.541666666664</v>
      </c>
      <c r="B9086">
        <v>127675</v>
      </c>
      <c r="C9086">
        <v>127725</v>
      </c>
      <c r="D9086">
        <v>127435</v>
      </c>
      <c r="E9086">
        <v>127605</v>
      </c>
    </row>
    <row r="9087" spans="1:5" x14ac:dyDescent="0.25">
      <c r="A9087" s="2">
        <v>44393.5</v>
      </c>
      <c r="B9087">
        <v>128145</v>
      </c>
      <c r="C9087">
        <v>128150</v>
      </c>
      <c r="D9087">
        <v>127575</v>
      </c>
      <c r="E9087">
        <v>127675</v>
      </c>
    </row>
    <row r="9088" spans="1:5" x14ac:dyDescent="0.25">
      <c r="A9088" s="2">
        <v>44393.458333333336</v>
      </c>
      <c r="B9088">
        <v>127950</v>
      </c>
      <c r="C9088">
        <v>128170</v>
      </c>
      <c r="D9088">
        <v>127625</v>
      </c>
      <c r="E9088">
        <v>128145</v>
      </c>
    </row>
    <row r="9089" spans="1:5" x14ac:dyDescent="0.25">
      <c r="A9089" s="2">
        <v>44393.416666666664</v>
      </c>
      <c r="B9089">
        <v>128415</v>
      </c>
      <c r="C9089">
        <v>128530</v>
      </c>
      <c r="D9089">
        <v>127765</v>
      </c>
      <c r="E9089">
        <v>127950</v>
      </c>
    </row>
    <row r="9090" spans="1:5" x14ac:dyDescent="0.25">
      <c r="A9090" s="2">
        <v>44393.375</v>
      </c>
      <c r="B9090">
        <v>128145</v>
      </c>
      <c r="C9090">
        <v>128480</v>
      </c>
      <c r="D9090">
        <v>128090</v>
      </c>
      <c r="E9090">
        <v>128415</v>
      </c>
    </row>
    <row r="9091" spans="1:5" x14ac:dyDescent="0.25">
      <c r="A9091" s="2">
        <v>44392.708333333336</v>
      </c>
      <c r="B9091">
        <v>127985</v>
      </c>
      <c r="C9091">
        <v>128060</v>
      </c>
      <c r="D9091">
        <v>127820</v>
      </c>
      <c r="E9091">
        <v>128045</v>
      </c>
    </row>
    <row r="9092" spans="1:5" x14ac:dyDescent="0.25">
      <c r="A9092" s="2">
        <v>44392.666666666664</v>
      </c>
      <c r="B9092">
        <v>127860</v>
      </c>
      <c r="C9092">
        <v>128090</v>
      </c>
      <c r="D9092">
        <v>127730</v>
      </c>
      <c r="E9092">
        <v>127980</v>
      </c>
    </row>
    <row r="9093" spans="1:5" x14ac:dyDescent="0.25">
      <c r="A9093" s="2">
        <v>44392.625</v>
      </c>
      <c r="B9093">
        <v>127435</v>
      </c>
      <c r="C9093">
        <v>127950</v>
      </c>
      <c r="D9093">
        <v>127305</v>
      </c>
      <c r="E9093">
        <v>127860</v>
      </c>
    </row>
    <row r="9094" spans="1:5" x14ac:dyDescent="0.25">
      <c r="A9094" s="2">
        <v>44392.583333333336</v>
      </c>
      <c r="B9094">
        <v>128180</v>
      </c>
      <c r="C9094">
        <v>128195</v>
      </c>
      <c r="D9094">
        <v>127430</v>
      </c>
      <c r="E9094">
        <v>127435</v>
      </c>
    </row>
    <row r="9095" spans="1:5" x14ac:dyDescent="0.25">
      <c r="A9095" s="2">
        <v>44392.541666666664</v>
      </c>
      <c r="B9095">
        <v>128135</v>
      </c>
      <c r="C9095">
        <v>128255</v>
      </c>
      <c r="D9095">
        <v>127850</v>
      </c>
      <c r="E9095">
        <v>128180</v>
      </c>
    </row>
    <row r="9096" spans="1:5" x14ac:dyDescent="0.25">
      <c r="A9096" s="2">
        <v>44392.5</v>
      </c>
      <c r="B9096">
        <v>128840</v>
      </c>
      <c r="C9096">
        <v>128855</v>
      </c>
      <c r="D9096">
        <v>128040</v>
      </c>
      <c r="E9096">
        <v>128135</v>
      </c>
    </row>
    <row r="9097" spans="1:5" x14ac:dyDescent="0.25">
      <c r="A9097" s="2">
        <v>44392.458333333336</v>
      </c>
      <c r="B9097">
        <v>128965</v>
      </c>
      <c r="C9097">
        <v>129380</v>
      </c>
      <c r="D9097">
        <v>128675</v>
      </c>
      <c r="E9097">
        <v>128840</v>
      </c>
    </row>
    <row r="9098" spans="1:5" x14ac:dyDescent="0.25">
      <c r="A9098" s="2">
        <v>44392.416666666664</v>
      </c>
      <c r="B9098">
        <v>128610</v>
      </c>
      <c r="C9098">
        <v>129485</v>
      </c>
      <c r="D9098">
        <v>128465</v>
      </c>
      <c r="E9098">
        <v>128965</v>
      </c>
    </row>
    <row r="9099" spans="1:5" x14ac:dyDescent="0.25">
      <c r="A9099" s="2">
        <v>44392.375</v>
      </c>
      <c r="B9099">
        <v>128570</v>
      </c>
      <c r="C9099">
        <v>128990</v>
      </c>
      <c r="D9099">
        <v>128375</v>
      </c>
      <c r="E9099">
        <v>128610</v>
      </c>
    </row>
    <row r="9100" spans="1:5" x14ac:dyDescent="0.25">
      <c r="A9100" s="2">
        <v>44391.708333333336</v>
      </c>
      <c r="B9100">
        <v>128900</v>
      </c>
      <c r="C9100">
        <v>129090</v>
      </c>
      <c r="D9100">
        <v>128755</v>
      </c>
      <c r="E9100">
        <v>129000</v>
      </c>
    </row>
    <row r="9101" spans="1:5" x14ac:dyDescent="0.25">
      <c r="A9101" s="2">
        <v>44391.666666666664</v>
      </c>
      <c r="B9101">
        <v>129130</v>
      </c>
      <c r="C9101">
        <v>129195</v>
      </c>
      <c r="D9101">
        <v>128665</v>
      </c>
      <c r="E9101">
        <v>128905</v>
      </c>
    </row>
    <row r="9102" spans="1:5" x14ac:dyDescent="0.25">
      <c r="A9102" s="2">
        <v>44391.625</v>
      </c>
      <c r="B9102">
        <v>128705</v>
      </c>
      <c r="C9102">
        <v>129165</v>
      </c>
      <c r="D9102">
        <v>128635</v>
      </c>
      <c r="E9102">
        <v>129135</v>
      </c>
    </row>
    <row r="9103" spans="1:5" x14ac:dyDescent="0.25">
      <c r="A9103" s="2">
        <v>44391.583333333336</v>
      </c>
      <c r="B9103">
        <v>128940</v>
      </c>
      <c r="C9103">
        <v>129050</v>
      </c>
      <c r="D9103">
        <v>128530</v>
      </c>
      <c r="E9103">
        <v>128700</v>
      </c>
    </row>
    <row r="9104" spans="1:5" x14ac:dyDescent="0.25">
      <c r="A9104" s="2">
        <v>44391.541666666664</v>
      </c>
      <c r="B9104">
        <v>128850</v>
      </c>
      <c r="C9104">
        <v>129285</v>
      </c>
      <c r="D9104">
        <v>128785</v>
      </c>
      <c r="E9104">
        <v>128940</v>
      </c>
    </row>
    <row r="9105" spans="1:5" x14ac:dyDescent="0.25">
      <c r="A9105" s="2">
        <v>44391.5</v>
      </c>
      <c r="B9105">
        <v>129120</v>
      </c>
      <c r="C9105">
        <v>129295</v>
      </c>
      <c r="D9105">
        <v>128550</v>
      </c>
      <c r="E9105">
        <v>128850</v>
      </c>
    </row>
    <row r="9106" spans="1:5" x14ac:dyDescent="0.25">
      <c r="A9106" s="2">
        <v>44391.458333333336</v>
      </c>
      <c r="B9106">
        <v>129690</v>
      </c>
      <c r="C9106">
        <v>129860</v>
      </c>
      <c r="D9106">
        <v>129115</v>
      </c>
      <c r="E9106">
        <v>129125</v>
      </c>
    </row>
    <row r="9107" spans="1:5" x14ac:dyDescent="0.25">
      <c r="A9107" s="2">
        <v>44391.416666666664</v>
      </c>
      <c r="B9107">
        <v>129615</v>
      </c>
      <c r="C9107">
        <v>130140</v>
      </c>
      <c r="D9107">
        <v>129390</v>
      </c>
      <c r="E9107">
        <v>129690</v>
      </c>
    </row>
    <row r="9108" spans="1:5" x14ac:dyDescent="0.25">
      <c r="A9108" s="2">
        <v>44391.375</v>
      </c>
      <c r="B9108">
        <v>128930</v>
      </c>
      <c r="C9108">
        <v>129765</v>
      </c>
      <c r="D9108">
        <v>128720</v>
      </c>
      <c r="E9108">
        <v>129615</v>
      </c>
    </row>
    <row r="9109" spans="1:5" x14ac:dyDescent="0.25">
      <c r="A9109" s="2">
        <v>44390.708333333336</v>
      </c>
      <c r="B9109">
        <v>128645</v>
      </c>
      <c r="C9109">
        <v>128990</v>
      </c>
      <c r="D9109">
        <v>128585</v>
      </c>
      <c r="E9109">
        <v>128820</v>
      </c>
    </row>
    <row r="9110" spans="1:5" x14ac:dyDescent="0.25">
      <c r="A9110" s="2">
        <v>44390.666666666664</v>
      </c>
      <c r="B9110">
        <v>128780</v>
      </c>
      <c r="C9110">
        <v>128925</v>
      </c>
      <c r="D9110">
        <v>128525</v>
      </c>
      <c r="E9110">
        <v>128645</v>
      </c>
    </row>
    <row r="9111" spans="1:5" x14ac:dyDescent="0.25">
      <c r="A9111" s="2">
        <v>44390.625</v>
      </c>
      <c r="B9111">
        <v>128665</v>
      </c>
      <c r="C9111">
        <v>128945</v>
      </c>
      <c r="D9111">
        <v>128480</v>
      </c>
      <c r="E9111">
        <v>128780</v>
      </c>
    </row>
    <row r="9112" spans="1:5" x14ac:dyDescent="0.25">
      <c r="A9112" s="2">
        <v>44390.583333333336</v>
      </c>
      <c r="B9112">
        <v>127940</v>
      </c>
      <c r="C9112">
        <v>128740</v>
      </c>
      <c r="D9112">
        <v>127935</v>
      </c>
      <c r="E9112">
        <v>128665</v>
      </c>
    </row>
    <row r="9113" spans="1:5" x14ac:dyDescent="0.25">
      <c r="A9113" s="2">
        <v>44390.541666666664</v>
      </c>
      <c r="B9113">
        <v>127530</v>
      </c>
      <c r="C9113">
        <v>128175</v>
      </c>
      <c r="D9113">
        <v>127345</v>
      </c>
      <c r="E9113">
        <v>127935</v>
      </c>
    </row>
    <row r="9114" spans="1:5" x14ac:dyDescent="0.25">
      <c r="A9114" s="2">
        <v>44390.5</v>
      </c>
      <c r="B9114">
        <v>126985</v>
      </c>
      <c r="C9114">
        <v>127535</v>
      </c>
      <c r="D9114">
        <v>126820</v>
      </c>
      <c r="E9114">
        <v>127530</v>
      </c>
    </row>
    <row r="9115" spans="1:5" x14ac:dyDescent="0.25">
      <c r="A9115" s="2">
        <v>44390.458333333336</v>
      </c>
      <c r="B9115">
        <v>127320</v>
      </c>
      <c r="C9115">
        <v>127825</v>
      </c>
      <c r="D9115">
        <v>126925</v>
      </c>
      <c r="E9115">
        <v>126985</v>
      </c>
    </row>
    <row r="9116" spans="1:5" x14ac:dyDescent="0.25">
      <c r="A9116" s="2">
        <v>44390.416666666664</v>
      </c>
      <c r="B9116">
        <v>127455</v>
      </c>
      <c r="C9116">
        <v>127890</v>
      </c>
      <c r="D9116">
        <v>127240</v>
      </c>
      <c r="E9116">
        <v>127320</v>
      </c>
    </row>
    <row r="9117" spans="1:5" x14ac:dyDescent="0.25">
      <c r="A9117" s="2">
        <v>44390.375</v>
      </c>
      <c r="B9117">
        <v>128175</v>
      </c>
      <c r="C9117">
        <v>128195</v>
      </c>
      <c r="D9117">
        <v>127425</v>
      </c>
      <c r="E9117">
        <v>127455</v>
      </c>
    </row>
    <row r="9118" spans="1:5" x14ac:dyDescent="0.25">
      <c r="A9118" s="2">
        <v>44389.708333333336</v>
      </c>
      <c r="B9118">
        <v>128100</v>
      </c>
      <c r="C9118">
        <v>128500</v>
      </c>
      <c r="D9118">
        <v>128040</v>
      </c>
      <c r="E9118">
        <v>128500</v>
      </c>
    </row>
    <row r="9119" spans="1:5" x14ac:dyDescent="0.25">
      <c r="A9119" s="2">
        <v>44389.666666666664</v>
      </c>
      <c r="B9119">
        <v>128170</v>
      </c>
      <c r="C9119">
        <v>128245</v>
      </c>
      <c r="D9119">
        <v>128055</v>
      </c>
      <c r="E9119">
        <v>128100</v>
      </c>
    </row>
    <row r="9120" spans="1:5" x14ac:dyDescent="0.25">
      <c r="A9120" s="2">
        <v>44389.625</v>
      </c>
      <c r="B9120">
        <v>128130</v>
      </c>
      <c r="C9120">
        <v>128320</v>
      </c>
      <c r="D9120">
        <v>128070</v>
      </c>
      <c r="E9120">
        <v>128165</v>
      </c>
    </row>
    <row r="9121" spans="1:5" x14ac:dyDescent="0.25">
      <c r="A9121" s="2">
        <v>44389.583333333336</v>
      </c>
      <c r="B9121">
        <v>127905</v>
      </c>
      <c r="C9121">
        <v>128230</v>
      </c>
      <c r="D9121">
        <v>127835</v>
      </c>
      <c r="E9121">
        <v>128135</v>
      </c>
    </row>
    <row r="9122" spans="1:5" x14ac:dyDescent="0.25">
      <c r="A9122" s="2">
        <v>44389.541666666664</v>
      </c>
      <c r="B9122">
        <v>127625</v>
      </c>
      <c r="C9122">
        <v>127975</v>
      </c>
      <c r="D9122">
        <v>127560</v>
      </c>
      <c r="E9122">
        <v>127905</v>
      </c>
    </row>
    <row r="9123" spans="1:5" x14ac:dyDescent="0.25">
      <c r="A9123" s="2">
        <v>44389.5</v>
      </c>
      <c r="B9123">
        <v>127165</v>
      </c>
      <c r="C9123">
        <v>127690</v>
      </c>
      <c r="D9123">
        <v>127035</v>
      </c>
      <c r="E9123">
        <v>127630</v>
      </c>
    </row>
    <row r="9124" spans="1:5" x14ac:dyDescent="0.25">
      <c r="A9124" s="2">
        <v>44389.458333333336</v>
      </c>
      <c r="B9124">
        <v>126945</v>
      </c>
      <c r="C9124">
        <v>127225</v>
      </c>
      <c r="D9124">
        <v>126730</v>
      </c>
      <c r="E9124">
        <v>127165</v>
      </c>
    </row>
    <row r="9125" spans="1:5" x14ac:dyDescent="0.25">
      <c r="A9125" s="2">
        <v>44389.416666666664</v>
      </c>
      <c r="B9125">
        <v>126585</v>
      </c>
      <c r="C9125">
        <v>127115</v>
      </c>
      <c r="D9125">
        <v>126560</v>
      </c>
      <c r="E9125">
        <v>126940</v>
      </c>
    </row>
    <row r="9126" spans="1:5" x14ac:dyDescent="0.25">
      <c r="A9126" s="2">
        <v>44389.375</v>
      </c>
      <c r="B9126">
        <v>126550</v>
      </c>
      <c r="C9126">
        <v>126825</v>
      </c>
      <c r="D9126">
        <v>126160</v>
      </c>
      <c r="E9126">
        <v>126585</v>
      </c>
    </row>
    <row r="9127" spans="1:5" x14ac:dyDescent="0.25">
      <c r="A9127" s="2">
        <v>44385.708333333336</v>
      </c>
      <c r="B9127">
        <v>125915</v>
      </c>
      <c r="C9127">
        <v>125925</v>
      </c>
      <c r="D9127">
        <v>125675</v>
      </c>
      <c r="E9127">
        <v>125700</v>
      </c>
    </row>
    <row r="9128" spans="1:5" x14ac:dyDescent="0.25">
      <c r="A9128" s="2">
        <v>44385.666666666664</v>
      </c>
      <c r="B9128">
        <v>125705</v>
      </c>
      <c r="C9128">
        <v>125940</v>
      </c>
      <c r="D9128">
        <v>125345</v>
      </c>
      <c r="E9128">
        <v>125910</v>
      </c>
    </row>
    <row r="9129" spans="1:5" x14ac:dyDescent="0.25">
      <c r="A9129" s="2">
        <v>44385.625</v>
      </c>
      <c r="B9129">
        <v>125800</v>
      </c>
      <c r="C9129">
        <v>125865</v>
      </c>
      <c r="D9129">
        <v>125260</v>
      </c>
      <c r="E9129">
        <v>125700</v>
      </c>
    </row>
    <row r="9130" spans="1:5" x14ac:dyDescent="0.25">
      <c r="A9130" s="2">
        <v>44385.583333333336</v>
      </c>
      <c r="B9130">
        <v>126180</v>
      </c>
      <c r="C9130">
        <v>126440</v>
      </c>
      <c r="D9130">
        <v>125610</v>
      </c>
      <c r="E9130">
        <v>125800</v>
      </c>
    </row>
    <row r="9131" spans="1:5" x14ac:dyDescent="0.25">
      <c r="A9131" s="2">
        <v>44385.541666666664</v>
      </c>
      <c r="B9131">
        <v>126195</v>
      </c>
      <c r="C9131">
        <v>126310</v>
      </c>
      <c r="D9131">
        <v>125940</v>
      </c>
      <c r="E9131">
        <v>126180</v>
      </c>
    </row>
    <row r="9132" spans="1:5" x14ac:dyDescent="0.25">
      <c r="A9132" s="2">
        <v>44385.5</v>
      </c>
      <c r="B9132">
        <v>125300</v>
      </c>
      <c r="C9132">
        <v>126260</v>
      </c>
      <c r="D9132">
        <v>125295</v>
      </c>
      <c r="E9132">
        <v>126195</v>
      </c>
    </row>
    <row r="9133" spans="1:5" x14ac:dyDescent="0.25">
      <c r="A9133" s="2">
        <v>44385.458333333336</v>
      </c>
      <c r="B9133">
        <v>125400</v>
      </c>
      <c r="C9133">
        <v>125410</v>
      </c>
      <c r="D9133">
        <v>124725</v>
      </c>
      <c r="E9133">
        <v>125305</v>
      </c>
    </row>
    <row r="9134" spans="1:5" x14ac:dyDescent="0.25">
      <c r="A9134" s="2">
        <v>44385.416666666664</v>
      </c>
      <c r="B9134">
        <v>125060</v>
      </c>
      <c r="C9134">
        <v>125835</v>
      </c>
      <c r="D9134">
        <v>124970</v>
      </c>
      <c r="E9134">
        <v>125400</v>
      </c>
    </row>
    <row r="9135" spans="1:5" x14ac:dyDescent="0.25">
      <c r="A9135" s="2">
        <v>44385.375</v>
      </c>
      <c r="B9135">
        <v>125680</v>
      </c>
      <c r="C9135">
        <v>125690</v>
      </c>
      <c r="D9135">
        <v>124925</v>
      </c>
      <c r="E9135">
        <v>125055</v>
      </c>
    </row>
    <row r="9136" spans="1:5" x14ac:dyDescent="0.25">
      <c r="A9136" s="2">
        <v>44384.708333333336</v>
      </c>
      <c r="B9136">
        <v>127635</v>
      </c>
      <c r="C9136">
        <v>127720</v>
      </c>
      <c r="D9136">
        <v>127395</v>
      </c>
      <c r="E9136">
        <v>127395</v>
      </c>
    </row>
    <row r="9137" spans="1:5" x14ac:dyDescent="0.25">
      <c r="A9137" s="2">
        <v>44384.666666666664</v>
      </c>
      <c r="B9137">
        <v>127545</v>
      </c>
      <c r="C9137">
        <v>127685</v>
      </c>
      <c r="D9137">
        <v>127385</v>
      </c>
      <c r="E9137">
        <v>127635</v>
      </c>
    </row>
    <row r="9138" spans="1:5" x14ac:dyDescent="0.25">
      <c r="A9138" s="2">
        <v>44384.625</v>
      </c>
      <c r="B9138">
        <v>127395</v>
      </c>
      <c r="C9138">
        <v>127745</v>
      </c>
      <c r="D9138">
        <v>127240</v>
      </c>
      <c r="E9138">
        <v>127550</v>
      </c>
    </row>
    <row r="9139" spans="1:5" x14ac:dyDescent="0.25">
      <c r="A9139" s="2">
        <v>44384.583333333336</v>
      </c>
      <c r="B9139">
        <v>127175</v>
      </c>
      <c r="C9139">
        <v>127455</v>
      </c>
      <c r="D9139">
        <v>127045</v>
      </c>
      <c r="E9139">
        <v>127395</v>
      </c>
    </row>
    <row r="9140" spans="1:5" x14ac:dyDescent="0.25">
      <c r="A9140" s="2">
        <v>44384.541666666664</v>
      </c>
      <c r="B9140">
        <v>126770</v>
      </c>
      <c r="C9140">
        <v>127265</v>
      </c>
      <c r="D9140">
        <v>126590</v>
      </c>
      <c r="E9140">
        <v>127180</v>
      </c>
    </row>
    <row r="9141" spans="1:5" x14ac:dyDescent="0.25">
      <c r="A9141" s="2">
        <v>44384.5</v>
      </c>
      <c r="B9141">
        <v>126215</v>
      </c>
      <c r="C9141">
        <v>126970</v>
      </c>
      <c r="D9141">
        <v>126180</v>
      </c>
      <c r="E9141">
        <v>126770</v>
      </c>
    </row>
    <row r="9142" spans="1:5" x14ac:dyDescent="0.25">
      <c r="A9142" s="2">
        <v>44384.458333333336</v>
      </c>
      <c r="B9142">
        <v>126485</v>
      </c>
      <c r="C9142">
        <v>126500</v>
      </c>
      <c r="D9142">
        <v>125670</v>
      </c>
      <c r="E9142">
        <v>126220</v>
      </c>
    </row>
    <row r="9143" spans="1:5" x14ac:dyDescent="0.25">
      <c r="A9143" s="2">
        <v>44384.416666666664</v>
      </c>
      <c r="B9143">
        <v>126625</v>
      </c>
      <c r="C9143">
        <v>126940</v>
      </c>
      <c r="D9143">
        <v>126270</v>
      </c>
      <c r="E9143">
        <v>126485</v>
      </c>
    </row>
    <row r="9144" spans="1:5" x14ac:dyDescent="0.25">
      <c r="A9144" s="2">
        <v>44384.375</v>
      </c>
      <c r="B9144">
        <v>125980</v>
      </c>
      <c r="C9144">
        <v>126845</v>
      </c>
      <c r="D9144">
        <v>125900</v>
      </c>
      <c r="E9144">
        <v>126625</v>
      </c>
    </row>
    <row r="9145" spans="1:5" x14ac:dyDescent="0.25">
      <c r="A9145" s="2">
        <v>44383.708333333336</v>
      </c>
      <c r="B9145">
        <v>125470</v>
      </c>
      <c r="C9145">
        <v>125580</v>
      </c>
      <c r="D9145">
        <v>125300</v>
      </c>
      <c r="E9145">
        <v>125360</v>
      </c>
    </row>
    <row r="9146" spans="1:5" x14ac:dyDescent="0.25">
      <c r="A9146" s="2">
        <v>44383.666666666664</v>
      </c>
      <c r="B9146">
        <v>125600</v>
      </c>
      <c r="C9146">
        <v>125740</v>
      </c>
      <c r="D9146">
        <v>125430</v>
      </c>
      <c r="E9146">
        <v>125470</v>
      </c>
    </row>
    <row r="9147" spans="1:5" x14ac:dyDescent="0.25">
      <c r="A9147" s="2">
        <v>44383.625</v>
      </c>
      <c r="B9147">
        <v>125730</v>
      </c>
      <c r="C9147">
        <v>125730</v>
      </c>
      <c r="D9147">
        <v>125325</v>
      </c>
      <c r="E9147">
        <v>125600</v>
      </c>
    </row>
    <row r="9148" spans="1:5" x14ac:dyDescent="0.25">
      <c r="A9148" s="2">
        <v>44383.583333333336</v>
      </c>
      <c r="B9148">
        <v>125705</v>
      </c>
      <c r="C9148">
        <v>126010</v>
      </c>
      <c r="D9148">
        <v>125600</v>
      </c>
      <c r="E9148">
        <v>125730</v>
      </c>
    </row>
    <row r="9149" spans="1:5" x14ac:dyDescent="0.25">
      <c r="A9149" s="2">
        <v>44383.541666666664</v>
      </c>
      <c r="B9149">
        <v>125960</v>
      </c>
      <c r="C9149">
        <v>126060</v>
      </c>
      <c r="D9149">
        <v>125525</v>
      </c>
      <c r="E9149">
        <v>125710</v>
      </c>
    </row>
    <row r="9150" spans="1:5" x14ac:dyDescent="0.25">
      <c r="A9150" s="2">
        <v>44383.5</v>
      </c>
      <c r="B9150">
        <v>125770</v>
      </c>
      <c r="C9150">
        <v>126275</v>
      </c>
      <c r="D9150">
        <v>125740</v>
      </c>
      <c r="E9150">
        <v>125955</v>
      </c>
    </row>
    <row r="9151" spans="1:5" x14ac:dyDescent="0.25">
      <c r="A9151" s="2">
        <v>44383.458333333336</v>
      </c>
      <c r="B9151">
        <v>126680</v>
      </c>
      <c r="C9151">
        <v>126710</v>
      </c>
      <c r="D9151">
        <v>125725</v>
      </c>
      <c r="E9151">
        <v>125770</v>
      </c>
    </row>
    <row r="9152" spans="1:5" x14ac:dyDescent="0.25">
      <c r="A9152" s="2">
        <v>44383.416666666664</v>
      </c>
      <c r="B9152">
        <v>126890</v>
      </c>
      <c r="C9152">
        <v>126925</v>
      </c>
      <c r="D9152">
        <v>126475</v>
      </c>
      <c r="E9152">
        <v>126675</v>
      </c>
    </row>
    <row r="9153" spans="1:5" x14ac:dyDescent="0.25">
      <c r="A9153" s="2">
        <v>44383.375</v>
      </c>
      <c r="B9153">
        <v>127525</v>
      </c>
      <c r="C9153">
        <v>127625</v>
      </c>
      <c r="D9153">
        <v>126815</v>
      </c>
      <c r="E9153">
        <v>126890</v>
      </c>
    </row>
    <row r="9154" spans="1:5" x14ac:dyDescent="0.25">
      <c r="A9154" s="2">
        <v>44382.708333333336</v>
      </c>
      <c r="B9154">
        <v>127545</v>
      </c>
      <c r="C9154">
        <v>127755</v>
      </c>
      <c r="D9154">
        <v>127365</v>
      </c>
      <c r="E9154">
        <v>127700</v>
      </c>
    </row>
    <row r="9155" spans="1:5" x14ac:dyDescent="0.25">
      <c r="A9155" s="2">
        <v>44382.666666666664</v>
      </c>
      <c r="B9155">
        <v>127730</v>
      </c>
      <c r="C9155">
        <v>127800</v>
      </c>
      <c r="D9155">
        <v>127410</v>
      </c>
      <c r="E9155">
        <v>127545</v>
      </c>
    </row>
    <row r="9156" spans="1:5" x14ac:dyDescent="0.25">
      <c r="A9156" s="2">
        <v>44382.625</v>
      </c>
      <c r="B9156">
        <v>127490</v>
      </c>
      <c r="C9156">
        <v>127840</v>
      </c>
      <c r="D9156">
        <v>127150</v>
      </c>
      <c r="E9156">
        <v>127735</v>
      </c>
    </row>
    <row r="9157" spans="1:5" x14ac:dyDescent="0.25">
      <c r="A9157" s="2">
        <v>44382.583333333336</v>
      </c>
      <c r="B9157">
        <v>127780</v>
      </c>
      <c r="C9157">
        <v>127915</v>
      </c>
      <c r="D9157">
        <v>127350</v>
      </c>
      <c r="E9157">
        <v>127490</v>
      </c>
    </row>
    <row r="9158" spans="1:5" x14ac:dyDescent="0.25">
      <c r="A9158" s="2">
        <v>44382.541666666664</v>
      </c>
      <c r="B9158">
        <v>127515</v>
      </c>
      <c r="C9158">
        <v>127850</v>
      </c>
      <c r="D9158">
        <v>127510</v>
      </c>
      <c r="E9158">
        <v>127780</v>
      </c>
    </row>
    <row r="9159" spans="1:5" x14ac:dyDescent="0.25">
      <c r="A9159" s="2">
        <v>44382.5</v>
      </c>
      <c r="B9159">
        <v>127400</v>
      </c>
      <c r="C9159">
        <v>127730</v>
      </c>
      <c r="D9159">
        <v>127355</v>
      </c>
      <c r="E9159">
        <v>127510</v>
      </c>
    </row>
    <row r="9160" spans="1:5" x14ac:dyDescent="0.25">
      <c r="A9160" s="2">
        <v>44382.458333333336</v>
      </c>
      <c r="B9160">
        <v>127320</v>
      </c>
      <c r="C9160">
        <v>127430</v>
      </c>
      <c r="D9160">
        <v>127015</v>
      </c>
      <c r="E9160">
        <v>127400</v>
      </c>
    </row>
    <row r="9161" spans="1:5" x14ac:dyDescent="0.25">
      <c r="A9161" s="2">
        <v>44382.416666666664</v>
      </c>
      <c r="B9161">
        <v>128140</v>
      </c>
      <c r="C9161">
        <v>128150</v>
      </c>
      <c r="D9161">
        <v>127300</v>
      </c>
      <c r="E9161">
        <v>127320</v>
      </c>
    </row>
    <row r="9162" spans="1:5" x14ac:dyDescent="0.25">
      <c r="A9162" s="2">
        <v>44382.375</v>
      </c>
      <c r="B9162">
        <v>128000</v>
      </c>
      <c r="C9162">
        <v>128235</v>
      </c>
      <c r="D9162">
        <v>127755</v>
      </c>
      <c r="E9162">
        <v>128140</v>
      </c>
    </row>
    <row r="9163" spans="1:5" x14ac:dyDescent="0.25">
      <c r="A9163" s="2">
        <v>44379.708333333336</v>
      </c>
      <c r="B9163">
        <v>128300</v>
      </c>
      <c r="C9163">
        <v>128430</v>
      </c>
      <c r="D9163">
        <v>128100</v>
      </c>
      <c r="E9163">
        <v>128420</v>
      </c>
    </row>
    <row r="9164" spans="1:5" x14ac:dyDescent="0.25">
      <c r="A9164" s="2">
        <v>44379.666666666664</v>
      </c>
      <c r="B9164">
        <v>128140</v>
      </c>
      <c r="C9164">
        <v>128310</v>
      </c>
      <c r="D9164">
        <v>128015</v>
      </c>
      <c r="E9164">
        <v>128300</v>
      </c>
    </row>
    <row r="9165" spans="1:5" x14ac:dyDescent="0.25">
      <c r="A9165" s="2">
        <v>44379.625</v>
      </c>
      <c r="B9165">
        <v>127990</v>
      </c>
      <c r="C9165">
        <v>128330</v>
      </c>
      <c r="D9165">
        <v>127960</v>
      </c>
      <c r="E9165">
        <v>128145</v>
      </c>
    </row>
    <row r="9166" spans="1:5" x14ac:dyDescent="0.25">
      <c r="A9166" s="2">
        <v>44379.583333333336</v>
      </c>
      <c r="B9166">
        <v>127615</v>
      </c>
      <c r="C9166">
        <v>128070</v>
      </c>
      <c r="D9166">
        <v>127545</v>
      </c>
      <c r="E9166">
        <v>127985</v>
      </c>
    </row>
    <row r="9167" spans="1:5" x14ac:dyDescent="0.25">
      <c r="A9167" s="2">
        <v>44379.541666666664</v>
      </c>
      <c r="B9167">
        <v>127665</v>
      </c>
      <c r="C9167">
        <v>127790</v>
      </c>
      <c r="D9167">
        <v>127455</v>
      </c>
      <c r="E9167">
        <v>127615</v>
      </c>
    </row>
    <row r="9168" spans="1:5" x14ac:dyDescent="0.25">
      <c r="A9168" s="2">
        <v>44379.5</v>
      </c>
      <c r="B9168">
        <v>127480</v>
      </c>
      <c r="C9168">
        <v>127760</v>
      </c>
      <c r="D9168">
        <v>127395</v>
      </c>
      <c r="E9168">
        <v>127670</v>
      </c>
    </row>
    <row r="9169" spans="1:5" x14ac:dyDescent="0.25">
      <c r="A9169" s="2">
        <v>44379.458333333336</v>
      </c>
      <c r="B9169">
        <v>127265</v>
      </c>
      <c r="C9169">
        <v>127620</v>
      </c>
      <c r="D9169">
        <v>126570</v>
      </c>
      <c r="E9169">
        <v>127480</v>
      </c>
    </row>
    <row r="9170" spans="1:5" x14ac:dyDescent="0.25">
      <c r="A9170" s="2">
        <v>44379.416666666664</v>
      </c>
      <c r="B9170">
        <v>127140</v>
      </c>
      <c r="C9170">
        <v>127385</v>
      </c>
      <c r="D9170">
        <v>126790</v>
      </c>
      <c r="E9170">
        <v>127265</v>
      </c>
    </row>
    <row r="9171" spans="1:5" x14ac:dyDescent="0.25">
      <c r="A9171" s="2">
        <v>44379.375</v>
      </c>
      <c r="B9171">
        <v>126300</v>
      </c>
      <c r="C9171">
        <v>127225</v>
      </c>
      <c r="D9171">
        <v>126080</v>
      </c>
      <c r="E9171">
        <v>127140</v>
      </c>
    </row>
    <row r="9172" spans="1:5" x14ac:dyDescent="0.25">
      <c r="A9172" s="2">
        <v>44378.708333333336</v>
      </c>
      <c r="B9172">
        <v>126190</v>
      </c>
      <c r="C9172">
        <v>126395</v>
      </c>
      <c r="D9172">
        <v>126055</v>
      </c>
      <c r="E9172">
        <v>126080</v>
      </c>
    </row>
    <row r="9173" spans="1:5" x14ac:dyDescent="0.25">
      <c r="A9173" s="2">
        <v>44378.666666666664</v>
      </c>
      <c r="B9173">
        <v>125575</v>
      </c>
      <c r="C9173">
        <v>126280</v>
      </c>
      <c r="D9173">
        <v>125565</v>
      </c>
      <c r="E9173">
        <v>126195</v>
      </c>
    </row>
    <row r="9174" spans="1:5" x14ac:dyDescent="0.25">
      <c r="A9174" s="2">
        <v>44378.625</v>
      </c>
      <c r="B9174">
        <v>125590</v>
      </c>
      <c r="C9174">
        <v>125965</v>
      </c>
      <c r="D9174">
        <v>125485</v>
      </c>
      <c r="E9174">
        <v>125570</v>
      </c>
    </row>
    <row r="9175" spans="1:5" x14ac:dyDescent="0.25">
      <c r="A9175" s="2">
        <v>44378.583333333336</v>
      </c>
      <c r="B9175">
        <v>126045</v>
      </c>
      <c r="C9175">
        <v>126195</v>
      </c>
      <c r="D9175">
        <v>125515</v>
      </c>
      <c r="E9175">
        <v>125590</v>
      </c>
    </row>
    <row r="9176" spans="1:5" x14ac:dyDescent="0.25">
      <c r="A9176" s="2">
        <v>44378.541666666664</v>
      </c>
      <c r="B9176">
        <v>126105</v>
      </c>
      <c r="C9176">
        <v>126290</v>
      </c>
      <c r="D9176">
        <v>125855</v>
      </c>
      <c r="E9176">
        <v>126045</v>
      </c>
    </row>
    <row r="9177" spans="1:5" x14ac:dyDescent="0.25">
      <c r="A9177" s="2">
        <v>44378.5</v>
      </c>
      <c r="B9177">
        <v>126460</v>
      </c>
      <c r="C9177">
        <v>126565</v>
      </c>
      <c r="D9177">
        <v>125720</v>
      </c>
      <c r="E9177">
        <v>126105</v>
      </c>
    </row>
    <row r="9178" spans="1:5" x14ac:dyDescent="0.25">
      <c r="A9178" s="2">
        <v>44378.458333333336</v>
      </c>
      <c r="B9178">
        <v>126765</v>
      </c>
      <c r="C9178">
        <v>126890</v>
      </c>
      <c r="D9178">
        <v>126055</v>
      </c>
      <c r="E9178">
        <v>126465</v>
      </c>
    </row>
    <row r="9179" spans="1:5" x14ac:dyDescent="0.25">
      <c r="A9179" s="2">
        <v>44378.416666666664</v>
      </c>
      <c r="B9179">
        <v>127445</v>
      </c>
      <c r="C9179">
        <v>127735</v>
      </c>
      <c r="D9179">
        <v>126635</v>
      </c>
      <c r="E9179">
        <v>126760</v>
      </c>
    </row>
    <row r="9180" spans="1:5" x14ac:dyDescent="0.25">
      <c r="A9180" s="2">
        <v>44378.375</v>
      </c>
      <c r="B9180">
        <v>127435</v>
      </c>
      <c r="C9180">
        <v>127640</v>
      </c>
      <c r="D9180">
        <v>127325</v>
      </c>
      <c r="E9180">
        <v>127445</v>
      </c>
    </row>
    <row r="9181" spans="1:5" x14ac:dyDescent="0.25">
      <c r="A9181" s="2">
        <v>44377.708333333336</v>
      </c>
      <c r="B9181">
        <v>127235</v>
      </c>
      <c r="C9181">
        <v>127355</v>
      </c>
      <c r="D9181">
        <v>126985</v>
      </c>
      <c r="E9181">
        <v>126985</v>
      </c>
    </row>
    <row r="9182" spans="1:5" x14ac:dyDescent="0.25">
      <c r="A9182" s="2">
        <v>44377.666666666664</v>
      </c>
      <c r="B9182">
        <v>127400</v>
      </c>
      <c r="C9182">
        <v>127635</v>
      </c>
      <c r="D9182">
        <v>127215</v>
      </c>
      <c r="E9182">
        <v>127235</v>
      </c>
    </row>
    <row r="9183" spans="1:5" x14ac:dyDescent="0.25">
      <c r="A9183" s="2">
        <v>44377.625</v>
      </c>
      <c r="B9183">
        <v>127305</v>
      </c>
      <c r="C9183">
        <v>127710</v>
      </c>
      <c r="D9183">
        <v>127110</v>
      </c>
      <c r="E9183">
        <v>127400</v>
      </c>
    </row>
    <row r="9184" spans="1:5" x14ac:dyDescent="0.25">
      <c r="A9184" s="2">
        <v>44377.583333333336</v>
      </c>
      <c r="B9184">
        <v>127520</v>
      </c>
      <c r="C9184">
        <v>127565</v>
      </c>
      <c r="D9184">
        <v>126910</v>
      </c>
      <c r="E9184">
        <v>127300</v>
      </c>
    </row>
    <row r="9185" spans="1:5" x14ac:dyDescent="0.25">
      <c r="A9185" s="2">
        <v>44377.541666666664</v>
      </c>
      <c r="B9185">
        <v>127465</v>
      </c>
      <c r="C9185">
        <v>127835</v>
      </c>
      <c r="D9185">
        <v>127400</v>
      </c>
      <c r="E9185">
        <v>127520</v>
      </c>
    </row>
    <row r="9186" spans="1:5" x14ac:dyDescent="0.25">
      <c r="A9186" s="2">
        <v>44377.5</v>
      </c>
      <c r="B9186">
        <v>127085</v>
      </c>
      <c r="C9186">
        <v>127485</v>
      </c>
      <c r="D9186">
        <v>126750</v>
      </c>
      <c r="E9186">
        <v>127465</v>
      </c>
    </row>
    <row r="9187" spans="1:5" x14ac:dyDescent="0.25">
      <c r="A9187" s="2">
        <v>44377.458333333336</v>
      </c>
      <c r="B9187">
        <v>127520</v>
      </c>
      <c r="C9187">
        <v>127660</v>
      </c>
      <c r="D9187">
        <v>126915</v>
      </c>
      <c r="E9187">
        <v>127090</v>
      </c>
    </row>
    <row r="9188" spans="1:5" x14ac:dyDescent="0.25">
      <c r="A9188" s="2">
        <v>44377.416666666664</v>
      </c>
      <c r="B9188">
        <v>127280</v>
      </c>
      <c r="C9188">
        <v>127765</v>
      </c>
      <c r="D9188">
        <v>127115</v>
      </c>
      <c r="E9188">
        <v>127520</v>
      </c>
    </row>
    <row r="9189" spans="1:5" x14ac:dyDescent="0.25">
      <c r="A9189" s="2">
        <v>44377.375</v>
      </c>
      <c r="B9189">
        <v>127400</v>
      </c>
      <c r="C9189">
        <v>127620</v>
      </c>
      <c r="D9189">
        <v>126930</v>
      </c>
      <c r="E9189">
        <v>127280</v>
      </c>
    </row>
    <row r="9190" spans="1:5" x14ac:dyDescent="0.25">
      <c r="A9190" s="2">
        <v>44376.708333333336</v>
      </c>
      <c r="B9190">
        <v>127875</v>
      </c>
      <c r="C9190">
        <v>127985</v>
      </c>
      <c r="D9190">
        <v>127745</v>
      </c>
      <c r="E9190">
        <v>127775</v>
      </c>
    </row>
    <row r="9191" spans="1:5" x14ac:dyDescent="0.25">
      <c r="A9191" s="2">
        <v>44376.666666666664</v>
      </c>
      <c r="B9191">
        <v>127670</v>
      </c>
      <c r="C9191">
        <v>127920</v>
      </c>
      <c r="D9191">
        <v>127575</v>
      </c>
      <c r="E9191">
        <v>127875</v>
      </c>
    </row>
    <row r="9192" spans="1:5" x14ac:dyDescent="0.25">
      <c r="A9192" s="2">
        <v>44376.625</v>
      </c>
      <c r="B9192">
        <v>127520</v>
      </c>
      <c r="C9192">
        <v>127715</v>
      </c>
      <c r="D9192">
        <v>127250</v>
      </c>
      <c r="E9192">
        <v>127670</v>
      </c>
    </row>
    <row r="9193" spans="1:5" x14ac:dyDescent="0.25">
      <c r="A9193" s="2">
        <v>44376.583333333336</v>
      </c>
      <c r="B9193">
        <v>127270</v>
      </c>
      <c r="C9193">
        <v>127610</v>
      </c>
      <c r="D9193">
        <v>127210</v>
      </c>
      <c r="E9193">
        <v>127520</v>
      </c>
    </row>
    <row r="9194" spans="1:5" x14ac:dyDescent="0.25">
      <c r="A9194" s="2">
        <v>44376.541666666664</v>
      </c>
      <c r="B9194">
        <v>127595</v>
      </c>
      <c r="C9194">
        <v>127710</v>
      </c>
      <c r="D9194">
        <v>127070</v>
      </c>
      <c r="E9194">
        <v>127275</v>
      </c>
    </row>
    <row r="9195" spans="1:5" x14ac:dyDescent="0.25">
      <c r="A9195" s="2">
        <v>44376.5</v>
      </c>
      <c r="B9195">
        <v>127320</v>
      </c>
      <c r="C9195">
        <v>127775</v>
      </c>
      <c r="D9195">
        <v>127270</v>
      </c>
      <c r="E9195">
        <v>127595</v>
      </c>
    </row>
    <row r="9196" spans="1:5" x14ac:dyDescent="0.25">
      <c r="A9196" s="2">
        <v>44376.458333333336</v>
      </c>
      <c r="B9196">
        <v>127210</v>
      </c>
      <c r="C9196">
        <v>127360</v>
      </c>
      <c r="D9196">
        <v>126765</v>
      </c>
      <c r="E9196">
        <v>127320</v>
      </c>
    </row>
    <row r="9197" spans="1:5" x14ac:dyDescent="0.25">
      <c r="A9197" s="2">
        <v>44376.416666666664</v>
      </c>
      <c r="B9197">
        <v>127885</v>
      </c>
      <c r="C9197">
        <v>128100</v>
      </c>
      <c r="D9197">
        <v>127200</v>
      </c>
      <c r="E9197">
        <v>127205</v>
      </c>
    </row>
    <row r="9198" spans="1:5" x14ac:dyDescent="0.25">
      <c r="A9198" s="2">
        <v>44376.375</v>
      </c>
      <c r="B9198">
        <v>127900</v>
      </c>
      <c r="C9198">
        <v>127995</v>
      </c>
      <c r="D9198">
        <v>127585</v>
      </c>
      <c r="E9198">
        <v>127880</v>
      </c>
    </row>
    <row r="9199" spans="1:5" x14ac:dyDescent="0.25">
      <c r="A9199" s="2">
        <v>44375.708333333336</v>
      </c>
      <c r="B9199">
        <v>128160</v>
      </c>
      <c r="C9199">
        <v>128190</v>
      </c>
      <c r="D9199">
        <v>127925</v>
      </c>
      <c r="E9199">
        <v>128000</v>
      </c>
    </row>
    <row r="9200" spans="1:5" x14ac:dyDescent="0.25">
      <c r="A9200" s="2">
        <v>44375.666666666664</v>
      </c>
      <c r="B9200">
        <v>128035</v>
      </c>
      <c r="C9200">
        <v>128160</v>
      </c>
      <c r="D9200">
        <v>127680</v>
      </c>
      <c r="E9200">
        <v>128160</v>
      </c>
    </row>
    <row r="9201" spans="1:5" x14ac:dyDescent="0.25">
      <c r="A9201" s="2">
        <v>44375.625</v>
      </c>
      <c r="B9201">
        <v>128010</v>
      </c>
      <c r="C9201">
        <v>128120</v>
      </c>
      <c r="D9201">
        <v>127660</v>
      </c>
      <c r="E9201">
        <v>128040</v>
      </c>
    </row>
    <row r="9202" spans="1:5" x14ac:dyDescent="0.25">
      <c r="A9202" s="2">
        <v>44375.583333333336</v>
      </c>
      <c r="B9202">
        <v>127935</v>
      </c>
      <c r="C9202">
        <v>128120</v>
      </c>
      <c r="D9202">
        <v>127550</v>
      </c>
      <c r="E9202">
        <v>128010</v>
      </c>
    </row>
    <row r="9203" spans="1:5" x14ac:dyDescent="0.25">
      <c r="A9203" s="2">
        <v>44375.541666666664</v>
      </c>
      <c r="B9203">
        <v>127515</v>
      </c>
      <c r="C9203">
        <v>127980</v>
      </c>
      <c r="D9203">
        <v>127270</v>
      </c>
      <c r="E9203">
        <v>127935</v>
      </c>
    </row>
    <row r="9204" spans="1:5" x14ac:dyDescent="0.25">
      <c r="A9204" s="2">
        <v>44375.5</v>
      </c>
      <c r="B9204">
        <v>127520</v>
      </c>
      <c r="C9204">
        <v>127720</v>
      </c>
      <c r="D9204">
        <v>127330</v>
      </c>
      <c r="E9204">
        <v>127510</v>
      </c>
    </row>
    <row r="9205" spans="1:5" x14ac:dyDescent="0.25">
      <c r="A9205" s="2">
        <v>44375.458333333336</v>
      </c>
      <c r="B9205">
        <v>128150</v>
      </c>
      <c r="C9205">
        <v>128215</v>
      </c>
      <c r="D9205">
        <v>127280</v>
      </c>
      <c r="E9205">
        <v>127520</v>
      </c>
    </row>
    <row r="9206" spans="1:5" x14ac:dyDescent="0.25">
      <c r="A9206" s="2">
        <v>44375.416666666664</v>
      </c>
      <c r="B9206">
        <v>127915</v>
      </c>
      <c r="C9206">
        <v>128765</v>
      </c>
      <c r="D9206">
        <v>127835</v>
      </c>
      <c r="E9206">
        <v>128150</v>
      </c>
    </row>
    <row r="9207" spans="1:5" x14ac:dyDescent="0.25">
      <c r="A9207" s="2">
        <v>44375.375</v>
      </c>
      <c r="B9207">
        <v>128045</v>
      </c>
      <c r="C9207">
        <v>128135</v>
      </c>
      <c r="D9207">
        <v>126945</v>
      </c>
      <c r="E9207">
        <v>127915</v>
      </c>
    </row>
    <row r="9208" spans="1:5" x14ac:dyDescent="0.25">
      <c r="A9208" s="2">
        <v>44372.708333333336</v>
      </c>
      <c r="B9208">
        <v>127935</v>
      </c>
      <c r="C9208">
        <v>128145</v>
      </c>
      <c r="D9208">
        <v>127720</v>
      </c>
      <c r="E9208">
        <v>128145</v>
      </c>
    </row>
    <row r="9209" spans="1:5" x14ac:dyDescent="0.25">
      <c r="A9209" s="2">
        <v>44372.666666666664</v>
      </c>
      <c r="B9209">
        <v>127565</v>
      </c>
      <c r="C9209">
        <v>128135</v>
      </c>
      <c r="D9209">
        <v>127235</v>
      </c>
      <c r="E9209">
        <v>127930</v>
      </c>
    </row>
    <row r="9210" spans="1:5" x14ac:dyDescent="0.25">
      <c r="A9210" s="2">
        <v>44372.625</v>
      </c>
      <c r="B9210">
        <v>128685</v>
      </c>
      <c r="C9210">
        <v>128780</v>
      </c>
      <c r="D9210">
        <v>127465</v>
      </c>
      <c r="E9210">
        <v>127565</v>
      </c>
    </row>
    <row r="9211" spans="1:5" x14ac:dyDescent="0.25">
      <c r="A9211" s="2">
        <v>44372.583333333336</v>
      </c>
      <c r="B9211">
        <v>129225</v>
      </c>
      <c r="C9211">
        <v>129250</v>
      </c>
      <c r="D9211">
        <v>128350</v>
      </c>
      <c r="E9211">
        <v>128690</v>
      </c>
    </row>
    <row r="9212" spans="1:5" x14ac:dyDescent="0.25">
      <c r="A9212" s="2">
        <v>44372.541666666664</v>
      </c>
      <c r="B9212">
        <v>129450</v>
      </c>
      <c r="C9212">
        <v>129530</v>
      </c>
      <c r="D9212">
        <v>129160</v>
      </c>
      <c r="E9212">
        <v>129230</v>
      </c>
    </row>
    <row r="9213" spans="1:5" x14ac:dyDescent="0.25">
      <c r="A9213" s="2">
        <v>44372.5</v>
      </c>
      <c r="B9213">
        <v>129595</v>
      </c>
      <c r="C9213">
        <v>129640</v>
      </c>
      <c r="D9213">
        <v>129130</v>
      </c>
      <c r="E9213">
        <v>129450</v>
      </c>
    </row>
    <row r="9214" spans="1:5" x14ac:dyDescent="0.25">
      <c r="A9214" s="2">
        <v>44372.458333333336</v>
      </c>
      <c r="B9214">
        <v>129980</v>
      </c>
      <c r="C9214">
        <v>130090</v>
      </c>
      <c r="D9214">
        <v>129560</v>
      </c>
      <c r="E9214">
        <v>129595</v>
      </c>
    </row>
    <row r="9215" spans="1:5" x14ac:dyDescent="0.25">
      <c r="A9215" s="2">
        <v>44372.416666666664</v>
      </c>
      <c r="B9215">
        <v>130160</v>
      </c>
      <c r="C9215">
        <v>130450</v>
      </c>
      <c r="D9215">
        <v>129910</v>
      </c>
      <c r="E9215">
        <v>129980</v>
      </c>
    </row>
    <row r="9216" spans="1:5" x14ac:dyDescent="0.25">
      <c r="A9216" s="2">
        <v>44372.375</v>
      </c>
      <c r="B9216">
        <v>130285</v>
      </c>
      <c r="C9216">
        <v>130410</v>
      </c>
      <c r="D9216">
        <v>129880</v>
      </c>
      <c r="E9216">
        <v>130160</v>
      </c>
    </row>
    <row r="9217" spans="1:5" x14ac:dyDescent="0.25">
      <c r="A9217" s="2">
        <v>44371.708333333336</v>
      </c>
      <c r="B9217">
        <v>130175</v>
      </c>
      <c r="C9217">
        <v>130275</v>
      </c>
      <c r="D9217">
        <v>130105</v>
      </c>
      <c r="E9217">
        <v>130125</v>
      </c>
    </row>
    <row r="9218" spans="1:5" x14ac:dyDescent="0.25">
      <c r="A9218" s="2">
        <v>44371.666666666664</v>
      </c>
      <c r="B9218">
        <v>129800</v>
      </c>
      <c r="C9218">
        <v>130190</v>
      </c>
      <c r="D9218">
        <v>129795</v>
      </c>
      <c r="E9218">
        <v>130180</v>
      </c>
    </row>
    <row r="9219" spans="1:5" x14ac:dyDescent="0.25">
      <c r="A9219" s="2">
        <v>44371.625</v>
      </c>
      <c r="B9219">
        <v>130195</v>
      </c>
      <c r="C9219">
        <v>130310</v>
      </c>
      <c r="D9219">
        <v>129670</v>
      </c>
      <c r="E9219">
        <v>129800</v>
      </c>
    </row>
    <row r="9220" spans="1:5" x14ac:dyDescent="0.25">
      <c r="A9220" s="2">
        <v>44371.583333333336</v>
      </c>
      <c r="B9220">
        <v>130050</v>
      </c>
      <c r="C9220">
        <v>130285</v>
      </c>
      <c r="D9220">
        <v>129955</v>
      </c>
      <c r="E9220">
        <v>130190</v>
      </c>
    </row>
    <row r="9221" spans="1:5" x14ac:dyDescent="0.25">
      <c r="A9221" s="2">
        <v>44371.541666666664</v>
      </c>
      <c r="B9221">
        <v>130075</v>
      </c>
      <c r="C9221">
        <v>130170</v>
      </c>
      <c r="D9221">
        <v>129765</v>
      </c>
      <c r="E9221">
        <v>130055</v>
      </c>
    </row>
    <row r="9222" spans="1:5" x14ac:dyDescent="0.25">
      <c r="A9222" s="2">
        <v>44371.5</v>
      </c>
      <c r="B9222">
        <v>129860</v>
      </c>
      <c r="C9222">
        <v>130105</v>
      </c>
      <c r="D9222">
        <v>129500</v>
      </c>
      <c r="E9222">
        <v>130070</v>
      </c>
    </row>
    <row r="9223" spans="1:5" x14ac:dyDescent="0.25">
      <c r="A9223" s="2">
        <v>44371.458333333336</v>
      </c>
      <c r="B9223">
        <v>129920</v>
      </c>
      <c r="C9223">
        <v>130090</v>
      </c>
      <c r="D9223">
        <v>129525</v>
      </c>
      <c r="E9223">
        <v>129860</v>
      </c>
    </row>
    <row r="9224" spans="1:5" x14ac:dyDescent="0.25">
      <c r="A9224" s="2">
        <v>44371.416666666664</v>
      </c>
      <c r="B9224">
        <v>130090</v>
      </c>
      <c r="C9224">
        <v>130325</v>
      </c>
      <c r="D9224">
        <v>129655</v>
      </c>
      <c r="E9224">
        <v>129920</v>
      </c>
    </row>
    <row r="9225" spans="1:5" x14ac:dyDescent="0.25">
      <c r="A9225" s="2">
        <v>44371.375</v>
      </c>
      <c r="B9225">
        <v>129685</v>
      </c>
      <c r="C9225">
        <v>130100</v>
      </c>
      <c r="D9225">
        <v>129620</v>
      </c>
      <c r="E9225">
        <v>130090</v>
      </c>
    </row>
    <row r="9226" spans="1:5" x14ac:dyDescent="0.25">
      <c r="A9226" s="2">
        <v>44370.708333333336</v>
      </c>
      <c r="B9226">
        <v>129100</v>
      </c>
      <c r="C9226">
        <v>129295</v>
      </c>
      <c r="D9226">
        <v>129035</v>
      </c>
      <c r="E9226">
        <v>129240</v>
      </c>
    </row>
    <row r="9227" spans="1:5" x14ac:dyDescent="0.25">
      <c r="A9227" s="2">
        <v>44370.666666666664</v>
      </c>
      <c r="B9227">
        <v>129275</v>
      </c>
      <c r="C9227">
        <v>129430</v>
      </c>
      <c r="D9227">
        <v>128870</v>
      </c>
      <c r="E9227">
        <v>129100</v>
      </c>
    </row>
    <row r="9228" spans="1:5" x14ac:dyDescent="0.25">
      <c r="A9228" s="2">
        <v>44370.625</v>
      </c>
      <c r="B9228">
        <v>129415</v>
      </c>
      <c r="C9228">
        <v>129470</v>
      </c>
      <c r="D9228">
        <v>128835</v>
      </c>
      <c r="E9228">
        <v>129275</v>
      </c>
    </row>
    <row r="9229" spans="1:5" x14ac:dyDescent="0.25">
      <c r="A9229" s="2">
        <v>44370.583333333336</v>
      </c>
      <c r="B9229">
        <v>129160</v>
      </c>
      <c r="C9229">
        <v>129470</v>
      </c>
      <c r="D9229">
        <v>129105</v>
      </c>
      <c r="E9229">
        <v>129420</v>
      </c>
    </row>
    <row r="9230" spans="1:5" x14ac:dyDescent="0.25">
      <c r="A9230" s="2">
        <v>44370.541666666664</v>
      </c>
      <c r="B9230">
        <v>130210</v>
      </c>
      <c r="C9230">
        <v>130230</v>
      </c>
      <c r="D9230">
        <v>129130</v>
      </c>
      <c r="E9230">
        <v>129155</v>
      </c>
    </row>
    <row r="9231" spans="1:5" x14ac:dyDescent="0.25">
      <c r="A9231" s="2">
        <v>44370.5</v>
      </c>
      <c r="B9231">
        <v>130305</v>
      </c>
      <c r="C9231">
        <v>130480</v>
      </c>
      <c r="D9231">
        <v>130085</v>
      </c>
      <c r="E9231">
        <v>130210</v>
      </c>
    </row>
    <row r="9232" spans="1:5" x14ac:dyDescent="0.25">
      <c r="A9232" s="2">
        <v>44370.458333333336</v>
      </c>
      <c r="B9232">
        <v>130600</v>
      </c>
      <c r="C9232">
        <v>130645</v>
      </c>
      <c r="D9232">
        <v>130235</v>
      </c>
      <c r="E9232">
        <v>130310</v>
      </c>
    </row>
    <row r="9233" spans="1:5" x14ac:dyDescent="0.25">
      <c r="A9233" s="2">
        <v>44370.416666666664</v>
      </c>
      <c r="B9233">
        <v>129470</v>
      </c>
      <c r="C9233">
        <v>130600</v>
      </c>
      <c r="D9233">
        <v>129425</v>
      </c>
      <c r="E9233">
        <v>130595</v>
      </c>
    </row>
    <row r="9234" spans="1:5" x14ac:dyDescent="0.25">
      <c r="A9234" s="2">
        <v>44370.375</v>
      </c>
      <c r="B9234">
        <v>129760</v>
      </c>
      <c r="C9234">
        <v>129890</v>
      </c>
      <c r="D9234">
        <v>129365</v>
      </c>
      <c r="E9234">
        <v>129470</v>
      </c>
    </row>
    <row r="9235" spans="1:5" x14ac:dyDescent="0.25">
      <c r="A9235" s="2">
        <v>44369.708333333336</v>
      </c>
      <c r="B9235">
        <v>129590</v>
      </c>
      <c r="C9235">
        <v>129785</v>
      </c>
      <c r="D9235">
        <v>129430</v>
      </c>
      <c r="E9235">
        <v>129760</v>
      </c>
    </row>
    <row r="9236" spans="1:5" x14ac:dyDescent="0.25">
      <c r="A9236" s="2">
        <v>44369.666666666664</v>
      </c>
      <c r="B9236">
        <v>128890</v>
      </c>
      <c r="C9236">
        <v>129690</v>
      </c>
      <c r="D9236">
        <v>128885</v>
      </c>
      <c r="E9236">
        <v>129590</v>
      </c>
    </row>
    <row r="9237" spans="1:5" x14ac:dyDescent="0.25">
      <c r="A9237" s="2">
        <v>44369.625</v>
      </c>
      <c r="B9237">
        <v>128830</v>
      </c>
      <c r="C9237">
        <v>129000</v>
      </c>
      <c r="D9237">
        <v>128675</v>
      </c>
      <c r="E9237">
        <v>128890</v>
      </c>
    </row>
    <row r="9238" spans="1:5" x14ac:dyDescent="0.25">
      <c r="A9238" s="2">
        <v>44369.583333333336</v>
      </c>
      <c r="B9238">
        <v>129000</v>
      </c>
      <c r="C9238">
        <v>129105</v>
      </c>
      <c r="D9238">
        <v>128640</v>
      </c>
      <c r="E9238">
        <v>128830</v>
      </c>
    </row>
    <row r="9239" spans="1:5" x14ac:dyDescent="0.25">
      <c r="A9239" s="2">
        <v>44369.541666666664</v>
      </c>
      <c r="B9239">
        <v>129005</v>
      </c>
      <c r="C9239">
        <v>129210</v>
      </c>
      <c r="D9239">
        <v>128835</v>
      </c>
      <c r="E9239">
        <v>129000</v>
      </c>
    </row>
    <row r="9240" spans="1:5" x14ac:dyDescent="0.25">
      <c r="A9240" s="2">
        <v>44369.5</v>
      </c>
      <c r="B9240">
        <v>128730</v>
      </c>
      <c r="C9240">
        <v>129265</v>
      </c>
      <c r="D9240">
        <v>128710</v>
      </c>
      <c r="E9240">
        <v>129005</v>
      </c>
    </row>
    <row r="9241" spans="1:5" x14ac:dyDescent="0.25">
      <c r="A9241" s="2">
        <v>44369.458333333336</v>
      </c>
      <c r="B9241">
        <v>128600</v>
      </c>
      <c r="C9241">
        <v>128945</v>
      </c>
      <c r="D9241">
        <v>128480</v>
      </c>
      <c r="E9241">
        <v>128725</v>
      </c>
    </row>
    <row r="9242" spans="1:5" x14ac:dyDescent="0.25">
      <c r="A9242" s="2">
        <v>44369.416666666664</v>
      </c>
      <c r="B9242">
        <v>129405</v>
      </c>
      <c r="C9242">
        <v>129505</v>
      </c>
      <c r="D9242">
        <v>128580</v>
      </c>
      <c r="E9242">
        <v>128595</v>
      </c>
    </row>
    <row r="9243" spans="1:5" x14ac:dyDescent="0.25">
      <c r="A9243" s="2">
        <v>44369.375</v>
      </c>
      <c r="B9243">
        <v>129915</v>
      </c>
      <c r="C9243">
        <v>129930</v>
      </c>
      <c r="D9243">
        <v>129225</v>
      </c>
      <c r="E9243">
        <v>129400</v>
      </c>
    </row>
    <row r="9244" spans="1:5" x14ac:dyDescent="0.25">
      <c r="A9244" s="2">
        <v>44368.708333333336</v>
      </c>
      <c r="B9244">
        <v>129990</v>
      </c>
      <c r="C9244">
        <v>130040</v>
      </c>
      <c r="D9244">
        <v>129875</v>
      </c>
      <c r="E9244">
        <v>129900</v>
      </c>
    </row>
    <row r="9245" spans="1:5" x14ac:dyDescent="0.25">
      <c r="A9245" s="2">
        <v>44368.666666666664</v>
      </c>
      <c r="B9245">
        <v>129940</v>
      </c>
      <c r="C9245">
        <v>130050</v>
      </c>
      <c r="D9245">
        <v>129785</v>
      </c>
      <c r="E9245">
        <v>129990</v>
      </c>
    </row>
    <row r="9246" spans="1:5" x14ac:dyDescent="0.25">
      <c r="A9246" s="2">
        <v>44368.625</v>
      </c>
      <c r="B9246">
        <v>129705</v>
      </c>
      <c r="C9246">
        <v>130230</v>
      </c>
      <c r="D9246">
        <v>129660</v>
      </c>
      <c r="E9246">
        <v>129945</v>
      </c>
    </row>
    <row r="9247" spans="1:5" x14ac:dyDescent="0.25">
      <c r="A9247" s="2">
        <v>44368.583333333336</v>
      </c>
      <c r="B9247">
        <v>129590</v>
      </c>
      <c r="C9247">
        <v>129760</v>
      </c>
      <c r="D9247">
        <v>129510</v>
      </c>
      <c r="E9247">
        <v>129705</v>
      </c>
    </row>
    <row r="9248" spans="1:5" x14ac:dyDescent="0.25">
      <c r="A9248" s="2">
        <v>44368.541666666664</v>
      </c>
      <c r="B9248">
        <v>129590</v>
      </c>
      <c r="C9248">
        <v>129740</v>
      </c>
      <c r="D9248">
        <v>129450</v>
      </c>
      <c r="E9248">
        <v>129585</v>
      </c>
    </row>
    <row r="9249" spans="1:5" x14ac:dyDescent="0.25">
      <c r="A9249" s="2">
        <v>44368.5</v>
      </c>
      <c r="B9249">
        <v>129695</v>
      </c>
      <c r="C9249">
        <v>129860</v>
      </c>
      <c r="D9249">
        <v>129515</v>
      </c>
      <c r="E9249">
        <v>129590</v>
      </c>
    </row>
    <row r="9250" spans="1:5" x14ac:dyDescent="0.25">
      <c r="A9250" s="2">
        <v>44368.458333333336</v>
      </c>
      <c r="B9250">
        <v>128995</v>
      </c>
      <c r="C9250">
        <v>129850</v>
      </c>
      <c r="D9250">
        <v>128875</v>
      </c>
      <c r="E9250">
        <v>129695</v>
      </c>
    </row>
    <row r="9251" spans="1:5" x14ac:dyDescent="0.25">
      <c r="A9251" s="2">
        <v>44368.416666666664</v>
      </c>
      <c r="B9251">
        <v>129335</v>
      </c>
      <c r="C9251">
        <v>129340</v>
      </c>
      <c r="D9251">
        <v>128755</v>
      </c>
      <c r="E9251">
        <v>129000</v>
      </c>
    </row>
    <row r="9252" spans="1:5" x14ac:dyDescent="0.25">
      <c r="A9252" s="2">
        <v>44368.375</v>
      </c>
      <c r="B9252">
        <v>128995</v>
      </c>
      <c r="C9252">
        <v>129440</v>
      </c>
      <c r="D9252">
        <v>128850</v>
      </c>
      <c r="E9252">
        <v>129330</v>
      </c>
    </row>
    <row r="9253" spans="1:5" x14ac:dyDescent="0.25">
      <c r="A9253" s="2">
        <v>44365.708333333336</v>
      </c>
      <c r="B9253">
        <v>129050</v>
      </c>
      <c r="C9253">
        <v>129055</v>
      </c>
      <c r="D9253">
        <v>128470</v>
      </c>
      <c r="E9253">
        <v>128510</v>
      </c>
    </row>
    <row r="9254" spans="1:5" x14ac:dyDescent="0.25">
      <c r="A9254" s="2">
        <v>44365.666666666664</v>
      </c>
      <c r="B9254">
        <v>128865</v>
      </c>
      <c r="C9254">
        <v>129190</v>
      </c>
      <c r="D9254">
        <v>128725</v>
      </c>
      <c r="E9254">
        <v>129050</v>
      </c>
    </row>
    <row r="9255" spans="1:5" x14ac:dyDescent="0.25">
      <c r="A9255" s="2">
        <v>44365.625</v>
      </c>
      <c r="B9255">
        <v>129120</v>
      </c>
      <c r="C9255">
        <v>129580</v>
      </c>
      <c r="D9255">
        <v>128845</v>
      </c>
      <c r="E9255">
        <v>128870</v>
      </c>
    </row>
    <row r="9256" spans="1:5" x14ac:dyDescent="0.25">
      <c r="A9256" s="2">
        <v>44365.583333333336</v>
      </c>
      <c r="B9256">
        <v>128565</v>
      </c>
      <c r="C9256">
        <v>129120</v>
      </c>
      <c r="D9256">
        <v>128400</v>
      </c>
      <c r="E9256">
        <v>129120</v>
      </c>
    </row>
    <row r="9257" spans="1:5" x14ac:dyDescent="0.25">
      <c r="A9257" s="2">
        <v>44365.541666666664</v>
      </c>
      <c r="B9257">
        <v>128590</v>
      </c>
      <c r="C9257">
        <v>128725</v>
      </c>
      <c r="D9257">
        <v>128275</v>
      </c>
      <c r="E9257">
        <v>128565</v>
      </c>
    </row>
    <row r="9258" spans="1:5" x14ac:dyDescent="0.25">
      <c r="A9258" s="2">
        <v>44365.5</v>
      </c>
      <c r="B9258">
        <v>128940</v>
      </c>
      <c r="C9258">
        <v>129050</v>
      </c>
      <c r="D9258">
        <v>128450</v>
      </c>
      <c r="E9258">
        <v>128590</v>
      </c>
    </row>
    <row r="9259" spans="1:5" x14ac:dyDescent="0.25">
      <c r="A9259" s="2">
        <v>44365.458333333336</v>
      </c>
      <c r="B9259">
        <v>128525</v>
      </c>
      <c r="C9259">
        <v>129085</v>
      </c>
      <c r="D9259">
        <v>128250</v>
      </c>
      <c r="E9259">
        <v>128940</v>
      </c>
    </row>
    <row r="9260" spans="1:5" x14ac:dyDescent="0.25">
      <c r="A9260" s="2">
        <v>44365.416666666664</v>
      </c>
      <c r="B9260">
        <v>128730</v>
      </c>
      <c r="C9260">
        <v>129095</v>
      </c>
      <c r="D9260">
        <v>128390</v>
      </c>
      <c r="E9260">
        <v>128520</v>
      </c>
    </row>
    <row r="9261" spans="1:5" x14ac:dyDescent="0.25">
      <c r="A9261" s="2">
        <v>44365.375</v>
      </c>
      <c r="B9261">
        <v>129350</v>
      </c>
      <c r="C9261">
        <v>129520</v>
      </c>
      <c r="D9261">
        <v>128355</v>
      </c>
      <c r="E9261">
        <v>128730</v>
      </c>
    </row>
    <row r="9262" spans="1:5" x14ac:dyDescent="0.25">
      <c r="A9262" s="2">
        <v>44364.708333333336</v>
      </c>
      <c r="B9262">
        <v>128675</v>
      </c>
      <c r="C9262">
        <v>129290</v>
      </c>
      <c r="D9262">
        <v>128665</v>
      </c>
      <c r="E9262">
        <v>129290</v>
      </c>
    </row>
    <row r="9263" spans="1:5" x14ac:dyDescent="0.25">
      <c r="A9263" s="2">
        <v>44364.666666666664</v>
      </c>
      <c r="B9263">
        <v>128380</v>
      </c>
      <c r="C9263">
        <v>128900</v>
      </c>
      <c r="D9263">
        <v>128375</v>
      </c>
      <c r="E9263">
        <v>128675</v>
      </c>
    </row>
    <row r="9264" spans="1:5" x14ac:dyDescent="0.25">
      <c r="A9264" s="2">
        <v>44364.625</v>
      </c>
      <c r="B9264">
        <v>129250</v>
      </c>
      <c r="C9264">
        <v>129375</v>
      </c>
      <c r="D9264">
        <v>128325</v>
      </c>
      <c r="E9264">
        <v>128380</v>
      </c>
    </row>
    <row r="9265" spans="1:5" x14ac:dyDescent="0.25">
      <c r="A9265" s="2">
        <v>44364.583333333336</v>
      </c>
      <c r="B9265">
        <v>129035</v>
      </c>
      <c r="C9265">
        <v>129380</v>
      </c>
      <c r="D9265">
        <v>128930</v>
      </c>
      <c r="E9265">
        <v>129255</v>
      </c>
    </row>
    <row r="9266" spans="1:5" x14ac:dyDescent="0.25">
      <c r="A9266" s="2">
        <v>44364.541666666664</v>
      </c>
      <c r="B9266">
        <v>129205</v>
      </c>
      <c r="C9266">
        <v>129325</v>
      </c>
      <c r="D9266">
        <v>128600</v>
      </c>
      <c r="E9266">
        <v>129035</v>
      </c>
    </row>
    <row r="9267" spans="1:5" x14ac:dyDescent="0.25">
      <c r="A9267" s="2">
        <v>44364.5</v>
      </c>
      <c r="B9267">
        <v>130325</v>
      </c>
      <c r="C9267">
        <v>130405</v>
      </c>
      <c r="D9267">
        <v>129175</v>
      </c>
      <c r="E9267">
        <v>129205</v>
      </c>
    </row>
    <row r="9268" spans="1:5" x14ac:dyDescent="0.25">
      <c r="A9268" s="2">
        <v>44364.458333333336</v>
      </c>
      <c r="B9268">
        <v>130425</v>
      </c>
      <c r="C9268">
        <v>130630</v>
      </c>
      <c r="D9268">
        <v>130115</v>
      </c>
      <c r="E9268">
        <v>130325</v>
      </c>
    </row>
    <row r="9269" spans="1:5" x14ac:dyDescent="0.25">
      <c r="A9269" s="2">
        <v>44364.416666666664</v>
      </c>
      <c r="B9269">
        <v>129560</v>
      </c>
      <c r="C9269">
        <v>130745</v>
      </c>
      <c r="D9269">
        <v>129545</v>
      </c>
      <c r="E9269">
        <v>130425</v>
      </c>
    </row>
    <row r="9270" spans="1:5" x14ac:dyDescent="0.25">
      <c r="A9270" s="2">
        <v>44364.375</v>
      </c>
      <c r="B9270">
        <v>129850</v>
      </c>
      <c r="C9270">
        <v>130000</v>
      </c>
      <c r="D9270">
        <v>129415</v>
      </c>
      <c r="E9270">
        <v>129560</v>
      </c>
    </row>
    <row r="9271" spans="1:5" x14ac:dyDescent="0.25">
      <c r="A9271" s="2">
        <v>44363.708333333336</v>
      </c>
      <c r="B9271">
        <v>129935</v>
      </c>
      <c r="C9271">
        <v>130090</v>
      </c>
      <c r="D9271">
        <v>129855</v>
      </c>
      <c r="E9271">
        <v>129945</v>
      </c>
    </row>
    <row r="9272" spans="1:5" x14ac:dyDescent="0.25">
      <c r="A9272" s="2">
        <v>44363.666666666664</v>
      </c>
      <c r="B9272">
        <v>129750</v>
      </c>
      <c r="C9272">
        <v>130565</v>
      </c>
      <c r="D9272">
        <v>129625</v>
      </c>
      <c r="E9272">
        <v>129935</v>
      </c>
    </row>
    <row r="9273" spans="1:5" x14ac:dyDescent="0.25">
      <c r="A9273" s="2">
        <v>44363.625</v>
      </c>
      <c r="B9273">
        <v>130855</v>
      </c>
      <c r="C9273">
        <v>130855</v>
      </c>
      <c r="D9273">
        <v>129085</v>
      </c>
      <c r="E9273">
        <v>129750</v>
      </c>
    </row>
    <row r="9274" spans="1:5" x14ac:dyDescent="0.25">
      <c r="A9274" s="2">
        <v>44363.583333333336</v>
      </c>
      <c r="B9274">
        <v>131095</v>
      </c>
      <c r="C9274">
        <v>131165</v>
      </c>
      <c r="D9274">
        <v>130260</v>
      </c>
      <c r="E9274">
        <v>130855</v>
      </c>
    </row>
    <row r="9275" spans="1:5" x14ac:dyDescent="0.25">
      <c r="A9275" s="2">
        <v>44363.541666666664</v>
      </c>
      <c r="B9275">
        <v>130605</v>
      </c>
      <c r="C9275">
        <v>131145</v>
      </c>
      <c r="D9275">
        <v>130530</v>
      </c>
      <c r="E9275">
        <v>131095</v>
      </c>
    </row>
    <row r="9276" spans="1:5" x14ac:dyDescent="0.25">
      <c r="A9276" s="2">
        <v>44363.5</v>
      </c>
      <c r="B9276">
        <v>130635</v>
      </c>
      <c r="C9276">
        <v>130790</v>
      </c>
      <c r="D9276">
        <v>130415</v>
      </c>
      <c r="E9276">
        <v>130600</v>
      </c>
    </row>
    <row r="9277" spans="1:5" x14ac:dyDescent="0.25">
      <c r="A9277" s="2">
        <v>44363.458333333336</v>
      </c>
      <c r="B9277">
        <v>130465</v>
      </c>
      <c r="C9277">
        <v>130675</v>
      </c>
      <c r="D9277">
        <v>130255</v>
      </c>
      <c r="E9277">
        <v>130640</v>
      </c>
    </row>
    <row r="9278" spans="1:5" x14ac:dyDescent="0.25">
      <c r="A9278" s="2">
        <v>44363.416666666664</v>
      </c>
      <c r="B9278">
        <v>131000</v>
      </c>
      <c r="C9278">
        <v>131120</v>
      </c>
      <c r="D9278">
        <v>130455</v>
      </c>
      <c r="E9278">
        <v>130470</v>
      </c>
    </row>
    <row r="9279" spans="1:5" x14ac:dyDescent="0.25">
      <c r="A9279" s="2">
        <v>44363.375</v>
      </c>
      <c r="B9279">
        <v>130705</v>
      </c>
      <c r="C9279">
        <v>131020</v>
      </c>
      <c r="D9279">
        <v>130580</v>
      </c>
      <c r="E9279">
        <v>130995</v>
      </c>
    </row>
    <row r="9280" spans="1:5" x14ac:dyDescent="0.25">
      <c r="A9280" s="2">
        <v>44362.708333333336</v>
      </c>
      <c r="B9280">
        <v>130115</v>
      </c>
      <c r="C9280">
        <v>130150</v>
      </c>
      <c r="D9280">
        <v>130015</v>
      </c>
      <c r="E9280">
        <v>130075</v>
      </c>
    </row>
    <row r="9281" spans="1:5" x14ac:dyDescent="0.25">
      <c r="A9281" s="2">
        <v>44362.666666666664</v>
      </c>
      <c r="B9281">
        <v>130080</v>
      </c>
      <c r="C9281">
        <v>130140</v>
      </c>
      <c r="D9281">
        <v>129935</v>
      </c>
      <c r="E9281">
        <v>130115</v>
      </c>
    </row>
    <row r="9282" spans="1:5" x14ac:dyDescent="0.25">
      <c r="A9282" s="2">
        <v>44362.625</v>
      </c>
      <c r="B9282">
        <v>130110</v>
      </c>
      <c r="C9282">
        <v>130195</v>
      </c>
      <c r="D9282">
        <v>129875</v>
      </c>
      <c r="E9282">
        <v>130080</v>
      </c>
    </row>
    <row r="9283" spans="1:5" x14ac:dyDescent="0.25">
      <c r="A9283" s="2">
        <v>44362.583333333336</v>
      </c>
      <c r="B9283">
        <v>129965</v>
      </c>
      <c r="C9283">
        <v>130200</v>
      </c>
      <c r="D9283">
        <v>129655</v>
      </c>
      <c r="E9283">
        <v>130105</v>
      </c>
    </row>
    <row r="9284" spans="1:5" x14ac:dyDescent="0.25">
      <c r="A9284" s="2">
        <v>44362.541666666664</v>
      </c>
      <c r="B9284">
        <v>129510</v>
      </c>
      <c r="C9284">
        <v>129970</v>
      </c>
      <c r="D9284">
        <v>129440</v>
      </c>
      <c r="E9284">
        <v>129960</v>
      </c>
    </row>
    <row r="9285" spans="1:5" x14ac:dyDescent="0.25">
      <c r="A9285" s="2">
        <v>44362.5</v>
      </c>
      <c r="B9285">
        <v>130100</v>
      </c>
      <c r="C9285">
        <v>130140</v>
      </c>
      <c r="D9285">
        <v>129235</v>
      </c>
      <c r="E9285">
        <v>129510</v>
      </c>
    </row>
    <row r="9286" spans="1:5" x14ac:dyDescent="0.25">
      <c r="A9286" s="2">
        <v>44362.458333333336</v>
      </c>
      <c r="B9286">
        <v>130140</v>
      </c>
      <c r="C9286">
        <v>130265</v>
      </c>
      <c r="D9286">
        <v>129625</v>
      </c>
      <c r="E9286">
        <v>130100</v>
      </c>
    </row>
    <row r="9287" spans="1:5" x14ac:dyDescent="0.25">
      <c r="A9287" s="2">
        <v>44362.416666666664</v>
      </c>
      <c r="B9287">
        <v>130150</v>
      </c>
      <c r="C9287">
        <v>130330</v>
      </c>
      <c r="D9287">
        <v>129730</v>
      </c>
      <c r="E9287">
        <v>130135</v>
      </c>
    </row>
    <row r="9288" spans="1:5" x14ac:dyDescent="0.25">
      <c r="A9288" s="2">
        <v>44362.375</v>
      </c>
      <c r="B9288">
        <v>130380</v>
      </c>
      <c r="C9288">
        <v>130385</v>
      </c>
      <c r="D9288">
        <v>129865</v>
      </c>
      <c r="E9288">
        <v>130155</v>
      </c>
    </row>
    <row r="9289" spans="1:5" x14ac:dyDescent="0.25">
      <c r="A9289" s="2">
        <v>44361.708333333336</v>
      </c>
      <c r="B9289">
        <v>130200</v>
      </c>
      <c r="C9289">
        <v>130345</v>
      </c>
      <c r="D9289">
        <v>130130</v>
      </c>
      <c r="E9289">
        <v>130210</v>
      </c>
    </row>
    <row r="9290" spans="1:5" x14ac:dyDescent="0.25">
      <c r="A9290" s="2">
        <v>44361.666666666664</v>
      </c>
      <c r="B9290">
        <v>130055</v>
      </c>
      <c r="C9290">
        <v>130200</v>
      </c>
      <c r="D9290">
        <v>129835</v>
      </c>
      <c r="E9290">
        <v>130195</v>
      </c>
    </row>
    <row r="9291" spans="1:5" x14ac:dyDescent="0.25">
      <c r="A9291" s="2">
        <v>44361.625</v>
      </c>
      <c r="B9291">
        <v>130005</v>
      </c>
      <c r="C9291">
        <v>130140</v>
      </c>
      <c r="D9291">
        <v>129650</v>
      </c>
      <c r="E9291">
        <v>130060</v>
      </c>
    </row>
    <row r="9292" spans="1:5" x14ac:dyDescent="0.25">
      <c r="A9292" s="2">
        <v>44361.583333333336</v>
      </c>
      <c r="B9292">
        <v>130350</v>
      </c>
      <c r="C9292">
        <v>130410</v>
      </c>
      <c r="D9292">
        <v>129940</v>
      </c>
      <c r="E9292">
        <v>130005</v>
      </c>
    </row>
    <row r="9293" spans="1:5" x14ac:dyDescent="0.25">
      <c r="A9293" s="2">
        <v>44361.541666666664</v>
      </c>
      <c r="B9293">
        <v>130820</v>
      </c>
      <c r="C9293">
        <v>130840</v>
      </c>
      <c r="D9293">
        <v>130230</v>
      </c>
      <c r="E9293">
        <v>130350</v>
      </c>
    </row>
    <row r="9294" spans="1:5" x14ac:dyDescent="0.25">
      <c r="A9294" s="2">
        <v>44361.5</v>
      </c>
      <c r="B9294">
        <v>131120</v>
      </c>
      <c r="C9294">
        <v>131135</v>
      </c>
      <c r="D9294">
        <v>130670</v>
      </c>
      <c r="E9294">
        <v>130825</v>
      </c>
    </row>
    <row r="9295" spans="1:5" x14ac:dyDescent="0.25">
      <c r="A9295" s="2">
        <v>44361.458333333336</v>
      </c>
      <c r="B9295">
        <v>130710</v>
      </c>
      <c r="C9295">
        <v>131150</v>
      </c>
      <c r="D9295">
        <v>130485</v>
      </c>
      <c r="E9295">
        <v>131120</v>
      </c>
    </row>
    <row r="9296" spans="1:5" x14ac:dyDescent="0.25">
      <c r="A9296" s="2">
        <v>44361.416666666664</v>
      </c>
      <c r="B9296">
        <v>130050</v>
      </c>
      <c r="C9296">
        <v>130760</v>
      </c>
      <c r="D9296">
        <v>130020</v>
      </c>
      <c r="E9296">
        <v>130710</v>
      </c>
    </row>
    <row r="9297" spans="1:5" x14ac:dyDescent="0.25">
      <c r="A9297" s="2">
        <v>44361.375</v>
      </c>
      <c r="B9297">
        <v>129760</v>
      </c>
      <c r="C9297">
        <v>130195</v>
      </c>
      <c r="D9297">
        <v>129690</v>
      </c>
      <c r="E9297">
        <v>130050</v>
      </c>
    </row>
    <row r="9298" spans="1:5" x14ac:dyDescent="0.25">
      <c r="A9298" s="2">
        <v>44358.708333333336</v>
      </c>
      <c r="B9298">
        <v>129395</v>
      </c>
      <c r="C9298">
        <v>129600</v>
      </c>
      <c r="D9298">
        <v>129315</v>
      </c>
      <c r="E9298">
        <v>129560</v>
      </c>
    </row>
    <row r="9299" spans="1:5" x14ac:dyDescent="0.25">
      <c r="A9299" s="2">
        <v>44358.666666666664</v>
      </c>
      <c r="B9299">
        <v>129285</v>
      </c>
      <c r="C9299">
        <v>129440</v>
      </c>
      <c r="D9299">
        <v>129150</v>
      </c>
      <c r="E9299">
        <v>129395</v>
      </c>
    </row>
    <row r="9300" spans="1:5" x14ac:dyDescent="0.25">
      <c r="A9300" s="2">
        <v>44358.625</v>
      </c>
      <c r="B9300">
        <v>129285</v>
      </c>
      <c r="C9300">
        <v>129305</v>
      </c>
      <c r="D9300">
        <v>128930</v>
      </c>
      <c r="E9300">
        <v>129290</v>
      </c>
    </row>
    <row r="9301" spans="1:5" x14ac:dyDescent="0.25">
      <c r="A9301" s="2">
        <v>44358.583333333336</v>
      </c>
      <c r="B9301">
        <v>128980</v>
      </c>
      <c r="C9301">
        <v>129350</v>
      </c>
      <c r="D9301">
        <v>128890</v>
      </c>
      <c r="E9301">
        <v>129290</v>
      </c>
    </row>
    <row r="9302" spans="1:5" x14ac:dyDescent="0.25">
      <c r="A9302" s="2">
        <v>44358.541666666664</v>
      </c>
      <c r="B9302">
        <v>129070</v>
      </c>
      <c r="C9302">
        <v>129135</v>
      </c>
      <c r="D9302">
        <v>128640</v>
      </c>
      <c r="E9302">
        <v>128980</v>
      </c>
    </row>
    <row r="9303" spans="1:5" x14ac:dyDescent="0.25">
      <c r="A9303" s="2">
        <v>44358.5</v>
      </c>
      <c r="B9303">
        <v>129355</v>
      </c>
      <c r="C9303">
        <v>129490</v>
      </c>
      <c r="D9303">
        <v>128905</v>
      </c>
      <c r="E9303">
        <v>129070</v>
      </c>
    </row>
    <row r="9304" spans="1:5" x14ac:dyDescent="0.25">
      <c r="A9304" s="2">
        <v>44358.458333333336</v>
      </c>
      <c r="B9304">
        <v>129670</v>
      </c>
      <c r="C9304">
        <v>129895</v>
      </c>
      <c r="D9304">
        <v>129070</v>
      </c>
      <c r="E9304">
        <v>129350</v>
      </c>
    </row>
    <row r="9305" spans="1:5" x14ac:dyDescent="0.25">
      <c r="A9305" s="2">
        <v>44358.416666666664</v>
      </c>
      <c r="B9305">
        <v>130170</v>
      </c>
      <c r="C9305">
        <v>130325</v>
      </c>
      <c r="D9305">
        <v>129655</v>
      </c>
      <c r="E9305">
        <v>129670</v>
      </c>
    </row>
    <row r="9306" spans="1:5" x14ac:dyDescent="0.25">
      <c r="A9306" s="2">
        <v>44358.375</v>
      </c>
      <c r="B9306">
        <v>130385</v>
      </c>
      <c r="C9306">
        <v>130425</v>
      </c>
      <c r="D9306">
        <v>129865</v>
      </c>
      <c r="E9306">
        <v>130175</v>
      </c>
    </row>
    <row r="9307" spans="1:5" x14ac:dyDescent="0.25">
      <c r="A9307" s="2">
        <v>44357.708333333336</v>
      </c>
      <c r="B9307">
        <v>130215</v>
      </c>
      <c r="C9307">
        <v>130270</v>
      </c>
      <c r="D9307">
        <v>130005</v>
      </c>
      <c r="E9307">
        <v>130100</v>
      </c>
    </row>
    <row r="9308" spans="1:5" x14ac:dyDescent="0.25">
      <c r="A9308" s="2">
        <v>44357.666666666664</v>
      </c>
      <c r="B9308">
        <v>130505</v>
      </c>
      <c r="C9308">
        <v>130520</v>
      </c>
      <c r="D9308">
        <v>130090</v>
      </c>
      <c r="E9308">
        <v>130210</v>
      </c>
    </row>
    <row r="9309" spans="1:5" x14ac:dyDescent="0.25">
      <c r="A9309" s="2">
        <v>44357.625</v>
      </c>
      <c r="B9309">
        <v>130325</v>
      </c>
      <c r="C9309">
        <v>130640</v>
      </c>
      <c r="D9309">
        <v>130225</v>
      </c>
      <c r="E9309">
        <v>130510</v>
      </c>
    </row>
    <row r="9310" spans="1:5" x14ac:dyDescent="0.25">
      <c r="A9310" s="2">
        <v>44357.583333333336</v>
      </c>
      <c r="B9310">
        <v>129975</v>
      </c>
      <c r="C9310">
        <v>130660</v>
      </c>
      <c r="D9310">
        <v>129970</v>
      </c>
      <c r="E9310">
        <v>130325</v>
      </c>
    </row>
    <row r="9311" spans="1:5" x14ac:dyDescent="0.25">
      <c r="A9311" s="2">
        <v>44357.541666666664</v>
      </c>
      <c r="B9311">
        <v>130010</v>
      </c>
      <c r="C9311">
        <v>130025</v>
      </c>
      <c r="D9311">
        <v>129500</v>
      </c>
      <c r="E9311">
        <v>129975</v>
      </c>
    </row>
    <row r="9312" spans="1:5" x14ac:dyDescent="0.25">
      <c r="A9312" s="2">
        <v>44357.5</v>
      </c>
      <c r="B9312">
        <v>129750</v>
      </c>
      <c r="C9312">
        <v>130045</v>
      </c>
      <c r="D9312">
        <v>129640</v>
      </c>
      <c r="E9312">
        <v>130010</v>
      </c>
    </row>
    <row r="9313" spans="1:5" x14ac:dyDescent="0.25">
      <c r="A9313" s="2">
        <v>44357.458333333336</v>
      </c>
      <c r="B9313">
        <v>130010</v>
      </c>
      <c r="C9313">
        <v>130440</v>
      </c>
      <c r="D9313">
        <v>129525</v>
      </c>
      <c r="E9313">
        <v>129750</v>
      </c>
    </row>
    <row r="9314" spans="1:5" x14ac:dyDescent="0.25">
      <c r="A9314" s="2">
        <v>44357.416666666664</v>
      </c>
      <c r="B9314">
        <v>130365</v>
      </c>
      <c r="C9314">
        <v>130525</v>
      </c>
      <c r="D9314">
        <v>129885</v>
      </c>
      <c r="E9314">
        <v>130010</v>
      </c>
    </row>
    <row r="9315" spans="1:5" x14ac:dyDescent="0.25">
      <c r="A9315" s="2">
        <v>44357.375</v>
      </c>
      <c r="B9315">
        <v>129800</v>
      </c>
      <c r="C9315">
        <v>130440</v>
      </c>
      <c r="D9315">
        <v>129700</v>
      </c>
      <c r="E9315">
        <v>130365</v>
      </c>
    </row>
    <row r="9316" spans="1:5" x14ac:dyDescent="0.25">
      <c r="A9316" s="2">
        <v>44356.708333333336</v>
      </c>
      <c r="B9316">
        <v>129925</v>
      </c>
      <c r="C9316">
        <v>130050</v>
      </c>
      <c r="D9316">
        <v>129645</v>
      </c>
      <c r="E9316">
        <v>129765</v>
      </c>
    </row>
    <row r="9317" spans="1:5" x14ac:dyDescent="0.25">
      <c r="A9317" s="2">
        <v>44356.666666666664</v>
      </c>
      <c r="B9317">
        <v>130105</v>
      </c>
      <c r="C9317">
        <v>130310</v>
      </c>
      <c r="D9317">
        <v>129805</v>
      </c>
      <c r="E9317">
        <v>129925</v>
      </c>
    </row>
    <row r="9318" spans="1:5" x14ac:dyDescent="0.25">
      <c r="A9318" s="2">
        <v>44356.625</v>
      </c>
      <c r="B9318">
        <v>130600</v>
      </c>
      <c r="C9318">
        <v>130680</v>
      </c>
      <c r="D9318">
        <v>129865</v>
      </c>
      <c r="E9318">
        <v>130110</v>
      </c>
    </row>
    <row r="9319" spans="1:5" x14ac:dyDescent="0.25">
      <c r="A9319" s="2">
        <v>44356.583333333336</v>
      </c>
      <c r="B9319">
        <v>130590</v>
      </c>
      <c r="C9319">
        <v>130810</v>
      </c>
      <c r="D9319">
        <v>130415</v>
      </c>
      <c r="E9319">
        <v>130605</v>
      </c>
    </row>
    <row r="9320" spans="1:5" x14ac:dyDescent="0.25">
      <c r="A9320" s="2">
        <v>44356.541666666664</v>
      </c>
      <c r="B9320">
        <v>130840</v>
      </c>
      <c r="C9320">
        <v>130960</v>
      </c>
      <c r="D9320">
        <v>130440</v>
      </c>
      <c r="E9320">
        <v>130595</v>
      </c>
    </row>
    <row r="9321" spans="1:5" x14ac:dyDescent="0.25">
      <c r="A9321" s="2">
        <v>44356.5</v>
      </c>
      <c r="B9321">
        <v>130045</v>
      </c>
      <c r="C9321">
        <v>130930</v>
      </c>
      <c r="D9321">
        <v>129995</v>
      </c>
      <c r="E9321">
        <v>130840</v>
      </c>
    </row>
    <row r="9322" spans="1:5" x14ac:dyDescent="0.25">
      <c r="A9322" s="2">
        <v>44356.458333333336</v>
      </c>
      <c r="B9322">
        <v>130110</v>
      </c>
      <c r="C9322">
        <v>130300</v>
      </c>
      <c r="D9322">
        <v>129815</v>
      </c>
      <c r="E9322">
        <v>130045</v>
      </c>
    </row>
    <row r="9323" spans="1:5" x14ac:dyDescent="0.25">
      <c r="A9323" s="2">
        <v>44356.416666666664</v>
      </c>
      <c r="B9323">
        <v>129920</v>
      </c>
      <c r="C9323">
        <v>130130</v>
      </c>
      <c r="D9323">
        <v>129365</v>
      </c>
      <c r="E9323">
        <v>130110</v>
      </c>
    </row>
    <row r="9324" spans="1:5" x14ac:dyDescent="0.25">
      <c r="A9324" s="2">
        <v>44356.375</v>
      </c>
      <c r="B9324">
        <v>130040</v>
      </c>
      <c r="C9324">
        <v>130140</v>
      </c>
      <c r="D9324">
        <v>129695</v>
      </c>
      <c r="E9324">
        <v>129920</v>
      </c>
    </row>
    <row r="9325" spans="1:5" x14ac:dyDescent="0.25">
      <c r="A9325" s="2">
        <v>44355.708333333336</v>
      </c>
      <c r="B9325">
        <v>129975</v>
      </c>
      <c r="C9325">
        <v>130025</v>
      </c>
      <c r="D9325">
        <v>129600</v>
      </c>
      <c r="E9325">
        <v>130025</v>
      </c>
    </row>
    <row r="9326" spans="1:5" x14ac:dyDescent="0.25">
      <c r="A9326" s="2">
        <v>44355.666666666664</v>
      </c>
      <c r="B9326">
        <v>129595</v>
      </c>
      <c r="C9326">
        <v>130045</v>
      </c>
      <c r="D9326">
        <v>129590</v>
      </c>
      <c r="E9326">
        <v>129975</v>
      </c>
    </row>
    <row r="9327" spans="1:5" x14ac:dyDescent="0.25">
      <c r="A9327" s="2">
        <v>44355.625</v>
      </c>
      <c r="B9327">
        <v>130025</v>
      </c>
      <c r="C9327">
        <v>130095</v>
      </c>
      <c r="D9327">
        <v>129320</v>
      </c>
      <c r="E9327">
        <v>129595</v>
      </c>
    </row>
    <row r="9328" spans="1:5" x14ac:dyDescent="0.25">
      <c r="A9328" s="2">
        <v>44355.583333333336</v>
      </c>
      <c r="B9328">
        <v>130295</v>
      </c>
      <c r="C9328">
        <v>130295</v>
      </c>
      <c r="D9328">
        <v>129895</v>
      </c>
      <c r="E9328">
        <v>130020</v>
      </c>
    </row>
    <row r="9329" spans="1:5" x14ac:dyDescent="0.25">
      <c r="A9329" s="2">
        <v>44355.541666666664</v>
      </c>
      <c r="B9329">
        <v>130600</v>
      </c>
      <c r="C9329">
        <v>130625</v>
      </c>
      <c r="D9329">
        <v>130030</v>
      </c>
      <c r="E9329">
        <v>130295</v>
      </c>
    </row>
    <row r="9330" spans="1:5" x14ac:dyDescent="0.25">
      <c r="A9330" s="2">
        <v>44355.5</v>
      </c>
      <c r="B9330">
        <v>130490</v>
      </c>
      <c r="C9330">
        <v>130875</v>
      </c>
      <c r="D9330">
        <v>130340</v>
      </c>
      <c r="E9330">
        <v>130600</v>
      </c>
    </row>
    <row r="9331" spans="1:5" x14ac:dyDescent="0.25">
      <c r="A9331" s="2">
        <v>44355.458333333336</v>
      </c>
      <c r="B9331">
        <v>130085</v>
      </c>
      <c r="C9331">
        <v>130640</v>
      </c>
      <c r="D9331">
        <v>130060</v>
      </c>
      <c r="E9331">
        <v>130490</v>
      </c>
    </row>
    <row r="9332" spans="1:5" x14ac:dyDescent="0.25">
      <c r="A9332" s="2">
        <v>44355.416666666664</v>
      </c>
      <c r="B9332">
        <v>130845</v>
      </c>
      <c r="C9332">
        <v>130860</v>
      </c>
      <c r="D9332">
        <v>129960</v>
      </c>
      <c r="E9332">
        <v>130085</v>
      </c>
    </row>
    <row r="9333" spans="1:5" x14ac:dyDescent="0.25">
      <c r="A9333" s="2">
        <v>44355.375</v>
      </c>
      <c r="B9333">
        <v>130605</v>
      </c>
      <c r="C9333">
        <v>130895</v>
      </c>
      <c r="D9333">
        <v>130600</v>
      </c>
      <c r="E9333">
        <v>130840</v>
      </c>
    </row>
    <row r="9334" spans="1:5" x14ac:dyDescent="0.25">
      <c r="A9334" s="2">
        <v>44354.708333333336</v>
      </c>
      <c r="B9334">
        <v>130815</v>
      </c>
      <c r="C9334">
        <v>130920</v>
      </c>
      <c r="D9334">
        <v>130515</v>
      </c>
      <c r="E9334">
        <v>130515</v>
      </c>
    </row>
    <row r="9335" spans="1:5" x14ac:dyDescent="0.25">
      <c r="A9335" s="2">
        <v>44354.666666666664</v>
      </c>
      <c r="B9335">
        <v>131285</v>
      </c>
      <c r="C9335">
        <v>131290</v>
      </c>
      <c r="D9335">
        <v>130715</v>
      </c>
      <c r="E9335">
        <v>130820</v>
      </c>
    </row>
    <row r="9336" spans="1:5" x14ac:dyDescent="0.25">
      <c r="A9336" s="2">
        <v>44354.625</v>
      </c>
      <c r="B9336">
        <v>130895</v>
      </c>
      <c r="C9336">
        <v>131360</v>
      </c>
      <c r="D9336">
        <v>130885</v>
      </c>
      <c r="E9336">
        <v>131280</v>
      </c>
    </row>
    <row r="9337" spans="1:5" x14ac:dyDescent="0.25">
      <c r="A9337" s="2">
        <v>44354.583333333336</v>
      </c>
      <c r="B9337">
        <v>130970</v>
      </c>
      <c r="C9337">
        <v>130995</v>
      </c>
      <c r="D9337">
        <v>130770</v>
      </c>
      <c r="E9337">
        <v>130895</v>
      </c>
    </row>
    <row r="9338" spans="1:5" x14ac:dyDescent="0.25">
      <c r="A9338" s="2">
        <v>44354.541666666664</v>
      </c>
      <c r="B9338">
        <v>130600</v>
      </c>
      <c r="C9338">
        <v>131075</v>
      </c>
      <c r="D9338">
        <v>130550</v>
      </c>
      <c r="E9338">
        <v>130970</v>
      </c>
    </row>
    <row r="9339" spans="1:5" x14ac:dyDescent="0.25">
      <c r="A9339" s="2">
        <v>44354.5</v>
      </c>
      <c r="B9339">
        <v>130215</v>
      </c>
      <c r="C9339">
        <v>130650</v>
      </c>
      <c r="D9339">
        <v>130055</v>
      </c>
      <c r="E9339">
        <v>130600</v>
      </c>
    </row>
    <row r="9340" spans="1:5" x14ac:dyDescent="0.25">
      <c r="A9340" s="2">
        <v>44354.458333333336</v>
      </c>
      <c r="B9340">
        <v>129690</v>
      </c>
      <c r="C9340">
        <v>130265</v>
      </c>
      <c r="D9340">
        <v>129560</v>
      </c>
      <c r="E9340">
        <v>130215</v>
      </c>
    </row>
    <row r="9341" spans="1:5" x14ac:dyDescent="0.25">
      <c r="A9341" s="2">
        <v>44354.416666666664</v>
      </c>
      <c r="B9341">
        <v>129795</v>
      </c>
      <c r="C9341">
        <v>130130</v>
      </c>
      <c r="D9341">
        <v>129645</v>
      </c>
      <c r="E9341">
        <v>129690</v>
      </c>
    </row>
    <row r="9342" spans="1:5" x14ac:dyDescent="0.25">
      <c r="A9342" s="2">
        <v>44354.375</v>
      </c>
      <c r="B9342">
        <v>130175</v>
      </c>
      <c r="C9342">
        <v>130185</v>
      </c>
      <c r="D9342">
        <v>129735</v>
      </c>
      <c r="E9342">
        <v>129800</v>
      </c>
    </row>
    <row r="9343" spans="1:5" x14ac:dyDescent="0.25">
      <c r="A9343" s="2">
        <v>44351.708333333336</v>
      </c>
      <c r="B9343">
        <v>130180</v>
      </c>
      <c r="C9343">
        <v>130220</v>
      </c>
      <c r="D9343">
        <v>129975</v>
      </c>
      <c r="E9343">
        <v>130080</v>
      </c>
    </row>
    <row r="9344" spans="1:5" x14ac:dyDescent="0.25">
      <c r="A9344" s="2">
        <v>44351.666666666664</v>
      </c>
      <c r="B9344">
        <v>130185</v>
      </c>
      <c r="C9344">
        <v>130270</v>
      </c>
      <c r="D9344">
        <v>130055</v>
      </c>
      <c r="E9344">
        <v>130185</v>
      </c>
    </row>
    <row r="9345" spans="1:5" x14ac:dyDescent="0.25">
      <c r="A9345" s="2">
        <v>44351.625</v>
      </c>
      <c r="B9345">
        <v>129935</v>
      </c>
      <c r="C9345">
        <v>130280</v>
      </c>
      <c r="D9345">
        <v>129735</v>
      </c>
      <c r="E9345">
        <v>130185</v>
      </c>
    </row>
    <row r="9346" spans="1:5" x14ac:dyDescent="0.25">
      <c r="A9346" s="2">
        <v>44351.583333333336</v>
      </c>
      <c r="B9346">
        <v>129530</v>
      </c>
      <c r="C9346">
        <v>129935</v>
      </c>
      <c r="D9346">
        <v>129390</v>
      </c>
      <c r="E9346">
        <v>129935</v>
      </c>
    </row>
    <row r="9347" spans="1:5" x14ac:dyDescent="0.25">
      <c r="A9347" s="2">
        <v>44351.541666666664</v>
      </c>
      <c r="B9347">
        <v>129535</v>
      </c>
      <c r="C9347">
        <v>129795</v>
      </c>
      <c r="D9347">
        <v>129450</v>
      </c>
      <c r="E9347">
        <v>129525</v>
      </c>
    </row>
    <row r="9348" spans="1:5" x14ac:dyDescent="0.25">
      <c r="A9348" s="2">
        <v>44351.5</v>
      </c>
      <c r="B9348">
        <v>129350</v>
      </c>
      <c r="C9348">
        <v>129920</v>
      </c>
      <c r="D9348">
        <v>129200</v>
      </c>
      <c r="E9348">
        <v>129530</v>
      </c>
    </row>
    <row r="9349" spans="1:5" x14ac:dyDescent="0.25">
      <c r="A9349" s="2">
        <v>44351.458333333336</v>
      </c>
      <c r="B9349">
        <v>129955</v>
      </c>
      <c r="C9349">
        <v>129990</v>
      </c>
      <c r="D9349">
        <v>129260</v>
      </c>
      <c r="E9349">
        <v>129350</v>
      </c>
    </row>
    <row r="9350" spans="1:5" x14ac:dyDescent="0.25">
      <c r="A9350" s="2">
        <v>44351.416666666664</v>
      </c>
      <c r="B9350">
        <v>129335</v>
      </c>
      <c r="C9350">
        <v>129970</v>
      </c>
      <c r="D9350">
        <v>129305</v>
      </c>
      <c r="E9350">
        <v>129960</v>
      </c>
    </row>
    <row r="9351" spans="1:5" x14ac:dyDescent="0.25">
      <c r="A9351" s="2">
        <v>44351.375</v>
      </c>
      <c r="B9351">
        <v>129105</v>
      </c>
      <c r="C9351">
        <v>129745</v>
      </c>
      <c r="D9351">
        <v>129105</v>
      </c>
      <c r="E9351">
        <v>129330</v>
      </c>
    </row>
    <row r="9352" spans="1:5" x14ac:dyDescent="0.25">
      <c r="A9352" s="2">
        <v>44349.708333333336</v>
      </c>
      <c r="B9352">
        <v>129580</v>
      </c>
      <c r="C9352">
        <v>129655</v>
      </c>
      <c r="D9352">
        <v>129335</v>
      </c>
      <c r="E9352">
        <v>129430</v>
      </c>
    </row>
    <row r="9353" spans="1:5" x14ac:dyDescent="0.25">
      <c r="A9353" s="2">
        <v>44349.666666666664</v>
      </c>
      <c r="B9353">
        <v>129540</v>
      </c>
      <c r="C9353">
        <v>129595</v>
      </c>
      <c r="D9353">
        <v>129265</v>
      </c>
      <c r="E9353">
        <v>129585</v>
      </c>
    </row>
    <row r="9354" spans="1:5" x14ac:dyDescent="0.25">
      <c r="A9354" s="2">
        <v>44349.625</v>
      </c>
      <c r="B9354">
        <v>129490</v>
      </c>
      <c r="C9354">
        <v>129675</v>
      </c>
      <c r="D9354">
        <v>129405</v>
      </c>
      <c r="E9354">
        <v>129535</v>
      </c>
    </row>
    <row r="9355" spans="1:5" x14ac:dyDescent="0.25">
      <c r="A9355" s="2">
        <v>44349.583333333336</v>
      </c>
      <c r="B9355">
        <v>129180</v>
      </c>
      <c r="C9355">
        <v>129535</v>
      </c>
      <c r="D9355">
        <v>129155</v>
      </c>
      <c r="E9355">
        <v>129490</v>
      </c>
    </row>
    <row r="9356" spans="1:5" x14ac:dyDescent="0.25">
      <c r="A9356" s="2">
        <v>44349.541666666664</v>
      </c>
      <c r="B9356">
        <v>129175</v>
      </c>
      <c r="C9356">
        <v>129415</v>
      </c>
      <c r="D9356">
        <v>129120</v>
      </c>
      <c r="E9356">
        <v>129180</v>
      </c>
    </row>
    <row r="9357" spans="1:5" x14ac:dyDescent="0.25">
      <c r="A9357" s="2">
        <v>44349.5</v>
      </c>
      <c r="B9357">
        <v>128875</v>
      </c>
      <c r="C9357">
        <v>129225</v>
      </c>
      <c r="D9357">
        <v>128780</v>
      </c>
      <c r="E9357">
        <v>129170</v>
      </c>
    </row>
    <row r="9358" spans="1:5" x14ac:dyDescent="0.25">
      <c r="A9358" s="2">
        <v>44349.458333333336</v>
      </c>
      <c r="B9358">
        <v>128740</v>
      </c>
      <c r="C9358">
        <v>128985</v>
      </c>
      <c r="D9358">
        <v>128685</v>
      </c>
      <c r="E9358">
        <v>128875</v>
      </c>
    </row>
    <row r="9359" spans="1:5" x14ac:dyDescent="0.25">
      <c r="A9359" s="2">
        <v>44349.416666666664</v>
      </c>
      <c r="B9359">
        <v>128340</v>
      </c>
      <c r="C9359">
        <v>128865</v>
      </c>
      <c r="D9359">
        <v>128240</v>
      </c>
      <c r="E9359">
        <v>128745</v>
      </c>
    </row>
    <row r="9360" spans="1:5" x14ac:dyDescent="0.25">
      <c r="A9360" s="2">
        <v>44349.375</v>
      </c>
      <c r="B9360">
        <v>128260</v>
      </c>
      <c r="C9360">
        <v>128395</v>
      </c>
      <c r="D9360">
        <v>128050</v>
      </c>
      <c r="E9360">
        <v>128345</v>
      </c>
    </row>
    <row r="9361" spans="1:5" x14ac:dyDescent="0.25">
      <c r="A9361" s="2">
        <v>44348.708333333336</v>
      </c>
      <c r="B9361">
        <v>128475</v>
      </c>
      <c r="C9361">
        <v>128485</v>
      </c>
      <c r="D9361">
        <v>128330</v>
      </c>
      <c r="E9361">
        <v>128430</v>
      </c>
    </row>
    <row r="9362" spans="1:5" x14ac:dyDescent="0.25">
      <c r="A9362" s="2">
        <v>44348.666666666664</v>
      </c>
      <c r="B9362">
        <v>128325</v>
      </c>
      <c r="C9362">
        <v>128560</v>
      </c>
      <c r="D9362">
        <v>128315</v>
      </c>
      <c r="E9362">
        <v>128475</v>
      </c>
    </row>
    <row r="9363" spans="1:5" x14ac:dyDescent="0.25">
      <c r="A9363" s="2">
        <v>44348.625</v>
      </c>
      <c r="B9363">
        <v>128310</v>
      </c>
      <c r="C9363">
        <v>128420</v>
      </c>
      <c r="D9363">
        <v>128250</v>
      </c>
      <c r="E9363">
        <v>128325</v>
      </c>
    </row>
    <row r="9364" spans="1:5" x14ac:dyDescent="0.25">
      <c r="A9364" s="2">
        <v>44348.583333333336</v>
      </c>
      <c r="B9364">
        <v>128330</v>
      </c>
      <c r="C9364">
        <v>128380</v>
      </c>
      <c r="D9364">
        <v>128155</v>
      </c>
      <c r="E9364">
        <v>128305</v>
      </c>
    </row>
    <row r="9365" spans="1:5" x14ac:dyDescent="0.25">
      <c r="A9365" s="2">
        <v>44348.541666666664</v>
      </c>
      <c r="B9365">
        <v>128265</v>
      </c>
      <c r="C9365">
        <v>128495</v>
      </c>
      <c r="D9365">
        <v>128200</v>
      </c>
      <c r="E9365">
        <v>128325</v>
      </c>
    </row>
    <row r="9366" spans="1:5" x14ac:dyDescent="0.25">
      <c r="A9366" s="2">
        <v>44348.5</v>
      </c>
      <c r="B9366">
        <v>128145</v>
      </c>
      <c r="C9366">
        <v>128480</v>
      </c>
      <c r="D9366">
        <v>128075</v>
      </c>
      <c r="E9366">
        <v>128265</v>
      </c>
    </row>
    <row r="9367" spans="1:5" x14ac:dyDescent="0.25">
      <c r="A9367" s="2">
        <v>44348.458333333336</v>
      </c>
      <c r="B9367">
        <v>127895</v>
      </c>
      <c r="C9367">
        <v>128300</v>
      </c>
      <c r="D9367">
        <v>127870</v>
      </c>
      <c r="E9367">
        <v>128145</v>
      </c>
    </row>
    <row r="9368" spans="1:5" x14ac:dyDescent="0.25">
      <c r="A9368" s="2">
        <v>44348.416666666664</v>
      </c>
      <c r="B9368">
        <v>127345</v>
      </c>
      <c r="C9368">
        <v>128495</v>
      </c>
      <c r="D9368">
        <v>127345</v>
      </c>
      <c r="E9368">
        <v>127895</v>
      </c>
    </row>
    <row r="9369" spans="1:5" x14ac:dyDescent="0.25">
      <c r="A9369" s="2">
        <v>44348.375</v>
      </c>
      <c r="B9369">
        <v>126600</v>
      </c>
      <c r="C9369">
        <v>127390</v>
      </c>
      <c r="D9369">
        <v>126345</v>
      </c>
      <c r="E9369">
        <v>127350</v>
      </c>
    </row>
    <row r="9370" spans="1:5" x14ac:dyDescent="0.25">
      <c r="A9370" s="2">
        <v>44347.708333333336</v>
      </c>
      <c r="B9370">
        <v>126295</v>
      </c>
      <c r="C9370">
        <v>126340</v>
      </c>
      <c r="D9370">
        <v>126105</v>
      </c>
      <c r="E9370">
        <v>126140</v>
      </c>
    </row>
    <row r="9371" spans="1:5" x14ac:dyDescent="0.25">
      <c r="A9371" s="2">
        <v>44347.666666666664</v>
      </c>
      <c r="B9371">
        <v>126020</v>
      </c>
      <c r="C9371">
        <v>126300</v>
      </c>
      <c r="D9371">
        <v>125910</v>
      </c>
      <c r="E9371">
        <v>126290</v>
      </c>
    </row>
    <row r="9372" spans="1:5" x14ac:dyDescent="0.25">
      <c r="A9372" s="2">
        <v>44347.625</v>
      </c>
      <c r="B9372">
        <v>126065</v>
      </c>
      <c r="C9372">
        <v>126180</v>
      </c>
      <c r="D9372">
        <v>125895</v>
      </c>
      <c r="E9372">
        <v>126020</v>
      </c>
    </row>
    <row r="9373" spans="1:5" x14ac:dyDescent="0.25">
      <c r="A9373" s="2">
        <v>44347.583333333336</v>
      </c>
      <c r="B9373">
        <v>125920</v>
      </c>
      <c r="C9373">
        <v>126130</v>
      </c>
      <c r="D9373">
        <v>125870</v>
      </c>
      <c r="E9373">
        <v>126065</v>
      </c>
    </row>
    <row r="9374" spans="1:5" x14ac:dyDescent="0.25">
      <c r="A9374" s="2">
        <v>44347.541666666664</v>
      </c>
      <c r="B9374">
        <v>125865</v>
      </c>
      <c r="C9374">
        <v>126060</v>
      </c>
      <c r="D9374">
        <v>125655</v>
      </c>
      <c r="E9374">
        <v>125925</v>
      </c>
    </row>
    <row r="9375" spans="1:5" x14ac:dyDescent="0.25">
      <c r="A9375" s="2">
        <v>44347.5</v>
      </c>
      <c r="B9375">
        <v>125985</v>
      </c>
      <c r="C9375">
        <v>126010</v>
      </c>
      <c r="D9375">
        <v>125615</v>
      </c>
      <c r="E9375">
        <v>125860</v>
      </c>
    </row>
    <row r="9376" spans="1:5" x14ac:dyDescent="0.25">
      <c r="A9376" s="2">
        <v>44347.458333333336</v>
      </c>
      <c r="B9376">
        <v>125990</v>
      </c>
      <c r="C9376">
        <v>126130</v>
      </c>
      <c r="D9376">
        <v>125760</v>
      </c>
      <c r="E9376">
        <v>125985</v>
      </c>
    </row>
    <row r="9377" spans="1:5" x14ac:dyDescent="0.25">
      <c r="A9377" s="2">
        <v>44347.416666666664</v>
      </c>
      <c r="B9377">
        <v>125585</v>
      </c>
      <c r="C9377">
        <v>126015</v>
      </c>
      <c r="D9377">
        <v>125560</v>
      </c>
      <c r="E9377">
        <v>125985</v>
      </c>
    </row>
    <row r="9378" spans="1:5" x14ac:dyDescent="0.25">
      <c r="A9378" s="2">
        <v>44347.375</v>
      </c>
      <c r="B9378">
        <v>125515</v>
      </c>
      <c r="C9378">
        <v>125720</v>
      </c>
      <c r="D9378">
        <v>125390</v>
      </c>
      <c r="E9378">
        <v>125585</v>
      </c>
    </row>
    <row r="9379" spans="1:5" x14ac:dyDescent="0.25">
      <c r="A9379" s="2">
        <v>44344.708333333336</v>
      </c>
      <c r="B9379">
        <v>125675</v>
      </c>
      <c r="C9379">
        <v>125800</v>
      </c>
      <c r="D9379">
        <v>125475</v>
      </c>
      <c r="E9379">
        <v>125515</v>
      </c>
    </row>
    <row r="9380" spans="1:5" x14ac:dyDescent="0.25">
      <c r="A9380" s="2">
        <v>44344.666666666664</v>
      </c>
      <c r="B9380">
        <v>125795</v>
      </c>
      <c r="C9380">
        <v>125880</v>
      </c>
      <c r="D9380">
        <v>125660</v>
      </c>
      <c r="E9380">
        <v>125675</v>
      </c>
    </row>
    <row r="9381" spans="1:5" x14ac:dyDescent="0.25">
      <c r="A9381" s="2">
        <v>44344.625</v>
      </c>
      <c r="B9381">
        <v>125555</v>
      </c>
      <c r="C9381">
        <v>125820</v>
      </c>
      <c r="D9381">
        <v>125535</v>
      </c>
      <c r="E9381">
        <v>125800</v>
      </c>
    </row>
    <row r="9382" spans="1:5" x14ac:dyDescent="0.25">
      <c r="A9382" s="2">
        <v>44344.583333333336</v>
      </c>
      <c r="B9382">
        <v>125250</v>
      </c>
      <c r="C9382">
        <v>125710</v>
      </c>
      <c r="D9382">
        <v>125190</v>
      </c>
      <c r="E9382">
        <v>125555</v>
      </c>
    </row>
    <row r="9383" spans="1:5" x14ac:dyDescent="0.25">
      <c r="A9383" s="2">
        <v>44344.541666666664</v>
      </c>
      <c r="B9383">
        <v>125230</v>
      </c>
      <c r="C9383">
        <v>125365</v>
      </c>
      <c r="D9383">
        <v>125090</v>
      </c>
      <c r="E9383">
        <v>125250</v>
      </c>
    </row>
    <row r="9384" spans="1:5" x14ac:dyDescent="0.25">
      <c r="A9384" s="2">
        <v>44344.5</v>
      </c>
      <c r="B9384">
        <v>125025</v>
      </c>
      <c r="C9384">
        <v>125320</v>
      </c>
      <c r="D9384">
        <v>124880</v>
      </c>
      <c r="E9384">
        <v>125230</v>
      </c>
    </row>
    <row r="9385" spans="1:5" x14ac:dyDescent="0.25">
      <c r="A9385" s="2">
        <v>44344.458333333336</v>
      </c>
      <c r="B9385">
        <v>124800</v>
      </c>
      <c r="C9385">
        <v>125145</v>
      </c>
      <c r="D9385">
        <v>124625</v>
      </c>
      <c r="E9385">
        <v>125030</v>
      </c>
    </row>
    <row r="9386" spans="1:5" x14ac:dyDescent="0.25">
      <c r="A9386" s="2">
        <v>44344.416666666664</v>
      </c>
      <c r="B9386">
        <v>124505</v>
      </c>
      <c r="C9386">
        <v>124850</v>
      </c>
      <c r="D9386">
        <v>124350</v>
      </c>
      <c r="E9386">
        <v>124800</v>
      </c>
    </row>
    <row r="9387" spans="1:5" x14ac:dyDescent="0.25">
      <c r="A9387" s="2">
        <v>44344.375</v>
      </c>
      <c r="B9387">
        <v>124840</v>
      </c>
      <c r="C9387">
        <v>124880</v>
      </c>
      <c r="D9387">
        <v>124420</v>
      </c>
      <c r="E9387">
        <v>124505</v>
      </c>
    </row>
    <row r="9388" spans="1:5" x14ac:dyDescent="0.25">
      <c r="A9388" s="2">
        <v>44343.708333333336</v>
      </c>
      <c r="B9388">
        <v>124345</v>
      </c>
      <c r="C9388">
        <v>124610</v>
      </c>
      <c r="D9388">
        <v>124325</v>
      </c>
      <c r="E9388">
        <v>124600</v>
      </c>
    </row>
    <row r="9389" spans="1:5" x14ac:dyDescent="0.25">
      <c r="A9389" s="2">
        <v>44343.666666666664</v>
      </c>
      <c r="B9389">
        <v>124510</v>
      </c>
      <c r="C9389">
        <v>124620</v>
      </c>
      <c r="D9389">
        <v>124325</v>
      </c>
      <c r="E9389">
        <v>124340</v>
      </c>
    </row>
    <row r="9390" spans="1:5" x14ac:dyDescent="0.25">
      <c r="A9390" s="2">
        <v>44343.625</v>
      </c>
      <c r="B9390">
        <v>124465</v>
      </c>
      <c r="C9390">
        <v>124570</v>
      </c>
      <c r="D9390">
        <v>124295</v>
      </c>
      <c r="E9390">
        <v>124515</v>
      </c>
    </row>
    <row r="9391" spans="1:5" x14ac:dyDescent="0.25">
      <c r="A9391" s="2">
        <v>44343.583333333336</v>
      </c>
      <c r="B9391">
        <v>123945</v>
      </c>
      <c r="C9391">
        <v>124615</v>
      </c>
      <c r="D9391">
        <v>123920</v>
      </c>
      <c r="E9391">
        <v>124460</v>
      </c>
    </row>
    <row r="9392" spans="1:5" x14ac:dyDescent="0.25">
      <c r="A9392" s="2">
        <v>44343.541666666664</v>
      </c>
      <c r="B9392">
        <v>123940</v>
      </c>
      <c r="C9392">
        <v>124080</v>
      </c>
      <c r="D9392">
        <v>123625</v>
      </c>
      <c r="E9392">
        <v>123945</v>
      </c>
    </row>
    <row r="9393" spans="1:5" x14ac:dyDescent="0.25">
      <c r="A9393" s="2">
        <v>44343.5</v>
      </c>
      <c r="B9393">
        <v>124165</v>
      </c>
      <c r="C9393">
        <v>124280</v>
      </c>
      <c r="D9393">
        <v>123915</v>
      </c>
      <c r="E9393">
        <v>123940</v>
      </c>
    </row>
    <row r="9394" spans="1:5" x14ac:dyDescent="0.25">
      <c r="A9394" s="2">
        <v>44343.458333333336</v>
      </c>
      <c r="B9394">
        <v>124470</v>
      </c>
      <c r="C9394">
        <v>124620</v>
      </c>
      <c r="D9394">
        <v>123975</v>
      </c>
      <c r="E9394">
        <v>124170</v>
      </c>
    </row>
    <row r="9395" spans="1:5" x14ac:dyDescent="0.25">
      <c r="A9395" s="2">
        <v>44343.416666666664</v>
      </c>
      <c r="B9395">
        <v>124275</v>
      </c>
      <c r="C9395">
        <v>124740</v>
      </c>
      <c r="D9395">
        <v>124205</v>
      </c>
      <c r="E9395">
        <v>124475</v>
      </c>
    </row>
    <row r="9396" spans="1:5" x14ac:dyDescent="0.25">
      <c r="A9396" s="2">
        <v>44343.375</v>
      </c>
      <c r="B9396">
        <v>123890</v>
      </c>
      <c r="C9396">
        <v>124295</v>
      </c>
      <c r="D9396">
        <v>123875</v>
      </c>
      <c r="E9396">
        <v>124280</v>
      </c>
    </row>
    <row r="9397" spans="1:5" x14ac:dyDescent="0.25">
      <c r="A9397" s="2">
        <v>44342.708333333336</v>
      </c>
      <c r="B9397">
        <v>124260</v>
      </c>
      <c r="C9397">
        <v>124260</v>
      </c>
      <c r="D9397">
        <v>123890</v>
      </c>
      <c r="E9397">
        <v>123890</v>
      </c>
    </row>
    <row r="9398" spans="1:5" x14ac:dyDescent="0.25">
      <c r="A9398" s="2">
        <v>44342.666666666664</v>
      </c>
      <c r="B9398">
        <v>123980</v>
      </c>
      <c r="C9398">
        <v>124265</v>
      </c>
      <c r="D9398">
        <v>123965</v>
      </c>
      <c r="E9398">
        <v>124260</v>
      </c>
    </row>
    <row r="9399" spans="1:5" x14ac:dyDescent="0.25">
      <c r="A9399" s="2">
        <v>44342.625</v>
      </c>
      <c r="B9399">
        <v>123965</v>
      </c>
      <c r="C9399">
        <v>124115</v>
      </c>
      <c r="D9399">
        <v>123785</v>
      </c>
      <c r="E9399">
        <v>123985</v>
      </c>
    </row>
    <row r="9400" spans="1:5" x14ac:dyDescent="0.25">
      <c r="A9400" s="2">
        <v>44342.583333333336</v>
      </c>
      <c r="B9400">
        <v>124190</v>
      </c>
      <c r="C9400">
        <v>124275</v>
      </c>
      <c r="D9400">
        <v>123800</v>
      </c>
      <c r="E9400">
        <v>123960</v>
      </c>
    </row>
    <row r="9401" spans="1:5" x14ac:dyDescent="0.25">
      <c r="A9401" s="2">
        <v>44342.541666666664</v>
      </c>
      <c r="B9401">
        <v>124270</v>
      </c>
      <c r="C9401">
        <v>124380</v>
      </c>
      <c r="D9401">
        <v>124000</v>
      </c>
      <c r="E9401">
        <v>124190</v>
      </c>
    </row>
    <row r="9402" spans="1:5" x14ac:dyDescent="0.25">
      <c r="A9402" s="2">
        <v>44342.5</v>
      </c>
      <c r="B9402">
        <v>124385</v>
      </c>
      <c r="C9402">
        <v>124510</v>
      </c>
      <c r="D9402">
        <v>124090</v>
      </c>
      <c r="E9402">
        <v>124275</v>
      </c>
    </row>
    <row r="9403" spans="1:5" x14ac:dyDescent="0.25">
      <c r="A9403" s="2">
        <v>44342.458333333336</v>
      </c>
      <c r="B9403">
        <v>124240</v>
      </c>
      <c r="C9403">
        <v>124400</v>
      </c>
      <c r="D9403">
        <v>124055</v>
      </c>
      <c r="E9403">
        <v>124380</v>
      </c>
    </row>
    <row r="9404" spans="1:5" x14ac:dyDescent="0.25">
      <c r="A9404" s="2">
        <v>44342.416666666664</v>
      </c>
      <c r="B9404">
        <v>123575</v>
      </c>
      <c r="C9404">
        <v>124365</v>
      </c>
      <c r="D9404">
        <v>123565</v>
      </c>
      <c r="E9404">
        <v>124245</v>
      </c>
    </row>
    <row r="9405" spans="1:5" x14ac:dyDescent="0.25">
      <c r="A9405" s="2">
        <v>44342.375</v>
      </c>
      <c r="B9405">
        <v>123520</v>
      </c>
      <c r="C9405">
        <v>123860</v>
      </c>
      <c r="D9405">
        <v>123505</v>
      </c>
      <c r="E9405">
        <v>123580</v>
      </c>
    </row>
    <row r="9406" spans="1:5" x14ac:dyDescent="0.25">
      <c r="A9406" s="2">
        <v>44341.708333333336</v>
      </c>
      <c r="B9406">
        <v>123145</v>
      </c>
      <c r="C9406">
        <v>123395</v>
      </c>
      <c r="D9406">
        <v>123135</v>
      </c>
      <c r="E9406">
        <v>123315</v>
      </c>
    </row>
    <row r="9407" spans="1:5" x14ac:dyDescent="0.25">
      <c r="A9407" s="2">
        <v>44341.666666666664</v>
      </c>
      <c r="B9407">
        <v>123080</v>
      </c>
      <c r="C9407">
        <v>123240</v>
      </c>
      <c r="D9407">
        <v>122890</v>
      </c>
      <c r="E9407">
        <v>123145</v>
      </c>
    </row>
    <row r="9408" spans="1:5" x14ac:dyDescent="0.25">
      <c r="A9408" s="2">
        <v>44341.625</v>
      </c>
      <c r="B9408">
        <v>123420</v>
      </c>
      <c r="C9408">
        <v>123465</v>
      </c>
      <c r="D9408">
        <v>123070</v>
      </c>
      <c r="E9408">
        <v>123080</v>
      </c>
    </row>
    <row r="9409" spans="1:5" x14ac:dyDescent="0.25">
      <c r="A9409" s="2">
        <v>44341.583333333336</v>
      </c>
      <c r="B9409">
        <v>123760</v>
      </c>
      <c r="C9409">
        <v>123850</v>
      </c>
      <c r="D9409">
        <v>123260</v>
      </c>
      <c r="E9409">
        <v>123420</v>
      </c>
    </row>
    <row r="9410" spans="1:5" x14ac:dyDescent="0.25">
      <c r="A9410" s="2">
        <v>44341.541666666664</v>
      </c>
      <c r="B9410">
        <v>123725</v>
      </c>
      <c r="C9410">
        <v>123880</v>
      </c>
      <c r="D9410">
        <v>123565</v>
      </c>
      <c r="E9410">
        <v>123755</v>
      </c>
    </row>
    <row r="9411" spans="1:5" x14ac:dyDescent="0.25">
      <c r="A9411" s="2">
        <v>44341.5</v>
      </c>
      <c r="B9411">
        <v>124100</v>
      </c>
      <c r="C9411">
        <v>124110</v>
      </c>
      <c r="D9411">
        <v>123545</v>
      </c>
      <c r="E9411">
        <v>123725</v>
      </c>
    </row>
    <row r="9412" spans="1:5" x14ac:dyDescent="0.25">
      <c r="A9412" s="2">
        <v>44341.458333333336</v>
      </c>
      <c r="B9412">
        <v>124350</v>
      </c>
      <c r="C9412">
        <v>124470</v>
      </c>
      <c r="D9412">
        <v>124005</v>
      </c>
      <c r="E9412">
        <v>124100</v>
      </c>
    </row>
    <row r="9413" spans="1:5" x14ac:dyDescent="0.25">
      <c r="A9413" s="2">
        <v>44341.416666666664</v>
      </c>
      <c r="B9413">
        <v>124445</v>
      </c>
      <c r="C9413">
        <v>124930</v>
      </c>
      <c r="D9413">
        <v>124210</v>
      </c>
      <c r="E9413">
        <v>124350</v>
      </c>
    </row>
    <row r="9414" spans="1:5" x14ac:dyDescent="0.25">
      <c r="A9414" s="2">
        <v>44341.375</v>
      </c>
      <c r="B9414">
        <v>124065</v>
      </c>
      <c r="C9414">
        <v>124660</v>
      </c>
      <c r="D9414">
        <v>124055</v>
      </c>
      <c r="E9414">
        <v>124450</v>
      </c>
    </row>
    <row r="9415" spans="1:5" x14ac:dyDescent="0.25">
      <c r="A9415" s="2">
        <v>44340.708333333336</v>
      </c>
      <c r="B9415">
        <v>124245</v>
      </c>
      <c r="C9415">
        <v>124290</v>
      </c>
      <c r="D9415">
        <v>124140</v>
      </c>
      <c r="E9415">
        <v>124140</v>
      </c>
    </row>
    <row r="9416" spans="1:5" x14ac:dyDescent="0.25">
      <c r="A9416" s="2">
        <v>44340.666666666664</v>
      </c>
      <c r="B9416">
        <v>124200</v>
      </c>
      <c r="C9416">
        <v>124425</v>
      </c>
      <c r="D9416">
        <v>124105</v>
      </c>
      <c r="E9416">
        <v>124250</v>
      </c>
    </row>
    <row r="9417" spans="1:5" x14ac:dyDescent="0.25">
      <c r="A9417" s="2">
        <v>44340.625</v>
      </c>
      <c r="B9417">
        <v>124185</v>
      </c>
      <c r="C9417">
        <v>124315</v>
      </c>
      <c r="D9417">
        <v>123910</v>
      </c>
      <c r="E9417">
        <v>124200</v>
      </c>
    </row>
    <row r="9418" spans="1:5" x14ac:dyDescent="0.25">
      <c r="A9418" s="2">
        <v>44340.583333333336</v>
      </c>
      <c r="B9418">
        <v>123930</v>
      </c>
      <c r="C9418">
        <v>124270</v>
      </c>
      <c r="D9418">
        <v>123925</v>
      </c>
      <c r="E9418">
        <v>124190</v>
      </c>
    </row>
    <row r="9419" spans="1:5" x14ac:dyDescent="0.25">
      <c r="A9419" s="2">
        <v>44340.541666666664</v>
      </c>
      <c r="B9419">
        <v>123515</v>
      </c>
      <c r="C9419">
        <v>124075</v>
      </c>
      <c r="D9419">
        <v>123450</v>
      </c>
      <c r="E9419">
        <v>123935</v>
      </c>
    </row>
    <row r="9420" spans="1:5" x14ac:dyDescent="0.25">
      <c r="A9420" s="2">
        <v>44340.5</v>
      </c>
      <c r="B9420">
        <v>123215</v>
      </c>
      <c r="C9420">
        <v>123560</v>
      </c>
      <c r="D9420">
        <v>123215</v>
      </c>
      <c r="E9420">
        <v>123510</v>
      </c>
    </row>
    <row r="9421" spans="1:5" x14ac:dyDescent="0.25">
      <c r="A9421" s="2">
        <v>44340.458333333336</v>
      </c>
      <c r="B9421">
        <v>123780</v>
      </c>
      <c r="C9421">
        <v>123825</v>
      </c>
      <c r="D9421">
        <v>123115</v>
      </c>
      <c r="E9421">
        <v>123220</v>
      </c>
    </row>
    <row r="9422" spans="1:5" x14ac:dyDescent="0.25">
      <c r="A9422" s="2">
        <v>44340.416666666664</v>
      </c>
      <c r="B9422">
        <v>122970</v>
      </c>
      <c r="C9422">
        <v>123810</v>
      </c>
      <c r="D9422">
        <v>122805</v>
      </c>
      <c r="E9422">
        <v>123785</v>
      </c>
    </row>
    <row r="9423" spans="1:5" x14ac:dyDescent="0.25">
      <c r="A9423" s="2">
        <v>44340.375</v>
      </c>
      <c r="B9423">
        <v>122950</v>
      </c>
      <c r="C9423">
        <v>123150</v>
      </c>
      <c r="D9423">
        <v>122700</v>
      </c>
      <c r="E9423">
        <v>122970</v>
      </c>
    </row>
    <row r="9424" spans="1:5" x14ac:dyDescent="0.25">
      <c r="A9424" s="2">
        <v>44337.708333333336</v>
      </c>
      <c r="B9424">
        <v>122700</v>
      </c>
      <c r="C9424">
        <v>122900</v>
      </c>
      <c r="D9424">
        <v>122695</v>
      </c>
      <c r="E9424">
        <v>122755</v>
      </c>
    </row>
    <row r="9425" spans="1:5" x14ac:dyDescent="0.25">
      <c r="A9425" s="2">
        <v>44337.666666666664</v>
      </c>
      <c r="B9425">
        <v>122445</v>
      </c>
      <c r="C9425">
        <v>123010</v>
      </c>
      <c r="D9425">
        <v>122405</v>
      </c>
      <c r="E9425">
        <v>122695</v>
      </c>
    </row>
    <row r="9426" spans="1:5" x14ac:dyDescent="0.25">
      <c r="A9426" s="2">
        <v>44337.625</v>
      </c>
      <c r="B9426">
        <v>122200</v>
      </c>
      <c r="C9426">
        <v>122530</v>
      </c>
      <c r="D9426">
        <v>122190</v>
      </c>
      <c r="E9426">
        <v>122445</v>
      </c>
    </row>
    <row r="9427" spans="1:5" x14ac:dyDescent="0.25">
      <c r="A9427" s="2">
        <v>44337.583333333336</v>
      </c>
      <c r="B9427">
        <v>122115</v>
      </c>
      <c r="C9427">
        <v>122315</v>
      </c>
      <c r="D9427">
        <v>122050</v>
      </c>
      <c r="E9427">
        <v>122200</v>
      </c>
    </row>
    <row r="9428" spans="1:5" x14ac:dyDescent="0.25">
      <c r="A9428" s="2">
        <v>44337.541666666664</v>
      </c>
      <c r="B9428">
        <v>122030</v>
      </c>
      <c r="C9428">
        <v>122220</v>
      </c>
      <c r="D9428">
        <v>121910</v>
      </c>
      <c r="E9428">
        <v>122110</v>
      </c>
    </row>
    <row r="9429" spans="1:5" x14ac:dyDescent="0.25">
      <c r="A9429" s="2">
        <v>44337.5</v>
      </c>
      <c r="B9429">
        <v>122355</v>
      </c>
      <c r="C9429">
        <v>122390</v>
      </c>
      <c r="D9429">
        <v>121950</v>
      </c>
      <c r="E9429">
        <v>122030</v>
      </c>
    </row>
    <row r="9430" spans="1:5" x14ac:dyDescent="0.25">
      <c r="A9430" s="2">
        <v>44337.458333333336</v>
      </c>
      <c r="B9430">
        <v>122620</v>
      </c>
      <c r="C9430">
        <v>122660</v>
      </c>
      <c r="D9430">
        <v>122210</v>
      </c>
      <c r="E9430">
        <v>122350</v>
      </c>
    </row>
    <row r="9431" spans="1:5" x14ac:dyDescent="0.25">
      <c r="A9431" s="2">
        <v>44337.416666666664</v>
      </c>
      <c r="B9431">
        <v>122790</v>
      </c>
      <c r="C9431">
        <v>122915</v>
      </c>
      <c r="D9431">
        <v>122475</v>
      </c>
      <c r="E9431">
        <v>122620</v>
      </c>
    </row>
    <row r="9432" spans="1:5" x14ac:dyDescent="0.25">
      <c r="A9432" s="2">
        <v>44337.375</v>
      </c>
      <c r="B9432">
        <v>123195</v>
      </c>
      <c r="C9432">
        <v>123245</v>
      </c>
      <c r="D9432">
        <v>122775</v>
      </c>
      <c r="E9432">
        <v>122790</v>
      </c>
    </row>
    <row r="9433" spans="1:5" x14ac:dyDescent="0.25">
      <c r="A9433" s="2">
        <v>44336.708333333336</v>
      </c>
      <c r="B9433">
        <v>122875</v>
      </c>
      <c r="C9433">
        <v>122920</v>
      </c>
      <c r="D9433">
        <v>122740</v>
      </c>
      <c r="E9433">
        <v>122740</v>
      </c>
    </row>
    <row r="9434" spans="1:5" x14ac:dyDescent="0.25">
      <c r="A9434" s="2">
        <v>44336.666666666664</v>
      </c>
      <c r="B9434">
        <v>122745</v>
      </c>
      <c r="C9434">
        <v>122950</v>
      </c>
      <c r="D9434">
        <v>122650</v>
      </c>
      <c r="E9434">
        <v>122875</v>
      </c>
    </row>
    <row r="9435" spans="1:5" x14ac:dyDescent="0.25">
      <c r="A9435" s="2">
        <v>44336.625</v>
      </c>
      <c r="B9435">
        <v>122495</v>
      </c>
      <c r="C9435">
        <v>122795</v>
      </c>
      <c r="D9435">
        <v>122450</v>
      </c>
      <c r="E9435">
        <v>122740</v>
      </c>
    </row>
    <row r="9436" spans="1:5" x14ac:dyDescent="0.25">
      <c r="A9436" s="2">
        <v>44336.583333333336</v>
      </c>
      <c r="B9436">
        <v>122445</v>
      </c>
      <c r="C9436">
        <v>122715</v>
      </c>
      <c r="D9436">
        <v>122385</v>
      </c>
      <c r="E9436">
        <v>122495</v>
      </c>
    </row>
    <row r="9437" spans="1:5" x14ac:dyDescent="0.25">
      <c r="A9437" s="2">
        <v>44336.541666666664</v>
      </c>
      <c r="B9437">
        <v>122775</v>
      </c>
      <c r="C9437">
        <v>122795</v>
      </c>
      <c r="D9437">
        <v>122300</v>
      </c>
      <c r="E9437">
        <v>122445</v>
      </c>
    </row>
    <row r="9438" spans="1:5" x14ac:dyDescent="0.25">
      <c r="A9438" s="2">
        <v>44336.5</v>
      </c>
      <c r="B9438">
        <v>122840</v>
      </c>
      <c r="C9438">
        <v>123010</v>
      </c>
      <c r="D9438">
        <v>122520</v>
      </c>
      <c r="E9438">
        <v>122775</v>
      </c>
    </row>
    <row r="9439" spans="1:5" x14ac:dyDescent="0.25">
      <c r="A9439" s="2">
        <v>44336.458333333336</v>
      </c>
      <c r="B9439">
        <v>122665</v>
      </c>
      <c r="C9439">
        <v>123020</v>
      </c>
      <c r="D9439">
        <v>122530</v>
      </c>
      <c r="E9439">
        <v>122845</v>
      </c>
    </row>
    <row r="9440" spans="1:5" x14ac:dyDescent="0.25">
      <c r="A9440" s="2">
        <v>44336.416666666664</v>
      </c>
      <c r="B9440">
        <v>122925</v>
      </c>
      <c r="C9440">
        <v>122950</v>
      </c>
      <c r="D9440">
        <v>122405</v>
      </c>
      <c r="E9440">
        <v>122665</v>
      </c>
    </row>
    <row r="9441" spans="1:5" x14ac:dyDescent="0.25">
      <c r="A9441" s="2">
        <v>44336.375</v>
      </c>
      <c r="B9441">
        <v>122990</v>
      </c>
      <c r="C9441">
        <v>123220</v>
      </c>
      <c r="D9441">
        <v>122805</v>
      </c>
      <c r="E9441">
        <v>122925</v>
      </c>
    </row>
    <row r="9442" spans="1:5" x14ac:dyDescent="0.25">
      <c r="A9442" s="2">
        <v>44335.708333333336</v>
      </c>
      <c r="B9442">
        <v>123005</v>
      </c>
      <c r="C9442">
        <v>123100</v>
      </c>
      <c r="D9442">
        <v>122795</v>
      </c>
      <c r="E9442">
        <v>123100</v>
      </c>
    </row>
    <row r="9443" spans="1:5" x14ac:dyDescent="0.25">
      <c r="A9443" s="2">
        <v>44335.666666666664</v>
      </c>
      <c r="B9443">
        <v>122205</v>
      </c>
      <c r="C9443">
        <v>123030</v>
      </c>
      <c r="D9443">
        <v>122030</v>
      </c>
      <c r="E9443">
        <v>123005</v>
      </c>
    </row>
    <row r="9444" spans="1:5" x14ac:dyDescent="0.25">
      <c r="A9444" s="2">
        <v>44335.625</v>
      </c>
      <c r="B9444">
        <v>122855</v>
      </c>
      <c r="C9444">
        <v>123495</v>
      </c>
      <c r="D9444">
        <v>122000</v>
      </c>
      <c r="E9444">
        <v>122205</v>
      </c>
    </row>
    <row r="9445" spans="1:5" x14ac:dyDescent="0.25">
      <c r="A9445" s="2">
        <v>44335.583333333336</v>
      </c>
      <c r="B9445">
        <v>122815</v>
      </c>
      <c r="C9445">
        <v>123145</v>
      </c>
      <c r="D9445">
        <v>122755</v>
      </c>
      <c r="E9445">
        <v>122855</v>
      </c>
    </row>
    <row r="9446" spans="1:5" x14ac:dyDescent="0.25">
      <c r="A9446" s="2">
        <v>44335.541666666664</v>
      </c>
      <c r="B9446">
        <v>122725</v>
      </c>
      <c r="C9446">
        <v>123020</v>
      </c>
      <c r="D9446">
        <v>122480</v>
      </c>
      <c r="E9446">
        <v>122810</v>
      </c>
    </row>
    <row r="9447" spans="1:5" x14ac:dyDescent="0.25">
      <c r="A9447" s="2">
        <v>44335.5</v>
      </c>
      <c r="B9447">
        <v>122525</v>
      </c>
      <c r="C9447">
        <v>122855</v>
      </c>
      <c r="D9447">
        <v>122315</v>
      </c>
      <c r="E9447">
        <v>122720</v>
      </c>
    </row>
    <row r="9448" spans="1:5" x14ac:dyDescent="0.25">
      <c r="A9448" s="2">
        <v>44335.458333333336</v>
      </c>
      <c r="B9448">
        <v>122665</v>
      </c>
      <c r="C9448">
        <v>122735</v>
      </c>
      <c r="D9448">
        <v>122080</v>
      </c>
      <c r="E9448">
        <v>122525</v>
      </c>
    </row>
    <row r="9449" spans="1:5" x14ac:dyDescent="0.25">
      <c r="A9449" s="2">
        <v>44335.416666666664</v>
      </c>
      <c r="B9449">
        <v>121800</v>
      </c>
      <c r="C9449">
        <v>122945</v>
      </c>
      <c r="D9449">
        <v>121690</v>
      </c>
      <c r="E9449">
        <v>122660</v>
      </c>
    </row>
    <row r="9450" spans="1:5" x14ac:dyDescent="0.25">
      <c r="A9450" s="2">
        <v>44335.375</v>
      </c>
      <c r="B9450">
        <v>121955</v>
      </c>
      <c r="C9450">
        <v>122325</v>
      </c>
      <c r="D9450">
        <v>121705</v>
      </c>
      <c r="E9450">
        <v>121800</v>
      </c>
    </row>
    <row r="9451" spans="1:5" x14ac:dyDescent="0.25">
      <c r="A9451" s="2">
        <v>44334.708333333336</v>
      </c>
      <c r="B9451">
        <v>123020</v>
      </c>
      <c r="C9451">
        <v>123200</v>
      </c>
      <c r="D9451">
        <v>122900</v>
      </c>
      <c r="E9451">
        <v>122900</v>
      </c>
    </row>
    <row r="9452" spans="1:5" x14ac:dyDescent="0.25">
      <c r="A9452" s="2">
        <v>44334.666666666664</v>
      </c>
      <c r="B9452">
        <v>123400</v>
      </c>
      <c r="C9452">
        <v>123750</v>
      </c>
      <c r="D9452">
        <v>123010</v>
      </c>
      <c r="E9452">
        <v>123015</v>
      </c>
    </row>
    <row r="9453" spans="1:5" x14ac:dyDescent="0.25">
      <c r="A9453" s="2">
        <v>44334.625</v>
      </c>
      <c r="B9453">
        <v>123710</v>
      </c>
      <c r="C9453">
        <v>123715</v>
      </c>
      <c r="D9453">
        <v>123155</v>
      </c>
      <c r="E9453">
        <v>123400</v>
      </c>
    </row>
    <row r="9454" spans="1:5" x14ac:dyDescent="0.25">
      <c r="A9454" s="2">
        <v>44334.583333333336</v>
      </c>
      <c r="B9454">
        <v>123430</v>
      </c>
      <c r="C9454">
        <v>123840</v>
      </c>
      <c r="D9454">
        <v>123430</v>
      </c>
      <c r="E9454">
        <v>123710</v>
      </c>
    </row>
    <row r="9455" spans="1:5" x14ac:dyDescent="0.25">
      <c r="A9455" s="2">
        <v>44334.541666666664</v>
      </c>
      <c r="B9455">
        <v>123040</v>
      </c>
      <c r="C9455">
        <v>123450</v>
      </c>
      <c r="D9455">
        <v>122835</v>
      </c>
      <c r="E9455">
        <v>123430</v>
      </c>
    </row>
    <row r="9456" spans="1:5" x14ac:dyDescent="0.25">
      <c r="A9456" s="2">
        <v>44334.5</v>
      </c>
      <c r="B9456">
        <v>122935</v>
      </c>
      <c r="C9456">
        <v>123255</v>
      </c>
      <c r="D9456">
        <v>122770</v>
      </c>
      <c r="E9456">
        <v>123045</v>
      </c>
    </row>
    <row r="9457" spans="1:5" x14ac:dyDescent="0.25">
      <c r="A9457" s="2">
        <v>44334.458333333336</v>
      </c>
      <c r="B9457">
        <v>122900</v>
      </c>
      <c r="C9457">
        <v>123320</v>
      </c>
      <c r="D9457">
        <v>122710</v>
      </c>
      <c r="E9457">
        <v>122940</v>
      </c>
    </row>
    <row r="9458" spans="1:5" x14ac:dyDescent="0.25">
      <c r="A9458" s="2">
        <v>44334.416666666664</v>
      </c>
      <c r="B9458">
        <v>123070</v>
      </c>
      <c r="C9458">
        <v>123475</v>
      </c>
      <c r="D9458">
        <v>122720</v>
      </c>
      <c r="E9458">
        <v>122895</v>
      </c>
    </row>
    <row r="9459" spans="1:5" x14ac:dyDescent="0.25">
      <c r="A9459" s="2">
        <v>44334.375</v>
      </c>
      <c r="B9459">
        <v>123550</v>
      </c>
      <c r="C9459">
        <v>123680</v>
      </c>
      <c r="D9459">
        <v>122940</v>
      </c>
      <c r="E9459">
        <v>123070</v>
      </c>
    </row>
    <row r="9460" spans="1:5" x14ac:dyDescent="0.25">
      <c r="A9460" s="2">
        <v>44333.708333333336</v>
      </c>
      <c r="B9460">
        <v>123205</v>
      </c>
      <c r="C9460">
        <v>123270</v>
      </c>
      <c r="D9460">
        <v>122960</v>
      </c>
      <c r="E9460">
        <v>123010</v>
      </c>
    </row>
    <row r="9461" spans="1:5" x14ac:dyDescent="0.25">
      <c r="A9461" s="2">
        <v>44333.666666666664</v>
      </c>
      <c r="B9461">
        <v>123240</v>
      </c>
      <c r="C9461">
        <v>123370</v>
      </c>
      <c r="D9461">
        <v>123080</v>
      </c>
      <c r="E9461">
        <v>123205</v>
      </c>
    </row>
    <row r="9462" spans="1:5" x14ac:dyDescent="0.25">
      <c r="A9462" s="2">
        <v>44333.625</v>
      </c>
      <c r="B9462">
        <v>122420</v>
      </c>
      <c r="C9462">
        <v>123285</v>
      </c>
      <c r="D9462">
        <v>122365</v>
      </c>
      <c r="E9462">
        <v>123235</v>
      </c>
    </row>
    <row r="9463" spans="1:5" x14ac:dyDescent="0.25">
      <c r="A9463" s="2">
        <v>44333.583333333336</v>
      </c>
      <c r="B9463">
        <v>122365</v>
      </c>
      <c r="C9463">
        <v>122585</v>
      </c>
      <c r="D9463">
        <v>122300</v>
      </c>
      <c r="E9463">
        <v>122415</v>
      </c>
    </row>
    <row r="9464" spans="1:5" x14ac:dyDescent="0.25">
      <c r="A9464" s="2">
        <v>44333.541666666664</v>
      </c>
      <c r="B9464">
        <v>122420</v>
      </c>
      <c r="C9464">
        <v>122480</v>
      </c>
      <c r="D9464">
        <v>122040</v>
      </c>
      <c r="E9464">
        <v>122360</v>
      </c>
    </row>
    <row r="9465" spans="1:5" x14ac:dyDescent="0.25">
      <c r="A9465" s="2">
        <v>44333.5</v>
      </c>
      <c r="B9465">
        <v>122580</v>
      </c>
      <c r="C9465">
        <v>122620</v>
      </c>
      <c r="D9465">
        <v>122215</v>
      </c>
      <c r="E9465">
        <v>122425</v>
      </c>
    </row>
    <row r="9466" spans="1:5" x14ac:dyDescent="0.25">
      <c r="A9466" s="2">
        <v>44333.458333333336</v>
      </c>
      <c r="B9466">
        <v>122280</v>
      </c>
      <c r="C9466">
        <v>122715</v>
      </c>
      <c r="D9466">
        <v>122100</v>
      </c>
      <c r="E9466">
        <v>122580</v>
      </c>
    </row>
    <row r="9467" spans="1:5" x14ac:dyDescent="0.25">
      <c r="A9467" s="2">
        <v>44333.416666666664</v>
      </c>
      <c r="B9467">
        <v>121575</v>
      </c>
      <c r="C9467">
        <v>122520</v>
      </c>
      <c r="D9467">
        <v>121545</v>
      </c>
      <c r="E9467">
        <v>122280</v>
      </c>
    </row>
    <row r="9468" spans="1:5" x14ac:dyDescent="0.25">
      <c r="A9468" s="2">
        <v>44333.375</v>
      </c>
      <c r="B9468">
        <v>121435</v>
      </c>
      <c r="C9468">
        <v>121680</v>
      </c>
      <c r="D9468">
        <v>121335</v>
      </c>
      <c r="E9468">
        <v>121575</v>
      </c>
    </row>
    <row r="9469" spans="1:5" x14ac:dyDescent="0.25">
      <c r="A9469" s="2">
        <v>44330.708333333336</v>
      </c>
      <c r="B9469">
        <v>122145</v>
      </c>
      <c r="C9469">
        <v>122170</v>
      </c>
      <c r="D9469">
        <v>121860</v>
      </c>
      <c r="E9469">
        <v>121860</v>
      </c>
    </row>
    <row r="9470" spans="1:5" x14ac:dyDescent="0.25">
      <c r="A9470" s="2">
        <v>44330.666666666664</v>
      </c>
      <c r="B9470">
        <v>122220</v>
      </c>
      <c r="C9470">
        <v>122245</v>
      </c>
      <c r="D9470">
        <v>121800</v>
      </c>
      <c r="E9470">
        <v>122145</v>
      </c>
    </row>
    <row r="9471" spans="1:5" x14ac:dyDescent="0.25">
      <c r="A9471" s="2">
        <v>44330.625</v>
      </c>
      <c r="B9471">
        <v>121275</v>
      </c>
      <c r="C9471">
        <v>122300</v>
      </c>
      <c r="D9471">
        <v>121240</v>
      </c>
      <c r="E9471">
        <v>122215</v>
      </c>
    </row>
    <row r="9472" spans="1:5" x14ac:dyDescent="0.25">
      <c r="A9472" s="2">
        <v>44330.583333333336</v>
      </c>
      <c r="B9472">
        <v>121680</v>
      </c>
      <c r="C9472">
        <v>121775</v>
      </c>
      <c r="D9472">
        <v>121235</v>
      </c>
      <c r="E9472">
        <v>121280</v>
      </c>
    </row>
    <row r="9473" spans="1:5" x14ac:dyDescent="0.25">
      <c r="A9473" s="2">
        <v>44330.541666666664</v>
      </c>
      <c r="B9473">
        <v>121735</v>
      </c>
      <c r="C9473">
        <v>121820</v>
      </c>
      <c r="D9473">
        <v>121185</v>
      </c>
      <c r="E9473">
        <v>121685</v>
      </c>
    </row>
    <row r="9474" spans="1:5" x14ac:dyDescent="0.25">
      <c r="A9474" s="2">
        <v>44330.5</v>
      </c>
      <c r="B9474">
        <v>121925</v>
      </c>
      <c r="C9474">
        <v>122050</v>
      </c>
      <c r="D9474">
        <v>121460</v>
      </c>
      <c r="E9474">
        <v>121730</v>
      </c>
    </row>
    <row r="9475" spans="1:5" x14ac:dyDescent="0.25">
      <c r="A9475" s="2">
        <v>44330.458333333336</v>
      </c>
      <c r="B9475">
        <v>122135</v>
      </c>
      <c r="C9475">
        <v>122375</v>
      </c>
      <c r="D9475">
        <v>121560</v>
      </c>
      <c r="E9475">
        <v>121920</v>
      </c>
    </row>
    <row r="9476" spans="1:5" x14ac:dyDescent="0.25">
      <c r="A9476" s="2">
        <v>44330.416666666664</v>
      </c>
      <c r="B9476">
        <v>122075</v>
      </c>
      <c r="C9476">
        <v>122475</v>
      </c>
      <c r="D9476">
        <v>121900</v>
      </c>
      <c r="E9476">
        <v>122135</v>
      </c>
    </row>
    <row r="9477" spans="1:5" x14ac:dyDescent="0.25">
      <c r="A9477" s="2">
        <v>44330.375</v>
      </c>
      <c r="B9477">
        <v>121515</v>
      </c>
      <c r="C9477">
        <v>122295</v>
      </c>
      <c r="D9477">
        <v>121515</v>
      </c>
      <c r="E9477">
        <v>122075</v>
      </c>
    </row>
    <row r="9478" spans="1:5" x14ac:dyDescent="0.25">
      <c r="A9478" s="2">
        <v>44329.708333333336</v>
      </c>
      <c r="B9478">
        <v>121050</v>
      </c>
      <c r="C9478">
        <v>121050</v>
      </c>
      <c r="D9478">
        <v>120650</v>
      </c>
      <c r="E9478">
        <v>120970</v>
      </c>
    </row>
    <row r="9479" spans="1:5" x14ac:dyDescent="0.25">
      <c r="A9479" s="2">
        <v>44329.666666666664</v>
      </c>
      <c r="B9479">
        <v>121265</v>
      </c>
      <c r="C9479">
        <v>121425</v>
      </c>
      <c r="D9479">
        <v>120980</v>
      </c>
      <c r="E9479">
        <v>121045</v>
      </c>
    </row>
    <row r="9480" spans="1:5" x14ac:dyDescent="0.25">
      <c r="A9480" s="2">
        <v>44329.625</v>
      </c>
      <c r="B9480">
        <v>120315</v>
      </c>
      <c r="C9480">
        <v>121405</v>
      </c>
      <c r="D9480">
        <v>120295</v>
      </c>
      <c r="E9480">
        <v>121270</v>
      </c>
    </row>
    <row r="9481" spans="1:5" x14ac:dyDescent="0.25">
      <c r="A9481" s="2">
        <v>44329.583333333336</v>
      </c>
      <c r="B9481">
        <v>121325</v>
      </c>
      <c r="C9481">
        <v>121405</v>
      </c>
      <c r="D9481">
        <v>120030</v>
      </c>
      <c r="E9481">
        <v>120315</v>
      </c>
    </row>
    <row r="9482" spans="1:5" x14ac:dyDescent="0.25">
      <c r="A9482" s="2">
        <v>44329.541666666664</v>
      </c>
      <c r="B9482">
        <v>121115</v>
      </c>
      <c r="C9482">
        <v>121725</v>
      </c>
      <c r="D9482">
        <v>121035</v>
      </c>
      <c r="E9482">
        <v>121325</v>
      </c>
    </row>
    <row r="9483" spans="1:5" x14ac:dyDescent="0.25">
      <c r="A9483" s="2">
        <v>44329.5</v>
      </c>
      <c r="B9483">
        <v>121140</v>
      </c>
      <c r="C9483">
        <v>121470</v>
      </c>
      <c r="D9483">
        <v>120865</v>
      </c>
      <c r="E9483">
        <v>121120</v>
      </c>
    </row>
    <row r="9484" spans="1:5" x14ac:dyDescent="0.25">
      <c r="A9484" s="2">
        <v>44329.458333333336</v>
      </c>
      <c r="B9484">
        <v>121310</v>
      </c>
      <c r="C9484">
        <v>121575</v>
      </c>
      <c r="D9484">
        <v>121085</v>
      </c>
      <c r="E9484">
        <v>121140</v>
      </c>
    </row>
    <row r="9485" spans="1:5" x14ac:dyDescent="0.25">
      <c r="A9485" s="2">
        <v>44329.416666666664</v>
      </c>
      <c r="B9485">
        <v>120360</v>
      </c>
      <c r="C9485">
        <v>121380</v>
      </c>
      <c r="D9485">
        <v>120175</v>
      </c>
      <c r="E9485">
        <v>121315</v>
      </c>
    </row>
    <row r="9486" spans="1:5" x14ac:dyDescent="0.25">
      <c r="A9486" s="2">
        <v>44329.375</v>
      </c>
      <c r="B9486">
        <v>120110</v>
      </c>
      <c r="C9486">
        <v>120420</v>
      </c>
      <c r="D9486">
        <v>119830</v>
      </c>
      <c r="E9486">
        <v>120360</v>
      </c>
    </row>
    <row r="9487" spans="1:5" x14ac:dyDescent="0.25">
      <c r="A9487" s="2">
        <v>44328.708333333336</v>
      </c>
      <c r="B9487">
        <v>119770</v>
      </c>
      <c r="C9487">
        <v>119955</v>
      </c>
      <c r="D9487">
        <v>119675</v>
      </c>
      <c r="E9487">
        <v>119900</v>
      </c>
    </row>
    <row r="9488" spans="1:5" x14ac:dyDescent="0.25">
      <c r="A9488" s="2">
        <v>44328.666666666664</v>
      </c>
      <c r="B9488">
        <v>120450</v>
      </c>
      <c r="C9488">
        <v>120460</v>
      </c>
      <c r="D9488">
        <v>119650</v>
      </c>
      <c r="E9488">
        <v>119770</v>
      </c>
    </row>
    <row r="9489" spans="1:5" x14ac:dyDescent="0.25">
      <c r="A9489" s="2">
        <v>44328.625</v>
      </c>
      <c r="B9489">
        <v>120980</v>
      </c>
      <c r="C9489">
        <v>121020</v>
      </c>
      <c r="D9489">
        <v>120335</v>
      </c>
      <c r="E9489">
        <v>120450</v>
      </c>
    </row>
    <row r="9490" spans="1:5" x14ac:dyDescent="0.25">
      <c r="A9490" s="2">
        <v>44328.583333333336</v>
      </c>
      <c r="B9490">
        <v>120990</v>
      </c>
      <c r="C9490">
        <v>121170</v>
      </c>
      <c r="D9490">
        <v>120740</v>
      </c>
      <c r="E9490">
        <v>120980</v>
      </c>
    </row>
    <row r="9491" spans="1:5" x14ac:dyDescent="0.25">
      <c r="A9491" s="2">
        <v>44328.541666666664</v>
      </c>
      <c r="B9491">
        <v>120675</v>
      </c>
      <c r="C9491">
        <v>121065</v>
      </c>
      <c r="D9491">
        <v>120550</v>
      </c>
      <c r="E9491">
        <v>120985</v>
      </c>
    </row>
    <row r="9492" spans="1:5" x14ac:dyDescent="0.25">
      <c r="A9492" s="2">
        <v>44328.5</v>
      </c>
      <c r="B9492">
        <v>121120</v>
      </c>
      <c r="C9492">
        <v>121235</v>
      </c>
      <c r="D9492">
        <v>120595</v>
      </c>
      <c r="E9492">
        <v>120675</v>
      </c>
    </row>
    <row r="9493" spans="1:5" x14ac:dyDescent="0.25">
      <c r="A9493" s="2">
        <v>44328.458333333336</v>
      </c>
      <c r="B9493">
        <v>121585</v>
      </c>
      <c r="C9493">
        <v>121590</v>
      </c>
      <c r="D9493">
        <v>121080</v>
      </c>
      <c r="E9493">
        <v>121115</v>
      </c>
    </row>
    <row r="9494" spans="1:5" x14ac:dyDescent="0.25">
      <c r="A9494" s="2">
        <v>44328.416666666664</v>
      </c>
      <c r="B9494">
        <v>122120</v>
      </c>
      <c r="C9494">
        <v>122145</v>
      </c>
      <c r="D9494">
        <v>121505</v>
      </c>
      <c r="E9494">
        <v>121590</v>
      </c>
    </row>
    <row r="9495" spans="1:5" x14ac:dyDescent="0.25">
      <c r="A9495" s="2">
        <v>44328.375</v>
      </c>
      <c r="B9495">
        <v>122755</v>
      </c>
      <c r="C9495">
        <v>122895</v>
      </c>
      <c r="D9495">
        <v>121575</v>
      </c>
      <c r="E9495">
        <v>122120</v>
      </c>
    </row>
    <row r="9496" spans="1:5" x14ac:dyDescent="0.25">
      <c r="A9496" s="2">
        <v>44327.708333333336</v>
      </c>
      <c r="B9496">
        <v>123090</v>
      </c>
      <c r="C9496">
        <v>123250</v>
      </c>
      <c r="D9496">
        <v>122960</v>
      </c>
      <c r="E9496">
        <v>122960</v>
      </c>
    </row>
    <row r="9497" spans="1:5" x14ac:dyDescent="0.25">
      <c r="A9497" s="2">
        <v>44327.666666666664</v>
      </c>
      <c r="B9497">
        <v>122665</v>
      </c>
      <c r="C9497">
        <v>123120</v>
      </c>
      <c r="D9497">
        <v>122605</v>
      </c>
      <c r="E9497">
        <v>123095</v>
      </c>
    </row>
    <row r="9498" spans="1:5" x14ac:dyDescent="0.25">
      <c r="A9498" s="2">
        <v>44327.625</v>
      </c>
      <c r="B9498">
        <v>122625</v>
      </c>
      <c r="C9498">
        <v>122790</v>
      </c>
      <c r="D9498">
        <v>122300</v>
      </c>
      <c r="E9498">
        <v>122665</v>
      </c>
    </row>
    <row r="9499" spans="1:5" x14ac:dyDescent="0.25">
      <c r="A9499" s="2">
        <v>44327.583333333336</v>
      </c>
      <c r="B9499">
        <v>122030</v>
      </c>
      <c r="C9499">
        <v>122685</v>
      </c>
      <c r="D9499">
        <v>122000</v>
      </c>
      <c r="E9499">
        <v>122625</v>
      </c>
    </row>
    <row r="9500" spans="1:5" x14ac:dyDescent="0.25">
      <c r="A9500" s="2">
        <v>44327.541666666664</v>
      </c>
      <c r="B9500">
        <v>122345</v>
      </c>
      <c r="C9500">
        <v>122365</v>
      </c>
      <c r="D9500">
        <v>121960</v>
      </c>
      <c r="E9500">
        <v>122030</v>
      </c>
    </row>
    <row r="9501" spans="1:5" x14ac:dyDescent="0.25">
      <c r="A9501" s="2">
        <v>44327.5</v>
      </c>
      <c r="B9501">
        <v>121890</v>
      </c>
      <c r="C9501">
        <v>122430</v>
      </c>
      <c r="D9501">
        <v>121775</v>
      </c>
      <c r="E9501">
        <v>122340</v>
      </c>
    </row>
    <row r="9502" spans="1:5" x14ac:dyDescent="0.25">
      <c r="A9502" s="2">
        <v>44327.458333333336</v>
      </c>
      <c r="B9502">
        <v>121900</v>
      </c>
      <c r="C9502">
        <v>122005</v>
      </c>
      <c r="D9502">
        <v>121230</v>
      </c>
      <c r="E9502">
        <v>121890</v>
      </c>
    </row>
    <row r="9503" spans="1:5" x14ac:dyDescent="0.25">
      <c r="A9503" s="2">
        <v>44327.416666666664</v>
      </c>
      <c r="B9503">
        <v>120890</v>
      </c>
      <c r="C9503">
        <v>121915</v>
      </c>
      <c r="D9503">
        <v>120465</v>
      </c>
      <c r="E9503">
        <v>121900</v>
      </c>
    </row>
    <row r="9504" spans="1:5" x14ac:dyDescent="0.25">
      <c r="A9504" s="2">
        <v>44327.375</v>
      </c>
      <c r="B9504">
        <v>121290</v>
      </c>
      <c r="C9504">
        <v>121550</v>
      </c>
      <c r="D9504">
        <v>120790</v>
      </c>
      <c r="E9504">
        <v>120890</v>
      </c>
    </row>
    <row r="9505" spans="1:5" x14ac:dyDescent="0.25">
      <c r="A9505" s="2">
        <v>44326.708333333336</v>
      </c>
      <c r="B9505">
        <v>122195</v>
      </c>
      <c r="C9505">
        <v>122395</v>
      </c>
      <c r="D9505">
        <v>122105</v>
      </c>
      <c r="E9505">
        <v>122200</v>
      </c>
    </row>
    <row r="9506" spans="1:5" x14ac:dyDescent="0.25">
      <c r="A9506" s="2">
        <v>44326.666666666664</v>
      </c>
      <c r="B9506">
        <v>122450</v>
      </c>
      <c r="C9506">
        <v>122485</v>
      </c>
      <c r="D9506">
        <v>122105</v>
      </c>
      <c r="E9506">
        <v>122190</v>
      </c>
    </row>
    <row r="9507" spans="1:5" x14ac:dyDescent="0.25">
      <c r="A9507" s="2">
        <v>44326.625</v>
      </c>
      <c r="B9507">
        <v>122420</v>
      </c>
      <c r="C9507">
        <v>122625</v>
      </c>
      <c r="D9507">
        <v>122045</v>
      </c>
      <c r="E9507">
        <v>122445</v>
      </c>
    </row>
    <row r="9508" spans="1:5" x14ac:dyDescent="0.25">
      <c r="A9508" s="2">
        <v>44326.583333333336</v>
      </c>
      <c r="B9508">
        <v>122605</v>
      </c>
      <c r="C9508">
        <v>122640</v>
      </c>
      <c r="D9508">
        <v>122320</v>
      </c>
      <c r="E9508">
        <v>122415</v>
      </c>
    </row>
    <row r="9509" spans="1:5" x14ac:dyDescent="0.25">
      <c r="A9509" s="2">
        <v>44326.541666666664</v>
      </c>
      <c r="B9509">
        <v>122575</v>
      </c>
      <c r="C9509">
        <v>122765</v>
      </c>
      <c r="D9509">
        <v>122525</v>
      </c>
      <c r="E9509">
        <v>122605</v>
      </c>
    </row>
    <row r="9510" spans="1:5" x14ac:dyDescent="0.25">
      <c r="A9510" s="2">
        <v>44326.5</v>
      </c>
      <c r="B9510">
        <v>122315</v>
      </c>
      <c r="C9510">
        <v>122675</v>
      </c>
      <c r="D9510">
        <v>122115</v>
      </c>
      <c r="E9510">
        <v>122570</v>
      </c>
    </row>
    <row r="9511" spans="1:5" x14ac:dyDescent="0.25">
      <c r="A9511" s="2">
        <v>44326.458333333336</v>
      </c>
      <c r="B9511">
        <v>122460</v>
      </c>
      <c r="C9511">
        <v>122530</v>
      </c>
      <c r="D9511">
        <v>122125</v>
      </c>
      <c r="E9511">
        <v>122315</v>
      </c>
    </row>
    <row r="9512" spans="1:5" x14ac:dyDescent="0.25">
      <c r="A9512" s="2">
        <v>44326.416666666664</v>
      </c>
      <c r="B9512">
        <v>122895</v>
      </c>
      <c r="C9512">
        <v>123045</v>
      </c>
      <c r="D9512">
        <v>122405</v>
      </c>
      <c r="E9512">
        <v>122460</v>
      </c>
    </row>
    <row r="9513" spans="1:5" x14ac:dyDescent="0.25">
      <c r="A9513" s="2">
        <v>44326.375</v>
      </c>
      <c r="B9513">
        <v>122295</v>
      </c>
      <c r="C9513">
        <v>123020</v>
      </c>
      <c r="D9513">
        <v>122295</v>
      </c>
      <c r="E9513">
        <v>122895</v>
      </c>
    </row>
    <row r="9514" spans="1:5" x14ac:dyDescent="0.25">
      <c r="A9514" s="2">
        <v>44323.708333333336</v>
      </c>
      <c r="B9514">
        <v>122380</v>
      </c>
      <c r="C9514">
        <v>122705</v>
      </c>
      <c r="D9514">
        <v>122310</v>
      </c>
      <c r="E9514">
        <v>122405</v>
      </c>
    </row>
    <row r="9515" spans="1:5" x14ac:dyDescent="0.25">
      <c r="A9515" s="2">
        <v>44323.666666666664</v>
      </c>
      <c r="B9515">
        <v>121770</v>
      </c>
      <c r="C9515">
        <v>122390</v>
      </c>
      <c r="D9515">
        <v>121740</v>
      </c>
      <c r="E9515">
        <v>122380</v>
      </c>
    </row>
    <row r="9516" spans="1:5" x14ac:dyDescent="0.25">
      <c r="A9516" s="2">
        <v>44323.625</v>
      </c>
      <c r="B9516">
        <v>121265</v>
      </c>
      <c r="C9516">
        <v>121780</v>
      </c>
      <c r="D9516">
        <v>121235</v>
      </c>
      <c r="E9516">
        <v>121765</v>
      </c>
    </row>
    <row r="9517" spans="1:5" x14ac:dyDescent="0.25">
      <c r="A9517" s="2">
        <v>44323.583333333336</v>
      </c>
      <c r="B9517">
        <v>121125</v>
      </c>
      <c r="C9517">
        <v>121360</v>
      </c>
      <c r="D9517">
        <v>121025</v>
      </c>
      <c r="E9517">
        <v>121265</v>
      </c>
    </row>
    <row r="9518" spans="1:5" x14ac:dyDescent="0.25">
      <c r="A9518" s="2">
        <v>44323.541666666664</v>
      </c>
      <c r="B9518">
        <v>121115</v>
      </c>
      <c r="C9518">
        <v>121235</v>
      </c>
      <c r="D9518">
        <v>121025</v>
      </c>
      <c r="E9518">
        <v>121125</v>
      </c>
    </row>
    <row r="9519" spans="1:5" x14ac:dyDescent="0.25">
      <c r="A9519" s="2">
        <v>44323.5</v>
      </c>
      <c r="B9519">
        <v>121415</v>
      </c>
      <c r="C9519">
        <v>121430</v>
      </c>
      <c r="D9519">
        <v>120970</v>
      </c>
      <c r="E9519">
        <v>121120</v>
      </c>
    </row>
    <row r="9520" spans="1:5" x14ac:dyDescent="0.25">
      <c r="A9520" s="2">
        <v>44323.458333333336</v>
      </c>
      <c r="B9520">
        <v>121265</v>
      </c>
      <c r="C9520">
        <v>121510</v>
      </c>
      <c r="D9520">
        <v>121255</v>
      </c>
      <c r="E9520">
        <v>121420</v>
      </c>
    </row>
    <row r="9521" spans="1:5" x14ac:dyDescent="0.25">
      <c r="A9521" s="2">
        <v>44323.416666666664</v>
      </c>
      <c r="B9521">
        <v>120825</v>
      </c>
      <c r="C9521">
        <v>121270</v>
      </c>
      <c r="D9521">
        <v>120540</v>
      </c>
      <c r="E9521">
        <v>121265</v>
      </c>
    </row>
    <row r="9522" spans="1:5" x14ac:dyDescent="0.25">
      <c r="A9522" s="2">
        <v>44323.375</v>
      </c>
      <c r="B9522">
        <v>120630</v>
      </c>
      <c r="C9522">
        <v>121000</v>
      </c>
      <c r="D9522">
        <v>120380</v>
      </c>
      <c r="E9522">
        <v>120825</v>
      </c>
    </row>
    <row r="9523" spans="1:5" x14ac:dyDescent="0.25">
      <c r="A9523" s="2">
        <v>44322.708333333336</v>
      </c>
      <c r="B9523">
        <v>120180</v>
      </c>
      <c r="C9523">
        <v>120420</v>
      </c>
      <c r="D9523">
        <v>120110</v>
      </c>
      <c r="E9523">
        <v>120380</v>
      </c>
    </row>
    <row r="9524" spans="1:5" x14ac:dyDescent="0.25">
      <c r="A9524" s="2">
        <v>44322.666666666664</v>
      </c>
      <c r="B9524">
        <v>119665</v>
      </c>
      <c r="C9524">
        <v>120195</v>
      </c>
      <c r="D9524">
        <v>119660</v>
      </c>
      <c r="E9524">
        <v>120180</v>
      </c>
    </row>
    <row r="9525" spans="1:5" x14ac:dyDescent="0.25">
      <c r="A9525" s="2">
        <v>44322.625</v>
      </c>
      <c r="B9525">
        <v>119740</v>
      </c>
      <c r="C9525">
        <v>119825</v>
      </c>
      <c r="D9525">
        <v>119370</v>
      </c>
      <c r="E9525">
        <v>119665</v>
      </c>
    </row>
    <row r="9526" spans="1:5" x14ac:dyDescent="0.25">
      <c r="A9526" s="2">
        <v>44322.583333333336</v>
      </c>
      <c r="B9526">
        <v>119870</v>
      </c>
      <c r="C9526">
        <v>120115</v>
      </c>
      <c r="D9526">
        <v>119700</v>
      </c>
      <c r="E9526">
        <v>119740</v>
      </c>
    </row>
    <row r="9527" spans="1:5" x14ac:dyDescent="0.25">
      <c r="A9527" s="2">
        <v>44322.541666666664</v>
      </c>
      <c r="B9527">
        <v>119815</v>
      </c>
      <c r="C9527">
        <v>119880</v>
      </c>
      <c r="D9527">
        <v>119320</v>
      </c>
      <c r="E9527">
        <v>119870</v>
      </c>
    </row>
    <row r="9528" spans="1:5" x14ac:dyDescent="0.25">
      <c r="A9528" s="2">
        <v>44322.5</v>
      </c>
      <c r="B9528">
        <v>119745</v>
      </c>
      <c r="C9528">
        <v>119910</v>
      </c>
      <c r="D9528">
        <v>119545</v>
      </c>
      <c r="E9528">
        <v>119815</v>
      </c>
    </row>
    <row r="9529" spans="1:5" x14ac:dyDescent="0.25">
      <c r="A9529" s="2">
        <v>44322.458333333336</v>
      </c>
      <c r="B9529">
        <v>119775</v>
      </c>
      <c r="C9529">
        <v>119810</v>
      </c>
      <c r="D9529">
        <v>119355</v>
      </c>
      <c r="E9529">
        <v>119750</v>
      </c>
    </row>
    <row r="9530" spans="1:5" x14ac:dyDescent="0.25">
      <c r="A9530" s="2">
        <v>44322.416666666664</v>
      </c>
      <c r="B9530">
        <v>120145</v>
      </c>
      <c r="C9530">
        <v>120315</v>
      </c>
      <c r="D9530">
        <v>119645</v>
      </c>
      <c r="E9530">
        <v>119770</v>
      </c>
    </row>
    <row r="9531" spans="1:5" x14ac:dyDescent="0.25">
      <c r="A9531" s="2">
        <v>44322.375</v>
      </c>
      <c r="B9531">
        <v>120025</v>
      </c>
      <c r="C9531">
        <v>120260</v>
      </c>
      <c r="D9531">
        <v>119800</v>
      </c>
      <c r="E9531">
        <v>120145</v>
      </c>
    </row>
    <row r="9532" spans="1:5" x14ac:dyDescent="0.25">
      <c r="A9532" s="2">
        <v>44321.708333333336</v>
      </c>
      <c r="B9532">
        <v>120055</v>
      </c>
      <c r="C9532">
        <v>120205</v>
      </c>
      <c r="D9532">
        <v>119915</v>
      </c>
      <c r="E9532">
        <v>120045</v>
      </c>
    </row>
    <row r="9533" spans="1:5" x14ac:dyDescent="0.25">
      <c r="A9533" s="2">
        <v>44321.666666666664</v>
      </c>
      <c r="B9533">
        <v>119975</v>
      </c>
      <c r="C9533">
        <v>120125</v>
      </c>
      <c r="D9533">
        <v>119620</v>
      </c>
      <c r="E9533">
        <v>120060</v>
      </c>
    </row>
    <row r="9534" spans="1:5" x14ac:dyDescent="0.25">
      <c r="A9534" s="2">
        <v>44321.625</v>
      </c>
      <c r="B9534">
        <v>119900</v>
      </c>
      <c r="C9534">
        <v>120035</v>
      </c>
      <c r="D9534">
        <v>119820</v>
      </c>
      <c r="E9534">
        <v>119975</v>
      </c>
    </row>
    <row r="9535" spans="1:5" x14ac:dyDescent="0.25">
      <c r="A9535" s="2">
        <v>44321.583333333336</v>
      </c>
      <c r="B9535">
        <v>119785</v>
      </c>
      <c r="C9535">
        <v>120130</v>
      </c>
      <c r="D9535">
        <v>119770</v>
      </c>
      <c r="E9535">
        <v>119895</v>
      </c>
    </row>
    <row r="9536" spans="1:5" x14ac:dyDescent="0.25">
      <c r="A9536" s="2">
        <v>44321.541666666664</v>
      </c>
      <c r="B9536">
        <v>119890</v>
      </c>
      <c r="C9536">
        <v>119965</v>
      </c>
      <c r="D9536">
        <v>119770</v>
      </c>
      <c r="E9536">
        <v>119785</v>
      </c>
    </row>
    <row r="9537" spans="1:5" x14ac:dyDescent="0.25">
      <c r="A9537" s="2">
        <v>44321.5</v>
      </c>
      <c r="B9537">
        <v>119815</v>
      </c>
      <c r="C9537">
        <v>119980</v>
      </c>
      <c r="D9537">
        <v>119755</v>
      </c>
      <c r="E9537">
        <v>119890</v>
      </c>
    </row>
    <row r="9538" spans="1:5" x14ac:dyDescent="0.25">
      <c r="A9538" s="2">
        <v>44321.458333333336</v>
      </c>
      <c r="B9538">
        <v>119140</v>
      </c>
      <c r="C9538">
        <v>119955</v>
      </c>
      <c r="D9538">
        <v>118970</v>
      </c>
      <c r="E9538">
        <v>119820</v>
      </c>
    </row>
    <row r="9539" spans="1:5" x14ac:dyDescent="0.25">
      <c r="A9539" s="2">
        <v>44321.416666666664</v>
      </c>
      <c r="B9539">
        <v>118800</v>
      </c>
      <c r="C9539">
        <v>119240</v>
      </c>
      <c r="D9539">
        <v>118540</v>
      </c>
      <c r="E9539">
        <v>119140</v>
      </c>
    </row>
    <row r="9540" spans="1:5" x14ac:dyDescent="0.25">
      <c r="A9540" s="2">
        <v>44321.375</v>
      </c>
      <c r="B9540">
        <v>118700</v>
      </c>
      <c r="C9540">
        <v>118925</v>
      </c>
      <c r="D9540">
        <v>118470</v>
      </c>
      <c r="E9540">
        <v>118800</v>
      </c>
    </row>
    <row r="9541" spans="1:5" x14ac:dyDescent="0.25">
      <c r="A9541" s="2">
        <v>44320.708333333336</v>
      </c>
      <c r="B9541">
        <v>118015</v>
      </c>
      <c r="C9541">
        <v>118190</v>
      </c>
      <c r="D9541">
        <v>117915</v>
      </c>
      <c r="E9541">
        <v>118180</v>
      </c>
    </row>
    <row r="9542" spans="1:5" x14ac:dyDescent="0.25">
      <c r="A9542" s="2">
        <v>44320.666666666664</v>
      </c>
      <c r="B9542">
        <v>118105</v>
      </c>
      <c r="C9542">
        <v>118195</v>
      </c>
      <c r="D9542">
        <v>117920</v>
      </c>
      <c r="E9542">
        <v>118020</v>
      </c>
    </row>
    <row r="9543" spans="1:5" x14ac:dyDescent="0.25">
      <c r="A9543" s="2">
        <v>44320.625</v>
      </c>
      <c r="B9543">
        <v>118400</v>
      </c>
      <c r="C9543">
        <v>118520</v>
      </c>
      <c r="D9543">
        <v>118010</v>
      </c>
      <c r="E9543">
        <v>118105</v>
      </c>
    </row>
    <row r="9544" spans="1:5" x14ac:dyDescent="0.25">
      <c r="A9544" s="2">
        <v>44320.583333333336</v>
      </c>
      <c r="B9544">
        <v>118695</v>
      </c>
      <c r="C9544">
        <v>118895</v>
      </c>
      <c r="D9544">
        <v>118300</v>
      </c>
      <c r="E9544">
        <v>118395</v>
      </c>
    </row>
    <row r="9545" spans="1:5" x14ac:dyDescent="0.25">
      <c r="A9545" s="2">
        <v>44320.541666666664</v>
      </c>
      <c r="B9545">
        <v>118670</v>
      </c>
      <c r="C9545">
        <v>119050</v>
      </c>
      <c r="D9545">
        <v>118505</v>
      </c>
      <c r="E9545">
        <v>118700</v>
      </c>
    </row>
    <row r="9546" spans="1:5" x14ac:dyDescent="0.25">
      <c r="A9546" s="2">
        <v>44320.5</v>
      </c>
      <c r="B9546">
        <v>118355</v>
      </c>
      <c r="C9546">
        <v>118765</v>
      </c>
      <c r="D9546">
        <v>118210</v>
      </c>
      <c r="E9546">
        <v>118665</v>
      </c>
    </row>
    <row r="9547" spans="1:5" x14ac:dyDescent="0.25">
      <c r="A9547" s="2">
        <v>44320.458333333336</v>
      </c>
      <c r="B9547">
        <v>118695</v>
      </c>
      <c r="C9547">
        <v>118890</v>
      </c>
      <c r="D9547">
        <v>118275</v>
      </c>
      <c r="E9547">
        <v>118360</v>
      </c>
    </row>
    <row r="9548" spans="1:5" x14ac:dyDescent="0.25">
      <c r="A9548" s="2">
        <v>44320.416666666664</v>
      </c>
      <c r="B9548">
        <v>119390</v>
      </c>
      <c r="C9548">
        <v>119700</v>
      </c>
      <c r="D9548">
        <v>118600</v>
      </c>
      <c r="E9548">
        <v>118700</v>
      </c>
    </row>
    <row r="9549" spans="1:5" x14ac:dyDescent="0.25">
      <c r="A9549" s="2">
        <v>44320.375</v>
      </c>
      <c r="B9549">
        <v>119260</v>
      </c>
      <c r="C9549">
        <v>119430</v>
      </c>
      <c r="D9549">
        <v>118945</v>
      </c>
      <c r="E9549">
        <v>119390</v>
      </c>
    </row>
    <row r="9550" spans="1:5" x14ac:dyDescent="0.25">
      <c r="A9550" s="2">
        <v>44319.708333333336</v>
      </c>
      <c r="B9550">
        <v>119565</v>
      </c>
      <c r="C9550">
        <v>119710</v>
      </c>
      <c r="D9550">
        <v>119400</v>
      </c>
      <c r="E9550">
        <v>119525</v>
      </c>
    </row>
    <row r="9551" spans="1:5" x14ac:dyDescent="0.25">
      <c r="A9551" s="2">
        <v>44319.666666666664</v>
      </c>
      <c r="B9551">
        <v>119870</v>
      </c>
      <c r="C9551">
        <v>119885</v>
      </c>
      <c r="D9551">
        <v>119260</v>
      </c>
      <c r="E9551">
        <v>119565</v>
      </c>
    </row>
    <row r="9552" spans="1:5" x14ac:dyDescent="0.25">
      <c r="A9552" s="2">
        <v>44319.625</v>
      </c>
      <c r="B9552">
        <v>119260</v>
      </c>
      <c r="C9552">
        <v>119985</v>
      </c>
      <c r="D9552">
        <v>119160</v>
      </c>
      <c r="E9552">
        <v>119870</v>
      </c>
    </row>
    <row r="9553" spans="1:5" x14ac:dyDescent="0.25">
      <c r="A9553" s="2">
        <v>44319.583333333336</v>
      </c>
      <c r="B9553">
        <v>119175</v>
      </c>
      <c r="C9553">
        <v>119335</v>
      </c>
      <c r="D9553">
        <v>118920</v>
      </c>
      <c r="E9553">
        <v>119265</v>
      </c>
    </row>
    <row r="9554" spans="1:5" x14ac:dyDescent="0.25">
      <c r="A9554" s="2">
        <v>44319.541666666664</v>
      </c>
      <c r="B9554">
        <v>118995</v>
      </c>
      <c r="C9554">
        <v>119235</v>
      </c>
      <c r="D9554">
        <v>118815</v>
      </c>
      <c r="E9554">
        <v>119175</v>
      </c>
    </row>
    <row r="9555" spans="1:5" x14ac:dyDescent="0.25">
      <c r="A9555" s="2">
        <v>44319.5</v>
      </c>
      <c r="B9555">
        <v>119980</v>
      </c>
      <c r="C9555">
        <v>120010</v>
      </c>
      <c r="D9555">
        <v>118945</v>
      </c>
      <c r="E9555">
        <v>118995</v>
      </c>
    </row>
    <row r="9556" spans="1:5" x14ac:dyDescent="0.25">
      <c r="A9556" s="2">
        <v>44319.458333333336</v>
      </c>
      <c r="B9556">
        <v>119355</v>
      </c>
      <c r="C9556">
        <v>120335</v>
      </c>
      <c r="D9556">
        <v>119200</v>
      </c>
      <c r="E9556">
        <v>119975</v>
      </c>
    </row>
    <row r="9557" spans="1:5" x14ac:dyDescent="0.25">
      <c r="A9557" s="2">
        <v>44319.416666666664</v>
      </c>
      <c r="B9557">
        <v>119690</v>
      </c>
      <c r="C9557">
        <v>119940</v>
      </c>
      <c r="D9557">
        <v>119125</v>
      </c>
      <c r="E9557">
        <v>119350</v>
      </c>
    </row>
    <row r="9558" spans="1:5" x14ac:dyDescent="0.25">
      <c r="A9558" s="2">
        <v>44319.375</v>
      </c>
      <c r="B9558">
        <v>119800</v>
      </c>
      <c r="C9558">
        <v>119925</v>
      </c>
      <c r="D9558">
        <v>119520</v>
      </c>
      <c r="E9558">
        <v>119690</v>
      </c>
    </row>
    <row r="9559" spans="1:5" x14ac:dyDescent="0.25">
      <c r="A9559" s="2">
        <v>44316.708333333336</v>
      </c>
      <c r="B9559">
        <v>119305</v>
      </c>
      <c r="C9559">
        <v>119420</v>
      </c>
      <c r="D9559">
        <v>118905</v>
      </c>
      <c r="E9559">
        <v>119055</v>
      </c>
    </row>
    <row r="9560" spans="1:5" x14ac:dyDescent="0.25">
      <c r="A9560" s="2">
        <v>44316.666666666664</v>
      </c>
      <c r="B9560">
        <v>119915</v>
      </c>
      <c r="C9560">
        <v>119935</v>
      </c>
      <c r="D9560">
        <v>119180</v>
      </c>
      <c r="E9560">
        <v>119300</v>
      </c>
    </row>
    <row r="9561" spans="1:5" x14ac:dyDescent="0.25">
      <c r="A9561" s="2">
        <v>44316.625</v>
      </c>
      <c r="B9561">
        <v>119770</v>
      </c>
      <c r="C9561">
        <v>120540</v>
      </c>
      <c r="D9561">
        <v>119620</v>
      </c>
      <c r="E9561">
        <v>119910</v>
      </c>
    </row>
    <row r="9562" spans="1:5" x14ac:dyDescent="0.25">
      <c r="A9562" s="2">
        <v>44316.583333333336</v>
      </c>
      <c r="B9562">
        <v>120160</v>
      </c>
      <c r="C9562">
        <v>120235</v>
      </c>
      <c r="D9562">
        <v>119610</v>
      </c>
      <c r="E9562">
        <v>119770</v>
      </c>
    </row>
    <row r="9563" spans="1:5" x14ac:dyDescent="0.25">
      <c r="A9563" s="2">
        <v>44316.541666666664</v>
      </c>
      <c r="B9563">
        <v>119910</v>
      </c>
      <c r="C9563">
        <v>120250</v>
      </c>
      <c r="D9563">
        <v>119850</v>
      </c>
      <c r="E9563">
        <v>120160</v>
      </c>
    </row>
    <row r="9564" spans="1:5" x14ac:dyDescent="0.25">
      <c r="A9564" s="2">
        <v>44316.5</v>
      </c>
      <c r="B9564">
        <v>119720</v>
      </c>
      <c r="C9564">
        <v>120385</v>
      </c>
      <c r="D9564">
        <v>119515</v>
      </c>
      <c r="E9564">
        <v>119910</v>
      </c>
    </row>
    <row r="9565" spans="1:5" x14ac:dyDescent="0.25">
      <c r="A9565" s="2">
        <v>44316.458333333336</v>
      </c>
      <c r="B9565">
        <v>120280</v>
      </c>
      <c r="C9565">
        <v>120300</v>
      </c>
      <c r="D9565">
        <v>119610</v>
      </c>
      <c r="E9565">
        <v>119720</v>
      </c>
    </row>
    <row r="9566" spans="1:5" x14ac:dyDescent="0.25">
      <c r="A9566" s="2">
        <v>44316.416666666664</v>
      </c>
      <c r="B9566">
        <v>119675</v>
      </c>
      <c r="C9566">
        <v>120465</v>
      </c>
      <c r="D9566">
        <v>119350</v>
      </c>
      <c r="E9566">
        <v>120285</v>
      </c>
    </row>
    <row r="9567" spans="1:5" x14ac:dyDescent="0.25">
      <c r="A9567" s="2">
        <v>44316.375</v>
      </c>
      <c r="B9567">
        <v>120035</v>
      </c>
      <c r="C9567">
        <v>120095</v>
      </c>
      <c r="D9567">
        <v>119475</v>
      </c>
      <c r="E9567">
        <v>119680</v>
      </c>
    </row>
    <row r="9568" spans="1:5" x14ac:dyDescent="0.25">
      <c r="A9568" s="2">
        <v>44315.708333333336</v>
      </c>
      <c r="B9568">
        <v>120430</v>
      </c>
      <c r="C9568">
        <v>120490</v>
      </c>
      <c r="D9568">
        <v>120220</v>
      </c>
      <c r="E9568">
        <v>120265</v>
      </c>
    </row>
    <row r="9569" spans="1:5" x14ac:dyDescent="0.25">
      <c r="A9569" s="2">
        <v>44315.666666666664</v>
      </c>
      <c r="B9569">
        <v>120675</v>
      </c>
      <c r="C9569">
        <v>120690</v>
      </c>
      <c r="D9569">
        <v>120170</v>
      </c>
      <c r="E9569">
        <v>120430</v>
      </c>
    </row>
    <row r="9570" spans="1:5" x14ac:dyDescent="0.25">
      <c r="A9570" s="2">
        <v>44315.625</v>
      </c>
      <c r="B9570">
        <v>120690</v>
      </c>
      <c r="C9570">
        <v>120770</v>
      </c>
      <c r="D9570">
        <v>120525</v>
      </c>
      <c r="E9570">
        <v>120670</v>
      </c>
    </row>
    <row r="9571" spans="1:5" x14ac:dyDescent="0.25">
      <c r="A9571" s="2">
        <v>44315.583333333336</v>
      </c>
      <c r="B9571">
        <v>120565</v>
      </c>
      <c r="C9571">
        <v>120690</v>
      </c>
      <c r="D9571">
        <v>120240</v>
      </c>
      <c r="E9571">
        <v>120690</v>
      </c>
    </row>
    <row r="9572" spans="1:5" x14ac:dyDescent="0.25">
      <c r="A9572" s="2">
        <v>44315.541666666664</v>
      </c>
      <c r="B9572">
        <v>120160</v>
      </c>
      <c r="C9572">
        <v>120580</v>
      </c>
      <c r="D9572">
        <v>120080</v>
      </c>
      <c r="E9572">
        <v>120570</v>
      </c>
    </row>
    <row r="9573" spans="1:5" x14ac:dyDescent="0.25">
      <c r="A9573" s="2">
        <v>44315.5</v>
      </c>
      <c r="B9573">
        <v>120690</v>
      </c>
      <c r="C9573">
        <v>120695</v>
      </c>
      <c r="D9573">
        <v>120125</v>
      </c>
      <c r="E9573">
        <v>120160</v>
      </c>
    </row>
    <row r="9574" spans="1:5" x14ac:dyDescent="0.25">
      <c r="A9574" s="2">
        <v>44315.458333333336</v>
      </c>
      <c r="B9574">
        <v>121180</v>
      </c>
      <c r="C9574">
        <v>121185</v>
      </c>
      <c r="D9574">
        <v>120570</v>
      </c>
      <c r="E9574">
        <v>120690</v>
      </c>
    </row>
    <row r="9575" spans="1:5" x14ac:dyDescent="0.25">
      <c r="A9575" s="2">
        <v>44315.416666666664</v>
      </c>
      <c r="B9575">
        <v>121665</v>
      </c>
      <c r="C9575">
        <v>121895</v>
      </c>
      <c r="D9575">
        <v>121165</v>
      </c>
      <c r="E9575">
        <v>121185</v>
      </c>
    </row>
    <row r="9576" spans="1:5" x14ac:dyDescent="0.25">
      <c r="A9576" s="2">
        <v>44315.375</v>
      </c>
      <c r="B9576">
        <v>121705</v>
      </c>
      <c r="C9576">
        <v>122050</v>
      </c>
      <c r="D9576">
        <v>121620</v>
      </c>
      <c r="E9576">
        <v>121665</v>
      </c>
    </row>
    <row r="9577" spans="1:5" x14ac:dyDescent="0.25">
      <c r="A9577" s="2">
        <v>44314.708333333336</v>
      </c>
      <c r="B9577">
        <v>121420</v>
      </c>
      <c r="C9577">
        <v>121990</v>
      </c>
      <c r="D9577">
        <v>121355</v>
      </c>
      <c r="E9577">
        <v>121960</v>
      </c>
    </row>
    <row r="9578" spans="1:5" x14ac:dyDescent="0.25">
      <c r="A9578" s="2">
        <v>44314.666666666664</v>
      </c>
      <c r="B9578">
        <v>121545</v>
      </c>
      <c r="C9578">
        <v>121690</v>
      </c>
      <c r="D9578">
        <v>121355</v>
      </c>
      <c r="E9578">
        <v>121425</v>
      </c>
    </row>
    <row r="9579" spans="1:5" x14ac:dyDescent="0.25">
      <c r="A9579" s="2">
        <v>44314.625</v>
      </c>
      <c r="B9579">
        <v>121215</v>
      </c>
      <c r="C9579">
        <v>121620</v>
      </c>
      <c r="D9579">
        <v>121080</v>
      </c>
      <c r="E9579">
        <v>121545</v>
      </c>
    </row>
    <row r="9580" spans="1:5" x14ac:dyDescent="0.25">
      <c r="A9580" s="2">
        <v>44314.583333333336</v>
      </c>
      <c r="B9580">
        <v>121095</v>
      </c>
      <c r="C9580">
        <v>121425</v>
      </c>
      <c r="D9580">
        <v>120935</v>
      </c>
      <c r="E9580">
        <v>121205</v>
      </c>
    </row>
    <row r="9581" spans="1:5" x14ac:dyDescent="0.25">
      <c r="A9581" s="2">
        <v>44314.541666666664</v>
      </c>
      <c r="B9581">
        <v>121070</v>
      </c>
      <c r="C9581">
        <v>121270</v>
      </c>
      <c r="D9581">
        <v>121010</v>
      </c>
      <c r="E9581">
        <v>121095</v>
      </c>
    </row>
    <row r="9582" spans="1:5" x14ac:dyDescent="0.25">
      <c r="A9582" s="2">
        <v>44314.5</v>
      </c>
      <c r="B9582">
        <v>120845</v>
      </c>
      <c r="C9582">
        <v>121190</v>
      </c>
      <c r="D9582">
        <v>120780</v>
      </c>
      <c r="E9582">
        <v>121070</v>
      </c>
    </row>
    <row r="9583" spans="1:5" x14ac:dyDescent="0.25">
      <c r="A9583" s="2">
        <v>44314.458333333336</v>
      </c>
      <c r="B9583">
        <v>120665</v>
      </c>
      <c r="C9583">
        <v>120895</v>
      </c>
      <c r="D9583">
        <v>120555</v>
      </c>
      <c r="E9583">
        <v>120845</v>
      </c>
    </row>
    <row r="9584" spans="1:5" x14ac:dyDescent="0.25">
      <c r="A9584" s="2">
        <v>44314.416666666664</v>
      </c>
      <c r="B9584">
        <v>120320</v>
      </c>
      <c r="C9584">
        <v>120735</v>
      </c>
      <c r="D9584">
        <v>120285</v>
      </c>
      <c r="E9584">
        <v>120660</v>
      </c>
    </row>
    <row r="9585" spans="1:5" x14ac:dyDescent="0.25">
      <c r="A9585" s="2">
        <v>44314.375</v>
      </c>
      <c r="B9585">
        <v>119610</v>
      </c>
      <c r="C9585">
        <v>120335</v>
      </c>
      <c r="D9585">
        <v>119525</v>
      </c>
      <c r="E9585">
        <v>120315</v>
      </c>
    </row>
    <row r="9586" spans="1:5" x14ac:dyDescent="0.25">
      <c r="A9586" s="2">
        <v>44313.708333333336</v>
      </c>
      <c r="B9586">
        <v>119780</v>
      </c>
      <c r="C9586">
        <v>119850</v>
      </c>
      <c r="D9586">
        <v>119160</v>
      </c>
      <c r="E9586">
        <v>119200</v>
      </c>
    </row>
    <row r="9587" spans="1:5" x14ac:dyDescent="0.25">
      <c r="A9587" s="2">
        <v>44313.666666666664</v>
      </c>
      <c r="B9587">
        <v>119580</v>
      </c>
      <c r="C9587">
        <v>119880</v>
      </c>
      <c r="D9587">
        <v>119535</v>
      </c>
      <c r="E9587">
        <v>119780</v>
      </c>
    </row>
    <row r="9588" spans="1:5" x14ac:dyDescent="0.25">
      <c r="A9588" s="2">
        <v>44313.625</v>
      </c>
      <c r="B9588">
        <v>119785</v>
      </c>
      <c r="C9588">
        <v>119800</v>
      </c>
      <c r="D9588">
        <v>119355</v>
      </c>
      <c r="E9588">
        <v>119575</v>
      </c>
    </row>
    <row r="9589" spans="1:5" x14ac:dyDescent="0.25">
      <c r="A9589" s="2">
        <v>44313.583333333336</v>
      </c>
      <c r="B9589">
        <v>120200</v>
      </c>
      <c r="C9589">
        <v>120340</v>
      </c>
      <c r="D9589">
        <v>119660</v>
      </c>
      <c r="E9589">
        <v>119790</v>
      </c>
    </row>
    <row r="9590" spans="1:5" x14ac:dyDescent="0.25">
      <c r="A9590" s="2">
        <v>44313.541666666664</v>
      </c>
      <c r="B9590">
        <v>120530</v>
      </c>
      <c r="C9590">
        <v>120625</v>
      </c>
      <c r="D9590">
        <v>120100</v>
      </c>
      <c r="E9590">
        <v>120195</v>
      </c>
    </row>
    <row r="9591" spans="1:5" x14ac:dyDescent="0.25">
      <c r="A9591" s="2">
        <v>44313.5</v>
      </c>
      <c r="B9591">
        <v>120710</v>
      </c>
      <c r="C9591">
        <v>120715</v>
      </c>
      <c r="D9591">
        <v>120320</v>
      </c>
      <c r="E9591">
        <v>120530</v>
      </c>
    </row>
    <row r="9592" spans="1:5" x14ac:dyDescent="0.25">
      <c r="A9592" s="2">
        <v>44313.458333333336</v>
      </c>
      <c r="B9592">
        <v>121365</v>
      </c>
      <c r="C9592">
        <v>121540</v>
      </c>
      <c r="D9592">
        <v>120535</v>
      </c>
      <c r="E9592">
        <v>120710</v>
      </c>
    </row>
    <row r="9593" spans="1:5" x14ac:dyDescent="0.25">
      <c r="A9593" s="2">
        <v>44313.416666666664</v>
      </c>
      <c r="B9593">
        <v>121115</v>
      </c>
      <c r="C9593">
        <v>121435</v>
      </c>
      <c r="D9593">
        <v>120710</v>
      </c>
      <c r="E9593">
        <v>121370</v>
      </c>
    </row>
    <row r="9594" spans="1:5" x14ac:dyDescent="0.25">
      <c r="A9594" s="2">
        <v>44313.375</v>
      </c>
      <c r="B9594">
        <v>121300</v>
      </c>
      <c r="C9594">
        <v>121425</v>
      </c>
      <c r="D9594">
        <v>120980</v>
      </c>
      <c r="E9594">
        <v>121115</v>
      </c>
    </row>
    <row r="9595" spans="1:5" x14ac:dyDescent="0.25">
      <c r="A9595" s="2">
        <v>44312.708333333336</v>
      </c>
      <c r="B9595">
        <v>121055</v>
      </c>
      <c r="C9595">
        <v>121295</v>
      </c>
      <c r="D9595">
        <v>120925</v>
      </c>
      <c r="E9595">
        <v>121290</v>
      </c>
    </row>
    <row r="9596" spans="1:5" x14ac:dyDescent="0.25">
      <c r="A9596" s="2">
        <v>44312.666666666664</v>
      </c>
      <c r="B9596">
        <v>120915</v>
      </c>
      <c r="C9596">
        <v>121085</v>
      </c>
      <c r="D9596">
        <v>120145</v>
      </c>
      <c r="E9596">
        <v>121050</v>
      </c>
    </row>
    <row r="9597" spans="1:5" x14ac:dyDescent="0.25">
      <c r="A9597" s="2">
        <v>44312.625</v>
      </c>
      <c r="B9597">
        <v>120820</v>
      </c>
      <c r="C9597">
        <v>120960</v>
      </c>
      <c r="D9597">
        <v>120685</v>
      </c>
      <c r="E9597">
        <v>120915</v>
      </c>
    </row>
    <row r="9598" spans="1:5" x14ac:dyDescent="0.25">
      <c r="A9598" s="2">
        <v>44312.583333333336</v>
      </c>
      <c r="B9598">
        <v>120900</v>
      </c>
      <c r="C9598">
        <v>120965</v>
      </c>
      <c r="D9598">
        <v>120585</v>
      </c>
      <c r="E9598">
        <v>120820</v>
      </c>
    </row>
    <row r="9599" spans="1:5" x14ac:dyDescent="0.25">
      <c r="A9599" s="2">
        <v>44312.541666666664</v>
      </c>
      <c r="B9599">
        <v>120915</v>
      </c>
      <c r="C9599">
        <v>121095</v>
      </c>
      <c r="D9599">
        <v>120810</v>
      </c>
      <c r="E9599">
        <v>120900</v>
      </c>
    </row>
    <row r="9600" spans="1:5" x14ac:dyDescent="0.25">
      <c r="A9600" s="2">
        <v>44312.5</v>
      </c>
      <c r="B9600">
        <v>121300</v>
      </c>
      <c r="C9600">
        <v>121435</v>
      </c>
      <c r="D9600">
        <v>120730</v>
      </c>
      <c r="E9600">
        <v>120915</v>
      </c>
    </row>
    <row r="9601" spans="1:5" x14ac:dyDescent="0.25">
      <c r="A9601" s="2">
        <v>44312.458333333336</v>
      </c>
      <c r="B9601">
        <v>121420</v>
      </c>
      <c r="C9601">
        <v>121440</v>
      </c>
      <c r="D9601">
        <v>121025</v>
      </c>
      <c r="E9601">
        <v>121295</v>
      </c>
    </row>
    <row r="9602" spans="1:5" x14ac:dyDescent="0.25">
      <c r="A9602" s="2">
        <v>44312.416666666664</v>
      </c>
      <c r="B9602">
        <v>121475</v>
      </c>
      <c r="C9602">
        <v>121750</v>
      </c>
      <c r="D9602">
        <v>121090</v>
      </c>
      <c r="E9602">
        <v>121415</v>
      </c>
    </row>
    <row r="9603" spans="1:5" x14ac:dyDescent="0.25">
      <c r="A9603" s="2">
        <v>44312.375</v>
      </c>
      <c r="B9603">
        <v>121460</v>
      </c>
      <c r="C9603">
        <v>121595</v>
      </c>
      <c r="D9603">
        <v>121180</v>
      </c>
      <c r="E9603">
        <v>121470</v>
      </c>
    </row>
    <row r="9604" spans="1:5" x14ac:dyDescent="0.25">
      <c r="A9604" s="2">
        <v>44309.708333333336</v>
      </c>
      <c r="B9604">
        <v>120935</v>
      </c>
      <c r="C9604">
        <v>121255</v>
      </c>
      <c r="D9604">
        <v>120870</v>
      </c>
      <c r="E9604">
        <v>121220</v>
      </c>
    </row>
    <row r="9605" spans="1:5" x14ac:dyDescent="0.25">
      <c r="A9605" s="2">
        <v>44309.666666666664</v>
      </c>
      <c r="B9605">
        <v>120930</v>
      </c>
      <c r="C9605">
        <v>121200</v>
      </c>
      <c r="D9605">
        <v>120770</v>
      </c>
      <c r="E9605">
        <v>120935</v>
      </c>
    </row>
    <row r="9606" spans="1:5" x14ac:dyDescent="0.25">
      <c r="A9606" s="2">
        <v>44309.625</v>
      </c>
      <c r="B9606">
        <v>120665</v>
      </c>
      <c r="C9606">
        <v>120980</v>
      </c>
      <c r="D9606">
        <v>120550</v>
      </c>
      <c r="E9606">
        <v>120925</v>
      </c>
    </row>
    <row r="9607" spans="1:5" x14ac:dyDescent="0.25">
      <c r="A9607" s="2">
        <v>44309.583333333336</v>
      </c>
      <c r="B9607">
        <v>120830</v>
      </c>
      <c r="C9607">
        <v>120995</v>
      </c>
      <c r="D9607">
        <v>120640</v>
      </c>
      <c r="E9607">
        <v>120665</v>
      </c>
    </row>
    <row r="9608" spans="1:5" x14ac:dyDescent="0.25">
      <c r="A9608" s="2">
        <v>44309.541666666664</v>
      </c>
      <c r="B9608">
        <v>120525</v>
      </c>
      <c r="C9608">
        <v>120930</v>
      </c>
      <c r="D9608">
        <v>120510</v>
      </c>
      <c r="E9608">
        <v>120835</v>
      </c>
    </row>
    <row r="9609" spans="1:5" x14ac:dyDescent="0.25">
      <c r="A9609" s="2">
        <v>44309.5</v>
      </c>
      <c r="B9609">
        <v>120515</v>
      </c>
      <c r="C9609">
        <v>120870</v>
      </c>
      <c r="D9609">
        <v>120300</v>
      </c>
      <c r="E9609">
        <v>120520</v>
      </c>
    </row>
    <row r="9610" spans="1:5" x14ac:dyDescent="0.25">
      <c r="A9610" s="2">
        <v>44309.458333333336</v>
      </c>
      <c r="B9610">
        <v>120910</v>
      </c>
      <c r="C9610">
        <v>121085</v>
      </c>
      <c r="D9610">
        <v>120405</v>
      </c>
      <c r="E9610">
        <v>120510</v>
      </c>
    </row>
    <row r="9611" spans="1:5" x14ac:dyDescent="0.25">
      <c r="A9611" s="2">
        <v>44309.416666666664</v>
      </c>
      <c r="B9611">
        <v>120575</v>
      </c>
      <c r="C9611">
        <v>121310</v>
      </c>
      <c r="D9611">
        <v>120400</v>
      </c>
      <c r="E9611">
        <v>120910</v>
      </c>
    </row>
    <row r="9612" spans="1:5" x14ac:dyDescent="0.25">
      <c r="A9612" s="2">
        <v>44309.375</v>
      </c>
      <c r="B9612">
        <v>120700</v>
      </c>
      <c r="C9612">
        <v>120865</v>
      </c>
      <c r="D9612">
        <v>120420</v>
      </c>
      <c r="E9612">
        <v>120575</v>
      </c>
    </row>
    <row r="9613" spans="1:5" x14ac:dyDescent="0.25">
      <c r="A9613" s="2">
        <v>44308.708333333336</v>
      </c>
      <c r="B9613">
        <v>119745</v>
      </c>
      <c r="C9613">
        <v>120265</v>
      </c>
      <c r="D9613">
        <v>119730</v>
      </c>
      <c r="E9613">
        <v>120255</v>
      </c>
    </row>
    <row r="9614" spans="1:5" x14ac:dyDescent="0.25">
      <c r="A9614" s="2">
        <v>44308.666666666664</v>
      </c>
      <c r="B9614">
        <v>120040</v>
      </c>
      <c r="C9614">
        <v>120100</v>
      </c>
      <c r="D9614">
        <v>119615</v>
      </c>
      <c r="E9614">
        <v>119745</v>
      </c>
    </row>
    <row r="9615" spans="1:5" x14ac:dyDescent="0.25">
      <c r="A9615" s="2">
        <v>44308.625</v>
      </c>
      <c r="B9615">
        <v>120055</v>
      </c>
      <c r="C9615">
        <v>120420</v>
      </c>
      <c r="D9615">
        <v>119740</v>
      </c>
      <c r="E9615">
        <v>120040</v>
      </c>
    </row>
    <row r="9616" spans="1:5" x14ac:dyDescent="0.25">
      <c r="A9616" s="2">
        <v>44308.583333333336</v>
      </c>
      <c r="B9616">
        <v>120665</v>
      </c>
      <c r="C9616">
        <v>120780</v>
      </c>
      <c r="D9616">
        <v>119625</v>
      </c>
      <c r="E9616">
        <v>120055</v>
      </c>
    </row>
    <row r="9617" spans="1:5" x14ac:dyDescent="0.25">
      <c r="A9617" s="2">
        <v>44308.541666666664</v>
      </c>
      <c r="B9617">
        <v>120630</v>
      </c>
      <c r="C9617">
        <v>121020</v>
      </c>
      <c r="D9617">
        <v>120525</v>
      </c>
      <c r="E9617">
        <v>120665</v>
      </c>
    </row>
    <row r="9618" spans="1:5" x14ac:dyDescent="0.25">
      <c r="A9618" s="2">
        <v>44308.5</v>
      </c>
      <c r="B9618">
        <v>120610</v>
      </c>
      <c r="C9618">
        <v>120850</v>
      </c>
      <c r="D9618">
        <v>120415</v>
      </c>
      <c r="E9618">
        <v>120630</v>
      </c>
    </row>
    <row r="9619" spans="1:5" x14ac:dyDescent="0.25">
      <c r="A9619" s="2">
        <v>44308.458333333336</v>
      </c>
      <c r="B9619">
        <v>120280</v>
      </c>
      <c r="C9619">
        <v>121335</v>
      </c>
      <c r="D9619">
        <v>120010</v>
      </c>
      <c r="E9619">
        <v>120610</v>
      </c>
    </row>
    <row r="9620" spans="1:5" x14ac:dyDescent="0.25">
      <c r="A9620" s="2">
        <v>44308.416666666664</v>
      </c>
      <c r="B9620">
        <v>121160</v>
      </c>
      <c r="C9620">
        <v>121460</v>
      </c>
      <c r="D9620">
        <v>120225</v>
      </c>
      <c r="E9620">
        <v>120275</v>
      </c>
    </row>
    <row r="9621" spans="1:5" x14ac:dyDescent="0.25">
      <c r="A9621" s="2">
        <v>44308.375</v>
      </c>
      <c r="B9621">
        <v>120775</v>
      </c>
      <c r="C9621">
        <v>121175</v>
      </c>
      <c r="D9621">
        <v>120465</v>
      </c>
      <c r="E9621">
        <v>121155</v>
      </c>
    </row>
    <row r="9622" spans="1:5" x14ac:dyDescent="0.25">
      <c r="A9622" s="2">
        <v>44306.708333333336</v>
      </c>
      <c r="B9622">
        <v>120555</v>
      </c>
      <c r="C9622">
        <v>120570</v>
      </c>
      <c r="D9622">
        <v>120255</v>
      </c>
      <c r="E9622">
        <v>120270</v>
      </c>
    </row>
    <row r="9623" spans="1:5" x14ac:dyDescent="0.25">
      <c r="A9623" s="2">
        <v>44306.666666666664</v>
      </c>
      <c r="B9623">
        <v>120400</v>
      </c>
      <c r="C9623">
        <v>120650</v>
      </c>
      <c r="D9623">
        <v>120270</v>
      </c>
      <c r="E9623">
        <v>120555</v>
      </c>
    </row>
    <row r="9624" spans="1:5" x14ac:dyDescent="0.25">
      <c r="A9624" s="2">
        <v>44306.625</v>
      </c>
      <c r="B9624">
        <v>120700</v>
      </c>
      <c r="C9624">
        <v>120850</v>
      </c>
      <c r="D9624">
        <v>120325</v>
      </c>
      <c r="E9624">
        <v>120405</v>
      </c>
    </row>
    <row r="9625" spans="1:5" x14ac:dyDescent="0.25">
      <c r="A9625" s="2">
        <v>44306.583333333336</v>
      </c>
      <c r="B9625">
        <v>120470</v>
      </c>
      <c r="C9625">
        <v>120770</v>
      </c>
      <c r="D9625">
        <v>120260</v>
      </c>
      <c r="E9625">
        <v>120700</v>
      </c>
    </row>
    <row r="9626" spans="1:5" x14ac:dyDescent="0.25">
      <c r="A9626" s="2">
        <v>44306.541666666664</v>
      </c>
      <c r="B9626">
        <v>120845</v>
      </c>
      <c r="C9626">
        <v>120930</v>
      </c>
      <c r="D9626">
        <v>120315</v>
      </c>
      <c r="E9626">
        <v>120470</v>
      </c>
    </row>
    <row r="9627" spans="1:5" x14ac:dyDescent="0.25">
      <c r="A9627" s="2">
        <v>44306.5</v>
      </c>
      <c r="B9627">
        <v>121010</v>
      </c>
      <c r="C9627">
        <v>121150</v>
      </c>
      <c r="D9627">
        <v>120410</v>
      </c>
      <c r="E9627">
        <v>120850</v>
      </c>
    </row>
    <row r="9628" spans="1:5" x14ac:dyDescent="0.25">
      <c r="A9628" s="2">
        <v>44306.458333333336</v>
      </c>
      <c r="B9628">
        <v>120925</v>
      </c>
      <c r="C9628">
        <v>121490</v>
      </c>
      <c r="D9628">
        <v>120780</v>
      </c>
      <c r="E9628">
        <v>121005</v>
      </c>
    </row>
    <row r="9629" spans="1:5" x14ac:dyDescent="0.25">
      <c r="A9629" s="2">
        <v>44306.416666666664</v>
      </c>
      <c r="B9629">
        <v>121040</v>
      </c>
      <c r="C9629">
        <v>121765</v>
      </c>
      <c r="D9629">
        <v>120735</v>
      </c>
      <c r="E9629">
        <v>120925</v>
      </c>
    </row>
    <row r="9630" spans="1:5" x14ac:dyDescent="0.25">
      <c r="A9630" s="2">
        <v>44306.375</v>
      </c>
      <c r="B9630">
        <v>120900</v>
      </c>
      <c r="C9630">
        <v>121200</v>
      </c>
      <c r="D9630">
        <v>120795</v>
      </c>
      <c r="E9630">
        <v>121040</v>
      </c>
    </row>
    <row r="9631" spans="1:5" x14ac:dyDescent="0.25">
      <c r="A9631" s="2">
        <v>44305.708333333336</v>
      </c>
      <c r="B9631">
        <v>121475</v>
      </c>
      <c r="C9631">
        <v>121500</v>
      </c>
      <c r="D9631">
        <v>121260</v>
      </c>
      <c r="E9631">
        <v>121345</v>
      </c>
    </row>
    <row r="9632" spans="1:5" x14ac:dyDescent="0.25">
      <c r="A9632" s="2">
        <v>44305.666666666664</v>
      </c>
      <c r="B9632">
        <v>121880</v>
      </c>
      <c r="C9632">
        <v>121950</v>
      </c>
      <c r="D9632">
        <v>121050</v>
      </c>
      <c r="E9632">
        <v>121475</v>
      </c>
    </row>
    <row r="9633" spans="1:5" x14ac:dyDescent="0.25">
      <c r="A9633" s="2">
        <v>44305.625</v>
      </c>
      <c r="B9633">
        <v>121920</v>
      </c>
      <c r="C9633">
        <v>122360</v>
      </c>
      <c r="D9633">
        <v>121730</v>
      </c>
      <c r="E9633">
        <v>121880</v>
      </c>
    </row>
    <row r="9634" spans="1:5" x14ac:dyDescent="0.25">
      <c r="A9634" s="2">
        <v>44305.583333333336</v>
      </c>
      <c r="B9634">
        <v>121790</v>
      </c>
      <c r="C9634">
        <v>122110</v>
      </c>
      <c r="D9634">
        <v>121765</v>
      </c>
      <c r="E9634">
        <v>121925</v>
      </c>
    </row>
    <row r="9635" spans="1:5" x14ac:dyDescent="0.25">
      <c r="A9635" s="2">
        <v>44305.541666666664</v>
      </c>
      <c r="B9635">
        <v>122170</v>
      </c>
      <c r="C9635">
        <v>122360</v>
      </c>
      <c r="D9635">
        <v>121625</v>
      </c>
      <c r="E9635">
        <v>121795</v>
      </c>
    </row>
    <row r="9636" spans="1:5" x14ac:dyDescent="0.25">
      <c r="A9636" s="2">
        <v>44305.5</v>
      </c>
      <c r="B9636">
        <v>121625</v>
      </c>
      <c r="C9636">
        <v>122475</v>
      </c>
      <c r="D9636">
        <v>121525</v>
      </c>
      <c r="E9636">
        <v>122170</v>
      </c>
    </row>
    <row r="9637" spans="1:5" x14ac:dyDescent="0.25">
      <c r="A9637" s="2">
        <v>44305.458333333336</v>
      </c>
      <c r="B9637">
        <v>121440</v>
      </c>
      <c r="C9637">
        <v>122065</v>
      </c>
      <c r="D9637">
        <v>121090</v>
      </c>
      <c r="E9637">
        <v>121625</v>
      </c>
    </row>
    <row r="9638" spans="1:5" x14ac:dyDescent="0.25">
      <c r="A9638" s="2">
        <v>44305.416666666664</v>
      </c>
      <c r="B9638">
        <v>121535</v>
      </c>
      <c r="C9638">
        <v>121710</v>
      </c>
      <c r="D9638">
        <v>121220</v>
      </c>
      <c r="E9638">
        <v>121440</v>
      </c>
    </row>
    <row r="9639" spans="1:5" x14ac:dyDescent="0.25">
      <c r="A9639" s="2">
        <v>44305.375</v>
      </c>
      <c r="B9639">
        <v>121500</v>
      </c>
      <c r="C9639">
        <v>121925</v>
      </c>
      <c r="D9639">
        <v>121465</v>
      </c>
      <c r="E9639">
        <v>121530</v>
      </c>
    </row>
    <row r="9640" spans="1:5" x14ac:dyDescent="0.25">
      <c r="A9640" s="2">
        <v>44302.708333333336</v>
      </c>
      <c r="B9640">
        <v>121500</v>
      </c>
      <c r="C9640">
        <v>121670</v>
      </c>
      <c r="D9640">
        <v>121465</v>
      </c>
      <c r="E9640">
        <v>121620</v>
      </c>
    </row>
    <row r="9641" spans="1:5" x14ac:dyDescent="0.25">
      <c r="A9641" s="2">
        <v>44302.666666666664</v>
      </c>
      <c r="B9641">
        <v>121555</v>
      </c>
      <c r="C9641">
        <v>121620</v>
      </c>
      <c r="D9641">
        <v>121315</v>
      </c>
      <c r="E9641">
        <v>121505</v>
      </c>
    </row>
    <row r="9642" spans="1:5" x14ac:dyDescent="0.25">
      <c r="A9642" s="2">
        <v>44302.625</v>
      </c>
      <c r="B9642">
        <v>121670</v>
      </c>
      <c r="C9642">
        <v>121860</v>
      </c>
      <c r="D9642">
        <v>121480</v>
      </c>
      <c r="E9642">
        <v>121550</v>
      </c>
    </row>
    <row r="9643" spans="1:5" x14ac:dyDescent="0.25">
      <c r="A9643" s="2">
        <v>44302.583333333336</v>
      </c>
      <c r="B9643">
        <v>121365</v>
      </c>
      <c r="C9643">
        <v>121750</v>
      </c>
      <c r="D9643">
        <v>121290</v>
      </c>
      <c r="E9643">
        <v>121665</v>
      </c>
    </row>
    <row r="9644" spans="1:5" x14ac:dyDescent="0.25">
      <c r="A9644" s="2">
        <v>44302.541666666664</v>
      </c>
      <c r="B9644">
        <v>121370</v>
      </c>
      <c r="C9644">
        <v>121665</v>
      </c>
      <c r="D9644">
        <v>121195</v>
      </c>
      <c r="E9644">
        <v>121370</v>
      </c>
    </row>
    <row r="9645" spans="1:5" x14ac:dyDescent="0.25">
      <c r="A9645" s="2">
        <v>44302.5</v>
      </c>
      <c r="B9645">
        <v>121125</v>
      </c>
      <c r="C9645">
        <v>121570</v>
      </c>
      <c r="D9645">
        <v>121100</v>
      </c>
      <c r="E9645">
        <v>121370</v>
      </c>
    </row>
    <row r="9646" spans="1:5" x14ac:dyDescent="0.25">
      <c r="A9646" s="2">
        <v>44302.458333333336</v>
      </c>
      <c r="B9646">
        <v>120710</v>
      </c>
      <c r="C9646">
        <v>121370</v>
      </c>
      <c r="D9646">
        <v>120620</v>
      </c>
      <c r="E9646">
        <v>121130</v>
      </c>
    </row>
    <row r="9647" spans="1:5" x14ac:dyDescent="0.25">
      <c r="A9647" s="2">
        <v>44302.416666666664</v>
      </c>
      <c r="B9647">
        <v>120975</v>
      </c>
      <c r="C9647">
        <v>121470</v>
      </c>
      <c r="D9647">
        <v>120655</v>
      </c>
      <c r="E9647">
        <v>120710</v>
      </c>
    </row>
    <row r="9648" spans="1:5" x14ac:dyDescent="0.25">
      <c r="A9648" s="2">
        <v>44302.375</v>
      </c>
      <c r="B9648">
        <v>121200</v>
      </c>
      <c r="C9648">
        <v>121410</v>
      </c>
      <c r="D9648">
        <v>120880</v>
      </c>
      <c r="E9648">
        <v>120970</v>
      </c>
    </row>
    <row r="9649" spans="1:5" x14ac:dyDescent="0.25">
      <c r="A9649" s="2">
        <v>44301.708333333336</v>
      </c>
      <c r="B9649">
        <v>121100</v>
      </c>
      <c r="C9649">
        <v>121295</v>
      </c>
      <c r="D9649">
        <v>120920</v>
      </c>
      <c r="E9649">
        <v>121250</v>
      </c>
    </row>
    <row r="9650" spans="1:5" x14ac:dyDescent="0.25">
      <c r="A9650" s="2">
        <v>44301.666666666664</v>
      </c>
      <c r="B9650">
        <v>121070</v>
      </c>
      <c r="C9650">
        <v>121180</v>
      </c>
      <c r="D9650">
        <v>120820</v>
      </c>
      <c r="E9650">
        <v>121100</v>
      </c>
    </row>
    <row r="9651" spans="1:5" x14ac:dyDescent="0.25">
      <c r="A9651" s="2">
        <v>44301.625</v>
      </c>
      <c r="B9651">
        <v>121160</v>
      </c>
      <c r="C9651">
        <v>121200</v>
      </c>
      <c r="D9651">
        <v>120540</v>
      </c>
      <c r="E9651">
        <v>121065</v>
      </c>
    </row>
    <row r="9652" spans="1:5" x14ac:dyDescent="0.25">
      <c r="A9652" s="2">
        <v>44301.583333333336</v>
      </c>
      <c r="B9652">
        <v>121140</v>
      </c>
      <c r="C9652">
        <v>121300</v>
      </c>
      <c r="D9652">
        <v>120840</v>
      </c>
      <c r="E9652">
        <v>121160</v>
      </c>
    </row>
    <row r="9653" spans="1:5" x14ac:dyDescent="0.25">
      <c r="A9653" s="2">
        <v>44301.541666666664</v>
      </c>
      <c r="B9653">
        <v>121190</v>
      </c>
      <c r="C9653">
        <v>121560</v>
      </c>
      <c r="D9653">
        <v>121110</v>
      </c>
      <c r="E9653">
        <v>121145</v>
      </c>
    </row>
    <row r="9654" spans="1:5" x14ac:dyDescent="0.25">
      <c r="A9654" s="2">
        <v>44301.5</v>
      </c>
      <c r="B9654">
        <v>120970</v>
      </c>
      <c r="C9654">
        <v>121260</v>
      </c>
      <c r="D9654">
        <v>120905</v>
      </c>
      <c r="E9654">
        <v>121185</v>
      </c>
    </row>
    <row r="9655" spans="1:5" x14ac:dyDescent="0.25">
      <c r="A9655" s="2">
        <v>44301.458333333336</v>
      </c>
      <c r="B9655">
        <v>121605</v>
      </c>
      <c r="C9655">
        <v>121645</v>
      </c>
      <c r="D9655">
        <v>120700</v>
      </c>
      <c r="E9655">
        <v>120975</v>
      </c>
    </row>
    <row r="9656" spans="1:5" x14ac:dyDescent="0.25">
      <c r="A9656" s="2">
        <v>44301.416666666664</v>
      </c>
      <c r="B9656">
        <v>121160</v>
      </c>
      <c r="C9656">
        <v>121880</v>
      </c>
      <c r="D9656">
        <v>121040</v>
      </c>
      <c r="E9656">
        <v>121610</v>
      </c>
    </row>
    <row r="9657" spans="1:5" x14ac:dyDescent="0.25">
      <c r="A9657" s="2">
        <v>44301.375</v>
      </c>
      <c r="B9657">
        <v>121000</v>
      </c>
      <c r="C9657">
        <v>121250</v>
      </c>
      <c r="D9657">
        <v>120760</v>
      </c>
      <c r="E9657">
        <v>121165</v>
      </c>
    </row>
    <row r="9658" spans="1:5" x14ac:dyDescent="0.25">
      <c r="A9658" s="2">
        <v>44300.708333333336</v>
      </c>
      <c r="B9658">
        <v>120735</v>
      </c>
      <c r="C9658">
        <v>120825</v>
      </c>
      <c r="D9658">
        <v>120625</v>
      </c>
      <c r="E9658">
        <v>120825</v>
      </c>
    </row>
    <row r="9659" spans="1:5" x14ac:dyDescent="0.25">
      <c r="A9659" s="2">
        <v>44300.666666666664</v>
      </c>
      <c r="B9659">
        <v>120650</v>
      </c>
      <c r="C9659">
        <v>120900</v>
      </c>
      <c r="D9659">
        <v>120485</v>
      </c>
      <c r="E9659">
        <v>120730</v>
      </c>
    </row>
    <row r="9660" spans="1:5" x14ac:dyDescent="0.25">
      <c r="A9660" s="2">
        <v>44300.625</v>
      </c>
      <c r="B9660">
        <v>120960</v>
      </c>
      <c r="C9660">
        <v>120985</v>
      </c>
      <c r="D9660">
        <v>120545</v>
      </c>
      <c r="E9660">
        <v>120645</v>
      </c>
    </row>
    <row r="9661" spans="1:5" x14ac:dyDescent="0.25">
      <c r="A9661" s="2">
        <v>44300.583333333336</v>
      </c>
      <c r="B9661">
        <v>121300</v>
      </c>
      <c r="C9661">
        <v>121345</v>
      </c>
      <c r="D9661">
        <v>120855</v>
      </c>
      <c r="E9661">
        <v>120955</v>
      </c>
    </row>
    <row r="9662" spans="1:5" x14ac:dyDescent="0.25">
      <c r="A9662" s="2">
        <v>44300.541666666664</v>
      </c>
      <c r="B9662">
        <v>120885</v>
      </c>
      <c r="C9662">
        <v>121370</v>
      </c>
      <c r="D9662">
        <v>120755</v>
      </c>
      <c r="E9662">
        <v>121300</v>
      </c>
    </row>
    <row r="9663" spans="1:5" x14ac:dyDescent="0.25">
      <c r="A9663" s="2">
        <v>44300.5</v>
      </c>
      <c r="B9663">
        <v>120925</v>
      </c>
      <c r="C9663">
        <v>120960</v>
      </c>
      <c r="D9663">
        <v>120775</v>
      </c>
      <c r="E9663">
        <v>120890</v>
      </c>
    </row>
    <row r="9664" spans="1:5" x14ac:dyDescent="0.25">
      <c r="A9664" s="2">
        <v>44300.458333333336</v>
      </c>
      <c r="B9664">
        <v>120595</v>
      </c>
      <c r="C9664">
        <v>120950</v>
      </c>
      <c r="D9664">
        <v>120540</v>
      </c>
      <c r="E9664">
        <v>120925</v>
      </c>
    </row>
    <row r="9665" spans="1:5" x14ac:dyDescent="0.25">
      <c r="A9665" s="2">
        <v>44300.416666666664</v>
      </c>
      <c r="B9665">
        <v>119700</v>
      </c>
      <c r="C9665">
        <v>120675</v>
      </c>
      <c r="D9665">
        <v>119625</v>
      </c>
      <c r="E9665">
        <v>120595</v>
      </c>
    </row>
    <row r="9666" spans="1:5" x14ac:dyDescent="0.25">
      <c r="A9666" s="2">
        <v>44300.375</v>
      </c>
      <c r="B9666">
        <v>119490</v>
      </c>
      <c r="C9666">
        <v>120020</v>
      </c>
      <c r="D9666">
        <v>119490</v>
      </c>
      <c r="E9666">
        <v>119705</v>
      </c>
    </row>
    <row r="9667" spans="1:5" x14ac:dyDescent="0.25">
      <c r="A9667" s="2">
        <v>44299.708333333336</v>
      </c>
      <c r="B9667">
        <v>119140</v>
      </c>
      <c r="C9667">
        <v>119325</v>
      </c>
      <c r="D9667">
        <v>119010</v>
      </c>
      <c r="E9667">
        <v>119010</v>
      </c>
    </row>
    <row r="9668" spans="1:5" x14ac:dyDescent="0.25">
      <c r="A9668" s="2">
        <v>44299.666666666664</v>
      </c>
      <c r="B9668">
        <v>119205</v>
      </c>
      <c r="C9668">
        <v>119370</v>
      </c>
      <c r="D9668">
        <v>119030</v>
      </c>
      <c r="E9668">
        <v>119140</v>
      </c>
    </row>
    <row r="9669" spans="1:5" x14ac:dyDescent="0.25">
      <c r="A9669" s="2">
        <v>44299.625</v>
      </c>
      <c r="B9669">
        <v>119435</v>
      </c>
      <c r="C9669">
        <v>119465</v>
      </c>
      <c r="D9669">
        <v>119105</v>
      </c>
      <c r="E9669">
        <v>119210</v>
      </c>
    </row>
    <row r="9670" spans="1:5" x14ac:dyDescent="0.25">
      <c r="A9670" s="2">
        <v>44299.583333333336</v>
      </c>
      <c r="B9670">
        <v>119445</v>
      </c>
      <c r="C9670">
        <v>119565</v>
      </c>
      <c r="D9670">
        <v>119350</v>
      </c>
      <c r="E9670">
        <v>119435</v>
      </c>
    </row>
    <row r="9671" spans="1:5" x14ac:dyDescent="0.25">
      <c r="A9671" s="2">
        <v>44299.541666666664</v>
      </c>
      <c r="B9671">
        <v>119305</v>
      </c>
      <c r="C9671">
        <v>119475</v>
      </c>
      <c r="D9671">
        <v>119260</v>
      </c>
      <c r="E9671">
        <v>119440</v>
      </c>
    </row>
    <row r="9672" spans="1:5" x14ac:dyDescent="0.25">
      <c r="A9672" s="2">
        <v>44299.5</v>
      </c>
      <c r="B9672">
        <v>118525</v>
      </c>
      <c r="C9672">
        <v>119345</v>
      </c>
      <c r="D9672">
        <v>118450</v>
      </c>
      <c r="E9672">
        <v>119300</v>
      </c>
    </row>
    <row r="9673" spans="1:5" x14ac:dyDescent="0.25">
      <c r="A9673" s="2">
        <v>44299.458333333336</v>
      </c>
      <c r="B9673">
        <v>118285</v>
      </c>
      <c r="C9673">
        <v>118875</v>
      </c>
      <c r="D9673">
        <v>118050</v>
      </c>
      <c r="E9673">
        <v>118530</v>
      </c>
    </row>
    <row r="9674" spans="1:5" x14ac:dyDescent="0.25">
      <c r="A9674" s="2">
        <v>44299.416666666664</v>
      </c>
      <c r="B9674">
        <v>118570</v>
      </c>
      <c r="C9674">
        <v>118730</v>
      </c>
      <c r="D9674">
        <v>117950</v>
      </c>
      <c r="E9674">
        <v>118285</v>
      </c>
    </row>
    <row r="9675" spans="1:5" x14ac:dyDescent="0.25">
      <c r="A9675" s="2">
        <v>44299.375</v>
      </c>
      <c r="B9675">
        <v>118155</v>
      </c>
      <c r="C9675">
        <v>118660</v>
      </c>
      <c r="D9675">
        <v>117880</v>
      </c>
      <c r="E9675">
        <v>118570</v>
      </c>
    </row>
    <row r="9676" spans="1:5" x14ac:dyDescent="0.25">
      <c r="A9676" s="2">
        <v>44298.708333333336</v>
      </c>
      <c r="B9676">
        <v>118800</v>
      </c>
      <c r="C9676">
        <v>118950</v>
      </c>
      <c r="D9676">
        <v>118660</v>
      </c>
      <c r="E9676">
        <v>118715</v>
      </c>
    </row>
    <row r="9677" spans="1:5" x14ac:dyDescent="0.25">
      <c r="A9677" s="2">
        <v>44298.666666666664</v>
      </c>
      <c r="B9677">
        <v>118605</v>
      </c>
      <c r="C9677">
        <v>118820</v>
      </c>
      <c r="D9677">
        <v>118505</v>
      </c>
      <c r="E9677">
        <v>118800</v>
      </c>
    </row>
    <row r="9678" spans="1:5" x14ac:dyDescent="0.25">
      <c r="A9678" s="2">
        <v>44298.625</v>
      </c>
      <c r="B9678">
        <v>118770</v>
      </c>
      <c r="C9678">
        <v>118840</v>
      </c>
      <c r="D9678">
        <v>118255</v>
      </c>
      <c r="E9678">
        <v>118605</v>
      </c>
    </row>
    <row r="9679" spans="1:5" x14ac:dyDescent="0.25">
      <c r="A9679" s="2">
        <v>44298.583333333336</v>
      </c>
      <c r="B9679">
        <v>118450</v>
      </c>
      <c r="C9679">
        <v>118790</v>
      </c>
      <c r="D9679">
        <v>118370</v>
      </c>
      <c r="E9679">
        <v>118770</v>
      </c>
    </row>
    <row r="9680" spans="1:5" x14ac:dyDescent="0.25">
      <c r="A9680" s="2">
        <v>44298.541666666664</v>
      </c>
      <c r="B9680">
        <v>118410</v>
      </c>
      <c r="C9680">
        <v>118620</v>
      </c>
      <c r="D9680">
        <v>118275</v>
      </c>
      <c r="E9680">
        <v>118450</v>
      </c>
    </row>
    <row r="9681" spans="1:5" x14ac:dyDescent="0.25">
      <c r="A9681" s="2">
        <v>44298.5</v>
      </c>
      <c r="B9681">
        <v>118455</v>
      </c>
      <c r="C9681">
        <v>118680</v>
      </c>
      <c r="D9681">
        <v>118245</v>
      </c>
      <c r="E9681">
        <v>118415</v>
      </c>
    </row>
    <row r="9682" spans="1:5" x14ac:dyDescent="0.25">
      <c r="A9682" s="2">
        <v>44298.458333333336</v>
      </c>
      <c r="B9682">
        <v>118285</v>
      </c>
      <c r="C9682">
        <v>118565</v>
      </c>
      <c r="D9682">
        <v>118235</v>
      </c>
      <c r="E9682">
        <v>118455</v>
      </c>
    </row>
    <row r="9683" spans="1:5" x14ac:dyDescent="0.25">
      <c r="A9683" s="2">
        <v>44298.416666666664</v>
      </c>
      <c r="B9683">
        <v>118025</v>
      </c>
      <c r="C9683">
        <v>118540</v>
      </c>
      <c r="D9683">
        <v>117855</v>
      </c>
      <c r="E9683">
        <v>118290</v>
      </c>
    </row>
    <row r="9684" spans="1:5" x14ac:dyDescent="0.25">
      <c r="A9684" s="2">
        <v>44298.375</v>
      </c>
      <c r="B9684">
        <v>117475</v>
      </c>
      <c r="C9684">
        <v>118135</v>
      </c>
      <c r="D9684">
        <v>117430</v>
      </c>
      <c r="E9684">
        <v>118020</v>
      </c>
    </row>
    <row r="9685" spans="1:5" x14ac:dyDescent="0.25">
      <c r="A9685" s="2">
        <v>44295.708333333336</v>
      </c>
      <c r="B9685">
        <v>117835</v>
      </c>
      <c r="C9685">
        <v>117980</v>
      </c>
      <c r="D9685">
        <v>117485</v>
      </c>
      <c r="E9685">
        <v>117800</v>
      </c>
    </row>
    <row r="9686" spans="1:5" x14ac:dyDescent="0.25">
      <c r="A9686" s="2">
        <v>44295.666666666664</v>
      </c>
      <c r="B9686">
        <v>117815</v>
      </c>
      <c r="C9686">
        <v>118120</v>
      </c>
      <c r="D9686">
        <v>117700</v>
      </c>
      <c r="E9686">
        <v>117835</v>
      </c>
    </row>
    <row r="9687" spans="1:5" x14ac:dyDescent="0.25">
      <c r="A9687" s="2">
        <v>44295.625</v>
      </c>
      <c r="B9687">
        <v>117775</v>
      </c>
      <c r="C9687">
        <v>118230</v>
      </c>
      <c r="D9687">
        <v>117445</v>
      </c>
      <c r="E9687">
        <v>117815</v>
      </c>
    </row>
    <row r="9688" spans="1:5" x14ac:dyDescent="0.25">
      <c r="A9688" s="2">
        <v>44295.583333333336</v>
      </c>
      <c r="B9688">
        <v>118515</v>
      </c>
      <c r="C9688">
        <v>118525</v>
      </c>
      <c r="D9688">
        <v>117730</v>
      </c>
      <c r="E9688">
        <v>117775</v>
      </c>
    </row>
    <row r="9689" spans="1:5" x14ac:dyDescent="0.25">
      <c r="A9689" s="2">
        <v>44295.541666666664</v>
      </c>
      <c r="B9689">
        <v>118590</v>
      </c>
      <c r="C9689">
        <v>118590</v>
      </c>
      <c r="D9689">
        <v>118150</v>
      </c>
      <c r="E9689">
        <v>118515</v>
      </c>
    </row>
    <row r="9690" spans="1:5" x14ac:dyDescent="0.25">
      <c r="A9690" s="2">
        <v>44295.5</v>
      </c>
      <c r="B9690">
        <v>118175</v>
      </c>
      <c r="C9690">
        <v>118695</v>
      </c>
      <c r="D9690">
        <v>117855</v>
      </c>
      <c r="E9690">
        <v>118590</v>
      </c>
    </row>
    <row r="9691" spans="1:5" x14ac:dyDescent="0.25">
      <c r="A9691" s="2">
        <v>44295.458333333336</v>
      </c>
      <c r="B9691">
        <v>117790</v>
      </c>
      <c r="C9691">
        <v>118275</v>
      </c>
      <c r="D9691">
        <v>117675</v>
      </c>
      <c r="E9691">
        <v>118175</v>
      </c>
    </row>
    <row r="9692" spans="1:5" x14ac:dyDescent="0.25">
      <c r="A9692" s="2">
        <v>44295.416666666664</v>
      </c>
      <c r="B9692">
        <v>117690</v>
      </c>
      <c r="C9692">
        <v>117930</v>
      </c>
      <c r="D9692">
        <v>117205</v>
      </c>
      <c r="E9692">
        <v>117795</v>
      </c>
    </row>
    <row r="9693" spans="1:5" x14ac:dyDescent="0.25">
      <c r="A9693" s="2">
        <v>44295.375</v>
      </c>
      <c r="B9693">
        <v>118040</v>
      </c>
      <c r="C9693">
        <v>118125</v>
      </c>
      <c r="D9693">
        <v>117450</v>
      </c>
      <c r="E9693">
        <v>117690</v>
      </c>
    </row>
    <row r="9694" spans="1:5" x14ac:dyDescent="0.25">
      <c r="A9694" s="2">
        <v>44294.708333333336</v>
      </c>
      <c r="B9694">
        <v>118370</v>
      </c>
      <c r="C9694">
        <v>118445</v>
      </c>
      <c r="D9694">
        <v>118085</v>
      </c>
      <c r="E9694">
        <v>118250</v>
      </c>
    </row>
    <row r="9695" spans="1:5" x14ac:dyDescent="0.25">
      <c r="A9695" s="2">
        <v>44294.666666666664</v>
      </c>
      <c r="B9695">
        <v>118310</v>
      </c>
      <c r="C9695">
        <v>118570</v>
      </c>
      <c r="D9695">
        <v>118265</v>
      </c>
      <c r="E9695">
        <v>118370</v>
      </c>
    </row>
    <row r="9696" spans="1:5" x14ac:dyDescent="0.25">
      <c r="A9696" s="2">
        <v>44294.625</v>
      </c>
      <c r="B9696">
        <v>118090</v>
      </c>
      <c r="C9696">
        <v>118550</v>
      </c>
      <c r="D9696">
        <v>117965</v>
      </c>
      <c r="E9696">
        <v>118310</v>
      </c>
    </row>
    <row r="9697" spans="1:5" x14ac:dyDescent="0.25">
      <c r="A9697" s="2">
        <v>44294.583333333336</v>
      </c>
      <c r="B9697">
        <v>118380</v>
      </c>
      <c r="C9697">
        <v>118425</v>
      </c>
      <c r="D9697">
        <v>118035</v>
      </c>
      <c r="E9697">
        <v>118095</v>
      </c>
    </row>
    <row r="9698" spans="1:5" x14ac:dyDescent="0.25">
      <c r="A9698" s="2">
        <v>44294.541666666664</v>
      </c>
      <c r="B9698">
        <v>118435</v>
      </c>
      <c r="C9698">
        <v>119020</v>
      </c>
      <c r="D9698">
        <v>118300</v>
      </c>
      <c r="E9698">
        <v>118385</v>
      </c>
    </row>
    <row r="9699" spans="1:5" x14ac:dyDescent="0.25">
      <c r="A9699" s="2">
        <v>44294.5</v>
      </c>
      <c r="B9699">
        <v>117625</v>
      </c>
      <c r="C9699">
        <v>118610</v>
      </c>
      <c r="D9699">
        <v>117410</v>
      </c>
      <c r="E9699">
        <v>118435</v>
      </c>
    </row>
    <row r="9700" spans="1:5" x14ac:dyDescent="0.25">
      <c r="A9700" s="2">
        <v>44294.458333333336</v>
      </c>
      <c r="B9700">
        <v>117920</v>
      </c>
      <c r="C9700">
        <v>117945</v>
      </c>
      <c r="D9700">
        <v>117460</v>
      </c>
      <c r="E9700">
        <v>117625</v>
      </c>
    </row>
    <row r="9701" spans="1:5" x14ac:dyDescent="0.25">
      <c r="A9701" s="2">
        <v>44294.416666666664</v>
      </c>
      <c r="B9701">
        <v>117890</v>
      </c>
      <c r="C9701">
        <v>118040</v>
      </c>
      <c r="D9701">
        <v>117565</v>
      </c>
      <c r="E9701">
        <v>117915</v>
      </c>
    </row>
    <row r="9702" spans="1:5" x14ac:dyDescent="0.25">
      <c r="A9702" s="2">
        <v>44294.375</v>
      </c>
      <c r="B9702">
        <v>118245</v>
      </c>
      <c r="C9702">
        <v>118420</v>
      </c>
      <c r="D9702">
        <v>117735</v>
      </c>
      <c r="E9702">
        <v>117890</v>
      </c>
    </row>
    <row r="9703" spans="1:5" x14ac:dyDescent="0.25">
      <c r="A9703" s="2">
        <v>44293.708333333336</v>
      </c>
      <c r="B9703">
        <v>117555</v>
      </c>
      <c r="C9703">
        <v>117995</v>
      </c>
      <c r="D9703">
        <v>117510</v>
      </c>
      <c r="E9703">
        <v>117995</v>
      </c>
    </row>
    <row r="9704" spans="1:5" x14ac:dyDescent="0.25">
      <c r="A9704" s="2">
        <v>44293.666666666664</v>
      </c>
      <c r="B9704">
        <v>117550</v>
      </c>
      <c r="C9704">
        <v>117775</v>
      </c>
      <c r="D9704">
        <v>117360</v>
      </c>
      <c r="E9704">
        <v>117550</v>
      </c>
    </row>
    <row r="9705" spans="1:5" x14ac:dyDescent="0.25">
      <c r="A9705" s="2">
        <v>44293.625</v>
      </c>
      <c r="B9705">
        <v>118125</v>
      </c>
      <c r="C9705">
        <v>118355</v>
      </c>
      <c r="D9705">
        <v>117510</v>
      </c>
      <c r="E9705">
        <v>117550</v>
      </c>
    </row>
    <row r="9706" spans="1:5" x14ac:dyDescent="0.25">
      <c r="A9706" s="2">
        <v>44293.583333333336</v>
      </c>
      <c r="B9706">
        <v>117980</v>
      </c>
      <c r="C9706">
        <v>118500</v>
      </c>
      <c r="D9706">
        <v>117870</v>
      </c>
      <c r="E9706">
        <v>118125</v>
      </c>
    </row>
    <row r="9707" spans="1:5" x14ac:dyDescent="0.25">
      <c r="A9707" s="2">
        <v>44293.541666666664</v>
      </c>
      <c r="B9707">
        <v>116930</v>
      </c>
      <c r="C9707">
        <v>118090</v>
      </c>
      <c r="D9707">
        <v>116830</v>
      </c>
      <c r="E9707">
        <v>117975</v>
      </c>
    </row>
    <row r="9708" spans="1:5" x14ac:dyDescent="0.25">
      <c r="A9708" s="2">
        <v>44293.5</v>
      </c>
      <c r="B9708">
        <v>117585</v>
      </c>
      <c r="C9708">
        <v>117720</v>
      </c>
      <c r="D9708">
        <v>116680</v>
      </c>
      <c r="E9708">
        <v>116935</v>
      </c>
    </row>
    <row r="9709" spans="1:5" x14ac:dyDescent="0.25">
      <c r="A9709" s="2">
        <v>44293.458333333336</v>
      </c>
      <c r="B9709">
        <v>117945</v>
      </c>
      <c r="C9709">
        <v>118085</v>
      </c>
      <c r="D9709">
        <v>117510</v>
      </c>
      <c r="E9709">
        <v>117590</v>
      </c>
    </row>
    <row r="9710" spans="1:5" x14ac:dyDescent="0.25">
      <c r="A9710" s="2">
        <v>44293.416666666664</v>
      </c>
      <c r="B9710">
        <v>117275</v>
      </c>
      <c r="C9710">
        <v>118150</v>
      </c>
      <c r="D9710">
        <v>117070</v>
      </c>
      <c r="E9710">
        <v>117945</v>
      </c>
    </row>
    <row r="9711" spans="1:5" x14ac:dyDescent="0.25">
      <c r="A9711" s="2">
        <v>44293.375</v>
      </c>
      <c r="B9711">
        <v>117620</v>
      </c>
      <c r="C9711">
        <v>117765</v>
      </c>
      <c r="D9711">
        <v>117205</v>
      </c>
      <c r="E9711">
        <v>117275</v>
      </c>
    </row>
    <row r="9712" spans="1:5" x14ac:dyDescent="0.25">
      <c r="A9712" s="2">
        <v>44292.708333333336</v>
      </c>
      <c r="B9712">
        <v>117450</v>
      </c>
      <c r="C9712">
        <v>117860</v>
      </c>
      <c r="D9712">
        <v>117415</v>
      </c>
      <c r="E9712">
        <v>117795</v>
      </c>
    </row>
    <row r="9713" spans="1:5" x14ac:dyDescent="0.25">
      <c r="A9713" s="2">
        <v>44292.666666666664</v>
      </c>
      <c r="B9713">
        <v>117720</v>
      </c>
      <c r="C9713">
        <v>117725</v>
      </c>
      <c r="D9713">
        <v>117320</v>
      </c>
      <c r="E9713">
        <v>117450</v>
      </c>
    </row>
    <row r="9714" spans="1:5" x14ac:dyDescent="0.25">
      <c r="A9714" s="2">
        <v>44292.625</v>
      </c>
      <c r="B9714">
        <v>117680</v>
      </c>
      <c r="C9714">
        <v>118130</v>
      </c>
      <c r="D9714">
        <v>117600</v>
      </c>
      <c r="E9714">
        <v>117720</v>
      </c>
    </row>
    <row r="9715" spans="1:5" x14ac:dyDescent="0.25">
      <c r="A9715" s="2">
        <v>44292.583333333336</v>
      </c>
      <c r="B9715">
        <v>117755</v>
      </c>
      <c r="C9715">
        <v>117795</v>
      </c>
      <c r="D9715">
        <v>117365</v>
      </c>
      <c r="E9715">
        <v>117680</v>
      </c>
    </row>
    <row r="9716" spans="1:5" x14ac:dyDescent="0.25">
      <c r="A9716" s="2">
        <v>44292.541666666664</v>
      </c>
      <c r="B9716">
        <v>117670</v>
      </c>
      <c r="C9716">
        <v>118260</v>
      </c>
      <c r="D9716">
        <v>117620</v>
      </c>
      <c r="E9716">
        <v>117760</v>
      </c>
    </row>
    <row r="9717" spans="1:5" x14ac:dyDescent="0.25">
      <c r="A9717" s="2">
        <v>44292.5</v>
      </c>
      <c r="B9717">
        <v>118075</v>
      </c>
      <c r="C9717">
        <v>118135</v>
      </c>
      <c r="D9717">
        <v>117565</v>
      </c>
      <c r="E9717">
        <v>117675</v>
      </c>
    </row>
    <row r="9718" spans="1:5" x14ac:dyDescent="0.25">
      <c r="A9718" s="2">
        <v>44292.458333333336</v>
      </c>
      <c r="B9718">
        <v>117620</v>
      </c>
      <c r="C9718">
        <v>118215</v>
      </c>
      <c r="D9718">
        <v>117180</v>
      </c>
      <c r="E9718">
        <v>118075</v>
      </c>
    </row>
    <row r="9719" spans="1:5" x14ac:dyDescent="0.25">
      <c r="A9719" s="2">
        <v>44292.416666666664</v>
      </c>
      <c r="B9719">
        <v>117575</v>
      </c>
      <c r="C9719">
        <v>117870</v>
      </c>
      <c r="D9719">
        <v>117270</v>
      </c>
      <c r="E9719">
        <v>117615</v>
      </c>
    </row>
    <row r="9720" spans="1:5" x14ac:dyDescent="0.25">
      <c r="A9720" s="2">
        <v>44292.375</v>
      </c>
      <c r="B9720">
        <v>117290</v>
      </c>
      <c r="C9720">
        <v>117585</v>
      </c>
      <c r="D9720">
        <v>117100</v>
      </c>
      <c r="E9720">
        <v>117575</v>
      </c>
    </row>
    <row r="9721" spans="1:5" x14ac:dyDescent="0.25">
      <c r="A9721" s="2">
        <v>44291.708333333336</v>
      </c>
      <c r="B9721">
        <v>117645</v>
      </c>
      <c r="C9721">
        <v>117830</v>
      </c>
      <c r="D9721">
        <v>117575</v>
      </c>
      <c r="E9721">
        <v>117600</v>
      </c>
    </row>
    <row r="9722" spans="1:5" x14ac:dyDescent="0.25">
      <c r="A9722" s="2">
        <v>44291.666666666664</v>
      </c>
      <c r="B9722">
        <v>117405</v>
      </c>
      <c r="C9722">
        <v>117765</v>
      </c>
      <c r="D9722">
        <v>117265</v>
      </c>
      <c r="E9722">
        <v>117650</v>
      </c>
    </row>
    <row r="9723" spans="1:5" x14ac:dyDescent="0.25">
      <c r="A9723" s="2">
        <v>44291.625</v>
      </c>
      <c r="B9723">
        <v>117105</v>
      </c>
      <c r="C9723">
        <v>117675</v>
      </c>
      <c r="D9723">
        <v>116965</v>
      </c>
      <c r="E9723">
        <v>117400</v>
      </c>
    </row>
    <row r="9724" spans="1:5" x14ac:dyDescent="0.25">
      <c r="A9724" s="2">
        <v>44291.583333333336</v>
      </c>
      <c r="B9724">
        <v>116850</v>
      </c>
      <c r="C9724">
        <v>117260</v>
      </c>
      <c r="D9724">
        <v>116700</v>
      </c>
      <c r="E9724">
        <v>117100</v>
      </c>
    </row>
    <row r="9725" spans="1:5" x14ac:dyDescent="0.25">
      <c r="A9725" s="2">
        <v>44291.541666666664</v>
      </c>
      <c r="B9725">
        <v>117225</v>
      </c>
      <c r="C9725">
        <v>117260</v>
      </c>
      <c r="D9725">
        <v>116520</v>
      </c>
      <c r="E9725">
        <v>116850</v>
      </c>
    </row>
    <row r="9726" spans="1:5" x14ac:dyDescent="0.25">
      <c r="A9726" s="2">
        <v>44291.5</v>
      </c>
      <c r="B9726">
        <v>117095</v>
      </c>
      <c r="C9726">
        <v>117240</v>
      </c>
      <c r="D9726">
        <v>116950</v>
      </c>
      <c r="E9726">
        <v>117225</v>
      </c>
    </row>
    <row r="9727" spans="1:5" x14ac:dyDescent="0.25">
      <c r="A9727" s="2">
        <v>44291.458333333336</v>
      </c>
      <c r="B9727">
        <v>116790</v>
      </c>
      <c r="C9727">
        <v>117260</v>
      </c>
      <c r="D9727">
        <v>116750</v>
      </c>
      <c r="E9727">
        <v>117090</v>
      </c>
    </row>
    <row r="9728" spans="1:5" x14ac:dyDescent="0.25">
      <c r="A9728" s="2">
        <v>44291.416666666664</v>
      </c>
      <c r="B9728">
        <v>116225</v>
      </c>
      <c r="C9728">
        <v>116970</v>
      </c>
      <c r="D9728">
        <v>116175</v>
      </c>
      <c r="E9728">
        <v>116790</v>
      </c>
    </row>
    <row r="9729" spans="1:5" x14ac:dyDescent="0.25">
      <c r="A9729" s="2">
        <v>44291.375</v>
      </c>
      <c r="B9729">
        <v>115590</v>
      </c>
      <c r="C9729">
        <v>116390</v>
      </c>
      <c r="D9729">
        <v>115580</v>
      </c>
      <c r="E9729">
        <v>116225</v>
      </c>
    </row>
    <row r="9730" spans="1:5" x14ac:dyDescent="0.25">
      <c r="A9730" s="2">
        <v>44287.708333333336</v>
      </c>
      <c r="B9730">
        <v>115140</v>
      </c>
      <c r="C9730">
        <v>115230</v>
      </c>
      <c r="D9730">
        <v>114680</v>
      </c>
      <c r="E9730">
        <v>114740</v>
      </c>
    </row>
    <row r="9731" spans="1:5" x14ac:dyDescent="0.25">
      <c r="A9731" s="2">
        <v>44287.666666666664</v>
      </c>
      <c r="B9731">
        <v>115660</v>
      </c>
      <c r="C9731">
        <v>115770</v>
      </c>
      <c r="D9731">
        <v>114940</v>
      </c>
      <c r="E9731">
        <v>115140</v>
      </c>
    </row>
    <row r="9732" spans="1:5" x14ac:dyDescent="0.25">
      <c r="A9732" s="2">
        <v>44287.625</v>
      </c>
      <c r="B9732">
        <v>115630</v>
      </c>
      <c r="C9732">
        <v>115890</v>
      </c>
      <c r="D9732">
        <v>115505</v>
      </c>
      <c r="E9732">
        <v>115660</v>
      </c>
    </row>
    <row r="9733" spans="1:5" x14ac:dyDescent="0.25">
      <c r="A9733" s="2">
        <v>44287.583333333336</v>
      </c>
      <c r="B9733">
        <v>115645</v>
      </c>
      <c r="C9733">
        <v>115825</v>
      </c>
      <c r="D9733">
        <v>115230</v>
      </c>
      <c r="E9733">
        <v>115625</v>
      </c>
    </row>
    <row r="9734" spans="1:5" x14ac:dyDescent="0.25">
      <c r="A9734" s="2">
        <v>44287.541666666664</v>
      </c>
      <c r="B9734">
        <v>115905</v>
      </c>
      <c r="C9734">
        <v>116030</v>
      </c>
      <c r="D9734">
        <v>115275</v>
      </c>
      <c r="E9734">
        <v>115645</v>
      </c>
    </row>
    <row r="9735" spans="1:5" x14ac:dyDescent="0.25">
      <c r="A9735" s="2">
        <v>44287.5</v>
      </c>
      <c r="B9735">
        <v>115945</v>
      </c>
      <c r="C9735">
        <v>116020</v>
      </c>
      <c r="D9735">
        <v>115380</v>
      </c>
      <c r="E9735">
        <v>115900</v>
      </c>
    </row>
    <row r="9736" spans="1:5" x14ac:dyDescent="0.25">
      <c r="A9736" s="2">
        <v>44287.458333333336</v>
      </c>
      <c r="B9736">
        <v>116265</v>
      </c>
      <c r="C9736">
        <v>116390</v>
      </c>
      <c r="D9736">
        <v>115340</v>
      </c>
      <c r="E9736">
        <v>115940</v>
      </c>
    </row>
    <row r="9737" spans="1:5" x14ac:dyDescent="0.25">
      <c r="A9737" s="2">
        <v>44287.416666666664</v>
      </c>
      <c r="B9737">
        <v>116970</v>
      </c>
      <c r="C9737">
        <v>117095</v>
      </c>
      <c r="D9737">
        <v>116130</v>
      </c>
      <c r="E9737">
        <v>116260</v>
      </c>
    </row>
    <row r="9738" spans="1:5" x14ac:dyDescent="0.25">
      <c r="A9738" s="2">
        <v>44287.375</v>
      </c>
      <c r="B9738">
        <v>117135</v>
      </c>
      <c r="C9738">
        <v>117515</v>
      </c>
      <c r="D9738">
        <v>116530</v>
      </c>
      <c r="E9738">
        <v>116970</v>
      </c>
    </row>
    <row r="9739" spans="1:5" x14ac:dyDescent="0.25">
      <c r="A9739" s="2">
        <v>44286.708333333336</v>
      </c>
      <c r="B9739">
        <v>116625</v>
      </c>
      <c r="C9739">
        <v>116780</v>
      </c>
      <c r="D9739">
        <v>116415</v>
      </c>
      <c r="E9739">
        <v>116630</v>
      </c>
    </row>
    <row r="9740" spans="1:5" x14ac:dyDescent="0.25">
      <c r="A9740" s="2">
        <v>44286.666666666664</v>
      </c>
      <c r="B9740">
        <v>116495</v>
      </c>
      <c r="C9740">
        <v>116790</v>
      </c>
      <c r="D9740">
        <v>116405</v>
      </c>
      <c r="E9740">
        <v>116625</v>
      </c>
    </row>
    <row r="9741" spans="1:5" x14ac:dyDescent="0.25">
      <c r="A9741" s="2">
        <v>44286.625</v>
      </c>
      <c r="B9741">
        <v>116105</v>
      </c>
      <c r="C9741">
        <v>116735</v>
      </c>
      <c r="D9741">
        <v>116000</v>
      </c>
      <c r="E9741">
        <v>116495</v>
      </c>
    </row>
    <row r="9742" spans="1:5" x14ac:dyDescent="0.25">
      <c r="A9742" s="2">
        <v>44286.583333333336</v>
      </c>
      <c r="B9742">
        <v>116265</v>
      </c>
      <c r="C9742">
        <v>116390</v>
      </c>
      <c r="D9742">
        <v>115945</v>
      </c>
      <c r="E9742">
        <v>116105</v>
      </c>
    </row>
    <row r="9743" spans="1:5" x14ac:dyDescent="0.25">
      <c r="A9743" s="2">
        <v>44286.541666666664</v>
      </c>
      <c r="B9743">
        <v>116460</v>
      </c>
      <c r="C9743">
        <v>116660</v>
      </c>
      <c r="D9743">
        <v>115915</v>
      </c>
      <c r="E9743">
        <v>116265</v>
      </c>
    </row>
    <row r="9744" spans="1:5" x14ac:dyDescent="0.25">
      <c r="A9744" s="2">
        <v>44286.5</v>
      </c>
      <c r="B9744">
        <v>117200</v>
      </c>
      <c r="C9744">
        <v>117245</v>
      </c>
      <c r="D9744">
        <v>116360</v>
      </c>
      <c r="E9744">
        <v>116460</v>
      </c>
    </row>
    <row r="9745" spans="1:5" x14ac:dyDescent="0.25">
      <c r="A9745" s="2">
        <v>44286.458333333336</v>
      </c>
      <c r="B9745">
        <v>116685</v>
      </c>
      <c r="C9745">
        <v>117350</v>
      </c>
      <c r="D9745">
        <v>116530</v>
      </c>
      <c r="E9745">
        <v>117200</v>
      </c>
    </row>
    <row r="9746" spans="1:5" x14ac:dyDescent="0.25">
      <c r="A9746" s="2">
        <v>44286.416666666664</v>
      </c>
      <c r="B9746">
        <v>116730</v>
      </c>
      <c r="C9746">
        <v>117115</v>
      </c>
      <c r="D9746">
        <v>116430</v>
      </c>
      <c r="E9746">
        <v>116690</v>
      </c>
    </row>
    <row r="9747" spans="1:5" x14ac:dyDescent="0.25">
      <c r="A9747" s="2">
        <v>44286.375</v>
      </c>
      <c r="B9747">
        <v>116875</v>
      </c>
      <c r="C9747">
        <v>117065</v>
      </c>
      <c r="D9747">
        <v>116615</v>
      </c>
      <c r="E9747">
        <v>116735</v>
      </c>
    </row>
    <row r="9748" spans="1:5" x14ac:dyDescent="0.25">
      <c r="A9748" s="2">
        <v>44285.708333333336</v>
      </c>
      <c r="B9748">
        <v>116910</v>
      </c>
      <c r="C9748">
        <v>117190</v>
      </c>
      <c r="D9748">
        <v>116870</v>
      </c>
      <c r="E9748">
        <v>116985</v>
      </c>
    </row>
    <row r="9749" spans="1:5" x14ac:dyDescent="0.25">
      <c r="A9749" s="2">
        <v>44285.666666666664</v>
      </c>
      <c r="B9749">
        <v>116880</v>
      </c>
      <c r="C9749">
        <v>117095</v>
      </c>
      <c r="D9749">
        <v>116735</v>
      </c>
      <c r="E9749">
        <v>116915</v>
      </c>
    </row>
    <row r="9750" spans="1:5" x14ac:dyDescent="0.25">
      <c r="A9750" s="2">
        <v>44285.625</v>
      </c>
      <c r="B9750">
        <v>116690</v>
      </c>
      <c r="C9750">
        <v>116965</v>
      </c>
      <c r="D9750">
        <v>116520</v>
      </c>
      <c r="E9750">
        <v>116880</v>
      </c>
    </row>
    <row r="9751" spans="1:5" x14ac:dyDescent="0.25">
      <c r="A9751" s="2">
        <v>44285.583333333336</v>
      </c>
      <c r="B9751">
        <v>116650</v>
      </c>
      <c r="C9751">
        <v>116870</v>
      </c>
      <c r="D9751">
        <v>116425</v>
      </c>
      <c r="E9751">
        <v>116695</v>
      </c>
    </row>
    <row r="9752" spans="1:5" x14ac:dyDescent="0.25">
      <c r="A9752" s="2">
        <v>44285.541666666664</v>
      </c>
      <c r="B9752">
        <v>116855</v>
      </c>
      <c r="C9752">
        <v>116975</v>
      </c>
      <c r="D9752">
        <v>116550</v>
      </c>
      <c r="E9752">
        <v>116655</v>
      </c>
    </row>
    <row r="9753" spans="1:5" x14ac:dyDescent="0.25">
      <c r="A9753" s="2">
        <v>44285.5</v>
      </c>
      <c r="B9753">
        <v>116355</v>
      </c>
      <c r="C9753">
        <v>117190</v>
      </c>
      <c r="D9753">
        <v>116345</v>
      </c>
      <c r="E9753">
        <v>116850</v>
      </c>
    </row>
    <row r="9754" spans="1:5" x14ac:dyDescent="0.25">
      <c r="A9754" s="2">
        <v>44285.458333333336</v>
      </c>
      <c r="B9754">
        <v>116080</v>
      </c>
      <c r="C9754">
        <v>116520</v>
      </c>
      <c r="D9754">
        <v>115990</v>
      </c>
      <c r="E9754">
        <v>116350</v>
      </c>
    </row>
    <row r="9755" spans="1:5" x14ac:dyDescent="0.25">
      <c r="A9755" s="2">
        <v>44285.416666666664</v>
      </c>
      <c r="B9755">
        <v>114865</v>
      </c>
      <c r="C9755">
        <v>116265</v>
      </c>
      <c r="D9755">
        <v>114730</v>
      </c>
      <c r="E9755">
        <v>116080</v>
      </c>
    </row>
    <row r="9756" spans="1:5" x14ac:dyDescent="0.25">
      <c r="A9756" s="2">
        <v>44285.375</v>
      </c>
      <c r="B9756">
        <v>115400</v>
      </c>
      <c r="C9756">
        <v>115645</v>
      </c>
      <c r="D9756">
        <v>114665</v>
      </c>
      <c r="E9756">
        <v>114870</v>
      </c>
    </row>
    <row r="9757" spans="1:5" x14ac:dyDescent="0.25">
      <c r="A9757" s="2">
        <v>44284.708333333336</v>
      </c>
      <c r="B9757">
        <v>115260</v>
      </c>
      <c r="C9757">
        <v>115795</v>
      </c>
      <c r="D9757">
        <v>115240</v>
      </c>
      <c r="E9757">
        <v>115610</v>
      </c>
    </row>
    <row r="9758" spans="1:5" x14ac:dyDescent="0.25">
      <c r="A9758" s="2">
        <v>44284.666666666664</v>
      </c>
      <c r="B9758">
        <v>114795</v>
      </c>
      <c r="C9758">
        <v>115625</v>
      </c>
      <c r="D9758">
        <v>114790</v>
      </c>
      <c r="E9758">
        <v>115260</v>
      </c>
    </row>
    <row r="9759" spans="1:5" x14ac:dyDescent="0.25">
      <c r="A9759" s="2">
        <v>44284.625</v>
      </c>
      <c r="B9759">
        <v>115120</v>
      </c>
      <c r="C9759">
        <v>115415</v>
      </c>
      <c r="D9759">
        <v>114540</v>
      </c>
      <c r="E9759">
        <v>114795</v>
      </c>
    </row>
    <row r="9760" spans="1:5" x14ac:dyDescent="0.25">
      <c r="A9760" s="2">
        <v>44284.583333333336</v>
      </c>
      <c r="B9760">
        <v>115195</v>
      </c>
      <c r="C9760">
        <v>115665</v>
      </c>
      <c r="D9760">
        <v>114935</v>
      </c>
      <c r="E9760">
        <v>115125</v>
      </c>
    </row>
    <row r="9761" spans="1:5" x14ac:dyDescent="0.25">
      <c r="A9761" s="2">
        <v>44284.541666666664</v>
      </c>
      <c r="B9761">
        <v>114875</v>
      </c>
      <c r="C9761">
        <v>115330</v>
      </c>
      <c r="D9761">
        <v>114675</v>
      </c>
      <c r="E9761">
        <v>115195</v>
      </c>
    </row>
    <row r="9762" spans="1:5" x14ac:dyDescent="0.25">
      <c r="A9762" s="2">
        <v>44284.5</v>
      </c>
      <c r="B9762">
        <v>114370</v>
      </c>
      <c r="C9762">
        <v>115085</v>
      </c>
      <c r="D9762">
        <v>114095</v>
      </c>
      <c r="E9762">
        <v>114875</v>
      </c>
    </row>
    <row r="9763" spans="1:5" x14ac:dyDescent="0.25">
      <c r="A9763" s="2">
        <v>44284.458333333336</v>
      </c>
      <c r="B9763">
        <v>115025</v>
      </c>
      <c r="C9763">
        <v>115430</v>
      </c>
      <c r="D9763">
        <v>114250</v>
      </c>
      <c r="E9763">
        <v>114370</v>
      </c>
    </row>
    <row r="9764" spans="1:5" x14ac:dyDescent="0.25">
      <c r="A9764" s="2">
        <v>44284.416666666664</v>
      </c>
      <c r="B9764">
        <v>114080</v>
      </c>
      <c r="C9764">
        <v>115220</v>
      </c>
      <c r="D9764">
        <v>114020</v>
      </c>
      <c r="E9764">
        <v>115025</v>
      </c>
    </row>
    <row r="9765" spans="1:5" x14ac:dyDescent="0.25">
      <c r="A9765" s="2">
        <v>44284.375</v>
      </c>
      <c r="B9765">
        <v>114300</v>
      </c>
      <c r="C9765">
        <v>114710</v>
      </c>
      <c r="D9765">
        <v>113770</v>
      </c>
      <c r="E9765">
        <v>114075</v>
      </c>
    </row>
    <row r="9766" spans="1:5" x14ac:dyDescent="0.25">
      <c r="A9766" s="2">
        <v>44281.708333333336</v>
      </c>
      <c r="B9766">
        <v>114975</v>
      </c>
      <c r="C9766">
        <v>115085</v>
      </c>
      <c r="D9766">
        <v>114595</v>
      </c>
      <c r="E9766">
        <v>114595</v>
      </c>
    </row>
    <row r="9767" spans="1:5" x14ac:dyDescent="0.25">
      <c r="A9767" s="2">
        <v>44281.666666666664</v>
      </c>
      <c r="B9767">
        <v>114025</v>
      </c>
      <c r="C9767">
        <v>115025</v>
      </c>
      <c r="D9767">
        <v>113950</v>
      </c>
      <c r="E9767">
        <v>114970</v>
      </c>
    </row>
    <row r="9768" spans="1:5" x14ac:dyDescent="0.25">
      <c r="A9768" s="2">
        <v>44281.625</v>
      </c>
      <c r="B9768">
        <v>114040</v>
      </c>
      <c r="C9768">
        <v>114155</v>
      </c>
      <c r="D9768">
        <v>113300</v>
      </c>
      <c r="E9768">
        <v>114030</v>
      </c>
    </row>
    <row r="9769" spans="1:5" x14ac:dyDescent="0.25">
      <c r="A9769" s="2">
        <v>44281.583333333336</v>
      </c>
      <c r="B9769">
        <v>114860</v>
      </c>
      <c r="C9769">
        <v>115170</v>
      </c>
      <c r="D9769">
        <v>113925</v>
      </c>
      <c r="E9769">
        <v>114040</v>
      </c>
    </row>
    <row r="9770" spans="1:5" x14ac:dyDescent="0.25">
      <c r="A9770" s="2">
        <v>44281.541666666664</v>
      </c>
      <c r="B9770">
        <v>115065</v>
      </c>
      <c r="C9770">
        <v>115120</v>
      </c>
      <c r="D9770">
        <v>114715</v>
      </c>
      <c r="E9770">
        <v>114865</v>
      </c>
    </row>
    <row r="9771" spans="1:5" x14ac:dyDescent="0.25">
      <c r="A9771" s="2">
        <v>44281.5</v>
      </c>
      <c r="B9771">
        <v>115010</v>
      </c>
      <c r="C9771">
        <v>115360</v>
      </c>
      <c r="D9771">
        <v>114825</v>
      </c>
      <c r="E9771">
        <v>115065</v>
      </c>
    </row>
    <row r="9772" spans="1:5" x14ac:dyDescent="0.25">
      <c r="A9772" s="2">
        <v>44281.458333333336</v>
      </c>
      <c r="B9772">
        <v>115220</v>
      </c>
      <c r="C9772">
        <v>115530</v>
      </c>
      <c r="D9772">
        <v>114795</v>
      </c>
      <c r="E9772">
        <v>115010</v>
      </c>
    </row>
    <row r="9773" spans="1:5" x14ac:dyDescent="0.25">
      <c r="A9773" s="2">
        <v>44281.416666666664</v>
      </c>
      <c r="B9773">
        <v>113655</v>
      </c>
      <c r="C9773">
        <v>115375</v>
      </c>
      <c r="D9773">
        <v>113610</v>
      </c>
      <c r="E9773">
        <v>115225</v>
      </c>
    </row>
    <row r="9774" spans="1:5" x14ac:dyDescent="0.25">
      <c r="A9774" s="2">
        <v>44281.375</v>
      </c>
      <c r="B9774">
        <v>113735</v>
      </c>
      <c r="C9774">
        <v>113795</v>
      </c>
      <c r="D9774">
        <v>113155</v>
      </c>
      <c r="E9774">
        <v>113660</v>
      </c>
    </row>
    <row r="9775" spans="1:5" x14ac:dyDescent="0.25">
      <c r="A9775" s="2">
        <v>44280.708333333336</v>
      </c>
      <c r="B9775">
        <v>113785</v>
      </c>
      <c r="C9775">
        <v>113935</v>
      </c>
      <c r="D9775">
        <v>113395</v>
      </c>
      <c r="E9775">
        <v>113515</v>
      </c>
    </row>
    <row r="9776" spans="1:5" x14ac:dyDescent="0.25">
      <c r="A9776" s="2">
        <v>44280.666666666664</v>
      </c>
      <c r="B9776">
        <v>113885</v>
      </c>
      <c r="C9776">
        <v>114125</v>
      </c>
      <c r="D9776">
        <v>113750</v>
      </c>
      <c r="E9776">
        <v>113790</v>
      </c>
    </row>
    <row r="9777" spans="1:5" x14ac:dyDescent="0.25">
      <c r="A9777" s="2">
        <v>44280.625</v>
      </c>
      <c r="B9777">
        <v>113385</v>
      </c>
      <c r="C9777">
        <v>114020</v>
      </c>
      <c r="D9777">
        <v>113210</v>
      </c>
      <c r="E9777">
        <v>113880</v>
      </c>
    </row>
    <row r="9778" spans="1:5" x14ac:dyDescent="0.25">
      <c r="A9778" s="2">
        <v>44280.583333333336</v>
      </c>
      <c r="B9778">
        <v>113115</v>
      </c>
      <c r="C9778">
        <v>113780</v>
      </c>
      <c r="D9778">
        <v>112950</v>
      </c>
      <c r="E9778">
        <v>113390</v>
      </c>
    </row>
    <row r="9779" spans="1:5" x14ac:dyDescent="0.25">
      <c r="A9779" s="2">
        <v>44280.541666666664</v>
      </c>
      <c r="B9779">
        <v>113285</v>
      </c>
      <c r="C9779">
        <v>113625</v>
      </c>
      <c r="D9779">
        <v>113040</v>
      </c>
      <c r="E9779">
        <v>113110</v>
      </c>
    </row>
    <row r="9780" spans="1:5" x14ac:dyDescent="0.25">
      <c r="A9780" s="2">
        <v>44280.5</v>
      </c>
      <c r="B9780">
        <v>111875</v>
      </c>
      <c r="C9780">
        <v>113335</v>
      </c>
      <c r="D9780">
        <v>111530</v>
      </c>
      <c r="E9780">
        <v>113285</v>
      </c>
    </row>
    <row r="9781" spans="1:5" x14ac:dyDescent="0.25">
      <c r="A9781" s="2">
        <v>44280.458333333336</v>
      </c>
      <c r="B9781">
        <v>112210</v>
      </c>
      <c r="C9781">
        <v>112745</v>
      </c>
      <c r="D9781">
        <v>111435</v>
      </c>
      <c r="E9781">
        <v>111870</v>
      </c>
    </row>
    <row r="9782" spans="1:5" x14ac:dyDescent="0.25">
      <c r="A9782" s="2">
        <v>44280.416666666664</v>
      </c>
      <c r="B9782">
        <v>111700</v>
      </c>
      <c r="C9782">
        <v>112405</v>
      </c>
      <c r="D9782">
        <v>110840</v>
      </c>
      <c r="E9782">
        <v>112210</v>
      </c>
    </row>
    <row r="9783" spans="1:5" x14ac:dyDescent="0.25">
      <c r="A9783" s="2">
        <v>44280.375</v>
      </c>
      <c r="B9783">
        <v>111820</v>
      </c>
      <c r="C9783">
        <v>112310</v>
      </c>
      <c r="D9783">
        <v>111160</v>
      </c>
      <c r="E9783">
        <v>111700</v>
      </c>
    </row>
    <row r="9784" spans="1:5" x14ac:dyDescent="0.25">
      <c r="A9784" s="2">
        <v>44279.708333333336</v>
      </c>
      <c r="B9784">
        <v>111865</v>
      </c>
      <c r="C9784">
        <v>112165</v>
      </c>
      <c r="D9784">
        <v>111635</v>
      </c>
      <c r="E9784">
        <v>111785</v>
      </c>
    </row>
    <row r="9785" spans="1:5" x14ac:dyDescent="0.25">
      <c r="A9785" s="2">
        <v>44279.666666666664</v>
      </c>
      <c r="B9785">
        <v>113445</v>
      </c>
      <c r="C9785">
        <v>113550</v>
      </c>
      <c r="D9785">
        <v>111845</v>
      </c>
      <c r="E9785">
        <v>111870</v>
      </c>
    </row>
    <row r="9786" spans="1:5" x14ac:dyDescent="0.25">
      <c r="A9786" s="2">
        <v>44279.625</v>
      </c>
      <c r="B9786">
        <v>114560</v>
      </c>
      <c r="C9786">
        <v>114600</v>
      </c>
      <c r="D9786">
        <v>113355</v>
      </c>
      <c r="E9786">
        <v>113450</v>
      </c>
    </row>
    <row r="9787" spans="1:5" x14ac:dyDescent="0.25">
      <c r="A9787" s="2">
        <v>44279.583333333336</v>
      </c>
      <c r="B9787">
        <v>114750</v>
      </c>
      <c r="C9787">
        <v>114790</v>
      </c>
      <c r="D9787">
        <v>114200</v>
      </c>
      <c r="E9787">
        <v>114560</v>
      </c>
    </row>
    <row r="9788" spans="1:5" x14ac:dyDescent="0.25">
      <c r="A9788" s="2">
        <v>44279.541666666664</v>
      </c>
      <c r="B9788">
        <v>114630</v>
      </c>
      <c r="C9788">
        <v>114950</v>
      </c>
      <c r="D9788">
        <v>114460</v>
      </c>
      <c r="E9788">
        <v>114755</v>
      </c>
    </row>
    <row r="9789" spans="1:5" x14ac:dyDescent="0.25">
      <c r="A9789" s="2">
        <v>44279.5</v>
      </c>
      <c r="B9789">
        <v>114145</v>
      </c>
      <c r="C9789">
        <v>114795</v>
      </c>
      <c r="D9789">
        <v>114065</v>
      </c>
      <c r="E9789">
        <v>114630</v>
      </c>
    </row>
    <row r="9790" spans="1:5" x14ac:dyDescent="0.25">
      <c r="A9790" s="2">
        <v>44279.458333333336</v>
      </c>
      <c r="B9790">
        <v>114005</v>
      </c>
      <c r="C9790">
        <v>114360</v>
      </c>
      <c r="D9790">
        <v>113620</v>
      </c>
      <c r="E9790">
        <v>114145</v>
      </c>
    </row>
    <row r="9791" spans="1:5" x14ac:dyDescent="0.25">
      <c r="A9791" s="2">
        <v>44279.416666666664</v>
      </c>
      <c r="B9791">
        <v>113800</v>
      </c>
      <c r="C9791">
        <v>114260</v>
      </c>
      <c r="D9791">
        <v>113525</v>
      </c>
      <c r="E9791">
        <v>114010</v>
      </c>
    </row>
    <row r="9792" spans="1:5" x14ac:dyDescent="0.25">
      <c r="A9792" s="2">
        <v>44279.375</v>
      </c>
      <c r="B9792">
        <v>113585</v>
      </c>
      <c r="C9792">
        <v>114235</v>
      </c>
      <c r="D9792">
        <v>113430</v>
      </c>
      <c r="E9792">
        <v>113800</v>
      </c>
    </row>
    <row r="9793" spans="1:5" x14ac:dyDescent="0.25">
      <c r="A9793" s="2">
        <v>44278.708333333336</v>
      </c>
      <c r="B9793">
        <v>113365</v>
      </c>
      <c r="C9793">
        <v>113595</v>
      </c>
      <c r="D9793">
        <v>113130</v>
      </c>
      <c r="E9793">
        <v>113200</v>
      </c>
    </row>
    <row r="9794" spans="1:5" x14ac:dyDescent="0.25">
      <c r="A9794" s="2">
        <v>44278.666666666664</v>
      </c>
      <c r="B9794">
        <v>113725</v>
      </c>
      <c r="C9794">
        <v>114100</v>
      </c>
      <c r="D9794">
        <v>113025</v>
      </c>
      <c r="E9794">
        <v>113370</v>
      </c>
    </row>
    <row r="9795" spans="1:5" x14ac:dyDescent="0.25">
      <c r="A9795" s="2">
        <v>44278.625</v>
      </c>
      <c r="B9795">
        <v>114525</v>
      </c>
      <c r="C9795">
        <v>114750</v>
      </c>
      <c r="D9795">
        <v>113680</v>
      </c>
      <c r="E9795">
        <v>113725</v>
      </c>
    </row>
    <row r="9796" spans="1:5" x14ac:dyDescent="0.25">
      <c r="A9796" s="2">
        <v>44278.583333333336</v>
      </c>
      <c r="B9796">
        <v>115185</v>
      </c>
      <c r="C9796">
        <v>115280</v>
      </c>
      <c r="D9796">
        <v>114275</v>
      </c>
      <c r="E9796">
        <v>114525</v>
      </c>
    </row>
    <row r="9797" spans="1:5" x14ac:dyDescent="0.25">
      <c r="A9797" s="2">
        <v>44278.541666666664</v>
      </c>
      <c r="B9797">
        <v>115500</v>
      </c>
      <c r="C9797">
        <v>115730</v>
      </c>
      <c r="D9797">
        <v>115120</v>
      </c>
      <c r="E9797">
        <v>115185</v>
      </c>
    </row>
    <row r="9798" spans="1:5" x14ac:dyDescent="0.25">
      <c r="A9798" s="2">
        <v>44278.5</v>
      </c>
      <c r="B9798">
        <v>114965</v>
      </c>
      <c r="C9798">
        <v>115675</v>
      </c>
      <c r="D9798">
        <v>114840</v>
      </c>
      <c r="E9798">
        <v>115505</v>
      </c>
    </row>
    <row r="9799" spans="1:5" x14ac:dyDescent="0.25">
      <c r="A9799" s="2">
        <v>44278.458333333336</v>
      </c>
      <c r="B9799">
        <v>114490</v>
      </c>
      <c r="C9799">
        <v>115055</v>
      </c>
      <c r="D9799">
        <v>113895</v>
      </c>
      <c r="E9799">
        <v>114960</v>
      </c>
    </row>
    <row r="9800" spans="1:5" x14ac:dyDescent="0.25">
      <c r="A9800" s="2">
        <v>44278.416666666664</v>
      </c>
      <c r="B9800">
        <v>114360</v>
      </c>
      <c r="C9800">
        <v>114800</v>
      </c>
      <c r="D9800">
        <v>113980</v>
      </c>
      <c r="E9800">
        <v>114485</v>
      </c>
    </row>
    <row r="9801" spans="1:5" x14ac:dyDescent="0.25">
      <c r="A9801" s="2">
        <v>44278.375</v>
      </c>
      <c r="B9801">
        <v>114430</v>
      </c>
      <c r="C9801">
        <v>114650</v>
      </c>
      <c r="D9801">
        <v>114025</v>
      </c>
      <c r="E9801">
        <v>114360</v>
      </c>
    </row>
    <row r="9802" spans="1:5" x14ac:dyDescent="0.25">
      <c r="A9802" s="2">
        <v>44277.708333333336</v>
      </c>
      <c r="B9802">
        <v>115065</v>
      </c>
      <c r="C9802">
        <v>115480</v>
      </c>
      <c r="D9802">
        <v>114840</v>
      </c>
      <c r="E9802">
        <v>115420</v>
      </c>
    </row>
    <row r="9803" spans="1:5" x14ac:dyDescent="0.25">
      <c r="A9803" s="2">
        <v>44277.666666666664</v>
      </c>
      <c r="B9803">
        <v>115380</v>
      </c>
      <c r="C9803">
        <v>115445</v>
      </c>
      <c r="D9803">
        <v>114895</v>
      </c>
      <c r="E9803">
        <v>115065</v>
      </c>
    </row>
    <row r="9804" spans="1:5" x14ac:dyDescent="0.25">
      <c r="A9804" s="2">
        <v>44277.625</v>
      </c>
      <c r="B9804">
        <v>114750</v>
      </c>
      <c r="C9804">
        <v>115520</v>
      </c>
      <c r="D9804">
        <v>114725</v>
      </c>
      <c r="E9804">
        <v>115385</v>
      </c>
    </row>
    <row r="9805" spans="1:5" x14ac:dyDescent="0.25">
      <c r="A9805" s="2">
        <v>44277.583333333336</v>
      </c>
      <c r="B9805">
        <v>114220</v>
      </c>
      <c r="C9805">
        <v>114845</v>
      </c>
      <c r="D9805">
        <v>114090</v>
      </c>
      <c r="E9805">
        <v>114750</v>
      </c>
    </row>
    <row r="9806" spans="1:5" x14ac:dyDescent="0.25">
      <c r="A9806" s="2">
        <v>44277.541666666664</v>
      </c>
      <c r="B9806">
        <v>114280</v>
      </c>
      <c r="C9806">
        <v>114325</v>
      </c>
      <c r="D9806">
        <v>113630</v>
      </c>
      <c r="E9806">
        <v>114225</v>
      </c>
    </row>
    <row r="9807" spans="1:5" x14ac:dyDescent="0.25">
      <c r="A9807" s="2">
        <v>44277.5</v>
      </c>
      <c r="B9807">
        <v>114290</v>
      </c>
      <c r="C9807">
        <v>114545</v>
      </c>
      <c r="D9807">
        <v>114050</v>
      </c>
      <c r="E9807">
        <v>114275</v>
      </c>
    </row>
    <row r="9808" spans="1:5" x14ac:dyDescent="0.25">
      <c r="A9808" s="2">
        <v>44277.458333333336</v>
      </c>
      <c r="B9808">
        <v>114800</v>
      </c>
      <c r="C9808">
        <v>114830</v>
      </c>
      <c r="D9808">
        <v>114110</v>
      </c>
      <c r="E9808">
        <v>114285</v>
      </c>
    </row>
    <row r="9809" spans="1:5" x14ac:dyDescent="0.25">
      <c r="A9809" s="2">
        <v>44277.416666666664</v>
      </c>
      <c r="B9809">
        <v>115200</v>
      </c>
      <c r="C9809">
        <v>115430</v>
      </c>
      <c r="D9809">
        <v>114615</v>
      </c>
      <c r="E9809">
        <v>114800</v>
      </c>
    </row>
    <row r="9810" spans="1:5" x14ac:dyDescent="0.25">
      <c r="A9810" s="2">
        <v>44277.375</v>
      </c>
      <c r="B9810">
        <v>116150</v>
      </c>
      <c r="C9810">
        <v>116175</v>
      </c>
      <c r="D9810">
        <v>115130</v>
      </c>
      <c r="E9810">
        <v>115200</v>
      </c>
    </row>
    <row r="9811" spans="1:5" x14ac:dyDescent="0.25">
      <c r="A9811" s="2">
        <v>44274.708333333336</v>
      </c>
      <c r="B9811">
        <v>116075</v>
      </c>
      <c r="C9811">
        <v>116350</v>
      </c>
      <c r="D9811">
        <v>115870</v>
      </c>
      <c r="E9811">
        <v>115870</v>
      </c>
    </row>
    <row r="9812" spans="1:5" x14ac:dyDescent="0.25">
      <c r="A9812" s="2">
        <v>44274.666666666664</v>
      </c>
      <c r="B9812">
        <v>116430</v>
      </c>
      <c r="C9812">
        <v>116450</v>
      </c>
      <c r="D9812">
        <v>115905</v>
      </c>
      <c r="E9812">
        <v>116080</v>
      </c>
    </row>
    <row r="9813" spans="1:5" x14ac:dyDescent="0.25">
      <c r="A9813" s="2">
        <v>44274.625</v>
      </c>
      <c r="B9813">
        <v>116065</v>
      </c>
      <c r="C9813">
        <v>116475</v>
      </c>
      <c r="D9813">
        <v>115970</v>
      </c>
      <c r="E9813">
        <v>116430</v>
      </c>
    </row>
    <row r="9814" spans="1:5" x14ac:dyDescent="0.25">
      <c r="A9814" s="2">
        <v>44274.583333333336</v>
      </c>
      <c r="B9814">
        <v>116430</v>
      </c>
      <c r="C9814">
        <v>116600</v>
      </c>
      <c r="D9814">
        <v>115910</v>
      </c>
      <c r="E9814">
        <v>116065</v>
      </c>
    </row>
    <row r="9815" spans="1:5" x14ac:dyDescent="0.25">
      <c r="A9815" s="2">
        <v>44274.541666666664</v>
      </c>
      <c r="B9815">
        <v>115540</v>
      </c>
      <c r="C9815">
        <v>116505</v>
      </c>
      <c r="D9815">
        <v>115435</v>
      </c>
      <c r="E9815">
        <v>116430</v>
      </c>
    </row>
    <row r="9816" spans="1:5" x14ac:dyDescent="0.25">
      <c r="A9816" s="2">
        <v>44274.5</v>
      </c>
      <c r="B9816">
        <v>115590</v>
      </c>
      <c r="C9816">
        <v>115615</v>
      </c>
      <c r="D9816">
        <v>115050</v>
      </c>
      <c r="E9816">
        <v>115535</v>
      </c>
    </row>
    <row r="9817" spans="1:5" x14ac:dyDescent="0.25">
      <c r="A9817" s="2">
        <v>44274.458333333336</v>
      </c>
      <c r="B9817">
        <v>115635</v>
      </c>
      <c r="C9817">
        <v>115895</v>
      </c>
      <c r="D9817">
        <v>115135</v>
      </c>
      <c r="E9817">
        <v>115590</v>
      </c>
    </row>
    <row r="9818" spans="1:5" x14ac:dyDescent="0.25">
      <c r="A9818" s="2">
        <v>44274.416666666664</v>
      </c>
      <c r="B9818">
        <v>115450</v>
      </c>
      <c r="C9818">
        <v>115770</v>
      </c>
      <c r="D9818">
        <v>114715</v>
      </c>
      <c r="E9818">
        <v>115635</v>
      </c>
    </row>
    <row r="9819" spans="1:5" x14ac:dyDescent="0.25">
      <c r="A9819" s="2">
        <v>44274.375</v>
      </c>
      <c r="B9819">
        <v>115210</v>
      </c>
      <c r="C9819">
        <v>115795</v>
      </c>
      <c r="D9819">
        <v>115210</v>
      </c>
      <c r="E9819">
        <v>115445</v>
      </c>
    </row>
    <row r="9820" spans="1:5" x14ac:dyDescent="0.25">
      <c r="A9820" s="2">
        <v>44273.708333333336</v>
      </c>
      <c r="B9820">
        <v>114745</v>
      </c>
      <c r="C9820">
        <v>115330</v>
      </c>
      <c r="D9820">
        <v>114715</v>
      </c>
      <c r="E9820">
        <v>115300</v>
      </c>
    </row>
    <row r="9821" spans="1:5" x14ac:dyDescent="0.25">
      <c r="A9821" s="2">
        <v>44273.666666666664</v>
      </c>
      <c r="B9821">
        <v>115150</v>
      </c>
      <c r="C9821">
        <v>115230</v>
      </c>
      <c r="D9821">
        <v>114385</v>
      </c>
      <c r="E9821">
        <v>114745</v>
      </c>
    </row>
    <row r="9822" spans="1:5" x14ac:dyDescent="0.25">
      <c r="A9822" s="2">
        <v>44273.625</v>
      </c>
      <c r="B9822">
        <v>116475</v>
      </c>
      <c r="C9822">
        <v>116540</v>
      </c>
      <c r="D9822">
        <v>114830</v>
      </c>
      <c r="E9822">
        <v>115145</v>
      </c>
    </row>
    <row r="9823" spans="1:5" x14ac:dyDescent="0.25">
      <c r="A9823" s="2">
        <v>44273.583333333336</v>
      </c>
      <c r="B9823">
        <v>116185</v>
      </c>
      <c r="C9823">
        <v>116805</v>
      </c>
      <c r="D9823">
        <v>116130</v>
      </c>
      <c r="E9823">
        <v>116480</v>
      </c>
    </row>
    <row r="9824" spans="1:5" x14ac:dyDescent="0.25">
      <c r="A9824" s="2">
        <v>44273.541666666664</v>
      </c>
      <c r="B9824">
        <v>116665</v>
      </c>
      <c r="C9824">
        <v>116865</v>
      </c>
      <c r="D9824">
        <v>116070</v>
      </c>
      <c r="E9824">
        <v>116185</v>
      </c>
    </row>
    <row r="9825" spans="1:5" x14ac:dyDescent="0.25">
      <c r="A9825" s="2">
        <v>44273.5</v>
      </c>
      <c r="B9825">
        <v>116155</v>
      </c>
      <c r="C9825">
        <v>116715</v>
      </c>
      <c r="D9825">
        <v>116070</v>
      </c>
      <c r="E9825">
        <v>116660</v>
      </c>
    </row>
    <row r="9826" spans="1:5" x14ac:dyDescent="0.25">
      <c r="A9826" s="2">
        <v>44273.458333333336</v>
      </c>
      <c r="B9826">
        <v>115915</v>
      </c>
      <c r="C9826">
        <v>116480</v>
      </c>
      <c r="D9826">
        <v>115675</v>
      </c>
      <c r="E9826">
        <v>116150</v>
      </c>
    </row>
    <row r="9827" spans="1:5" x14ac:dyDescent="0.25">
      <c r="A9827" s="2">
        <v>44273.416666666664</v>
      </c>
      <c r="B9827">
        <v>116205</v>
      </c>
      <c r="C9827">
        <v>116205</v>
      </c>
      <c r="D9827">
        <v>115520</v>
      </c>
      <c r="E9827">
        <v>115910</v>
      </c>
    </row>
    <row r="9828" spans="1:5" x14ac:dyDescent="0.25">
      <c r="A9828" s="2">
        <v>44273.375</v>
      </c>
      <c r="B9828">
        <v>116345</v>
      </c>
      <c r="C9828">
        <v>117510</v>
      </c>
      <c r="D9828">
        <v>116075</v>
      </c>
      <c r="E9828">
        <v>116205</v>
      </c>
    </row>
    <row r="9829" spans="1:5" x14ac:dyDescent="0.25">
      <c r="A9829" s="2">
        <v>44272.708333333336</v>
      </c>
      <c r="B9829">
        <v>116660</v>
      </c>
      <c r="C9829">
        <v>116790</v>
      </c>
      <c r="D9829">
        <v>116520</v>
      </c>
      <c r="E9829">
        <v>116610</v>
      </c>
    </row>
    <row r="9830" spans="1:5" x14ac:dyDescent="0.25">
      <c r="A9830" s="2">
        <v>44272.666666666664</v>
      </c>
      <c r="B9830">
        <v>116405</v>
      </c>
      <c r="C9830">
        <v>116940</v>
      </c>
      <c r="D9830">
        <v>116205</v>
      </c>
      <c r="E9830">
        <v>116660</v>
      </c>
    </row>
    <row r="9831" spans="1:5" x14ac:dyDescent="0.25">
      <c r="A9831" s="2">
        <v>44272.625</v>
      </c>
      <c r="B9831">
        <v>115325</v>
      </c>
      <c r="C9831">
        <v>116550</v>
      </c>
      <c r="D9831">
        <v>115325</v>
      </c>
      <c r="E9831">
        <v>116400</v>
      </c>
    </row>
    <row r="9832" spans="1:5" x14ac:dyDescent="0.25">
      <c r="A9832" s="2">
        <v>44272.583333333336</v>
      </c>
      <c r="B9832">
        <v>115280</v>
      </c>
      <c r="C9832">
        <v>115615</v>
      </c>
      <c r="D9832">
        <v>115050</v>
      </c>
      <c r="E9832">
        <v>115330</v>
      </c>
    </row>
    <row r="9833" spans="1:5" x14ac:dyDescent="0.25">
      <c r="A9833" s="2">
        <v>44272.541666666664</v>
      </c>
      <c r="B9833">
        <v>114490</v>
      </c>
      <c r="C9833">
        <v>115575</v>
      </c>
      <c r="D9833">
        <v>114485</v>
      </c>
      <c r="E9833">
        <v>115280</v>
      </c>
    </row>
    <row r="9834" spans="1:5" x14ac:dyDescent="0.25">
      <c r="A9834" s="2">
        <v>44272.5</v>
      </c>
      <c r="B9834">
        <v>114300</v>
      </c>
      <c r="C9834">
        <v>114715</v>
      </c>
      <c r="D9834">
        <v>114230</v>
      </c>
      <c r="E9834">
        <v>114485</v>
      </c>
    </row>
    <row r="9835" spans="1:5" x14ac:dyDescent="0.25">
      <c r="A9835" s="2">
        <v>44272.458333333336</v>
      </c>
      <c r="B9835">
        <v>113940</v>
      </c>
      <c r="C9835">
        <v>114345</v>
      </c>
      <c r="D9835">
        <v>113935</v>
      </c>
      <c r="E9835">
        <v>114300</v>
      </c>
    </row>
    <row r="9836" spans="1:5" x14ac:dyDescent="0.25">
      <c r="A9836" s="2">
        <v>44272.416666666664</v>
      </c>
      <c r="B9836">
        <v>113455</v>
      </c>
      <c r="C9836">
        <v>113975</v>
      </c>
      <c r="D9836">
        <v>113320</v>
      </c>
      <c r="E9836">
        <v>113940</v>
      </c>
    </row>
    <row r="9837" spans="1:5" x14ac:dyDescent="0.25">
      <c r="A9837" s="2">
        <v>44272.375</v>
      </c>
      <c r="B9837">
        <v>113645</v>
      </c>
      <c r="C9837">
        <v>113680</v>
      </c>
      <c r="D9837">
        <v>113135</v>
      </c>
      <c r="E9837">
        <v>113455</v>
      </c>
    </row>
    <row r="9838" spans="1:5" x14ac:dyDescent="0.25">
      <c r="A9838" s="2">
        <v>44271.708333333336</v>
      </c>
      <c r="B9838">
        <v>114010</v>
      </c>
      <c r="C9838">
        <v>114240</v>
      </c>
      <c r="D9838">
        <v>113915</v>
      </c>
      <c r="E9838">
        <v>114240</v>
      </c>
    </row>
    <row r="9839" spans="1:5" x14ac:dyDescent="0.25">
      <c r="A9839" s="2">
        <v>44271.666666666664</v>
      </c>
      <c r="B9839">
        <v>113720</v>
      </c>
      <c r="C9839">
        <v>114170</v>
      </c>
      <c r="D9839">
        <v>113690</v>
      </c>
      <c r="E9839">
        <v>114010</v>
      </c>
    </row>
    <row r="9840" spans="1:5" x14ac:dyDescent="0.25">
      <c r="A9840" s="2">
        <v>44271.625</v>
      </c>
      <c r="B9840">
        <v>113860</v>
      </c>
      <c r="C9840">
        <v>114060</v>
      </c>
      <c r="D9840">
        <v>113390</v>
      </c>
      <c r="E9840">
        <v>113725</v>
      </c>
    </row>
    <row r="9841" spans="1:5" x14ac:dyDescent="0.25">
      <c r="A9841" s="2">
        <v>44271.583333333336</v>
      </c>
      <c r="B9841">
        <v>113955</v>
      </c>
      <c r="C9841">
        <v>114175</v>
      </c>
      <c r="D9841">
        <v>113730</v>
      </c>
      <c r="E9841">
        <v>113855</v>
      </c>
    </row>
    <row r="9842" spans="1:5" x14ac:dyDescent="0.25">
      <c r="A9842" s="2">
        <v>44271.541666666664</v>
      </c>
      <c r="B9842">
        <v>114015</v>
      </c>
      <c r="C9842">
        <v>114165</v>
      </c>
      <c r="D9842">
        <v>113840</v>
      </c>
      <c r="E9842">
        <v>113955</v>
      </c>
    </row>
    <row r="9843" spans="1:5" x14ac:dyDescent="0.25">
      <c r="A9843" s="2">
        <v>44271.5</v>
      </c>
      <c r="B9843">
        <v>114685</v>
      </c>
      <c r="C9843">
        <v>114715</v>
      </c>
      <c r="D9843">
        <v>113910</v>
      </c>
      <c r="E9843">
        <v>114015</v>
      </c>
    </row>
    <row r="9844" spans="1:5" x14ac:dyDescent="0.25">
      <c r="A9844" s="2">
        <v>44271.458333333336</v>
      </c>
      <c r="B9844">
        <v>114465</v>
      </c>
      <c r="C9844">
        <v>114740</v>
      </c>
      <c r="D9844">
        <v>114345</v>
      </c>
      <c r="E9844">
        <v>114680</v>
      </c>
    </row>
    <row r="9845" spans="1:5" x14ac:dyDescent="0.25">
      <c r="A9845" s="2">
        <v>44271.416666666664</v>
      </c>
      <c r="B9845">
        <v>114970</v>
      </c>
      <c r="C9845">
        <v>115050</v>
      </c>
      <c r="D9845">
        <v>114425</v>
      </c>
      <c r="E9845">
        <v>114460</v>
      </c>
    </row>
    <row r="9846" spans="1:5" x14ac:dyDescent="0.25">
      <c r="A9846" s="2">
        <v>44271.375</v>
      </c>
      <c r="B9846">
        <v>115205</v>
      </c>
      <c r="C9846">
        <v>115260</v>
      </c>
      <c r="D9846">
        <v>114835</v>
      </c>
      <c r="E9846">
        <v>114965</v>
      </c>
    </row>
    <row r="9847" spans="1:5" x14ac:dyDescent="0.25">
      <c r="A9847" s="2">
        <v>44270.708333333336</v>
      </c>
      <c r="B9847">
        <v>115055</v>
      </c>
      <c r="C9847">
        <v>115245</v>
      </c>
      <c r="D9847">
        <v>114905</v>
      </c>
      <c r="E9847">
        <v>115000</v>
      </c>
    </row>
    <row r="9848" spans="1:5" x14ac:dyDescent="0.25">
      <c r="A9848" s="2">
        <v>44270.666666666664</v>
      </c>
      <c r="B9848">
        <v>114825</v>
      </c>
      <c r="C9848">
        <v>115085</v>
      </c>
      <c r="D9848">
        <v>114535</v>
      </c>
      <c r="E9848">
        <v>115050</v>
      </c>
    </row>
    <row r="9849" spans="1:5" x14ac:dyDescent="0.25">
      <c r="A9849" s="2">
        <v>44270.625</v>
      </c>
      <c r="B9849">
        <v>114590</v>
      </c>
      <c r="C9849">
        <v>115050</v>
      </c>
      <c r="D9849">
        <v>114505</v>
      </c>
      <c r="E9849">
        <v>114825</v>
      </c>
    </row>
    <row r="9850" spans="1:5" x14ac:dyDescent="0.25">
      <c r="A9850" s="2">
        <v>44270.583333333336</v>
      </c>
      <c r="B9850">
        <v>114660</v>
      </c>
      <c r="C9850">
        <v>114805</v>
      </c>
      <c r="D9850">
        <v>114475</v>
      </c>
      <c r="E9850">
        <v>114590</v>
      </c>
    </row>
    <row r="9851" spans="1:5" x14ac:dyDescent="0.25">
      <c r="A9851" s="2">
        <v>44270.541666666664</v>
      </c>
      <c r="B9851">
        <v>114265</v>
      </c>
      <c r="C9851">
        <v>114855</v>
      </c>
      <c r="D9851">
        <v>114250</v>
      </c>
      <c r="E9851">
        <v>114660</v>
      </c>
    </row>
    <row r="9852" spans="1:5" x14ac:dyDescent="0.25">
      <c r="A9852" s="2">
        <v>44270.5</v>
      </c>
      <c r="B9852">
        <v>114760</v>
      </c>
      <c r="C9852">
        <v>114905</v>
      </c>
      <c r="D9852">
        <v>114055</v>
      </c>
      <c r="E9852">
        <v>114265</v>
      </c>
    </row>
    <row r="9853" spans="1:5" x14ac:dyDescent="0.25">
      <c r="A9853" s="2">
        <v>44270.458333333336</v>
      </c>
      <c r="B9853">
        <v>114355</v>
      </c>
      <c r="C9853">
        <v>114945</v>
      </c>
      <c r="D9853">
        <v>114255</v>
      </c>
      <c r="E9853">
        <v>114760</v>
      </c>
    </row>
    <row r="9854" spans="1:5" x14ac:dyDescent="0.25">
      <c r="A9854" s="2">
        <v>44270.416666666664</v>
      </c>
      <c r="B9854">
        <v>113665</v>
      </c>
      <c r="C9854">
        <v>114445</v>
      </c>
      <c r="D9854">
        <v>113520</v>
      </c>
      <c r="E9854">
        <v>114360</v>
      </c>
    </row>
    <row r="9855" spans="1:5" x14ac:dyDescent="0.25">
      <c r="A9855" s="2">
        <v>44270.375</v>
      </c>
      <c r="B9855">
        <v>114485</v>
      </c>
      <c r="C9855">
        <v>114500</v>
      </c>
      <c r="D9855">
        <v>113625</v>
      </c>
      <c r="E9855">
        <v>113670</v>
      </c>
    </row>
    <row r="9856" spans="1:5" x14ac:dyDescent="0.25">
      <c r="A9856" s="2">
        <v>44267.75</v>
      </c>
      <c r="B9856">
        <v>114250</v>
      </c>
      <c r="C9856">
        <v>114280</v>
      </c>
      <c r="D9856">
        <v>114085</v>
      </c>
      <c r="E9856">
        <v>114150</v>
      </c>
    </row>
    <row r="9857" spans="1:5" x14ac:dyDescent="0.25">
      <c r="A9857" s="2">
        <v>44267.708333333336</v>
      </c>
      <c r="B9857">
        <v>114050</v>
      </c>
      <c r="C9857">
        <v>114325</v>
      </c>
      <c r="D9857">
        <v>113860</v>
      </c>
      <c r="E9857">
        <v>114250</v>
      </c>
    </row>
    <row r="9858" spans="1:5" x14ac:dyDescent="0.25">
      <c r="A9858" s="2">
        <v>44267.666666666664</v>
      </c>
      <c r="B9858">
        <v>113900</v>
      </c>
      <c r="C9858">
        <v>114135</v>
      </c>
      <c r="D9858">
        <v>113710</v>
      </c>
      <c r="E9858">
        <v>114050</v>
      </c>
    </row>
    <row r="9859" spans="1:5" x14ac:dyDescent="0.25">
      <c r="A9859" s="2">
        <v>44267.625</v>
      </c>
      <c r="B9859">
        <v>113975</v>
      </c>
      <c r="C9859">
        <v>114200</v>
      </c>
      <c r="D9859">
        <v>113765</v>
      </c>
      <c r="E9859">
        <v>113900</v>
      </c>
    </row>
    <row r="9860" spans="1:5" x14ac:dyDescent="0.25">
      <c r="A9860" s="2">
        <v>44267.583333333336</v>
      </c>
      <c r="B9860">
        <v>114150</v>
      </c>
      <c r="C9860">
        <v>114485</v>
      </c>
      <c r="D9860">
        <v>113795</v>
      </c>
      <c r="E9860">
        <v>113975</v>
      </c>
    </row>
    <row r="9861" spans="1:5" x14ac:dyDescent="0.25">
      <c r="A9861" s="2">
        <v>44267.541666666664</v>
      </c>
      <c r="B9861">
        <v>113750</v>
      </c>
      <c r="C9861">
        <v>114270</v>
      </c>
      <c r="D9861">
        <v>113650</v>
      </c>
      <c r="E9861">
        <v>114150</v>
      </c>
    </row>
    <row r="9862" spans="1:5" x14ac:dyDescent="0.25">
      <c r="A9862" s="2">
        <v>44267.5</v>
      </c>
      <c r="B9862">
        <v>113885</v>
      </c>
      <c r="C9862">
        <v>114025</v>
      </c>
      <c r="D9862">
        <v>113300</v>
      </c>
      <c r="E9862">
        <v>113750</v>
      </c>
    </row>
    <row r="9863" spans="1:5" x14ac:dyDescent="0.25">
      <c r="A9863" s="2">
        <v>44267.458333333336</v>
      </c>
      <c r="B9863">
        <v>114085</v>
      </c>
      <c r="C9863">
        <v>114215</v>
      </c>
      <c r="D9863">
        <v>113525</v>
      </c>
      <c r="E9863">
        <v>113885</v>
      </c>
    </row>
    <row r="9864" spans="1:5" x14ac:dyDescent="0.25">
      <c r="A9864" s="2">
        <v>44267.416666666664</v>
      </c>
      <c r="B9864">
        <v>114220</v>
      </c>
      <c r="C9864">
        <v>114540</v>
      </c>
      <c r="D9864">
        <v>113880</v>
      </c>
      <c r="E9864">
        <v>114085</v>
      </c>
    </row>
    <row r="9865" spans="1:5" x14ac:dyDescent="0.25">
      <c r="A9865" s="2">
        <v>44267.375</v>
      </c>
      <c r="B9865">
        <v>113970</v>
      </c>
      <c r="C9865">
        <v>114265</v>
      </c>
      <c r="D9865">
        <v>113835</v>
      </c>
      <c r="E9865">
        <v>114220</v>
      </c>
    </row>
    <row r="9866" spans="1:5" x14ac:dyDescent="0.25">
      <c r="A9866" s="2">
        <v>44266.75</v>
      </c>
      <c r="B9866">
        <v>114945</v>
      </c>
      <c r="C9866">
        <v>115125</v>
      </c>
      <c r="D9866">
        <v>114530</v>
      </c>
      <c r="E9866">
        <v>114615</v>
      </c>
    </row>
    <row r="9867" spans="1:5" x14ac:dyDescent="0.25">
      <c r="A9867" s="2">
        <v>44266.708333333336</v>
      </c>
      <c r="B9867">
        <v>114730</v>
      </c>
      <c r="C9867">
        <v>115265</v>
      </c>
      <c r="D9867">
        <v>114595</v>
      </c>
      <c r="E9867">
        <v>114945</v>
      </c>
    </row>
    <row r="9868" spans="1:5" x14ac:dyDescent="0.25">
      <c r="A9868" s="2">
        <v>44266.666666666664</v>
      </c>
      <c r="B9868">
        <v>114770</v>
      </c>
      <c r="C9868">
        <v>115190</v>
      </c>
      <c r="D9868">
        <v>114390</v>
      </c>
      <c r="E9868">
        <v>114725</v>
      </c>
    </row>
    <row r="9869" spans="1:5" x14ac:dyDescent="0.25">
      <c r="A9869" s="2">
        <v>44266.625</v>
      </c>
      <c r="B9869">
        <v>114730</v>
      </c>
      <c r="C9869">
        <v>114935</v>
      </c>
      <c r="D9869">
        <v>114470</v>
      </c>
      <c r="E9869">
        <v>114765</v>
      </c>
    </row>
    <row r="9870" spans="1:5" x14ac:dyDescent="0.25">
      <c r="A9870" s="2">
        <v>44266.583333333336</v>
      </c>
      <c r="B9870">
        <v>113815</v>
      </c>
      <c r="C9870">
        <v>114820</v>
      </c>
      <c r="D9870">
        <v>113620</v>
      </c>
      <c r="E9870">
        <v>114725</v>
      </c>
    </row>
    <row r="9871" spans="1:5" x14ac:dyDescent="0.25">
      <c r="A9871" s="2">
        <v>44266.541666666664</v>
      </c>
      <c r="B9871">
        <v>113780</v>
      </c>
      <c r="C9871">
        <v>114185</v>
      </c>
      <c r="D9871">
        <v>113575</v>
      </c>
      <c r="E9871">
        <v>113815</v>
      </c>
    </row>
    <row r="9872" spans="1:5" x14ac:dyDescent="0.25">
      <c r="A9872" s="2">
        <v>44266.5</v>
      </c>
      <c r="B9872">
        <v>113930</v>
      </c>
      <c r="C9872">
        <v>114140</v>
      </c>
      <c r="D9872">
        <v>113330</v>
      </c>
      <c r="E9872">
        <v>113775</v>
      </c>
    </row>
    <row r="9873" spans="1:5" x14ac:dyDescent="0.25">
      <c r="A9873" s="2">
        <v>44266.458333333336</v>
      </c>
      <c r="B9873">
        <v>114390</v>
      </c>
      <c r="C9873">
        <v>114595</v>
      </c>
      <c r="D9873">
        <v>113865</v>
      </c>
      <c r="E9873">
        <v>113935</v>
      </c>
    </row>
    <row r="9874" spans="1:5" x14ac:dyDescent="0.25">
      <c r="A9874" s="2">
        <v>44266.416666666664</v>
      </c>
      <c r="B9874">
        <v>113995</v>
      </c>
      <c r="C9874">
        <v>114400</v>
      </c>
      <c r="D9874">
        <v>113755</v>
      </c>
      <c r="E9874">
        <v>114390</v>
      </c>
    </row>
    <row r="9875" spans="1:5" x14ac:dyDescent="0.25">
      <c r="A9875" s="2">
        <v>44266.375</v>
      </c>
      <c r="B9875">
        <v>114065</v>
      </c>
      <c r="C9875">
        <v>114240</v>
      </c>
      <c r="D9875">
        <v>113795</v>
      </c>
      <c r="E9875">
        <v>113995</v>
      </c>
    </row>
    <row r="9876" spans="1:5" x14ac:dyDescent="0.25">
      <c r="A9876" s="2">
        <v>44265.75</v>
      </c>
      <c r="B9876">
        <v>112775</v>
      </c>
      <c r="C9876">
        <v>113250</v>
      </c>
      <c r="D9876">
        <v>112750</v>
      </c>
      <c r="E9876">
        <v>112995</v>
      </c>
    </row>
    <row r="9877" spans="1:5" x14ac:dyDescent="0.25">
      <c r="A9877" s="2">
        <v>44265.708333333336</v>
      </c>
      <c r="B9877">
        <v>112770</v>
      </c>
      <c r="C9877">
        <v>112975</v>
      </c>
      <c r="D9877">
        <v>112535</v>
      </c>
      <c r="E9877">
        <v>112780</v>
      </c>
    </row>
    <row r="9878" spans="1:5" x14ac:dyDescent="0.25">
      <c r="A9878" s="2">
        <v>44265.666666666664</v>
      </c>
      <c r="B9878">
        <v>111720</v>
      </c>
      <c r="C9878">
        <v>113110</v>
      </c>
      <c r="D9878">
        <v>111630</v>
      </c>
      <c r="E9878">
        <v>112775</v>
      </c>
    </row>
    <row r="9879" spans="1:5" x14ac:dyDescent="0.25">
      <c r="A9879" s="2">
        <v>44265.625</v>
      </c>
      <c r="B9879">
        <v>110445</v>
      </c>
      <c r="C9879">
        <v>111985</v>
      </c>
      <c r="D9879">
        <v>110090</v>
      </c>
      <c r="E9879">
        <v>111720</v>
      </c>
    </row>
    <row r="9880" spans="1:5" x14ac:dyDescent="0.25">
      <c r="A9880" s="2">
        <v>44265.583333333336</v>
      </c>
      <c r="B9880">
        <v>111345</v>
      </c>
      <c r="C9880">
        <v>111540</v>
      </c>
      <c r="D9880">
        <v>109945</v>
      </c>
      <c r="E9880">
        <v>110445</v>
      </c>
    </row>
    <row r="9881" spans="1:5" x14ac:dyDescent="0.25">
      <c r="A9881" s="2">
        <v>44265.541666666664</v>
      </c>
      <c r="B9881">
        <v>111665</v>
      </c>
      <c r="C9881">
        <v>111850</v>
      </c>
      <c r="D9881">
        <v>110930</v>
      </c>
      <c r="E9881">
        <v>111345</v>
      </c>
    </row>
    <row r="9882" spans="1:5" x14ac:dyDescent="0.25">
      <c r="A9882" s="2">
        <v>44265.5</v>
      </c>
      <c r="B9882">
        <v>112260</v>
      </c>
      <c r="C9882">
        <v>112400</v>
      </c>
      <c r="D9882">
        <v>110970</v>
      </c>
      <c r="E9882">
        <v>111665</v>
      </c>
    </row>
    <row r="9883" spans="1:5" x14ac:dyDescent="0.25">
      <c r="A9883" s="2">
        <v>44265.458333333336</v>
      </c>
      <c r="B9883">
        <v>112055</v>
      </c>
      <c r="C9883">
        <v>112370</v>
      </c>
      <c r="D9883">
        <v>111670</v>
      </c>
      <c r="E9883">
        <v>112260</v>
      </c>
    </row>
    <row r="9884" spans="1:5" x14ac:dyDescent="0.25">
      <c r="A9884" s="2">
        <v>44265.416666666664</v>
      </c>
      <c r="B9884">
        <v>111845</v>
      </c>
      <c r="C9884">
        <v>112565</v>
      </c>
      <c r="D9884">
        <v>111415</v>
      </c>
      <c r="E9884">
        <v>112060</v>
      </c>
    </row>
    <row r="9885" spans="1:5" x14ac:dyDescent="0.25">
      <c r="A9885" s="2">
        <v>44265.375</v>
      </c>
      <c r="B9885">
        <v>111550</v>
      </c>
      <c r="C9885">
        <v>112440</v>
      </c>
      <c r="D9885">
        <v>111515</v>
      </c>
      <c r="E9885">
        <v>111840</v>
      </c>
    </row>
    <row r="9886" spans="1:5" x14ac:dyDescent="0.25">
      <c r="A9886" s="2">
        <v>44264.75</v>
      </c>
      <c r="B9886">
        <v>111380</v>
      </c>
      <c r="C9886">
        <v>111445</v>
      </c>
      <c r="D9886">
        <v>110950</v>
      </c>
      <c r="E9886">
        <v>111150</v>
      </c>
    </row>
    <row r="9887" spans="1:5" x14ac:dyDescent="0.25">
      <c r="A9887" s="2">
        <v>44264.708333333336</v>
      </c>
      <c r="B9887">
        <v>111275</v>
      </c>
      <c r="C9887">
        <v>112005</v>
      </c>
      <c r="D9887">
        <v>110865</v>
      </c>
      <c r="E9887">
        <v>111370</v>
      </c>
    </row>
    <row r="9888" spans="1:5" x14ac:dyDescent="0.25">
      <c r="A9888" s="2">
        <v>44264.666666666664</v>
      </c>
      <c r="B9888">
        <v>111335</v>
      </c>
      <c r="C9888">
        <v>111635</v>
      </c>
      <c r="D9888">
        <v>111200</v>
      </c>
      <c r="E9888">
        <v>111275</v>
      </c>
    </row>
    <row r="9889" spans="1:5" x14ac:dyDescent="0.25">
      <c r="A9889" s="2">
        <v>44264.625</v>
      </c>
      <c r="B9889">
        <v>111995</v>
      </c>
      <c r="C9889">
        <v>112305</v>
      </c>
      <c r="D9889">
        <v>111095</v>
      </c>
      <c r="E9889">
        <v>111335</v>
      </c>
    </row>
    <row r="9890" spans="1:5" x14ac:dyDescent="0.25">
      <c r="A9890" s="2">
        <v>44264.583333333336</v>
      </c>
      <c r="B9890">
        <v>112015</v>
      </c>
      <c r="C9890">
        <v>112915</v>
      </c>
      <c r="D9890">
        <v>111540</v>
      </c>
      <c r="E9890">
        <v>111995</v>
      </c>
    </row>
    <row r="9891" spans="1:5" x14ac:dyDescent="0.25">
      <c r="A9891" s="2">
        <v>44264.541666666664</v>
      </c>
      <c r="B9891">
        <v>112225</v>
      </c>
      <c r="C9891">
        <v>112390</v>
      </c>
      <c r="D9891">
        <v>111795</v>
      </c>
      <c r="E9891">
        <v>112020</v>
      </c>
    </row>
    <row r="9892" spans="1:5" x14ac:dyDescent="0.25">
      <c r="A9892" s="2">
        <v>44264.5</v>
      </c>
      <c r="B9892">
        <v>110695</v>
      </c>
      <c r="C9892">
        <v>112350</v>
      </c>
      <c r="D9892">
        <v>110540</v>
      </c>
      <c r="E9892">
        <v>112225</v>
      </c>
    </row>
    <row r="9893" spans="1:5" x14ac:dyDescent="0.25">
      <c r="A9893" s="2">
        <v>44264.458333333336</v>
      </c>
      <c r="B9893">
        <v>110700</v>
      </c>
      <c r="C9893">
        <v>111220</v>
      </c>
      <c r="D9893">
        <v>110185</v>
      </c>
      <c r="E9893">
        <v>110690</v>
      </c>
    </row>
    <row r="9894" spans="1:5" x14ac:dyDescent="0.25">
      <c r="A9894" s="2">
        <v>44264.416666666664</v>
      </c>
      <c r="B9894">
        <v>110180</v>
      </c>
      <c r="C9894">
        <v>110880</v>
      </c>
      <c r="D9894">
        <v>109405</v>
      </c>
      <c r="E9894">
        <v>110700</v>
      </c>
    </row>
    <row r="9895" spans="1:5" x14ac:dyDescent="0.25">
      <c r="A9895" s="2">
        <v>44264.375</v>
      </c>
      <c r="B9895">
        <v>110500</v>
      </c>
      <c r="C9895">
        <v>111100</v>
      </c>
      <c r="D9895">
        <v>109435</v>
      </c>
      <c r="E9895">
        <v>110180</v>
      </c>
    </row>
    <row r="9896" spans="1:5" x14ac:dyDescent="0.25">
      <c r="A9896" s="2">
        <v>44263.75</v>
      </c>
      <c r="B9896">
        <v>110705</v>
      </c>
      <c r="C9896">
        <v>110870</v>
      </c>
      <c r="D9896">
        <v>108975</v>
      </c>
      <c r="E9896">
        <v>109000</v>
      </c>
    </row>
    <row r="9897" spans="1:5" x14ac:dyDescent="0.25">
      <c r="A9897" s="2">
        <v>44263.708333333336</v>
      </c>
      <c r="B9897">
        <v>111840</v>
      </c>
      <c r="C9897">
        <v>111845</v>
      </c>
      <c r="D9897">
        <v>110260</v>
      </c>
      <c r="E9897">
        <v>110710</v>
      </c>
    </row>
    <row r="9898" spans="1:5" x14ac:dyDescent="0.25">
      <c r="A9898" s="2">
        <v>44263.666666666664</v>
      </c>
      <c r="B9898">
        <v>111520</v>
      </c>
      <c r="C9898">
        <v>112640</v>
      </c>
      <c r="D9898">
        <v>111345</v>
      </c>
      <c r="E9898">
        <v>111835</v>
      </c>
    </row>
    <row r="9899" spans="1:5" x14ac:dyDescent="0.25">
      <c r="A9899" s="2">
        <v>44263.625</v>
      </c>
      <c r="B9899">
        <v>114395</v>
      </c>
      <c r="C9899">
        <v>114630</v>
      </c>
      <c r="D9899">
        <v>111250</v>
      </c>
      <c r="E9899">
        <v>111520</v>
      </c>
    </row>
    <row r="9900" spans="1:5" x14ac:dyDescent="0.25">
      <c r="A9900" s="2">
        <v>44263.583333333336</v>
      </c>
      <c r="B9900">
        <v>113730</v>
      </c>
      <c r="C9900">
        <v>114480</v>
      </c>
      <c r="D9900">
        <v>113570</v>
      </c>
      <c r="E9900">
        <v>114400</v>
      </c>
    </row>
    <row r="9901" spans="1:5" x14ac:dyDescent="0.25">
      <c r="A9901" s="2">
        <v>44263.541666666664</v>
      </c>
      <c r="B9901">
        <v>114280</v>
      </c>
      <c r="C9901">
        <v>114485</v>
      </c>
      <c r="D9901">
        <v>113585</v>
      </c>
      <c r="E9901">
        <v>113730</v>
      </c>
    </row>
    <row r="9902" spans="1:5" x14ac:dyDescent="0.25">
      <c r="A9902" s="2">
        <v>44263.5</v>
      </c>
      <c r="B9902">
        <v>113640</v>
      </c>
      <c r="C9902">
        <v>114695</v>
      </c>
      <c r="D9902">
        <v>113360</v>
      </c>
      <c r="E9902">
        <v>114280</v>
      </c>
    </row>
    <row r="9903" spans="1:5" x14ac:dyDescent="0.25">
      <c r="A9903" s="2">
        <v>44263.458333333336</v>
      </c>
      <c r="B9903">
        <v>113930</v>
      </c>
      <c r="C9903">
        <v>114470</v>
      </c>
      <c r="D9903">
        <v>113440</v>
      </c>
      <c r="E9903">
        <v>113645</v>
      </c>
    </row>
    <row r="9904" spans="1:5" x14ac:dyDescent="0.25">
      <c r="A9904" s="2">
        <v>44263.416666666664</v>
      </c>
      <c r="B9904">
        <v>113330</v>
      </c>
      <c r="C9904">
        <v>114075</v>
      </c>
      <c r="D9904">
        <v>112900</v>
      </c>
      <c r="E9904">
        <v>113930</v>
      </c>
    </row>
    <row r="9905" spans="1:5" x14ac:dyDescent="0.25">
      <c r="A9905" s="2">
        <v>44263.375</v>
      </c>
      <c r="B9905">
        <v>114150</v>
      </c>
      <c r="C9905">
        <v>114225</v>
      </c>
      <c r="D9905">
        <v>113040</v>
      </c>
      <c r="E9905">
        <v>113330</v>
      </c>
    </row>
    <row r="9906" spans="1:5" x14ac:dyDescent="0.25">
      <c r="A9906" s="2">
        <v>44260.75</v>
      </c>
      <c r="B9906">
        <v>115265</v>
      </c>
      <c r="C9906">
        <v>115495</v>
      </c>
      <c r="D9906">
        <v>115160</v>
      </c>
      <c r="E9906">
        <v>115465</v>
      </c>
    </row>
    <row r="9907" spans="1:5" x14ac:dyDescent="0.25">
      <c r="A9907" s="2">
        <v>44260.708333333336</v>
      </c>
      <c r="B9907">
        <v>115485</v>
      </c>
      <c r="C9907">
        <v>115630</v>
      </c>
      <c r="D9907">
        <v>115040</v>
      </c>
      <c r="E9907">
        <v>115260</v>
      </c>
    </row>
    <row r="9908" spans="1:5" x14ac:dyDescent="0.25">
      <c r="A9908" s="2">
        <v>44260.666666666664</v>
      </c>
      <c r="B9908">
        <v>115290</v>
      </c>
      <c r="C9908">
        <v>115635</v>
      </c>
      <c r="D9908">
        <v>114885</v>
      </c>
      <c r="E9908">
        <v>115485</v>
      </c>
    </row>
    <row r="9909" spans="1:5" x14ac:dyDescent="0.25">
      <c r="A9909" s="2">
        <v>44260.625</v>
      </c>
      <c r="B9909">
        <v>115090</v>
      </c>
      <c r="C9909">
        <v>115495</v>
      </c>
      <c r="D9909">
        <v>114935</v>
      </c>
      <c r="E9909">
        <v>115290</v>
      </c>
    </row>
    <row r="9910" spans="1:5" x14ac:dyDescent="0.25">
      <c r="A9910" s="2">
        <v>44260.583333333336</v>
      </c>
      <c r="B9910">
        <v>114265</v>
      </c>
      <c r="C9910">
        <v>115300</v>
      </c>
      <c r="D9910">
        <v>114115</v>
      </c>
      <c r="E9910">
        <v>115090</v>
      </c>
    </row>
    <row r="9911" spans="1:5" x14ac:dyDescent="0.25">
      <c r="A9911" s="2">
        <v>44260.541666666664</v>
      </c>
      <c r="B9911">
        <v>114285</v>
      </c>
      <c r="C9911">
        <v>114565</v>
      </c>
      <c r="D9911">
        <v>113370</v>
      </c>
      <c r="E9911">
        <v>114260</v>
      </c>
    </row>
    <row r="9912" spans="1:5" x14ac:dyDescent="0.25">
      <c r="A9912" s="2">
        <v>44260.5</v>
      </c>
      <c r="B9912">
        <v>114420</v>
      </c>
      <c r="C9912">
        <v>114785</v>
      </c>
      <c r="D9912">
        <v>113860</v>
      </c>
      <c r="E9912">
        <v>114290</v>
      </c>
    </row>
    <row r="9913" spans="1:5" x14ac:dyDescent="0.25">
      <c r="A9913" s="2">
        <v>44260.458333333336</v>
      </c>
      <c r="B9913">
        <v>114045</v>
      </c>
      <c r="C9913">
        <v>114865</v>
      </c>
      <c r="D9913">
        <v>113970</v>
      </c>
      <c r="E9913">
        <v>114415</v>
      </c>
    </row>
    <row r="9914" spans="1:5" x14ac:dyDescent="0.25">
      <c r="A9914" s="2">
        <v>44260.416666666664</v>
      </c>
      <c r="B9914">
        <v>112905</v>
      </c>
      <c r="C9914">
        <v>114100</v>
      </c>
      <c r="D9914">
        <v>112415</v>
      </c>
      <c r="E9914">
        <v>114045</v>
      </c>
    </row>
    <row r="9915" spans="1:5" x14ac:dyDescent="0.25">
      <c r="A9915" s="2">
        <v>44260.375</v>
      </c>
      <c r="B9915">
        <v>113665</v>
      </c>
      <c r="C9915">
        <v>113665</v>
      </c>
      <c r="D9915">
        <v>112825</v>
      </c>
      <c r="E9915">
        <v>112905</v>
      </c>
    </row>
    <row r="9916" spans="1:5" x14ac:dyDescent="0.25">
      <c r="A9916" s="2">
        <v>44259.75</v>
      </c>
      <c r="B9916">
        <v>112695</v>
      </c>
      <c r="C9916">
        <v>113520</v>
      </c>
      <c r="D9916">
        <v>112585</v>
      </c>
      <c r="E9916">
        <v>113450</v>
      </c>
    </row>
    <row r="9917" spans="1:5" x14ac:dyDescent="0.25">
      <c r="A9917" s="2">
        <v>44259.708333333336</v>
      </c>
      <c r="B9917">
        <v>112555</v>
      </c>
      <c r="C9917">
        <v>112875</v>
      </c>
      <c r="D9917">
        <v>111900</v>
      </c>
      <c r="E9917">
        <v>112705</v>
      </c>
    </row>
    <row r="9918" spans="1:5" x14ac:dyDescent="0.25">
      <c r="A9918" s="2">
        <v>44259.666666666664</v>
      </c>
      <c r="B9918">
        <v>111790</v>
      </c>
      <c r="C9918">
        <v>112950</v>
      </c>
      <c r="D9918">
        <v>111650</v>
      </c>
      <c r="E9918">
        <v>112550</v>
      </c>
    </row>
    <row r="9919" spans="1:5" x14ac:dyDescent="0.25">
      <c r="A9919" s="2">
        <v>44259.625</v>
      </c>
      <c r="B9919">
        <v>112655</v>
      </c>
      <c r="C9919">
        <v>113075</v>
      </c>
      <c r="D9919">
        <v>111555</v>
      </c>
      <c r="E9919">
        <v>111785</v>
      </c>
    </row>
    <row r="9920" spans="1:5" x14ac:dyDescent="0.25">
      <c r="A9920" s="2">
        <v>44259.583333333336</v>
      </c>
      <c r="B9920">
        <v>113810</v>
      </c>
      <c r="C9920">
        <v>114260</v>
      </c>
      <c r="D9920">
        <v>112580</v>
      </c>
      <c r="E9920">
        <v>112655</v>
      </c>
    </row>
    <row r="9921" spans="1:5" x14ac:dyDescent="0.25">
      <c r="A9921" s="2">
        <v>44259.541666666664</v>
      </c>
      <c r="B9921">
        <v>114265</v>
      </c>
      <c r="C9921">
        <v>114520</v>
      </c>
      <c r="D9921">
        <v>113330</v>
      </c>
      <c r="E9921">
        <v>113815</v>
      </c>
    </row>
    <row r="9922" spans="1:5" x14ac:dyDescent="0.25">
      <c r="A9922" s="2">
        <v>44259.5</v>
      </c>
      <c r="B9922">
        <v>113425</v>
      </c>
      <c r="C9922">
        <v>114700</v>
      </c>
      <c r="D9922">
        <v>112725</v>
      </c>
      <c r="E9922">
        <v>114270</v>
      </c>
    </row>
    <row r="9923" spans="1:5" x14ac:dyDescent="0.25">
      <c r="A9923" s="2">
        <v>44259.458333333336</v>
      </c>
      <c r="B9923">
        <v>113300</v>
      </c>
      <c r="C9923">
        <v>114375</v>
      </c>
      <c r="D9923">
        <v>113190</v>
      </c>
      <c r="E9923">
        <v>113425</v>
      </c>
    </row>
    <row r="9924" spans="1:5" x14ac:dyDescent="0.25">
      <c r="A9924" s="2">
        <v>44259.416666666664</v>
      </c>
      <c r="B9924">
        <v>111980</v>
      </c>
      <c r="C9924">
        <v>113425</v>
      </c>
      <c r="D9924">
        <v>111440</v>
      </c>
      <c r="E9924">
        <v>113295</v>
      </c>
    </row>
    <row r="9925" spans="1:5" x14ac:dyDescent="0.25">
      <c r="A9925" s="2">
        <v>44259.375</v>
      </c>
      <c r="B9925">
        <v>111600</v>
      </c>
      <c r="C9925">
        <v>112895</v>
      </c>
      <c r="D9925">
        <v>111000</v>
      </c>
      <c r="E9925">
        <v>111985</v>
      </c>
    </row>
    <row r="9926" spans="1:5" x14ac:dyDescent="0.25">
      <c r="A9926" s="2">
        <v>44258.75</v>
      </c>
      <c r="B9926">
        <v>111110</v>
      </c>
      <c r="C9926">
        <v>111690</v>
      </c>
      <c r="D9926">
        <v>110905</v>
      </c>
      <c r="E9926">
        <v>111335</v>
      </c>
    </row>
    <row r="9927" spans="1:5" x14ac:dyDescent="0.25">
      <c r="A9927" s="2">
        <v>44258.708333333336</v>
      </c>
      <c r="B9927">
        <v>111830</v>
      </c>
      <c r="C9927">
        <v>112385</v>
      </c>
      <c r="D9927">
        <v>110455</v>
      </c>
      <c r="E9927">
        <v>111105</v>
      </c>
    </row>
    <row r="9928" spans="1:5" x14ac:dyDescent="0.25">
      <c r="A9928" s="2">
        <v>44258.666666666664</v>
      </c>
      <c r="B9928">
        <v>108125</v>
      </c>
      <c r="C9928">
        <v>112775</v>
      </c>
      <c r="D9928">
        <v>107550</v>
      </c>
      <c r="E9928">
        <v>111835</v>
      </c>
    </row>
    <row r="9929" spans="1:5" x14ac:dyDescent="0.25">
      <c r="A9929" s="2">
        <v>44258.625</v>
      </c>
      <c r="B9929">
        <v>109040</v>
      </c>
      <c r="C9929">
        <v>109040</v>
      </c>
      <c r="D9929">
        <v>107940</v>
      </c>
      <c r="E9929">
        <v>108130</v>
      </c>
    </row>
    <row r="9930" spans="1:5" x14ac:dyDescent="0.25">
      <c r="A9930" s="2">
        <v>44258.583333333336</v>
      </c>
      <c r="B9930">
        <v>109260</v>
      </c>
      <c r="C9930">
        <v>109430</v>
      </c>
      <c r="D9930">
        <v>108760</v>
      </c>
      <c r="E9930">
        <v>109035</v>
      </c>
    </row>
    <row r="9931" spans="1:5" x14ac:dyDescent="0.25">
      <c r="A9931" s="2">
        <v>44258.541666666664</v>
      </c>
      <c r="B9931">
        <v>108970</v>
      </c>
      <c r="C9931">
        <v>109600</v>
      </c>
      <c r="D9931">
        <v>108550</v>
      </c>
      <c r="E9931">
        <v>109260</v>
      </c>
    </row>
    <row r="9932" spans="1:5" x14ac:dyDescent="0.25">
      <c r="A9932" s="2">
        <v>44258.5</v>
      </c>
      <c r="B9932">
        <v>109535</v>
      </c>
      <c r="C9932">
        <v>109740</v>
      </c>
      <c r="D9932">
        <v>108670</v>
      </c>
      <c r="E9932">
        <v>108970</v>
      </c>
    </row>
    <row r="9933" spans="1:5" x14ac:dyDescent="0.25">
      <c r="A9933" s="2">
        <v>44258.458333333336</v>
      </c>
      <c r="B9933">
        <v>111140</v>
      </c>
      <c r="C9933">
        <v>111335</v>
      </c>
      <c r="D9933">
        <v>109380</v>
      </c>
      <c r="E9933">
        <v>109540</v>
      </c>
    </row>
    <row r="9934" spans="1:5" x14ac:dyDescent="0.25">
      <c r="A9934" s="2">
        <v>44258.416666666664</v>
      </c>
      <c r="B9934">
        <v>111545</v>
      </c>
      <c r="C9934">
        <v>111550</v>
      </c>
      <c r="D9934">
        <v>110920</v>
      </c>
      <c r="E9934">
        <v>111145</v>
      </c>
    </row>
    <row r="9935" spans="1:5" x14ac:dyDescent="0.25">
      <c r="A9935" s="2">
        <v>44258.375</v>
      </c>
      <c r="B9935">
        <v>112650</v>
      </c>
      <c r="C9935">
        <v>112650</v>
      </c>
      <c r="D9935">
        <v>111450</v>
      </c>
      <c r="E9935">
        <v>111540</v>
      </c>
    </row>
    <row r="9936" spans="1:5" x14ac:dyDescent="0.25">
      <c r="A9936" s="2">
        <v>44257.75</v>
      </c>
      <c r="B9936">
        <v>111560</v>
      </c>
      <c r="C9936">
        <v>112185</v>
      </c>
      <c r="D9936">
        <v>111425</v>
      </c>
      <c r="E9936">
        <v>111980</v>
      </c>
    </row>
    <row r="9937" spans="1:5" x14ac:dyDescent="0.25">
      <c r="A9937" s="2">
        <v>44257.708333333336</v>
      </c>
      <c r="B9937">
        <v>112380</v>
      </c>
      <c r="C9937">
        <v>112630</v>
      </c>
      <c r="D9937">
        <v>111395</v>
      </c>
      <c r="E9937">
        <v>111560</v>
      </c>
    </row>
    <row r="9938" spans="1:5" x14ac:dyDescent="0.25">
      <c r="A9938" s="2">
        <v>44257.666666666664</v>
      </c>
      <c r="B9938">
        <v>111930</v>
      </c>
      <c r="C9938">
        <v>112620</v>
      </c>
      <c r="D9938">
        <v>110570</v>
      </c>
      <c r="E9938">
        <v>112380</v>
      </c>
    </row>
    <row r="9939" spans="1:5" x14ac:dyDescent="0.25">
      <c r="A9939" s="2">
        <v>44257.625</v>
      </c>
      <c r="B9939">
        <v>110075</v>
      </c>
      <c r="C9939">
        <v>112190</v>
      </c>
      <c r="D9939">
        <v>110075</v>
      </c>
      <c r="E9939">
        <v>111925</v>
      </c>
    </row>
    <row r="9940" spans="1:5" x14ac:dyDescent="0.25">
      <c r="A9940" s="2">
        <v>44257.583333333336</v>
      </c>
      <c r="B9940">
        <v>108890</v>
      </c>
      <c r="C9940">
        <v>110370</v>
      </c>
      <c r="D9940">
        <v>108790</v>
      </c>
      <c r="E9940">
        <v>110075</v>
      </c>
    </row>
    <row r="9941" spans="1:5" x14ac:dyDescent="0.25">
      <c r="A9941" s="2">
        <v>44257.541666666664</v>
      </c>
      <c r="B9941">
        <v>109275</v>
      </c>
      <c r="C9941">
        <v>109305</v>
      </c>
      <c r="D9941">
        <v>108280</v>
      </c>
      <c r="E9941">
        <v>108890</v>
      </c>
    </row>
    <row r="9942" spans="1:5" x14ac:dyDescent="0.25">
      <c r="A9942" s="2">
        <v>44257.5</v>
      </c>
      <c r="B9942">
        <v>108535</v>
      </c>
      <c r="C9942">
        <v>109390</v>
      </c>
      <c r="D9942">
        <v>108440</v>
      </c>
      <c r="E9942">
        <v>109270</v>
      </c>
    </row>
    <row r="9943" spans="1:5" x14ac:dyDescent="0.25">
      <c r="A9943" s="2">
        <v>44257.458333333336</v>
      </c>
      <c r="B9943">
        <v>108410</v>
      </c>
      <c r="C9943">
        <v>108895</v>
      </c>
      <c r="D9943">
        <v>107715</v>
      </c>
      <c r="E9943">
        <v>108535</v>
      </c>
    </row>
    <row r="9944" spans="1:5" x14ac:dyDescent="0.25">
      <c r="A9944" s="2">
        <v>44257.416666666664</v>
      </c>
      <c r="B9944">
        <v>109335</v>
      </c>
      <c r="C9944">
        <v>109345</v>
      </c>
      <c r="D9944">
        <v>107330</v>
      </c>
      <c r="E9944">
        <v>108415</v>
      </c>
    </row>
    <row r="9945" spans="1:5" x14ac:dyDescent="0.25">
      <c r="A9945" s="2">
        <v>44257.375</v>
      </c>
      <c r="B9945">
        <v>110000</v>
      </c>
      <c r="C9945">
        <v>110600</v>
      </c>
      <c r="D9945">
        <v>108960</v>
      </c>
      <c r="E9945">
        <v>109330</v>
      </c>
    </row>
    <row r="9946" spans="1:5" x14ac:dyDescent="0.25">
      <c r="A9946" s="2">
        <v>44256.75</v>
      </c>
      <c r="B9946">
        <v>110345</v>
      </c>
      <c r="C9946">
        <v>110470</v>
      </c>
      <c r="D9946">
        <v>110060</v>
      </c>
      <c r="E9946">
        <v>110470</v>
      </c>
    </row>
    <row r="9947" spans="1:5" x14ac:dyDescent="0.25">
      <c r="A9947" s="2">
        <v>44256.708333333336</v>
      </c>
      <c r="B9947">
        <v>111420</v>
      </c>
      <c r="C9947">
        <v>111645</v>
      </c>
      <c r="D9947">
        <v>110250</v>
      </c>
      <c r="E9947">
        <v>110340</v>
      </c>
    </row>
    <row r="9948" spans="1:5" x14ac:dyDescent="0.25">
      <c r="A9948" s="2">
        <v>44256.666666666664</v>
      </c>
      <c r="B9948">
        <v>112340</v>
      </c>
      <c r="C9948">
        <v>112555</v>
      </c>
      <c r="D9948">
        <v>111390</v>
      </c>
      <c r="E9948">
        <v>111420</v>
      </c>
    </row>
    <row r="9949" spans="1:5" x14ac:dyDescent="0.25">
      <c r="A9949" s="2">
        <v>44256.625</v>
      </c>
      <c r="B9949">
        <v>112145</v>
      </c>
      <c r="C9949">
        <v>112435</v>
      </c>
      <c r="D9949">
        <v>111700</v>
      </c>
      <c r="E9949">
        <v>112345</v>
      </c>
    </row>
    <row r="9950" spans="1:5" x14ac:dyDescent="0.25">
      <c r="A9950" s="2">
        <v>44256.583333333336</v>
      </c>
      <c r="B9950">
        <v>112080</v>
      </c>
      <c r="C9950">
        <v>112670</v>
      </c>
      <c r="D9950">
        <v>112080</v>
      </c>
      <c r="E9950">
        <v>112145</v>
      </c>
    </row>
    <row r="9951" spans="1:5" x14ac:dyDescent="0.25">
      <c r="A9951" s="2">
        <v>44256.541666666664</v>
      </c>
      <c r="B9951">
        <v>111810</v>
      </c>
      <c r="C9951">
        <v>112380</v>
      </c>
      <c r="D9951">
        <v>111645</v>
      </c>
      <c r="E9951">
        <v>112080</v>
      </c>
    </row>
    <row r="9952" spans="1:5" x14ac:dyDescent="0.25">
      <c r="A9952" s="2">
        <v>44256.5</v>
      </c>
      <c r="B9952">
        <v>111040</v>
      </c>
      <c r="C9952">
        <v>111935</v>
      </c>
      <c r="D9952">
        <v>110915</v>
      </c>
      <c r="E9952">
        <v>111810</v>
      </c>
    </row>
    <row r="9953" spans="1:5" x14ac:dyDescent="0.25">
      <c r="A9953" s="2">
        <v>44256.458333333336</v>
      </c>
      <c r="B9953">
        <v>110890</v>
      </c>
      <c r="C9953">
        <v>111185</v>
      </c>
      <c r="D9953">
        <v>110450</v>
      </c>
      <c r="E9953">
        <v>111040</v>
      </c>
    </row>
    <row r="9954" spans="1:5" x14ac:dyDescent="0.25">
      <c r="A9954" s="2">
        <v>44256.416666666664</v>
      </c>
      <c r="B9954">
        <v>111595</v>
      </c>
      <c r="C9954">
        <v>111865</v>
      </c>
      <c r="D9954">
        <v>110635</v>
      </c>
      <c r="E9954">
        <v>110890</v>
      </c>
    </row>
    <row r="9955" spans="1:5" x14ac:dyDescent="0.25">
      <c r="A9955" s="2">
        <v>44256.375</v>
      </c>
      <c r="B9955">
        <v>111350</v>
      </c>
      <c r="C9955">
        <v>111885</v>
      </c>
      <c r="D9955">
        <v>111235</v>
      </c>
      <c r="E9955">
        <v>111590</v>
      </c>
    </row>
    <row r="9956" spans="1:5" x14ac:dyDescent="0.25">
      <c r="A9956" s="2">
        <v>44253.75</v>
      </c>
      <c r="B9956">
        <v>109975</v>
      </c>
      <c r="C9956">
        <v>110150</v>
      </c>
      <c r="D9956">
        <v>109765</v>
      </c>
      <c r="E9956">
        <v>109800</v>
      </c>
    </row>
    <row r="9957" spans="1:5" x14ac:dyDescent="0.25">
      <c r="A9957" s="2">
        <v>44253.708333333336</v>
      </c>
      <c r="B9957">
        <v>110305</v>
      </c>
      <c r="C9957">
        <v>110765</v>
      </c>
      <c r="D9957">
        <v>109950</v>
      </c>
      <c r="E9957">
        <v>109975</v>
      </c>
    </row>
    <row r="9958" spans="1:5" x14ac:dyDescent="0.25">
      <c r="A9958" s="2">
        <v>44253.666666666664</v>
      </c>
      <c r="B9958">
        <v>111585</v>
      </c>
      <c r="C9958">
        <v>111775</v>
      </c>
      <c r="D9958">
        <v>110220</v>
      </c>
      <c r="E9958">
        <v>110300</v>
      </c>
    </row>
    <row r="9959" spans="1:5" x14ac:dyDescent="0.25">
      <c r="A9959" s="2">
        <v>44253.625</v>
      </c>
      <c r="B9959">
        <v>111760</v>
      </c>
      <c r="C9959">
        <v>112470</v>
      </c>
      <c r="D9959">
        <v>111500</v>
      </c>
      <c r="E9959">
        <v>111580</v>
      </c>
    </row>
    <row r="9960" spans="1:5" x14ac:dyDescent="0.25">
      <c r="A9960" s="2">
        <v>44253.583333333336</v>
      </c>
      <c r="B9960">
        <v>111290</v>
      </c>
      <c r="C9960">
        <v>112120</v>
      </c>
      <c r="D9960">
        <v>111180</v>
      </c>
      <c r="E9960">
        <v>111760</v>
      </c>
    </row>
    <row r="9961" spans="1:5" x14ac:dyDescent="0.25">
      <c r="A9961" s="2">
        <v>44253.541666666664</v>
      </c>
      <c r="B9961">
        <v>111220</v>
      </c>
      <c r="C9961">
        <v>111820</v>
      </c>
      <c r="D9961">
        <v>110985</v>
      </c>
      <c r="E9961">
        <v>111290</v>
      </c>
    </row>
    <row r="9962" spans="1:5" x14ac:dyDescent="0.25">
      <c r="A9962" s="2">
        <v>44253.5</v>
      </c>
      <c r="B9962">
        <v>112350</v>
      </c>
      <c r="C9962">
        <v>112370</v>
      </c>
      <c r="D9962">
        <v>110830</v>
      </c>
      <c r="E9962">
        <v>111225</v>
      </c>
    </row>
    <row r="9963" spans="1:5" x14ac:dyDescent="0.25">
      <c r="A9963" s="2">
        <v>44253.458333333336</v>
      </c>
      <c r="B9963">
        <v>113515</v>
      </c>
      <c r="C9963">
        <v>113660</v>
      </c>
      <c r="D9963">
        <v>112330</v>
      </c>
      <c r="E9963">
        <v>112350</v>
      </c>
    </row>
    <row r="9964" spans="1:5" x14ac:dyDescent="0.25">
      <c r="A9964" s="2">
        <v>44253.416666666664</v>
      </c>
      <c r="B9964">
        <v>112755</v>
      </c>
      <c r="C9964">
        <v>113525</v>
      </c>
      <c r="D9964">
        <v>112170</v>
      </c>
      <c r="E9964">
        <v>113520</v>
      </c>
    </row>
    <row r="9965" spans="1:5" x14ac:dyDescent="0.25">
      <c r="A9965" s="2">
        <v>44253.375</v>
      </c>
      <c r="B9965">
        <v>112245</v>
      </c>
      <c r="C9965">
        <v>113115</v>
      </c>
      <c r="D9965">
        <v>112155</v>
      </c>
      <c r="E9965">
        <v>112755</v>
      </c>
    </row>
    <row r="9966" spans="1:5" x14ac:dyDescent="0.25">
      <c r="A9966" s="2">
        <v>44252.75</v>
      </c>
      <c r="B9966">
        <v>112215</v>
      </c>
      <c r="C9966">
        <v>112355</v>
      </c>
      <c r="D9966">
        <v>111815</v>
      </c>
      <c r="E9966">
        <v>112000</v>
      </c>
    </row>
    <row r="9967" spans="1:5" x14ac:dyDescent="0.25">
      <c r="A9967" s="2">
        <v>44252.708333333336</v>
      </c>
      <c r="B9967">
        <v>113105</v>
      </c>
      <c r="C9967">
        <v>113230</v>
      </c>
      <c r="D9967">
        <v>111855</v>
      </c>
      <c r="E9967">
        <v>112225</v>
      </c>
    </row>
    <row r="9968" spans="1:5" x14ac:dyDescent="0.25">
      <c r="A9968" s="2">
        <v>44252.666666666664</v>
      </c>
      <c r="B9968">
        <v>113220</v>
      </c>
      <c r="C9968">
        <v>114040</v>
      </c>
      <c r="D9968">
        <v>113050</v>
      </c>
      <c r="E9968">
        <v>113100</v>
      </c>
    </row>
    <row r="9969" spans="1:5" x14ac:dyDescent="0.25">
      <c r="A9969" s="2">
        <v>44252.625</v>
      </c>
      <c r="B9969">
        <v>114075</v>
      </c>
      <c r="C9969">
        <v>114195</v>
      </c>
      <c r="D9969">
        <v>113185</v>
      </c>
      <c r="E9969">
        <v>113220</v>
      </c>
    </row>
    <row r="9970" spans="1:5" x14ac:dyDescent="0.25">
      <c r="A9970" s="2">
        <v>44252.583333333336</v>
      </c>
      <c r="B9970">
        <v>114465</v>
      </c>
      <c r="C9970">
        <v>114790</v>
      </c>
      <c r="D9970">
        <v>114050</v>
      </c>
      <c r="E9970">
        <v>114075</v>
      </c>
    </row>
    <row r="9971" spans="1:5" x14ac:dyDescent="0.25">
      <c r="A9971" s="2">
        <v>44252.541666666664</v>
      </c>
      <c r="B9971">
        <v>115330</v>
      </c>
      <c r="C9971">
        <v>115510</v>
      </c>
      <c r="D9971">
        <v>114440</v>
      </c>
      <c r="E9971">
        <v>114465</v>
      </c>
    </row>
    <row r="9972" spans="1:5" x14ac:dyDescent="0.25">
      <c r="A9972" s="2">
        <v>44252.5</v>
      </c>
      <c r="B9972">
        <v>116430</v>
      </c>
      <c r="C9972">
        <v>116455</v>
      </c>
      <c r="D9972">
        <v>115035</v>
      </c>
      <c r="E9972">
        <v>115335</v>
      </c>
    </row>
    <row r="9973" spans="1:5" x14ac:dyDescent="0.25">
      <c r="A9973" s="2">
        <v>44252.458333333336</v>
      </c>
      <c r="B9973">
        <v>116235</v>
      </c>
      <c r="C9973">
        <v>116720</v>
      </c>
      <c r="D9973">
        <v>115960</v>
      </c>
      <c r="E9973">
        <v>116435</v>
      </c>
    </row>
    <row r="9974" spans="1:5" x14ac:dyDescent="0.25">
      <c r="A9974" s="2">
        <v>44252.416666666664</v>
      </c>
      <c r="B9974">
        <v>115880</v>
      </c>
      <c r="C9974">
        <v>116510</v>
      </c>
      <c r="D9974">
        <v>115770</v>
      </c>
      <c r="E9974">
        <v>116230</v>
      </c>
    </row>
    <row r="9975" spans="1:5" x14ac:dyDescent="0.25">
      <c r="A9975" s="2">
        <v>44252.375</v>
      </c>
      <c r="B9975">
        <v>116000</v>
      </c>
      <c r="C9975">
        <v>116220</v>
      </c>
      <c r="D9975">
        <v>115705</v>
      </c>
      <c r="E9975">
        <v>115880</v>
      </c>
    </row>
    <row r="9976" spans="1:5" x14ac:dyDescent="0.25">
      <c r="A9976" s="2">
        <v>44251.75</v>
      </c>
      <c r="B9976">
        <v>115795</v>
      </c>
      <c r="C9976">
        <v>116055</v>
      </c>
      <c r="D9976">
        <v>115735</v>
      </c>
      <c r="E9976">
        <v>115945</v>
      </c>
    </row>
    <row r="9977" spans="1:5" x14ac:dyDescent="0.25">
      <c r="A9977" s="2">
        <v>44251.708333333336</v>
      </c>
      <c r="B9977">
        <v>115815</v>
      </c>
      <c r="C9977">
        <v>116070</v>
      </c>
      <c r="D9977">
        <v>115655</v>
      </c>
      <c r="E9977">
        <v>115800</v>
      </c>
    </row>
    <row r="9978" spans="1:5" x14ac:dyDescent="0.25">
      <c r="A9978" s="2">
        <v>44251.666666666664</v>
      </c>
      <c r="B9978">
        <v>115780</v>
      </c>
      <c r="C9978">
        <v>115900</v>
      </c>
      <c r="D9978">
        <v>115375</v>
      </c>
      <c r="E9978">
        <v>115815</v>
      </c>
    </row>
    <row r="9979" spans="1:5" x14ac:dyDescent="0.25">
      <c r="A9979" s="2">
        <v>44251.625</v>
      </c>
      <c r="B9979">
        <v>115980</v>
      </c>
      <c r="C9979">
        <v>116175</v>
      </c>
      <c r="D9979">
        <v>115675</v>
      </c>
      <c r="E9979">
        <v>115780</v>
      </c>
    </row>
    <row r="9980" spans="1:5" x14ac:dyDescent="0.25">
      <c r="A9980" s="2">
        <v>44251.583333333336</v>
      </c>
      <c r="B9980">
        <v>115730</v>
      </c>
      <c r="C9980">
        <v>116220</v>
      </c>
      <c r="D9980">
        <v>115725</v>
      </c>
      <c r="E9980">
        <v>115980</v>
      </c>
    </row>
    <row r="9981" spans="1:5" x14ac:dyDescent="0.25">
      <c r="A9981" s="2">
        <v>44251.541666666664</v>
      </c>
      <c r="B9981">
        <v>115615</v>
      </c>
      <c r="C9981">
        <v>115965</v>
      </c>
      <c r="D9981">
        <v>115560</v>
      </c>
      <c r="E9981">
        <v>115730</v>
      </c>
    </row>
    <row r="9982" spans="1:5" x14ac:dyDescent="0.25">
      <c r="A9982" s="2">
        <v>44251.5</v>
      </c>
      <c r="B9982">
        <v>115035</v>
      </c>
      <c r="C9982">
        <v>115630</v>
      </c>
      <c r="D9982">
        <v>114890</v>
      </c>
      <c r="E9982">
        <v>115615</v>
      </c>
    </row>
    <row r="9983" spans="1:5" x14ac:dyDescent="0.25">
      <c r="A9983" s="2">
        <v>44251.458333333336</v>
      </c>
      <c r="B9983">
        <v>115440</v>
      </c>
      <c r="C9983">
        <v>115590</v>
      </c>
      <c r="D9983">
        <v>114745</v>
      </c>
      <c r="E9983">
        <v>115035</v>
      </c>
    </row>
    <row r="9984" spans="1:5" x14ac:dyDescent="0.25">
      <c r="A9984" s="2">
        <v>44251.416666666664</v>
      </c>
      <c r="B9984">
        <v>116110</v>
      </c>
      <c r="C9984">
        <v>116360</v>
      </c>
      <c r="D9984">
        <v>115275</v>
      </c>
      <c r="E9984">
        <v>115435</v>
      </c>
    </row>
    <row r="9985" spans="1:5" x14ac:dyDescent="0.25">
      <c r="A9985" s="2">
        <v>44251.375</v>
      </c>
      <c r="B9985">
        <v>115515</v>
      </c>
      <c r="C9985">
        <v>116240</v>
      </c>
      <c r="D9985">
        <v>115490</v>
      </c>
      <c r="E9985">
        <v>116110</v>
      </c>
    </row>
    <row r="9986" spans="1:5" x14ac:dyDescent="0.25">
      <c r="A9986" s="2">
        <v>44250.75</v>
      </c>
      <c r="B9986">
        <v>115280</v>
      </c>
      <c r="C9986">
        <v>115750</v>
      </c>
      <c r="D9986">
        <v>115250</v>
      </c>
      <c r="E9986">
        <v>115515</v>
      </c>
    </row>
    <row r="9987" spans="1:5" x14ac:dyDescent="0.25">
      <c r="A9987" s="2">
        <v>44250.708333333336</v>
      </c>
      <c r="B9987">
        <v>115180</v>
      </c>
      <c r="C9987">
        <v>115545</v>
      </c>
      <c r="D9987">
        <v>115005</v>
      </c>
      <c r="E9987">
        <v>115285</v>
      </c>
    </row>
    <row r="9988" spans="1:5" x14ac:dyDescent="0.25">
      <c r="A9988" s="2">
        <v>44250.666666666664</v>
      </c>
      <c r="B9988">
        <v>114885</v>
      </c>
      <c r="C9988">
        <v>115210</v>
      </c>
      <c r="D9988">
        <v>114600</v>
      </c>
      <c r="E9988">
        <v>115180</v>
      </c>
    </row>
    <row r="9989" spans="1:5" x14ac:dyDescent="0.25">
      <c r="A9989" s="2">
        <v>44250.625</v>
      </c>
      <c r="B9989">
        <v>114435</v>
      </c>
      <c r="C9989">
        <v>115300</v>
      </c>
      <c r="D9989">
        <v>114375</v>
      </c>
      <c r="E9989">
        <v>114890</v>
      </c>
    </row>
    <row r="9990" spans="1:5" x14ac:dyDescent="0.25">
      <c r="A9990" s="2">
        <v>44250.583333333336</v>
      </c>
      <c r="B9990">
        <v>114630</v>
      </c>
      <c r="C9990">
        <v>114740</v>
      </c>
      <c r="D9990">
        <v>114235</v>
      </c>
      <c r="E9990">
        <v>114435</v>
      </c>
    </row>
    <row r="9991" spans="1:5" x14ac:dyDescent="0.25">
      <c r="A9991" s="2">
        <v>44250.541666666664</v>
      </c>
      <c r="B9991">
        <v>114370</v>
      </c>
      <c r="C9991">
        <v>115080</v>
      </c>
      <c r="D9991">
        <v>114230</v>
      </c>
      <c r="E9991">
        <v>114630</v>
      </c>
    </row>
    <row r="9992" spans="1:5" x14ac:dyDescent="0.25">
      <c r="A9992" s="2">
        <v>44250.5</v>
      </c>
      <c r="B9992">
        <v>113755</v>
      </c>
      <c r="C9992">
        <v>114695</v>
      </c>
      <c r="D9992">
        <v>113670</v>
      </c>
      <c r="E9992">
        <v>114375</v>
      </c>
    </row>
    <row r="9993" spans="1:5" x14ac:dyDescent="0.25">
      <c r="A9993" s="2">
        <v>44250.458333333336</v>
      </c>
      <c r="B9993">
        <v>114360</v>
      </c>
      <c r="C9993">
        <v>114480</v>
      </c>
      <c r="D9993">
        <v>113175</v>
      </c>
      <c r="E9993">
        <v>113760</v>
      </c>
    </row>
    <row r="9994" spans="1:5" x14ac:dyDescent="0.25">
      <c r="A9994" s="2">
        <v>44250.416666666664</v>
      </c>
      <c r="B9994">
        <v>113865</v>
      </c>
      <c r="C9994">
        <v>114575</v>
      </c>
      <c r="D9994">
        <v>113815</v>
      </c>
      <c r="E9994">
        <v>114365</v>
      </c>
    </row>
    <row r="9995" spans="1:5" x14ac:dyDescent="0.25">
      <c r="A9995" s="2">
        <v>44250.375</v>
      </c>
      <c r="B9995">
        <v>113000</v>
      </c>
      <c r="C9995">
        <v>113915</v>
      </c>
      <c r="D9995">
        <v>112950</v>
      </c>
      <c r="E9995">
        <v>113865</v>
      </c>
    </row>
    <row r="9996" spans="1:5" x14ac:dyDescent="0.25">
      <c r="A9996" s="2">
        <v>44249.75</v>
      </c>
      <c r="B9996">
        <v>112645</v>
      </c>
      <c r="C9996">
        <v>112830</v>
      </c>
      <c r="D9996">
        <v>112040</v>
      </c>
      <c r="E9996">
        <v>112130</v>
      </c>
    </row>
    <row r="9997" spans="1:5" x14ac:dyDescent="0.25">
      <c r="A9997" s="2">
        <v>44249.708333333336</v>
      </c>
      <c r="B9997">
        <v>113600</v>
      </c>
      <c r="C9997">
        <v>113780</v>
      </c>
      <c r="D9997">
        <v>112560</v>
      </c>
      <c r="E9997">
        <v>112645</v>
      </c>
    </row>
    <row r="9998" spans="1:5" x14ac:dyDescent="0.25">
      <c r="A9998" s="2">
        <v>44249.666666666664</v>
      </c>
      <c r="B9998">
        <v>113455</v>
      </c>
      <c r="C9998">
        <v>114015</v>
      </c>
      <c r="D9998">
        <v>113280</v>
      </c>
      <c r="E9998">
        <v>113595</v>
      </c>
    </row>
    <row r="9999" spans="1:5" x14ac:dyDescent="0.25">
      <c r="A9999" s="2">
        <v>44249.625</v>
      </c>
      <c r="B9999">
        <v>113895</v>
      </c>
      <c r="C9999">
        <v>114305</v>
      </c>
      <c r="D9999">
        <v>113410</v>
      </c>
      <c r="E9999">
        <v>113455</v>
      </c>
    </row>
    <row r="10000" spans="1:5" x14ac:dyDescent="0.25">
      <c r="A10000" s="2">
        <v>44249.583333333336</v>
      </c>
      <c r="B10000">
        <v>112820</v>
      </c>
      <c r="C10000">
        <v>114600</v>
      </c>
      <c r="D10000">
        <v>112755</v>
      </c>
      <c r="E10000">
        <v>113890</v>
      </c>
    </row>
    <row r="10001" spans="1:5" x14ac:dyDescent="0.25">
      <c r="A10001" s="2">
        <v>44249.541666666664</v>
      </c>
      <c r="B10001">
        <v>112415</v>
      </c>
      <c r="C10001">
        <v>112835</v>
      </c>
      <c r="D10001">
        <v>112235</v>
      </c>
      <c r="E10001">
        <v>112820</v>
      </c>
    </row>
    <row r="10002" spans="1:5" x14ac:dyDescent="0.25">
      <c r="A10002" s="2">
        <v>44249.5</v>
      </c>
      <c r="B10002">
        <v>112720</v>
      </c>
      <c r="C10002">
        <v>113125</v>
      </c>
      <c r="D10002">
        <v>112180</v>
      </c>
      <c r="E10002">
        <v>112410</v>
      </c>
    </row>
    <row r="10003" spans="1:5" x14ac:dyDescent="0.25">
      <c r="A10003" s="2">
        <v>44249.458333333336</v>
      </c>
      <c r="B10003">
        <v>112290</v>
      </c>
      <c r="C10003">
        <v>112975</v>
      </c>
      <c r="D10003">
        <v>111740</v>
      </c>
      <c r="E10003">
        <v>112725</v>
      </c>
    </row>
    <row r="10004" spans="1:5" x14ac:dyDescent="0.25">
      <c r="A10004" s="2">
        <v>44249.416666666664</v>
      </c>
      <c r="B10004">
        <v>113655</v>
      </c>
      <c r="C10004">
        <v>114020</v>
      </c>
      <c r="D10004">
        <v>112190</v>
      </c>
      <c r="E10004">
        <v>112295</v>
      </c>
    </row>
    <row r="10005" spans="1:5" x14ac:dyDescent="0.25">
      <c r="A10005" s="2">
        <v>44249.375</v>
      </c>
      <c r="B10005">
        <v>112970</v>
      </c>
      <c r="C10005">
        <v>113660</v>
      </c>
      <c r="D10005">
        <v>112440</v>
      </c>
      <c r="E10005">
        <v>113655</v>
      </c>
    </row>
    <row r="10006" spans="1:5" x14ac:dyDescent="0.25">
      <c r="A10006" s="2">
        <v>44246.75</v>
      </c>
      <c r="B10006">
        <v>118635</v>
      </c>
      <c r="C10006">
        <v>118680</v>
      </c>
      <c r="D10006">
        <v>118220</v>
      </c>
      <c r="E10006">
        <v>118220</v>
      </c>
    </row>
    <row r="10007" spans="1:5" x14ac:dyDescent="0.25">
      <c r="A10007" s="2">
        <v>44246.708333333336</v>
      </c>
      <c r="B10007">
        <v>118715</v>
      </c>
      <c r="C10007">
        <v>119085</v>
      </c>
      <c r="D10007">
        <v>118550</v>
      </c>
      <c r="E10007">
        <v>118640</v>
      </c>
    </row>
    <row r="10008" spans="1:5" x14ac:dyDescent="0.25">
      <c r="A10008" s="2">
        <v>44246.666666666664</v>
      </c>
      <c r="B10008">
        <v>118455</v>
      </c>
      <c r="C10008">
        <v>118775</v>
      </c>
      <c r="D10008">
        <v>118320</v>
      </c>
      <c r="E10008">
        <v>118715</v>
      </c>
    </row>
    <row r="10009" spans="1:5" x14ac:dyDescent="0.25">
      <c r="A10009" s="2">
        <v>44246.625</v>
      </c>
      <c r="B10009">
        <v>118450</v>
      </c>
      <c r="C10009">
        <v>118560</v>
      </c>
      <c r="D10009">
        <v>118215</v>
      </c>
      <c r="E10009">
        <v>118455</v>
      </c>
    </row>
    <row r="10010" spans="1:5" x14ac:dyDescent="0.25">
      <c r="A10010" s="2">
        <v>44246.583333333336</v>
      </c>
      <c r="B10010">
        <v>118810</v>
      </c>
      <c r="C10010">
        <v>118850</v>
      </c>
      <c r="D10010">
        <v>118245</v>
      </c>
      <c r="E10010">
        <v>118450</v>
      </c>
    </row>
    <row r="10011" spans="1:5" x14ac:dyDescent="0.25">
      <c r="A10011" s="2">
        <v>44246.541666666664</v>
      </c>
      <c r="B10011">
        <v>119075</v>
      </c>
      <c r="C10011">
        <v>119420</v>
      </c>
      <c r="D10011">
        <v>118770</v>
      </c>
      <c r="E10011">
        <v>118805</v>
      </c>
    </row>
    <row r="10012" spans="1:5" x14ac:dyDescent="0.25">
      <c r="A10012" s="2">
        <v>44246.5</v>
      </c>
      <c r="B10012">
        <v>118830</v>
      </c>
      <c r="C10012">
        <v>119190</v>
      </c>
      <c r="D10012">
        <v>118535</v>
      </c>
      <c r="E10012">
        <v>119080</v>
      </c>
    </row>
    <row r="10013" spans="1:5" x14ac:dyDescent="0.25">
      <c r="A10013" s="2">
        <v>44246.458333333336</v>
      </c>
      <c r="B10013">
        <v>118695</v>
      </c>
      <c r="C10013">
        <v>118855</v>
      </c>
      <c r="D10013">
        <v>117970</v>
      </c>
      <c r="E10013">
        <v>118830</v>
      </c>
    </row>
    <row r="10014" spans="1:5" x14ac:dyDescent="0.25">
      <c r="A10014" s="2">
        <v>44246.416666666664</v>
      </c>
      <c r="B10014">
        <v>118500</v>
      </c>
      <c r="C10014">
        <v>118935</v>
      </c>
      <c r="D10014">
        <v>118330</v>
      </c>
      <c r="E10014">
        <v>118690</v>
      </c>
    </row>
    <row r="10015" spans="1:5" x14ac:dyDescent="0.25">
      <c r="A10015" s="2">
        <v>44246.375</v>
      </c>
      <c r="B10015">
        <v>118450</v>
      </c>
      <c r="C10015">
        <v>118670</v>
      </c>
      <c r="D10015">
        <v>118150</v>
      </c>
      <c r="E10015">
        <v>118500</v>
      </c>
    </row>
    <row r="10016" spans="1:5" x14ac:dyDescent="0.25">
      <c r="A10016" s="2">
        <v>44245.75</v>
      </c>
      <c r="B10016">
        <v>119260</v>
      </c>
      <c r="C10016">
        <v>119345</v>
      </c>
      <c r="D10016">
        <v>119200</v>
      </c>
      <c r="E10016">
        <v>119200</v>
      </c>
    </row>
    <row r="10017" spans="1:5" x14ac:dyDescent="0.25">
      <c r="A10017" s="2">
        <v>44245.708333333336</v>
      </c>
      <c r="B10017">
        <v>119330</v>
      </c>
      <c r="C10017">
        <v>119400</v>
      </c>
      <c r="D10017">
        <v>119130</v>
      </c>
      <c r="E10017">
        <v>119260</v>
      </c>
    </row>
    <row r="10018" spans="1:5" x14ac:dyDescent="0.25">
      <c r="A10018" s="2">
        <v>44245.666666666664</v>
      </c>
      <c r="B10018">
        <v>118970</v>
      </c>
      <c r="C10018">
        <v>119385</v>
      </c>
      <c r="D10018">
        <v>118960</v>
      </c>
      <c r="E10018">
        <v>119330</v>
      </c>
    </row>
    <row r="10019" spans="1:5" x14ac:dyDescent="0.25">
      <c r="A10019" s="2">
        <v>44245.625</v>
      </c>
      <c r="B10019">
        <v>119055</v>
      </c>
      <c r="C10019">
        <v>119245</v>
      </c>
      <c r="D10019">
        <v>118625</v>
      </c>
      <c r="E10019">
        <v>118970</v>
      </c>
    </row>
    <row r="10020" spans="1:5" x14ac:dyDescent="0.25">
      <c r="A10020" s="2">
        <v>44245.583333333336</v>
      </c>
      <c r="B10020">
        <v>119165</v>
      </c>
      <c r="C10020">
        <v>119440</v>
      </c>
      <c r="D10020">
        <v>118880</v>
      </c>
      <c r="E10020">
        <v>119060</v>
      </c>
    </row>
    <row r="10021" spans="1:5" x14ac:dyDescent="0.25">
      <c r="A10021" s="2">
        <v>44245.541666666664</v>
      </c>
      <c r="B10021">
        <v>119365</v>
      </c>
      <c r="C10021">
        <v>119495</v>
      </c>
      <c r="D10021">
        <v>118960</v>
      </c>
      <c r="E10021">
        <v>119160</v>
      </c>
    </row>
    <row r="10022" spans="1:5" x14ac:dyDescent="0.25">
      <c r="A10022" s="2">
        <v>44245.5</v>
      </c>
      <c r="B10022">
        <v>120185</v>
      </c>
      <c r="C10022">
        <v>120240</v>
      </c>
      <c r="D10022">
        <v>119205</v>
      </c>
      <c r="E10022">
        <v>119365</v>
      </c>
    </row>
    <row r="10023" spans="1:5" x14ac:dyDescent="0.25">
      <c r="A10023" s="2">
        <v>44245.458333333336</v>
      </c>
      <c r="B10023">
        <v>120620</v>
      </c>
      <c r="C10023">
        <v>120690</v>
      </c>
      <c r="D10023">
        <v>120030</v>
      </c>
      <c r="E10023">
        <v>120190</v>
      </c>
    </row>
    <row r="10024" spans="1:5" x14ac:dyDescent="0.25">
      <c r="A10024" s="2">
        <v>44245.416666666664</v>
      </c>
      <c r="B10024">
        <v>120630</v>
      </c>
      <c r="C10024">
        <v>121050</v>
      </c>
      <c r="D10024">
        <v>120275</v>
      </c>
      <c r="E10024">
        <v>120620</v>
      </c>
    </row>
    <row r="10025" spans="1:5" x14ac:dyDescent="0.25">
      <c r="A10025" s="2">
        <v>44245.375</v>
      </c>
      <c r="B10025">
        <v>120600</v>
      </c>
      <c r="C10025">
        <v>120765</v>
      </c>
      <c r="D10025">
        <v>120180</v>
      </c>
      <c r="E10025">
        <v>120625</v>
      </c>
    </row>
    <row r="10026" spans="1:5" x14ac:dyDescent="0.25">
      <c r="A10026" s="2">
        <v>44244.75</v>
      </c>
      <c r="B10026">
        <v>120625</v>
      </c>
      <c r="C10026">
        <v>120780</v>
      </c>
      <c r="D10026">
        <v>120515</v>
      </c>
      <c r="E10026">
        <v>120780</v>
      </c>
    </row>
    <row r="10027" spans="1:5" x14ac:dyDescent="0.25">
      <c r="A10027" s="2">
        <v>44244.708333333336</v>
      </c>
      <c r="B10027">
        <v>120500</v>
      </c>
      <c r="C10027">
        <v>120800</v>
      </c>
      <c r="D10027">
        <v>120310</v>
      </c>
      <c r="E10027">
        <v>120625</v>
      </c>
    </row>
    <row r="10028" spans="1:5" x14ac:dyDescent="0.25">
      <c r="A10028" s="2">
        <v>44244.666666666664</v>
      </c>
      <c r="B10028">
        <v>120500</v>
      </c>
      <c r="C10028">
        <v>120780</v>
      </c>
      <c r="D10028">
        <v>120480</v>
      </c>
      <c r="E10028">
        <v>120505</v>
      </c>
    </row>
    <row r="10029" spans="1:5" x14ac:dyDescent="0.25">
      <c r="A10029" s="2">
        <v>44244.625</v>
      </c>
      <c r="B10029">
        <v>120355</v>
      </c>
      <c r="C10029">
        <v>120800</v>
      </c>
      <c r="D10029">
        <v>120270</v>
      </c>
      <c r="E10029">
        <v>120505</v>
      </c>
    </row>
    <row r="10030" spans="1:5" x14ac:dyDescent="0.25">
      <c r="A10030" s="2">
        <v>44244.583333333336</v>
      </c>
      <c r="B10030">
        <v>119185</v>
      </c>
      <c r="C10030">
        <v>120435</v>
      </c>
      <c r="D10030">
        <v>119115</v>
      </c>
      <c r="E10030">
        <v>120360</v>
      </c>
    </row>
    <row r="10031" spans="1:5" x14ac:dyDescent="0.25">
      <c r="A10031" s="2">
        <v>44244.541666666664</v>
      </c>
      <c r="B10031">
        <v>119695</v>
      </c>
      <c r="C10031">
        <v>119950</v>
      </c>
      <c r="D10031">
        <v>119030</v>
      </c>
      <c r="E10031">
        <v>119185</v>
      </c>
    </row>
    <row r="10032" spans="1:5" x14ac:dyDescent="0.25">
      <c r="A10032" s="2">
        <v>44239.75</v>
      </c>
      <c r="B10032">
        <v>119315</v>
      </c>
      <c r="C10032">
        <v>119780</v>
      </c>
      <c r="D10032">
        <v>119285</v>
      </c>
      <c r="E10032">
        <v>119570</v>
      </c>
    </row>
    <row r="10033" spans="1:5" x14ac:dyDescent="0.25">
      <c r="A10033" s="2">
        <v>44239.708333333336</v>
      </c>
      <c r="B10033">
        <v>119135</v>
      </c>
      <c r="C10033">
        <v>119380</v>
      </c>
      <c r="D10033">
        <v>118960</v>
      </c>
      <c r="E10033">
        <v>119315</v>
      </c>
    </row>
    <row r="10034" spans="1:5" x14ac:dyDescent="0.25">
      <c r="A10034" s="2">
        <v>44239.666666666664</v>
      </c>
      <c r="B10034">
        <v>119045</v>
      </c>
      <c r="C10034">
        <v>119330</v>
      </c>
      <c r="D10034">
        <v>118860</v>
      </c>
      <c r="E10034">
        <v>119130</v>
      </c>
    </row>
    <row r="10035" spans="1:5" x14ac:dyDescent="0.25">
      <c r="A10035" s="2">
        <v>44239.625</v>
      </c>
      <c r="B10035">
        <v>119575</v>
      </c>
      <c r="C10035">
        <v>119575</v>
      </c>
      <c r="D10035">
        <v>118770</v>
      </c>
      <c r="E10035">
        <v>119050</v>
      </c>
    </row>
    <row r="10036" spans="1:5" x14ac:dyDescent="0.25">
      <c r="A10036" s="2">
        <v>44239.583333333336</v>
      </c>
      <c r="B10036">
        <v>119490</v>
      </c>
      <c r="C10036">
        <v>119770</v>
      </c>
      <c r="D10036">
        <v>119400</v>
      </c>
      <c r="E10036">
        <v>119575</v>
      </c>
    </row>
    <row r="10037" spans="1:5" x14ac:dyDescent="0.25">
      <c r="A10037" s="2">
        <v>44239.541666666664</v>
      </c>
      <c r="B10037">
        <v>119330</v>
      </c>
      <c r="C10037">
        <v>119670</v>
      </c>
      <c r="D10037">
        <v>119115</v>
      </c>
      <c r="E10037">
        <v>119485</v>
      </c>
    </row>
    <row r="10038" spans="1:5" x14ac:dyDescent="0.25">
      <c r="A10038" s="2">
        <v>44239.5</v>
      </c>
      <c r="B10038">
        <v>118755</v>
      </c>
      <c r="C10038">
        <v>119450</v>
      </c>
      <c r="D10038">
        <v>118600</v>
      </c>
      <c r="E10038">
        <v>119330</v>
      </c>
    </row>
    <row r="10039" spans="1:5" x14ac:dyDescent="0.25">
      <c r="A10039" s="2">
        <v>44239.458333333336</v>
      </c>
      <c r="B10039">
        <v>118250</v>
      </c>
      <c r="C10039">
        <v>118815</v>
      </c>
      <c r="D10039">
        <v>118025</v>
      </c>
      <c r="E10039">
        <v>118745</v>
      </c>
    </row>
    <row r="10040" spans="1:5" x14ac:dyDescent="0.25">
      <c r="A10040" s="2">
        <v>44239.416666666664</v>
      </c>
      <c r="B10040">
        <v>118970</v>
      </c>
      <c r="C10040">
        <v>119110</v>
      </c>
      <c r="D10040">
        <v>118085</v>
      </c>
      <c r="E10040">
        <v>118250</v>
      </c>
    </row>
    <row r="10041" spans="1:5" x14ac:dyDescent="0.25">
      <c r="A10041" s="2">
        <v>44239.375</v>
      </c>
      <c r="B10041">
        <v>119010</v>
      </c>
      <c r="C10041">
        <v>119185</v>
      </c>
      <c r="D10041">
        <v>118835</v>
      </c>
      <c r="E10041">
        <v>118970</v>
      </c>
    </row>
    <row r="10042" spans="1:5" x14ac:dyDescent="0.25">
      <c r="A10042" s="2">
        <v>44238.75</v>
      </c>
      <c r="B10042">
        <v>119230</v>
      </c>
      <c r="C10042">
        <v>119600</v>
      </c>
      <c r="D10042">
        <v>119170</v>
      </c>
      <c r="E10042">
        <v>119600</v>
      </c>
    </row>
    <row r="10043" spans="1:5" x14ac:dyDescent="0.25">
      <c r="A10043" s="2">
        <v>44238.708333333336</v>
      </c>
      <c r="B10043">
        <v>119280</v>
      </c>
      <c r="C10043">
        <v>119375</v>
      </c>
      <c r="D10043">
        <v>119080</v>
      </c>
      <c r="E10043">
        <v>119230</v>
      </c>
    </row>
    <row r="10044" spans="1:5" x14ac:dyDescent="0.25">
      <c r="A10044" s="2">
        <v>44238.666666666664</v>
      </c>
      <c r="B10044">
        <v>119095</v>
      </c>
      <c r="C10044">
        <v>119435</v>
      </c>
      <c r="D10044">
        <v>118910</v>
      </c>
      <c r="E10044">
        <v>119275</v>
      </c>
    </row>
    <row r="10045" spans="1:5" x14ac:dyDescent="0.25">
      <c r="A10045" s="2">
        <v>44238.625</v>
      </c>
      <c r="B10045">
        <v>118905</v>
      </c>
      <c r="C10045">
        <v>119195</v>
      </c>
      <c r="D10045">
        <v>118685</v>
      </c>
      <c r="E10045">
        <v>119090</v>
      </c>
    </row>
    <row r="10046" spans="1:5" x14ac:dyDescent="0.25">
      <c r="A10046" s="2">
        <v>44238.583333333336</v>
      </c>
      <c r="B10046">
        <v>119805</v>
      </c>
      <c r="C10046">
        <v>119915</v>
      </c>
      <c r="D10046">
        <v>118440</v>
      </c>
      <c r="E10046">
        <v>118905</v>
      </c>
    </row>
    <row r="10047" spans="1:5" x14ac:dyDescent="0.25">
      <c r="A10047" s="2">
        <v>44238.541666666664</v>
      </c>
      <c r="B10047">
        <v>119790</v>
      </c>
      <c r="C10047">
        <v>120055</v>
      </c>
      <c r="D10047">
        <v>119625</v>
      </c>
      <c r="E10047">
        <v>119805</v>
      </c>
    </row>
    <row r="10048" spans="1:5" x14ac:dyDescent="0.25">
      <c r="A10048" s="2">
        <v>44238.5</v>
      </c>
      <c r="B10048">
        <v>119940</v>
      </c>
      <c r="C10048">
        <v>120105</v>
      </c>
      <c r="D10048">
        <v>119725</v>
      </c>
      <c r="E10048">
        <v>119785</v>
      </c>
    </row>
    <row r="10049" spans="1:5" x14ac:dyDescent="0.25">
      <c r="A10049" s="2">
        <v>44238.458333333336</v>
      </c>
      <c r="B10049">
        <v>119605</v>
      </c>
      <c r="C10049">
        <v>120325</v>
      </c>
      <c r="D10049">
        <v>119580</v>
      </c>
      <c r="E10049">
        <v>119940</v>
      </c>
    </row>
    <row r="10050" spans="1:5" x14ac:dyDescent="0.25">
      <c r="A10050" s="2">
        <v>44238.416666666664</v>
      </c>
      <c r="B10050">
        <v>119235</v>
      </c>
      <c r="C10050">
        <v>119685</v>
      </c>
      <c r="D10050">
        <v>119125</v>
      </c>
      <c r="E10050">
        <v>119610</v>
      </c>
    </row>
    <row r="10051" spans="1:5" x14ac:dyDescent="0.25">
      <c r="A10051" s="2">
        <v>44238.375</v>
      </c>
      <c r="B10051">
        <v>118645</v>
      </c>
      <c r="C10051">
        <v>119265</v>
      </c>
      <c r="D10051">
        <v>118400</v>
      </c>
      <c r="E10051">
        <v>119240</v>
      </c>
    </row>
    <row r="10052" spans="1:5" x14ac:dyDescent="0.25">
      <c r="A10052" s="2">
        <v>44237.75</v>
      </c>
      <c r="B10052">
        <v>118315</v>
      </c>
      <c r="C10052">
        <v>118415</v>
      </c>
      <c r="D10052">
        <v>118185</v>
      </c>
      <c r="E10052">
        <v>118185</v>
      </c>
    </row>
    <row r="10053" spans="1:5" x14ac:dyDescent="0.25">
      <c r="A10053" s="2">
        <v>44237.708333333336</v>
      </c>
      <c r="B10053">
        <v>118560</v>
      </c>
      <c r="C10053">
        <v>118820</v>
      </c>
      <c r="D10053">
        <v>118130</v>
      </c>
      <c r="E10053">
        <v>118320</v>
      </c>
    </row>
    <row r="10054" spans="1:5" x14ac:dyDescent="0.25">
      <c r="A10054" s="2">
        <v>44237.666666666664</v>
      </c>
      <c r="B10054">
        <v>118330</v>
      </c>
      <c r="C10054">
        <v>118655</v>
      </c>
      <c r="D10054">
        <v>117930</v>
      </c>
      <c r="E10054">
        <v>118560</v>
      </c>
    </row>
    <row r="10055" spans="1:5" x14ac:dyDescent="0.25">
      <c r="A10055" s="2">
        <v>44237.625</v>
      </c>
      <c r="B10055">
        <v>118535</v>
      </c>
      <c r="C10055">
        <v>118575</v>
      </c>
      <c r="D10055">
        <v>118215</v>
      </c>
      <c r="E10055">
        <v>118330</v>
      </c>
    </row>
    <row r="10056" spans="1:5" x14ac:dyDescent="0.25">
      <c r="A10056" s="2">
        <v>44237.583333333336</v>
      </c>
      <c r="B10056">
        <v>118425</v>
      </c>
      <c r="C10056">
        <v>118595</v>
      </c>
      <c r="D10056">
        <v>118095</v>
      </c>
      <c r="E10056">
        <v>118535</v>
      </c>
    </row>
    <row r="10057" spans="1:5" x14ac:dyDescent="0.25">
      <c r="A10057" s="2">
        <v>44237.541666666664</v>
      </c>
      <c r="B10057">
        <v>118065</v>
      </c>
      <c r="C10057">
        <v>118660</v>
      </c>
      <c r="D10057">
        <v>117980</v>
      </c>
      <c r="E10057">
        <v>118425</v>
      </c>
    </row>
    <row r="10058" spans="1:5" x14ac:dyDescent="0.25">
      <c r="A10058" s="2">
        <v>44237.5</v>
      </c>
      <c r="B10058">
        <v>118485</v>
      </c>
      <c r="C10058">
        <v>118840</v>
      </c>
      <c r="D10058">
        <v>117830</v>
      </c>
      <c r="E10058">
        <v>118065</v>
      </c>
    </row>
    <row r="10059" spans="1:5" x14ac:dyDescent="0.25">
      <c r="A10059" s="2">
        <v>44237.458333333336</v>
      </c>
      <c r="B10059">
        <v>118785</v>
      </c>
      <c r="C10059">
        <v>118980</v>
      </c>
      <c r="D10059">
        <v>118125</v>
      </c>
      <c r="E10059">
        <v>118485</v>
      </c>
    </row>
    <row r="10060" spans="1:5" x14ac:dyDescent="0.25">
      <c r="A10060" s="2">
        <v>44237.416666666664</v>
      </c>
      <c r="B10060">
        <v>119445</v>
      </c>
      <c r="C10060">
        <v>119775</v>
      </c>
      <c r="D10060">
        <v>118720</v>
      </c>
      <c r="E10060">
        <v>118780</v>
      </c>
    </row>
    <row r="10061" spans="1:5" x14ac:dyDescent="0.25">
      <c r="A10061" s="2">
        <v>44237.375</v>
      </c>
      <c r="B10061">
        <v>119750</v>
      </c>
      <c r="C10061">
        <v>119915</v>
      </c>
      <c r="D10061">
        <v>119105</v>
      </c>
      <c r="E10061">
        <v>119450</v>
      </c>
    </row>
    <row r="10062" spans="1:5" x14ac:dyDescent="0.25">
      <c r="A10062" s="2">
        <v>44236.75</v>
      </c>
      <c r="B10062">
        <v>119445</v>
      </c>
      <c r="C10062">
        <v>119545</v>
      </c>
      <c r="D10062">
        <v>119345</v>
      </c>
      <c r="E10062">
        <v>119500</v>
      </c>
    </row>
    <row r="10063" spans="1:5" x14ac:dyDescent="0.25">
      <c r="A10063" s="2">
        <v>44236.708333333336</v>
      </c>
      <c r="B10063">
        <v>119725</v>
      </c>
      <c r="C10063">
        <v>119775</v>
      </c>
      <c r="D10063">
        <v>119245</v>
      </c>
      <c r="E10063">
        <v>119445</v>
      </c>
    </row>
    <row r="10064" spans="1:5" x14ac:dyDescent="0.25">
      <c r="A10064" s="2">
        <v>44236.666666666664</v>
      </c>
      <c r="B10064">
        <v>119655</v>
      </c>
      <c r="C10064">
        <v>119940</v>
      </c>
      <c r="D10064">
        <v>119590</v>
      </c>
      <c r="E10064">
        <v>119730</v>
      </c>
    </row>
    <row r="10065" spans="1:5" x14ac:dyDescent="0.25">
      <c r="A10065" s="2">
        <v>44236.625</v>
      </c>
      <c r="B10065">
        <v>119695</v>
      </c>
      <c r="C10065">
        <v>119740</v>
      </c>
      <c r="D10065">
        <v>119440</v>
      </c>
      <c r="E10065">
        <v>119655</v>
      </c>
    </row>
    <row r="10066" spans="1:5" x14ac:dyDescent="0.25">
      <c r="A10066" s="2">
        <v>44236.583333333336</v>
      </c>
      <c r="B10066">
        <v>119725</v>
      </c>
      <c r="C10066">
        <v>119980</v>
      </c>
      <c r="D10066">
        <v>119565</v>
      </c>
      <c r="E10066">
        <v>119695</v>
      </c>
    </row>
    <row r="10067" spans="1:5" x14ac:dyDescent="0.25">
      <c r="A10067" s="2">
        <v>44236.541666666664</v>
      </c>
      <c r="B10067">
        <v>119145</v>
      </c>
      <c r="C10067">
        <v>119920</v>
      </c>
      <c r="D10067">
        <v>118920</v>
      </c>
      <c r="E10067">
        <v>119725</v>
      </c>
    </row>
    <row r="10068" spans="1:5" x14ac:dyDescent="0.25">
      <c r="A10068" s="2">
        <v>44236.5</v>
      </c>
      <c r="B10068">
        <v>118610</v>
      </c>
      <c r="C10068">
        <v>119340</v>
      </c>
      <c r="D10068">
        <v>118225</v>
      </c>
      <c r="E10068">
        <v>119145</v>
      </c>
    </row>
    <row r="10069" spans="1:5" x14ac:dyDescent="0.25">
      <c r="A10069" s="2">
        <v>44236.458333333336</v>
      </c>
      <c r="B10069">
        <v>119245</v>
      </c>
      <c r="C10069">
        <v>119260</v>
      </c>
      <c r="D10069">
        <v>118175</v>
      </c>
      <c r="E10069">
        <v>118615</v>
      </c>
    </row>
    <row r="10070" spans="1:5" x14ac:dyDescent="0.25">
      <c r="A10070" s="2">
        <v>44236.416666666664</v>
      </c>
      <c r="B10070">
        <v>119415</v>
      </c>
      <c r="C10070">
        <v>119575</v>
      </c>
      <c r="D10070">
        <v>119065</v>
      </c>
      <c r="E10070">
        <v>119245</v>
      </c>
    </row>
    <row r="10071" spans="1:5" x14ac:dyDescent="0.25">
      <c r="A10071" s="2">
        <v>44236.375</v>
      </c>
      <c r="B10071">
        <v>119600</v>
      </c>
      <c r="C10071">
        <v>119955</v>
      </c>
      <c r="D10071">
        <v>119355</v>
      </c>
      <c r="E10071">
        <v>119420</v>
      </c>
    </row>
    <row r="10072" spans="1:5" x14ac:dyDescent="0.25">
      <c r="A10072" s="2">
        <v>44235.75</v>
      </c>
      <c r="B10072">
        <v>119765</v>
      </c>
      <c r="C10072">
        <v>119830</v>
      </c>
      <c r="D10072">
        <v>119510</v>
      </c>
      <c r="E10072">
        <v>119670</v>
      </c>
    </row>
    <row r="10073" spans="1:5" x14ac:dyDescent="0.25">
      <c r="A10073" s="2">
        <v>44235.708333333336</v>
      </c>
      <c r="B10073">
        <v>119710</v>
      </c>
      <c r="C10073">
        <v>119955</v>
      </c>
      <c r="D10073">
        <v>119335</v>
      </c>
      <c r="E10073">
        <v>119765</v>
      </c>
    </row>
    <row r="10074" spans="1:5" x14ac:dyDescent="0.25">
      <c r="A10074" s="2">
        <v>44235.666666666664</v>
      </c>
      <c r="B10074">
        <v>119245</v>
      </c>
      <c r="C10074">
        <v>119750</v>
      </c>
      <c r="D10074">
        <v>119040</v>
      </c>
      <c r="E10074">
        <v>119715</v>
      </c>
    </row>
    <row r="10075" spans="1:5" x14ac:dyDescent="0.25">
      <c r="A10075" s="2">
        <v>44235.625</v>
      </c>
      <c r="B10075">
        <v>120480</v>
      </c>
      <c r="C10075">
        <v>120520</v>
      </c>
      <c r="D10075">
        <v>119190</v>
      </c>
      <c r="E10075">
        <v>119240</v>
      </c>
    </row>
    <row r="10076" spans="1:5" x14ac:dyDescent="0.25">
      <c r="A10076" s="2">
        <v>44235.583333333336</v>
      </c>
      <c r="B10076">
        <v>120540</v>
      </c>
      <c r="C10076">
        <v>120660</v>
      </c>
      <c r="D10076">
        <v>120265</v>
      </c>
      <c r="E10076">
        <v>120480</v>
      </c>
    </row>
    <row r="10077" spans="1:5" x14ac:dyDescent="0.25">
      <c r="A10077" s="2">
        <v>44235.541666666664</v>
      </c>
      <c r="B10077">
        <v>120645</v>
      </c>
      <c r="C10077">
        <v>120880</v>
      </c>
      <c r="D10077">
        <v>120340</v>
      </c>
      <c r="E10077">
        <v>120540</v>
      </c>
    </row>
    <row r="10078" spans="1:5" x14ac:dyDescent="0.25">
      <c r="A10078" s="2">
        <v>44235.5</v>
      </c>
      <c r="B10078">
        <v>120600</v>
      </c>
      <c r="C10078">
        <v>120885</v>
      </c>
      <c r="D10078">
        <v>120195</v>
      </c>
      <c r="E10078">
        <v>120645</v>
      </c>
    </row>
    <row r="10079" spans="1:5" x14ac:dyDescent="0.25">
      <c r="A10079" s="2">
        <v>44235.458333333336</v>
      </c>
      <c r="B10079">
        <v>119985</v>
      </c>
      <c r="C10079">
        <v>120710</v>
      </c>
      <c r="D10079">
        <v>119705</v>
      </c>
      <c r="E10079">
        <v>120600</v>
      </c>
    </row>
    <row r="10080" spans="1:5" x14ac:dyDescent="0.25">
      <c r="A10080" s="2">
        <v>44235.416666666664</v>
      </c>
      <c r="B10080">
        <v>120135</v>
      </c>
      <c r="C10080">
        <v>120355</v>
      </c>
      <c r="D10080">
        <v>119285</v>
      </c>
      <c r="E10080">
        <v>119985</v>
      </c>
    </row>
    <row r="10081" spans="1:5" x14ac:dyDescent="0.25">
      <c r="A10081" s="2">
        <v>44235.375</v>
      </c>
      <c r="B10081">
        <v>120520</v>
      </c>
      <c r="C10081">
        <v>120585</v>
      </c>
      <c r="D10081">
        <v>119820</v>
      </c>
      <c r="E10081">
        <v>120140</v>
      </c>
    </row>
    <row r="10082" spans="1:5" x14ac:dyDescent="0.25">
      <c r="A10082" s="2">
        <v>44232.75</v>
      </c>
      <c r="B10082">
        <v>120195</v>
      </c>
      <c r="C10082">
        <v>120500</v>
      </c>
      <c r="D10082">
        <v>120165</v>
      </c>
      <c r="E10082">
        <v>120500</v>
      </c>
    </row>
    <row r="10083" spans="1:5" x14ac:dyDescent="0.25">
      <c r="A10083" s="2">
        <v>44232.708333333336</v>
      </c>
      <c r="B10083">
        <v>119765</v>
      </c>
      <c r="C10083">
        <v>120285</v>
      </c>
      <c r="D10083">
        <v>119700</v>
      </c>
      <c r="E10083">
        <v>120190</v>
      </c>
    </row>
    <row r="10084" spans="1:5" x14ac:dyDescent="0.25">
      <c r="A10084" s="2">
        <v>44232.666666666664</v>
      </c>
      <c r="B10084">
        <v>120880</v>
      </c>
      <c r="C10084">
        <v>120975</v>
      </c>
      <c r="D10084">
        <v>119670</v>
      </c>
      <c r="E10084">
        <v>119765</v>
      </c>
    </row>
    <row r="10085" spans="1:5" x14ac:dyDescent="0.25">
      <c r="A10085" s="2">
        <v>44232.625</v>
      </c>
      <c r="B10085">
        <v>121105</v>
      </c>
      <c r="C10085">
        <v>121110</v>
      </c>
      <c r="D10085">
        <v>120655</v>
      </c>
      <c r="E10085">
        <v>120880</v>
      </c>
    </row>
    <row r="10086" spans="1:5" x14ac:dyDescent="0.25">
      <c r="A10086" s="2">
        <v>44232.583333333336</v>
      </c>
      <c r="B10086">
        <v>120505</v>
      </c>
      <c r="C10086">
        <v>121195</v>
      </c>
      <c r="D10086">
        <v>120450</v>
      </c>
      <c r="E10086">
        <v>121110</v>
      </c>
    </row>
    <row r="10087" spans="1:5" x14ac:dyDescent="0.25">
      <c r="A10087" s="2">
        <v>44232.541666666664</v>
      </c>
      <c r="B10087">
        <v>120310</v>
      </c>
      <c r="C10087">
        <v>120910</v>
      </c>
      <c r="D10087">
        <v>120270</v>
      </c>
      <c r="E10087">
        <v>120505</v>
      </c>
    </row>
    <row r="10088" spans="1:5" x14ac:dyDescent="0.25">
      <c r="A10088" s="2">
        <v>44232.5</v>
      </c>
      <c r="B10088">
        <v>120135</v>
      </c>
      <c r="C10088">
        <v>120480</v>
      </c>
      <c r="D10088">
        <v>119365</v>
      </c>
      <c r="E10088">
        <v>120310</v>
      </c>
    </row>
    <row r="10089" spans="1:5" x14ac:dyDescent="0.25">
      <c r="A10089" s="2">
        <v>44232.458333333336</v>
      </c>
      <c r="B10089">
        <v>120300</v>
      </c>
      <c r="C10089">
        <v>120650</v>
      </c>
      <c r="D10089">
        <v>120045</v>
      </c>
      <c r="E10089">
        <v>120130</v>
      </c>
    </row>
    <row r="10090" spans="1:5" x14ac:dyDescent="0.25">
      <c r="A10090" s="2">
        <v>44232.416666666664</v>
      </c>
      <c r="B10090">
        <v>119815</v>
      </c>
      <c r="C10090">
        <v>120755</v>
      </c>
      <c r="D10090">
        <v>119650</v>
      </c>
      <c r="E10090">
        <v>120300</v>
      </c>
    </row>
    <row r="10091" spans="1:5" x14ac:dyDescent="0.25">
      <c r="A10091" s="2">
        <v>44232.375</v>
      </c>
      <c r="B10091">
        <v>119675</v>
      </c>
      <c r="C10091">
        <v>120030</v>
      </c>
      <c r="D10091">
        <v>119565</v>
      </c>
      <c r="E10091">
        <v>119810</v>
      </c>
    </row>
    <row r="10092" spans="1:5" x14ac:dyDescent="0.25">
      <c r="A10092" s="2">
        <v>44231.75</v>
      </c>
      <c r="B10092">
        <v>119160</v>
      </c>
      <c r="C10092">
        <v>119310</v>
      </c>
      <c r="D10092">
        <v>118950</v>
      </c>
      <c r="E10092">
        <v>118950</v>
      </c>
    </row>
    <row r="10093" spans="1:5" x14ac:dyDescent="0.25">
      <c r="A10093" s="2">
        <v>44231.708333333336</v>
      </c>
      <c r="B10093">
        <v>119530</v>
      </c>
      <c r="C10093">
        <v>119575</v>
      </c>
      <c r="D10093">
        <v>119040</v>
      </c>
      <c r="E10093">
        <v>119165</v>
      </c>
    </row>
    <row r="10094" spans="1:5" x14ac:dyDescent="0.25">
      <c r="A10094" s="2">
        <v>44231.666666666664</v>
      </c>
      <c r="B10094">
        <v>119455</v>
      </c>
      <c r="C10094">
        <v>119660</v>
      </c>
      <c r="D10094">
        <v>119230</v>
      </c>
      <c r="E10094">
        <v>119530</v>
      </c>
    </row>
    <row r="10095" spans="1:5" x14ac:dyDescent="0.25">
      <c r="A10095" s="2">
        <v>44231.625</v>
      </c>
      <c r="B10095">
        <v>119525</v>
      </c>
      <c r="C10095">
        <v>119780</v>
      </c>
      <c r="D10095">
        <v>119185</v>
      </c>
      <c r="E10095">
        <v>119450</v>
      </c>
    </row>
    <row r="10096" spans="1:5" x14ac:dyDescent="0.25">
      <c r="A10096" s="2">
        <v>44231.583333333336</v>
      </c>
      <c r="B10096">
        <v>119560</v>
      </c>
      <c r="C10096">
        <v>119750</v>
      </c>
      <c r="D10096">
        <v>119180</v>
      </c>
      <c r="E10096">
        <v>119525</v>
      </c>
    </row>
    <row r="10097" spans="1:5" x14ac:dyDescent="0.25">
      <c r="A10097" s="2">
        <v>44231.541666666664</v>
      </c>
      <c r="B10097">
        <v>119340</v>
      </c>
      <c r="C10097">
        <v>119740</v>
      </c>
      <c r="D10097">
        <v>119185</v>
      </c>
      <c r="E10097">
        <v>119560</v>
      </c>
    </row>
    <row r="10098" spans="1:5" x14ac:dyDescent="0.25">
      <c r="A10098" s="2">
        <v>44231.5</v>
      </c>
      <c r="B10098">
        <v>119290</v>
      </c>
      <c r="C10098">
        <v>119725</v>
      </c>
      <c r="D10098">
        <v>118825</v>
      </c>
      <c r="E10098">
        <v>119345</v>
      </c>
    </row>
    <row r="10099" spans="1:5" x14ac:dyDescent="0.25">
      <c r="A10099" s="2">
        <v>44231.458333333336</v>
      </c>
      <c r="B10099">
        <v>120370</v>
      </c>
      <c r="C10099">
        <v>120610</v>
      </c>
      <c r="D10099">
        <v>119045</v>
      </c>
      <c r="E10099">
        <v>119295</v>
      </c>
    </row>
    <row r="10100" spans="1:5" x14ac:dyDescent="0.25">
      <c r="A10100" s="2">
        <v>44231.416666666664</v>
      </c>
      <c r="B10100">
        <v>120090</v>
      </c>
      <c r="C10100">
        <v>120685</v>
      </c>
      <c r="D10100">
        <v>119830</v>
      </c>
      <c r="E10100">
        <v>120370</v>
      </c>
    </row>
    <row r="10101" spans="1:5" x14ac:dyDescent="0.25">
      <c r="A10101" s="2">
        <v>44231.375</v>
      </c>
      <c r="B10101">
        <v>120110</v>
      </c>
      <c r="C10101">
        <v>120280</v>
      </c>
      <c r="D10101">
        <v>119720</v>
      </c>
      <c r="E10101">
        <v>120090</v>
      </c>
    </row>
    <row r="10102" spans="1:5" x14ac:dyDescent="0.25">
      <c r="A10102" s="2">
        <v>44230.75</v>
      </c>
      <c r="B10102">
        <v>119690</v>
      </c>
      <c r="C10102">
        <v>120000</v>
      </c>
      <c r="D10102">
        <v>119670</v>
      </c>
      <c r="E10102">
        <v>119840</v>
      </c>
    </row>
    <row r="10103" spans="1:5" x14ac:dyDescent="0.25">
      <c r="A10103" s="2">
        <v>44230.708333333336</v>
      </c>
      <c r="B10103">
        <v>119655</v>
      </c>
      <c r="C10103">
        <v>119940</v>
      </c>
      <c r="D10103">
        <v>119545</v>
      </c>
      <c r="E10103">
        <v>119690</v>
      </c>
    </row>
    <row r="10104" spans="1:5" x14ac:dyDescent="0.25">
      <c r="A10104" s="2">
        <v>44230.666666666664</v>
      </c>
      <c r="B10104">
        <v>119475</v>
      </c>
      <c r="C10104">
        <v>119900</v>
      </c>
      <c r="D10104">
        <v>119260</v>
      </c>
      <c r="E10104">
        <v>119650</v>
      </c>
    </row>
    <row r="10105" spans="1:5" x14ac:dyDescent="0.25">
      <c r="A10105" s="2">
        <v>44230.625</v>
      </c>
      <c r="B10105">
        <v>119720</v>
      </c>
      <c r="C10105">
        <v>119875</v>
      </c>
      <c r="D10105">
        <v>119255</v>
      </c>
      <c r="E10105">
        <v>119480</v>
      </c>
    </row>
    <row r="10106" spans="1:5" x14ac:dyDescent="0.25">
      <c r="A10106" s="2">
        <v>44230.583333333336</v>
      </c>
      <c r="B10106">
        <v>120255</v>
      </c>
      <c r="C10106">
        <v>120320</v>
      </c>
      <c r="D10106">
        <v>119660</v>
      </c>
      <c r="E10106">
        <v>119725</v>
      </c>
    </row>
    <row r="10107" spans="1:5" x14ac:dyDescent="0.25">
      <c r="A10107" s="2">
        <v>44230.541666666664</v>
      </c>
      <c r="B10107">
        <v>119885</v>
      </c>
      <c r="C10107">
        <v>120380</v>
      </c>
      <c r="D10107">
        <v>119570</v>
      </c>
      <c r="E10107">
        <v>120255</v>
      </c>
    </row>
    <row r="10108" spans="1:5" x14ac:dyDescent="0.25">
      <c r="A10108" s="2">
        <v>44230.5</v>
      </c>
      <c r="B10108">
        <v>119945</v>
      </c>
      <c r="C10108">
        <v>120200</v>
      </c>
      <c r="D10108">
        <v>118830</v>
      </c>
      <c r="E10108">
        <v>119880</v>
      </c>
    </row>
    <row r="10109" spans="1:5" x14ac:dyDescent="0.25">
      <c r="A10109" s="2">
        <v>44230.458333333336</v>
      </c>
      <c r="B10109">
        <v>119655</v>
      </c>
      <c r="C10109">
        <v>119985</v>
      </c>
      <c r="D10109">
        <v>119205</v>
      </c>
      <c r="E10109">
        <v>119940</v>
      </c>
    </row>
    <row r="10110" spans="1:5" x14ac:dyDescent="0.25">
      <c r="A10110" s="2">
        <v>44230.416666666664</v>
      </c>
      <c r="B10110">
        <v>119100</v>
      </c>
      <c r="C10110">
        <v>119755</v>
      </c>
      <c r="D10110">
        <v>118775</v>
      </c>
      <c r="E10110">
        <v>119655</v>
      </c>
    </row>
    <row r="10111" spans="1:5" x14ac:dyDescent="0.25">
      <c r="A10111" s="2">
        <v>44230.375</v>
      </c>
      <c r="B10111">
        <v>118935</v>
      </c>
      <c r="C10111">
        <v>119240</v>
      </c>
      <c r="D10111">
        <v>118550</v>
      </c>
      <c r="E10111">
        <v>119095</v>
      </c>
    </row>
    <row r="10112" spans="1:5" x14ac:dyDescent="0.25">
      <c r="A10112" s="2">
        <v>44229.75</v>
      </c>
      <c r="B10112">
        <v>118325</v>
      </c>
      <c r="C10112">
        <v>118610</v>
      </c>
      <c r="D10112">
        <v>118105</v>
      </c>
      <c r="E10112">
        <v>118610</v>
      </c>
    </row>
    <row r="10113" spans="1:5" x14ac:dyDescent="0.25">
      <c r="A10113" s="2">
        <v>44229.708333333336</v>
      </c>
      <c r="B10113">
        <v>118625</v>
      </c>
      <c r="C10113">
        <v>118905</v>
      </c>
      <c r="D10113">
        <v>118130</v>
      </c>
      <c r="E10113">
        <v>118330</v>
      </c>
    </row>
    <row r="10114" spans="1:5" x14ac:dyDescent="0.25">
      <c r="A10114" s="2">
        <v>44229.666666666664</v>
      </c>
      <c r="B10114">
        <v>118095</v>
      </c>
      <c r="C10114">
        <v>118645</v>
      </c>
      <c r="D10114">
        <v>117815</v>
      </c>
      <c r="E10114">
        <v>118630</v>
      </c>
    </row>
    <row r="10115" spans="1:5" x14ac:dyDescent="0.25">
      <c r="A10115" s="2">
        <v>44229.625</v>
      </c>
      <c r="B10115">
        <v>118175</v>
      </c>
      <c r="C10115">
        <v>118635</v>
      </c>
      <c r="D10115">
        <v>117710</v>
      </c>
      <c r="E10115">
        <v>118090</v>
      </c>
    </row>
    <row r="10116" spans="1:5" x14ac:dyDescent="0.25">
      <c r="A10116" s="2">
        <v>44229.583333333336</v>
      </c>
      <c r="B10116">
        <v>118010</v>
      </c>
      <c r="C10116">
        <v>118670</v>
      </c>
      <c r="D10116">
        <v>117735</v>
      </c>
      <c r="E10116">
        <v>118170</v>
      </c>
    </row>
    <row r="10117" spans="1:5" x14ac:dyDescent="0.25">
      <c r="A10117" s="2">
        <v>44229.541666666664</v>
      </c>
      <c r="B10117">
        <v>118610</v>
      </c>
      <c r="C10117">
        <v>118975</v>
      </c>
      <c r="D10117">
        <v>117740</v>
      </c>
      <c r="E10117">
        <v>118010</v>
      </c>
    </row>
    <row r="10118" spans="1:5" x14ac:dyDescent="0.25">
      <c r="A10118" s="2">
        <v>44229.5</v>
      </c>
      <c r="B10118">
        <v>119340</v>
      </c>
      <c r="C10118">
        <v>119505</v>
      </c>
      <c r="D10118">
        <v>118565</v>
      </c>
      <c r="E10118">
        <v>118605</v>
      </c>
    </row>
    <row r="10119" spans="1:5" x14ac:dyDescent="0.25">
      <c r="A10119" s="2">
        <v>44229.458333333336</v>
      </c>
      <c r="B10119">
        <v>118985</v>
      </c>
      <c r="C10119">
        <v>119915</v>
      </c>
      <c r="D10119">
        <v>118975</v>
      </c>
      <c r="E10119">
        <v>119340</v>
      </c>
    </row>
    <row r="10120" spans="1:5" x14ac:dyDescent="0.25">
      <c r="A10120" s="2">
        <v>44229.416666666664</v>
      </c>
      <c r="B10120">
        <v>118775</v>
      </c>
      <c r="C10120">
        <v>119645</v>
      </c>
      <c r="D10120">
        <v>118580</v>
      </c>
      <c r="E10120">
        <v>118990</v>
      </c>
    </row>
    <row r="10121" spans="1:5" x14ac:dyDescent="0.25">
      <c r="A10121" s="2">
        <v>44229.375</v>
      </c>
      <c r="B10121">
        <v>118485</v>
      </c>
      <c r="C10121">
        <v>119070</v>
      </c>
      <c r="D10121">
        <v>118400</v>
      </c>
      <c r="E10121">
        <v>118770</v>
      </c>
    </row>
    <row r="10122" spans="1:5" x14ac:dyDescent="0.25">
      <c r="A10122" s="2">
        <v>44228.75</v>
      </c>
      <c r="B10122">
        <v>117235</v>
      </c>
      <c r="C10122">
        <v>117555</v>
      </c>
      <c r="D10122">
        <v>117195</v>
      </c>
      <c r="E10122">
        <v>117450</v>
      </c>
    </row>
    <row r="10123" spans="1:5" x14ac:dyDescent="0.25">
      <c r="A10123" s="2">
        <v>44228.708333333336</v>
      </c>
      <c r="B10123">
        <v>117820</v>
      </c>
      <c r="C10123">
        <v>117910</v>
      </c>
      <c r="D10123">
        <v>117210</v>
      </c>
      <c r="E10123">
        <v>117235</v>
      </c>
    </row>
    <row r="10124" spans="1:5" x14ac:dyDescent="0.25">
      <c r="A10124" s="2">
        <v>44228.666666666664</v>
      </c>
      <c r="B10124">
        <v>117230</v>
      </c>
      <c r="C10124">
        <v>117990</v>
      </c>
      <c r="D10124">
        <v>116930</v>
      </c>
      <c r="E10124">
        <v>117820</v>
      </c>
    </row>
    <row r="10125" spans="1:5" x14ac:dyDescent="0.25">
      <c r="A10125" s="2">
        <v>44228.625</v>
      </c>
      <c r="B10125">
        <v>116690</v>
      </c>
      <c r="C10125">
        <v>117290</v>
      </c>
      <c r="D10125">
        <v>116555</v>
      </c>
      <c r="E10125">
        <v>117230</v>
      </c>
    </row>
    <row r="10126" spans="1:5" x14ac:dyDescent="0.25">
      <c r="A10126" s="2">
        <v>44228.583333333336</v>
      </c>
      <c r="B10126">
        <v>116815</v>
      </c>
      <c r="C10126">
        <v>116935</v>
      </c>
      <c r="D10126">
        <v>116260</v>
      </c>
      <c r="E10126">
        <v>116690</v>
      </c>
    </row>
    <row r="10127" spans="1:5" x14ac:dyDescent="0.25">
      <c r="A10127" s="2">
        <v>44228.541666666664</v>
      </c>
      <c r="B10127">
        <v>116135</v>
      </c>
      <c r="C10127">
        <v>117415</v>
      </c>
      <c r="D10127">
        <v>115845</v>
      </c>
      <c r="E10127">
        <v>116810</v>
      </c>
    </row>
    <row r="10128" spans="1:5" x14ac:dyDescent="0.25">
      <c r="A10128" s="2">
        <v>44228.5</v>
      </c>
      <c r="B10128">
        <v>116420</v>
      </c>
      <c r="C10128">
        <v>117000</v>
      </c>
      <c r="D10128">
        <v>115955</v>
      </c>
      <c r="E10128">
        <v>116130</v>
      </c>
    </row>
    <row r="10129" spans="1:5" x14ac:dyDescent="0.25">
      <c r="A10129" s="2">
        <v>44228.458333333336</v>
      </c>
      <c r="B10129">
        <v>116600</v>
      </c>
      <c r="C10129">
        <v>117130</v>
      </c>
      <c r="D10129">
        <v>115660</v>
      </c>
      <c r="E10129">
        <v>116410</v>
      </c>
    </row>
    <row r="10130" spans="1:5" x14ac:dyDescent="0.25">
      <c r="A10130" s="2">
        <v>44228.416666666664</v>
      </c>
      <c r="B10130">
        <v>116910</v>
      </c>
      <c r="C10130">
        <v>117320</v>
      </c>
      <c r="D10130">
        <v>116390</v>
      </c>
      <c r="E10130">
        <v>116605</v>
      </c>
    </row>
    <row r="10131" spans="1:5" x14ac:dyDescent="0.25">
      <c r="A10131" s="2">
        <v>44228.375</v>
      </c>
      <c r="B10131">
        <v>116350</v>
      </c>
      <c r="C10131">
        <v>117390</v>
      </c>
      <c r="D10131">
        <v>116030</v>
      </c>
      <c r="E10131">
        <v>116910</v>
      </c>
    </row>
    <row r="10132" spans="1:5" x14ac:dyDescent="0.25">
      <c r="A10132" s="2">
        <v>44225.75</v>
      </c>
      <c r="B10132">
        <v>115300</v>
      </c>
      <c r="C10132">
        <v>115425</v>
      </c>
      <c r="D10132">
        <v>114710</v>
      </c>
      <c r="E10132">
        <v>115000</v>
      </c>
    </row>
    <row r="10133" spans="1:5" x14ac:dyDescent="0.25">
      <c r="A10133" s="2">
        <v>44225.708333333336</v>
      </c>
      <c r="B10133">
        <v>116045</v>
      </c>
      <c r="C10133">
        <v>116665</v>
      </c>
      <c r="D10133">
        <v>114880</v>
      </c>
      <c r="E10133">
        <v>115290</v>
      </c>
    </row>
    <row r="10134" spans="1:5" x14ac:dyDescent="0.25">
      <c r="A10134" s="2">
        <v>44225.666666666664</v>
      </c>
      <c r="B10134">
        <v>115760</v>
      </c>
      <c r="C10134">
        <v>116345</v>
      </c>
      <c r="D10134">
        <v>115455</v>
      </c>
      <c r="E10134">
        <v>116045</v>
      </c>
    </row>
    <row r="10135" spans="1:5" x14ac:dyDescent="0.25">
      <c r="A10135" s="2">
        <v>44225.625</v>
      </c>
      <c r="B10135">
        <v>115620</v>
      </c>
      <c r="C10135">
        <v>116040</v>
      </c>
      <c r="D10135">
        <v>115250</v>
      </c>
      <c r="E10135">
        <v>115760</v>
      </c>
    </row>
    <row r="10136" spans="1:5" x14ac:dyDescent="0.25">
      <c r="A10136" s="2">
        <v>44225.583333333336</v>
      </c>
      <c r="B10136">
        <v>116175</v>
      </c>
      <c r="C10136">
        <v>116475</v>
      </c>
      <c r="D10136">
        <v>115360</v>
      </c>
      <c r="E10136">
        <v>115625</v>
      </c>
    </row>
    <row r="10137" spans="1:5" x14ac:dyDescent="0.25">
      <c r="A10137" s="2">
        <v>44225.541666666664</v>
      </c>
      <c r="B10137">
        <v>117060</v>
      </c>
      <c r="C10137">
        <v>117250</v>
      </c>
      <c r="D10137">
        <v>116055</v>
      </c>
      <c r="E10137">
        <v>116175</v>
      </c>
    </row>
    <row r="10138" spans="1:5" x14ac:dyDescent="0.25">
      <c r="A10138" s="2">
        <v>44225.5</v>
      </c>
      <c r="B10138">
        <v>117650</v>
      </c>
      <c r="C10138">
        <v>117760</v>
      </c>
      <c r="D10138">
        <v>116710</v>
      </c>
      <c r="E10138">
        <v>117065</v>
      </c>
    </row>
    <row r="10139" spans="1:5" x14ac:dyDescent="0.25">
      <c r="A10139" s="2">
        <v>44225.458333333336</v>
      </c>
      <c r="B10139">
        <v>117815</v>
      </c>
      <c r="C10139">
        <v>117830</v>
      </c>
      <c r="D10139">
        <v>117025</v>
      </c>
      <c r="E10139">
        <v>117655</v>
      </c>
    </row>
    <row r="10140" spans="1:5" x14ac:dyDescent="0.25">
      <c r="A10140" s="2">
        <v>44225.416666666664</v>
      </c>
      <c r="B10140">
        <v>117895</v>
      </c>
      <c r="C10140">
        <v>118495</v>
      </c>
      <c r="D10140">
        <v>117480</v>
      </c>
      <c r="E10140">
        <v>117815</v>
      </c>
    </row>
    <row r="10141" spans="1:5" x14ac:dyDescent="0.25">
      <c r="A10141" s="2">
        <v>44225.375</v>
      </c>
      <c r="B10141">
        <v>118600</v>
      </c>
      <c r="C10141">
        <v>118680</v>
      </c>
      <c r="D10141">
        <v>117820</v>
      </c>
      <c r="E10141">
        <v>117895</v>
      </c>
    </row>
    <row r="10142" spans="1:5" x14ac:dyDescent="0.25">
      <c r="A10142" s="2">
        <v>44224.75</v>
      </c>
      <c r="B10142">
        <v>118955</v>
      </c>
      <c r="C10142">
        <v>119475</v>
      </c>
      <c r="D10142">
        <v>118910</v>
      </c>
      <c r="E10142">
        <v>119325</v>
      </c>
    </row>
    <row r="10143" spans="1:5" x14ac:dyDescent="0.25">
      <c r="A10143" s="2">
        <v>44224.708333333336</v>
      </c>
      <c r="B10143">
        <v>118825</v>
      </c>
      <c r="C10143">
        <v>119450</v>
      </c>
      <c r="D10143">
        <v>118585</v>
      </c>
      <c r="E10143">
        <v>118955</v>
      </c>
    </row>
    <row r="10144" spans="1:5" x14ac:dyDescent="0.25">
      <c r="A10144" s="2">
        <v>44224.666666666664</v>
      </c>
      <c r="B10144">
        <v>118370</v>
      </c>
      <c r="C10144">
        <v>119070</v>
      </c>
      <c r="D10144">
        <v>118030</v>
      </c>
      <c r="E10144">
        <v>118825</v>
      </c>
    </row>
    <row r="10145" spans="1:5" x14ac:dyDescent="0.25">
      <c r="A10145" s="2">
        <v>44224.625</v>
      </c>
      <c r="B10145">
        <v>118455</v>
      </c>
      <c r="C10145">
        <v>118975</v>
      </c>
      <c r="D10145">
        <v>118125</v>
      </c>
      <c r="E10145">
        <v>118370</v>
      </c>
    </row>
    <row r="10146" spans="1:5" x14ac:dyDescent="0.25">
      <c r="A10146" s="2">
        <v>44224.583333333336</v>
      </c>
      <c r="B10146">
        <v>118590</v>
      </c>
      <c r="C10146">
        <v>118745</v>
      </c>
      <c r="D10146">
        <v>118250</v>
      </c>
      <c r="E10146">
        <v>118450</v>
      </c>
    </row>
    <row r="10147" spans="1:5" x14ac:dyDescent="0.25">
      <c r="A10147" s="2">
        <v>44224.541666666664</v>
      </c>
      <c r="B10147">
        <v>118145</v>
      </c>
      <c r="C10147">
        <v>118775</v>
      </c>
      <c r="D10147">
        <v>117970</v>
      </c>
      <c r="E10147">
        <v>118590</v>
      </c>
    </row>
    <row r="10148" spans="1:5" x14ac:dyDescent="0.25">
      <c r="A10148" s="2">
        <v>44224.5</v>
      </c>
      <c r="B10148">
        <v>117250</v>
      </c>
      <c r="C10148">
        <v>118365</v>
      </c>
      <c r="D10148">
        <v>117240</v>
      </c>
      <c r="E10148">
        <v>118145</v>
      </c>
    </row>
    <row r="10149" spans="1:5" x14ac:dyDescent="0.25">
      <c r="A10149" s="2">
        <v>44224.458333333336</v>
      </c>
      <c r="B10149">
        <v>117390</v>
      </c>
      <c r="C10149">
        <v>117830</v>
      </c>
      <c r="D10149">
        <v>117075</v>
      </c>
      <c r="E10149">
        <v>117255</v>
      </c>
    </row>
    <row r="10150" spans="1:5" x14ac:dyDescent="0.25">
      <c r="A10150" s="2">
        <v>44224.416666666664</v>
      </c>
      <c r="B10150">
        <v>115700</v>
      </c>
      <c r="C10150">
        <v>117460</v>
      </c>
      <c r="D10150">
        <v>115465</v>
      </c>
      <c r="E10150">
        <v>117395</v>
      </c>
    </row>
    <row r="10151" spans="1:5" x14ac:dyDescent="0.25">
      <c r="A10151" s="2">
        <v>44224.375</v>
      </c>
      <c r="B10151">
        <v>115675</v>
      </c>
      <c r="C10151">
        <v>116520</v>
      </c>
      <c r="D10151">
        <v>115575</v>
      </c>
      <c r="E10151">
        <v>115695</v>
      </c>
    </row>
    <row r="10152" spans="1:5" x14ac:dyDescent="0.25">
      <c r="A10152" s="2">
        <v>44223.75</v>
      </c>
      <c r="B10152">
        <v>115875</v>
      </c>
      <c r="C10152">
        <v>116000</v>
      </c>
      <c r="D10152">
        <v>115170</v>
      </c>
      <c r="E10152">
        <v>115500</v>
      </c>
    </row>
    <row r="10153" spans="1:5" x14ac:dyDescent="0.25">
      <c r="A10153" s="2">
        <v>44223.708333333336</v>
      </c>
      <c r="B10153">
        <v>116395</v>
      </c>
      <c r="C10153">
        <v>116640</v>
      </c>
      <c r="D10153">
        <v>115480</v>
      </c>
      <c r="E10153">
        <v>115880</v>
      </c>
    </row>
    <row r="10154" spans="1:5" x14ac:dyDescent="0.25">
      <c r="A10154" s="2">
        <v>44223.666666666664</v>
      </c>
      <c r="B10154">
        <v>117280</v>
      </c>
      <c r="C10154">
        <v>117495</v>
      </c>
      <c r="D10154">
        <v>116305</v>
      </c>
      <c r="E10154">
        <v>116395</v>
      </c>
    </row>
    <row r="10155" spans="1:5" x14ac:dyDescent="0.25">
      <c r="A10155" s="2">
        <v>44223.625</v>
      </c>
      <c r="B10155">
        <v>117325</v>
      </c>
      <c r="C10155">
        <v>117870</v>
      </c>
      <c r="D10155">
        <v>116750</v>
      </c>
      <c r="E10155">
        <v>117260</v>
      </c>
    </row>
    <row r="10156" spans="1:5" x14ac:dyDescent="0.25">
      <c r="A10156" s="2">
        <v>44223.583333333336</v>
      </c>
      <c r="B10156">
        <v>115600</v>
      </c>
      <c r="C10156">
        <v>117475</v>
      </c>
      <c r="D10156">
        <v>115530</v>
      </c>
      <c r="E10156">
        <v>117325</v>
      </c>
    </row>
    <row r="10157" spans="1:5" x14ac:dyDescent="0.25">
      <c r="A10157" s="2">
        <v>44223.541666666664</v>
      </c>
      <c r="B10157">
        <v>116010</v>
      </c>
      <c r="C10157">
        <v>116080</v>
      </c>
      <c r="D10157">
        <v>115435</v>
      </c>
      <c r="E10157">
        <v>115600</v>
      </c>
    </row>
    <row r="10158" spans="1:5" x14ac:dyDescent="0.25">
      <c r="A10158" s="2">
        <v>44223.5</v>
      </c>
      <c r="B10158">
        <v>115445</v>
      </c>
      <c r="C10158">
        <v>116220</v>
      </c>
      <c r="D10158">
        <v>115355</v>
      </c>
      <c r="E10158">
        <v>116015</v>
      </c>
    </row>
    <row r="10159" spans="1:5" x14ac:dyDescent="0.25">
      <c r="A10159" s="2">
        <v>44223.458333333336</v>
      </c>
      <c r="B10159">
        <v>116555</v>
      </c>
      <c r="C10159">
        <v>116690</v>
      </c>
      <c r="D10159">
        <v>114820</v>
      </c>
      <c r="E10159">
        <v>115450</v>
      </c>
    </row>
    <row r="10160" spans="1:5" x14ac:dyDescent="0.25">
      <c r="A10160" s="2">
        <v>44223.416666666664</v>
      </c>
      <c r="B10160">
        <v>116090</v>
      </c>
      <c r="C10160">
        <v>116665</v>
      </c>
      <c r="D10160">
        <v>115495</v>
      </c>
      <c r="E10160">
        <v>116555</v>
      </c>
    </row>
    <row r="10161" spans="1:5" x14ac:dyDescent="0.25">
      <c r="A10161" s="2">
        <v>44223.375</v>
      </c>
      <c r="B10161">
        <v>115745</v>
      </c>
      <c r="C10161">
        <v>116310</v>
      </c>
      <c r="D10161">
        <v>115625</v>
      </c>
      <c r="E10161">
        <v>116085</v>
      </c>
    </row>
    <row r="10162" spans="1:5" x14ac:dyDescent="0.25">
      <c r="A10162" s="2">
        <v>44222.75</v>
      </c>
      <c r="B10162">
        <v>116260</v>
      </c>
      <c r="C10162">
        <v>116495</v>
      </c>
      <c r="D10162">
        <v>116130</v>
      </c>
      <c r="E10162">
        <v>116300</v>
      </c>
    </row>
    <row r="10163" spans="1:5" x14ac:dyDescent="0.25">
      <c r="A10163" s="2">
        <v>44222.708333333336</v>
      </c>
      <c r="B10163">
        <v>116650</v>
      </c>
      <c r="C10163">
        <v>116790</v>
      </c>
      <c r="D10163">
        <v>116050</v>
      </c>
      <c r="E10163">
        <v>116265</v>
      </c>
    </row>
    <row r="10164" spans="1:5" x14ac:dyDescent="0.25">
      <c r="A10164" s="2">
        <v>44222.666666666664</v>
      </c>
      <c r="B10164">
        <v>117190</v>
      </c>
      <c r="C10164">
        <v>117480</v>
      </c>
      <c r="D10164">
        <v>116375</v>
      </c>
      <c r="E10164">
        <v>116650</v>
      </c>
    </row>
    <row r="10165" spans="1:5" x14ac:dyDescent="0.25">
      <c r="A10165" s="2">
        <v>44222.625</v>
      </c>
      <c r="B10165">
        <v>117595</v>
      </c>
      <c r="C10165">
        <v>117735</v>
      </c>
      <c r="D10165">
        <v>117085</v>
      </c>
      <c r="E10165">
        <v>117190</v>
      </c>
    </row>
    <row r="10166" spans="1:5" x14ac:dyDescent="0.25">
      <c r="A10166" s="2">
        <v>44222.583333333336</v>
      </c>
      <c r="B10166">
        <v>117365</v>
      </c>
      <c r="C10166">
        <v>117685</v>
      </c>
      <c r="D10166">
        <v>117090</v>
      </c>
      <c r="E10166">
        <v>117595</v>
      </c>
    </row>
    <row r="10167" spans="1:5" x14ac:dyDescent="0.25">
      <c r="A10167" s="2">
        <v>44222.541666666664</v>
      </c>
      <c r="B10167">
        <v>118560</v>
      </c>
      <c r="C10167">
        <v>118670</v>
      </c>
      <c r="D10167">
        <v>117275</v>
      </c>
      <c r="E10167">
        <v>117370</v>
      </c>
    </row>
    <row r="10168" spans="1:5" x14ac:dyDescent="0.25">
      <c r="A10168" s="2">
        <v>44222.5</v>
      </c>
      <c r="B10168">
        <v>118755</v>
      </c>
      <c r="C10168">
        <v>119195</v>
      </c>
      <c r="D10168">
        <v>118360</v>
      </c>
      <c r="E10168">
        <v>118560</v>
      </c>
    </row>
    <row r="10169" spans="1:5" x14ac:dyDescent="0.25">
      <c r="A10169" s="2">
        <v>44222.458333333336</v>
      </c>
      <c r="B10169">
        <v>118745</v>
      </c>
      <c r="C10169">
        <v>119185</v>
      </c>
      <c r="D10169">
        <v>118430</v>
      </c>
      <c r="E10169">
        <v>118760</v>
      </c>
    </row>
    <row r="10170" spans="1:5" x14ac:dyDescent="0.25">
      <c r="A10170" s="2">
        <v>44222.416666666664</v>
      </c>
      <c r="B10170">
        <v>117270</v>
      </c>
      <c r="C10170">
        <v>118830</v>
      </c>
      <c r="D10170">
        <v>117155</v>
      </c>
      <c r="E10170">
        <v>118740</v>
      </c>
    </row>
    <row r="10171" spans="1:5" x14ac:dyDescent="0.25">
      <c r="A10171" s="2">
        <v>44222.375</v>
      </c>
      <c r="B10171">
        <v>116790</v>
      </c>
      <c r="C10171">
        <v>117800</v>
      </c>
      <c r="D10171">
        <v>116410</v>
      </c>
      <c r="E10171">
        <v>117275</v>
      </c>
    </row>
    <row r="10172" spans="1:5" x14ac:dyDescent="0.25">
      <c r="A10172" s="2">
        <v>44218.75</v>
      </c>
      <c r="B10172">
        <v>117440</v>
      </c>
      <c r="C10172">
        <v>117600</v>
      </c>
      <c r="D10172">
        <v>117255</v>
      </c>
      <c r="E10172">
        <v>117500</v>
      </c>
    </row>
    <row r="10173" spans="1:5" x14ac:dyDescent="0.25">
      <c r="A10173" s="2">
        <v>44218.708333333336</v>
      </c>
      <c r="B10173">
        <v>116810</v>
      </c>
      <c r="C10173">
        <v>117945</v>
      </c>
      <c r="D10173">
        <v>116720</v>
      </c>
      <c r="E10173">
        <v>117430</v>
      </c>
    </row>
    <row r="10174" spans="1:5" x14ac:dyDescent="0.25">
      <c r="A10174" s="2">
        <v>44218.666666666664</v>
      </c>
      <c r="B10174">
        <v>116995</v>
      </c>
      <c r="C10174">
        <v>117060</v>
      </c>
      <c r="D10174">
        <v>116510</v>
      </c>
      <c r="E10174">
        <v>116810</v>
      </c>
    </row>
    <row r="10175" spans="1:5" x14ac:dyDescent="0.25">
      <c r="A10175" s="2">
        <v>44218.625</v>
      </c>
      <c r="B10175">
        <v>116520</v>
      </c>
      <c r="C10175">
        <v>117190</v>
      </c>
      <c r="D10175">
        <v>116390</v>
      </c>
      <c r="E10175">
        <v>116995</v>
      </c>
    </row>
    <row r="10176" spans="1:5" x14ac:dyDescent="0.25">
      <c r="A10176" s="2">
        <v>44218.583333333336</v>
      </c>
      <c r="B10176">
        <v>116930</v>
      </c>
      <c r="C10176">
        <v>117090</v>
      </c>
      <c r="D10176">
        <v>116275</v>
      </c>
      <c r="E10176">
        <v>116525</v>
      </c>
    </row>
    <row r="10177" spans="1:5" x14ac:dyDescent="0.25">
      <c r="A10177" s="2">
        <v>44218.541666666664</v>
      </c>
      <c r="B10177">
        <v>116785</v>
      </c>
      <c r="C10177">
        <v>117035</v>
      </c>
      <c r="D10177">
        <v>116600</v>
      </c>
      <c r="E10177">
        <v>116930</v>
      </c>
    </row>
    <row r="10178" spans="1:5" x14ac:dyDescent="0.25">
      <c r="A10178" s="2">
        <v>44218.5</v>
      </c>
      <c r="B10178">
        <v>116985</v>
      </c>
      <c r="C10178">
        <v>117145</v>
      </c>
      <c r="D10178">
        <v>116535</v>
      </c>
      <c r="E10178">
        <v>116780</v>
      </c>
    </row>
    <row r="10179" spans="1:5" x14ac:dyDescent="0.25">
      <c r="A10179" s="2">
        <v>44218.458333333336</v>
      </c>
      <c r="B10179">
        <v>116545</v>
      </c>
      <c r="C10179">
        <v>117400</v>
      </c>
      <c r="D10179">
        <v>116530</v>
      </c>
      <c r="E10179">
        <v>116985</v>
      </c>
    </row>
    <row r="10180" spans="1:5" x14ac:dyDescent="0.25">
      <c r="A10180" s="2">
        <v>44218.416666666664</v>
      </c>
      <c r="B10180">
        <v>116675</v>
      </c>
      <c r="C10180">
        <v>116775</v>
      </c>
      <c r="D10180">
        <v>116065</v>
      </c>
      <c r="E10180">
        <v>116540</v>
      </c>
    </row>
    <row r="10181" spans="1:5" x14ac:dyDescent="0.25">
      <c r="A10181" s="2">
        <v>44218.375</v>
      </c>
      <c r="B10181">
        <v>116850</v>
      </c>
      <c r="C10181">
        <v>117095</v>
      </c>
      <c r="D10181">
        <v>116185</v>
      </c>
      <c r="E10181">
        <v>116675</v>
      </c>
    </row>
    <row r="10182" spans="1:5" x14ac:dyDescent="0.25">
      <c r="A10182" s="2">
        <v>44217.75</v>
      </c>
      <c r="B10182">
        <v>118450</v>
      </c>
      <c r="C10182">
        <v>118460</v>
      </c>
      <c r="D10182">
        <v>118055</v>
      </c>
      <c r="E10182">
        <v>118200</v>
      </c>
    </row>
    <row r="10183" spans="1:5" x14ac:dyDescent="0.25">
      <c r="A10183" s="2">
        <v>44217.708333333336</v>
      </c>
      <c r="B10183">
        <v>118435</v>
      </c>
      <c r="C10183">
        <v>118595</v>
      </c>
      <c r="D10183">
        <v>118180</v>
      </c>
      <c r="E10183">
        <v>118450</v>
      </c>
    </row>
    <row r="10184" spans="1:5" x14ac:dyDescent="0.25">
      <c r="A10184" s="2">
        <v>44217.666666666664</v>
      </c>
      <c r="B10184">
        <v>118940</v>
      </c>
      <c r="C10184">
        <v>119040</v>
      </c>
      <c r="D10184">
        <v>118350</v>
      </c>
      <c r="E10184">
        <v>118440</v>
      </c>
    </row>
    <row r="10185" spans="1:5" x14ac:dyDescent="0.25">
      <c r="A10185" s="2">
        <v>44217.625</v>
      </c>
      <c r="B10185">
        <v>118970</v>
      </c>
      <c r="C10185">
        <v>119400</v>
      </c>
      <c r="D10185">
        <v>118750</v>
      </c>
      <c r="E10185">
        <v>118945</v>
      </c>
    </row>
    <row r="10186" spans="1:5" x14ac:dyDescent="0.25">
      <c r="A10186" s="2">
        <v>44217.583333333336</v>
      </c>
      <c r="B10186">
        <v>118555</v>
      </c>
      <c r="C10186">
        <v>119035</v>
      </c>
      <c r="D10186">
        <v>118080</v>
      </c>
      <c r="E10186">
        <v>118970</v>
      </c>
    </row>
    <row r="10187" spans="1:5" x14ac:dyDescent="0.25">
      <c r="A10187" s="2">
        <v>44217.541666666664</v>
      </c>
      <c r="B10187">
        <v>118045</v>
      </c>
      <c r="C10187">
        <v>118625</v>
      </c>
      <c r="D10187">
        <v>117745</v>
      </c>
      <c r="E10187">
        <v>118550</v>
      </c>
    </row>
    <row r="10188" spans="1:5" x14ac:dyDescent="0.25">
      <c r="A10188" s="2">
        <v>44217.5</v>
      </c>
      <c r="B10188">
        <v>118280</v>
      </c>
      <c r="C10188">
        <v>118805</v>
      </c>
      <c r="D10188">
        <v>117900</v>
      </c>
      <c r="E10188">
        <v>118040</v>
      </c>
    </row>
    <row r="10189" spans="1:5" x14ac:dyDescent="0.25">
      <c r="A10189" s="2">
        <v>44217.458333333336</v>
      </c>
      <c r="B10189">
        <v>119885</v>
      </c>
      <c r="C10189">
        <v>119915</v>
      </c>
      <c r="D10189">
        <v>118195</v>
      </c>
      <c r="E10189">
        <v>118285</v>
      </c>
    </row>
    <row r="10190" spans="1:5" x14ac:dyDescent="0.25">
      <c r="A10190" s="2">
        <v>44217.416666666664</v>
      </c>
      <c r="B10190">
        <v>119485</v>
      </c>
      <c r="C10190">
        <v>120215</v>
      </c>
      <c r="D10190">
        <v>119310</v>
      </c>
      <c r="E10190">
        <v>119885</v>
      </c>
    </row>
    <row r="10191" spans="1:5" x14ac:dyDescent="0.25">
      <c r="A10191" s="2">
        <v>44217.375</v>
      </c>
      <c r="B10191">
        <v>120200</v>
      </c>
      <c r="C10191">
        <v>120320</v>
      </c>
      <c r="D10191">
        <v>119250</v>
      </c>
      <c r="E10191">
        <v>119485</v>
      </c>
    </row>
    <row r="10192" spans="1:5" x14ac:dyDescent="0.25">
      <c r="A10192" s="2">
        <v>44216.75</v>
      </c>
      <c r="B10192">
        <v>119695</v>
      </c>
      <c r="C10192">
        <v>119815</v>
      </c>
      <c r="D10192">
        <v>119580</v>
      </c>
      <c r="E10192">
        <v>119695</v>
      </c>
    </row>
    <row r="10193" spans="1:5" x14ac:dyDescent="0.25">
      <c r="A10193" s="2">
        <v>44216.708333333336</v>
      </c>
      <c r="B10193">
        <v>119840</v>
      </c>
      <c r="C10193">
        <v>119955</v>
      </c>
      <c r="D10193">
        <v>119565</v>
      </c>
      <c r="E10193">
        <v>119695</v>
      </c>
    </row>
    <row r="10194" spans="1:5" x14ac:dyDescent="0.25">
      <c r="A10194" s="2">
        <v>44216.666666666664</v>
      </c>
      <c r="B10194">
        <v>119595</v>
      </c>
      <c r="C10194">
        <v>119915</v>
      </c>
      <c r="D10194">
        <v>119370</v>
      </c>
      <c r="E10194">
        <v>119840</v>
      </c>
    </row>
    <row r="10195" spans="1:5" x14ac:dyDescent="0.25">
      <c r="A10195" s="2">
        <v>44216.625</v>
      </c>
      <c r="B10195">
        <v>119705</v>
      </c>
      <c r="C10195">
        <v>120010</v>
      </c>
      <c r="D10195">
        <v>119510</v>
      </c>
      <c r="E10195">
        <v>119590</v>
      </c>
    </row>
    <row r="10196" spans="1:5" x14ac:dyDescent="0.25">
      <c r="A10196" s="2">
        <v>44216.583333333336</v>
      </c>
      <c r="B10196">
        <v>119485</v>
      </c>
      <c r="C10196">
        <v>119865</v>
      </c>
      <c r="D10196">
        <v>119445</v>
      </c>
      <c r="E10196">
        <v>119705</v>
      </c>
    </row>
    <row r="10197" spans="1:5" x14ac:dyDescent="0.25">
      <c r="A10197" s="2">
        <v>44216.541666666664</v>
      </c>
      <c r="B10197">
        <v>119215</v>
      </c>
      <c r="C10197">
        <v>119630</v>
      </c>
      <c r="D10197">
        <v>118670</v>
      </c>
      <c r="E10197">
        <v>119485</v>
      </c>
    </row>
    <row r="10198" spans="1:5" x14ac:dyDescent="0.25">
      <c r="A10198" s="2">
        <v>44216.5</v>
      </c>
      <c r="B10198">
        <v>120465</v>
      </c>
      <c r="C10198">
        <v>120625</v>
      </c>
      <c r="D10198">
        <v>118815</v>
      </c>
      <c r="E10198">
        <v>119210</v>
      </c>
    </row>
    <row r="10199" spans="1:5" x14ac:dyDescent="0.25">
      <c r="A10199" s="2">
        <v>44216.458333333336</v>
      </c>
      <c r="B10199">
        <v>121150</v>
      </c>
      <c r="C10199">
        <v>121385</v>
      </c>
      <c r="D10199">
        <v>120015</v>
      </c>
      <c r="E10199">
        <v>120460</v>
      </c>
    </row>
    <row r="10200" spans="1:5" x14ac:dyDescent="0.25">
      <c r="A10200" s="2">
        <v>44216.416666666664</v>
      </c>
      <c r="B10200">
        <v>121310</v>
      </c>
      <c r="C10200">
        <v>121520</v>
      </c>
      <c r="D10200">
        <v>121055</v>
      </c>
      <c r="E10200">
        <v>121155</v>
      </c>
    </row>
    <row r="10201" spans="1:5" x14ac:dyDescent="0.25">
      <c r="A10201" s="2">
        <v>44216.375</v>
      </c>
      <c r="B10201">
        <v>120580</v>
      </c>
      <c r="C10201">
        <v>121420</v>
      </c>
      <c r="D10201">
        <v>120120</v>
      </c>
      <c r="E10201">
        <v>121315</v>
      </c>
    </row>
    <row r="10202" spans="1:5" x14ac:dyDescent="0.25">
      <c r="A10202" s="2">
        <v>44215.75</v>
      </c>
      <c r="B10202">
        <v>120565</v>
      </c>
      <c r="C10202">
        <v>120715</v>
      </c>
      <c r="D10202">
        <v>120365</v>
      </c>
      <c r="E10202">
        <v>120625</v>
      </c>
    </row>
    <row r="10203" spans="1:5" x14ac:dyDescent="0.25">
      <c r="A10203" s="2">
        <v>44215.708333333336</v>
      </c>
      <c r="B10203">
        <v>120590</v>
      </c>
      <c r="C10203">
        <v>120930</v>
      </c>
      <c r="D10203">
        <v>120445</v>
      </c>
      <c r="E10203">
        <v>120565</v>
      </c>
    </row>
    <row r="10204" spans="1:5" x14ac:dyDescent="0.25">
      <c r="A10204" s="2">
        <v>44215.666666666664</v>
      </c>
      <c r="B10204">
        <v>120195</v>
      </c>
      <c r="C10204">
        <v>120735</v>
      </c>
      <c r="D10204">
        <v>120015</v>
      </c>
      <c r="E10204">
        <v>120585</v>
      </c>
    </row>
    <row r="10205" spans="1:5" x14ac:dyDescent="0.25">
      <c r="A10205" s="2">
        <v>44215.625</v>
      </c>
      <c r="B10205">
        <v>119760</v>
      </c>
      <c r="C10205">
        <v>120350</v>
      </c>
      <c r="D10205">
        <v>119715</v>
      </c>
      <c r="E10205">
        <v>120190</v>
      </c>
    </row>
    <row r="10206" spans="1:5" x14ac:dyDescent="0.25">
      <c r="A10206" s="2">
        <v>44215.583333333336</v>
      </c>
      <c r="B10206">
        <v>120510</v>
      </c>
      <c r="C10206">
        <v>120510</v>
      </c>
      <c r="D10206">
        <v>119255</v>
      </c>
      <c r="E10206">
        <v>119760</v>
      </c>
    </row>
    <row r="10207" spans="1:5" x14ac:dyDescent="0.25">
      <c r="A10207" s="2">
        <v>44215.541666666664</v>
      </c>
      <c r="B10207">
        <v>120005</v>
      </c>
      <c r="C10207">
        <v>120635</v>
      </c>
      <c r="D10207">
        <v>119980</v>
      </c>
      <c r="E10207">
        <v>120510</v>
      </c>
    </row>
    <row r="10208" spans="1:5" x14ac:dyDescent="0.25">
      <c r="A10208" s="2">
        <v>44215.5</v>
      </c>
      <c r="B10208">
        <v>119675</v>
      </c>
      <c r="C10208">
        <v>120540</v>
      </c>
      <c r="D10208">
        <v>119500</v>
      </c>
      <c r="E10208">
        <v>120005</v>
      </c>
    </row>
    <row r="10209" spans="1:5" x14ac:dyDescent="0.25">
      <c r="A10209" s="2">
        <v>44215.458333333336</v>
      </c>
      <c r="B10209">
        <v>121260</v>
      </c>
      <c r="C10209">
        <v>121325</v>
      </c>
      <c r="D10209">
        <v>119525</v>
      </c>
      <c r="E10209">
        <v>119675</v>
      </c>
    </row>
    <row r="10210" spans="1:5" x14ac:dyDescent="0.25">
      <c r="A10210" s="2">
        <v>44215.416666666664</v>
      </c>
      <c r="B10210">
        <v>122325</v>
      </c>
      <c r="C10210">
        <v>122395</v>
      </c>
      <c r="D10210">
        <v>121220</v>
      </c>
      <c r="E10210">
        <v>121260</v>
      </c>
    </row>
    <row r="10211" spans="1:5" x14ac:dyDescent="0.25">
      <c r="A10211" s="2">
        <v>44215.375</v>
      </c>
      <c r="B10211">
        <v>122195</v>
      </c>
      <c r="C10211">
        <v>122440</v>
      </c>
      <c r="D10211">
        <v>122050</v>
      </c>
      <c r="E10211">
        <v>122320</v>
      </c>
    </row>
    <row r="10212" spans="1:5" x14ac:dyDescent="0.25">
      <c r="A10212" s="2">
        <v>44214.75</v>
      </c>
      <c r="B10212">
        <v>121240</v>
      </c>
      <c r="C10212">
        <v>121470</v>
      </c>
      <c r="D10212">
        <v>121140</v>
      </c>
      <c r="E10212">
        <v>121265</v>
      </c>
    </row>
    <row r="10213" spans="1:5" x14ac:dyDescent="0.25">
      <c r="A10213" s="2">
        <v>44214.708333333336</v>
      </c>
      <c r="B10213">
        <v>121425</v>
      </c>
      <c r="C10213">
        <v>121665</v>
      </c>
      <c r="D10213">
        <v>121110</v>
      </c>
      <c r="E10213">
        <v>121240</v>
      </c>
    </row>
    <row r="10214" spans="1:5" x14ac:dyDescent="0.25">
      <c r="A10214" s="2">
        <v>44214.666666666664</v>
      </c>
      <c r="B10214">
        <v>121340</v>
      </c>
      <c r="C10214">
        <v>121720</v>
      </c>
      <c r="D10214">
        <v>121215</v>
      </c>
      <c r="E10214">
        <v>121425</v>
      </c>
    </row>
    <row r="10215" spans="1:5" x14ac:dyDescent="0.25">
      <c r="A10215" s="2">
        <v>44214.625</v>
      </c>
      <c r="B10215">
        <v>122135</v>
      </c>
      <c r="C10215">
        <v>122375</v>
      </c>
      <c r="D10215">
        <v>121255</v>
      </c>
      <c r="E10215">
        <v>121340</v>
      </c>
    </row>
    <row r="10216" spans="1:5" x14ac:dyDescent="0.25">
      <c r="A10216" s="2">
        <v>44214.583333333336</v>
      </c>
      <c r="B10216">
        <v>122085</v>
      </c>
      <c r="C10216">
        <v>122315</v>
      </c>
      <c r="D10216">
        <v>122015</v>
      </c>
      <c r="E10216">
        <v>122140</v>
      </c>
    </row>
    <row r="10217" spans="1:5" x14ac:dyDescent="0.25">
      <c r="A10217" s="2">
        <v>44214.541666666664</v>
      </c>
      <c r="B10217">
        <v>122395</v>
      </c>
      <c r="C10217">
        <v>122405</v>
      </c>
      <c r="D10217">
        <v>121900</v>
      </c>
      <c r="E10217">
        <v>122085</v>
      </c>
    </row>
    <row r="10218" spans="1:5" x14ac:dyDescent="0.25">
      <c r="A10218" s="2">
        <v>44214.5</v>
      </c>
      <c r="B10218">
        <v>122635</v>
      </c>
      <c r="C10218">
        <v>122780</v>
      </c>
      <c r="D10218">
        <v>122165</v>
      </c>
      <c r="E10218">
        <v>122395</v>
      </c>
    </row>
    <row r="10219" spans="1:5" x14ac:dyDescent="0.25">
      <c r="A10219" s="2">
        <v>44214.458333333336</v>
      </c>
      <c r="B10219">
        <v>121570</v>
      </c>
      <c r="C10219">
        <v>122640</v>
      </c>
      <c r="D10219">
        <v>121550</v>
      </c>
      <c r="E10219">
        <v>122630</v>
      </c>
    </row>
    <row r="10220" spans="1:5" x14ac:dyDescent="0.25">
      <c r="A10220" s="2">
        <v>44214.416666666664</v>
      </c>
      <c r="B10220">
        <v>120845</v>
      </c>
      <c r="C10220">
        <v>121675</v>
      </c>
      <c r="D10220">
        <v>120705</v>
      </c>
      <c r="E10220">
        <v>121570</v>
      </c>
    </row>
    <row r="10221" spans="1:5" x14ac:dyDescent="0.25">
      <c r="A10221" s="2">
        <v>44214.375</v>
      </c>
      <c r="B10221">
        <v>120730</v>
      </c>
      <c r="C10221">
        <v>121045</v>
      </c>
      <c r="D10221">
        <v>119960</v>
      </c>
      <c r="E10221">
        <v>120845</v>
      </c>
    </row>
    <row r="10222" spans="1:5" x14ac:dyDescent="0.25">
      <c r="A10222" s="2">
        <v>44211.75</v>
      </c>
      <c r="B10222">
        <v>120320</v>
      </c>
      <c r="C10222">
        <v>120410</v>
      </c>
      <c r="D10222">
        <v>120075</v>
      </c>
      <c r="E10222">
        <v>120350</v>
      </c>
    </row>
    <row r="10223" spans="1:5" x14ac:dyDescent="0.25">
      <c r="A10223" s="2">
        <v>44211.708333333336</v>
      </c>
      <c r="B10223">
        <v>120830</v>
      </c>
      <c r="C10223">
        <v>120930</v>
      </c>
      <c r="D10223">
        <v>120170</v>
      </c>
      <c r="E10223">
        <v>120315</v>
      </c>
    </row>
    <row r="10224" spans="1:5" x14ac:dyDescent="0.25">
      <c r="A10224" s="2">
        <v>44211.666666666664</v>
      </c>
      <c r="B10224">
        <v>121040</v>
      </c>
      <c r="C10224">
        <v>121220</v>
      </c>
      <c r="D10224">
        <v>120750</v>
      </c>
      <c r="E10224">
        <v>120825</v>
      </c>
    </row>
    <row r="10225" spans="1:5" x14ac:dyDescent="0.25">
      <c r="A10225" s="2">
        <v>44211.625</v>
      </c>
      <c r="B10225">
        <v>121225</v>
      </c>
      <c r="C10225">
        <v>121505</v>
      </c>
      <c r="D10225">
        <v>120905</v>
      </c>
      <c r="E10225">
        <v>121035</v>
      </c>
    </row>
    <row r="10226" spans="1:5" x14ac:dyDescent="0.25">
      <c r="A10226" s="2">
        <v>44211.583333333336</v>
      </c>
      <c r="B10226">
        <v>121175</v>
      </c>
      <c r="C10226">
        <v>121245</v>
      </c>
      <c r="D10226">
        <v>120515</v>
      </c>
      <c r="E10226">
        <v>121230</v>
      </c>
    </row>
    <row r="10227" spans="1:5" x14ac:dyDescent="0.25">
      <c r="A10227" s="2">
        <v>44211.541666666664</v>
      </c>
      <c r="B10227">
        <v>121130</v>
      </c>
      <c r="C10227">
        <v>121670</v>
      </c>
      <c r="D10227">
        <v>120825</v>
      </c>
      <c r="E10227">
        <v>121180</v>
      </c>
    </row>
    <row r="10228" spans="1:5" x14ac:dyDescent="0.25">
      <c r="A10228" s="2">
        <v>44211.5</v>
      </c>
      <c r="B10228">
        <v>121225</v>
      </c>
      <c r="C10228">
        <v>121420</v>
      </c>
      <c r="D10228">
        <v>120350</v>
      </c>
      <c r="E10228">
        <v>121125</v>
      </c>
    </row>
    <row r="10229" spans="1:5" x14ac:dyDescent="0.25">
      <c r="A10229" s="2">
        <v>44211.458333333336</v>
      </c>
      <c r="B10229">
        <v>121520</v>
      </c>
      <c r="C10229">
        <v>121640</v>
      </c>
      <c r="D10229">
        <v>121135</v>
      </c>
      <c r="E10229">
        <v>121225</v>
      </c>
    </row>
    <row r="10230" spans="1:5" x14ac:dyDescent="0.25">
      <c r="A10230" s="2">
        <v>44211.416666666664</v>
      </c>
      <c r="B10230">
        <v>121780</v>
      </c>
      <c r="C10230">
        <v>122320</v>
      </c>
      <c r="D10230">
        <v>121360</v>
      </c>
      <c r="E10230">
        <v>121520</v>
      </c>
    </row>
    <row r="10231" spans="1:5" x14ac:dyDescent="0.25">
      <c r="A10231" s="2">
        <v>44211.375</v>
      </c>
      <c r="B10231">
        <v>122705</v>
      </c>
      <c r="C10231">
        <v>122745</v>
      </c>
      <c r="D10231">
        <v>121605</v>
      </c>
      <c r="E10231">
        <v>121785</v>
      </c>
    </row>
    <row r="10232" spans="1:5" x14ac:dyDescent="0.25">
      <c r="A10232" s="2">
        <v>44210.75</v>
      </c>
      <c r="B10232">
        <v>123505</v>
      </c>
      <c r="C10232">
        <v>123580</v>
      </c>
      <c r="D10232">
        <v>123200</v>
      </c>
      <c r="E10232">
        <v>123200</v>
      </c>
    </row>
    <row r="10233" spans="1:5" x14ac:dyDescent="0.25">
      <c r="A10233" s="2">
        <v>44210.708333333336</v>
      </c>
      <c r="B10233">
        <v>123805</v>
      </c>
      <c r="C10233">
        <v>123935</v>
      </c>
      <c r="D10233">
        <v>123350</v>
      </c>
      <c r="E10233">
        <v>123505</v>
      </c>
    </row>
    <row r="10234" spans="1:5" x14ac:dyDescent="0.25">
      <c r="A10234" s="2">
        <v>44210.666666666664</v>
      </c>
      <c r="B10234">
        <v>123545</v>
      </c>
      <c r="C10234">
        <v>123880</v>
      </c>
      <c r="D10234">
        <v>123490</v>
      </c>
      <c r="E10234">
        <v>123805</v>
      </c>
    </row>
    <row r="10235" spans="1:5" x14ac:dyDescent="0.25">
      <c r="A10235" s="2">
        <v>44210.625</v>
      </c>
      <c r="B10235">
        <v>123680</v>
      </c>
      <c r="C10235">
        <v>124045</v>
      </c>
      <c r="D10235">
        <v>123445</v>
      </c>
      <c r="E10235">
        <v>123545</v>
      </c>
    </row>
    <row r="10236" spans="1:5" x14ac:dyDescent="0.25">
      <c r="A10236" s="2">
        <v>44210.583333333336</v>
      </c>
      <c r="B10236">
        <v>123530</v>
      </c>
      <c r="C10236">
        <v>123865</v>
      </c>
      <c r="D10236">
        <v>123260</v>
      </c>
      <c r="E10236">
        <v>123680</v>
      </c>
    </row>
    <row r="10237" spans="1:5" x14ac:dyDescent="0.25">
      <c r="A10237" s="2">
        <v>44210.541666666664</v>
      </c>
      <c r="B10237">
        <v>122880</v>
      </c>
      <c r="C10237">
        <v>123600</v>
      </c>
      <c r="D10237">
        <v>122875</v>
      </c>
      <c r="E10237">
        <v>123525</v>
      </c>
    </row>
    <row r="10238" spans="1:5" x14ac:dyDescent="0.25">
      <c r="A10238" s="2">
        <v>44210.5</v>
      </c>
      <c r="B10238">
        <v>122715</v>
      </c>
      <c r="C10238">
        <v>123470</v>
      </c>
      <c r="D10238">
        <v>122600</v>
      </c>
      <c r="E10238">
        <v>122875</v>
      </c>
    </row>
    <row r="10239" spans="1:5" x14ac:dyDescent="0.25">
      <c r="A10239" s="2">
        <v>44210.458333333336</v>
      </c>
      <c r="B10239">
        <v>122705</v>
      </c>
      <c r="C10239">
        <v>123060</v>
      </c>
      <c r="D10239">
        <v>122510</v>
      </c>
      <c r="E10239">
        <v>122720</v>
      </c>
    </row>
    <row r="10240" spans="1:5" x14ac:dyDescent="0.25">
      <c r="A10240" s="2">
        <v>44210.416666666664</v>
      </c>
      <c r="B10240">
        <v>122500</v>
      </c>
      <c r="C10240">
        <v>123310</v>
      </c>
      <c r="D10240">
        <v>122470</v>
      </c>
      <c r="E10240">
        <v>122705</v>
      </c>
    </row>
    <row r="10241" spans="1:5" x14ac:dyDescent="0.25">
      <c r="A10241" s="2">
        <v>44210.375</v>
      </c>
      <c r="B10241">
        <v>122805</v>
      </c>
      <c r="C10241">
        <v>122805</v>
      </c>
      <c r="D10241">
        <v>122335</v>
      </c>
      <c r="E10241">
        <v>122500</v>
      </c>
    </row>
    <row r="10242" spans="1:5" x14ac:dyDescent="0.25">
      <c r="A10242" s="2">
        <v>44209.75</v>
      </c>
      <c r="B10242">
        <v>121935</v>
      </c>
      <c r="C10242">
        <v>122325</v>
      </c>
      <c r="D10242">
        <v>121845</v>
      </c>
      <c r="E10242">
        <v>122270</v>
      </c>
    </row>
    <row r="10243" spans="1:5" x14ac:dyDescent="0.25">
      <c r="A10243" s="2">
        <v>44209.708333333336</v>
      </c>
      <c r="B10243">
        <v>122245</v>
      </c>
      <c r="C10243">
        <v>122650</v>
      </c>
      <c r="D10243">
        <v>121810</v>
      </c>
      <c r="E10243">
        <v>121935</v>
      </c>
    </row>
    <row r="10244" spans="1:5" x14ac:dyDescent="0.25">
      <c r="A10244" s="2">
        <v>44209.666666666664</v>
      </c>
      <c r="B10244">
        <v>122300</v>
      </c>
      <c r="C10244">
        <v>122745</v>
      </c>
      <c r="D10244">
        <v>121950</v>
      </c>
      <c r="E10244">
        <v>122250</v>
      </c>
    </row>
    <row r="10245" spans="1:5" x14ac:dyDescent="0.25">
      <c r="A10245" s="2">
        <v>44209.625</v>
      </c>
      <c r="B10245">
        <v>121740</v>
      </c>
      <c r="C10245">
        <v>122435</v>
      </c>
      <c r="D10245">
        <v>121610</v>
      </c>
      <c r="E10245">
        <v>122300</v>
      </c>
    </row>
    <row r="10246" spans="1:5" x14ac:dyDescent="0.25">
      <c r="A10246" s="2">
        <v>44209.583333333336</v>
      </c>
      <c r="B10246">
        <v>121605</v>
      </c>
      <c r="C10246">
        <v>121755</v>
      </c>
      <c r="D10246">
        <v>121020</v>
      </c>
      <c r="E10246">
        <v>121735</v>
      </c>
    </row>
    <row r="10247" spans="1:5" x14ac:dyDescent="0.25">
      <c r="A10247" s="2">
        <v>44209.541666666664</v>
      </c>
      <c r="B10247">
        <v>121985</v>
      </c>
      <c r="C10247">
        <v>122340</v>
      </c>
      <c r="D10247">
        <v>121520</v>
      </c>
      <c r="E10247">
        <v>121605</v>
      </c>
    </row>
    <row r="10248" spans="1:5" x14ac:dyDescent="0.25">
      <c r="A10248" s="2">
        <v>44209.5</v>
      </c>
      <c r="B10248">
        <v>122285</v>
      </c>
      <c r="C10248">
        <v>122600</v>
      </c>
      <c r="D10248">
        <v>121660</v>
      </c>
      <c r="E10248">
        <v>121980</v>
      </c>
    </row>
    <row r="10249" spans="1:5" x14ac:dyDescent="0.25">
      <c r="A10249" s="2">
        <v>44209.458333333336</v>
      </c>
      <c r="B10249">
        <v>123595</v>
      </c>
      <c r="C10249">
        <v>123610</v>
      </c>
      <c r="D10249">
        <v>122235</v>
      </c>
      <c r="E10249">
        <v>122290</v>
      </c>
    </row>
    <row r="10250" spans="1:5" x14ac:dyDescent="0.25">
      <c r="A10250" s="2">
        <v>44209.416666666664</v>
      </c>
      <c r="B10250">
        <v>124050</v>
      </c>
      <c r="C10250">
        <v>124115</v>
      </c>
      <c r="D10250">
        <v>123430</v>
      </c>
      <c r="E10250">
        <v>123595</v>
      </c>
    </row>
    <row r="10251" spans="1:5" x14ac:dyDescent="0.25">
      <c r="A10251" s="2">
        <v>44209.375</v>
      </c>
      <c r="B10251">
        <v>123945</v>
      </c>
      <c r="C10251">
        <v>124395</v>
      </c>
      <c r="D10251">
        <v>123845</v>
      </c>
      <c r="E10251">
        <v>124045</v>
      </c>
    </row>
    <row r="10252" spans="1:5" x14ac:dyDescent="0.25">
      <c r="A10252" s="2">
        <v>44208.75</v>
      </c>
      <c r="B10252">
        <v>124390</v>
      </c>
      <c r="C10252">
        <v>124405</v>
      </c>
      <c r="D10252">
        <v>124060</v>
      </c>
      <c r="E10252">
        <v>124170</v>
      </c>
    </row>
    <row r="10253" spans="1:5" x14ac:dyDescent="0.25">
      <c r="A10253" s="2">
        <v>44208.708333333336</v>
      </c>
      <c r="B10253">
        <v>124285</v>
      </c>
      <c r="C10253">
        <v>124555</v>
      </c>
      <c r="D10253">
        <v>124040</v>
      </c>
      <c r="E10253">
        <v>124395</v>
      </c>
    </row>
    <row r="10254" spans="1:5" x14ac:dyDescent="0.25">
      <c r="A10254" s="2">
        <v>44208.666666666664</v>
      </c>
      <c r="B10254">
        <v>124080</v>
      </c>
      <c r="C10254">
        <v>124295</v>
      </c>
      <c r="D10254">
        <v>123910</v>
      </c>
      <c r="E10254">
        <v>124285</v>
      </c>
    </row>
    <row r="10255" spans="1:5" x14ac:dyDescent="0.25">
      <c r="A10255" s="2">
        <v>44208.625</v>
      </c>
      <c r="B10255">
        <v>124200</v>
      </c>
      <c r="C10255">
        <v>124255</v>
      </c>
      <c r="D10255">
        <v>123905</v>
      </c>
      <c r="E10255">
        <v>124075</v>
      </c>
    </row>
    <row r="10256" spans="1:5" x14ac:dyDescent="0.25">
      <c r="A10256" s="2">
        <v>44208.583333333336</v>
      </c>
      <c r="B10256">
        <v>124395</v>
      </c>
      <c r="C10256">
        <v>124465</v>
      </c>
      <c r="D10256">
        <v>123800</v>
      </c>
      <c r="E10256">
        <v>124200</v>
      </c>
    </row>
    <row r="10257" spans="1:5" x14ac:dyDescent="0.25">
      <c r="A10257" s="2">
        <v>44208.541666666664</v>
      </c>
      <c r="B10257">
        <v>124585</v>
      </c>
      <c r="C10257">
        <v>124680</v>
      </c>
      <c r="D10257">
        <v>124085</v>
      </c>
      <c r="E10257">
        <v>124390</v>
      </c>
    </row>
    <row r="10258" spans="1:5" x14ac:dyDescent="0.25">
      <c r="A10258" s="2">
        <v>44208.5</v>
      </c>
      <c r="B10258">
        <v>124160</v>
      </c>
      <c r="C10258">
        <v>124720</v>
      </c>
      <c r="D10258">
        <v>124040</v>
      </c>
      <c r="E10258">
        <v>124590</v>
      </c>
    </row>
    <row r="10259" spans="1:5" x14ac:dyDescent="0.25">
      <c r="A10259" s="2">
        <v>44208.458333333336</v>
      </c>
      <c r="B10259">
        <v>123330</v>
      </c>
      <c r="C10259">
        <v>124210</v>
      </c>
      <c r="D10259">
        <v>123230</v>
      </c>
      <c r="E10259">
        <v>124155</v>
      </c>
    </row>
    <row r="10260" spans="1:5" x14ac:dyDescent="0.25">
      <c r="A10260" s="2">
        <v>44208.416666666664</v>
      </c>
      <c r="B10260">
        <v>123770</v>
      </c>
      <c r="C10260">
        <v>123800</v>
      </c>
      <c r="D10260">
        <v>123235</v>
      </c>
      <c r="E10260">
        <v>123325</v>
      </c>
    </row>
    <row r="10261" spans="1:5" x14ac:dyDescent="0.25">
      <c r="A10261" s="2">
        <v>44208.375</v>
      </c>
      <c r="B10261">
        <v>123800</v>
      </c>
      <c r="C10261">
        <v>123920</v>
      </c>
      <c r="D10261">
        <v>123625</v>
      </c>
      <c r="E10261">
        <v>123770</v>
      </c>
    </row>
    <row r="10262" spans="1:5" x14ac:dyDescent="0.25">
      <c r="A10262" s="2">
        <v>44207.75</v>
      </c>
      <c r="B10262">
        <v>123015</v>
      </c>
      <c r="C10262">
        <v>123500</v>
      </c>
      <c r="D10262">
        <v>122980</v>
      </c>
      <c r="E10262">
        <v>123500</v>
      </c>
    </row>
    <row r="10263" spans="1:5" x14ac:dyDescent="0.25">
      <c r="A10263" s="2">
        <v>44207.708333333336</v>
      </c>
      <c r="B10263">
        <v>123045</v>
      </c>
      <c r="C10263">
        <v>123385</v>
      </c>
      <c r="D10263">
        <v>122460</v>
      </c>
      <c r="E10263">
        <v>123020</v>
      </c>
    </row>
    <row r="10264" spans="1:5" x14ac:dyDescent="0.25">
      <c r="A10264" s="2">
        <v>44207.666666666664</v>
      </c>
      <c r="B10264">
        <v>123700</v>
      </c>
      <c r="C10264">
        <v>123865</v>
      </c>
      <c r="D10264">
        <v>122920</v>
      </c>
      <c r="E10264">
        <v>123045</v>
      </c>
    </row>
    <row r="10265" spans="1:5" x14ac:dyDescent="0.25">
      <c r="A10265" s="2">
        <v>44207.625</v>
      </c>
      <c r="B10265">
        <v>123970</v>
      </c>
      <c r="C10265">
        <v>124035</v>
      </c>
      <c r="D10265">
        <v>123290</v>
      </c>
      <c r="E10265">
        <v>123700</v>
      </c>
    </row>
    <row r="10266" spans="1:5" x14ac:dyDescent="0.25">
      <c r="A10266" s="2">
        <v>44207.583333333336</v>
      </c>
      <c r="B10266">
        <v>124010</v>
      </c>
      <c r="C10266">
        <v>124090</v>
      </c>
      <c r="D10266">
        <v>123685</v>
      </c>
      <c r="E10266">
        <v>123975</v>
      </c>
    </row>
    <row r="10267" spans="1:5" x14ac:dyDescent="0.25">
      <c r="A10267" s="2">
        <v>44207.541666666664</v>
      </c>
      <c r="B10267">
        <v>123880</v>
      </c>
      <c r="C10267">
        <v>124300</v>
      </c>
      <c r="D10267">
        <v>123180</v>
      </c>
      <c r="E10267">
        <v>124015</v>
      </c>
    </row>
    <row r="10268" spans="1:5" x14ac:dyDescent="0.25">
      <c r="A10268" s="2">
        <v>44207.5</v>
      </c>
      <c r="B10268">
        <v>124810</v>
      </c>
      <c r="C10268">
        <v>124915</v>
      </c>
      <c r="D10268">
        <v>123770</v>
      </c>
      <c r="E10268">
        <v>123885</v>
      </c>
    </row>
    <row r="10269" spans="1:5" x14ac:dyDescent="0.25">
      <c r="A10269" s="2">
        <v>44207.458333333336</v>
      </c>
      <c r="B10269">
        <v>123725</v>
      </c>
      <c r="C10269">
        <v>124875</v>
      </c>
      <c r="D10269">
        <v>123675</v>
      </c>
      <c r="E10269">
        <v>124810</v>
      </c>
    </row>
    <row r="10270" spans="1:5" x14ac:dyDescent="0.25">
      <c r="A10270" s="2">
        <v>44207.416666666664</v>
      </c>
      <c r="B10270">
        <v>124020</v>
      </c>
      <c r="C10270">
        <v>124300</v>
      </c>
      <c r="D10270">
        <v>123510</v>
      </c>
      <c r="E10270">
        <v>123730</v>
      </c>
    </row>
    <row r="10271" spans="1:5" x14ac:dyDescent="0.25">
      <c r="A10271" s="2">
        <v>44207.375</v>
      </c>
      <c r="B10271">
        <v>124500</v>
      </c>
      <c r="C10271">
        <v>124625</v>
      </c>
      <c r="D10271">
        <v>123745</v>
      </c>
      <c r="E10271">
        <v>124025</v>
      </c>
    </row>
    <row r="10272" spans="1:5" x14ac:dyDescent="0.25">
      <c r="A10272" s="2">
        <v>44204.75</v>
      </c>
      <c r="B10272">
        <v>125285</v>
      </c>
      <c r="C10272">
        <v>125420</v>
      </c>
      <c r="D10272">
        <v>124965</v>
      </c>
      <c r="E10272">
        <v>125365</v>
      </c>
    </row>
    <row r="10273" spans="1:5" x14ac:dyDescent="0.25">
      <c r="A10273" s="2">
        <v>44204.708333333336</v>
      </c>
      <c r="B10273">
        <v>125205</v>
      </c>
      <c r="C10273">
        <v>125470</v>
      </c>
      <c r="D10273">
        <v>124890</v>
      </c>
      <c r="E10273">
        <v>125290</v>
      </c>
    </row>
    <row r="10274" spans="1:5" x14ac:dyDescent="0.25">
      <c r="A10274" s="2">
        <v>44204.666666666664</v>
      </c>
      <c r="B10274">
        <v>124525</v>
      </c>
      <c r="C10274">
        <v>125240</v>
      </c>
      <c r="D10274">
        <v>124490</v>
      </c>
      <c r="E10274">
        <v>125200</v>
      </c>
    </row>
    <row r="10275" spans="1:5" x14ac:dyDescent="0.25">
      <c r="A10275" s="2">
        <v>44204.625</v>
      </c>
      <c r="B10275">
        <v>124930</v>
      </c>
      <c r="C10275">
        <v>125025</v>
      </c>
      <c r="D10275">
        <v>124070</v>
      </c>
      <c r="E10275">
        <v>124525</v>
      </c>
    </row>
    <row r="10276" spans="1:5" x14ac:dyDescent="0.25">
      <c r="A10276" s="2">
        <v>44204.583333333336</v>
      </c>
      <c r="B10276">
        <v>124025</v>
      </c>
      <c r="C10276">
        <v>124970</v>
      </c>
      <c r="D10276">
        <v>123530</v>
      </c>
      <c r="E10276">
        <v>124925</v>
      </c>
    </row>
    <row r="10277" spans="1:5" x14ac:dyDescent="0.25">
      <c r="A10277" s="2">
        <v>44204.541666666664</v>
      </c>
      <c r="B10277">
        <v>123580</v>
      </c>
      <c r="C10277">
        <v>124220</v>
      </c>
      <c r="D10277">
        <v>123575</v>
      </c>
      <c r="E10277">
        <v>124020</v>
      </c>
    </row>
    <row r="10278" spans="1:5" x14ac:dyDescent="0.25">
      <c r="A10278" s="2">
        <v>44204.5</v>
      </c>
      <c r="B10278">
        <v>122570</v>
      </c>
      <c r="C10278">
        <v>123720</v>
      </c>
      <c r="D10278">
        <v>122555</v>
      </c>
      <c r="E10278">
        <v>123575</v>
      </c>
    </row>
    <row r="10279" spans="1:5" x14ac:dyDescent="0.25">
      <c r="A10279" s="2">
        <v>44204.458333333336</v>
      </c>
      <c r="B10279">
        <v>122900</v>
      </c>
      <c r="C10279">
        <v>123800</v>
      </c>
      <c r="D10279">
        <v>122365</v>
      </c>
      <c r="E10279">
        <v>122575</v>
      </c>
    </row>
    <row r="10280" spans="1:5" x14ac:dyDescent="0.25">
      <c r="A10280" s="2">
        <v>44204.416666666664</v>
      </c>
      <c r="B10280">
        <v>123065</v>
      </c>
      <c r="C10280">
        <v>123835</v>
      </c>
      <c r="D10280">
        <v>122760</v>
      </c>
      <c r="E10280">
        <v>122900</v>
      </c>
    </row>
    <row r="10281" spans="1:5" x14ac:dyDescent="0.25">
      <c r="A10281" s="2">
        <v>44204.375</v>
      </c>
      <c r="B10281">
        <v>123150</v>
      </c>
      <c r="C10281">
        <v>123275</v>
      </c>
      <c r="D10281">
        <v>122930</v>
      </c>
      <c r="E10281">
        <v>123070</v>
      </c>
    </row>
    <row r="10282" spans="1:5" x14ac:dyDescent="0.25">
      <c r="A10282" s="2">
        <v>44203.75</v>
      </c>
      <c r="B10282">
        <v>122715</v>
      </c>
      <c r="C10282">
        <v>123480</v>
      </c>
      <c r="D10282">
        <v>122595</v>
      </c>
      <c r="E10282">
        <v>123180</v>
      </c>
    </row>
    <row r="10283" spans="1:5" x14ac:dyDescent="0.25">
      <c r="A10283" s="2">
        <v>44203.708333333336</v>
      </c>
      <c r="B10283">
        <v>121835</v>
      </c>
      <c r="C10283">
        <v>122870</v>
      </c>
      <c r="D10283">
        <v>121785</v>
      </c>
      <c r="E10283">
        <v>122710</v>
      </c>
    </row>
    <row r="10284" spans="1:5" x14ac:dyDescent="0.25">
      <c r="A10284" s="2">
        <v>44203.666666666664</v>
      </c>
      <c r="B10284">
        <v>121655</v>
      </c>
      <c r="C10284">
        <v>121940</v>
      </c>
      <c r="D10284">
        <v>121585</v>
      </c>
      <c r="E10284">
        <v>121830</v>
      </c>
    </row>
    <row r="10285" spans="1:5" x14ac:dyDescent="0.25">
      <c r="A10285" s="2">
        <v>44203.625</v>
      </c>
      <c r="B10285">
        <v>121540</v>
      </c>
      <c r="C10285">
        <v>121860</v>
      </c>
      <c r="D10285">
        <v>121320</v>
      </c>
      <c r="E10285">
        <v>121650</v>
      </c>
    </row>
    <row r="10286" spans="1:5" x14ac:dyDescent="0.25">
      <c r="A10286" s="2">
        <v>44203.583333333336</v>
      </c>
      <c r="B10286">
        <v>121375</v>
      </c>
      <c r="C10286">
        <v>121785</v>
      </c>
      <c r="D10286">
        <v>121245</v>
      </c>
      <c r="E10286">
        <v>121540</v>
      </c>
    </row>
    <row r="10287" spans="1:5" x14ac:dyDescent="0.25">
      <c r="A10287" s="2">
        <v>44203.541666666664</v>
      </c>
      <c r="B10287">
        <v>121555</v>
      </c>
      <c r="C10287">
        <v>121750</v>
      </c>
      <c r="D10287">
        <v>121305</v>
      </c>
      <c r="E10287">
        <v>121380</v>
      </c>
    </row>
    <row r="10288" spans="1:5" x14ac:dyDescent="0.25">
      <c r="A10288" s="2">
        <v>44203.5</v>
      </c>
      <c r="B10288">
        <v>121150</v>
      </c>
      <c r="C10288">
        <v>121720</v>
      </c>
      <c r="D10288">
        <v>121000</v>
      </c>
      <c r="E10288">
        <v>121555</v>
      </c>
    </row>
    <row r="10289" spans="1:5" x14ac:dyDescent="0.25">
      <c r="A10289" s="2">
        <v>44203.458333333336</v>
      </c>
      <c r="B10289">
        <v>120090</v>
      </c>
      <c r="C10289">
        <v>121190</v>
      </c>
      <c r="D10289">
        <v>120030</v>
      </c>
      <c r="E10289">
        <v>121155</v>
      </c>
    </row>
    <row r="10290" spans="1:5" x14ac:dyDescent="0.25">
      <c r="A10290" s="2">
        <v>44203.416666666664</v>
      </c>
      <c r="B10290">
        <v>119710</v>
      </c>
      <c r="C10290">
        <v>120210</v>
      </c>
      <c r="D10290">
        <v>119415</v>
      </c>
      <c r="E10290">
        <v>120085</v>
      </c>
    </row>
    <row r="10291" spans="1:5" x14ac:dyDescent="0.25">
      <c r="A10291" s="2">
        <v>44203.375</v>
      </c>
      <c r="B10291">
        <v>119560</v>
      </c>
      <c r="C10291">
        <v>119830</v>
      </c>
      <c r="D10291">
        <v>119230</v>
      </c>
      <c r="E10291">
        <v>119710</v>
      </c>
    </row>
    <row r="10292" spans="1:5" x14ac:dyDescent="0.25">
      <c r="A10292" s="2">
        <v>44202.75</v>
      </c>
      <c r="B10292">
        <v>119205</v>
      </c>
      <c r="C10292">
        <v>119325</v>
      </c>
      <c r="D10292">
        <v>119060</v>
      </c>
      <c r="E10292">
        <v>119060</v>
      </c>
    </row>
    <row r="10293" spans="1:5" x14ac:dyDescent="0.25">
      <c r="A10293" s="2">
        <v>44202.708333333336</v>
      </c>
      <c r="B10293">
        <v>120320</v>
      </c>
      <c r="C10293">
        <v>120360</v>
      </c>
      <c r="D10293">
        <v>119135</v>
      </c>
      <c r="E10293">
        <v>119210</v>
      </c>
    </row>
    <row r="10294" spans="1:5" x14ac:dyDescent="0.25">
      <c r="A10294" s="2">
        <v>44202.666666666664</v>
      </c>
      <c r="B10294">
        <v>120985</v>
      </c>
      <c r="C10294">
        <v>121075</v>
      </c>
      <c r="D10294">
        <v>120145</v>
      </c>
      <c r="E10294">
        <v>120320</v>
      </c>
    </row>
    <row r="10295" spans="1:5" x14ac:dyDescent="0.25">
      <c r="A10295" s="2">
        <v>44202.625</v>
      </c>
      <c r="B10295">
        <v>120400</v>
      </c>
      <c r="C10295">
        <v>121060</v>
      </c>
      <c r="D10295">
        <v>120400</v>
      </c>
      <c r="E10295">
        <v>120985</v>
      </c>
    </row>
    <row r="10296" spans="1:5" x14ac:dyDescent="0.25">
      <c r="A10296" s="2">
        <v>44202.583333333336</v>
      </c>
      <c r="B10296">
        <v>120140</v>
      </c>
      <c r="C10296">
        <v>120595</v>
      </c>
      <c r="D10296">
        <v>120045</v>
      </c>
      <c r="E10296">
        <v>120405</v>
      </c>
    </row>
    <row r="10297" spans="1:5" x14ac:dyDescent="0.25">
      <c r="A10297" s="2">
        <v>44202.541666666664</v>
      </c>
      <c r="B10297">
        <v>120125</v>
      </c>
      <c r="C10297">
        <v>120710</v>
      </c>
      <c r="D10297">
        <v>119870</v>
      </c>
      <c r="E10297">
        <v>120140</v>
      </c>
    </row>
    <row r="10298" spans="1:5" x14ac:dyDescent="0.25">
      <c r="A10298" s="2">
        <v>44202.5</v>
      </c>
      <c r="B10298">
        <v>120140</v>
      </c>
      <c r="C10298">
        <v>120330</v>
      </c>
      <c r="D10298">
        <v>119960</v>
      </c>
      <c r="E10298">
        <v>120120</v>
      </c>
    </row>
    <row r="10299" spans="1:5" x14ac:dyDescent="0.25">
      <c r="A10299" s="2">
        <v>44202.458333333336</v>
      </c>
      <c r="B10299">
        <v>119690</v>
      </c>
      <c r="C10299">
        <v>120235</v>
      </c>
      <c r="D10299">
        <v>118895</v>
      </c>
      <c r="E10299">
        <v>120135</v>
      </c>
    </row>
    <row r="10300" spans="1:5" x14ac:dyDescent="0.25">
      <c r="A10300" s="2">
        <v>44202.416666666664</v>
      </c>
      <c r="B10300">
        <v>119370</v>
      </c>
      <c r="C10300">
        <v>120085</v>
      </c>
      <c r="D10300">
        <v>119275</v>
      </c>
      <c r="E10300">
        <v>119685</v>
      </c>
    </row>
    <row r="10301" spans="1:5" x14ac:dyDescent="0.25">
      <c r="A10301" s="2">
        <v>44202.375</v>
      </c>
      <c r="B10301">
        <v>119220</v>
      </c>
      <c r="C10301">
        <v>119905</v>
      </c>
      <c r="D10301">
        <v>119220</v>
      </c>
      <c r="E10301">
        <v>119365</v>
      </c>
    </row>
    <row r="10302" spans="1:5" x14ac:dyDescent="0.25">
      <c r="A10302" s="2">
        <v>44201.75</v>
      </c>
      <c r="B10302">
        <v>119385</v>
      </c>
      <c r="C10302">
        <v>119475</v>
      </c>
      <c r="D10302">
        <v>119050</v>
      </c>
      <c r="E10302">
        <v>119050</v>
      </c>
    </row>
    <row r="10303" spans="1:5" x14ac:dyDescent="0.25">
      <c r="A10303" s="2">
        <v>44201.708333333336</v>
      </c>
      <c r="B10303">
        <v>119440</v>
      </c>
      <c r="C10303">
        <v>119575</v>
      </c>
      <c r="D10303">
        <v>119125</v>
      </c>
      <c r="E10303">
        <v>119385</v>
      </c>
    </row>
    <row r="10304" spans="1:5" x14ac:dyDescent="0.25">
      <c r="A10304" s="2">
        <v>44201.666666666664</v>
      </c>
      <c r="B10304">
        <v>119575</v>
      </c>
      <c r="C10304">
        <v>119965</v>
      </c>
      <c r="D10304">
        <v>119395</v>
      </c>
      <c r="E10304">
        <v>119435</v>
      </c>
    </row>
    <row r="10305" spans="1:5" x14ac:dyDescent="0.25">
      <c r="A10305" s="2">
        <v>44201.625</v>
      </c>
      <c r="B10305">
        <v>118940</v>
      </c>
      <c r="C10305">
        <v>119695</v>
      </c>
      <c r="D10305">
        <v>118935</v>
      </c>
      <c r="E10305">
        <v>119575</v>
      </c>
    </row>
    <row r="10306" spans="1:5" x14ac:dyDescent="0.25">
      <c r="A10306" s="2">
        <v>44201.583333333336</v>
      </c>
      <c r="B10306">
        <v>118460</v>
      </c>
      <c r="C10306">
        <v>119100</v>
      </c>
      <c r="D10306">
        <v>118450</v>
      </c>
      <c r="E10306">
        <v>118940</v>
      </c>
    </row>
    <row r="10307" spans="1:5" x14ac:dyDescent="0.25">
      <c r="A10307" s="2">
        <v>44201.541666666664</v>
      </c>
      <c r="B10307">
        <v>117615</v>
      </c>
      <c r="C10307">
        <v>118575</v>
      </c>
      <c r="D10307">
        <v>117560</v>
      </c>
      <c r="E10307">
        <v>118460</v>
      </c>
    </row>
    <row r="10308" spans="1:5" x14ac:dyDescent="0.25">
      <c r="A10308" s="2">
        <v>44201.5</v>
      </c>
      <c r="B10308">
        <v>117580</v>
      </c>
      <c r="C10308">
        <v>117975</v>
      </c>
      <c r="D10308">
        <v>117370</v>
      </c>
      <c r="E10308">
        <v>117615</v>
      </c>
    </row>
    <row r="10309" spans="1:5" x14ac:dyDescent="0.25">
      <c r="A10309" s="2">
        <v>44201.458333333336</v>
      </c>
      <c r="B10309">
        <v>116860</v>
      </c>
      <c r="C10309">
        <v>117805</v>
      </c>
      <c r="D10309">
        <v>116765</v>
      </c>
      <c r="E10309">
        <v>117580</v>
      </c>
    </row>
    <row r="10310" spans="1:5" x14ac:dyDescent="0.25">
      <c r="A10310" s="2">
        <v>44201.416666666664</v>
      </c>
      <c r="B10310">
        <v>118530</v>
      </c>
      <c r="C10310">
        <v>118635</v>
      </c>
      <c r="D10310">
        <v>116830</v>
      </c>
      <c r="E10310">
        <v>116865</v>
      </c>
    </row>
    <row r="10311" spans="1:5" x14ac:dyDescent="0.25">
      <c r="A10311" s="2">
        <v>44201.375</v>
      </c>
      <c r="B10311">
        <v>118990</v>
      </c>
      <c r="C10311">
        <v>119075</v>
      </c>
      <c r="D10311">
        <v>118260</v>
      </c>
      <c r="E10311">
        <v>118525</v>
      </c>
    </row>
    <row r="10312" spans="1:5" x14ac:dyDescent="0.25">
      <c r="A10312" s="2">
        <v>44200.75</v>
      </c>
      <c r="B10312">
        <v>118880</v>
      </c>
      <c r="C10312">
        <v>118935</v>
      </c>
      <c r="D10312">
        <v>118625</v>
      </c>
      <c r="E10312">
        <v>118695</v>
      </c>
    </row>
    <row r="10313" spans="1:5" x14ac:dyDescent="0.25">
      <c r="A10313" s="2">
        <v>44200.708333333336</v>
      </c>
      <c r="B10313">
        <v>119020</v>
      </c>
      <c r="C10313">
        <v>119055</v>
      </c>
      <c r="D10313">
        <v>118520</v>
      </c>
      <c r="E10313">
        <v>118880</v>
      </c>
    </row>
    <row r="10314" spans="1:5" x14ac:dyDescent="0.25">
      <c r="A10314" s="2">
        <v>44200.666666666664</v>
      </c>
      <c r="B10314">
        <v>119320</v>
      </c>
      <c r="C10314">
        <v>119360</v>
      </c>
      <c r="D10314">
        <v>118565</v>
      </c>
      <c r="E10314">
        <v>119020</v>
      </c>
    </row>
    <row r="10315" spans="1:5" x14ac:dyDescent="0.25">
      <c r="A10315" s="2">
        <v>44200.625</v>
      </c>
      <c r="B10315">
        <v>118795</v>
      </c>
      <c r="C10315">
        <v>119460</v>
      </c>
      <c r="D10315">
        <v>118775</v>
      </c>
      <c r="E10315">
        <v>119320</v>
      </c>
    </row>
    <row r="10316" spans="1:5" x14ac:dyDescent="0.25">
      <c r="A10316" s="2">
        <v>44200.583333333336</v>
      </c>
      <c r="B10316">
        <v>118590</v>
      </c>
      <c r="C10316">
        <v>118845</v>
      </c>
      <c r="D10316">
        <v>118135</v>
      </c>
      <c r="E10316">
        <v>118800</v>
      </c>
    </row>
    <row r="10317" spans="1:5" x14ac:dyDescent="0.25">
      <c r="A10317" s="2">
        <v>44200.541666666664</v>
      </c>
      <c r="B10317">
        <v>119105</v>
      </c>
      <c r="C10317">
        <v>119260</v>
      </c>
      <c r="D10317">
        <v>118430</v>
      </c>
      <c r="E10317">
        <v>118590</v>
      </c>
    </row>
    <row r="10318" spans="1:5" x14ac:dyDescent="0.25">
      <c r="A10318" s="2">
        <v>44200.5</v>
      </c>
      <c r="B10318">
        <v>119850</v>
      </c>
      <c r="C10318">
        <v>119945</v>
      </c>
      <c r="D10318">
        <v>118990</v>
      </c>
      <c r="E10318">
        <v>119105</v>
      </c>
    </row>
    <row r="10319" spans="1:5" x14ac:dyDescent="0.25">
      <c r="A10319" s="2">
        <v>44200.458333333336</v>
      </c>
      <c r="B10319">
        <v>119735</v>
      </c>
      <c r="C10319">
        <v>119975</v>
      </c>
      <c r="D10319">
        <v>119540</v>
      </c>
      <c r="E10319">
        <v>119850</v>
      </c>
    </row>
    <row r="10320" spans="1:5" x14ac:dyDescent="0.25">
      <c r="A10320" s="2">
        <v>44200.416666666664</v>
      </c>
      <c r="B10320">
        <v>120415</v>
      </c>
      <c r="C10320">
        <v>120495</v>
      </c>
      <c r="D10320">
        <v>119625</v>
      </c>
      <c r="E10320">
        <v>119735</v>
      </c>
    </row>
    <row r="10321" spans="1:5" x14ac:dyDescent="0.25">
      <c r="A10321" s="2">
        <v>44200.375</v>
      </c>
      <c r="B10321">
        <v>120270</v>
      </c>
      <c r="C10321">
        <v>120585</v>
      </c>
      <c r="D10321">
        <v>120205</v>
      </c>
      <c r="E10321">
        <v>120415</v>
      </c>
    </row>
    <row r="10322" spans="1:5" x14ac:dyDescent="0.25">
      <c r="A10322" s="2">
        <v>44195.75</v>
      </c>
      <c r="B10322">
        <v>119140</v>
      </c>
      <c r="C10322">
        <v>119270</v>
      </c>
      <c r="D10322">
        <v>119005</v>
      </c>
      <c r="E10322">
        <v>119175</v>
      </c>
    </row>
    <row r="10323" spans="1:5" x14ac:dyDescent="0.25">
      <c r="A10323" s="2">
        <v>44195.708333333336</v>
      </c>
      <c r="B10323">
        <v>119440</v>
      </c>
      <c r="C10323">
        <v>119640</v>
      </c>
      <c r="D10323">
        <v>119130</v>
      </c>
      <c r="E10323">
        <v>119130</v>
      </c>
    </row>
    <row r="10324" spans="1:5" x14ac:dyDescent="0.25">
      <c r="A10324" s="2">
        <v>44195.666666666664</v>
      </c>
      <c r="B10324">
        <v>119670</v>
      </c>
      <c r="C10324">
        <v>119705</v>
      </c>
      <c r="D10324">
        <v>119050</v>
      </c>
      <c r="E10324">
        <v>119440</v>
      </c>
    </row>
    <row r="10325" spans="1:5" x14ac:dyDescent="0.25">
      <c r="A10325" s="2">
        <v>44195.625</v>
      </c>
      <c r="B10325">
        <v>119675</v>
      </c>
      <c r="C10325">
        <v>119805</v>
      </c>
      <c r="D10325">
        <v>119600</v>
      </c>
      <c r="E10325">
        <v>119670</v>
      </c>
    </row>
    <row r="10326" spans="1:5" x14ac:dyDescent="0.25">
      <c r="A10326" s="2">
        <v>44195.583333333336</v>
      </c>
      <c r="B10326">
        <v>119475</v>
      </c>
      <c r="C10326">
        <v>119695</v>
      </c>
      <c r="D10326">
        <v>119340</v>
      </c>
      <c r="E10326">
        <v>119670</v>
      </c>
    </row>
    <row r="10327" spans="1:5" x14ac:dyDescent="0.25">
      <c r="A10327" s="2">
        <v>44195.541666666664</v>
      </c>
      <c r="B10327">
        <v>119695</v>
      </c>
      <c r="C10327">
        <v>119725</v>
      </c>
      <c r="D10327">
        <v>119315</v>
      </c>
      <c r="E10327">
        <v>119470</v>
      </c>
    </row>
    <row r="10328" spans="1:5" x14ac:dyDescent="0.25">
      <c r="A10328" s="2">
        <v>44195.5</v>
      </c>
      <c r="B10328">
        <v>119880</v>
      </c>
      <c r="C10328">
        <v>119985</v>
      </c>
      <c r="D10328">
        <v>119565</v>
      </c>
      <c r="E10328">
        <v>119690</v>
      </c>
    </row>
    <row r="10329" spans="1:5" x14ac:dyDescent="0.25">
      <c r="A10329" s="2">
        <v>44195.458333333336</v>
      </c>
      <c r="B10329">
        <v>119975</v>
      </c>
      <c r="C10329">
        <v>120020</v>
      </c>
      <c r="D10329">
        <v>119680</v>
      </c>
      <c r="E10329">
        <v>119885</v>
      </c>
    </row>
    <row r="10330" spans="1:5" x14ac:dyDescent="0.25">
      <c r="A10330" s="2">
        <v>44195.416666666664</v>
      </c>
      <c r="B10330">
        <v>119920</v>
      </c>
      <c r="C10330">
        <v>120380</v>
      </c>
      <c r="D10330">
        <v>119910</v>
      </c>
      <c r="E10330">
        <v>119980</v>
      </c>
    </row>
    <row r="10331" spans="1:5" x14ac:dyDescent="0.25">
      <c r="A10331" s="2">
        <v>44195.375</v>
      </c>
      <c r="B10331">
        <v>119870</v>
      </c>
      <c r="C10331">
        <v>120050</v>
      </c>
      <c r="D10331">
        <v>119700</v>
      </c>
      <c r="E10331">
        <v>119915</v>
      </c>
    </row>
    <row r="10332" spans="1:5" x14ac:dyDescent="0.25">
      <c r="A10332" s="2">
        <v>44194.75</v>
      </c>
      <c r="B10332">
        <v>119590</v>
      </c>
      <c r="C10332">
        <v>119790</v>
      </c>
      <c r="D10332">
        <v>119565</v>
      </c>
      <c r="E10332">
        <v>119580</v>
      </c>
    </row>
    <row r="10333" spans="1:5" x14ac:dyDescent="0.25">
      <c r="A10333" s="2">
        <v>44194.708333333336</v>
      </c>
      <c r="B10333">
        <v>119610</v>
      </c>
      <c r="C10333">
        <v>119860</v>
      </c>
      <c r="D10333">
        <v>119450</v>
      </c>
      <c r="E10333">
        <v>119585</v>
      </c>
    </row>
    <row r="10334" spans="1:5" x14ac:dyDescent="0.25">
      <c r="A10334" s="2">
        <v>44194.666666666664</v>
      </c>
      <c r="B10334">
        <v>119685</v>
      </c>
      <c r="C10334">
        <v>119780</v>
      </c>
      <c r="D10334">
        <v>119240</v>
      </c>
      <c r="E10334">
        <v>119615</v>
      </c>
    </row>
    <row r="10335" spans="1:5" x14ac:dyDescent="0.25">
      <c r="A10335" s="2">
        <v>44194.625</v>
      </c>
      <c r="B10335">
        <v>119190</v>
      </c>
      <c r="C10335">
        <v>119745</v>
      </c>
      <c r="D10335">
        <v>119135</v>
      </c>
      <c r="E10335">
        <v>119680</v>
      </c>
    </row>
    <row r="10336" spans="1:5" x14ac:dyDescent="0.25">
      <c r="A10336" s="2">
        <v>44194.583333333336</v>
      </c>
      <c r="B10336">
        <v>119365</v>
      </c>
      <c r="C10336">
        <v>119380</v>
      </c>
      <c r="D10336">
        <v>118870</v>
      </c>
      <c r="E10336">
        <v>119190</v>
      </c>
    </row>
    <row r="10337" spans="1:5" x14ac:dyDescent="0.25">
      <c r="A10337" s="2">
        <v>44194.541666666664</v>
      </c>
      <c r="B10337">
        <v>119390</v>
      </c>
      <c r="C10337">
        <v>119535</v>
      </c>
      <c r="D10337">
        <v>119225</v>
      </c>
      <c r="E10337">
        <v>119360</v>
      </c>
    </row>
    <row r="10338" spans="1:5" x14ac:dyDescent="0.25">
      <c r="A10338" s="2">
        <v>44194.5</v>
      </c>
      <c r="B10338">
        <v>119100</v>
      </c>
      <c r="C10338">
        <v>119480</v>
      </c>
      <c r="D10338">
        <v>119005</v>
      </c>
      <c r="E10338">
        <v>119390</v>
      </c>
    </row>
    <row r="10339" spans="1:5" x14ac:dyDescent="0.25">
      <c r="A10339" s="2">
        <v>44194.458333333336</v>
      </c>
      <c r="B10339">
        <v>119790</v>
      </c>
      <c r="C10339">
        <v>119795</v>
      </c>
      <c r="D10339">
        <v>118900</v>
      </c>
      <c r="E10339">
        <v>119100</v>
      </c>
    </row>
    <row r="10340" spans="1:5" x14ac:dyDescent="0.25">
      <c r="A10340" s="2">
        <v>44194.416666666664</v>
      </c>
      <c r="B10340">
        <v>119890</v>
      </c>
      <c r="C10340">
        <v>120045</v>
      </c>
      <c r="D10340">
        <v>119705</v>
      </c>
      <c r="E10340">
        <v>119785</v>
      </c>
    </row>
    <row r="10341" spans="1:5" x14ac:dyDescent="0.25">
      <c r="A10341" s="2">
        <v>44194.375</v>
      </c>
      <c r="B10341">
        <v>119800</v>
      </c>
      <c r="C10341">
        <v>119950</v>
      </c>
      <c r="D10341">
        <v>119675</v>
      </c>
      <c r="E10341">
        <v>119885</v>
      </c>
    </row>
    <row r="10342" spans="1:5" x14ac:dyDescent="0.25">
      <c r="A10342" s="2">
        <v>44193.75</v>
      </c>
      <c r="B10342">
        <v>119290</v>
      </c>
      <c r="C10342">
        <v>119615</v>
      </c>
      <c r="D10342">
        <v>119260</v>
      </c>
      <c r="E10342">
        <v>119550</v>
      </c>
    </row>
    <row r="10343" spans="1:5" x14ac:dyDescent="0.25">
      <c r="A10343" s="2">
        <v>44193.708333333336</v>
      </c>
      <c r="B10343">
        <v>119250</v>
      </c>
      <c r="C10343">
        <v>119365</v>
      </c>
      <c r="D10343">
        <v>119195</v>
      </c>
      <c r="E10343">
        <v>119290</v>
      </c>
    </row>
    <row r="10344" spans="1:5" x14ac:dyDescent="0.25">
      <c r="A10344" s="2">
        <v>44193.666666666664</v>
      </c>
      <c r="B10344">
        <v>119325</v>
      </c>
      <c r="C10344">
        <v>119340</v>
      </c>
      <c r="D10344">
        <v>119170</v>
      </c>
      <c r="E10344">
        <v>119250</v>
      </c>
    </row>
    <row r="10345" spans="1:5" x14ac:dyDescent="0.25">
      <c r="A10345" s="2">
        <v>44193.625</v>
      </c>
      <c r="B10345">
        <v>119115</v>
      </c>
      <c r="C10345">
        <v>119420</v>
      </c>
      <c r="D10345">
        <v>119060</v>
      </c>
      <c r="E10345">
        <v>119320</v>
      </c>
    </row>
    <row r="10346" spans="1:5" x14ac:dyDescent="0.25">
      <c r="A10346" s="2">
        <v>44193.583333333336</v>
      </c>
      <c r="B10346">
        <v>119205</v>
      </c>
      <c r="C10346">
        <v>119325</v>
      </c>
      <c r="D10346">
        <v>119110</v>
      </c>
      <c r="E10346">
        <v>119120</v>
      </c>
    </row>
    <row r="10347" spans="1:5" x14ac:dyDescent="0.25">
      <c r="A10347" s="2">
        <v>44193.541666666664</v>
      </c>
      <c r="B10347">
        <v>118535</v>
      </c>
      <c r="C10347">
        <v>119310</v>
      </c>
      <c r="D10347">
        <v>118510</v>
      </c>
      <c r="E10347">
        <v>119205</v>
      </c>
    </row>
    <row r="10348" spans="1:5" x14ac:dyDescent="0.25">
      <c r="A10348" s="2">
        <v>44193.5</v>
      </c>
      <c r="B10348">
        <v>118390</v>
      </c>
      <c r="C10348">
        <v>118650</v>
      </c>
      <c r="D10348">
        <v>118375</v>
      </c>
      <c r="E10348">
        <v>118535</v>
      </c>
    </row>
    <row r="10349" spans="1:5" x14ac:dyDescent="0.25">
      <c r="A10349" s="2">
        <v>44193.458333333336</v>
      </c>
      <c r="B10349">
        <v>118715</v>
      </c>
      <c r="C10349">
        <v>118765</v>
      </c>
      <c r="D10349">
        <v>118330</v>
      </c>
      <c r="E10349">
        <v>118390</v>
      </c>
    </row>
    <row r="10350" spans="1:5" x14ac:dyDescent="0.25">
      <c r="A10350" s="2">
        <v>44193.416666666664</v>
      </c>
      <c r="B10350">
        <v>118685</v>
      </c>
      <c r="C10350">
        <v>118820</v>
      </c>
      <c r="D10350">
        <v>118535</v>
      </c>
      <c r="E10350">
        <v>118720</v>
      </c>
    </row>
    <row r="10351" spans="1:5" x14ac:dyDescent="0.25">
      <c r="A10351" s="2">
        <v>44193.375</v>
      </c>
      <c r="B10351">
        <v>118500</v>
      </c>
      <c r="C10351">
        <v>118840</v>
      </c>
      <c r="D10351">
        <v>118500</v>
      </c>
      <c r="E10351">
        <v>118685</v>
      </c>
    </row>
    <row r="10352" spans="1:5" x14ac:dyDescent="0.25">
      <c r="A10352" s="2">
        <v>44188.75</v>
      </c>
      <c r="B10352">
        <v>117815</v>
      </c>
      <c r="C10352">
        <v>117975</v>
      </c>
      <c r="D10352">
        <v>117735</v>
      </c>
      <c r="E10352">
        <v>117870</v>
      </c>
    </row>
    <row r="10353" spans="1:5" x14ac:dyDescent="0.25">
      <c r="A10353" s="2">
        <v>44188.708333333336</v>
      </c>
      <c r="B10353">
        <v>118000</v>
      </c>
      <c r="C10353">
        <v>118170</v>
      </c>
      <c r="D10353">
        <v>117800</v>
      </c>
      <c r="E10353">
        <v>117815</v>
      </c>
    </row>
    <row r="10354" spans="1:5" x14ac:dyDescent="0.25">
      <c r="A10354" s="2">
        <v>44188.666666666664</v>
      </c>
      <c r="B10354">
        <v>118060</v>
      </c>
      <c r="C10354">
        <v>118335</v>
      </c>
      <c r="D10354">
        <v>117980</v>
      </c>
      <c r="E10354">
        <v>117995</v>
      </c>
    </row>
    <row r="10355" spans="1:5" x14ac:dyDescent="0.25">
      <c r="A10355" s="2">
        <v>44188.625</v>
      </c>
      <c r="B10355">
        <v>118400</v>
      </c>
      <c r="C10355">
        <v>118450</v>
      </c>
      <c r="D10355">
        <v>117930</v>
      </c>
      <c r="E10355">
        <v>118065</v>
      </c>
    </row>
    <row r="10356" spans="1:5" x14ac:dyDescent="0.25">
      <c r="A10356" s="2">
        <v>44188.583333333336</v>
      </c>
      <c r="B10356">
        <v>118425</v>
      </c>
      <c r="C10356">
        <v>118495</v>
      </c>
      <c r="D10356">
        <v>118265</v>
      </c>
      <c r="E10356">
        <v>118405</v>
      </c>
    </row>
    <row r="10357" spans="1:5" x14ac:dyDescent="0.25">
      <c r="A10357" s="2">
        <v>44188.541666666664</v>
      </c>
      <c r="B10357">
        <v>118210</v>
      </c>
      <c r="C10357">
        <v>118560</v>
      </c>
      <c r="D10357">
        <v>118120</v>
      </c>
      <c r="E10357">
        <v>118425</v>
      </c>
    </row>
    <row r="10358" spans="1:5" x14ac:dyDescent="0.25">
      <c r="A10358" s="2">
        <v>44188.5</v>
      </c>
      <c r="B10358">
        <v>117810</v>
      </c>
      <c r="C10358">
        <v>118265</v>
      </c>
      <c r="D10358">
        <v>117615</v>
      </c>
      <c r="E10358">
        <v>118210</v>
      </c>
    </row>
    <row r="10359" spans="1:5" x14ac:dyDescent="0.25">
      <c r="A10359" s="2">
        <v>44188.458333333336</v>
      </c>
      <c r="B10359">
        <v>117470</v>
      </c>
      <c r="C10359">
        <v>117945</v>
      </c>
      <c r="D10359">
        <v>117370</v>
      </c>
      <c r="E10359">
        <v>117810</v>
      </c>
    </row>
    <row r="10360" spans="1:5" x14ac:dyDescent="0.25">
      <c r="A10360" s="2">
        <v>44188.416666666664</v>
      </c>
      <c r="B10360">
        <v>117155</v>
      </c>
      <c r="C10360">
        <v>117595</v>
      </c>
      <c r="D10360">
        <v>117055</v>
      </c>
      <c r="E10360">
        <v>117470</v>
      </c>
    </row>
    <row r="10361" spans="1:5" x14ac:dyDescent="0.25">
      <c r="A10361" s="2">
        <v>44188.375</v>
      </c>
      <c r="B10361">
        <v>117305</v>
      </c>
      <c r="C10361">
        <v>117395</v>
      </c>
      <c r="D10361">
        <v>117055</v>
      </c>
      <c r="E10361">
        <v>117150</v>
      </c>
    </row>
    <row r="10362" spans="1:5" x14ac:dyDescent="0.25">
      <c r="A10362" s="2">
        <v>44187.75</v>
      </c>
      <c r="B10362">
        <v>116715</v>
      </c>
      <c r="C10362">
        <v>117040</v>
      </c>
      <c r="D10362">
        <v>116700</v>
      </c>
      <c r="E10362">
        <v>117040</v>
      </c>
    </row>
    <row r="10363" spans="1:5" x14ac:dyDescent="0.25">
      <c r="A10363" s="2">
        <v>44187.708333333336</v>
      </c>
      <c r="B10363">
        <v>116720</v>
      </c>
      <c r="C10363">
        <v>116880</v>
      </c>
      <c r="D10363">
        <v>116425</v>
      </c>
      <c r="E10363">
        <v>116710</v>
      </c>
    </row>
    <row r="10364" spans="1:5" x14ac:dyDescent="0.25">
      <c r="A10364" s="2">
        <v>44187.666666666664</v>
      </c>
      <c r="B10364">
        <v>116460</v>
      </c>
      <c r="C10364">
        <v>116845</v>
      </c>
      <c r="D10364">
        <v>116455</v>
      </c>
      <c r="E10364">
        <v>116720</v>
      </c>
    </row>
    <row r="10365" spans="1:5" x14ac:dyDescent="0.25">
      <c r="A10365" s="2">
        <v>44187.625</v>
      </c>
      <c r="B10365">
        <v>116550</v>
      </c>
      <c r="C10365">
        <v>116625</v>
      </c>
      <c r="D10365">
        <v>116300</v>
      </c>
      <c r="E10365">
        <v>116460</v>
      </c>
    </row>
    <row r="10366" spans="1:5" x14ac:dyDescent="0.25">
      <c r="A10366" s="2">
        <v>44187.583333333336</v>
      </c>
      <c r="B10366">
        <v>116135</v>
      </c>
      <c r="C10366">
        <v>116660</v>
      </c>
      <c r="D10366">
        <v>116135</v>
      </c>
      <c r="E10366">
        <v>116545</v>
      </c>
    </row>
    <row r="10367" spans="1:5" x14ac:dyDescent="0.25">
      <c r="A10367" s="2">
        <v>44187.541666666664</v>
      </c>
      <c r="B10367">
        <v>116700</v>
      </c>
      <c r="C10367">
        <v>116880</v>
      </c>
      <c r="D10367">
        <v>115750</v>
      </c>
      <c r="E10367">
        <v>116135</v>
      </c>
    </row>
    <row r="10368" spans="1:5" x14ac:dyDescent="0.25">
      <c r="A10368" s="2">
        <v>44187.5</v>
      </c>
      <c r="B10368">
        <v>116515</v>
      </c>
      <c r="C10368">
        <v>117135</v>
      </c>
      <c r="D10368">
        <v>116330</v>
      </c>
      <c r="E10368">
        <v>116705</v>
      </c>
    </row>
    <row r="10369" spans="1:5" x14ac:dyDescent="0.25">
      <c r="A10369" s="2">
        <v>44187.458333333336</v>
      </c>
      <c r="B10369">
        <v>116760</v>
      </c>
      <c r="C10369">
        <v>116805</v>
      </c>
      <c r="D10369">
        <v>116035</v>
      </c>
      <c r="E10369">
        <v>116520</v>
      </c>
    </row>
    <row r="10370" spans="1:5" x14ac:dyDescent="0.25">
      <c r="A10370" s="2">
        <v>44187.416666666664</v>
      </c>
      <c r="B10370">
        <v>116300</v>
      </c>
      <c r="C10370">
        <v>116880</v>
      </c>
      <c r="D10370">
        <v>116200</v>
      </c>
      <c r="E10370">
        <v>116760</v>
      </c>
    </row>
    <row r="10371" spans="1:5" x14ac:dyDescent="0.25">
      <c r="A10371" s="2">
        <v>44187.375</v>
      </c>
      <c r="B10371">
        <v>116300</v>
      </c>
      <c r="C10371">
        <v>116580</v>
      </c>
      <c r="D10371">
        <v>116095</v>
      </c>
      <c r="E10371">
        <v>116300</v>
      </c>
    </row>
    <row r="10372" spans="1:5" x14ac:dyDescent="0.25">
      <c r="A10372" s="2">
        <v>44186.75</v>
      </c>
      <c r="B10372">
        <v>115980</v>
      </c>
      <c r="C10372">
        <v>116070</v>
      </c>
      <c r="D10372">
        <v>115750</v>
      </c>
      <c r="E10372">
        <v>115900</v>
      </c>
    </row>
    <row r="10373" spans="1:5" x14ac:dyDescent="0.25">
      <c r="A10373" s="2">
        <v>44186.708333333336</v>
      </c>
      <c r="B10373">
        <v>117070</v>
      </c>
      <c r="C10373">
        <v>117190</v>
      </c>
      <c r="D10373">
        <v>115615</v>
      </c>
      <c r="E10373">
        <v>115980</v>
      </c>
    </row>
    <row r="10374" spans="1:5" x14ac:dyDescent="0.25">
      <c r="A10374" s="2">
        <v>44186.666666666664</v>
      </c>
      <c r="B10374">
        <v>117070</v>
      </c>
      <c r="C10374">
        <v>117280</v>
      </c>
      <c r="D10374">
        <v>116800</v>
      </c>
      <c r="E10374">
        <v>117065</v>
      </c>
    </row>
    <row r="10375" spans="1:5" x14ac:dyDescent="0.25">
      <c r="A10375" s="2">
        <v>44186.625</v>
      </c>
      <c r="B10375">
        <v>116345</v>
      </c>
      <c r="C10375">
        <v>117290</v>
      </c>
      <c r="D10375">
        <v>116280</v>
      </c>
      <c r="E10375">
        <v>117070</v>
      </c>
    </row>
    <row r="10376" spans="1:5" x14ac:dyDescent="0.25">
      <c r="A10376" s="2">
        <v>44186.583333333336</v>
      </c>
      <c r="B10376">
        <v>116355</v>
      </c>
      <c r="C10376">
        <v>116600</v>
      </c>
      <c r="D10376">
        <v>116005</v>
      </c>
      <c r="E10376">
        <v>116345</v>
      </c>
    </row>
    <row r="10377" spans="1:5" x14ac:dyDescent="0.25">
      <c r="A10377" s="2">
        <v>44186.541666666664</v>
      </c>
      <c r="B10377">
        <v>115965</v>
      </c>
      <c r="C10377">
        <v>116475</v>
      </c>
      <c r="D10377">
        <v>115770</v>
      </c>
      <c r="E10377">
        <v>116355</v>
      </c>
    </row>
    <row r="10378" spans="1:5" x14ac:dyDescent="0.25">
      <c r="A10378" s="2">
        <v>44186.5</v>
      </c>
      <c r="B10378">
        <v>116155</v>
      </c>
      <c r="C10378">
        <v>116340</v>
      </c>
      <c r="D10378">
        <v>115520</v>
      </c>
      <c r="E10378">
        <v>115970</v>
      </c>
    </row>
    <row r="10379" spans="1:5" x14ac:dyDescent="0.25">
      <c r="A10379" s="2">
        <v>44186.458333333336</v>
      </c>
      <c r="B10379">
        <v>116330</v>
      </c>
      <c r="C10379">
        <v>116525</v>
      </c>
      <c r="D10379">
        <v>116085</v>
      </c>
      <c r="E10379">
        <v>116155</v>
      </c>
    </row>
    <row r="10380" spans="1:5" x14ac:dyDescent="0.25">
      <c r="A10380" s="2">
        <v>44186.416666666664</v>
      </c>
      <c r="B10380">
        <v>115995</v>
      </c>
      <c r="C10380">
        <v>116420</v>
      </c>
      <c r="D10380">
        <v>115085</v>
      </c>
      <c r="E10380">
        <v>116335</v>
      </c>
    </row>
    <row r="10381" spans="1:5" x14ac:dyDescent="0.25">
      <c r="A10381" s="2">
        <v>44186.375</v>
      </c>
      <c r="B10381">
        <v>115815</v>
      </c>
      <c r="C10381">
        <v>116200</v>
      </c>
      <c r="D10381">
        <v>115620</v>
      </c>
      <c r="E10381">
        <v>116000</v>
      </c>
    </row>
    <row r="10382" spans="1:5" x14ac:dyDescent="0.25">
      <c r="A10382" s="2">
        <v>44183.75</v>
      </c>
      <c r="B10382">
        <v>118330</v>
      </c>
      <c r="C10382">
        <v>118400</v>
      </c>
      <c r="D10382">
        <v>117905</v>
      </c>
      <c r="E10382">
        <v>118040</v>
      </c>
    </row>
    <row r="10383" spans="1:5" x14ac:dyDescent="0.25">
      <c r="A10383" s="2">
        <v>44183.708333333336</v>
      </c>
      <c r="B10383">
        <v>118755</v>
      </c>
      <c r="C10383">
        <v>118825</v>
      </c>
      <c r="D10383">
        <v>117730</v>
      </c>
      <c r="E10383">
        <v>118330</v>
      </c>
    </row>
    <row r="10384" spans="1:5" x14ac:dyDescent="0.25">
      <c r="A10384" s="2">
        <v>44183.666666666664</v>
      </c>
      <c r="B10384">
        <v>118840</v>
      </c>
      <c r="C10384">
        <v>119075</v>
      </c>
      <c r="D10384">
        <v>118625</v>
      </c>
      <c r="E10384">
        <v>118755</v>
      </c>
    </row>
    <row r="10385" spans="1:5" x14ac:dyDescent="0.25">
      <c r="A10385" s="2">
        <v>44183.625</v>
      </c>
      <c r="B10385">
        <v>118805</v>
      </c>
      <c r="C10385">
        <v>118945</v>
      </c>
      <c r="D10385">
        <v>118640</v>
      </c>
      <c r="E10385">
        <v>118840</v>
      </c>
    </row>
    <row r="10386" spans="1:5" x14ac:dyDescent="0.25">
      <c r="A10386" s="2">
        <v>44183.583333333336</v>
      </c>
      <c r="B10386">
        <v>118715</v>
      </c>
      <c r="C10386">
        <v>118915</v>
      </c>
      <c r="D10386">
        <v>118500</v>
      </c>
      <c r="E10386">
        <v>118805</v>
      </c>
    </row>
    <row r="10387" spans="1:5" x14ac:dyDescent="0.25">
      <c r="A10387" s="2">
        <v>44183.541666666664</v>
      </c>
      <c r="B10387">
        <v>118870</v>
      </c>
      <c r="C10387">
        <v>119065</v>
      </c>
      <c r="D10387">
        <v>118620</v>
      </c>
      <c r="E10387">
        <v>118715</v>
      </c>
    </row>
    <row r="10388" spans="1:5" x14ac:dyDescent="0.25">
      <c r="A10388" s="2">
        <v>44183.5</v>
      </c>
      <c r="B10388">
        <v>119035</v>
      </c>
      <c r="C10388">
        <v>119375</v>
      </c>
      <c r="D10388">
        <v>118635</v>
      </c>
      <c r="E10388">
        <v>118865</v>
      </c>
    </row>
    <row r="10389" spans="1:5" x14ac:dyDescent="0.25">
      <c r="A10389" s="2">
        <v>44183.458333333336</v>
      </c>
      <c r="B10389">
        <v>118590</v>
      </c>
      <c r="C10389">
        <v>119645</v>
      </c>
      <c r="D10389">
        <v>118575</v>
      </c>
      <c r="E10389">
        <v>119035</v>
      </c>
    </row>
    <row r="10390" spans="1:5" x14ac:dyDescent="0.25">
      <c r="A10390" s="2">
        <v>44183.416666666664</v>
      </c>
      <c r="B10390">
        <v>118410</v>
      </c>
      <c r="C10390">
        <v>119030</v>
      </c>
      <c r="D10390">
        <v>118335</v>
      </c>
      <c r="E10390">
        <v>118595</v>
      </c>
    </row>
    <row r="10391" spans="1:5" x14ac:dyDescent="0.25">
      <c r="A10391" s="2">
        <v>44183.375</v>
      </c>
      <c r="B10391">
        <v>118115</v>
      </c>
      <c r="C10391">
        <v>118700</v>
      </c>
      <c r="D10391">
        <v>117915</v>
      </c>
      <c r="E10391">
        <v>118415</v>
      </c>
    </row>
    <row r="10392" spans="1:5" x14ac:dyDescent="0.25">
      <c r="A10392" s="2">
        <v>44182.75</v>
      </c>
      <c r="B10392">
        <v>118545</v>
      </c>
      <c r="C10392">
        <v>118830</v>
      </c>
      <c r="D10392">
        <v>118480</v>
      </c>
      <c r="E10392">
        <v>118830</v>
      </c>
    </row>
    <row r="10393" spans="1:5" x14ac:dyDescent="0.25">
      <c r="A10393" s="2">
        <v>44182.708333333336</v>
      </c>
      <c r="B10393">
        <v>118260</v>
      </c>
      <c r="C10393">
        <v>118610</v>
      </c>
      <c r="D10393">
        <v>118230</v>
      </c>
      <c r="E10393">
        <v>118545</v>
      </c>
    </row>
    <row r="10394" spans="1:5" x14ac:dyDescent="0.25">
      <c r="A10394" s="2">
        <v>44182.666666666664</v>
      </c>
      <c r="B10394">
        <v>118125</v>
      </c>
      <c r="C10394">
        <v>118430</v>
      </c>
      <c r="D10394">
        <v>118065</v>
      </c>
      <c r="E10394">
        <v>118255</v>
      </c>
    </row>
    <row r="10395" spans="1:5" x14ac:dyDescent="0.25">
      <c r="A10395" s="2">
        <v>44182.625</v>
      </c>
      <c r="B10395">
        <v>118685</v>
      </c>
      <c r="C10395">
        <v>118685</v>
      </c>
      <c r="D10395">
        <v>118020</v>
      </c>
      <c r="E10395">
        <v>118130</v>
      </c>
    </row>
    <row r="10396" spans="1:5" x14ac:dyDescent="0.25">
      <c r="A10396" s="2">
        <v>44182.583333333336</v>
      </c>
      <c r="B10396">
        <v>118985</v>
      </c>
      <c r="C10396">
        <v>119005</v>
      </c>
      <c r="D10396">
        <v>118585</v>
      </c>
      <c r="E10396">
        <v>118685</v>
      </c>
    </row>
    <row r="10397" spans="1:5" x14ac:dyDescent="0.25">
      <c r="A10397" s="2">
        <v>44182.541666666664</v>
      </c>
      <c r="B10397">
        <v>119240</v>
      </c>
      <c r="C10397">
        <v>119260</v>
      </c>
      <c r="D10397">
        <v>118845</v>
      </c>
      <c r="E10397">
        <v>118985</v>
      </c>
    </row>
    <row r="10398" spans="1:5" x14ac:dyDescent="0.25">
      <c r="A10398" s="2">
        <v>44182.5</v>
      </c>
      <c r="B10398">
        <v>118950</v>
      </c>
      <c r="C10398">
        <v>119290</v>
      </c>
      <c r="D10398">
        <v>118685</v>
      </c>
      <c r="E10398">
        <v>119245</v>
      </c>
    </row>
    <row r="10399" spans="1:5" x14ac:dyDescent="0.25">
      <c r="A10399" s="2">
        <v>44182.458333333336</v>
      </c>
      <c r="B10399">
        <v>118400</v>
      </c>
      <c r="C10399">
        <v>119095</v>
      </c>
      <c r="D10399">
        <v>118245</v>
      </c>
      <c r="E10399">
        <v>118950</v>
      </c>
    </row>
    <row r="10400" spans="1:5" x14ac:dyDescent="0.25">
      <c r="A10400" s="2">
        <v>44182.416666666664</v>
      </c>
      <c r="B10400">
        <v>118355</v>
      </c>
      <c r="C10400">
        <v>118495</v>
      </c>
      <c r="D10400">
        <v>117890</v>
      </c>
      <c r="E10400">
        <v>118405</v>
      </c>
    </row>
    <row r="10401" spans="1:5" x14ac:dyDescent="0.25">
      <c r="A10401" s="2">
        <v>44182.375</v>
      </c>
      <c r="B10401">
        <v>118075</v>
      </c>
      <c r="C10401">
        <v>118645</v>
      </c>
      <c r="D10401">
        <v>117990</v>
      </c>
      <c r="E10401">
        <v>118350</v>
      </c>
    </row>
    <row r="10402" spans="1:5" x14ac:dyDescent="0.25">
      <c r="A10402" s="2">
        <v>44181.75</v>
      </c>
      <c r="B10402">
        <v>118025</v>
      </c>
      <c r="C10402">
        <v>118090</v>
      </c>
      <c r="D10402">
        <v>117870</v>
      </c>
      <c r="E10402">
        <v>117870</v>
      </c>
    </row>
    <row r="10403" spans="1:5" x14ac:dyDescent="0.25">
      <c r="A10403" s="2">
        <v>44181.708333333336</v>
      </c>
      <c r="B10403">
        <v>118140</v>
      </c>
      <c r="C10403">
        <v>118185</v>
      </c>
      <c r="D10403">
        <v>117820</v>
      </c>
      <c r="E10403">
        <v>118030</v>
      </c>
    </row>
    <row r="10404" spans="1:5" x14ac:dyDescent="0.25">
      <c r="A10404" s="2">
        <v>44181.666666666664</v>
      </c>
      <c r="B10404">
        <v>117505</v>
      </c>
      <c r="C10404">
        <v>118340</v>
      </c>
      <c r="D10404">
        <v>117305</v>
      </c>
      <c r="E10404">
        <v>118140</v>
      </c>
    </row>
    <row r="10405" spans="1:5" x14ac:dyDescent="0.25">
      <c r="A10405" s="2">
        <v>44181.625</v>
      </c>
      <c r="B10405">
        <v>116695</v>
      </c>
      <c r="C10405">
        <v>117720</v>
      </c>
      <c r="D10405">
        <v>116670</v>
      </c>
      <c r="E10405">
        <v>117505</v>
      </c>
    </row>
    <row r="10406" spans="1:5" x14ac:dyDescent="0.25">
      <c r="A10406" s="2">
        <v>44181.583333333336</v>
      </c>
      <c r="B10406">
        <v>115920</v>
      </c>
      <c r="C10406">
        <v>116700</v>
      </c>
      <c r="D10406">
        <v>115860</v>
      </c>
      <c r="E10406">
        <v>116690</v>
      </c>
    </row>
    <row r="10407" spans="1:5" x14ac:dyDescent="0.25">
      <c r="A10407" s="2">
        <v>44181.541666666664</v>
      </c>
      <c r="B10407">
        <v>116290</v>
      </c>
      <c r="C10407">
        <v>116370</v>
      </c>
      <c r="D10407">
        <v>115655</v>
      </c>
      <c r="E10407">
        <v>115920</v>
      </c>
    </row>
    <row r="10408" spans="1:5" x14ac:dyDescent="0.25">
      <c r="A10408" s="2">
        <v>44181.5</v>
      </c>
      <c r="B10408">
        <v>116550</v>
      </c>
      <c r="C10408">
        <v>116665</v>
      </c>
      <c r="D10408">
        <v>116225</v>
      </c>
      <c r="E10408">
        <v>116290</v>
      </c>
    </row>
    <row r="10409" spans="1:5" x14ac:dyDescent="0.25">
      <c r="A10409" s="2">
        <v>44181.458333333336</v>
      </c>
      <c r="B10409">
        <v>116455</v>
      </c>
      <c r="C10409">
        <v>116615</v>
      </c>
      <c r="D10409">
        <v>116100</v>
      </c>
      <c r="E10409">
        <v>116555</v>
      </c>
    </row>
    <row r="10410" spans="1:5" x14ac:dyDescent="0.25">
      <c r="A10410" s="2">
        <v>44181.416666666664</v>
      </c>
      <c r="B10410">
        <v>116455</v>
      </c>
      <c r="C10410">
        <v>116880</v>
      </c>
      <c r="D10410">
        <v>116250</v>
      </c>
      <c r="E10410">
        <v>116455</v>
      </c>
    </row>
    <row r="10411" spans="1:5" x14ac:dyDescent="0.25">
      <c r="A10411" s="2">
        <v>44181.375</v>
      </c>
      <c r="B10411">
        <v>116590</v>
      </c>
      <c r="C10411">
        <v>116810</v>
      </c>
      <c r="D10411">
        <v>116260</v>
      </c>
      <c r="E10411">
        <v>116460</v>
      </c>
    </row>
    <row r="10412" spans="1:5" x14ac:dyDescent="0.25">
      <c r="A10412" s="2">
        <v>44180.75</v>
      </c>
      <c r="B10412">
        <v>116150</v>
      </c>
      <c r="C10412">
        <v>116300</v>
      </c>
      <c r="D10412">
        <v>116085</v>
      </c>
      <c r="E10412">
        <v>116300</v>
      </c>
    </row>
    <row r="10413" spans="1:5" x14ac:dyDescent="0.25">
      <c r="A10413" s="2">
        <v>44180.708333333336</v>
      </c>
      <c r="B10413">
        <v>116080</v>
      </c>
      <c r="C10413">
        <v>116245</v>
      </c>
      <c r="D10413">
        <v>116045</v>
      </c>
      <c r="E10413">
        <v>116150</v>
      </c>
    </row>
    <row r="10414" spans="1:5" x14ac:dyDescent="0.25">
      <c r="A10414" s="2">
        <v>44180.666666666664</v>
      </c>
      <c r="B10414">
        <v>116160</v>
      </c>
      <c r="C10414">
        <v>116345</v>
      </c>
      <c r="D10414">
        <v>115980</v>
      </c>
      <c r="E10414">
        <v>116080</v>
      </c>
    </row>
    <row r="10415" spans="1:5" x14ac:dyDescent="0.25">
      <c r="A10415" s="2">
        <v>44180.625</v>
      </c>
      <c r="B10415">
        <v>116270</v>
      </c>
      <c r="C10415">
        <v>116390</v>
      </c>
      <c r="D10415">
        <v>116090</v>
      </c>
      <c r="E10415">
        <v>116155</v>
      </c>
    </row>
    <row r="10416" spans="1:5" x14ac:dyDescent="0.25">
      <c r="A10416" s="2">
        <v>44180.583333333336</v>
      </c>
      <c r="B10416">
        <v>116105</v>
      </c>
      <c r="C10416">
        <v>116360</v>
      </c>
      <c r="D10416">
        <v>116065</v>
      </c>
      <c r="E10416">
        <v>116270</v>
      </c>
    </row>
    <row r="10417" spans="1:5" x14ac:dyDescent="0.25">
      <c r="A10417" s="2">
        <v>44180.541666666664</v>
      </c>
      <c r="B10417">
        <v>115910</v>
      </c>
      <c r="C10417">
        <v>116270</v>
      </c>
      <c r="D10417">
        <v>115780</v>
      </c>
      <c r="E10417">
        <v>116100</v>
      </c>
    </row>
    <row r="10418" spans="1:5" x14ac:dyDescent="0.25">
      <c r="A10418" s="2">
        <v>44180.5</v>
      </c>
      <c r="B10418">
        <v>115270</v>
      </c>
      <c r="C10418">
        <v>115995</v>
      </c>
      <c r="D10418">
        <v>115235</v>
      </c>
      <c r="E10418">
        <v>115915</v>
      </c>
    </row>
    <row r="10419" spans="1:5" x14ac:dyDescent="0.25">
      <c r="A10419" s="2">
        <v>44180.458333333336</v>
      </c>
      <c r="B10419">
        <v>115325</v>
      </c>
      <c r="C10419">
        <v>115570</v>
      </c>
      <c r="D10419">
        <v>115095</v>
      </c>
      <c r="E10419">
        <v>115275</v>
      </c>
    </row>
    <row r="10420" spans="1:5" x14ac:dyDescent="0.25">
      <c r="A10420" s="2">
        <v>44180.416666666664</v>
      </c>
      <c r="B10420">
        <v>115045</v>
      </c>
      <c r="C10420">
        <v>115450</v>
      </c>
      <c r="D10420">
        <v>114830</v>
      </c>
      <c r="E10420">
        <v>115325</v>
      </c>
    </row>
    <row r="10421" spans="1:5" x14ac:dyDescent="0.25">
      <c r="A10421" s="2">
        <v>44180.375</v>
      </c>
      <c r="B10421">
        <v>114900</v>
      </c>
      <c r="C10421">
        <v>115170</v>
      </c>
      <c r="D10421">
        <v>114845</v>
      </c>
      <c r="E10421">
        <v>115045</v>
      </c>
    </row>
    <row r="10422" spans="1:5" x14ac:dyDescent="0.25">
      <c r="A10422" s="2">
        <v>44179.75</v>
      </c>
      <c r="B10422">
        <v>114555</v>
      </c>
      <c r="C10422">
        <v>114665</v>
      </c>
      <c r="D10422">
        <v>114285</v>
      </c>
      <c r="E10422">
        <v>114320</v>
      </c>
    </row>
    <row r="10423" spans="1:5" x14ac:dyDescent="0.25">
      <c r="A10423" s="2">
        <v>44179.708333333336</v>
      </c>
      <c r="B10423">
        <v>115120</v>
      </c>
      <c r="C10423">
        <v>115190</v>
      </c>
      <c r="D10423">
        <v>114525</v>
      </c>
      <c r="E10423">
        <v>114550</v>
      </c>
    </row>
    <row r="10424" spans="1:5" x14ac:dyDescent="0.25">
      <c r="A10424" s="2">
        <v>44179.666666666664</v>
      </c>
      <c r="B10424">
        <v>115195</v>
      </c>
      <c r="C10424">
        <v>115295</v>
      </c>
      <c r="D10424">
        <v>114765</v>
      </c>
      <c r="E10424">
        <v>115125</v>
      </c>
    </row>
    <row r="10425" spans="1:5" x14ac:dyDescent="0.25">
      <c r="A10425" s="2">
        <v>44179.625</v>
      </c>
      <c r="B10425">
        <v>115005</v>
      </c>
      <c r="C10425">
        <v>115440</v>
      </c>
      <c r="D10425">
        <v>114975</v>
      </c>
      <c r="E10425">
        <v>115195</v>
      </c>
    </row>
    <row r="10426" spans="1:5" x14ac:dyDescent="0.25">
      <c r="A10426" s="2">
        <v>44179.583333333336</v>
      </c>
      <c r="B10426">
        <v>115355</v>
      </c>
      <c r="C10426">
        <v>115460</v>
      </c>
      <c r="D10426">
        <v>114760</v>
      </c>
      <c r="E10426">
        <v>115005</v>
      </c>
    </row>
    <row r="10427" spans="1:5" x14ac:dyDescent="0.25">
      <c r="A10427" s="2">
        <v>44179.541666666664</v>
      </c>
      <c r="B10427">
        <v>114500</v>
      </c>
      <c r="C10427">
        <v>115400</v>
      </c>
      <c r="D10427">
        <v>114320</v>
      </c>
      <c r="E10427">
        <v>115355</v>
      </c>
    </row>
    <row r="10428" spans="1:5" x14ac:dyDescent="0.25">
      <c r="A10428" s="2">
        <v>44179.5</v>
      </c>
      <c r="B10428">
        <v>114985</v>
      </c>
      <c r="C10428">
        <v>115135</v>
      </c>
      <c r="D10428">
        <v>114435</v>
      </c>
      <c r="E10428">
        <v>114500</v>
      </c>
    </row>
    <row r="10429" spans="1:5" x14ac:dyDescent="0.25">
      <c r="A10429" s="2">
        <v>44179.458333333336</v>
      </c>
      <c r="B10429">
        <v>115540</v>
      </c>
      <c r="C10429">
        <v>115595</v>
      </c>
      <c r="D10429">
        <v>114845</v>
      </c>
      <c r="E10429">
        <v>114985</v>
      </c>
    </row>
    <row r="10430" spans="1:5" x14ac:dyDescent="0.25">
      <c r="A10430" s="2">
        <v>44179.416666666664</v>
      </c>
      <c r="B10430">
        <v>115865</v>
      </c>
      <c r="C10430">
        <v>115875</v>
      </c>
      <c r="D10430">
        <v>115230</v>
      </c>
      <c r="E10430">
        <v>115545</v>
      </c>
    </row>
    <row r="10431" spans="1:5" x14ac:dyDescent="0.25">
      <c r="A10431" s="2">
        <v>44179.375</v>
      </c>
      <c r="B10431">
        <v>115665</v>
      </c>
      <c r="C10431">
        <v>115950</v>
      </c>
      <c r="D10431">
        <v>115585</v>
      </c>
      <c r="E10431">
        <v>115870</v>
      </c>
    </row>
    <row r="10432" spans="1:5" x14ac:dyDescent="0.25">
      <c r="A10432" s="2">
        <v>44176.75</v>
      </c>
      <c r="B10432">
        <v>115180</v>
      </c>
      <c r="C10432">
        <v>115345</v>
      </c>
      <c r="D10432">
        <v>115030</v>
      </c>
      <c r="E10432">
        <v>115180</v>
      </c>
    </row>
    <row r="10433" spans="1:5" x14ac:dyDescent="0.25">
      <c r="A10433" s="2">
        <v>44176.708333333336</v>
      </c>
      <c r="B10433">
        <v>115335</v>
      </c>
      <c r="C10433">
        <v>115550</v>
      </c>
      <c r="D10433">
        <v>114925</v>
      </c>
      <c r="E10433">
        <v>115180</v>
      </c>
    </row>
    <row r="10434" spans="1:5" x14ac:dyDescent="0.25">
      <c r="A10434" s="2">
        <v>44176.666666666664</v>
      </c>
      <c r="B10434">
        <v>114780</v>
      </c>
      <c r="C10434">
        <v>115440</v>
      </c>
      <c r="D10434">
        <v>114635</v>
      </c>
      <c r="E10434">
        <v>115340</v>
      </c>
    </row>
    <row r="10435" spans="1:5" x14ac:dyDescent="0.25">
      <c r="A10435" s="2">
        <v>44176.625</v>
      </c>
      <c r="B10435">
        <v>114835</v>
      </c>
      <c r="C10435">
        <v>114895</v>
      </c>
      <c r="D10435">
        <v>114505</v>
      </c>
      <c r="E10435">
        <v>114785</v>
      </c>
    </row>
    <row r="10436" spans="1:5" x14ac:dyDescent="0.25">
      <c r="A10436" s="2">
        <v>44176.583333333336</v>
      </c>
      <c r="B10436">
        <v>114545</v>
      </c>
      <c r="C10436">
        <v>115005</v>
      </c>
      <c r="D10436">
        <v>114175</v>
      </c>
      <c r="E10436">
        <v>114835</v>
      </c>
    </row>
    <row r="10437" spans="1:5" x14ac:dyDescent="0.25">
      <c r="A10437" s="2">
        <v>44176.541666666664</v>
      </c>
      <c r="B10437">
        <v>114420</v>
      </c>
      <c r="C10437">
        <v>114675</v>
      </c>
      <c r="D10437">
        <v>114255</v>
      </c>
      <c r="E10437">
        <v>114550</v>
      </c>
    </row>
    <row r="10438" spans="1:5" x14ac:dyDescent="0.25">
      <c r="A10438" s="2">
        <v>44176.5</v>
      </c>
      <c r="B10438">
        <v>114165</v>
      </c>
      <c r="C10438">
        <v>114715</v>
      </c>
      <c r="D10438">
        <v>114115</v>
      </c>
      <c r="E10438">
        <v>114415</v>
      </c>
    </row>
    <row r="10439" spans="1:5" x14ac:dyDescent="0.25">
      <c r="A10439" s="2">
        <v>44176.458333333336</v>
      </c>
      <c r="B10439">
        <v>114445</v>
      </c>
      <c r="C10439">
        <v>114780</v>
      </c>
      <c r="D10439">
        <v>114060</v>
      </c>
      <c r="E10439">
        <v>114165</v>
      </c>
    </row>
    <row r="10440" spans="1:5" x14ac:dyDescent="0.25">
      <c r="A10440" s="2">
        <v>44176.416666666664</v>
      </c>
      <c r="B10440">
        <v>114240</v>
      </c>
      <c r="C10440">
        <v>114515</v>
      </c>
      <c r="D10440">
        <v>113915</v>
      </c>
      <c r="E10440">
        <v>114440</v>
      </c>
    </row>
    <row r="10441" spans="1:5" x14ac:dyDescent="0.25">
      <c r="A10441" s="2">
        <v>44176.375</v>
      </c>
      <c r="B10441">
        <v>114350</v>
      </c>
      <c r="C10441">
        <v>114545</v>
      </c>
      <c r="D10441">
        <v>114130</v>
      </c>
      <c r="E10441">
        <v>114235</v>
      </c>
    </row>
    <row r="10442" spans="1:5" x14ac:dyDescent="0.25">
      <c r="A10442" s="2">
        <v>44175.75</v>
      </c>
      <c r="B10442">
        <v>115075</v>
      </c>
      <c r="C10442">
        <v>115350</v>
      </c>
      <c r="D10442">
        <v>115010</v>
      </c>
      <c r="E10442">
        <v>115350</v>
      </c>
    </row>
    <row r="10443" spans="1:5" x14ac:dyDescent="0.25">
      <c r="A10443" s="2">
        <v>44175.708333333336</v>
      </c>
      <c r="B10443">
        <v>114825</v>
      </c>
      <c r="C10443">
        <v>115245</v>
      </c>
      <c r="D10443">
        <v>114650</v>
      </c>
      <c r="E10443">
        <v>115075</v>
      </c>
    </row>
    <row r="10444" spans="1:5" x14ac:dyDescent="0.25">
      <c r="A10444" s="2">
        <v>44175.666666666664</v>
      </c>
      <c r="B10444">
        <v>115065</v>
      </c>
      <c r="C10444">
        <v>115095</v>
      </c>
      <c r="D10444">
        <v>114740</v>
      </c>
      <c r="E10444">
        <v>114820</v>
      </c>
    </row>
    <row r="10445" spans="1:5" x14ac:dyDescent="0.25">
      <c r="A10445" s="2">
        <v>44175.625</v>
      </c>
      <c r="B10445">
        <v>114890</v>
      </c>
      <c r="C10445">
        <v>115280</v>
      </c>
      <c r="D10445">
        <v>114840</v>
      </c>
      <c r="E10445">
        <v>115070</v>
      </c>
    </row>
    <row r="10446" spans="1:5" x14ac:dyDescent="0.25">
      <c r="A10446" s="2">
        <v>44175.583333333336</v>
      </c>
      <c r="B10446">
        <v>114455</v>
      </c>
      <c r="C10446">
        <v>115100</v>
      </c>
      <c r="D10446">
        <v>114435</v>
      </c>
      <c r="E10446">
        <v>114895</v>
      </c>
    </row>
    <row r="10447" spans="1:5" x14ac:dyDescent="0.25">
      <c r="A10447" s="2">
        <v>44175.541666666664</v>
      </c>
      <c r="B10447">
        <v>114680</v>
      </c>
      <c r="C10447">
        <v>114750</v>
      </c>
      <c r="D10447">
        <v>114390</v>
      </c>
      <c r="E10447">
        <v>114460</v>
      </c>
    </row>
    <row r="10448" spans="1:5" x14ac:dyDescent="0.25">
      <c r="A10448" s="2">
        <v>44175.5</v>
      </c>
      <c r="B10448">
        <v>113840</v>
      </c>
      <c r="C10448">
        <v>114775</v>
      </c>
      <c r="D10448">
        <v>113735</v>
      </c>
      <c r="E10448">
        <v>114675</v>
      </c>
    </row>
    <row r="10449" spans="1:5" x14ac:dyDescent="0.25">
      <c r="A10449" s="2">
        <v>44175.458333333336</v>
      </c>
      <c r="B10449">
        <v>113325</v>
      </c>
      <c r="C10449">
        <v>113845</v>
      </c>
      <c r="D10449">
        <v>112625</v>
      </c>
      <c r="E10449">
        <v>113840</v>
      </c>
    </row>
    <row r="10450" spans="1:5" x14ac:dyDescent="0.25">
      <c r="A10450" s="2">
        <v>44175.416666666664</v>
      </c>
      <c r="B10450">
        <v>113240</v>
      </c>
      <c r="C10450">
        <v>113870</v>
      </c>
      <c r="D10450">
        <v>113235</v>
      </c>
      <c r="E10450">
        <v>113325</v>
      </c>
    </row>
    <row r="10451" spans="1:5" x14ac:dyDescent="0.25">
      <c r="A10451" s="2">
        <v>44175.375</v>
      </c>
      <c r="B10451">
        <v>113200</v>
      </c>
      <c r="C10451">
        <v>113360</v>
      </c>
      <c r="D10451">
        <v>112780</v>
      </c>
      <c r="E10451">
        <v>113245</v>
      </c>
    </row>
    <row r="10452" spans="1:5" x14ac:dyDescent="0.25">
      <c r="A10452" s="2">
        <v>44174.75</v>
      </c>
      <c r="B10452">
        <v>113005</v>
      </c>
      <c r="C10452">
        <v>113060</v>
      </c>
      <c r="D10452">
        <v>112865</v>
      </c>
      <c r="E10452">
        <v>112990</v>
      </c>
    </row>
    <row r="10453" spans="1:5" x14ac:dyDescent="0.25">
      <c r="A10453" s="2">
        <v>44174.708333333336</v>
      </c>
      <c r="B10453">
        <v>112740</v>
      </c>
      <c r="C10453">
        <v>113100</v>
      </c>
      <c r="D10453">
        <v>112535</v>
      </c>
      <c r="E10453">
        <v>113010</v>
      </c>
    </row>
    <row r="10454" spans="1:5" x14ac:dyDescent="0.25">
      <c r="A10454" s="2">
        <v>44174.666666666664</v>
      </c>
      <c r="B10454">
        <v>112700</v>
      </c>
      <c r="C10454">
        <v>112980</v>
      </c>
      <c r="D10454">
        <v>112455</v>
      </c>
      <c r="E10454">
        <v>112735</v>
      </c>
    </row>
    <row r="10455" spans="1:5" x14ac:dyDescent="0.25">
      <c r="A10455" s="2">
        <v>44174.625</v>
      </c>
      <c r="B10455">
        <v>112890</v>
      </c>
      <c r="C10455">
        <v>113100</v>
      </c>
      <c r="D10455">
        <v>112550</v>
      </c>
      <c r="E10455">
        <v>112700</v>
      </c>
    </row>
    <row r="10456" spans="1:5" x14ac:dyDescent="0.25">
      <c r="A10456" s="2">
        <v>44174.583333333336</v>
      </c>
      <c r="B10456">
        <v>113515</v>
      </c>
      <c r="C10456">
        <v>113550</v>
      </c>
      <c r="D10456">
        <v>112500</v>
      </c>
      <c r="E10456">
        <v>112890</v>
      </c>
    </row>
    <row r="10457" spans="1:5" x14ac:dyDescent="0.25">
      <c r="A10457" s="2">
        <v>44174.541666666664</v>
      </c>
      <c r="B10457">
        <v>113360</v>
      </c>
      <c r="C10457">
        <v>113530</v>
      </c>
      <c r="D10457">
        <v>113180</v>
      </c>
      <c r="E10457">
        <v>113515</v>
      </c>
    </row>
    <row r="10458" spans="1:5" x14ac:dyDescent="0.25">
      <c r="A10458" s="2">
        <v>44174.5</v>
      </c>
      <c r="B10458">
        <v>113640</v>
      </c>
      <c r="C10458">
        <v>113685</v>
      </c>
      <c r="D10458">
        <v>113055</v>
      </c>
      <c r="E10458">
        <v>113360</v>
      </c>
    </row>
    <row r="10459" spans="1:5" x14ac:dyDescent="0.25">
      <c r="A10459" s="2">
        <v>44174.458333333336</v>
      </c>
      <c r="B10459">
        <v>113920</v>
      </c>
      <c r="C10459">
        <v>113995</v>
      </c>
      <c r="D10459">
        <v>113315</v>
      </c>
      <c r="E10459">
        <v>113645</v>
      </c>
    </row>
    <row r="10460" spans="1:5" x14ac:dyDescent="0.25">
      <c r="A10460" s="2">
        <v>44174.416666666664</v>
      </c>
      <c r="B10460">
        <v>113860</v>
      </c>
      <c r="C10460">
        <v>113965</v>
      </c>
      <c r="D10460">
        <v>113495</v>
      </c>
      <c r="E10460">
        <v>113920</v>
      </c>
    </row>
    <row r="10461" spans="1:5" x14ac:dyDescent="0.25">
      <c r="A10461" s="2">
        <v>44174.375</v>
      </c>
      <c r="B10461">
        <v>114040</v>
      </c>
      <c r="C10461">
        <v>114190</v>
      </c>
      <c r="D10461">
        <v>113650</v>
      </c>
      <c r="E10461">
        <v>113860</v>
      </c>
    </row>
    <row r="10462" spans="1:5" x14ac:dyDescent="0.25">
      <c r="A10462" s="2">
        <v>44173.75</v>
      </c>
      <c r="B10462">
        <v>113790</v>
      </c>
      <c r="C10462">
        <v>113845</v>
      </c>
      <c r="D10462">
        <v>113605</v>
      </c>
      <c r="E10462">
        <v>113750</v>
      </c>
    </row>
    <row r="10463" spans="1:5" x14ac:dyDescent="0.25">
      <c r="A10463" s="2">
        <v>44173.708333333336</v>
      </c>
      <c r="B10463">
        <v>113595</v>
      </c>
      <c r="C10463">
        <v>113860</v>
      </c>
      <c r="D10463">
        <v>113505</v>
      </c>
      <c r="E10463">
        <v>113790</v>
      </c>
    </row>
    <row r="10464" spans="1:5" x14ac:dyDescent="0.25">
      <c r="A10464" s="2">
        <v>44173.666666666664</v>
      </c>
      <c r="B10464">
        <v>113355</v>
      </c>
      <c r="C10464">
        <v>113765</v>
      </c>
      <c r="D10464">
        <v>113250</v>
      </c>
      <c r="E10464">
        <v>113590</v>
      </c>
    </row>
    <row r="10465" spans="1:5" x14ac:dyDescent="0.25">
      <c r="A10465" s="2">
        <v>44173.625</v>
      </c>
      <c r="B10465">
        <v>112885</v>
      </c>
      <c r="C10465">
        <v>113500</v>
      </c>
      <c r="D10465">
        <v>112750</v>
      </c>
      <c r="E10465">
        <v>113350</v>
      </c>
    </row>
    <row r="10466" spans="1:5" x14ac:dyDescent="0.25">
      <c r="A10466" s="2">
        <v>44173.583333333336</v>
      </c>
      <c r="B10466">
        <v>113840</v>
      </c>
      <c r="C10466">
        <v>113940</v>
      </c>
      <c r="D10466">
        <v>112810</v>
      </c>
      <c r="E10466">
        <v>112890</v>
      </c>
    </row>
    <row r="10467" spans="1:5" x14ac:dyDescent="0.25">
      <c r="A10467" s="2">
        <v>44173.541666666664</v>
      </c>
      <c r="B10467">
        <v>114135</v>
      </c>
      <c r="C10467">
        <v>114255</v>
      </c>
      <c r="D10467">
        <v>113775</v>
      </c>
      <c r="E10467">
        <v>113840</v>
      </c>
    </row>
    <row r="10468" spans="1:5" x14ac:dyDescent="0.25">
      <c r="A10468" s="2">
        <v>44173.5</v>
      </c>
      <c r="B10468">
        <v>114215</v>
      </c>
      <c r="C10468">
        <v>114385</v>
      </c>
      <c r="D10468">
        <v>113910</v>
      </c>
      <c r="E10468">
        <v>114140</v>
      </c>
    </row>
    <row r="10469" spans="1:5" x14ac:dyDescent="0.25">
      <c r="A10469" s="2">
        <v>44173.458333333336</v>
      </c>
      <c r="B10469">
        <v>113670</v>
      </c>
      <c r="C10469">
        <v>114250</v>
      </c>
      <c r="D10469">
        <v>113590</v>
      </c>
      <c r="E10469">
        <v>114220</v>
      </c>
    </row>
    <row r="10470" spans="1:5" x14ac:dyDescent="0.25">
      <c r="A10470" s="2">
        <v>44173.416666666664</v>
      </c>
      <c r="B10470">
        <v>113415</v>
      </c>
      <c r="C10470">
        <v>113915</v>
      </c>
      <c r="D10470">
        <v>113115</v>
      </c>
      <c r="E10470">
        <v>113675</v>
      </c>
    </row>
    <row r="10471" spans="1:5" x14ac:dyDescent="0.25">
      <c r="A10471" s="2">
        <v>44173.375</v>
      </c>
      <c r="B10471">
        <v>113120</v>
      </c>
      <c r="C10471">
        <v>113520</v>
      </c>
      <c r="D10471">
        <v>112915</v>
      </c>
      <c r="E10471">
        <v>113415</v>
      </c>
    </row>
    <row r="10472" spans="1:5" x14ac:dyDescent="0.25">
      <c r="A10472" s="2">
        <v>44172.75</v>
      </c>
      <c r="B10472">
        <v>113525</v>
      </c>
      <c r="C10472">
        <v>113815</v>
      </c>
      <c r="D10472">
        <v>113485</v>
      </c>
      <c r="E10472">
        <v>113750</v>
      </c>
    </row>
    <row r="10473" spans="1:5" x14ac:dyDescent="0.25">
      <c r="A10473" s="2">
        <v>44172.708333333336</v>
      </c>
      <c r="B10473">
        <v>113660</v>
      </c>
      <c r="C10473">
        <v>113815</v>
      </c>
      <c r="D10473">
        <v>112505</v>
      </c>
      <c r="E10473">
        <v>113525</v>
      </c>
    </row>
    <row r="10474" spans="1:5" x14ac:dyDescent="0.25">
      <c r="A10474" s="2">
        <v>44172.666666666664</v>
      </c>
      <c r="B10474">
        <v>114305</v>
      </c>
      <c r="C10474">
        <v>114345</v>
      </c>
      <c r="D10474">
        <v>113595</v>
      </c>
      <c r="E10474">
        <v>113660</v>
      </c>
    </row>
    <row r="10475" spans="1:5" x14ac:dyDescent="0.25">
      <c r="A10475" s="2">
        <v>44172.625</v>
      </c>
      <c r="B10475">
        <v>114325</v>
      </c>
      <c r="C10475">
        <v>114465</v>
      </c>
      <c r="D10475">
        <v>114185</v>
      </c>
      <c r="E10475">
        <v>114310</v>
      </c>
    </row>
    <row r="10476" spans="1:5" x14ac:dyDescent="0.25">
      <c r="A10476" s="2">
        <v>44172.583333333336</v>
      </c>
      <c r="B10476">
        <v>114360</v>
      </c>
      <c r="C10476">
        <v>114495</v>
      </c>
      <c r="D10476">
        <v>114295</v>
      </c>
      <c r="E10476">
        <v>114320</v>
      </c>
    </row>
    <row r="10477" spans="1:5" x14ac:dyDescent="0.25">
      <c r="A10477" s="2">
        <v>44172.541666666664</v>
      </c>
      <c r="B10477">
        <v>114360</v>
      </c>
      <c r="C10477">
        <v>114560</v>
      </c>
      <c r="D10477">
        <v>114260</v>
      </c>
      <c r="E10477">
        <v>114360</v>
      </c>
    </row>
    <row r="10478" spans="1:5" x14ac:dyDescent="0.25">
      <c r="A10478" s="2">
        <v>44172.5</v>
      </c>
      <c r="B10478">
        <v>114240</v>
      </c>
      <c r="C10478">
        <v>114575</v>
      </c>
      <c r="D10478">
        <v>114105</v>
      </c>
      <c r="E10478">
        <v>114365</v>
      </c>
    </row>
    <row r="10479" spans="1:5" x14ac:dyDescent="0.25">
      <c r="A10479" s="2">
        <v>44172.458333333336</v>
      </c>
      <c r="B10479">
        <v>114340</v>
      </c>
      <c r="C10479">
        <v>114385</v>
      </c>
      <c r="D10479">
        <v>114105</v>
      </c>
      <c r="E10479">
        <v>114245</v>
      </c>
    </row>
    <row r="10480" spans="1:5" x14ac:dyDescent="0.25">
      <c r="A10480" s="2">
        <v>44172.416666666664</v>
      </c>
      <c r="B10480">
        <v>113575</v>
      </c>
      <c r="C10480">
        <v>114370</v>
      </c>
      <c r="D10480">
        <v>113445</v>
      </c>
      <c r="E10480">
        <v>114340</v>
      </c>
    </row>
    <row r="10481" spans="1:5" x14ac:dyDescent="0.25">
      <c r="A10481" s="2">
        <v>44172.375</v>
      </c>
      <c r="B10481">
        <v>113090</v>
      </c>
      <c r="C10481">
        <v>113675</v>
      </c>
      <c r="D10481">
        <v>112960</v>
      </c>
      <c r="E10481">
        <v>113575</v>
      </c>
    </row>
    <row r="10482" spans="1:5" x14ac:dyDescent="0.25">
      <c r="A10482" s="2">
        <v>44169.75</v>
      </c>
      <c r="B10482">
        <v>113715</v>
      </c>
      <c r="C10482">
        <v>113780</v>
      </c>
      <c r="D10482">
        <v>113520</v>
      </c>
      <c r="E10482">
        <v>113525</v>
      </c>
    </row>
    <row r="10483" spans="1:5" x14ac:dyDescent="0.25">
      <c r="A10483" s="2">
        <v>44169.708333333336</v>
      </c>
      <c r="B10483">
        <v>113780</v>
      </c>
      <c r="C10483">
        <v>113930</v>
      </c>
      <c r="D10483">
        <v>113545</v>
      </c>
      <c r="E10483">
        <v>113715</v>
      </c>
    </row>
    <row r="10484" spans="1:5" x14ac:dyDescent="0.25">
      <c r="A10484" s="2">
        <v>44169.666666666664</v>
      </c>
      <c r="B10484">
        <v>113680</v>
      </c>
      <c r="C10484">
        <v>113865</v>
      </c>
      <c r="D10484">
        <v>113460</v>
      </c>
      <c r="E10484">
        <v>113780</v>
      </c>
    </row>
    <row r="10485" spans="1:5" x14ac:dyDescent="0.25">
      <c r="A10485" s="2">
        <v>44169.625</v>
      </c>
      <c r="B10485">
        <v>113390</v>
      </c>
      <c r="C10485">
        <v>113800</v>
      </c>
      <c r="D10485">
        <v>113320</v>
      </c>
      <c r="E10485">
        <v>113680</v>
      </c>
    </row>
    <row r="10486" spans="1:5" x14ac:dyDescent="0.25">
      <c r="A10486" s="2">
        <v>44169.583333333336</v>
      </c>
      <c r="B10486">
        <v>113745</v>
      </c>
      <c r="C10486">
        <v>113825</v>
      </c>
      <c r="D10486">
        <v>113270</v>
      </c>
      <c r="E10486">
        <v>113385</v>
      </c>
    </row>
    <row r="10487" spans="1:5" x14ac:dyDescent="0.25">
      <c r="A10487" s="2">
        <v>44169.541666666664</v>
      </c>
      <c r="B10487">
        <v>113460</v>
      </c>
      <c r="C10487">
        <v>113940</v>
      </c>
      <c r="D10487">
        <v>113400</v>
      </c>
      <c r="E10487">
        <v>113745</v>
      </c>
    </row>
    <row r="10488" spans="1:5" x14ac:dyDescent="0.25">
      <c r="A10488" s="2">
        <v>44169.5</v>
      </c>
      <c r="B10488">
        <v>113635</v>
      </c>
      <c r="C10488">
        <v>113900</v>
      </c>
      <c r="D10488">
        <v>113385</v>
      </c>
      <c r="E10488">
        <v>113460</v>
      </c>
    </row>
    <row r="10489" spans="1:5" x14ac:dyDescent="0.25">
      <c r="A10489" s="2">
        <v>44169.458333333336</v>
      </c>
      <c r="B10489">
        <v>113420</v>
      </c>
      <c r="C10489">
        <v>113890</v>
      </c>
      <c r="D10489">
        <v>113300</v>
      </c>
      <c r="E10489">
        <v>113640</v>
      </c>
    </row>
    <row r="10490" spans="1:5" x14ac:dyDescent="0.25">
      <c r="A10490" s="2">
        <v>44169.416666666664</v>
      </c>
      <c r="B10490">
        <v>113020</v>
      </c>
      <c r="C10490">
        <v>113735</v>
      </c>
      <c r="D10490">
        <v>112980</v>
      </c>
      <c r="E10490">
        <v>113420</v>
      </c>
    </row>
    <row r="10491" spans="1:5" x14ac:dyDescent="0.25">
      <c r="A10491" s="2">
        <v>44169.375</v>
      </c>
      <c r="B10491">
        <v>112975</v>
      </c>
      <c r="C10491">
        <v>113285</v>
      </c>
      <c r="D10491">
        <v>112875</v>
      </c>
      <c r="E10491">
        <v>113020</v>
      </c>
    </row>
    <row r="10492" spans="1:5" x14ac:dyDescent="0.25">
      <c r="A10492" s="2">
        <v>44168.75</v>
      </c>
      <c r="B10492">
        <v>112245</v>
      </c>
      <c r="C10492">
        <v>112500</v>
      </c>
      <c r="D10492">
        <v>112065</v>
      </c>
      <c r="E10492">
        <v>112450</v>
      </c>
    </row>
    <row r="10493" spans="1:5" x14ac:dyDescent="0.25">
      <c r="A10493" s="2">
        <v>44168.708333333336</v>
      </c>
      <c r="B10493">
        <v>113080</v>
      </c>
      <c r="C10493">
        <v>113135</v>
      </c>
      <c r="D10493">
        <v>111920</v>
      </c>
      <c r="E10493">
        <v>112240</v>
      </c>
    </row>
    <row r="10494" spans="1:5" x14ac:dyDescent="0.25">
      <c r="A10494" s="2">
        <v>44168.666666666664</v>
      </c>
      <c r="B10494">
        <v>112945</v>
      </c>
      <c r="C10494">
        <v>113330</v>
      </c>
      <c r="D10494">
        <v>112925</v>
      </c>
      <c r="E10494">
        <v>113085</v>
      </c>
    </row>
    <row r="10495" spans="1:5" x14ac:dyDescent="0.25">
      <c r="A10495" s="2">
        <v>44168.625</v>
      </c>
      <c r="B10495">
        <v>112975</v>
      </c>
      <c r="C10495">
        <v>113155</v>
      </c>
      <c r="D10495">
        <v>112715</v>
      </c>
      <c r="E10495">
        <v>112945</v>
      </c>
    </row>
    <row r="10496" spans="1:5" x14ac:dyDescent="0.25">
      <c r="A10496" s="2">
        <v>44168.583333333336</v>
      </c>
      <c r="B10496">
        <v>113230</v>
      </c>
      <c r="C10496">
        <v>113380</v>
      </c>
      <c r="D10496">
        <v>112880</v>
      </c>
      <c r="E10496">
        <v>112970</v>
      </c>
    </row>
    <row r="10497" spans="1:5" x14ac:dyDescent="0.25">
      <c r="A10497" s="2">
        <v>44168.541666666664</v>
      </c>
      <c r="B10497">
        <v>113115</v>
      </c>
      <c r="C10497">
        <v>113440</v>
      </c>
      <c r="D10497">
        <v>112935</v>
      </c>
      <c r="E10497">
        <v>113230</v>
      </c>
    </row>
    <row r="10498" spans="1:5" x14ac:dyDescent="0.25">
      <c r="A10498" s="2">
        <v>44168.5</v>
      </c>
      <c r="B10498">
        <v>112555</v>
      </c>
      <c r="C10498">
        <v>113195</v>
      </c>
      <c r="D10498">
        <v>112490</v>
      </c>
      <c r="E10498">
        <v>113120</v>
      </c>
    </row>
    <row r="10499" spans="1:5" x14ac:dyDescent="0.25">
      <c r="A10499" s="2">
        <v>44168.458333333336</v>
      </c>
      <c r="B10499">
        <v>112260</v>
      </c>
      <c r="C10499">
        <v>112560</v>
      </c>
      <c r="D10499">
        <v>111850</v>
      </c>
      <c r="E10499">
        <v>112555</v>
      </c>
    </row>
    <row r="10500" spans="1:5" x14ac:dyDescent="0.25">
      <c r="A10500" s="2">
        <v>44168.416666666664</v>
      </c>
      <c r="B10500">
        <v>112335</v>
      </c>
      <c r="C10500">
        <v>112585</v>
      </c>
      <c r="D10500">
        <v>111990</v>
      </c>
      <c r="E10500">
        <v>112255</v>
      </c>
    </row>
    <row r="10501" spans="1:5" x14ac:dyDescent="0.25">
      <c r="A10501" s="2">
        <v>44168.375</v>
      </c>
      <c r="B10501">
        <v>111805</v>
      </c>
      <c r="C10501">
        <v>112465</v>
      </c>
      <c r="D10501">
        <v>111750</v>
      </c>
      <c r="E10501">
        <v>112330</v>
      </c>
    </row>
    <row r="10502" spans="1:5" x14ac:dyDescent="0.25">
      <c r="A10502" s="2">
        <v>44167.75</v>
      </c>
      <c r="B10502">
        <v>111865</v>
      </c>
      <c r="C10502">
        <v>112070</v>
      </c>
      <c r="D10502">
        <v>111830</v>
      </c>
      <c r="E10502">
        <v>111905</v>
      </c>
    </row>
    <row r="10503" spans="1:5" x14ac:dyDescent="0.25">
      <c r="A10503" s="2">
        <v>44167.708333333336</v>
      </c>
      <c r="B10503">
        <v>111745</v>
      </c>
      <c r="C10503">
        <v>111965</v>
      </c>
      <c r="D10503">
        <v>111690</v>
      </c>
      <c r="E10503">
        <v>111860</v>
      </c>
    </row>
    <row r="10504" spans="1:5" x14ac:dyDescent="0.25">
      <c r="A10504" s="2">
        <v>44167.666666666664</v>
      </c>
      <c r="B10504">
        <v>111615</v>
      </c>
      <c r="C10504">
        <v>111795</v>
      </c>
      <c r="D10504">
        <v>111400</v>
      </c>
      <c r="E10504">
        <v>111740</v>
      </c>
    </row>
    <row r="10505" spans="1:5" x14ac:dyDescent="0.25">
      <c r="A10505" s="2">
        <v>44167.625</v>
      </c>
      <c r="B10505">
        <v>111590</v>
      </c>
      <c r="C10505">
        <v>111755</v>
      </c>
      <c r="D10505">
        <v>111415</v>
      </c>
      <c r="E10505">
        <v>111610</v>
      </c>
    </row>
    <row r="10506" spans="1:5" x14ac:dyDescent="0.25">
      <c r="A10506" s="2">
        <v>44167.583333333336</v>
      </c>
      <c r="B10506">
        <v>112180</v>
      </c>
      <c r="C10506">
        <v>112245</v>
      </c>
      <c r="D10506">
        <v>111520</v>
      </c>
      <c r="E10506">
        <v>111590</v>
      </c>
    </row>
    <row r="10507" spans="1:5" x14ac:dyDescent="0.25">
      <c r="A10507" s="2">
        <v>44167.541666666664</v>
      </c>
      <c r="B10507">
        <v>111230</v>
      </c>
      <c r="C10507">
        <v>112355</v>
      </c>
      <c r="D10507">
        <v>111215</v>
      </c>
      <c r="E10507">
        <v>112180</v>
      </c>
    </row>
    <row r="10508" spans="1:5" x14ac:dyDescent="0.25">
      <c r="A10508" s="2">
        <v>44167.5</v>
      </c>
      <c r="B10508">
        <v>110890</v>
      </c>
      <c r="C10508">
        <v>111350</v>
      </c>
      <c r="D10508">
        <v>110805</v>
      </c>
      <c r="E10508">
        <v>111230</v>
      </c>
    </row>
    <row r="10509" spans="1:5" x14ac:dyDescent="0.25">
      <c r="A10509" s="2">
        <v>44167.458333333336</v>
      </c>
      <c r="B10509">
        <v>111295</v>
      </c>
      <c r="C10509">
        <v>111310</v>
      </c>
      <c r="D10509">
        <v>110625</v>
      </c>
      <c r="E10509">
        <v>110895</v>
      </c>
    </row>
    <row r="10510" spans="1:5" x14ac:dyDescent="0.25">
      <c r="A10510" s="2">
        <v>44167.416666666664</v>
      </c>
      <c r="B10510">
        <v>111010</v>
      </c>
      <c r="C10510">
        <v>111850</v>
      </c>
      <c r="D10510">
        <v>110950</v>
      </c>
      <c r="E10510">
        <v>111295</v>
      </c>
    </row>
    <row r="10511" spans="1:5" x14ac:dyDescent="0.25">
      <c r="A10511" s="2">
        <v>44167.375</v>
      </c>
      <c r="B10511">
        <v>111350</v>
      </c>
      <c r="C10511">
        <v>111360</v>
      </c>
      <c r="D10511">
        <v>110765</v>
      </c>
      <c r="E10511">
        <v>111015</v>
      </c>
    </row>
    <row r="10512" spans="1:5" x14ac:dyDescent="0.25">
      <c r="A10512" s="2">
        <v>44166.75</v>
      </c>
      <c r="B10512">
        <v>111485</v>
      </c>
      <c r="C10512">
        <v>111550</v>
      </c>
      <c r="D10512">
        <v>111270</v>
      </c>
      <c r="E10512">
        <v>111400</v>
      </c>
    </row>
    <row r="10513" spans="1:5" x14ac:dyDescent="0.25">
      <c r="A10513" s="2">
        <v>44166.708333333336</v>
      </c>
      <c r="B10513">
        <v>111460</v>
      </c>
      <c r="C10513">
        <v>111645</v>
      </c>
      <c r="D10513">
        <v>111245</v>
      </c>
      <c r="E10513">
        <v>111485</v>
      </c>
    </row>
    <row r="10514" spans="1:5" x14ac:dyDescent="0.25">
      <c r="A10514" s="2">
        <v>44166.666666666664</v>
      </c>
      <c r="B10514">
        <v>111720</v>
      </c>
      <c r="C10514">
        <v>111785</v>
      </c>
      <c r="D10514">
        <v>111320</v>
      </c>
      <c r="E10514">
        <v>111460</v>
      </c>
    </row>
    <row r="10515" spans="1:5" x14ac:dyDescent="0.25">
      <c r="A10515" s="2">
        <v>44166.625</v>
      </c>
      <c r="B10515">
        <v>111375</v>
      </c>
      <c r="C10515">
        <v>111965</v>
      </c>
      <c r="D10515">
        <v>111265</v>
      </c>
      <c r="E10515">
        <v>111715</v>
      </c>
    </row>
    <row r="10516" spans="1:5" x14ac:dyDescent="0.25">
      <c r="A10516" s="2">
        <v>44166.583333333336</v>
      </c>
      <c r="B10516">
        <v>111175</v>
      </c>
      <c r="C10516">
        <v>111475</v>
      </c>
      <c r="D10516">
        <v>110785</v>
      </c>
      <c r="E10516">
        <v>111380</v>
      </c>
    </row>
    <row r="10517" spans="1:5" x14ac:dyDescent="0.25">
      <c r="A10517" s="2">
        <v>44166.541666666664</v>
      </c>
      <c r="B10517">
        <v>110930</v>
      </c>
      <c r="C10517">
        <v>111410</v>
      </c>
      <c r="D10517">
        <v>110850</v>
      </c>
      <c r="E10517">
        <v>111175</v>
      </c>
    </row>
    <row r="10518" spans="1:5" x14ac:dyDescent="0.25">
      <c r="A10518" s="2">
        <v>44166.5</v>
      </c>
      <c r="B10518">
        <v>110975</v>
      </c>
      <c r="C10518">
        <v>111230</v>
      </c>
      <c r="D10518">
        <v>110830</v>
      </c>
      <c r="E10518">
        <v>110930</v>
      </c>
    </row>
    <row r="10519" spans="1:5" x14ac:dyDescent="0.25">
      <c r="A10519" s="2">
        <v>44166.458333333336</v>
      </c>
      <c r="B10519">
        <v>111335</v>
      </c>
      <c r="C10519">
        <v>111355</v>
      </c>
      <c r="D10519">
        <v>110325</v>
      </c>
      <c r="E10519">
        <v>110975</v>
      </c>
    </row>
    <row r="10520" spans="1:5" x14ac:dyDescent="0.25">
      <c r="A10520" s="2">
        <v>44166.416666666664</v>
      </c>
      <c r="B10520">
        <v>110565</v>
      </c>
      <c r="C10520">
        <v>111395</v>
      </c>
      <c r="D10520">
        <v>110410</v>
      </c>
      <c r="E10520">
        <v>111330</v>
      </c>
    </row>
    <row r="10521" spans="1:5" x14ac:dyDescent="0.25">
      <c r="A10521" s="2">
        <v>44166.375</v>
      </c>
      <c r="B10521">
        <v>110690</v>
      </c>
      <c r="C10521">
        <v>110870</v>
      </c>
      <c r="D10521">
        <v>110445</v>
      </c>
      <c r="E10521">
        <v>110565</v>
      </c>
    </row>
    <row r="10522" spans="1:5" x14ac:dyDescent="0.25">
      <c r="A10522" s="2">
        <v>44165.75</v>
      </c>
      <c r="B10522">
        <v>109100</v>
      </c>
      <c r="C10522">
        <v>109635</v>
      </c>
      <c r="D10522">
        <v>109055</v>
      </c>
      <c r="E10522">
        <v>109495</v>
      </c>
    </row>
    <row r="10523" spans="1:5" x14ac:dyDescent="0.25">
      <c r="A10523" s="2">
        <v>44165.708333333336</v>
      </c>
      <c r="B10523">
        <v>109580</v>
      </c>
      <c r="C10523">
        <v>109595</v>
      </c>
      <c r="D10523">
        <v>108830</v>
      </c>
      <c r="E10523">
        <v>109095</v>
      </c>
    </row>
    <row r="10524" spans="1:5" x14ac:dyDescent="0.25">
      <c r="A10524" s="2">
        <v>44165.666666666664</v>
      </c>
      <c r="B10524">
        <v>109455</v>
      </c>
      <c r="C10524">
        <v>109590</v>
      </c>
      <c r="D10524">
        <v>109150</v>
      </c>
      <c r="E10524">
        <v>109580</v>
      </c>
    </row>
    <row r="10525" spans="1:5" x14ac:dyDescent="0.25">
      <c r="A10525" s="2">
        <v>44165.625</v>
      </c>
      <c r="B10525">
        <v>109665</v>
      </c>
      <c r="C10525">
        <v>109710</v>
      </c>
      <c r="D10525">
        <v>109385</v>
      </c>
      <c r="E10525">
        <v>109455</v>
      </c>
    </row>
    <row r="10526" spans="1:5" x14ac:dyDescent="0.25">
      <c r="A10526" s="2">
        <v>44165.583333333336</v>
      </c>
      <c r="B10526">
        <v>109030</v>
      </c>
      <c r="C10526">
        <v>109760</v>
      </c>
      <c r="D10526">
        <v>108920</v>
      </c>
      <c r="E10526">
        <v>109670</v>
      </c>
    </row>
    <row r="10527" spans="1:5" x14ac:dyDescent="0.25">
      <c r="A10527" s="2">
        <v>44165.541666666664</v>
      </c>
      <c r="B10527">
        <v>109800</v>
      </c>
      <c r="C10527">
        <v>109980</v>
      </c>
      <c r="D10527">
        <v>108875</v>
      </c>
      <c r="E10527">
        <v>109025</v>
      </c>
    </row>
    <row r="10528" spans="1:5" x14ac:dyDescent="0.25">
      <c r="A10528" s="2">
        <v>44165.5</v>
      </c>
      <c r="B10528">
        <v>110360</v>
      </c>
      <c r="C10528">
        <v>110545</v>
      </c>
      <c r="D10528">
        <v>109485</v>
      </c>
      <c r="E10528">
        <v>109795</v>
      </c>
    </row>
    <row r="10529" spans="1:5" x14ac:dyDescent="0.25">
      <c r="A10529" s="2">
        <v>44165.458333333336</v>
      </c>
      <c r="B10529">
        <v>110550</v>
      </c>
      <c r="C10529">
        <v>110885</v>
      </c>
      <c r="D10529">
        <v>110180</v>
      </c>
      <c r="E10529">
        <v>110365</v>
      </c>
    </row>
    <row r="10530" spans="1:5" x14ac:dyDescent="0.25">
      <c r="A10530" s="2">
        <v>44165.416666666664</v>
      </c>
      <c r="B10530">
        <v>110240</v>
      </c>
      <c r="C10530">
        <v>111065</v>
      </c>
      <c r="D10530">
        <v>110200</v>
      </c>
      <c r="E10530">
        <v>110550</v>
      </c>
    </row>
    <row r="10531" spans="1:5" x14ac:dyDescent="0.25">
      <c r="A10531" s="2">
        <v>44165.375</v>
      </c>
      <c r="B10531">
        <v>110075</v>
      </c>
      <c r="C10531">
        <v>110405</v>
      </c>
      <c r="D10531">
        <v>109950</v>
      </c>
      <c r="E10531">
        <v>110240</v>
      </c>
    </row>
    <row r="10532" spans="1:5" x14ac:dyDescent="0.25">
      <c r="A10532" s="2">
        <v>44162.75</v>
      </c>
      <c r="B10532">
        <v>110555</v>
      </c>
      <c r="C10532">
        <v>110675</v>
      </c>
      <c r="D10532">
        <v>110390</v>
      </c>
      <c r="E10532">
        <v>110390</v>
      </c>
    </row>
    <row r="10533" spans="1:5" x14ac:dyDescent="0.25">
      <c r="A10533" s="2">
        <v>44162.708333333336</v>
      </c>
      <c r="B10533">
        <v>110905</v>
      </c>
      <c r="C10533">
        <v>110980</v>
      </c>
      <c r="D10533">
        <v>110500</v>
      </c>
      <c r="E10533">
        <v>110555</v>
      </c>
    </row>
    <row r="10534" spans="1:5" x14ac:dyDescent="0.25">
      <c r="A10534" s="2">
        <v>44162.666666666664</v>
      </c>
      <c r="B10534">
        <v>111285</v>
      </c>
      <c r="C10534">
        <v>111320</v>
      </c>
      <c r="D10534">
        <v>110645</v>
      </c>
      <c r="E10534">
        <v>110905</v>
      </c>
    </row>
    <row r="10535" spans="1:5" x14ac:dyDescent="0.25">
      <c r="A10535" s="2">
        <v>44162.625</v>
      </c>
      <c r="B10535">
        <v>111305</v>
      </c>
      <c r="C10535">
        <v>111315</v>
      </c>
      <c r="D10535">
        <v>111100</v>
      </c>
      <c r="E10535">
        <v>111285</v>
      </c>
    </row>
    <row r="10536" spans="1:5" x14ac:dyDescent="0.25">
      <c r="A10536" s="2">
        <v>44162.583333333336</v>
      </c>
      <c r="B10536">
        <v>111250</v>
      </c>
      <c r="C10536">
        <v>111410</v>
      </c>
      <c r="D10536">
        <v>111030</v>
      </c>
      <c r="E10536">
        <v>111310</v>
      </c>
    </row>
    <row r="10537" spans="1:5" x14ac:dyDescent="0.25">
      <c r="A10537" s="2">
        <v>44162.541666666664</v>
      </c>
      <c r="B10537">
        <v>111580</v>
      </c>
      <c r="C10537">
        <v>111635</v>
      </c>
      <c r="D10537">
        <v>111160</v>
      </c>
      <c r="E10537">
        <v>111250</v>
      </c>
    </row>
    <row r="10538" spans="1:5" x14ac:dyDescent="0.25">
      <c r="A10538" s="2">
        <v>44162.5</v>
      </c>
      <c r="B10538">
        <v>110765</v>
      </c>
      <c r="C10538">
        <v>111680</v>
      </c>
      <c r="D10538">
        <v>110720</v>
      </c>
      <c r="E10538">
        <v>111580</v>
      </c>
    </row>
    <row r="10539" spans="1:5" x14ac:dyDescent="0.25">
      <c r="A10539" s="2">
        <v>44162.458333333336</v>
      </c>
      <c r="B10539">
        <v>111055</v>
      </c>
      <c r="C10539">
        <v>111095</v>
      </c>
      <c r="D10539">
        <v>110625</v>
      </c>
      <c r="E10539">
        <v>110765</v>
      </c>
    </row>
    <row r="10540" spans="1:5" x14ac:dyDescent="0.25">
      <c r="A10540" s="2">
        <v>44162.416666666664</v>
      </c>
      <c r="B10540">
        <v>110805</v>
      </c>
      <c r="C10540">
        <v>111260</v>
      </c>
      <c r="D10540">
        <v>110325</v>
      </c>
      <c r="E10540">
        <v>111055</v>
      </c>
    </row>
    <row r="10541" spans="1:5" x14ac:dyDescent="0.25">
      <c r="A10541" s="2">
        <v>44162.375</v>
      </c>
      <c r="B10541">
        <v>110485</v>
      </c>
      <c r="C10541">
        <v>110920</v>
      </c>
      <c r="D10541">
        <v>110480</v>
      </c>
      <c r="E10541">
        <v>110805</v>
      </c>
    </row>
    <row r="10542" spans="1:5" x14ac:dyDescent="0.25">
      <c r="A10542" s="2">
        <v>44161.75</v>
      </c>
      <c r="B10542">
        <v>110310</v>
      </c>
      <c r="C10542">
        <v>110400</v>
      </c>
      <c r="D10542">
        <v>110255</v>
      </c>
      <c r="E10542">
        <v>110325</v>
      </c>
    </row>
    <row r="10543" spans="1:5" x14ac:dyDescent="0.25">
      <c r="A10543" s="2">
        <v>44161.708333333336</v>
      </c>
      <c r="B10543">
        <v>110155</v>
      </c>
      <c r="C10543">
        <v>110385</v>
      </c>
      <c r="D10543">
        <v>110120</v>
      </c>
      <c r="E10543">
        <v>110310</v>
      </c>
    </row>
    <row r="10544" spans="1:5" x14ac:dyDescent="0.25">
      <c r="A10544" s="2">
        <v>44161.666666666664</v>
      </c>
      <c r="B10544">
        <v>110195</v>
      </c>
      <c r="C10544">
        <v>110300</v>
      </c>
      <c r="D10544">
        <v>110105</v>
      </c>
      <c r="E10544">
        <v>110150</v>
      </c>
    </row>
    <row r="10545" spans="1:5" x14ac:dyDescent="0.25">
      <c r="A10545" s="2">
        <v>44161.625</v>
      </c>
      <c r="B10545">
        <v>109990</v>
      </c>
      <c r="C10545">
        <v>110290</v>
      </c>
      <c r="D10545">
        <v>109925</v>
      </c>
      <c r="E10545">
        <v>110190</v>
      </c>
    </row>
    <row r="10546" spans="1:5" x14ac:dyDescent="0.25">
      <c r="A10546" s="2">
        <v>44161.583333333336</v>
      </c>
      <c r="B10546">
        <v>109920</v>
      </c>
      <c r="C10546">
        <v>110200</v>
      </c>
      <c r="D10546">
        <v>109730</v>
      </c>
      <c r="E10546">
        <v>109990</v>
      </c>
    </row>
    <row r="10547" spans="1:5" x14ac:dyDescent="0.25">
      <c r="A10547" s="2">
        <v>44161.541666666664</v>
      </c>
      <c r="B10547">
        <v>109860</v>
      </c>
      <c r="C10547">
        <v>109935</v>
      </c>
      <c r="D10547">
        <v>109725</v>
      </c>
      <c r="E10547">
        <v>109920</v>
      </c>
    </row>
    <row r="10548" spans="1:5" x14ac:dyDescent="0.25">
      <c r="A10548" s="2">
        <v>44161.5</v>
      </c>
      <c r="B10548">
        <v>109750</v>
      </c>
      <c r="C10548">
        <v>109925</v>
      </c>
      <c r="D10548">
        <v>109660</v>
      </c>
      <c r="E10548">
        <v>109860</v>
      </c>
    </row>
    <row r="10549" spans="1:5" x14ac:dyDescent="0.25">
      <c r="A10549" s="2">
        <v>44161.458333333336</v>
      </c>
      <c r="B10549">
        <v>109540</v>
      </c>
      <c r="C10549">
        <v>109970</v>
      </c>
      <c r="D10549">
        <v>109435</v>
      </c>
      <c r="E10549">
        <v>109755</v>
      </c>
    </row>
    <row r="10550" spans="1:5" x14ac:dyDescent="0.25">
      <c r="A10550" s="2">
        <v>44161.416666666664</v>
      </c>
      <c r="B10550">
        <v>109630</v>
      </c>
      <c r="C10550">
        <v>109850</v>
      </c>
      <c r="D10550">
        <v>109405</v>
      </c>
      <c r="E10550">
        <v>109540</v>
      </c>
    </row>
    <row r="10551" spans="1:5" x14ac:dyDescent="0.25">
      <c r="A10551" s="2">
        <v>44161.375</v>
      </c>
      <c r="B10551">
        <v>109915</v>
      </c>
      <c r="C10551">
        <v>110015</v>
      </c>
      <c r="D10551">
        <v>109445</v>
      </c>
      <c r="E10551">
        <v>109625</v>
      </c>
    </row>
    <row r="10552" spans="1:5" x14ac:dyDescent="0.25">
      <c r="A10552" s="2">
        <v>44160.75</v>
      </c>
      <c r="B10552">
        <v>110225</v>
      </c>
      <c r="C10552">
        <v>110250</v>
      </c>
      <c r="D10552">
        <v>110000</v>
      </c>
      <c r="E10552">
        <v>110060</v>
      </c>
    </row>
    <row r="10553" spans="1:5" x14ac:dyDescent="0.25">
      <c r="A10553" s="2">
        <v>44160.708333333336</v>
      </c>
      <c r="B10553">
        <v>110265</v>
      </c>
      <c r="C10553">
        <v>110450</v>
      </c>
      <c r="D10553">
        <v>109975</v>
      </c>
      <c r="E10553">
        <v>110225</v>
      </c>
    </row>
    <row r="10554" spans="1:5" x14ac:dyDescent="0.25">
      <c r="A10554" s="2">
        <v>44160.666666666664</v>
      </c>
      <c r="B10554">
        <v>110495</v>
      </c>
      <c r="C10554">
        <v>110515</v>
      </c>
      <c r="D10554">
        <v>110075</v>
      </c>
      <c r="E10554">
        <v>110270</v>
      </c>
    </row>
    <row r="10555" spans="1:5" x14ac:dyDescent="0.25">
      <c r="A10555" s="2">
        <v>44160.625</v>
      </c>
      <c r="B10555">
        <v>110310</v>
      </c>
      <c r="C10555">
        <v>110715</v>
      </c>
      <c r="D10555">
        <v>110250</v>
      </c>
      <c r="E10555">
        <v>110500</v>
      </c>
    </row>
    <row r="10556" spans="1:5" x14ac:dyDescent="0.25">
      <c r="A10556" s="2">
        <v>44160.583333333336</v>
      </c>
      <c r="B10556">
        <v>109770</v>
      </c>
      <c r="C10556">
        <v>110380</v>
      </c>
      <c r="D10556">
        <v>109640</v>
      </c>
      <c r="E10556">
        <v>110305</v>
      </c>
    </row>
    <row r="10557" spans="1:5" x14ac:dyDescent="0.25">
      <c r="A10557" s="2">
        <v>44160.541666666664</v>
      </c>
      <c r="B10557">
        <v>109540</v>
      </c>
      <c r="C10557">
        <v>109925</v>
      </c>
      <c r="D10557">
        <v>109430</v>
      </c>
      <c r="E10557">
        <v>109765</v>
      </c>
    </row>
    <row r="10558" spans="1:5" x14ac:dyDescent="0.25">
      <c r="A10558" s="2">
        <v>44160.5</v>
      </c>
      <c r="B10558">
        <v>109600</v>
      </c>
      <c r="C10558">
        <v>110060</v>
      </c>
      <c r="D10558">
        <v>109405</v>
      </c>
      <c r="E10558">
        <v>109540</v>
      </c>
    </row>
    <row r="10559" spans="1:5" x14ac:dyDescent="0.25">
      <c r="A10559" s="2">
        <v>44160.458333333336</v>
      </c>
      <c r="B10559">
        <v>109680</v>
      </c>
      <c r="C10559">
        <v>109815</v>
      </c>
      <c r="D10559">
        <v>109300</v>
      </c>
      <c r="E10559">
        <v>109600</v>
      </c>
    </row>
    <row r="10560" spans="1:5" x14ac:dyDescent="0.25">
      <c r="A10560" s="2">
        <v>44160.416666666664</v>
      </c>
      <c r="B10560">
        <v>109550</v>
      </c>
      <c r="C10560">
        <v>110080</v>
      </c>
      <c r="D10560">
        <v>109455</v>
      </c>
      <c r="E10560">
        <v>109685</v>
      </c>
    </row>
    <row r="10561" spans="1:5" x14ac:dyDescent="0.25">
      <c r="A10561" s="2">
        <v>44160.375</v>
      </c>
      <c r="B10561">
        <v>109550</v>
      </c>
      <c r="C10561">
        <v>109775</v>
      </c>
      <c r="D10561">
        <v>109395</v>
      </c>
      <c r="E10561">
        <v>109555</v>
      </c>
    </row>
    <row r="10562" spans="1:5" x14ac:dyDescent="0.25">
      <c r="A10562" s="2">
        <v>44159.75</v>
      </c>
      <c r="B10562">
        <v>109945</v>
      </c>
      <c r="C10562">
        <v>110325</v>
      </c>
      <c r="D10562">
        <v>109900</v>
      </c>
      <c r="E10562">
        <v>110190</v>
      </c>
    </row>
    <row r="10563" spans="1:5" x14ac:dyDescent="0.25">
      <c r="A10563" s="2">
        <v>44159.708333333336</v>
      </c>
      <c r="B10563">
        <v>109765</v>
      </c>
      <c r="C10563">
        <v>110055</v>
      </c>
      <c r="D10563">
        <v>109620</v>
      </c>
      <c r="E10563">
        <v>109945</v>
      </c>
    </row>
    <row r="10564" spans="1:5" x14ac:dyDescent="0.25">
      <c r="A10564" s="2">
        <v>44159.666666666664</v>
      </c>
      <c r="B10564">
        <v>109895</v>
      </c>
      <c r="C10564">
        <v>109945</v>
      </c>
      <c r="D10564">
        <v>109530</v>
      </c>
      <c r="E10564">
        <v>109760</v>
      </c>
    </row>
    <row r="10565" spans="1:5" x14ac:dyDescent="0.25">
      <c r="A10565" s="2">
        <v>44159.625</v>
      </c>
      <c r="B10565">
        <v>109560</v>
      </c>
      <c r="C10565">
        <v>109980</v>
      </c>
      <c r="D10565">
        <v>109520</v>
      </c>
      <c r="E10565">
        <v>109895</v>
      </c>
    </row>
    <row r="10566" spans="1:5" x14ac:dyDescent="0.25">
      <c r="A10566" s="2">
        <v>44159.583333333336</v>
      </c>
      <c r="B10566">
        <v>109475</v>
      </c>
      <c r="C10566">
        <v>109645</v>
      </c>
      <c r="D10566">
        <v>109300</v>
      </c>
      <c r="E10566">
        <v>109560</v>
      </c>
    </row>
    <row r="10567" spans="1:5" x14ac:dyDescent="0.25">
      <c r="A10567" s="2">
        <v>44159.541666666664</v>
      </c>
      <c r="B10567">
        <v>109090</v>
      </c>
      <c r="C10567">
        <v>109615</v>
      </c>
      <c r="D10567">
        <v>109085</v>
      </c>
      <c r="E10567">
        <v>109470</v>
      </c>
    </row>
    <row r="10568" spans="1:5" x14ac:dyDescent="0.25">
      <c r="A10568" s="2">
        <v>44159.5</v>
      </c>
      <c r="B10568">
        <v>108835</v>
      </c>
      <c r="C10568">
        <v>109290</v>
      </c>
      <c r="D10568">
        <v>108770</v>
      </c>
      <c r="E10568">
        <v>109085</v>
      </c>
    </row>
    <row r="10569" spans="1:5" x14ac:dyDescent="0.25">
      <c r="A10569" s="2">
        <v>44159.458333333336</v>
      </c>
      <c r="B10569">
        <v>108010</v>
      </c>
      <c r="C10569">
        <v>108865</v>
      </c>
      <c r="D10569">
        <v>107970</v>
      </c>
      <c r="E10569">
        <v>108830</v>
      </c>
    </row>
    <row r="10570" spans="1:5" x14ac:dyDescent="0.25">
      <c r="A10570" s="2">
        <v>44159.416666666664</v>
      </c>
      <c r="B10570">
        <v>107695</v>
      </c>
      <c r="C10570">
        <v>108135</v>
      </c>
      <c r="D10570">
        <v>107575</v>
      </c>
      <c r="E10570">
        <v>108010</v>
      </c>
    </row>
    <row r="10571" spans="1:5" x14ac:dyDescent="0.25">
      <c r="A10571" s="2">
        <v>44159.375</v>
      </c>
      <c r="B10571">
        <v>108115</v>
      </c>
      <c r="C10571">
        <v>108215</v>
      </c>
      <c r="D10571">
        <v>107625</v>
      </c>
      <c r="E10571">
        <v>107700</v>
      </c>
    </row>
    <row r="10572" spans="1:5" x14ac:dyDescent="0.25">
      <c r="A10572" s="2">
        <v>44158.75</v>
      </c>
      <c r="B10572">
        <v>107405</v>
      </c>
      <c r="C10572">
        <v>107505</v>
      </c>
      <c r="D10572">
        <v>107370</v>
      </c>
      <c r="E10572">
        <v>107450</v>
      </c>
    </row>
    <row r="10573" spans="1:5" x14ac:dyDescent="0.25">
      <c r="A10573" s="2">
        <v>44158.708333333336</v>
      </c>
      <c r="B10573">
        <v>107200</v>
      </c>
      <c r="C10573">
        <v>107550</v>
      </c>
      <c r="D10573">
        <v>107150</v>
      </c>
      <c r="E10573">
        <v>107410</v>
      </c>
    </row>
    <row r="10574" spans="1:5" x14ac:dyDescent="0.25">
      <c r="A10574" s="2">
        <v>44158.666666666664</v>
      </c>
      <c r="B10574">
        <v>107360</v>
      </c>
      <c r="C10574">
        <v>107365</v>
      </c>
      <c r="D10574">
        <v>106825</v>
      </c>
      <c r="E10574">
        <v>107195</v>
      </c>
    </row>
    <row r="10575" spans="1:5" x14ac:dyDescent="0.25">
      <c r="A10575" s="2">
        <v>44158.625</v>
      </c>
      <c r="B10575">
        <v>107155</v>
      </c>
      <c r="C10575">
        <v>107425</v>
      </c>
      <c r="D10575">
        <v>106955</v>
      </c>
      <c r="E10575">
        <v>107360</v>
      </c>
    </row>
    <row r="10576" spans="1:5" x14ac:dyDescent="0.25">
      <c r="A10576" s="2">
        <v>44158.583333333336</v>
      </c>
      <c r="B10576">
        <v>106990</v>
      </c>
      <c r="C10576">
        <v>107320</v>
      </c>
      <c r="D10576">
        <v>106930</v>
      </c>
      <c r="E10576">
        <v>107160</v>
      </c>
    </row>
    <row r="10577" spans="1:5" x14ac:dyDescent="0.25">
      <c r="A10577" s="2">
        <v>44158.541666666664</v>
      </c>
      <c r="B10577">
        <v>107350</v>
      </c>
      <c r="C10577">
        <v>107610</v>
      </c>
      <c r="D10577">
        <v>106870</v>
      </c>
      <c r="E10577">
        <v>106995</v>
      </c>
    </row>
    <row r="10578" spans="1:5" x14ac:dyDescent="0.25">
      <c r="A10578" s="2">
        <v>44158.5</v>
      </c>
      <c r="B10578">
        <v>107040</v>
      </c>
      <c r="C10578">
        <v>107360</v>
      </c>
      <c r="D10578">
        <v>106630</v>
      </c>
      <c r="E10578">
        <v>107345</v>
      </c>
    </row>
    <row r="10579" spans="1:5" x14ac:dyDescent="0.25">
      <c r="A10579" s="2">
        <v>44158.458333333336</v>
      </c>
      <c r="B10579">
        <v>107015</v>
      </c>
      <c r="C10579">
        <v>107290</v>
      </c>
      <c r="D10579">
        <v>106870</v>
      </c>
      <c r="E10579">
        <v>107040</v>
      </c>
    </row>
    <row r="10580" spans="1:5" x14ac:dyDescent="0.25">
      <c r="A10580" s="2">
        <v>44158.416666666664</v>
      </c>
      <c r="B10580">
        <v>106955</v>
      </c>
      <c r="C10580">
        <v>107130</v>
      </c>
      <c r="D10580">
        <v>106650</v>
      </c>
      <c r="E10580">
        <v>107010</v>
      </c>
    </row>
    <row r="10581" spans="1:5" x14ac:dyDescent="0.25">
      <c r="A10581" s="2">
        <v>44158.375</v>
      </c>
      <c r="B10581">
        <v>106935</v>
      </c>
      <c r="C10581">
        <v>107275</v>
      </c>
      <c r="D10581">
        <v>106870</v>
      </c>
      <c r="E10581">
        <v>106955</v>
      </c>
    </row>
    <row r="10582" spans="1:5" x14ac:dyDescent="0.25">
      <c r="A10582" s="2">
        <v>44155.75</v>
      </c>
      <c r="B10582">
        <v>106015</v>
      </c>
      <c r="C10582">
        <v>106200</v>
      </c>
      <c r="D10582">
        <v>105870</v>
      </c>
      <c r="E10582">
        <v>106200</v>
      </c>
    </row>
    <row r="10583" spans="1:5" x14ac:dyDescent="0.25">
      <c r="A10583" s="2">
        <v>44155.708333333336</v>
      </c>
      <c r="B10583">
        <v>106040</v>
      </c>
      <c r="C10583">
        <v>106230</v>
      </c>
      <c r="D10583">
        <v>105705</v>
      </c>
      <c r="E10583">
        <v>106015</v>
      </c>
    </row>
    <row r="10584" spans="1:5" x14ac:dyDescent="0.25">
      <c r="A10584" s="2">
        <v>44155.666666666664</v>
      </c>
      <c r="B10584">
        <v>106005</v>
      </c>
      <c r="C10584">
        <v>106320</v>
      </c>
      <c r="D10584">
        <v>105980</v>
      </c>
      <c r="E10584">
        <v>106040</v>
      </c>
    </row>
    <row r="10585" spans="1:5" x14ac:dyDescent="0.25">
      <c r="A10585" s="2">
        <v>44155.625</v>
      </c>
      <c r="B10585">
        <v>105935</v>
      </c>
      <c r="C10585">
        <v>106215</v>
      </c>
      <c r="D10585">
        <v>105925</v>
      </c>
      <c r="E10585">
        <v>106005</v>
      </c>
    </row>
    <row r="10586" spans="1:5" x14ac:dyDescent="0.25">
      <c r="A10586" s="2">
        <v>44155.583333333336</v>
      </c>
      <c r="B10586">
        <v>106140</v>
      </c>
      <c r="C10586">
        <v>106295</v>
      </c>
      <c r="D10586">
        <v>105770</v>
      </c>
      <c r="E10586">
        <v>105940</v>
      </c>
    </row>
    <row r="10587" spans="1:5" x14ac:dyDescent="0.25">
      <c r="A10587" s="2">
        <v>44155.541666666664</v>
      </c>
      <c r="B10587">
        <v>106485</v>
      </c>
      <c r="C10587">
        <v>106690</v>
      </c>
      <c r="D10587">
        <v>106090</v>
      </c>
      <c r="E10587">
        <v>106145</v>
      </c>
    </row>
    <row r="10588" spans="1:5" x14ac:dyDescent="0.25">
      <c r="A10588" s="2">
        <v>44155.5</v>
      </c>
      <c r="B10588">
        <v>106490</v>
      </c>
      <c r="C10588">
        <v>106775</v>
      </c>
      <c r="D10588">
        <v>106230</v>
      </c>
      <c r="E10588">
        <v>106490</v>
      </c>
    </row>
    <row r="10589" spans="1:5" x14ac:dyDescent="0.25">
      <c r="A10589" s="2">
        <v>44155.458333333336</v>
      </c>
      <c r="B10589">
        <v>106665</v>
      </c>
      <c r="C10589">
        <v>106760</v>
      </c>
      <c r="D10589">
        <v>106135</v>
      </c>
      <c r="E10589">
        <v>106490</v>
      </c>
    </row>
    <row r="10590" spans="1:5" x14ac:dyDescent="0.25">
      <c r="A10590" s="2">
        <v>44155.416666666664</v>
      </c>
      <c r="B10590">
        <v>106625</v>
      </c>
      <c r="C10590">
        <v>106850</v>
      </c>
      <c r="D10590">
        <v>106320</v>
      </c>
      <c r="E10590">
        <v>106670</v>
      </c>
    </row>
    <row r="10591" spans="1:5" x14ac:dyDescent="0.25">
      <c r="A10591" s="2">
        <v>44155.375</v>
      </c>
      <c r="B10591">
        <v>106845</v>
      </c>
      <c r="C10591">
        <v>107115</v>
      </c>
      <c r="D10591">
        <v>106590</v>
      </c>
      <c r="E10591">
        <v>106620</v>
      </c>
    </row>
    <row r="10592" spans="1:5" x14ac:dyDescent="0.25">
      <c r="A10592" s="2">
        <v>44154.75</v>
      </c>
      <c r="B10592">
        <v>106870</v>
      </c>
      <c r="C10592">
        <v>106925</v>
      </c>
      <c r="D10592">
        <v>106550</v>
      </c>
      <c r="E10592">
        <v>106550</v>
      </c>
    </row>
    <row r="10593" spans="1:5" x14ac:dyDescent="0.25">
      <c r="A10593" s="2">
        <v>44154.708333333336</v>
      </c>
      <c r="B10593">
        <v>106670</v>
      </c>
      <c r="C10593">
        <v>106930</v>
      </c>
      <c r="D10593">
        <v>106490</v>
      </c>
      <c r="E10593">
        <v>106865</v>
      </c>
    </row>
    <row r="10594" spans="1:5" x14ac:dyDescent="0.25">
      <c r="A10594" s="2">
        <v>44154.666666666664</v>
      </c>
      <c r="B10594">
        <v>106285</v>
      </c>
      <c r="C10594">
        <v>106895</v>
      </c>
      <c r="D10594">
        <v>106255</v>
      </c>
      <c r="E10594">
        <v>106675</v>
      </c>
    </row>
    <row r="10595" spans="1:5" x14ac:dyDescent="0.25">
      <c r="A10595" s="2">
        <v>44154.625</v>
      </c>
      <c r="B10595">
        <v>106025</v>
      </c>
      <c r="C10595">
        <v>106395</v>
      </c>
      <c r="D10595">
        <v>105965</v>
      </c>
      <c r="E10595">
        <v>106280</v>
      </c>
    </row>
    <row r="10596" spans="1:5" x14ac:dyDescent="0.25">
      <c r="A10596" s="2">
        <v>44154.583333333336</v>
      </c>
      <c r="B10596">
        <v>105780</v>
      </c>
      <c r="C10596">
        <v>106285</v>
      </c>
      <c r="D10596">
        <v>105745</v>
      </c>
      <c r="E10596">
        <v>106025</v>
      </c>
    </row>
    <row r="10597" spans="1:5" x14ac:dyDescent="0.25">
      <c r="A10597" s="2">
        <v>44154.541666666664</v>
      </c>
      <c r="B10597">
        <v>106215</v>
      </c>
      <c r="C10597">
        <v>106375</v>
      </c>
      <c r="D10597">
        <v>105580</v>
      </c>
      <c r="E10597">
        <v>105785</v>
      </c>
    </row>
    <row r="10598" spans="1:5" x14ac:dyDescent="0.25">
      <c r="A10598" s="2">
        <v>44154.5</v>
      </c>
      <c r="B10598">
        <v>107040</v>
      </c>
      <c r="C10598">
        <v>107140</v>
      </c>
      <c r="D10598">
        <v>106140</v>
      </c>
      <c r="E10598">
        <v>106215</v>
      </c>
    </row>
    <row r="10599" spans="1:5" x14ac:dyDescent="0.25">
      <c r="A10599" s="2">
        <v>44154.458333333336</v>
      </c>
      <c r="B10599">
        <v>106775</v>
      </c>
      <c r="C10599">
        <v>107085</v>
      </c>
      <c r="D10599">
        <v>106105</v>
      </c>
      <c r="E10599">
        <v>107035</v>
      </c>
    </row>
    <row r="10600" spans="1:5" x14ac:dyDescent="0.25">
      <c r="A10600" s="2">
        <v>44154.416666666664</v>
      </c>
      <c r="B10600">
        <v>106155</v>
      </c>
      <c r="C10600">
        <v>106820</v>
      </c>
      <c r="D10600">
        <v>106040</v>
      </c>
      <c r="E10600">
        <v>106775</v>
      </c>
    </row>
    <row r="10601" spans="1:5" x14ac:dyDescent="0.25">
      <c r="A10601" s="2">
        <v>44154.375</v>
      </c>
      <c r="B10601">
        <v>105850</v>
      </c>
      <c r="C10601">
        <v>106510</v>
      </c>
      <c r="D10601">
        <v>105825</v>
      </c>
      <c r="E10601">
        <v>106155</v>
      </c>
    </row>
    <row r="10602" spans="1:5" x14ac:dyDescent="0.25">
      <c r="A10602" s="2">
        <v>44153.75</v>
      </c>
      <c r="B10602">
        <v>106145</v>
      </c>
      <c r="C10602">
        <v>106300</v>
      </c>
      <c r="D10602">
        <v>105900</v>
      </c>
      <c r="E10602">
        <v>105900</v>
      </c>
    </row>
    <row r="10603" spans="1:5" x14ac:dyDescent="0.25">
      <c r="A10603" s="2">
        <v>44153.708333333336</v>
      </c>
      <c r="B10603">
        <v>106710</v>
      </c>
      <c r="C10603">
        <v>106865</v>
      </c>
      <c r="D10603">
        <v>106065</v>
      </c>
      <c r="E10603">
        <v>106145</v>
      </c>
    </row>
    <row r="10604" spans="1:5" x14ac:dyDescent="0.25">
      <c r="A10604" s="2">
        <v>44153.666666666664</v>
      </c>
      <c r="B10604">
        <v>107200</v>
      </c>
      <c r="C10604">
        <v>107230</v>
      </c>
      <c r="D10604">
        <v>106470</v>
      </c>
      <c r="E10604">
        <v>106705</v>
      </c>
    </row>
    <row r="10605" spans="1:5" x14ac:dyDescent="0.25">
      <c r="A10605" s="2">
        <v>44153.625</v>
      </c>
      <c r="B10605">
        <v>106975</v>
      </c>
      <c r="C10605">
        <v>107450</v>
      </c>
      <c r="D10605">
        <v>106970</v>
      </c>
      <c r="E10605">
        <v>107200</v>
      </c>
    </row>
    <row r="10606" spans="1:5" x14ac:dyDescent="0.25">
      <c r="A10606" s="2">
        <v>44153.583333333336</v>
      </c>
      <c r="B10606">
        <v>107165</v>
      </c>
      <c r="C10606">
        <v>107345</v>
      </c>
      <c r="D10606">
        <v>106835</v>
      </c>
      <c r="E10606">
        <v>106975</v>
      </c>
    </row>
    <row r="10607" spans="1:5" x14ac:dyDescent="0.25">
      <c r="A10607" s="2">
        <v>44153.541666666664</v>
      </c>
      <c r="B10607">
        <v>106720</v>
      </c>
      <c r="C10607">
        <v>107650</v>
      </c>
      <c r="D10607">
        <v>106505</v>
      </c>
      <c r="E10607">
        <v>107160</v>
      </c>
    </row>
    <row r="10608" spans="1:5" x14ac:dyDescent="0.25">
      <c r="A10608" s="2">
        <v>44153.5</v>
      </c>
      <c r="B10608">
        <v>106690</v>
      </c>
      <c r="C10608">
        <v>106905</v>
      </c>
      <c r="D10608">
        <v>106315</v>
      </c>
      <c r="E10608">
        <v>106715</v>
      </c>
    </row>
    <row r="10609" spans="1:5" x14ac:dyDescent="0.25">
      <c r="A10609" s="2">
        <v>44153.458333333336</v>
      </c>
      <c r="B10609">
        <v>107010</v>
      </c>
      <c r="C10609">
        <v>107040</v>
      </c>
      <c r="D10609">
        <v>106435</v>
      </c>
      <c r="E10609">
        <v>106685</v>
      </c>
    </row>
    <row r="10610" spans="1:5" x14ac:dyDescent="0.25">
      <c r="A10610" s="2">
        <v>44153.416666666664</v>
      </c>
      <c r="B10610">
        <v>107595</v>
      </c>
      <c r="C10610">
        <v>107600</v>
      </c>
      <c r="D10610">
        <v>106945</v>
      </c>
      <c r="E10610">
        <v>107010</v>
      </c>
    </row>
    <row r="10611" spans="1:5" x14ac:dyDescent="0.25">
      <c r="A10611" s="2">
        <v>44153.375</v>
      </c>
      <c r="B10611">
        <v>107885</v>
      </c>
      <c r="C10611">
        <v>107920</v>
      </c>
      <c r="D10611">
        <v>107305</v>
      </c>
      <c r="E10611">
        <v>107595</v>
      </c>
    </row>
    <row r="10612" spans="1:5" x14ac:dyDescent="0.25">
      <c r="A10612" s="2">
        <v>44152.75</v>
      </c>
      <c r="B10612">
        <v>107365</v>
      </c>
      <c r="C10612">
        <v>107555</v>
      </c>
      <c r="D10612">
        <v>107320</v>
      </c>
      <c r="E10612">
        <v>107500</v>
      </c>
    </row>
    <row r="10613" spans="1:5" x14ac:dyDescent="0.25">
      <c r="A10613" s="2">
        <v>44152.708333333336</v>
      </c>
      <c r="B10613">
        <v>107520</v>
      </c>
      <c r="C10613">
        <v>107625</v>
      </c>
      <c r="D10613">
        <v>107310</v>
      </c>
      <c r="E10613">
        <v>107360</v>
      </c>
    </row>
    <row r="10614" spans="1:5" x14ac:dyDescent="0.25">
      <c r="A10614" s="2">
        <v>44152.666666666664</v>
      </c>
      <c r="B10614">
        <v>107395</v>
      </c>
      <c r="C10614">
        <v>107625</v>
      </c>
      <c r="D10614">
        <v>107335</v>
      </c>
      <c r="E10614">
        <v>107515</v>
      </c>
    </row>
    <row r="10615" spans="1:5" x14ac:dyDescent="0.25">
      <c r="A10615" s="2">
        <v>44152.625</v>
      </c>
      <c r="B10615">
        <v>107525</v>
      </c>
      <c r="C10615">
        <v>107585</v>
      </c>
      <c r="D10615">
        <v>107180</v>
      </c>
      <c r="E10615">
        <v>107400</v>
      </c>
    </row>
    <row r="10616" spans="1:5" x14ac:dyDescent="0.25">
      <c r="A10616" s="2">
        <v>44152.583333333336</v>
      </c>
      <c r="B10616">
        <v>107645</v>
      </c>
      <c r="C10616">
        <v>107935</v>
      </c>
      <c r="D10616">
        <v>107460</v>
      </c>
      <c r="E10616">
        <v>107520</v>
      </c>
    </row>
    <row r="10617" spans="1:5" x14ac:dyDescent="0.25">
      <c r="A10617" s="2">
        <v>44152.541666666664</v>
      </c>
      <c r="B10617">
        <v>107375</v>
      </c>
      <c r="C10617">
        <v>107770</v>
      </c>
      <c r="D10617">
        <v>107270</v>
      </c>
      <c r="E10617">
        <v>107645</v>
      </c>
    </row>
    <row r="10618" spans="1:5" x14ac:dyDescent="0.25">
      <c r="A10618" s="2">
        <v>44152.5</v>
      </c>
      <c r="B10618">
        <v>106365</v>
      </c>
      <c r="C10618">
        <v>107410</v>
      </c>
      <c r="D10618">
        <v>106325</v>
      </c>
      <c r="E10618">
        <v>107380</v>
      </c>
    </row>
    <row r="10619" spans="1:5" x14ac:dyDescent="0.25">
      <c r="A10619" s="2">
        <v>44152.458333333336</v>
      </c>
      <c r="B10619">
        <v>106075</v>
      </c>
      <c r="C10619">
        <v>106415</v>
      </c>
      <c r="D10619">
        <v>105915</v>
      </c>
      <c r="E10619">
        <v>106360</v>
      </c>
    </row>
    <row r="10620" spans="1:5" x14ac:dyDescent="0.25">
      <c r="A10620" s="2">
        <v>44152.416666666664</v>
      </c>
      <c r="B10620">
        <v>106185</v>
      </c>
      <c r="C10620">
        <v>106490</v>
      </c>
      <c r="D10620">
        <v>105970</v>
      </c>
      <c r="E10620">
        <v>106075</v>
      </c>
    </row>
    <row r="10621" spans="1:5" x14ac:dyDescent="0.25">
      <c r="A10621" s="2">
        <v>44152.375</v>
      </c>
      <c r="B10621">
        <v>106250</v>
      </c>
      <c r="C10621">
        <v>106480</v>
      </c>
      <c r="D10621">
        <v>106070</v>
      </c>
      <c r="E10621">
        <v>106180</v>
      </c>
    </row>
    <row r="10622" spans="1:5" x14ac:dyDescent="0.25">
      <c r="A10622" s="2">
        <v>44151.75</v>
      </c>
      <c r="B10622">
        <v>106595</v>
      </c>
      <c r="C10622">
        <v>106880</v>
      </c>
      <c r="D10622">
        <v>106520</v>
      </c>
      <c r="E10622">
        <v>106880</v>
      </c>
    </row>
    <row r="10623" spans="1:5" x14ac:dyDescent="0.25">
      <c r="A10623" s="2">
        <v>44151.708333333336</v>
      </c>
      <c r="B10623">
        <v>106385</v>
      </c>
      <c r="C10623">
        <v>106660</v>
      </c>
      <c r="D10623">
        <v>106250</v>
      </c>
      <c r="E10623">
        <v>106595</v>
      </c>
    </row>
    <row r="10624" spans="1:5" x14ac:dyDescent="0.25">
      <c r="A10624" s="2">
        <v>44151.666666666664</v>
      </c>
      <c r="B10624">
        <v>105985</v>
      </c>
      <c r="C10624">
        <v>106470</v>
      </c>
      <c r="D10624">
        <v>105850</v>
      </c>
      <c r="E10624">
        <v>106385</v>
      </c>
    </row>
    <row r="10625" spans="1:5" x14ac:dyDescent="0.25">
      <c r="A10625" s="2">
        <v>44151.625</v>
      </c>
      <c r="B10625">
        <v>105910</v>
      </c>
      <c r="C10625">
        <v>106415</v>
      </c>
      <c r="D10625">
        <v>105700</v>
      </c>
      <c r="E10625">
        <v>105985</v>
      </c>
    </row>
    <row r="10626" spans="1:5" x14ac:dyDescent="0.25">
      <c r="A10626" s="2">
        <v>44151.583333333336</v>
      </c>
      <c r="B10626">
        <v>105885</v>
      </c>
      <c r="C10626">
        <v>106205</v>
      </c>
      <c r="D10626">
        <v>105750</v>
      </c>
      <c r="E10626">
        <v>105910</v>
      </c>
    </row>
    <row r="10627" spans="1:5" x14ac:dyDescent="0.25">
      <c r="A10627" s="2">
        <v>44151.541666666664</v>
      </c>
      <c r="B10627">
        <v>105950</v>
      </c>
      <c r="C10627">
        <v>106075</v>
      </c>
      <c r="D10627">
        <v>105535</v>
      </c>
      <c r="E10627">
        <v>105885</v>
      </c>
    </row>
    <row r="10628" spans="1:5" x14ac:dyDescent="0.25">
      <c r="A10628" s="2">
        <v>44151.5</v>
      </c>
      <c r="B10628">
        <v>105635</v>
      </c>
      <c r="C10628">
        <v>106030</v>
      </c>
      <c r="D10628">
        <v>105435</v>
      </c>
      <c r="E10628">
        <v>105950</v>
      </c>
    </row>
    <row r="10629" spans="1:5" x14ac:dyDescent="0.25">
      <c r="A10629" s="2">
        <v>44151.458333333336</v>
      </c>
      <c r="B10629">
        <v>105660</v>
      </c>
      <c r="C10629">
        <v>105920</v>
      </c>
      <c r="D10629">
        <v>105275</v>
      </c>
      <c r="E10629">
        <v>105630</v>
      </c>
    </row>
    <row r="10630" spans="1:5" x14ac:dyDescent="0.25">
      <c r="A10630" s="2">
        <v>44151.416666666664</v>
      </c>
      <c r="B10630">
        <v>106470</v>
      </c>
      <c r="C10630">
        <v>106475</v>
      </c>
      <c r="D10630">
        <v>105430</v>
      </c>
      <c r="E10630">
        <v>105660</v>
      </c>
    </row>
    <row r="10631" spans="1:5" x14ac:dyDescent="0.25">
      <c r="A10631" s="2">
        <v>44151.375</v>
      </c>
      <c r="B10631">
        <v>106250</v>
      </c>
      <c r="C10631">
        <v>106780</v>
      </c>
      <c r="D10631">
        <v>106185</v>
      </c>
      <c r="E10631">
        <v>106475</v>
      </c>
    </row>
    <row r="10632" spans="1:5" x14ac:dyDescent="0.25">
      <c r="A10632" s="2">
        <v>44148.75</v>
      </c>
      <c r="B10632">
        <v>104700</v>
      </c>
      <c r="C10632">
        <v>105200</v>
      </c>
      <c r="D10632">
        <v>104670</v>
      </c>
      <c r="E10632">
        <v>104975</v>
      </c>
    </row>
    <row r="10633" spans="1:5" x14ac:dyDescent="0.25">
      <c r="A10633" s="2">
        <v>44148.708333333336</v>
      </c>
      <c r="B10633">
        <v>104435</v>
      </c>
      <c r="C10633">
        <v>104840</v>
      </c>
      <c r="D10633">
        <v>104380</v>
      </c>
      <c r="E10633">
        <v>104705</v>
      </c>
    </row>
    <row r="10634" spans="1:5" x14ac:dyDescent="0.25">
      <c r="A10634" s="2">
        <v>44148.666666666664</v>
      </c>
      <c r="B10634">
        <v>104620</v>
      </c>
      <c r="C10634">
        <v>104760</v>
      </c>
      <c r="D10634">
        <v>104370</v>
      </c>
      <c r="E10634">
        <v>104435</v>
      </c>
    </row>
    <row r="10635" spans="1:5" x14ac:dyDescent="0.25">
      <c r="A10635" s="2">
        <v>44148.625</v>
      </c>
      <c r="B10635">
        <v>104565</v>
      </c>
      <c r="C10635">
        <v>104880</v>
      </c>
      <c r="D10635">
        <v>104560</v>
      </c>
      <c r="E10635">
        <v>104620</v>
      </c>
    </row>
    <row r="10636" spans="1:5" x14ac:dyDescent="0.25">
      <c r="A10636" s="2">
        <v>44148.583333333336</v>
      </c>
      <c r="B10636">
        <v>104355</v>
      </c>
      <c r="C10636">
        <v>104570</v>
      </c>
      <c r="D10636">
        <v>104225</v>
      </c>
      <c r="E10636">
        <v>104565</v>
      </c>
    </row>
    <row r="10637" spans="1:5" x14ac:dyDescent="0.25">
      <c r="A10637" s="2">
        <v>44148.541666666664</v>
      </c>
      <c r="B10637">
        <v>103490</v>
      </c>
      <c r="C10637">
        <v>104375</v>
      </c>
      <c r="D10637">
        <v>103485</v>
      </c>
      <c r="E10637">
        <v>104350</v>
      </c>
    </row>
    <row r="10638" spans="1:5" x14ac:dyDescent="0.25">
      <c r="A10638" s="2">
        <v>44148.5</v>
      </c>
      <c r="B10638">
        <v>103890</v>
      </c>
      <c r="C10638">
        <v>104085</v>
      </c>
      <c r="D10638">
        <v>103465</v>
      </c>
      <c r="E10638">
        <v>103485</v>
      </c>
    </row>
    <row r="10639" spans="1:5" x14ac:dyDescent="0.25">
      <c r="A10639" s="2">
        <v>44148.458333333336</v>
      </c>
      <c r="B10639">
        <v>103445</v>
      </c>
      <c r="C10639">
        <v>103950</v>
      </c>
      <c r="D10639">
        <v>103100</v>
      </c>
      <c r="E10639">
        <v>103895</v>
      </c>
    </row>
    <row r="10640" spans="1:5" x14ac:dyDescent="0.25">
      <c r="A10640" s="2">
        <v>44148.416666666664</v>
      </c>
      <c r="B10640">
        <v>103315</v>
      </c>
      <c r="C10640">
        <v>103645</v>
      </c>
      <c r="D10640">
        <v>103075</v>
      </c>
      <c r="E10640">
        <v>103445</v>
      </c>
    </row>
    <row r="10641" spans="1:5" x14ac:dyDescent="0.25">
      <c r="A10641" s="2">
        <v>44148.375</v>
      </c>
      <c r="B10641">
        <v>103355</v>
      </c>
      <c r="C10641">
        <v>103480</v>
      </c>
      <c r="D10641">
        <v>103120</v>
      </c>
      <c r="E10641">
        <v>103320</v>
      </c>
    </row>
    <row r="10642" spans="1:5" x14ac:dyDescent="0.25">
      <c r="A10642" s="2">
        <v>44147.75</v>
      </c>
      <c r="B10642">
        <v>102560</v>
      </c>
      <c r="C10642">
        <v>102900</v>
      </c>
      <c r="D10642">
        <v>102445</v>
      </c>
      <c r="E10642">
        <v>102900</v>
      </c>
    </row>
    <row r="10643" spans="1:5" x14ac:dyDescent="0.25">
      <c r="A10643" s="2">
        <v>44147.708333333336</v>
      </c>
      <c r="B10643">
        <v>102230</v>
      </c>
      <c r="C10643">
        <v>102585</v>
      </c>
      <c r="D10643">
        <v>102165</v>
      </c>
      <c r="E10643">
        <v>102560</v>
      </c>
    </row>
    <row r="10644" spans="1:5" x14ac:dyDescent="0.25">
      <c r="A10644" s="2">
        <v>44147.666666666664</v>
      </c>
      <c r="B10644">
        <v>102880</v>
      </c>
      <c r="C10644">
        <v>102955</v>
      </c>
      <c r="D10644">
        <v>102145</v>
      </c>
      <c r="E10644">
        <v>102225</v>
      </c>
    </row>
    <row r="10645" spans="1:5" x14ac:dyDescent="0.25">
      <c r="A10645" s="2">
        <v>44147.625</v>
      </c>
      <c r="B10645">
        <v>103025</v>
      </c>
      <c r="C10645">
        <v>103135</v>
      </c>
      <c r="D10645">
        <v>102510</v>
      </c>
      <c r="E10645">
        <v>102875</v>
      </c>
    </row>
    <row r="10646" spans="1:5" x14ac:dyDescent="0.25">
      <c r="A10646" s="2">
        <v>44147.583333333336</v>
      </c>
      <c r="B10646">
        <v>103720</v>
      </c>
      <c r="C10646">
        <v>103725</v>
      </c>
      <c r="D10646">
        <v>102755</v>
      </c>
      <c r="E10646">
        <v>103025</v>
      </c>
    </row>
    <row r="10647" spans="1:5" x14ac:dyDescent="0.25">
      <c r="A10647" s="2">
        <v>44147.541666666664</v>
      </c>
      <c r="B10647">
        <v>104120</v>
      </c>
      <c r="C10647">
        <v>104210</v>
      </c>
      <c r="D10647">
        <v>103625</v>
      </c>
      <c r="E10647">
        <v>103715</v>
      </c>
    </row>
    <row r="10648" spans="1:5" x14ac:dyDescent="0.25">
      <c r="A10648" s="2">
        <v>44147.5</v>
      </c>
      <c r="B10648">
        <v>104115</v>
      </c>
      <c r="C10648">
        <v>104190</v>
      </c>
      <c r="D10648">
        <v>103780</v>
      </c>
      <c r="E10648">
        <v>104125</v>
      </c>
    </row>
    <row r="10649" spans="1:5" x14ac:dyDescent="0.25">
      <c r="A10649" s="2">
        <v>44147.458333333336</v>
      </c>
      <c r="B10649">
        <v>104640</v>
      </c>
      <c r="C10649">
        <v>104685</v>
      </c>
      <c r="D10649">
        <v>104020</v>
      </c>
      <c r="E10649">
        <v>104110</v>
      </c>
    </row>
    <row r="10650" spans="1:5" x14ac:dyDescent="0.25">
      <c r="A10650" s="2">
        <v>44147.416666666664</v>
      </c>
      <c r="B10650">
        <v>105025</v>
      </c>
      <c r="C10650">
        <v>105155</v>
      </c>
      <c r="D10650">
        <v>104555</v>
      </c>
      <c r="E10650">
        <v>104645</v>
      </c>
    </row>
    <row r="10651" spans="1:5" x14ac:dyDescent="0.25">
      <c r="A10651" s="2">
        <v>44147.375</v>
      </c>
      <c r="B10651">
        <v>104855</v>
      </c>
      <c r="C10651">
        <v>105250</v>
      </c>
      <c r="D10651">
        <v>104730</v>
      </c>
      <c r="E10651">
        <v>105030</v>
      </c>
    </row>
    <row r="10652" spans="1:5" x14ac:dyDescent="0.25">
      <c r="A10652" s="2">
        <v>44146.75</v>
      </c>
      <c r="B10652">
        <v>104805</v>
      </c>
      <c r="C10652">
        <v>105135</v>
      </c>
      <c r="D10652">
        <v>104775</v>
      </c>
      <c r="E10652">
        <v>105135</v>
      </c>
    </row>
    <row r="10653" spans="1:5" x14ac:dyDescent="0.25">
      <c r="A10653" s="2">
        <v>44146.708333333336</v>
      </c>
      <c r="B10653">
        <v>104685</v>
      </c>
      <c r="C10653">
        <v>104865</v>
      </c>
      <c r="D10653">
        <v>104545</v>
      </c>
      <c r="E10653">
        <v>104805</v>
      </c>
    </row>
    <row r="10654" spans="1:5" x14ac:dyDescent="0.25">
      <c r="A10654" s="2">
        <v>44146.666666666664</v>
      </c>
      <c r="B10654">
        <v>104885</v>
      </c>
      <c r="C10654">
        <v>104990</v>
      </c>
      <c r="D10654">
        <v>104525</v>
      </c>
      <c r="E10654">
        <v>104680</v>
      </c>
    </row>
    <row r="10655" spans="1:5" x14ac:dyDescent="0.25">
      <c r="A10655" s="2">
        <v>44146.625</v>
      </c>
      <c r="B10655">
        <v>104875</v>
      </c>
      <c r="C10655">
        <v>105125</v>
      </c>
      <c r="D10655">
        <v>104780</v>
      </c>
      <c r="E10655">
        <v>104890</v>
      </c>
    </row>
    <row r="10656" spans="1:5" x14ac:dyDescent="0.25">
      <c r="A10656" s="2">
        <v>44146.583333333336</v>
      </c>
      <c r="B10656">
        <v>105190</v>
      </c>
      <c r="C10656">
        <v>105270</v>
      </c>
      <c r="D10656">
        <v>104820</v>
      </c>
      <c r="E10656">
        <v>104875</v>
      </c>
    </row>
    <row r="10657" spans="1:5" x14ac:dyDescent="0.25">
      <c r="A10657" s="2">
        <v>44146.541666666664</v>
      </c>
      <c r="B10657">
        <v>104815</v>
      </c>
      <c r="C10657">
        <v>105230</v>
      </c>
      <c r="D10657">
        <v>104660</v>
      </c>
      <c r="E10657">
        <v>105190</v>
      </c>
    </row>
    <row r="10658" spans="1:5" x14ac:dyDescent="0.25">
      <c r="A10658" s="2">
        <v>44146.5</v>
      </c>
      <c r="B10658">
        <v>105330</v>
      </c>
      <c r="C10658">
        <v>105450</v>
      </c>
      <c r="D10658">
        <v>104535</v>
      </c>
      <c r="E10658">
        <v>104810</v>
      </c>
    </row>
    <row r="10659" spans="1:5" x14ac:dyDescent="0.25">
      <c r="A10659" s="2">
        <v>44146.458333333336</v>
      </c>
      <c r="B10659">
        <v>104770</v>
      </c>
      <c r="C10659">
        <v>105565</v>
      </c>
      <c r="D10659">
        <v>104650</v>
      </c>
      <c r="E10659">
        <v>105325</v>
      </c>
    </row>
    <row r="10660" spans="1:5" x14ac:dyDescent="0.25">
      <c r="A10660" s="2">
        <v>44146.416666666664</v>
      </c>
      <c r="B10660">
        <v>104610</v>
      </c>
      <c r="C10660">
        <v>105020</v>
      </c>
      <c r="D10660">
        <v>104245</v>
      </c>
      <c r="E10660">
        <v>104770</v>
      </c>
    </row>
    <row r="10661" spans="1:5" x14ac:dyDescent="0.25">
      <c r="A10661" s="2">
        <v>44146.375</v>
      </c>
      <c r="B10661">
        <v>105410</v>
      </c>
      <c r="C10661">
        <v>105550</v>
      </c>
      <c r="D10661">
        <v>104380</v>
      </c>
      <c r="E10661">
        <v>104610</v>
      </c>
    </row>
    <row r="10662" spans="1:5" x14ac:dyDescent="0.25">
      <c r="A10662" s="2">
        <v>44145.75</v>
      </c>
      <c r="B10662">
        <v>105105</v>
      </c>
      <c r="C10662">
        <v>105190</v>
      </c>
      <c r="D10662">
        <v>104885</v>
      </c>
      <c r="E10662">
        <v>104885</v>
      </c>
    </row>
    <row r="10663" spans="1:5" x14ac:dyDescent="0.25">
      <c r="A10663" s="2">
        <v>44145.708333333336</v>
      </c>
      <c r="B10663">
        <v>105650</v>
      </c>
      <c r="C10663">
        <v>105735</v>
      </c>
      <c r="D10663">
        <v>105055</v>
      </c>
      <c r="E10663">
        <v>105105</v>
      </c>
    </row>
    <row r="10664" spans="1:5" x14ac:dyDescent="0.25">
      <c r="A10664" s="2">
        <v>44145.666666666664</v>
      </c>
      <c r="B10664">
        <v>105735</v>
      </c>
      <c r="C10664">
        <v>105795</v>
      </c>
      <c r="D10664">
        <v>105420</v>
      </c>
      <c r="E10664">
        <v>105645</v>
      </c>
    </row>
    <row r="10665" spans="1:5" x14ac:dyDescent="0.25">
      <c r="A10665" s="2">
        <v>44145.625</v>
      </c>
      <c r="B10665">
        <v>105845</v>
      </c>
      <c r="C10665">
        <v>105890</v>
      </c>
      <c r="D10665">
        <v>105395</v>
      </c>
      <c r="E10665">
        <v>105730</v>
      </c>
    </row>
    <row r="10666" spans="1:5" x14ac:dyDescent="0.25">
      <c r="A10666" s="2">
        <v>44145.583333333336</v>
      </c>
      <c r="B10666">
        <v>105615</v>
      </c>
      <c r="C10666">
        <v>105940</v>
      </c>
      <c r="D10666">
        <v>105575</v>
      </c>
      <c r="E10666">
        <v>105850</v>
      </c>
    </row>
    <row r="10667" spans="1:5" x14ac:dyDescent="0.25">
      <c r="A10667" s="2">
        <v>44145.541666666664</v>
      </c>
      <c r="B10667">
        <v>104920</v>
      </c>
      <c r="C10667">
        <v>105830</v>
      </c>
      <c r="D10667">
        <v>104905</v>
      </c>
      <c r="E10667">
        <v>105615</v>
      </c>
    </row>
    <row r="10668" spans="1:5" x14ac:dyDescent="0.25">
      <c r="A10668" s="2">
        <v>44145.5</v>
      </c>
      <c r="B10668">
        <v>104815</v>
      </c>
      <c r="C10668">
        <v>105030</v>
      </c>
      <c r="D10668">
        <v>104520</v>
      </c>
      <c r="E10668">
        <v>104915</v>
      </c>
    </row>
    <row r="10669" spans="1:5" x14ac:dyDescent="0.25">
      <c r="A10669" s="2">
        <v>44145.458333333336</v>
      </c>
      <c r="B10669">
        <v>104270</v>
      </c>
      <c r="C10669">
        <v>105040</v>
      </c>
      <c r="D10669">
        <v>104170</v>
      </c>
      <c r="E10669">
        <v>104820</v>
      </c>
    </row>
    <row r="10670" spans="1:5" x14ac:dyDescent="0.25">
      <c r="A10670" s="2">
        <v>44145.416666666664</v>
      </c>
      <c r="B10670">
        <v>103785</v>
      </c>
      <c r="C10670">
        <v>104445</v>
      </c>
      <c r="D10670">
        <v>103720</v>
      </c>
      <c r="E10670">
        <v>104270</v>
      </c>
    </row>
    <row r="10671" spans="1:5" x14ac:dyDescent="0.25">
      <c r="A10671" s="2">
        <v>44145.375</v>
      </c>
      <c r="B10671">
        <v>103500</v>
      </c>
      <c r="C10671">
        <v>103915</v>
      </c>
      <c r="D10671">
        <v>103390</v>
      </c>
      <c r="E10671">
        <v>103780</v>
      </c>
    </row>
    <row r="10672" spans="1:5" x14ac:dyDescent="0.25">
      <c r="A10672" s="2">
        <v>44144.75</v>
      </c>
      <c r="B10672">
        <v>103490</v>
      </c>
      <c r="C10672">
        <v>103600</v>
      </c>
      <c r="D10672">
        <v>103250</v>
      </c>
      <c r="E10672">
        <v>103250</v>
      </c>
    </row>
    <row r="10673" spans="1:5" x14ac:dyDescent="0.25">
      <c r="A10673" s="2">
        <v>44144.708333333336</v>
      </c>
      <c r="B10673">
        <v>104200</v>
      </c>
      <c r="C10673">
        <v>104325</v>
      </c>
      <c r="D10673">
        <v>103420</v>
      </c>
      <c r="E10673">
        <v>103495</v>
      </c>
    </row>
    <row r="10674" spans="1:5" x14ac:dyDescent="0.25">
      <c r="A10674" s="2">
        <v>44144.666666666664</v>
      </c>
      <c r="B10674">
        <v>103850</v>
      </c>
      <c r="C10674">
        <v>104355</v>
      </c>
      <c r="D10674">
        <v>103620</v>
      </c>
      <c r="E10674">
        <v>104200</v>
      </c>
    </row>
    <row r="10675" spans="1:5" x14ac:dyDescent="0.25">
      <c r="A10675" s="2">
        <v>44144.625</v>
      </c>
      <c r="B10675">
        <v>103805</v>
      </c>
      <c r="C10675">
        <v>103980</v>
      </c>
      <c r="D10675">
        <v>103575</v>
      </c>
      <c r="E10675">
        <v>103850</v>
      </c>
    </row>
    <row r="10676" spans="1:5" x14ac:dyDescent="0.25">
      <c r="A10676" s="2">
        <v>44144.583333333336</v>
      </c>
      <c r="B10676">
        <v>103780</v>
      </c>
      <c r="C10676">
        <v>104195</v>
      </c>
      <c r="D10676">
        <v>103635</v>
      </c>
      <c r="E10676">
        <v>103810</v>
      </c>
    </row>
    <row r="10677" spans="1:5" x14ac:dyDescent="0.25">
      <c r="A10677" s="2">
        <v>44144.541666666664</v>
      </c>
      <c r="B10677">
        <v>103575</v>
      </c>
      <c r="C10677">
        <v>103920</v>
      </c>
      <c r="D10677">
        <v>103285</v>
      </c>
      <c r="E10677">
        <v>103775</v>
      </c>
    </row>
    <row r="10678" spans="1:5" x14ac:dyDescent="0.25">
      <c r="A10678" s="2">
        <v>44144.5</v>
      </c>
      <c r="B10678">
        <v>103625</v>
      </c>
      <c r="C10678">
        <v>103990</v>
      </c>
      <c r="D10678">
        <v>103340</v>
      </c>
      <c r="E10678">
        <v>103570</v>
      </c>
    </row>
    <row r="10679" spans="1:5" x14ac:dyDescent="0.25">
      <c r="A10679" s="2">
        <v>44144.458333333336</v>
      </c>
      <c r="B10679">
        <v>104520</v>
      </c>
      <c r="C10679">
        <v>104760</v>
      </c>
      <c r="D10679">
        <v>103565</v>
      </c>
      <c r="E10679">
        <v>103620</v>
      </c>
    </row>
    <row r="10680" spans="1:5" x14ac:dyDescent="0.25">
      <c r="A10680" s="2">
        <v>44144.416666666664</v>
      </c>
      <c r="B10680">
        <v>104975</v>
      </c>
      <c r="C10680">
        <v>105255</v>
      </c>
      <c r="D10680">
        <v>104400</v>
      </c>
      <c r="E10680">
        <v>104520</v>
      </c>
    </row>
    <row r="10681" spans="1:5" x14ac:dyDescent="0.25">
      <c r="A10681" s="2">
        <v>44144.375</v>
      </c>
      <c r="B10681">
        <v>104115</v>
      </c>
      <c r="C10681">
        <v>105355</v>
      </c>
      <c r="D10681">
        <v>104060</v>
      </c>
      <c r="E10681">
        <v>104980</v>
      </c>
    </row>
    <row r="10682" spans="1:5" x14ac:dyDescent="0.25">
      <c r="A10682" s="2">
        <v>44141.75</v>
      </c>
      <c r="B10682">
        <v>101035</v>
      </c>
      <c r="C10682">
        <v>101250</v>
      </c>
      <c r="D10682">
        <v>100995</v>
      </c>
      <c r="E10682">
        <v>101035</v>
      </c>
    </row>
    <row r="10683" spans="1:5" x14ac:dyDescent="0.25">
      <c r="A10683" s="2">
        <v>44141.708333333336</v>
      </c>
      <c r="B10683">
        <v>100975</v>
      </c>
      <c r="C10683">
        <v>101275</v>
      </c>
      <c r="D10683">
        <v>100710</v>
      </c>
      <c r="E10683">
        <v>101035</v>
      </c>
    </row>
    <row r="10684" spans="1:5" x14ac:dyDescent="0.25">
      <c r="A10684" s="2">
        <v>44141.666666666664</v>
      </c>
      <c r="B10684">
        <v>100870</v>
      </c>
      <c r="C10684">
        <v>101140</v>
      </c>
      <c r="D10684">
        <v>100700</v>
      </c>
      <c r="E10684">
        <v>100975</v>
      </c>
    </row>
    <row r="10685" spans="1:5" x14ac:dyDescent="0.25">
      <c r="A10685" s="2">
        <v>44141.625</v>
      </c>
      <c r="B10685">
        <v>100630</v>
      </c>
      <c r="C10685">
        <v>100900</v>
      </c>
      <c r="D10685">
        <v>100560</v>
      </c>
      <c r="E10685">
        <v>100870</v>
      </c>
    </row>
    <row r="10686" spans="1:5" x14ac:dyDescent="0.25">
      <c r="A10686" s="2">
        <v>44141.583333333336</v>
      </c>
      <c r="B10686">
        <v>100675</v>
      </c>
      <c r="C10686">
        <v>100685</v>
      </c>
      <c r="D10686">
        <v>100400</v>
      </c>
      <c r="E10686">
        <v>100630</v>
      </c>
    </row>
    <row r="10687" spans="1:5" x14ac:dyDescent="0.25">
      <c r="A10687" s="2">
        <v>44141.541666666664</v>
      </c>
      <c r="B10687">
        <v>100275</v>
      </c>
      <c r="C10687">
        <v>100770</v>
      </c>
      <c r="D10687">
        <v>100220</v>
      </c>
      <c r="E10687">
        <v>100675</v>
      </c>
    </row>
    <row r="10688" spans="1:5" x14ac:dyDescent="0.25">
      <c r="A10688" s="2">
        <v>44141.5</v>
      </c>
      <c r="B10688">
        <v>100355</v>
      </c>
      <c r="C10688">
        <v>100790</v>
      </c>
      <c r="D10688">
        <v>100210</v>
      </c>
      <c r="E10688">
        <v>100275</v>
      </c>
    </row>
    <row r="10689" spans="1:5" x14ac:dyDescent="0.25">
      <c r="A10689" s="2">
        <v>44141.458333333336</v>
      </c>
      <c r="B10689">
        <v>100905</v>
      </c>
      <c r="C10689">
        <v>100995</v>
      </c>
      <c r="D10689">
        <v>100280</v>
      </c>
      <c r="E10689">
        <v>100355</v>
      </c>
    </row>
    <row r="10690" spans="1:5" x14ac:dyDescent="0.25">
      <c r="A10690" s="2">
        <v>44141.416666666664</v>
      </c>
      <c r="B10690">
        <v>100080</v>
      </c>
      <c r="C10690">
        <v>100985</v>
      </c>
      <c r="D10690">
        <v>99990</v>
      </c>
      <c r="E10690">
        <v>100900</v>
      </c>
    </row>
    <row r="10691" spans="1:5" x14ac:dyDescent="0.25">
      <c r="A10691" s="2">
        <v>44141.375</v>
      </c>
      <c r="B10691">
        <v>100395</v>
      </c>
      <c r="C10691">
        <v>100650</v>
      </c>
      <c r="D10691">
        <v>100080</v>
      </c>
      <c r="E10691">
        <v>100085</v>
      </c>
    </row>
    <row r="10692" spans="1:5" x14ac:dyDescent="0.25">
      <c r="A10692" s="2">
        <v>44140.75</v>
      </c>
      <c r="B10692">
        <v>100810</v>
      </c>
      <c r="C10692">
        <v>101080</v>
      </c>
      <c r="D10692">
        <v>100675</v>
      </c>
      <c r="E10692">
        <v>101080</v>
      </c>
    </row>
    <row r="10693" spans="1:5" x14ac:dyDescent="0.25">
      <c r="A10693" s="2">
        <v>44140.708333333336</v>
      </c>
      <c r="B10693">
        <v>100925</v>
      </c>
      <c r="C10693">
        <v>101015</v>
      </c>
      <c r="D10693">
        <v>100675</v>
      </c>
      <c r="E10693">
        <v>100810</v>
      </c>
    </row>
    <row r="10694" spans="1:5" x14ac:dyDescent="0.25">
      <c r="A10694" s="2">
        <v>44140.666666666664</v>
      </c>
      <c r="B10694">
        <v>100720</v>
      </c>
      <c r="C10694">
        <v>101120</v>
      </c>
      <c r="D10694">
        <v>100545</v>
      </c>
      <c r="E10694">
        <v>100930</v>
      </c>
    </row>
    <row r="10695" spans="1:5" x14ac:dyDescent="0.25">
      <c r="A10695" s="2">
        <v>44140.625</v>
      </c>
      <c r="B10695">
        <v>100095</v>
      </c>
      <c r="C10695">
        <v>100935</v>
      </c>
      <c r="D10695">
        <v>99975</v>
      </c>
      <c r="E10695">
        <v>100715</v>
      </c>
    </row>
    <row r="10696" spans="1:5" x14ac:dyDescent="0.25">
      <c r="A10696" s="2">
        <v>44140.583333333336</v>
      </c>
      <c r="B10696">
        <v>99980</v>
      </c>
      <c r="C10696">
        <v>100160</v>
      </c>
      <c r="D10696">
        <v>99580</v>
      </c>
      <c r="E10696">
        <v>100095</v>
      </c>
    </row>
    <row r="10697" spans="1:5" x14ac:dyDescent="0.25">
      <c r="A10697" s="2">
        <v>44140.541666666664</v>
      </c>
      <c r="B10697">
        <v>100330</v>
      </c>
      <c r="C10697">
        <v>100585</v>
      </c>
      <c r="D10697">
        <v>99955</v>
      </c>
      <c r="E10697">
        <v>99980</v>
      </c>
    </row>
    <row r="10698" spans="1:5" x14ac:dyDescent="0.25">
      <c r="A10698" s="2">
        <v>44140.5</v>
      </c>
      <c r="B10698">
        <v>99710</v>
      </c>
      <c r="C10698">
        <v>100450</v>
      </c>
      <c r="D10698">
        <v>99645</v>
      </c>
      <c r="E10698">
        <v>100335</v>
      </c>
    </row>
    <row r="10699" spans="1:5" x14ac:dyDescent="0.25">
      <c r="A10699" s="2">
        <v>44140.458333333336</v>
      </c>
      <c r="B10699">
        <v>100020</v>
      </c>
      <c r="C10699">
        <v>100125</v>
      </c>
      <c r="D10699">
        <v>99200</v>
      </c>
      <c r="E10699">
        <v>99715</v>
      </c>
    </row>
    <row r="10700" spans="1:5" x14ac:dyDescent="0.25">
      <c r="A10700" s="2">
        <v>44140.416666666664</v>
      </c>
      <c r="B10700">
        <v>99730</v>
      </c>
      <c r="C10700">
        <v>100145</v>
      </c>
      <c r="D10700">
        <v>99500</v>
      </c>
      <c r="E10700">
        <v>100025</v>
      </c>
    </row>
    <row r="10701" spans="1:5" x14ac:dyDescent="0.25">
      <c r="A10701" s="2">
        <v>44140.375</v>
      </c>
      <c r="B10701">
        <v>99285</v>
      </c>
      <c r="C10701">
        <v>99880</v>
      </c>
      <c r="D10701">
        <v>99150</v>
      </c>
      <c r="E10701">
        <v>99730</v>
      </c>
    </row>
    <row r="10702" spans="1:5" x14ac:dyDescent="0.25">
      <c r="A10702" s="2">
        <v>44139.75</v>
      </c>
      <c r="B10702">
        <v>97950</v>
      </c>
      <c r="C10702">
        <v>98440</v>
      </c>
      <c r="D10702">
        <v>97880</v>
      </c>
      <c r="E10702">
        <v>98390</v>
      </c>
    </row>
    <row r="10703" spans="1:5" x14ac:dyDescent="0.25">
      <c r="A10703" s="2">
        <v>44139.708333333336</v>
      </c>
      <c r="B10703">
        <v>98225</v>
      </c>
      <c r="C10703">
        <v>98385</v>
      </c>
      <c r="D10703">
        <v>97810</v>
      </c>
      <c r="E10703">
        <v>97950</v>
      </c>
    </row>
    <row r="10704" spans="1:5" x14ac:dyDescent="0.25">
      <c r="A10704" s="2">
        <v>44139.666666666664</v>
      </c>
      <c r="B10704">
        <v>98250</v>
      </c>
      <c r="C10704">
        <v>98345</v>
      </c>
      <c r="D10704">
        <v>98015</v>
      </c>
      <c r="E10704">
        <v>98225</v>
      </c>
    </row>
    <row r="10705" spans="1:5" x14ac:dyDescent="0.25">
      <c r="A10705" s="2">
        <v>44139.625</v>
      </c>
      <c r="B10705">
        <v>97805</v>
      </c>
      <c r="C10705">
        <v>98470</v>
      </c>
      <c r="D10705">
        <v>97805</v>
      </c>
      <c r="E10705">
        <v>98255</v>
      </c>
    </row>
    <row r="10706" spans="1:5" x14ac:dyDescent="0.25">
      <c r="A10706" s="2">
        <v>44139.583333333336</v>
      </c>
      <c r="B10706">
        <v>98130</v>
      </c>
      <c r="C10706">
        <v>98180</v>
      </c>
      <c r="D10706">
        <v>97775</v>
      </c>
      <c r="E10706">
        <v>97805</v>
      </c>
    </row>
    <row r="10707" spans="1:5" x14ac:dyDescent="0.25">
      <c r="A10707" s="2">
        <v>44139.541666666664</v>
      </c>
      <c r="B10707">
        <v>97930</v>
      </c>
      <c r="C10707">
        <v>98280</v>
      </c>
      <c r="D10707">
        <v>97750</v>
      </c>
      <c r="E10707">
        <v>98135</v>
      </c>
    </row>
    <row r="10708" spans="1:5" x14ac:dyDescent="0.25">
      <c r="A10708" s="2">
        <v>44139.5</v>
      </c>
      <c r="B10708">
        <v>97285</v>
      </c>
      <c r="C10708">
        <v>98090</v>
      </c>
      <c r="D10708">
        <v>97140</v>
      </c>
      <c r="E10708">
        <v>97925</v>
      </c>
    </row>
    <row r="10709" spans="1:5" x14ac:dyDescent="0.25">
      <c r="A10709" s="2">
        <v>44139.458333333336</v>
      </c>
      <c r="B10709">
        <v>96980</v>
      </c>
      <c r="C10709">
        <v>97300</v>
      </c>
      <c r="D10709">
        <v>96560</v>
      </c>
      <c r="E10709">
        <v>97285</v>
      </c>
    </row>
    <row r="10710" spans="1:5" x14ac:dyDescent="0.25">
      <c r="A10710" s="2">
        <v>44139.416666666664</v>
      </c>
      <c r="B10710">
        <v>97320</v>
      </c>
      <c r="C10710">
        <v>97715</v>
      </c>
      <c r="D10710">
        <v>96970</v>
      </c>
      <c r="E10710">
        <v>96975</v>
      </c>
    </row>
    <row r="10711" spans="1:5" x14ac:dyDescent="0.25">
      <c r="A10711" s="2">
        <v>44139.375</v>
      </c>
      <c r="B10711">
        <v>96155</v>
      </c>
      <c r="C10711">
        <v>97565</v>
      </c>
      <c r="D10711">
        <v>96155</v>
      </c>
      <c r="E10711">
        <v>97325</v>
      </c>
    </row>
    <row r="10712" spans="1:5" x14ac:dyDescent="0.25">
      <c r="A10712" s="2">
        <v>44138.75</v>
      </c>
      <c r="B10712">
        <v>96225</v>
      </c>
      <c r="C10712">
        <v>96290</v>
      </c>
      <c r="D10712">
        <v>95750</v>
      </c>
      <c r="E10712">
        <v>95750</v>
      </c>
    </row>
    <row r="10713" spans="1:5" x14ac:dyDescent="0.25">
      <c r="A10713" s="2">
        <v>44138.708333333336</v>
      </c>
      <c r="B10713">
        <v>95610</v>
      </c>
      <c r="C10713">
        <v>96535</v>
      </c>
      <c r="D10713">
        <v>95525</v>
      </c>
      <c r="E10713">
        <v>96225</v>
      </c>
    </row>
    <row r="10714" spans="1:5" x14ac:dyDescent="0.25">
      <c r="A10714" s="2">
        <v>44138.666666666664</v>
      </c>
      <c r="B10714">
        <v>95205</v>
      </c>
      <c r="C10714">
        <v>95745</v>
      </c>
      <c r="D10714">
        <v>95165</v>
      </c>
      <c r="E10714">
        <v>95615</v>
      </c>
    </row>
    <row r="10715" spans="1:5" x14ac:dyDescent="0.25">
      <c r="A10715" s="2">
        <v>44138.625</v>
      </c>
      <c r="B10715">
        <v>95405</v>
      </c>
      <c r="C10715">
        <v>96185</v>
      </c>
      <c r="D10715">
        <v>95135</v>
      </c>
      <c r="E10715">
        <v>95205</v>
      </c>
    </row>
    <row r="10716" spans="1:5" x14ac:dyDescent="0.25">
      <c r="A10716" s="2">
        <v>44138.583333333336</v>
      </c>
      <c r="B10716">
        <v>95705</v>
      </c>
      <c r="C10716">
        <v>95930</v>
      </c>
      <c r="D10716">
        <v>95340</v>
      </c>
      <c r="E10716">
        <v>95400</v>
      </c>
    </row>
    <row r="10717" spans="1:5" x14ac:dyDescent="0.25">
      <c r="A10717" s="2">
        <v>44138.541666666664</v>
      </c>
      <c r="B10717">
        <v>95945</v>
      </c>
      <c r="C10717">
        <v>95970</v>
      </c>
      <c r="D10717">
        <v>95245</v>
      </c>
      <c r="E10717">
        <v>95700</v>
      </c>
    </row>
    <row r="10718" spans="1:5" x14ac:dyDescent="0.25">
      <c r="A10718" s="2">
        <v>44138.5</v>
      </c>
      <c r="B10718">
        <v>96165</v>
      </c>
      <c r="C10718">
        <v>96400</v>
      </c>
      <c r="D10718">
        <v>95885</v>
      </c>
      <c r="E10718">
        <v>95945</v>
      </c>
    </row>
    <row r="10719" spans="1:5" x14ac:dyDescent="0.25">
      <c r="A10719" s="2">
        <v>44138.458333333336</v>
      </c>
      <c r="B10719">
        <v>95740</v>
      </c>
      <c r="C10719">
        <v>96375</v>
      </c>
      <c r="D10719">
        <v>95320</v>
      </c>
      <c r="E10719">
        <v>96160</v>
      </c>
    </row>
    <row r="10720" spans="1:5" x14ac:dyDescent="0.25">
      <c r="A10720" s="2">
        <v>44138.416666666664</v>
      </c>
      <c r="B10720">
        <v>95815</v>
      </c>
      <c r="C10720">
        <v>96065</v>
      </c>
      <c r="D10720">
        <v>95410</v>
      </c>
      <c r="E10720">
        <v>95745</v>
      </c>
    </row>
    <row r="10721" spans="1:5" x14ac:dyDescent="0.25">
      <c r="A10721" s="2">
        <v>44138.375</v>
      </c>
      <c r="B10721">
        <v>96090</v>
      </c>
      <c r="C10721">
        <v>96295</v>
      </c>
      <c r="D10721">
        <v>95685</v>
      </c>
      <c r="E10721">
        <v>95815</v>
      </c>
    </row>
    <row r="10722" spans="1:5" x14ac:dyDescent="0.25">
      <c r="A10722" s="2">
        <v>44134.708333333336</v>
      </c>
      <c r="B10722">
        <v>94070</v>
      </c>
      <c r="C10722">
        <v>94640</v>
      </c>
      <c r="D10722">
        <v>93855</v>
      </c>
      <c r="E10722">
        <v>94535</v>
      </c>
    </row>
    <row r="10723" spans="1:5" x14ac:dyDescent="0.25">
      <c r="A10723" s="2">
        <v>44134.666666666664</v>
      </c>
      <c r="B10723">
        <v>93990</v>
      </c>
      <c r="C10723">
        <v>94120</v>
      </c>
      <c r="D10723">
        <v>93630</v>
      </c>
      <c r="E10723">
        <v>94070</v>
      </c>
    </row>
    <row r="10724" spans="1:5" x14ac:dyDescent="0.25">
      <c r="A10724" s="2">
        <v>44134.625</v>
      </c>
      <c r="B10724">
        <v>94475</v>
      </c>
      <c r="C10724">
        <v>94750</v>
      </c>
      <c r="D10724">
        <v>93870</v>
      </c>
      <c r="E10724">
        <v>93990</v>
      </c>
    </row>
    <row r="10725" spans="1:5" x14ac:dyDescent="0.25">
      <c r="A10725" s="2">
        <v>44134.583333333336</v>
      </c>
      <c r="B10725">
        <v>94385</v>
      </c>
      <c r="C10725">
        <v>94550</v>
      </c>
      <c r="D10725">
        <v>94085</v>
      </c>
      <c r="E10725">
        <v>94475</v>
      </c>
    </row>
    <row r="10726" spans="1:5" x14ac:dyDescent="0.25">
      <c r="A10726" s="2">
        <v>44134.541666666664</v>
      </c>
      <c r="B10726">
        <v>94745</v>
      </c>
      <c r="C10726">
        <v>94895</v>
      </c>
      <c r="D10726">
        <v>94375</v>
      </c>
      <c r="E10726">
        <v>94385</v>
      </c>
    </row>
    <row r="10727" spans="1:5" x14ac:dyDescent="0.25">
      <c r="A10727" s="2">
        <v>44134.5</v>
      </c>
      <c r="B10727">
        <v>94815</v>
      </c>
      <c r="C10727">
        <v>95130</v>
      </c>
      <c r="D10727">
        <v>94325</v>
      </c>
      <c r="E10727">
        <v>94750</v>
      </c>
    </row>
    <row r="10728" spans="1:5" x14ac:dyDescent="0.25">
      <c r="A10728" s="2">
        <v>44134.458333333336</v>
      </c>
      <c r="B10728">
        <v>95705</v>
      </c>
      <c r="C10728">
        <v>96020</v>
      </c>
      <c r="D10728">
        <v>94715</v>
      </c>
      <c r="E10728">
        <v>94810</v>
      </c>
    </row>
    <row r="10729" spans="1:5" x14ac:dyDescent="0.25">
      <c r="A10729" s="2">
        <v>44134.416666666664</v>
      </c>
      <c r="B10729">
        <v>96250</v>
      </c>
      <c r="C10729">
        <v>96265</v>
      </c>
      <c r="D10729">
        <v>95115</v>
      </c>
      <c r="E10729">
        <v>95710</v>
      </c>
    </row>
    <row r="10730" spans="1:5" x14ac:dyDescent="0.25">
      <c r="A10730" s="2">
        <v>44134.375</v>
      </c>
      <c r="B10730">
        <v>95505</v>
      </c>
      <c r="C10730">
        <v>96340</v>
      </c>
      <c r="D10730">
        <v>95350</v>
      </c>
      <c r="E10730">
        <v>96250</v>
      </c>
    </row>
    <row r="10731" spans="1:5" x14ac:dyDescent="0.25">
      <c r="A10731" s="2">
        <v>44133.708333333336</v>
      </c>
      <c r="B10731">
        <v>96675</v>
      </c>
      <c r="C10731">
        <v>96830</v>
      </c>
      <c r="D10731">
        <v>95730</v>
      </c>
      <c r="E10731">
        <v>95765</v>
      </c>
    </row>
    <row r="10732" spans="1:5" x14ac:dyDescent="0.25">
      <c r="A10732" s="2">
        <v>44133.666666666664</v>
      </c>
      <c r="B10732">
        <v>96585</v>
      </c>
      <c r="C10732">
        <v>96895</v>
      </c>
      <c r="D10732">
        <v>96265</v>
      </c>
      <c r="E10732">
        <v>96680</v>
      </c>
    </row>
    <row r="10733" spans="1:5" x14ac:dyDescent="0.25">
      <c r="A10733" s="2">
        <v>44133.625</v>
      </c>
      <c r="B10733">
        <v>96360</v>
      </c>
      <c r="C10733">
        <v>96780</v>
      </c>
      <c r="D10733">
        <v>96200</v>
      </c>
      <c r="E10733">
        <v>96580</v>
      </c>
    </row>
    <row r="10734" spans="1:5" x14ac:dyDescent="0.25">
      <c r="A10734" s="2">
        <v>44133.583333333336</v>
      </c>
      <c r="B10734">
        <v>95790</v>
      </c>
      <c r="C10734">
        <v>96405</v>
      </c>
      <c r="D10734">
        <v>95525</v>
      </c>
      <c r="E10734">
        <v>96360</v>
      </c>
    </row>
    <row r="10735" spans="1:5" x14ac:dyDescent="0.25">
      <c r="A10735" s="2">
        <v>44133.541666666664</v>
      </c>
      <c r="B10735">
        <v>94920</v>
      </c>
      <c r="C10735">
        <v>95830</v>
      </c>
      <c r="D10735">
        <v>94910</v>
      </c>
      <c r="E10735">
        <v>95790</v>
      </c>
    </row>
    <row r="10736" spans="1:5" x14ac:dyDescent="0.25">
      <c r="A10736" s="2">
        <v>44133.5</v>
      </c>
      <c r="B10736">
        <v>95570</v>
      </c>
      <c r="C10736">
        <v>95680</v>
      </c>
      <c r="D10736">
        <v>94480</v>
      </c>
      <c r="E10736">
        <v>94915</v>
      </c>
    </row>
    <row r="10737" spans="1:5" x14ac:dyDescent="0.25">
      <c r="A10737" s="2">
        <v>44133.458333333336</v>
      </c>
      <c r="B10737">
        <v>94830</v>
      </c>
      <c r="C10737">
        <v>95700</v>
      </c>
      <c r="D10737">
        <v>94540</v>
      </c>
      <c r="E10737">
        <v>95565</v>
      </c>
    </row>
    <row r="10738" spans="1:5" x14ac:dyDescent="0.25">
      <c r="A10738" s="2">
        <v>44133.416666666664</v>
      </c>
      <c r="B10738">
        <v>95475</v>
      </c>
      <c r="C10738">
        <v>95500</v>
      </c>
      <c r="D10738">
        <v>93555</v>
      </c>
      <c r="E10738">
        <v>94830</v>
      </c>
    </row>
    <row r="10739" spans="1:5" x14ac:dyDescent="0.25">
      <c r="A10739" s="2">
        <v>44133.375</v>
      </c>
      <c r="B10739">
        <v>95235</v>
      </c>
      <c r="C10739">
        <v>95835</v>
      </c>
      <c r="D10739">
        <v>94795</v>
      </c>
      <c r="E10739">
        <v>95470</v>
      </c>
    </row>
    <row r="10740" spans="1:5" x14ac:dyDescent="0.25">
      <c r="A10740" s="2">
        <v>44132.708333333336</v>
      </c>
      <c r="B10740">
        <v>95415</v>
      </c>
      <c r="C10740">
        <v>95470</v>
      </c>
      <c r="D10740">
        <v>95130</v>
      </c>
      <c r="E10740">
        <v>95130</v>
      </c>
    </row>
    <row r="10741" spans="1:5" x14ac:dyDescent="0.25">
      <c r="A10741" s="2">
        <v>44132.666666666664</v>
      </c>
      <c r="B10741">
        <v>96205</v>
      </c>
      <c r="C10741">
        <v>96235</v>
      </c>
      <c r="D10741">
        <v>95330</v>
      </c>
      <c r="E10741">
        <v>95415</v>
      </c>
    </row>
    <row r="10742" spans="1:5" x14ac:dyDescent="0.25">
      <c r="A10742" s="2">
        <v>44132.625</v>
      </c>
      <c r="B10742">
        <v>96515</v>
      </c>
      <c r="C10742">
        <v>96525</v>
      </c>
      <c r="D10742">
        <v>95985</v>
      </c>
      <c r="E10742">
        <v>96210</v>
      </c>
    </row>
    <row r="10743" spans="1:5" x14ac:dyDescent="0.25">
      <c r="A10743" s="2">
        <v>44132.583333333336</v>
      </c>
      <c r="B10743">
        <v>96405</v>
      </c>
      <c r="C10743">
        <v>96530</v>
      </c>
      <c r="D10743">
        <v>95870</v>
      </c>
      <c r="E10743">
        <v>96520</v>
      </c>
    </row>
    <row r="10744" spans="1:5" x14ac:dyDescent="0.25">
      <c r="A10744" s="2">
        <v>44132.541666666664</v>
      </c>
      <c r="B10744">
        <v>96805</v>
      </c>
      <c r="C10744">
        <v>96840</v>
      </c>
      <c r="D10744">
        <v>96285</v>
      </c>
      <c r="E10744">
        <v>96405</v>
      </c>
    </row>
    <row r="10745" spans="1:5" x14ac:dyDescent="0.25">
      <c r="A10745" s="2">
        <v>44132.5</v>
      </c>
      <c r="B10745">
        <v>96620</v>
      </c>
      <c r="C10745">
        <v>96875</v>
      </c>
      <c r="D10745">
        <v>96065</v>
      </c>
      <c r="E10745">
        <v>96800</v>
      </c>
    </row>
    <row r="10746" spans="1:5" x14ac:dyDescent="0.25">
      <c r="A10746" s="2">
        <v>44132.458333333336</v>
      </c>
      <c r="B10746">
        <v>97095</v>
      </c>
      <c r="C10746">
        <v>97245</v>
      </c>
      <c r="D10746">
        <v>96420</v>
      </c>
      <c r="E10746">
        <v>96615</v>
      </c>
    </row>
    <row r="10747" spans="1:5" x14ac:dyDescent="0.25">
      <c r="A10747" s="2">
        <v>44132.416666666664</v>
      </c>
      <c r="B10747">
        <v>97990</v>
      </c>
      <c r="C10747">
        <v>98060</v>
      </c>
      <c r="D10747">
        <v>96965</v>
      </c>
      <c r="E10747">
        <v>97095</v>
      </c>
    </row>
    <row r="10748" spans="1:5" x14ac:dyDescent="0.25">
      <c r="A10748" s="2">
        <v>44132.375</v>
      </c>
      <c r="B10748">
        <v>98300</v>
      </c>
      <c r="C10748">
        <v>98375</v>
      </c>
      <c r="D10748">
        <v>97425</v>
      </c>
      <c r="E10748">
        <v>97990</v>
      </c>
    </row>
    <row r="10749" spans="1:5" x14ac:dyDescent="0.25">
      <c r="A10749" s="2">
        <v>44131.708333333336</v>
      </c>
      <c r="B10749">
        <v>99635</v>
      </c>
      <c r="C10749">
        <v>99690</v>
      </c>
      <c r="D10749">
        <v>98770</v>
      </c>
      <c r="E10749">
        <v>98850</v>
      </c>
    </row>
    <row r="10750" spans="1:5" x14ac:dyDescent="0.25">
      <c r="A10750" s="2">
        <v>44131.666666666664</v>
      </c>
      <c r="B10750">
        <v>99595</v>
      </c>
      <c r="C10750">
        <v>99785</v>
      </c>
      <c r="D10750">
        <v>99530</v>
      </c>
      <c r="E10750">
        <v>99635</v>
      </c>
    </row>
    <row r="10751" spans="1:5" x14ac:dyDescent="0.25">
      <c r="A10751" s="2">
        <v>44131.625</v>
      </c>
      <c r="B10751">
        <v>100300</v>
      </c>
      <c r="C10751">
        <v>100350</v>
      </c>
      <c r="D10751">
        <v>99500</v>
      </c>
      <c r="E10751">
        <v>99595</v>
      </c>
    </row>
    <row r="10752" spans="1:5" x14ac:dyDescent="0.25">
      <c r="A10752" s="2">
        <v>44131.583333333336</v>
      </c>
      <c r="B10752">
        <v>100335</v>
      </c>
      <c r="C10752">
        <v>100515</v>
      </c>
      <c r="D10752">
        <v>100150</v>
      </c>
      <c r="E10752">
        <v>100300</v>
      </c>
    </row>
    <row r="10753" spans="1:5" x14ac:dyDescent="0.25">
      <c r="A10753" s="2">
        <v>44131.541666666664</v>
      </c>
      <c r="B10753">
        <v>100650</v>
      </c>
      <c r="C10753">
        <v>100665</v>
      </c>
      <c r="D10753">
        <v>100190</v>
      </c>
      <c r="E10753">
        <v>100335</v>
      </c>
    </row>
    <row r="10754" spans="1:5" x14ac:dyDescent="0.25">
      <c r="A10754" s="2">
        <v>44131.5</v>
      </c>
      <c r="B10754">
        <v>100880</v>
      </c>
      <c r="C10754">
        <v>100950</v>
      </c>
      <c r="D10754">
        <v>100525</v>
      </c>
      <c r="E10754">
        <v>100650</v>
      </c>
    </row>
    <row r="10755" spans="1:5" x14ac:dyDescent="0.25">
      <c r="A10755" s="2">
        <v>44131.458333333336</v>
      </c>
      <c r="B10755">
        <v>101100</v>
      </c>
      <c r="C10755">
        <v>101160</v>
      </c>
      <c r="D10755">
        <v>100650</v>
      </c>
      <c r="E10755">
        <v>100875</v>
      </c>
    </row>
    <row r="10756" spans="1:5" x14ac:dyDescent="0.25">
      <c r="A10756" s="2">
        <v>44131.416666666664</v>
      </c>
      <c r="B10756">
        <v>101555</v>
      </c>
      <c r="C10756">
        <v>101845</v>
      </c>
      <c r="D10756">
        <v>100920</v>
      </c>
      <c r="E10756">
        <v>101105</v>
      </c>
    </row>
    <row r="10757" spans="1:5" x14ac:dyDescent="0.25">
      <c r="A10757" s="2">
        <v>44131.375</v>
      </c>
      <c r="B10757">
        <v>101890</v>
      </c>
      <c r="C10757">
        <v>101940</v>
      </c>
      <c r="D10757">
        <v>101460</v>
      </c>
      <c r="E10757">
        <v>101550</v>
      </c>
    </row>
    <row r="10758" spans="1:5" x14ac:dyDescent="0.25">
      <c r="A10758" s="2">
        <v>44130.708333333336</v>
      </c>
      <c r="B10758">
        <v>101250</v>
      </c>
      <c r="C10758">
        <v>101355</v>
      </c>
      <c r="D10758">
        <v>101150</v>
      </c>
      <c r="E10758">
        <v>101355</v>
      </c>
    </row>
    <row r="10759" spans="1:5" x14ac:dyDescent="0.25">
      <c r="A10759" s="2">
        <v>44130.666666666664</v>
      </c>
      <c r="B10759">
        <v>100780</v>
      </c>
      <c r="C10759">
        <v>101255</v>
      </c>
      <c r="D10759">
        <v>100650</v>
      </c>
      <c r="E10759">
        <v>101255</v>
      </c>
    </row>
    <row r="10760" spans="1:5" x14ac:dyDescent="0.25">
      <c r="A10760" s="2">
        <v>44130.625</v>
      </c>
      <c r="B10760">
        <v>100605</v>
      </c>
      <c r="C10760">
        <v>100880</v>
      </c>
      <c r="D10760">
        <v>100565</v>
      </c>
      <c r="E10760">
        <v>100780</v>
      </c>
    </row>
    <row r="10761" spans="1:5" x14ac:dyDescent="0.25">
      <c r="A10761" s="2">
        <v>44130.583333333336</v>
      </c>
      <c r="B10761">
        <v>100640</v>
      </c>
      <c r="C10761">
        <v>100695</v>
      </c>
      <c r="D10761">
        <v>99940</v>
      </c>
      <c r="E10761">
        <v>100605</v>
      </c>
    </row>
    <row r="10762" spans="1:5" x14ac:dyDescent="0.25">
      <c r="A10762" s="2">
        <v>44130.541666666664</v>
      </c>
      <c r="B10762">
        <v>101645</v>
      </c>
      <c r="C10762">
        <v>101715</v>
      </c>
      <c r="D10762">
        <v>100465</v>
      </c>
      <c r="E10762">
        <v>100635</v>
      </c>
    </row>
    <row r="10763" spans="1:5" x14ac:dyDescent="0.25">
      <c r="A10763" s="2">
        <v>44130.5</v>
      </c>
      <c r="B10763">
        <v>101665</v>
      </c>
      <c r="C10763">
        <v>101715</v>
      </c>
      <c r="D10763">
        <v>101215</v>
      </c>
      <c r="E10763">
        <v>101645</v>
      </c>
    </row>
    <row r="10764" spans="1:5" x14ac:dyDescent="0.25">
      <c r="A10764" s="2">
        <v>44130.458333333336</v>
      </c>
      <c r="B10764">
        <v>101825</v>
      </c>
      <c r="C10764">
        <v>101970</v>
      </c>
      <c r="D10764">
        <v>101660</v>
      </c>
      <c r="E10764">
        <v>101665</v>
      </c>
    </row>
    <row r="10765" spans="1:5" x14ac:dyDescent="0.25">
      <c r="A10765" s="2">
        <v>44130.416666666664</v>
      </c>
      <c r="B10765">
        <v>100940</v>
      </c>
      <c r="C10765">
        <v>101850</v>
      </c>
      <c r="D10765">
        <v>100885</v>
      </c>
      <c r="E10765">
        <v>101820</v>
      </c>
    </row>
    <row r="10766" spans="1:5" x14ac:dyDescent="0.25">
      <c r="A10766" s="2">
        <v>44130.375</v>
      </c>
      <c r="B10766">
        <v>100845</v>
      </c>
      <c r="C10766">
        <v>101065</v>
      </c>
      <c r="D10766">
        <v>100795</v>
      </c>
      <c r="E10766">
        <v>100935</v>
      </c>
    </row>
    <row r="10767" spans="1:5" x14ac:dyDescent="0.25">
      <c r="A10767" s="2">
        <v>44127.708333333336</v>
      </c>
      <c r="B10767">
        <v>101395</v>
      </c>
      <c r="C10767">
        <v>101725</v>
      </c>
      <c r="D10767">
        <v>101285</v>
      </c>
      <c r="E10767">
        <v>101630</v>
      </c>
    </row>
    <row r="10768" spans="1:5" x14ac:dyDescent="0.25">
      <c r="A10768" s="2">
        <v>44127.666666666664</v>
      </c>
      <c r="B10768">
        <v>101510</v>
      </c>
      <c r="C10768">
        <v>101620</v>
      </c>
      <c r="D10768">
        <v>101275</v>
      </c>
      <c r="E10768">
        <v>101395</v>
      </c>
    </row>
    <row r="10769" spans="1:5" x14ac:dyDescent="0.25">
      <c r="A10769" s="2">
        <v>44127.625</v>
      </c>
      <c r="B10769">
        <v>101500</v>
      </c>
      <c r="C10769">
        <v>101675</v>
      </c>
      <c r="D10769">
        <v>101430</v>
      </c>
      <c r="E10769">
        <v>101505</v>
      </c>
    </row>
    <row r="10770" spans="1:5" x14ac:dyDescent="0.25">
      <c r="A10770" s="2">
        <v>44127.583333333336</v>
      </c>
      <c r="B10770">
        <v>101765</v>
      </c>
      <c r="C10770">
        <v>101975</v>
      </c>
      <c r="D10770">
        <v>101355</v>
      </c>
      <c r="E10770">
        <v>101500</v>
      </c>
    </row>
    <row r="10771" spans="1:5" x14ac:dyDescent="0.25">
      <c r="A10771" s="2">
        <v>44127.541666666664</v>
      </c>
      <c r="B10771">
        <v>101890</v>
      </c>
      <c r="C10771">
        <v>102080</v>
      </c>
      <c r="D10771">
        <v>101640</v>
      </c>
      <c r="E10771">
        <v>101760</v>
      </c>
    </row>
    <row r="10772" spans="1:5" x14ac:dyDescent="0.25">
      <c r="A10772" s="2">
        <v>44127.5</v>
      </c>
      <c r="B10772">
        <v>101845</v>
      </c>
      <c r="C10772">
        <v>101940</v>
      </c>
      <c r="D10772">
        <v>101605</v>
      </c>
      <c r="E10772">
        <v>101895</v>
      </c>
    </row>
    <row r="10773" spans="1:5" x14ac:dyDescent="0.25">
      <c r="A10773" s="2">
        <v>44127.458333333336</v>
      </c>
      <c r="B10773">
        <v>101870</v>
      </c>
      <c r="C10773">
        <v>102020</v>
      </c>
      <c r="D10773">
        <v>101645</v>
      </c>
      <c r="E10773">
        <v>101845</v>
      </c>
    </row>
    <row r="10774" spans="1:5" x14ac:dyDescent="0.25">
      <c r="A10774" s="2">
        <v>44127.416666666664</v>
      </c>
      <c r="B10774">
        <v>102225</v>
      </c>
      <c r="C10774">
        <v>102410</v>
      </c>
      <c r="D10774">
        <v>101720</v>
      </c>
      <c r="E10774">
        <v>101870</v>
      </c>
    </row>
    <row r="10775" spans="1:5" x14ac:dyDescent="0.25">
      <c r="A10775" s="2">
        <v>44127.375</v>
      </c>
      <c r="B10775">
        <v>102420</v>
      </c>
      <c r="C10775">
        <v>102480</v>
      </c>
      <c r="D10775">
        <v>102165</v>
      </c>
      <c r="E10775">
        <v>102220</v>
      </c>
    </row>
    <row r="10776" spans="1:5" x14ac:dyDescent="0.25">
      <c r="A10776" s="2">
        <v>44126.708333333336</v>
      </c>
      <c r="B10776">
        <v>102095</v>
      </c>
      <c r="C10776">
        <v>102445</v>
      </c>
      <c r="D10776">
        <v>102010</v>
      </c>
      <c r="E10776">
        <v>102375</v>
      </c>
    </row>
    <row r="10777" spans="1:5" x14ac:dyDescent="0.25">
      <c r="A10777" s="2">
        <v>44126.666666666664</v>
      </c>
      <c r="B10777">
        <v>102025</v>
      </c>
      <c r="C10777">
        <v>102315</v>
      </c>
      <c r="D10777">
        <v>101960</v>
      </c>
      <c r="E10777">
        <v>102090</v>
      </c>
    </row>
    <row r="10778" spans="1:5" x14ac:dyDescent="0.25">
      <c r="A10778" s="2">
        <v>44126.625</v>
      </c>
      <c r="B10778">
        <v>102060</v>
      </c>
      <c r="C10778">
        <v>102170</v>
      </c>
      <c r="D10778">
        <v>101945</v>
      </c>
      <c r="E10778">
        <v>102025</v>
      </c>
    </row>
    <row r="10779" spans="1:5" x14ac:dyDescent="0.25">
      <c r="A10779" s="2">
        <v>44126.583333333336</v>
      </c>
      <c r="B10779">
        <v>101920</v>
      </c>
      <c r="C10779">
        <v>102200</v>
      </c>
      <c r="D10779">
        <v>101910</v>
      </c>
      <c r="E10779">
        <v>102060</v>
      </c>
    </row>
    <row r="10780" spans="1:5" x14ac:dyDescent="0.25">
      <c r="A10780" s="2">
        <v>44126.541666666664</v>
      </c>
      <c r="B10780">
        <v>101675</v>
      </c>
      <c r="C10780">
        <v>102075</v>
      </c>
      <c r="D10780">
        <v>101640</v>
      </c>
      <c r="E10780">
        <v>101920</v>
      </c>
    </row>
    <row r="10781" spans="1:5" x14ac:dyDescent="0.25">
      <c r="A10781" s="2">
        <v>44126.5</v>
      </c>
      <c r="B10781">
        <v>101450</v>
      </c>
      <c r="C10781">
        <v>101890</v>
      </c>
      <c r="D10781">
        <v>101320</v>
      </c>
      <c r="E10781">
        <v>101675</v>
      </c>
    </row>
    <row r="10782" spans="1:5" x14ac:dyDescent="0.25">
      <c r="A10782" s="2">
        <v>44126.458333333336</v>
      </c>
      <c r="B10782">
        <v>101285</v>
      </c>
      <c r="C10782">
        <v>101575</v>
      </c>
      <c r="D10782">
        <v>100690</v>
      </c>
      <c r="E10782">
        <v>101450</v>
      </c>
    </row>
    <row r="10783" spans="1:5" x14ac:dyDescent="0.25">
      <c r="A10783" s="2">
        <v>44126.416666666664</v>
      </c>
      <c r="B10783">
        <v>100915</v>
      </c>
      <c r="C10783">
        <v>101295</v>
      </c>
      <c r="D10783">
        <v>100565</v>
      </c>
      <c r="E10783">
        <v>101285</v>
      </c>
    </row>
    <row r="10784" spans="1:5" x14ac:dyDescent="0.25">
      <c r="A10784" s="2">
        <v>44126.375</v>
      </c>
      <c r="B10784">
        <v>100660</v>
      </c>
      <c r="C10784">
        <v>101015</v>
      </c>
      <c r="D10784">
        <v>100565</v>
      </c>
      <c r="E10784">
        <v>100915</v>
      </c>
    </row>
    <row r="10785" spans="1:5" x14ac:dyDescent="0.25">
      <c r="A10785" s="2">
        <v>44125.708333333336</v>
      </c>
      <c r="B10785">
        <v>100685</v>
      </c>
      <c r="C10785">
        <v>100890</v>
      </c>
      <c r="D10785">
        <v>100510</v>
      </c>
      <c r="E10785">
        <v>100710</v>
      </c>
    </row>
    <row r="10786" spans="1:5" x14ac:dyDescent="0.25">
      <c r="A10786" s="2">
        <v>44125.666666666664</v>
      </c>
      <c r="B10786">
        <v>101160</v>
      </c>
      <c r="C10786">
        <v>101175</v>
      </c>
      <c r="D10786">
        <v>100665</v>
      </c>
      <c r="E10786">
        <v>100680</v>
      </c>
    </row>
    <row r="10787" spans="1:5" x14ac:dyDescent="0.25">
      <c r="A10787" s="2">
        <v>44125.625</v>
      </c>
      <c r="B10787">
        <v>101170</v>
      </c>
      <c r="C10787">
        <v>101325</v>
      </c>
      <c r="D10787">
        <v>101025</v>
      </c>
      <c r="E10787">
        <v>101165</v>
      </c>
    </row>
    <row r="10788" spans="1:5" x14ac:dyDescent="0.25">
      <c r="A10788" s="2">
        <v>44125.583333333336</v>
      </c>
      <c r="B10788">
        <v>101170</v>
      </c>
      <c r="C10788">
        <v>101395</v>
      </c>
      <c r="D10788">
        <v>100900</v>
      </c>
      <c r="E10788">
        <v>101165</v>
      </c>
    </row>
    <row r="10789" spans="1:5" x14ac:dyDescent="0.25">
      <c r="A10789" s="2">
        <v>44125.541666666664</v>
      </c>
      <c r="B10789">
        <v>101180</v>
      </c>
      <c r="C10789">
        <v>101875</v>
      </c>
      <c r="D10789">
        <v>101120</v>
      </c>
      <c r="E10789">
        <v>101170</v>
      </c>
    </row>
    <row r="10790" spans="1:5" x14ac:dyDescent="0.25">
      <c r="A10790" s="2">
        <v>44125.5</v>
      </c>
      <c r="B10790">
        <v>101255</v>
      </c>
      <c r="C10790">
        <v>101280</v>
      </c>
      <c r="D10790">
        <v>100755</v>
      </c>
      <c r="E10790">
        <v>101185</v>
      </c>
    </row>
    <row r="10791" spans="1:5" x14ac:dyDescent="0.25">
      <c r="A10791" s="2">
        <v>44125.458333333336</v>
      </c>
      <c r="B10791">
        <v>101245</v>
      </c>
      <c r="C10791">
        <v>101495</v>
      </c>
      <c r="D10791">
        <v>100975</v>
      </c>
      <c r="E10791">
        <v>101255</v>
      </c>
    </row>
    <row r="10792" spans="1:5" x14ac:dyDescent="0.25">
      <c r="A10792" s="2">
        <v>44125.416666666664</v>
      </c>
      <c r="B10792">
        <v>100605</v>
      </c>
      <c r="C10792">
        <v>101340</v>
      </c>
      <c r="D10792">
        <v>100280</v>
      </c>
      <c r="E10792">
        <v>101250</v>
      </c>
    </row>
    <row r="10793" spans="1:5" x14ac:dyDescent="0.25">
      <c r="A10793" s="2">
        <v>44125.375</v>
      </c>
      <c r="B10793">
        <v>100500</v>
      </c>
      <c r="C10793">
        <v>100830</v>
      </c>
      <c r="D10793">
        <v>100450</v>
      </c>
      <c r="E10793">
        <v>100600</v>
      </c>
    </row>
    <row r="10794" spans="1:5" x14ac:dyDescent="0.25">
      <c r="A10794" s="2">
        <v>44124.708333333336</v>
      </c>
      <c r="B10794">
        <v>100685</v>
      </c>
      <c r="C10794">
        <v>100930</v>
      </c>
      <c r="D10794">
        <v>100530</v>
      </c>
      <c r="E10794">
        <v>100930</v>
      </c>
    </row>
    <row r="10795" spans="1:5" x14ac:dyDescent="0.25">
      <c r="A10795" s="2">
        <v>44124.666666666664</v>
      </c>
      <c r="B10795">
        <v>100830</v>
      </c>
      <c r="C10795">
        <v>100910</v>
      </c>
      <c r="D10795">
        <v>100585</v>
      </c>
      <c r="E10795">
        <v>100685</v>
      </c>
    </row>
    <row r="10796" spans="1:5" x14ac:dyDescent="0.25">
      <c r="A10796" s="2">
        <v>44124.625</v>
      </c>
      <c r="B10796">
        <v>100700</v>
      </c>
      <c r="C10796">
        <v>100940</v>
      </c>
      <c r="D10796">
        <v>100695</v>
      </c>
      <c r="E10796">
        <v>100830</v>
      </c>
    </row>
    <row r="10797" spans="1:5" x14ac:dyDescent="0.25">
      <c r="A10797" s="2">
        <v>44124.583333333336</v>
      </c>
      <c r="B10797">
        <v>100670</v>
      </c>
      <c r="C10797">
        <v>100970</v>
      </c>
      <c r="D10797">
        <v>100640</v>
      </c>
      <c r="E10797">
        <v>100705</v>
      </c>
    </row>
    <row r="10798" spans="1:5" x14ac:dyDescent="0.25">
      <c r="A10798" s="2">
        <v>44124.541666666664</v>
      </c>
      <c r="B10798">
        <v>100275</v>
      </c>
      <c r="C10798">
        <v>100850</v>
      </c>
      <c r="D10798">
        <v>100120</v>
      </c>
      <c r="E10798">
        <v>100665</v>
      </c>
    </row>
    <row r="10799" spans="1:5" x14ac:dyDescent="0.25">
      <c r="A10799" s="2">
        <v>44124.5</v>
      </c>
      <c r="B10799">
        <v>100210</v>
      </c>
      <c r="C10799">
        <v>100375</v>
      </c>
      <c r="D10799">
        <v>100020</v>
      </c>
      <c r="E10799">
        <v>100275</v>
      </c>
    </row>
    <row r="10800" spans="1:5" x14ac:dyDescent="0.25">
      <c r="A10800" s="2">
        <v>44124.458333333336</v>
      </c>
      <c r="B10800">
        <v>100080</v>
      </c>
      <c r="C10800">
        <v>100350</v>
      </c>
      <c r="D10800">
        <v>100045</v>
      </c>
      <c r="E10800">
        <v>100215</v>
      </c>
    </row>
    <row r="10801" spans="1:5" x14ac:dyDescent="0.25">
      <c r="A10801" s="2">
        <v>44124.416666666664</v>
      </c>
      <c r="B10801">
        <v>99475</v>
      </c>
      <c r="C10801">
        <v>100255</v>
      </c>
      <c r="D10801">
        <v>99370</v>
      </c>
      <c r="E10801">
        <v>100075</v>
      </c>
    </row>
    <row r="10802" spans="1:5" x14ac:dyDescent="0.25">
      <c r="A10802" s="2">
        <v>44124.375</v>
      </c>
      <c r="B10802">
        <v>99200</v>
      </c>
      <c r="C10802">
        <v>99580</v>
      </c>
      <c r="D10802">
        <v>99120</v>
      </c>
      <c r="E10802">
        <v>99470</v>
      </c>
    </row>
    <row r="10803" spans="1:5" x14ac:dyDescent="0.25">
      <c r="A10803" s="2">
        <v>44123.708333333336</v>
      </c>
      <c r="B10803">
        <v>98825</v>
      </c>
      <c r="C10803">
        <v>98940</v>
      </c>
      <c r="D10803">
        <v>98765</v>
      </c>
      <c r="E10803">
        <v>98940</v>
      </c>
    </row>
    <row r="10804" spans="1:5" x14ac:dyDescent="0.25">
      <c r="A10804" s="2">
        <v>44123.666666666664</v>
      </c>
      <c r="B10804">
        <v>98625</v>
      </c>
      <c r="C10804">
        <v>98880</v>
      </c>
      <c r="D10804">
        <v>98570</v>
      </c>
      <c r="E10804">
        <v>98820</v>
      </c>
    </row>
    <row r="10805" spans="1:5" x14ac:dyDescent="0.25">
      <c r="A10805" s="2">
        <v>44123.625</v>
      </c>
      <c r="B10805">
        <v>99580</v>
      </c>
      <c r="C10805">
        <v>99610</v>
      </c>
      <c r="D10805">
        <v>98600</v>
      </c>
      <c r="E10805">
        <v>98615</v>
      </c>
    </row>
    <row r="10806" spans="1:5" x14ac:dyDescent="0.25">
      <c r="A10806" s="2">
        <v>44123.583333333336</v>
      </c>
      <c r="B10806">
        <v>99905</v>
      </c>
      <c r="C10806">
        <v>99920</v>
      </c>
      <c r="D10806">
        <v>99575</v>
      </c>
      <c r="E10806">
        <v>99580</v>
      </c>
    </row>
    <row r="10807" spans="1:5" x14ac:dyDescent="0.25">
      <c r="A10807" s="2">
        <v>44123.541666666664</v>
      </c>
      <c r="B10807">
        <v>99855</v>
      </c>
      <c r="C10807">
        <v>100045</v>
      </c>
      <c r="D10807">
        <v>99795</v>
      </c>
      <c r="E10807">
        <v>99900</v>
      </c>
    </row>
    <row r="10808" spans="1:5" x14ac:dyDescent="0.25">
      <c r="A10808" s="2">
        <v>44123.5</v>
      </c>
      <c r="B10808">
        <v>99875</v>
      </c>
      <c r="C10808">
        <v>100170</v>
      </c>
      <c r="D10808">
        <v>99825</v>
      </c>
      <c r="E10808">
        <v>99855</v>
      </c>
    </row>
    <row r="10809" spans="1:5" x14ac:dyDescent="0.25">
      <c r="A10809" s="2">
        <v>44123.458333333336</v>
      </c>
      <c r="B10809">
        <v>99865</v>
      </c>
      <c r="C10809">
        <v>100095</v>
      </c>
      <c r="D10809">
        <v>99750</v>
      </c>
      <c r="E10809">
        <v>99875</v>
      </c>
    </row>
    <row r="10810" spans="1:5" x14ac:dyDescent="0.25">
      <c r="A10810" s="2">
        <v>44123.416666666664</v>
      </c>
      <c r="B10810">
        <v>99015</v>
      </c>
      <c r="C10810">
        <v>99980</v>
      </c>
      <c r="D10810">
        <v>98880</v>
      </c>
      <c r="E10810">
        <v>99860</v>
      </c>
    </row>
    <row r="10811" spans="1:5" x14ac:dyDescent="0.25">
      <c r="A10811" s="2">
        <v>44123.375</v>
      </c>
      <c r="B10811">
        <v>99150</v>
      </c>
      <c r="C10811">
        <v>99250</v>
      </c>
      <c r="D10811">
        <v>98945</v>
      </c>
      <c r="E10811">
        <v>99015</v>
      </c>
    </row>
    <row r="10812" spans="1:5" x14ac:dyDescent="0.25">
      <c r="A10812" s="2">
        <v>44120.708333333336</v>
      </c>
      <c r="B10812">
        <v>98595</v>
      </c>
      <c r="C10812">
        <v>98700</v>
      </c>
      <c r="D10812">
        <v>98280</v>
      </c>
      <c r="E10812">
        <v>98700</v>
      </c>
    </row>
    <row r="10813" spans="1:5" x14ac:dyDescent="0.25">
      <c r="A10813" s="2">
        <v>44120.666666666664</v>
      </c>
      <c r="B10813">
        <v>98775</v>
      </c>
      <c r="C10813">
        <v>98840</v>
      </c>
      <c r="D10813">
        <v>98500</v>
      </c>
      <c r="E10813">
        <v>98590</v>
      </c>
    </row>
    <row r="10814" spans="1:5" x14ac:dyDescent="0.25">
      <c r="A10814" s="2">
        <v>44120.625</v>
      </c>
      <c r="B10814">
        <v>98735</v>
      </c>
      <c r="C10814">
        <v>98890</v>
      </c>
      <c r="D10814">
        <v>98615</v>
      </c>
      <c r="E10814">
        <v>98775</v>
      </c>
    </row>
    <row r="10815" spans="1:5" x14ac:dyDescent="0.25">
      <c r="A10815" s="2">
        <v>44120.583333333336</v>
      </c>
      <c r="B10815">
        <v>98960</v>
      </c>
      <c r="C10815">
        <v>99075</v>
      </c>
      <c r="D10815">
        <v>98690</v>
      </c>
      <c r="E10815">
        <v>98735</v>
      </c>
    </row>
    <row r="10816" spans="1:5" x14ac:dyDescent="0.25">
      <c r="A10816" s="2">
        <v>44120.541666666664</v>
      </c>
      <c r="B10816">
        <v>98730</v>
      </c>
      <c r="C10816">
        <v>98995</v>
      </c>
      <c r="D10816">
        <v>98600</v>
      </c>
      <c r="E10816">
        <v>98960</v>
      </c>
    </row>
    <row r="10817" spans="1:5" x14ac:dyDescent="0.25">
      <c r="A10817" s="2">
        <v>44120.5</v>
      </c>
      <c r="B10817">
        <v>99025</v>
      </c>
      <c r="C10817">
        <v>99140</v>
      </c>
      <c r="D10817">
        <v>98465</v>
      </c>
      <c r="E10817">
        <v>98730</v>
      </c>
    </row>
    <row r="10818" spans="1:5" x14ac:dyDescent="0.25">
      <c r="A10818" s="2">
        <v>44120.458333333336</v>
      </c>
      <c r="B10818">
        <v>99120</v>
      </c>
      <c r="C10818">
        <v>99370</v>
      </c>
      <c r="D10818">
        <v>98720</v>
      </c>
      <c r="E10818">
        <v>99025</v>
      </c>
    </row>
    <row r="10819" spans="1:5" x14ac:dyDescent="0.25">
      <c r="A10819" s="2">
        <v>44120.416666666664</v>
      </c>
      <c r="B10819">
        <v>99105</v>
      </c>
      <c r="C10819">
        <v>99200</v>
      </c>
      <c r="D10819">
        <v>98755</v>
      </c>
      <c r="E10819">
        <v>99125</v>
      </c>
    </row>
    <row r="10820" spans="1:5" x14ac:dyDescent="0.25">
      <c r="A10820" s="2">
        <v>44120.375</v>
      </c>
      <c r="B10820">
        <v>99340</v>
      </c>
      <c r="C10820">
        <v>99435</v>
      </c>
      <c r="D10820">
        <v>98920</v>
      </c>
      <c r="E10820">
        <v>99105</v>
      </c>
    </row>
    <row r="10821" spans="1:5" x14ac:dyDescent="0.25">
      <c r="A10821" s="2">
        <v>44119.708333333336</v>
      </c>
      <c r="B10821">
        <v>99255</v>
      </c>
      <c r="C10821">
        <v>99310</v>
      </c>
      <c r="D10821">
        <v>99045</v>
      </c>
      <c r="E10821">
        <v>99045</v>
      </c>
    </row>
    <row r="10822" spans="1:5" x14ac:dyDescent="0.25">
      <c r="A10822" s="2">
        <v>44119.666666666664</v>
      </c>
      <c r="B10822">
        <v>99470</v>
      </c>
      <c r="C10822">
        <v>99610</v>
      </c>
      <c r="D10822">
        <v>99220</v>
      </c>
      <c r="E10822">
        <v>99255</v>
      </c>
    </row>
    <row r="10823" spans="1:5" x14ac:dyDescent="0.25">
      <c r="A10823" s="2">
        <v>44119.625</v>
      </c>
      <c r="B10823">
        <v>99355</v>
      </c>
      <c r="C10823">
        <v>99730</v>
      </c>
      <c r="D10823">
        <v>99280</v>
      </c>
      <c r="E10823">
        <v>99470</v>
      </c>
    </row>
    <row r="10824" spans="1:5" x14ac:dyDescent="0.25">
      <c r="A10824" s="2">
        <v>44119.583333333336</v>
      </c>
      <c r="B10824">
        <v>98895</v>
      </c>
      <c r="C10824">
        <v>99670</v>
      </c>
      <c r="D10824">
        <v>98860</v>
      </c>
      <c r="E10824">
        <v>99350</v>
      </c>
    </row>
    <row r="10825" spans="1:5" x14ac:dyDescent="0.25">
      <c r="A10825" s="2">
        <v>44119.541666666664</v>
      </c>
      <c r="B10825">
        <v>99055</v>
      </c>
      <c r="C10825">
        <v>99055</v>
      </c>
      <c r="D10825">
        <v>98640</v>
      </c>
      <c r="E10825">
        <v>98900</v>
      </c>
    </row>
    <row r="10826" spans="1:5" x14ac:dyDescent="0.25">
      <c r="A10826" s="2">
        <v>44119.5</v>
      </c>
      <c r="B10826">
        <v>98675</v>
      </c>
      <c r="C10826">
        <v>99135</v>
      </c>
      <c r="D10826">
        <v>98635</v>
      </c>
      <c r="E10826">
        <v>99050</v>
      </c>
    </row>
    <row r="10827" spans="1:5" x14ac:dyDescent="0.25">
      <c r="A10827" s="2">
        <v>44119.458333333336</v>
      </c>
      <c r="B10827">
        <v>98665</v>
      </c>
      <c r="C10827">
        <v>98785</v>
      </c>
      <c r="D10827">
        <v>98390</v>
      </c>
      <c r="E10827">
        <v>98670</v>
      </c>
    </row>
    <row r="10828" spans="1:5" x14ac:dyDescent="0.25">
      <c r="A10828" s="2">
        <v>44119.416666666664</v>
      </c>
      <c r="B10828">
        <v>98135</v>
      </c>
      <c r="C10828">
        <v>98730</v>
      </c>
      <c r="D10828">
        <v>97910</v>
      </c>
      <c r="E10828">
        <v>98665</v>
      </c>
    </row>
    <row r="10829" spans="1:5" x14ac:dyDescent="0.25">
      <c r="A10829" s="2">
        <v>44119.375</v>
      </c>
      <c r="B10829">
        <v>98175</v>
      </c>
      <c r="C10829">
        <v>98485</v>
      </c>
      <c r="D10829">
        <v>97965</v>
      </c>
      <c r="E10829">
        <v>98135</v>
      </c>
    </row>
    <row r="10830" spans="1:5" x14ac:dyDescent="0.25">
      <c r="A10830" s="2">
        <v>44118.708333333336</v>
      </c>
      <c r="B10830">
        <v>99525</v>
      </c>
      <c r="C10830">
        <v>99560</v>
      </c>
      <c r="D10830">
        <v>99210</v>
      </c>
      <c r="E10830">
        <v>99250</v>
      </c>
    </row>
    <row r="10831" spans="1:5" x14ac:dyDescent="0.25">
      <c r="A10831" s="2">
        <v>44118.666666666664</v>
      </c>
      <c r="B10831">
        <v>99620</v>
      </c>
      <c r="C10831">
        <v>99815</v>
      </c>
      <c r="D10831">
        <v>99460</v>
      </c>
      <c r="E10831">
        <v>99530</v>
      </c>
    </row>
    <row r="10832" spans="1:5" x14ac:dyDescent="0.25">
      <c r="A10832" s="2">
        <v>44118.625</v>
      </c>
      <c r="B10832">
        <v>99530</v>
      </c>
      <c r="C10832">
        <v>99690</v>
      </c>
      <c r="D10832">
        <v>99150</v>
      </c>
      <c r="E10832">
        <v>99615</v>
      </c>
    </row>
    <row r="10833" spans="1:5" x14ac:dyDescent="0.25">
      <c r="A10833" s="2">
        <v>44118.583333333336</v>
      </c>
      <c r="B10833">
        <v>99565</v>
      </c>
      <c r="C10833">
        <v>99755</v>
      </c>
      <c r="D10833">
        <v>99200</v>
      </c>
      <c r="E10833">
        <v>99530</v>
      </c>
    </row>
    <row r="10834" spans="1:5" x14ac:dyDescent="0.25">
      <c r="A10834" s="2">
        <v>44118.541666666664</v>
      </c>
      <c r="B10834">
        <v>99320</v>
      </c>
      <c r="C10834">
        <v>99600</v>
      </c>
      <c r="D10834">
        <v>99025</v>
      </c>
      <c r="E10834">
        <v>99565</v>
      </c>
    </row>
    <row r="10835" spans="1:5" x14ac:dyDescent="0.25">
      <c r="A10835" s="2">
        <v>44118.5</v>
      </c>
      <c r="B10835">
        <v>99675</v>
      </c>
      <c r="C10835">
        <v>99825</v>
      </c>
      <c r="D10835">
        <v>99295</v>
      </c>
      <c r="E10835">
        <v>99325</v>
      </c>
    </row>
    <row r="10836" spans="1:5" x14ac:dyDescent="0.25">
      <c r="A10836" s="2">
        <v>44118.458333333336</v>
      </c>
      <c r="B10836">
        <v>99375</v>
      </c>
      <c r="C10836">
        <v>99875</v>
      </c>
      <c r="D10836">
        <v>99345</v>
      </c>
      <c r="E10836">
        <v>99675</v>
      </c>
    </row>
    <row r="10837" spans="1:5" x14ac:dyDescent="0.25">
      <c r="A10837" s="2">
        <v>44118.416666666664</v>
      </c>
      <c r="B10837">
        <v>98875</v>
      </c>
      <c r="C10837">
        <v>99770</v>
      </c>
      <c r="D10837">
        <v>98865</v>
      </c>
      <c r="E10837">
        <v>99375</v>
      </c>
    </row>
    <row r="10838" spans="1:5" x14ac:dyDescent="0.25">
      <c r="A10838" s="2">
        <v>44118.375</v>
      </c>
      <c r="B10838">
        <v>98190</v>
      </c>
      <c r="C10838">
        <v>98925</v>
      </c>
      <c r="D10838">
        <v>98140</v>
      </c>
      <c r="E10838">
        <v>98875</v>
      </c>
    </row>
    <row r="10839" spans="1:5" x14ac:dyDescent="0.25">
      <c r="A10839" s="2">
        <v>44117.708333333336</v>
      </c>
      <c r="B10839">
        <v>98555</v>
      </c>
      <c r="C10839">
        <v>98665</v>
      </c>
      <c r="D10839">
        <v>98080</v>
      </c>
      <c r="E10839">
        <v>98080</v>
      </c>
    </row>
    <row r="10840" spans="1:5" x14ac:dyDescent="0.25">
      <c r="A10840" s="2">
        <v>44117.666666666664</v>
      </c>
      <c r="B10840">
        <v>98185</v>
      </c>
      <c r="C10840">
        <v>98785</v>
      </c>
      <c r="D10840">
        <v>98125</v>
      </c>
      <c r="E10840">
        <v>98555</v>
      </c>
    </row>
    <row r="10841" spans="1:5" x14ac:dyDescent="0.25">
      <c r="A10841" s="2">
        <v>44117.625</v>
      </c>
      <c r="B10841">
        <v>98385</v>
      </c>
      <c r="C10841">
        <v>98480</v>
      </c>
      <c r="D10841">
        <v>98035</v>
      </c>
      <c r="E10841">
        <v>98185</v>
      </c>
    </row>
    <row r="10842" spans="1:5" x14ac:dyDescent="0.25">
      <c r="A10842" s="2">
        <v>44117.583333333336</v>
      </c>
      <c r="B10842">
        <v>98400</v>
      </c>
      <c r="C10842">
        <v>99050</v>
      </c>
      <c r="D10842">
        <v>98355</v>
      </c>
      <c r="E10842">
        <v>98380</v>
      </c>
    </row>
    <row r="10843" spans="1:5" x14ac:dyDescent="0.25">
      <c r="A10843" s="2">
        <v>44117.541666666664</v>
      </c>
      <c r="B10843">
        <v>97635</v>
      </c>
      <c r="C10843">
        <v>98450</v>
      </c>
      <c r="D10843">
        <v>97555</v>
      </c>
      <c r="E10843">
        <v>98405</v>
      </c>
    </row>
    <row r="10844" spans="1:5" x14ac:dyDescent="0.25">
      <c r="A10844" s="2">
        <v>44117.5</v>
      </c>
      <c r="B10844">
        <v>97475</v>
      </c>
      <c r="C10844">
        <v>97770</v>
      </c>
      <c r="D10844">
        <v>97210</v>
      </c>
      <c r="E10844">
        <v>97640</v>
      </c>
    </row>
    <row r="10845" spans="1:5" x14ac:dyDescent="0.25">
      <c r="A10845" s="2">
        <v>44117.458333333336</v>
      </c>
      <c r="B10845">
        <v>97840</v>
      </c>
      <c r="C10845">
        <v>98120</v>
      </c>
      <c r="D10845">
        <v>97280</v>
      </c>
      <c r="E10845">
        <v>97475</v>
      </c>
    </row>
    <row r="10846" spans="1:5" x14ac:dyDescent="0.25">
      <c r="A10846" s="2">
        <v>44117.416666666664</v>
      </c>
      <c r="B10846">
        <v>97990</v>
      </c>
      <c r="C10846">
        <v>97990</v>
      </c>
      <c r="D10846">
        <v>97255</v>
      </c>
      <c r="E10846">
        <v>97845</v>
      </c>
    </row>
    <row r="10847" spans="1:5" x14ac:dyDescent="0.25">
      <c r="A10847" s="2">
        <v>44117.375</v>
      </c>
      <c r="B10847">
        <v>98180</v>
      </c>
      <c r="C10847">
        <v>98340</v>
      </c>
      <c r="D10847">
        <v>97910</v>
      </c>
      <c r="E10847">
        <v>97985</v>
      </c>
    </row>
    <row r="10848" spans="1:5" x14ac:dyDescent="0.25">
      <c r="A10848" s="2">
        <v>44113.708333333336</v>
      </c>
      <c r="B10848">
        <v>97425</v>
      </c>
      <c r="C10848">
        <v>97650</v>
      </c>
      <c r="D10848">
        <v>97170</v>
      </c>
      <c r="E10848">
        <v>97650</v>
      </c>
    </row>
    <row r="10849" spans="1:5" x14ac:dyDescent="0.25">
      <c r="A10849" s="2">
        <v>44113.666666666664</v>
      </c>
      <c r="B10849">
        <v>97465</v>
      </c>
      <c r="C10849">
        <v>97650</v>
      </c>
      <c r="D10849">
        <v>97330</v>
      </c>
      <c r="E10849">
        <v>97420</v>
      </c>
    </row>
    <row r="10850" spans="1:5" x14ac:dyDescent="0.25">
      <c r="A10850" s="2">
        <v>44113.625</v>
      </c>
      <c r="B10850">
        <v>97540</v>
      </c>
      <c r="C10850">
        <v>97615</v>
      </c>
      <c r="D10850">
        <v>97095</v>
      </c>
      <c r="E10850">
        <v>97465</v>
      </c>
    </row>
    <row r="10851" spans="1:5" x14ac:dyDescent="0.25">
      <c r="A10851" s="2">
        <v>44113.583333333336</v>
      </c>
      <c r="B10851">
        <v>97715</v>
      </c>
      <c r="C10851">
        <v>97830</v>
      </c>
      <c r="D10851">
        <v>97330</v>
      </c>
      <c r="E10851">
        <v>97545</v>
      </c>
    </row>
    <row r="10852" spans="1:5" x14ac:dyDescent="0.25">
      <c r="A10852" s="2">
        <v>44113.541666666664</v>
      </c>
      <c r="B10852">
        <v>98545</v>
      </c>
      <c r="C10852">
        <v>98600</v>
      </c>
      <c r="D10852">
        <v>97450</v>
      </c>
      <c r="E10852">
        <v>97715</v>
      </c>
    </row>
    <row r="10853" spans="1:5" x14ac:dyDescent="0.25">
      <c r="A10853" s="2">
        <v>44113.5</v>
      </c>
      <c r="B10853">
        <v>98335</v>
      </c>
      <c r="C10853">
        <v>98700</v>
      </c>
      <c r="D10853">
        <v>98055</v>
      </c>
      <c r="E10853">
        <v>98550</v>
      </c>
    </row>
    <row r="10854" spans="1:5" x14ac:dyDescent="0.25">
      <c r="A10854" s="2">
        <v>44113.458333333336</v>
      </c>
      <c r="B10854">
        <v>97445</v>
      </c>
      <c r="C10854">
        <v>98360</v>
      </c>
      <c r="D10854">
        <v>97270</v>
      </c>
      <c r="E10854">
        <v>98335</v>
      </c>
    </row>
    <row r="10855" spans="1:5" x14ac:dyDescent="0.25">
      <c r="A10855" s="2">
        <v>44113.416666666664</v>
      </c>
      <c r="B10855">
        <v>97760</v>
      </c>
      <c r="C10855">
        <v>97765</v>
      </c>
      <c r="D10855">
        <v>97130</v>
      </c>
      <c r="E10855">
        <v>97445</v>
      </c>
    </row>
    <row r="10856" spans="1:5" x14ac:dyDescent="0.25">
      <c r="A10856" s="2">
        <v>44113.375</v>
      </c>
      <c r="B10856">
        <v>97905</v>
      </c>
      <c r="C10856">
        <v>98020</v>
      </c>
      <c r="D10856">
        <v>97655</v>
      </c>
      <c r="E10856">
        <v>97755</v>
      </c>
    </row>
    <row r="10857" spans="1:5" x14ac:dyDescent="0.25">
      <c r="A10857" s="2">
        <v>44112.708333333336</v>
      </c>
      <c r="B10857">
        <v>97825</v>
      </c>
      <c r="C10857">
        <v>97960</v>
      </c>
      <c r="D10857">
        <v>97565</v>
      </c>
      <c r="E10857">
        <v>97655</v>
      </c>
    </row>
    <row r="10858" spans="1:5" x14ac:dyDescent="0.25">
      <c r="A10858" s="2">
        <v>44112.666666666664</v>
      </c>
      <c r="B10858">
        <v>97670</v>
      </c>
      <c r="C10858">
        <v>98070</v>
      </c>
      <c r="D10858">
        <v>97630</v>
      </c>
      <c r="E10858">
        <v>97820</v>
      </c>
    </row>
    <row r="10859" spans="1:5" x14ac:dyDescent="0.25">
      <c r="A10859" s="2">
        <v>44112.625</v>
      </c>
      <c r="B10859">
        <v>97260</v>
      </c>
      <c r="C10859">
        <v>97780</v>
      </c>
      <c r="D10859">
        <v>97230</v>
      </c>
      <c r="E10859">
        <v>97670</v>
      </c>
    </row>
    <row r="10860" spans="1:5" x14ac:dyDescent="0.25">
      <c r="A10860" s="2">
        <v>44112.583333333336</v>
      </c>
      <c r="B10860">
        <v>97200</v>
      </c>
      <c r="C10860">
        <v>97315</v>
      </c>
      <c r="D10860">
        <v>96980</v>
      </c>
      <c r="E10860">
        <v>97255</v>
      </c>
    </row>
    <row r="10861" spans="1:5" x14ac:dyDescent="0.25">
      <c r="A10861" s="2">
        <v>44112.541666666664</v>
      </c>
      <c r="B10861">
        <v>97215</v>
      </c>
      <c r="C10861">
        <v>97355</v>
      </c>
      <c r="D10861">
        <v>96815</v>
      </c>
      <c r="E10861">
        <v>97205</v>
      </c>
    </row>
    <row r="10862" spans="1:5" x14ac:dyDescent="0.25">
      <c r="A10862" s="2">
        <v>44112.5</v>
      </c>
      <c r="B10862">
        <v>96455</v>
      </c>
      <c r="C10862">
        <v>97295</v>
      </c>
      <c r="D10862">
        <v>96240</v>
      </c>
      <c r="E10862">
        <v>97215</v>
      </c>
    </row>
    <row r="10863" spans="1:5" x14ac:dyDescent="0.25">
      <c r="A10863" s="2">
        <v>44112.458333333336</v>
      </c>
      <c r="B10863">
        <v>95925</v>
      </c>
      <c r="C10863">
        <v>96795</v>
      </c>
      <c r="D10863">
        <v>95720</v>
      </c>
      <c r="E10863">
        <v>96455</v>
      </c>
    </row>
    <row r="10864" spans="1:5" x14ac:dyDescent="0.25">
      <c r="A10864" s="2">
        <v>44112.416666666664</v>
      </c>
      <c r="B10864">
        <v>95795</v>
      </c>
      <c r="C10864">
        <v>96120</v>
      </c>
      <c r="D10864">
        <v>95535</v>
      </c>
      <c r="E10864">
        <v>95920</v>
      </c>
    </row>
    <row r="10865" spans="1:5" x14ac:dyDescent="0.25">
      <c r="A10865" s="2">
        <v>44112.375</v>
      </c>
      <c r="B10865">
        <v>96175</v>
      </c>
      <c r="C10865">
        <v>96215</v>
      </c>
      <c r="D10865">
        <v>95705</v>
      </c>
      <c r="E10865">
        <v>95790</v>
      </c>
    </row>
    <row r="10866" spans="1:5" x14ac:dyDescent="0.25">
      <c r="A10866" s="2">
        <v>44111.708333333336</v>
      </c>
      <c r="B10866">
        <v>95455</v>
      </c>
      <c r="C10866">
        <v>95790</v>
      </c>
      <c r="D10866">
        <v>95375</v>
      </c>
      <c r="E10866">
        <v>95790</v>
      </c>
    </row>
    <row r="10867" spans="1:5" x14ac:dyDescent="0.25">
      <c r="A10867" s="2">
        <v>44111.666666666664</v>
      </c>
      <c r="B10867">
        <v>95930</v>
      </c>
      <c r="C10867">
        <v>96120</v>
      </c>
      <c r="D10867">
        <v>95440</v>
      </c>
      <c r="E10867">
        <v>95450</v>
      </c>
    </row>
    <row r="10868" spans="1:5" x14ac:dyDescent="0.25">
      <c r="A10868" s="2">
        <v>44111.625</v>
      </c>
      <c r="B10868">
        <v>96145</v>
      </c>
      <c r="C10868">
        <v>96285</v>
      </c>
      <c r="D10868">
        <v>95880</v>
      </c>
      <c r="E10868">
        <v>95930</v>
      </c>
    </row>
    <row r="10869" spans="1:5" x14ac:dyDescent="0.25">
      <c r="A10869" s="2">
        <v>44111.583333333336</v>
      </c>
      <c r="B10869">
        <v>95555</v>
      </c>
      <c r="C10869">
        <v>96435</v>
      </c>
      <c r="D10869">
        <v>95210</v>
      </c>
      <c r="E10869">
        <v>96140</v>
      </c>
    </row>
    <row r="10870" spans="1:5" x14ac:dyDescent="0.25">
      <c r="A10870" s="2">
        <v>44111.541666666664</v>
      </c>
      <c r="B10870">
        <v>95585</v>
      </c>
      <c r="C10870">
        <v>96020</v>
      </c>
      <c r="D10870">
        <v>95470</v>
      </c>
      <c r="E10870">
        <v>95560</v>
      </c>
    </row>
    <row r="10871" spans="1:5" x14ac:dyDescent="0.25">
      <c r="A10871" s="2">
        <v>44111.5</v>
      </c>
      <c r="B10871">
        <v>95440</v>
      </c>
      <c r="C10871">
        <v>95920</v>
      </c>
      <c r="D10871">
        <v>95320</v>
      </c>
      <c r="E10871">
        <v>95585</v>
      </c>
    </row>
    <row r="10872" spans="1:5" x14ac:dyDescent="0.25">
      <c r="A10872" s="2">
        <v>44111.458333333336</v>
      </c>
      <c r="B10872">
        <v>95670</v>
      </c>
      <c r="C10872">
        <v>95705</v>
      </c>
      <c r="D10872">
        <v>94760</v>
      </c>
      <c r="E10872">
        <v>95435</v>
      </c>
    </row>
    <row r="10873" spans="1:5" x14ac:dyDescent="0.25">
      <c r="A10873" s="2">
        <v>44111.416666666664</v>
      </c>
      <c r="B10873">
        <v>95945</v>
      </c>
      <c r="C10873">
        <v>96325</v>
      </c>
      <c r="D10873">
        <v>95580</v>
      </c>
      <c r="E10873">
        <v>95670</v>
      </c>
    </row>
    <row r="10874" spans="1:5" x14ac:dyDescent="0.25">
      <c r="A10874" s="2">
        <v>44111.375</v>
      </c>
      <c r="B10874">
        <v>96240</v>
      </c>
      <c r="C10874">
        <v>96375</v>
      </c>
      <c r="D10874">
        <v>95750</v>
      </c>
      <c r="E10874">
        <v>95950</v>
      </c>
    </row>
    <row r="10875" spans="1:5" x14ac:dyDescent="0.25">
      <c r="A10875" s="2">
        <v>44110.708333333336</v>
      </c>
      <c r="B10875">
        <v>95565</v>
      </c>
      <c r="C10875">
        <v>95830</v>
      </c>
      <c r="D10875">
        <v>95225</v>
      </c>
      <c r="E10875">
        <v>95505</v>
      </c>
    </row>
    <row r="10876" spans="1:5" x14ac:dyDescent="0.25">
      <c r="A10876" s="2">
        <v>44110.666666666664</v>
      </c>
      <c r="B10876">
        <v>95640</v>
      </c>
      <c r="C10876">
        <v>96340</v>
      </c>
      <c r="D10876">
        <v>95125</v>
      </c>
      <c r="E10876">
        <v>95560</v>
      </c>
    </row>
    <row r="10877" spans="1:5" x14ac:dyDescent="0.25">
      <c r="A10877" s="2">
        <v>44110.625</v>
      </c>
      <c r="B10877">
        <v>96430</v>
      </c>
      <c r="C10877">
        <v>96775</v>
      </c>
      <c r="D10877">
        <v>95270</v>
      </c>
      <c r="E10877">
        <v>95640</v>
      </c>
    </row>
    <row r="10878" spans="1:5" x14ac:dyDescent="0.25">
      <c r="A10878" s="2">
        <v>44110.583333333336</v>
      </c>
      <c r="B10878">
        <v>96505</v>
      </c>
      <c r="C10878">
        <v>96555</v>
      </c>
      <c r="D10878">
        <v>96160</v>
      </c>
      <c r="E10878">
        <v>96435</v>
      </c>
    </row>
    <row r="10879" spans="1:5" x14ac:dyDescent="0.25">
      <c r="A10879" s="2">
        <v>44110.541666666664</v>
      </c>
      <c r="B10879">
        <v>96255</v>
      </c>
      <c r="C10879">
        <v>96750</v>
      </c>
      <c r="D10879">
        <v>96070</v>
      </c>
      <c r="E10879">
        <v>96505</v>
      </c>
    </row>
    <row r="10880" spans="1:5" x14ac:dyDescent="0.25">
      <c r="A10880" s="2">
        <v>44110.5</v>
      </c>
      <c r="B10880">
        <v>96910</v>
      </c>
      <c r="C10880">
        <v>96975</v>
      </c>
      <c r="D10880">
        <v>96080</v>
      </c>
      <c r="E10880">
        <v>96260</v>
      </c>
    </row>
    <row r="10881" spans="1:5" x14ac:dyDescent="0.25">
      <c r="A10881" s="2">
        <v>44110.458333333336</v>
      </c>
      <c r="B10881">
        <v>96770</v>
      </c>
      <c r="C10881">
        <v>97480</v>
      </c>
      <c r="D10881">
        <v>96700</v>
      </c>
      <c r="E10881">
        <v>96910</v>
      </c>
    </row>
    <row r="10882" spans="1:5" x14ac:dyDescent="0.25">
      <c r="A10882" s="2">
        <v>44110.416666666664</v>
      </c>
      <c r="B10882">
        <v>97060</v>
      </c>
      <c r="C10882">
        <v>97155</v>
      </c>
      <c r="D10882">
        <v>96550</v>
      </c>
      <c r="E10882">
        <v>96770</v>
      </c>
    </row>
    <row r="10883" spans="1:5" x14ac:dyDescent="0.25">
      <c r="A10883" s="2">
        <v>44110.375</v>
      </c>
      <c r="B10883">
        <v>96725</v>
      </c>
      <c r="C10883">
        <v>97420</v>
      </c>
      <c r="D10883">
        <v>96670</v>
      </c>
      <c r="E10883">
        <v>97060</v>
      </c>
    </row>
    <row r="10884" spans="1:5" x14ac:dyDescent="0.25">
      <c r="A10884" s="2">
        <v>44109.708333333336</v>
      </c>
      <c r="B10884">
        <v>96220</v>
      </c>
      <c r="C10884">
        <v>96225</v>
      </c>
      <c r="D10884">
        <v>95900</v>
      </c>
      <c r="E10884">
        <v>95900</v>
      </c>
    </row>
    <row r="10885" spans="1:5" x14ac:dyDescent="0.25">
      <c r="A10885" s="2">
        <v>44109.666666666664</v>
      </c>
      <c r="B10885">
        <v>96185</v>
      </c>
      <c r="C10885">
        <v>96465</v>
      </c>
      <c r="D10885">
        <v>96030</v>
      </c>
      <c r="E10885">
        <v>96225</v>
      </c>
    </row>
    <row r="10886" spans="1:5" x14ac:dyDescent="0.25">
      <c r="A10886" s="2">
        <v>44109.625</v>
      </c>
      <c r="B10886">
        <v>96030</v>
      </c>
      <c r="C10886">
        <v>96300</v>
      </c>
      <c r="D10886">
        <v>95840</v>
      </c>
      <c r="E10886">
        <v>96185</v>
      </c>
    </row>
    <row r="10887" spans="1:5" x14ac:dyDescent="0.25">
      <c r="A10887" s="2">
        <v>44109.583333333336</v>
      </c>
      <c r="B10887">
        <v>95695</v>
      </c>
      <c r="C10887">
        <v>96280</v>
      </c>
      <c r="D10887">
        <v>95615</v>
      </c>
      <c r="E10887">
        <v>96035</v>
      </c>
    </row>
    <row r="10888" spans="1:5" x14ac:dyDescent="0.25">
      <c r="A10888" s="2">
        <v>44109.541666666664</v>
      </c>
      <c r="B10888">
        <v>95340</v>
      </c>
      <c r="C10888">
        <v>95880</v>
      </c>
      <c r="D10888">
        <v>95330</v>
      </c>
      <c r="E10888">
        <v>95700</v>
      </c>
    </row>
    <row r="10889" spans="1:5" x14ac:dyDescent="0.25">
      <c r="A10889" s="2">
        <v>44109.5</v>
      </c>
      <c r="B10889">
        <v>94700</v>
      </c>
      <c r="C10889">
        <v>95460</v>
      </c>
      <c r="D10889">
        <v>94455</v>
      </c>
      <c r="E10889">
        <v>95345</v>
      </c>
    </row>
    <row r="10890" spans="1:5" x14ac:dyDescent="0.25">
      <c r="A10890" s="2">
        <v>44109.458333333336</v>
      </c>
      <c r="B10890">
        <v>94175</v>
      </c>
      <c r="C10890">
        <v>94830</v>
      </c>
      <c r="D10890">
        <v>94170</v>
      </c>
      <c r="E10890">
        <v>94700</v>
      </c>
    </row>
    <row r="10891" spans="1:5" x14ac:dyDescent="0.25">
      <c r="A10891" s="2">
        <v>44109.416666666664</v>
      </c>
      <c r="B10891">
        <v>94220</v>
      </c>
      <c r="C10891">
        <v>94790</v>
      </c>
      <c r="D10891">
        <v>93910</v>
      </c>
      <c r="E10891">
        <v>94175</v>
      </c>
    </row>
    <row r="10892" spans="1:5" x14ac:dyDescent="0.25">
      <c r="A10892" s="2">
        <v>44109.375</v>
      </c>
      <c r="B10892">
        <v>94155</v>
      </c>
      <c r="C10892">
        <v>94300</v>
      </c>
      <c r="D10892">
        <v>93660</v>
      </c>
      <c r="E10892">
        <v>94220</v>
      </c>
    </row>
    <row r="10893" spans="1:5" x14ac:dyDescent="0.25">
      <c r="A10893" s="2">
        <v>44106.708333333336</v>
      </c>
      <c r="B10893">
        <v>93850</v>
      </c>
      <c r="C10893">
        <v>93985</v>
      </c>
      <c r="D10893">
        <v>93120</v>
      </c>
      <c r="E10893">
        <v>93300</v>
      </c>
    </row>
    <row r="10894" spans="1:5" x14ac:dyDescent="0.25">
      <c r="A10894" s="2">
        <v>44106.666666666664</v>
      </c>
      <c r="B10894">
        <v>94290</v>
      </c>
      <c r="C10894">
        <v>94420</v>
      </c>
      <c r="D10894">
        <v>93810</v>
      </c>
      <c r="E10894">
        <v>93855</v>
      </c>
    </row>
    <row r="10895" spans="1:5" x14ac:dyDescent="0.25">
      <c r="A10895" s="2">
        <v>44106.625</v>
      </c>
      <c r="B10895">
        <v>94405</v>
      </c>
      <c r="C10895">
        <v>94680</v>
      </c>
      <c r="D10895">
        <v>94255</v>
      </c>
      <c r="E10895">
        <v>94295</v>
      </c>
    </row>
    <row r="10896" spans="1:5" x14ac:dyDescent="0.25">
      <c r="A10896" s="2">
        <v>44106.583333333336</v>
      </c>
      <c r="B10896">
        <v>94685</v>
      </c>
      <c r="C10896">
        <v>94785</v>
      </c>
      <c r="D10896">
        <v>94115</v>
      </c>
      <c r="E10896">
        <v>94405</v>
      </c>
    </row>
    <row r="10897" spans="1:5" x14ac:dyDescent="0.25">
      <c r="A10897" s="2">
        <v>44106.541666666664</v>
      </c>
      <c r="B10897">
        <v>94445</v>
      </c>
      <c r="C10897">
        <v>94990</v>
      </c>
      <c r="D10897">
        <v>94245</v>
      </c>
      <c r="E10897">
        <v>94685</v>
      </c>
    </row>
    <row r="10898" spans="1:5" x14ac:dyDescent="0.25">
      <c r="A10898" s="2">
        <v>44106.5</v>
      </c>
      <c r="B10898">
        <v>95260</v>
      </c>
      <c r="C10898">
        <v>95490</v>
      </c>
      <c r="D10898">
        <v>94385</v>
      </c>
      <c r="E10898">
        <v>94440</v>
      </c>
    </row>
    <row r="10899" spans="1:5" x14ac:dyDescent="0.25">
      <c r="A10899" s="2">
        <v>44106.458333333336</v>
      </c>
      <c r="B10899">
        <v>95695</v>
      </c>
      <c r="C10899">
        <v>96040</v>
      </c>
      <c r="D10899">
        <v>95095</v>
      </c>
      <c r="E10899">
        <v>95260</v>
      </c>
    </row>
    <row r="10900" spans="1:5" x14ac:dyDescent="0.25">
      <c r="A10900" s="2">
        <v>44106.416666666664</v>
      </c>
      <c r="B10900">
        <v>94865</v>
      </c>
      <c r="C10900">
        <v>95905</v>
      </c>
      <c r="D10900">
        <v>94560</v>
      </c>
      <c r="E10900">
        <v>95695</v>
      </c>
    </row>
    <row r="10901" spans="1:5" x14ac:dyDescent="0.25">
      <c r="A10901" s="2">
        <v>44106.375</v>
      </c>
      <c r="B10901">
        <v>94500</v>
      </c>
      <c r="C10901">
        <v>95240</v>
      </c>
      <c r="D10901">
        <v>94365</v>
      </c>
      <c r="E10901">
        <v>94865</v>
      </c>
    </row>
    <row r="10902" spans="1:5" x14ac:dyDescent="0.25">
      <c r="A10902" s="2">
        <v>44105.708333333336</v>
      </c>
      <c r="B10902">
        <v>95555</v>
      </c>
      <c r="C10902">
        <v>95565</v>
      </c>
      <c r="D10902">
        <v>95220</v>
      </c>
      <c r="E10902">
        <v>95235</v>
      </c>
    </row>
    <row r="10903" spans="1:5" x14ac:dyDescent="0.25">
      <c r="A10903" s="2">
        <v>44105.666666666664</v>
      </c>
      <c r="B10903">
        <v>95355</v>
      </c>
      <c r="C10903">
        <v>95575</v>
      </c>
      <c r="D10903">
        <v>95115</v>
      </c>
      <c r="E10903">
        <v>95560</v>
      </c>
    </row>
    <row r="10904" spans="1:5" x14ac:dyDescent="0.25">
      <c r="A10904" s="2">
        <v>44105.625</v>
      </c>
      <c r="B10904">
        <v>94705</v>
      </c>
      <c r="C10904">
        <v>95495</v>
      </c>
      <c r="D10904">
        <v>94365</v>
      </c>
      <c r="E10904">
        <v>95360</v>
      </c>
    </row>
    <row r="10905" spans="1:5" x14ac:dyDescent="0.25">
      <c r="A10905" s="2">
        <v>44105.583333333336</v>
      </c>
      <c r="B10905">
        <v>94000</v>
      </c>
      <c r="C10905">
        <v>94900</v>
      </c>
      <c r="D10905">
        <v>93995</v>
      </c>
      <c r="E10905">
        <v>94710</v>
      </c>
    </row>
    <row r="10906" spans="1:5" x14ac:dyDescent="0.25">
      <c r="A10906" s="2">
        <v>44105.541666666664</v>
      </c>
      <c r="B10906">
        <v>93830</v>
      </c>
      <c r="C10906">
        <v>94100</v>
      </c>
      <c r="D10906">
        <v>93670</v>
      </c>
      <c r="E10906">
        <v>94000</v>
      </c>
    </row>
    <row r="10907" spans="1:5" x14ac:dyDescent="0.25">
      <c r="A10907" s="2">
        <v>44105.5</v>
      </c>
      <c r="B10907">
        <v>94100</v>
      </c>
      <c r="C10907">
        <v>94285</v>
      </c>
      <c r="D10907">
        <v>93535</v>
      </c>
      <c r="E10907">
        <v>93830</v>
      </c>
    </row>
    <row r="10908" spans="1:5" x14ac:dyDescent="0.25">
      <c r="A10908" s="2">
        <v>44105.458333333336</v>
      </c>
      <c r="B10908">
        <v>94090</v>
      </c>
      <c r="C10908">
        <v>94170</v>
      </c>
      <c r="D10908">
        <v>93700</v>
      </c>
      <c r="E10908">
        <v>94100</v>
      </c>
    </row>
    <row r="10909" spans="1:5" x14ac:dyDescent="0.25">
      <c r="A10909" s="2">
        <v>44105.416666666664</v>
      </c>
      <c r="B10909">
        <v>94805</v>
      </c>
      <c r="C10909">
        <v>94870</v>
      </c>
      <c r="D10909">
        <v>93830</v>
      </c>
      <c r="E10909">
        <v>94090</v>
      </c>
    </row>
    <row r="10910" spans="1:5" x14ac:dyDescent="0.25">
      <c r="A10910" s="2">
        <v>44105.375</v>
      </c>
      <c r="B10910">
        <v>95370</v>
      </c>
      <c r="C10910">
        <v>95590</v>
      </c>
      <c r="D10910">
        <v>94730</v>
      </c>
      <c r="E10910">
        <v>94810</v>
      </c>
    </row>
    <row r="10911" spans="1:5" x14ac:dyDescent="0.25">
      <c r="A10911" s="2">
        <v>44104.708333333336</v>
      </c>
      <c r="B10911">
        <v>94660</v>
      </c>
      <c r="C10911">
        <v>95255</v>
      </c>
      <c r="D10911">
        <v>94410</v>
      </c>
      <c r="E10911">
        <v>95075</v>
      </c>
    </row>
    <row r="10912" spans="1:5" x14ac:dyDescent="0.25">
      <c r="A10912" s="2">
        <v>44104.666666666664</v>
      </c>
      <c r="B10912">
        <v>94620</v>
      </c>
      <c r="C10912">
        <v>94995</v>
      </c>
      <c r="D10912">
        <v>94295</v>
      </c>
      <c r="E10912">
        <v>94655</v>
      </c>
    </row>
    <row r="10913" spans="1:5" x14ac:dyDescent="0.25">
      <c r="A10913" s="2">
        <v>44104.625</v>
      </c>
      <c r="B10913">
        <v>94660</v>
      </c>
      <c r="C10913">
        <v>95240</v>
      </c>
      <c r="D10913">
        <v>94410</v>
      </c>
      <c r="E10913">
        <v>94615</v>
      </c>
    </row>
    <row r="10914" spans="1:5" x14ac:dyDescent="0.25">
      <c r="A10914" s="2">
        <v>44104.583333333336</v>
      </c>
      <c r="B10914">
        <v>94605</v>
      </c>
      <c r="C10914">
        <v>94825</v>
      </c>
      <c r="D10914">
        <v>94210</v>
      </c>
      <c r="E10914">
        <v>94655</v>
      </c>
    </row>
    <row r="10915" spans="1:5" x14ac:dyDescent="0.25">
      <c r="A10915" s="2">
        <v>44104.541666666664</v>
      </c>
      <c r="B10915">
        <v>94735</v>
      </c>
      <c r="C10915">
        <v>95100</v>
      </c>
      <c r="D10915">
        <v>94470</v>
      </c>
      <c r="E10915">
        <v>94600</v>
      </c>
    </row>
    <row r="10916" spans="1:5" x14ac:dyDescent="0.25">
      <c r="A10916" s="2">
        <v>44104.5</v>
      </c>
      <c r="B10916">
        <v>94400</v>
      </c>
      <c r="C10916">
        <v>94865</v>
      </c>
      <c r="D10916">
        <v>94350</v>
      </c>
      <c r="E10916">
        <v>94735</v>
      </c>
    </row>
    <row r="10917" spans="1:5" x14ac:dyDescent="0.25">
      <c r="A10917" s="2">
        <v>44104.458333333336</v>
      </c>
      <c r="B10917">
        <v>94695</v>
      </c>
      <c r="C10917">
        <v>95390</v>
      </c>
      <c r="D10917">
        <v>94365</v>
      </c>
      <c r="E10917">
        <v>94400</v>
      </c>
    </row>
    <row r="10918" spans="1:5" x14ac:dyDescent="0.25">
      <c r="A10918" s="2">
        <v>44104.416666666664</v>
      </c>
      <c r="B10918">
        <v>94200</v>
      </c>
      <c r="C10918">
        <v>94900</v>
      </c>
      <c r="D10918">
        <v>94050</v>
      </c>
      <c r="E10918">
        <v>94695</v>
      </c>
    </row>
    <row r="10919" spans="1:5" x14ac:dyDescent="0.25">
      <c r="A10919" s="2">
        <v>44104.375</v>
      </c>
      <c r="B10919">
        <v>93400</v>
      </c>
      <c r="C10919">
        <v>94390</v>
      </c>
      <c r="D10919">
        <v>93140</v>
      </c>
      <c r="E10919">
        <v>94195</v>
      </c>
    </row>
    <row r="10920" spans="1:5" x14ac:dyDescent="0.25">
      <c r="A10920" s="2">
        <v>44103.708333333336</v>
      </c>
      <c r="B10920">
        <v>93350</v>
      </c>
      <c r="C10920">
        <v>93700</v>
      </c>
      <c r="D10920">
        <v>93220</v>
      </c>
      <c r="E10920">
        <v>93465</v>
      </c>
    </row>
    <row r="10921" spans="1:5" x14ac:dyDescent="0.25">
      <c r="A10921" s="2">
        <v>44103.666666666664</v>
      </c>
      <c r="B10921">
        <v>93775</v>
      </c>
      <c r="C10921">
        <v>93900</v>
      </c>
      <c r="D10921">
        <v>93345</v>
      </c>
      <c r="E10921">
        <v>93355</v>
      </c>
    </row>
    <row r="10922" spans="1:5" x14ac:dyDescent="0.25">
      <c r="A10922" s="2">
        <v>44103.625</v>
      </c>
      <c r="B10922">
        <v>93695</v>
      </c>
      <c r="C10922">
        <v>94145</v>
      </c>
      <c r="D10922">
        <v>93580</v>
      </c>
      <c r="E10922">
        <v>93770</v>
      </c>
    </row>
    <row r="10923" spans="1:5" x14ac:dyDescent="0.25">
      <c r="A10923" s="2">
        <v>44103.583333333336</v>
      </c>
      <c r="B10923">
        <v>93925</v>
      </c>
      <c r="C10923">
        <v>94045</v>
      </c>
      <c r="D10923">
        <v>93315</v>
      </c>
      <c r="E10923">
        <v>93700</v>
      </c>
    </row>
    <row r="10924" spans="1:5" x14ac:dyDescent="0.25">
      <c r="A10924" s="2">
        <v>44103.541666666664</v>
      </c>
      <c r="B10924">
        <v>94210</v>
      </c>
      <c r="C10924">
        <v>94440</v>
      </c>
      <c r="D10924">
        <v>93690</v>
      </c>
      <c r="E10924">
        <v>93925</v>
      </c>
    </row>
    <row r="10925" spans="1:5" x14ac:dyDescent="0.25">
      <c r="A10925" s="2">
        <v>44103.5</v>
      </c>
      <c r="B10925">
        <v>94790</v>
      </c>
      <c r="C10925">
        <v>94985</v>
      </c>
      <c r="D10925">
        <v>94070</v>
      </c>
      <c r="E10925">
        <v>94210</v>
      </c>
    </row>
    <row r="10926" spans="1:5" x14ac:dyDescent="0.25">
      <c r="A10926" s="2">
        <v>44103.458333333336</v>
      </c>
      <c r="B10926">
        <v>94820</v>
      </c>
      <c r="C10926">
        <v>95520</v>
      </c>
      <c r="D10926">
        <v>94525</v>
      </c>
      <c r="E10926">
        <v>94790</v>
      </c>
    </row>
    <row r="10927" spans="1:5" x14ac:dyDescent="0.25">
      <c r="A10927" s="2">
        <v>44103.416666666664</v>
      </c>
      <c r="B10927">
        <v>94445</v>
      </c>
      <c r="C10927">
        <v>95095</v>
      </c>
      <c r="D10927">
        <v>93790</v>
      </c>
      <c r="E10927">
        <v>94825</v>
      </c>
    </row>
    <row r="10928" spans="1:5" x14ac:dyDescent="0.25">
      <c r="A10928" s="2">
        <v>44103.375</v>
      </c>
      <c r="B10928">
        <v>94615</v>
      </c>
      <c r="C10928">
        <v>95310</v>
      </c>
      <c r="D10928">
        <v>94105</v>
      </c>
      <c r="E10928">
        <v>94440</v>
      </c>
    </row>
    <row r="10929" spans="1:5" x14ac:dyDescent="0.25">
      <c r="A10929" s="2">
        <v>44102.708333333336</v>
      </c>
      <c r="B10929">
        <v>94590</v>
      </c>
      <c r="C10929">
        <v>94850</v>
      </c>
      <c r="D10929">
        <v>94475</v>
      </c>
      <c r="E10929">
        <v>94500</v>
      </c>
    </row>
    <row r="10930" spans="1:5" x14ac:dyDescent="0.25">
      <c r="A10930" s="2">
        <v>44102.666666666664</v>
      </c>
      <c r="B10930">
        <v>95410</v>
      </c>
      <c r="C10930">
        <v>95470</v>
      </c>
      <c r="D10930">
        <v>94465</v>
      </c>
      <c r="E10930">
        <v>94585</v>
      </c>
    </row>
    <row r="10931" spans="1:5" x14ac:dyDescent="0.25">
      <c r="A10931" s="2">
        <v>44102.625</v>
      </c>
      <c r="B10931">
        <v>94905</v>
      </c>
      <c r="C10931">
        <v>95740</v>
      </c>
      <c r="D10931">
        <v>94885</v>
      </c>
      <c r="E10931">
        <v>95410</v>
      </c>
    </row>
    <row r="10932" spans="1:5" x14ac:dyDescent="0.25">
      <c r="A10932" s="2">
        <v>44102.583333333336</v>
      </c>
      <c r="B10932">
        <v>96195</v>
      </c>
      <c r="C10932">
        <v>96225</v>
      </c>
      <c r="D10932">
        <v>94310</v>
      </c>
      <c r="E10932">
        <v>94905</v>
      </c>
    </row>
    <row r="10933" spans="1:5" x14ac:dyDescent="0.25">
      <c r="A10933" s="2">
        <v>44102.541666666664</v>
      </c>
      <c r="B10933">
        <v>97180</v>
      </c>
      <c r="C10933">
        <v>97440</v>
      </c>
      <c r="D10933">
        <v>95875</v>
      </c>
      <c r="E10933">
        <v>96200</v>
      </c>
    </row>
    <row r="10934" spans="1:5" x14ac:dyDescent="0.25">
      <c r="A10934" s="2">
        <v>44102.5</v>
      </c>
      <c r="B10934">
        <v>97195</v>
      </c>
      <c r="C10934">
        <v>97365</v>
      </c>
      <c r="D10934">
        <v>96860</v>
      </c>
      <c r="E10934">
        <v>97180</v>
      </c>
    </row>
    <row r="10935" spans="1:5" x14ac:dyDescent="0.25">
      <c r="A10935" s="2">
        <v>44102.458333333336</v>
      </c>
      <c r="B10935">
        <v>97925</v>
      </c>
      <c r="C10935">
        <v>98100</v>
      </c>
      <c r="D10935">
        <v>97070</v>
      </c>
      <c r="E10935">
        <v>97190</v>
      </c>
    </row>
    <row r="10936" spans="1:5" x14ac:dyDescent="0.25">
      <c r="A10936" s="2">
        <v>44102.416666666664</v>
      </c>
      <c r="B10936">
        <v>98135</v>
      </c>
      <c r="C10936">
        <v>98355</v>
      </c>
      <c r="D10936">
        <v>97710</v>
      </c>
      <c r="E10936">
        <v>97925</v>
      </c>
    </row>
    <row r="10937" spans="1:5" x14ac:dyDescent="0.25">
      <c r="A10937" s="2">
        <v>44102.375</v>
      </c>
      <c r="B10937">
        <v>98300</v>
      </c>
      <c r="C10937">
        <v>98450</v>
      </c>
      <c r="D10937">
        <v>98100</v>
      </c>
      <c r="E10937">
        <v>98135</v>
      </c>
    </row>
    <row r="10938" spans="1:5" x14ac:dyDescent="0.25">
      <c r="A10938" s="2">
        <v>44099.708333333336</v>
      </c>
      <c r="B10938">
        <v>97125</v>
      </c>
      <c r="C10938">
        <v>97170</v>
      </c>
      <c r="D10938">
        <v>96990</v>
      </c>
      <c r="E10938">
        <v>97085</v>
      </c>
    </row>
    <row r="10939" spans="1:5" x14ac:dyDescent="0.25">
      <c r="A10939" s="2">
        <v>44099.666666666664</v>
      </c>
      <c r="B10939">
        <v>96630</v>
      </c>
      <c r="C10939">
        <v>97175</v>
      </c>
      <c r="D10939">
        <v>96605</v>
      </c>
      <c r="E10939">
        <v>97130</v>
      </c>
    </row>
    <row r="10940" spans="1:5" x14ac:dyDescent="0.25">
      <c r="A10940" s="2">
        <v>44099.625</v>
      </c>
      <c r="B10940">
        <v>96575</v>
      </c>
      <c r="C10940">
        <v>96760</v>
      </c>
      <c r="D10940">
        <v>96285</v>
      </c>
      <c r="E10940">
        <v>96630</v>
      </c>
    </row>
    <row r="10941" spans="1:5" x14ac:dyDescent="0.25">
      <c r="A10941" s="2">
        <v>44099.583333333336</v>
      </c>
      <c r="B10941">
        <v>96580</v>
      </c>
      <c r="C10941">
        <v>96765</v>
      </c>
      <c r="D10941">
        <v>96470</v>
      </c>
      <c r="E10941">
        <v>96570</v>
      </c>
    </row>
    <row r="10942" spans="1:5" x14ac:dyDescent="0.25">
      <c r="A10942" s="2">
        <v>44099.541666666664</v>
      </c>
      <c r="B10942">
        <v>96165</v>
      </c>
      <c r="C10942">
        <v>96630</v>
      </c>
      <c r="D10942">
        <v>96135</v>
      </c>
      <c r="E10942">
        <v>96580</v>
      </c>
    </row>
    <row r="10943" spans="1:5" x14ac:dyDescent="0.25">
      <c r="A10943" s="2">
        <v>44099.5</v>
      </c>
      <c r="B10943">
        <v>96020</v>
      </c>
      <c r="C10943">
        <v>96645</v>
      </c>
      <c r="D10943">
        <v>95935</v>
      </c>
      <c r="E10943">
        <v>96165</v>
      </c>
    </row>
    <row r="10944" spans="1:5" x14ac:dyDescent="0.25">
      <c r="A10944" s="2">
        <v>44099.458333333336</v>
      </c>
      <c r="B10944">
        <v>96035</v>
      </c>
      <c r="C10944">
        <v>96175</v>
      </c>
      <c r="D10944">
        <v>95650</v>
      </c>
      <c r="E10944">
        <v>96015</v>
      </c>
    </row>
    <row r="10945" spans="1:5" x14ac:dyDescent="0.25">
      <c r="A10945" s="2">
        <v>44099.416666666664</v>
      </c>
      <c r="B10945">
        <v>96400</v>
      </c>
      <c r="C10945">
        <v>96480</v>
      </c>
      <c r="D10945">
        <v>95550</v>
      </c>
      <c r="E10945">
        <v>96040</v>
      </c>
    </row>
    <row r="10946" spans="1:5" x14ac:dyDescent="0.25">
      <c r="A10946" s="2">
        <v>44099.375</v>
      </c>
      <c r="B10946">
        <v>96505</v>
      </c>
      <c r="C10946">
        <v>96680</v>
      </c>
      <c r="D10946">
        <v>96100</v>
      </c>
      <c r="E10946">
        <v>96400</v>
      </c>
    </row>
    <row r="10947" spans="1:5" x14ac:dyDescent="0.25">
      <c r="A10947" s="2">
        <v>44098.708333333336</v>
      </c>
      <c r="B10947">
        <v>97055</v>
      </c>
      <c r="C10947">
        <v>97095</v>
      </c>
      <c r="D10947">
        <v>96730</v>
      </c>
      <c r="E10947">
        <v>96980</v>
      </c>
    </row>
    <row r="10948" spans="1:5" x14ac:dyDescent="0.25">
      <c r="A10948" s="2">
        <v>44098.666666666664</v>
      </c>
      <c r="B10948">
        <v>97125</v>
      </c>
      <c r="C10948">
        <v>97370</v>
      </c>
      <c r="D10948">
        <v>96800</v>
      </c>
      <c r="E10948">
        <v>97060</v>
      </c>
    </row>
    <row r="10949" spans="1:5" x14ac:dyDescent="0.25">
      <c r="A10949" s="2">
        <v>44098.625</v>
      </c>
      <c r="B10949">
        <v>97970</v>
      </c>
      <c r="C10949">
        <v>98080</v>
      </c>
      <c r="D10949">
        <v>97055</v>
      </c>
      <c r="E10949">
        <v>97125</v>
      </c>
    </row>
    <row r="10950" spans="1:5" x14ac:dyDescent="0.25">
      <c r="A10950" s="2">
        <v>44098.583333333336</v>
      </c>
      <c r="B10950">
        <v>97635</v>
      </c>
      <c r="C10950">
        <v>98040</v>
      </c>
      <c r="D10950">
        <v>97625</v>
      </c>
      <c r="E10950">
        <v>97975</v>
      </c>
    </row>
    <row r="10951" spans="1:5" x14ac:dyDescent="0.25">
      <c r="A10951" s="2">
        <v>44098.541666666664</v>
      </c>
      <c r="B10951">
        <v>97405</v>
      </c>
      <c r="C10951">
        <v>97690</v>
      </c>
      <c r="D10951">
        <v>97165</v>
      </c>
      <c r="E10951">
        <v>97630</v>
      </c>
    </row>
    <row r="10952" spans="1:5" x14ac:dyDescent="0.25">
      <c r="A10952" s="2">
        <v>44098.5</v>
      </c>
      <c r="B10952">
        <v>97040</v>
      </c>
      <c r="C10952">
        <v>97490</v>
      </c>
      <c r="D10952">
        <v>96955</v>
      </c>
      <c r="E10952">
        <v>97405</v>
      </c>
    </row>
    <row r="10953" spans="1:5" x14ac:dyDescent="0.25">
      <c r="A10953" s="2">
        <v>44098.458333333336</v>
      </c>
      <c r="B10953">
        <v>96440</v>
      </c>
      <c r="C10953">
        <v>97125</v>
      </c>
      <c r="D10953">
        <v>96410</v>
      </c>
      <c r="E10953">
        <v>97040</v>
      </c>
    </row>
    <row r="10954" spans="1:5" x14ac:dyDescent="0.25">
      <c r="A10954" s="2">
        <v>44098.416666666664</v>
      </c>
      <c r="B10954">
        <v>95945</v>
      </c>
      <c r="C10954">
        <v>96590</v>
      </c>
      <c r="D10954">
        <v>95710</v>
      </c>
      <c r="E10954">
        <v>96440</v>
      </c>
    </row>
    <row r="10955" spans="1:5" x14ac:dyDescent="0.25">
      <c r="A10955" s="2">
        <v>44098.375</v>
      </c>
      <c r="B10955">
        <v>95400</v>
      </c>
      <c r="C10955">
        <v>95995</v>
      </c>
      <c r="D10955">
        <v>95300</v>
      </c>
      <c r="E10955">
        <v>95945</v>
      </c>
    </row>
    <row r="10956" spans="1:5" x14ac:dyDescent="0.25">
      <c r="A10956" s="2">
        <v>44097.708333333336</v>
      </c>
      <c r="B10956">
        <v>95695</v>
      </c>
      <c r="C10956">
        <v>95720</v>
      </c>
      <c r="D10956">
        <v>95510</v>
      </c>
      <c r="E10956">
        <v>95610</v>
      </c>
    </row>
    <row r="10957" spans="1:5" x14ac:dyDescent="0.25">
      <c r="A10957" s="2">
        <v>44097.666666666664</v>
      </c>
      <c r="B10957">
        <v>96215</v>
      </c>
      <c r="C10957">
        <v>96305</v>
      </c>
      <c r="D10957">
        <v>95505</v>
      </c>
      <c r="E10957">
        <v>95695</v>
      </c>
    </row>
    <row r="10958" spans="1:5" x14ac:dyDescent="0.25">
      <c r="A10958" s="2">
        <v>44097.625</v>
      </c>
      <c r="B10958">
        <v>96815</v>
      </c>
      <c r="C10958">
        <v>96820</v>
      </c>
      <c r="D10958">
        <v>96055</v>
      </c>
      <c r="E10958">
        <v>96215</v>
      </c>
    </row>
    <row r="10959" spans="1:5" x14ac:dyDescent="0.25">
      <c r="A10959" s="2">
        <v>44097.583333333336</v>
      </c>
      <c r="B10959">
        <v>97415</v>
      </c>
      <c r="C10959">
        <v>97430</v>
      </c>
      <c r="D10959">
        <v>96680</v>
      </c>
      <c r="E10959">
        <v>96810</v>
      </c>
    </row>
    <row r="10960" spans="1:5" x14ac:dyDescent="0.25">
      <c r="A10960" s="2">
        <v>44097.541666666664</v>
      </c>
      <c r="B10960">
        <v>96415</v>
      </c>
      <c r="C10960">
        <v>97465</v>
      </c>
      <c r="D10960">
        <v>96335</v>
      </c>
      <c r="E10960">
        <v>97410</v>
      </c>
    </row>
    <row r="10961" spans="1:5" x14ac:dyDescent="0.25">
      <c r="A10961" s="2">
        <v>44097.5</v>
      </c>
      <c r="B10961">
        <v>96625</v>
      </c>
      <c r="C10961">
        <v>96765</v>
      </c>
      <c r="D10961">
        <v>96185</v>
      </c>
      <c r="E10961">
        <v>96415</v>
      </c>
    </row>
    <row r="10962" spans="1:5" x14ac:dyDescent="0.25">
      <c r="A10962" s="2">
        <v>44097.458333333336</v>
      </c>
      <c r="B10962">
        <v>97090</v>
      </c>
      <c r="C10962">
        <v>97280</v>
      </c>
      <c r="D10962">
        <v>96455</v>
      </c>
      <c r="E10962">
        <v>96625</v>
      </c>
    </row>
    <row r="10963" spans="1:5" x14ac:dyDescent="0.25">
      <c r="A10963" s="2">
        <v>44097.416666666664</v>
      </c>
      <c r="B10963">
        <v>97285</v>
      </c>
      <c r="C10963">
        <v>97375</v>
      </c>
      <c r="D10963">
        <v>96800</v>
      </c>
      <c r="E10963">
        <v>97090</v>
      </c>
    </row>
    <row r="10964" spans="1:5" x14ac:dyDescent="0.25">
      <c r="A10964" s="2">
        <v>44097.375</v>
      </c>
      <c r="B10964">
        <v>97500</v>
      </c>
      <c r="C10964">
        <v>97520</v>
      </c>
      <c r="D10964">
        <v>97040</v>
      </c>
      <c r="E10964">
        <v>97285</v>
      </c>
    </row>
    <row r="10965" spans="1:5" x14ac:dyDescent="0.25">
      <c r="A10965" s="2">
        <v>44096.708333333336</v>
      </c>
      <c r="B10965">
        <v>97285</v>
      </c>
      <c r="C10965">
        <v>97400</v>
      </c>
      <c r="D10965">
        <v>96945</v>
      </c>
      <c r="E10965">
        <v>96975</v>
      </c>
    </row>
    <row r="10966" spans="1:5" x14ac:dyDescent="0.25">
      <c r="A10966" s="2">
        <v>44096.666666666664</v>
      </c>
      <c r="B10966">
        <v>97335</v>
      </c>
      <c r="C10966">
        <v>97565</v>
      </c>
      <c r="D10966">
        <v>97205</v>
      </c>
      <c r="E10966">
        <v>97280</v>
      </c>
    </row>
    <row r="10967" spans="1:5" x14ac:dyDescent="0.25">
      <c r="A10967" s="2">
        <v>44096.625</v>
      </c>
      <c r="B10967">
        <v>97220</v>
      </c>
      <c r="C10967">
        <v>97775</v>
      </c>
      <c r="D10967">
        <v>97220</v>
      </c>
      <c r="E10967">
        <v>97335</v>
      </c>
    </row>
    <row r="10968" spans="1:5" x14ac:dyDescent="0.25">
      <c r="A10968" s="2">
        <v>44096.583333333336</v>
      </c>
      <c r="B10968">
        <v>96930</v>
      </c>
      <c r="C10968">
        <v>97270</v>
      </c>
      <c r="D10968">
        <v>96725</v>
      </c>
      <c r="E10968">
        <v>97225</v>
      </c>
    </row>
    <row r="10969" spans="1:5" x14ac:dyDescent="0.25">
      <c r="A10969" s="2">
        <v>44096.541666666664</v>
      </c>
      <c r="B10969">
        <v>96940</v>
      </c>
      <c r="C10969">
        <v>97185</v>
      </c>
      <c r="D10969">
        <v>96780</v>
      </c>
      <c r="E10969">
        <v>96925</v>
      </c>
    </row>
    <row r="10970" spans="1:5" x14ac:dyDescent="0.25">
      <c r="A10970" s="2">
        <v>44096.5</v>
      </c>
      <c r="B10970">
        <v>96455</v>
      </c>
      <c r="C10970">
        <v>97220</v>
      </c>
      <c r="D10970">
        <v>96405</v>
      </c>
      <c r="E10970">
        <v>96940</v>
      </c>
    </row>
    <row r="10971" spans="1:5" x14ac:dyDescent="0.25">
      <c r="A10971" s="2">
        <v>44096.458333333336</v>
      </c>
      <c r="B10971">
        <v>97090</v>
      </c>
      <c r="C10971">
        <v>97475</v>
      </c>
      <c r="D10971">
        <v>96445</v>
      </c>
      <c r="E10971">
        <v>96455</v>
      </c>
    </row>
    <row r="10972" spans="1:5" x14ac:dyDescent="0.25">
      <c r="A10972" s="2">
        <v>44096.416666666664</v>
      </c>
      <c r="B10972">
        <v>96970</v>
      </c>
      <c r="C10972">
        <v>97760</v>
      </c>
      <c r="D10972">
        <v>96900</v>
      </c>
      <c r="E10972">
        <v>97085</v>
      </c>
    </row>
    <row r="10973" spans="1:5" x14ac:dyDescent="0.25">
      <c r="A10973" s="2">
        <v>44096.375</v>
      </c>
      <c r="B10973">
        <v>96940</v>
      </c>
      <c r="C10973">
        <v>97215</v>
      </c>
      <c r="D10973">
        <v>96620</v>
      </c>
      <c r="E10973">
        <v>96975</v>
      </c>
    </row>
    <row r="10974" spans="1:5" x14ac:dyDescent="0.25">
      <c r="A10974" s="2">
        <v>44095.708333333336</v>
      </c>
      <c r="B10974">
        <v>97045</v>
      </c>
      <c r="C10974">
        <v>97225</v>
      </c>
      <c r="D10974">
        <v>96895</v>
      </c>
      <c r="E10974">
        <v>96940</v>
      </c>
    </row>
    <row r="10975" spans="1:5" x14ac:dyDescent="0.25">
      <c r="A10975" s="2">
        <v>44095.666666666664</v>
      </c>
      <c r="B10975">
        <v>96700</v>
      </c>
      <c r="C10975">
        <v>97095</v>
      </c>
      <c r="D10975">
        <v>96685</v>
      </c>
      <c r="E10975">
        <v>97045</v>
      </c>
    </row>
    <row r="10976" spans="1:5" x14ac:dyDescent="0.25">
      <c r="A10976" s="2">
        <v>44095.625</v>
      </c>
      <c r="B10976">
        <v>97070</v>
      </c>
      <c r="C10976">
        <v>97235</v>
      </c>
      <c r="D10976">
        <v>96680</v>
      </c>
      <c r="E10976">
        <v>96705</v>
      </c>
    </row>
    <row r="10977" spans="1:5" x14ac:dyDescent="0.25">
      <c r="A10977" s="2">
        <v>44095.583333333336</v>
      </c>
      <c r="B10977">
        <v>96490</v>
      </c>
      <c r="C10977">
        <v>97370</v>
      </c>
      <c r="D10977">
        <v>96375</v>
      </c>
      <c r="E10977">
        <v>97065</v>
      </c>
    </row>
    <row r="10978" spans="1:5" x14ac:dyDescent="0.25">
      <c r="A10978" s="2">
        <v>44095.541666666664</v>
      </c>
      <c r="B10978">
        <v>96185</v>
      </c>
      <c r="C10978">
        <v>96860</v>
      </c>
      <c r="D10978">
        <v>96170</v>
      </c>
      <c r="E10978">
        <v>96490</v>
      </c>
    </row>
    <row r="10979" spans="1:5" x14ac:dyDescent="0.25">
      <c r="A10979" s="2">
        <v>44095.5</v>
      </c>
      <c r="B10979">
        <v>96090</v>
      </c>
      <c r="C10979">
        <v>96365</v>
      </c>
      <c r="D10979">
        <v>95880</v>
      </c>
      <c r="E10979">
        <v>96180</v>
      </c>
    </row>
    <row r="10980" spans="1:5" x14ac:dyDescent="0.25">
      <c r="A10980" s="2">
        <v>44095.458333333336</v>
      </c>
      <c r="B10980">
        <v>96655</v>
      </c>
      <c r="C10980">
        <v>96755</v>
      </c>
      <c r="D10980">
        <v>95820</v>
      </c>
      <c r="E10980">
        <v>96095</v>
      </c>
    </row>
    <row r="10981" spans="1:5" x14ac:dyDescent="0.25">
      <c r="A10981" s="2">
        <v>44095.416666666664</v>
      </c>
      <c r="B10981">
        <v>96775</v>
      </c>
      <c r="C10981">
        <v>97155</v>
      </c>
      <c r="D10981">
        <v>96140</v>
      </c>
      <c r="E10981">
        <v>96655</v>
      </c>
    </row>
    <row r="10982" spans="1:5" x14ac:dyDescent="0.25">
      <c r="A10982" s="2">
        <v>44095.375</v>
      </c>
      <c r="B10982">
        <v>96720</v>
      </c>
      <c r="C10982">
        <v>96945</v>
      </c>
      <c r="D10982">
        <v>96515</v>
      </c>
      <c r="E10982">
        <v>96780</v>
      </c>
    </row>
    <row r="10983" spans="1:5" x14ac:dyDescent="0.25">
      <c r="A10983" s="2">
        <v>44092.708333333336</v>
      </c>
      <c r="B10983">
        <v>98200</v>
      </c>
      <c r="C10983">
        <v>98350</v>
      </c>
      <c r="D10983">
        <v>97960</v>
      </c>
      <c r="E10983">
        <v>98090</v>
      </c>
    </row>
    <row r="10984" spans="1:5" x14ac:dyDescent="0.25">
      <c r="A10984" s="2">
        <v>44092.666666666664</v>
      </c>
      <c r="B10984">
        <v>98510</v>
      </c>
      <c r="C10984">
        <v>98535</v>
      </c>
      <c r="D10984">
        <v>98130</v>
      </c>
      <c r="E10984">
        <v>98200</v>
      </c>
    </row>
    <row r="10985" spans="1:5" x14ac:dyDescent="0.25">
      <c r="A10985" s="2">
        <v>44092.625</v>
      </c>
      <c r="B10985">
        <v>98365</v>
      </c>
      <c r="C10985">
        <v>98665</v>
      </c>
      <c r="D10985">
        <v>98240</v>
      </c>
      <c r="E10985">
        <v>98510</v>
      </c>
    </row>
    <row r="10986" spans="1:5" x14ac:dyDescent="0.25">
      <c r="A10986" s="2">
        <v>44092.583333333336</v>
      </c>
      <c r="B10986">
        <v>98945</v>
      </c>
      <c r="C10986">
        <v>98950</v>
      </c>
      <c r="D10986">
        <v>98010</v>
      </c>
      <c r="E10986">
        <v>98365</v>
      </c>
    </row>
    <row r="10987" spans="1:5" x14ac:dyDescent="0.25">
      <c r="A10987" s="2">
        <v>44092.541666666664</v>
      </c>
      <c r="B10987">
        <v>98995</v>
      </c>
      <c r="C10987">
        <v>99025</v>
      </c>
      <c r="D10987">
        <v>98670</v>
      </c>
      <c r="E10987">
        <v>98940</v>
      </c>
    </row>
    <row r="10988" spans="1:5" x14ac:dyDescent="0.25">
      <c r="A10988" s="2">
        <v>44092.5</v>
      </c>
      <c r="B10988">
        <v>99775</v>
      </c>
      <c r="C10988">
        <v>100005</v>
      </c>
      <c r="D10988">
        <v>98910</v>
      </c>
      <c r="E10988">
        <v>99000</v>
      </c>
    </row>
    <row r="10989" spans="1:5" x14ac:dyDescent="0.25">
      <c r="A10989" s="2">
        <v>44092.458333333336</v>
      </c>
      <c r="B10989">
        <v>99605</v>
      </c>
      <c r="C10989">
        <v>100015</v>
      </c>
      <c r="D10989">
        <v>99555</v>
      </c>
      <c r="E10989">
        <v>99775</v>
      </c>
    </row>
    <row r="10990" spans="1:5" x14ac:dyDescent="0.25">
      <c r="A10990" s="2">
        <v>44092.416666666664</v>
      </c>
      <c r="B10990">
        <v>99950</v>
      </c>
      <c r="C10990">
        <v>100155</v>
      </c>
      <c r="D10990">
        <v>99405</v>
      </c>
      <c r="E10990">
        <v>99605</v>
      </c>
    </row>
    <row r="10991" spans="1:5" x14ac:dyDescent="0.25">
      <c r="A10991" s="2">
        <v>44092.375</v>
      </c>
      <c r="B10991">
        <v>100100</v>
      </c>
      <c r="C10991">
        <v>100150</v>
      </c>
      <c r="D10991">
        <v>99845</v>
      </c>
      <c r="E10991">
        <v>99950</v>
      </c>
    </row>
    <row r="10992" spans="1:5" x14ac:dyDescent="0.25">
      <c r="A10992" s="2">
        <v>44091.708333333336</v>
      </c>
      <c r="B10992">
        <v>100155</v>
      </c>
      <c r="C10992">
        <v>100260</v>
      </c>
      <c r="D10992">
        <v>100115</v>
      </c>
      <c r="E10992">
        <v>100250</v>
      </c>
    </row>
    <row r="10993" spans="1:5" x14ac:dyDescent="0.25">
      <c r="A10993" s="2">
        <v>44091.666666666664</v>
      </c>
      <c r="B10993">
        <v>100150</v>
      </c>
      <c r="C10993">
        <v>100280</v>
      </c>
      <c r="D10993">
        <v>99945</v>
      </c>
      <c r="E10993">
        <v>100155</v>
      </c>
    </row>
    <row r="10994" spans="1:5" x14ac:dyDescent="0.25">
      <c r="A10994" s="2">
        <v>44091.625</v>
      </c>
      <c r="B10994">
        <v>100200</v>
      </c>
      <c r="C10994">
        <v>100390</v>
      </c>
      <c r="D10994">
        <v>100035</v>
      </c>
      <c r="E10994">
        <v>100150</v>
      </c>
    </row>
    <row r="10995" spans="1:5" x14ac:dyDescent="0.25">
      <c r="A10995" s="2">
        <v>44091.583333333336</v>
      </c>
      <c r="B10995">
        <v>99725</v>
      </c>
      <c r="C10995">
        <v>100290</v>
      </c>
      <c r="D10995">
        <v>99710</v>
      </c>
      <c r="E10995">
        <v>100205</v>
      </c>
    </row>
    <row r="10996" spans="1:5" x14ac:dyDescent="0.25">
      <c r="A10996" s="2">
        <v>44091.541666666664</v>
      </c>
      <c r="B10996">
        <v>99320</v>
      </c>
      <c r="C10996">
        <v>99735</v>
      </c>
      <c r="D10996">
        <v>99170</v>
      </c>
      <c r="E10996">
        <v>99730</v>
      </c>
    </row>
    <row r="10997" spans="1:5" x14ac:dyDescent="0.25">
      <c r="A10997" s="2">
        <v>44091.5</v>
      </c>
      <c r="B10997">
        <v>99345</v>
      </c>
      <c r="C10997">
        <v>99555</v>
      </c>
      <c r="D10997">
        <v>99180</v>
      </c>
      <c r="E10997">
        <v>99320</v>
      </c>
    </row>
    <row r="10998" spans="1:5" x14ac:dyDescent="0.25">
      <c r="A10998" s="2">
        <v>44091.458333333336</v>
      </c>
      <c r="B10998">
        <v>99085</v>
      </c>
      <c r="C10998">
        <v>99485</v>
      </c>
      <c r="D10998">
        <v>99050</v>
      </c>
      <c r="E10998">
        <v>99340</v>
      </c>
    </row>
    <row r="10999" spans="1:5" x14ac:dyDescent="0.25">
      <c r="A10999" s="2">
        <v>44091.416666666664</v>
      </c>
      <c r="B10999">
        <v>98910</v>
      </c>
      <c r="C10999">
        <v>99325</v>
      </c>
      <c r="D10999">
        <v>98565</v>
      </c>
      <c r="E10999">
        <v>99090</v>
      </c>
    </row>
    <row r="11000" spans="1:5" x14ac:dyDescent="0.25">
      <c r="A11000" s="2">
        <v>44091.375</v>
      </c>
      <c r="B11000">
        <v>98850</v>
      </c>
      <c r="C11000">
        <v>99070</v>
      </c>
      <c r="D11000">
        <v>98615</v>
      </c>
      <c r="E11000">
        <v>98910</v>
      </c>
    </row>
    <row r="11001" spans="1:5" x14ac:dyDescent="0.25">
      <c r="A11001" s="2">
        <v>44090.708333333336</v>
      </c>
      <c r="B11001">
        <v>99780</v>
      </c>
      <c r="C11001">
        <v>99880</v>
      </c>
      <c r="D11001">
        <v>99680</v>
      </c>
      <c r="E11001">
        <v>99700</v>
      </c>
    </row>
    <row r="11002" spans="1:5" x14ac:dyDescent="0.25">
      <c r="A11002" s="2">
        <v>44090.666666666664</v>
      </c>
      <c r="B11002">
        <v>100095</v>
      </c>
      <c r="C11002">
        <v>100215</v>
      </c>
      <c r="D11002">
        <v>99660</v>
      </c>
      <c r="E11002">
        <v>99780</v>
      </c>
    </row>
    <row r="11003" spans="1:5" x14ac:dyDescent="0.25">
      <c r="A11003" s="2">
        <v>44090.625</v>
      </c>
      <c r="B11003">
        <v>100185</v>
      </c>
      <c r="C11003">
        <v>100730</v>
      </c>
      <c r="D11003">
        <v>100005</v>
      </c>
      <c r="E11003">
        <v>100095</v>
      </c>
    </row>
    <row r="11004" spans="1:5" x14ac:dyDescent="0.25">
      <c r="A11004" s="2">
        <v>44090.583333333336</v>
      </c>
      <c r="B11004">
        <v>100375</v>
      </c>
      <c r="C11004">
        <v>100425</v>
      </c>
      <c r="D11004">
        <v>100055</v>
      </c>
      <c r="E11004">
        <v>100180</v>
      </c>
    </row>
    <row r="11005" spans="1:5" x14ac:dyDescent="0.25">
      <c r="A11005" s="2">
        <v>44090.541666666664</v>
      </c>
      <c r="B11005">
        <v>100270</v>
      </c>
      <c r="C11005">
        <v>100540</v>
      </c>
      <c r="D11005">
        <v>100250</v>
      </c>
      <c r="E11005">
        <v>100375</v>
      </c>
    </row>
    <row r="11006" spans="1:5" x14ac:dyDescent="0.25">
      <c r="A11006" s="2">
        <v>44090.5</v>
      </c>
      <c r="B11006">
        <v>100165</v>
      </c>
      <c r="C11006">
        <v>100550</v>
      </c>
      <c r="D11006">
        <v>100075</v>
      </c>
      <c r="E11006">
        <v>100275</v>
      </c>
    </row>
    <row r="11007" spans="1:5" x14ac:dyDescent="0.25">
      <c r="A11007" s="2">
        <v>44090.458333333336</v>
      </c>
      <c r="B11007">
        <v>100035</v>
      </c>
      <c r="C11007">
        <v>100280</v>
      </c>
      <c r="D11007">
        <v>99840</v>
      </c>
      <c r="E11007">
        <v>100160</v>
      </c>
    </row>
    <row r="11008" spans="1:5" x14ac:dyDescent="0.25">
      <c r="A11008" s="2">
        <v>44090.416666666664</v>
      </c>
      <c r="B11008">
        <v>100605</v>
      </c>
      <c r="C11008">
        <v>100765</v>
      </c>
      <c r="D11008">
        <v>99985</v>
      </c>
      <c r="E11008">
        <v>100030</v>
      </c>
    </row>
    <row r="11009" spans="1:5" x14ac:dyDescent="0.25">
      <c r="A11009" s="2">
        <v>44090.375</v>
      </c>
      <c r="B11009">
        <v>100825</v>
      </c>
      <c r="C11009">
        <v>100880</v>
      </c>
      <c r="D11009">
        <v>100510</v>
      </c>
      <c r="E11009">
        <v>100605</v>
      </c>
    </row>
    <row r="11010" spans="1:5" x14ac:dyDescent="0.25">
      <c r="A11010" s="2">
        <v>44089.708333333336</v>
      </c>
      <c r="B11010">
        <v>100295</v>
      </c>
      <c r="C11010">
        <v>100460</v>
      </c>
      <c r="D11010">
        <v>100180</v>
      </c>
      <c r="E11010">
        <v>100425</v>
      </c>
    </row>
    <row r="11011" spans="1:5" x14ac:dyDescent="0.25">
      <c r="A11011" s="2">
        <v>44089.666666666664</v>
      </c>
      <c r="B11011">
        <v>100650</v>
      </c>
      <c r="C11011">
        <v>100690</v>
      </c>
      <c r="D11011">
        <v>100135</v>
      </c>
      <c r="E11011">
        <v>100295</v>
      </c>
    </row>
    <row r="11012" spans="1:5" x14ac:dyDescent="0.25">
      <c r="A11012" s="2">
        <v>44089.625</v>
      </c>
      <c r="B11012">
        <v>100215</v>
      </c>
      <c r="C11012">
        <v>100670</v>
      </c>
      <c r="D11012">
        <v>99960</v>
      </c>
      <c r="E11012">
        <v>100655</v>
      </c>
    </row>
    <row r="11013" spans="1:5" x14ac:dyDescent="0.25">
      <c r="A11013" s="2">
        <v>44089.583333333336</v>
      </c>
      <c r="B11013">
        <v>100375</v>
      </c>
      <c r="C11013">
        <v>100530</v>
      </c>
      <c r="D11013">
        <v>100140</v>
      </c>
      <c r="E11013">
        <v>100215</v>
      </c>
    </row>
    <row r="11014" spans="1:5" x14ac:dyDescent="0.25">
      <c r="A11014" s="2">
        <v>44089.541666666664</v>
      </c>
      <c r="B11014">
        <v>100485</v>
      </c>
      <c r="C11014">
        <v>100585</v>
      </c>
      <c r="D11014">
        <v>100155</v>
      </c>
      <c r="E11014">
        <v>100380</v>
      </c>
    </row>
    <row r="11015" spans="1:5" x14ac:dyDescent="0.25">
      <c r="A11015" s="2">
        <v>44089.5</v>
      </c>
      <c r="B11015">
        <v>100595</v>
      </c>
      <c r="C11015">
        <v>100770</v>
      </c>
      <c r="D11015">
        <v>100020</v>
      </c>
      <c r="E11015">
        <v>100485</v>
      </c>
    </row>
    <row r="11016" spans="1:5" x14ac:dyDescent="0.25">
      <c r="A11016" s="2">
        <v>44089.458333333336</v>
      </c>
      <c r="B11016">
        <v>99975</v>
      </c>
      <c r="C11016">
        <v>100820</v>
      </c>
      <c r="D11016">
        <v>99780</v>
      </c>
      <c r="E11016">
        <v>100595</v>
      </c>
    </row>
    <row r="11017" spans="1:5" x14ac:dyDescent="0.25">
      <c r="A11017" s="2">
        <v>44089.416666666664</v>
      </c>
      <c r="B11017">
        <v>101015</v>
      </c>
      <c r="C11017">
        <v>101075</v>
      </c>
      <c r="D11017">
        <v>99700</v>
      </c>
      <c r="E11017">
        <v>99970</v>
      </c>
    </row>
    <row r="11018" spans="1:5" x14ac:dyDescent="0.25">
      <c r="A11018" s="2">
        <v>44089.375</v>
      </c>
      <c r="B11018">
        <v>100940</v>
      </c>
      <c r="C11018">
        <v>101150</v>
      </c>
      <c r="D11018">
        <v>100780</v>
      </c>
      <c r="E11018">
        <v>101020</v>
      </c>
    </row>
    <row r="11019" spans="1:5" x14ac:dyDescent="0.25">
      <c r="A11019" s="2">
        <v>44088.708333333336</v>
      </c>
      <c r="B11019">
        <v>100425</v>
      </c>
      <c r="C11019">
        <v>100450</v>
      </c>
      <c r="D11019">
        <v>100110</v>
      </c>
      <c r="E11019">
        <v>100170</v>
      </c>
    </row>
    <row r="11020" spans="1:5" x14ac:dyDescent="0.25">
      <c r="A11020" s="2">
        <v>44088.666666666664</v>
      </c>
      <c r="B11020">
        <v>100495</v>
      </c>
      <c r="C11020">
        <v>100660</v>
      </c>
      <c r="D11020">
        <v>100370</v>
      </c>
      <c r="E11020">
        <v>100425</v>
      </c>
    </row>
    <row r="11021" spans="1:5" x14ac:dyDescent="0.25">
      <c r="A11021" s="2">
        <v>44088.625</v>
      </c>
      <c r="B11021">
        <v>100275</v>
      </c>
      <c r="C11021">
        <v>100635</v>
      </c>
      <c r="D11021">
        <v>100205</v>
      </c>
      <c r="E11021">
        <v>100495</v>
      </c>
    </row>
    <row r="11022" spans="1:5" x14ac:dyDescent="0.25">
      <c r="A11022" s="2">
        <v>44088.583333333336</v>
      </c>
      <c r="B11022">
        <v>99725</v>
      </c>
      <c r="C11022">
        <v>100350</v>
      </c>
      <c r="D11022">
        <v>99550</v>
      </c>
      <c r="E11022">
        <v>100275</v>
      </c>
    </row>
    <row r="11023" spans="1:5" x14ac:dyDescent="0.25">
      <c r="A11023" s="2">
        <v>44088.541666666664</v>
      </c>
      <c r="B11023">
        <v>99520</v>
      </c>
      <c r="C11023">
        <v>99850</v>
      </c>
      <c r="D11023">
        <v>99475</v>
      </c>
      <c r="E11023">
        <v>99730</v>
      </c>
    </row>
    <row r="11024" spans="1:5" x14ac:dyDescent="0.25">
      <c r="A11024" s="2">
        <v>44088.5</v>
      </c>
      <c r="B11024">
        <v>99445</v>
      </c>
      <c r="C11024">
        <v>99825</v>
      </c>
      <c r="D11024">
        <v>99310</v>
      </c>
      <c r="E11024">
        <v>99525</v>
      </c>
    </row>
    <row r="11025" spans="1:5" x14ac:dyDescent="0.25">
      <c r="A11025" s="2">
        <v>44088.458333333336</v>
      </c>
      <c r="B11025">
        <v>99320</v>
      </c>
      <c r="C11025">
        <v>99655</v>
      </c>
      <c r="D11025">
        <v>99010</v>
      </c>
      <c r="E11025">
        <v>99450</v>
      </c>
    </row>
    <row r="11026" spans="1:5" x14ac:dyDescent="0.25">
      <c r="A11026" s="2">
        <v>44088.416666666664</v>
      </c>
      <c r="B11026">
        <v>99090</v>
      </c>
      <c r="C11026">
        <v>99690</v>
      </c>
      <c r="D11026">
        <v>99005</v>
      </c>
      <c r="E11026">
        <v>99325</v>
      </c>
    </row>
    <row r="11027" spans="1:5" x14ac:dyDescent="0.25">
      <c r="A11027" s="2">
        <v>44088.375</v>
      </c>
      <c r="B11027">
        <v>99250</v>
      </c>
      <c r="C11027">
        <v>99380</v>
      </c>
      <c r="D11027">
        <v>99015</v>
      </c>
      <c r="E11027">
        <v>99090</v>
      </c>
    </row>
    <row r="11028" spans="1:5" x14ac:dyDescent="0.25">
      <c r="A11028" s="2">
        <v>44085.708333333336</v>
      </c>
      <c r="B11028">
        <v>98395</v>
      </c>
      <c r="C11028">
        <v>98425</v>
      </c>
      <c r="D11028">
        <v>98055</v>
      </c>
      <c r="E11028">
        <v>98150</v>
      </c>
    </row>
    <row r="11029" spans="1:5" x14ac:dyDescent="0.25">
      <c r="A11029" s="2">
        <v>44085.666666666664</v>
      </c>
      <c r="B11029">
        <v>98555</v>
      </c>
      <c r="C11029">
        <v>98825</v>
      </c>
      <c r="D11029">
        <v>98275</v>
      </c>
      <c r="E11029">
        <v>98400</v>
      </c>
    </row>
    <row r="11030" spans="1:5" x14ac:dyDescent="0.25">
      <c r="A11030" s="2">
        <v>44085.625</v>
      </c>
      <c r="B11030">
        <v>98245</v>
      </c>
      <c r="C11030">
        <v>98805</v>
      </c>
      <c r="D11030">
        <v>98070</v>
      </c>
      <c r="E11030">
        <v>98555</v>
      </c>
    </row>
    <row r="11031" spans="1:5" x14ac:dyDescent="0.25">
      <c r="A11031" s="2">
        <v>44085.583333333336</v>
      </c>
      <c r="B11031">
        <v>98345</v>
      </c>
      <c r="C11031">
        <v>98570</v>
      </c>
      <c r="D11031">
        <v>97970</v>
      </c>
      <c r="E11031">
        <v>98245</v>
      </c>
    </row>
    <row r="11032" spans="1:5" x14ac:dyDescent="0.25">
      <c r="A11032" s="2">
        <v>44085.541666666664</v>
      </c>
      <c r="B11032">
        <v>98545</v>
      </c>
      <c r="C11032">
        <v>99015</v>
      </c>
      <c r="D11032">
        <v>98335</v>
      </c>
      <c r="E11032">
        <v>98345</v>
      </c>
    </row>
    <row r="11033" spans="1:5" x14ac:dyDescent="0.25">
      <c r="A11033" s="2">
        <v>44085.5</v>
      </c>
      <c r="B11033">
        <v>98760</v>
      </c>
      <c r="C11033">
        <v>99560</v>
      </c>
      <c r="D11033">
        <v>98470</v>
      </c>
      <c r="E11033">
        <v>98545</v>
      </c>
    </row>
    <row r="11034" spans="1:5" x14ac:dyDescent="0.25">
      <c r="A11034" s="2">
        <v>44085.458333333336</v>
      </c>
      <c r="B11034">
        <v>98150</v>
      </c>
      <c r="C11034">
        <v>98810</v>
      </c>
      <c r="D11034">
        <v>97790</v>
      </c>
      <c r="E11034">
        <v>98755</v>
      </c>
    </row>
    <row r="11035" spans="1:5" x14ac:dyDescent="0.25">
      <c r="A11035" s="2">
        <v>44085.416666666664</v>
      </c>
      <c r="B11035">
        <v>99260</v>
      </c>
      <c r="C11035">
        <v>99530</v>
      </c>
      <c r="D11035">
        <v>98125</v>
      </c>
      <c r="E11035">
        <v>98145</v>
      </c>
    </row>
    <row r="11036" spans="1:5" x14ac:dyDescent="0.25">
      <c r="A11036" s="2">
        <v>44085.375</v>
      </c>
      <c r="B11036">
        <v>99250</v>
      </c>
      <c r="C11036">
        <v>99555</v>
      </c>
      <c r="D11036">
        <v>99080</v>
      </c>
      <c r="E11036">
        <v>99265</v>
      </c>
    </row>
    <row r="11037" spans="1:5" x14ac:dyDescent="0.25">
      <c r="A11037" s="2">
        <v>44084.708333333336</v>
      </c>
      <c r="B11037">
        <v>98705</v>
      </c>
      <c r="C11037">
        <v>98850</v>
      </c>
      <c r="D11037">
        <v>98310</v>
      </c>
      <c r="E11037">
        <v>98360</v>
      </c>
    </row>
    <row r="11038" spans="1:5" x14ac:dyDescent="0.25">
      <c r="A11038" s="2">
        <v>44084.666666666664</v>
      </c>
      <c r="B11038">
        <v>99665</v>
      </c>
      <c r="C11038">
        <v>99680</v>
      </c>
      <c r="D11038">
        <v>98565</v>
      </c>
      <c r="E11038">
        <v>98705</v>
      </c>
    </row>
    <row r="11039" spans="1:5" x14ac:dyDescent="0.25">
      <c r="A11039" s="2">
        <v>44084.625</v>
      </c>
      <c r="B11039">
        <v>100175</v>
      </c>
      <c r="C11039">
        <v>100260</v>
      </c>
      <c r="D11039">
        <v>99380</v>
      </c>
      <c r="E11039">
        <v>99665</v>
      </c>
    </row>
    <row r="11040" spans="1:5" x14ac:dyDescent="0.25">
      <c r="A11040" s="2">
        <v>44084.583333333336</v>
      </c>
      <c r="B11040">
        <v>100355</v>
      </c>
      <c r="C11040">
        <v>100520</v>
      </c>
      <c r="D11040">
        <v>99960</v>
      </c>
      <c r="E11040">
        <v>100170</v>
      </c>
    </row>
    <row r="11041" spans="1:5" x14ac:dyDescent="0.25">
      <c r="A11041" s="2">
        <v>44084.541666666664</v>
      </c>
      <c r="B11041">
        <v>100815</v>
      </c>
      <c r="C11041">
        <v>101075</v>
      </c>
      <c r="D11041">
        <v>100280</v>
      </c>
      <c r="E11041">
        <v>100350</v>
      </c>
    </row>
    <row r="11042" spans="1:5" x14ac:dyDescent="0.25">
      <c r="A11042" s="2">
        <v>44084.5</v>
      </c>
      <c r="B11042">
        <v>100835</v>
      </c>
      <c r="C11042">
        <v>100965</v>
      </c>
      <c r="D11042">
        <v>100570</v>
      </c>
      <c r="E11042">
        <v>100820</v>
      </c>
    </row>
    <row r="11043" spans="1:5" x14ac:dyDescent="0.25">
      <c r="A11043" s="2">
        <v>44084.458333333336</v>
      </c>
      <c r="B11043">
        <v>101100</v>
      </c>
      <c r="C11043">
        <v>101690</v>
      </c>
      <c r="D11043">
        <v>100735</v>
      </c>
      <c r="E11043">
        <v>100830</v>
      </c>
    </row>
    <row r="11044" spans="1:5" x14ac:dyDescent="0.25">
      <c r="A11044" s="2">
        <v>44084.416666666664</v>
      </c>
      <c r="B11044">
        <v>101305</v>
      </c>
      <c r="C11044">
        <v>101530</v>
      </c>
      <c r="D11044">
        <v>101040</v>
      </c>
      <c r="E11044">
        <v>101100</v>
      </c>
    </row>
    <row r="11045" spans="1:5" x14ac:dyDescent="0.25">
      <c r="A11045" s="2">
        <v>44084.375</v>
      </c>
      <c r="B11045">
        <v>100990</v>
      </c>
      <c r="C11045">
        <v>101455</v>
      </c>
      <c r="D11045">
        <v>100980</v>
      </c>
      <c r="E11045">
        <v>101305</v>
      </c>
    </row>
    <row r="11046" spans="1:5" x14ac:dyDescent="0.25">
      <c r="A11046" s="2">
        <v>44083.708333333336</v>
      </c>
      <c r="B11046">
        <v>101440</v>
      </c>
      <c r="C11046">
        <v>101560</v>
      </c>
      <c r="D11046">
        <v>101270</v>
      </c>
      <c r="E11046">
        <v>101310</v>
      </c>
    </row>
    <row r="11047" spans="1:5" x14ac:dyDescent="0.25">
      <c r="A11047" s="2">
        <v>44083.666666666664</v>
      </c>
      <c r="B11047">
        <v>101275</v>
      </c>
      <c r="C11047">
        <v>101685</v>
      </c>
      <c r="D11047">
        <v>101205</v>
      </c>
      <c r="E11047">
        <v>101435</v>
      </c>
    </row>
    <row r="11048" spans="1:5" x14ac:dyDescent="0.25">
      <c r="A11048" s="2">
        <v>44083.625</v>
      </c>
      <c r="B11048">
        <v>101305</v>
      </c>
      <c r="C11048">
        <v>101335</v>
      </c>
      <c r="D11048">
        <v>100915</v>
      </c>
      <c r="E11048">
        <v>101280</v>
      </c>
    </row>
    <row r="11049" spans="1:5" x14ac:dyDescent="0.25">
      <c r="A11049" s="2">
        <v>44083.583333333336</v>
      </c>
      <c r="B11049">
        <v>100890</v>
      </c>
      <c r="C11049">
        <v>101350</v>
      </c>
      <c r="D11049">
        <v>100870</v>
      </c>
      <c r="E11049">
        <v>101310</v>
      </c>
    </row>
    <row r="11050" spans="1:5" x14ac:dyDescent="0.25">
      <c r="A11050" s="2">
        <v>44083.541666666664</v>
      </c>
      <c r="B11050">
        <v>100670</v>
      </c>
      <c r="C11050">
        <v>101120</v>
      </c>
      <c r="D11050">
        <v>100575</v>
      </c>
      <c r="E11050">
        <v>100895</v>
      </c>
    </row>
    <row r="11051" spans="1:5" x14ac:dyDescent="0.25">
      <c r="A11051" s="2">
        <v>44083.5</v>
      </c>
      <c r="B11051">
        <v>100950</v>
      </c>
      <c r="C11051">
        <v>101290</v>
      </c>
      <c r="D11051">
        <v>100560</v>
      </c>
      <c r="E11051">
        <v>100675</v>
      </c>
    </row>
    <row r="11052" spans="1:5" x14ac:dyDescent="0.25">
      <c r="A11052" s="2">
        <v>44083.458333333336</v>
      </c>
      <c r="B11052">
        <v>101155</v>
      </c>
      <c r="C11052">
        <v>101265</v>
      </c>
      <c r="D11052">
        <v>100665</v>
      </c>
      <c r="E11052">
        <v>100955</v>
      </c>
    </row>
    <row r="11053" spans="1:5" x14ac:dyDescent="0.25">
      <c r="A11053" s="2">
        <v>44083.416666666664</v>
      </c>
      <c r="B11053">
        <v>100805</v>
      </c>
      <c r="C11053">
        <v>101840</v>
      </c>
      <c r="D11053">
        <v>100735</v>
      </c>
      <c r="E11053">
        <v>101155</v>
      </c>
    </row>
    <row r="11054" spans="1:5" x14ac:dyDescent="0.25">
      <c r="A11054" s="2">
        <v>44083.375</v>
      </c>
      <c r="B11054">
        <v>100780</v>
      </c>
      <c r="C11054">
        <v>101145</v>
      </c>
      <c r="D11054">
        <v>100710</v>
      </c>
      <c r="E11054">
        <v>100805</v>
      </c>
    </row>
    <row r="11055" spans="1:5" x14ac:dyDescent="0.25">
      <c r="A11055" s="2">
        <v>44082.708333333336</v>
      </c>
      <c r="B11055">
        <v>99915</v>
      </c>
      <c r="C11055">
        <v>100320</v>
      </c>
      <c r="D11055">
        <v>99905</v>
      </c>
      <c r="E11055">
        <v>100065</v>
      </c>
    </row>
    <row r="11056" spans="1:5" x14ac:dyDescent="0.25">
      <c r="A11056" s="2">
        <v>44082.666666666664</v>
      </c>
      <c r="B11056">
        <v>100085</v>
      </c>
      <c r="C11056">
        <v>100400</v>
      </c>
      <c r="D11056">
        <v>99850</v>
      </c>
      <c r="E11056">
        <v>99915</v>
      </c>
    </row>
    <row r="11057" spans="1:5" x14ac:dyDescent="0.25">
      <c r="A11057" s="2">
        <v>44082.625</v>
      </c>
      <c r="B11057">
        <v>100650</v>
      </c>
      <c r="C11057">
        <v>100730</v>
      </c>
      <c r="D11057">
        <v>99675</v>
      </c>
      <c r="E11057">
        <v>100085</v>
      </c>
    </row>
    <row r="11058" spans="1:5" x14ac:dyDescent="0.25">
      <c r="A11058" s="2">
        <v>44082.583333333336</v>
      </c>
      <c r="B11058">
        <v>100370</v>
      </c>
      <c r="C11058">
        <v>100890</v>
      </c>
      <c r="D11058">
        <v>100245</v>
      </c>
      <c r="E11058">
        <v>100650</v>
      </c>
    </row>
    <row r="11059" spans="1:5" x14ac:dyDescent="0.25">
      <c r="A11059" s="2">
        <v>44082.541666666664</v>
      </c>
      <c r="B11059">
        <v>99995</v>
      </c>
      <c r="C11059">
        <v>100575</v>
      </c>
      <c r="D11059">
        <v>99975</v>
      </c>
      <c r="E11059">
        <v>100375</v>
      </c>
    </row>
    <row r="11060" spans="1:5" x14ac:dyDescent="0.25">
      <c r="A11060" s="2">
        <v>44082.5</v>
      </c>
      <c r="B11060">
        <v>99790</v>
      </c>
      <c r="C11060">
        <v>100650</v>
      </c>
      <c r="D11060">
        <v>99660</v>
      </c>
      <c r="E11060">
        <v>100000</v>
      </c>
    </row>
    <row r="11061" spans="1:5" x14ac:dyDescent="0.25">
      <c r="A11061" s="2">
        <v>44082.458333333336</v>
      </c>
      <c r="B11061">
        <v>99985</v>
      </c>
      <c r="C11061">
        <v>100400</v>
      </c>
      <c r="D11061">
        <v>99645</v>
      </c>
      <c r="E11061">
        <v>99790</v>
      </c>
    </row>
    <row r="11062" spans="1:5" x14ac:dyDescent="0.25">
      <c r="A11062" s="2">
        <v>44082.416666666664</v>
      </c>
      <c r="B11062">
        <v>100055</v>
      </c>
      <c r="C11062">
        <v>100145</v>
      </c>
      <c r="D11062">
        <v>99410</v>
      </c>
      <c r="E11062">
        <v>99985</v>
      </c>
    </row>
    <row r="11063" spans="1:5" x14ac:dyDescent="0.25">
      <c r="A11063" s="2">
        <v>44082.375</v>
      </c>
      <c r="B11063">
        <v>99910</v>
      </c>
      <c r="C11063">
        <v>100135</v>
      </c>
      <c r="D11063">
        <v>99420</v>
      </c>
      <c r="E11063">
        <v>100055</v>
      </c>
    </row>
    <row r="11064" spans="1:5" x14ac:dyDescent="0.25">
      <c r="A11064" s="2">
        <v>44078.708333333336</v>
      </c>
      <c r="B11064">
        <v>101365</v>
      </c>
      <c r="C11064">
        <v>101625</v>
      </c>
      <c r="D11064">
        <v>100845</v>
      </c>
      <c r="E11064">
        <v>100990</v>
      </c>
    </row>
    <row r="11065" spans="1:5" x14ac:dyDescent="0.25">
      <c r="A11065" s="2">
        <v>44078.666666666664</v>
      </c>
      <c r="B11065">
        <v>101425</v>
      </c>
      <c r="C11065">
        <v>102005</v>
      </c>
      <c r="D11065">
        <v>101140</v>
      </c>
      <c r="E11065">
        <v>101370</v>
      </c>
    </row>
    <row r="11066" spans="1:5" x14ac:dyDescent="0.25">
      <c r="A11066" s="2">
        <v>44078.625</v>
      </c>
      <c r="B11066">
        <v>100275</v>
      </c>
      <c r="C11066">
        <v>101510</v>
      </c>
      <c r="D11066">
        <v>100200</v>
      </c>
      <c r="E11066">
        <v>101425</v>
      </c>
    </row>
    <row r="11067" spans="1:5" x14ac:dyDescent="0.25">
      <c r="A11067" s="2">
        <v>44078.583333333336</v>
      </c>
      <c r="B11067">
        <v>100065</v>
      </c>
      <c r="C11067">
        <v>100395</v>
      </c>
      <c r="D11067">
        <v>99820</v>
      </c>
      <c r="E11067">
        <v>100270</v>
      </c>
    </row>
    <row r="11068" spans="1:5" x14ac:dyDescent="0.25">
      <c r="A11068" s="2">
        <v>44078.541666666664</v>
      </c>
      <c r="B11068">
        <v>99890</v>
      </c>
      <c r="C11068">
        <v>100120</v>
      </c>
      <c r="D11068">
        <v>99610</v>
      </c>
      <c r="E11068">
        <v>100070</v>
      </c>
    </row>
    <row r="11069" spans="1:5" x14ac:dyDescent="0.25">
      <c r="A11069" s="2">
        <v>44078.5</v>
      </c>
      <c r="B11069">
        <v>99525</v>
      </c>
      <c r="C11069">
        <v>99920</v>
      </c>
      <c r="D11069">
        <v>99150</v>
      </c>
      <c r="E11069">
        <v>99890</v>
      </c>
    </row>
    <row r="11070" spans="1:5" x14ac:dyDescent="0.25">
      <c r="A11070" s="2">
        <v>44078.458333333336</v>
      </c>
      <c r="B11070">
        <v>100565</v>
      </c>
      <c r="C11070">
        <v>100935</v>
      </c>
      <c r="D11070">
        <v>99030</v>
      </c>
      <c r="E11070">
        <v>99525</v>
      </c>
    </row>
    <row r="11071" spans="1:5" x14ac:dyDescent="0.25">
      <c r="A11071" s="2">
        <v>44078.416666666664</v>
      </c>
      <c r="B11071">
        <v>101335</v>
      </c>
      <c r="C11071">
        <v>101650</v>
      </c>
      <c r="D11071">
        <v>100405</v>
      </c>
      <c r="E11071">
        <v>100565</v>
      </c>
    </row>
    <row r="11072" spans="1:5" x14ac:dyDescent="0.25">
      <c r="A11072" s="2">
        <v>44078.375</v>
      </c>
      <c r="B11072">
        <v>100920</v>
      </c>
      <c r="C11072">
        <v>101575</v>
      </c>
      <c r="D11072">
        <v>100660</v>
      </c>
      <c r="E11072">
        <v>101340</v>
      </c>
    </row>
    <row r="11073" spans="1:5" x14ac:dyDescent="0.25">
      <c r="A11073" s="2">
        <v>44077.708333333336</v>
      </c>
      <c r="B11073">
        <v>100810</v>
      </c>
      <c r="C11073">
        <v>101060</v>
      </c>
      <c r="D11073">
        <v>100730</v>
      </c>
      <c r="E11073">
        <v>101060</v>
      </c>
    </row>
    <row r="11074" spans="1:5" x14ac:dyDescent="0.25">
      <c r="A11074" s="2">
        <v>44077.666666666664</v>
      </c>
      <c r="B11074">
        <v>100410</v>
      </c>
      <c r="C11074">
        <v>100930</v>
      </c>
      <c r="D11074">
        <v>100260</v>
      </c>
      <c r="E11074">
        <v>100810</v>
      </c>
    </row>
    <row r="11075" spans="1:5" x14ac:dyDescent="0.25">
      <c r="A11075" s="2">
        <v>44077.625</v>
      </c>
      <c r="B11075">
        <v>100040</v>
      </c>
      <c r="C11075">
        <v>100990</v>
      </c>
      <c r="D11075">
        <v>100000</v>
      </c>
      <c r="E11075">
        <v>100410</v>
      </c>
    </row>
    <row r="11076" spans="1:5" x14ac:dyDescent="0.25">
      <c r="A11076" s="2">
        <v>44077.583333333336</v>
      </c>
      <c r="B11076">
        <v>101015</v>
      </c>
      <c r="C11076">
        <v>101065</v>
      </c>
      <c r="D11076">
        <v>99830</v>
      </c>
      <c r="E11076">
        <v>100045</v>
      </c>
    </row>
    <row r="11077" spans="1:5" x14ac:dyDescent="0.25">
      <c r="A11077" s="2">
        <v>44077.541666666664</v>
      </c>
      <c r="B11077">
        <v>101260</v>
      </c>
      <c r="C11077">
        <v>101470</v>
      </c>
      <c r="D11077">
        <v>100915</v>
      </c>
      <c r="E11077">
        <v>101020</v>
      </c>
    </row>
    <row r="11078" spans="1:5" x14ac:dyDescent="0.25">
      <c r="A11078" s="2">
        <v>44077.5</v>
      </c>
      <c r="B11078">
        <v>101935</v>
      </c>
      <c r="C11078">
        <v>102045</v>
      </c>
      <c r="D11078">
        <v>100715</v>
      </c>
      <c r="E11078">
        <v>101265</v>
      </c>
    </row>
    <row r="11079" spans="1:5" x14ac:dyDescent="0.25">
      <c r="A11079" s="2">
        <v>44077.458333333336</v>
      </c>
      <c r="B11079">
        <v>103375</v>
      </c>
      <c r="C11079">
        <v>103445</v>
      </c>
      <c r="D11079">
        <v>101435</v>
      </c>
      <c r="E11079">
        <v>101940</v>
      </c>
    </row>
    <row r="11080" spans="1:5" x14ac:dyDescent="0.25">
      <c r="A11080" s="2">
        <v>44077.416666666664</v>
      </c>
      <c r="B11080">
        <v>102150</v>
      </c>
      <c r="C11080">
        <v>103380</v>
      </c>
      <c r="D11080">
        <v>101675</v>
      </c>
      <c r="E11080">
        <v>103370</v>
      </c>
    </row>
    <row r="11081" spans="1:5" x14ac:dyDescent="0.25">
      <c r="A11081" s="2">
        <v>44077.375</v>
      </c>
      <c r="B11081">
        <v>102095</v>
      </c>
      <c r="C11081">
        <v>102250</v>
      </c>
      <c r="D11081">
        <v>101610</v>
      </c>
      <c r="E11081">
        <v>102145</v>
      </c>
    </row>
    <row r="11082" spans="1:5" x14ac:dyDescent="0.25">
      <c r="A11082" s="2">
        <v>44076.708333333336</v>
      </c>
      <c r="B11082">
        <v>102110</v>
      </c>
      <c r="C11082">
        <v>102545</v>
      </c>
      <c r="D11082">
        <v>102005</v>
      </c>
      <c r="E11082">
        <v>102520</v>
      </c>
    </row>
    <row r="11083" spans="1:5" x14ac:dyDescent="0.25">
      <c r="A11083" s="2">
        <v>44076.666666666664</v>
      </c>
      <c r="B11083">
        <v>101300</v>
      </c>
      <c r="C11083">
        <v>102250</v>
      </c>
      <c r="D11083">
        <v>101285</v>
      </c>
      <c r="E11083">
        <v>102110</v>
      </c>
    </row>
    <row r="11084" spans="1:5" x14ac:dyDescent="0.25">
      <c r="A11084" s="2">
        <v>44076.625</v>
      </c>
      <c r="B11084">
        <v>101245</v>
      </c>
      <c r="C11084">
        <v>101650</v>
      </c>
      <c r="D11084">
        <v>101130</v>
      </c>
      <c r="E11084">
        <v>101305</v>
      </c>
    </row>
    <row r="11085" spans="1:5" x14ac:dyDescent="0.25">
      <c r="A11085" s="2">
        <v>44076.583333333336</v>
      </c>
      <c r="B11085">
        <v>101210</v>
      </c>
      <c r="C11085">
        <v>101550</v>
      </c>
      <c r="D11085">
        <v>101005</v>
      </c>
      <c r="E11085">
        <v>101245</v>
      </c>
    </row>
    <row r="11086" spans="1:5" x14ac:dyDescent="0.25">
      <c r="A11086" s="2">
        <v>44076.541666666664</v>
      </c>
      <c r="B11086">
        <v>101755</v>
      </c>
      <c r="C11086">
        <v>101780</v>
      </c>
      <c r="D11086">
        <v>100940</v>
      </c>
      <c r="E11086">
        <v>101215</v>
      </c>
    </row>
    <row r="11087" spans="1:5" x14ac:dyDescent="0.25">
      <c r="A11087" s="2">
        <v>44076.5</v>
      </c>
      <c r="B11087">
        <v>101620</v>
      </c>
      <c r="C11087">
        <v>101800</v>
      </c>
      <c r="D11087">
        <v>101415</v>
      </c>
      <c r="E11087">
        <v>101760</v>
      </c>
    </row>
    <row r="11088" spans="1:5" x14ac:dyDescent="0.25">
      <c r="A11088" s="2">
        <v>44076.458333333336</v>
      </c>
      <c r="B11088">
        <v>101750</v>
      </c>
      <c r="C11088">
        <v>102145</v>
      </c>
      <c r="D11088">
        <v>101280</v>
      </c>
      <c r="E11088">
        <v>101620</v>
      </c>
    </row>
    <row r="11089" spans="1:5" x14ac:dyDescent="0.25">
      <c r="A11089" s="2">
        <v>44076.416666666664</v>
      </c>
      <c r="B11089">
        <v>102875</v>
      </c>
      <c r="C11089">
        <v>102970</v>
      </c>
      <c r="D11089">
        <v>101625</v>
      </c>
      <c r="E11089">
        <v>101755</v>
      </c>
    </row>
    <row r="11090" spans="1:5" x14ac:dyDescent="0.25">
      <c r="A11090" s="2">
        <v>44076.375</v>
      </c>
      <c r="B11090">
        <v>102600</v>
      </c>
      <c r="C11090">
        <v>103090</v>
      </c>
      <c r="D11090">
        <v>102085</v>
      </c>
      <c r="E11090">
        <v>102870</v>
      </c>
    </row>
    <row r="11091" spans="1:5" x14ac:dyDescent="0.25">
      <c r="A11091" s="2">
        <v>44075.708333333336</v>
      </c>
      <c r="B11091">
        <v>102410</v>
      </c>
      <c r="C11091">
        <v>102425</v>
      </c>
      <c r="D11091">
        <v>102105</v>
      </c>
      <c r="E11091">
        <v>102190</v>
      </c>
    </row>
    <row r="11092" spans="1:5" x14ac:dyDescent="0.25">
      <c r="A11092" s="2">
        <v>44075.666666666664</v>
      </c>
      <c r="B11092">
        <v>102285</v>
      </c>
      <c r="C11092">
        <v>102435</v>
      </c>
      <c r="D11092">
        <v>101940</v>
      </c>
      <c r="E11092">
        <v>102410</v>
      </c>
    </row>
    <row r="11093" spans="1:5" x14ac:dyDescent="0.25">
      <c r="A11093" s="2">
        <v>44075.625</v>
      </c>
      <c r="B11093">
        <v>102020</v>
      </c>
      <c r="C11093">
        <v>102475</v>
      </c>
      <c r="D11093">
        <v>101990</v>
      </c>
      <c r="E11093">
        <v>102280</v>
      </c>
    </row>
    <row r="11094" spans="1:5" x14ac:dyDescent="0.25">
      <c r="A11094" s="2">
        <v>44075.583333333336</v>
      </c>
      <c r="B11094">
        <v>102225</v>
      </c>
      <c r="C11094">
        <v>102280</v>
      </c>
      <c r="D11094">
        <v>101930</v>
      </c>
      <c r="E11094">
        <v>102020</v>
      </c>
    </row>
    <row r="11095" spans="1:5" x14ac:dyDescent="0.25">
      <c r="A11095" s="2">
        <v>44075.541666666664</v>
      </c>
      <c r="B11095">
        <v>101795</v>
      </c>
      <c r="C11095">
        <v>102330</v>
      </c>
      <c r="D11095">
        <v>101720</v>
      </c>
      <c r="E11095">
        <v>102225</v>
      </c>
    </row>
    <row r="11096" spans="1:5" x14ac:dyDescent="0.25">
      <c r="A11096" s="2">
        <v>44075.5</v>
      </c>
      <c r="B11096">
        <v>101820</v>
      </c>
      <c r="C11096">
        <v>101880</v>
      </c>
      <c r="D11096">
        <v>101610</v>
      </c>
      <c r="E11096">
        <v>101790</v>
      </c>
    </row>
    <row r="11097" spans="1:5" x14ac:dyDescent="0.25">
      <c r="A11097" s="2">
        <v>44075.458333333336</v>
      </c>
      <c r="B11097">
        <v>101770</v>
      </c>
      <c r="C11097">
        <v>102075</v>
      </c>
      <c r="D11097">
        <v>101685</v>
      </c>
      <c r="E11097">
        <v>101815</v>
      </c>
    </row>
    <row r="11098" spans="1:5" x14ac:dyDescent="0.25">
      <c r="A11098" s="2">
        <v>44075.416666666664</v>
      </c>
      <c r="B11098">
        <v>100965</v>
      </c>
      <c r="C11098">
        <v>102070</v>
      </c>
      <c r="D11098">
        <v>100460</v>
      </c>
      <c r="E11098">
        <v>101765</v>
      </c>
    </row>
    <row r="11099" spans="1:5" x14ac:dyDescent="0.25">
      <c r="A11099" s="2">
        <v>44075.375</v>
      </c>
      <c r="B11099">
        <v>100450</v>
      </c>
      <c r="C11099">
        <v>101155</v>
      </c>
      <c r="D11099">
        <v>100290</v>
      </c>
      <c r="E11099">
        <v>100965</v>
      </c>
    </row>
    <row r="11100" spans="1:5" x14ac:dyDescent="0.25">
      <c r="A11100" s="2">
        <v>44074.708333333336</v>
      </c>
      <c r="B11100">
        <v>99995</v>
      </c>
      <c r="C11100">
        <v>100060</v>
      </c>
      <c r="D11100">
        <v>99520</v>
      </c>
      <c r="E11100">
        <v>99730</v>
      </c>
    </row>
    <row r="11101" spans="1:5" x14ac:dyDescent="0.25">
      <c r="A11101" s="2">
        <v>44074.666666666664</v>
      </c>
      <c r="B11101">
        <v>100610</v>
      </c>
      <c r="C11101">
        <v>100780</v>
      </c>
      <c r="D11101">
        <v>99980</v>
      </c>
      <c r="E11101">
        <v>99995</v>
      </c>
    </row>
    <row r="11102" spans="1:5" x14ac:dyDescent="0.25">
      <c r="A11102" s="2">
        <v>44074.625</v>
      </c>
      <c r="B11102">
        <v>100835</v>
      </c>
      <c r="C11102">
        <v>100935</v>
      </c>
      <c r="D11102">
        <v>100585</v>
      </c>
      <c r="E11102">
        <v>100610</v>
      </c>
    </row>
    <row r="11103" spans="1:5" x14ac:dyDescent="0.25">
      <c r="A11103" s="2">
        <v>44074.583333333336</v>
      </c>
      <c r="B11103">
        <v>100600</v>
      </c>
      <c r="C11103">
        <v>100945</v>
      </c>
      <c r="D11103">
        <v>100405</v>
      </c>
      <c r="E11103">
        <v>100830</v>
      </c>
    </row>
    <row r="11104" spans="1:5" x14ac:dyDescent="0.25">
      <c r="A11104" s="2">
        <v>44074.541666666664</v>
      </c>
      <c r="B11104">
        <v>101045</v>
      </c>
      <c r="C11104">
        <v>101115</v>
      </c>
      <c r="D11104">
        <v>100510</v>
      </c>
      <c r="E11104">
        <v>100600</v>
      </c>
    </row>
    <row r="11105" spans="1:5" x14ac:dyDescent="0.25">
      <c r="A11105" s="2">
        <v>44074.5</v>
      </c>
      <c r="B11105">
        <v>100760</v>
      </c>
      <c r="C11105">
        <v>101130</v>
      </c>
      <c r="D11105">
        <v>100700</v>
      </c>
      <c r="E11105">
        <v>101040</v>
      </c>
    </row>
    <row r="11106" spans="1:5" x14ac:dyDescent="0.25">
      <c r="A11106" s="2">
        <v>44074.458333333336</v>
      </c>
      <c r="B11106">
        <v>100790</v>
      </c>
      <c r="C11106">
        <v>101010</v>
      </c>
      <c r="D11106">
        <v>100530</v>
      </c>
      <c r="E11106">
        <v>100765</v>
      </c>
    </row>
    <row r="11107" spans="1:5" x14ac:dyDescent="0.25">
      <c r="A11107" s="2">
        <v>44074.416666666664</v>
      </c>
      <c r="B11107">
        <v>101750</v>
      </c>
      <c r="C11107">
        <v>101810</v>
      </c>
      <c r="D11107">
        <v>100600</v>
      </c>
      <c r="E11107">
        <v>100790</v>
      </c>
    </row>
    <row r="11108" spans="1:5" x14ac:dyDescent="0.25">
      <c r="A11108" s="2">
        <v>44074.375</v>
      </c>
      <c r="B11108">
        <v>102435</v>
      </c>
      <c r="C11108">
        <v>102450</v>
      </c>
      <c r="D11108">
        <v>101710</v>
      </c>
      <c r="E11108">
        <v>101750</v>
      </c>
    </row>
    <row r="11109" spans="1:5" x14ac:dyDescent="0.25">
      <c r="A11109" s="2">
        <v>44071.708333333336</v>
      </c>
      <c r="B11109">
        <v>102330</v>
      </c>
      <c r="C11109">
        <v>102500</v>
      </c>
      <c r="D11109">
        <v>102185</v>
      </c>
      <c r="E11109">
        <v>102500</v>
      </c>
    </row>
    <row r="11110" spans="1:5" x14ac:dyDescent="0.25">
      <c r="A11110" s="2">
        <v>44071.666666666664</v>
      </c>
      <c r="B11110">
        <v>102050</v>
      </c>
      <c r="C11110">
        <v>102340</v>
      </c>
      <c r="D11110">
        <v>101925</v>
      </c>
      <c r="E11110">
        <v>102330</v>
      </c>
    </row>
    <row r="11111" spans="1:5" x14ac:dyDescent="0.25">
      <c r="A11111" s="2">
        <v>44071.625</v>
      </c>
      <c r="B11111">
        <v>102155</v>
      </c>
      <c r="C11111">
        <v>102220</v>
      </c>
      <c r="D11111">
        <v>101855</v>
      </c>
      <c r="E11111">
        <v>102050</v>
      </c>
    </row>
    <row r="11112" spans="1:5" x14ac:dyDescent="0.25">
      <c r="A11112" s="2">
        <v>44071.583333333336</v>
      </c>
      <c r="B11112">
        <v>102160</v>
      </c>
      <c r="C11112">
        <v>102330</v>
      </c>
      <c r="D11112">
        <v>101970</v>
      </c>
      <c r="E11112">
        <v>102150</v>
      </c>
    </row>
    <row r="11113" spans="1:5" x14ac:dyDescent="0.25">
      <c r="A11113" s="2">
        <v>44071.541666666664</v>
      </c>
      <c r="B11113">
        <v>102420</v>
      </c>
      <c r="C11113">
        <v>102585</v>
      </c>
      <c r="D11113">
        <v>102155</v>
      </c>
      <c r="E11113">
        <v>102160</v>
      </c>
    </row>
    <row r="11114" spans="1:5" x14ac:dyDescent="0.25">
      <c r="A11114" s="2">
        <v>44071.5</v>
      </c>
      <c r="B11114">
        <v>101955</v>
      </c>
      <c r="C11114">
        <v>102475</v>
      </c>
      <c r="D11114">
        <v>101810</v>
      </c>
      <c r="E11114">
        <v>102420</v>
      </c>
    </row>
    <row r="11115" spans="1:5" x14ac:dyDescent="0.25">
      <c r="A11115" s="2">
        <v>44071.458333333336</v>
      </c>
      <c r="B11115">
        <v>101270</v>
      </c>
      <c r="C11115">
        <v>102070</v>
      </c>
      <c r="D11115">
        <v>100990</v>
      </c>
      <c r="E11115">
        <v>101955</v>
      </c>
    </row>
    <row r="11116" spans="1:5" x14ac:dyDescent="0.25">
      <c r="A11116" s="2">
        <v>44071.416666666664</v>
      </c>
      <c r="B11116">
        <v>101230</v>
      </c>
      <c r="C11116">
        <v>101500</v>
      </c>
      <c r="D11116">
        <v>101060</v>
      </c>
      <c r="E11116">
        <v>101275</v>
      </c>
    </row>
    <row r="11117" spans="1:5" x14ac:dyDescent="0.25">
      <c r="A11117" s="2">
        <v>44071.375</v>
      </c>
      <c r="B11117">
        <v>101535</v>
      </c>
      <c r="C11117">
        <v>101635</v>
      </c>
      <c r="D11117">
        <v>101175</v>
      </c>
      <c r="E11117">
        <v>101225</v>
      </c>
    </row>
    <row r="11118" spans="1:5" x14ac:dyDescent="0.25">
      <c r="A11118" s="2">
        <v>44070.708333333336</v>
      </c>
      <c r="B11118">
        <v>100755</v>
      </c>
      <c r="C11118">
        <v>101120</v>
      </c>
      <c r="D11118">
        <v>100560</v>
      </c>
      <c r="E11118">
        <v>101060</v>
      </c>
    </row>
    <row r="11119" spans="1:5" x14ac:dyDescent="0.25">
      <c r="A11119" s="2">
        <v>44070.666666666664</v>
      </c>
      <c r="B11119">
        <v>100930</v>
      </c>
      <c r="C11119">
        <v>101090</v>
      </c>
      <c r="D11119">
        <v>100600</v>
      </c>
      <c r="E11119">
        <v>100755</v>
      </c>
    </row>
    <row r="11120" spans="1:5" x14ac:dyDescent="0.25">
      <c r="A11120" s="2">
        <v>44070.625</v>
      </c>
      <c r="B11120">
        <v>101085</v>
      </c>
      <c r="C11120">
        <v>101305</v>
      </c>
      <c r="D11120">
        <v>100850</v>
      </c>
      <c r="E11120">
        <v>100935</v>
      </c>
    </row>
    <row r="11121" spans="1:5" x14ac:dyDescent="0.25">
      <c r="A11121" s="2">
        <v>44070.583333333336</v>
      </c>
      <c r="B11121">
        <v>100380</v>
      </c>
      <c r="C11121">
        <v>101110</v>
      </c>
      <c r="D11121">
        <v>100340</v>
      </c>
      <c r="E11121">
        <v>101085</v>
      </c>
    </row>
    <row r="11122" spans="1:5" x14ac:dyDescent="0.25">
      <c r="A11122" s="2">
        <v>44070.541666666664</v>
      </c>
      <c r="B11122">
        <v>100525</v>
      </c>
      <c r="C11122">
        <v>100910</v>
      </c>
      <c r="D11122">
        <v>100315</v>
      </c>
      <c r="E11122">
        <v>100375</v>
      </c>
    </row>
    <row r="11123" spans="1:5" x14ac:dyDescent="0.25">
      <c r="A11123" s="2">
        <v>44070.5</v>
      </c>
      <c r="B11123">
        <v>101005</v>
      </c>
      <c r="C11123">
        <v>101025</v>
      </c>
      <c r="D11123">
        <v>99925</v>
      </c>
      <c r="E11123">
        <v>100525</v>
      </c>
    </row>
    <row r="11124" spans="1:5" x14ac:dyDescent="0.25">
      <c r="A11124" s="2">
        <v>44070.458333333336</v>
      </c>
      <c r="B11124">
        <v>101430</v>
      </c>
      <c r="C11124">
        <v>101825</v>
      </c>
      <c r="D11124">
        <v>100750</v>
      </c>
      <c r="E11124">
        <v>101000</v>
      </c>
    </row>
    <row r="11125" spans="1:5" x14ac:dyDescent="0.25">
      <c r="A11125" s="2">
        <v>44070.416666666664</v>
      </c>
      <c r="B11125">
        <v>100915</v>
      </c>
      <c r="C11125">
        <v>101740</v>
      </c>
      <c r="D11125">
        <v>100680</v>
      </c>
      <c r="E11125">
        <v>101430</v>
      </c>
    </row>
    <row r="11126" spans="1:5" x14ac:dyDescent="0.25">
      <c r="A11126" s="2">
        <v>44070.375</v>
      </c>
      <c r="B11126">
        <v>100665</v>
      </c>
      <c r="C11126">
        <v>101050</v>
      </c>
      <c r="D11126">
        <v>100375</v>
      </c>
      <c r="E11126">
        <v>100915</v>
      </c>
    </row>
    <row r="11127" spans="1:5" x14ac:dyDescent="0.25">
      <c r="A11127" s="2">
        <v>44069.708333333336</v>
      </c>
      <c r="B11127">
        <v>100620</v>
      </c>
      <c r="C11127">
        <v>100715</v>
      </c>
      <c r="D11127">
        <v>100325</v>
      </c>
      <c r="E11127">
        <v>100630</v>
      </c>
    </row>
    <row r="11128" spans="1:5" x14ac:dyDescent="0.25">
      <c r="A11128" s="2">
        <v>44069.666666666664</v>
      </c>
      <c r="B11128">
        <v>100650</v>
      </c>
      <c r="C11128">
        <v>100780</v>
      </c>
      <c r="D11128">
        <v>100305</v>
      </c>
      <c r="E11128">
        <v>100615</v>
      </c>
    </row>
    <row r="11129" spans="1:5" x14ac:dyDescent="0.25">
      <c r="A11129" s="2">
        <v>44069.625</v>
      </c>
      <c r="B11129">
        <v>99940</v>
      </c>
      <c r="C11129">
        <v>100650</v>
      </c>
      <c r="D11129">
        <v>99705</v>
      </c>
      <c r="E11129">
        <v>100650</v>
      </c>
    </row>
    <row r="11130" spans="1:5" x14ac:dyDescent="0.25">
      <c r="A11130" s="2">
        <v>44069.583333333336</v>
      </c>
      <c r="B11130">
        <v>100545</v>
      </c>
      <c r="C11130">
        <v>100765</v>
      </c>
      <c r="D11130">
        <v>99450</v>
      </c>
      <c r="E11130">
        <v>99935</v>
      </c>
    </row>
    <row r="11131" spans="1:5" x14ac:dyDescent="0.25">
      <c r="A11131" s="2">
        <v>44069.541666666664</v>
      </c>
      <c r="B11131">
        <v>100880</v>
      </c>
      <c r="C11131">
        <v>100895</v>
      </c>
      <c r="D11131">
        <v>100425</v>
      </c>
      <c r="E11131">
        <v>100545</v>
      </c>
    </row>
    <row r="11132" spans="1:5" x14ac:dyDescent="0.25">
      <c r="A11132" s="2">
        <v>44069.5</v>
      </c>
      <c r="B11132">
        <v>102035</v>
      </c>
      <c r="C11132">
        <v>102040</v>
      </c>
      <c r="D11132">
        <v>100250</v>
      </c>
      <c r="E11132">
        <v>100885</v>
      </c>
    </row>
    <row r="11133" spans="1:5" x14ac:dyDescent="0.25">
      <c r="A11133" s="2">
        <v>44069.458333333336</v>
      </c>
      <c r="B11133">
        <v>102115</v>
      </c>
      <c r="C11133">
        <v>102185</v>
      </c>
      <c r="D11133">
        <v>101770</v>
      </c>
      <c r="E11133">
        <v>102035</v>
      </c>
    </row>
    <row r="11134" spans="1:5" x14ac:dyDescent="0.25">
      <c r="A11134" s="2">
        <v>44069.416666666664</v>
      </c>
      <c r="B11134">
        <v>101915</v>
      </c>
      <c r="C11134">
        <v>102710</v>
      </c>
      <c r="D11134">
        <v>101880</v>
      </c>
      <c r="E11134">
        <v>102120</v>
      </c>
    </row>
    <row r="11135" spans="1:5" x14ac:dyDescent="0.25">
      <c r="A11135" s="2">
        <v>44069.375</v>
      </c>
      <c r="B11135">
        <v>101995</v>
      </c>
      <c r="C11135">
        <v>102090</v>
      </c>
      <c r="D11135">
        <v>101650</v>
      </c>
      <c r="E11135">
        <v>101915</v>
      </c>
    </row>
    <row r="11136" spans="1:5" x14ac:dyDescent="0.25">
      <c r="A11136" s="2">
        <v>44068.708333333336</v>
      </c>
      <c r="B11136">
        <v>102070</v>
      </c>
      <c r="C11136">
        <v>102460</v>
      </c>
      <c r="D11136">
        <v>102005</v>
      </c>
      <c r="E11136">
        <v>102090</v>
      </c>
    </row>
    <row r="11137" spans="1:5" x14ac:dyDescent="0.25">
      <c r="A11137" s="2">
        <v>44068.666666666664</v>
      </c>
      <c r="B11137">
        <v>102010</v>
      </c>
      <c r="C11137">
        <v>102245</v>
      </c>
      <c r="D11137">
        <v>101890</v>
      </c>
      <c r="E11137">
        <v>102065</v>
      </c>
    </row>
    <row r="11138" spans="1:5" x14ac:dyDescent="0.25">
      <c r="A11138" s="2">
        <v>44068.625</v>
      </c>
      <c r="B11138">
        <v>102135</v>
      </c>
      <c r="C11138">
        <v>102160</v>
      </c>
      <c r="D11138">
        <v>101730</v>
      </c>
      <c r="E11138">
        <v>102015</v>
      </c>
    </row>
    <row r="11139" spans="1:5" x14ac:dyDescent="0.25">
      <c r="A11139" s="2">
        <v>44068.583333333336</v>
      </c>
      <c r="B11139">
        <v>102150</v>
      </c>
      <c r="C11139">
        <v>102520</v>
      </c>
      <c r="D11139">
        <v>102020</v>
      </c>
      <c r="E11139">
        <v>102135</v>
      </c>
    </row>
    <row r="11140" spans="1:5" x14ac:dyDescent="0.25">
      <c r="A11140" s="2">
        <v>44068.541666666664</v>
      </c>
      <c r="B11140">
        <v>102235</v>
      </c>
      <c r="C11140">
        <v>102275</v>
      </c>
      <c r="D11140">
        <v>102070</v>
      </c>
      <c r="E11140">
        <v>102145</v>
      </c>
    </row>
    <row r="11141" spans="1:5" x14ac:dyDescent="0.25">
      <c r="A11141" s="2">
        <v>44068.5</v>
      </c>
      <c r="B11141">
        <v>102130</v>
      </c>
      <c r="C11141">
        <v>102265</v>
      </c>
      <c r="D11141">
        <v>101925</v>
      </c>
      <c r="E11141">
        <v>102235</v>
      </c>
    </row>
    <row r="11142" spans="1:5" x14ac:dyDescent="0.25">
      <c r="A11142" s="2">
        <v>44068.458333333336</v>
      </c>
      <c r="B11142">
        <v>102315</v>
      </c>
      <c r="C11142">
        <v>102480</v>
      </c>
      <c r="D11142">
        <v>101975</v>
      </c>
      <c r="E11142">
        <v>102130</v>
      </c>
    </row>
    <row r="11143" spans="1:5" x14ac:dyDescent="0.25">
      <c r="A11143" s="2">
        <v>44068.416666666664</v>
      </c>
      <c r="B11143">
        <v>102975</v>
      </c>
      <c r="C11143">
        <v>103090</v>
      </c>
      <c r="D11143">
        <v>102070</v>
      </c>
      <c r="E11143">
        <v>102310</v>
      </c>
    </row>
    <row r="11144" spans="1:5" x14ac:dyDescent="0.25">
      <c r="A11144" s="2">
        <v>44068.375</v>
      </c>
      <c r="B11144">
        <v>102835</v>
      </c>
      <c r="C11144">
        <v>103050</v>
      </c>
      <c r="D11144">
        <v>102670</v>
      </c>
      <c r="E11144">
        <v>102970</v>
      </c>
    </row>
    <row r="11145" spans="1:5" x14ac:dyDescent="0.25">
      <c r="A11145" s="2">
        <v>44067.708333333336</v>
      </c>
      <c r="B11145">
        <v>102430</v>
      </c>
      <c r="C11145">
        <v>102620</v>
      </c>
      <c r="D11145">
        <v>102380</v>
      </c>
      <c r="E11145">
        <v>102550</v>
      </c>
    </row>
    <row r="11146" spans="1:5" x14ac:dyDescent="0.25">
      <c r="A11146" s="2">
        <v>44067.666666666664</v>
      </c>
      <c r="B11146">
        <v>102270</v>
      </c>
      <c r="C11146">
        <v>102515</v>
      </c>
      <c r="D11146">
        <v>102105</v>
      </c>
      <c r="E11146">
        <v>102430</v>
      </c>
    </row>
    <row r="11147" spans="1:5" x14ac:dyDescent="0.25">
      <c r="A11147" s="2">
        <v>44067.625</v>
      </c>
      <c r="B11147">
        <v>102235</v>
      </c>
      <c r="C11147">
        <v>102370</v>
      </c>
      <c r="D11147">
        <v>101940</v>
      </c>
      <c r="E11147">
        <v>102265</v>
      </c>
    </row>
    <row r="11148" spans="1:5" x14ac:dyDescent="0.25">
      <c r="A11148" s="2">
        <v>44067.583333333336</v>
      </c>
      <c r="B11148">
        <v>102140</v>
      </c>
      <c r="C11148">
        <v>102385</v>
      </c>
      <c r="D11148">
        <v>102050</v>
      </c>
      <c r="E11148">
        <v>102230</v>
      </c>
    </row>
    <row r="11149" spans="1:5" x14ac:dyDescent="0.25">
      <c r="A11149" s="2">
        <v>44067.541666666664</v>
      </c>
      <c r="B11149">
        <v>101830</v>
      </c>
      <c r="C11149">
        <v>102335</v>
      </c>
      <c r="D11149">
        <v>101810</v>
      </c>
      <c r="E11149">
        <v>102145</v>
      </c>
    </row>
    <row r="11150" spans="1:5" x14ac:dyDescent="0.25">
      <c r="A11150" s="2">
        <v>44067.5</v>
      </c>
      <c r="B11150">
        <v>102160</v>
      </c>
      <c r="C11150">
        <v>102265</v>
      </c>
      <c r="D11150">
        <v>101770</v>
      </c>
      <c r="E11150">
        <v>101830</v>
      </c>
    </row>
    <row r="11151" spans="1:5" x14ac:dyDescent="0.25">
      <c r="A11151" s="2">
        <v>44067.458333333336</v>
      </c>
      <c r="B11151">
        <v>102245</v>
      </c>
      <c r="C11151">
        <v>102685</v>
      </c>
      <c r="D11151">
        <v>101945</v>
      </c>
      <c r="E11151">
        <v>102160</v>
      </c>
    </row>
    <row r="11152" spans="1:5" x14ac:dyDescent="0.25">
      <c r="A11152" s="2">
        <v>44067.416666666664</v>
      </c>
      <c r="B11152">
        <v>102400</v>
      </c>
      <c r="C11152">
        <v>102660</v>
      </c>
      <c r="D11152">
        <v>102175</v>
      </c>
      <c r="E11152">
        <v>102240</v>
      </c>
    </row>
    <row r="11153" spans="1:5" x14ac:dyDescent="0.25">
      <c r="A11153" s="2">
        <v>44067.375</v>
      </c>
      <c r="B11153">
        <v>102610</v>
      </c>
      <c r="C11153">
        <v>102950</v>
      </c>
      <c r="D11153">
        <v>102325</v>
      </c>
      <c r="E11153">
        <v>102400</v>
      </c>
    </row>
    <row r="11154" spans="1:5" x14ac:dyDescent="0.25">
      <c r="A11154" s="2">
        <v>44064.708333333336</v>
      </c>
      <c r="B11154">
        <v>101685</v>
      </c>
      <c r="C11154">
        <v>101720</v>
      </c>
      <c r="D11154">
        <v>101350</v>
      </c>
      <c r="E11154">
        <v>101350</v>
      </c>
    </row>
    <row r="11155" spans="1:5" x14ac:dyDescent="0.25">
      <c r="A11155" s="2">
        <v>44064.666666666664</v>
      </c>
      <c r="B11155">
        <v>101290</v>
      </c>
      <c r="C11155">
        <v>101705</v>
      </c>
      <c r="D11155">
        <v>101220</v>
      </c>
      <c r="E11155">
        <v>101685</v>
      </c>
    </row>
    <row r="11156" spans="1:5" x14ac:dyDescent="0.25">
      <c r="A11156" s="2">
        <v>44064.625</v>
      </c>
      <c r="B11156">
        <v>100795</v>
      </c>
      <c r="C11156">
        <v>101440</v>
      </c>
      <c r="D11156">
        <v>100685</v>
      </c>
      <c r="E11156">
        <v>101295</v>
      </c>
    </row>
    <row r="11157" spans="1:5" x14ac:dyDescent="0.25">
      <c r="A11157" s="2">
        <v>44064.583333333336</v>
      </c>
      <c r="B11157">
        <v>100965</v>
      </c>
      <c r="C11157">
        <v>101135</v>
      </c>
      <c r="D11157">
        <v>100490</v>
      </c>
      <c r="E11157">
        <v>100795</v>
      </c>
    </row>
    <row r="11158" spans="1:5" x14ac:dyDescent="0.25">
      <c r="A11158" s="2">
        <v>44064.541666666664</v>
      </c>
      <c r="B11158">
        <v>101140</v>
      </c>
      <c r="C11158">
        <v>101370</v>
      </c>
      <c r="D11158">
        <v>100935</v>
      </c>
      <c r="E11158">
        <v>100960</v>
      </c>
    </row>
    <row r="11159" spans="1:5" x14ac:dyDescent="0.25">
      <c r="A11159" s="2">
        <v>44064.5</v>
      </c>
      <c r="B11159">
        <v>101635</v>
      </c>
      <c r="C11159">
        <v>101665</v>
      </c>
      <c r="D11159">
        <v>100975</v>
      </c>
      <c r="E11159">
        <v>101135</v>
      </c>
    </row>
    <row r="11160" spans="1:5" x14ac:dyDescent="0.25">
      <c r="A11160" s="2">
        <v>44064.458333333336</v>
      </c>
      <c r="B11160">
        <v>101395</v>
      </c>
      <c r="C11160">
        <v>101815</v>
      </c>
      <c r="D11160">
        <v>100940</v>
      </c>
      <c r="E11160">
        <v>101635</v>
      </c>
    </row>
    <row r="11161" spans="1:5" x14ac:dyDescent="0.25">
      <c r="A11161" s="2">
        <v>44064.416666666664</v>
      </c>
      <c r="B11161">
        <v>101355</v>
      </c>
      <c r="C11161">
        <v>101490</v>
      </c>
      <c r="D11161">
        <v>100550</v>
      </c>
      <c r="E11161">
        <v>101395</v>
      </c>
    </row>
    <row r="11162" spans="1:5" x14ac:dyDescent="0.25">
      <c r="A11162" s="2">
        <v>44064.375</v>
      </c>
      <c r="B11162">
        <v>100895</v>
      </c>
      <c r="C11162">
        <v>101425</v>
      </c>
      <c r="D11162">
        <v>100565</v>
      </c>
      <c r="E11162">
        <v>101355</v>
      </c>
    </row>
    <row r="11163" spans="1:5" x14ac:dyDescent="0.25">
      <c r="A11163" s="2">
        <v>44063.708333333336</v>
      </c>
      <c r="B11163">
        <v>101605</v>
      </c>
      <c r="C11163">
        <v>101770</v>
      </c>
      <c r="D11163">
        <v>101120</v>
      </c>
      <c r="E11163">
        <v>101350</v>
      </c>
    </row>
    <row r="11164" spans="1:5" x14ac:dyDescent="0.25">
      <c r="A11164" s="2">
        <v>44063.666666666664</v>
      </c>
      <c r="B11164">
        <v>101270</v>
      </c>
      <c r="C11164">
        <v>102035</v>
      </c>
      <c r="D11164">
        <v>101200</v>
      </c>
      <c r="E11164">
        <v>101605</v>
      </c>
    </row>
    <row r="11165" spans="1:5" x14ac:dyDescent="0.25">
      <c r="A11165" s="2">
        <v>44063.625</v>
      </c>
      <c r="B11165">
        <v>101190</v>
      </c>
      <c r="C11165">
        <v>101430</v>
      </c>
      <c r="D11165">
        <v>100765</v>
      </c>
      <c r="E11165">
        <v>101270</v>
      </c>
    </row>
    <row r="11166" spans="1:5" x14ac:dyDescent="0.25">
      <c r="A11166" s="2">
        <v>44063.583333333336</v>
      </c>
      <c r="B11166">
        <v>101375</v>
      </c>
      <c r="C11166">
        <v>101590</v>
      </c>
      <c r="D11166">
        <v>100965</v>
      </c>
      <c r="E11166">
        <v>101190</v>
      </c>
    </row>
    <row r="11167" spans="1:5" x14ac:dyDescent="0.25">
      <c r="A11167" s="2">
        <v>44063.541666666664</v>
      </c>
      <c r="B11167">
        <v>101125</v>
      </c>
      <c r="C11167">
        <v>101675</v>
      </c>
      <c r="D11167">
        <v>101025</v>
      </c>
      <c r="E11167">
        <v>101375</v>
      </c>
    </row>
    <row r="11168" spans="1:5" x14ac:dyDescent="0.25">
      <c r="A11168" s="2">
        <v>44063.5</v>
      </c>
      <c r="B11168">
        <v>99985</v>
      </c>
      <c r="C11168">
        <v>101250</v>
      </c>
      <c r="D11168">
        <v>99935</v>
      </c>
      <c r="E11168">
        <v>101120</v>
      </c>
    </row>
    <row r="11169" spans="1:5" x14ac:dyDescent="0.25">
      <c r="A11169" s="2">
        <v>44063.458333333336</v>
      </c>
      <c r="B11169">
        <v>99750</v>
      </c>
      <c r="C11169">
        <v>100570</v>
      </c>
      <c r="D11169">
        <v>99600</v>
      </c>
      <c r="E11169">
        <v>99980</v>
      </c>
    </row>
    <row r="11170" spans="1:5" x14ac:dyDescent="0.25">
      <c r="A11170" s="2">
        <v>44063.416666666664</v>
      </c>
      <c r="B11170">
        <v>99260</v>
      </c>
      <c r="C11170">
        <v>99915</v>
      </c>
      <c r="D11170">
        <v>98890</v>
      </c>
      <c r="E11170">
        <v>99755</v>
      </c>
    </row>
    <row r="11171" spans="1:5" x14ac:dyDescent="0.25">
      <c r="A11171" s="2">
        <v>44063.375</v>
      </c>
      <c r="B11171">
        <v>99030</v>
      </c>
      <c r="C11171">
        <v>99660</v>
      </c>
      <c r="D11171">
        <v>98930</v>
      </c>
      <c r="E11171">
        <v>99260</v>
      </c>
    </row>
    <row r="11172" spans="1:5" x14ac:dyDescent="0.25">
      <c r="A11172" s="2">
        <v>44062.708333333336</v>
      </c>
      <c r="B11172">
        <v>100805</v>
      </c>
      <c r="C11172">
        <v>101100</v>
      </c>
      <c r="D11172">
        <v>100655</v>
      </c>
      <c r="E11172">
        <v>100990</v>
      </c>
    </row>
    <row r="11173" spans="1:5" x14ac:dyDescent="0.25">
      <c r="A11173" s="2">
        <v>44062.666666666664</v>
      </c>
      <c r="B11173">
        <v>101410</v>
      </c>
      <c r="C11173">
        <v>101520</v>
      </c>
      <c r="D11173">
        <v>100790</v>
      </c>
      <c r="E11173">
        <v>100805</v>
      </c>
    </row>
    <row r="11174" spans="1:5" x14ac:dyDescent="0.25">
      <c r="A11174" s="2">
        <v>44062.625</v>
      </c>
      <c r="B11174">
        <v>102090</v>
      </c>
      <c r="C11174">
        <v>102140</v>
      </c>
      <c r="D11174">
        <v>100840</v>
      </c>
      <c r="E11174">
        <v>101410</v>
      </c>
    </row>
    <row r="11175" spans="1:5" x14ac:dyDescent="0.25">
      <c r="A11175" s="2">
        <v>44062.583333333336</v>
      </c>
      <c r="B11175">
        <v>101785</v>
      </c>
      <c r="C11175">
        <v>102150</v>
      </c>
      <c r="D11175">
        <v>101705</v>
      </c>
      <c r="E11175">
        <v>102085</v>
      </c>
    </row>
    <row r="11176" spans="1:5" x14ac:dyDescent="0.25">
      <c r="A11176" s="2">
        <v>44062.541666666664</v>
      </c>
      <c r="B11176">
        <v>101850</v>
      </c>
      <c r="C11176">
        <v>101940</v>
      </c>
      <c r="D11176">
        <v>101440</v>
      </c>
      <c r="E11176">
        <v>101790</v>
      </c>
    </row>
    <row r="11177" spans="1:5" x14ac:dyDescent="0.25">
      <c r="A11177" s="2">
        <v>44062.5</v>
      </c>
      <c r="B11177">
        <v>102035</v>
      </c>
      <c r="C11177">
        <v>102365</v>
      </c>
      <c r="D11177">
        <v>101580</v>
      </c>
      <c r="E11177">
        <v>101850</v>
      </c>
    </row>
    <row r="11178" spans="1:5" x14ac:dyDescent="0.25">
      <c r="A11178" s="2">
        <v>44062.458333333336</v>
      </c>
      <c r="B11178">
        <v>101685</v>
      </c>
      <c r="C11178">
        <v>102180</v>
      </c>
      <c r="D11178">
        <v>101235</v>
      </c>
      <c r="E11178">
        <v>102030</v>
      </c>
    </row>
    <row r="11179" spans="1:5" x14ac:dyDescent="0.25">
      <c r="A11179" s="2">
        <v>44062.416666666664</v>
      </c>
      <c r="B11179">
        <v>102655</v>
      </c>
      <c r="C11179">
        <v>102655</v>
      </c>
      <c r="D11179">
        <v>101605</v>
      </c>
      <c r="E11179">
        <v>101685</v>
      </c>
    </row>
    <row r="11180" spans="1:5" x14ac:dyDescent="0.25">
      <c r="A11180" s="2">
        <v>44062.375</v>
      </c>
      <c r="B11180">
        <v>101665</v>
      </c>
      <c r="C11180">
        <v>102725</v>
      </c>
      <c r="D11180">
        <v>101640</v>
      </c>
      <c r="E11180">
        <v>102650</v>
      </c>
    </row>
    <row r="11181" spans="1:5" x14ac:dyDescent="0.25">
      <c r="A11181" s="2">
        <v>44061.708333333336</v>
      </c>
      <c r="B11181">
        <v>102415</v>
      </c>
      <c r="C11181">
        <v>102415</v>
      </c>
      <c r="D11181">
        <v>102085</v>
      </c>
      <c r="E11181">
        <v>102135</v>
      </c>
    </row>
    <row r="11182" spans="1:5" x14ac:dyDescent="0.25">
      <c r="A11182" s="2">
        <v>44061.666666666664</v>
      </c>
      <c r="B11182">
        <v>102070</v>
      </c>
      <c r="C11182">
        <v>102520</v>
      </c>
      <c r="D11182">
        <v>102005</v>
      </c>
      <c r="E11182">
        <v>102420</v>
      </c>
    </row>
    <row r="11183" spans="1:5" x14ac:dyDescent="0.25">
      <c r="A11183" s="2">
        <v>44061.625</v>
      </c>
      <c r="B11183">
        <v>101815</v>
      </c>
      <c r="C11183">
        <v>102225</v>
      </c>
      <c r="D11183">
        <v>101490</v>
      </c>
      <c r="E11183">
        <v>102070</v>
      </c>
    </row>
    <row r="11184" spans="1:5" x14ac:dyDescent="0.25">
      <c r="A11184" s="2">
        <v>44061.583333333336</v>
      </c>
      <c r="B11184">
        <v>101775</v>
      </c>
      <c r="C11184">
        <v>102060</v>
      </c>
      <c r="D11184">
        <v>101660</v>
      </c>
      <c r="E11184">
        <v>101810</v>
      </c>
    </row>
    <row r="11185" spans="1:5" x14ac:dyDescent="0.25">
      <c r="A11185" s="2">
        <v>44061.541666666664</v>
      </c>
      <c r="B11185">
        <v>101830</v>
      </c>
      <c r="C11185">
        <v>101930</v>
      </c>
      <c r="D11185">
        <v>101605</v>
      </c>
      <c r="E11185">
        <v>101775</v>
      </c>
    </row>
    <row r="11186" spans="1:5" x14ac:dyDescent="0.25">
      <c r="A11186" s="2">
        <v>44061.5</v>
      </c>
      <c r="B11186">
        <v>101700</v>
      </c>
      <c r="C11186">
        <v>102155</v>
      </c>
      <c r="D11186">
        <v>101375</v>
      </c>
      <c r="E11186">
        <v>101830</v>
      </c>
    </row>
    <row r="11187" spans="1:5" x14ac:dyDescent="0.25">
      <c r="A11187" s="2">
        <v>44061.458333333336</v>
      </c>
      <c r="B11187">
        <v>102245</v>
      </c>
      <c r="C11187">
        <v>102300</v>
      </c>
      <c r="D11187">
        <v>101295</v>
      </c>
      <c r="E11187">
        <v>101705</v>
      </c>
    </row>
    <row r="11188" spans="1:5" x14ac:dyDescent="0.25">
      <c r="A11188" s="2">
        <v>44061.416666666664</v>
      </c>
      <c r="B11188">
        <v>101480</v>
      </c>
      <c r="C11188">
        <v>102250</v>
      </c>
      <c r="D11188">
        <v>101325</v>
      </c>
      <c r="E11188">
        <v>102245</v>
      </c>
    </row>
    <row r="11189" spans="1:5" x14ac:dyDescent="0.25">
      <c r="A11189" s="2">
        <v>44061.375</v>
      </c>
      <c r="B11189">
        <v>101175</v>
      </c>
      <c r="C11189">
        <v>101600</v>
      </c>
      <c r="D11189">
        <v>100960</v>
      </c>
      <c r="E11189">
        <v>101485</v>
      </c>
    </row>
    <row r="11190" spans="1:5" x14ac:dyDescent="0.25">
      <c r="A11190" s="2">
        <v>44060.708333333336</v>
      </c>
      <c r="B11190">
        <v>99920</v>
      </c>
      <c r="C11190">
        <v>99930</v>
      </c>
      <c r="D11190">
        <v>99505</v>
      </c>
      <c r="E11190">
        <v>99800</v>
      </c>
    </row>
    <row r="11191" spans="1:5" x14ac:dyDescent="0.25">
      <c r="A11191" s="2">
        <v>44060.666666666664</v>
      </c>
      <c r="B11191">
        <v>99260</v>
      </c>
      <c r="C11191">
        <v>99940</v>
      </c>
      <c r="D11191">
        <v>98665</v>
      </c>
      <c r="E11191">
        <v>99925</v>
      </c>
    </row>
    <row r="11192" spans="1:5" x14ac:dyDescent="0.25">
      <c r="A11192" s="2">
        <v>44060.625</v>
      </c>
      <c r="B11192">
        <v>99275</v>
      </c>
      <c r="C11192">
        <v>99520</v>
      </c>
      <c r="D11192">
        <v>98945</v>
      </c>
      <c r="E11192">
        <v>99265</v>
      </c>
    </row>
    <row r="11193" spans="1:5" x14ac:dyDescent="0.25">
      <c r="A11193" s="2">
        <v>44060.583333333336</v>
      </c>
      <c r="B11193">
        <v>100240</v>
      </c>
      <c r="C11193">
        <v>100290</v>
      </c>
      <c r="D11193">
        <v>98755</v>
      </c>
      <c r="E11193">
        <v>99275</v>
      </c>
    </row>
    <row r="11194" spans="1:5" x14ac:dyDescent="0.25">
      <c r="A11194" s="2">
        <v>44060.541666666664</v>
      </c>
      <c r="B11194">
        <v>100555</v>
      </c>
      <c r="C11194">
        <v>100580</v>
      </c>
      <c r="D11194">
        <v>99940</v>
      </c>
      <c r="E11194">
        <v>100240</v>
      </c>
    </row>
    <row r="11195" spans="1:5" x14ac:dyDescent="0.25">
      <c r="A11195" s="2">
        <v>44060.5</v>
      </c>
      <c r="B11195">
        <v>100805</v>
      </c>
      <c r="C11195">
        <v>100870</v>
      </c>
      <c r="D11195">
        <v>100090</v>
      </c>
      <c r="E11195">
        <v>100555</v>
      </c>
    </row>
    <row r="11196" spans="1:5" x14ac:dyDescent="0.25">
      <c r="A11196" s="2">
        <v>44060.458333333336</v>
      </c>
      <c r="B11196">
        <v>101615</v>
      </c>
      <c r="C11196">
        <v>101630</v>
      </c>
      <c r="D11196">
        <v>100645</v>
      </c>
      <c r="E11196">
        <v>100800</v>
      </c>
    </row>
    <row r="11197" spans="1:5" x14ac:dyDescent="0.25">
      <c r="A11197" s="2">
        <v>44060.416666666664</v>
      </c>
      <c r="B11197">
        <v>101460</v>
      </c>
      <c r="C11197">
        <v>101925</v>
      </c>
      <c r="D11197">
        <v>100820</v>
      </c>
      <c r="E11197">
        <v>101615</v>
      </c>
    </row>
    <row r="11198" spans="1:5" x14ac:dyDescent="0.25">
      <c r="A11198" s="2">
        <v>44060.375</v>
      </c>
      <c r="B11198">
        <v>101095</v>
      </c>
      <c r="C11198">
        <v>101740</v>
      </c>
      <c r="D11198">
        <v>100995</v>
      </c>
      <c r="E11198">
        <v>101455</v>
      </c>
    </row>
    <row r="11199" spans="1:5" x14ac:dyDescent="0.25">
      <c r="A11199" s="2">
        <v>44057.708333333336</v>
      </c>
      <c r="B11199">
        <v>101550</v>
      </c>
      <c r="C11199">
        <v>101620</v>
      </c>
      <c r="D11199">
        <v>101250</v>
      </c>
      <c r="E11199">
        <v>101590</v>
      </c>
    </row>
    <row r="11200" spans="1:5" x14ac:dyDescent="0.25">
      <c r="A11200" s="2">
        <v>44057.666666666664</v>
      </c>
      <c r="B11200">
        <v>101065</v>
      </c>
      <c r="C11200">
        <v>101630</v>
      </c>
      <c r="D11200">
        <v>100980</v>
      </c>
      <c r="E11200">
        <v>101550</v>
      </c>
    </row>
    <row r="11201" spans="1:5" x14ac:dyDescent="0.25">
      <c r="A11201" s="2">
        <v>44057.625</v>
      </c>
      <c r="B11201">
        <v>101470</v>
      </c>
      <c r="C11201">
        <v>101650</v>
      </c>
      <c r="D11201">
        <v>101000</v>
      </c>
      <c r="E11201">
        <v>101065</v>
      </c>
    </row>
    <row r="11202" spans="1:5" x14ac:dyDescent="0.25">
      <c r="A11202" s="2">
        <v>44057.583333333336</v>
      </c>
      <c r="B11202">
        <v>101520</v>
      </c>
      <c r="C11202">
        <v>101990</v>
      </c>
      <c r="D11202">
        <v>101380</v>
      </c>
      <c r="E11202">
        <v>101470</v>
      </c>
    </row>
    <row r="11203" spans="1:5" x14ac:dyDescent="0.25">
      <c r="A11203" s="2">
        <v>44057.541666666664</v>
      </c>
      <c r="B11203">
        <v>101690</v>
      </c>
      <c r="C11203">
        <v>101850</v>
      </c>
      <c r="D11203">
        <v>101130</v>
      </c>
      <c r="E11203">
        <v>101515</v>
      </c>
    </row>
    <row r="11204" spans="1:5" x14ac:dyDescent="0.25">
      <c r="A11204" s="2">
        <v>44057.5</v>
      </c>
      <c r="B11204">
        <v>101690</v>
      </c>
      <c r="C11204">
        <v>101800</v>
      </c>
      <c r="D11204">
        <v>101500</v>
      </c>
      <c r="E11204">
        <v>101690</v>
      </c>
    </row>
    <row r="11205" spans="1:5" x14ac:dyDescent="0.25">
      <c r="A11205" s="2">
        <v>44057.458333333336</v>
      </c>
      <c r="B11205">
        <v>101405</v>
      </c>
      <c r="C11205">
        <v>101940</v>
      </c>
      <c r="D11205">
        <v>100845</v>
      </c>
      <c r="E11205">
        <v>101685</v>
      </c>
    </row>
    <row r="11206" spans="1:5" x14ac:dyDescent="0.25">
      <c r="A11206" s="2">
        <v>44057.416666666664</v>
      </c>
      <c r="B11206">
        <v>101020</v>
      </c>
      <c r="C11206">
        <v>101615</v>
      </c>
      <c r="D11206">
        <v>100600</v>
      </c>
      <c r="E11206">
        <v>101400</v>
      </c>
    </row>
    <row r="11207" spans="1:5" x14ac:dyDescent="0.25">
      <c r="A11207" s="2">
        <v>44057.375</v>
      </c>
      <c r="B11207">
        <v>100395</v>
      </c>
      <c r="C11207">
        <v>101050</v>
      </c>
      <c r="D11207">
        <v>99775</v>
      </c>
      <c r="E11207">
        <v>101025</v>
      </c>
    </row>
    <row r="11208" spans="1:5" x14ac:dyDescent="0.25">
      <c r="A11208" s="2">
        <v>44056.708333333336</v>
      </c>
      <c r="B11208">
        <v>100630</v>
      </c>
      <c r="C11208">
        <v>100750</v>
      </c>
      <c r="D11208">
        <v>100310</v>
      </c>
      <c r="E11208">
        <v>100395</v>
      </c>
    </row>
    <row r="11209" spans="1:5" x14ac:dyDescent="0.25">
      <c r="A11209" s="2">
        <v>44056.666666666664</v>
      </c>
      <c r="B11209">
        <v>100820</v>
      </c>
      <c r="C11209">
        <v>101175</v>
      </c>
      <c r="D11209">
        <v>100265</v>
      </c>
      <c r="E11209">
        <v>100630</v>
      </c>
    </row>
    <row r="11210" spans="1:5" x14ac:dyDescent="0.25">
      <c r="A11210" s="2">
        <v>44056.625</v>
      </c>
      <c r="B11210">
        <v>102260</v>
      </c>
      <c r="C11210">
        <v>102320</v>
      </c>
      <c r="D11210">
        <v>100640</v>
      </c>
      <c r="E11210">
        <v>100820</v>
      </c>
    </row>
    <row r="11211" spans="1:5" x14ac:dyDescent="0.25">
      <c r="A11211" s="2">
        <v>44056.583333333336</v>
      </c>
      <c r="B11211">
        <v>102575</v>
      </c>
      <c r="C11211">
        <v>102700</v>
      </c>
      <c r="D11211">
        <v>102055</v>
      </c>
      <c r="E11211">
        <v>102255</v>
      </c>
    </row>
    <row r="11212" spans="1:5" x14ac:dyDescent="0.25">
      <c r="A11212" s="2">
        <v>44056.541666666664</v>
      </c>
      <c r="B11212">
        <v>102720</v>
      </c>
      <c r="C11212">
        <v>102930</v>
      </c>
      <c r="D11212">
        <v>102205</v>
      </c>
      <c r="E11212">
        <v>102575</v>
      </c>
    </row>
    <row r="11213" spans="1:5" x14ac:dyDescent="0.25">
      <c r="A11213" s="2">
        <v>44056.5</v>
      </c>
      <c r="B11213">
        <v>103050</v>
      </c>
      <c r="C11213">
        <v>103185</v>
      </c>
      <c r="D11213">
        <v>102500</v>
      </c>
      <c r="E11213">
        <v>102715</v>
      </c>
    </row>
    <row r="11214" spans="1:5" x14ac:dyDescent="0.25">
      <c r="A11214" s="2">
        <v>44056.458333333336</v>
      </c>
      <c r="B11214">
        <v>103125</v>
      </c>
      <c r="C11214">
        <v>103525</v>
      </c>
      <c r="D11214">
        <v>102815</v>
      </c>
      <c r="E11214">
        <v>103055</v>
      </c>
    </row>
    <row r="11215" spans="1:5" x14ac:dyDescent="0.25">
      <c r="A11215" s="2">
        <v>44056.416666666664</v>
      </c>
      <c r="B11215">
        <v>102900</v>
      </c>
      <c r="C11215">
        <v>103525</v>
      </c>
      <c r="D11215">
        <v>102635</v>
      </c>
      <c r="E11215">
        <v>103120</v>
      </c>
    </row>
    <row r="11216" spans="1:5" x14ac:dyDescent="0.25">
      <c r="A11216" s="2">
        <v>44056.375</v>
      </c>
      <c r="B11216">
        <v>102600</v>
      </c>
      <c r="C11216">
        <v>103080</v>
      </c>
      <c r="D11216">
        <v>102580</v>
      </c>
      <c r="E11216">
        <v>102895</v>
      </c>
    </row>
    <row r="11217" spans="1:5" x14ac:dyDescent="0.25">
      <c r="A11217" s="2">
        <v>44055.708333333336</v>
      </c>
      <c r="B11217">
        <v>102310</v>
      </c>
      <c r="C11217">
        <v>102925</v>
      </c>
      <c r="D11217">
        <v>102245</v>
      </c>
      <c r="E11217">
        <v>102875</v>
      </c>
    </row>
    <row r="11218" spans="1:5" x14ac:dyDescent="0.25">
      <c r="A11218" s="2">
        <v>44055.666666666664</v>
      </c>
      <c r="B11218">
        <v>101605</v>
      </c>
      <c r="C11218">
        <v>102495</v>
      </c>
      <c r="D11218">
        <v>101505</v>
      </c>
      <c r="E11218">
        <v>102310</v>
      </c>
    </row>
    <row r="11219" spans="1:5" x14ac:dyDescent="0.25">
      <c r="A11219" s="2">
        <v>44055.625</v>
      </c>
      <c r="B11219">
        <v>101530</v>
      </c>
      <c r="C11219">
        <v>101760</v>
      </c>
      <c r="D11219">
        <v>100855</v>
      </c>
      <c r="E11219">
        <v>101610</v>
      </c>
    </row>
    <row r="11220" spans="1:5" x14ac:dyDescent="0.25">
      <c r="A11220" s="2">
        <v>44055.583333333336</v>
      </c>
      <c r="B11220">
        <v>101720</v>
      </c>
      <c r="C11220">
        <v>102080</v>
      </c>
      <c r="D11220">
        <v>101220</v>
      </c>
      <c r="E11220">
        <v>101535</v>
      </c>
    </row>
    <row r="11221" spans="1:5" x14ac:dyDescent="0.25">
      <c r="A11221" s="2">
        <v>44055.541666666664</v>
      </c>
      <c r="B11221">
        <v>101170</v>
      </c>
      <c r="C11221">
        <v>102040</v>
      </c>
      <c r="D11221">
        <v>101080</v>
      </c>
      <c r="E11221">
        <v>101725</v>
      </c>
    </row>
    <row r="11222" spans="1:5" x14ac:dyDescent="0.25">
      <c r="A11222" s="2">
        <v>44055.5</v>
      </c>
      <c r="B11222">
        <v>102575</v>
      </c>
      <c r="C11222">
        <v>102655</v>
      </c>
      <c r="D11222">
        <v>101160</v>
      </c>
      <c r="E11222">
        <v>101175</v>
      </c>
    </row>
    <row r="11223" spans="1:5" x14ac:dyDescent="0.25">
      <c r="A11223" s="2">
        <v>44055.458333333336</v>
      </c>
      <c r="B11223">
        <v>102450</v>
      </c>
      <c r="C11223">
        <v>103075</v>
      </c>
      <c r="D11223">
        <v>102270</v>
      </c>
      <c r="E11223">
        <v>102570</v>
      </c>
    </row>
    <row r="11224" spans="1:5" x14ac:dyDescent="0.25">
      <c r="A11224" s="2">
        <v>44055.416666666664</v>
      </c>
      <c r="B11224">
        <v>102935</v>
      </c>
      <c r="C11224">
        <v>103360</v>
      </c>
      <c r="D11224">
        <v>102435</v>
      </c>
      <c r="E11224">
        <v>102450</v>
      </c>
    </row>
    <row r="11225" spans="1:5" x14ac:dyDescent="0.25">
      <c r="A11225" s="2">
        <v>44055.375</v>
      </c>
      <c r="B11225">
        <v>102880</v>
      </c>
      <c r="C11225">
        <v>103060</v>
      </c>
      <c r="D11225">
        <v>101930</v>
      </c>
      <c r="E11225">
        <v>102930</v>
      </c>
    </row>
    <row r="11226" spans="1:5" x14ac:dyDescent="0.25">
      <c r="A11226" s="2">
        <v>44054.708333333336</v>
      </c>
      <c r="B11226">
        <v>102055</v>
      </c>
      <c r="C11226">
        <v>102420</v>
      </c>
      <c r="D11226">
        <v>101900</v>
      </c>
      <c r="E11226">
        <v>102340</v>
      </c>
    </row>
    <row r="11227" spans="1:5" x14ac:dyDescent="0.25">
      <c r="A11227" s="2">
        <v>44054.666666666664</v>
      </c>
      <c r="B11227">
        <v>103390</v>
      </c>
      <c r="C11227">
        <v>103400</v>
      </c>
      <c r="D11227">
        <v>101850</v>
      </c>
      <c r="E11227">
        <v>102060</v>
      </c>
    </row>
    <row r="11228" spans="1:5" x14ac:dyDescent="0.25">
      <c r="A11228" s="2">
        <v>44054.625</v>
      </c>
      <c r="B11228">
        <v>103470</v>
      </c>
      <c r="C11228">
        <v>103675</v>
      </c>
      <c r="D11228">
        <v>103175</v>
      </c>
      <c r="E11228">
        <v>103385</v>
      </c>
    </row>
    <row r="11229" spans="1:5" x14ac:dyDescent="0.25">
      <c r="A11229" s="2">
        <v>44054.583333333336</v>
      </c>
      <c r="B11229">
        <v>103725</v>
      </c>
      <c r="C11229">
        <v>103765</v>
      </c>
      <c r="D11229">
        <v>103280</v>
      </c>
      <c r="E11229">
        <v>103475</v>
      </c>
    </row>
    <row r="11230" spans="1:5" x14ac:dyDescent="0.25">
      <c r="A11230" s="2">
        <v>44054.541666666664</v>
      </c>
      <c r="B11230">
        <v>103440</v>
      </c>
      <c r="C11230">
        <v>104015</v>
      </c>
      <c r="D11230">
        <v>103335</v>
      </c>
      <c r="E11230">
        <v>103725</v>
      </c>
    </row>
    <row r="11231" spans="1:5" x14ac:dyDescent="0.25">
      <c r="A11231" s="2">
        <v>44054.5</v>
      </c>
      <c r="B11231">
        <v>103765</v>
      </c>
      <c r="C11231">
        <v>103920</v>
      </c>
      <c r="D11231">
        <v>103395</v>
      </c>
      <c r="E11231">
        <v>103440</v>
      </c>
    </row>
    <row r="11232" spans="1:5" x14ac:dyDescent="0.25">
      <c r="A11232" s="2">
        <v>44054.458333333336</v>
      </c>
      <c r="B11232">
        <v>103800</v>
      </c>
      <c r="C11232">
        <v>103995</v>
      </c>
      <c r="D11232">
        <v>103300</v>
      </c>
      <c r="E11232">
        <v>103765</v>
      </c>
    </row>
    <row r="11233" spans="1:5" x14ac:dyDescent="0.25">
      <c r="A11233" s="2">
        <v>44054.416666666664</v>
      </c>
      <c r="B11233">
        <v>104135</v>
      </c>
      <c r="C11233">
        <v>104450</v>
      </c>
      <c r="D11233">
        <v>103630</v>
      </c>
      <c r="E11233">
        <v>103800</v>
      </c>
    </row>
    <row r="11234" spans="1:5" x14ac:dyDescent="0.25">
      <c r="A11234" s="2">
        <v>44054.375</v>
      </c>
      <c r="B11234">
        <v>104325</v>
      </c>
      <c r="C11234">
        <v>104670</v>
      </c>
      <c r="D11234">
        <v>104025</v>
      </c>
      <c r="E11234">
        <v>104135</v>
      </c>
    </row>
    <row r="11235" spans="1:5" x14ac:dyDescent="0.25">
      <c r="A11235" s="2">
        <v>44053.708333333336</v>
      </c>
      <c r="B11235">
        <v>103500</v>
      </c>
      <c r="C11235">
        <v>103530</v>
      </c>
      <c r="D11235">
        <v>103095</v>
      </c>
      <c r="E11235">
        <v>103095</v>
      </c>
    </row>
    <row r="11236" spans="1:5" x14ac:dyDescent="0.25">
      <c r="A11236" s="2">
        <v>44053.666666666664</v>
      </c>
      <c r="B11236">
        <v>103510</v>
      </c>
      <c r="C11236">
        <v>103585</v>
      </c>
      <c r="D11236">
        <v>103165</v>
      </c>
      <c r="E11236">
        <v>103500</v>
      </c>
    </row>
    <row r="11237" spans="1:5" x14ac:dyDescent="0.25">
      <c r="A11237" s="2">
        <v>44053.625</v>
      </c>
      <c r="B11237">
        <v>103155</v>
      </c>
      <c r="C11237">
        <v>103970</v>
      </c>
      <c r="D11237">
        <v>103015</v>
      </c>
      <c r="E11237">
        <v>103515</v>
      </c>
    </row>
    <row r="11238" spans="1:5" x14ac:dyDescent="0.25">
      <c r="A11238" s="2">
        <v>44053.583333333336</v>
      </c>
      <c r="B11238">
        <v>102035</v>
      </c>
      <c r="C11238">
        <v>103480</v>
      </c>
      <c r="D11238">
        <v>101980</v>
      </c>
      <c r="E11238">
        <v>103150</v>
      </c>
    </row>
    <row r="11239" spans="1:5" x14ac:dyDescent="0.25">
      <c r="A11239" s="2">
        <v>44053.541666666664</v>
      </c>
      <c r="B11239">
        <v>101375</v>
      </c>
      <c r="C11239">
        <v>102085</v>
      </c>
      <c r="D11239">
        <v>101330</v>
      </c>
      <c r="E11239">
        <v>102030</v>
      </c>
    </row>
    <row r="11240" spans="1:5" x14ac:dyDescent="0.25">
      <c r="A11240" s="2">
        <v>44053.5</v>
      </c>
      <c r="B11240">
        <v>102025</v>
      </c>
      <c r="C11240">
        <v>102490</v>
      </c>
      <c r="D11240">
        <v>101235</v>
      </c>
      <c r="E11240">
        <v>101375</v>
      </c>
    </row>
    <row r="11241" spans="1:5" x14ac:dyDescent="0.25">
      <c r="A11241" s="2">
        <v>44053.458333333336</v>
      </c>
      <c r="B11241">
        <v>102905</v>
      </c>
      <c r="C11241">
        <v>102995</v>
      </c>
      <c r="D11241">
        <v>102000</v>
      </c>
      <c r="E11241">
        <v>102025</v>
      </c>
    </row>
    <row r="11242" spans="1:5" x14ac:dyDescent="0.25">
      <c r="A11242" s="2">
        <v>44053.416666666664</v>
      </c>
      <c r="B11242">
        <v>103030</v>
      </c>
      <c r="C11242">
        <v>103565</v>
      </c>
      <c r="D11242">
        <v>102765</v>
      </c>
      <c r="E11242">
        <v>102905</v>
      </c>
    </row>
    <row r="11243" spans="1:5" x14ac:dyDescent="0.25">
      <c r="A11243" s="2">
        <v>44053.375</v>
      </c>
      <c r="B11243">
        <v>103200</v>
      </c>
      <c r="C11243">
        <v>103310</v>
      </c>
      <c r="D11243">
        <v>102500</v>
      </c>
      <c r="E11243">
        <v>103030</v>
      </c>
    </row>
    <row r="11244" spans="1:5" x14ac:dyDescent="0.25">
      <c r="A11244" s="2">
        <v>44050.708333333336</v>
      </c>
      <c r="B11244">
        <v>102895</v>
      </c>
      <c r="C11244">
        <v>102940</v>
      </c>
      <c r="D11244">
        <v>102565</v>
      </c>
      <c r="E11244">
        <v>102680</v>
      </c>
    </row>
    <row r="11245" spans="1:5" x14ac:dyDescent="0.25">
      <c r="A11245" s="2">
        <v>44050.666666666664</v>
      </c>
      <c r="B11245">
        <v>102420</v>
      </c>
      <c r="C11245">
        <v>102995</v>
      </c>
      <c r="D11245">
        <v>102225</v>
      </c>
      <c r="E11245">
        <v>102900</v>
      </c>
    </row>
    <row r="11246" spans="1:5" x14ac:dyDescent="0.25">
      <c r="A11246" s="2">
        <v>44050.625</v>
      </c>
      <c r="B11246">
        <v>103220</v>
      </c>
      <c r="C11246">
        <v>103310</v>
      </c>
      <c r="D11246">
        <v>101900</v>
      </c>
      <c r="E11246">
        <v>102420</v>
      </c>
    </row>
    <row r="11247" spans="1:5" x14ac:dyDescent="0.25">
      <c r="A11247" s="2">
        <v>44050.583333333336</v>
      </c>
      <c r="B11247">
        <v>102905</v>
      </c>
      <c r="C11247">
        <v>104285</v>
      </c>
      <c r="D11247">
        <v>102310</v>
      </c>
      <c r="E11247">
        <v>103220</v>
      </c>
    </row>
    <row r="11248" spans="1:5" x14ac:dyDescent="0.25">
      <c r="A11248" s="2">
        <v>44050.541666666664</v>
      </c>
      <c r="B11248">
        <v>102830</v>
      </c>
      <c r="C11248">
        <v>103125</v>
      </c>
      <c r="D11248">
        <v>102690</v>
      </c>
      <c r="E11248">
        <v>102905</v>
      </c>
    </row>
    <row r="11249" spans="1:5" x14ac:dyDescent="0.25">
      <c r="A11249" s="2">
        <v>44050.5</v>
      </c>
      <c r="B11249">
        <v>103015</v>
      </c>
      <c r="C11249">
        <v>103255</v>
      </c>
      <c r="D11249">
        <v>102810</v>
      </c>
      <c r="E11249">
        <v>102830</v>
      </c>
    </row>
    <row r="11250" spans="1:5" x14ac:dyDescent="0.25">
      <c r="A11250" s="2">
        <v>44050.458333333336</v>
      </c>
      <c r="B11250">
        <v>103150</v>
      </c>
      <c r="C11250">
        <v>103390</v>
      </c>
      <c r="D11250">
        <v>102665</v>
      </c>
      <c r="E11250">
        <v>103015</v>
      </c>
    </row>
    <row r="11251" spans="1:5" x14ac:dyDescent="0.25">
      <c r="A11251" s="2">
        <v>44050.416666666664</v>
      </c>
      <c r="B11251">
        <v>102680</v>
      </c>
      <c r="C11251">
        <v>103535</v>
      </c>
      <c r="D11251">
        <v>102500</v>
      </c>
      <c r="E11251">
        <v>103145</v>
      </c>
    </row>
    <row r="11252" spans="1:5" x14ac:dyDescent="0.25">
      <c r="A11252" s="2">
        <v>44050.375</v>
      </c>
      <c r="B11252">
        <v>103155</v>
      </c>
      <c r="C11252">
        <v>103635</v>
      </c>
      <c r="D11252">
        <v>102510</v>
      </c>
      <c r="E11252">
        <v>102680</v>
      </c>
    </row>
    <row r="11253" spans="1:5" x14ac:dyDescent="0.25">
      <c r="A11253" s="2">
        <v>44049.708333333336</v>
      </c>
      <c r="B11253">
        <v>104050</v>
      </c>
      <c r="C11253">
        <v>104250</v>
      </c>
      <c r="D11253">
        <v>103875</v>
      </c>
      <c r="E11253">
        <v>103875</v>
      </c>
    </row>
    <row r="11254" spans="1:5" x14ac:dyDescent="0.25">
      <c r="A11254" s="2">
        <v>44049.666666666664</v>
      </c>
      <c r="B11254">
        <v>104140</v>
      </c>
      <c r="C11254">
        <v>104160</v>
      </c>
      <c r="D11254">
        <v>103710</v>
      </c>
      <c r="E11254">
        <v>104045</v>
      </c>
    </row>
    <row r="11255" spans="1:5" x14ac:dyDescent="0.25">
      <c r="A11255" s="2">
        <v>44049.625</v>
      </c>
      <c r="B11255">
        <v>103735</v>
      </c>
      <c r="C11255">
        <v>104155</v>
      </c>
      <c r="D11255">
        <v>103600</v>
      </c>
      <c r="E11255">
        <v>104145</v>
      </c>
    </row>
    <row r="11256" spans="1:5" x14ac:dyDescent="0.25">
      <c r="A11256" s="2">
        <v>44049.583333333336</v>
      </c>
      <c r="B11256">
        <v>104415</v>
      </c>
      <c r="C11256">
        <v>104490</v>
      </c>
      <c r="D11256">
        <v>103700</v>
      </c>
      <c r="E11256">
        <v>103735</v>
      </c>
    </row>
    <row r="11257" spans="1:5" x14ac:dyDescent="0.25">
      <c r="A11257" s="2">
        <v>44049.541666666664</v>
      </c>
      <c r="B11257">
        <v>104475</v>
      </c>
      <c r="C11257">
        <v>104660</v>
      </c>
      <c r="D11257">
        <v>104190</v>
      </c>
      <c r="E11257">
        <v>104415</v>
      </c>
    </row>
    <row r="11258" spans="1:5" x14ac:dyDescent="0.25">
      <c r="A11258" s="2">
        <v>44049.5</v>
      </c>
      <c r="B11258">
        <v>103785</v>
      </c>
      <c r="C11258">
        <v>104565</v>
      </c>
      <c r="D11258">
        <v>103650</v>
      </c>
      <c r="E11258">
        <v>104480</v>
      </c>
    </row>
    <row r="11259" spans="1:5" x14ac:dyDescent="0.25">
      <c r="A11259" s="2">
        <v>44049.458333333336</v>
      </c>
      <c r="B11259">
        <v>103210</v>
      </c>
      <c r="C11259">
        <v>104270</v>
      </c>
      <c r="D11259">
        <v>103030</v>
      </c>
      <c r="E11259">
        <v>103785</v>
      </c>
    </row>
    <row r="11260" spans="1:5" x14ac:dyDescent="0.25">
      <c r="A11260" s="2">
        <v>44049.416666666664</v>
      </c>
      <c r="B11260">
        <v>103050</v>
      </c>
      <c r="C11260">
        <v>103460</v>
      </c>
      <c r="D11260">
        <v>102810</v>
      </c>
      <c r="E11260">
        <v>103215</v>
      </c>
    </row>
    <row r="11261" spans="1:5" x14ac:dyDescent="0.25">
      <c r="A11261" s="2">
        <v>44049.375</v>
      </c>
      <c r="B11261">
        <v>102380</v>
      </c>
      <c r="C11261">
        <v>103230</v>
      </c>
      <c r="D11261">
        <v>102085</v>
      </c>
      <c r="E11261">
        <v>103045</v>
      </c>
    </row>
    <row r="11262" spans="1:5" x14ac:dyDescent="0.25">
      <c r="A11262" s="2">
        <v>44048.708333333336</v>
      </c>
      <c r="B11262">
        <v>102905</v>
      </c>
      <c r="C11262">
        <v>103080</v>
      </c>
      <c r="D11262">
        <v>102715</v>
      </c>
      <c r="E11262">
        <v>102880</v>
      </c>
    </row>
    <row r="11263" spans="1:5" x14ac:dyDescent="0.25">
      <c r="A11263" s="2">
        <v>44048.666666666664</v>
      </c>
      <c r="B11263">
        <v>102915</v>
      </c>
      <c r="C11263">
        <v>103210</v>
      </c>
      <c r="D11263">
        <v>102530</v>
      </c>
      <c r="E11263">
        <v>102910</v>
      </c>
    </row>
    <row r="11264" spans="1:5" x14ac:dyDescent="0.25">
      <c r="A11264" s="2">
        <v>44048.625</v>
      </c>
      <c r="B11264">
        <v>102430</v>
      </c>
      <c r="C11264">
        <v>103130</v>
      </c>
      <c r="D11264">
        <v>102425</v>
      </c>
      <c r="E11264">
        <v>102920</v>
      </c>
    </row>
    <row r="11265" spans="1:5" x14ac:dyDescent="0.25">
      <c r="A11265" s="2">
        <v>44048.583333333336</v>
      </c>
      <c r="B11265">
        <v>102685</v>
      </c>
      <c r="C11265">
        <v>102705</v>
      </c>
      <c r="D11265">
        <v>101925</v>
      </c>
      <c r="E11265">
        <v>102430</v>
      </c>
    </row>
    <row r="11266" spans="1:5" x14ac:dyDescent="0.25">
      <c r="A11266" s="2">
        <v>44048.541666666664</v>
      </c>
      <c r="B11266">
        <v>102490</v>
      </c>
      <c r="C11266">
        <v>102885</v>
      </c>
      <c r="D11266">
        <v>102465</v>
      </c>
      <c r="E11266">
        <v>102680</v>
      </c>
    </row>
    <row r="11267" spans="1:5" x14ac:dyDescent="0.25">
      <c r="A11267" s="2">
        <v>44048.5</v>
      </c>
      <c r="B11267">
        <v>103575</v>
      </c>
      <c r="C11267">
        <v>103635</v>
      </c>
      <c r="D11267">
        <v>102290</v>
      </c>
      <c r="E11267">
        <v>102490</v>
      </c>
    </row>
    <row r="11268" spans="1:5" x14ac:dyDescent="0.25">
      <c r="A11268" s="2">
        <v>44048.458333333336</v>
      </c>
      <c r="B11268">
        <v>103395</v>
      </c>
      <c r="C11268">
        <v>103865</v>
      </c>
      <c r="D11268">
        <v>103160</v>
      </c>
      <c r="E11268">
        <v>103575</v>
      </c>
    </row>
    <row r="11269" spans="1:5" x14ac:dyDescent="0.25">
      <c r="A11269" s="2">
        <v>44048.416666666664</v>
      </c>
      <c r="B11269">
        <v>102545</v>
      </c>
      <c r="C11269">
        <v>103645</v>
      </c>
      <c r="D11269">
        <v>102260</v>
      </c>
      <c r="E11269">
        <v>103395</v>
      </c>
    </row>
    <row r="11270" spans="1:5" x14ac:dyDescent="0.25">
      <c r="A11270" s="2">
        <v>44048.375</v>
      </c>
      <c r="B11270">
        <v>102580</v>
      </c>
      <c r="C11270">
        <v>103015</v>
      </c>
      <c r="D11270">
        <v>102270</v>
      </c>
      <c r="E11270">
        <v>102550</v>
      </c>
    </row>
    <row r="11271" spans="1:5" x14ac:dyDescent="0.25">
      <c r="A11271" s="2">
        <v>44047.708333333336</v>
      </c>
      <c r="B11271">
        <v>101420</v>
      </c>
      <c r="C11271">
        <v>101800</v>
      </c>
      <c r="D11271">
        <v>101225</v>
      </c>
      <c r="E11271">
        <v>101800</v>
      </c>
    </row>
    <row r="11272" spans="1:5" x14ac:dyDescent="0.25">
      <c r="A11272" s="2">
        <v>44047.666666666664</v>
      </c>
      <c r="B11272">
        <v>101225</v>
      </c>
      <c r="C11272">
        <v>101490</v>
      </c>
      <c r="D11272">
        <v>100790</v>
      </c>
      <c r="E11272">
        <v>101420</v>
      </c>
    </row>
    <row r="11273" spans="1:5" x14ac:dyDescent="0.25">
      <c r="A11273" s="2">
        <v>44047.625</v>
      </c>
      <c r="B11273">
        <v>100895</v>
      </c>
      <c r="C11273">
        <v>101335</v>
      </c>
      <c r="D11273">
        <v>100405</v>
      </c>
      <c r="E11273">
        <v>101225</v>
      </c>
    </row>
    <row r="11274" spans="1:5" x14ac:dyDescent="0.25">
      <c r="A11274" s="2">
        <v>44047.583333333336</v>
      </c>
      <c r="B11274">
        <v>101180</v>
      </c>
      <c r="C11274">
        <v>101235</v>
      </c>
      <c r="D11274">
        <v>100730</v>
      </c>
      <c r="E11274">
        <v>100900</v>
      </c>
    </row>
    <row r="11275" spans="1:5" x14ac:dyDescent="0.25">
      <c r="A11275" s="2">
        <v>44047.541666666664</v>
      </c>
      <c r="B11275">
        <v>100270</v>
      </c>
      <c r="C11275">
        <v>101225</v>
      </c>
      <c r="D11275">
        <v>99950</v>
      </c>
      <c r="E11275">
        <v>101185</v>
      </c>
    </row>
    <row r="11276" spans="1:5" x14ac:dyDescent="0.25">
      <c r="A11276" s="2">
        <v>44047.5</v>
      </c>
      <c r="B11276">
        <v>102150</v>
      </c>
      <c r="C11276">
        <v>102335</v>
      </c>
      <c r="D11276">
        <v>100165</v>
      </c>
      <c r="E11276">
        <v>100265</v>
      </c>
    </row>
    <row r="11277" spans="1:5" x14ac:dyDescent="0.25">
      <c r="A11277" s="2">
        <v>44047.458333333336</v>
      </c>
      <c r="B11277">
        <v>102795</v>
      </c>
      <c r="C11277">
        <v>102890</v>
      </c>
      <c r="D11277">
        <v>102130</v>
      </c>
      <c r="E11277">
        <v>102155</v>
      </c>
    </row>
    <row r="11278" spans="1:5" x14ac:dyDescent="0.25">
      <c r="A11278" s="2">
        <v>44047.416666666664</v>
      </c>
      <c r="B11278">
        <v>101950</v>
      </c>
      <c r="C11278">
        <v>102800</v>
      </c>
      <c r="D11278">
        <v>101505</v>
      </c>
      <c r="E11278">
        <v>102800</v>
      </c>
    </row>
    <row r="11279" spans="1:5" x14ac:dyDescent="0.25">
      <c r="A11279" s="2">
        <v>44047.375</v>
      </c>
      <c r="B11279">
        <v>102450</v>
      </c>
      <c r="C11279">
        <v>102470</v>
      </c>
      <c r="D11279">
        <v>101665</v>
      </c>
      <c r="E11279">
        <v>101950</v>
      </c>
    </row>
    <row r="11280" spans="1:5" x14ac:dyDescent="0.25">
      <c r="A11280" s="2">
        <v>44046.708333333336</v>
      </c>
      <c r="B11280">
        <v>103145</v>
      </c>
      <c r="C11280">
        <v>103260</v>
      </c>
      <c r="D11280">
        <v>103000</v>
      </c>
      <c r="E11280">
        <v>103100</v>
      </c>
    </row>
    <row r="11281" spans="1:5" x14ac:dyDescent="0.25">
      <c r="A11281" s="2">
        <v>44046.666666666664</v>
      </c>
      <c r="B11281">
        <v>103540</v>
      </c>
      <c r="C11281">
        <v>103605</v>
      </c>
      <c r="D11281">
        <v>102515</v>
      </c>
      <c r="E11281">
        <v>103145</v>
      </c>
    </row>
    <row r="11282" spans="1:5" x14ac:dyDescent="0.25">
      <c r="A11282" s="2">
        <v>44046.625</v>
      </c>
      <c r="B11282">
        <v>103650</v>
      </c>
      <c r="C11282">
        <v>103930</v>
      </c>
      <c r="D11282">
        <v>103525</v>
      </c>
      <c r="E11282">
        <v>103540</v>
      </c>
    </row>
    <row r="11283" spans="1:5" x14ac:dyDescent="0.25">
      <c r="A11283" s="2">
        <v>44046.583333333336</v>
      </c>
      <c r="B11283">
        <v>103695</v>
      </c>
      <c r="C11283">
        <v>103890</v>
      </c>
      <c r="D11283">
        <v>103410</v>
      </c>
      <c r="E11283">
        <v>103650</v>
      </c>
    </row>
    <row r="11284" spans="1:5" x14ac:dyDescent="0.25">
      <c r="A11284" s="2">
        <v>44046.541666666664</v>
      </c>
      <c r="B11284">
        <v>103045</v>
      </c>
      <c r="C11284">
        <v>103995</v>
      </c>
      <c r="D11284">
        <v>102930</v>
      </c>
      <c r="E11284">
        <v>103700</v>
      </c>
    </row>
    <row r="11285" spans="1:5" x14ac:dyDescent="0.25">
      <c r="A11285" s="2">
        <v>44046.5</v>
      </c>
      <c r="B11285">
        <v>102975</v>
      </c>
      <c r="C11285">
        <v>103370</v>
      </c>
      <c r="D11285">
        <v>102620</v>
      </c>
      <c r="E11285">
        <v>103045</v>
      </c>
    </row>
    <row r="11286" spans="1:5" x14ac:dyDescent="0.25">
      <c r="A11286" s="2">
        <v>44046.458333333336</v>
      </c>
      <c r="B11286">
        <v>102375</v>
      </c>
      <c r="C11286">
        <v>103650</v>
      </c>
      <c r="D11286">
        <v>102320</v>
      </c>
      <c r="E11286">
        <v>102975</v>
      </c>
    </row>
    <row r="11287" spans="1:5" x14ac:dyDescent="0.25">
      <c r="A11287" s="2">
        <v>44046.416666666664</v>
      </c>
      <c r="B11287">
        <v>103795</v>
      </c>
      <c r="C11287">
        <v>103975</v>
      </c>
      <c r="D11287">
        <v>102335</v>
      </c>
      <c r="E11287">
        <v>102375</v>
      </c>
    </row>
    <row r="11288" spans="1:5" x14ac:dyDescent="0.25">
      <c r="A11288" s="2">
        <v>44046.375</v>
      </c>
      <c r="B11288">
        <v>103995</v>
      </c>
      <c r="C11288">
        <v>104100</v>
      </c>
      <c r="D11288">
        <v>103715</v>
      </c>
      <c r="E11288">
        <v>103795</v>
      </c>
    </row>
    <row r="11289" spans="1:5" x14ac:dyDescent="0.25">
      <c r="A11289" s="2">
        <v>44043.708333333336</v>
      </c>
      <c r="B11289">
        <v>103325</v>
      </c>
      <c r="C11289">
        <v>103335</v>
      </c>
      <c r="D11289">
        <v>102955</v>
      </c>
      <c r="E11289">
        <v>103100</v>
      </c>
    </row>
    <row r="11290" spans="1:5" x14ac:dyDescent="0.25">
      <c r="A11290" s="2">
        <v>44043.666666666664</v>
      </c>
      <c r="B11290">
        <v>103235</v>
      </c>
      <c r="C11290">
        <v>103360</v>
      </c>
      <c r="D11290">
        <v>102755</v>
      </c>
      <c r="E11290">
        <v>103325</v>
      </c>
    </row>
    <row r="11291" spans="1:5" x14ac:dyDescent="0.25">
      <c r="A11291" s="2">
        <v>44043.625</v>
      </c>
      <c r="B11291">
        <v>102990</v>
      </c>
      <c r="C11291">
        <v>103260</v>
      </c>
      <c r="D11291">
        <v>102620</v>
      </c>
      <c r="E11291">
        <v>103240</v>
      </c>
    </row>
    <row r="11292" spans="1:5" x14ac:dyDescent="0.25">
      <c r="A11292" s="2">
        <v>44043.583333333336</v>
      </c>
      <c r="B11292">
        <v>103060</v>
      </c>
      <c r="C11292">
        <v>103400</v>
      </c>
      <c r="D11292">
        <v>102970</v>
      </c>
      <c r="E11292">
        <v>102990</v>
      </c>
    </row>
    <row r="11293" spans="1:5" x14ac:dyDescent="0.25">
      <c r="A11293" s="2">
        <v>44043.541666666664</v>
      </c>
      <c r="B11293">
        <v>103495</v>
      </c>
      <c r="C11293">
        <v>103610</v>
      </c>
      <c r="D11293">
        <v>102950</v>
      </c>
      <c r="E11293">
        <v>103065</v>
      </c>
    </row>
    <row r="11294" spans="1:5" x14ac:dyDescent="0.25">
      <c r="A11294" s="2">
        <v>44043.5</v>
      </c>
      <c r="B11294">
        <v>103915</v>
      </c>
      <c r="C11294">
        <v>104115</v>
      </c>
      <c r="D11294">
        <v>103350</v>
      </c>
      <c r="E11294">
        <v>103495</v>
      </c>
    </row>
    <row r="11295" spans="1:5" x14ac:dyDescent="0.25">
      <c r="A11295" s="2">
        <v>44043.458333333336</v>
      </c>
      <c r="B11295">
        <v>104170</v>
      </c>
      <c r="C11295">
        <v>104225</v>
      </c>
      <c r="D11295">
        <v>103635</v>
      </c>
      <c r="E11295">
        <v>103915</v>
      </c>
    </row>
    <row r="11296" spans="1:5" x14ac:dyDescent="0.25">
      <c r="A11296" s="2">
        <v>44043.416666666664</v>
      </c>
      <c r="B11296">
        <v>105495</v>
      </c>
      <c r="C11296">
        <v>105555</v>
      </c>
      <c r="D11296">
        <v>103785</v>
      </c>
      <c r="E11296">
        <v>104170</v>
      </c>
    </row>
    <row r="11297" spans="1:5" x14ac:dyDescent="0.25">
      <c r="A11297" s="2">
        <v>44043.375</v>
      </c>
      <c r="B11297">
        <v>105420</v>
      </c>
      <c r="C11297">
        <v>105795</v>
      </c>
      <c r="D11297">
        <v>105280</v>
      </c>
      <c r="E11297">
        <v>105490</v>
      </c>
    </row>
    <row r="11298" spans="1:5" x14ac:dyDescent="0.25">
      <c r="A11298" s="2">
        <v>44042.708333333336</v>
      </c>
      <c r="B11298">
        <v>105045</v>
      </c>
      <c r="C11298">
        <v>105880</v>
      </c>
      <c r="D11298">
        <v>105000</v>
      </c>
      <c r="E11298">
        <v>105840</v>
      </c>
    </row>
    <row r="11299" spans="1:5" x14ac:dyDescent="0.25">
      <c r="A11299" s="2">
        <v>44042.666666666664</v>
      </c>
      <c r="B11299">
        <v>104865</v>
      </c>
      <c r="C11299">
        <v>105185</v>
      </c>
      <c r="D11299">
        <v>104835</v>
      </c>
      <c r="E11299">
        <v>105050</v>
      </c>
    </row>
    <row r="11300" spans="1:5" x14ac:dyDescent="0.25">
      <c r="A11300" s="2">
        <v>44042.625</v>
      </c>
      <c r="B11300">
        <v>104915</v>
      </c>
      <c r="C11300">
        <v>105060</v>
      </c>
      <c r="D11300">
        <v>104780</v>
      </c>
      <c r="E11300">
        <v>104865</v>
      </c>
    </row>
    <row r="11301" spans="1:5" x14ac:dyDescent="0.25">
      <c r="A11301" s="2">
        <v>44042.583333333336</v>
      </c>
      <c r="B11301">
        <v>104980</v>
      </c>
      <c r="C11301">
        <v>105220</v>
      </c>
      <c r="D11301">
        <v>104720</v>
      </c>
      <c r="E11301">
        <v>104920</v>
      </c>
    </row>
    <row r="11302" spans="1:5" x14ac:dyDescent="0.25">
      <c r="A11302" s="2">
        <v>44042.541666666664</v>
      </c>
      <c r="B11302">
        <v>104875</v>
      </c>
      <c r="C11302">
        <v>105280</v>
      </c>
      <c r="D11302">
        <v>104850</v>
      </c>
      <c r="E11302">
        <v>104980</v>
      </c>
    </row>
    <row r="11303" spans="1:5" x14ac:dyDescent="0.25">
      <c r="A11303" s="2">
        <v>44042.5</v>
      </c>
      <c r="B11303">
        <v>104235</v>
      </c>
      <c r="C11303">
        <v>104935</v>
      </c>
      <c r="D11303">
        <v>104170</v>
      </c>
      <c r="E11303">
        <v>104875</v>
      </c>
    </row>
    <row r="11304" spans="1:5" x14ac:dyDescent="0.25">
      <c r="A11304" s="2">
        <v>44042.458333333336</v>
      </c>
      <c r="B11304">
        <v>104440</v>
      </c>
      <c r="C11304">
        <v>104530</v>
      </c>
      <c r="D11304">
        <v>103930</v>
      </c>
      <c r="E11304">
        <v>104240</v>
      </c>
    </row>
    <row r="11305" spans="1:5" x14ac:dyDescent="0.25">
      <c r="A11305" s="2">
        <v>44042.416666666664</v>
      </c>
      <c r="B11305">
        <v>104640</v>
      </c>
      <c r="C11305">
        <v>105235</v>
      </c>
      <c r="D11305">
        <v>104430</v>
      </c>
      <c r="E11305">
        <v>104435</v>
      </c>
    </row>
    <row r="11306" spans="1:5" x14ac:dyDescent="0.25">
      <c r="A11306" s="2">
        <v>44042.375</v>
      </c>
      <c r="B11306">
        <v>104820</v>
      </c>
      <c r="C11306">
        <v>104955</v>
      </c>
      <c r="D11306">
        <v>104495</v>
      </c>
      <c r="E11306">
        <v>104640</v>
      </c>
    </row>
    <row r="11307" spans="1:5" x14ac:dyDescent="0.25">
      <c r="A11307" s="2">
        <v>44041.708333333336</v>
      </c>
      <c r="B11307">
        <v>105560</v>
      </c>
      <c r="C11307">
        <v>105580</v>
      </c>
      <c r="D11307">
        <v>105385</v>
      </c>
      <c r="E11307">
        <v>105425</v>
      </c>
    </row>
    <row r="11308" spans="1:5" x14ac:dyDescent="0.25">
      <c r="A11308" s="2">
        <v>44041.666666666664</v>
      </c>
      <c r="B11308">
        <v>105305</v>
      </c>
      <c r="C11308">
        <v>105665</v>
      </c>
      <c r="D11308">
        <v>105215</v>
      </c>
      <c r="E11308">
        <v>105565</v>
      </c>
    </row>
    <row r="11309" spans="1:5" x14ac:dyDescent="0.25">
      <c r="A11309" s="2">
        <v>44041.625</v>
      </c>
      <c r="B11309">
        <v>105300</v>
      </c>
      <c r="C11309">
        <v>105790</v>
      </c>
      <c r="D11309">
        <v>105230</v>
      </c>
      <c r="E11309">
        <v>105310</v>
      </c>
    </row>
    <row r="11310" spans="1:5" x14ac:dyDescent="0.25">
      <c r="A11310" s="2">
        <v>44041.583333333336</v>
      </c>
      <c r="B11310">
        <v>104985</v>
      </c>
      <c r="C11310">
        <v>105400</v>
      </c>
      <c r="D11310">
        <v>104855</v>
      </c>
      <c r="E11310">
        <v>105295</v>
      </c>
    </row>
    <row r="11311" spans="1:5" x14ac:dyDescent="0.25">
      <c r="A11311" s="2">
        <v>44041.541666666664</v>
      </c>
      <c r="B11311">
        <v>105270</v>
      </c>
      <c r="C11311">
        <v>105300</v>
      </c>
      <c r="D11311">
        <v>104890</v>
      </c>
      <c r="E11311">
        <v>104985</v>
      </c>
    </row>
    <row r="11312" spans="1:5" x14ac:dyDescent="0.25">
      <c r="A11312" s="2">
        <v>44041.5</v>
      </c>
      <c r="B11312">
        <v>105200</v>
      </c>
      <c r="C11312">
        <v>105345</v>
      </c>
      <c r="D11312">
        <v>105115</v>
      </c>
      <c r="E11312">
        <v>105265</v>
      </c>
    </row>
    <row r="11313" spans="1:5" x14ac:dyDescent="0.25">
      <c r="A11313" s="2">
        <v>44041.458333333336</v>
      </c>
      <c r="B11313">
        <v>105170</v>
      </c>
      <c r="C11313">
        <v>105430</v>
      </c>
      <c r="D11313">
        <v>105040</v>
      </c>
      <c r="E11313">
        <v>105200</v>
      </c>
    </row>
    <row r="11314" spans="1:5" x14ac:dyDescent="0.25">
      <c r="A11314" s="2">
        <v>44041.416666666664</v>
      </c>
      <c r="B11314">
        <v>104710</v>
      </c>
      <c r="C11314">
        <v>105290</v>
      </c>
      <c r="D11314">
        <v>104680</v>
      </c>
      <c r="E11314">
        <v>105175</v>
      </c>
    </row>
    <row r="11315" spans="1:5" x14ac:dyDescent="0.25">
      <c r="A11315" s="2">
        <v>44041.375</v>
      </c>
      <c r="B11315">
        <v>104440</v>
      </c>
      <c r="C11315">
        <v>104780</v>
      </c>
      <c r="D11315">
        <v>104310</v>
      </c>
      <c r="E11315">
        <v>104715</v>
      </c>
    </row>
    <row r="11316" spans="1:5" x14ac:dyDescent="0.25">
      <c r="A11316" s="2">
        <v>44040.708333333336</v>
      </c>
      <c r="B11316">
        <v>104145</v>
      </c>
      <c r="C11316">
        <v>104220</v>
      </c>
      <c r="D11316">
        <v>103800</v>
      </c>
      <c r="E11316">
        <v>103900</v>
      </c>
    </row>
    <row r="11317" spans="1:5" x14ac:dyDescent="0.25">
      <c r="A11317" s="2">
        <v>44040.666666666664</v>
      </c>
      <c r="B11317">
        <v>104700</v>
      </c>
      <c r="C11317">
        <v>104780</v>
      </c>
      <c r="D11317">
        <v>104115</v>
      </c>
      <c r="E11317">
        <v>104150</v>
      </c>
    </row>
    <row r="11318" spans="1:5" x14ac:dyDescent="0.25">
      <c r="A11318" s="2">
        <v>44040.625</v>
      </c>
      <c r="B11318">
        <v>104190</v>
      </c>
      <c r="C11318">
        <v>104805</v>
      </c>
      <c r="D11318">
        <v>104160</v>
      </c>
      <c r="E11318">
        <v>104700</v>
      </c>
    </row>
    <row r="11319" spans="1:5" x14ac:dyDescent="0.25">
      <c r="A11319" s="2">
        <v>44040.583333333336</v>
      </c>
      <c r="B11319">
        <v>104335</v>
      </c>
      <c r="C11319">
        <v>104340</v>
      </c>
      <c r="D11319">
        <v>104040</v>
      </c>
      <c r="E11319">
        <v>104190</v>
      </c>
    </row>
    <row r="11320" spans="1:5" x14ac:dyDescent="0.25">
      <c r="A11320" s="2">
        <v>44040.541666666664</v>
      </c>
      <c r="B11320">
        <v>104135</v>
      </c>
      <c r="C11320">
        <v>104475</v>
      </c>
      <c r="D11320">
        <v>104100</v>
      </c>
      <c r="E11320">
        <v>104340</v>
      </c>
    </row>
    <row r="11321" spans="1:5" x14ac:dyDescent="0.25">
      <c r="A11321" s="2">
        <v>44040.5</v>
      </c>
      <c r="B11321">
        <v>104290</v>
      </c>
      <c r="C11321">
        <v>104355</v>
      </c>
      <c r="D11321">
        <v>103865</v>
      </c>
      <c r="E11321">
        <v>104135</v>
      </c>
    </row>
    <row r="11322" spans="1:5" x14ac:dyDescent="0.25">
      <c r="A11322" s="2">
        <v>44040.458333333336</v>
      </c>
      <c r="B11322">
        <v>104255</v>
      </c>
      <c r="C11322">
        <v>104535</v>
      </c>
      <c r="D11322">
        <v>103915</v>
      </c>
      <c r="E11322">
        <v>104290</v>
      </c>
    </row>
    <row r="11323" spans="1:5" x14ac:dyDescent="0.25">
      <c r="A11323" s="2">
        <v>44040.416666666664</v>
      </c>
      <c r="B11323">
        <v>104250</v>
      </c>
      <c r="C11323">
        <v>104625</v>
      </c>
      <c r="D11323">
        <v>103500</v>
      </c>
      <c r="E11323">
        <v>104255</v>
      </c>
    </row>
    <row r="11324" spans="1:5" x14ac:dyDescent="0.25">
      <c r="A11324" s="2">
        <v>44040.375</v>
      </c>
      <c r="B11324">
        <v>103800</v>
      </c>
      <c r="C11324">
        <v>104315</v>
      </c>
      <c r="D11324">
        <v>103685</v>
      </c>
      <c r="E11324">
        <v>104255</v>
      </c>
    </row>
    <row r="11325" spans="1:5" x14ac:dyDescent="0.25">
      <c r="A11325" s="2">
        <v>44039.708333333336</v>
      </c>
      <c r="B11325">
        <v>104600</v>
      </c>
      <c r="C11325">
        <v>104625</v>
      </c>
      <c r="D11325">
        <v>104180</v>
      </c>
      <c r="E11325">
        <v>104180</v>
      </c>
    </row>
    <row r="11326" spans="1:5" x14ac:dyDescent="0.25">
      <c r="A11326" s="2">
        <v>44039.666666666664</v>
      </c>
      <c r="B11326">
        <v>104285</v>
      </c>
      <c r="C11326">
        <v>104695</v>
      </c>
      <c r="D11326">
        <v>104235</v>
      </c>
      <c r="E11326">
        <v>104605</v>
      </c>
    </row>
    <row r="11327" spans="1:5" x14ac:dyDescent="0.25">
      <c r="A11327" s="2">
        <v>44039.625</v>
      </c>
      <c r="B11327">
        <v>104355</v>
      </c>
      <c r="C11327">
        <v>104530</v>
      </c>
      <c r="D11327">
        <v>104200</v>
      </c>
      <c r="E11327">
        <v>104285</v>
      </c>
    </row>
    <row r="11328" spans="1:5" x14ac:dyDescent="0.25">
      <c r="A11328" s="2">
        <v>44039.583333333336</v>
      </c>
      <c r="B11328">
        <v>104145</v>
      </c>
      <c r="C11328">
        <v>104645</v>
      </c>
      <c r="D11328">
        <v>103915</v>
      </c>
      <c r="E11328">
        <v>104355</v>
      </c>
    </row>
    <row r="11329" spans="1:5" x14ac:dyDescent="0.25">
      <c r="A11329" s="2">
        <v>44039.541666666664</v>
      </c>
      <c r="B11329">
        <v>104120</v>
      </c>
      <c r="C11329">
        <v>104515</v>
      </c>
      <c r="D11329">
        <v>103955</v>
      </c>
      <c r="E11329">
        <v>104140</v>
      </c>
    </row>
    <row r="11330" spans="1:5" x14ac:dyDescent="0.25">
      <c r="A11330" s="2">
        <v>44039.5</v>
      </c>
      <c r="B11330">
        <v>104385</v>
      </c>
      <c r="C11330">
        <v>104505</v>
      </c>
      <c r="D11330">
        <v>103940</v>
      </c>
      <c r="E11330">
        <v>104120</v>
      </c>
    </row>
    <row r="11331" spans="1:5" x14ac:dyDescent="0.25">
      <c r="A11331" s="2">
        <v>44039.458333333336</v>
      </c>
      <c r="B11331">
        <v>103535</v>
      </c>
      <c r="C11331">
        <v>104545</v>
      </c>
      <c r="D11331">
        <v>103470</v>
      </c>
      <c r="E11331">
        <v>104385</v>
      </c>
    </row>
    <row r="11332" spans="1:5" x14ac:dyDescent="0.25">
      <c r="A11332" s="2">
        <v>44039.416666666664</v>
      </c>
      <c r="B11332">
        <v>102925</v>
      </c>
      <c r="C11332">
        <v>103660</v>
      </c>
      <c r="D11332">
        <v>102700</v>
      </c>
      <c r="E11332">
        <v>103535</v>
      </c>
    </row>
    <row r="11333" spans="1:5" x14ac:dyDescent="0.25">
      <c r="A11333" s="2">
        <v>44039.375</v>
      </c>
      <c r="B11333">
        <v>103130</v>
      </c>
      <c r="C11333">
        <v>103380</v>
      </c>
      <c r="D11333">
        <v>102575</v>
      </c>
      <c r="E11333">
        <v>102920</v>
      </c>
    </row>
    <row r="11334" spans="1:5" x14ac:dyDescent="0.25">
      <c r="A11334" s="2">
        <v>44036.708333333336</v>
      </c>
      <c r="B11334">
        <v>102450</v>
      </c>
      <c r="C11334">
        <v>102550</v>
      </c>
      <c r="D11334">
        <v>102085</v>
      </c>
      <c r="E11334">
        <v>102530</v>
      </c>
    </row>
    <row r="11335" spans="1:5" x14ac:dyDescent="0.25">
      <c r="A11335" s="2">
        <v>44036.666666666664</v>
      </c>
      <c r="B11335">
        <v>102085</v>
      </c>
      <c r="C11335">
        <v>102520</v>
      </c>
      <c r="D11335">
        <v>101935</v>
      </c>
      <c r="E11335">
        <v>102450</v>
      </c>
    </row>
    <row r="11336" spans="1:5" x14ac:dyDescent="0.25">
      <c r="A11336" s="2">
        <v>44036.625</v>
      </c>
      <c r="B11336">
        <v>102445</v>
      </c>
      <c r="C11336">
        <v>102640</v>
      </c>
      <c r="D11336">
        <v>101960</v>
      </c>
      <c r="E11336">
        <v>102085</v>
      </c>
    </row>
    <row r="11337" spans="1:5" x14ac:dyDescent="0.25">
      <c r="A11337" s="2">
        <v>44036.583333333336</v>
      </c>
      <c r="B11337">
        <v>102030</v>
      </c>
      <c r="C11337">
        <v>102465</v>
      </c>
      <c r="D11337">
        <v>101540</v>
      </c>
      <c r="E11337">
        <v>102450</v>
      </c>
    </row>
    <row r="11338" spans="1:5" x14ac:dyDescent="0.25">
      <c r="A11338" s="2">
        <v>44036.541666666664</v>
      </c>
      <c r="B11338">
        <v>102270</v>
      </c>
      <c r="C11338">
        <v>102360</v>
      </c>
      <c r="D11338">
        <v>101780</v>
      </c>
      <c r="E11338">
        <v>102035</v>
      </c>
    </row>
    <row r="11339" spans="1:5" x14ac:dyDescent="0.25">
      <c r="A11339" s="2">
        <v>44036.5</v>
      </c>
      <c r="B11339">
        <v>102645</v>
      </c>
      <c r="C11339">
        <v>102690</v>
      </c>
      <c r="D11339">
        <v>101950</v>
      </c>
      <c r="E11339">
        <v>102275</v>
      </c>
    </row>
    <row r="11340" spans="1:5" x14ac:dyDescent="0.25">
      <c r="A11340" s="2">
        <v>44036.458333333336</v>
      </c>
      <c r="B11340">
        <v>101305</v>
      </c>
      <c r="C11340">
        <v>102835</v>
      </c>
      <c r="D11340">
        <v>101240</v>
      </c>
      <c r="E11340">
        <v>102640</v>
      </c>
    </row>
    <row r="11341" spans="1:5" x14ac:dyDescent="0.25">
      <c r="A11341" s="2">
        <v>44036.416666666664</v>
      </c>
      <c r="B11341">
        <v>102220</v>
      </c>
      <c r="C11341">
        <v>102395</v>
      </c>
      <c r="D11341">
        <v>100910</v>
      </c>
      <c r="E11341">
        <v>101305</v>
      </c>
    </row>
    <row r="11342" spans="1:5" x14ac:dyDescent="0.25">
      <c r="A11342" s="2">
        <v>44036.375</v>
      </c>
      <c r="B11342">
        <v>102100</v>
      </c>
      <c r="C11342">
        <v>102645</v>
      </c>
      <c r="D11342">
        <v>101805</v>
      </c>
      <c r="E11342">
        <v>102220</v>
      </c>
    </row>
    <row r="11343" spans="1:5" x14ac:dyDescent="0.25">
      <c r="A11343" s="2">
        <v>44035.708333333336</v>
      </c>
      <c r="B11343">
        <v>102320</v>
      </c>
      <c r="C11343">
        <v>102465</v>
      </c>
      <c r="D11343">
        <v>102170</v>
      </c>
      <c r="E11343">
        <v>102465</v>
      </c>
    </row>
    <row r="11344" spans="1:5" x14ac:dyDescent="0.25">
      <c r="A11344" s="2">
        <v>44035.666666666664</v>
      </c>
      <c r="B11344">
        <v>102605</v>
      </c>
      <c r="C11344">
        <v>102665</v>
      </c>
      <c r="D11344">
        <v>102120</v>
      </c>
      <c r="E11344">
        <v>102320</v>
      </c>
    </row>
    <row r="11345" spans="1:5" x14ac:dyDescent="0.25">
      <c r="A11345" s="2">
        <v>44035.625</v>
      </c>
      <c r="B11345">
        <v>103300</v>
      </c>
      <c r="C11345">
        <v>103350</v>
      </c>
      <c r="D11345">
        <v>102245</v>
      </c>
      <c r="E11345">
        <v>102605</v>
      </c>
    </row>
    <row r="11346" spans="1:5" x14ac:dyDescent="0.25">
      <c r="A11346" s="2">
        <v>44035.583333333336</v>
      </c>
      <c r="B11346">
        <v>103770</v>
      </c>
      <c r="C11346">
        <v>103910</v>
      </c>
      <c r="D11346">
        <v>103245</v>
      </c>
      <c r="E11346">
        <v>103300</v>
      </c>
    </row>
    <row r="11347" spans="1:5" x14ac:dyDescent="0.25">
      <c r="A11347" s="2">
        <v>44035.541666666664</v>
      </c>
      <c r="B11347">
        <v>104290</v>
      </c>
      <c r="C11347">
        <v>104300</v>
      </c>
      <c r="D11347">
        <v>103750</v>
      </c>
      <c r="E11347">
        <v>103765</v>
      </c>
    </row>
    <row r="11348" spans="1:5" x14ac:dyDescent="0.25">
      <c r="A11348" s="2">
        <v>44035.5</v>
      </c>
      <c r="B11348">
        <v>103930</v>
      </c>
      <c r="C11348">
        <v>104440</v>
      </c>
      <c r="D11348">
        <v>103770</v>
      </c>
      <c r="E11348">
        <v>104295</v>
      </c>
    </row>
    <row r="11349" spans="1:5" x14ac:dyDescent="0.25">
      <c r="A11349" s="2">
        <v>44035.458333333336</v>
      </c>
      <c r="B11349">
        <v>104910</v>
      </c>
      <c r="C11349">
        <v>104970</v>
      </c>
      <c r="D11349">
        <v>103810</v>
      </c>
      <c r="E11349">
        <v>103930</v>
      </c>
    </row>
    <row r="11350" spans="1:5" x14ac:dyDescent="0.25">
      <c r="A11350" s="2">
        <v>44035.416666666664</v>
      </c>
      <c r="B11350">
        <v>104280</v>
      </c>
      <c r="C11350">
        <v>105060</v>
      </c>
      <c r="D11350">
        <v>104195</v>
      </c>
      <c r="E11350">
        <v>104915</v>
      </c>
    </row>
    <row r="11351" spans="1:5" x14ac:dyDescent="0.25">
      <c r="A11351" s="2">
        <v>44035.375</v>
      </c>
      <c r="B11351">
        <v>105185</v>
      </c>
      <c r="C11351">
        <v>105305</v>
      </c>
      <c r="D11351">
        <v>104235</v>
      </c>
      <c r="E11351">
        <v>104285</v>
      </c>
    </row>
    <row r="11352" spans="1:5" x14ac:dyDescent="0.25">
      <c r="A11352" s="2">
        <v>44034.708333333336</v>
      </c>
      <c r="B11352">
        <v>104490</v>
      </c>
      <c r="C11352">
        <v>104500</v>
      </c>
      <c r="D11352">
        <v>104215</v>
      </c>
      <c r="E11352">
        <v>104495</v>
      </c>
    </row>
    <row r="11353" spans="1:5" x14ac:dyDescent="0.25">
      <c r="A11353" s="2">
        <v>44034.666666666664</v>
      </c>
      <c r="B11353">
        <v>104325</v>
      </c>
      <c r="C11353">
        <v>104555</v>
      </c>
      <c r="D11353">
        <v>104085</v>
      </c>
      <c r="E11353">
        <v>104490</v>
      </c>
    </row>
    <row r="11354" spans="1:5" x14ac:dyDescent="0.25">
      <c r="A11354" s="2">
        <v>44034.625</v>
      </c>
      <c r="B11354">
        <v>103440</v>
      </c>
      <c r="C11354">
        <v>104360</v>
      </c>
      <c r="D11354">
        <v>103410</v>
      </c>
      <c r="E11354">
        <v>104330</v>
      </c>
    </row>
    <row r="11355" spans="1:5" x14ac:dyDescent="0.25">
      <c r="A11355" s="2">
        <v>44034.583333333336</v>
      </c>
      <c r="B11355">
        <v>104095</v>
      </c>
      <c r="C11355">
        <v>104100</v>
      </c>
      <c r="D11355">
        <v>103305</v>
      </c>
      <c r="E11355">
        <v>103435</v>
      </c>
    </row>
    <row r="11356" spans="1:5" x14ac:dyDescent="0.25">
      <c r="A11356" s="2">
        <v>44034.541666666664</v>
      </c>
      <c r="B11356">
        <v>104185</v>
      </c>
      <c r="C11356">
        <v>104350</v>
      </c>
      <c r="D11356">
        <v>103915</v>
      </c>
      <c r="E11356">
        <v>104100</v>
      </c>
    </row>
    <row r="11357" spans="1:5" x14ac:dyDescent="0.25">
      <c r="A11357" s="2">
        <v>44034.5</v>
      </c>
      <c r="B11357">
        <v>104505</v>
      </c>
      <c r="C11357">
        <v>104565</v>
      </c>
      <c r="D11357">
        <v>103910</v>
      </c>
      <c r="E11357">
        <v>104185</v>
      </c>
    </row>
    <row r="11358" spans="1:5" x14ac:dyDescent="0.25">
      <c r="A11358" s="2">
        <v>44034.458333333336</v>
      </c>
      <c r="B11358">
        <v>105030</v>
      </c>
      <c r="C11358">
        <v>105140</v>
      </c>
      <c r="D11358">
        <v>104255</v>
      </c>
      <c r="E11358">
        <v>104505</v>
      </c>
    </row>
    <row r="11359" spans="1:5" x14ac:dyDescent="0.25">
      <c r="A11359" s="2">
        <v>44034.416666666664</v>
      </c>
      <c r="B11359">
        <v>104605</v>
      </c>
      <c r="C11359">
        <v>105120</v>
      </c>
      <c r="D11359">
        <v>104120</v>
      </c>
      <c r="E11359">
        <v>105030</v>
      </c>
    </row>
    <row r="11360" spans="1:5" x14ac:dyDescent="0.25">
      <c r="A11360" s="2">
        <v>44034.375</v>
      </c>
      <c r="B11360">
        <v>104030</v>
      </c>
      <c r="C11360">
        <v>104725</v>
      </c>
      <c r="D11360">
        <v>103945</v>
      </c>
      <c r="E11360">
        <v>104600</v>
      </c>
    </row>
    <row r="11361" spans="1:5" x14ac:dyDescent="0.25">
      <c r="A11361" s="2">
        <v>44033.708333333336</v>
      </c>
      <c r="B11361">
        <v>104235</v>
      </c>
      <c r="C11361">
        <v>104485</v>
      </c>
      <c r="D11361">
        <v>104140</v>
      </c>
      <c r="E11361">
        <v>104430</v>
      </c>
    </row>
    <row r="11362" spans="1:5" x14ac:dyDescent="0.25">
      <c r="A11362" s="2">
        <v>44033.666666666664</v>
      </c>
      <c r="B11362">
        <v>104660</v>
      </c>
      <c r="C11362">
        <v>104845</v>
      </c>
      <c r="D11362">
        <v>104160</v>
      </c>
      <c r="E11362">
        <v>104235</v>
      </c>
    </row>
    <row r="11363" spans="1:5" x14ac:dyDescent="0.25">
      <c r="A11363" s="2">
        <v>44033.625</v>
      </c>
      <c r="B11363">
        <v>104350</v>
      </c>
      <c r="C11363">
        <v>104720</v>
      </c>
      <c r="D11363">
        <v>104270</v>
      </c>
      <c r="E11363">
        <v>104665</v>
      </c>
    </row>
    <row r="11364" spans="1:5" x14ac:dyDescent="0.25">
      <c r="A11364" s="2">
        <v>44033.583333333336</v>
      </c>
      <c r="B11364">
        <v>104405</v>
      </c>
      <c r="C11364">
        <v>104470</v>
      </c>
      <c r="D11364">
        <v>104030</v>
      </c>
      <c r="E11364">
        <v>104355</v>
      </c>
    </row>
    <row r="11365" spans="1:5" x14ac:dyDescent="0.25">
      <c r="A11365" s="2">
        <v>44033.541666666664</v>
      </c>
      <c r="B11365">
        <v>104425</v>
      </c>
      <c r="C11365">
        <v>104600</v>
      </c>
      <c r="D11365">
        <v>104235</v>
      </c>
      <c r="E11365">
        <v>104410</v>
      </c>
    </row>
    <row r="11366" spans="1:5" x14ac:dyDescent="0.25">
      <c r="A11366" s="2">
        <v>44033.5</v>
      </c>
      <c r="B11366">
        <v>104380</v>
      </c>
      <c r="C11366">
        <v>104730</v>
      </c>
      <c r="D11366">
        <v>104150</v>
      </c>
      <c r="E11366">
        <v>104425</v>
      </c>
    </row>
    <row r="11367" spans="1:5" x14ac:dyDescent="0.25">
      <c r="A11367" s="2">
        <v>44033.458333333336</v>
      </c>
      <c r="B11367">
        <v>105095</v>
      </c>
      <c r="C11367">
        <v>105140</v>
      </c>
      <c r="D11367">
        <v>103810</v>
      </c>
      <c r="E11367">
        <v>104380</v>
      </c>
    </row>
    <row r="11368" spans="1:5" x14ac:dyDescent="0.25">
      <c r="A11368" s="2">
        <v>44033.416666666664</v>
      </c>
      <c r="B11368">
        <v>105265</v>
      </c>
      <c r="C11368">
        <v>105375</v>
      </c>
      <c r="D11368">
        <v>104775</v>
      </c>
      <c r="E11368">
        <v>105095</v>
      </c>
    </row>
    <row r="11369" spans="1:5" x14ac:dyDescent="0.25">
      <c r="A11369" s="2">
        <v>44033.375</v>
      </c>
      <c r="B11369">
        <v>105125</v>
      </c>
      <c r="C11369">
        <v>105520</v>
      </c>
      <c r="D11369">
        <v>105110</v>
      </c>
      <c r="E11369">
        <v>105270</v>
      </c>
    </row>
    <row r="11370" spans="1:5" x14ac:dyDescent="0.25">
      <c r="A11370" s="2">
        <v>44032.708333333336</v>
      </c>
      <c r="B11370">
        <v>104505</v>
      </c>
      <c r="C11370">
        <v>104525</v>
      </c>
      <c r="D11370">
        <v>104220</v>
      </c>
      <c r="E11370">
        <v>104220</v>
      </c>
    </row>
    <row r="11371" spans="1:5" x14ac:dyDescent="0.25">
      <c r="A11371" s="2">
        <v>44032.666666666664</v>
      </c>
      <c r="B11371">
        <v>104410</v>
      </c>
      <c r="C11371">
        <v>104550</v>
      </c>
      <c r="D11371">
        <v>104325</v>
      </c>
      <c r="E11371">
        <v>104505</v>
      </c>
    </row>
    <row r="11372" spans="1:5" x14ac:dyDescent="0.25">
      <c r="A11372" s="2">
        <v>44032.625</v>
      </c>
      <c r="B11372">
        <v>104425</v>
      </c>
      <c r="C11372">
        <v>104485</v>
      </c>
      <c r="D11372">
        <v>104270</v>
      </c>
      <c r="E11372">
        <v>104405</v>
      </c>
    </row>
    <row r="11373" spans="1:5" x14ac:dyDescent="0.25">
      <c r="A11373" s="2">
        <v>44032.583333333336</v>
      </c>
      <c r="B11373">
        <v>104265</v>
      </c>
      <c r="C11373">
        <v>104475</v>
      </c>
      <c r="D11373">
        <v>104075</v>
      </c>
      <c r="E11373">
        <v>104420</v>
      </c>
    </row>
    <row r="11374" spans="1:5" x14ac:dyDescent="0.25">
      <c r="A11374" s="2">
        <v>44032.541666666664</v>
      </c>
      <c r="B11374">
        <v>104045</v>
      </c>
      <c r="C11374">
        <v>104345</v>
      </c>
      <c r="D11374">
        <v>103980</v>
      </c>
      <c r="E11374">
        <v>104265</v>
      </c>
    </row>
    <row r="11375" spans="1:5" x14ac:dyDescent="0.25">
      <c r="A11375" s="2">
        <v>44032.5</v>
      </c>
      <c r="B11375">
        <v>103770</v>
      </c>
      <c r="C11375">
        <v>104150</v>
      </c>
      <c r="D11375">
        <v>103685</v>
      </c>
      <c r="E11375">
        <v>104040</v>
      </c>
    </row>
    <row r="11376" spans="1:5" x14ac:dyDescent="0.25">
      <c r="A11376" s="2">
        <v>44032.458333333336</v>
      </c>
      <c r="B11376">
        <v>103190</v>
      </c>
      <c r="C11376">
        <v>103880</v>
      </c>
      <c r="D11376">
        <v>103110</v>
      </c>
      <c r="E11376">
        <v>103770</v>
      </c>
    </row>
    <row r="11377" spans="1:5" x14ac:dyDescent="0.25">
      <c r="A11377" s="2">
        <v>44032.416666666664</v>
      </c>
      <c r="B11377">
        <v>103010</v>
      </c>
      <c r="C11377">
        <v>103480</v>
      </c>
      <c r="D11377">
        <v>102755</v>
      </c>
      <c r="E11377">
        <v>103190</v>
      </c>
    </row>
    <row r="11378" spans="1:5" x14ac:dyDescent="0.25">
      <c r="A11378" s="2">
        <v>44032.375</v>
      </c>
      <c r="B11378">
        <v>102880</v>
      </c>
      <c r="C11378">
        <v>103060</v>
      </c>
      <c r="D11378">
        <v>102830</v>
      </c>
      <c r="E11378">
        <v>103005</v>
      </c>
    </row>
    <row r="11379" spans="1:5" x14ac:dyDescent="0.25">
      <c r="A11379" s="2">
        <v>44029.708333333336</v>
      </c>
      <c r="B11379">
        <v>103050</v>
      </c>
      <c r="C11379">
        <v>103300</v>
      </c>
      <c r="D11379">
        <v>103040</v>
      </c>
      <c r="E11379">
        <v>103300</v>
      </c>
    </row>
    <row r="11380" spans="1:5" x14ac:dyDescent="0.25">
      <c r="A11380" s="2">
        <v>44029.666666666664</v>
      </c>
      <c r="B11380">
        <v>102815</v>
      </c>
      <c r="C11380">
        <v>103185</v>
      </c>
      <c r="D11380">
        <v>102730</v>
      </c>
      <c r="E11380">
        <v>103050</v>
      </c>
    </row>
    <row r="11381" spans="1:5" x14ac:dyDescent="0.25">
      <c r="A11381" s="2">
        <v>44029.625</v>
      </c>
      <c r="B11381">
        <v>102630</v>
      </c>
      <c r="C11381">
        <v>102900</v>
      </c>
      <c r="D11381">
        <v>102580</v>
      </c>
      <c r="E11381">
        <v>102810</v>
      </c>
    </row>
    <row r="11382" spans="1:5" x14ac:dyDescent="0.25">
      <c r="A11382" s="2">
        <v>44029.583333333336</v>
      </c>
      <c r="B11382">
        <v>102790</v>
      </c>
      <c r="C11382">
        <v>102815</v>
      </c>
      <c r="D11382">
        <v>102535</v>
      </c>
      <c r="E11382">
        <v>102635</v>
      </c>
    </row>
    <row r="11383" spans="1:5" x14ac:dyDescent="0.25">
      <c r="A11383" s="2">
        <v>44029.541666666664</v>
      </c>
      <c r="B11383">
        <v>102695</v>
      </c>
      <c r="C11383">
        <v>102975</v>
      </c>
      <c r="D11383">
        <v>102660</v>
      </c>
      <c r="E11383">
        <v>102790</v>
      </c>
    </row>
    <row r="11384" spans="1:5" x14ac:dyDescent="0.25">
      <c r="A11384" s="2">
        <v>44029.5</v>
      </c>
      <c r="B11384">
        <v>102350</v>
      </c>
      <c r="C11384">
        <v>102750</v>
      </c>
      <c r="D11384">
        <v>102275</v>
      </c>
      <c r="E11384">
        <v>102700</v>
      </c>
    </row>
    <row r="11385" spans="1:5" x14ac:dyDescent="0.25">
      <c r="A11385" s="2">
        <v>44029.458333333336</v>
      </c>
      <c r="B11385">
        <v>102190</v>
      </c>
      <c r="C11385">
        <v>102450</v>
      </c>
      <c r="D11385">
        <v>101810</v>
      </c>
      <c r="E11385">
        <v>102350</v>
      </c>
    </row>
    <row r="11386" spans="1:5" x14ac:dyDescent="0.25">
      <c r="A11386" s="2">
        <v>44029.416666666664</v>
      </c>
      <c r="B11386">
        <v>101345</v>
      </c>
      <c r="C11386">
        <v>102220</v>
      </c>
      <c r="D11386">
        <v>101280</v>
      </c>
      <c r="E11386">
        <v>102190</v>
      </c>
    </row>
    <row r="11387" spans="1:5" x14ac:dyDescent="0.25">
      <c r="A11387" s="2">
        <v>44029.375</v>
      </c>
      <c r="B11387">
        <v>101255</v>
      </c>
      <c r="C11387">
        <v>101415</v>
      </c>
      <c r="D11387">
        <v>101140</v>
      </c>
      <c r="E11387">
        <v>101345</v>
      </c>
    </row>
    <row r="11388" spans="1:5" x14ac:dyDescent="0.25">
      <c r="A11388" s="2">
        <v>44028.708333333336</v>
      </c>
      <c r="B11388">
        <v>100620</v>
      </c>
      <c r="C11388">
        <v>100885</v>
      </c>
      <c r="D11388">
        <v>100475</v>
      </c>
      <c r="E11388">
        <v>100885</v>
      </c>
    </row>
    <row r="11389" spans="1:5" x14ac:dyDescent="0.25">
      <c r="A11389" s="2">
        <v>44028.666666666664</v>
      </c>
      <c r="B11389">
        <v>100285</v>
      </c>
      <c r="C11389">
        <v>100640</v>
      </c>
      <c r="D11389">
        <v>100275</v>
      </c>
      <c r="E11389">
        <v>100615</v>
      </c>
    </row>
    <row r="11390" spans="1:5" x14ac:dyDescent="0.25">
      <c r="A11390" s="2">
        <v>44028.625</v>
      </c>
      <c r="B11390">
        <v>100540</v>
      </c>
      <c r="C11390">
        <v>100775</v>
      </c>
      <c r="D11390">
        <v>100230</v>
      </c>
      <c r="E11390">
        <v>100280</v>
      </c>
    </row>
    <row r="11391" spans="1:5" x14ac:dyDescent="0.25">
      <c r="A11391" s="2">
        <v>44028.583333333336</v>
      </c>
      <c r="B11391">
        <v>100595</v>
      </c>
      <c r="C11391">
        <v>100645</v>
      </c>
      <c r="D11391">
        <v>100305</v>
      </c>
      <c r="E11391">
        <v>100545</v>
      </c>
    </row>
    <row r="11392" spans="1:5" x14ac:dyDescent="0.25">
      <c r="A11392" s="2">
        <v>44028.541666666664</v>
      </c>
      <c r="B11392">
        <v>100730</v>
      </c>
      <c r="C11392">
        <v>100815</v>
      </c>
      <c r="D11392">
        <v>100385</v>
      </c>
      <c r="E11392">
        <v>100590</v>
      </c>
    </row>
    <row r="11393" spans="1:5" x14ac:dyDescent="0.25">
      <c r="A11393" s="2">
        <v>44028.5</v>
      </c>
      <c r="B11393">
        <v>100925</v>
      </c>
      <c r="C11393">
        <v>101165</v>
      </c>
      <c r="D11393">
        <v>100615</v>
      </c>
      <c r="E11393">
        <v>100735</v>
      </c>
    </row>
    <row r="11394" spans="1:5" x14ac:dyDescent="0.25">
      <c r="A11394" s="2">
        <v>44028.458333333336</v>
      </c>
      <c r="B11394">
        <v>101125</v>
      </c>
      <c r="C11394">
        <v>101250</v>
      </c>
      <c r="D11394">
        <v>100585</v>
      </c>
      <c r="E11394">
        <v>100925</v>
      </c>
    </row>
    <row r="11395" spans="1:5" x14ac:dyDescent="0.25">
      <c r="A11395" s="2">
        <v>44028.416666666664</v>
      </c>
      <c r="B11395">
        <v>101390</v>
      </c>
      <c r="C11395">
        <v>101630</v>
      </c>
      <c r="D11395">
        <v>101025</v>
      </c>
      <c r="E11395">
        <v>101120</v>
      </c>
    </row>
    <row r="11396" spans="1:5" x14ac:dyDescent="0.25">
      <c r="A11396" s="2">
        <v>44028.375</v>
      </c>
      <c r="B11396">
        <v>101360</v>
      </c>
      <c r="C11396">
        <v>101600</v>
      </c>
      <c r="D11396">
        <v>101180</v>
      </c>
      <c r="E11396">
        <v>101395</v>
      </c>
    </row>
    <row r="11397" spans="1:5" x14ac:dyDescent="0.25">
      <c r="A11397" s="2">
        <v>44027.708333333336</v>
      </c>
      <c r="B11397">
        <v>101980</v>
      </c>
      <c r="C11397">
        <v>102060</v>
      </c>
      <c r="D11397">
        <v>101800</v>
      </c>
      <c r="E11397">
        <v>102045</v>
      </c>
    </row>
    <row r="11398" spans="1:5" x14ac:dyDescent="0.25">
      <c r="A11398" s="2">
        <v>44027.666666666664</v>
      </c>
      <c r="B11398">
        <v>101510</v>
      </c>
      <c r="C11398">
        <v>102295</v>
      </c>
      <c r="D11398">
        <v>101385</v>
      </c>
      <c r="E11398">
        <v>101980</v>
      </c>
    </row>
    <row r="11399" spans="1:5" x14ac:dyDescent="0.25">
      <c r="A11399" s="2">
        <v>44027.625</v>
      </c>
      <c r="B11399">
        <v>101375</v>
      </c>
      <c r="C11399">
        <v>101700</v>
      </c>
      <c r="D11399">
        <v>101325</v>
      </c>
      <c r="E11399">
        <v>101510</v>
      </c>
    </row>
    <row r="11400" spans="1:5" x14ac:dyDescent="0.25">
      <c r="A11400" s="2">
        <v>44027.583333333336</v>
      </c>
      <c r="B11400">
        <v>101195</v>
      </c>
      <c r="C11400">
        <v>101470</v>
      </c>
      <c r="D11400">
        <v>101130</v>
      </c>
      <c r="E11400">
        <v>101380</v>
      </c>
    </row>
    <row r="11401" spans="1:5" x14ac:dyDescent="0.25">
      <c r="A11401" s="2">
        <v>44027.541666666664</v>
      </c>
      <c r="B11401">
        <v>101130</v>
      </c>
      <c r="C11401">
        <v>101290</v>
      </c>
      <c r="D11401">
        <v>100810</v>
      </c>
      <c r="E11401">
        <v>101195</v>
      </c>
    </row>
    <row r="11402" spans="1:5" x14ac:dyDescent="0.25">
      <c r="A11402" s="2">
        <v>44027.5</v>
      </c>
      <c r="B11402">
        <v>101505</v>
      </c>
      <c r="C11402">
        <v>101550</v>
      </c>
      <c r="D11402">
        <v>101120</v>
      </c>
      <c r="E11402">
        <v>101130</v>
      </c>
    </row>
    <row r="11403" spans="1:5" x14ac:dyDescent="0.25">
      <c r="A11403" s="2">
        <v>44027.458333333336</v>
      </c>
      <c r="B11403">
        <v>101220</v>
      </c>
      <c r="C11403">
        <v>101650</v>
      </c>
      <c r="D11403">
        <v>100825</v>
      </c>
      <c r="E11403">
        <v>101505</v>
      </c>
    </row>
    <row r="11404" spans="1:5" x14ac:dyDescent="0.25">
      <c r="A11404" s="2">
        <v>44027.416666666664</v>
      </c>
      <c r="B11404">
        <v>101885</v>
      </c>
      <c r="C11404">
        <v>101890</v>
      </c>
      <c r="D11404">
        <v>101085</v>
      </c>
      <c r="E11404">
        <v>101220</v>
      </c>
    </row>
    <row r="11405" spans="1:5" x14ac:dyDescent="0.25">
      <c r="A11405" s="2">
        <v>44027.375</v>
      </c>
      <c r="B11405">
        <v>101805</v>
      </c>
      <c r="C11405">
        <v>102260</v>
      </c>
      <c r="D11405">
        <v>101690</v>
      </c>
      <c r="E11405">
        <v>101890</v>
      </c>
    </row>
    <row r="11406" spans="1:5" x14ac:dyDescent="0.25">
      <c r="A11406" s="2">
        <v>44026.708333333336</v>
      </c>
      <c r="B11406">
        <v>100510</v>
      </c>
      <c r="C11406">
        <v>100640</v>
      </c>
      <c r="D11406">
        <v>100265</v>
      </c>
      <c r="E11406">
        <v>100640</v>
      </c>
    </row>
    <row r="11407" spans="1:5" x14ac:dyDescent="0.25">
      <c r="A11407" s="2">
        <v>44026.666666666664</v>
      </c>
      <c r="B11407">
        <v>100560</v>
      </c>
      <c r="C11407">
        <v>100685</v>
      </c>
      <c r="D11407">
        <v>100295</v>
      </c>
      <c r="E11407">
        <v>100510</v>
      </c>
    </row>
    <row r="11408" spans="1:5" x14ac:dyDescent="0.25">
      <c r="A11408" s="2">
        <v>44026.625</v>
      </c>
      <c r="B11408">
        <v>100245</v>
      </c>
      <c r="C11408">
        <v>100615</v>
      </c>
      <c r="D11408">
        <v>100175</v>
      </c>
      <c r="E11408">
        <v>100555</v>
      </c>
    </row>
    <row r="11409" spans="1:5" x14ac:dyDescent="0.25">
      <c r="A11409" s="2">
        <v>44026.583333333336</v>
      </c>
      <c r="B11409">
        <v>99800</v>
      </c>
      <c r="C11409">
        <v>100405</v>
      </c>
      <c r="D11409">
        <v>99675</v>
      </c>
      <c r="E11409">
        <v>100240</v>
      </c>
    </row>
    <row r="11410" spans="1:5" x14ac:dyDescent="0.25">
      <c r="A11410" s="2">
        <v>44026.541666666664</v>
      </c>
      <c r="B11410">
        <v>99890</v>
      </c>
      <c r="C11410">
        <v>100175</v>
      </c>
      <c r="D11410">
        <v>99735</v>
      </c>
      <c r="E11410">
        <v>99805</v>
      </c>
    </row>
    <row r="11411" spans="1:5" x14ac:dyDescent="0.25">
      <c r="A11411" s="2">
        <v>44026.5</v>
      </c>
      <c r="B11411">
        <v>99165</v>
      </c>
      <c r="C11411">
        <v>100080</v>
      </c>
      <c r="D11411">
        <v>99045</v>
      </c>
      <c r="E11411">
        <v>99890</v>
      </c>
    </row>
    <row r="11412" spans="1:5" x14ac:dyDescent="0.25">
      <c r="A11412" s="2">
        <v>44026.458333333336</v>
      </c>
      <c r="B11412">
        <v>99385</v>
      </c>
      <c r="C11412">
        <v>99445</v>
      </c>
      <c r="D11412">
        <v>98360</v>
      </c>
      <c r="E11412">
        <v>99165</v>
      </c>
    </row>
    <row r="11413" spans="1:5" x14ac:dyDescent="0.25">
      <c r="A11413" s="2">
        <v>44026.416666666664</v>
      </c>
      <c r="B11413">
        <v>98750</v>
      </c>
      <c r="C11413">
        <v>99430</v>
      </c>
      <c r="D11413">
        <v>98555</v>
      </c>
      <c r="E11413">
        <v>99380</v>
      </c>
    </row>
    <row r="11414" spans="1:5" x14ac:dyDescent="0.25">
      <c r="A11414" s="2">
        <v>44026.375</v>
      </c>
      <c r="B11414">
        <v>99195</v>
      </c>
      <c r="C11414">
        <v>99575</v>
      </c>
      <c r="D11414">
        <v>98730</v>
      </c>
      <c r="E11414">
        <v>98750</v>
      </c>
    </row>
    <row r="11415" spans="1:5" x14ac:dyDescent="0.25">
      <c r="A11415" s="2">
        <v>44025.708333333336</v>
      </c>
      <c r="B11415">
        <v>98710</v>
      </c>
      <c r="C11415">
        <v>98805</v>
      </c>
      <c r="D11415">
        <v>98300</v>
      </c>
      <c r="E11415">
        <v>98300</v>
      </c>
    </row>
    <row r="11416" spans="1:5" x14ac:dyDescent="0.25">
      <c r="A11416" s="2">
        <v>44025.666666666664</v>
      </c>
      <c r="B11416">
        <v>100275</v>
      </c>
      <c r="C11416">
        <v>100290</v>
      </c>
      <c r="D11416">
        <v>98610</v>
      </c>
      <c r="E11416">
        <v>98710</v>
      </c>
    </row>
    <row r="11417" spans="1:5" x14ac:dyDescent="0.25">
      <c r="A11417" s="2">
        <v>44025.625</v>
      </c>
      <c r="B11417">
        <v>100755</v>
      </c>
      <c r="C11417">
        <v>100790</v>
      </c>
      <c r="D11417">
        <v>100050</v>
      </c>
      <c r="E11417">
        <v>100270</v>
      </c>
    </row>
    <row r="11418" spans="1:5" x14ac:dyDescent="0.25">
      <c r="A11418" s="2">
        <v>44025.583333333336</v>
      </c>
      <c r="B11418">
        <v>100785</v>
      </c>
      <c r="C11418">
        <v>100870</v>
      </c>
      <c r="D11418">
        <v>100700</v>
      </c>
      <c r="E11418">
        <v>100755</v>
      </c>
    </row>
    <row r="11419" spans="1:5" x14ac:dyDescent="0.25">
      <c r="A11419" s="2">
        <v>44025.541666666664</v>
      </c>
      <c r="B11419">
        <v>100800</v>
      </c>
      <c r="C11419">
        <v>100835</v>
      </c>
      <c r="D11419">
        <v>100660</v>
      </c>
      <c r="E11419">
        <v>100780</v>
      </c>
    </row>
    <row r="11420" spans="1:5" x14ac:dyDescent="0.25">
      <c r="A11420" s="2">
        <v>44025.5</v>
      </c>
      <c r="B11420">
        <v>100995</v>
      </c>
      <c r="C11420">
        <v>101010</v>
      </c>
      <c r="D11420">
        <v>100620</v>
      </c>
      <c r="E11420">
        <v>100805</v>
      </c>
    </row>
    <row r="11421" spans="1:5" x14ac:dyDescent="0.25">
      <c r="A11421" s="2">
        <v>44025.458333333336</v>
      </c>
      <c r="B11421">
        <v>100560</v>
      </c>
      <c r="C11421">
        <v>101020</v>
      </c>
      <c r="D11421">
        <v>100435</v>
      </c>
      <c r="E11421">
        <v>100995</v>
      </c>
    </row>
    <row r="11422" spans="1:5" x14ac:dyDescent="0.25">
      <c r="A11422" s="2">
        <v>44025.416666666664</v>
      </c>
      <c r="B11422">
        <v>100745</v>
      </c>
      <c r="C11422">
        <v>101040</v>
      </c>
      <c r="D11422">
        <v>100495</v>
      </c>
      <c r="E11422">
        <v>100555</v>
      </c>
    </row>
    <row r="11423" spans="1:5" x14ac:dyDescent="0.25">
      <c r="A11423" s="2">
        <v>44025.375</v>
      </c>
      <c r="B11423">
        <v>100750</v>
      </c>
      <c r="C11423">
        <v>100935</v>
      </c>
      <c r="D11423">
        <v>100585</v>
      </c>
      <c r="E11423">
        <v>100745</v>
      </c>
    </row>
    <row r="11424" spans="1:5" x14ac:dyDescent="0.25">
      <c r="A11424" s="2">
        <v>44022.708333333336</v>
      </c>
      <c r="B11424">
        <v>100115</v>
      </c>
      <c r="C11424">
        <v>100250</v>
      </c>
      <c r="D11424">
        <v>99870</v>
      </c>
      <c r="E11424">
        <v>99900</v>
      </c>
    </row>
    <row r="11425" spans="1:5" x14ac:dyDescent="0.25">
      <c r="A11425" s="2">
        <v>44022.666666666664</v>
      </c>
      <c r="B11425">
        <v>99960</v>
      </c>
      <c r="C11425">
        <v>100225</v>
      </c>
      <c r="D11425">
        <v>99880</v>
      </c>
      <c r="E11425">
        <v>100115</v>
      </c>
    </row>
    <row r="11426" spans="1:5" x14ac:dyDescent="0.25">
      <c r="A11426" s="2">
        <v>44022.625</v>
      </c>
      <c r="B11426">
        <v>99770</v>
      </c>
      <c r="C11426">
        <v>99975</v>
      </c>
      <c r="D11426">
        <v>99650</v>
      </c>
      <c r="E11426">
        <v>99960</v>
      </c>
    </row>
    <row r="11427" spans="1:5" x14ac:dyDescent="0.25">
      <c r="A11427" s="2">
        <v>44022.583333333336</v>
      </c>
      <c r="B11427">
        <v>99745</v>
      </c>
      <c r="C11427">
        <v>99935</v>
      </c>
      <c r="D11427">
        <v>99610</v>
      </c>
      <c r="E11427">
        <v>99770</v>
      </c>
    </row>
    <row r="11428" spans="1:5" x14ac:dyDescent="0.25">
      <c r="A11428" s="2">
        <v>44022.541666666664</v>
      </c>
      <c r="B11428">
        <v>99800</v>
      </c>
      <c r="C11428">
        <v>99840</v>
      </c>
      <c r="D11428">
        <v>99580</v>
      </c>
      <c r="E11428">
        <v>99750</v>
      </c>
    </row>
    <row r="11429" spans="1:5" x14ac:dyDescent="0.25">
      <c r="A11429" s="2">
        <v>44022.5</v>
      </c>
      <c r="B11429">
        <v>99845</v>
      </c>
      <c r="C11429">
        <v>99930</v>
      </c>
      <c r="D11429">
        <v>99650</v>
      </c>
      <c r="E11429">
        <v>99800</v>
      </c>
    </row>
    <row r="11430" spans="1:5" x14ac:dyDescent="0.25">
      <c r="A11430" s="2">
        <v>44022.458333333336</v>
      </c>
      <c r="B11430">
        <v>99525</v>
      </c>
      <c r="C11430">
        <v>100000</v>
      </c>
      <c r="D11430">
        <v>99315</v>
      </c>
      <c r="E11430">
        <v>99840</v>
      </c>
    </row>
    <row r="11431" spans="1:5" x14ac:dyDescent="0.25">
      <c r="A11431" s="2">
        <v>44022.416666666664</v>
      </c>
      <c r="B11431">
        <v>99010</v>
      </c>
      <c r="C11431">
        <v>99545</v>
      </c>
      <c r="D11431">
        <v>98750</v>
      </c>
      <c r="E11431">
        <v>99525</v>
      </c>
    </row>
    <row r="11432" spans="1:5" x14ac:dyDescent="0.25">
      <c r="A11432" s="2">
        <v>44022.375</v>
      </c>
      <c r="B11432">
        <v>98900</v>
      </c>
      <c r="C11432">
        <v>99100</v>
      </c>
      <c r="D11432">
        <v>98575</v>
      </c>
      <c r="E11432">
        <v>99010</v>
      </c>
    </row>
    <row r="11433" spans="1:5" x14ac:dyDescent="0.25">
      <c r="A11433" s="2">
        <v>44021.708333333336</v>
      </c>
      <c r="B11433">
        <v>99235</v>
      </c>
      <c r="C11433">
        <v>99285</v>
      </c>
      <c r="D11433">
        <v>99050</v>
      </c>
      <c r="E11433">
        <v>99100</v>
      </c>
    </row>
    <row r="11434" spans="1:5" x14ac:dyDescent="0.25">
      <c r="A11434" s="2">
        <v>44021.666666666664</v>
      </c>
      <c r="B11434">
        <v>99370</v>
      </c>
      <c r="C11434">
        <v>99540</v>
      </c>
      <c r="D11434">
        <v>99100</v>
      </c>
      <c r="E11434">
        <v>99235</v>
      </c>
    </row>
    <row r="11435" spans="1:5" x14ac:dyDescent="0.25">
      <c r="A11435" s="2">
        <v>44021.625</v>
      </c>
      <c r="B11435">
        <v>99200</v>
      </c>
      <c r="C11435">
        <v>99580</v>
      </c>
      <c r="D11435">
        <v>99110</v>
      </c>
      <c r="E11435">
        <v>99375</v>
      </c>
    </row>
    <row r="11436" spans="1:5" x14ac:dyDescent="0.25">
      <c r="A11436" s="2">
        <v>44021.583333333336</v>
      </c>
      <c r="B11436">
        <v>99375</v>
      </c>
      <c r="C11436">
        <v>99560</v>
      </c>
      <c r="D11436">
        <v>99125</v>
      </c>
      <c r="E11436">
        <v>99195</v>
      </c>
    </row>
    <row r="11437" spans="1:5" x14ac:dyDescent="0.25">
      <c r="A11437" s="2">
        <v>44021.541666666664</v>
      </c>
      <c r="B11437">
        <v>99315</v>
      </c>
      <c r="C11437">
        <v>99600</v>
      </c>
      <c r="D11437">
        <v>99190</v>
      </c>
      <c r="E11437">
        <v>99375</v>
      </c>
    </row>
    <row r="11438" spans="1:5" x14ac:dyDescent="0.25">
      <c r="A11438" s="2">
        <v>44021.5</v>
      </c>
      <c r="B11438">
        <v>99320</v>
      </c>
      <c r="C11438">
        <v>99525</v>
      </c>
      <c r="D11438">
        <v>98925</v>
      </c>
      <c r="E11438">
        <v>99315</v>
      </c>
    </row>
    <row r="11439" spans="1:5" x14ac:dyDescent="0.25">
      <c r="A11439" s="2">
        <v>44021.458333333336</v>
      </c>
      <c r="B11439">
        <v>99595</v>
      </c>
      <c r="C11439">
        <v>99945</v>
      </c>
      <c r="D11439">
        <v>99270</v>
      </c>
      <c r="E11439">
        <v>99315</v>
      </c>
    </row>
    <row r="11440" spans="1:5" x14ac:dyDescent="0.25">
      <c r="A11440" s="2">
        <v>44021.416666666664</v>
      </c>
      <c r="B11440">
        <v>100290</v>
      </c>
      <c r="C11440">
        <v>100290</v>
      </c>
      <c r="D11440">
        <v>99330</v>
      </c>
      <c r="E11440">
        <v>99600</v>
      </c>
    </row>
    <row r="11441" spans="1:5" x14ac:dyDescent="0.25">
      <c r="A11441" s="2">
        <v>44021.375</v>
      </c>
      <c r="B11441">
        <v>99900</v>
      </c>
      <c r="C11441">
        <v>100385</v>
      </c>
      <c r="D11441">
        <v>99755</v>
      </c>
      <c r="E11441">
        <v>100285</v>
      </c>
    </row>
    <row r="11442" spans="1:5" x14ac:dyDescent="0.25">
      <c r="A11442" s="2">
        <v>44020.708333333336</v>
      </c>
      <c r="B11442">
        <v>100100</v>
      </c>
      <c r="C11442">
        <v>100150</v>
      </c>
      <c r="D11442">
        <v>99980</v>
      </c>
      <c r="E11442">
        <v>100150</v>
      </c>
    </row>
    <row r="11443" spans="1:5" x14ac:dyDescent="0.25">
      <c r="A11443" s="2">
        <v>44020.666666666664</v>
      </c>
      <c r="B11443">
        <v>99900</v>
      </c>
      <c r="C11443">
        <v>100175</v>
      </c>
      <c r="D11443">
        <v>99890</v>
      </c>
      <c r="E11443">
        <v>100105</v>
      </c>
    </row>
    <row r="11444" spans="1:5" x14ac:dyDescent="0.25">
      <c r="A11444" s="2">
        <v>44020.625</v>
      </c>
      <c r="B11444">
        <v>99655</v>
      </c>
      <c r="C11444">
        <v>100055</v>
      </c>
      <c r="D11444">
        <v>99605</v>
      </c>
      <c r="E11444">
        <v>99905</v>
      </c>
    </row>
    <row r="11445" spans="1:5" x14ac:dyDescent="0.25">
      <c r="A11445" s="2">
        <v>44020.583333333336</v>
      </c>
      <c r="B11445">
        <v>99715</v>
      </c>
      <c r="C11445">
        <v>99790</v>
      </c>
      <c r="D11445">
        <v>99430</v>
      </c>
      <c r="E11445">
        <v>99660</v>
      </c>
    </row>
    <row r="11446" spans="1:5" x14ac:dyDescent="0.25">
      <c r="A11446" s="2">
        <v>44020.541666666664</v>
      </c>
      <c r="B11446">
        <v>99675</v>
      </c>
      <c r="C11446">
        <v>99910</v>
      </c>
      <c r="D11446">
        <v>99510</v>
      </c>
      <c r="E11446">
        <v>99710</v>
      </c>
    </row>
    <row r="11447" spans="1:5" x14ac:dyDescent="0.25">
      <c r="A11447" s="2">
        <v>44020.5</v>
      </c>
      <c r="B11447">
        <v>99620</v>
      </c>
      <c r="C11447">
        <v>99790</v>
      </c>
      <c r="D11447">
        <v>99190</v>
      </c>
      <c r="E11447">
        <v>99675</v>
      </c>
    </row>
    <row r="11448" spans="1:5" x14ac:dyDescent="0.25">
      <c r="A11448" s="2">
        <v>44020.458333333336</v>
      </c>
      <c r="B11448">
        <v>99645</v>
      </c>
      <c r="C11448">
        <v>100020</v>
      </c>
      <c r="D11448">
        <v>99360</v>
      </c>
      <c r="E11448">
        <v>99615</v>
      </c>
    </row>
    <row r="11449" spans="1:5" x14ac:dyDescent="0.25">
      <c r="A11449" s="2">
        <v>44020.416666666664</v>
      </c>
      <c r="B11449">
        <v>98690</v>
      </c>
      <c r="C11449">
        <v>99865</v>
      </c>
      <c r="D11449">
        <v>98625</v>
      </c>
      <c r="E11449">
        <v>99640</v>
      </c>
    </row>
    <row r="11450" spans="1:5" x14ac:dyDescent="0.25">
      <c r="A11450" s="2">
        <v>44020.375</v>
      </c>
      <c r="B11450">
        <v>98350</v>
      </c>
      <c r="C11450">
        <v>98730</v>
      </c>
      <c r="D11450">
        <v>98210</v>
      </c>
      <c r="E11450">
        <v>98690</v>
      </c>
    </row>
    <row r="11451" spans="1:5" x14ac:dyDescent="0.25">
      <c r="A11451" s="2">
        <v>44019.708333333336</v>
      </c>
      <c r="B11451">
        <v>97825</v>
      </c>
      <c r="C11451">
        <v>98065</v>
      </c>
      <c r="D11451">
        <v>97785</v>
      </c>
      <c r="E11451">
        <v>97950</v>
      </c>
    </row>
    <row r="11452" spans="1:5" x14ac:dyDescent="0.25">
      <c r="A11452" s="2">
        <v>44019.666666666664</v>
      </c>
      <c r="B11452">
        <v>98080</v>
      </c>
      <c r="C11452">
        <v>98125</v>
      </c>
      <c r="D11452">
        <v>97735</v>
      </c>
      <c r="E11452">
        <v>97825</v>
      </c>
    </row>
    <row r="11453" spans="1:5" x14ac:dyDescent="0.25">
      <c r="A11453" s="2">
        <v>44019.625</v>
      </c>
      <c r="B11453">
        <v>98040</v>
      </c>
      <c r="C11453">
        <v>98285</v>
      </c>
      <c r="D11453">
        <v>97780</v>
      </c>
      <c r="E11453">
        <v>98080</v>
      </c>
    </row>
    <row r="11454" spans="1:5" x14ac:dyDescent="0.25">
      <c r="A11454" s="2">
        <v>44019.583333333336</v>
      </c>
      <c r="B11454">
        <v>97875</v>
      </c>
      <c r="C11454">
        <v>98160</v>
      </c>
      <c r="D11454">
        <v>97595</v>
      </c>
      <c r="E11454">
        <v>98045</v>
      </c>
    </row>
    <row r="11455" spans="1:5" x14ac:dyDescent="0.25">
      <c r="A11455" s="2">
        <v>44019.541666666664</v>
      </c>
      <c r="B11455">
        <v>97580</v>
      </c>
      <c r="C11455">
        <v>97900</v>
      </c>
      <c r="D11455">
        <v>97370</v>
      </c>
      <c r="E11455">
        <v>97880</v>
      </c>
    </row>
    <row r="11456" spans="1:5" x14ac:dyDescent="0.25">
      <c r="A11456" s="2">
        <v>44019.5</v>
      </c>
      <c r="B11456">
        <v>98590</v>
      </c>
      <c r="C11456">
        <v>98750</v>
      </c>
      <c r="D11456">
        <v>97575</v>
      </c>
      <c r="E11456">
        <v>97585</v>
      </c>
    </row>
    <row r="11457" spans="1:5" x14ac:dyDescent="0.25">
      <c r="A11457" s="2">
        <v>44019.458333333336</v>
      </c>
      <c r="B11457">
        <v>98870</v>
      </c>
      <c r="C11457">
        <v>99110</v>
      </c>
      <c r="D11457">
        <v>98355</v>
      </c>
      <c r="E11457">
        <v>98590</v>
      </c>
    </row>
    <row r="11458" spans="1:5" x14ac:dyDescent="0.25">
      <c r="A11458" s="2">
        <v>44019.416666666664</v>
      </c>
      <c r="B11458">
        <v>98660</v>
      </c>
      <c r="C11458">
        <v>99060</v>
      </c>
      <c r="D11458">
        <v>98565</v>
      </c>
      <c r="E11458">
        <v>98870</v>
      </c>
    </row>
    <row r="11459" spans="1:5" x14ac:dyDescent="0.25">
      <c r="A11459" s="2">
        <v>44019.375</v>
      </c>
      <c r="B11459">
        <v>98530</v>
      </c>
      <c r="C11459">
        <v>98700</v>
      </c>
      <c r="D11459">
        <v>98100</v>
      </c>
      <c r="E11459">
        <v>98660</v>
      </c>
    </row>
    <row r="11460" spans="1:5" x14ac:dyDescent="0.25">
      <c r="A11460" s="2">
        <v>44018.708333333336</v>
      </c>
      <c r="B11460">
        <v>99215</v>
      </c>
      <c r="C11460">
        <v>99260</v>
      </c>
      <c r="D11460">
        <v>99065</v>
      </c>
      <c r="E11460">
        <v>99260</v>
      </c>
    </row>
    <row r="11461" spans="1:5" x14ac:dyDescent="0.25">
      <c r="A11461" s="2">
        <v>44018.666666666664</v>
      </c>
      <c r="B11461">
        <v>98615</v>
      </c>
      <c r="C11461">
        <v>99275</v>
      </c>
      <c r="D11461">
        <v>98580</v>
      </c>
      <c r="E11461">
        <v>99210</v>
      </c>
    </row>
    <row r="11462" spans="1:5" x14ac:dyDescent="0.25">
      <c r="A11462" s="2">
        <v>44018.625</v>
      </c>
      <c r="B11462">
        <v>98925</v>
      </c>
      <c r="C11462">
        <v>98925</v>
      </c>
      <c r="D11462">
        <v>98465</v>
      </c>
      <c r="E11462">
        <v>98610</v>
      </c>
    </row>
    <row r="11463" spans="1:5" x14ac:dyDescent="0.25">
      <c r="A11463" s="2">
        <v>44018.583333333336</v>
      </c>
      <c r="B11463">
        <v>98910</v>
      </c>
      <c r="C11463">
        <v>98980</v>
      </c>
      <c r="D11463">
        <v>98650</v>
      </c>
      <c r="E11463">
        <v>98925</v>
      </c>
    </row>
    <row r="11464" spans="1:5" x14ac:dyDescent="0.25">
      <c r="A11464" s="2">
        <v>44018.541666666664</v>
      </c>
      <c r="B11464">
        <v>98955</v>
      </c>
      <c r="C11464">
        <v>99130</v>
      </c>
      <c r="D11464">
        <v>98810</v>
      </c>
      <c r="E11464">
        <v>98910</v>
      </c>
    </row>
    <row r="11465" spans="1:5" x14ac:dyDescent="0.25">
      <c r="A11465" s="2">
        <v>44018.5</v>
      </c>
      <c r="B11465">
        <v>99435</v>
      </c>
      <c r="C11465">
        <v>99465</v>
      </c>
      <c r="D11465">
        <v>98935</v>
      </c>
      <c r="E11465">
        <v>98955</v>
      </c>
    </row>
    <row r="11466" spans="1:5" x14ac:dyDescent="0.25">
      <c r="A11466" s="2">
        <v>44018.458333333336</v>
      </c>
      <c r="B11466">
        <v>99190</v>
      </c>
      <c r="C11466">
        <v>99490</v>
      </c>
      <c r="D11466">
        <v>98950</v>
      </c>
      <c r="E11466">
        <v>99440</v>
      </c>
    </row>
    <row r="11467" spans="1:5" x14ac:dyDescent="0.25">
      <c r="A11467" s="2">
        <v>44018.416666666664</v>
      </c>
      <c r="B11467">
        <v>98580</v>
      </c>
      <c r="C11467">
        <v>99245</v>
      </c>
      <c r="D11467">
        <v>98300</v>
      </c>
      <c r="E11467">
        <v>99195</v>
      </c>
    </row>
    <row r="11468" spans="1:5" x14ac:dyDescent="0.25">
      <c r="A11468" s="2">
        <v>44018.375</v>
      </c>
      <c r="B11468">
        <v>98605</v>
      </c>
      <c r="C11468">
        <v>98780</v>
      </c>
      <c r="D11468">
        <v>98415</v>
      </c>
      <c r="E11468">
        <v>98580</v>
      </c>
    </row>
    <row r="11469" spans="1:5" x14ac:dyDescent="0.25">
      <c r="A11469" s="2">
        <v>44015.708333333336</v>
      </c>
      <c r="B11469">
        <v>96870</v>
      </c>
      <c r="C11469">
        <v>96990</v>
      </c>
      <c r="D11469">
        <v>96805</v>
      </c>
      <c r="E11469">
        <v>96990</v>
      </c>
    </row>
    <row r="11470" spans="1:5" x14ac:dyDescent="0.25">
      <c r="A11470" s="2">
        <v>44015.666666666664</v>
      </c>
      <c r="B11470">
        <v>96875</v>
      </c>
      <c r="C11470">
        <v>96930</v>
      </c>
      <c r="D11470">
        <v>96765</v>
      </c>
      <c r="E11470">
        <v>96875</v>
      </c>
    </row>
    <row r="11471" spans="1:5" x14ac:dyDescent="0.25">
      <c r="A11471" s="2">
        <v>44015.625</v>
      </c>
      <c r="B11471">
        <v>96665</v>
      </c>
      <c r="C11471">
        <v>96950</v>
      </c>
      <c r="D11471">
        <v>96655</v>
      </c>
      <c r="E11471">
        <v>96875</v>
      </c>
    </row>
    <row r="11472" spans="1:5" x14ac:dyDescent="0.25">
      <c r="A11472" s="2">
        <v>44015.583333333336</v>
      </c>
      <c r="B11472">
        <v>96625</v>
      </c>
      <c r="C11472">
        <v>96715</v>
      </c>
      <c r="D11472">
        <v>96575</v>
      </c>
      <c r="E11472">
        <v>96660</v>
      </c>
    </row>
    <row r="11473" spans="1:5" x14ac:dyDescent="0.25">
      <c r="A11473" s="2">
        <v>44015.541666666664</v>
      </c>
      <c r="B11473">
        <v>96610</v>
      </c>
      <c r="C11473">
        <v>96745</v>
      </c>
      <c r="D11473">
        <v>96540</v>
      </c>
      <c r="E11473">
        <v>96620</v>
      </c>
    </row>
    <row r="11474" spans="1:5" x14ac:dyDescent="0.25">
      <c r="A11474" s="2">
        <v>44015.5</v>
      </c>
      <c r="B11474">
        <v>96510</v>
      </c>
      <c r="C11474">
        <v>96790</v>
      </c>
      <c r="D11474">
        <v>96355</v>
      </c>
      <c r="E11474">
        <v>96605</v>
      </c>
    </row>
    <row r="11475" spans="1:5" x14ac:dyDescent="0.25">
      <c r="A11475" s="2">
        <v>44015.458333333336</v>
      </c>
      <c r="B11475">
        <v>96520</v>
      </c>
      <c r="C11475">
        <v>96795</v>
      </c>
      <c r="D11475">
        <v>96280</v>
      </c>
      <c r="E11475">
        <v>96510</v>
      </c>
    </row>
    <row r="11476" spans="1:5" x14ac:dyDescent="0.25">
      <c r="A11476" s="2">
        <v>44015.416666666664</v>
      </c>
      <c r="B11476">
        <v>96285</v>
      </c>
      <c r="C11476">
        <v>96665</v>
      </c>
      <c r="D11476">
        <v>96010</v>
      </c>
      <c r="E11476">
        <v>96520</v>
      </c>
    </row>
    <row r="11477" spans="1:5" x14ac:dyDescent="0.25">
      <c r="A11477" s="2">
        <v>44015.375</v>
      </c>
      <c r="B11477">
        <v>96630</v>
      </c>
      <c r="C11477">
        <v>96740</v>
      </c>
      <c r="D11477">
        <v>96275</v>
      </c>
      <c r="E11477">
        <v>96285</v>
      </c>
    </row>
    <row r="11478" spans="1:5" x14ac:dyDescent="0.25">
      <c r="A11478" s="2">
        <v>44014.708333333336</v>
      </c>
      <c r="B11478">
        <v>96250</v>
      </c>
      <c r="C11478">
        <v>96540</v>
      </c>
      <c r="D11478">
        <v>96150</v>
      </c>
      <c r="E11478">
        <v>96480</v>
      </c>
    </row>
    <row r="11479" spans="1:5" x14ac:dyDescent="0.25">
      <c r="A11479" s="2">
        <v>44014.666666666664</v>
      </c>
      <c r="B11479">
        <v>96430</v>
      </c>
      <c r="C11479">
        <v>96770</v>
      </c>
      <c r="D11479">
        <v>96120</v>
      </c>
      <c r="E11479">
        <v>96245</v>
      </c>
    </row>
    <row r="11480" spans="1:5" x14ac:dyDescent="0.25">
      <c r="A11480" s="2">
        <v>44014.625</v>
      </c>
      <c r="B11480">
        <v>96875</v>
      </c>
      <c r="C11480">
        <v>96890</v>
      </c>
      <c r="D11480">
        <v>96190</v>
      </c>
      <c r="E11480">
        <v>96425</v>
      </c>
    </row>
    <row r="11481" spans="1:5" x14ac:dyDescent="0.25">
      <c r="A11481" s="2">
        <v>44014.583333333336</v>
      </c>
      <c r="B11481">
        <v>96850</v>
      </c>
      <c r="C11481">
        <v>97065</v>
      </c>
      <c r="D11481">
        <v>96680</v>
      </c>
      <c r="E11481">
        <v>96870</v>
      </c>
    </row>
    <row r="11482" spans="1:5" x14ac:dyDescent="0.25">
      <c r="A11482" s="2">
        <v>44014.541666666664</v>
      </c>
      <c r="B11482">
        <v>96820</v>
      </c>
      <c r="C11482">
        <v>96980</v>
      </c>
      <c r="D11482">
        <v>96610</v>
      </c>
      <c r="E11482">
        <v>96855</v>
      </c>
    </row>
    <row r="11483" spans="1:5" x14ac:dyDescent="0.25">
      <c r="A11483" s="2">
        <v>44014.5</v>
      </c>
      <c r="B11483">
        <v>96890</v>
      </c>
      <c r="C11483">
        <v>97255</v>
      </c>
      <c r="D11483">
        <v>96735</v>
      </c>
      <c r="E11483">
        <v>96820</v>
      </c>
    </row>
    <row r="11484" spans="1:5" x14ac:dyDescent="0.25">
      <c r="A11484" s="2">
        <v>44014.458333333336</v>
      </c>
      <c r="B11484">
        <v>97910</v>
      </c>
      <c r="C11484">
        <v>98045</v>
      </c>
      <c r="D11484">
        <v>96640</v>
      </c>
      <c r="E11484">
        <v>96890</v>
      </c>
    </row>
    <row r="11485" spans="1:5" x14ac:dyDescent="0.25">
      <c r="A11485" s="2">
        <v>44014.416666666664</v>
      </c>
      <c r="B11485">
        <v>97915</v>
      </c>
      <c r="C11485">
        <v>98180</v>
      </c>
      <c r="D11485">
        <v>97405</v>
      </c>
      <c r="E11485">
        <v>97920</v>
      </c>
    </row>
    <row r="11486" spans="1:5" x14ac:dyDescent="0.25">
      <c r="A11486" s="2">
        <v>44014.375</v>
      </c>
      <c r="B11486">
        <v>97515</v>
      </c>
      <c r="C11486">
        <v>98085</v>
      </c>
      <c r="D11486">
        <v>97030</v>
      </c>
      <c r="E11486">
        <v>97915</v>
      </c>
    </row>
    <row r="11487" spans="1:5" x14ac:dyDescent="0.25">
      <c r="A11487" s="2">
        <v>44013.708333333336</v>
      </c>
      <c r="B11487">
        <v>96325</v>
      </c>
      <c r="C11487">
        <v>96550</v>
      </c>
      <c r="D11487">
        <v>96100</v>
      </c>
      <c r="E11487">
        <v>96130</v>
      </c>
    </row>
    <row r="11488" spans="1:5" x14ac:dyDescent="0.25">
      <c r="A11488" s="2">
        <v>44013.666666666664</v>
      </c>
      <c r="B11488">
        <v>96115</v>
      </c>
      <c r="C11488">
        <v>96525</v>
      </c>
      <c r="D11488">
        <v>96005</v>
      </c>
      <c r="E11488">
        <v>96320</v>
      </c>
    </row>
    <row r="11489" spans="1:5" x14ac:dyDescent="0.25">
      <c r="A11489" s="2">
        <v>44013.625</v>
      </c>
      <c r="B11489">
        <v>96365</v>
      </c>
      <c r="C11489">
        <v>96645</v>
      </c>
      <c r="D11489">
        <v>95870</v>
      </c>
      <c r="E11489">
        <v>96120</v>
      </c>
    </row>
    <row r="11490" spans="1:5" x14ac:dyDescent="0.25">
      <c r="A11490" s="2">
        <v>44013.583333333336</v>
      </c>
      <c r="B11490">
        <v>96640</v>
      </c>
      <c r="C11490">
        <v>96695</v>
      </c>
      <c r="D11490">
        <v>96155</v>
      </c>
      <c r="E11490">
        <v>96370</v>
      </c>
    </row>
    <row r="11491" spans="1:5" x14ac:dyDescent="0.25">
      <c r="A11491" s="2">
        <v>44013.541666666664</v>
      </c>
      <c r="B11491">
        <v>96765</v>
      </c>
      <c r="C11491">
        <v>96985</v>
      </c>
      <c r="D11491">
        <v>96420</v>
      </c>
      <c r="E11491">
        <v>96635</v>
      </c>
    </row>
    <row r="11492" spans="1:5" x14ac:dyDescent="0.25">
      <c r="A11492" s="2">
        <v>44013.5</v>
      </c>
      <c r="B11492">
        <v>96695</v>
      </c>
      <c r="C11492">
        <v>96845</v>
      </c>
      <c r="D11492">
        <v>96230</v>
      </c>
      <c r="E11492">
        <v>96760</v>
      </c>
    </row>
    <row r="11493" spans="1:5" x14ac:dyDescent="0.25">
      <c r="A11493" s="2">
        <v>44013.458333333336</v>
      </c>
      <c r="B11493">
        <v>96665</v>
      </c>
      <c r="C11493">
        <v>97110</v>
      </c>
      <c r="D11493">
        <v>96360</v>
      </c>
      <c r="E11493">
        <v>96695</v>
      </c>
    </row>
    <row r="11494" spans="1:5" x14ac:dyDescent="0.25">
      <c r="A11494" s="2">
        <v>44013.416666666664</v>
      </c>
      <c r="B11494">
        <v>95620</v>
      </c>
      <c r="C11494">
        <v>96845</v>
      </c>
      <c r="D11494">
        <v>95535</v>
      </c>
      <c r="E11494">
        <v>96665</v>
      </c>
    </row>
    <row r="11495" spans="1:5" x14ac:dyDescent="0.25">
      <c r="A11495" s="2">
        <v>44013.375</v>
      </c>
      <c r="B11495">
        <v>94420</v>
      </c>
      <c r="C11495">
        <v>95640</v>
      </c>
      <c r="D11495">
        <v>94390</v>
      </c>
      <c r="E11495">
        <v>95620</v>
      </c>
    </row>
    <row r="11496" spans="1:5" x14ac:dyDescent="0.25">
      <c r="A11496" s="2">
        <v>44012.708333333336</v>
      </c>
      <c r="B11496">
        <v>95575</v>
      </c>
      <c r="C11496">
        <v>95630</v>
      </c>
      <c r="D11496">
        <v>95050</v>
      </c>
      <c r="E11496">
        <v>95100</v>
      </c>
    </row>
    <row r="11497" spans="1:5" x14ac:dyDescent="0.25">
      <c r="A11497" s="2">
        <v>44012.666666666664</v>
      </c>
      <c r="B11497">
        <v>95575</v>
      </c>
      <c r="C11497">
        <v>96075</v>
      </c>
      <c r="D11497">
        <v>95050</v>
      </c>
      <c r="E11497">
        <v>95580</v>
      </c>
    </row>
    <row r="11498" spans="1:5" x14ac:dyDescent="0.25">
      <c r="A11498" s="2">
        <v>44012.625</v>
      </c>
      <c r="B11498">
        <v>95765</v>
      </c>
      <c r="C11498">
        <v>96145</v>
      </c>
      <c r="D11498">
        <v>95535</v>
      </c>
      <c r="E11498">
        <v>95575</v>
      </c>
    </row>
    <row r="11499" spans="1:5" x14ac:dyDescent="0.25">
      <c r="A11499" s="2">
        <v>44012.583333333336</v>
      </c>
      <c r="B11499">
        <v>95895</v>
      </c>
      <c r="C11499">
        <v>96085</v>
      </c>
      <c r="D11499">
        <v>95600</v>
      </c>
      <c r="E11499">
        <v>95765</v>
      </c>
    </row>
    <row r="11500" spans="1:5" x14ac:dyDescent="0.25">
      <c r="A11500" s="2">
        <v>44012.541666666664</v>
      </c>
      <c r="B11500">
        <v>95920</v>
      </c>
      <c r="C11500">
        <v>96355</v>
      </c>
      <c r="D11500">
        <v>95800</v>
      </c>
      <c r="E11500">
        <v>95890</v>
      </c>
    </row>
    <row r="11501" spans="1:5" x14ac:dyDescent="0.25">
      <c r="A11501" s="2">
        <v>44012.5</v>
      </c>
      <c r="B11501">
        <v>96355</v>
      </c>
      <c r="C11501">
        <v>96495</v>
      </c>
      <c r="D11501">
        <v>95895</v>
      </c>
      <c r="E11501">
        <v>95920</v>
      </c>
    </row>
    <row r="11502" spans="1:5" x14ac:dyDescent="0.25">
      <c r="A11502" s="2">
        <v>44012.458333333336</v>
      </c>
      <c r="B11502">
        <v>95075</v>
      </c>
      <c r="C11502">
        <v>96405</v>
      </c>
      <c r="D11502">
        <v>94925</v>
      </c>
      <c r="E11502">
        <v>96350</v>
      </c>
    </row>
    <row r="11503" spans="1:5" x14ac:dyDescent="0.25">
      <c r="A11503" s="2">
        <v>44012.416666666664</v>
      </c>
      <c r="B11503">
        <v>95275</v>
      </c>
      <c r="C11503">
        <v>95530</v>
      </c>
      <c r="D11503">
        <v>94905</v>
      </c>
      <c r="E11503">
        <v>95070</v>
      </c>
    </row>
    <row r="11504" spans="1:5" x14ac:dyDescent="0.25">
      <c r="A11504" s="2">
        <v>44012.375</v>
      </c>
      <c r="B11504">
        <v>95800</v>
      </c>
      <c r="C11504">
        <v>95980</v>
      </c>
      <c r="D11504">
        <v>95135</v>
      </c>
      <c r="E11504">
        <v>95270</v>
      </c>
    </row>
    <row r="11505" spans="1:5" x14ac:dyDescent="0.25">
      <c r="A11505" s="2">
        <v>44011.708333333336</v>
      </c>
      <c r="B11505">
        <v>95890</v>
      </c>
      <c r="C11505">
        <v>96270</v>
      </c>
      <c r="D11505">
        <v>95735</v>
      </c>
      <c r="E11505">
        <v>96180</v>
      </c>
    </row>
    <row r="11506" spans="1:5" x14ac:dyDescent="0.25">
      <c r="A11506" s="2">
        <v>44011.666666666664</v>
      </c>
      <c r="B11506">
        <v>95230</v>
      </c>
      <c r="C11506">
        <v>95905</v>
      </c>
      <c r="D11506">
        <v>95080</v>
      </c>
      <c r="E11506">
        <v>95895</v>
      </c>
    </row>
    <row r="11507" spans="1:5" x14ac:dyDescent="0.25">
      <c r="A11507" s="2">
        <v>44011.625</v>
      </c>
      <c r="B11507">
        <v>95370</v>
      </c>
      <c r="C11507">
        <v>95645</v>
      </c>
      <c r="D11507">
        <v>95115</v>
      </c>
      <c r="E11507">
        <v>95230</v>
      </c>
    </row>
    <row r="11508" spans="1:5" x14ac:dyDescent="0.25">
      <c r="A11508" s="2">
        <v>44011.583333333336</v>
      </c>
      <c r="B11508">
        <v>95135</v>
      </c>
      <c r="C11508">
        <v>95550</v>
      </c>
      <c r="D11508">
        <v>95035</v>
      </c>
      <c r="E11508">
        <v>95370</v>
      </c>
    </row>
    <row r="11509" spans="1:5" x14ac:dyDescent="0.25">
      <c r="A11509" s="2">
        <v>44011.541666666664</v>
      </c>
      <c r="B11509">
        <v>94690</v>
      </c>
      <c r="C11509">
        <v>95420</v>
      </c>
      <c r="D11509">
        <v>94480</v>
      </c>
      <c r="E11509">
        <v>95135</v>
      </c>
    </row>
    <row r="11510" spans="1:5" x14ac:dyDescent="0.25">
      <c r="A11510" s="2">
        <v>44011.5</v>
      </c>
      <c r="B11510">
        <v>94850</v>
      </c>
      <c r="C11510">
        <v>95070</v>
      </c>
      <c r="D11510">
        <v>94465</v>
      </c>
      <c r="E11510">
        <v>94695</v>
      </c>
    </row>
    <row r="11511" spans="1:5" x14ac:dyDescent="0.25">
      <c r="A11511" s="2">
        <v>44011.458333333336</v>
      </c>
      <c r="B11511">
        <v>94325</v>
      </c>
      <c r="C11511">
        <v>95350</v>
      </c>
      <c r="D11511">
        <v>94280</v>
      </c>
      <c r="E11511">
        <v>94850</v>
      </c>
    </row>
    <row r="11512" spans="1:5" x14ac:dyDescent="0.25">
      <c r="A11512" s="2">
        <v>44011.416666666664</v>
      </c>
      <c r="B11512">
        <v>94640</v>
      </c>
      <c r="C11512">
        <v>95025</v>
      </c>
      <c r="D11512">
        <v>93945</v>
      </c>
      <c r="E11512">
        <v>94320</v>
      </c>
    </row>
    <row r="11513" spans="1:5" x14ac:dyDescent="0.25">
      <c r="A11513" s="2">
        <v>44011.375</v>
      </c>
      <c r="B11513">
        <v>94230</v>
      </c>
      <c r="C11513">
        <v>94830</v>
      </c>
      <c r="D11513">
        <v>94155</v>
      </c>
      <c r="E11513">
        <v>94635</v>
      </c>
    </row>
    <row r="11514" spans="1:5" x14ac:dyDescent="0.25">
      <c r="A11514" s="2">
        <v>44008.708333333336</v>
      </c>
      <c r="B11514">
        <v>93760</v>
      </c>
      <c r="C11514">
        <v>93945</v>
      </c>
      <c r="D11514">
        <v>93420</v>
      </c>
      <c r="E11514">
        <v>93450</v>
      </c>
    </row>
    <row r="11515" spans="1:5" x14ac:dyDescent="0.25">
      <c r="A11515" s="2">
        <v>44008.666666666664</v>
      </c>
      <c r="B11515">
        <v>93970</v>
      </c>
      <c r="C11515">
        <v>94070</v>
      </c>
      <c r="D11515">
        <v>93605</v>
      </c>
      <c r="E11515">
        <v>93760</v>
      </c>
    </row>
    <row r="11516" spans="1:5" x14ac:dyDescent="0.25">
      <c r="A11516" s="2">
        <v>44008.625</v>
      </c>
      <c r="B11516">
        <v>94305</v>
      </c>
      <c r="C11516">
        <v>94530</v>
      </c>
      <c r="D11516">
        <v>93835</v>
      </c>
      <c r="E11516">
        <v>93970</v>
      </c>
    </row>
    <row r="11517" spans="1:5" x14ac:dyDescent="0.25">
      <c r="A11517" s="2">
        <v>44008.583333333336</v>
      </c>
      <c r="B11517">
        <v>94945</v>
      </c>
      <c r="C11517">
        <v>95060</v>
      </c>
      <c r="D11517">
        <v>94295</v>
      </c>
      <c r="E11517">
        <v>94305</v>
      </c>
    </row>
    <row r="11518" spans="1:5" x14ac:dyDescent="0.25">
      <c r="A11518" s="2">
        <v>44008.541666666664</v>
      </c>
      <c r="B11518">
        <v>95080</v>
      </c>
      <c r="C11518">
        <v>95105</v>
      </c>
      <c r="D11518">
        <v>94545</v>
      </c>
      <c r="E11518">
        <v>94945</v>
      </c>
    </row>
    <row r="11519" spans="1:5" x14ac:dyDescent="0.25">
      <c r="A11519" s="2">
        <v>44008.5</v>
      </c>
      <c r="B11519">
        <v>95135</v>
      </c>
      <c r="C11519">
        <v>95435</v>
      </c>
      <c r="D11519">
        <v>94605</v>
      </c>
      <c r="E11519">
        <v>95080</v>
      </c>
    </row>
    <row r="11520" spans="1:5" x14ac:dyDescent="0.25">
      <c r="A11520" s="2">
        <v>44008.458333333336</v>
      </c>
      <c r="B11520">
        <v>95580</v>
      </c>
      <c r="C11520">
        <v>95640</v>
      </c>
      <c r="D11520">
        <v>94795</v>
      </c>
      <c r="E11520">
        <v>95130</v>
      </c>
    </row>
    <row r="11521" spans="1:5" x14ac:dyDescent="0.25">
      <c r="A11521" s="2">
        <v>44008.416666666664</v>
      </c>
      <c r="B11521">
        <v>95485</v>
      </c>
      <c r="C11521">
        <v>96125</v>
      </c>
      <c r="D11521">
        <v>95075</v>
      </c>
      <c r="E11521">
        <v>95585</v>
      </c>
    </row>
    <row r="11522" spans="1:5" x14ac:dyDescent="0.25">
      <c r="A11522" s="2">
        <v>44008.375</v>
      </c>
      <c r="B11522">
        <v>95990</v>
      </c>
      <c r="C11522">
        <v>96090</v>
      </c>
      <c r="D11522">
        <v>95360</v>
      </c>
      <c r="E11522">
        <v>95485</v>
      </c>
    </row>
    <row r="11523" spans="1:5" x14ac:dyDescent="0.25">
      <c r="A11523" s="2">
        <v>44007.708333333336</v>
      </c>
      <c r="B11523">
        <v>96275</v>
      </c>
      <c r="C11523">
        <v>96295</v>
      </c>
      <c r="D11523">
        <v>95880</v>
      </c>
      <c r="E11523">
        <v>96190</v>
      </c>
    </row>
    <row r="11524" spans="1:5" x14ac:dyDescent="0.25">
      <c r="A11524" s="2">
        <v>44007.666666666664</v>
      </c>
      <c r="B11524">
        <v>95355</v>
      </c>
      <c r="C11524">
        <v>96515</v>
      </c>
      <c r="D11524">
        <v>95250</v>
      </c>
      <c r="E11524">
        <v>96270</v>
      </c>
    </row>
    <row r="11525" spans="1:5" x14ac:dyDescent="0.25">
      <c r="A11525" s="2">
        <v>44007.625</v>
      </c>
      <c r="B11525">
        <v>95100</v>
      </c>
      <c r="C11525">
        <v>95440</v>
      </c>
      <c r="D11525">
        <v>94715</v>
      </c>
      <c r="E11525">
        <v>95355</v>
      </c>
    </row>
    <row r="11526" spans="1:5" x14ac:dyDescent="0.25">
      <c r="A11526" s="2">
        <v>44007.583333333336</v>
      </c>
      <c r="B11526">
        <v>95010</v>
      </c>
      <c r="C11526">
        <v>95185</v>
      </c>
      <c r="D11526">
        <v>94575</v>
      </c>
      <c r="E11526">
        <v>95100</v>
      </c>
    </row>
    <row r="11527" spans="1:5" x14ac:dyDescent="0.25">
      <c r="A11527" s="2">
        <v>44007.541666666664</v>
      </c>
      <c r="B11527">
        <v>95025</v>
      </c>
      <c r="C11527">
        <v>95420</v>
      </c>
      <c r="D11527">
        <v>94915</v>
      </c>
      <c r="E11527">
        <v>95010</v>
      </c>
    </row>
    <row r="11528" spans="1:5" x14ac:dyDescent="0.25">
      <c r="A11528" s="2">
        <v>44007.5</v>
      </c>
      <c r="B11528">
        <v>95175</v>
      </c>
      <c r="C11528">
        <v>95475</v>
      </c>
      <c r="D11528">
        <v>94605</v>
      </c>
      <c r="E11528">
        <v>95020</v>
      </c>
    </row>
    <row r="11529" spans="1:5" x14ac:dyDescent="0.25">
      <c r="A11529" s="2">
        <v>44007.458333333336</v>
      </c>
      <c r="B11529">
        <v>94635</v>
      </c>
      <c r="C11529">
        <v>95600</v>
      </c>
      <c r="D11529">
        <v>94580</v>
      </c>
      <c r="E11529">
        <v>95170</v>
      </c>
    </row>
    <row r="11530" spans="1:5" x14ac:dyDescent="0.25">
      <c r="A11530" s="2">
        <v>44007.416666666664</v>
      </c>
      <c r="B11530">
        <v>94550</v>
      </c>
      <c r="C11530">
        <v>95245</v>
      </c>
      <c r="D11530">
        <v>94235</v>
      </c>
      <c r="E11530">
        <v>94635</v>
      </c>
    </row>
    <row r="11531" spans="1:5" x14ac:dyDescent="0.25">
      <c r="A11531" s="2">
        <v>44007.375</v>
      </c>
      <c r="B11531">
        <v>93810</v>
      </c>
      <c r="C11531">
        <v>94750</v>
      </c>
      <c r="D11531">
        <v>93785</v>
      </c>
      <c r="E11531">
        <v>94550</v>
      </c>
    </row>
    <row r="11532" spans="1:5" x14ac:dyDescent="0.25">
      <c r="A11532" s="2">
        <v>44006.708333333336</v>
      </c>
      <c r="B11532">
        <v>94420</v>
      </c>
      <c r="C11532">
        <v>94725</v>
      </c>
      <c r="D11532">
        <v>94295</v>
      </c>
      <c r="E11532">
        <v>94725</v>
      </c>
    </row>
    <row r="11533" spans="1:5" x14ac:dyDescent="0.25">
      <c r="A11533" s="2">
        <v>44006.666666666664</v>
      </c>
      <c r="B11533">
        <v>94385</v>
      </c>
      <c r="C11533">
        <v>94890</v>
      </c>
      <c r="D11533">
        <v>94330</v>
      </c>
      <c r="E11533">
        <v>94420</v>
      </c>
    </row>
    <row r="11534" spans="1:5" x14ac:dyDescent="0.25">
      <c r="A11534" s="2">
        <v>44006.625</v>
      </c>
      <c r="B11534">
        <v>94315</v>
      </c>
      <c r="C11534">
        <v>94805</v>
      </c>
      <c r="D11534">
        <v>93950</v>
      </c>
      <c r="E11534">
        <v>94380</v>
      </c>
    </row>
    <row r="11535" spans="1:5" x14ac:dyDescent="0.25">
      <c r="A11535" s="2">
        <v>44006.583333333336</v>
      </c>
      <c r="B11535">
        <v>94285</v>
      </c>
      <c r="C11535">
        <v>94385</v>
      </c>
      <c r="D11535">
        <v>93770</v>
      </c>
      <c r="E11535">
        <v>94315</v>
      </c>
    </row>
    <row r="11536" spans="1:5" x14ac:dyDescent="0.25">
      <c r="A11536" s="2">
        <v>44006.541666666664</v>
      </c>
      <c r="B11536">
        <v>93745</v>
      </c>
      <c r="C11536">
        <v>94325</v>
      </c>
      <c r="D11536">
        <v>93600</v>
      </c>
      <c r="E11536">
        <v>94285</v>
      </c>
    </row>
    <row r="11537" spans="1:5" x14ac:dyDescent="0.25">
      <c r="A11537" s="2">
        <v>44006.5</v>
      </c>
      <c r="B11537">
        <v>94350</v>
      </c>
      <c r="C11537">
        <v>94515</v>
      </c>
      <c r="D11537">
        <v>93370</v>
      </c>
      <c r="E11537">
        <v>93750</v>
      </c>
    </row>
    <row r="11538" spans="1:5" x14ac:dyDescent="0.25">
      <c r="A11538" s="2">
        <v>44006.458333333336</v>
      </c>
      <c r="B11538">
        <v>95330</v>
      </c>
      <c r="C11538">
        <v>95695</v>
      </c>
      <c r="D11538">
        <v>94315</v>
      </c>
      <c r="E11538">
        <v>94350</v>
      </c>
    </row>
    <row r="11539" spans="1:5" x14ac:dyDescent="0.25">
      <c r="A11539" s="2">
        <v>44006.416666666664</v>
      </c>
      <c r="B11539">
        <v>95780</v>
      </c>
      <c r="C11539">
        <v>96120</v>
      </c>
      <c r="D11539">
        <v>95270</v>
      </c>
      <c r="E11539">
        <v>95325</v>
      </c>
    </row>
    <row r="11540" spans="1:5" x14ac:dyDescent="0.25">
      <c r="A11540" s="2">
        <v>44006.375</v>
      </c>
      <c r="B11540">
        <v>95200</v>
      </c>
      <c r="C11540">
        <v>95810</v>
      </c>
      <c r="D11540">
        <v>94955</v>
      </c>
      <c r="E11540">
        <v>95775</v>
      </c>
    </row>
    <row r="11541" spans="1:5" x14ac:dyDescent="0.25">
      <c r="A11541" s="2">
        <v>44005.708333333336</v>
      </c>
      <c r="B11541">
        <v>96155</v>
      </c>
      <c r="C11541">
        <v>96220</v>
      </c>
      <c r="D11541">
        <v>95850</v>
      </c>
      <c r="E11541">
        <v>95850</v>
      </c>
    </row>
    <row r="11542" spans="1:5" x14ac:dyDescent="0.25">
      <c r="A11542" s="2">
        <v>44005.666666666664</v>
      </c>
      <c r="B11542">
        <v>96160</v>
      </c>
      <c r="C11542">
        <v>96325</v>
      </c>
      <c r="D11542">
        <v>95905</v>
      </c>
      <c r="E11542">
        <v>96155</v>
      </c>
    </row>
    <row r="11543" spans="1:5" x14ac:dyDescent="0.25">
      <c r="A11543" s="2">
        <v>44005.625</v>
      </c>
      <c r="B11543">
        <v>96245</v>
      </c>
      <c r="C11543">
        <v>96250</v>
      </c>
      <c r="D11543">
        <v>95840</v>
      </c>
      <c r="E11543">
        <v>96160</v>
      </c>
    </row>
    <row r="11544" spans="1:5" x14ac:dyDescent="0.25">
      <c r="A11544" s="2">
        <v>44005.583333333336</v>
      </c>
      <c r="B11544">
        <v>96810</v>
      </c>
      <c r="C11544">
        <v>96825</v>
      </c>
      <c r="D11544">
        <v>96105</v>
      </c>
      <c r="E11544">
        <v>96245</v>
      </c>
    </row>
    <row r="11545" spans="1:5" x14ac:dyDescent="0.25">
      <c r="A11545" s="2">
        <v>44005.541666666664</v>
      </c>
      <c r="B11545">
        <v>97020</v>
      </c>
      <c r="C11545">
        <v>97060</v>
      </c>
      <c r="D11545">
        <v>96710</v>
      </c>
      <c r="E11545">
        <v>96810</v>
      </c>
    </row>
    <row r="11546" spans="1:5" x14ac:dyDescent="0.25">
      <c r="A11546" s="2">
        <v>44005.5</v>
      </c>
      <c r="B11546">
        <v>97300</v>
      </c>
      <c r="C11546">
        <v>97670</v>
      </c>
      <c r="D11546">
        <v>96825</v>
      </c>
      <c r="E11546">
        <v>97015</v>
      </c>
    </row>
    <row r="11547" spans="1:5" x14ac:dyDescent="0.25">
      <c r="A11547" s="2">
        <v>44005.458333333336</v>
      </c>
      <c r="B11547">
        <v>96660</v>
      </c>
      <c r="C11547">
        <v>97495</v>
      </c>
      <c r="D11547">
        <v>96430</v>
      </c>
      <c r="E11547">
        <v>97305</v>
      </c>
    </row>
    <row r="11548" spans="1:5" x14ac:dyDescent="0.25">
      <c r="A11548" s="2">
        <v>44005.416666666664</v>
      </c>
      <c r="B11548">
        <v>96960</v>
      </c>
      <c r="C11548">
        <v>97040</v>
      </c>
      <c r="D11548">
        <v>96380</v>
      </c>
      <c r="E11548">
        <v>96660</v>
      </c>
    </row>
    <row r="11549" spans="1:5" x14ac:dyDescent="0.25">
      <c r="A11549" s="2">
        <v>44005.375</v>
      </c>
      <c r="B11549">
        <v>97090</v>
      </c>
      <c r="C11549">
        <v>97380</v>
      </c>
      <c r="D11549">
        <v>96610</v>
      </c>
      <c r="E11549">
        <v>96960</v>
      </c>
    </row>
    <row r="11550" spans="1:5" x14ac:dyDescent="0.25">
      <c r="A11550" s="2">
        <v>44004.708333333336</v>
      </c>
      <c r="B11550">
        <v>95475</v>
      </c>
      <c r="C11550">
        <v>95820</v>
      </c>
      <c r="D11550">
        <v>95370</v>
      </c>
      <c r="E11550">
        <v>95800</v>
      </c>
    </row>
    <row r="11551" spans="1:5" x14ac:dyDescent="0.25">
      <c r="A11551" s="2">
        <v>44004.666666666664</v>
      </c>
      <c r="B11551">
        <v>95570</v>
      </c>
      <c r="C11551">
        <v>95655</v>
      </c>
      <c r="D11551">
        <v>95025</v>
      </c>
      <c r="E11551">
        <v>95475</v>
      </c>
    </row>
    <row r="11552" spans="1:5" x14ac:dyDescent="0.25">
      <c r="A11552" s="2">
        <v>44004.625</v>
      </c>
      <c r="B11552">
        <v>95660</v>
      </c>
      <c r="C11552">
        <v>95740</v>
      </c>
      <c r="D11552">
        <v>95210</v>
      </c>
      <c r="E11552">
        <v>95570</v>
      </c>
    </row>
    <row r="11553" spans="1:5" x14ac:dyDescent="0.25">
      <c r="A11553" s="2">
        <v>44004.583333333336</v>
      </c>
      <c r="B11553">
        <v>96265</v>
      </c>
      <c r="C11553">
        <v>96345</v>
      </c>
      <c r="D11553">
        <v>95530</v>
      </c>
      <c r="E11553">
        <v>95665</v>
      </c>
    </row>
    <row r="11554" spans="1:5" x14ac:dyDescent="0.25">
      <c r="A11554" s="2">
        <v>44004.541666666664</v>
      </c>
      <c r="B11554">
        <v>96190</v>
      </c>
      <c r="C11554">
        <v>96450</v>
      </c>
      <c r="D11554">
        <v>96120</v>
      </c>
      <c r="E11554">
        <v>96265</v>
      </c>
    </row>
    <row r="11555" spans="1:5" x14ac:dyDescent="0.25">
      <c r="A11555" s="2">
        <v>44004.5</v>
      </c>
      <c r="B11555">
        <v>96345</v>
      </c>
      <c r="C11555">
        <v>96490</v>
      </c>
      <c r="D11555">
        <v>96055</v>
      </c>
      <c r="E11555">
        <v>96190</v>
      </c>
    </row>
    <row r="11556" spans="1:5" x14ac:dyDescent="0.25">
      <c r="A11556" s="2">
        <v>44004.458333333336</v>
      </c>
      <c r="B11556">
        <v>96385</v>
      </c>
      <c r="C11556">
        <v>96865</v>
      </c>
      <c r="D11556">
        <v>96145</v>
      </c>
      <c r="E11556">
        <v>96345</v>
      </c>
    </row>
    <row r="11557" spans="1:5" x14ac:dyDescent="0.25">
      <c r="A11557" s="2">
        <v>44004.416666666664</v>
      </c>
      <c r="B11557">
        <v>96995</v>
      </c>
      <c r="C11557">
        <v>97060</v>
      </c>
      <c r="D11557">
        <v>96260</v>
      </c>
      <c r="E11557">
        <v>96380</v>
      </c>
    </row>
    <row r="11558" spans="1:5" x14ac:dyDescent="0.25">
      <c r="A11558" s="2">
        <v>44004.375</v>
      </c>
      <c r="B11558">
        <v>97435</v>
      </c>
      <c r="C11558">
        <v>97520</v>
      </c>
      <c r="D11558">
        <v>96880</v>
      </c>
      <c r="E11558">
        <v>96995</v>
      </c>
    </row>
    <row r="11559" spans="1:5" x14ac:dyDescent="0.25">
      <c r="A11559" s="2">
        <v>44001.708333333336</v>
      </c>
      <c r="B11559">
        <v>96545</v>
      </c>
      <c r="C11559">
        <v>96600</v>
      </c>
      <c r="D11559">
        <v>96080</v>
      </c>
      <c r="E11559">
        <v>96250</v>
      </c>
    </row>
    <row r="11560" spans="1:5" x14ac:dyDescent="0.25">
      <c r="A11560" s="2">
        <v>44001.666666666664</v>
      </c>
      <c r="B11560">
        <v>96710</v>
      </c>
      <c r="C11560">
        <v>96920</v>
      </c>
      <c r="D11560">
        <v>96445</v>
      </c>
      <c r="E11560">
        <v>96540</v>
      </c>
    </row>
    <row r="11561" spans="1:5" x14ac:dyDescent="0.25">
      <c r="A11561" s="2">
        <v>44001.625</v>
      </c>
      <c r="B11561">
        <v>96615</v>
      </c>
      <c r="C11561">
        <v>96875</v>
      </c>
      <c r="D11561">
        <v>95985</v>
      </c>
      <c r="E11561">
        <v>96710</v>
      </c>
    </row>
    <row r="11562" spans="1:5" x14ac:dyDescent="0.25">
      <c r="A11562" s="2">
        <v>44001.583333333336</v>
      </c>
      <c r="B11562">
        <v>96835</v>
      </c>
      <c r="C11562">
        <v>96975</v>
      </c>
      <c r="D11562">
        <v>96310</v>
      </c>
      <c r="E11562">
        <v>96615</v>
      </c>
    </row>
    <row r="11563" spans="1:5" x14ac:dyDescent="0.25">
      <c r="A11563" s="2">
        <v>44001.541666666664</v>
      </c>
      <c r="B11563">
        <v>97210</v>
      </c>
      <c r="C11563">
        <v>97220</v>
      </c>
      <c r="D11563">
        <v>96075</v>
      </c>
      <c r="E11563">
        <v>96830</v>
      </c>
    </row>
    <row r="11564" spans="1:5" x14ac:dyDescent="0.25">
      <c r="A11564" s="2">
        <v>44001.5</v>
      </c>
      <c r="B11564">
        <v>97150</v>
      </c>
      <c r="C11564">
        <v>97630</v>
      </c>
      <c r="D11564">
        <v>97150</v>
      </c>
      <c r="E11564">
        <v>97215</v>
      </c>
    </row>
    <row r="11565" spans="1:5" x14ac:dyDescent="0.25">
      <c r="A11565" s="2">
        <v>44001.458333333336</v>
      </c>
      <c r="B11565">
        <v>97170</v>
      </c>
      <c r="C11565">
        <v>97465</v>
      </c>
      <c r="D11565">
        <v>96820</v>
      </c>
      <c r="E11565">
        <v>97150</v>
      </c>
    </row>
    <row r="11566" spans="1:5" x14ac:dyDescent="0.25">
      <c r="A11566" s="2">
        <v>44001.416666666664</v>
      </c>
      <c r="B11566">
        <v>97795</v>
      </c>
      <c r="C11566">
        <v>97810</v>
      </c>
      <c r="D11566">
        <v>96880</v>
      </c>
      <c r="E11566">
        <v>97170</v>
      </c>
    </row>
    <row r="11567" spans="1:5" x14ac:dyDescent="0.25">
      <c r="A11567" s="2">
        <v>44001.375</v>
      </c>
      <c r="B11567">
        <v>97155</v>
      </c>
      <c r="C11567">
        <v>97950</v>
      </c>
      <c r="D11567">
        <v>97150</v>
      </c>
      <c r="E11567">
        <v>97800</v>
      </c>
    </row>
    <row r="11568" spans="1:5" x14ac:dyDescent="0.25">
      <c r="A11568" s="2">
        <v>44000.708333333336</v>
      </c>
      <c r="B11568">
        <v>96380</v>
      </c>
      <c r="C11568">
        <v>96485</v>
      </c>
      <c r="D11568">
        <v>95920</v>
      </c>
      <c r="E11568">
        <v>95920</v>
      </c>
    </row>
    <row r="11569" spans="1:5" x14ac:dyDescent="0.25">
      <c r="A11569" s="2">
        <v>44000.666666666664</v>
      </c>
      <c r="B11569">
        <v>96460</v>
      </c>
      <c r="C11569">
        <v>96495</v>
      </c>
      <c r="D11569">
        <v>96105</v>
      </c>
      <c r="E11569">
        <v>96385</v>
      </c>
    </row>
    <row r="11570" spans="1:5" x14ac:dyDescent="0.25">
      <c r="A11570" s="2">
        <v>44000.625</v>
      </c>
      <c r="B11570">
        <v>96760</v>
      </c>
      <c r="C11570">
        <v>96855</v>
      </c>
      <c r="D11570">
        <v>96275</v>
      </c>
      <c r="E11570">
        <v>96460</v>
      </c>
    </row>
    <row r="11571" spans="1:5" x14ac:dyDescent="0.25">
      <c r="A11571" s="2">
        <v>44000.583333333336</v>
      </c>
      <c r="B11571">
        <v>96530</v>
      </c>
      <c r="C11571">
        <v>97040</v>
      </c>
      <c r="D11571">
        <v>96450</v>
      </c>
      <c r="E11571">
        <v>96765</v>
      </c>
    </row>
    <row r="11572" spans="1:5" x14ac:dyDescent="0.25">
      <c r="A11572" s="2">
        <v>44000.541666666664</v>
      </c>
      <c r="B11572">
        <v>96605</v>
      </c>
      <c r="C11572">
        <v>96835</v>
      </c>
      <c r="D11572">
        <v>96300</v>
      </c>
      <c r="E11572">
        <v>96535</v>
      </c>
    </row>
    <row r="11573" spans="1:5" x14ac:dyDescent="0.25">
      <c r="A11573" s="2">
        <v>44000.5</v>
      </c>
      <c r="B11573">
        <v>97345</v>
      </c>
      <c r="C11573">
        <v>97395</v>
      </c>
      <c r="D11573">
        <v>96575</v>
      </c>
      <c r="E11573">
        <v>96605</v>
      </c>
    </row>
    <row r="11574" spans="1:5" x14ac:dyDescent="0.25">
      <c r="A11574" s="2">
        <v>44000.458333333336</v>
      </c>
      <c r="B11574">
        <v>95940</v>
      </c>
      <c r="C11574">
        <v>97370</v>
      </c>
      <c r="D11574">
        <v>95900</v>
      </c>
      <c r="E11574">
        <v>97340</v>
      </c>
    </row>
    <row r="11575" spans="1:5" x14ac:dyDescent="0.25">
      <c r="A11575" s="2">
        <v>44000.416666666664</v>
      </c>
      <c r="B11575">
        <v>94900</v>
      </c>
      <c r="C11575">
        <v>96180</v>
      </c>
      <c r="D11575">
        <v>94810</v>
      </c>
      <c r="E11575">
        <v>95940</v>
      </c>
    </row>
    <row r="11576" spans="1:5" x14ac:dyDescent="0.25">
      <c r="A11576" s="2">
        <v>44000.375</v>
      </c>
      <c r="B11576">
        <v>94180</v>
      </c>
      <c r="C11576">
        <v>95185</v>
      </c>
      <c r="D11576">
        <v>93985</v>
      </c>
      <c r="E11576">
        <v>94900</v>
      </c>
    </row>
    <row r="11577" spans="1:5" x14ac:dyDescent="0.25">
      <c r="A11577" s="2">
        <v>43999.708333333336</v>
      </c>
      <c r="B11577">
        <v>95635</v>
      </c>
      <c r="C11577">
        <v>95850</v>
      </c>
      <c r="D11577">
        <v>95535</v>
      </c>
      <c r="E11577">
        <v>95560</v>
      </c>
    </row>
    <row r="11578" spans="1:5" x14ac:dyDescent="0.25">
      <c r="A11578" s="2">
        <v>43999.666666666664</v>
      </c>
      <c r="B11578">
        <v>96170</v>
      </c>
      <c r="C11578">
        <v>96385</v>
      </c>
      <c r="D11578">
        <v>95625</v>
      </c>
      <c r="E11578">
        <v>95630</v>
      </c>
    </row>
    <row r="11579" spans="1:5" x14ac:dyDescent="0.25">
      <c r="A11579" s="2">
        <v>43999.625</v>
      </c>
      <c r="B11579">
        <v>96730</v>
      </c>
      <c r="C11579">
        <v>96760</v>
      </c>
      <c r="D11579">
        <v>96010</v>
      </c>
      <c r="E11579">
        <v>96175</v>
      </c>
    </row>
    <row r="11580" spans="1:5" x14ac:dyDescent="0.25">
      <c r="A11580" s="2">
        <v>43999.583333333336</v>
      </c>
      <c r="B11580">
        <v>96035</v>
      </c>
      <c r="C11580">
        <v>96840</v>
      </c>
      <c r="D11580">
        <v>95955</v>
      </c>
      <c r="E11580">
        <v>96735</v>
      </c>
    </row>
    <row r="11581" spans="1:5" x14ac:dyDescent="0.25">
      <c r="A11581" s="2">
        <v>43999.541666666664</v>
      </c>
      <c r="B11581">
        <v>94885</v>
      </c>
      <c r="C11581">
        <v>96040</v>
      </c>
      <c r="D11581">
        <v>94770</v>
      </c>
      <c r="E11581">
        <v>96035</v>
      </c>
    </row>
    <row r="11582" spans="1:5" x14ac:dyDescent="0.25">
      <c r="A11582" s="2">
        <v>43999.5</v>
      </c>
      <c r="B11582">
        <v>95120</v>
      </c>
      <c r="C11582">
        <v>95190</v>
      </c>
      <c r="D11582">
        <v>94660</v>
      </c>
      <c r="E11582">
        <v>94885</v>
      </c>
    </row>
    <row r="11583" spans="1:5" x14ac:dyDescent="0.25">
      <c r="A11583" s="2">
        <v>43999.458333333336</v>
      </c>
      <c r="B11583">
        <v>94565</v>
      </c>
      <c r="C11583">
        <v>95300</v>
      </c>
      <c r="D11583">
        <v>94320</v>
      </c>
      <c r="E11583">
        <v>95125</v>
      </c>
    </row>
    <row r="11584" spans="1:5" x14ac:dyDescent="0.25">
      <c r="A11584" s="2">
        <v>43999.416666666664</v>
      </c>
      <c r="B11584">
        <v>94345</v>
      </c>
      <c r="C11584">
        <v>94830</v>
      </c>
      <c r="D11584">
        <v>94125</v>
      </c>
      <c r="E11584">
        <v>94565</v>
      </c>
    </row>
    <row r="11585" spans="1:5" x14ac:dyDescent="0.25">
      <c r="A11585" s="2">
        <v>43999.375</v>
      </c>
      <c r="B11585">
        <v>94585</v>
      </c>
      <c r="C11585">
        <v>95130</v>
      </c>
      <c r="D11585">
        <v>94215</v>
      </c>
      <c r="E11585">
        <v>94340</v>
      </c>
    </row>
    <row r="11586" spans="1:5" x14ac:dyDescent="0.25">
      <c r="A11586" s="2">
        <v>43998.708333333336</v>
      </c>
      <c r="B11586">
        <v>93685</v>
      </c>
      <c r="C11586">
        <v>93835</v>
      </c>
      <c r="D11586">
        <v>93375</v>
      </c>
      <c r="E11586">
        <v>93700</v>
      </c>
    </row>
    <row r="11587" spans="1:5" x14ac:dyDescent="0.25">
      <c r="A11587" s="2">
        <v>43998.666666666664</v>
      </c>
      <c r="B11587">
        <v>93890</v>
      </c>
      <c r="C11587">
        <v>93935</v>
      </c>
      <c r="D11587">
        <v>93240</v>
      </c>
      <c r="E11587">
        <v>93685</v>
      </c>
    </row>
    <row r="11588" spans="1:5" x14ac:dyDescent="0.25">
      <c r="A11588" s="2">
        <v>43998.625</v>
      </c>
      <c r="B11588">
        <v>93500</v>
      </c>
      <c r="C11588">
        <v>93945</v>
      </c>
      <c r="D11588">
        <v>93235</v>
      </c>
      <c r="E11588">
        <v>93890</v>
      </c>
    </row>
    <row r="11589" spans="1:5" x14ac:dyDescent="0.25">
      <c r="A11589" s="2">
        <v>43998.583333333336</v>
      </c>
      <c r="B11589">
        <v>93980</v>
      </c>
      <c r="C11589">
        <v>94065</v>
      </c>
      <c r="D11589">
        <v>93280</v>
      </c>
      <c r="E11589">
        <v>93495</v>
      </c>
    </row>
    <row r="11590" spans="1:5" x14ac:dyDescent="0.25">
      <c r="A11590" s="2">
        <v>43998.541666666664</v>
      </c>
      <c r="B11590">
        <v>93970</v>
      </c>
      <c r="C11590">
        <v>94435</v>
      </c>
      <c r="D11590">
        <v>93720</v>
      </c>
      <c r="E11590">
        <v>93975</v>
      </c>
    </row>
    <row r="11591" spans="1:5" x14ac:dyDescent="0.25">
      <c r="A11591" s="2">
        <v>43998.5</v>
      </c>
      <c r="B11591">
        <v>93105</v>
      </c>
      <c r="C11591">
        <v>94245</v>
      </c>
      <c r="D11591">
        <v>92740</v>
      </c>
      <c r="E11591">
        <v>93975</v>
      </c>
    </row>
    <row r="11592" spans="1:5" x14ac:dyDescent="0.25">
      <c r="A11592" s="2">
        <v>43998.458333333336</v>
      </c>
      <c r="B11592">
        <v>94695</v>
      </c>
      <c r="C11592">
        <v>95185</v>
      </c>
      <c r="D11592">
        <v>93050</v>
      </c>
      <c r="E11592">
        <v>93105</v>
      </c>
    </row>
    <row r="11593" spans="1:5" x14ac:dyDescent="0.25">
      <c r="A11593" s="2">
        <v>43998.416666666664</v>
      </c>
      <c r="B11593">
        <v>95245</v>
      </c>
      <c r="C11593">
        <v>95285</v>
      </c>
      <c r="D11593">
        <v>94315</v>
      </c>
      <c r="E11593">
        <v>94695</v>
      </c>
    </row>
    <row r="11594" spans="1:5" x14ac:dyDescent="0.25">
      <c r="A11594" s="2">
        <v>43998.375</v>
      </c>
      <c r="B11594">
        <v>94100</v>
      </c>
      <c r="C11594">
        <v>95440</v>
      </c>
      <c r="D11594">
        <v>93975</v>
      </c>
      <c r="E11594">
        <v>95240</v>
      </c>
    </row>
    <row r="11595" spans="1:5" x14ac:dyDescent="0.25">
      <c r="A11595" s="2">
        <v>43997.708333333336</v>
      </c>
      <c r="B11595">
        <v>92495</v>
      </c>
      <c r="C11595">
        <v>92770</v>
      </c>
      <c r="D11595">
        <v>92390</v>
      </c>
      <c r="E11595">
        <v>92520</v>
      </c>
    </row>
    <row r="11596" spans="1:5" x14ac:dyDescent="0.25">
      <c r="A11596" s="2">
        <v>43997.666666666664</v>
      </c>
      <c r="B11596">
        <v>92330</v>
      </c>
      <c r="C11596">
        <v>93065</v>
      </c>
      <c r="D11596">
        <v>92080</v>
      </c>
      <c r="E11596">
        <v>92495</v>
      </c>
    </row>
    <row r="11597" spans="1:5" x14ac:dyDescent="0.25">
      <c r="A11597" s="2">
        <v>43997.625</v>
      </c>
      <c r="B11597">
        <v>92085</v>
      </c>
      <c r="C11597">
        <v>93190</v>
      </c>
      <c r="D11597">
        <v>92075</v>
      </c>
      <c r="E11597">
        <v>92325</v>
      </c>
    </row>
    <row r="11598" spans="1:5" x14ac:dyDescent="0.25">
      <c r="A11598" s="2">
        <v>43997.583333333336</v>
      </c>
      <c r="B11598">
        <v>91620</v>
      </c>
      <c r="C11598">
        <v>92370</v>
      </c>
      <c r="D11598">
        <v>91560</v>
      </c>
      <c r="E11598">
        <v>92085</v>
      </c>
    </row>
    <row r="11599" spans="1:5" x14ac:dyDescent="0.25">
      <c r="A11599" s="2">
        <v>43997.541666666664</v>
      </c>
      <c r="B11599">
        <v>90630</v>
      </c>
      <c r="C11599">
        <v>91640</v>
      </c>
      <c r="D11599">
        <v>90575</v>
      </c>
      <c r="E11599">
        <v>91620</v>
      </c>
    </row>
    <row r="11600" spans="1:5" x14ac:dyDescent="0.25">
      <c r="A11600" s="2">
        <v>43997.5</v>
      </c>
      <c r="B11600">
        <v>90515</v>
      </c>
      <c r="C11600">
        <v>91025</v>
      </c>
      <c r="D11600">
        <v>90405</v>
      </c>
      <c r="E11600">
        <v>90630</v>
      </c>
    </row>
    <row r="11601" spans="1:5" x14ac:dyDescent="0.25">
      <c r="A11601" s="2">
        <v>43997.458333333336</v>
      </c>
      <c r="B11601">
        <v>91200</v>
      </c>
      <c r="C11601">
        <v>91440</v>
      </c>
      <c r="D11601">
        <v>90355</v>
      </c>
      <c r="E11601">
        <v>90515</v>
      </c>
    </row>
    <row r="11602" spans="1:5" x14ac:dyDescent="0.25">
      <c r="A11602" s="2">
        <v>43997.416666666664</v>
      </c>
      <c r="B11602">
        <v>90240</v>
      </c>
      <c r="C11602">
        <v>91390</v>
      </c>
      <c r="D11602">
        <v>90060</v>
      </c>
      <c r="E11602">
        <v>91200</v>
      </c>
    </row>
    <row r="11603" spans="1:5" x14ac:dyDescent="0.25">
      <c r="A11603" s="2">
        <v>43997.375</v>
      </c>
      <c r="B11603">
        <v>90695</v>
      </c>
      <c r="C11603">
        <v>90700</v>
      </c>
      <c r="D11603">
        <v>89935</v>
      </c>
      <c r="E11603">
        <v>90240</v>
      </c>
    </row>
    <row r="11604" spans="1:5" x14ac:dyDescent="0.25">
      <c r="A11604" s="2">
        <v>43994.708333333336</v>
      </c>
      <c r="B11604">
        <v>92445</v>
      </c>
      <c r="C11604">
        <v>92995</v>
      </c>
      <c r="D11604">
        <v>92370</v>
      </c>
      <c r="E11604">
        <v>92995</v>
      </c>
    </row>
    <row r="11605" spans="1:5" x14ac:dyDescent="0.25">
      <c r="A11605" s="2">
        <v>43994.666666666664</v>
      </c>
      <c r="B11605">
        <v>91895</v>
      </c>
      <c r="C11605">
        <v>92775</v>
      </c>
      <c r="D11605">
        <v>91885</v>
      </c>
      <c r="E11605">
        <v>92445</v>
      </c>
    </row>
    <row r="11606" spans="1:5" x14ac:dyDescent="0.25">
      <c r="A11606" s="2">
        <v>43994.625</v>
      </c>
      <c r="B11606">
        <v>91185</v>
      </c>
      <c r="C11606">
        <v>92130</v>
      </c>
      <c r="D11606">
        <v>90980</v>
      </c>
      <c r="E11606">
        <v>91895</v>
      </c>
    </row>
    <row r="11607" spans="1:5" x14ac:dyDescent="0.25">
      <c r="A11607" s="2">
        <v>43994.583333333336</v>
      </c>
      <c r="B11607">
        <v>92280</v>
      </c>
      <c r="C11607">
        <v>92500</v>
      </c>
      <c r="D11607">
        <v>91050</v>
      </c>
      <c r="E11607">
        <v>91180</v>
      </c>
    </row>
    <row r="11608" spans="1:5" x14ac:dyDescent="0.25">
      <c r="A11608" s="2">
        <v>43994.541666666664</v>
      </c>
      <c r="B11608">
        <v>92210</v>
      </c>
      <c r="C11608">
        <v>92390</v>
      </c>
      <c r="D11608">
        <v>91600</v>
      </c>
      <c r="E11608">
        <v>92275</v>
      </c>
    </row>
    <row r="11609" spans="1:5" x14ac:dyDescent="0.25">
      <c r="A11609" s="2">
        <v>43994.5</v>
      </c>
      <c r="B11609">
        <v>91310</v>
      </c>
      <c r="C11609">
        <v>92275</v>
      </c>
      <c r="D11609">
        <v>90675</v>
      </c>
      <c r="E11609">
        <v>92215</v>
      </c>
    </row>
    <row r="11610" spans="1:5" x14ac:dyDescent="0.25">
      <c r="A11610" s="2">
        <v>43994.458333333336</v>
      </c>
      <c r="B11610">
        <v>93025</v>
      </c>
      <c r="C11610">
        <v>93370</v>
      </c>
      <c r="D11610">
        <v>91300</v>
      </c>
      <c r="E11610">
        <v>91305</v>
      </c>
    </row>
    <row r="11611" spans="1:5" x14ac:dyDescent="0.25">
      <c r="A11611" s="2">
        <v>43994.416666666664</v>
      </c>
      <c r="B11611">
        <v>91875</v>
      </c>
      <c r="C11611">
        <v>93365</v>
      </c>
      <c r="D11611">
        <v>91680</v>
      </c>
      <c r="E11611">
        <v>93025</v>
      </c>
    </row>
    <row r="11612" spans="1:5" x14ac:dyDescent="0.25">
      <c r="A11612" s="2">
        <v>43994.375</v>
      </c>
      <c r="B11612">
        <v>91400</v>
      </c>
      <c r="C11612">
        <v>92280</v>
      </c>
      <c r="D11612">
        <v>90735</v>
      </c>
      <c r="E11612">
        <v>91870</v>
      </c>
    </row>
    <row r="11613" spans="1:5" x14ac:dyDescent="0.25">
      <c r="A11613" s="2">
        <v>43992.708333333336</v>
      </c>
      <c r="B11613">
        <v>94620</v>
      </c>
      <c r="C11613">
        <v>94850</v>
      </c>
      <c r="D11613">
        <v>94325</v>
      </c>
      <c r="E11613">
        <v>94325</v>
      </c>
    </row>
    <row r="11614" spans="1:5" x14ac:dyDescent="0.25">
      <c r="A11614" s="2">
        <v>43992.666666666664</v>
      </c>
      <c r="B11614">
        <v>95000</v>
      </c>
      <c r="C11614">
        <v>95720</v>
      </c>
      <c r="D11614">
        <v>94610</v>
      </c>
      <c r="E11614">
        <v>94620</v>
      </c>
    </row>
    <row r="11615" spans="1:5" x14ac:dyDescent="0.25">
      <c r="A11615" s="2">
        <v>43992.625</v>
      </c>
      <c r="B11615">
        <v>95065</v>
      </c>
      <c r="C11615">
        <v>96405</v>
      </c>
      <c r="D11615">
        <v>94530</v>
      </c>
      <c r="E11615">
        <v>95005</v>
      </c>
    </row>
    <row r="11616" spans="1:5" x14ac:dyDescent="0.25">
      <c r="A11616" s="2">
        <v>43992.583333333336</v>
      </c>
      <c r="B11616">
        <v>95110</v>
      </c>
      <c r="C11616">
        <v>95615</v>
      </c>
      <c r="D11616">
        <v>94940</v>
      </c>
      <c r="E11616">
        <v>95065</v>
      </c>
    </row>
    <row r="11617" spans="1:5" x14ac:dyDescent="0.25">
      <c r="A11617" s="2">
        <v>43992.541666666664</v>
      </c>
      <c r="B11617">
        <v>95215</v>
      </c>
      <c r="C11617">
        <v>95410</v>
      </c>
      <c r="D11617">
        <v>94815</v>
      </c>
      <c r="E11617">
        <v>95105</v>
      </c>
    </row>
    <row r="11618" spans="1:5" x14ac:dyDescent="0.25">
      <c r="A11618" s="2">
        <v>43992.5</v>
      </c>
      <c r="B11618">
        <v>95045</v>
      </c>
      <c r="C11618">
        <v>95690</v>
      </c>
      <c r="D11618">
        <v>95000</v>
      </c>
      <c r="E11618">
        <v>95210</v>
      </c>
    </row>
    <row r="11619" spans="1:5" x14ac:dyDescent="0.25">
      <c r="A11619" s="2">
        <v>43992.458333333336</v>
      </c>
      <c r="B11619">
        <v>95875</v>
      </c>
      <c r="C11619">
        <v>96030</v>
      </c>
      <c r="D11619">
        <v>94730</v>
      </c>
      <c r="E11619">
        <v>95050</v>
      </c>
    </row>
    <row r="11620" spans="1:5" x14ac:dyDescent="0.25">
      <c r="A11620" s="2">
        <v>43992.416666666664</v>
      </c>
      <c r="B11620">
        <v>97815</v>
      </c>
      <c r="C11620">
        <v>97975</v>
      </c>
      <c r="D11620">
        <v>95690</v>
      </c>
      <c r="E11620">
        <v>95875</v>
      </c>
    </row>
    <row r="11621" spans="1:5" x14ac:dyDescent="0.25">
      <c r="A11621" s="2">
        <v>43992.375</v>
      </c>
      <c r="B11621">
        <v>97020</v>
      </c>
      <c r="C11621">
        <v>97945</v>
      </c>
      <c r="D11621">
        <v>96925</v>
      </c>
      <c r="E11621">
        <v>97815</v>
      </c>
    </row>
    <row r="11622" spans="1:5" x14ac:dyDescent="0.25">
      <c r="A11622" s="2">
        <v>43991.708333333336</v>
      </c>
      <c r="B11622">
        <v>96845</v>
      </c>
      <c r="C11622">
        <v>96885</v>
      </c>
      <c r="D11622">
        <v>96405</v>
      </c>
      <c r="E11622">
        <v>96520</v>
      </c>
    </row>
    <row r="11623" spans="1:5" x14ac:dyDescent="0.25">
      <c r="A11623" s="2">
        <v>43991.666666666664</v>
      </c>
      <c r="B11623">
        <v>96830</v>
      </c>
      <c r="C11623">
        <v>97245</v>
      </c>
      <c r="D11623">
        <v>96710</v>
      </c>
      <c r="E11623">
        <v>96845</v>
      </c>
    </row>
    <row r="11624" spans="1:5" x14ac:dyDescent="0.25">
      <c r="A11624" s="2">
        <v>43991.625</v>
      </c>
      <c r="B11624">
        <v>96855</v>
      </c>
      <c r="C11624">
        <v>96985</v>
      </c>
      <c r="D11624">
        <v>96620</v>
      </c>
      <c r="E11624">
        <v>96830</v>
      </c>
    </row>
    <row r="11625" spans="1:5" x14ac:dyDescent="0.25">
      <c r="A11625" s="2">
        <v>43991.583333333336</v>
      </c>
      <c r="B11625">
        <v>96695</v>
      </c>
      <c r="C11625">
        <v>97230</v>
      </c>
      <c r="D11625">
        <v>96655</v>
      </c>
      <c r="E11625">
        <v>96855</v>
      </c>
    </row>
    <row r="11626" spans="1:5" x14ac:dyDescent="0.25">
      <c r="A11626" s="2">
        <v>43991.541666666664</v>
      </c>
      <c r="B11626">
        <v>96740</v>
      </c>
      <c r="C11626">
        <v>96900</v>
      </c>
      <c r="D11626">
        <v>96565</v>
      </c>
      <c r="E11626">
        <v>96695</v>
      </c>
    </row>
    <row r="11627" spans="1:5" x14ac:dyDescent="0.25">
      <c r="A11627" s="2">
        <v>43991.5</v>
      </c>
      <c r="B11627">
        <v>97130</v>
      </c>
      <c r="C11627">
        <v>97390</v>
      </c>
      <c r="D11627">
        <v>96730</v>
      </c>
      <c r="E11627">
        <v>96740</v>
      </c>
    </row>
    <row r="11628" spans="1:5" x14ac:dyDescent="0.25">
      <c r="A11628" s="2">
        <v>43991.458333333336</v>
      </c>
      <c r="B11628">
        <v>96265</v>
      </c>
      <c r="C11628">
        <v>97280</v>
      </c>
      <c r="D11628">
        <v>95900</v>
      </c>
      <c r="E11628">
        <v>97125</v>
      </c>
    </row>
    <row r="11629" spans="1:5" x14ac:dyDescent="0.25">
      <c r="A11629" s="2">
        <v>43991.416666666664</v>
      </c>
      <c r="B11629">
        <v>95775</v>
      </c>
      <c r="C11629">
        <v>96530</v>
      </c>
      <c r="D11629">
        <v>95505</v>
      </c>
      <c r="E11629">
        <v>96265</v>
      </c>
    </row>
    <row r="11630" spans="1:5" x14ac:dyDescent="0.25">
      <c r="A11630" s="2">
        <v>43991.375</v>
      </c>
      <c r="B11630">
        <v>96700</v>
      </c>
      <c r="C11630">
        <v>96810</v>
      </c>
      <c r="D11630">
        <v>95615</v>
      </c>
      <c r="E11630">
        <v>95775</v>
      </c>
    </row>
    <row r="11631" spans="1:5" x14ac:dyDescent="0.25">
      <c r="A11631" s="2">
        <v>43990.708333333336</v>
      </c>
      <c r="B11631">
        <v>97765</v>
      </c>
      <c r="C11631">
        <v>97770</v>
      </c>
      <c r="D11631">
        <v>97450</v>
      </c>
      <c r="E11631">
        <v>97665</v>
      </c>
    </row>
    <row r="11632" spans="1:5" x14ac:dyDescent="0.25">
      <c r="A11632" s="2">
        <v>43990.666666666664</v>
      </c>
      <c r="B11632">
        <v>97090</v>
      </c>
      <c r="C11632">
        <v>97820</v>
      </c>
      <c r="D11632">
        <v>96895</v>
      </c>
      <c r="E11632">
        <v>97765</v>
      </c>
    </row>
    <row r="11633" spans="1:5" x14ac:dyDescent="0.25">
      <c r="A11633" s="2">
        <v>43990.625</v>
      </c>
      <c r="B11633">
        <v>97185</v>
      </c>
      <c r="C11633">
        <v>97360</v>
      </c>
      <c r="D11633">
        <v>97030</v>
      </c>
      <c r="E11633">
        <v>97090</v>
      </c>
    </row>
    <row r="11634" spans="1:5" x14ac:dyDescent="0.25">
      <c r="A11634" s="2">
        <v>43990.583333333336</v>
      </c>
      <c r="B11634">
        <v>97030</v>
      </c>
      <c r="C11634">
        <v>97415</v>
      </c>
      <c r="D11634">
        <v>96955</v>
      </c>
      <c r="E11634">
        <v>97180</v>
      </c>
    </row>
    <row r="11635" spans="1:5" x14ac:dyDescent="0.25">
      <c r="A11635" s="2">
        <v>43990.541666666664</v>
      </c>
      <c r="B11635">
        <v>96840</v>
      </c>
      <c r="C11635">
        <v>97145</v>
      </c>
      <c r="D11635">
        <v>96695</v>
      </c>
      <c r="E11635">
        <v>97030</v>
      </c>
    </row>
    <row r="11636" spans="1:5" x14ac:dyDescent="0.25">
      <c r="A11636" s="2">
        <v>43990.5</v>
      </c>
      <c r="B11636">
        <v>96390</v>
      </c>
      <c r="C11636">
        <v>97055</v>
      </c>
      <c r="D11636">
        <v>96285</v>
      </c>
      <c r="E11636">
        <v>96840</v>
      </c>
    </row>
    <row r="11637" spans="1:5" x14ac:dyDescent="0.25">
      <c r="A11637" s="2">
        <v>43990.458333333336</v>
      </c>
      <c r="B11637">
        <v>96365</v>
      </c>
      <c r="C11637">
        <v>96485</v>
      </c>
      <c r="D11637">
        <v>95655</v>
      </c>
      <c r="E11637">
        <v>96390</v>
      </c>
    </row>
    <row r="11638" spans="1:5" x14ac:dyDescent="0.25">
      <c r="A11638" s="2">
        <v>43990.416666666664</v>
      </c>
      <c r="B11638">
        <v>95575</v>
      </c>
      <c r="C11638">
        <v>96390</v>
      </c>
      <c r="D11638">
        <v>95480</v>
      </c>
      <c r="E11638">
        <v>96370</v>
      </c>
    </row>
    <row r="11639" spans="1:5" x14ac:dyDescent="0.25">
      <c r="A11639" s="2">
        <v>43990.375</v>
      </c>
      <c r="B11639">
        <v>95670</v>
      </c>
      <c r="C11639">
        <v>96100</v>
      </c>
      <c r="D11639">
        <v>95460</v>
      </c>
      <c r="E11639">
        <v>95575</v>
      </c>
    </row>
    <row r="11640" spans="1:5" x14ac:dyDescent="0.25">
      <c r="A11640" s="2">
        <v>43987.708333333336</v>
      </c>
      <c r="B11640">
        <v>94785</v>
      </c>
      <c r="C11640">
        <v>94855</v>
      </c>
      <c r="D11640">
        <v>94300</v>
      </c>
      <c r="E11640">
        <v>94450</v>
      </c>
    </row>
    <row r="11641" spans="1:5" x14ac:dyDescent="0.25">
      <c r="A11641" s="2">
        <v>43987.666666666664</v>
      </c>
      <c r="B11641">
        <v>95095</v>
      </c>
      <c r="C11641">
        <v>95195</v>
      </c>
      <c r="D11641">
        <v>94605</v>
      </c>
      <c r="E11641">
        <v>94785</v>
      </c>
    </row>
    <row r="11642" spans="1:5" x14ac:dyDescent="0.25">
      <c r="A11642" s="2">
        <v>43987.625</v>
      </c>
      <c r="B11642">
        <v>95365</v>
      </c>
      <c r="C11642">
        <v>95710</v>
      </c>
      <c r="D11642">
        <v>94810</v>
      </c>
      <c r="E11642">
        <v>95100</v>
      </c>
    </row>
    <row r="11643" spans="1:5" x14ac:dyDescent="0.25">
      <c r="A11643" s="2">
        <v>43987.583333333336</v>
      </c>
      <c r="B11643">
        <v>96070</v>
      </c>
      <c r="C11643">
        <v>96140</v>
      </c>
      <c r="D11643">
        <v>95210</v>
      </c>
      <c r="E11643">
        <v>95370</v>
      </c>
    </row>
    <row r="11644" spans="1:5" x14ac:dyDescent="0.25">
      <c r="A11644" s="2">
        <v>43987.541666666664</v>
      </c>
      <c r="B11644">
        <v>96325</v>
      </c>
      <c r="C11644">
        <v>96460</v>
      </c>
      <c r="D11644">
        <v>95940</v>
      </c>
      <c r="E11644">
        <v>96075</v>
      </c>
    </row>
    <row r="11645" spans="1:5" x14ac:dyDescent="0.25">
      <c r="A11645" s="2">
        <v>43987.5</v>
      </c>
      <c r="B11645">
        <v>96550</v>
      </c>
      <c r="C11645">
        <v>96810</v>
      </c>
      <c r="D11645">
        <v>96150</v>
      </c>
      <c r="E11645">
        <v>96325</v>
      </c>
    </row>
    <row r="11646" spans="1:5" x14ac:dyDescent="0.25">
      <c r="A11646" s="2">
        <v>43987.458333333336</v>
      </c>
      <c r="B11646">
        <v>96390</v>
      </c>
      <c r="C11646">
        <v>96625</v>
      </c>
      <c r="D11646">
        <v>95645</v>
      </c>
      <c r="E11646">
        <v>96555</v>
      </c>
    </row>
    <row r="11647" spans="1:5" x14ac:dyDescent="0.25">
      <c r="A11647" s="2">
        <v>43987.416666666664</v>
      </c>
      <c r="B11647">
        <v>96695</v>
      </c>
      <c r="C11647">
        <v>97450</v>
      </c>
      <c r="D11647">
        <v>96335</v>
      </c>
      <c r="E11647">
        <v>96385</v>
      </c>
    </row>
    <row r="11648" spans="1:5" x14ac:dyDescent="0.25">
      <c r="A11648" s="2">
        <v>43987.375</v>
      </c>
      <c r="B11648">
        <v>95445</v>
      </c>
      <c r="C11648">
        <v>96800</v>
      </c>
      <c r="D11648">
        <v>95050</v>
      </c>
      <c r="E11648">
        <v>96695</v>
      </c>
    </row>
    <row r="11649" spans="1:5" x14ac:dyDescent="0.25">
      <c r="A11649" s="2">
        <v>43986.708333333336</v>
      </c>
      <c r="B11649">
        <v>93870</v>
      </c>
      <c r="C11649">
        <v>94240</v>
      </c>
      <c r="D11649">
        <v>93755</v>
      </c>
      <c r="E11649">
        <v>93815</v>
      </c>
    </row>
    <row r="11650" spans="1:5" x14ac:dyDescent="0.25">
      <c r="A11650" s="2">
        <v>43986.666666666664</v>
      </c>
      <c r="B11650">
        <v>93600</v>
      </c>
      <c r="C11650">
        <v>93945</v>
      </c>
      <c r="D11650">
        <v>93300</v>
      </c>
      <c r="E11650">
        <v>93865</v>
      </c>
    </row>
    <row r="11651" spans="1:5" x14ac:dyDescent="0.25">
      <c r="A11651" s="2">
        <v>43986.625</v>
      </c>
      <c r="B11651">
        <v>93895</v>
      </c>
      <c r="C11651">
        <v>94270</v>
      </c>
      <c r="D11651">
        <v>93590</v>
      </c>
      <c r="E11651">
        <v>93605</v>
      </c>
    </row>
    <row r="11652" spans="1:5" x14ac:dyDescent="0.25">
      <c r="A11652" s="2">
        <v>43986.583333333336</v>
      </c>
      <c r="B11652">
        <v>93155</v>
      </c>
      <c r="C11652">
        <v>94180</v>
      </c>
      <c r="D11652">
        <v>92930</v>
      </c>
      <c r="E11652">
        <v>93895</v>
      </c>
    </row>
    <row r="11653" spans="1:5" x14ac:dyDescent="0.25">
      <c r="A11653" s="2">
        <v>43986.541666666664</v>
      </c>
      <c r="B11653">
        <v>93160</v>
      </c>
      <c r="C11653">
        <v>93385</v>
      </c>
      <c r="D11653">
        <v>92975</v>
      </c>
      <c r="E11653">
        <v>93155</v>
      </c>
    </row>
    <row r="11654" spans="1:5" x14ac:dyDescent="0.25">
      <c r="A11654" s="2">
        <v>43986.5</v>
      </c>
      <c r="B11654">
        <v>93265</v>
      </c>
      <c r="C11654">
        <v>93545</v>
      </c>
      <c r="D11654">
        <v>92890</v>
      </c>
      <c r="E11654">
        <v>93155</v>
      </c>
    </row>
    <row r="11655" spans="1:5" x14ac:dyDescent="0.25">
      <c r="A11655" s="2">
        <v>43986.458333333336</v>
      </c>
      <c r="B11655">
        <v>92565</v>
      </c>
      <c r="C11655">
        <v>93450</v>
      </c>
      <c r="D11655">
        <v>92465</v>
      </c>
      <c r="E11655">
        <v>93270</v>
      </c>
    </row>
    <row r="11656" spans="1:5" x14ac:dyDescent="0.25">
      <c r="A11656" s="2">
        <v>43986.416666666664</v>
      </c>
      <c r="B11656">
        <v>92260</v>
      </c>
      <c r="C11656">
        <v>93290</v>
      </c>
      <c r="D11656">
        <v>92235</v>
      </c>
      <c r="E11656">
        <v>92565</v>
      </c>
    </row>
    <row r="11657" spans="1:5" x14ac:dyDescent="0.25">
      <c r="A11657" s="2">
        <v>43986.375</v>
      </c>
      <c r="B11657">
        <v>92110</v>
      </c>
      <c r="C11657">
        <v>93105</v>
      </c>
      <c r="D11657">
        <v>91970</v>
      </c>
      <c r="E11657">
        <v>92265</v>
      </c>
    </row>
    <row r="11658" spans="1:5" x14ac:dyDescent="0.25">
      <c r="A11658" s="2">
        <v>43985.708333333336</v>
      </c>
      <c r="B11658">
        <v>93075</v>
      </c>
      <c r="C11658">
        <v>93085</v>
      </c>
      <c r="D11658">
        <v>92430</v>
      </c>
      <c r="E11658">
        <v>92670</v>
      </c>
    </row>
    <row r="11659" spans="1:5" x14ac:dyDescent="0.25">
      <c r="A11659" s="2">
        <v>43985.666666666664</v>
      </c>
      <c r="B11659">
        <v>93025</v>
      </c>
      <c r="C11659">
        <v>93285</v>
      </c>
      <c r="D11659">
        <v>92870</v>
      </c>
      <c r="E11659">
        <v>93075</v>
      </c>
    </row>
    <row r="11660" spans="1:5" x14ac:dyDescent="0.25">
      <c r="A11660" s="2">
        <v>43985.625</v>
      </c>
      <c r="B11660">
        <v>92730</v>
      </c>
      <c r="C11660">
        <v>93395</v>
      </c>
      <c r="D11660">
        <v>92705</v>
      </c>
      <c r="E11660">
        <v>93030</v>
      </c>
    </row>
    <row r="11661" spans="1:5" x14ac:dyDescent="0.25">
      <c r="A11661" s="2">
        <v>43985.583333333336</v>
      </c>
      <c r="B11661">
        <v>92870</v>
      </c>
      <c r="C11661">
        <v>92910</v>
      </c>
      <c r="D11661">
        <v>92320</v>
      </c>
      <c r="E11661">
        <v>92730</v>
      </c>
    </row>
    <row r="11662" spans="1:5" x14ac:dyDescent="0.25">
      <c r="A11662" s="2">
        <v>43985.541666666664</v>
      </c>
      <c r="B11662">
        <v>93300</v>
      </c>
      <c r="C11662">
        <v>93450</v>
      </c>
      <c r="D11662">
        <v>92805</v>
      </c>
      <c r="E11662">
        <v>92865</v>
      </c>
    </row>
    <row r="11663" spans="1:5" x14ac:dyDescent="0.25">
      <c r="A11663" s="2">
        <v>43985.5</v>
      </c>
      <c r="B11663">
        <v>93290</v>
      </c>
      <c r="C11663">
        <v>93540</v>
      </c>
      <c r="D11663">
        <v>93135</v>
      </c>
      <c r="E11663">
        <v>93300</v>
      </c>
    </row>
    <row r="11664" spans="1:5" x14ac:dyDescent="0.25">
      <c r="A11664" s="2">
        <v>43985.458333333336</v>
      </c>
      <c r="B11664">
        <v>93125</v>
      </c>
      <c r="C11664">
        <v>93835</v>
      </c>
      <c r="D11664">
        <v>93115</v>
      </c>
      <c r="E11664">
        <v>93290</v>
      </c>
    </row>
    <row r="11665" spans="1:5" x14ac:dyDescent="0.25">
      <c r="A11665" s="2">
        <v>43985.416666666664</v>
      </c>
      <c r="B11665">
        <v>92705</v>
      </c>
      <c r="C11665">
        <v>93820</v>
      </c>
      <c r="D11665">
        <v>92625</v>
      </c>
      <c r="E11665">
        <v>93130</v>
      </c>
    </row>
    <row r="11666" spans="1:5" x14ac:dyDescent="0.25">
      <c r="A11666" s="2">
        <v>43985.375</v>
      </c>
      <c r="B11666">
        <v>91525</v>
      </c>
      <c r="C11666">
        <v>92775</v>
      </c>
      <c r="D11666">
        <v>91520</v>
      </c>
      <c r="E11666">
        <v>92705</v>
      </c>
    </row>
    <row r="11667" spans="1:5" x14ac:dyDescent="0.25">
      <c r="A11667" s="2">
        <v>43984.708333333336</v>
      </c>
      <c r="B11667">
        <v>91110</v>
      </c>
      <c r="C11667">
        <v>91500</v>
      </c>
      <c r="D11667">
        <v>91045</v>
      </c>
      <c r="E11667">
        <v>91470</v>
      </c>
    </row>
    <row r="11668" spans="1:5" x14ac:dyDescent="0.25">
      <c r="A11668" s="2">
        <v>43984.666666666664</v>
      </c>
      <c r="B11668">
        <v>90750</v>
      </c>
      <c r="C11668">
        <v>91150</v>
      </c>
      <c r="D11668">
        <v>90595</v>
      </c>
      <c r="E11668">
        <v>91105</v>
      </c>
    </row>
    <row r="11669" spans="1:5" x14ac:dyDescent="0.25">
      <c r="A11669" s="2">
        <v>43984.625</v>
      </c>
      <c r="B11669">
        <v>90410</v>
      </c>
      <c r="C11669">
        <v>90850</v>
      </c>
      <c r="D11669">
        <v>90365</v>
      </c>
      <c r="E11669">
        <v>90750</v>
      </c>
    </row>
    <row r="11670" spans="1:5" x14ac:dyDescent="0.25">
      <c r="A11670" s="2">
        <v>43984.583333333336</v>
      </c>
      <c r="B11670">
        <v>90415</v>
      </c>
      <c r="C11670">
        <v>90545</v>
      </c>
      <c r="D11670">
        <v>90320</v>
      </c>
      <c r="E11670">
        <v>90415</v>
      </c>
    </row>
    <row r="11671" spans="1:5" x14ac:dyDescent="0.25">
      <c r="A11671" s="2">
        <v>43984.541666666664</v>
      </c>
      <c r="B11671">
        <v>90400</v>
      </c>
      <c r="C11671">
        <v>90550</v>
      </c>
      <c r="D11671">
        <v>90225</v>
      </c>
      <c r="E11671">
        <v>90410</v>
      </c>
    </row>
    <row r="11672" spans="1:5" x14ac:dyDescent="0.25">
      <c r="A11672" s="2">
        <v>43984.5</v>
      </c>
      <c r="B11672">
        <v>90625</v>
      </c>
      <c r="C11672">
        <v>90690</v>
      </c>
      <c r="D11672">
        <v>90270</v>
      </c>
      <c r="E11672">
        <v>90405</v>
      </c>
    </row>
    <row r="11673" spans="1:5" x14ac:dyDescent="0.25">
      <c r="A11673" s="2">
        <v>43984.458333333336</v>
      </c>
      <c r="B11673">
        <v>89990</v>
      </c>
      <c r="C11673">
        <v>90685</v>
      </c>
      <c r="D11673">
        <v>89945</v>
      </c>
      <c r="E11673">
        <v>90625</v>
      </c>
    </row>
    <row r="11674" spans="1:5" x14ac:dyDescent="0.25">
      <c r="A11674" s="2">
        <v>43984.416666666664</v>
      </c>
      <c r="B11674">
        <v>89655</v>
      </c>
      <c r="C11674">
        <v>89990</v>
      </c>
      <c r="D11674">
        <v>89315</v>
      </c>
      <c r="E11674">
        <v>89985</v>
      </c>
    </row>
    <row r="11675" spans="1:5" x14ac:dyDescent="0.25">
      <c r="A11675" s="2">
        <v>43984.375</v>
      </c>
      <c r="B11675">
        <v>89655</v>
      </c>
      <c r="C11675">
        <v>89790</v>
      </c>
      <c r="D11675">
        <v>89145</v>
      </c>
      <c r="E11675">
        <v>89655</v>
      </c>
    </row>
    <row r="11676" spans="1:5" x14ac:dyDescent="0.25">
      <c r="A11676" s="2">
        <v>43983.708333333336</v>
      </c>
      <c r="B11676">
        <v>88830</v>
      </c>
      <c r="C11676">
        <v>88970</v>
      </c>
      <c r="D11676">
        <v>88670</v>
      </c>
      <c r="E11676">
        <v>88830</v>
      </c>
    </row>
    <row r="11677" spans="1:5" x14ac:dyDescent="0.25">
      <c r="A11677" s="2">
        <v>43983.666666666664</v>
      </c>
      <c r="B11677">
        <v>88990</v>
      </c>
      <c r="C11677">
        <v>89100</v>
      </c>
      <c r="D11677">
        <v>88745</v>
      </c>
      <c r="E11677">
        <v>88835</v>
      </c>
    </row>
    <row r="11678" spans="1:5" x14ac:dyDescent="0.25">
      <c r="A11678" s="2">
        <v>43983.625</v>
      </c>
      <c r="B11678">
        <v>88760</v>
      </c>
      <c r="C11678">
        <v>89155</v>
      </c>
      <c r="D11678">
        <v>88695</v>
      </c>
      <c r="E11678">
        <v>88990</v>
      </c>
    </row>
    <row r="11679" spans="1:5" x14ac:dyDescent="0.25">
      <c r="A11679" s="2">
        <v>43983.583333333336</v>
      </c>
      <c r="B11679">
        <v>88760</v>
      </c>
      <c r="C11679">
        <v>89040</v>
      </c>
      <c r="D11679">
        <v>88650</v>
      </c>
      <c r="E11679">
        <v>88760</v>
      </c>
    </row>
    <row r="11680" spans="1:5" x14ac:dyDescent="0.25">
      <c r="A11680" s="2">
        <v>43983.541666666664</v>
      </c>
      <c r="B11680">
        <v>88750</v>
      </c>
      <c r="C11680">
        <v>88970</v>
      </c>
      <c r="D11680">
        <v>88620</v>
      </c>
      <c r="E11680">
        <v>88765</v>
      </c>
    </row>
    <row r="11681" spans="1:5" x14ac:dyDescent="0.25">
      <c r="A11681" s="2">
        <v>43983.5</v>
      </c>
      <c r="B11681">
        <v>87990</v>
      </c>
      <c r="C11681">
        <v>88920</v>
      </c>
      <c r="D11681">
        <v>87835</v>
      </c>
      <c r="E11681">
        <v>88755</v>
      </c>
    </row>
    <row r="11682" spans="1:5" x14ac:dyDescent="0.25">
      <c r="A11682" s="2">
        <v>43983.458333333336</v>
      </c>
      <c r="B11682">
        <v>87655</v>
      </c>
      <c r="C11682">
        <v>88125</v>
      </c>
      <c r="D11682">
        <v>87565</v>
      </c>
      <c r="E11682">
        <v>87985</v>
      </c>
    </row>
    <row r="11683" spans="1:5" x14ac:dyDescent="0.25">
      <c r="A11683" s="2">
        <v>43983.416666666664</v>
      </c>
      <c r="B11683">
        <v>86830</v>
      </c>
      <c r="C11683">
        <v>87910</v>
      </c>
      <c r="D11683">
        <v>86670</v>
      </c>
      <c r="E11683">
        <v>87660</v>
      </c>
    </row>
    <row r="11684" spans="1:5" x14ac:dyDescent="0.25">
      <c r="A11684" s="2">
        <v>43983.375</v>
      </c>
      <c r="B11684">
        <v>87500</v>
      </c>
      <c r="C11684">
        <v>87595</v>
      </c>
      <c r="D11684">
        <v>86715</v>
      </c>
      <c r="E11684">
        <v>86830</v>
      </c>
    </row>
    <row r="11685" spans="1:5" x14ac:dyDescent="0.25">
      <c r="A11685" s="2">
        <v>43980.708333333336</v>
      </c>
      <c r="B11685">
        <v>86920</v>
      </c>
      <c r="C11685">
        <v>87625</v>
      </c>
      <c r="D11685">
        <v>86900</v>
      </c>
      <c r="E11685">
        <v>87570</v>
      </c>
    </row>
    <row r="11686" spans="1:5" x14ac:dyDescent="0.25">
      <c r="A11686" s="2">
        <v>43980.666666666664</v>
      </c>
      <c r="B11686">
        <v>87050</v>
      </c>
      <c r="C11686">
        <v>87470</v>
      </c>
      <c r="D11686">
        <v>86535</v>
      </c>
      <c r="E11686">
        <v>86920</v>
      </c>
    </row>
    <row r="11687" spans="1:5" x14ac:dyDescent="0.25">
      <c r="A11687" s="2">
        <v>43980.625</v>
      </c>
      <c r="B11687">
        <v>86020</v>
      </c>
      <c r="C11687">
        <v>87090</v>
      </c>
      <c r="D11687">
        <v>85730</v>
      </c>
      <c r="E11687">
        <v>87050</v>
      </c>
    </row>
    <row r="11688" spans="1:5" x14ac:dyDescent="0.25">
      <c r="A11688" s="2">
        <v>43980.583333333336</v>
      </c>
      <c r="B11688">
        <v>86050</v>
      </c>
      <c r="C11688">
        <v>86360</v>
      </c>
      <c r="D11688">
        <v>85855</v>
      </c>
      <c r="E11688">
        <v>86025</v>
      </c>
    </row>
    <row r="11689" spans="1:5" x14ac:dyDescent="0.25">
      <c r="A11689" s="2">
        <v>43980.541666666664</v>
      </c>
      <c r="B11689">
        <v>86030</v>
      </c>
      <c r="C11689">
        <v>86190</v>
      </c>
      <c r="D11689">
        <v>85365</v>
      </c>
      <c r="E11689">
        <v>86045</v>
      </c>
    </row>
    <row r="11690" spans="1:5" x14ac:dyDescent="0.25">
      <c r="A11690" s="2">
        <v>43980.5</v>
      </c>
      <c r="B11690">
        <v>86070</v>
      </c>
      <c r="C11690">
        <v>86290</v>
      </c>
      <c r="D11690">
        <v>85880</v>
      </c>
      <c r="E11690">
        <v>86030</v>
      </c>
    </row>
    <row r="11691" spans="1:5" x14ac:dyDescent="0.25">
      <c r="A11691" s="2">
        <v>43980.458333333336</v>
      </c>
      <c r="B11691">
        <v>86600</v>
      </c>
      <c r="C11691">
        <v>86725</v>
      </c>
      <c r="D11691">
        <v>85770</v>
      </c>
      <c r="E11691">
        <v>86070</v>
      </c>
    </row>
    <row r="11692" spans="1:5" x14ac:dyDescent="0.25">
      <c r="A11692" s="2">
        <v>43980.416666666664</v>
      </c>
      <c r="B11692">
        <v>87080</v>
      </c>
      <c r="C11692">
        <v>87145</v>
      </c>
      <c r="D11692">
        <v>86310</v>
      </c>
      <c r="E11692">
        <v>86605</v>
      </c>
    </row>
    <row r="11693" spans="1:5" x14ac:dyDescent="0.25">
      <c r="A11693" s="2">
        <v>43980.375</v>
      </c>
      <c r="B11693">
        <v>86605</v>
      </c>
      <c r="C11693">
        <v>87365</v>
      </c>
      <c r="D11693">
        <v>86560</v>
      </c>
      <c r="E11693">
        <v>87080</v>
      </c>
    </row>
    <row r="11694" spans="1:5" x14ac:dyDescent="0.25">
      <c r="A11694" s="2">
        <v>43979.708333333336</v>
      </c>
      <c r="B11694">
        <v>86855</v>
      </c>
      <c r="C11694">
        <v>87200</v>
      </c>
      <c r="D11694">
        <v>86595</v>
      </c>
      <c r="E11694">
        <v>86595</v>
      </c>
    </row>
    <row r="11695" spans="1:5" x14ac:dyDescent="0.25">
      <c r="A11695" s="2">
        <v>43979.666666666664</v>
      </c>
      <c r="B11695">
        <v>87910</v>
      </c>
      <c r="C11695">
        <v>87925</v>
      </c>
      <c r="D11695">
        <v>86685</v>
      </c>
      <c r="E11695">
        <v>86845</v>
      </c>
    </row>
    <row r="11696" spans="1:5" x14ac:dyDescent="0.25">
      <c r="A11696" s="2">
        <v>43979.625</v>
      </c>
      <c r="B11696">
        <v>87985</v>
      </c>
      <c r="C11696">
        <v>88020</v>
      </c>
      <c r="D11696">
        <v>87570</v>
      </c>
      <c r="E11696">
        <v>87915</v>
      </c>
    </row>
    <row r="11697" spans="1:5" x14ac:dyDescent="0.25">
      <c r="A11697" s="2">
        <v>43979.583333333336</v>
      </c>
      <c r="B11697">
        <v>87995</v>
      </c>
      <c r="C11697">
        <v>88210</v>
      </c>
      <c r="D11697">
        <v>87795</v>
      </c>
      <c r="E11697">
        <v>87990</v>
      </c>
    </row>
    <row r="11698" spans="1:5" x14ac:dyDescent="0.25">
      <c r="A11698" s="2">
        <v>43979.541666666664</v>
      </c>
      <c r="B11698">
        <v>88050</v>
      </c>
      <c r="C11698">
        <v>88195</v>
      </c>
      <c r="D11698">
        <v>87720</v>
      </c>
      <c r="E11698">
        <v>87995</v>
      </c>
    </row>
    <row r="11699" spans="1:5" x14ac:dyDescent="0.25">
      <c r="A11699" s="2">
        <v>43979.5</v>
      </c>
      <c r="B11699">
        <v>87340</v>
      </c>
      <c r="C11699">
        <v>88060</v>
      </c>
      <c r="D11699">
        <v>87215</v>
      </c>
      <c r="E11699">
        <v>88050</v>
      </c>
    </row>
    <row r="11700" spans="1:5" x14ac:dyDescent="0.25">
      <c r="A11700" s="2">
        <v>43979.458333333336</v>
      </c>
      <c r="B11700">
        <v>87270</v>
      </c>
      <c r="C11700">
        <v>87490</v>
      </c>
      <c r="D11700">
        <v>86805</v>
      </c>
      <c r="E11700">
        <v>87340</v>
      </c>
    </row>
    <row r="11701" spans="1:5" x14ac:dyDescent="0.25">
      <c r="A11701" s="2">
        <v>43979.416666666664</v>
      </c>
      <c r="B11701">
        <v>87460</v>
      </c>
      <c r="C11701">
        <v>87895</v>
      </c>
      <c r="D11701">
        <v>87020</v>
      </c>
      <c r="E11701">
        <v>87275</v>
      </c>
    </row>
    <row r="11702" spans="1:5" x14ac:dyDescent="0.25">
      <c r="A11702" s="2">
        <v>43979.375</v>
      </c>
      <c r="B11702">
        <v>87915</v>
      </c>
      <c r="C11702">
        <v>87985</v>
      </c>
      <c r="D11702">
        <v>87030</v>
      </c>
      <c r="E11702">
        <v>87455</v>
      </c>
    </row>
    <row r="11703" spans="1:5" x14ac:dyDescent="0.25">
      <c r="A11703" s="2">
        <v>43978.708333333336</v>
      </c>
      <c r="B11703">
        <v>88065</v>
      </c>
      <c r="C11703">
        <v>88260</v>
      </c>
      <c r="D11703">
        <v>87900</v>
      </c>
      <c r="E11703">
        <v>88105</v>
      </c>
    </row>
    <row r="11704" spans="1:5" x14ac:dyDescent="0.25">
      <c r="A11704" s="2">
        <v>43978.666666666664</v>
      </c>
      <c r="B11704">
        <v>87615</v>
      </c>
      <c r="C11704">
        <v>88115</v>
      </c>
      <c r="D11704">
        <v>87530</v>
      </c>
      <c r="E11704">
        <v>88065</v>
      </c>
    </row>
    <row r="11705" spans="1:5" x14ac:dyDescent="0.25">
      <c r="A11705" s="2">
        <v>43978.625</v>
      </c>
      <c r="B11705">
        <v>87150</v>
      </c>
      <c r="C11705">
        <v>87700</v>
      </c>
      <c r="D11705">
        <v>87120</v>
      </c>
      <c r="E11705">
        <v>87610</v>
      </c>
    </row>
    <row r="11706" spans="1:5" x14ac:dyDescent="0.25">
      <c r="A11706" s="2">
        <v>43978.583333333336</v>
      </c>
      <c r="B11706">
        <v>86865</v>
      </c>
      <c r="C11706">
        <v>87335</v>
      </c>
      <c r="D11706">
        <v>86680</v>
      </c>
      <c r="E11706">
        <v>87155</v>
      </c>
    </row>
    <row r="11707" spans="1:5" x14ac:dyDescent="0.25">
      <c r="A11707" s="2">
        <v>43978.541666666664</v>
      </c>
      <c r="B11707">
        <v>86825</v>
      </c>
      <c r="C11707">
        <v>87045</v>
      </c>
      <c r="D11707">
        <v>86775</v>
      </c>
      <c r="E11707">
        <v>86860</v>
      </c>
    </row>
    <row r="11708" spans="1:5" x14ac:dyDescent="0.25">
      <c r="A11708" s="2">
        <v>43978.5</v>
      </c>
      <c r="B11708">
        <v>86180</v>
      </c>
      <c r="C11708">
        <v>86825</v>
      </c>
      <c r="D11708">
        <v>86115</v>
      </c>
      <c r="E11708">
        <v>86825</v>
      </c>
    </row>
    <row r="11709" spans="1:5" x14ac:dyDescent="0.25">
      <c r="A11709" s="2">
        <v>43978.458333333336</v>
      </c>
      <c r="B11709">
        <v>86545</v>
      </c>
      <c r="C11709">
        <v>86930</v>
      </c>
      <c r="D11709">
        <v>86005</v>
      </c>
      <c r="E11709">
        <v>86180</v>
      </c>
    </row>
    <row r="11710" spans="1:5" x14ac:dyDescent="0.25">
      <c r="A11710" s="2">
        <v>43978.416666666664</v>
      </c>
      <c r="B11710">
        <v>86705</v>
      </c>
      <c r="C11710">
        <v>87160</v>
      </c>
      <c r="D11710">
        <v>86375</v>
      </c>
      <c r="E11710">
        <v>86545</v>
      </c>
    </row>
    <row r="11711" spans="1:5" x14ac:dyDescent="0.25">
      <c r="A11711" s="2">
        <v>43978.375</v>
      </c>
      <c r="B11711">
        <v>86775</v>
      </c>
      <c r="C11711">
        <v>87145</v>
      </c>
      <c r="D11711">
        <v>86470</v>
      </c>
      <c r="E11711">
        <v>86705</v>
      </c>
    </row>
    <row r="11712" spans="1:5" x14ac:dyDescent="0.25">
      <c r="A11712" s="2">
        <v>43977.708333333336</v>
      </c>
      <c r="B11712">
        <v>85595</v>
      </c>
      <c r="C11712">
        <v>86150</v>
      </c>
      <c r="D11712">
        <v>85535</v>
      </c>
      <c r="E11712">
        <v>86085</v>
      </c>
    </row>
    <row r="11713" spans="1:5" x14ac:dyDescent="0.25">
      <c r="A11713" s="2">
        <v>43977.666666666664</v>
      </c>
      <c r="B11713">
        <v>86055</v>
      </c>
      <c r="C11713">
        <v>86215</v>
      </c>
      <c r="D11713">
        <v>85360</v>
      </c>
      <c r="E11713">
        <v>85600</v>
      </c>
    </row>
    <row r="11714" spans="1:5" x14ac:dyDescent="0.25">
      <c r="A11714" s="2">
        <v>43977.625</v>
      </c>
      <c r="B11714">
        <v>85870</v>
      </c>
      <c r="C11714">
        <v>86205</v>
      </c>
      <c r="D11714">
        <v>85545</v>
      </c>
      <c r="E11714">
        <v>86060</v>
      </c>
    </row>
    <row r="11715" spans="1:5" x14ac:dyDescent="0.25">
      <c r="A11715" s="2">
        <v>43977.583333333336</v>
      </c>
      <c r="B11715">
        <v>86115</v>
      </c>
      <c r="C11715">
        <v>86390</v>
      </c>
      <c r="D11715">
        <v>85860</v>
      </c>
      <c r="E11715">
        <v>85875</v>
      </c>
    </row>
    <row r="11716" spans="1:5" x14ac:dyDescent="0.25">
      <c r="A11716" s="2">
        <v>43977.541666666664</v>
      </c>
      <c r="B11716">
        <v>85990</v>
      </c>
      <c r="C11716">
        <v>86175</v>
      </c>
      <c r="D11716">
        <v>85630</v>
      </c>
      <c r="E11716">
        <v>86115</v>
      </c>
    </row>
    <row r="11717" spans="1:5" x14ac:dyDescent="0.25">
      <c r="A11717" s="2">
        <v>43977.5</v>
      </c>
      <c r="B11717">
        <v>86960</v>
      </c>
      <c r="C11717">
        <v>87045</v>
      </c>
      <c r="D11717">
        <v>85855</v>
      </c>
      <c r="E11717">
        <v>85985</v>
      </c>
    </row>
    <row r="11718" spans="1:5" x14ac:dyDescent="0.25">
      <c r="A11718" s="2">
        <v>43977.458333333336</v>
      </c>
      <c r="B11718">
        <v>86940</v>
      </c>
      <c r="C11718">
        <v>87225</v>
      </c>
      <c r="D11718">
        <v>86650</v>
      </c>
      <c r="E11718">
        <v>86965</v>
      </c>
    </row>
    <row r="11719" spans="1:5" x14ac:dyDescent="0.25">
      <c r="A11719" s="2">
        <v>43977.416666666664</v>
      </c>
      <c r="B11719">
        <v>87210</v>
      </c>
      <c r="C11719">
        <v>87445</v>
      </c>
      <c r="D11719">
        <v>86700</v>
      </c>
      <c r="E11719">
        <v>86945</v>
      </c>
    </row>
    <row r="11720" spans="1:5" x14ac:dyDescent="0.25">
      <c r="A11720" s="2">
        <v>43977.375</v>
      </c>
      <c r="B11720">
        <v>86680</v>
      </c>
      <c r="C11720">
        <v>87375</v>
      </c>
      <c r="D11720">
        <v>86505</v>
      </c>
      <c r="E11720">
        <v>87210</v>
      </c>
    </row>
    <row r="11721" spans="1:5" x14ac:dyDescent="0.25">
      <c r="A11721" s="2">
        <v>43976.708333333336</v>
      </c>
      <c r="B11721">
        <v>85785</v>
      </c>
      <c r="C11721">
        <v>86115</v>
      </c>
      <c r="D11721">
        <v>85720</v>
      </c>
      <c r="E11721">
        <v>86010</v>
      </c>
    </row>
    <row r="11722" spans="1:5" x14ac:dyDescent="0.25">
      <c r="A11722" s="2">
        <v>43976.666666666664</v>
      </c>
      <c r="B11722">
        <v>85800</v>
      </c>
      <c r="C11722">
        <v>86020</v>
      </c>
      <c r="D11722">
        <v>85715</v>
      </c>
      <c r="E11722">
        <v>85785</v>
      </c>
    </row>
    <row r="11723" spans="1:5" x14ac:dyDescent="0.25">
      <c r="A11723" s="2">
        <v>43976.625</v>
      </c>
      <c r="B11723">
        <v>85435</v>
      </c>
      <c r="C11723">
        <v>85825</v>
      </c>
      <c r="D11723">
        <v>85375</v>
      </c>
      <c r="E11723">
        <v>85795</v>
      </c>
    </row>
    <row r="11724" spans="1:5" x14ac:dyDescent="0.25">
      <c r="A11724" s="2">
        <v>43976.583333333336</v>
      </c>
      <c r="B11724">
        <v>85260</v>
      </c>
      <c r="C11724">
        <v>85685</v>
      </c>
      <c r="D11724">
        <v>85120</v>
      </c>
      <c r="E11724">
        <v>85430</v>
      </c>
    </row>
    <row r="11725" spans="1:5" x14ac:dyDescent="0.25">
      <c r="A11725" s="2">
        <v>43976.541666666664</v>
      </c>
      <c r="B11725">
        <v>85515</v>
      </c>
      <c r="C11725">
        <v>85525</v>
      </c>
      <c r="D11725">
        <v>85200</v>
      </c>
      <c r="E11725">
        <v>85260</v>
      </c>
    </row>
    <row r="11726" spans="1:5" x14ac:dyDescent="0.25">
      <c r="A11726" s="2">
        <v>43976.5</v>
      </c>
      <c r="B11726">
        <v>85305</v>
      </c>
      <c r="C11726">
        <v>85700</v>
      </c>
      <c r="D11726">
        <v>85175</v>
      </c>
      <c r="E11726">
        <v>85515</v>
      </c>
    </row>
    <row r="11727" spans="1:5" x14ac:dyDescent="0.25">
      <c r="A11727" s="2">
        <v>43976.458333333336</v>
      </c>
      <c r="B11727">
        <v>85035</v>
      </c>
      <c r="C11727">
        <v>85465</v>
      </c>
      <c r="D11727">
        <v>85015</v>
      </c>
      <c r="E11727">
        <v>85310</v>
      </c>
    </row>
    <row r="11728" spans="1:5" x14ac:dyDescent="0.25">
      <c r="A11728" s="2">
        <v>43976.416666666664</v>
      </c>
      <c r="B11728">
        <v>85160</v>
      </c>
      <c r="C11728">
        <v>85250</v>
      </c>
      <c r="D11728">
        <v>84770</v>
      </c>
      <c r="E11728">
        <v>85035</v>
      </c>
    </row>
    <row r="11729" spans="1:5" x14ac:dyDescent="0.25">
      <c r="A11729" s="2">
        <v>43976.375</v>
      </c>
      <c r="B11729">
        <v>85245</v>
      </c>
      <c r="C11729">
        <v>85670</v>
      </c>
      <c r="D11729">
        <v>84725</v>
      </c>
      <c r="E11729">
        <v>85160</v>
      </c>
    </row>
    <row r="11730" spans="1:5" x14ac:dyDescent="0.25">
      <c r="A11730" s="2">
        <v>43973.708333333336</v>
      </c>
      <c r="B11730">
        <v>82380</v>
      </c>
      <c r="C11730">
        <v>84390</v>
      </c>
      <c r="D11730">
        <v>81500</v>
      </c>
      <c r="E11730">
        <v>84310</v>
      </c>
    </row>
    <row r="11731" spans="1:5" x14ac:dyDescent="0.25">
      <c r="A11731" s="2">
        <v>43973.666666666664</v>
      </c>
      <c r="B11731">
        <v>81980</v>
      </c>
      <c r="C11731">
        <v>82450</v>
      </c>
      <c r="D11731">
        <v>81820</v>
      </c>
      <c r="E11731">
        <v>82375</v>
      </c>
    </row>
    <row r="11732" spans="1:5" x14ac:dyDescent="0.25">
      <c r="A11732" s="2">
        <v>43973.625</v>
      </c>
      <c r="B11732">
        <v>82495</v>
      </c>
      <c r="C11732">
        <v>82555</v>
      </c>
      <c r="D11732">
        <v>81865</v>
      </c>
      <c r="E11732">
        <v>81980</v>
      </c>
    </row>
    <row r="11733" spans="1:5" x14ac:dyDescent="0.25">
      <c r="A11733" s="2">
        <v>43973.583333333336</v>
      </c>
      <c r="B11733">
        <v>82600</v>
      </c>
      <c r="C11733">
        <v>82710</v>
      </c>
      <c r="D11733">
        <v>82130</v>
      </c>
      <c r="E11733">
        <v>82490</v>
      </c>
    </row>
    <row r="11734" spans="1:5" x14ac:dyDescent="0.25">
      <c r="A11734" s="2">
        <v>43973.541666666664</v>
      </c>
      <c r="B11734">
        <v>82400</v>
      </c>
      <c r="C11734">
        <v>82800</v>
      </c>
      <c r="D11734">
        <v>82260</v>
      </c>
      <c r="E11734">
        <v>82595</v>
      </c>
    </row>
    <row r="11735" spans="1:5" x14ac:dyDescent="0.25">
      <c r="A11735" s="2">
        <v>43973.5</v>
      </c>
      <c r="B11735">
        <v>82135</v>
      </c>
      <c r="C11735">
        <v>82595</v>
      </c>
      <c r="D11735">
        <v>82055</v>
      </c>
      <c r="E11735">
        <v>82400</v>
      </c>
    </row>
    <row r="11736" spans="1:5" x14ac:dyDescent="0.25">
      <c r="A11736" s="2">
        <v>43973.458333333336</v>
      </c>
      <c r="B11736">
        <v>81970</v>
      </c>
      <c r="C11736">
        <v>82435</v>
      </c>
      <c r="D11736">
        <v>81735</v>
      </c>
      <c r="E11736">
        <v>82135</v>
      </c>
    </row>
    <row r="11737" spans="1:5" x14ac:dyDescent="0.25">
      <c r="A11737" s="2">
        <v>43973.416666666664</v>
      </c>
      <c r="B11737">
        <v>81980</v>
      </c>
      <c r="C11737">
        <v>82765</v>
      </c>
      <c r="D11737">
        <v>81690</v>
      </c>
      <c r="E11737">
        <v>81970</v>
      </c>
    </row>
    <row r="11738" spans="1:5" x14ac:dyDescent="0.25">
      <c r="A11738" s="2">
        <v>43973.375</v>
      </c>
      <c r="B11738">
        <v>82995</v>
      </c>
      <c r="C11738">
        <v>83350</v>
      </c>
      <c r="D11738">
        <v>81950</v>
      </c>
      <c r="E11738">
        <v>81980</v>
      </c>
    </row>
    <row r="11739" spans="1:5" x14ac:dyDescent="0.25">
      <c r="A11739" s="2">
        <v>43972.708333333336</v>
      </c>
      <c r="B11739">
        <v>83085</v>
      </c>
      <c r="C11739">
        <v>83280</v>
      </c>
      <c r="D11739">
        <v>82930</v>
      </c>
      <c r="E11739">
        <v>83280</v>
      </c>
    </row>
    <row r="11740" spans="1:5" x14ac:dyDescent="0.25">
      <c r="A11740" s="2">
        <v>43972.666666666664</v>
      </c>
      <c r="B11740">
        <v>82830</v>
      </c>
      <c r="C11740">
        <v>83315</v>
      </c>
      <c r="D11740">
        <v>82825</v>
      </c>
      <c r="E11740">
        <v>83085</v>
      </c>
    </row>
    <row r="11741" spans="1:5" x14ac:dyDescent="0.25">
      <c r="A11741" s="2">
        <v>43972.625</v>
      </c>
      <c r="B11741">
        <v>82900</v>
      </c>
      <c r="C11741">
        <v>83280</v>
      </c>
      <c r="D11741">
        <v>82770</v>
      </c>
      <c r="E11741">
        <v>82830</v>
      </c>
    </row>
    <row r="11742" spans="1:5" x14ac:dyDescent="0.25">
      <c r="A11742" s="2">
        <v>43972.583333333336</v>
      </c>
      <c r="B11742">
        <v>82395</v>
      </c>
      <c r="C11742">
        <v>82965</v>
      </c>
      <c r="D11742">
        <v>82310</v>
      </c>
      <c r="E11742">
        <v>82900</v>
      </c>
    </row>
    <row r="11743" spans="1:5" x14ac:dyDescent="0.25">
      <c r="A11743" s="2">
        <v>43972.541666666664</v>
      </c>
      <c r="B11743">
        <v>82560</v>
      </c>
      <c r="C11743">
        <v>82785</v>
      </c>
      <c r="D11743">
        <v>82275</v>
      </c>
      <c r="E11743">
        <v>82400</v>
      </c>
    </row>
    <row r="11744" spans="1:5" x14ac:dyDescent="0.25">
      <c r="A11744" s="2">
        <v>43972.5</v>
      </c>
      <c r="B11744">
        <v>82825</v>
      </c>
      <c r="C11744">
        <v>82980</v>
      </c>
      <c r="D11744">
        <v>82240</v>
      </c>
      <c r="E11744">
        <v>82560</v>
      </c>
    </row>
    <row r="11745" spans="1:5" x14ac:dyDescent="0.25">
      <c r="A11745" s="2">
        <v>43972.458333333336</v>
      </c>
      <c r="B11745">
        <v>82710</v>
      </c>
      <c r="C11745">
        <v>83490</v>
      </c>
      <c r="D11745">
        <v>82665</v>
      </c>
      <c r="E11745">
        <v>82825</v>
      </c>
    </row>
    <row r="11746" spans="1:5" x14ac:dyDescent="0.25">
      <c r="A11746" s="2">
        <v>43972.416666666664</v>
      </c>
      <c r="B11746">
        <v>81665</v>
      </c>
      <c r="C11746">
        <v>82955</v>
      </c>
      <c r="D11746">
        <v>81525</v>
      </c>
      <c r="E11746">
        <v>82710</v>
      </c>
    </row>
    <row r="11747" spans="1:5" x14ac:dyDescent="0.25">
      <c r="A11747" s="2">
        <v>43972.375</v>
      </c>
      <c r="B11747">
        <v>81085</v>
      </c>
      <c r="C11747">
        <v>81715</v>
      </c>
      <c r="D11747">
        <v>80875</v>
      </c>
      <c r="E11747">
        <v>81665</v>
      </c>
    </row>
    <row r="11748" spans="1:5" x14ac:dyDescent="0.25">
      <c r="A11748" s="2">
        <v>43971.708333333336</v>
      </c>
      <c r="B11748">
        <v>81305</v>
      </c>
      <c r="C11748">
        <v>81650</v>
      </c>
      <c r="D11748">
        <v>81145</v>
      </c>
      <c r="E11748">
        <v>81615</v>
      </c>
    </row>
    <row r="11749" spans="1:5" x14ac:dyDescent="0.25">
      <c r="A11749" s="2">
        <v>43971.666666666664</v>
      </c>
      <c r="B11749">
        <v>81705</v>
      </c>
      <c r="C11749">
        <v>81765</v>
      </c>
      <c r="D11749">
        <v>81275</v>
      </c>
      <c r="E11749">
        <v>81305</v>
      </c>
    </row>
    <row r="11750" spans="1:5" x14ac:dyDescent="0.25">
      <c r="A11750" s="2">
        <v>43971.625</v>
      </c>
      <c r="B11750">
        <v>81425</v>
      </c>
      <c r="C11750">
        <v>81840</v>
      </c>
      <c r="D11750">
        <v>80920</v>
      </c>
      <c r="E11750">
        <v>81705</v>
      </c>
    </row>
    <row r="11751" spans="1:5" x14ac:dyDescent="0.25">
      <c r="A11751" s="2">
        <v>43971.583333333336</v>
      </c>
      <c r="B11751">
        <v>81380</v>
      </c>
      <c r="C11751">
        <v>81575</v>
      </c>
      <c r="D11751">
        <v>81080</v>
      </c>
      <c r="E11751">
        <v>81430</v>
      </c>
    </row>
    <row r="11752" spans="1:5" x14ac:dyDescent="0.25">
      <c r="A11752" s="2">
        <v>43971.541666666664</v>
      </c>
      <c r="B11752">
        <v>81810</v>
      </c>
      <c r="C11752">
        <v>81850</v>
      </c>
      <c r="D11752">
        <v>80970</v>
      </c>
      <c r="E11752">
        <v>81375</v>
      </c>
    </row>
    <row r="11753" spans="1:5" x14ac:dyDescent="0.25">
      <c r="A11753" s="2">
        <v>43971.5</v>
      </c>
      <c r="B11753">
        <v>82265</v>
      </c>
      <c r="C11753">
        <v>82400</v>
      </c>
      <c r="D11753">
        <v>81735</v>
      </c>
      <c r="E11753">
        <v>81805</v>
      </c>
    </row>
    <row r="11754" spans="1:5" x14ac:dyDescent="0.25">
      <c r="A11754" s="2">
        <v>43971.458333333336</v>
      </c>
      <c r="B11754">
        <v>81930</v>
      </c>
      <c r="C11754">
        <v>82435</v>
      </c>
      <c r="D11754">
        <v>81875</v>
      </c>
      <c r="E11754">
        <v>82265</v>
      </c>
    </row>
    <row r="11755" spans="1:5" x14ac:dyDescent="0.25">
      <c r="A11755" s="2">
        <v>43971.416666666664</v>
      </c>
      <c r="B11755">
        <v>81640</v>
      </c>
      <c r="C11755">
        <v>82080</v>
      </c>
      <c r="D11755">
        <v>81400</v>
      </c>
      <c r="E11755">
        <v>81935</v>
      </c>
    </row>
    <row r="11756" spans="1:5" x14ac:dyDescent="0.25">
      <c r="A11756" s="2">
        <v>43971.375</v>
      </c>
      <c r="B11756">
        <v>81635</v>
      </c>
      <c r="C11756">
        <v>81850</v>
      </c>
      <c r="D11756">
        <v>81450</v>
      </c>
      <c r="E11756">
        <v>81645</v>
      </c>
    </row>
    <row r="11757" spans="1:5" x14ac:dyDescent="0.25">
      <c r="A11757" s="2">
        <v>43970.708333333336</v>
      </c>
      <c r="B11757">
        <v>80790</v>
      </c>
      <c r="C11757">
        <v>80930</v>
      </c>
      <c r="D11757">
        <v>80565</v>
      </c>
      <c r="E11757">
        <v>80900</v>
      </c>
    </row>
    <row r="11758" spans="1:5" x14ac:dyDescent="0.25">
      <c r="A11758" s="2">
        <v>43970.666666666664</v>
      </c>
      <c r="B11758">
        <v>81410</v>
      </c>
      <c r="C11758">
        <v>81760</v>
      </c>
      <c r="D11758">
        <v>80700</v>
      </c>
      <c r="E11758">
        <v>80780</v>
      </c>
    </row>
    <row r="11759" spans="1:5" x14ac:dyDescent="0.25">
      <c r="A11759" s="2">
        <v>43970.625</v>
      </c>
      <c r="B11759">
        <v>81685</v>
      </c>
      <c r="C11759">
        <v>82060</v>
      </c>
      <c r="D11759">
        <v>81315</v>
      </c>
      <c r="E11759">
        <v>81410</v>
      </c>
    </row>
    <row r="11760" spans="1:5" x14ac:dyDescent="0.25">
      <c r="A11760" s="2">
        <v>43970.583333333336</v>
      </c>
      <c r="B11760">
        <v>82005</v>
      </c>
      <c r="C11760">
        <v>82125</v>
      </c>
      <c r="D11760">
        <v>81585</v>
      </c>
      <c r="E11760">
        <v>81690</v>
      </c>
    </row>
    <row r="11761" spans="1:5" x14ac:dyDescent="0.25">
      <c r="A11761" s="2">
        <v>43970.541666666664</v>
      </c>
      <c r="B11761">
        <v>81960</v>
      </c>
      <c r="C11761">
        <v>82350</v>
      </c>
      <c r="D11761">
        <v>81745</v>
      </c>
      <c r="E11761">
        <v>82005</v>
      </c>
    </row>
    <row r="11762" spans="1:5" x14ac:dyDescent="0.25">
      <c r="A11762" s="2">
        <v>43970.5</v>
      </c>
      <c r="B11762">
        <v>81795</v>
      </c>
      <c r="C11762">
        <v>82160</v>
      </c>
      <c r="D11762">
        <v>81545</v>
      </c>
      <c r="E11762">
        <v>81965</v>
      </c>
    </row>
    <row r="11763" spans="1:5" x14ac:dyDescent="0.25">
      <c r="A11763" s="2">
        <v>43970.458333333336</v>
      </c>
      <c r="B11763">
        <v>81250</v>
      </c>
      <c r="C11763">
        <v>81975</v>
      </c>
      <c r="D11763">
        <v>81250</v>
      </c>
      <c r="E11763">
        <v>81795</v>
      </c>
    </row>
    <row r="11764" spans="1:5" x14ac:dyDescent="0.25">
      <c r="A11764" s="2">
        <v>43970.416666666664</v>
      </c>
      <c r="B11764">
        <v>81605</v>
      </c>
      <c r="C11764">
        <v>81780</v>
      </c>
      <c r="D11764">
        <v>80685</v>
      </c>
      <c r="E11764">
        <v>81255</v>
      </c>
    </row>
    <row r="11765" spans="1:5" x14ac:dyDescent="0.25">
      <c r="A11765" s="2">
        <v>43970.375</v>
      </c>
      <c r="B11765">
        <v>81365</v>
      </c>
      <c r="C11765">
        <v>81730</v>
      </c>
      <c r="D11765">
        <v>80940</v>
      </c>
      <c r="E11765">
        <v>81610</v>
      </c>
    </row>
    <row r="11766" spans="1:5" x14ac:dyDescent="0.25">
      <c r="A11766" s="2">
        <v>43969.708333333336</v>
      </c>
      <c r="B11766">
        <v>81325</v>
      </c>
      <c r="C11766">
        <v>81520</v>
      </c>
      <c r="D11766">
        <v>81210</v>
      </c>
      <c r="E11766">
        <v>81490</v>
      </c>
    </row>
    <row r="11767" spans="1:5" x14ac:dyDescent="0.25">
      <c r="A11767" s="2">
        <v>43969.666666666664</v>
      </c>
      <c r="B11767">
        <v>81085</v>
      </c>
      <c r="C11767">
        <v>81635</v>
      </c>
      <c r="D11767">
        <v>81065</v>
      </c>
      <c r="E11767">
        <v>81325</v>
      </c>
    </row>
    <row r="11768" spans="1:5" x14ac:dyDescent="0.25">
      <c r="A11768" s="2">
        <v>43969.625</v>
      </c>
      <c r="B11768">
        <v>81315</v>
      </c>
      <c r="C11768">
        <v>81400</v>
      </c>
      <c r="D11768">
        <v>81015</v>
      </c>
      <c r="E11768">
        <v>81080</v>
      </c>
    </row>
    <row r="11769" spans="1:5" x14ac:dyDescent="0.25">
      <c r="A11769" s="2">
        <v>43969.583333333336</v>
      </c>
      <c r="B11769">
        <v>80665</v>
      </c>
      <c r="C11769">
        <v>81490</v>
      </c>
      <c r="D11769">
        <v>80645</v>
      </c>
      <c r="E11769">
        <v>81315</v>
      </c>
    </row>
    <row r="11770" spans="1:5" x14ac:dyDescent="0.25">
      <c r="A11770" s="2">
        <v>43969.541666666664</v>
      </c>
      <c r="B11770">
        <v>80160</v>
      </c>
      <c r="C11770">
        <v>80765</v>
      </c>
      <c r="D11770">
        <v>79970</v>
      </c>
      <c r="E11770">
        <v>80665</v>
      </c>
    </row>
    <row r="11771" spans="1:5" x14ac:dyDescent="0.25">
      <c r="A11771" s="2">
        <v>43969.5</v>
      </c>
      <c r="B11771">
        <v>80325</v>
      </c>
      <c r="C11771">
        <v>80460</v>
      </c>
      <c r="D11771">
        <v>80080</v>
      </c>
      <c r="E11771">
        <v>80155</v>
      </c>
    </row>
    <row r="11772" spans="1:5" x14ac:dyDescent="0.25">
      <c r="A11772" s="2">
        <v>43969.458333333336</v>
      </c>
      <c r="B11772">
        <v>80290</v>
      </c>
      <c r="C11772">
        <v>80495</v>
      </c>
      <c r="D11772">
        <v>79905</v>
      </c>
      <c r="E11772">
        <v>80330</v>
      </c>
    </row>
    <row r="11773" spans="1:5" x14ac:dyDescent="0.25">
      <c r="A11773" s="2">
        <v>43969.416666666664</v>
      </c>
      <c r="B11773">
        <v>80185</v>
      </c>
      <c r="C11773">
        <v>80730</v>
      </c>
      <c r="D11773">
        <v>80120</v>
      </c>
      <c r="E11773">
        <v>80285</v>
      </c>
    </row>
    <row r="11774" spans="1:5" x14ac:dyDescent="0.25">
      <c r="A11774" s="2">
        <v>43969.375</v>
      </c>
      <c r="B11774">
        <v>79535</v>
      </c>
      <c r="C11774">
        <v>80325</v>
      </c>
      <c r="D11774">
        <v>79385</v>
      </c>
      <c r="E11774">
        <v>80185</v>
      </c>
    </row>
    <row r="11775" spans="1:5" x14ac:dyDescent="0.25">
      <c r="A11775" s="2">
        <v>43966.708333333336</v>
      </c>
      <c r="B11775">
        <v>77890</v>
      </c>
      <c r="C11775">
        <v>77925</v>
      </c>
      <c r="D11775">
        <v>77275</v>
      </c>
      <c r="E11775">
        <v>77590</v>
      </c>
    </row>
    <row r="11776" spans="1:5" x14ac:dyDescent="0.25">
      <c r="A11776" s="2">
        <v>43966.666666666664</v>
      </c>
      <c r="B11776">
        <v>77865</v>
      </c>
      <c r="C11776">
        <v>78445</v>
      </c>
      <c r="D11776">
        <v>77715</v>
      </c>
      <c r="E11776">
        <v>77890</v>
      </c>
    </row>
    <row r="11777" spans="1:5" x14ac:dyDescent="0.25">
      <c r="A11777" s="2">
        <v>43966.625</v>
      </c>
      <c r="B11777">
        <v>78270</v>
      </c>
      <c r="C11777">
        <v>78700</v>
      </c>
      <c r="D11777">
        <v>77775</v>
      </c>
      <c r="E11777">
        <v>77860</v>
      </c>
    </row>
    <row r="11778" spans="1:5" x14ac:dyDescent="0.25">
      <c r="A11778" s="2">
        <v>43966.583333333336</v>
      </c>
      <c r="B11778">
        <v>78115</v>
      </c>
      <c r="C11778">
        <v>78430</v>
      </c>
      <c r="D11778">
        <v>77880</v>
      </c>
      <c r="E11778">
        <v>78265</v>
      </c>
    </row>
    <row r="11779" spans="1:5" x14ac:dyDescent="0.25">
      <c r="A11779" s="2">
        <v>43966.541666666664</v>
      </c>
      <c r="B11779">
        <v>77895</v>
      </c>
      <c r="C11779">
        <v>78560</v>
      </c>
      <c r="D11779">
        <v>77840</v>
      </c>
      <c r="E11779">
        <v>78115</v>
      </c>
    </row>
    <row r="11780" spans="1:5" x14ac:dyDescent="0.25">
      <c r="A11780" s="2">
        <v>43966.5</v>
      </c>
      <c r="B11780">
        <v>78210</v>
      </c>
      <c r="C11780">
        <v>78275</v>
      </c>
      <c r="D11780">
        <v>77355</v>
      </c>
      <c r="E11780">
        <v>77890</v>
      </c>
    </row>
    <row r="11781" spans="1:5" x14ac:dyDescent="0.25">
      <c r="A11781" s="2">
        <v>43966.458333333336</v>
      </c>
      <c r="B11781">
        <v>79355</v>
      </c>
      <c r="C11781">
        <v>79550</v>
      </c>
      <c r="D11781">
        <v>77945</v>
      </c>
      <c r="E11781">
        <v>78210</v>
      </c>
    </row>
    <row r="11782" spans="1:5" x14ac:dyDescent="0.25">
      <c r="A11782" s="2">
        <v>43966.416666666664</v>
      </c>
      <c r="B11782">
        <v>78685</v>
      </c>
      <c r="C11782">
        <v>79700</v>
      </c>
      <c r="D11782">
        <v>78430</v>
      </c>
      <c r="E11782">
        <v>79350</v>
      </c>
    </row>
    <row r="11783" spans="1:5" x14ac:dyDescent="0.25">
      <c r="A11783" s="2">
        <v>43966.375</v>
      </c>
      <c r="B11783">
        <v>78610</v>
      </c>
      <c r="C11783">
        <v>79400</v>
      </c>
      <c r="D11783">
        <v>78360</v>
      </c>
      <c r="E11783">
        <v>78680</v>
      </c>
    </row>
    <row r="11784" spans="1:5" x14ac:dyDescent="0.25">
      <c r="A11784" s="2">
        <v>43965.708333333336</v>
      </c>
      <c r="B11784">
        <v>79090</v>
      </c>
      <c r="C11784">
        <v>79530</v>
      </c>
      <c r="D11784">
        <v>78980</v>
      </c>
      <c r="E11784">
        <v>79405</v>
      </c>
    </row>
    <row r="11785" spans="1:5" x14ac:dyDescent="0.25">
      <c r="A11785" s="2">
        <v>43965.666666666664</v>
      </c>
      <c r="B11785">
        <v>77715</v>
      </c>
      <c r="C11785">
        <v>79145</v>
      </c>
      <c r="D11785">
        <v>77630</v>
      </c>
      <c r="E11785">
        <v>79095</v>
      </c>
    </row>
    <row r="11786" spans="1:5" x14ac:dyDescent="0.25">
      <c r="A11786" s="2">
        <v>43965.625</v>
      </c>
      <c r="B11786">
        <v>77340</v>
      </c>
      <c r="C11786">
        <v>78140</v>
      </c>
      <c r="D11786">
        <v>76460</v>
      </c>
      <c r="E11786">
        <v>77710</v>
      </c>
    </row>
    <row r="11787" spans="1:5" x14ac:dyDescent="0.25">
      <c r="A11787" s="2">
        <v>43965.583333333336</v>
      </c>
      <c r="B11787">
        <v>77950</v>
      </c>
      <c r="C11787">
        <v>78530</v>
      </c>
      <c r="D11787">
        <v>77095</v>
      </c>
      <c r="E11787">
        <v>77340</v>
      </c>
    </row>
    <row r="11788" spans="1:5" x14ac:dyDescent="0.25">
      <c r="A11788" s="2">
        <v>43965.541666666664</v>
      </c>
      <c r="B11788">
        <v>76925</v>
      </c>
      <c r="C11788">
        <v>77960</v>
      </c>
      <c r="D11788">
        <v>76825</v>
      </c>
      <c r="E11788">
        <v>77950</v>
      </c>
    </row>
    <row r="11789" spans="1:5" x14ac:dyDescent="0.25">
      <c r="A11789" s="2">
        <v>43965.5</v>
      </c>
      <c r="B11789">
        <v>76650</v>
      </c>
      <c r="C11789">
        <v>77625</v>
      </c>
      <c r="D11789">
        <v>76650</v>
      </c>
      <c r="E11789">
        <v>76925</v>
      </c>
    </row>
    <row r="11790" spans="1:5" x14ac:dyDescent="0.25">
      <c r="A11790" s="2">
        <v>43965.458333333336</v>
      </c>
      <c r="B11790">
        <v>75790</v>
      </c>
      <c r="C11790">
        <v>76805</v>
      </c>
      <c r="D11790">
        <v>75680</v>
      </c>
      <c r="E11790">
        <v>76650</v>
      </c>
    </row>
    <row r="11791" spans="1:5" x14ac:dyDescent="0.25">
      <c r="A11791" s="2">
        <v>43965.416666666664</v>
      </c>
      <c r="B11791">
        <v>77110</v>
      </c>
      <c r="C11791">
        <v>77250</v>
      </c>
      <c r="D11791">
        <v>75690</v>
      </c>
      <c r="E11791">
        <v>75790</v>
      </c>
    </row>
    <row r="11792" spans="1:5" x14ac:dyDescent="0.25">
      <c r="A11792" s="2">
        <v>43965.375</v>
      </c>
      <c r="B11792">
        <v>77520</v>
      </c>
      <c r="C11792">
        <v>77535</v>
      </c>
      <c r="D11792">
        <v>76715</v>
      </c>
      <c r="E11792">
        <v>77115</v>
      </c>
    </row>
    <row r="11793" spans="1:5" x14ac:dyDescent="0.25">
      <c r="A11793" s="2">
        <v>43964.708333333336</v>
      </c>
      <c r="B11793">
        <v>77835</v>
      </c>
      <c r="C11793">
        <v>78500</v>
      </c>
      <c r="D11793">
        <v>77775</v>
      </c>
      <c r="E11793">
        <v>78500</v>
      </c>
    </row>
    <row r="11794" spans="1:5" x14ac:dyDescent="0.25">
      <c r="A11794" s="2">
        <v>43964.666666666664</v>
      </c>
      <c r="B11794">
        <v>77850</v>
      </c>
      <c r="C11794">
        <v>78045</v>
      </c>
      <c r="D11794">
        <v>77405</v>
      </c>
      <c r="E11794">
        <v>77830</v>
      </c>
    </row>
    <row r="11795" spans="1:5" x14ac:dyDescent="0.25">
      <c r="A11795" s="2">
        <v>43964.625</v>
      </c>
      <c r="B11795">
        <v>77890</v>
      </c>
      <c r="C11795">
        <v>78060</v>
      </c>
      <c r="D11795">
        <v>77710</v>
      </c>
      <c r="E11795">
        <v>77855</v>
      </c>
    </row>
    <row r="11796" spans="1:5" x14ac:dyDescent="0.25">
      <c r="A11796" s="2">
        <v>43964.583333333336</v>
      </c>
      <c r="B11796">
        <v>77400</v>
      </c>
      <c r="C11796">
        <v>78225</v>
      </c>
      <c r="D11796">
        <v>77260</v>
      </c>
      <c r="E11796">
        <v>77895</v>
      </c>
    </row>
    <row r="11797" spans="1:5" x14ac:dyDescent="0.25">
      <c r="A11797" s="2">
        <v>43964.541666666664</v>
      </c>
      <c r="B11797">
        <v>77420</v>
      </c>
      <c r="C11797">
        <v>77700</v>
      </c>
      <c r="D11797">
        <v>77170</v>
      </c>
      <c r="E11797">
        <v>77405</v>
      </c>
    </row>
    <row r="11798" spans="1:5" x14ac:dyDescent="0.25">
      <c r="A11798" s="2">
        <v>43964.5</v>
      </c>
      <c r="B11798">
        <v>78090</v>
      </c>
      <c r="C11798">
        <v>78365</v>
      </c>
      <c r="D11798">
        <v>77235</v>
      </c>
      <c r="E11798">
        <v>77425</v>
      </c>
    </row>
    <row r="11799" spans="1:5" x14ac:dyDescent="0.25">
      <c r="A11799" s="2">
        <v>43964.458333333336</v>
      </c>
      <c r="B11799">
        <v>78385</v>
      </c>
      <c r="C11799">
        <v>78860</v>
      </c>
      <c r="D11799">
        <v>78030</v>
      </c>
      <c r="E11799">
        <v>78090</v>
      </c>
    </row>
    <row r="11800" spans="1:5" x14ac:dyDescent="0.25">
      <c r="A11800" s="2">
        <v>43964.416666666664</v>
      </c>
      <c r="B11800">
        <v>78710</v>
      </c>
      <c r="C11800">
        <v>79165</v>
      </c>
      <c r="D11800">
        <v>78140</v>
      </c>
      <c r="E11800">
        <v>78380</v>
      </c>
    </row>
    <row r="11801" spans="1:5" x14ac:dyDescent="0.25">
      <c r="A11801" s="2">
        <v>43964.375</v>
      </c>
      <c r="B11801">
        <v>79000</v>
      </c>
      <c r="C11801">
        <v>79100</v>
      </c>
      <c r="D11801">
        <v>78475</v>
      </c>
      <c r="E11801">
        <v>78705</v>
      </c>
    </row>
    <row r="11802" spans="1:5" x14ac:dyDescent="0.25">
      <c r="A11802" s="2">
        <v>43963.708333333336</v>
      </c>
      <c r="B11802">
        <v>77595</v>
      </c>
      <c r="C11802">
        <v>78195</v>
      </c>
      <c r="D11802">
        <v>77565</v>
      </c>
      <c r="E11802">
        <v>77600</v>
      </c>
    </row>
    <row r="11803" spans="1:5" x14ac:dyDescent="0.25">
      <c r="A11803" s="2">
        <v>43963.666666666664</v>
      </c>
      <c r="B11803">
        <v>79005</v>
      </c>
      <c r="C11803">
        <v>79160</v>
      </c>
      <c r="D11803">
        <v>77530</v>
      </c>
      <c r="E11803">
        <v>77595</v>
      </c>
    </row>
    <row r="11804" spans="1:5" x14ac:dyDescent="0.25">
      <c r="A11804" s="2">
        <v>43963.625</v>
      </c>
      <c r="B11804">
        <v>78860</v>
      </c>
      <c r="C11804">
        <v>79240</v>
      </c>
      <c r="D11804">
        <v>78435</v>
      </c>
      <c r="E11804">
        <v>79005</v>
      </c>
    </row>
    <row r="11805" spans="1:5" x14ac:dyDescent="0.25">
      <c r="A11805" s="2">
        <v>43963.583333333336</v>
      </c>
      <c r="B11805">
        <v>80135</v>
      </c>
      <c r="C11805">
        <v>80230</v>
      </c>
      <c r="D11805">
        <v>78770</v>
      </c>
      <c r="E11805">
        <v>78860</v>
      </c>
    </row>
    <row r="11806" spans="1:5" x14ac:dyDescent="0.25">
      <c r="A11806" s="2">
        <v>43963.541666666664</v>
      </c>
      <c r="B11806">
        <v>80180</v>
      </c>
      <c r="C11806">
        <v>80345</v>
      </c>
      <c r="D11806">
        <v>80055</v>
      </c>
      <c r="E11806">
        <v>80135</v>
      </c>
    </row>
    <row r="11807" spans="1:5" x14ac:dyDescent="0.25">
      <c r="A11807" s="2">
        <v>43963.5</v>
      </c>
      <c r="B11807">
        <v>80275</v>
      </c>
      <c r="C11807">
        <v>80370</v>
      </c>
      <c r="D11807">
        <v>79965</v>
      </c>
      <c r="E11807">
        <v>80175</v>
      </c>
    </row>
    <row r="11808" spans="1:5" x14ac:dyDescent="0.25">
      <c r="A11808" s="2">
        <v>43963.458333333336</v>
      </c>
      <c r="B11808">
        <v>79960</v>
      </c>
      <c r="C11808">
        <v>80445</v>
      </c>
      <c r="D11808">
        <v>79825</v>
      </c>
      <c r="E11808">
        <v>80275</v>
      </c>
    </row>
    <row r="11809" spans="1:5" x14ac:dyDescent="0.25">
      <c r="A11809" s="2">
        <v>43963.416666666664</v>
      </c>
      <c r="B11809">
        <v>79820</v>
      </c>
      <c r="C11809">
        <v>80220</v>
      </c>
      <c r="D11809">
        <v>79555</v>
      </c>
      <c r="E11809">
        <v>79965</v>
      </c>
    </row>
    <row r="11810" spans="1:5" x14ac:dyDescent="0.25">
      <c r="A11810" s="2">
        <v>43963.375</v>
      </c>
      <c r="B11810">
        <v>79550</v>
      </c>
      <c r="C11810">
        <v>79980</v>
      </c>
      <c r="D11810">
        <v>79230</v>
      </c>
      <c r="E11810">
        <v>79820</v>
      </c>
    </row>
    <row r="11811" spans="1:5" x14ac:dyDescent="0.25">
      <c r="A11811" s="2">
        <v>43962.708333333336</v>
      </c>
      <c r="B11811">
        <v>79010</v>
      </c>
      <c r="C11811">
        <v>79210</v>
      </c>
      <c r="D11811">
        <v>78725</v>
      </c>
      <c r="E11811">
        <v>79000</v>
      </c>
    </row>
    <row r="11812" spans="1:5" x14ac:dyDescent="0.25">
      <c r="A11812" s="2">
        <v>43962.666666666664</v>
      </c>
      <c r="B11812">
        <v>79750</v>
      </c>
      <c r="C11812">
        <v>79930</v>
      </c>
      <c r="D11812">
        <v>78985</v>
      </c>
      <c r="E11812">
        <v>79020</v>
      </c>
    </row>
    <row r="11813" spans="1:5" x14ac:dyDescent="0.25">
      <c r="A11813" s="2">
        <v>43962.625</v>
      </c>
      <c r="B11813">
        <v>80085</v>
      </c>
      <c r="C11813">
        <v>80155</v>
      </c>
      <c r="D11813">
        <v>79585</v>
      </c>
      <c r="E11813">
        <v>79750</v>
      </c>
    </row>
    <row r="11814" spans="1:5" x14ac:dyDescent="0.25">
      <c r="A11814" s="2">
        <v>43962.583333333336</v>
      </c>
      <c r="B11814">
        <v>80180</v>
      </c>
      <c r="C11814">
        <v>80630</v>
      </c>
      <c r="D11814">
        <v>80035</v>
      </c>
      <c r="E11814">
        <v>80085</v>
      </c>
    </row>
    <row r="11815" spans="1:5" x14ac:dyDescent="0.25">
      <c r="A11815" s="2">
        <v>43962.541666666664</v>
      </c>
      <c r="B11815">
        <v>79930</v>
      </c>
      <c r="C11815">
        <v>80465</v>
      </c>
      <c r="D11815">
        <v>79920</v>
      </c>
      <c r="E11815">
        <v>80175</v>
      </c>
    </row>
    <row r="11816" spans="1:5" x14ac:dyDescent="0.25">
      <c r="A11816" s="2">
        <v>43962.5</v>
      </c>
      <c r="B11816">
        <v>80075</v>
      </c>
      <c r="C11816">
        <v>80215</v>
      </c>
      <c r="D11816">
        <v>79690</v>
      </c>
      <c r="E11816">
        <v>79930</v>
      </c>
    </row>
    <row r="11817" spans="1:5" x14ac:dyDescent="0.25">
      <c r="A11817" s="2">
        <v>43962.458333333336</v>
      </c>
      <c r="B11817">
        <v>80485</v>
      </c>
      <c r="C11817">
        <v>80615</v>
      </c>
      <c r="D11817">
        <v>79840</v>
      </c>
      <c r="E11817">
        <v>80075</v>
      </c>
    </row>
    <row r="11818" spans="1:5" x14ac:dyDescent="0.25">
      <c r="A11818" s="2">
        <v>43962.416666666664</v>
      </c>
      <c r="B11818">
        <v>79845</v>
      </c>
      <c r="C11818">
        <v>80820</v>
      </c>
      <c r="D11818">
        <v>79700</v>
      </c>
      <c r="E11818">
        <v>80480</v>
      </c>
    </row>
    <row r="11819" spans="1:5" x14ac:dyDescent="0.25">
      <c r="A11819" s="2">
        <v>43962.375</v>
      </c>
      <c r="B11819">
        <v>79465</v>
      </c>
      <c r="C11819">
        <v>80095</v>
      </c>
      <c r="D11819">
        <v>79370</v>
      </c>
      <c r="E11819">
        <v>79840</v>
      </c>
    </row>
    <row r="11820" spans="1:5" x14ac:dyDescent="0.25">
      <c r="A11820" s="2">
        <v>43959.708333333336</v>
      </c>
      <c r="B11820">
        <v>80545</v>
      </c>
      <c r="C11820">
        <v>80985</v>
      </c>
      <c r="D11820">
        <v>80315</v>
      </c>
      <c r="E11820">
        <v>80615</v>
      </c>
    </row>
    <row r="11821" spans="1:5" x14ac:dyDescent="0.25">
      <c r="A11821" s="2">
        <v>43959.666666666664</v>
      </c>
      <c r="B11821">
        <v>80110</v>
      </c>
      <c r="C11821">
        <v>80730</v>
      </c>
      <c r="D11821">
        <v>80090</v>
      </c>
      <c r="E11821">
        <v>80545</v>
      </c>
    </row>
    <row r="11822" spans="1:5" x14ac:dyDescent="0.25">
      <c r="A11822" s="2">
        <v>43959.625</v>
      </c>
      <c r="B11822">
        <v>79795</v>
      </c>
      <c r="C11822">
        <v>80315</v>
      </c>
      <c r="D11822">
        <v>79730</v>
      </c>
      <c r="E11822">
        <v>80105</v>
      </c>
    </row>
    <row r="11823" spans="1:5" x14ac:dyDescent="0.25">
      <c r="A11823" s="2">
        <v>43959.583333333336</v>
      </c>
      <c r="B11823">
        <v>79770</v>
      </c>
      <c r="C11823">
        <v>79970</v>
      </c>
      <c r="D11823">
        <v>79525</v>
      </c>
      <c r="E11823">
        <v>79790</v>
      </c>
    </row>
    <row r="11824" spans="1:5" x14ac:dyDescent="0.25">
      <c r="A11824" s="2">
        <v>43959.541666666664</v>
      </c>
      <c r="B11824">
        <v>80075</v>
      </c>
      <c r="C11824">
        <v>80085</v>
      </c>
      <c r="D11824">
        <v>79590</v>
      </c>
      <c r="E11824">
        <v>79765</v>
      </c>
    </row>
    <row r="11825" spans="1:5" x14ac:dyDescent="0.25">
      <c r="A11825" s="2">
        <v>43959.5</v>
      </c>
      <c r="B11825">
        <v>80380</v>
      </c>
      <c r="C11825">
        <v>80460</v>
      </c>
      <c r="D11825">
        <v>79920</v>
      </c>
      <c r="E11825">
        <v>80075</v>
      </c>
    </row>
    <row r="11826" spans="1:5" x14ac:dyDescent="0.25">
      <c r="A11826" s="2">
        <v>43959.458333333336</v>
      </c>
      <c r="B11826">
        <v>79705</v>
      </c>
      <c r="C11826">
        <v>80540</v>
      </c>
      <c r="D11826">
        <v>79565</v>
      </c>
      <c r="E11826">
        <v>80380</v>
      </c>
    </row>
    <row r="11827" spans="1:5" x14ac:dyDescent="0.25">
      <c r="A11827" s="2">
        <v>43959.416666666664</v>
      </c>
      <c r="B11827">
        <v>79750</v>
      </c>
      <c r="C11827">
        <v>80255</v>
      </c>
      <c r="D11827">
        <v>79525</v>
      </c>
      <c r="E11827">
        <v>79700</v>
      </c>
    </row>
    <row r="11828" spans="1:5" x14ac:dyDescent="0.25">
      <c r="A11828" s="2">
        <v>43959.375</v>
      </c>
      <c r="B11828">
        <v>79460</v>
      </c>
      <c r="C11828">
        <v>80065</v>
      </c>
      <c r="D11828">
        <v>79100</v>
      </c>
      <c r="E11828">
        <v>79750</v>
      </c>
    </row>
    <row r="11829" spans="1:5" x14ac:dyDescent="0.25">
      <c r="A11829" s="2">
        <v>43958.708333333336</v>
      </c>
      <c r="B11829">
        <v>78420</v>
      </c>
      <c r="C11829">
        <v>78900</v>
      </c>
      <c r="D11829">
        <v>78250</v>
      </c>
      <c r="E11829">
        <v>78870</v>
      </c>
    </row>
    <row r="11830" spans="1:5" x14ac:dyDescent="0.25">
      <c r="A11830" s="2">
        <v>43958.666666666664</v>
      </c>
      <c r="B11830">
        <v>78885</v>
      </c>
      <c r="C11830">
        <v>78945</v>
      </c>
      <c r="D11830">
        <v>78320</v>
      </c>
      <c r="E11830">
        <v>78420</v>
      </c>
    </row>
    <row r="11831" spans="1:5" x14ac:dyDescent="0.25">
      <c r="A11831" s="2">
        <v>43958.625</v>
      </c>
      <c r="B11831">
        <v>78600</v>
      </c>
      <c r="C11831">
        <v>79435</v>
      </c>
      <c r="D11831">
        <v>78510</v>
      </c>
      <c r="E11831">
        <v>78885</v>
      </c>
    </row>
    <row r="11832" spans="1:5" x14ac:dyDescent="0.25">
      <c r="A11832" s="2">
        <v>43958.583333333336</v>
      </c>
      <c r="B11832">
        <v>79750</v>
      </c>
      <c r="C11832">
        <v>79900</v>
      </c>
      <c r="D11832">
        <v>78450</v>
      </c>
      <c r="E11832">
        <v>78595</v>
      </c>
    </row>
    <row r="11833" spans="1:5" x14ac:dyDescent="0.25">
      <c r="A11833" s="2">
        <v>43958.541666666664</v>
      </c>
      <c r="B11833">
        <v>79850</v>
      </c>
      <c r="C11833">
        <v>80020</v>
      </c>
      <c r="D11833">
        <v>79500</v>
      </c>
      <c r="E11833">
        <v>79750</v>
      </c>
    </row>
    <row r="11834" spans="1:5" x14ac:dyDescent="0.25">
      <c r="A11834" s="2">
        <v>43958.5</v>
      </c>
      <c r="B11834">
        <v>78305</v>
      </c>
      <c r="C11834">
        <v>80270</v>
      </c>
      <c r="D11834">
        <v>78105</v>
      </c>
      <c r="E11834">
        <v>79850</v>
      </c>
    </row>
    <row r="11835" spans="1:5" x14ac:dyDescent="0.25">
      <c r="A11835" s="2">
        <v>43958.458333333336</v>
      </c>
      <c r="B11835">
        <v>79745</v>
      </c>
      <c r="C11835">
        <v>79760</v>
      </c>
      <c r="D11835">
        <v>78145</v>
      </c>
      <c r="E11835">
        <v>78305</v>
      </c>
    </row>
    <row r="11836" spans="1:5" x14ac:dyDescent="0.25">
      <c r="A11836" s="2">
        <v>43958.416666666664</v>
      </c>
      <c r="B11836">
        <v>80375</v>
      </c>
      <c r="C11836">
        <v>80465</v>
      </c>
      <c r="D11836">
        <v>79465</v>
      </c>
      <c r="E11836">
        <v>79750</v>
      </c>
    </row>
    <row r="11837" spans="1:5" x14ac:dyDescent="0.25">
      <c r="A11837" s="2">
        <v>43958.375</v>
      </c>
      <c r="B11837">
        <v>79990</v>
      </c>
      <c r="C11837">
        <v>80885</v>
      </c>
      <c r="D11837">
        <v>79755</v>
      </c>
      <c r="E11837">
        <v>80375</v>
      </c>
    </row>
    <row r="11838" spans="1:5" x14ac:dyDescent="0.25">
      <c r="A11838" s="2">
        <v>43957.708333333336</v>
      </c>
      <c r="B11838">
        <v>79315</v>
      </c>
      <c r="C11838">
        <v>79320</v>
      </c>
      <c r="D11838">
        <v>78705</v>
      </c>
      <c r="E11838">
        <v>78745</v>
      </c>
    </row>
    <row r="11839" spans="1:5" x14ac:dyDescent="0.25">
      <c r="A11839" s="2">
        <v>43957.666666666664</v>
      </c>
      <c r="B11839">
        <v>79500</v>
      </c>
      <c r="C11839">
        <v>79670</v>
      </c>
      <c r="D11839">
        <v>79065</v>
      </c>
      <c r="E11839">
        <v>79315</v>
      </c>
    </row>
    <row r="11840" spans="1:5" x14ac:dyDescent="0.25">
      <c r="A11840" s="2">
        <v>43957.625</v>
      </c>
      <c r="B11840">
        <v>78920</v>
      </c>
      <c r="C11840">
        <v>79675</v>
      </c>
      <c r="D11840">
        <v>78785</v>
      </c>
      <c r="E11840">
        <v>79500</v>
      </c>
    </row>
    <row r="11841" spans="1:5" x14ac:dyDescent="0.25">
      <c r="A11841" s="2">
        <v>43957.583333333336</v>
      </c>
      <c r="B11841">
        <v>78995</v>
      </c>
      <c r="C11841">
        <v>79095</v>
      </c>
      <c r="D11841">
        <v>78690</v>
      </c>
      <c r="E11841">
        <v>78915</v>
      </c>
    </row>
    <row r="11842" spans="1:5" x14ac:dyDescent="0.25">
      <c r="A11842" s="2">
        <v>43957.541666666664</v>
      </c>
      <c r="B11842">
        <v>78810</v>
      </c>
      <c r="C11842">
        <v>79415</v>
      </c>
      <c r="D11842">
        <v>78730</v>
      </c>
      <c r="E11842">
        <v>79000</v>
      </c>
    </row>
    <row r="11843" spans="1:5" x14ac:dyDescent="0.25">
      <c r="A11843" s="2">
        <v>43957.5</v>
      </c>
      <c r="B11843">
        <v>78970</v>
      </c>
      <c r="C11843">
        <v>79025</v>
      </c>
      <c r="D11843">
        <v>78510</v>
      </c>
      <c r="E11843">
        <v>78810</v>
      </c>
    </row>
    <row r="11844" spans="1:5" x14ac:dyDescent="0.25">
      <c r="A11844" s="2">
        <v>43957.458333333336</v>
      </c>
      <c r="B11844">
        <v>78920</v>
      </c>
      <c r="C11844">
        <v>79055</v>
      </c>
      <c r="D11844">
        <v>78110</v>
      </c>
      <c r="E11844">
        <v>78965</v>
      </c>
    </row>
    <row r="11845" spans="1:5" x14ac:dyDescent="0.25">
      <c r="A11845" s="2">
        <v>43957.416666666664</v>
      </c>
      <c r="B11845">
        <v>79675</v>
      </c>
      <c r="C11845">
        <v>80095</v>
      </c>
      <c r="D11845">
        <v>78775</v>
      </c>
      <c r="E11845">
        <v>78920</v>
      </c>
    </row>
    <row r="11846" spans="1:5" x14ac:dyDescent="0.25">
      <c r="A11846" s="2">
        <v>43957.375</v>
      </c>
      <c r="B11846">
        <v>80235</v>
      </c>
      <c r="C11846">
        <v>80500</v>
      </c>
      <c r="D11846">
        <v>79400</v>
      </c>
      <c r="E11846">
        <v>79680</v>
      </c>
    </row>
    <row r="11847" spans="1:5" x14ac:dyDescent="0.25">
      <c r="A11847" s="2">
        <v>43956.708333333336</v>
      </c>
      <c r="B11847">
        <v>79665</v>
      </c>
      <c r="C11847">
        <v>80300</v>
      </c>
      <c r="D11847">
        <v>79530</v>
      </c>
      <c r="E11847">
        <v>80300</v>
      </c>
    </row>
    <row r="11848" spans="1:5" x14ac:dyDescent="0.25">
      <c r="A11848" s="2">
        <v>43956.666666666664</v>
      </c>
      <c r="B11848">
        <v>80515</v>
      </c>
      <c r="C11848">
        <v>80515</v>
      </c>
      <c r="D11848">
        <v>79225</v>
      </c>
      <c r="E11848">
        <v>79660</v>
      </c>
    </row>
    <row r="11849" spans="1:5" x14ac:dyDescent="0.25">
      <c r="A11849" s="2">
        <v>43956.625</v>
      </c>
      <c r="B11849">
        <v>80600</v>
      </c>
      <c r="C11849">
        <v>80665</v>
      </c>
      <c r="D11849">
        <v>80335</v>
      </c>
      <c r="E11849">
        <v>80515</v>
      </c>
    </row>
    <row r="11850" spans="1:5" x14ac:dyDescent="0.25">
      <c r="A11850" s="2">
        <v>43956.583333333336</v>
      </c>
      <c r="B11850">
        <v>80380</v>
      </c>
      <c r="C11850">
        <v>80695</v>
      </c>
      <c r="D11850">
        <v>80185</v>
      </c>
      <c r="E11850">
        <v>80605</v>
      </c>
    </row>
    <row r="11851" spans="1:5" x14ac:dyDescent="0.25">
      <c r="A11851" s="2">
        <v>43956.541666666664</v>
      </c>
      <c r="B11851">
        <v>80670</v>
      </c>
      <c r="C11851">
        <v>80760</v>
      </c>
      <c r="D11851">
        <v>80330</v>
      </c>
      <c r="E11851">
        <v>80385</v>
      </c>
    </row>
    <row r="11852" spans="1:5" x14ac:dyDescent="0.25">
      <c r="A11852" s="2">
        <v>43956.5</v>
      </c>
      <c r="B11852">
        <v>80235</v>
      </c>
      <c r="C11852">
        <v>80880</v>
      </c>
      <c r="D11852">
        <v>80120</v>
      </c>
      <c r="E11852">
        <v>80665</v>
      </c>
    </row>
    <row r="11853" spans="1:5" x14ac:dyDescent="0.25">
      <c r="A11853" s="2">
        <v>43956.458333333336</v>
      </c>
      <c r="B11853">
        <v>81160</v>
      </c>
      <c r="C11853">
        <v>81290</v>
      </c>
      <c r="D11853">
        <v>80225</v>
      </c>
      <c r="E11853">
        <v>80235</v>
      </c>
    </row>
    <row r="11854" spans="1:5" x14ac:dyDescent="0.25">
      <c r="A11854" s="2">
        <v>43956.416666666664</v>
      </c>
      <c r="B11854">
        <v>80080</v>
      </c>
      <c r="C11854">
        <v>81185</v>
      </c>
      <c r="D11854">
        <v>79760</v>
      </c>
      <c r="E11854">
        <v>81160</v>
      </c>
    </row>
    <row r="11855" spans="1:5" x14ac:dyDescent="0.25">
      <c r="A11855" s="2">
        <v>43956.375</v>
      </c>
      <c r="B11855">
        <v>80200</v>
      </c>
      <c r="C11855">
        <v>80680</v>
      </c>
      <c r="D11855">
        <v>80030</v>
      </c>
      <c r="E11855">
        <v>80080</v>
      </c>
    </row>
    <row r="11856" spans="1:5" x14ac:dyDescent="0.25">
      <c r="A11856" s="2">
        <v>43955.708333333336</v>
      </c>
      <c r="B11856">
        <v>79225</v>
      </c>
      <c r="C11856">
        <v>79230</v>
      </c>
      <c r="D11856">
        <v>79025</v>
      </c>
      <c r="E11856">
        <v>79090</v>
      </c>
    </row>
    <row r="11857" spans="1:5" x14ac:dyDescent="0.25">
      <c r="A11857" s="2">
        <v>43955.666666666664</v>
      </c>
      <c r="B11857">
        <v>78405</v>
      </c>
      <c r="C11857">
        <v>79360</v>
      </c>
      <c r="D11857">
        <v>78290</v>
      </c>
      <c r="E11857">
        <v>79225</v>
      </c>
    </row>
    <row r="11858" spans="1:5" x14ac:dyDescent="0.25">
      <c r="A11858" s="2">
        <v>43955.625</v>
      </c>
      <c r="B11858">
        <v>78005</v>
      </c>
      <c r="C11858">
        <v>78460</v>
      </c>
      <c r="D11858">
        <v>77805</v>
      </c>
      <c r="E11858">
        <v>78405</v>
      </c>
    </row>
    <row r="11859" spans="1:5" x14ac:dyDescent="0.25">
      <c r="A11859" s="2">
        <v>43955.583333333336</v>
      </c>
      <c r="B11859">
        <v>78110</v>
      </c>
      <c r="C11859">
        <v>78145</v>
      </c>
      <c r="D11859">
        <v>77725</v>
      </c>
      <c r="E11859">
        <v>78000</v>
      </c>
    </row>
    <row r="11860" spans="1:5" x14ac:dyDescent="0.25">
      <c r="A11860" s="2">
        <v>43955.541666666664</v>
      </c>
      <c r="B11860">
        <v>78340</v>
      </c>
      <c r="C11860">
        <v>78435</v>
      </c>
      <c r="D11860">
        <v>78025</v>
      </c>
      <c r="E11860">
        <v>78105</v>
      </c>
    </row>
    <row r="11861" spans="1:5" x14ac:dyDescent="0.25">
      <c r="A11861" s="2">
        <v>43955.5</v>
      </c>
      <c r="B11861">
        <v>77915</v>
      </c>
      <c r="C11861">
        <v>78415</v>
      </c>
      <c r="D11861">
        <v>77830</v>
      </c>
      <c r="E11861">
        <v>78340</v>
      </c>
    </row>
    <row r="11862" spans="1:5" x14ac:dyDescent="0.25">
      <c r="A11862" s="2">
        <v>43955.458333333336</v>
      </c>
      <c r="B11862">
        <v>78325</v>
      </c>
      <c r="C11862">
        <v>78680</v>
      </c>
      <c r="D11862">
        <v>77900</v>
      </c>
      <c r="E11862">
        <v>77915</v>
      </c>
    </row>
    <row r="11863" spans="1:5" x14ac:dyDescent="0.25">
      <c r="A11863" s="2">
        <v>43955.416666666664</v>
      </c>
      <c r="B11863">
        <v>77870</v>
      </c>
      <c r="C11863">
        <v>78625</v>
      </c>
      <c r="D11863">
        <v>77825</v>
      </c>
      <c r="E11863">
        <v>78325</v>
      </c>
    </row>
    <row r="11864" spans="1:5" x14ac:dyDescent="0.25">
      <c r="A11864" s="2">
        <v>43955.375</v>
      </c>
      <c r="B11864">
        <v>77350</v>
      </c>
      <c r="C11864">
        <v>78195</v>
      </c>
      <c r="D11864">
        <v>77050</v>
      </c>
      <c r="E11864">
        <v>77865</v>
      </c>
    </row>
    <row r="11865" spans="1:5" x14ac:dyDescent="0.25">
      <c r="A11865" s="2">
        <v>43951.708333333336</v>
      </c>
      <c r="B11865">
        <v>80695</v>
      </c>
      <c r="C11865">
        <v>80740</v>
      </c>
      <c r="D11865">
        <v>79955</v>
      </c>
      <c r="E11865">
        <v>80100</v>
      </c>
    </row>
    <row r="11866" spans="1:5" x14ac:dyDescent="0.25">
      <c r="A11866" s="2">
        <v>43951.666666666664</v>
      </c>
      <c r="B11866">
        <v>80485</v>
      </c>
      <c r="C11866">
        <v>80980</v>
      </c>
      <c r="D11866">
        <v>80270</v>
      </c>
      <c r="E11866">
        <v>80700</v>
      </c>
    </row>
    <row r="11867" spans="1:5" x14ac:dyDescent="0.25">
      <c r="A11867" s="2">
        <v>43951.625</v>
      </c>
      <c r="B11867">
        <v>80640</v>
      </c>
      <c r="C11867">
        <v>80960</v>
      </c>
      <c r="D11867">
        <v>80285</v>
      </c>
      <c r="E11867">
        <v>80485</v>
      </c>
    </row>
    <row r="11868" spans="1:5" x14ac:dyDescent="0.25">
      <c r="A11868" s="2">
        <v>43951.583333333336</v>
      </c>
      <c r="B11868">
        <v>80995</v>
      </c>
      <c r="C11868">
        <v>81115</v>
      </c>
      <c r="D11868">
        <v>80400</v>
      </c>
      <c r="E11868">
        <v>80635</v>
      </c>
    </row>
    <row r="11869" spans="1:5" x14ac:dyDescent="0.25">
      <c r="A11869" s="2">
        <v>43951.541666666664</v>
      </c>
      <c r="B11869">
        <v>80760</v>
      </c>
      <c r="C11869">
        <v>81060</v>
      </c>
      <c r="D11869">
        <v>80465</v>
      </c>
      <c r="E11869">
        <v>81000</v>
      </c>
    </row>
    <row r="11870" spans="1:5" x14ac:dyDescent="0.25">
      <c r="A11870" s="2">
        <v>43951.5</v>
      </c>
      <c r="B11870">
        <v>81575</v>
      </c>
      <c r="C11870">
        <v>81730</v>
      </c>
      <c r="D11870">
        <v>80755</v>
      </c>
      <c r="E11870">
        <v>80765</v>
      </c>
    </row>
    <row r="11871" spans="1:5" x14ac:dyDescent="0.25">
      <c r="A11871" s="2">
        <v>43951.458333333336</v>
      </c>
      <c r="B11871">
        <v>82080</v>
      </c>
      <c r="C11871">
        <v>82220</v>
      </c>
      <c r="D11871">
        <v>81370</v>
      </c>
      <c r="E11871">
        <v>81580</v>
      </c>
    </row>
    <row r="11872" spans="1:5" x14ac:dyDescent="0.25">
      <c r="A11872" s="2">
        <v>43951.416666666664</v>
      </c>
      <c r="B11872">
        <v>81745</v>
      </c>
      <c r="C11872">
        <v>82150</v>
      </c>
      <c r="D11872">
        <v>81120</v>
      </c>
      <c r="E11872">
        <v>82080</v>
      </c>
    </row>
    <row r="11873" spans="1:5" x14ac:dyDescent="0.25">
      <c r="A11873" s="2">
        <v>43951.375</v>
      </c>
      <c r="B11873">
        <v>82880</v>
      </c>
      <c r="C11873">
        <v>83070</v>
      </c>
      <c r="D11873">
        <v>81505</v>
      </c>
      <c r="E11873">
        <v>81745</v>
      </c>
    </row>
    <row r="11874" spans="1:5" x14ac:dyDescent="0.25">
      <c r="A11874" s="2">
        <v>43950.708333333336</v>
      </c>
      <c r="B11874">
        <v>83510</v>
      </c>
      <c r="C11874">
        <v>84240</v>
      </c>
      <c r="D11874">
        <v>83365</v>
      </c>
      <c r="E11874">
        <v>84240</v>
      </c>
    </row>
    <row r="11875" spans="1:5" x14ac:dyDescent="0.25">
      <c r="A11875" s="2">
        <v>43950.666666666664</v>
      </c>
      <c r="B11875">
        <v>83670</v>
      </c>
      <c r="C11875">
        <v>83860</v>
      </c>
      <c r="D11875">
        <v>83420</v>
      </c>
      <c r="E11875">
        <v>83515</v>
      </c>
    </row>
    <row r="11876" spans="1:5" x14ac:dyDescent="0.25">
      <c r="A11876" s="2">
        <v>43950.625</v>
      </c>
      <c r="B11876">
        <v>83330</v>
      </c>
      <c r="C11876">
        <v>83880</v>
      </c>
      <c r="D11876">
        <v>83005</v>
      </c>
      <c r="E11876">
        <v>83670</v>
      </c>
    </row>
    <row r="11877" spans="1:5" x14ac:dyDescent="0.25">
      <c r="A11877" s="2">
        <v>43950.583333333336</v>
      </c>
      <c r="B11877">
        <v>83265</v>
      </c>
      <c r="C11877">
        <v>83580</v>
      </c>
      <c r="D11877">
        <v>83080</v>
      </c>
      <c r="E11877">
        <v>83325</v>
      </c>
    </row>
    <row r="11878" spans="1:5" x14ac:dyDescent="0.25">
      <c r="A11878" s="2">
        <v>43950.541666666664</v>
      </c>
      <c r="B11878">
        <v>82795</v>
      </c>
      <c r="C11878">
        <v>83455</v>
      </c>
      <c r="D11878">
        <v>82565</v>
      </c>
      <c r="E11878">
        <v>83260</v>
      </c>
    </row>
    <row r="11879" spans="1:5" x14ac:dyDescent="0.25">
      <c r="A11879" s="2">
        <v>43950.5</v>
      </c>
      <c r="B11879">
        <v>82915</v>
      </c>
      <c r="C11879">
        <v>82960</v>
      </c>
      <c r="D11879">
        <v>82265</v>
      </c>
      <c r="E11879">
        <v>82795</v>
      </c>
    </row>
    <row r="11880" spans="1:5" x14ac:dyDescent="0.25">
      <c r="A11880" s="2">
        <v>43950.458333333336</v>
      </c>
      <c r="B11880">
        <v>83135</v>
      </c>
      <c r="C11880">
        <v>83285</v>
      </c>
      <c r="D11880">
        <v>82585</v>
      </c>
      <c r="E11880">
        <v>82915</v>
      </c>
    </row>
    <row r="11881" spans="1:5" x14ac:dyDescent="0.25">
      <c r="A11881" s="2">
        <v>43950.416666666664</v>
      </c>
      <c r="B11881">
        <v>83080</v>
      </c>
      <c r="C11881">
        <v>83295</v>
      </c>
      <c r="D11881">
        <v>82330</v>
      </c>
      <c r="E11881">
        <v>83140</v>
      </c>
    </row>
    <row r="11882" spans="1:5" x14ac:dyDescent="0.25">
      <c r="A11882" s="2">
        <v>43950.375</v>
      </c>
      <c r="B11882">
        <v>82160</v>
      </c>
      <c r="C11882">
        <v>83170</v>
      </c>
      <c r="D11882">
        <v>81810</v>
      </c>
      <c r="E11882">
        <v>83085</v>
      </c>
    </row>
    <row r="11883" spans="1:5" x14ac:dyDescent="0.25">
      <c r="A11883" s="2">
        <v>43949.708333333336</v>
      </c>
      <c r="B11883">
        <v>81410</v>
      </c>
      <c r="C11883">
        <v>81570</v>
      </c>
      <c r="D11883">
        <v>81225</v>
      </c>
      <c r="E11883">
        <v>81530</v>
      </c>
    </row>
    <row r="11884" spans="1:5" x14ac:dyDescent="0.25">
      <c r="A11884" s="2">
        <v>43949.666666666664</v>
      </c>
      <c r="B11884">
        <v>81420</v>
      </c>
      <c r="C11884">
        <v>81710</v>
      </c>
      <c r="D11884">
        <v>81195</v>
      </c>
      <c r="E11884">
        <v>81410</v>
      </c>
    </row>
    <row r="11885" spans="1:5" x14ac:dyDescent="0.25">
      <c r="A11885" s="2">
        <v>43949.625</v>
      </c>
      <c r="B11885">
        <v>81150</v>
      </c>
      <c r="C11885">
        <v>81640</v>
      </c>
      <c r="D11885">
        <v>81030</v>
      </c>
      <c r="E11885">
        <v>81420</v>
      </c>
    </row>
    <row r="11886" spans="1:5" x14ac:dyDescent="0.25">
      <c r="A11886" s="2">
        <v>43949.583333333336</v>
      </c>
      <c r="B11886">
        <v>80915</v>
      </c>
      <c r="C11886">
        <v>81420</v>
      </c>
      <c r="D11886">
        <v>80740</v>
      </c>
      <c r="E11886">
        <v>81155</v>
      </c>
    </row>
    <row r="11887" spans="1:5" x14ac:dyDescent="0.25">
      <c r="A11887" s="2">
        <v>43949.541666666664</v>
      </c>
      <c r="B11887">
        <v>81120</v>
      </c>
      <c r="C11887">
        <v>81265</v>
      </c>
      <c r="D11887">
        <v>80715</v>
      </c>
      <c r="E11887">
        <v>80915</v>
      </c>
    </row>
    <row r="11888" spans="1:5" x14ac:dyDescent="0.25">
      <c r="A11888" s="2">
        <v>43949.5</v>
      </c>
      <c r="B11888">
        <v>80410</v>
      </c>
      <c r="C11888">
        <v>81395</v>
      </c>
      <c r="D11888">
        <v>80320</v>
      </c>
      <c r="E11888">
        <v>81120</v>
      </c>
    </row>
    <row r="11889" spans="1:5" x14ac:dyDescent="0.25">
      <c r="A11889" s="2">
        <v>43949.458333333336</v>
      </c>
      <c r="B11889">
        <v>80710</v>
      </c>
      <c r="C11889">
        <v>81410</v>
      </c>
      <c r="D11889">
        <v>80215</v>
      </c>
      <c r="E11889">
        <v>80410</v>
      </c>
    </row>
    <row r="11890" spans="1:5" x14ac:dyDescent="0.25">
      <c r="A11890" s="2">
        <v>43949.416666666664</v>
      </c>
      <c r="B11890">
        <v>80775</v>
      </c>
      <c r="C11890">
        <v>81600</v>
      </c>
      <c r="D11890">
        <v>80710</v>
      </c>
      <c r="E11890">
        <v>80715</v>
      </c>
    </row>
    <row r="11891" spans="1:5" x14ac:dyDescent="0.25">
      <c r="A11891" s="2">
        <v>43949.375</v>
      </c>
      <c r="B11891">
        <v>79900</v>
      </c>
      <c r="C11891">
        <v>80880</v>
      </c>
      <c r="D11891">
        <v>79650</v>
      </c>
      <c r="E11891">
        <v>80770</v>
      </c>
    </row>
    <row r="11892" spans="1:5" x14ac:dyDescent="0.25">
      <c r="A11892" s="2">
        <v>43948.708333333336</v>
      </c>
      <c r="B11892">
        <v>78510</v>
      </c>
      <c r="C11892">
        <v>78575</v>
      </c>
      <c r="D11892">
        <v>78040</v>
      </c>
      <c r="E11892">
        <v>78250</v>
      </c>
    </row>
    <row r="11893" spans="1:5" x14ac:dyDescent="0.25">
      <c r="A11893" s="2">
        <v>43948.666666666664</v>
      </c>
      <c r="B11893">
        <v>78550</v>
      </c>
      <c r="C11893">
        <v>78765</v>
      </c>
      <c r="D11893">
        <v>78205</v>
      </c>
      <c r="E11893">
        <v>78510</v>
      </c>
    </row>
    <row r="11894" spans="1:5" x14ac:dyDescent="0.25">
      <c r="A11894" s="2">
        <v>43948.625</v>
      </c>
      <c r="B11894">
        <v>77640</v>
      </c>
      <c r="C11894">
        <v>78730</v>
      </c>
      <c r="D11894">
        <v>77390</v>
      </c>
      <c r="E11894">
        <v>78555</v>
      </c>
    </row>
    <row r="11895" spans="1:5" x14ac:dyDescent="0.25">
      <c r="A11895" s="2">
        <v>43948.583333333336</v>
      </c>
      <c r="B11895">
        <v>78115</v>
      </c>
      <c r="C11895">
        <v>78225</v>
      </c>
      <c r="D11895">
        <v>77355</v>
      </c>
      <c r="E11895">
        <v>77640</v>
      </c>
    </row>
    <row r="11896" spans="1:5" x14ac:dyDescent="0.25">
      <c r="A11896" s="2">
        <v>43948.541666666664</v>
      </c>
      <c r="B11896">
        <v>78100</v>
      </c>
      <c r="C11896">
        <v>78395</v>
      </c>
      <c r="D11896">
        <v>77885</v>
      </c>
      <c r="E11896">
        <v>78115</v>
      </c>
    </row>
    <row r="11897" spans="1:5" x14ac:dyDescent="0.25">
      <c r="A11897" s="2">
        <v>43948.5</v>
      </c>
      <c r="B11897">
        <v>77755</v>
      </c>
      <c r="C11897">
        <v>78920</v>
      </c>
      <c r="D11897">
        <v>77745</v>
      </c>
      <c r="E11897">
        <v>78100</v>
      </c>
    </row>
    <row r="11898" spans="1:5" x14ac:dyDescent="0.25">
      <c r="A11898" s="2">
        <v>43948.458333333336</v>
      </c>
      <c r="B11898">
        <v>77785</v>
      </c>
      <c r="C11898">
        <v>78545</v>
      </c>
      <c r="D11898">
        <v>77605</v>
      </c>
      <c r="E11898">
        <v>77755</v>
      </c>
    </row>
    <row r="11899" spans="1:5" x14ac:dyDescent="0.25">
      <c r="A11899" s="2">
        <v>43948.416666666664</v>
      </c>
      <c r="B11899">
        <v>77380</v>
      </c>
      <c r="C11899">
        <v>78035</v>
      </c>
      <c r="D11899">
        <v>76420</v>
      </c>
      <c r="E11899">
        <v>77785</v>
      </c>
    </row>
    <row r="11900" spans="1:5" x14ac:dyDescent="0.25">
      <c r="A11900" s="2">
        <v>43948.375</v>
      </c>
      <c r="B11900">
        <v>78000</v>
      </c>
      <c r="C11900">
        <v>78925</v>
      </c>
      <c r="D11900">
        <v>77090</v>
      </c>
      <c r="E11900">
        <v>77375</v>
      </c>
    </row>
    <row r="11901" spans="1:5" x14ac:dyDescent="0.25">
      <c r="A11901" s="2">
        <v>43945.708333333336</v>
      </c>
      <c r="B11901">
        <v>75140</v>
      </c>
      <c r="C11901">
        <v>77000</v>
      </c>
      <c r="D11901">
        <v>74770</v>
      </c>
      <c r="E11901">
        <v>76800</v>
      </c>
    </row>
    <row r="11902" spans="1:5" x14ac:dyDescent="0.25">
      <c r="A11902" s="2">
        <v>43945.666666666664</v>
      </c>
      <c r="B11902">
        <v>75440</v>
      </c>
      <c r="C11902">
        <v>75650</v>
      </c>
      <c r="D11902">
        <v>74670</v>
      </c>
      <c r="E11902">
        <v>75140</v>
      </c>
    </row>
    <row r="11903" spans="1:5" x14ac:dyDescent="0.25">
      <c r="A11903" s="2">
        <v>43945.625</v>
      </c>
      <c r="B11903">
        <v>74760</v>
      </c>
      <c r="C11903">
        <v>75630</v>
      </c>
      <c r="D11903">
        <v>74430</v>
      </c>
      <c r="E11903">
        <v>75445</v>
      </c>
    </row>
    <row r="11904" spans="1:5" x14ac:dyDescent="0.25">
      <c r="A11904" s="2">
        <v>43945.583333333336</v>
      </c>
      <c r="B11904">
        <v>73525</v>
      </c>
      <c r="C11904">
        <v>74980</v>
      </c>
      <c r="D11904">
        <v>73445</v>
      </c>
      <c r="E11904">
        <v>74760</v>
      </c>
    </row>
    <row r="11905" spans="1:5" x14ac:dyDescent="0.25">
      <c r="A11905" s="2">
        <v>43945.541666666664</v>
      </c>
      <c r="B11905">
        <v>74395</v>
      </c>
      <c r="C11905">
        <v>74770</v>
      </c>
      <c r="D11905">
        <v>72850</v>
      </c>
      <c r="E11905">
        <v>73530</v>
      </c>
    </row>
    <row r="11906" spans="1:5" x14ac:dyDescent="0.25">
      <c r="A11906" s="2">
        <v>43945.5</v>
      </c>
      <c r="B11906">
        <v>73970</v>
      </c>
      <c r="C11906">
        <v>74460</v>
      </c>
      <c r="D11906">
        <v>71800</v>
      </c>
      <c r="E11906">
        <v>74400</v>
      </c>
    </row>
    <row r="11907" spans="1:5" x14ac:dyDescent="0.25">
      <c r="A11907" s="2">
        <v>43945.458333333336</v>
      </c>
      <c r="B11907">
        <v>75480</v>
      </c>
      <c r="C11907">
        <v>75930</v>
      </c>
      <c r="D11907">
        <v>73315</v>
      </c>
      <c r="E11907">
        <v>73970</v>
      </c>
    </row>
    <row r="11908" spans="1:5" x14ac:dyDescent="0.25">
      <c r="A11908" s="2">
        <v>43945.416666666664</v>
      </c>
      <c r="B11908">
        <v>78380</v>
      </c>
      <c r="C11908">
        <v>78795</v>
      </c>
      <c r="D11908">
        <v>74765</v>
      </c>
      <c r="E11908">
        <v>75485</v>
      </c>
    </row>
    <row r="11909" spans="1:5" x14ac:dyDescent="0.25">
      <c r="A11909" s="2">
        <v>43945.375</v>
      </c>
      <c r="B11909">
        <v>79020</v>
      </c>
      <c r="C11909">
        <v>79020</v>
      </c>
      <c r="D11909">
        <v>77880</v>
      </c>
      <c r="E11909">
        <v>78375</v>
      </c>
    </row>
    <row r="11910" spans="1:5" x14ac:dyDescent="0.25">
      <c r="A11910" s="2">
        <v>43944.708333333336</v>
      </c>
      <c r="B11910">
        <v>79610</v>
      </c>
      <c r="C11910">
        <v>79920</v>
      </c>
      <c r="D11910">
        <v>79305</v>
      </c>
      <c r="E11910">
        <v>79550</v>
      </c>
    </row>
    <row r="11911" spans="1:5" x14ac:dyDescent="0.25">
      <c r="A11911" s="2">
        <v>43944.666666666664</v>
      </c>
      <c r="B11911">
        <v>80545</v>
      </c>
      <c r="C11911">
        <v>80575</v>
      </c>
      <c r="D11911">
        <v>79590</v>
      </c>
      <c r="E11911">
        <v>79610</v>
      </c>
    </row>
    <row r="11912" spans="1:5" x14ac:dyDescent="0.25">
      <c r="A11912" s="2">
        <v>43944.625</v>
      </c>
      <c r="B11912">
        <v>79190</v>
      </c>
      <c r="C11912">
        <v>80660</v>
      </c>
      <c r="D11912">
        <v>78700</v>
      </c>
      <c r="E11912">
        <v>80540</v>
      </c>
    </row>
    <row r="11913" spans="1:5" x14ac:dyDescent="0.25">
      <c r="A11913" s="2">
        <v>43944.583333333336</v>
      </c>
      <c r="B11913">
        <v>80420</v>
      </c>
      <c r="C11913">
        <v>80875</v>
      </c>
      <c r="D11913">
        <v>78825</v>
      </c>
      <c r="E11913">
        <v>79195</v>
      </c>
    </row>
    <row r="11914" spans="1:5" x14ac:dyDescent="0.25">
      <c r="A11914" s="2">
        <v>43944.541666666664</v>
      </c>
      <c r="B11914">
        <v>81040</v>
      </c>
      <c r="C11914">
        <v>81135</v>
      </c>
      <c r="D11914">
        <v>79895</v>
      </c>
      <c r="E11914">
        <v>80420</v>
      </c>
    </row>
    <row r="11915" spans="1:5" x14ac:dyDescent="0.25">
      <c r="A11915" s="2">
        <v>43944.5</v>
      </c>
      <c r="B11915">
        <v>81475</v>
      </c>
      <c r="C11915">
        <v>81585</v>
      </c>
      <c r="D11915">
        <v>80800</v>
      </c>
      <c r="E11915">
        <v>81040</v>
      </c>
    </row>
    <row r="11916" spans="1:5" x14ac:dyDescent="0.25">
      <c r="A11916" s="2">
        <v>43944.458333333336</v>
      </c>
      <c r="B11916">
        <v>81185</v>
      </c>
      <c r="C11916">
        <v>81960</v>
      </c>
      <c r="D11916">
        <v>80965</v>
      </c>
      <c r="E11916">
        <v>81470</v>
      </c>
    </row>
    <row r="11917" spans="1:5" x14ac:dyDescent="0.25">
      <c r="A11917" s="2">
        <v>43944.416666666664</v>
      </c>
      <c r="B11917">
        <v>81555</v>
      </c>
      <c r="C11917">
        <v>81950</v>
      </c>
      <c r="D11917">
        <v>80825</v>
      </c>
      <c r="E11917">
        <v>81185</v>
      </c>
    </row>
    <row r="11918" spans="1:5" x14ac:dyDescent="0.25">
      <c r="A11918" s="2">
        <v>43944.375</v>
      </c>
      <c r="B11918">
        <v>80500</v>
      </c>
      <c r="C11918">
        <v>81820</v>
      </c>
      <c r="D11918">
        <v>80305</v>
      </c>
      <c r="E11918">
        <v>81550</v>
      </c>
    </row>
    <row r="11919" spans="1:5" x14ac:dyDescent="0.25">
      <c r="A11919" s="2">
        <v>43943.708333333336</v>
      </c>
      <c r="B11919">
        <v>80955</v>
      </c>
      <c r="C11919">
        <v>80985</v>
      </c>
      <c r="D11919">
        <v>80495</v>
      </c>
      <c r="E11919">
        <v>80515</v>
      </c>
    </row>
    <row r="11920" spans="1:5" x14ac:dyDescent="0.25">
      <c r="A11920" s="2">
        <v>43943.666666666664</v>
      </c>
      <c r="B11920">
        <v>80910</v>
      </c>
      <c r="C11920">
        <v>81150</v>
      </c>
      <c r="D11920">
        <v>80660</v>
      </c>
      <c r="E11920">
        <v>80955</v>
      </c>
    </row>
    <row r="11921" spans="1:5" x14ac:dyDescent="0.25">
      <c r="A11921" s="2">
        <v>43943.625</v>
      </c>
      <c r="B11921">
        <v>81030</v>
      </c>
      <c r="C11921">
        <v>81055</v>
      </c>
      <c r="D11921">
        <v>80715</v>
      </c>
      <c r="E11921">
        <v>80910</v>
      </c>
    </row>
    <row r="11922" spans="1:5" x14ac:dyDescent="0.25">
      <c r="A11922" s="2">
        <v>43943.583333333336</v>
      </c>
      <c r="B11922">
        <v>80695</v>
      </c>
      <c r="C11922">
        <v>81385</v>
      </c>
      <c r="D11922">
        <v>80625</v>
      </c>
      <c r="E11922">
        <v>81030</v>
      </c>
    </row>
    <row r="11923" spans="1:5" x14ac:dyDescent="0.25">
      <c r="A11923" s="2">
        <v>43943.541666666664</v>
      </c>
      <c r="B11923">
        <v>81060</v>
      </c>
      <c r="C11923">
        <v>81230</v>
      </c>
      <c r="D11923">
        <v>80565</v>
      </c>
      <c r="E11923">
        <v>80690</v>
      </c>
    </row>
    <row r="11924" spans="1:5" x14ac:dyDescent="0.25">
      <c r="A11924" s="2">
        <v>43943.5</v>
      </c>
      <c r="B11924">
        <v>81195</v>
      </c>
      <c r="C11924">
        <v>81500</v>
      </c>
      <c r="D11924">
        <v>80850</v>
      </c>
      <c r="E11924">
        <v>81060</v>
      </c>
    </row>
    <row r="11925" spans="1:5" x14ac:dyDescent="0.25">
      <c r="A11925" s="2">
        <v>43943.458333333336</v>
      </c>
      <c r="B11925">
        <v>80125</v>
      </c>
      <c r="C11925">
        <v>81290</v>
      </c>
      <c r="D11925">
        <v>79980</v>
      </c>
      <c r="E11925">
        <v>81200</v>
      </c>
    </row>
    <row r="11926" spans="1:5" x14ac:dyDescent="0.25">
      <c r="A11926" s="2">
        <v>43943.416666666664</v>
      </c>
      <c r="B11926">
        <v>79645</v>
      </c>
      <c r="C11926">
        <v>80135</v>
      </c>
      <c r="D11926">
        <v>79205</v>
      </c>
      <c r="E11926">
        <v>80120</v>
      </c>
    </row>
    <row r="11927" spans="1:5" x14ac:dyDescent="0.25">
      <c r="A11927" s="2">
        <v>43943.375</v>
      </c>
      <c r="B11927">
        <v>78750</v>
      </c>
      <c r="C11927">
        <v>79895</v>
      </c>
      <c r="D11927">
        <v>78340</v>
      </c>
      <c r="E11927">
        <v>79645</v>
      </c>
    </row>
    <row r="11928" spans="1:5" x14ac:dyDescent="0.25">
      <c r="A11928" s="2">
        <v>43941.708333333336</v>
      </c>
      <c r="B11928">
        <v>79410</v>
      </c>
      <c r="C11928">
        <v>79565</v>
      </c>
      <c r="D11928">
        <v>78850</v>
      </c>
      <c r="E11928">
        <v>79550</v>
      </c>
    </row>
    <row r="11929" spans="1:5" x14ac:dyDescent="0.25">
      <c r="A11929" s="2">
        <v>43941.666666666664</v>
      </c>
      <c r="B11929">
        <v>78625</v>
      </c>
      <c r="C11929">
        <v>79450</v>
      </c>
      <c r="D11929">
        <v>78555</v>
      </c>
      <c r="E11929">
        <v>79405</v>
      </c>
    </row>
    <row r="11930" spans="1:5" x14ac:dyDescent="0.25">
      <c r="A11930" s="2">
        <v>43941.625</v>
      </c>
      <c r="B11930">
        <v>79885</v>
      </c>
      <c r="C11930">
        <v>80455</v>
      </c>
      <c r="D11930">
        <v>78590</v>
      </c>
      <c r="E11930">
        <v>78625</v>
      </c>
    </row>
    <row r="11931" spans="1:5" x14ac:dyDescent="0.25">
      <c r="A11931" s="2">
        <v>43941.583333333336</v>
      </c>
      <c r="B11931">
        <v>79025</v>
      </c>
      <c r="C11931">
        <v>79975</v>
      </c>
      <c r="D11931">
        <v>78700</v>
      </c>
      <c r="E11931">
        <v>79885</v>
      </c>
    </row>
    <row r="11932" spans="1:5" x14ac:dyDescent="0.25">
      <c r="A11932" s="2">
        <v>43941.541666666664</v>
      </c>
      <c r="B11932">
        <v>78690</v>
      </c>
      <c r="C11932">
        <v>79240</v>
      </c>
      <c r="D11932">
        <v>78635</v>
      </c>
      <c r="E11932">
        <v>79025</v>
      </c>
    </row>
    <row r="11933" spans="1:5" x14ac:dyDescent="0.25">
      <c r="A11933" s="2">
        <v>43941.5</v>
      </c>
      <c r="B11933">
        <v>78280</v>
      </c>
      <c r="C11933">
        <v>78715</v>
      </c>
      <c r="D11933">
        <v>78025</v>
      </c>
      <c r="E11933">
        <v>78690</v>
      </c>
    </row>
    <row r="11934" spans="1:5" x14ac:dyDescent="0.25">
      <c r="A11934" s="2">
        <v>43941.458333333336</v>
      </c>
      <c r="B11934">
        <v>77820</v>
      </c>
      <c r="C11934">
        <v>78470</v>
      </c>
      <c r="D11934">
        <v>77630</v>
      </c>
      <c r="E11934">
        <v>78275</v>
      </c>
    </row>
    <row r="11935" spans="1:5" x14ac:dyDescent="0.25">
      <c r="A11935" s="2">
        <v>43941.416666666664</v>
      </c>
      <c r="B11935">
        <v>77225</v>
      </c>
      <c r="C11935">
        <v>77840</v>
      </c>
      <c r="D11935">
        <v>77150</v>
      </c>
      <c r="E11935">
        <v>77820</v>
      </c>
    </row>
    <row r="11936" spans="1:5" x14ac:dyDescent="0.25">
      <c r="A11936" s="2">
        <v>43941.375</v>
      </c>
      <c r="B11936">
        <v>76890</v>
      </c>
      <c r="C11936">
        <v>77330</v>
      </c>
      <c r="D11936">
        <v>76780</v>
      </c>
      <c r="E11936">
        <v>77225</v>
      </c>
    </row>
    <row r="11937" spans="1:5" x14ac:dyDescent="0.25">
      <c r="A11937" s="2">
        <v>43938.708333333336</v>
      </c>
      <c r="B11937">
        <v>79225</v>
      </c>
      <c r="C11937">
        <v>79335</v>
      </c>
      <c r="D11937">
        <v>78975</v>
      </c>
      <c r="E11937">
        <v>79300</v>
      </c>
    </row>
    <row r="11938" spans="1:5" x14ac:dyDescent="0.25">
      <c r="A11938" s="2">
        <v>43938.666666666664</v>
      </c>
      <c r="B11938">
        <v>78620</v>
      </c>
      <c r="C11938">
        <v>79275</v>
      </c>
      <c r="D11938">
        <v>78480</v>
      </c>
      <c r="E11938">
        <v>79220</v>
      </c>
    </row>
    <row r="11939" spans="1:5" x14ac:dyDescent="0.25">
      <c r="A11939" s="2">
        <v>43938.625</v>
      </c>
      <c r="B11939">
        <v>78280</v>
      </c>
      <c r="C11939">
        <v>78640</v>
      </c>
      <c r="D11939">
        <v>77945</v>
      </c>
      <c r="E11939">
        <v>78625</v>
      </c>
    </row>
    <row r="11940" spans="1:5" x14ac:dyDescent="0.25">
      <c r="A11940" s="2">
        <v>43938.583333333336</v>
      </c>
      <c r="B11940">
        <v>79020</v>
      </c>
      <c r="C11940">
        <v>79190</v>
      </c>
      <c r="D11940">
        <v>78125</v>
      </c>
      <c r="E11940">
        <v>78280</v>
      </c>
    </row>
    <row r="11941" spans="1:5" x14ac:dyDescent="0.25">
      <c r="A11941" s="2">
        <v>43938.541666666664</v>
      </c>
      <c r="B11941">
        <v>78495</v>
      </c>
      <c r="C11941">
        <v>79175</v>
      </c>
      <c r="D11941">
        <v>78390</v>
      </c>
      <c r="E11941">
        <v>79025</v>
      </c>
    </row>
    <row r="11942" spans="1:5" x14ac:dyDescent="0.25">
      <c r="A11942" s="2">
        <v>43938.5</v>
      </c>
      <c r="B11942">
        <v>78730</v>
      </c>
      <c r="C11942">
        <v>78945</v>
      </c>
      <c r="D11942">
        <v>78440</v>
      </c>
      <c r="E11942">
        <v>78500</v>
      </c>
    </row>
    <row r="11943" spans="1:5" x14ac:dyDescent="0.25">
      <c r="A11943" s="2">
        <v>43938.458333333336</v>
      </c>
      <c r="B11943">
        <v>79720</v>
      </c>
      <c r="C11943">
        <v>79915</v>
      </c>
      <c r="D11943">
        <v>78335</v>
      </c>
      <c r="E11943">
        <v>78730</v>
      </c>
    </row>
    <row r="11944" spans="1:5" x14ac:dyDescent="0.25">
      <c r="A11944" s="2">
        <v>43938.416666666664</v>
      </c>
      <c r="B11944">
        <v>79855</v>
      </c>
      <c r="C11944">
        <v>80160</v>
      </c>
      <c r="D11944">
        <v>79265</v>
      </c>
      <c r="E11944">
        <v>79725</v>
      </c>
    </row>
    <row r="11945" spans="1:5" x14ac:dyDescent="0.25">
      <c r="A11945" s="2">
        <v>43938.375</v>
      </c>
      <c r="B11945">
        <v>81000</v>
      </c>
      <c r="C11945">
        <v>81000</v>
      </c>
      <c r="D11945">
        <v>79640</v>
      </c>
      <c r="E11945">
        <v>79855</v>
      </c>
    </row>
    <row r="11946" spans="1:5" x14ac:dyDescent="0.25">
      <c r="A11946" s="2">
        <v>43937.708333333336</v>
      </c>
      <c r="B11946">
        <v>77995</v>
      </c>
      <c r="C11946">
        <v>79425</v>
      </c>
      <c r="D11946">
        <v>77865</v>
      </c>
      <c r="E11946">
        <v>79365</v>
      </c>
    </row>
    <row r="11947" spans="1:5" x14ac:dyDescent="0.25">
      <c r="A11947" s="2">
        <v>43937.666666666664</v>
      </c>
      <c r="B11947">
        <v>77970</v>
      </c>
      <c r="C11947">
        <v>78435</v>
      </c>
      <c r="D11947">
        <v>77650</v>
      </c>
      <c r="E11947">
        <v>78000</v>
      </c>
    </row>
    <row r="11948" spans="1:5" x14ac:dyDescent="0.25">
      <c r="A11948" s="2">
        <v>43937.625</v>
      </c>
      <c r="B11948">
        <v>78120</v>
      </c>
      <c r="C11948">
        <v>78290</v>
      </c>
      <c r="D11948">
        <v>77635</v>
      </c>
      <c r="E11948">
        <v>77970</v>
      </c>
    </row>
    <row r="11949" spans="1:5" x14ac:dyDescent="0.25">
      <c r="A11949" s="2">
        <v>43937.583333333336</v>
      </c>
      <c r="B11949">
        <v>78655</v>
      </c>
      <c r="C11949">
        <v>78765</v>
      </c>
      <c r="D11949">
        <v>77925</v>
      </c>
      <c r="E11949">
        <v>78115</v>
      </c>
    </row>
    <row r="11950" spans="1:5" x14ac:dyDescent="0.25">
      <c r="A11950" s="2">
        <v>43937.541666666664</v>
      </c>
      <c r="B11950">
        <v>79025</v>
      </c>
      <c r="C11950">
        <v>79100</v>
      </c>
      <c r="D11950">
        <v>78270</v>
      </c>
      <c r="E11950">
        <v>78650</v>
      </c>
    </row>
    <row r="11951" spans="1:5" x14ac:dyDescent="0.25">
      <c r="A11951" s="2">
        <v>43937.5</v>
      </c>
      <c r="B11951">
        <v>78750</v>
      </c>
      <c r="C11951">
        <v>79140</v>
      </c>
      <c r="D11951">
        <v>78440</v>
      </c>
      <c r="E11951">
        <v>79025</v>
      </c>
    </row>
    <row r="11952" spans="1:5" x14ac:dyDescent="0.25">
      <c r="A11952" s="2">
        <v>43937.458333333336</v>
      </c>
      <c r="B11952">
        <v>78750</v>
      </c>
      <c r="C11952">
        <v>78900</v>
      </c>
      <c r="D11952">
        <v>78065</v>
      </c>
      <c r="E11952">
        <v>78750</v>
      </c>
    </row>
    <row r="11953" spans="1:5" x14ac:dyDescent="0.25">
      <c r="A11953" s="2">
        <v>43937.416666666664</v>
      </c>
      <c r="B11953">
        <v>80105</v>
      </c>
      <c r="C11953">
        <v>80400</v>
      </c>
      <c r="D11953">
        <v>78700</v>
      </c>
      <c r="E11953">
        <v>78750</v>
      </c>
    </row>
    <row r="11954" spans="1:5" x14ac:dyDescent="0.25">
      <c r="A11954" s="2">
        <v>43937.375</v>
      </c>
      <c r="B11954">
        <v>79950</v>
      </c>
      <c r="C11954">
        <v>80295</v>
      </c>
      <c r="D11954">
        <v>79490</v>
      </c>
      <c r="E11954">
        <v>80100</v>
      </c>
    </row>
    <row r="11955" spans="1:5" x14ac:dyDescent="0.25">
      <c r="A11955" s="2">
        <v>43936.708333333336</v>
      </c>
      <c r="B11955">
        <v>79470</v>
      </c>
      <c r="C11955">
        <v>79520</v>
      </c>
      <c r="D11955">
        <v>79075</v>
      </c>
      <c r="E11955">
        <v>79520</v>
      </c>
    </row>
    <row r="11956" spans="1:5" x14ac:dyDescent="0.25">
      <c r="A11956" s="2">
        <v>43936.666666666664</v>
      </c>
      <c r="B11956">
        <v>79500</v>
      </c>
      <c r="C11956">
        <v>79800</v>
      </c>
      <c r="D11956">
        <v>79120</v>
      </c>
      <c r="E11956">
        <v>79470</v>
      </c>
    </row>
    <row r="11957" spans="1:5" x14ac:dyDescent="0.25">
      <c r="A11957" s="2">
        <v>43936.625</v>
      </c>
      <c r="B11957">
        <v>79515</v>
      </c>
      <c r="C11957">
        <v>79890</v>
      </c>
      <c r="D11957">
        <v>79230</v>
      </c>
      <c r="E11957">
        <v>79495</v>
      </c>
    </row>
    <row r="11958" spans="1:5" x14ac:dyDescent="0.25">
      <c r="A11958" s="2">
        <v>43936.583333333336</v>
      </c>
      <c r="B11958">
        <v>79675</v>
      </c>
      <c r="C11958">
        <v>80280</v>
      </c>
      <c r="D11958">
        <v>79410</v>
      </c>
      <c r="E11958">
        <v>79515</v>
      </c>
    </row>
    <row r="11959" spans="1:5" x14ac:dyDescent="0.25">
      <c r="A11959" s="2">
        <v>43936.541666666664</v>
      </c>
      <c r="B11959">
        <v>78850</v>
      </c>
      <c r="C11959">
        <v>79860</v>
      </c>
      <c r="D11959">
        <v>78770</v>
      </c>
      <c r="E11959">
        <v>79675</v>
      </c>
    </row>
    <row r="11960" spans="1:5" x14ac:dyDescent="0.25">
      <c r="A11960" s="2">
        <v>43936.5</v>
      </c>
      <c r="B11960">
        <v>78485</v>
      </c>
      <c r="C11960">
        <v>78980</v>
      </c>
      <c r="D11960">
        <v>78285</v>
      </c>
      <c r="E11960">
        <v>78850</v>
      </c>
    </row>
    <row r="11961" spans="1:5" x14ac:dyDescent="0.25">
      <c r="A11961" s="2">
        <v>43936.458333333336</v>
      </c>
      <c r="B11961">
        <v>78700</v>
      </c>
      <c r="C11961">
        <v>78790</v>
      </c>
      <c r="D11961">
        <v>78255</v>
      </c>
      <c r="E11961">
        <v>78490</v>
      </c>
    </row>
    <row r="11962" spans="1:5" x14ac:dyDescent="0.25">
      <c r="A11962" s="2">
        <v>43936.416666666664</v>
      </c>
      <c r="B11962">
        <v>78265</v>
      </c>
      <c r="C11962">
        <v>78845</v>
      </c>
      <c r="D11962">
        <v>77810</v>
      </c>
      <c r="E11962">
        <v>78695</v>
      </c>
    </row>
    <row r="11963" spans="1:5" x14ac:dyDescent="0.25">
      <c r="A11963" s="2">
        <v>43936.375</v>
      </c>
      <c r="B11963">
        <v>78115</v>
      </c>
      <c r="C11963">
        <v>78725</v>
      </c>
      <c r="D11963">
        <v>77895</v>
      </c>
      <c r="E11963">
        <v>78260</v>
      </c>
    </row>
    <row r="11964" spans="1:5" x14ac:dyDescent="0.25">
      <c r="A11964" s="2">
        <v>43935.708333333336</v>
      </c>
      <c r="B11964">
        <v>80005</v>
      </c>
      <c r="C11964">
        <v>80300</v>
      </c>
      <c r="D11964">
        <v>79800</v>
      </c>
      <c r="E11964">
        <v>80185</v>
      </c>
    </row>
    <row r="11965" spans="1:5" x14ac:dyDescent="0.25">
      <c r="A11965" s="2">
        <v>43935.666666666664</v>
      </c>
      <c r="B11965">
        <v>80630</v>
      </c>
      <c r="C11965">
        <v>80635</v>
      </c>
      <c r="D11965">
        <v>79850</v>
      </c>
      <c r="E11965">
        <v>80000</v>
      </c>
    </row>
    <row r="11966" spans="1:5" x14ac:dyDescent="0.25">
      <c r="A11966" s="2">
        <v>43935.625</v>
      </c>
      <c r="B11966">
        <v>80600</v>
      </c>
      <c r="C11966">
        <v>80795</v>
      </c>
      <c r="D11966">
        <v>80265</v>
      </c>
      <c r="E11966">
        <v>80635</v>
      </c>
    </row>
    <row r="11967" spans="1:5" x14ac:dyDescent="0.25">
      <c r="A11967" s="2">
        <v>43935.583333333336</v>
      </c>
      <c r="B11967">
        <v>80595</v>
      </c>
      <c r="C11967">
        <v>80835</v>
      </c>
      <c r="D11967">
        <v>80355</v>
      </c>
      <c r="E11967">
        <v>80610</v>
      </c>
    </row>
    <row r="11968" spans="1:5" x14ac:dyDescent="0.25">
      <c r="A11968" s="2">
        <v>43935.541666666664</v>
      </c>
      <c r="B11968">
        <v>81205</v>
      </c>
      <c r="C11968">
        <v>81480</v>
      </c>
      <c r="D11968">
        <v>80570</v>
      </c>
      <c r="E11968">
        <v>80590</v>
      </c>
    </row>
    <row r="11969" spans="1:5" x14ac:dyDescent="0.25">
      <c r="A11969" s="2">
        <v>43935.5</v>
      </c>
      <c r="B11969">
        <v>81265</v>
      </c>
      <c r="C11969">
        <v>81615</v>
      </c>
      <c r="D11969">
        <v>81040</v>
      </c>
      <c r="E11969">
        <v>81200</v>
      </c>
    </row>
    <row r="11970" spans="1:5" x14ac:dyDescent="0.25">
      <c r="A11970" s="2">
        <v>43935.458333333336</v>
      </c>
      <c r="B11970">
        <v>81125</v>
      </c>
      <c r="C11970">
        <v>81725</v>
      </c>
      <c r="D11970">
        <v>81070</v>
      </c>
      <c r="E11970">
        <v>81270</v>
      </c>
    </row>
    <row r="11971" spans="1:5" x14ac:dyDescent="0.25">
      <c r="A11971" s="2">
        <v>43935.416666666664</v>
      </c>
      <c r="B11971">
        <v>80305</v>
      </c>
      <c r="C11971">
        <v>81135</v>
      </c>
      <c r="D11971">
        <v>80020</v>
      </c>
      <c r="E11971">
        <v>81125</v>
      </c>
    </row>
    <row r="11972" spans="1:5" x14ac:dyDescent="0.25">
      <c r="A11972" s="2">
        <v>43935.375</v>
      </c>
      <c r="B11972">
        <v>80290</v>
      </c>
      <c r="C11972">
        <v>80780</v>
      </c>
      <c r="D11972">
        <v>80080</v>
      </c>
      <c r="E11972">
        <v>80310</v>
      </c>
    </row>
    <row r="11973" spans="1:5" x14ac:dyDescent="0.25">
      <c r="A11973" s="2">
        <v>43934.708333333336</v>
      </c>
      <c r="B11973">
        <v>78815</v>
      </c>
      <c r="C11973">
        <v>79345</v>
      </c>
      <c r="D11973">
        <v>78640</v>
      </c>
      <c r="E11973">
        <v>79255</v>
      </c>
    </row>
    <row r="11974" spans="1:5" x14ac:dyDescent="0.25">
      <c r="A11974" s="2">
        <v>43934.666666666664</v>
      </c>
      <c r="B11974">
        <v>78130</v>
      </c>
      <c r="C11974">
        <v>78920</v>
      </c>
      <c r="D11974">
        <v>77570</v>
      </c>
      <c r="E11974">
        <v>78815</v>
      </c>
    </row>
    <row r="11975" spans="1:5" x14ac:dyDescent="0.25">
      <c r="A11975" s="2">
        <v>43934.625</v>
      </c>
      <c r="B11975">
        <v>78315</v>
      </c>
      <c r="C11975">
        <v>78585</v>
      </c>
      <c r="D11975">
        <v>77865</v>
      </c>
      <c r="E11975">
        <v>78130</v>
      </c>
    </row>
    <row r="11976" spans="1:5" x14ac:dyDescent="0.25">
      <c r="A11976" s="2">
        <v>43934.583333333336</v>
      </c>
      <c r="B11976">
        <v>77745</v>
      </c>
      <c r="C11976">
        <v>78590</v>
      </c>
      <c r="D11976">
        <v>77330</v>
      </c>
      <c r="E11976">
        <v>78315</v>
      </c>
    </row>
    <row r="11977" spans="1:5" x14ac:dyDescent="0.25">
      <c r="A11977" s="2">
        <v>43934.541666666664</v>
      </c>
      <c r="B11977">
        <v>77285</v>
      </c>
      <c r="C11977">
        <v>78170</v>
      </c>
      <c r="D11977">
        <v>77190</v>
      </c>
      <c r="E11977">
        <v>77745</v>
      </c>
    </row>
    <row r="11978" spans="1:5" x14ac:dyDescent="0.25">
      <c r="A11978" s="2">
        <v>43934.5</v>
      </c>
      <c r="B11978">
        <v>76845</v>
      </c>
      <c r="C11978">
        <v>77490</v>
      </c>
      <c r="D11978">
        <v>76315</v>
      </c>
      <c r="E11978">
        <v>77290</v>
      </c>
    </row>
    <row r="11979" spans="1:5" x14ac:dyDescent="0.25">
      <c r="A11979" s="2">
        <v>43934.458333333336</v>
      </c>
      <c r="B11979">
        <v>76750</v>
      </c>
      <c r="C11979">
        <v>77730</v>
      </c>
      <c r="D11979">
        <v>76600</v>
      </c>
      <c r="E11979">
        <v>76850</v>
      </c>
    </row>
    <row r="11980" spans="1:5" x14ac:dyDescent="0.25">
      <c r="A11980" s="2">
        <v>43934.416666666664</v>
      </c>
      <c r="B11980">
        <v>76995</v>
      </c>
      <c r="C11980">
        <v>77850</v>
      </c>
      <c r="D11980">
        <v>76425</v>
      </c>
      <c r="E11980">
        <v>76750</v>
      </c>
    </row>
    <row r="11981" spans="1:5" x14ac:dyDescent="0.25">
      <c r="A11981" s="2">
        <v>43934.375</v>
      </c>
      <c r="B11981">
        <v>77520</v>
      </c>
      <c r="C11981">
        <v>77760</v>
      </c>
      <c r="D11981">
        <v>76665</v>
      </c>
      <c r="E11981">
        <v>76995</v>
      </c>
    </row>
    <row r="11982" spans="1:5" x14ac:dyDescent="0.25">
      <c r="A11982" s="2">
        <v>43930.708333333336</v>
      </c>
      <c r="B11982">
        <v>77985</v>
      </c>
      <c r="C11982">
        <v>78190</v>
      </c>
      <c r="D11982">
        <v>77725</v>
      </c>
      <c r="E11982">
        <v>78190</v>
      </c>
    </row>
    <row r="11983" spans="1:5" x14ac:dyDescent="0.25">
      <c r="A11983" s="2">
        <v>43930.666666666664</v>
      </c>
      <c r="B11983">
        <v>77750</v>
      </c>
      <c r="C11983">
        <v>78410</v>
      </c>
      <c r="D11983">
        <v>77715</v>
      </c>
      <c r="E11983">
        <v>77985</v>
      </c>
    </row>
    <row r="11984" spans="1:5" x14ac:dyDescent="0.25">
      <c r="A11984" s="2">
        <v>43930.625</v>
      </c>
      <c r="B11984">
        <v>78490</v>
      </c>
      <c r="C11984">
        <v>78535</v>
      </c>
      <c r="D11984">
        <v>77420</v>
      </c>
      <c r="E11984">
        <v>77750</v>
      </c>
    </row>
    <row r="11985" spans="1:5" x14ac:dyDescent="0.25">
      <c r="A11985" s="2">
        <v>43930.583333333336</v>
      </c>
      <c r="B11985">
        <v>79560</v>
      </c>
      <c r="C11985">
        <v>79580</v>
      </c>
      <c r="D11985">
        <v>78155</v>
      </c>
      <c r="E11985">
        <v>78490</v>
      </c>
    </row>
    <row r="11986" spans="1:5" x14ac:dyDescent="0.25">
      <c r="A11986" s="2">
        <v>43930.541666666664</v>
      </c>
      <c r="B11986">
        <v>79270</v>
      </c>
      <c r="C11986">
        <v>79625</v>
      </c>
      <c r="D11986">
        <v>78810</v>
      </c>
      <c r="E11986">
        <v>79565</v>
      </c>
    </row>
    <row r="11987" spans="1:5" x14ac:dyDescent="0.25">
      <c r="A11987" s="2">
        <v>43930.5</v>
      </c>
      <c r="B11987">
        <v>79900</v>
      </c>
      <c r="C11987">
        <v>79925</v>
      </c>
      <c r="D11987">
        <v>79080</v>
      </c>
      <c r="E11987">
        <v>79275</v>
      </c>
    </row>
    <row r="11988" spans="1:5" x14ac:dyDescent="0.25">
      <c r="A11988" s="2">
        <v>43930.458333333336</v>
      </c>
      <c r="B11988">
        <v>79980</v>
      </c>
      <c r="C11988">
        <v>80470</v>
      </c>
      <c r="D11988">
        <v>78935</v>
      </c>
      <c r="E11988">
        <v>79900</v>
      </c>
    </row>
    <row r="11989" spans="1:5" x14ac:dyDescent="0.25">
      <c r="A11989" s="2">
        <v>43930.416666666664</v>
      </c>
      <c r="B11989">
        <v>79170</v>
      </c>
      <c r="C11989">
        <v>80080</v>
      </c>
      <c r="D11989">
        <v>79015</v>
      </c>
      <c r="E11989">
        <v>79980</v>
      </c>
    </row>
    <row r="11990" spans="1:5" x14ac:dyDescent="0.25">
      <c r="A11990" s="2">
        <v>43930.375</v>
      </c>
      <c r="B11990">
        <v>78510</v>
      </c>
      <c r="C11990">
        <v>79290</v>
      </c>
      <c r="D11990">
        <v>77595</v>
      </c>
      <c r="E11990">
        <v>79175</v>
      </c>
    </row>
    <row r="11991" spans="1:5" x14ac:dyDescent="0.25">
      <c r="A11991" s="2">
        <v>43929.708333333336</v>
      </c>
      <c r="B11991">
        <v>78625</v>
      </c>
      <c r="C11991">
        <v>79125</v>
      </c>
      <c r="D11991">
        <v>78560</v>
      </c>
      <c r="E11991">
        <v>79090</v>
      </c>
    </row>
    <row r="11992" spans="1:5" x14ac:dyDescent="0.25">
      <c r="A11992" s="2">
        <v>43929.666666666664</v>
      </c>
      <c r="B11992">
        <v>78665</v>
      </c>
      <c r="C11992">
        <v>79180</v>
      </c>
      <c r="D11992">
        <v>78520</v>
      </c>
      <c r="E11992">
        <v>78630</v>
      </c>
    </row>
    <row r="11993" spans="1:5" x14ac:dyDescent="0.25">
      <c r="A11993" s="2">
        <v>43929.625</v>
      </c>
      <c r="B11993">
        <v>77580</v>
      </c>
      <c r="C11993">
        <v>78775</v>
      </c>
      <c r="D11993">
        <v>77535</v>
      </c>
      <c r="E11993">
        <v>78660</v>
      </c>
    </row>
    <row r="11994" spans="1:5" x14ac:dyDescent="0.25">
      <c r="A11994" s="2">
        <v>43929.583333333336</v>
      </c>
      <c r="B11994">
        <v>77630</v>
      </c>
      <c r="C11994">
        <v>78040</v>
      </c>
      <c r="D11994">
        <v>77335</v>
      </c>
      <c r="E11994">
        <v>77575</v>
      </c>
    </row>
    <row r="11995" spans="1:5" x14ac:dyDescent="0.25">
      <c r="A11995" s="2">
        <v>43929.541666666664</v>
      </c>
      <c r="B11995">
        <v>77780</v>
      </c>
      <c r="C11995">
        <v>78115</v>
      </c>
      <c r="D11995">
        <v>77450</v>
      </c>
      <c r="E11995">
        <v>77630</v>
      </c>
    </row>
    <row r="11996" spans="1:5" x14ac:dyDescent="0.25">
      <c r="A11996" s="2">
        <v>43929.5</v>
      </c>
      <c r="B11996">
        <v>77180</v>
      </c>
      <c r="C11996">
        <v>78355</v>
      </c>
      <c r="D11996">
        <v>76805</v>
      </c>
      <c r="E11996">
        <v>77785</v>
      </c>
    </row>
    <row r="11997" spans="1:5" x14ac:dyDescent="0.25">
      <c r="A11997" s="2">
        <v>43929.458333333336</v>
      </c>
      <c r="B11997">
        <v>76440</v>
      </c>
      <c r="C11997">
        <v>77485</v>
      </c>
      <c r="D11997">
        <v>76180</v>
      </c>
      <c r="E11997">
        <v>77175</v>
      </c>
    </row>
    <row r="11998" spans="1:5" x14ac:dyDescent="0.25">
      <c r="A11998" s="2">
        <v>43929.416666666664</v>
      </c>
      <c r="B11998">
        <v>76610</v>
      </c>
      <c r="C11998">
        <v>77150</v>
      </c>
      <c r="D11998">
        <v>76115</v>
      </c>
      <c r="E11998">
        <v>76440</v>
      </c>
    </row>
    <row r="11999" spans="1:5" x14ac:dyDescent="0.25">
      <c r="A11999" s="2">
        <v>43929.375</v>
      </c>
      <c r="B11999">
        <v>77050</v>
      </c>
      <c r="C11999">
        <v>77765</v>
      </c>
      <c r="D11999">
        <v>76350</v>
      </c>
      <c r="E11999">
        <v>76610</v>
      </c>
    </row>
    <row r="12000" spans="1:5" x14ac:dyDescent="0.25">
      <c r="A12000" s="2">
        <v>43928.708333333336</v>
      </c>
      <c r="B12000">
        <v>76480</v>
      </c>
      <c r="C12000">
        <v>76710</v>
      </c>
      <c r="D12000">
        <v>76070</v>
      </c>
      <c r="E12000">
        <v>76595</v>
      </c>
    </row>
    <row r="12001" spans="1:5" x14ac:dyDescent="0.25">
      <c r="A12001" s="2">
        <v>43928.666666666664</v>
      </c>
      <c r="B12001">
        <v>77360</v>
      </c>
      <c r="C12001">
        <v>77810</v>
      </c>
      <c r="D12001">
        <v>76335</v>
      </c>
      <c r="E12001">
        <v>76480</v>
      </c>
    </row>
    <row r="12002" spans="1:5" x14ac:dyDescent="0.25">
      <c r="A12002" s="2">
        <v>43928.625</v>
      </c>
      <c r="B12002">
        <v>78140</v>
      </c>
      <c r="C12002">
        <v>78290</v>
      </c>
      <c r="D12002">
        <v>77255</v>
      </c>
      <c r="E12002">
        <v>77355</v>
      </c>
    </row>
    <row r="12003" spans="1:5" x14ac:dyDescent="0.25">
      <c r="A12003" s="2">
        <v>43928.583333333336</v>
      </c>
      <c r="B12003">
        <v>78435</v>
      </c>
      <c r="C12003">
        <v>78600</v>
      </c>
      <c r="D12003">
        <v>77975</v>
      </c>
      <c r="E12003">
        <v>78140</v>
      </c>
    </row>
    <row r="12004" spans="1:5" x14ac:dyDescent="0.25">
      <c r="A12004" s="2">
        <v>43928.541666666664</v>
      </c>
      <c r="B12004">
        <v>78890</v>
      </c>
      <c r="C12004">
        <v>79415</v>
      </c>
      <c r="D12004">
        <v>78335</v>
      </c>
      <c r="E12004">
        <v>78440</v>
      </c>
    </row>
    <row r="12005" spans="1:5" x14ac:dyDescent="0.25">
      <c r="A12005" s="2">
        <v>43928.5</v>
      </c>
      <c r="B12005">
        <v>78255</v>
      </c>
      <c r="C12005">
        <v>79325</v>
      </c>
      <c r="D12005">
        <v>78070</v>
      </c>
      <c r="E12005">
        <v>78895</v>
      </c>
    </row>
    <row r="12006" spans="1:5" x14ac:dyDescent="0.25">
      <c r="A12006" s="2">
        <v>43928.458333333336</v>
      </c>
      <c r="B12006">
        <v>79110</v>
      </c>
      <c r="C12006">
        <v>79205</v>
      </c>
      <c r="D12006">
        <v>77760</v>
      </c>
      <c r="E12006">
        <v>78255</v>
      </c>
    </row>
    <row r="12007" spans="1:5" x14ac:dyDescent="0.25">
      <c r="A12007" s="2">
        <v>43928.416666666664</v>
      </c>
      <c r="B12007">
        <v>79315</v>
      </c>
      <c r="C12007">
        <v>79985</v>
      </c>
      <c r="D12007">
        <v>78825</v>
      </c>
      <c r="E12007">
        <v>79115</v>
      </c>
    </row>
    <row r="12008" spans="1:5" x14ac:dyDescent="0.25">
      <c r="A12008" s="2">
        <v>43928.375</v>
      </c>
      <c r="B12008">
        <v>77800</v>
      </c>
      <c r="C12008">
        <v>79520</v>
      </c>
      <c r="D12008">
        <v>77520</v>
      </c>
      <c r="E12008">
        <v>79310</v>
      </c>
    </row>
    <row r="12009" spans="1:5" x14ac:dyDescent="0.25">
      <c r="A12009" s="2">
        <v>43927.708333333336</v>
      </c>
      <c r="B12009">
        <v>73970</v>
      </c>
      <c r="C12009">
        <v>74630</v>
      </c>
      <c r="D12009">
        <v>73830</v>
      </c>
      <c r="E12009">
        <v>74400</v>
      </c>
    </row>
    <row r="12010" spans="1:5" x14ac:dyDescent="0.25">
      <c r="A12010" s="2">
        <v>43927.666666666664</v>
      </c>
      <c r="B12010">
        <v>73335</v>
      </c>
      <c r="C12010">
        <v>74340</v>
      </c>
      <c r="D12010">
        <v>72610</v>
      </c>
      <c r="E12010">
        <v>73965</v>
      </c>
    </row>
    <row r="12011" spans="1:5" x14ac:dyDescent="0.25">
      <c r="A12011" s="2">
        <v>43927.625</v>
      </c>
      <c r="B12011">
        <v>74875</v>
      </c>
      <c r="C12011">
        <v>74925</v>
      </c>
      <c r="D12011">
        <v>73305</v>
      </c>
      <c r="E12011">
        <v>73335</v>
      </c>
    </row>
    <row r="12012" spans="1:5" x14ac:dyDescent="0.25">
      <c r="A12012" s="2">
        <v>43927.583333333336</v>
      </c>
      <c r="B12012">
        <v>74900</v>
      </c>
      <c r="C12012">
        <v>75370</v>
      </c>
      <c r="D12012">
        <v>74665</v>
      </c>
      <c r="E12012">
        <v>74875</v>
      </c>
    </row>
    <row r="12013" spans="1:5" x14ac:dyDescent="0.25">
      <c r="A12013" s="2">
        <v>43927.541666666664</v>
      </c>
      <c r="B12013">
        <v>74745</v>
      </c>
      <c r="C12013">
        <v>75070</v>
      </c>
      <c r="D12013">
        <v>74520</v>
      </c>
      <c r="E12013">
        <v>74900</v>
      </c>
    </row>
    <row r="12014" spans="1:5" x14ac:dyDescent="0.25">
      <c r="A12014" s="2">
        <v>43927.5</v>
      </c>
      <c r="B12014">
        <v>74815</v>
      </c>
      <c r="C12014">
        <v>75230</v>
      </c>
      <c r="D12014">
        <v>74685</v>
      </c>
      <c r="E12014">
        <v>74745</v>
      </c>
    </row>
    <row r="12015" spans="1:5" x14ac:dyDescent="0.25">
      <c r="A12015" s="2">
        <v>43927.458333333336</v>
      </c>
      <c r="B12015">
        <v>74460</v>
      </c>
      <c r="C12015">
        <v>75180</v>
      </c>
      <c r="D12015">
        <v>74240</v>
      </c>
      <c r="E12015">
        <v>74815</v>
      </c>
    </row>
    <row r="12016" spans="1:5" x14ac:dyDescent="0.25">
      <c r="A12016" s="2">
        <v>43927.416666666664</v>
      </c>
      <c r="B12016">
        <v>73415</v>
      </c>
      <c r="C12016">
        <v>74550</v>
      </c>
      <c r="D12016">
        <v>73240</v>
      </c>
      <c r="E12016">
        <v>74455</v>
      </c>
    </row>
    <row r="12017" spans="1:5" x14ac:dyDescent="0.25">
      <c r="A12017" s="2">
        <v>43927.375</v>
      </c>
      <c r="B12017">
        <v>72650</v>
      </c>
      <c r="C12017">
        <v>73450</v>
      </c>
      <c r="D12017">
        <v>72150</v>
      </c>
      <c r="E12017">
        <v>73410</v>
      </c>
    </row>
    <row r="12018" spans="1:5" x14ac:dyDescent="0.25">
      <c r="A12018" s="2">
        <v>43924.708333333336</v>
      </c>
      <c r="B12018">
        <v>69255</v>
      </c>
      <c r="C12018">
        <v>69650</v>
      </c>
      <c r="D12018">
        <v>69165</v>
      </c>
      <c r="E12018">
        <v>69300</v>
      </c>
    </row>
    <row r="12019" spans="1:5" x14ac:dyDescent="0.25">
      <c r="A12019" s="2">
        <v>43924.666666666664</v>
      </c>
      <c r="B12019">
        <v>69330</v>
      </c>
      <c r="C12019">
        <v>69510</v>
      </c>
      <c r="D12019">
        <v>68500</v>
      </c>
      <c r="E12019">
        <v>69255</v>
      </c>
    </row>
    <row r="12020" spans="1:5" x14ac:dyDescent="0.25">
      <c r="A12020" s="2">
        <v>43924.625</v>
      </c>
      <c r="B12020">
        <v>68985</v>
      </c>
      <c r="C12020">
        <v>69375</v>
      </c>
      <c r="D12020">
        <v>68235</v>
      </c>
      <c r="E12020">
        <v>69330</v>
      </c>
    </row>
    <row r="12021" spans="1:5" x14ac:dyDescent="0.25">
      <c r="A12021" s="2">
        <v>43924.583333333336</v>
      </c>
      <c r="B12021">
        <v>69090</v>
      </c>
      <c r="C12021">
        <v>69390</v>
      </c>
      <c r="D12021">
        <v>68475</v>
      </c>
      <c r="E12021">
        <v>68985</v>
      </c>
    </row>
    <row r="12022" spans="1:5" x14ac:dyDescent="0.25">
      <c r="A12022" s="2">
        <v>43924.541666666664</v>
      </c>
      <c r="B12022">
        <v>68410</v>
      </c>
      <c r="C12022">
        <v>69165</v>
      </c>
      <c r="D12022">
        <v>67710</v>
      </c>
      <c r="E12022">
        <v>69090</v>
      </c>
    </row>
    <row r="12023" spans="1:5" x14ac:dyDescent="0.25">
      <c r="A12023" s="2">
        <v>43924.5</v>
      </c>
      <c r="B12023">
        <v>69745</v>
      </c>
      <c r="C12023">
        <v>69945</v>
      </c>
      <c r="D12023">
        <v>68090</v>
      </c>
      <c r="E12023">
        <v>68405</v>
      </c>
    </row>
    <row r="12024" spans="1:5" x14ac:dyDescent="0.25">
      <c r="A12024" s="2">
        <v>43924.458333333336</v>
      </c>
      <c r="B12024">
        <v>70470</v>
      </c>
      <c r="C12024">
        <v>70890</v>
      </c>
      <c r="D12024">
        <v>68915</v>
      </c>
      <c r="E12024">
        <v>69740</v>
      </c>
    </row>
    <row r="12025" spans="1:5" x14ac:dyDescent="0.25">
      <c r="A12025" s="2">
        <v>43924.416666666664</v>
      </c>
      <c r="B12025">
        <v>72110</v>
      </c>
      <c r="C12025">
        <v>72480</v>
      </c>
      <c r="D12025">
        <v>70320</v>
      </c>
      <c r="E12025">
        <v>70470</v>
      </c>
    </row>
    <row r="12026" spans="1:5" x14ac:dyDescent="0.25">
      <c r="A12026" s="2">
        <v>43924.375</v>
      </c>
      <c r="B12026">
        <v>72450</v>
      </c>
      <c r="C12026">
        <v>73275</v>
      </c>
      <c r="D12026">
        <v>71235</v>
      </c>
      <c r="E12026">
        <v>72105</v>
      </c>
    </row>
    <row r="12027" spans="1:5" x14ac:dyDescent="0.25">
      <c r="A12027" s="2">
        <v>43923.708333333336</v>
      </c>
      <c r="B12027">
        <v>72340</v>
      </c>
      <c r="C12027">
        <v>72435</v>
      </c>
      <c r="D12027">
        <v>71855</v>
      </c>
      <c r="E12027">
        <v>72250</v>
      </c>
    </row>
    <row r="12028" spans="1:5" x14ac:dyDescent="0.25">
      <c r="A12028" s="2">
        <v>43923.666666666664</v>
      </c>
      <c r="B12028">
        <v>72395</v>
      </c>
      <c r="C12028">
        <v>72665</v>
      </c>
      <c r="D12028">
        <v>71770</v>
      </c>
      <c r="E12028">
        <v>72340</v>
      </c>
    </row>
    <row r="12029" spans="1:5" x14ac:dyDescent="0.25">
      <c r="A12029" s="2">
        <v>43923.625</v>
      </c>
      <c r="B12029">
        <v>71915</v>
      </c>
      <c r="C12029">
        <v>72495</v>
      </c>
      <c r="D12029">
        <v>71010</v>
      </c>
      <c r="E12029">
        <v>72395</v>
      </c>
    </row>
    <row r="12030" spans="1:5" x14ac:dyDescent="0.25">
      <c r="A12030" s="2">
        <v>43923.583333333336</v>
      </c>
      <c r="B12030">
        <v>73200</v>
      </c>
      <c r="C12030">
        <v>73325</v>
      </c>
      <c r="D12030">
        <v>71900</v>
      </c>
      <c r="E12030">
        <v>71915</v>
      </c>
    </row>
    <row r="12031" spans="1:5" x14ac:dyDescent="0.25">
      <c r="A12031" s="2">
        <v>43923.541666666664</v>
      </c>
      <c r="B12031">
        <v>72975</v>
      </c>
      <c r="C12031">
        <v>73485</v>
      </c>
      <c r="D12031">
        <v>72830</v>
      </c>
      <c r="E12031">
        <v>73195</v>
      </c>
    </row>
    <row r="12032" spans="1:5" x14ac:dyDescent="0.25">
      <c r="A12032" s="2">
        <v>43923.5</v>
      </c>
      <c r="B12032">
        <v>73530</v>
      </c>
      <c r="C12032">
        <v>73590</v>
      </c>
      <c r="D12032">
        <v>72420</v>
      </c>
      <c r="E12032">
        <v>72975</v>
      </c>
    </row>
    <row r="12033" spans="1:5" x14ac:dyDescent="0.25">
      <c r="A12033" s="2">
        <v>43923.458333333336</v>
      </c>
      <c r="B12033">
        <v>71900</v>
      </c>
      <c r="C12033">
        <v>74040</v>
      </c>
      <c r="D12033">
        <v>71610</v>
      </c>
      <c r="E12033">
        <v>73525</v>
      </c>
    </row>
    <row r="12034" spans="1:5" x14ac:dyDescent="0.25">
      <c r="A12034" s="2">
        <v>43923.416666666664</v>
      </c>
      <c r="B12034">
        <v>71995</v>
      </c>
      <c r="C12034">
        <v>72350</v>
      </c>
      <c r="D12034">
        <v>71250</v>
      </c>
      <c r="E12034">
        <v>71900</v>
      </c>
    </row>
    <row r="12035" spans="1:5" x14ac:dyDescent="0.25">
      <c r="A12035" s="2">
        <v>43923.375</v>
      </c>
      <c r="B12035">
        <v>72810</v>
      </c>
      <c r="C12035">
        <v>73160</v>
      </c>
      <c r="D12035">
        <v>71635</v>
      </c>
      <c r="E12035">
        <v>71995</v>
      </c>
    </row>
    <row r="12036" spans="1:5" x14ac:dyDescent="0.25">
      <c r="A12036" s="2">
        <v>43922.708333333336</v>
      </c>
      <c r="B12036">
        <v>70900</v>
      </c>
      <c r="C12036">
        <v>71450</v>
      </c>
      <c r="D12036">
        <v>70515</v>
      </c>
      <c r="E12036">
        <v>71200</v>
      </c>
    </row>
    <row r="12037" spans="1:5" x14ac:dyDescent="0.25">
      <c r="A12037" s="2">
        <v>43922.666666666664</v>
      </c>
      <c r="B12037">
        <v>70785</v>
      </c>
      <c r="C12037">
        <v>71225</v>
      </c>
      <c r="D12037">
        <v>70080</v>
      </c>
      <c r="E12037">
        <v>70900</v>
      </c>
    </row>
    <row r="12038" spans="1:5" x14ac:dyDescent="0.25">
      <c r="A12038" s="2">
        <v>43922.625</v>
      </c>
      <c r="B12038">
        <v>71170</v>
      </c>
      <c r="C12038">
        <v>71570</v>
      </c>
      <c r="D12038">
        <v>70705</v>
      </c>
      <c r="E12038">
        <v>70785</v>
      </c>
    </row>
    <row r="12039" spans="1:5" x14ac:dyDescent="0.25">
      <c r="A12039" s="2">
        <v>43922.583333333336</v>
      </c>
      <c r="B12039">
        <v>69835</v>
      </c>
      <c r="C12039">
        <v>71290</v>
      </c>
      <c r="D12039">
        <v>69780</v>
      </c>
      <c r="E12039">
        <v>71175</v>
      </c>
    </row>
    <row r="12040" spans="1:5" x14ac:dyDescent="0.25">
      <c r="A12040" s="2">
        <v>43922.541666666664</v>
      </c>
      <c r="B12040">
        <v>70395</v>
      </c>
      <c r="C12040">
        <v>70450</v>
      </c>
      <c r="D12040">
        <v>69425</v>
      </c>
      <c r="E12040">
        <v>69835</v>
      </c>
    </row>
    <row r="12041" spans="1:5" x14ac:dyDescent="0.25">
      <c r="A12041" s="2">
        <v>43922.5</v>
      </c>
      <c r="B12041">
        <v>70725</v>
      </c>
      <c r="C12041">
        <v>71155</v>
      </c>
      <c r="D12041">
        <v>70260</v>
      </c>
      <c r="E12041">
        <v>70405</v>
      </c>
    </row>
    <row r="12042" spans="1:5" x14ac:dyDescent="0.25">
      <c r="A12042" s="2">
        <v>43922.458333333336</v>
      </c>
      <c r="B12042">
        <v>70700</v>
      </c>
      <c r="C12042">
        <v>70950</v>
      </c>
      <c r="D12042">
        <v>70155</v>
      </c>
      <c r="E12042">
        <v>70725</v>
      </c>
    </row>
    <row r="12043" spans="1:5" x14ac:dyDescent="0.25">
      <c r="A12043" s="2">
        <v>43922.416666666664</v>
      </c>
      <c r="B12043">
        <v>69760</v>
      </c>
      <c r="C12043">
        <v>70800</v>
      </c>
      <c r="D12043">
        <v>69500</v>
      </c>
      <c r="E12043">
        <v>70700</v>
      </c>
    </row>
    <row r="12044" spans="1:5" x14ac:dyDescent="0.25">
      <c r="A12044" s="2">
        <v>43922.375</v>
      </c>
      <c r="B12044">
        <v>69925</v>
      </c>
      <c r="C12044">
        <v>70185</v>
      </c>
      <c r="D12044">
        <v>68870</v>
      </c>
      <c r="E12044">
        <v>69760</v>
      </c>
    </row>
    <row r="12045" spans="1:5" x14ac:dyDescent="0.25">
      <c r="A12045" s="2">
        <v>43921.708333333336</v>
      </c>
      <c r="B12045">
        <v>72900</v>
      </c>
      <c r="C12045">
        <v>72980</v>
      </c>
      <c r="D12045">
        <v>71880</v>
      </c>
      <c r="E12045">
        <v>71950</v>
      </c>
    </row>
    <row r="12046" spans="1:5" x14ac:dyDescent="0.25">
      <c r="A12046" s="2">
        <v>43921.666666666664</v>
      </c>
      <c r="B12046">
        <v>74200</v>
      </c>
      <c r="C12046">
        <v>74320</v>
      </c>
      <c r="D12046">
        <v>72190</v>
      </c>
      <c r="E12046">
        <v>72900</v>
      </c>
    </row>
    <row r="12047" spans="1:5" x14ac:dyDescent="0.25">
      <c r="A12047" s="2">
        <v>43921.625</v>
      </c>
      <c r="B12047">
        <v>74160</v>
      </c>
      <c r="C12047">
        <v>74450</v>
      </c>
      <c r="D12047">
        <v>73935</v>
      </c>
      <c r="E12047">
        <v>74200</v>
      </c>
    </row>
    <row r="12048" spans="1:5" x14ac:dyDescent="0.25">
      <c r="A12048" s="2">
        <v>43921.583333333336</v>
      </c>
      <c r="B12048">
        <v>74160</v>
      </c>
      <c r="C12048">
        <v>74345</v>
      </c>
      <c r="D12048">
        <v>73810</v>
      </c>
      <c r="E12048">
        <v>74155</v>
      </c>
    </row>
    <row r="12049" spans="1:5" x14ac:dyDescent="0.25">
      <c r="A12049" s="2">
        <v>43921.541666666664</v>
      </c>
      <c r="B12049">
        <v>75175</v>
      </c>
      <c r="C12049">
        <v>75230</v>
      </c>
      <c r="D12049">
        <v>74100</v>
      </c>
      <c r="E12049">
        <v>74160</v>
      </c>
    </row>
    <row r="12050" spans="1:5" x14ac:dyDescent="0.25">
      <c r="A12050" s="2">
        <v>43921.5</v>
      </c>
      <c r="B12050">
        <v>74880</v>
      </c>
      <c r="C12050">
        <v>75485</v>
      </c>
      <c r="D12050">
        <v>74610</v>
      </c>
      <c r="E12050">
        <v>75175</v>
      </c>
    </row>
    <row r="12051" spans="1:5" x14ac:dyDescent="0.25">
      <c r="A12051" s="2">
        <v>43921.458333333336</v>
      </c>
      <c r="B12051">
        <v>74030</v>
      </c>
      <c r="C12051">
        <v>75095</v>
      </c>
      <c r="D12051">
        <v>74000</v>
      </c>
      <c r="E12051">
        <v>74880</v>
      </c>
    </row>
    <row r="12052" spans="1:5" x14ac:dyDescent="0.25">
      <c r="A12052" s="2">
        <v>43921.416666666664</v>
      </c>
      <c r="B12052">
        <v>74170</v>
      </c>
      <c r="C12052">
        <v>74875</v>
      </c>
      <c r="D12052">
        <v>73735</v>
      </c>
      <c r="E12052">
        <v>74030</v>
      </c>
    </row>
    <row r="12053" spans="1:5" x14ac:dyDescent="0.25">
      <c r="A12053" s="2">
        <v>43921.375</v>
      </c>
      <c r="B12053">
        <v>75100</v>
      </c>
      <c r="C12053">
        <v>75105</v>
      </c>
      <c r="D12053">
        <v>73900</v>
      </c>
      <c r="E12053">
        <v>74170</v>
      </c>
    </row>
    <row r="12054" spans="1:5" x14ac:dyDescent="0.25">
      <c r="A12054" s="2">
        <v>43920.708333333336</v>
      </c>
      <c r="B12054">
        <v>74525</v>
      </c>
      <c r="C12054">
        <v>75160</v>
      </c>
      <c r="D12054">
        <v>74360</v>
      </c>
      <c r="E12054">
        <v>75160</v>
      </c>
    </row>
    <row r="12055" spans="1:5" x14ac:dyDescent="0.25">
      <c r="A12055" s="2">
        <v>43920.666666666664</v>
      </c>
      <c r="B12055">
        <v>74400</v>
      </c>
      <c r="C12055">
        <v>74995</v>
      </c>
      <c r="D12055">
        <v>74220</v>
      </c>
      <c r="E12055">
        <v>74525</v>
      </c>
    </row>
    <row r="12056" spans="1:5" x14ac:dyDescent="0.25">
      <c r="A12056" s="2">
        <v>43920.625</v>
      </c>
      <c r="B12056">
        <v>74415</v>
      </c>
      <c r="C12056">
        <v>74810</v>
      </c>
      <c r="D12056">
        <v>73765</v>
      </c>
      <c r="E12056">
        <v>74405</v>
      </c>
    </row>
    <row r="12057" spans="1:5" x14ac:dyDescent="0.25">
      <c r="A12057" s="2">
        <v>43920.583333333336</v>
      </c>
      <c r="B12057">
        <v>74985</v>
      </c>
      <c r="C12057">
        <v>74990</v>
      </c>
      <c r="D12057">
        <v>74315</v>
      </c>
      <c r="E12057">
        <v>74415</v>
      </c>
    </row>
    <row r="12058" spans="1:5" x14ac:dyDescent="0.25">
      <c r="A12058" s="2">
        <v>43920.541666666664</v>
      </c>
      <c r="B12058">
        <v>74155</v>
      </c>
      <c r="C12058">
        <v>75035</v>
      </c>
      <c r="D12058">
        <v>73630</v>
      </c>
      <c r="E12058">
        <v>74985</v>
      </c>
    </row>
    <row r="12059" spans="1:5" x14ac:dyDescent="0.25">
      <c r="A12059" s="2">
        <v>43920.5</v>
      </c>
      <c r="B12059">
        <v>74075</v>
      </c>
      <c r="C12059">
        <v>74625</v>
      </c>
      <c r="D12059">
        <v>73820</v>
      </c>
      <c r="E12059">
        <v>74160</v>
      </c>
    </row>
    <row r="12060" spans="1:5" x14ac:dyDescent="0.25">
      <c r="A12060" s="2">
        <v>43920.458333333336</v>
      </c>
      <c r="B12060">
        <v>73475</v>
      </c>
      <c r="C12060">
        <v>74500</v>
      </c>
      <c r="D12060">
        <v>73170</v>
      </c>
      <c r="E12060">
        <v>74080</v>
      </c>
    </row>
    <row r="12061" spans="1:5" x14ac:dyDescent="0.25">
      <c r="A12061" s="2">
        <v>43920.416666666664</v>
      </c>
      <c r="B12061">
        <v>74230</v>
      </c>
      <c r="C12061">
        <v>75130</v>
      </c>
      <c r="D12061">
        <v>73080</v>
      </c>
      <c r="E12061">
        <v>73475</v>
      </c>
    </row>
    <row r="12062" spans="1:5" x14ac:dyDescent="0.25">
      <c r="A12062" s="2">
        <v>43920.375</v>
      </c>
      <c r="B12062">
        <v>73400</v>
      </c>
      <c r="C12062">
        <v>74385</v>
      </c>
      <c r="D12062">
        <v>72820</v>
      </c>
      <c r="E12062">
        <v>74230</v>
      </c>
    </row>
    <row r="12063" spans="1:5" x14ac:dyDescent="0.25">
      <c r="A12063" s="2">
        <v>43917.708333333336</v>
      </c>
      <c r="B12063">
        <v>72760</v>
      </c>
      <c r="C12063">
        <v>73570</v>
      </c>
      <c r="D12063">
        <v>72500</v>
      </c>
      <c r="E12063">
        <v>73450</v>
      </c>
    </row>
    <row r="12064" spans="1:5" x14ac:dyDescent="0.25">
      <c r="A12064" s="2">
        <v>43917.666666666664</v>
      </c>
      <c r="B12064">
        <v>74875</v>
      </c>
      <c r="C12064">
        <v>75810</v>
      </c>
      <c r="D12064">
        <v>72670</v>
      </c>
      <c r="E12064">
        <v>72760</v>
      </c>
    </row>
    <row r="12065" spans="1:5" x14ac:dyDescent="0.25">
      <c r="A12065" s="2">
        <v>43917.625</v>
      </c>
      <c r="B12065">
        <v>74125</v>
      </c>
      <c r="C12065">
        <v>75080</v>
      </c>
      <c r="D12065">
        <v>73845</v>
      </c>
      <c r="E12065">
        <v>74880</v>
      </c>
    </row>
    <row r="12066" spans="1:5" x14ac:dyDescent="0.25">
      <c r="A12066" s="2">
        <v>43917.583333333336</v>
      </c>
      <c r="B12066">
        <v>74110</v>
      </c>
      <c r="C12066">
        <v>74605</v>
      </c>
      <c r="D12066">
        <v>73435</v>
      </c>
      <c r="E12066">
        <v>74125</v>
      </c>
    </row>
    <row r="12067" spans="1:5" x14ac:dyDescent="0.25">
      <c r="A12067" s="2">
        <v>43917.541666666664</v>
      </c>
      <c r="B12067">
        <v>73555</v>
      </c>
      <c r="C12067">
        <v>74405</v>
      </c>
      <c r="D12067">
        <v>73395</v>
      </c>
      <c r="E12067">
        <v>74110</v>
      </c>
    </row>
    <row r="12068" spans="1:5" x14ac:dyDescent="0.25">
      <c r="A12068" s="2">
        <v>43917.5</v>
      </c>
      <c r="B12068">
        <v>74370</v>
      </c>
      <c r="C12068">
        <v>75195</v>
      </c>
      <c r="D12068">
        <v>73500</v>
      </c>
      <c r="E12068">
        <v>73550</v>
      </c>
    </row>
    <row r="12069" spans="1:5" x14ac:dyDescent="0.25">
      <c r="A12069" s="2">
        <v>43917.458333333336</v>
      </c>
      <c r="B12069">
        <v>73785</v>
      </c>
      <c r="C12069">
        <v>74540</v>
      </c>
      <c r="D12069">
        <v>73220</v>
      </c>
      <c r="E12069">
        <v>74375</v>
      </c>
    </row>
    <row r="12070" spans="1:5" x14ac:dyDescent="0.25">
      <c r="A12070" s="2">
        <v>43917.416666666664</v>
      </c>
      <c r="B12070">
        <v>73855</v>
      </c>
      <c r="C12070">
        <v>74095</v>
      </c>
      <c r="D12070">
        <v>72930</v>
      </c>
      <c r="E12070">
        <v>73780</v>
      </c>
    </row>
    <row r="12071" spans="1:5" x14ac:dyDescent="0.25">
      <c r="A12071" s="2">
        <v>43917.375</v>
      </c>
      <c r="B12071">
        <v>74760</v>
      </c>
      <c r="C12071">
        <v>75590</v>
      </c>
      <c r="D12071">
        <v>73555</v>
      </c>
      <c r="E12071">
        <v>73850</v>
      </c>
    </row>
    <row r="12072" spans="1:5" x14ac:dyDescent="0.25">
      <c r="A12072" s="2">
        <v>43916.708333333336</v>
      </c>
      <c r="B12072">
        <v>78085</v>
      </c>
      <c r="C12072">
        <v>78250</v>
      </c>
      <c r="D12072">
        <v>77025</v>
      </c>
      <c r="E12072">
        <v>77650</v>
      </c>
    </row>
    <row r="12073" spans="1:5" x14ac:dyDescent="0.25">
      <c r="A12073" s="2">
        <v>43916.666666666664</v>
      </c>
      <c r="B12073">
        <v>77360</v>
      </c>
      <c r="C12073">
        <v>78155</v>
      </c>
      <c r="D12073">
        <v>76195</v>
      </c>
      <c r="E12073">
        <v>78080</v>
      </c>
    </row>
    <row r="12074" spans="1:5" x14ac:dyDescent="0.25">
      <c r="A12074" s="2">
        <v>43916.625</v>
      </c>
      <c r="B12074">
        <v>76375</v>
      </c>
      <c r="C12074">
        <v>77650</v>
      </c>
      <c r="D12074">
        <v>75670</v>
      </c>
      <c r="E12074">
        <v>77360</v>
      </c>
    </row>
    <row r="12075" spans="1:5" x14ac:dyDescent="0.25">
      <c r="A12075" s="2">
        <v>43916.583333333336</v>
      </c>
      <c r="B12075">
        <v>76680</v>
      </c>
      <c r="C12075">
        <v>77210</v>
      </c>
      <c r="D12075">
        <v>75510</v>
      </c>
      <c r="E12075">
        <v>76370</v>
      </c>
    </row>
    <row r="12076" spans="1:5" x14ac:dyDescent="0.25">
      <c r="A12076" s="2">
        <v>43916.541666666664</v>
      </c>
      <c r="B12076">
        <v>77940</v>
      </c>
      <c r="C12076">
        <v>78135</v>
      </c>
      <c r="D12076">
        <v>76315</v>
      </c>
      <c r="E12076">
        <v>76680</v>
      </c>
    </row>
    <row r="12077" spans="1:5" x14ac:dyDescent="0.25">
      <c r="A12077" s="2">
        <v>43916.5</v>
      </c>
      <c r="B12077">
        <v>77700</v>
      </c>
      <c r="C12077">
        <v>78850</v>
      </c>
      <c r="D12077">
        <v>77360</v>
      </c>
      <c r="E12077">
        <v>77940</v>
      </c>
    </row>
    <row r="12078" spans="1:5" x14ac:dyDescent="0.25">
      <c r="A12078" s="2">
        <v>43916.458333333336</v>
      </c>
      <c r="B12078">
        <v>78235</v>
      </c>
      <c r="C12078">
        <v>78500</v>
      </c>
      <c r="D12078">
        <v>77120</v>
      </c>
      <c r="E12078">
        <v>77705</v>
      </c>
    </row>
    <row r="12079" spans="1:5" x14ac:dyDescent="0.25">
      <c r="A12079" s="2">
        <v>43916.416666666664</v>
      </c>
      <c r="B12079">
        <v>75130</v>
      </c>
      <c r="C12079">
        <v>78555</v>
      </c>
      <c r="D12079">
        <v>74635</v>
      </c>
      <c r="E12079">
        <v>78240</v>
      </c>
    </row>
    <row r="12080" spans="1:5" x14ac:dyDescent="0.25">
      <c r="A12080" s="2">
        <v>43916.375</v>
      </c>
      <c r="B12080">
        <v>73100</v>
      </c>
      <c r="C12080">
        <v>75525</v>
      </c>
      <c r="D12080">
        <v>72215</v>
      </c>
      <c r="E12080">
        <v>75130</v>
      </c>
    </row>
    <row r="12081" spans="1:5" x14ac:dyDescent="0.25">
      <c r="A12081" s="2">
        <v>43915.708333333336</v>
      </c>
      <c r="B12081">
        <v>74925</v>
      </c>
      <c r="C12081">
        <v>75290</v>
      </c>
      <c r="D12081">
        <v>73815</v>
      </c>
      <c r="E12081">
        <v>74600</v>
      </c>
    </row>
    <row r="12082" spans="1:5" x14ac:dyDescent="0.25">
      <c r="A12082" s="2">
        <v>43915.666666666664</v>
      </c>
      <c r="B12082">
        <v>76325</v>
      </c>
      <c r="C12082">
        <v>76765</v>
      </c>
      <c r="D12082">
        <v>74760</v>
      </c>
      <c r="E12082">
        <v>74925</v>
      </c>
    </row>
    <row r="12083" spans="1:5" x14ac:dyDescent="0.25">
      <c r="A12083" s="2">
        <v>43915.625</v>
      </c>
      <c r="B12083">
        <v>76350</v>
      </c>
      <c r="C12083">
        <v>76620</v>
      </c>
      <c r="D12083">
        <v>75150</v>
      </c>
      <c r="E12083">
        <v>76320</v>
      </c>
    </row>
    <row r="12084" spans="1:5" x14ac:dyDescent="0.25">
      <c r="A12084" s="2">
        <v>43915.583333333336</v>
      </c>
      <c r="B12084">
        <v>74200</v>
      </c>
      <c r="C12084">
        <v>76800</v>
      </c>
      <c r="D12084">
        <v>74070</v>
      </c>
      <c r="E12084">
        <v>76355</v>
      </c>
    </row>
    <row r="12085" spans="1:5" x14ac:dyDescent="0.25">
      <c r="A12085" s="2">
        <v>43915.541666666664</v>
      </c>
      <c r="B12085">
        <v>72275</v>
      </c>
      <c r="C12085">
        <v>74425</v>
      </c>
      <c r="D12085">
        <v>72225</v>
      </c>
      <c r="E12085">
        <v>74200</v>
      </c>
    </row>
    <row r="12086" spans="1:5" x14ac:dyDescent="0.25">
      <c r="A12086" s="2">
        <v>43915.5</v>
      </c>
      <c r="B12086">
        <v>71875</v>
      </c>
      <c r="C12086">
        <v>72675</v>
      </c>
      <c r="D12086">
        <v>71535</v>
      </c>
      <c r="E12086">
        <v>72275</v>
      </c>
    </row>
    <row r="12087" spans="1:5" x14ac:dyDescent="0.25">
      <c r="A12087" s="2">
        <v>43915.458333333336</v>
      </c>
      <c r="B12087">
        <v>70445</v>
      </c>
      <c r="C12087">
        <v>71935</v>
      </c>
      <c r="D12087">
        <v>69835</v>
      </c>
      <c r="E12087">
        <v>71875</v>
      </c>
    </row>
    <row r="12088" spans="1:5" x14ac:dyDescent="0.25">
      <c r="A12088" s="2">
        <v>43915.416666666664</v>
      </c>
      <c r="B12088">
        <v>68785</v>
      </c>
      <c r="C12088">
        <v>71690</v>
      </c>
      <c r="D12088">
        <v>68515</v>
      </c>
      <c r="E12088">
        <v>70445</v>
      </c>
    </row>
    <row r="12089" spans="1:5" x14ac:dyDescent="0.25">
      <c r="A12089" s="2">
        <v>43915.375</v>
      </c>
      <c r="B12089">
        <v>68510</v>
      </c>
      <c r="C12089">
        <v>69230</v>
      </c>
      <c r="D12089">
        <v>67740</v>
      </c>
      <c r="E12089">
        <v>68780</v>
      </c>
    </row>
    <row r="12090" spans="1:5" x14ac:dyDescent="0.25">
      <c r="A12090" s="2">
        <v>43914.708333333336</v>
      </c>
      <c r="B12090">
        <v>70215</v>
      </c>
      <c r="C12090">
        <v>70230</v>
      </c>
      <c r="D12090">
        <v>68720</v>
      </c>
      <c r="E12090">
        <v>69000</v>
      </c>
    </row>
    <row r="12091" spans="1:5" x14ac:dyDescent="0.25">
      <c r="A12091" s="2">
        <v>43914.666666666664</v>
      </c>
      <c r="B12091">
        <v>70440</v>
      </c>
      <c r="C12091">
        <v>70500</v>
      </c>
      <c r="D12091">
        <v>69760</v>
      </c>
      <c r="E12091">
        <v>70220</v>
      </c>
    </row>
    <row r="12092" spans="1:5" x14ac:dyDescent="0.25">
      <c r="A12092" s="2">
        <v>43914.625</v>
      </c>
      <c r="B12092">
        <v>69560</v>
      </c>
      <c r="C12092">
        <v>70650</v>
      </c>
      <c r="D12092">
        <v>69190</v>
      </c>
      <c r="E12092">
        <v>70445</v>
      </c>
    </row>
    <row r="12093" spans="1:5" x14ac:dyDescent="0.25">
      <c r="A12093" s="2">
        <v>43914.583333333336</v>
      </c>
      <c r="B12093">
        <v>70960</v>
      </c>
      <c r="C12093">
        <v>71060</v>
      </c>
      <c r="D12093">
        <v>69145</v>
      </c>
      <c r="E12093">
        <v>69555</v>
      </c>
    </row>
    <row r="12094" spans="1:5" x14ac:dyDescent="0.25">
      <c r="A12094" s="2">
        <v>43914.541666666664</v>
      </c>
      <c r="B12094">
        <v>71425</v>
      </c>
      <c r="C12094">
        <v>71575</v>
      </c>
      <c r="D12094">
        <v>70620</v>
      </c>
      <c r="E12094">
        <v>70960</v>
      </c>
    </row>
    <row r="12095" spans="1:5" x14ac:dyDescent="0.25">
      <c r="A12095" s="2">
        <v>43914.5</v>
      </c>
      <c r="B12095">
        <v>69235</v>
      </c>
      <c r="C12095">
        <v>71700</v>
      </c>
      <c r="D12095">
        <v>69140</v>
      </c>
      <c r="E12095">
        <v>71700</v>
      </c>
    </row>
    <row r="12096" spans="1:5" x14ac:dyDescent="0.25">
      <c r="A12096" s="2">
        <v>43914.458333333336</v>
      </c>
      <c r="B12096">
        <v>68910</v>
      </c>
      <c r="C12096">
        <v>69405</v>
      </c>
      <c r="D12096">
        <v>68435</v>
      </c>
      <c r="E12096">
        <v>69235</v>
      </c>
    </row>
    <row r="12097" spans="1:5" x14ac:dyDescent="0.25">
      <c r="A12097" s="2">
        <v>43914.416666666664</v>
      </c>
      <c r="B12097">
        <v>68455</v>
      </c>
      <c r="C12097">
        <v>69395</v>
      </c>
      <c r="D12097">
        <v>68000</v>
      </c>
      <c r="E12097">
        <v>68905</v>
      </c>
    </row>
    <row r="12098" spans="1:5" x14ac:dyDescent="0.25">
      <c r="A12098" s="2">
        <v>43914.375</v>
      </c>
      <c r="B12098">
        <v>68380</v>
      </c>
      <c r="C12098">
        <v>68500</v>
      </c>
      <c r="D12098">
        <v>66670</v>
      </c>
      <c r="E12098">
        <v>68455</v>
      </c>
    </row>
    <row r="12099" spans="1:5" x14ac:dyDescent="0.25">
      <c r="A12099" s="2">
        <v>43913.708333333336</v>
      </c>
      <c r="B12099">
        <v>63315</v>
      </c>
      <c r="C12099">
        <v>64415</v>
      </c>
      <c r="D12099">
        <v>62575</v>
      </c>
      <c r="E12099">
        <v>63920</v>
      </c>
    </row>
    <row r="12100" spans="1:5" x14ac:dyDescent="0.25">
      <c r="A12100" s="2">
        <v>43913.666666666664</v>
      </c>
      <c r="B12100">
        <v>63325</v>
      </c>
      <c r="C12100">
        <v>63760</v>
      </c>
      <c r="D12100">
        <v>62050</v>
      </c>
      <c r="E12100">
        <v>63315</v>
      </c>
    </row>
    <row r="12101" spans="1:5" x14ac:dyDescent="0.25">
      <c r="A12101" s="2">
        <v>43913.625</v>
      </c>
      <c r="B12101">
        <v>63575</v>
      </c>
      <c r="C12101">
        <v>64070</v>
      </c>
      <c r="D12101">
        <v>63115</v>
      </c>
      <c r="E12101">
        <v>63325</v>
      </c>
    </row>
    <row r="12102" spans="1:5" x14ac:dyDescent="0.25">
      <c r="A12102" s="2">
        <v>43913.583333333336</v>
      </c>
      <c r="B12102">
        <v>64325</v>
      </c>
      <c r="C12102">
        <v>65060</v>
      </c>
      <c r="D12102">
        <v>63015</v>
      </c>
      <c r="E12102">
        <v>63570</v>
      </c>
    </row>
    <row r="12103" spans="1:5" x14ac:dyDescent="0.25">
      <c r="A12103" s="2">
        <v>43913.541666666664</v>
      </c>
      <c r="B12103">
        <v>62905</v>
      </c>
      <c r="C12103">
        <v>64600</v>
      </c>
      <c r="D12103">
        <v>62435</v>
      </c>
      <c r="E12103">
        <v>64325</v>
      </c>
    </row>
    <row r="12104" spans="1:5" x14ac:dyDescent="0.25">
      <c r="A12104" s="2">
        <v>43913.5</v>
      </c>
      <c r="B12104">
        <v>63760</v>
      </c>
      <c r="C12104">
        <v>64195</v>
      </c>
      <c r="D12104">
        <v>61900</v>
      </c>
      <c r="E12104">
        <v>62905</v>
      </c>
    </row>
    <row r="12105" spans="1:5" x14ac:dyDescent="0.25">
      <c r="A12105" s="2">
        <v>43913.458333333336</v>
      </c>
      <c r="B12105">
        <v>64810</v>
      </c>
      <c r="C12105">
        <v>65290</v>
      </c>
      <c r="D12105">
        <v>63530</v>
      </c>
      <c r="E12105">
        <v>63760</v>
      </c>
    </row>
    <row r="12106" spans="1:5" x14ac:dyDescent="0.25">
      <c r="A12106" s="2">
        <v>43913.416666666664</v>
      </c>
      <c r="B12106">
        <v>67750</v>
      </c>
      <c r="C12106">
        <v>67900</v>
      </c>
      <c r="D12106">
        <v>63240</v>
      </c>
      <c r="E12106">
        <v>64815</v>
      </c>
    </row>
    <row r="12107" spans="1:5" x14ac:dyDescent="0.25">
      <c r="A12107" s="2">
        <v>43913.375</v>
      </c>
      <c r="B12107">
        <v>64240</v>
      </c>
      <c r="C12107">
        <v>69965</v>
      </c>
      <c r="D12107">
        <v>64240</v>
      </c>
      <c r="E12107">
        <v>67755</v>
      </c>
    </row>
    <row r="12108" spans="1:5" x14ac:dyDescent="0.25">
      <c r="A12108" s="2">
        <v>43910.708333333336</v>
      </c>
      <c r="B12108">
        <v>66445</v>
      </c>
      <c r="C12108">
        <v>67850</v>
      </c>
      <c r="D12108">
        <v>65870</v>
      </c>
      <c r="E12108">
        <v>66390</v>
      </c>
    </row>
    <row r="12109" spans="1:5" x14ac:dyDescent="0.25">
      <c r="A12109" s="2">
        <v>43910.666666666664</v>
      </c>
      <c r="B12109">
        <v>66820</v>
      </c>
      <c r="C12109">
        <v>67515</v>
      </c>
      <c r="D12109">
        <v>65780</v>
      </c>
      <c r="E12109">
        <v>66445</v>
      </c>
    </row>
    <row r="12110" spans="1:5" x14ac:dyDescent="0.25">
      <c r="A12110" s="2">
        <v>43910.625</v>
      </c>
      <c r="B12110">
        <v>69810</v>
      </c>
      <c r="C12110">
        <v>70345</v>
      </c>
      <c r="D12110">
        <v>66505</v>
      </c>
      <c r="E12110">
        <v>66815</v>
      </c>
    </row>
    <row r="12111" spans="1:5" x14ac:dyDescent="0.25">
      <c r="A12111" s="2">
        <v>43910.583333333336</v>
      </c>
      <c r="B12111">
        <v>69070</v>
      </c>
      <c r="C12111">
        <v>70180</v>
      </c>
      <c r="D12111">
        <v>68965</v>
      </c>
      <c r="E12111">
        <v>69815</v>
      </c>
    </row>
    <row r="12112" spans="1:5" x14ac:dyDescent="0.25">
      <c r="A12112" s="2">
        <v>43910.541666666664</v>
      </c>
      <c r="B12112">
        <v>70125</v>
      </c>
      <c r="C12112">
        <v>70270</v>
      </c>
      <c r="D12112">
        <v>67625</v>
      </c>
      <c r="E12112">
        <v>69065</v>
      </c>
    </row>
    <row r="12113" spans="1:5" x14ac:dyDescent="0.25">
      <c r="A12113" s="2">
        <v>43910.5</v>
      </c>
      <c r="B12113">
        <v>71985</v>
      </c>
      <c r="C12113">
        <v>72385</v>
      </c>
      <c r="D12113">
        <v>69070</v>
      </c>
      <c r="E12113">
        <v>70125</v>
      </c>
    </row>
    <row r="12114" spans="1:5" x14ac:dyDescent="0.25">
      <c r="A12114" s="2">
        <v>43910.458333333336</v>
      </c>
      <c r="B12114">
        <v>70310</v>
      </c>
      <c r="C12114">
        <v>72300</v>
      </c>
      <c r="D12114">
        <v>69920</v>
      </c>
      <c r="E12114">
        <v>71990</v>
      </c>
    </row>
    <row r="12115" spans="1:5" x14ac:dyDescent="0.25">
      <c r="A12115" s="2">
        <v>43910.416666666664</v>
      </c>
      <c r="B12115">
        <v>69765</v>
      </c>
      <c r="C12115">
        <v>71615</v>
      </c>
      <c r="D12115">
        <v>69680</v>
      </c>
      <c r="E12115">
        <v>70320</v>
      </c>
    </row>
    <row r="12116" spans="1:5" x14ac:dyDescent="0.25">
      <c r="A12116" s="2">
        <v>43910.375</v>
      </c>
      <c r="B12116">
        <v>69805</v>
      </c>
      <c r="C12116">
        <v>71700</v>
      </c>
      <c r="D12116">
        <v>69465</v>
      </c>
      <c r="E12116">
        <v>69765</v>
      </c>
    </row>
    <row r="12117" spans="1:5" x14ac:dyDescent="0.25">
      <c r="A12117" s="2">
        <v>43909.708333333336</v>
      </c>
      <c r="B12117">
        <v>67340</v>
      </c>
      <c r="C12117">
        <v>68045</v>
      </c>
      <c r="D12117">
        <v>65220</v>
      </c>
      <c r="E12117">
        <v>65500</v>
      </c>
    </row>
    <row r="12118" spans="1:5" x14ac:dyDescent="0.25">
      <c r="A12118" s="2">
        <v>43909.666666666664</v>
      </c>
      <c r="B12118">
        <v>69860</v>
      </c>
      <c r="C12118">
        <v>69910</v>
      </c>
      <c r="D12118">
        <v>67085</v>
      </c>
      <c r="E12118">
        <v>67335</v>
      </c>
    </row>
    <row r="12119" spans="1:5" x14ac:dyDescent="0.25">
      <c r="A12119" s="2">
        <v>43909.625</v>
      </c>
      <c r="B12119">
        <v>68850</v>
      </c>
      <c r="C12119">
        <v>70060</v>
      </c>
      <c r="D12119">
        <v>67940</v>
      </c>
      <c r="E12119">
        <v>69865</v>
      </c>
    </row>
    <row r="12120" spans="1:5" x14ac:dyDescent="0.25">
      <c r="A12120" s="2">
        <v>43909.583333333336</v>
      </c>
      <c r="B12120">
        <v>65810</v>
      </c>
      <c r="C12120">
        <v>69000</v>
      </c>
      <c r="D12120">
        <v>65655</v>
      </c>
      <c r="E12120">
        <v>68855</v>
      </c>
    </row>
    <row r="12121" spans="1:5" x14ac:dyDescent="0.25">
      <c r="A12121" s="2">
        <v>43909.541666666664</v>
      </c>
      <c r="B12121">
        <v>65800</v>
      </c>
      <c r="C12121">
        <v>66670</v>
      </c>
      <c r="D12121">
        <v>64865</v>
      </c>
      <c r="E12121">
        <v>65815</v>
      </c>
    </row>
    <row r="12122" spans="1:5" x14ac:dyDescent="0.25">
      <c r="A12122" s="2">
        <v>43909.5</v>
      </c>
      <c r="B12122">
        <v>63540</v>
      </c>
      <c r="C12122">
        <v>67925</v>
      </c>
      <c r="D12122">
        <v>63245</v>
      </c>
      <c r="E12122">
        <v>65905</v>
      </c>
    </row>
    <row r="12123" spans="1:5" x14ac:dyDescent="0.25">
      <c r="A12123" s="2">
        <v>43909.458333333336</v>
      </c>
      <c r="B12123">
        <v>63145</v>
      </c>
      <c r="C12123">
        <v>64910</v>
      </c>
      <c r="D12123">
        <v>62350</v>
      </c>
      <c r="E12123">
        <v>63560</v>
      </c>
    </row>
    <row r="12124" spans="1:5" x14ac:dyDescent="0.25">
      <c r="A12124" s="2">
        <v>43909.416666666664</v>
      </c>
      <c r="B12124">
        <v>64070</v>
      </c>
      <c r="C12124">
        <v>65080</v>
      </c>
      <c r="D12124">
        <v>61450</v>
      </c>
      <c r="E12124">
        <v>63145</v>
      </c>
    </row>
    <row r="12125" spans="1:5" x14ac:dyDescent="0.25">
      <c r="A12125" s="2">
        <v>43909.375</v>
      </c>
      <c r="B12125">
        <v>66150</v>
      </c>
      <c r="C12125">
        <v>66770</v>
      </c>
      <c r="D12125">
        <v>63255</v>
      </c>
      <c r="E12125">
        <v>64065</v>
      </c>
    </row>
    <row r="12126" spans="1:5" x14ac:dyDescent="0.25">
      <c r="A12126" s="2">
        <v>43908.708333333336</v>
      </c>
      <c r="B12126">
        <v>65935</v>
      </c>
      <c r="C12126">
        <v>68400</v>
      </c>
      <c r="D12126">
        <v>65650</v>
      </c>
      <c r="E12126">
        <v>68100</v>
      </c>
    </row>
    <row r="12127" spans="1:5" x14ac:dyDescent="0.25">
      <c r="A12127" s="2">
        <v>43908.666666666664</v>
      </c>
      <c r="B12127">
        <v>63900</v>
      </c>
      <c r="C12127">
        <v>66670</v>
      </c>
      <c r="D12127">
        <v>63760</v>
      </c>
      <c r="E12127">
        <v>65935</v>
      </c>
    </row>
    <row r="12128" spans="1:5" x14ac:dyDescent="0.25">
      <c r="A12128" s="2">
        <v>43908.625</v>
      </c>
      <c r="B12128">
        <v>63540</v>
      </c>
      <c r="C12128">
        <v>63995</v>
      </c>
      <c r="D12128">
        <v>63520</v>
      </c>
      <c r="E12128">
        <v>63900</v>
      </c>
    </row>
    <row r="12129" spans="1:5" x14ac:dyDescent="0.25">
      <c r="A12129" s="2">
        <v>43908.583333333336</v>
      </c>
      <c r="B12129">
        <v>65635</v>
      </c>
      <c r="C12129">
        <v>66280</v>
      </c>
      <c r="D12129">
        <v>63520</v>
      </c>
      <c r="E12129">
        <v>63550</v>
      </c>
    </row>
    <row r="12130" spans="1:5" x14ac:dyDescent="0.25">
      <c r="A12130" s="2">
        <v>43908.541666666664</v>
      </c>
      <c r="B12130">
        <v>67595</v>
      </c>
      <c r="C12130">
        <v>67665</v>
      </c>
      <c r="D12130">
        <v>67255</v>
      </c>
      <c r="E12130">
        <v>67255</v>
      </c>
    </row>
    <row r="12131" spans="1:5" x14ac:dyDescent="0.25">
      <c r="A12131" s="2">
        <v>43908.5</v>
      </c>
      <c r="B12131">
        <v>68045</v>
      </c>
      <c r="C12131">
        <v>68450</v>
      </c>
      <c r="D12131">
        <v>67255</v>
      </c>
      <c r="E12131">
        <v>67600</v>
      </c>
    </row>
    <row r="12132" spans="1:5" x14ac:dyDescent="0.25">
      <c r="A12132" s="2">
        <v>43908.458333333336</v>
      </c>
      <c r="B12132">
        <v>69910</v>
      </c>
      <c r="C12132">
        <v>70300</v>
      </c>
      <c r="D12132">
        <v>67825</v>
      </c>
      <c r="E12132">
        <v>68050</v>
      </c>
    </row>
    <row r="12133" spans="1:5" x14ac:dyDescent="0.25">
      <c r="A12133" s="2">
        <v>43908.416666666664</v>
      </c>
      <c r="B12133">
        <v>67550</v>
      </c>
      <c r="C12133">
        <v>70195</v>
      </c>
      <c r="D12133">
        <v>67400</v>
      </c>
      <c r="E12133">
        <v>69915</v>
      </c>
    </row>
    <row r="12134" spans="1:5" x14ac:dyDescent="0.25">
      <c r="A12134" s="2">
        <v>43908.375</v>
      </c>
      <c r="B12134">
        <v>67255</v>
      </c>
      <c r="C12134">
        <v>68285</v>
      </c>
      <c r="D12134">
        <v>67255</v>
      </c>
      <c r="E12134">
        <v>67550</v>
      </c>
    </row>
    <row r="12135" spans="1:5" x14ac:dyDescent="0.25">
      <c r="A12135" s="2">
        <v>43907.708333333336</v>
      </c>
      <c r="B12135">
        <v>75720</v>
      </c>
      <c r="C12135">
        <v>75800</v>
      </c>
      <c r="D12135">
        <v>72700</v>
      </c>
      <c r="E12135">
        <v>73300</v>
      </c>
    </row>
    <row r="12136" spans="1:5" x14ac:dyDescent="0.25">
      <c r="A12136" s="2">
        <v>43907.666666666664</v>
      </c>
      <c r="B12136">
        <v>75910</v>
      </c>
      <c r="C12136">
        <v>75940</v>
      </c>
      <c r="D12136">
        <v>74240</v>
      </c>
      <c r="E12136">
        <v>75720</v>
      </c>
    </row>
    <row r="12137" spans="1:5" x14ac:dyDescent="0.25">
      <c r="A12137" s="2">
        <v>43907.625</v>
      </c>
      <c r="B12137">
        <v>75740</v>
      </c>
      <c r="C12137">
        <v>76780</v>
      </c>
      <c r="D12137">
        <v>74900</v>
      </c>
      <c r="E12137">
        <v>75910</v>
      </c>
    </row>
    <row r="12138" spans="1:5" x14ac:dyDescent="0.25">
      <c r="A12138" s="2">
        <v>43907.583333333336</v>
      </c>
      <c r="B12138">
        <v>75315</v>
      </c>
      <c r="C12138">
        <v>76150</v>
      </c>
      <c r="D12138">
        <v>74000</v>
      </c>
      <c r="E12138">
        <v>75735</v>
      </c>
    </row>
    <row r="12139" spans="1:5" x14ac:dyDescent="0.25">
      <c r="A12139" s="2">
        <v>43907.541666666664</v>
      </c>
      <c r="B12139">
        <v>76115</v>
      </c>
      <c r="C12139">
        <v>77410</v>
      </c>
      <c r="D12139">
        <v>74840</v>
      </c>
      <c r="E12139">
        <v>75315</v>
      </c>
    </row>
    <row r="12140" spans="1:5" x14ac:dyDescent="0.25">
      <c r="A12140" s="2">
        <v>43907.5</v>
      </c>
      <c r="B12140">
        <v>73680</v>
      </c>
      <c r="C12140">
        <v>76305</v>
      </c>
      <c r="D12140">
        <v>73350</v>
      </c>
      <c r="E12140">
        <v>76115</v>
      </c>
    </row>
    <row r="12141" spans="1:5" x14ac:dyDescent="0.25">
      <c r="A12141" s="2">
        <v>43907.458333333336</v>
      </c>
      <c r="B12141">
        <v>70970</v>
      </c>
      <c r="C12141">
        <v>74000</v>
      </c>
      <c r="D12141">
        <v>70645</v>
      </c>
      <c r="E12141">
        <v>73680</v>
      </c>
    </row>
    <row r="12142" spans="1:5" x14ac:dyDescent="0.25">
      <c r="A12142" s="2">
        <v>43907.416666666664</v>
      </c>
      <c r="B12142">
        <v>72720</v>
      </c>
      <c r="C12142">
        <v>73855</v>
      </c>
      <c r="D12142">
        <v>70775</v>
      </c>
      <c r="E12142">
        <v>70980</v>
      </c>
    </row>
    <row r="12143" spans="1:5" x14ac:dyDescent="0.25">
      <c r="A12143" s="2">
        <v>43907.375</v>
      </c>
      <c r="B12143">
        <v>70625</v>
      </c>
      <c r="C12143">
        <v>73250</v>
      </c>
      <c r="D12143">
        <v>70600</v>
      </c>
      <c r="E12143">
        <v>72475</v>
      </c>
    </row>
    <row r="12144" spans="1:5" x14ac:dyDescent="0.25">
      <c r="A12144" s="2">
        <v>43906.708333333336</v>
      </c>
      <c r="B12144">
        <v>70280</v>
      </c>
      <c r="C12144">
        <v>71270</v>
      </c>
      <c r="D12144">
        <v>70280</v>
      </c>
      <c r="E12144">
        <v>70280</v>
      </c>
    </row>
    <row r="12145" spans="1:5" x14ac:dyDescent="0.25">
      <c r="A12145" s="2">
        <v>43906.666666666664</v>
      </c>
      <c r="B12145">
        <v>72450</v>
      </c>
      <c r="C12145">
        <v>73535</v>
      </c>
      <c r="D12145">
        <v>70280</v>
      </c>
      <c r="E12145">
        <v>70280</v>
      </c>
    </row>
    <row r="12146" spans="1:5" x14ac:dyDescent="0.25">
      <c r="A12146" s="2">
        <v>43906.625</v>
      </c>
      <c r="B12146">
        <v>71730</v>
      </c>
      <c r="C12146">
        <v>73565</v>
      </c>
      <c r="D12146">
        <v>70940</v>
      </c>
      <c r="E12146">
        <v>72450</v>
      </c>
    </row>
    <row r="12147" spans="1:5" x14ac:dyDescent="0.25">
      <c r="A12147" s="2">
        <v>43906.583333333336</v>
      </c>
      <c r="B12147">
        <v>73495</v>
      </c>
      <c r="C12147">
        <v>73915</v>
      </c>
      <c r="D12147">
        <v>71670</v>
      </c>
      <c r="E12147">
        <v>71735</v>
      </c>
    </row>
    <row r="12148" spans="1:5" x14ac:dyDescent="0.25">
      <c r="A12148" s="2">
        <v>43906.541666666664</v>
      </c>
      <c r="B12148">
        <v>74815</v>
      </c>
      <c r="C12148">
        <v>75530</v>
      </c>
      <c r="D12148">
        <v>73145</v>
      </c>
      <c r="E12148">
        <v>73500</v>
      </c>
    </row>
    <row r="12149" spans="1:5" x14ac:dyDescent="0.25">
      <c r="A12149" s="2">
        <v>43906.5</v>
      </c>
      <c r="B12149">
        <v>74890</v>
      </c>
      <c r="C12149">
        <v>76425</v>
      </c>
      <c r="D12149">
        <v>73395</v>
      </c>
      <c r="E12149">
        <v>74815</v>
      </c>
    </row>
    <row r="12150" spans="1:5" x14ac:dyDescent="0.25">
      <c r="A12150" s="2">
        <v>43906.458333333336</v>
      </c>
      <c r="B12150">
        <v>71200</v>
      </c>
      <c r="C12150">
        <v>75045</v>
      </c>
      <c r="D12150">
        <v>70280</v>
      </c>
      <c r="E12150">
        <v>74890</v>
      </c>
    </row>
    <row r="12151" spans="1:5" x14ac:dyDescent="0.25">
      <c r="A12151" s="2">
        <v>43906.416666666664</v>
      </c>
      <c r="B12151">
        <v>74415</v>
      </c>
      <c r="C12151">
        <v>74415</v>
      </c>
      <c r="D12151">
        <v>74415</v>
      </c>
      <c r="E12151">
        <v>74415</v>
      </c>
    </row>
    <row r="12152" spans="1:5" x14ac:dyDescent="0.25">
      <c r="A12152" s="2">
        <v>43906.375</v>
      </c>
      <c r="B12152">
        <v>74415</v>
      </c>
      <c r="C12152">
        <v>74415</v>
      </c>
      <c r="D12152">
        <v>74415</v>
      </c>
      <c r="E12152">
        <v>74415</v>
      </c>
    </row>
    <row r="12153" spans="1:5" x14ac:dyDescent="0.25">
      <c r="A12153" s="2">
        <v>43903.708333333336</v>
      </c>
      <c r="B12153">
        <v>82940</v>
      </c>
      <c r="C12153">
        <v>82940</v>
      </c>
      <c r="D12153">
        <v>79985</v>
      </c>
      <c r="E12153">
        <v>80020</v>
      </c>
    </row>
    <row r="12154" spans="1:5" x14ac:dyDescent="0.25">
      <c r="A12154" s="2">
        <v>43903.666666666664</v>
      </c>
      <c r="B12154">
        <v>79950</v>
      </c>
      <c r="C12154">
        <v>82940</v>
      </c>
      <c r="D12154">
        <v>79675</v>
      </c>
      <c r="E12154">
        <v>82940</v>
      </c>
    </row>
    <row r="12155" spans="1:5" x14ac:dyDescent="0.25">
      <c r="A12155" s="2">
        <v>43903.625</v>
      </c>
      <c r="B12155">
        <v>80415</v>
      </c>
      <c r="C12155">
        <v>80430</v>
      </c>
      <c r="D12155">
        <v>78800</v>
      </c>
      <c r="E12155">
        <v>79955</v>
      </c>
    </row>
    <row r="12156" spans="1:5" x14ac:dyDescent="0.25">
      <c r="A12156" s="2">
        <v>43903.583333333336</v>
      </c>
      <c r="B12156">
        <v>78785</v>
      </c>
      <c r="C12156">
        <v>80545</v>
      </c>
      <c r="D12156">
        <v>77355</v>
      </c>
      <c r="E12156">
        <v>80410</v>
      </c>
    </row>
    <row r="12157" spans="1:5" x14ac:dyDescent="0.25">
      <c r="A12157" s="2">
        <v>43903.541666666664</v>
      </c>
      <c r="B12157">
        <v>75150</v>
      </c>
      <c r="C12157">
        <v>79785</v>
      </c>
      <c r="D12157">
        <v>74295</v>
      </c>
      <c r="E12157">
        <v>78785</v>
      </c>
    </row>
    <row r="12158" spans="1:5" x14ac:dyDescent="0.25">
      <c r="A12158" s="2">
        <v>43903.5</v>
      </c>
      <c r="B12158">
        <v>74625</v>
      </c>
      <c r="C12158">
        <v>75600</v>
      </c>
      <c r="D12158">
        <v>72510</v>
      </c>
      <c r="E12158">
        <v>75150</v>
      </c>
    </row>
    <row r="12159" spans="1:5" x14ac:dyDescent="0.25">
      <c r="A12159" s="2">
        <v>43903.458333333336</v>
      </c>
      <c r="B12159">
        <v>76395</v>
      </c>
      <c r="C12159">
        <v>78880</v>
      </c>
      <c r="D12159">
        <v>74475</v>
      </c>
      <c r="E12159">
        <v>74475</v>
      </c>
    </row>
    <row r="12160" spans="1:5" x14ac:dyDescent="0.25">
      <c r="A12160" s="2">
        <v>43903.416666666664</v>
      </c>
      <c r="B12160">
        <v>79335</v>
      </c>
      <c r="C12160">
        <v>79335</v>
      </c>
      <c r="D12160">
        <v>75540</v>
      </c>
      <c r="E12160">
        <v>76505</v>
      </c>
    </row>
    <row r="12161" spans="1:5" x14ac:dyDescent="0.25">
      <c r="A12161" s="2">
        <v>43903.375</v>
      </c>
      <c r="B12161">
        <v>79300</v>
      </c>
      <c r="C12161">
        <v>79335</v>
      </c>
      <c r="D12161">
        <v>78470</v>
      </c>
      <c r="E12161">
        <v>79335</v>
      </c>
    </row>
    <row r="12162" spans="1:5" x14ac:dyDescent="0.25">
      <c r="A12162" s="2">
        <v>43902.708333333336</v>
      </c>
      <c r="B12162">
        <v>72125</v>
      </c>
      <c r="C12162">
        <v>72125</v>
      </c>
      <c r="D12162">
        <v>72125</v>
      </c>
      <c r="E12162">
        <v>72125</v>
      </c>
    </row>
    <row r="12163" spans="1:5" x14ac:dyDescent="0.25">
      <c r="A12163" s="2">
        <v>43902.666666666664</v>
      </c>
      <c r="B12163">
        <v>72180</v>
      </c>
      <c r="C12163">
        <v>72335</v>
      </c>
      <c r="D12163">
        <v>72125</v>
      </c>
      <c r="E12163">
        <v>72125</v>
      </c>
    </row>
    <row r="12164" spans="1:5" x14ac:dyDescent="0.25">
      <c r="A12164" s="2">
        <v>43902.625</v>
      </c>
      <c r="B12164">
        <v>72395</v>
      </c>
      <c r="C12164">
        <v>73300</v>
      </c>
      <c r="D12164">
        <v>72125</v>
      </c>
      <c r="E12164">
        <v>72180</v>
      </c>
    </row>
    <row r="12165" spans="1:5" x14ac:dyDescent="0.25">
      <c r="A12165" s="2">
        <v>43902.583333333336</v>
      </c>
      <c r="B12165">
        <v>76365</v>
      </c>
      <c r="C12165">
        <v>76365</v>
      </c>
      <c r="D12165">
        <v>72125</v>
      </c>
      <c r="E12165">
        <v>72360</v>
      </c>
    </row>
    <row r="12166" spans="1:5" x14ac:dyDescent="0.25">
      <c r="A12166" s="2">
        <v>43902.541666666664</v>
      </c>
      <c r="B12166">
        <v>76365</v>
      </c>
      <c r="C12166">
        <v>76365</v>
      </c>
      <c r="D12166">
        <v>76365</v>
      </c>
      <c r="E12166">
        <v>76365</v>
      </c>
    </row>
    <row r="12167" spans="1:5" x14ac:dyDescent="0.25">
      <c r="A12167" s="2">
        <v>43902.5</v>
      </c>
      <c r="B12167">
        <v>76365</v>
      </c>
      <c r="C12167">
        <v>76365</v>
      </c>
      <c r="D12167">
        <v>76365</v>
      </c>
      <c r="E12167">
        <v>76365</v>
      </c>
    </row>
    <row r="12168" spans="1:5" x14ac:dyDescent="0.25">
      <c r="A12168" s="2">
        <v>43902.458333333336</v>
      </c>
      <c r="B12168">
        <v>76365</v>
      </c>
      <c r="C12168">
        <v>76365</v>
      </c>
      <c r="D12168">
        <v>76365</v>
      </c>
      <c r="E12168">
        <v>76365</v>
      </c>
    </row>
    <row r="12169" spans="1:5" x14ac:dyDescent="0.25">
      <c r="A12169" s="2">
        <v>43902.416666666664</v>
      </c>
      <c r="B12169">
        <v>76365</v>
      </c>
      <c r="C12169">
        <v>76365</v>
      </c>
      <c r="D12169">
        <v>76365</v>
      </c>
      <c r="E12169">
        <v>76365</v>
      </c>
    </row>
    <row r="12170" spans="1:5" x14ac:dyDescent="0.25">
      <c r="A12170" s="2">
        <v>43902.375</v>
      </c>
      <c r="B12170">
        <v>76365</v>
      </c>
      <c r="C12170">
        <v>76365</v>
      </c>
      <c r="D12170">
        <v>76365</v>
      </c>
      <c r="E12170">
        <v>76365</v>
      </c>
    </row>
    <row r="12171" spans="1:5" x14ac:dyDescent="0.25">
      <c r="A12171" s="2">
        <v>43901.708333333336</v>
      </c>
      <c r="B12171">
        <v>84725</v>
      </c>
      <c r="C12171">
        <v>85450</v>
      </c>
      <c r="D12171">
        <v>80545</v>
      </c>
      <c r="E12171">
        <v>80580</v>
      </c>
    </row>
    <row r="12172" spans="1:5" x14ac:dyDescent="0.25">
      <c r="A12172" s="2">
        <v>43901.666666666664</v>
      </c>
      <c r="B12172">
        <v>82050</v>
      </c>
      <c r="C12172">
        <v>84805</v>
      </c>
      <c r="D12172">
        <v>80540</v>
      </c>
      <c r="E12172">
        <v>84720</v>
      </c>
    </row>
    <row r="12173" spans="1:5" x14ac:dyDescent="0.25">
      <c r="A12173" s="2">
        <v>43901.625</v>
      </c>
      <c r="B12173">
        <v>85250</v>
      </c>
      <c r="C12173">
        <v>85585</v>
      </c>
      <c r="D12173">
        <v>82840</v>
      </c>
      <c r="E12173">
        <v>82840</v>
      </c>
    </row>
    <row r="12174" spans="1:5" x14ac:dyDescent="0.25">
      <c r="A12174" s="2">
        <v>43901.583333333336</v>
      </c>
      <c r="B12174">
        <v>86465</v>
      </c>
      <c r="C12174">
        <v>86480</v>
      </c>
      <c r="D12174">
        <v>85075</v>
      </c>
      <c r="E12174">
        <v>85250</v>
      </c>
    </row>
    <row r="12175" spans="1:5" x14ac:dyDescent="0.25">
      <c r="A12175" s="2">
        <v>43901.541666666664</v>
      </c>
      <c r="B12175">
        <v>87485</v>
      </c>
      <c r="C12175">
        <v>88010</v>
      </c>
      <c r="D12175">
        <v>86025</v>
      </c>
      <c r="E12175">
        <v>86460</v>
      </c>
    </row>
    <row r="12176" spans="1:5" x14ac:dyDescent="0.25">
      <c r="A12176" s="2">
        <v>43901.5</v>
      </c>
      <c r="B12176">
        <v>88615</v>
      </c>
      <c r="C12176">
        <v>88790</v>
      </c>
      <c r="D12176">
        <v>87220</v>
      </c>
      <c r="E12176">
        <v>87480</v>
      </c>
    </row>
    <row r="12177" spans="1:5" x14ac:dyDescent="0.25">
      <c r="A12177" s="2">
        <v>43901.458333333336</v>
      </c>
      <c r="B12177">
        <v>89920</v>
      </c>
      <c r="C12177">
        <v>90355</v>
      </c>
      <c r="D12177">
        <v>88210</v>
      </c>
      <c r="E12177">
        <v>88615</v>
      </c>
    </row>
    <row r="12178" spans="1:5" x14ac:dyDescent="0.25">
      <c r="A12178" s="2">
        <v>43901.416666666664</v>
      </c>
      <c r="B12178">
        <v>89215</v>
      </c>
      <c r="C12178">
        <v>90680</v>
      </c>
      <c r="D12178">
        <v>88945</v>
      </c>
      <c r="E12178">
        <v>89925</v>
      </c>
    </row>
    <row r="12179" spans="1:5" x14ac:dyDescent="0.25">
      <c r="A12179" s="2">
        <v>43901.375</v>
      </c>
      <c r="B12179">
        <v>89600</v>
      </c>
      <c r="C12179">
        <v>90185</v>
      </c>
      <c r="D12179">
        <v>89170</v>
      </c>
      <c r="E12179">
        <v>89215</v>
      </c>
    </row>
    <row r="12180" spans="1:5" x14ac:dyDescent="0.25">
      <c r="A12180" s="2">
        <v>43900.708333333336</v>
      </c>
      <c r="B12180">
        <v>92405</v>
      </c>
      <c r="C12180">
        <v>92780</v>
      </c>
      <c r="D12180">
        <v>91900</v>
      </c>
      <c r="E12180">
        <v>92625</v>
      </c>
    </row>
    <row r="12181" spans="1:5" x14ac:dyDescent="0.25">
      <c r="A12181" s="2">
        <v>43900.666666666664</v>
      </c>
      <c r="B12181">
        <v>90375</v>
      </c>
      <c r="C12181">
        <v>92465</v>
      </c>
      <c r="D12181">
        <v>90375</v>
      </c>
      <c r="E12181">
        <v>92405</v>
      </c>
    </row>
    <row r="12182" spans="1:5" x14ac:dyDescent="0.25">
      <c r="A12182" s="2">
        <v>43900.625</v>
      </c>
      <c r="B12182">
        <v>89020</v>
      </c>
      <c r="C12182">
        <v>90845</v>
      </c>
      <c r="D12182">
        <v>88600</v>
      </c>
      <c r="E12182">
        <v>90375</v>
      </c>
    </row>
    <row r="12183" spans="1:5" x14ac:dyDescent="0.25">
      <c r="A12183" s="2">
        <v>43900.583333333336</v>
      </c>
      <c r="B12183">
        <v>88960</v>
      </c>
      <c r="C12183">
        <v>90060</v>
      </c>
      <c r="D12183">
        <v>88675</v>
      </c>
      <c r="E12183">
        <v>89020</v>
      </c>
    </row>
    <row r="12184" spans="1:5" x14ac:dyDescent="0.25">
      <c r="A12184" s="2">
        <v>43900.541666666664</v>
      </c>
      <c r="B12184">
        <v>87735</v>
      </c>
      <c r="C12184">
        <v>89120</v>
      </c>
      <c r="D12184">
        <v>87730</v>
      </c>
      <c r="E12184">
        <v>88955</v>
      </c>
    </row>
    <row r="12185" spans="1:5" x14ac:dyDescent="0.25">
      <c r="A12185" s="2">
        <v>43900.5</v>
      </c>
      <c r="B12185">
        <v>88495</v>
      </c>
      <c r="C12185">
        <v>89145</v>
      </c>
      <c r="D12185">
        <v>87355</v>
      </c>
      <c r="E12185">
        <v>87735</v>
      </c>
    </row>
    <row r="12186" spans="1:5" x14ac:dyDescent="0.25">
      <c r="A12186" s="2">
        <v>43900.458333333336</v>
      </c>
      <c r="B12186">
        <v>89760</v>
      </c>
      <c r="C12186">
        <v>90625</v>
      </c>
      <c r="D12186">
        <v>87980</v>
      </c>
      <c r="E12186">
        <v>88490</v>
      </c>
    </row>
    <row r="12187" spans="1:5" x14ac:dyDescent="0.25">
      <c r="A12187" s="2">
        <v>43900.416666666664</v>
      </c>
      <c r="B12187">
        <v>89605</v>
      </c>
      <c r="C12187">
        <v>90695</v>
      </c>
      <c r="D12187">
        <v>88845</v>
      </c>
      <c r="E12187">
        <v>89755</v>
      </c>
    </row>
    <row r="12188" spans="1:5" x14ac:dyDescent="0.25">
      <c r="A12188" s="2">
        <v>43900.375</v>
      </c>
      <c r="B12188">
        <v>90665</v>
      </c>
      <c r="C12188">
        <v>91000</v>
      </c>
      <c r="D12188">
        <v>88715</v>
      </c>
      <c r="E12188">
        <v>89605</v>
      </c>
    </row>
    <row r="12189" spans="1:5" x14ac:dyDescent="0.25">
      <c r="A12189" s="2">
        <v>43899.708333333336</v>
      </c>
      <c r="B12189">
        <v>86080</v>
      </c>
      <c r="C12189">
        <v>86080</v>
      </c>
      <c r="D12189">
        <v>86080</v>
      </c>
      <c r="E12189">
        <v>86080</v>
      </c>
    </row>
    <row r="12190" spans="1:5" x14ac:dyDescent="0.25">
      <c r="A12190" s="2">
        <v>43899.666666666664</v>
      </c>
      <c r="B12190">
        <v>87060</v>
      </c>
      <c r="C12190">
        <v>87505</v>
      </c>
      <c r="D12190">
        <v>86080</v>
      </c>
      <c r="E12190">
        <v>86080</v>
      </c>
    </row>
    <row r="12191" spans="1:5" x14ac:dyDescent="0.25">
      <c r="A12191" s="2">
        <v>43899.625</v>
      </c>
      <c r="B12191">
        <v>88540</v>
      </c>
      <c r="C12191">
        <v>88540</v>
      </c>
      <c r="D12191">
        <v>86120</v>
      </c>
      <c r="E12191">
        <v>87050</v>
      </c>
    </row>
    <row r="12192" spans="1:5" x14ac:dyDescent="0.25">
      <c r="A12192" s="2">
        <v>43899.583333333336</v>
      </c>
      <c r="B12192">
        <v>88810</v>
      </c>
      <c r="C12192">
        <v>89035</v>
      </c>
      <c r="D12192">
        <v>88540</v>
      </c>
      <c r="E12192">
        <v>88540</v>
      </c>
    </row>
    <row r="12193" spans="1:5" x14ac:dyDescent="0.25">
      <c r="A12193" s="2">
        <v>43899.541666666664</v>
      </c>
      <c r="B12193">
        <v>90140</v>
      </c>
      <c r="C12193">
        <v>90400</v>
      </c>
      <c r="D12193">
        <v>88675</v>
      </c>
      <c r="E12193">
        <v>88805</v>
      </c>
    </row>
    <row r="12194" spans="1:5" x14ac:dyDescent="0.25">
      <c r="A12194" s="2">
        <v>43899.5</v>
      </c>
      <c r="B12194">
        <v>89175</v>
      </c>
      <c r="C12194">
        <v>90240</v>
      </c>
      <c r="D12194">
        <v>88825</v>
      </c>
      <c r="E12194">
        <v>90140</v>
      </c>
    </row>
    <row r="12195" spans="1:5" x14ac:dyDescent="0.25">
      <c r="A12195" s="2">
        <v>43899.458333333336</v>
      </c>
      <c r="B12195">
        <v>88670</v>
      </c>
      <c r="C12195">
        <v>89835</v>
      </c>
      <c r="D12195">
        <v>88540</v>
      </c>
      <c r="E12195">
        <v>89175</v>
      </c>
    </row>
    <row r="12196" spans="1:5" x14ac:dyDescent="0.25">
      <c r="A12196" s="2">
        <v>43899.416666666664</v>
      </c>
      <c r="B12196">
        <v>90200</v>
      </c>
      <c r="C12196">
        <v>90565</v>
      </c>
      <c r="D12196">
        <v>88540</v>
      </c>
      <c r="E12196">
        <v>88660</v>
      </c>
    </row>
    <row r="12197" spans="1:5" x14ac:dyDescent="0.25">
      <c r="A12197" s="2">
        <v>43899.375</v>
      </c>
      <c r="B12197">
        <v>88540</v>
      </c>
      <c r="C12197">
        <v>90890</v>
      </c>
      <c r="D12197">
        <v>88540</v>
      </c>
      <c r="E12197">
        <v>90210</v>
      </c>
    </row>
    <row r="12198" spans="1:5" x14ac:dyDescent="0.25">
      <c r="A12198" s="2">
        <v>43896.75</v>
      </c>
      <c r="B12198">
        <v>98220</v>
      </c>
      <c r="C12198">
        <v>98535</v>
      </c>
      <c r="D12198">
        <v>98010</v>
      </c>
      <c r="E12198">
        <v>98040</v>
      </c>
    </row>
    <row r="12199" spans="1:5" x14ac:dyDescent="0.25">
      <c r="A12199" s="2">
        <v>43896.708333333336</v>
      </c>
      <c r="B12199">
        <v>97750</v>
      </c>
      <c r="C12199">
        <v>98690</v>
      </c>
      <c r="D12199">
        <v>97165</v>
      </c>
      <c r="E12199">
        <v>98220</v>
      </c>
    </row>
    <row r="12200" spans="1:5" x14ac:dyDescent="0.25">
      <c r="A12200" s="2">
        <v>43896.666666666664</v>
      </c>
      <c r="B12200">
        <v>98630</v>
      </c>
      <c r="C12200">
        <v>98740</v>
      </c>
      <c r="D12200">
        <v>97545</v>
      </c>
      <c r="E12200">
        <v>97750</v>
      </c>
    </row>
    <row r="12201" spans="1:5" x14ac:dyDescent="0.25">
      <c r="A12201" s="2">
        <v>43896.625</v>
      </c>
      <c r="B12201">
        <v>98825</v>
      </c>
      <c r="C12201">
        <v>99620</v>
      </c>
      <c r="D12201">
        <v>98555</v>
      </c>
      <c r="E12201">
        <v>98630</v>
      </c>
    </row>
    <row r="12202" spans="1:5" x14ac:dyDescent="0.25">
      <c r="A12202" s="2">
        <v>43896.583333333336</v>
      </c>
      <c r="B12202">
        <v>98760</v>
      </c>
      <c r="C12202">
        <v>99030</v>
      </c>
      <c r="D12202">
        <v>98155</v>
      </c>
      <c r="E12202">
        <v>98825</v>
      </c>
    </row>
    <row r="12203" spans="1:5" x14ac:dyDescent="0.25">
      <c r="A12203" s="2">
        <v>43896.541666666664</v>
      </c>
      <c r="B12203">
        <v>99310</v>
      </c>
      <c r="C12203">
        <v>99460</v>
      </c>
      <c r="D12203">
        <v>98300</v>
      </c>
      <c r="E12203">
        <v>98760</v>
      </c>
    </row>
    <row r="12204" spans="1:5" x14ac:dyDescent="0.25">
      <c r="A12204" s="2">
        <v>43896.5</v>
      </c>
      <c r="B12204">
        <v>97530</v>
      </c>
      <c r="C12204">
        <v>99805</v>
      </c>
      <c r="D12204">
        <v>97490</v>
      </c>
      <c r="E12204">
        <v>99305</v>
      </c>
    </row>
    <row r="12205" spans="1:5" x14ac:dyDescent="0.25">
      <c r="A12205" s="2">
        <v>43896.458333333336</v>
      </c>
      <c r="B12205">
        <v>98135</v>
      </c>
      <c r="C12205">
        <v>98755</v>
      </c>
      <c r="D12205">
        <v>97465</v>
      </c>
      <c r="E12205">
        <v>97525</v>
      </c>
    </row>
    <row r="12206" spans="1:5" x14ac:dyDescent="0.25">
      <c r="A12206" s="2">
        <v>43896.416666666664</v>
      </c>
      <c r="B12206">
        <v>97850</v>
      </c>
      <c r="C12206">
        <v>98900</v>
      </c>
      <c r="D12206">
        <v>97780</v>
      </c>
      <c r="E12206">
        <v>98130</v>
      </c>
    </row>
    <row r="12207" spans="1:5" x14ac:dyDescent="0.25">
      <c r="A12207" s="2">
        <v>43896.375</v>
      </c>
      <c r="B12207">
        <v>99090</v>
      </c>
      <c r="C12207">
        <v>99190</v>
      </c>
      <c r="D12207">
        <v>97670</v>
      </c>
      <c r="E12207">
        <v>97850</v>
      </c>
    </row>
    <row r="12208" spans="1:5" x14ac:dyDescent="0.25">
      <c r="A12208" s="2">
        <v>43895.75</v>
      </c>
      <c r="B12208">
        <v>102335</v>
      </c>
      <c r="C12208">
        <v>102650</v>
      </c>
      <c r="D12208">
        <v>102000</v>
      </c>
      <c r="E12208">
        <v>102600</v>
      </c>
    </row>
    <row r="12209" spans="1:5" x14ac:dyDescent="0.25">
      <c r="A12209" s="2">
        <v>43895.708333333336</v>
      </c>
      <c r="B12209">
        <v>102920</v>
      </c>
      <c r="C12209">
        <v>102950</v>
      </c>
      <c r="D12209">
        <v>100760</v>
      </c>
      <c r="E12209">
        <v>102330</v>
      </c>
    </row>
    <row r="12210" spans="1:5" x14ac:dyDescent="0.25">
      <c r="A12210" s="2">
        <v>43895.666666666664</v>
      </c>
      <c r="B12210">
        <v>104415</v>
      </c>
      <c r="C12210">
        <v>104510</v>
      </c>
      <c r="D12210">
        <v>102580</v>
      </c>
      <c r="E12210">
        <v>102920</v>
      </c>
    </row>
    <row r="12211" spans="1:5" x14ac:dyDescent="0.25">
      <c r="A12211" s="2">
        <v>43895.625</v>
      </c>
      <c r="B12211">
        <v>104370</v>
      </c>
      <c r="C12211">
        <v>104665</v>
      </c>
      <c r="D12211">
        <v>103880</v>
      </c>
      <c r="E12211">
        <v>104420</v>
      </c>
    </row>
    <row r="12212" spans="1:5" x14ac:dyDescent="0.25">
      <c r="A12212" s="2">
        <v>43895.583333333336</v>
      </c>
      <c r="B12212">
        <v>105265</v>
      </c>
      <c r="C12212">
        <v>105440</v>
      </c>
      <c r="D12212">
        <v>104180</v>
      </c>
      <c r="E12212">
        <v>104370</v>
      </c>
    </row>
    <row r="12213" spans="1:5" x14ac:dyDescent="0.25">
      <c r="A12213" s="2">
        <v>43895.541666666664</v>
      </c>
      <c r="B12213">
        <v>105235</v>
      </c>
      <c r="C12213">
        <v>105745</v>
      </c>
      <c r="D12213">
        <v>105130</v>
      </c>
      <c r="E12213">
        <v>105260</v>
      </c>
    </row>
    <row r="12214" spans="1:5" x14ac:dyDescent="0.25">
      <c r="A12214" s="2">
        <v>43895.5</v>
      </c>
      <c r="B12214">
        <v>105490</v>
      </c>
      <c r="C12214">
        <v>105860</v>
      </c>
      <c r="D12214">
        <v>104985</v>
      </c>
      <c r="E12214">
        <v>105230</v>
      </c>
    </row>
    <row r="12215" spans="1:5" x14ac:dyDescent="0.25">
      <c r="A12215" s="2">
        <v>43895.458333333336</v>
      </c>
      <c r="B12215">
        <v>106190</v>
      </c>
      <c r="C12215">
        <v>106190</v>
      </c>
      <c r="D12215">
        <v>105285</v>
      </c>
      <c r="E12215">
        <v>105490</v>
      </c>
    </row>
    <row r="12216" spans="1:5" x14ac:dyDescent="0.25">
      <c r="A12216" s="2">
        <v>43895.416666666664</v>
      </c>
      <c r="B12216">
        <v>106040</v>
      </c>
      <c r="C12216">
        <v>106375</v>
      </c>
      <c r="D12216">
        <v>105675</v>
      </c>
      <c r="E12216">
        <v>106195</v>
      </c>
    </row>
    <row r="12217" spans="1:5" x14ac:dyDescent="0.25">
      <c r="A12217" s="2">
        <v>43895.375</v>
      </c>
      <c r="B12217">
        <v>105800</v>
      </c>
      <c r="C12217">
        <v>106545</v>
      </c>
      <c r="D12217">
        <v>105600</v>
      </c>
      <c r="E12217">
        <v>106045</v>
      </c>
    </row>
    <row r="12218" spans="1:5" x14ac:dyDescent="0.25">
      <c r="A12218" s="2">
        <v>43894.75</v>
      </c>
      <c r="B12218">
        <v>107735</v>
      </c>
      <c r="C12218">
        <v>107775</v>
      </c>
      <c r="D12218">
        <v>107415</v>
      </c>
      <c r="E12218">
        <v>107415</v>
      </c>
    </row>
    <row r="12219" spans="1:5" x14ac:dyDescent="0.25">
      <c r="A12219" s="2">
        <v>43894.708333333336</v>
      </c>
      <c r="B12219">
        <v>107410</v>
      </c>
      <c r="C12219">
        <v>108000</v>
      </c>
      <c r="D12219">
        <v>107325</v>
      </c>
      <c r="E12219">
        <v>107730</v>
      </c>
    </row>
    <row r="12220" spans="1:5" x14ac:dyDescent="0.25">
      <c r="A12220" s="2">
        <v>43894.666666666664</v>
      </c>
      <c r="B12220">
        <v>107095</v>
      </c>
      <c r="C12220">
        <v>107640</v>
      </c>
      <c r="D12220">
        <v>106685</v>
      </c>
      <c r="E12220">
        <v>107415</v>
      </c>
    </row>
    <row r="12221" spans="1:5" x14ac:dyDescent="0.25">
      <c r="A12221" s="2">
        <v>43894.625</v>
      </c>
      <c r="B12221">
        <v>106625</v>
      </c>
      <c r="C12221">
        <v>107670</v>
      </c>
      <c r="D12221">
        <v>106605</v>
      </c>
      <c r="E12221">
        <v>107090</v>
      </c>
    </row>
    <row r="12222" spans="1:5" x14ac:dyDescent="0.25">
      <c r="A12222" s="2">
        <v>43894.583333333336</v>
      </c>
      <c r="B12222">
        <v>105820</v>
      </c>
      <c r="C12222">
        <v>106865</v>
      </c>
      <c r="D12222">
        <v>105575</v>
      </c>
      <c r="E12222">
        <v>106625</v>
      </c>
    </row>
    <row r="12223" spans="1:5" x14ac:dyDescent="0.25">
      <c r="A12223" s="2">
        <v>43894.541666666664</v>
      </c>
      <c r="B12223">
        <v>106125</v>
      </c>
      <c r="C12223">
        <v>106280</v>
      </c>
      <c r="D12223">
        <v>105350</v>
      </c>
      <c r="E12223">
        <v>105815</v>
      </c>
    </row>
    <row r="12224" spans="1:5" x14ac:dyDescent="0.25">
      <c r="A12224" s="2">
        <v>43894.5</v>
      </c>
      <c r="B12224">
        <v>106650</v>
      </c>
      <c r="C12224">
        <v>107660</v>
      </c>
      <c r="D12224">
        <v>106010</v>
      </c>
      <c r="E12224">
        <v>106120</v>
      </c>
    </row>
    <row r="12225" spans="1:5" x14ac:dyDescent="0.25">
      <c r="A12225" s="2">
        <v>43894.458333333336</v>
      </c>
      <c r="B12225">
        <v>107085</v>
      </c>
      <c r="C12225">
        <v>107495</v>
      </c>
      <c r="D12225">
        <v>106315</v>
      </c>
      <c r="E12225">
        <v>106655</v>
      </c>
    </row>
    <row r="12226" spans="1:5" x14ac:dyDescent="0.25">
      <c r="A12226" s="2">
        <v>43894.416666666664</v>
      </c>
      <c r="B12226">
        <v>107860</v>
      </c>
      <c r="C12226">
        <v>108230</v>
      </c>
      <c r="D12226">
        <v>107075</v>
      </c>
      <c r="E12226">
        <v>107090</v>
      </c>
    </row>
    <row r="12227" spans="1:5" x14ac:dyDescent="0.25">
      <c r="A12227" s="2">
        <v>43894.375</v>
      </c>
      <c r="B12227">
        <v>107500</v>
      </c>
      <c r="C12227">
        <v>108495</v>
      </c>
      <c r="D12227">
        <v>107190</v>
      </c>
      <c r="E12227">
        <v>107855</v>
      </c>
    </row>
    <row r="12228" spans="1:5" x14ac:dyDescent="0.25">
      <c r="A12228" s="2">
        <v>43893.75</v>
      </c>
      <c r="B12228">
        <v>105565</v>
      </c>
      <c r="C12228">
        <v>105775</v>
      </c>
      <c r="D12228">
        <v>105425</v>
      </c>
      <c r="E12228">
        <v>105600</v>
      </c>
    </row>
    <row r="12229" spans="1:5" x14ac:dyDescent="0.25">
      <c r="A12229" s="2">
        <v>43893.708333333336</v>
      </c>
      <c r="B12229">
        <v>105485</v>
      </c>
      <c r="C12229">
        <v>106130</v>
      </c>
      <c r="D12229">
        <v>105170</v>
      </c>
      <c r="E12229">
        <v>105565</v>
      </c>
    </row>
    <row r="12230" spans="1:5" x14ac:dyDescent="0.25">
      <c r="A12230" s="2">
        <v>43893.666666666664</v>
      </c>
      <c r="B12230">
        <v>105620</v>
      </c>
      <c r="C12230">
        <v>105815</v>
      </c>
      <c r="D12230">
        <v>104775</v>
      </c>
      <c r="E12230">
        <v>105480</v>
      </c>
    </row>
    <row r="12231" spans="1:5" x14ac:dyDescent="0.25">
      <c r="A12231" s="2">
        <v>43893.625</v>
      </c>
      <c r="B12231">
        <v>107680</v>
      </c>
      <c r="C12231">
        <v>107685</v>
      </c>
      <c r="D12231">
        <v>105565</v>
      </c>
      <c r="E12231">
        <v>105625</v>
      </c>
    </row>
    <row r="12232" spans="1:5" x14ac:dyDescent="0.25">
      <c r="A12232" s="2">
        <v>43893.583333333336</v>
      </c>
      <c r="B12232">
        <v>107815</v>
      </c>
      <c r="C12232">
        <v>108215</v>
      </c>
      <c r="D12232">
        <v>107470</v>
      </c>
      <c r="E12232">
        <v>107675</v>
      </c>
    </row>
    <row r="12233" spans="1:5" x14ac:dyDescent="0.25">
      <c r="A12233" s="2">
        <v>43893.541666666664</v>
      </c>
      <c r="B12233">
        <v>109035</v>
      </c>
      <c r="C12233">
        <v>109060</v>
      </c>
      <c r="D12233">
        <v>107235</v>
      </c>
      <c r="E12233">
        <v>107815</v>
      </c>
    </row>
    <row r="12234" spans="1:5" x14ac:dyDescent="0.25">
      <c r="A12234" s="2">
        <v>43893.5</v>
      </c>
      <c r="B12234">
        <v>106370</v>
      </c>
      <c r="C12234">
        <v>109960</v>
      </c>
      <c r="D12234">
        <v>106345</v>
      </c>
      <c r="E12234">
        <v>109035</v>
      </c>
    </row>
    <row r="12235" spans="1:5" x14ac:dyDescent="0.25">
      <c r="A12235" s="2">
        <v>43893.458333333336</v>
      </c>
      <c r="B12235">
        <v>106965</v>
      </c>
      <c r="C12235">
        <v>107585</v>
      </c>
      <c r="D12235">
        <v>106245</v>
      </c>
      <c r="E12235">
        <v>106370</v>
      </c>
    </row>
    <row r="12236" spans="1:5" x14ac:dyDescent="0.25">
      <c r="A12236" s="2">
        <v>43893.416666666664</v>
      </c>
      <c r="B12236">
        <v>107120</v>
      </c>
      <c r="C12236">
        <v>107675</v>
      </c>
      <c r="D12236">
        <v>106450</v>
      </c>
      <c r="E12236">
        <v>106965</v>
      </c>
    </row>
    <row r="12237" spans="1:5" x14ac:dyDescent="0.25">
      <c r="A12237" s="2">
        <v>43893.375</v>
      </c>
      <c r="B12237">
        <v>107655</v>
      </c>
      <c r="C12237">
        <v>107980</v>
      </c>
      <c r="D12237">
        <v>106620</v>
      </c>
      <c r="E12237">
        <v>107115</v>
      </c>
    </row>
    <row r="12238" spans="1:5" x14ac:dyDescent="0.25">
      <c r="A12238" s="2">
        <v>43892.75</v>
      </c>
      <c r="B12238">
        <v>107260</v>
      </c>
      <c r="C12238">
        <v>107500</v>
      </c>
      <c r="D12238">
        <v>107010</v>
      </c>
      <c r="E12238">
        <v>107500</v>
      </c>
    </row>
    <row r="12239" spans="1:5" x14ac:dyDescent="0.25">
      <c r="A12239" s="2">
        <v>43892.708333333336</v>
      </c>
      <c r="B12239">
        <v>105905</v>
      </c>
      <c r="C12239">
        <v>107315</v>
      </c>
      <c r="D12239">
        <v>105710</v>
      </c>
      <c r="E12239">
        <v>107265</v>
      </c>
    </row>
    <row r="12240" spans="1:5" x14ac:dyDescent="0.25">
      <c r="A12240" s="2">
        <v>43892.666666666664</v>
      </c>
      <c r="B12240">
        <v>107070</v>
      </c>
      <c r="C12240">
        <v>107095</v>
      </c>
      <c r="D12240">
        <v>105820</v>
      </c>
      <c r="E12240">
        <v>105905</v>
      </c>
    </row>
    <row r="12241" spans="1:5" x14ac:dyDescent="0.25">
      <c r="A12241" s="2">
        <v>43892.625</v>
      </c>
      <c r="B12241">
        <v>107545</v>
      </c>
      <c r="C12241">
        <v>107760</v>
      </c>
      <c r="D12241">
        <v>106925</v>
      </c>
      <c r="E12241">
        <v>107070</v>
      </c>
    </row>
    <row r="12242" spans="1:5" x14ac:dyDescent="0.25">
      <c r="A12242" s="2">
        <v>43892.583333333336</v>
      </c>
      <c r="B12242">
        <v>106790</v>
      </c>
      <c r="C12242">
        <v>107600</v>
      </c>
      <c r="D12242">
        <v>106315</v>
      </c>
      <c r="E12242">
        <v>107540</v>
      </c>
    </row>
    <row r="12243" spans="1:5" x14ac:dyDescent="0.25">
      <c r="A12243" s="2">
        <v>43892.541666666664</v>
      </c>
      <c r="B12243">
        <v>105980</v>
      </c>
      <c r="C12243">
        <v>106855</v>
      </c>
      <c r="D12243">
        <v>105900</v>
      </c>
      <c r="E12243">
        <v>106790</v>
      </c>
    </row>
    <row r="12244" spans="1:5" x14ac:dyDescent="0.25">
      <c r="A12244" s="2">
        <v>43892.5</v>
      </c>
      <c r="B12244">
        <v>105300</v>
      </c>
      <c r="C12244">
        <v>106140</v>
      </c>
      <c r="D12244">
        <v>104715</v>
      </c>
      <c r="E12244">
        <v>105975</v>
      </c>
    </row>
    <row r="12245" spans="1:5" x14ac:dyDescent="0.25">
      <c r="A12245" s="2">
        <v>43892.458333333336</v>
      </c>
      <c r="B12245">
        <v>105190</v>
      </c>
      <c r="C12245">
        <v>105780</v>
      </c>
      <c r="D12245">
        <v>104925</v>
      </c>
      <c r="E12245">
        <v>105295</v>
      </c>
    </row>
    <row r="12246" spans="1:5" x14ac:dyDescent="0.25">
      <c r="A12246" s="2">
        <v>43892.416666666664</v>
      </c>
      <c r="B12246">
        <v>104430</v>
      </c>
      <c r="C12246">
        <v>105220</v>
      </c>
      <c r="D12246">
        <v>104115</v>
      </c>
      <c r="E12246">
        <v>105190</v>
      </c>
    </row>
    <row r="12247" spans="1:5" x14ac:dyDescent="0.25">
      <c r="A12247" s="2">
        <v>43892.375</v>
      </c>
      <c r="B12247">
        <v>103860</v>
      </c>
      <c r="C12247">
        <v>104530</v>
      </c>
      <c r="D12247">
        <v>103090</v>
      </c>
      <c r="E12247">
        <v>104430</v>
      </c>
    </row>
    <row r="12248" spans="1:5" x14ac:dyDescent="0.25">
      <c r="A12248" s="2">
        <v>43889.75</v>
      </c>
      <c r="B12248">
        <v>104430</v>
      </c>
      <c r="C12248">
        <v>104920</v>
      </c>
      <c r="D12248">
        <v>104200</v>
      </c>
      <c r="E12248">
        <v>104915</v>
      </c>
    </row>
    <row r="12249" spans="1:5" x14ac:dyDescent="0.25">
      <c r="A12249" s="2">
        <v>43889.708333333336</v>
      </c>
      <c r="B12249">
        <v>103170</v>
      </c>
      <c r="C12249">
        <v>104485</v>
      </c>
      <c r="D12249">
        <v>102520</v>
      </c>
      <c r="E12249">
        <v>104440</v>
      </c>
    </row>
    <row r="12250" spans="1:5" x14ac:dyDescent="0.25">
      <c r="A12250" s="2">
        <v>43889.666666666664</v>
      </c>
      <c r="B12250">
        <v>102285</v>
      </c>
      <c r="C12250">
        <v>103540</v>
      </c>
      <c r="D12250">
        <v>101760</v>
      </c>
      <c r="E12250">
        <v>103170</v>
      </c>
    </row>
    <row r="12251" spans="1:5" x14ac:dyDescent="0.25">
      <c r="A12251" s="2">
        <v>43889.625</v>
      </c>
      <c r="B12251">
        <v>102985</v>
      </c>
      <c r="C12251">
        <v>103225</v>
      </c>
      <c r="D12251">
        <v>102100</v>
      </c>
      <c r="E12251">
        <v>102290</v>
      </c>
    </row>
    <row r="12252" spans="1:5" x14ac:dyDescent="0.25">
      <c r="A12252" s="2">
        <v>43889.583333333336</v>
      </c>
      <c r="B12252">
        <v>102355</v>
      </c>
      <c r="C12252">
        <v>103180</v>
      </c>
      <c r="D12252">
        <v>101850</v>
      </c>
      <c r="E12252">
        <v>102990</v>
      </c>
    </row>
    <row r="12253" spans="1:5" x14ac:dyDescent="0.25">
      <c r="A12253" s="2">
        <v>43889.541666666664</v>
      </c>
      <c r="B12253">
        <v>101410</v>
      </c>
      <c r="C12253">
        <v>102940</v>
      </c>
      <c r="D12253">
        <v>101020</v>
      </c>
      <c r="E12253">
        <v>102350</v>
      </c>
    </row>
    <row r="12254" spans="1:5" x14ac:dyDescent="0.25">
      <c r="A12254" s="2">
        <v>43889.5</v>
      </c>
      <c r="B12254">
        <v>100735</v>
      </c>
      <c r="C12254">
        <v>101595</v>
      </c>
      <c r="D12254">
        <v>100335</v>
      </c>
      <c r="E12254">
        <v>101410</v>
      </c>
    </row>
    <row r="12255" spans="1:5" x14ac:dyDescent="0.25">
      <c r="A12255" s="2">
        <v>43889.458333333336</v>
      </c>
      <c r="B12255">
        <v>102190</v>
      </c>
      <c r="C12255">
        <v>102410</v>
      </c>
      <c r="D12255">
        <v>100585</v>
      </c>
      <c r="E12255">
        <v>100735</v>
      </c>
    </row>
    <row r="12256" spans="1:5" x14ac:dyDescent="0.25">
      <c r="A12256" s="2">
        <v>43889.416666666664</v>
      </c>
      <c r="B12256">
        <v>103020</v>
      </c>
      <c r="C12256">
        <v>103510</v>
      </c>
      <c r="D12256">
        <v>102135</v>
      </c>
      <c r="E12256">
        <v>102190</v>
      </c>
    </row>
    <row r="12257" spans="1:5" x14ac:dyDescent="0.25">
      <c r="A12257" s="2">
        <v>43889.375</v>
      </c>
      <c r="B12257">
        <v>101350</v>
      </c>
      <c r="C12257">
        <v>103260</v>
      </c>
      <c r="D12257">
        <v>100980</v>
      </c>
      <c r="E12257">
        <v>103015</v>
      </c>
    </row>
    <row r="12258" spans="1:5" x14ac:dyDescent="0.25">
      <c r="A12258" s="2">
        <v>43888.75</v>
      </c>
      <c r="B12258">
        <v>103170</v>
      </c>
      <c r="C12258">
        <v>103560</v>
      </c>
      <c r="D12258">
        <v>103000</v>
      </c>
      <c r="E12258">
        <v>103070</v>
      </c>
    </row>
    <row r="12259" spans="1:5" x14ac:dyDescent="0.25">
      <c r="A12259" s="2">
        <v>43888.708333333336</v>
      </c>
      <c r="B12259">
        <v>105730</v>
      </c>
      <c r="C12259">
        <v>105925</v>
      </c>
      <c r="D12259">
        <v>103100</v>
      </c>
      <c r="E12259">
        <v>103175</v>
      </c>
    </row>
    <row r="12260" spans="1:5" x14ac:dyDescent="0.25">
      <c r="A12260" s="2">
        <v>43888.666666666664</v>
      </c>
      <c r="B12260">
        <v>105925</v>
      </c>
      <c r="C12260">
        <v>106150</v>
      </c>
      <c r="D12260">
        <v>105255</v>
      </c>
      <c r="E12260">
        <v>105730</v>
      </c>
    </row>
    <row r="12261" spans="1:5" x14ac:dyDescent="0.25">
      <c r="A12261" s="2">
        <v>43888.625</v>
      </c>
      <c r="B12261">
        <v>106425</v>
      </c>
      <c r="C12261">
        <v>107185</v>
      </c>
      <c r="D12261">
        <v>105590</v>
      </c>
      <c r="E12261">
        <v>105925</v>
      </c>
    </row>
    <row r="12262" spans="1:5" x14ac:dyDescent="0.25">
      <c r="A12262" s="2">
        <v>43888.583333333336</v>
      </c>
      <c r="B12262">
        <v>105025</v>
      </c>
      <c r="C12262">
        <v>106720</v>
      </c>
      <c r="D12262">
        <v>104965</v>
      </c>
      <c r="E12262">
        <v>106425</v>
      </c>
    </row>
    <row r="12263" spans="1:5" x14ac:dyDescent="0.25">
      <c r="A12263" s="2">
        <v>43888.541666666664</v>
      </c>
      <c r="B12263">
        <v>104850</v>
      </c>
      <c r="C12263">
        <v>105200</v>
      </c>
      <c r="D12263">
        <v>104565</v>
      </c>
      <c r="E12263">
        <v>105030</v>
      </c>
    </row>
    <row r="12264" spans="1:5" x14ac:dyDescent="0.25">
      <c r="A12264" s="2">
        <v>43888.5</v>
      </c>
      <c r="B12264">
        <v>104245</v>
      </c>
      <c r="C12264">
        <v>104870</v>
      </c>
      <c r="D12264">
        <v>103675</v>
      </c>
      <c r="E12264">
        <v>104855</v>
      </c>
    </row>
    <row r="12265" spans="1:5" x14ac:dyDescent="0.25">
      <c r="A12265" s="2">
        <v>43888.458333333336</v>
      </c>
      <c r="B12265">
        <v>104770</v>
      </c>
      <c r="C12265">
        <v>104830</v>
      </c>
      <c r="D12265">
        <v>103885</v>
      </c>
      <c r="E12265">
        <v>104245</v>
      </c>
    </row>
    <row r="12266" spans="1:5" x14ac:dyDescent="0.25">
      <c r="A12266" s="2">
        <v>43888.416666666664</v>
      </c>
      <c r="B12266">
        <v>104050</v>
      </c>
      <c r="C12266">
        <v>105260</v>
      </c>
      <c r="D12266">
        <v>103925</v>
      </c>
      <c r="E12266">
        <v>104770</v>
      </c>
    </row>
    <row r="12267" spans="1:5" x14ac:dyDescent="0.25">
      <c r="A12267" s="2">
        <v>43888.375</v>
      </c>
      <c r="B12267">
        <v>104750</v>
      </c>
      <c r="C12267">
        <v>104815</v>
      </c>
      <c r="D12267">
        <v>103630</v>
      </c>
      <c r="E12267">
        <v>104045</v>
      </c>
    </row>
    <row r="12268" spans="1:5" x14ac:dyDescent="0.25">
      <c r="A12268" s="2">
        <v>43887.75</v>
      </c>
      <c r="B12268">
        <v>106275</v>
      </c>
      <c r="C12268">
        <v>106455</v>
      </c>
      <c r="D12268">
        <v>106075</v>
      </c>
      <c r="E12268">
        <v>106085</v>
      </c>
    </row>
    <row r="12269" spans="1:5" x14ac:dyDescent="0.25">
      <c r="A12269" s="2">
        <v>43887.708333333336</v>
      </c>
      <c r="B12269">
        <v>105845</v>
      </c>
      <c r="C12269">
        <v>106565</v>
      </c>
      <c r="D12269">
        <v>105470</v>
      </c>
      <c r="E12269">
        <v>106275</v>
      </c>
    </row>
    <row r="12270" spans="1:5" x14ac:dyDescent="0.25">
      <c r="A12270" s="2">
        <v>43887.666666666664</v>
      </c>
      <c r="B12270">
        <v>106650</v>
      </c>
      <c r="C12270">
        <v>106955</v>
      </c>
      <c r="D12270">
        <v>105805</v>
      </c>
      <c r="E12270">
        <v>105850</v>
      </c>
    </row>
    <row r="12271" spans="1:5" x14ac:dyDescent="0.25">
      <c r="A12271" s="2">
        <v>43887.625</v>
      </c>
      <c r="B12271">
        <v>108150</v>
      </c>
      <c r="C12271">
        <v>108170</v>
      </c>
      <c r="D12271">
        <v>106610</v>
      </c>
      <c r="E12271">
        <v>106645</v>
      </c>
    </row>
    <row r="12272" spans="1:5" x14ac:dyDescent="0.25">
      <c r="A12272" s="2">
        <v>43887.583333333336</v>
      </c>
      <c r="B12272">
        <v>108345</v>
      </c>
      <c r="C12272">
        <v>108550</v>
      </c>
      <c r="D12272">
        <v>107710</v>
      </c>
      <c r="E12272">
        <v>108150</v>
      </c>
    </row>
    <row r="12273" spans="1:5" x14ac:dyDescent="0.25">
      <c r="A12273" s="2">
        <v>43887.541666666664</v>
      </c>
      <c r="B12273">
        <v>108710</v>
      </c>
      <c r="C12273">
        <v>109135</v>
      </c>
      <c r="D12273">
        <v>108035</v>
      </c>
      <c r="E12273">
        <v>108350</v>
      </c>
    </row>
    <row r="12274" spans="1:5" x14ac:dyDescent="0.25">
      <c r="A12274" s="2">
        <v>43882.75</v>
      </c>
      <c r="B12274">
        <v>113885</v>
      </c>
      <c r="C12274">
        <v>114340</v>
      </c>
      <c r="D12274">
        <v>113850</v>
      </c>
      <c r="E12274">
        <v>114275</v>
      </c>
    </row>
    <row r="12275" spans="1:5" x14ac:dyDescent="0.25">
      <c r="A12275" s="2">
        <v>43882.708333333336</v>
      </c>
      <c r="B12275">
        <v>113620</v>
      </c>
      <c r="C12275">
        <v>114010</v>
      </c>
      <c r="D12275">
        <v>113505</v>
      </c>
      <c r="E12275">
        <v>113880</v>
      </c>
    </row>
    <row r="12276" spans="1:5" x14ac:dyDescent="0.25">
      <c r="A12276" s="2">
        <v>43882.666666666664</v>
      </c>
      <c r="B12276">
        <v>113560</v>
      </c>
      <c r="C12276">
        <v>113845</v>
      </c>
      <c r="D12276">
        <v>113495</v>
      </c>
      <c r="E12276">
        <v>113620</v>
      </c>
    </row>
    <row r="12277" spans="1:5" x14ac:dyDescent="0.25">
      <c r="A12277" s="2">
        <v>43882.625</v>
      </c>
      <c r="B12277">
        <v>114110</v>
      </c>
      <c r="C12277">
        <v>114175</v>
      </c>
      <c r="D12277">
        <v>113460</v>
      </c>
      <c r="E12277">
        <v>113555</v>
      </c>
    </row>
    <row r="12278" spans="1:5" x14ac:dyDescent="0.25">
      <c r="A12278" s="2">
        <v>43882.583333333336</v>
      </c>
      <c r="B12278">
        <v>114035</v>
      </c>
      <c r="C12278">
        <v>114240</v>
      </c>
      <c r="D12278">
        <v>113940</v>
      </c>
      <c r="E12278">
        <v>114115</v>
      </c>
    </row>
    <row r="12279" spans="1:5" x14ac:dyDescent="0.25">
      <c r="A12279" s="2">
        <v>43882.541666666664</v>
      </c>
      <c r="B12279">
        <v>113820</v>
      </c>
      <c r="C12279">
        <v>114260</v>
      </c>
      <c r="D12279">
        <v>113740</v>
      </c>
      <c r="E12279">
        <v>114035</v>
      </c>
    </row>
    <row r="12280" spans="1:5" x14ac:dyDescent="0.25">
      <c r="A12280" s="2">
        <v>43882.5</v>
      </c>
      <c r="B12280">
        <v>113600</v>
      </c>
      <c r="C12280">
        <v>113945</v>
      </c>
      <c r="D12280">
        <v>113505</v>
      </c>
      <c r="E12280">
        <v>113825</v>
      </c>
    </row>
    <row r="12281" spans="1:5" x14ac:dyDescent="0.25">
      <c r="A12281" s="2">
        <v>43882.458333333336</v>
      </c>
      <c r="B12281">
        <v>113615</v>
      </c>
      <c r="C12281">
        <v>113670</v>
      </c>
      <c r="D12281">
        <v>113180</v>
      </c>
      <c r="E12281">
        <v>113595</v>
      </c>
    </row>
    <row r="12282" spans="1:5" x14ac:dyDescent="0.25">
      <c r="A12282" s="2">
        <v>43882.416666666664</v>
      </c>
      <c r="B12282">
        <v>114065</v>
      </c>
      <c r="C12282">
        <v>114070</v>
      </c>
      <c r="D12282">
        <v>113340</v>
      </c>
      <c r="E12282">
        <v>113620</v>
      </c>
    </row>
    <row r="12283" spans="1:5" x14ac:dyDescent="0.25">
      <c r="A12283" s="2">
        <v>43882.375</v>
      </c>
      <c r="B12283">
        <v>114400</v>
      </c>
      <c r="C12283">
        <v>114510</v>
      </c>
      <c r="D12283">
        <v>113905</v>
      </c>
      <c r="E12283">
        <v>114065</v>
      </c>
    </row>
    <row r="12284" spans="1:5" x14ac:dyDescent="0.25">
      <c r="A12284" s="2">
        <v>43881.75</v>
      </c>
      <c r="B12284">
        <v>115000</v>
      </c>
      <c r="C12284">
        <v>115195</v>
      </c>
      <c r="D12284">
        <v>114900</v>
      </c>
      <c r="E12284">
        <v>114900</v>
      </c>
    </row>
    <row r="12285" spans="1:5" x14ac:dyDescent="0.25">
      <c r="A12285" s="2">
        <v>43881.708333333336</v>
      </c>
      <c r="B12285">
        <v>115225</v>
      </c>
      <c r="C12285">
        <v>115485</v>
      </c>
      <c r="D12285">
        <v>114950</v>
      </c>
      <c r="E12285">
        <v>115005</v>
      </c>
    </row>
    <row r="12286" spans="1:5" x14ac:dyDescent="0.25">
      <c r="A12286" s="2">
        <v>43881.666666666664</v>
      </c>
      <c r="B12286">
        <v>115150</v>
      </c>
      <c r="C12286">
        <v>115560</v>
      </c>
      <c r="D12286">
        <v>115150</v>
      </c>
      <c r="E12286">
        <v>115220</v>
      </c>
    </row>
    <row r="12287" spans="1:5" x14ac:dyDescent="0.25">
      <c r="A12287" s="2">
        <v>43881.625</v>
      </c>
      <c r="B12287">
        <v>115070</v>
      </c>
      <c r="C12287">
        <v>115405</v>
      </c>
      <c r="D12287">
        <v>114950</v>
      </c>
      <c r="E12287">
        <v>115150</v>
      </c>
    </row>
    <row r="12288" spans="1:5" x14ac:dyDescent="0.25">
      <c r="A12288" s="2">
        <v>43881.583333333336</v>
      </c>
      <c r="B12288">
        <v>115465</v>
      </c>
      <c r="C12288">
        <v>115475</v>
      </c>
      <c r="D12288">
        <v>114925</v>
      </c>
      <c r="E12288">
        <v>115065</v>
      </c>
    </row>
    <row r="12289" spans="1:5" x14ac:dyDescent="0.25">
      <c r="A12289" s="2">
        <v>43881.541666666664</v>
      </c>
      <c r="B12289">
        <v>115950</v>
      </c>
      <c r="C12289">
        <v>116025</v>
      </c>
      <c r="D12289">
        <v>115210</v>
      </c>
      <c r="E12289">
        <v>115460</v>
      </c>
    </row>
    <row r="12290" spans="1:5" x14ac:dyDescent="0.25">
      <c r="A12290" s="2">
        <v>43881.5</v>
      </c>
      <c r="B12290">
        <v>116800</v>
      </c>
      <c r="C12290">
        <v>116900</v>
      </c>
      <c r="D12290">
        <v>115845</v>
      </c>
      <c r="E12290">
        <v>115955</v>
      </c>
    </row>
    <row r="12291" spans="1:5" x14ac:dyDescent="0.25">
      <c r="A12291" s="2">
        <v>43881.458333333336</v>
      </c>
      <c r="B12291">
        <v>116500</v>
      </c>
      <c r="C12291">
        <v>116870</v>
      </c>
      <c r="D12291">
        <v>116260</v>
      </c>
      <c r="E12291">
        <v>116805</v>
      </c>
    </row>
    <row r="12292" spans="1:5" x14ac:dyDescent="0.25">
      <c r="A12292" s="2">
        <v>43881.416666666664</v>
      </c>
      <c r="B12292">
        <v>117110</v>
      </c>
      <c r="C12292">
        <v>117180</v>
      </c>
      <c r="D12292">
        <v>116220</v>
      </c>
      <c r="E12292">
        <v>116500</v>
      </c>
    </row>
    <row r="12293" spans="1:5" x14ac:dyDescent="0.25">
      <c r="A12293" s="2">
        <v>43881.375</v>
      </c>
      <c r="B12293">
        <v>116720</v>
      </c>
      <c r="C12293">
        <v>117125</v>
      </c>
      <c r="D12293">
        <v>116645</v>
      </c>
      <c r="E12293">
        <v>117105</v>
      </c>
    </row>
    <row r="12294" spans="1:5" x14ac:dyDescent="0.25">
      <c r="A12294" s="2">
        <v>43880.75</v>
      </c>
      <c r="B12294">
        <v>117160</v>
      </c>
      <c r="C12294">
        <v>117205</v>
      </c>
      <c r="D12294">
        <v>116980</v>
      </c>
      <c r="E12294">
        <v>116980</v>
      </c>
    </row>
    <row r="12295" spans="1:5" x14ac:dyDescent="0.25">
      <c r="A12295" s="2">
        <v>43880.708333333336</v>
      </c>
      <c r="B12295">
        <v>117015</v>
      </c>
      <c r="C12295">
        <v>117220</v>
      </c>
      <c r="D12295">
        <v>116795</v>
      </c>
      <c r="E12295">
        <v>117160</v>
      </c>
    </row>
    <row r="12296" spans="1:5" x14ac:dyDescent="0.25">
      <c r="A12296" s="2">
        <v>43880.666666666664</v>
      </c>
      <c r="B12296">
        <v>116645</v>
      </c>
      <c r="C12296">
        <v>117195</v>
      </c>
      <c r="D12296">
        <v>116540</v>
      </c>
      <c r="E12296">
        <v>117015</v>
      </c>
    </row>
    <row r="12297" spans="1:5" x14ac:dyDescent="0.25">
      <c r="A12297" s="2">
        <v>43880.625</v>
      </c>
      <c r="B12297">
        <v>116785</v>
      </c>
      <c r="C12297">
        <v>116830</v>
      </c>
      <c r="D12297">
        <v>116505</v>
      </c>
      <c r="E12297">
        <v>116645</v>
      </c>
    </row>
    <row r="12298" spans="1:5" x14ac:dyDescent="0.25">
      <c r="A12298" s="2">
        <v>43880.583333333336</v>
      </c>
      <c r="B12298">
        <v>116980</v>
      </c>
      <c r="C12298">
        <v>116990</v>
      </c>
      <c r="D12298">
        <v>116630</v>
      </c>
      <c r="E12298">
        <v>116785</v>
      </c>
    </row>
    <row r="12299" spans="1:5" x14ac:dyDescent="0.25">
      <c r="A12299" s="2">
        <v>43880.541666666664</v>
      </c>
      <c r="B12299">
        <v>116875</v>
      </c>
      <c r="C12299">
        <v>117035</v>
      </c>
      <c r="D12299">
        <v>116795</v>
      </c>
      <c r="E12299">
        <v>116985</v>
      </c>
    </row>
    <row r="12300" spans="1:5" x14ac:dyDescent="0.25">
      <c r="A12300" s="2">
        <v>43880.5</v>
      </c>
      <c r="B12300">
        <v>116615</v>
      </c>
      <c r="C12300">
        <v>116885</v>
      </c>
      <c r="D12300">
        <v>116500</v>
      </c>
      <c r="E12300">
        <v>116870</v>
      </c>
    </row>
    <row r="12301" spans="1:5" x14ac:dyDescent="0.25">
      <c r="A12301" s="2">
        <v>43880.458333333336</v>
      </c>
      <c r="B12301">
        <v>116230</v>
      </c>
      <c r="C12301">
        <v>116785</v>
      </c>
      <c r="D12301">
        <v>116190</v>
      </c>
      <c r="E12301">
        <v>116620</v>
      </c>
    </row>
    <row r="12302" spans="1:5" x14ac:dyDescent="0.25">
      <c r="A12302" s="2">
        <v>43880.416666666664</v>
      </c>
      <c r="B12302">
        <v>115580</v>
      </c>
      <c r="C12302">
        <v>116250</v>
      </c>
      <c r="D12302">
        <v>115280</v>
      </c>
      <c r="E12302">
        <v>116230</v>
      </c>
    </row>
    <row r="12303" spans="1:5" x14ac:dyDescent="0.25">
      <c r="A12303" s="2">
        <v>43880.375</v>
      </c>
      <c r="B12303">
        <v>115950</v>
      </c>
      <c r="C12303">
        <v>116100</v>
      </c>
      <c r="D12303">
        <v>115385</v>
      </c>
      <c r="E12303">
        <v>115580</v>
      </c>
    </row>
    <row r="12304" spans="1:5" x14ac:dyDescent="0.25">
      <c r="A12304" s="2">
        <v>43879.75</v>
      </c>
      <c r="B12304">
        <v>115465</v>
      </c>
      <c r="C12304">
        <v>115760</v>
      </c>
      <c r="D12304">
        <v>115425</v>
      </c>
      <c r="E12304">
        <v>115760</v>
      </c>
    </row>
    <row r="12305" spans="1:5" x14ac:dyDescent="0.25">
      <c r="A12305" s="2">
        <v>43879.708333333336</v>
      </c>
      <c r="B12305">
        <v>115175</v>
      </c>
      <c r="C12305">
        <v>115485</v>
      </c>
      <c r="D12305">
        <v>115110</v>
      </c>
      <c r="E12305">
        <v>115460</v>
      </c>
    </row>
    <row r="12306" spans="1:5" x14ac:dyDescent="0.25">
      <c r="A12306" s="2">
        <v>43879.666666666664</v>
      </c>
      <c r="B12306">
        <v>114470</v>
      </c>
      <c r="C12306">
        <v>115195</v>
      </c>
      <c r="D12306">
        <v>114450</v>
      </c>
      <c r="E12306">
        <v>115170</v>
      </c>
    </row>
    <row r="12307" spans="1:5" x14ac:dyDescent="0.25">
      <c r="A12307" s="2">
        <v>43879.625</v>
      </c>
      <c r="B12307">
        <v>114550</v>
      </c>
      <c r="C12307">
        <v>114690</v>
      </c>
      <c r="D12307">
        <v>114325</v>
      </c>
      <c r="E12307">
        <v>114470</v>
      </c>
    </row>
    <row r="12308" spans="1:5" x14ac:dyDescent="0.25">
      <c r="A12308" s="2">
        <v>43879.583333333336</v>
      </c>
      <c r="B12308">
        <v>114220</v>
      </c>
      <c r="C12308">
        <v>114580</v>
      </c>
      <c r="D12308">
        <v>114140</v>
      </c>
      <c r="E12308">
        <v>114550</v>
      </c>
    </row>
    <row r="12309" spans="1:5" x14ac:dyDescent="0.25">
      <c r="A12309" s="2">
        <v>43879.541666666664</v>
      </c>
      <c r="B12309">
        <v>114785</v>
      </c>
      <c r="C12309">
        <v>114860</v>
      </c>
      <c r="D12309">
        <v>114205</v>
      </c>
      <c r="E12309">
        <v>114215</v>
      </c>
    </row>
    <row r="12310" spans="1:5" x14ac:dyDescent="0.25">
      <c r="A12310" s="2">
        <v>43879.5</v>
      </c>
      <c r="B12310">
        <v>115105</v>
      </c>
      <c r="C12310">
        <v>115190</v>
      </c>
      <c r="D12310">
        <v>114680</v>
      </c>
      <c r="E12310">
        <v>114785</v>
      </c>
    </row>
    <row r="12311" spans="1:5" x14ac:dyDescent="0.25">
      <c r="A12311" s="2">
        <v>43879.458333333336</v>
      </c>
      <c r="B12311">
        <v>114600</v>
      </c>
      <c r="C12311">
        <v>115150</v>
      </c>
      <c r="D12311">
        <v>114555</v>
      </c>
      <c r="E12311">
        <v>115105</v>
      </c>
    </row>
    <row r="12312" spans="1:5" x14ac:dyDescent="0.25">
      <c r="A12312" s="2">
        <v>43879.416666666664</v>
      </c>
      <c r="B12312">
        <v>115075</v>
      </c>
      <c r="C12312">
        <v>115340</v>
      </c>
      <c r="D12312">
        <v>114580</v>
      </c>
      <c r="E12312">
        <v>114600</v>
      </c>
    </row>
    <row r="12313" spans="1:5" x14ac:dyDescent="0.25">
      <c r="A12313" s="2">
        <v>43879.375</v>
      </c>
      <c r="B12313">
        <v>114850</v>
      </c>
      <c r="C12313">
        <v>115085</v>
      </c>
      <c r="D12313">
        <v>114800</v>
      </c>
      <c r="E12313">
        <v>115075</v>
      </c>
    </row>
    <row r="12314" spans="1:5" x14ac:dyDescent="0.25">
      <c r="A12314" s="2">
        <v>43878.75</v>
      </c>
      <c r="B12314">
        <v>115995</v>
      </c>
      <c r="C12314">
        <v>116050</v>
      </c>
      <c r="D12314">
        <v>115700</v>
      </c>
      <c r="E12314">
        <v>115700</v>
      </c>
    </row>
    <row r="12315" spans="1:5" x14ac:dyDescent="0.25">
      <c r="A12315" s="2">
        <v>43878.708333333336</v>
      </c>
      <c r="B12315">
        <v>116230</v>
      </c>
      <c r="C12315">
        <v>116345</v>
      </c>
      <c r="D12315">
        <v>115890</v>
      </c>
      <c r="E12315">
        <v>116000</v>
      </c>
    </row>
    <row r="12316" spans="1:5" x14ac:dyDescent="0.25">
      <c r="A12316" s="2">
        <v>43878.666666666664</v>
      </c>
      <c r="B12316">
        <v>115895</v>
      </c>
      <c r="C12316">
        <v>116395</v>
      </c>
      <c r="D12316">
        <v>115875</v>
      </c>
      <c r="E12316">
        <v>116225</v>
      </c>
    </row>
    <row r="12317" spans="1:5" x14ac:dyDescent="0.25">
      <c r="A12317" s="2">
        <v>43878.625</v>
      </c>
      <c r="B12317">
        <v>116025</v>
      </c>
      <c r="C12317">
        <v>116210</v>
      </c>
      <c r="D12317">
        <v>115880</v>
      </c>
      <c r="E12317">
        <v>115895</v>
      </c>
    </row>
    <row r="12318" spans="1:5" x14ac:dyDescent="0.25">
      <c r="A12318" s="2">
        <v>43878.583333333336</v>
      </c>
      <c r="B12318">
        <v>116040</v>
      </c>
      <c r="C12318">
        <v>116165</v>
      </c>
      <c r="D12318">
        <v>115875</v>
      </c>
      <c r="E12318">
        <v>116025</v>
      </c>
    </row>
    <row r="12319" spans="1:5" x14ac:dyDescent="0.25">
      <c r="A12319" s="2">
        <v>43878.541666666664</v>
      </c>
      <c r="B12319">
        <v>115955</v>
      </c>
      <c r="C12319">
        <v>116260</v>
      </c>
      <c r="D12319">
        <v>115745</v>
      </c>
      <c r="E12319">
        <v>116045</v>
      </c>
    </row>
    <row r="12320" spans="1:5" x14ac:dyDescent="0.25">
      <c r="A12320" s="2">
        <v>43878.5</v>
      </c>
      <c r="B12320">
        <v>115895</v>
      </c>
      <c r="C12320">
        <v>116145</v>
      </c>
      <c r="D12320">
        <v>115800</v>
      </c>
      <c r="E12320">
        <v>115955</v>
      </c>
    </row>
    <row r="12321" spans="1:5" x14ac:dyDescent="0.25">
      <c r="A12321" s="2">
        <v>43878.458333333336</v>
      </c>
      <c r="B12321">
        <v>115485</v>
      </c>
      <c r="C12321">
        <v>116020</v>
      </c>
      <c r="D12321">
        <v>115415</v>
      </c>
      <c r="E12321">
        <v>115895</v>
      </c>
    </row>
    <row r="12322" spans="1:5" x14ac:dyDescent="0.25">
      <c r="A12322" s="2">
        <v>43878.416666666664</v>
      </c>
      <c r="B12322">
        <v>115700</v>
      </c>
      <c r="C12322">
        <v>115850</v>
      </c>
      <c r="D12322">
        <v>115345</v>
      </c>
      <c r="E12322">
        <v>115485</v>
      </c>
    </row>
    <row r="12323" spans="1:5" x14ac:dyDescent="0.25">
      <c r="A12323" s="2">
        <v>43878.375</v>
      </c>
      <c r="B12323">
        <v>115500</v>
      </c>
      <c r="C12323">
        <v>115800</v>
      </c>
      <c r="D12323">
        <v>115320</v>
      </c>
      <c r="E12323">
        <v>115700</v>
      </c>
    </row>
    <row r="12324" spans="1:5" x14ac:dyDescent="0.25">
      <c r="A12324" s="2">
        <v>43875.75</v>
      </c>
      <c r="B12324">
        <v>114995</v>
      </c>
      <c r="C12324">
        <v>115145</v>
      </c>
      <c r="D12324">
        <v>114960</v>
      </c>
      <c r="E12324">
        <v>114975</v>
      </c>
    </row>
    <row r="12325" spans="1:5" x14ac:dyDescent="0.25">
      <c r="A12325" s="2">
        <v>43875.708333333336</v>
      </c>
      <c r="B12325">
        <v>115020</v>
      </c>
      <c r="C12325">
        <v>115160</v>
      </c>
      <c r="D12325">
        <v>114915</v>
      </c>
      <c r="E12325">
        <v>114995</v>
      </c>
    </row>
    <row r="12326" spans="1:5" x14ac:dyDescent="0.25">
      <c r="A12326" s="2">
        <v>43875.666666666664</v>
      </c>
      <c r="B12326">
        <v>115090</v>
      </c>
      <c r="C12326">
        <v>115185</v>
      </c>
      <c r="D12326">
        <v>114765</v>
      </c>
      <c r="E12326">
        <v>115020</v>
      </c>
    </row>
    <row r="12327" spans="1:5" x14ac:dyDescent="0.25">
      <c r="A12327" s="2">
        <v>43875.625</v>
      </c>
      <c r="B12327">
        <v>114960</v>
      </c>
      <c r="C12327">
        <v>115250</v>
      </c>
      <c r="D12327">
        <v>114890</v>
      </c>
      <c r="E12327">
        <v>115090</v>
      </c>
    </row>
    <row r="12328" spans="1:5" x14ac:dyDescent="0.25">
      <c r="A12328" s="2">
        <v>43875.583333333336</v>
      </c>
      <c r="B12328">
        <v>114955</v>
      </c>
      <c r="C12328">
        <v>115275</v>
      </c>
      <c r="D12328">
        <v>114785</v>
      </c>
      <c r="E12328">
        <v>114960</v>
      </c>
    </row>
    <row r="12329" spans="1:5" x14ac:dyDescent="0.25">
      <c r="A12329" s="2">
        <v>43875.541666666664</v>
      </c>
      <c r="B12329">
        <v>115225</v>
      </c>
      <c r="C12329">
        <v>115260</v>
      </c>
      <c r="D12329">
        <v>114890</v>
      </c>
      <c r="E12329">
        <v>114955</v>
      </c>
    </row>
    <row r="12330" spans="1:5" x14ac:dyDescent="0.25">
      <c r="A12330" s="2">
        <v>43875.5</v>
      </c>
      <c r="B12330">
        <v>115370</v>
      </c>
      <c r="C12330">
        <v>115510</v>
      </c>
      <c r="D12330">
        <v>115100</v>
      </c>
      <c r="E12330">
        <v>115225</v>
      </c>
    </row>
    <row r="12331" spans="1:5" x14ac:dyDescent="0.25">
      <c r="A12331" s="2">
        <v>43875.458333333336</v>
      </c>
      <c r="B12331">
        <v>116005</v>
      </c>
      <c r="C12331">
        <v>116270</v>
      </c>
      <c r="D12331">
        <v>115270</v>
      </c>
      <c r="E12331">
        <v>115370</v>
      </c>
    </row>
    <row r="12332" spans="1:5" x14ac:dyDescent="0.25">
      <c r="A12332" s="2">
        <v>43875.416666666664</v>
      </c>
      <c r="B12332">
        <v>116520</v>
      </c>
      <c r="C12332">
        <v>116520</v>
      </c>
      <c r="D12332">
        <v>115780</v>
      </c>
      <c r="E12332">
        <v>116010</v>
      </c>
    </row>
    <row r="12333" spans="1:5" x14ac:dyDescent="0.25">
      <c r="A12333" s="2">
        <v>43875.375</v>
      </c>
      <c r="B12333">
        <v>116750</v>
      </c>
      <c r="C12333">
        <v>116930</v>
      </c>
      <c r="D12333">
        <v>116320</v>
      </c>
      <c r="E12333">
        <v>116520</v>
      </c>
    </row>
    <row r="12334" spans="1:5" x14ac:dyDescent="0.25">
      <c r="A12334" s="2">
        <v>43874.75</v>
      </c>
      <c r="B12334">
        <v>116285</v>
      </c>
      <c r="C12334">
        <v>116435</v>
      </c>
      <c r="D12334">
        <v>116195</v>
      </c>
      <c r="E12334">
        <v>116195</v>
      </c>
    </row>
    <row r="12335" spans="1:5" x14ac:dyDescent="0.25">
      <c r="A12335" s="2">
        <v>43874.708333333336</v>
      </c>
      <c r="B12335">
        <v>116390</v>
      </c>
      <c r="C12335">
        <v>116530</v>
      </c>
      <c r="D12335">
        <v>116055</v>
      </c>
      <c r="E12335">
        <v>116280</v>
      </c>
    </row>
    <row r="12336" spans="1:5" x14ac:dyDescent="0.25">
      <c r="A12336" s="2">
        <v>43874.666666666664</v>
      </c>
      <c r="B12336">
        <v>116275</v>
      </c>
      <c r="C12336">
        <v>116430</v>
      </c>
      <c r="D12336">
        <v>116070</v>
      </c>
      <c r="E12336">
        <v>116385</v>
      </c>
    </row>
    <row r="12337" spans="1:5" x14ac:dyDescent="0.25">
      <c r="A12337" s="2">
        <v>43874.625</v>
      </c>
      <c r="B12337">
        <v>116085</v>
      </c>
      <c r="C12337">
        <v>116440</v>
      </c>
      <c r="D12337">
        <v>115900</v>
      </c>
      <c r="E12337">
        <v>116275</v>
      </c>
    </row>
    <row r="12338" spans="1:5" x14ac:dyDescent="0.25">
      <c r="A12338" s="2">
        <v>43874.583333333336</v>
      </c>
      <c r="B12338">
        <v>116355</v>
      </c>
      <c r="C12338">
        <v>116560</v>
      </c>
      <c r="D12338">
        <v>115925</v>
      </c>
      <c r="E12338">
        <v>116085</v>
      </c>
    </row>
    <row r="12339" spans="1:5" x14ac:dyDescent="0.25">
      <c r="A12339" s="2">
        <v>43874.541666666664</v>
      </c>
      <c r="B12339">
        <v>116320</v>
      </c>
      <c r="C12339">
        <v>116705</v>
      </c>
      <c r="D12339">
        <v>116160</v>
      </c>
      <c r="E12339">
        <v>116350</v>
      </c>
    </row>
    <row r="12340" spans="1:5" x14ac:dyDescent="0.25">
      <c r="A12340" s="2">
        <v>43874.5</v>
      </c>
      <c r="B12340">
        <v>115790</v>
      </c>
      <c r="C12340">
        <v>116365</v>
      </c>
      <c r="D12340">
        <v>115615</v>
      </c>
      <c r="E12340">
        <v>116325</v>
      </c>
    </row>
    <row r="12341" spans="1:5" x14ac:dyDescent="0.25">
      <c r="A12341" s="2">
        <v>43874.458333333336</v>
      </c>
      <c r="B12341">
        <v>116575</v>
      </c>
      <c r="C12341">
        <v>116615</v>
      </c>
      <c r="D12341">
        <v>115750</v>
      </c>
      <c r="E12341">
        <v>115785</v>
      </c>
    </row>
    <row r="12342" spans="1:5" x14ac:dyDescent="0.25">
      <c r="A12342" s="2">
        <v>43874.416666666664</v>
      </c>
      <c r="B12342">
        <v>116070</v>
      </c>
      <c r="C12342">
        <v>116645</v>
      </c>
      <c r="D12342">
        <v>115440</v>
      </c>
      <c r="E12342">
        <v>116575</v>
      </c>
    </row>
    <row r="12343" spans="1:5" x14ac:dyDescent="0.25">
      <c r="A12343" s="2">
        <v>43874.375</v>
      </c>
      <c r="B12343">
        <v>116105</v>
      </c>
      <c r="C12343">
        <v>116360</v>
      </c>
      <c r="D12343">
        <v>115825</v>
      </c>
      <c r="E12343">
        <v>116070</v>
      </c>
    </row>
    <row r="12344" spans="1:5" x14ac:dyDescent="0.25">
      <c r="A12344" s="2">
        <v>43873.75</v>
      </c>
      <c r="B12344">
        <v>117385</v>
      </c>
      <c r="C12344">
        <v>117435</v>
      </c>
      <c r="D12344">
        <v>117270</v>
      </c>
      <c r="E12344">
        <v>117350</v>
      </c>
    </row>
    <row r="12345" spans="1:5" x14ac:dyDescent="0.25">
      <c r="A12345" s="2">
        <v>43873.708333333336</v>
      </c>
      <c r="B12345">
        <v>117700</v>
      </c>
      <c r="C12345">
        <v>117820</v>
      </c>
      <c r="D12345">
        <v>117215</v>
      </c>
      <c r="E12345">
        <v>117385</v>
      </c>
    </row>
    <row r="12346" spans="1:5" x14ac:dyDescent="0.25">
      <c r="A12346" s="2">
        <v>43873.666666666664</v>
      </c>
      <c r="B12346">
        <v>118080</v>
      </c>
      <c r="C12346">
        <v>118420</v>
      </c>
      <c r="D12346">
        <v>117640</v>
      </c>
      <c r="E12346">
        <v>117695</v>
      </c>
    </row>
    <row r="12347" spans="1:5" x14ac:dyDescent="0.25">
      <c r="A12347" s="2">
        <v>43873.625</v>
      </c>
      <c r="B12347">
        <v>117390</v>
      </c>
      <c r="C12347">
        <v>118165</v>
      </c>
      <c r="D12347">
        <v>117300</v>
      </c>
      <c r="E12347">
        <v>118085</v>
      </c>
    </row>
    <row r="12348" spans="1:5" x14ac:dyDescent="0.25">
      <c r="A12348" s="2">
        <v>43873.583333333336</v>
      </c>
      <c r="B12348">
        <v>116675</v>
      </c>
      <c r="C12348">
        <v>117415</v>
      </c>
      <c r="D12348">
        <v>116620</v>
      </c>
      <c r="E12348">
        <v>117395</v>
      </c>
    </row>
    <row r="12349" spans="1:5" x14ac:dyDescent="0.25">
      <c r="A12349" s="2">
        <v>43873.541666666664</v>
      </c>
      <c r="B12349">
        <v>116650</v>
      </c>
      <c r="C12349">
        <v>116745</v>
      </c>
      <c r="D12349">
        <v>116415</v>
      </c>
      <c r="E12349">
        <v>116675</v>
      </c>
    </row>
    <row r="12350" spans="1:5" x14ac:dyDescent="0.25">
      <c r="A12350" s="2">
        <v>43873.5</v>
      </c>
      <c r="B12350">
        <v>116750</v>
      </c>
      <c r="C12350">
        <v>116950</v>
      </c>
      <c r="D12350">
        <v>116465</v>
      </c>
      <c r="E12350">
        <v>116650</v>
      </c>
    </row>
    <row r="12351" spans="1:5" x14ac:dyDescent="0.25">
      <c r="A12351" s="2">
        <v>43873.458333333336</v>
      </c>
      <c r="B12351">
        <v>116740</v>
      </c>
      <c r="C12351">
        <v>116930</v>
      </c>
      <c r="D12351">
        <v>116530</v>
      </c>
      <c r="E12351">
        <v>116745</v>
      </c>
    </row>
    <row r="12352" spans="1:5" x14ac:dyDescent="0.25">
      <c r="A12352" s="2">
        <v>43873.416666666664</v>
      </c>
      <c r="B12352">
        <v>116700</v>
      </c>
      <c r="C12352">
        <v>116950</v>
      </c>
      <c r="D12352">
        <v>116370</v>
      </c>
      <c r="E12352">
        <v>116745</v>
      </c>
    </row>
    <row r="12353" spans="1:5" x14ac:dyDescent="0.25">
      <c r="A12353" s="2">
        <v>43873.375</v>
      </c>
      <c r="B12353">
        <v>117020</v>
      </c>
      <c r="C12353">
        <v>117150</v>
      </c>
      <c r="D12353">
        <v>116310</v>
      </c>
      <c r="E12353">
        <v>116700</v>
      </c>
    </row>
    <row r="12354" spans="1:5" x14ac:dyDescent="0.25">
      <c r="A12354" s="2">
        <v>43872.75</v>
      </c>
      <c r="B12354">
        <v>115390</v>
      </c>
      <c r="C12354">
        <v>115420</v>
      </c>
      <c r="D12354">
        <v>115255</v>
      </c>
      <c r="E12354">
        <v>115420</v>
      </c>
    </row>
    <row r="12355" spans="1:5" x14ac:dyDescent="0.25">
      <c r="A12355" s="2">
        <v>43872.708333333336</v>
      </c>
      <c r="B12355">
        <v>115110</v>
      </c>
      <c r="C12355">
        <v>115465</v>
      </c>
      <c r="D12355">
        <v>114840</v>
      </c>
      <c r="E12355">
        <v>115390</v>
      </c>
    </row>
    <row r="12356" spans="1:5" x14ac:dyDescent="0.25">
      <c r="A12356" s="2">
        <v>43872.666666666664</v>
      </c>
      <c r="B12356">
        <v>115345</v>
      </c>
      <c r="C12356">
        <v>115475</v>
      </c>
      <c r="D12356">
        <v>115090</v>
      </c>
      <c r="E12356">
        <v>115105</v>
      </c>
    </row>
    <row r="12357" spans="1:5" x14ac:dyDescent="0.25">
      <c r="A12357" s="2">
        <v>43872.625</v>
      </c>
      <c r="B12357">
        <v>115340</v>
      </c>
      <c r="C12357">
        <v>115620</v>
      </c>
      <c r="D12357">
        <v>115240</v>
      </c>
      <c r="E12357">
        <v>115345</v>
      </c>
    </row>
    <row r="12358" spans="1:5" x14ac:dyDescent="0.25">
      <c r="A12358" s="2">
        <v>43872.583333333336</v>
      </c>
      <c r="B12358">
        <v>114980</v>
      </c>
      <c r="C12358">
        <v>115490</v>
      </c>
      <c r="D12358">
        <v>114950</v>
      </c>
      <c r="E12358">
        <v>115340</v>
      </c>
    </row>
    <row r="12359" spans="1:5" x14ac:dyDescent="0.25">
      <c r="A12359" s="2">
        <v>43872.541666666664</v>
      </c>
      <c r="B12359">
        <v>115075</v>
      </c>
      <c r="C12359">
        <v>115375</v>
      </c>
      <c r="D12359">
        <v>114920</v>
      </c>
      <c r="E12359">
        <v>114985</v>
      </c>
    </row>
    <row r="12360" spans="1:5" x14ac:dyDescent="0.25">
      <c r="A12360" s="2">
        <v>43872.5</v>
      </c>
      <c r="B12360">
        <v>114735</v>
      </c>
      <c r="C12360">
        <v>115230</v>
      </c>
      <c r="D12360">
        <v>114730</v>
      </c>
      <c r="E12360">
        <v>115075</v>
      </c>
    </row>
    <row r="12361" spans="1:5" x14ac:dyDescent="0.25">
      <c r="A12361" s="2">
        <v>43872.458333333336</v>
      </c>
      <c r="B12361">
        <v>114120</v>
      </c>
      <c r="C12361">
        <v>114820</v>
      </c>
      <c r="D12361">
        <v>114010</v>
      </c>
      <c r="E12361">
        <v>114735</v>
      </c>
    </row>
    <row r="12362" spans="1:5" x14ac:dyDescent="0.25">
      <c r="A12362" s="2">
        <v>43872.416666666664</v>
      </c>
      <c r="B12362">
        <v>113840</v>
      </c>
      <c r="C12362">
        <v>114300</v>
      </c>
      <c r="D12362">
        <v>113565</v>
      </c>
      <c r="E12362">
        <v>114120</v>
      </c>
    </row>
    <row r="12363" spans="1:5" x14ac:dyDescent="0.25">
      <c r="A12363" s="2">
        <v>43872.375</v>
      </c>
      <c r="B12363">
        <v>113735</v>
      </c>
      <c r="C12363">
        <v>114180</v>
      </c>
      <c r="D12363">
        <v>113665</v>
      </c>
      <c r="E12363">
        <v>113835</v>
      </c>
    </row>
    <row r="12364" spans="1:5" x14ac:dyDescent="0.25">
      <c r="A12364" s="2">
        <v>43871.75</v>
      </c>
      <c r="B12364">
        <v>112855</v>
      </c>
      <c r="C12364">
        <v>113105</v>
      </c>
      <c r="D12364">
        <v>112815</v>
      </c>
      <c r="E12364">
        <v>113105</v>
      </c>
    </row>
    <row r="12365" spans="1:5" x14ac:dyDescent="0.25">
      <c r="A12365" s="2">
        <v>43871.708333333336</v>
      </c>
      <c r="B12365">
        <v>112470</v>
      </c>
      <c r="C12365">
        <v>112890</v>
      </c>
      <c r="D12365">
        <v>112300</v>
      </c>
      <c r="E12365">
        <v>112860</v>
      </c>
    </row>
    <row r="12366" spans="1:5" x14ac:dyDescent="0.25">
      <c r="A12366" s="2">
        <v>43871.666666666664</v>
      </c>
      <c r="B12366">
        <v>112335</v>
      </c>
      <c r="C12366">
        <v>112480</v>
      </c>
      <c r="D12366">
        <v>112135</v>
      </c>
      <c r="E12366">
        <v>112470</v>
      </c>
    </row>
    <row r="12367" spans="1:5" x14ac:dyDescent="0.25">
      <c r="A12367" s="2">
        <v>43871.625</v>
      </c>
      <c r="B12367">
        <v>112530</v>
      </c>
      <c r="C12367">
        <v>112685</v>
      </c>
      <c r="D12367">
        <v>112305</v>
      </c>
      <c r="E12367">
        <v>112330</v>
      </c>
    </row>
    <row r="12368" spans="1:5" x14ac:dyDescent="0.25">
      <c r="A12368" s="2">
        <v>43871.583333333336</v>
      </c>
      <c r="B12368">
        <v>112995</v>
      </c>
      <c r="C12368">
        <v>113000</v>
      </c>
      <c r="D12368">
        <v>112330</v>
      </c>
      <c r="E12368">
        <v>112530</v>
      </c>
    </row>
    <row r="12369" spans="1:5" x14ac:dyDescent="0.25">
      <c r="A12369" s="2">
        <v>43871.541666666664</v>
      </c>
      <c r="B12369">
        <v>113070</v>
      </c>
      <c r="C12369">
        <v>113220</v>
      </c>
      <c r="D12369">
        <v>112800</v>
      </c>
      <c r="E12369">
        <v>113000</v>
      </c>
    </row>
    <row r="12370" spans="1:5" x14ac:dyDescent="0.25">
      <c r="A12370" s="2">
        <v>43871.5</v>
      </c>
      <c r="B12370">
        <v>112945</v>
      </c>
      <c r="C12370">
        <v>113230</v>
      </c>
      <c r="D12370">
        <v>112770</v>
      </c>
      <c r="E12370">
        <v>113065</v>
      </c>
    </row>
    <row r="12371" spans="1:5" x14ac:dyDescent="0.25">
      <c r="A12371" s="2">
        <v>43871.458333333336</v>
      </c>
      <c r="B12371">
        <v>114070</v>
      </c>
      <c r="C12371">
        <v>114105</v>
      </c>
      <c r="D12371">
        <v>112660</v>
      </c>
      <c r="E12371">
        <v>112945</v>
      </c>
    </row>
    <row r="12372" spans="1:5" x14ac:dyDescent="0.25">
      <c r="A12372" s="2">
        <v>43871.416666666664</v>
      </c>
      <c r="B12372">
        <v>113310</v>
      </c>
      <c r="C12372">
        <v>114195</v>
      </c>
      <c r="D12372">
        <v>113020</v>
      </c>
      <c r="E12372">
        <v>114065</v>
      </c>
    </row>
    <row r="12373" spans="1:5" x14ac:dyDescent="0.25">
      <c r="A12373" s="2">
        <v>43871.375</v>
      </c>
      <c r="B12373">
        <v>113655</v>
      </c>
      <c r="C12373">
        <v>113755</v>
      </c>
      <c r="D12373">
        <v>113055</v>
      </c>
      <c r="E12373">
        <v>113310</v>
      </c>
    </row>
    <row r="12374" spans="1:5" x14ac:dyDescent="0.25">
      <c r="A12374" s="2">
        <v>43868.75</v>
      </c>
      <c r="B12374">
        <v>113765</v>
      </c>
      <c r="C12374">
        <v>113795</v>
      </c>
      <c r="D12374">
        <v>113535</v>
      </c>
      <c r="E12374">
        <v>113570</v>
      </c>
    </row>
    <row r="12375" spans="1:5" x14ac:dyDescent="0.25">
      <c r="A12375" s="2">
        <v>43868.708333333336</v>
      </c>
      <c r="B12375">
        <v>114025</v>
      </c>
      <c r="C12375">
        <v>114230</v>
      </c>
      <c r="D12375">
        <v>113735</v>
      </c>
      <c r="E12375">
        <v>113765</v>
      </c>
    </row>
    <row r="12376" spans="1:5" x14ac:dyDescent="0.25">
      <c r="A12376" s="2">
        <v>43868.666666666664</v>
      </c>
      <c r="B12376">
        <v>114130</v>
      </c>
      <c r="C12376">
        <v>114180</v>
      </c>
      <c r="D12376">
        <v>113835</v>
      </c>
      <c r="E12376">
        <v>114025</v>
      </c>
    </row>
    <row r="12377" spans="1:5" x14ac:dyDescent="0.25">
      <c r="A12377" s="2">
        <v>43868.625</v>
      </c>
      <c r="B12377">
        <v>114630</v>
      </c>
      <c r="C12377">
        <v>114690</v>
      </c>
      <c r="D12377">
        <v>114100</v>
      </c>
      <c r="E12377">
        <v>114130</v>
      </c>
    </row>
    <row r="12378" spans="1:5" x14ac:dyDescent="0.25">
      <c r="A12378" s="2">
        <v>43868.583333333336</v>
      </c>
      <c r="B12378">
        <v>114790</v>
      </c>
      <c r="C12378">
        <v>114930</v>
      </c>
      <c r="D12378">
        <v>114380</v>
      </c>
      <c r="E12378">
        <v>114630</v>
      </c>
    </row>
    <row r="12379" spans="1:5" x14ac:dyDescent="0.25">
      <c r="A12379" s="2">
        <v>43868.541666666664</v>
      </c>
      <c r="B12379">
        <v>114235</v>
      </c>
      <c r="C12379">
        <v>114825</v>
      </c>
      <c r="D12379">
        <v>114160</v>
      </c>
      <c r="E12379">
        <v>114790</v>
      </c>
    </row>
    <row r="12380" spans="1:5" x14ac:dyDescent="0.25">
      <c r="A12380" s="2">
        <v>43868.5</v>
      </c>
      <c r="B12380">
        <v>114320</v>
      </c>
      <c r="C12380">
        <v>114455</v>
      </c>
      <c r="D12380">
        <v>113820</v>
      </c>
      <c r="E12380">
        <v>114240</v>
      </c>
    </row>
    <row r="12381" spans="1:5" x14ac:dyDescent="0.25">
      <c r="A12381" s="2">
        <v>43868.458333333336</v>
      </c>
      <c r="B12381">
        <v>114810</v>
      </c>
      <c r="C12381">
        <v>115065</v>
      </c>
      <c r="D12381">
        <v>114315</v>
      </c>
      <c r="E12381">
        <v>114315</v>
      </c>
    </row>
    <row r="12382" spans="1:5" x14ac:dyDescent="0.25">
      <c r="A12382" s="2">
        <v>43868.416666666664</v>
      </c>
      <c r="B12382">
        <v>114505</v>
      </c>
      <c r="C12382">
        <v>115245</v>
      </c>
      <c r="D12382">
        <v>114385</v>
      </c>
      <c r="E12382">
        <v>114815</v>
      </c>
    </row>
    <row r="12383" spans="1:5" x14ac:dyDescent="0.25">
      <c r="A12383" s="2">
        <v>43868.375</v>
      </c>
      <c r="B12383">
        <v>114875</v>
      </c>
      <c r="C12383">
        <v>114925</v>
      </c>
      <c r="D12383">
        <v>114320</v>
      </c>
      <c r="E12383">
        <v>114500</v>
      </c>
    </row>
    <row r="12384" spans="1:5" x14ac:dyDescent="0.25">
      <c r="A12384" s="2">
        <v>43867.75</v>
      </c>
      <c r="B12384">
        <v>115170</v>
      </c>
      <c r="C12384">
        <v>115250</v>
      </c>
      <c r="D12384">
        <v>115075</v>
      </c>
      <c r="E12384">
        <v>115250</v>
      </c>
    </row>
    <row r="12385" spans="1:5" x14ac:dyDescent="0.25">
      <c r="A12385" s="2">
        <v>43867.708333333336</v>
      </c>
      <c r="B12385">
        <v>114785</v>
      </c>
      <c r="C12385">
        <v>115270</v>
      </c>
      <c r="D12385">
        <v>114775</v>
      </c>
      <c r="E12385">
        <v>115175</v>
      </c>
    </row>
    <row r="12386" spans="1:5" x14ac:dyDescent="0.25">
      <c r="A12386" s="2">
        <v>43867.666666666664</v>
      </c>
      <c r="B12386">
        <v>115505</v>
      </c>
      <c r="C12386">
        <v>115525</v>
      </c>
      <c r="D12386">
        <v>114775</v>
      </c>
      <c r="E12386">
        <v>114785</v>
      </c>
    </row>
    <row r="12387" spans="1:5" x14ac:dyDescent="0.25">
      <c r="A12387" s="2">
        <v>43867.625</v>
      </c>
      <c r="B12387">
        <v>116225</v>
      </c>
      <c r="C12387">
        <v>116265</v>
      </c>
      <c r="D12387">
        <v>115350</v>
      </c>
      <c r="E12387">
        <v>115505</v>
      </c>
    </row>
    <row r="12388" spans="1:5" x14ac:dyDescent="0.25">
      <c r="A12388" s="2">
        <v>43867.583333333336</v>
      </c>
      <c r="B12388">
        <v>116120</v>
      </c>
      <c r="C12388">
        <v>116450</v>
      </c>
      <c r="D12388">
        <v>116095</v>
      </c>
      <c r="E12388">
        <v>116230</v>
      </c>
    </row>
    <row r="12389" spans="1:5" x14ac:dyDescent="0.25">
      <c r="A12389" s="2">
        <v>43867.541666666664</v>
      </c>
      <c r="B12389">
        <v>116220</v>
      </c>
      <c r="C12389">
        <v>116560</v>
      </c>
      <c r="D12389">
        <v>116115</v>
      </c>
      <c r="E12389">
        <v>116120</v>
      </c>
    </row>
    <row r="12390" spans="1:5" x14ac:dyDescent="0.25">
      <c r="A12390" s="2">
        <v>43867.5</v>
      </c>
      <c r="B12390">
        <v>117075</v>
      </c>
      <c r="C12390">
        <v>117120</v>
      </c>
      <c r="D12390">
        <v>116050</v>
      </c>
      <c r="E12390">
        <v>116220</v>
      </c>
    </row>
    <row r="12391" spans="1:5" x14ac:dyDescent="0.25">
      <c r="A12391" s="2">
        <v>43867.458333333336</v>
      </c>
      <c r="B12391">
        <v>117060</v>
      </c>
      <c r="C12391">
        <v>117535</v>
      </c>
      <c r="D12391">
        <v>116735</v>
      </c>
      <c r="E12391">
        <v>117075</v>
      </c>
    </row>
    <row r="12392" spans="1:5" x14ac:dyDescent="0.25">
      <c r="A12392" s="2">
        <v>43867.416666666664</v>
      </c>
      <c r="B12392">
        <v>117240</v>
      </c>
      <c r="C12392">
        <v>117335</v>
      </c>
      <c r="D12392">
        <v>116835</v>
      </c>
      <c r="E12392">
        <v>117060</v>
      </c>
    </row>
    <row r="12393" spans="1:5" x14ac:dyDescent="0.25">
      <c r="A12393" s="2">
        <v>43867.375</v>
      </c>
      <c r="B12393">
        <v>117000</v>
      </c>
      <c r="C12393">
        <v>117435</v>
      </c>
      <c r="D12393">
        <v>116730</v>
      </c>
      <c r="E12393">
        <v>117235</v>
      </c>
    </row>
    <row r="12394" spans="1:5" x14ac:dyDescent="0.25">
      <c r="A12394" s="2">
        <v>43866.75</v>
      </c>
      <c r="B12394">
        <v>116275</v>
      </c>
      <c r="C12394">
        <v>116450</v>
      </c>
      <c r="D12394">
        <v>116225</v>
      </c>
      <c r="E12394">
        <v>116450</v>
      </c>
    </row>
    <row r="12395" spans="1:5" x14ac:dyDescent="0.25">
      <c r="A12395" s="2">
        <v>43866.708333333336</v>
      </c>
      <c r="B12395">
        <v>116310</v>
      </c>
      <c r="C12395">
        <v>116425</v>
      </c>
      <c r="D12395">
        <v>116170</v>
      </c>
      <c r="E12395">
        <v>116270</v>
      </c>
    </row>
    <row r="12396" spans="1:5" x14ac:dyDescent="0.25">
      <c r="A12396" s="2">
        <v>43866.666666666664</v>
      </c>
      <c r="B12396">
        <v>116695</v>
      </c>
      <c r="C12396">
        <v>116700</v>
      </c>
      <c r="D12396">
        <v>116205</v>
      </c>
      <c r="E12396">
        <v>116315</v>
      </c>
    </row>
    <row r="12397" spans="1:5" x14ac:dyDescent="0.25">
      <c r="A12397" s="2">
        <v>43866.625</v>
      </c>
      <c r="B12397">
        <v>116520</v>
      </c>
      <c r="C12397">
        <v>116770</v>
      </c>
      <c r="D12397">
        <v>116375</v>
      </c>
      <c r="E12397">
        <v>116690</v>
      </c>
    </row>
    <row r="12398" spans="1:5" x14ac:dyDescent="0.25">
      <c r="A12398" s="2">
        <v>43866.583333333336</v>
      </c>
      <c r="B12398">
        <v>116835</v>
      </c>
      <c r="C12398">
        <v>116945</v>
      </c>
      <c r="D12398">
        <v>116485</v>
      </c>
      <c r="E12398">
        <v>116525</v>
      </c>
    </row>
    <row r="12399" spans="1:5" x14ac:dyDescent="0.25">
      <c r="A12399" s="2">
        <v>43866.541666666664</v>
      </c>
      <c r="B12399">
        <v>117140</v>
      </c>
      <c r="C12399">
        <v>117180</v>
      </c>
      <c r="D12399">
        <v>116780</v>
      </c>
      <c r="E12399">
        <v>116835</v>
      </c>
    </row>
    <row r="12400" spans="1:5" x14ac:dyDescent="0.25">
      <c r="A12400" s="2">
        <v>43866.5</v>
      </c>
      <c r="B12400">
        <v>117505</v>
      </c>
      <c r="C12400">
        <v>117535</v>
      </c>
      <c r="D12400">
        <v>116980</v>
      </c>
      <c r="E12400">
        <v>117135</v>
      </c>
    </row>
    <row r="12401" spans="1:5" x14ac:dyDescent="0.25">
      <c r="A12401" s="2">
        <v>43866.458333333336</v>
      </c>
      <c r="B12401">
        <v>117495</v>
      </c>
      <c r="C12401">
        <v>117715</v>
      </c>
      <c r="D12401">
        <v>117355</v>
      </c>
      <c r="E12401">
        <v>117500</v>
      </c>
    </row>
    <row r="12402" spans="1:5" x14ac:dyDescent="0.25">
      <c r="A12402" s="2">
        <v>43866.416666666664</v>
      </c>
      <c r="B12402">
        <v>117230</v>
      </c>
      <c r="C12402">
        <v>117855</v>
      </c>
      <c r="D12402">
        <v>117230</v>
      </c>
      <c r="E12402">
        <v>117495</v>
      </c>
    </row>
    <row r="12403" spans="1:5" x14ac:dyDescent="0.25">
      <c r="A12403" s="2">
        <v>43866.375</v>
      </c>
      <c r="B12403">
        <v>116795</v>
      </c>
      <c r="C12403">
        <v>117280</v>
      </c>
      <c r="D12403">
        <v>116685</v>
      </c>
      <c r="E12403">
        <v>117230</v>
      </c>
    </row>
    <row r="12404" spans="1:5" x14ac:dyDescent="0.25">
      <c r="A12404" s="2">
        <v>43865.75</v>
      </c>
      <c r="B12404">
        <v>115735</v>
      </c>
      <c r="C12404">
        <v>115785</v>
      </c>
      <c r="D12404">
        <v>115670</v>
      </c>
      <c r="E12404">
        <v>115670</v>
      </c>
    </row>
    <row r="12405" spans="1:5" x14ac:dyDescent="0.25">
      <c r="A12405" s="2">
        <v>43865.708333333336</v>
      </c>
      <c r="B12405">
        <v>115710</v>
      </c>
      <c r="C12405">
        <v>115910</v>
      </c>
      <c r="D12405">
        <v>115570</v>
      </c>
      <c r="E12405">
        <v>115730</v>
      </c>
    </row>
    <row r="12406" spans="1:5" x14ac:dyDescent="0.25">
      <c r="A12406" s="2">
        <v>43865.666666666664</v>
      </c>
      <c r="B12406">
        <v>115890</v>
      </c>
      <c r="C12406">
        <v>116050</v>
      </c>
      <c r="D12406">
        <v>115635</v>
      </c>
      <c r="E12406">
        <v>115705</v>
      </c>
    </row>
    <row r="12407" spans="1:5" x14ac:dyDescent="0.25">
      <c r="A12407" s="2">
        <v>43865.625</v>
      </c>
      <c r="B12407">
        <v>116130</v>
      </c>
      <c r="C12407">
        <v>116265</v>
      </c>
      <c r="D12407">
        <v>115750</v>
      </c>
      <c r="E12407">
        <v>115895</v>
      </c>
    </row>
    <row r="12408" spans="1:5" x14ac:dyDescent="0.25">
      <c r="A12408" s="2">
        <v>43865.583333333336</v>
      </c>
      <c r="B12408">
        <v>116270</v>
      </c>
      <c r="C12408">
        <v>116360</v>
      </c>
      <c r="D12408">
        <v>115880</v>
      </c>
      <c r="E12408">
        <v>116125</v>
      </c>
    </row>
    <row r="12409" spans="1:5" x14ac:dyDescent="0.25">
      <c r="A12409" s="2">
        <v>43865.541666666664</v>
      </c>
      <c r="B12409">
        <v>116085</v>
      </c>
      <c r="C12409">
        <v>116655</v>
      </c>
      <c r="D12409">
        <v>115905</v>
      </c>
      <c r="E12409">
        <v>116275</v>
      </c>
    </row>
    <row r="12410" spans="1:5" x14ac:dyDescent="0.25">
      <c r="A12410" s="2">
        <v>43865.5</v>
      </c>
      <c r="B12410">
        <v>116330</v>
      </c>
      <c r="C12410">
        <v>116445</v>
      </c>
      <c r="D12410">
        <v>116040</v>
      </c>
      <c r="E12410">
        <v>116085</v>
      </c>
    </row>
    <row r="12411" spans="1:5" x14ac:dyDescent="0.25">
      <c r="A12411" s="2">
        <v>43865.458333333336</v>
      </c>
      <c r="B12411">
        <v>116600</v>
      </c>
      <c r="C12411">
        <v>116785</v>
      </c>
      <c r="D12411">
        <v>116120</v>
      </c>
      <c r="E12411">
        <v>116325</v>
      </c>
    </row>
    <row r="12412" spans="1:5" x14ac:dyDescent="0.25">
      <c r="A12412" s="2">
        <v>43865.416666666664</v>
      </c>
      <c r="B12412">
        <v>116740</v>
      </c>
      <c r="C12412">
        <v>116780</v>
      </c>
      <c r="D12412">
        <v>116295</v>
      </c>
      <c r="E12412">
        <v>116595</v>
      </c>
    </row>
    <row r="12413" spans="1:5" x14ac:dyDescent="0.25">
      <c r="A12413" s="2">
        <v>43865.375</v>
      </c>
      <c r="B12413">
        <v>116275</v>
      </c>
      <c r="C12413">
        <v>116750</v>
      </c>
      <c r="D12413">
        <v>116150</v>
      </c>
      <c r="E12413">
        <v>116740</v>
      </c>
    </row>
    <row r="12414" spans="1:5" x14ac:dyDescent="0.25">
      <c r="A12414" s="2">
        <v>43864.75</v>
      </c>
      <c r="B12414">
        <v>114925</v>
      </c>
      <c r="C12414">
        <v>114980</v>
      </c>
      <c r="D12414">
        <v>114720</v>
      </c>
      <c r="E12414">
        <v>114760</v>
      </c>
    </row>
    <row r="12415" spans="1:5" x14ac:dyDescent="0.25">
      <c r="A12415" s="2">
        <v>43864.708333333336</v>
      </c>
      <c r="B12415">
        <v>115230</v>
      </c>
      <c r="C12415">
        <v>115410</v>
      </c>
      <c r="D12415">
        <v>114865</v>
      </c>
      <c r="E12415">
        <v>114920</v>
      </c>
    </row>
    <row r="12416" spans="1:5" x14ac:dyDescent="0.25">
      <c r="A12416" s="2">
        <v>43864.666666666664</v>
      </c>
      <c r="B12416">
        <v>115170</v>
      </c>
      <c r="C12416">
        <v>115380</v>
      </c>
      <c r="D12416">
        <v>114925</v>
      </c>
      <c r="E12416">
        <v>115225</v>
      </c>
    </row>
    <row r="12417" spans="1:5" x14ac:dyDescent="0.25">
      <c r="A12417" s="2">
        <v>43864.625</v>
      </c>
      <c r="B12417">
        <v>115335</v>
      </c>
      <c r="C12417">
        <v>115445</v>
      </c>
      <c r="D12417">
        <v>115045</v>
      </c>
      <c r="E12417">
        <v>115170</v>
      </c>
    </row>
    <row r="12418" spans="1:5" x14ac:dyDescent="0.25">
      <c r="A12418" s="2">
        <v>43864.583333333336</v>
      </c>
      <c r="B12418">
        <v>115105</v>
      </c>
      <c r="C12418">
        <v>115500</v>
      </c>
      <c r="D12418">
        <v>114910</v>
      </c>
      <c r="E12418">
        <v>115335</v>
      </c>
    </row>
    <row r="12419" spans="1:5" x14ac:dyDescent="0.25">
      <c r="A12419" s="2">
        <v>43864.541666666664</v>
      </c>
      <c r="B12419">
        <v>115175</v>
      </c>
      <c r="C12419">
        <v>115320</v>
      </c>
      <c r="D12419">
        <v>114850</v>
      </c>
      <c r="E12419">
        <v>115110</v>
      </c>
    </row>
    <row r="12420" spans="1:5" x14ac:dyDescent="0.25">
      <c r="A12420" s="2">
        <v>43864.5</v>
      </c>
      <c r="B12420">
        <v>115065</v>
      </c>
      <c r="C12420">
        <v>115395</v>
      </c>
      <c r="D12420">
        <v>115015</v>
      </c>
      <c r="E12420">
        <v>115175</v>
      </c>
    </row>
    <row r="12421" spans="1:5" x14ac:dyDescent="0.25">
      <c r="A12421" s="2">
        <v>43864.458333333336</v>
      </c>
      <c r="B12421">
        <v>113905</v>
      </c>
      <c r="C12421">
        <v>115075</v>
      </c>
      <c r="D12421">
        <v>113890</v>
      </c>
      <c r="E12421">
        <v>115065</v>
      </c>
    </row>
    <row r="12422" spans="1:5" x14ac:dyDescent="0.25">
      <c r="A12422" s="2">
        <v>43864.416666666664</v>
      </c>
      <c r="B12422">
        <v>114125</v>
      </c>
      <c r="C12422">
        <v>114490</v>
      </c>
      <c r="D12422">
        <v>113595</v>
      </c>
      <c r="E12422">
        <v>113900</v>
      </c>
    </row>
    <row r="12423" spans="1:5" x14ac:dyDescent="0.25">
      <c r="A12423" s="2">
        <v>43864.375</v>
      </c>
      <c r="B12423">
        <v>114450</v>
      </c>
      <c r="C12423">
        <v>114515</v>
      </c>
      <c r="D12423">
        <v>113940</v>
      </c>
      <c r="E12423">
        <v>114125</v>
      </c>
    </row>
    <row r="12424" spans="1:5" x14ac:dyDescent="0.25">
      <c r="A12424" s="2">
        <v>43861.75</v>
      </c>
      <c r="B12424">
        <v>113875</v>
      </c>
      <c r="C12424">
        <v>114035</v>
      </c>
      <c r="D12424">
        <v>113840</v>
      </c>
      <c r="E12424">
        <v>113880</v>
      </c>
    </row>
    <row r="12425" spans="1:5" x14ac:dyDescent="0.25">
      <c r="A12425" s="2">
        <v>43861.708333333336</v>
      </c>
      <c r="B12425">
        <v>113955</v>
      </c>
      <c r="C12425">
        <v>114060</v>
      </c>
      <c r="D12425">
        <v>113220</v>
      </c>
      <c r="E12425">
        <v>113870</v>
      </c>
    </row>
    <row r="12426" spans="1:5" x14ac:dyDescent="0.25">
      <c r="A12426" s="2">
        <v>43861.666666666664</v>
      </c>
      <c r="B12426">
        <v>113880</v>
      </c>
      <c r="C12426">
        <v>114185</v>
      </c>
      <c r="D12426">
        <v>113700</v>
      </c>
      <c r="E12426">
        <v>113945</v>
      </c>
    </row>
    <row r="12427" spans="1:5" x14ac:dyDescent="0.25">
      <c r="A12427" s="2">
        <v>43861.625</v>
      </c>
      <c r="B12427">
        <v>113680</v>
      </c>
      <c r="C12427">
        <v>114050</v>
      </c>
      <c r="D12427">
        <v>113445</v>
      </c>
      <c r="E12427">
        <v>113885</v>
      </c>
    </row>
    <row r="12428" spans="1:5" x14ac:dyDescent="0.25">
      <c r="A12428" s="2">
        <v>43861.583333333336</v>
      </c>
      <c r="B12428">
        <v>113850</v>
      </c>
      <c r="C12428">
        <v>114125</v>
      </c>
      <c r="D12428">
        <v>113400</v>
      </c>
      <c r="E12428">
        <v>113680</v>
      </c>
    </row>
    <row r="12429" spans="1:5" x14ac:dyDescent="0.25">
      <c r="A12429" s="2">
        <v>43861.541666666664</v>
      </c>
      <c r="B12429">
        <v>113645</v>
      </c>
      <c r="C12429">
        <v>113885</v>
      </c>
      <c r="D12429">
        <v>113295</v>
      </c>
      <c r="E12429">
        <v>113845</v>
      </c>
    </row>
    <row r="12430" spans="1:5" x14ac:dyDescent="0.25">
      <c r="A12430" s="2">
        <v>43861.5</v>
      </c>
      <c r="B12430">
        <v>114140</v>
      </c>
      <c r="C12430">
        <v>114160</v>
      </c>
      <c r="D12430">
        <v>113460</v>
      </c>
      <c r="E12430">
        <v>113645</v>
      </c>
    </row>
    <row r="12431" spans="1:5" x14ac:dyDescent="0.25">
      <c r="A12431" s="2">
        <v>43861.458333333336</v>
      </c>
      <c r="B12431">
        <v>114450</v>
      </c>
      <c r="C12431">
        <v>114470</v>
      </c>
      <c r="D12431">
        <v>113855</v>
      </c>
      <c r="E12431">
        <v>114145</v>
      </c>
    </row>
    <row r="12432" spans="1:5" x14ac:dyDescent="0.25">
      <c r="A12432" s="2">
        <v>43861.416666666664</v>
      </c>
      <c r="B12432">
        <v>114130</v>
      </c>
      <c r="C12432">
        <v>114540</v>
      </c>
      <c r="D12432">
        <v>113805</v>
      </c>
      <c r="E12432">
        <v>114450</v>
      </c>
    </row>
    <row r="12433" spans="1:5" x14ac:dyDescent="0.25">
      <c r="A12433" s="2">
        <v>43861.375</v>
      </c>
      <c r="B12433">
        <v>114600</v>
      </c>
      <c r="C12433">
        <v>114685</v>
      </c>
      <c r="D12433">
        <v>114115</v>
      </c>
      <c r="E12433">
        <v>114130</v>
      </c>
    </row>
    <row r="12434" spans="1:5" x14ac:dyDescent="0.25">
      <c r="A12434" s="2">
        <v>43860.75</v>
      </c>
      <c r="B12434">
        <v>115640</v>
      </c>
      <c r="C12434">
        <v>115785</v>
      </c>
      <c r="D12434">
        <v>115500</v>
      </c>
      <c r="E12434">
        <v>115500</v>
      </c>
    </row>
    <row r="12435" spans="1:5" x14ac:dyDescent="0.25">
      <c r="A12435" s="2">
        <v>43860.708333333336</v>
      </c>
      <c r="B12435">
        <v>114155</v>
      </c>
      <c r="C12435">
        <v>115695</v>
      </c>
      <c r="D12435">
        <v>114145</v>
      </c>
      <c r="E12435">
        <v>115640</v>
      </c>
    </row>
    <row r="12436" spans="1:5" x14ac:dyDescent="0.25">
      <c r="A12436" s="2">
        <v>43860.666666666664</v>
      </c>
      <c r="B12436">
        <v>113620</v>
      </c>
      <c r="C12436">
        <v>114260</v>
      </c>
      <c r="D12436">
        <v>113405</v>
      </c>
      <c r="E12436">
        <v>114150</v>
      </c>
    </row>
    <row r="12437" spans="1:5" x14ac:dyDescent="0.25">
      <c r="A12437" s="2">
        <v>43860.625</v>
      </c>
      <c r="B12437">
        <v>113515</v>
      </c>
      <c r="C12437">
        <v>113755</v>
      </c>
      <c r="D12437">
        <v>113315</v>
      </c>
      <c r="E12437">
        <v>113620</v>
      </c>
    </row>
    <row r="12438" spans="1:5" x14ac:dyDescent="0.25">
      <c r="A12438" s="2">
        <v>43860.583333333336</v>
      </c>
      <c r="B12438">
        <v>113490</v>
      </c>
      <c r="C12438">
        <v>113640</v>
      </c>
      <c r="D12438">
        <v>113085</v>
      </c>
      <c r="E12438">
        <v>113510</v>
      </c>
    </row>
    <row r="12439" spans="1:5" x14ac:dyDescent="0.25">
      <c r="A12439" s="2">
        <v>43860.541666666664</v>
      </c>
      <c r="B12439">
        <v>113015</v>
      </c>
      <c r="C12439">
        <v>113555</v>
      </c>
      <c r="D12439">
        <v>112985</v>
      </c>
      <c r="E12439">
        <v>113485</v>
      </c>
    </row>
    <row r="12440" spans="1:5" x14ac:dyDescent="0.25">
      <c r="A12440" s="2">
        <v>43860.5</v>
      </c>
      <c r="B12440">
        <v>113485</v>
      </c>
      <c r="C12440">
        <v>113620</v>
      </c>
      <c r="D12440">
        <v>112910</v>
      </c>
      <c r="E12440">
        <v>113015</v>
      </c>
    </row>
    <row r="12441" spans="1:5" x14ac:dyDescent="0.25">
      <c r="A12441" s="2">
        <v>43860.458333333336</v>
      </c>
      <c r="B12441">
        <v>113585</v>
      </c>
      <c r="C12441">
        <v>113780</v>
      </c>
      <c r="D12441">
        <v>113335</v>
      </c>
      <c r="E12441">
        <v>113485</v>
      </c>
    </row>
    <row r="12442" spans="1:5" x14ac:dyDescent="0.25">
      <c r="A12442" s="2">
        <v>43860.416666666664</v>
      </c>
      <c r="B12442">
        <v>113910</v>
      </c>
      <c r="C12442">
        <v>114200</v>
      </c>
      <c r="D12442">
        <v>113435</v>
      </c>
      <c r="E12442">
        <v>113580</v>
      </c>
    </row>
    <row r="12443" spans="1:5" x14ac:dyDescent="0.25">
      <c r="A12443" s="2">
        <v>43860.375</v>
      </c>
      <c r="B12443">
        <v>114260</v>
      </c>
      <c r="C12443">
        <v>114335</v>
      </c>
      <c r="D12443">
        <v>113745</v>
      </c>
      <c r="E12443">
        <v>113915</v>
      </c>
    </row>
    <row r="12444" spans="1:5" x14ac:dyDescent="0.25">
      <c r="A12444" s="2">
        <v>43859.75</v>
      </c>
      <c r="B12444">
        <v>115430</v>
      </c>
      <c r="C12444">
        <v>115540</v>
      </c>
      <c r="D12444">
        <v>115365</v>
      </c>
      <c r="E12444">
        <v>115540</v>
      </c>
    </row>
    <row r="12445" spans="1:5" x14ac:dyDescent="0.25">
      <c r="A12445" s="2">
        <v>43859.708333333336</v>
      </c>
      <c r="B12445">
        <v>116215</v>
      </c>
      <c r="C12445">
        <v>116260</v>
      </c>
      <c r="D12445">
        <v>115260</v>
      </c>
      <c r="E12445">
        <v>115435</v>
      </c>
    </row>
    <row r="12446" spans="1:5" x14ac:dyDescent="0.25">
      <c r="A12446" s="2">
        <v>43859.666666666664</v>
      </c>
      <c r="B12446">
        <v>116530</v>
      </c>
      <c r="C12446">
        <v>116680</v>
      </c>
      <c r="D12446">
        <v>116125</v>
      </c>
      <c r="E12446">
        <v>116210</v>
      </c>
    </row>
    <row r="12447" spans="1:5" x14ac:dyDescent="0.25">
      <c r="A12447" s="2">
        <v>43859.625</v>
      </c>
      <c r="B12447">
        <v>116120</v>
      </c>
      <c r="C12447">
        <v>116550</v>
      </c>
      <c r="D12447">
        <v>116060</v>
      </c>
      <c r="E12447">
        <v>116530</v>
      </c>
    </row>
    <row r="12448" spans="1:5" x14ac:dyDescent="0.25">
      <c r="A12448" s="2">
        <v>43859.583333333336</v>
      </c>
      <c r="B12448">
        <v>116215</v>
      </c>
      <c r="C12448">
        <v>116275</v>
      </c>
      <c r="D12448">
        <v>115935</v>
      </c>
      <c r="E12448">
        <v>116115</v>
      </c>
    </row>
    <row r="12449" spans="1:5" x14ac:dyDescent="0.25">
      <c r="A12449" s="2">
        <v>43859.541666666664</v>
      </c>
      <c r="B12449">
        <v>116430</v>
      </c>
      <c r="C12449">
        <v>116580</v>
      </c>
      <c r="D12449">
        <v>116145</v>
      </c>
      <c r="E12449">
        <v>116210</v>
      </c>
    </row>
    <row r="12450" spans="1:5" x14ac:dyDescent="0.25">
      <c r="A12450" s="2">
        <v>43859.5</v>
      </c>
      <c r="B12450">
        <v>116000</v>
      </c>
      <c r="C12450">
        <v>116450</v>
      </c>
      <c r="D12450">
        <v>115835</v>
      </c>
      <c r="E12450">
        <v>116435</v>
      </c>
    </row>
    <row r="12451" spans="1:5" x14ac:dyDescent="0.25">
      <c r="A12451" s="2">
        <v>43859.458333333336</v>
      </c>
      <c r="B12451">
        <v>116625</v>
      </c>
      <c r="C12451">
        <v>116935</v>
      </c>
      <c r="D12451">
        <v>115900</v>
      </c>
      <c r="E12451">
        <v>116000</v>
      </c>
    </row>
    <row r="12452" spans="1:5" x14ac:dyDescent="0.25">
      <c r="A12452" s="2">
        <v>43859.416666666664</v>
      </c>
      <c r="B12452">
        <v>117265</v>
      </c>
      <c r="C12452">
        <v>117395</v>
      </c>
      <c r="D12452">
        <v>116415</v>
      </c>
      <c r="E12452">
        <v>116625</v>
      </c>
    </row>
    <row r="12453" spans="1:5" x14ac:dyDescent="0.25">
      <c r="A12453" s="2">
        <v>43859.375</v>
      </c>
      <c r="B12453">
        <v>116990</v>
      </c>
      <c r="C12453">
        <v>117385</v>
      </c>
      <c r="D12453">
        <v>116930</v>
      </c>
      <c r="E12453">
        <v>117260</v>
      </c>
    </row>
    <row r="12454" spans="1:5" x14ac:dyDescent="0.25">
      <c r="A12454" s="2">
        <v>43858.75</v>
      </c>
      <c r="B12454">
        <v>116810</v>
      </c>
      <c r="C12454">
        <v>116835</v>
      </c>
      <c r="D12454">
        <v>116585</v>
      </c>
      <c r="E12454">
        <v>116585</v>
      </c>
    </row>
    <row r="12455" spans="1:5" x14ac:dyDescent="0.25">
      <c r="A12455" s="2">
        <v>43858.708333333336</v>
      </c>
      <c r="B12455">
        <v>116740</v>
      </c>
      <c r="C12455">
        <v>116995</v>
      </c>
      <c r="D12455">
        <v>116650</v>
      </c>
      <c r="E12455">
        <v>116810</v>
      </c>
    </row>
    <row r="12456" spans="1:5" x14ac:dyDescent="0.25">
      <c r="A12456" s="2">
        <v>43858.666666666664</v>
      </c>
      <c r="B12456">
        <v>116680</v>
      </c>
      <c r="C12456">
        <v>117050</v>
      </c>
      <c r="D12456">
        <v>116560</v>
      </c>
      <c r="E12456">
        <v>116740</v>
      </c>
    </row>
    <row r="12457" spans="1:5" x14ac:dyDescent="0.25">
      <c r="A12457" s="2">
        <v>43858.625</v>
      </c>
      <c r="B12457">
        <v>116025</v>
      </c>
      <c r="C12457">
        <v>116730</v>
      </c>
      <c r="D12457">
        <v>115875</v>
      </c>
      <c r="E12457">
        <v>116675</v>
      </c>
    </row>
    <row r="12458" spans="1:5" x14ac:dyDescent="0.25">
      <c r="A12458" s="2">
        <v>43858.583333333336</v>
      </c>
      <c r="B12458">
        <v>116145</v>
      </c>
      <c r="C12458">
        <v>116280</v>
      </c>
      <c r="D12458">
        <v>115940</v>
      </c>
      <c r="E12458">
        <v>116025</v>
      </c>
    </row>
    <row r="12459" spans="1:5" x14ac:dyDescent="0.25">
      <c r="A12459" s="2">
        <v>43858.541666666664</v>
      </c>
      <c r="B12459">
        <v>115800</v>
      </c>
      <c r="C12459">
        <v>116170</v>
      </c>
      <c r="D12459">
        <v>115675</v>
      </c>
      <c r="E12459">
        <v>116145</v>
      </c>
    </row>
    <row r="12460" spans="1:5" x14ac:dyDescent="0.25">
      <c r="A12460" s="2">
        <v>43858.5</v>
      </c>
      <c r="B12460">
        <v>115800</v>
      </c>
      <c r="C12460">
        <v>116485</v>
      </c>
      <c r="D12460">
        <v>115760</v>
      </c>
      <c r="E12460">
        <v>115805</v>
      </c>
    </row>
    <row r="12461" spans="1:5" x14ac:dyDescent="0.25">
      <c r="A12461" s="2">
        <v>43858.458333333336</v>
      </c>
      <c r="B12461">
        <v>116375</v>
      </c>
      <c r="C12461">
        <v>116490</v>
      </c>
      <c r="D12461">
        <v>115530</v>
      </c>
      <c r="E12461">
        <v>115795</v>
      </c>
    </row>
    <row r="12462" spans="1:5" x14ac:dyDescent="0.25">
      <c r="A12462" s="2">
        <v>43858.416666666664</v>
      </c>
      <c r="B12462">
        <v>115525</v>
      </c>
      <c r="C12462">
        <v>116655</v>
      </c>
      <c r="D12462">
        <v>115455</v>
      </c>
      <c r="E12462">
        <v>116375</v>
      </c>
    </row>
    <row r="12463" spans="1:5" x14ac:dyDescent="0.25">
      <c r="A12463" s="2">
        <v>43858.375</v>
      </c>
      <c r="B12463">
        <v>115045</v>
      </c>
      <c r="C12463">
        <v>115630</v>
      </c>
      <c r="D12463">
        <v>114930</v>
      </c>
      <c r="E12463">
        <v>115525</v>
      </c>
    </row>
    <row r="12464" spans="1:5" x14ac:dyDescent="0.25">
      <c r="A12464" s="2">
        <v>43857.75</v>
      </c>
      <c r="B12464">
        <v>114590</v>
      </c>
      <c r="C12464">
        <v>114670</v>
      </c>
      <c r="D12464">
        <v>114450</v>
      </c>
      <c r="E12464">
        <v>114670</v>
      </c>
    </row>
    <row r="12465" spans="1:5" x14ac:dyDescent="0.25">
      <c r="A12465" s="2">
        <v>43857.708333333336</v>
      </c>
      <c r="B12465">
        <v>115200</v>
      </c>
      <c r="C12465">
        <v>115345</v>
      </c>
      <c r="D12465">
        <v>114580</v>
      </c>
      <c r="E12465">
        <v>114595</v>
      </c>
    </row>
    <row r="12466" spans="1:5" x14ac:dyDescent="0.25">
      <c r="A12466" s="2">
        <v>43857.666666666664</v>
      </c>
      <c r="B12466">
        <v>115205</v>
      </c>
      <c r="C12466">
        <v>115375</v>
      </c>
      <c r="D12466">
        <v>115045</v>
      </c>
      <c r="E12466">
        <v>115195</v>
      </c>
    </row>
    <row r="12467" spans="1:5" x14ac:dyDescent="0.25">
      <c r="A12467" s="2">
        <v>43857.625</v>
      </c>
      <c r="B12467">
        <v>115400</v>
      </c>
      <c r="C12467">
        <v>115500</v>
      </c>
      <c r="D12467">
        <v>115120</v>
      </c>
      <c r="E12467">
        <v>115210</v>
      </c>
    </row>
    <row r="12468" spans="1:5" x14ac:dyDescent="0.25">
      <c r="A12468" s="2">
        <v>43857.583333333336</v>
      </c>
      <c r="B12468">
        <v>115195</v>
      </c>
      <c r="C12468">
        <v>115645</v>
      </c>
      <c r="D12468">
        <v>115090</v>
      </c>
      <c r="E12468">
        <v>115400</v>
      </c>
    </row>
    <row r="12469" spans="1:5" x14ac:dyDescent="0.25">
      <c r="A12469" s="2">
        <v>43857.541666666664</v>
      </c>
      <c r="B12469">
        <v>115345</v>
      </c>
      <c r="C12469">
        <v>115435</v>
      </c>
      <c r="D12469">
        <v>115150</v>
      </c>
      <c r="E12469">
        <v>115195</v>
      </c>
    </row>
    <row r="12470" spans="1:5" x14ac:dyDescent="0.25">
      <c r="A12470" s="2">
        <v>43857.5</v>
      </c>
      <c r="B12470">
        <v>115900</v>
      </c>
      <c r="C12470">
        <v>115915</v>
      </c>
      <c r="D12470">
        <v>115175</v>
      </c>
      <c r="E12470">
        <v>115345</v>
      </c>
    </row>
    <row r="12471" spans="1:5" x14ac:dyDescent="0.25">
      <c r="A12471" s="2">
        <v>43857.458333333336</v>
      </c>
      <c r="B12471">
        <v>115940</v>
      </c>
      <c r="C12471">
        <v>116085</v>
      </c>
      <c r="D12471">
        <v>115405</v>
      </c>
      <c r="E12471">
        <v>115905</v>
      </c>
    </row>
    <row r="12472" spans="1:5" x14ac:dyDescent="0.25">
      <c r="A12472" s="2">
        <v>43857.416666666664</v>
      </c>
      <c r="B12472">
        <v>116115</v>
      </c>
      <c r="C12472">
        <v>116150</v>
      </c>
      <c r="D12472">
        <v>115555</v>
      </c>
      <c r="E12472">
        <v>115945</v>
      </c>
    </row>
    <row r="12473" spans="1:5" x14ac:dyDescent="0.25">
      <c r="A12473" s="2">
        <v>43857.375</v>
      </c>
      <c r="B12473">
        <v>116600</v>
      </c>
      <c r="C12473">
        <v>116890</v>
      </c>
      <c r="D12473">
        <v>116065</v>
      </c>
      <c r="E12473">
        <v>116110</v>
      </c>
    </row>
    <row r="12474" spans="1:5" x14ac:dyDescent="0.25">
      <c r="A12474" s="2">
        <v>43854.75</v>
      </c>
      <c r="B12474">
        <v>118525</v>
      </c>
      <c r="C12474">
        <v>118650</v>
      </c>
      <c r="D12474">
        <v>118400</v>
      </c>
      <c r="E12474">
        <v>118500</v>
      </c>
    </row>
    <row r="12475" spans="1:5" x14ac:dyDescent="0.25">
      <c r="A12475" s="2">
        <v>43854.708333333336</v>
      </c>
      <c r="B12475">
        <v>118770</v>
      </c>
      <c r="C12475">
        <v>119090</v>
      </c>
      <c r="D12475">
        <v>118440</v>
      </c>
      <c r="E12475">
        <v>118530</v>
      </c>
    </row>
    <row r="12476" spans="1:5" x14ac:dyDescent="0.25">
      <c r="A12476" s="2">
        <v>43854.666666666664</v>
      </c>
      <c r="B12476">
        <v>118765</v>
      </c>
      <c r="C12476">
        <v>118820</v>
      </c>
      <c r="D12476">
        <v>118270</v>
      </c>
      <c r="E12476">
        <v>118770</v>
      </c>
    </row>
    <row r="12477" spans="1:5" x14ac:dyDescent="0.25">
      <c r="A12477" s="2">
        <v>43854.625</v>
      </c>
      <c r="B12477">
        <v>118860</v>
      </c>
      <c r="C12477">
        <v>118880</v>
      </c>
      <c r="D12477">
        <v>118500</v>
      </c>
      <c r="E12477">
        <v>118765</v>
      </c>
    </row>
    <row r="12478" spans="1:5" x14ac:dyDescent="0.25">
      <c r="A12478" s="2">
        <v>43854.583333333336</v>
      </c>
      <c r="B12478">
        <v>118605</v>
      </c>
      <c r="C12478">
        <v>118920</v>
      </c>
      <c r="D12478">
        <v>118320</v>
      </c>
      <c r="E12478">
        <v>118860</v>
      </c>
    </row>
    <row r="12479" spans="1:5" x14ac:dyDescent="0.25">
      <c r="A12479" s="2">
        <v>43854.541666666664</v>
      </c>
      <c r="B12479">
        <v>118765</v>
      </c>
      <c r="C12479">
        <v>118940</v>
      </c>
      <c r="D12479">
        <v>118465</v>
      </c>
      <c r="E12479">
        <v>118605</v>
      </c>
    </row>
    <row r="12480" spans="1:5" x14ac:dyDescent="0.25">
      <c r="A12480" s="2">
        <v>43854.5</v>
      </c>
      <c r="B12480">
        <v>119375</v>
      </c>
      <c r="C12480">
        <v>119390</v>
      </c>
      <c r="D12480">
        <v>118535</v>
      </c>
      <c r="E12480">
        <v>118765</v>
      </c>
    </row>
    <row r="12481" spans="1:5" x14ac:dyDescent="0.25">
      <c r="A12481" s="2">
        <v>43854.458333333336</v>
      </c>
      <c r="B12481">
        <v>119245</v>
      </c>
      <c r="C12481">
        <v>119470</v>
      </c>
      <c r="D12481">
        <v>119030</v>
      </c>
      <c r="E12481">
        <v>119375</v>
      </c>
    </row>
    <row r="12482" spans="1:5" x14ac:dyDescent="0.25">
      <c r="A12482" s="2">
        <v>43854.416666666664</v>
      </c>
      <c r="B12482">
        <v>119900</v>
      </c>
      <c r="C12482">
        <v>119950</v>
      </c>
      <c r="D12482">
        <v>119175</v>
      </c>
      <c r="E12482">
        <v>119250</v>
      </c>
    </row>
    <row r="12483" spans="1:5" x14ac:dyDescent="0.25">
      <c r="A12483" s="2">
        <v>43854.375</v>
      </c>
      <c r="B12483">
        <v>119895</v>
      </c>
      <c r="C12483">
        <v>120080</v>
      </c>
      <c r="D12483">
        <v>119515</v>
      </c>
      <c r="E12483">
        <v>119900</v>
      </c>
    </row>
    <row r="12484" spans="1:5" x14ac:dyDescent="0.25">
      <c r="A12484" s="2">
        <v>43853.75</v>
      </c>
      <c r="B12484">
        <v>119830</v>
      </c>
      <c r="C12484">
        <v>119875</v>
      </c>
      <c r="D12484">
        <v>119720</v>
      </c>
      <c r="E12484">
        <v>119785</v>
      </c>
    </row>
    <row r="12485" spans="1:5" x14ac:dyDescent="0.25">
      <c r="A12485" s="2">
        <v>43853.708333333336</v>
      </c>
      <c r="B12485">
        <v>119580</v>
      </c>
      <c r="C12485">
        <v>119875</v>
      </c>
      <c r="D12485">
        <v>119510</v>
      </c>
      <c r="E12485">
        <v>119830</v>
      </c>
    </row>
    <row r="12486" spans="1:5" x14ac:dyDescent="0.25">
      <c r="A12486" s="2">
        <v>43853.666666666664</v>
      </c>
      <c r="B12486">
        <v>119570</v>
      </c>
      <c r="C12486">
        <v>119840</v>
      </c>
      <c r="D12486">
        <v>119420</v>
      </c>
      <c r="E12486">
        <v>119580</v>
      </c>
    </row>
    <row r="12487" spans="1:5" x14ac:dyDescent="0.25">
      <c r="A12487" s="2">
        <v>43853.625</v>
      </c>
      <c r="B12487">
        <v>118765</v>
      </c>
      <c r="C12487">
        <v>119675</v>
      </c>
      <c r="D12487">
        <v>118740</v>
      </c>
      <c r="E12487">
        <v>119570</v>
      </c>
    </row>
    <row r="12488" spans="1:5" x14ac:dyDescent="0.25">
      <c r="A12488" s="2">
        <v>43853.583333333336</v>
      </c>
      <c r="B12488">
        <v>118580</v>
      </c>
      <c r="C12488">
        <v>119015</v>
      </c>
      <c r="D12488">
        <v>118445</v>
      </c>
      <c r="E12488">
        <v>118765</v>
      </c>
    </row>
    <row r="12489" spans="1:5" x14ac:dyDescent="0.25">
      <c r="A12489" s="2">
        <v>43853.541666666664</v>
      </c>
      <c r="B12489">
        <v>117875</v>
      </c>
      <c r="C12489">
        <v>118650</v>
      </c>
      <c r="D12489">
        <v>117715</v>
      </c>
      <c r="E12489">
        <v>118580</v>
      </c>
    </row>
    <row r="12490" spans="1:5" x14ac:dyDescent="0.25">
      <c r="A12490" s="2">
        <v>43853.5</v>
      </c>
      <c r="B12490">
        <v>117360</v>
      </c>
      <c r="C12490">
        <v>117985</v>
      </c>
      <c r="D12490">
        <v>117320</v>
      </c>
      <c r="E12490">
        <v>117880</v>
      </c>
    </row>
    <row r="12491" spans="1:5" x14ac:dyDescent="0.25">
      <c r="A12491" s="2">
        <v>43853.458333333336</v>
      </c>
      <c r="B12491">
        <v>117390</v>
      </c>
      <c r="C12491">
        <v>117590</v>
      </c>
      <c r="D12491">
        <v>117115</v>
      </c>
      <c r="E12491">
        <v>117360</v>
      </c>
    </row>
    <row r="12492" spans="1:5" x14ac:dyDescent="0.25">
      <c r="A12492" s="2">
        <v>43853.416666666664</v>
      </c>
      <c r="B12492">
        <v>117915</v>
      </c>
      <c r="C12492">
        <v>117950</v>
      </c>
      <c r="D12492">
        <v>117285</v>
      </c>
      <c r="E12492">
        <v>117390</v>
      </c>
    </row>
    <row r="12493" spans="1:5" x14ac:dyDescent="0.25">
      <c r="A12493" s="2">
        <v>43853.375</v>
      </c>
      <c r="B12493">
        <v>118200</v>
      </c>
      <c r="C12493">
        <v>118250</v>
      </c>
      <c r="D12493">
        <v>117775</v>
      </c>
      <c r="E12493">
        <v>117915</v>
      </c>
    </row>
    <row r="12494" spans="1:5" x14ac:dyDescent="0.25">
      <c r="A12494" s="2">
        <v>43852.75</v>
      </c>
      <c r="B12494">
        <v>118585</v>
      </c>
      <c r="C12494">
        <v>118670</v>
      </c>
      <c r="D12494">
        <v>118520</v>
      </c>
      <c r="E12494">
        <v>118550</v>
      </c>
    </row>
    <row r="12495" spans="1:5" x14ac:dyDescent="0.25">
      <c r="A12495" s="2">
        <v>43852.708333333336</v>
      </c>
      <c r="B12495">
        <v>118400</v>
      </c>
      <c r="C12495">
        <v>118625</v>
      </c>
      <c r="D12495">
        <v>118210</v>
      </c>
      <c r="E12495">
        <v>118585</v>
      </c>
    </row>
    <row r="12496" spans="1:5" x14ac:dyDescent="0.25">
      <c r="A12496" s="2">
        <v>43852.666666666664</v>
      </c>
      <c r="B12496">
        <v>117950</v>
      </c>
      <c r="C12496">
        <v>118420</v>
      </c>
      <c r="D12496">
        <v>117910</v>
      </c>
      <c r="E12496">
        <v>118400</v>
      </c>
    </row>
    <row r="12497" spans="1:5" x14ac:dyDescent="0.25">
      <c r="A12497" s="2">
        <v>43852.625</v>
      </c>
      <c r="B12497">
        <v>118215</v>
      </c>
      <c r="C12497">
        <v>118245</v>
      </c>
      <c r="D12497">
        <v>117875</v>
      </c>
      <c r="E12497">
        <v>117950</v>
      </c>
    </row>
    <row r="12498" spans="1:5" x14ac:dyDescent="0.25">
      <c r="A12498" s="2">
        <v>43852.583333333336</v>
      </c>
      <c r="B12498">
        <v>118145</v>
      </c>
      <c r="C12498">
        <v>118230</v>
      </c>
      <c r="D12498">
        <v>117915</v>
      </c>
      <c r="E12498">
        <v>118215</v>
      </c>
    </row>
    <row r="12499" spans="1:5" x14ac:dyDescent="0.25">
      <c r="A12499" s="2">
        <v>43852.541666666664</v>
      </c>
      <c r="B12499">
        <v>118135</v>
      </c>
      <c r="C12499">
        <v>118300</v>
      </c>
      <c r="D12499">
        <v>117970</v>
      </c>
      <c r="E12499">
        <v>118150</v>
      </c>
    </row>
    <row r="12500" spans="1:5" x14ac:dyDescent="0.25">
      <c r="A12500" s="2">
        <v>43852.5</v>
      </c>
      <c r="B12500">
        <v>118160</v>
      </c>
      <c r="C12500">
        <v>118250</v>
      </c>
      <c r="D12500">
        <v>117765</v>
      </c>
      <c r="E12500">
        <v>118135</v>
      </c>
    </row>
    <row r="12501" spans="1:5" x14ac:dyDescent="0.25">
      <c r="A12501" s="2">
        <v>43852.458333333336</v>
      </c>
      <c r="B12501">
        <v>118000</v>
      </c>
      <c r="C12501">
        <v>118335</v>
      </c>
      <c r="D12501">
        <v>117965</v>
      </c>
      <c r="E12501">
        <v>118160</v>
      </c>
    </row>
    <row r="12502" spans="1:5" x14ac:dyDescent="0.25">
      <c r="A12502" s="2">
        <v>43852.416666666664</v>
      </c>
      <c r="B12502">
        <v>117990</v>
      </c>
      <c r="C12502">
        <v>118215</v>
      </c>
      <c r="D12502">
        <v>117735</v>
      </c>
      <c r="E12502">
        <v>118000</v>
      </c>
    </row>
    <row r="12503" spans="1:5" x14ac:dyDescent="0.25">
      <c r="A12503" s="2">
        <v>43852.375</v>
      </c>
      <c r="B12503">
        <v>117770</v>
      </c>
      <c r="C12503">
        <v>118085</v>
      </c>
      <c r="D12503">
        <v>117685</v>
      </c>
      <c r="E12503">
        <v>117990</v>
      </c>
    </row>
    <row r="12504" spans="1:5" x14ac:dyDescent="0.25">
      <c r="A12504" s="2">
        <v>43851.75</v>
      </c>
      <c r="B12504">
        <v>117320</v>
      </c>
      <c r="C12504">
        <v>117345</v>
      </c>
      <c r="D12504">
        <v>117100</v>
      </c>
      <c r="E12504">
        <v>117210</v>
      </c>
    </row>
    <row r="12505" spans="1:5" x14ac:dyDescent="0.25">
      <c r="A12505" s="2">
        <v>43851.708333333336</v>
      </c>
      <c r="B12505">
        <v>117795</v>
      </c>
      <c r="C12505">
        <v>117875</v>
      </c>
      <c r="D12505">
        <v>117245</v>
      </c>
      <c r="E12505">
        <v>117315</v>
      </c>
    </row>
    <row r="12506" spans="1:5" x14ac:dyDescent="0.25">
      <c r="A12506" s="2">
        <v>43851.666666666664</v>
      </c>
      <c r="B12506">
        <v>117475</v>
      </c>
      <c r="C12506">
        <v>117855</v>
      </c>
      <c r="D12506">
        <v>117305</v>
      </c>
      <c r="E12506">
        <v>117800</v>
      </c>
    </row>
    <row r="12507" spans="1:5" x14ac:dyDescent="0.25">
      <c r="A12507" s="2">
        <v>43851.625</v>
      </c>
      <c r="B12507">
        <v>117925</v>
      </c>
      <c r="C12507">
        <v>118060</v>
      </c>
      <c r="D12507">
        <v>117460</v>
      </c>
      <c r="E12507">
        <v>117475</v>
      </c>
    </row>
    <row r="12508" spans="1:5" x14ac:dyDescent="0.25">
      <c r="A12508" s="2">
        <v>43851.583333333336</v>
      </c>
      <c r="B12508">
        <v>118450</v>
      </c>
      <c r="C12508">
        <v>118460</v>
      </c>
      <c r="D12508">
        <v>117810</v>
      </c>
      <c r="E12508">
        <v>117920</v>
      </c>
    </row>
    <row r="12509" spans="1:5" x14ac:dyDescent="0.25">
      <c r="A12509" s="2">
        <v>43851.541666666664</v>
      </c>
      <c r="B12509">
        <v>118340</v>
      </c>
      <c r="C12509">
        <v>118570</v>
      </c>
      <c r="D12509">
        <v>118315</v>
      </c>
      <c r="E12509">
        <v>118455</v>
      </c>
    </row>
    <row r="12510" spans="1:5" x14ac:dyDescent="0.25">
      <c r="A12510" s="2">
        <v>43851.5</v>
      </c>
      <c r="B12510">
        <v>118520</v>
      </c>
      <c r="C12510">
        <v>118585</v>
      </c>
      <c r="D12510">
        <v>118330</v>
      </c>
      <c r="E12510">
        <v>118345</v>
      </c>
    </row>
    <row r="12511" spans="1:5" x14ac:dyDescent="0.25">
      <c r="A12511" s="2">
        <v>43851.458333333336</v>
      </c>
      <c r="B12511">
        <v>118680</v>
      </c>
      <c r="C12511">
        <v>118900</v>
      </c>
      <c r="D12511">
        <v>118420</v>
      </c>
      <c r="E12511">
        <v>118520</v>
      </c>
    </row>
    <row r="12512" spans="1:5" x14ac:dyDescent="0.25">
      <c r="A12512" s="2">
        <v>43851.416666666664</v>
      </c>
      <c r="B12512">
        <v>118530</v>
      </c>
      <c r="C12512">
        <v>118790</v>
      </c>
      <c r="D12512">
        <v>118120</v>
      </c>
      <c r="E12512">
        <v>118680</v>
      </c>
    </row>
    <row r="12513" spans="1:5" x14ac:dyDescent="0.25">
      <c r="A12513" s="2">
        <v>43851.375</v>
      </c>
      <c r="B12513">
        <v>118300</v>
      </c>
      <c r="C12513">
        <v>118540</v>
      </c>
      <c r="D12513">
        <v>118220</v>
      </c>
      <c r="E12513">
        <v>118535</v>
      </c>
    </row>
    <row r="12514" spans="1:5" x14ac:dyDescent="0.25">
      <c r="A12514" s="2">
        <v>43850.75</v>
      </c>
      <c r="B12514">
        <v>119120</v>
      </c>
      <c r="C12514">
        <v>119175</v>
      </c>
      <c r="D12514">
        <v>119035</v>
      </c>
      <c r="E12514">
        <v>119090</v>
      </c>
    </row>
    <row r="12515" spans="1:5" x14ac:dyDescent="0.25">
      <c r="A12515" s="2">
        <v>43850.708333333336</v>
      </c>
      <c r="B12515">
        <v>118780</v>
      </c>
      <c r="C12515">
        <v>119140</v>
      </c>
      <c r="D12515">
        <v>118665</v>
      </c>
      <c r="E12515">
        <v>119120</v>
      </c>
    </row>
    <row r="12516" spans="1:5" x14ac:dyDescent="0.25">
      <c r="A12516" s="2">
        <v>43850.666666666664</v>
      </c>
      <c r="B12516">
        <v>118670</v>
      </c>
      <c r="C12516">
        <v>118915</v>
      </c>
      <c r="D12516">
        <v>118575</v>
      </c>
      <c r="E12516">
        <v>118780</v>
      </c>
    </row>
    <row r="12517" spans="1:5" x14ac:dyDescent="0.25">
      <c r="A12517" s="2">
        <v>43850.625</v>
      </c>
      <c r="B12517">
        <v>118805</v>
      </c>
      <c r="C12517">
        <v>118885</v>
      </c>
      <c r="D12517">
        <v>118485</v>
      </c>
      <c r="E12517">
        <v>118670</v>
      </c>
    </row>
    <row r="12518" spans="1:5" x14ac:dyDescent="0.25">
      <c r="A12518" s="2">
        <v>43850.583333333336</v>
      </c>
      <c r="B12518">
        <v>118730</v>
      </c>
      <c r="C12518">
        <v>118935</v>
      </c>
      <c r="D12518">
        <v>118680</v>
      </c>
      <c r="E12518">
        <v>118810</v>
      </c>
    </row>
    <row r="12519" spans="1:5" x14ac:dyDescent="0.25">
      <c r="A12519" s="2">
        <v>43850.541666666664</v>
      </c>
      <c r="B12519">
        <v>118725</v>
      </c>
      <c r="C12519">
        <v>118970</v>
      </c>
      <c r="D12519">
        <v>118615</v>
      </c>
      <c r="E12519">
        <v>118735</v>
      </c>
    </row>
    <row r="12520" spans="1:5" x14ac:dyDescent="0.25">
      <c r="A12520" s="2">
        <v>43850.5</v>
      </c>
      <c r="B12520">
        <v>118590</v>
      </c>
      <c r="C12520">
        <v>118795</v>
      </c>
      <c r="D12520">
        <v>118520</v>
      </c>
      <c r="E12520">
        <v>118720</v>
      </c>
    </row>
    <row r="12521" spans="1:5" x14ac:dyDescent="0.25">
      <c r="A12521" s="2">
        <v>43850.458333333336</v>
      </c>
      <c r="B12521">
        <v>118620</v>
      </c>
      <c r="C12521">
        <v>118750</v>
      </c>
      <c r="D12521">
        <v>118305</v>
      </c>
      <c r="E12521">
        <v>118590</v>
      </c>
    </row>
    <row r="12522" spans="1:5" x14ac:dyDescent="0.25">
      <c r="A12522" s="2">
        <v>43850.416666666664</v>
      </c>
      <c r="B12522">
        <v>118325</v>
      </c>
      <c r="C12522">
        <v>118910</v>
      </c>
      <c r="D12522">
        <v>118135</v>
      </c>
      <c r="E12522">
        <v>118620</v>
      </c>
    </row>
    <row r="12523" spans="1:5" x14ac:dyDescent="0.25">
      <c r="A12523" s="2">
        <v>43850.375</v>
      </c>
      <c r="B12523">
        <v>118605</v>
      </c>
      <c r="C12523">
        <v>118695</v>
      </c>
      <c r="D12523">
        <v>118305</v>
      </c>
      <c r="E12523">
        <v>118325</v>
      </c>
    </row>
    <row r="12524" spans="1:5" x14ac:dyDescent="0.25">
      <c r="A12524" s="2">
        <v>43847.75</v>
      </c>
      <c r="B12524">
        <v>118710</v>
      </c>
      <c r="C12524">
        <v>118810</v>
      </c>
      <c r="D12524">
        <v>118700</v>
      </c>
      <c r="E12524">
        <v>118800</v>
      </c>
    </row>
    <row r="12525" spans="1:5" x14ac:dyDescent="0.25">
      <c r="A12525" s="2">
        <v>43847.708333333336</v>
      </c>
      <c r="B12525">
        <v>118395</v>
      </c>
      <c r="C12525">
        <v>118770</v>
      </c>
      <c r="D12525">
        <v>118395</v>
      </c>
      <c r="E12525">
        <v>118715</v>
      </c>
    </row>
    <row r="12526" spans="1:5" x14ac:dyDescent="0.25">
      <c r="A12526" s="2">
        <v>43847.666666666664</v>
      </c>
      <c r="B12526">
        <v>118230</v>
      </c>
      <c r="C12526">
        <v>118535</v>
      </c>
      <c r="D12526">
        <v>118185</v>
      </c>
      <c r="E12526">
        <v>118400</v>
      </c>
    </row>
    <row r="12527" spans="1:5" x14ac:dyDescent="0.25">
      <c r="A12527" s="2">
        <v>43847.625</v>
      </c>
      <c r="B12527">
        <v>118180</v>
      </c>
      <c r="C12527">
        <v>118295</v>
      </c>
      <c r="D12527">
        <v>118030</v>
      </c>
      <c r="E12527">
        <v>118235</v>
      </c>
    </row>
    <row r="12528" spans="1:5" x14ac:dyDescent="0.25">
      <c r="A12528" s="2">
        <v>43847.583333333336</v>
      </c>
      <c r="B12528">
        <v>118025</v>
      </c>
      <c r="C12528">
        <v>118220</v>
      </c>
      <c r="D12528">
        <v>117790</v>
      </c>
      <c r="E12528">
        <v>118180</v>
      </c>
    </row>
    <row r="12529" spans="1:5" x14ac:dyDescent="0.25">
      <c r="A12529" s="2">
        <v>43847.541666666664</v>
      </c>
      <c r="B12529">
        <v>118025</v>
      </c>
      <c r="C12529">
        <v>118075</v>
      </c>
      <c r="D12529">
        <v>117765</v>
      </c>
      <c r="E12529">
        <v>118020</v>
      </c>
    </row>
    <row r="12530" spans="1:5" x14ac:dyDescent="0.25">
      <c r="A12530" s="2">
        <v>43847.5</v>
      </c>
      <c r="B12530">
        <v>118120</v>
      </c>
      <c r="C12530">
        <v>118270</v>
      </c>
      <c r="D12530">
        <v>117840</v>
      </c>
      <c r="E12530">
        <v>118025</v>
      </c>
    </row>
    <row r="12531" spans="1:5" x14ac:dyDescent="0.25">
      <c r="A12531" s="2">
        <v>43847.458333333336</v>
      </c>
      <c r="B12531">
        <v>118020</v>
      </c>
      <c r="C12531">
        <v>118380</v>
      </c>
      <c r="D12531">
        <v>117970</v>
      </c>
      <c r="E12531">
        <v>118120</v>
      </c>
    </row>
    <row r="12532" spans="1:5" x14ac:dyDescent="0.25">
      <c r="A12532" s="2">
        <v>43847.416666666664</v>
      </c>
      <c r="B12532">
        <v>117385</v>
      </c>
      <c r="C12532">
        <v>118200</v>
      </c>
      <c r="D12532">
        <v>117335</v>
      </c>
      <c r="E12532">
        <v>118025</v>
      </c>
    </row>
    <row r="12533" spans="1:5" x14ac:dyDescent="0.25">
      <c r="A12533" s="2">
        <v>43847.375</v>
      </c>
      <c r="B12533">
        <v>117400</v>
      </c>
      <c r="C12533">
        <v>117500</v>
      </c>
      <c r="D12533">
        <v>117225</v>
      </c>
      <c r="E12533">
        <v>117385</v>
      </c>
    </row>
    <row r="12534" spans="1:5" x14ac:dyDescent="0.25">
      <c r="A12534" s="2">
        <v>43846.75</v>
      </c>
      <c r="B12534">
        <v>116995</v>
      </c>
      <c r="C12534">
        <v>117045</v>
      </c>
      <c r="D12534">
        <v>116930</v>
      </c>
      <c r="E12534">
        <v>117030</v>
      </c>
    </row>
    <row r="12535" spans="1:5" x14ac:dyDescent="0.25">
      <c r="A12535" s="2">
        <v>43846.708333333336</v>
      </c>
      <c r="B12535">
        <v>116745</v>
      </c>
      <c r="C12535">
        <v>117000</v>
      </c>
      <c r="D12535">
        <v>116550</v>
      </c>
      <c r="E12535">
        <v>116995</v>
      </c>
    </row>
    <row r="12536" spans="1:5" x14ac:dyDescent="0.25">
      <c r="A12536" s="2">
        <v>43846.666666666664</v>
      </c>
      <c r="B12536">
        <v>116430</v>
      </c>
      <c r="C12536">
        <v>116805</v>
      </c>
      <c r="D12536">
        <v>116310</v>
      </c>
      <c r="E12536">
        <v>116745</v>
      </c>
    </row>
    <row r="12537" spans="1:5" x14ac:dyDescent="0.25">
      <c r="A12537" s="2">
        <v>43846.625</v>
      </c>
      <c r="B12537">
        <v>117200</v>
      </c>
      <c r="C12537">
        <v>117235</v>
      </c>
      <c r="D12537">
        <v>116230</v>
      </c>
      <c r="E12537">
        <v>116435</v>
      </c>
    </row>
    <row r="12538" spans="1:5" x14ac:dyDescent="0.25">
      <c r="A12538" s="2">
        <v>43846.583333333336</v>
      </c>
      <c r="B12538">
        <v>117340</v>
      </c>
      <c r="C12538">
        <v>117470</v>
      </c>
      <c r="D12538">
        <v>117160</v>
      </c>
      <c r="E12538">
        <v>117205</v>
      </c>
    </row>
    <row r="12539" spans="1:5" x14ac:dyDescent="0.25">
      <c r="A12539" s="2">
        <v>43846.541666666664</v>
      </c>
      <c r="B12539">
        <v>117295</v>
      </c>
      <c r="C12539">
        <v>117385</v>
      </c>
      <c r="D12539">
        <v>117130</v>
      </c>
      <c r="E12539">
        <v>117340</v>
      </c>
    </row>
    <row r="12540" spans="1:5" x14ac:dyDescent="0.25">
      <c r="A12540" s="2">
        <v>43846.5</v>
      </c>
      <c r="B12540">
        <v>117350</v>
      </c>
      <c r="C12540">
        <v>117480</v>
      </c>
      <c r="D12540">
        <v>117090</v>
      </c>
      <c r="E12540">
        <v>117290</v>
      </c>
    </row>
    <row r="12541" spans="1:5" x14ac:dyDescent="0.25">
      <c r="A12541" s="2">
        <v>43846.458333333336</v>
      </c>
      <c r="B12541">
        <v>117095</v>
      </c>
      <c r="C12541">
        <v>117390</v>
      </c>
      <c r="D12541">
        <v>117060</v>
      </c>
      <c r="E12541">
        <v>117345</v>
      </c>
    </row>
    <row r="12542" spans="1:5" x14ac:dyDescent="0.25">
      <c r="A12542" s="2">
        <v>43846.416666666664</v>
      </c>
      <c r="B12542">
        <v>117320</v>
      </c>
      <c r="C12542">
        <v>117540</v>
      </c>
      <c r="D12542">
        <v>116865</v>
      </c>
      <c r="E12542">
        <v>117095</v>
      </c>
    </row>
    <row r="12543" spans="1:5" x14ac:dyDescent="0.25">
      <c r="A12543" s="2">
        <v>43846.375</v>
      </c>
      <c r="B12543">
        <v>117100</v>
      </c>
      <c r="C12543">
        <v>117445</v>
      </c>
      <c r="D12543">
        <v>117015</v>
      </c>
      <c r="E12543">
        <v>117325</v>
      </c>
    </row>
    <row r="12544" spans="1:5" x14ac:dyDescent="0.25">
      <c r="A12544" s="2">
        <v>43845.75</v>
      </c>
      <c r="B12544">
        <v>116790</v>
      </c>
      <c r="C12544">
        <v>116845</v>
      </c>
      <c r="D12544">
        <v>116695</v>
      </c>
      <c r="E12544">
        <v>116790</v>
      </c>
    </row>
    <row r="12545" spans="1:5" x14ac:dyDescent="0.25">
      <c r="A12545" s="2">
        <v>43845.708333333336</v>
      </c>
      <c r="B12545">
        <v>116840</v>
      </c>
      <c r="C12545">
        <v>117000</v>
      </c>
      <c r="D12545">
        <v>116640</v>
      </c>
      <c r="E12545">
        <v>116790</v>
      </c>
    </row>
    <row r="12546" spans="1:5" x14ac:dyDescent="0.25">
      <c r="A12546" s="2">
        <v>43845.666666666664</v>
      </c>
      <c r="B12546">
        <v>116760</v>
      </c>
      <c r="C12546">
        <v>117115</v>
      </c>
      <c r="D12546">
        <v>116705</v>
      </c>
      <c r="E12546">
        <v>116845</v>
      </c>
    </row>
    <row r="12547" spans="1:5" x14ac:dyDescent="0.25">
      <c r="A12547" s="2">
        <v>43845.625</v>
      </c>
      <c r="B12547">
        <v>116665</v>
      </c>
      <c r="C12547">
        <v>116850</v>
      </c>
      <c r="D12547">
        <v>116525</v>
      </c>
      <c r="E12547">
        <v>116760</v>
      </c>
    </row>
    <row r="12548" spans="1:5" x14ac:dyDescent="0.25">
      <c r="A12548" s="2">
        <v>43845.583333333336</v>
      </c>
      <c r="B12548">
        <v>116780</v>
      </c>
      <c r="C12548">
        <v>117125</v>
      </c>
      <c r="D12548">
        <v>116565</v>
      </c>
      <c r="E12548">
        <v>116665</v>
      </c>
    </row>
    <row r="12549" spans="1:5" x14ac:dyDescent="0.25">
      <c r="A12549" s="2">
        <v>43845.541666666664</v>
      </c>
      <c r="B12549">
        <v>116795</v>
      </c>
      <c r="C12549">
        <v>116920</v>
      </c>
      <c r="D12549">
        <v>116575</v>
      </c>
      <c r="E12549">
        <v>116775</v>
      </c>
    </row>
    <row r="12550" spans="1:5" x14ac:dyDescent="0.25">
      <c r="A12550" s="2">
        <v>43845.5</v>
      </c>
      <c r="B12550">
        <v>117200</v>
      </c>
      <c r="C12550">
        <v>117210</v>
      </c>
      <c r="D12550">
        <v>116700</v>
      </c>
      <c r="E12550">
        <v>116790</v>
      </c>
    </row>
    <row r="12551" spans="1:5" x14ac:dyDescent="0.25">
      <c r="A12551" s="2">
        <v>43845.458333333336</v>
      </c>
      <c r="B12551">
        <v>117295</v>
      </c>
      <c r="C12551">
        <v>117445</v>
      </c>
      <c r="D12551">
        <v>117050</v>
      </c>
      <c r="E12551">
        <v>117195</v>
      </c>
    </row>
    <row r="12552" spans="1:5" x14ac:dyDescent="0.25">
      <c r="A12552" s="2">
        <v>43845.416666666664</v>
      </c>
      <c r="B12552">
        <v>117490</v>
      </c>
      <c r="C12552">
        <v>117620</v>
      </c>
      <c r="D12552">
        <v>117065</v>
      </c>
      <c r="E12552">
        <v>117300</v>
      </c>
    </row>
    <row r="12553" spans="1:5" x14ac:dyDescent="0.25">
      <c r="A12553" s="2">
        <v>43845.375</v>
      </c>
      <c r="B12553">
        <v>117820</v>
      </c>
      <c r="C12553">
        <v>117840</v>
      </c>
      <c r="D12553">
        <v>117350</v>
      </c>
      <c r="E12553">
        <v>117495</v>
      </c>
    </row>
    <row r="12554" spans="1:5" x14ac:dyDescent="0.25">
      <c r="A12554" s="2">
        <v>43844.75</v>
      </c>
      <c r="B12554">
        <v>117840</v>
      </c>
      <c r="C12554">
        <v>117975</v>
      </c>
      <c r="D12554">
        <v>117820</v>
      </c>
      <c r="E12554">
        <v>117900</v>
      </c>
    </row>
    <row r="12555" spans="1:5" x14ac:dyDescent="0.25">
      <c r="A12555" s="2">
        <v>43844.708333333336</v>
      </c>
      <c r="B12555">
        <v>117535</v>
      </c>
      <c r="C12555">
        <v>117900</v>
      </c>
      <c r="D12555">
        <v>117525</v>
      </c>
      <c r="E12555">
        <v>117835</v>
      </c>
    </row>
    <row r="12556" spans="1:5" x14ac:dyDescent="0.25">
      <c r="A12556" s="2">
        <v>43844.666666666664</v>
      </c>
      <c r="B12556">
        <v>117400</v>
      </c>
      <c r="C12556">
        <v>117765</v>
      </c>
      <c r="D12556">
        <v>116955</v>
      </c>
      <c r="E12556">
        <v>117530</v>
      </c>
    </row>
    <row r="12557" spans="1:5" x14ac:dyDescent="0.25">
      <c r="A12557" s="2">
        <v>43844.625</v>
      </c>
      <c r="B12557">
        <v>117440</v>
      </c>
      <c r="C12557">
        <v>117745</v>
      </c>
      <c r="D12557">
        <v>117315</v>
      </c>
      <c r="E12557">
        <v>117400</v>
      </c>
    </row>
    <row r="12558" spans="1:5" x14ac:dyDescent="0.25">
      <c r="A12558" s="2">
        <v>43844.583333333336</v>
      </c>
      <c r="B12558">
        <v>117570</v>
      </c>
      <c r="C12558">
        <v>117690</v>
      </c>
      <c r="D12558">
        <v>117370</v>
      </c>
      <c r="E12558">
        <v>117440</v>
      </c>
    </row>
    <row r="12559" spans="1:5" x14ac:dyDescent="0.25">
      <c r="A12559" s="2">
        <v>43844.541666666664</v>
      </c>
      <c r="B12559">
        <v>117670</v>
      </c>
      <c r="C12559">
        <v>117680</v>
      </c>
      <c r="D12559">
        <v>117335</v>
      </c>
      <c r="E12559">
        <v>117570</v>
      </c>
    </row>
    <row r="12560" spans="1:5" x14ac:dyDescent="0.25">
      <c r="A12560" s="2">
        <v>43844.5</v>
      </c>
      <c r="B12560">
        <v>117360</v>
      </c>
      <c r="C12560">
        <v>117715</v>
      </c>
      <c r="D12560">
        <v>117310</v>
      </c>
      <c r="E12560">
        <v>117665</v>
      </c>
    </row>
    <row r="12561" spans="1:5" x14ac:dyDescent="0.25">
      <c r="A12561" s="2">
        <v>43844.458333333336</v>
      </c>
      <c r="B12561">
        <v>117985</v>
      </c>
      <c r="C12561">
        <v>118100</v>
      </c>
      <c r="D12561">
        <v>117320</v>
      </c>
      <c r="E12561">
        <v>117360</v>
      </c>
    </row>
    <row r="12562" spans="1:5" x14ac:dyDescent="0.25">
      <c r="A12562" s="2">
        <v>43844.416666666664</v>
      </c>
      <c r="B12562">
        <v>117390</v>
      </c>
      <c r="C12562">
        <v>118080</v>
      </c>
      <c r="D12562">
        <v>117235</v>
      </c>
      <c r="E12562">
        <v>117985</v>
      </c>
    </row>
    <row r="12563" spans="1:5" x14ac:dyDescent="0.25">
      <c r="A12563" s="2">
        <v>43844.375</v>
      </c>
      <c r="B12563">
        <v>117690</v>
      </c>
      <c r="C12563">
        <v>117750</v>
      </c>
      <c r="D12563">
        <v>117350</v>
      </c>
      <c r="E12563">
        <v>117390</v>
      </c>
    </row>
    <row r="12564" spans="1:5" x14ac:dyDescent="0.25">
      <c r="A12564" s="2">
        <v>43843.75</v>
      </c>
      <c r="B12564">
        <v>117770</v>
      </c>
      <c r="C12564">
        <v>117890</v>
      </c>
      <c r="D12564">
        <v>117690</v>
      </c>
      <c r="E12564">
        <v>117875</v>
      </c>
    </row>
    <row r="12565" spans="1:5" x14ac:dyDescent="0.25">
      <c r="A12565" s="2">
        <v>43843.708333333336</v>
      </c>
      <c r="B12565">
        <v>117625</v>
      </c>
      <c r="C12565">
        <v>117840</v>
      </c>
      <c r="D12565">
        <v>117470</v>
      </c>
      <c r="E12565">
        <v>117775</v>
      </c>
    </row>
    <row r="12566" spans="1:5" x14ac:dyDescent="0.25">
      <c r="A12566" s="2">
        <v>43843.666666666664</v>
      </c>
      <c r="B12566">
        <v>117445</v>
      </c>
      <c r="C12566">
        <v>117755</v>
      </c>
      <c r="D12566">
        <v>117390</v>
      </c>
      <c r="E12566">
        <v>117630</v>
      </c>
    </row>
    <row r="12567" spans="1:5" x14ac:dyDescent="0.25">
      <c r="A12567" s="2">
        <v>43843.625</v>
      </c>
      <c r="B12567">
        <v>117680</v>
      </c>
      <c r="C12567">
        <v>117800</v>
      </c>
      <c r="D12567">
        <v>117300</v>
      </c>
      <c r="E12567">
        <v>117450</v>
      </c>
    </row>
    <row r="12568" spans="1:5" x14ac:dyDescent="0.25">
      <c r="A12568" s="2">
        <v>43843.583333333336</v>
      </c>
      <c r="B12568">
        <v>117540</v>
      </c>
      <c r="C12568">
        <v>117715</v>
      </c>
      <c r="D12568">
        <v>117265</v>
      </c>
      <c r="E12568">
        <v>117680</v>
      </c>
    </row>
    <row r="12569" spans="1:5" x14ac:dyDescent="0.25">
      <c r="A12569" s="2">
        <v>43843.541666666664</v>
      </c>
      <c r="B12569">
        <v>117305</v>
      </c>
      <c r="C12569">
        <v>117615</v>
      </c>
      <c r="D12569">
        <v>117265</v>
      </c>
      <c r="E12569">
        <v>117540</v>
      </c>
    </row>
    <row r="12570" spans="1:5" x14ac:dyDescent="0.25">
      <c r="A12570" s="2">
        <v>43843.5</v>
      </c>
      <c r="B12570">
        <v>117170</v>
      </c>
      <c r="C12570">
        <v>117430</v>
      </c>
      <c r="D12570">
        <v>117105</v>
      </c>
      <c r="E12570">
        <v>117300</v>
      </c>
    </row>
    <row r="12571" spans="1:5" x14ac:dyDescent="0.25">
      <c r="A12571" s="2">
        <v>43843.458333333336</v>
      </c>
      <c r="B12571">
        <v>116700</v>
      </c>
      <c r="C12571">
        <v>117180</v>
      </c>
      <c r="D12571">
        <v>116460</v>
      </c>
      <c r="E12571">
        <v>117165</v>
      </c>
    </row>
    <row r="12572" spans="1:5" x14ac:dyDescent="0.25">
      <c r="A12572" s="2">
        <v>43843.416666666664</v>
      </c>
      <c r="B12572">
        <v>116330</v>
      </c>
      <c r="C12572">
        <v>116875</v>
      </c>
      <c r="D12572">
        <v>116320</v>
      </c>
      <c r="E12572">
        <v>116705</v>
      </c>
    </row>
    <row r="12573" spans="1:5" x14ac:dyDescent="0.25">
      <c r="A12573" s="2">
        <v>43843.375</v>
      </c>
      <c r="B12573">
        <v>116330</v>
      </c>
      <c r="C12573">
        <v>116530</v>
      </c>
      <c r="D12573">
        <v>116120</v>
      </c>
      <c r="E12573">
        <v>116330</v>
      </c>
    </row>
    <row r="12574" spans="1:5" x14ac:dyDescent="0.25">
      <c r="A12574" s="2">
        <v>43840.75</v>
      </c>
      <c r="B12574">
        <v>115550</v>
      </c>
      <c r="C12574">
        <v>115940</v>
      </c>
      <c r="D12574">
        <v>115510</v>
      </c>
      <c r="E12574">
        <v>115940</v>
      </c>
    </row>
    <row r="12575" spans="1:5" x14ac:dyDescent="0.25">
      <c r="A12575" s="2">
        <v>43840.708333333336</v>
      </c>
      <c r="B12575">
        <v>116100</v>
      </c>
      <c r="C12575">
        <v>116145</v>
      </c>
      <c r="D12575">
        <v>115320</v>
      </c>
      <c r="E12575">
        <v>115545</v>
      </c>
    </row>
    <row r="12576" spans="1:5" x14ac:dyDescent="0.25">
      <c r="A12576" s="2">
        <v>43840.666666666664</v>
      </c>
      <c r="B12576">
        <v>116625</v>
      </c>
      <c r="C12576">
        <v>116675</v>
      </c>
      <c r="D12576">
        <v>116015</v>
      </c>
      <c r="E12576">
        <v>116100</v>
      </c>
    </row>
    <row r="12577" spans="1:5" x14ac:dyDescent="0.25">
      <c r="A12577" s="2">
        <v>43840.625</v>
      </c>
      <c r="B12577">
        <v>116440</v>
      </c>
      <c r="C12577">
        <v>116745</v>
      </c>
      <c r="D12577">
        <v>116410</v>
      </c>
      <c r="E12577">
        <v>116620</v>
      </c>
    </row>
    <row r="12578" spans="1:5" x14ac:dyDescent="0.25">
      <c r="A12578" s="2">
        <v>43840.583333333336</v>
      </c>
      <c r="B12578">
        <v>116680</v>
      </c>
      <c r="C12578">
        <v>116690</v>
      </c>
      <c r="D12578">
        <v>116415</v>
      </c>
      <c r="E12578">
        <v>116445</v>
      </c>
    </row>
    <row r="12579" spans="1:5" x14ac:dyDescent="0.25">
      <c r="A12579" s="2">
        <v>43840.541666666664</v>
      </c>
      <c r="B12579">
        <v>117020</v>
      </c>
      <c r="C12579">
        <v>117075</v>
      </c>
      <c r="D12579">
        <v>116550</v>
      </c>
      <c r="E12579">
        <v>116675</v>
      </c>
    </row>
    <row r="12580" spans="1:5" x14ac:dyDescent="0.25">
      <c r="A12580" s="2">
        <v>43840.5</v>
      </c>
      <c r="B12580">
        <v>116905</v>
      </c>
      <c r="C12580">
        <v>117180</v>
      </c>
      <c r="D12580">
        <v>116870</v>
      </c>
      <c r="E12580">
        <v>117025</v>
      </c>
    </row>
    <row r="12581" spans="1:5" x14ac:dyDescent="0.25">
      <c r="A12581" s="2">
        <v>43840.458333333336</v>
      </c>
      <c r="B12581">
        <v>117095</v>
      </c>
      <c r="C12581">
        <v>117230</v>
      </c>
      <c r="D12581">
        <v>116735</v>
      </c>
      <c r="E12581">
        <v>116905</v>
      </c>
    </row>
    <row r="12582" spans="1:5" x14ac:dyDescent="0.25">
      <c r="A12582" s="2">
        <v>43840.416666666664</v>
      </c>
      <c r="B12582">
        <v>116745</v>
      </c>
      <c r="C12582">
        <v>117200</v>
      </c>
      <c r="D12582">
        <v>116395</v>
      </c>
      <c r="E12582">
        <v>117095</v>
      </c>
    </row>
    <row r="12583" spans="1:5" x14ac:dyDescent="0.25">
      <c r="A12583" s="2">
        <v>43840.375</v>
      </c>
      <c r="B12583">
        <v>116815</v>
      </c>
      <c r="C12583">
        <v>116860</v>
      </c>
      <c r="D12583">
        <v>116570</v>
      </c>
      <c r="E12583">
        <v>116745</v>
      </c>
    </row>
    <row r="12584" spans="1:5" x14ac:dyDescent="0.25">
      <c r="A12584" s="2">
        <v>43839.75</v>
      </c>
      <c r="B12584">
        <v>116330</v>
      </c>
      <c r="C12584">
        <v>116430</v>
      </c>
      <c r="D12584">
        <v>116220</v>
      </c>
      <c r="E12584">
        <v>116355</v>
      </c>
    </row>
    <row r="12585" spans="1:5" x14ac:dyDescent="0.25">
      <c r="A12585" s="2">
        <v>43839.708333333336</v>
      </c>
      <c r="B12585">
        <v>116290</v>
      </c>
      <c r="C12585">
        <v>116475</v>
      </c>
      <c r="D12585">
        <v>115985</v>
      </c>
      <c r="E12585">
        <v>116330</v>
      </c>
    </row>
    <row r="12586" spans="1:5" x14ac:dyDescent="0.25">
      <c r="A12586" s="2">
        <v>43839.666666666664</v>
      </c>
      <c r="B12586">
        <v>116090</v>
      </c>
      <c r="C12586">
        <v>116415</v>
      </c>
      <c r="D12586">
        <v>115975</v>
      </c>
      <c r="E12586">
        <v>116285</v>
      </c>
    </row>
    <row r="12587" spans="1:5" x14ac:dyDescent="0.25">
      <c r="A12587" s="2">
        <v>43839.625</v>
      </c>
      <c r="B12587">
        <v>116095</v>
      </c>
      <c r="C12587">
        <v>116215</v>
      </c>
      <c r="D12587">
        <v>115810</v>
      </c>
      <c r="E12587">
        <v>116080</v>
      </c>
    </row>
    <row r="12588" spans="1:5" x14ac:dyDescent="0.25">
      <c r="A12588" s="2">
        <v>43839.583333333336</v>
      </c>
      <c r="B12588">
        <v>116645</v>
      </c>
      <c r="C12588">
        <v>116670</v>
      </c>
      <c r="D12588">
        <v>116020</v>
      </c>
      <c r="E12588">
        <v>116095</v>
      </c>
    </row>
    <row r="12589" spans="1:5" x14ac:dyDescent="0.25">
      <c r="A12589" s="2">
        <v>43839.541666666664</v>
      </c>
      <c r="B12589">
        <v>116605</v>
      </c>
      <c r="C12589">
        <v>116785</v>
      </c>
      <c r="D12589">
        <v>116450</v>
      </c>
      <c r="E12589">
        <v>116650</v>
      </c>
    </row>
    <row r="12590" spans="1:5" x14ac:dyDescent="0.25">
      <c r="A12590" s="2">
        <v>43839.5</v>
      </c>
      <c r="B12590">
        <v>116485</v>
      </c>
      <c r="C12590">
        <v>116705</v>
      </c>
      <c r="D12590">
        <v>116220</v>
      </c>
      <c r="E12590">
        <v>116605</v>
      </c>
    </row>
    <row r="12591" spans="1:5" x14ac:dyDescent="0.25">
      <c r="A12591" s="2">
        <v>43839.458333333336</v>
      </c>
      <c r="B12591">
        <v>116850</v>
      </c>
      <c r="C12591">
        <v>116850</v>
      </c>
      <c r="D12591">
        <v>116250</v>
      </c>
      <c r="E12591">
        <v>116485</v>
      </c>
    </row>
    <row r="12592" spans="1:5" x14ac:dyDescent="0.25">
      <c r="A12592" s="2">
        <v>43839.416666666664</v>
      </c>
      <c r="B12592">
        <v>116765</v>
      </c>
      <c r="C12592">
        <v>117335</v>
      </c>
      <c r="D12592">
        <v>116505</v>
      </c>
      <c r="E12592">
        <v>116845</v>
      </c>
    </row>
    <row r="12593" spans="1:5" x14ac:dyDescent="0.25">
      <c r="A12593" s="2">
        <v>43839.375</v>
      </c>
      <c r="B12593">
        <v>117240</v>
      </c>
      <c r="C12593">
        <v>117355</v>
      </c>
      <c r="D12593">
        <v>116435</v>
      </c>
      <c r="E12593">
        <v>116770</v>
      </c>
    </row>
    <row r="12594" spans="1:5" x14ac:dyDescent="0.25">
      <c r="A12594" s="2">
        <v>43838.75</v>
      </c>
      <c r="B12594">
        <v>116520</v>
      </c>
      <c r="C12594">
        <v>116550</v>
      </c>
      <c r="D12594">
        <v>116295</v>
      </c>
      <c r="E12594">
        <v>116295</v>
      </c>
    </row>
    <row r="12595" spans="1:5" x14ac:dyDescent="0.25">
      <c r="A12595" s="2">
        <v>43838.708333333336</v>
      </c>
      <c r="B12595">
        <v>116780</v>
      </c>
      <c r="C12595">
        <v>117130</v>
      </c>
      <c r="D12595">
        <v>116425</v>
      </c>
      <c r="E12595">
        <v>116520</v>
      </c>
    </row>
    <row r="12596" spans="1:5" x14ac:dyDescent="0.25">
      <c r="A12596" s="2">
        <v>43838.666666666664</v>
      </c>
      <c r="B12596">
        <v>116570</v>
      </c>
      <c r="C12596">
        <v>116845</v>
      </c>
      <c r="D12596">
        <v>116560</v>
      </c>
      <c r="E12596">
        <v>116780</v>
      </c>
    </row>
    <row r="12597" spans="1:5" x14ac:dyDescent="0.25">
      <c r="A12597" s="2">
        <v>43838.625</v>
      </c>
      <c r="B12597">
        <v>117095</v>
      </c>
      <c r="C12597">
        <v>117235</v>
      </c>
      <c r="D12597">
        <v>116555</v>
      </c>
      <c r="E12597">
        <v>116570</v>
      </c>
    </row>
    <row r="12598" spans="1:5" x14ac:dyDescent="0.25">
      <c r="A12598" s="2">
        <v>43838.583333333336</v>
      </c>
      <c r="B12598">
        <v>117135</v>
      </c>
      <c r="C12598">
        <v>117355</v>
      </c>
      <c r="D12598">
        <v>116900</v>
      </c>
      <c r="E12598">
        <v>117090</v>
      </c>
    </row>
    <row r="12599" spans="1:5" x14ac:dyDescent="0.25">
      <c r="A12599" s="2">
        <v>43838.541666666664</v>
      </c>
      <c r="B12599">
        <v>116310</v>
      </c>
      <c r="C12599">
        <v>117370</v>
      </c>
      <c r="D12599">
        <v>116210</v>
      </c>
      <c r="E12599">
        <v>117135</v>
      </c>
    </row>
    <row r="12600" spans="1:5" x14ac:dyDescent="0.25">
      <c r="A12600" s="2">
        <v>43838.5</v>
      </c>
      <c r="B12600">
        <v>116685</v>
      </c>
      <c r="C12600">
        <v>116970</v>
      </c>
      <c r="D12600">
        <v>116080</v>
      </c>
      <c r="E12600">
        <v>116315</v>
      </c>
    </row>
    <row r="12601" spans="1:5" x14ac:dyDescent="0.25">
      <c r="A12601" s="2">
        <v>43838.458333333336</v>
      </c>
      <c r="B12601">
        <v>117075</v>
      </c>
      <c r="C12601">
        <v>117085</v>
      </c>
      <c r="D12601">
        <v>116410</v>
      </c>
      <c r="E12601">
        <v>116680</v>
      </c>
    </row>
    <row r="12602" spans="1:5" x14ac:dyDescent="0.25">
      <c r="A12602" s="2">
        <v>43838.416666666664</v>
      </c>
      <c r="B12602">
        <v>117600</v>
      </c>
      <c r="C12602">
        <v>117885</v>
      </c>
      <c r="D12602">
        <v>116955</v>
      </c>
      <c r="E12602">
        <v>117075</v>
      </c>
    </row>
    <row r="12603" spans="1:5" x14ac:dyDescent="0.25">
      <c r="A12603" s="2">
        <v>43838.375</v>
      </c>
      <c r="B12603">
        <v>117205</v>
      </c>
      <c r="C12603">
        <v>117755</v>
      </c>
      <c r="D12603">
        <v>117080</v>
      </c>
      <c r="E12603">
        <v>117600</v>
      </c>
    </row>
    <row r="12604" spans="1:5" x14ac:dyDescent="0.25">
      <c r="A12604" s="2">
        <v>43837.75</v>
      </c>
      <c r="B12604">
        <v>117205</v>
      </c>
      <c r="C12604">
        <v>117215</v>
      </c>
      <c r="D12604">
        <v>117055</v>
      </c>
      <c r="E12604">
        <v>117110</v>
      </c>
    </row>
    <row r="12605" spans="1:5" x14ac:dyDescent="0.25">
      <c r="A12605" s="2">
        <v>43837.708333333336</v>
      </c>
      <c r="B12605">
        <v>117150</v>
      </c>
      <c r="C12605">
        <v>117320</v>
      </c>
      <c r="D12605">
        <v>116940</v>
      </c>
      <c r="E12605">
        <v>117210</v>
      </c>
    </row>
    <row r="12606" spans="1:5" x14ac:dyDescent="0.25">
      <c r="A12606" s="2">
        <v>43837.666666666664</v>
      </c>
      <c r="B12606">
        <v>117375</v>
      </c>
      <c r="C12606">
        <v>117390</v>
      </c>
      <c r="D12606">
        <v>117005</v>
      </c>
      <c r="E12606">
        <v>117145</v>
      </c>
    </row>
    <row r="12607" spans="1:5" x14ac:dyDescent="0.25">
      <c r="A12607" s="2">
        <v>43837.625</v>
      </c>
      <c r="B12607">
        <v>116930</v>
      </c>
      <c r="C12607">
        <v>117500</v>
      </c>
      <c r="D12607">
        <v>116920</v>
      </c>
      <c r="E12607">
        <v>117370</v>
      </c>
    </row>
    <row r="12608" spans="1:5" x14ac:dyDescent="0.25">
      <c r="A12608" s="2">
        <v>43837.583333333336</v>
      </c>
      <c r="B12608">
        <v>116675</v>
      </c>
      <c r="C12608">
        <v>116985</v>
      </c>
      <c r="D12608">
        <v>116645</v>
      </c>
      <c r="E12608">
        <v>116930</v>
      </c>
    </row>
    <row r="12609" spans="1:5" x14ac:dyDescent="0.25">
      <c r="A12609" s="2">
        <v>43837.541666666664</v>
      </c>
      <c r="B12609">
        <v>116680</v>
      </c>
      <c r="C12609">
        <v>116875</v>
      </c>
      <c r="D12609">
        <v>116550</v>
      </c>
      <c r="E12609">
        <v>116675</v>
      </c>
    </row>
    <row r="12610" spans="1:5" x14ac:dyDescent="0.25">
      <c r="A12610" s="2">
        <v>43837.5</v>
      </c>
      <c r="B12610">
        <v>116700</v>
      </c>
      <c r="C12610">
        <v>117015</v>
      </c>
      <c r="D12610">
        <v>116470</v>
      </c>
      <c r="E12610">
        <v>116680</v>
      </c>
    </row>
    <row r="12611" spans="1:5" x14ac:dyDescent="0.25">
      <c r="A12611" s="2">
        <v>43837.458333333336</v>
      </c>
      <c r="B12611">
        <v>116490</v>
      </c>
      <c r="C12611">
        <v>116905</v>
      </c>
      <c r="D12611">
        <v>116340</v>
      </c>
      <c r="E12611">
        <v>116700</v>
      </c>
    </row>
    <row r="12612" spans="1:5" x14ac:dyDescent="0.25">
      <c r="A12612" s="2">
        <v>43837.416666666664</v>
      </c>
      <c r="B12612">
        <v>117495</v>
      </c>
      <c r="C12612">
        <v>117525</v>
      </c>
      <c r="D12612">
        <v>116405</v>
      </c>
      <c r="E12612">
        <v>116490</v>
      </c>
    </row>
    <row r="12613" spans="1:5" x14ac:dyDescent="0.25">
      <c r="A12613" s="2">
        <v>43837.375</v>
      </c>
      <c r="B12613">
        <v>117760</v>
      </c>
      <c r="C12613">
        <v>117925</v>
      </c>
      <c r="D12613">
        <v>117450</v>
      </c>
      <c r="E12613">
        <v>117495</v>
      </c>
    </row>
    <row r="12614" spans="1:5" x14ac:dyDescent="0.25">
      <c r="A12614" s="2">
        <v>43836.75</v>
      </c>
      <c r="B12614">
        <v>117240</v>
      </c>
      <c r="C12614">
        <v>117420</v>
      </c>
      <c r="D12614">
        <v>117180</v>
      </c>
      <c r="E12614">
        <v>117360</v>
      </c>
    </row>
    <row r="12615" spans="1:5" x14ac:dyDescent="0.25">
      <c r="A12615" s="2">
        <v>43836.708333333336</v>
      </c>
      <c r="B12615">
        <v>117270</v>
      </c>
      <c r="C12615">
        <v>117470</v>
      </c>
      <c r="D12615">
        <v>117005</v>
      </c>
      <c r="E12615">
        <v>117245</v>
      </c>
    </row>
    <row r="12616" spans="1:5" x14ac:dyDescent="0.25">
      <c r="A12616" s="2">
        <v>43836.666666666664</v>
      </c>
      <c r="B12616">
        <v>117820</v>
      </c>
      <c r="C12616">
        <v>117825</v>
      </c>
      <c r="D12616">
        <v>117120</v>
      </c>
      <c r="E12616">
        <v>117270</v>
      </c>
    </row>
    <row r="12617" spans="1:5" x14ac:dyDescent="0.25">
      <c r="A12617" s="2">
        <v>43836.625</v>
      </c>
      <c r="B12617">
        <v>118055</v>
      </c>
      <c r="C12617">
        <v>118240</v>
      </c>
      <c r="D12617">
        <v>117750</v>
      </c>
      <c r="E12617">
        <v>117820</v>
      </c>
    </row>
    <row r="12618" spans="1:5" x14ac:dyDescent="0.25">
      <c r="A12618" s="2">
        <v>43836.583333333336</v>
      </c>
      <c r="B12618">
        <v>117780</v>
      </c>
      <c r="C12618">
        <v>118260</v>
      </c>
      <c r="D12618">
        <v>117720</v>
      </c>
      <c r="E12618">
        <v>118060</v>
      </c>
    </row>
    <row r="12619" spans="1:5" x14ac:dyDescent="0.25">
      <c r="A12619" s="2">
        <v>43836.541666666664</v>
      </c>
      <c r="B12619">
        <v>117705</v>
      </c>
      <c r="C12619">
        <v>117905</v>
      </c>
      <c r="D12619">
        <v>117520</v>
      </c>
      <c r="E12619">
        <v>117780</v>
      </c>
    </row>
    <row r="12620" spans="1:5" x14ac:dyDescent="0.25">
      <c r="A12620" s="2">
        <v>43836.5</v>
      </c>
      <c r="B12620">
        <v>116855</v>
      </c>
      <c r="C12620">
        <v>117810</v>
      </c>
      <c r="D12620">
        <v>116855</v>
      </c>
      <c r="E12620">
        <v>117705</v>
      </c>
    </row>
    <row r="12621" spans="1:5" x14ac:dyDescent="0.25">
      <c r="A12621" s="2">
        <v>43836.458333333336</v>
      </c>
      <c r="B12621">
        <v>117280</v>
      </c>
      <c r="C12621">
        <v>117480</v>
      </c>
      <c r="D12621">
        <v>116785</v>
      </c>
      <c r="E12621">
        <v>116855</v>
      </c>
    </row>
    <row r="12622" spans="1:5" x14ac:dyDescent="0.25">
      <c r="A12622" s="2">
        <v>43836.416666666664</v>
      </c>
      <c r="B12622">
        <v>117660</v>
      </c>
      <c r="C12622">
        <v>117700</v>
      </c>
      <c r="D12622">
        <v>116955</v>
      </c>
      <c r="E12622">
        <v>117285</v>
      </c>
    </row>
    <row r="12623" spans="1:5" x14ac:dyDescent="0.25">
      <c r="A12623" s="2">
        <v>43836.375</v>
      </c>
      <c r="B12623">
        <v>117790</v>
      </c>
      <c r="C12623">
        <v>117965</v>
      </c>
      <c r="D12623">
        <v>117310</v>
      </c>
      <c r="E12623">
        <v>117660</v>
      </c>
    </row>
    <row r="12624" spans="1:5" x14ac:dyDescent="0.25">
      <c r="A12624" s="2">
        <v>43833.75</v>
      </c>
      <c r="B12624">
        <v>118705</v>
      </c>
      <c r="C12624">
        <v>118790</v>
      </c>
      <c r="D12624">
        <v>118250</v>
      </c>
      <c r="E12624">
        <v>118285</v>
      </c>
    </row>
    <row r="12625" spans="1:5" x14ac:dyDescent="0.25">
      <c r="A12625" s="2">
        <v>43833.708333333336</v>
      </c>
      <c r="B12625">
        <v>118860</v>
      </c>
      <c r="C12625">
        <v>119405</v>
      </c>
      <c r="D12625">
        <v>118675</v>
      </c>
      <c r="E12625">
        <v>118710</v>
      </c>
    </row>
    <row r="12626" spans="1:5" x14ac:dyDescent="0.25">
      <c r="A12626" s="2">
        <v>43833.666666666664</v>
      </c>
      <c r="B12626">
        <v>118795</v>
      </c>
      <c r="C12626">
        <v>118905</v>
      </c>
      <c r="D12626">
        <v>118590</v>
      </c>
      <c r="E12626">
        <v>118860</v>
      </c>
    </row>
    <row r="12627" spans="1:5" x14ac:dyDescent="0.25">
      <c r="A12627" s="2">
        <v>43833.625</v>
      </c>
      <c r="B12627">
        <v>118895</v>
      </c>
      <c r="C12627">
        <v>119070</v>
      </c>
      <c r="D12627">
        <v>118675</v>
      </c>
      <c r="E12627">
        <v>118795</v>
      </c>
    </row>
    <row r="12628" spans="1:5" x14ac:dyDescent="0.25">
      <c r="A12628" s="2">
        <v>43833.583333333336</v>
      </c>
      <c r="B12628">
        <v>118430</v>
      </c>
      <c r="C12628">
        <v>118940</v>
      </c>
      <c r="D12628">
        <v>118420</v>
      </c>
      <c r="E12628">
        <v>118895</v>
      </c>
    </row>
    <row r="12629" spans="1:5" x14ac:dyDescent="0.25">
      <c r="A12629" s="2">
        <v>43833.541666666664</v>
      </c>
      <c r="B12629">
        <v>118495</v>
      </c>
      <c r="C12629">
        <v>118550</v>
      </c>
      <c r="D12629">
        <v>118090</v>
      </c>
      <c r="E12629">
        <v>118430</v>
      </c>
    </row>
    <row r="12630" spans="1:5" x14ac:dyDescent="0.25">
      <c r="A12630" s="2">
        <v>43833.5</v>
      </c>
      <c r="B12630">
        <v>118670</v>
      </c>
      <c r="C12630">
        <v>118815</v>
      </c>
      <c r="D12630">
        <v>118215</v>
      </c>
      <c r="E12630">
        <v>118500</v>
      </c>
    </row>
    <row r="12631" spans="1:5" x14ac:dyDescent="0.25">
      <c r="A12631" s="2">
        <v>43833.458333333336</v>
      </c>
      <c r="B12631">
        <v>118240</v>
      </c>
      <c r="C12631">
        <v>118885</v>
      </c>
      <c r="D12631">
        <v>118225</v>
      </c>
      <c r="E12631">
        <v>118670</v>
      </c>
    </row>
    <row r="12632" spans="1:5" x14ac:dyDescent="0.25">
      <c r="A12632" s="2">
        <v>43833.416666666664</v>
      </c>
      <c r="B12632">
        <v>117750</v>
      </c>
      <c r="C12632">
        <v>118270</v>
      </c>
      <c r="D12632">
        <v>117610</v>
      </c>
      <c r="E12632">
        <v>118240</v>
      </c>
    </row>
    <row r="12633" spans="1:5" x14ac:dyDescent="0.25">
      <c r="A12633" s="2">
        <v>43833.375</v>
      </c>
      <c r="B12633">
        <v>117410</v>
      </c>
      <c r="C12633">
        <v>117845</v>
      </c>
      <c r="D12633">
        <v>116995</v>
      </c>
      <c r="E12633">
        <v>117755</v>
      </c>
    </row>
    <row r="12634" spans="1:5" x14ac:dyDescent="0.25">
      <c r="A12634" s="2">
        <v>43832.75</v>
      </c>
      <c r="B12634">
        <v>118990</v>
      </c>
      <c r="C12634">
        <v>119100</v>
      </c>
      <c r="D12634">
        <v>118925</v>
      </c>
      <c r="E12634">
        <v>119100</v>
      </c>
    </row>
    <row r="12635" spans="1:5" x14ac:dyDescent="0.25">
      <c r="A12635" s="2">
        <v>43832.708333333336</v>
      </c>
      <c r="B12635">
        <v>118710</v>
      </c>
      <c r="C12635">
        <v>119000</v>
      </c>
      <c r="D12635">
        <v>118685</v>
      </c>
      <c r="E12635">
        <v>118995</v>
      </c>
    </row>
    <row r="12636" spans="1:5" x14ac:dyDescent="0.25">
      <c r="A12636" s="2">
        <v>43832.666666666664</v>
      </c>
      <c r="B12636">
        <v>118470</v>
      </c>
      <c r="C12636">
        <v>118890</v>
      </c>
      <c r="D12636">
        <v>118320</v>
      </c>
      <c r="E12636">
        <v>118715</v>
      </c>
    </row>
    <row r="12637" spans="1:5" x14ac:dyDescent="0.25">
      <c r="A12637" s="2">
        <v>43832.625</v>
      </c>
      <c r="B12637">
        <v>118430</v>
      </c>
      <c r="C12637">
        <v>118750</v>
      </c>
      <c r="D12637">
        <v>118395</v>
      </c>
      <c r="E12637">
        <v>118475</v>
      </c>
    </row>
    <row r="12638" spans="1:5" x14ac:dyDescent="0.25">
      <c r="A12638" s="2">
        <v>43832.583333333336</v>
      </c>
      <c r="B12638">
        <v>118230</v>
      </c>
      <c r="C12638">
        <v>118580</v>
      </c>
      <c r="D12638">
        <v>118190</v>
      </c>
      <c r="E12638">
        <v>118425</v>
      </c>
    </row>
    <row r="12639" spans="1:5" x14ac:dyDescent="0.25">
      <c r="A12639" s="2">
        <v>43832.541666666664</v>
      </c>
      <c r="B12639">
        <v>118295</v>
      </c>
      <c r="C12639">
        <v>118425</v>
      </c>
      <c r="D12639">
        <v>118085</v>
      </c>
      <c r="E12639">
        <v>118230</v>
      </c>
    </row>
    <row r="12640" spans="1:5" x14ac:dyDescent="0.25">
      <c r="A12640" s="2">
        <v>43832.5</v>
      </c>
      <c r="B12640">
        <v>118390</v>
      </c>
      <c r="C12640">
        <v>118430</v>
      </c>
      <c r="D12640">
        <v>118015</v>
      </c>
      <c r="E12640">
        <v>118290</v>
      </c>
    </row>
    <row r="12641" spans="1:5" x14ac:dyDescent="0.25">
      <c r="A12641" s="2">
        <v>43832.458333333336</v>
      </c>
      <c r="B12641">
        <v>117570</v>
      </c>
      <c r="C12641">
        <v>118405</v>
      </c>
      <c r="D12641">
        <v>117530</v>
      </c>
      <c r="E12641">
        <v>118390</v>
      </c>
    </row>
    <row r="12642" spans="1:5" x14ac:dyDescent="0.25">
      <c r="A12642" s="2">
        <v>43832.416666666664</v>
      </c>
      <c r="B12642">
        <v>117055</v>
      </c>
      <c r="C12642">
        <v>117575</v>
      </c>
      <c r="D12642">
        <v>116875</v>
      </c>
      <c r="E12642">
        <v>117570</v>
      </c>
    </row>
    <row r="12643" spans="1:5" x14ac:dyDescent="0.25">
      <c r="A12643" s="2">
        <v>43832.375</v>
      </c>
      <c r="B12643">
        <v>117070</v>
      </c>
      <c r="C12643">
        <v>117250</v>
      </c>
      <c r="D12643">
        <v>116865</v>
      </c>
      <c r="E12643">
        <v>117055</v>
      </c>
    </row>
    <row r="12644" spans="1:5" x14ac:dyDescent="0.25">
      <c r="A12644" s="2">
        <v>43829.75</v>
      </c>
      <c r="B12644">
        <v>115985</v>
      </c>
      <c r="C12644">
        <v>116040</v>
      </c>
      <c r="D12644">
        <v>115770</v>
      </c>
      <c r="E12644">
        <v>115770</v>
      </c>
    </row>
    <row r="12645" spans="1:5" x14ac:dyDescent="0.25">
      <c r="A12645" s="2">
        <v>43829.708333333336</v>
      </c>
      <c r="B12645">
        <v>116570</v>
      </c>
      <c r="C12645">
        <v>116645</v>
      </c>
      <c r="D12645">
        <v>115875</v>
      </c>
      <c r="E12645">
        <v>115975</v>
      </c>
    </row>
    <row r="12646" spans="1:5" x14ac:dyDescent="0.25">
      <c r="A12646" s="2">
        <v>43829.666666666664</v>
      </c>
      <c r="B12646">
        <v>116690</v>
      </c>
      <c r="C12646">
        <v>116710</v>
      </c>
      <c r="D12646">
        <v>116510</v>
      </c>
      <c r="E12646">
        <v>116570</v>
      </c>
    </row>
    <row r="12647" spans="1:5" x14ac:dyDescent="0.25">
      <c r="A12647" s="2">
        <v>43829.625</v>
      </c>
      <c r="B12647">
        <v>116655</v>
      </c>
      <c r="C12647">
        <v>116765</v>
      </c>
      <c r="D12647">
        <v>116330</v>
      </c>
      <c r="E12647">
        <v>116690</v>
      </c>
    </row>
    <row r="12648" spans="1:5" x14ac:dyDescent="0.25">
      <c r="A12648" s="2">
        <v>43829.583333333336</v>
      </c>
      <c r="B12648">
        <v>116675</v>
      </c>
      <c r="C12648">
        <v>116790</v>
      </c>
      <c r="D12648">
        <v>116420</v>
      </c>
      <c r="E12648">
        <v>116655</v>
      </c>
    </row>
    <row r="12649" spans="1:5" x14ac:dyDescent="0.25">
      <c r="A12649" s="2">
        <v>43829.541666666664</v>
      </c>
      <c r="B12649">
        <v>116895</v>
      </c>
      <c r="C12649">
        <v>117055</v>
      </c>
      <c r="D12649">
        <v>116585</v>
      </c>
      <c r="E12649">
        <v>116675</v>
      </c>
    </row>
    <row r="12650" spans="1:5" x14ac:dyDescent="0.25">
      <c r="A12650" s="2">
        <v>43829.5</v>
      </c>
      <c r="B12650">
        <v>117250</v>
      </c>
      <c r="C12650">
        <v>117295</v>
      </c>
      <c r="D12650">
        <v>116710</v>
      </c>
      <c r="E12650">
        <v>116900</v>
      </c>
    </row>
    <row r="12651" spans="1:5" x14ac:dyDescent="0.25">
      <c r="A12651" s="2">
        <v>43829.458333333336</v>
      </c>
      <c r="B12651">
        <v>117635</v>
      </c>
      <c r="C12651">
        <v>117685</v>
      </c>
      <c r="D12651">
        <v>117090</v>
      </c>
      <c r="E12651">
        <v>117250</v>
      </c>
    </row>
    <row r="12652" spans="1:5" x14ac:dyDescent="0.25">
      <c r="A12652" s="2">
        <v>43829.416666666664</v>
      </c>
      <c r="B12652">
        <v>117235</v>
      </c>
      <c r="C12652">
        <v>117720</v>
      </c>
      <c r="D12652">
        <v>117075</v>
      </c>
      <c r="E12652">
        <v>117630</v>
      </c>
    </row>
    <row r="12653" spans="1:5" x14ac:dyDescent="0.25">
      <c r="A12653" s="2">
        <v>43829.375</v>
      </c>
      <c r="B12653">
        <v>116960</v>
      </c>
      <c r="C12653">
        <v>117450</v>
      </c>
      <c r="D12653">
        <v>116935</v>
      </c>
      <c r="E12653">
        <v>117235</v>
      </c>
    </row>
    <row r="12654" spans="1:5" x14ac:dyDescent="0.25">
      <c r="A12654" s="2">
        <v>43826.75</v>
      </c>
      <c r="B12654">
        <v>116860</v>
      </c>
      <c r="C12654">
        <v>117035</v>
      </c>
      <c r="D12654">
        <v>116835</v>
      </c>
      <c r="E12654">
        <v>116880</v>
      </c>
    </row>
    <row r="12655" spans="1:5" x14ac:dyDescent="0.25">
      <c r="A12655" s="2">
        <v>43826.708333333336</v>
      </c>
      <c r="B12655">
        <v>116925</v>
      </c>
      <c r="C12655">
        <v>117190</v>
      </c>
      <c r="D12655">
        <v>116650</v>
      </c>
      <c r="E12655">
        <v>116865</v>
      </c>
    </row>
    <row r="12656" spans="1:5" x14ac:dyDescent="0.25">
      <c r="A12656" s="2">
        <v>43826.666666666664</v>
      </c>
      <c r="B12656">
        <v>116795</v>
      </c>
      <c r="C12656">
        <v>117075</v>
      </c>
      <c r="D12656">
        <v>116560</v>
      </c>
      <c r="E12656">
        <v>116920</v>
      </c>
    </row>
    <row r="12657" spans="1:5" x14ac:dyDescent="0.25">
      <c r="A12657" s="2">
        <v>43826.625</v>
      </c>
      <c r="B12657">
        <v>117085</v>
      </c>
      <c r="C12657">
        <v>117140</v>
      </c>
      <c r="D12657">
        <v>116680</v>
      </c>
      <c r="E12657">
        <v>116790</v>
      </c>
    </row>
    <row r="12658" spans="1:5" x14ac:dyDescent="0.25">
      <c r="A12658" s="2">
        <v>43826.583333333336</v>
      </c>
      <c r="B12658">
        <v>117245</v>
      </c>
      <c r="C12658">
        <v>117490</v>
      </c>
      <c r="D12658">
        <v>116960</v>
      </c>
      <c r="E12658">
        <v>117090</v>
      </c>
    </row>
    <row r="12659" spans="1:5" x14ac:dyDescent="0.25">
      <c r="A12659" s="2">
        <v>43826.541666666664</v>
      </c>
      <c r="B12659">
        <v>116970</v>
      </c>
      <c r="C12659">
        <v>117590</v>
      </c>
      <c r="D12659">
        <v>116965</v>
      </c>
      <c r="E12659">
        <v>117240</v>
      </c>
    </row>
    <row r="12660" spans="1:5" x14ac:dyDescent="0.25">
      <c r="A12660" s="2">
        <v>43826.5</v>
      </c>
      <c r="B12660">
        <v>117295</v>
      </c>
      <c r="C12660">
        <v>117360</v>
      </c>
      <c r="D12660">
        <v>116890</v>
      </c>
      <c r="E12660">
        <v>116965</v>
      </c>
    </row>
    <row r="12661" spans="1:5" x14ac:dyDescent="0.25">
      <c r="A12661" s="2">
        <v>43826.458333333336</v>
      </c>
      <c r="B12661">
        <v>117550</v>
      </c>
      <c r="C12661">
        <v>117870</v>
      </c>
      <c r="D12661">
        <v>117250</v>
      </c>
      <c r="E12661">
        <v>117295</v>
      </c>
    </row>
    <row r="12662" spans="1:5" x14ac:dyDescent="0.25">
      <c r="A12662" s="2">
        <v>43826.416666666664</v>
      </c>
      <c r="B12662">
        <v>118425</v>
      </c>
      <c r="C12662">
        <v>118440</v>
      </c>
      <c r="D12662">
        <v>117330</v>
      </c>
      <c r="E12662">
        <v>117550</v>
      </c>
    </row>
    <row r="12663" spans="1:5" x14ac:dyDescent="0.25">
      <c r="A12663" s="2">
        <v>43826.375</v>
      </c>
      <c r="B12663">
        <v>117800</v>
      </c>
      <c r="C12663">
        <v>118570</v>
      </c>
      <c r="D12663">
        <v>117800</v>
      </c>
      <c r="E12663">
        <v>118425</v>
      </c>
    </row>
    <row r="12664" spans="1:5" x14ac:dyDescent="0.25">
      <c r="A12664" s="2">
        <v>43825.75</v>
      </c>
      <c r="B12664">
        <v>117895</v>
      </c>
      <c r="C12664">
        <v>117900</v>
      </c>
      <c r="D12664">
        <v>117700</v>
      </c>
      <c r="E12664">
        <v>117700</v>
      </c>
    </row>
    <row r="12665" spans="1:5" x14ac:dyDescent="0.25">
      <c r="A12665" s="2">
        <v>43825.708333333336</v>
      </c>
      <c r="B12665">
        <v>117785</v>
      </c>
      <c r="C12665">
        <v>117925</v>
      </c>
      <c r="D12665">
        <v>117715</v>
      </c>
      <c r="E12665">
        <v>117890</v>
      </c>
    </row>
    <row r="12666" spans="1:5" x14ac:dyDescent="0.25">
      <c r="A12666" s="2">
        <v>43825.666666666664</v>
      </c>
      <c r="B12666">
        <v>117350</v>
      </c>
      <c r="C12666">
        <v>117825</v>
      </c>
      <c r="D12666">
        <v>117310</v>
      </c>
      <c r="E12666">
        <v>117780</v>
      </c>
    </row>
    <row r="12667" spans="1:5" x14ac:dyDescent="0.25">
      <c r="A12667" s="2">
        <v>43825.625</v>
      </c>
      <c r="B12667">
        <v>117110</v>
      </c>
      <c r="C12667">
        <v>117390</v>
      </c>
      <c r="D12667">
        <v>117015</v>
      </c>
      <c r="E12667">
        <v>117350</v>
      </c>
    </row>
    <row r="12668" spans="1:5" x14ac:dyDescent="0.25">
      <c r="A12668" s="2">
        <v>43825.583333333336</v>
      </c>
      <c r="B12668">
        <v>117095</v>
      </c>
      <c r="C12668">
        <v>117160</v>
      </c>
      <c r="D12668">
        <v>116990</v>
      </c>
      <c r="E12668">
        <v>117115</v>
      </c>
    </row>
    <row r="12669" spans="1:5" x14ac:dyDescent="0.25">
      <c r="A12669" s="2">
        <v>43825.541666666664</v>
      </c>
      <c r="B12669">
        <v>117090</v>
      </c>
      <c r="C12669">
        <v>117160</v>
      </c>
      <c r="D12669">
        <v>117075</v>
      </c>
      <c r="E12669">
        <v>117095</v>
      </c>
    </row>
    <row r="12670" spans="1:5" x14ac:dyDescent="0.25">
      <c r="A12670" s="2">
        <v>43825.5</v>
      </c>
      <c r="B12670">
        <v>116840</v>
      </c>
      <c r="C12670">
        <v>117170</v>
      </c>
      <c r="D12670">
        <v>116840</v>
      </c>
      <c r="E12670">
        <v>117095</v>
      </c>
    </row>
    <row r="12671" spans="1:5" x14ac:dyDescent="0.25">
      <c r="A12671" s="2">
        <v>43825.458333333336</v>
      </c>
      <c r="B12671">
        <v>116820</v>
      </c>
      <c r="C12671">
        <v>116950</v>
      </c>
      <c r="D12671">
        <v>116740</v>
      </c>
      <c r="E12671">
        <v>116845</v>
      </c>
    </row>
    <row r="12672" spans="1:5" x14ac:dyDescent="0.25">
      <c r="A12672" s="2">
        <v>43825.416666666664</v>
      </c>
      <c r="B12672">
        <v>116475</v>
      </c>
      <c r="C12672">
        <v>116900</v>
      </c>
      <c r="D12672">
        <v>116235</v>
      </c>
      <c r="E12672">
        <v>116825</v>
      </c>
    </row>
    <row r="12673" spans="1:5" x14ac:dyDescent="0.25">
      <c r="A12673" s="2">
        <v>43825.375</v>
      </c>
      <c r="B12673">
        <v>116580</v>
      </c>
      <c r="C12673">
        <v>116620</v>
      </c>
      <c r="D12673">
        <v>116345</v>
      </c>
      <c r="E12673">
        <v>116470</v>
      </c>
    </row>
    <row r="12674" spans="1:5" x14ac:dyDescent="0.25">
      <c r="A12674" s="2">
        <v>43822.75</v>
      </c>
      <c r="B12674">
        <v>116380</v>
      </c>
      <c r="C12674">
        <v>116440</v>
      </c>
      <c r="D12674">
        <v>116285</v>
      </c>
      <c r="E12674">
        <v>116380</v>
      </c>
    </row>
    <row r="12675" spans="1:5" x14ac:dyDescent="0.25">
      <c r="A12675" s="2">
        <v>43822.708333333336</v>
      </c>
      <c r="B12675">
        <v>115915</v>
      </c>
      <c r="C12675">
        <v>116410</v>
      </c>
      <c r="D12675">
        <v>115885</v>
      </c>
      <c r="E12675">
        <v>116385</v>
      </c>
    </row>
    <row r="12676" spans="1:5" x14ac:dyDescent="0.25">
      <c r="A12676" s="2">
        <v>43822.666666666664</v>
      </c>
      <c r="B12676">
        <v>115735</v>
      </c>
      <c r="C12676">
        <v>115915</v>
      </c>
      <c r="D12676">
        <v>115715</v>
      </c>
      <c r="E12676">
        <v>115910</v>
      </c>
    </row>
    <row r="12677" spans="1:5" x14ac:dyDescent="0.25">
      <c r="A12677" s="2">
        <v>43822.625</v>
      </c>
      <c r="B12677">
        <v>115695</v>
      </c>
      <c r="C12677">
        <v>115790</v>
      </c>
      <c r="D12677">
        <v>115675</v>
      </c>
      <c r="E12677">
        <v>115735</v>
      </c>
    </row>
    <row r="12678" spans="1:5" x14ac:dyDescent="0.25">
      <c r="A12678" s="2">
        <v>43822.583333333336</v>
      </c>
      <c r="B12678">
        <v>115735</v>
      </c>
      <c r="C12678">
        <v>115745</v>
      </c>
      <c r="D12678">
        <v>115640</v>
      </c>
      <c r="E12678">
        <v>115695</v>
      </c>
    </row>
    <row r="12679" spans="1:5" x14ac:dyDescent="0.25">
      <c r="A12679" s="2">
        <v>43822.541666666664</v>
      </c>
      <c r="B12679">
        <v>115690</v>
      </c>
      <c r="C12679">
        <v>115835</v>
      </c>
      <c r="D12679">
        <v>115660</v>
      </c>
      <c r="E12679">
        <v>115735</v>
      </c>
    </row>
    <row r="12680" spans="1:5" x14ac:dyDescent="0.25">
      <c r="A12680" s="2">
        <v>43822.5</v>
      </c>
      <c r="B12680">
        <v>115775</v>
      </c>
      <c r="C12680">
        <v>115800</v>
      </c>
      <c r="D12680">
        <v>115585</v>
      </c>
      <c r="E12680">
        <v>115695</v>
      </c>
    </row>
    <row r="12681" spans="1:5" x14ac:dyDescent="0.25">
      <c r="A12681" s="2">
        <v>43822.458333333336</v>
      </c>
      <c r="B12681">
        <v>115745</v>
      </c>
      <c r="C12681">
        <v>115945</v>
      </c>
      <c r="D12681">
        <v>115705</v>
      </c>
      <c r="E12681">
        <v>115770</v>
      </c>
    </row>
    <row r="12682" spans="1:5" x14ac:dyDescent="0.25">
      <c r="A12682" s="2">
        <v>43822.416666666664</v>
      </c>
      <c r="B12682">
        <v>115700</v>
      </c>
      <c r="C12682">
        <v>115825</v>
      </c>
      <c r="D12682">
        <v>115535</v>
      </c>
      <c r="E12682">
        <v>115745</v>
      </c>
    </row>
    <row r="12683" spans="1:5" x14ac:dyDescent="0.25">
      <c r="A12683" s="2">
        <v>43822.375</v>
      </c>
      <c r="B12683">
        <v>115955</v>
      </c>
      <c r="C12683">
        <v>115955</v>
      </c>
      <c r="D12683">
        <v>115595</v>
      </c>
      <c r="E12683">
        <v>115695</v>
      </c>
    </row>
    <row r="12684" spans="1:5" x14ac:dyDescent="0.25">
      <c r="A12684" s="2">
        <v>43819.75</v>
      </c>
      <c r="B12684">
        <v>115770</v>
      </c>
      <c r="C12684">
        <v>115835</v>
      </c>
      <c r="D12684">
        <v>115620</v>
      </c>
      <c r="E12684">
        <v>115750</v>
      </c>
    </row>
    <row r="12685" spans="1:5" x14ac:dyDescent="0.25">
      <c r="A12685" s="2">
        <v>43819.708333333336</v>
      </c>
      <c r="B12685">
        <v>115580</v>
      </c>
      <c r="C12685">
        <v>115780</v>
      </c>
      <c r="D12685">
        <v>115545</v>
      </c>
      <c r="E12685">
        <v>115770</v>
      </c>
    </row>
    <row r="12686" spans="1:5" x14ac:dyDescent="0.25">
      <c r="A12686" s="2">
        <v>43819.666666666664</v>
      </c>
      <c r="B12686">
        <v>115725</v>
      </c>
      <c r="C12686">
        <v>115745</v>
      </c>
      <c r="D12686">
        <v>115430</v>
      </c>
      <c r="E12686">
        <v>115575</v>
      </c>
    </row>
    <row r="12687" spans="1:5" x14ac:dyDescent="0.25">
      <c r="A12687" s="2">
        <v>43819.625</v>
      </c>
      <c r="B12687">
        <v>115640</v>
      </c>
      <c r="C12687">
        <v>115760</v>
      </c>
      <c r="D12687">
        <v>115425</v>
      </c>
      <c r="E12687">
        <v>115720</v>
      </c>
    </row>
    <row r="12688" spans="1:5" x14ac:dyDescent="0.25">
      <c r="A12688" s="2">
        <v>43819.583333333336</v>
      </c>
      <c r="B12688">
        <v>115430</v>
      </c>
      <c r="C12688">
        <v>115745</v>
      </c>
      <c r="D12688">
        <v>115280</v>
      </c>
      <c r="E12688">
        <v>115645</v>
      </c>
    </row>
    <row r="12689" spans="1:5" x14ac:dyDescent="0.25">
      <c r="A12689" s="2">
        <v>43819.541666666664</v>
      </c>
      <c r="B12689">
        <v>115440</v>
      </c>
      <c r="C12689">
        <v>115775</v>
      </c>
      <c r="D12689">
        <v>115390</v>
      </c>
      <c r="E12689">
        <v>115430</v>
      </c>
    </row>
    <row r="12690" spans="1:5" x14ac:dyDescent="0.25">
      <c r="A12690" s="2">
        <v>43819.5</v>
      </c>
      <c r="B12690">
        <v>115320</v>
      </c>
      <c r="C12690">
        <v>115475</v>
      </c>
      <c r="D12690">
        <v>115125</v>
      </c>
      <c r="E12690">
        <v>115445</v>
      </c>
    </row>
    <row r="12691" spans="1:5" x14ac:dyDescent="0.25">
      <c r="A12691" s="2">
        <v>43819.458333333336</v>
      </c>
      <c r="B12691">
        <v>115480</v>
      </c>
      <c r="C12691">
        <v>115615</v>
      </c>
      <c r="D12691">
        <v>115150</v>
      </c>
      <c r="E12691">
        <v>115325</v>
      </c>
    </row>
    <row r="12692" spans="1:5" x14ac:dyDescent="0.25">
      <c r="A12692" s="2">
        <v>43819.416666666664</v>
      </c>
      <c r="B12692">
        <v>115825</v>
      </c>
      <c r="C12692">
        <v>115835</v>
      </c>
      <c r="D12692">
        <v>115355</v>
      </c>
      <c r="E12692">
        <v>115475</v>
      </c>
    </row>
    <row r="12693" spans="1:5" x14ac:dyDescent="0.25">
      <c r="A12693" s="2">
        <v>43819.375</v>
      </c>
      <c r="B12693">
        <v>115630</v>
      </c>
      <c r="C12693">
        <v>116025</v>
      </c>
      <c r="D12693">
        <v>115565</v>
      </c>
      <c r="E12693">
        <v>115825</v>
      </c>
    </row>
    <row r="12694" spans="1:5" x14ac:dyDescent="0.25">
      <c r="A12694" s="2">
        <v>43818.75</v>
      </c>
      <c r="B12694">
        <v>115705</v>
      </c>
      <c r="C12694">
        <v>115895</v>
      </c>
      <c r="D12694">
        <v>115680</v>
      </c>
      <c r="E12694">
        <v>115785</v>
      </c>
    </row>
    <row r="12695" spans="1:5" x14ac:dyDescent="0.25">
      <c r="A12695" s="2">
        <v>43818.708333333336</v>
      </c>
      <c r="B12695">
        <v>115675</v>
      </c>
      <c r="C12695">
        <v>115835</v>
      </c>
      <c r="D12695">
        <v>115520</v>
      </c>
      <c r="E12695">
        <v>115710</v>
      </c>
    </row>
    <row r="12696" spans="1:5" x14ac:dyDescent="0.25">
      <c r="A12696" s="2">
        <v>43818.666666666664</v>
      </c>
      <c r="B12696">
        <v>115550</v>
      </c>
      <c r="C12696">
        <v>115710</v>
      </c>
      <c r="D12696">
        <v>115410</v>
      </c>
      <c r="E12696">
        <v>115670</v>
      </c>
    </row>
    <row r="12697" spans="1:5" x14ac:dyDescent="0.25">
      <c r="A12697" s="2">
        <v>43818.625</v>
      </c>
      <c r="B12697">
        <v>115530</v>
      </c>
      <c r="C12697">
        <v>115635</v>
      </c>
      <c r="D12697">
        <v>115280</v>
      </c>
      <c r="E12697">
        <v>115550</v>
      </c>
    </row>
    <row r="12698" spans="1:5" x14ac:dyDescent="0.25">
      <c r="A12698" s="2">
        <v>43818.583333333336</v>
      </c>
      <c r="B12698">
        <v>115345</v>
      </c>
      <c r="C12698">
        <v>115735</v>
      </c>
      <c r="D12698">
        <v>115325</v>
      </c>
      <c r="E12698">
        <v>115530</v>
      </c>
    </row>
    <row r="12699" spans="1:5" x14ac:dyDescent="0.25">
      <c r="A12699" s="2">
        <v>43818.541666666664</v>
      </c>
      <c r="B12699">
        <v>115095</v>
      </c>
      <c r="C12699">
        <v>115440</v>
      </c>
      <c r="D12699">
        <v>115070</v>
      </c>
      <c r="E12699">
        <v>115340</v>
      </c>
    </row>
    <row r="12700" spans="1:5" x14ac:dyDescent="0.25">
      <c r="A12700" s="2">
        <v>43818.5</v>
      </c>
      <c r="B12700">
        <v>114910</v>
      </c>
      <c r="C12700">
        <v>115150</v>
      </c>
      <c r="D12700">
        <v>114735</v>
      </c>
      <c r="E12700">
        <v>115100</v>
      </c>
    </row>
    <row r="12701" spans="1:5" x14ac:dyDescent="0.25">
      <c r="A12701" s="2">
        <v>43818.458333333336</v>
      </c>
      <c r="B12701">
        <v>114605</v>
      </c>
      <c r="C12701">
        <v>114945</v>
      </c>
      <c r="D12701">
        <v>114330</v>
      </c>
      <c r="E12701">
        <v>114910</v>
      </c>
    </row>
    <row r="12702" spans="1:5" x14ac:dyDescent="0.25">
      <c r="A12702" s="2">
        <v>43818.416666666664</v>
      </c>
      <c r="B12702">
        <v>114625</v>
      </c>
      <c r="C12702">
        <v>114785</v>
      </c>
      <c r="D12702">
        <v>114375</v>
      </c>
      <c r="E12702">
        <v>114605</v>
      </c>
    </row>
    <row r="12703" spans="1:5" x14ac:dyDescent="0.25">
      <c r="A12703" s="2">
        <v>43818.375</v>
      </c>
      <c r="B12703">
        <v>114755</v>
      </c>
      <c r="C12703">
        <v>114845</v>
      </c>
      <c r="D12703">
        <v>114540</v>
      </c>
      <c r="E12703">
        <v>114625</v>
      </c>
    </row>
    <row r="12704" spans="1:5" x14ac:dyDescent="0.25">
      <c r="A12704" s="2">
        <v>43817.75</v>
      </c>
      <c r="B12704">
        <v>114855</v>
      </c>
      <c r="C12704">
        <v>114995</v>
      </c>
      <c r="D12704">
        <v>114825</v>
      </c>
      <c r="E12704">
        <v>114980</v>
      </c>
    </row>
    <row r="12705" spans="1:5" x14ac:dyDescent="0.25">
      <c r="A12705" s="2">
        <v>43817.708333333336</v>
      </c>
      <c r="B12705">
        <v>114885</v>
      </c>
      <c r="C12705">
        <v>114995</v>
      </c>
      <c r="D12705">
        <v>114795</v>
      </c>
      <c r="E12705">
        <v>114855</v>
      </c>
    </row>
    <row r="12706" spans="1:5" x14ac:dyDescent="0.25">
      <c r="A12706" s="2">
        <v>43817.666666666664</v>
      </c>
      <c r="B12706">
        <v>114555</v>
      </c>
      <c r="C12706">
        <v>114960</v>
      </c>
      <c r="D12706">
        <v>114535</v>
      </c>
      <c r="E12706">
        <v>114885</v>
      </c>
    </row>
    <row r="12707" spans="1:5" x14ac:dyDescent="0.25">
      <c r="A12707" s="2">
        <v>43817.625</v>
      </c>
      <c r="B12707">
        <v>113935</v>
      </c>
      <c r="C12707">
        <v>114720</v>
      </c>
      <c r="D12707">
        <v>113920</v>
      </c>
      <c r="E12707">
        <v>114555</v>
      </c>
    </row>
    <row r="12708" spans="1:5" x14ac:dyDescent="0.25">
      <c r="A12708" s="2">
        <v>43817.583333333336</v>
      </c>
      <c r="B12708">
        <v>113830</v>
      </c>
      <c r="C12708">
        <v>113960</v>
      </c>
      <c r="D12708">
        <v>113755</v>
      </c>
      <c r="E12708">
        <v>113930</v>
      </c>
    </row>
    <row r="12709" spans="1:5" x14ac:dyDescent="0.25">
      <c r="A12709" s="2">
        <v>43817.541666666664</v>
      </c>
      <c r="B12709">
        <v>113745</v>
      </c>
      <c r="C12709">
        <v>113850</v>
      </c>
      <c r="D12709">
        <v>113675</v>
      </c>
      <c r="E12709">
        <v>113825</v>
      </c>
    </row>
    <row r="12710" spans="1:5" x14ac:dyDescent="0.25">
      <c r="A12710" s="2">
        <v>43817.5</v>
      </c>
      <c r="B12710">
        <v>113765</v>
      </c>
      <c r="C12710">
        <v>113885</v>
      </c>
      <c r="D12710">
        <v>113725</v>
      </c>
      <c r="E12710">
        <v>113745</v>
      </c>
    </row>
    <row r="12711" spans="1:5" x14ac:dyDescent="0.25">
      <c r="A12711" s="2">
        <v>43817.458333333336</v>
      </c>
      <c r="B12711">
        <v>113445</v>
      </c>
      <c r="C12711">
        <v>113830</v>
      </c>
      <c r="D12711">
        <v>113440</v>
      </c>
      <c r="E12711">
        <v>113765</v>
      </c>
    </row>
    <row r="12712" spans="1:5" x14ac:dyDescent="0.25">
      <c r="A12712" s="2">
        <v>43817.416666666664</v>
      </c>
      <c r="B12712">
        <v>113240</v>
      </c>
      <c r="C12712">
        <v>113520</v>
      </c>
      <c r="D12712">
        <v>113010</v>
      </c>
      <c r="E12712">
        <v>113440</v>
      </c>
    </row>
    <row r="12713" spans="1:5" x14ac:dyDescent="0.25">
      <c r="A12713" s="2">
        <v>43817.375</v>
      </c>
      <c r="B12713">
        <v>113355</v>
      </c>
      <c r="C12713">
        <v>113375</v>
      </c>
      <c r="D12713">
        <v>113075</v>
      </c>
      <c r="E12713">
        <v>113235</v>
      </c>
    </row>
    <row r="12714" spans="1:5" x14ac:dyDescent="0.25">
      <c r="A12714" s="2">
        <v>43816.75</v>
      </c>
      <c r="B12714">
        <v>112675</v>
      </c>
      <c r="C12714">
        <v>112735</v>
      </c>
      <c r="D12714">
        <v>112450</v>
      </c>
      <c r="E12714">
        <v>112530</v>
      </c>
    </row>
    <row r="12715" spans="1:5" x14ac:dyDescent="0.25">
      <c r="A12715" s="2">
        <v>43816.708333333336</v>
      </c>
      <c r="B12715">
        <v>112475</v>
      </c>
      <c r="C12715">
        <v>112700</v>
      </c>
      <c r="D12715">
        <v>112465</v>
      </c>
      <c r="E12715">
        <v>112670</v>
      </c>
    </row>
    <row r="12716" spans="1:5" x14ac:dyDescent="0.25">
      <c r="A12716" s="2">
        <v>43816.666666666664</v>
      </c>
      <c r="B12716">
        <v>112390</v>
      </c>
      <c r="C12716">
        <v>112540</v>
      </c>
      <c r="D12716">
        <v>112280</v>
      </c>
      <c r="E12716">
        <v>112480</v>
      </c>
    </row>
    <row r="12717" spans="1:5" x14ac:dyDescent="0.25">
      <c r="A12717" s="2">
        <v>43816.625</v>
      </c>
      <c r="B12717">
        <v>112695</v>
      </c>
      <c r="C12717">
        <v>112700</v>
      </c>
      <c r="D12717">
        <v>112245</v>
      </c>
      <c r="E12717">
        <v>112385</v>
      </c>
    </row>
    <row r="12718" spans="1:5" x14ac:dyDescent="0.25">
      <c r="A12718" s="2">
        <v>43816.583333333336</v>
      </c>
      <c r="B12718">
        <v>112445</v>
      </c>
      <c r="C12718">
        <v>112695</v>
      </c>
      <c r="D12718">
        <v>112425</v>
      </c>
      <c r="E12718">
        <v>112690</v>
      </c>
    </row>
    <row r="12719" spans="1:5" x14ac:dyDescent="0.25">
      <c r="A12719" s="2">
        <v>43816.541666666664</v>
      </c>
      <c r="B12719">
        <v>112295</v>
      </c>
      <c r="C12719">
        <v>112460</v>
      </c>
      <c r="D12719">
        <v>112155</v>
      </c>
      <c r="E12719">
        <v>112445</v>
      </c>
    </row>
    <row r="12720" spans="1:5" x14ac:dyDescent="0.25">
      <c r="A12720" s="2">
        <v>43816.5</v>
      </c>
      <c r="B12720">
        <v>112260</v>
      </c>
      <c r="C12720">
        <v>112470</v>
      </c>
      <c r="D12720">
        <v>112205</v>
      </c>
      <c r="E12720">
        <v>112290</v>
      </c>
    </row>
    <row r="12721" spans="1:5" x14ac:dyDescent="0.25">
      <c r="A12721" s="2">
        <v>43816.458333333336</v>
      </c>
      <c r="B12721">
        <v>112095</v>
      </c>
      <c r="C12721">
        <v>112325</v>
      </c>
      <c r="D12721">
        <v>111950</v>
      </c>
      <c r="E12721">
        <v>112255</v>
      </c>
    </row>
    <row r="12722" spans="1:5" x14ac:dyDescent="0.25">
      <c r="A12722" s="2">
        <v>43816.416666666664</v>
      </c>
      <c r="B12722">
        <v>112315</v>
      </c>
      <c r="C12722">
        <v>112820</v>
      </c>
      <c r="D12722">
        <v>112050</v>
      </c>
      <c r="E12722">
        <v>112100</v>
      </c>
    </row>
    <row r="12723" spans="1:5" x14ac:dyDescent="0.25">
      <c r="A12723" s="2">
        <v>43816.375</v>
      </c>
      <c r="B12723">
        <v>112395</v>
      </c>
      <c r="C12723">
        <v>112615</v>
      </c>
      <c r="D12723">
        <v>112265</v>
      </c>
      <c r="E12723">
        <v>112310</v>
      </c>
    </row>
    <row r="12724" spans="1:5" x14ac:dyDescent="0.25">
      <c r="A12724" s="2">
        <v>43815.75</v>
      </c>
      <c r="B12724">
        <v>112275</v>
      </c>
      <c r="C12724">
        <v>112280</v>
      </c>
      <c r="D12724">
        <v>111905</v>
      </c>
      <c r="E12724">
        <v>112150</v>
      </c>
    </row>
    <row r="12725" spans="1:5" x14ac:dyDescent="0.25">
      <c r="A12725" s="2">
        <v>43815.708333333336</v>
      </c>
      <c r="B12725">
        <v>112795</v>
      </c>
      <c r="C12725">
        <v>112870</v>
      </c>
      <c r="D12725">
        <v>112230</v>
      </c>
      <c r="E12725">
        <v>112275</v>
      </c>
    </row>
    <row r="12726" spans="1:5" x14ac:dyDescent="0.25">
      <c r="A12726" s="2">
        <v>43815.666666666664</v>
      </c>
      <c r="B12726">
        <v>113030</v>
      </c>
      <c r="C12726">
        <v>113055</v>
      </c>
      <c r="D12726">
        <v>112730</v>
      </c>
      <c r="E12726">
        <v>112795</v>
      </c>
    </row>
    <row r="12727" spans="1:5" x14ac:dyDescent="0.25">
      <c r="A12727" s="2">
        <v>43815.625</v>
      </c>
      <c r="B12727">
        <v>113155</v>
      </c>
      <c r="C12727">
        <v>113235</v>
      </c>
      <c r="D12727">
        <v>112910</v>
      </c>
      <c r="E12727">
        <v>113025</v>
      </c>
    </row>
    <row r="12728" spans="1:5" x14ac:dyDescent="0.25">
      <c r="A12728" s="2">
        <v>43815.583333333336</v>
      </c>
      <c r="B12728">
        <v>113170</v>
      </c>
      <c r="C12728">
        <v>113250</v>
      </c>
      <c r="D12728">
        <v>113120</v>
      </c>
      <c r="E12728">
        <v>113160</v>
      </c>
    </row>
    <row r="12729" spans="1:5" x14ac:dyDescent="0.25">
      <c r="A12729" s="2">
        <v>43815.541666666664</v>
      </c>
      <c r="B12729">
        <v>113245</v>
      </c>
      <c r="C12729">
        <v>113300</v>
      </c>
      <c r="D12729">
        <v>113120</v>
      </c>
      <c r="E12729">
        <v>113175</v>
      </c>
    </row>
    <row r="12730" spans="1:5" x14ac:dyDescent="0.25">
      <c r="A12730" s="2">
        <v>43815.5</v>
      </c>
      <c r="B12730">
        <v>113090</v>
      </c>
      <c r="C12730">
        <v>113330</v>
      </c>
      <c r="D12730">
        <v>113070</v>
      </c>
      <c r="E12730">
        <v>113240</v>
      </c>
    </row>
    <row r="12731" spans="1:5" x14ac:dyDescent="0.25">
      <c r="A12731" s="2">
        <v>43815.458333333336</v>
      </c>
      <c r="B12731">
        <v>113180</v>
      </c>
      <c r="C12731">
        <v>113345</v>
      </c>
      <c r="D12731">
        <v>113010</v>
      </c>
      <c r="E12731">
        <v>113090</v>
      </c>
    </row>
    <row r="12732" spans="1:5" x14ac:dyDescent="0.25">
      <c r="A12732" s="2">
        <v>43815.416666666664</v>
      </c>
      <c r="B12732">
        <v>113150</v>
      </c>
      <c r="C12732">
        <v>113245</v>
      </c>
      <c r="D12732">
        <v>113045</v>
      </c>
      <c r="E12732">
        <v>113175</v>
      </c>
    </row>
    <row r="12733" spans="1:5" x14ac:dyDescent="0.25">
      <c r="A12733" s="2">
        <v>43815.375</v>
      </c>
      <c r="B12733">
        <v>112970</v>
      </c>
      <c r="C12733">
        <v>113175</v>
      </c>
      <c r="D12733">
        <v>112830</v>
      </c>
      <c r="E12733">
        <v>113150</v>
      </c>
    </row>
    <row r="12734" spans="1:5" x14ac:dyDescent="0.25">
      <c r="A12734" s="2">
        <v>43812.75</v>
      </c>
      <c r="B12734">
        <v>112655</v>
      </c>
      <c r="C12734">
        <v>112775</v>
      </c>
      <c r="D12734">
        <v>112625</v>
      </c>
      <c r="E12734">
        <v>112720</v>
      </c>
    </row>
    <row r="12735" spans="1:5" x14ac:dyDescent="0.25">
      <c r="A12735" s="2">
        <v>43812.708333333336</v>
      </c>
      <c r="B12735">
        <v>112445</v>
      </c>
      <c r="C12735">
        <v>112670</v>
      </c>
      <c r="D12735">
        <v>112385</v>
      </c>
      <c r="E12735">
        <v>112650</v>
      </c>
    </row>
    <row r="12736" spans="1:5" x14ac:dyDescent="0.25">
      <c r="A12736" s="2">
        <v>43812.666666666664</v>
      </c>
      <c r="B12736">
        <v>112415</v>
      </c>
      <c r="C12736">
        <v>112550</v>
      </c>
      <c r="D12736">
        <v>112375</v>
      </c>
      <c r="E12736">
        <v>112445</v>
      </c>
    </row>
    <row r="12737" spans="1:5" x14ac:dyDescent="0.25">
      <c r="A12737" s="2">
        <v>43812.625</v>
      </c>
      <c r="B12737">
        <v>112410</v>
      </c>
      <c r="C12737">
        <v>112605</v>
      </c>
      <c r="D12737">
        <v>112365</v>
      </c>
      <c r="E12737">
        <v>112415</v>
      </c>
    </row>
    <row r="12738" spans="1:5" x14ac:dyDescent="0.25">
      <c r="A12738" s="2">
        <v>43812.583333333336</v>
      </c>
      <c r="B12738">
        <v>112325</v>
      </c>
      <c r="C12738">
        <v>112475</v>
      </c>
      <c r="D12738">
        <v>112235</v>
      </c>
      <c r="E12738">
        <v>112415</v>
      </c>
    </row>
    <row r="12739" spans="1:5" x14ac:dyDescent="0.25">
      <c r="A12739" s="2">
        <v>43812.541666666664</v>
      </c>
      <c r="B12739">
        <v>112135</v>
      </c>
      <c r="C12739">
        <v>112330</v>
      </c>
      <c r="D12739">
        <v>112005</v>
      </c>
      <c r="E12739">
        <v>112325</v>
      </c>
    </row>
    <row r="12740" spans="1:5" x14ac:dyDescent="0.25">
      <c r="A12740" s="2">
        <v>43812.5</v>
      </c>
      <c r="B12740">
        <v>112275</v>
      </c>
      <c r="C12740">
        <v>112970</v>
      </c>
      <c r="D12740">
        <v>112100</v>
      </c>
      <c r="E12740">
        <v>112140</v>
      </c>
    </row>
    <row r="12741" spans="1:5" x14ac:dyDescent="0.25">
      <c r="A12741" s="2">
        <v>43812.458333333336</v>
      </c>
      <c r="B12741">
        <v>112745</v>
      </c>
      <c r="C12741">
        <v>112760</v>
      </c>
      <c r="D12741">
        <v>111880</v>
      </c>
      <c r="E12741">
        <v>112270</v>
      </c>
    </row>
    <row r="12742" spans="1:5" x14ac:dyDescent="0.25">
      <c r="A12742" s="2">
        <v>43812.416666666664</v>
      </c>
      <c r="B12742">
        <v>112760</v>
      </c>
      <c r="C12742">
        <v>112925</v>
      </c>
      <c r="D12742">
        <v>112585</v>
      </c>
      <c r="E12742">
        <v>112745</v>
      </c>
    </row>
    <row r="12743" spans="1:5" x14ac:dyDescent="0.25">
      <c r="A12743" s="2">
        <v>43812.375</v>
      </c>
      <c r="B12743">
        <v>112500</v>
      </c>
      <c r="C12743">
        <v>112935</v>
      </c>
      <c r="D12743">
        <v>112500</v>
      </c>
      <c r="E12743">
        <v>112760</v>
      </c>
    </row>
    <row r="12744" spans="1:5" x14ac:dyDescent="0.25">
      <c r="A12744" s="2">
        <v>43811.75</v>
      </c>
      <c r="B12744">
        <v>112465</v>
      </c>
      <c r="C12744">
        <v>112485</v>
      </c>
      <c r="D12744">
        <v>112285</v>
      </c>
      <c r="E12744">
        <v>112285</v>
      </c>
    </row>
    <row r="12745" spans="1:5" x14ac:dyDescent="0.25">
      <c r="A12745" s="2">
        <v>43811.708333333336</v>
      </c>
      <c r="B12745">
        <v>112375</v>
      </c>
      <c r="C12745">
        <v>112595</v>
      </c>
      <c r="D12745">
        <v>112325</v>
      </c>
      <c r="E12745">
        <v>112465</v>
      </c>
    </row>
    <row r="12746" spans="1:5" x14ac:dyDescent="0.25">
      <c r="A12746" s="2">
        <v>43811.666666666664</v>
      </c>
      <c r="B12746">
        <v>112185</v>
      </c>
      <c r="C12746">
        <v>112530</v>
      </c>
      <c r="D12746">
        <v>112100</v>
      </c>
      <c r="E12746">
        <v>112375</v>
      </c>
    </row>
    <row r="12747" spans="1:5" x14ac:dyDescent="0.25">
      <c r="A12747" s="2">
        <v>43811.625</v>
      </c>
      <c r="B12747">
        <v>112000</v>
      </c>
      <c r="C12747">
        <v>112200</v>
      </c>
      <c r="D12747">
        <v>112000</v>
      </c>
      <c r="E12747">
        <v>112185</v>
      </c>
    </row>
    <row r="12748" spans="1:5" x14ac:dyDescent="0.25">
      <c r="A12748" s="2">
        <v>43811.583333333336</v>
      </c>
      <c r="B12748">
        <v>112070</v>
      </c>
      <c r="C12748">
        <v>112080</v>
      </c>
      <c r="D12748">
        <v>111970</v>
      </c>
      <c r="E12748">
        <v>112005</v>
      </c>
    </row>
    <row r="12749" spans="1:5" x14ac:dyDescent="0.25">
      <c r="A12749" s="2">
        <v>43811.541666666664</v>
      </c>
      <c r="B12749">
        <v>112095</v>
      </c>
      <c r="C12749">
        <v>112170</v>
      </c>
      <c r="D12749">
        <v>111965</v>
      </c>
      <c r="E12749">
        <v>112070</v>
      </c>
    </row>
    <row r="12750" spans="1:5" x14ac:dyDescent="0.25">
      <c r="A12750" s="2">
        <v>43811.5</v>
      </c>
      <c r="B12750">
        <v>112045</v>
      </c>
      <c r="C12750">
        <v>112245</v>
      </c>
      <c r="D12750">
        <v>111955</v>
      </c>
      <c r="E12750">
        <v>112090</v>
      </c>
    </row>
    <row r="12751" spans="1:5" x14ac:dyDescent="0.25">
      <c r="A12751" s="2">
        <v>43811.458333333336</v>
      </c>
      <c r="B12751">
        <v>111615</v>
      </c>
      <c r="C12751">
        <v>112130</v>
      </c>
      <c r="D12751">
        <v>111565</v>
      </c>
      <c r="E12751">
        <v>112050</v>
      </c>
    </row>
    <row r="12752" spans="1:5" x14ac:dyDescent="0.25">
      <c r="A12752" s="2">
        <v>43811.416666666664</v>
      </c>
      <c r="B12752">
        <v>111635</v>
      </c>
      <c r="C12752">
        <v>111745</v>
      </c>
      <c r="D12752">
        <v>111530</v>
      </c>
      <c r="E12752">
        <v>111610</v>
      </c>
    </row>
    <row r="12753" spans="1:5" x14ac:dyDescent="0.25">
      <c r="A12753" s="2">
        <v>43811.375</v>
      </c>
      <c r="B12753">
        <v>111505</v>
      </c>
      <c r="C12753">
        <v>111715</v>
      </c>
      <c r="D12753">
        <v>111380</v>
      </c>
      <c r="E12753">
        <v>111635</v>
      </c>
    </row>
    <row r="12754" spans="1:5" x14ac:dyDescent="0.25">
      <c r="A12754" s="2">
        <v>43810.75</v>
      </c>
      <c r="B12754">
        <v>111035</v>
      </c>
      <c r="C12754">
        <v>111145</v>
      </c>
      <c r="D12754">
        <v>111010</v>
      </c>
      <c r="E12754">
        <v>111055</v>
      </c>
    </row>
    <row r="12755" spans="1:5" x14ac:dyDescent="0.25">
      <c r="A12755" s="2">
        <v>43810.708333333336</v>
      </c>
      <c r="B12755">
        <v>111050</v>
      </c>
      <c r="C12755">
        <v>111165</v>
      </c>
      <c r="D12755">
        <v>110855</v>
      </c>
      <c r="E12755">
        <v>111030</v>
      </c>
    </row>
    <row r="12756" spans="1:5" x14ac:dyDescent="0.25">
      <c r="A12756" s="2">
        <v>43810.666666666664</v>
      </c>
      <c r="B12756">
        <v>110780</v>
      </c>
      <c r="C12756">
        <v>111080</v>
      </c>
      <c r="D12756">
        <v>110600</v>
      </c>
      <c r="E12756">
        <v>111045</v>
      </c>
    </row>
    <row r="12757" spans="1:5" x14ac:dyDescent="0.25">
      <c r="A12757" s="2">
        <v>43810.625</v>
      </c>
      <c r="B12757">
        <v>110925</v>
      </c>
      <c r="C12757">
        <v>111030</v>
      </c>
      <c r="D12757">
        <v>110730</v>
      </c>
      <c r="E12757">
        <v>110785</v>
      </c>
    </row>
    <row r="12758" spans="1:5" x14ac:dyDescent="0.25">
      <c r="A12758" s="2">
        <v>43810.583333333336</v>
      </c>
      <c r="B12758">
        <v>110915</v>
      </c>
      <c r="C12758">
        <v>110975</v>
      </c>
      <c r="D12758">
        <v>110810</v>
      </c>
      <c r="E12758">
        <v>110930</v>
      </c>
    </row>
    <row r="12759" spans="1:5" x14ac:dyDescent="0.25">
      <c r="A12759" s="2">
        <v>43810.541666666664</v>
      </c>
      <c r="B12759">
        <v>111040</v>
      </c>
      <c r="C12759">
        <v>111110</v>
      </c>
      <c r="D12759">
        <v>110900</v>
      </c>
      <c r="E12759">
        <v>110910</v>
      </c>
    </row>
    <row r="12760" spans="1:5" x14ac:dyDescent="0.25">
      <c r="A12760" s="2">
        <v>43810.5</v>
      </c>
      <c r="B12760">
        <v>111080</v>
      </c>
      <c r="C12760">
        <v>111285</v>
      </c>
      <c r="D12760">
        <v>110925</v>
      </c>
      <c r="E12760">
        <v>111045</v>
      </c>
    </row>
    <row r="12761" spans="1:5" x14ac:dyDescent="0.25">
      <c r="A12761" s="2">
        <v>43810.458333333336</v>
      </c>
      <c r="B12761">
        <v>110995</v>
      </c>
      <c r="C12761">
        <v>111245</v>
      </c>
      <c r="D12761">
        <v>110905</v>
      </c>
      <c r="E12761">
        <v>111080</v>
      </c>
    </row>
    <row r="12762" spans="1:5" x14ac:dyDescent="0.25">
      <c r="A12762" s="2">
        <v>43810.416666666664</v>
      </c>
      <c r="B12762">
        <v>111095</v>
      </c>
      <c r="C12762">
        <v>111235</v>
      </c>
      <c r="D12762">
        <v>110840</v>
      </c>
      <c r="E12762">
        <v>110990</v>
      </c>
    </row>
    <row r="12763" spans="1:5" x14ac:dyDescent="0.25">
      <c r="A12763" s="2">
        <v>43810.375</v>
      </c>
      <c r="B12763">
        <v>111000</v>
      </c>
      <c r="C12763">
        <v>111155</v>
      </c>
      <c r="D12763">
        <v>110920</v>
      </c>
      <c r="E12763">
        <v>111095</v>
      </c>
    </row>
    <row r="12764" spans="1:5" x14ac:dyDescent="0.25">
      <c r="A12764" s="2">
        <v>43809.75</v>
      </c>
      <c r="B12764">
        <v>110660</v>
      </c>
      <c r="C12764">
        <v>110815</v>
      </c>
      <c r="D12764">
        <v>110640</v>
      </c>
      <c r="E12764">
        <v>110785</v>
      </c>
    </row>
    <row r="12765" spans="1:5" x14ac:dyDescent="0.25">
      <c r="A12765" s="2">
        <v>43809.708333333336</v>
      </c>
      <c r="B12765">
        <v>110575</v>
      </c>
      <c r="C12765">
        <v>110700</v>
      </c>
      <c r="D12765">
        <v>110375</v>
      </c>
      <c r="E12765">
        <v>110665</v>
      </c>
    </row>
    <row r="12766" spans="1:5" x14ac:dyDescent="0.25">
      <c r="A12766" s="2">
        <v>43809.666666666664</v>
      </c>
      <c r="B12766">
        <v>110585</v>
      </c>
      <c r="C12766">
        <v>110715</v>
      </c>
      <c r="D12766">
        <v>110550</v>
      </c>
      <c r="E12766">
        <v>110580</v>
      </c>
    </row>
    <row r="12767" spans="1:5" x14ac:dyDescent="0.25">
      <c r="A12767" s="2">
        <v>43809.625</v>
      </c>
      <c r="B12767">
        <v>110485</v>
      </c>
      <c r="C12767">
        <v>110635</v>
      </c>
      <c r="D12767">
        <v>110430</v>
      </c>
      <c r="E12767">
        <v>110585</v>
      </c>
    </row>
    <row r="12768" spans="1:5" x14ac:dyDescent="0.25">
      <c r="A12768" s="2">
        <v>43809.583333333336</v>
      </c>
      <c r="B12768">
        <v>110430</v>
      </c>
      <c r="C12768">
        <v>110495</v>
      </c>
      <c r="D12768">
        <v>110255</v>
      </c>
      <c r="E12768">
        <v>110490</v>
      </c>
    </row>
    <row r="12769" spans="1:5" x14ac:dyDescent="0.25">
      <c r="A12769" s="2">
        <v>43809.541666666664</v>
      </c>
      <c r="B12769">
        <v>110610</v>
      </c>
      <c r="C12769">
        <v>110665</v>
      </c>
      <c r="D12769">
        <v>110280</v>
      </c>
      <c r="E12769">
        <v>110430</v>
      </c>
    </row>
    <row r="12770" spans="1:5" x14ac:dyDescent="0.25">
      <c r="A12770" s="2">
        <v>43809.5</v>
      </c>
      <c r="B12770">
        <v>110790</v>
      </c>
      <c r="C12770">
        <v>110985</v>
      </c>
      <c r="D12770">
        <v>110540</v>
      </c>
      <c r="E12770">
        <v>110605</v>
      </c>
    </row>
    <row r="12771" spans="1:5" x14ac:dyDescent="0.25">
      <c r="A12771" s="2">
        <v>43809.458333333336</v>
      </c>
      <c r="B12771">
        <v>111205</v>
      </c>
      <c r="C12771">
        <v>111330</v>
      </c>
      <c r="D12771">
        <v>110755</v>
      </c>
      <c r="E12771">
        <v>110790</v>
      </c>
    </row>
    <row r="12772" spans="1:5" x14ac:dyDescent="0.25">
      <c r="A12772" s="2">
        <v>43809.416666666664</v>
      </c>
      <c r="B12772">
        <v>110840</v>
      </c>
      <c r="C12772">
        <v>111310</v>
      </c>
      <c r="D12772">
        <v>110440</v>
      </c>
      <c r="E12772">
        <v>111205</v>
      </c>
    </row>
    <row r="12773" spans="1:5" x14ac:dyDescent="0.25">
      <c r="A12773" s="2">
        <v>43809.375</v>
      </c>
      <c r="B12773">
        <v>110810</v>
      </c>
      <c r="C12773">
        <v>110990</v>
      </c>
      <c r="D12773">
        <v>110675</v>
      </c>
      <c r="E12773">
        <v>110840</v>
      </c>
    </row>
    <row r="12774" spans="1:5" x14ac:dyDescent="0.25">
      <c r="A12774" s="2">
        <v>43808.75</v>
      </c>
      <c r="B12774">
        <v>111090</v>
      </c>
      <c r="C12774">
        <v>111155</v>
      </c>
      <c r="D12774">
        <v>111015</v>
      </c>
      <c r="E12774">
        <v>111155</v>
      </c>
    </row>
    <row r="12775" spans="1:5" x14ac:dyDescent="0.25">
      <c r="A12775" s="2">
        <v>43808.708333333336</v>
      </c>
      <c r="B12775">
        <v>111250</v>
      </c>
      <c r="C12775">
        <v>111265</v>
      </c>
      <c r="D12775">
        <v>110965</v>
      </c>
      <c r="E12775">
        <v>111085</v>
      </c>
    </row>
    <row r="12776" spans="1:5" x14ac:dyDescent="0.25">
      <c r="A12776" s="2">
        <v>43808.666666666664</v>
      </c>
      <c r="B12776">
        <v>111130</v>
      </c>
      <c r="C12776">
        <v>111275</v>
      </c>
      <c r="D12776">
        <v>111050</v>
      </c>
      <c r="E12776">
        <v>111245</v>
      </c>
    </row>
    <row r="12777" spans="1:5" x14ac:dyDescent="0.25">
      <c r="A12777" s="2">
        <v>43808.625</v>
      </c>
      <c r="B12777">
        <v>111215</v>
      </c>
      <c r="C12777">
        <v>111230</v>
      </c>
      <c r="D12777">
        <v>111045</v>
      </c>
      <c r="E12777">
        <v>111130</v>
      </c>
    </row>
    <row r="12778" spans="1:5" x14ac:dyDescent="0.25">
      <c r="A12778" s="2">
        <v>43808.583333333336</v>
      </c>
      <c r="B12778">
        <v>111345</v>
      </c>
      <c r="C12778">
        <v>111400</v>
      </c>
      <c r="D12778">
        <v>111215</v>
      </c>
      <c r="E12778">
        <v>111215</v>
      </c>
    </row>
    <row r="12779" spans="1:5" x14ac:dyDescent="0.25">
      <c r="A12779" s="2">
        <v>43808.541666666664</v>
      </c>
      <c r="B12779">
        <v>111470</v>
      </c>
      <c r="C12779">
        <v>111475</v>
      </c>
      <c r="D12779">
        <v>111330</v>
      </c>
      <c r="E12779">
        <v>111350</v>
      </c>
    </row>
    <row r="12780" spans="1:5" x14ac:dyDescent="0.25">
      <c r="A12780" s="2">
        <v>43808.5</v>
      </c>
      <c r="B12780">
        <v>111475</v>
      </c>
      <c r="C12780">
        <v>111570</v>
      </c>
      <c r="D12780">
        <v>111415</v>
      </c>
      <c r="E12780">
        <v>111465</v>
      </c>
    </row>
    <row r="12781" spans="1:5" x14ac:dyDescent="0.25">
      <c r="A12781" s="2">
        <v>43808.458333333336</v>
      </c>
      <c r="B12781">
        <v>111340</v>
      </c>
      <c r="C12781">
        <v>111510</v>
      </c>
      <c r="D12781">
        <v>111190</v>
      </c>
      <c r="E12781">
        <v>111470</v>
      </c>
    </row>
    <row r="12782" spans="1:5" x14ac:dyDescent="0.25">
      <c r="A12782" s="2">
        <v>43808.416666666664</v>
      </c>
      <c r="B12782">
        <v>111365</v>
      </c>
      <c r="C12782">
        <v>111465</v>
      </c>
      <c r="D12782">
        <v>111315</v>
      </c>
      <c r="E12782">
        <v>111340</v>
      </c>
    </row>
    <row r="12783" spans="1:5" x14ac:dyDescent="0.25">
      <c r="A12783" s="2">
        <v>43808.375</v>
      </c>
      <c r="B12783">
        <v>110930</v>
      </c>
      <c r="C12783">
        <v>111380</v>
      </c>
      <c r="D12783">
        <v>110910</v>
      </c>
      <c r="E12783">
        <v>111370</v>
      </c>
    </row>
    <row r="12784" spans="1:5" x14ac:dyDescent="0.25">
      <c r="A12784" s="2">
        <v>43805.75</v>
      </c>
      <c r="B12784">
        <v>111390</v>
      </c>
      <c r="C12784">
        <v>111410</v>
      </c>
      <c r="D12784">
        <v>111110</v>
      </c>
      <c r="E12784">
        <v>111135</v>
      </c>
    </row>
    <row r="12785" spans="1:5" x14ac:dyDescent="0.25">
      <c r="A12785" s="2">
        <v>43805.708333333336</v>
      </c>
      <c r="B12785">
        <v>111335</v>
      </c>
      <c r="C12785">
        <v>111495</v>
      </c>
      <c r="D12785">
        <v>111240</v>
      </c>
      <c r="E12785">
        <v>111385</v>
      </c>
    </row>
    <row r="12786" spans="1:5" x14ac:dyDescent="0.25">
      <c r="A12786" s="2">
        <v>43805.666666666664</v>
      </c>
      <c r="B12786">
        <v>111410</v>
      </c>
      <c r="C12786">
        <v>111455</v>
      </c>
      <c r="D12786">
        <v>111300</v>
      </c>
      <c r="E12786">
        <v>111335</v>
      </c>
    </row>
    <row r="12787" spans="1:5" x14ac:dyDescent="0.25">
      <c r="A12787" s="2">
        <v>43805.625</v>
      </c>
      <c r="B12787">
        <v>111485</v>
      </c>
      <c r="C12787">
        <v>111530</v>
      </c>
      <c r="D12787">
        <v>111305</v>
      </c>
      <c r="E12787">
        <v>111410</v>
      </c>
    </row>
    <row r="12788" spans="1:5" x14ac:dyDescent="0.25">
      <c r="A12788" s="2">
        <v>43805.583333333336</v>
      </c>
      <c r="B12788">
        <v>111270</v>
      </c>
      <c r="C12788">
        <v>111535</v>
      </c>
      <c r="D12788">
        <v>111220</v>
      </c>
      <c r="E12788">
        <v>111480</v>
      </c>
    </row>
    <row r="12789" spans="1:5" x14ac:dyDescent="0.25">
      <c r="A12789" s="2">
        <v>43805.541666666664</v>
      </c>
      <c r="B12789">
        <v>111260</v>
      </c>
      <c r="C12789">
        <v>111360</v>
      </c>
      <c r="D12789">
        <v>111205</v>
      </c>
      <c r="E12789">
        <v>111270</v>
      </c>
    </row>
    <row r="12790" spans="1:5" x14ac:dyDescent="0.25">
      <c r="A12790" s="2">
        <v>43805.5</v>
      </c>
      <c r="B12790">
        <v>111475</v>
      </c>
      <c r="C12790">
        <v>111625</v>
      </c>
      <c r="D12790">
        <v>111235</v>
      </c>
      <c r="E12790">
        <v>111265</v>
      </c>
    </row>
    <row r="12791" spans="1:5" x14ac:dyDescent="0.25">
      <c r="A12791" s="2">
        <v>43805.458333333336</v>
      </c>
      <c r="B12791">
        <v>111450</v>
      </c>
      <c r="C12791">
        <v>111640</v>
      </c>
      <c r="D12791">
        <v>111415</v>
      </c>
      <c r="E12791">
        <v>111480</v>
      </c>
    </row>
    <row r="12792" spans="1:5" x14ac:dyDescent="0.25">
      <c r="A12792" s="2">
        <v>43805.416666666664</v>
      </c>
      <c r="B12792">
        <v>111035</v>
      </c>
      <c r="C12792">
        <v>111595</v>
      </c>
      <c r="D12792">
        <v>110910</v>
      </c>
      <c r="E12792">
        <v>111450</v>
      </c>
    </row>
    <row r="12793" spans="1:5" x14ac:dyDescent="0.25">
      <c r="A12793" s="2">
        <v>43805.375</v>
      </c>
      <c r="B12793">
        <v>110945</v>
      </c>
      <c r="C12793">
        <v>111085</v>
      </c>
      <c r="D12793">
        <v>110815</v>
      </c>
      <c r="E12793">
        <v>111035</v>
      </c>
    </row>
    <row r="12794" spans="1:5" x14ac:dyDescent="0.25">
      <c r="A12794" s="2">
        <v>43804.75</v>
      </c>
      <c r="B12794">
        <v>110810</v>
      </c>
      <c r="C12794">
        <v>110855</v>
      </c>
      <c r="D12794">
        <v>110640</v>
      </c>
      <c r="E12794">
        <v>110715</v>
      </c>
    </row>
    <row r="12795" spans="1:5" x14ac:dyDescent="0.25">
      <c r="A12795" s="2">
        <v>43804.708333333336</v>
      </c>
      <c r="B12795">
        <v>110800</v>
      </c>
      <c r="C12795">
        <v>110945</v>
      </c>
      <c r="D12795">
        <v>110695</v>
      </c>
      <c r="E12795">
        <v>110815</v>
      </c>
    </row>
    <row r="12796" spans="1:5" x14ac:dyDescent="0.25">
      <c r="A12796" s="2">
        <v>43804.666666666664</v>
      </c>
      <c r="B12796">
        <v>110890</v>
      </c>
      <c r="C12796">
        <v>111010</v>
      </c>
      <c r="D12796">
        <v>110615</v>
      </c>
      <c r="E12796">
        <v>110800</v>
      </c>
    </row>
    <row r="12797" spans="1:5" x14ac:dyDescent="0.25">
      <c r="A12797" s="2">
        <v>43804.625</v>
      </c>
      <c r="B12797">
        <v>111085</v>
      </c>
      <c r="C12797">
        <v>111195</v>
      </c>
      <c r="D12797">
        <v>110865</v>
      </c>
      <c r="E12797">
        <v>110890</v>
      </c>
    </row>
    <row r="12798" spans="1:5" x14ac:dyDescent="0.25">
      <c r="A12798" s="2">
        <v>43804.583333333336</v>
      </c>
      <c r="B12798">
        <v>111210</v>
      </c>
      <c r="C12798">
        <v>111275</v>
      </c>
      <c r="D12798">
        <v>111065</v>
      </c>
      <c r="E12798">
        <v>111085</v>
      </c>
    </row>
    <row r="12799" spans="1:5" x14ac:dyDescent="0.25">
      <c r="A12799" s="2">
        <v>43804.541666666664</v>
      </c>
      <c r="B12799">
        <v>110895</v>
      </c>
      <c r="C12799">
        <v>111330</v>
      </c>
      <c r="D12799">
        <v>110845</v>
      </c>
      <c r="E12799">
        <v>111210</v>
      </c>
    </row>
    <row r="12800" spans="1:5" x14ac:dyDescent="0.25">
      <c r="A12800" s="2">
        <v>43804.5</v>
      </c>
      <c r="B12800">
        <v>110790</v>
      </c>
      <c r="C12800">
        <v>110980</v>
      </c>
      <c r="D12800">
        <v>110730</v>
      </c>
      <c r="E12800">
        <v>110895</v>
      </c>
    </row>
    <row r="12801" spans="1:5" x14ac:dyDescent="0.25">
      <c r="A12801" s="2">
        <v>43804.458333333336</v>
      </c>
      <c r="B12801">
        <v>110940</v>
      </c>
      <c r="C12801">
        <v>110970</v>
      </c>
      <c r="D12801">
        <v>110725</v>
      </c>
      <c r="E12801">
        <v>110785</v>
      </c>
    </row>
    <row r="12802" spans="1:5" x14ac:dyDescent="0.25">
      <c r="A12802" s="2">
        <v>43804.416666666664</v>
      </c>
      <c r="B12802">
        <v>110355</v>
      </c>
      <c r="C12802">
        <v>110950</v>
      </c>
      <c r="D12802">
        <v>110135</v>
      </c>
      <c r="E12802">
        <v>110940</v>
      </c>
    </row>
    <row r="12803" spans="1:5" x14ac:dyDescent="0.25">
      <c r="A12803" s="2">
        <v>43804.375</v>
      </c>
      <c r="B12803">
        <v>110655</v>
      </c>
      <c r="C12803">
        <v>110675</v>
      </c>
      <c r="D12803">
        <v>110275</v>
      </c>
      <c r="E12803">
        <v>110350</v>
      </c>
    </row>
    <row r="12804" spans="1:5" x14ac:dyDescent="0.25">
      <c r="A12804" s="2">
        <v>43803.75</v>
      </c>
      <c r="B12804">
        <v>110415</v>
      </c>
      <c r="C12804">
        <v>110555</v>
      </c>
      <c r="D12804">
        <v>110360</v>
      </c>
      <c r="E12804">
        <v>110460</v>
      </c>
    </row>
    <row r="12805" spans="1:5" x14ac:dyDescent="0.25">
      <c r="A12805" s="2">
        <v>43803.708333333336</v>
      </c>
      <c r="B12805">
        <v>110285</v>
      </c>
      <c r="C12805">
        <v>110470</v>
      </c>
      <c r="D12805">
        <v>110200</v>
      </c>
      <c r="E12805">
        <v>110415</v>
      </c>
    </row>
    <row r="12806" spans="1:5" x14ac:dyDescent="0.25">
      <c r="A12806" s="2">
        <v>43803.666666666664</v>
      </c>
      <c r="B12806">
        <v>110395</v>
      </c>
      <c r="C12806">
        <v>110435</v>
      </c>
      <c r="D12806">
        <v>110260</v>
      </c>
      <c r="E12806">
        <v>110290</v>
      </c>
    </row>
    <row r="12807" spans="1:5" x14ac:dyDescent="0.25">
      <c r="A12807" s="2">
        <v>43803.625</v>
      </c>
      <c r="B12807">
        <v>110405</v>
      </c>
      <c r="C12807">
        <v>110475</v>
      </c>
      <c r="D12807">
        <v>110280</v>
      </c>
      <c r="E12807">
        <v>110400</v>
      </c>
    </row>
    <row r="12808" spans="1:5" x14ac:dyDescent="0.25">
      <c r="A12808" s="2">
        <v>43803.583333333336</v>
      </c>
      <c r="B12808">
        <v>110300</v>
      </c>
      <c r="C12808">
        <v>110480</v>
      </c>
      <c r="D12808">
        <v>110250</v>
      </c>
      <c r="E12808">
        <v>110410</v>
      </c>
    </row>
    <row r="12809" spans="1:5" x14ac:dyDescent="0.25">
      <c r="A12809" s="2">
        <v>43803.541666666664</v>
      </c>
      <c r="B12809">
        <v>110030</v>
      </c>
      <c r="C12809">
        <v>110320</v>
      </c>
      <c r="D12809">
        <v>109985</v>
      </c>
      <c r="E12809">
        <v>110300</v>
      </c>
    </row>
    <row r="12810" spans="1:5" x14ac:dyDescent="0.25">
      <c r="A12810" s="2">
        <v>43803.5</v>
      </c>
      <c r="B12810">
        <v>109925</v>
      </c>
      <c r="C12810">
        <v>110085</v>
      </c>
      <c r="D12810">
        <v>109870</v>
      </c>
      <c r="E12810">
        <v>110030</v>
      </c>
    </row>
    <row r="12811" spans="1:5" x14ac:dyDescent="0.25">
      <c r="A12811" s="2">
        <v>43803.458333333336</v>
      </c>
      <c r="B12811">
        <v>109795</v>
      </c>
      <c r="C12811">
        <v>110045</v>
      </c>
      <c r="D12811">
        <v>109760</v>
      </c>
      <c r="E12811">
        <v>109925</v>
      </c>
    </row>
    <row r="12812" spans="1:5" x14ac:dyDescent="0.25">
      <c r="A12812" s="2">
        <v>43803.416666666664</v>
      </c>
      <c r="B12812">
        <v>109480</v>
      </c>
      <c r="C12812">
        <v>109895</v>
      </c>
      <c r="D12812">
        <v>109355</v>
      </c>
      <c r="E12812">
        <v>109795</v>
      </c>
    </row>
    <row r="12813" spans="1:5" x14ac:dyDescent="0.25">
      <c r="A12813" s="2">
        <v>43803.375</v>
      </c>
      <c r="B12813">
        <v>109750</v>
      </c>
      <c r="C12813">
        <v>109770</v>
      </c>
      <c r="D12813">
        <v>109460</v>
      </c>
      <c r="E12813">
        <v>109475</v>
      </c>
    </row>
    <row r="12814" spans="1:5" x14ac:dyDescent="0.25">
      <c r="A12814" s="2">
        <v>43802.75</v>
      </c>
      <c r="B12814">
        <v>109195</v>
      </c>
      <c r="C12814">
        <v>109205</v>
      </c>
      <c r="D12814">
        <v>109110</v>
      </c>
      <c r="E12814">
        <v>109160</v>
      </c>
    </row>
    <row r="12815" spans="1:5" x14ac:dyDescent="0.25">
      <c r="A12815" s="2">
        <v>43802.708333333336</v>
      </c>
      <c r="B12815">
        <v>109065</v>
      </c>
      <c r="C12815">
        <v>109275</v>
      </c>
      <c r="D12815">
        <v>108990</v>
      </c>
      <c r="E12815">
        <v>109195</v>
      </c>
    </row>
    <row r="12816" spans="1:5" x14ac:dyDescent="0.25">
      <c r="A12816" s="2">
        <v>43802.666666666664</v>
      </c>
      <c r="B12816">
        <v>109025</v>
      </c>
      <c r="C12816">
        <v>109165</v>
      </c>
      <c r="D12816">
        <v>108985</v>
      </c>
      <c r="E12816">
        <v>109070</v>
      </c>
    </row>
    <row r="12817" spans="1:5" x14ac:dyDescent="0.25">
      <c r="A12817" s="2">
        <v>43802.625</v>
      </c>
      <c r="B12817">
        <v>108945</v>
      </c>
      <c r="C12817">
        <v>109090</v>
      </c>
      <c r="D12817">
        <v>108835</v>
      </c>
      <c r="E12817">
        <v>109020</v>
      </c>
    </row>
    <row r="12818" spans="1:5" x14ac:dyDescent="0.25">
      <c r="A12818" s="2">
        <v>43802.583333333336</v>
      </c>
      <c r="B12818">
        <v>108680</v>
      </c>
      <c r="C12818">
        <v>108965</v>
      </c>
      <c r="D12818">
        <v>108510</v>
      </c>
      <c r="E12818">
        <v>108940</v>
      </c>
    </row>
    <row r="12819" spans="1:5" x14ac:dyDescent="0.25">
      <c r="A12819" s="2">
        <v>43802.541666666664</v>
      </c>
      <c r="B12819">
        <v>108520</v>
      </c>
      <c r="C12819">
        <v>108875</v>
      </c>
      <c r="D12819">
        <v>108455</v>
      </c>
      <c r="E12819">
        <v>108680</v>
      </c>
    </row>
    <row r="12820" spans="1:5" x14ac:dyDescent="0.25">
      <c r="A12820" s="2">
        <v>43802.5</v>
      </c>
      <c r="B12820">
        <v>108610</v>
      </c>
      <c r="C12820">
        <v>108810</v>
      </c>
      <c r="D12820">
        <v>108425</v>
      </c>
      <c r="E12820">
        <v>108520</v>
      </c>
    </row>
    <row r="12821" spans="1:5" x14ac:dyDescent="0.25">
      <c r="A12821" s="2">
        <v>43802.458333333336</v>
      </c>
      <c r="B12821">
        <v>109095</v>
      </c>
      <c r="C12821">
        <v>109100</v>
      </c>
      <c r="D12821">
        <v>108330</v>
      </c>
      <c r="E12821">
        <v>108605</v>
      </c>
    </row>
    <row r="12822" spans="1:5" x14ac:dyDescent="0.25">
      <c r="A12822" s="2">
        <v>43802.416666666664</v>
      </c>
      <c r="B12822">
        <v>109450</v>
      </c>
      <c r="C12822">
        <v>109545</v>
      </c>
      <c r="D12822">
        <v>109010</v>
      </c>
      <c r="E12822">
        <v>109090</v>
      </c>
    </row>
    <row r="12823" spans="1:5" x14ac:dyDescent="0.25">
      <c r="A12823" s="2">
        <v>43802.375</v>
      </c>
      <c r="B12823">
        <v>109000</v>
      </c>
      <c r="C12823">
        <v>109680</v>
      </c>
      <c r="D12823">
        <v>109000</v>
      </c>
      <c r="E12823">
        <v>109450</v>
      </c>
    </row>
    <row r="12824" spans="1:5" x14ac:dyDescent="0.25">
      <c r="A12824" s="2">
        <v>43801.75</v>
      </c>
      <c r="B12824">
        <v>109270</v>
      </c>
      <c r="C12824">
        <v>109275</v>
      </c>
      <c r="D12824">
        <v>108955</v>
      </c>
      <c r="E12824">
        <v>108995</v>
      </c>
    </row>
    <row r="12825" spans="1:5" x14ac:dyDescent="0.25">
      <c r="A12825" s="2">
        <v>43801.708333333336</v>
      </c>
      <c r="B12825">
        <v>109325</v>
      </c>
      <c r="C12825">
        <v>109390</v>
      </c>
      <c r="D12825">
        <v>109205</v>
      </c>
      <c r="E12825">
        <v>109275</v>
      </c>
    </row>
    <row r="12826" spans="1:5" x14ac:dyDescent="0.25">
      <c r="A12826" s="2">
        <v>43801.666666666664</v>
      </c>
      <c r="B12826">
        <v>109420</v>
      </c>
      <c r="C12826">
        <v>109460</v>
      </c>
      <c r="D12826">
        <v>109205</v>
      </c>
      <c r="E12826">
        <v>109330</v>
      </c>
    </row>
    <row r="12827" spans="1:5" x14ac:dyDescent="0.25">
      <c r="A12827" s="2">
        <v>43801.625</v>
      </c>
      <c r="B12827">
        <v>109270</v>
      </c>
      <c r="C12827">
        <v>109585</v>
      </c>
      <c r="D12827">
        <v>109245</v>
      </c>
      <c r="E12827">
        <v>109420</v>
      </c>
    </row>
    <row r="12828" spans="1:5" x14ac:dyDescent="0.25">
      <c r="A12828" s="2">
        <v>43801.583333333336</v>
      </c>
      <c r="B12828">
        <v>109090</v>
      </c>
      <c r="C12828">
        <v>109470</v>
      </c>
      <c r="D12828">
        <v>109060</v>
      </c>
      <c r="E12828">
        <v>109270</v>
      </c>
    </row>
    <row r="12829" spans="1:5" x14ac:dyDescent="0.25">
      <c r="A12829" s="2">
        <v>43801.541666666664</v>
      </c>
      <c r="B12829">
        <v>109245</v>
      </c>
      <c r="C12829">
        <v>109380</v>
      </c>
      <c r="D12829">
        <v>109040</v>
      </c>
      <c r="E12829">
        <v>109085</v>
      </c>
    </row>
    <row r="12830" spans="1:5" x14ac:dyDescent="0.25">
      <c r="A12830" s="2">
        <v>43801.5</v>
      </c>
      <c r="B12830">
        <v>109350</v>
      </c>
      <c r="C12830">
        <v>109450</v>
      </c>
      <c r="D12830">
        <v>109045</v>
      </c>
      <c r="E12830">
        <v>109245</v>
      </c>
    </row>
    <row r="12831" spans="1:5" x14ac:dyDescent="0.25">
      <c r="A12831" s="2">
        <v>43801.458333333336</v>
      </c>
      <c r="B12831">
        <v>109365</v>
      </c>
      <c r="C12831">
        <v>109565</v>
      </c>
      <c r="D12831">
        <v>109205</v>
      </c>
      <c r="E12831">
        <v>109350</v>
      </c>
    </row>
    <row r="12832" spans="1:5" x14ac:dyDescent="0.25">
      <c r="A12832" s="2">
        <v>43801.416666666664</v>
      </c>
      <c r="B12832">
        <v>108855</v>
      </c>
      <c r="C12832">
        <v>109400</v>
      </c>
      <c r="D12832">
        <v>108755</v>
      </c>
      <c r="E12832">
        <v>109360</v>
      </c>
    </row>
    <row r="12833" spans="1:5" x14ac:dyDescent="0.25">
      <c r="A12833" s="2">
        <v>43801.375</v>
      </c>
      <c r="B12833">
        <v>108315</v>
      </c>
      <c r="C12833">
        <v>108950</v>
      </c>
      <c r="D12833">
        <v>108250</v>
      </c>
      <c r="E12833">
        <v>108850</v>
      </c>
    </row>
    <row r="12834" spans="1:5" x14ac:dyDescent="0.25">
      <c r="A12834" s="2">
        <v>43798.75</v>
      </c>
      <c r="B12834">
        <v>108345</v>
      </c>
      <c r="C12834">
        <v>108430</v>
      </c>
      <c r="D12834">
        <v>108300</v>
      </c>
      <c r="E12834">
        <v>108430</v>
      </c>
    </row>
    <row r="12835" spans="1:5" x14ac:dyDescent="0.25">
      <c r="A12835" s="2">
        <v>43798.708333333336</v>
      </c>
      <c r="B12835">
        <v>108375</v>
      </c>
      <c r="C12835">
        <v>108430</v>
      </c>
      <c r="D12835">
        <v>108135</v>
      </c>
      <c r="E12835">
        <v>108340</v>
      </c>
    </row>
    <row r="12836" spans="1:5" x14ac:dyDescent="0.25">
      <c r="A12836" s="2">
        <v>43798.666666666664</v>
      </c>
      <c r="B12836">
        <v>108240</v>
      </c>
      <c r="C12836">
        <v>108400</v>
      </c>
      <c r="D12836">
        <v>108010</v>
      </c>
      <c r="E12836">
        <v>108370</v>
      </c>
    </row>
    <row r="12837" spans="1:5" x14ac:dyDescent="0.25">
      <c r="A12837" s="2">
        <v>43798.625</v>
      </c>
      <c r="B12837">
        <v>108115</v>
      </c>
      <c r="C12837">
        <v>108455</v>
      </c>
      <c r="D12837">
        <v>108095</v>
      </c>
      <c r="E12837">
        <v>108235</v>
      </c>
    </row>
    <row r="12838" spans="1:5" x14ac:dyDescent="0.25">
      <c r="A12838" s="2">
        <v>43798.583333333336</v>
      </c>
      <c r="B12838">
        <v>108390</v>
      </c>
      <c r="C12838">
        <v>108465</v>
      </c>
      <c r="D12838">
        <v>107945</v>
      </c>
      <c r="E12838">
        <v>108115</v>
      </c>
    </row>
    <row r="12839" spans="1:5" x14ac:dyDescent="0.25">
      <c r="A12839" s="2">
        <v>43798.541666666664</v>
      </c>
      <c r="B12839">
        <v>108350</v>
      </c>
      <c r="C12839">
        <v>108430</v>
      </c>
      <c r="D12839">
        <v>108015</v>
      </c>
      <c r="E12839">
        <v>108390</v>
      </c>
    </row>
    <row r="12840" spans="1:5" x14ac:dyDescent="0.25">
      <c r="A12840" s="2">
        <v>43798.5</v>
      </c>
      <c r="B12840">
        <v>108665</v>
      </c>
      <c r="C12840">
        <v>108775</v>
      </c>
      <c r="D12840">
        <v>108195</v>
      </c>
      <c r="E12840">
        <v>108350</v>
      </c>
    </row>
    <row r="12841" spans="1:5" x14ac:dyDescent="0.25">
      <c r="A12841" s="2">
        <v>43798.458333333336</v>
      </c>
      <c r="B12841">
        <v>108770</v>
      </c>
      <c r="C12841">
        <v>108810</v>
      </c>
      <c r="D12841">
        <v>108230</v>
      </c>
      <c r="E12841">
        <v>108665</v>
      </c>
    </row>
    <row r="12842" spans="1:5" x14ac:dyDescent="0.25">
      <c r="A12842" s="2">
        <v>43798.416666666664</v>
      </c>
      <c r="B12842">
        <v>108615</v>
      </c>
      <c r="C12842">
        <v>109010</v>
      </c>
      <c r="D12842">
        <v>108255</v>
      </c>
      <c r="E12842">
        <v>108765</v>
      </c>
    </row>
    <row r="12843" spans="1:5" x14ac:dyDescent="0.25">
      <c r="A12843" s="2">
        <v>43798.375</v>
      </c>
      <c r="B12843">
        <v>108300</v>
      </c>
      <c r="C12843">
        <v>108750</v>
      </c>
      <c r="D12843">
        <v>108250</v>
      </c>
      <c r="E12843">
        <v>108620</v>
      </c>
    </row>
    <row r="12844" spans="1:5" x14ac:dyDescent="0.25">
      <c r="A12844" s="2">
        <v>43797.75</v>
      </c>
      <c r="B12844">
        <v>108450</v>
      </c>
      <c r="C12844">
        <v>108665</v>
      </c>
      <c r="D12844">
        <v>108425</v>
      </c>
      <c r="E12844">
        <v>108600</v>
      </c>
    </row>
    <row r="12845" spans="1:5" x14ac:dyDescent="0.25">
      <c r="A12845" s="2">
        <v>43797.708333333336</v>
      </c>
      <c r="B12845">
        <v>108525</v>
      </c>
      <c r="C12845">
        <v>108595</v>
      </c>
      <c r="D12845">
        <v>108270</v>
      </c>
      <c r="E12845">
        <v>108445</v>
      </c>
    </row>
    <row r="12846" spans="1:5" x14ac:dyDescent="0.25">
      <c r="A12846" s="2">
        <v>43797.666666666664</v>
      </c>
      <c r="B12846">
        <v>108495</v>
      </c>
      <c r="C12846">
        <v>108650</v>
      </c>
      <c r="D12846">
        <v>108385</v>
      </c>
      <c r="E12846">
        <v>108525</v>
      </c>
    </row>
    <row r="12847" spans="1:5" x14ac:dyDescent="0.25">
      <c r="A12847" s="2">
        <v>43797.625</v>
      </c>
      <c r="B12847">
        <v>108340</v>
      </c>
      <c r="C12847">
        <v>108560</v>
      </c>
      <c r="D12847">
        <v>108175</v>
      </c>
      <c r="E12847">
        <v>108495</v>
      </c>
    </row>
    <row r="12848" spans="1:5" x14ac:dyDescent="0.25">
      <c r="A12848" s="2">
        <v>43797.583333333336</v>
      </c>
      <c r="B12848">
        <v>107995</v>
      </c>
      <c r="C12848">
        <v>108440</v>
      </c>
      <c r="D12848">
        <v>107980</v>
      </c>
      <c r="E12848">
        <v>108340</v>
      </c>
    </row>
    <row r="12849" spans="1:5" x14ac:dyDescent="0.25">
      <c r="A12849" s="2">
        <v>43797.541666666664</v>
      </c>
      <c r="B12849">
        <v>107765</v>
      </c>
      <c r="C12849">
        <v>108145</v>
      </c>
      <c r="D12849">
        <v>107750</v>
      </c>
      <c r="E12849">
        <v>107995</v>
      </c>
    </row>
    <row r="12850" spans="1:5" x14ac:dyDescent="0.25">
      <c r="A12850" s="2">
        <v>43797.5</v>
      </c>
      <c r="B12850">
        <v>108165</v>
      </c>
      <c r="C12850">
        <v>108195</v>
      </c>
      <c r="D12850">
        <v>107735</v>
      </c>
      <c r="E12850">
        <v>107770</v>
      </c>
    </row>
    <row r="12851" spans="1:5" x14ac:dyDescent="0.25">
      <c r="A12851" s="2">
        <v>43797.458333333336</v>
      </c>
      <c r="B12851">
        <v>108040</v>
      </c>
      <c r="C12851">
        <v>108290</v>
      </c>
      <c r="D12851">
        <v>107865</v>
      </c>
      <c r="E12851">
        <v>108165</v>
      </c>
    </row>
    <row r="12852" spans="1:5" x14ac:dyDescent="0.25">
      <c r="A12852" s="2">
        <v>43797.416666666664</v>
      </c>
      <c r="B12852">
        <v>107600</v>
      </c>
      <c r="C12852">
        <v>108195</v>
      </c>
      <c r="D12852">
        <v>107445</v>
      </c>
      <c r="E12852">
        <v>108040</v>
      </c>
    </row>
    <row r="12853" spans="1:5" x14ac:dyDescent="0.25">
      <c r="A12853" s="2">
        <v>43797.375</v>
      </c>
      <c r="B12853">
        <v>107785</v>
      </c>
      <c r="C12853">
        <v>107870</v>
      </c>
      <c r="D12853">
        <v>107375</v>
      </c>
      <c r="E12853">
        <v>107600</v>
      </c>
    </row>
    <row r="12854" spans="1:5" x14ac:dyDescent="0.25">
      <c r="A12854" s="2">
        <v>43796.75</v>
      </c>
      <c r="B12854">
        <v>108010</v>
      </c>
      <c r="C12854">
        <v>108085</v>
      </c>
      <c r="D12854">
        <v>107930</v>
      </c>
      <c r="E12854">
        <v>107930</v>
      </c>
    </row>
    <row r="12855" spans="1:5" x14ac:dyDescent="0.25">
      <c r="A12855" s="2">
        <v>43796.708333333336</v>
      </c>
      <c r="B12855">
        <v>107945</v>
      </c>
      <c r="C12855">
        <v>108235</v>
      </c>
      <c r="D12855">
        <v>107900</v>
      </c>
      <c r="E12855">
        <v>108010</v>
      </c>
    </row>
    <row r="12856" spans="1:5" x14ac:dyDescent="0.25">
      <c r="A12856" s="2">
        <v>43796.666666666664</v>
      </c>
      <c r="B12856">
        <v>107860</v>
      </c>
      <c r="C12856">
        <v>108010</v>
      </c>
      <c r="D12856">
        <v>107745</v>
      </c>
      <c r="E12856">
        <v>107945</v>
      </c>
    </row>
    <row r="12857" spans="1:5" x14ac:dyDescent="0.25">
      <c r="A12857" s="2">
        <v>43796.625</v>
      </c>
      <c r="B12857">
        <v>107195</v>
      </c>
      <c r="C12857">
        <v>107900</v>
      </c>
      <c r="D12857">
        <v>107185</v>
      </c>
      <c r="E12857">
        <v>107865</v>
      </c>
    </row>
    <row r="12858" spans="1:5" x14ac:dyDescent="0.25">
      <c r="A12858" s="2">
        <v>43796.583333333336</v>
      </c>
      <c r="B12858">
        <v>107030</v>
      </c>
      <c r="C12858">
        <v>107220</v>
      </c>
      <c r="D12858">
        <v>106935</v>
      </c>
      <c r="E12858">
        <v>107195</v>
      </c>
    </row>
    <row r="12859" spans="1:5" x14ac:dyDescent="0.25">
      <c r="A12859" s="2">
        <v>43796.541666666664</v>
      </c>
      <c r="B12859">
        <v>106630</v>
      </c>
      <c r="C12859">
        <v>107035</v>
      </c>
      <c r="D12859">
        <v>106600</v>
      </c>
      <c r="E12859">
        <v>107025</v>
      </c>
    </row>
    <row r="12860" spans="1:5" x14ac:dyDescent="0.25">
      <c r="A12860" s="2">
        <v>43796.5</v>
      </c>
      <c r="B12860">
        <v>107180</v>
      </c>
      <c r="C12860">
        <v>107185</v>
      </c>
      <c r="D12860">
        <v>106450</v>
      </c>
      <c r="E12860">
        <v>106625</v>
      </c>
    </row>
    <row r="12861" spans="1:5" x14ac:dyDescent="0.25">
      <c r="A12861" s="2">
        <v>43796.458333333336</v>
      </c>
      <c r="B12861">
        <v>107265</v>
      </c>
      <c r="C12861">
        <v>107755</v>
      </c>
      <c r="D12861">
        <v>107080</v>
      </c>
      <c r="E12861">
        <v>107175</v>
      </c>
    </row>
    <row r="12862" spans="1:5" x14ac:dyDescent="0.25">
      <c r="A12862" s="2">
        <v>43796.416666666664</v>
      </c>
      <c r="B12862">
        <v>107645</v>
      </c>
      <c r="C12862">
        <v>107865</v>
      </c>
      <c r="D12862">
        <v>107255</v>
      </c>
      <c r="E12862">
        <v>107265</v>
      </c>
    </row>
    <row r="12863" spans="1:5" x14ac:dyDescent="0.25">
      <c r="A12863" s="2">
        <v>43796.375</v>
      </c>
      <c r="B12863">
        <v>107825</v>
      </c>
      <c r="C12863">
        <v>107995</v>
      </c>
      <c r="D12863">
        <v>107575</v>
      </c>
      <c r="E12863">
        <v>107645</v>
      </c>
    </row>
    <row r="12864" spans="1:5" x14ac:dyDescent="0.25">
      <c r="A12864" s="2">
        <v>43795.75</v>
      </c>
      <c r="B12864">
        <v>107490</v>
      </c>
      <c r="C12864">
        <v>107715</v>
      </c>
      <c r="D12864">
        <v>107380</v>
      </c>
      <c r="E12864">
        <v>107675</v>
      </c>
    </row>
    <row r="12865" spans="1:5" x14ac:dyDescent="0.25">
      <c r="A12865" s="2">
        <v>43795.708333333336</v>
      </c>
      <c r="B12865">
        <v>107400</v>
      </c>
      <c r="C12865">
        <v>107625</v>
      </c>
      <c r="D12865">
        <v>107280</v>
      </c>
      <c r="E12865">
        <v>107485</v>
      </c>
    </row>
    <row r="12866" spans="1:5" x14ac:dyDescent="0.25">
      <c r="A12866" s="2">
        <v>43795.666666666664</v>
      </c>
      <c r="B12866">
        <v>107045</v>
      </c>
      <c r="C12866">
        <v>107545</v>
      </c>
      <c r="D12866">
        <v>107010</v>
      </c>
      <c r="E12866">
        <v>107405</v>
      </c>
    </row>
    <row r="12867" spans="1:5" x14ac:dyDescent="0.25">
      <c r="A12867" s="2">
        <v>43795.625</v>
      </c>
      <c r="B12867">
        <v>106870</v>
      </c>
      <c r="C12867">
        <v>107200</v>
      </c>
      <c r="D12867">
        <v>106790</v>
      </c>
      <c r="E12867">
        <v>107045</v>
      </c>
    </row>
    <row r="12868" spans="1:5" x14ac:dyDescent="0.25">
      <c r="A12868" s="2">
        <v>43795.583333333336</v>
      </c>
      <c r="B12868">
        <v>107125</v>
      </c>
      <c r="C12868">
        <v>107170</v>
      </c>
      <c r="D12868">
        <v>106645</v>
      </c>
      <c r="E12868">
        <v>106875</v>
      </c>
    </row>
    <row r="12869" spans="1:5" x14ac:dyDescent="0.25">
      <c r="A12869" s="2">
        <v>43795.541666666664</v>
      </c>
      <c r="B12869">
        <v>107015</v>
      </c>
      <c r="C12869">
        <v>107170</v>
      </c>
      <c r="D12869">
        <v>106870</v>
      </c>
      <c r="E12869">
        <v>107120</v>
      </c>
    </row>
    <row r="12870" spans="1:5" x14ac:dyDescent="0.25">
      <c r="A12870" s="2">
        <v>43795.5</v>
      </c>
      <c r="B12870">
        <v>107220</v>
      </c>
      <c r="C12870">
        <v>107240</v>
      </c>
      <c r="D12870">
        <v>106805</v>
      </c>
      <c r="E12870">
        <v>107015</v>
      </c>
    </row>
    <row r="12871" spans="1:5" x14ac:dyDescent="0.25">
      <c r="A12871" s="2">
        <v>43795.458333333336</v>
      </c>
      <c r="B12871">
        <v>107840</v>
      </c>
      <c r="C12871">
        <v>108150</v>
      </c>
      <c r="D12871">
        <v>106945</v>
      </c>
      <c r="E12871">
        <v>107215</v>
      </c>
    </row>
    <row r="12872" spans="1:5" x14ac:dyDescent="0.25">
      <c r="A12872" s="2">
        <v>43795.416666666664</v>
      </c>
      <c r="B12872">
        <v>108220</v>
      </c>
      <c r="C12872">
        <v>108335</v>
      </c>
      <c r="D12872">
        <v>107600</v>
      </c>
      <c r="E12872">
        <v>107840</v>
      </c>
    </row>
    <row r="12873" spans="1:5" x14ac:dyDescent="0.25">
      <c r="A12873" s="2">
        <v>43795.375</v>
      </c>
      <c r="B12873">
        <v>108430</v>
      </c>
      <c r="C12873">
        <v>108530</v>
      </c>
      <c r="D12873">
        <v>108115</v>
      </c>
      <c r="E12873">
        <v>108220</v>
      </c>
    </row>
    <row r="12874" spans="1:5" x14ac:dyDescent="0.25">
      <c r="A12874" s="2">
        <v>43794.75</v>
      </c>
      <c r="B12874">
        <v>108795</v>
      </c>
      <c r="C12874">
        <v>108810</v>
      </c>
      <c r="D12874">
        <v>108600</v>
      </c>
      <c r="E12874">
        <v>108600</v>
      </c>
    </row>
    <row r="12875" spans="1:5" x14ac:dyDescent="0.25">
      <c r="A12875" s="2">
        <v>43794.708333333336</v>
      </c>
      <c r="B12875">
        <v>108835</v>
      </c>
      <c r="C12875">
        <v>108990</v>
      </c>
      <c r="D12875">
        <v>108610</v>
      </c>
      <c r="E12875">
        <v>108795</v>
      </c>
    </row>
    <row r="12876" spans="1:5" x14ac:dyDescent="0.25">
      <c r="A12876" s="2">
        <v>43794.666666666664</v>
      </c>
      <c r="B12876">
        <v>108900</v>
      </c>
      <c r="C12876">
        <v>109025</v>
      </c>
      <c r="D12876">
        <v>108755</v>
      </c>
      <c r="E12876">
        <v>108835</v>
      </c>
    </row>
    <row r="12877" spans="1:5" x14ac:dyDescent="0.25">
      <c r="A12877" s="2">
        <v>43794.625</v>
      </c>
      <c r="B12877">
        <v>108680</v>
      </c>
      <c r="C12877">
        <v>108915</v>
      </c>
      <c r="D12877">
        <v>108490</v>
      </c>
      <c r="E12877">
        <v>108900</v>
      </c>
    </row>
    <row r="12878" spans="1:5" x14ac:dyDescent="0.25">
      <c r="A12878" s="2">
        <v>43794.583333333336</v>
      </c>
      <c r="B12878">
        <v>108595</v>
      </c>
      <c r="C12878">
        <v>108795</v>
      </c>
      <c r="D12878">
        <v>108465</v>
      </c>
      <c r="E12878">
        <v>108685</v>
      </c>
    </row>
    <row r="12879" spans="1:5" x14ac:dyDescent="0.25">
      <c r="A12879" s="2">
        <v>43794.541666666664</v>
      </c>
      <c r="B12879">
        <v>108710</v>
      </c>
      <c r="C12879">
        <v>108735</v>
      </c>
      <c r="D12879">
        <v>108365</v>
      </c>
      <c r="E12879">
        <v>108595</v>
      </c>
    </row>
    <row r="12880" spans="1:5" x14ac:dyDescent="0.25">
      <c r="A12880" s="2">
        <v>43794.5</v>
      </c>
      <c r="B12880">
        <v>108750</v>
      </c>
      <c r="C12880">
        <v>108865</v>
      </c>
      <c r="D12880">
        <v>108640</v>
      </c>
      <c r="E12880">
        <v>108710</v>
      </c>
    </row>
    <row r="12881" spans="1:5" x14ac:dyDescent="0.25">
      <c r="A12881" s="2">
        <v>43794.458333333336</v>
      </c>
      <c r="B12881">
        <v>109115</v>
      </c>
      <c r="C12881">
        <v>109155</v>
      </c>
      <c r="D12881">
        <v>108615</v>
      </c>
      <c r="E12881">
        <v>108750</v>
      </c>
    </row>
    <row r="12882" spans="1:5" x14ac:dyDescent="0.25">
      <c r="A12882" s="2">
        <v>43794.416666666664</v>
      </c>
      <c r="B12882">
        <v>109070</v>
      </c>
      <c r="C12882">
        <v>109255</v>
      </c>
      <c r="D12882">
        <v>108725</v>
      </c>
      <c r="E12882">
        <v>109110</v>
      </c>
    </row>
    <row r="12883" spans="1:5" x14ac:dyDescent="0.25">
      <c r="A12883" s="2">
        <v>43794.375</v>
      </c>
      <c r="B12883">
        <v>109255</v>
      </c>
      <c r="C12883">
        <v>109375</v>
      </c>
      <c r="D12883">
        <v>108985</v>
      </c>
      <c r="E12883">
        <v>109075</v>
      </c>
    </row>
    <row r="12884" spans="1:5" x14ac:dyDescent="0.25">
      <c r="A12884" s="2">
        <v>43791.75</v>
      </c>
      <c r="B12884">
        <v>108915</v>
      </c>
      <c r="C12884">
        <v>108995</v>
      </c>
      <c r="D12884">
        <v>108860</v>
      </c>
      <c r="E12884">
        <v>108940</v>
      </c>
    </row>
    <row r="12885" spans="1:5" x14ac:dyDescent="0.25">
      <c r="A12885" s="2">
        <v>43791.708333333336</v>
      </c>
      <c r="B12885">
        <v>108765</v>
      </c>
      <c r="C12885">
        <v>108920</v>
      </c>
      <c r="D12885">
        <v>108565</v>
      </c>
      <c r="E12885">
        <v>108915</v>
      </c>
    </row>
    <row r="12886" spans="1:5" x14ac:dyDescent="0.25">
      <c r="A12886" s="2">
        <v>43791.666666666664</v>
      </c>
      <c r="B12886">
        <v>108150</v>
      </c>
      <c r="C12886">
        <v>108800</v>
      </c>
      <c r="D12886">
        <v>108035</v>
      </c>
      <c r="E12886">
        <v>108760</v>
      </c>
    </row>
    <row r="12887" spans="1:5" x14ac:dyDescent="0.25">
      <c r="A12887" s="2">
        <v>43791.625</v>
      </c>
      <c r="B12887">
        <v>108275</v>
      </c>
      <c r="C12887">
        <v>108390</v>
      </c>
      <c r="D12887">
        <v>108125</v>
      </c>
      <c r="E12887">
        <v>108150</v>
      </c>
    </row>
    <row r="12888" spans="1:5" x14ac:dyDescent="0.25">
      <c r="A12888" s="2">
        <v>43791.583333333336</v>
      </c>
      <c r="B12888">
        <v>108205</v>
      </c>
      <c r="C12888">
        <v>108470</v>
      </c>
      <c r="D12888">
        <v>108115</v>
      </c>
      <c r="E12888">
        <v>108270</v>
      </c>
    </row>
    <row r="12889" spans="1:5" x14ac:dyDescent="0.25">
      <c r="A12889" s="2">
        <v>43791.541666666664</v>
      </c>
      <c r="B12889">
        <v>108290</v>
      </c>
      <c r="C12889">
        <v>108360</v>
      </c>
      <c r="D12889">
        <v>108090</v>
      </c>
      <c r="E12889">
        <v>108200</v>
      </c>
    </row>
    <row r="12890" spans="1:5" x14ac:dyDescent="0.25">
      <c r="A12890" s="2">
        <v>43791.5</v>
      </c>
      <c r="B12890">
        <v>108635</v>
      </c>
      <c r="C12890">
        <v>108710</v>
      </c>
      <c r="D12890">
        <v>108230</v>
      </c>
      <c r="E12890">
        <v>108290</v>
      </c>
    </row>
    <row r="12891" spans="1:5" x14ac:dyDescent="0.25">
      <c r="A12891" s="2">
        <v>43791.458333333336</v>
      </c>
      <c r="B12891">
        <v>108080</v>
      </c>
      <c r="C12891">
        <v>108700</v>
      </c>
      <c r="D12891">
        <v>108050</v>
      </c>
      <c r="E12891">
        <v>108635</v>
      </c>
    </row>
    <row r="12892" spans="1:5" x14ac:dyDescent="0.25">
      <c r="A12892" s="2">
        <v>43791.416666666664</v>
      </c>
      <c r="B12892">
        <v>107890</v>
      </c>
      <c r="C12892">
        <v>108080</v>
      </c>
      <c r="D12892">
        <v>107520</v>
      </c>
      <c r="E12892">
        <v>108080</v>
      </c>
    </row>
    <row r="12893" spans="1:5" x14ac:dyDescent="0.25">
      <c r="A12893" s="2">
        <v>43791.375</v>
      </c>
      <c r="B12893">
        <v>107955</v>
      </c>
      <c r="C12893">
        <v>108140</v>
      </c>
      <c r="D12893">
        <v>107820</v>
      </c>
      <c r="E12893">
        <v>107890</v>
      </c>
    </row>
    <row r="12894" spans="1:5" x14ac:dyDescent="0.25">
      <c r="A12894" s="2">
        <v>43790.75</v>
      </c>
      <c r="B12894">
        <v>107725</v>
      </c>
      <c r="C12894">
        <v>108000</v>
      </c>
      <c r="D12894">
        <v>107705</v>
      </c>
      <c r="E12894">
        <v>108000</v>
      </c>
    </row>
    <row r="12895" spans="1:5" x14ac:dyDescent="0.25">
      <c r="A12895" s="2">
        <v>43790.708333333336</v>
      </c>
      <c r="B12895">
        <v>107545</v>
      </c>
      <c r="C12895">
        <v>107795</v>
      </c>
      <c r="D12895">
        <v>107460</v>
      </c>
      <c r="E12895">
        <v>107720</v>
      </c>
    </row>
    <row r="12896" spans="1:5" x14ac:dyDescent="0.25">
      <c r="A12896" s="2">
        <v>43790.666666666664</v>
      </c>
      <c r="B12896">
        <v>107105</v>
      </c>
      <c r="C12896">
        <v>107640</v>
      </c>
      <c r="D12896">
        <v>107030</v>
      </c>
      <c r="E12896">
        <v>107545</v>
      </c>
    </row>
    <row r="12897" spans="1:5" x14ac:dyDescent="0.25">
      <c r="A12897" s="2">
        <v>43790.625</v>
      </c>
      <c r="B12897">
        <v>107010</v>
      </c>
      <c r="C12897">
        <v>107150</v>
      </c>
      <c r="D12897">
        <v>106880</v>
      </c>
      <c r="E12897">
        <v>107105</v>
      </c>
    </row>
    <row r="12898" spans="1:5" x14ac:dyDescent="0.25">
      <c r="A12898" s="2">
        <v>43790.583333333336</v>
      </c>
      <c r="B12898">
        <v>106575</v>
      </c>
      <c r="C12898">
        <v>107040</v>
      </c>
      <c r="D12898">
        <v>106520</v>
      </c>
      <c r="E12898">
        <v>107010</v>
      </c>
    </row>
    <row r="12899" spans="1:5" x14ac:dyDescent="0.25">
      <c r="A12899" s="2">
        <v>43790.541666666664</v>
      </c>
      <c r="B12899">
        <v>106370</v>
      </c>
      <c r="C12899">
        <v>106695</v>
      </c>
      <c r="D12899">
        <v>106350</v>
      </c>
      <c r="E12899">
        <v>106575</v>
      </c>
    </row>
    <row r="12900" spans="1:5" x14ac:dyDescent="0.25">
      <c r="A12900" s="2">
        <v>43790.5</v>
      </c>
      <c r="B12900">
        <v>106735</v>
      </c>
      <c r="C12900">
        <v>106810</v>
      </c>
      <c r="D12900">
        <v>106325</v>
      </c>
      <c r="E12900">
        <v>106375</v>
      </c>
    </row>
    <row r="12901" spans="1:5" x14ac:dyDescent="0.25">
      <c r="A12901" s="2">
        <v>43790.458333333336</v>
      </c>
      <c r="B12901">
        <v>106715</v>
      </c>
      <c r="C12901">
        <v>106950</v>
      </c>
      <c r="D12901">
        <v>106560</v>
      </c>
      <c r="E12901">
        <v>106735</v>
      </c>
    </row>
    <row r="12902" spans="1:5" x14ac:dyDescent="0.25">
      <c r="A12902" s="2">
        <v>43790.416666666664</v>
      </c>
      <c r="B12902">
        <v>106210</v>
      </c>
      <c r="C12902">
        <v>106900</v>
      </c>
      <c r="D12902">
        <v>106100</v>
      </c>
      <c r="E12902">
        <v>106715</v>
      </c>
    </row>
    <row r="12903" spans="1:5" x14ac:dyDescent="0.25">
      <c r="A12903" s="2">
        <v>43790.375</v>
      </c>
      <c r="B12903">
        <v>105810</v>
      </c>
      <c r="C12903">
        <v>106375</v>
      </c>
      <c r="D12903">
        <v>105725</v>
      </c>
      <c r="E12903">
        <v>106205</v>
      </c>
    </row>
    <row r="12904" spans="1:5" x14ac:dyDescent="0.25">
      <c r="A12904" s="2">
        <v>43788.75</v>
      </c>
      <c r="B12904">
        <v>106055</v>
      </c>
      <c r="C12904">
        <v>106160</v>
      </c>
      <c r="D12904">
        <v>106040</v>
      </c>
      <c r="E12904">
        <v>106160</v>
      </c>
    </row>
    <row r="12905" spans="1:5" x14ac:dyDescent="0.25">
      <c r="A12905" s="2">
        <v>43788.708333333336</v>
      </c>
      <c r="B12905">
        <v>106015</v>
      </c>
      <c r="C12905">
        <v>106105</v>
      </c>
      <c r="D12905">
        <v>105950</v>
      </c>
      <c r="E12905">
        <v>106055</v>
      </c>
    </row>
    <row r="12906" spans="1:5" x14ac:dyDescent="0.25">
      <c r="A12906" s="2">
        <v>43788.666666666664</v>
      </c>
      <c r="B12906">
        <v>106140</v>
      </c>
      <c r="C12906">
        <v>106300</v>
      </c>
      <c r="D12906">
        <v>105985</v>
      </c>
      <c r="E12906">
        <v>106015</v>
      </c>
    </row>
    <row r="12907" spans="1:5" x14ac:dyDescent="0.25">
      <c r="A12907" s="2">
        <v>43788.625</v>
      </c>
      <c r="B12907">
        <v>106170</v>
      </c>
      <c r="C12907">
        <v>106235</v>
      </c>
      <c r="D12907">
        <v>106070</v>
      </c>
      <c r="E12907">
        <v>106135</v>
      </c>
    </row>
    <row r="12908" spans="1:5" x14ac:dyDescent="0.25">
      <c r="A12908" s="2">
        <v>43788.583333333336</v>
      </c>
      <c r="B12908">
        <v>106020</v>
      </c>
      <c r="C12908">
        <v>106190</v>
      </c>
      <c r="D12908">
        <v>105690</v>
      </c>
      <c r="E12908">
        <v>106165</v>
      </c>
    </row>
    <row r="12909" spans="1:5" x14ac:dyDescent="0.25">
      <c r="A12909" s="2">
        <v>43788.541666666664</v>
      </c>
      <c r="B12909">
        <v>106040</v>
      </c>
      <c r="C12909">
        <v>106295</v>
      </c>
      <c r="D12909">
        <v>105870</v>
      </c>
      <c r="E12909">
        <v>106020</v>
      </c>
    </row>
    <row r="12910" spans="1:5" x14ac:dyDescent="0.25">
      <c r="A12910" s="2">
        <v>43788.5</v>
      </c>
      <c r="B12910">
        <v>106470</v>
      </c>
      <c r="C12910">
        <v>106515</v>
      </c>
      <c r="D12910">
        <v>105980</v>
      </c>
      <c r="E12910">
        <v>106040</v>
      </c>
    </row>
    <row r="12911" spans="1:5" x14ac:dyDescent="0.25">
      <c r="A12911" s="2">
        <v>43788.458333333336</v>
      </c>
      <c r="B12911">
        <v>106895</v>
      </c>
      <c r="C12911">
        <v>106985</v>
      </c>
      <c r="D12911">
        <v>106410</v>
      </c>
      <c r="E12911">
        <v>106470</v>
      </c>
    </row>
    <row r="12912" spans="1:5" x14ac:dyDescent="0.25">
      <c r="A12912" s="2">
        <v>43788.416666666664</v>
      </c>
      <c r="B12912">
        <v>107180</v>
      </c>
      <c r="C12912">
        <v>107350</v>
      </c>
      <c r="D12912">
        <v>106865</v>
      </c>
      <c r="E12912">
        <v>106900</v>
      </c>
    </row>
    <row r="12913" spans="1:5" x14ac:dyDescent="0.25">
      <c r="A12913" s="2">
        <v>43788.375</v>
      </c>
      <c r="B12913">
        <v>107100</v>
      </c>
      <c r="C12913">
        <v>107215</v>
      </c>
      <c r="D12913">
        <v>106770</v>
      </c>
      <c r="E12913">
        <v>107185</v>
      </c>
    </row>
    <row r="12914" spans="1:5" x14ac:dyDescent="0.25">
      <c r="A12914" s="2">
        <v>43787.75</v>
      </c>
      <c r="B12914">
        <v>106735</v>
      </c>
      <c r="C12914">
        <v>106770</v>
      </c>
      <c r="D12914">
        <v>106550</v>
      </c>
      <c r="E12914">
        <v>106550</v>
      </c>
    </row>
    <row r="12915" spans="1:5" x14ac:dyDescent="0.25">
      <c r="A12915" s="2">
        <v>43787.708333333336</v>
      </c>
      <c r="B12915">
        <v>106905</v>
      </c>
      <c r="C12915">
        <v>106945</v>
      </c>
      <c r="D12915">
        <v>106625</v>
      </c>
      <c r="E12915">
        <v>106740</v>
      </c>
    </row>
    <row r="12916" spans="1:5" x14ac:dyDescent="0.25">
      <c r="A12916" s="2">
        <v>43787.666666666664</v>
      </c>
      <c r="B12916">
        <v>107335</v>
      </c>
      <c r="C12916">
        <v>107370</v>
      </c>
      <c r="D12916">
        <v>106730</v>
      </c>
      <c r="E12916">
        <v>106905</v>
      </c>
    </row>
    <row r="12917" spans="1:5" x14ac:dyDescent="0.25">
      <c r="A12917" s="2">
        <v>43787.625</v>
      </c>
      <c r="B12917">
        <v>107370</v>
      </c>
      <c r="C12917">
        <v>107470</v>
      </c>
      <c r="D12917">
        <v>107270</v>
      </c>
      <c r="E12917">
        <v>107330</v>
      </c>
    </row>
    <row r="12918" spans="1:5" x14ac:dyDescent="0.25">
      <c r="A12918" s="2">
        <v>43787.583333333336</v>
      </c>
      <c r="B12918">
        <v>107535</v>
      </c>
      <c r="C12918">
        <v>107575</v>
      </c>
      <c r="D12918">
        <v>107265</v>
      </c>
      <c r="E12918">
        <v>107365</v>
      </c>
    </row>
    <row r="12919" spans="1:5" x14ac:dyDescent="0.25">
      <c r="A12919" s="2">
        <v>43787.541666666664</v>
      </c>
      <c r="B12919">
        <v>107485</v>
      </c>
      <c r="C12919">
        <v>107680</v>
      </c>
      <c r="D12919">
        <v>107450</v>
      </c>
      <c r="E12919">
        <v>107540</v>
      </c>
    </row>
    <row r="12920" spans="1:5" x14ac:dyDescent="0.25">
      <c r="A12920" s="2">
        <v>43787.5</v>
      </c>
      <c r="B12920">
        <v>107510</v>
      </c>
      <c r="C12920">
        <v>107650</v>
      </c>
      <c r="D12920">
        <v>107125</v>
      </c>
      <c r="E12920">
        <v>107485</v>
      </c>
    </row>
    <row r="12921" spans="1:5" x14ac:dyDescent="0.25">
      <c r="A12921" s="2">
        <v>43787.458333333336</v>
      </c>
      <c r="B12921">
        <v>107545</v>
      </c>
      <c r="C12921">
        <v>107850</v>
      </c>
      <c r="D12921">
        <v>107300</v>
      </c>
      <c r="E12921">
        <v>107505</v>
      </c>
    </row>
    <row r="12922" spans="1:5" x14ac:dyDescent="0.25">
      <c r="A12922" s="2">
        <v>43787.416666666664</v>
      </c>
      <c r="B12922">
        <v>108140</v>
      </c>
      <c r="C12922">
        <v>108140</v>
      </c>
      <c r="D12922">
        <v>107410</v>
      </c>
      <c r="E12922">
        <v>107545</v>
      </c>
    </row>
    <row r="12923" spans="1:5" x14ac:dyDescent="0.25">
      <c r="A12923" s="2">
        <v>43787.375</v>
      </c>
      <c r="B12923">
        <v>107850</v>
      </c>
      <c r="C12923">
        <v>108215</v>
      </c>
      <c r="D12923">
        <v>107810</v>
      </c>
      <c r="E12923">
        <v>108145</v>
      </c>
    </row>
    <row r="12924" spans="1:5" x14ac:dyDescent="0.25">
      <c r="A12924" s="2">
        <v>43783.75</v>
      </c>
      <c r="B12924">
        <v>106945</v>
      </c>
      <c r="C12924">
        <v>107010</v>
      </c>
      <c r="D12924">
        <v>106865</v>
      </c>
      <c r="E12924">
        <v>106955</v>
      </c>
    </row>
    <row r="12925" spans="1:5" x14ac:dyDescent="0.25">
      <c r="A12925" s="2">
        <v>43783.708333333336</v>
      </c>
      <c r="B12925">
        <v>106960</v>
      </c>
      <c r="C12925">
        <v>107025</v>
      </c>
      <c r="D12925">
        <v>106835</v>
      </c>
      <c r="E12925">
        <v>106945</v>
      </c>
    </row>
    <row r="12926" spans="1:5" x14ac:dyDescent="0.25">
      <c r="A12926" s="2">
        <v>43783.666666666664</v>
      </c>
      <c r="B12926">
        <v>106670</v>
      </c>
      <c r="C12926">
        <v>107020</v>
      </c>
      <c r="D12926">
        <v>106635</v>
      </c>
      <c r="E12926">
        <v>106960</v>
      </c>
    </row>
    <row r="12927" spans="1:5" x14ac:dyDescent="0.25">
      <c r="A12927" s="2">
        <v>43783.625</v>
      </c>
      <c r="B12927">
        <v>106825</v>
      </c>
      <c r="C12927">
        <v>106895</v>
      </c>
      <c r="D12927">
        <v>106565</v>
      </c>
      <c r="E12927">
        <v>106665</v>
      </c>
    </row>
    <row r="12928" spans="1:5" x14ac:dyDescent="0.25">
      <c r="A12928" s="2">
        <v>43783.583333333336</v>
      </c>
      <c r="B12928">
        <v>106530</v>
      </c>
      <c r="C12928">
        <v>106935</v>
      </c>
      <c r="D12928">
        <v>106480</v>
      </c>
      <c r="E12928">
        <v>106825</v>
      </c>
    </row>
    <row r="12929" spans="1:5" x14ac:dyDescent="0.25">
      <c r="A12929" s="2">
        <v>43783.541666666664</v>
      </c>
      <c r="B12929">
        <v>106670</v>
      </c>
      <c r="C12929">
        <v>106895</v>
      </c>
      <c r="D12929">
        <v>106405</v>
      </c>
      <c r="E12929">
        <v>106535</v>
      </c>
    </row>
    <row r="12930" spans="1:5" x14ac:dyDescent="0.25">
      <c r="A12930" s="2">
        <v>43783.5</v>
      </c>
      <c r="B12930">
        <v>107025</v>
      </c>
      <c r="C12930">
        <v>107165</v>
      </c>
      <c r="D12930">
        <v>106665</v>
      </c>
      <c r="E12930">
        <v>106670</v>
      </c>
    </row>
    <row r="12931" spans="1:5" x14ac:dyDescent="0.25">
      <c r="A12931" s="2">
        <v>43783.458333333336</v>
      </c>
      <c r="B12931">
        <v>106650</v>
      </c>
      <c r="C12931">
        <v>107240</v>
      </c>
      <c r="D12931">
        <v>106610</v>
      </c>
      <c r="E12931">
        <v>107020</v>
      </c>
    </row>
    <row r="12932" spans="1:5" x14ac:dyDescent="0.25">
      <c r="A12932" s="2">
        <v>43783.416666666664</v>
      </c>
      <c r="B12932">
        <v>106575</v>
      </c>
      <c r="C12932">
        <v>106925</v>
      </c>
      <c r="D12932">
        <v>106160</v>
      </c>
      <c r="E12932">
        <v>106645</v>
      </c>
    </row>
    <row r="12933" spans="1:5" x14ac:dyDescent="0.25">
      <c r="A12933" s="2">
        <v>43783.375</v>
      </c>
      <c r="B12933">
        <v>106700</v>
      </c>
      <c r="C12933">
        <v>106955</v>
      </c>
      <c r="D12933">
        <v>106520</v>
      </c>
      <c r="E12933">
        <v>106580</v>
      </c>
    </row>
    <row r="12934" spans="1:5" x14ac:dyDescent="0.25">
      <c r="A12934" s="2">
        <v>43782.75</v>
      </c>
      <c r="B12934">
        <v>106525</v>
      </c>
      <c r="C12934">
        <v>106675</v>
      </c>
      <c r="D12934">
        <v>106505</v>
      </c>
      <c r="E12934">
        <v>106600</v>
      </c>
    </row>
    <row r="12935" spans="1:5" x14ac:dyDescent="0.25">
      <c r="A12935" s="2">
        <v>43782.708333333336</v>
      </c>
      <c r="B12935">
        <v>105885</v>
      </c>
      <c r="C12935">
        <v>106610</v>
      </c>
      <c r="D12935">
        <v>105835</v>
      </c>
      <c r="E12935">
        <v>106530</v>
      </c>
    </row>
    <row r="12936" spans="1:5" x14ac:dyDescent="0.25">
      <c r="A12936" s="2">
        <v>43782.666666666664</v>
      </c>
      <c r="B12936">
        <v>105970</v>
      </c>
      <c r="C12936">
        <v>106125</v>
      </c>
      <c r="D12936">
        <v>105625</v>
      </c>
      <c r="E12936">
        <v>105885</v>
      </c>
    </row>
    <row r="12937" spans="1:5" x14ac:dyDescent="0.25">
      <c r="A12937" s="2">
        <v>43782.625</v>
      </c>
      <c r="B12937">
        <v>106420</v>
      </c>
      <c r="C12937">
        <v>106445</v>
      </c>
      <c r="D12937">
        <v>105755</v>
      </c>
      <c r="E12937">
        <v>105975</v>
      </c>
    </row>
    <row r="12938" spans="1:5" x14ac:dyDescent="0.25">
      <c r="A12938" s="2">
        <v>43782.583333333336</v>
      </c>
      <c r="B12938">
        <v>106440</v>
      </c>
      <c r="C12938">
        <v>106750</v>
      </c>
      <c r="D12938">
        <v>106320</v>
      </c>
      <c r="E12938">
        <v>106425</v>
      </c>
    </row>
    <row r="12939" spans="1:5" x14ac:dyDescent="0.25">
      <c r="A12939" s="2">
        <v>43782.541666666664</v>
      </c>
      <c r="B12939">
        <v>106290</v>
      </c>
      <c r="C12939">
        <v>106450</v>
      </c>
      <c r="D12939">
        <v>106105</v>
      </c>
      <c r="E12939">
        <v>106440</v>
      </c>
    </row>
    <row r="12940" spans="1:5" x14ac:dyDescent="0.25">
      <c r="A12940" s="2">
        <v>43782.5</v>
      </c>
      <c r="B12940">
        <v>106445</v>
      </c>
      <c r="C12940">
        <v>106695</v>
      </c>
      <c r="D12940">
        <v>106080</v>
      </c>
      <c r="E12940">
        <v>106295</v>
      </c>
    </row>
    <row r="12941" spans="1:5" x14ac:dyDescent="0.25">
      <c r="A12941" s="2">
        <v>43782.458333333336</v>
      </c>
      <c r="B12941">
        <v>106845</v>
      </c>
      <c r="C12941">
        <v>106970</v>
      </c>
      <c r="D12941">
        <v>106275</v>
      </c>
      <c r="E12941">
        <v>106450</v>
      </c>
    </row>
    <row r="12942" spans="1:5" x14ac:dyDescent="0.25">
      <c r="A12942" s="2">
        <v>43782.416666666664</v>
      </c>
      <c r="B12942">
        <v>106440</v>
      </c>
      <c r="C12942">
        <v>107265</v>
      </c>
      <c r="D12942">
        <v>106430</v>
      </c>
      <c r="E12942">
        <v>106845</v>
      </c>
    </row>
    <row r="12943" spans="1:5" x14ac:dyDescent="0.25">
      <c r="A12943" s="2">
        <v>43782.375</v>
      </c>
      <c r="B12943">
        <v>106610</v>
      </c>
      <c r="C12943">
        <v>106640</v>
      </c>
      <c r="D12943">
        <v>106155</v>
      </c>
      <c r="E12943">
        <v>106440</v>
      </c>
    </row>
    <row r="12944" spans="1:5" x14ac:dyDescent="0.25">
      <c r="A12944" s="2">
        <v>43781.75</v>
      </c>
      <c r="B12944">
        <v>107170</v>
      </c>
      <c r="C12944">
        <v>107225</v>
      </c>
      <c r="D12944">
        <v>106935</v>
      </c>
      <c r="E12944">
        <v>106935</v>
      </c>
    </row>
    <row r="12945" spans="1:5" x14ac:dyDescent="0.25">
      <c r="A12945" s="2">
        <v>43781.708333333336</v>
      </c>
      <c r="B12945">
        <v>107250</v>
      </c>
      <c r="C12945">
        <v>107480</v>
      </c>
      <c r="D12945">
        <v>107080</v>
      </c>
      <c r="E12945">
        <v>107165</v>
      </c>
    </row>
    <row r="12946" spans="1:5" x14ac:dyDescent="0.25">
      <c r="A12946" s="2">
        <v>43781.666666666664</v>
      </c>
      <c r="B12946">
        <v>107025</v>
      </c>
      <c r="C12946">
        <v>107330</v>
      </c>
      <c r="D12946">
        <v>106750</v>
      </c>
      <c r="E12946">
        <v>107250</v>
      </c>
    </row>
    <row r="12947" spans="1:5" x14ac:dyDescent="0.25">
      <c r="A12947" s="2">
        <v>43781.625</v>
      </c>
      <c r="B12947">
        <v>106950</v>
      </c>
      <c r="C12947">
        <v>107295</v>
      </c>
      <c r="D12947">
        <v>106890</v>
      </c>
      <c r="E12947">
        <v>107025</v>
      </c>
    </row>
    <row r="12948" spans="1:5" x14ac:dyDescent="0.25">
      <c r="A12948" s="2">
        <v>43781.583333333336</v>
      </c>
      <c r="B12948">
        <v>107035</v>
      </c>
      <c r="C12948">
        <v>107150</v>
      </c>
      <c r="D12948">
        <v>106615</v>
      </c>
      <c r="E12948">
        <v>106950</v>
      </c>
    </row>
    <row r="12949" spans="1:5" x14ac:dyDescent="0.25">
      <c r="A12949" s="2">
        <v>43781.541666666664</v>
      </c>
      <c r="B12949">
        <v>107290</v>
      </c>
      <c r="C12949">
        <v>107435</v>
      </c>
      <c r="D12949">
        <v>107020</v>
      </c>
      <c r="E12949">
        <v>107035</v>
      </c>
    </row>
    <row r="12950" spans="1:5" x14ac:dyDescent="0.25">
      <c r="A12950" s="2">
        <v>43781.5</v>
      </c>
      <c r="B12950">
        <v>107560</v>
      </c>
      <c r="C12950">
        <v>107745</v>
      </c>
      <c r="D12950">
        <v>107210</v>
      </c>
      <c r="E12950">
        <v>107290</v>
      </c>
    </row>
    <row r="12951" spans="1:5" x14ac:dyDescent="0.25">
      <c r="A12951" s="2">
        <v>43781.458333333336</v>
      </c>
      <c r="B12951">
        <v>108005</v>
      </c>
      <c r="C12951">
        <v>108070</v>
      </c>
      <c r="D12951">
        <v>107230</v>
      </c>
      <c r="E12951">
        <v>107555</v>
      </c>
    </row>
    <row r="12952" spans="1:5" x14ac:dyDescent="0.25">
      <c r="A12952" s="2">
        <v>43781.416666666664</v>
      </c>
      <c r="B12952">
        <v>108395</v>
      </c>
      <c r="C12952">
        <v>108465</v>
      </c>
      <c r="D12952">
        <v>107790</v>
      </c>
      <c r="E12952">
        <v>108005</v>
      </c>
    </row>
    <row r="12953" spans="1:5" x14ac:dyDescent="0.25">
      <c r="A12953" s="2">
        <v>43781.375</v>
      </c>
      <c r="B12953">
        <v>108930</v>
      </c>
      <c r="C12953">
        <v>108985</v>
      </c>
      <c r="D12953">
        <v>108305</v>
      </c>
      <c r="E12953">
        <v>108395</v>
      </c>
    </row>
    <row r="12954" spans="1:5" x14ac:dyDescent="0.25">
      <c r="A12954" s="2">
        <v>43780.75</v>
      </c>
      <c r="B12954">
        <v>108845</v>
      </c>
      <c r="C12954">
        <v>108895</v>
      </c>
      <c r="D12954">
        <v>108785</v>
      </c>
      <c r="E12954">
        <v>108825</v>
      </c>
    </row>
    <row r="12955" spans="1:5" x14ac:dyDescent="0.25">
      <c r="A12955" s="2">
        <v>43780.708333333336</v>
      </c>
      <c r="B12955">
        <v>108615</v>
      </c>
      <c r="C12955">
        <v>108885</v>
      </c>
      <c r="D12955">
        <v>108565</v>
      </c>
      <c r="E12955">
        <v>108850</v>
      </c>
    </row>
    <row r="12956" spans="1:5" x14ac:dyDescent="0.25">
      <c r="A12956" s="2">
        <v>43780.666666666664</v>
      </c>
      <c r="B12956">
        <v>108680</v>
      </c>
      <c r="C12956">
        <v>108780</v>
      </c>
      <c r="D12956">
        <v>108535</v>
      </c>
      <c r="E12956">
        <v>108615</v>
      </c>
    </row>
    <row r="12957" spans="1:5" x14ac:dyDescent="0.25">
      <c r="A12957" s="2">
        <v>43780.625</v>
      </c>
      <c r="B12957">
        <v>108310</v>
      </c>
      <c r="C12957">
        <v>108860</v>
      </c>
      <c r="D12957">
        <v>108275</v>
      </c>
      <c r="E12957">
        <v>108685</v>
      </c>
    </row>
    <row r="12958" spans="1:5" x14ac:dyDescent="0.25">
      <c r="A12958" s="2">
        <v>43780.583333333336</v>
      </c>
      <c r="B12958">
        <v>108170</v>
      </c>
      <c r="C12958">
        <v>108425</v>
      </c>
      <c r="D12958">
        <v>108120</v>
      </c>
      <c r="E12958">
        <v>108310</v>
      </c>
    </row>
    <row r="12959" spans="1:5" x14ac:dyDescent="0.25">
      <c r="A12959" s="2">
        <v>43780.541666666664</v>
      </c>
      <c r="B12959">
        <v>108050</v>
      </c>
      <c r="C12959">
        <v>108265</v>
      </c>
      <c r="D12959">
        <v>108035</v>
      </c>
      <c r="E12959">
        <v>108175</v>
      </c>
    </row>
    <row r="12960" spans="1:5" x14ac:dyDescent="0.25">
      <c r="A12960" s="2">
        <v>43780.5</v>
      </c>
      <c r="B12960">
        <v>108100</v>
      </c>
      <c r="C12960">
        <v>108300</v>
      </c>
      <c r="D12960">
        <v>107905</v>
      </c>
      <c r="E12960">
        <v>108045</v>
      </c>
    </row>
    <row r="12961" spans="1:5" x14ac:dyDescent="0.25">
      <c r="A12961" s="2">
        <v>43780.458333333336</v>
      </c>
      <c r="B12961">
        <v>107970</v>
      </c>
      <c r="C12961">
        <v>108135</v>
      </c>
      <c r="D12961">
        <v>107640</v>
      </c>
      <c r="E12961">
        <v>108100</v>
      </c>
    </row>
    <row r="12962" spans="1:5" x14ac:dyDescent="0.25">
      <c r="A12962" s="2">
        <v>43780.416666666664</v>
      </c>
      <c r="B12962">
        <v>107260</v>
      </c>
      <c r="C12962">
        <v>107985</v>
      </c>
      <c r="D12962">
        <v>107220</v>
      </c>
      <c r="E12962">
        <v>107965</v>
      </c>
    </row>
    <row r="12963" spans="1:5" x14ac:dyDescent="0.25">
      <c r="A12963" s="2">
        <v>43780.375</v>
      </c>
      <c r="B12963">
        <v>107535</v>
      </c>
      <c r="C12963">
        <v>107715</v>
      </c>
      <c r="D12963">
        <v>107165</v>
      </c>
      <c r="E12963">
        <v>107255</v>
      </c>
    </row>
    <row r="12964" spans="1:5" x14ac:dyDescent="0.25">
      <c r="A12964" s="2">
        <v>43777.75</v>
      </c>
      <c r="B12964">
        <v>107905</v>
      </c>
      <c r="C12964">
        <v>108000</v>
      </c>
      <c r="D12964">
        <v>107850</v>
      </c>
      <c r="E12964">
        <v>107900</v>
      </c>
    </row>
    <row r="12965" spans="1:5" x14ac:dyDescent="0.25">
      <c r="A12965" s="2">
        <v>43777.708333333336</v>
      </c>
      <c r="B12965">
        <v>107910</v>
      </c>
      <c r="C12965">
        <v>108200</v>
      </c>
      <c r="D12965">
        <v>107540</v>
      </c>
      <c r="E12965">
        <v>107905</v>
      </c>
    </row>
    <row r="12966" spans="1:5" x14ac:dyDescent="0.25">
      <c r="A12966" s="2">
        <v>43777.666666666664</v>
      </c>
      <c r="B12966">
        <v>108865</v>
      </c>
      <c r="C12966">
        <v>108935</v>
      </c>
      <c r="D12966">
        <v>107615</v>
      </c>
      <c r="E12966">
        <v>107905</v>
      </c>
    </row>
    <row r="12967" spans="1:5" x14ac:dyDescent="0.25">
      <c r="A12967" s="2">
        <v>43777.625</v>
      </c>
      <c r="B12967">
        <v>109045</v>
      </c>
      <c r="C12967">
        <v>109070</v>
      </c>
      <c r="D12967">
        <v>108835</v>
      </c>
      <c r="E12967">
        <v>108865</v>
      </c>
    </row>
    <row r="12968" spans="1:5" x14ac:dyDescent="0.25">
      <c r="A12968" s="2">
        <v>43777.583333333336</v>
      </c>
      <c r="B12968">
        <v>109360</v>
      </c>
      <c r="C12968">
        <v>109385</v>
      </c>
      <c r="D12968">
        <v>108920</v>
      </c>
      <c r="E12968">
        <v>109050</v>
      </c>
    </row>
    <row r="12969" spans="1:5" x14ac:dyDescent="0.25">
      <c r="A12969" s="2">
        <v>43777.541666666664</v>
      </c>
      <c r="B12969">
        <v>109260</v>
      </c>
      <c r="C12969">
        <v>109450</v>
      </c>
      <c r="D12969">
        <v>109180</v>
      </c>
      <c r="E12969">
        <v>109355</v>
      </c>
    </row>
    <row r="12970" spans="1:5" x14ac:dyDescent="0.25">
      <c r="A12970" s="2">
        <v>43777.5</v>
      </c>
      <c r="B12970">
        <v>108660</v>
      </c>
      <c r="C12970">
        <v>109295</v>
      </c>
      <c r="D12970">
        <v>108560</v>
      </c>
      <c r="E12970">
        <v>109260</v>
      </c>
    </row>
    <row r="12971" spans="1:5" x14ac:dyDescent="0.25">
      <c r="A12971" s="2">
        <v>43777.458333333336</v>
      </c>
      <c r="B12971">
        <v>108905</v>
      </c>
      <c r="C12971">
        <v>109195</v>
      </c>
      <c r="D12971">
        <v>108595</v>
      </c>
      <c r="E12971">
        <v>108655</v>
      </c>
    </row>
    <row r="12972" spans="1:5" x14ac:dyDescent="0.25">
      <c r="A12972" s="2">
        <v>43777.416666666664</v>
      </c>
      <c r="B12972">
        <v>109095</v>
      </c>
      <c r="C12972">
        <v>109245</v>
      </c>
      <c r="D12972">
        <v>108505</v>
      </c>
      <c r="E12972">
        <v>108905</v>
      </c>
    </row>
    <row r="12973" spans="1:5" x14ac:dyDescent="0.25">
      <c r="A12973" s="2">
        <v>43777.375</v>
      </c>
      <c r="B12973">
        <v>109200</v>
      </c>
      <c r="C12973">
        <v>109480</v>
      </c>
      <c r="D12973">
        <v>108925</v>
      </c>
      <c r="E12973">
        <v>109090</v>
      </c>
    </row>
    <row r="12974" spans="1:5" x14ac:dyDescent="0.25">
      <c r="A12974" s="2">
        <v>43776.75</v>
      </c>
      <c r="B12974">
        <v>110010</v>
      </c>
      <c r="C12974">
        <v>110100</v>
      </c>
      <c r="D12974">
        <v>109935</v>
      </c>
      <c r="E12974">
        <v>109935</v>
      </c>
    </row>
    <row r="12975" spans="1:5" x14ac:dyDescent="0.25">
      <c r="A12975" s="2">
        <v>43776.708333333336</v>
      </c>
      <c r="B12975">
        <v>109975</v>
      </c>
      <c r="C12975">
        <v>110140</v>
      </c>
      <c r="D12975">
        <v>109785</v>
      </c>
      <c r="E12975">
        <v>110010</v>
      </c>
    </row>
    <row r="12976" spans="1:5" x14ac:dyDescent="0.25">
      <c r="A12976" s="2">
        <v>43776.666666666664</v>
      </c>
      <c r="B12976">
        <v>110160</v>
      </c>
      <c r="C12976">
        <v>110220</v>
      </c>
      <c r="D12976">
        <v>109735</v>
      </c>
      <c r="E12976">
        <v>109975</v>
      </c>
    </row>
    <row r="12977" spans="1:5" x14ac:dyDescent="0.25">
      <c r="A12977" s="2">
        <v>43776.625</v>
      </c>
      <c r="B12977">
        <v>110180</v>
      </c>
      <c r="C12977">
        <v>110290</v>
      </c>
      <c r="D12977">
        <v>110015</v>
      </c>
      <c r="E12977">
        <v>110160</v>
      </c>
    </row>
    <row r="12978" spans="1:5" x14ac:dyDescent="0.25">
      <c r="A12978" s="2">
        <v>43776.583333333336</v>
      </c>
      <c r="B12978">
        <v>110010</v>
      </c>
      <c r="C12978">
        <v>110270</v>
      </c>
      <c r="D12978">
        <v>109880</v>
      </c>
      <c r="E12978">
        <v>110180</v>
      </c>
    </row>
    <row r="12979" spans="1:5" x14ac:dyDescent="0.25">
      <c r="A12979" s="2">
        <v>43776.541666666664</v>
      </c>
      <c r="B12979">
        <v>109770</v>
      </c>
      <c r="C12979">
        <v>110090</v>
      </c>
      <c r="D12979">
        <v>109650</v>
      </c>
      <c r="E12979">
        <v>110010</v>
      </c>
    </row>
    <row r="12980" spans="1:5" x14ac:dyDescent="0.25">
      <c r="A12980" s="2">
        <v>43776.5</v>
      </c>
      <c r="B12980">
        <v>109745</v>
      </c>
      <c r="C12980">
        <v>109870</v>
      </c>
      <c r="D12980">
        <v>109455</v>
      </c>
      <c r="E12980">
        <v>109770</v>
      </c>
    </row>
    <row r="12981" spans="1:5" x14ac:dyDescent="0.25">
      <c r="A12981" s="2">
        <v>43776.458333333336</v>
      </c>
      <c r="B12981">
        <v>109275</v>
      </c>
      <c r="C12981">
        <v>109790</v>
      </c>
      <c r="D12981">
        <v>109250</v>
      </c>
      <c r="E12981">
        <v>109745</v>
      </c>
    </row>
    <row r="12982" spans="1:5" x14ac:dyDescent="0.25">
      <c r="A12982" s="2">
        <v>43776.416666666664</v>
      </c>
      <c r="B12982">
        <v>109435</v>
      </c>
      <c r="C12982">
        <v>109875</v>
      </c>
      <c r="D12982">
        <v>109050</v>
      </c>
      <c r="E12982">
        <v>109280</v>
      </c>
    </row>
    <row r="12983" spans="1:5" x14ac:dyDescent="0.25">
      <c r="A12983" s="2">
        <v>43776.375</v>
      </c>
      <c r="B12983">
        <v>109445</v>
      </c>
      <c r="C12983">
        <v>109715</v>
      </c>
      <c r="D12983">
        <v>109265</v>
      </c>
      <c r="E12983">
        <v>109430</v>
      </c>
    </row>
    <row r="12984" spans="1:5" x14ac:dyDescent="0.25">
      <c r="A12984" s="2">
        <v>43775.75</v>
      </c>
      <c r="B12984">
        <v>108885</v>
      </c>
      <c r="C12984">
        <v>108940</v>
      </c>
      <c r="D12984">
        <v>108830</v>
      </c>
      <c r="E12984">
        <v>108900</v>
      </c>
    </row>
    <row r="12985" spans="1:5" x14ac:dyDescent="0.25">
      <c r="A12985" s="2">
        <v>43775.708333333336</v>
      </c>
      <c r="B12985">
        <v>108900</v>
      </c>
      <c r="C12985">
        <v>108960</v>
      </c>
      <c r="D12985">
        <v>108745</v>
      </c>
      <c r="E12985">
        <v>108880</v>
      </c>
    </row>
    <row r="12986" spans="1:5" x14ac:dyDescent="0.25">
      <c r="A12986" s="2">
        <v>43775.666666666664</v>
      </c>
      <c r="B12986">
        <v>108675</v>
      </c>
      <c r="C12986">
        <v>108985</v>
      </c>
      <c r="D12986">
        <v>108675</v>
      </c>
      <c r="E12986">
        <v>108910</v>
      </c>
    </row>
    <row r="12987" spans="1:5" x14ac:dyDescent="0.25">
      <c r="A12987" s="2">
        <v>43775.625</v>
      </c>
      <c r="B12987">
        <v>108660</v>
      </c>
      <c r="C12987">
        <v>108760</v>
      </c>
      <c r="D12987">
        <v>108375</v>
      </c>
      <c r="E12987">
        <v>108680</v>
      </c>
    </row>
    <row r="12988" spans="1:5" x14ac:dyDescent="0.25">
      <c r="A12988" s="2">
        <v>43775.583333333336</v>
      </c>
      <c r="B12988">
        <v>108955</v>
      </c>
      <c r="C12988">
        <v>109095</v>
      </c>
      <c r="D12988">
        <v>108515</v>
      </c>
      <c r="E12988">
        <v>108660</v>
      </c>
    </row>
    <row r="12989" spans="1:5" x14ac:dyDescent="0.25">
      <c r="A12989" s="2">
        <v>43775.541666666664</v>
      </c>
      <c r="B12989">
        <v>109385</v>
      </c>
      <c r="C12989">
        <v>109385</v>
      </c>
      <c r="D12989">
        <v>108730</v>
      </c>
      <c r="E12989">
        <v>108955</v>
      </c>
    </row>
    <row r="12990" spans="1:5" x14ac:dyDescent="0.25">
      <c r="A12990" s="2">
        <v>43775.5</v>
      </c>
      <c r="B12990">
        <v>108925</v>
      </c>
      <c r="C12990">
        <v>109825</v>
      </c>
      <c r="D12990">
        <v>108845</v>
      </c>
      <c r="E12990">
        <v>109385</v>
      </c>
    </row>
    <row r="12991" spans="1:5" x14ac:dyDescent="0.25">
      <c r="A12991" s="2">
        <v>43775.458333333336</v>
      </c>
      <c r="B12991">
        <v>109730</v>
      </c>
      <c r="C12991">
        <v>109805</v>
      </c>
      <c r="D12991">
        <v>107745</v>
      </c>
      <c r="E12991">
        <v>108925</v>
      </c>
    </row>
    <row r="12992" spans="1:5" x14ac:dyDescent="0.25">
      <c r="A12992" s="2">
        <v>43775.416666666664</v>
      </c>
      <c r="B12992">
        <v>109400</v>
      </c>
      <c r="C12992">
        <v>110330</v>
      </c>
      <c r="D12992">
        <v>109305</v>
      </c>
      <c r="E12992">
        <v>109735</v>
      </c>
    </row>
    <row r="12993" spans="1:5" x14ac:dyDescent="0.25">
      <c r="A12993" s="2">
        <v>43775.375</v>
      </c>
      <c r="B12993">
        <v>109300</v>
      </c>
      <c r="C12993">
        <v>109475</v>
      </c>
      <c r="D12993">
        <v>109175</v>
      </c>
      <c r="E12993">
        <v>109400</v>
      </c>
    </row>
    <row r="12994" spans="1:5" x14ac:dyDescent="0.25">
      <c r="A12994" s="2">
        <v>43774.75</v>
      </c>
      <c r="B12994">
        <v>109100</v>
      </c>
      <c r="C12994">
        <v>109165</v>
      </c>
      <c r="D12994">
        <v>109055</v>
      </c>
      <c r="E12994">
        <v>109165</v>
      </c>
    </row>
    <row r="12995" spans="1:5" x14ac:dyDescent="0.25">
      <c r="A12995" s="2">
        <v>43774.708333333336</v>
      </c>
      <c r="B12995">
        <v>109015</v>
      </c>
      <c r="C12995">
        <v>109135</v>
      </c>
      <c r="D12995">
        <v>108960</v>
      </c>
      <c r="E12995">
        <v>109105</v>
      </c>
    </row>
    <row r="12996" spans="1:5" x14ac:dyDescent="0.25">
      <c r="A12996" s="2">
        <v>43774.666666666664</v>
      </c>
      <c r="B12996">
        <v>109370</v>
      </c>
      <c r="C12996">
        <v>109490</v>
      </c>
      <c r="D12996">
        <v>109015</v>
      </c>
      <c r="E12996">
        <v>109020</v>
      </c>
    </row>
    <row r="12997" spans="1:5" x14ac:dyDescent="0.25">
      <c r="A12997" s="2">
        <v>43774.625</v>
      </c>
      <c r="B12997">
        <v>108940</v>
      </c>
      <c r="C12997">
        <v>109415</v>
      </c>
      <c r="D12997">
        <v>108915</v>
      </c>
      <c r="E12997">
        <v>109370</v>
      </c>
    </row>
    <row r="12998" spans="1:5" x14ac:dyDescent="0.25">
      <c r="A12998" s="2">
        <v>43774.583333333336</v>
      </c>
      <c r="B12998">
        <v>108995</v>
      </c>
      <c r="C12998">
        <v>109070</v>
      </c>
      <c r="D12998">
        <v>108800</v>
      </c>
      <c r="E12998">
        <v>108945</v>
      </c>
    </row>
    <row r="12999" spans="1:5" x14ac:dyDescent="0.25">
      <c r="A12999" s="2">
        <v>43774.541666666664</v>
      </c>
      <c r="B12999">
        <v>109175</v>
      </c>
      <c r="C12999">
        <v>109335</v>
      </c>
      <c r="D12999">
        <v>108790</v>
      </c>
      <c r="E12999">
        <v>108990</v>
      </c>
    </row>
    <row r="13000" spans="1:5" x14ac:dyDescent="0.25">
      <c r="A13000" s="2">
        <v>43774.5</v>
      </c>
      <c r="B13000">
        <v>109450</v>
      </c>
      <c r="C13000">
        <v>109570</v>
      </c>
      <c r="D13000">
        <v>109045</v>
      </c>
      <c r="E13000">
        <v>109170</v>
      </c>
    </row>
    <row r="13001" spans="1:5" x14ac:dyDescent="0.25">
      <c r="A13001" s="2">
        <v>43774.458333333336</v>
      </c>
      <c r="B13001">
        <v>109405</v>
      </c>
      <c r="C13001">
        <v>109530</v>
      </c>
      <c r="D13001">
        <v>109060</v>
      </c>
      <c r="E13001">
        <v>109450</v>
      </c>
    </row>
    <row r="13002" spans="1:5" x14ac:dyDescent="0.25">
      <c r="A13002" s="2">
        <v>43774.416666666664</v>
      </c>
      <c r="B13002">
        <v>109575</v>
      </c>
      <c r="C13002">
        <v>109920</v>
      </c>
      <c r="D13002">
        <v>109355</v>
      </c>
      <c r="E13002">
        <v>109410</v>
      </c>
    </row>
    <row r="13003" spans="1:5" x14ac:dyDescent="0.25">
      <c r="A13003" s="2">
        <v>43774.375</v>
      </c>
      <c r="B13003">
        <v>109560</v>
      </c>
      <c r="C13003">
        <v>109740</v>
      </c>
      <c r="D13003">
        <v>109400</v>
      </c>
      <c r="E13003">
        <v>109575</v>
      </c>
    </row>
    <row r="13004" spans="1:5" x14ac:dyDescent="0.25">
      <c r="A13004" s="2">
        <v>43773.75</v>
      </c>
      <c r="B13004">
        <v>109225</v>
      </c>
      <c r="C13004">
        <v>109335</v>
      </c>
      <c r="D13004">
        <v>109175</v>
      </c>
      <c r="E13004">
        <v>109335</v>
      </c>
    </row>
    <row r="13005" spans="1:5" x14ac:dyDescent="0.25">
      <c r="A13005" s="2">
        <v>43773.708333333336</v>
      </c>
      <c r="B13005">
        <v>109170</v>
      </c>
      <c r="C13005">
        <v>109355</v>
      </c>
      <c r="D13005">
        <v>109135</v>
      </c>
      <c r="E13005">
        <v>109225</v>
      </c>
    </row>
    <row r="13006" spans="1:5" x14ac:dyDescent="0.25">
      <c r="A13006" s="2">
        <v>43773.666666666664</v>
      </c>
      <c r="B13006">
        <v>109155</v>
      </c>
      <c r="C13006">
        <v>109365</v>
      </c>
      <c r="D13006">
        <v>109065</v>
      </c>
      <c r="E13006">
        <v>109170</v>
      </c>
    </row>
    <row r="13007" spans="1:5" x14ac:dyDescent="0.25">
      <c r="A13007" s="2">
        <v>43773.625</v>
      </c>
      <c r="B13007">
        <v>109215</v>
      </c>
      <c r="C13007">
        <v>109290</v>
      </c>
      <c r="D13007">
        <v>108960</v>
      </c>
      <c r="E13007">
        <v>109160</v>
      </c>
    </row>
    <row r="13008" spans="1:5" x14ac:dyDescent="0.25">
      <c r="A13008" s="2">
        <v>43773.583333333336</v>
      </c>
      <c r="B13008">
        <v>109150</v>
      </c>
      <c r="C13008">
        <v>109380</v>
      </c>
      <c r="D13008">
        <v>109010</v>
      </c>
      <c r="E13008">
        <v>109215</v>
      </c>
    </row>
    <row r="13009" spans="1:5" x14ac:dyDescent="0.25">
      <c r="A13009" s="2">
        <v>43773.541666666664</v>
      </c>
      <c r="B13009">
        <v>109440</v>
      </c>
      <c r="C13009">
        <v>109575</v>
      </c>
      <c r="D13009">
        <v>109150</v>
      </c>
      <c r="E13009">
        <v>109150</v>
      </c>
    </row>
    <row r="13010" spans="1:5" x14ac:dyDescent="0.25">
      <c r="A13010" s="2">
        <v>43773.5</v>
      </c>
      <c r="B13010">
        <v>109275</v>
      </c>
      <c r="C13010">
        <v>109440</v>
      </c>
      <c r="D13010">
        <v>109065</v>
      </c>
      <c r="E13010">
        <v>109440</v>
      </c>
    </row>
    <row r="13011" spans="1:5" x14ac:dyDescent="0.25">
      <c r="A13011" s="2">
        <v>43773.458333333336</v>
      </c>
      <c r="B13011">
        <v>109735</v>
      </c>
      <c r="C13011">
        <v>109835</v>
      </c>
      <c r="D13011">
        <v>109205</v>
      </c>
      <c r="E13011">
        <v>109270</v>
      </c>
    </row>
    <row r="13012" spans="1:5" x14ac:dyDescent="0.25">
      <c r="A13012" s="2">
        <v>43773.416666666664</v>
      </c>
      <c r="B13012">
        <v>109405</v>
      </c>
      <c r="C13012">
        <v>109970</v>
      </c>
      <c r="D13012">
        <v>109250</v>
      </c>
      <c r="E13012">
        <v>109730</v>
      </c>
    </row>
    <row r="13013" spans="1:5" x14ac:dyDescent="0.25">
      <c r="A13013" s="2">
        <v>43773.375</v>
      </c>
      <c r="B13013">
        <v>109710</v>
      </c>
      <c r="C13013">
        <v>109740</v>
      </c>
      <c r="D13013">
        <v>109335</v>
      </c>
      <c r="E13013">
        <v>109400</v>
      </c>
    </row>
    <row r="13014" spans="1:5" x14ac:dyDescent="0.25">
      <c r="A13014" s="2">
        <v>43770.708333333336</v>
      </c>
      <c r="B13014">
        <v>108790</v>
      </c>
      <c r="C13014">
        <v>109010</v>
      </c>
      <c r="D13014">
        <v>108670</v>
      </c>
      <c r="E13014">
        <v>108970</v>
      </c>
    </row>
    <row r="13015" spans="1:5" x14ac:dyDescent="0.25">
      <c r="A13015" s="2">
        <v>43770.666666666664</v>
      </c>
      <c r="B13015">
        <v>108660</v>
      </c>
      <c r="C13015">
        <v>108975</v>
      </c>
      <c r="D13015">
        <v>108570</v>
      </c>
      <c r="E13015">
        <v>108785</v>
      </c>
    </row>
    <row r="13016" spans="1:5" x14ac:dyDescent="0.25">
      <c r="A13016" s="2">
        <v>43770.625</v>
      </c>
      <c r="B13016">
        <v>108980</v>
      </c>
      <c r="C13016">
        <v>108990</v>
      </c>
      <c r="D13016">
        <v>108200</v>
      </c>
      <c r="E13016">
        <v>108660</v>
      </c>
    </row>
    <row r="13017" spans="1:5" x14ac:dyDescent="0.25">
      <c r="A13017" s="2">
        <v>43770.583333333336</v>
      </c>
      <c r="B13017">
        <v>108890</v>
      </c>
      <c r="C13017">
        <v>109145</v>
      </c>
      <c r="D13017">
        <v>108855</v>
      </c>
      <c r="E13017">
        <v>108985</v>
      </c>
    </row>
    <row r="13018" spans="1:5" x14ac:dyDescent="0.25">
      <c r="A13018" s="2">
        <v>43770.541666666664</v>
      </c>
      <c r="B13018">
        <v>108790</v>
      </c>
      <c r="C13018">
        <v>108965</v>
      </c>
      <c r="D13018">
        <v>108640</v>
      </c>
      <c r="E13018">
        <v>108890</v>
      </c>
    </row>
    <row r="13019" spans="1:5" x14ac:dyDescent="0.25">
      <c r="A13019" s="2">
        <v>43770.5</v>
      </c>
      <c r="B13019">
        <v>108730</v>
      </c>
      <c r="C13019">
        <v>108870</v>
      </c>
      <c r="D13019">
        <v>108505</v>
      </c>
      <c r="E13019">
        <v>108785</v>
      </c>
    </row>
    <row r="13020" spans="1:5" x14ac:dyDescent="0.25">
      <c r="A13020" s="2">
        <v>43770.458333333336</v>
      </c>
      <c r="B13020">
        <v>108815</v>
      </c>
      <c r="C13020">
        <v>109075</v>
      </c>
      <c r="D13020">
        <v>108525</v>
      </c>
      <c r="E13020">
        <v>108725</v>
      </c>
    </row>
    <row r="13021" spans="1:5" x14ac:dyDescent="0.25">
      <c r="A13021" s="2">
        <v>43770.416666666664</v>
      </c>
      <c r="B13021">
        <v>108480</v>
      </c>
      <c r="C13021">
        <v>108945</v>
      </c>
      <c r="D13021">
        <v>108305</v>
      </c>
      <c r="E13021">
        <v>108810</v>
      </c>
    </row>
    <row r="13022" spans="1:5" x14ac:dyDescent="0.25">
      <c r="A13022" s="2">
        <v>43770.375</v>
      </c>
      <c r="B13022">
        <v>107955</v>
      </c>
      <c r="C13022">
        <v>108735</v>
      </c>
      <c r="D13022">
        <v>107900</v>
      </c>
      <c r="E13022">
        <v>108480</v>
      </c>
    </row>
    <row r="13023" spans="1:5" x14ac:dyDescent="0.25">
      <c r="A13023" s="2">
        <v>43769.708333333336</v>
      </c>
      <c r="B13023">
        <v>107930</v>
      </c>
      <c r="C13023">
        <v>107985</v>
      </c>
      <c r="D13023">
        <v>107605</v>
      </c>
      <c r="E13023">
        <v>107605</v>
      </c>
    </row>
    <row r="13024" spans="1:5" x14ac:dyDescent="0.25">
      <c r="A13024" s="2">
        <v>43769.666666666664</v>
      </c>
      <c r="B13024">
        <v>107620</v>
      </c>
      <c r="C13024">
        <v>107940</v>
      </c>
      <c r="D13024">
        <v>107615</v>
      </c>
      <c r="E13024">
        <v>107930</v>
      </c>
    </row>
    <row r="13025" spans="1:5" x14ac:dyDescent="0.25">
      <c r="A13025" s="2">
        <v>43769.625</v>
      </c>
      <c r="B13025">
        <v>107425</v>
      </c>
      <c r="C13025">
        <v>107745</v>
      </c>
      <c r="D13025">
        <v>107265</v>
      </c>
      <c r="E13025">
        <v>107615</v>
      </c>
    </row>
    <row r="13026" spans="1:5" x14ac:dyDescent="0.25">
      <c r="A13026" s="2">
        <v>43769.583333333336</v>
      </c>
      <c r="B13026">
        <v>107365</v>
      </c>
      <c r="C13026">
        <v>107520</v>
      </c>
      <c r="D13026">
        <v>107275</v>
      </c>
      <c r="E13026">
        <v>107430</v>
      </c>
    </row>
    <row r="13027" spans="1:5" x14ac:dyDescent="0.25">
      <c r="A13027" s="2">
        <v>43769.541666666664</v>
      </c>
      <c r="B13027">
        <v>107400</v>
      </c>
      <c r="C13027">
        <v>107445</v>
      </c>
      <c r="D13027">
        <v>107145</v>
      </c>
      <c r="E13027">
        <v>107365</v>
      </c>
    </row>
    <row r="13028" spans="1:5" x14ac:dyDescent="0.25">
      <c r="A13028" s="2">
        <v>43769.5</v>
      </c>
      <c r="B13028">
        <v>107285</v>
      </c>
      <c r="C13028">
        <v>107555</v>
      </c>
      <c r="D13028">
        <v>107175</v>
      </c>
      <c r="E13028">
        <v>107405</v>
      </c>
    </row>
    <row r="13029" spans="1:5" x14ac:dyDescent="0.25">
      <c r="A13029" s="2">
        <v>43769.458333333336</v>
      </c>
      <c r="B13029">
        <v>107400</v>
      </c>
      <c r="C13029">
        <v>107430</v>
      </c>
      <c r="D13029">
        <v>106900</v>
      </c>
      <c r="E13029">
        <v>107285</v>
      </c>
    </row>
    <row r="13030" spans="1:5" x14ac:dyDescent="0.25">
      <c r="A13030" s="2">
        <v>43769.416666666664</v>
      </c>
      <c r="B13030">
        <v>108380</v>
      </c>
      <c r="C13030">
        <v>108380</v>
      </c>
      <c r="D13030">
        <v>107380</v>
      </c>
      <c r="E13030">
        <v>107395</v>
      </c>
    </row>
    <row r="13031" spans="1:5" x14ac:dyDescent="0.25">
      <c r="A13031" s="2">
        <v>43769.375</v>
      </c>
      <c r="B13031">
        <v>108685</v>
      </c>
      <c r="C13031">
        <v>108705</v>
      </c>
      <c r="D13031">
        <v>108370</v>
      </c>
      <c r="E13031">
        <v>108380</v>
      </c>
    </row>
    <row r="13032" spans="1:5" x14ac:dyDescent="0.25">
      <c r="A13032" s="2">
        <v>43768.708333333336</v>
      </c>
      <c r="B13032">
        <v>109030</v>
      </c>
      <c r="C13032">
        <v>109050</v>
      </c>
      <c r="D13032">
        <v>108900</v>
      </c>
      <c r="E13032">
        <v>109000</v>
      </c>
    </row>
    <row r="13033" spans="1:5" x14ac:dyDescent="0.25">
      <c r="A13033" s="2">
        <v>43768.666666666664</v>
      </c>
      <c r="B13033">
        <v>108500</v>
      </c>
      <c r="C13033">
        <v>109065</v>
      </c>
      <c r="D13033">
        <v>108500</v>
      </c>
      <c r="E13033">
        <v>109030</v>
      </c>
    </row>
    <row r="13034" spans="1:5" x14ac:dyDescent="0.25">
      <c r="A13034" s="2">
        <v>43768.625</v>
      </c>
      <c r="B13034">
        <v>107825</v>
      </c>
      <c r="C13034">
        <v>108605</v>
      </c>
      <c r="D13034">
        <v>107680</v>
      </c>
      <c r="E13034">
        <v>108505</v>
      </c>
    </row>
    <row r="13035" spans="1:5" x14ac:dyDescent="0.25">
      <c r="A13035" s="2">
        <v>43768.583333333336</v>
      </c>
      <c r="B13035">
        <v>107730</v>
      </c>
      <c r="C13035">
        <v>108010</v>
      </c>
      <c r="D13035">
        <v>107685</v>
      </c>
      <c r="E13035">
        <v>107825</v>
      </c>
    </row>
    <row r="13036" spans="1:5" x14ac:dyDescent="0.25">
      <c r="A13036" s="2">
        <v>43768.541666666664</v>
      </c>
      <c r="B13036">
        <v>107670</v>
      </c>
      <c r="C13036">
        <v>107830</v>
      </c>
      <c r="D13036">
        <v>107615</v>
      </c>
      <c r="E13036">
        <v>107730</v>
      </c>
    </row>
    <row r="13037" spans="1:5" x14ac:dyDescent="0.25">
      <c r="A13037" s="2">
        <v>43768.5</v>
      </c>
      <c r="B13037">
        <v>107625</v>
      </c>
      <c r="C13037">
        <v>107745</v>
      </c>
      <c r="D13037">
        <v>107520</v>
      </c>
      <c r="E13037">
        <v>107675</v>
      </c>
    </row>
    <row r="13038" spans="1:5" x14ac:dyDescent="0.25">
      <c r="A13038" s="2">
        <v>43768.458333333336</v>
      </c>
      <c r="B13038">
        <v>107355</v>
      </c>
      <c r="C13038">
        <v>107630</v>
      </c>
      <c r="D13038">
        <v>107125</v>
      </c>
      <c r="E13038">
        <v>107620</v>
      </c>
    </row>
    <row r="13039" spans="1:5" x14ac:dyDescent="0.25">
      <c r="A13039" s="2">
        <v>43768.416666666664</v>
      </c>
      <c r="B13039">
        <v>108015</v>
      </c>
      <c r="C13039">
        <v>108065</v>
      </c>
      <c r="D13039">
        <v>107295</v>
      </c>
      <c r="E13039">
        <v>107355</v>
      </c>
    </row>
    <row r="13040" spans="1:5" x14ac:dyDescent="0.25">
      <c r="A13040" s="2">
        <v>43768.375</v>
      </c>
      <c r="B13040">
        <v>108100</v>
      </c>
      <c r="C13040">
        <v>108140</v>
      </c>
      <c r="D13040">
        <v>107870</v>
      </c>
      <c r="E13040">
        <v>108015</v>
      </c>
    </row>
    <row r="13041" spans="1:5" x14ac:dyDescent="0.25">
      <c r="A13041" s="2">
        <v>43767.708333333336</v>
      </c>
      <c r="B13041">
        <v>108085</v>
      </c>
      <c r="C13041">
        <v>108370</v>
      </c>
      <c r="D13041">
        <v>107990</v>
      </c>
      <c r="E13041">
        <v>108370</v>
      </c>
    </row>
    <row r="13042" spans="1:5" x14ac:dyDescent="0.25">
      <c r="A13042" s="2">
        <v>43767.666666666664</v>
      </c>
      <c r="B13042">
        <v>108005</v>
      </c>
      <c r="C13042">
        <v>108255</v>
      </c>
      <c r="D13042">
        <v>107895</v>
      </c>
      <c r="E13042">
        <v>108080</v>
      </c>
    </row>
    <row r="13043" spans="1:5" x14ac:dyDescent="0.25">
      <c r="A13043" s="2">
        <v>43767.625</v>
      </c>
      <c r="B13043">
        <v>108345</v>
      </c>
      <c r="C13043">
        <v>108565</v>
      </c>
      <c r="D13043">
        <v>108000</v>
      </c>
      <c r="E13043">
        <v>108000</v>
      </c>
    </row>
    <row r="13044" spans="1:5" x14ac:dyDescent="0.25">
      <c r="A13044" s="2">
        <v>43767.583333333336</v>
      </c>
      <c r="B13044">
        <v>108495</v>
      </c>
      <c r="C13044">
        <v>108630</v>
      </c>
      <c r="D13044">
        <v>108325</v>
      </c>
      <c r="E13044">
        <v>108345</v>
      </c>
    </row>
    <row r="13045" spans="1:5" x14ac:dyDescent="0.25">
      <c r="A13045" s="2">
        <v>43767.541666666664</v>
      </c>
      <c r="B13045">
        <v>108410</v>
      </c>
      <c r="C13045">
        <v>108545</v>
      </c>
      <c r="D13045">
        <v>108225</v>
      </c>
      <c r="E13045">
        <v>108495</v>
      </c>
    </row>
    <row r="13046" spans="1:5" x14ac:dyDescent="0.25">
      <c r="A13046" s="2">
        <v>43767.5</v>
      </c>
      <c r="B13046">
        <v>108640</v>
      </c>
      <c r="C13046">
        <v>108700</v>
      </c>
      <c r="D13046">
        <v>108365</v>
      </c>
      <c r="E13046">
        <v>108415</v>
      </c>
    </row>
    <row r="13047" spans="1:5" x14ac:dyDescent="0.25">
      <c r="A13047" s="2">
        <v>43767.458333333336</v>
      </c>
      <c r="B13047">
        <v>108285</v>
      </c>
      <c r="C13047">
        <v>108725</v>
      </c>
      <c r="D13047">
        <v>108110</v>
      </c>
      <c r="E13047">
        <v>108645</v>
      </c>
    </row>
    <row r="13048" spans="1:5" x14ac:dyDescent="0.25">
      <c r="A13048" s="2">
        <v>43767.416666666664</v>
      </c>
      <c r="B13048">
        <v>108520</v>
      </c>
      <c r="C13048">
        <v>108620</v>
      </c>
      <c r="D13048">
        <v>108025</v>
      </c>
      <c r="E13048">
        <v>108290</v>
      </c>
    </row>
    <row r="13049" spans="1:5" x14ac:dyDescent="0.25">
      <c r="A13049" s="2">
        <v>43767.375</v>
      </c>
      <c r="B13049">
        <v>108520</v>
      </c>
      <c r="C13049">
        <v>108640</v>
      </c>
      <c r="D13049">
        <v>108355</v>
      </c>
      <c r="E13049">
        <v>108520</v>
      </c>
    </row>
    <row r="13050" spans="1:5" x14ac:dyDescent="0.25">
      <c r="A13050" s="2">
        <v>43766.708333333336</v>
      </c>
      <c r="B13050">
        <v>108820</v>
      </c>
      <c r="C13050">
        <v>108840</v>
      </c>
      <c r="D13050">
        <v>108540</v>
      </c>
      <c r="E13050">
        <v>108540</v>
      </c>
    </row>
    <row r="13051" spans="1:5" x14ac:dyDescent="0.25">
      <c r="A13051" s="2">
        <v>43766.666666666664</v>
      </c>
      <c r="B13051">
        <v>108835</v>
      </c>
      <c r="C13051">
        <v>108945</v>
      </c>
      <c r="D13051">
        <v>108770</v>
      </c>
      <c r="E13051">
        <v>108820</v>
      </c>
    </row>
    <row r="13052" spans="1:5" x14ac:dyDescent="0.25">
      <c r="A13052" s="2">
        <v>43766.625</v>
      </c>
      <c r="B13052">
        <v>108940</v>
      </c>
      <c r="C13052">
        <v>109130</v>
      </c>
      <c r="D13052">
        <v>108810</v>
      </c>
      <c r="E13052">
        <v>108835</v>
      </c>
    </row>
    <row r="13053" spans="1:5" x14ac:dyDescent="0.25">
      <c r="A13053" s="2">
        <v>43766.583333333336</v>
      </c>
      <c r="B13053">
        <v>108700</v>
      </c>
      <c r="C13053">
        <v>109025</v>
      </c>
      <c r="D13053">
        <v>108610</v>
      </c>
      <c r="E13053">
        <v>108940</v>
      </c>
    </row>
    <row r="13054" spans="1:5" x14ac:dyDescent="0.25">
      <c r="A13054" s="2">
        <v>43766.541666666664</v>
      </c>
      <c r="B13054">
        <v>108610</v>
      </c>
      <c r="C13054">
        <v>108805</v>
      </c>
      <c r="D13054">
        <v>108565</v>
      </c>
      <c r="E13054">
        <v>108700</v>
      </c>
    </row>
    <row r="13055" spans="1:5" x14ac:dyDescent="0.25">
      <c r="A13055" s="2">
        <v>43766.5</v>
      </c>
      <c r="B13055">
        <v>108580</v>
      </c>
      <c r="C13055">
        <v>108795</v>
      </c>
      <c r="D13055">
        <v>108425</v>
      </c>
      <c r="E13055">
        <v>108610</v>
      </c>
    </row>
    <row r="13056" spans="1:5" x14ac:dyDescent="0.25">
      <c r="A13056" s="2">
        <v>43766.458333333336</v>
      </c>
      <c r="B13056">
        <v>108625</v>
      </c>
      <c r="C13056">
        <v>108720</v>
      </c>
      <c r="D13056">
        <v>108400</v>
      </c>
      <c r="E13056">
        <v>108575</v>
      </c>
    </row>
    <row r="13057" spans="1:5" x14ac:dyDescent="0.25">
      <c r="A13057" s="2">
        <v>43766.416666666664</v>
      </c>
      <c r="B13057">
        <v>108170</v>
      </c>
      <c r="C13057">
        <v>108640</v>
      </c>
      <c r="D13057">
        <v>107970</v>
      </c>
      <c r="E13057">
        <v>108625</v>
      </c>
    </row>
    <row r="13058" spans="1:5" x14ac:dyDescent="0.25">
      <c r="A13058" s="2">
        <v>43766.375</v>
      </c>
      <c r="B13058">
        <v>108310</v>
      </c>
      <c r="C13058">
        <v>108320</v>
      </c>
      <c r="D13058">
        <v>107955</v>
      </c>
      <c r="E13058">
        <v>108170</v>
      </c>
    </row>
    <row r="13059" spans="1:5" x14ac:dyDescent="0.25">
      <c r="A13059" s="2">
        <v>43763.708333333336</v>
      </c>
      <c r="B13059">
        <v>108190</v>
      </c>
      <c r="C13059">
        <v>108250</v>
      </c>
      <c r="D13059">
        <v>108000</v>
      </c>
      <c r="E13059">
        <v>108080</v>
      </c>
    </row>
    <row r="13060" spans="1:5" x14ac:dyDescent="0.25">
      <c r="A13060" s="2">
        <v>43763.666666666664</v>
      </c>
      <c r="B13060">
        <v>108110</v>
      </c>
      <c r="C13060">
        <v>108235</v>
      </c>
      <c r="D13060">
        <v>108035</v>
      </c>
      <c r="E13060">
        <v>108195</v>
      </c>
    </row>
    <row r="13061" spans="1:5" x14ac:dyDescent="0.25">
      <c r="A13061" s="2">
        <v>43763.625</v>
      </c>
      <c r="B13061">
        <v>108005</v>
      </c>
      <c r="C13061">
        <v>108205</v>
      </c>
      <c r="D13061">
        <v>107845</v>
      </c>
      <c r="E13061">
        <v>108110</v>
      </c>
    </row>
    <row r="13062" spans="1:5" x14ac:dyDescent="0.25">
      <c r="A13062" s="2">
        <v>43763.583333333336</v>
      </c>
      <c r="B13062">
        <v>107870</v>
      </c>
      <c r="C13062">
        <v>108115</v>
      </c>
      <c r="D13062">
        <v>107815</v>
      </c>
      <c r="E13062">
        <v>108005</v>
      </c>
    </row>
    <row r="13063" spans="1:5" x14ac:dyDescent="0.25">
      <c r="A13063" s="2">
        <v>43763.541666666664</v>
      </c>
      <c r="B13063">
        <v>108145</v>
      </c>
      <c r="C13063">
        <v>108220</v>
      </c>
      <c r="D13063">
        <v>107670</v>
      </c>
      <c r="E13063">
        <v>107870</v>
      </c>
    </row>
    <row r="13064" spans="1:5" x14ac:dyDescent="0.25">
      <c r="A13064" s="2">
        <v>43763.5</v>
      </c>
      <c r="B13064">
        <v>108085</v>
      </c>
      <c r="C13064">
        <v>108540</v>
      </c>
      <c r="D13064">
        <v>107925</v>
      </c>
      <c r="E13064">
        <v>108145</v>
      </c>
    </row>
    <row r="13065" spans="1:5" x14ac:dyDescent="0.25">
      <c r="A13065" s="2">
        <v>43763.458333333336</v>
      </c>
      <c r="B13065">
        <v>108450</v>
      </c>
      <c r="C13065">
        <v>108480</v>
      </c>
      <c r="D13065">
        <v>107820</v>
      </c>
      <c r="E13065">
        <v>108085</v>
      </c>
    </row>
    <row r="13066" spans="1:5" x14ac:dyDescent="0.25">
      <c r="A13066" s="2">
        <v>43763.416666666664</v>
      </c>
      <c r="B13066">
        <v>108055</v>
      </c>
      <c r="C13066">
        <v>108865</v>
      </c>
      <c r="D13066">
        <v>107875</v>
      </c>
      <c r="E13066">
        <v>108455</v>
      </c>
    </row>
    <row r="13067" spans="1:5" x14ac:dyDescent="0.25">
      <c r="A13067" s="2">
        <v>43763.375</v>
      </c>
      <c r="B13067">
        <v>107900</v>
      </c>
      <c r="C13067">
        <v>108170</v>
      </c>
      <c r="D13067">
        <v>107830</v>
      </c>
      <c r="E13067">
        <v>108050</v>
      </c>
    </row>
    <row r="13068" spans="1:5" x14ac:dyDescent="0.25">
      <c r="A13068" s="2">
        <v>43762.708333333336</v>
      </c>
      <c r="B13068">
        <v>107745</v>
      </c>
      <c r="C13068">
        <v>107820</v>
      </c>
      <c r="D13068">
        <v>107465</v>
      </c>
      <c r="E13068">
        <v>107820</v>
      </c>
    </row>
    <row r="13069" spans="1:5" x14ac:dyDescent="0.25">
      <c r="A13069" s="2">
        <v>43762.666666666664</v>
      </c>
      <c r="B13069">
        <v>107505</v>
      </c>
      <c r="C13069">
        <v>107850</v>
      </c>
      <c r="D13069">
        <v>107360</v>
      </c>
      <c r="E13069">
        <v>107745</v>
      </c>
    </row>
    <row r="13070" spans="1:5" x14ac:dyDescent="0.25">
      <c r="A13070" s="2">
        <v>43762.625</v>
      </c>
      <c r="B13070">
        <v>107310</v>
      </c>
      <c r="C13070">
        <v>107685</v>
      </c>
      <c r="D13070">
        <v>107280</v>
      </c>
      <c r="E13070">
        <v>107505</v>
      </c>
    </row>
    <row r="13071" spans="1:5" x14ac:dyDescent="0.25">
      <c r="A13071" s="2">
        <v>43762.583333333336</v>
      </c>
      <c r="B13071">
        <v>107775</v>
      </c>
      <c r="C13071">
        <v>107815</v>
      </c>
      <c r="D13071">
        <v>107310</v>
      </c>
      <c r="E13071">
        <v>107315</v>
      </c>
    </row>
    <row r="13072" spans="1:5" x14ac:dyDescent="0.25">
      <c r="A13072" s="2">
        <v>43762.541666666664</v>
      </c>
      <c r="B13072">
        <v>107850</v>
      </c>
      <c r="C13072">
        <v>107875</v>
      </c>
      <c r="D13072">
        <v>107680</v>
      </c>
      <c r="E13072">
        <v>107775</v>
      </c>
    </row>
    <row r="13073" spans="1:5" x14ac:dyDescent="0.25">
      <c r="A13073" s="2">
        <v>43762.5</v>
      </c>
      <c r="B13073">
        <v>108120</v>
      </c>
      <c r="C13073">
        <v>108170</v>
      </c>
      <c r="D13073">
        <v>107830</v>
      </c>
      <c r="E13073">
        <v>107850</v>
      </c>
    </row>
    <row r="13074" spans="1:5" x14ac:dyDescent="0.25">
      <c r="A13074" s="2">
        <v>43762.458333333336</v>
      </c>
      <c r="B13074">
        <v>107865</v>
      </c>
      <c r="C13074">
        <v>108190</v>
      </c>
      <c r="D13074">
        <v>107675</v>
      </c>
      <c r="E13074">
        <v>108120</v>
      </c>
    </row>
    <row r="13075" spans="1:5" x14ac:dyDescent="0.25">
      <c r="A13075" s="2">
        <v>43762.416666666664</v>
      </c>
      <c r="B13075">
        <v>108520</v>
      </c>
      <c r="C13075">
        <v>108530</v>
      </c>
      <c r="D13075">
        <v>107740</v>
      </c>
      <c r="E13075">
        <v>107865</v>
      </c>
    </row>
    <row r="13076" spans="1:5" x14ac:dyDescent="0.25">
      <c r="A13076" s="2">
        <v>43762.375</v>
      </c>
      <c r="B13076">
        <v>108500</v>
      </c>
      <c r="C13076">
        <v>108630</v>
      </c>
      <c r="D13076">
        <v>108210</v>
      </c>
      <c r="E13076">
        <v>108525</v>
      </c>
    </row>
    <row r="13077" spans="1:5" x14ac:dyDescent="0.25">
      <c r="A13077" s="2">
        <v>43761.708333333336</v>
      </c>
      <c r="B13077">
        <v>108255</v>
      </c>
      <c r="C13077">
        <v>108420</v>
      </c>
      <c r="D13077">
        <v>108090</v>
      </c>
      <c r="E13077">
        <v>108200</v>
      </c>
    </row>
    <row r="13078" spans="1:5" x14ac:dyDescent="0.25">
      <c r="A13078" s="2">
        <v>43761.666666666664</v>
      </c>
      <c r="B13078">
        <v>108400</v>
      </c>
      <c r="C13078">
        <v>108570</v>
      </c>
      <c r="D13078">
        <v>108130</v>
      </c>
      <c r="E13078">
        <v>108255</v>
      </c>
    </row>
    <row r="13079" spans="1:5" x14ac:dyDescent="0.25">
      <c r="A13079" s="2">
        <v>43761.625</v>
      </c>
      <c r="B13079">
        <v>108160</v>
      </c>
      <c r="C13079">
        <v>108585</v>
      </c>
      <c r="D13079">
        <v>108075</v>
      </c>
      <c r="E13079">
        <v>108400</v>
      </c>
    </row>
    <row r="13080" spans="1:5" x14ac:dyDescent="0.25">
      <c r="A13080" s="2">
        <v>43761.583333333336</v>
      </c>
      <c r="B13080">
        <v>108250</v>
      </c>
      <c r="C13080">
        <v>108345</v>
      </c>
      <c r="D13080">
        <v>108050</v>
      </c>
      <c r="E13080">
        <v>108155</v>
      </c>
    </row>
    <row r="13081" spans="1:5" x14ac:dyDescent="0.25">
      <c r="A13081" s="2">
        <v>43761.541666666664</v>
      </c>
      <c r="B13081">
        <v>108340</v>
      </c>
      <c r="C13081">
        <v>108365</v>
      </c>
      <c r="D13081">
        <v>107840</v>
      </c>
      <c r="E13081">
        <v>108250</v>
      </c>
    </row>
    <row r="13082" spans="1:5" x14ac:dyDescent="0.25">
      <c r="A13082" s="2">
        <v>43761.5</v>
      </c>
      <c r="B13082">
        <v>108645</v>
      </c>
      <c r="C13082">
        <v>108675</v>
      </c>
      <c r="D13082">
        <v>108180</v>
      </c>
      <c r="E13082">
        <v>108340</v>
      </c>
    </row>
    <row r="13083" spans="1:5" x14ac:dyDescent="0.25">
      <c r="A13083" s="2">
        <v>43761.458333333336</v>
      </c>
      <c r="B13083">
        <v>108420</v>
      </c>
      <c r="C13083">
        <v>108740</v>
      </c>
      <c r="D13083">
        <v>108355</v>
      </c>
      <c r="E13083">
        <v>108645</v>
      </c>
    </row>
    <row r="13084" spans="1:5" x14ac:dyDescent="0.25">
      <c r="A13084" s="2">
        <v>43761.416666666664</v>
      </c>
      <c r="B13084">
        <v>107930</v>
      </c>
      <c r="C13084">
        <v>108520</v>
      </c>
      <c r="D13084">
        <v>107740</v>
      </c>
      <c r="E13084">
        <v>108420</v>
      </c>
    </row>
    <row r="13085" spans="1:5" x14ac:dyDescent="0.25">
      <c r="A13085" s="2">
        <v>43761.375</v>
      </c>
      <c r="B13085">
        <v>107550</v>
      </c>
      <c r="C13085">
        <v>108045</v>
      </c>
      <c r="D13085">
        <v>107510</v>
      </c>
      <c r="E13085">
        <v>107935</v>
      </c>
    </row>
    <row r="13086" spans="1:5" x14ac:dyDescent="0.25">
      <c r="A13086" s="2">
        <v>43760.708333333336</v>
      </c>
      <c r="B13086">
        <v>108035</v>
      </c>
      <c r="C13086">
        <v>108040</v>
      </c>
      <c r="D13086">
        <v>107675</v>
      </c>
      <c r="E13086">
        <v>107700</v>
      </c>
    </row>
    <row r="13087" spans="1:5" x14ac:dyDescent="0.25">
      <c r="A13087" s="2">
        <v>43760.666666666664</v>
      </c>
      <c r="B13087">
        <v>107860</v>
      </c>
      <c r="C13087">
        <v>108120</v>
      </c>
      <c r="D13087">
        <v>107765</v>
      </c>
      <c r="E13087">
        <v>108035</v>
      </c>
    </row>
    <row r="13088" spans="1:5" x14ac:dyDescent="0.25">
      <c r="A13088" s="2">
        <v>43760.625</v>
      </c>
      <c r="B13088">
        <v>108065</v>
      </c>
      <c r="C13088">
        <v>108095</v>
      </c>
      <c r="D13088">
        <v>107705</v>
      </c>
      <c r="E13088">
        <v>107855</v>
      </c>
    </row>
    <row r="13089" spans="1:5" x14ac:dyDescent="0.25">
      <c r="A13089" s="2">
        <v>43760.583333333336</v>
      </c>
      <c r="B13089">
        <v>108045</v>
      </c>
      <c r="C13089">
        <v>108180</v>
      </c>
      <c r="D13089">
        <v>107860</v>
      </c>
      <c r="E13089">
        <v>108070</v>
      </c>
    </row>
    <row r="13090" spans="1:5" x14ac:dyDescent="0.25">
      <c r="A13090" s="2">
        <v>43760.541666666664</v>
      </c>
      <c r="B13090">
        <v>107975</v>
      </c>
      <c r="C13090">
        <v>108130</v>
      </c>
      <c r="D13090">
        <v>107855</v>
      </c>
      <c r="E13090">
        <v>108040</v>
      </c>
    </row>
    <row r="13091" spans="1:5" x14ac:dyDescent="0.25">
      <c r="A13091" s="2">
        <v>43760.5</v>
      </c>
      <c r="B13091">
        <v>107590</v>
      </c>
      <c r="C13091">
        <v>108220</v>
      </c>
      <c r="D13091">
        <v>107570</v>
      </c>
      <c r="E13091">
        <v>107975</v>
      </c>
    </row>
    <row r="13092" spans="1:5" x14ac:dyDescent="0.25">
      <c r="A13092" s="2">
        <v>43760.458333333336</v>
      </c>
      <c r="B13092">
        <v>107690</v>
      </c>
      <c r="C13092">
        <v>107870</v>
      </c>
      <c r="D13092">
        <v>107555</v>
      </c>
      <c r="E13092">
        <v>107590</v>
      </c>
    </row>
    <row r="13093" spans="1:5" x14ac:dyDescent="0.25">
      <c r="A13093" s="2">
        <v>43760.416666666664</v>
      </c>
      <c r="B13093">
        <v>106715</v>
      </c>
      <c r="C13093">
        <v>107725</v>
      </c>
      <c r="D13093">
        <v>106635</v>
      </c>
      <c r="E13093">
        <v>107695</v>
      </c>
    </row>
    <row r="13094" spans="1:5" x14ac:dyDescent="0.25">
      <c r="A13094" s="2">
        <v>43760.375</v>
      </c>
      <c r="B13094">
        <v>106780</v>
      </c>
      <c r="C13094">
        <v>106940</v>
      </c>
      <c r="D13094">
        <v>106680</v>
      </c>
      <c r="E13094">
        <v>106715</v>
      </c>
    </row>
    <row r="13095" spans="1:5" x14ac:dyDescent="0.25">
      <c r="A13095" s="2">
        <v>43759.708333333336</v>
      </c>
      <c r="B13095">
        <v>106685</v>
      </c>
      <c r="C13095">
        <v>106960</v>
      </c>
      <c r="D13095">
        <v>106630</v>
      </c>
      <c r="E13095">
        <v>106960</v>
      </c>
    </row>
    <row r="13096" spans="1:5" x14ac:dyDescent="0.25">
      <c r="A13096" s="2">
        <v>43759.666666666664</v>
      </c>
      <c r="B13096">
        <v>106550</v>
      </c>
      <c r="C13096">
        <v>106700</v>
      </c>
      <c r="D13096">
        <v>106490</v>
      </c>
      <c r="E13096">
        <v>106680</v>
      </c>
    </row>
    <row r="13097" spans="1:5" x14ac:dyDescent="0.25">
      <c r="A13097" s="2">
        <v>43759.625</v>
      </c>
      <c r="B13097">
        <v>106155</v>
      </c>
      <c r="C13097">
        <v>106600</v>
      </c>
      <c r="D13097">
        <v>106125</v>
      </c>
      <c r="E13097">
        <v>106545</v>
      </c>
    </row>
    <row r="13098" spans="1:5" x14ac:dyDescent="0.25">
      <c r="A13098" s="2">
        <v>43759.583333333336</v>
      </c>
      <c r="B13098">
        <v>105940</v>
      </c>
      <c r="C13098">
        <v>106200</v>
      </c>
      <c r="D13098">
        <v>105820</v>
      </c>
      <c r="E13098">
        <v>106155</v>
      </c>
    </row>
    <row r="13099" spans="1:5" x14ac:dyDescent="0.25">
      <c r="A13099" s="2">
        <v>43759.541666666664</v>
      </c>
      <c r="B13099">
        <v>105770</v>
      </c>
      <c r="C13099">
        <v>106015</v>
      </c>
      <c r="D13099">
        <v>105685</v>
      </c>
      <c r="E13099">
        <v>105935</v>
      </c>
    </row>
    <row r="13100" spans="1:5" x14ac:dyDescent="0.25">
      <c r="A13100" s="2">
        <v>43759.5</v>
      </c>
      <c r="B13100">
        <v>105750</v>
      </c>
      <c r="C13100">
        <v>105870</v>
      </c>
      <c r="D13100">
        <v>105420</v>
      </c>
      <c r="E13100">
        <v>105765</v>
      </c>
    </row>
    <row r="13101" spans="1:5" x14ac:dyDescent="0.25">
      <c r="A13101" s="2">
        <v>43759.458333333336</v>
      </c>
      <c r="B13101">
        <v>105590</v>
      </c>
      <c r="C13101">
        <v>105760</v>
      </c>
      <c r="D13101">
        <v>105410</v>
      </c>
      <c r="E13101">
        <v>105750</v>
      </c>
    </row>
    <row r="13102" spans="1:5" x14ac:dyDescent="0.25">
      <c r="A13102" s="2">
        <v>43759.416666666664</v>
      </c>
      <c r="B13102">
        <v>105740</v>
      </c>
      <c r="C13102">
        <v>105870</v>
      </c>
      <c r="D13102">
        <v>105450</v>
      </c>
      <c r="E13102">
        <v>105590</v>
      </c>
    </row>
    <row r="13103" spans="1:5" x14ac:dyDescent="0.25">
      <c r="A13103" s="2">
        <v>43759.375</v>
      </c>
      <c r="B13103">
        <v>105690</v>
      </c>
      <c r="C13103">
        <v>105800</v>
      </c>
      <c r="D13103">
        <v>105580</v>
      </c>
      <c r="E13103">
        <v>105740</v>
      </c>
    </row>
    <row r="13104" spans="1:5" x14ac:dyDescent="0.25">
      <c r="A13104" s="2">
        <v>43756.708333333336</v>
      </c>
      <c r="B13104">
        <v>105465</v>
      </c>
      <c r="C13104">
        <v>105495</v>
      </c>
      <c r="D13104">
        <v>105250</v>
      </c>
      <c r="E13104">
        <v>105300</v>
      </c>
    </row>
    <row r="13105" spans="1:5" x14ac:dyDescent="0.25">
      <c r="A13105" s="2">
        <v>43756.666666666664</v>
      </c>
      <c r="B13105">
        <v>105650</v>
      </c>
      <c r="C13105">
        <v>105800</v>
      </c>
      <c r="D13105">
        <v>105315</v>
      </c>
      <c r="E13105">
        <v>105465</v>
      </c>
    </row>
    <row r="13106" spans="1:5" x14ac:dyDescent="0.25">
      <c r="A13106" s="2">
        <v>43756.625</v>
      </c>
      <c r="B13106">
        <v>105650</v>
      </c>
      <c r="C13106">
        <v>105725</v>
      </c>
      <c r="D13106">
        <v>105550</v>
      </c>
      <c r="E13106">
        <v>105645</v>
      </c>
    </row>
    <row r="13107" spans="1:5" x14ac:dyDescent="0.25">
      <c r="A13107" s="2">
        <v>43756.583333333336</v>
      </c>
      <c r="B13107">
        <v>105455</v>
      </c>
      <c r="C13107">
        <v>105745</v>
      </c>
      <c r="D13107">
        <v>105370</v>
      </c>
      <c r="E13107">
        <v>105650</v>
      </c>
    </row>
    <row r="13108" spans="1:5" x14ac:dyDescent="0.25">
      <c r="A13108" s="2">
        <v>43756.541666666664</v>
      </c>
      <c r="B13108">
        <v>105625</v>
      </c>
      <c r="C13108">
        <v>105815</v>
      </c>
      <c r="D13108">
        <v>105255</v>
      </c>
      <c r="E13108">
        <v>105460</v>
      </c>
    </row>
    <row r="13109" spans="1:5" x14ac:dyDescent="0.25">
      <c r="A13109" s="2">
        <v>43756.5</v>
      </c>
      <c r="B13109">
        <v>105910</v>
      </c>
      <c r="C13109">
        <v>105940</v>
      </c>
      <c r="D13109">
        <v>105560</v>
      </c>
      <c r="E13109">
        <v>105625</v>
      </c>
    </row>
    <row r="13110" spans="1:5" x14ac:dyDescent="0.25">
      <c r="A13110" s="2">
        <v>43756.458333333336</v>
      </c>
      <c r="B13110">
        <v>106005</v>
      </c>
      <c r="C13110">
        <v>106300</v>
      </c>
      <c r="D13110">
        <v>105775</v>
      </c>
      <c r="E13110">
        <v>105910</v>
      </c>
    </row>
    <row r="13111" spans="1:5" x14ac:dyDescent="0.25">
      <c r="A13111" s="2">
        <v>43756.416666666664</v>
      </c>
      <c r="B13111">
        <v>106015</v>
      </c>
      <c r="C13111">
        <v>106140</v>
      </c>
      <c r="D13111">
        <v>105700</v>
      </c>
      <c r="E13111">
        <v>106005</v>
      </c>
    </row>
    <row r="13112" spans="1:5" x14ac:dyDescent="0.25">
      <c r="A13112" s="2">
        <v>43756.375</v>
      </c>
      <c r="B13112">
        <v>105895</v>
      </c>
      <c r="C13112">
        <v>106145</v>
      </c>
      <c r="D13112">
        <v>105755</v>
      </c>
      <c r="E13112">
        <v>106015</v>
      </c>
    </row>
    <row r="13113" spans="1:5" x14ac:dyDescent="0.25">
      <c r="A13113" s="2">
        <v>43755.708333333336</v>
      </c>
      <c r="B13113">
        <v>105840</v>
      </c>
      <c r="C13113">
        <v>105955</v>
      </c>
      <c r="D13113">
        <v>105610</v>
      </c>
      <c r="E13113">
        <v>105940</v>
      </c>
    </row>
    <row r="13114" spans="1:5" x14ac:dyDescent="0.25">
      <c r="A13114" s="2">
        <v>43755.666666666664</v>
      </c>
      <c r="B13114">
        <v>105995</v>
      </c>
      <c r="C13114">
        <v>106040</v>
      </c>
      <c r="D13114">
        <v>105750</v>
      </c>
      <c r="E13114">
        <v>105845</v>
      </c>
    </row>
    <row r="13115" spans="1:5" x14ac:dyDescent="0.25">
      <c r="A13115" s="2">
        <v>43755.625</v>
      </c>
      <c r="B13115">
        <v>106235</v>
      </c>
      <c r="C13115">
        <v>106250</v>
      </c>
      <c r="D13115">
        <v>105825</v>
      </c>
      <c r="E13115">
        <v>105995</v>
      </c>
    </row>
    <row r="13116" spans="1:5" x14ac:dyDescent="0.25">
      <c r="A13116" s="2">
        <v>43755.583333333336</v>
      </c>
      <c r="B13116">
        <v>105975</v>
      </c>
      <c r="C13116">
        <v>106340</v>
      </c>
      <c r="D13116">
        <v>105665</v>
      </c>
      <c r="E13116">
        <v>106235</v>
      </c>
    </row>
    <row r="13117" spans="1:5" x14ac:dyDescent="0.25">
      <c r="A13117" s="2">
        <v>43755.541666666664</v>
      </c>
      <c r="B13117">
        <v>105820</v>
      </c>
      <c r="C13117">
        <v>105995</v>
      </c>
      <c r="D13117">
        <v>105715</v>
      </c>
      <c r="E13117">
        <v>105975</v>
      </c>
    </row>
    <row r="13118" spans="1:5" x14ac:dyDescent="0.25">
      <c r="A13118" s="2">
        <v>43755.5</v>
      </c>
      <c r="B13118">
        <v>106155</v>
      </c>
      <c r="C13118">
        <v>106280</v>
      </c>
      <c r="D13118">
        <v>105590</v>
      </c>
      <c r="E13118">
        <v>105825</v>
      </c>
    </row>
    <row r="13119" spans="1:5" x14ac:dyDescent="0.25">
      <c r="A13119" s="2">
        <v>43755.458333333336</v>
      </c>
      <c r="B13119">
        <v>106585</v>
      </c>
      <c r="C13119">
        <v>106595</v>
      </c>
      <c r="D13119">
        <v>105795</v>
      </c>
      <c r="E13119">
        <v>106155</v>
      </c>
    </row>
    <row r="13120" spans="1:5" x14ac:dyDescent="0.25">
      <c r="A13120" s="2">
        <v>43755.416666666664</v>
      </c>
      <c r="B13120">
        <v>106285</v>
      </c>
      <c r="C13120">
        <v>106765</v>
      </c>
      <c r="D13120">
        <v>106170</v>
      </c>
      <c r="E13120">
        <v>106585</v>
      </c>
    </row>
    <row r="13121" spans="1:5" x14ac:dyDescent="0.25">
      <c r="A13121" s="2">
        <v>43755.375</v>
      </c>
      <c r="B13121">
        <v>106330</v>
      </c>
      <c r="C13121">
        <v>106495</v>
      </c>
      <c r="D13121">
        <v>105940</v>
      </c>
      <c r="E13121">
        <v>106285</v>
      </c>
    </row>
    <row r="13122" spans="1:5" x14ac:dyDescent="0.25">
      <c r="A13122" s="2">
        <v>43754.708333333336</v>
      </c>
      <c r="B13122">
        <v>106240</v>
      </c>
      <c r="C13122">
        <v>106315</v>
      </c>
      <c r="D13122">
        <v>106005</v>
      </c>
      <c r="E13122">
        <v>106085</v>
      </c>
    </row>
    <row r="13123" spans="1:5" x14ac:dyDescent="0.25">
      <c r="A13123" s="2">
        <v>43754.666666666664</v>
      </c>
      <c r="B13123">
        <v>106030</v>
      </c>
      <c r="C13123">
        <v>106260</v>
      </c>
      <c r="D13123">
        <v>105880</v>
      </c>
      <c r="E13123">
        <v>106240</v>
      </c>
    </row>
    <row r="13124" spans="1:5" x14ac:dyDescent="0.25">
      <c r="A13124" s="2">
        <v>43754.625</v>
      </c>
      <c r="B13124">
        <v>105600</v>
      </c>
      <c r="C13124">
        <v>106095</v>
      </c>
      <c r="D13124">
        <v>105560</v>
      </c>
      <c r="E13124">
        <v>106025</v>
      </c>
    </row>
    <row r="13125" spans="1:5" x14ac:dyDescent="0.25">
      <c r="A13125" s="2">
        <v>43754.583333333336</v>
      </c>
      <c r="B13125">
        <v>105110</v>
      </c>
      <c r="C13125">
        <v>105685</v>
      </c>
      <c r="D13125">
        <v>105095</v>
      </c>
      <c r="E13125">
        <v>105600</v>
      </c>
    </row>
    <row r="13126" spans="1:5" x14ac:dyDescent="0.25">
      <c r="A13126" s="2">
        <v>43754.541666666664</v>
      </c>
      <c r="B13126">
        <v>105060</v>
      </c>
      <c r="C13126">
        <v>105115</v>
      </c>
      <c r="D13126">
        <v>104620</v>
      </c>
      <c r="E13126">
        <v>105105</v>
      </c>
    </row>
    <row r="13127" spans="1:5" x14ac:dyDescent="0.25">
      <c r="A13127" s="2">
        <v>43754.5</v>
      </c>
      <c r="B13127">
        <v>104875</v>
      </c>
      <c r="C13127">
        <v>105145</v>
      </c>
      <c r="D13127">
        <v>104715</v>
      </c>
      <c r="E13127">
        <v>105055</v>
      </c>
    </row>
    <row r="13128" spans="1:5" x14ac:dyDescent="0.25">
      <c r="A13128" s="2">
        <v>43754.458333333336</v>
      </c>
      <c r="B13128">
        <v>104690</v>
      </c>
      <c r="C13128">
        <v>105060</v>
      </c>
      <c r="D13128">
        <v>104290</v>
      </c>
      <c r="E13128">
        <v>104875</v>
      </c>
    </row>
    <row r="13129" spans="1:5" x14ac:dyDescent="0.25">
      <c r="A13129" s="2">
        <v>43754.416666666664</v>
      </c>
      <c r="B13129">
        <v>105090</v>
      </c>
      <c r="C13129">
        <v>105190</v>
      </c>
      <c r="D13129">
        <v>104355</v>
      </c>
      <c r="E13129">
        <v>104690</v>
      </c>
    </row>
    <row r="13130" spans="1:5" x14ac:dyDescent="0.25">
      <c r="A13130" s="2">
        <v>43754.375</v>
      </c>
      <c r="B13130">
        <v>105010</v>
      </c>
      <c r="C13130">
        <v>105425</v>
      </c>
      <c r="D13130">
        <v>104885</v>
      </c>
      <c r="E13130">
        <v>105085</v>
      </c>
    </row>
    <row r="13131" spans="1:5" x14ac:dyDescent="0.25">
      <c r="A13131" s="2">
        <v>43753.708333333336</v>
      </c>
      <c r="B13131">
        <v>104450</v>
      </c>
      <c r="C13131">
        <v>104480</v>
      </c>
      <c r="D13131">
        <v>104065</v>
      </c>
      <c r="E13131">
        <v>104065</v>
      </c>
    </row>
    <row r="13132" spans="1:5" x14ac:dyDescent="0.25">
      <c r="A13132" s="2">
        <v>43753.666666666664</v>
      </c>
      <c r="B13132">
        <v>104765</v>
      </c>
      <c r="C13132">
        <v>104785</v>
      </c>
      <c r="D13132">
        <v>104435</v>
      </c>
      <c r="E13132">
        <v>104445</v>
      </c>
    </row>
    <row r="13133" spans="1:5" x14ac:dyDescent="0.25">
      <c r="A13133" s="2">
        <v>43753.625</v>
      </c>
      <c r="B13133">
        <v>104940</v>
      </c>
      <c r="C13133">
        <v>104980</v>
      </c>
      <c r="D13133">
        <v>104685</v>
      </c>
      <c r="E13133">
        <v>104770</v>
      </c>
    </row>
    <row r="13134" spans="1:5" x14ac:dyDescent="0.25">
      <c r="A13134" s="2">
        <v>43753.583333333336</v>
      </c>
      <c r="B13134">
        <v>105040</v>
      </c>
      <c r="C13134">
        <v>105135</v>
      </c>
      <c r="D13134">
        <v>104890</v>
      </c>
      <c r="E13134">
        <v>104940</v>
      </c>
    </row>
    <row r="13135" spans="1:5" x14ac:dyDescent="0.25">
      <c r="A13135" s="2">
        <v>43753.541666666664</v>
      </c>
      <c r="B13135">
        <v>104985</v>
      </c>
      <c r="C13135">
        <v>105050</v>
      </c>
      <c r="D13135">
        <v>104865</v>
      </c>
      <c r="E13135">
        <v>105045</v>
      </c>
    </row>
    <row r="13136" spans="1:5" x14ac:dyDescent="0.25">
      <c r="A13136" s="2">
        <v>43753.5</v>
      </c>
      <c r="B13136">
        <v>104935</v>
      </c>
      <c r="C13136">
        <v>105130</v>
      </c>
      <c r="D13136">
        <v>104870</v>
      </c>
      <c r="E13136">
        <v>104985</v>
      </c>
    </row>
    <row r="13137" spans="1:5" x14ac:dyDescent="0.25">
      <c r="A13137" s="2">
        <v>43753.458333333336</v>
      </c>
      <c r="B13137">
        <v>104210</v>
      </c>
      <c r="C13137">
        <v>104945</v>
      </c>
      <c r="D13137">
        <v>104150</v>
      </c>
      <c r="E13137">
        <v>104935</v>
      </c>
    </row>
    <row r="13138" spans="1:5" x14ac:dyDescent="0.25">
      <c r="A13138" s="2">
        <v>43753.416666666664</v>
      </c>
      <c r="B13138">
        <v>104225</v>
      </c>
      <c r="C13138">
        <v>104665</v>
      </c>
      <c r="D13138">
        <v>104070</v>
      </c>
      <c r="E13138">
        <v>104210</v>
      </c>
    </row>
    <row r="13139" spans="1:5" x14ac:dyDescent="0.25">
      <c r="A13139" s="2">
        <v>43753.375</v>
      </c>
      <c r="B13139">
        <v>104540</v>
      </c>
      <c r="C13139">
        <v>104600</v>
      </c>
      <c r="D13139">
        <v>104125</v>
      </c>
      <c r="E13139">
        <v>104230</v>
      </c>
    </row>
    <row r="13140" spans="1:5" x14ac:dyDescent="0.25">
      <c r="A13140" s="2">
        <v>43752.708333333336</v>
      </c>
      <c r="B13140">
        <v>104290</v>
      </c>
      <c r="C13140">
        <v>104450</v>
      </c>
      <c r="D13140">
        <v>104215</v>
      </c>
      <c r="E13140">
        <v>104450</v>
      </c>
    </row>
    <row r="13141" spans="1:5" x14ac:dyDescent="0.25">
      <c r="A13141" s="2">
        <v>43752.666666666664</v>
      </c>
      <c r="B13141">
        <v>104065</v>
      </c>
      <c r="C13141">
        <v>104360</v>
      </c>
      <c r="D13141">
        <v>104060</v>
      </c>
      <c r="E13141">
        <v>104290</v>
      </c>
    </row>
    <row r="13142" spans="1:5" x14ac:dyDescent="0.25">
      <c r="A13142" s="2">
        <v>43752.625</v>
      </c>
      <c r="B13142">
        <v>104130</v>
      </c>
      <c r="C13142">
        <v>104180</v>
      </c>
      <c r="D13142">
        <v>103960</v>
      </c>
      <c r="E13142">
        <v>104070</v>
      </c>
    </row>
    <row r="13143" spans="1:5" x14ac:dyDescent="0.25">
      <c r="A13143" s="2">
        <v>43752.583333333336</v>
      </c>
      <c r="B13143">
        <v>104070</v>
      </c>
      <c r="C13143">
        <v>104205</v>
      </c>
      <c r="D13143">
        <v>103850</v>
      </c>
      <c r="E13143">
        <v>104130</v>
      </c>
    </row>
    <row r="13144" spans="1:5" x14ac:dyDescent="0.25">
      <c r="A13144" s="2">
        <v>43752.541666666664</v>
      </c>
      <c r="B13144">
        <v>104080</v>
      </c>
      <c r="C13144">
        <v>104280</v>
      </c>
      <c r="D13144">
        <v>103990</v>
      </c>
      <c r="E13144">
        <v>104075</v>
      </c>
    </row>
    <row r="13145" spans="1:5" x14ac:dyDescent="0.25">
      <c r="A13145" s="2">
        <v>43752.5</v>
      </c>
      <c r="B13145">
        <v>104205</v>
      </c>
      <c r="C13145">
        <v>104325</v>
      </c>
      <c r="D13145">
        <v>104030</v>
      </c>
      <c r="E13145">
        <v>104080</v>
      </c>
    </row>
    <row r="13146" spans="1:5" x14ac:dyDescent="0.25">
      <c r="A13146" s="2">
        <v>43752.458333333336</v>
      </c>
      <c r="B13146">
        <v>103985</v>
      </c>
      <c r="C13146">
        <v>104365</v>
      </c>
      <c r="D13146">
        <v>103910</v>
      </c>
      <c r="E13146">
        <v>104200</v>
      </c>
    </row>
    <row r="13147" spans="1:5" x14ac:dyDescent="0.25">
      <c r="A13147" s="2">
        <v>43752.416666666664</v>
      </c>
      <c r="B13147">
        <v>103615</v>
      </c>
      <c r="C13147">
        <v>104140</v>
      </c>
      <c r="D13147">
        <v>103510</v>
      </c>
      <c r="E13147">
        <v>103985</v>
      </c>
    </row>
    <row r="13148" spans="1:5" x14ac:dyDescent="0.25">
      <c r="A13148" s="2">
        <v>43752.375</v>
      </c>
      <c r="B13148">
        <v>103330</v>
      </c>
      <c r="C13148">
        <v>103660</v>
      </c>
      <c r="D13148">
        <v>103255</v>
      </c>
      <c r="E13148">
        <v>103610</v>
      </c>
    </row>
    <row r="13149" spans="1:5" x14ac:dyDescent="0.25">
      <c r="A13149" s="2">
        <v>43749.708333333336</v>
      </c>
      <c r="B13149">
        <v>103830</v>
      </c>
      <c r="C13149">
        <v>103925</v>
      </c>
      <c r="D13149">
        <v>103530</v>
      </c>
      <c r="E13149">
        <v>103530</v>
      </c>
    </row>
    <row r="13150" spans="1:5" x14ac:dyDescent="0.25">
      <c r="A13150" s="2">
        <v>43749.666666666664</v>
      </c>
      <c r="B13150">
        <v>103870</v>
      </c>
      <c r="C13150">
        <v>104200</v>
      </c>
      <c r="D13150">
        <v>103650</v>
      </c>
      <c r="E13150">
        <v>103825</v>
      </c>
    </row>
    <row r="13151" spans="1:5" x14ac:dyDescent="0.25">
      <c r="A13151" s="2">
        <v>43749.625</v>
      </c>
      <c r="B13151">
        <v>103965</v>
      </c>
      <c r="C13151">
        <v>103970</v>
      </c>
      <c r="D13151">
        <v>103595</v>
      </c>
      <c r="E13151">
        <v>103865</v>
      </c>
    </row>
    <row r="13152" spans="1:5" x14ac:dyDescent="0.25">
      <c r="A13152" s="2">
        <v>43749.583333333336</v>
      </c>
      <c r="B13152">
        <v>104065</v>
      </c>
      <c r="C13152">
        <v>104610</v>
      </c>
      <c r="D13152">
        <v>103715</v>
      </c>
      <c r="E13152">
        <v>103965</v>
      </c>
    </row>
    <row r="13153" spans="1:5" x14ac:dyDescent="0.25">
      <c r="A13153" s="2">
        <v>43749.541666666664</v>
      </c>
      <c r="B13153">
        <v>103940</v>
      </c>
      <c r="C13153">
        <v>104190</v>
      </c>
      <c r="D13153">
        <v>103705</v>
      </c>
      <c r="E13153">
        <v>104070</v>
      </c>
    </row>
    <row r="13154" spans="1:5" x14ac:dyDescent="0.25">
      <c r="A13154" s="2">
        <v>43749.5</v>
      </c>
      <c r="B13154">
        <v>103865</v>
      </c>
      <c r="C13154">
        <v>104255</v>
      </c>
      <c r="D13154">
        <v>103845</v>
      </c>
      <c r="E13154">
        <v>103940</v>
      </c>
    </row>
    <row r="13155" spans="1:5" x14ac:dyDescent="0.25">
      <c r="A13155" s="2">
        <v>43749.458333333336</v>
      </c>
      <c r="B13155">
        <v>103700</v>
      </c>
      <c r="C13155">
        <v>104170</v>
      </c>
      <c r="D13155">
        <v>103665</v>
      </c>
      <c r="E13155">
        <v>103865</v>
      </c>
    </row>
    <row r="13156" spans="1:5" x14ac:dyDescent="0.25">
      <c r="A13156" s="2">
        <v>43749.416666666664</v>
      </c>
      <c r="B13156">
        <v>102990</v>
      </c>
      <c r="C13156">
        <v>103795</v>
      </c>
      <c r="D13156">
        <v>102835</v>
      </c>
      <c r="E13156">
        <v>103705</v>
      </c>
    </row>
    <row r="13157" spans="1:5" x14ac:dyDescent="0.25">
      <c r="A13157" s="2">
        <v>43749.375</v>
      </c>
      <c r="B13157">
        <v>103300</v>
      </c>
      <c r="C13157">
        <v>103360</v>
      </c>
      <c r="D13157">
        <v>102935</v>
      </c>
      <c r="E13157">
        <v>102985</v>
      </c>
    </row>
    <row r="13158" spans="1:5" x14ac:dyDescent="0.25">
      <c r="A13158" s="2">
        <v>43748.708333333336</v>
      </c>
      <c r="B13158">
        <v>101915</v>
      </c>
      <c r="C13158">
        <v>102300</v>
      </c>
      <c r="D13158">
        <v>101805</v>
      </c>
      <c r="E13158">
        <v>102300</v>
      </c>
    </row>
    <row r="13159" spans="1:5" x14ac:dyDescent="0.25">
      <c r="A13159" s="2">
        <v>43748.666666666664</v>
      </c>
      <c r="B13159">
        <v>101705</v>
      </c>
      <c r="C13159">
        <v>101975</v>
      </c>
      <c r="D13159">
        <v>101585</v>
      </c>
      <c r="E13159">
        <v>101920</v>
      </c>
    </row>
    <row r="13160" spans="1:5" x14ac:dyDescent="0.25">
      <c r="A13160" s="2">
        <v>43748.625</v>
      </c>
      <c r="B13160">
        <v>101970</v>
      </c>
      <c r="C13160">
        <v>102070</v>
      </c>
      <c r="D13160">
        <v>101245</v>
      </c>
      <c r="E13160">
        <v>101705</v>
      </c>
    </row>
    <row r="13161" spans="1:5" x14ac:dyDescent="0.25">
      <c r="A13161" s="2">
        <v>43748.583333333336</v>
      </c>
      <c r="B13161">
        <v>101955</v>
      </c>
      <c r="C13161">
        <v>102180</v>
      </c>
      <c r="D13161">
        <v>101715</v>
      </c>
      <c r="E13161">
        <v>101970</v>
      </c>
    </row>
    <row r="13162" spans="1:5" x14ac:dyDescent="0.25">
      <c r="A13162" s="2">
        <v>43748.541666666664</v>
      </c>
      <c r="B13162">
        <v>102275</v>
      </c>
      <c r="C13162">
        <v>102345</v>
      </c>
      <c r="D13162">
        <v>101805</v>
      </c>
      <c r="E13162">
        <v>101955</v>
      </c>
    </row>
    <row r="13163" spans="1:5" x14ac:dyDescent="0.25">
      <c r="A13163" s="2">
        <v>43748.5</v>
      </c>
      <c r="B13163">
        <v>102475</v>
      </c>
      <c r="C13163">
        <v>102600</v>
      </c>
      <c r="D13163">
        <v>102265</v>
      </c>
      <c r="E13163">
        <v>102275</v>
      </c>
    </row>
    <row r="13164" spans="1:5" x14ac:dyDescent="0.25">
      <c r="A13164" s="2">
        <v>43748.458333333336</v>
      </c>
      <c r="B13164">
        <v>102200</v>
      </c>
      <c r="C13164">
        <v>102535</v>
      </c>
      <c r="D13164">
        <v>102060</v>
      </c>
      <c r="E13164">
        <v>102475</v>
      </c>
    </row>
    <row r="13165" spans="1:5" x14ac:dyDescent="0.25">
      <c r="A13165" s="2">
        <v>43748.416666666664</v>
      </c>
      <c r="B13165">
        <v>101425</v>
      </c>
      <c r="C13165">
        <v>102315</v>
      </c>
      <c r="D13165">
        <v>101230</v>
      </c>
      <c r="E13165">
        <v>102200</v>
      </c>
    </row>
    <row r="13166" spans="1:5" x14ac:dyDescent="0.25">
      <c r="A13166" s="2">
        <v>43748.375</v>
      </c>
      <c r="B13166">
        <v>101100</v>
      </c>
      <c r="C13166">
        <v>101540</v>
      </c>
      <c r="D13166">
        <v>101080</v>
      </c>
      <c r="E13166">
        <v>101425</v>
      </c>
    </row>
    <row r="13167" spans="1:5" x14ac:dyDescent="0.25">
      <c r="A13167" s="2">
        <v>43747.708333333336</v>
      </c>
      <c r="B13167">
        <v>101350</v>
      </c>
      <c r="C13167">
        <v>101400</v>
      </c>
      <c r="D13167">
        <v>101175</v>
      </c>
      <c r="E13167">
        <v>101400</v>
      </c>
    </row>
    <row r="13168" spans="1:5" x14ac:dyDescent="0.25">
      <c r="A13168" s="2">
        <v>43747.666666666664</v>
      </c>
      <c r="B13168">
        <v>101570</v>
      </c>
      <c r="C13168">
        <v>101690</v>
      </c>
      <c r="D13168">
        <v>101160</v>
      </c>
      <c r="E13168">
        <v>101345</v>
      </c>
    </row>
    <row r="13169" spans="1:5" x14ac:dyDescent="0.25">
      <c r="A13169" s="2">
        <v>43747.625</v>
      </c>
      <c r="B13169">
        <v>101340</v>
      </c>
      <c r="C13169">
        <v>101675</v>
      </c>
      <c r="D13169">
        <v>101220</v>
      </c>
      <c r="E13169">
        <v>101575</v>
      </c>
    </row>
    <row r="13170" spans="1:5" x14ac:dyDescent="0.25">
      <c r="A13170" s="2">
        <v>43747.583333333336</v>
      </c>
      <c r="B13170">
        <v>100980</v>
      </c>
      <c r="C13170">
        <v>101445</v>
      </c>
      <c r="D13170">
        <v>100885</v>
      </c>
      <c r="E13170">
        <v>101340</v>
      </c>
    </row>
    <row r="13171" spans="1:5" x14ac:dyDescent="0.25">
      <c r="A13171" s="2">
        <v>43747.541666666664</v>
      </c>
      <c r="B13171">
        <v>100605</v>
      </c>
      <c r="C13171">
        <v>101050</v>
      </c>
      <c r="D13171">
        <v>100450</v>
      </c>
      <c r="E13171">
        <v>100980</v>
      </c>
    </row>
    <row r="13172" spans="1:5" x14ac:dyDescent="0.25">
      <c r="A13172" s="2">
        <v>43747.5</v>
      </c>
      <c r="B13172">
        <v>100450</v>
      </c>
      <c r="C13172">
        <v>100745</v>
      </c>
      <c r="D13172">
        <v>100230</v>
      </c>
      <c r="E13172">
        <v>100605</v>
      </c>
    </row>
    <row r="13173" spans="1:5" x14ac:dyDescent="0.25">
      <c r="A13173" s="2">
        <v>43747.458333333336</v>
      </c>
      <c r="B13173">
        <v>100640</v>
      </c>
      <c r="C13173">
        <v>100815</v>
      </c>
      <c r="D13173">
        <v>100250</v>
      </c>
      <c r="E13173">
        <v>100455</v>
      </c>
    </row>
    <row r="13174" spans="1:5" x14ac:dyDescent="0.25">
      <c r="A13174" s="2">
        <v>43747.416666666664</v>
      </c>
      <c r="B13174">
        <v>100795</v>
      </c>
      <c r="C13174">
        <v>100900</v>
      </c>
      <c r="D13174">
        <v>100360</v>
      </c>
      <c r="E13174">
        <v>100640</v>
      </c>
    </row>
    <row r="13175" spans="1:5" x14ac:dyDescent="0.25">
      <c r="A13175" s="2">
        <v>43747.375</v>
      </c>
      <c r="B13175">
        <v>100800</v>
      </c>
      <c r="C13175">
        <v>101035</v>
      </c>
      <c r="D13175">
        <v>100615</v>
      </c>
      <c r="E13175">
        <v>100795</v>
      </c>
    </row>
    <row r="13176" spans="1:5" x14ac:dyDescent="0.25">
      <c r="A13176" s="2">
        <v>43746.708333333336</v>
      </c>
      <c r="B13176">
        <v>99810</v>
      </c>
      <c r="C13176">
        <v>100010</v>
      </c>
      <c r="D13176">
        <v>99695</v>
      </c>
      <c r="E13176">
        <v>99820</v>
      </c>
    </row>
    <row r="13177" spans="1:5" x14ac:dyDescent="0.25">
      <c r="A13177" s="2">
        <v>43746.666666666664</v>
      </c>
      <c r="B13177">
        <v>100360</v>
      </c>
      <c r="C13177">
        <v>100825</v>
      </c>
      <c r="D13177">
        <v>99770</v>
      </c>
      <c r="E13177">
        <v>99805</v>
      </c>
    </row>
    <row r="13178" spans="1:5" x14ac:dyDescent="0.25">
      <c r="A13178" s="2">
        <v>43746.625</v>
      </c>
      <c r="B13178">
        <v>100775</v>
      </c>
      <c r="C13178">
        <v>101215</v>
      </c>
      <c r="D13178">
        <v>100005</v>
      </c>
      <c r="E13178">
        <v>100360</v>
      </c>
    </row>
    <row r="13179" spans="1:5" x14ac:dyDescent="0.25">
      <c r="A13179" s="2">
        <v>43746.583333333336</v>
      </c>
      <c r="B13179">
        <v>100660</v>
      </c>
      <c r="C13179">
        <v>101145</v>
      </c>
      <c r="D13179">
        <v>100605</v>
      </c>
      <c r="E13179">
        <v>100775</v>
      </c>
    </row>
    <row r="13180" spans="1:5" x14ac:dyDescent="0.25">
      <c r="A13180" s="2">
        <v>43746.541666666664</v>
      </c>
      <c r="B13180">
        <v>100745</v>
      </c>
      <c r="C13180">
        <v>101160</v>
      </c>
      <c r="D13180">
        <v>100530</v>
      </c>
      <c r="E13180">
        <v>100660</v>
      </c>
    </row>
    <row r="13181" spans="1:5" x14ac:dyDescent="0.25">
      <c r="A13181" s="2">
        <v>43746.5</v>
      </c>
      <c r="B13181">
        <v>101410</v>
      </c>
      <c r="C13181">
        <v>101490</v>
      </c>
      <c r="D13181">
        <v>100655</v>
      </c>
      <c r="E13181">
        <v>100740</v>
      </c>
    </row>
    <row r="13182" spans="1:5" x14ac:dyDescent="0.25">
      <c r="A13182" s="2">
        <v>43746.458333333336</v>
      </c>
      <c r="B13182">
        <v>100715</v>
      </c>
      <c r="C13182">
        <v>101460</v>
      </c>
      <c r="D13182">
        <v>100340</v>
      </c>
      <c r="E13182">
        <v>101405</v>
      </c>
    </row>
    <row r="13183" spans="1:5" x14ac:dyDescent="0.25">
      <c r="A13183" s="2">
        <v>43746.416666666664</v>
      </c>
      <c r="B13183">
        <v>100770</v>
      </c>
      <c r="C13183">
        <v>101130</v>
      </c>
      <c r="D13183">
        <v>100610</v>
      </c>
      <c r="E13183">
        <v>100715</v>
      </c>
    </row>
    <row r="13184" spans="1:5" x14ac:dyDescent="0.25">
      <c r="A13184" s="2">
        <v>43746.375</v>
      </c>
      <c r="B13184">
        <v>100305</v>
      </c>
      <c r="C13184">
        <v>100835</v>
      </c>
      <c r="D13184">
        <v>100160</v>
      </c>
      <c r="E13184">
        <v>100770</v>
      </c>
    </row>
    <row r="13185" spans="1:5" x14ac:dyDescent="0.25">
      <c r="A13185" s="2">
        <v>43745.708333333336</v>
      </c>
      <c r="B13185">
        <v>100620</v>
      </c>
      <c r="C13185">
        <v>100755</v>
      </c>
      <c r="D13185">
        <v>100370</v>
      </c>
      <c r="E13185">
        <v>100605</v>
      </c>
    </row>
    <row r="13186" spans="1:5" x14ac:dyDescent="0.25">
      <c r="A13186" s="2">
        <v>43745.666666666664</v>
      </c>
      <c r="B13186">
        <v>101110</v>
      </c>
      <c r="C13186">
        <v>101145</v>
      </c>
      <c r="D13186">
        <v>100605</v>
      </c>
      <c r="E13186">
        <v>100620</v>
      </c>
    </row>
    <row r="13187" spans="1:5" x14ac:dyDescent="0.25">
      <c r="A13187" s="2">
        <v>43745.625</v>
      </c>
      <c r="B13187">
        <v>101960</v>
      </c>
      <c r="C13187">
        <v>102055</v>
      </c>
      <c r="D13187">
        <v>100920</v>
      </c>
      <c r="E13187">
        <v>101110</v>
      </c>
    </row>
    <row r="13188" spans="1:5" x14ac:dyDescent="0.25">
      <c r="A13188" s="2">
        <v>43745.583333333336</v>
      </c>
      <c r="B13188">
        <v>101510</v>
      </c>
      <c r="C13188">
        <v>102015</v>
      </c>
      <c r="D13188">
        <v>101340</v>
      </c>
      <c r="E13188">
        <v>101960</v>
      </c>
    </row>
    <row r="13189" spans="1:5" x14ac:dyDescent="0.25">
      <c r="A13189" s="2">
        <v>43745.541666666664</v>
      </c>
      <c r="B13189">
        <v>101925</v>
      </c>
      <c r="C13189">
        <v>101970</v>
      </c>
      <c r="D13189">
        <v>101250</v>
      </c>
      <c r="E13189">
        <v>101510</v>
      </c>
    </row>
    <row r="13190" spans="1:5" x14ac:dyDescent="0.25">
      <c r="A13190" s="2">
        <v>43745.5</v>
      </c>
      <c r="B13190">
        <v>102235</v>
      </c>
      <c r="C13190">
        <v>102320</v>
      </c>
      <c r="D13190">
        <v>101685</v>
      </c>
      <c r="E13190">
        <v>101920</v>
      </c>
    </row>
    <row r="13191" spans="1:5" x14ac:dyDescent="0.25">
      <c r="A13191" s="2">
        <v>43745.458333333336</v>
      </c>
      <c r="B13191">
        <v>102205</v>
      </c>
      <c r="C13191">
        <v>102565</v>
      </c>
      <c r="D13191">
        <v>102080</v>
      </c>
      <c r="E13191">
        <v>102240</v>
      </c>
    </row>
    <row r="13192" spans="1:5" x14ac:dyDescent="0.25">
      <c r="A13192" s="2">
        <v>43745.416666666664</v>
      </c>
      <c r="B13192">
        <v>102130</v>
      </c>
      <c r="C13192">
        <v>102430</v>
      </c>
      <c r="D13192">
        <v>101945</v>
      </c>
      <c r="E13192">
        <v>102205</v>
      </c>
    </row>
    <row r="13193" spans="1:5" x14ac:dyDescent="0.25">
      <c r="A13193" s="2">
        <v>43745.375</v>
      </c>
      <c r="B13193">
        <v>102100</v>
      </c>
      <c r="C13193">
        <v>102260</v>
      </c>
      <c r="D13193">
        <v>101985</v>
      </c>
      <c r="E13193">
        <v>102130</v>
      </c>
    </row>
    <row r="13194" spans="1:5" x14ac:dyDescent="0.25">
      <c r="A13194" s="2">
        <v>43742.708333333336</v>
      </c>
      <c r="B13194">
        <v>102630</v>
      </c>
      <c r="C13194">
        <v>102675</v>
      </c>
      <c r="D13194">
        <v>102295</v>
      </c>
      <c r="E13194">
        <v>102440</v>
      </c>
    </row>
    <row r="13195" spans="1:5" x14ac:dyDescent="0.25">
      <c r="A13195" s="2">
        <v>43742.666666666664</v>
      </c>
      <c r="B13195">
        <v>102265</v>
      </c>
      <c r="C13195">
        <v>102770</v>
      </c>
      <c r="D13195">
        <v>102260</v>
      </c>
      <c r="E13195">
        <v>102630</v>
      </c>
    </row>
    <row r="13196" spans="1:5" x14ac:dyDescent="0.25">
      <c r="A13196" s="2">
        <v>43742.625</v>
      </c>
      <c r="B13196">
        <v>101905</v>
      </c>
      <c r="C13196">
        <v>102285</v>
      </c>
      <c r="D13196">
        <v>101765</v>
      </c>
      <c r="E13196">
        <v>102260</v>
      </c>
    </row>
    <row r="13197" spans="1:5" x14ac:dyDescent="0.25">
      <c r="A13197" s="2">
        <v>43742.583333333336</v>
      </c>
      <c r="B13197">
        <v>101695</v>
      </c>
      <c r="C13197">
        <v>102075</v>
      </c>
      <c r="D13197">
        <v>101665</v>
      </c>
      <c r="E13197">
        <v>101910</v>
      </c>
    </row>
    <row r="13198" spans="1:5" x14ac:dyDescent="0.25">
      <c r="A13198" s="2">
        <v>43742.541666666664</v>
      </c>
      <c r="B13198">
        <v>101230</v>
      </c>
      <c r="C13198">
        <v>101745</v>
      </c>
      <c r="D13198">
        <v>101210</v>
      </c>
      <c r="E13198">
        <v>101695</v>
      </c>
    </row>
    <row r="13199" spans="1:5" x14ac:dyDescent="0.25">
      <c r="A13199" s="2">
        <v>43742.5</v>
      </c>
      <c r="B13199">
        <v>101355</v>
      </c>
      <c r="C13199">
        <v>101700</v>
      </c>
      <c r="D13199">
        <v>101175</v>
      </c>
      <c r="E13199">
        <v>101230</v>
      </c>
    </row>
    <row r="13200" spans="1:5" x14ac:dyDescent="0.25">
      <c r="A13200" s="2">
        <v>43742.458333333336</v>
      </c>
      <c r="B13200">
        <v>101610</v>
      </c>
      <c r="C13200">
        <v>101885</v>
      </c>
      <c r="D13200">
        <v>101130</v>
      </c>
      <c r="E13200">
        <v>101360</v>
      </c>
    </row>
    <row r="13201" spans="1:5" x14ac:dyDescent="0.25">
      <c r="A13201" s="2">
        <v>43742.416666666664</v>
      </c>
      <c r="B13201">
        <v>101870</v>
      </c>
      <c r="C13201">
        <v>101880</v>
      </c>
      <c r="D13201">
        <v>101240</v>
      </c>
      <c r="E13201">
        <v>101620</v>
      </c>
    </row>
    <row r="13202" spans="1:5" x14ac:dyDescent="0.25">
      <c r="A13202" s="2">
        <v>43742.375</v>
      </c>
      <c r="B13202">
        <v>101175</v>
      </c>
      <c r="C13202">
        <v>101990</v>
      </c>
      <c r="D13202">
        <v>100900</v>
      </c>
      <c r="E13202">
        <v>101865</v>
      </c>
    </row>
    <row r="13203" spans="1:5" x14ac:dyDescent="0.25">
      <c r="A13203" s="2">
        <v>43741.708333333336</v>
      </c>
      <c r="B13203">
        <v>101355</v>
      </c>
      <c r="C13203">
        <v>101705</v>
      </c>
      <c r="D13203">
        <v>101325</v>
      </c>
      <c r="E13203">
        <v>101580</v>
      </c>
    </row>
    <row r="13204" spans="1:5" x14ac:dyDescent="0.25">
      <c r="A13204" s="2">
        <v>43741.666666666664</v>
      </c>
      <c r="B13204">
        <v>101230</v>
      </c>
      <c r="C13204">
        <v>101390</v>
      </c>
      <c r="D13204">
        <v>100840</v>
      </c>
      <c r="E13204">
        <v>101365</v>
      </c>
    </row>
    <row r="13205" spans="1:5" x14ac:dyDescent="0.25">
      <c r="A13205" s="2">
        <v>43741.625</v>
      </c>
      <c r="B13205">
        <v>101055</v>
      </c>
      <c r="C13205">
        <v>101370</v>
      </c>
      <c r="D13205">
        <v>100920</v>
      </c>
      <c r="E13205">
        <v>101230</v>
      </c>
    </row>
    <row r="13206" spans="1:5" x14ac:dyDescent="0.25">
      <c r="A13206" s="2">
        <v>43741.583333333336</v>
      </c>
      <c r="B13206">
        <v>101035</v>
      </c>
      <c r="C13206">
        <v>101415</v>
      </c>
      <c r="D13206">
        <v>100975</v>
      </c>
      <c r="E13206">
        <v>101055</v>
      </c>
    </row>
    <row r="13207" spans="1:5" x14ac:dyDescent="0.25">
      <c r="A13207" s="2">
        <v>43741.541666666664</v>
      </c>
      <c r="B13207">
        <v>100810</v>
      </c>
      <c r="C13207">
        <v>101075</v>
      </c>
      <c r="D13207">
        <v>100585</v>
      </c>
      <c r="E13207">
        <v>101035</v>
      </c>
    </row>
    <row r="13208" spans="1:5" x14ac:dyDescent="0.25">
      <c r="A13208" s="2">
        <v>43741.5</v>
      </c>
      <c r="B13208">
        <v>100865</v>
      </c>
      <c r="C13208">
        <v>101730</v>
      </c>
      <c r="D13208">
        <v>100720</v>
      </c>
      <c r="E13208">
        <v>100810</v>
      </c>
    </row>
    <row r="13209" spans="1:5" x14ac:dyDescent="0.25">
      <c r="A13209" s="2">
        <v>43741.458333333336</v>
      </c>
      <c r="B13209">
        <v>101250</v>
      </c>
      <c r="C13209">
        <v>101255</v>
      </c>
      <c r="D13209">
        <v>99915</v>
      </c>
      <c r="E13209">
        <v>100870</v>
      </c>
    </row>
    <row r="13210" spans="1:5" x14ac:dyDescent="0.25">
      <c r="A13210" s="2">
        <v>43741.416666666664</v>
      </c>
      <c r="B13210">
        <v>101190</v>
      </c>
      <c r="C13210">
        <v>101390</v>
      </c>
      <c r="D13210">
        <v>100675</v>
      </c>
      <c r="E13210">
        <v>101245</v>
      </c>
    </row>
    <row r="13211" spans="1:5" x14ac:dyDescent="0.25">
      <c r="A13211" s="2">
        <v>43741.375</v>
      </c>
      <c r="B13211">
        <v>101445</v>
      </c>
      <c r="C13211">
        <v>101535</v>
      </c>
      <c r="D13211">
        <v>101150</v>
      </c>
      <c r="E13211">
        <v>101190</v>
      </c>
    </row>
    <row r="13212" spans="1:5" x14ac:dyDescent="0.25">
      <c r="A13212" s="2">
        <v>43740.708333333336</v>
      </c>
      <c r="B13212">
        <v>101240</v>
      </c>
      <c r="C13212">
        <v>101260</v>
      </c>
      <c r="D13212">
        <v>101000</v>
      </c>
      <c r="E13212">
        <v>101080</v>
      </c>
    </row>
    <row r="13213" spans="1:5" x14ac:dyDescent="0.25">
      <c r="A13213" s="2">
        <v>43740.666666666664</v>
      </c>
      <c r="B13213">
        <v>101705</v>
      </c>
      <c r="C13213">
        <v>101795</v>
      </c>
      <c r="D13213">
        <v>101165</v>
      </c>
      <c r="E13213">
        <v>101240</v>
      </c>
    </row>
    <row r="13214" spans="1:5" x14ac:dyDescent="0.25">
      <c r="A13214" s="2">
        <v>43740.625</v>
      </c>
      <c r="B13214">
        <v>101190</v>
      </c>
      <c r="C13214">
        <v>101735</v>
      </c>
      <c r="D13214">
        <v>101160</v>
      </c>
      <c r="E13214">
        <v>101700</v>
      </c>
    </row>
    <row r="13215" spans="1:5" x14ac:dyDescent="0.25">
      <c r="A13215" s="2">
        <v>43740.583333333336</v>
      </c>
      <c r="B13215">
        <v>101185</v>
      </c>
      <c r="C13215">
        <v>101390</v>
      </c>
      <c r="D13215">
        <v>101050</v>
      </c>
      <c r="E13215">
        <v>101190</v>
      </c>
    </row>
    <row r="13216" spans="1:5" x14ac:dyDescent="0.25">
      <c r="A13216" s="2">
        <v>43740.541666666664</v>
      </c>
      <c r="B13216">
        <v>101645</v>
      </c>
      <c r="C13216">
        <v>101660</v>
      </c>
      <c r="D13216">
        <v>101130</v>
      </c>
      <c r="E13216">
        <v>101180</v>
      </c>
    </row>
    <row r="13217" spans="1:5" x14ac:dyDescent="0.25">
      <c r="A13217" s="2">
        <v>43740.5</v>
      </c>
      <c r="B13217">
        <v>102005</v>
      </c>
      <c r="C13217">
        <v>102115</v>
      </c>
      <c r="D13217">
        <v>101580</v>
      </c>
      <c r="E13217">
        <v>101645</v>
      </c>
    </row>
    <row r="13218" spans="1:5" x14ac:dyDescent="0.25">
      <c r="A13218" s="2">
        <v>43740.458333333336</v>
      </c>
      <c r="B13218">
        <v>102335</v>
      </c>
      <c r="C13218">
        <v>102455</v>
      </c>
      <c r="D13218">
        <v>101760</v>
      </c>
      <c r="E13218">
        <v>102010</v>
      </c>
    </row>
    <row r="13219" spans="1:5" x14ac:dyDescent="0.25">
      <c r="A13219" s="2">
        <v>43740.416666666664</v>
      </c>
      <c r="B13219">
        <v>103155</v>
      </c>
      <c r="C13219">
        <v>103265</v>
      </c>
      <c r="D13219">
        <v>102225</v>
      </c>
      <c r="E13219">
        <v>102335</v>
      </c>
    </row>
    <row r="13220" spans="1:5" x14ac:dyDescent="0.25">
      <c r="A13220" s="2">
        <v>43740.375</v>
      </c>
      <c r="B13220">
        <v>103275</v>
      </c>
      <c r="C13220">
        <v>103400</v>
      </c>
      <c r="D13220">
        <v>102945</v>
      </c>
      <c r="E13220">
        <v>103155</v>
      </c>
    </row>
    <row r="13221" spans="1:5" x14ac:dyDescent="0.25">
      <c r="A13221" s="2">
        <v>43739.708333333336</v>
      </c>
      <c r="B13221">
        <v>104160</v>
      </c>
      <c r="C13221">
        <v>104185</v>
      </c>
      <c r="D13221">
        <v>103985</v>
      </c>
      <c r="E13221">
        <v>104065</v>
      </c>
    </row>
    <row r="13222" spans="1:5" x14ac:dyDescent="0.25">
      <c r="A13222" s="2">
        <v>43739.666666666664</v>
      </c>
      <c r="B13222">
        <v>104235</v>
      </c>
      <c r="C13222">
        <v>104315</v>
      </c>
      <c r="D13222">
        <v>104110</v>
      </c>
      <c r="E13222">
        <v>104160</v>
      </c>
    </row>
    <row r="13223" spans="1:5" x14ac:dyDescent="0.25">
      <c r="A13223" s="2">
        <v>43739.625</v>
      </c>
      <c r="B13223">
        <v>104085</v>
      </c>
      <c r="C13223">
        <v>104320</v>
      </c>
      <c r="D13223">
        <v>104005</v>
      </c>
      <c r="E13223">
        <v>104235</v>
      </c>
    </row>
    <row r="13224" spans="1:5" x14ac:dyDescent="0.25">
      <c r="A13224" s="2">
        <v>43739.583333333336</v>
      </c>
      <c r="B13224">
        <v>104285</v>
      </c>
      <c r="C13224">
        <v>104420</v>
      </c>
      <c r="D13224">
        <v>104035</v>
      </c>
      <c r="E13224">
        <v>104085</v>
      </c>
    </row>
    <row r="13225" spans="1:5" x14ac:dyDescent="0.25">
      <c r="A13225" s="2">
        <v>43739.541666666664</v>
      </c>
      <c r="B13225">
        <v>104390</v>
      </c>
      <c r="C13225">
        <v>104400</v>
      </c>
      <c r="D13225">
        <v>104120</v>
      </c>
      <c r="E13225">
        <v>104285</v>
      </c>
    </row>
    <row r="13226" spans="1:5" x14ac:dyDescent="0.25">
      <c r="A13226" s="2">
        <v>43739.5</v>
      </c>
      <c r="B13226">
        <v>104550</v>
      </c>
      <c r="C13226">
        <v>104620</v>
      </c>
      <c r="D13226">
        <v>104275</v>
      </c>
      <c r="E13226">
        <v>104395</v>
      </c>
    </row>
    <row r="13227" spans="1:5" x14ac:dyDescent="0.25">
      <c r="A13227" s="2">
        <v>43739.458333333336</v>
      </c>
      <c r="B13227">
        <v>105030</v>
      </c>
      <c r="C13227">
        <v>105045</v>
      </c>
      <c r="D13227">
        <v>104245</v>
      </c>
      <c r="E13227">
        <v>104550</v>
      </c>
    </row>
    <row r="13228" spans="1:5" x14ac:dyDescent="0.25">
      <c r="A13228" s="2">
        <v>43739.416666666664</v>
      </c>
      <c r="B13228">
        <v>105230</v>
      </c>
      <c r="C13228">
        <v>105355</v>
      </c>
      <c r="D13228">
        <v>104960</v>
      </c>
      <c r="E13228">
        <v>105030</v>
      </c>
    </row>
    <row r="13229" spans="1:5" x14ac:dyDescent="0.25">
      <c r="A13229" s="2">
        <v>43739.375</v>
      </c>
      <c r="B13229">
        <v>105180</v>
      </c>
      <c r="C13229">
        <v>105350</v>
      </c>
      <c r="D13229">
        <v>105150</v>
      </c>
      <c r="E13229">
        <v>105230</v>
      </c>
    </row>
    <row r="13230" spans="1:5" x14ac:dyDescent="0.25">
      <c r="A13230" s="2">
        <v>43738.708333333336</v>
      </c>
      <c r="B13230">
        <v>105130</v>
      </c>
      <c r="C13230">
        <v>105205</v>
      </c>
      <c r="D13230">
        <v>105095</v>
      </c>
      <c r="E13230">
        <v>105115</v>
      </c>
    </row>
    <row r="13231" spans="1:5" x14ac:dyDescent="0.25">
      <c r="A13231" s="2">
        <v>43738.666666666664</v>
      </c>
      <c r="B13231">
        <v>105225</v>
      </c>
      <c r="C13231">
        <v>105260</v>
      </c>
      <c r="D13231">
        <v>105080</v>
      </c>
      <c r="E13231">
        <v>105130</v>
      </c>
    </row>
    <row r="13232" spans="1:5" x14ac:dyDescent="0.25">
      <c r="A13232" s="2">
        <v>43738.625</v>
      </c>
      <c r="B13232">
        <v>105235</v>
      </c>
      <c r="C13232">
        <v>105370</v>
      </c>
      <c r="D13232">
        <v>105120</v>
      </c>
      <c r="E13232">
        <v>105230</v>
      </c>
    </row>
    <row r="13233" spans="1:5" x14ac:dyDescent="0.25">
      <c r="A13233" s="2">
        <v>43738.583333333336</v>
      </c>
      <c r="B13233">
        <v>105150</v>
      </c>
      <c r="C13233">
        <v>105320</v>
      </c>
      <c r="D13233">
        <v>105070</v>
      </c>
      <c r="E13233">
        <v>105235</v>
      </c>
    </row>
    <row r="13234" spans="1:5" x14ac:dyDescent="0.25">
      <c r="A13234" s="2">
        <v>43738.541666666664</v>
      </c>
      <c r="B13234">
        <v>105025</v>
      </c>
      <c r="C13234">
        <v>105185</v>
      </c>
      <c r="D13234">
        <v>104855</v>
      </c>
      <c r="E13234">
        <v>105150</v>
      </c>
    </row>
    <row r="13235" spans="1:5" x14ac:dyDescent="0.25">
      <c r="A13235" s="2">
        <v>43738.5</v>
      </c>
      <c r="B13235">
        <v>105070</v>
      </c>
      <c r="C13235">
        <v>105120</v>
      </c>
      <c r="D13235">
        <v>104915</v>
      </c>
      <c r="E13235">
        <v>105025</v>
      </c>
    </row>
    <row r="13236" spans="1:5" x14ac:dyDescent="0.25">
      <c r="A13236" s="2">
        <v>43738.458333333336</v>
      </c>
      <c r="B13236">
        <v>105165</v>
      </c>
      <c r="C13236">
        <v>105435</v>
      </c>
      <c r="D13236">
        <v>104985</v>
      </c>
      <c r="E13236">
        <v>105065</v>
      </c>
    </row>
    <row r="13237" spans="1:5" x14ac:dyDescent="0.25">
      <c r="A13237" s="2">
        <v>43738.416666666664</v>
      </c>
      <c r="B13237">
        <v>105440</v>
      </c>
      <c r="C13237">
        <v>105450</v>
      </c>
      <c r="D13237">
        <v>105110</v>
      </c>
      <c r="E13237">
        <v>105170</v>
      </c>
    </row>
    <row r="13238" spans="1:5" x14ac:dyDescent="0.25">
      <c r="A13238" s="2">
        <v>43738.375</v>
      </c>
      <c r="B13238">
        <v>105750</v>
      </c>
      <c r="C13238">
        <v>105775</v>
      </c>
      <c r="D13238">
        <v>105385</v>
      </c>
      <c r="E13238">
        <v>105445</v>
      </c>
    </row>
    <row r="13239" spans="1:5" x14ac:dyDescent="0.25">
      <c r="A13239" s="2">
        <v>43735.708333333336</v>
      </c>
      <c r="B13239">
        <v>105415</v>
      </c>
      <c r="C13239">
        <v>105495</v>
      </c>
      <c r="D13239">
        <v>105230</v>
      </c>
      <c r="E13239">
        <v>105495</v>
      </c>
    </row>
    <row r="13240" spans="1:5" x14ac:dyDescent="0.25">
      <c r="A13240" s="2">
        <v>43735.666666666664</v>
      </c>
      <c r="B13240">
        <v>104930</v>
      </c>
      <c r="C13240">
        <v>105435</v>
      </c>
      <c r="D13240">
        <v>104915</v>
      </c>
      <c r="E13240">
        <v>105415</v>
      </c>
    </row>
    <row r="13241" spans="1:5" x14ac:dyDescent="0.25">
      <c r="A13241" s="2">
        <v>43735.625</v>
      </c>
      <c r="B13241">
        <v>105020</v>
      </c>
      <c r="C13241">
        <v>105075</v>
      </c>
      <c r="D13241">
        <v>104705</v>
      </c>
      <c r="E13241">
        <v>104925</v>
      </c>
    </row>
    <row r="13242" spans="1:5" x14ac:dyDescent="0.25">
      <c r="A13242" s="2">
        <v>43735.583333333336</v>
      </c>
      <c r="B13242">
        <v>105020</v>
      </c>
      <c r="C13242">
        <v>105090</v>
      </c>
      <c r="D13242">
        <v>104845</v>
      </c>
      <c r="E13242">
        <v>105025</v>
      </c>
    </row>
    <row r="13243" spans="1:5" x14ac:dyDescent="0.25">
      <c r="A13243" s="2">
        <v>43735.541666666664</v>
      </c>
      <c r="B13243">
        <v>105445</v>
      </c>
      <c r="C13243">
        <v>105460</v>
      </c>
      <c r="D13243">
        <v>105010</v>
      </c>
      <c r="E13243">
        <v>105020</v>
      </c>
    </row>
    <row r="13244" spans="1:5" x14ac:dyDescent="0.25">
      <c r="A13244" s="2">
        <v>43735.5</v>
      </c>
      <c r="B13244">
        <v>105400</v>
      </c>
      <c r="C13244">
        <v>105900</v>
      </c>
      <c r="D13244">
        <v>105280</v>
      </c>
      <c r="E13244">
        <v>105450</v>
      </c>
    </row>
    <row r="13245" spans="1:5" x14ac:dyDescent="0.25">
      <c r="A13245" s="2">
        <v>43735.458333333336</v>
      </c>
      <c r="B13245">
        <v>105380</v>
      </c>
      <c r="C13245">
        <v>105550</v>
      </c>
      <c r="D13245">
        <v>105210</v>
      </c>
      <c r="E13245">
        <v>105400</v>
      </c>
    </row>
    <row r="13246" spans="1:5" x14ac:dyDescent="0.25">
      <c r="A13246" s="2">
        <v>43735.416666666664</v>
      </c>
      <c r="B13246">
        <v>105525</v>
      </c>
      <c r="C13246">
        <v>105640</v>
      </c>
      <c r="D13246">
        <v>105310</v>
      </c>
      <c r="E13246">
        <v>105380</v>
      </c>
    </row>
    <row r="13247" spans="1:5" x14ac:dyDescent="0.25">
      <c r="A13247" s="2">
        <v>43735.375</v>
      </c>
      <c r="B13247">
        <v>105545</v>
      </c>
      <c r="C13247">
        <v>105725</v>
      </c>
      <c r="D13247">
        <v>105425</v>
      </c>
      <c r="E13247">
        <v>105530</v>
      </c>
    </row>
    <row r="13248" spans="1:5" x14ac:dyDescent="0.25">
      <c r="A13248" s="2">
        <v>43734.708333333336</v>
      </c>
      <c r="B13248">
        <v>105575</v>
      </c>
      <c r="C13248">
        <v>105615</v>
      </c>
      <c r="D13248">
        <v>105335</v>
      </c>
      <c r="E13248">
        <v>105335</v>
      </c>
    </row>
    <row r="13249" spans="1:5" x14ac:dyDescent="0.25">
      <c r="A13249" s="2">
        <v>43734.666666666664</v>
      </c>
      <c r="B13249">
        <v>105100</v>
      </c>
      <c r="C13249">
        <v>105615</v>
      </c>
      <c r="D13249">
        <v>105095</v>
      </c>
      <c r="E13249">
        <v>105580</v>
      </c>
    </row>
    <row r="13250" spans="1:5" x14ac:dyDescent="0.25">
      <c r="A13250" s="2">
        <v>43734.625</v>
      </c>
      <c r="B13250">
        <v>105185</v>
      </c>
      <c r="C13250">
        <v>105340</v>
      </c>
      <c r="D13250">
        <v>105050</v>
      </c>
      <c r="E13250">
        <v>105095</v>
      </c>
    </row>
    <row r="13251" spans="1:5" x14ac:dyDescent="0.25">
      <c r="A13251" s="2">
        <v>43734.583333333336</v>
      </c>
      <c r="B13251">
        <v>105260</v>
      </c>
      <c r="C13251">
        <v>105300</v>
      </c>
      <c r="D13251">
        <v>105000</v>
      </c>
      <c r="E13251">
        <v>105185</v>
      </c>
    </row>
    <row r="13252" spans="1:5" x14ac:dyDescent="0.25">
      <c r="A13252" s="2">
        <v>43734.541666666664</v>
      </c>
      <c r="B13252">
        <v>105280</v>
      </c>
      <c r="C13252">
        <v>105485</v>
      </c>
      <c r="D13252">
        <v>105210</v>
      </c>
      <c r="E13252">
        <v>105255</v>
      </c>
    </row>
    <row r="13253" spans="1:5" x14ac:dyDescent="0.25">
      <c r="A13253" s="2">
        <v>43734.5</v>
      </c>
      <c r="B13253">
        <v>104775</v>
      </c>
      <c r="C13253">
        <v>105355</v>
      </c>
      <c r="D13253">
        <v>104540</v>
      </c>
      <c r="E13253">
        <v>105280</v>
      </c>
    </row>
    <row r="13254" spans="1:5" x14ac:dyDescent="0.25">
      <c r="A13254" s="2">
        <v>43734.458333333336</v>
      </c>
      <c r="B13254">
        <v>104875</v>
      </c>
      <c r="C13254">
        <v>105030</v>
      </c>
      <c r="D13254">
        <v>104610</v>
      </c>
      <c r="E13254">
        <v>104775</v>
      </c>
    </row>
    <row r="13255" spans="1:5" x14ac:dyDescent="0.25">
      <c r="A13255" s="2">
        <v>43734.416666666664</v>
      </c>
      <c r="B13255">
        <v>104905</v>
      </c>
      <c r="C13255">
        <v>105140</v>
      </c>
      <c r="D13255">
        <v>104685</v>
      </c>
      <c r="E13255">
        <v>104875</v>
      </c>
    </row>
    <row r="13256" spans="1:5" x14ac:dyDescent="0.25">
      <c r="A13256" s="2">
        <v>43734.375</v>
      </c>
      <c r="B13256">
        <v>105185</v>
      </c>
      <c r="C13256">
        <v>105290</v>
      </c>
      <c r="D13256">
        <v>104855</v>
      </c>
      <c r="E13256">
        <v>104910</v>
      </c>
    </row>
    <row r="13257" spans="1:5" x14ac:dyDescent="0.25">
      <c r="A13257" s="2">
        <v>43733.708333333336</v>
      </c>
      <c r="B13257">
        <v>104685</v>
      </c>
      <c r="C13257">
        <v>104810</v>
      </c>
      <c r="D13257">
        <v>104670</v>
      </c>
      <c r="E13257">
        <v>104700</v>
      </c>
    </row>
    <row r="13258" spans="1:5" x14ac:dyDescent="0.25">
      <c r="A13258" s="2">
        <v>43733.666666666664</v>
      </c>
      <c r="B13258">
        <v>104550</v>
      </c>
      <c r="C13258">
        <v>104810</v>
      </c>
      <c r="D13258">
        <v>104525</v>
      </c>
      <c r="E13258">
        <v>104685</v>
      </c>
    </row>
    <row r="13259" spans="1:5" x14ac:dyDescent="0.25">
      <c r="A13259" s="2">
        <v>43733.625</v>
      </c>
      <c r="B13259">
        <v>104230</v>
      </c>
      <c r="C13259">
        <v>104650</v>
      </c>
      <c r="D13259">
        <v>104210</v>
      </c>
      <c r="E13259">
        <v>104550</v>
      </c>
    </row>
    <row r="13260" spans="1:5" x14ac:dyDescent="0.25">
      <c r="A13260" s="2">
        <v>43733.583333333336</v>
      </c>
      <c r="B13260">
        <v>104025</v>
      </c>
      <c r="C13260">
        <v>104240</v>
      </c>
      <c r="D13260">
        <v>103880</v>
      </c>
      <c r="E13260">
        <v>104235</v>
      </c>
    </row>
    <row r="13261" spans="1:5" x14ac:dyDescent="0.25">
      <c r="A13261" s="2">
        <v>43733.541666666664</v>
      </c>
      <c r="B13261">
        <v>104065</v>
      </c>
      <c r="C13261">
        <v>104170</v>
      </c>
      <c r="D13261">
        <v>103925</v>
      </c>
      <c r="E13261">
        <v>104025</v>
      </c>
    </row>
    <row r="13262" spans="1:5" x14ac:dyDescent="0.25">
      <c r="A13262" s="2">
        <v>43733.5</v>
      </c>
      <c r="B13262">
        <v>103780</v>
      </c>
      <c r="C13262">
        <v>104365</v>
      </c>
      <c r="D13262">
        <v>103780</v>
      </c>
      <c r="E13262">
        <v>104070</v>
      </c>
    </row>
    <row r="13263" spans="1:5" x14ac:dyDescent="0.25">
      <c r="A13263" s="2">
        <v>43733.458333333336</v>
      </c>
      <c r="B13263">
        <v>103815</v>
      </c>
      <c r="C13263">
        <v>103885</v>
      </c>
      <c r="D13263">
        <v>103260</v>
      </c>
      <c r="E13263">
        <v>103785</v>
      </c>
    </row>
    <row r="13264" spans="1:5" x14ac:dyDescent="0.25">
      <c r="A13264" s="2">
        <v>43733.416666666664</v>
      </c>
      <c r="B13264">
        <v>103805</v>
      </c>
      <c r="C13264">
        <v>104200</v>
      </c>
      <c r="D13264">
        <v>103720</v>
      </c>
      <c r="E13264">
        <v>103815</v>
      </c>
    </row>
    <row r="13265" spans="1:5" x14ac:dyDescent="0.25">
      <c r="A13265" s="2">
        <v>43733.375</v>
      </c>
      <c r="B13265">
        <v>103460</v>
      </c>
      <c r="C13265">
        <v>103865</v>
      </c>
      <c r="D13265">
        <v>103410</v>
      </c>
      <c r="E13265">
        <v>103805</v>
      </c>
    </row>
    <row r="13266" spans="1:5" x14ac:dyDescent="0.25">
      <c r="A13266" s="2">
        <v>43732.708333333336</v>
      </c>
      <c r="B13266">
        <v>104085</v>
      </c>
      <c r="C13266">
        <v>104200</v>
      </c>
      <c r="D13266">
        <v>104055</v>
      </c>
      <c r="E13266">
        <v>104200</v>
      </c>
    </row>
    <row r="13267" spans="1:5" x14ac:dyDescent="0.25">
      <c r="A13267" s="2">
        <v>43732.666666666664</v>
      </c>
      <c r="B13267">
        <v>104025</v>
      </c>
      <c r="C13267">
        <v>104150</v>
      </c>
      <c r="D13267">
        <v>103930</v>
      </c>
      <c r="E13267">
        <v>104085</v>
      </c>
    </row>
    <row r="13268" spans="1:5" x14ac:dyDescent="0.25">
      <c r="A13268" s="2">
        <v>43732.625</v>
      </c>
      <c r="B13268">
        <v>103905</v>
      </c>
      <c r="C13268">
        <v>104355</v>
      </c>
      <c r="D13268">
        <v>103835</v>
      </c>
      <c r="E13268">
        <v>104025</v>
      </c>
    </row>
    <row r="13269" spans="1:5" x14ac:dyDescent="0.25">
      <c r="A13269" s="2">
        <v>43732.583333333336</v>
      </c>
      <c r="B13269">
        <v>103790</v>
      </c>
      <c r="C13269">
        <v>104120</v>
      </c>
      <c r="D13269">
        <v>103760</v>
      </c>
      <c r="E13269">
        <v>103900</v>
      </c>
    </row>
    <row r="13270" spans="1:5" x14ac:dyDescent="0.25">
      <c r="A13270" s="2">
        <v>43732.541666666664</v>
      </c>
      <c r="B13270">
        <v>104335</v>
      </c>
      <c r="C13270">
        <v>104470</v>
      </c>
      <c r="D13270">
        <v>103690</v>
      </c>
      <c r="E13270">
        <v>103790</v>
      </c>
    </row>
    <row r="13271" spans="1:5" x14ac:dyDescent="0.25">
      <c r="A13271" s="2">
        <v>43732.5</v>
      </c>
      <c r="B13271">
        <v>104405</v>
      </c>
      <c r="C13271">
        <v>104435</v>
      </c>
      <c r="D13271">
        <v>104240</v>
      </c>
      <c r="E13271">
        <v>104335</v>
      </c>
    </row>
    <row r="13272" spans="1:5" x14ac:dyDescent="0.25">
      <c r="A13272" s="2">
        <v>43732.458333333336</v>
      </c>
      <c r="B13272">
        <v>104115</v>
      </c>
      <c r="C13272">
        <v>104570</v>
      </c>
      <c r="D13272">
        <v>104090</v>
      </c>
      <c r="E13272">
        <v>104410</v>
      </c>
    </row>
    <row r="13273" spans="1:5" x14ac:dyDescent="0.25">
      <c r="A13273" s="2">
        <v>43732.416666666664</v>
      </c>
      <c r="B13273">
        <v>105130</v>
      </c>
      <c r="C13273">
        <v>105135</v>
      </c>
      <c r="D13273">
        <v>104045</v>
      </c>
      <c r="E13273">
        <v>104115</v>
      </c>
    </row>
    <row r="13274" spans="1:5" x14ac:dyDescent="0.25">
      <c r="A13274" s="2">
        <v>43732.375</v>
      </c>
      <c r="B13274">
        <v>105385</v>
      </c>
      <c r="C13274">
        <v>105445</v>
      </c>
      <c r="D13274">
        <v>105070</v>
      </c>
      <c r="E13274">
        <v>105130</v>
      </c>
    </row>
    <row r="13275" spans="1:5" x14ac:dyDescent="0.25">
      <c r="A13275" s="2">
        <v>43731.708333333336</v>
      </c>
      <c r="B13275">
        <v>104830</v>
      </c>
      <c r="C13275">
        <v>105010</v>
      </c>
      <c r="D13275">
        <v>104815</v>
      </c>
      <c r="E13275">
        <v>105010</v>
      </c>
    </row>
    <row r="13276" spans="1:5" x14ac:dyDescent="0.25">
      <c r="A13276" s="2">
        <v>43731.666666666664</v>
      </c>
      <c r="B13276">
        <v>104730</v>
      </c>
      <c r="C13276">
        <v>104940</v>
      </c>
      <c r="D13276">
        <v>104720</v>
      </c>
      <c r="E13276">
        <v>104830</v>
      </c>
    </row>
    <row r="13277" spans="1:5" x14ac:dyDescent="0.25">
      <c r="A13277" s="2">
        <v>43731.625</v>
      </c>
      <c r="B13277">
        <v>104740</v>
      </c>
      <c r="C13277">
        <v>104840</v>
      </c>
      <c r="D13277">
        <v>104645</v>
      </c>
      <c r="E13277">
        <v>104730</v>
      </c>
    </row>
    <row r="13278" spans="1:5" x14ac:dyDescent="0.25">
      <c r="A13278" s="2">
        <v>43731.583333333336</v>
      </c>
      <c r="B13278">
        <v>104720</v>
      </c>
      <c r="C13278">
        <v>104910</v>
      </c>
      <c r="D13278">
        <v>104685</v>
      </c>
      <c r="E13278">
        <v>104745</v>
      </c>
    </row>
    <row r="13279" spans="1:5" x14ac:dyDescent="0.25">
      <c r="A13279" s="2">
        <v>43731.541666666664</v>
      </c>
      <c r="B13279">
        <v>104785</v>
      </c>
      <c r="C13279">
        <v>104870</v>
      </c>
      <c r="D13279">
        <v>104635</v>
      </c>
      <c r="E13279">
        <v>104720</v>
      </c>
    </row>
    <row r="13280" spans="1:5" x14ac:dyDescent="0.25">
      <c r="A13280" s="2">
        <v>43731.5</v>
      </c>
      <c r="B13280">
        <v>104530</v>
      </c>
      <c r="C13280">
        <v>105025</v>
      </c>
      <c r="D13280">
        <v>104510</v>
      </c>
      <c r="E13280">
        <v>104785</v>
      </c>
    </row>
    <row r="13281" spans="1:5" x14ac:dyDescent="0.25">
      <c r="A13281" s="2">
        <v>43731.458333333336</v>
      </c>
      <c r="B13281">
        <v>104600</v>
      </c>
      <c r="C13281">
        <v>104660</v>
      </c>
      <c r="D13281">
        <v>104275</v>
      </c>
      <c r="E13281">
        <v>104530</v>
      </c>
    </row>
    <row r="13282" spans="1:5" x14ac:dyDescent="0.25">
      <c r="A13282" s="2">
        <v>43731.416666666664</v>
      </c>
      <c r="B13282">
        <v>104605</v>
      </c>
      <c r="C13282">
        <v>104790</v>
      </c>
      <c r="D13282">
        <v>104285</v>
      </c>
      <c r="E13282">
        <v>104600</v>
      </c>
    </row>
    <row r="13283" spans="1:5" x14ac:dyDescent="0.25">
      <c r="A13283" s="2">
        <v>43731.375</v>
      </c>
      <c r="B13283">
        <v>104620</v>
      </c>
      <c r="C13283">
        <v>104800</v>
      </c>
      <c r="D13283">
        <v>104420</v>
      </c>
      <c r="E13283">
        <v>104600</v>
      </c>
    </row>
    <row r="13284" spans="1:5" x14ac:dyDescent="0.25">
      <c r="A13284" s="2">
        <v>43728.708333333336</v>
      </c>
      <c r="B13284">
        <v>105090</v>
      </c>
      <c r="C13284">
        <v>105200</v>
      </c>
      <c r="D13284">
        <v>104850</v>
      </c>
      <c r="E13284">
        <v>104950</v>
      </c>
    </row>
    <row r="13285" spans="1:5" x14ac:dyDescent="0.25">
      <c r="A13285" s="2">
        <v>43728.666666666664</v>
      </c>
      <c r="B13285">
        <v>105055</v>
      </c>
      <c r="C13285">
        <v>105185</v>
      </c>
      <c r="D13285">
        <v>104880</v>
      </c>
      <c r="E13285">
        <v>105085</v>
      </c>
    </row>
    <row r="13286" spans="1:5" x14ac:dyDescent="0.25">
      <c r="A13286" s="2">
        <v>43728.625</v>
      </c>
      <c r="B13286">
        <v>104785</v>
      </c>
      <c r="C13286">
        <v>105240</v>
      </c>
      <c r="D13286">
        <v>104780</v>
      </c>
      <c r="E13286">
        <v>105055</v>
      </c>
    </row>
    <row r="13287" spans="1:5" x14ac:dyDescent="0.25">
      <c r="A13287" s="2">
        <v>43728.583333333336</v>
      </c>
      <c r="B13287">
        <v>105095</v>
      </c>
      <c r="C13287">
        <v>105415</v>
      </c>
      <c r="D13287">
        <v>104140</v>
      </c>
      <c r="E13287">
        <v>104785</v>
      </c>
    </row>
    <row r="13288" spans="1:5" x14ac:dyDescent="0.25">
      <c r="A13288" s="2">
        <v>43728.541666666664</v>
      </c>
      <c r="B13288">
        <v>104975</v>
      </c>
      <c r="C13288">
        <v>105230</v>
      </c>
      <c r="D13288">
        <v>104950</v>
      </c>
      <c r="E13288">
        <v>105100</v>
      </c>
    </row>
    <row r="13289" spans="1:5" x14ac:dyDescent="0.25">
      <c r="A13289" s="2">
        <v>43728.5</v>
      </c>
      <c r="B13289">
        <v>104635</v>
      </c>
      <c r="C13289">
        <v>105065</v>
      </c>
      <c r="D13289">
        <v>104540</v>
      </c>
      <c r="E13289">
        <v>104975</v>
      </c>
    </row>
    <row r="13290" spans="1:5" x14ac:dyDescent="0.25">
      <c r="A13290" s="2">
        <v>43728.458333333336</v>
      </c>
      <c r="B13290">
        <v>104925</v>
      </c>
      <c r="C13290">
        <v>105060</v>
      </c>
      <c r="D13290">
        <v>104475</v>
      </c>
      <c r="E13290">
        <v>104635</v>
      </c>
    </row>
    <row r="13291" spans="1:5" x14ac:dyDescent="0.25">
      <c r="A13291" s="2">
        <v>43728.416666666664</v>
      </c>
      <c r="B13291">
        <v>105145</v>
      </c>
      <c r="C13291">
        <v>105290</v>
      </c>
      <c r="D13291">
        <v>104765</v>
      </c>
      <c r="E13291">
        <v>104930</v>
      </c>
    </row>
    <row r="13292" spans="1:5" x14ac:dyDescent="0.25">
      <c r="A13292" s="2">
        <v>43728.375</v>
      </c>
      <c r="B13292">
        <v>105150</v>
      </c>
      <c r="C13292">
        <v>105215</v>
      </c>
      <c r="D13292">
        <v>104940</v>
      </c>
      <c r="E13292">
        <v>105150</v>
      </c>
    </row>
    <row r="13293" spans="1:5" x14ac:dyDescent="0.25">
      <c r="A13293" s="2">
        <v>43727.708333333336</v>
      </c>
      <c r="B13293">
        <v>104655</v>
      </c>
      <c r="C13293">
        <v>104815</v>
      </c>
      <c r="D13293">
        <v>104560</v>
      </c>
      <c r="E13293">
        <v>104770</v>
      </c>
    </row>
    <row r="13294" spans="1:5" x14ac:dyDescent="0.25">
      <c r="A13294" s="2">
        <v>43727.666666666664</v>
      </c>
      <c r="B13294">
        <v>105080</v>
      </c>
      <c r="C13294">
        <v>105130</v>
      </c>
      <c r="D13294">
        <v>104530</v>
      </c>
      <c r="E13294">
        <v>104655</v>
      </c>
    </row>
    <row r="13295" spans="1:5" x14ac:dyDescent="0.25">
      <c r="A13295" s="2">
        <v>43727.625</v>
      </c>
      <c r="B13295">
        <v>105440</v>
      </c>
      <c r="C13295">
        <v>105595</v>
      </c>
      <c r="D13295">
        <v>105035</v>
      </c>
      <c r="E13295">
        <v>105080</v>
      </c>
    </row>
    <row r="13296" spans="1:5" x14ac:dyDescent="0.25">
      <c r="A13296" s="2">
        <v>43727.583333333336</v>
      </c>
      <c r="B13296">
        <v>105500</v>
      </c>
      <c r="C13296">
        <v>105665</v>
      </c>
      <c r="D13296">
        <v>105295</v>
      </c>
      <c r="E13296">
        <v>105440</v>
      </c>
    </row>
    <row r="13297" spans="1:5" x14ac:dyDescent="0.25">
      <c r="A13297" s="2">
        <v>43727.541666666664</v>
      </c>
      <c r="B13297">
        <v>105875</v>
      </c>
      <c r="C13297">
        <v>105905</v>
      </c>
      <c r="D13297">
        <v>105385</v>
      </c>
      <c r="E13297">
        <v>105500</v>
      </c>
    </row>
    <row r="13298" spans="1:5" x14ac:dyDescent="0.25">
      <c r="A13298" s="2">
        <v>43727.5</v>
      </c>
      <c r="B13298">
        <v>105885</v>
      </c>
      <c r="C13298">
        <v>106000</v>
      </c>
      <c r="D13298">
        <v>105750</v>
      </c>
      <c r="E13298">
        <v>105875</v>
      </c>
    </row>
    <row r="13299" spans="1:5" x14ac:dyDescent="0.25">
      <c r="A13299" s="2">
        <v>43727.458333333336</v>
      </c>
      <c r="B13299">
        <v>105985</v>
      </c>
      <c r="C13299">
        <v>106125</v>
      </c>
      <c r="D13299">
        <v>105555</v>
      </c>
      <c r="E13299">
        <v>105890</v>
      </c>
    </row>
    <row r="13300" spans="1:5" x14ac:dyDescent="0.25">
      <c r="A13300" s="2">
        <v>43727.416666666664</v>
      </c>
      <c r="B13300">
        <v>105800</v>
      </c>
      <c r="C13300">
        <v>106430</v>
      </c>
      <c r="D13300">
        <v>105685</v>
      </c>
      <c r="E13300">
        <v>105980</v>
      </c>
    </row>
    <row r="13301" spans="1:5" x14ac:dyDescent="0.25">
      <c r="A13301" s="2">
        <v>43727.375</v>
      </c>
      <c r="B13301">
        <v>105565</v>
      </c>
      <c r="C13301">
        <v>105945</v>
      </c>
      <c r="D13301">
        <v>105565</v>
      </c>
      <c r="E13301">
        <v>105800</v>
      </c>
    </row>
    <row r="13302" spans="1:5" x14ac:dyDescent="0.25">
      <c r="A13302" s="2">
        <v>43726.708333333336</v>
      </c>
      <c r="B13302">
        <v>104895</v>
      </c>
      <c r="C13302">
        <v>105045</v>
      </c>
      <c r="D13302">
        <v>104735</v>
      </c>
      <c r="E13302">
        <v>104910</v>
      </c>
    </row>
    <row r="13303" spans="1:5" x14ac:dyDescent="0.25">
      <c r="A13303" s="2">
        <v>43726.666666666664</v>
      </c>
      <c r="B13303">
        <v>104385</v>
      </c>
      <c r="C13303">
        <v>104955</v>
      </c>
      <c r="D13303">
        <v>104260</v>
      </c>
      <c r="E13303">
        <v>104895</v>
      </c>
    </row>
    <row r="13304" spans="1:5" x14ac:dyDescent="0.25">
      <c r="A13304" s="2">
        <v>43726.625</v>
      </c>
      <c r="B13304">
        <v>104710</v>
      </c>
      <c r="C13304">
        <v>104950</v>
      </c>
      <c r="D13304">
        <v>103925</v>
      </c>
      <c r="E13304">
        <v>104390</v>
      </c>
    </row>
    <row r="13305" spans="1:5" x14ac:dyDescent="0.25">
      <c r="A13305" s="2">
        <v>43726.583333333336</v>
      </c>
      <c r="B13305">
        <v>104545</v>
      </c>
      <c r="C13305">
        <v>104890</v>
      </c>
      <c r="D13305">
        <v>104515</v>
      </c>
      <c r="E13305">
        <v>104710</v>
      </c>
    </row>
    <row r="13306" spans="1:5" x14ac:dyDescent="0.25">
      <c r="A13306" s="2">
        <v>43726.541666666664</v>
      </c>
      <c r="B13306">
        <v>104550</v>
      </c>
      <c r="C13306">
        <v>104790</v>
      </c>
      <c r="D13306">
        <v>104500</v>
      </c>
      <c r="E13306">
        <v>104545</v>
      </c>
    </row>
    <row r="13307" spans="1:5" x14ac:dyDescent="0.25">
      <c r="A13307" s="2">
        <v>43726.5</v>
      </c>
      <c r="B13307">
        <v>104620</v>
      </c>
      <c r="C13307">
        <v>104735</v>
      </c>
      <c r="D13307">
        <v>104485</v>
      </c>
      <c r="E13307">
        <v>104555</v>
      </c>
    </row>
    <row r="13308" spans="1:5" x14ac:dyDescent="0.25">
      <c r="A13308" s="2">
        <v>43726.458333333336</v>
      </c>
      <c r="B13308">
        <v>104765</v>
      </c>
      <c r="C13308">
        <v>104920</v>
      </c>
      <c r="D13308">
        <v>104560</v>
      </c>
      <c r="E13308">
        <v>104625</v>
      </c>
    </row>
    <row r="13309" spans="1:5" x14ac:dyDescent="0.25">
      <c r="A13309" s="2">
        <v>43726.416666666664</v>
      </c>
      <c r="B13309">
        <v>104885</v>
      </c>
      <c r="C13309">
        <v>105100</v>
      </c>
      <c r="D13309">
        <v>104645</v>
      </c>
      <c r="E13309">
        <v>104760</v>
      </c>
    </row>
    <row r="13310" spans="1:5" x14ac:dyDescent="0.25">
      <c r="A13310" s="2">
        <v>43726.375</v>
      </c>
      <c r="B13310">
        <v>105255</v>
      </c>
      <c r="C13310">
        <v>105270</v>
      </c>
      <c r="D13310">
        <v>104810</v>
      </c>
      <c r="E13310">
        <v>104885</v>
      </c>
    </row>
    <row r="13311" spans="1:5" x14ac:dyDescent="0.25">
      <c r="A13311" s="2">
        <v>43725.708333333336</v>
      </c>
      <c r="B13311">
        <v>104955</v>
      </c>
      <c r="C13311">
        <v>105235</v>
      </c>
      <c r="D13311">
        <v>104900</v>
      </c>
      <c r="E13311">
        <v>105200</v>
      </c>
    </row>
    <row r="13312" spans="1:5" x14ac:dyDescent="0.25">
      <c r="A13312" s="2">
        <v>43725.666666666664</v>
      </c>
      <c r="B13312">
        <v>104740</v>
      </c>
      <c r="C13312">
        <v>105015</v>
      </c>
      <c r="D13312">
        <v>104665</v>
      </c>
      <c r="E13312">
        <v>104955</v>
      </c>
    </row>
    <row r="13313" spans="1:5" x14ac:dyDescent="0.25">
      <c r="A13313" s="2">
        <v>43725.625</v>
      </c>
      <c r="B13313">
        <v>104800</v>
      </c>
      <c r="C13313">
        <v>104975</v>
      </c>
      <c r="D13313">
        <v>104715</v>
      </c>
      <c r="E13313">
        <v>104740</v>
      </c>
    </row>
    <row r="13314" spans="1:5" x14ac:dyDescent="0.25">
      <c r="A13314" s="2">
        <v>43725.583333333336</v>
      </c>
      <c r="B13314">
        <v>104620</v>
      </c>
      <c r="C13314">
        <v>104820</v>
      </c>
      <c r="D13314">
        <v>104410</v>
      </c>
      <c r="E13314">
        <v>104800</v>
      </c>
    </row>
    <row r="13315" spans="1:5" x14ac:dyDescent="0.25">
      <c r="A13315" s="2">
        <v>43725.541666666664</v>
      </c>
      <c r="B13315">
        <v>104635</v>
      </c>
      <c r="C13315">
        <v>104725</v>
      </c>
      <c r="D13315">
        <v>104525</v>
      </c>
      <c r="E13315">
        <v>104620</v>
      </c>
    </row>
    <row r="13316" spans="1:5" x14ac:dyDescent="0.25">
      <c r="A13316" s="2">
        <v>43725.5</v>
      </c>
      <c r="B13316">
        <v>103915</v>
      </c>
      <c r="C13316">
        <v>104645</v>
      </c>
      <c r="D13316">
        <v>103910</v>
      </c>
      <c r="E13316">
        <v>104635</v>
      </c>
    </row>
    <row r="13317" spans="1:5" x14ac:dyDescent="0.25">
      <c r="A13317" s="2">
        <v>43725.458333333336</v>
      </c>
      <c r="B13317">
        <v>103950</v>
      </c>
      <c r="C13317">
        <v>104180</v>
      </c>
      <c r="D13317">
        <v>103760</v>
      </c>
      <c r="E13317">
        <v>103915</v>
      </c>
    </row>
    <row r="13318" spans="1:5" x14ac:dyDescent="0.25">
      <c r="A13318" s="2">
        <v>43725.416666666664</v>
      </c>
      <c r="B13318">
        <v>103515</v>
      </c>
      <c r="C13318">
        <v>104095</v>
      </c>
      <c r="D13318">
        <v>103295</v>
      </c>
      <c r="E13318">
        <v>103955</v>
      </c>
    </row>
    <row r="13319" spans="1:5" x14ac:dyDescent="0.25">
      <c r="A13319" s="2">
        <v>43725.375</v>
      </c>
      <c r="B13319">
        <v>103620</v>
      </c>
      <c r="C13319">
        <v>103770</v>
      </c>
      <c r="D13319">
        <v>103320</v>
      </c>
      <c r="E13319">
        <v>103515</v>
      </c>
    </row>
    <row r="13320" spans="1:5" x14ac:dyDescent="0.25">
      <c r="A13320" s="2">
        <v>43724.708333333336</v>
      </c>
      <c r="B13320">
        <v>103880</v>
      </c>
      <c r="C13320">
        <v>104155</v>
      </c>
      <c r="D13320">
        <v>103835</v>
      </c>
      <c r="E13320">
        <v>104155</v>
      </c>
    </row>
    <row r="13321" spans="1:5" x14ac:dyDescent="0.25">
      <c r="A13321" s="2">
        <v>43724.666666666664</v>
      </c>
      <c r="B13321">
        <v>103955</v>
      </c>
      <c r="C13321">
        <v>104090</v>
      </c>
      <c r="D13321">
        <v>103515</v>
      </c>
      <c r="E13321">
        <v>103880</v>
      </c>
    </row>
    <row r="13322" spans="1:5" x14ac:dyDescent="0.25">
      <c r="A13322" s="2">
        <v>43724.625</v>
      </c>
      <c r="B13322">
        <v>104035</v>
      </c>
      <c r="C13322">
        <v>104135</v>
      </c>
      <c r="D13322">
        <v>103810</v>
      </c>
      <c r="E13322">
        <v>103955</v>
      </c>
    </row>
    <row r="13323" spans="1:5" x14ac:dyDescent="0.25">
      <c r="A13323" s="2">
        <v>43724.583333333336</v>
      </c>
      <c r="B13323">
        <v>104140</v>
      </c>
      <c r="C13323">
        <v>104235</v>
      </c>
      <c r="D13323">
        <v>103925</v>
      </c>
      <c r="E13323">
        <v>104035</v>
      </c>
    </row>
    <row r="13324" spans="1:5" x14ac:dyDescent="0.25">
      <c r="A13324" s="2">
        <v>43724.541666666664</v>
      </c>
      <c r="B13324">
        <v>104225</v>
      </c>
      <c r="C13324">
        <v>104325</v>
      </c>
      <c r="D13324">
        <v>104080</v>
      </c>
      <c r="E13324">
        <v>104135</v>
      </c>
    </row>
    <row r="13325" spans="1:5" x14ac:dyDescent="0.25">
      <c r="A13325" s="2">
        <v>43724.5</v>
      </c>
      <c r="B13325">
        <v>103905</v>
      </c>
      <c r="C13325">
        <v>104465</v>
      </c>
      <c r="D13325">
        <v>103775</v>
      </c>
      <c r="E13325">
        <v>104220</v>
      </c>
    </row>
    <row r="13326" spans="1:5" x14ac:dyDescent="0.25">
      <c r="A13326" s="2">
        <v>43724.458333333336</v>
      </c>
      <c r="B13326">
        <v>103610</v>
      </c>
      <c r="C13326">
        <v>104220</v>
      </c>
      <c r="D13326">
        <v>103450</v>
      </c>
      <c r="E13326">
        <v>103905</v>
      </c>
    </row>
    <row r="13327" spans="1:5" x14ac:dyDescent="0.25">
      <c r="A13327" s="2">
        <v>43724.416666666664</v>
      </c>
      <c r="B13327">
        <v>104165</v>
      </c>
      <c r="C13327">
        <v>104235</v>
      </c>
      <c r="D13327">
        <v>103115</v>
      </c>
      <c r="E13327">
        <v>103615</v>
      </c>
    </row>
    <row r="13328" spans="1:5" x14ac:dyDescent="0.25">
      <c r="A13328" s="2">
        <v>43724.375</v>
      </c>
      <c r="B13328">
        <v>103750</v>
      </c>
      <c r="C13328">
        <v>104210</v>
      </c>
      <c r="D13328">
        <v>103495</v>
      </c>
      <c r="E13328">
        <v>104165</v>
      </c>
    </row>
    <row r="13329" spans="1:5" x14ac:dyDescent="0.25">
      <c r="A13329" s="2">
        <v>43721.708333333336</v>
      </c>
      <c r="B13329">
        <v>103835</v>
      </c>
      <c r="C13329">
        <v>103890</v>
      </c>
      <c r="D13329">
        <v>103700</v>
      </c>
      <c r="E13329">
        <v>103885</v>
      </c>
    </row>
    <row r="13330" spans="1:5" x14ac:dyDescent="0.25">
      <c r="A13330" s="2">
        <v>43721.666666666664</v>
      </c>
      <c r="B13330">
        <v>104205</v>
      </c>
      <c r="C13330">
        <v>104215</v>
      </c>
      <c r="D13330">
        <v>103630</v>
      </c>
      <c r="E13330">
        <v>103835</v>
      </c>
    </row>
    <row r="13331" spans="1:5" x14ac:dyDescent="0.25">
      <c r="A13331" s="2">
        <v>43721.625</v>
      </c>
      <c r="B13331">
        <v>104470</v>
      </c>
      <c r="C13331">
        <v>104565</v>
      </c>
      <c r="D13331">
        <v>104130</v>
      </c>
      <c r="E13331">
        <v>104210</v>
      </c>
    </row>
    <row r="13332" spans="1:5" x14ac:dyDescent="0.25">
      <c r="A13332" s="2">
        <v>43721.583333333336</v>
      </c>
      <c r="B13332">
        <v>104485</v>
      </c>
      <c r="C13332">
        <v>104675</v>
      </c>
      <c r="D13332">
        <v>104370</v>
      </c>
      <c r="E13332">
        <v>104470</v>
      </c>
    </row>
    <row r="13333" spans="1:5" x14ac:dyDescent="0.25">
      <c r="A13333" s="2">
        <v>43721.541666666664</v>
      </c>
      <c r="B13333">
        <v>104690</v>
      </c>
      <c r="C13333">
        <v>104730</v>
      </c>
      <c r="D13333">
        <v>104350</v>
      </c>
      <c r="E13333">
        <v>104480</v>
      </c>
    </row>
    <row r="13334" spans="1:5" x14ac:dyDescent="0.25">
      <c r="A13334" s="2">
        <v>43721.5</v>
      </c>
      <c r="B13334">
        <v>104960</v>
      </c>
      <c r="C13334">
        <v>104975</v>
      </c>
      <c r="D13334">
        <v>104620</v>
      </c>
      <c r="E13334">
        <v>104695</v>
      </c>
    </row>
    <row r="13335" spans="1:5" x14ac:dyDescent="0.25">
      <c r="A13335" s="2">
        <v>43721.458333333336</v>
      </c>
      <c r="B13335">
        <v>104930</v>
      </c>
      <c r="C13335">
        <v>105080</v>
      </c>
      <c r="D13335">
        <v>104735</v>
      </c>
      <c r="E13335">
        <v>104960</v>
      </c>
    </row>
    <row r="13336" spans="1:5" x14ac:dyDescent="0.25">
      <c r="A13336" s="2">
        <v>43721.416666666664</v>
      </c>
      <c r="B13336">
        <v>105090</v>
      </c>
      <c r="C13336">
        <v>105155</v>
      </c>
      <c r="D13336">
        <v>104805</v>
      </c>
      <c r="E13336">
        <v>104935</v>
      </c>
    </row>
    <row r="13337" spans="1:5" x14ac:dyDescent="0.25">
      <c r="A13337" s="2">
        <v>43721.375</v>
      </c>
      <c r="B13337">
        <v>105100</v>
      </c>
      <c r="C13337">
        <v>105275</v>
      </c>
      <c r="D13337">
        <v>105030</v>
      </c>
      <c r="E13337">
        <v>105090</v>
      </c>
    </row>
    <row r="13338" spans="1:5" x14ac:dyDescent="0.25">
      <c r="A13338" s="2">
        <v>43720.708333333336</v>
      </c>
      <c r="B13338">
        <v>104830</v>
      </c>
      <c r="C13338">
        <v>104850</v>
      </c>
      <c r="D13338">
        <v>104600</v>
      </c>
      <c r="E13338">
        <v>104600</v>
      </c>
    </row>
    <row r="13339" spans="1:5" x14ac:dyDescent="0.25">
      <c r="A13339" s="2">
        <v>43720.666666666664</v>
      </c>
      <c r="B13339">
        <v>104985</v>
      </c>
      <c r="C13339">
        <v>105050</v>
      </c>
      <c r="D13339">
        <v>104750</v>
      </c>
      <c r="E13339">
        <v>104830</v>
      </c>
    </row>
    <row r="13340" spans="1:5" x14ac:dyDescent="0.25">
      <c r="A13340" s="2">
        <v>43720.625</v>
      </c>
      <c r="B13340">
        <v>104955</v>
      </c>
      <c r="C13340">
        <v>105050</v>
      </c>
      <c r="D13340">
        <v>104740</v>
      </c>
      <c r="E13340">
        <v>104985</v>
      </c>
    </row>
    <row r="13341" spans="1:5" x14ac:dyDescent="0.25">
      <c r="A13341" s="2">
        <v>43720.583333333336</v>
      </c>
      <c r="B13341">
        <v>104925</v>
      </c>
      <c r="C13341">
        <v>105045</v>
      </c>
      <c r="D13341">
        <v>104800</v>
      </c>
      <c r="E13341">
        <v>104950</v>
      </c>
    </row>
    <row r="13342" spans="1:5" x14ac:dyDescent="0.25">
      <c r="A13342" s="2">
        <v>43720.541666666664</v>
      </c>
      <c r="B13342">
        <v>105095</v>
      </c>
      <c r="C13342">
        <v>105125</v>
      </c>
      <c r="D13342">
        <v>104800</v>
      </c>
      <c r="E13342">
        <v>104925</v>
      </c>
    </row>
    <row r="13343" spans="1:5" x14ac:dyDescent="0.25">
      <c r="A13343" s="2">
        <v>43720.5</v>
      </c>
      <c r="B13343">
        <v>104375</v>
      </c>
      <c r="C13343">
        <v>105225</v>
      </c>
      <c r="D13343">
        <v>104300</v>
      </c>
      <c r="E13343">
        <v>105100</v>
      </c>
    </row>
    <row r="13344" spans="1:5" x14ac:dyDescent="0.25">
      <c r="A13344" s="2">
        <v>43720.458333333336</v>
      </c>
      <c r="B13344">
        <v>104425</v>
      </c>
      <c r="C13344">
        <v>105060</v>
      </c>
      <c r="D13344">
        <v>104100</v>
      </c>
      <c r="E13344">
        <v>104370</v>
      </c>
    </row>
    <row r="13345" spans="1:5" x14ac:dyDescent="0.25">
      <c r="A13345" s="2">
        <v>43720.416666666664</v>
      </c>
      <c r="B13345">
        <v>104875</v>
      </c>
      <c r="C13345">
        <v>104940</v>
      </c>
      <c r="D13345">
        <v>104190</v>
      </c>
      <c r="E13345">
        <v>104425</v>
      </c>
    </row>
    <row r="13346" spans="1:5" x14ac:dyDescent="0.25">
      <c r="A13346" s="2">
        <v>43720.375</v>
      </c>
      <c r="B13346">
        <v>104720</v>
      </c>
      <c r="C13346">
        <v>105120</v>
      </c>
      <c r="D13346">
        <v>104650</v>
      </c>
      <c r="E13346">
        <v>104875</v>
      </c>
    </row>
    <row r="13347" spans="1:5" x14ac:dyDescent="0.25">
      <c r="A13347" s="2">
        <v>43719.708333333336</v>
      </c>
      <c r="B13347">
        <v>104030</v>
      </c>
      <c r="C13347">
        <v>104155</v>
      </c>
      <c r="D13347">
        <v>103910</v>
      </c>
      <c r="E13347">
        <v>104080</v>
      </c>
    </row>
    <row r="13348" spans="1:5" x14ac:dyDescent="0.25">
      <c r="A13348" s="2">
        <v>43719.666666666664</v>
      </c>
      <c r="B13348">
        <v>103925</v>
      </c>
      <c r="C13348">
        <v>104125</v>
      </c>
      <c r="D13348">
        <v>103875</v>
      </c>
      <c r="E13348">
        <v>104030</v>
      </c>
    </row>
    <row r="13349" spans="1:5" x14ac:dyDescent="0.25">
      <c r="A13349" s="2">
        <v>43719.625</v>
      </c>
      <c r="B13349">
        <v>103925</v>
      </c>
      <c r="C13349">
        <v>104045</v>
      </c>
      <c r="D13349">
        <v>103740</v>
      </c>
      <c r="E13349">
        <v>103925</v>
      </c>
    </row>
    <row r="13350" spans="1:5" x14ac:dyDescent="0.25">
      <c r="A13350" s="2">
        <v>43719.583333333336</v>
      </c>
      <c r="B13350">
        <v>103855</v>
      </c>
      <c r="C13350">
        <v>104140</v>
      </c>
      <c r="D13350">
        <v>103830</v>
      </c>
      <c r="E13350">
        <v>103925</v>
      </c>
    </row>
    <row r="13351" spans="1:5" x14ac:dyDescent="0.25">
      <c r="A13351" s="2">
        <v>43719.541666666664</v>
      </c>
      <c r="B13351">
        <v>103975</v>
      </c>
      <c r="C13351">
        <v>104045</v>
      </c>
      <c r="D13351">
        <v>103635</v>
      </c>
      <c r="E13351">
        <v>103855</v>
      </c>
    </row>
    <row r="13352" spans="1:5" x14ac:dyDescent="0.25">
      <c r="A13352" s="2">
        <v>43719.5</v>
      </c>
      <c r="B13352">
        <v>104440</v>
      </c>
      <c r="C13352">
        <v>104450</v>
      </c>
      <c r="D13352">
        <v>103925</v>
      </c>
      <c r="E13352">
        <v>103970</v>
      </c>
    </row>
    <row r="13353" spans="1:5" x14ac:dyDescent="0.25">
      <c r="A13353" s="2">
        <v>43719.458333333336</v>
      </c>
      <c r="B13353">
        <v>104405</v>
      </c>
      <c r="C13353">
        <v>104680</v>
      </c>
      <c r="D13353">
        <v>104260</v>
      </c>
      <c r="E13353">
        <v>104440</v>
      </c>
    </row>
    <row r="13354" spans="1:5" x14ac:dyDescent="0.25">
      <c r="A13354" s="2">
        <v>43719.416666666664</v>
      </c>
      <c r="B13354">
        <v>104235</v>
      </c>
      <c r="C13354">
        <v>104560</v>
      </c>
      <c r="D13354">
        <v>103820</v>
      </c>
      <c r="E13354">
        <v>104405</v>
      </c>
    </row>
    <row r="13355" spans="1:5" x14ac:dyDescent="0.25">
      <c r="A13355" s="2">
        <v>43719.375</v>
      </c>
      <c r="B13355">
        <v>103845</v>
      </c>
      <c r="C13355">
        <v>104385</v>
      </c>
      <c r="D13355">
        <v>103845</v>
      </c>
      <c r="E13355">
        <v>104230</v>
      </c>
    </row>
    <row r="13356" spans="1:5" x14ac:dyDescent="0.25">
      <c r="A13356" s="2">
        <v>43718.708333333336</v>
      </c>
      <c r="B13356">
        <v>103400</v>
      </c>
      <c r="C13356">
        <v>103675</v>
      </c>
      <c r="D13356">
        <v>103350</v>
      </c>
      <c r="E13356">
        <v>103450</v>
      </c>
    </row>
    <row r="13357" spans="1:5" x14ac:dyDescent="0.25">
      <c r="A13357" s="2">
        <v>43718.666666666664</v>
      </c>
      <c r="B13357">
        <v>103185</v>
      </c>
      <c r="C13357">
        <v>103410</v>
      </c>
      <c r="D13357">
        <v>103110</v>
      </c>
      <c r="E13357">
        <v>103395</v>
      </c>
    </row>
    <row r="13358" spans="1:5" x14ac:dyDescent="0.25">
      <c r="A13358" s="2">
        <v>43718.625</v>
      </c>
      <c r="B13358">
        <v>103245</v>
      </c>
      <c r="C13358">
        <v>103320</v>
      </c>
      <c r="D13358">
        <v>103085</v>
      </c>
      <c r="E13358">
        <v>103190</v>
      </c>
    </row>
    <row r="13359" spans="1:5" x14ac:dyDescent="0.25">
      <c r="A13359" s="2">
        <v>43718.583333333336</v>
      </c>
      <c r="B13359">
        <v>103855</v>
      </c>
      <c r="C13359">
        <v>103880</v>
      </c>
      <c r="D13359">
        <v>103205</v>
      </c>
      <c r="E13359">
        <v>103245</v>
      </c>
    </row>
    <row r="13360" spans="1:5" x14ac:dyDescent="0.25">
      <c r="A13360" s="2">
        <v>43718.541666666664</v>
      </c>
      <c r="B13360">
        <v>103840</v>
      </c>
      <c r="C13360">
        <v>104010</v>
      </c>
      <c r="D13360">
        <v>103675</v>
      </c>
      <c r="E13360">
        <v>103855</v>
      </c>
    </row>
    <row r="13361" spans="1:5" x14ac:dyDescent="0.25">
      <c r="A13361" s="2">
        <v>43718.5</v>
      </c>
      <c r="B13361">
        <v>103260</v>
      </c>
      <c r="C13361">
        <v>104175</v>
      </c>
      <c r="D13361">
        <v>103135</v>
      </c>
      <c r="E13361">
        <v>103840</v>
      </c>
    </row>
    <row r="13362" spans="1:5" x14ac:dyDescent="0.25">
      <c r="A13362" s="2">
        <v>43718.458333333336</v>
      </c>
      <c r="B13362">
        <v>103315</v>
      </c>
      <c r="C13362">
        <v>103345</v>
      </c>
      <c r="D13362">
        <v>102720</v>
      </c>
      <c r="E13362">
        <v>103255</v>
      </c>
    </row>
    <row r="13363" spans="1:5" x14ac:dyDescent="0.25">
      <c r="A13363" s="2">
        <v>43718.416666666664</v>
      </c>
      <c r="B13363">
        <v>103805</v>
      </c>
      <c r="C13363">
        <v>103970</v>
      </c>
      <c r="D13363">
        <v>102965</v>
      </c>
      <c r="E13363">
        <v>103315</v>
      </c>
    </row>
    <row r="13364" spans="1:5" x14ac:dyDescent="0.25">
      <c r="A13364" s="2">
        <v>43718.375</v>
      </c>
      <c r="B13364">
        <v>103500</v>
      </c>
      <c r="C13364">
        <v>103850</v>
      </c>
      <c r="D13364">
        <v>103190</v>
      </c>
      <c r="E13364">
        <v>103805</v>
      </c>
    </row>
    <row r="13365" spans="1:5" x14ac:dyDescent="0.25">
      <c r="A13365" s="2">
        <v>43717.708333333336</v>
      </c>
      <c r="B13365">
        <v>103755</v>
      </c>
      <c r="C13365">
        <v>103830</v>
      </c>
      <c r="D13365">
        <v>103575</v>
      </c>
      <c r="E13365">
        <v>103830</v>
      </c>
    </row>
    <row r="13366" spans="1:5" x14ac:dyDescent="0.25">
      <c r="A13366" s="2">
        <v>43717.666666666664</v>
      </c>
      <c r="B13366">
        <v>103475</v>
      </c>
      <c r="C13366">
        <v>103785</v>
      </c>
      <c r="D13366">
        <v>103430</v>
      </c>
      <c r="E13366">
        <v>103755</v>
      </c>
    </row>
    <row r="13367" spans="1:5" x14ac:dyDescent="0.25">
      <c r="A13367" s="2">
        <v>43717.625</v>
      </c>
      <c r="B13367">
        <v>103935</v>
      </c>
      <c r="C13367">
        <v>103945</v>
      </c>
      <c r="D13367">
        <v>103320</v>
      </c>
      <c r="E13367">
        <v>103470</v>
      </c>
    </row>
    <row r="13368" spans="1:5" x14ac:dyDescent="0.25">
      <c r="A13368" s="2">
        <v>43717.583333333336</v>
      </c>
      <c r="B13368">
        <v>103895</v>
      </c>
      <c r="C13368">
        <v>104040</v>
      </c>
      <c r="D13368">
        <v>103660</v>
      </c>
      <c r="E13368">
        <v>103935</v>
      </c>
    </row>
    <row r="13369" spans="1:5" x14ac:dyDescent="0.25">
      <c r="A13369" s="2">
        <v>43717.541666666664</v>
      </c>
      <c r="B13369">
        <v>104540</v>
      </c>
      <c r="C13369">
        <v>104580</v>
      </c>
      <c r="D13369">
        <v>103535</v>
      </c>
      <c r="E13369">
        <v>103895</v>
      </c>
    </row>
    <row r="13370" spans="1:5" x14ac:dyDescent="0.25">
      <c r="A13370" s="2">
        <v>43717.5</v>
      </c>
      <c r="B13370">
        <v>104445</v>
      </c>
      <c r="C13370">
        <v>104840</v>
      </c>
      <c r="D13370">
        <v>104385</v>
      </c>
      <c r="E13370">
        <v>104535</v>
      </c>
    </row>
    <row r="13371" spans="1:5" x14ac:dyDescent="0.25">
      <c r="A13371" s="2">
        <v>43717.458333333336</v>
      </c>
      <c r="B13371">
        <v>104055</v>
      </c>
      <c r="C13371">
        <v>104765</v>
      </c>
      <c r="D13371">
        <v>104020</v>
      </c>
      <c r="E13371">
        <v>104445</v>
      </c>
    </row>
    <row r="13372" spans="1:5" x14ac:dyDescent="0.25">
      <c r="A13372" s="2">
        <v>43717.416666666664</v>
      </c>
      <c r="B13372">
        <v>103885</v>
      </c>
      <c r="C13372">
        <v>104260</v>
      </c>
      <c r="D13372">
        <v>103665</v>
      </c>
      <c r="E13372">
        <v>104050</v>
      </c>
    </row>
    <row r="13373" spans="1:5" x14ac:dyDescent="0.25">
      <c r="A13373" s="2">
        <v>43717.375</v>
      </c>
      <c r="B13373">
        <v>104000</v>
      </c>
      <c r="C13373">
        <v>104085</v>
      </c>
      <c r="D13373">
        <v>103850</v>
      </c>
      <c r="E13373">
        <v>103885</v>
      </c>
    </row>
    <row r="13374" spans="1:5" x14ac:dyDescent="0.25">
      <c r="A13374" s="2">
        <v>43714.708333333336</v>
      </c>
      <c r="B13374">
        <v>103425</v>
      </c>
      <c r="C13374">
        <v>103655</v>
      </c>
      <c r="D13374">
        <v>103405</v>
      </c>
      <c r="E13374">
        <v>103550</v>
      </c>
    </row>
    <row r="13375" spans="1:5" x14ac:dyDescent="0.25">
      <c r="A13375" s="2">
        <v>43714.666666666664</v>
      </c>
      <c r="B13375">
        <v>103305</v>
      </c>
      <c r="C13375">
        <v>103595</v>
      </c>
      <c r="D13375">
        <v>103260</v>
      </c>
      <c r="E13375">
        <v>103425</v>
      </c>
    </row>
    <row r="13376" spans="1:5" x14ac:dyDescent="0.25">
      <c r="A13376" s="2">
        <v>43714.625</v>
      </c>
      <c r="B13376">
        <v>103665</v>
      </c>
      <c r="C13376">
        <v>103680</v>
      </c>
      <c r="D13376">
        <v>103210</v>
      </c>
      <c r="E13376">
        <v>103305</v>
      </c>
    </row>
    <row r="13377" spans="1:5" x14ac:dyDescent="0.25">
      <c r="A13377" s="2">
        <v>43714.583333333336</v>
      </c>
      <c r="B13377">
        <v>103445</v>
      </c>
      <c r="C13377">
        <v>103730</v>
      </c>
      <c r="D13377">
        <v>103425</v>
      </c>
      <c r="E13377">
        <v>103660</v>
      </c>
    </row>
    <row r="13378" spans="1:5" x14ac:dyDescent="0.25">
      <c r="A13378" s="2">
        <v>43714.541666666664</v>
      </c>
      <c r="B13378">
        <v>103620</v>
      </c>
      <c r="C13378">
        <v>103755</v>
      </c>
      <c r="D13378">
        <v>103255</v>
      </c>
      <c r="E13378">
        <v>103450</v>
      </c>
    </row>
    <row r="13379" spans="1:5" x14ac:dyDescent="0.25">
      <c r="A13379" s="2">
        <v>43714.5</v>
      </c>
      <c r="B13379">
        <v>103100</v>
      </c>
      <c r="C13379">
        <v>103760</v>
      </c>
      <c r="D13379">
        <v>103095</v>
      </c>
      <c r="E13379">
        <v>103615</v>
      </c>
    </row>
    <row r="13380" spans="1:5" x14ac:dyDescent="0.25">
      <c r="A13380" s="2">
        <v>43714.458333333336</v>
      </c>
      <c r="B13380">
        <v>103370</v>
      </c>
      <c r="C13380">
        <v>103520</v>
      </c>
      <c r="D13380">
        <v>102940</v>
      </c>
      <c r="E13380">
        <v>103100</v>
      </c>
    </row>
    <row r="13381" spans="1:5" x14ac:dyDescent="0.25">
      <c r="A13381" s="2">
        <v>43714.416666666664</v>
      </c>
      <c r="B13381">
        <v>103280</v>
      </c>
      <c r="C13381">
        <v>103540</v>
      </c>
      <c r="D13381">
        <v>103065</v>
      </c>
      <c r="E13381">
        <v>103370</v>
      </c>
    </row>
    <row r="13382" spans="1:5" x14ac:dyDescent="0.25">
      <c r="A13382" s="2">
        <v>43714.375</v>
      </c>
      <c r="B13382">
        <v>103050</v>
      </c>
      <c r="C13382">
        <v>103420</v>
      </c>
      <c r="D13382">
        <v>103020</v>
      </c>
      <c r="E13382">
        <v>103275</v>
      </c>
    </row>
    <row r="13383" spans="1:5" x14ac:dyDescent="0.25">
      <c r="A13383" s="2">
        <v>43713.708333333336</v>
      </c>
      <c r="B13383">
        <v>102800</v>
      </c>
      <c r="C13383">
        <v>102835</v>
      </c>
      <c r="D13383">
        <v>102545</v>
      </c>
      <c r="E13383">
        <v>102570</v>
      </c>
    </row>
    <row r="13384" spans="1:5" x14ac:dyDescent="0.25">
      <c r="A13384" s="2">
        <v>43713.666666666664</v>
      </c>
      <c r="B13384">
        <v>102970</v>
      </c>
      <c r="C13384">
        <v>103095</v>
      </c>
      <c r="D13384">
        <v>102745</v>
      </c>
      <c r="E13384">
        <v>102800</v>
      </c>
    </row>
    <row r="13385" spans="1:5" x14ac:dyDescent="0.25">
      <c r="A13385" s="2">
        <v>43713.625</v>
      </c>
      <c r="B13385">
        <v>103255</v>
      </c>
      <c r="C13385">
        <v>103275</v>
      </c>
      <c r="D13385">
        <v>102815</v>
      </c>
      <c r="E13385">
        <v>102975</v>
      </c>
    </row>
    <row r="13386" spans="1:5" x14ac:dyDescent="0.25">
      <c r="A13386" s="2">
        <v>43713.583333333336</v>
      </c>
      <c r="B13386">
        <v>103510</v>
      </c>
      <c r="C13386">
        <v>103615</v>
      </c>
      <c r="D13386">
        <v>103185</v>
      </c>
      <c r="E13386">
        <v>103255</v>
      </c>
    </row>
    <row r="13387" spans="1:5" x14ac:dyDescent="0.25">
      <c r="A13387" s="2">
        <v>43713.541666666664</v>
      </c>
      <c r="B13387">
        <v>103495</v>
      </c>
      <c r="C13387">
        <v>103550</v>
      </c>
      <c r="D13387">
        <v>103315</v>
      </c>
      <c r="E13387">
        <v>103510</v>
      </c>
    </row>
    <row r="13388" spans="1:5" x14ac:dyDescent="0.25">
      <c r="A13388" s="2">
        <v>43713.5</v>
      </c>
      <c r="B13388">
        <v>103525</v>
      </c>
      <c r="C13388">
        <v>103655</v>
      </c>
      <c r="D13388">
        <v>103395</v>
      </c>
      <c r="E13388">
        <v>103500</v>
      </c>
    </row>
    <row r="13389" spans="1:5" x14ac:dyDescent="0.25">
      <c r="A13389" s="2">
        <v>43713.458333333336</v>
      </c>
      <c r="B13389">
        <v>103155</v>
      </c>
      <c r="C13389">
        <v>103870</v>
      </c>
      <c r="D13389">
        <v>103145</v>
      </c>
      <c r="E13389">
        <v>103530</v>
      </c>
    </row>
    <row r="13390" spans="1:5" x14ac:dyDescent="0.25">
      <c r="A13390" s="2">
        <v>43713.416666666664</v>
      </c>
      <c r="B13390">
        <v>102650</v>
      </c>
      <c r="C13390">
        <v>103340</v>
      </c>
      <c r="D13390">
        <v>102550</v>
      </c>
      <c r="E13390">
        <v>103155</v>
      </c>
    </row>
    <row r="13391" spans="1:5" x14ac:dyDescent="0.25">
      <c r="A13391" s="2">
        <v>43713.375</v>
      </c>
      <c r="B13391">
        <v>102395</v>
      </c>
      <c r="C13391">
        <v>102865</v>
      </c>
      <c r="D13391">
        <v>102200</v>
      </c>
      <c r="E13391">
        <v>102650</v>
      </c>
    </row>
    <row r="13392" spans="1:5" x14ac:dyDescent="0.25">
      <c r="A13392" s="2">
        <v>43712.708333333336</v>
      </c>
      <c r="B13392">
        <v>101675</v>
      </c>
      <c r="C13392">
        <v>101795</v>
      </c>
      <c r="D13392">
        <v>101595</v>
      </c>
      <c r="E13392">
        <v>101595</v>
      </c>
    </row>
    <row r="13393" spans="1:5" x14ac:dyDescent="0.25">
      <c r="A13393" s="2">
        <v>43712.666666666664</v>
      </c>
      <c r="B13393">
        <v>101500</v>
      </c>
      <c r="C13393">
        <v>101715</v>
      </c>
      <c r="D13393">
        <v>101465</v>
      </c>
      <c r="E13393">
        <v>101675</v>
      </c>
    </row>
    <row r="13394" spans="1:5" x14ac:dyDescent="0.25">
      <c r="A13394" s="2">
        <v>43712.625</v>
      </c>
      <c r="B13394">
        <v>101025</v>
      </c>
      <c r="C13394">
        <v>101525</v>
      </c>
      <c r="D13394">
        <v>100935</v>
      </c>
      <c r="E13394">
        <v>101495</v>
      </c>
    </row>
    <row r="13395" spans="1:5" x14ac:dyDescent="0.25">
      <c r="A13395" s="2">
        <v>43712.583333333336</v>
      </c>
      <c r="B13395">
        <v>101505</v>
      </c>
      <c r="C13395">
        <v>101565</v>
      </c>
      <c r="D13395">
        <v>101020</v>
      </c>
      <c r="E13395">
        <v>101025</v>
      </c>
    </row>
    <row r="13396" spans="1:5" x14ac:dyDescent="0.25">
      <c r="A13396" s="2">
        <v>43712.541666666664</v>
      </c>
      <c r="B13396">
        <v>101300</v>
      </c>
      <c r="C13396">
        <v>101595</v>
      </c>
      <c r="D13396">
        <v>101290</v>
      </c>
      <c r="E13396">
        <v>101505</v>
      </c>
    </row>
    <row r="13397" spans="1:5" x14ac:dyDescent="0.25">
      <c r="A13397" s="2">
        <v>43712.5</v>
      </c>
      <c r="B13397">
        <v>101490</v>
      </c>
      <c r="C13397">
        <v>101580</v>
      </c>
      <c r="D13397">
        <v>101140</v>
      </c>
      <c r="E13397">
        <v>101305</v>
      </c>
    </row>
    <row r="13398" spans="1:5" x14ac:dyDescent="0.25">
      <c r="A13398" s="2">
        <v>43712.458333333336</v>
      </c>
      <c r="B13398">
        <v>101390</v>
      </c>
      <c r="C13398">
        <v>101665</v>
      </c>
      <c r="D13398">
        <v>101185</v>
      </c>
      <c r="E13398">
        <v>101490</v>
      </c>
    </row>
    <row r="13399" spans="1:5" x14ac:dyDescent="0.25">
      <c r="A13399" s="2">
        <v>43712.416666666664</v>
      </c>
      <c r="B13399">
        <v>101545</v>
      </c>
      <c r="C13399">
        <v>101675</v>
      </c>
      <c r="D13399">
        <v>101200</v>
      </c>
      <c r="E13399">
        <v>101390</v>
      </c>
    </row>
    <row r="13400" spans="1:5" x14ac:dyDescent="0.25">
      <c r="A13400" s="2">
        <v>43712.375</v>
      </c>
      <c r="B13400">
        <v>101695</v>
      </c>
      <c r="C13400">
        <v>101865</v>
      </c>
      <c r="D13400">
        <v>101475</v>
      </c>
      <c r="E13400">
        <v>101540</v>
      </c>
    </row>
    <row r="13401" spans="1:5" x14ac:dyDescent="0.25">
      <c r="A13401" s="2">
        <v>43711.708333333336</v>
      </c>
      <c r="B13401">
        <v>100320</v>
      </c>
      <c r="C13401">
        <v>100450</v>
      </c>
      <c r="D13401">
        <v>100010</v>
      </c>
      <c r="E13401">
        <v>100450</v>
      </c>
    </row>
    <row r="13402" spans="1:5" x14ac:dyDescent="0.25">
      <c r="A13402" s="2">
        <v>43711.666666666664</v>
      </c>
      <c r="B13402">
        <v>100180</v>
      </c>
      <c r="C13402">
        <v>100445</v>
      </c>
      <c r="D13402">
        <v>99900</v>
      </c>
      <c r="E13402">
        <v>100320</v>
      </c>
    </row>
    <row r="13403" spans="1:5" x14ac:dyDescent="0.25">
      <c r="A13403" s="2">
        <v>43711.625</v>
      </c>
      <c r="B13403">
        <v>100450</v>
      </c>
      <c r="C13403">
        <v>100865</v>
      </c>
      <c r="D13403">
        <v>100110</v>
      </c>
      <c r="E13403">
        <v>100180</v>
      </c>
    </row>
    <row r="13404" spans="1:5" x14ac:dyDescent="0.25">
      <c r="A13404" s="2">
        <v>43711.583333333336</v>
      </c>
      <c r="B13404">
        <v>100500</v>
      </c>
      <c r="C13404">
        <v>100665</v>
      </c>
      <c r="D13404">
        <v>100330</v>
      </c>
      <c r="E13404">
        <v>100445</v>
      </c>
    </row>
    <row r="13405" spans="1:5" x14ac:dyDescent="0.25">
      <c r="A13405" s="2">
        <v>43711.541666666664</v>
      </c>
      <c r="B13405">
        <v>100375</v>
      </c>
      <c r="C13405">
        <v>100615</v>
      </c>
      <c r="D13405">
        <v>100250</v>
      </c>
      <c r="E13405">
        <v>100495</v>
      </c>
    </row>
    <row r="13406" spans="1:5" x14ac:dyDescent="0.25">
      <c r="A13406" s="2">
        <v>43711.5</v>
      </c>
      <c r="B13406">
        <v>100925</v>
      </c>
      <c r="C13406">
        <v>100935</v>
      </c>
      <c r="D13406">
        <v>100240</v>
      </c>
      <c r="E13406">
        <v>100380</v>
      </c>
    </row>
    <row r="13407" spans="1:5" x14ac:dyDescent="0.25">
      <c r="A13407" s="2">
        <v>43711.458333333336</v>
      </c>
      <c r="B13407">
        <v>101940</v>
      </c>
      <c r="C13407">
        <v>101955</v>
      </c>
      <c r="D13407">
        <v>100375</v>
      </c>
      <c r="E13407">
        <v>100930</v>
      </c>
    </row>
    <row r="13408" spans="1:5" x14ac:dyDescent="0.25">
      <c r="A13408" s="2">
        <v>43711.416666666664</v>
      </c>
      <c r="B13408">
        <v>100980</v>
      </c>
      <c r="C13408">
        <v>102110</v>
      </c>
      <c r="D13408">
        <v>100745</v>
      </c>
      <c r="E13408">
        <v>101940</v>
      </c>
    </row>
    <row r="13409" spans="1:5" x14ac:dyDescent="0.25">
      <c r="A13409" s="2">
        <v>43711.375</v>
      </c>
      <c r="B13409">
        <v>100845</v>
      </c>
      <c r="C13409">
        <v>101085</v>
      </c>
      <c r="D13409">
        <v>100610</v>
      </c>
      <c r="E13409">
        <v>100980</v>
      </c>
    </row>
    <row r="13410" spans="1:5" x14ac:dyDescent="0.25">
      <c r="A13410" s="2">
        <v>43710.708333333336</v>
      </c>
      <c r="B13410">
        <v>101320</v>
      </c>
      <c r="C13410">
        <v>101375</v>
      </c>
      <c r="D13410">
        <v>101070</v>
      </c>
      <c r="E13410">
        <v>101375</v>
      </c>
    </row>
    <row r="13411" spans="1:5" x14ac:dyDescent="0.25">
      <c r="A13411" s="2">
        <v>43710.666666666664</v>
      </c>
      <c r="B13411">
        <v>101385</v>
      </c>
      <c r="C13411">
        <v>101490</v>
      </c>
      <c r="D13411">
        <v>101220</v>
      </c>
      <c r="E13411">
        <v>101325</v>
      </c>
    </row>
    <row r="13412" spans="1:5" x14ac:dyDescent="0.25">
      <c r="A13412" s="2">
        <v>43710.625</v>
      </c>
      <c r="B13412">
        <v>101785</v>
      </c>
      <c r="C13412">
        <v>102000</v>
      </c>
      <c r="D13412">
        <v>101245</v>
      </c>
      <c r="E13412">
        <v>101395</v>
      </c>
    </row>
    <row r="13413" spans="1:5" x14ac:dyDescent="0.25">
      <c r="A13413" s="2">
        <v>43710.583333333336</v>
      </c>
      <c r="B13413">
        <v>101690</v>
      </c>
      <c r="C13413">
        <v>101890</v>
      </c>
      <c r="D13413">
        <v>101500</v>
      </c>
      <c r="E13413">
        <v>101780</v>
      </c>
    </row>
    <row r="13414" spans="1:5" x14ac:dyDescent="0.25">
      <c r="A13414" s="2">
        <v>43710.541666666664</v>
      </c>
      <c r="B13414">
        <v>101785</v>
      </c>
      <c r="C13414">
        <v>101870</v>
      </c>
      <c r="D13414">
        <v>101630</v>
      </c>
      <c r="E13414">
        <v>101690</v>
      </c>
    </row>
    <row r="13415" spans="1:5" x14ac:dyDescent="0.25">
      <c r="A13415" s="2">
        <v>43710.5</v>
      </c>
      <c r="B13415">
        <v>102155</v>
      </c>
      <c r="C13415">
        <v>102190</v>
      </c>
      <c r="D13415">
        <v>101595</v>
      </c>
      <c r="E13415">
        <v>101790</v>
      </c>
    </row>
    <row r="13416" spans="1:5" x14ac:dyDescent="0.25">
      <c r="A13416" s="2">
        <v>43710.458333333336</v>
      </c>
      <c r="B13416">
        <v>101635</v>
      </c>
      <c r="C13416">
        <v>102280</v>
      </c>
      <c r="D13416">
        <v>101625</v>
      </c>
      <c r="E13416">
        <v>102155</v>
      </c>
    </row>
    <row r="13417" spans="1:5" x14ac:dyDescent="0.25">
      <c r="A13417" s="2">
        <v>43710.416666666664</v>
      </c>
      <c r="B13417">
        <v>101785</v>
      </c>
      <c r="C13417">
        <v>102165</v>
      </c>
      <c r="D13417">
        <v>101545</v>
      </c>
      <c r="E13417">
        <v>101630</v>
      </c>
    </row>
    <row r="13418" spans="1:5" x14ac:dyDescent="0.25">
      <c r="A13418" s="2">
        <v>43710.375</v>
      </c>
      <c r="B13418">
        <v>102140</v>
      </c>
      <c r="C13418">
        <v>102245</v>
      </c>
      <c r="D13418">
        <v>101720</v>
      </c>
      <c r="E13418">
        <v>101785</v>
      </c>
    </row>
    <row r="13419" spans="1:5" x14ac:dyDescent="0.25">
      <c r="A13419" s="2">
        <v>43707.708333333336</v>
      </c>
      <c r="B13419">
        <v>102170</v>
      </c>
      <c r="C13419">
        <v>102315</v>
      </c>
      <c r="D13419">
        <v>102080</v>
      </c>
      <c r="E13419">
        <v>102225</v>
      </c>
    </row>
    <row r="13420" spans="1:5" x14ac:dyDescent="0.25">
      <c r="A13420" s="2">
        <v>43707.666666666664</v>
      </c>
      <c r="B13420">
        <v>101975</v>
      </c>
      <c r="C13420">
        <v>102195</v>
      </c>
      <c r="D13420">
        <v>101740</v>
      </c>
      <c r="E13420">
        <v>102170</v>
      </c>
    </row>
    <row r="13421" spans="1:5" x14ac:dyDescent="0.25">
      <c r="A13421" s="2">
        <v>43707.625</v>
      </c>
      <c r="B13421">
        <v>101390</v>
      </c>
      <c r="C13421">
        <v>102080</v>
      </c>
      <c r="D13421">
        <v>101380</v>
      </c>
      <c r="E13421">
        <v>101980</v>
      </c>
    </row>
    <row r="13422" spans="1:5" x14ac:dyDescent="0.25">
      <c r="A13422" s="2">
        <v>43707.583333333336</v>
      </c>
      <c r="B13422">
        <v>101505</v>
      </c>
      <c r="C13422">
        <v>101555</v>
      </c>
      <c r="D13422">
        <v>101360</v>
      </c>
      <c r="E13422">
        <v>101390</v>
      </c>
    </row>
    <row r="13423" spans="1:5" x14ac:dyDescent="0.25">
      <c r="A13423" s="2">
        <v>43707.541666666664</v>
      </c>
      <c r="B13423">
        <v>101815</v>
      </c>
      <c r="C13423">
        <v>101915</v>
      </c>
      <c r="D13423">
        <v>101395</v>
      </c>
      <c r="E13423">
        <v>101505</v>
      </c>
    </row>
    <row r="13424" spans="1:5" x14ac:dyDescent="0.25">
      <c r="A13424" s="2">
        <v>43707.5</v>
      </c>
      <c r="B13424">
        <v>102125</v>
      </c>
      <c r="C13424">
        <v>102160</v>
      </c>
      <c r="D13424">
        <v>101425</v>
      </c>
      <c r="E13424">
        <v>101815</v>
      </c>
    </row>
    <row r="13425" spans="1:5" x14ac:dyDescent="0.25">
      <c r="A13425" s="2">
        <v>43707.458333333336</v>
      </c>
      <c r="B13425">
        <v>101870</v>
      </c>
      <c r="C13425">
        <v>102260</v>
      </c>
      <c r="D13425">
        <v>101635</v>
      </c>
      <c r="E13425">
        <v>102125</v>
      </c>
    </row>
    <row r="13426" spans="1:5" x14ac:dyDescent="0.25">
      <c r="A13426" s="2">
        <v>43707.416666666664</v>
      </c>
      <c r="B13426">
        <v>101880</v>
      </c>
      <c r="C13426">
        <v>102215</v>
      </c>
      <c r="D13426">
        <v>101610</v>
      </c>
      <c r="E13426">
        <v>101875</v>
      </c>
    </row>
    <row r="13427" spans="1:5" x14ac:dyDescent="0.25">
      <c r="A13427" s="2">
        <v>43707.375</v>
      </c>
      <c r="B13427">
        <v>101870</v>
      </c>
      <c r="C13427">
        <v>102350</v>
      </c>
      <c r="D13427">
        <v>101820</v>
      </c>
      <c r="E13427">
        <v>101885</v>
      </c>
    </row>
    <row r="13428" spans="1:5" x14ac:dyDescent="0.25">
      <c r="A13428" s="2">
        <v>43706.708333333336</v>
      </c>
      <c r="B13428">
        <v>101270</v>
      </c>
      <c r="C13428">
        <v>101600</v>
      </c>
      <c r="D13428">
        <v>101215</v>
      </c>
      <c r="E13428">
        <v>101545</v>
      </c>
    </row>
    <row r="13429" spans="1:5" x14ac:dyDescent="0.25">
      <c r="A13429" s="2">
        <v>43706.666666666664</v>
      </c>
      <c r="B13429">
        <v>101150</v>
      </c>
      <c r="C13429">
        <v>101405</v>
      </c>
      <c r="D13429">
        <v>101135</v>
      </c>
      <c r="E13429">
        <v>101270</v>
      </c>
    </row>
    <row r="13430" spans="1:5" x14ac:dyDescent="0.25">
      <c r="A13430" s="2">
        <v>43706.625</v>
      </c>
      <c r="B13430">
        <v>100690</v>
      </c>
      <c r="C13430">
        <v>101355</v>
      </c>
      <c r="D13430">
        <v>100690</v>
      </c>
      <c r="E13430">
        <v>101145</v>
      </c>
    </row>
    <row r="13431" spans="1:5" x14ac:dyDescent="0.25">
      <c r="A13431" s="2">
        <v>43706.583333333336</v>
      </c>
      <c r="B13431">
        <v>100380</v>
      </c>
      <c r="C13431">
        <v>100835</v>
      </c>
      <c r="D13431">
        <v>100330</v>
      </c>
      <c r="E13431">
        <v>100690</v>
      </c>
    </row>
    <row r="13432" spans="1:5" x14ac:dyDescent="0.25">
      <c r="A13432" s="2">
        <v>43706.541666666664</v>
      </c>
      <c r="B13432">
        <v>100000</v>
      </c>
      <c r="C13432">
        <v>100450</v>
      </c>
      <c r="D13432">
        <v>99815</v>
      </c>
      <c r="E13432">
        <v>100380</v>
      </c>
    </row>
    <row r="13433" spans="1:5" x14ac:dyDescent="0.25">
      <c r="A13433" s="2">
        <v>43706.5</v>
      </c>
      <c r="B13433">
        <v>99580</v>
      </c>
      <c r="C13433">
        <v>100165</v>
      </c>
      <c r="D13433">
        <v>99455</v>
      </c>
      <c r="E13433">
        <v>100005</v>
      </c>
    </row>
    <row r="13434" spans="1:5" x14ac:dyDescent="0.25">
      <c r="A13434" s="2">
        <v>43706.458333333336</v>
      </c>
      <c r="B13434">
        <v>99695</v>
      </c>
      <c r="C13434">
        <v>99800</v>
      </c>
      <c r="D13434">
        <v>99110</v>
      </c>
      <c r="E13434">
        <v>99585</v>
      </c>
    </row>
    <row r="13435" spans="1:5" x14ac:dyDescent="0.25">
      <c r="A13435" s="2">
        <v>43706.416666666664</v>
      </c>
      <c r="B13435">
        <v>99540</v>
      </c>
      <c r="C13435">
        <v>99915</v>
      </c>
      <c r="D13435">
        <v>99100</v>
      </c>
      <c r="E13435">
        <v>99700</v>
      </c>
    </row>
    <row r="13436" spans="1:5" x14ac:dyDescent="0.25">
      <c r="A13436" s="2">
        <v>43706.375</v>
      </c>
      <c r="B13436">
        <v>99095</v>
      </c>
      <c r="C13436">
        <v>100145</v>
      </c>
      <c r="D13436">
        <v>99095</v>
      </c>
      <c r="E13436">
        <v>99540</v>
      </c>
    </row>
    <row r="13437" spans="1:5" x14ac:dyDescent="0.25">
      <c r="A13437" s="2">
        <v>43705.708333333336</v>
      </c>
      <c r="B13437">
        <v>98730</v>
      </c>
      <c r="C13437">
        <v>98820</v>
      </c>
      <c r="D13437">
        <v>98300</v>
      </c>
      <c r="E13437">
        <v>98445</v>
      </c>
    </row>
    <row r="13438" spans="1:5" x14ac:dyDescent="0.25">
      <c r="A13438" s="2">
        <v>43705.666666666664</v>
      </c>
      <c r="B13438">
        <v>98775</v>
      </c>
      <c r="C13438">
        <v>98910</v>
      </c>
      <c r="D13438">
        <v>98630</v>
      </c>
      <c r="E13438">
        <v>98735</v>
      </c>
    </row>
    <row r="13439" spans="1:5" x14ac:dyDescent="0.25">
      <c r="A13439" s="2">
        <v>43705.625</v>
      </c>
      <c r="B13439">
        <v>98735</v>
      </c>
      <c r="C13439">
        <v>98845</v>
      </c>
      <c r="D13439">
        <v>98525</v>
      </c>
      <c r="E13439">
        <v>98770</v>
      </c>
    </row>
    <row r="13440" spans="1:5" x14ac:dyDescent="0.25">
      <c r="A13440" s="2">
        <v>43705.583333333336</v>
      </c>
      <c r="B13440">
        <v>98675</v>
      </c>
      <c r="C13440">
        <v>99050</v>
      </c>
      <c r="D13440">
        <v>98500</v>
      </c>
      <c r="E13440">
        <v>98740</v>
      </c>
    </row>
    <row r="13441" spans="1:5" x14ac:dyDescent="0.25">
      <c r="A13441" s="2">
        <v>43705.541666666664</v>
      </c>
      <c r="B13441">
        <v>98265</v>
      </c>
      <c r="C13441">
        <v>98750</v>
      </c>
      <c r="D13441">
        <v>98035</v>
      </c>
      <c r="E13441">
        <v>98670</v>
      </c>
    </row>
    <row r="13442" spans="1:5" x14ac:dyDescent="0.25">
      <c r="A13442" s="2">
        <v>43705.5</v>
      </c>
      <c r="B13442">
        <v>98370</v>
      </c>
      <c r="C13442">
        <v>98555</v>
      </c>
      <c r="D13442">
        <v>98050</v>
      </c>
      <c r="E13442">
        <v>98270</v>
      </c>
    </row>
    <row r="13443" spans="1:5" x14ac:dyDescent="0.25">
      <c r="A13443" s="2">
        <v>43705.458333333336</v>
      </c>
      <c r="B13443">
        <v>98295</v>
      </c>
      <c r="C13443">
        <v>98555</v>
      </c>
      <c r="D13443">
        <v>98085</v>
      </c>
      <c r="E13443">
        <v>98370</v>
      </c>
    </row>
    <row r="13444" spans="1:5" x14ac:dyDescent="0.25">
      <c r="A13444" s="2">
        <v>43705.416666666664</v>
      </c>
      <c r="B13444">
        <v>97095</v>
      </c>
      <c r="C13444">
        <v>98300</v>
      </c>
      <c r="D13444">
        <v>97050</v>
      </c>
      <c r="E13444">
        <v>98295</v>
      </c>
    </row>
    <row r="13445" spans="1:5" x14ac:dyDescent="0.25">
      <c r="A13445" s="2">
        <v>43705.375</v>
      </c>
      <c r="B13445">
        <v>97345</v>
      </c>
      <c r="C13445">
        <v>97515</v>
      </c>
      <c r="D13445">
        <v>96900</v>
      </c>
      <c r="E13445">
        <v>97100</v>
      </c>
    </row>
    <row r="13446" spans="1:5" x14ac:dyDescent="0.25">
      <c r="A13446" s="2">
        <v>43704.708333333336</v>
      </c>
      <c r="B13446">
        <v>97660</v>
      </c>
      <c r="C13446">
        <v>98010</v>
      </c>
      <c r="D13446">
        <v>97515</v>
      </c>
      <c r="E13446">
        <v>97820</v>
      </c>
    </row>
    <row r="13447" spans="1:5" x14ac:dyDescent="0.25">
      <c r="A13447" s="2">
        <v>43704.666666666664</v>
      </c>
      <c r="B13447">
        <v>97695</v>
      </c>
      <c r="C13447">
        <v>98385</v>
      </c>
      <c r="D13447">
        <v>97500</v>
      </c>
      <c r="E13447">
        <v>97660</v>
      </c>
    </row>
    <row r="13448" spans="1:5" x14ac:dyDescent="0.25">
      <c r="A13448" s="2">
        <v>43704.625</v>
      </c>
      <c r="B13448">
        <v>97135</v>
      </c>
      <c r="C13448">
        <v>97735</v>
      </c>
      <c r="D13448">
        <v>96910</v>
      </c>
      <c r="E13448">
        <v>97700</v>
      </c>
    </row>
    <row r="13449" spans="1:5" x14ac:dyDescent="0.25">
      <c r="A13449" s="2">
        <v>43704.583333333336</v>
      </c>
      <c r="B13449">
        <v>96645</v>
      </c>
      <c r="C13449">
        <v>97395</v>
      </c>
      <c r="D13449">
        <v>96435</v>
      </c>
      <c r="E13449">
        <v>97140</v>
      </c>
    </row>
    <row r="13450" spans="1:5" x14ac:dyDescent="0.25">
      <c r="A13450" s="2">
        <v>43704.541666666664</v>
      </c>
      <c r="B13450">
        <v>97440</v>
      </c>
      <c r="C13450">
        <v>97945</v>
      </c>
      <c r="D13450">
        <v>96635</v>
      </c>
      <c r="E13450">
        <v>96650</v>
      </c>
    </row>
    <row r="13451" spans="1:5" x14ac:dyDescent="0.25">
      <c r="A13451" s="2">
        <v>43704.5</v>
      </c>
      <c r="B13451">
        <v>98145</v>
      </c>
      <c r="C13451">
        <v>98460</v>
      </c>
      <c r="D13451">
        <v>97370</v>
      </c>
      <c r="E13451">
        <v>97435</v>
      </c>
    </row>
    <row r="13452" spans="1:5" x14ac:dyDescent="0.25">
      <c r="A13452" s="2">
        <v>43704.458333333336</v>
      </c>
      <c r="B13452">
        <v>98360</v>
      </c>
      <c r="C13452">
        <v>98615</v>
      </c>
      <c r="D13452">
        <v>97740</v>
      </c>
      <c r="E13452">
        <v>98145</v>
      </c>
    </row>
    <row r="13453" spans="1:5" x14ac:dyDescent="0.25">
      <c r="A13453" s="2">
        <v>43704.416666666664</v>
      </c>
      <c r="B13453">
        <v>97630</v>
      </c>
      <c r="C13453">
        <v>98620</v>
      </c>
      <c r="D13453">
        <v>97485</v>
      </c>
      <c r="E13453">
        <v>98360</v>
      </c>
    </row>
    <row r="13454" spans="1:5" x14ac:dyDescent="0.25">
      <c r="A13454" s="2">
        <v>43704.375</v>
      </c>
      <c r="B13454">
        <v>96670</v>
      </c>
      <c r="C13454">
        <v>97645</v>
      </c>
      <c r="D13454">
        <v>96500</v>
      </c>
      <c r="E13454">
        <v>97630</v>
      </c>
    </row>
    <row r="13455" spans="1:5" x14ac:dyDescent="0.25">
      <c r="A13455" s="2">
        <v>43703.708333333336</v>
      </c>
      <c r="B13455">
        <v>97030</v>
      </c>
      <c r="C13455">
        <v>97160</v>
      </c>
      <c r="D13455">
        <v>95610</v>
      </c>
      <c r="E13455">
        <v>95895</v>
      </c>
    </row>
    <row r="13456" spans="1:5" x14ac:dyDescent="0.25">
      <c r="A13456" s="2">
        <v>43703.666666666664</v>
      </c>
      <c r="B13456">
        <v>96870</v>
      </c>
      <c r="C13456">
        <v>97040</v>
      </c>
      <c r="D13456">
        <v>96730</v>
      </c>
      <c r="E13456">
        <v>97030</v>
      </c>
    </row>
    <row r="13457" spans="1:5" x14ac:dyDescent="0.25">
      <c r="A13457" s="2">
        <v>43703.625</v>
      </c>
      <c r="B13457">
        <v>96750</v>
      </c>
      <c r="C13457">
        <v>96985</v>
      </c>
      <c r="D13457">
        <v>96595</v>
      </c>
      <c r="E13457">
        <v>96865</v>
      </c>
    </row>
    <row r="13458" spans="1:5" x14ac:dyDescent="0.25">
      <c r="A13458" s="2">
        <v>43703.583333333336</v>
      </c>
      <c r="B13458">
        <v>97705</v>
      </c>
      <c r="C13458">
        <v>97780</v>
      </c>
      <c r="D13458">
        <v>96710</v>
      </c>
      <c r="E13458">
        <v>96750</v>
      </c>
    </row>
    <row r="13459" spans="1:5" x14ac:dyDescent="0.25">
      <c r="A13459" s="2">
        <v>43703.541666666664</v>
      </c>
      <c r="B13459">
        <v>97590</v>
      </c>
      <c r="C13459">
        <v>97805</v>
      </c>
      <c r="D13459">
        <v>97485</v>
      </c>
      <c r="E13459">
        <v>97705</v>
      </c>
    </row>
    <row r="13460" spans="1:5" x14ac:dyDescent="0.25">
      <c r="A13460" s="2">
        <v>43703.5</v>
      </c>
      <c r="B13460">
        <v>97755</v>
      </c>
      <c r="C13460">
        <v>97845</v>
      </c>
      <c r="D13460">
        <v>97410</v>
      </c>
      <c r="E13460">
        <v>97590</v>
      </c>
    </row>
    <row r="13461" spans="1:5" x14ac:dyDescent="0.25">
      <c r="A13461" s="2">
        <v>43703.458333333336</v>
      </c>
      <c r="B13461">
        <v>98370</v>
      </c>
      <c r="C13461">
        <v>98370</v>
      </c>
      <c r="D13461">
        <v>97465</v>
      </c>
      <c r="E13461">
        <v>97750</v>
      </c>
    </row>
    <row r="13462" spans="1:5" x14ac:dyDescent="0.25">
      <c r="A13462" s="2">
        <v>43703.416666666664</v>
      </c>
      <c r="B13462">
        <v>99145</v>
      </c>
      <c r="C13462">
        <v>99155</v>
      </c>
      <c r="D13462">
        <v>98305</v>
      </c>
      <c r="E13462">
        <v>98365</v>
      </c>
    </row>
    <row r="13463" spans="1:5" x14ac:dyDescent="0.25">
      <c r="A13463" s="2">
        <v>43703.375</v>
      </c>
      <c r="B13463">
        <v>98895</v>
      </c>
      <c r="C13463">
        <v>99210</v>
      </c>
      <c r="D13463">
        <v>98690</v>
      </c>
      <c r="E13463">
        <v>99145</v>
      </c>
    </row>
    <row r="13464" spans="1:5" x14ac:dyDescent="0.25">
      <c r="A13464" s="2">
        <v>43700.708333333336</v>
      </c>
      <c r="B13464">
        <v>98255</v>
      </c>
      <c r="C13464">
        <v>98470</v>
      </c>
      <c r="D13464">
        <v>98235</v>
      </c>
      <c r="E13464">
        <v>98350</v>
      </c>
    </row>
    <row r="13465" spans="1:5" x14ac:dyDescent="0.25">
      <c r="A13465" s="2">
        <v>43700.666666666664</v>
      </c>
      <c r="B13465">
        <v>98565</v>
      </c>
      <c r="C13465">
        <v>98730</v>
      </c>
      <c r="D13465">
        <v>98030</v>
      </c>
      <c r="E13465">
        <v>98265</v>
      </c>
    </row>
    <row r="13466" spans="1:5" x14ac:dyDescent="0.25">
      <c r="A13466" s="2">
        <v>43700.625</v>
      </c>
      <c r="B13466">
        <v>98600</v>
      </c>
      <c r="C13466">
        <v>98785</v>
      </c>
      <c r="D13466">
        <v>98250</v>
      </c>
      <c r="E13466">
        <v>98560</v>
      </c>
    </row>
    <row r="13467" spans="1:5" x14ac:dyDescent="0.25">
      <c r="A13467" s="2">
        <v>43700.583333333336</v>
      </c>
      <c r="B13467">
        <v>98165</v>
      </c>
      <c r="C13467">
        <v>98755</v>
      </c>
      <c r="D13467">
        <v>97670</v>
      </c>
      <c r="E13467">
        <v>98600</v>
      </c>
    </row>
    <row r="13468" spans="1:5" x14ac:dyDescent="0.25">
      <c r="A13468" s="2">
        <v>43700.541666666664</v>
      </c>
      <c r="B13468">
        <v>98265</v>
      </c>
      <c r="C13468">
        <v>98390</v>
      </c>
      <c r="D13468">
        <v>97915</v>
      </c>
      <c r="E13468">
        <v>98165</v>
      </c>
    </row>
    <row r="13469" spans="1:5" x14ac:dyDescent="0.25">
      <c r="A13469" s="2">
        <v>43700.5</v>
      </c>
      <c r="B13469">
        <v>100350</v>
      </c>
      <c r="C13469">
        <v>100395</v>
      </c>
      <c r="D13469">
        <v>98225</v>
      </c>
      <c r="E13469">
        <v>98265</v>
      </c>
    </row>
    <row r="13470" spans="1:5" x14ac:dyDescent="0.25">
      <c r="A13470" s="2">
        <v>43700.458333333336</v>
      </c>
      <c r="B13470">
        <v>100005</v>
      </c>
      <c r="C13470">
        <v>100795</v>
      </c>
      <c r="D13470">
        <v>99940</v>
      </c>
      <c r="E13470">
        <v>100350</v>
      </c>
    </row>
    <row r="13471" spans="1:5" x14ac:dyDescent="0.25">
      <c r="A13471" s="2">
        <v>43700.416666666664</v>
      </c>
      <c r="B13471">
        <v>99880</v>
      </c>
      <c r="C13471">
        <v>100195</v>
      </c>
      <c r="D13471">
        <v>99375</v>
      </c>
      <c r="E13471">
        <v>100005</v>
      </c>
    </row>
    <row r="13472" spans="1:5" x14ac:dyDescent="0.25">
      <c r="A13472" s="2">
        <v>43700.375</v>
      </c>
      <c r="B13472">
        <v>100950</v>
      </c>
      <c r="C13472">
        <v>100950</v>
      </c>
      <c r="D13472">
        <v>99425</v>
      </c>
      <c r="E13472">
        <v>99885</v>
      </c>
    </row>
    <row r="13473" spans="1:5" x14ac:dyDescent="0.25">
      <c r="A13473" s="2">
        <v>43699.708333333336</v>
      </c>
      <c r="B13473">
        <v>100875</v>
      </c>
      <c r="C13473">
        <v>100900</v>
      </c>
      <c r="D13473">
        <v>100615</v>
      </c>
      <c r="E13473">
        <v>100820</v>
      </c>
    </row>
    <row r="13474" spans="1:5" x14ac:dyDescent="0.25">
      <c r="A13474" s="2">
        <v>43699.666666666664</v>
      </c>
      <c r="B13474">
        <v>101015</v>
      </c>
      <c r="C13474">
        <v>101155</v>
      </c>
      <c r="D13474">
        <v>100850</v>
      </c>
      <c r="E13474">
        <v>100880</v>
      </c>
    </row>
    <row r="13475" spans="1:5" x14ac:dyDescent="0.25">
      <c r="A13475" s="2">
        <v>43699.625</v>
      </c>
      <c r="B13475">
        <v>100955</v>
      </c>
      <c r="C13475">
        <v>101090</v>
      </c>
      <c r="D13475">
        <v>100800</v>
      </c>
      <c r="E13475">
        <v>101010</v>
      </c>
    </row>
    <row r="13476" spans="1:5" x14ac:dyDescent="0.25">
      <c r="A13476" s="2">
        <v>43699.583333333336</v>
      </c>
      <c r="B13476">
        <v>100965</v>
      </c>
      <c r="C13476">
        <v>101265</v>
      </c>
      <c r="D13476">
        <v>100815</v>
      </c>
      <c r="E13476">
        <v>100960</v>
      </c>
    </row>
    <row r="13477" spans="1:5" x14ac:dyDescent="0.25">
      <c r="A13477" s="2">
        <v>43699.541666666664</v>
      </c>
      <c r="B13477">
        <v>101295</v>
      </c>
      <c r="C13477">
        <v>101550</v>
      </c>
      <c r="D13477">
        <v>100865</v>
      </c>
      <c r="E13477">
        <v>100965</v>
      </c>
    </row>
    <row r="13478" spans="1:5" x14ac:dyDescent="0.25">
      <c r="A13478" s="2">
        <v>43699.5</v>
      </c>
      <c r="B13478">
        <v>101280</v>
      </c>
      <c r="C13478">
        <v>101535</v>
      </c>
      <c r="D13478">
        <v>101155</v>
      </c>
      <c r="E13478">
        <v>101290</v>
      </c>
    </row>
    <row r="13479" spans="1:5" x14ac:dyDescent="0.25">
      <c r="A13479" s="2">
        <v>43699.458333333336</v>
      </c>
      <c r="B13479">
        <v>102025</v>
      </c>
      <c r="C13479">
        <v>102080</v>
      </c>
      <c r="D13479">
        <v>101215</v>
      </c>
      <c r="E13479">
        <v>101280</v>
      </c>
    </row>
    <row r="13480" spans="1:5" x14ac:dyDescent="0.25">
      <c r="A13480" s="2">
        <v>43699.416666666664</v>
      </c>
      <c r="B13480">
        <v>102275</v>
      </c>
      <c r="C13480">
        <v>102415</v>
      </c>
      <c r="D13480">
        <v>101655</v>
      </c>
      <c r="E13480">
        <v>102025</v>
      </c>
    </row>
    <row r="13481" spans="1:5" x14ac:dyDescent="0.25">
      <c r="A13481" s="2">
        <v>43699.375</v>
      </c>
      <c r="B13481">
        <v>101895</v>
      </c>
      <c r="C13481">
        <v>102420</v>
      </c>
      <c r="D13481">
        <v>101685</v>
      </c>
      <c r="E13481">
        <v>102275</v>
      </c>
    </row>
    <row r="13482" spans="1:5" x14ac:dyDescent="0.25">
      <c r="A13482" s="2">
        <v>43698.708333333336</v>
      </c>
      <c r="B13482">
        <v>102085</v>
      </c>
      <c r="C13482">
        <v>102270</v>
      </c>
      <c r="D13482">
        <v>101970</v>
      </c>
      <c r="E13482">
        <v>102140</v>
      </c>
    </row>
    <row r="13483" spans="1:5" x14ac:dyDescent="0.25">
      <c r="A13483" s="2">
        <v>43698.666666666664</v>
      </c>
      <c r="B13483">
        <v>101660</v>
      </c>
      <c r="C13483">
        <v>102175</v>
      </c>
      <c r="D13483">
        <v>101565</v>
      </c>
      <c r="E13483">
        <v>102090</v>
      </c>
    </row>
    <row r="13484" spans="1:5" x14ac:dyDescent="0.25">
      <c r="A13484" s="2">
        <v>43698.625</v>
      </c>
      <c r="B13484">
        <v>101130</v>
      </c>
      <c r="C13484">
        <v>101770</v>
      </c>
      <c r="D13484">
        <v>100765</v>
      </c>
      <c r="E13484">
        <v>101660</v>
      </c>
    </row>
    <row r="13485" spans="1:5" x14ac:dyDescent="0.25">
      <c r="A13485" s="2">
        <v>43698.583333333336</v>
      </c>
      <c r="B13485">
        <v>101290</v>
      </c>
      <c r="C13485">
        <v>101495</v>
      </c>
      <c r="D13485">
        <v>101090</v>
      </c>
      <c r="E13485">
        <v>101120</v>
      </c>
    </row>
    <row r="13486" spans="1:5" x14ac:dyDescent="0.25">
      <c r="A13486" s="2">
        <v>43698.541666666664</v>
      </c>
      <c r="B13486">
        <v>101485</v>
      </c>
      <c r="C13486">
        <v>101520</v>
      </c>
      <c r="D13486">
        <v>101275</v>
      </c>
      <c r="E13486">
        <v>101285</v>
      </c>
    </row>
    <row r="13487" spans="1:5" x14ac:dyDescent="0.25">
      <c r="A13487" s="2">
        <v>43698.5</v>
      </c>
      <c r="B13487">
        <v>100775</v>
      </c>
      <c r="C13487">
        <v>101560</v>
      </c>
      <c r="D13487">
        <v>100765</v>
      </c>
      <c r="E13487">
        <v>101480</v>
      </c>
    </row>
    <row r="13488" spans="1:5" x14ac:dyDescent="0.25">
      <c r="A13488" s="2">
        <v>43698.458333333336</v>
      </c>
      <c r="B13488">
        <v>100685</v>
      </c>
      <c r="C13488">
        <v>100865</v>
      </c>
      <c r="D13488">
        <v>100250</v>
      </c>
      <c r="E13488">
        <v>100775</v>
      </c>
    </row>
    <row r="13489" spans="1:5" x14ac:dyDescent="0.25">
      <c r="A13489" s="2">
        <v>43698.416666666664</v>
      </c>
      <c r="B13489">
        <v>100920</v>
      </c>
      <c r="C13489">
        <v>101300</v>
      </c>
      <c r="D13489">
        <v>100325</v>
      </c>
      <c r="E13489">
        <v>100680</v>
      </c>
    </row>
    <row r="13490" spans="1:5" x14ac:dyDescent="0.25">
      <c r="A13490" s="2">
        <v>43698.375</v>
      </c>
      <c r="B13490">
        <v>100550</v>
      </c>
      <c r="C13490">
        <v>101100</v>
      </c>
      <c r="D13490">
        <v>100550</v>
      </c>
      <c r="E13490">
        <v>100925</v>
      </c>
    </row>
    <row r="13491" spans="1:5" x14ac:dyDescent="0.25">
      <c r="A13491" s="2">
        <v>43697.708333333336</v>
      </c>
      <c r="B13491">
        <v>99980</v>
      </c>
      <c r="C13491">
        <v>100070</v>
      </c>
      <c r="D13491">
        <v>99740</v>
      </c>
      <c r="E13491">
        <v>99740</v>
      </c>
    </row>
    <row r="13492" spans="1:5" x14ac:dyDescent="0.25">
      <c r="A13492" s="2">
        <v>43697.666666666664</v>
      </c>
      <c r="B13492">
        <v>100245</v>
      </c>
      <c r="C13492">
        <v>100460</v>
      </c>
      <c r="D13492">
        <v>99955</v>
      </c>
      <c r="E13492">
        <v>99975</v>
      </c>
    </row>
    <row r="13493" spans="1:5" x14ac:dyDescent="0.25">
      <c r="A13493" s="2">
        <v>43697.625</v>
      </c>
      <c r="B13493">
        <v>100340</v>
      </c>
      <c r="C13493">
        <v>100420</v>
      </c>
      <c r="D13493">
        <v>99885</v>
      </c>
      <c r="E13493">
        <v>100240</v>
      </c>
    </row>
    <row r="13494" spans="1:5" x14ac:dyDescent="0.25">
      <c r="A13494" s="2">
        <v>43697.583333333336</v>
      </c>
      <c r="B13494">
        <v>100180</v>
      </c>
      <c r="C13494">
        <v>100540</v>
      </c>
      <c r="D13494">
        <v>99925</v>
      </c>
      <c r="E13494">
        <v>100345</v>
      </c>
    </row>
    <row r="13495" spans="1:5" x14ac:dyDescent="0.25">
      <c r="A13495" s="2">
        <v>43697.541666666664</v>
      </c>
      <c r="B13495">
        <v>99910</v>
      </c>
      <c r="C13495">
        <v>100275</v>
      </c>
      <c r="D13495">
        <v>99845</v>
      </c>
      <c r="E13495">
        <v>100185</v>
      </c>
    </row>
    <row r="13496" spans="1:5" x14ac:dyDescent="0.25">
      <c r="A13496" s="2">
        <v>43697.5</v>
      </c>
      <c r="B13496">
        <v>100240</v>
      </c>
      <c r="C13496">
        <v>100365</v>
      </c>
      <c r="D13496">
        <v>99630</v>
      </c>
      <c r="E13496">
        <v>99910</v>
      </c>
    </row>
    <row r="13497" spans="1:5" x14ac:dyDescent="0.25">
      <c r="A13497" s="2">
        <v>43697.458333333336</v>
      </c>
      <c r="B13497">
        <v>99375</v>
      </c>
      <c r="C13497">
        <v>100395</v>
      </c>
      <c r="D13497">
        <v>99335</v>
      </c>
      <c r="E13497">
        <v>100245</v>
      </c>
    </row>
    <row r="13498" spans="1:5" x14ac:dyDescent="0.25">
      <c r="A13498" s="2">
        <v>43697.416666666664</v>
      </c>
      <c r="B13498">
        <v>100515</v>
      </c>
      <c r="C13498">
        <v>100540</v>
      </c>
      <c r="D13498">
        <v>98570</v>
      </c>
      <c r="E13498">
        <v>99380</v>
      </c>
    </row>
    <row r="13499" spans="1:5" x14ac:dyDescent="0.25">
      <c r="A13499" s="2">
        <v>43697.375</v>
      </c>
      <c r="B13499">
        <v>100140</v>
      </c>
      <c r="C13499">
        <v>100625</v>
      </c>
      <c r="D13499">
        <v>99980</v>
      </c>
      <c r="E13499">
        <v>100520</v>
      </c>
    </row>
    <row r="13500" spans="1:5" x14ac:dyDescent="0.25">
      <c r="A13500" s="2">
        <v>43696.708333333336</v>
      </c>
      <c r="B13500">
        <v>99990</v>
      </c>
      <c r="C13500">
        <v>100400</v>
      </c>
      <c r="D13500">
        <v>99950</v>
      </c>
      <c r="E13500">
        <v>100185</v>
      </c>
    </row>
    <row r="13501" spans="1:5" x14ac:dyDescent="0.25">
      <c r="A13501" s="2">
        <v>43696.666666666664</v>
      </c>
      <c r="B13501">
        <v>99875</v>
      </c>
      <c r="C13501">
        <v>100150</v>
      </c>
      <c r="D13501">
        <v>99665</v>
      </c>
      <c r="E13501">
        <v>99990</v>
      </c>
    </row>
    <row r="13502" spans="1:5" x14ac:dyDescent="0.25">
      <c r="A13502" s="2">
        <v>43696.625</v>
      </c>
      <c r="B13502">
        <v>100630</v>
      </c>
      <c r="C13502">
        <v>100640</v>
      </c>
      <c r="D13502">
        <v>99725</v>
      </c>
      <c r="E13502">
        <v>99880</v>
      </c>
    </row>
    <row r="13503" spans="1:5" x14ac:dyDescent="0.25">
      <c r="A13503" s="2">
        <v>43696.583333333336</v>
      </c>
      <c r="B13503">
        <v>100910</v>
      </c>
      <c r="C13503">
        <v>101095</v>
      </c>
      <c r="D13503">
        <v>100120</v>
      </c>
      <c r="E13503">
        <v>100625</v>
      </c>
    </row>
    <row r="13504" spans="1:5" x14ac:dyDescent="0.25">
      <c r="A13504" s="2">
        <v>43696.541666666664</v>
      </c>
      <c r="B13504">
        <v>101160</v>
      </c>
      <c r="C13504">
        <v>101165</v>
      </c>
      <c r="D13504">
        <v>100750</v>
      </c>
      <c r="E13504">
        <v>100910</v>
      </c>
    </row>
    <row r="13505" spans="1:5" x14ac:dyDescent="0.25">
      <c r="A13505" s="2">
        <v>43696.5</v>
      </c>
      <c r="B13505">
        <v>101200</v>
      </c>
      <c r="C13505">
        <v>101430</v>
      </c>
      <c r="D13505">
        <v>101105</v>
      </c>
      <c r="E13505">
        <v>101160</v>
      </c>
    </row>
    <row r="13506" spans="1:5" x14ac:dyDescent="0.25">
      <c r="A13506" s="2">
        <v>43696.458333333336</v>
      </c>
      <c r="B13506">
        <v>101170</v>
      </c>
      <c r="C13506">
        <v>101445</v>
      </c>
      <c r="D13506">
        <v>100945</v>
      </c>
      <c r="E13506">
        <v>101205</v>
      </c>
    </row>
    <row r="13507" spans="1:5" x14ac:dyDescent="0.25">
      <c r="A13507" s="2">
        <v>43696.416666666664</v>
      </c>
      <c r="B13507">
        <v>101705</v>
      </c>
      <c r="C13507">
        <v>101855</v>
      </c>
      <c r="D13507">
        <v>101070</v>
      </c>
      <c r="E13507">
        <v>101175</v>
      </c>
    </row>
    <row r="13508" spans="1:5" x14ac:dyDescent="0.25">
      <c r="A13508" s="2">
        <v>43696.375</v>
      </c>
      <c r="B13508">
        <v>101865</v>
      </c>
      <c r="C13508">
        <v>101890</v>
      </c>
      <c r="D13508">
        <v>101550</v>
      </c>
      <c r="E13508">
        <v>101700</v>
      </c>
    </row>
    <row r="13509" spans="1:5" x14ac:dyDescent="0.25">
      <c r="A13509" s="2">
        <v>43693.708333333336</v>
      </c>
      <c r="B13509">
        <v>100640</v>
      </c>
      <c r="C13509">
        <v>100900</v>
      </c>
      <c r="D13509">
        <v>100565</v>
      </c>
      <c r="E13509">
        <v>100900</v>
      </c>
    </row>
    <row r="13510" spans="1:5" x14ac:dyDescent="0.25">
      <c r="A13510" s="2">
        <v>43693.666666666664</v>
      </c>
      <c r="B13510">
        <v>100480</v>
      </c>
      <c r="C13510">
        <v>100775</v>
      </c>
      <c r="D13510">
        <v>100305</v>
      </c>
      <c r="E13510">
        <v>100635</v>
      </c>
    </row>
    <row r="13511" spans="1:5" x14ac:dyDescent="0.25">
      <c r="A13511" s="2">
        <v>43693.625</v>
      </c>
      <c r="B13511">
        <v>100745</v>
      </c>
      <c r="C13511">
        <v>100855</v>
      </c>
      <c r="D13511">
        <v>100340</v>
      </c>
      <c r="E13511">
        <v>100480</v>
      </c>
    </row>
    <row r="13512" spans="1:5" x14ac:dyDescent="0.25">
      <c r="A13512" s="2">
        <v>43693.583333333336</v>
      </c>
      <c r="B13512">
        <v>100715</v>
      </c>
      <c r="C13512">
        <v>100915</v>
      </c>
      <c r="D13512">
        <v>100530</v>
      </c>
      <c r="E13512">
        <v>100740</v>
      </c>
    </row>
    <row r="13513" spans="1:5" x14ac:dyDescent="0.25">
      <c r="A13513" s="2">
        <v>43693.541666666664</v>
      </c>
      <c r="B13513">
        <v>100680</v>
      </c>
      <c r="C13513">
        <v>100940</v>
      </c>
      <c r="D13513">
        <v>100470</v>
      </c>
      <c r="E13513">
        <v>100720</v>
      </c>
    </row>
    <row r="13514" spans="1:5" x14ac:dyDescent="0.25">
      <c r="A13514" s="2">
        <v>43693.5</v>
      </c>
      <c r="B13514">
        <v>100840</v>
      </c>
      <c r="C13514">
        <v>100965</v>
      </c>
      <c r="D13514">
        <v>100360</v>
      </c>
      <c r="E13514">
        <v>100680</v>
      </c>
    </row>
    <row r="13515" spans="1:5" x14ac:dyDescent="0.25">
      <c r="A13515" s="2">
        <v>43693.458333333336</v>
      </c>
      <c r="B13515">
        <v>100380</v>
      </c>
      <c r="C13515">
        <v>100890</v>
      </c>
      <c r="D13515">
        <v>99875</v>
      </c>
      <c r="E13515">
        <v>100840</v>
      </c>
    </row>
    <row r="13516" spans="1:5" x14ac:dyDescent="0.25">
      <c r="A13516" s="2">
        <v>43693.416666666664</v>
      </c>
      <c r="B13516">
        <v>101025</v>
      </c>
      <c r="C13516">
        <v>101370</v>
      </c>
      <c r="D13516">
        <v>100230</v>
      </c>
      <c r="E13516">
        <v>100375</v>
      </c>
    </row>
    <row r="13517" spans="1:5" x14ac:dyDescent="0.25">
      <c r="A13517" s="2">
        <v>43693.375</v>
      </c>
      <c r="B13517">
        <v>100800</v>
      </c>
      <c r="C13517">
        <v>101065</v>
      </c>
      <c r="D13517">
        <v>100550</v>
      </c>
      <c r="E13517">
        <v>101030</v>
      </c>
    </row>
    <row r="13518" spans="1:5" x14ac:dyDescent="0.25">
      <c r="A13518" s="2">
        <v>43692.708333333336</v>
      </c>
      <c r="B13518">
        <v>99810</v>
      </c>
      <c r="C13518">
        <v>99900</v>
      </c>
      <c r="D13518">
        <v>99510</v>
      </c>
      <c r="E13518">
        <v>99900</v>
      </c>
    </row>
    <row r="13519" spans="1:5" x14ac:dyDescent="0.25">
      <c r="A13519" s="2">
        <v>43692.666666666664</v>
      </c>
      <c r="B13519">
        <v>99630</v>
      </c>
      <c r="C13519">
        <v>100135</v>
      </c>
      <c r="D13519">
        <v>99605</v>
      </c>
      <c r="E13519">
        <v>99810</v>
      </c>
    </row>
    <row r="13520" spans="1:5" x14ac:dyDescent="0.25">
      <c r="A13520" s="2">
        <v>43692.625</v>
      </c>
      <c r="B13520">
        <v>99110</v>
      </c>
      <c r="C13520">
        <v>99655</v>
      </c>
      <c r="D13520">
        <v>98935</v>
      </c>
      <c r="E13520">
        <v>99635</v>
      </c>
    </row>
    <row r="13521" spans="1:5" x14ac:dyDescent="0.25">
      <c r="A13521" s="2">
        <v>43692.583333333336</v>
      </c>
      <c r="B13521">
        <v>100735</v>
      </c>
      <c r="C13521">
        <v>100740</v>
      </c>
      <c r="D13521">
        <v>99060</v>
      </c>
      <c r="E13521">
        <v>99115</v>
      </c>
    </row>
    <row r="13522" spans="1:5" x14ac:dyDescent="0.25">
      <c r="A13522" s="2">
        <v>43692.541666666664</v>
      </c>
      <c r="B13522">
        <v>100885</v>
      </c>
      <c r="C13522">
        <v>101110</v>
      </c>
      <c r="D13522">
        <v>100725</v>
      </c>
      <c r="E13522">
        <v>100740</v>
      </c>
    </row>
    <row r="13523" spans="1:5" x14ac:dyDescent="0.25">
      <c r="A13523" s="2">
        <v>43692.5</v>
      </c>
      <c r="B13523">
        <v>100540</v>
      </c>
      <c r="C13523">
        <v>100890</v>
      </c>
      <c r="D13523">
        <v>100360</v>
      </c>
      <c r="E13523">
        <v>100880</v>
      </c>
    </row>
    <row r="13524" spans="1:5" x14ac:dyDescent="0.25">
      <c r="A13524" s="2">
        <v>43692.458333333336</v>
      </c>
      <c r="B13524">
        <v>100730</v>
      </c>
      <c r="C13524">
        <v>100820</v>
      </c>
      <c r="D13524">
        <v>100310</v>
      </c>
      <c r="E13524">
        <v>100540</v>
      </c>
    </row>
    <row r="13525" spans="1:5" x14ac:dyDescent="0.25">
      <c r="A13525" s="2">
        <v>43692.416666666664</v>
      </c>
      <c r="B13525">
        <v>101830</v>
      </c>
      <c r="C13525">
        <v>101860</v>
      </c>
      <c r="D13525">
        <v>100135</v>
      </c>
      <c r="E13525">
        <v>100735</v>
      </c>
    </row>
    <row r="13526" spans="1:5" x14ac:dyDescent="0.25">
      <c r="A13526" s="2">
        <v>43692.375</v>
      </c>
      <c r="B13526">
        <v>101500</v>
      </c>
      <c r="C13526">
        <v>102080</v>
      </c>
      <c r="D13526">
        <v>101475</v>
      </c>
      <c r="E13526">
        <v>101835</v>
      </c>
    </row>
    <row r="13527" spans="1:5" x14ac:dyDescent="0.25">
      <c r="A13527" s="2">
        <v>43691.708333333336</v>
      </c>
      <c r="B13527">
        <v>101075</v>
      </c>
      <c r="C13527">
        <v>101175</v>
      </c>
      <c r="D13527">
        <v>100885</v>
      </c>
      <c r="E13527">
        <v>100915</v>
      </c>
    </row>
    <row r="13528" spans="1:5" x14ac:dyDescent="0.25">
      <c r="A13528" s="2">
        <v>43691.666666666664</v>
      </c>
      <c r="B13528">
        <v>101045</v>
      </c>
      <c r="C13528">
        <v>101275</v>
      </c>
      <c r="D13528">
        <v>100815</v>
      </c>
      <c r="E13528">
        <v>101075</v>
      </c>
    </row>
    <row r="13529" spans="1:5" x14ac:dyDescent="0.25">
      <c r="A13529" s="2">
        <v>43691.625</v>
      </c>
      <c r="B13529">
        <v>101400</v>
      </c>
      <c r="C13529">
        <v>101445</v>
      </c>
      <c r="D13529">
        <v>100915</v>
      </c>
      <c r="E13529">
        <v>101050</v>
      </c>
    </row>
    <row r="13530" spans="1:5" x14ac:dyDescent="0.25">
      <c r="A13530" s="2">
        <v>43691.583333333336</v>
      </c>
      <c r="B13530">
        <v>101600</v>
      </c>
      <c r="C13530">
        <v>101650</v>
      </c>
      <c r="D13530">
        <v>101290</v>
      </c>
      <c r="E13530">
        <v>101400</v>
      </c>
    </row>
    <row r="13531" spans="1:5" x14ac:dyDescent="0.25">
      <c r="A13531" s="2">
        <v>43691.541666666664</v>
      </c>
      <c r="B13531">
        <v>101935</v>
      </c>
      <c r="C13531">
        <v>102130</v>
      </c>
      <c r="D13531">
        <v>101525</v>
      </c>
      <c r="E13531">
        <v>101600</v>
      </c>
    </row>
    <row r="13532" spans="1:5" x14ac:dyDescent="0.25">
      <c r="A13532" s="2">
        <v>43691.5</v>
      </c>
      <c r="B13532">
        <v>101910</v>
      </c>
      <c r="C13532">
        <v>102030</v>
      </c>
      <c r="D13532">
        <v>101715</v>
      </c>
      <c r="E13532">
        <v>101935</v>
      </c>
    </row>
    <row r="13533" spans="1:5" x14ac:dyDescent="0.25">
      <c r="A13533" s="2">
        <v>43691.458333333336</v>
      </c>
      <c r="B13533">
        <v>102505</v>
      </c>
      <c r="C13533">
        <v>102555</v>
      </c>
      <c r="D13533">
        <v>101850</v>
      </c>
      <c r="E13533">
        <v>101910</v>
      </c>
    </row>
    <row r="13534" spans="1:5" x14ac:dyDescent="0.25">
      <c r="A13534" s="2">
        <v>43691.416666666664</v>
      </c>
      <c r="B13534">
        <v>103040</v>
      </c>
      <c r="C13534">
        <v>103130</v>
      </c>
      <c r="D13534">
        <v>102220</v>
      </c>
      <c r="E13534">
        <v>102510</v>
      </c>
    </row>
    <row r="13535" spans="1:5" x14ac:dyDescent="0.25">
      <c r="A13535" s="2">
        <v>43691.375</v>
      </c>
      <c r="B13535">
        <v>102820</v>
      </c>
      <c r="C13535">
        <v>103105</v>
      </c>
      <c r="D13535">
        <v>102575</v>
      </c>
      <c r="E13535">
        <v>103040</v>
      </c>
    </row>
    <row r="13536" spans="1:5" x14ac:dyDescent="0.25">
      <c r="A13536" s="2">
        <v>43690.708333333336</v>
      </c>
      <c r="B13536">
        <v>103355</v>
      </c>
      <c r="C13536">
        <v>103595</v>
      </c>
      <c r="D13536">
        <v>103305</v>
      </c>
      <c r="E13536">
        <v>103555</v>
      </c>
    </row>
    <row r="13537" spans="1:5" x14ac:dyDescent="0.25">
      <c r="A13537" s="2">
        <v>43690.666666666664</v>
      </c>
      <c r="B13537">
        <v>103605</v>
      </c>
      <c r="C13537">
        <v>103645</v>
      </c>
      <c r="D13537">
        <v>103305</v>
      </c>
      <c r="E13537">
        <v>103355</v>
      </c>
    </row>
    <row r="13538" spans="1:5" x14ac:dyDescent="0.25">
      <c r="A13538" s="2">
        <v>43690.625</v>
      </c>
      <c r="B13538">
        <v>103360</v>
      </c>
      <c r="C13538">
        <v>103650</v>
      </c>
      <c r="D13538">
        <v>103285</v>
      </c>
      <c r="E13538">
        <v>103600</v>
      </c>
    </row>
    <row r="13539" spans="1:5" x14ac:dyDescent="0.25">
      <c r="A13539" s="2">
        <v>43690.583333333336</v>
      </c>
      <c r="B13539">
        <v>103420</v>
      </c>
      <c r="C13539">
        <v>103515</v>
      </c>
      <c r="D13539">
        <v>103230</v>
      </c>
      <c r="E13539">
        <v>103355</v>
      </c>
    </row>
    <row r="13540" spans="1:5" x14ac:dyDescent="0.25">
      <c r="A13540" s="2">
        <v>43690.541666666664</v>
      </c>
      <c r="B13540">
        <v>103640</v>
      </c>
      <c r="C13540">
        <v>103670</v>
      </c>
      <c r="D13540">
        <v>103385</v>
      </c>
      <c r="E13540">
        <v>103425</v>
      </c>
    </row>
    <row r="13541" spans="1:5" x14ac:dyDescent="0.25">
      <c r="A13541" s="2">
        <v>43690.5</v>
      </c>
      <c r="B13541">
        <v>103575</v>
      </c>
      <c r="C13541">
        <v>103660</v>
      </c>
      <c r="D13541">
        <v>103340</v>
      </c>
      <c r="E13541">
        <v>103635</v>
      </c>
    </row>
    <row r="13542" spans="1:5" x14ac:dyDescent="0.25">
      <c r="A13542" s="2">
        <v>43690.458333333336</v>
      </c>
      <c r="B13542">
        <v>103105</v>
      </c>
      <c r="C13542">
        <v>103845</v>
      </c>
      <c r="D13542">
        <v>103005</v>
      </c>
      <c r="E13542">
        <v>103570</v>
      </c>
    </row>
    <row r="13543" spans="1:5" x14ac:dyDescent="0.25">
      <c r="A13543" s="2">
        <v>43690.416666666664</v>
      </c>
      <c r="B13543">
        <v>101565</v>
      </c>
      <c r="C13543">
        <v>103220</v>
      </c>
      <c r="D13543">
        <v>101325</v>
      </c>
      <c r="E13543">
        <v>103110</v>
      </c>
    </row>
    <row r="13544" spans="1:5" x14ac:dyDescent="0.25">
      <c r="A13544" s="2">
        <v>43690.375</v>
      </c>
      <c r="B13544">
        <v>101410</v>
      </c>
      <c r="C13544">
        <v>101630</v>
      </c>
      <c r="D13544">
        <v>101150</v>
      </c>
      <c r="E13544">
        <v>101560</v>
      </c>
    </row>
    <row r="13545" spans="1:5" x14ac:dyDescent="0.25">
      <c r="A13545" s="2">
        <v>43689.708333333336</v>
      </c>
      <c r="B13545">
        <v>101905</v>
      </c>
      <c r="C13545">
        <v>102050</v>
      </c>
      <c r="D13545">
        <v>101670</v>
      </c>
      <c r="E13545">
        <v>101685</v>
      </c>
    </row>
    <row r="13546" spans="1:5" x14ac:dyDescent="0.25">
      <c r="A13546" s="2">
        <v>43689.666666666664</v>
      </c>
      <c r="B13546">
        <v>101980</v>
      </c>
      <c r="C13546">
        <v>102305</v>
      </c>
      <c r="D13546">
        <v>101840</v>
      </c>
      <c r="E13546">
        <v>101905</v>
      </c>
    </row>
    <row r="13547" spans="1:5" x14ac:dyDescent="0.25">
      <c r="A13547" s="2">
        <v>43689.625</v>
      </c>
      <c r="B13547">
        <v>102270</v>
      </c>
      <c r="C13547">
        <v>102425</v>
      </c>
      <c r="D13547">
        <v>101900</v>
      </c>
      <c r="E13547">
        <v>101985</v>
      </c>
    </row>
    <row r="13548" spans="1:5" x14ac:dyDescent="0.25">
      <c r="A13548" s="2">
        <v>43689.583333333336</v>
      </c>
      <c r="B13548">
        <v>102045</v>
      </c>
      <c r="C13548">
        <v>102330</v>
      </c>
      <c r="D13548">
        <v>101885</v>
      </c>
      <c r="E13548">
        <v>102270</v>
      </c>
    </row>
    <row r="13549" spans="1:5" x14ac:dyDescent="0.25">
      <c r="A13549" s="2">
        <v>43689.541666666664</v>
      </c>
      <c r="B13549">
        <v>101790</v>
      </c>
      <c r="C13549">
        <v>102115</v>
      </c>
      <c r="D13549">
        <v>101715</v>
      </c>
      <c r="E13549">
        <v>102045</v>
      </c>
    </row>
    <row r="13550" spans="1:5" x14ac:dyDescent="0.25">
      <c r="A13550" s="2">
        <v>43689.5</v>
      </c>
      <c r="B13550">
        <v>101970</v>
      </c>
      <c r="C13550">
        <v>102030</v>
      </c>
      <c r="D13550">
        <v>101685</v>
      </c>
      <c r="E13550">
        <v>101795</v>
      </c>
    </row>
    <row r="13551" spans="1:5" x14ac:dyDescent="0.25">
      <c r="A13551" s="2">
        <v>43689.458333333336</v>
      </c>
      <c r="B13551">
        <v>101870</v>
      </c>
      <c r="C13551">
        <v>102030</v>
      </c>
      <c r="D13551">
        <v>101575</v>
      </c>
      <c r="E13551">
        <v>101975</v>
      </c>
    </row>
    <row r="13552" spans="1:5" x14ac:dyDescent="0.25">
      <c r="A13552" s="2">
        <v>43689.416666666664</v>
      </c>
      <c r="B13552">
        <v>102385</v>
      </c>
      <c r="C13552">
        <v>102435</v>
      </c>
      <c r="D13552">
        <v>101625</v>
      </c>
      <c r="E13552">
        <v>101865</v>
      </c>
    </row>
    <row r="13553" spans="1:5" x14ac:dyDescent="0.25">
      <c r="A13553" s="2">
        <v>43689.375</v>
      </c>
      <c r="B13553">
        <v>103000</v>
      </c>
      <c r="C13553">
        <v>103070</v>
      </c>
      <c r="D13553">
        <v>102160</v>
      </c>
      <c r="E13553">
        <v>102385</v>
      </c>
    </row>
    <row r="13554" spans="1:5" x14ac:dyDescent="0.25">
      <c r="A13554" s="2">
        <v>43686.708333333336</v>
      </c>
      <c r="B13554">
        <v>104015</v>
      </c>
      <c r="C13554">
        <v>104050</v>
      </c>
      <c r="D13554">
        <v>103910</v>
      </c>
      <c r="E13554">
        <v>103950</v>
      </c>
    </row>
    <row r="13555" spans="1:5" x14ac:dyDescent="0.25">
      <c r="A13555" s="2">
        <v>43686.666666666664</v>
      </c>
      <c r="B13555">
        <v>103845</v>
      </c>
      <c r="C13555">
        <v>104085</v>
      </c>
      <c r="D13555">
        <v>103805</v>
      </c>
      <c r="E13555">
        <v>104020</v>
      </c>
    </row>
    <row r="13556" spans="1:5" x14ac:dyDescent="0.25">
      <c r="A13556" s="2">
        <v>43686.625</v>
      </c>
      <c r="B13556">
        <v>103930</v>
      </c>
      <c r="C13556">
        <v>104190</v>
      </c>
      <c r="D13556">
        <v>103720</v>
      </c>
      <c r="E13556">
        <v>103845</v>
      </c>
    </row>
    <row r="13557" spans="1:5" x14ac:dyDescent="0.25">
      <c r="A13557" s="2">
        <v>43686.583333333336</v>
      </c>
      <c r="B13557">
        <v>104065</v>
      </c>
      <c r="C13557">
        <v>104375</v>
      </c>
      <c r="D13557">
        <v>103890</v>
      </c>
      <c r="E13557">
        <v>103930</v>
      </c>
    </row>
    <row r="13558" spans="1:5" x14ac:dyDescent="0.25">
      <c r="A13558" s="2">
        <v>43686.541666666664</v>
      </c>
      <c r="B13558">
        <v>103795</v>
      </c>
      <c r="C13558">
        <v>104335</v>
      </c>
      <c r="D13558">
        <v>103665</v>
      </c>
      <c r="E13558">
        <v>104070</v>
      </c>
    </row>
    <row r="13559" spans="1:5" x14ac:dyDescent="0.25">
      <c r="A13559" s="2">
        <v>43686.5</v>
      </c>
      <c r="B13559">
        <v>104080</v>
      </c>
      <c r="C13559">
        <v>104125</v>
      </c>
      <c r="D13559">
        <v>103555</v>
      </c>
      <c r="E13559">
        <v>103795</v>
      </c>
    </row>
    <row r="13560" spans="1:5" x14ac:dyDescent="0.25">
      <c r="A13560" s="2">
        <v>43686.458333333336</v>
      </c>
      <c r="B13560">
        <v>104670</v>
      </c>
      <c r="C13560">
        <v>104790</v>
      </c>
      <c r="D13560">
        <v>103705</v>
      </c>
      <c r="E13560">
        <v>104080</v>
      </c>
    </row>
    <row r="13561" spans="1:5" x14ac:dyDescent="0.25">
      <c r="A13561" s="2">
        <v>43686.416666666664</v>
      </c>
      <c r="B13561">
        <v>104115</v>
      </c>
      <c r="C13561">
        <v>104930</v>
      </c>
      <c r="D13561">
        <v>103910</v>
      </c>
      <c r="E13561">
        <v>104670</v>
      </c>
    </row>
    <row r="13562" spans="1:5" x14ac:dyDescent="0.25">
      <c r="A13562" s="2">
        <v>43686.375</v>
      </c>
      <c r="B13562">
        <v>103950</v>
      </c>
      <c r="C13562">
        <v>104295</v>
      </c>
      <c r="D13562">
        <v>103720</v>
      </c>
      <c r="E13562">
        <v>104115</v>
      </c>
    </row>
    <row r="13563" spans="1:5" x14ac:dyDescent="0.25">
      <c r="A13563" s="2">
        <v>43685.708333333336</v>
      </c>
      <c r="B13563">
        <v>104270</v>
      </c>
      <c r="C13563">
        <v>104475</v>
      </c>
      <c r="D13563">
        <v>104200</v>
      </c>
      <c r="E13563">
        <v>104475</v>
      </c>
    </row>
    <row r="13564" spans="1:5" x14ac:dyDescent="0.25">
      <c r="A13564" s="2">
        <v>43685.666666666664</v>
      </c>
      <c r="B13564">
        <v>103705</v>
      </c>
      <c r="C13564">
        <v>104270</v>
      </c>
      <c r="D13564">
        <v>103700</v>
      </c>
      <c r="E13564">
        <v>104270</v>
      </c>
    </row>
    <row r="13565" spans="1:5" x14ac:dyDescent="0.25">
      <c r="A13565" s="2">
        <v>43685.625</v>
      </c>
      <c r="B13565">
        <v>104195</v>
      </c>
      <c r="C13565">
        <v>104210</v>
      </c>
      <c r="D13565">
        <v>103585</v>
      </c>
      <c r="E13565">
        <v>103705</v>
      </c>
    </row>
    <row r="13566" spans="1:5" x14ac:dyDescent="0.25">
      <c r="A13566" s="2">
        <v>43685.583333333336</v>
      </c>
      <c r="B13566">
        <v>104160</v>
      </c>
      <c r="C13566">
        <v>104310</v>
      </c>
      <c r="D13566">
        <v>103940</v>
      </c>
      <c r="E13566">
        <v>104190</v>
      </c>
    </row>
    <row r="13567" spans="1:5" x14ac:dyDescent="0.25">
      <c r="A13567" s="2">
        <v>43685.541666666664</v>
      </c>
      <c r="B13567">
        <v>103895</v>
      </c>
      <c r="C13567">
        <v>104440</v>
      </c>
      <c r="D13567">
        <v>103820</v>
      </c>
      <c r="E13567">
        <v>104160</v>
      </c>
    </row>
    <row r="13568" spans="1:5" x14ac:dyDescent="0.25">
      <c r="A13568" s="2">
        <v>43685.5</v>
      </c>
      <c r="B13568">
        <v>103705</v>
      </c>
      <c r="C13568">
        <v>103955</v>
      </c>
      <c r="D13568">
        <v>103510</v>
      </c>
      <c r="E13568">
        <v>103890</v>
      </c>
    </row>
    <row r="13569" spans="1:5" x14ac:dyDescent="0.25">
      <c r="A13569" s="2">
        <v>43685.458333333336</v>
      </c>
      <c r="B13569">
        <v>103830</v>
      </c>
      <c r="C13569">
        <v>104135</v>
      </c>
      <c r="D13569">
        <v>103660</v>
      </c>
      <c r="E13569">
        <v>103700</v>
      </c>
    </row>
    <row r="13570" spans="1:5" x14ac:dyDescent="0.25">
      <c r="A13570" s="2">
        <v>43685.416666666664</v>
      </c>
      <c r="B13570">
        <v>103685</v>
      </c>
      <c r="C13570">
        <v>103945</v>
      </c>
      <c r="D13570">
        <v>103150</v>
      </c>
      <c r="E13570">
        <v>103835</v>
      </c>
    </row>
    <row r="13571" spans="1:5" x14ac:dyDescent="0.25">
      <c r="A13571" s="2">
        <v>43685.375</v>
      </c>
      <c r="B13571">
        <v>103245</v>
      </c>
      <c r="C13571">
        <v>103775</v>
      </c>
      <c r="D13571">
        <v>103240</v>
      </c>
      <c r="E13571">
        <v>103690</v>
      </c>
    </row>
    <row r="13572" spans="1:5" x14ac:dyDescent="0.25">
      <c r="A13572" s="2">
        <v>43684.708333333336</v>
      </c>
      <c r="B13572">
        <v>102975</v>
      </c>
      <c r="C13572">
        <v>103105</v>
      </c>
      <c r="D13572">
        <v>102835</v>
      </c>
      <c r="E13572">
        <v>102870</v>
      </c>
    </row>
    <row r="13573" spans="1:5" x14ac:dyDescent="0.25">
      <c r="A13573" s="2">
        <v>43684.666666666664</v>
      </c>
      <c r="B13573">
        <v>102460</v>
      </c>
      <c r="C13573">
        <v>103085</v>
      </c>
      <c r="D13573">
        <v>102205</v>
      </c>
      <c r="E13573">
        <v>102970</v>
      </c>
    </row>
    <row r="13574" spans="1:5" x14ac:dyDescent="0.25">
      <c r="A13574" s="2">
        <v>43684.625</v>
      </c>
      <c r="B13574">
        <v>102170</v>
      </c>
      <c r="C13574">
        <v>102500</v>
      </c>
      <c r="D13574">
        <v>102025</v>
      </c>
      <c r="E13574">
        <v>102460</v>
      </c>
    </row>
    <row r="13575" spans="1:5" x14ac:dyDescent="0.25">
      <c r="A13575" s="2">
        <v>43684.583333333336</v>
      </c>
      <c r="B13575">
        <v>101710</v>
      </c>
      <c r="C13575">
        <v>102450</v>
      </c>
      <c r="D13575">
        <v>101575</v>
      </c>
      <c r="E13575">
        <v>102170</v>
      </c>
    </row>
    <row r="13576" spans="1:5" x14ac:dyDescent="0.25">
      <c r="A13576" s="2">
        <v>43684.541666666664</v>
      </c>
      <c r="B13576">
        <v>101515</v>
      </c>
      <c r="C13576">
        <v>101790</v>
      </c>
      <c r="D13576">
        <v>101455</v>
      </c>
      <c r="E13576">
        <v>101710</v>
      </c>
    </row>
    <row r="13577" spans="1:5" x14ac:dyDescent="0.25">
      <c r="A13577" s="2">
        <v>43684.5</v>
      </c>
      <c r="B13577">
        <v>101395</v>
      </c>
      <c r="C13577">
        <v>101615</v>
      </c>
      <c r="D13577">
        <v>101180</v>
      </c>
      <c r="E13577">
        <v>101515</v>
      </c>
    </row>
    <row r="13578" spans="1:5" x14ac:dyDescent="0.25">
      <c r="A13578" s="2">
        <v>43684.458333333336</v>
      </c>
      <c r="B13578">
        <v>100780</v>
      </c>
      <c r="C13578">
        <v>101570</v>
      </c>
      <c r="D13578">
        <v>100675</v>
      </c>
      <c r="E13578">
        <v>101395</v>
      </c>
    </row>
    <row r="13579" spans="1:5" x14ac:dyDescent="0.25">
      <c r="A13579" s="2">
        <v>43684.416666666664</v>
      </c>
      <c r="B13579">
        <v>101355</v>
      </c>
      <c r="C13579">
        <v>101440</v>
      </c>
      <c r="D13579">
        <v>100500</v>
      </c>
      <c r="E13579">
        <v>100780</v>
      </c>
    </row>
    <row r="13580" spans="1:5" x14ac:dyDescent="0.25">
      <c r="A13580" s="2">
        <v>43684.375</v>
      </c>
      <c r="B13580">
        <v>102600</v>
      </c>
      <c r="C13580">
        <v>102690</v>
      </c>
      <c r="D13580">
        <v>101240</v>
      </c>
      <c r="E13580">
        <v>101350</v>
      </c>
    </row>
    <row r="13581" spans="1:5" x14ac:dyDescent="0.25">
      <c r="A13581" s="2">
        <v>43683.708333333336</v>
      </c>
      <c r="B13581">
        <v>102170</v>
      </c>
      <c r="C13581">
        <v>102415</v>
      </c>
      <c r="D13581">
        <v>102145</v>
      </c>
      <c r="E13581">
        <v>102365</v>
      </c>
    </row>
    <row r="13582" spans="1:5" x14ac:dyDescent="0.25">
      <c r="A13582" s="2">
        <v>43683.666666666664</v>
      </c>
      <c r="B13582">
        <v>102175</v>
      </c>
      <c r="C13582">
        <v>102290</v>
      </c>
      <c r="D13582">
        <v>102065</v>
      </c>
      <c r="E13582">
        <v>102175</v>
      </c>
    </row>
    <row r="13583" spans="1:5" x14ac:dyDescent="0.25">
      <c r="A13583" s="2">
        <v>43683.625</v>
      </c>
      <c r="B13583">
        <v>101820</v>
      </c>
      <c r="C13583">
        <v>102335</v>
      </c>
      <c r="D13583">
        <v>101735</v>
      </c>
      <c r="E13583">
        <v>102175</v>
      </c>
    </row>
    <row r="13584" spans="1:5" x14ac:dyDescent="0.25">
      <c r="A13584" s="2">
        <v>43683.583333333336</v>
      </c>
      <c r="B13584">
        <v>101385</v>
      </c>
      <c r="C13584">
        <v>101975</v>
      </c>
      <c r="D13584">
        <v>101385</v>
      </c>
      <c r="E13584">
        <v>101820</v>
      </c>
    </row>
    <row r="13585" spans="1:5" x14ac:dyDescent="0.25">
      <c r="A13585" s="2">
        <v>43683.541666666664</v>
      </c>
      <c r="B13585">
        <v>101670</v>
      </c>
      <c r="C13585">
        <v>101745</v>
      </c>
      <c r="D13585">
        <v>101370</v>
      </c>
      <c r="E13585">
        <v>101390</v>
      </c>
    </row>
    <row r="13586" spans="1:5" x14ac:dyDescent="0.25">
      <c r="A13586" s="2">
        <v>43683.5</v>
      </c>
      <c r="B13586">
        <v>101485</v>
      </c>
      <c r="C13586">
        <v>101695</v>
      </c>
      <c r="D13586">
        <v>101150</v>
      </c>
      <c r="E13586">
        <v>101670</v>
      </c>
    </row>
    <row r="13587" spans="1:5" x14ac:dyDescent="0.25">
      <c r="A13587" s="2">
        <v>43683.458333333336</v>
      </c>
      <c r="B13587">
        <v>101720</v>
      </c>
      <c r="C13587">
        <v>101950</v>
      </c>
      <c r="D13587">
        <v>101295</v>
      </c>
      <c r="E13587">
        <v>101490</v>
      </c>
    </row>
    <row r="13588" spans="1:5" x14ac:dyDescent="0.25">
      <c r="A13588" s="2">
        <v>43683.416666666664</v>
      </c>
      <c r="B13588">
        <v>101085</v>
      </c>
      <c r="C13588">
        <v>101855</v>
      </c>
      <c r="D13588">
        <v>100960</v>
      </c>
      <c r="E13588">
        <v>101730</v>
      </c>
    </row>
    <row r="13589" spans="1:5" x14ac:dyDescent="0.25">
      <c r="A13589" s="2">
        <v>43683.375</v>
      </c>
      <c r="B13589">
        <v>100990</v>
      </c>
      <c r="C13589">
        <v>101485</v>
      </c>
      <c r="D13589">
        <v>100780</v>
      </c>
      <c r="E13589">
        <v>101085</v>
      </c>
    </row>
    <row r="13590" spans="1:5" x14ac:dyDescent="0.25">
      <c r="A13590" s="2">
        <v>43682.708333333336</v>
      </c>
      <c r="B13590">
        <v>100165</v>
      </c>
      <c r="C13590">
        <v>100250</v>
      </c>
      <c r="D13590">
        <v>99940</v>
      </c>
      <c r="E13590">
        <v>99970</v>
      </c>
    </row>
    <row r="13591" spans="1:5" x14ac:dyDescent="0.25">
      <c r="A13591" s="2">
        <v>43682.666666666664</v>
      </c>
      <c r="B13591">
        <v>99990</v>
      </c>
      <c r="C13591">
        <v>100280</v>
      </c>
      <c r="D13591">
        <v>99705</v>
      </c>
      <c r="E13591">
        <v>100160</v>
      </c>
    </row>
    <row r="13592" spans="1:5" x14ac:dyDescent="0.25">
      <c r="A13592" s="2">
        <v>43682.625</v>
      </c>
      <c r="B13592">
        <v>100020</v>
      </c>
      <c r="C13592">
        <v>100340</v>
      </c>
      <c r="D13592">
        <v>99840</v>
      </c>
      <c r="E13592">
        <v>99990</v>
      </c>
    </row>
    <row r="13593" spans="1:5" x14ac:dyDescent="0.25">
      <c r="A13593" s="2">
        <v>43682.583333333336</v>
      </c>
      <c r="B13593">
        <v>100110</v>
      </c>
      <c r="C13593">
        <v>100540</v>
      </c>
      <c r="D13593">
        <v>99955</v>
      </c>
      <c r="E13593">
        <v>100015</v>
      </c>
    </row>
    <row r="13594" spans="1:5" x14ac:dyDescent="0.25">
      <c r="A13594" s="2">
        <v>43682.541666666664</v>
      </c>
      <c r="B13594">
        <v>100365</v>
      </c>
      <c r="C13594">
        <v>100490</v>
      </c>
      <c r="D13594">
        <v>100005</v>
      </c>
      <c r="E13594">
        <v>100105</v>
      </c>
    </row>
    <row r="13595" spans="1:5" x14ac:dyDescent="0.25">
      <c r="A13595" s="2">
        <v>43682.5</v>
      </c>
      <c r="B13595">
        <v>100530</v>
      </c>
      <c r="C13595">
        <v>100850</v>
      </c>
      <c r="D13595">
        <v>100160</v>
      </c>
      <c r="E13595">
        <v>100360</v>
      </c>
    </row>
    <row r="13596" spans="1:5" x14ac:dyDescent="0.25">
      <c r="A13596" s="2">
        <v>43682.458333333336</v>
      </c>
      <c r="B13596">
        <v>101030</v>
      </c>
      <c r="C13596">
        <v>101130</v>
      </c>
      <c r="D13596">
        <v>100450</v>
      </c>
      <c r="E13596">
        <v>100530</v>
      </c>
    </row>
    <row r="13597" spans="1:5" x14ac:dyDescent="0.25">
      <c r="A13597" s="2">
        <v>43682.416666666664</v>
      </c>
      <c r="B13597">
        <v>100890</v>
      </c>
      <c r="C13597">
        <v>101165</v>
      </c>
      <c r="D13597">
        <v>100560</v>
      </c>
      <c r="E13597">
        <v>101035</v>
      </c>
    </row>
    <row r="13598" spans="1:5" x14ac:dyDescent="0.25">
      <c r="A13598" s="2">
        <v>43682.375</v>
      </c>
      <c r="B13598">
        <v>101315</v>
      </c>
      <c r="C13598">
        <v>101425</v>
      </c>
      <c r="D13598">
        <v>100710</v>
      </c>
      <c r="E13598">
        <v>100890</v>
      </c>
    </row>
    <row r="13599" spans="1:5" x14ac:dyDescent="0.25">
      <c r="A13599" s="2">
        <v>43679.708333333336</v>
      </c>
      <c r="B13599">
        <v>102690</v>
      </c>
      <c r="C13599">
        <v>102975</v>
      </c>
      <c r="D13599">
        <v>102655</v>
      </c>
      <c r="E13599">
        <v>102915</v>
      </c>
    </row>
    <row r="13600" spans="1:5" x14ac:dyDescent="0.25">
      <c r="A13600" s="2">
        <v>43679.666666666664</v>
      </c>
      <c r="B13600">
        <v>102730</v>
      </c>
      <c r="C13600">
        <v>102990</v>
      </c>
      <c r="D13600">
        <v>102460</v>
      </c>
      <c r="E13600">
        <v>102690</v>
      </c>
    </row>
    <row r="13601" spans="1:5" x14ac:dyDescent="0.25">
      <c r="A13601" s="2">
        <v>43679.625</v>
      </c>
      <c r="B13601">
        <v>102105</v>
      </c>
      <c r="C13601">
        <v>102730</v>
      </c>
      <c r="D13601">
        <v>102090</v>
      </c>
      <c r="E13601">
        <v>102725</v>
      </c>
    </row>
    <row r="13602" spans="1:5" x14ac:dyDescent="0.25">
      <c r="A13602" s="2">
        <v>43679.583333333336</v>
      </c>
      <c r="B13602">
        <v>102180</v>
      </c>
      <c r="C13602">
        <v>102255</v>
      </c>
      <c r="D13602">
        <v>102010</v>
      </c>
      <c r="E13602">
        <v>102100</v>
      </c>
    </row>
    <row r="13603" spans="1:5" x14ac:dyDescent="0.25">
      <c r="A13603" s="2">
        <v>43679.541666666664</v>
      </c>
      <c r="B13603">
        <v>102345</v>
      </c>
      <c r="C13603">
        <v>102615</v>
      </c>
      <c r="D13603">
        <v>102120</v>
      </c>
      <c r="E13603">
        <v>102175</v>
      </c>
    </row>
    <row r="13604" spans="1:5" x14ac:dyDescent="0.25">
      <c r="A13604" s="2">
        <v>43679.5</v>
      </c>
      <c r="B13604">
        <v>101985</v>
      </c>
      <c r="C13604">
        <v>102520</v>
      </c>
      <c r="D13604">
        <v>101880</v>
      </c>
      <c r="E13604">
        <v>102345</v>
      </c>
    </row>
    <row r="13605" spans="1:5" x14ac:dyDescent="0.25">
      <c r="A13605" s="2">
        <v>43679.458333333336</v>
      </c>
      <c r="B13605">
        <v>102835</v>
      </c>
      <c r="C13605">
        <v>102895</v>
      </c>
      <c r="D13605">
        <v>101775</v>
      </c>
      <c r="E13605">
        <v>101980</v>
      </c>
    </row>
    <row r="13606" spans="1:5" x14ac:dyDescent="0.25">
      <c r="A13606" s="2">
        <v>43679.416666666664</v>
      </c>
      <c r="B13606">
        <v>102350</v>
      </c>
      <c r="C13606">
        <v>103370</v>
      </c>
      <c r="D13606">
        <v>102305</v>
      </c>
      <c r="E13606">
        <v>102830</v>
      </c>
    </row>
    <row r="13607" spans="1:5" x14ac:dyDescent="0.25">
      <c r="A13607" s="2">
        <v>43679.375</v>
      </c>
      <c r="B13607">
        <v>101600</v>
      </c>
      <c r="C13607">
        <v>102355</v>
      </c>
      <c r="D13607">
        <v>101430</v>
      </c>
      <c r="E13607">
        <v>102350</v>
      </c>
    </row>
    <row r="13608" spans="1:5" x14ac:dyDescent="0.25">
      <c r="A13608" s="2">
        <v>43678.708333333336</v>
      </c>
      <c r="B13608">
        <v>102200</v>
      </c>
      <c r="C13608">
        <v>102435</v>
      </c>
      <c r="D13608">
        <v>101985</v>
      </c>
      <c r="E13608">
        <v>102035</v>
      </c>
    </row>
    <row r="13609" spans="1:5" x14ac:dyDescent="0.25">
      <c r="A13609" s="2">
        <v>43678.666666666664</v>
      </c>
      <c r="B13609">
        <v>102525</v>
      </c>
      <c r="C13609">
        <v>102700</v>
      </c>
      <c r="D13609">
        <v>102070</v>
      </c>
      <c r="E13609">
        <v>102200</v>
      </c>
    </row>
    <row r="13610" spans="1:5" x14ac:dyDescent="0.25">
      <c r="A13610" s="2">
        <v>43678.625</v>
      </c>
      <c r="B13610">
        <v>103110</v>
      </c>
      <c r="C13610">
        <v>103110</v>
      </c>
      <c r="D13610">
        <v>102030</v>
      </c>
      <c r="E13610">
        <v>102525</v>
      </c>
    </row>
    <row r="13611" spans="1:5" x14ac:dyDescent="0.25">
      <c r="A13611" s="2">
        <v>43678.583333333336</v>
      </c>
      <c r="B13611">
        <v>104175</v>
      </c>
      <c r="C13611">
        <v>104285</v>
      </c>
      <c r="D13611">
        <v>102645</v>
      </c>
      <c r="E13611">
        <v>103110</v>
      </c>
    </row>
    <row r="13612" spans="1:5" x14ac:dyDescent="0.25">
      <c r="A13612" s="2">
        <v>43678.541666666664</v>
      </c>
      <c r="B13612">
        <v>103775</v>
      </c>
      <c r="C13612">
        <v>104240</v>
      </c>
      <c r="D13612">
        <v>103665</v>
      </c>
      <c r="E13612">
        <v>104175</v>
      </c>
    </row>
    <row r="13613" spans="1:5" x14ac:dyDescent="0.25">
      <c r="A13613" s="2">
        <v>43678.5</v>
      </c>
      <c r="B13613">
        <v>103590</v>
      </c>
      <c r="C13613">
        <v>103965</v>
      </c>
      <c r="D13613">
        <v>103480</v>
      </c>
      <c r="E13613">
        <v>103780</v>
      </c>
    </row>
    <row r="13614" spans="1:5" x14ac:dyDescent="0.25">
      <c r="A13614" s="2">
        <v>43678.458333333336</v>
      </c>
      <c r="B13614">
        <v>103345</v>
      </c>
      <c r="C13614">
        <v>103880</v>
      </c>
      <c r="D13614">
        <v>103310</v>
      </c>
      <c r="E13614">
        <v>103590</v>
      </c>
    </row>
    <row r="13615" spans="1:5" x14ac:dyDescent="0.25">
      <c r="A13615" s="2">
        <v>43678.416666666664</v>
      </c>
      <c r="B13615">
        <v>102570</v>
      </c>
      <c r="C13615">
        <v>103350</v>
      </c>
      <c r="D13615">
        <v>102500</v>
      </c>
      <c r="E13615">
        <v>103345</v>
      </c>
    </row>
    <row r="13616" spans="1:5" x14ac:dyDescent="0.25">
      <c r="A13616" s="2">
        <v>43678.375</v>
      </c>
      <c r="B13616">
        <v>102500</v>
      </c>
      <c r="C13616">
        <v>102625</v>
      </c>
      <c r="D13616">
        <v>102125</v>
      </c>
      <c r="E13616">
        <v>102565</v>
      </c>
    </row>
    <row r="13617" spans="1:5" x14ac:dyDescent="0.25">
      <c r="A13617" s="2">
        <v>43677.708333333336</v>
      </c>
      <c r="B13617">
        <v>102120</v>
      </c>
      <c r="C13617">
        <v>102155</v>
      </c>
      <c r="D13617">
        <v>101825</v>
      </c>
      <c r="E13617">
        <v>102000</v>
      </c>
    </row>
    <row r="13618" spans="1:5" x14ac:dyDescent="0.25">
      <c r="A13618" s="2">
        <v>43677.666666666664</v>
      </c>
      <c r="B13618">
        <v>101525</v>
      </c>
      <c r="C13618">
        <v>102235</v>
      </c>
      <c r="D13618">
        <v>101225</v>
      </c>
      <c r="E13618">
        <v>102120</v>
      </c>
    </row>
    <row r="13619" spans="1:5" x14ac:dyDescent="0.25">
      <c r="A13619" s="2">
        <v>43677.625</v>
      </c>
      <c r="B13619">
        <v>102475</v>
      </c>
      <c r="C13619">
        <v>102720</v>
      </c>
      <c r="D13619">
        <v>101080</v>
      </c>
      <c r="E13619">
        <v>101530</v>
      </c>
    </row>
    <row r="13620" spans="1:5" x14ac:dyDescent="0.25">
      <c r="A13620" s="2">
        <v>43677.583333333336</v>
      </c>
      <c r="B13620">
        <v>102325</v>
      </c>
      <c r="C13620">
        <v>102515</v>
      </c>
      <c r="D13620">
        <v>102305</v>
      </c>
      <c r="E13620">
        <v>102475</v>
      </c>
    </row>
    <row r="13621" spans="1:5" x14ac:dyDescent="0.25">
      <c r="A13621" s="2">
        <v>43677.541666666664</v>
      </c>
      <c r="B13621">
        <v>102485</v>
      </c>
      <c r="C13621">
        <v>102545</v>
      </c>
      <c r="D13621">
        <v>102270</v>
      </c>
      <c r="E13621">
        <v>102320</v>
      </c>
    </row>
    <row r="13622" spans="1:5" x14ac:dyDescent="0.25">
      <c r="A13622" s="2">
        <v>43677.5</v>
      </c>
      <c r="B13622">
        <v>102420</v>
      </c>
      <c r="C13622">
        <v>102610</v>
      </c>
      <c r="D13622">
        <v>102235</v>
      </c>
      <c r="E13622">
        <v>102485</v>
      </c>
    </row>
    <row r="13623" spans="1:5" x14ac:dyDescent="0.25">
      <c r="A13623" s="2">
        <v>43677.458333333336</v>
      </c>
      <c r="B13623">
        <v>102595</v>
      </c>
      <c r="C13623">
        <v>102680</v>
      </c>
      <c r="D13623">
        <v>102195</v>
      </c>
      <c r="E13623">
        <v>102420</v>
      </c>
    </row>
    <row r="13624" spans="1:5" x14ac:dyDescent="0.25">
      <c r="A13624" s="2">
        <v>43677.416666666664</v>
      </c>
      <c r="B13624">
        <v>103615</v>
      </c>
      <c r="C13624">
        <v>103630</v>
      </c>
      <c r="D13624">
        <v>102550</v>
      </c>
      <c r="E13624">
        <v>102600</v>
      </c>
    </row>
    <row r="13625" spans="1:5" x14ac:dyDescent="0.25">
      <c r="A13625" s="2">
        <v>43677.375</v>
      </c>
      <c r="B13625">
        <v>103450</v>
      </c>
      <c r="C13625">
        <v>103625</v>
      </c>
      <c r="D13625">
        <v>103240</v>
      </c>
      <c r="E13625">
        <v>103610</v>
      </c>
    </row>
    <row r="13626" spans="1:5" x14ac:dyDescent="0.25">
      <c r="A13626" s="2">
        <v>43676.708333333336</v>
      </c>
      <c r="B13626">
        <v>103105</v>
      </c>
      <c r="C13626">
        <v>103300</v>
      </c>
      <c r="D13626">
        <v>103055</v>
      </c>
      <c r="E13626">
        <v>103200</v>
      </c>
    </row>
    <row r="13627" spans="1:5" x14ac:dyDescent="0.25">
      <c r="A13627" s="2">
        <v>43676.666666666664</v>
      </c>
      <c r="B13627">
        <v>103355</v>
      </c>
      <c r="C13627">
        <v>103440</v>
      </c>
      <c r="D13627">
        <v>103045</v>
      </c>
      <c r="E13627">
        <v>103105</v>
      </c>
    </row>
    <row r="13628" spans="1:5" x14ac:dyDescent="0.25">
      <c r="A13628" s="2">
        <v>43676.625</v>
      </c>
      <c r="B13628">
        <v>103430</v>
      </c>
      <c r="C13628">
        <v>103655</v>
      </c>
      <c r="D13628">
        <v>103270</v>
      </c>
      <c r="E13628">
        <v>103355</v>
      </c>
    </row>
    <row r="13629" spans="1:5" x14ac:dyDescent="0.25">
      <c r="A13629" s="2">
        <v>43676.583333333336</v>
      </c>
      <c r="B13629">
        <v>103420</v>
      </c>
      <c r="C13629">
        <v>103595</v>
      </c>
      <c r="D13629">
        <v>103205</v>
      </c>
      <c r="E13629">
        <v>103430</v>
      </c>
    </row>
    <row r="13630" spans="1:5" x14ac:dyDescent="0.25">
      <c r="A13630" s="2">
        <v>43676.541666666664</v>
      </c>
      <c r="B13630">
        <v>103645</v>
      </c>
      <c r="C13630">
        <v>103715</v>
      </c>
      <c r="D13630">
        <v>103345</v>
      </c>
      <c r="E13630">
        <v>103420</v>
      </c>
    </row>
    <row r="13631" spans="1:5" x14ac:dyDescent="0.25">
      <c r="A13631" s="2">
        <v>43676.5</v>
      </c>
      <c r="B13631">
        <v>103510</v>
      </c>
      <c r="C13631">
        <v>103850</v>
      </c>
      <c r="D13631">
        <v>103505</v>
      </c>
      <c r="E13631">
        <v>103645</v>
      </c>
    </row>
    <row r="13632" spans="1:5" x14ac:dyDescent="0.25">
      <c r="A13632" s="2">
        <v>43676.458333333336</v>
      </c>
      <c r="B13632">
        <v>103055</v>
      </c>
      <c r="C13632">
        <v>103545</v>
      </c>
      <c r="D13632">
        <v>103005</v>
      </c>
      <c r="E13632">
        <v>103505</v>
      </c>
    </row>
    <row r="13633" spans="1:5" x14ac:dyDescent="0.25">
      <c r="A13633" s="2">
        <v>43676.416666666664</v>
      </c>
      <c r="B13633">
        <v>103365</v>
      </c>
      <c r="C13633">
        <v>103385</v>
      </c>
      <c r="D13633">
        <v>102805</v>
      </c>
      <c r="E13633">
        <v>103055</v>
      </c>
    </row>
    <row r="13634" spans="1:5" x14ac:dyDescent="0.25">
      <c r="A13634" s="2">
        <v>43676.375</v>
      </c>
      <c r="B13634">
        <v>103550</v>
      </c>
      <c r="C13634">
        <v>103645</v>
      </c>
      <c r="D13634">
        <v>103285</v>
      </c>
      <c r="E13634">
        <v>103370</v>
      </c>
    </row>
    <row r="13635" spans="1:5" x14ac:dyDescent="0.25">
      <c r="A13635" s="2">
        <v>43675.708333333336</v>
      </c>
      <c r="B13635">
        <v>103685</v>
      </c>
      <c r="C13635">
        <v>103960</v>
      </c>
      <c r="D13635">
        <v>103610</v>
      </c>
      <c r="E13635">
        <v>103960</v>
      </c>
    </row>
    <row r="13636" spans="1:5" x14ac:dyDescent="0.25">
      <c r="A13636" s="2">
        <v>43675.666666666664</v>
      </c>
      <c r="B13636">
        <v>103405</v>
      </c>
      <c r="C13636">
        <v>103725</v>
      </c>
      <c r="D13636">
        <v>103275</v>
      </c>
      <c r="E13636">
        <v>103680</v>
      </c>
    </row>
    <row r="13637" spans="1:5" x14ac:dyDescent="0.25">
      <c r="A13637" s="2">
        <v>43675.625</v>
      </c>
      <c r="B13637">
        <v>103085</v>
      </c>
      <c r="C13637">
        <v>103500</v>
      </c>
      <c r="D13637">
        <v>103075</v>
      </c>
      <c r="E13637">
        <v>103410</v>
      </c>
    </row>
    <row r="13638" spans="1:5" x14ac:dyDescent="0.25">
      <c r="A13638" s="2">
        <v>43675.583333333336</v>
      </c>
      <c r="B13638">
        <v>103130</v>
      </c>
      <c r="C13638">
        <v>103220</v>
      </c>
      <c r="D13638">
        <v>103025</v>
      </c>
      <c r="E13638">
        <v>103085</v>
      </c>
    </row>
    <row r="13639" spans="1:5" x14ac:dyDescent="0.25">
      <c r="A13639" s="2">
        <v>43675.541666666664</v>
      </c>
      <c r="B13639">
        <v>103230</v>
      </c>
      <c r="C13639">
        <v>103240</v>
      </c>
      <c r="D13639">
        <v>102945</v>
      </c>
      <c r="E13639">
        <v>103125</v>
      </c>
    </row>
    <row r="13640" spans="1:5" x14ac:dyDescent="0.25">
      <c r="A13640" s="2">
        <v>43675.5</v>
      </c>
      <c r="B13640">
        <v>102975</v>
      </c>
      <c r="C13640">
        <v>103280</v>
      </c>
      <c r="D13640">
        <v>102910</v>
      </c>
      <c r="E13640">
        <v>103225</v>
      </c>
    </row>
    <row r="13641" spans="1:5" x14ac:dyDescent="0.25">
      <c r="A13641" s="2">
        <v>43675.458333333336</v>
      </c>
      <c r="B13641">
        <v>102835</v>
      </c>
      <c r="C13641">
        <v>103295</v>
      </c>
      <c r="D13641">
        <v>102755</v>
      </c>
      <c r="E13641">
        <v>102975</v>
      </c>
    </row>
    <row r="13642" spans="1:5" x14ac:dyDescent="0.25">
      <c r="A13642" s="2">
        <v>43675.416666666664</v>
      </c>
      <c r="B13642">
        <v>103090</v>
      </c>
      <c r="C13642">
        <v>103400</v>
      </c>
      <c r="D13642">
        <v>102720</v>
      </c>
      <c r="E13642">
        <v>102835</v>
      </c>
    </row>
    <row r="13643" spans="1:5" x14ac:dyDescent="0.25">
      <c r="A13643" s="2">
        <v>43675.375</v>
      </c>
      <c r="B13643">
        <v>103390</v>
      </c>
      <c r="C13643">
        <v>103440</v>
      </c>
      <c r="D13643">
        <v>103010</v>
      </c>
      <c r="E13643">
        <v>103095</v>
      </c>
    </row>
    <row r="13644" spans="1:5" x14ac:dyDescent="0.25">
      <c r="A13644" s="2">
        <v>43672.708333333336</v>
      </c>
      <c r="B13644">
        <v>103425</v>
      </c>
      <c r="C13644">
        <v>103450</v>
      </c>
      <c r="D13644">
        <v>103060</v>
      </c>
      <c r="E13644">
        <v>103090</v>
      </c>
    </row>
    <row r="13645" spans="1:5" x14ac:dyDescent="0.25">
      <c r="A13645" s="2">
        <v>43672.666666666664</v>
      </c>
      <c r="B13645">
        <v>103435</v>
      </c>
      <c r="C13645">
        <v>103480</v>
      </c>
      <c r="D13645">
        <v>103285</v>
      </c>
      <c r="E13645">
        <v>103425</v>
      </c>
    </row>
    <row r="13646" spans="1:5" x14ac:dyDescent="0.25">
      <c r="A13646" s="2">
        <v>43672.625</v>
      </c>
      <c r="B13646">
        <v>103140</v>
      </c>
      <c r="C13646">
        <v>103550</v>
      </c>
      <c r="D13646">
        <v>103035</v>
      </c>
      <c r="E13646">
        <v>103440</v>
      </c>
    </row>
    <row r="13647" spans="1:5" x14ac:dyDescent="0.25">
      <c r="A13647" s="2">
        <v>43672.583333333336</v>
      </c>
      <c r="B13647">
        <v>103265</v>
      </c>
      <c r="C13647">
        <v>103295</v>
      </c>
      <c r="D13647">
        <v>103045</v>
      </c>
      <c r="E13647">
        <v>103140</v>
      </c>
    </row>
    <row r="13648" spans="1:5" x14ac:dyDescent="0.25">
      <c r="A13648" s="2">
        <v>43672.541666666664</v>
      </c>
      <c r="B13648">
        <v>103095</v>
      </c>
      <c r="C13648">
        <v>103350</v>
      </c>
      <c r="D13648">
        <v>102970</v>
      </c>
      <c r="E13648">
        <v>103260</v>
      </c>
    </row>
    <row r="13649" spans="1:5" x14ac:dyDescent="0.25">
      <c r="A13649" s="2">
        <v>43672.5</v>
      </c>
      <c r="B13649">
        <v>102670</v>
      </c>
      <c r="C13649">
        <v>103110</v>
      </c>
      <c r="D13649">
        <v>102615</v>
      </c>
      <c r="E13649">
        <v>103090</v>
      </c>
    </row>
    <row r="13650" spans="1:5" x14ac:dyDescent="0.25">
      <c r="A13650" s="2">
        <v>43672.458333333336</v>
      </c>
      <c r="B13650">
        <v>103085</v>
      </c>
      <c r="C13650">
        <v>103255</v>
      </c>
      <c r="D13650">
        <v>102465</v>
      </c>
      <c r="E13650">
        <v>102670</v>
      </c>
    </row>
    <row r="13651" spans="1:5" x14ac:dyDescent="0.25">
      <c r="A13651" s="2">
        <v>43672.416666666664</v>
      </c>
      <c r="B13651">
        <v>103385</v>
      </c>
      <c r="C13651">
        <v>103640</v>
      </c>
      <c r="D13651">
        <v>102955</v>
      </c>
      <c r="E13651">
        <v>103080</v>
      </c>
    </row>
    <row r="13652" spans="1:5" x14ac:dyDescent="0.25">
      <c r="A13652" s="2">
        <v>43672.375</v>
      </c>
      <c r="B13652">
        <v>103400</v>
      </c>
      <c r="C13652">
        <v>103500</v>
      </c>
      <c r="D13652">
        <v>103000</v>
      </c>
      <c r="E13652">
        <v>103380</v>
      </c>
    </row>
    <row r="13653" spans="1:5" x14ac:dyDescent="0.25">
      <c r="A13653" s="2">
        <v>43671.708333333336</v>
      </c>
      <c r="B13653">
        <v>102835</v>
      </c>
      <c r="C13653">
        <v>103030</v>
      </c>
      <c r="D13653">
        <v>102750</v>
      </c>
      <c r="E13653">
        <v>102995</v>
      </c>
    </row>
    <row r="13654" spans="1:5" x14ac:dyDescent="0.25">
      <c r="A13654" s="2">
        <v>43671.666666666664</v>
      </c>
      <c r="B13654">
        <v>102835</v>
      </c>
      <c r="C13654">
        <v>102945</v>
      </c>
      <c r="D13654">
        <v>102655</v>
      </c>
      <c r="E13654">
        <v>102835</v>
      </c>
    </row>
    <row r="13655" spans="1:5" x14ac:dyDescent="0.25">
      <c r="A13655" s="2">
        <v>43671.625</v>
      </c>
      <c r="B13655">
        <v>102925</v>
      </c>
      <c r="C13655">
        <v>103065</v>
      </c>
      <c r="D13655">
        <v>102780</v>
      </c>
      <c r="E13655">
        <v>102830</v>
      </c>
    </row>
    <row r="13656" spans="1:5" x14ac:dyDescent="0.25">
      <c r="A13656" s="2">
        <v>43671.583333333336</v>
      </c>
      <c r="B13656">
        <v>103015</v>
      </c>
      <c r="C13656">
        <v>103265</v>
      </c>
      <c r="D13656">
        <v>102770</v>
      </c>
      <c r="E13656">
        <v>102925</v>
      </c>
    </row>
    <row r="13657" spans="1:5" x14ac:dyDescent="0.25">
      <c r="A13657" s="2">
        <v>43671.541666666664</v>
      </c>
      <c r="B13657">
        <v>102745</v>
      </c>
      <c r="C13657">
        <v>103090</v>
      </c>
      <c r="D13657">
        <v>102690</v>
      </c>
      <c r="E13657">
        <v>103010</v>
      </c>
    </row>
    <row r="13658" spans="1:5" x14ac:dyDescent="0.25">
      <c r="A13658" s="2">
        <v>43671.5</v>
      </c>
      <c r="B13658">
        <v>103595</v>
      </c>
      <c r="C13658">
        <v>103750</v>
      </c>
      <c r="D13658">
        <v>102655</v>
      </c>
      <c r="E13658">
        <v>102745</v>
      </c>
    </row>
    <row r="13659" spans="1:5" x14ac:dyDescent="0.25">
      <c r="A13659" s="2">
        <v>43671.458333333336</v>
      </c>
      <c r="B13659">
        <v>103195</v>
      </c>
      <c r="C13659">
        <v>103640</v>
      </c>
      <c r="D13659">
        <v>103150</v>
      </c>
      <c r="E13659">
        <v>103595</v>
      </c>
    </row>
    <row r="13660" spans="1:5" x14ac:dyDescent="0.25">
      <c r="A13660" s="2">
        <v>43671.416666666664</v>
      </c>
      <c r="B13660">
        <v>104690</v>
      </c>
      <c r="C13660">
        <v>104735</v>
      </c>
      <c r="D13660">
        <v>102840</v>
      </c>
      <c r="E13660">
        <v>103195</v>
      </c>
    </row>
    <row r="13661" spans="1:5" x14ac:dyDescent="0.25">
      <c r="A13661" s="2">
        <v>43671.375</v>
      </c>
      <c r="B13661">
        <v>104595</v>
      </c>
      <c r="C13661">
        <v>104840</v>
      </c>
      <c r="D13661">
        <v>104550</v>
      </c>
      <c r="E13661">
        <v>104690</v>
      </c>
    </row>
    <row r="13662" spans="1:5" x14ac:dyDescent="0.25">
      <c r="A13662" s="2">
        <v>43670.708333333336</v>
      </c>
      <c r="B13662">
        <v>104460</v>
      </c>
      <c r="C13662">
        <v>104500</v>
      </c>
      <c r="D13662">
        <v>104240</v>
      </c>
      <c r="E13662">
        <v>104250</v>
      </c>
    </row>
    <row r="13663" spans="1:5" x14ac:dyDescent="0.25">
      <c r="A13663" s="2">
        <v>43670.666666666664</v>
      </c>
      <c r="B13663">
        <v>104320</v>
      </c>
      <c r="C13663">
        <v>104530</v>
      </c>
      <c r="D13663">
        <v>104260</v>
      </c>
      <c r="E13663">
        <v>104455</v>
      </c>
    </row>
    <row r="13664" spans="1:5" x14ac:dyDescent="0.25">
      <c r="A13664" s="2">
        <v>43670.625</v>
      </c>
      <c r="B13664">
        <v>104490</v>
      </c>
      <c r="C13664">
        <v>104515</v>
      </c>
      <c r="D13664">
        <v>104270</v>
      </c>
      <c r="E13664">
        <v>104315</v>
      </c>
    </row>
    <row r="13665" spans="1:5" x14ac:dyDescent="0.25">
      <c r="A13665" s="2">
        <v>43670.583333333336</v>
      </c>
      <c r="B13665">
        <v>104580</v>
      </c>
      <c r="C13665">
        <v>104700</v>
      </c>
      <c r="D13665">
        <v>104460</v>
      </c>
      <c r="E13665">
        <v>104490</v>
      </c>
    </row>
    <row r="13666" spans="1:5" x14ac:dyDescent="0.25">
      <c r="A13666" s="2">
        <v>43670.541666666664</v>
      </c>
      <c r="B13666">
        <v>104680</v>
      </c>
      <c r="C13666">
        <v>104775</v>
      </c>
      <c r="D13666">
        <v>104565</v>
      </c>
      <c r="E13666">
        <v>104585</v>
      </c>
    </row>
    <row r="13667" spans="1:5" x14ac:dyDescent="0.25">
      <c r="A13667" s="2">
        <v>43670.5</v>
      </c>
      <c r="B13667">
        <v>104850</v>
      </c>
      <c r="C13667">
        <v>104900</v>
      </c>
      <c r="D13667">
        <v>104635</v>
      </c>
      <c r="E13667">
        <v>104680</v>
      </c>
    </row>
    <row r="13668" spans="1:5" x14ac:dyDescent="0.25">
      <c r="A13668" s="2">
        <v>43670.458333333336</v>
      </c>
      <c r="B13668">
        <v>104630</v>
      </c>
      <c r="C13668">
        <v>104970</v>
      </c>
      <c r="D13668">
        <v>104575</v>
      </c>
      <c r="E13668">
        <v>104850</v>
      </c>
    </row>
    <row r="13669" spans="1:5" x14ac:dyDescent="0.25">
      <c r="A13669" s="2">
        <v>43670.416666666664</v>
      </c>
      <c r="B13669">
        <v>104210</v>
      </c>
      <c r="C13669">
        <v>104685</v>
      </c>
      <c r="D13669">
        <v>104165</v>
      </c>
      <c r="E13669">
        <v>104630</v>
      </c>
    </row>
    <row r="13670" spans="1:5" x14ac:dyDescent="0.25">
      <c r="A13670" s="2">
        <v>43670.375</v>
      </c>
      <c r="B13670">
        <v>104105</v>
      </c>
      <c r="C13670">
        <v>104460</v>
      </c>
      <c r="D13670">
        <v>104075</v>
      </c>
      <c r="E13670">
        <v>104205</v>
      </c>
    </row>
    <row r="13671" spans="1:5" x14ac:dyDescent="0.25">
      <c r="A13671" s="2">
        <v>43669.708333333336</v>
      </c>
      <c r="B13671">
        <v>104125</v>
      </c>
      <c r="C13671">
        <v>104360</v>
      </c>
      <c r="D13671">
        <v>104010</v>
      </c>
      <c r="E13671">
        <v>104360</v>
      </c>
    </row>
    <row r="13672" spans="1:5" x14ac:dyDescent="0.25">
      <c r="A13672" s="2">
        <v>43669.666666666664</v>
      </c>
      <c r="B13672">
        <v>104330</v>
      </c>
      <c r="C13672">
        <v>104365</v>
      </c>
      <c r="D13672">
        <v>104075</v>
      </c>
      <c r="E13672">
        <v>104125</v>
      </c>
    </row>
    <row r="13673" spans="1:5" x14ac:dyDescent="0.25">
      <c r="A13673" s="2">
        <v>43669.625</v>
      </c>
      <c r="B13673">
        <v>104160</v>
      </c>
      <c r="C13673">
        <v>104390</v>
      </c>
      <c r="D13673">
        <v>104160</v>
      </c>
      <c r="E13673">
        <v>104335</v>
      </c>
    </row>
    <row r="13674" spans="1:5" x14ac:dyDescent="0.25">
      <c r="A13674" s="2">
        <v>43669.583333333336</v>
      </c>
      <c r="B13674">
        <v>104055</v>
      </c>
      <c r="C13674">
        <v>104230</v>
      </c>
      <c r="D13674">
        <v>103815</v>
      </c>
      <c r="E13674">
        <v>104160</v>
      </c>
    </row>
    <row r="13675" spans="1:5" x14ac:dyDescent="0.25">
      <c r="A13675" s="2">
        <v>43669.541666666664</v>
      </c>
      <c r="B13675">
        <v>104130</v>
      </c>
      <c r="C13675">
        <v>104160</v>
      </c>
      <c r="D13675">
        <v>103980</v>
      </c>
      <c r="E13675">
        <v>104055</v>
      </c>
    </row>
    <row r="13676" spans="1:5" x14ac:dyDescent="0.25">
      <c r="A13676" s="2">
        <v>43669.5</v>
      </c>
      <c r="B13676">
        <v>104060</v>
      </c>
      <c r="C13676">
        <v>104265</v>
      </c>
      <c r="D13676">
        <v>103870</v>
      </c>
      <c r="E13676">
        <v>104135</v>
      </c>
    </row>
    <row r="13677" spans="1:5" x14ac:dyDescent="0.25">
      <c r="A13677" s="2">
        <v>43669.458333333336</v>
      </c>
      <c r="B13677">
        <v>104295</v>
      </c>
      <c r="C13677">
        <v>104305</v>
      </c>
      <c r="D13677">
        <v>104030</v>
      </c>
      <c r="E13677">
        <v>104055</v>
      </c>
    </row>
    <row r="13678" spans="1:5" x14ac:dyDescent="0.25">
      <c r="A13678" s="2">
        <v>43669.416666666664</v>
      </c>
      <c r="B13678">
        <v>104825</v>
      </c>
      <c r="C13678">
        <v>104825</v>
      </c>
      <c r="D13678">
        <v>104285</v>
      </c>
      <c r="E13678">
        <v>104290</v>
      </c>
    </row>
    <row r="13679" spans="1:5" x14ac:dyDescent="0.25">
      <c r="A13679" s="2">
        <v>43669.375</v>
      </c>
      <c r="B13679">
        <v>104625</v>
      </c>
      <c r="C13679">
        <v>104895</v>
      </c>
      <c r="D13679">
        <v>104485</v>
      </c>
      <c r="E13679">
        <v>104825</v>
      </c>
    </row>
    <row r="13680" spans="1:5" x14ac:dyDescent="0.25">
      <c r="A13680" s="2">
        <v>43668.708333333336</v>
      </c>
      <c r="B13680">
        <v>104275</v>
      </c>
      <c r="C13680">
        <v>104465</v>
      </c>
      <c r="D13680">
        <v>104195</v>
      </c>
      <c r="E13680">
        <v>104465</v>
      </c>
    </row>
    <row r="13681" spans="1:5" x14ac:dyDescent="0.25">
      <c r="A13681" s="2">
        <v>43668.666666666664</v>
      </c>
      <c r="B13681">
        <v>104340</v>
      </c>
      <c r="C13681">
        <v>104345</v>
      </c>
      <c r="D13681">
        <v>104035</v>
      </c>
      <c r="E13681">
        <v>104280</v>
      </c>
    </row>
    <row r="13682" spans="1:5" x14ac:dyDescent="0.25">
      <c r="A13682" s="2">
        <v>43668.625</v>
      </c>
      <c r="B13682">
        <v>104390</v>
      </c>
      <c r="C13682">
        <v>104475</v>
      </c>
      <c r="D13682">
        <v>104230</v>
      </c>
      <c r="E13682">
        <v>104345</v>
      </c>
    </row>
    <row r="13683" spans="1:5" x14ac:dyDescent="0.25">
      <c r="A13683" s="2">
        <v>43668.583333333336</v>
      </c>
      <c r="B13683">
        <v>104215</v>
      </c>
      <c r="C13683">
        <v>104420</v>
      </c>
      <c r="D13683">
        <v>103945</v>
      </c>
      <c r="E13683">
        <v>104385</v>
      </c>
    </row>
    <row r="13684" spans="1:5" x14ac:dyDescent="0.25">
      <c r="A13684" s="2">
        <v>43668.541666666664</v>
      </c>
      <c r="B13684">
        <v>104410</v>
      </c>
      <c r="C13684">
        <v>104500</v>
      </c>
      <c r="D13684">
        <v>104150</v>
      </c>
      <c r="E13684">
        <v>104215</v>
      </c>
    </row>
    <row r="13685" spans="1:5" x14ac:dyDescent="0.25">
      <c r="A13685" s="2">
        <v>43668.5</v>
      </c>
      <c r="B13685">
        <v>104650</v>
      </c>
      <c r="C13685">
        <v>104665</v>
      </c>
      <c r="D13685">
        <v>104335</v>
      </c>
      <c r="E13685">
        <v>104410</v>
      </c>
    </row>
    <row r="13686" spans="1:5" x14ac:dyDescent="0.25">
      <c r="A13686" s="2">
        <v>43668.458333333336</v>
      </c>
      <c r="B13686">
        <v>104430</v>
      </c>
      <c r="C13686">
        <v>104725</v>
      </c>
      <c r="D13686">
        <v>104115</v>
      </c>
      <c r="E13686">
        <v>104650</v>
      </c>
    </row>
    <row r="13687" spans="1:5" x14ac:dyDescent="0.25">
      <c r="A13687" s="2">
        <v>43668.416666666664</v>
      </c>
      <c r="B13687">
        <v>104160</v>
      </c>
      <c r="C13687">
        <v>104530</v>
      </c>
      <c r="D13687">
        <v>104025</v>
      </c>
      <c r="E13687">
        <v>104430</v>
      </c>
    </row>
    <row r="13688" spans="1:5" x14ac:dyDescent="0.25">
      <c r="A13688" s="2">
        <v>43668.375</v>
      </c>
      <c r="B13688">
        <v>104100</v>
      </c>
      <c r="C13688">
        <v>104230</v>
      </c>
      <c r="D13688">
        <v>104000</v>
      </c>
      <c r="E13688">
        <v>104160</v>
      </c>
    </row>
    <row r="13689" spans="1:5" x14ac:dyDescent="0.25">
      <c r="A13689" s="2">
        <v>43665.708333333336</v>
      </c>
      <c r="B13689">
        <v>103965</v>
      </c>
      <c r="C13689">
        <v>103970</v>
      </c>
      <c r="D13689">
        <v>103665</v>
      </c>
      <c r="E13689">
        <v>103680</v>
      </c>
    </row>
    <row r="13690" spans="1:5" x14ac:dyDescent="0.25">
      <c r="A13690" s="2">
        <v>43665.666666666664</v>
      </c>
      <c r="B13690">
        <v>104130</v>
      </c>
      <c r="C13690">
        <v>104135</v>
      </c>
      <c r="D13690">
        <v>103750</v>
      </c>
      <c r="E13690">
        <v>103965</v>
      </c>
    </row>
    <row r="13691" spans="1:5" x14ac:dyDescent="0.25">
      <c r="A13691" s="2">
        <v>43665.625</v>
      </c>
      <c r="B13691">
        <v>104235</v>
      </c>
      <c r="C13691">
        <v>104255</v>
      </c>
      <c r="D13691">
        <v>103870</v>
      </c>
      <c r="E13691">
        <v>104130</v>
      </c>
    </row>
    <row r="13692" spans="1:5" x14ac:dyDescent="0.25">
      <c r="A13692" s="2">
        <v>43665.583333333336</v>
      </c>
      <c r="B13692">
        <v>104460</v>
      </c>
      <c r="C13692">
        <v>104500</v>
      </c>
      <c r="D13692">
        <v>104005</v>
      </c>
      <c r="E13692">
        <v>104230</v>
      </c>
    </row>
    <row r="13693" spans="1:5" x14ac:dyDescent="0.25">
      <c r="A13693" s="2">
        <v>43665.541666666664</v>
      </c>
      <c r="B13693">
        <v>104395</v>
      </c>
      <c r="C13693">
        <v>104565</v>
      </c>
      <c r="D13693">
        <v>104380</v>
      </c>
      <c r="E13693">
        <v>104465</v>
      </c>
    </row>
    <row r="13694" spans="1:5" x14ac:dyDescent="0.25">
      <c r="A13694" s="2">
        <v>43665.5</v>
      </c>
      <c r="B13694">
        <v>104470</v>
      </c>
      <c r="C13694">
        <v>104565</v>
      </c>
      <c r="D13694">
        <v>104275</v>
      </c>
      <c r="E13694">
        <v>104390</v>
      </c>
    </row>
    <row r="13695" spans="1:5" x14ac:dyDescent="0.25">
      <c r="A13695" s="2">
        <v>43665.458333333336</v>
      </c>
      <c r="B13695">
        <v>104520</v>
      </c>
      <c r="C13695">
        <v>104635</v>
      </c>
      <c r="D13695">
        <v>104310</v>
      </c>
      <c r="E13695">
        <v>104465</v>
      </c>
    </row>
    <row r="13696" spans="1:5" x14ac:dyDescent="0.25">
      <c r="A13696" s="2">
        <v>43665.416666666664</v>
      </c>
      <c r="B13696">
        <v>105095</v>
      </c>
      <c r="C13696">
        <v>105100</v>
      </c>
      <c r="D13696">
        <v>104460</v>
      </c>
      <c r="E13696">
        <v>104520</v>
      </c>
    </row>
    <row r="13697" spans="1:5" x14ac:dyDescent="0.25">
      <c r="A13697" s="2">
        <v>43665.375</v>
      </c>
      <c r="B13697">
        <v>105500</v>
      </c>
      <c r="C13697">
        <v>105585</v>
      </c>
      <c r="D13697">
        <v>105045</v>
      </c>
      <c r="E13697">
        <v>105095</v>
      </c>
    </row>
    <row r="13698" spans="1:5" x14ac:dyDescent="0.25">
      <c r="A13698" s="2">
        <v>43664.708333333336</v>
      </c>
      <c r="B13698">
        <v>105075</v>
      </c>
      <c r="C13698">
        <v>105375</v>
      </c>
      <c r="D13698">
        <v>105070</v>
      </c>
      <c r="E13698">
        <v>105375</v>
      </c>
    </row>
    <row r="13699" spans="1:5" x14ac:dyDescent="0.25">
      <c r="A13699" s="2">
        <v>43664.666666666664</v>
      </c>
      <c r="B13699">
        <v>105140</v>
      </c>
      <c r="C13699">
        <v>105245</v>
      </c>
      <c r="D13699">
        <v>105025</v>
      </c>
      <c r="E13699">
        <v>105070</v>
      </c>
    </row>
    <row r="13700" spans="1:5" x14ac:dyDescent="0.25">
      <c r="A13700" s="2">
        <v>43664.625</v>
      </c>
      <c r="B13700">
        <v>104460</v>
      </c>
      <c r="C13700">
        <v>105230</v>
      </c>
      <c r="D13700">
        <v>104410</v>
      </c>
      <c r="E13700">
        <v>105140</v>
      </c>
    </row>
    <row r="13701" spans="1:5" x14ac:dyDescent="0.25">
      <c r="A13701" s="2">
        <v>43664.583333333336</v>
      </c>
      <c r="B13701">
        <v>104405</v>
      </c>
      <c r="C13701">
        <v>104605</v>
      </c>
      <c r="D13701">
        <v>104365</v>
      </c>
      <c r="E13701">
        <v>104465</v>
      </c>
    </row>
    <row r="13702" spans="1:5" x14ac:dyDescent="0.25">
      <c r="A13702" s="2">
        <v>43664.541666666664</v>
      </c>
      <c r="B13702">
        <v>104580</v>
      </c>
      <c r="C13702">
        <v>104615</v>
      </c>
      <c r="D13702">
        <v>104365</v>
      </c>
      <c r="E13702">
        <v>104400</v>
      </c>
    </row>
    <row r="13703" spans="1:5" x14ac:dyDescent="0.25">
      <c r="A13703" s="2">
        <v>43664.5</v>
      </c>
      <c r="B13703">
        <v>104635</v>
      </c>
      <c r="C13703">
        <v>104775</v>
      </c>
      <c r="D13703">
        <v>104460</v>
      </c>
      <c r="E13703">
        <v>104580</v>
      </c>
    </row>
    <row r="13704" spans="1:5" x14ac:dyDescent="0.25">
      <c r="A13704" s="2">
        <v>43664.458333333336</v>
      </c>
      <c r="B13704">
        <v>104640</v>
      </c>
      <c r="C13704">
        <v>104730</v>
      </c>
      <c r="D13704">
        <v>104480</v>
      </c>
      <c r="E13704">
        <v>104640</v>
      </c>
    </row>
    <row r="13705" spans="1:5" x14ac:dyDescent="0.25">
      <c r="A13705" s="2">
        <v>43664.416666666664</v>
      </c>
      <c r="B13705">
        <v>104490</v>
      </c>
      <c r="C13705">
        <v>104695</v>
      </c>
      <c r="D13705">
        <v>104390</v>
      </c>
      <c r="E13705">
        <v>104645</v>
      </c>
    </row>
    <row r="13706" spans="1:5" x14ac:dyDescent="0.25">
      <c r="A13706" s="2">
        <v>43664.375</v>
      </c>
      <c r="B13706">
        <v>104165</v>
      </c>
      <c r="C13706">
        <v>104515</v>
      </c>
      <c r="D13706">
        <v>104065</v>
      </c>
      <c r="E13706">
        <v>104485</v>
      </c>
    </row>
    <row r="13707" spans="1:5" x14ac:dyDescent="0.25">
      <c r="A13707" s="2">
        <v>43663.708333333336</v>
      </c>
      <c r="B13707">
        <v>104370</v>
      </c>
      <c r="C13707">
        <v>104465</v>
      </c>
      <c r="D13707">
        <v>104275</v>
      </c>
      <c r="E13707">
        <v>104330</v>
      </c>
    </row>
    <row r="13708" spans="1:5" x14ac:dyDescent="0.25">
      <c r="A13708" s="2">
        <v>43663.666666666664</v>
      </c>
      <c r="B13708">
        <v>104470</v>
      </c>
      <c r="C13708">
        <v>104630</v>
      </c>
      <c r="D13708">
        <v>104210</v>
      </c>
      <c r="E13708">
        <v>104365</v>
      </c>
    </row>
    <row r="13709" spans="1:5" x14ac:dyDescent="0.25">
      <c r="A13709" s="2">
        <v>43663.625</v>
      </c>
      <c r="B13709">
        <v>104425</v>
      </c>
      <c r="C13709">
        <v>104485</v>
      </c>
      <c r="D13709">
        <v>104265</v>
      </c>
      <c r="E13709">
        <v>104470</v>
      </c>
    </row>
    <row r="13710" spans="1:5" x14ac:dyDescent="0.25">
      <c r="A13710" s="2">
        <v>43663.583333333336</v>
      </c>
      <c r="B13710">
        <v>104850</v>
      </c>
      <c r="C13710">
        <v>104855</v>
      </c>
      <c r="D13710">
        <v>104400</v>
      </c>
      <c r="E13710">
        <v>104420</v>
      </c>
    </row>
    <row r="13711" spans="1:5" x14ac:dyDescent="0.25">
      <c r="A13711" s="2">
        <v>43663.541666666664</v>
      </c>
      <c r="B13711">
        <v>104740</v>
      </c>
      <c r="C13711">
        <v>104930</v>
      </c>
      <c r="D13711">
        <v>104680</v>
      </c>
      <c r="E13711">
        <v>104850</v>
      </c>
    </row>
    <row r="13712" spans="1:5" x14ac:dyDescent="0.25">
      <c r="A13712" s="2">
        <v>43663.5</v>
      </c>
      <c r="B13712">
        <v>104285</v>
      </c>
      <c r="C13712">
        <v>104875</v>
      </c>
      <c r="D13712">
        <v>104270</v>
      </c>
      <c r="E13712">
        <v>104740</v>
      </c>
    </row>
    <row r="13713" spans="1:5" x14ac:dyDescent="0.25">
      <c r="A13713" s="2">
        <v>43663.458333333336</v>
      </c>
      <c r="B13713">
        <v>104240</v>
      </c>
      <c r="C13713">
        <v>104590</v>
      </c>
      <c r="D13713">
        <v>104150</v>
      </c>
      <c r="E13713">
        <v>104290</v>
      </c>
    </row>
    <row r="13714" spans="1:5" x14ac:dyDescent="0.25">
      <c r="A13714" s="2">
        <v>43663.416666666664</v>
      </c>
      <c r="B13714">
        <v>104590</v>
      </c>
      <c r="C13714">
        <v>104645</v>
      </c>
      <c r="D13714">
        <v>104185</v>
      </c>
      <c r="E13714">
        <v>104245</v>
      </c>
    </row>
    <row r="13715" spans="1:5" x14ac:dyDescent="0.25">
      <c r="A13715" s="2">
        <v>43663.375</v>
      </c>
      <c r="B13715">
        <v>104450</v>
      </c>
      <c r="C13715">
        <v>104720</v>
      </c>
      <c r="D13715">
        <v>104450</v>
      </c>
      <c r="E13715">
        <v>104590</v>
      </c>
    </row>
    <row r="13716" spans="1:5" x14ac:dyDescent="0.25">
      <c r="A13716" s="2">
        <v>43662.708333333336</v>
      </c>
      <c r="B13716">
        <v>104175</v>
      </c>
      <c r="C13716">
        <v>104400</v>
      </c>
      <c r="D13716">
        <v>104165</v>
      </c>
      <c r="E13716">
        <v>104365</v>
      </c>
    </row>
    <row r="13717" spans="1:5" x14ac:dyDescent="0.25">
      <c r="A13717" s="2">
        <v>43662.666666666664</v>
      </c>
      <c r="B13717">
        <v>104165</v>
      </c>
      <c r="C13717">
        <v>104340</v>
      </c>
      <c r="D13717">
        <v>104060</v>
      </c>
      <c r="E13717">
        <v>104175</v>
      </c>
    </row>
    <row r="13718" spans="1:5" x14ac:dyDescent="0.25">
      <c r="A13718" s="2">
        <v>43662.625</v>
      </c>
      <c r="B13718">
        <v>103985</v>
      </c>
      <c r="C13718">
        <v>104295</v>
      </c>
      <c r="D13718">
        <v>103780</v>
      </c>
      <c r="E13718">
        <v>104165</v>
      </c>
    </row>
    <row r="13719" spans="1:5" x14ac:dyDescent="0.25">
      <c r="A13719" s="2">
        <v>43662.583333333336</v>
      </c>
      <c r="B13719">
        <v>104075</v>
      </c>
      <c r="C13719">
        <v>104410</v>
      </c>
      <c r="D13719">
        <v>103790</v>
      </c>
      <c r="E13719">
        <v>103985</v>
      </c>
    </row>
    <row r="13720" spans="1:5" x14ac:dyDescent="0.25">
      <c r="A13720" s="2">
        <v>43662.541666666664</v>
      </c>
      <c r="B13720">
        <v>104535</v>
      </c>
      <c r="C13720">
        <v>104535</v>
      </c>
      <c r="D13720">
        <v>103975</v>
      </c>
      <c r="E13720">
        <v>104070</v>
      </c>
    </row>
    <row r="13721" spans="1:5" x14ac:dyDescent="0.25">
      <c r="A13721" s="2">
        <v>43662.5</v>
      </c>
      <c r="B13721">
        <v>104665</v>
      </c>
      <c r="C13721">
        <v>104780</v>
      </c>
      <c r="D13721">
        <v>104475</v>
      </c>
      <c r="E13721">
        <v>104535</v>
      </c>
    </row>
    <row r="13722" spans="1:5" x14ac:dyDescent="0.25">
      <c r="A13722" s="2">
        <v>43662.458333333336</v>
      </c>
      <c r="B13722">
        <v>104550</v>
      </c>
      <c r="C13722">
        <v>104960</v>
      </c>
      <c r="D13722">
        <v>104315</v>
      </c>
      <c r="E13722">
        <v>104665</v>
      </c>
    </row>
    <row r="13723" spans="1:5" x14ac:dyDescent="0.25">
      <c r="A13723" s="2">
        <v>43662.416666666664</v>
      </c>
      <c r="B13723">
        <v>104575</v>
      </c>
      <c r="C13723">
        <v>104900</v>
      </c>
      <c r="D13723">
        <v>104360</v>
      </c>
      <c r="E13723">
        <v>104555</v>
      </c>
    </row>
    <row r="13724" spans="1:5" x14ac:dyDescent="0.25">
      <c r="A13724" s="2">
        <v>43662.375</v>
      </c>
      <c r="B13724">
        <v>104750</v>
      </c>
      <c r="C13724">
        <v>104875</v>
      </c>
      <c r="D13724">
        <v>104360</v>
      </c>
      <c r="E13724">
        <v>104580</v>
      </c>
    </row>
    <row r="13725" spans="1:5" x14ac:dyDescent="0.25">
      <c r="A13725" s="2">
        <v>43661.708333333336</v>
      </c>
      <c r="B13725">
        <v>104280</v>
      </c>
      <c r="C13725">
        <v>104690</v>
      </c>
      <c r="D13725">
        <v>104190</v>
      </c>
      <c r="E13725">
        <v>104690</v>
      </c>
    </row>
    <row r="13726" spans="1:5" x14ac:dyDescent="0.25">
      <c r="A13726" s="2">
        <v>43661.666666666664</v>
      </c>
      <c r="B13726">
        <v>104315</v>
      </c>
      <c r="C13726">
        <v>104530</v>
      </c>
      <c r="D13726">
        <v>104050</v>
      </c>
      <c r="E13726">
        <v>104280</v>
      </c>
    </row>
    <row r="13727" spans="1:5" x14ac:dyDescent="0.25">
      <c r="A13727" s="2">
        <v>43661.625</v>
      </c>
      <c r="B13727">
        <v>104290</v>
      </c>
      <c r="C13727">
        <v>104445</v>
      </c>
      <c r="D13727">
        <v>104135</v>
      </c>
      <c r="E13727">
        <v>104315</v>
      </c>
    </row>
    <row r="13728" spans="1:5" x14ac:dyDescent="0.25">
      <c r="A13728" s="2">
        <v>43661.583333333336</v>
      </c>
      <c r="B13728">
        <v>104425</v>
      </c>
      <c r="C13728">
        <v>104520</v>
      </c>
      <c r="D13728">
        <v>103965</v>
      </c>
      <c r="E13728">
        <v>104290</v>
      </c>
    </row>
    <row r="13729" spans="1:5" x14ac:dyDescent="0.25">
      <c r="A13729" s="2">
        <v>43661.541666666664</v>
      </c>
      <c r="B13729">
        <v>104560</v>
      </c>
      <c r="C13729">
        <v>104720</v>
      </c>
      <c r="D13729">
        <v>104285</v>
      </c>
      <c r="E13729">
        <v>104420</v>
      </c>
    </row>
    <row r="13730" spans="1:5" x14ac:dyDescent="0.25">
      <c r="A13730" s="2">
        <v>43661.5</v>
      </c>
      <c r="B13730">
        <v>104595</v>
      </c>
      <c r="C13730">
        <v>104965</v>
      </c>
      <c r="D13730">
        <v>104520</v>
      </c>
      <c r="E13730">
        <v>104565</v>
      </c>
    </row>
    <row r="13731" spans="1:5" x14ac:dyDescent="0.25">
      <c r="A13731" s="2">
        <v>43661.458333333336</v>
      </c>
      <c r="B13731">
        <v>104570</v>
      </c>
      <c r="C13731">
        <v>104685</v>
      </c>
      <c r="D13731">
        <v>104165</v>
      </c>
      <c r="E13731">
        <v>104595</v>
      </c>
    </row>
    <row r="13732" spans="1:5" x14ac:dyDescent="0.25">
      <c r="A13732" s="2">
        <v>43661.416666666664</v>
      </c>
      <c r="B13732">
        <v>105145</v>
      </c>
      <c r="C13732">
        <v>105150</v>
      </c>
      <c r="D13732">
        <v>104520</v>
      </c>
      <c r="E13732">
        <v>104575</v>
      </c>
    </row>
    <row r="13733" spans="1:5" x14ac:dyDescent="0.25">
      <c r="A13733" s="2">
        <v>43661.375</v>
      </c>
      <c r="B13733">
        <v>104900</v>
      </c>
      <c r="C13733">
        <v>105270</v>
      </c>
      <c r="D13733">
        <v>104870</v>
      </c>
      <c r="E13733">
        <v>105145</v>
      </c>
    </row>
    <row r="13734" spans="1:5" x14ac:dyDescent="0.25">
      <c r="A13734" s="2">
        <v>43658.708333333336</v>
      </c>
      <c r="B13734">
        <v>104645</v>
      </c>
      <c r="C13734">
        <v>104660</v>
      </c>
      <c r="D13734">
        <v>104150</v>
      </c>
      <c r="E13734">
        <v>104495</v>
      </c>
    </row>
    <row r="13735" spans="1:5" x14ac:dyDescent="0.25">
      <c r="A13735" s="2">
        <v>43658.666666666664</v>
      </c>
      <c r="B13735">
        <v>104870</v>
      </c>
      <c r="C13735">
        <v>104985</v>
      </c>
      <c r="D13735">
        <v>104470</v>
      </c>
      <c r="E13735">
        <v>104645</v>
      </c>
    </row>
    <row r="13736" spans="1:5" x14ac:dyDescent="0.25">
      <c r="A13736" s="2">
        <v>43658.625</v>
      </c>
      <c r="B13736">
        <v>105425</v>
      </c>
      <c r="C13736">
        <v>105620</v>
      </c>
      <c r="D13736">
        <v>104720</v>
      </c>
      <c r="E13736">
        <v>104875</v>
      </c>
    </row>
    <row r="13737" spans="1:5" x14ac:dyDescent="0.25">
      <c r="A13737" s="2">
        <v>43658.583333333336</v>
      </c>
      <c r="B13737">
        <v>105695</v>
      </c>
      <c r="C13737">
        <v>105795</v>
      </c>
      <c r="D13737">
        <v>105310</v>
      </c>
      <c r="E13737">
        <v>105420</v>
      </c>
    </row>
    <row r="13738" spans="1:5" x14ac:dyDescent="0.25">
      <c r="A13738" s="2">
        <v>43658.541666666664</v>
      </c>
      <c r="B13738">
        <v>105185</v>
      </c>
      <c r="C13738">
        <v>105725</v>
      </c>
      <c r="D13738">
        <v>105145</v>
      </c>
      <c r="E13738">
        <v>105700</v>
      </c>
    </row>
    <row r="13739" spans="1:5" x14ac:dyDescent="0.25">
      <c r="A13739" s="2">
        <v>43658.5</v>
      </c>
      <c r="B13739">
        <v>105105</v>
      </c>
      <c r="C13739">
        <v>105290</v>
      </c>
      <c r="D13739">
        <v>105005</v>
      </c>
      <c r="E13739">
        <v>105190</v>
      </c>
    </row>
    <row r="13740" spans="1:5" x14ac:dyDescent="0.25">
      <c r="A13740" s="2">
        <v>43658.458333333336</v>
      </c>
      <c r="B13740">
        <v>105510</v>
      </c>
      <c r="C13740">
        <v>105595</v>
      </c>
      <c r="D13740">
        <v>104955</v>
      </c>
      <c r="E13740">
        <v>105105</v>
      </c>
    </row>
    <row r="13741" spans="1:5" x14ac:dyDescent="0.25">
      <c r="A13741" s="2">
        <v>43658.416666666664</v>
      </c>
      <c r="B13741">
        <v>106130</v>
      </c>
      <c r="C13741">
        <v>106230</v>
      </c>
      <c r="D13741">
        <v>105480</v>
      </c>
      <c r="E13741">
        <v>105505</v>
      </c>
    </row>
    <row r="13742" spans="1:5" x14ac:dyDescent="0.25">
      <c r="A13742" s="2">
        <v>43658.375</v>
      </c>
      <c r="B13742">
        <v>105650</v>
      </c>
      <c r="C13742">
        <v>106180</v>
      </c>
      <c r="D13742">
        <v>105235</v>
      </c>
      <c r="E13742">
        <v>106135</v>
      </c>
    </row>
    <row r="13743" spans="1:5" x14ac:dyDescent="0.25">
      <c r="A13743" s="2">
        <v>43657.708333333336</v>
      </c>
      <c r="B13743">
        <v>105635</v>
      </c>
      <c r="C13743">
        <v>105785</v>
      </c>
      <c r="D13743">
        <v>105530</v>
      </c>
      <c r="E13743">
        <v>105665</v>
      </c>
    </row>
    <row r="13744" spans="1:5" x14ac:dyDescent="0.25">
      <c r="A13744" s="2">
        <v>43657.666666666664</v>
      </c>
      <c r="B13744">
        <v>105820</v>
      </c>
      <c r="C13744">
        <v>105910</v>
      </c>
      <c r="D13744">
        <v>105520</v>
      </c>
      <c r="E13744">
        <v>105640</v>
      </c>
    </row>
    <row r="13745" spans="1:5" x14ac:dyDescent="0.25">
      <c r="A13745" s="2">
        <v>43657.625</v>
      </c>
      <c r="B13745">
        <v>105460</v>
      </c>
      <c r="C13745">
        <v>105875</v>
      </c>
      <c r="D13745">
        <v>105420</v>
      </c>
      <c r="E13745">
        <v>105820</v>
      </c>
    </row>
    <row r="13746" spans="1:5" x14ac:dyDescent="0.25">
      <c r="A13746" s="2">
        <v>43657.583333333336</v>
      </c>
      <c r="B13746">
        <v>105665</v>
      </c>
      <c r="C13746">
        <v>105745</v>
      </c>
      <c r="D13746">
        <v>105335</v>
      </c>
      <c r="E13746">
        <v>105465</v>
      </c>
    </row>
    <row r="13747" spans="1:5" x14ac:dyDescent="0.25">
      <c r="A13747" s="2">
        <v>43657.541666666664</v>
      </c>
      <c r="B13747">
        <v>105705</v>
      </c>
      <c r="C13747">
        <v>105795</v>
      </c>
      <c r="D13747">
        <v>105510</v>
      </c>
      <c r="E13747">
        <v>105665</v>
      </c>
    </row>
    <row r="13748" spans="1:5" x14ac:dyDescent="0.25">
      <c r="A13748" s="2">
        <v>43657.5</v>
      </c>
      <c r="B13748">
        <v>105715</v>
      </c>
      <c r="C13748">
        <v>105910</v>
      </c>
      <c r="D13748">
        <v>105440</v>
      </c>
      <c r="E13748">
        <v>105705</v>
      </c>
    </row>
    <row r="13749" spans="1:5" x14ac:dyDescent="0.25">
      <c r="A13749" s="2">
        <v>43657.458333333336</v>
      </c>
      <c r="B13749">
        <v>106120</v>
      </c>
      <c r="C13749">
        <v>106360</v>
      </c>
      <c r="D13749">
        <v>105420</v>
      </c>
      <c r="E13749">
        <v>105715</v>
      </c>
    </row>
    <row r="13750" spans="1:5" x14ac:dyDescent="0.25">
      <c r="A13750" s="2">
        <v>43657.416666666664</v>
      </c>
      <c r="B13750">
        <v>106370</v>
      </c>
      <c r="C13750">
        <v>106445</v>
      </c>
      <c r="D13750">
        <v>105760</v>
      </c>
      <c r="E13750">
        <v>106120</v>
      </c>
    </row>
    <row r="13751" spans="1:5" x14ac:dyDescent="0.25">
      <c r="A13751" s="2">
        <v>43657.375</v>
      </c>
      <c r="B13751">
        <v>106950</v>
      </c>
      <c r="C13751">
        <v>107165</v>
      </c>
      <c r="D13751">
        <v>106250</v>
      </c>
      <c r="E13751">
        <v>106375</v>
      </c>
    </row>
    <row r="13752" spans="1:5" x14ac:dyDescent="0.25">
      <c r="A13752" s="2">
        <v>43656.708333333336</v>
      </c>
      <c r="B13752">
        <v>106385</v>
      </c>
      <c r="C13752">
        <v>106630</v>
      </c>
      <c r="D13752">
        <v>106205</v>
      </c>
      <c r="E13752">
        <v>106205</v>
      </c>
    </row>
    <row r="13753" spans="1:5" x14ac:dyDescent="0.25">
      <c r="A13753" s="2">
        <v>43656.666666666664</v>
      </c>
      <c r="B13753">
        <v>106550</v>
      </c>
      <c r="C13753">
        <v>106740</v>
      </c>
      <c r="D13753">
        <v>106215</v>
      </c>
      <c r="E13753">
        <v>106380</v>
      </c>
    </row>
    <row r="13754" spans="1:5" x14ac:dyDescent="0.25">
      <c r="A13754" s="2">
        <v>43656.625</v>
      </c>
      <c r="B13754">
        <v>107170</v>
      </c>
      <c r="C13754">
        <v>107270</v>
      </c>
      <c r="D13754">
        <v>106250</v>
      </c>
      <c r="E13754">
        <v>106550</v>
      </c>
    </row>
    <row r="13755" spans="1:5" x14ac:dyDescent="0.25">
      <c r="A13755" s="2">
        <v>43656.583333333336</v>
      </c>
      <c r="B13755">
        <v>107210</v>
      </c>
      <c r="C13755">
        <v>107250</v>
      </c>
      <c r="D13755">
        <v>107080</v>
      </c>
      <c r="E13755">
        <v>107175</v>
      </c>
    </row>
    <row r="13756" spans="1:5" x14ac:dyDescent="0.25">
      <c r="A13756" s="2">
        <v>43656.541666666664</v>
      </c>
      <c r="B13756">
        <v>107040</v>
      </c>
      <c r="C13756">
        <v>107295</v>
      </c>
      <c r="D13756">
        <v>106950</v>
      </c>
      <c r="E13756">
        <v>107210</v>
      </c>
    </row>
    <row r="13757" spans="1:5" x14ac:dyDescent="0.25">
      <c r="A13757" s="2">
        <v>43656.5</v>
      </c>
      <c r="B13757">
        <v>106780</v>
      </c>
      <c r="C13757">
        <v>107145</v>
      </c>
      <c r="D13757">
        <v>106770</v>
      </c>
      <c r="E13757">
        <v>107045</v>
      </c>
    </row>
    <row r="13758" spans="1:5" x14ac:dyDescent="0.25">
      <c r="A13758" s="2">
        <v>43656.458333333336</v>
      </c>
      <c r="B13758">
        <v>106625</v>
      </c>
      <c r="C13758">
        <v>106930</v>
      </c>
      <c r="D13758">
        <v>106570</v>
      </c>
      <c r="E13758">
        <v>106785</v>
      </c>
    </row>
    <row r="13759" spans="1:5" x14ac:dyDescent="0.25">
      <c r="A13759" s="2">
        <v>43656.416666666664</v>
      </c>
      <c r="B13759">
        <v>106090</v>
      </c>
      <c r="C13759">
        <v>106635</v>
      </c>
      <c r="D13759">
        <v>106010</v>
      </c>
      <c r="E13759">
        <v>106620</v>
      </c>
    </row>
    <row r="13760" spans="1:5" x14ac:dyDescent="0.25">
      <c r="A13760" s="2">
        <v>43656.375</v>
      </c>
      <c r="B13760">
        <v>106075</v>
      </c>
      <c r="C13760">
        <v>106385</v>
      </c>
      <c r="D13760">
        <v>105820</v>
      </c>
      <c r="E13760">
        <v>106095</v>
      </c>
    </row>
    <row r="13761" spans="1:5" x14ac:dyDescent="0.25">
      <c r="A13761" s="2">
        <v>43654.708333333336</v>
      </c>
      <c r="B13761">
        <v>105075</v>
      </c>
      <c r="C13761">
        <v>105340</v>
      </c>
      <c r="D13761">
        <v>105055</v>
      </c>
      <c r="E13761">
        <v>105290</v>
      </c>
    </row>
    <row r="13762" spans="1:5" x14ac:dyDescent="0.25">
      <c r="A13762" s="2">
        <v>43654.666666666664</v>
      </c>
      <c r="B13762">
        <v>105120</v>
      </c>
      <c r="C13762">
        <v>105215</v>
      </c>
      <c r="D13762">
        <v>105020</v>
      </c>
      <c r="E13762">
        <v>105080</v>
      </c>
    </row>
    <row r="13763" spans="1:5" x14ac:dyDescent="0.25">
      <c r="A13763" s="2">
        <v>43654.625</v>
      </c>
      <c r="B13763">
        <v>105070</v>
      </c>
      <c r="C13763">
        <v>105210</v>
      </c>
      <c r="D13763">
        <v>104940</v>
      </c>
      <c r="E13763">
        <v>105120</v>
      </c>
    </row>
    <row r="13764" spans="1:5" x14ac:dyDescent="0.25">
      <c r="A13764" s="2">
        <v>43654.583333333336</v>
      </c>
      <c r="B13764">
        <v>105260</v>
      </c>
      <c r="C13764">
        <v>105275</v>
      </c>
      <c r="D13764">
        <v>105030</v>
      </c>
      <c r="E13764">
        <v>105070</v>
      </c>
    </row>
    <row r="13765" spans="1:5" x14ac:dyDescent="0.25">
      <c r="A13765" s="2">
        <v>43654.541666666664</v>
      </c>
      <c r="B13765">
        <v>105150</v>
      </c>
      <c r="C13765">
        <v>105365</v>
      </c>
      <c r="D13765">
        <v>105100</v>
      </c>
      <c r="E13765">
        <v>105260</v>
      </c>
    </row>
    <row r="13766" spans="1:5" x14ac:dyDescent="0.25">
      <c r="A13766" s="2">
        <v>43654.5</v>
      </c>
      <c r="B13766">
        <v>104970</v>
      </c>
      <c r="C13766">
        <v>105165</v>
      </c>
      <c r="D13766">
        <v>104880</v>
      </c>
      <c r="E13766">
        <v>105150</v>
      </c>
    </row>
    <row r="13767" spans="1:5" x14ac:dyDescent="0.25">
      <c r="A13767" s="2">
        <v>43654.458333333336</v>
      </c>
      <c r="B13767">
        <v>104695</v>
      </c>
      <c r="C13767">
        <v>105280</v>
      </c>
      <c r="D13767">
        <v>104670</v>
      </c>
      <c r="E13767">
        <v>104965</v>
      </c>
    </row>
    <row r="13768" spans="1:5" x14ac:dyDescent="0.25">
      <c r="A13768" s="2">
        <v>43654.416666666664</v>
      </c>
      <c r="B13768">
        <v>105020</v>
      </c>
      <c r="C13768">
        <v>105140</v>
      </c>
      <c r="D13768">
        <v>104600</v>
      </c>
      <c r="E13768">
        <v>104695</v>
      </c>
    </row>
    <row r="13769" spans="1:5" x14ac:dyDescent="0.25">
      <c r="A13769" s="2">
        <v>43654.375</v>
      </c>
      <c r="B13769">
        <v>104500</v>
      </c>
      <c r="C13769">
        <v>105120</v>
      </c>
      <c r="D13769">
        <v>104375</v>
      </c>
      <c r="E13769">
        <v>105020</v>
      </c>
    </row>
    <row r="13770" spans="1:5" x14ac:dyDescent="0.25">
      <c r="A13770" s="2">
        <v>43651.708333333336</v>
      </c>
      <c r="B13770">
        <v>104655</v>
      </c>
      <c r="C13770">
        <v>104900</v>
      </c>
      <c r="D13770">
        <v>104590</v>
      </c>
      <c r="E13770">
        <v>104900</v>
      </c>
    </row>
    <row r="13771" spans="1:5" x14ac:dyDescent="0.25">
      <c r="A13771" s="2">
        <v>43651.666666666664</v>
      </c>
      <c r="B13771">
        <v>104605</v>
      </c>
      <c r="C13771">
        <v>104720</v>
      </c>
      <c r="D13771">
        <v>104560</v>
      </c>
      <c r="E13771">
        <v>104660</v>
      </c>
    </row>
    <row r="13772" spans="1:5" x14ac:dyDescent="0.25">
      <c r="A13772" s="2">
        <v>43651.625</v>
      </c>
      <c r="B13772">
        <v>104675</v>
      </c>
      <c r="C13772">
        <v>104765</v>
      </c>
      <c r="D13772">
        <v>104540</v>
      </c>
      <c r="E13772">
        <v>104600</v>
      </c>
    </row>
    <row r="13773" spans="1:5" x14ac:dyDescent="0.25">
      <c r="A13773" s="2">
        <v>43651.583333333336</v>
      </c>
      <c r="B13773">
        <v>104765</v>
      </c>
      <c r="C13773">
        <v>104820</v>
      </c>
      <c r="D13773">
        <v>104620</v>
      </c>
      <c r="E13773">
        <v>104680</v>
      </c>
    </row>
    <row r="13774" spans="1:5" x14ac:dyDescent="0.25">
      <c r="A13774" s="2">
        <v>43651.541666666664</v>
      </c>
      <c r="B13774">
        <v>104445</v>
      </c>
      <c r="C13774">
        <v>104870</v>
      </c>
      <c r="D13774">
        <v>104390</v>
      </c>
      <c r="E13774">
        <v>104765</v>
      </c>
    </row>
    <row r="13775" spans="1:5" x14ac:dyDescent="0.25">
      <c r="A13775" s="2">
        <v>43651.5</v>
      </c>
      <c r="B13775">
        <v>104140</v>
      </c>
      <c r="C13775">
        <v>104665</v>
      </c>
      <c r="D13775">
        <v>104070</v>
      </c>
      <c r="E13775">
        <v>104440</v>
      </c>
    </row>
    <row r="13776" spans="1:5" x14ac:dyDescent="0.25">
      <c r="A13776" s="2">
        <v>43651.458333333336</v>
      </c>
      <c r="B13776">
        <v>103460</v>
      </c>
      <c r="C13776">
        <v>104175</v>
      </c>
      <c r="D13776">
        <v>103410</v>
      </c>
      <c r="E13776">
        <v>104140</v>
      </c>
    </row>
    <row r="13777" spans="1:5" x14ac:dyDescent="0.25">
      <c r="A13777" s="2">
        <v>43651.416666666664</v>
      </c>
      <c r="B13777">
        <v>103800</v>
      </c>
      <c r="C13777">
        <v>103900</v>
      </c>
      <c r="D13777">
        <v>103290</v>
      </c>
      <c r="E13777">
        <v>103455</v>
      </c>
    </row>
    <row r="13778" spans="1:5" x14ac:dyDescent="0.25">
      <c r="A13778" s="2">
        <v>43651.375</v>
      </c>
      <c r="B13778">
        <v>104355</v>
      </c>
      <c r="C13778">
        <v>104700</v>
      </c>
      <c r="D13778">
        <v>103575</v>
      </c>
      <c r="E13778">
        <v>103795</v>
      </c>
    </row>
    <row r="13779" spans="1:5" x14ac:dyDescent="0.25">
      <c r="A13779" s="2">
        <v>43650.708333333336</v>
      </c>
      <c r="B13779">
        <v>104275</v>
      </c>
      <c r="C13779">
        <v>104350</v>
      </c>
      <c r="D13779">
        <v>104100</v>
      </c>
      <c r="E13779">
        <v>104100</v>
      </c>
    </row>
    <row r="13780" spans="1:5" x14ac:dyDescent="0.25">
      <c r="A13780" s="2">
        <v>43650.666666666664</v>
      </c>
      <c r="B13780">
        <v>104450</v>
      </c>
      <c r="C13780">
        <v>104530</v>
      </c>
      <c r="D13780">
        <v>104225</v>
      </c>
      <c r="E13780">
        <v>104280</v>
      </c>
    </row>
    <row r="13781" spans="1:5" x14ac:dyDescent="0.25">
      <c r="A13781" s="2">
        <v>43650.625</v>
      </c>
      <c r="B13781">
        <v>104370</v>
      </c>
      <c r="C13781">
        <v>104620</v>
      </c>
      <c r="D13781">
        <v>104330</v>
      </c>
      <c r="E13781">
        <v>104450</v>
      </c>
    </row>
    <row r="13782" spans="1:5" x14ac:dyDescent="0.25">
      <c r="A13782" s="2">
        <v>43650.583333333336</v>
      </c>
      <c r="B13782">
        <v>104440</v>
      </c>
      <c r="C13782">
        <v>104730</v>
      </c>
      <c r="D13782">
        <v>104310</v>
      </c>
      <c r="E13782">
        <v>104375</v>
      </c>
    </row>
    <row r="13783" spans="1:5" x14ac:dyDescent="0.25">
      <c r="A13783" s="2">
        <v>43650.541666666664</v>
      </c>
      <c r="B13783">
        <v>104485</v>
      </c>
      <c r="C13783">
        <v>104530</v>
      </c>
      <c r="D13783">
        <v>104240</v>
      </c>
      <c r="E13783">
        <v>104445</v>
      </c>
    </row>
    <row r="13784" spans="1:5" x14ac:dyDescent="0.25">
      <c r="A13784" s="2">
        <v>43650.5</v>
      </c>
      <c r="B13784">
        <v>104560</v>
      </c>
      <c r="C13784">
        <v>104625</v>
      </c>
      <c r="D13784">
        <v>104320</v>
      </c>
      <c r="E13784">
        <v>104485</v>
      </c>
    </row>
    <row r="13785" spans="1:5" x14ac:dyDescent="0.25">
      <c r="A13785" s="2">
        <v>43650.458333333336</v>
      </c>
      <c r="B13785">
        <v>104050</v>
      </c>
      <c r="C13785">
        <v>104630</v>
      </c>
      <c r="D13785">
        <v>104010</v>
      </c>
      <c r="E13785">
        <v>104560</v>
      </c>
    </row>
    <row r="13786" spans="1:5" x14ac:dyDescent="0.25">
      <c r="A13786" s="2">
        <v>43650.416666666664</v>
      </c>
      <c r="B13786">
        <v>103705</v>
      </c>
      <c r="C13786">
        <v>104145</v>
      </c>
      <c r="D13786">
        <v>103550</v>
      </c>
      <c r="E13786">
        <v>104055</v>
      </c>
    </row>
    <row r="13787" spans="1:5" x14ac:dyDescent="0.25">
      <c r="A13787" s="2">
        <v>43650.375</v>
      </c>
      <c r="B13787">
        <v>102790</v>
      </c>
      <c r="C13787">
        <v>103860</v>
      </c>
      <c r="D13787">
        <v>102790</v>
      </c>
      <c r="E13787">
        <v>103705</v>
      </c>
    </row>
    <row r="13788" spans="1:5" x14ac:dyDescent="0.25">
      <c r="A13788" s="2">
        <v>43649.708333333336</v>
      </c>
      <c r="B13788">
        <v>102785</v>
      </c>
      <c r="C13788">
        <v>102835</v>
      </c>
      <c r="D13788">
        <v>102620</v>
      </c>
      <c r="E13788">
        <v>102670</v>
      </c>
    </row>
    <row r="13789" spans="1:5" x14ac:dyDescent="0.25">
      <c r="A13789" s="2">
        <v>43649.666666666664</v>
      </c>
      <c r="B13789">
        <v>102545</v>
      </c>
      <c r="C13789">
        <v>102925</v>
      </c>
      <c r="D13789">
        <v>102430</v>
      </c>
      <c r="E13789">
        <v>102785</v>
      </c>
    </row>
    <row r="13790" spans="1:5" x14ac:dyDescent="0.25">
      <c r="A13790" s="2">
        <v>43649.625</v>
      </c>
      <c r="B13790">
        <v>102570</v>
      </c>
      <c r="C13790">
        <v>102880</v>
      </c>
      <c r="D13790">
        <v>102415</v>
      </c>
      <c r="E13790">
        <v>102545</v>
      </c>
    </row>
    <row r="13791" spans="1:5" x14ac:dyDescent="0.25">
      <c r="A13791" s="2">
        <v>43649.583333333336</v>
      </c>
      <c r="B13791">
        <v>102160</v>
      </c>
      <c r="C13791">
        <v>102695</v>
      </c>
      <c r="D13791">
        <v>102030</v>
      </c>
      <c r="E13791">
        <v>102575</v>
      </c>
    </row>
    <row r="13792" spans="1:5" x14ac:dyDescent="0.25">
      <c r="A13792" s="2">
        <v>43649.541666666664</v>
      </c>
      <c r="B13792">
        <v>102305</v>
      </c>
      <c r="C13792">
        <v>102365</v>
      </c>
      <c r="D13792">
        <v>102010</v>
      </c>
      <c r="E13792">
        <v>102160</v>
      </c>
    </row>
    <row r="13793" spans="1:5" x14ac:dyDescent="0.25">
      <c r="A13793" s="2">
        <v>43649.5</v>
      </c>
      <c r="B13793">
        <v>101730</v>
      </c>
      <c r="C13793">
        <v>102440</v>
      </c>
      <c r="D13793">
        <v>101530</v>
      </c>
      <c r="E13793">
        <v>102305</v>
      </c>
    </row>
    <row r="13794" spans="1:5" x14ac:dyDescent="0.25">
      <c r="A13794" s="2">
        <v>43649.458333333336</v>
      </c>
      <c r="B13794">
        <v>101735</v>
      </c>
      <c r="C13794">
        <v>102190</v>
      </c>
      <c r="D13794">
        <v>101475</v>
      </c>
      <c r="E13794">
        <v>101730</v>
      </c>
    </row>
    <row r="13795" spans="1:5" x14ac:dyDescent="0.25">
      <c r="A13795" s="2">
        <v>43649.416666666664</v>
      </c>
      <c r="B13795">
        <v>100930</v>
      </c>
      <c r="C13795">
        <v>101855</v>
      </c>
      <c r="D13795">
        <v>100890</v>
      </c>
      <c r="E13795">
        <v>101740</v>
      </c>
    </row>
    <row r="13796" spans="1:5" x14ac:dyDescent="0.25">
      <c r="A13796" s="2">
        <v>43649.375</v>
      </c>
      <c r="B13796">
        <v>101250</v>
      </c>
      <c r="C13796">
        <v>101250</v>
      </c>
      <c r="D13796">
        <v>100380</v>
      </c>
      <c r="E13796">
        <v>100935</v>
      </c>
    </row>
    <row r="13797" spans="1:5" x14ac:dyDescent="0.25">
      <c r="A13797" s="2">
        <v>43648.708333333336</v>
      </c>
      <c r="B13797">
        <v>101360</v>
      </c>
      <c r="C13797">
        <v>101390</v>
      </c>
      <c r="D13797">
        <v>100845</v>
      </c>
      <c r="E13797">
        <v>101200</v>
      </c>
    </row>
    <row r="13798" spans="1:5" x14ac:dyDescent="0.25">
      <c r="A13798" s="2">
        <v>43648.666666666664</v>
      </c>
      <c r="B13798">
        <v>101105</v>
      </c>
      <c r="C13798">
        <v>101435</v>
      </c>
      <c r="D13798">
        <v>100780</v>
      </c>
      <c r="E13798">
        <v>101360</v>
      </c>
    </row>
    <row r="13799" spans="1:5" x14ac:dyDescent="0.25">
      <c r="A13799" s="2">
        <v>43648.625</v>
      </c>
      <c r="B13799">
        <v>101285</v>
      </c>
      <c r="C13799">
        <v>101445</v>
      </c>
      <c r="D13799">
        <v>100560</v>
      </c>
      <c r="E13799">
        <v>101105</v>
      </c>
    </row>
    <row r="13800" spans="1:5" x14ac:dyDescent="0.25">
      <c r="A13800" s="2">
        <v>43648.583333333336</v>
      </c>
      <c r="B13800">
        <v>101665</v>
      </c>
      <c r="C13800">
        <v>101960</v>
      </c>
      <c r="D13800">
        <v>101260</v>
      </c>
      <c r="E13800">
        <v>101285</v>
      </c>
    </row>
    <row r="13801" spans="1:5" x14ac:dyDescent="0.25">
      <c r="A13801" s="2">
        <v>43648.541666666664</v>
      </c>
      <c r="B13801">
        <v>101210</v>
      </c>
      <c r="C13801">
        <v>102190</v>
      </c>
      <c r="D13801">
        <v>101195</v>
      </c>
      <c r="E13801">
        <v>101660</v>
      </c>
    </row>
    <row r="13802" spans="1:5" x14ac:dyDescent="0.25">
      <c r="A13802" s="2">
        <v>43648.5</v>
      </c>
      <c r="B13802">
        <v>101850</v>
      </c>
      <c r="C13802">
        <v>102085</v>
      </c>
      <c r="D13802">
        <v>101020</v>
      </c>
      <c r="E13802">
        <v>101205</v>
      </c>
    </row>
    <row r="13803" spans="1:5" x14ac:dyDescent="0.25">
      <c r="A13803" s="2">
        <v>43648.458333333336</v>
      </c>
      <c r="B13803">
        <v>101530</v>
      </c>
      <c r="C13803">
        <v>101850</v>
      </c>
      <c r="D13803">
        <v>101205</v>
      </c>
      <c r="E13803">
        <v>101845</v>
      </c>
    </row>
    <row r="13804" spans="1:5" x14ac:dyDescent="0.25">
      <c r="A13804" s="2">
        <v>43648.416666666664</v>
      </c>
      <c r="B13804">
        <v>102170</v>
      </c>
      <c r="C13804">
        <v>102350</v>
      </c>
      <c r="D13804">
        <v>101405</v>
      </c>
      <c r="E13804">
        <v>101535</v>
      </c>
    </row>
    <row r="13805" spans="1:5" x14ac:dyDescent="0.25">
      <c r="A13805" s="2">
        <v>43648.375</v>
      </c>
      <c r="B13805">
        <v>102010</v>
      </c>
      <c r="C13805">
        <v>102215</v>
      </c>
      <c r="D13805">
        <v>101865</v>
      </c>
      <c r="E13805">
        <v>102170</v>
      </c>
    </row>
    <row r="13806" spans="1:5" x14ac:dyDescent="0.25">
      <c r="A13806" s="2">
        <v>43647.708333333336</v>
      </c>
      <c r="B13806">
        <v>102090</v>
      </c>
      <c r="C13806">
        <v>102160</v>
      </c>
      <c r="D13806">
        <v>101950</v>
      </c>
      <c r="E13806">
        <v>102160</v>
      </c>
    </row>
    <row r="13807" spans="1:5" x14ac:dyDescent="0.25">
      <c r="A13807" s="2">
        <v>43647.666666666664</v>
      </c>
      <c r="B13807">
        <v>102010</v>
      </c>
      <c r="C13807">
        <v>102250</v>
      </c>
      <c r="D13807">
        <v>101855</v>
      </c>
      <c r="E13807">
        <v>102090</v>
      </c>
    </row>
    <row r="13808" spans="1:5" x14ac:dyDescent="0.25">
      <c r="A13808" s="2">
        <v>43647.625</v>
      </c>
      <c r="B13808">
        <v>102365</v>
      </c>
      <c r="C13808">
        <v>102570</v>
      </c>
      <c r="D13808">
        <v>101950</v>
      </c>
      <c r="E13808">
        <v>102015</v>
      </c>
    </row>
    <row r="13809" spans="1:5" x14ac:dyDescent="0.25">
      <c r="A13809" s="2">
        <v>43647.583333333336</v>
      </c>
      <c r="B13809">
        <v>102075</v>
      </c>
      <c r="C13809">
        <v>102485</v>
      </c>
      <c r="D13809">
        <v>102060</v>
      </c>
      <c r="E13809">
        <v>102365</v>
      </c>
    </row>
    <row r="13810" spans="1:5" x14ac:dyDescent="0.25">
      <c r="A13810" s="2">
        <v>43647.541666666664</v>
      </c>
      <c r="B13810">
        <v>102500</v>
      </c>
      <c r="C13810">
        <v>102570</v>
      </c>
      <c r="D13810">
        <v>102060</v>
      </c>
      <c r="E13810">
        <v>102075</v>
      </c>
    </row>
    <row r="13811" spans="1:5" x14ac:dyDescent="0.25">
      <c r="A13811" s="2">
        <v>43647.5</v>
      </c>
      <c r="B13811">
        <v>102685</v>
      </c>
      <c r="C13811">
        <v>102710</v>
      </c>
      <c r="D13811">
        <v>102230</v>
      </c>
      <c r="E13811">
        <v>102500</v>
      </c>
    </row>
    <row r="13812" spans="1:5" x14ac:dyDescent="0.25">
      <c r="A13812" s="2">
        <v>43647.458333333336</v>
      </c>
      <c r="B13812">
        <v>102795</v>
      </c>
      <c r="C13812">
        <v>102960</v>
      </c>
      <c r="D13812">
        <v>102590</v>
      </c>
      <c r="E13812">
        <v>102680</v>
      </c>
    </row>
    <row r="13813" spans="1:5" x14ac:dyDescent="0.25">
      <c r="A13813" s="2">
        <v>43647.416666666664</v>
      </c>
      <c r="B13813">
        <v>102925</v>
      </c>
      <c r="C13813">
        <v>103240</v>
      </c>
      <c r="D13813">
        <v>102715</v>
      </c>
      <c r="E13813">
        <v>102790</v>
      </c>
    </row>
    <row r="13814" spans="1:5" x14ac:dyDescent="0.25">
      <c r="A13814" s="2">
        <v>43647.375</v>
      </c>
      <c r="B13814">
        <v>102810</v>
      </c>
      <c r="C13814">
        <v>103080</v>
      </c>
      <c r="D13814">
        <v>102770</v>
      </c>
      <c r="E13814">
        <v>102930</v>
      </c>
    </row>
    <row r="13815" spans="1:5" x14ac:dyDescent="0.25">
      <c r="A13815" s="2">
        <v>43644.708333333336</v>
      </c>
      <c r="B13815">
        <v>101685</v>
      </c>
      <c r="C13815">
        <v>101745</v>
      </c>
      <c r="D13815">
        <v>101230</v>
      </c>
      <c r="E13815">
        <v>101390</v>
      </c>
    </row>
    <row r="13816" spans="1:5" x14ac:dyDescent="0.25">
      <c r="A13816" s="2">
        <v>43644.666666666664</v>
      </c>
      <c r="B13816">
        <v>101725</v>
      </c>
      <c r="C13816">
        <v>101970</v>
      </c>
      <c r="D13816">
        <v>101635</v>
      </c>
      <c r="E13816">
        <v>101685</v>
      </c>
    </row>
    <row r="13817" spans="1:5" x14ac:dyDescent="0.25">
      <c r="A13817" s="2">
        <v>43644.625</v>
      </c>
      <c r="B13817">
        <v>101585</v>
      </c>
      <c r="C13817">
        <v>101940</v>
      </c>
      <c r="D13817">
        <v>101545</v>
      </c>
      <c r="E13817">
        <v>101720</v>
      </c>
    </row>
    <row r="13818" spans="1:5" x14ac:dyDescent="0.25">
      <c r="A13818" s="2">
        <v>43644.583333333336</v>
      </c>
      <c r="B13818">
        <v>101880</v>
      </c>
      <c r="C13818">
        <v>102180</v>
      </c>
      <c r="D13818">
        <v>101535</v>
      </c>
      <c r="E13818">
        <v>101585</v>
      </c>
    </row>
    <row r="13819" spans="1:5" x14ac:dyDescent="0.25">
      <c r="A13819" s="2">
        <v>43644.541666666664</v>
      </c>
      <c r="B13819">
        <v>102045</v>
      </c>
      <c r="C13819">
        <v>102095</v>
      </c>
      <c r="D13819">
        <v>101785</v>
      </c>
      <c r="E13819">
        <v>101880</v>
      </c>
    </row>
    <row r="13820" spans="1:5" x14ac:dyDescent="0.25">
      <c r="A13820" s="2">
        <v>43644.5</v>
      </c>
      <c r="B13820">
        <v>101920</v>
      </c>
      <c r="C13820">
        <v>102120</v>
      </c>
      <c r="D13820">
        <v>101640</v>
      </c>
      <c r="E13820">
        <v>102045</v>
      </c>
    </row>
    <row r="13821" spans="1:5" x14ac:dyDescent="0.25">
      <c r="A13821" s="2">
        <v>43644.458333333336</v>
      </c>
      <c r="B13821">
        <v>102035</v>
      </c>
      <c r="C13821">
        <v>102195</v>
      </c>
      <c r="D13821">
        <v>101825</v>
      </c>
      <c r="E13821">
        <v>101925</v>
      </c>
    </row>
    <row r="13822" spans="1:5" x14ac:dyDescent="0.25">
      <c r="A13822" s="2">
        <v>43644.416666666664</v>
      </c>
      <c r="B13822">
        <v>102265</v>
      </c>
      <c r="C13822">
        <v>102375</v>
      </c>
      <c r="D13822">
        <v>101915</v>
      </c>
      <c r="E13822">
        <v>102025</v>
      </c>
    </row>
    <row r="13823" spans="1:5" x14ac:dyDescent="0.25">
      <c r="A13823" s="2">
        <v>43644.375</v>
      </c>
      <c r="B13823">
        <v>101800</v>
      </c>
      <c r="C13823">
        <v>102435</v>
      </c>
      <c r="D13823">
        <v>101765</v>
      </c>
      <c r="E13823">
        <v>102265</v>
      </c>
    </row>
    <row r="13824" spans="1:5" x14ac:dyDescent="0.25">
      <c r="A13824" s="2">
        <v>43643.708333333336</v>
      </c>
      <c r="B13824">
        <v>101450</v>
      </c>
      <c r="C13824">
        <v>101635</v>
      </c>
      <c r="D13824">
        <v>101425</v>
      </c>
      <c r="E13824">
        <v>101445</v>
      </c>
    </row>
    <row r="13825" spans="1:5" x14ac:dyDescent="0.25">
      <c r="A13825" s="2">
        <v>43643.666666666664</v>
      </c>
      <c r="B13825">
        <v>101450</v>
      </c>
      <c r="C13825">
        <v>101565</v>
      </c>
      <c r="D13825">
        <v>101255</v>
      </c>
      <c r="E13825">
        <v>101450</v>
      </c>
    </row>
    <row r="13826" spans="1:5" x14ac:dyDescent="0.25">
      <c r="A13826" s="2">
        <v>43643.625</v>
      </c>
      <c r="B13826">
        <v>101330</v>
      </c>
      <c r="C13826">
        <v>101850</v>
      </c>
      <c r="D13826">
        <v>101270</v>
      </c>
      <c r="E13826">
        <v>101455</v>
      </c>
    </row>
    <row r="13827" spans="1:5" x14ac:dyDescent="0.25">
      <c r="A13827" s="2">
        <v>43643.583333333336</v>
      </c>
      <c r="B13827">
        <v>100595</v>
      </c>
      <c r="C13827">
        <v>101390</v>
      </c>
      <c r="D13827">
        <v>100585</v>
      </c>
      <c r="E13827">
        <v>101330</v>
      </c>
    </row>
    <row r="13828" spans="1:5" x14ac:dyDescent="0.25">
      <c r="A13828" s="2">
        <v>43643.541666666664</v>
      </c>
      <c r="B13828">
        <v>100515</v>
      </c>
      <c r="C13828">
        <v>100695</v>
      </c>
      <c r="D13828">
        <v>100355</v>
      </c>
      <c r="E13828">
        <v>100595</v>
      </c>
    </row>
    <row r="13829" spans="1:5" x14ac:dyDescent="0.25">
      <c r="A13829" s="2">
        <v>43643.5</v>
      </c>
      <c r="B13829">
        <v>100270</v>
      </c>
      <c r="C13829">
        <v>100560</v>
      </c>
      <c r="D13829">
        <v>100265</v>
      </c>
      <c r="E13829">
        <v>100515</v>
      </c>
    </row>
    <row r="13830" spans="1:5" x14ac:dyDescent="0.25">
      <c r="A13830" s="2">
        <v>43643.458333333336</v>
      </c>
      <c r="B13830">
        <v>100365</v>
      </c>
      <c r="C13830">
        <v>100575</v>
      </c>
      <c r="D13830">
        <v>100100</v>
      </c>
      <c r="E13830">
        <v>100270</v>
      </c>
    </row>
    <row r="13831" spans="1:5" x14ac:dyDescent="0.25">
      <c r="A13831" s="2">
        <v>43643.416666666664</v>
      </c>
      <c r="B13831">
        <v>100800</v>
      </c>
      <c r="C13831">
        <v>101165</v>
      </c>
      <c r="D13831">
        <v>100315</v>
      </c>
      <c r="E13831">
        <v>100365</v>
      </c>
    </row>
    <row r="13832" spans="1:5" x14ac:dyDescent="0.25">
      <c r="A13832" s="2">
        <v>43643.375</v>
      </c>
      <c r="B13832">
        <v>101105</v>
      </c>
      <c r="C13832">
        <v>101120</v>
      </c>
      <c r="D13832">
        <v>100575</v>
      </c>
      <c r="E13832">
        <v>100800</v>
      </c>
    </row>
    <row r="13833" spans="1:5" x14ac:dyDescent="0.25">
      <c r="A13833" s="2">
        <v>43642.708333333336</v>
      </c>
      <c r="B13833">
        <v>101485</v>
      </c>
      <c r="C13833">
        <v>101535</v>
      </c>
      <c r="D13833">
        <v>101200</v>
      </c>
      <c r="E13833">
        <v>101370</v>
      </c>
    </row>
    <row r="13834" spans="1:5" x14ac:dyDescent="0.25">
      <c r="A13834" s="2">
        <v>43642.666666666664</v>
      </c>
      <c r="B13834">
        <v>101235</v>
      </c>
      <c r="C13834">
        <v>101520</v>
      </c>
      <c r="D13834">
        <v>101155</v>
      </c>
      <c r="E13834">
        <v>101480</v>
      </c>
    </row>
    <row r="13835" spans="1:5" x14ac:dyDescent="0.25">
      <c r="A13835" s="2">
        <v>43642.625</v>
      </c>
      <c r="B13835">
        <v>101145</v>
      </c>
      <c r="C13835">
        <v>101320</v>
      </c>
      <c r="D13835">
        <v>101005</v>
      </c>
      <c r="E13835">
        <v>101230</v>
      </c>
    </row>
    <row r="13836" spans="1:5" x14ac:dyDescent="0.25">
      <c r="A13836" s="2">
        <v>43642.583333333336</v>
      </c>
      <c r="B13836">
        <v>101645</v>
      </c>
      <c r="C13836">
        <v>101685</v>
      </c>
      <c r="D13836">
        <v>100945</v>
      </c>
      <c r="E13836">
        <v>101145</v>
      </c>
    </row>
    <row r="13837" spans="1:5" x14ac:dyDescent="0.25">
      <c r="A13837" s="2">
        <v>43642.541666666664</v>
      </c>
      <c r="B13837">
        <v>101775</v>
      </c>
      <c r="C13837">
        <v>101865</v>
      </c>
      <c r="D13837">
        <v>101605</v>
      </c>
      <c r="E13837">
        <v>101645</v>
      </c>
    </row>
    <row r="13838" spans="1:5" x14ac:dyDescent="0.25">
      <c r="A13838" s="2">
        <v>43642.5</v>
      </c>
      <c r="B13838">
        <v>101605</v>
      </c>
      <c r="C13838">
        <v>101985</v>
      </c>
      <c r="D13838">
        <v>101320</v>
      </c>
      <c r="E13838">
        <v>101775</v>
      </c>
    </row>
    <row r="13839" spans="1:5" x14ac:dyDescent="0.25">
      <c r="A13839" s="2">
        <v>43642.458333333336</v>
      </c>
      <c r="B13839">
        <v>101115</v>
      </c>
      <c r="C13839">
        <v>101650</v>
      </c>
      <c r="D13839">
        <v>100910</v>
      </c>
      <c r="E13839">
        <v>101605</v>
      </c>
    </row>
    <row r="13840" spans="1:5" x14ac:dyDescent="0.25">
      <c r="A13840" s="2">
        <v>43642.416666666664</v>
      </c>
      <c r="B13840">
        <v>101375</v>
      </c>
      <c r="C13840">
        <v>101805</v>
      </c>
      <c r="D13840">
        <v>101115</v>
      </c>
      <c r="E13840">
        <v>101120</v>
      </c>
    </row>
    <row r="13841" spans="1:5" x14ac:dyDescent="0.25">
      <c r="A13841" s="2">
        <v>43642.375</v>
      </c>
      <c r="B13841">
        <v>101490</v>
      </c>
      <c r="C13841">
        <v>101720</v>
      </c>
      <c r="D13841">
        <v>101310</v>
      </c>
      <c r="E13841">
        <v>101375</v>
      </c>
    </row>
    <row r="13842" spans="1:5" x14ac:dyDescent="0.25">
      <c r="A13842" s="2">
        <v>43641.708333333336</v>
      </c>
      <c r="B13842">
        <v>100830</v>
      </c>
      <c r="C13842">
        <v>100890</v>
      </c>
      <c r="D13842">
        <v>100500</v>
      </c>
      <c r="E13842">
        <v>100510</v>
      </c>
    </row>
    <row r="13843" spans="1:5" x14ac:dyDescent="0.25">
      <c r="A13843" s="2">
        <v>43641.666666666664</v>
      </c>
      <c r="B13843">
        <v>100990</v>
      </c>
      <c r="C13843">
        <v>101030</v>
      </c>
      <c r="D13843">
        <v>100790</v>
      </c>
      <c r="E13843">
        <v>100835</v>
      </c>
    </row>
    <row r="13844" spans="1:5" x14ac:dyDescent="0.25">
      <c r="A13844" s="2">
        <v>43641.625</v>
      </c>
      <c r="B13844">
        <v>101400</v>
      </c>
      <c r="C13844">
        <v>101400</v>
      </c>
      <c r="D13844">
        <v>100660</v>
      </c>
      <c r="E13844">
        <v>100990</v>
      </c>
    </row>
    <row r="13845" spans="1:5" x14ac:dyDescent="0.25">
      <c r="A13845" s="2">
        <v>43641.583333333336</v>
      </c>
      <c r="B13845">
        <v>101700</v>
      </c>
      <c r="C13845">
        <v>101850</v>
      </c>
      <c r="D13845">
        <v>101360</v>
      </c>
      <c r="E13845">
        <v>101395</v>
      </c>
    </row>
    <row r="13846" spans="1:5" x14ac:dyDescent="0.25">
      <c r="A13846" s="2">
        <v>43641.541666666664</v>
      </c>
      <c r="B13846">
        <v>101980</v>
      </c>
      <c r="C13846">
        <v>102000</v>
      </c>
      <c r="D13846">
        <v>101525</v>
      </c>
      <c r="E13846">
        <v>101695</v>
      </c>
    </row>
    <row r="13847" spans="1:5" x14ac:dyDescent="0.25">
      <c r="A13847" s="2">
        <v>43641.5</v>
      </c>
      <c r="B13847">
        <v>102235</v>
      </c>
      <c r="C13847">
        <v>102325</v>
      </c>
      <c r="D13847">
        <v>101965</v>
      </c>
      <c r="E13847">
        <v>101980</v>
      </c>
    </row>
    <row r="13848" spans="1:5" x14ac:dyDescent="0.25">
      <c r="A13848" s="2">
        <v>43641.458333333336</v>
      </c>
      <c r="B13848">
        <v>102285</v>
      </c>
      <c r="C13848">
        <v>102500</v>
      </c>
      <c r="D13848">
        <v>102090</v>
      </c>
      <c r="E13848">
        <v>102230</v>
      </c>
    </row>
    <row r="13849" spans="1:5" x14ac:dyDescent="0.25">
      <c r="A13849" s="2">
        <v>43641.416666666664</v>
      </c>
      <c r="B13849">
        <v>102520</v>
      </c>
      <c r="C13849">
        <v>102845</v>
      </c>
      <c r="D13849">
        <v>102225</v>
      </c>
      <c r="E13849">
        <v>102285</v>
      </c>
    </row>
    <row r="13850" spans="1:5" x14ac:dyDescent="0.25">
      <c r="A13850" s="2">
        <v>43641.375</v>
      </c>
      <c r="B13850">
        <v>102740</v>
      </c>
      <c r="C13850">
        <v>102845</v>
      </c>
      <c r="D13850">
        <v>102350</v>
      </c>
      <c r="E13850">
        <v>102515</v>
      </c>
    </row>
    <row r="13851" spans="1:5" x14ac:dyDescent="0.25">
      <c r="A13851" s="2">
        <v>43640.708333333336</v>
      </c>
      <c r="B13851">
        <v>102990</v>
      </c>
      <c r="C13851">
        <v>103055</v>
      </c>
      <c r="D13851">
        <v>102810</v>
      </c>
      <c r="E13851">
        <v>102990</v>
      </c>
    </row>
    <row r="13852" spans="1:5" x14ac:dyDescent="0.25">
      <c r="A13852" s="2">
        <v>43640.666666666664</v>
      </c>
      <c r="B13852">
        <v>102795</v>
      </c>
      <c r="C13852">
        <v>103030</v>
      </c>
      <c r="D13852">
        <v>102740</v>
      </c>
      <c r="E13852">
        <v>102990</v>
      </c>
    </row>
    <row r="13853" spans="1:5" x14ac:dyDescent="0.25">
      <c r="A13853" s="2">
        <v>43640.625</v>
      </c>
      <c r="B13853">
        <v>102665</v>
      </c>
      <c r="C13853">
        <v>102845</v>
      </c>
      <c r="D13853">
        <v>102460</v>
      </c>
      <c r="E13853">
        <v>102795</v>
      </c>
    </row>
    <row r="13854" spans="1:5" x14ac:dyDescent="0.25">
      <c r="A13854" s="2">
        <v>43640.583333333336</v>
      </c>
      <c r="B13854">
        <v>103120</v>
      </c>
      <c r="C13854">
        <v>103135</v>
      </c>
      <c r="D13854">
        <v>102550</v>
      </c>
      <c r="E13854">
        <v>102660</v>
      </c>
    </row>
    <row r="13855" spans="1:5" x14ac:dyDescent="0.25">
      <c r="A13855" s="2">
        <v>43640.541666666664</v>
      </c>
      <c r="B13855">
        <v>103025</v>
      </c>
      <c r="C13855">
        <v>103160</v>
      </c>
      <c r="D13855">
        <v>102855</v>
      </c>
      <c r="E13855">
        <v>103115</v>
      </c>
    </row>
    <row r="13856" spans="1:5" x14ac:dyDescent="0.25">
      <c r="A13856" s="2">
        <v>43640.5</v>
      </c>
      <c r="B13856">
        <v>103295</v>
      </c>
      <c r="C13856">
        <v>103375</v>
      </c>
      <c r="D13856">
        <v>103020</v>
      </c>
      <c r="E13856">
        <v>103025</v>
      </c>
    </row>
    <row r="13857" spans="1:5" x14ac:dyDescent="0.25">
      <c r="A13857" s="2">
        <v>43640.458333333336</v>
      </c>
      <c r="B13857">
        <v>103355</v>
      </c>
      <c r="C13857">
        <v>103480</v>
      </c>
      <c r="D13857">
        <v>103170</v>
      </c>
      <c r="E13857">
        <v>103300</v>
      </c>
    </row>
    <row r="13858" spans="1:5" x14ac:dyDescent="0.25">
      <c r="A13858" s="2">
        <v>43640.416666666664</v>
      </c>
      <c r="B13858">
        <v>103090</v>
      </c>
      <c r="C13858">
        <v>103545</v>
      </c>
      <c r="D13858">
        <v>102625</v>
      </c>
      <c r="E13858">
        <v>103350</v>
      </c>
    </row>
    <row r="13859" spans="1:5" x14ac:dyDescent="0.25">
      <c r="A13859" s="2">
        <v>43640.375</v>
      </c>
      <c r="B13859">
        <v>102940</v>
      </c>
      <c r="C13859">
        <v>103155</v>
      </c>
      <c r="D13859">
        <v>102855</v>
      </c>
      <c r="E13859">
        <v>103090</v>
      </c>
    </row>
    <row r="13860" spans="1:5" x14ac:dyDescent="0.25">
      <c r="A13860" s="2">
        <v>43637.708333333336</v>
      </c>
      <c r="B13860">
        <v>102885</v>
      </c>
      <c r="C13860">
        <v>102935</v>
      </c>
      <c r="D13860">
        <v>102760</v>
      </c>
      <c r="E13860">
        <v>102905</v>
      </c>
    </row>
    <row r="13861" spans="1:5" x14ac:dyDescent="0.25">
      <c r="A13861" s="2">
        <v>43637.666666666664</v>
      </c>
      <c r="B13861">
        <v>102940</v>
      </c>
      <c r="C13861">
        <v>102990</v>
      </c>
      <c r="D13861">
        <v>102850</v>
      </c>
      <c r="E13861">
        <v>102890</v>
      </c>
    </row>
    <row r="13862" spans="1:5" x14ac:dyDescent="0.25">
      <c r="A13862" s="2">
        <v>43637.625</v>
      </c>
      <c r="B13862">
        <v>102825</v>
      </c>
      <c r="C13862">
        <v>103035</v>
      </c>
      <c r="D13862">
        <v>102765</v>
      </c>
      <c r="E13862">
        <v>102940</v>
      </c>
    </row>
    <row r="13863" spans="1:5" x14ac:dyDescent="0.25">
      <c r="A13863" s="2">
        <v>43637.583333333336</v>
      </c>
      <c r="B13863">
        <v>102605</v>
      </c>
      <c r="C13863">
        <v>102830</v>
      </c>
      <c r="D13863">
        <v>102560</v>
      </c>
      <c r="E13863">
        <v>102820</v>
      </c>
    </row>
    <row r="13864" spans="1:5" x14ac:dyDescent="0.25">
      <c r="A13864" s="2">
        <v>43637.541666666664</v>
      </c>
      <c r="B13864">
        <v>102635</v>
      </c>
      <c r="C13864">
        <v>102725</v>
      </c>
      <c r="D13864">
        <v>102550</v>
      </c>
      <c r="E13864">
        <v>102605</v>
      </c>
    </row>
    <row r="13865" spans="1:5" x14ac:dyDescent="0.25">
      <c r="A13865" s="2">
        <v>43637.5</v>
      </c>
      <c r="B13865">
        <v>102780</v>
      </c>
      <c r="C13865">
        <v>102935</v>
      </c>
      <c r="D13865">
        <v>102605</v>
      </c>
      <c r="E13865">
        <v>102635</v>
      </c>
    </row>
    <row r="13866" spans="1:5" x14ac:dyDescent="0.25">
      <c r="A13866" s="2">
        <v>43637.458333333336</v>
      </c>
      <c r="B13866">
        <v>102695</v>
      </c>
      <c r="C13866">
        <v>102945</v>
      </c>
      <c r="D13866">
        <v>102545</v>
      </c>
      <c r="E13866">
        <v>102780</v>
      </c>
    </row>
    <row r="13867" spans="1:5" x14ac:dyDescent="0.25">
      <c r="A13867" s="2">
        <v>43637.416666666664</v>
      </c>
      <c r="B13867">
        <v>102100</v>
      </c>
      <c r="C13867">
        <v>102710</v>
      </c>
      <c r="D13867">
        <v>102005</v>
      </c>
      <c r="E13867">
        <v>102700</v>
      </c>
    </row>
    <row r="13868" spans="1:5" x14ac:dyDescent="0.25">
      <c r="A13868" s="2">
        <v>43637.375</v>
      </c>
      <c r="B13868">
        <v>101800</v>
      </c>
      <c r="C13868">
        <v>102240</v>
      </c>
      <c r="D13868">
        <v>101775</v>
      </c>
      <c r="E13868">
        <v>102095</v>
      </c>
    </row>
    <row r="13869" spans="1:5" x14ac:dyDescent="0.25">
      <c r="A13869" s="2">
        <v>43635.708333333336</v>
      </c>
      <c r="B13869">
        <v>101150</v>
      </c>
      <c r="C13869">
        <v>101430</v>
      </c>
      <c r="D13869">
        <v>101145</v>
      </c>
      <c r="E13869">
        <v>101390</v>
      </c>
    </row>
    <row r="13870" spans="1:5" x14ac:dyDescent="0.25">
      <c r="A13870" s="2">
        <v>43635.666666666664</v>
      </c>
      <c r="B13870">
        <v>101085</v>
      </c>
      <c r="C13870">
        <v>101300</v>
      </c>
      <c r="D13870">
        <v>100970</v>
      </c>
      <c r="E13870">
        <v>101145</v>
      </c>
    </row>
    <row r="13871" spans="1:5" x14ac:dyDescent="0.25">
      <c r="A13871" s="2">
        <v>43635.625</v>
      </c>
      <c r="B13871">
        <v>100320</v>
      </c>
      <c r="C13871">
        <v>101160</v>
      </c>
      <c r="D13871">
        <v>100250</v>
      </c>
      <c r="E13871">
        <v>101090</v>
      </c>
    </row>
    <row r="13872" spans="1:5" x14ac:dyDescent="0.25">
      <c r="A13872" s="2">
        <v>43635.583333333336</v>
      </c>
      <c r="B13872">
        <v>100090</v>
      </c>
      <c r="C13872">
        <v>100375</v>
      </c>
      <c r="D13872">
        <v>99985</v>
      </c>
      <c r="E13872">
        <v>100315</v>
      </c>
    </row>
    <row r="13873" spans="1:5" x14ac:dyDescent="0.25">
      <c r="A13873" s="2">
        <v>43635.541666666664</v>
      </c>
      <c r="B13873">
        <v>100235</v>
      </c>
      <c r="C13873">
        <v>100270</v>
      </c>
      <c r="D13873">
        <v>100070</v>
      </c>
      <c r="E13873">
        <v>100090</v>
      </c>
    </row>
    <row r="13874" spans="1:5" x14ac:dyDescent="0.25">
      <c r="A13874" s="2">
        <v>43635.5</v>
      </c>
      <c r="B13874">
        <v>100120</v>
      </c>
      <c r="C13874">
        <v>100290</v>
      </c>
      <c r="D13874">
        <v>99925</v>
      </c>
      <c r="E13874">
        <v>100240</v>
      </c>
    </row>
    <row r="13875" spans="1:5" x14ac:dyDescent="0.25">
      <c r="A13875" s="2">
        <v>43635.458333333336</v>
      </c>
      <c r="B13875">
        <v>100140</v>
      </c>
      <c r="C13875">
        <v>100195</v>
      </c>
      <c r="D13875">
        <v>99865</v>
      </c>
      <c r="E13875">
        <v>100125</v>
      </c>
    </row>
    <row r="13876" spans="1:5" x14ac:dyDescent="0.25">
      <c r="A13876" s="2">
        <v>43635.416666666664</v>
      </c>
      <c r="B13876">
        <v>100260</v>
      </c>
      <c r="C13876">
        <v>100450</v>
      </c>
      <c r="D13876">
        <v>100015</v>
      </c>
      <c r="E13876">
        <v>100135</v>
      </c>
    </row>
    <row r="13877" spans="1:5" x14ac:dyDescent="0.25">
      <c r="A13877" s="2">
        <v>43635.375</v>
      </c>
      <c r="B13877">
        <v>100300</v>
      </c>
      <c r="C13877">
        <v>100430</v>
      </c>
      <c r="D13877">
        <v>100100</v>
      </c>
      <c r="E13877">
        <v>100265</v>
      </c>
    </row>
    <row r="13878" spans="1:5" x14ac:dyDescent="0.25">
      <c r="A13878" s="2">
        <v>43634.708333333336</v>
      </c>
      <c r="B13878">
        <v>100290</v>
      </c>
      <c r="C13878">
        <v>100515</v>
      </c>
      <c r="D13878">
        <v>100240</v>
      </c>
      <c r="E13878">
        <v>100515</v>
      </c>
    </row>
    <row r="13879" spans="1:5" x14ac:dyDescent="0.25">
      <c r="A13879" s="2">
        <v>43634.666666666664</v>
      </c>
      <c r="B13879">
        <v>100270</v>
      </c>
      <c r="C13879">
        <v>100310</v>
      </c>
      <c r="D13879">
        <v>100140</v>
      </c>
      <c r="E13879">
        <v>100290</v>
      </c>
    </row>
    <row r="13880" spans="1:5" x14ac:dyDescent="0.25">
      <c r="A13880" s="2">
        <v>43634.625</v>
      </c>
      <c r="B13880">
        <v>100145</v>
      </c>
      <c r="C13880">
        <v>100320</v>
      </c>
      <c r="D13880">
        <v>100135</v>
      </c>
      <c r="E13880">
        <v>100270</v>
      </c>
    </row>
    <row r="13881" spans="1:5" x14ac:dyDescent="0.25">
      <c r="A13881" s="2">
        <v>43634.583333333336</v>
      </c>
      <c r="B13881">
        <v>100140</v>
      </c>
      <c r="C13881">
        <v>100165</v>
      </c>
      <c r="D13881">
        <v>100030</v>
      </c>
      <c r="E13881">
        <v>100140</v>
      </c>
    </row>
    <row r="13882" spans="1:5" x14ac:dyDescent="0.25">
      <c r="A13882" s="2">
        <v>43634.541666666664</v>
      </c>
      <c r="B13882">
        <v>100120</v>
      </c>
      <c r="C13882">
        <v>100255</v>
      </c>
      <c r="D13882">
        <v>100100</v>
      </c>
      <c r="E13882">
        <v>100140</v>
      </c>
    </row>
    <row r="13883" spans="1:5" x14ac:dyDescent="0.25">
      <c r="A13883" s="2">
        <v>43634.5</v>
      </c>
      <c r="B13883">
        <v>100000</v>
      </c>
      <c r="C13883">
        <v>100365</v>
      </c>
      <c r="D13883">
        <v>99980</v>
      </c>
      <c r="E13883">
        <v>100115</v>
      </c>
    </row>
    <row r="13884" spans="1:5" x14ac:dyDescent="0.25">
      <c r="A13884" s="2">
        <v>43634.458333333336</v>
      </c>
      <c r="B13884">
        <v>100040</v>
      </c>
      <c r="C13884">
        <v>100140</v>
      </c>
      <c r="D13884">
        <v>99875</v>
      </c>
      <c r="E13884">
        <v>100000</v>
      </c>
    </row>
    <row r="13885" spans="1:5" x14ac:dyDescent="0.25">
      <c r="A13885" s="2">
        <v>43634.416666666664</v>
      </c>
      <c r="B13885">
        <v>99490</v>
      </c>
      <c r="C13885">
        <v>100120</v>
      </c>
      <c r="D13885">
        <v>99380</v>
      </c>
      <c r="E13885">
        <v>100040</v>
      </c>
    </row>
    <row r="13886" spans="1:5" x14ac:dyDescent="0.25">
      <c r="A13886" s="2">
        <v>43634.375</v>
      </c>
      <c r="B13886">
        <v>99280</v>
      </c>
      <c r="C13886">
        <v>99565</v>
      </c>
      <c r="D13886">
        <v>99195</v>
      </c>
      <c r="E13886">
        <v>99485</v>
      </c>
    </row>
    <row r="13887" spans="1:5" x14ac:dyDescent="0.25">
      <c r="A13887" s="2">
        <v>43633.708333333336</v>
      </c>
      <c r="B13887">
        <v>98630</v>
      </c>
      <c r="C13887">
        <v>98720</v>
      </c>
      <c r="D13887">
        <v>98500</v>
      </c>
      <c r="E13887">
        <v>98600</v>
      </c>
    </row>
    <row r="13888" spans="1:5" x14ac:dyDescent="0.25">
      <c r="A13888" s="2">
        <v>43633.666666666664</v>
      </c>
      <c r="B13888">
        <v>98955</v>
      </c>
      <c r="C13888">
        <v>99005</v>
      </c>
      <c r="D13888">
        <v>98560</v>
      </c>
      <c r="E13888">
        <v>98630</v>
      </c>
    </row>
    <row r="13889" spans="1:5" x14ac:dyDescent="0.25">
      <c r="A13889" s="2">
        <v>43633.625</v>
      </c>
      <c r="B13889">
        <v>98745</v>
      </c>
      <c r="C13889">
        <v>99130</v>
      </c>
      <c r="D13889">
        <v>98705</v>
      </c>
      <c r="E13889">
        <v>98950</v>
      </c>
    </row>
    <row r="13890" spans="1:5" x14ac:dyDescent="0.25">
      <c r="A13890" s="2">
        <v>43633.583333333336</v>
      </c>
      <c r="B13890">
        <v>99170</v>
      </c>
      <c r="C13890">
        <v>99245</v>
      </c>
      <c r="D13890">
        <v>98730</v>
      </c>
      <c r="E13890">
        <v>98750</v>
      </c>
    </row>
    <row r="13891" spans="1:5" x14ac:dyDescent="0.25">
      <c r="A13891" s="2">
        <v>43633.541666666664</v>
      </c>
      <c r="B13891">
        <v>99155</v>
      </c>
      <c r="C13891">
        <v>99360</v>
      </c>
      <c r="D13891">
        <v>99105</v>
      </c>
      <c r="E13891">
        <v>99170</v>
      </c>
    </row>
    <row r="13892" spans="1:5" x14ac:dyDescent="0.25">
      <c r="A13892" s="2">
        <v>43633.5</v>
      </c>
      <c r="B13892">
        <v>99145</v>
      </c>
      <c r="C13892">
        <v>99220</v>
      </c>
      <c r="D13892">
        <v>98810</v>
      </c>
      <c r="E13892">
        <v>99160</v>
      </c>
    </row>
    <row r="13893" spans="1:5" x14ac:dyDescent="0.25">
      <c r="A13893" s="2">
        <v>43633.458333333336</v>
      </c>
      <c r="B13893">
        <v>99270</v>
      </c>
      <c r="C13893">
        <v>99375</v>
      </c>
      <c r="D13893">
        <v>99080</v>
      </c>
      <c r="E13893">
        <v>99145</v>
      </c>
    </row>
    <row r="13894" spans="1:5" x14ac:dyDescent="0.25">
      <c r="A13894" s="2">
        <v>43633.416666666664</v>
      </c>
      <c r="B13894">
        <v>98855</v>
      </c>
      <c r="C13894">
        <v>99280</v>
      </c>
      <c r="D13894">
        <v>98575</v>
      </c>
      <c r="E13894">
        <v>99270</v>
      </c>
    </row>
    <row r="13895" spans="1:5" x14ac:dyDescent="0.25">
      <c r="A13895" s="2">
        <v>43633.375</v>
      </c>
      <c r="B13895">
        <v>98615</v>
      </c>
      <c r="C13895">
        <v>98875</v>
      </c>
      <c r="D13895">
        <v>98545</v>
      </c>
      <c r="E13895">
        <v>98850</v>
      </c>
    </row>
    <row r="13896" spans="1:5" x14ac:dyDescent="0.25">
      <c r="A13896" s="2">
        <v>43630.708333333336</v>
      </c>
      <c r="B13896">
        <v>98840</v>
      </c>
      <c r="C13896">
        <v>98970</v>
      </c>
      <c r="D13896">
        <v>98610</v>
      </c>
      <c r="E13896">
        <v>98635</v>
      </c>
    </row>
    <row r="13897" spans="1:5" x14ac:dyDescent="0.25">
      <c r="A13897" s="2">
        <v>43630.666666666664</v>
      </c>
      <c r="B13897">
        <v>98645</v>
      </c>
      <c r="C13897">
        <v>98935</v>
      </c>
      <c r="D13897">
        <v>98515</v>
      </c>
      <c r="E13897">
        <v>98840</v>
      </c>
    </row>
    <row r="13898" spans="1:5" x14ac:dyDescent="0.25">
      <c r="A13898" s="2">
        <v>43630.625</v>
      </c>
      <c r="B13898">
        <v>98785</v>
      </c>
      <c r="C13898">
        <v>98850</v>
      </c>
      <c r="D13898">
        <v>98460</v>
      </c>
      <c r="E13898">
        <v>98645</v>
      </c>
    </row>
    <row r="13899" spans="1:5" x14ac:dyDescent="0.25">
      <c r="A13899" s="2">
        <v>43630.583333333336</v>
      </c>
      <c r="B13899">
        <v>99025</v>
      </c>
      <c r="C13899">
        <v>99170</v>
      </c>
      <c r="D13899">
        <v>98550</v>
      </c>
      <c r="E13899">
        <v>98780</v>
      </c>
    </row>
    <row r="13900" spans="1:5" x14ac:dyDescent="0.25">
      <c r="A13900" s="2">
        <v>43630.541666666664</v>
      </c>
      <c r="B13900">
        <v>99445</v>
      </c>
      <c r="C13900">
        <v>99495</v>
      </c>
      <c r="D13900">
        <v>98985</v>
      </c>
      <c r="E13900">
        <v>99030</v>
      </c>
    </row>
    <row r="13901" spans="1:5" x14ac:dyDescent="0.25">
      <c r="A13901" s="2">
        <v>43630.5</v>
      </c>
      <c r="B13901">
        <v>99480</v>
      </c>
      <c r="C13901">
        <v>99985</v>
      </c>
      <c r="D13901">
        <v>99325</v>
      </c>
      <c r="E13901">
        <v>99445</v>
      </c>
    </row>
    <row r="13902" spans="1:5" x14ac:dyDescent="0.25">
      <c r="A13902" s="2">
        <v>43630.458333333336</v>
      </c>
      <c r="B13902">
        <v>99380</v>
      </c>
      <c r="C13902">
        <v>99525</v>
      </c>
      <c r="D13902">
        <v>99235</v>
      </c>
      <c r="E13902">
        <v>99480</v>
      </c>
    </row>
    <row r="13903" spans="1:5" x14ac:dyDescent="0.25">
      <c r="A13903" s="2">
        <v>43630.416666666664</v>
      </c>
      <c r="B13903">
        <v>99600</v>
      </c>
      <c r="C13903">
        <v>99725</v>
      </c>
      <c r="D13903">
        <v>99315</v>
      </c>
      <c r="E13903">
        <v>99380</v>
      </c>
    </row>
    <row r="13904" spans="1:5" x14ac:dyDescent="0.25">
      <c r="A13904" s="2">
        <v>43630.375</v>
      </c>
      <c r="B13904">
        <v>99555</v>
      </c>
      <c r="C13904">
        <v>99845</v>
      </c>
      <c r="D13904">
        <v>99540</v>
      </c>
      <c r="E13904">
        <v>99600</v>
      </c>
    </row>
    <row r="13905" spans="1:5" x14ac:dyDescent="0.25">
      <c r="A13905" s="2">
        <v>43629.708333333336</v>
      </c>
      <c r="B13905">
        <v>99835</v>
      </c>
      <c r="C13905">
        <v>100015</v>
      </c>
      <c r="D13905">
        <v>99580</v>
      </c>
      <c r="E13905">
        <v>100015</v>
      </c>
    </row>
    <row r="13906" spans="1:5" x14ac:dyDescent="0.25">
      <c r="A13906" s="2">
        <v>43629.666666666664</v>
      </c>
      <c r="B13906">
        <v>99645</v>
      </c>
      <c r="C13906">
        <v>99850</v>
      </c>
      <c r="D13906">
        <v>99465</v>
      </c>
      <c r="E13906">
        <v>99830</v>
      </c>
    </row>
    <row r="13907" spans="1:5" x14ac:dyDescent="0.25">
      <c r="A13907" s="2">
        <v>43629.625</v>
      </c>
      <c r="B13907">
        <v>100005</v>
      </c>
      <c r="C13907">
        <v>100030</v>
      </c>
      <c r="D13907">
        <v>99510</v>
      </c>
      <c r="E13907">
        <v>99650</v>
      </c>
    </row>
    <row r="13908" spans="1:5" x14ac:dyDescent="0.25">
      <c r="A13908" s="2">
        <v>43629.583333333336</v>
      </c>
      <c r="B13908">
        <v>100115</v>
      </c>
      <c r="C13908">
        <v>100215</v>
      </c>
      <c r="D13908">
        <v>99930</v>
      </c>
      <c r="E13908">
        <v>100005</v>
      </c>
    </row>
    <row r="13909" spans="1:5" x14ac:dyDescent="0.25">
      <c r="A13909" s="2">
        <v>43629.541666666664</v>
      </c>
      <c r="B13909">
        <v>99990</v>
      </c>
      <c r="C13909">
        <v>100180</v>
      </c>
      <c r="D13909">
        <v>99935</v>
      </c>
      <c r="E13909">
        <v>100115</v>
      </c>
    </row>
    <row r="13910" spans="1:5" x14ac:dyDescent="0.25">
      <c r="A13910" s="2">
        <v>43629.5</v>
      </c>
      <c r="B13910">
        <v>100030</v>
      </c>
      <c r="C13910">
        <v>100145</v>
      </c>
      <c r="D13910">
        <v>99850</v>
      </c>
      <c r="E13910">
        <v>99985</v>
      </c>
    </row>
    <row r="13911" spans="1:5" x14ac:dyDescent="0.25">
      <c r="A13911" s="2">
        <v>43629.458333333336</v>
      </c>
      <c r="B13911">
        <v>100310</v>
      </c>
      <c r="C13911">
        <v>100355</v>
      </c>
      <c r="D13911">
        <v>99865</v>
      </c>
      <c r="E13911">
        <v>100030</v>
      </c>
    </row>
    <row r="13912" spans="1:5" x14ac:dyDescent="0.25">
      <c r="A13912" s="2">
        <v>43629.416666666664</v>
      </c>
      <c r="B13912">
        <v>99980</v>
      </c>
      <c r="C13912">
        <v>100420</v>
      </c>
      <c r="D13912">
        <v>99650</v>
      </c>
      <c r="E13912">
        <v>100315</v>
      </c>
    </row>
    <row r="13913" spans="1:5" x14ac:dyDescent="0.25">
      <c r="A13913" s="2">
        <v>43629.375</v>
      </c>
      <c r="B13913">
        <v>99950</v>
      </c>
      <c r="C13913">
        <v>100005</v>
      </c>
      <c r="D13913">
        <v>99705</v>
      </c>
      <c r="E13913">
        <v>99980</v>
      </c>
    </row>
    <row r="13914" spans="1:5" x14ac:dyDescent="0.25">
      <c r="A13914" s="2">
        <v>43628.708333333336</v>
      </c>
      <c r="B13914">
        <v>99285</v>
      </c>
      <c r="C13914">
        <v>99510</v>
      </c>
      <c r="D13914">
        <v>99155</v>
      </c>
      <c r="E13914">
        <v>99490</v>
      </c>
    </row>
    <row r="13915" spans="1:5" x14ac:dyDescent="0.25">
      <c r="A13915" s="2">
        <v>43628.666666666664</v>
      </c>
      <c r="B13915">
        <v>99340</v>
      </c>
      <c r="C13915">
        <v>99435</v>
      </c>
      <c r="D13915">
        <v>98980</v>
      </c>
      <c r="E13915">
        <v>99285</v>
      </c>
    </row>
    <row r="13916" spans="1:5" x14ac:dyDescent="0.25">
      <c r="A13916" s="2">
        <v>43628.625</v>
      </c>
      <c r="B13916">
        <v>99565</v>
      </c>
      <c r="C13916">
        <v>99630</v>
      </c>
      <c r="D13916">
        <v>98810</v>
      </c>
      <c r="E13916">
        <v>99340</v>
      </c>
    </row>
    <row r="13917" spans="1:5" x14ac:dyDescent="0.25">
      <c r="A13917" s="2">
        <v>43628.583333333336</v>
      </c>
      <c r="B13917">
        <v>99790</v>
      </c>
      <c r="C13917">
        <v>99890</v>
      </c>
      <c r="D13917">
        <v>99435</v>
      </c>
      <c r="E13917">
        <v>99565</v>
      </c>
    </row>
    <row r="13918" spans="1:5" x14ac:dyDescent="0.25">
      <c r="A13918" s="2">
        <v>43628.541666666664</v>
      </c>
      <c r="B13918">
        <v>100045</v>
      </c>
      <c r="C13918">
        <v>100140</v>
      </c>
      <c r="D13918">
        <v>99750</v>
      </c>
      <c r="E13918">
        <v>99795</v>
      </c>
    </row>
    <row r="13919" spans="1:5" x14ac:dyDescent="0.25">
      <c r="A13919" s="2">
        <v>43628.5</v>
      </c>
      <c r="B13919">
        <v>100095</v>
      </c>
      <c r="C13919">
        <v>100290</v>
      </c>
      <c r="D13919">
        <v>99910</v>
      </c>
      <c r="E13919">
        <v>100040</v>
      </c>
    </row>
    <row r="13920" spans="1:5" x14ac:dyDescent="0.25">
      <c r="A13920" s="2">
        <v>43628.458333333336</v>
      </c>
      <c r="B13920">
        <v>99595</v>
      </c>
      <c r="C13920">
        <v>100270</v>
      </c>
      <c r="D13920">
        <v>99465</v>
      </c>
      <c r="E13920">
        <v>100100</v>
      </c>
    </row>
    <row r="13921" spans="1:5" x14ac:dyDescent="0.25">
      <c r="A13921" s="2">
        <v>43628.416666666664</v>
      </c>
      <c r="B13921">
        <v>99915</v>
      </c>
      <c r="C13921">
        <v>100070</v>
      </c>
      <c r="D13921">
        <v>99525</v>
      </c>
      <c r="E13921">
        <v>99595</v>
      </c>
    </row>
    <row r="13922" spans="1:5" x14ac:dyDescent="0.25">
      <c r="A13922" s="2">
        <v>43628.375</v>
      </c>
      <c r="B13922">
        <v>99600</v>
      </c>
      <c r="C13922">
        <v>100035</v>
      </c>
      <c r="D13922">
        <v>99600</v>
      </c>
      <c r="E13922">
        <v>99915</v>
      </c>
    </row>
    <row r="13923" spans="1:5" x14ac:dyDescent="0.25">
      <c r="A13923" s="2">
        <v>43627.708333333336</v>
      </c>
      <c r="B13923">
        <v>99020</v>
      </c>
      <c r="C13923">
        <v>99115</v>
      </c>
      <c r="D13923">
        <v>98925</v>
      </c>
      <c r="E13923">
        <v>99115</v>
      </c>
    </row>
    <row r="13924" spans="1:5" x14ac:dyDescent="0.25">
      <c r="A13924" s="2">
        <v>43627.666666666664</v>
      </c>
      <c r="B13924">
        <v>98865</v>
      </c>
      <c r="C13924">
        <v>99115</v>
      </c>
      <c r="D13924">
        <v>98840</v>
      </c>
      <c r="E13924">
        <v>99015</v>
      </c>
    </row>
    <row r="13925" spans="1:5" x14ac:dyDescent="0.25">
      <c r="A13925" s="2">
        <v>43627.625</v>
      </c>
      <c r="B13925">
        <v>98755</v>
      </c>
      <c r="C13925">
        <v>98935</v>
      </c>
      <c r="D13925">
        <v>98710</v>
      </c>
      <c r="E13925">
        <v>98865</v>
      </c>
    </row>
    <row r="13926" spans="1:5" x14ac:dyDescent="0.25">
      <c r="A13926" s="2">
        <v>43627.583333333336</v>
      </c>
      <c r="B13926">
        <v>98315</v>
      </c>
      <c r="C13926">
        <v>98865</v>
      </c>
      <c r="D13926">
        <v>98290</v>
      </c>
      <c r="E13926">
        <v>98760</v>
      </c>
    </row>
    <row r="13927" spans="1:5" x14ac:dyDescent="0.25">
      <c r="A13927" s="2">
        <v>43627.541666666664</v>
      </c>
      <c r="B13927">
        <v>98230</v>
      </c>
      <c r="C13927">
        <v>98430</v>
      </c>
      <c r="D13927">
        <v>98125</v>
      </c>
      <c r="E13927">
        <v>98315</v>
      </c>
    </row>
    <row r="13928" spans="1:5" x14ac:dyDescent="0.25">
      <c r="A13928" s="2">
        <v>43627.5</v>
      </c>
      <c r="B13928">
        <v>98160</v>
      </c>
      <c r="C13928">
        <v>98415</v>
      </c>
      <c r="D13928">
        <v>98100</v>
      </c>
      <c r="E13928">
        <v>98235</v>
      </c>
    </row>
    <row r="13929" spans="1:5" x14ac:dyDescent="0.25">
      <c r="A13929" s="2">
        <v>43627.458333333336</v>
      </c>
      <c r="B13929">
        <v>98220</v>
      </c>
      <c r="C13929">
        <v>98600</v>
      </c>
      <c r="D13929">
        <v>97925</v>
      </c>
      <c r="E13929">
        <v>98165</v>
      </c>
    </row>
    <row r="13930" spans="1:5" x14ac:dyDescent="0.25">
      <c r="A13930" s="2">
        <v>43627.416666666664</v>
      </c>
      <c r="B13930">
        <v>98175</v>
      </c>
      <c r="C13930">
        <v>98435</v>
      </c>
      <c r="D13930">
        <v>97880</v>
      </c>
      <c r="E13930">
        <v>98225</v>
      </c>
    </row>
    <row r="13931" spans="1:5" x14ac:dyDescent="0.25">
      <c r="A13931" s="2">
        <v>43627.375</v>
      </c>
      <c r="B13931">
        <v>97715</v>
      </c>
      <c r="C13931">
        <v>98210</v>
      </c>
      <c r="D13931">
        <v>97715</v>
      </c>
      <c r="E13931">
        <v>98180</v>
      </c>
    </row>
    <row r="13932" spans="1:5" x14ac:dyDescent="0.25">
      <c r="A13932" s="2">
        <v>43626.708333333336</v>
      </c>
      <c r="B13932">
        <v>97525</v>
      </c>
      <c r="C13932">
        <v>97660</v>
      </c>
      <c r="D13932">
        <v>97225</v>
      </c>
      <c r="E13932">
        <v>97225</v>
      </c>
    </row>
    <row r="13933" spans="1:5" x14ac:dyDescent="0.25">
      <c r="A13933" s="2">
        <v>43626.666666666664</v>
      </c>
      <c r="B13933">
        <v>97805</v>
      </c>
      <c r="C13933">
        <v>97810</v>
      </c>
      <c r="D13933">
        <v>97355</v>
      </c>
      <c r="E13933">
        <v>97520</v>
      </c>
    </row>
    <row r="13934" spans="1:5" x14ac:dyDescent="0.25">
      <c r="A13934" s="2">
        <v>43626.625</v>
      </c>
      <c r="B13934">
        <v>97445</v>
      </c>
      <c r="C13934">
        <v>97925</v>
      </c>
      <c r="D13934">
        <v>97330</v>
      </c>
      <c r="E13934">
        <v>97805</v>
      </c>
    </row>
    <row r="13935" spans="1:5" x14ac:dyDescent="0.25">
      <c r="A13935" s="2">
        <v>43626.583333333336</v>
      </c>
      <c r="B13935">
        <v>97210</v>
      </c>
      <c r="C13935">
        <v>97465</v>
      </c>
      <c r="D13935">
        <v>97070</v>
      </c>
      <c r="E13935">
        <v>97445</v>
      </c>
    </row>
    <row r="13936" spans="1:5" x14ac:dyDescent="0.25">
      <c r="A13936" s="2">
        <v>43626.541666666664</v>
      </c>
      <c r="B13936">
        <v>97280</v>
      </c>
      <c r="C13936">
        <v>97320</v>
      </c>
      <c r="D13936">
        <v>97130</v>
      </c>
      <c r="E13936">
        <v>97210</v>
      </c>
    </row>
    <row r="13937" spans="1:5" x14ac:dyDescent="0.25">
      <c r="A13937" s="2">
        <v>43626.5</v>
      </c>
      <c r="B13937">
        <v>97140</v>
      </c>
      <c r="C13937">
        <v>97385</v>
      </c>
      <c r="D13937">
        <v>97085</v>
      </c>
      <c r="E13937">
        <v>97280</v>
      </c>
    </row>
    <row r="13938" spans="1:5" x14ac:dyDescent="0.25">
      <c r="A13938" s="2">
        <v>43626.458333333336</v>
      </c>
      <c r="B13938">
        <v>97105</v>
      </c>
      <c r="C13938">
        <v>97300</v>
      </c>
      <c r="D13938">
        <v>96805</v>
      </c>
      <c r="E13938">
        <v>97140</v>
      </c>
    </row>
    <row r="13939" spans="1:5" x14ac:dyDescent="0.25">
      <c r="A13939" s="2">
        <v>43626.416666666664</v>
      </c>
      <c r="B13939">
        <v>97445</v>
      </c>
      <c r="C13939">
        <v>97735</v>
      </c>
      <c r="D13939">
        <v>97005</v>
      </c>
      <c r="E13939">
        <v>97105</v>
      </c>
    </row>
    <row r="13940" spans="1:5" x14ac:dyDescent="0.25">
      <c r="A13940" s="2">
        <v>43626.375</v>
      </c>
      <c r="B13940">
        <v>97500</v>
      </c>
      <c r="C13940">
        <v>97500</v>
      </c>
      <c r="D13940">
        <v>97060</v>
      </c>
      <c r="E13940">
        <v>97445</v>
      </c>
    </row>
    <row r="13941" spans="1:5" x14ac:dyDescent="0.25">
      <c r="A13941" s="2">
        <v>43623.708333333336</v>
      </c>
      <c r="B13941">
        <v>98005</v>
      </c>
      <c r="C13941">
        <v>98095</v>
      </c>
      <c r="D13941">
        <v>97840</v>
      </c>
      <c r="E13941">
        <v>98020</v>
      </c>
    </row>
    <row r="13942" spans="1:5" x14ac:dyDescent="0.25">
      <c r="A13942" s="2">
        <v>43623.666666666664</v>
      </c>
      <c r="B13942">
        <v>97790</v>
      </c>
      <c r="C13942">
        <v>98050</v>
      </c>
      <c r="D13942">
        <v>97755</v>
      </c>
      <c r="E13942">
        <v>98005</v>
      </c>
    </row>
    <row r="13943" spans="1:5" x14ac:dyDescent="0.25">
      <c r="A13943" s="2">
        <v>43623.625</v>
      </c>
      <c r="B13943">
        <v>98105</v>
      </c>
      <c r="C13943">
        <v>98185</v>
      </c>
      <c r="D13943">
        <v>97740</v>
      </c>
      <c r="E13943">
        <v>97785</v>
      </c>
    </row>
    <row r="13944" spans="1:5" x14ac:dyDescent="0.25">
      <c r="A13944" s="2">
        <v>43623.583333333336</v>
      </c>
      <c r="B13944">
        <v>98050</v>
      </c>
      <c r="C13944">
        <v>98160</v>
      </c>
      <c r="D13944">
        <v>97860</v>
      </c>
      <c r="E13944">
        <v>98110</v>
      </c>
    </row>
    <row r="13945" spans="1:5" x14ac:dyDescent="0.25">
      <c r="A13945" s="2">
        <v>43623.541666666664</v>
      </c>
      <c r="B13945">
        <v>98130</v>
      </c>
      <c r="C13945">
        <v>98270</v>
      </c>
      <c r="D13945">
        <v>98010</v>
      </c>
      <c r="E13945">
        <v>98055</v>
      </c>
    </row>
    <row r="13946" spans="1:5" x14ac:dyDescent="0.25">
      <c r="A13946" s="2">
        <v>43623.5</v>
      </c>
      <c r="B13946">
        <v>98130</v>
      </c>
      <c r="C13946">
        <v>98465</v>
      </c>
      <c r="D13946">
        <v>97965</v>
      </c>
      <c r="E13946">
        <v>98130</v>
      </c>
    </row>
    <row r="13947" spans="1:5" x14ac:dyDescent="0.25">
      <c r="A13947" s="2">
        <v>43623.458333333336</v>
      </c>
      <c r="B13947">
        <v>97475</v>
      </c>
      <c r="C13947">
        <v>98235</v>
      </c>
      <c r="D13947">
        <v>97465</v>
      </c>
      <c r="E13947">
        <v>98130</v>
      </c>
    </row>
    <row r="13948" spans="1:5" x14ac:dyDescent="0.25">
      <c r="A13948" s="2">
        <v>43623.416666666664</v>
      </c>
      <c r="B13948">
        <v>97700</v>
      </c>
      <c r="C13948">
        <v>97735</v>
      </c>
      <c r="D13948">
        <v>97215</v>
      </c>
      <c r="E13948">
        <v>97475</v>
      </c>
    </row>
    <row r="13949" spans="1:5" x14ac:dyDescent="0.25">
      <c r="A13949" s="2">
        <v>43623.375</v>
      </c>
      <c r="B13949">
        <v>97400</v>
      </c>
      <c r="C13949">
        <v>97885</v>
      </c>
      <c r="D13949">
        <v>97315</v>
      </c>
      <c r="E13949">
        <v>97700</v>
      </c>
    </row>
    <row r="13950" spans="1:5" x14ac:dyDescent="0.25">
      <c r="A13950" s="2">
        <v>43622.708333333336</v>
      </c>
      <c r="B13950">
        <v>97255</v>
      </c>
      <c r="C13950">
        <v>97370</v>
      </c>
      <c r="D13950">
        <v>96895</v>
      </c>
      <c r="E13950">
        <v>96895</v>
      </c>
    </row>
    <row r="13951" spans="1:5" x14ac:dyDescent="0.25">
      <c r="A13951" s="2">
        <v>43622.666666666664</v>
      </c>
      <c r="B13951">
        <v>97400</v>
      </c>
      <c r="C13951">
        <v>97470</v>
      </c>
      <c r="D13951">
        <v>97125</v>
      </c>
      <c r="E13951">
        <v>97255</v>
      </c>
    </row>
    <row r="13952" spans="1:5" x14ac:dyDescent="0.25">
      <c r="A13952" s="2">
        <v>43622.625</v>
      </c>
      <c r="B13952">
        <v>96870</v>
      </c>
      <c r="C13952">
        <v>97570</v>
      </c>
      <c r="D13952">
        <v>96850</v>
      </c>
      <c r="E13952">
        <v>97400</v>
      </c>
    </row>
    <row r="13953" spans="1:5" x14ac:dyDescent="0.25">
      <c r="A13953" s="2">
        <v>43622.583333333336</v>
      </c>
      <c r="B13953">
        <v>96535</v>
      </c>
      <c r="C13953">
        <v>96890</v>
      </c>
      <c r="D13953">
        <v>96415</v>
      </c>
      <c r="E13953">
        <v>96875</v>
      </c>
    </row>
    <row r="13954" spans="1:5" x14ac:dyDescent="0.25">
      <c r="A13954" s="2">
        <v>43622.541666666664</v>
      </c>
      <c r="B13954">
        <v>96495</v>
      </c>
      <c r="C13954">
        <v>96595</v>
      </c>
      <c r="D13954">
        <v>96370</v>
      </c>
      <c r="E13954">
        <v>96535</v>
      </c>
    </row>
    <row r="13955" spans="1:5" x14ac:dyDescent="0.25">
      <c r="A13955" s="2">
        <v>43622.5</v>
      </c>
      <c r="B13955">
        <v>96420</v>
      </c>
      <c r="C13955">
        <v>96810</v>
      </c>
      <c r="D13955">
        <v>96275</v>
      </c>
      <c r="E13955">
        <v>96495</v>
      </c>
    </row>
    <row r="13956" spans="1:5" x14ac:dyDescent="0.25">
      <c r="A13956" s="2">
        <v>43622.458333333336</v>
      </c>
      <c r="B13956">
        <v>96545</v>
      </c>
      <c r="C13956">
        <v>96625</v>
      </c>
      <c r="D13956">
        <v>96165</v>
      </c>
      <c r="E13956">
        <v>96420</v>
      </c>
    </row>
    <row r="13957" spans="1:5" x14ac:dyDescent="0.25">
      <c r="A13957" s="2">
        <v>43622.416666666664</v>
      </c>
      <c r="B13957">
        <v>97015</v>
      </c>
      <c r="C13957">
        <v>97280</v>
      </c>
      <c r="D13957">
        <v>96545</v>
      </c>
      <c r="E13957">
        <v>96545</v>
      </c>
    </row>
    <row r="13958" spans="1:5" x14ac:dyDescent="0.25">
      <c r="A13958" s="2">
        <v>43622.375</v>
      </c>
      <c r="B13958">
        <v>96600</v>
      </c>
      <c r="C13958">
        <v>97075</v>
      </c>
      <c r="D13958">
        <v>96490</v>
      </c>
      <c r="E13958">
        <v>97015</v>
      </c>
    </row>
    <row r="13959" spans="1:5" x14ac:dyDescent="0.25">
      <c r="A13959" s="2">
        <v>43621.708333333336</v>
      </c>
      <c r="B13959">
        <v>96090</v>
      </c>
      <c r="C13959">
        <v>96480</v>
      </c>
      <c r="D13959">
        <v>96045</v>
      </c>
      <c r="E13959">
        <v>96395</v>
      </c>
    </row>
    <row r="13960" spans="1:5" x14ac:dyDescent="0.25">
      <c r="A13960" s="2">
        <v>43621.666666666664</v>
      </c>
      <c r="B13960">
        <v>96430</v>
      </c>
      <c r="C13960">
        <v>96465</v>
      </c>
      <c r="D13960">
        <v>95725</v>
      </c>
      <c r="E13960">
        <v>96090</v>
      </c>
    </row>
    <row r="13961" spans="1:5" x14ac:dyDescent="0.25">
      <c r="A13961" s="2">
        <v>43621.625</v>
      </c>
      <c r="B13961">
        <v>96515</v>
      </c>
      <c r="C13961">
        <v>96635</v>
      </c>
      <c r="D13961">
        <v>96215</v>
      </c>
      <c r="E13961">
        <v>96425</v>
      </c>
    </row>
    <row r="13962" spans="1:5" x14ac:dyDescent="0.25">
      <c r="A13962" s="2">
        <v>43621.583333333336</v>
      </c>
      <c r="B13962">
        <v>96420</v>
      </c>
      <c r="C13962">
        <v>96725</v>
      </c>
      <c r="D13962">
        <v>96275</v>
      </c>
      <c r="E13962">
        <v>96515</v>
      </c>
    </row>
    <row r="13963" spans="1:5" x14ac:dyDescent="0.25">
      <c r="A13963" s="2">
        <v>43621.541666666664</v>
      </c>
      <c r="B13963">
        <v>96315</v>
      </c>
      <c r="C13963">
        <v>96565</v>
      </c>
      <c r="D13963">
        <v>96165</v>
      </c>
      <c r="E13963">
        <v>96420</v>
      </c>
    </row>
    <row r="13964" spans="1:5" x14ac:dyDescent="0.25">
      <c r="A13964" s="2">
        <v>43621.5</v>
      </c>
      <c r="B13964">
        <v>96520</v>
      </c>
      <c r="C13964">
        <v>96670</v>
      </c>
      <c r="D13964">
        <v>96010</v>
      </c>
      <c r="E13964">
        <v>96310</v>
      </c>
    </row>
    <row r="13965" spans="1:5" x14ac:dyDescent="0.25">
      <c r="A13965" s="2">
        <v>43621.458333333336</v>
      </c>
      <c r="B13965">
        <v>97310</v>
      </c>
      <c r="C13965">
        <v>97340</v>
      </c>
      <c r="D13965">
        <v>96460</v>
      </c>
      <c r="E13965">
        <v>96520</v>
      </c>
    </row>
    <row r="13966" spans="1:5" x14ac:dyDescent="0.25">
      <c r="A13966" s="2">
        <v>43621.416666666664</v>
      </c>
      <c r="B13966">
        <v>97685</v>
      </c>
      <c r="C13966">
        <v>97785</v>
      </c>
      <c r="D13966">
        <v>97230</v>
      </c>
      <c r="E13966">
        <v>97305</v>
      </c>
    </row>
    <row r="13967" spans="1:5" x14ac:dyDescent="0.25">
      <c r="A13967" s="2">
        <v>43621.375</v>
      </c>
      <c r="B13967">
        <v>97935</v>
      </c>
      <c r="C13967">
        <v>97985</v>
      </c>
      <c r="D13967">
        <v>97625</v>
      </c>
      <c r="E13967">
        <v>97685</v>
      </c>
    </row>
    <row r="13968" spans="1:5" x14ac:dyDescent="0.25">
      <c r="A13968" s="2">
        <v>43620.708333333336</v>
      </c>
      <c r="B13968">
        <v>97480</v>
      </c>
      <c r="C13968">
        <v>97715</v>
      </c>
      <c r="D13968">
        <v>97335</v>
      </c>
      <c r="E13968">
        <v>97715</v>
      </c>
    </row>
    <row r="13969" spans="1:5" x14ac:dyDescent="0.25">
      <c r="A13969" s="2">
        <v>43620.666666666664</v>
      </c>
      <c r="B13969">
        <v>97370</v>
      </c>
      <c r="C13969">
        <v>97600</v>
      </c>
      <c r="D13969">
        <v>97300</v>
      </c>
      <c r="E13969">
        <v>97480</v>
      </c>
    </row>
    <row r="13970" spans="1:5" x14ac:dyDescent="0.25">
      <c r="A13970" s="2">
        <v>43620.625</v>
      </c>
      <c r="B13970">
        <v>97085</v>
      </c>
      <c r="C13970">
        <v>97550</v>
      </c>
      <c r="D13970">
        <v>96970</v>
      </c>
      <c r="E13970">
        <v>97370</v>
      </c>
    </row>
    <row r="13971" spans="1:5" x14ac:dyDescent="0.25">
      <c r="A13971" s="2">
        <v>43620.583333333336</v>
      </c>
      <c r="B13971">
        <v>97150</v>
      </c>
      <c r="C13971">
        <v>97245</v>
      </c>
      <c r="D13971">
        <v>96670</v>
      </c>
      <c r="E13971">
        <v>97085</v>
      </c>
    </row>
    <row r="13972" spans="1:5" x14ac:dyDescent="0.25">
      <c r="A13972" s="2">
        <v>43620.541666666664</v>
      </c>
      <c r="B13972">
        <v>96985</v>
      </c>
      <c r="C13972">
        <v>97195</v>
      </c>
      <c r="D13972">
        <v>96890</v>
      </c>
      <c r="E13972">
        <v>97155</v>
      </c>
    </row>
    <row r="13973" spans="1:5" x14ac:dyDescent="0.25">
      <c r="A13973" s="2">
        <v>43620.5</v>
      </c>
      <c r="B13973">
        <v>97115</v>
      </c>
      <c r="C13973">
        <v>97475</v>
      </c>
      <c r="D13973">
        <v>96940</v>
      </c>
      <c r="E13973">
        <v>96985</v>
      </c>
    </row>
    <row r="13974" spans="1:5" x14ac:dyDescent="0.25">
      <c r="A13974" s="2">
        <v>43620.458333333336</v>
      </c>
      <c r="B13974">
        <v>97440</v>
      </c>
      <c r="C13974">
        <v>97645</v>
      </c>
      <c r="D13974">
        <v>96750</v>
      </c>
      <c r="E13974">
        <v>97120</v>
      </c>
    </row>
    <row r="13975" spans="1:5" x14ac:dyDescent="0.25">
      <c r="A13975" s="2">
        <v>43620.416666666664</v>
      </c>
      <c r="B13975">
        <v>97750</v>
      </c>
      <c r="C13975">
        <v>97795</v>
      </c>
      <c r="D13975">
        <v>97100</v>
      </c>
      <c r="E13975">
        <v>97440</v>
      </c>
    </row>
    <row r="13976" spans="1:5" x14ac:dyDescent="0.25">
      <c r="A13976" s="2">
        <v>43620.375</v>
      </c>
      <c r="B13976">
        <v>97565</v>
      </c>
      <c r="C13976">
        <v>98035</v>
      </c>
      <c r="D13976">
        <v>97550</v>
      </c>
      <c r="E13976">
        <v>97750</v>
      </c>
    </row>
    <row r="13977" spans="1:5" x14ac:dyDescent="0.25">
      <c r="A13977" s="2">
        <v>43619.708333333336</v>
      </c>
      <c r="B13977">
        <v>96990</v>
      </c>
      <c r="C13977">
        <v>97250</v>
      </c>
      <c r="D13977">
        <v>96930</v>
      </c>
      <c r="E13977">
        <v>97245</v>
      </c>
    </row>
    <row r="13978" spans="1:5" x14ac:dyDescent="0.25">
      <c r="A13978" s="2">
        <v>43619.666666666664</v>
      </c>
      <c r="B13978">
        <v>96710</v>
      </c>
      <c r="C13978">
        <v>97045</v>
      </c>
      <c r="D13978">
        <v>96530</v>
      </c>
      <c r="E13978">
        <v>96990</v>
      </c>
    </row>
    <row r="13979" spans="1:5" x14ac:dyDescent="0.25">
      <c r="A13979" s="2">
        <v>43619.625</v>
      </c>
      <c r="B13979">
        <v>97345</v>
      </c>
      <c r="C13979">
        <v>97550</v>
      </c>
      <c r="D13979">
        <v>96555</v>
      </c>
      <c r="E13979">
        <v>96705</v>
      </c>
    </row>
    <row r="13980" spans="1:5" x14ac:dyDescent="0.25">
      <c r="A13980" s="2">
        <v>43619.583333333336</v>
      </c>
      <c r="B13980">
        <v>97245</v>
      </c>
      <c r="C13980">
        <v>97545</v>
      </c>
      <c r="D13980">
        <v>96985</v>
      </c>
      <c r="E13980">
        <v>97345</v>
      </c>
    </row>
    <row r="13981" spans="1:5" x14ac:dyDescent="0.25">
      <c r="A13981" s="2">
        <v>43619.541666666664</v>
      </c>
      <c r="B13981">
        <v>97485</v>
      </c>
      <c r="C13981">
        <v>97560</v>
      </c>
      <c r="D13981">
        <v>97090</v>
      </c>
      <c r="E13981">
        <v>97250</v>
      </c>
    </row>
    <row r="13982" spans="1:5" x14ac:dyDescent="0.25">
      <c r="A13982" s="2">
        <v>43619.5</v>
      </c>
      <c r="B13982">
        <v>97430</v>
      </c>
      <c r="C13982">
        <v>97715</v>
      </c>
      <c r="D13982">
        <v>97310</v>
      </c>
      <c r="E13982">
        <v>97485</v>
      </c>
    </row>
    <row r="13983" spans="1:5" x14ac:dyDescent="0.25">
      <c r="A13983" s="2">
        <v>43619.458333333336</v>
      </c>
      <c r="B13983">
        <v>97365</v>
      </c>
      <c r="C13983">
        <v>97580</v>
      </c>
      <c r="D13983">
        <v>97200</v>
      </c>
      <c r="E13983">
        <v>97435</v>
      </c>
    </row>
    <row r="13984" spans="1:5" x14ac:dyDescent="0.25">
      <c r="A13984" s="2">
        <v>43619.416666666664</v>
      </c>
      <c r="B13984">
        <v>97510</v>
      </c>
      <c r="C13984">
        <v>97890</v>
      </c>
      <c r="D13984">
        <v>97235</v>
      </c>
      <c r="E13984">
        <v>97365</v>
      </c>
    </row>
    <row r="13985" spans="1:5" x14ac:dyDescent="0.25">
      <c r="A13985" s="2">
        <v>43619.375</v>
      </c>
      <c r="B13985">
        <v>97000</v>
      </c>
      <c r="C13985">
        <v>97600</v>
      </c>
      <c r="D13985">
        <v>96900</v>
      </c>
      <c r="E13985">
        <v>97515</v>
      </c>
    </row>
    <row r="13986" spans="1:5" x14ac:dyDescent="0.25">
      <c r="A13986" s="2">
        <v>43616.708333333336</v>
      </c>
      <c r="B13986">
        <v>97185</v>
      </c>
      <c r="C13986">
        <v>97210</v>
      </c>
      <c r="D13986">
        <v>97050</v>
      </c>
      <c r="E13986">
        <v>97095</v>
      </c>
    </row>
    <row r="13987" spans="1:5" x14ac:dyDescent="0.25">
      <c r="A13987" s="2">
        <v>43616.666666666664</v>
      </c>
      <c r="B13987">
        <v>97125</v>
      </c>
      <c r="C13987">
        <v>97270</v>
      </c>
      <c r="D13987">
        <v>96925</v>
      </c>
      <c r="E13987">
        <v>97180</v>
      </c>
    </row>
    <row r="13988" spans="1:5" x14ac:dyDescent="0.25">
      <c r="A13988" s="2">
        <v>43616.625</v>
      </c>
      <c r="B13988">
        <v>97585</v>
      </c>
      <c r="C13988">
        <v>97620</v>
      </c>
      <c r="D13988">
        <v>97085</v>
      </c>
      <c r="E13988">
        <v>97130</v>
      </c>
    </row>
    <row r="13989" spans="1:5" x14ac:dyDescent="0.25">
      <c r="A13989" s="2">
        <v>43616.583333333336</v>
      </c>
      <c r="B13989">
        <v>97750</v>
      </c>
      <c r="C13989">
        <v>97850</v>
      </c>
      <c r="D13989">
        <v>97505</v>
      </c>
      <c r="E13989">
        <v>97590</v>
      </c>
    </row>
    <row r="13990" spans="1:5" x14ac:dyDescent="0.25">
      <c r="A13990" s="2">
        <v>43616.541666666664</v>
      </c>
      <c r="B13990">
        <v>97930</v>
      </c>
      <c r="C13990">
        <v>97960</v>
      </c>
      <c r="D13990">
        <v>97660</v>
      </c>
      <c r="E13990">
        <v>97755</v>
      </c>
    </row>
    <row r="13991" spans="1:5" x14ac:dyDescent="0.25">
      <c r="A13991" s="2">
        <v>43616.5</v>
      </c>
      <c r="B13991">
        <v>98075</v>
      </c>
      <c r="C13991">
        <v>98135</v>
      </c>
      <c r="D13991">
        <v>97745</v>
      </c>
      <c r="E13991">
        <v>97930</v>
      </c>
    </row>
    <row r="13992" spans="1:5" x14ac:dyDescent="0.25">
      <c r="A13992" s="2">
        <v>43616.458333333336</v>
      </c>
      <c r="B13992">
        <v>97740</v>
      </c>
      <c r="C13992">
        <v>98225</v>
      </c>
      <c r="D13992">
        <v>97670</v>
      </c>
      <c r="E13992">
        <v>98080</v>
      </c>
    </row>
    <row r="13993" spans="1:5" x14ac:dyDescent="0.25">
      <c r="A13993" s="2">
        <v>43616.416666666664</v>
      </c>
      <c r="B13993">
        <v>97160</v>
      </c>
      <c r="C13993">
        <v>97770</v>
      </c>
      <c r="D13993">
        <v>97055</v>
      </c>
      <c r="E13993">
        <v>97740</v>
      </c>
    </row>
    <row r="13994" spans="1:5" x14ac:dyDescent="0.25">
      <c r="A13994" s="2">
        <v>43616.375</v>
      </c>
      <c r="B13994">
        <v>97030</v>
      </c>
      <c r="C13994">
        <v>97345</v>
      </c>
      <c r="D13994">
        <v>96870</v>
      </c>
      <c r="E13994">
        <v>97160</v>
      </c>
    </row>
    <row r="13995" spans="1:5" x14ac:dyDescent="0.25">
      <c r="A13995" s="2">
        <v>43615.708333333336</v>
      </c>
      <c r="B13995">
        <v>97770</v>
      </c>
      <c r="C13995">
        <v>97840</v>
      </c>
      <c r="D13995">
        <v>97575</v>
      </c>
      <c r="E13995">
        <v>97795</v>
      </c>
    </row>
    <row r="13996" spans="1:5" x14ac:dyDescent="0.25">
      <c r="A13996" s="2">
        <v>43615.666666666664</v>
      </c>
      <c r="B13996">
        <v>97390</v>
      </c>
      <c r="C13996">
        <v>97780</v>
      </c>
      <c r="D13996">
        <v>97330</v>
      </c>
      <c r="E13996">
        <v>97770</v>
      </c>
    </row>
    <row r="13997" spans="1:5" x14ac:dyDescent="0.25">
      <c r="A13997" s="2">
        <v>43615.625</v>
      </c>
      <c r="B13997">
        <v>97765</v>
      </c>
      <c r="C13997">
        <v>97835</v>
      </c>
      <c r="D13997">
        <v>97355</v>
      </c>
      <c r="E13997">
        <v>97385</v>
      </c>
    </row>
    <row r="13998" spans="1:5" x14ac:dyDescent="0.25">
      <c r="A13998" s="2">
        <v>43615.583333333336</v>
      </c>
      <c r="B13998">
        <v>97920</v>
      </c>
      <c r="C13998">
        <v>97965</v>
      </c>
      <c r="D13998">
        <v>97720</v>
      </c>
      <c r="E13998">
        <v>97770</v>
      </c>
    </row>
    <row r="13999" spans="1:5" x14ac:dyDescent="0.25">
      <c r="A13999" s="2">
        <v>43615.541666666664</v>
      </c>
      <c r="B13999">
        <v>97865</v>
      </c>
      <c r="C13999">
        <v>98050</v>
      </c>
      <c r="D13999">
        <v>97720</v>
      </c>
      <c r="E13999">
        <v>97915</v>
      </c>
    </row>
    <row r="14000" spans="1:5" x14ac:dyDescent="0.25">
      <c r="A14000" s="2">
        <v>43615.5</v>
      </c>
      <c r="B14000">
        <v>97840</v>
      </c>
      <c r="C14000">
        <v>98065</v>
      </c>
      <c r="D14000">
        <v>97745</v>
      </c>
      <c r="E14000">
        <v>97865</v>
      </c>
    </row>
    <row r="14001" spans="1:5" x14ac:dyDescent="0.25">
      <c r="A14001" s="2">
        <v>43615.458333333336</v>
      </c>
      <c r="B14001">
        <v>97335</v>
      </c>
      <c r="C14001">
        <v>98180</v>
      </c>
      <c r="D14001">
        <v>97215</v>
      </c>
      <c r="E14001">
        <v>97845</v>
      </c>
    </row>
    <row r="14002" spans="1:5" x14ac:dyDescent="0.25">
      <c r="A14002" s="2">
        <v>43615.416666666664</v>
      </c>
      <c r="B14002">
        <v>96780</v>
      </c>
      <c r="C14002">
        <v>97565</v>
      </c>
      <c r="D14002">
        <v>96480</v>
      </c>
      <c r="E14002">
        <v>97330</v>
      </c>
    </row>
    <row r="14003" spans="1:5" x14ac:dyDescent="0.25">
      <c r="A14003" s="2">
        <v>43615.375</v>
      </c>
      <c r="B14003">
        <v>96600</v>
      </c>
      <c r="C14003">
        <v>96880</v>
      </c>
      <c r="D14003">
        <v>96360</v>
      </c>
      <c r="E14003">
        <v>96780</v>
      </c>
    </row>
    <row r="14004" spans="1:5" x14ac:dyDescent="0.25">
      <c r="A14004" s="2">
        <v>43614.708333333336</v>
      </c>
      <c r="B14004">
        <v>96655</v>
      </c>
      <c r="C14004">
        <v>96775</v>
      </c>
      <c r="D14004">
        <v>96520</v>
      </c>
      <c r="E14004">
        <v>96520</v>
      </c>
    </row>
    <row r="14005" spans="1:5" x14ac:dyDescent="0.25">
      <c r="A14005" s="2">
        <v>43614.666666666664</v>
      </c>
      <c r="B14005">
        <v>96565</v>
      </c>
      <c r="C14005">
        <v>96760</v>
      </c>
      <c r="D14005">
        <v>96290</v>
      </c>
      <c r="E14005">
        <v>96650</v>
      </c>
    </row>
    <row r="14006" spans="1:5" x14ac:dyDescent="0.25">
      <c r="A14006" s="2">
        <v>43614.625</v>
      </c>
      <c r="B14006">
        <v>96990</v>
      </c>
      <c r="C14006">
        <v>97000</v>
      </c>
      <c r="D14006">
        <v>96360</v>
      </c>
      <c r="E14006">
        <v>96570</v>
      </c>
    </row>
    <row r="14007" spans="1:5" x14ac:dyDescent="0.25">
      <c r="A14007" s="2">
        <v>43614.583333333336</v>
      </c>
      <c r="B14007">
        <v>96920</v>
      </c>
      <c r="C14007">
        <v>97230</v>
      </c>
      <c r="D14007">
        <v>96855</v>
      </c>
      <c r="E14007">
        <v>96990</v>
      </c>
    </row>
    <row r="14008" spans="1:5" x14ac:dyDescent="0.25">
      <c r="A14008" s="2">
        <v>43614.541666666664</v>
      </c>
      <c r="B14008">
        <v>96930</v>
      </c>
      <c r="C14008">
        <v>97035</v>
      </c>
      <c r="D14008">
        <v>96630</v>
      </c>
      <c r="E14008">
        <v>96925</v>
      </c>
    </row>
    <row r="14009" spans="1:5" x14ac:dyDescent="0.25">
      <c r="A14009" s="2">
        <v>43614.5</v>
      </c>
      <c r="B14009">
        <v>97030</v>
      </c>
      <c r="C14009">
        <v>97110</v>
      </c>
      <c r="D14009">
        <v>96690</v>
      </c>
      <c r="E14009">
        <v>96930</v>
      </c>
    </row>
    <row r="14010" spans="1:5" x14ac:dyDescent="0.25">
      <c r="A14010" s="2">
        <v>43614.458333333336</v>
      </c>
      <c r="B14010">
        <v>96145</v>
      </c>
      <c r="C14010">
        <v>97195</v>
      </c>
      <c r="D14010">
        <v>96120</v>
      </c>
      <c r="E14010">
        <v>97030</v>
      </c>
    </row>
    <row r="14011" spans="1:5" x14ac:dyDescent="0.25">
      <c r="A14011" s="2">
        <v>43614.416666666664</v>
      </c>
      <c r="B14011">
        <v>95980</v>
      </c>
      <c r="C14011">
        <v>96580</v>
      </c>
      <c r="D14011">
        <v>95910</v>
      </c>
      <c r="E14011">
        <v>96145</v>
      </c>
    </row>
    <row r="14012" spans="1:5" x14ac:dyDescent="0.25">
      <c r="A14012" s="2">
        <v>43614.375</v>
      </c>
      <c r="B14012">
        <v>96045</v>
      </c>
      <c r="C14012">
        <v>96315</v>
      </c>
      <c r="D14012">
        <v>95840</v>
      </c>
      <c r="E14012">
        <v>95980</v>
      </c>
    </row>
    <row r="14013" spans="1:5" x14ac:dyDescent="0.25">
      <c r="A14013" s="2">
        <v>43613.708333333336</v>
      </c>
      <c r="B14013">
        <v>96385</v>
      </c>
      <c r="C14013">
        <v>96785</v>
      </c>
      <c r="D14013">
        <v>96380</v>
      </c>
      <c r="E14013">
        <v>96625</v>
      </c>
    </row>
    <row r="14014" spans="1:5" x14ac:dyDescent="0.25">
      <c r="A14014" s="2">
        <v>43613.666666666664</v>
      </c>
      <c r="B14014">
        <v>96440</v>
      </c>
      <c r="C14014">
        <v>96575</v>
      </c>
      <c r="D14014">
        <v>96180</v>
      </c>
      <c r="E14014">
        <v>96390</v>
      </c>
    </row>
    <row r="14015" spans="1:5" x14ac:dyDescent="0.25">
      <c r="A14015" s="2">
        <v>43613.625</v>
      </c>
      <c r="B14015">
        <v>96800</v>
      </c>
      <c r="C14015">
        <v>96815</v>
      </c>
      <c r="D14015">
        <v>96290</v>
      </c>
      <c r="E14015">
        <v>96440</v>
      </c>
    </row>
    <row r="14016" spans="1:5" x14ac:dyDescent="0.25">
      <c r="A14016" s="2">
        <v>43613.583333333336</v>
      </c>
      <c r="B14016">
        <v>96590</v>
      </c>
      <c r="C14016">
        <v>96850</v>
      </c>
      <c r="D14016">
        <v>96540</v>
      </c>
      <c r="E14016">
        <v>96800</v>
      </c>
    </row>
    <row r="14017" spans="1:5" x14ac:dyDescent="0.25">
      <c r="A14017" s="2">
        <v>43613.541666666664</v>
      </c>
      <c r="B14017">
        <v>96525</v>
      </c>
      <c r="C14017">
        <v>96785</v>
      </c>
      <c r="D14017">
        <v>96425</v>
      </c>
      <c r="E14017">
        <v>96590</v>
      </c>
    </row>
    <row r="14018" spans="1:5" x14ac:dyDescent="0.25">
      <c r="A14018" s="2">
        <v>43613.5</v>
      </c>
      <c r="B14018">
        <v>96165</v>
      </c>
      <c r="C14018">
        <v>96800</v>
      </c>
      <c r="D14018">
        <v>96145</v>
      </c>
      <c r="E14018">
        <v>96525</v>
      </c>
    </row>
    <row r="14019" spans="1:5" x14ac:dyDescent="0.25">
      <c r="A14019" s="2">
        <v>43613.458333333336</v>
      </c>
      <c r="B14019">
        <v>95165</v>
      </c>
      <c r="C14019">
        <v>96195</v>
      </c>
      <c r="D14019">
        <v>94940</v>
      </c>
      <c r="E14019">
        <v>96165</v>
      </c>
    </row>
    <row r="14020" spans="1:5" x14ac:dyDescent="0.25">
      <c r="A14020" s="2">
        <v>43613.416666666664</v>
      </c>
      <c r="B14020">
        <v>95295</v>
      </c>
      <c r="C14020">
        <v>95780</v>
      </c>
      <c r="D14020">
        <v>95080</v>
      </c>
      <c r="E14020">
        <v>95165</v>
      </c>
    </row>
    <row r="14021" spans="1:5" x14ac:dyDescent="0.25">
      <c r="A14021" s="2">
        <v>43613.375</v>
      </c>
      <c r="B14021">
        <v>95250</v>
      </c>
      <c r="C14021">
        <v>95510</v>
      </c>
      <c r="D14021">
        <v>94850</v>
      </c>
      <c r="E14021">
        <v>95295</v>
      </c>
    </row>
    <row r="14022" spans="1:5" x14ac:dyDescent="0.25">
      <c r="A14022" s="2">
        <v>43612.708333333336</v>
      </c>
      <c r="B14022">
        <v>95210</v>
      </c>
      <c r="C14022">
        <v>95345</v>
      </c>
      <c r="D14022">
        <v>95125</v>
      </c>
      <c r="E14022">
        <v>95250</v>
      </c>
    </row>
    <row r="14023" spans="1:5" x14ac:dyDescent="0.25">
      <c r="A14023" s="2">
        <v>43612.666666666664</v>
      </c>
      <c r="B14023">
        <v>95055</v>
      </c>
      <c r="C14023">
        <v>95300</v>
      </c>
      <c r="D14023">
        <v>94800</v>
      </c>
      <c r="E14023">
        <v>95215</v>
      </c>
    </row>
    <row r="14024" spans="1:5" x14ac:dyDescent="0.25">
      <c r="A14024" s="2">
        <v>43612.625</v>
      </c>
      <c r="B14024">
        <v>95435</v>
      </c>
      <c r="C14024">
        <v>95490</v>
      </c>
      <c r="D14024">
        <v>94965</v>
      </c>
      <c r="E14024">
        <v>95055</v>
      </c>
    </row>
    <row r="14025" spans="1:5" x14ac:dyDescent="0.25">
      <c r="A14025" s="2">
        <v>43612.583333333336</v>
      </c>
      <c r="B14025">
        <v>95355</v>
      </c>
      <c r="C14025">
        <v>95625</v>
      </c>
      <c r="D14025">
        <v>95315</v>
      </c>
      <c r="E14025">
        <v>95435</v>
      </c>
    </row>
    <row r="14026" spans="1:5" x14ac:dyDescent="0.25">
      <c r="A14026" s="2">
        <v>43612.541666666664</v>
      </c>
      <c r="B14026">
        <v>95475</v>
      </c>
      <c r="C14026">
        <v>95620</v>
      </c>
      <c r="D14026">
        <v>95280</v>
      </c>
      <c r="E14026">
        <v>95360</v>
      </c>
    </row>
    <row r="14027" spans="1:5" x14ac:dyDescent="0.25">
      <c r="A14027" s="2">
        <v>43612.5</v>
      </c>
      <c r="B14027">
        <v>95710</v>
      </c>
      <c r="C14027">
        <v>95720</v>
      </c>
      <c r="D14027">
        <v>95340</v>
      </c>
      <c r="E14027">
        <v>95475</v>
      </c>
    </row>
    <row r="14028" spans="1:5" x14ac:dyDescent="0.25">
      <c r="A14028" s="2">
        <v>43612.458333333336</v>
      </c>
      <c r="B14028">
        <v>94910</v>
      </c>
      <c r="C14028">
        <v>95740</v>
      </c>
      <c r="D14028">
        <v>94785</v>
      </c>
      <c r="E14028">
        <v>95710</v>
      </c>
    </row>
    <row r="14029" spans="1:5" x14ac:dyDescent="0.25">
      <c r="A14029" s="2">
        <v>43612.416666666664</v>
      </c>
      <c r="B14029">
        <v>94565</v>
      </c>
      <c r="C14029">
        <v>94975</v>
      </c>
      <c r="D14029">
        <v>94525</v>
      </c>
      <c r="E14029">
        <v>94915</v>
      </c>
    </row>
    <row r="14030" spans="1:5" x14ac:dyDescent="0.25">
      <c r="A14030" s="2">
        <v>43612.375</v>
      </c>
      <c r="B14030">
        <v>94235</v>
      </c>
      <c r="C14030">
        <v>94620</v>
      </c>
      <c r="D14030">
        <v>94195</v>
      </c>
      <c r="E14030">
        <v>94565</v>
      </c>
    </row>
    <row r="14031" spans="1:5" x14ac:dyDescent="0.25">
      <c r="A14031" s="2">
        <v>43609.708333333336</v>
      </c>
      <c r="B14031">
        <v>93850</v>
      </c>
      <c r="C14031">
        <v>93920</v>
      </c>
      <c r="D14031">
        <v>93645</v>
      </c>
      <c r="E14031">
        <v>93645</v>
      </c>
    </row>
    <row r="14032" spans="1:5" x14ac:dyDescent="0.25">
      <c r="A14032" s="2">
        <v>43609.666666666664</v>
      </c>
      <c r="B14032">
        <v>93965</v>
      </c>
      <c r="C14032">
        <v>94035</v>
      </c>
      <c r="D14032">
        <v>93785</v>
      </c>
      <c r="E14032">
        <v>93855</v>
      </c>
    </row>
    <row r="14033" spans="1:5" x14ac:dyDescent="0.25">
      <c r="A14033" s="2">
        <v>43609.625</v>
      </c>
      <c r="B14033">
        <v>94205</v>
      </c>
      <c r="C14033">
        <v>94220</v>
      </c>
      <c r="D14033">
        <v>93830</v>
      </c>
      <c r="E14033">
        <v>93960</v>
      </c>
    </row>
    <row r="14034" spans="1:5" x14ac:dyDescent="0.25">
      <c r="A14034" s="2">
        <v>43609.583333333336</v>
      </c>
      <c r="B14034">
        <v>94095</v>
      </c>
      <c r="C14034">
        <v>94370</v>
      </c>
      <c r="D14034">
        <v>93950</v>
      </c>
      <c r="E14034">
        <v>94205</v>
      </c>
    </row>
    <row r="14035" spans="1:5" x14ac:dyDescent="0.25">
      <c r="A14035" s="2">
        <v>43609.541666666664</v>
      </c>
      <c r="B14035">
        <v>94080</v>
      </c>
      <c r="C14035">
        <v>94155</v>
      </c>
      <c r="D14035">
        <v>93740</v>
      </c>
      <c r="E14035">
        <v>94095</v>
      </c>
    </row>
    <row r="14036" spans="1:5" x14ac:dyDescent="0.25">
      <c r="A14036" s="2">
        <v>43609.5</v>
      </c>
      <c r="B14036">
        <v>94160</v>
      </c>
      <c r="C14036">
        <v>94345</v>
      </c>
      <c r="D14036">
        <v>93945</v>
      </c>
      <c r="E14036">
        <v>94080</v>
      </c>
    </row>
    <row r="14037" spans="1:5" x14ac:dyDescent="0.25">
      <c r="A14037" s="2">
        <v>43609.458333333336</v>
      </c>
      <c r="B14037">
        <v>94710</v>
      </c>
      <c r="C14037">
        <v>94750</v>
      </c>
      <c r="D14037">
        <v>94100</v>
      </c>
      <c r="E14037">
        <v>94165</v>
      </c>
    </row>
    <row r="14038" spans="1:5" x14ac:dyDescent="0.25">
      <c r="A14038" s="2">
        <v>43609.416666666664</v>
      </c>
      <c r="B14038">
        <v>95120</v>
      </c>
      <c r="C14038">
        <v>95200</v>
      </c>
      <c r="D14038">
        <v>94470</v>
      </c>
      <c r="E14038">
        <v>94710</v>
      </c>
    </row>
    <row r="14039" spans="1:5" x14ac:dyDescent="0.25">
      <c r="A14039" s="2">
        <v>43609.375</v>
      </c>
      <c r="B14039">
        <v>94720</v>
      </c>
      <c r="C14039">
        <v>95135</v>
      </c>
      <c r="D14039">
        <v>94330</v>
      </c>
      <c r="E14039">
        <v>95120</v>
      </c>
    </row>
    <row r="14040" spans="1:5" x14ac:dyDescent="0.25">
      <c r="A14040" s="2">
        <v>43608.708333333336</v>
      </c>
      <c r="B14040">
        <v>94205</v>
      </c>
      <c r="C14040">
        <v>94550</v>
      </c>
      <c r="D14040">
        <v>94090</v>
      </c>
      <c r="E14040">
        <v>94400</v>
      </c>
    </row>
    <row r="14041" spans="1:5" x14ac:dyDescent="0.25">
      <c r="A14041" s="2">
        <v>43608.666666666664</v>
      </c>
      <c r="B14041">
        <v>93855</v>
      </c>
      <c r="C14041">
        <v>94240</v>
      </c>
      <c r="D14041">
        <v>93765</v>
      </c>
      <c r="E14041">
        <v>94205</v>
      </c>
    </row>
    <row r="14042" spans="1:5" x14ac:dyDescent="0.25">
      <c r="A14042" s="2">
        <v>43608.625</v>
      </c>
      <c r="B14042">
        <v>94040</v>
      </c>
      <c r="C14042">
        <v>94115</v>
      </c>
      <c r="D14042">
        <v>93690</v>
      </c>
      <c r="E14042">
        <v>93855</v>
      </c>
    </row>
    <row r="14043" spans="1:5" x14ac:dyDescent="0.25">
      <c r="A14043" s="2">
        <v>43608.583333333336</v>
      </c>
      <c r="B14043">
        <v>94410</v>
      </c>
      <c r="C14043">
        <v>94580</v>
      </c>
      <c r="D14043">
        <v>93980</v>
      </c>
      <c r="E14043">
        <v>94035</v>
      </c>
    </row>
    <row r="14044" spans="1:5" x14ac:dyDescent="0.25">
      <c r="A14044" s="2">
        <v>43608.541666666664</v>
      </c>
      <c r="B14044">
        <v>94655</v>
      </c>
      <c r="C14044">
        <v>94800</v>
      </c>
      <c r="D14044">
        <v>94375</v>
      </c>
      <c r="E14044">
        <v>94410</v>
      </c>
    </row>
    <row r="14045" spans="1:5" x14ac:dyDescent="0.25">
      <c r="A14045" s="2">
        <v>43608.5</v>
      </c>
      <c r="B14045">
        <v>94455</v>
      </c>
      <c r="C14045">
        <v>94875</v>
      </c>
      <c r="D14045">
        <v>94290</v>
      </c>
      <c r="E14045">
        <v>94660</v>
      </c>
    </row>
    <row r="14046" spans="1:5" x14ac:dyDescent="0.25">
      <c r="A14046" s="2">
        <v>43608.458333333336</v>
      </c>
      <c r="B14046">
        <v>93750</v>
      </c>
      <c r="C14046">
        <v>94625</v>
      </c>
      <c r="D14046">
        <v>93515</v>
      </c>
      <c r="E14046">
        <v>94455</v>
      </c>
    </row>
    <row r="14047" spans="1:5" x14ac:dyDescent="0.25">
      <c r="A14047" s="2">
        <v>43608.416666666664</v>
      </c>
      <c r="B14047">
        <v>94055</v>
      </c>
      <c r="C14047">
        <v>94305</v>
      </c>
      <c r="D14047">
        <v>93640</v>
      </c>
      <c r="E14047">
        <v>93745</v>
      </c>
    </row>
    <row r="14048" spans="1:5" x14ac:dyDescent="0.25">
      <c r="A14048" s="2">
        <v>43608.375</v>
      </c>
      <c r="B14048">
        <v>93950</v>
      </c>
      <c r="C14048">
        <v>94265</v>
      </c>
      <c r="D14048">
        <v>93845</v>
      </c>
      <c r="E14048">
        <v>94050</v>
      </c>
    </row>
    <row r="14049" spans="1:5" x14ac:dyDescent="0.25">
      <c r="A14049" s="2">
        <v>43607.708333333336</v>
      </c>
      <c r="B14049">
        <v>94635</v>
      </c>
      <c r="C14049">
        <v>95040</v>
      </c>
      <c r="D14049">
        <v>94590</v>
      </c>
      <c r="E14049">
        <v>94950</v>
      </c>
    </row>
    <row r="14050" spans="1:5" x14ac:dyDescent="0.25">
      <c r="A14050" s="2">
        <v>43607.666666666664</v>
      </c>
      <c r="B14050">
        <v>94770</v>
      </c>
      <c r="C14050">
        <v>94890</v>
      </c>
      <c r="D14050">
        <v>94500</v>
      </c>
      <c r="E14050">
        <v>94635</v>
      </c>
    </row>
    <row r="14051" spans="1:5" x14ac:dyDescent="0.25">
      <c r="A14051" s="2">
        <v>43607.625</v>
      </c>
      <c r="B14051">
        <v>94940</v>
      </c>
      <c r="C14051">
        <v>95210</v>
      </c>
      <c r="D14051">
        <v>94545</v>
      </c>
      <c r="E14051">
        <v>94770</v>
      </c>
    </row>
    <row r="14052" spans="1:5" x14ac:dyDescent="0.25">
      <c r="A14052" s="2">
        <v>43607.583333333336</v>
      </c>
      <c r="B14052">
        <v>95105</v>
      </c>
      <c r="C14052">
        <v>95110</v>
      </c>
      <c r="D14052">
        <v>94670</v>
      </c>
      <c r="E14052">
        <v>94940</v>
      </c>
    </row>
    <row r="14053" spans="1:5" x14ac:dyDescent="0.25">
      <c r="A14053" s="2">
        <v>43607.541666666664</v>
      </c>
      <c r="B14053">
        <v>95420</v>
      </c>
      <c r="C14053">
        <v>95550</v>
      </c>
      <c r="D14053">
        <v>95040</v>
      </c>
      <c r="E14053">
        <v>95105</v>
      </c>
    </row>
    <row r="14054" spans="1:5" x14ac:dyDescent="0.25">
      <c r="A14054" s="2">
        <v>43607.5</v>
      </c>
      <c r="B14054">
        <v>95210</v>
      </c>
      <c r="C14054">
        <v>95435</v>
      </c>
      <c r="D14054">
        <v>94670</v>
      </c>
      <c r="E14054">
        <v>95420</v>
      </c>
    </row>
    <row r="14055" spans="1:5" x14ac:dyDescent="0.25">
      <c r="A14055" s="2">
        <v>43607.458333333336</v>
      </c>
      <c r="B14055">
        <v>94555</v>
      </c>
      <c r="C14055">
        <v>95220</v>
      </c>
      <c r="D14055">
        <v>94320</v>
      </c>
      <c r="E14055">
        <v>95210</v>
      </c>
    </row>
    <row r="14056" spans="1:5" x14ac:dyDescent="0.25">
      <c r="A14056" s="2">
        <v>43607.416666666664</v>
      </c>
      <c r="B14056">
        <v>95110</v>
      </c>
      <c r="C14056">
        <v>95265</v>
      </c>
      <c r="D14056">
        <v>94165</v>
      </c>
      <c r="E14056">
        <v>94550</v>
      </c>
    </row>
    <row r="14057" spans="1:5" x14ac:dyDescent="0.25">
      <c r="A14057" s="2">
        <v>43607.375</v>
      </c>
      <c r="B14057">
        <v>94620</v>
      </c>
      <c r="C14057">
        <v>95160</v>
      </c>
      <c r="D14057">
        <v>94425</v>
      </c>
      <c r="E14057">
        <v>95115</v>
      </c>
    </row>
    <row r="14058" spans="1:5" x14ac:dyDescent="0.25">
      <c r="A14058" s="2">
        <v>43606.708333333336</v>
      </c>
      <c r="B14058">
        <v>94645</v>
      </c>
      <c r="C14058">
        <v>94975</v>
      </c>
      <c r="D14058">
        <v>94540</v>
      </c>
      <c r="E14058">
        <v>94955</v>
      </c>
    </row>
    <row r="14059" spans="1:5" x14ac:dyDescent="0.25">
      <c r="A14059" s="2">
        <v>43606.666666666664</v>
      </c>
      <c r="B14059">
        <v>94815</v>
      </c>
      <c r="C14059">
        <v>94945</v>
      </c>
      <c r="D14059">
        <v>94445</v>
      </c>
      <c r="E14059">
        <v>94645</v>
      </c>
    </row>
    <row r="14060" spans="1:5" x14ac:dyDescent="0.25">
      <c r="A14060" s="2">
        <v>43606.625</v>
      </c>
      <c r="B14060">
        <v>94670</v>
      </c>
      <c r="C14060">
        <v>94885</v>
      </c>
      <c r="D14060">
        <v>94515</v>
      </c>
      <c r="E14060">
        <v>94810</v>
      </c>
    </row>
    <row r="14061" spans="1:5" x14ac:dyDescent="0.25">
      <c r="A14061" s="2">
        <v>43606.583333333336</v>
      </c>
      <c r="B14061">
        <v>94485</v>
      </c>
      <c r="C14061">
        <v>94855</v>
      </c>
      <c r="D14061">
        <v>94435</v>
      </c>
      <c r="E14061">
        <v>94675</v>
      </c>
    </row>
    <row r="14062" spans="1:5" x14ac:dyDescent="0.25">
      <c r="A14062" s="2">
        <v>43606.541666666664</v>
      </c>
      <c r="B14062">
        <v>94075</v>
      </c>
      <c r="C14062">
        <v>94495</v>
      </c>
      <c r="D14062">
        <v>93905</v>
      </c>
      <c r="E14062">
        <v>94490</v>
      </c>
    </row>
    <row r="14063" spans="1:5" x14ac:dyDescent="0.25">
      <c r="A14063" s="2">
        <v>43606.5</v>
      </c>
      <c r="B14063">
        <v>93910</v>
      </c>
      <c r="C14063">
        <v>94295</v>
      </c>
      <c r="D14063">
        <v>93825</v>
      </c>
      <c r="E14063">
        <v>94070</v>
      </c>
    </row>
    <row r="14064" spans="1:5" x14ac:dyDescent="0.25">
      <c r="A14064" s="2">
        <v>43606.458333333336</v>
      </c>
      <c r="B14064">
        <v>92950</v>
      </c>
      <c r="C14064">
        <v>94085</v>
      </c>
      <c r="D14064">
        <v>92905</v>
      </c>
      <c r="E14064">
        <v>93910</v>
      </c>
    </row>
    <row r="14065" spans="1:5" x14ac:dyDescent="0.25">
      <c r="A14065" s="2">
        <v>43606.416666666664</v>
      </c>
      <c r="B14065">
        <v>92765</v>
      </c>
      <c r="C14065">
        <v>92975</v>
      </c>
      <c r="D14065">
        <v>92260</v>
      </c>
      <c r="E14065">
        <v>92945</v>
      </c>
    </row>
    <row r="14066" spans="1:5" x14ac:dyDescent="0.25">
      <c r="A14066" s="2">
        <v>43606.375</v>
      </c>
      <c r="B14066">
        <v>92725</v>
      </c>
      <c r="C14066">
        <v>93000</v>
      </c>
      <c r="D14066">
        <v>92380</v>
      </c>
      <c r="E14066">
        <v>92765</v>
      </c>
    </row>
    <row r="14067" spans="1:5" x14ac:dyDescent="0.25">
      <c r="A14067" s="2">
        <v>43605.708333333336</v>
      </c>
      <c r="B14067">
        <v>92120</v>
      </c>
      <c r="C14067">
        <v>92700</v>
      </c>
      <c r="D14067">
        <v>92115</v>
      </c>
      <c r="E14067">
        <v>92690</v>
      </c>
    </row>
    <row r="14068" spans="1:5" x14ac:dyDescent="0.25">
      <c r="A14068" s="2">
        <v>43605.666666666664</v>
      </c>
      <c r="B14068">
        <v>92080</v>
      </c>
      <c r="C14068">
        <v>92530</v>
      </c>
      <c r="D14068">
        <v>91805</v>
      </c>
      <c r="E14068">
        <v>92115</v>
      </c>
    </row>
    <row r="14069" spans="1:5" x14ac:dyDescent="0.25">
      <c r="A14069" s="2">
        <v>43605.625</v>
      </c>
      <c r="B14069">
        <v>92000</v>
      </c>
      <c r="C14069">
        <v>92245</v>
      </c>
      <c r="D14069">
        <v>91830</v>
      </c>
      <c r="E14069">
        <v>92075</v>
      </c>
    </row>
    <row r="14070" spans="1:5" x14ac:dyDescent="0.25">
      <c r="A14070" s="2">
        <v>43605.583333333336</v>
      </c>
      <c r="B14070">
        <v>91725</v>
      </c>
      <c r="C14070">
        <v>92220</v>
      </c>
      <c r="D14070">
        <v>91650</v>
      </c>
      <c r="E14070">
        <v>92000</v>
      </c>
    </row>
    <row r="14071" spans="1:5" x14ac:dyDescent="0.25">
      <c r="A14071" s="2">
        <v>43605.541666666664</v>
      </c>
      <c r="B14071">
        <v>91485</v>
      </c>
      <c r="C14071">
        <v>92150</v>
      </c>
      <c r="D14071">
        <v>91435</v>
      </c>
      <c r="E14071">
        <v>91725</v>
      </c>
    </row>
    <row r="14072" spans="1:5" x14ac:dyDescent="0.25">
      <c r="A14072" s="2">
        <v>43605.5</v>
      </c>
      <c r="B14072">
        <v>91315</v>
      </c>
      <c r="C14072">
        <v>91630</v>
      </c>
      <c r="D14072">
        <v>91105</v>
      </c>
      <c r="E14072">
        <v>91485</v>
      </c>
    </row>
    <row r="14073" spans="1:5" x14ac:dyDescent="0.25">
      <c r="A14073" s="2">
        <v>43605.458333333336</v>
      </c>
      <c r="B14073">
        <v>91095</v>
      </c>
      <c r="C14073">
        <v>91680</v>
      </c>
      <c r="D14073">
        <v>91070</v>
      </c>
      <c r="E14073">
        <v>91320</v>
      </c>
    </row>
    <row r="14074" spans="1:5" x14ac:dyDescent="0.25">
      <c r="A14074" s="2">
        <v>43605.416666666664</v>
      </c>
      <c r="B14074">
        <v>90465</v>
      </c>
      <c r="C14074">
        <v>91215</v>
      </c>
      <c r="D14074">
        <v>90090</v>
      </c>
      <c r="E14074">
        <v>91095</v>
      </c>
    </row>
    <row r="14075" spans="1:5" x14ac:dyDescent="0.25">
      <c r="A14075" s="2">
        <v>43605.375</v>
      </c>
      <c r="B14075">
        <v>90130</v>
      </c>
      <c r="C14075">
        <v>90930</v>
      </c>
      <c r="D14075">
        <v>90125</v>
      </c>
      <c r="E14075">
        <v>90465</v>
      </c>
    </row>
    <row r="14076" spans="1:5" x14ac:dyDescent="0.25">
      <c r="A14076" s="2">
        <v>43602.708333333336</v>
      </c>
      <c r="B14076">
        <v>90160</v>
      </c>
      <c r="C14076">
        <v>90700</v>
      </c>
      <c r="D14076">
        <v>90150</v>
      </c>
      <c r="E14076">
        <v>90685</v>
      </c>
    </row>
    <row r="14077" spans="1:5" x14ac:dyDescent="0.25">
      <c r="A14077" s="2">
        <v>43602.666666666664</v>
      </c>
      <c r="B14077">
        <v>90185</v>
      </c>
      <c r="C14077">
        <v>90275</v>
      </c>
      <c r="D14077">
        <v>89625</v>
      </c>
      <c r="E14077">
        <v>90155</v>
      </c>
    </row>
    <row r="14078" spans="1:5" x14ac:dyDescent="0.25">
      <c r="A14078" s="2">
        <v>43602.625</v>
      </c>
      <c r="B14078">
        <v>90580</v>
      </c>
      <c r="C14078">
        <v>90605</v>
      </c>
      <c r="D14078">
        <v>90075</v>
      </c>
      <c r="E14078">
        <v>90185</v>
      </c>
    </row>
    <row r="14079" spans="1:5" x14ac:dyDescent="0.25">
      <c r="A14079" s="2">
        <v>43602.583333333336</v>
      </c>
      <c r="B14079">
        <v>91180</v>
      </c>
      <c r="C14079">
        <v>91385</v>
      </c>
      <c r="D14079">
        <v>90565</v>
      </c>
      <c r="E14079">
        <v>90580</v>
      </c>
    </row>
    <row r="14080" spans="1:5" x14ac:dyDescent="0.25">
      <c r="A14080" s="2">
        <v>43602.541666666664</v>
      </c>
      <c r="B14080">
        <v>91190</v>
      </c>
      <c r="C14080">
        <v>91335</v>
      </c>
      <c r="D14080">
        <v>91020</v>
      </c>
      <c r="E14080">
        <v>91185</v>
      </c>
    </row>
    <row r="14081" spans="1:5" x14ac:dyDescent="0.25">
      <c r="A14081" s="2">
        <v>43602.5</v>
      </c>
      <c r="B14081">
        <v>91365</v>
      </c>
      <c r="C14081">
        <v>91735</v>
      </c>
      <c r="D14081">
        <v>91045</v>
      </c>
      <c r="E14081">
        <v>91190</v>
      </c>
    </row>
    <row r="14082" spans="1:5" x14ac:dyDescent="0.25">
      <c r="A14082" s="2">
        <v>43602.458333333336</v>
      </c>
      <c r="B14082">
        <v>90780</v>
      </c>
      <c r="C14082">
        <v>91530</v>
      </c>
      <c r="D14082">
        <v>90540</v>
      </c>
      <c r="E14082">
        <v>91365</v>
      </c>
    </row>
    <row r="14083" spans="1:5" x14ac:dyDescent="0.25">
      <c r="A14083" s="2">
        <v>43602.416666666664</v>
      </c>
      <c r="B14083">
        <v>89885</v>
      </c>
      <c r="C14083">
        <v>90975</v>
      </c>
      <c r="D14083">
        <v>89875</v>
      </c>
      <c r="E14083">
        <v>90780</v>
      </c>
    </row>
    <row r="14084" spans="1:5" x14ac:dyDescent="0.25">
      <c r="A14084" s="2">
        <v>43602.375</v>
      </c>
      <c r="B14084">
        <v>89945</v>
      </c>
      <c r="C14084">
        <v>90260</v>
      </c>
      <c r="D14084">
        <v>89780</v>
      </c>
      <c r="E14084">
        <v>89880</v>
      </c>
    </row>
    <row r="14085" spans="1:5" x14ac:dyDescent="0.25">
      <c r="A14085" s="2">
        <v>43601.708333333336</v>
      </c>
      <c r="B14085">
        <v>90295</v>
      </c>
      <c r="C14085">
        <v>90465</v>
      </c>
      <c r="D14085">
        <v>90010</v>
      </c>
      <c r="E14085">
        <v>90395</v>
      </c>
    </row>
    <row r="14086" spans="1:5" x14ac:dyDescent="0.25">
      <c r="A14086" s="2">
        <v>43601.666666666664</v>
      </c>
      <c r="B14086">
        <v>90640</v>
      </c>
      <c r="C14086">
        <v>90740</v>
      </c>
      <c r="D14086">
        <v>90070</v>
      </c>
      <c r="E14086">
        <v>90300</v>
      </c>
    </row>
    <row r="14087" spans="1:5" x14ac:dyDescent="0.25">
      <c r="A14087" s="2">
        <v>43601.625</v>
      </c>
      <c r="B14087">
        <v>91515</v>
      </c>
      <c r="C14087">
        <v>91580</v>
      </c>
      <c r="D14087">
        <v>90570</v>
      </c>
      <c r="E14087">
        <v>90645</v>
      </c>
    </row>
    <row r="14088" spans="1:5" x14ac:dyDescent="0.25">
      <c r="A14088" s="2">
        <v>43601.583333333336</v>
      </c>
      <c r="B14088">
        <v>91425</v>
      </c>
      <c r="C14088">
        <v>91600</v>
      </c>
      <c r="D14088">
        <v>91360</v>
      </c>
      <c r="E14088">
        <v>91515</v>
      </c>
    </row>
    <row r="14089" spans="1:5" x14ac:dyDescent="0.25">
      <c r="A14089" s="2">
        <v>43601.541666666664</v>
      </c>
      <c r="B14089">
        <v>91450</v>
      </c>
      <c r="C14089">
        <v>91620</v>
      </c>
      <c r="D14089">
        <v>91335</v>
      </c>
      <c r="E14089">
        <v>91430</v>
      </c>
    </row>
    <row r="14090" spans="1:5" x14ac:dyDescent="0.25">
      <c r="A14090" s="2">
        <v>43601.5</v>
      </c>
      <c r="B14090">
        <v>91395</v>
      </c>
      <c r="C14090">
        <v>91565</v>
      </c>
      <c r="D14090">
        <v>91210</v>
      </c>
      <c r="E14090">
        <v>91450</v>
      </c>
    </row>
    <row r="14091" spans="1:5" x14ac:dyDescent="0.25">
      <c r="A14091" s="2">
        <v>43601.458333333336</v>
      </c>
      <c r="B14091">
        <v>91280</v>
      </c>
      <c r="C14091">
        <v>91495</v>
      </c>
      <c r="D14091">
        <v>90815</v>
      </c>
      <c r="E14091">
        <v>91395</v>
      </c>
    </row>
    <row r="14092" spans="1:5" x14ac:dyDescent="0.25">
      <c r="A14092" s="2">
        <v>43601.416666666664</v>
      </c>
      <c r="B14092">
        <v>91500</v>
      </c>
      <c r="C14092">
        <v>91505</v>
      </c>
      <c r="D14092">
        <v>90915</v>
      </c>
      <c r="E14092">
        <v>91280</v>
      </c>
    </row>
    <row r="14093" spans="1:5" x14ac:dyDescent="0.25">
      <c r="A14093" s="2">
        <v>43601.375</v>
      </c>
      <c r="B14093">
        <v>91985</v>
      </c>
      <c r="C14093">
        <v>92095</v>
      </c>
      <c r="D14093">
        <v>91425</v>
      </c>
      <c r="E14093">
        <v>91505</v>
      </c>
    </row>
    <row r="14094" spans="1:5" x14ac:dyDescent="0.25">
      <c r="A14094" s="2">
        <v>43600.708333333336</v>
      </c>
      <c r="B14094">
        <v>91580</v>
      </c>
      <c r="C14094">
        <v>91920</v>
      </c>
      <c r="D14094">
        <v>91455</v>
      </c>
      <c r="E14094">
        <v>91545</v>
      </c>
    </row>
    <row r="14095" spans="1:5" x14ac:dyDescent="0.25">
      <c r="A14095" s="2">
        <v>43600.666666666664</v>
      </c>
      <c r="B14095">
        <v>91775</v>
      </c>
      <c r="C14095">
        <v>91900</v>
      </c>
      <c r="D14095">
        <v>91545</v>
      </c>
      <c r="E14095">
        <v>91570</v>
      </c>
    </row>
    <row r="14096" spans="1:5" x14ac:dyDescent="0.25">
      <c r="A14096" s="2">
        <v>43600.625</v>
      </c>
      <c r="B14096">
        <v>92105</v>
      </c>
      <c r="C14096">
        <v>92130</v>
      </c>
      <c r="D14096">
        <v>91750</v>
      </c>
      <c r="E14096">
        <v>91770</v>
      </c>
    </row>
    <row r="14097" spans="1:5" x14ac:dyDescent="0.25">
      <c r="A14097" s="2">
        <v>43600.583333333336</v>
      </c>
      <c r="B14097">
        <v>91525</v>
      </c>
      <c r="C14097">
        <v>92155</v>
      </c>
      <c r="D14097">
        <v>91495</v>
      </c>
      <c r="E14097">
        <v>92100</v>
      </c>
    </row>
    <row r="14098" spans="1:5" x14ac:dyDescent="0.25">
      <c r="A14098" s="2">
        <v>43600.541666666664</v>
      </c>
      <c r="B14098">
        <v>91825</v>
      </c>
      <c r="C14098">
        <v>91940</v>
      </c>
      <c r="D14098">
        <v>91430</v>
      </c>
      <c r="E14098">
        <v>91525</v>
      </c>
    </row>
    <row r="14099" spans="1:5" x14ac:dyDescent="0.25">
      <c r="A14099" s="2">
        <v>43600.5</v>
      </c>
      <c r="B14099">
        <v>91910</v>
      </c>
      <c r="C14099">
        <v>92005</v>
      </c>
      <c r="D14099">
        <v>91630</v>
      </c>
      <c r="E14099">
        <v>91825</v>
      </c>
    </row>
    <row r="14100" spans="1:5" x14ac:dyDescent="0.25">
      <c r="A14100" s="2">
        <v>43600.458333333336</v>
      </c>
      <c r="B14100">
        <v>91005</v>
      </c>
      <c r="C14100">
        <v>92045</v>
      </c>
      <c r="D14100">
        <v>90950</v>
      </c>
      <c r="E14100">
        <v>91910</v>
      </c>
    </row>
    <row r="14101" spans="1:5" x14ac:dyDescent="0.25">
      <c r="A14101" s="2">
        <v>43600.416666666664</v>
      </c>
      <c r="B14101">
        <v>91115</v>
      </c>
      <c r="C14101">
        <v>91290</v>
      </c>
      <c r="D14101">
        <v>90605</v>
      </c>
      <c r="E14101">
        <v>91010</v>
      </c>
    </row>
    <row r="14102" spans="1:5" x14ac:dyDescent="0.25">
      <c r="A14102" s="2">
        <v>43600.375</v>
      </c>
      <c r="B14102">
        <v>91750</v>
      </c>
      <c r="C14102">
        <v>91750</v>
      </c>
      <c r="D14102">
        <v>91055</v>
      </c>
      <c r="E14102">
        <v>91110</v>
      </c>
    </row>
    <row r="14103" spans="1:5" x14ac:dyDescent="0.25">
      <c r="A14103" s="2">
        <v>43599.708333333336</v>
      </c>
      <c r="B14103">
        <v>92435</v>
      </c>
      <c r="C14103">
        <v>92750</v>
      </c>
      <c r="D14103">
        <v>92230</v>
      </c>
      <c r="E14103">
        <v>92290</v>
      </c>
    </row>
    <row r="14104" spans="1:5" x14ac:dyDescent="0.25">
      <c r="A14104" s="2">
        <v>43599.666666666664</v>
      </c>
      <c r="B14104">
        <v>92485</v>
      </c>
      <c r="C14104">
        <v>92735</v>
      </c>
      <c r="D14104">
        <v>92410</v>
      </c>
      <c r="E14104">
        <v>92440</v>
      </c>
    </row>
    <row r="14105" spans="1:5" x14ac:dyDescent="0.25">
      <c r="A14105" s="2">
        <v>43599.625</v>
      </c>
      <c r="B14105">
        <v>92640</v>
      </c>
      <c r="C14105">
        <v>92665</v>
      </c>
      <c r="D14105">
        <v>92235</v>
      </c>
      <c r="E14105">
        <v>92485</v>
      </c>
    </row>
    <row r="14106" spans="1:5" x14ac:dyDescent="0.25">
      <c r="A14106" s="2">
        <v>43599.583333333336</v>
      </c>
      <c r="B14106">
        <v>92525</v>
      </c>
      <c r="C14106">
        <v>92940</v>
      </c>
      <c r="D14106">
        <v>92515</v>
      </c>
      <c r="E14106">
        <v>92640</v>
      </c>
    </row>
    <row r="14107" spans="1:5" x14ac:dyDescent="0.25">
      <c r="A14107" s="2">
        <v>43599.541666666664</v>
      </c>
      <c r="B14107">
        <v>92690</v>
      </c>
      <c r="C14107">
        <v>92805</v>
      </c>
      <c r="D14107">
        <v>92325</v>
      </c>
      <c r="E14107">
        <v>92520</v>
      </c>
    </row>
    <row r="14108" spans="1:5" x14ac:dyDescent="0.25">
      <c r="A14108" s="2">
        <v>43599.5</v>
      </c>
      <c r="B14108">
        <v>92110</v>
      </c>
      <c r="C14108">
        <v>92755</v>
      </c>
      <c r="D14108">
        <v>92010</v>
      </c>
      <c r="E14108">
        <v>92690</v>
      </c>
    </row>
    <row r="14109" spans="1:5" x14ac:dyDescent="0.25">
      <c r="A14109" s="2">
        <v>43599.458333333336</v>
      </c>
      <c r="B14109">
        <v>92325</v>
      </c>
      <c r="C14109">
        <v>92390</v>
      </c>
      <c r="D14109">
        <v>91925</v>
      </c>
      <c r="E14109">
        <v>92115</v>
      </c>
    </row>
    <row r="14110" spans="1:5" x14ac:dyDescent="0.25">
      <c r="A14110" s="2">
        <v>43599.416666666664</v>
      </c>
      <c r="B14110">
        <v>92715</v>
      </c>
      <c r="C14110">
        <v>92880</v>
      </c>
      <c r="D14110">
        <v>92270</v>
      </c>
      <c r="E14110">
        <v>92320</v>
      </c>
    </row>
    <row r="14111" spans="1:5" x14ac:dyDescent="0.25">
      <c r="A14111" s="2">
        <v>43599.375</v>
      </c>
      <c r="B14111">
        <v>91915</v>
      </c>
      <c r="C14111">
        <v>92825</v>
      </c>
      <c r="D14111">
        <v>91840</v>
      </c>
      <c r="E14111">
        <v>92725</v>
      </c>
    </row>
    <row r="14112" spans="1:5" x14ac:dyDescent="0.25">
      <c r="A14112" s="2">
        <v>43598.708333333336</v>
      </c>
      <c r="B14112">
        <v>92140</v>
      </c>
      <c r="C14112">
        <v>92215</v>
      </c>
      <c r="D14112">
        <v>91010</v>
      </c>
      <c r="E14112">
        <v>91010</v>
      </c>
    </row>
    <row r="14113" spans="1:5" x14ac:dyDescent="0.25">
      <c r="A14113" s="2">
        <v>43598.666666666664</v>
      </c>
      <c r="B14113">
        <v>92485</v>
      </c>
      <c r="C14113">
        <v>92640</v>
      </c>
      <c r="D14113">
        <v>91965</v>
      </c>
      <c r="E14113">
        <v>92145</v>
      </c>
    </row>
    <row r="14114" spans="1:5" x14ac:dyDescent="0.25">
      <c r="A14114" s="2">
        <v>43598.625</v>
      </c>
      <c r="B14114">
        <v>92420</v>
      </c>
      <c r="C14114">
        <v>92560</v>
      </c>
      <c r="D14114">
        <v>92280</v>
      </c>
      <c r="E14114">
        <v>92485</v>
      </c>
    </row>
    <row r="14115" spans="1:5" x14ac:dyDescent="0.25">
      <c r="A14115" s="2">
        <v>43598.583333333336</v>
      </c>
      <c r="B14115">
        <v>92380</v>
      </c>
      <c r="C14115">
        <v>92590</v>
      </c>
      <c r="D14115">
        <v>92265</v>
      </c>
      <c r="E14115">
        <v>92420</v>
      </c>
    </row>
    <row r="14116" spans="1:5" x14ac:dyDescent="0.25">
      <c r="A14116" s="2">
        <v>43598.541666666664</v>
      </c>
      <c r="B14116">
        <v>92410</v>
      </c>
      <c r="C14116">
        <v>92580</v>
      </c>
      <c r="D14116">
        <v>92280</v>
      </c>
      <c r="E14116">
        <v>92385</v>
      </c>
    </row>
    <row r="14117" spans="1:5" x14ac:dyDescent="0.25">
      <c r="A14117" s="2">
        <v>43598.5</v>
      </c>
      <c r="B14117">
        <v>92860</v>
      </c>
      <c r="C14117">
        <v>92925</v>
      </c>
      <c r="D14117">
        <v>92150</v>
      </c>
      <c r="E14117">
        <v>92410</v>
      </c>
    </row>
    <row r="14118" spans="1:5" x14ac:dyDescent="0.25">
      <c r="A14118" s="2">
        <v>43598.458333333336</v>
      </c>
      <c r="B14118">
        <v>92820</v>
      </c>
      <c r="C14118">
        <v>92985</v>
      </c>
      <c r="D14118">
        <v>92500</v>
      </c>
      <c r="E14118">
        <v>92865</v>
      </c>
    </row>
    <row r="14119" spans="1:5" x14ac:dyDescent="0.25">
      <c r="A14119" s="2">
        <v>43598.416666666664</v>
      </c>
      <c r="B14119">
        <v>92685</v>
      </c>
      <c r="C14119">
        <v>93375</v>
      </c>
      <c r="D14119">
        <v>92585</v>
      </c>
      <c r="E14119">
        <v>92820</v>
      </c>
    </row>
    <row r="14120" spans="1:5" x14ac:dyDescent="0.25">
      <c r="A14120" s="2">
        <v>43598.375</v>
      </c>
      <c r="B14120">
        <v>93375</v>
      </c>
      <c r="C14120">
        <v>93375</v>
      </c>
      <c r="D14120">
        <v>92495</v>
      </c>
      <c r="E14120">
        <v>92685</v>
      </c>
    </row>
    <row r="14121" spans="1:5" x14ac:dyDescent="0.25">
      <c r="A14121" s="2">
        <v>43595.708333333336</v>
      </c>
      <c r="B14121">
        <v>94795</v>
      </c>
      <c r="C14121">
        <v>94905</v>
      </c>
      <c r="D14121">
        <v>94300</v>
      </c>
      <c r="E14121">
        <v>94300</v>
      </c>
    </row>
    <row r="14122" spans="1:5" x14ac:dyDescent="0.25">
      <c r="A14122" s="2">
        <v>43595.666666666664</v>
      </c>
      <c r="B14122">
        <v>94795</v>
      </c>
      <c r="C14122">
        <v>95165</v>
      </c>
      <c r="D14122">
        <v>94680</v>
      </c>
      <c r="E14122">
        <v>94795</v>
      </c>
    </row>
    <row r="14123" spans="1:5" x14ac:dyDescent="0.25">
      <c r="A14123" s="2">
        <v>43595.625</v>
      </c>
      <c r="B14123">
        <v>95000</v>
      </c>
      <c r="C14123">
        <v>95150</v>
      </c>
      <c r="D14123">
        <v>94655</v>
      </c>
      <c r="E14123">
        <v>94790</v>
      </c>
    </row>
    <row r="14124" spans="1:5" x14ac:dyDescent="0.25">
      <c r="A14124" s="2">
        <v>43595.583333333336</v>
      </c>
      <c r="B14124">
        <v>94605</v>
      </c>
      <c r="C14124">
        <v>95425</v>
      </c>
      <c r="D14124">
        <v>94560</v>
      </c>
      <c r="E14124">
        <v>95000</v>
      </c>
    </row>
    <row r="14125" spans="1:5" x14ac:dyDescent="0.25">
      <c r="A14125" s="2">
        <v>43595.541666666664</v>
      </c>
      <c r="B14125">
        <v>94105</v>
      </c>
      <c r="C14125">
        <v>94610</v>
      </c>
      <c r="D14125">
        <v>94030</v>
      </c>
      <c r="E14125">
        <v>94600</v>
      </c>
    </row>
    <row r="14126" spans="1:5" x14ac:dyDescent="0.25">
      <c r="A14126" s="2">
        <v>43595.5</v>
      </c>
      <c r="B14126">
        <v>93855</v>
      </c>
      <c r="C14126">
        <v>94245</v>
      </c>
      <c r="D14126">
        <v>93750</v>
      </c>
      <c r="E14126">
        <v>94110</v>
      </c>
    </row>
    <row r="14127" spans="1:5" x14ac:dyDescent="0.25">
      <c r="A14127" s="2">
        <v>43595.458333333336</v>
      </c>
      <c r="B14127">
        <v>94480</v>
      </c>
      <c r="C14127">
        <v>94500</v>
      </c>
      <c r="D14127">
        <v>93630</v>
      </c>
      <c r="E14127">
        <v>93855</v>
      </c>
    </row>
    <row r="14128" spans="1:5" x14ac:dyDescent="0.25">
      <c r="A14128" s="2">
        <v>43595.416666666664</v>
      </c>
      <c r="B14128">
        <v>94935</v>
      </c>
      <c r="C14128">
        <v>95215</v>
      </c>
      <c r="D14128">
        <v>94365</v>
      </c>
      <c r="E14128">
        <v>94485</v>
      </c>
    </row>
    <row r="14129" spans="1:5" x14ac:dyDescent="0.25">
      <c r="A14129" s="2">
        <v>43595.375</v>
      </c>
      <c r="B14129">
        <v>94840</v>
      </c>
      <c r="C14129">
        <v>95060</v>
      </c>
      <c r="D14129">
        <v>94535</v>
      </c>
      <c r="E14129">
        <v>94935</v>
      </c>
    </row>
    <row r="14130" spans="1:5" x14ac:dyDescent="0.25">
      <c r="A14130" s="2">
        <v>43594.708333333336</v>
      </c>
      <c r="B14130">
        <v>95245</v>
      </c>
      <c r="C14130">
        <v>95395</v>
      </c>
      <c r="D14130">
        <v>95135</v>
      </c>
      <c r="E14130">
        <v>95205</v>
      </c>
    </row>
    <row r="14131" spans="1:5" x14ac:dyDescent="0.25">
      <c r="A14131" s="2">
        <v>43594.666666666664</v>
      </c>
      <c r="B14131">
        <v>95405</v>
      </c>
      <c r="C14131">
        <v>95565</v>
      </c>
      <c r="D14131">
        <v>95235</v>
      </c>
      <c r="E14131">
        <v>95245</v>
      </c>
    </row>
    <row r="14132" spans="1:5" x14ac:dyDescent="0.25">
      <c r="A14132" s="2">
        <v>43594.625</v>
      </c>
      <c r="B14132">
        <v>95295</v>
      </c>
      <c r="C14132">
        <v>95715</v>
      </c>
      <c r="D14132">
        <v>95165</v>
      </c>
      <c r="E14132">
        <v>95400</v>
      </c>
    </row>
    <row r="14133" spans="1:5" x14ac:dyDescent="0.25">
      <c r="A14133" s="2">
        <v>43594.583333333336</v>
      </c>
      <c r="B14133">
        <v>94965</v>
      </c>
      <c r="C14133">
        <v>95410</v>
      </c>
      <c r="D14133">
        <v>94955</v>
      </c>
      <c r="E14133">
        <v>95300</v>
      </c>
    </row>
    <row r="14134" spans="1:5" x14ac:dyDescent="0.25">
      <c r="A14134" s="2">
        <v>43594.541666666664</v>
      </c>
      <c r="B14134">
        <v>94640</v>
      </c>
      <c r="C14134">
        <v>95085</v>
      </c>
      <c r="D14134">
        <v>94510</v>
      </c>
      <c r="E14134">
        <v>94960</v>
      </c>
    </row>
    <row r="14135" spans="1:5" x14ac:dyDescent="0.25">
      <c r="A14135" s="2">
        <v>43594.5</v>
      </c>
      <c r="B14135">
        <v>94620</v>
      </c>
      <c r="C14135">
        <v>94820</v>
      </c>
      <c r="D14135">
        <v>94325</v>
      </c>
      <c r="E14135">
        <v>94640</v>
      </c>
    </row>
    <row r="14136" spans="1:5" x14ac:dyDescent="0.25">
      <c r="A14136" s="2">
        <v>43594.458333333336</v>
      </c>
      <c r="B14136">
        <v>94945</v>
      </c>
      <c r="C14136">
        <v>94995</v>
      </c>
      <c r="D14136">
        <v>94460</v>
      </c>
      <c r="E14136">
        <v>94615</v>
      </c>
    </row>
    <row r="14137" spans="1:5" x14ac:dyDescent="0.25">
      <c r="A14137" s="2">
        <v>43594.416666666664</v>
      </c>
      <c r="B14137">
        <v>95370</v>
      </c>
      <c r="C14137">
        <v>95420</v>
      </c>
      <c r="D14137">
        <v>94620</v>
      </c>
      <c r="E14137">
        <v>94950</v>
      </c>
    </row>
    <row r="14138" spans="1:5" x14ac:dyDescent="0.25">
      <c r="A14138" s="2">
        <v>43594.375</v>
      </c>
      <c r="B14138">
        <v>95500</v>
      </c>
      <c r="C14138">
        <v>95710</v>
      </c>
      <c r="D14138">
        <v>95125</v>
      </c>
      <c r="E14138">
        <v>95370</v>
      </c>
    </row>
    <row r="14139" spans="1:5" x14ac:dyDescent="0.25">
      <c r="A14139" s="2">
        <v>43593.708333333336</v>
      </c>
      <c r="B14139">
        <v>96210</v>
      </c>
      <c r="C14139">
        <v>96230</v>
      </c>
      <c r="D14139">
        <v>95950</v>
      </c>
      <c r="E14139">
        <v>95950</v>
      </c>
    </row>
    <row r="14140" spans="1:5" x14ac:dyDescent="0.25">
      <c r="A14140" s="2">
        <v>43593.666666666664</v>
      </c>
      <c r="B14140">
        <v>96405</v>
      </c>
      <c r="C14140">
        <v>96545</v>
      </c>
      <c r="D14140">
        <v>96200</v>
      </c>
      <c r="E14140">
        <v>96210</v>
      </c>
    </row>
    <row r="14141" spans="1:5" x14ac:dyDescent="0.25">
      <c r="A14141" s="2">
        <v>43593.625</v>
      </c>
      <c r="B14141">
        <v>96275</v>
      </c>
      <c r="C14141">
        <v>96530</v>
      </c>
      <c r="D14141">
        <v>96240</v>
      </c>
      <c r="E14141">
        <v>96405</v>
      </c>
    </row>
    <row r="14142" spans="1:5" x14ac:dyDescent="0.25">
      <c r="A14142" s="2">
        <v>43593.583333333336</v>
      </c>
      <c r="B14142">
        <v>96485</v>
      </c>
      <c r="C14142">
        <v>96635</v>
      </c>
      <c r="D14142">
        <v>96230</v>
      </c>
      <c r="E14142">
        <v>96270</v>
      </c>
    </row>
    <row r="14143" spans="1:5" x14ac:dyDescent="0.25">
      <c r="A14143" s="2">
        <v>43593.541666666664</v>
      </c>
      <c r="B14143">
        <v>96670</v>
      </c>
      <c r="C14143">
        <v>96695</v>
      </c>
      <c r="D14143">
        <v>96390</v>
      </c>
      <c r="E14143">
        <v>96485</v>
      </c>
    </row>
    <row r="14144" spans="1:5" x14ac:dyDescent="0.25">
      <c r="A14144" s="2">
        <v>43593.5</v>
      </c>
      <c r="B14144">
        <v>96760</v>
      </c>
      <c r="C14144">
        <v>96895</v>
      </c>
      <c r="D14144">
        <v>96625</v>
      </c>
      <c r="E14144">
        <v>96670</v>
      </c>
    </row>
    <row r="14145" spans="1:5" x14ac:dyDescent="0.25">
      <c r="A14145" s="2">
        <v>43593.458333333336</v>
      </c>
      <c r="B14145">
        <v>96310</v>
      </c>
      <c r="C14145">
        <v>96775</v>
      </c>
      <c r="D14145">
        <v>96220</v>
      </c>
      <c r="E14145">
        <v>96760</v>
      </c>
    </row>
    <row r="14146" spans="1:5" x14ac:dyDescent="0.25">
      <c r="A14146" s="2">
        <v>43593.416666666664</v>
      </c>
      <c r="B14146">
        <v>95525</v>
      </c>
      <c r="C14146">
        <v>96495</v>
      </c>
      <c r="D14146">
        <v>95410</v>
      </c>
      <c r="E14146">
        <v>96310</v>
      </c>
    </row>
    <row r="14147" spans="1:5" x14ac:dyDescent="0.25">
      <c r="A14147" s="2">
        <v>43593.375</v>
      </c>
      <c r="B14147">
        <v>94920</v>
      </c>
      <c r="C14147">
        <v>95775</v>
      </c>
      <c r="D14147">
        <v>94880</v>
      </c>
      <c r="E14147">
        <v>95530</v>
      </c>
    </row>
    <row r="14148" spans="1:5" x14ac:dyDescent="0.25">
      <c r="A14148" s="2">
        <v>43592.708333333336</v>
      </c>
      <c r="B14148">
        <v>94920</v>
      </c>
      <c r="C14148">
        <v>95325</v>
      </c>
      <c r="D14148">
        <v>94850</v>
      </c>
      <c r="E14148">
        <v>95325</v>
      </c>
    </row>
    <row r="14149" spans="1:5" x14ac:dyDescent="0.25">
      <c r="A14149" s="2">
        <v>43592.666666666664</v>
      </c>
      <c r="B14149">
        <v>94415</v>
      </c>
      <c r="C14149">
        <v>94970</v>
      </c>
      <c r="D14149">
        <v>94280</v>
      </c>
      <c r="E14149">
        <v>94925</v>
      </c>
    </row>
    <row r="14150" spans="1:5" x14ac:dyDescent="0.25">
      <c r="A14150" s="2">
        <v>43592.625</v>
      </c>
      <c r="B14150">
        <v>94405</v>
      </c>
      <c r="C14150">
        <v>94645</v>
      </c>
      <c r="D14150">
        <v>94230</v>
      </c>
      <c r="E14150">
        <v>94415</v>
      </c>
    </row>
    <row r="14151" spans="1:5" x14ac:dyDescent="0.25">
      <c r="A14151" s="2">
        <v>43592.583333333336</v>
      </c>
      <c r="B14151">
        <v>94725</v>
      </c>
      <c r="C14151">
        <v>94745</v>
      </c>
      <c r="D14151">
        <v>94070</v>
      </c>
      <c r="E14151">
        <v>94405</v>
      </c>
    </row>
    <row r="14152" spans="1:5" x14ac:dyDescent="0.25">
      <c r="A14152" s="2">
        <v>43592.541666666664</v>
      </c>
      <c r="B14152">
        <v>94445</v>
      </c>
      <c r="C14152">
        <v>94900</v>
      </c>
      <c r="D14152">
        <v>94330</v>
      </c>
      <c r="E14152">
        <v>94725</v>
      </c>
    </row>
    <row r="14153" spans="1:5" x14ac:dyDescent="0.25">
      <c r="A14153" s="2">
        <v>43592.5</v>
      </c>
      <c r="B14153">
        <v>93905</v>
      </c>
      <c r="C14153">
        <v>94550</v>
      </c>
      <c r="D14153">
        <v>93855</v>
      </c>
      <c r="E14153">
        <v>94440</v>
      </c>
    </row>
    <row r="14154" spans="1:5" x14ac:dyDescent="0.25">
      <c r="A14154" s="2">
        <v>43592.458333333336</v>
      </c>
      <c r="B14154">
        <v>93890</v>
      </c>
      <c r="C14154">
        <v>93990</v>
      </c>
      <c r="D14154">
        <v>93195</v>
      </c>
      <c r="E14154">
        <v>93915</v>
      </c>
    </row>
    <row r="14155" spans="1:5" x14ac:dyDescent="0.25">
      <c r="A14155" s="2">
        <v>43592.416666666664</v>
      </c>
      <c r="B14155">
        <v>94975</v>
      </c>
      <c r="C14155">
        <v>95005</v>
      </c>
      <c r="D14155">
        <v>93640</v>
      </c>
      <c r="E14155">
        <v>93890</v>
      </c>
    </row>
    <row r="14156" spans="1:5" x14ac:dyDescent="0.25">
      <c r="A14156" s="2">
        <v>43592.375</v>
      </c>
      <c r="B14156">
        <v>95115</v>
      </c>
      <c r="C14156">
        <v>95195</v>
      </c>
      <c r="D14156">
        <v>94965</v>
      </c>
      <c r="E14156">
        <v>94980</v>
      </c>
    </row>
    <row r="14157" spans="1:5" x14ac:dyDescent="0.25">
      <c r="A14157" s="2">
        <v>43591.708333333336</v>
      </c>
      <c r="B14157">
        <v>95535</v>
      </c>
      <c r="C14157">
        <v>95580</v>
      </c>
      <c r="D14157">
        <v>95240</v>
      </c>
      <c r="E14157">
        <v>95240</v>
      </c>
    </row>
    <row r="14158" spans="1:5" x14ac:dyDescent="0.25">
      <c r="A14158" s="2">
        <v>43591.666666666664</v>
      </c>
      <c r="B14158">
        <v>95550</v>
      </c>
      <c r="C14158">
        <v>95620</v>
      </c>
      <c r="D14158">
        <v>95490</v>
      </c>
      <c r="E14158">
        <v>95540</v>
      </c>
    </row>
    <row r="14159" spans="1:5" x14ac:dyDescent="0.25">
      <c r="A14159" s="2">
        <v>43591.625</v>
      </c>
      <c r="B14159">
        <v>95430</v>
      </c>
      <c r="C14159">
        <v>95565</v>
      </c>
      <c r="D14159">
        <v>95395</v>
      </c>
      <c r="E14159">
        <v>95550</v>
      </c>
    </row>
    <row r="14160" spans="1:5" x14ac:dyDescent="0.25">
      <c r="A14160" s="2">
        <v>43591.583333333336</v>
      </c>
      <c r="B14160">
        <v>95375</v>
      </c>
      <c r="C14160">
        <v>95470</v>
      </c>
      <c r="D14160">
        <v>95290</v>
      </c>
      <c r="E14160">
        <v>95430</v>
      </c>
    </row>
    <row r="14161" spans="1:5" x14ac:dyDescent="0.25">
      <c r="A14161" s="2">
        <v>43591.541666666664</v>
      </c>
      <c r="B14161">
        <v>95525</v>
      </c>
      <c r="C14161">
        <v>95565</v>
      </c>
      <c r="D14161">
        <v>95335</v>
      </c>
      <c r="E14161">
        <v>95375</v>
      </c>
    </row>
    <row r="14162" spans="1:5" x14ac:dyDescent="0.25">
      <c r="A14162" s="2">
        <v>43591.5</v>
      </c>
      <c r="B14162">
        <v>95260</v>
      </c>
      <c r="C14162">
        <v>95660</v>
      </c>
      <c r="D14162">
        <v>95210</v>
      </c>
      <c r="E14162">
        <v>95520</v>
      </c>
    </row>
    <row r="14163" spans="1:5" x14ac:dyDescent="0.25">
      <c r="A14163" s="2">
        <v>43591.458333333336</v>
      </c>
      <c r="B14163">
        <v>95360</v>
      </c>
      <c r="C14163">
        <v>95545</v>
      </c>
      <c r="D14163">
        <v>95060</v>
      </c>
      <c r="E14163">
        <v>95255</v>
      </c>
    </row>
    <row r="14164" spans="1:5" x14ac:dyDescent="0.25">
      <c r="A14164" s="2">
        <v>43591.416666666664</v>
      </c>
      <c r="B14164">
        <v>95390</v>
      </c>
      <c r="C14164">
        <v>95605</v>
      </c>
      <c r="D14164">
        <v>95180</v>
      </c>
      <c r="E14164">
        <v>95360</v>
      </c>
    </row>
    <row r="14165" spans="1:5" x14ac:dyDescent="0.25">
      <c r="A14165" s="2">
        <v>43591.375</v>
      </c>
      <c r="B14165">
        <v>95275</v>
      </c>
      <c r="C14165">
        <v>95480</v>
      </c>
      <c r="D14165">
        <v>95120</v>
      </c>
      <c r="E14165">
        <v>95390</v>
      </c>
    </row>
    <row r="14166" spans="1:5" x14ac:dyDescent="0.25">
      <c r="A14166" s="2">
        <v>43588.708333333336</v>
      </c>
      <c r="B14166">
        <v>96855</v>
      </c>
      <c r="C14166">
        <v>96855</v>
      </c>
      <c r="D14166">
        <v>96535</v>
      </c>
      <c r="E14166">
        <v>96535</v>
      </c>
    </row>
    <row r="14167" spans="1:5" x14ac:dyDescent="0.25">
      <c r="A14167" s="2">
        <v>43588.666666666664</v>
      </c>
      <c r="B14167">
        <v>96805</v>
      </c>
      <c r="C14167">
        <v>96900</v>
      </c>
      <c r="D14167">
        <v>96770</v>
      </c>
      <c r="E14167">
        <v>96850</v>
      </c>
    </row>
    <row r="14168" spans="1:5" x14ac:dyDescent="0.25">
      <c r="A14168" s="2">
        <v>43588.625</v>
      </c>
      <c r="B14168">
        <v>96895</v>
      </c>
      <c r="C14168">
        <v>96940</v>
      </c>
      <c r="D14168">
        <v>96690</v>
      </c>
      <c r="E14168">
        <v>96810</v>
      </c>
    </row>
    <row r="14169" spans="1:5" x14ac:dyDescent="0.25">
      <c r="A14169" s="2">
        <v>43588.583333333336</v>
      </c>
      <c r="B14169">
        <v>96825</v>
      </c>
      <c r="C14169">
        <v>96950</v>
      </c>
      <c r="D14169">
        <v>96790</v>
      </c>
      <c r="E14169">
        <v>96895</v>
      </c>
    </row>
    <row r="14170" spans="1:5" x14ac:dyDescent="0.25">
      <c r="A14170" s="2">
        <v>43588.541666666664</v>
      </c>
      <c r="B14170">
        <v>96880</v>
      </c>
      <c r="C14170">
        <v>96920</v>
      </c>
      <c r="D14170">
        <v>96790</v>
      </c>
      <c r="E14170">
        <v>96825</v>
      </c>
    </row>
    <row r="14171" spans="1:5" x14ac:dyDescent="0.25">
      <c r="A14171" s="2">
        <v>43588.5</v>
      </c>
      <c r="B14171">
        <v>96830</v>
      </c>
      <c r="C14171">
        <v>96960</v>
      </c>
      <c r="D14171">
        <v>96735</v>
      </c>
      <c r="E14171">
        <v>96880</v>
      </c>
    </row>
    <row r="14172" spans="1:5" x14ac:dyDescent="0.25">
      <c r="A14172" s="2">
        <v>43588.458333333336</v>
      </c>
      <c r="B14172">
        <v>96725</v>
      </c>
      <c r="C14172">
        <v>96940</v>
      </c>
      <c r="D14172">
        <v>96645</v>
      </c>
      <c r="E14172">
        <v>96835</v>
      </c>
    </row>
    <row r="14173" spans="1:5" x14ac:dyDescent="0.25">
      <c r="A14173" s="2">
        <v>43588.416666666664</v>
      </c>
      <c r="B14173">
        <v>96635</v>
      </c>
      <c r="C14173">
        <v>96880</v>
      </c>
      <c r="D14173">
        <v>96410</v>
      </c>
      <c r="E14173">
        <v>96725</v>
      </c>
    </row>
    <row r="14174" spans="1:5" x14ac:dyDescent="0.25">
      <c r="A14174" s="2">
        <v>43588.375</v>
      </c>
      <c r="B14174">
        <v>96370</v>
      </c>
      <c r="C14174">
        <v>96735</v>
      </c>
      <c r="D14174">
        <v>96350</v>
      </c>
      <c r="E14174">
        <v>96635</v>
      </c>
    </row>
    <row r="14175" spans="1:5" x14ac:dyDescent="0.25">
      <c r="A14175" s="2">
        <v>43587.708333333336</v>
      </c>
      <c r="B14175">
        <v>96170</v>
      </c>
      <c r="C14175">
        <v>96235</v>
      </c>
      <c r="D14175">
        <v>96085</v>
      </c>
      <c r="E14175">
        <v>96085</v>
      </c>
    </row>
    <row r="14176" spans="1:5" x14ac:dyDescent="0.25">
      <c r="A14176" s="2">
        <v>43587.666666666664</v>
      </c>
      <c r="B14176">
        <v>96065</v>
      </c>
      <c r="C14176">
        <v>96310</v>
      </c>
      <c r="D14176">
        <v>96040</v>
      </c>
      <c r="E14176">
        <v>96165</v>
      </c>
    </row>
    <row r="14177" spans="1:5" x14ac:dyDescent="0.25">
      <c r="A14177" s="2">
        <v>43587.625</v>
      </c>
      <c r="B14177">
        <v>96295</v>
      </c>
      <c r="C14177">
        <v>96370</v>
      </c>
      <c r="D14177">
        <v>95960</v>
      </c>
      <c r="E14177">
        <v>96060</v>
      </c>
    </row>
    <row r="14178" spans="1:5" x14ac:dyDescent="0.25">
      <c r="A14178" s="2">
        <v>43587.583333333336</v>
      </c>
      <c r="B14178">
        <v>96185</v>
      </c>
      <c r="C14178">
        <v>96390</v>
      </c>
      <c r="D14178">
        <v>96060</v>
      </c>
      <c r="E14178">
        <v>96295</v>
      </c>
    </row>
    <row r="14179" spans="1:5" x14ac:dyDescent="0.25">
      <c r="A14179" s="2">
        <v>43587.541666666664</v>
      </c>
      <c r="B14179">
        <v>96055</v>
      </c>
      <c r="C14179">
        <v>96260</v>
      </c>
      <c r="D14179">
        <v>96000</v>
      </c>
      <c r="E14179">
        <v>96180</v>
      </c>
    </row>
    <row r="14180" spans="1:5" x14ac:dyDescent="0.25">
      <c r="A14180" s="2">
        <v>43587.5</v>
      </c>
      <c r="B14180">
        <v>95995</v>
      </c>
      <c r="C14180">
        <v>96195</v>
      </c>
      <c r="D14180">
        <v>95870</v>
      </c>
      <c r="E14180">
        <v>96055</v>
      </c>
    </row>
    <row r="14181" spans="1:5" x14ac:dyDescent="0.25">
      <c r="A14181" s="2">
        <v>43587.458333333336</v>
      </c>
      <c r="B14181">
        <v>96420</v>
      </c>
      <c r="C14181">
        <v>96580</v>
      </c>
      <c r="D14181">
        <v>95905</v>
      </c>
      <c r="E14181">
        <v>95990</v>
      </c>
    </row>
    <row r="14182" spans="1:5" x14ac:dyDescent="0.25">
      <c r="A14182" s="2">
        <v>43587.416666666664</v>
      </c>
      <c r="B14182">
        <v>96305</v>
      </c>
      <c r="C14182">
        <v>96520</v>
      </c>
      <c r="D14182">
        <v>95915</v>
      </c>
      <c r="E14182">
        <v>96420</v>
      </c>
    </row>
    <row r="14183" spans="1:5" x14ac:dyDescent="0.25">
      <c r="A14183" s="2">
        <v>43587.375</v>
      </c>
      <c r="B14183">
        <v>96355</v>
      </c>
      <c r="C14183">
        <v>96535</v>
      </c>
      <c r="D14183">
        <v>96155</v>
      </c>
      <c r="E14183">
        <v>96305</v>
      </c>
    </row>
    <row r="14184" spans="1:5" x14ac:dyDescent="0.25">
      <c r="A14184" s="2">
        <v>43585.708333333336</v>
      </c>
      <c r="B14184">
        <v>97065</v>
      </c>
      <c r="C14184">
        <v>97105</v>
      </c>
      <c r="D14184">
        <v>96920</v>
      </c>
      <c r="E14184">
        <v>97005</v>
      </c>
    </row>
    <row r="14185" spans="1:5" x14ac:dyDescent="0.25">
      <c r="A14185" s="2">
        <v>43585.666666666664</v>
      </c>
      <c r="B14185">
        <v>96780</v>
      </c>
      <c r="C14185">
        <v>97185</v>
      </c>
      <c r="D14185">
        <v>96735</v>
      </c>
      <c r="E14185">
        <v>97070</v>
      </c>
    </row>
    <row r="14186" spans="1:5" x14ac:dyDescent="0.25">
      <c r="A14186" s="2">
        <v>43585.625</v>
      </c>
      <c r="B14186">
        <v>96740</v>
      </c>
      <c r="C14186">
        <v>96955</v>
      </c>
      <c r="D14186">
        <v>96585</v>
      </c>
      <c r="E14186">
        <v>96780</v>
      </c>
    </row>
    <row r="14187" spans="1:5" x14ac:dyDescent="0.25">
      <c r="A14187" s="2">
        <v>43585.583333333336</v>
      </c>
      <c r="B14187">
        <v>96335</v>
      </c>
      <c r="C14187">
        <v>96885</v>
      </c>
      <c r="D14187">
        <v>96325</v>
      </c>
      <c r="E14187">
        <v>96745</v>
      </c>
    </row>
    <row r="14188" spans="1:5" x14ac:dyDescent="0.25">
      <c r="A14188" s="2">
        <v>43585.541666666664</v>
      </c>
      <c r="B14188">
        <v>96725</v>
      </c>
      <c r="C14188">
        <v>96740</v>
      </c>
      <c r="D14188">
        <v>96240</v>
      </c>
      <c r="E14188">
        <v>96340</v>
      </c>
    </row>
    <row r="14189" spans="1:5" x14ac:dyDescent="0.25">
      <c r="A14189" s="2">
        <v>43585.5</v>
      </c>
      <c r="B14189">
        <v>96670</v>
      </c>
      <c r="C14189">
        <v>96935</v>
      </c>
      <c r="D14189">
        <v>96395</v>
      </c>
      <c r="E14189">
        <v>96725</v>
      </c>
    </row>
    <row r="14190" spans="1:5" x14ac:dyDescent="0.25">
      <c r="A14190" s="2">
        <v>43585.458333333336</v>
      </c>
      <c r="B14190">
        <v>96965</v>
      </c>
      <c r="C14190">
        <v>96965</v>
      </c>
      <c r="D14190">
        <v>96425</v>
      </c>
      <c r="E14190">
        <v>96670</v>
      </c>
    </row>
    <row r="14191" spans="1:5" x14ac:dyDescent="0.25">
      <c r="A14191" s="2">
        <v>43585.416666666664</v>
      </c>
      <c r="B14191">
        <v>97135</v>
      </c>
      <c r="C14191">
        <v>97420</v>
      </c>
      <c r="D14191">
        <v>96855</v>
      </c>
      <c r="E14191">
        <v>96960</v>
      </c>
    </row>
    <row r="14192" spans="1:5" x14ac:dyDescent="0.25">
      <c r="A14192" s="2">
        <v>43585.375</v>
      </c>
      <c r="B14192">
        <v>97105</v>
      </c>
      <c r="C14192">
        <v>97280</v>
      </c>
      <c r="D14192">
        <v>96990</v>
      </c>
      <c r="E14192">
        <v>97130</v>
      </c>
    </row>
    <row r="14193" spans="1:5" x14ac:dyDescent="0.25">
      <c r="A14193" s="2">
        <v>43584.708333333336</v>
      </c>
      <c r="B14193">
        <v>96965</v>
      </c>
      <c r="C14193">
        <v>96990</v>
      </c>
      <c r="D14193">
        <v>96810</v>
      </c>
      <c r="E14193">
        <v>96810</v>
      </c>
    </row>
    <row r="14194" spans="1:5" x14ac:dyDescent="0.25">
      <c r="A14194" s="2">
        <v>43584.666666666664</v>
      </c>
      <c r="B14194">
        <v>96895</v>
      </c>
      <c r="C14194">
        <v>97095</v>
      </c>
      <c r="D14194">
        <v>96800</v>
      </c>
      <c r="E14194">
        <v>96965</v>
      </c>
    </row>
    <row r="14195" spans="1:5" x14ac:dyDescent="0.25">
      <c r="A14195" s="2">
        <v>43584.625</v>
      </c>
      <c r="B14195">
        <v>96765</v>
      </c>
      <c r="C14195">
        <v>97065</v>
      </c>
      <c r="D14195">
        <v>96710</v>
      </c>
      <c r="E14195">
        <v>96890</v>
      </c>
    </row>
    <row r="14196" spans="1:5" x14ac:dyDescent="0.25">
      <c r="A14196" s="2">
        <v>43584.583333333336</v>
      </c>
      <c r="B14196">
        <v>97170</v>
      </c>
      <c r="C14196">
        <v>97200</v>
      </c>
      <c r="D14196">
        <v>96735</v>
      </c>
      <c r="E14196">
        <v>96765</v>
      </c>
    </row>
    <row r="14197" spans="1:5" x14ac:dyDescent="0.25">
      <c r="A14197" s="2">
        <v>43584.541666666664</v>
      </c>
      <c r="B14197">
        <v>96870</v>
      </c>
      <c r="C14197">
        <v>97285</v>
      </c>
      <c r="D14197">
        <v>96745</v>
      </c>
      <c r="E14197">
        <v>97170</v>
      </c>
    </row>
    <row r="14198" spans="1:5" x14ac:dyDescent="0.25">
      <c r="A14198" s="2">
        <v>43584.5</v>
      </c>
      <c r="B14198">
        <v>97410</v>
      </c>
      <c r="C14198">
        <v>97425</v>
      </c>
      <c r="D14198">
        <v>96675</v>
      </c>
      <c r="E14198">
        <v>96870</v>
      </c>
    </row>
    <row r="14199" spans="1:5" x14ac:dyDescent="0.25">
      <c r="A14199" s="2">
        <v>43584.458333333336</v>
      </c>
      <c r="B14199">
        <v>97450</v>
      </c>
      <c r="C14199">
        <v>97645</v>
      </c>
      <c r="D14199">
        <v>97135</v>
      </c>
      <c r="E14199">
        <v>97410</v>
      </c>
    </row>
    <row r="14200" spans="1:5" x14ac:dyDescent="0.25">
      <c r="A14200" s="2">
        <v>43584.416666666664</v>
      </c>
      <c r="B14200">
        <v>97520</v>
      </c>
      <c r="C14200">
        <v>97840</v>
      </c>
      <c r="D14200">
        <v>97365</v>
      </c>
      <c r="E14200">
        <v>97450</v>
      </c>
    </row>
    <row r="14201" spans="1:5" x14ac:dyDescent="0.25">
      <c r="A14201" s="2">
        <v>43584.375</v>
      </c>
      <c r="B14201">
        <v>97095</v>
      </c>
      <c r="C14201">
        <v>97710</v>
      </c>
      <c r="D14201">
        <v>97000</v>
      </c>
      <c r="E14201">
        <v>97525</v>
      </c>
    </row>
    <row r="14202" spans="1:5" x14ac:dyDescent="0.25">
      <c r="A14202" s="2">
        <v>43581.708333333336</v>
      </c>
      <c r="B14202">
        <v>96900</v>
      </c>
      <c r="C14202">
        <v>96940</v>
      </c>
      <c r="D14202">
        <v>96725</v>
      </c>
      <c r="E14202">
        <v>96860</v>
      </c>
    </row>
    <row r="14203" spans="1:5" x14ac:dyDescent="0.25">
      <c r="A14203" s="2">
        <v>43581.666666666664</v>
      </c>
      <c r="B14203">
        <v>96515</v>
      </c>
      <c r="C14203">
        <v>96910</v>
      </c>
      <c r="D14203">
        <v>96415</v>
      </c>
      <c r="E14203">
        <v>96900</v>
      </c>
    </row>
    <row r="14204" spans="1:5" x14ac:dyDescent="0.25">
      <c r="A14204" s="2">
        <v>43581.625</v>
      </c>
      <c r="B14204">
        <v>96475</v>
      </c>
      <c r="C14204">
        <v>96660</v>
      </c>
      <c r="D14204">
        <v>96260</v>
      </c>
      <c r="E14204">
        <v>96515</v>
      </c>
    </row>
    <row r="14205" spans="1:5" x14ac:dyDescent="0.25">
      <c r="A14205" s="2">
        <v>43581.583333333336</v>
      </c>
      <c r="B14205">
        <v>96885</v>
      </c>
      <c r="C14205">
        <v>96975</v>
      </c>
      <c r="D14205">
        <v>96455</v>
      </c>
      <c r="E14205">
        <v>96470</v>
      </c>
    </row>
    <row r="14206" spans="1:5" x14ac:dyDescent="0.25">
      <c r="A14206" s="2">
        <v>43581.541666666664</v>
      </c>
      <c r="B14206">
        <v>96865</v>
      </c>
      <c r="C14206">
        <v>96995</v>
      </c>
      <c r="D14206">
        <v>96720</v>
      </c>
      <c r="E14206">
        <v>96885</v>
      </c>
    </row>
    <row r="14207" spans="1:5" x14ac:dyDescent="0.25">
      <c r="A14207" s="2">
        <v>43581.5</v>
      </c>
      <c r="B14207">
        <v>96795</v>
      </c>
      <c r="C14207">
        <v>97060</v>
      </c>
      <c r="D14207">
        <v>96630</v>
      </c>
      <c r="E14207">
        <v>96865</v>
      </c>
    </row>
    <row r="14208" spans="1:5" x14ac:dyDescent="0.25">
      <c r="A14208" s="2">
        <v>43581.458333333336</v>
      </c>
      <c r="B14208">
        <v>96720</v>
      </c>
      <c r="C14208">
        <v>97280</v>
      </c>
      <c r="D14208">
        <v>96500</v>
      </c>
      <c r="E14208">
        <v>96795</v>
      </c>
    </row>
    <row r="14209" spans="1:5" x14ac:dyDescent="0.25">
      <c r="A14209" s="2">
        <v>43581.416666666664</v>
      </c>
      <c r="B14209">
        <v>97210</v>
      </c>
      <c r="C14209">
        <v>97240</v>
      </c>
      <c r="D14209">
        <v>96405</v>
      </c>
      <c r="E14209">
        <v>96715</v>
      </c>
    </row>
    <row r="14210" spans="1:5" x14ac:dyDescent="0.25">
      <c r="A14210" s="2">
        <v>43581.375</v>
      </c>
      <c r="B14210">
        <v>96890</v>
      </c>
      <c r="C14210">
        <v>97465</v>
      </c>
      <c r="D14210">
        <v>96680</v>
      </c>
      <c r="E14210">
        <v>97210</v>
      </c>
    </row>
    <row r="14211" spans="1:5" x14ac:dyDescent="0.25">
      <c r="A14211" s="2">
        <v>43580.708333333336</v>
      </c>
      <c r="B14211">
        <v>97100</v>
      </c>
      <c r="C14211">
        <v>97260</v>
      </c>
      <c r="D14211">
        <v>97020</v>
      </c>
      <c r="E14211">
        <v>97090</v>
      </c>
    </row>
    <row r="14212" spans="1:5" x14ac:dyDescent="0.25">
      <c r="A14212" s="2">
        <v>43580.666666666664</v>
      </c>
      <c r="B14212">
        <v>96920</v>
      </c>
      <c r="C14212">
        <v>97170</v>
      </c>
      <c r="D14212">
        <v>96855</v>
      </c>
      <c r="E14212">
        <v>97100</v>
      </c>
    </row>
    <row r="14213" spans="1:5" x14ac:dyDescent="0.25">
      <c r="A14213" s="2">
        <v>43580.625</v>
      </c>
      <c r="B14213">
        <v>96650</v>
      </c>
      <c r="C14213">
        <v>97020</v>
      </c>
      <c r="D14213">
        <v>96505</v>
      </c>
      <c r="E14213">
        <v>96920</v>
      </c>
    </row>
    <row r="14214" spans="1:5" x14ac:dyDescent="0.25">
      <c r="A14214" s="2">
        <v>43580.583333333336</v>
      </c>
      <c r="B14214">
        <v>96820</v>
      </c>
      <c r="C14214">
        <v>96835</v>
      </c>
      <c r="D14214">
        <v>96435</v>
      </c>
      <c r="E14214">
        <v>96650</v>
      </c>
    </row>
    <row r="14215" spans="1:5" x14ac:dyDescent="0.25">
      <c r="A14215" s="2">
        <v>43580.541666666664</v>
      </c>
      <c r="B14215">
        <v>96565</v>
      </c>
      <c r="C14215">
        <v>96920</v>
      </c>
      <c r="D14215">
        <v>96460</v>
      </c>
      <c r="E14215">
        <v>96820</v>
      </c>
    </row>
    <row r="14216" spans="1:5" x14ac:dyDescent="0.25">
      <c r="A14216" s="2">
        <v>43580.5</v>
      </c>
      <c r="B14216">
        <v>96300</v>
      </c>
      <c r="C14216">
        <v>96850</v>
      </c>
      <c r="D14216">
        <v>96290</v>
      </c>
      <c r="E14216">
        <v>96565</v>
      </c>
    </row>
    <row r="14217" spans="1:5" x14ac:dyDescent="0.25">
      <c r="A14217" s="2">
        <v>43580.458333333336</v>
      </c>
      <c r="B14217">
        <v>95035</v>
      </c>
      <c r="C14217">
        <v>96390</v>
      </c>
      <c r="D14217">
        <v>95005</v>
      </c>
      <c r="E14217">
        <v>96300</v>
      </c>
    </row>
    <row r="14218" spans="1:5" x14ac:dyDescent="0.25">
      <c r="A14218" s="2">
        <v>43580.416666666664</v>
      </c>
      <c r="B14218">
        <v>95435</v>
      </c>
      <c r="C14218">
        <v>95545</v>
      </c>
      <c r="D14218">
        <v>94830</v>
      </c>
      <c r="E14218">
        <v>95030</v>
      </c>
    </row>
    <row r="14219" spans="1:5" x14ac:dyDescent="0.25">
      <c r="A14219" s="2">
        <v>43580.375</v>
      </c>
      <c r="B14219">
        <v>95995</v>
      </c>
      <c r="C14219">
        <v>96000</v>
      </c>
      <c r="D14219">
        <v>95345</v>
      </c>
      <c r="E14219">
        <v>95430</v>
      </c>
    </row>
    <row r="14220" spans="1:5" x14ac:dyDescent="0.25">
      <c r="A14220" s="2">
        <v>43579.708333333336</v>
      </c>
      <c r="B14220">
        <v>95585</v>
      </c>
      <c r="C14220">
        <v>95835</v>
      </c>
      <c r="D14220">
        <v>95580</v>
      </c>
      <c r="E14220">
        <v>95815</v>
      </c>
    </row>
    <row r="14221" spans="1:5" x14ac:dyDescent="0.25">
      <c r="A14221" s="2">
        <v>43579.666666666664</v>
      </c>
      <c r="B14221">
        <v>95255</v>
      </c>
      <c r="C14221">
        <v>95725</v>
      </c>
      <c r="D14221">
        <v>95200</v>
      </c>
      <c r="E14221">
        <v>95590</v>
      </c>
    </row>
    <row r="14222" spans="1:5" x14ac:dyDescent="0.25">
      <c r="A14222" s="2">
        <v>43579.625</v>
      </c>
      <c r="B14222">
        <v>95260</v>
      </c>
      <c r="C14222">
        <v>95395</v>
      </c>
      <c r="D14222">
        <v>95065</v>
      </c>
      <c r="E14222">
        <v>95255</v>
      </c>
    </row>
    <row r="14223" spans="1:5" x14ac:dyDescent="0.25">
      <c r="A14223" s="2">
        <v>43579.583333333336</v>
      </c>
      <c r="B14223">
        <v>94890</v>
      </c>
      <c r="C14223">
        <v>95280</v>
      </c>
      <c r="D14223">
        <v>94835</v>
      </c>
      <c r="E14223">
        <v>95255</v>
      </c>
    </row>
    <row r="14224" spans="1:5" x14ac:dyDescent="0.25">
      <c r="A14224" s="2">
        <v>43579.541666666664</v>
      </c>
      <c r="B14224">
        <v>95310</v>
      </c>
      <c r="C14224">
        <v>95400</v>
      </c>
      <c r="D14224">
        <v>94810</v>
      </c>
      <c r="E14224">
        <v>94890</v>
      </c>
    </row>
    <row r="14225" spans="1:5" x14ac:dyDescent="0.25">
      <c r="A14225" s="2">
        <v>43579.5</v>
      </c>
      <c r="B14225">
        <v>95350</v>
      </c>
      <c r="C14225">
        <v>95465</v>
      </c>
      <c r="D14225">
        <v>95005</v>
      </c>
      <c r="E14225">
        <v>95310</v>
      </c>
    </row>
    <row r="14226" spans="1:5" x14ac:dyDescent="0.25">
      <c r="A14226" s="2">
        <v>43579.458333333336</v>
      </c>
      <c r="B14226">
        <v>95770</v>
      </c>
      <c r="C14226">
        <v>95775</v>
      </c>
      <c r="D14226">
        <v>95165</v>
      </c>
      <c r="E14226">
        <v>95350</v>
      </c>
    </row>
    <row r="14227" spans="1:5" x14ac:dyDescent="0.25">
      <c r="A14227" s="2">
        <v>43579.416666666664</v>
      </c>
      <c r="B14227">
        <v>96630</v>
      </c>
      <c r="C14227">
        <v>96635</v>
      </c>
      <c r="D14227">
        <v>95430</v>
      </c>
      <c r="E14227">
        <v>95775</v>
      </c>
    </row>
    <row r="14228" spans="1:5" x14ac:dyDescent="0.25">
      <c r="A14228" s="2">
        <v>43579.375</v>
      </c>
      <c r="B14228">
        <v>97100</v>
      </c>
      <c r="C14228">
        <v>97210</v>
      </c>
      <c r="D14228">
        <v>96570</v>
      </c>
      <c r="E14228">
        <v>96625</v>
      </c>
    </row>
    <row r="14229" spans="1:5" x14ac:dyDescent="0.25">
      <c r="A14229" s="2">
        <v>43578.708333333336</v>
      </c>
      <c r="B14229">
        <v>96610</v>
      </c>
      <c r="C14229">
        <v>96795</v>
      </c>
      <c r="D14229">
        <v>96600</v>
      </c>
      <c r="E14229">
        <v>96720</v>
      </c>
    </row>
    <row r="14230" spans="1:5" x14ac:dyDescent="0.25">
      <c r="A14230" s="2">
        <v>43578.666666666664</v>
      </c>
      <c r="B14230">
        <v>97025</v>
      </c>
      <c r="C14230">
        <v>97025</v>
      </c>
      <c r="D14230">
        <v>96465</v>
      </c>
      <c r="E14230">
        <v>96610</v>
      </c>
    </row>
    <row r="14231" spans="1:5" x14ac:dyDescent="0.25">
      <c r="A14231" s="2">
        <v>43578.625</v>
      </c>
      <c r="B14231">
        <v>96765</v>
      </c>
      <c r="C14231">
        <v>97070</v>
      </c>
      <c r="D14231">
        <v>96540</v>
      </c>
      <c r="E14231">
        <v>97025</v>
      </c>
    </row>
    <row r="14232" spans="1:5" x14ac:dyDescent="0.25">
      <c r="A14232" s="2">
        <v>43578.583333333336</v>
      </c>
      <c r="B14232">
        <v>96970</v>
      </c>
      <c r="C14232">
        <v>97030</v>
      </c>
      <c r="D14232">
        <v>96610</v>
      </c>
      <c r="E14232">
        <v>96765</v>
      </c>
    </row>
    <row r="14233" spans="1:5" x14ac:dyDescent="0.25">
      <c r="A14233" s="2">
        <v>43578.541666666664</v>
      </c>
      <c r="B14233">
        <v>97025</v>
      </c>
      <c r="C14233">
        <v>97095</v>
      </c>
      <c r="D14233">
        <v>96815</v>
      </c>
      <c r="E14233">
        <v>96975</v>
      </c>
    </row>
    <row r="14234" spans="1:5" x14ac:dyDescent="0.25">
      <c r="A14234" s="2">
        <v>43578.5</v>
      </c>
      <c r="B14234">
        <v>96295</v>
      </c>
      <c r="C14234">
        <v>97125</v>
      </c>
      <c r="D14234">
        <v>96175</v>
      </c>
      <c r="E14234">
        <v>97030</v>
      </c>
    </row>
    <row r="14235" spans="1:5" x14ac:dyDescent="0.25">
      <c r="A14235" s="2">
        <v>43578.458333333336</v>
      </c>
      <c r="B14235">
        <v>96615</v>
      </c>
      <c r="C14235">
        <v>96740</v>
      </c>
      <c r="D14235">
        <v>96120</v>
      </c>
      <c r="E14235">
        <v>96300</v>
      </c>
    </row>
    <row r="14236" spans="1:5" x14ac:dyDescent="0.25">
      <c r="A14236" s="2">
        <v>43578.416666666664</v>
      </c>
      <c r="B14236">
        <v>95855</v>
      </c>
      <c r="C14236">
        <v>96870</v>
      </c>
      <c r="D14236">
        <v>95840</v>
      </c>
      <c r="E14236">
        <v>96620</v>
      </c>
    </row>
    <row r="14237" spans="1:5" x14ac:dyDescent="0.25">
      <c r="A14237" s="2">
        <v>43578.375</v>
      </c>
      <c r="B14237">
        <v>95700</v>
      </c>
      <c r="C14237">
        <v>96025</v>
      </c>
      <c r="D14237">
        <v>95650</v>
      </c>
      <c r="E14237">
        <v>95860</v>
      </c>
    </row>
    <row r="14238" spans="1:5" x14ac:dyDescent="0.25">
      <c r="A14238" s="2">
        <v>43577.708333333336</v>
      </c>
      <c r="B14238">
        <v>95290</v>
      </c>
      <c r="C14238">
        <v>95425</v>
      </c>
      <c r="D14238">
        <v>95245</v>
      </c>
      <c r="E14238">
        <v>95350</v>
      </c>
    </row>
    <row r="14239" spans="1:5" x14ac:dyDescent="0.25">
      <c r="A14239" s="2">
        <v>43577.666666666664</v>
      </c>
      <c r="B14239">
        <v>95425</v>
      </c>
      <c r="C14239">
        <v>95470</v>
      </c>
      <c r="D14239">
        <v>95105</v>
      </c>
      <c r="E14239">
        <v>95290</v>
      </c>
    </row>
    <row r="14240" spans="1:5" x14ac:dyDescent="0.25">
      <c r="A14240" s="2">
        <v>43577.625</v>
      </c>
      <c r="B14240">
        <v>95780</v>
      </c>
      <c r="C14240">
        <v>95795</v>
      </c>
      <c r="D14240">
        <v>95280</v>
      </c>
      <c r="E14240">
        <v>95425</v>
      </c>
    </row>
    <row r="14241" spans="1:5" x14ac:dyDescent="0.25">
      <c r="A14241" s="2">
        <v>43577.583333333336</v>
      </c>
      <c r="B14241">
        <v>95510</v>
      </c>
      <c r="C14241">
        <v>95820</v>
      </c>
      <c r="D14241">
        <v>95450</v>
      </c>
      <c r="E14241">
        <v>95775</v>
      </c>
    </row>
    <row r="14242" spans="1:5" x14ac:dyDescent="0.25">
      <c r="A14242" s="2">
        <v>43577.541666666664</v>
      </c>
      <c r="B14242">
        <v>94705</v>
      </c>
      <c r="C14242">
        <v>95575</v>
      </c>
      <c r="D14242">
        <v>94635</v>
      </c>
      <c r="E14242">
        <v>95510</v>
      </c>
    </row>
    <row r="14243" spans="1:5" x14ac:dyDescent="0.25">
      <c r="A14243" s="2">
        <v>43577.5</v>
      </c>
      <c r="B14243">
        <v>94680</v>
      </c>
      <c r="C14243">
        <v>94935</v>
      </c>
      <c r="D14243">
        <v>94475</v>
      </c>
      <c r="E14243">
        <v>94705</v>
      </c>
    </row>
    <row r="14244" spans="1:5" x14ac:dyDescent="0.25">
      <c r="A14244" s="2">
        <v>43577.458333333336</v>
      </c>
      <c r="B14244">
        <v>94880</v>
      </c>
      <c r="C14244">
        <v>95130</v>
      </c>
      <c r="D14244">
        <v>94410</v>
      </c>
      <c r="E14244">
        <v>94675</v>
      </c>
    </row>
    <row r="14245" spans="1:5" x14ac:dyDescent="0.25">
      <c r="A14245" s="2">
        <v>43577.416666666664</v>
      </c>
      <c r="B14245">
        <v>95010</v>
      </c>
      <c r="C14245">
        <v>95220</v>
      </c>
      <c r="D14245">
        <v>94580</v>
      </c>
      <c r="E14245">
        <v>94875</v>
      </c>
    </row>
    <row r="14246" spans="1:5" x14ac:dyDescent="0.25">
      <c r="A14246" s="2">
        <v>43577.375</v>
      </c>
      <c r="B14246">
        <v>95000</v>
      </c>
      <c r="C14246">
        <v>95120</v>
      </c>
      <c r="D14246">
        <v>94755</v>
      </c>
      <c r="E14246">
        <v>95010</v>
      </c>
    </row>
    <row r="14247" spans="1:5" x14ac:dyDescent="0.25">
      <c r="A14247" s="2">
        <v>43573.708333333336</v>
      </c>
      <c r="B14247">
        <v>95210</v>
      </c>
      <c r="C14247">
        <v>95410</v>
      </c>
      <c r="D14247">
        <v>95000</v>
      </c>
      <c r="E14247">
        <v>95000</v>
      </c>
    </row>
    <row r="14248" spans="1:5" x14ac:dyDescent="0.25">
      <c r="A14248" s="2">
        <v>43573.666666666664</v>
      </c>
      <c r="B14248">
        <v>95645</v>
      </c>
      <c r="C14248">
        <v>95650</v>
      </c>
      <c r="D14248">
        <v>95105</v>
      </c>
      <c r="E14248">
        <v>95210</v>
      </c>
    </row>
    <row r="14249" spans="1:5" x14ac:dyDescent="0.25">
      <c r="A14249" s="2">
        <v>43573.625</v>
      </c>
      <c r="B14249">
        <v>95225</v>
      </c>
      <c r="C14249">
        <v>96050</v>
      </c>
      <c r="D14249">
        <v>95175</v>
      </c>
      <c r="E14249">
        <v>95645</v>
      </c>
    </row>
    <row r="14250" spans="1:5" x14ac:dyDescent="0.25">
      <c r="A14250" s="2">
        <v>43573.583333333336</v>
      </c>
      <c r="B14250">
        <v>95035</v>
      </c>
      <c r="C14250">
        <v>95450</v>
      </c>
      <c r="D14250">
        <v>94875</v>
      </c>
      <c r="E14250">
        <v>95230</v>
      </c>
    </row>
    <row r="14251" spans="1:5" x14ac:dyDescent="0.25">
      <c r="A14251" s="2">
        <v>43573.541666666664</v>
      </c>
      <c r="B14251">
        <v>95320</v>
      </c>
      <c r="C14251">
        <v>95320</v>
      </c>
      <c r="D14251">
        <v>94945</v>
      </c>
      <c r="E14251">
        <v>95040</v>
      </c>
    </row>
    <row r="14252" spans="1:5" x14ac:dyDescent="0.25">
      <c r="A14252" s="2">
        <v>43573.5</v>
      </c>
      <c r="B14252">
        <v>94615</v>
      </c>
      <c r="C14252">
        <v>95365</v>
      </c>
      <c r="D14252">
        <v>94600</v>
      </c>
      <c r="E14252">
        <v>95315</v>
      </c>
    </row>
    <row r="14253" spans="1:5" x14ac:dyDescent="0.25">
      <c r="A14253" s="2">
        <v>43573.458333333336</v>
      </c>
      <c r="B14253">
        <v>94725</v>
      </c>
      <c r="C14253">
        <v>94755</v>
      </c>
      <c r="D14253">
        <v>94140</v>
      </c>
      <c r="E14253">
        <v>94615</v>
      </c>
    </row>
    <row r="14254" spans="1:5" x14ac:dyDescent="0.25">
      <c r="A14254" s="2">
        <v>43573.416666666664</v>
      </c>
      <c r="B14254">
        <v>94765</v>
      </c>
      <c r="C14254">
        <v>95110</v>
      </c>
      <c r="D14254">
        <v>94365</v>
      </c>
      <c r="E14254">
        <v>94725</v>
      </c>
    </row>
    <row r="14255" spans="1:5" x14ac:dyDescent="0.25">
      <c r="A14255" s="2">
        <v>43573.375</v>
      </c>
      <c r="B14255">
        <v>94900</v>
      </c>
      <c r="C14255">
        <v>94940</v>
      </c>
      <c r="D14255">
        <v>94655</v>
      </c>
      <c r="E14255">
        <v>94765</v>
      </c>
    </row>
    <row r="14256" spans="1:5" x14ac:dyDescent="0.25">
      <c r="A14256" s="2">
        <v>43572.708333333336</v>
      </c>
      <c r="B14256">
        <v>94045</v>
      </c>
      <c r="C14256">
        <v>94405</v>
      </c>
      <c r="D14256">
        <v>93955</v>
      </c>
      <c r="E14256">
        <v>94345</v>
      </c>
    </row>
    <row r="14257" spans="1:5" x14ac:dyDescent="0.25">
      <c r="A14257" s="2">
        <v>43572.666666666664</v>
      </c>
      <c r="B14257">
        <v>93690</v>
      </c>
      <c r="C14257">
        <v>94175</v>
      </c>
      <c r="D14257">
        <v>93515</v>
      </c>
      <c r="E14257">
        <v>94050</v>
      </c>
    </row>
    <row r="14258" spans="1:5" x14ac:dyDescent="0.25">
      <c r="A14258" s="2">
        <v>43572.625</v>
      </c>
      <c r="B14258">
        <v>94040</v>
      </c>
      <c r="C14258">
        <v>94060</v>
      </c>
      <c r="D14258">
        <v>93430</v>
      </c>
      <c r="E14258">
        <v>93690</v>
      </c>
    </row>
    <row r="14259" spans="1:5" x14ac:dyDescent="0.25">
      <c r="A14259" s="2">
        <v>43572.583333333336</v>
      </c>
      <c r="B14259">
        <v>93405</v>
      </c>
      <c r="C14259">
        <v>94140</v>
      </c>
      <c r="D14259">
        <v>93340</v>
      </c>
      <c r="E14259">
        <v>94040</v>
      </c>
    </row>
    <row r="14260" spans="1:5" x14ac:dyDescent="0.25">
      <c r="A14260" s="2">
        <v>43572.541666666664</v>
      </c>
      <c r="B14260">
        <v>93150</v>
      </c>
      <c r="C14260">
        <v>93575</v>
      </c>
      <c r="D14260">
        <v>93060</v>
      </c>
      <c r="E14260">
        <v>93405</v>
      </c>
    </row>
    <row r="14261" spans="1:5" x14ac:dyDescent="0.25">
      <c r="A14261" s="2">
        <v>43572.5</v>
      </c>
      <c r="B14261">
        <v>94440</v>
      </c>
      <c r="C14261">
        <v>94510</v>
      </c>
      <c r="D14261">
        <v>93000</v>
      </c>
      <c r="E14261">
        <v>93150</v>
      </c>
    </row>
    <row r="14262" spans="1:5" x14ac:dyDescent="0.25">
      <c r="A14262" s="2">
        <v>43572.458333333336</v>
      </c>
      <c r="B14262">
        <v>94800</v>
      </c>
      <c r="C14262">
        <v>94895</v>
      </c>
      <c r="D14262">
        <v>94185</v>
      </c>
      <c r="E14262">
        <v>94445</v>
      </c>
    </row>
    <row r="14263" spans="1:5" x14ac:dyDescent="0.25">
      <c r="A14263" s="2">
        <v>43572.416666666664</v>
      </c>
      <c r="B14263">
        <v>95580</v>
      </c>
      <c r="C14263">
        <v>95820</v>
      </c>
      <c r="D14263">
        <v>94715</v>
      </c>
      <c r="E14263">
        <v>94805</v>
      </c>
    </row>
    <row r="14264" spans="1:5" x14ac:dyDescent="0.25">
      <c r="A14264" s="2">
        <v>43572.375</v>
      </c>
      <c r="B14264">
        <v>95500</v>
      </c>
      <c r="C14264">
        <v>95760</v>
      </c>
      <c r="D14264">
        <v>95375</v>
      </c>
      <c r="E14264">
        <v>95580</v>
      </c>
    </row>
    <row r="14265" spans="1:5" x14ac:dyDescent="0.25">
      <c r="A14265" s="2">
        <v>43571.708333333336</v>
      </c>
      <c r="B14265">
        <v>94240</v>
      </c>
      <c r="C14265">
        <v>94570</v>
      </c>
      <c r="D14265">
        <v>94155</v>
      </c>
      <c r="E14265">
        <v>94475</v>
      </c>
    </row>
    <row r="14266" spans="1:5" x14ac:dyDescent="0.25">
      <c r="A14266" s="2">
        <v>43571.666666666664</v>
      </c>
      <c r="B14266">
        <v>94555</v>
      </c>
      <c r="C14266">
        <v>94740</v>
      </c>
      <c r="D14266">
        <v>94120</v>
      </c>
      <c r="E14266">
        <v>94235</v>
      </c>
    </row>
    <row r="14267" spans="1:5" x14ac:dyDescent="0.25">
      <c r="A14267" s="2">
        <v>43571.625</v>
      </c>
      <c r="B14267">
        <v>94600</v>
      </c>
      <c r="C14267">
        <v>94750</v>
      </c>
      <c r="D14267">
        <v>94390</v>
      </c>
      <c r="E14267">
        <v>94560</v>
      </c>
    </row>
    <row r="14268" spans="1:5" x14ac:dyDescent="0.25">
      <c r="A14268" s="2">
        <v>43571.583333333336</v>
      </c>
      <c r="B14268">
        <v>94400</v>
      </c>
      <c r="C14268">
        <v>94630</v>
      </c>
      <c r="D14268">
        <v>94260</v>
      </c>
      <c r="E14268">
        <v>94600</v>
      </c>
    </row>
    <row r="14269" spans="1:5" x14ac:dyDescent="0.25">
      <c r="A14269" s="2">
        <v>43571.541666666664</v>
      </c>
      <c r="B14269">
        <v>94470</v>
      </c>
      <c r="C14269">
        <v>94645</v>
      </c>
      <c r="D14269">
        <v>94220</v>
      </c>
      <c r="E14269">
        <v>94405</v>
      </c>
    </row>
    <row r="14270" spans="1:5" x14ac:dyDescent="0.25">
      <c r="A14270" s="2">
        <v>43571.5</v>
      </c>
      <c r="B14270">
        <v>94465</v>
      </c>
      <c r="C14270">
        <v>95100</v>
      </c>
      <c r="D14270">
        <v>94255</v>
      </c>
      <c r="E14270">
        <v>94470</v>
      </c>
    </row>
    <row r="14271" spans="1:5" x14ac:dyDescent="0.25">
      <c r="A14271" s="2">
        <v>43571.458333333336</v>
      </c>
      <c r="B14271">
        <v>93295</v>
      </c>
      <c r="C14271">
        <v>94795</v>
      </c>
      <c r="D14271">
        <v>93245</v>
      </c>
      <c r="E14271">
        <v>94465</v>
      </c>
    </row>
    <row r="14272" spans="1:5" x14ac:dyDescent="0.25">
      <c r="A14272" s="2">
        <v>43571.416666666664</v>
      </c>
      <c r="B14272">
        <v>92980</v>
      </c>
      <c r="C14272">
        <v>93490</v>
      </c>
      <c r="D14272">
        <v>92870</v>
      </c>
      <c r="E14272">
        <v>93300</v>
      </c>
    </row>
    <row r="14273" spans="1:5" x14ac:dyDescent="0.25">
      <c r="A14273" s="2">
        <v>43571.375</v>
      </c>
      <c r="B14273">
        <v>93350</v>
      </c>
      <c r="C14273">
        <v>93350</v>
      </c>
      <c r="D14273">
        <v>92805</v>
      </c>
      <c r="E14273">
        <v>92975</v>
      </c>
    </row>
    <row r="14274" spans="1:5" x14ac:dyDescent="0.25">
      <c r="A14274" s="2">
        <v>43570.708333333336</v>
      </c>
      <c r="B14274">
        <v>93120</v>
      </c>
      <c r="C14274">
        <v>93245</v>
      </c>
      <c r="D14274">
        <v>93010</v>
      </c>
      <c r="E14274">
        <v>93010</v>
      </c>
    </row>
    <row r="14275" spans="1:5" x14ac:dyDescent="0.25">
      <c r="A14275" s="2">
        <v>43570.666666666664</v>
      </c>
      <c r="B14275">
        <v>93190</v>
      </c>
      <c r="C14275">
        <v>93320</v>
      </c>
      <c r="D14275">
        <v>92760</v>
      </c>
      <c r="E14275">
        <v>93125</v>
      </c>
    </row>
    <row r="14276" spans="1:5" x14ac:dyDescent="0.25">
      <c r="A14276" s="2">
        <v>43570.625</v>
      </c>
      <c r="B14276">
        <v>92990</v>
      </c>
      <c r="C14276">
        <v>93485</v>
      </c>
      <c r="D14276">
        <v>92700</v>
      </c>
      <c r="E14276">
        <v>93190</v>
      </c>
    </row>
    <row r="14277" spans="1:5" x14ac:dyDescent="0.25">
      <c r="A14277" s="2">
        <v>43570.583333333336</v>
      </c>
      <c r="B14277">
        <v>93530</v>
      </c>
      <c r="C14277">
        <v>93545</v>
      </c>
      <c r="D14277">
        <v>92855</v>
      </c>
      <c r="E14277">
        <v>92990</v>
      </c>
    </row>
    <row r="14278" spans="1:5" x14ac:dyDescent="0.25">
      <c r="A14278" s="2">
        <v>43570.541666666664</v>
      </c>
      <c r="B14278">
        <v>93420</v>
      </c>
      <c r="C14278">
        <v>93690</v>
      </c>
      <c r="D14278">
        <v>93355</v>
      </c>
      <c r="E14278">
        <v>93530</v>
      </c>
    </row>
    <row r="14279" spans="1:5" x14ac:dyDescent="0.25">
      <c r="A14279" s="2">
        <v>43570.5</v>
      </c>
      <c r="B14279">
        <v>93150</v>
      </c>
      <c r="C14279">
        <v>93490</v>
      </c>
      <c r="D14279">
        <v>93030</v>
      </c>
      <c r="E14279">
        <v>93420</v>
      </c>
    </row>
    <row r="14280" spans="1:5" x14ac:dyDescent="0.25">
      <c r="A14280" s="2">
        <v>43570.458333333336</v>
      </c>
      <c r="B14280">
        <v>93570</v>
      </c>
      <c r="C14280">
        <v>93750</v>
      </c>
      <c r="D14280">
        <v>92925</v>
      </c>
      <c r="E14280">
        <v>93155</v>
      </c>
    </row>
    <row r="14281" spans="1:5" x14ac:dyDescent="0.25">
      <c r="A14281" s="2">
        <v>43570.416666666664</v>
      </c>
      <c r="B14281">
        <v>93745</v>
      </c>
      <c r="C14281">
        <v>93845</v>
      </c>
      <c r="D14281">
        <v>93075</v>
      </c>
      <c r="E14281">
        <v>93565</v>
      </c>
    </row>
    <row r="14282" spans="1:5" x14ac:dyDescent="0.25">
      <c r="A14282" s="2">
        <v>43570.375</v>
      </c>
      <c r="B14282">
        <v>93500</v>
      </c>
      <c r="C14282">
        <v>93800</v>
      </c>
      <c r="D14282">
        <v>93160</v>
      </c>
      <c r="E14282">
        <v>93745</v>
      </c>
    </row>
    <row r="14283" spans="1:5" x14ac:dyDescent="0.25">
      <c r="A14283" s="2">
        <v>43567.708333333336</v>
      </c>
      <c r="B14283">
        <v>92775</v>
      </c>
      <c r="C14283">
        <v>93165</v>
      </c>
      <c r="D14283">
        <v>92685</v>
      </c>
      <c r="E14283">
        <v>93050</v>
      </c>
    </row>
    <row r="14284" spans="1:5" x14ac:dyDescent="0.25">
      <c r="A14284" s="2">
        <v>43567.666666666664</v>
      </c>
      <c r="B14284">
        <v>92970</v>
      </c>
      <c r="C14284">
        <v>93085</v>
      </c>
      <c r="D14284">
        <v>92505</v>
      </c>
      <c r="E14284">
        <v>92770</v>
      </c>
    </row>
    <row r="14285" spans="1:5" x14ac:dyDescent="0.25">
      <c r="A14285" s="2">
        <v>43567.625</v>
      </c>
      <c r="B14285">
        <v>93420</v>
      </c>
      <c r="C14285">
        <v>93595</v>
      </c>
      <c r="D14285">
        <v>92890</v>
      </c>
      <c r="E14285">
        <v>92970</v>
      </c>
    </row>
    <row r="14286" spans="1:5" x14ac:dyDescent="0.25">
      <c r="A14286" s="2">
        <v>43567.583333333336</v>
      </c>
      <c r="B14286">
        <v>92660</v>
      </c>
      <c r="C14286">
        <v>93465</v>
      </c>
      <c r="D14286">
        <v>92635</v>
      </c>
      <c r="E14286">
        <v>93425</v>
      </c>
    </row>
    <row r="14287" spans="1:5" x14ac:dyDescent="0.25">
      <c r="A14287" s="2">
        <v>43567.541666666664</v>
      </c>
      <c r="B14287">
        <v>93720</v>
      </c>
      <c r="C14287">
        <v>93785</v>
      </c>
      <c r="D14287">
        <v>92525</v>
      </c>
      <c r="E14287">
        <v>92655</v>
      </c>
    </row>
    <row r="14288" spans="1:5" x14ac:dyDescent="0.25">
      <c r="A14288" s="2">
        <v>43567.5</v>
      </c>
      <c r="B14288">
        <v>94395</v>
      </c>
      <c r="C14288">
        <v>94670</v>
      </c>
      <c r="D14288">
        <v>93565</v>
      </c>
      <c r="E14288">
        <v>93725</v>
      </c>
    </row>
    <row r="14289" spans="1:5" x14ac:dyDescent="0.25">
      <c r="A14289" s="2">
        <v>43567.458333333336</v>
      </c>
      <c r="B14289">
        <v>94630</v>
      </c>
      <c r="C14289">
        <v>94815</v>
      </c>
      <c r="D14289">
        <v>94155</v>
      </c>
      <c r="E14289">
        <v>94395</v>
      </c>
    </row>
    <row r="14290" spans="1:5" x14ac:dyDescent="0.25">
      <c r="A14290" s="2">
        <v>43567.416666666664</v>
      </c>
      <c r="B14290">
        <v>93370</v>
      </c>
      <c r="C14290">
        <v>94765</v>
      </c>
      <c r="D14290">
        <v>93355</v>
      </c>
      <c r="E14290">
        <v>94630</v>
      </c>
    </row>
    <row r="14291" spans="1:5" x14ac:dyDescent="0.25">
      <c r="A14291" s="2">
        <v>43567.375</v>
      </c>
      <c r="B14291">
        <v>93685</v>
      </c>
      <c r="C14291">
        <v>93830</v>
      </c>
      <c r="D14291">
        <v>93295</v>
      </c>
      <c r="E14291">
        <v>93370</v>
      </c>
    </row>
    <row r="14292" spans="1:5" x14ac:dyDescent="0.25">
      <c r="A14292" s="2">
        <v>43566.708333333336</v>
      </c>
      <c r="B14292">
        <v>94790</v>
      </c>
      <c r="C14292">
        <v>95125</v>
      </c>
      <c r="D14292">
        <v>94780</v>
      </c>
      <c r="E14292">
        <v>95125</v>
      </c>
    </row>
    <row r="14293" spans="1:5" x14ac:dyDescent="0.25">
      <c r="A14293" s="2">
        <v>43566.666666666664</v>
      </c>
      <c r="B14293">
        <v>94505</v>
      </c>
      <c r="C14293">
        <v>94930</v>
      </c>
      <c r="D14293">
        <v>94405</v>
      </c>
      <c r="E14293">
        <v>94795</v>
      </c>
    </row>
    <row r="14294" spans="1:5" x14ac:dyDescent="0.25">
      <c r="A14294" s="2">
        <v>43566.625</v>
      </c>
      <c r="B14294">
        <v>94490</v>
      </c>
      <c r="C14294">
        <v>94590</v>
      </c>
      <c r="D14294">
        <v>94430</v>
      </c>
      <c r="E14294">
        <v>94500</v>
      </c>
    </row>
    <row r="14295" spans="1:5" x14ac:dyDescent="0.25">
      <c r="A14295" s="2">
        <v>43566.583333333336</v>
      </c>
      <c r="B14295">
        <v>94610</v>
      </c>
      <c r="C14295">
        <v>94720</v>
      </c>
      <c r="D14295">
        <v>94400</v>
      </c>
      <c r="E14295">
        <v>94485</v>
      </c>
    </row>
    <row r="14296" spans="1:5" x14ac:dyDescent="0.25">
      <c r="A14296" s="2">
        <v>43566.541666666664</v>
      </c>
      <c r="B14296">
        <v>94505</v>
      </c>
      <c r="C14296">
        <v>94675</v>
      </c>
      <c r="D14296">
        <v>94335</v>
      </c>
      <c r="E14296">
        <v>94610</v>
      </c>
    </row>
    <row r="14297" spans="1:5" x14ac:dyDescent="0.25">
      <c r="A14297" s="2">
        <v>43566.5</v>
      </c>
      <c r="B14297">
        <v>95085</v>
      </c>
      <c r="C14297">
        <v>95090</v>
      </c>
      <c r="D14297">
        <v>94175</v>
      </c>
      <c r="E14297">
        <v>94510</v>
      </c>
    </row>
    <row r="14298" spans="1:5" x14ac:dyDescent="0.25">
      <c r="A14298" s="2">
        <v>43566.458333333336</v>
      </c>
      <c r="B14298">
        <v>95470</v>
      </c>
      <c r="C14298">
        <v>95550</v>
      </c>
      <c r="D14298">
        <v>94945</v>
      </c>
      <c r="E14298">
        <v>95085</v>
      </c>
    </row>
    <row r="14299" spans="1:5" x14ac:dyDescent="0.25">
      <c r="A14299" s="2">
        <v>43566.416666666664</v>
      </c>
      <c r="B14299">
        <v>95805</v>
      </c>
      <c r="C14299">
        <v>95940</v>
      </c>
      <c r="D14299">
        <v>95420</v>
      </c>
      <c r="E14299">
        <v>95470</v>
      </c>
    </row>
    <row r="14300" spans="1:5" x14ac:dyDescent="0.25">
      <c r="A14300" s="2">
        <v>43566.375</v>
      </c>
      <c r="B14300">
        <v>95690</v>
      </c>
      <c r="C14300">
        <v>95975</v>
      </c>
      <c r="D14300">
        <v>95625</v>
      </c>
      <c r="E14300">
        <v>95800</v>
      </c>
    </row>
    <row r="14301" spans="1:5" x14ac:dyDescent="0.25">
      <c r="A14301" s="2">
        <v>43565.708333333336</v>
      </c>
      <c r="B14301">
        <v>96000</v>
      </c>
      <c r="C14301">
        <v>96105</v>
      </c>
      <c r="D14301">
        <v>95850</v>
      </c>
      <c r="E14301">
        <v>95900</v>
      </c>
    </row>
    <row r="14302" spans="1:5" x14ac:dyDescent="0.25">
      <c r="A14302" s="2">
        <v>43565.666666666664</v>
      </c>
      <c r="B14302">
        <v>96380</v>
      </c>
      <c r="C14302">
        <v>96470</v>
      </c>
      <c r="D14302">
        <v>95840</v>
      </c>
      <c r="E14302">
        <v>96000</v>
      </c>
    </row>
    <row r="14303" spans="1:5" x14ac:dyDescent="0.25">
      <c r="A14303" s="2">
        <v>43565.625</v>
      </c>
      <c r="B14303">
        <v>96440</v>
      </c>
      <c r="C14303">
        <v>96535</v>
      </c>
      <c r="D14303">
        <v>96035</v>
      </c>
      <c r="E14303">
        <v>96375</v>
      </c>
    </row>
    <row r="14304" spans="1:5" x14ac:dyDescent="0.25">
      <c r="A14304" s="2">
        <v>43565.583333333336</v>
      </c>
      <c r="B14304">
        <v>95970</v>
      </c>
      <c r="C14304">
        <v>96585</v>
      </c>
      <c r="D14304">
        <v>95950</v>
      </c>
      <c r="E14304">
        <v>96440</v>
      </c>
    </row>
    <row r="14305" spans="1:5" x14ac:dyDescent="0.25">
      <c r="A14305" s="2">
        <v>43565.541666666664</v>
      </c>
      <c r="B14305">
        <v>96005</v>
      </c>
      <c r="C14305">
        <v>96160</v>
      </c>
      <c r="D14305">
        <v>95850</v>
      </c>
      <c r="E14305">
        <v>95975</v>
      </c>
    </row>
    <row r="14306" spans="1:5" x14ac:dyDescent="0.25">
      <c r="A14306" s="2">
        <v>43565.5</v>
      </c>
      <c r="B14306">
        <v>95950</v>
      </c>
      <c r="C14306">
        <v>96265</v>
      </c>
      <c r="D14306">
        <v>95910</v>
      </c>
      <c r="E14306">
        <v>96005</v>
      </c>
    </row>
    <row r="14307" spans="1:5" x14ac:dyDescent="0.25">
      <c r="A14307" s="2">
        <v>43565.458333333336</v>
      </c>
      <c r="B14307">
        <v>95880</v>
      </c>
      <c r="C14307">
        <v>96330</v>
      </c>
      <c r="D14307">
        <v>95755</v>
      </c>
      <c r="E14307">
        <v>95950</v>
      </c>
    </row>
    <row r="14308" spans="1:5" x14ac:dyDescent="0.25">
      <c r="A14308" s="2">
        <v>43565.416666666664</v>
      </c>
      <c r="B14308">
        <v>96965</v>
      </c>
      <c r="C14308">
        <v>97100</v>
      </c>
      <c r="D14308">
        <v>95785</v>
      </c>
      <c r="E14308">
        <v>95875</v>
      </c>
    </row>
    <row r="14309" spans="1:5" x14ac:dyDescent="0.25">
      <c r="A14309" s="2">
        <v>43565.375</v>
      </c>
      <c r="B14309">
        <v>97000</v>
      </c>
      <c r="C14309">
        <v>97035</v>
      </c>
      <c r="D14309">
        <v>96680</v>
      </c>
      <c r="E14309">
        <v>96965</v>
      </c>
    </row>
    <row r="14310" spans="1:5" x14ac:dyDescent="0.25">
      <c r="A14310" s="2">
        <v>43564.708333333336</v>
      </c>
      <c r="B14310">
        <v>96205</v>
      </c>
      <c r="C14310">
        <v>96390</v>
      </c>
      <c r="D14310">
        <v>96125</v>
      </c>
      <c r="E14310">
        <v>96390</v>
      </c>
    </row>
    <row r="14311" spans="1:5" x14ac:dyDescent="0.25">
      <c r="A14311" s="2">
        <v>43564.666666666664</v>
      </c>
      <c r="B14311">
        <v>96155</v>
      </c>
      <c r="C14311">
        <v>96420</v>
      </c>
      <c r="D14311">
        <v>96065</v>
      </c>
      <c r="E14311">
        <v>96205</v>
      </c>
    </row>
    <row r="14312" spans="1:5" x14ac:dyDescent="0.25">
      <c r="A14312" s="2">
        <v>43564.625</v>
      </c>
      <c r="B14312">
        <v>95810</v>
      </c>
      <c r="C14312">
        <v>96330</v>
      </c>
      <c r="D14312">
        <v>95705</v>
      </c>
      <c r="E14312">
        <v>96150</v>
      </c>
    </row>
    <row r="14313" spans="1:5" x14ac:dyDescent="0.25">
      <c r="A14313" s="2">
        <v>43564.583333333336</v>
      </c>
      <c r="B14313">
        <v>95990</v>
      </c>
      <c r="C14313">
        <v>96060</v>
      </c>
      <c r="D14313">
        <v>95575</v>
      </c>
      <c r="E14313">
        <v>95805</v>
      </c>
    </row>
    <row r="14314" spans="1:5" x14ac:dyDescent="0.25">
      <c r="A14314" s="2">
        <v>43564.541666666664</v>
      </c>
      <c r="B14314">
        <v>96125</v>
      </c>
      <c r="C14314">
        <v>96330</v>
      </c>
      <c r="D14314">
        <v>95875</v>
      </c>
      <c r="E14314">
        <v>95990</v>
      </c>
    </row>
    <row r="14315" spans="1:5" x14ac:dyDescent="0.25">
      <c r="A14315" s="2">
        <v>43564.5</v>
      </c>
      <c r="B14315">
        <v>96405</v>
      </c>
      <c r="C14315">
        <v>96535</v>
      </c>
      <c r="D14315">
        <v>96000</v>
      </c>
      <c r="E14315">
        <v>96130</v>
      </c>
    </row>
    <row r="14316" spans="1:5" x14ac:dyDescent="0.25">
      <c r="A14316" s="2">
        <v>43564.458333333336</v>
      </c>
      <c r="B14316">
        <v>96420</v>
      </c>
      <c r="C14316">
        <v>96680</v>
      </c>
      <c r="D14316">
        <v>96290</v>
      </c>
      <c r="E14316">
        <v>96405</v>
      </c>
    </row>
    <row r="14317" spans="1:5" x14ac:dyDescent="0.25">
      <c r="A14317" s="2">
        <v>43564.416666666664</v>
      </c>
      <c r="B14317">
        <v>96940</v>
      </c>
      <c r="C14317">
        <v>97050</v>
      </c>
      <c r="D14317">
        <v>96405</v>
      </c>
      <c r="E14317">
        <v>96415</v>
      </c>
    </row>
    <row r="14318" spans="1:5" x14ac:dyDescent="0.25">
      <c r="A14318" s="2">
        <v>43564.375</v>
      </c>
      <c r="B14318">
        <v>97130</v>
      </c>
      <c r="C14318">
        <v>97270</v>
      </c>
      <c r="D14318">
        <v>96855</v>
      </c>
      <c r="E14318">
        <v>96940</v>
      </c>
    </row>
    <row r="14319" spans="1:5" x14ac:dyDescent="0.25">
      <c r="A14319" s="2">
        <v>43563.708333333336</v>
      </c>
      <c r="B14319">
        <v>97410</v>
      </c>
      <c r="C14319">
        <v>97510</v>
      </c>
      <c r="D14319">
        <v>97355</v>
      </c>
      <c r="E14319">
        <v>97500</v>
      </c>
    </row>
    <row r="14320" spans="1:5" x14ac:dyDescent="0.25">
      <c r="A14320" s="2">
        <v>43563.666666666664</v>
      </c>
      <c r="B14320">
        <v>97220</v>
      </c>
      <c r="C14320">
        <v>97420</v>
      </c>
      <c r="D14320">
        <v>97100</v>
      </c>
      <c r="E14320">
        <v>97405</v>
      </c>
    </row>
    <row r="14321" spans="1:5" x14ac:dyDescent="0.25">
      <c r="A14321" s="2">
        <v>43563.625</v>
      </c>
      <c r="B14321">
        <v>97500</v>
      </c>
      <c r="C14321">
        <v>97650</v>
      </c>
      <c r="D14321">
        <v>97130</v>
      </c>
      <c r="E14321">
        <v>97225</v>
      </c>
    </row>
    <row r="14322" spans="1:5" x14ac:dyDescent="0.25">
      <c r="A14322" s="2">
        <v>43563.583333333336</v>
      </c>
      <c r="B14322">
        <v>97265</v>
      </c>
      <c r="C14322">
        <v>97555</v>
      </c>
      <c r="D14322">
        <v>97080</v>
      </c>
      <c r="E14322">
        <v>97505</v>
      </c>
    </row>
    <row r="14323" spans="1:5" x14ac:dyDescent="0.25">
      <c r="A14323" s="2">
        <v>43563.541666666664</v>
      </c>
      <c r="B14323">
        <v>96965</v>
      </c>
      <c r="C14323">
        <v>97425</v>
      </c>
      <c r="D14323">
        <v>96850</v>
      </c>
      <c r="E14323">
        <v>97265</v>
      </c>
    </row>
    <row r="14324" spans="1:5" x14ac:dyDescent="0.25">
      <c r="A14324" s="2">
        <v>43563.5</v>
      </c>
      <c r="B14324">
        <v>97185</v>
      </c>
      <c r="C14324">
        <v>97430</v>
      </c>
      <c r="D14324">
        <v>96800</v>
      </c>
      <c r="E14324">
        <v>96965</v>
      </c>
    </row>
    <row r="14325" spans="1:5" x14ac:dyDescent="0.25">
      <c r="A14325" s="2">
        <v>43563.458333333336</v>
      </c>
      <c r="B14325">
        <v>97250</v>
      </c>
      <c r="C14325">
        <v>97785</v>
      </c>
      <c r="D14325">
        <v>97005</v>
      </c>
      <c r="E14325">
        <v>97185</v>
      </c>
    </row>
    <row r="14326" spans="1:5" x14ac:dyDescent="0.25">
      <c r="A14326" s="2">
        <v>43563.416666666664</v>
      </c>
      <c r="B14326">
        <v>97460</v>
      </c>
      <c r="C14326">
        <v>97595</v>
      </c>
      <c r="D14326">
        <v>96960</v>
      </c>
      <c r="E14326">
        <v>97250</v>
      </c>
    </row>
    <row r="14327" spans="1:5" x14ac:dyDescent="0.25">
      <c r="A14327" s="2">
        <v>43563.375</v>
      </c>
      <c r="B14327">
        <v>97395</v>
      </c>
      <c r="C14327">
        <v>97545</v>
      </c>
      <c r="D14327">
        <v>97040</v>
      </c>
      <c r="E14327">
        <v>97460</v>
      </c>
    </row>
    <row r="14328" spans="1:5" x14ac:dyDescent="0.25">
      <c r="A14328" s="2">
        <v>43560.708333333336</v>
      </c>
      <c r="B14328">
        <v>97240</v>
      </c>
      <c r="C14328">
        <v>97400</v>
      </c>
      <c r="D14328">
        <v>97185</v>
      </c>
      <c r="E14328">
        <v>97400</v>
      </c>
    </row>
    <row r="14329" spans="1:5" x14ac:dyDescent="0.25">
      <c r="A14329" s="2">
        <v>43560.666666666664</v>
      </c>
      <c r="B14329">
        <v>97095</v>
      </c>
      <c r="C14329">
        <v>97365</v>
      </c>
      <c r="D14329">
        <v>97060</v>
      </c>
      <c r="E14329">
        <v>97240</v>
      </c>
    </row>
    <row r="14330" spans="1:5" x14ac:dyDescent="0.25">
      <c r="A14330" s="2">
        <v>43560.625</v>
      </c>
      <c r="B14330">
        <v>97290</v>
      </c>
      <c r="C14330">
        <v>97450</v>
      </c>
      <c r="D14330">
        <v>96910</v>
      </c>
      <c r="E14330">
        <v>97095</v>
      </c>
    </row>
    <row r="14331" spans="1:5" x14ac:dyDescent="0.25">
      <c r="A14331" s="2">
        <v>43560.583333333336</v>
      </c>
      <c r="B14331">
        <v>97200</v>
      </c>
      <c r="C14331">
        <v>97445</v>
      </c>
      <c r="D14331">
        <v>97155</v>
      </c>
      <c r="E14331">
        <v>97290</v>
      </c>
    </row>
    <row r="14332" spans="1:5" x14ac:dyDescent="0.25">
      <c r="A14332" s="2">
        <v>43560.541666666664</v>
      </c>
      <c r="B14332">
        <v>97165</v>
      </c>
      <c r="C14332">
        <v>97415</v>
      </c>
      <c r="D14332">
        <v>97105</v>
      </c>
      <c r="E14332">
        <v>97205</v>
      </c>
    </row>
    <row r="14333" spans="1:5" x14ac:dyDescent="0.25">
      <c r="A14333" s="2">
        <v>43560.5</v>
      </c>
      <c r="B14333">
        <v>97350</v>
      </c>
      <c r="C14333">
        <v>97620</v>
      </c>
      <c r="D14333">
        <v>97050</v>
      </c>
      <c r="E14333">
        <v>97165</v>
      </c>
    </row>
    <row r="14334" spans="1:5" x14ac:dyDescent="0.25">
      <c r="A14334" s="2">
        <v>43560.458333333336</v>
      </c>
      <c r="B14334">
        <v>96615</v>
      </c>
      <c r="C14334">
        <v>97685</v>
      </c>
      <c r="D14334">
        <v>96540</v>
      </c>
      <c r="E14334">
        <v>97355</v>
      </c>
    </row>
    <row r="14335" spans="1:5" x14ac:dyDescent="0.25">
      <c r="A14335" s="2">
        <v>43560.416666666664</v>
      </c>
      <c r="B14335">
        <v>96850</v>
      </c>
      <c r="C14335">
        <v>96900</v>
      </c>
      <c r="D14335">
        <v>96250</v>
      </c>
      <c r="E14335">
        <v>96615</v>
      </c>
    </row>
    <row r="14336" spans="1:5" x14ac:dyDescent="0.25">
      <c r="A14336" s="2">
        <v>43560.375</v>
      </c>
      <c r="B14336">
        <v>96780</v>
      </c>
      <c r="C14336">
        <v>97055</v>
      </c>
      <c r="D14336">
        <v>96315</v>
      </c>
      <c r="E14336">
        <v>96845</v>
      </c>
    </row>
    <row r="14337" spans="1:5" x14ac:dyDescent="0.25">
      <c r="A14337" s="2">
        <v>43559.708333333336</v>
      </c>
      <c r="B14337">
        <v>96520</v>
      </c>
      <c r="C14337">
        <v>96840</v>
      </c>
      <c r="D14337">
        <v>96435</v>
      </c>
      <c r="E14337">
        <v>96620</v>
      </c>
    </row>
    <row r="14338" spans="1:5" x14ac:dyDescent="0.25">
      <c r="A14338" s="2">
        <v>43559.666666666664</v>
      </c>
      <c r="B14338">
        <v>96440</v>
      </c>
      <c r="C14338">
        <v>96600</v>
      </c>
      <c r="D14338">
        <v>96100</v>
      </c>
      <c r="E14338">
        <v>96520</v>
      </c>
    </row>
    <row r="14339" spans="1:5" x14ac:dyDescent="0.25">
      <c r="A14339" s="2">
        <v>43559.625</v>
      </c>
      <c r="B14339">
        <v>96460</v>
      </c>
      <c r="C14339">
        <v>96610</v>
      </c>
      <c r="D14339">
        <v>96275</v>
      </c>
      <c r="E14339">
        <v>96440</v>
      </c>
    </row>
    <row r="14340" spans="1:5" x14ac:dyDescent="0.25">
      <c r="A14340" s="2">
        <v>43559.583333333336</v>
      </c>
      <c r="B14340">
        <v>96365</v>
      </c>
      <c r="C14340">
        <v>96570</v>
      </c>
      <c r="D14340">
        <v>96150</v>
      </c>
      <c r="E14340">
        <v>96460</v>
      </c>
    </row>
    <row r="14341" spans="1:5" x14ac:dyDescent="0.25">
      <c r="A14341" s="2">
        <v>43559.541666666664</v>
      </c>
      <c r="B14341">
        <v>96295</v>
      </c>
      <c r="C14341">
        <v>96525</v>
      </c>
      <c r="D14341">
        <v>96070</v>
      </c>
      <c r="E14341">
        <v>96370</v>
      </c>
    </row>
    <row r="14342" spans="1:5" x14ac:dyDescent="0.25">
      <c r="A14342" s="2">
        <v>43559.5</v>
      </c>
      <c r="B14342">
        <v>95840</v>
      </c>
      <c r="C14342">
        <v>96365</v>
      </c>
      <c r="D14342">
        <v>95650</v>
      </c>
      <c r="E14342">
        <v>96290</v>
      </c>
    </row>
    <row r="14343" spans="1:5" x14ac:dyDescent="0.25">
      <c r="A14343" s="2">
        <v>43559.458333333336</v>
      </c>
      <c r="B14343">
        <v>95465</v>
      </c>
      <c r="C14343">
        <v>96170</v>
      </c>
      <c r="D14343">
        <v>95390</v>
      </c>
      <c r="E14343">
        <v>95845</v>
      </c>
    </row>
    <row r="14344" spans="1:5" x14ac:dyDescent="0.25">
      <c r="A14344" s="2">
        <v>43559.416666666664</v>
      </c>
      <c r="B14344">
        <v>95210</v>
      </c>
      <c r="C14344">
        <v>95490</v>
      </c>
      <c r="D14344">
        <v>94465</v>
      </c>
      <c r="E14344">
        <v>95460</v>
      </c>
    </row>
    <row r="14345" spans="1:5" x14ac:dyDescent="0.25">
      <c r="A14345" s="2">
        <v>43559.375</v>
      </c>
      <c r="B14345">
        <v>94990</v>
      </c>
      <c r="C14345">
        <v>95380</v>
      </c>
      <c r="D14345">
        <v>94715</v>
      </c>
      <c r="E14345">
        <v>95210</v>
      </c>
    </row>
    <row r="14346" spans="1:5" x14ac:dyDescent="0.25">
      <c r="A14346" s="2">
        <v>43558.708333333336</v>
      </c>
      <c r="B14346">
        <v>94665</v>
      </c>
      <c r="C14346">
        <v>95000</v>
      </c>
      <c r="D14346">
        <v>94550</v>
      </c>
      <c r="E14346">
        <v>95000</v>
      </c>
    </row>
    <row r="14347" spans="1:5" x14ac:dyDescent="0.25">
      <c r="A14347" s="2">
        <v>43558.666666666664</v>
      </c>
      <c r="B14347">
        <v>95355</v>
      </c>
      <c r="C14347">
        <v>95425</v>
      </c>
      <c r="D14347">
        <v>94235</v>
      </c>
      <c r="E14347">
        <v>94670</v>
      </c>
    </row>
    <row r="14348" spans="1:5" x14ac:dyDescent="0.25">
      <c r="A14348" s="2">
        <v>43558.625</v>
      </c>
      <c r="B14348">
        <v>96135</v>
      </c>
      <c r="C14348">
        <v>96135</v>
      </c>
      <c r="D14348">
        <v>95315</v>
      </c>
      <c r="E14348">
        <v>95360</v>
      </c>
    </row>
    <row r="14349" spans="1:5" x14ac:dyDescent="0.25">
      <c r="A14349" s="2">
        <v>43558.583333333336</v>
      </c>
      <c r="B14349">
        <v>96155</v>
      </c>
      <c r="C14349">
        <v>96645</v>
      </c>
      <c r="D14349">
        <v>96000</v>
      </c>
      <c r="E14349">
        <v>96135</v>
      </c>
    </row>
    <row r="14350" spans="1:5" x14ac:dyDescent="0.25">
      <c r="A14350" s="2">
        <v>43558.541666666664</v>
      </c>
      <c r="B14350">
        <v>96365</v>
      </c>
      <c r="C14350">
        <v>96485</v>
      </c>
      <c r="D14350">
        <v>96105</v>
      </c>
      <c r="E14350">
        <v>96160</v>
      </c>
    </row>
    <row r="14351" spans="1:5" x14ac:dyDescent="0.25">
      <c r="A14351" s="2">
        <v>43558.5</v>
      </c>
      <c r="B14351">
        <v>96290</v>
      </c>
      <c r="C14351">
        <v>96435</v>
      </c>
      <c r="D14351">
        <v>95855</v>
      </c>
      <c r="E14351">
        <v>96365</v>
      </c>
    </row>
    <row r="14352" spans="1:5" x14ac:dyDescent="0.25">
      <c r="A14352" s="2">
        <v>43558.458333333336</v>
      </c>
      <c r="B14352">
        <v>96150</v>
      </c>
      <c r="C14352">
        <v>96665</v>
      </c>
      <c r="D14352">
        <v>96005</v>
      </c>
      <c r="E14352">
        <v>96290</v>
      </c>
    </row>
    <row r="14353" spans="1:5" x14ac:dyDescent="0.25">
      <c r="A14353" s="2">
        <v>43558.416666666664</v>
      </c>
      <c r="B14353">
        <v>96525</v>
      </c>
      <c r="C14353">
        <v>96685</v>
      </c>
      <c r="D14353">
        <v>96105</v>
      </c>
      <c r="E14353">
        <v>96145</v>
      </c>
    </row>
    <row r="14354" spans="1:5" x14ac:dyDescent="0.25">
      <c r="A14354" s="2">
        <v>43558.375</v>
      </c>
      <c r="B14354">
        <v>96620</v>
      </c>
      <c r="C14354">
        <v>96815</v>
      </c>
      <c r="D14354">
        <v>96265</v>
      </c>
      <c r="E14354">
        <v>96525</v>
      </c>
    </row>
    <row r="14355" spans="1:5" x14ac:dyDescent="0.25">
      <c r="A14355" s="2">
        <v>43557.708333333336</v>
      </c>
      <c r="B14355">
        <v>95625</v>
      </c>
      <c r="C14355">
        <v>95685</v>
      </c>
      <c r="D14355">
        <v>95400</v>
      </c>
      <c r="E14355">
        <v>95685</v>
      </c>
    </row>
    <row r="14356" spans="1:5" x14ac:dyDescent="0.25">
      <c r="A14356" s="2">
        <v>43557.666666666664</v>
      </c>
      <c r="B14356">
        <v>95450</v>
      </c>
      <c r="C14356">
        <v>95680</v>
      </c>
      <c r="D14356">
        <v>95205</v>
      </c>
      <c r="E14356">
        <v>95620</v>
      </c>
    </row>
    <row r="14357" spans="1:5" x14ac:dyDescent="0.25">
      <c r="A14357" s="2">
        <v>43557.625</v>
      </c>
      <c r="B14357">
        <v>95075</v>
      </c>
      <c r="C14357">
        <v>95650</v>
      </c>
      <c r="D14357">
        <v>95075</v>
      </c>
      <c r="E14357">
        <v>95455</v>
      </c>
    </row>
    <row r="14358" spans="1:5" x14ac:dyDescent="0.25">
      <c r="A14358" s="2">
        <v>43557.583333333336</v>
      </c>
      <c r="B14358">
        <v>95145</v>
      </c>
      <c r="C14358">
        <v>95570</v>
      </c>
      <c r="D14358">
        <v>95050</v>
      </c>
      <c r="E14358">
        <v>95080</v>
      </c>
    </row>
    <row r="14359" spans="1:5" x14ac:dyDescent="0.25">
      <c r="A14359" s="2">
        <v>43557.541666666664</v>
      </c>
      <c r="B14359">
        <v>95515</v>
      </c>
      <c r="C14359">
        <v>95580</v>
      </c>
      <c r="D14359">
        <v>94930</v>
      </c>
      <c r="E14359">
        <v>95145</v>
      </c>
    </row>
    <row r="14360" spans="1:5" x14ac:dyDescent="0.25">
      <c r="A14360" s="2">
        <v>43557.5</v>
      </c>
      <c r="B14360">
        <v>95570</v>
      </c>
      <c r="C14360">
        <v>95810</v>
      </c>
      <c r="D14360">
        <v>95305</v>
      </c>
      <c r="E14360">
        <v>95515</v>
      </c>
    </row>
    <row r="14361" spans="1:5" x14ac:dyDescent="0.25">
      <c r="A14361" s="2">
        <v>43557.458333333336</v>
      </c>
      <c r="B14361">
        <v>96325</v>
      </c>
      <c r="C14361">
        <v>96335</v>
      </c>
      <c r="D14361">
        <v>95550</v>
      </c>
      <c r="E14361">
        <v>95570</v>
      </c>
    </row>
    <row r="14362" spans="1:5" x14ac:dyDescent="0.25">
      <c r="A14362" s="2">
        <v>43557.416666666664</v>
      </c>
      <c r="B14362">
        <v>96710</v>
      </c>
      <c r="C14362">
        <v>96910</v>
      </c>
      <c r="D14362">
        <v>96180</v>
      </c>
      <c r="E14362">
        <v>96325</v>
      </c>
    </row>
    <row r="14363" spans="1:5" x14ac:dyDescent="0.25">
      <c r="A14363" s="2">
        <v>43557.375</v>
      </c>
      <c r="B14363">
        <v>96600</v>
      </c>
      <c r="C14363">
        <v>96790</v>
      </c>
      <c r="D14363">
        <v>96360</v>
      </c>
      <c r="E14363">
        <v>96710</v>
      </c>
    </row>
    <row r="14364" spans="1:5" x14ac:dyDescent="0.25">
      <c r="A14364" s="2">
        <v>43556.708333333336</v>
      </c>
      <c r="B14364">
        <v>96160</v>
      </c>
      <c r="C14364">
        <v>96375</v>
      </c>
      <c r="D14364">
        <v>96040</v>
      </c>
      <c r="E14364">
        <v>96145</v>
      </c>
    </row>
    <row r="14365" spans="1:5" x14ac:dyDescent="0.25">
      <c r="A14365" s="2">
        <v>43556.666666666664</v>
      </c>
      <c r="B14365">
        <v>96200</v>
      </c>
      <c r="C14365">
        <v>96345</v>
      </c>
      <c r="D14365">
        <v>95940</v>
      </c>
      <c r="E14365">
        <v>96165</v>
      </c>
    </row>
    <row r="14366" spans="1:5" x14ac:dyDescent="0.25">
      <c r="A14366" s="2">
        <v>43556.625</v>
      </c>
      <c r="B14366">
        <v>96165</v>
      </c>
      <c r="C14366">
        <v>96420</v>
      </c>
      <c r="D14366">
        <v>95920</v>
      </c>
      <c r="E14366">
        <v>96200</v>
      </c>
    </row>
    <row r="14367" spans="1:5" x14ac:dyDescent="0.25">
      <c r="A14367" s="2">
        <v>43556.583333333336</v>
      </c>
      <c r="B14367">
        <v>96695</v>
      </c>
      <c r="C14367">
        <v>96720</v>
      </c>
      <c r="D14367">
        <v>96135</v>
      </c>
      <c r="E14367">
        <v>96165</v>
      </c>
    </row>
    <row r="14368" spans="1:5" x14ac:dyDescent="0.25">
      <c r="A14368" s="2">
        <v>43556.541666666664</v>
      </c>
      <c r="B14368">
        <v>96960</v>
      </c>
      <c r="C14368">
        <v>96990</v>
      </c>
      <c r="D14368">
        <v>96610</v>
      </c>
      <c r="E14368">
        <v>96690</v>
      </c>
    </row>
    <row r="14369" spans="1:5" x14ac:dyDescent="0.25">
      <c r="A14369" s="2">
        <v>43556.5</v>
      </c>
      <c r="B14369">
        <v>96695</v>
      </c>
      <c r="C14369">
        <v>96995</v>
      </c>
      <c r="D14369">
        <v>96450</v>
      </c>
      <c r="E14369">
        <v>96960</v>
      </c>
    </row>
    <row r="14370" spans="1:5" x14ac:dyDescent="0.25">
      <c r="A14370" s="2">
        <v>43556.458333333336</v>
      </c>
      <c r="B14370">
        <v>96140</v>
      </c>
      <c r="C14370">
        <v>96875</v>
      </c>
      <c r="D14370">
        <v>96075</v>
      </c>
      <c r="E14370">
        <v>96690</v>
      </c>
    </row>
    <row r="14371" spans="1:5" x14ac:dyDescent="0.25">
      <c r="A14371" s="2">
        <v>43556.416666666664</v>
      </c>
      <c r="B14371">
        <v>96585</v>
      </c>
      <c r="C14371">
        <v>96750</v>
      </c>
      <c r="D14371">
        <v>95905</v>
      </c>
      <c r="E14371">
        <v>96135</v>
      </c>
    </row>
    <row r="14372" spans="1:5" x14ac:dyDescent="0.25">
      <c r="A14372" s="2">
        <v>43556.375</v>
      </c>
      <c r="B14372">
        <v>96415</v>
      </c>
      <c r="C14372">
        <v>96820</v>
      </c>
      <c r="D14372">
        <v>96375</v>
      </c>
      <c r="E14372">
        <v>96580</v>
      </c>
    </row>
    <row r="14373" spans="1:5" x14ac:dyDescent="0.25">
      <c r="A14373" s="2">
        <v>43553.708333333336</v>
      </c>
      <c r="B14373">
        <v>95405</v>
      </c>
      <c r="C14373">
        <v>95665</v>
      </c>
      <c r="D14373">
        <v>95300</v>
      </c>
      <c r="E14373">
        <v>95340</v>
      </c>
    </row>
    <row r="14374" spans="1:5" x14ac:dyDescent="0.25">
      <c r="A14374" s="2">
        <v>43553.666666666664</v>
      </c>
      <c r="B14374">
        <v>95415</v>
      </c>
      <c r="C14374">
        <v>95555</v>
      </c>
      <c r="D14374">
        <v>95015</v>
      </c>
      <c r="E14374">
        <v>95410</v>
      </c>
    </row>
    <row r="14375" spans="1:5" x14ac:dyDescent="0.25">
      <c r="A14375" s="2">
        <v>43553.625</v>
      </c>
      <c r="B14375">
        <v>95575</v>
      </c>
      <c r="C14375">
        <v>95765</v>
      </c>
      <c r="D14375">
        <v>95370</v>
      </c>
      <c r="E14375">
        <v>95420</v>
      </c>
    </row>
    <row r="14376" spans="1:5" x14ac:dyDescent="0.25">
      <c r="A14376" s="2">
        <v>43553.583333333336</v>
      </c>
      <c r="B14376">
        <v>96015</v>
      </c>
      <c r="C14376">
        <v>96070</v>
      </c>
      <c r="D14376">
        <v>95225</v>
      </c>
      <c r="E14376">
        <v>95570</v>
      </c>
    </row>
    <row r="14377" spans="1:5" x14ac:dyDescent="0.25">
      <c r="A14377" s="2">
        <v>43553.541666666664</v>
      </c>
      <c r="B14377">
        <v>95890</v>
      </c>
      <c r="C14377">
        <v>96045</v>
      </c>
      <c r="D14377">
        <v>95565</v>
      </c>
      <c r="E14377">
        <v>96010</v>
      </c>
    </row>
    <row r="14378" spans="1:5" x14ac:dyDescent="0.25">
      <c r="A14378" s="2">
        <v>43553.5</v>
      </c>
      <c r="B14378">
        <v>95540</v>
      </c>
      <c r="C14378">
        <v>96100</v>
      </c>
      <c r="D14378">
        <v>95510</v>
      </c>
      <c r="E14378">
        <v>95890</v>
      </c>
    </row>
    <row r="14379" spans="1:5" x14ac:dyDescent="0.25">
      <c r="A14379" s="2">
        <v>43553.458333333336</v>
      </c>
      <c r="B14379">
        <v>95935</v>
      </c>
      <c r="C14379">
        <v>96165</v>
      </c>
      <c r="D14379">
        <v>95385</v>
      </c>
      <c r="E14379">
        <v>95535</v>
      </c>
    </row>
    <row r="14380" spans="1:5" x14ac:dyDescent="0.25">
      <c r="A14380" s="2">
        <v>43553.416666666664</v>
      </c>
      <c r="B14380">
        <v>95825</v>
      </c>
      <c r="C14380">
        <v>95980</v>
      </c>
      <c r="D14380">
        <v>95055</v>
      </c>
      <c r="E14380">
        <v>95930</v>
      </c>
    </row>
    <row r="14381" spans="1:5" x14ac:dyDescent="0.25">
      <c r="A14381" s="2">
        <v>43553.375</v>
      </c>
      <c r="B14381">
        <v>95325</v>
      </c>
      <c r="C14381">
        <v>96185</v>
      </c>
      <c r="D14381">
        <v>95325</v>
      </c>
      <c r="E14381">
        <v>95830</v>
      </c>
    </row>
    <row r="14382" spans="1:5" x14ac:dyDescent="0.25">
      <c r="A14382" s="2">
        <v>43552.708333333336</v>
      </c>
      <c r="B14382">
        <v>94695</v>
      </c>
      <c r="C14382">
        <v>94840</v>
      </c>
      <c r="D14382">
        <v>94560</v>
      </c>
      <c r="E14382">
        <v>94650</v>
      </c>
    </row>
    <row r="14383" spans="1:5" x14ac:dyDescent="0.25">
      <c r="A14383" s="2">
        <v>43552.666666666664</v>
      </c>
      <c r="B14383">
        <v>94860</v>
      </c>
      <c r="C14383">
        <v>95190</v>
      </c>
      <c r="D14383">
        <v>94650</v>
      </c>
      <c r="E14383">
        <v>94700</v>
      </c>
    </row>
    <row r="14384" spans="1:5" x14ac:dyDescent="0.25">
      <c r="A14384" s="2">
        <v>43552.625</v>
      </c>
      <c r="B14384">
        <v>94745</v>
      </c>
      <c r="C14384">
        <v>95040</v>
      </c>
      <c r="D14384">
        <v>94510</v>
      </c>
      <c r="E14384">
        <v>94855</v>
      </c>
    </row>
    <row r="14385" spans="1:5" x14ac:dyDescent="0.25">
      <c r="A14385" s="2">
        <v>43552.583333333336</v>
      </c>
      <c r="B14385">
        <v>94330</v>
      </c>
      <c r="C14385">
        <v>94880</v>
      </c>
      <c r="D14385">
        <v>94215</v>
      </c>
      <c r="E14385">
        <v>94745</v>
      </c>
    </row>
    <row r="14386" spans="1:5" x14ac:dyDescent="0.25">
      <c r="A14386" s="2">
        <v>43552.541666666664</v>
      </c>
      <c r="B14386">
        <v>93815</v>
      </c>
      <c r="C14386">
        <v>94495</v>
      </c>
      <c r="D14386">
        <v>93750</v>
      </c>
      <c r="E14386">
        <v>94335</v>
      </c>
    </row>
    <row r="14387" spans="1:5" x14ac:dyDescent="0.25">
      <c r="A14387" s="2">
        <v>43552.5</v>
      </c>
      <c r="B14387">
        <v>93680</v>
      </c>
      <c r="C14387">
        <v>93995</v>
      </c>
      <c r="D14387">
        <v>93415</v>
      </c>
      <c r="E14387">
        <v>93810</v>
      </c>
    </row>
    <row r="14388" spans="1:5" x14ac:dyDescent="0.25">
      <c r="A14388" s="2">
        <v>43552.458333333336</v>
      </c>
      <c r="B14388">
        <v>92765</v>
      </c>
      <c r="C14388">
        <v>93790</v>
      </c>
      <c r="D14388">
        <v>92730</v>
      </c>
      <c r="E14388">
        <v>93680</v>
      </c>
    </row>
    <row r="14389" spans="1:5" x14ac:dyDescent="0.25">
      <c r="A14389" s="2">
        <v>43552.416666666664</v>
      </c>
      <c r="B14389">
        <v>91880</v>
      </c>
      <c r="C14389">
        <v>92800</v>
      </c>
      <c r="D14389">
        <v>91625</v>
      </c>
      <c r="E14389">
        <v>92760</v>
      </c>
    </row>
    <row r="14390" spans="1:5" x14ac:dyDescent="0.25">
      <c r="A14390" s="2">
        <v>43552.375</v>
      </c>
      <c r="B14390">
        <v>90940</v>
      </c>
      <c r="C14390">
        <v>91900</v>
      </c>
      <c r="D14390">
        <v>90935</v>
      </c>
      <c r="E14390">
        <v>91885</v>
      </c>
    </row>
    <row r="14391" spans="1:5" x14ac:dyDescent="0.25">
      <c r="A14391" s="2">
        <v>43551.708333333336</v>
      </c>
      <c r="B14391">
        <v>92105</v>
      </c>
      <c r="C14391">
        <v>92275</v>
      </c>
      <c r="D14391">
        <v>90405</v>
      </c>
      <c r="E14391">
        <v>90580</v>
      </c>
    </row>
    <row r="14392" spans="1:5" x14ac:dyDescent="0.25">
      <c r="A14392" s="2">
        <v>43551.666666666664</v>
      </c>
      <c r="B14392">
        <v>92725</v>
      </c>
      <c r="C14392">
        <v>93020</v>
      </c>
      <c r="D14392">
        <v>92060</v>
      </c>
      <c r="E14392">
        <v>92115</v>
      </c>
    </row>
    <row r="14393" spans="1:5" x14ac:dyDescent="0.25">
      <c r="A14393" s="2">
        <v>43551.625</v>
      </c>
      <c r="B14393">
        <v>93690</v>
      </c>
      <c r="C14393">
        <v>93695</v>
      </c>
      <c r="D14393">
        <v>92550</v>
      </c>
      <c r="E14393">
        <v>92725</v>
      </c>
    </row>
    <row r="14394" spans="1:5" x14ac:dyDescent="0.25">
      <c r="A14394" s="2">
        <v>43551.583333333336</v>
      </c>
      <c r="B14394">
        <v>93210</v>
      </c>
      <c r="C14394">
        <v>93870</v>
      </c>
      <c r="D14394">
        <v>92925</v>
      </c>
      <c r="E14394">
        <v>93690</v>
      </c>
    </row>
    <row r="14395" spans="1:5" x14ac:dyDescent="0.25">
      <c r="A14395" s="2">
        <v>43551.541666666664</v>
      </c>
      <c r="B14395">
        <v>92685</v>
      </c>
      <c r="C14395">
        <v>93485</v>
      </c>
      <c r="D14395">
        <v>92620</v>
      </c>
      <c r="E14395">
        <v>93205</v>
      </c>
    </row>
    <row r="14396" spans="1:5" x14ac:dyDescent="0.25">
      <c r="A14396" s="2">
        <v>43551.5</v>
      </c>
      <c r="B14396">
        <v>93170</v>
      </c>
      <c r="C14396">
        <v>93395</v>
      </c>
      <c r="D14396">
        <v>92680</v>
      </c>
      <c r="E14396">
        <v>92690</v>
      </c>
    </row>
    <row r="14397" spans="1:5" x14ac:dyDescent="0.25">
      <c r="A14397" s="2">
        <v>43551.458333333336</v>
      </c>
      <c r="B14397">
        <v>93905</v>
      </c>
      <c r="C14397">
        <v>94010</v>
      </c>
      <c r="D14397">
        <v>92770</v>
      </c>
      <c r="E14397">
        <v>93175</v>
      </c>
    </row>
    <row r="14398" spans="1:5" x14ac:dyDescent="0.25">
      <c r="A14398" s="2">
        <v>43551.416666666664</v>
      </c>
      <c r="B14398">
        <v>94340</v>
      </c>
      <c r="C14398">
        <v>94350</v>
      </c>
      <c r="D14398">
        <v>93595</v>
      </c>
      <c r="E14398">
        <v>93905</v>
      </c>
    </row>
    <row r="14399" spans="1:5" x14ac:dyDescent="0.25">
      <c r="A14399" s="2">
        <v>43551.375</v>
      </c>
      <c r="B14399">
        <v>94200</v>
      </c>
      <c r="C14399">
        <v>94550</v>
      </c>
      <c r="D14399">
        <v>94015</v>
      </c>
      <c r="E14399">
        <v>94340</v>
      </c>
    </row>
    <row r="14400" spans="1:5" x14ac:dyDescent="0.25">
      <c r="A14400" s="2">
        <v>43550.708333333336</v>
      </c>
      <c r="B14400">
        <v>95690</v>
      </c>
      <c r="C14400">
        <v>95695</v>
      </c>
      <c r="D14400">
        <v>95115</v>
      </c>
      <c r="E14400">
        <v>95115</v>
      </c>
    </row>
    <row r="14401" spans="1:5" x14ac:dyDescent="0.25">
      <c r="A14401" s="2">
        <v>43550.666666666664</v>
      </c>
      <c r="B14401">
        <v>95485</v>
      </c>
      <c r="C14401">
        <v>95875</v>
      </c>
      <c r="D14401">
        <v>95165</v>
      </c>
      <c r="E14401">
        <v>95685</v>
      </c>
    </row>
    <row r="14402" spans="1:5" x14ac:dyDescent="0.25">
      <c r="A14402" s="2">
        <v>43550.625</v>
      </c>
      <c r="B14402">
        <v>95590</v>
      </c>
      <c r="C14402">
        <v>95635</v>
      </c>
      <c r="D14402">
        <v>95055</v>
      </c>
      <c r="E14402">
        <v>95485</v>
      </c>
    </row>
    <row r="14403" spans="1:5" x14ac:dyDescent="0.25">
      <c r="A14403" s="2">
        <v>43550.583333333336</v>
      </c>
      <c r="B14403">
        <v>95320</v>
      </c>
      <c r="C14403">
        <v>95640</v>
      </c>
      <c r="D14403">
        <v>95190</v>
      </c>
      <c r="E14403">
        <v>95595</v>
      </c>
    </row>
    <row r="14404" spans="1:5" x14ac:dyDescent="0.25">
      <c r="A14404" s="2">
        <v>43550.541666666664</v>
      </c>
      <c r="B14404">
        <v>95035</v>
      </c>
      <c r="C14404">
        <v>95385</v>
      </c>
      <c r="D14404">
        <v>94960</v>
      </c>
      <c r="E14404">
        <v>95325</v>
      </c>
    </row>
    <row r="14405" spans="1:5" x14ac:dyDescent="0.25">
      <c r="A14405" s="2">
        <v>43550.5</v>
      </c>
      <c r="B14405">
        <v>94860</v>
      </c>
      <c r="C14405">
        <v>95275</v>
      </c>
      <c r="D14405">
        <v>94555</v>
      </c>
      <c r="E14405">
        <v>95035</v>
      </c>
    </row>
    <row r="14406" spans="1:5" x14ac:dyDescent="0.25">
      <c r="A14406" s="2">
        <v>43550.458333333336</v>
      </c>
      <c r="B14406">
        <v>95020</v>
      </c>
      <c r="C14406">
        <v>95025</v>
      </c>
      <c r="D14406">
        <v>94170</v>
      </c>
      <c r="E14406">
        <v>94860</v>
      </c>
    </row>
    <row r="14407" spans="1:5" x14ac:dyDescent="0.25">
      <c r="A14407" s="2">
        <v>43550.416666666664</v>
      </c>
      <c r="B14407">
        <v>94720</v>
      </c>
      <c r="C14407">
        <v>95120</v>
      </c>
      <c r="D14407">
        <v>94490</v>
      </c>
      <c r="E14407">
        <v>95020</v>
      </c>
    </row>
    <row r="14408" spans="1:5" x14ac:dyDescent="0.25">
      <c r="A14408" s="2">
        <v>43550.375</v>
      </c>
      <c r="B14408">
        <v>94745</v>
      </c>
      <c r="C14408">
        <v>94970</v>
      </c>
      <c r="D14408">
        <v>94400</v>
      </c>
      <c r="E14408">
        <v>94725</v>
      </c>
    </row>
    <row r="14409" spans="1:5" x14ac:dyDescent="0.25">
      <c r="A14409" s="2">
        <v>43549.708333333336</v>
      </c>
      <c r="B14409">
        <v>93845</v>
      </c>
      <c r="C14409">
        <v>94155</v>
      </c>
      <c r="D14409">
        <v>93830</v>
      </c>
      <c r="E14409">
        <v>94065</v>
      </c>
    </row>
    <row r="14410" spans="1:5" x14ac:dyDescent="0.25">
      <c r="A14410" s="2">
        <v>43549.666666666664</v>
      </c>
      <c r="B14410">
        <v>94275</v>
      </c>
      <c r="C14410">
        <v>94470</v>
      </c>
      <c r="D14410">
        <v>93655</v>
      </c>
      <c r="E14410">
        <v>93850</v>
      </c>
    </row>
    <row r="14411" spans="1:5" x14ac:dyDescent="0.25">
      <c r="A14411" s="2">
        <v>43549.625</v>
      </c>
      <c r="B14411">
        <v>93645</v>
      </c>
      <c r="C14411">
        <v>94295</v>
      </c>
      <c r="D14411">
        <v>93350</v>
      </c>
      <c r="E14411">
        <v>94275</v>
      </c>
    </row>
    <row r="14412" spans="1:5" x14ac:dyDescent="0.25">
      <c r="A14412" s="2">
        <v>43549.583333333336</v>
      </c>
      <c r="B14412">
        <v>94120</v>
      </c>
      <c r="C14412">
        <v>94215</v>
      </c>
      <c r="D14412">
        <v>93340</v>
      </c>
      <c r="E14412">
        <v>93650</v>
      </c>
    </row>
    <row r="14413" spans="1:5" x14ac:dyDescent="0.25">
      <c r="A14413" s="2">
        <v>43549.541666666664</v>
      </c>
      <c r="B14413">
        <v>94205</v>
      </c>
      <c r="C14413">
        <v>94515</v>
      </c>
      <c r="D14413">
        <v>93900</v>
      </c>
      <c r="E14413">
        <v>94120</v>
      </c>
    </row>
    <row r="14414" spans="1:5" x14ac:dyDescent="0.25">
      <c r="A14414" s="2">
        <v>43549.5</v>
      </c>
      <c r="B14414">
        <v>94580</v>
      </c>
      <c r="C14414">
        <v>94605</v>
      </c>
      <c r="D14414">
        <v>93990</v>
      </c>
      <c r="E14414">
        <v>94205</v>
      </c>
    </row>
    <row r="14415" spans="1:5" x14ac:dyDescent="0.25">
      <c r="A14415" s="2">
        <v>43549.458333333336</v>
      </c>
      <c r="B14415">
        <v>93940</v>
      </c>
      <c r="C14415">
        <v>94725</v>
      </c>
      <c r="D14415">
        <v>93645</v>
      </c>
      <c r="E14415">
        <v>94580</v>
      </c>
    </row>
    <row r="14416" spans="1:5" x14ac:dyDescent="0.25">
      <c r="A14416" s="2">
        <v>43549.416666666664</v>
      </c>
      <c r="B14416">
        <v>93200</v>
      </c>
      <c r="C14416">
        <v>94340</v>
      </c>
      <c r="D14416">
        <v>93195</v>
      </c>
      <c r="E14416">
        <v>93940</v>
      </c>
    </row>
    <row r="14417" spans="1:5" x14ac:dyDescent="0.25">
      <c r="A14417" s="2">
        <v>43549.375</v>
      </c>
      <c r="B14417">
        <v>92195</v>
      </c>
      <c r="C14417">
        <v>93300</v>
      </c>
      <c r="D14417">
        <v>92070</v>
      </c>
      <c r="E14417">
        <v>93205</v>
      </c>
    </row>
    <row r="14418" spans="1:5" x14ac:dyDescent="0.25">
      <c r="A14418" s="2">
        <v>43546.708333333336</v>
      </c>
      <c r="B14418">
        <v>93755</v>
      </c>
      <c r="C14418">
        <v>93930</v>
      </c>
      <c r="D14418">
        <v>93535</v>
      </c>
      <c r="E14418">
        <v>93545</v>
      </c>
    </row>
    <row r="14419" spans="1:5" x14ac:dyDescent="0.25">
      <c r="A14419" s="2">
        <v>43546.666666666664</v>
      </c>
      <c r="B14419">
        <v>94285</v>
      </c>
      <c r="C14419">
        <v>94360</v>
      </c>
      <c r="D14419">
        <v>93605</v>
      </c>
      <c r="E14419">
        <v>93755</v>
      </c>
    </row>
    <row r="14420" spans="1:5" x14ac:dyDescent="0.25">
      <c r="A14420" s="2">
        <v>43546.625</v>
      </c>
      <c r="B14420">
        <v>94160</v>
      </c>
      <c r="C14420">
        <v>94530</v>
      </c>
      <c r="D14420">
        <v>93855</v>
      </c>
      <c r="E14420">
        <v>94285</v>
      </c>
    </row>
    <row r="14421" spans="1:5" x14ac:dyDescent="0.25">
      <c r="A14421" s="2">
        <v>43546.583333333336</v>
      </c>
      <c r="B14421">
        <v>94275</v>
      </c>
      <c r="C14421">
        <v>94660</v>
      </c>
      <c r="D14421">
        <v>94140</v>
      </c>
      <c r="E14421">
        <v>94155</v>
      </c>
    </row>
    <row r="14422" spans="1:5" x14ac:dyDescent="0.25">
      <c r="A14422" s="2">
        <v>43546.541666666664</v>
      </c>
      <c r="B14422">
        <v>94430</v>
      </c>
      <c r="C14422">
        <v>94675</v>
      </c>
      <c r="D14422">
        <v>94030</v>
      </c>
      <c r="E14422">
        <v>94280</v>
      </c>
    </row>
    <row r="14423" spans="1:5" x14ac:dyDescent="0.25">
      <c r="A14423" s="2">
        <v>43546.5</v>
      </c>
      <c r="B14423">
        <v>94890</v>
      </c>
      <c r="C14423">
        <v>95495</v>
      </c>
      <c r="D14423">
        <v>94395</v>
      </c>
      <c r="E14423">
        <v>94435</v>
      </c>
    </row>
    <row r="14424" spans="1:5" x14ac:dyDescent="0.25">
      <c r="A14424" s="2">
        <v>43546.458333333336</v>
      </c>
      <c r="B14424">
        <v>94810</v>
      </c>
      <c r="C14424">
        <v>95380</v>
      </c>
      <c r="D14424">
        <v>94775</v>
      </c>
      <c r="E14424">
        <v>94890</v>
      </c>
    </row>
    <row r="14425" spans="1:5" x14ac:dyDescent="0.25">
      <c r="A14425" s="2">
        <v>43546.416666666664</v>
      </c>
      <c r="B14425">
        <v>95085</v>
      </c>
      <c r="C14425">
        <v>95725</v>
      </c>
      <c r="D14425">
        <v>94655</v>
      </c>
      <c r="E14425">
        <v>94805</v>
      </c>
    </row>
    <row r="14426" spans="1:5" x14ac:dyDescent="0.25">
      <c r="A14426" s="2">
        <v>43546.375</v>
      </c>
      <c r="B14426">
        <v>95370</v>
      </c>
      <c r="C14426">
        <v>95370</v>
      </c>
      <c r="D14426">
        <v>94420</v>
      </c>
      <c r="E14426">
        <v>95080</v>
      </c>
    </row>
    <row r="14427" spans="1:5" x14ac:dyDescent="0.25">
      <c r="A14427" s="2">
        <v>43545.708333333336</v>
      </c>
      <c r="B14427">
        <v>97160</v>
      </c>
      <c r="C14427">
        <v>97175</v>
      </c>
      <c r="D14427">
        <v>96720</v>
      </c>
      <c r="E14427">
        <v>97175</v>
      </c>
    </row>
    <row r="14428" spans="1:5" x14ac:dyDescent="0.25">
      <c r="A14428" s="2">
        <v>43545.666666666664</v>
      </c>
      <c r="B14428">
        <v>96975</v>
      </c>
      <c r="C14428">
        <v>97480</v>
      </c>
      <c r="D14428">
        <v>96810</v>
      </c>
      <c r="E14428">
        <v>97165</v>
      </c>
    </row>
    <row r="14429" spans="1:5" x14ac:dyDescent="0.25">
      <c r="A14429" s="2">
        <v>43545.625</v>
      </c>
      <c r="B14429">
        <v>96880</v>
      </c>
      <c r="C14429">
        <v>97285</v>
      </c>
      <c r="D14429">
        <v>96785</v>
      </c>
      <c r="E14429">
        <v>96975</v>
      </c>
    </row>
    <row r="14430" spans="1:5" x14ac:dyDescent="0.25">
      <c r="A14430" s="2">
        <v>43545.583333333336</v>
      </c>
      <c r="B14430">
        <v>96360</v>
      </c>
      <c r="C14430">
        <v>96895</v>
      </c>
      <c r="D14430">
        <v>96360</v>
      </c>
      <c r="E14430">
        <v>96885</v>
      </c>
    </row>
    <row r="14431" spans="1:5" x14ac:dyDescent="0.25">
      <c r="A14431" s="2">
        <v>43545.541666666664</v>
      </c>
      <c r="B14431">
        <v>96035</v>
      </c>
      <c r="C14431">
        <v>96440</v>
      </c>
      <c r="D14431">
        <v>95770</v>
      </c>
      <c r="E14431">
        <v>96360</v>
      </c>
    </row>
    <row r="14432" spans="1:5" x14ac:dyDescent="0.25">
      <c r="A14432" s="2">
        <v>43545.5</v>
      </c>
      <c r="B14432">
        <v>96925</v>
      </c>
      <c r="C14432">
        <v>97085</v>
      </c>
      <c r="D14432">
        <v>95965</v>
      </c>
      <c r="E14432">
        <v>96040</v>
      </c>
    </row>
    <row r="14433" spans="1:5" x14ac:dyDescent="0.25">
      <c r="A14433" s="2">
        <v>43545.458333333336</v>
      </c>
      <c r="B14433">
        <v>97685</v>
      </c>
      <c r="C14433">
        <v>97845</v>
      </c>
      <c r="D14433">
        <v>96550</v>
      </c>
      <c r="E14433">
        <v>96925</v>
      </c>
    </row>
    <row r="14434" spans="1:5" x14ac:dyDescent="0.25">
      <c r="A14434" s="2">
        <v>43545.416666666664</v>
      </c>
      <c r="B14434">
        <v>98140</v>
      </c>
      <c r="C14434">
        <v>98360</v>
      </c>
      <c r="D14434">
        <v>97645</v>
      </c>
      <c r="E14434">
        <v>97685</v>
      </c>
    </row>
    <row r="14435" spans="1:5" x14ac:dyDescent="0.25">
      <c r="A14435" s="2">
        <v>43545.375</v>
      </c>
      <c r="B14435">
        <v>97700</v>
      </c>
      <c r="C14435">
        <v>98170</v>
      </c>
      <c r="D14435">
        <v>97465</v>
      </c>
      <c r="E14435">
        <v>98135</v>
      </c>
    </row>
    <row r="14436" spans="1:5" x14ac:dyDescent="0.25">
      <c r="A14436" s="2">
        <v>43544.708333333336</v>
      </c>
      <c r="B14436">
        <v>98605</v>
      </c>
      <c r="C14436">
        <v>98650</v>
      </c>
      <c r="D14436">
        <v>97800</v>
      </c>
      <c r="E14436">
        <v>97800</v>
      </c>
    </row>
    <row r="14437" spans="1:5" x14ac:dyDescent="0.25">
      <c r="A14437" s="2">
        <v>43544.666666666664</v>
      </c>
      <c r="B14437">
        <v>99790</v>
      </c>
      <c r="C14437">
        <v>99810</v>
      </c>
      <c r="D14437">
        <v>98275</v>
      </c>
      <c r="E14437">
        <v>98610</v>
      </c>
    </row>
    <row r="14438" spans="1:5" x14ac:dyDescent="0.25">
      <c r="A14438" s="2">
        <v>43544.625</v>
      </c>
      <c r="B14438">
        <v>99350</v>
      </c>
      <c r="C14438">
        <v>100195</v>
      </c>
      <c r="D14438">
        <v>99345</v>
      </c>
      <c r="E14438">
        <v>99790</v>
      </c>
    </row>
    <row r="14439" spans="1:5" x14ac:dyDescent="0.25">
      <c r="A14439" s="2">
        <v>43544.583333333336</v>
      </c>
      <c r="B14439">
        <v>98910</v>
      </c>
      <c r="C14439">
        <v>99390</v>
      </c>
      <c r="D14439">
        <v>98860</v>
      </c>
      <c r="E14439">
        <v>99345</v>
      </c>
    </row>
    <row r="14440" spans="1:5" x14ac:dyDescent="0.25">
      <c r="A14440" s="2">
        <v>43544.541666666664</v>
      </c>
      <c r="B14440">
        <v>99155</v>
      </c>
      <c r="C14440">
        <v>99255</v>
      </c>
      <c r="D14440">
        <v>98755</v>
      </c>
      <c r="E14440">
        <v>98915</v>
      </c>
    </row>
    <row r="14441" spans="1:5" x14ac:dyDescent="0.25">
      <c r="A14441" s="2">
        <v>43544.5</v>
      </c>
      <c r="B14441">
        <v>99530</v>
      </c>
      <c r="C14441">
        <v>99700</v>
      </c>
      <c r="D14441">
        <v>99050</v>
      </c>
      <c r="E14441">
        <v>99155</v>
      </c>
    </row>
    <row r="14442" spans="1:5" x14ac:dyDescent="0.25">
      <c r="A14442" s="2">
        <v>43544.458333333336</v>
      </c>
      <c r="B14442">
        <v>99505</v>
      </c>
      <c r="C14442">
        <v>99780</v>
      </c>
      <c r="D14442">
        <v>99300</v>
      </c>
      <c r="E14442">
        <v>99535</v>
      </c>
    </row>
    <row r="14443" spans="1:5" x14ac:dyDescent="0.25">
      <c r="A14443" s="2">
        <v>43544.416666666664</v>
      </c>
      <c r="B14443">
        <v>99650</v>
      </c>
      <c r="C14443">
        <v>100090</v>
      </c>
      <c r="D14443">
        <v>99420</v>
      </c>
      <c r="E14443">
        <v>99505</v>
      </c>
    </row>
    <row r="14444" spans="1:5" x14ac:dyDescent="0.25">
      <c r="A14444" s="2">
        <v>43544.375</v>
      </c>
      <c r="B14444">
        <v>99895</v>
      </c>
      <c r="C14444">
        <v>100245</v>
      </c>
      <c r="D14444">
        <v>99570</v>
      </c>
      <c r="E14444">
        <v>99645</v>
      </c>
    </row>
    <row r="14445" spans="1:5" x14ac:dyDescent="0.25">
      <c r="A14445" s="2">
        <v>43543.708333333336</v>
      </c>
      <c r="B14445">
        <v>100130</v>
      </c>
      <c r="C14445">
        <v>100145</v>
      </c>
      <c r="D14445">
        <v>99895</v>
      </c>
      <c r="E14445">
        <v>99895</v>
      </c>
    </row>
    <row r="14446" spans="1:5" x14ac:dyDescent="0.25">
      <c r="A14446" s="2">
        <v>43543.666666666664</v>
      </c>
      <c r="B14446">
        <v>100680</v>
      </c>
      <c r="C14446">
        <v>100700</v>
      </c>
      <c r="D14446">
        <v>99765</v>
      </c>
      <c r="E14446">
        <v>100130</v>
      </c>
    </row>
    <row r="14447" spans="1:5" x14ac:dyDescent="0.25">
      <c r="A14447" s="2">
        <v>43543.625</v>
      </c>
      <c r="B14447">
        <v>100630</v>
      </c>
      <c r="C14447">
        <v>100775</v>
      </c>
      <c r="D14447">
        <v>100475</v>
      </c>
      <c r="E14447">
        <v>100675</v>
      </c>
    </row>
    <row r="14448" spans="1:5" x14ac:dyDescent="0.25">
      <c r="A14448" s="2">
        <v>43543.583333333336</v>
      </c>
      <c r="B14448">
        <v>100800</v>
      </c>
      <c r="C14448">
        <v>100865</v>
      </c>
      <c r="D14448">
        <v>100575</v>
      </c>
      <c r="E14448">
        <v>100625</v>
      </c>
    </row>
    <row r="14449" spans="1:5" x14ac:dyDescent="0.25">
      <c r="A14449" s="2">
        <v>43543.541666666664</v>
      </c>
      <c r="B14449">
        <v>100745</v>
      </c>
      <c r="C14449">
        <v>100930</v>
      </c>
      <c r="D14449">
        <v>100560</v>
      </c>
      <c r="E14449">
        <v>100805</v>
      </c>
    </row>
    <row r="14450" spans="1:5" x14ac:dyDescent="0.25">
      <c r="A14450" s="2">
        <v>43543.5</v>
      </c>
      <c r="B14450">
        <v>100145</v>
      </c>
      <c r="C14450">
        <v>100780</v>
      </c>
      <c r="D14450">
        <v>100070</v>
      </c>
      <c r="E14450">
        <v>100740</v>
      </c>
    </row>
    <row r="14451" spans="1:5" x14ac:dyDescent="0.25">
      <c r="A14451" s="2">
        <v>43543.458333333336</v>
      </c>
      <c r="B14451">
        <v>99995</v>
      </c>
      <c r="C14451">
        <v>100305</v>
      </c>
      <c r="D14451">
        <v>99865</v>
      </c>
      <c r="E14451">
        <v>100150</v>
      </c>
    </row>
    <row r="14452" spans="1:5" x14ac:dyDescent="0.25">
      <c r="A14452" s="2">
        <v>43543.416666666664</v>
      </c>
      <c r="B14452">
        <v>100680</v>
      </c>
      <c r="C14452">
        <v>100685</v>
      </c>
      <c r="D14452">
        <v>99960</v>
      </c>
      <c r="E14452">
        <v>99990</v>
      </c>
    </row>
    <row r="14453" spans="1:5" x14ac:dyDescent="0.25">
      <c r="A14453" s="2">
        <v>43543.375</v>
      </c>
      <c r="B14453">
        <v>100500</v>
      </c>
      <c r="C14453">
        <v>100800</v>
      </c>
      <c r="D14453">
        <v>100450</v>
      </c>
      <c r="E14453">
        <v>100685</v>
      </c>
    </row>
    <row r="14454" spans="1:5" x14ac:dyDescent="0.25">
      <c r="A14454" s="2">
        <v>43542.708333333336</v>
      </c>
      <c r="B14454">
        <v>100270</v>
      </c>
      <c r="C14454">
        <v>100550</v>
      </c>
      <c r="D14454">
        <v>100260</v>
      </c>
      <c r="E14454">
        <v>100550</v>
      </c>
    </row>
    <row r="14455" spans="1:5" x14ac:dyDescent="0.25">
      <c r="A14455" s="2">
        <v>43542.666666666664</v>
      </c>
      <c r="B14455">
        <v>100430</v>
      </c>
      <c r="C14455">
        <v>100430</v>
      </c>
      <c r="D14455">
        <v>100190</v>
      </c>
      <c r="E14455">
        <v>100275</v>
      </c>
    </row>
    <row r="14456" spans="1:5" x14ac:dyDescent="0.25">
      <c r="A14456" s="2">
        <v>43542.625</v>
      </c>
      <c r="B14456">
        <v>100400</v>
      </c>
      <c r="C14456">
        <v>100445</v>
      </c>
      <c r="D14456">
        <v>100235</v>
      </c>
      <c r="E14456">
        <v>100430</v>
      </c>
    </row>
    <row r="14457" spans="1:5" x14ac:dyDescent="0.25">
      <c r="A14457" s="2">
        <v>43542.583333333336</v>
      </c>
      <c r="B14457">
        <v>100140</v>
      </c>
      <c r="C14457">
        <v>100540</v>
      </c>
      <c r="D14457">
        <v>100130</v>
      </c>
      <c r="E14457">
        <v>100405</v>
      </c>
    </row>
    <row r="14458" spans="1:5" x14ac:dyDescent="0.25">
      <c r="A14458" s="2">
        <v>43542.541666666664</v>
      </c>
      <c r="B14458">
        <v>99865</v>
      </c>
      <c r="C14458">
        <v>100225</v>
      </c>
      <c r="D14458">
        <v>99850</v>
      </c>
      <c r="E14458">
        <v>100135</v>
      </c>
    </row>
    <row r="14459" spans="1:5" x14ac:dyDescent="0.25">
      <c r="A14459" s="2">
        <v>43542.5</v>
      </c>
      <c r="B14459">
        <v>100150</v>
      </c>
      <c r="C14459">
        <v>100180</v>
      </c>
      <c r="D14459">
        <v>99790</v>
      </c>
      <c r="E14459">
        <v>99870</v>
      </c>
    </row>
    <row r="14460" spans="1:5" x14ac:dyDescent="0.25">
      <c r="A14460" s="2">
        <v>43542.458333333336</v>
      </c>
      <c r="B14460">
        <v>99825</v>
      </c>
      <c r="C14460">
        <v>100190</v>
      </c>
      <c r="D14460">
        <v>99780</v>
      </c>
      <c r="E14460">
        <v>100145</v>
      </c>
    </row>
    <row r="14461" spans="1:5" x14ac:dyDescent="0.25">
      <c r="A14461" s="2">
        <v>43542.416666666664</v>
      </c>
      <c r="B14461">
        <v>99845</v>
      </c>
      <c r="C14461">
        <v>99945</v>
      </c>
      <c r="D14461">
        <v>99555</v>
      </c>
      <c r="E14461">
        <v>99825</v>
      </c>
    </row>
    <row r="14462" spans="1:5" x14ac:dyDescent="0.25">
      <c r="A14462" s="2">
        <v>43542.375</v>
      </c>
      <c r="B14462">
        <v>99490</v>
      </c>
      <c r="C14462">
        <v>99895</v>
      </c>
      <c r="D14462">
        <v>99350</v>
      </c>
      <c r="E14462">
        <v>99845</v>
      </c>
    </row>
    <row r="14463" spans="1:5" x14ac:dyDescent="0.25">
      <c r="A14463" s="2">
        <v>43539.708333333336</v>
      </c>
      <c r="B14463">
        <v>99445</v>
      </c>
      <c r="C14463">
        <v>99560</v>
      </c>
      <c r="D14463">
        <v>99245</v>
      </c>
      <c r="E14463">
        <v>99245</v>
      </c>
    </row>
    <row r="14464" spans="1:5" x14ac:dyDescent="0.25">
      <c r="A14464" s="2">
        <v>43539.666666666664</v>
      </c>
      <c r="B14464">
        <v>99600</v>
      </c>
      <c r="C14464">
        <v>99735</v>
      </c>
      <c r="D14464">
        <v>99275</v>
      </c>
      <c r="E14464">
        <v>99445</v>
      </c>
    </row>
    <row r="14465" spans="1:5" x14ac:dyDescent="0.25">
      <c r="A14465" s="2">
        <v>43539.625</v>
      </c>
      <c r="B14465">
        <v>99695</v>
      </c>
      <c r="C14465">
        <v>99715</v>
      </c>
      <c r="D14465">
        <v>99400</v>
      </c>
      <c r="E14465">
        <v>99600</v>
      </c>
    </row>
    <row r="14466" spans="1:5" x14ac:dyDescent="0.25">
      <c r="A14466" s="2">
        <v>43539.583333333336</v>
      </c>
      <c r="B14466">
        <v>99550</v>
      </c>
      <c r="C14466">
        <v>99840</v>
      </c>
      <c r="D14466">
        <v>99545</v>
      </c>
      <c r="E14466">
        <v>99695</v>
      </c>
    </row>
    <row r="14467" spans="1:5" x14ac:dyDescent="0.25">
      <c r="A14467" s="2">
        <v>43539.541666666664</v>
      </c>
      <c r="B14467">
        <v>99375</v>
      </c>
      <c r="C14467">
        <v>99640</v>
      </c>
      <c r="D14467">
        <v>99215</v>
      </c>
      <c r="E14467">
        <v>99545</v>
      </c>
    </row>
    <row r="14468" spans="1:5" x14ac:dyDescent="0.25">
      <c r="A14468" s="2">
        <v>43539.5</v>
      </c>
      <c r="B14468">
        <v>99655</v>
      </c>
      <c r="C14468">
        <v>99690</v>
      </c>
      <c r="D14468">
        <v>99270</v>
      </c>
      <c r="E14468">
        <v>99380</v>
      </c>
    </row>
    <row r="14469" spans="1:5" x14ac:dyDescent="0.25">
      <c r="A14469" s="2">
        <v>43539.458333333336</v>
      </c>
      <c r="B14469">
        <v>99770</v>
      </c>
      <c r="C14469">
        <v>99880</v>
      </c>
      <c r="D14469">
        <v>99475</v>
      </c>
      <c r="E14469">
        <v>99650</v>
      </c>
    </row>
    <row r="14470" spans="1:5" x14ac:dyDescent="0.25">
      <c r="A14470" s="2">
        <v>43539.416666666664</v>
      </c>
      <c r="B14470">
        <v>99000</v>
      </c>
      <c r="C14470">
        <v>99925</v>
      </c>
      <c r="D14470">
        <v>98875</v>
      </c>
      <c r="E14470">
        <v>99770</v>
      </c>
    </row>
    <row r="14471" spans="1:5" x14ac:dyDescent="0.25">
      <c r="A14471" s="2">
        <v>43539.375</v>
      </c>
      <c r="B14471">
        <v>99420</v>
      </c>
      <c r="C14471">
        <v>99450</v>
      </c>
      <c r="D14471">
        <v>98545</v>
      </c>
      <c r="E14471">
        <v>99005</v>
      </c>
    </row>
    <row r="14472" spans="1:5" x14ac:dyDescent="0.25">
      <c r="A14472" s="2">
        <v>43538.708333333336</v>
      </c>
      <c r="B14472">
        <v>99010</v>
      </c>
      <c r="C14472">
        <v>99130</v>
      </c>
      <c r="D14472">
        <v>98875</v>
      </c>
      <c r="E14472">
        <v>99035</v>
      </c>
    </row>
    <row r="14473" spans="1:5" x14ac:dyDescent="0.25">
      <c r="A14473" s="2">
        <v>43538.666666666664</v>
      </c>
      <c r="B14473">
        <v>98905</v>
      </c>
      <c r="C14473">
        <v>99225</v>
      </c>
      <c r="D14473">
        <v>98815</v>
      </c>
      <c r="E14473">
        <v>99010</v>
      </c>
    </row>
    <row r="14474" spans="1:5" x14ac:dyDescent="0.25">
      <c r="A14474" s="2">
        <v>43538.625</v>
      </c>
      <c r="B14474">
        <v>98385</v>
      </c>
      <c r="C14474">
        <v>98995</v>
      </c>
      <c r="D14474">
        <v>98250</v>
      </c>
      <c r="E14474">
        <v>98905</v>
      </c>
    </row>
    <row r="14475" spans="1:5" x14ac:dyDescent="0.25">
      <c r="A14475" s="2">
        <v>43538.583333333336</v>
      </c>
      <c r="B14475">
        <v>98890</v>
      </c>
      <c r="C14475">
        <v>98905</v>
      </c>
      <c r="D14475">
        <v>98325</v>
      </c>
      <c r="E14475">
        <v>98390</v>
      </c>
    </row>
    <row r="14476" spans="1:5" x14ac:dyDescent="0.25">
      <c r="A14476" s="2">
        <v>43538.541666666664</v>
      </c>
      <c r="B14476">
        <v>98925</v>
      </c>
      <c r="C14476">
        <v>99080</v>
      </c>
      <c r="D14476">
        <v>98715</v>
      </c>
      <c r="E14476">
        <v>98885</v>
      </c>
    </row>
    <row r="14477" spans="1:5" x14ac:dyDescent="0.25">
      <c r="A14477" s="2">
        <v>43538.5</v>
      </c>
      <c r="B14477">
        <v>98810</v>
      </c>
      <c r="C14477">
        <v>98975</v>
      </c>
      <c r="D14477">
        <v>98525</v>
      </c>
      <c r="E14477">
        <v>98920</v>
      </c>
    </row>
    <row r="14478" spans="1:5" x14ac:dyDescent="0.25">
      <c r="A14478" s="2">
        <v>43538.458333333336</v>
      </c>
      <c r="B14478">
        <v>99345</v>
      </c>
      <c r="C14478">
        <v>99430</v>
      </c>
      <c r="D14478">
        <v>98715</v>
      </c>
      <c r="E14478">
        <v>98810</v>
      </c>
    </row>
    <row r="14479" spans="1:5" x14ac:dyDescent="0.25">
      <c r="A14479" s="2">
        <v>43538.416666666664</v>
      </c>
      <c r="B14479">
        <v>99460</v>
      </c>
      <c r="C14479">
        <v>99595</v>
      </c>
      <c r="D14479">
        <v>99150</v>
      </c>
      <c r="E14479">
        <v>99350</v>
      </c>
    </row>
    <row r="14480" spans="1:5" x14ac:dyDescent="0.25">
      <c r="A14480" s="2">
        <v>43538.375</v>
      </c>
      <c r="B14480">
        <v>99350</v>
      </c>
      <c r="C14480">
        <v>99650</v>
      </c>
      <c r="D14480">
        <v>98960</v>
      </c>
      <c r="E14480">
        <v>99460</v>
      </c>
    </row>
    <row r="14481" spans="1:5" x14ac:dyDescent="0.25">
      <c r="A14481" s="2">
        <v>43537.708333333336</v>
      </c>
      <c r="B14481">
        <v>99440</v>
      </c>
      <c r="C14481">
        <v>99495</v>
      </c>
      <c r="D14481">
        <v>99150</v>
      </c>
      <c r="E14481">
        <v>99150</v>
      </c>
    </row>
    <row r="14482" spans="1:5" x14ac:dyDescent="0.25">
      <c r="A14482" s="2">
        <v>43537.666666666664</v>
      </c>
      <c r="B14482">
        <v>99320</v>
      </c>
      <c r="C14482">
        <v>99735</v>
      </c>
      <c r="D14482">
        <v>99250</v>
      </c>
      <c r="E14482">
        <v>99440</v>
      </c>
    </row>
    <row r="14483" spans="1:5" x14ac:dyDescent="0.25">
      <c r="A14483" s="2">
        <v>43537.625</v>
      </c>
      <c r="B14483">
        <v>98755</v>
      </c>
      <c r="C14483">
        <v>99900</v>
      </c>
      <c r="D14483">
        <v>98750</v>
      </c>
      <c r="E14483">
        <v>99325</v>
      </c>
    </row>
    <row r="14484" spans="1:5" x14ac:dyDescent="0.25">
      <c r="A14484" s="2">
        <v>43537.583333333336</v>
      </c>
      <c r="B14484">
        <v>98485</v>
      </c>
      <c r="C14484">
        <v>98790</v>
      </c>
      <c r="D14484">
        <v>98455</v>
      </c>
      <c r="E14484">
        <v>98755</v>
      </c>
    </row>
    <row r="14485" spans="1:5" x14ac:dyDescent="0.25">
      <c r="A14485" s="2">
        <v>43537.541666666664</v>
      </c>
      <c r="B14485">
        <v>98640</v>
      </c>
      <c r="C14485">
        <v>98710</v>
      </c>
      <c r="D14485">
        <v>98370</v>
      </c>
      <c r="E14485">
        <v>98485</v>
      </c>
    </row>
    <row r="14486" spans="1:5" x14ac:dyDescent="0.25">
      <c r="A14486" s="2">
        <v>43537.5</v>
      </c>
      <c r="B14486">
        <v>98095</v>
      </c>
      <c r="C14486">
        <v>98830</v>
      </c>
      <c r="D14486">
        <v>98000</v>
      </c>
      <c r="E14486">
        <v>98635</v>
      </c>
    </row>
    <row r="14487" spans="1:5" x14ac:dyDescent="0.25">
      <c r="A14487" s="2">
        <v>43537.458333333336</v>
      </c>
      <c r="B14487">
        <v>98220</v>
      </c>
      <c r="C14487">
        <v>98505</v>
      </c>
      <c r="D14487">
        <v>97965</v>
      </c>
      <c r="E14487">
        <v>98100</v>
      </c>
    </row>
    <row r="14488" spans="1:5" x14ac:dyDescent="0.25">
      <c r="A14488" s="2">
        <v>43537.416666666664</v>
      </c>
      <c r="B14488">
        <v>98180</v>
      </c>
      <c r="C14488">
        <v>98370</v>
      </c>
      <c r="D14488">
        <v>97910</v>
      </c>
      <c r="E14488">
        <v>98225</v>
      </c>
    </row>
    <row r="14489" spans="1:5" x14ac:dyDescent="0.25">
      <c r="A14489" s="2">
        <v>43537.375</v>
      </c>
      <c r="B14489">
        <v>98750</v>
      </c>
      <c r="C14489">
        <v>98850</v>
      </c>
      <c r="D14489">
        <v>98165</v>
      </c>
      <c r="E14489">
        <v>98180</v>
      </c>
    </row>
    <row r="14490" spans="1:5" x14ac:dyDescent="0.25">
      <c r="A14490" s="2">
        <v>43536.708333333336</v>
      </c>
      <c r="B14490">
        <v>98340</v>
      </c>
      <c r="C14490">
        <v>98530</v>
      </c>
      <c r="D14490">
        <v>98245</v>
      </c>
      <c r="E14490">
        <v>98445</v>
      </c>
    </row>
    <row r="14491" spans="1:5" x14ac:dyDescent="0.25">
      <c r="A14491" s="2">
        <v>43536.666666666664</v>
      </c>
      <c r="B14491">
        <v>98205</v>
      </c>
      <c r="C14491">
        <v>98535</v>
      </c>
      <c r="D14491">
        <v>97945</v>
      </c>
      <c r="E14491">
        <v>98340</v>
      </c>
    </row>
    <row r="14492" spans="1:5" x14ac:dyDescent="0.25">
      <c r="A14492" s="2">
        <v>43536.625</v>
      </c>
      <c r="B14492">
        <v>98060</v>
      </c>
      <c r="C14492">
        <v>98340</v>
      </c>
      <c r="D14492">
        <v>97970</v>
      </c>
      <c r="E14492">
        <v>98210</v>
      </c>
    </row>
    <row r="14493" spans="1:5" x14ac:dyDescent="0.25">
      <c r="A14493" s="2">
        <v>43536.583333333336</v>
      </c>
      <c r="B14493">
        <v>98250</v>
      </c>
      <c r="C14493">
        <v>98370</v>
      </c>
      <c r="D14493">
        <v>97825</v>
      </c>
      <c r="E14493">
        <v>98065</v>
      </c>
    </row>
    <row r="14494" spans="1:5" x14ac:dyDescent="0.25">
      <c r="A14494" s="2">
        <v>43536.541666666664</v>
      </c>
      <c r="B14494">
        <v>98320</v>
      </c>
      <c r="C14494">
        <v>98445</v>
      </c>
      <c r="D14494">
        <v>98220</v>
      </c>
      <c r="E14494">
        <v>98255</v>
      </c>
    </row>
    <row r="14495" spans="1:5" x14ac:dyDescent="0.25">
      <c r="A14495" s="2">
        <v>43536.5</v>
      </c>
      <c r="B14495">
        <v>98575</v>
      </c>
      <c r="C14495">
        <v>98580</v>
      </c>
      <c r="D14495">
        <v>98080</v>
      </c>
      <c r="E14495">
        <v>98320</v>
      </c>
    </row>
    <row r="14496" spans="1:5" x14ac:dyDescent="0.25">
      <c r="A14496" s="2">
        <v>43536.458333333336</v>
      </c>
      <c r="B14496">
        <v>98210</v>
      </c>
      <c r="C14496">
        <v>98750</v>
      </c>
      <c r="D14496">
        <v>98175</v>
      </c>
      <c r="E14496">
        <v>98580</v>
      </c>
    </row>
    <row r="14497" spans="1:5" x14ac:dyDescent="0.25">
      <c r="A14497" s="2">
        <v>43536.416666666664</v>
      </c>
      <c r="B14497">
        <v>98815</v>
      </c>
      <c r="C14497">
        <v>98820</v>
      </c>
      <c r="D14497">
        <v>98025</v>
      </c>
      <c r="E14497">
        <v>98210</v>
      </c>
    </row>
    <row r="14498" spans="1:5" x14ac:dyDescent="0.25">
      <c r="A14498" s="2">
        <v>43536.375</v>
      </c>
      <c r="B14498">
        <v>98340</v>
      </c>
      <c r="C14498">
        <v>98950</v>
      </c>
      <c r="D14498">
        <v>98245</v>
      </c>
      <c r="E14498">
        <v>98820</v>
      </c>
    </row>
    <row r="14499" spans="1:5" x14ac:dyDescent="0.25">
      <c r="A14499" s="2">
        <v>43535.708333333336</v>
      </c>
      <c r="B14499">
        <v>98495</v>
      </c>
      <c r="C14499">
        <v>98735</v>
      </c>
      <c r="D14499">
        <v>98325</v>
      </c>
      <c r="E14499">
        <v>98600</v>
      </c>
    </row>
    <row r="14500" spans="1:5" x14ac:dyDescent="0.25">
      <c r="A14500" s="2">
        <v>43535.666666666664</v>
      </c>
      <c r="B14500">
        <v>98390</v>
      </c>
      <c r="C14500">
        <v>98575</v>
      </c>
      <c r="D14500">
        <v>98355</v>
      </c>
      <c r="E14500">
        <v>98490</v>
      </c>
    </row>
    <row r="14501" spans="1:5" x14ac:dyDescent="0.25">
      <c r="A14501" s="2">
        <v>43535.625</v>
      </c>
      <c r="B14501">
        <v>98380</v>
      </c>
      <c r="C14501">
        <v>98470</v>
      </c>
      <c r="D14501">
        <v>98250</v>
      </c>
      <c r="E14501">
        <v>98390</v>
      </c>
    </row>
    <row r="14502" spans="1:5" x14ac:dyDescent="0.25">
      <c r="A14502" s="2">
        <v>43535.583333333336</v>
      </c>
      <c r="B14502">
        <v>98195</v>
      </c>
      <c r="C14502">
        <v>98435</v>
      </c>
      <c r="D14502">
        <v>98120</v>
      </c>
      <c r="E14502">
        <v>98375</v>
      </c>
    </row>
    <row r="14503" spans="1:5" x14ac:dyDescent="0.25">
      <c r="A14503" s="2">
        <v>43535.541666666664</v>
      </c>
      <c r="B14503">
        <v>98010</v>
      </c>
      <c r="C14503">
        <v>98245</v>
      </c>
      <c r="D14503">
        <v>97940</v>
      </c>
      <c r="E14503">
        <v>98190</v>
      </c>
    </row>
    <row r="14504" spans="1:5" x14ac:dyDescent="0.25">
      <c r="A14504" s="2">
        <v>43535.5</v>
      </c>
      <c r="B14504">
        <v>97915</v>
      </c>
      <c r="C14504">
        <v>98095</v>
      </c>
      <c r="D14504">
        <v>97790</v>
      </c>
      <c r="E14504">
        <v>98015</v>
      </c>
    </row>
    <row r="14505" spans="1:5" x14ac:dyDescent="0.25">
      <c r="A14505" s="2">
        <v>43535.458333333336</v>
      </c>
      <c r="B14505">
        <v>97440</v>
      </c>
      <c r="C14505">
        <v>98005</v>
      </c>
      <c r="D14505">
        <v>97345</v>
      </c>
      <c r="E14505">
        <v>97915</v>
      </c>
    </row>
    <row r="14506" spans="1:5" x14ac:dyDescent="0.25">
      <c r="A14506" s="2">
        <v>43535.416666666664</v>
      </c>
      <c r="B14506">
        <v>96275</v>
      </c>
      <c r="C14506">
        <v>97440</v>
      </c>
      <c r="D14506">
        <v>96140</v>
      </c>
      <c r="E14506">
        <v>97440</v>
      </c>
    </row>
    <row r="14507" spans="1:5" x14ac:dyDescent="0.25">
      <c r="A14507" s="2">
        <v>43535.375</v>
      </c>
      <c r="B14507">
        <v>96315</v>
      </c>
      <c r="C14507">
        <v>96550</v>
      </c>
      <c r="D14507">
        <v>96265</v>
      </c>
      <c r="E14507">
        <v>96270</v>
      </c>
    </row>
    <row r="14508" spans="1:5" x14ac:dyDescent="0.25">
      <c r="A14508" s="2">
        <v>43532.75</v>
      </c>
      <c r="B14508">
        <v>95890</v>
      </c>
      <c r="C14508">
        <v>96030</v>
      </c>
      <c r="D14508">
        <v>95855</v>
      </c>
      <c r="E14508">
        <v>95935</v>
      </c>
    </row>
    <row r="14509" spans="1:5" x14ac:dyDescent="0.25">
      <c r="A14509" s="2">
        <v>43532.708333333336</v>
      </c>
      <c r="B14509">
        <v>95690</v>
      </c>
      <c r="C14509">
        <v>96095</v>
      </c>
      <c r="D14509">
        <v>95685</v>
      </c>
      <c r="E14509">
        <v>95885</v>
      </c>
    </row>
    <row r="14510" spans="1:5" x14ac:dyDescent="0.25">
      <c r="A14510" s="2">
        <v>43532.666666666664</v>
      </c>
      <c r="B14510">
        <v>95265</v>
      </c>
      <c r="C14510">
        <v>95750</v>
      </c>
      <c r="D14510">
        <v>95210</v>
      </c>
      <c r="E14510">
        <v>95690</v>
      </c>
    </row>
    <row r="14511" spans="1:5" x14ac:dyDescent="0.25">
      <c r="A14511" s="2">
        <v>43532.625</v>
      </c>
      <c r="B14511">
        <v>95155</v>
      </c>
      <c r="C14511">
        <v>95315</v>
      </c>
      <c r="D14511">
        <v>95060</v>
      </c>
      <c r="E14511">
        <v>95265</v>
      </c>
    </row>
    <row r="14512" spans="1:5" x14ac:dyDescent="0.25">
      <c r="A14512" s="2">
        <v>43532.583333333336</v>
      </c>
      <c r="B14512">
        <v>95105</v>
      </c>
      <c r="C14512">
        <v>95325</v>
      </c>
      <c r="D14512">
        <v>94950</v>
      </c>
      <c r="E14512">
        <v>95150</v>
      </c>
    </row>
    <row r="14513" spans="1:5" x14ac:dyDescent="0.25">
      <c r="A14513" s="2">
        <v>43532.541666666664</v>
      </c>
      <c r="B14513">
        <v>95050</v>
      </c>
      <c r="C14513">
        <v>95375</v>
      </c>
      <c r="D14513">
        <v>94900</v>
      </c>
      <c r="E14513">
        <v>95110</v>
      </c>
    </row>
    <row r="14514" spans="1:5" x14ac:dyDescent="0.25">
      <c r="A14514" s="2">
        <v>43532.5</v>
      </c>
      <c r="B14514">
        <v>94530</v>
      </c>
      <c r="C14514">
        <v>95275</v>
      </c>
      <c r="D14514">
        <v>94525</v>
      </c>
      <c r="E14514">
        <v>95055</v>
      </c>
    </row>
    <row r="14515" spans="1:5" x14ac:dyDescent="0.25">
      <c r="A14515" s="2">
        <v>43532.458333333336</v>
      </c>
      <c r="B14515">
        <v>94305</v>
      </c>
      <c r="C14515">
        <v>94935</v>
      </c>
      <c r="D14515">
        <v>93955</v>
      </c>
      <c r="E14515">
        <v>94535</v>
      </c>
    </row>
    <row r="14516" spans="1:5" x14ac:dyDescent="0.25">
      <c r="A14516" s="2">
        <v>43532.416666666664</v>
      </c>
      <c r="B14516">
        <v>94465</v>
      </c>
      <c r="C14516">
        <v>94515</v>
      </c>
      <c r="D14516">
        <v>93810</v>
      </c>
      <c r="E14516">
        <v>94310</v>
      </c>
    </row>
    <row r="14517" spans="1:5" x14ac:dyDescent="0.25">
      <c r="A14517" s="2">
        <v>43532.375</v>
      </c>
      <c r="B14517">
        <v>94620</v>
      </c>
      <c r="C14517">
        <v>94755</v>
      </c>
      <c r="D14517">
        <v>94425</v>
      </c>
      <c r="E14517">
        <v>94465</v>
      </c>
    </row>
    <row r="14518" spans="1:5" x14ac:dyDescent="0.25">
      <c r="A14518" s="2">
        <v>43531.75</v>
      </c>
      <c r="B14518">
        <v>94940</v>
      </c>
      <c r="C14518">
        <v>95160</v>
      </c>
      <c r="D14518">
        <v>94840</v>
      </c>
      <c r="E14518">
        <v>95160</v>
      </c>
    </row>
    <row r="14519" spans="1:5" x14ac:dyDescent="0.25">
      <c r="A14519" s="2">
        <v>43531.708333333336</v>
      </c>
      <c r="B14519">
        <v>94600</v>
      </c>
      <c r="C14519">
        <v>95195</v>
      </c>
      <c r="D14519">
        <v>94550</v>
      </c>
      <c r="E14519">
        <v>94940</v>
      </c>
    </row>
    <row r="14520" spans="1:5" x14ac:dyDescent="0.25">
      <c r="A14520" s="2">
        <v>43531.666666666664</v>
      </c>
      <c r="B14520">
        <v>94540</v>
      </c>
      <c r="C14520">
        <v>94790</v>
      </c>
      <c r="D14520">
        <v>94400</v>
      </c>
      <c r="E14520">
        <v>94595</v>
      </c>
    </row>
    <row r="14521" spans="1:5" x14ac:dyDescent="0.25">
      <c r="A14521" s="2">
        <v>43531.625</v>
      </c>
      <c r="B14521">
        <v>94815</v>
      </c>
      <c r="C14521">
        <v>94835</v>
      </c>
      <c r="D14521">
        <v>94525</v>
      </c>
      <c r="E14521">
        <v>94540</v>
      </c>
    </row>
    <row r="14522" spans="1:5" x14ac:dyDescent="0.25">
      <c r="A14522" s="2">
        <v>43531.583333333336</v>
      </c>
      <c r="B14522">
        <v>94825</v>
      </c>
      <c r="C14522">
        <v>94930</v>
      </c>
      <c r="D14522">
        <v>94710</v>
      </c>
      <c r="E14522">
        <v>94810</v>
      </c>
    </row>
    <row r="14523" spans="1:5" x14ac:dyDescent="0.25">
      <c r="A14523" s="2">
        <v>43531.541666666664</v>
      </c>
      <c r="B14523">
        <v>94825</v>
      </c>
      <c r="C14523">
        <v>94925</v>
      </c>
      <c r="D14523">
        <v>94620</v>
      </c>
      <c r="E14523">
        <v>94830</v>
      </c>
    </row>
    <row r="14524" spans="1:5" x14ac:dyDescent="0.25">
      <c r="A14524" s="2">
        <v>43531.5</v>
      </c>
      <c r="B14524">
        <v>94510</v>
      </c>
      <c r="C14524">
        <v>94985</v>
      </c>
      <c r="D14524">
        <v>94410</v>
      </c>
      <c r="E14524">
        <v>94825</v>
      </c>
    </row>
    <row r="14525" spans="1:5" x14ac:dyDescent="0.25">
      <c r="A14525" s="2">
        <v>43531.458333333336</v>
      </c>
      <c r="B14525">
        <v>94940</v>
      </c>
      <c r="C14525">
        <v>95095</v>
      </c>
      <c r="D14525">
        <v>94325</v>
      </c>
      <c r="E14525">
        <v>94505</v>
      </c>
    </row>
    <row r="14526" spans="1:5" x14ac:dyDescent="0.25">
      <c r="A14526" s="2">
        <v>43531.416666666664</v>
      </c>
      <c r="B14526">
        <v>94630</v>
      </c>
      <c r="C14526">
        <v>94995</v>
      </c>
      <c r="D14526">
        <v>94270</v>
      </c>
      <c r="E14526">
        <v>94945</v>
      </c>
    </row>
    <row r="14527" spans="1:5" x14ac:dyDescent="0.25">
      <c r="A14527" s="2">
        <v>43531.375</v>
      </c>
      <c r="B14527">
        <v>94600</v>
      </c>
      <c r="C14527">
        <v>94770</v>
      </c>
      <c r="D14527">
        <v>94350</v>
      </c>
      <c r="E14527">
        <v>94625</v>
      </c>
    </row>
    <row r="14528" spans="1:5" x14ac:dyDescent="0.25">
      <c r="A14528" s="2">
        <v>43530.75</v>
      </c>
      <c r="B14528">
        <v>94780</v>
      </c>
      <c r="C14528">
        <v>94820</v>
      </c>
      <c r="D14528">
        <v>94670</v>
      </c>
      <c r="E14528">
        <v>94670</v>
      </c>
    </row>
    <row r="14529" spans="1:5" x14ac:dyDescent="0.25">
      <c r="A14529" s="2">
        <v>43530.708333333336</v>
      </c>
      <c r="B14529">
        <v>94730</v>
      </c>
      <c r="C14529">
        <v>94870</v>
      </c>
      <c r="D14529">
        <v>94650</v>
      </c>
      <c r="E14529">
        <v>94775</v>
      </c>
    </row>
    <row r="14530" spans="1:5" x14ac:dyDescent="0.25">
      <c r="A14530" s="2">
        <v>43530.666666666664</v>
      </c>
      <c r="B14530">
        <v>94795</v>
      </c>
      <c r="C14530">
        <v>94925</v>
      </c>
      <c r="D14530">
        <v>94695</v>
      </c>
      <c r="E14530">
        <v>94730</v>
      </c>
    </row>
    <row r="14531" spans="1:5" x14ac:dyDescent="0.25">
      <c r="A14531" s="2">
        <v>43530.625</v>
      </c>
      <c r="B14531">
        <v>94630</v>
      </c>
      <c r="C14531">
        <v>94910</v>
      </c>
      <c r="D14531">
        <v>94510</v>
      </c>
      <c r="E14531">
        <v>94800</v>
      </c>
    </row>
    <row r="14532" spans="1:5" x14ac:dyDescent="0.25">
      <c r="A14532" s="2">
        <v>43530.583333333336</v>
      </c>
      <c r="B14532">
        <v>94795</v>
      </c>
      <c r="C14532">
        <v>94995</v>
      </c>
      <c r="D14532">
        <v>94540</v>
      </c>
      <c r="E14532">
        <v>94630</v>
      </c>
    </row>
    <row r="14533" spans="1:5" x14ac:dyDescent="0.25">
      <c r="A14533" s="2">
        <v>43530.541666666664</v>
      </c>
      <c r="B14533">
        <v>94885</v>
      </c>
      <c r="C14533">
        <v>95490</v>
      </c>
      <c r="D14533">
        <v>94670</v>
      </c>
      <c r="E14533">
        <v>94790</v>
      </c>
    </row>
    <row r="14534" spans="1:5" x14ac:dyDescent="0.25">
      <c r="A14534" s="2">
        <v>43525.75</v>
      </c>
      <c r="B14534">
        <v>95240</v>
      </c>
      <c r="C14534">
        <v>95260</v>
      </c>
      <c r="D14534">
        <v>95090</v>
      </c>
      <c r="E14534">
        <v>95170</v>
      </c>
    </row>
    <row r="14535" spans="1:5" x14ac:dyDescent="0.25">
      <c r="A14535" s="2">
        <v>43525.708333333336</v>
      </c>
      <c r="B14535">
        <v>95355</v>
      </c>
      <c r="C14535">
        <v>95550</v>
      </c>
      <c r="D14535">
        <v>95170</v>
      </c>
      <c r="E14535">
        <v>95240</v>
      </c>
    </row>
    <row r="14536" spans="1:5" x14ac:dyDescent="0.25">
      <c r="A14536" s="2">
        <v>43525.666666666664</v>
      </c>
      <c r="B14536">
        <v>95045</v>
      </c>
      <c r="C14536">
        <v>95455</v>
      </c>
      <c r="D14536">
        <v>94950</v>
      </c>
      <c r="E14536">
        <v>95360</v>
      </c>
    </row>
    <row r="14537" spans="1:5" x14ac:dyDescent="0.25">
      <c r="A14537" s="2">
        <v>43525.625</v>
      </c>
      <c r="B14537">
        <v>95370</v>
      </c>
      <c r="C14537">
        <v>95370</v>
      </c>
      <c r="D14537">
        <v>95000</v>
      </c>
      <c r="E14537">
        <v>95040</v>
      </c>
    </row>
    <row r="14538" spans="1:5" x14ac:dyDescent="0.25">
      <c r="A14538" s="2">
        <v>43525.583333333336</v>
      </c>
      <c r="B14538">
        <v>95700</v>
      </c>
      <c r="C14538">
        <v>95720</v>
      </c>
      <c r="D14538">
        <v>95325</v>
      </c>
      <c r="E14538">
        <v>95370</v>
      </c>
    </row>
    <row r="14539" spans="1:5" x14ac:dyDescent="0.25">
      <c r="A14539" s="2">
        <v>43525.541666666664</v>
      </c>
      <c r="B14539">
        <v>96150</v>
      </c>
      <c r="C14539">
        <v>96175</v>
      </c>
      <c r="D14539">
        <v>95555</v>
      </c>
      <c r="E14539">
        <v>95700</v>
      </c>
    </row>
    <row r="14540" spans="1:5" x14ac:dyDescent="0.25">
      <c r="A14540" s="2">
        <v>43525.5</v>
      </c>
      <c r="B14540">
        <v>96065</v>
      </c>
      <c r="C14540">
        <v>96250</v>
      </c>
      <c r="D14540">
        <v>95725</v>
      </c>
      <c r="E14540">
        <v>96150</v>
      </c>
    </row>
    <row r="14541" spans="1:5" x14ac:dyDescent="0.25">
      <c r="A14541" s="2">
        <v>43525.458333333336</v>
      </c>
      <c r="B14541">
        <v>95855</v>
      </c>
      <c r="C14541">
        <v>96295</v>
      </c>
      <c r="D14541">
        <v>95820</v>
      </c>
      <c r="E14541">
        <v>96065</v>
      </c>
    </row>
    <row r="14542" spans="1:5" x14ac:dyDescent="0.25">
      <c r="A14542" s="2">
        <v>43525.416666666664</v>
      </c>
      <c r="B14542">
        <v>96455</v>
      </c>
      <c r="C14542">
        <v>96710</v>
      </c>
      <c r="D14542">
        <v>95750</v>
      </c>
      <c r="E14542">
        <v>95855</v>
      </c>
    </row>
    <row r="14543" spans="1:5" x14ac:dyDescent="0.25">
      <c r="A14543" s="2">
        <v>43525.375</v>
      </c>
      <c r="B14543">
        <v>96500</v>
      </c>
      <c r="C14543">
        <v>96790</v>
      </c>
      <c r="D14543">
        <v>96325</v>
      </c>
      <c r="E14543">
        <v>96455</v>
      </c>
    </row>
    <row r="14544" spans="1:5" x14ac:dyDescent="0.25">
      <c r="A14544" s="2">
        <v>43524.75</v>
      </c>
      <c r="B14544">
        <v>96190</v>
      </c>
      <c r="C14544">
        <v>96195</v>
      </c>
      <c r="D14544">
        <v>95950</v>
      </c>
      <c r="E14544">
        <v>95950</v>
      </c>
    </row>
    <row r="14545" spans="1:5" x14ac:dyDescent="0.25">
      <c r="A14545" s="2">
        <v>43524.708333333336</v>
      </c>
      <c r="B14545">
        <v>96190</v>
      </c>
      <c r="C14545">
        <v>96270</v>
      </c>
      <c r="D14545">
        <v>96100</v>
      </c>
      <c r="E14545">
        <v>96185</v>
      </c>
    </row>
    <row r="14546" spans="1:5" x14ac:dyDescent="0.25">
      <c r="A14546" s="2">
        <v>43524.666666666664</v>
      </c>
      <c r="B14546">
        <v>96250</v>
      </c>
      <c r="C14546">
        <v>96440</v>
      </c>
      <c r="D14546">
        <v>96135</v>
      </c>
      <c r="E14546">
        <v>96190</v>
      </c>
    </row>
    <row r="14547" spans="1:5" x14ac:dyDescent="0.25">
      <c r="A14547" s="2">
        <v>43524.625</v>
      </c>
      <c r="B14547">
        <v>96485</v>
      </c>
      <c r="C14547">
        <v>96620</v>
      </c>
      <c r="D14547">
        <v>96210</v>
      </c>
      <c r="E14547">
        <v>96245</v>
      </c>
    </row>
    <row r="14548" spans="1:5" x14ac:dyDescent="0.25">
      <c r="A14548" s="2">
        <v>43524.583333333336</v>
      </c>
      <c r="B14548">
        <v>96105</v>
      </c>
      <c r="C14548">
        <v>96575</v>
      </c>
      <c r="D14548">
        <v>96100</v>
      </c>
      <c r="E14548">
        <v>96485</v>
      </c>
    </row>
    <row r="14549" spans="1:5" x14ac:dyDescent="0.25">
      <c r="A14549" s="2">
        <v>43524.541666666664</v>
      </c>
      <c r="B14549">
        <v>96085</v>
      </c>
      <c r="C14549">
        <v>96390</v>
      </c>
      <c r="D14549">
        <v>95990</v>
      </c>
      <c r="E14549">
        <v>96105</v>
      </c>
    </row>
    <row r="14550" spans="1:5" x14ac:dyDescent="0.25">
      <c r="A14550" s="2">
        <v>43524.5</v>
      </c>
      <c r="B14550">
        <v>97065</v>
      </c>
      <c r="C14550">
        <v>97075</v>
      </c>
      <c r="D14550">
        <v>96065</v>
      </c>
      <c r="E14550">
        <v>96080</v>
      </c>
    </row>
    <row r="14551" spans="1:5" x14ac:dyDescent="0.25">
      <c r="A14551" s="2">
        <v>43524.458333333336</v>
      </c>
      <c r="B14551">
        <v>97350</v>
      </c>
      <c r="C14551">
        <v>97510</v>
      </c>
      <c r="D14551">
        <v>97020</v>
      </c>
      <c r="E14551">
        <v>97065</v>
      </c>
    </row>
    <row r="14552" spans="1:5" x14ac:dyDescent="0.25">
      <c r="A14552" s="2">
        <v>43524.416666666664</v>
      </c>
      <c r="B14552">
        <v>98220</v>
      </c>
      <c r="C14552">
        <v>98235</v>
      </c>
      <c r="D14552">
        <v>97260</v>
      </c>
      <c r="E14552">
        <v>97355</v>
      </c>
    </row>
    <row r="14553" spans="1:5" x14ac:dyDescent="0.25">
      <c r="A14553" s="2">
        <v>43524.375</v>
      </c>
      <c r="B14553">
        <v>97945</v>
      </c>
      <c r="C14553">
        <v>98220</v>
      </c>
      <c r="D14553">
        <v>97810</v>
      </c>
      <c r="E14553">
        <v>98215</v>
      </c>
    </row>
    <row r="14554" spans="1:5" x14ac:dyDescent="0.25">
      <c r="A14554" s="2">
        <v>43523.75</v>
      </c>
      <c r="B14554">
        <v>98085</v>
      </c>
      <c r="C14554">
        <v>98125</v>
      </c>
      <c r="D14554">
        <v>97945</v>
      </c>
      <c r="E14554">
        <v>97950</v>
      </c>
    </row>
    <row r="14555" spans="1:5" x14ac:dyDescent="0.25">
      <c r="A14555" s="2">
        <v>43523.708333333336</v>
      </c>
      <c r="B14555">
        <v>98270</v>
      </c>
      <c r="C14555">
        <v>98320</v>
      </c>
      <c r="D14555">
        <v>98030</v>
      </c>
      <c r="E14555">
        <v>98090</v>
      </c>
    </row>
    <row r="14556" spans="1:5" x14ac:dyDescent="0.25">
      <c r="A14556" s="2">
        <v>43523.666666666664</v>
      </c>
      <c r="B14556">
        <v>98290</v>
      </c>
      <c r="C14556">
        <v>98350</v>
      </c>
      <c r="D14556">
        <v>98000</v>
      </c>
      <c r="E14556">
        <v>98275</v>
      </c>
    </row>
    <row r="14557" spans="1:5" x14ac:dyDescent="0.25">
      <c r="A14557" s="2">
        <v>43523.625</v>
      </c>
      <c r="B14557">
        <v>98345</v>
      </c>
      <c r="C14557">
        <v>98515</v>
      </c>
      <c r="D14557">
        <v>98215</v>
      </c>
      <c r="E14557">
        <v>98290</v>
      </c>
    </row>
    <row r="14558" spans="1:5" x14ac:dyDescent="0.25">
      <c r="A14558" s="2">
        <v>43523.583333333336</v>
      </c>
      <c r="B14558">
        <v>98340</v>
      </c>
      <c r="C14558">
        <v>98435</v>
      </c>
      <c r="D14558">
        <v>98205</v>
      </c>
      <c r="E14558">
        <v>98345</v>
      </c>
    </row>
    <row r="14559" spans="1:5" x14ac:dyDescent="0.25">
      <c r="A14559" s="2">
        <v>43523.541666666664</v>
      </c>
      <c r="B14559">
        <v>97830</v>
      </c>
      <c r="C14559">
        <v>98470</v>
      </c>
      <c r="D14559">
        <v>97770</v>
      </c>
      <c r="E14559">
        <v>98345</v>
      </c>
    </row>
    <row r="14560" spans="1:5" x14ac:dyDescent="0.25">
      <c r="A14560" s="2">
        <v>43523.5</v>
      </c>
      <c r="B14560">
        <v>97770</v>
      </c>
      <c r="C14560">
        <v>98015</v>
      </c>
      <c r="D14560">
        <v>97590</v>
      </c>
      <c r="E14560">
        <v>97825</v>
      </c>
    </row>
    <row r="14561" spans="1:5" x14ac:dyDescent="0.25">
      <c r="A14561" s="2">
        <v>43523.458333333336</v>
      </c>
      <c r="B14561">
        <v>98030</v>
      </c>
      <c r="C14561">
        <v>98075</v>
      </c>
      <c r="D14561">
        <v>97635</v>
      </c>
      <c r="E14561">
        <v>97770</v>
      </c>
    </row>
    <row r="14562" spans="1:5" x14ac:dyDescent="0.25">
      <c r="A14562" s="2">
        <v>43523.416666666664</v>
      </c>
      <c r="B14562">
        <v>98355</v>
      </c>
      <c r="C14562">
        <v>98505</v>
      </c>
      <c r="D14562">
        <v>97805</v>
      </c>
      <c r="E14562">
        <v>98030</v>
      </c>
    </row>
    <row r="14563" spans="1:5" x14ac:dyDescent="0.25">
      <c r="A14563" s="2">
        <v>43523.375</v>
      </c>
      <c r="B14563">
        <v>98090</v>
      </c>
      <c r="C14563">
        <v>98395</v>
      </c>
      <c r="D14563">
        <v>97975</v>
      </c>
      <c r="E14563">
        <v>98360</v>
      </c>
    </row>
    <row r="14564" spans="1:5" x14ac:dyDescent="0.25">
      <c r="A14564" s="2">
        <v>43522.75</v>
      </c>
      <c r="B14564">
        <v>98385</v>
      </c>
      <c r="C14564">
        <v>98395</v>
      </c>
      <c r="D14564">
        <v>98250</v>
      </c>
      <c r="E14564">
        <v>98250</v>
      </c>
    </row>
    <row r="14565" spans="1:5" x14ac:dyDescent="0.25">
      <c r="A14565" s="2">
        <v>43522.708333333336</v>
      </c>
      <c r="B14565">
        <v>98465</v>
      </c>
      <c r="C14565">
        <v>98530</v>
      </c>
      <c r="D14565">
        <v>98325</v>
      </c>
      <c r="E14565">
        <v>98385</v>
      </c>
    </row>
    <row r="14566" spans="1:5" x14ac:dyDescent="0.25">
      <c r="A14566" s="2">
        <v>43522.666666666664</v>
      </c>
      <c r="B14566">
        <v>98265</v>
      </c>
      <c r="C14566">
        <v>98555</v>
      </c>
      <c r="D14566">
        <v>98185</v>
      </c>
      <c r="E14566">
        <v>98470</v>
      </c>
    </row>
    <row r="14567" spans="1:5" x14ac:dyDescent="0.25">
      <c r="A14567" s="2">
        <v>43522.625</v>
      </c>
      <c r="B14567">
        <v>98270</v>
      </c>
      <c r="C14567">
        <v>98500</v>
      </c>
      <c r="D14567">
        <v>98130</v>
      </c>
      <c r="E14567">
        <v>98265</v>
      </c>
    </row>
    <row r="14568" spans="1:5" x14ac:dyDescent="0.25">
      <c r="A14568" s="2">
        <v>43522.583333333336</v>
      </c>
      <c r="B14568">
        <v>98565</v>
      </c>
      <c r="C14568">
        <v>98620</v>
      </c>
      <c r="D14568">
        <v>98265</v>
      </c>
      <c r="E14568">
        <v>98270</v>
      </c>
    </row>
    <row r="14569" spans="1:5" x14ac:dyDescent="0.25">
      <c r="A14569" s="2">
        <v>43522.541666666664</v>
      </c>
      <c r="B14569">
        <v>98390</v>
      </c>
      <c r="C14569">
        <v>98715</v>
      </c>
      <c r="D14569">
        <v>98360</v>
      </c>
      <c r="E14569">
        <v>98570</v>
      </c>
    </row>
    <row r="14570" spans="1:5" x14ac:dyDescent="0.25">
      <c r="A14570" s="2">
        <v>43522.5</v>
      </c>
      <c r="B14570">
        <v>98210</v>
      </c>
      <c r="C14570">
        <v>98645</v>
      </c>
      <c r="D14570">
        <v>98180</v>
      </c>
      <c r="E14570">
        <v>98395</v>
      </c>
    </row>
    <row r="14571" spans="1:5" x14ac:dyDescent="0.25">
      <c r="A14571" s="2">
        <v>43522.458333333336</v>
      </c>
      <c r="B14571">
        <v>98095</v>
      </c>
      <c r="C14571">
        <v>98595</v>
      </c>
      <c r="D14571">
        <v>98085</v>
      </c>
      <c r="E14571">
        <v>98205</v>
      </c>
    </row>
    <row r="14572" spans="1:5" x14ac:dyDescent="0.25">
      <c r="A14572" s="2">
        <v>43522.416666666664</v>
      </c>
      <c r="B14572">
        <v>97895</v>
      </c>
      <c r="C14572">
        <v>98390</v>
      </c>
      <c r="D14572">
        <v>97890</v>
      </c>
      <c r="E14572">
        <v>98090</v>
      </c>
    </row>
    <row r="14573" spans="1:5" x14ac:dyDescent="0.25">
      <c r="A14573" s="2">
        <v>43522.375</v>
      </c>
      <c r="B14573">
        <v>97800</v>
      </c>
      <c r="C14573">
        <v>97940</v>
      </c>
      <c r="D14573">
        <v>97570</v>
      </c>
      <c r="E14573">
        <v>97895</v>
      </c>
    </row>
    <row r="14574" spans="1:5" x14ac:dyDescent="0.25">
      <c r="A14574" s="2">
        <v>43521.75</v>
      </c>
      <c r="B14574">
        <v>98025</v>
      </c>
      <c r="C14574">
        <v>98050</v>
      </c>
      <c r="D14574">
        <v>97975</v>
      </c>
      <c r="E14574">
        <v>98050</v>
      </c>
    </row>
    <row r="14575" spans="1:5" x14ac:dyDescent="0.25">
      <c r="A14575" s="2">
        <v>43521.708333333336</v>
      </c>
      <c r="B14575">
        <v>97980</v>
      </c>
      <c r="C14575">
        <v>98200</v>
      </c>
      <c r="D14575">
        <v>97865</v>
      </c>
      <c r="E14575">
        <v>98020</v>
      </c>
    </row>
    <row r="14576" spans="1:5" x14ac:dyDescent="0.25">
      <c r="A14576" s="2">
        <v>43521.666666666664</v>
      </c>
      <c r="B14576">
        <v>98025</v>
      </c>
      <c r="C14576">
        <v>98155</v>
      </c>
      <c r="D14576">
        <v>97905</v>
      </c>
      <c r="E14576">
        <v>97975</v>
      </c>
    </row>
    <row r="14577" spans="1:5" x14ac:dyDescent="0.25">
      <c r="A14577" s="2">
        <v>43521.625</v>
      </c>
      <c r="B14577">
        <v>98055</v>
      </c>
      <c r="C14577">
        <v>98165</v>
      </c>
      <c r="D14577">
        <v>97835</v>
      </c>
      <c r="E14577">
        <v>98020</v>
      </c>
    </row>
    <row r="14578" spans="1:5" x14ac:dyDescent="0.25">
      <c r="A14578" s="2">
        <v>43521.583333333336</v>
      </c>
      <c r="B14578">
        <v>98235</v>
      </c>
      <c r="C14578">
        <v>98295</v>
      </c>
      <c r="D14578">
        <v>97920</v>
      </c>
      <c r="E14578">
        <v>98055</v>
      </c>
    </row>
    <row r="14579" spans="1:5" x14ac:dyDescent="0.25">
      <c r="A14579" s="2">
        <v>43521.541666666664</v>
      </c>
      <c r="B14579">
        <v>98590</v>
      </c>
      <c r="C14579">
        <v>98625</v>
      </c>
      <c r="D14579">
        <v>98140</v>
      </c>
      <c r="E14579">
        <v>98235</v>
      </c>
    </row>
    <row r="14580" spans="1:5" x14ac:dyDescent="0.25">
      <c r="A14580" s="2">
        <v>43521.5</v>
      </c>
      <c r="B14580">
        <v>98380</v>
      </c>
      <c r="C14580">
        <v>98600</v>
      </c>
      <c r="D14580">
        <v>98105</v>
      </c>
      <c r="E14580">
        <v>98590</v>
      </c>
    </row>
    <row r="14581" spans="1:5" x14ac:dyDescent="0.25">
      <c r="A14581" s="2">
        <v>43521.458333333336</v>
      </c>
      <c r="B14581">
        <v>98800</v>
      </c>
      <c r="C14581">
        <v>98940</v>
      </c>
      <c r="D14581">
        <v>98260</v>
      </c>
      <c r="E14581">
        <v>98380</v>
      </c>
    </row>
    <row r="14582" spans="1:5" x14ac:dyDescent="0.25">
      <c r="A14582" s="2">
        <v>43521.416666666664</v>
      </c>
      <c r="B14582">
        <v>98935</v>
      </c>
      <c r="C14582">
        <v>98940</v>
      </c>
      <c r="D14582">
        <v>98655</v>
      </c>
      <c r="E14582">
        <v>98800</v>
      </c>
    </row>
    <row r="14583" spans="1:5" x14ac:dyDescent="0.25">
      <c r="A14583" s="2">
        <v>43521.375</v>
      </c>
      <c r="B14583">
        <v>99110</v>
      </c>
      <c r="C14583">
        <v>99290</v>
      </c>
      <c r="D14583">
        <v>98790</v>
      </c>
      <c r="E14583">
        <v>98940</v>
      </c>
    </row>
    <row r="14584" spans="1:5" x14ac:dyDescent="0.25">
      <c r="A14584" s="2">
        <v>43518.75</v>
      </c>
      <c r="B14584">
        <v>98660</v>
      </c>
      <c r="C14584">
        <v>98675</v>
      </c>
      <c r="D14584">
        <v>98505</v>
      </c>
      <c r="E14584">
        <v>98630</v>
      </c>
    </row>
    <row r="14585" spans="1:5" x14ac:dyDescent="0.25">
      <c r="A14585" s="2">
        <v>43518.708333333336</v>
      </c>
      <c r="B14585">
        <v>98220</v>
      </c>
      <c r="C14585">
        <v>98700</v>
      </c>
      <c r="D14585">
        <v>98165</v>
      </c>
      <c r="E14585">
        <v>98665</v>
      </c>
    </row>
    <row r="14586" spans="1:5" x14ac:dyDescent="0.25">
      <c r="A14586" s="2">
        <v>43518.666666666664</v>
      </c>
      <c r="B14586">
        <v>98295</v>
      </c>
      <c r="C14586">
        <v>98450</v>
      </c>
      <c r="D14586">
        <v>98190</v>
      </c>
      <c r="E14586">
        <v>98225</v>
      </c>
    </row>
    <row r="14587" spans="1:5" x14ac:dyDescent="0.25">
      <c r="A14587" s="2">
        <v>43518.625</v>
      </c>
      <c r="B14587">
        <v>98300</v>
      </c>
      <c r="C14587">
        <v>98395</v>
      </c>
      <c r="D14587">
        <v>98080</v>
      </c>
      <c r="E14587">
        <v>98300</v>
      </c>
    </row>
    <row r="14588" spans="1:5" x14ac:dyDescent="0.25">
      <c r="A14588" s="2">
        <v>43518.583333333336</v>
      </c>
      <c r="B14588">
        <v>98370</v>
      </c>
      <c r="C14588">
        <v>98600</v>
      </c>
      <c r="D14588">
        <v>98200</v>
      </c>
      <c r="E14588">
        <v>98295</v>
      </c>
    </row>
    <row r="14589" spans="1:5" x14ac:dyDescent="0.25">
      <c r="A14589" s="2">
        <v>43518.541666666664</v>
      </c>
      <c r="B14589">
        <v>98050</v>
      </c>
      <c r="C14589">
        <v>98485</v>
      </c>
      <c r="D14589">
        <v>97955</v>
      </c>
      <c r="E14589">
        <v>98375</v>
      </c>
    </row>
    <row r="14590" spans="1:5" x14ac:dyDescent="0.25">
      <c r="A14590" s="2">
        <v>43518.5</v>
      </c>
      <c r="B14590">
        <v>98165</v>
      </c>
      <c r="C14590">
        <v>98245</v>
      </c>
      <c r="D14590">
        <v>97825</v>
      </c>
      <c r="E14590">
        <v>98050</v>
      </c>
    </row>
    <row r="14591" spans="1:5" x14ac:dyDescent="0.25">
      <c r="A14591" s="2">
        <v>43518.458333333336</v>
      </c>
      <c r="B14591">
        <v>97950</v>
      </c>
      <c r="C14591">
        <v>98215</v>
      </c>
      <c r="D14591">
        <v>97770</v>
      </c>
      <c r="E14591">
        <v>98165</v>
      </c>
    </row>
    <row r="14592" spans="1:5" x14ac:dyDescent="0.25">
      <c r="A14592" s="2">
        <v>43518.416666666664</v>
      </c>
      <c r="B14592">
        <v>98315</v>
      </c>
      <c r="C14592">
        <v>98990</v>
      </c>
      <c r="D14592">
        <v>97750</v>
      </c>
      <c r="E14592">
        <v>97950</v>
      </c>
    </row>
    <row r="14593" spans="1:5" x14ac:dyDescent="0.25">
      <c r="A14593" s="2">
        <v>43518.375</v>
      </c>
      <c r="B14593">
        <v>98220</v>
      </c>
      <c r="C14593">
        <v>98345</v>
      </c>
      <c r="D14593">
        <v>97975</v>
      </c>
      <c r="E14593">
        <v>98315</v>
      </c>
    </row>
    <row r="14594" spans="1:5" x14ac:dyDescent="0.25">
      <c r="A14594" s="2">
        <v>43517.75</v>
      </c>
      <c r="B14594">
        <v>97690</v>
      </c>
      <c r="C14594">
        <v>97810</v>
      </c>
      <c r="D14594">
        <v>97605</v>
      </c>
      <c r="E14594">
        <v>97810</v>
      </c>
    </row>
    <row r="14595" spans="1:5" x14ac:dyDescent="0.25">
      <c r="A14595" s="2">
        <v>43517.708333333336</v>
      </c>
      <c r="B14595">
        <v>97360</v>
      </c>
      <c r="C14595">
        <v>97700</v>
      </c>
      <c r="D14595">
        <v>97155</v>
      </c>
      <c r="E14595">
        <v>97695</v>
      </c>
    </row>
    <row r="14596" spans="1:5" x14ac:dyDescent="0.25">
      <c r="A14596" s="2">
        <v>43517.666666666664</v>
      </c>
      <c r="B14596">
        <v>97260</v>
      </c>
      <c r="C14596">
        <v>97630</v>
      </c>
      <c r="D14596">
        <v>97170</v>
      </c>
      <c r="E14596">
        <v>97360</v>
      </c>
    </row>
    <row r="14597" spans="1:5" x14ac:dyDescent="0.25">
      <c r="A14597" s="2">
        <v>43517.625</v>
      </c>
      <c r="B14597">
        <v>96845</v>
      </c>
      <c r="C14597">
        <v>97320</v>
      </c>
      <c r="D14597">
        <v>96720</v>
      </c>
      <c r="E14597">
        <v>97260</v>
      </c>
    </row>
    <row r="14598" spans="1:5" x14ac:dyDescent="0.25">
      <c r="A14598" s="2">
        <v>43517.583333333336</v>
      </c>
      <c r="B14598">
        <v>96940</v>
      </c>
      <c r="C14598">
        <v>97040</v>
      </c>
      <c r="D14598">
        <v>96525</v>
      </c>
      <c r="E14598">
        <v>96845</v>
      </c>
    </row>
    <row r="14599" spans="1:5" x14ac:dyDescent="0.25">
      <c r="A14599" s="2">
        <v>43517.541666666664</v>
      </c>
      <c r="B14599">
        <v>97125</v>
      </c>
      <c r="C14599">
        <v>97240</v>
      </c>
      <c r="D14599">
        <v>96720</v>
      </c>
      <c r="E14599">
        <v>96945</v>
      </c>
    </row>
    <row r="14600" spans="1:5" x14ac:dyDescent="0.25">
      <c r="A14600" s="2">
        <v>43517.5</v>
      </c>
      <c r="B14600">
        <v>97110</v>
      </c>
      <c r="C14600">
        <v>97210</v>
      </c>
      <c r="D14600">
        <v>96640</v>
      </c>
      <c r="E14600">
        <v>97130</v>
      </c>
    </row>
    <row r="14601" spans="1:5" x14ac:dyDescent="0.25">
      <c r="A14601" s="2">
        <v>43517.458333333336</v>
      </c>
      <c r="B14601">
        <v>97575</v>
      </c>
      <c r="C14601">
        <v>97625</v>
      </c>
      <c r="D14601">
        <v>97075</v>
      </c>
      <c r="E14601">
        <v>97115</v>
      </c>
    </row>
    <row r="14602" spans="1:5" x14ac:dyDescent="0.25">
      <c r="A14602" s="2">
        <v>43517.416666666664</v>
      </c>
      <c r="B14602">
        <v>97635</v>
      </c>
      <c r="C14602">
        <v>98030</v>
      </c>
      <c r="D14602">
        <v>97375</v>
      </c>
      <c r="E14602">
        <v>97575</v>
      </c>
    </row>
    <row r="14603" spans="1:5" x14ac:dyDescent="0.25">
      <c r="A14603" s="2">
        <v>43517.375</v>
      </c>
      <c r="B14603">
        <v>97850</v>
      </c>
      <c r="C14603">
        <v>98220</v>
      </c>
      <c r="D14603">
        <v>97530</v>
      </c>
      <c r="E14603">
        <v>97635</v>
      </c>
    </row>
    <row r="14604" spans="1:5" x14ac:dyDescent="0.25">
      <c r="A14604" s="2">
        <v>43516.75</v>
      </c>
      <c r="B14604">
        <v>97355</v>
      </c>
      <c r="C14604">
        <v>97590</v>
      </c>
      <c r="D14604">
        <v>97285</v>
      </c>
      <c r="E14604">
        <v>97590</v>
      </c>
    </row>
    <row r="14605" spans="1:5" x14ac:dyDescent="0.25">
      <c r="A14605" s="2">
        <v>43516.708333333336</v>
      </c>
      <c r="B14605">
        <v>97555</v>
      </c>
      <c r="C14605">
        <v>97775</v>
      </c>
      <c r="D14605">
        <v>97200</v>
      </c>
      <c r="E14605">
        <v>97355</v>
      </c>
    </row>
    <row r="14606" spans="1:5" x14ac:dyDescent="0.25">
      <c r="A14606" s="2">
        <v>43516.666666666664</v>
      </c>
      <c r="B14606">
        <v>98325</v>
      </c>
      <c r="C14606">
        <v>98520</v>
      </c>
      <c r="D14606">
        <v>97515</v>
      </c>
      <c r="E14606">
        <v>97555</v>
      </c>
    </row>
    <row r="14607" spans="1:5" x14ac:dyDescent="0.25">
      <c r="A14607" s="2">
        <v>43516.625</v>
      </c>
      <c r="B14607">
        <v>98240</v>
      </c>
      <c r="C14607">
        <v>98540</v>
      </c>
      <c r="D14607">
        <v>98185</v>
      </c>
      <c r="E14607">
        <v>98315</v>
      </c>
    </row>
    <row r="14608" spans="1:5" x14ac:dyDescent="0.25">
      <c r="A14608" s="2">
        <v>43516.583333333336</v>
      </c>
      <c r="B14608">
        <v>98430</v>
      </c>
      <c r="C14608">
        <v>98495</v>
      </c>
      <c r="D14608">
        <v>98130</v>
      </c>
      <c r="E14608">
        <v>98245</v>
      </c>
    </row>
    <row r="14609" spans="1:5" x14ac:dyDescent="0.25">
      <c r="A14609" s="2">
        <v>43516.541666666664</v>
      </c>
      <c r="B14609">
        <v>98595</v>
      </c>
      <c r="C14609">
        <v>98845</v>
      </c>
      <c r="D14609">
        <v>98115</v>
      </c>
      <c r="E14609">
        <v>98430</v>
      </c>
    </row>
    <row r="14610" spans="1:5" x14ac:dyDescent="0.25">
      <c r="A14610" s="2">
        <v>43516.5</v>
      </c>
      <c r="B14610">
        <v>98430</v>
      </c>
      <c r="C14610">
        <v>98935</v>
      </c>
      <c r="D14610">
        <v>98410</v>
      </c>
      <c r="E14610">
        <v>98595</v>
      </c>
    </row>
    <row r="14611" spans="1:5" x14ac:dyDescent="0.25">
      <c r="A14611" s="2">
        <v>43516.458333333336</v>
      </c>
      <c r="B14611">
        <v>98990</v>
      </c>
      <c r="C14611">
        <v>99145</v>
      </c>
      <c r="D14611">
        <v>97760</v>
      </c>
      <c r="E14611">
        <v>98430</v>
      </c>
    </row>
    <row r="14612" spans="1:5" x14ac:dyDescent="0.25">
      <c r="A14612" s="2">
        <v>43516.416666666664</v>
      </c>
      <c r="B14612">
        <v>98845</v>
      </c>
      <c r="C14612">
        <v>99445</v>
      </c>
      <c r="D14612">
        <v>98835</v>
      </c>
      <c r="E14612">
        <v>98985</v>
      </c>
    </row>
    <row r="14613" spans="1:5" x14ac:dyDescent="0.25">
      <c r="A14613" s="2">
        <v>43516.375</v>
      </c>
      <c r="B14613">
        <v>98440</v>
      </c>
      <c r="C14613">
        <v>99050</v>
      </c>
      <c r="D14613">
        <v>98350</v>
      </c>
      <c r="E14613">
        <v>98845</v>
      </c>
    </row>
    <row r="14614" spans="1:5" x14ac:dyDescent="0.25">
      <c r="A14614" s="2">
        <v>43515.75</v>
      </c>
      <c r="B14614">
        <v>98255</v>
      </c>
      <c r="C14614">
        <v>98325</v>
      </c>
      <c r="D14614">
        <v>98190</v>
      </c>
      <c r="E14614">
        <v>98230</v>
      </c>
    </row>
    <row r="14615" spans="1:5" x14ac:dyDescent="0.25">
      <c r="A14615" s="2">
        <v>43515.708333333336</v>
      </c>
      <c r="B14615">
        <v>98705</v>
      </c>
      <c r="C14615">
        <v>98775</v>
      </c>
      <c r="D14615">
        <v>98075</v>
      </c>
      <c r="E14615">
        <v>98265</v>
      </c>
    </row>
    <row r="14616" spans="1:5" x14ac:dyDescent="0.25">
      <c r="A14616" s="2">
        <v>43515.666666666664</v>
      </c>
      <c r="B14616">
        <v>98675</v>
      </c>
      <c r="C14616">
        <v>98935</v>
      </c>
      <c r="D14616">
        <v>98605</v>
      </c>
      <c r="E14616">
        <v>98700</v>
      </c>
    </row>
    <row r="14617" spans="1:5" x14ac:dyDescent="0.25">
      <c r="A14617" s="2">
        <v>43515.625</v>
      </c>
      <c r="B14617">
        <v>98795</v>
      </c>
      <c r="C14617">
        <v>98830</v>
      </c>
      <c r="D14617">
        <v>98570</v>
      </c>
      <c r="E14617">
        <v>98670</v>
      </c>
    </row>
    <row r="14618" spans="1:5" x14ac:dyDescent="0.25">
      <c r="A14618" s="2">
        <v>43515.583333333336</v>
      </c>
      <c r="B14618">
        <v>98990</v>
      </c>
      <c r="C14618">
        <v>98990</v>
      </c>
      <c r="D14618">
        <v>98705</v>
      </c>
      <c r="E14618">
        <v>98790</v>
      </c>
    </row>
    <row r="14619" spans="1:5" x14ac:dyDescent="0.25">
      <c r="A14619" s="2">
        <v>43515.541666666664</v>
      </c>
      <c r="B14619">
        <v>98595</v>
      </c>
      <c r="C14619">
        <v>99150</v>
      </c>
      <c r="D14619">
        <v>98550</v>
      </c>
      <c r="E14619">
        <v>98985</v>
      </c>
    </row>
    <row r="14620" spans="1:5" x14ac:dyDescent="0.25">
      <c r="A14620" s="2">
        <v>43515.5</v>
      </c>
      <c r="B14620">
        <v>98540</v>
      </c>
      <c r="C14620">
        <v>98880</v>
      </c>
      <c r="D14620">
        <v>98420</v>
      </c>
      <c r="E14620">
        <v>98595</v>
      </c>
    </row>
    <row r="14621" spans="1:5" x14ac:dyDescent="0.25">
      <c r="A14621" s="2">
        <v>43515.458333333336</v>
      </c>
      <c r="B14621">
        <v>98135</v>
      </c>
      <c r="C14621">
        <v>98795</v>
      </c>
      <c r="D14621">
        <v>98035</v>
      </c>
      <c r="E14621">
        <v>98535</v>
      </c>
    </row>
    <row r="14622" spans="1:5" x14ac:dyDescent="0.25">
      <c r="A14622" s="2">
        <v>43515.416666666664</v>
      </c>
      <c r="B14622">
        <v>97805</v>
      </c>
      <c r="C14622">
        <v>98365</v>
      </c>
      <c r="D14622">
        <v>97660</v>
      </c>
      <c r="E14622">
        <v>98140</v>
      </c>
    </row>
    <row r="14623" spans="1:5" x14ac:dyDescent="0.25">
      <c r="A14623" s="2">
        <v>43515.375</v>
      </c>
      <c r="B14623">
        <v>97200</v>
      </c>
      <c r="C14623">
        <v>97925</v>
      </c>
      <c r="D14623">
        <v>97020</v>
      </c>
      <c r="E14623">
        <v>97810</v>
      </c>
    </row>
    <row r="14624" spans="1:5" x14ac:dyDescent="0.25">
      <c r="A14624" s="2">
        <v>43514.75</v>
      </c>
      <c r="B14624">
        <v>97285</v>
      </c>
      <c r="C14624">
        <v>97395</v>
      </c>
      <c r="D14624">
        <v>97170</v>
      </c>
      <c r="E14624">
        <v>97395</v>
      </c>
    </row>
    <row r="14625" spans="1:5" x14ac:dyDescent="0.25">
      <c r="A14625" s="2">
        <v>43514.708333333336</v>
      </c>
      <c r="B14625">
        <v>97550</v>
      </c>
      <c r="C14625">
        <v>97575</v>
      </c>
      <c r="D14625">
        <v>97100</v>
      </c>
      <c r="E14625">
        <v>97280</v>
      </c>
    </row>
    <row r="14626" spans="1:5" x14ac:dyDescent="0.25">
      <c r="A14626" s="2">
        <v>43514.666666666664</v>
      </c>
      <c r="B14626">
        <v>97715</v>
      </c>
      <c r="C14626">
        <v>97845</v>
      </c>
      <c r="D14626">
        <v>97215</v>
      </c>
      <c r="E14626">
        <v>97550</v>
      </c>
    </row>
    <row r="14627" spans="1:5" x14ac:dyDescent="0.25">
      <c r="A14627" s="2">
        <v>43514.625</v>
      </c>
      <c r="B14627">
        <v>97335</v>
      </c>
      <c r="C14627">
        <v>97720</v>
      </c>
      <c r="D14627">
        <v>97285</v>
      </c>
      <c r="E14627">
        <v>97720</v>
      </c>
    </row>
    <row r="14628" spans="1:5" x14ac:dyDescent="0.25">
      <c r="A14628" s="2">
        <v>43514.583333333336</v>
      </c>
      <c r="B14628">
        <v>97285</v>
      </c>
      <c r="C14628">
        <v>97345</v>
      </c>
      <c r="D14628">
        <v>97085</v>
      </c>
      <c r="E14628">
        <v>97330</v>
      </c>
    </row>
    <row r="14629" spans="1:5" x14ac:dyDescent="0.25">
      <c r="A14629" s="2">
        <v>43514.541666666664</v>
      </c>
      <c r="B14629">
        <v>97360</v>
      </c>
      <c r="C14629">
        <v>97545</v>
      </c>
      <c r="D14629">
        <v>97275</v>
      </c>
      <c r="E14629">
        <v>97285</v>
      </c>
    </row>
    <row r="14630" spans="1:5" x14ac:dyDescent="0.25">
      <c r="A14630" s="2">
        <v>43514.5</v>
      </c>
      <c r="B14630">
        <v>97625</v>
      </c>
      <c r="C14630">
        <v>97645</v>
      </c>
      <c r="D14630">
        <v>97250</v>
      </c>
      <c r="E14630">
        <v>97360</v>
      </c>
    </row>
    <row r="14631" spans="1:5" x14ac:dyDescent="0.25">
      <c r="A14631" s="2">
        <v>43514.458333333336</v>
      </c>
      <c r="B14631">
        <v>97650</v>
      </c>
      <c r="C14631">
        <v>97830</v>
      </c>
      <c r="D14631">
        <v>97425</v>
      </c>
      <c r="E14631">
        <v>97625</v>
      </c>
    </row>
    <row r="14632" spans="1:5" x14ac:dyDescent="0.25">
      <c r="A14632" s="2">
        <v>43514.416666666664</v>
      </c>
      <c r="B14632">
        <v>97860</v>
      </c>
      <c r="C14632">
        <v>98090</v>
      </c>
      <c r="D14632">
        <v>97510</v>
      </c>
      <c r="E14632">
        <v>97650</v>
      </c>
    </row>
    <row r="14633" spans="1:5" x14ac:dyDescent="0.25">
      <c r="A14633" s="2">
        <v>43514.375</v>
      </c>
      <c r="B14633">
        <v>97940</v>
      </c>
      <c r="C14633">
        <v>98030</v>
      </c>
      <c r="D14633">
        <v>97550</v>
      </c>
      <c r="E14633">
        <v>97855</v>
      </c>
    </row>
    <row r="14634" spans="1:5" x14ac:dyDescent="0.25">
      <c r="A14634" s="2">
        <v>43511.75</v>
      </c>
      <c r="B14634">
        <v>98440</v>
      </c>
      <c r="C14634">
        <v>98475</v>
      </c>
      <c r="D14634">
        <v>98250</v>
      </c>
      <c r="E14634">
        <v>98270</v>
      </c>
    </row>
    <row r="14635" spans="1:5" x14ac:dyDescent="0.25">
      <c r="A14635" s="2">
        <v>43511.708333333336</v>
      </c>
      <c r="B14635">
        <v>98395</v>
      </c>
      <c r="C14635">
        <v>98605</v>
      </c>
      <c r="D14635">
        <v>98130</v>
      </c>
      <c r="E14635">
        <v>98435</v>
      </c>
    </row>
    <row r="14636" spans="1:5" x14ac:dyDescent="0.25">
      <c r="A14636" s="2">
        <v>43511.666666666664</v>
      </c>
      <c r="B14636">
        <v>98285</v>
      </c>
      <c r="C14636">
        <v>98465</v>
      </c>
      <c r="D14636">
        <v>98035</v>
      </c>
      <c r="E14636">
        <v>98395</v>
      </c>
    </row>
    <row r="14637" spans="1:5" x14ac:dyDescent="0.25">
      <c r="A14637" s="2">
        <v>43511.625</v>
      </c>
      <c r="B14637">
        <v>98300</v>
      </c>
      <c r="C14637">
        <v>98485</v>
      </c>
      <c r="D14637">
        <v>98115</v>
      </c>
      <c r="E14637">
        <v>98285</v>
      </c>
    </row>
    <row r="14638" spans="1:5" x14ac:dyDescent="0.25">
      <c r="A14638" s="2">
        <v>43511.583333333336</v>
      </c>
      <c r="B14638">
        <v>98355</v>
      </c>
      <c r="C14638">
        <v>98770</v>
      </c>
      <c r="D14638">
        <v>98090</v>
      </c>
      <c r="E14638">
        <v>98295</v>
      </c>
    </row>
    <row r="14639" spans="1:5" x14ac:dyDescent="0.25">
      <c r="A14639" s="2">
        <v>43511.541666666664</v>
      </c>
      <c r="B14639">
        <v>98015</v>
      </c>
      <c r="C14639">
        <v>98445</v>
      </c>
      <c r="D14639">
        <v>97955</v>
      </c>
      <c r="E14639">
        <v>98360</v>
      </c>
    </row>
    <row r="14640" spans="1:5" x14ac:dyDescent="0.25">
      <c r="A14640" s="2">
        <v>43511.5</v>
      </c>
      <c r="B14640">
        <v>98390</v>
      </c>
      <c r="C14640">
        <v>98955</v>
      </c>
      <c r="D14640">
        <v>97935</v>
      </c>
      <c r="E14640">
        <v>98005</v>
      </c>
    </row>
    <row r="14641" spans="1:5" x14ac:dyDescent="0.25">
      <c r="A14641" s="2">
        <v>43511.458333333336</v>
      </c>
      <c r="B14641">
        <v>98935</v>
      </c>
      <c r="C14641">
        <v>99090</v>
      </c>
      <c r="D14641">
        <v>98145</v>
      </c>
      <c r="E14641">
        <v>98395</v>
      </c>
    </row>
    <row r="14642" spans="1:5" x14ac:dyDescent="0.25">
      <c r="A14642" s="2">
        <v>43511.416666666664</v>
      </c>
      <c r="B14642">
        <v>98765</v>
      </c>
      <c r="C14642">
        <v>99215</v>
      </c>
      <c r="D14642">
        <v>98255</v>
      </c>
      <c r="E14642">
        <v>98935</v>
      </c>
    </row>
    <row r="14643" spans="1:5" x14ac:dyDescent="0.25">
      <c r="A14643" s="2">
        <v>43511.375</v>
      </c>
      <c r="B14643">
        <v>98660</v>
      </c>
      <c r="C14643">
        <v>98995</v>
      </c>
      <c r="D14643">
        <v>98425</v>
      </c>
      <c r="E14643">
        <v>98775</v>
      </c>
    </row>
    <row r="14644" spans="1:5" x14ac:dyDescent="0.25">
      <c r="A14644" s="2">
        <v>43510.75</v>
      </c>
      <c r="B14644">
        <v>99050</v>
      </c>
      <c r="C14644">
        <v>99065</v>
      </c>
      <c r="D14644">
        <v>98860</v>
      </c>
      <c r="E14644">
        <v>99000</v>
      </c>
    </row>
    <row r="14645" spans="1:5" x14ac:dyDescent="0.25">
      <c r="A14645" s="2">
        <v>43510.708333333336</v>
      </c>
      <c r="B14645">
        <v>97200</v>
      </c>
      <c r="C14645">
        <v>99115</v>
      </c>
      <c r="D14645">
        <v>97150</v>
      </c>
      <c r="E14645">
        <v>99040</v>
      </c>
    </row>
    <row r="14646" spans="1:5" x14ac:dyDescent="0.25">
      <c r="A14646" s="2">
        <v>43510.666666666664</v>
      </c>
      <c r="B14646">
        <v>97485</v>
      </c>
      <c r="C14646">
        <v>97650</v>
      </c>
      <c r="D14646">
        <v>96980</v>
      </c>
      <c r="E14646">
        <v>97195</v>
      </c>
    </row>
    <row r="14647" spans="1:5" x14ac:dyDescent="0.25">
      <c r="A14647" s="2">
        <v>43510.625</v>
      </c>
      <c r="B14647">
        <v>96695</v>
      </c>
      <c r="C14647">
        <v>97680</v>
      </c>
      <c r="D14647">
        <v>96695</v>
      </c>
      <c r="E14647">
        <v>97485</v>
      </c>
    </row>
    <row r="14648" spans="1:5" x14ac:dyDescent="0.25">
      <c r="A14648" s="2">
        <v>43510.583333333336</v>
      </c>
      <c r="B14648">
        <v>96745</v>
      </c>
      <c r="C14648">
        <v>96825</v>
      </c>
      <c r="D14648">
        <v>96355</v>
      </c>
      <c r="E14648">
        <v>96690</v>
      </c>
    </row>
    <row r="14649" spans="1:5" x14ac:dyDescent="0.25">
      <c r="A14649" s="2">
        <v>43510.541666666664</v>
      </c>
      <c r="B14649">
        <v>96270</v>
      </c>
      <c r="C14649">
        <v>96880</v>
      </c>
      <c r="D14649">
        <v>96180</v>
      </c>
      <c r="E14649">
        <v>96745</v>
      </c>
    </row>
    <row r="14650" spans="1:5" x14ac:dyDescent="0.25">
      <c r="A14650" s="2">
        <v>43510.5</v>
      </c>
      <c r="B14650">
        <v>96080</v>
      </c>
      <c r="C14650">
        <v>96340</v>
      </c>
      <c r="D14650">
        <v>95735</v>
      </c>
      <c r="E14650">
        <v>96275</v>
      </c>
    </row>
    <row r="14651" spans="1:5" x14ac:dyDescent="0.25">
      <c r="A14651" s="2">
        <v>43510.458333333336</v>
      </c>
      <c r="B14651">
        <v>96575</v>
      </c>
      <c r="C14651">
        <v>96860</v>
      </c>
      <c r="D14651">
        <v>96050</v>
      </c>
      <c r="E14651">
        <v>96075</v>
      </c>
    </row>
    <row r="14652" spans="1:5" x14ac:dyDescent="0.25">
      <c r="A14652" s="2">
        <v>43510.416666666664</v>
      </c>
      <c r="B14652">
        <v>97075</v>
      </c>
      <c r="C14652">
        <v>97250</v>
      </c>
      <c r="D14652">
        <v>96450</v>
      </c>
      <c r="E14652">
        <v>96575</v>
      </c>
    </row>
    <row r="14653" spans="1:5" x14ac:dyDescent="0.25">
      <c r="A14653" s="2">
        <v>43510.375</v>
      </c>
      <c r="B14653">
        <v>97075</v>
      </c>
      <c r="C14653">
        <v>97390</v>
      </c>
      <c r="D14653">
        <v>96855</v>
      </c>
      <c r="E14653">
        <v>97075</v>
      </c>
    </row>
    <row r="14654" spans="1:5" x14ac:dyDescent="0.25">
      <c r="A14654" s="2">
        <v>43509.75</v>
      </c>
      <c r="B14654">
        <v>96610</v>
      </c>
      <c r="C14654">
        <v>96915</v>
      </c>
      <c r="D14654">
        <v>96590</v>
      </c>
      <c r="E14654">
        <v>96895</v>
      </c>
    </row>
    <row r="14655" spans="1:5" x14ac:dyDescent="0.25">
      <c r="A14655" s="2">
        <v>43509.708333333336</v>
      </c>
      <c r="B14655">
        <v>97015</v>
      </c>
      <c r="C14655">
        <v>97040</v>
      </c>
      <c r="D14655">
        <v>96505</v>
      </c>
      <c r="E14655">
        <v>96615</v>
      </c>
    </row>
    <row r="14656" spans="1:5" x14ac:dyDescent="0.25">
      <c r="A14656" s="2">
        <v>43509.666666666664</v>
      </c>
      <c r="B14656">
        <v>97165</v>
      </c>
      <c r="C14656">
        <v>97420</v>
      </c>
      <c r="D14656">
        <v>96890</v>
      </c>
      <c r="E14656">
        <v>97015</v>
      </c>
    </row>
    <row r="14657" spans="1:5" x14ac:dyDescent="0.25">
      <c r="A14657" s="2">
        <v>43509.625</v>
      </c>
      <c r="B14657">
        <v>96695</v>
      </c>
      <c r="C14657">
        <v>97430</v>
      </c>
      <c r="D14657">
        <v>96645</v>
      </c>
      <c r="E14657">
        <v>97175</v>
      </c>
    </row>
    <row r="14658" spans="1:5" x14ac:dyDescent="0.25">
      <c r="A14658" s="2">
        <v>43509.583333333336</v>
      </c>
      <c r="B14658">
        <v>96735</v>
      </c>
      <c r="C14658">
        <v>96865</v>
      </c>
      <c r="D14658">
        <v>96280</v>
      </c>
      <c r="E14658">
        <v>96695</v>
      </c>
    </row>
    <row r="14659" spans="1:5" x14ac:dyDescent="0.25">
      <c r="A14659" s="2">
        <v>43509.541666666664</v>
      </c>
      <c r="B14659">
        <v>97410</v>
      </c>
      <c r="C14659">
        <v>97490</v>
      </c>
      <c r="D14659">
        <v>96705</v>
      </c>
      <c r="E14659">
        <v>96735</v>
      </c>
    </row>
    <row r="14660" spans="1:5" x14ac:dyDescent="0.25">
      <c r="A14660" s="2">
        <v>43509.5</v>
      </c>
      <c r="B14660">
        <v>97125</v>
      </c>
      <c r="C14660">
        <v>97520</v>
      </c>
      <c r="D14660">
        <v>96950</v>
      </c>
      <c r="E14660">
        <v>97415</v>
      </c>
    </row>
    <row r="14661" spans="1:5" x14ac:dyDescent="0.25">
      <c r="A14661" s="2">
        <v>43509.458333333336</v>
      </c>
      <c r="B14661">
        <v>97400</v>
      </c>
      <c r="C14661">
        <v>97575</v>
      </c>
      <c r="D14661">
        <v>96715</v>
      </c>
      <c r="E14661">
        <v>97125</v>
      </c>
    </row>
    <row r="14662" spans="1:5" x14ac:dyDescent="0.25">
      <c r="A14662" s="2">
        <v>43509.416666666664</v>
      </c>
      <c r="B14662">
        <v>97715</v>
      </c>
      <c r="C14662">
        <v>97760</v>
      </c>
      <c r="D14662">
        <v>97135</v>
      </c>
      <c r="E14662">
        <v>97400</v>
      </c>
    </row>
    <row r="14663" spans="1:5" x14ac:dyDescent="0.25">
      <c r="A14663" s="2">
        <v>43509.375</v>
      </c>
      <c r="B14663">
        <v>97295</v>
      </c>
      <c r="C14663">
        <v>97765</v>
      </c>
      <c r="D14663">
        <v>97100</v>
      </c>
      <c r="E14663">
        <v>97715</v>
      </c>
    </row>
    <row r="14664" spans="1:5" x14ac:dyDescent="0.25">
      <c r="A14664" s="2">
        <v>43508.75</v>
      </c>
      <c r="B14664">
        <v>96085</v>
      </c>
      <c r="C14664">
        <v>96180</v>
      </c>
      <c r="D14664">
        <v>95955</v>
      </c>
      <c r="E14664">
        <v>95955</v>
      </c>
    </row>
    <row r="14665" spans="1:5" x14ac:dyDescent="0.25">
      <c r="A14665" s="2">
        <v>43508.708333333336</v>
      </c>
      <c r="B14665">
        <v>96140</v>
      </c>
      <c r="C14665">
        <v>96275</v>
      </c>
      <c r="D14665">
        <v>95865</v>
      </c>
      <c r="E14665">
        <v>96085</v>
      </c>
    </row>
    <row r="14666" spans="1:5" x14ac:dyDescent="0.25">
      <c r="A14666" s="2">
        <v>43508.666666666664</v>
      </c>
      <c r="B14666">
        <v>96315</v>
      </c>
      <c r="C14666">
        <v>96650</v>
      </c>
      <c r="D14666">
        <v>96130</v>
      </c>
      <c r="E14666">
        <v>96140</v>
      </c>
    </row>
    <row r="14667" spans="1:5" x14ac:dyDescent="0.25">
      <c r="A14667" s="2">
        <v>43508.625</v>
      </c>
      <c r="B14667">
        <v>95800</v>
      </c>
      <c r="C14667">
        <v>96385</v>
      </c>
      <c r="D14667">
        <v>95695</v>
      </c>
      <c r="E14667">
        <v>96315</v>
      </c>
    </row>
    <row r="14668" spans="1:5" x14ac:dyDescent="0.25">
      <c r="A14668" s="2">
        <v>43508.583333333336</v>
      </c>
      <c r="B14668">
        <v>95605</v>
      </c>
      <c r="C14668">
        <v>95985</v>
      </c>
      <c r="D14668">
        <v>95535</v>
      </c>
      <c r="E14668">
        <v>95795</v>
      </c>
    </row>
    <row r="14669" spans="1:5" x14ac:dyDescent="0.25">
      <c r="A14669" s="2">
        <v>43508.541666666664</v>
      </c>
      <c r="B14669">
        <v>95675</v>
      </c>
      <c r="C14669">
        <v>95725</v>
      </c>
      <c r="D14669">
        <v>95205</v>
      </c>
      <c r="E14669">
        <v>95605</v>
      </c>
    </row>
    <row r="14670" spans="1:5" x14ac:dyDescent="0.25">
      <c r="A14670" s="2">
        <v>43508.5</v>
      </c>
      <c r="B14670">
        <v>95540</v>
      </c>
      <c r="C14670">
        <v>95780</v>
      </c>
      <c r="D14670">
        <v>95165</v>
      </c>
      <c r="E14670">
        <v>95670</v>
      </c>
    </row>
    <row r="14671" spans="1:5" x14ac:dyDescent="0.25">
      <c r="A14671" s="2">
        <v>43508.458333333336</v>
      </c>
      <c r="B14671">
        <v>95675</v>
      </c>
      <c r="C14671">
        <v>95885</v>
      </c>
      <c r="D14671">
        <v>95295</v>
      </c>
      <c r="E14671">
        <v>95535</v>
      </c>
    </row>
    <row r="14672" spans="1:5" x14ac:dyDescent="0.25">
      <c r="A14672" s="2">
        <v>43508.416666666664</v>
      </c>
      <c r="B14672">
        <v>95550</v>
      </c>
      <c r="C14672">
        <v>95860</v>
      </c>
      <c r="D14672">
        <v>95390</v>
      </c>
      <c r="E14672">
        <v>95675</v>
      </c>
    </row>
    <row r="14673" spans="1:5" x14ac:dyDescent="0.25">
      <c r="A14673" s="2">
        <v>43508.375</v>
      </c>
      <c r="B14673">
        <v>94955</v>
      </c>
      <c r="C14673">
        <v>95575</v>
      </c>
      <c r="D14673">
        <v>94955</v>
      </c>
      <c r="E14673">
        <v>95550</v>
      </c>
    </row>
    <row r="14674" spans="1:5" x14ac:dyDescent="0.25">
      <c r="A14674" s="2">
        <v>43507.75</v>
      </c>
      <c r="B14674">
        <v>94480</v>
      </c>
      <c r="C14674">
        <v>94535</v>
      </c>
      <c r="D14674">
        <v>94365</v>
      </c>
      <c r="E14674">
        <v>94365</v>
      </c>
    </row>
    <row r="14675" spans="1:5" x14ac:dyDescent="0.25">
      <c r="A14675" s="2">
        <v>43507.708333333336</v>
      </c>
      <c r="B14675">
        <v>94505</v>
      </c>
      <c r="C14675">
        <v>95085</v>
      </c>
      <c r="D14675">
        <v>94350</v>
      </c>
      <c r="E14675">
        <v>94475</v>
      </c>
    </row>
    <row r="14676" spans="1:5" x14ac:dyDescent="0.25">
      <c r="A14676" s="2">
        <v>43507.666666666664</v>
      </c>
      <c r="B14676">
        <v>94545</v>
      </c>
      <c r="C14676">
        <v>94750</v>
      </c>
      <c r="D14676">
        <v>94255</v>
      </c>
      <c r="E14676">
        <v>94505</v>
      </c>
    </row>
    <row r="14677" spans="1:5" x14ac:dyDescent="0.25">
      <c r="A14677" s="2">
        <v>43507.625</v>
      </c>
      <c r="B14677">
        <v>94375</v>
      </c>
      <c r="C14677">
        <v>94655</v>
      </c>
      <c r="D14677">
        <v>94030</v>
      </c>
      <c r="E14677">
        <v>94540</v>
      </c>
    </row>
    <row r="14678" spans="1:5" x14ac:dyDescent="0.25">
      <c r="A14678" s="2">
        <v>43507.583333333336</v>
      </c>
      <c r="B14678">
        <v>94175</v>
      </c>
      <c r="C14678">
        <v>94440</v>
      </c>
      <c r="D14678">
        <v>93795</v>
      </c>
      <c r="E14678">
        <v>94375</v>
      </c>
    </row>
    <row r="14679" spans="1:5" x14ac:dyDescent="0.25">
      <c r="A14679" s="2">
        <v>43507.541666666664</v>
      </c>
      <c r="B14679">
        <v>94145</v>
      </c>
      <c r="C14679">
        <v>94315</v>
      </c>
      <c r="D14679">
        <v>93745</v>
      </c>
      <c r="E14679">
        <v>94175</v>
      </c>
    </row>
    <row r="14680" spans="1:5" x14ac:dyDescent="0.25">
      <c r="A14680" s="2">
        <v>43507.5</v>
      </c>
      <c r="B14680">
        <v>95245</v>
      </c>
      <c r="C14680">
        <v>95290</v>
      </c>
      <c r="D14680">
        <v>94065</v>
      </c>
      <c r="E14680">
        <v>94150</v>
      </c>
    </row>
    <row r="14681" spans="1:5" x14ac:dyDescent="0.25">
      <c r="A14681" s="2">
        <v>43507.458333333336</v>
      </c>
      <c r="B14681">
        <v>95195</v>
      </c>
      <c r="C14681">
        <v>95310</v>
      </c>
      <c r="D14681">
        <v>94640</v>
      </c>
      <c r="E14681">
        <v>95245</v>
      </c>
    </row>
    <row r="14682" spans="1:5" x14ac:dyDescent="0.25">
      <c r="A14682" s="2">
        <v>43507.416666666664</v>
      </c>
      <c r="B14682">
        <v>95850</v>
      </c>
      <c r="C14682">
        <v>95880</v>
      </c>
      <c r="D14682">
        <v>94910</v>
      </c>
      <c r="E14682">
        <v>95190</v>
      </c>
    </row>
    <row r="14683" spans="1:5" x14ac:dyDescent="0.25">
      <c r="A14683" s="2">
        <v>43507.375</v>
      </c>
      <c r="B14683">
        <v>95800</v>
      </c>
      <c r="C14683">
        <v>96110</v>
      </c>
      <c r="D14683">
        <v>95530</v>
      </c>
      <c r="E14683">
        <v>95850</v>
      </c>
    </row>
    <row r="14684" spans="1:5" x14ac:dyDescent="0.25">
      <c r="A14684" s="2">
        <v>43504.75</v>
      </c>
      <c r="B14684">
        <v>95425</v>
      </c>
      <c r="C14684">
        <v>95515</v>
      </c>
      <c r="D14684">
        <v>95070</v>
      </c>
      <c r="E14684">
        <v>95070</v>
      </c>
    </row>
    <row r="14685" spans="1:5" x14ac:dyDescent="0.25">
      <c r="A14685" s="2">
        <v>43504.708333333336</v>
      </c>
      <c r="B14685">
        <v>95040</v>
      </c>
      <c r="C14685">
        <v>95620</v>
      </c>
      <c r="D14685">
        <v>94970</v>
      </c>
      <c r="E14685">
        <v>95425</v>
      </c>
    </row>
    <row r="14686" spans="1:5" x14ac:dyDescent="0.25">
      <c r="A14686" s="2">
        <v>43504.666666666664</v>
      </c>
      <c r="B14686">
        <v>94945</v>
      </c>
      <c r="C14686">
        <v>95250</v>
      </c>
      <c r="D14686">
        <v>94675</v>
      </c>
      <c r="E14686">
        <v>95035</v>
      </c>
    </row>
    <row r="14687" spans="1:5" x14ac:dyDescent="0.25">
      <c r="A14687" s="2">
        <v>43504.625</v>
      </c>
      <c r="B14687">
        <v>94155</v>
      </c>
      <c r="C14687">
        <v>95025</v>
      </c>
      <c r="D14687">
        <v>94065</v>
      </c>
      <c r="E14687">
        <v>94945</v>
      </c>
    </row>
    <row r="14688" spans="1:5" x14ac:dyDescent="0.25">
      <c r="A14688" s="2">
        <v>43504.583333333336</v>
      </c>
      <c r="B14688">
        <v>94150</v>
      </c>
      <c r="C14688">
        <v>94275</v>
      </c>
      <c r="D14688">
        <v>93440</v>
      </c>
      <c r="E14688">
        <v>94160</v>
      </c>
    </row>
    <row r="14689" spans="1:5" x14ac:dyDescent="0.25">
      <c r="A14689" s="2">
        <v>43504.541666666664</v>
      </c>
      <c r="B14689">
        <v>94805</v>
      </c>
      <c r="C14689">
        <v>94945</v>
      </c>
      <c r="D14689">
        <v>94105</v>
      </c>
      <c r="E14689">
        <v>94155</v>
      </c>
    </row>
    <row r="14690" spans="1:5" x14ac:dyDescent="0.25">
      <c r="A14690" s="2">
        <v>43504.5</v>
      </c>
      <c r="B14690">
        <v>95060</v>
      </c>
      <c r="C14690">
        <v>95400</v>
      </c>
      <c r="D14690">
        <v>94720</v>
      </c>
      <c r="E14690">
        <v>94805</v>
      </c>
    </row>
    <row r="14691" spans="1:5" x14ac:dyDescent="0.25">
      <c r="A14691" s="2">
        <v>43504.458333333336</v>
      </c>
      <c r="B14691">
        <v>94550</v>
      </c>
      <c r="C14691">
        <v>95240</v>
      </c>
      <c r="D14691">
        <v>94445</v>
      </c>
      <c r="E14691">
        <v>95060</v>
      </c>
    </row>
    <row r="14692" spans="1:5" x14ac:dyDescent="0.25">
      <c r="A14692" s="2">
        <v>43504.416666666664</v>
      </c>
      <c r="B14692">
        <v>93960</v>
      </c>
      <c r="C14692">
        <v>94790</v>
      </c>
      <c r="D14692">
        <v>93760</v>
      </c>
      <c r="E14692">
        <v>94550</v>
      </c>
    </row>
    <row r="14693" spans="1:5" x14ac:dyDescent="0.25">
      <c r="A14693" s="2">
        <v>43504.375</v>
      </c>
      <c r="B14693">
        <v>94150</v>
      </c>
      <c r="C14693">
        <v>94895</v>
      </c>
      <c r="D14693">
        <v>93710</v>
      </c>
      <c r="E14693">
        <v>93965</v>
      </c>
    </row>
    <row r="14694" spans="1:5" x14ac:dyDescent="0.25">
      <c r="A14694" s="2">
        <v>43503.75</v>
      </c>
      <c r="B14694">
        <v>94315</v>
      </c>
      <c r="C14694">
        <v>94495</v>
      </c>
      <c r="D14694">
        <v>94275</v>
      </c>
      <c r="E14694">
        <v>94435</v>
      </c>
    </row>
    <row r="14695" spans="1:5" x14ac:dyDescent="0.25">
      <c r="A14695" s="2">
        <v>43503.708333333336</v>
      </c>
      <c r="B14695">
        <v>94240</v>
      </c>
      <c r="C14695">
        <v>94670</v>
      </c>
      <c r="D14695">
        <v>93805</v>
      </c>
      <c r="E14695">
        <v>94310</v>
      </c>
    </row>
    <row r="14696" spans="1:5" x14ac:dyDescent="0.25">
      <c r="A14696" s="2">
        <v>43503.666666666664</v>
      </c>
      <c r="B14696">
        <v>94090</v>
      </c>
      <c r="C14696">
        <v>94790</v>
      </c>
      <c r="D14696">
        <v>94080</v>
      </c>
      <c r="E14696">
        <v>94235</v>
      </c>
    </row>
    <row r="14697" spans="1:5" x14ac:dyDescent="0.25">
      <c r="A14697" s="2">
        <v>43503.625</v>
      </c>
      <c r="B14697">
        <v>93850</v>
      </c>
      <c r="C14697">
        <v>94140</v>
      </c>
      <c r="D14697">
        <v>93565</v>
      </c>
      <c r="E14697">
        <v>94090</v>
      </c>
    </row>
    <row r="14698" spans="1:5" x14ac:dyDescent="0.25">
      <c r="A14698" s="2">
        <v>43503.583333333336</v>
      </c>
      <c r="B14698">
        <v>95145</v>
      </c>
      <c r="C14698">
        <v>95265</v>
      </c>
      <c r="D14698">
        <v>93815</v>
      </c>
      <c r="E14698">
        <v>93855</v>
      </c>
    </row>
    <row r="14699" spans="1:5" x14ac:dyDescent="0.25">
      <c r="A14699" s="2">
        <v>43503.541666666664</v>
      </c>
      <c r="B14699">
        <v>95405</v>
      </c>
      <c r="C14699">
        <v>95580</v>
      </c>
      <c r="D14699">
        <v>95100</v>
      </c>
      <c r="E14699">
        <v>95145</v>
      </c>
    </row>
    <row r="14700" spans="1:5" x14ac:dyDescent="0.25">
      <c r="A14700" s="2">
        <v>43503.5</v>
      </c>
      <c r="B14700">
        <v>95275</v>
      </c>
      <c r="C14700">
        <v>95500</v>
      </c>
      <c r="D14700">
        <v>94860</v>
      </c>
      <c r="E14700">
        <v>95405</v>
      </c>
    </row>
    <row r="14701" spans="1:5" x14ac:dyDescent="0.25">
      <c r="A14701" s="2">
        <v>43503.458333333336</v>
      </c>
      <c r="B14701">
        <v>95470</v>
      </c>
      <c r="C14701">
        <v>95560</v>
      </c>
      <c r="D14701">
        <v>94610</v>
      </c>
      <c r="E14701">
        <v>95275</v>
      </c>
    </row>
    <row r="14702" spans="1:5" x14ac:dyDescent="0.25">
      <c r="A14702" s="2">
        <v>43503.416666666664</v>
      </c>
      <c r="B14702">
        <v>95120</v>
      </c>
      <c r="C14702">
        <v>95725</v>
      </c>
      <c r="D14702">
        <v>95110</v>
      </c>
      <c r="E14702">
        <v>95470</v>
      </c>
    </row>
    <row r="14703" spans="1:5" x14ac:dyDescent="0.25">
      <c r="A14703" s="2">
        <v>43503.375</v>
      </c>
      <c r="B14703">
        <v>94800</v>
      </c>
      <c r="C14703">
        <v>95350</v>
      </c>
      <c r="D14703">
        <v>94530</v>
      </c>
      <c r="E14703">
        <v>95120</v>
      </c>
    </row>
    <row r="14704" spans="1:5" x14ac:dyDescent="0.25">
      <c r="A14704" s="2">
        <v>43502.75</v>
      </c>
      <c r="B14704">
        <v>94680</v>
      </c>
      <c r="C14704">
        <v>94720</v>
      </c>
      <c r="D14704">
        <v>94480</v>
      </c>
      <c r="E14704">
        <v>94700</v>
      </c>
    </row>
    <row r="14705" spans="1:5" x14ac:dyDescent="0.25">
      <c r="A14705" s="2">
        <v>43502.708333333336</v>
      </c>
      <c r="B14705">
        <v>95545</v>
      </c>
      <c r="C14705">
        <v>95625</v>
      </c>
      <c r="D14705">
        <v>94660</v>
      </c>
      <c r="E14705">
        <v>94680</v>
      </c>
    </row>
    <row r="14706" spans="1:5" x14ac:dyDescent="0.25">
      <c r="A14706" s="2">
        <v>43502.666666666664</v>
      </c>
      <c r="B14706">
        <v>96450</v>
      </c>
      <c r="C14706">
        <v>96480</v>
      </c>
      <c r="D14706">
        <v>95330</v>
      </c>
      <c r="E14706">
        <v>95550</v>
      </c>
    </row>
    <row r="14707" spans="1:5" x14ac:dyDescent="0.25">
      <c r="A14707" s="2">
        <v>43502.625</v>
      </c>
      <c r="B14707">
        <v>96355</v>
      </c>
      <c r="C14707">
        <v>96540</v>
      </c>
      <c r="D14707">
        <v>96310</v>
      </c>
      <c r="E14707">
        <v>96455</v>
      </c>
    </row>
    <row r="14708" spans="1:5" x14ac:dyDescent="0.25">
      <c r="A14708" s="2">
        <v>43502.583333333336</v>
      </c>
      <c r="B14708">
        <v>96685</v>
      </c>
      <c r="C14708">
        <v>96720</v>
      </c>
      <c r="D14708">
        <v>96310</v>
      </c>
      <c r="E14708">
        <v>96355</v>
      </c>
    </row>
    <row r="14709" spans="1:5" x14ac:dyDescent="0.25">
      <c r="A14709" s="2">
        <v>43502.541666666664</v>
      </c>
      <c r="B14709">
        <v>96590</v>
      </c>
      <c r="C14709">
        <v>96785</v>
      </c>
      <c r="D14709">
        <v>96435</v>
      </c>
      <c r="E14709">
        <v>96685</v>
      </c>
    </row>
    <row r="14710" spans="1:5" x14ac:dyDescent="0.25">
      <c r="A14710" s="2">
        <v>43502.5</v>
      </c>
      <c r="B14710">
        <v>96440</v>
      </c>
      <c r="C14710">
        <v>96820</v>
      </c>
      <c r="D14710">
        <v>96390</v>
      </c>
      <c r="E14710">
        <v>96590</v>
      </c>
    </row>
    <row r="14711" spans="1:5" x14ac:dyDescent="0.25">
      <c r="A14711" s="2">
        <v>43502.458333333336</v>
      </c>
      <c r="B14711">
        <v>96580</v>
      </c>
      <c r="C14711">
        <v>96925</v>
      </c>
      <c r="D14711">
        <v>96245</v>
      </c>
      <c r="E14711">
        <v>96435</v>
      </c>
    </row>
    <row r="14712" spans="1:5" x14ac:dyDescent="0.25">
      <c r="A14712" s="2">
        <v>43502.416666666664</v>
      </c>
      <c r="B14712">
        <v>97300</v>
      </c>
      <c r="C14712">
        <v>97420</v>
      </c>
      <c r="D14712">
        <v>96500</v>
      </c>
      <c r="E14712">
        <v>96585</v>
      </c>
    </row>
    <row r="14713" spans="1:5" x14ac:dyDescent="0.25">
      <c r="A14713" s="2">
        <v>43502.375</v>
      </c>
      <c r="B14713">
        <v>98030</v>
      </c>
      <c r="C14713">
        <v>98085</v>
      </c>
      <c r="D14713">
        <v>97115</v>
      </c>
      <c r="E14713">
        <v>97295</v>
      </c>
    </row>
    <row r="14714" spans="1:5" x14ac:dyDescent="0.25">
      <c r="A14714" s="2">
        <v>43501.75</v>
      </c>
      <c r="B14714">
        <v>98520</v>
      </c>
      <c r="C14714">
        <v>98560</v>
      </c>
      <c r="D14714">
        <v>98360</v>
      </c>
      <c r="E14714">
        <v>98445</v>
      </c>
    </row>
    <row r="14715" spans="1:5" x14ac:dyDescent="0.25">
      <c r="A14715" s="2">
        <v>43501.708333333336</v>
      </c>
      <c r="B14715">
        <v>98685</v>
      </c>
      <c r="C14715">
        <v>98730</v>
      </c>
      <c r="D14715">
        <v>98330</v>
      </c>
      <c r="E14715">
        <v>98510</v>
      </c>
    </row>
    <row r="14716" spans="1:5" x14ac:dyDescent="0.25">
      <c r="A14716" s="2">
        <v>43501.666666666664</v>
      </c>
      <c r="B14716">
        <v>97945</v>
      </c>
      <c r="C14716">
        <v>98700</v>
      </c>
      <c r="D14716">
        <v>97910</v>
      </c>
      <c r="E14716">
        <v>98680</v>
      </c>
    </row>
    <row r="14717" spans="1:5" x14ac:dyDescent="0.25">
      <c r="A14717" s="2">
        <v>43501.625</v>
      </c>
      <c r="B14717">
        <v>98010</v>
      </c>
      <c r="C14717">
        <v>98100</v>
      </c>
      <c r="D14717">
        <v>97750</v>
      </c>
      <c r="E14717">
        <v>97945</v>
      </c>
    </row>
    <row r="14718" spans="1:5" x14ac:dyDescent="0.25">
      <c r="A14718" s="2">
        <v>43501.583333333336</v>
      </c>
      <c r="B14718">
        <v>98155</v>
      </c>
      <c r="C14718">
        <v>98225</v>
      </c>
      <c r="D14718">
        <v>97715</v>
      </c>
      <c r="E14718">
        <v>98010</v>
      </c>
    </row>
    <row r="14719" spans="1:5" x14ac:dyDescent="0.25">
      <c r="A14719" s="2">
        <v>43501.541666666664</v>
      </c>
      <c r="B14719">
        <v>98290</v>
      </c>
      <c r="C14719">
        <v>98395</v>
      </c>
      <c r="D14719">
        <v>97975</v>
      </c>
      <c r="E14719">
        <v>98155</v>
      </c>
    </row>
    <row r="14720" spans="1:5" x14ac:dyDescent="0.25">
      <c r="A14720" s="2">
        <v>43501.5</v>
      </c>
      <c r="B14720">
        <v>98350</v>
      </c>
      <c r="C14720">
        <v>98510</v>
      </c>
      <c r="D14720">
        <v>98195</v>
      </c>
      <c r="E14720">
        <v>98290</v>
      </c>
    </row>
    <row r="14721" spans="1:5" x14ac:dyDescent="0.25">
      <c r="A14721" s="2">
        <v>43501.458333333336</v>
      </c>
      <c r="B14721">
        <v>98365</v>
      </c>
      <c r="C14721">
        <v>98475</v>
      </c>
      <c r="D14721">
        <v>98115</v>
      </c>
      <c r="E14721">
        <v>98350</v>
      </c>
    </row>
    <row r="14722" spans="1:5" x14ac:dyDescent="0.25">
      <c r="A14722" s="2">
        <v>43501.416666666664</v>
      </c>
      <c r="B14722">
        <v>98320</v>
      </c>
      <c r="C14722">
        <v>98600</v>
      </c>
      <c r="D14722">
        <v>98000</v>
      </c>
      <c r="E14722">
        <v>98365</v>
      </c>
    </row>
    <row r="14723" spans="1:5" x14ac:dyDescent="0.25">
      <c r="A14723" s="2">
        <v>43501.375</v>
      </c>
      <c r="B14723">
        <v>98525</v>
      </c>
      <c r="C14723">
        <v>98645</v>
      </c>
      <c r="D14723">
        <v>98130</v>
      </c>
      <c r="E14723">
        <v>98315</v>
      </c>
    </row>
    <row r="14724" spans="1:5" x14ac:dyDescent="0.25">
      <c r="A14724" s="2">
        <v>43500.75</v>
      </c>
      <c r="B14724">
        <v>98760</v>
      </c>
      <c r="C14724">
        <v>98775</v>
      </c>
      <c r="D14724">
        <v>98465</v>
      </c>
      <c r="E14724">
        <v>98465</v>
      </c>
    </row>
    <row r="14725" spans="1:5" x14ac:dyDescent="0.25">
      <c r="A14725" s="2">
        <v>43500.708333333336</v>
      </c>
      <c r="B14725">
        <v>98535</v>
      </c>
      <c r="C14725">
        <v>98770</v>
      </c>
      <c r="D14725">
        <v>98430</v>
      </c>
      <c r="E14725">
        <v>98770</v>
      </c>
    </row>
    <row r="14726" spans="1:5" x14ac:dyDescent="0.25">
      <c r="A14726" s="2">
        <v>43500.666666666664</v>
      </c>
      <c r="B14726">
        <v>98660</v>
      </c>
      <c r="C14726">
        <v>98780</v>
      </c>
      <c r="D14726">
        <v>98380</v>
      </c>
      <c r="E14726">
        <v>98540</v>
      </c>
    </row>
    <row r="14727" spans="1:5" x14ac:dyDescent="0.25">
      <c r="A14727" s="2">
        <v>43500.625</v>
      </c>
      <c r="B14727">
        <v>98140</v>
      </c>
      <c r="C14727">
        <v>98735</v>
      </c>
      <c r="D14727">
        <v>98115</v>
      </c>
      <c r="E14727">
        <v>98660</v>
      </c>
    </row>
    <row r="14728" spans="1:5" x14ac:dyDescent="0.25">
      <c r="A14728" s="2">
        <v>43500.583333333336</v>
      </c>
      <c r="B14728">
        <v>97815</v>
      </c>
      <c r="C14728">
        <v>98145</v>
      </c>
      <c r="D14728">
        <v>97780</v>
      </c>
      <c r="E14728">
        <v>98145</v>
      </c>
    </row>
    <row r="14729" spans="1:5" x14ac:dyDescent="0.25">
      <c r="A14729" s="2">
        <v>43500.541666666664</v>
      </c>
      <c r="B14729">
        <v>97480</v>
      </c>
      <c r="C14729">
        <v>97935</v>
      </c>
      <c r="D14729">
        <v>97290</v>
      </c>
      <c r="E14729">
        <v>97820</v>
      </c>
    </row>
    <row r="14730" spans="1:5" x14ac:dyDescent="0.25">
      <c r="A14730" s="2">
        <v>43500.5</v>
      </c>
      <c r="B14730">
        <v>97355</v>
      </c>
      <c r="C14730">
        <v>97585</v>
      </c>
      <c r="D14730">
        <v>97120</v>
      </c>
      <c r="E14730">
        <v>97480</v>
      </c>
    </row>
    <row r="14731" spans="1:5" x14ac:dyDescent="0.25">
      <c r="A14731" s="2">
        <v>43500.458333333336</v>
      </c>
      <c r="B14731">
        <v>97040</v>
      </c>
      <c r="C14731">
        <v>97455</v>
      </c>
      <c r="D14731">
        <v>96980</v>
      </c>
      <c r="E14731">
        <v>97355</v>
      </c>
    </row>
    <row r="14732" spans="1:5" x14ac:dyDescent="0.25">
      <c r="A14732" s="2">
        <v>43500.416666666664</v>
      </c>
      <c r="B14732">
        <v>97560</v>
      </c>
      <c r="C14732">
        <v>97740</v>
      </c>
      <c r="D14732">
        <v>96945</v>
      </c>
      <c r="E14732">
        <v>97040</v>
      </c>
    </row>
    <row r="14733" spans="1:5" x14ac:dyDescent="0.25">
      <c r="A14733" s="2">
        <v>43500.375</v>
      </c>
      <c r="B14733">
        <v>98465</v>
      </c>
      <c r="C14733">
        <v>98470</v>
      </c>
      <c r="D14733">
        <v>97430</v>
      </c>
      <c r="E14733">
        <v>97565</v>
      </c>
    </row>
    <row r="14734" spans="1:5" x14ac:dyDescent="0.25">
      <c r="A14734" s="2">
        <v>43497.75</v>
      </c>
      <c r="B14734">
        <v>97945</v>
      </c>
      <c r="C14734">
        <v>98065</v>
      </c>
      <c r="D14734">
        <v>97865</v>
      </c>
      <c r="E14734">
        <v>98065</v>
      </c>
    </row>
    <row r="14735" spans="1:5" x14ac:dyDescent="0.25">
      <c r="A14735" s="2">
        <v>43497.708333333336</v>
      </c>
      <c r="B14735">
        <v>97625</v>
      </c>
      <c r="C14735">
        <v>97980</v>
      </c>
      <c r="D14735">
        <v>97430</v>
      </c>
      <c r="E14735">
        <v>97945</v>
      </c>
    </row>
    <row r="14736" spans="1:5" x14ac:dyDescent="0.25">
      <c r="A14736" s="2">
        <v>43497.666666666664</v>
      </c>
      <c r="B14736">
        <v>97380</v>
      </c>
      <c r="C14736">
        <v>97665</v>
      </c>
      <c r="D14736">
        <v>97375</v>
      </c>
      <c r="E14736">
        <v>97630</v>
      </c>
    </row>
    <row r="14737" spans="1:5" x14ac:dyDescent="0.25">
      <c r="A14737" s="2">
        <v>43497.625</v>
      </c>
      <c r="B14737">
        <v>97525</v>
      </c>
      <c r="C14737">
        <v>97645</v>
      </c>
      <c r="D14737">
        <v>97285</v>
      </c>
      <c r="E14737">
        <v>97375</v>
      </c>
    </row>
    <row r="14738" spans="1:5" x14ac:dyDescent="0.25">
      <c r="A14738" s="2">
        <v>43497.583333333336</v>
      </c>
      <c r="B14738">
        <v>97605</v>
      </c>
      <c r="C14738">
        <v>97640</v>
      </c>
      <c r="D14738">
        <v>97170</v>
      </c>
      <c r="E14738">
        <v>97525</v>
      </c>
    </row>
    <row r="14739" spans="1:5" x14ac:dyDescent="0.25">
      <c r="A14739" s="2">
        <v>43497.541666666664</v>
      </c>
      <c r="B14739">
        <v>97475</v>
      </c>
      <c r="C14739">
        <v>97900</v>
      </c>
      <c r="D14739">
        <v>97420</v>
      </c>
      <c r="E14739">
        <v>97605</v>
      </c>
    </row>
    <row r="14740" spans="1:5" x14ac:dyDescent="0.25">
      <c r="A14740" s="2">
        <v>43497.5</v>
      </c>
      <c r="B14740">
        <v>98005</v>
      </c>
      <c r="C14740">
        <v>98080</v>
      </c>
      <c r="D14740">
        <v>97375</v>
      </c>
      <c r="E14740">
        <v>97480</v>
      </c>
    </row>
    <row r="14741" spans="1:5" x14ac:dyDescent="0.25">
      <c r="A14741" s="2">
        <v>43497.458333333336</v>
      </c>
      <c r="B14741">
        <v>97885</v>
      </c>
      <c r="C14741">
        <v>98260</v>
      </c>
      <c r="D14741">
        <v>97630</v>
      </c>
      <c r="E14741">
        <v>98000</v>
      </c>
    </row>
    <row r="14742" spans="1:5" x14ac:dyDescent="0.25">
      <c r="A14742" s="2">
        <v>43497.416666666664</v>
      </c>
      <c r="B14742">
        <v>97515</v>
      </c>
      <c r="C14742">
        <v>98060</v>
      </c>
      <c r="D14742">
        <v>97510</v>
      </c>
      <c r="E14742">
        <v>97890</v>
      </c>
    </row>
    <row r="14743" spans="1:5" x14ac:dyDescent="0.25">
      <c r="A14743" s="2">
        <v>43497.375</v>
      </c>
      <c r="B14743">
        <v>97460</v>
      </c>
      <c r="C14743">
        <v>97745</v>
      </c>
      <c r="D14743">
        <v>97350</v>
      </c>
      <c r="E14743">
        <v>97515</v>
      </c>
    </row>
    <row r="14744" spans="1:5" x14ac:dyDescent="0.25">
      <c r="A14744" s="2">
        <v>43496.75</v>
      </c>
      <c r="B14744">
        <v>97710</v>
      </c>
      <c r="C14744">
        <v>97730</v>
      </c>
      <c r="D14744">
        <v>97530</v>
      </c>
      <c r="E14744">
        <v>97730</v>
      </c>
    </row>
    <row r="14745" spans="1:5" x14ac:dyDescent="0.25">
      <c r="A14745" s="2">
        <v>43496.708333333336</v>
      </c>
      <c r="B14745">
        <v>98130</v>
      </c>
      <c r="C14745">
        <v>98140</v>
      </c>
      <c r="D14745">
        <v>97685</v>
      </c>
      <c r="E14745">
        <v>97710</v>
      </c>
    </row>
    <row r="14746" spans="1:5" x14ac:dyDescent="0.25">
      <c r="A14746" s="2">
        <v>43496.666666666664</v>
      </c>
      <c r="B14746">
        <v>98365</v>
      </c>
      <c r="C14746">
        <v>98465</v>
      </c>
      <c r="D14746">
        <v>97885</v>
      </c>
      <c r="E14746">
        <v>98130</v>
      </c>
    </row>
    <row r="14747" spans="1:5" x14ac:dyDescent="0.25">
      <c r="A14747" s="2">
        <v>43496.625</v>
      </c>
      <c r="B14747">
        <v>98475</v>
      </c>
      <c r="C14747">
        <v>98640</v>
      </c>
      <c r="D14747">
        <v>98160</v>
      </c>
      <c r="E14747">
        <v>98360</v>
      </c>
    </row>
    <row r="14748" spans="1:5" x14ac:dyDescent="0.25">
      <c r="A14748" s="2">
        <v>43496.583333333336</v>
      </c>
      <c r="B14748">
        <v>98490</v>
      </c>
      <c r="C14748">
        <v>98600</v>
      </c>
      <c r="D14748">
        <v>98045</v>
      </c>
      <c r="E14748">
        <v>98475</v>
      </c>
    </row>
    <row r="14749" spans="1:5" x14ac:dyDescent="0.25">
      <c r="A14749" s="2">
        <v>43496.541666666664</v>
      </c>
      <c r="B14749">
        <v>98245</v>
      </c>
      <c r="C14749">
        <v>98545</v>
      </c>
      <c r="D14749">
        <v>98115</v>
      </c>
      <c r="E14749">
        <v>98495</v>
      </c>
    </row>
    <row r="14750" spans="1:5" x14ac:dyDescent="0.25">
      <c r="A14750" s="2">
        <v>43496.5</v>
      </c>
      <c r="B14750">
        <v>98135</v>
      </c>
      <c r="C14750">
        <v>98300</v>
      </c>
      <c r="D14750">
        <v>97820</v>
      </c>
      <c r="E14750">
        <v>98245</v>
      </c>
    </row>
    <row r="14751" spans="1:5" x14ac:dyDescent="0.25">
      <c r="A14751" s="2">
        <v>43496.458333333336</v>
      </c>
      <c r="B14751">
        <v>98205</v>
      </c>
      <c r="C14751">
        <v>98425</v>
      </c>
      <c r="D14751">
        <v>98100</v>
      </c>
      <c r="E14751">
        <v>98130</v>
      </c>
    </row>
    <row r="14752" spans="1:5" x14ac:dyDescent="0.25">
      <c r="A14752" s="2">
        <v>43496.416666666664</v>
      </c>
      <c r="B14752">
        <v>97890</v>
      </c>
      <c r="C14752">
        <v>98330</v>
      </c>
      <c r="D14752">
        <v>97800</v>
      </c>
      <c r="E14752">
        <v>98200</v>
      </c>
    </row>
    <row r="14753" spans="1:5" x14ac:dyDescent="0.25">
      <c r="A14753" s="2">
        <v>43496.375</v>
      </c>
      <c r="B14753">
        <v>97700</v>
      </c>
      <c r="C14753">
        <v>97945</v>
      </c>
      <c r="D14753">
        <v>97450</v>
      </c>
      <c r="E14753">
        <v>97890</v>
      </c>
    </row>
    <row r="14754" spans="1:5" x14ac:dyDescent="0.25">
      <c r="A14754" s="2">
        <v>43495.75</v>
      </c>
      <c r="B14754">
        <v>97365</v>
      </c>
      <c r="C14754">
        <v>97395</v>
      </c>
      <c r="D14754">
        <v>97150</v>
      </c>
      <c r="E14754">
        <v>97150</v>
      </c>
    </row>
    <row r="14755" spans="1:5" x14ac:dyDescent="0.25">
      <c r="A14755" s="2">
        <v>43495.708333333336</v>
      </c>
      <c r="B14755">
        <v>96315</v>
      </c>
      <c r="C14755">
        <v>97420</v>
      </c>
      <c r="D14755">
        <v>96305</v>
      </c>
      <c r="E14755">
        <v>97370</v>
      </c>
    </row>
    <row r="14756" spans="1:5" x14ac:dyDescent="0.25">
      <c r="A14756" s="2">
        <v>43495.666666666664</v>
      </c>
      <c r="B14756">
        <v>96310</v>
      </c>
      <c r="C14756">
        <v>96470</v>
      </c>
      <c r="D14756">
        <v>96250</v>
      </c>
      <c r="E14756">
        <v>96310</v>
      </c>
    </row>
    <row r="14757" spans="1:5" x14ac:dyDescent="0.25">
      <c r="A14757" s="2">
        <v>43495.625</v>
      </c>
      <c r="B14757">
        <v>96460</v>
      </c>
      <c r="C14757">
        <v>96485</v>
      </c>
      <c r="D14757">
        <v>96120</v>
      </c>
      <c r="E14757">
        <v>96305</v>
      </c>
    </row>
    <row r="14758" spans="1:5" x14ac:dyDescent="0.25">
      <c r="A14758" s="2">
        <v>43495.583333333336</v>
      </c>
      <c r="B14758">
        <v>96125</v>
      </c>
      <c r="C14758">
        <v>96515</v>
      </c>
      <c r="D14758">
        <v>96110</v>
      </c>
      <c r="E14758">
        <v>96465</v>
      </c>
    </row>
    <row r="14759" spans="1:5" x14ac:dyDescent="0.25">
      <c r="A14759" s="2">
        <v>43495.541666666664</v>
      </c>
      <c r="B14759">
        <v>96575</v>
      </c>
      <c r="C14759">
        <v>96640</v>
      </c>
      <c r="D14759">
        <v>96010</v>
      </c>
      <c r="E14759">
        <v>96120</v>
      </c>
    </row>
    <row r="14760" spans="1:5" x14ac:dyDescent="0.25">
      <c r="A14760" s="2">
        <v>43495.5</v>
      </c>
      <c r="B14760">
        <v>97100</v>
      </c>
      <c r="C14760">
        <v>97125</v>
      </c>
      <c r="D14760">
        <v>96510</v>
      </c>
      <c r="E14760">
        <v>96575</v>
      </c>
    </row>
    <row r="14761" spans="1:5" x14ac:dyDescent="0.25">
      <c r="A14761" s="2">
        <v>43495.458333333336</v>
      </c>
      <c r="B14761">
        <v>97130</v>
      </c>
      <c r="C14761">
        <v>97355</v>
      </c>
      <c r="D14761">
        <v>97025</v>
      </c>
      <c r="E14761">
        <v>97100</v>
      </c>
    </row>
    <row r="14762" spans="1:5" x14ac:dyDescent="0.25">
      <c r="A14762" s="2">
        <v>43495.416666666664</v>
      </c>
      <c r="B14762">
        <v>96965</v>
      </c>
      <c r="C14762">
        <v>97220</v>
      </c>
      <c r="D14762">
        <v>96925</v>
      </c>
      <c r="E14762">
        <v>97135</v>
      </c>
    </row>
    <row r="14763" spans="1:5" x14ac:dyDescent="0.25">
      <c r="A14763" s="2">
        <v>43495.375</v>
      </c>
      <c r="B14763">
        <v>96540</v>
      </c>
      <c r="C14763">
        <v>96975</v>
      </c>
      <c r="D14763">
        <v>96540</v>
      </c>
      <c r="E14763">
        <v>96965</v>
      </c>
    </row>
    <row r="14764" spans="1:5" x14ac:dyDescent="0.25">
      <c r="A14764" s="2">
        <v>43494.75</v>
      </c>
      <c r="B14764">
        <v>95920</v>
      </c>
      <c r="C14764">
        <v>95975</v>
      </c>
      <c r="D14764">
        <v>95755</v>
      </c>
      <c r="E14764">
        <v>95755</v>
      </c>
    </row>
    <row r="14765" spans="1:5" x14ac:dyDescent="0.25">
      <c r="A14765" s="2">
        <v>43494.708333333336</v>
      </c>
      <c r="B14765">
        <v>96340</v>
      </c>
      <c r="C14765">
        <v>96390</v>
      </c>
      <c r="D14765">
        <v>95910</v>
      </c>
      <c r="E14765">
        <v>95920</v>
      </c>
    </row>
    <row r="14766" spans="1:5" x14ac:dyDescent="0.25">
      <c r="A14766" s="2">
        <v>43494.666666666664</v>
      </c>
      <c r="B14766">
        <v>96310</v>
      </c>
      <c r="C14766">
        <v>96430</v>
      </c>
      <c r="D14766">
        <v>96175</v>
      </c>
      <c r="E14766">
        <v>96345</v>
      </c>
    </row>
    <row r="14767" spans="1:5" x14ac:dyDescent="0.25">
      <c r="A14767" s="2">
        <v>43494.625</v>
      </c>
      <c r="B14767">
        <v>96065</v>
      </c>
      <c r="C14767">
        <v>96395</v>
      </c>
      <c r="D14767">
        <v>95955</v>
      </c>
      <c r="E14767">
        <v>96310</v>
      </c>
    </row>
    <row r="14768" spans="1:5" x14ac:dyDescent="0.25">
      <c r="A14768" s="2">
        <v>43494.583333333336</v>
      </c>
      <c r="B14768">
        <v>96305</v>
      </c>
      <c r="C14768">
        <v>96420</v>
      </c>
      <c r="D14768">
        <v>96000</v>
      </c>
      <c r="E14768">
        <v>96070</v>
      </c>
    </row>
    <row r="14769" spans="1:5" x14ac:dyDescent="0.25">
      <c r="A14769" s="2">
        <v>43494.541666666664</v>
      </c>
      <c r="B14769">
        <v>96535</v>
      </c>
      <c r="C14769">
        <v>96660</v>
      </c>
      <c r="D14769">
        <v>96165</v>
      </c>
      <c r="E14769">
        <v>96305</v>
      </c>
    </row>
    <row r="14770" spans="1:5" x14ac:dyDescent="0.25">
      <c r="A14770" s="2">
        <v>43494.5</v>
      </c>
      <c r="B14770">
        <v>96935</v>
      </c>
      <c r="C14770">
        <v>97020</v>
      </c>
      <c r="D14770">
        <v>96450</v>
      </c>
      <c r="E14770">
        <v>96540</v>
      </c>
    </row>
    <row r="14771" spans="1:5" x14ac:dyDescent="0.25">
      <c r="A14771" s="2">
        <v>43494.458333333336</v>
      </c>
      <c r="B14771">
        <v>96345</v>
      </c>
      <c r="C14771">
        <v>96960</v>
      </c>
      <c r="D14771">
        <v>96325</v>
      </c>
      <c r="E14771">
        <v>96940</v>
      </c>
    </row>
    <row r="14772" spans="1:5" x14ac:dyDescent="0.25">
      <c r="A14772" s="2">
        <v>43494.416666666664</v>
      </c>
      <c r="B14772">
        <v>96495</v>
      </c>
      <c r="C14772">
        <v>96670</v>
      </c>
      <c r="D14772">
        <v>96315</v>
      </c>
      <c r="E14772">
        <v>96345</v>
      </c>
    </row>
    <row r="14773" spans="1:5" x14ac:dyDescent="0.25">
      <c r="A14773" s="2">
        <v>43494.375</v>
      </c>
      <c r="B14773">
        <v>95620</v>
      </c>
      <c r="C14773">
        <v>96515</v>
      </c>
      <c r="D14773">
        <v>95620</v>
      </c>
      <c r="E14773">
        <v>96490</v>
      </c>
    </row>
    <row r="14774" spans="1:5" x14ac:dyDescent="0.25">
      <c r="A14774" s="2">
        <v>43493.75</v>
      </c>
      <c r="B14774">
        <v>95920</v>
      </c>
      <c r="C14774">
        <v>95930</v>
      </c>
      <c r="D14774">
        <v>95600</v>
      </c>
      <c r="E14774">
        <v>95600</v>
      </c>
    </row>
    <row r="14775" spans="1:5" x14ac:dyDescent="0.25">
      <c r="A14775" s="2">
        <v>43493.708333333336</v>
      </c>
      <c r="B14775">
        <v>96015</v>
      </c>
      <c r="C14775">
        <v>96100</v>
      </c>
      <c r="D14775">
        <v>95705</v>
      </c>
      <c r="E14775">
        <v>95915</v>
      </c>
    </row>
    <row r="14776" spans="1:5" x14ac:dyDescent="0.25">
      <c r="A14776" s="2">
        <v>43493.666666666664</v>
      </c>
      <c r="B14776">
        <v>95655</v>
      </c>
      <c r="C14776">
        <v>96070</v>
      </c>
      <c r="D14776">
        <v>95645</v>
      </c>
      <c r="E14776">
        <v>96010</v>
      </c>
    </row>
    <row r="14777" spans="1:5" x14ac:dyDescent="0.25">
      <c r="A14777" s="2">
        <v>43493.625</v>
      </c>
      <c r="B14777">
        <v>95405</v>
      </c>
      <c r="C14777">
        <v>95855</v>
      </c>
      <c r="D14777">
        <v>95295</v>
      </c>
      <c r="E14777">
        <v>95660</v>
      </c>
    </row>
    <row r="14778" spans="1:5" x14ac:dyDescent="0.25">
      <c r="A14778" s="2">
        <v>43493.583333333336</v>
      </c>
      <c r="B14778">
        <v>95605</v>
      </c>
      <c r="C14778">
        <v>95890</v>
      </c>
      <c r="D14778">
        <v>95405</v>
      </c>
      <c r="E14778">
        <v>95405</v>
      </c>
    </row>
    <row r="14779" spans="1:5" x14ac:dyDescent="0.25">
      <c r="A14779" s="2">
        <v>43493.541666666664</v>
      </c>
      <c r="B14779">
        <v>95325</v>
      </c>
      <c r="C14779">
        <v>95700</v>
      </c>
      <c r="D14779">
        <v>95125</v>
      </c>
      <c r="E14779">
        <v>95610</v>
      </c>
    </row>
    <row r="14780" spans="1:5" x14ac:dyDescent="0.25">
      <c r="A14780" s="2">
        <v>43493.5</v>
      </c>
      <c r="B14780">
        <v>95625</v>
      </c>
      <c r="C14780">
        <v>95695</v>
      </c>
      <c r="D14780">
        <v>94945</v>
      </c>
      <c r="E14780">
        <v>95325</v>
      </c>
    </row>
    <row r="14781" spans="1:5" x14ac:dyDescent="0.25">
      <c r="A14781" s="2">
        <v>43493.458333333336</v>
      </c>
      <c r="B14781">
        <v>96350</v>
      </c>
      <c r="C14781">
        <v>96425</v>
      </c>
      <c r="D14781">
        <v>95520</v>
      </c>
      <c r="E14781">
        <v>95620</v>
      </c>
    </row>
    <row r="14782" spans="1:5" x14ac:dyDescent="0.25">
      <c r="A14782" s="2">
        <v>43493.416666666664</v>
      </c>
      <c r="B14782">
        <v>96205</v>
      </c>
      <c r="C14782">
        <v>96440</v>
      </c>
      <c r="D14782">
        <v>95855</v>
      </c>
      <c r="E14782">
        <v>96350</v>
      </c>
    </row>
    <row r="14783" spans="1:5" x14ac:dyDescent="0.25">
      <c r="A14783" s="2">
        <v>43493.375</v>
      </c>
      <c r="B14783">
        <v>96530</v>
      </c>
      <c r="C14783">
        <v>96890</v>
      </c>
      <c r="D14783">
        <v>96135</v>
      </c>
      <c r="E14783">
        <v>96210</v>
      </c>
    </row>
    <row r="14784" spans="1:5" x14ac:dyDescent="0.25">
      <c r="A14784" s="2">
        <v>43489.75</v>
      </c>
      <c r="B14784">
        <v>97790</v>
      </c>
      <c r="C14784">
        <v>97935</v>
      </c>
      <c r="D14784">
        <v>97745</v>
      </c>
      <c r="E14784">
        <v>97935</v>
      </c>
    </row>
    <row r="14785" spans="1:5" x14ac:dyDescent="0.25">
      <c r="A14785" s="2">
        <v>43489.708333333336</v>
      </c>
      <c r="B14785">
        <v>97525</v>
      </c>
      <c r="C14785">
        <v>97800</v>
      </c>
      <c r="D14785">
        <v>97320</v>
      </c>
      <c r="E14785">
        <v>97800</v>
      </c>
    </row>
    <row r="14786" spans="1:5" x14ac:dyDescent="0.25">
      <c r="A14786" s="2">
        <v>43489.666666666664</v>
      </c>
      <c r="B14786">
        <v>97300</v>
      </c>
      <c r="C14786">
        <v>97580</v>
      </c>
      <c r="D14786">
        <v>97210</v>
      </c>
      <c r="E14786">
        <v>97530</v>
      </c>
    </row>
    <row r="14787" spans="1:5" x14ac:dyDescent="0.25">
      <c r="A14787" s="2">
        <v>43489.625</v>
      </c>
      <c r="B14787">
        <v>97500</v>
      </c>
      <c r="C14787">
        <v>97560</v>
      </c>
      <c r="D14787">
        <v>97250</v>
      </c>
      <c r="E14787">
        <v>97300</v>
      </c>
    </row>
    <row r="14788" spans="1:5" x14ac:dyDescent="0.25">
      <c r="A14788" s="2">
        <v>43489.583333333336</v>
      </c>
      <c r="B14788">
        <v>97640</v>
      </c>
      <c r="C14788">
        <v>97680</v>
      </c>
      <c r="D14788">
        <v>97385</v>
      </c>
      <c r="E14788">
        <v>97500</v>
      </c>
    </row>
    <row r="14789" spans="1:5" x14ac:dyDescent="0.25">
      <c r="A14789" s="2">
        <v>43489.541666666664</v>
      </c>
      <c r="B14789">
        <v>97220</v>
      </c>
      <c r="C14789">
        <v>97685</v>
      </c>
      <c r="D14789">
        <v>97175</v>
      </c>
      <c r="E14789">
        <v>97635</v>
      </c>
    </row>
    <row r="14790" spans="1:5" x14ac:dyDescent="0.25">
      <c r="A14790" s="2">
        <v>43489.5</v>
      </c>
      <c r="B14790">
        <v>97010</v>
      </c>
      <c r="C14790">
        <v>97410</v>
      </c>
      <c r="D14790">
        <v>96945</v>
      </c>
      <c r="E14790">
        <v>97225</v>
      </c>
    </row>
    <row r="14791" spans="1:5" x14ac:dyDescent="0.25">
      <c r="A14791" s="2">
        <v>43489.458333333336</v>
      </c>
      <c r="B14791">
        <v>97320</v>
      </c>
      <c r="C14791">
        <v>97460</v>
      </c>
      <c r="D14791">
        <v>97000</v>
      </c>
      <c r="E14791">
        <v>97015</v>
      </c>
    </row>
    <row r="14792" spans="1:5" x14ac:dyDescent="0.25">
      <c r="A14792" s="2">
        <v>43489.416666666664</v>
      </c>
      <c r="B14792">
        <v>96765</v>
      </c>
      <c r="C14792">
        <v>97360</v>
      </c>
      <c r="D14792">
        <v>96610</v>
      </c>
      <c r="E14792">
        <v>97315</v>
      </c>
    </row>
    <row r="14793" spans="1:5" x14ac:dyDescent="0.25">
      <c r="A14793" s="2">
        <v>43489.375</v>
      </c>
      <c r="B14793">
        <v>96705</v>
      </c>
      <c r="C14793">
        <v>96895</v>
      </c>
      <c r="D14793">
        <v>96650</v>
      </c>
      <c r="E14793">
        <v>96765</v>
      </c>
    </row>
    <row r="14794" spans="1:5" x14ac:dyDescent="0.25">
      <c r="A14794" s="2">
        <v>43488.75</v>
      </c>
      <c r="B14794">
        <v>96665</v>
      </c>
      <c r="C14794">
        <v>96780</v>
      </c>
      <c r="D14794">
        <v>96640</v>
      </c>
      <c r="E14794">
        <v>96775</v>
      </c>
    </row>
    <row r="14795" spans="1:5" x14ac:dyDescent="0.25">
      <c r="A14795" s="2">
        <v>43488.708333333336</v>
      </c>
      <c r="B14795">
        <v>96415</v>
      </c>
      <c r="C14795">
        <v>96720</v>
      </c>
      <c r="D14795">
        <v>96410</v>
      </c>
      <c r="E14795">
        <v>96670</v>
      </c>
    </row>
    <row r="14796" spans="1:5" x14ac:dyDescent="0.25">
      <c r="A14796" s="2">
        <v>43488.666666666664</v>
      </c>
      <c r="B14796">
        <v>96205</v>
      </c>
      <c r="C14796">
        <v>96530</v>
      </c>
      <c r="D14796">
        <v>96120</v>
      </c>
      <c r="E14796">
        <v>96420</v>
      </c>
    </row>
    <row r="14797" spans="1:5" x14ac:dyDescent="0.25">
      <c r="A14797" s="2">
        <v>43488.625</v>
      </c>
      <c r="B14797">
        <v>96125</v>
      </c>
      <c r="C14797">
        <v>96470</v>
      </c>
      <c r="D14797">
        <v>95940</v>
      </c>
      <c r="E14797">
        <v>96200</v>
      </c>
    </row>
    <row r="14798" spans="1:5" x14ac:dyDescent="0.25">
      <c r="A14798" s="2">
        <v>43488.583333333336</v>
      </c>
      <c r="B14798">
        <v>96410</v>
      </c>
      <c r="C14798">
        <v>96630</v>
      </c>
      <c r="D14798">
        <v>96115</v>
      </c>
      <c r="E14798">
        <v>96125</v>
      </c>
    </row>
    <row r="14799" spans="1:5" x14ac:dyDescent="0.25">
      <c r="A14799" s="2">
        <v>43488.541666666664</v>
      </c>
      <c r="B14799">
        <v>96695</v>
      </c>
      <c r="C14799">
        <v>96840</v>
      </c>
      <c r="D14799">
        <v>96380</v>
      </c>
      <c r="E14799">
        <v>96410</v>
      </c>
    </row>
    <row r="14800" spans="1:5" x14ac:dyDescent="0.25">
      <c r="A14800" s="2">
        <v>43488.5</v>
      </c>
      <c r="B14800">
        <v>96260</v>
      </c>
      <c r="C14800">
        <v>96930</v>
      </c>
      <c r="D14800">
        <v>96230</v>
      </c>
      <c r="E14800">
        <v>96695</v>
      </c>
    </row>
    <row r="14801" spans="1:5" x14ac:dyDescent="0.25">
      <c r="A14801" s="2">
        <v>43488.458333333336</v>
      </c>
      <c r="B14801">
        <v>95935</v>
      </c>
      <c r="C14801">
        <v>96315</v>
      </c>
      <c r="D14801">
        <v>95800</v>
      </c>
      <c r="E14801">
        <v>96260</v>
      </c>
    </row>
    <row r="14802" spans="1:5" x14ac:dyDescent="0.25">
      <c r="A14802" s="2">
        <v>43488.416666666664</v>
      </c>
      <c r="B14802">
        <v>95810</v>
      </c>
      <c r="C14802">
        <v>96150</v>
      </c>
      <c r="D14802">
        <v>95705</v>
      </c>
      <c r="E14802">
        <v>95935</v>
      </c>
    </row>
    <row r="14803" spans="1:5" x14ac:dyDescent="0.25">
      <c r="A14803" s="2">
        <v>43488.375</v>
      </c>
      <c r="B14803">
        <v>95510</v>
      </c>
      <c r="C14803">
        <v>95900</v>
      </c>
      <c r="D14803">
        <v>95500</v>
      </c>
      <c r="E14803">
        <v>95810</v>
      </c>
    </row>
    <row r="14804" spans="1:5" x14ac:dyDescent="0.25">
      <c r="A14804" s="2">
        <v>43487.75</v>
      </c>
      <c r="B14804">
        <v>95210</v>
      </c>
      <c r="C14804">
        <v>95335</v>
      </c>
      <c r="D14804">
        <v>95100</v>
      </c>
      <c r="E14804">
        <v>95100</v>
      </c>
    </row>
    <row r="14805" spans="1:5" x14ac:dyDescent="0.25">
      <c r="A14805" s="2">
        <v>43487.708333333336</v>
      </c>
      <c r="B14805">
        <v>95145</v>
      </c>
      <c r="C14805">
        <v>95275</v>
      </c>
      <c r="D14805">
        <v>94970</v>
      </c>
      <c r="E14805">
        <v>95205</v>
      </c>
    </row>
    <row r="14806" spans="1:5" x14ac:dyDescent="0.25">
      <c r="A14806" s="2">
        <v>43487.666666666664</v>
      </c>
      <c r="B14806">
        <v>95425</v>
      </c>
      <c r="C14806">
        <v>95425</v>
      </c>
      <c r="D14806">
        <v>94900</v>
      </c>
      <c r="E14806">
        <v>95145</v>
      </c>
    </row>
    <row r="14807" spans="1:5" x14ac:dyDescent="0.25">
      <c r="A14807" s="2">
        <v>43487.625</v>
      </c>
      <c r="B14807">
        <v>95290</v>
      </c>
      <c r="C14807">
        <v>95545</v>
      </c>
      <c r="D14807">
        <v>95200</v>
      </c>
      <c r="E14807">
        <v>95425</v>
      </c>
    </row>
    <row r="14808" spans="1:5" x14ac:dyDescent="0.25">
      <c r="A14808" s="2">
        <v>43487.583333333336</v>
      </c>
      <c r="B14808">
        <v>95490</v>
      </c>
      <c r="C14808">
        <v>95765</v>
      </c>
      <c r="D14808">
        <v>95250</v>
      </c>
      <c r="E14808">
        <v>95285</v>
      </c>
    </row>
    <row r="14809" spans="1:5" x14ac:dyDescent="0.25">
      <c r="A14809" s="2">
        <v>43487.541666666664</v>
      </c>
      <c r="B14809">
        <v>96245</v>
      </c>
      <c r="C14809">
        <v>96255</v>
      </c>
      <c r="D14809">
        <v>95195</v>
      </c>
      <c r="E14809">
        <v>95485</v>
      </c>
    </row>
    <row r="14810" spans="1:5" x14ac:dyDescent="0.25">
      <c r="A14810" s="2">
        <v>43487.5</v>
      </c>
      <c r="B14810">
        <v>95870</v>
      </c>
      <c r="C14810">
        <v>96415</v>
      </c>
      <c r="D14810">
        <v>95820</v>
      </c>
      <c r="E14810">
        <v>96250</v>
      </c>
    </row>
    <row r="14811" spans="1:5" x14ac:dyDescent="0.25">
      <c r="A14811" s="2">
        <v>43487.458333333336</v>
      </c>
      <c r="B14811">
        <v>96100</v>
      </c>
      <c r="C14811">
        <v>96220</v>
      </c>
      <c r="D14811">
        <v>95610</v>
      </c>
      <c r="E14811">
        <v>95875</v>
      </c>
    </row>
    <row r="14812" spans="1:5" x14ac:dyDescent="0.25">
      <c r="A14812" s="2">
        <v>43487.416666666664</v>
      </c>
      <c r="B14812">
        <v>95935</v>
      </c>
      <c r="C14812">
        <v>96215</v>
      </c>
      <c r="D14812">
        <v>95780</v>
      </c>
      <c r="E14812">
        <v>96100</v>
      </c>
    </row>
    <row r="14813" spans="1:5" x14ac:dyDescent="0.25">
      <c r="A14813" s="2">
        <v>43487.375</v>
      </c>
      <c r="B14813">
        <v>96040</v>
      </c>
      <c r="C14813">
        <v>96100</v>
      </c>
      <c r="D14813">
        <v>95700</v>
      </c>
      <c r="E14813">
        <v>95930</v>
      </c>
    </row>
    <row r="14814" spans="1:5" x14ac:dyDescent="0.25">
      <c r="A14814" s="2">
        <v>43486.75</v>
      </c>
      <c r="B14814">
        <v>96200</v>
      </c>
      <c r="C14814">
        <v>96580</v>
      </c>
      <c r="D14814">
        <v>96195</v>
      </c>
      <c r="E14814">
        <v>96580</v>
      </c>
    </row>
    <row r="14815" spans="1:5" x14ac:dyDescent="0.25">
      <c r="A14815" s="2">
        <v>43486.708333333336</v>
      </c>
      <c r="B14815">
        <v>96195</v>
      </c>
      <c r="C14815">
        <v>96250</v>
      </c>
      <c r="D14815">
        <v>96020</v>
      </c>
      <c r="E14815">
        <v>96200</v>
      </c>
    </row>
    <row r="14816" spans="1:5" x14ac:dyDescent="0.25">
      <c r="A14816" s="2">
        <v>43486.666666666664</v>
      </c>
      <c r="B14816">
        <v>96250</v>
      </c>
      <c r="C14816">
        <v>96370</v>
      </c>
      <c r="D14816">
        <v>96090</v>
      </c>
      <c r="E14816">
        <v>96200</v>
      </c>
    </row>
    <row r="14817" spans="1:5" x14ac:dyDescent="0.25">
      <c r="A14817" s="2">
        <v>43486.625</v>
      </c>
      <c r="B14817">
        <v>95705</v>
      </c>
      <c r="C14817">
        <v>96265</v>
      </c>
      <c r="D14817">
        <v>95705</v>
      </c>
      <c r="E14817">
        <v>96250</v>
      </c>
    </row>
    <row r="14818" spans="1:5" x14ac:dyDescent="0.25">
      <c r="A14818" s="2">
        <v>43486.583333333336</v>
      </c>
      <c r="B14818">
        <v>95575</v>
      </c>
      <c r="C14818">
        <v>95750</v>
      </c>
      <c r="D14818">
        <v>95540</v>
      </c>
      <c r="E14818">
        <v>95705</v>
      </c>
    </row>
    <row r="14819" spans="1:5" x14ac:dyDescent="0.25">
      <c r="A14819" s="2">
        <v>43486.541666666664</v>
      </c>
      <c r="B14819">
        <v>95615</v>
      </c>
      <c r="C14819">
        <v>95645</v>
      </c>
      <c r="D14819">
        <v>95425</v>
      </c>
      <c r="E14819">
        <v>95570</v>
      </c>
    </row>
    <row r="14820" spans="1:5" x14ac:dyDescent="0.25">
      <c r="A14820" s="2">
        <v>43486.5</v>
      </c>
      <c r="B14820">
        <v>95545</v>
      </c>
      <c r="C14820">
        <v>95685</v>
      </c>
      <c r="D14820">
        <v>95490</v>
      </c>
      <c r="E14820">
        <v>95610</v>
      </c>
    </row>
    <row r="14821" spans="1:5" x14ac:dyDescent="0.25">
      <c r="A14821" s="2">
        <v>43486.458333333336</v>
      </c>
      <c r="B14821">
        <v>95275</v>
      </c>
      <c r="C14821">
        <v>95600</v>
      </c>
      <c r="D14821">
        <v>95225</v>
      </c>
      <c r="E14821">
        <v>95550</v>
      </c>
    </row>
    <row r="14822" spans="1:5" x14ac:dyDescent="0.25">
      <c r="A14822" s="2">
        <v>43486.416666666664</v>
      </c>
      <c r="B14822">
        <v>95995</v>
      </c>
      <c r="C14822">
        <v>96195</v>
      </c>
      <c r="D14822">
        <v>95130</v>
      </c>
      <c r="E14822">
        <v>95280</v>
      </c>
    </row>
    <row r="14823" spans="1:5" x14ac:dyDescent="0.25">
      <c r="A14823" s="2">
        <v>43486.375</v>
      </c>
      <c r="B14823">
        <v>96150</v>
      </c>
      <c r="C14823">
        <v>96310</v>
      </c>
      <c r="D14823">
        <v>95860</v>
      </c>
      <c r="E14823">
        <v>95995</v>
      </c>
    </row>
    <row r="14824" spans="1:5" x14ac:dyDescent="0.25">
      <c r="A14824" s="2">
        <v>43483.75</v>
      </c>
      <c r="B14824">
        <v>96415</v>
      </c>
      <c r="C14824">
        <v>96445</v>
      </c>
      <c r="D14824">
        <v>96270</v>
      </c>
      <c r="E14824">
        <v>96280</v>
      </c>
    </row>
    <row r="14825" spans="1:5" x14ac:dyDescent="0.25">
      <c r="A14825" s="2">
        <v>43483.708333333336</v>
      </c>
      <c r="B14825">
        <v>96655</v>
      </c>
      <c r="C14825">
        <v>96730</v>
      </c>
      <c r="D14825">
        <v>96400</v>
      </c>
      <c r="E14825">
        <v>96410</v>
      </c>
    </row>
    <row r="14826" spans="1:5" x14ac:dyDescent="0.25">
      <c r="A14826" s="2">
        <v>43483.666666666664</v>
      </c>
      <c r="B14826">
        <v>96375</v>
      </c>
      <c r="C14826">
        <v>96680</v>
      </c>
      <c r="D14826">
        <v>96330</v>
      </c>
      <c r="E14826">
        <v>96655</v>
      </c>
    </row>
    <row r="14827" spans="1:5" x14ac:dyDescent="0.25">
      <c r="A14827" s="2">
        <v>43483.625</v>
      </c>
      <c r="B14827">
        <v>96395</v>
      </c>
      <c r="C14827">
        <v>96500</v>
      </c>
      <c r="D14827">
        <v>96215</v>
      </c>
      <c r="E14827">
        <v>96370</v>
      </c>
    </row>
    <row r="14828" spans="1:5" x14ac:dyDescent="0.25">
      <c r="A14828" s="2">
        <v>43483.583333333336</v>
      </c>
      <c r="B14828">
        <v>96475</v>
      </c>
      <c r="C14828">
        <v>96590</v>
      </c>
      <c r="D14828">
        <v>96355</v>
      </c>
      <c r="E14828">
        <v>96395</v>
      </c>
    </row>
    <row r="14829" spans="1:5" x14ac:dyDescent="0.25">
      <c r="A14829" s="2">
        <v>43483.541666666664</v>
      </c>
      <c r="B14829">
        <v>96410</v>
      </c>
      <c r="C14829">
        <v>96665</v>
      </c>
      <c r="D14829">
        <v>96275</v>
      </c>
      <c r="E14829">
        <v>96475</v>
      </c>
    </row>
    <row r="14830" spans="1:5" x14ac:dyDescent="0.25">
      <c r="A14830" s="2">
        <v>43483.5</v>
      </c>
      <c r="B14830">
        <v>96475</v>
      </c>
      <c r="C14830">
        <v>96735</v>
      </c>
      <c r="D14830">
        <v>96360</v>
      </c>
      <c r="E14830">
        <v>96405</v>
      </c>
    </row>
    <row r="14831" spans="1:5" x14ac:dyDescent="0.25">
      <c r="A14831" s="2">
        <v>43483.458333333336</v>
      </c>
      <c r="B14831">
        <v>96680</v>
      </c>
      <c r="C14831">
        <v>96695</v>
      </c>
      <c r="D14831">
        <v>96405</v>
      </c>
      <c r="E14831">
        <v>96470</v>
      </c>
    </row>
    <row r="14832" spans="1:5" x14ac:dyDescent="0.25">
      <c r="A14832" s="2">
        <v>43483.416666666664</v>
      </c>
      <c r="B14832">
        <v>96050</v>
      </c>
      <c r="C14832">
        <v>96795</v>
      </c>
      <c r="D14832">
        <v>95885</v>
      </c>
      <c r="E14832">
        <v>96685</v>
      </c>
    </row>
    <row r="14833" spans="1:5" x14ac:dyDescent="0.25">
      <c r="A14833" s="2">
        <v>43483.375</v>
      </c>
      <c r="B14833">
        <v>95660</v>
      </c>
      <c r="C14833">
        <v>96065</v>
      </c>
      <c r="D14833">
        <v>95585</v>
      </c>
      <c r="E14833">
        <v>96055</v>
      </c>
    </row>
    <row r="14834" spans="1:5" x14ac:dyDescent="0.25">
      <c r="A14834" s="2">
        <v>43482.75</v>
      </c>
      <c r="B14834">
        <v>95815</v>
      </c>
      <c r="C14834">
        <v>95920</v>
      </c>
      <c r="D14834">
        <v>95705</v>
      </c>
      <c r="E14834">
        <v>95770</v>
      </c>
    </row>
    <row r="14835" spans="1:5" x14ac:dyDescent="0.25">
      <c r="A14835" s="2">
        <v>43482.708333333336</v>
      </c>
      <c r="B14835">
        <v>95685</v>
      </c>
      <c r="C14835">
        <v>96095</v>
      </c>
      <c r="D14835">
        <v>95630</v>
      </c>
      <c r="E14835">
        <v>95810</v>
      </c>
    </row>
    <row r="14836" spans="1:5" x14ac:dyDescent="0.25">
      <c r="A14836" s="2">
        <v>43482.666666666664</v>
      </c>
      <c r="B14836">
        <v>95360</v>
      </c>
      <c r="C14836">
        <v>95790</v>
      </c>
      <c r="D14836">
        <v>95340</v>
      </c>
      <c r="E14836">
        <v>95685</v>
      </c>
    </row>
    <row r="14837" spans="1:5" x14ac:dyDescent="0.25">
      <c r="A14837" s="2">
        <v>43482.625</v>
      </c>
      <c r="B14837">
        <v>95350</v>
      </c>
      <c r="C14837">
        <v>95495</v>
      </c>
      <c r="D14837">
        <v>95240</v>
      </c>
      <c r="E14837">
        <v>95360</v>
      </c>
    </row>
    <row r="14838" spans="1:5" x14ac:dyDescent="0.25">
      <c r="A14838" s="2">
        <v>43482.583333333336</v>
      </c>
      <c r="B14838">
        <v>95245</v>
      </c>
      <c r="C14838">
        <v>95500</v>
      </c>
      <c r="D14838">
        <v>95130</v>
      </c>
      <c r="E14838">
        <v>95355</v>
      </c>
    </row>
    <row r="14839" spans="1:5" x14ac:dyDescent="0.25">
      <c r="A14839" s="2">
        <v>43482.541666666664</v>
      </c>
      <c r="B14839">
        <v>94960</v>
      </c>
      <c r="C14839">
        <v>95315</v>
      </c>
      <c r="D14839">
        <v>94930</v>
      </c>
      <c r="E14839">
        <v>95245</v>
      </c>
    </row>
    <row r="14840" spans="1:5" x14ac:dyDescent="0.25">
      <c r="A14840" s="2">
        <v>43482.5</v>
      </c>
      <c r="B14840">
        <v>94555</v>
      </c>
      <c r="C14840">
        <v>95030</v>
      </c>
      <c r="D14840">
        <v>94460</v>
      </c>
      <c r="E14840">
        <v>94960</v>
      </c>
    </row>
    <row r="14841" spans="1:5" x14ac:dyDescent="0.25">
      <c r="A14841" s="2">
        <v>43482.458333333336</v>
      </c>
      <c r="B14841">
        <v>94345</v>
      </c>
      <c r="C14841">
        <v>94645</v>
      </c>
      <c r="D14841">
        <v>94310</v>
      </c>
      <c r="E14841">
        <v>94560</v>
      </c>
    </row>
    <row r="14842" spans="1:5" x14ac:dyDescent="0.25">
      <c r="A14842" s="2">
        <v>43482.416666666664</v>
      </c>
      <c r="B14842">
        <v>94615</v>
      </c>
      <c r="C14842">
        <v>94720</v>
      </c>
      <c r="D14842">
        <v>94265</v>
      </c>
      <c r="E14842">
        <v>94345</v>
      </c>
    </row>
    <row r="14843" spans="1:5" x14ac:dyDescent="0.25">
      <c r="A14843" s="2">
        <v>43482.375</v>
      </c>
      <c r="B14843">
        <v>94410</v>
      </c>
      <c r="C14843">
        <v>94645</v>
      </c>
      <c r="D14843">
        <v>94405</v>
      </c>
      <c r="E14843">
        <v>94615</v>
      </c>
    </row>
    <row r="14844" spans="1:5" x14ac:dyDescent="0.25">
      <c r="A14844" s="2">
        <v>43481.75</v>
      </c>
      <c r="B14844">
        <v>94600</v>
      </c>
      <c r="C14844">
        <v>94795</v>
      </c>
      <c r="D14844">
        <v>94590</v>
      </c>
      <c r="E14844">
        <v>94795</v>
      </c>
    </row>
    <row r="14845" spans="1:5" x14ac:dyDescent="0.25">
      <c r="A14845" s="2">
        <v>43481.708333333336</v>
      </c>
      <c r="B14845">
        <v>94470</v>
      </c>
      <c r="C14845">
        <v>94715</v>
      </c>
      <c r="D14845">
        <v>94425</v>
      </c>
      <c r="E14845">
        <v>94605</v>
      </c>
    </row>
    <row r="14846" spans="1:5" x14ac:dyDescent="0.25">
      <c r="A14846" s="2">
        <v>43481.666666666664</v>
      </c>
      <c r="B14846">
        <v>94575</v>
      </c>
      <c r="C14846">
        <v>94735</v>
      </c>
      <c r="D14846">
        <v>94400</v>
      </c>
      <c r="E14846">
        <v>94470</v>
      </c>
    </row>
    <row r="14847" spans="1:5" x14ac:dyDescent="0.25">
      <c r="A14847" s="2">
        <v>43481.625</v>
      </c>
      <c r="B14847">
        <v>94615</v>
      </c>
      <c r="C14847">
        <v>94800</v>
      </c>
      <c r="D14847">
        <v>94480</v>
      </c>
      <c r="E14847">
        <v>94580</v>
      </c>
    </row>
    <row r="14848" spans="1:5" x14ac:dyDescent="0.25">
      <c r="A14848" s="2">
        <v>43481.583333333336</v>
      </c>
      <c r="B14848">
        <v>94410</v>
      </c>
      <c r="C14848">
        <v>94630</v>
      </c>
      <c r="D14848">
        <v>94235</v>
      </c>
      <c r="E14848">
        <v>94620</v>
      </c>
    </row>
    <row r="14849" spans="1:5" x14ac:dyDescent="0.25">
      <c r="A14849" s="2">
        <v>43481.541666666664</v>
      </c>
      <c r="B14849">
        <v>94565</v>
      </c>
      <c r="C14849">
        <v>94750</v>
      </c>
      <c r="D14849">
        <v>94305</v>
      </c>
      <c r="E14849">
        <v>94405</v>
      </c>
    </row>
    <row r="14850" spans="1:5" x14ac:dyDescent="0.25">
      <c r="A14850" s="2">
        <v>43481.5</v>
      </c>
      <c r="B14850">
        <v>94300</v>
      </c>
      <c r="C14850">
        <v>94645</v>
      </c>
      <c r="D14850">
        <v>94050</v>
      </c>
      <c r="E14850">
        <v>94560</v>
      </c>
    </row>
    <row r="14851" spans="1:5" x14ac:dyDescent="0.25">
      <c r="A14851" s="2">
        <v>43481.458333333336</v>
      </c>
      <c r="B14851">
        <v>94465</v>
      </c>
      <c r="C14851">
        <v>94570</v>
      </c>
      <c r="D14851">
        <v>94225</v>
      </c>
      <c r="E14851">
        <v>94295</v>
      </c>
    </row>
    <row r="14852" spans="1:5" x14ac:dyDescent="0.25">
      <c r="A14852" s="2">
        <v>43481.416666666664</v>
      </c>
      <c r="B14852">
        <v>94490</v>
      </c>
      <c r="C14852">
        <v>94720</v>
      </c>
      <c r="D14852">
        <v>94320</v>
      </c>
      <c r="E14852">
        <v>94460</v>
      </c>
    </row>
    <row r="14853" spans="1:5" x14ac:dyDescent="0.25">
      <c r="A14853" s="2">
        <v>43481.375</v>
      </c>
      <c r="B14853">
        <v>94800</v>
      </c>
      <c r="C14853">
        <v>94800</v>
      </c>
      <c r="D14853">
        <v>94430</v>
      </c>
      <c r="E14853">
        <v>94490</v>
      </c>
    </row>
    <row r="14854" spans="1:5" x14ac:dyDescent="0.25">
      <c r="A14854" s="2">
        <v>43480.75</v>
      </c>
      <c r="B14854">
        <v>94245</v>
      </c>
      <c r="C14854">
        <v>94580</v>
      </c>
      <c r="D14854">
        <v>94225</v>
      </c>
      <c r="E14854">
        <v>94580</v>
      </c>
    </row>
    <row r="14855" spans="1:5" x14ac:dyDescent="0.25">
      <c r="A14855" s="2">
        <v>43480.708333333336</v>
      </c>
      <c r="B14855">
        <v>94480</v>
      </c>
      <c r="C14855">
        <v>94545</v>
      </c>
      <c r="D14855">
        <v>93985</v>
      </c>
      <c r="E14855">
        <v>94245</v>
      </c>
    </row>
    <row r="14856" spans="1:5" x14ac:dyDescent="0.25">
      <c r="A14856" s="2">
        <v>43480.666666666664</v>
      </c>
      <c r="B14856">
        <v>94185</v>
      </c>
      <c r="C14856">
        <v>94485</v>
      </c>
      <c r="D14856">
        <v>94120</v>
      </c>
      <c r="E14856">
        <v>94475</v>
      </c>
    </row>
    <row r="14857" spans="1:5" x14ac:dyDescent="0.25">
      <c r="A14857" s="2">
        <v>43480.625</v>
      </c>
      <c r="B14857">
        <v>94820</v>
      </c>
      <c r="C14857">
        <v>94915</v>
      </c>
      <c r="D14857">
        <v>93760</v>
      </c>
      <c r="E14857">
        <v>94190</v>
      </c>
    </row>
    <row r="14858" spans="1:5" x14ac:dyDescent="0.25">
      <c r="A14858" s="2">
        <v>43480.583333333336</v>
      </c>
      <c r="B14858">
        <v>94840</v>
      </c>
      <c r="C14858">
        <v>94920</v>
      </c>
      <c r="D14858">
        <v>94660</v>
      </c>
      <c r="E14858">
        <v>94820</v>
      </c>
    </row>
    <row r="14859" spans="1:5" x14ac:dyDescent="0.25">
      <c r="A14859" s="2">
        <v>43480.541666666664</v>
      </c>
      <c r="B14859">
        <v>94890</v>
      </c>
      <c r="C14859">
        <v>95095</v>
      </c>
      <c r="D14859">
        <v>94640</v>
      </c>
      <c r="E14859">
        <v>94845</v>
      </c>
    </row>
    <row r="14860" spans="1:5" x14ac:dyDescent="0.25">
      <c r="A14860" s="2">
        <v>43480.5</v>
      </c>
      <c r="B14860">
        <v>94870</v>
      </c>
      <c r="C14860">
        <v>94915</v>
      </c>
      <c r="D14860">
        <v>94705</v>
      </c>
      <c r="E14860">
        <v>94890</v>
      </c>
    </row>
    <row r="14861" spans="1:5" x14ac:dyDescent="0.25">
      <c r="A14861" s="2">
        <v>43480.458333333336</v>
      </c>
      <c r="B14861">
        <v>94615</v>
      </c>
      <c r="C14861">
        <v>95020</v>
      </c>
      <c r="D14861">
        <v>94570</v>
      </c>
      <c r="E14861">
        <v>94870</v>
      </c>
    </row>
    <row r="14862" spans="1:5" x14ac:dyDescent="0.25">
      <c r="A14862" s="2">
        <v>43480.416666666664</v>
      </c>
      <c r="B14862">
        <v>94835</v>
      </c>
      <c r="C14862">
        <v>95100</v>
      </c>
      <c r="D14862">
        <v>94570</v>
      </c>
      <c r="E14862">
        <v>94615</v>
      </c>
    </row>
    <row r="14863" spans="1:5" x14ac:dyDescent="0.25">
      <c r="A14863" s="2">
        <v>43480.375</v>
      </c>
      <c r="B14863">
        <v>95000</v>
      </c>
      <c r="C14863">
        <v>95000</v>
      </c>
      <c r="D14863">
        <v>94745</v>
      </c>
      <c r="E14863">
        <v>94830</v>
      </c>
    </row>
    <row r="14864" spans="1:5" x14ac:dyDescent="0.25">
      <c r="A14864" s="2">
        <v>43479.75</v>
      </c>
      <c r="B14864">
        <v>94890</v>
      </c>
      <c r="C14864">
        <v>94900</v>
      </c>
      <c r="D14864">
        <v>94780</v>
      </c>
      <c r="E14864">
        <v>94820</v>
      </c>
    </row>
    <row r="14865" spans="1:5" x14ac:dyDescent="0.25">
      <c r="A14865" s="2">
        <v>43479.708333333336</v>
      </c>
      <c r="B14865">
        <v>94870</v>
      </c>
      <c r="C14865">
        <v>94900</v>
      </c>
      <c r="D14865">
        <v>94735</v>
      </c>
      <c r="E14865">
        <v>94890</v>
      </c>
    </row>
    <row r="14866" spans="1:5" x14ac:dyDescent="0.25">
      <c r="A14866" s="2">
        <v>43479.666666666664</v>
      </c>
      <c r="B14866">
        <v>94775</v>
      </c>
      <c r="C14866">
        <v>94915</v>
      </c>
      <c r="D14866">
        <v>94705</v>
      </c>
      <c r="E14866">
        <v>94875</v>
      </c>
    </row>
    <row r="14867" spans="1:5" x14ac:dyDescent="0.25">
      <c r="A14867" s="2">
        <v>43479.625</v>
      </c>
      <c r="B14867">
        <v>94860</v>
      </c>
      <c r="C14867">
        <v>94945</v>
      </c>
      <c r="D14867">
        <v>94745</v>
      </c>
      <c r="E14867">
        <v>94770</v>
      </c>
    </row>
    <row r="14868" spans="1:5" x14ac:dyDescent="0.25">
      <c r="A14868" s="2">
        <v>43479.583333333336</v>
      </c>
      <c r="B14868">
        <v>94650</v>
      </c>
      <c r="C14868">
        <v>94875</v>
      </c>
      <c r="D14868">
        <v>94400</v>
      </c>
      <c r="E14868">
        <v>94855</v>
      </c>
    </row>
    <row r="14869" spans="1:5" x14ac:dyDescent="0.25">
      <c r="A14869" s="2">
        <v>43479.541666666664</v>
      </c>
      <c r="B14869">
        <v>94285</v>
      </c>
      <c r="C14869">
        <v>94665</v>
      </c>
      <c r="D14869">
        <v>94260</v>
      </c>
      <c r="E14869">
        <v>94650</v>
      </c>
    </row>
    <row r="14870" spans="1:5" x14ac:dyDescent="0.25">
      <c r="A14870" s="2">
        <v>43479.5</v>
      </c>
      <c r="B14870">
        <v>94290</v>
      </c>
      <c r="C14870">
        <v>94435</v>
      </c>
      <c r="D14870">
        <v>94215</v>
      </c>
      <c r="E14870">
        <v>94280</v>
      </c>
    </row>
    <row r="14871" spans="1:5" x14ac:dyDescent="0.25">
      <c r="A14871" s="2">
        <v>43479.458333333336</v>
      </c>
      <c r="B14871">
        <v>94320</v>
      </c>
      <c r="C14871">
        <v>94550</v>
      </c>
      <c r="D14871">
        <v>94210</v>
      </c>
      <c r="E14871">
        <v>94295</v>
      </c>
    </row>
    <row r="14872" spans="1:5" x14ac:dyDescent="0.25">
      <c r="A14872" s="2">
        <v>43479.416666666664</v>
      </c>
      <c r="B14872">
        <v>93935</v>
      </c>
      <c r="C14872">
        <v>94680</v>
      </c>
      <c r="D14872">
        <v>93840</v>
      </c>
      <c r="E14872">
        <v>94320</v>
      </c>
    </row>
    <row r="14873" spans="1:5" x14ac:dyDescent="0.25">
      <c r="A14873" s="2">
        <v>43479.375</v>
      </c>
      <c r="B14873">
        <v>93590</v>
      </c>
      <c r="C14873">
        <v>93960</v>
      </c>
      <c r="D14873">
        <v>93545</v>
      </c>
      <c r="E14873">
        <v>93935</v>
      </c>
    </row>
    <row r="14874" spans="1:5" x14ac:dyDescent="0.25">
      <c r="A14874" s="2">
        <v>43476.75</v>
      </c>
      <c r="B14874">
        <v>94125</v>
      </c>
      <c r="C14874">
        <v>94170</v>
      </c>
      <c r="D14874">
        <v>94060</v>
      </c>
      <c r="E14874">
        <v>94060</v>
      </c>
    </row>
    <row r="14875" spans="1:5" x14ac:dyDescent="0.25">
      <c r="A14875" s="2">
        <v>43476.708333333336</v>
      </c>
      <c r="B14875">
        <v>94130</v>
      </c>
      <c r="C14875">
        <v>94285</v>
      </c>
      <c r="D14875">
        <v>94080</v>
      </c>
      <c r="E14875">
        <v>94130</v>
      </c>
    </row>
    <row r="14876" spans="1:5" x14ac:dyDescent="0.25">
      <c r="A14876" s="2">
        <v>43476.666666666664</v>
      </c>
      <c r="B14876">
        <v>94140</v>
      </c>
      <c r="C14876">
        <v>94185</v>
      </c>
      <c r="D14876">
        <v>93995</v>
      </c>
      <c r="E14876">
        <v>94125</v>
      </c>
    </row>
    <row r="14877" spans="1:5" x14ac:dyDescent="0.25">
      <c r="A14877" s="2">
        <v>43476.625</v>
      </c>
      <c r="B14877">
        <v>94160</v>
      </c>
      <c r="C14877">
        <v>94220</v>
      </c>
      <c r="D14877">
        <v>94060</v>
      </c>
      <c r="E14877">
        <v>94135</v>
      </c>
    </row>
    <row r="14878" spans="1:5" x14ac:dyDescent="0.25">
      <c r="A14878" s="2">
        <v>43476.583333333336</v>
      </c>
      <c r="B14878">
        <v>94040</v>
      </c>
      <c r="C14878">
        <v>94285</v>
      </c>
      <c r="D14878">
        <v>93925</v>
      </c>
      <c r="E14878">
        <v>94160</v>
      </c>
    </row>
    <row r="14879" spans="1:5" x14ac:dyDescent="0.25">
      <c r="A14879" s="2">
        <v>43476.541666666664</v>
      </c>
      <c r="B14879">
        <v>93875</v>
      </c>
      <c r="C14879">
        <v>94095</v>
      </c>
      <c r="D14879">
        <v>93790</v>
      </c>
      <c r="E14879">
        <v>94040</v>
      </c>
    </row>
    <row r="14880" spans="1:5" x14ac:dyDescent="0.25">
      <c r="A14880" s="2">
        <v>43476.5</v>
      </c>
      <c r="B14880">
        <v>94205</v>
      </c>
      <c r="C14880">
        <v>94325</v>
      </c>
      <c r="D14880">
        <v>93760</v>
      </c>
      <c r="E14880">
        <v>93875</v>
      </c>
    </row>
    <row r="14881" spans="1:5" x14ac:dyDescent="0.25">
      <c r="A14881" s="2">
        <v>43476.458333333336</v>
      </c>
      <c r="B14881">
        <v>93995</v>
      </c>
      <c r="C14881">
        <v>94295</v>
      </c>
      <c r="D14881">
        <v>93880</v>
      </c>
      <c r="E14881">
        <v>94200</v>
      </c>
    </row>
    <row r="14882" spans="1:5" x14ac:dyDescent="0.25">
      <c r="A14882" s="2">
        <v>43476.416666666664</v>
      </c>
      <c r="B14882">
        <v>94260</v>
      </c>
      <c r="C14882">
        <v>94315</v>
      </c>
      <c r="D14882">
        <v>93905</v>
      </c>
      <c r="E14882">
        <v>93995</v>
      </c>
    </row>
    <row r="14883" spans="1:5" x14ac:dyDescent="0.25">
      <c r="A14883" s="2">
        <v>43476.375</v>
      </c>
      <c r="B14883">
        <v>94600</v>
      </c>
      <c r="C14883">
        <v>94620</v>
      </c>
      <c r="D14883">
        <v>94155</v>
      </c>
      <c r="E14883">
        <v>94260</v>
      </c>
    </row>
    <row r="14884" spans="1:5" x14ac:dyDescent="0.25">
      <c r="A14884" s="2">
        <v>43475.75</v>
      </c>
      <c r="B14884">
        <v>94330</v>
      </c>
      <c r="C14884">
        <v>94400</v>
      </c>
      <c r="D14884">
        <v>94290</v>
      </c>
      <c r="E14884">
        <v>94370</v>
      </c>
    </row>
    <row r="14885" spans="1:5" x14ac:dyDescent="0.25">
      <c r="A14885" s="2">
        <v>43475.708333333336</v>
      </c>
      <c r="B14885">
        <v>94015</v>
      </c>
      <c r="C14885">
        <v>94350</v>
      </c>
      <c r="D14885">
        <v>93905</v>
      </c>
      <c r="E14885">
        <v>94325</v>
      </c>
    </row>
    <row r="14886" spans="1:5" x14ac:dyDescent="0.25">
      <c r="A14886" s="2">
        <v>43475.666666666664</v>
      </c>
      <c r="B14886">
        <v>94240</v>
      </c>
      <c r="C14886">
        <v>94315</v>
      </c>
      <c r="D14886">
        <v>93675</v>
      </c>
      <c r="E14886">
        <v>94020</v>
      </c>
    </row>
    <row r="14887" spans="1:5" x14ac:dyDescent="0.25">
      <c r="A14887" s="2">
        <v>43475.625</v>
      </c>
      <c r="B14887">
        <v>94485</v>
      </c>
      <c r="C14887">
        <v>94540</v>
      </c>
      <c r="D14887">
        <v>94045</v>
      </c>
      <c r="E14887">
        <v>94230</v>
      </c>
    </row>
    <row r="14888" spans="1:5" x14ac:dyDescent="0.25">
      <c r="A14888" s="2">
        <v>43475.583333333336</v>
      </c>
      <c r="B14888">
        <v>94330</v>
      </c>
      <c r="C14888">
        <v>94525</v>
      </c>
      <c r="D14888">
        <v>94210</v>
      </c>
      <c r="E14888">
        <v>94480</v>
      </c>
    </row>
    <row r="14889" spans="1:5" x14ac:dyDescent="0.25">
      <c r="A14889" s="2">
        <v>43475.541666666664</v>
      </c>
      <c r="B14889">
        <v>93990</v>
      </c>
      <c r="C14889">
        <v>94470</v>
      </c>
      <c r="D14889">
        <v>93990</v>
      </c>
      <c r="E14889">
        <v>94330</v>
      </c>
    </row>
    <row r="14890" spans="1:5" x14ac:dyDescent="0.25">
      <c r="A14890" s="2">
        <v>43475.5</v>
      </c>
      <c r="B14890">
        <v>93690</v>
      </c>
      <c r="C14890">
        <v>94000</v>
      </c>
      <c r="D14890">
        <v>93575</v>
      </c>
      <c r="E14890">
        <v>93995</v>
      </c>
    </row>
    <row r="14891" spans="1:5" x14ac:dyDescent="0.25">
      <c r="A14891" s="2">
        <v>43475.458333333336</v>
      </c>
      <c r="B14891">
        <v>93740</v>
      </c>
      <c r="C14891">
        <v>93930</v>
      </c>
      <c r="D14891">
        <v>93635</v>
      </c>
      <c r="E14891">
        <v>93685</v>
      </c>
    </row>
    <row r="14892" spans="1:5" x14ac:dyDescent="0.25">
      <c r="A14892" s="2">
        <v>43475.416666666664</v>
      </c>
      <c r="B14892">
        <v>93700</v>
      </c>
      <c r="C14892">
        <v>93885</v>
      </c>
      <c r="D14892">
        <v>93610</v>
      </c>
      <c r="E14892">
        <v>93740</v>
      </c>
    </row>
    <row r="14893" spans="1:5" x14ac:dyDescent="0.25">
      <c r="A14893" s="2">
        <v>43475.375</v>
      </c>
      <c r="B14893">
        <v>93685</v>
      </c>
      <c r="C14893">
        <v>93840</v>
      </c>
      <c r="D14893">
        <v>93565</v>
      </c>
      <c r="E14893">
        <v>93695</v>
      </c>
    </row>
    <row r="14894" spans="1:5" x14ac:dyDescent="0.25">
      <c r="A14894" s="2">
        <v>43474.75</v>
      </c>
      <c r="B14894">
        <v>94130</v>
      </c>
      <c r="C14894">
        <v>94160</v>
      </c>
      <c r="D14894">
        <v>94070</v>
      </c>
      <c r="E14894">
        <v>94155</v>
      </c>
    </row>
    <row r="14895" spans="1:5" x14ac:dyDescent="0.25">
      <c r="A14895" s="2">
        <v>43474.708333333336</v>
      </c>
      <c r="B14895">
        <v>93825</v>
      </c>
      <c r="C14895">
        <v>94190</v>
      </c>
      <c r="D14895">
        <v>93760</v>
      </c>
      <c r="E14895">
        <v>94130</v>
      </c>
    </row>
    <row r="14896" spans="1:5" x14ac:dyDescent="0.25">
      <c r="A14896" s="2">
        <v>43474.666666666664</v>
      </c>
      <c r="B14896">
        <v>93885</v>
      </c>
      <c r="C14896">
        <v>93975</v>
      </c>
      <c r="D14896">
        <v>93760</v>
      </c>
      <c r="E14896">
        <v>93825</v>
      </c>
    </row>
    <row r="14897" spans="1:5" x14ac:dyDescent="0.25">
      <c r="A14897" s="2">
        <v>43474.625</v>
      </c>
      <c r="B14897">
        <v>93895</v>
      </c>
      <c r="C14897">
        <v>94000</v>
      </c>
      <c r="D14897">
        <v>93670</v>
      </c>
      <c r="E14897">
        <v>93885</v>
      </c>
    </row>
    <row r="14898" spans="1:5" x14ac:dyDescent="0.25">
      <c r="A14898" s="2">
        <v>43474.583333333336</v>
      </c>
      <c r="B14898">
        <v>93770</v>
      </c>
      <c r="C14898">
        <v>94095</v>
      </c>
      <c r="D14898">
        <v>93735</v>
      </c>
      <c r="E14898">
        <v>93895</v>
      </c>
    </row>
    <row r="14899" spans="1:5" x14ac:dyDescent="0.25">
      <c r="A14899" s="2">
        <v>43474.541666666664</v>
      </c>
      <c r="B14899">
        <v>93920</v>
      </c>
      <c r="C14899">
        <v>94150</v>
      </c>
      <c r="D14899">
        <v>93650</v>
      </c>
      <c r="E14899">
        <v>93770</v>
      </c>
    </row>
    <row r="14900" spans="1:5" x14ac:dyDescent="0.25">
      <c r="A14900" s="2">
        <v>43474.5</v>
      </c>
      <c r="B14900">
        <v>93670</v>
      </c>
      <c r="C14900">
        <v>94005</v>
      </c>
      <c r="D14900">
        <v>93560</v>
      </c>
      <c r="E14900">
        <v>93925</v>
      </c>
    </row>
    <row r="14901" spans="1:5" x14ac:dyDescent="0.25">
      <c r="A14901" s="2">
        <v>43474.458333333336</v>
      </c>
      <c r="B14901">
        <v>93280</v>
      </c>
      <c r="C14901">
        <v>93800</v>
      </c>
      <c r="D14901">
        <v>93230</v>
      </c>
      <c r="E14901">
        <v>93665</v>
      </c>
    </row>
    <row r="14902" spans="1:5" x14ac:dyDescent="0.25">
      <c r="A14902" s="2">
        <v>43474.416666666664</v>
      </c>
      <c r="B14902">
        <v>93200</v>
      </c>
      <c r="C14902">
        <v>93340</v>
      </c>
      <c r="D14902">
        <v>92835</v>
      </c>
      <c r="E14902">
        <v>93280</v>
      </c>
    </row>
    <row r="14903" spans="1:5" x14ac:dyDescent="0.25">
      <c r="A14903" s="2">
        <v>43474.375</v>
      </c>
      <c r="B14903">
        <v>93090</v>
      </c>
      <c r="C14903">
        <v>93290</v>
      </c>
      <c r="D14903">
        <v>92935</v>
      </c>
      <c r="E14903">
        <v>93205</v>
      </c>
    </row>
    <row r="14904" spans="1:5" x14ac:dyDescent="0.25">
      <c r="A14904" s="2">
        <v>43473.75</v>
      </c>
      <c r="B14904">
        <v>92645</v>
      </c>
      <c r="C14904">
        <v>92715</v>
      </c>
      <c r="D14904">
        <v>92565</v>
      </c>
      <c r="E14904">
        <v>92660</v>
      </c>
    </row>
    <row r="14905" spans="1:5" x14ac:dyDescent="0.25">
      <c r="A14905" s="2">
        <v>43473.708333333336</v>
      </c>
      <c r="B14905">
        <v>92325</v>
      </c>
      <c r="C14905">
        <v>92685</v>
      </c>
      <c r="D14905">
        <v>92210</v>
      </c>
      <c r="E14905">
        <v>92650</v>
      </c>
    </row>
    <row r="14906" spans="1:5" x14ac:dyDescent="0.25">
      <c r="A14906" s="2">
        <v>43473.666666666664</v>
      </c>
      <c r="B14906">
        <v>92240</v>
      </c>
      <c r="C14906">
        <v>92480</v>
      </c>
      <c r="D14906">
        <v>92105</v>
      </c>
      <c r="E14906">
        <v>92320</v>
      </c>
    </row>
    <row r="14907" spans="1:5" x14ac:dyDescent="0.25">
      <c r="A14907" s="2">
        <v>43473.625</v>
      </c>
      <c r="B14907">
        <v>92045</v>
      </c>
      <c r="C14907">
        <v>92485</v>
      </c>
      <c r="D14907">
        <v>92030</v>
      </c>
      <c r="E14907">
        <v>92235</v>
      </c>
    </row>
    <row r="14908" spans="1:5" x14ac:dyDescent="0.25">
      <c r="A14908" s="2">
        <v>43473.583333333336</v>
      </c>
      <c r="B14908">
        <v>91720</v>
      </c>
      <c r="C14908">
        <v>92080</v>
      </c>
      <c r="D14908">
        <v>91605</v>
      </c>
      <c r="E14908">
        <v>92045</v>
      </c>
    </row>
    <row r="14909" spans="1:5" x14ac:dyDescent="0.25">
      <c r="A14909" s="2">
        <v>43473.541666666664</v>
      </c>
      <c r="B14909">
        <v>92280</v>
      </c>
      <c r="C14909">
        <v>92455</v>
      </c>
      <c r="D14909">
        <v>91570</v>
      </c>
      <c r="E14909">
        <v>91725</v>
      </c>
    </row>
    <row r="14910" spans="1:5" x14ac:dyDescent="0.25">
      <c r="A14910" s="2">
        <v>43473.5</v>
      </c>
      <c r="B14910">
        <v>91925</v>
      </c>
      <c r="C14910">
        <v>92295</v>
      </c>
      <c r="D14910">
        <v>91830</v>
      </c>
      <c r="E14910">
        <v>92275</v>
      </c>
    </row>
    <row r="14911" spans="1:5" x14ac:dyDescent="0.25">
      <c r="A14911" s="2">
        <v>43473.458333333336</v>
      </c>
      <c r="B14911">
        <v>92135</v>
      </c>
      <c r="C14911">
        <v>92265</v>
      </c>
      <c r="D14911">
        <v>91735</v>
      </c>
      <c r="E14911">
        <v>91925</v>
      </c>
    </row>
    <row r="14912" spans="1:5" x14ac:dyDescent="0.25">
      <c r="A14912" s="2">
        <v>43473.416666666664</v>
      </c>
      <c r="B14912">
        <v>92690</v>
      </c>
      <c r="C14912">
        <v>92745</v>
      </c>
      <c r="D14912">
        <v>91970</v>
      </c>
      <c r="E14912">
        <v>92140</v>
      </c>
    </row>
    <row r="14913" spans="1:5" x14ac:dyDescent="0.25">
      <c r="A14913" s="2">
        <v>43473.375</v>
      </c>
      <c r="B14913">
        <v>92700</v>
      </c>
      <c r="C14913">
        <v>92760</v>
      </c>
      <c r="D14913">
        <v>92420</v>
      </c>
      <c r="E14913">
        <v>92690</v>
      </c>
    </row>
    <row r="14914" spans="1:5" x14ac:dyDescent="0.25">
      <c r="A14914" s="2">
        <v>43472.75</v>
      </c>
      <c r="B14914">
        <v>92120</v>
      </c>
      <c r="C14914">
        <v>92365</v>
      </c>
      <c r="D14914">
        <v>92075</v>
      </c>
      <c r="E14914">
        <v>92245</v>
      </c>
    </row>
    <row r="14915" spans="1:5" x14ac:dyDescent="0.25">
      <c r="A14915" s="2">
        <v>43472.708333333336</v>
      </c>
      <c r="B14915">
        <v>92330</v>
      </c>
      <c r="C14915">
        <v>92500</v>
      </c>
      <c r="D14915">
        <v>91790</v>
      </c>
      <c r="E14915">
        <v>92110</v>
      </c>
    </row>
    <row r="14916" spans="1:5" x14ac:dyDescent="0.25">
      <c r="A14916" s="2">
        <v>43472.666666666664</v>
      </c>
      <c r="B14916">
        <v>92510</v>
      </c>
      <c r="C14916">
        <v>92710</v>
      </c>
      <c r="D14916">
        <v>92320</v>
      </c>
      <c r="E14916">
        <v>92325</v>
      </c>
    </row>
    <row r="14917" spans="1:5" x14ac:dyDescent="0.25">
      <c r="A14917" s="2">
        <v>43472.625</v>
      </c>
      <c r="B14917">
        <v>92405</v>
      </c>
      <c r="C14917">
        <v>92575</v>
      </c>
      <c r="D14917">
        <v>91915</v>
      </c>
      <c r="E14917">
        <v>92505</v>
      </c>
    </row>
    <row r="14918" spans="1:5" x14ac:dyDescent="0.25">
      <c r="A14918" s="2">
        <v>43472.583333333336</v>
      </c>
      <c r="B14918">
        <v>92150</v>
      </c>
      <c r="C14918">
        <v>92415</v>
      </c>
      <c r="D14918">
        <v>91795</v>
      </c>
      <c r="E14918">
        <v>92405</v>
      </c>
    </row>
    <row r="14919" spans="1:5" x14ac:dyDescent="0.25">
      <c r="A14919" s="2">
        <v>43472.541666666664</v>
      </c>
      <c r="B14919">
        <v>92505</v>
      </c>
      <c r="C14919">
        <v>92650</v>
      </c>
      <c r="D14919">
        <v>91940</v>
      </c>
      <c r="E14919">
        <v>92155</v>
      </c>
    </row>
    <row r="14920" spans="1:5" x14ac:dyDescent="0.25">
      <c r="A14920" s="2">
        <v>43472.5</v>
      </c>
      <c r="B14920">
        <v>92845</v>
      </c>
      <c r="C14920">
        <v>92875</v>
      </c>
      <c r="D14920">
        <v>92130</v>
      </c>
      <c r="E14920">
        <v>92505</v>
      </c>
    </row>
    <row r="14921" spans="1:5" x14ac:dyDescent="0.25">
      <c r="A14921" s="2">
        <v>43472.458333333336</v>
      </c>
      <c r="B14921">
        <v>92850</v>
      </c>
      <c r="C14921">
        <v>93095</v>
      </c>
      <c r="D14921">
        <v>92745</v>
      </c>
      <c r="E14921">
        <v>92845</v>
      </c>
    </row>
    <row r="14922" spans="1:5" x14ac:dyDescent="0.25">
      <c r="A14922" s="2">
        <v>43472.416666666664</v>
      </c>
      <c r="B14922">
        <v>92395</v>
      </c>
      <c r="C14922">
        <v>92885</v>
      </c>
      <c r="D14922">
        <v>92305</v>
      </c>
      <c r="E14922">
        <v>92845</v>
      </c>
    </row>
    <row r="14923" spans="1:5" x14ac:dyDescent="0.25">
      <c r="A14923" s="2">
        <v>43472.375</v>
      </c>
      <c r="B14923">
        <v>92400</v>
      </c>
      <c r="C14923">
        <v>92600</v>
      </c>
      <c r="D14923">
        <v>92105</v>
      </c>
      <c r="E14923">
        <v>92400</v>
      </c>
    </row>
    <row r="14924" spans="1:5" x14ac:dyDescent="0.25">
      <c r="A14924" s="2">
        <v>43469.75</v>
      </c>
      <c r="B14924">
        <v>92295</v>
      </c>
      <c r="C14924">
        <v>92440</v>
      </c>
      <c r="D14924">
        <v>92230</v>
      </c>
      <c r="E14924">
        <v>92440</v>
      </c>
    </row>
    <row r="14925" spans="1:5" x14ac:dyDescent="0.25">
      <c r="A14925" s="2">
        <v>43469.708333333336</v>
      </c>
      <c r="B14925">
        <v>92450</v>
      </c>
      <c r="C14925">
        <v>92835</v>
      </c>
      <c r="D14925">
        <v>92105</v>
      </c>
      <c r="E14925">
        <v>92295</v>
      </c>
    </row>
    <row r="14926" spans="1:5" x14ac:dyDescent="0.25">
      <c r="A14926" s="2">
        <v>43469.666666666664</v>
      </c>
      <c r="B14926">
        <v>92540</v>
      </c>
      <c r="C14926">
        <v>92715</v>
      </c>
      <c r="D14926">
        <v>92170</v>
      </c>
      <c r="E14926">
        <v>92455</v>
      </c>
    </row>
    <row r="14927" spans="1:5" x14ac:dyDescent="0.25">
      <c r="A14927" s="2">
        <v>43469.625</v>
      </c>
      <c r="B14927">
        <v>92665</v>
      </c>
      <c r="C14927">
        <v>92970</v>
      </c>
      <c r="D14927">
        <v>92400</v>
      </c>
      <c r="E14927">
        <v>92535</v>
      </c>
    </row>
    <row r="14928" spans="1:5" x14ac:dyDescent="0.25">
      <c r="A14928" s="2">
        <v>43469.583333333336</v>
      </c>
      <c r="B14928">
        <v>93300</v>
      </c>
      <c r="C14928">
        <v>93335</v>
      </c>
      <c r="D14928">
        <v>92475</v>
      </c>
      <c r="E14928">
        <v>92670</v>
      </c>
    </row>
    <row r="14929" spans="1:5" x14ac:dyDescent="0.25">
      <c r="A14929" s="2">
        <v>43469.541666666664</v>
      </c>
      <c r="B14929">
        <v>92195</v>
      </c>
      <c r="C14929">
        <v>93315</v>
      </c>
      <c r="D14929">
        <v>91900</v>
      </c>
      <c r="E14929">
        <v>93305</v>
      </c>
    </row>
    <row r="14930" spans="1:5" x14ac:dyDescent="0.25">
      <c r="A14930" s="2">
        <v>43469.5</v>
      </c>
      <c r="B14930">
        <v>92145</v>
      </c>
      <c r="C14930">
        <v>92380</v>
      </c>
      <c r="D14930">
        <v>91710</v>
      </c>
      <c r="E14930">
        <v>92200</v>
      </c>
    </row>
    <row r="14931" spans="1:5" x14ac:dyDescent="0.25">
      <c r="A14931" s="2">
        <v>43469.458333333336</v>
      </c>
      <c r="B14931">
        <v>91765</v>
      </c>
      <c r="C14931">
        <v>92300</v>
      </c>
      <c r="D14931">
        <v>91440</v>
      </c>
      <c r="E14931">
        <v>92145</v>
      </c>
    </row>
    <row r="14932" spans="1:5" x14ac:dyDescent="0.25">
      <c r="A14932" s="2">
        <v>43469.416666666664</v>
      </c>
      <c r="B14932">
        <v>92100</v>
      </c>
      <c r="C14932">
        <v>92125</v>
      </c>
      <c r="D14932">
        <v>91355</v>
      </c>
      <c r="E14932">
        <v>91760</v>
      </c>
    </row>
    <row r="14933" spans="1:5" x14ac:dyDescent="0.25">
      <c r="A14933" s="2">
        <v>43469.375</v>
      </c>
      <c r="B14933">
        <v>92215</v>
      </c>
      <c r="C14933">
        <v>92440</v>
      </c>
      <c r="D14933">
        <v>91905</v>
      </c>
      <c r="E14933">
        <v>92095</v>
      </c>
    </row>
    <row r="14934" spans="1:5" x14ac:dyDescent="0.25">
      <c r="A14934" s="2">
        <v>43468.75</v>
      </c>
      <c r="B14934">
        <v>91745</v>
      </c>
      <c r="C14934">
        <v>91875</v>
      </c>
      <c r="D14934">
        <v>91680</v>
      </c>
      <c r="E14934">
        <v>91765</v>
      </c>
    </row>
    <row r="14935" spans="1:5" x14ac:dyDescent="0.25">
      <c r="A14935" s="2">
        <v>43468.708333333336</v>
      </c>
      <c r="B14935">
        <v>90610</v>
      </c>
      <c r="C14935">
        <v>91840</v>
      </c>
      <c r="D14935">
        <v>90580</v>
      </c>
      <c r="E14935">
        <v>91740</v>
      </c>
    </row>
    <row r="14936" spans="1:5" x14ac:dyDescent="0.25">
      <c r="A14936" s="2">
        <v>43468.666666666664</v>
      </c>
      <c r="B14936">
        <v>90890</v>
      </c>
      <c r="C14936">
        <v>90920</v>
      </c>
      <c r="D14936">
        <v>90450</v>
      </c>
      <c r="E14936">
        <v>90610</v>
      </c>
    </row>
    <row r="14937" spans="1:5" x14ac:dyDescent="0.25">
      <c r="A14937" s="2">
        <v>43468.625</v>
      </c>
      <c r="B14937">
        <v>90900</v>
      </c>
      <c r="C14937">
        <v>91060</v>
      </c>
      <c r="D14937">
        <v>90560</v>
      </c>
      <c r="E14937">
        <v>90890</v>
      </c>
    </row>
    <row r="14938" spans="1:5" x14ac:dyDescent="0.25">
      <c r="A14938" s="2">
        <v>43468.583333333336</v>
      </c>
      <c r="B14938">
        <v>90815</v>
      </c>
      <c r="C14938">
        <v>91275</v>
      </c>
      <c r="D14938">
        <v>90740</v>
      </c>
      <c r="E14938">
        <v>90905</v>
      </c>
    </row>
    <row r="14939" spans="1:5" x14ac:dyDescent="0.25">
      <c r="A14939" s="2">
        <v>43468.541666666664</v>
      </c>
      <c r="B14939">
        <v>91190</v>
      </c>
      <c r="C14939">
        <v>91265</v>
      </c>
      <c r="D14939">
        <v>90575</v>
      </c>
      <c r="E14939">
        <v>90815</v>
      </c>
    </row>
    <row r="14940" spans="1:5" x14ac:dyDescent="0.25">
      <c r="A14940" s="2">
        <v>43468.5</v>
      </c>
      <c r="B14940">
        <v>92045</v>
      </c>
      <c r="C14940">
        <v>92135</v>
      </c>
      <c r="D14940">
        <v>91170</v>
      </c>
      <c r="E14940">
        <v>91190</v>
      </c>
    </row>
    <row r="14941" spans="1:5" x14ac:dyDescent="0.25">
      <c r="A14941" s="2">
        <v>43468.458333333336</v>
      </c>
      <c r="B14941">
        <v>91615</v>
      </c>
      <c r="C14941">
        <v>92165</v>
      </c>
      <c r="D14941">
        <v>91595</v>
      </c>
      <c r="E14941">
        <v>92040</v>
      </c>
    </row>
    <row r="14942" spans="1:5" x14ac:dyDescent="0.25">
      <c r="A14942" s="2">
        <v>43468.416666666664</v>
      </c>
      <c r="B14942">
        <v>91100</v>
      </c>
      <c r="C14942">
        <v>91615</v>
      </c>
      <c r="D14942">
        <v>90935</v>
      </c>
      <c r="E14942">
        <v>91615</v>
      </c>
    </row>
    <row r="14943" spans="1:5" x14ac:dyDescent="0.25">
      <c r="A14943" s="2">
        <v>43468.375</v>
      </c>
      <c r="B14943">
        <v>91115</v>
      </c>
      <c r="C14943">
        <v>91245</v>
      </c>
      <c r="D14943">
        <v>90660</v>
      </c>
      <c r="E14943">
        <v>91095</v>
      </c>
    </row>
    <row r="14944" spans="1:5" x14ac:dyDescent="0.25">
      <c r="A14944" s="2">
        <v>43467.75</v>
      </c>
      <c r="B14944">
        <v>91745</v>
      </c>
      <c r="C14944">
        <v>91800</v>
      </c>
      <c r="D14944">
        <v>91590</v>
      </c>
      <c r="E14944">
        <v>91590</v>
      </c>
    </row>
    <row r="14945" spans="1:5" x14ac:dyDescent="0.25">
      <c r="A14945" s="2">
        <v>43467.708333333336</v>
      </c>
      <c r="B14945">
        <v>91585</v>
      </c>
      <c r="C14945">
        <v>91920</v>
      </c>
      <c r="D14945">
        <v>91455</v>
      </c>
      <c r="E14945">
        <v>91740</v>
      </c>
    </row>
    <row r="14946" spans="1:5" x14ac:dyDescent="0.25">
      <c r="A14946" s="2">
        <v>43467.666666666664</v>
      </c>
      <c r="B14946">
        <v>91585</v>
      </c>
      <c r="C14946">
        <v>91865</v>
      </c>
      <c r="D14946">
        <v>91475</v>
      </c>
      <c r="E14946">
        <v>91585</v>
      </c>
    </row>
    <row r="14947" spans="1:5" x14ac:dyDescent="0.25">
      <c r="A14947" s="2">
        <v>43467.625</v>
      </c>
      <c r="B14947">
        <v>91990</v>
      </c>
      <c r="C14947">
        <v>92110</v>
      </c>
      <c r="D14947">
        <v>91415</v>
      </c>
      <c r="E14947">
        <v>91580</v>
      </c>
    </row>
    <row r="14948" spans="1:5" x14ac:dyDescent="0.25">
      <c r="A14948" s="2">
        <v>43467.583333333336</v>
      </c>
      <c r="B14948">
        <v>91215</v>
      </c>
      <c r="C14948">
        <v>92150</v>
      </c>
      <c r="D14948">
        <v>91210</v>
      </c>
      <c r="E14948">
        <v>91990</v>
      </c>
    </row>
    <row r="14949" spans="1:5" x14ac:dyDescent="0.25">
      <c r="A14949" s="2">
        <v>43467.541666666664</v>
      </c>
      <c r="B14949">
        <v>90310</v>
      </c>
      <c r="C14949">
        <v>91425</v>
      </c>
      <c r="D14949">
        <v>90230</v>
      </c>
      <c r="E14949">
        <v>91215</v>
      </c>
    </row>
    <row r="14950" spans="1:5" x14ac:dyDescent="0.25">
      <c r="A14950" s="2">
        <v>43467.5</v>
      </c>
      <c r="B14950">
        <v>88730</v>
      </c>
      <c r="C14950">
        <v>90450</v>
      </c>
      <c r="D14950">
        <v>88715</v>
      </c>
      <c r="E14950">
        <v>90305</v>
      </c>
    </row>
    <row r="14951" spans="1:5" x14ac:dyDescent="0.25">
      <c r="A14951" s="2">
        <v>43467.458333333336</v>
      </c>
      <c r="B14951">
        <v>88365</v>
      </c>
      <c r="C14951">
        <v>88865</v>
      </c>
      <c r="D14951">
        <v>88340</v>
      </c>
      <c r="E14951">
        <v>88730</v>
      </c>
    </row>
    <row r="14952" spans="1:5" x14ac:dyDescent="0.25">
      <c r="A14952" s="2">
        <v>43467.416666666664</v>
      </c>
      <c r="B14952">
        <v>87910</v>
      </c>
      <c r="C14952">
        <v>88415</v>
      </c>
      <c r="D14952">
        <v>87910</v>
      </c>
      <c r="E14952">
        <v>88365</v>
      </c>
    </row>
    <row r="14953" spans="1:5" x14ac:dyDescent="0.25">
      <c r="A14953" s="2">
        <v>43467.375</v>
      </c>
      <c r="B14953">
        <v>87800</v>
      </c>
      <c r="C14953">
        <v>88035</v>
      </c>
      <c r="D14953">
        <v>87585</v>
      </c>
      <c r="E14953">
        <v>87915</v>
      </c>
    </row>
    <row r="14954" spans="1:5" x14ac:dyDescent="0.25">
      <c r="A14954" s="2">
        <v>43462.75</v>
      </c>
      <c r="B14954">
        <v>88570</v>
      </c>
      <c r="C14954">
        <v>88650</v>
      </c>
      <c r="D14954">
        <v>88205</v>
      </c>
      <c r="E14954">
        <v>88205</v>
      </c>
    </row>
    <row r="14955" spans="1:5" x14ac:dyDescent="0.25">
      <c r="A14955" s="2">
        <v>43462.708333333336</v>
      </c>
      <c r="B14955">
        <v>88180</v>
      </c>
      <c r="C14955">
        <v>88670</v>
      </c>
      <c r="D14955">
        <v>88180</v>
      </c>
      <c r="E14955">
        <v>88565</v>
      </c>
    </row>
    <row r="14956" spans="1:5" x14ac:dyDescent="0.25">
      <c r="A14956" s="2">
        <v>43462.666666666664</v>
      </c>
      <c r="B14956">
        <v>88045</v>
      </c>
      <c r="C14956">
        <v>88270</v>
      </c>
      <c r="D14956">
        <v>87925</v>
      </c>
      <c r="E14956">
        <v>88185</v>
      </c>
    </row>
    <row r="14957" spans="1:5" x14ac:dyDescent="0.25">
      <c r="A14957" s="2">
        <v>43462.625</v>
      </c>
      <c r="B14957">
        <v>87895</v>
      </c>
      <c r="C14957">
        <v>88210</v>
      </c>
      <c r="D14957">
        <v>87870</v>
      </c>
      <c r="E14957">
        <v>88045</v>
      </c>
    </row>
    <row r="14958" spans="1:5" x14ac:dyDescent="0.25">
      <c r="A14958" s="2">
        <v>43462.583333333336</v>
      </c>
      <c r="B14958">
        <v>87600</v>
      </c>
      <c r="C14958">
        <v>87945</v>
      </c>
      <c r="D14958">
        <v>87480</v>
      </c>
      <c r="E14958">
        <v>87890</v>
      </c>
    </row>
    <row r="14959" spans="1:5" x14ac:dyDescent="0.25">
      <c r="A14959" s="2">
        <v>43462.541666666664</v>
      </c>
      <c r="B14959">
        <v>87870</v>
      </c>
      <c r="C14959">
        <v>87935</v>
      </c>
      <c r="D14959">
        <v>87505</v>
      </c>
      <c r="E14959">
        <v>87595</v>
      </c>
    </row>
    <row r="14960" spans="1:5" x14ac:dyDescent="0.25">
      <c r="A14960" s="2">
        <v>43462.5</v>
      </c>
      <c r="B14960">
        <v>87360</v>
      </c>
      <c r="C14960">
        <v>87890</v>
      </c>
      <c r="D14960">
        <v>87325</v>
      </c>
      <c r="E14960">
        <v>87875</v>
      </c>
    </row>
    <row r="14961" spans="1:5" x14ac:dyDescent="0.25">
      <c r="A14961" s="2">
        <v>43462.458333333336</v>
      </c>
      <c r="B14961">
        <v>87260</v>
      </c>
      <c r="C14961">
        <v>87445</v>
      </c>
      <c r="D14961">
        <v>87180</v>
      </c>
      <c r="E14961">
        <v>87365</v>
      </c>
    </row>
    <row r="14962" spans="1:5" x14ac:dyDescent="0.25">
      <c r="A14962" s="2">
        <v>43462.416666666664</v>
      </c>
      <c r="B14962">
        <v>87030</v>
      </c>
      <c r="C14962">
        <v>87330</v>
      </c>
      <c r="D14962">
        <v>86850</v>
      </c>
      <c r="E14962">
        <v>87255</v>
      </c>
    </row>
    <row r="14963" spans="1:5" x14ac:dyDescent="0.25">
      <c r="A14963" s="2">
        <v>43462.375</v>
      </c>
      <c r="B14963">
        <v>87070</v>
      </c>
      <c r="C14963">
        <v>87200</v>
      </c>
      <c r="D14963">
        <v>86820</v>
      </c>
      <c r="E14963">
        <v>87025</v>
      </c>
    </row>
    <row r="14964" spans="1:5" x14ac:dyDescent="0.25">
      <c r="A14964" s="2">
        <v>43461.75</v>
      </c>
      <c r="B14964">
        <v>85870</v>
      </c>
      <c r="C14964">
        <v>86110</v>
      </c>
      <c r="D14964">
        <v>85765</v>
      </c>
      <c r="E14964">
        <v>86110</v>
      </c>
    </row>
    <row r="14965" spans="1:5" x14ac:dyDescent="0.25">
      <c r="A14965" s="2">
        <v>43461.708333333336</v>
      </c>
      <c r="B14965">
        <v>85800</v>
      </c>
      <c r="C14965">
        <v>85925</v>
      </c>
      <c r="D14965">
        <v>85465</v>
      </c>
      <c r="E14965">
        <v>85860</v>
      </c>
    </row>
    <row r="14966" spans="1:5" x14ac:dyDescent="0.25">
      <c r="A14966" s="2">
        <v>43461.666666666664</v>
      </c>
      <c r="B14966">
        <v>85825</v>
      </c>
      <c r="C14966">
        <v>85995</v>
      </c>
      <c r="D14966">
        <v>85690</v>
      </c>
      <c r="E14966">
        <v>85790</v>
      </c>
    </row>
    <row r="14967" spans="1:5" x14ac:dyDescent="0.25">
      <c r="A14967" s="2">
        <v>43461.625</v>
      </c>
      <c r="B14967">
        <v>86155</v>
      </c>
      <c r="C14967">
        <v>86175</v>
      </c>
      <c r="D14967">
        <v>85665</v>
      </c>
      <c r="E14967">
        <v>85825</v>
      </c>
    </row>
    <row r="14968" spans="1:5" x14ac:dyDescent="0.25">
      <c r="A14968" s="2">
        <v>43461.583333333336</v>
      </c>
      <c r="B14968">
        <v>85845</v>
      </c>
      <c r="C14968">
        <v>86320</v>
      </c>
      <c r="D14968">
        <v>85785</v>
      </c>
      <c r="E14968">
        <v>86155</v>
      </c>
    </row>
    <row r="14969" spans="1:5" x14ac:dyDescent="0.25">
      <c r="A14969" s="2">
        <v>43461.541666666664</v>
      </c>
      <c r="B14969">
        <v>85885</v>
      </c>
      <c r="C14969">
        <v>86125</v>
      </c>
      <c r="D14969">
        <v>85590</v>
      </c>
      <c r="E14969">
        <v>85845</v>
      </c>
    </row>
    <row r="14970" spans="1:5" x14ac:dyDescent="0.25">
      <c r="A14970" s="2">
        <v>43461.5</v>
      </c>
      <c r="B14970">
        <v>85790</v>
      </c>
      <c r="C14970">
        <v>86220</v>
      </c>
      <c r="D14970">
        <v>85535</v>
      </c>
      <c r="E14970">
        <v>85885</v>
      </c>
    </row>
    <row r="14971" spans="1:5" x14ac:dyDescent="0.25">
      <c r="A14971" s="2">
        <v>43461.458333333336</v>
      </c>
      <c r="B14971">
        <v>85885</v>
      </c>
      <c r="C14971">
        <v>86025</v>
      </c>
      <c r="D14971">
        <v>85650</v>
      </c>
      <c r="E14971">
        <v>85790</v>
      </c>
    </row>
    <row r="14972" spans="1:5" x14ac:dyDescent="0.25">
      <c r="A14972" s="2">
        <v>43461.416666666664</v>
      </c>
      <c r="B14972">
        <v>85390</v>
      </c>
      <c r="C14972">
        <v>86060</v>
      </c>
      <c r="D14972">
        <v>85325</v>
      </c>
      <c r="E14972">
        <v>85880</v>
      </c>
    </row>
    <row r="14973" spans="1:5" x14ac:dyDescent="0.25">
      <c r="A14973" s="2">
        <v>43461.375</v>
      </c>
      <c r="B14973">
        <v>85360</v>
      </c>
      <c r="C14973">
        <v>85600</v>
      </c>
      <c r="D14973">
        <v>85215</v>
      </c>
      <c r="E14973">
        <v>85390</v>
      </c>
    </row>
    <row r="14974" spans="1:5" x14ac:dyDescent="0.25">
      <c r="A14974" s="2">
        <v>43460.75</v>
      </c>
      <c r="B14974">
        <v>85615</v>
      </c>
      <c r="C14974">
        <v>85750</v>
      </c>
      <c r="D14974">
        <v>85590</v>
      </c>
      <c r="E14974">
        <v>85735</v>
      </c>
    </row>
    <row r="14975" spans="1:5" x14ac:dyDescent="0.25">
      <c r="A14975" s="2">
        <v>43460.708333333336</v>
      </c>
      <c r="B14975">
        <v>85915</v>
      </c>
      <c r="C14975">
        <v>85965</v>
      </c>
      <c r="D14975">
        <v>85375</v>
      </c>
      <c r="E14975">
        <v>85610</v>
      </c>
    </row>
    <row r="14976" spans="1:5" x14ac:dyDescent="0.25">
      <c r="A14976" s="2">
        <v>43460.666666666664</v>
      </c>
      <c r="B14976">
        <v>85740</v>
      </c>
      <c r="C14976">
        <v>85950</v>
      </c>
      <c r="D14976">
        <v>85445</v>
      </c>
      <c r="E14976">
        <v>85915</v>
      </c>
    </row>
    <row r="14977" spans="1:5" x14ac:dyDescent="0.25">
      <c r="A14977" s="2">
        <v>43460.625</v>
      </c>
      <c r="B14977">
        <v>85400</v>
      </c>
      <c r="C14977">
        <v>86035</v>
      </c>
      <c r="D14977">
        <v>85295</v>
      </c>
      <c r="E14977">
        <v>85745</v>
      </c>
    </row>
    <row r="14978" spans="1:5" x14ac:dyDescent="0.25">
      <c r="A14978" s="2">
        <v>43460.583333333336</v>
      </c>
      <c r="B14978">
        <v>84430</v>
      </c>
      <c r="C14978">
        <v>85410</v>
      </c>
      <c r="D14978">
        <v>84410</v>
      </c>
      <c r="E14978">
        <v>85400</v>
      </c>
    </row>
    <row r="14979" spans="1:5" x14ac:dyDescent="0.25">
      <c r="A14979" s="2">
        <v>43460.541666666664</v>
      </c>
      <c r="B14979">
        <v>84990</v>
      </c>
      <c r="C14979">
        <v>85070</v>
      </c>
      <c r="D14979">
        <v>84410</v>
      </c>
      <c r="E14979">
        <v>84425</v>
      </c>
    </row>
    <row r="14980" spans="1:5" x14ac:dyDescent="0.25">
      <c r="A14980" s="2">
        <v>43460.5</v>
      </c>
      <c r="B14980">
        <v>84940</v>
      </c>
      <c r="C14980">
        <v>85275</v>
      </c>
      <c r="D14980">
        <v>84845</v>
      </c>
      <c r="E14980">
        <v>84990</v>
      </c>
    </row>
    <row r="14981" spans="1:5" x14ac:dyDescent="0.25">
      <c r="A14981" s="2">
        <v>43460.458333333336</v>
      </c>
      <c r="B14981">
        <v>85295</v>
      </c>
      <c r="C14981">
        <v>85300</v>
      </c>
      <c r="D14981">
        <v>84825</v>
      </c>
      <c r="E14981">
        <v>84940</v>
      </c>
    </row>
    <row r="14982" spans="1:5" x14ac:dyDescent="0.25">
      <c r="A14982" s="2">
        <v>43460.416666666664</v>
      </c>
      <c r="B14982">
        <v>85350</v>
      </c>
      <c r="C14982">
        <v>85520</v>
      </c>
      <c r="D14982">
        <v>85105</v>
      </c>
      <c r="E14982">
        <v>85295</v>
      </c>
    </row>
    <row r="14983" spans="1:5" x14ac:dyDescent="0.25">
      <c r="A14983" s="2">
        <v>43460.375</v>
      </c>
      <c r="B14983">
        <v>85900</v>
      </c>
      <c r="C14983">
        <v>85940</v>
      </c>
      <c r="D14983">
        <v>85245</v>
      </c>
      <c r="E14983">
        <v>85350</v>
      </c>
    </row>
    <row r="14984" spans="1:5" x14ac:dyDescent="0.25">
      <c r="A14984" s="2">
        <v>43455.75</v>
      </c>
      <c r="B14984">
        <v>86195</v>
      </c>
      <c r="C14984">
        <v>86410</v>
      </c>
      <c r="D14984">
        <v>86000</v>
      </c>
      <c r="E14984">
        <v>86000</v>
      </c>
    </row>
    <row r="14985" spans="1:5" x14ac:dyDescent="0.25">
      <c r="A14985" s="2">
        <v>43455.708333333336</v>
      </c>
      <c r="B14985">
        <v>86320</v>
      </c>
      <c r="C14985">
        <v>86340</v>
      </c>
      <c r="D14985">
        <v>86020</v>
      </c>
      <c r="E14985">
        <v>86190</v>
      </c>
    </row>
    <row r="14986" spans="1:5" x14ac:dyDescent="0.25">
      <c r="A14986" s="2">
        <v>43455.666666666664</v>
      </c>
      <c r="B14986">
        <v>86400</v>
      </c>
      <c r="C14986">
        <v>86530</v>
      </c>
      <c r="D14986">
        <v>86150</v>
      </c>
      <c r="E14986">
        <v>86320</v>
      </c>
    </row>
    <row r="14987" spans="1:5" x14ac:dyDescent="0.25">
      <c r="A14987" s="2">
        <v>43455.625</v>
      </c>
      <c r="B14987">
        <v>86720</v>
      </c>
      <c r="C14987">
        <v>86795</v>
      </c>
      <c r="D14987">
        <v>86115</v>
      </c>
      <c r="E14987">
        <v>86395</v>
      </c>
    </row>
    <row r="14988" spans="1:5" x14ac:dyDescent="0.25">
      <c r="A14988" s="2">
        <v>43455.583333333336</v>
      </c>
      <c r="B14988">
        <v>86895</v>
      </c>
      <c r="C14988">
        <v>87085</v>
      </c>
      <c r="D14988">
        <v>86440</v>
      </c>
      <c r="E14988">
        <v>86715</v>
      </c>
    </row>
    <row r="14989" spans="1:5" x14ac:dyDescent="0.25">
      <c r="A14989" s="2">
        <v>43455.541666666664</v>
      </c>
      <c r="B14989">
        <v>86530</v>
      </c>
      <c r="C14989">
        <v>87265</v>
      </c>
      <c r="D14989">
        <v>86460</v>
      </c>
      <c r="E14989">
        <v>86890</v>
      </c>
    </row>
    <row r="14990" spans="1:5" x14ac:dyDescent="0.25">
      <c r="A14990" s="2">
        <v>43455.5</v>
      </c>
      <c r="B14990">
        <v>86600</v>
      </c>
      <c r="C14990">
        <v>86935</v>
      </c>
      <c r="D14990">
        <v>86460</v>
      </c>
      <c r="E14990">
        <v>86530</v>
      </c>
    </row>
    <row r="14991" spans="1:5" x14ac:dyDescent="0.25">
      <c r="A14991" s="2">
        <v>43455.458333333336</v>
      </c>
      <c r="B14991">
        <v>86125</v>
      </c>
      <c r="C14991">
        <v>86725</v>
      </c>
      <c r="D14991">
        <v>86105</v>
      </c>
      <c r="E14991">
        <v>86605</v>
      </c>
    </row>
    <row r="14992" spans="1:5" x14ac:dyDescent="0.25">
      <c r="A14992" s="2">
        <v>43455.416666666664</v>
      </c>
      <c r="B14992">
        <v>86115</v>
      </c>
      <c r="C14992">
        <v>86145</v>
      </c>
      <c r="D14992">
        <v>85755</v>
      </c>
      <c r="E14992">
        <v>86125</v>
      </c>
    </row>
    <row r="14993" spans="1:5" x14ac:dyDescent="0.25">
      <c r="A14993" s="2">
        <v>43455.375</v>
      </c>
      <c r="B14993">
        <v>86375</v>
      </c>
      <c r="C14993">
        <v>86425</v>
      </c>
      <c r="D14993">
        <v>85975</v>
      </c>
      <c r="E14993">
        <v>86120</v>
      </c>
    </row>
    <row r="14994" spans="1:5" x14ac:dyDescent="0.25">
      <c r="A14994" s="2">
        <v>43454.75</v>
      </c>
      <c r="B14994">
        <v>86095</v>
      </c>
      <c r="C14994">
        <v>86365</v>
      </c>
      <c r="D14994">
        <v>85895</v>
      </c>
      <c r="E14994">
        <v>86365</v>
      </c>
    </row>
    <row r="14995" spans="1:5" x14ac:dyDescent="0.25">
      <c r="A14995" s="2">
        <v>43454.708333333336</v>
      </c>
      <c r="B14995">
        <v>85965</v>
      </c>
      <c r="C14995">
        <v>86130</v>
      </c>
      <c r="D14995">
        <v>85380</v>
      </c>
      <c r="E14995">
        <v>86090</v>
      </c>
    </row>
    <row r="14996" spans="1:5" x14ac:dyDescent="0.25">
      <c r="A14996" s="2">
        <v>43454.666666666664</v>
      </c>
      <c r="B14996">
        <v>85940</v>
      </c>
      <c r="C14996">
        <v>86210</v>
      </c>
      <c r="D14996">
        <v>85790</v>
      </c>
      <c r="E14996">
        <v>85970</v>
      </c>
    </row>
    <row r="14997" spans="1:5" x14ac:dyDescent="0.25">
      <c r="A14997" s="2">
        <v>43454.625</v>
      </c>
      <c r="B14997">
        <v>85820</v>
      </c>
      <c r="C14997">
        <v>86100</v>
      </c>
      <c r="D14997">
        <v>85700</v>
      </c>
      <c r="E14997">
        <v>85945</v>
      </c>
    </row>
    <row r="14998" spans="1:5" x14ac:dyDescent="0.25">
      <c r="A14998" s="2">
        <v>43454.583333333336</v>
      </c>
      <c r="B14998">
        <v>86635</v>
      </c>
      <c r="C14998">
        <v>86680</v>
      </c>
      <c r="D14998">
        <v>85680</v>
      </c>
      <c r="E14998">
        <v>85815</v>
      </c>
    </row>
    <row r="14999" spans="1:5" x14ac:dyDescent="0.25">
      <c r="A14999" s="2">
        <v>43454.541666666664</v>
      </c>
      <c r="B14999">
        <v>86270</v>
      </c>
      <c r="C14999">
        <v>86870</v>
      </c>
      <c r="D14999">
        <v>86115</v>
      </c>
      <c r="E14999">
        <v>86630</v>
      </c>
    </row>
    <row r="15000" spans="1:5" x14ac:dyDescent="0.25">
      <c r="A15000" s="2">
        <v>43454.5</v>
      </c>
      <c r="B15000">
        <v>86675</v>
      </c>
      <c r="C15000">
        <v>86835</v>
      </c>
      <c r="D15000">
        <v>86050</v>
      </c>
      <c r="E15000">
        <v>86265</v>
      </c>
    </row>
    <row r="15001" spans="1:5" x14ac:dyDescent="0.25">
      <c r="A15001" s="2">
        <v>43454.458333333336</v>
      </c>
      <c r="B15001">
        <v>87165</v>
      </c>
      <c r="C15001">
        <v>87170</v>
      </c>
      <c r="D15001">
        <v>86580</v>
      </c>
      <c r="E15001">
        <v>86675</v>
      </c>
    </row>
    <row r="15002" spans="1:5" x14ac:dyDescent="0.25">
      <c r="A15002" s="2">
        <v>43454.416666666664</v>
      </c>
      <c r="B15002">
        <v>86915</v>
      </c>
      <c r="C15002">
        <v>87310</v>
      </c>
      <c r="D15002">
        <v>86760</v>
      </c>
      <c r="E15002">
        <v>87170</v>
      </c>
    </row>
    <row r="15003" spans="1:5" x14ac:dyDescent="0.25">
      <c r="A15003" s="2">
        <v>43454.375</v>
      </c>
      <c r="B15003">
        <v>86050</v>
      </c>
      <c r="C15003">
        <v>87025</v>
      </c>
      <c r="D15003">
        <v>86000</v>
      </c>
      <c r="E15003">
        <v>86920</v>
      </c>
    </row>
    <row r="15004" spans="1:5" x14ac:dyDescent="0.25">
      <c r="A15004" s="2">
        <v>43453.75</v>
      </c>
      <c r="B15004">
        <v>86890</v>
      </c>
      <c r="C15004">
        <v>86900</v>
      </c>
      <c r="D15004">
        <v>85780</v>
      </c>
      <c r="E15004">
        <v>86100</v>
      </c>
    </row>
    <row r="15005" spans="1:5" x14ac:dyDescent="0.25">
      <c r="A15005" s="2">
        <v>43453.708333333336</v>
      </c>
      <c r="B15005">
        <v>88650</v>
      </c>
      <c r="C15005">
        <v>88780</v>
      </c>
      <c r="D15005">
        <v>86740</v>
      </c>
      <c r="E15005">
        <v>86895</v>
      </c>
    </row>
    <row r="15006" spans="1:5" x14ac:dyDescent="0.25">
      <c r="A15006" s="2">
        <v>43453.666666666664</v>
      </c>
      <c r="B15006">
        <v>88455</v>
      </c>
      <c r="C15006">
        <v>88660</v>
      </c>
      <c r="D15006">
        <v>88125</v>
      </c>
      <c r="E15006">
        <v>88655</v>
      </c>
    </row>
    <row r="15007" spans="1:5" x14ac:dyDescent="0.25">
      <c r="A15007" s="2">
        <v>43453.625</v>
      </c>
      <c r="B15007">
        <v>88705</v>
      </c>
      <c r="C15007">
        <v>88835</v>
      </c>
      <c r="D15007">
        <v>88450</v>
      </c>
      <c r="E15007">
        <v>88455</v>
      </c>
    </row>
    <row r="15008" spans="1:5" x14ac:dyDescent="0.25">
      <c r="A15008" s="2">
        <v>43453.583333333336</v>
      </c>
      <c r="B15008">
        <v>88530</v>
      </c>
      <c r="C15008">
        <v>88730</v>
      </c>
      <c r="D15008">
        <v>88305</v>
      </c>
      <c r="E15008">
        <v>88710</v>
      </c>
    </row>
    <row r="15009" spans="1:5" x14ac:dyDescent="0.25">
      <c r="A15009" s="2">
        <v>43453.541666666664</v>
      </c>
      <c r="B15009">
        <v>88205</v>
      </c>
      <c r="C15009">
        <v>88705</v>
      </c>
      <c r="D15009">
        <v>88195</v>
      </c>
      <c r="E15009">
        <v>88530</v>
      </c>
    </row>
    <row r="15010" spans="1:5" x14ac:dyDescent="0.25">
      <c r="A15010" s="2">
        <v>43453.5</v>
      </c>
      <c r="B15010">
        <v>87745</v>
      </c>
      <c r="C15010">
        <v>88385</v>
      </c>
      <c r="D15010">
        <v>87705</v>
      </c>
      <c r="E15010">
        <v>88205</v>
      </c>
    </row>
    <row r="15011" spans="1:5" x14ac:dyDescent="0.25">
      <c r="A15011" s="2">
        <v>43453.458333333336</v>
      </c>
      <c r="B15011">
        <v>87970</v>
      </c>
      <c r="C15011">
        <v>88025</v>
      </c>
      <c r="D15011">
        <v>87690</v>
      </c>
      <c r="E15011">
        <v>87745</v>
      </c>
    </row>
    <row r="15012" spans="1:5" x14ac:dyDescent="0.25">
      <c r="A15012" s="2">
        <v>43453.416666666664</v>
      </c>
      <c r="B15012">
        <v>88070</v>
      </c>
      <c r="C15012">
        <v>88175</v>
      </c>
      <c r="D15012">
        <v>87855</v>
      </c>
      <c r="E15012">
        <v>87975</v>
      </c>
    </row>
    <row r="15013" spans="1:5" x14ac:dyDescent="0.25">
      <c r="A15013" s="2">
        <v>43453.375</v>
      </c>
      <c r="B15013">
        <v>87800</v>
      </c>
      <c r="C15013">
        <v>88085</v>
      </c>
      <c r="D15013">
        <v>87790</v>
      </c>
      <c r="E15013">
        <v>88070</v>
      </c>
    </row>
    <row r="15014" spans="1:5" x14ac:dyDescent="0.25">
      <c r="A15014" s="2">
        <v>43452.75</v>
      </c>
      <c r="B15014">
        <v>87440</v>
      </c>
      <c r="C15014">
        <v>87475</v>
      </c>
      <c r="D15014">
        <v>87145</v>
      </c>
      <c r="E15014">
        <v>87385</v>
      </c>
    </row>
    <row r="15015" spans="1:5" x14ac:dyDescent="0.25">
      <c r="A15015" s="2">
        <v>43452.708333333336</v>
      </c>
      <c r="B15015">
        <v>87835</v>
      </c>
      <c r="C15015">
        <v>88035</v>
      </c>
      <c r="D15015">
        <v>87400</v>
      </c>
      <c r="E15015">
        <v>87440</v>
      </c>
    </row>
    <row r="15016" spans="1:5" x14ac:dyDescent="0.25">
      <c r="A15016" s="2">
        <v>43452.666666666664</v>
      </c>
      <c r="B15016">
        <v>87815</v>
      </c>
      <c r="C15016">
        <v>88070</v>
      </c>
      <c r="D15016">
        <v>87795</v>
      </c>
      <c r="E15016">
        <v>87835</v>
      </c>
    </row>
    <row r="15017" spans="1:5" x14ac:dyDescent="0.25">
      <c r="A15017" s="2">
        <v>43452.625</v>
      </c>
      <c r="B15017">
        <v>87445</v>
      </c>
      <c r="C15017">
        <v>87955</v>
      </c>
      <c r="D15017">
        <v>87445</v>
      </c>
      <c r="E15017">
        <v>87815</v>
      </c>
    </row>
    <row r="15018" spans="1:5" x14ac:dyDescent="0.25">
      <c r="A15018" s="2">
        <v>43452.583333333336</v>
      </c>
      <c r="B15018">
        <v>87530</v>
      </c>
      <c r="C15018">
        <v>87660</v>
      </c>
      <c r="D15018">
        <v>87280</v>
      </c>
      <c r="E15018">
        <v>87445</v>
      </c>
    </row>
    <row r="15019" spans="1:5" x14ac:dyDescent="0.25">
      <c r="A15019" s="2">
        <v>43452.541666666664</v>
      </c>
      <c r="B15019">
        <v>87790</v>
      </c>
      <c r="C15019">
        <v>87840</v>
      </c>
      <c r="D15019">
        <v>87450</v>
      </c>
      <c r="E15019">
        <v>87530</v>
      </c>
    </row>
    <row r="15020" spans="1:5" x14ac:dyDescent="0.25">
      <c r="A15020" s="2">
        <v>43452.5</v>
      </c>
      <c r="B15020">
        <v>87595</v>
      </c>
      <c r="C15020">
        <v>87875</v>
      </c>
      <c r="D15020">
        <v>87480</v>
      </c>
      <c r="E15020">
        <v>87790</v>
      </c>
    </row>
    <row r="15021" spans="1:5" x14ac:dyDescent="0.25">
      <c r="A15021" s="2">
        <v>43452.458333333336</v>
      </c>
      <c r="B15021">
        <v>87645</v>
      </c>
      <c r="C15021">
        <v>87780</v>
      </c>
      <c r="D15021">
        <v>87480</v>
      </c>
      <c r="E15021">
        <v>87595</v>
      </c>
    </row>
    <row r="15022" spans="1:5" x14ac:dyDescent="0.25">
      <c r="A15022" s="2">
        <v>43452.416666666664</v>
      </c>
      <c r="B15022">
        <v>87505</v>
      </c>
      <c r="C15022">
        <v>87740</v>
      </c>
      <c r="D15022">
        <v>87225</v>
      </c>
      <c r="E15022">
        <v>87650</v>
      </c>
    </row>
    <row r="15023" spans="1:5" x14ac:dyDescent="0.25">
      <c r="A15023" s="2">
        <v>43452.375</v>
      </c>
      <c r="B15023">
        <v>87320</v>
      </c>
      <c r="C15023">
        <v>87575</v>
      </c>
      <c r="D15023">
        <v>87245</v>
      </c>
      <c r="E15023">
        <v>87505</v>
      </c>
    </row>
    <row r="15024" spans="1:5" x14ac:dyDescent="0.25">
      <c r="A15024" s="2">
        <v>43451.75</v>
      </c>
      <c r="B15024">
        <v>87115</v>
      </c>
      <c r="C15024">
        <v>87150</v>
      </c>
      <c r="D15024">
        <v>87040</v>
      </c>
      <c r="E15024">
        <v>87115</v>
      </c>
    </row>
    <row r="15025" spans="1:5" x14ac:dyDescent="0.25">
      <c r="A15025" s="2">
        <v>43451.708333333336</v>
      </c>
      <c r="B15025">
        <v>87420</v>
      </c>
      <c r="C15025">
        <v>87475</v>
      </c>
      <c r="D15025">
        <v>87005</v>
      </c>
      <c r="E15025">
        <v>87115</v>
      </c>
    </row>
    <row r="15026" spans="1:5" x14ac:dyDescent="0.25">
      <c r="A15026" s="2">
        <v>43451.666666666664</v>
      </c>
      <c r="B15026">
        <v>87845</v>
      </c>
      <c r="C15026">
        <v>87860</v>
      </c>
      <c r="D15026">
        <v>87270</v>
      </c>
      <c r="E15026">
        <v>87420</v>
      </c>
    </row>
    <row r="15027" spans="1:5" x14ac:dyDescent="0.25">
      <c r="A15027" s="2">
        <v>43451.625</v>
      </c>
      <c r="B15027">
        <v>88165</v>
      </c>
      <c r="C15027">
        <v>88245</v>
      </c>
      <c r="D15027">
        <v>87820</v>
      </c>
      <c r="E15027">
        <v>87845</v>
      </c>
    </row>
    <row r="15028" spans="1:5" x14ac:dyDescent="0.25">
      <c r="A15028" s="2">
        <v>43451.583333333336</v>
      </c>
      <c r="B15028">
        <v>88065</v>
      </c>
      <c r="C15028">
        <v>88335</v>
      </c>
      <c r="D15028">
        <v>87875</v>
      </c>
      <c r="E15028">
        <v>88170</v>
      </c>
    </row>
    <row r="15029" spans="1:5" x14ac:dyDescent="0.25">
      <c r="A15029" s="2">
        <v>43451.541666666664</v>
      </c>
      <c r="B15029">
        <v>87855</v>
      </c>
      <c r="C15029">
        <v>88125</v>
      </c>
      <c r="D15029">
        <v>87765</v>
      </c>
      <c r="E15029">
        <v>88060</v>
      </c>
    </row>
    <row r="15030" spans="1:5" x14ac:dyDescent="0.25">
      <c r="A15030" s="2">
        <v>43451.5</v>
      </c>
      <c r="B15030">
        <v>87890</v>
      </c>
      <c r="C15030">
        <v>88300</v>
      </c>
      <c r="D15030">
        <v>87710</v>
      </c>
      <c r="E15030">
        <v>87855</v>
      </c>
    </row>
    <row r="15031" spans="1:5" x14ac:dyDescent="0.25">
      <c r="A15031" s="2">
        <v>43451.458333333336</v>
      </c>
      <c r="B15031">
        <v>88015</v>
      </c>
      <c r="C15031">
        <v>88190</v>
      </c>
      <c r="D15031">
        <v>87650</v>
      </c>
      <c r="E15031">
        <v>87895</v>
      </c>
    </row>
    <row r="15032" spans="1:5" x14ac:dyDescent="0.25">
      <c r="A15032" s="2">
        <v>43451.416666666664</v>
      </c>
      <c r="B15032">
        <v>88205</v>
      </c>
      <c r="C15032">
        <v>88540</v>
      </c>
      <c r="D15032">
        <v>87900</v>
      </c>
      <c r="E15032">
        <v>88015</v>
      </c>
    </row>
    <row r="15033" spans="1:5" x14ac:dyDescent="0.25">
      <c r="A15033" s="2">
        <v>43451.375</v>
      </c>
      <c r="B15033">
        <v>88210</v>
      </c>
      <c r="C15033">
        <v>88380</v>
      </c>
      <c r="D15033">
        <v>88080</v>
      </c>
      <c r="E15033">
        <v>88205</v>
      </c>
    </row>
    <row r="15034" spans="1:5" x14ac:dyDescent="0.25">
      <c r="A15034" s="2">
        <v>43448.75</v>
      </c>
      <c r="B15034">
        <v>88110</v>
      </c>
      <c r="C15034">
        <v>88215</v>
      </c>
      <c r="D15034">
        <v>88005</v>
      </c>
      <c r="E15034">
        <v>88005</v>
      </c>
    </row>
    <row r="15035" spans="1:5" x14ac:dyDescent="0.25">
      <c r="A15035" s="2">
        <v>43448.708333333336</v>
      </c>
      <c r="B15035">
        <v>88310</v>
      </c>
      <c r="C15035">
        <v>88380</v>
      </c>
      <c r="D15035">
        <v>87855</v>
      </c>
      <c r="E15035">
        <v>88115</v>
      </c>
    </row>
    <row r="15036" spans="1:5" x14ac:dyDescent="0.25">
      <c r="A15036" s="2">
        <v>43448.666666666664</v>
      </c>
      <c r="B15036">
        <v>88635</v>
      </c>
      <c r="C15036">
        <v>88810</v>
      </c>
      <c r="D15036">
        <v>88240</v>
      </c>
      <c r="E15036">
        <v>88310</v>
      </c>
    </row>
    <row r="15037" spans="1:5" x14ac:dyDescent="0.25">
      <c r="A15037" s="2">
        <v>43448.625</v>
      </c>
      <c r="B15037">
        <v>88570</v>
      </c>
      <c r="C15037">
        <v>88785</v>
      </c>
      <c r="D15037">
        <v>88470</v>
      </c>
      <c r="E15037">
        <v>88635</v>
      </c>
    </row>
    <row r="15038" spans="1:5" x14ac:dyDescent="0.25">
      <c r="A15038" s="2">
        <v>43448.583333333336</v>
      </c>
      <c r="B15038">
        <v>88705</v>
      </c>
      <c r="C15038">
        <v>89045</v>
      </c>
      <c r="D15038">
        <v>88490</v>
      </c>
      <c r="E15038">
        <v>88575</v>
      </c>
    </row>
    <row r="15039" spans="1:5" x14ac:dyDescent="0.25">
      <c r="A15039" s="2">
        <v>43448.541666666664</v>
      </c>
      <c r="B15039">
        <v>88350</v>
      </c>
      <c r="C15039">
        <v>88880</v>
      </c>
      <c r="D15039">
        <v>88315</v>
      </c>
      <c r="E15039">
        <v>88705</v>
      </c>
    </row>
    <row r="15040" spans="1:5" x14ac:dyDescent="0.25">
      <c r="A15040" s="2">
        <v>43448.5</v>
      </c>
      <c r="B15040">
        <v>88325</v>
      </c>
      <c r="C15040">
        <v>88485</v>
      </c>
      <c r="D15040">
        <v>88185</v>
      </c>
      <c r="E15040">
        <v>88350</v>
      </c>
    </row>
    <row r="15041" spans="1:5" x14ac:dyDescent="0.25">
      <c r="A15041" s="2">
        <v>43448.458333333336</v>
      </c>
      <c r="B15041">
        <v>88090</v>
      </c>
      <c r="C15041">
        <v>88530</v>
      </c>
      <c r="D15041">
        <v>88010</v>
      </c>
      <c r="E15041">
        <v>88325</v>
      </c>
    </row>
    <row r="15042" spans="1:5" x14ac:dyDescent="0.25">
      <c r="A15042" s="2">
        <v>43448.416666666664</v>
      </c>
      <c r="B15042">
        <v>88040</v>
      </c>
      <c r="C15042">
        <v>88250</v>
      </c>
      <c r="D15042">
        <v>87845</v>
      </c>
      <c r="E15042">
        <v>88095</v>
      </c>
    </row>
    <row r="15043" spans="1:5" x14ac:dyDescent="0.25">
      <c r="A15043" s="2">
        <v>43448.375</v>
      </c>
      <c r="B15043">
        <v>87800</v>
      </c>
      <c r="C15043">
        <v>88095</v>
      </c>
      <c r="D15043">
        <v>87750</v>
      </c>
      <c r="E15043">
        <v>88035</v>
      </c>
    </row>
    <row r="15044" spans="1:5" x14ac:dyDescent="0.25">
      <c r="A15044" s="2">
        <v>43447.75</v>
      </c>
      <c r="B15044">
        <v>88660</v>
      </c>
      <c r="C15044">
        <v>88720</v>
      </c>
      <c r="D15044">
        <v>88550</v>
      </c>
      <c r="E15044">
        <v>88560</v>
      </c>
    </row>
    <row r="15045" spans="1:5" x14ac:dyDescent="0.25">
      <c r="A15045" s="2">
        <v>43447.708333333336</v>
      </c>
      <c r="B15045">
        <v>88500</v>
      </c>
      <c r="C15045">
        <v>88710</v>
      </c>
      <c r="D15045">
        <v>88280</v>
      </c>
      <c r="E15045">
        <v>88660</v>
      </c>
    </row>
    <row r="15046" spans="1:5" x14ac:dyDescent="0.25">
      <c r="A15046" s="2">
        <v>43447.666666666664</v>
      </c>
      <c r="B15046">
        <v>88325</v>
      </c>
      <c r="C15046">
        <v>88715</v>
      </c>
      <c r="D15046">
        <v>88210</v>
      </c>
      <c r="E15046">
        <v>88500</v>
      </c>
    </row>
    <row r="15047" spans="1:5" x14ac:dyDescent="0.25">
      <c r="A15047" s="2">
        <v>43447.625</v>
      </c>
      <c r="B15047">
        <v>88020</v>
      </c>
      <c r="C15047">
        <v>88465</v>
      </c>
      <c r="D15047">
        <v>87865</v>
      </c>
      <c r="E15047">
        <v>88320</v>
      </c>
    </row>
    <row r="15048" spans="1:5" x14ac:dyDescent="0.25">
      <c r="A15048" s="2">
        <v>43447.583333333336</v>
      </c>
      <c r="B15048">
        <v>88000</v>
      </c>
      <c r="C15048">
        <v>88255</v>
      </c>
      <c r="D15048">
        <v>87820</v>
      </c>
      <c r="E15048">
        <v>88015</v>
      </c>
    </row>
    <row r="15049" spans="1:5" x14ac:dyDescent="0.25">
      <c r="A15049" s="2">
        <v>43447.541666666664</v>
      </c>
      <c r="B15049">
        <v>87985</v>
      </c>
      <c r="C15049">
        <v>88470</v>
      </c>
      <c r="D15049">
        <v>87735</v>
      </c>
      <c r="E15049">
        <v>87995</v>
      </c>
    </row>
    <row r="15050" spans="1:5" x14ac:dyDescent="0.25">
      <c r="A15050" s="2">
        <v>43447.5</v>
      </c>
      <c r="B15050">
        <v>88190</v>
      </c>
      <c r="C15050">
        <v>88415</v>
      </c>
      <c r="D15050">
        <v>87965</v>
      </c>
      <c r="E15050">
        <v>87980</v>
      </c>
    </row>
    <row r="15051" spans="1:5" x14ac:dyDescent="0.25">
      <c r="A15051" s="2">
        <v>43447.458333333336</v>
      </c>
      <c r="B15051">
        <v>88055</v>
      </c>
      <c r="C15051">
        <v>88340</v>
      </c>
      <c r="D15051">
        <v>87935</v>
      </c>
      <c r="E15051">
        <v>88185</v>
      </c>
    </row>
    <row r="15052" spans="1:5" x14ac:dyDescent="0.25">
      <c r="A15052" s="2">
        <v>43447.416666666664</v>
      </c>
      <c r="B15052">
        <v>87990</v>
      </c>
      <c r="C15052">
        <v>88250</v>
      </c>
      <c r="D15052">
        <v>87635</v>
      </c>
      <c r="E15052">
        <v>88060</v>
      </c>
    </row>
    <row r="15053" spans="1:5" x14ac:dyDescent="0.25">
      <c r="A15053" s="2">
        <v>43447.375</v>
      </c>
      <c r="B15053">
        <v>88150</v>
      </c>
      <c r="C15053">
        <v>88220</v>
      </c>
      <c r="D15053">
        <v>87750</v>
      </c>
      <c r="E15053">
        <v>87990</v>
      </c>
    </row>
    <row r="15054" spans="1:5" x14ac:dyDescent="0.25">
      <c r="A15054" s="2">
        <v>43446.75</v>
      </c>
      <c r="B15054">
        <v>87770</v>
      </c>
      <c r="C15054">
        <v>87950</v>
      </c>
      <c r="D15054">
        <v>87690</v>
      </c>
      <c r="E15054">
        <v>87950</v>
      </c>
    </row>
    <row r="15055" spans="1:5" x14ac:dyDescent="0.25">
      <c r="A15055" s="2">
        <v>43446.708333333336</v>
      </c>
      <c r="B15055">
        <v>88105</v>
      </c>
      <c r="C15055">
        <v>88255</v>
      </c>
      <c r="D15055">
        <v>87520</v>
      </c>
      <c r="E15055">
        <v>87770</v>
      </c>
    </row>
    <row r="15056" spans="1:5" x14ac:dyDescent="0.25">
      <c r="A15056" s="2">
        <v>43446.666666666664</v>
      </c>
      <c r="B15056">
        <v>88240</v>
      </c>
      <c r="C15056">
        <v>88440</v>
      </c>
      <c r="D15056">
        <v>87850</v>
      </c>
      <c r="E15056">
        <v>88110</v>
      </c>
    </row>
    <row r="15057" spans="1:5" x14ac:dyDescent="0.25">
      <c r="A15057" s="2">
        <v>43446.625</v>
      </c>
      <c r="B15057">
        <v>88605</v>
      </c>
      <c r="C15057">
        <v>88730</v>
      </c>
      <c r="D15057">
        <v>87660</v>
      </c>
      <c r="E15057">
        <v>88240</v>
      </c>
    </row>
    <row r="15058" spans="1:5" x14ac:dyDescent="0.25">
      <c r="A15058" s="2">
        <v>43446.583333333336</v>
      </c>
      <c r="B15058">
        <v>88585</v>
      </c>
      <c r="C15058">
        <v>88830</v>
      </c>
      <c r="D15058">
        <v>88350</v>
      </c>
      <c r="E15058">
        <v>88610</v>
      </c>
    </row>
    <row r="15059" spans="1:5" x14ac:dyDescent="0.25">
      <c r="A15059" s="2">
        <v>43446.541666666664</v>
      </c>
      <c r="B15059">
        <v>88075</v>
      </c>
      <c r="C15059">
        <v>88630</v>
      </c>
      <c r="D15059">
        <v>88050</v>
      </c>
      <c r="E15059">
        <v>88585</v>
      </c>
    </row>
    <row r="15060" spans="1:5" x14ac:dyDescent="0.25">
      <c r="A15060" s="2">
        <v>43446.5</v>
      </c>
      <c r="B15060">
        <v>88485</v>
      </c>
      <c r="C15060">
        <v>88545</v>
      </c>
      <c r="D15060">
        <v>87865</v>
      </c>
      <c r="E15060">
        <v>88085</v>
      </c>
    </row>
    <row r="15061" spans="1:5" x14ac:dyDescent="0.25">
      <c r="A15061" s="2">
        <v>43446.458333333336</v>
      </c>
      <c r="B15061">
        <v>88530</v>
      </c>
      <c r="C15061">
        <v>88545</v>
      </c>
      <c r="D15061">
        <v>88050</v>
      </c>
      <c r="E15061">
        <v>88485</v>
      </c>
    </row>
    <row r="15062" spans="1:5" x14ac:dyDescent="0.25">
      <c r="A15062" s="2">
        <v>43446.416666666664</v>
      </c>
      <c r="B15062">
        <v>88025</v>
      </c>
      <c r="C15062">
        <v>88575</v>
      </c>
      <c r="D15062">
        <v>88000</v>
      </c>
      <c r="E15062">
        <v>88525</v>
      </c>
    </row>
    <row r="15063" spans="1:5" x14ac:dyDescent="0.25">
      <c r="A15063" s="2">
        <v>43446.375</v>
      </c>
      <c r="B15063">
        <v>87880</v>
      </c>
      <c r="C15063">
        <v>88175</v>
      </c>
      <c r="D15063">
        <v>87750</v>
      </c>
      <c r="E15063">
        <v>88020</v>
      </c>
    </row>
    <row r="15064" spans="1:5" x14ac:dyDescent="0.25">
      <c r="A15064" s="2">
        <v>43445.75</v>
      </c>
      <c r="B15064">
        <v>86400</v>
      </c>
      <c r="C15064">
        <v>86615</v>
      </c>
      <c r="D15064">
        <v>86305</v>
      </c>
      <c r="E15064">
        <v>86615</v>
      </c>
    </row>
    <row r="15065" spans="1:5" x14ac:dyDescent="0.25">
      <c r="A15065" s="2">
        <v>43445.708333333336</v>
      </c>
      <c r="B15065">
        <v>85615</v>
      </c>
      <c r="C15065">
        <v>86575</v>
      </c>
      <c r="D15065">
        <v>85510</v>
      </c>
      <c r="E15065">
        <v>86405</v>
      </c>
    </row>
    <row r="15066" spans="1:5" x14ac:dyDescent="0.25">
      <c r="A15066" s="2">
        <v>43445.666666666664</v>
      </c>
      <c r="B15066">
        <v>86095</v>
      </c>
      <c r="C15066">
        <v>86160</v>
      </c>
      <c r="D15066">
        <v>85565</v>
      </c>
      <c r="E15066">
        <v>85620</v>
      </c>
    </row>
    <row r="15067" spans="1:5" x14ac:dyDescent="0.25">
      <c r="A15067" s="2">
        <v>43445.625</v>
      </c>
      <c r="B15067">
        <v>86240</v>
      </c>
      <c r="C15067">
        <v>86255</v>
      </c>
      <c r="D15067">
        <v>85685</v>
      </c>
      <c r="E15067">
        <v>86100</v>
      </c>
    </row>
    <row r="15068" spans="1:5" x14ac:dyDescent="0.25">
      <c r="A15068" s="2">
        <v>43445.583333333336</v>
      </c>
      <c r="B15068">
        <v>86910</v>
      </c>
      <c r="C15068">
        <v>86920</v>
      </c>
      <c r="D15068">
        <v>86140</v>
      </c>
      <c r="E15068">
        <v>86235</v>
      </c>
    </row>
    <row r="15069" spans="1:5" x14ac:dyDescent="0.25">
      <c r="A15069" s="2">
        <v>43445.541666666664</v>
      </c>
      <c r="B15069">
        <v>86960</v>
      </c>
      <c r="C15069">
        <v>87240</v>
      </c>
      <c r="D15069">
        <v>86720</v>
      </c>
      <c r="E15069">
        <v>86915</v>
      </c>
    </row>
    <row r="15070" spans="1:5" x14ac:dyDescent="0.25">
      <c r="A15070" s="2">
        <v>43445.5</v>
      </c>
      <c r="B15070">
        <v>87435</v>
      </c>
      <c r="C15070">
        <v>87550</v>
      </c>
      <c r="D15070">
        <v>86820</v>
      </c>
      <c r="E15070">
        <v>86965</v>
      </c>
    </row>
    <row r="15071" spans="1:5" x14ac:dyDescent="0.25">
      <c r="A15071" s="2">
        <v>43445.458333333336</v>
      </c>
      <c r="B15071">
        <v>86930</v>
      </c>
      <c r="C15071">
        <v>87485</v>
      </c>
      <c r="D15071">
        <v>86850</v>
      </c>
      <c r="E15071">
        <v>87435</v>
      </c>
    </row>
    <row r="15072" spans="1:5" x14ac:dyDescent="0.25">
      <c r="A15072" s="2">
        <v>43445.416666666664</v>
      </c>
      <c r="B15072">
        <v>87085</v>
      </c>
      <c r="C15072">
        <v>87250</v>
      </c>
      <c r="D15072">
        <v>86725</v>
      </c>
      <c r="E15072">
        <v>86925</v>
      </c>
    </row>
    <row r="15073" spans="1:5" x14ac:dyDescent="0.25">
      <c r="A15073" s="2">
        <v>43445.375</v>
      </c>
      <c r="B15073">
        <v>86485</v>
      </c>
      <c r="C15073">
        <v>87180</v>
      </c>
      <c r="D15073">
        <v>86370</v>
      </c>
      <c r="E15073">
        <v>87085</v>
      </c>
    </row>
    <row r="15074" spans="1:5" x14ac:dyDescent="0.25">
      <c r="A15074" s="2">
        <v>43444.75</v>
      </c>
      <c r="B15074">
        <v>86010</v>
      </c>
      <c r="C15074">
        <v>86095</v>
      </c>
      <c r="D15074">
        <v>85850</v>
      </c>
      <c r="E15074">
        <v>85850</v>
      </c>
    </row>
    <row r="15075" spans="1:5" x14ac:dyDescent="0.25">
      <c r="A15075" s="2">
        <v>43444.708333333336</v>
      </c>
      <c r="B15075">
        <v>86535</v>
      </c>
      <c r="C15075">
        <v>86625</v>
      </c>
      <c r="D15075">
        <v>85920</v>
      </c>
      <c r="E15075">
        <v>86015</v>
      </c>
    </row>
    <row r="15076" spans="1:5" x14ac:dyDescent="0.25">
      <c r="A15076" s="2">
        <v>43444.666666666664</v>
      </c>
      <c r="B15076">
        <v>86365</v>
      </c>
      <c r="C15076">
        <v>86820</v>
      </c>
      <c r="D15076">
        <v>86160</v>
      </c>
      <c r="E15076">
        <v>86530</v>
      </c>
    </row>
    <row r="15077" spans="1:5" x14ac:dyDescent="0.25">
      <c r="A15077" s="2">
        <v>43444.625</v>
      </c>
      <c r="B15077">
        <v>86420</v>
      </c>
      <c r="C15077">
        <v>86480</v>
      </c>
      <c r="D15077">
        <v>86040</v>
      </c>
      <c r="E15077">
        <v>86370</v>
      </c>
    </row>
    <row r="15078" spans="1:5" x14ac:dyDescent="0.25">
      <c r="A15078" s="2">
        <v>43444.583333333336</v>
      </c>
      <c r="B15078">
        <v>86445</v>
      </c>
      <c r="C15078">
        <v>86605</v>
      </c>
      <c r="D15078">
        <v>86070</v>
      </c>
      <c r="E15078">
        <v>86420</v>
      </c>
    </row>
    <row r="15079" spans="1:5" x14ac:dyDescent="0.25">
      <c r="A15079" s="2">
        <v>43444.541666666664</v>
      </c>
      <c r="B15079">
        <v>86840</v>
      </c>
      <c r="C15079">
        <v>87180</v>
      </c>
      <c r="D15079">
        <v>86415</v>
      </c>
      <c r="E15079">
        <v>86445</v>
      </c>
    </row>
    <row r="15080" spans="1:5" x14ac:dyDescent="0.25">
      <c r="A15080" s="2">
        <v>43444.5</v>
      </c>
      <c r="B15080">
        <v>87460</v>
      </c>
      <c r="C15080">
        <v>87485</v>
      </c>
      <c r="D15080">
        <v>86695</v>
      </c>
      <c r="E15080">
        <v>86840</v>
      </c>
    </row>
    <row r="15081" spans="1:5" x14ac:dyDescent="0.25">
      <c r="A15081" s="2">
        <v>43444.458333333336</v>
      </c>
      <c r="B15081">
        <v>88270</v>
      </c>
      <c r="C15081">
        <v>88340</v>
      </c>
      <c r="D15081">
        <v>87290</v>
      </c>
      <c r="E15081">
        <v>87460</v>
      </c>
    </row>
    <row r="15082" spans="1:5" x14ac:dyDescent="0.25">
      <c r="A15082" s="2">
        <v>43444.416666666664</v>
      </c>
      <c r="B15082">
        <v>87695</v>
      </c>
      <c r="C15082">
        <v>88360</v>
      </c>
      <c r="D15082">
        <v>87690</v>
      </c>
      <c r="E15082">
        <v>88275</v>
      </c>
    </row>
    <row r="15083" spans="1:5" x14ac:dyDescent="0.25">
      <c r="A15083" s="2">
        <v>43444.375</v>
      </c>
      <c r="B15083">
        <v>88000</v>
      </c>
      <c r="C15083">
        <v>88070</v>
      </c>
      <c r="D15083">
        <v>87550</v>
      </c>
      <c r="E15083">
        <v>87700</v>
      </c>
    </row>
    <row r="15084" spans="1:5" x14ac:dyDescent="0.25">
      <c r="A15084" s="2">
        <v>43441.75</v>
      </c>
      <c r="B15084">
        <v>88100</v>
      </c>
      <c r="C15084">
        <v>88160</v>
      </c>
      <c r="D15084">
        <v>87965</v>
      </c>
      <c r="E15084">
        <v>88010</v>
      </c>
    </row>
    <row r="15085" spans="1:5" x14ac:dyDescent="0.25">
      <c r="A15085" s="2">
        <v>43441.708333333336</v>
      </c>
      <c r="B15085">
        <v>88320</v>
      </c>
      <c r="C15085">
        <v>88350</v>
      </c>
      <c r="D15085">
        <v>87895</v>
      </c>
      <c r="E15085">
        <v>88095</v>
      </c>
    </row>
    <row r="15086" spans="1:5" x14ac:dyDescent="0.25">
      <c r="A15086" s="2">
        <v>43441.666666666664</v>
      </c>
      <c r="B15086">
        <v>89015</v>
      </c>
      <c r="C15086">
        <v>89090</v>
      </c>
      <c r="D15086">
        <v>88225</v>
      </c>
      <c r="E15086">
        <v>88325</v>
      </c>
    </row>
    <row r="15087" spans="1:5" x14ac:dyDescent="0.25">
      <c r="A15087" s="2">
        <v>43441.625</v>
      </c>
      <c r="B15087">
        <v>89230</v>
      </c>
      <c r="C15087">
        <v>89400</v>
      </c>
      <c r="D15087">
        <v>88565</v>
      </c>
      <c r="E15087">
        <v>89020</v>
      </c>
    </row>
    <row r="15088" spans="1:5" x14ac:dyDescent="0.25">
      <c r="A15088" s="2">
        <v>43441.583333333336</v>
      </c>
      <c r="B15088">
        <v>89770</v>
      </c>
      <c r="C15088">
        <v>89780</v>
      </c>
      <c r="D15088">
        <v>89070</v>
      </c>
      <c r="E15088">
        <v>89230</v>
      </c>
    </row>
    <row r="15089" spans="1:5" x14ac:dyDescent="0.25">
      <c r="A15089" s="2">
        <v>43441.541666666664</v>
      </c>
      <c r="B15089">
        <v>90010</v>
      </c>
      <c r="C15089">
        <v>90065</v>
      </c>
      <c r="D15089">
        <v>89410</v>
      </c>
      <c r="E15089">
        <v>89765</v>
      </c>
    </row>
    <row r="15090" spans="1:5" x14ac:dyDescent="0.25">
      <c r="A15090" s="2">
        <v>43441.5</v>
      </c>
      <c r="B15090">
        <v>89465</v>
      </c>
      <c r="C15090">
        <v>90110</v>
      </c>
      <c r="D15090">
        <v>89410</v>
      </c>
      <c r="E15090">
        <v>90015</v>
      </c>
    </row>
    <row r="15091" spans="1:5" x14ac:dyDescent="0.25">
      <c r="A15091" s="2">
        <v>43441.458333333336</v>
      </c>
      <c r="B15091">
        <v>88625</v>
      </c>
      <c r="C15091">
        <v>89640</v>
      </c>
      <c r="D15091">
        <v>88610</v>
      </c>
      <c r="E15091">
        <v>89465</v>
      </c>
    </row>
    <row r="15092" spans="1:5" x14ac:dyDescent="0.25">
      <c r="A15092" s="2">
        <v>43441.416666666664</v>
      </c>
      <c r="B15092">
        <v>88695</v>
      </c>
      <c r="C15092">
        <v>88805</v>
      </c>
      <c r="D15092">
        <v>88275</v>
      </c>
      <c r="E15092">
        <v>88620</v>
      </c>
    </row>
    <row r="15093" spans="1:5" x14ac:dyDescent="0.25">
      <c r="A15093" s="2">
        <v>43441.375</v>
      </c>
      <c r="B15093">
        <v>88950</v>
      </c>
      <c r="C15093">
        <v>89225</v>
      </c>
      <c r="D15093">
        <v>88535</v>
      </c>
      <c r="E15093">
        <v>88690</v>
      </c>
    </row>
    <row r="15094" spans="1:5" x14ac:dyDescent="0.25">
      <c r="A15094" s="2">
        <v>43440.75</v>
      </c>
      <c r="B15094">
        <v>88865</v>
      </c>
      <c r="C15094">
        <v>88975</v>
      </c>
      <c r="D15094">
        <v>88820</v>
      </c>
      <c r="E15094">
        <v>88940</v>
      </c>
    </row>
    <row r="15095" spans="1:5" x14ac:dyDescent="0.25">
      <c r="A15095" s="2">
        <v>43440.708333333336</v>
      </c>
      <c r="B15095">
        <v>88645</v>
      </c>
      <c r="C15095">
        <v>88930</v>
      </c>
      <c r="D15095">
        <v>88460</v>
      </c>
      <c r="E15095">
        <v>88870</v>
      </c>
    </row>
    <row r="15096" spans="1:5" x14ac:dyDescent="0.25">
      <c r="A15096" s="2">
        <v>43440.666666666664</v>
      </c>
      <c r="B15096">
        <v>88095</v>
      </c>
      <c r="C15096">
        <v>88685</v>
      </c>
      <c r="D15096">
        <v>88035</v>
      </c>
      <c r="E15096">
        <v>88650</v>
      </c>
    </row>
    <row r="15097" spans="1:5" x14ac:dyDescent="0.25">
      <c r="A15097" s="2">
        <v>43440.625</v>
      </c>
      <c r="B15097">
        <v>87535</v>
      </c>
      <c r="C15097">
        <v>88430</v>
      </c>
      <c r="D15097">
        <v>87370</v>
      </c>
      <c r="E15097">
        <v>88100</v>
      </c>
    </row>
    <row r="15098" spans="1:5" x14ac:dyDescent="0.25">
      <c r="A15098" s="2">
        <v>43440.583333333336</v>
      </c>
      <c r="B15098">
        <v>87620</v>
      </c>
      <c r="C15098">
        <v>87705</v>
      </c>
      <c r="D15098">
        <v>87040</v>
      </c>
      <c r="E15098">
        <v>87540</v>
      </c>
    </row>
    <row r="15099" spans="1:5" x14ac:dyDescent="0.25">
      <c r="A15099" s="2">
        <v>43440.541666666664</v>
      </c>
      <c r="B15099">
        <v>87630</v>
      </c>
      <c r="C15099">
        <v>87985</v>
      </c>
      <c r="D15099">
        <v>87535</v>
      </c>
      <c r="E15099">
        <v>87625</v>
      </c>
    </row>
    <row r="15100" spans="1:5" x14ac:dyDescent="0.25">
      <c r="A15100" s="2">
        <v>43440.5</v>
      </c>
      <c r="B15100">
        <v>87965</v>
      </c>
      <c r="C15100">
        <v>88035</v>
      </c>
      <c r="D15100">
        <v>87410</v>
      </c>
      <c r="E15100">
        <v>87630</v>
      </c>
    </row>
    <row r="15101" spans="1:5" x14ac:dyDescent="0.25">
      <c r="A15101" s="2">
        <v>43440.458333333336</v>
      </c>
      <c r="B15101">
        <v>88285</v>
      </c>
      <c r="C15101">
        <v>88490</v>
      </c>
      <c r="D15101">
        <v>87900</v>
      </c>
      <c r="E15101">
        <v>87965</v>
      </c>
    </row>
    <row r="15102" spans="1:5" x14ac:dyDescent="0.25">
      <c r="A15102" s="2">
        <v>43440.416666666664</v>
      </c>
      <c r="B15102">
        <v>87885</v>
      </c>
      <c r="C15102">
        <v>88445</v>
      </c>
      <c r="D15102">
        <v>87730</v>
      </c>
      <c r="E15102">
        <v>88285</v>
      </c>
    </row>
    <row r="15103" spans="1:5" x14ac:dyDescent="0.25">
      <c r="A15103" s="2">
        <v>43440.375</v>
      </c>
      <c r="B15103">
        <v>87680</v>
      </c>
      <c r="C15103">
        <v>87965</v>
      </c>
      <c r="D15103">
        <v>87515</v>
      </c>
      <c r="E15103">
        <v>87890</v>
      </c>
    </row>
    <row r="15104" spans="1:5" x14ac:dyDescent="0.25">
      <c r="A15104" s="2">
        <v>43439.75</v>
      </c>
      <c r="B15104">
        <v>89150</v>
      </c>
      <c r="C15104">
        <v>89190</v>
      </c>
      <c r="D15104">
        <v>89035</v>
      </c>
      <c r="E15104">
        <v>89110</v>
      </c>
    </row>
    <row r="15105" spans="1:5" x14ac:dyDescent="0.25">
      <c r="A15105" s="2">
        <v>43439.708333333336</v>
      </c>
      <c r="B15105">
        <v>88820</v>
      </c>
      <c r="C15105">
        <v>89160</v>
      </c>
      <c r="D15105">
        <v>88795</v>
      </c>
      <c r="E15105">
        <v>89150</v>
      </c>
    </row>
    <row r="15106" spans="1:5" x14ac:dyDescent="0.25">
      <c r="A15106" s="2">
        <v>43439.666666666664</v>
      </c>
      <c r="B15106">
        <v>88885</v>
      </c>
      <c r="C15106">
        <v>88960</v>
      </c>
      <c r="D15106">
        <v>88735</v>
      </c>
      <c r="E15106">
        <v>88820</v>
      </c>
    </row>
    <row r="15107" spans="1:5" x14ac:dyDescent="0.25">
      <c r="A15107" s="2">
        <v>43439.625</v>
      </c>
      <c r="B15107">
        <v>88850</v>
      </c>
      <c r="C15107">
        <v>89070</v>
      </c>
      <c r="D15107">
        <v>88665</v>
      </c>
      <c r="E15107">
        <v>88885</v>
      </c>
    </row>
    <row r="15108" spans="1:5" x14ac:dyDescent="0.25">
      <c r="A15108" s="2">
        <v>43439.583333333336</v>
      </c>
      <c r="B15108">
        <v>88770</v>
      </c>
      <c r="C15108">
        <v>89165</v>
      </c>
      <c r="D15108">
        <v>88525</v>
      </c>
      <c r="E15108">
        <v>88845</v>
      </c>
    </row>
    <row r="15109" spans="1:5" x14ac:dyDescent="0.25">
      <c r="A15109" s="2">
        <v>43439.541666666664</v>
      </c>
      <c r="B15109">
        <v>88800</v>
      </c>
      <c r="C15109">
        <v>88945</v>
      </c>
      <c r="D15109">
        <v>88635</v>
      </c>
      <c r="E15109">
        <v>88770</v>
      </c>
    </row>
    <row r="15110" spans="1:5" x14ac:dyDescent="0.25">
      <c r="A15110" s="2">
        <v>43439.5</v>
      </c>
      <c r="B15110">
        <v>88690</v>
      </c>
      <c r="C15110">
        <v>88950</v>
      </c>
      <c r="D15110">
        <v>88665</v>
      </c>
      <c r="E15110">
        <v>88800</v>
      </c>
    </row>
    <row r="15111" spans="1:5" x14ac:dyDescent="0.25">
      <c r="A15111" s="2">
        <v>43439.458333333336</v>
      </c>
      <c r="B15111">
        <v>89090</v>
      </c>
      <c r="C15111">
        <v>89235</v>
      </c>
      <c r="D15111">
        <v>88520</v>
      </c>
      <c r="E15111">
        <v>88695</v>
      </c>
    </row>
    <row r="15112" spans="1:5" x14ac:dyDescent="0.25">
      <c r="A15112" s="2">
        <v>43439.416666666664</v>
      </c>
      <c r="B15112">
        <v>89115</v>
      </c>
      <c r="C15112">
        <v>89280</v>
      </c>
      <c r="D15112">
        <v>88860</v>
      </c>
      <c r="E15112">
        <v>89085</v>
      </c>
    </row>
    <row r="15113" spans="1:5" x14ac:dyDescent="0.25">
      <c r="A15113" s="2">
        <v>43439.375</v>
      </c>
      <c r="B15113">
        <v>88940</v>
      </c>
      <c r="C15113">
        <v>89245</v>
      </c>
      <c r="D15113">
        <v>88830</v>
      </c>
      <c r="E15113">
        <v>89110</v>
      </c>
    </row>
    <row r="15114" spans="1:5" x14ac:dyDescent="0.25">
      <c r="A15114" s="2">
        <v>43438.75</v>
      </c>
      <c r="B15114">
        <v>88850</v>
      </c>
      <c r="C15114">
        <v>88870</v>
      </c>
      <c r="D15114">
        <v>88500</v>
      </c>
      <c r="E15114">
        <v>88600</v>
      </c>
    </row>
    <row r="15115" spans="1:5" x14ac:dyDescent="0.25">
      <c r="A15115" s="2">
        <v>43438.708333333336</v>
      </c>
      <c r="B15115">
        <v>88435</v>
      </c>
      <c r="C15115">
        <v>88915</v>
      </c>
      <c r="D15115">
        <v>88295</v>
      </c>
      <c r="E15115">
        <v>88850</v>
      </c>
    </row>
    <row r="15116" spans="1:5" x14ac:dyDescent="0.25">
      <c r="A15116" s="2">
        <v>43438.666666666664</v>
      </c>
      <c r="B15116">
        <v>88710</v>
      </c>
      <c r="C15116">
        <v>89070</v>
      </c>
      <c r="D15116">
        <v>88095</v>
      </c>
      <c r="E15116">
        <v>88440</v>
      </c>
    </row>
    <row r="15117" spans="1:5" x14ac:dyDescent="0.25">
      <c r="A15117" s="2">
        <v>43438.625</v>
      </c>
      <c r="B15117">
        <v>89845</v>
      </c>
      <c r="C15117">
        <v>89850</v>
      </c>
      <c r="D15117">
        <v>88485</v>
      </c>
      <c r="E15117">
        <v>88710</v>
      </c>
    </row>
    <row r="15118" spans="1:5" x14ac:dyDescent="0.25">
      <c r="A15118" s="2">
        <v>43438.583333333336</v>
      </c>
      <c r="B15118">
        <v>90140</v>
      </c>
      <c r="C15118">
        <v>90360</v>
      </c>
      <c r="D15118">
        <v>89825</v>
      </c>
      <c r="E15118">
        <v>89845</v>
      </c>
    </row>
    <row r="15119" spans="1:5" x14ac:dyDescent="0.25">
      <c r="A15119" s="2">
        <v>43438.541666666664</v>
      </c>
      <c r="B15119">
        <v>90110</v>
      </c>
      <c r="C15119">
        <v>90390</v>
      </c>
      <c r="D15119">
        <v>89845</v>
      </c>
      <c r="E15119">
        <v>90140</v>
      </c>
    </row>
    <row r="15120" spans="1:5" x14ac:dyDescent="0.25">
      <c r="A15120" s="2">
        <v>43438.5</v>
      </c>
      <c r="B15120">
        <v>90270</v>
      </c>
      <c r="C15120">
        <v>90310</v>
      </c>
      <c r="D15120">
        <v>89910</v>
      </c>
      <c r="E15120">
        <v>90110</v>
      </c>
    </row>
    <row r="15121" spans="1:5" x14ac:dyDescent="0.25">
      <c r="A15121" s="2">
        <v>43438.458333333336</v>
      </c>
      <c r="B15121">
        <v>90180</v>
      </c>
      <c r="C15121">
        <v>90380</v>
      </c>
      <c r="D15121">
        <v>90015</v>
      </c>
      <c r="E15121">
        <v>90270</v>
      </c>
    </row>
    <row r="15122" spans="1:5" x14ac:dyDescent="0.25">
      <c r="A15122" s="2">
        <v>43438.416666666664</v>
      </c>
      <c r="B15122">
        <v>90190</v>
      </c>
      <c r="C15122">
        <v>90570</v>
      </c>
      <c r="D15122">
        <v>90050</v>
      </c>
      <c r="E15122">
        <v>90180</v>
      </c>
    </row>
    <row r="15123" spans="1:5" x14ac:dyDescent="0.25">
      <c r="A15123" s="2">
        <v>43438.375</v>
      </c>
      <c r="B15123">
        <v>89895</v>
      </c>
      <c r="C15123">
        <v>90225</v>
      </c>
      <c r="D15123">
        <v>89620</v>
      </c>
      <c r="E15123">
        <v>90190</v>
      </c>
    </row>
    <row r="15124" spans="1:5" x14ac:dyDescent="0.25">
      <c r="A15124" s="2">
        <v>43437.75</v>
      </c>
      <c r="B15124">
        <v>89775</v>
      </c>
      <c r="C15124">
        <v>89945</v>
      </c>
      <c r="D15124">
        <v>89725</v>
      </c>
      <c r="E15124">
        <v>89770</v>
      </c>
    </row>
    <row r="15125" spans="1:5" x14ac:dyDescent="0.25">
      <c r="A15125" s="2">
        <v>43437.708333333336</v>
      </c>
      <c r="B15125">
        <v>89840</v>
      </c>
      <c r="C15125">
        <v>90025</v>
      </c>
      <c r="D15125">
        <v>89515</v>
      </c>
      <c r="E15125">
        <v>89775</v>
      </c>
    </row>
    <row r="15126" spans="1:5" x14ac:dyDescent="0.25">
      <c r="A15126" s="2">
        <v>43437.666666666664</v>
      </c>
      <c r="B15126">
        <v>90595</v>
      </c>
      <c r="C15126">
        <v>90705</v>
      </c>
      <c r="D15126">
        <v>89815</v>
      </c>
      <c r="E15126">
        <v>89840</v>
      </c>
    </row>
    <row r="15127" spans="1:5" x14ac:dyDescent="0.25">
      <c r="A15127" s="2">
        <v>43437.625</v>
      </c>
      <c r="B15127">
        <v>90415</v>
      </c>
      <c r="C15127">
        <v>90645</v>
      </c>
      <c r="D15127">
        <v>90355</v>
      </c>
      <c r="E15127">
        <v>90600</v>
      </c>
    </row>
    <row r="15128" spans="1:5" x14ac:dyDescent="0.25">
      <c r="A15128" s="2">
        <v>43437.583333333336</v>
      </c>
      <c r="B15128">
        <v>90550</v>
      </c>
      <c r="C15128">
        <v>90750</v>
      </c>
      <c r="D15128">
        <v>90360</v>
      </c>
      <c r="E15128">
        <v>90410</v>
      </c>
    </row>
    <row r="15129" spans="1:5" x14ac:dyDescent="0.25">
      <c r="A15129" s="2">
        <v>43437.541666666664</v>
      </c>
      <c r="B15129">
        <v>90925</v>
      </c>
      <c r="C15129">
        <v>90980</v>
      </c>
      <c r="D15129">
        <v>90450</v>
      </c>
      <c r="E15129">
        <v>90545</v>
      </c>
    </row>
    <row r="15130" spans="1:5" x14ac:dyDescent="0.25">
      <c r="A15130" s="2">
        <v>43437.5</v>
      </c>
      <c r="B15130">
        <v>91210</v>
      </c>
      <c r="C15130">
        <v>91315</v>
      </c>
      <c r="D15130">
        <v>90790</v>
      </c>
      <c r="E15130">
        <v>90920</v>
      </c>
    </row>
    <row r="15131" spans="1:5" x14ac:dyDescent="0.25">
      <c r="A15131" s="2">
        <v>43437.458333333336</v>
      </c>
      <c r="B15131">
        <v>90900</v>
      </c>
      <c r="C15131">
        <v>91415</v>
      </c>
      <c r="D15131">
        <v>90755</v>
      </c>
      <c r="E15131">
        <v>91210</v>
      </c>
    </row>
    <row r="15132" spans="1:5" x14ac:dyDescent="0.25">
      <c r="A15132" s="2">
        <v>43437.416666666664</v>
      </c>
      <c r="B15132">
        <v>91520</v>
      </c>
      <c r="C15132">
        <v>91555</v>
      </c>
      <c r="D15132">
        <v>90780</v>
      </c>
      <c r="E15132">
        <v>90895</v>
      </c>
    </row>
    <row r="15133" spans="1:5" x14ac:dyDescent="0.25">
      <c r="A15133" s="2">
        <v>43437.375</v>
      </c>
      <c r="B15133">
        <v>91450</v>
      </c>
      <c r="C15133">
        <v>91825</v>
      </c>
      <c r="D15133">
        <v>91165</v>
      </c>
      <c r="E15133">
        <v>91515</v>
      </c>
    </row>
    <row r="15134" spans="1:5" x14ac:dyDescent="0.25">
      <c r="A15134" s="2">
        <v>43434.75</v>
      </c>
      <c r="B15134">
        <v>89865</v>
      </c>
      <c r="C15134">
        <v>89910</v>
      </c>
      <c r="D15134">
        <v>89600</v>
      </c>
      <c r="E15134">
        <v>89605</v>
      </c>
    </row>
    <row r="15135" spans="1:5" x14ac:dyDescent="0.25">
      <c r="A15135" s="2">
        <v>43434.708333333336</v>
      </c>
      <c r="B15135">
        <v>90265</v>
      </c>
      <c r="C15135">
        <v>90285</v>
      </c>
      <c r="D15135">
        <v>89510</v>
      </c>
      <c r="E15135">
        <v>89865</v>
      </c>
    </row>
    <row r="15136" spans="1:5" x14ac:dyDescent="0.25">
      <c r="A15136" s="2">
        <v>43434.666666666664</v>
      </c>
      <c r="B15136">
        <v>90180</v>
      </c>
      <c r="C15136">
        <v>90450</v>
      </c>
      <c r="D15136">
        <v>90125</v>
      </c>
      <c r="E15136">
        <v>90275</v>
      </c>
    </row>
    <row r="15137" spans="1:5" x14ac:dyDescent="0.25">
      <c r="A15137" s="2">
        <v>43434.625</v>
      </c>
      <c r="B15137">
        <v>90320</v>
      </c>
      <c r="C15137">
        <v>90425</v>
      </c>
      <c r="D15137">
        <v>90140</v>
      </c>
      <c r="E15137">
        <v>90180</v>
      </c>
    </row>
    <row r="15138" spans="1:5" x14ac:dyDescent="0.25">
      <c r="A15138" s="2">
        <v>43434.583333333336</v>
      </c>
      <c r="B15138">
        <v>89930</v>
      </c>
      <c r="C15138">
        <v>90475</v>
      </c>
      <c r="D15138">
        <v>89850</v>
      </c>
      <c r="E15138">
        <v>90320</v>
      </c>
    </row>
    <row r="15139" spans="1:5" x14ac:dyDescent="0.25">
      <c r="A15139" s="2">
        <v>43434.541666666664</v>
      </c>
      <c r="B15139">
        <v>89825</v>
      </c>
      <c r="C15139">
        <v>90205</v>
      </c>
      <c r="D15139">
        <v>89705</v>
      </c>
      <c r="E15139">
        <v>89930</v>
      </c>
    </row>
    <row r="15140" spans="1:5" x14ac:dyDescent="0.25">
      <c r="A15140" s="2">
        <v>43434.5</v>
      </c>
      <c r="B15140">
        <v>90205</v>
      </c>
      <c r="C15140">
        <v>90290</v>
      </c>
      <c r="D15140">
        <v>89780</v>
      </c>
      <c r="E15140">
        <v>89825</v>
      </c>
    </row>
    <row r="15141" spans="1:5" x14ac:dyDescent="0.25">
      <c r="A15141" s="2">
        <v>43434.458333333336</v>
      </c>
      <c r="B15141">
        <v>89635</v>
      </c>
      <c r="C15141">
        <v>90395</v>
      </c>
      <c r="D15141">
        <v>89470</v>
      </c>
      <c r="E15141">
        <v>90200</v>
      </c>
    </row>
    <row r="15142" spans="1:5" x14ac:dyDescent="0.25">
      <c r="A15142" s="2">
        <v>43434.416666666664</v>
      </c>
      <c r="B15142">
        <v>89640</v>
      </c>
      <c r="C15142">
        <v>89815</v>
      </c>
      <c r="D15142">
        <v>89335</v>
      </c>
      <c r="E15142">
        <v>89635</v>
      </c>
    </row>
    <row r="15143" spans="1:5" x14ac:dyDescent="0.25">
      <c r="A15143" s="2">
        <v>43434.375</v>
      </c>
      <c r="B15143">
        <v>89295</v>
      </c>
      <c r="C15143">
        <v>89710</v>
      </c>
      <c r="D15143">
        <v>89150</v>
      </c>
      <c r="E15143">
        <v>89635</v>
      </c>
    </row>
    <row r="15144" spans="1:5" x14ac:dyDescent="0.25">
      <c r="A15144" s="2">
        <v>43433.75</v>
      </c>
      <c r="B15144">
        <v>89925</v>
      </c>
      <c r="C15144">
        <v>89955</v>
      </c>
      <c r="D15144">
        <v>89730</v>
      </c>
      <c r="E15144">
        <v>89730</v>
      </c>
    </row>
    <row r="15145" spans="1:5" x14ac:dyDescent="0.25">
      <c r="A15145" s="2">
        <v>43433.708333333336</v>
      </c>
      <c r="B15145">
        <v>89430</v>
      </c>
      <c r="C15145">
        <v>89975</v>
      </c>
      <c r="D15145">
        <v>89405</v>
      </c>
      <c r="E15145">
        <v>89925</v>
      </c>
    </row>
    <row r="15146" spans="1:5" x14ac:dyDescent="0.25">
      <c r="A15146" s="2">
        <v>43433.666666666664</v>
      </c>
      <c r="B15146">
        <v>89425</v>
      </c>
      <c r="C15146">
        <v>89645</v>
      </c>
      <c r="D15146">
        <v>89190</v>
      </c>
      <c r="E15146">
        <v>89425</v>
      </c>
    </row>
    <row r="15147" spans="1:5" x14ac:dyDescent="0.25">
      <c r="A15147" s="2">
        <v>43433.625</v>
      </c>
      <c r="B15147">
        <v>89790</v>
      </c>
      <c r="C15147">
        <v>89930</v>
      </c>
      <c r="D15147">
        <v>89415</v>
      </c>
      <c r="E15147">
        <v>89425</v>
      </c>
    </row>
    <row r="15148" spans="1:5" x14ac:dyDescent="0.25">
      <c r="A15148" s="2">
        <v>43433.583333333336</v>
      </c>
      <c r="B15148">
        <v>89550</v>
      </c>
      <c r="C15148">
        <v>90150</v>
      </c>
      <c r="D15148">
        <v>89465</v>
      </c>
      <c r="E15148">
        <v>89790</v>
      </c>
    </row>
    <row r="15149" spans="1:5" x14ac:dyDescent="0.25">
      <c r="A15149" s="2">
        <v>43433.541666666664</v>
      </c>
      <c r="B15149">
        <v>89625</v>
      </c>
      <c r="C15149">
        <v>89800</v>
      </c>
      <c r="D15149">
        <v>89220</v>
      </c>
      <c r="E15149">
        <v>89550</v>
      </c>
    </row>
    <row r="15150" spans="1:5" x14ac:dyDescent="0.25">
      <c r="A15150" s="2">
        <v>43433.5</v>
      </c>
      <c r="B15150">
        <v>89900</v>
      </c>
      <c r="C15150">
        <v>90050</v>
      </c>
      <c r="D15150">
        <v>89615</v>
      </c>
      <c r="E15150">
        <v>89625</v>
      </c>
    </row>
    <row r="15151" spans="1:5" x14ac:dyDescent="0.25">
      <c r="A15151" s="2">
        <v>43433.458333333336</v>
      </c>
      <c r="B15151">
        <v>89410</v>
      </c>
      <c r="C15151">
        <v>90030</v>
      </c>
      <c r="D15151">
        <v>89260</v>
      </c>
      <c r="E15151">
        <v>89895</v>
      </c>
    </row>
    <row r="15152" spans="1:5" x14ac:dyDescent="0.25">
      <c r="A15152" s="2">
        <v>43433.416666666664</v>
      </c>
      <c r="B15152">
        <v>88580</v>
      </c>
      <c r="C15152">
        <v>89685</v>
      </c>
      <c r="D15152">
        <v>88435</v>
      </c>
      <c r="E15152">
        <v>89410</v>
      </c>
    </row>
    <row r="15153" spans="1:5" x14ac:dyDescent="0.25">
      <c r="A15153" s="2">
        <v>43433.375</v>
      </c>
      <c r="B15153">
        <v>88950</v>
      </c>
      <c r="C15153">
        <v>88950</v>
      </c>
      <c r="D15153">
        <v>88470</v>
      </c>
      <c r="E15153">
        <v>88585</v>
      </c>
    </row>
    <row r="15154" spans="1:5" x14ac:dyDescent="0.25">
      <c r="A15154" s="2">
        <v>43432.75</v>
      </c>
      <c r="B15154">
        <v>89385</v>
      </c>
      <c r="C15154">
        <v>89390</v>
      </c>
      <c r="D15154">
        <v>89230</v>
      </c>
      <c r="E15154">
        <v>89230</v>
      </c>
    </row>
    <row r="15155" spans="1:5" x14ac:dyDescent="0.25">
      <c r="A15155" s="2">
        <v>43432.708333333336</v>
      </c>
      <c r="B15155">
        <v>89640</v>
      </c>
      <c r="C15155">
        <v>89725</v>
      </c>
      <c r="D15155">
        <v>88970</v>
      </c>
      <c r="E15155">
        <v>89385</v>
      </c>
    </row>
    <row r="15156" spans="1:5" x14ac:dyDescent="0.25">
      <c r="A15156" s="2">
        <v>43432.666666666664</v>
      </c>
      <c r="B15156">
        <v>89215</v>
      </c>
      <c r="C15156">
        <v>89660</v>
      </c>
      <c r="D15156">
        <v>88995</v>
      </c>
      <c r="E15156">
        <v>89635</v>
      </c>
    </row>
    <row r="15157" spans="1:5" x14ac:dyDescent="0.25">
      <c r="A15157" s="2">
        <v>43432.625</v>
      </c>
      <c r="B15157">
        <v>88105</v>
      </c>
      <c r="C15157">
        <v>89570</v>
      </c>
      <c r="D15157">
        <v>88105</v>
      </c>
      <c r="E15157">
        <v>89215</v>
      </c>
    </row>
    <row r="15158" spans="1:5" x14ac:dyDescent="0.25">
      <c r="A15158" s="2">
        <v>43432.583333333336</v>
      </c>
      <c r="B15158">
        <v>87825</v>
      </c>
      <c r="C15158">
        <v>88170</v>
      </c>
      <c r="D15158">
        <v>87675</v>
      </c>
      <c r="E15158">
        <v>88110</v>
      </c>
    </row>
    <row r="15159" spans="1:5" x14ac:dyDescent="0.25">
      <c r="A15159" s="2">
        <v>43432.541666666664</v>
      </c>
      <c r="B15159">
        <v>87920</v>
      </c>
      <c r="C15159">
        <v>87960</v>
      </c>
      <c r="D15159">
        <v>87355</v>
      </c>
      <c r="E15159">
        <v>87825</v>
      </c>
    </row>
    <row r="15160" spans="1:5" x14ac:dyDescent="0.25">
      <c r="A15160" s="2">
        <v>43432.5</v>
      </c>
      <c r="B15160">
        <v>88530</v>
      </c>
      <c r="C15160">
        <v>88850</v>
      </c>
      <c r="D15160">
        <v>87770</v>
      </c>
      <c r="E15160">
        <v>87920</v>
      </c>
    </row>
    <row r="15161" spans="1:5" x14ac:dyDescent="0.25">
      <c r="A15161" s="2">
        <v>43432.458333333336</v>
      </c>
      <c r="B15161">
        <v>88510</v>
      </c>
      <c r="C15161">
        <v>88820</v>
      </c>
      <c r="D15161">
        <v>88465</v>
      </c>
      <c r="E15161">
        <v>88525</v>
      </c>
    </row>
    <row r="15162" spans="1:5" x14ac:dyDescent="0.25">
      <c r="A15162" s="2">
        <v>43432.416666666664</v>
      </c>
      <c r="B15162">
        <v>88050</v>
      </c>
      <c r="C15162">
        <v>88565</v>
      </c>
      <c r="D15162">
        <v>87835</v>
      </c>
      <c r="E15162">
        <v>88510</v>
      </c>
    </row>
    <row r="15163" spans="1:5" x14ac:dyDescent="0.25">
      <c r="A15163" s="2">
        <v>43432.375</v>
      </c>
      <c r="B15163">
        <v>88000</v>
      </c>
      <c r="C15163">
        <v>88280</v>
      </c>
      <c r="D15163">
        <v>87880</v>
      </c>
      <c r="E15163">
        <v>88050</v>
      </c>
    </row>
    <row r="15164" spans="1:5" x14ac:dyDescent="0.25">
      <c r="A15164" s="2">
        <v>43431.75</v>
      </c>
      <c r="B15164">
        <v>88230</v>
      </c>
      <c r="C15164">
        <v>88255</v>
      </c>
      <c r="D15164">
        <v>87970</v>
      </c>
      <c r="E15164">
        <v>87970</v>
      </c>
    </row>
    <row r="15165" spans="1:5" x14ac:dyDescent="0.25">
      <c r="A15165" s="2">
        <v>43431.708333333336</v>
      </c>
      <c r="B15165">
        <v>88050</v>
      </c>
      <c r="C15165">
        <v>88295</v>
      </c>
      <c r="D15165">
        <v>87960</v>
      </c>
      <c r="E15165">
        <v>88235</v>
      </c>
    </row>
    <row r="15166" spans="1:5" x14ac:dyDescent="0.25">
      <c r="A15166" s="2">
        <v>43431.666666666664</v>
      </c>
      <c r="B15166">
        <v>87540</v>
      </c>
      <c r="C15166">
        <v>88215</v>
      </c>
      <c r="D15166">
        <v>87495</v>
      </c>
      <c r="E15166">
        <v>88060</v>
      </c>
    </row>
    <row r="15167" spans="1:5" x14ac:dyDescent="0.25">
      <c r="A15167" s="2">
        <v>43431.625</v>
      </c>
      <c r="B15167">
        <v>87625</v>
      </c>
      <c r="C15167">
        <v>87730</v>
      </c>
      <c r="D15167">
        <v>87305</v>
      </c>
      <c r="E15167">
        <v>87545</v>
      </c>
    </row>
    <row r="15168" spans="1:5" x14ac:dyDescent="0.25">
      <c r="A15168" s="2">
        <v>43431.583333333336</v>
      </c>
      <c r="B15168">
        <v>86925</v>
      </c>
      <c r="C15168">
        <v>87800</v>
      </c>
      <c r="D15168">
        <v>86885</v>
      </c>
      <c r="E15168">
        <v>87635</v>
      </c>
    </row>
    <row r="15169" spans="1:5" x14ac:dyDescent="0.25">
      <c r="A15169" s="2">
        <v>43431.541666666664</v>
      </c>
      <c r="B15169">
        <v>86410</v>
      </c>
      <c r="C15169">
        <v>86980</v>
      </c>
      <c r="D15169">
        <v>86270</v>
      </c>
      <c r="E15169">
        <v>86925</v>
      </c>
    </row>
    <row r="15170" spans="1:5" x14ac:dyDescent="0.25">
      <c r="A15170" s="2">
        <v>43431.5</v>
      </c>
      <c r="B15170">
        <v>86170</v>
      </c>
      <c r="C15170">
        <v>86490</v>
      </c>
      <c r="D15170">
        <v>85680</v>
      </c>
      <c r="E15170">
        <v>86410</v>
      </c>
    </row>
    <row r="15171" spans="1:5" x14ac:dyDescent="0.25">
      <c r="A15171" s="2">
        <v>43431.458333333336</v>
      </c>
      <c r="B15171">
        <v>86335</v>
      </c>
      <c r="C15171">
        <v>86365</v>
      </c>
      <c r="D15171">
        <v>86050</v>
      </c>
      <c r="E15171">
        <v>86170</v>
      </c>
    </row>
    <row r="15172" spans="1:5" x14ac:dyDescent="0.25">
      <c r="A15172" s="2">
        <v>43431.416666666664</v>
      </c>
      <c r="B15172">
        <v>86100</v>
      </c>
      <c r="C15172">
        <v>86395</v>
      </c>
      <c r="D15172">
        <v>85475</v>
      </c>
      <c r="E15172">
        <v>86330</v>
      </c>
    </row>
    <row r="15173" spans="1:5" x14ac:dyDescent="0.25">
      <c r="A15173" s="2">
        <v>43431.375</v>
      </c>
      <c r="B15173">
        <v>85955</v>
      </c>
      <c r="C15173">
        <v>86130</v>
      </c>
      <c r="D15173">
        <v>85740</v>
      </c>
      <c r="E15173">
        <v>86100</v>
      </c>
    </row>
    <row r="15174" spans="1:5" x14ac:dyDescent="0.25">
      <c r="A15174" s="2">
        <v>43430.75</v>
      </c>
      <c r="B15174">
        <v>85620</v>
      </c>
      <c r="C15174">
        <v>85800</v>
      </c>
      <c r="D15174">
        <v>85535</v>
      </c>
      <c r="E15174">
        <v>85630</v>
      </c>
    </row>
    <row r="15175" spans="1:5" x14ac:dyDescent="0.25">
      <c r="A15175" s="2">
        <v>43430.708333333336</v>
      </c>
      <c r="B15175">
        <v>85610</v>
      </c>
      <c r="C15175">
        <v>85875</v>
      </c>
      <c r="D15175">
        <v>85420</v>
      </c>
      <c r="E15175">
        <v>85620</v>
      </c>
    </row>
    <row r="15176" spans="1:5" x14ac:dyDescent="0.25">
      <c r="A15176" s="2">
        <v>43430.666666666664</v>
      </c>
      <c r="B15176">
        <v>85405</v>
      </c>
      <c r="C15176">
        <v>85645</v>
      </c>
      <c r="D15176">
        <v>85075</v>
      </c>
      <c r="E15176">
        <v>85605</v>
      </c>
    </row>
    <row r="15177" spans="1:5" x14ac:dyDescent="0.25">
      <c r="A15177" s="2">
        <v>43430.625</v>
      </c>
      <c r="B15177">
        <v>86720</v>
      </c>
      <c r="C15177">
        <v>86795</v>
      </c>
      <c r="D15177">
        <v>85140</v>
      </c>
      <c r="E15177">
        <v>85405</v>
      </c>
    </row>
    <row r="15178" spans="1:5" x14ac:dyDescent="0.25">
      <c r="A15178" s="2">
        <v>43430.583333333336</v>
      </c>
      <c r="B15178">
        <v>87070</v>
      </c>
      <c r="C15178">
        <v>87240</v>
      </c>
      <c r="D15178">
        <v>86565</v>
      </c>
      <c r="E15178">
        <v>86715</v>
      </c>
    </row>
    <row r="15179" spans="1:5" x14ac:dyDescent="0.25">
      <c r="A15179" s="2">
        <v>43430.541666666664</v>
      </c>
      <c r="B15179">
        <v>87190</v>
      </c>
      <c r="C15179">
        <v>87195</v>
      </c>
      <c r="D15179">
        <v>86610</v>
      </c>
      <c r="E15179">
        <v>87075</v>
      </c>
    </row>
    <row r="15180" spans="1:5" x14ac:dyDescent="0.25">
      <c r="A15180" s="2">
        <v>43430.5</v>
      </c>
      <c r="B15180">
        <v>86805</v>
      </c>
      <c r="C15180">
        <v>87260</v>
      </c>
      <c r="D15180">
        <v>86680</v>
      </c>
      <c r="E15180">
        <v>87195</v>
      </c>
    </row>
    <row r="15181" spans="1:5" x14ac:dyDescent="0.25">
      <c r="A15181" s="2">
        <v>43430.458333333336</v>
      </c>
      <c r="B15181">
        <v>87130</v>
      </c>
      <c r="C15181">
        <v>87270</v>
      </c>
      <c r="D15181">
        <v>86745</v>
      </c>
      <c r="E15181">
        <v>86810</v>
      </c>
    </row>
    <row r="15182" spans="1:5" x14ac:dyDescent="0.25">
      <c r="A15182" s="2">
        <v>43430.416666666664</v>
      </c>
      <c r="B15182">
        <v>87035</v>
      </c>
      <c r="C15182">
        <v>87445</v>
      </c>
      <c r="D15182">
        <v>87005</v>
      </c>
      <c r="E15182">
        <v>87130</v>
      </c>
    </row>
    <row r="15183" spans="1:5" x14ac:dyDescent="0.25">
      <c r="A15183" s="2">
        <v>43430.375</v>
      </c>
      <c r="B15183">
        <v>87200</v>
      </c>
      <c r="C15183">
        <v>87380</v>
      </c>
      <c r="D15183">
        <v>86935</v>
      </c>
      <c r="E15183">
        <v>87035</v>
      </c>
    </row>
    <row r="15184" spans="1:5" x14ac:dyDescent="0.25">
      <c r="A15184" s="2">
        <v>43427.75</v>
      </c>
      <c r="B15184">
        <v>86435</v>
      </c>
      <c r="C15184">
        <v>86520</v>
      </c>
      <c r="D15184">
        <v>86340</v>
      </c>
      <c r="E15184">
        <v>86340</v>
      </c>
    </row>
    <row r="15185" spans="1:5" x14ac:dyDescent="0.25">
      <c r="A15185" s="2">
        <v>43427.708333333336</v>
      </c>
      <c r="B15185">
        <v>86600</v>
      </c>
      <c r="C15185">
        <v>86650</v>
      </c>
      <c r="D15185">
        <v>86250</v>
      </c>
      <c r="E15185">
        <v>86440</v>
      </c>
    </row>
    <row r="15186" spans="1:5" x14ac:dyDescent="0.25">
      <c r="A15186" s="2">
        <v>43427.666666666664</v>
      </c>
      <c r="B15186">
        <v>86490</v>
      </c>
      <c r="C15186">
        <v>86650</v>
      </c>
      <c r="D15186">
        <v>86320</v>
      </c>
      <c r="E15186">
        <v>86600</v>
      </c>
    </row>
    <row r="15187" spans="1:5" x14ac:dyDescent="0.25">
      <c r="A15187" s="2">
        <v>43427.625</v>
      </c>
      <c r="B15187">
        <v>86445</v>
      </c>
      <c r="C15187">
        <v>86790</v>
      </c>
      <c r="D15187">
        <v>86410</v>
      </c>
      <c r="E15187">
        <v>86485</v>
      </c>
    </row>
    <row r="15188" spans="1:5" x14ac:dyDescent="0.25">
      <c r="A15188" s="2">
        <v>43427.583333333336</v>
      </c>
      <c r="B15188">
        <v>86085</v>
      </c>
      <c r="C15188">
        <v>86560</v>
      </c>
      <c r="D15188">
        <v>86065</v>
      </c>
      <c r="E15188">
        <v>86450</v>
      </c>
    </row>
    <row r="15189" spans="1:5" x14ac:dyDescent="0.25">
      <c r="A15189" s="2">
        <v>43427.541666666664</v>
      </c>
      <c r="B15189">
        <v>86475</v>
      </c>
      <c r="C15189">
        <v>86675</v>
      </c>
      <c r="D15189">
        <v>86070</v>
      </c>
      <c r="E15189">
        <v>86085</v>
      </c>
    </row>
    <row r="15190" spans="1:5" x14ac:dyDescent="0.25">
      <c r="A15190" s="2">
        <v>43427.5</v>
      </c>
      <c r="B15190">
        <v>86680</v>
      </c>
      <c r="C15190">
        <v>86735</v>
      </c>
      <c r="D15190">
        <v>86440</v>
      </c>
      <c r="E15190">
        <v>86475</v>
      </c>
    </row>
    <row r="15191" spans="1:5" x14ac:dyDescent="0.25">
      <c r="A15191" s="2">
        <v>43427.458333333336</v>
      </c>
      <c r="B15191">
        <v>87050</v>
      </c>
      <c r="C15191">
        <v>87170</v>
      </c>
      <c r="D15191">
        <v>86560</v>
      </c>
      <c r="E15191">
        <v>86680</v>
      </c>
    </row>
    <row r="15192" spans="1:5" x14ac:dyDescent="0.25">
      <c r="A15192" s="2">
        <v>43427.416666666664</v>
      </c>
      <c r="B15192">
        <v>87400</v>
      </c>
      <c r="C15192">
        <v>87520</v>
      </c>
      <c r="D15192">
        <v>87020</v>
      </c>
      <c r="E15192">
        <v>87060</v>
      </c>
    </row>
    <row r="15193" spans="1:5" x14ac:dyDescent="0.25">
      <c r="A15193" s="2">
        <v>43427.375</v>
      </c>
      <c r="B15193">
        <v>87485</v>
      </c>
      <c r="C15193">
        <v>87585</v>
      </c>
      <c r="D15193">
        <v>87225</v>
      </c>
      <c r="E15193">
        <v>87400</v>
      </c>
    </row>
    <row r="15194" spans="1:5" x14ac:dyDescent="0.25">
      <c r="A15194" s="2">
        <v>43426.75</v>
      </c>
      <c r="B15194">
        <v>87765</v>
      </c>
      <c r="C15194">
        <v>87800</v>
      </c>
      <c r="D15194">
        <v>87700</v>
      </c>
      <c r="E15194">
        <v>87700</v>
      </c>
    </row>
    <row r="15195" spans="1:5" x14ac:dyDescent="0.25">
      <c r="A15195" s="2">
        <v>43426.708333333336</v>
      </c>
      <c r="B15195">
        <v>87730</v>
      </c>
      <c r="C15195">
        <v>87830</v>
      </c>
      <c r="D15195">
        <v>87650</v>
      </c>
      <c r="E15195">
        <v>87760</v>
      </c>
    </row>
    <row r="15196" spans="1:5" x14ac:dyDescent="0.25">
      <c r="A15196" s="2">
        <v>43426.666666666664</v>
      </c>
      <c r="B15196">
        <v>87665</v>
      </c>
      <c r="C15196">
        <v>87890</v>
      </c>
      <c r="D15196">
        <v>87650</v>
      </c>
      <c r="E15196">
        <v>87735</v>
      </c>
    </row>
    <row r="15197" spans="1:5" x14ac:dyDescent="0.25">
      <c r="A15197" s="2">
        <v>43426.625</v>
      </c>
      <c r="B15197">
        <v>87765</v>
      </c>
      <c r="C15197">
        <v>87780</v>
      </c>
      <c r="D15197">
        <v>87550</v>
      </c>
      <c r="E15197">
        <v>87665</v>
      </c>
    </row>
    <row r="15198" spans="1:5" x14ac:dyDescent="0.25">
      <c r="A15198" s="2">
        <v>43426.583333333336</v>
      </c>
      <c r="B15198">
        <v>87775</v>
      </c>
      <c r="C15198">
        <v>87820</v>
      </c>
      <c r="D15198">
        <v>87470</v>
      </c>
      <c r="E15198">
        <v>87765</v>
      </c>
    </row>
    <row r="15199" spans="1:5" x14ac:dyDescent="0.25">
      <c r="A15199" s="2">
        <v>43426.541666666664</v>
      </c>
      <c r="B15199">
        <v>87620</v>
      </c>
      <c r="C15199">
        <v>87820</v>
      </c>
      <c r="D15199">
        <v>87545</v>
      </c>
      <c r="E15199">
        <v>87780</v>
      </c>
    </row>
    <row r="15200" spans="1:5" x14ac:dyDescent="0.25">
      <c r="A15200" s="2">
        <v>43426.5</v>
      </c>
      <c r="B15200">
        <v>87720</v>
      </c>
      <c r="C15200">
        <v>87895</v>
      </c>
      <c r="D15200">
        <v>87575</v>
      </c>
      <c r="E15200">
        <v>87620</v>
      </c>
    </row>
    <row r="15201" spans="1:5" x14ac:dyDescent="0.25">
      <c r="A15201" s="2">
        <v>43426.458333333336</v>
      </c>
      <c r="B15201">
        <v>87755</v>
      </c>
      <c r="C15201">
        <v>87995</v>
      </c>
      <c r="D15201">
        <v>87705</v>
      </c>
      <c r="E15201">
        <v>87720</v>
      </c>
    </row>
    <row r="15202" spans="1:5" x14ac:dyDescent="0.25">
      <c r="A15202" s="2">
        <v>43426.416666666664</v>
      </c>
      <c r="B15202">
        <v>87520</v>
      </c>
      <c r="C15202">
        <v>87875</v>
      </c>
      <c r="D15202">
        <v>87460</v>
      </c>
      <c r="E15202">
        <v>87765</v>
      </c>
    </row>
    <row r="15203" spans="1:5" x14ac:dyDescent="0.25">
      <c r="A15203" s="2">
        <v>43426.375</v>
      </c>
      <c r="B15203">
        <v>87490</v>
      </c>
      <c r="C15203">
        <v>87550</v>
      </c>
      <c r="D15203">
        <v>87205</v>
      </c>
      <c r="E15203">
        <v>87520</v>
      </c>
    </row>
    <row r="15204" spans="1:5" x14ac:dyDescent="0.25">
      <c r="A15204" s="2">
        <v>43425.75</v>
      </c>
      <c r="B15204">
        <v>87570</v>
      </c>
      <c r="C15204">
        <v>87700</v>
      </c>
      <c r="D15204">
        <v>87550</v>
      </c>
      <c r="E15204">
        <v>87550</v>
      </c>
    </row>
    <row r="15205" spans="1:5" x14ac:dyDescent="0.25">
      <c r="A15205" s="2">
        <v>43425.708333333336</v>
      </c>
      <c r="B15205">
        <v>87295</v>
      </c>
      <c r="C15205">
        <v>87620</v>
      </c>
      <c r="D15205">
        <v>87120</v>
      </c>
      <c r="E15205">
        <v>87575</v>
      </c>
    </row>
    <row r="15206" spans="1:5" x14ac:dyDescent="0.25">
      <c r="A15206" s="2">
        <v>43425.666666666664</v>
      </c>
      <c r="B15206">
        <v>87145</v>
      </c>
      <c r="C15206">
        <v>87425</v>
      </c>
      <c r="D15206">
        <v>87010</v>
      </c>
      <c r="E15206">
        <v>87300</v>
      </c>
    </row>
    <row r="15207" spans="1:5" x14ac:dyDescent="0.25">
      <c r="A15207" s="2">
        <v>43425.625</v>
      </c>
      <c r="B15207">
        <v>87300</v>
      </c>
      <c r="C15207">
        <v>87420</v>
      </c>
      <c r="D15207">
        <v>87030</v>
      </c>
      <c r="E15207">
        <v>87145</v>
      </c>
    </row>
    <row r="15208" spans="1:5" x14ac:dyDescent="0.25">
      <c r="A15208" s="2">
        <v>43425.583333333336</v>
      </c>
      <c r="B15208">
        <v>87170</v>
      </c>
      <c r="C15208">
        <v>87460</v>
      </c>
      <c r="D15208">
        <v>87055</v>
      </c>
      <c r="E15208">
        <v>87300</v>
      </c>
    </row>
    <row r="15209" spans="1:5" x14ac:dyDescent="0.25">
      <c r="A15209" s="2">
        <v>43425.541666666664</v>
      </c>
      <c r="B15209">
        <v>87255</v>
      </c>
      <c r="C15209">
        <v>87550</v>
      </c>
      <c r="D15209">
        <v>87015</v>
      </c>
      <c r="E15209">
        <v>87175</v>
      </c>
    </row>
    <row r="15210" spans="1:5" x14ac:dyDescent="0.25">
      <c r="A15210" s="2">
        <v>43425.5</v>
      </c>
      <c r="B15210">
        <v>87175</v>
      </c>
      <c r="C15210">
        <v>87495</v>
      </c>
      <c r="D15210">
        <v>87010</v>
      </c>
      <c r="E15210">
        <v>87250</v>
      </c>
    </row>
    <row r="15211" spans="1:5" x14ac:dyDescent="0.25">
      <c r="A15211" s="2">
        <v>43425.458333333336</v>
      </c>
      <c r="B15211">
        <v>87350</v>
      </c>
      <c r="C15211">
        <v>87385</v>
      </c>
      <c r="D15211">
        <v>86775</v>
      </c>
      <c r="E15211">
        <v>87175</v>
      </c>
    </row>
    <row r="15212" spans="1:5" x14ac:dyDescent="0.25">
      <c r="A15212" s="2">
        <v>43425.416666666664</v>
      </c>
      <c r="B15212">
        <v>86875</v>
      </c>
      <c r="C15212">
        <v>87450</v>
      </c>
      <c r="D15212">
        <v>86565</v>
      </c>
      <c r="E15212">
        <v>87350</v>
      </c>
    </row>
    <row r="15213" spans="1:5" x14ac:dyDescent="0.25">
      <c r="A15213" s="2">
        <v>43425.375</v>
      </c>
      <c r="B15213">
        <v>86995</v>
      </c>
      <c r="C15213">
        <v>87020</v>
      </c>
      <c r="D15213">
        <v>86635</v>
      </c>
      <c r="E15213">
        <v>86875</v>
      </c>
    </row>
    <row r="15214" spans="1:5" x14ac:dyDescent="0.25">
      <c r="A15214" s="2">
        <v>43423.75</v>
      </c>
      <c r="B15214">
        <v>88160</v>
      </c>
      <c r="C15214">
        <v>88345</v>
      </c>
      <c r="D15214">
        <v>88120</v>
      </c>
      <c r="E15214">
        <v>88200</v>
      </c>
    </row>
    <row r="15215" spans="1:5" x14ac:dyDescent="0.25">
      <c r="A15215" s="2">
        <v>43423.708333333336</v>
      </c>
      <c r="B15215">
        <v>87905</v>
      </c>
      <c r="C15215">
        <v>88185</v>
      </c>
      <c r="D15215">
        <v>87720</v>
      </c>
      <c r="E15215">
        <v>88165</v>
      </c>
    </row>
    <row r="15216" spans="1:5" x14ac:dyDescent="0.25">
      <c r="A15216" s="2">
        <v>43423.666666666664</v>
      </c>
      <c r="B15216">
        <v>87620</v>
      </c>
      <c r="C15216">
        <v>87940</v>
      </c>
      <c r="D15216">
        <v>87490</v>
      </c>
      <c r="E15216">
        <v>87905</v>
      </c>
    </row>
    <row r="15217" spans="1:5" x14ac:dyDescent="0.25">
      <c r="A15217" s="2">
        <v>43423.625</v>
      </c>
      <c r="B15217">
        <v>87885</v>
      </c>
      <c r="C15217">
        <v>87915</v>
      </c>
      <c r="D15217">
        <v>87315</v>
      </c>
      <c r="E15217">
        <v>87615</v>
      </c>
    </row>
    <row r="15218" spans="1:5" x14ac:dyDescent="0.25">
      <c r="A15218" s="2">
        <v>43423.583333333336</v>
      </c>
      <c r="B15218">
        <v>88210</v>
      </c>
      <c r="C15218">
        <v>88290</v>
      </c>
      <c r="D15218">
        <v>87860</v>
      </c>
      <c r="E15218">
        <v>87885</v>
      </c>
    </row>
    <row r="15219" spans="1:5" x14ac:dyDescent="0.25">
      <c r="A15219" s="2">
        <v>43423.541666666664</v>
      </c>
      <c r="B15219">
        <v>87955</v>
      </c>
      <c r="C15219">
        <v>88240</v>
      </c>
      <c r="D15219">
        <v>87705</v>
      </c>
      <c r="E15219">
        <v>88205</v>
      </c>
    </row>
    <row r="15220" spans="1:5" x14ac:dyDescent="0.25">
      <c r="A15220" s="2">
        <v>43423.5</v>
      </c>
      <c r="B15220">
        <v>87940</v>
      </c>
      <c r="C15220">
        <v>88135</v>
      </c>
      <c r="D15220">
        <v>87680</v>
      </c>
      <c r="E15220">
        <v>87945</v>
      </c>
    </row>
    <row r="15221" spans="1:5" x14ac:dyDescent="0.25">
      <c r="A15221" s="2">
        <v>43423.458333333336</v>
      </c>
      <c r="B15221">
        <v>88035</v>
      </c>
      <c r="C15221">
        <v>88570</v>
      </c>
      <c r="D15221">
        <v>87765</v>
      </c>
      <c r="E15221">
        <v>87945</v>
      </c>
    </row>
    <row r="15222" spans="1:5" x14ac:dyDescent="0.25">
      <c r="A15222" s="2">
        <v>43423.416666666664</v>
      </c>
      <c r="B15222">
        <v>88440</v>
      </c>
      <c r="C15222">
        <v>88465</v>
      </c>
      <c r="D15222">
        <v>87840</v>
      </c>
      <c r="E15222">
        <v>88040</v>
      </c>
    </row>
    <row r="15223" spans="1:5" x14ac:dyDescent="0.25">
      <c r="A15223" s="2">
        <v>43423.375</v>
      </c>
      <c r="B15223">
        <v>88650</v>
      </c>
      <c r="C15223">
        <v>88675</v>
      </c>
      <c r="D15223">
        <v>88210</v>
      </c>
      <c r="E15223">
        <v>88440</v>
      </c>
    </row>
    <row r="15224" spans="1:5" x14ac:dyDescent="0.25">
      <c r="A15224" s="2">
        <v>43420.75</v>
      </c>
      <c r="B15224">
        <v>88985</v>
      </c>
      <c r="C15224">
        <v>89010</v>
      </c>
      <c r="D15224">
        <v>88775</v>
      </c>
      <c r="E15224">
        <v>88840</v>
      </c>
    </row>
    <row r="15225" spans="1:5" x14ac:dyDescent="0.25">
      <c r="A15225" s="2">
        <v>43420.708333333336</v>
      </c>
      <c r="B15225">
        <v>88435</v>
      </c>
      <c r="C15225">
        <v>88995</v>
      </c>
      <c r="D15225">
        <v>88420</v>
      </c>
      <c r="E15225">
        <v>88985</v>
      </c>
    </row>
    <row r="15226" spans="1:5" x14ac:dyDescent="0.25">
      <c r="A15226" s="2">
        <v>43420.666666666664</v>
      </c>
      <c r="B15226">
        <v>88670</v>
      </c>
      <c r="C15226">
        <v>88730</v>
      </c>
      <c r="D15226">
        <v>88305</v>
      </c>
      <c r="E15226">
        <v>88435</v>
      </c>
    </row>
    <row r="15227" spans="1:5" x14ac:dyDescent="0.25">
      <c r="A15227" s="2">
        <v>43420.625</v>
      </c>
      <c r="B15227">
        <v>88145</v>
      </c>
      <c r="C15227">
        <v>88690</v>
      </c>
      <c r="D15227">
        <v>88025</v>
      </c>
      <c r="E15227">
        <v>88665</v>
      </c>
    </row>
    <row r="15228" spans="1:5" x14ac:dyDescent="0.25">
      <c r="A15228" s="2">
        <v>43420.583333333336</v>
      </c>
      <c r="B15228">
        <v>87630</v>
      </c>
      <c r="C15228">
        <v>88220</v>
      </c>
      <c r="D15228">
        <v>87595</v>
      </c>
      <c r="E15228">
        <v>88145</v>
      </c>
    </row>
    <row r="15229" spans="1:5" x14ac:dyDescent="0.25">
      <c r="A15229" s="2">
        <v>43420.541666666664</v>
      </c>
      <c r="B15229">
        <v>87330</v>
      </c>
      <c r="C15229">
        <v>87990</v>
      </c>
      <c r="D15229">
        <v>87115</v>
      </c>
      <c r="E15229">
        <v>87630</v>
      </c>
    </row>
    <row r="15230" spans="1:5" x14ac:dyDescent="0.25">
      <c r="A15230" s="2">
        <v>43420.5</v>
      </c>
      <c r="B15230">
        <v>87205</v>
      </c>
      <c r="C15230">
        <v>87350</v>
      </c>
      <c r="D15230">
        <v>86630</v>
      </c>
      <c r="E15230">
        <v>87335</v>
      </c>
    </row>
    <row r="15231" spans="1:5" x14ac:dyDescent="0.25">
      <c r="A15231" s="2">
        <v>43420.458333333336</v>
      </c>
      <c r="B15231">
        <v>86715</v>
      </c>
      <c r="C15231">
        <v>87235</v>
      </c>
      <c r="D15231">
        <v>86465</v>
      </c>
      <c r="E15231">
        <v>87205</v>
      </c>
    </row>
    <row r="15232" spans="1:5" x14ac:dyDescent="0.25">
      <c r="A15232" s="2">
        <v>43420.416666666664</v>
      </c>
      <c r="B15232">
        <v>86970</v>
      </c>
      <c r="C15232">
        <v>87060</v>
      </c>
      <c r="D15232">
        <v>86465</v>
      </c>
      <c r="E15232">
        <v>86715</v>
      </c>
    </row>
    <row r="15233" spans="1:5" x14ac:dyDescent="0.25">
      <c r="A15233" s="2">
        <v>43420.375</v>
      </c>
      <c r="B15233">
        <v>87000</v>
      </c>
      <c r="C15233">
        <v>87095</v>
      </c>
      <c r="D15233">
        <v>86675</v>
      </c>
      <c r="E15233">
        <v>86970</v>
      </c>
    </row>
    <row r="15234" spans="1:5" x14ac:dyDescent="0.25">
      <c r="A15234" s="2">
        <v>43418.75</v>
      </c>
      <c r="B15234">
        <v>85975</v>
      </c>
      <c r="C15234">
        <v>86300</v>
      </c>
      <c r="D15234">
        <v>85905</v>
      </c>
      <c r="E15234">
        <v>86300</v>
      </c>
    </row>
    <row r="15235" spans="1:5" x14ac:dyDescent="0.25">
      <c r="A15235" s="2">
        <v>43418.708333333336</v>
      </c>
      <c r="B15235">
        <v>85470</v>
      </c>
      <c r="C15235">
        <v>85995</v>
      </c>
      <c r="D15235">
        <v>85190</v>
      </c>
      <c r="E15235">
        <v>85980</v>
      </c>
    </row>
    <row r="15236" spans="1:5" x14ac:dyDescent="0.25">
      <c r="A15236" s="2">
        <v>43418.666666666664</v>
      </c>
      <c r="B15236">
        <v>85785</v>
      </c>
      <c r="C15236">
        <v>86075</v>
      </c>
      <c r="D15236">
        <v>85255</v>
      </c>
      <c r="E15236">
        <v>85465</v>
      </c>
    </row>
    <row r="15237" spans="1:5" x14ac:dyDescent="0.25">
      <c r="A15237" s="2">
        <v>43418.625</v>
      </c>
      <c r="B15237">
        <v>85680</v>
      </c>
      <c r="C15237">
        <v>85960</v>
      </c>
      <c r="D15237">
        <v>85380</v>
      </c>
      <c r="E15237">
        <v>85785</v>
      </c>
    </row>
    <row r="15238" spans="1:5" x14ac:dyDescent="0.25">
      <c r="A15238" s="2">
        <v>43418.583333333336</v>
      </c>
      <c r="B15238">
        <v>85095</v>
      </c>
      <c r="C15238">
        <v>85680</v>
      </c>
      <c r="D15238">
        <v>84725</v>
      </c>
      <c r="E15238">
        <v>85680</v>
      </c>
    </row>
    <row r="15239" spans="1:5" x14ac:dyDescent="0.25">
      <c r="A15239" s="2">
        <v>43418.541666666664</v>
      </c>
      <c r="B15239">
        <v>85575</v>
      </c>
      <c r="C15239">
        <v>85670</v>
      </c>
      <c r="D15239">
        <v>85020</v>
      </c>
      <c r="E15239">
        <v>85090</v>
      </c>
    </row>
    <row r="15240" spans="1:5" x14ac:dyDescent="0.25">
      <c r="A15240" s="2">
        <v>43418.5</v>
      </c>
      <c r="B15240">
        <v>85810</v>
      </c>
      <c r="C15240">
        <v>85940</v>
      </c>
      <c r="D15240">
        <v>85430</v>
      </c>
      <c r="E15240">
        <v>85570</v>
      </c>
    </row>
    <row r="15241" spans="1:5" x14ac:dyDescent="0.25">
      <c r="A15241" s="2">
        <v>43418.458333333336</v>
      </c>
      <c r="B15241">
        <v>84855</v>
      </c>
      <c r="C15241">
        <v>86010</v>
      </c>
      <c r="D15241">
        <v>84585</v>
      </c>
      <c r="E15241">
        <v>85810</v>
      </c>
    </row>
    <row r="15242" spans="1:5" x14ac:dyDescent="0.25">
      <c r="A15242" s="2">
        <v>43418.416666666664</v>
      </c>
      <c r="B15242">
        <v>85145</v>
      </c>
      <c r="C15242">
        <v>85445</v>
      </c>
      <c r="D15242">
        <v>84765</v>
      </c>
      <c r="E15242">
        <v>84855</v>
      </c>
    </row>
    <row r="15243" spans="1:5" x14ac:dyDescent="0.25">
      <c r="A15243" s="2">
        <v>43418.375</v>
      </c>
      <c r="B15243">
        <v>85510</v>
      </c>
      <c r="C15243">
        <v>85570</v>
      </c>
      <c r="D15243">
        <v>85110</v>
      </c>
      <c r="E15243">
        <v>85145</v>
      </c>
    </row>
    <row r="15244" spans="1:5" x14ac:dyDescent="0.25">
      <c r="A15244" s="2">
        <v>43417.75</v>
      </c>
      <c r="B15244">
        <v>85140</v>
      </c>
      <c r="C15244">
        <v>85400</v>
      </c>
      <c r="D15244">
        <v>85100</v>
      </c>
      <c r="E15244">
        <v>85370</v>
      </c>
    </row>
    <row r="15245" spans="1:5" x14ac:dyDescent="0.25">
      <c r="A15245" s="2">
        <v>43417.708333333336</v>
      </c>
      <c r="B15245">
        <v>84925</v>
      </c>
      <c r="C15245">
        <v>85230</v>
      </c>
      <c r="D15245">
        <v>84760</v>
      </c>
      <c r="E15245">
        <v>85135</v>
      </c>
    </row>
    <row r="15246" spans="1:5" x14ac:dyDescent="0.25">
      <c r="A15246" s="2">
        <v>43417.666666666664</v>
      </c>
      <c r="B15246">
        <v>85305</v>
      </c>
      <c r="C15246">
        <v>85510</v>
      </c>
      <c r="D15246">
        <v>84895</v>
      </c>
      <c r="E15246">
        <v>84925</v>
      </c>
    </row>
    <row r="15247" spans="1:5" x14ac:dyDescent="0.25">
      <c r="A15247" s="2">
        <v>43417.625</v>
      </c>
      <c r="B15247">
        <v>85465</v>
      </c>
      <c r="C15247">
        <v>85740</v>
      </c>
      <c r="D15247">
        <v>85215</v>
      </c>
      <c r="E15247">
        <v>85310</v>
      </c>
    </row>
    <row r="15248" spans="1:5" x14ac:dyDescent="0.25">
      <c r="A15248" s="2">
        <v>43417.583333333336</v>
      </c>
      <c r="B15248">
        <v>84835</v>
      </c>
      <c r="C15248">
        <v>85630</v>
      </c>
      <c r="D15248">
        <v>84775</v>
      </c>
      <c r="E15248">
        <v>85465</v>
      </c>
    </row>
    <row r="15249" spans="1:5" x14ac:dyDescent="0.25">
      <c r="A15249" s="2">
        <v>43417.541666666664</v>
      </c>
      <c r="B15249">
        <v>85275</v>
      </c>
      <c r="C15249">
        <v>85330</v>
      </c>
      <c r="D15249">
        <v>84430</v>
      </c>
      <c r="E15249">
        <v>84830</v>
      </c>
    </row>
    <row r="15250" spans="1:5" x14ac:dyDescent="0.25">
      <c r="A15250" s="2">
        <v>43417.5</v>
      </c>
      <c r="B15250">
        <v>85140</v>
      </c>
      <c r="C15250">
        <v>85370</v>
      </c>
      <c r="D15250">
        <v>84825</v>
      </c>
      <c r="E15250">
        <v>85280</v>
      </c>
    </row>
    <row r="15251" spans="1:5" x14ac:dyDescent="0.25">
      <c r="A15251" s="2">
        <v>43417.458333333336</v>
      </c>
      <c r="B15251">
        <v>85500</v>
      </c>
      <c r="C15251">
        <v>85620</v>
      </c>
      <c r="D15251">
        <v>84840</v>
      </c>
      <c r="E15251">
        <v>85135</v>
      </c>
    </row>
    <row r="15252" spans="1:5" x14ac:dyDescent="0.25">
      <c r="A15252" s="2">
        <v>43417.416666666664</v>
      </c>
      <c r="B15252">
        <v>86130</v>
      </c>
      <c r="C15252">
        <v>86410</v>
      </c>
      <c r="D15252">
        <v>85420</v>
      </c>
      <c r="E15252">
        <v>85500</v>
      </c>
    </row>
    <row r="15253" spans="1:5" x14ac:dyDescent="0.25">
      <c r="A15253" s="2">
        <v>43417.375</v>
      </c>
      <c r="B15253">
        <v>86400</v>
      </c>
      <c r="C15253">
        <v>86500</v>
      </c>
      <c r="D15253">
        <v>86080</v>
      </c>
      <c r="E15253">
        <v>86125</v>
      </c>
    </row>
    <row r="15254" spans="1:5" x14ac:dyDescent="0.25">
      <c r="A15254" s="2">
        <v>43416.75</v>
      </c>
      <c r="B15254">
        <v>86000</v>
      </c>
      <c r="C15254">
        <v>86080</v>
      </c>
      <c r="D15254">
        <v>85920</v>
      </c>
      <c r="E15254">
        <v>86080</v>
      </c>
    </row>
    <row r="15255" spans="1:5" x14ac:dyDescent="0.25">
      <c r="A15255" s="2">
        <v>43416.708333333336</v>
      </c>
      <c r="B15255">
        <v>86050</v>
      </c>
      <c r="C15255">
        <v>86250</v>
      </c>
      <c r="D15255">
        <v>85835</v>
      </c>
      <c r="E15255">
        <v>85990</v>
      </c>
    </row>
    <row r="15256" spans="1:5" x14ac:dyDescent="0.25">
      <c r="A15256" s="2">
        <v>43416.666666666664</v>
      </c>
      <c r="B15256">
        <v>86315</v>
      </c>
      <c r="C15256">
        <v>86450</v>
      </c>
      <c r="D15256">
        <v>86030</v>
      </c>
      <c r="E15256">
        <v>86050</v>
      </c>
    </row>
    <row r="15257" spans="1:5" x14ac:dyDescent="0.25">
      <c r="A15257" s="2">
        <v>43416.625</v>
      </c>
      <c r="B15257">
        <v>85770</v>
      </c>
      <c r="C15257">
        <v>86470</v>
      </c>
      <c r="D15257">
        <v>85760</v>
      </c>
      <c r="E15257">
        <v>86315</v>
      </c>
    </row>
    <row r="15258" spans="1:5" x14ac:dyDescent="0.25">
      <c r="A15258" s="2">
        <v>43416.583333333336</v>
      </c>
      <c r="B15258">
        <v>85570</v>
      </c>
      <c r="C15258">
        <v>85910</v>
      </c>
      <c r="D15258">
        <v>85375</v>
      </c>
      <c r="E15258">
        <v>85770</v>
      </c>
    </row>
    <row r="15259" spans="1:5" x14ac:dyDescent="0.25">
      <c r="A15259" s="2">
        <v>43416.541666666664</v>
      </c>
      <c r="B15259">
        <v>85755</v>
      </c>
      <c r="C15259">
        <v>85980</v>
      </c>
      <c r="D15259">
        <v>85470</v>
      </c>
      <c r="E15259">
        <v>85575</v>
      </c>
    </row>
    <row r="15260" spans="1:5" x14ac:dyDescent="0.25">
      <c r="A15260" s="2">
        <v>43416.5</v>
      </c>
      <c r="B15260">
        <v>86270</v>
      </c>
      <c r="C15260">
        <v>86440</v>
      </c>
      <c r="D15260">
        <v>85665</v>
      </c>
      <c r="E15260">
        <v>85750</v>
      </c>
    </row>
    <row r="15261" spans="1:5" x14ac:dyDescent="0.25">
      <c r="A15261" s="2">
        <v>43416.458333333336</v>
      </c>
      <c r="B15261">
        <v>86405</v>
      </c>
      <c r="C15261">
        <v>86600</v>
      </c>
      <c r="D15261">
        <v>85760</v>
      </c>
      <c r="E15261">
        <v>86270</v>
      </c>
    </row>
    <row r="15262" spans="1:5" x14ac:dyDescent="0.25">
      <c r="A15262" s="2">
        <v>43416.416666666664</v>
      </c>
      <c r="B15262">
        <v>86270</v>
      </c>
      <c r="C15262">
        <v>86720</v>
      </c>
      <c r="D15262">
        <v>85805</v>
      </c>
      <c r="E15262">
        <v>86405</v>
      </c>
    </row>
    <row r="15263" spans="1:5" x14ac:dyDescent="0.25">
      <c r="A15263" s="2">
        <v>43416.375</v>
      </c>
      <c r="B15263">
        <v>85960</v>
      </c>
      <c r="C15263">
        <v>86575</v>
      </c>
      <c r="D15263">
        <v>85830</v>
      </c>
      <c r="E15263">
        <v>86270</v>
      </c>
    </row>
    <row r="15264" spans="1:5" x14ac:dyDescent="0.25">
      <c r="A15264" s="2">
        <v>43413.75</v>
      </c>
      <c r="B15264">
        <v>86195</v>
      </c>
      <c r="C15264">
        <v>86280</v>
      </c>
      <c r="D15264">
        <v>86035</v>
      </c>
      <c r="E15264">
        <v>86280</v>
      </c>
    </row>
    <row r="15265" spans="1:5" x14ac:dyDescent="0.25">
      <c r="A15265" s="2">
        <v>43413.708333333336</v>
      </c>
      <c r="B15265">
        <v>85180</v>
      </c>
      <c r="C15265">
        <v>86360</v>
      </c>
      <c r="D15265">
        <v>84805</v>
      </c>
      <c r="E15265">
        <v>86185</v>
      </c>
    </row>
    <row r="15266" spans="1:5" x14ac:dyDescent="0.25">
      <c r="A15266" s="2">
        <v>43413.666666666664</v>
      </c>
      <c r="B15266">
        <v>85215</v>
      </c>
      <c r="C15266">
        <v>85375</v>
      </c>
      <c r="D15266">
        <v>84580</v>
      </c>
      <c r="E15266">
        <v>85185</v>
      </c>
    </row>
    <row r="15267" spans="1:5" x14ac:dyDescent="0.25">
      <c r="A15267" s="2">
        <v>43413.625</v>
      </c>
      <c r="B15267">
        <v>84680</v>
      </c>
      <c r="C15267">
        <v>85285</v>
      </c>
      <c r="D15267">
        <v>84415</v>
      </c>
      <c r="E15267">
        <v>85220</v>
      </c>
    </row>
    <row r="15268" spans="1:5" x14ac:dyDescent="0.25">
      <c r="A15268" s="2">
        <v>43413.583333333336</v>
      </c>
      <c r="B15268">
        <v>85550</v>
      </c>
      <c r="C15268">
        <v>85650</v>
      </c>
      <c r="D15268">
        <v>84650</v>
      </c>
      <c r="E15268">
        <v>84675</v>
      </c>
    </row>
    <row r="15269" spans="1:5" x14ac:dyDescent="0.25">
      <c r="A15269" s="2">
        <v>43413.541666666664</v>
      </c>
      <c r="B15269">
        <v>86010</v>
      </c>
      <c r="C15269">
        <v>86090</v>
      </c>
      <c r="D15269">
        <v>85340</v>
      </c>
      <c r="E15269">
        <v>85550</v>
      </c>
    </row>
    <row r="15270" spans="1:5" x14ac:dyDescent="0.25">
      <c r="A15270" s="2">
        <v>43413.5</v>
      </c>
      <c r="B15270">
        <v>86250</v>
      </c>
      <c r="C15270">
        <v>86750</v>
      </c>
      <c r="D15270">
        <v>85715</v>
      </c>
      <c r="E15270">
        <v>86010</v>
      </c>
    </row>
    <row r="15271" spans="1:5" x14ac:dyDescent="0.25">
      <c r="A15271" s="2">
        <v>43413.458333333336</v>
      </c>
      <c r="B15271">
        <v>86335</v>
      </c>
      <c r="C15271">
        <v>86750</v>
      </c>
      <c r="D15271">
        <v>86240</v>
      </c>
      <c r="E15271">
        <v>86245</v>
      </c>
    </row>
    <row r="15272" spans="1:5" x14ac:dyDescent="0.25">
      <c r="A15272" s="2">
        <v>43413.416666666664</v>
      </c>
      <c r="B15272">
        <v>85860</v>
      </c>
      <c r="C15272">
        <v>86430</v>
      </c>
      <c r="D15272">
        <v>85685</v>
      </c>
      <c r="E15272">
        <v>86330</v>
      </c>
    </row>
    <row r="15273" spans="1:5" x14ac:dyDescent="0.25">
      <c r="A15273" s="2">
        <v>43413.375</v>
      </c>
      <c r="B15273">
        <v>85630</v>
      </c>
      <c r="C15273">
        <v>86045</v>
      </c>
      <c r="D15273">
        <v>85170</v>
      </c>
      <c r="E15273">
        <v>85855</v>
      </c>
    </row>
    <row r="15274" spans="1:5" x14ac:dyDescent="0.25">
      <c r="A15274" s="2">
        <v>43412.75</v>
      </c>
      <c r="B15274">
        <v>86080</v>
      </c>
      <c r="C15274">
        <v>86195</v>
      </c>
      <c r="D15274">
        <v>86010</v>
      </c>
      <c r="E15274">
        <v>86030</v>
      </c>
    </row>
    <row r="15275" spans="1:5" x14ac:dyDescent="0.25">
      <c r="A15275" s="2">
        <v>43412.708333333336</v>
      </c>
      <c r="B15275">
        <v>87050</v>
      </c>
      <c r="C15275">
        <v>87085</v>
      </c>
      <c r="D15275">
        <v>86010</v>
      </c>
      <c r="E15275">
        <v>86080</v>
      </c>
    </row>
    <row r="15276" spans="1:5" x14ac:dyDescent="0.25">
      <c r="A15276" s="2">
        <v>43412.666666666664</v>
      </c>
      <c r="B15276">
        <v>86735</v>
      </c>
      <c r="C15276">
        <v>87080</v>
      </c>
      <c r="D15276">
        <v>86540</v>
      </c>
      <c r="E15276">
        <v>87065</v>
      </c>
    </row>
    <row r="15277" spans="1:5" x14ac:dyDescent="0.25">
      <c r="A15277" s="2">
        <v>43412.625</v>
      </c>
      <c r="B15277">
        <v>87400</v>
      </c>
      <c r="C15277">
        <v>87595</v>
      </c>
      <c r="D15277">
        <v>86735</v>
      </c>
      <c r="E15277">
        <v>86735</v>
      </c>
    </row>
    <row r="15278" spans="1:5" x14ac:dyDescent="0.25">
      <c r="A15278" s="2">
        <v>43412.583333333336</v>
      </c>
      <c r="B15278">
        <v>87825</v>
      </c>
      <c r="C15278">
        <v>87995</v>
      </c>
      <c r="D15278">
        <v>87265</v>
      </c>
      <c r="E15278">
        <v>87405</v>
      </c>
    </row>
    <row r="15279" spans="1:5" x14ac:dyDescent="0.25">
      <c r="A15279" s="2">
        <v>43412.541666666664</v>
      </c>
      <c r="B15279">
        <v>88150</v>
      </c>
      <c r="C15279">
        <v>88185</v>
      </c>
      <c r="D15279">
        <v>87480</v>
      </c>
      <c r="E15279">
        <v>87830</v>
      </c>
    </row>
    <row r="15280" spans="1:5" x14ac:dyDescent="0.25">
      <c r="A15280" s="2">
        <v>43412.5</v>
      </c>
      <c r="B15280">
        <v>87755</v>
      </c>
      <c r="C15280">
        <v>88310</v>
      </c>
      <c r="D15280">
        <v>87525</v>
      </c>
      <c r="E15280">
        <v>88150</v>
      </c>
    </row>
    <row r="15281" spans="1:5" x14ac:dyDescent="0.25">
      <c r="A15281" s="2">
        <v>43412.458333333336</v>
      </c>
      <c r="B15281">
        <v>88645</v>
      </c>
      <c r="C15281">
        <v>88795</v>
      </c>
      <c r="D15281">
        <v>87625</v>
      </c>
      <c r="E15281">
        <v>87760</v>
      </c>
    </row>
    <row r="15282" spans="1:5" x14ac:dyDescent="0.25">
      <c r="A15282" s="2">
        <v>43412.416666666664</v>
      </c>
      <c r="B15282">
        <v>88870</v>
      </c>
      <c r="C15282">
        <v>89190</v>
      </c>
      <c r="D15282">
        <v>88530</v>
      </c>
      <c r="E15282">
        <v>88650</v>
      </c>
    </row>
    <row r="15283" spans="1:5" x14ac:dyDescent="0.25">
      <c r="A15283" s="2">
        <v>43412.375</v>
      </c>
      <c r="B15283">
        <v>88585</v>
      </c>
      <c r="C15283">
        <v>88935</v>
      </c>
      <c r="D15283">
        <v>88350</v>
      </c>
      <c r="E15283">
        <v>88865</v>
      </c>
    </row>
    <row r="15284" spans="1:5" x14ac:dyDescent="0.25">
      <c r="A15284" s="2">
        <v>43411.75</v>
      </c>
      <c r="B15284">
        <v>88285</v>
      </c>
      <c r="C15284">
        <v>88400</v>
      </c>
      <c r="D15284">
        <v>88215</v>
      </c>
      <c r="E15284">
        <v>88400</v>
      </c>
    </row>
    <row r="15285" spans="1:5" x14ac:dyDescent="0.25">
      <c r="A15285" s="2">
        <v>43411.708333333336</v>
      </c>
      <c r="B15285">
        <v>88310</v>
      </c>
      <c r="C15285">
        <v>88605</v>
      </c>
      <c r="D15285">
        <v>88000</v>
      </c>
      <c r="E15285">
        <v>88290</v>
      </c>
    </row>
    <row r="15286" spans="1:5" x14ac:dyDescent="0.25">
      <c r="A15286" s="2">
        <v>43411.666666666664</v>
      </c>
      <c r="B15286">
        <v>88545</v>
      </c>
      <c r="C15286">
        <v>88690</v>
      </c>
      <c r="D15286">
        <v>88270</v>
      </c>
      <c r="E15286">
        <v>88305</v>
      </c>
    </row>
    <row r="15287" spans="1:5" x14ac:dyDescent="0.25">
      <c r="A15287" s="2">
        <v>43411.625</v>
      </c>
      <c r="B15287">
        <v>88925</v>
      </c>
      <c r="C15287">
        <v>89145</v>
      </c>
      <c r="D15287">
        <v>88440</v>
      </c>
      <c r="E15287">
        <v>88550</v>
      </c>
    </row>
    <row r="15288" spans="1:5" x14ac:dyDescent="0.25">
      <c r="A15288" s="2">
        <v>43411.583333333336</v>
      </c>
      <c r="B15288">
        <v>88505</v>
      </c>
      <c r="C15288">
        <v>88995</v>
      </c>
      <c r="D15288">
        <v>88435</v>
      </c>
      <c r="E15288">
        <v>88925</v>
      </c>
    </row>
    <row r="15289" spans="1:5" x14ac:dyDescent="0.25">
      <c r="A15289" s="2">
        <v>43411.541666666664</v>
      </c>
      <c r="B15289">
        <v>88340</v>
      </c>
      <c r="C15289">
        <v>88665</v>
      </c>
      <c r="D15289">
        <v>88115</v>
      </c>
      <c r="E15289">
        <v>88505</v>
      </c>
    </row>
    <row r="15290" spans="1:5" x14ac:dyDescent="0.25">
      <c r="A15290" s="2">
        <v>43411.5</v>
      </c>
      <c r="B15290">
        <v>89285</v>
      </c>
      <c r="C15290">
        <v>89655</v>
      </c>
      <c r="D15290">
        <v>88310</v>
      </c>
      <c r="E15290">
        <v>88340</v>
      </c>
    </row>
    <row r="15291" spans="1:5" x14ac:dyDescent="0.25">
      <c r="A15291" s="2">
        <v>43411.458333333336</v>
      </c>
      <c r="B15291">
        <v>89590</v>
      </c>
      <c r="C15291">
        <v>89775</v>
      </c>
      <c r="D15291">
        <v>89240</v>
      </c>
      <c r="E15291">
        <v>89280</v>
      </c>
    </row>
    <row r="15292" spans="1:5" x14ac:dyDescent="0.25">
      <c r="A15292" s="2">
        <v>43411.416666666664</v>
      </c>
      <c r="B15292">
        <v>90035</v>
      </c>
      <c r="C15292">
        <v>90080</v>
      </c>
      <c r="D15292">
        <v>89515</v>
      </c>
      <c r="E15292">
        <v>89590</v>
      </c>
    </row>
    <row r="15293" spans="1:5" x14ac:dyDescent="0.25">
      <c r="A15293" s="2">
        <v>43411.375</v>
      </c>
      <c r="B15293">
        <v>90220</v>
      </c>
      <c r="C15293">
        <v>90265</v>
      </c>
      <c r="D15293">
        <v>89810</v>
      </c>
      <c r="E15293">
        <v>90035</v>
      </c>
    </row>
    <row r="15294" spans="1:5" x14ac:dyDescent="0.25">
      <c r="A15294" s="2">
        <v>43410.75</v>
      </c>
      <c r="B15294">
        <v>89175</v>
      </c>
      <c r="C15294">
        <v>89210</v>
      </c>
      <c r="D15294">
        <v>89095</v>
      </c>
      <c r="E15294">
        <v>89160</v>
      </c>
    </row>
    <row r="15295" spans="1:5" x14ac:dyDescent="0.25">
      <c r="A15295" s="2">
        <v>43410.708333333336</v>
      </c>
      <c r="B15295">
        <v>89590</v>
      </c>
      <c r="C15295">
        <v>89595</v>
      </c>
      <c r="D15295">
        <v>88950</v>
      </c>
      <c r="E15295">
        <v>89180</v>
      </c>
    </row>
    <row r="15296" spans="1:5" x14ac:dyDescent="0.25">
      <c r="A15296" s="2">
        <v>43410.666666666664</v>
      </c>
      <c r="B15296">
        <v>89580</v>
      </c>
      <c r="C15296">
        <v>89820</v>
      </c>
      <c r="D15296">
        <v>89505</v>
      </c>
      <c r="E15296">
        <v>89590</v>
      </c>
    </row>
    <row r="15297" spans="1:5" x14ac:dyDescent="0.25">
      <c r="A15297" s="2">
        <v>43410.625</v>
      </c>
      <c r="B15297">
        <v>89560</v>
      </c>
      <c r="C15297">
        <v>89830</v>
      </c>
      <c r="D15297">
        <v>89440</v>
      </c>
      <c r="E15297">
        <v>89580</v>
      </c>
    </row>
    <row r="15298" spans="1:5" x14ac:dyDescent="0.25">
      <c r="A15298" s="2">
        <v>43410.583333333336</v>
      </c>
      <c r="B15298">
        <v>89740</v>
      </c>
      <c r="C15298">
        <v>89795</v>
      </c>
      <c r="D15298">
        <v>89345</v>
      </c>
      <c r="E15298">
        <v>89565</v>
      </c>
    </row>
    <row r="15299" spans="1:5" x14ac:dyDescent="0.25">
      <c r="A15299" s="2">
        <v>43410.541666666664</v>
      </c>
      <c r="B15299">
        <v>89800</v>
      </c>
      <c r="C15299">
        <v>89810</v>
      </c>
      <c r="D15299">
        <v>89450</v>
      </c>
      <c r="E15299">
        <v>89740</v>
      </c>
    </row>
    <row r="15300" spans="1:5" x14ac:dyDescent="0.25">
      <c r="A15300" s="2">
        <v>43410.5</v>
      </c>
      <c r="B15300">
        <v>89335</v>
      </c>
      <c r="C15300">
        <v>89935</v>
      </c>
      <c r="D15300">
        <v>89150</v>
      </c>
      <c r="E15300">
        <v>89800</v>
      </c>
    </row>
    <row r="15301" spans="1:5" x14ac:dyDescent="0.25">
      <c r="A15301" s="2">
        <v>43410.458333333336</v>
      </c>
      <c r="B15301">
        <v>88980</v>
      </c>
      <c r="C15301">
        <v>89345</v>
      </c>
      <c r="D15301">
        <v>88905</v>
      </c>
      <c r="E15301">
        <v>89335</v>
      </c>
    </row>
    <row r="15302" spans="1:5" x14ac:dyDescent="0.25">
      <c r="A15302" s="2">
        <v>43410.416666666664</v>
      </c>
      <c r="B15302">
        <v>89005</v>
      </c>
      <c r="C15302">
        <v>89145</v>
      </c>
      <c r="D15302">
        <v>88605</v>
      </c>
      <c r="E15302">
        <v>88980</v>
      </c>
    </row>
    <row r="15303" spans="1:5" x14ac:dyDescent="0.25">
      <c r="A15303" s="2">
        <v>43410.375</v>
      </c>
      <c r="B15303">
        <v>89635</v>
      </c>
      <c r="C15303">
        <v>89750</v>
      </c>
      <c r="D15303">
        <v>88925</v>
      </c>
      <c r="E15303">
        <v>89005</v>
      </c>
    </row>
    <row r="15304" spans="1:5" x14ac:dyDescent="0.25">
      <c r="A15304" s="2">
        <v>43409.75</v>
      </c>
      <c r="B15304">
        <v>89985</v>
      </c>
      <c r="C15304">
        <v>90080</v>
      </c>
      <c r="D15304">
        <v>89950</v>
      </c>
      <c r="E15304">
        <v>89950</v>
      </c>
    </row>
    <row r="15305" spans="1:5" x14ac:dyDescent="0.25">
      <c r="A15305" s="2">
        <v>43409.708333333336</v>
      </c>
      <c r="B15305">
        <v>89870</v>
      </c>
      <c r="C15305">
        <v>90090</v>
      </c>
      <c r="D15305">
        <v>89770</v>
      </c>
      <c r="E15305">
        <v>89980</v>
      </c>
    </row>
    <row r="15306" spans="1:5" x14ac:dyDescent="0.25">
      <c r="A15306" s="2">
        <v>43409.666666666664</v>
      </c>
      <c r="B15306">
        <v>89815</v>
      </c>
      <c r="C15306">
        <v>90120</v>
      </c>
      <c r="D15306">
        <v>89740</v>
      </c>
      <c r="E15306">
        <v>89875</v>
      </c>
    </row>
    <row r="15307" spans="1:5" x14ac:dyDescent="0.25">
      <c r="A15307" s="2">
        <v>43409.625</v>
      </c>
      <c r="B15307">
        <v>89870</v>
      </c>
      <c r="C15307">
        <v>89925</v>
      </c>
      <c r="D15307">
        <v>89565</v>
      </c>
      <c r="E15307">
        <v>89815</v>
      </c>
    </row>
    <row r="15308" spans="1:5" x14ac:dyDescent="0.25">
      <c r="A15308" s="2">
        <v>43409.583333333336</v>
      </c>
      <c r="B15308">
        <v>90060</v>
      </c>
      <c r="C15308">
        <v>90135</v>
      </c>
      <c r="D15308">
        <v>89720</v>
      </c>
      <c r="E15308">
        <v>89865</v>
      </c>
    </row>
    <row r="15309" spans="1:5" x14ac:dyDescent="0.25">
      <c r="A15309" s="2">
        <v>43409.541666666664</v>
      </c>
      <c r="B15309">
        <v>89880</v>
      </c>
      <c r="C15309">
        <v>90180</v>
      </c>
      <c r="D15309">
        <v>89640</v>
      </c>
      <c r="E15309">
        <v>90060</v>
      </c>
    </row>
    <row r="15310" spans="1:5" x14ac:dyDescent="0.25">
      <c r="A15310" s="2">
        <v>43409.5</v>
      </c>
      <c r="B15310">
        <v>89580</v>
      </c>
      <c r="C15310">
        <v>89955</v>
      </c>
      <c r="D15310">
        <v>89390</v>
      </c>
      <c r="E15310">
        <v>89880</v>
      </c>
    </row>
    <row r="15311" spans="1:5" x14ac:dyDescent="0.25">
      <c r="A15311" s="2">
        <v>43409.458333333336</v>
      </c>
      <c r="B15311">
        <v>89550</v>
      </c>
      <c r="C15311">
        <v>89670</v>
      </c>
      <c r="D15311">
        <v>89075</v>
      </c>
      <c r="E15311">
        <v>89575</v>
      </c>
    </row>
    <row r="15312" spans="1:5" x14ac:dyDescent="0.25">
      <c r="A15312" s="2">
        <v>43409.416666666664</v>
      </c>
      <c r="B15312">
        <v>89275</v>
      </c>
      <c r="C15312">
        <v>89570</v>
      </c>
      <c r="D15312">
        <v>88875</v>
      </c>
      <c r="E15312">
        <v>89545</v>
      </c>
    </row>
    <row r="15313" spans="1:5" x14ac:dyDescent="0.25">
      <c r="A15313" s="2">
        <v>43409.375</v>
      </c>
      <c r="B15313">
        <v>89060</v>
      </c>
      <c r="C15313">
        <v>89395</v>
      </c>
      <c r="D15313">
        <v>88930</v>
      </c>
      <c r="E15313">
        <v>89275</v>
      </c>
    </row>
    <row r="15314" spans="1:5" x14ac:dyDescent="0.25">
      <c r="A15314" s="2">
        <v>43405.708333333336</v>
      </c>
      <c r="B15314">
        <v>88990</v>
      </c>
      <c r="C15314">
        <v>88990</v>
      </c>
      <c r="D15314">
        <v>88405</v>
      </c>
      <c r="E15314">
        <v>88470</v>
      </c>
    </row>
    <row r="15315" spans="1:5" x14ac:dyDescent="0.25">
      <c r="A15315" s="2">
        <v>43405.666666666664</v>
      </c>
      <c r="B15315">
        <v>88785</v>
      </c>
      <c r="C15315">
        <v>89085</v>
      </c>
      <c r="D15315">
        <v>88575</v>
      </c>
      <c r="E15315">
        <v>88990</v>
      </c>
    </row>
    <row r="15316" spans="1:5" x14ac:dyDescent="0.25">
      <c r="A15316" s="2">
        <v>43405.625</v>
      </c>
      <c r="B15316">
        <v>89285</v>
      </c>
      <c r="C15316">
        <v>89315</v>
      </c>
      <c r="D15316">
        <v>88650</v>
      </c>
      <c r="E15316">
        <v>88785</v>
      </c>
    </row>
    <row r="15317" spans="1:5" x14ac:dyDescent="0.25">
      <c r="A15317" s="2">
        <v>43405.583333333336</v>
      </c>
      <c r="B15317">
        <v>89310</v>
      </c>
      <c r="C15317">
        <v>89420</v>
      </c>
      <c r="D15317">
        <v>88965</v>
      </c>
      <c r="E15317">
        <v>89280</v>
      </c>
    </row>
    <row r="15318" spans="1:5" x14ac:dyDescent="0.25">
      <c r="A15318" s="2">
        <v>43405.541666666664</v>
      </c>
      <c r="B15318">
        <v>89180</v>
      </c>
      <c r="C15318">
        <v>89525</v>
      </c>
      <c r="D15318">
        <v>88890</v>
      </c>
      <c r="E15318">
        <v>89310</v>
      </c>
    </row>
    <row r="15319" spans="1:5" x14ac:dyDescent="0.25">
      <c r="A15319" s="2">
        <v>43405.5</v>
      </c>
      <c r="B15319">
        <v>88905</v>
      </c>
      <c r="C15319">
        <v>89670</v>
      </c>
      <c r="D15319">
        <v>88805</v>
      </c>
      <c r="E15319">
        <v>89180</v>
      </c>
    </row>
    <row r="15320" spans="1:5" x14ac:dyDescent="0.25">
      <c r="A15320" s="2">
        <v>43405.458333333336</v>
      </c>
      <c r="B15320">
        <v>87790</v>
      </c>
      <c r="C15320">
        <v>88945</v>
      </c>
      <c r="D15320">
        <v>87660</v>
      </c>
      <c r="E15320">
        <v>88905</v>
      </c>
    </row>
    <row r="15321" spans="1:5" x14ac:dyDescent="0.25">
      <c r="A15321" s="2">
        <v>43405.416666666664</v>
      </c>
      <c r="B15321">
        <v>88390</v>
      </c>
      <c r="C15321">
        <v>88500</v>
      </c>
      <c r="D15321">
        <v>87695</v>
      </c>
      <c r="E15321">
        <v>87800</v>
      </c>
    </row>
    <row r="15322" spans="1:5" x14ac:dyDescent="0.25">
      <c r="A15322" s="2">
        <v>43405.375</v>
      </c>
      <c r="B15322">
        <v>88660</v>
      </c>
      <c r="C15322">
        <v>88720</v>
      </c>
      <c r="D15322">
        <v>88175</v>
      </c>
      <c r="E15322">
        <v>88390</v>
      </c>
    </row>
    <row r="15323" spans="1:5" x14ac:dyDescent="0.25">
      <c r="A15323" s="2">
        <v>43404.708333333336</v>
      </c>
      <c r="B15323">
        <v>87860</v>
      </c>
      <c r="C15323">
        <v>88030</v>
      </c>
      <c r="D15323">
        <v>87575</v>
      </c>
      <c r="E15323">
        <v>87700</v>
      </c>
    </row>
    <row r="15324" spans="1:5" x14ac:dyDescent="0.25">
      <c r="A15324" s="2">
        <v>43404.666666666664</v>
      </c>
      <c r="B15324">
        <v>87630</v>
      </c>
      <c r="C15324">
        <v>88150</v>
      </c>
      <c r="D15324">
        <v>87620</v>
      </c>
      <c r="E15324">
        <v>87860</v>
      </c>
    </row>
    <row r="15325" spans="1:5" x14ac:dyDescent="0.25">
      <c r="A15325" s="2">
        <v>43404.625</v>
      </c>
      <c r="B15325">
        <v>87445</v>
      </c>
      <c r="C15325">
        <v>87840</v>
      </c>
      <c r="D15325">
        <v>87330</v>
      </c>
      <c r="E15325">
        <v>87630</v>
      </c>
    </row>
    <row r="15326" spans="1:5" x14ac:dyDescent="0.25">
      <c r="A15326" s="2">
        <v>43404.583333333336</v>
      </c>
      <c r="B15326">
        <v>87100</v>
      </c>
      <c r="C15326">
        <v>87600</v>
      </c>
      <c r="D15326">
        <v>86920</v>
      </c>
      <c r="E15326">
        <v>87440</v>
      </c>
    </row>
    <row r="15327" spans="1:5" x14ac:dyDescent="0.25">
      <c r="A15327" s="2">
        <v>43404.541666666664</v>
      </c>
      <c r="B15327">
        <v>87385</v>
      </c>
      <c r="C15327">
        <v>87540</v>
      </c>
      <c r="D15327">
        <v>86780</v>
      </c>
      <c r="E15327">
        <v>87100</v>
      </c>
    </row>
    <row r="15328" spans="1:5" x14ac:dyDescent="0.25">
      <c r="A15328" s="2">
        <v>43404.5</v>
      </c>
      <c r="B15328">
        <v>87615</v>
      </c>
      <c r="C15328">
        <v>87890</v>
      </c>
      <c r="D15328">
        <v>87110</v>
      </c>
      <c r="E15328">
        <v>87385</v>
      </c>
    </row>
    <row r="15329" spans="1:5" x14ac:dyDescent="0.25">
      <c r="A15329" s="2">
        <v>43404.458333333336</v>
      </c>
      <c r="B15329">
        <v>87950</v>
      </c>
      <c r="C15329">
        <v>87975</v>
      </c>
      <c r="D15329">
        <v>87200</v>
      </c>
      <c r="E15329">
        <v>87610</v>
      </c>
    </row>
    <row r="15330" spans="1:5" x14ac:dyDescent="0.25">
      <c r="A15330" s="2">
        <v>43404.416666666664</v>
      </c>
      <c r="B15330">
        <v>88490</v>
      </c>
      <c r="C15330">
        <v>88685</v>
      </c>
      <c r="D15330">
        <v>87740</v>
      </c>
      <c r="E15330">
        <v>87950</v>
      </c>
    </row>
    <row r="15331" spans="1:5" x14ac:dyDescent="0.25">
      <c r="A15331" s="2">
        <v>43404.375</v>
      </c>
      <c r="B15331">
        <v>88500</v>
      </c>
      <c r="C15331">
        <v>88970</v>
      </c>
      <c r="D15331">
        <v>88190</v>
      </c>
      <c r="E15331">
        <v>88490</v>
      </c>
    </row>
    <row r="15332" spans="1:5" x14ac:dyDescent="0.25">
      <c r="A15332" s="2">
        <v>43403.708333333336</v>
      </c>
      <c r="B15332">
        <v>87635</v>
      </c>
      <c r="C15332">
        <v>87830</v>
      </c>
      <c r="D15332">
        <v>87390</v>
      </c>
      <c r="E15332">
        <v>87555</v>
      </c>
    </row>
    <row r="15333" spans="1:5" x14ac:dyDescent="0.25">
      <c r="A15333" s="2">
        <v>43403.666666666664</v>
      </c>
      <c r="B15333">
        <v>87210</v>
      </c>
      <c r="C15333">
        <v>87700</v>
      </c>
      <c r="D15333">
        <v>86965</v>
      </c>
      <c r="E15333">
        <v>87635</v>
      </c>
    </row>
    <row r="15334" spans="1:5" x14ac:dyDescent="0.25">
      <c r="A15334" s="2">
        <v>43403.625</v>
      </c>
      <c r="B15334">
        <v>87020</v>
      </c>
      <c r="C15334">
        <v>87380</v>
      </c>
      <c r="D15334">
        <v>86885</v>
      </c>
      <c r="E15334">
        <v>87205</v>
      </c>
    </row>
    <row r="15335" spans="1:5" x14ac:dyDescent="0.25">
      <c r="A15335" s="2">
        <v>43403.583333333336</v>
      </c>
      <c r="B15335">
        <v>87110</v>
      </c>
      <c r="C15335">
        <v>87160</v>
      </c>
      <c r="D15335">
        <v>86450</v>
      </c>
      <c r="E15335">
        <v>87025</v>
      </c>
    </row>
    <row r="15336" spans="1:5" x14ac:dyDescent="0.25">
      <c r="A15336" s="2">
        <v>43403.541666666664</v>
      </c>
      <c r="B15336">
        <v>86785</v>
      </c>
      <c r="C15336">
        <v>87425</v>
      </c>
      <c r="D15336">
        <v>86785</v>
      </c>
      <c r="E15336">
        <v>87110</v>
      </c>
    </row>
    <row r="15337" spans="1:5" x14ac:dyDescent="0.25">
      <c r="A15337" s="2">
        <v>43403.5</v>
      </c>
      <c r="B15337">
        <v>86320</v>
      </c>
      <c r="C15337">
        <v>87245</v>
      </c>
      <c r="D15337">
        <v>86135</v>
      </c>
      <c r="E15337">
        <v>86795</v>
      </c>
    </row>
    <row r="15338" spans="1:5" x14ac:dyDescent="0.25">
      <c r="A15338" s="2">
        <v>43403.458333333336</v>
      </c>
      <c r="B15338">
        <v>86180</v>
      </c>
      <c r="C15338">
        <v>86340</v>
      </c>
      <c r="D15338">
        <v>85730</v>
      </c>
      <c r="E15338">
        <v>86315</v>
      </c>
    </row>
    <row r="15339" spans="1:5" x14ac:dyDescent="0.25">
      <c r="A15339" s="2">
        <v>43403.416666666664</v>
      </c>
      <c r="B15339">
        <v>85275</v>
      </c>
      <c r="C15339">
        <v>86365</v>
      </c>
      <c r="D15339">
        <v>84460</v>
      </c>
      <c r="E15339">
        <v>86185</v>
      </c>
    </row>
    <row r="15340" spans="1:5" x14ac:dyDescent="0.25">
      <c r="A15340" s="2">
        <v>43403.375</v>
      </c>
      <c r="B15340">
        <v>84800</v>
      </c>
      <c r="C15340">
        <v>85720</v>
      </c>
      <c r="D15340">
        <v>84630</v>
      </c>
      <c r="E15340">
        <v>85270</v>
      </c>
    </row>
    <row r="15341" spans="1:5" x14ac:dyDescent="0.25">
      <c r="A15341" s="2">
        <v>43402.708333333336</v>
      </c>
      <c r="B15341">
        <v>84340</v>
      </c>
      <c r="C15341">
        <v>84690</v>
      </c>
      <c r="D15341">
        <v>83875</v>
      </c>
      <c r="E15341">
        <v>83980</v>
      </c>
    </row>
    <row r="15342" spans="1:5" x14ac:dyDescent="0.25">
      <c r="A15342" s="2">
        <v>43402.666666666664</v>
      </c>
      <c r="B15342">
        <v>85035</v>
      </c>
      <c r="C15342">
        <v>85140</v>
      </c>
      <c r="D15342">
        <v>83300</v>
      </c>
      <c r="E15342">
        <v>84345</v>
      </c>
    </row>
    <row r="15343" spans="1:5" x14ac:dyDescent="0.25">
      <c r="A15343" s="2">
        <v>43402.625</v>
      </c>
      <c r="B15343">
        <v>86320</v>
      </c>
      <c r="C15343">
        <v>86525</v>
      </c>
      <c r="D15343">
        <v>85010</v>
      </c>
      <c r="E15343">
        <v>85035</v>
      </c>
    </row>
    <row r="15344" spans="1:5" x14ac:dyDescent="0.25">
      <c r="A15344" s="2">
        <v>43402.583333333336</v>
      </c>
      <c r="B15344">
        <v>85455</v>
      </c>
      <c r="C15344">
        <v>86555</v>
      </c>
      <c r="D15344">
        <v>85390</v>
      </c>
      <c r="E15344">
        <v>86315</v>
      </c>
    </row>
    <row r="15345" spans="1:5" x14ac:dyDescent="0.25">
      <c r="A15345" s="2">
        <v>43402.541666666664</v>
      </c>
      <c r="B15345">
        <v>86045</v>
      </c>
      <c r="C15345">
        <v>86050</v>
      </c>
      <c r="D15345">
        <v>85050</v>
      </c>
      <c r="E15345">
        <v>85455</v>
      </c>
    </row>
    <row r="15346" spans="1:5" x14ac:dyDescent="0.25">
      <c r="A15346" s="2">
        <v>43402.5</v>
      </c>
      <c r="B15346">
        <v>87430</v>
      </c>
      <c r="C15346">
        <v>87485</v>
      </c>
      <c r="D15346">
        <v>85940</v>
      </c>
      <c r="E15346">
        <v>86040</v>
      </c>
    </row>
    <row r="15347" spans="1:5" x14ac:dyDescent="0.25">
      <c r="A15347" s="2">
        <v>43402.458333333336</v>
      </c>
      <c r="B15347">
        <v>87110</v>
      </c>
      <c r="C15347">
        <v>87840</v>
      </c>
      <c r="D15347">
        <v>87005</v>
      </c>
      <c r="E15347">
        <v>87430</v>
      </c>
    </row>
    <row r="15348" spans="1:5" x14ac:dyDescent="0.25">
      <c r="A15348" s="2">
        <v>43402.416666666664</v>
      </c>
      <c r="B15348">
        <v>89345</v>
      </c>
      <c r="C15348">
        <v>89350</v>
      </c>
      <c r="D15348">
        <v>86865</v>
      </c>
      <c r="E15348">
        <v>87110</v>
      </c>
    </row>
    <row r="15349" spans="1:5" x14ac:dyDescent="0.25">
      <c r="A15349" s="2">
        <v>43402.375</v>
      </c>
      <c r="B15349">
        <v>89450</v>
      </c>
      <c r="C15349">
        <v>90400</v>
      </c>
      <c r="D15349">
        <v>89010</v>
      </c>
      <c r="E15349">
        <v>89345</v>
      </c>
    </row>
    <row r="15350" spans="1:5" x14ac:dyDescent="0.25">
      <c r="A15350" s="2">
        <v>43399.708333333336</v>
      </c>
      <c r="B15350">
        <v>86120</v>
      </c>
      <c r="C15350">
        <v>86810</v>
      </c>
      <c r="D15350">
        <v>86100</v>
      </c>
      <c r="E15350">
        <v>86600</v>
      </c>
    </row>
    <row r="15351" spans="1:5" x14ac:dyDescent="0.25">
      <c r="A15351" s="2">
        <v>43399.666666666664</v>
      </c>
      <c r="B15351">
        <v>85750</v>
      </c>
      <c r="C15351">
        <v>86340</v>
      </c>
      <c r="D15351">
        <v>85050</v>
      </c>
      <c r="E15351">
        <v>86120</v>
      </c>
    </row>
    <row r="15352" spans="1:5" x14ac:dyDescent="0.25">
      <c r="A15352" s="2">
        <v>43399.625</v>
      </c>
      <c r="B15352">
        <v>85710</v>
      </c>
      <c r="C15352">
        <v>86280</v>
      </c>
      <c r="D15352">
        <v>85565</v>
      </c>
      <c r="E15352">
        <v>85745</v>
      </c>
    </row>
    <row r="15353" spans="1:5" x14ac:dyDescent="0.25">
      <c r="A15353" s="2">
        <v>43399.583333333336</v>
      </c>
      <c r="B15353">
        <v>85495</v>
      </c>
      <c r="C15353">
        <v>85785</v>
      </c>
      <c r="D15353">
        <v>85275</v>
      </c>
      <c r="E15353">
        <v>85705</v>
      </c>
    </row>
    <row r="15354" spans="1:5" x14ac:dyDescent="0.25">
      <c r="A15354" s="2">
        <v>43399.541666666664</v>
      </c>
      <c r="B15354">
        <v>85540</v>
      </c>
      <c r="C15354">
        <v>85885</v>
      </c>
      <c r="D15354">
        <v>85475</v>
      </c>
      <c r="E15354">
        <v>85500</v>
      </c>
    </row>
    <row r="15355" spans="1:5" x14ac:dyDescent="0.25">
      <c r="A15355" s="2">
        <v>43399.5</v>
      </c>
      <c r="B15355">
        <v>84195</v>
      </c>
      <c r="C15355">
        <v>85600</v>
      </c>
      <c r="D15355">
        <v>84175</v>
      </c>
      <c r="E15355">
        <v>85540</v>
      </c>
    </row>
    <row r="15356" spans="1:5" x14ac:dyDescent="0.25">
      <c r="A15356" s="2">
        <v>43399.458333333336</v>
      </c>
      <c r="B15356">
        <v>85020</v>
      </c>
      <c r="C15356">
        <v>85025</v>
      </c>
      <c r="D15356">
        <v>84120</v>
      </c>
      <c r="E15356">
        <v>84200</v>
      </c>
    </row>
    <row r="15357" spans="1:5" x14ac:dyDescent="0.25">
      <c r="A15357" s="2">
        <v>43399.416666666664</v>
      </c>
      <c r="B15357">
        <v>85175</v>
      </c>
      <c r="C15357">
        <v>85425</v>
      </c>
      <c r="D15357">
        <v>84730</v>
      </c>
      <c r="E15357">
        <v>85025</v>
      </c>
    </row>
    <row r="15358" spans="1:5" x14ac:dyDescent="0.25">
      <c r="A15358" s="2">
        <v>43399.375</v>
      </c>
      <c r="B15358">
        <v>83610</v>
      </c>
      <c r="C15358">
        <v>85530</v>
      </c>
      <c r="D15358">
        <v>83570</v>
      </c>
      <c r="E15358">
        <v>85175</v>
      </c>
    </row>
    <row r="15359" spans="1:5" x14ac:dyDescent="0.25">
      <c r="A15359" s="2">
        <v>43398.708333333336</v>
      </c>
      <c r="B15359">
        <v>84920</v>
      </c>
      <c r="C15359">
        <v>84950</v>
      </c>
      <c r="D15359">
        <v>84270</v>
      </c>
      <c r="E15359">
        <v>84270</v>
      </c>
    </row>
    <row r="15360" spans="1:5" x14ac:dyDescent="0.25">
      <c r="A15360" s="2">
        <v>43398.666666666664</v>
      </c>
      <c r="B15360">
        <v>85105</v>
      </c>
      <c r="C15360">
        <v>85285</v>
      </c>
      <c r="D15360">
        <v>84820</v>
      </c>
      <c r="E15360">
        <v>84920</v>
      </c>
    </row>
    <row r="15361" spans="1:5" x14ac:dyDescent="0.25">
      <c r="A15361" s="2">
        <v>43398.625</v>
      </c>
      <c r="B15361">
        <v>85395</v>
      </c>
      <c r="C15361">
        <v>85530</v>
      </c>
      <c r="D15361">
        <v>85025</v>
      </c>
      <c r="E15361">
        <v>85100</v>
      </c>
    </row>
    <row r="15362" spans="1:5" x14ac:dyDescent="0.25">
      <c r="A15362" s="2">
        <v>43398.583333333336</v>
      </c>
      <c r="B15362">
        <v>84950</v>
      </c>
      <c r="C15362">
        <v>85540</v>
      </c>
      <c r="D15362">
        <v>84950</v>
      </c>
      <c r="E15362">
        <v>85395</v>
      </c>
    </row>
    <row r="15363" spans="1:5" x14ac:dyDescent="0.25">
      <c r="A15363" s="2">
        <v>43398.541666666664</v>
      </c>
      <c r="B15363">
        <v>84620</v>
      </c>
      <c r="C15363">
        <v>85215</v>
      </c>
      <c r="D15363">
        <v>84620</v>
      </c>
      <c r="E15363">
        <v>84950</v>
      </c>
    </row>
    <row r="15364" spans="1:5" x14ac:dyDescent="0.25">
      <c r="A15364" s="2">
        <v>43398.5</v>
      </c>
      <c r="B15364">
        <v>84510</v>
      </c>
      <c r="C15364">
        <v>84670</v>
      </c>
      <c r="D15364">
        <v>84190</v>
      </c>
      <c r="E15364">
        <v>84625</v>
      </c>
    </row>
    <row r="15365" spans="1:5" x14ac:dyDescent="0.25">
      <c r="A15365" s="2">
        <v>43398.458333333336</v>
      </c>
      <c r="B15365">
        <v>84310</v>
      </c>
      <c r="C15365">
        <v>84865</v>
      </c>
      <c r="D15365">
        <v>84130</v>
      </c>
      <c r="E15365">
        <v>84510</v>
      </c>
    </row>
    <row r="15366" spans="1:5" x14ac:dyDescent="0.25">
      <c r="A15366" s="2">
        <v>43398.416666666664</v>
      </c>
      <c r="B15366">
        <v>84370</v>
      </c>
      <c r="C15366">
        <v>84480</v>
      </c>
      <c r="D15366">
        <v>83880</v>
      </c>
      <c r="E15366">
        <v>84315</v>
      </c>
    </row>
    <row r="15367" spans="1:5" x14ac:dyDescent="0.25">
      <c r="A15367" s="2">
        <v>43398.375</v>
      </c>
      <c r="B15367">
        <v>84240</v>
      </c>
      <c r="C15367">
        <v>84610</v>
      </c>
      <c r="D15367">
        <v>84175</v>
      </c>
      <c r="E15367">
        <v>84370</v>
      </c>
    </row>
    <row r="15368" spans="1:5" x14ac:dyDescent="0.25">
      <c r="A15368" s="2">
        <v>43397.708333333336</v>
      </c>
      <c r="B15368">
        <v>83550</v>
      </c>
      <c r="C15368">
        <v>83710</v>
      </c>
      <c r="D15368">
        <v>83520</v>
      </c>
      <c r="E15368">
        <v>83710</v>
      </c>
    </row>
    <row r="15369" spans="1:5" x14ac:dyDescent="0.25">
      <c r="A15369" s="2">
        <v>43397.666666666664</v>
      </c>
      <c r="B15369">
        <v>84690</v>
      </c>
      <c r="C15369">
        <v>84690</v>
      </c>
      <c r="D15369">
        <v>83490</v>
      </c>
      <c r="E15369">
        <v>83545</v>
      </c>
    </row>
    <row r="15370" spans="1:5" x14ac:dyDescent="0.25">
      <c r="A15370" s="2">
        <v>43397.625</v>
      </c>
      <c r="B15370">
        <v>84560</v>
      </c>
      <c r="C15370">
        <v>84905</v>
      </c>
      <c r="D15370">
        <v>84430</v>
      </c>
      <c r="E15370">
        <v>84695</v>
      </c>
    </row>
    <row r="15371" spans="1:5" x14ac:dyDescent="0.25">
      <c r="A15371" s="2">
        <v>43397.583333333336</v>
      </c>
      <c r="B15371">
        <v>84605</v>
      </c>
      <c r="C15371">
        <v>84725</v>
      </c>
      <c r="D15371">
        <v>84370</v>
      </c>
      <c r="E15371">
        <v>84560</v>
      </c>
    </row>
    <row r="15372" spans="1:5" x14ac:dyDescent="0.25">
      <c r="A15372" s="2">
        <v>43397.541666666664</v>
      </c>
      <c r="B15372">
        <v>84725</v>
      </c>
      <c r="C15372">
        <v>84950</v>
      </c>
      <c r="D15372">
        <v>84345</v>
      </c>
      <c r="E15372">
        <v>84610</v>
      </c>
    </row>
    <row r="15373" spans="1:5" x14ac:dyDescent="0.25">
      <c r="A15373" s="2">
        <v>43397.5</v>
      </c>
      <c r="B15373">
        <v>84880</v>
      </c>
      <c r="C15373">
        <v>84980</v>
      </c>
      <c r="D15373">
        <v>84460</v>
      </c>
      <c r="E15373">
        <v>84720</v>
      </c>
    </row>
    <row r="15374" spans="1:5" x14ac:dyDescent="0.25">
      <c r="A15374" s="2">
        <v>43397.458333333336</v>
      </c>
      <c r="B15374">
        <v>86110</v>
      </c>
      <c r="C15374">
        <v>86120</v>
      </c>
      <c r="D15374">
        <v>84695</v>
      </c>
      <c r="E15374">
        <v>84880</v>
      </c>
    </row>
    <row r="15375" spans="1:5" x14ac:dyDescent="0.25">
      <c r="A15375" s="2">
        <v>43397.416666666664</v>
      </c>
      <c r="B15375">
        <v>86205</v>
      </c>
      <c r="C15375">
        <v>86470</v>
      </c>
      <c r="D15375">
        <v>85910</v>
      </c>
      <c r="E15375">
        <v>86105</v>
      </c>
    </row>
    <row r="15376" spans="1:5" x14ac:dyDescent="0.25">
      <c r="A15376" s="2">
        <v>43397.375</v>
      </c>
      <c r="B15376">
        <v>86300</v>
      </c>
      <c r="C15376">
        <v>86320</v>
      </c>
      <c r="D15376">
        <v>85820</v>
      </c>
      <c r="E15376">
        <v>86210</v>
      </c>
    </row>
    <row r="15377" spans="1:5" x14ac:dyDescent="0.25">
      <c r="A15377" s="2">
        <v>43396.708333333336</v>
      </c>
      <c r="B15377">
        <v>85995</v>
      </c>
      <c r="C15377">
        <v>86300</v>
      </c>
      <c r="D15377">
        <v>85950</v>
      </c>
      <c r="E15377">
        <v>86300</v>
      </c>
    </row>
    <row r="15378" spans="1:5" x14ac:dyDescent="0.25">
      <c r="A15378" s="2">
        <v>43396.666666666664</v>
      </c>
      <c r="B15378">
        <v>86190</v>
      </c>
      <c r="C15378">
        <v>86270</v>
      </c>
      <c r="D15378">
        <v>85910</v>
      </c>
      <c r="E15378">
        <v>85990</v>
      </c>
    </row>
    <row r="15379" spans="1:5" x14ac:dyDescent="0.25">
      <c r="A15379" s="2">
        <v>43396.625</v>
      </c>
      <c r="B15379">
        <v>85880</v>
      </c>
      <c r="C15379">
        <v>86320</v>
      </c>
      <c r="D15379">
        <v>85795</v>
      </c>
      <c r="E15379">
        <v>86190</v>
      </c>
    </row>
    <row r="15380" spans="1:5" x14ac:dyDescent="0.25">
      <c r="A15380" s="2">
        <v>43396.583333333336</v>
      </c>
      <c r="B15380">
        <v>85790</v>
      </c>
      <c r="C15380">
        <v>86120</v>
      </c>
      <c r="D15380">
        <v>85765</v>
      </c>
      <c r="E15380">
        <v>85880</v>
      </c>
    </row>
    <row r="15381" spans="1:5" x14ac:dyDescent="0.25">
      <c r="A15381" s="2">
        <v>43396.541666666664</v>
      </c>
      <c r="B15381">
        <v>85360</v>
      </c>
      <c r="C15381">
        <v>85990</v>
      </c>
      <c r="D15381">
        <v>85320</v>
      </c>
      <c r="E15381">
        <v>85790</v>
      </c>
    </row>
    <row r="15382" spans="1:5" x14ac:dyDescent="0.25">
      <c r="A15382" s="2">
        <v>43396.5</v>
      </c>
      <c r="B15382">
        <v>85070</v>
      </c>
      <c r="C15382">
        <v>85640</v>
      </c>
      <c r="D15382">
        <v>85025</v>
      </c>
      <c r="E15382">
        <v>85360</v>
      </c>
    </row>
    <row r="15383" spans="1:5" x14ac:dyDescent="0.25">
      <c r="A15383" s="2">
        <v>43396.458333333336</v>
      </c>
      <c r="B15383">
        <v>85035</v>
      </c>
      <c r="C15383">
        <v>85185</v>
      </c>
      <c r="D15383">
        <v>84605</v>
      </c>
      <c r="E15383">
        <v>85070</v>
      </c>
    </row>
    <row r="15384" spans="1:5" x14ac:dyDescent="0.25">
      <c r="A15384" s="2">
        <v>43396.416666666664</v>
      </c>
      <c r="B15384">
        <v>85010</v>
      </c>
      <c r="C15384">
        <v>85255</v>
      </c>
      <c r="D15384">
        <v>84840</v>
      </c>
      <c r="E15384">
        <v>85030</v>
      </c>
    </row>
    <row r="15385" spans="1:5" x14ac:dyDescent="0.25">
      <c r="A15385" s="2">
        <v>43396.375</v>
      </c>
      <c r="B15385">
        <v>85195</v>
      </c>
      <c r="C15385">
        <v>85370</v>
      </c>
      <c r="D15385">
        <v>84950</v>
      </c>
      <c r="E15385">
        <v>85010</v>
      </c>
    </row>
    <row r="15386" spans="1:5" x14ac:dyDescent="0.25">
      <c r="A15386" s="2">
        <v>43395.708333333336</v>
      </c>
      <c r="B15386">
        <v>86330</v>
      </c>
      <c r="C15386">
        <v>86400</v>
      </c>
      <c r="D15386">
        <v>86155</v>
      </c>
      <c r="E15386">
        <v>86155</v>
      </c>
    </row>
    <row r="15387" spans="1:5" x14ac:dyDescent="0.25">
      <c r="A15387" s="2">
        <v>43395.666666666664</v>
      </c>
      <c r="B15387">
        <v>86160</v>
      </c>
      <c r="C15387">
        <v>86520</v>
      </c>
      <c r="D15387">
        <v>86135</v>
      </c>
      <c r="E15387">
        <v>86330</v>
      </c>
    </row>
    <row r="15388" spans="1:5" x14ac:dyDescent="0.25">
      <c r="A15388" s="2">
        <v>43395.625</v>
      </c>
      <c r="B15388">
        <v>86240</v>
      </c>
      <c r="C15388">
        <v>86280</v>
      </c>
      <c r="D15388">
        <v>86050</v>
      </c>
      <c r="E15388">
        <v>86165</v>
      </c>
    </row>
    <row r="15389" spans="1:5" x14ac:dyDescent="0.25">
      <c r="A15389" s="2">
        <v>43395.583333333336</v>
      </c>
      <c r="B15389">
        <v>86010</v>
      </c>
      <c r="C15389">
        <v>86270</v>
      </c>
      <c r="D15389">
        <v>85945</v>
      </c>
      <c r="E15389">
        <v>86240</v>
      </c>
    </row>
    <row r="15390" spans="1:5" x14ac:dyDescent="0.25">
      <c r="A15390" s="2">
        <v>43395.541666666664</v>
      </c>
      <c r="B15390">
        <v>86070</v>
      </c>
      <c r="C15390">
        <v>86135</v>
      </c>
      <c r="D15390">
        <v>85805</v>
      </c>
      <c r="E15390">
        <v>86010</v>
      </c>
    </row>
    <row r="15391" spans="1:5" x14ac:dyDescent="0.25">
      <c r="A15391" s="2">
        <v>43395.5</v>
      </c>
      <c r="B15391">
        <v>86270</v>
      </c>
      <c r="C15391">
        <v>86300</v>
      </c>
      <c r="D15391">
        <v>85965</v>
      </c>
      <c r="E15391">
        <v>86065</v>
      </c>
    </row>
    <row r="15392" spans="1:5" x14ac:dyDescent="0.25">
      <c r="A15392" s="2">
        <v>43395.458333333336</v>
      </c>
      <c r="B15392">
        <v>85970</v>
      </c>
      <c r="C15392">
        <v>86460</v>
      </c>
      <c r="D15392">
        <v>85735</v>
      </c>
      <c r="E15392">
        <v>86270</v>
      </c>
    </row>
    <row r="15393" spans="1:5" x14ac:dyDescent="0.25">
      <c r="A15393" s="2">
        <v>43395.416666666664</v>
      </c>
      <c r="B15393">
        <v>85705</v>
      </c>
      <c r="C15393">
        <v>86355</v>
      </c>
      <c r="D15393">
        <v>85695</v>
      </c>
      <c r="E15393">
        <v>85970</v>
      </c>
    </row>
    <row r="15394" spans="1:5" x14ac:dyDescent="0.25">
      <c r="A15394" s="2">
        <v>43395.375</v>
      </c>
      <c r="B15394">
        <v>85900</v>
      </c>
      <c r="C15394">
        <v>85985</v>
      </c>
      <c r="D15394">
        <v>85495</v>
      </c>
      <c r="E15394">
        <v>85700</v>
      </c>
    </row>
    <row r="15395" spans="1:5" x14ac:dyDescent="0.25">
      <c r="A15395" s="2">
        <v>43392.708333333336</v>
      </c>
      <c r="B15395">
        <v>84885</v>
      </c>
      <c r="C15395">
        <v>85095</v>
      </c>
      <c r="D15395">
        <v>84730</v>
      </c>
      <c r="E15395">
        <v>85095</v>
      </c>
    </row>
    <row r="15396" spans="1:5" x14ac:dyDescent="0.25">
      <c r="A15396" s="2">
        <v>43392.666666666664</v>
      </c>
      <c r="B15396">
        <v>84715</v>
      </c>
      <c r="C15396">
        <v>85105</v>
      </c>
      <c r="D15396">
        <v>84575</v>
      </c>
      <c r="E15396">
        <v>84885</v>
      </c>
    </row>
    <row r="15397" spans="1:5" x14ac:dyDescent="0.25">
      <c r="A15397" s="2">
        <v>43392.625</v>
      </c>
      <c r="B15397">
        <v>84825</v>
      </c>
      <c r="C15397">
        <v>84865</v>
      </c>
      <c r="D15397">
        <v>84310</v>
      </c>
      <c r="E15397">
        <v>84715</v>
      </c>
    </row>
    <row r="15398" spans="1:5" x14ac:dyDescent="0.25">
      <c r="A15398" s="2">
        <v>43392.583333333336</v>
      </c>
      <c r="B15398">
        <v>84765</v>
      </c>
      <c r="C15398">
        <v>85185</v>
      </c>
      <c r="D15398">
        <v>84615</v>
      </c>
      <c r="E15398">
        <v>84830</v>
      </c>
    </row>
    <row r="15399" spans="1:5" x14ac:dyDescent="0.25">
      <c r="A15399" s="2">
        <v>43392.541666666664</v>
      </c>
      <c r="B15399">
        <v>84825</v>
      </c>
      <c r="C15399">
        <v>84955</v>
      </c>
      <c r="D15399">
        <v>84400</v>
      </c>
      <c r="E15399">
        <v>84765</v>
      </c>
    </row>
    <row r="15400" spans="1:5" x14ac:dyDescent="0.25">
      <c r="A15400" s="2">
        <v>43392.5</v>
      </c>
      <c r="B15400">
        <v>85200</v>
      </c>
      <c r="C15400">
        <v>85275</v>
      </c>
      <c r="D15400">
        <v>84610</v>
      </c>
      <c r="E15400">
        <v>84825</v>
      </c>
    </row>
    <row r="15401" spans="1:5" x14ac:dyDescent="0.25">
      <c r="A15401" s="2">
        <v>43392.458333333336</v>
      </c>
      <c r="B15401">
        <v>85355</v>
      </c>
      <c r="C15401">
        <v>85535</v>
      </c>
      <c r="D15401">
        <v>84855</v>
      </c>
      <c r="E15401">
        <v>85195</v>
      </c>
    </row>
    <row r="15402" spans="1:5" x14ac:dyDescent="0.25">
      <c r="A15402" s="2">
        <v>43392.416666666664</v>
      </c>
      <c r="B15402">
        <v>85405</v>
      </c>
      <c r="C15402">
        <v>85680</v>
      </c>
      <c r="D15402">
        <v>85090</v>
      </c>
      <c r="E15402">
        <v>85360</v>
      </c>
    </row>
    <row r="15403" spans="1:5" x14ac:dyDescent="0.25">
      <c r="A15403" s="2">
        <v>43392.375</v>
      </c>
      <c r="B15403">
        <v>85295</v>
      </c>
      <c r="C15403">
        <v>85650</v>
      </c>
      <c r="D15403">
        <v>85225</v>
      </c>
      <c r="E15403">
        <v>85405</v>
      </c>
    </row>
    <row r="15404" spans="1:5" x14ac:dyDescent="0.25">
      <c r="A15404" s="2">
        <v>43391.708333333336</v>
      </c>
      <c r="B15404">
        <v>84620</v>
      </c>
      <c r="C15404">
        <v>84715</v>
      </c>
      <c r="D15404">
        <v>84285</v>
      </c>
      <c r="E15404">
        <v>84500</v>
      </c>
    </row>
    <row r="15405" spans="1:5" x14ac:dyDescent="0.25">
      <c r="A15405" s="2">
        <v>43391.666666666664</v>
      </c>
      <c r="B15405">
        <v>85005</v>
      </c>
      <c r="C15405">
        <v>85035</v>
      </c>
      <c r="D15405">
        <v>84485</v>
      </c>
      <c r="E15405">
        <v>84625</v>
      </c>
    </row>
    <row r="15406" spans="1:5" x14ac:dyDescent="0.25">
      <c r="A15406" s="2">
        <v>43391.625</v>
      </c>
      <c r="B15406">
        <v>84875</v>
      </c>
      <c r="C15406">
        <v>85140</v>
      </c>
      <c r="D15406">
        <v>84805</v>
      </c>
      <c r="E15406">
        <v>85005</v>
      </c>
    </row>
    <row r="15407" spans="1:5" x14ac:dyDescent="0.25">
      <c r="A15407" s="2">
        <v>43391.583333333336</v>
      </c>
      <c r="B15407">
        <v>85455</v>
      </c>
      <c r="C15407">
        <v>85475</v>
      </c>
      <c r="D15407">
        <v>84805</v>
      </c>
      <c r="E15407">
        <v>84875</v>
      </c>
    </row>
    <row r="15408" spans="1:5" x14ac:dyDescent="0.25">
      <c r="A15408" s="2">
        <v>43391.541666666664</v>
      </c>
      <c r="B15408">
        <v>85105</v>
      </c>
      <c r="C15408">
        <v>85455</v>
      </c>
      <c r="D15408">
        <v>85060</v>
      </c>
      <c r="E15408">
        <v>85455</v>
      </c>
    </row>
    <row r="15409" spans="1:5" x14ac:dyDescent="0.25">
      <c r="A15409" s="2">
        <v>43391.5</v>
      </c>
      <c r="B15409">
        <v>85980</v>
      </c>
      <c r="C15409">
        <v>86045</v>
      </c>
      <c r="D15409">
        <v>85080</v>
      </c>
      <c r="E15409">
        <v>85105</v>
      </c>
    </row>
    <row r="15410" spans="1:5" x14ac:dyDescent="0.25">
      <c r="A15410" s="2">
        <v>43391.458333333336</v>
      </c>
      <c r="B15410">
        <v>85835</v>
      </c>
      <c r="C15410">
        <v>86120</v>
      </c>
      <c r="D15410">
        <v>85700</v>
      </c>
      <c r="E15410">
        <v>85980</v>
      </c>
    </row>
    <row r="15411" spans="1:5" x14ac:dyDescent="0.25">
      <c r="A15411" s="2">
        <v>43391.416666666664</v>
      </c>
      <c r="B15411">
        <v>86125</v>
      </c>
      <c r="C15411">
        <v>86230</v>
      </c>
      <c r="D15411">
        <v>85675</v>
      </c>
      <c r="E15411">
        <v>85835</v>
      </c>
    </row>
    <row r="15412" spans="1:5" x14ac:dyDescent="0.25">
      <c r="A15412" s="2">
        <v>43391.375</v>
      </c>
      <c r="B15412">
        <v>86200</v>
      </c>
      <c r="C15412">
        <v>86385</v>
      </c>
      <c r="D15412">
        <v>85915</v>
      </c>
      <c r="E15412">
        <v>86125</v>
      </c>
    </row>
    <row r="15413" spans="1:5" x14ac:dyDescent="0.25">
      <c r="A15413" s="2">
        <v>43390.708333333336</v>
      </c>
      <c r="B15413">
        <v>86345</v>
      </c>
      <c r="C15413">
        <v>86620</v>
      </c>
      <c r="D15413">
        <v>86320</v>
      </c>
      <c r="E15413">
        <v>86500</v>
      </c>
    </row>
    <row r="15414" spans="1:5" x14ac:dyDescent="0.25">
      <c r="A15414" s="2">
        <v>43390.666666666664</v>
      </c>
      <c r="B15414">
        <v>86580</v>
      </c>
      <c r="C15414">
        <v>86700</v>
      </c>
      <c r="D15414">
        <v>86140</v>
      </c>
      <c r="E15414">
        <v>86340</v>
      </c>
    </row>
    <row r="15415" spans="1:5" x14ac:dyDescent="0.25">
      <c r="A15415" s="2">
        <v>43390.625</v>
      </c>
      <c r="B15415">
        <v>86600</v>
      </c>
      <c r="C15415">
        <v>86690</v>
      </c>
      <c r="D15415">
        <v>86255</v>
      </c>
      <c r="E15415">
        <v>86585</v>
      </c>
    </row>
    <row r="15416" spans="1:5" x14ac:dyDescent="0.25">
      <c r="A15416" s="2">
        <v>43390.583333333336</v>
      </c>
      <c r="B15416">
        <v>86885</v>
      </c>
      <c r="C15416">
        <v>86945</v>
      </c>
      <c r="D15416">
        <v>86400</v>
      </c>
      <c r="E15416">
        <v>86595</v>
      </c>
    </row>
    <row r="15417" spans="1:5" x14ac:dyDescent="0.25">
      <c r="A15417" s="2">
        <v>43390.541666666664</v>
      </c>
      <c r="B15417">
        <v>86865</v>
      </c>
      <c r="C15417">
        <v>87000</v>
      </c>
      <c r="D15417">
        <v>86525</v>
      </c>
      <c r="E15417">
        <v>86885</v>
      </c>
    </row>
    <row r="15418" spans="1:5" x14ac:dyDescent="0.25">
      <c r="A15418" s="2">
        <v>43390.5</v>
      </c>
      <c r="B15418">
        <v>86065</v>
      </c>
      <c r="C15418">
        <v>86895</v>
      </c>
      <c r="D15418">
        <v>85900</v>
      </c>
      <c r="E15418">
        <v>86865</v>
      </c>
    </row>
    <row r="15419" spans="1:5" x14ac:dyDescent="0.25">
      <c r="A15419" s="2">
        <v>43390.458333333336</v>
      </c>
      <c r="B15419">
        <v>85875</v>
      </c>
      <c r="C15419">
        <v>86340</v>
      </c>
      <c r="D15419">
        <v>85665</v>
      </c>
      <c r="E15419">
        <v>86060</v>
      </c>
    </row>
    <row r="15420" spans="1:5" x14ac:dyDescent="0.25">
      <c r="A15420" s="2">
        <v>43390.416666666664</v>
      </c>
      <c r="B15420">
        <v>85855</v>
      </c>
      <c r="C15420">
        <v>86140</v>
      </c>
      <c r="D15420">
        <v>85645</v>
      </c>
      <c r="E15420">
        <v>85880</v>
      </c>
    </row>
    <row r="15421" spans="1:5" x14ac:dyDescent="0.25">
      <c r="A15421" s="2">
        <v>43390.375</v>
      </c>
      <c r="B15421">
        <v>86300</v>
      </c>
      <c r="C15421">
        <v>86350</v>
      </c>
      <c r="D15421">
        <v>85810</v>
      </c>
      <c r="E15421">
        <v>85860</v>
      </c>
    </row>
    <row r="15422" spans="1:5" x14ac:dyDescent="0.25">
      <c r="A15422" s="2">
        <v>43389.708333333336</v>
      </c>
      <c r="B15422">
        <v>85680</v>
      </c>
      <c r="C15422">
        <v>86015</v>
      </c>
      <c r="D15422">
        <v>85605</v>
      </c>
      <c r="E15422">
        <v>85895</v>
      </c>
    </row>
    <row r="15423" spans="1:5" x14ac:dyDescent="0.25">
      <c r="A15423" s="2">
        <v>43389.666666666664</v>
      </c>
      <c r="B15423">
        <v>84945</v>
      </c>
      <c r="C15423">
        <v>85700</v>
      </c>
      <c r="D15423">
        <v>84920</v>
      </c>
      <c r="E15423">
        <v>85675</v>
      </c>
    </row>
    <row r="15424" spans="1:5" x14ac:dyDescent="0.25">
      <c r="A15424" s="2">
        <v>43389.625</v>
      </c>
      <c r="B15424">
        <v>85160</v>
      </c>
      <c r="C15424">
        <v>85195</v>
      </c>
      <c r="D15424">
        <v>84910</v>
      </c>
      <c r="E15424">
        <v>84945</v>
      </c>
    </row>
    <row r="15425" spans="1:5" x14ac:dyDescent="0.25">
      <c r="A15425" s="2">
        <v>43389.583333333336</v>
      </c>
      <c r="B15425">
        <v>85020</v>
      </c>
      <c r="C15425">
        <v>85270</v>
      </c>
      <c r="D15425">
        <v>84880</v>
      </c>
      <c r="E15425">
        <v>85160</v>
      </c>
    </row>
    <row r="15426" spans="1:5" x14ac:dyDescent="0.25">
      <c r="A15426" s="2">
        <v>43389.541666666664</v>
      </c>
      <c r="B15426">
        <v>85020</v>
      </c>
      <c r="C15426">
        <v>85250</v>
      </c>
      <c r="D15426">
        <v>84940</v>
      </c>
      <c r="E15426">
        <v>85020</v>
      </c>
    </row>
    <row r="15427" spans="1:5" x14ac:dyDescent="0.25">
      <c r="A15427" s="2">
        <v>43389.5</v>
      </c>
      <c r="B15427">
        <v>85065</v>
      </c>
      <c r="C15427">
        <v>85210</v>
      </c>
      <c r="D15427">
        <v>84905</v>
      </c>
      <c r="E15427">
        <v>85020</v>
      </c>
    </row>
    <row r="15428" spans="1:5" x14ac:dyDescent="0.25">
      <c r="A15428" s="2">
        <v>43389.458333333336</v>
      </c>
      <c r="B15428">
        <v>84605</v>
      </c>
      <c r="C15428">
        <v>85135</v>
      </c>
      <c r="D15428">
        <v>84565</v>
      </c>
      <c r="E15428">
        <v>85060</v>
      </c>
    </row>
    <row r="15429" spans="1:5" x14ac:dyDescent="0.25">
      <c r="A15429" s="2">
        <v>43389.416666666664</v>
      </c>
      <c r="B15429">
        <v>84225</v>
      </c>
      <c r="C15429">
        <v>84700</v>
      </c>
      <c r="D15429">
        <v>84125</v>
      </c>
      <c r="E15429">
        <v>84605</v>
      </c>
    </row>
    <row r="15430" spans="1:5" x14ac:dyDescent="0.25">
      <c r="A15430" s="2">
        <v>43389.375</v>
      </c>
      <c r="B15430">
        <v>83800</v>
      </c>
      <c r="C15430">
        <v>84385</v>
      </c>
      <c r="D15430">
        <v>83610</v>
      </c>
      <c r="E15430">
        <v>84225</v>
      </c>
    </row>
    <row r="15431" spans="1:5" x14ac:dyDescent="0.25">
      <c r="A15431" s="2">
        <v>43388.708333333336</v>
      </c>
      <c r="B15431">
        <v>83370</v>
      </c>
      <c r="C15431">
        <v>83460</v>
      </c>
      <c r="D15431">
        <v>83040</v>
      </c>
      <c r="E15431">
        <v>83040</v>
      </c>
    </row>
    <row r="15432" spans="1:5" x14ac:dyDescent="0.25">
      <c r="A15432" s="2">
        <v>43388.666666666664</v>
      </c>
      <c r="B15432">
        <v>83735</v>
      </c>
      <c r="C15432">
        <v>83740</v>
      </c>
      <c r="D15432">
        <v>83270</v>
      </c>
      <c r="E15432">
        <v>83370</v>
      </c>
    </row>
    <row r="15433" spans="1:5" x14ac:dyDescent="0.25">
      <c r="A15433" s="2">
        <v>43388.625</v>
      </c>
      <c r="B15433">
        <v>84125</v>
      </c>
      <c r="C15433">
        <v>84145</v>
      </c>
      <c r="D15433">
        <v>83655</v>
      </c>
      <c r="E15433">
        <v>83735</v>
      </c>
    </row>
    <row r="15434" spans="1:5" x14ac:dyDescent="0.25">
      <c r="A15434" s="2">
        <v>43388.583333333336</v>
      </c>
      <c r="B15434">
        <v>83995</v>
      </c>
      <c r="C15434">
        <v>84270</v>
      </c>
      <c r="D15434">
        <v>83870</v>
      </c>
      <c r="E15434">
        <v>84125</v>
      </c>
    </row>
    <row r="15435" spans="1:5" x14ac:dyDescent="0.25">
      <c r="A15435" s="2">
        <v>43388.541666666664</v>
      </c>
      <c r="B15435">
        <v>83755</v>
      </c>
      <c r="C15435">
        <v>84065</v>
      </c>
      <c r="D15435">
        <v>83660</v>
      </c>
      <c r="E15435">
        <v>83985</v>
      </c>
    </row>
    <row r="15436" spans="1:5" x14ac:dyDescent="0.25">
      <c r="A15436" s="2">
        <v>43388.5</v>
      </c>
      <c r="B15436">
        <v>83855</v>
      </c>
      <c r="C15436">
        <v>84175</v>
      </c>
      <c r="D15436">
        <v>83725</v>
      </c>
      <c r="E15436">
        <v>83755</v>
      </c>
    </row>
    <row r="15437" spans="1:5" x14ac:dyDescent="0.25">
      <c r="A15437" s="2">
        <v>43388.458333333336</v>
      </c>
      <c r="B15437">
        <v>83665</v>
      </c>
      <c r="C15437">
        <v>83980</v>
      </c>
      <c r="D15437">
        <v>83365</v>
      </c>
      <c r="E15437">
        <v>83855</v>
      </c>
    </row>
    <row r="15438" spans="1:5" x14ac:dyDescent="0.25">
      <c r="A15438" s="2">
        <v>43388.416666666664</v>
      </c>
      <c r="B15438">
        <v>84360</v>
      </c>
      <c r="C15438">
        <v>84365</v>
      </c>
      <c r="D15438">
        <v>83530</v>
      </c>
      <c r="E15438">
        <v>83670</v>
      </c>
    </row>
    <row r="15439" spans="1:5" x14ac:dyDescent="0.25">
      <c r="A15439" s="2">
        <v>43388.375</v>
      </c>
      <c r="B15439">
        <v>84290</v>
      </c>
      <c r="C15439">
        <v>84540</v>
      </c>
      <c r="D15439">
        <v>84100</v>
      </c>
      <c r="E15439">
        <v>84360</v>
      </c>
    </row>
    <row r="15440" spans="1:5" x14ac:dyDescent="0.25">
      <c r="A15440" s="2">
        <v>43384.708333333336</v>
      </c>
      <c r="B15440">
        <v>83000</v>
      </c>
      <c r="C15440">
        <v>83605</v>
      </c>
      <c r="D15440">
        <v>82920</v>
      </c>
      <c r="E15440">
        <v>83605</v>
      </c>
    </row>
    <row r="15441" spans="1:5" x14ac:dyDescent="0.25">
      <c r="A15441" s="2">
        <v>43384.666666666664</v>
      </c>
      <c r="B15441">
        <v>82905</v>
      </c>
      <c r="C15441">
        <v>83445</v>
      </c>
      <c r="D15441">
        <v>82630</v>
      </c>
      <c r="E15441">
        <v>83005</v>
      </c>
    </row>
    <row r="15442" spans="1:5" x14ac:dyDescent="0.25">
      <c r="A15442" s="2">
        <v>43384.625</v>
      </c>
      <c r="B15442">
        <v>83590</v>
      </c>
      <c r="C15442">
        <v>83635</v>
      </c>
      <c r="D15442">
        <v>82605</v>
      </c>
      <c r="E15442">
        <v>82910</v>
      </c>
    </row>
    <row r="15443" spans="1:5" x14ac:dyDescent="0.25">
      <c r="A15443" s="2">
        <v>43384.583333333336</v>
      </c>
      <c r="B15443">
        <v>83730</v>
      </c>
      <c r="C15443">
        <v>83745</v>
      </c>
      <c r="D15443">
        <v>83310</v>
      </c>
      <c r="E15443">
        <v>83590</v>
      </c>
    </row>
    <row r="15444" spans="1:5" x14ac:dyDescent="0.25">
      <c r="A15444" s="2">
        <v>43384.541666666664</v>
      </c>
      <c r="B15444">
        <v>83580</v>
      </c>
      <c r="C15444">
        <v>83935</v>
      </c>
      <c r="D15444">
        <v>83535</v>
      </c>
      <c r="E15444">
        <v>83735</v>
      </c>
    </row>
    <row r="15445" spans="1:5" x14ac:dyDescent="0.25">
      <c r="A15445" s="2">
        <v>43384.5</v>
      </c>
      <c r="B15445">
        <v>83900</v>
      </c>
      <c r="C15445">
        <v>83985</v>
      </c>
      <c r="D15445">
        <v>82975</v>
      </c>
      <c r="E15445">
        <v>83575</v>
      </c>
    </row>
    <row r="15446" spans="1:5" x14ac:dyDescent="0.25">
      <c r="A15446" s="2">
        <v>43384.458333333336</v>
      </c>
      <c r="B15446">
        <v>84600</v>
      </c>
      <c r="C15446">
        <v>84720</v>
      </c>
      <c r="D15446">
        <v>83890</v>
      </c>
      <c r="E15446">
        <v>83905</v>
      </c>
    </row>
    <row r="15447" spans="1:5" x14ac:dyDescent="0.25">
      <c r="A15447" s="2">
        <v>43384.416666666664</v>
      </c>
      <c r="B15447">
        <v>84750</v>
      </c>
      <c r="C15447">
        <v>84985</v>
      </c>
      <c r="D15447">
        <v>83835</v>
      </c>
      <c r="E15447">
        <v>84605</v>
      </c>
    </row>
    <row r="15448" spans="1:5" x14ac:dyDescent="0.25">
      <c r="A15448" s="2">
        <v>43384.375</v>
      </c>
      <c r="B15448">
        <v>83970</v>
      </c>
      <c r="C15448">
        <v>84925</v>
      </c>
      <c r="D15448">
        <v>83870</v>
      </c>
      <c r="E15448">
        <v>84755</v>
      </c>
    </row>
    <row r="15449" spans="1:5" x14ac:dyDescent="0.25">
      <c r="A15449" s="2">
        <v>43383.708333333336</v>
      </c>
      <c r="B15449">
        <v>83880</v>
      </c>
      <c r="C15449">
        <v>83935</v>
      </c>
      <c r="D15449">
        <v>83550</v>
      </c>
      <c r="E15449">
        <v>83550</v>
      </c>
    </row>
    <row r="15450" spans="1:5" x14ac:dyDescent="0.25">
      <c r="A15450" s="2">
        <v>43383.666666666664</v>
      </c>
      <c r="B15450">
        <v>84280</v>
      </c>
      <c r="C15450">
        <v>84285</v>
      </c>
      <c r="D15450">
        <v>83810</v>
      </c>
      <c r="E15450">
        <v>83880</v>
      </c>
    </row>
    <row r="15451" spans="1:5" x14ac:dyDescent="0.25">
      <c r="A15451" s="2">
        <v>43383.625</v>
      </c>
      <c r="B15451">
        <v>84100</v>
      </c>
      <c r="C15451">
        <v>84310</v>
      </c>
      <c r="D15451">
        <v>83950</v>
      </c>
      <c r="E15451">
        <v>84285</v>
      </c>
    </row>
    <row r="15452" spans="1:5" x14ac:dyDescent="0.25">
      <c r="A15452" s="2">
        <v>43383.583333333336</v>
      </c>
      <c r="B15452">
        <v>84305</v>
      </c>
      <c r="C15452">
        <v>84490</v>
      </c>
      <c r="D15452">
        <v>84025</v>
      </c>
      <c r="E15452">
        <v>84105</v>
      </c>
    </row>
    <row r="15453" spans="1:5" x14ac:dyDescent="0.25">
      <c r="A15453" s="2">
        <v>43383.541666666664</v>
      </c>
      <c r="B15453">
        <v>84260</v>
      </c>
      <c r="C15453">
        <v>84360</v>
      </c>
      <c r="D15453">
        <v>84095</v>
      </c>
      <c r="E15453">
        <v>84300</v>
      </c>
    </row>
    <row r="15454" spans="1:5" x14ac:dyDescent="0.25">
      <c r="A15454" s="2">
        <v>43383.5</v>
      </c>
      <c r="B15454">
        <v>84675</v>
      </c>
      <c r="C15454">
        <v>84680</v>
      </c>
      <c r="D15454">
        <v>84110</v>
      </c>
      <c r="E15454">
        <v>84265</v>
      </c>
    </row>
    <row r="15455" spans="1:5" x14ac:dyDescent="0.25">
      <c r="A15455" s="2">
        <v>43383.458333333336</v>
      </c>
      <c r="B15455">
        <v>84680</v>
      </c>
      <c r="C15455">
        <v>84885</v>
      </c>
      <c r="D15455">
        <v>84415</v>
      </c>
      <c r="E15455">
        <v>84680</v>
      </c>
    </row>
    <row r="15456" spans="1:5" x14ac:dyDescent="0.25">
      <c r="A15456" s="2">
        <v>43383.416666666664</v>
      </c>
      <c r="B15456">
        <v>85320</v>
      </c>
      <c r="C15456">
        <v>85510</v>
      </c>
      <c r="D15456">
        <v>84510</v>
      </c>
      <c r="E15456">
        <v>84680</v>
      </c>
    </row>
    <row r="15457" spans="1:5" x14ac:dyDescent="0.25">
      <c r="A15457" s="2">
        <v>43383.375</v>
      </c>
      <c r="B15457">
        <v>85410</v>
      </c>
      <c r="C15457">
        <v>85685</v>
      </c>
      <c r="D15457">
        <v>84655</v>
      </c>
      <c r="E15457">
        <v>85320</v>
      </c>
    </row>
    <row r="15458" spans="1:5" x14ac:dyDescent="0.25">
      <c r="A15458" s="2">
        <v>43382.708333333336</v>
      </c>
      <c r="B15458">
        <v>86215</v>
      </c>
      <c r="C15458">
        <v>86305</v>
      </c>
      <c r="D15458">
        <v>85765</v>
      </c>
      <c r="E15458">
        <v>85915</v>
      </c>
    </row>
    <row r="15459" spans="1:5" x14ac:dyDescent="0.25">
      <c r="A15459" s="2">
        <v>43382.666666666664</v>
      </c>
      <c r="B15459">
        <v>86440</v>
      </c>
      <c r="C15459">
        <v>86655</v>
      </c>
      <c r="D15459">
        <v>86205</v>
      </c>
      <c r="E15459">
        <v>86220</v>
      </c>
    </row>
    <row r="15460" spans="1:5" x14ac:dyDescent="0.25">
      <c r="A15460" s="2">
        <v>43382.625</v>
      </c>
      <c r="B15460">
        <v>86385</v>
      </c>
      <c r="C15460">
        <v>86735</v>
      </c>
      <c r="D15460">
        <v>86270</v>
      </c>
      <c r="E15460">
        <v>86440</v>
      </c>
    </row>
    <row r="15461" spans="1:5" x14ac:dyDescent="0.25">
      <c r="A15461" s="2">
        <v>43382.583333333336</v>
      </c>
      <c r="B15461">
        <v>86430</v>
      </c>
      <c r="C15461">
        <v>86600</v>
      </c>
      <c r="D15461">
        <v>86280</v>
      </c>
      <c r="E15461">
        <v>86380</v>
      </c>
    </row>
    <row r="15462" spans="1:5" x14ac:dyDescent="0.25">
      <c r="A15462" s="2">
        <v>43382.541666666664</v>
      </c>
      <c r="B15462">
        <v>86555</v>
      </c>
      <c r="C15462">
        <v>86750</v>
      </c>
      <c r="D15462">
        <v>86210</v>
      </c>
      <c r="E15462">
        <v>86430</v>
      </c>
    </row>
    <row r="15463" spans="1:5" x14ac:dyDescent="0.25">
      <c r="A15463" s="2">
        <v>43382.5</v>
      </c>
      <c r="B15463">
        <v>86285</v>
      </c>
      <c r="C15463">
        <v>86680</v>
      </c>
      <c r="D15463">
        <v>86165</v>
      </c>
      <c r="E15463">
        <v>86555</v>
      </c>
    </row>
    <row r="15464" spans="1:5" x14ac:dyDescent="0.25">
      <c r="A15464" s="2">
        <v>43382.458333333336</v>
      </c>
      <c r="B15464">
        <v>85995</v>
      </c>
      <c r="C15464">
        <v>86785</v>
      </c>
      <c r="D15464">
        <v>85855</v>
      </c>
      <c r="E15464">
        <v>86285</v>
      </c>
    </row>
    <row r="15465" spans="1:5" x14ac:dyDescent="0.25">
      <c r="A15465" s="2">
        <v>43382.416666666664</v>
      </c>
      <c r="B15465">
        <v>86610</v>
      </c>
      <c r="C15465">
        <v>86625</v>
      </c>
      <c r="D15465">
        <v>85565</v>
      </c>
      <c r="E15465">
        <v>85995</v>
      </c>
    </row>
    <row r="15466" spans="1:5" x14ac:dyDescent="0.25">
      <c r="A15466" s="2">
        <v>43382.375</v>
      </c>
      <c r="B15466">
        <v>85720</v>
      </c>
      <c r="C15466">
        <v>86675</v>
      </c>
      <c r="D15466">
        <v>85475</v>
      </c>
      <c r="E15466">
        <v>86615</v>
      </c>
    </row>
    <row r="15467" spans="1:5" x14ac:dyDescent="0.25">
      <c r="A15467" s="2">
        <v>43381.708333333336</v>
      </c>
      <c r="B15467">
        <v>86400</v>
      </c>
      <c r="C15467">
        <v>86680</v>
      </c>
      <c r="D15467">
        <v>86245</v>
      </c>
      <c r="E15467">
        <v>86275</v>
      </c>
    </row>
    <row r="15468" spans="1:5" x14ac:dyDescent="0.25">
      <c r="A15468" s="2">
        <v>43381.666666666664</v>
      </c>
      <c r="B15468">
        <v>86125</v>
      </c>
      <c r="C15468">
        <v>86635</v>
      </c>
      <c r="D15468">
        <v>86060</v>
      </c>
      <c r="E15468">
        <v>86400</v>
      </c>
    </row>
    <row r="15469" spans="1:5" x14ac:dyDescent="0.25">
      <c r="A15469" s="2">
        <v>43381.625</v>
      </c>
      <c r="B15469">
        <v>85855</v>
      </c>
      <c r="C15469">
        <v>86260</v>
      </c>
      <c r="D15469">
        <v>85700</v>
      </c>
      <c r="E15469">
        <v>86125</v>
      </c>
    </row>
    <row r="15470" spans="1:5" x14ac:dyDescent="0.25">
      <c r="A15470" s="2">
        <v>43381.583333333336</v>
      </c>
      <c r="B15470">
        <v>85465</v>
      </c>
      <c r="C15470">
        <v>85910</v>
      </c>
      <c r="D15470">
        <v>85450</v>
      </c>
      <c r="E15470">
        <v>85860</v>
      </c>
    </row>
    <row r="15471" spans="1:5" x14ac:dyDescent="0.25">
      <c r="A15471" s="2">
        <v>43381.541666666664</v>
      </c>
      <c r="B15471">
        <v>85605</v>
      </c>
      <c r="C15471">
        <v>85970</v>
      </c>
      <c r="D15471">
        <v>85420</v>
      </c>
      <c r="E15471">
        <v>85460</v>
      </c>
    </row>
    <row r="15472" spans="1:5" x14ac:dyDescent="0.25">
      <c r="A15472" s="2">
        <v>43381.5</v>
      </c>
      <c r="B15472">
        <v>85880</v>
      </c>
      <c r="C15472">
        <v>85965</v>
      </c>
      <c r="D15472">
        <v>85330</v>
      </c>
      <c r="E15472">
        <v>85605</v>
      </c>
    </row>
    <row r="15473" spans="1:5" x14ac:dyDescent="0.25">
      <c r="A15473" s="2">
        <v>43381.458333333336</v>
      </c>
      <c r="B15473">
        <v>86460</v>
      </c>
      <c r="C15473">
        <v>86875</v>
      </c>
      <c r="D15473">
        <v>85675</v>
      </c>
      <c r="E15473">
        <v>85880</v>
      </c>
    </row>
    <row r="15474" spans="1:5" x14ac:dyDescent="0.25">
      <c r="A15474" s="2">
        <v>43381.416666666664</v>
      </c>
      <c r="B15474">
        <v>87875</v>
      </c>
      <c r="C15474">
        <v>87960</v>
      </c>
      <c r="D15474">
        <v>86440</v>
      </c>
      <c r="E15474">
        <v>86455</v>
      </c>
    </row>
    <row r="15475" spans="1:5" x14ac:dyDescent="0.25">
      <c r="A15475" s="2">
        <v>43381.375</v>
      </c>
      <c r="B15475">
        <v>86500</v>
      </c>
      <c r="C15475">
        <v>87990</v>
      </c>
      <c r="D15475">
        <v>85980</v>
      </c>
      <c r="E15475">
        <v>87880</v>
      </c>
    </row>
    <row r="15476" spans="1:5" x14ac:dyDescent="0.25">
      <c r="A15476" s="2">
        <v>43378.708333333336</v>
      </c>
      <c r="B15476">
        <v>82540</v>
      </c>
      <c r="C15476">
        <v>82800</v>
      </c>
      <c r="D15476">
        <v>82320</v>
      </c>
      <c r="E15476">
        <v>82780</v>
      </c>
    </row>
    <row r="15477" spans="1:5" x14ac:dyDescent="0.25">
      <c r="A15477" s="2">
        <v>43378.666666666664</v>
      </c>
      <c r="B15477">
        <v>82365</v>
      </c>
      <c r="C15477">
        <v>82830</v>
      </c>
      <c r="D15477">
        <v>82355</v>
      </c>
      <c r="E15477">
        <v>82545</v>
      </c>
    </row>
    <row r="15478" spans="1:5" x14ac:dyDescent="0.25">
      <c r="A15478" s="2">
        <v>43378.625</v>
      </c>
      <c r="B15478">
        <v>82610</v>
      </c>
      <c r="C15478">
        <v>82825</v>
      </c>
      <c r="D15478">
        <v>82260</v>
      </c>
      <c r="E15478">
        <v>82370</v>
      </c>
    </row>
    <row r="15479" spans="1:5" x14ac:dyDescent="0.25">
      <c r="A15479" s="2">
        <v>43378.583333333336</v>
      </c>
      <c r="B15479">
        <v>82450</v>
      </c>
      <c r="C15479">
        <v>82765</v>
      </c>
      <c r="D15479">
        <v>82150</v>
      </c>
      <c r="E15479">
        <v>82610</v>
      </c>
    </row>
    <row r="15480" spans="1:5" x14ac:dyDescent="0.25">
      <c r="A15480" s="2">
        <v>43378.541666666664</v>
      </c>
      <c r="B15480">
        <v>82320</v>
      </c>
      <c r="C15480">
        <v>82630</v>
      </c>
      <c r="D15480">
        <v>82220</v>
      </c>
      <c r="E15480">
        <v>82445</v>
      </c>
    </row>
    <row r="15481" spans="1:5" x14ac:dyDescent="0.25">
      <c r="A15481" s="2">
        <v>43378.5</v>
      </c>
      <c r="B15481">
        <v>82660</v>
      </c>
      <c r="C15481">
        <v>82705</v>
      </c>
      <c r="D15481">
        <v>82150</v>
      </c>
      <c r="E15481">
        <v>82320</v>
      </c>
    </row>
    <row r="15482" spans="1:5" x14ac:dyDescent="0.25">
      <c r="A15482" s="2">
        <v>43378.458333333336</v>
      </c>
      <c r="B15482">
        <v>83165</v>
      </c>
      <c r="C15482">
        <v>83305</v>
      </c>
      <c r="D15482">
        <v>82520</v>
      </c>
      <c r="E15482">
        <v>82660</v>
      </c>
    </row>
    <row r="15483" spans="1:5" x14ac:dyDescent="0.25">
      <c r="A15483" s="2">
        <v>43378.416666666664</v>
      </c>
      <c r="B15483">
        <v>84390</v>
      </c>
      <c r="C15483">
        <v>84400</v>
      </c>
      <c r="D15483">
        <v>83080</v>
      </c>
      <c r="E15483">
        <v>83165</v>
      </c>
    </row>
    <row r="15484" spans="1:5" x14ac:dyDescent="0.25">
      <c r="A15484" s="2">
        <v>43378.375</v>
      </c>
      <c r="B15484">
        <v>84675</v>
      </c>
      <c r="C15484">
        <v>85055</v>
      </c>
      <c r="D15484">
        <v>83865</v>
      </c>
      <c r="E15484">
        <v>84385</v>
      </c>
    </row>
    <row r="15485" spans="1:5" x14ac:dyDescent="0.25">
      <c r="A15485" s="2">
        <v>43377.708333333336</v>
      </c>
      <c r="B15485">
        <v>83120</v>
      </c>
      <c r="C15485">
        <v>83405</v>
      </c>
      <c r="D15485">
        <v>83000</v>
      </c>
      <c r="E15485">
        <v>83060</v>
      </c>
    </row>
    <row r="15486" spans="1:5" x14ac:dyDescent="0.25">
      <c r="A15486" s="2">
        <v>43377.666666666664</v>
      </c>
      <c r="B15486">
        <v>83355</v>
      </c>
      <c r="C15486">
        <v>83655</v>
      </c>
      <c r="D15486">
        <v>82925</v>
      </c>
      <c r="E15486">
        <v>83120</v>
      </c>
    </row>
    <row r="15487" spans="1:5" x14ac:dyDescent="0.25">
      <c r="A15487" s="2">
        <v>43377.625</v>
      </c>
      <c r="B15487">
        <v>82200</v>
      </c>
      <c r="C15487">
        <v>83490</v>
      </c>
      <c r="D15487">
        <v>82170</v>
      </c>
      <c r="E15487">
        <v>83355</v>
      </c>
    </row>
    <row r="15488" spans="1:5" x14ac:dyDescent="0.25">
      <c r="A15488" s="2">
        <v>43377.583333333336</v>
      </c>
      <c r="B15488">
        <v>82330</v>
      </c>
      <c r="C15488">
        <v>82415</v>
      </c>
      <c r="D15488">
        <v>82015</v>
      </c>
      <c r="E15488">
        <v>82205</v>
      </c>
    </row>
    <row r="15489" spans="1:5" x14ac:dyDescent="0.25">
      <c r="A15489" s="2">
        <v>43377.541666666664</v>
      </c>
      <c r="B15489">
        <v>82350</v>
      </c>
      <c r="C15489">
        <v>82400</v>
      </c>
      <c r="D15489">
        <v>82080</v>
      </c>
      <c r="E15489">
        <v>82335</v>
      </c>
    </row>
    <row r="15490" spans="1:5" x14ac:dyDescent="0.25">
      <c r="A15490" s="2">
        <v>43377.5</v>
      </c>
      <c r="B15490">
        <v>82520</v>
      </c>
      <c r="C15490">
        <v>82935</v>
      </c>
      <c r="D15490">
        <v>82295</v>
      </c>
      <c r="E15490">
        <v>82350</v>
      </c>
    </row>
    <row r="15491" spans="1:5" x14ac:dyDescent="0.25">
      <c r="A15491" s="2">
        <v>43377.458333333336</v>
      </c>
      <c r="B15491">
        <v>82970</v>
      </c>
      <c r="C15491">
        <v>82970</v>
      </c>
      <c r="D15491">
        <v>82100</v>
      </c>
      <c r="E15491">
        <v>82520</v>
      </c>
    </row>
    <row r="15492" spans="1:5" x14ac:dyDescent="0.25">
      <c r="A15492" s="2">
        <v>43377.416666666664</v>
      </c>
      <c r="B15492">
        <v>83230</v>
      </c>
      <c r="C15492">
        <v>83255</v>
      </c>
      <c r="D15492">
        <v>82570</v>
      </c>
      <c r="E15492">
        <v>82970</v>
      </c>
    </row>
    <row r="15493" spans="1:5" x14ac:dyDescent="0.25">
      <c r="A15493" s="2">
        <v>43377.375</v>
      </c>
      <c r="B15493">
        <v>82810</v>
      </c>
      <c r="C15493">
        <v>83265</v>
      </c>
      <c r="D15493">
        <v>82465</v>
      </c>
      <c r="E15493">
        <v>83225</v>
      </c>
    </row>
    <row r="15494" spans="1:5" x14ac:dyDescent="0.25">
      <c r="A15494" s="2">
        <v>43376.708333333336</v>
      </c>
      <c r="B15494">
        <v>83470</v>
      </c>
      <c r="C15494">
        <v>83790</v>
      </c>
      <c r="D15494">
        <v>83405</v>
      </c>
      <c r="E15494">
        <v>83790</v>
      </c>
    </row>
    <row r="15495" spans="1:5" x14ac:dyDescent="0.25">
      <c r="A15495" s="2">
        <v>43376.666666666664</v>
      </c>
      <c r="B15495">
        <v>83405</v>
      </c>
      <c r="C15495">
        <v>83540</v>
      </c>
      <c r="D15495">
        <v>82950</v>
      </c>
      <c r="E15495">
        <v>83470</v>
      </c>
    </row>
    <row r="15496" spans="1:5" x14ac:dyDescent="0.25">
      <c r="A15496" s="2">
        <v>43376.625</v>
      </c>
      <c r="B15496">
        <v>84125</v>
      </c>
      <c r="C15496">
        <v>84125</v>
      </c>
      <c r="D15496">
        <v>83305</v>
      </c>
      <c r="E15496">
        <v>83400</v>
      </c>
    </row>
    <row r="15497" spans="1:5" x14ac:dyDescent="0.25">
      <c r="A15497" s="2">
        <v>43376.583333333336</v>
      </c>
      <c r="B15497">
        <v>84085</v>
      </c>
      <c r="C15497">
        <v>84205</v>
      </c>
      <c r="D15497">
        <v>83445</v>
      </c>
      <c r="E15497">
        <v>84120</v>
      </c>
    </row>
    <row r="15498" spans="1:5" x14ac:dyDescent="0.25">
      <c r="A15498" s="2">
        <v>43376.541666666664</v>
      </c>
      <c r="B15498">
        <v>84390</v>
      </c>
      <c r="C15498">
        <v>84455</v>
      </c>
      <c r="D15498">
        <v>84025</v>
      </c>
      <c r="E15498">
        <v>84090</v>
      </c>
    </row>
    <row r="15499" spans="1:5" x14ac:dyDescent="0.25">
      <c r="A15499" s="2">
        <v>43376.5</v>
      </c>
      <c r="B15499">
        <v>83985</v>
      </c>
      <c r="C15499">
        <v>84420</v>
      </c>
      <c r="D15499">
        <v>83900</v>
      </c>
      <c r="E15499">
        <v>84390</v>
      </c>
    </row>
    <row r="15500" spans="1:5" x14ac:dyDescent="0.25">
      <c r="A15500" s="2">
        <v>43376.458333333336</v>
      </c>
      <c r="B15500">
        <v>84240</v>
      </c>
      <c r="C15500">
        <v>84930</v>
      </c>
      <c r="D15500">
        <v>83880</v>
      </c>
      <c r="E15500">
        <v>83985</v>
      </c>
    </row>
    <row r="15501" spans="1:5" x14ac:dyDescent="0.25">
      <c r="A15501" s="2">
        <v>43376.416666666664</v>
      </c>
      <c r="B15501">
        <v>85230</v>
      </c>
      <c r="C15501">
        <v>85570</v>
      </c>
      <c r="D15501">
        <v>84240</v>
      </c>
      <c r="E15501">
        <v>84245</v>
      </c>
    </row>
    <row r="15502" spans="1:5" x14ac:dyDescent="0.25">
      <c r="A15502" s="2">
        <v>43376.375</v>
      </c>
      <c r="B15502">
        <v>83990</v>
      </c>
      <c r="C15502">
        <v>85360</v>
      </c>
      <c r="D15502">
        <v>83700</v>
      </c>
      <c r="E15502">
        <v>85230</v>
      </c>
    </row>
    <row r="15503" spans="1:5" x14ac:dyDescent="0.25">
      <c r="A15503" s="2">
        <v>43375.708333333336</v>
      </c>
      <c r="B15503">
        <v>81775</v>
      </c>
      <c r="C15503">
        <v>81995</v>
      </c>
      <c r="D15503">
        <v>81750</v>
      </c>
      <c r="E15503">
        <v>81940</v>
      </c>
    </row>
    <row r="15504" spans="1:5" x14ac:dyDescent="0.25">
      <c r="A15504" s="2">
        <v>43375.666666666664</v>
      </c>
      <c r="B15504">
        <v>81970</v>
      </c>
      <c r="C15504">
        <v>82000</v>
      </c>
      <c r="D15504">
        <v>81735</v>
      </c>
      <c r="E15504">
        <v>81780</v>
      </c>
    </row>
    <row r="15505" spans="1:5" x14ac:dyDescent="0.25">
      <c r="A15505" s="2">
        <v>43375.625</v>
      </c>
      <c r="B15505">
        <v>81440</v>
      </c>
      <c r="C15505">
        <v>81990</v>
      </c>
      <c r="D15505">
        <v>81420</v>
      </c>
      <c r="E15505">
        <v>81975</v>
      </c>
    </row>
    <row r="15506" spans="1:5" x14ac:dyDescent="0.25">
      <c r="A15506" s="2">
        <v>43375.583333333336</v>
      </c>
      <c r="B15506">
        <v>81585</v>
      </c>
      <c r="C15506">
        <v>81725</v>
      </c>
      <c r="D15506">
        <v>81400</v>
      </c>
      <c r="E15506">
        <v>81440</v>
      </c>
    </row>
    <row r="15507" spans="1:5" x14ac:dyDescent="0.25">
      <c r="A15507" s="2">
        <v>43375.541666666664</v>
      </c>
      <c r="B15507">
        <v>81570</v>
      </c>
      <c r="C15507">
        <v>81755</v>
      </c>
      <c r="D15507">
        <v>81455</v>
      </c>
      <c r="E15507">
        <v>81585</v>
      </c>
    </row>
    <row r="15508" spans="1:5" x14ac:dyDescent="0.25">
      <c r="A15508" s="2">
        <v>43375.5</v>
      </c>
      <c r="B15508">
        <v>81545</v>
      </c>
      <c r="C15508">
        <v>81800</v>
      </c>
      <c r="D15508">
        <v>81230</v>
      </c>
      <c r="E15508">
        <v>81565</v>
      </c>
    </row>
    <row r="15509" spans="1:5" x14ac:dyDescent="0.25">
      <c r="A15509" s="2">
        <v>43375.458333333336</v>
      </c>
      <c r="B15509">
        <v>81015</v>
      </c>
      <c r="C15509">
        <v>81615</v>
      </c>
      <c r="D15509">
        <v>80925</v>
      </c>
      <c r="E15509">
        <v>81545</v>
      </c>
    </row>
    <row r="15510" spans="1:5" x14ac:dyDescent="0.25">
      <c r="A15510" s="2">
        <v>43375.416666666664</v>
      </c>
      <c r="B15510">
        <v>80600</v>
      </c>
      <c r="C15510">
        <v>81330</v>
      </c>
      <c r="D15510">
        <v>80595</v>
      </c>
      <c r="E15510">
        <v>81020</v>
      </c>
    </row>
    <row r="15511" spans="1:5" x14ac:dyDescent="0.25">
      <c r="A15511" s="2">
        <v>43375.375</v>
      </c>
      <c r="B15511">
        <v>80035</v>
      </c>
      <c r="C15511">
        <v>80610</v>
      </c>
      <c r="D15511">
        <v>80000</v>
      </c>
      <c r="E15511">
        <v>80595</v>
      </c>
    </row>
    <row r="15512" spans="1:5" x14ac:dyDescent="0.25">
      <c r="A15512" s="2">
        <v>43374.708333333336</v>
      </c>
      <c r="B15512">
        <v>78810</v>
      </c>
      <c r="C15512">
        <v>79000</v>
      </c>
      <c r="D15512">
        <v>78530</v>
      </c>
      <c r="E15512">
        <v>79000</v>
      </c>
    </row>
    <row r="15513" spans="1:5" x14ac:dyDescent="0.25">
      <c r="A15513" s="2">
        <v>43374.666666666664</v>
      </c>
      <c r="B15513">
        <v>78885</v>
      </c>
      <c r="C15513">
        <v>78975</v>
      </c>
      <c r="D15513">
        <v>78505</v>
      </c>
      <c r="E15513">
        <v>78815</v>
      </c>
    </row>
    <row r="15514" spans="1:5" x14ac:dyDescent="0.25">
      <c r="A15514" s="2">
        <v>43374.625</v>
      </c>
      <c r="B15514">
        <v>78850</v>
      </c>
      <c r="C15514">
        <v>79025</v>
      </c>
      <c r="D15514">
        <v>78425</v>
      </c>
      <c r="E15514">
        <v>78885</v>
      </c>
    </row>
    <row r="15515" spans="1:5" x14ac:dyDescent="0.25">
      <c r="A15515" s="2">
        <v>43374.583333333336</v>
      </c>
      <c r="B15515">
        <v>78800</v>
      </c>
      <c r="C15515">
        <v>79180</v>
      </c>
      <c r="D15515">
        <v>78720</v>
      </c>
      <c r="E15515">
        <v>78850</v>
      </c>
    </row>
    <row r="15516" spans="1:5" x14ac:dyDescent="0.25">
      <c r="A15516" s="2">
        <v>43374.541666666664</v>
      </c>
      <c r="B15516">
        <v>78500</v>
      </c>
      <c r="C15516">
        <v>78880</v>
      </c>
      <c r="D15516">
        <v>78445</v>
      </c>
      <c r="E15516">
        <v>78795</v>
      </c>
    </row>
    <row r="15517" spans="1:5" x14ac:dyDescent="0.25">
      <c r="A15517" s="2">
        <v>43374.5</v>
      </c>
      <c r="B15517">
        <v>78515</v>
      </c>
      <c r="C15517">
        <v>78645</v>
      </c>
      <c r="D15517">
        <v>78210</v>
      </c>
      <c r="E15517">
        <v>78500</v>
      </c>
    </row>
    <row r="15518" spans="1:5" x14ac:dyDescent="0.25">
      <c r="A15518" s="2">
        <v>43374.458333333336</v>
      </c>
      <c r="B15518">
        <v>79015</v>
      </c>
      <c r="C15518">
        <v>79050</v>
      </c>
      <c r="D15518">
        <v>78415</v>
      </c>
      <c r="E15518">
        <v>78510</v>
      </c>
    </row>
    <row r="15519" spans="1:5" x14ac:dyDescent="0.25">
      <c r="A15519" s="2">
        <v>43374.416666666664</v>
      </c>
      <c r="B15519">
        <v>79365</v>
      </c>
      <c r="C15519">
        <v>79690</v>
      </c>
      <c r="D15519">
        <v>78725</v>
      </c>
      <c r="E15519">
        <v>79020</v>
      </c>
    </row>
    <row r="15520" spans="1:5" x14ac:dyDescent="0.25">
      <c r="A15520" s="2">
        <v>43374.375</v>
      </c>
      <c r="B15520">
        <v>79515</v>
      </c>
      <c r="C15520">
        <v>79740</v>
      </c>
      <c r="D15520">
        <v>79050</v>
      </c>
      <c r="E15520">
        <v>79360</v>
      </c>
    </row>
    <row r="15521" spans="1:5" x14ac:dyDescent="0.25">
      <c r="A15521" s="2">
        <v>43371.708333333336</v>
      </c>
      <c r="B15521">
        <v>79395</v>
      </c>
      <c r="C15521">
        <v>79490</v>
      </c>
      <c r="D15521">
        <v>79140</v>
      </c>
      <c r="E15521">
        <v>79350</v>
      </c>
    </row>
    <row r="15522" spans="1:5" x14ac:dyDescent="0.25">
      <c r="A15522" s="2">
        <v>43371.666666666664</v>
      </c>
      <c r="B15522">
        <v>79390</v>
      </c>
      <c r="C15522">
        <v>79500</v>
      </c>
      <c r="D15522">
        <v>79185</v>
      </c>
      <c r="E15522">
        <v>79400</v>
      </c>
    </row>
    <row r="15523" spans="1:5" x14ac:dyDescent="0.25">
      <c r="A15523" s="2">
        <v>43371.625</v>
      </c>
      <c r="B15523">
        <v>79335</v>
      </c>
      <c r="C15523">
        <v>79485</v>
      </c>
      <c r="D15523">
        <v>79180</v>
      </c>
      <c r="E15523">
        <v>79390</v>
      </c>
    </row>
    <row r="15524" spans="1:5" x14ac:dyDescent="0.25">
      <c r="A15524" s="2">
        <v>43371.583333333336</v>
      </c>
      <c r="B15524">
        <v>79615</v>
      </c>
      <c r="C15524">
        <v>79710</v>
      </c>
      <c r="D15524">
        <v>79330</v>
      </c>
      <c r="E15524">
        <v>79335</v>
      </c>
    </row>
    <row r="15525" spans="1:5" x14ac:dyDescent="0.25">
      <c r="A15525" s="2">
        <v>43371.541666666664</v>
      </c>
      <c r="B15525">
        <v>79710</v>
      </c>
      <c r="C15525">
        <v>79880</v>
      </c>
      <c r="D15525">
        <v>79350</v>
      </c>
      <c r="E15525">
        <v>79620</v>
      </c>
    </row>
    <row r="15526" spans="1:5" x14ac:dyDescent="0.25">
      <c r="A15526" s="2">
        <v>43371.5</v>
      </c>
      <c r="B15526">
        <v>80040</v>
      </c>
      <c r="C15526">
        <v>80085</v>
      </c>
      <c r="D15526">
        <v>79620</v>
      </c>
      <c r="E15526">
        <v>79715</v>
      </c>
    </row>
    <row r="15527" spans="1:5" x14ac:dyDescent="0.25">
      <c r="A15527" s="2">
        <v>43371.458333333336</v>
      </c>
      <c r="B15527">
        <v>79920</v>
      </c>
      <c r="C15527">
        <v>80085</v>
      </c>
      <c r="D15527">
        <v>79580</v>
      </c>
      <c r="E15527">
        <v>80035</v>
      </c>
    </row>
    <row r="15528" spans="1:5" x14ac:dyDescent="0.25">
      <c r="A15528" s="2">
        <v>43371.416666666664</v>
      </c>
      <c r="B15528">
        <v>79155</v>
      </c>
      <c r="C15528">
        <v>79945</v>
      </c>
      <c r="D15528">
        <v>79050</v>
      </c>
      <c r="E15528">
        <v>79920</v>
      </c>
    </row>
    <row r="15529" spans="1:5" x14ac:dyDescent="0.25">
      <c r="A15529" s="2">
        <v>43371.375</v>
      </c>
      <c r="B15529">
        <v>79495</v>
      </c>
      <c r="C15529">
        <v>79495</v>
      </c>
      <c r="D15529">
        <v>78940</v>
      </c>
      <c r="E15529">
        <v>79150</v>
      </c>
    </row>
    <row r="15530" spans="1:5" x14ac:dyDescent="0.25">
      <c r="A15530" s="2">
        <v>43370.708333333336</v>
      </c>
      <c r="B15530">
        <v>80090</v>
      </c>
      <c r="C15530">
        <v>80170</v>
      </c>
      <c r="D15530">
        <v>79890</v>
      </c>
      <c r="E15530">
        <v>79890</v>
      </c>
    </row>
    <row r="15531" spans="1:5" x14ac:dyDescent="0.25">
      <c r="A15531" s="2">
        <v>43370.666666666664</v>
      </c>
      <c r="B15531">
        <v>79985</v>
      </c>
      <c r="C15531">
        <v>80150</v>
      </c>
      <c r="D15531">
        <v>79925</v>
      </c>
      <c r="E15531">
        <v>80090</v>
      </c>
    </row>
    <row r="15532" spans="1:5" x14ac:dyDescent="0.25">
      <c r="A15532" s="2">
        <v>43370.625</v>
      </c>
      <c r="B15532">
        <v>79960</v>
      </c>
      <c r="C15532">
        <v>80085</v>
      </c>
      <c r="D15532">
        <v>79860</v>
      </c>
      <c r="E15532">
        <v>79980</v>
      </c>
    </row>
    <row r="15533" spans="1:5" x14ac:dyDescent="0.25">
      <c r="A15533" s="2">
        <v>43370.583333333336</v>
      </c>
      <c r="B15533">
        <v>79935</v>
      </c>
      <c r="C15533">
        <v>80030</v>
      </c>
      <c r="D15533">
        <v>79750</v>
      </c>
      <c r="E15533">
        <v>79960</v>
      </c>
    </row>
    <row r="15534" spans="1:5" x14ac:dyDescent="0.25">
      <c r="A15534" s="2">
        <v>43370.541666666664</v>
      </c>
      <c r="B15534">
        <v>79840</v>
      </c>
      <c r="C15534">
        <v>80135</v>
      </c>
      <c r="D15534">
        <v>79820</v>
      </c>
      <c r="E15534">
        <v>79935</v>
      </c>
    </row>
    <row r="15535" spans="1:5" x14ac:dyDescent="0.25">
      <c r="A15535" s="2">
        <v>43370.5</v>
      </c>
      <c r="B15535">
        <v>79910</v>
      </c>
      <c r="C15535">
        <v>80070</v>
      </c>
      <c r="D15535">
        <v>79780</v>
      </c>
      <c r="E15535">
        <v>79840</v>
      </c>
    </row>
    <row r="15536" spans="1:5" x14ac:dyDescent="0.25">
      <c r="A15536" s="2">
        <v>43370.458333333336</v>
      </c>
      <c r="B15536">
        <v>79705</v>
      </c>
      <c r="C15536">
        <v>80380</v>
      </c>
      <c r="D15536">
        <v>79675</v>
      </c>
      <c r="E15536">
        <v>79910</v>
      </c>
    </row>
    <row r="15537" spans="1:5" x14ac:dyDescent="0.25">
      <c r="A15537" s="2">
        <v>43370.416666666664</v>
      </c>
      <c r="B15537">
        <v>78950</v>
      </c>
      <c r="C15537">
        <v>79995</v>
      </c>
      <c r="D15537">
        <v>78940</v>
      </c>
      <c r="E15537">
        <v>79710</v>
      </c>
    </row>
    <row r="15538" spans="1:5" x14ac:dyDescent="0.25">
      <c r="A15538" s="2">
        <v>43370.375</v>
      </c>
      <c r="B15538">
        <v>78585</v>
      </c>
      <c r="C15538">
        <v>79030</v>
      </c>
      <c r="D15538">
        <v>78535</v>
      </c>
      <c r="E15538">
        <v>78945</v>
      </c>
    </row>
    <row r="15539" spans="1:5" x14ac:dyDescent="0.25">
      <c r="A15539" s="2">
        <v>43369.708333333336</v>
      </c>
      <c r="B15539">
        <v>78890</v>
      </c>
      <c r="C15539">
        <v>78970</v>
      </c>
      <c r="D15539">
        <v>78715</v>
      </c>
      <c r="E15539">
        <v>78715</v>
      </c>
    </row>
    <row r="15540" spans="1:5" x14ac:dyDescent="0.25">
      <c r="A15540" s="2">
        <v>43369.666666666664</v>
      </c>
      <c r="B15540">
        <v>79045</v>
      </c>
      <c r="C15540">
        <v>79450</v>
      </c>
      <c r="D15540">
        <v>78770</v>
      </c>
      <c r="E15540">
        <v>78890</v>
      </c>
    </row>
    <row r="15541" spans="1:5" x14ac:dyDescent="0.25">
      <c r="A15541" s="2">
        <v>43369.625</v>
      </c>
      <c r="B15541">
        <v>79165</v>
      </c>
      <c r="C15541">
        <v>79750</v>
      </c>
      <c r="D15541">
        <v>78790</v>
      </c>
      <c r="E15541">
        <v>79045</v>
      </c>
    </row>
    <row r="15542" spans="1:5" x14ac:dyDescent="0.25">
      <c r="A15542" s="2">
        <v>43369.583333333336</v>
      </c>
      <c r="B15542">
        <v>79060</v>
      </c>
      <c r="C15542">
        <v>79300</v>
      </c>
      <c r="D15542">
        <v>78710</v>
      </c>
      <c r="E15542">
        <v>79170</v>
      </c>
    </row>
    <row r="15543" spans="1:5" x14ac:dyDescent="0.25">
      <c r="A15543" s="2">
        <v>43369.541666666664</v>
      </c>
      <c r="B15543">
        <v>79030</v>
      </c>
      <c r="C15543">
        <v>79125</v>
      </c>
      <c r="D15543">
        <v>78775</v>
      </c>
      <c r="E15543">
        <v>79060</v>
      </c>
    </row>
    <row r="15544" spans="1:5" x14ac:dyDescent="0.25">
      <c r="A15544" s="2">
        <v>43369.5</v>
      </c>
      <c r="B15544">
        <v>79370</v>
      </c>
      <c r="C15544">
        <v>79555</v>
      </c>
      <c r="D15544">
        <v>78960</v>
      </c>
      <c r="E15544">
        <v>79035</v>
      </c>
    </row>
    <row r="15545" spans="1:5" x14ac:dyDescent="0.25">
      <c r="A15545" s="2">
        <v>43369.458333333336</v>
      </c>
      <c r="B15545">
        <v>78975</v>
      </c>
      <c r="C15545">
        <v>79455</v>
      </c>
      <c r="D15545">
        <v>78755</v>
      </c>
      <c r="E15545">
        <v>79370</v>
      </c>
    </row>
    <row r="15546" spans="1:5" x14ac:dyDescent="0.25">
      <c r="A15546" s="2">
        <v>43369.416666666664</v>
      </c>
      <c r="B15546">
        <v>78980</v>
      </c>
      <c r="C15546">
        <v>79485</v>
      </c>
      <c r="D15546">
        <v>78880</v>
      </c>
      <c r="E15546">
        <v>78975</v>
      </c>
    </row>
    <row r="15547" spans="1:5" x14ac:dyDescent="0.25">
      <c r="A15547" s="2">
        <v>43369.375</v>
      </c>
      <c r="B15547">
        <v>78880</v>
      </c>
      <c r="C15547">
        <v>78990</v>
      </c>
      <c r="D15547">
        <v>78480</v>
      </c>
      <c r="E15547">
        <v>78975</v>
      </c>
    </row>
    <row r="15548" spans="1:5" x14ac:dyDescent="0.25">
      <c r="A15548" s="2">
        <v>43368.708333333336</v>
      </c>
      <c r="B15548">
        <v>78825</v>
      </c>
      <c r="C15548">
        <v>79000</v>
      </c>
      <c r="D15548">
        <v>78765</v>
      </c>
      <c r="E15548">
        <v>79000</v>
      </c>
    </row>
    <row r="15549" spans="1:5" x14ac:dyDescent="0.25">
      <c r="A15549" s="2">
        <v>43368.666666666664</v>
      </c>
      <c r="B15549">
        <v>78865</v>
      </c>
      <c r="C15549">
        <v>78940</v>
      </c>
      <c r="D15549">
        <v>78610</v>
      </c>
      <c r="E15549">
        <v>78825</v>
      </c>
    </row>
    <row r="15550" spans="1:5" x14ac:dyDescent="0.25">
      <c r="A15550" s="2">
        <v>43368.625</v>
      </c>
      <c r="B15550">
        <v>78350</v>
      </c>
      <c r="C15550">
        <v>78950</v>
      </c>
      <c r="D15550">
        <v>78340</v>
      </c>
      <c r="E15550">
        <v>78860</v>
      </c>
    </row>
    <row r="15551" spans="1:5" x14ac:dyDescent="0.25">
      <c r="A15551" s="2">
        <v>43368.583333333336</v>
      </c>
      <c r="B15551">
        <v>78290</v>
      </c>
      <c r="C15551">
        <v>78450</v>
      </c>
      <c r="D15551">
        <v>78160</v>
      </c>
      <c r="E15551">
        <v>78345</v>
      </c>
    </row>
    <row r="15552" spans="1:5" x14ac:dyDescent="0.25">
      <c r="A15552" s="2">
        <v>43368.541666666664</v>
      </c>
      <c r="B15552">
        <v>78315</v>
      </c>
      <c r="C15552">
        <v>78425</v>
      </c>
      <c r="D15552">
        <v>77910</v>
      </c>
      <c r="E15552">
        <v>78290</v>
      </c>
    </row>
    <row r="15553" spans="1:5" x14ac:dyDescent="0.25">
      <c r="A15553" s="2">
        <v>43368.5</v>
      </c>
      <c r="B15553">
        <v>77890</v>
      </c>
      <c r="C15553">
        <v>78340</v>
      </c>
      <c r="D15553">
        <v>77775</v>
      </c>
      <c r="E15553">
        <v>78315</v>
      </c>
    </row>
    <row r="15554" spans="1:5" x14ac:dyDescent="0.25">
      <c r="A15554" s="2">
        <v>43368.458333333336</v>
      </c>
      <c r="B15554">
        <v>77855</v>
      </c>
      <c r="C15554">
        <v>78175</v>
      </c>
      <c r="D15554">
        <v>77710</v>
      </c>
      <c r="E15554">
        <v>77885</v>
      </c>
    </row>
    <row r="15555" spans="1:5" x14ac:dyDescent="0.25">
      <c r="A15555" s="2">
        <v>43368.416666666664</v>
      </c>
      <c r="B15555">
        <v>77225</v>
      </c>
      <c r="C15555">
        <v>77915</v>
      </c>
      <c r="D15555">
        <v>77145</v>
      </c>
      <c r="E15555">
        <v>77855</v>
      </c>
    </row>
    <row r="15556" spans="1:5" x14ac:dyDescent="0.25">
      <c r="A15556" s="2">
        <v>43368.375</v>
      </c>
      <c r="B15556">
        <v>77100</v>
      </c>
      <c r="C15556">
        <v>77380</v>
      </c>
      <c r="D15556">
        <v>76910</v>
      </c>
      <c r="E15556">
        <v>77225</v>
      </c>
    </row>
    <row r="15557" spans="1:5" x14ac:dyDescent="0.25">
      <c r="A15557" s="2">
        <v>43367.708333333336</v>
      </c>
      <c r="B15557">
        <v>78140</v>
      </c>
      <c r="C15557">
        <v>78295</v>
      </c>
      <c r="D15557">
        <v>77950</v>
      </c>
      <c r="E15557">
        <v>78210</v>
      </c>
    </row>
    <row r="15558" spans="1:5" x14ac:dyDescent="0.25">
      <c r="A15558" s="2">
        <v>43367.666666666664</v>
      </c>
      <c r="B15558">
        <v>78195</v>
      </c>
      <c r="C15558">
        <v>78425</v>
      </c>
      <c r="D15558">
        <v>78130</v>
      </c>
      <c r="E15558">
        <v>78135</v>
      </c>
    </row>
    <row r="15559" spans="1:5" x14ac:dyDescent="0.25">
      <c r="A15559" s="2">
        <v>43367.625</v>
      </c>
      <c r="B15559">
        <v>78575</v>
      </c>
      <c r="C15559">
        <v>78650</v>
      </c>
      <c r="D15559">
        <v>78015</v>
      </c>
      <c r="E15559">
        <v>78195</v>
      </c>
    </row>
    <row r="15560" spans="1:5" x14ac:dyDescent="0.25">
      <c r="A15560" s="2">
        <v>43367.583333333336</v>
      </c>
      <c r="B15560">
        <v>78810</v>
      </c>
      <c r="C15560">
        <v>78980</v>
      </c>
      <c r="D15560">
        <v>78510</v>
      </c>
      <c r="E15560">
        <v>78575</v>
      </c>
    </row>
    <row r="15561" spans="1:5" x14ac:dyDescent="0.25">
      <c r="A15561" s="2">
        <v>43367.541666666664</v>
      </c>
      <c r="B15561">
        <v>78585</v>
      </c>
      <c r="C15561">
        <v>78845</v>
      </c>
      <c r="D15561">
        <v>78470</v>
      </c>
      <c r="E15561">
        <v>78810</v>
      </c>
    </row>
    <row r="15562" spans="1:5" x14ac:dyDescent="0.25">
      <c r="A15562" s="2">
        <v>43367.5</v>
      </c>
      <c r="B15562">
        <v>79110</v>
      </c>
      <c r="C15562">
        <v>79320</v>
      </c>
      <c r="D15562">
        <v>78555</v>
      </c>
      <c r="E15562">
        <v>78580</v>
      </c>
    </row>
    <row r="15563" spans="1:5" x14ac:dyDescent="0.25">
      <c r="A15563" s="2">
        <v>43367.458333333336</v>
      </c>
      <c r="B15563">
        <v>79475</v>
      </c>
      <c r="C15563">
        <v>79650</v>
      </c>
      <c r="D15563">
        <v>78875</v>
      </c>
      <c r="E15563">
        <v>79110</v>
      </c>
    </row>
    <row r="15564" spans="1:5" x14ac:dyDescent="0.25">
      <c r="A15564" s="2">
        <v>43367.416666666664</v>
      </c>
      <c r="B15564">
        <v>79295</v>
      </c>
      <c r="C15564">
        <v>79580</v>
      </c>
      <c r="D15564">
        <v>79085</v>
      </c>
      <c r="E15564">
        <v>79480</v>
      </c>
    </row>
    <row r="15565" spans="1:5" x14ac:dyDescent="0.25">
      <c r="A15565" s="2">
        <v>43367.375</v>
      </c>
      <c r="B15565">
        <v>79075</v>
      </c>
      <c r="C15565">
        <v>79330</v>
      </c>
      <c r="D15565">
        <v>78800</v>
      </c>
      <c r="E15565">
        <v>79295</v>
      </c>
    </row>
    <row r="15566" spans="1:5" x14ac:dyDescent="0.25">
      <c r="A15566" s="2">
        <v>43364.708333333336</v>
      </c>
      <c r="B15566">
        <v>79690</v>
      </c>
      <c r="C15566">
        <v>79760</v>
      </c>
      <c r="D15566">
        <v>79290</v>
      </c>
      <c r="E15566">
        <v>79380</v>
      </c>
    </row>
    <row r="15567" spans="1:5" x14ac:dyDescent="0.25">
      <c r="A15567" s="2">
        <v>43364.666666666664</v>
      </c>
      <c r="B15567">
        <v>79375</v>
      </c>
      <c r="C15567">
        <v>79765</v>
      </c>
      <c r="D15567">
        <v>79345</v>
      </c>
      <c r="E15567">
        <v>79690</v>
      </c>
    </row>
    <row r="15568" spans="1:5" x14ac:dyDescent="0.25">
      <c r="A15568" s="2">
        <v>43364.625</v>
      </c>
      <c r="B15568">
        <v>79580</v>
      </c>
      <c r="C15568">
        <v>79725</v>
      </c>
      <c r="D15568">
        <v>79225</v>
      </c>
      <c r="E15568">
        <v>79375</v>
      </c>
    </row>
    <row r="15569" spans="1:5" x14ac:dyDescent="0.25">
      <c r="A15569" s="2">
        <v>43364.583333333336</v>
      </c>
      <c r="B15569">
        <v>79795</v>
      </c>
      <c r="C15569">
        <v>80015</v>
      </c>
      <c r="D15569">
        <v>79565</v>
      </c>
      <c r="E15569">
        <v>79580</v>
      </c>
    </row>
    <row r="15570" spans="1:5" x14ac:dyDescent="0.25">
      <c r="A15570" s="2">
        <v>43364.541666666664</v>
      </c>
      <c r="B15570">
        <v>80190</v>
      </c>
      <c r="C15570">
        <v>80350</v>
      </c>
      <c r="D15570">
        <v>79780</v>
      </c>
      <c r="E15570">
        <v>79795</v>
      </c>
    </row>
    <row r="15571" spans="1:5" x14ac:dyDescent="0.25">
      <c r="A15571" s="2">
        <v>43364.5</v>
      </c>
      <c r="B15571">
        <v>79410</v>
      </c>
      <c r="C15571">
        <v>80230</v>
      </c>
      <c r="D15571">
        <v>79390</v>
      </c>
      <c r="E15571">
        <v>80190</v>
      </c>
    </row>
    <row r="15572" spans="1:5" x14ac:dyDescent="0.25">
      <c r="A15572" s="2">
        <v>43364.458333333336</v>
      </c>
      <c r="B15572">
        <v>79475</v>
      </c>
      <c r="C15572">
        <v>79635</v>
      </c>
      <c r="D15572">
        <v>79245</v>
      </c>
      <c r="E15572">
        <v>79415</v>
      </c>
    </row>
    <row r="15573" spans="1:5" x14ac:dyDescent="0.25">
      <c r="A15573" s="2">
        <v>43364.416666666664</v>
      </c>
      <c r="B15573">
        <v>79070</v>
      </c>
      <c r="C15573">
        <v>79715</v>
      </c>
      <c r="D15573">
        <v>78690</v>
      </c>
      <c r="E15573">
        <v>79475</v>
      </c>
    </row>
    <row r="15574" spans="1:5" x14ac:dyDescent="0.25">
      <c r="A15574" s="2">
        <v>43364.375</v>
      </c>
      <c r="B15574">
        <v>78800</v>
      </c>
      <c r="C15574">
        <v>79260</v>
      </c>
      <c r="D15574">
        <v>78545</v>
      </c>
      <c r="E15574">
        <v>79070</v>
      </c>
    </row>
    <row r="15575" spans="1:5" x14ac:dyDescent="0.25">
      <c r="A15575" s="2">
        <v>43363.708333333336</v>
      </c>
      <c r="B15575">
        <v>78430</v>
      </c>
      <c r="C15575">
        <v>78470</v>
      </c>
      <c r="D15575">
        <v>78270</v>
      </c>
      <c r="E15575">
        <v>78420</v>
      </c>
    </row>
    <row r="15576" spans="1:5" x14ac:dyDescent="0.25">
      <c r="A15576" s="2">
        <v>43363.666666666664</v>
      </c>
      <c r="B15576">
        <v>78470</v>
      </c>
      <c r="C15576">
        <v>78575</v>
      </c>
      <c r="D15576">
        <v>78245</v>
      </c>
      <c r="E15576">
        <v>78430</v>
      </c>
    </row>
    <row r="15577" spans="1:5" x14ac:dyDescent="0.25">
      <c r="A15577" s="2">
        <v>43363.625</v>
      </c>
      <c r="B15577">
        <v>78430</v>
      </c>
      <c r="C15577">
        <v>78580</v>
      </c>
      <c r="D15577">
        <v>78190</v>
      </c>
      <c r="E15577">
        <v>78465</v>
      </c>
    </row>
    <row r="15578" spans="1:5" x14ac:dyDescent="0.25">
      <c r="A15578" s="2">
        <v>43363.583333333336</v>
      </c>
      <c r="B15578">
        <v>78525</v>
      </c>
      <c r="C15578">
        <v>78585</v>
      </c>
      <c r="D15578">
        <v>78260</v>
      </c>
      <c r="E15578">
        <v>78430</v>
      </c>
    </row>
    <row r="15579" spans="1:5" x14ac:dyDescent="0.25">
      <c r="A15579" s="2">
        <v>43363.541666666664</v>
      </c>
      <c r="B15579">
        <v>78295</v>
      </c>
      <c r="C15579">
        <v>78570</v>
      </c>
      <c r="D15579">
        <v>78240</v>
      </c>
      <c r="E15579">
        <v>78530</v>
      </c>
    </row>
    <row r="15580" spans="1:5" x14ac:dyDescent="0.25">
      <c r="A15580" s="2">
        <v>43363.5</v>
      </c>
      <c r="B15580">
        <v>78180</v>
      </c>
      <c r="C15580">
        <v>78460</v>
      </c>
      <c r="D15580">
        <v>78010</v>
      </c>
      <c r="E15580">
        <v>78300</v>
      </c>
    </row>
    <row r="15581" spans="1:5" x14ac:dyDescent="0.25">
      <c r="A15581" s="2">
        <v>43363.458333333336</v>
      </c>
      <c r="B15581">
        <v>78630</v>
      </c>
      <c r="C15581">
        <v>78965</v>
      </c>
      <c r="D15581">
        <v>78055</v>
      </c>
      <c r="E15581">
        <v>78175</v>
      </c>
    </row>
    <row r="15582" spans="1:5" x14ac:dyDescent="0.25">
      <c r="A15582" s="2">
        <v>43363.416666666664</v>
      </c>
      <c r="B15582">
        <v>79055</v>
      </c>
      <c r="C15582">
        <v>79195</v>
      </c>
      <c r="D15582">
        <v>78325</v>
      </c>
      <c r="E15582">
        <v>78630</v>
      </c>
    </row>
    <row r="15583" spans="1:5" x14ac:dyDescent="0.25">
      <c r="A15583" s="2">
        <v>43363.375</v>
      </c>
      <c r="B15583">
        <v>78435</v>
      </c>
      <c r="C15583">
        <v>79075</v>
      </c>
      <c r="D15583">
        <v>78275</v>
      </c>
      <c r="E15583">
        <v>79055</v>
      </c>
    </row>
    <row r="15584" spans="1:5" x14ac:dyDescent="0.25">
      <c r="A15584" s="2">
        <v>43362.708333333336</v>
      </c>
      <c r="B15584">
        <v>78285</v>
      </c>
      <c r="C15584">
        <v>78360</v>
      </c>
      <c r="D15584">
        <v>78020</v>
      </c>
      <c r="E15584">
        <v>78280</v>
      </c>
    </row>
    <row r="15585" spans="1:5" x14ac:dyDescent="0.25">
      <c r="A15585" s="2">
        <v>43362.666666666664</v>
      </c>
      <c r="B15585">
        <v>78210</v>
      </c>
      <c r="C15585">
        <v>78345</v>
      </c>
      <c r="D15585">
        <v>77940</v>
      </c>
      <c r="E15585">
        <v>78280</v>
      </c>
    </row>
    <row r="15586" spans="1:5" x14ac:dyDescent="0.25">
      <c r="A15586" s="2">
        <v>43362.625</v>
      </c>
      <c r="B15586">
        <v>78905</v>
      </c>
      <c r="C15586">
        <v>78925</v>
      </c>
      <c r="D15586">
        <v>78180</v>
      </c>
      <c r="E15586">
        <v>78215</v>
      </c>
    </row>
    <row r="15587" spans="1:5" x14ac:dyDescent="0.25">
      <c r="A15587" s="2">
        <v>43362.583333333336</v>
      </c>
      <c r="B15587">
        <v>79170</v>
      </c>
      <c r="C15587">
        <v>79215</v>
      </c>
      <c r="D15587">
        <v>78830</v>
      </c>
      <c r="E15587">
        <v>78905</v>
      </c>
    </row>
    <row r="15588" spans="1:5" x14ac:dyDescent="0.25">
      <c r="A15588" s="2">
        <v>43362.541666666664</v>
      </c>
      <c r="B15588">
        <v>79110</v>
      </c>
      <c r="C15588">
        <v>79310</v>
      </c>
      <c r="D15588">
        <v>78975</v>
      </c>
      <c r="E15588">
        <v>79165</v>
      </c>
    </row>
    <row r="15589" spans="1:5" x14ac:dyDescent="0.25">
      <c r="A15589" s="2">
        <v>43362.5</v>
      </c>
      <c r="B15589">
        <v>78720</v>
      </c>
      <c r="C15589">
        <v>79130</v>
      </c>
      <c r="D15589">
        <v>78700</v>
      </c>
      <c r="E15589">
        <v>79110</v>
      </c>
    </row>
    <row r="15590" spans="1:5" x14ac:dyDescent="0.25">
      <c r="A15590" s="2">
        <v>43362.458333333336</v>
      </c>
      <c r="B15590">
        <v>78385</v>
      </c>
      <c r="C15590">
        <v>78765</v>
      </c>
      <c r="D15590">
        <v>78240</v>
      </c>
      <c r="E15590">
        <v>78715</v>
      </c>
    </row>
    <row r="15591" spans="1:5" x14ac:dyDescent="0.25">
      <c r="A15591" s="2">
        <v>43362.416666666664</v>
      </c>
      <c r="B15591">
        <v>77915</v>
      </c>
      <c r="C15591">
        <v>78510</v>
      </c>
      <c r="D15591">
        <v>77810</v>
      </c>
      <c r="E15591">
        <v>78390</v>
      </c>
    </row>
    <row r="15592" spans="1:5" x14ac:dyDescent="0.25">
      <c r="A15592" s="2">
        <v>43362.375</v>
      </c>
      <c r="B15592">
        <v>77635</v>
      </c>
      <c r="C15592">
        <v>78000</v>
      </c>
      <c r="D15592">
        <v>77450</v>
      </c>
      <c r="E15592">
        <v>77920</v>
      </c>
    </row>
    <row r="15593" spans="1:5" x14ac:dyDescent="0.25">
      <c r="A15593" s="2">
        <v>43361.708333333336</v>
      </c>
      <c r="B15593">
        <v>78570</v>
      </c>
      <c r="C15593">
        <v>78600</v>
      </c>
      <c r="D15593">
        <v>78050</v>
      </c>
      <c r="E15593">
        <v>78050</v>
      </c>
    </row>
    <row r="15594" spans="1:5" x14ac:dyDescent="0.25">
      <c r="A15594" s="2">
        <v>43361.666666666664</v>
      </c>
      <c r="B15594">
        <v>78265</v>
      </c>
      <c r="C15594">
        <v>78580</v>
      </c>
      <c r="D15594">
        <v>78230</v>
      </c>
      <c r="E15594">
        <v>78570</v>
      </c>
    </row>
    <row r="15595" spans="1:5" x14ac:dyDescent="0.25">
      <c r="A15595" s="2">
        <v>43361.625</v>
      </c>
      <c r="B15595">
        <v>78365</v>
      </c>
      <c r="C15595">
        <v>78600</v>
      </c>
      <c r="D15595">
        <v>78175</v>
      </c>
      <c r="E15595">
        <v>78270</v>
      </c>
    </row>
    <row r="15596" spans="1:5" x14ac:dyDescent="0.25">
      <c r="A15596" s="2">
        <v>43361.583333333336</v>
      </c>
      <c r="B15596">
        <v>78575</v>
      </c>
      <c r="C15596">
        <v>78790</v>
      </c>
      <c r="D15596">
        <v>78280</v>
      </c>
      <c r="E15596">
        <v>78370</v>
      </c>
    </row>
    <row r="15597" spans="1:5" x14ac:dyDescent="0.25">
      <c r="A15597" s="2">
        <v>43361.541666666664</v>
      </c>
      <c r="B15597">
        <v>78410</v>
      </c>
      <c r="C15597">
        <v>78745</v>
      </c>
      <c r="D15597">
        <v>78375</v>
      </c>
      <c r="E15597">
        <v>78580</v>
      </c>
    </row>
    <row r="15598" spans="1:5" x14ac:dyDescent="0.25">
      <c r="A15598" s="2">
        <v>43361.5</v>
      </c>
      <c r="B15598">
        <v>78020</v>
      </c>
      <c r="C15598">
        <v>78475</v>
      </c>
      <c r="D15598">
        <v>78015</v>
      </c>
      <c r="E15598">
        <v>78405</v>
      </c>
    </row>
    <row r="15599" spans="1:5" x14ac:dyDescent="0.25">
      <c r="A15599" s="2">
        <v>43361.458333333336</v>
      </c>
      <c r="B15599">
        <v>77760</v>
      </c>
      <c r="C15599">
        <v>78195</v>
      </c>
      <c r="D15599">
        <v>77370</v>
      </c>
      <c r="E15599">
        <v>78015</v>
      </c>
    </row>
    <row r="15600" spans="1:5" x14ac:dyDescent="0.25">
      <c r="A15600" s="2">
        <v>43361.416666666664</v>
      </c>
      <c r="B15600">
        <v>77260</v>
      </c>
      <c r="C15600">
        <v>77800</v>
      </c>
      <c r="D15600">
        <v>76970</v>
      </c>
      <c r="E15600">
        <v>77760</v>
      </c>
    </row>
    <row r="15601" spans="1:5" x14ac:dyDescent="0.25">
      <c r="A15601" s="2">
        <v>43361.375</v>
      </c>
      <c r="B15601">
        <v>77500</v>
      </c>
      <c r="C15601">
        <v>77580</v>
      </c>
      <c r="D15601">
        <v>76800</v>
      </c>
      <c r="E15601">
        <v>77255</v>
      </c>
    </row>
    <row r="15602" spans="1:5" x14ac:dyDescent="0.25">
      <c r="A15602" s="2">
        <v>43360.708333333336</v>
      </c>
      <c r="B15602">
        <v>77080</v>
      </c>
      <c r="C15602">
        <v>77340</v>
      </c>
      <c r="D15602">
        <v>77045</v>
      </c>
      <c r="E15602">
        <v>77045</v>
      </c>
    </row>
    <row r="15603" spans="1:5" x14ac:dyDescent="0.25">
      <c r="A15603" s="2">
        <v>43360.666666666664</v>
      </c>
      <c r="B15603">
        <v>76610</v>
      </c>
      <c r="C15603">
        <v>77245</v>
      </c>
      <c r="D15603">
        <v>76470</v>
      </c>
      <c r="E15603">
        <v>77075</v>
      </c>
    </row>
    <row r="15604" spans="1:5" x14ac:dyDescent="0.25">
      <c r="A15604" s="2">
        <v>43360.625</v>
      </c>
      <c r="B15604">
        <v>76455</v>
      </c>
      <c r="C15604">
        <v>76750</v>
      </c>
      <c r="D15604">
        <v>76425</v>
      </c>
      <c r="E15604">
        <v>76610</v>
      </c>
    </row>
    <row r="15605" spans="1:5" x14ac:dyDescent="0.25">
      <c r="A15605" s="2">
        <v>43360.583333333336</v>
      </c>
      <c r="B15605">
        <v>76470</v>
      </c>
      <c r="C15605">
        <v>76510</v>
      </c>
      <c r="D15605">
        <v>76275</v>
      </c>
      <c r="E15605">
        <v>76450</v>
      </c>
    </row>
    <row r="15606" spans="1:5" x14ac:dyDescent="0.25">
      <c r="A15606" s="2">
        <v>43360.541666666664</v>
      </c>
      <c r="B15606">
        <v>76250</v>
      </c>
      <c r="C15606">
        <v>76645</v>
      </c>
      <c r="D15606">
        <v>76250</v>
      </c>
      <c r="E15606">
        <v>76470</v>
      </c>
    </row>
    <row r="15607" spans="1:5" x14ac:dyDescent="0.25">
      <c r="A15607" s="2">
        <v>43360.5</v>
      </c>
      <c r="B15607">
        <v>76510</v>
      </c>
      <c r="C15607">
        <v>76525</v>
      </c>
      <c r="D15607">
        <v>76190</v>
      </c>
      <c r="E15607">
        <v>76240</v>
      </c>
    </row>
    <row r="15608" spans="1:5" x14ac:dyDescent="0.25">
      <c r="A15608" s="2">
        <v>43360.458333333336</v>
      </c>
      <c r="B15608">
        <v>76770</v>
      </c>
      <c r="C15608">
        <v>77085</v>
      </c>
      <c r="D15608">
        <v>76450</v>
      </c>
      <c r="E15608">
        <v>76510</v>
      </c>
    </row>
    <row r="15609" spans="1:5" x14ac:dyDescent="0.25">
      <c r="A15609" s="2">
        <v>43360.416666666664</v>
      </c>
      <c r="B15609">
        <v>75450</v>
      </c>
      <c r="C15609">
        <v>76790</v>
      </c>
      <c r="D15609">
        <v>75370</v>
      </c>
      <c r="E15609">
        <v>76775</v>
      </c>
    </row>
    <row r="15610" spans="1:5" x14ac:dyDescent="0.25">
      <c r="A15610" s="2">
        <v>43360.375</v>
      </c>
      <c r="B15610">
        <v>75460</v>
      </c>
      <c r="C15610">
        <v>75665</v>
      </c>
      <c r="D15610">
        <v>75100</v>
      </c>
      <c r="E15610">
        <v>75450</v>
      </c>
    </row>
    <row r="15611" spans="1:5" x14ac:dyDescent="0.25">
      <c r="A15611" s="2">
        <v>43357.708333333336</v>
      </c>
      <c r="B15611">
        <v>75680</v>
      </c>
      <c r="C15611">
        <v>75925</v>
      </c>
      <c r="D15611">
        <v>75650</v>
      </c>
      <c r="E15611">
        <v>75850</v>
      </c>
    </row>
    <row r="15612" spans="1:5" x14ac:dyDescent="0.25">
      <c r="A15612" s="2">
        <v>43357.666666666664</v>
      </c>
      <c r="B15612">
        <v>75990</v>
      </c>
      <c r="C15612">
        <v>76045</v>
      </c>
      <c r="D15612">
        <v>75600</v>
      </c>
      <c r="E15612">
        <v>75675</v>
      </c>
    </row>
    <row r="15613" spans="1:5" x14ac:dyDescent="0.25">
      <c r="A15613" s="2">
        <v>43357.625</v>
      </c>
      <c r="B15613">
        <v>75535</v>
      </c>
      <c r="C15613">
        <v>75990</v>
      </c>
      <c r="D15613">
        <v>75465</v>
      </c>
      <c r="E15613">
        <v>75990</v>
      </c>
    </row>
    <row r="15614" spans="1:5" x14ac:dyDescent="0.25">
      <c r="A15614" s="2">
        <v>43357.583333333336</v>
      </c>
      <c r="B15614">
        <v>74925</v>
      </c>
      <c r="C15614">
        <v>75585</v>
      </c>
      <c r="D15614">
        <v>74870</v>
      </c>
      <c r="E15614">
        <v>75535</v>
      </c>
    </row>
    <row r="15615" spans="1:5" x14ac:dyDescent="0.25">
      <c r="A15615" s="2">
        <v>43357.541666666664</v>
      </c>
      <c r="B15615">
        <v>75475</v>
      </c>
      <c r="C15615">
        <v>75480</v>
      </c>
      <c r="D15615">
        <v>74705</v>
      </c>
      <c r="E15615">
        <v>74925</v>
      </c>
    </row>
    <row r="15616" spans="1:5" x14ac:dyDescent="0.25">
      <c r="A15616" s="2">
        <v>43357.5</v>
      </c>
      <c r="B15616">
        <v>75380</v>
      </c>
      <c r="C15616">
        <v>75650</v>
      </c>
      <c r="D15616">
        <v>75305</v>
      </c>
      <c r="E15616">
        <v>75470</v>
      </c>
    </row>
    <row r="15617" spans="1:5" x14ac:dyDescent="0.25">
      <c r="A15617" s="2">
        <v>43357.458333333336</v>
      </c>
      <c r="B15617">
        <v>75725</v>
      </c>
      <c r="C15617">
        <v>75755</v>
      </c>
      <c r="D15617">
        <v>75280</v>
      </c>
      <c r="E15617">
        <v>75380</v>
      </c>
    </row>
    <row r="15618" spans="1:5" x14ac:dyDescent="0.25">
      <c r="A15618" s="2">
        <v>43357.416666666664</v>
      </c>
      <c r="B15618">
        <v>74890</v>
      </c>
      <c r="C15618">
        <v>75880</v>
      </c>
      <c r="D15618">
        <v>74885</v>
      </c>
      <c r="E15618">
        <v>75720</v>
      </c>
    </row>
    <row r="15619" spans="1:5" x14ac:dyDescent="0.25">
      <c r="A15619" s="2">
        <v>43357.375</v>
      </c>
      <c r="B15619">
        <v>75110</v>
      </c>
      <c r="C15619">
        <v>75320</v>
      </c>
      <c r="D15619">
        <v>74855</v>
      </c>
      <c r="E15619">
        <v>74885</v>
      </c>
    </row>
    <row r="15620" spans="1:5" x14ac:dyDescent="0.25">
      <c r="A15620" s="2">
        <v>43356.708333333336</v>
      </c>
      <c r="B15620">
        <v>74915</v>
      </c>
      <c r="C15620">
        <v>75025</v>
      </c>
      <c r="D15620">
        <v>74800</v>
      </c>
      <c r="E15620">
        <v>74800</v>
      </c>
    </row>
    <row r="15621" spans="1:5" x14ac:dyDescent="0.25">
      <c r="A15621" s="2">
        <v>43356.666666666664</v>
      </c>
      <c r="B15621">
        <v>75030</v>
      </c>
      <c r="C15621">
        <v>75150</v>
      </c>
      <c r="D15621">
        <v>74760</v>
      </c>
      <c r="E15621">
        <v>74915</v>
      </c>
    </row>
    <row r="15622" spans="1:5" x14ac:dyDescent="0.25">
      <c r="A15622" s="2">
        <v>43356.625</v>
      </c>
      <c r="B15622">
        <v>75175</v>
      </c>
      <c r="C15622">
        <v>75295</v>
      </c>
      <c r="D15622">
        <v>74880</v>
      </c>
      <c r="E15622">
        <v>75030</v>
      </c>
    </row>
    <row r="15623" spans="1:5" x14ac:dyDescent="0.25">
      <c r="A15623" s="2">
        <v>43356.583333333336</v>
      </c>
      <c r="B15623">
        <v>75255</v>
      </c>
      <c r="C15623">
        <v>75460</v>
      </c>
      <c r="D15623">
        <v>75125</v>
      </c>
      <c r="E15623">
        <v>75175</v>
      </c>
    </row>
    <row r="15624" spans="1:5" x14ac:dyDescent="0.25">
      <c r="A15624" s="2">
        <v>43356.541666666664</v>
      </c>
      <c r="B15624">
        <v>75125</v>
      </c>
      <c r="C15624">
        <v>75530</v>
      </c>
      <c r="D15624">
        <v>75120</v>
      </c>
      <c r="E15624">
        <v>75255</v>
      </c>
    </row>
    <row r="15625" spans="1:5" x14ac:dyDescent="0.25">
      <c r="A15625" s="2">
        <v>43356.5</v>
      </c>
      <c r="B15625">
        <v>74970</v>
      </c>
      <c r="C15625">
        <v>75135</v>
      </c>
      <c r="D15625">
        <v>74815</v>
      </c>
      <c r="E15625">
        <v>75125</v>
      </c>
    </row>
    <row r="15626" spans="1:5" x14ac:dyDescent="0.25">
      <c r="A15626" s="2">
        <v>43356.458333333336</v>
      </c>
      <c r="B15626">
        <v>75350</v>
      </c>
      <c r="C15626">
        <v>75440</v>
      </c>
      <c r="D15626">
        <v>74855</v>
      </c>
      <c r="E15626">
        <v>74965</v>
      </c>
    </row>
    <row r="15627" spans="1:5" x14ac:dyDescent="0.25">
      <c r="A15627" s="2">
        <v>43356.416666666664</v>
      </c>
      <c r="B15627">
        <v>75710</v>
      </c>
      <c r="C15627">
        <v>75750</v>
      </c>
      <c r="D15627">
        <v>75165</v>
      </c>
      <c r="E15627">
        <v>75355</v>
      </c>
    </row>
    <row r="15628" spans="1:5" x14ac:dyDescent="0.25">
      <c r="A15628" s="2">
        <v>43356.375</v>
      </c>
      <c r="B15628">
        <v>75890</v>
      </c>
      <c r="C15628">
        <v>76015</v>
      </c>
      <c r="D15628">
        <v>75460</v>
      </c>
      <c r="E15628">
        <v>75705</v>
      </c>
    </row>
    <row r="15629" spans="1:5" x14ac:dyDescent="0.25">
      <c r="A15629" s="2">
        <v>43355.708333333336</v>
      </c>
      <c r="B15629">
        <v>75520</v>
      </c>
      <c r="C15629">
        <v>75580</v>
      </c>
      <c r="D15629">
        <v>75230</v>
      </c>
      <c r="E15629">
        <v>75230</v>
      </c>
    </row>
    <row r="15630" spans="1:5" x14ac:dyDescent="0.25">
      <c r="A15630" s="2">
        <v>43355.666666666664</v>
      </c>
      <c r="B15630">
        <v>75975</v>
      </c>
      <c r="C15630">
        <v>76035</v>
      </c>
      <c r="D15630">
        <v>75430</v>
      </c>
      <c r="E15630">
        <v>75520</v>
      </c>
    </row>
    <row r="15631" spans="1:5" x14ac:dyDescent="0.25">
      <c r="A15631" s="2">
        <v>43355.625</v>
      </c>
      <c r="B15631">
        <v>75730</v>
      </c>
      <c r="C15631">
        <v>75980</v>
      </c>
      <c r="D15631">
        <v>75690</v>
      </c>
      <c r="E15631">
        <v>75975</v>
      </c>
    </row>
    <row r="15632" spans="1:5" x14ac:dyDescent="0.25">
      <c r="A15632" s="2">
        <v>43355.583333333336</v>
      </c>
      <c r="B15632">
        <v>75385</v>
      </c>
      <c r="C15632">
        <v>75755</v>
      </c>
      <c r="D15632">
        <v>75370</v>
      </c>
      <c r="E15632">
        <v>75730</v>
      </c>
    </row>
    <row r="15633" spans="1:5" x14ac:dyDescent="0.25">
      <c r="A15633" s="2">
        <v>43355.541666666664</v>
      </c>
      <c r="B15633">
        <v>75080</v>
      </c>
      <c r="C15633">
        <v>75445</v>
      </c>
      <c r="D15633">
        <v>75000</v>
      </c>
      <c r="E15633">
        <v>75380</v>
      </c>
    </row>
    <row r="15634" spans="1:5" x14ac:dyDescent="0.25">
      <c r="A15634" s="2">
        <v>43355.5</v>
      </c>
      <c r="B15634">
        <v>74955</v>
      </c>
      <c r="C15634">
        <v>75450</v>
      </c>
      <c r="D15634">
        <v>74820</v>
      </c>
      <c r="E15634">
        <v>75085</v>
      </c>
    </row>
    <row r="15635" spans="1:5" x14ac:dyDescent="0.25">
      <c r="A15635" s="2">
        <v>43355.458333333336</v>
      </c>
      <c r="B15635">
        <v>75570</v>
      </c>
      <c r="C15635">
        <v>75625</v>
      </c>
      <c r="D15635">
        <v>74780</v>
      </c>
      <c r="E15635">
        <v>74950</v>
      </c>
    </row>
    <row r="15636" spans="1:5" x14ac:dyDescent="0.25">
      <c r="A15636" s="2">
        <v>43355.416666666664</v>
      </c>
      <c r="B15636">
        <v>75590</v>
      </c>
      <c r="C15636">
        <v>75750</v>
      </c>
      <c r="D15636">
        <v>75305</v>
      </c>
      <c r="E15636">
        <v>75575</v>
      </c>
    </row>
    <row r="15637" spans="1:5" x14ac:dyDescent="0.25">
      <c r="A15637" s="2">
        <v>43355.375</v>
      </c>
      <c r="B15637">
        <v>75800</v>
      </c>
      <c r="C15637">
        <v>75845</v>
      </c>
      <c r="D15637">
        <v>75430</v>
      </c>
      <c r="E15637">
        <v>75585</v>
      </c>
    </row>
    <row r="15638" spans="1:5" x14ac:dyDescent="0.25">
      <c r="A15638" s="2">
        <v>43354.708333333336</v>
      </c>
      <c r="B15638">
        <v>74910</v>
      </c>
      <c r="C15638">
        <v>75255</v>
      </c>
      <c r="D15638">
        <v>74870</v>
      </c>
      <c r="E15638">
        <v>75255</v>
      </c>
    </row>
    <row r="15639" spans="1:5" x14ac:dyDescent="0.25">
      <c r="A15639" s="2">
        <v>43354.666666666664</v>
      </c>
      <c r="B15639">
        <v>74920</v>
      </c>
      <c r="C15639">
        <v>75010</v>
      </c>
      <c r="D15639">
        <v>74750</v>
      </c>
      <c r="E15639">
        <v>74915</v>
      </c>
    </row>
    <row r="15640" spans="1:5" x14ac:dyDescent="0.25">
      <c r="A15640" s="2">
        <v>43354.625</v>
      </c>
      <c r="B15640">
        <v>74685</v>
      </c>
      <c r="C15640">
        <v>75065</v>
      </c>
      <c r="D15640">
        <v>74675</v>
      </c>
      <c r="E15640">
        <v>74920</v>
      </c>
    </row>
    <row r="15641" spans="1:5" x14ac:dyDescent="0.25">
      <c r="A15641" s="2">
        <v>43354.583333333336</v>
      </c>
      <c r="B15641">
        <v>74790</v>
      </c>
      <c r="C15641">
        <v>74945</v>
      </c>
      <c r="D15641">
        <v>74580</v>
      </c>
      <c r="E15641">
        <v>74685</v>
      </c>
    </row>
    <row r="15642" spans="1:5" x14ac:dyDescent="0.25">
      <c r="A15642" s="2">
        <v>43354.541666666664</v>
      </c>
      <c r="B15642">
        <v>74930</v>
      </c>
      <c r="C15642">
        <v>75115</v>
      </c>
      <c r="D15642">
        <v>74705</v>
      </c>
      <c r="E15642">
        <v>74790</v>
      </c>
    </row>
    <row r="15643" spans="1:5" x14ac:dyDescent="0.25">
      <c r="A15643" s="2">
        <v>43354.5</v>
      </c>
      <c r="B15643">
        <v>74765</v>
      </c>
      <c r="C15643">
        <v>74980</v>
      </c>
      <c r="D15643">
        <v>74650</v>
      </c>
      <c r="E15643">
        <v>74935</v>
      </c>
    </row>
    <row r="15644" spans="1:5" x14ac:dyDescent="0.25">
      <c r="A15644" s="2">
        <v>43354.458333333336</v>
      </c>
      <c r="B15644">
        <v>75505</v>
      </c>
      <c r="C15644">
        <v>75585</v>
      </c>
      <c r="D15644">
        <v>74725</v>
      </c>
      <c r="E15644">
        <v>74770</v>
      </c>
    </row>
    <row r="15645" spans="1:5" x14ac:dyDescent="0.25">
      <c r="A15645" s="2">
        <v>43354.416666666664</v>
      </c>
      <c r="B15645">
        <v>75510</v>
      </c>
      <c r="C15645">
        <v>75610</v>
      </c>
      <c r="D15645">
        <v>75190</v>
      </c>
      <c r="E15645">
        <v>75505</v>
      </c>
    </row>
    <row r="15646" spans="1:5" x14ac:dyDescent="0.25">
      <c r="A15646" s="2">
        <v>43354.375</v>
      </c>
      <c r="B15646">
        <v>75720</v>
      </c>
      <c r="C15646">
        <v>75870</v>
      </c>
      <c r="D15646">
        <v>75370</v>
      </c>
      <c r="E15646">
        <v>75515</v>
      </c>
    </row>
    <row r="15647" spans="1:5" x14ac:dyDescent="0.25">
      <c r="A15647" s="2">
        <v>43353.708333333336</v>
      </c>
      <c r="B15647">
        <v>76635</v>
      </c>
      <c r="C15647">
        <v>77200</v>
      </c>
      <c r="D15647">
        <v>76635</v>
      </c>
      <c r="E15647">
        <v>76920</v>
      </c>
    </row>
    <row r="15648" spans="1:5" x14ac:dyDescent="0.25">
      <c r="A15648" s="2">
        <v>43353.666666666664</v>
      </c>
      <c r="B15648">
        <v>76860</v>
      </c>
      <c r="C15648">
        <v>76960</v>
      </c>
      <c r="D15648">
        <v>76430</v>
      </c>
      <c r="E15648">
        <v>76635</v>
      </c>
    </row>
    <row r="15649" spans="1:5" x14ac:dyDescent="0.25">
      <c r="A15649" s="2">
        <v>43353.625</v>
      </c>
      <c r="B15649">
        <v>76740</v>
      </c>
      <c r="C15649">
        <v>76975</v>
      </c>
      <c r="D15649">
        <v>76615</v>
      </c>
      <c r="E15649">
        <v>76865</v>
      </c>
    </row>
    <row r="15650" spans="1:5" x14ac:dyDescent="0.25">
      <c r="A15650" s="2">
        <v>43353.583333333336</v>
      </c>
      <c r="B15650">
        <v>77120</v>
      </c>
      <c r="C15650">
        <v>77240</v>
      </c>
      <c r="D15650">
        <v>76720</v>
      </c>
      <c r="E15650">
        <v>76740</v>
      </c>
    </row>
    <row r="15651" spans="1:5" x14ac:dyDescent="0.25">
      <c r="A15651" s="2">
        <v>43353.541666666664</v>
      </c>
      <c r="B15651">
        <v>76755</v>
      </c>
      <c r="C15651">
        <v>77135</v>
      </c>
      <c r="D15651">
        <v>76655</v>
      </c>
      <c r="E15651">
        <v>77120</v>
      </c>
    </row>
    <row r="15652" spans="1:5" x14ac:dyDescent="0.25">
      <c r="A15652" s="2">
        <v>43353.5</v>
      </c>
      <c r="B15652">
        <v>76680</v>
      </c>
      <c r="C15652">
        <v>76840</v>
      </c>
      <c r="D15652">
        <v>76455</v>
      </c>
      <c r="E15652">
        <v>76760</v>
      </c>
    </row>
    <row r="15653" spans="1:5" x14ac:dyDescent="0.25">
      <c r="A15653" s="2">
        <v>43353.458333333336</v>
      </c>
      <c r="B15653">
        <v>77415</v>
      </c>
      <c r="C15653">
        <v>77425</v>
      </c>
      <c r="D15653">
        <v>76655</v>
      </c>
      <c r="E15653">
        <v>76685</v>
      </c>
    </row>
    <row r="15654" spans="1:5" x14ac:dyDescent="0.25">
      <c r="A15654" s="2">
        <v>43353.416666666664</v>
      </c>
      <c r="B15654">
        <v>77580</v>
      </c>
      <c r="C15654">
        <v>77815</v>
      </c>
      <c r="D15654">
        <v>77150</v>
      </c>
      <c r="E15654">
        <v>77420</v>
      </c>
    </row>
    <row r="15655" spans="1:5" x14ac:dyDescent="0.25">
      <c r="A15655" s="2">
        <v>43353.375</v>
      </c>
      <c r="B15655">
        <v>77950</v>
      </c>
      <c r="C15655">
        <v>78115</v>
      </c>
      <c r="D15655">
        <v>77400</v>
      </c>
      <c r="E15655">
        <v>77575</v>
      </c>
    </row>
    <row r="15656" spans="1:5" x14ac:dyDescent="0.25">
      <c r="A15656" s="2">
        <v>43349.708333333336</v>
      </c>
      <c r="B15656">
        <v>76715</v>
      </c>
      <c r="C15656">
        <v>78550</v>
      </c>
      <c r="D15656">
        <v>76620</v>
      </c>
      <c r="E15656">
        <v>77410</v>
      </c>
    </row>
    <row r="15657" spans="1:5" x14ac:dyDescent="0.25">
      <c r="A15657" s="2">
        <v>43349.666666666664</v>
      </c>
      <c r="B15657">
        <v>75755</v>
      </c>
      <c r="C15657">
        <v>77030</v>
      </c>
      <c r="D15657">
        <v>75755</v>
      </c>
      <c r="E15657">
        <v>76715</v>
      </c>
    </row>
    <row r="15658" spans="1:5" x14ac:dyDescent="0.25">
      <c r="A15658" s="2">
        <v>43349.625</v>
      </c>
      <c r="B15658">
        <v>76000</v>
      </c>
      <c r="C15658">
        <v>76090</v>
      </c>
      <c r="D15658">
        <v>75700</v>
      </c>
      <c r="E15658">
        <v>75755</v>
      </c>
    </row>
    <row r="15659" spans="1:5" x14ac:dyDescent="0.25">
      <c r="A15659" s="2">
        <v>43349.583333333336</v>
      </c>
      <c r="B15659">
        <v>75685</v>
      </c>
      <c r="C15659">
        <v>76140</v>
      </c>
      <c r="D15659">
        <v>75545</v>
      </c>
      <c r="E15659">
        <v>76000</v>
      </c>
    </row>
    <row r="15660" spans="1:5" x14ac:dyDescent="0.25">
      <c r="A15660" s="2">
        <v>43349.541666666664</v>
      </c>
      <c r="B15660">
        <v>75690</v>
      </c>
      <c r="C15660">
        <v>75845</v>
      </c>
      <c r="D15660">
        <v>75560</v>
      </c>
      <c r="E15660">
        <v>75685</v>
      </c>
    </row>
    <row r="15661" spans="1:5" x14ac:dyDescent="0.25">
      <c r="A15661" s="2">
        <v>43349.5</v>
      </c>
      <c r="B15661">
        <v>75650</v>
      </c>
      <c r="C15661">
        <v>75935</v>
      </c>
      <c r="D15661">
        <v>75340</v>
      </c>
      <c r="E15661">
        <v>75690</v>
      </c>
    </row>
    <row r="15662" spans="1:5" x14ac:dyDescent="0.25">
      <c r="A15662" s="2">
        <v>43349.458333333336</v>
      </c>
      <c r="B15662">
        <v>76125</v>
      </c>
      <c r="C15662">
        <v>76160</v>
      </c>
      <c r="D15662">
        <v>75435</v>
      </c>
      <c r="E15662">
        <v>75645</v>
      </c>
    </row>
    <row r="15663" spans="1:5" x14ac:dyDescent="0.25">
      <c r="A15663" s="2">
        <v>43349.416666666664</v>
      </c>
      <c r="B15663">
        <v>76015</v>
      </c>
      <c r="C15663">
        <v>76180</v>
      </c>
      <c r="D15663">
        <v>75870</v>
      </c>
      <c r="E15663">
        <v>76125</v>
      </c>
    </row>
    <row r="15664" spans="1:5" x14ac:dyDescent="0.25">
      <c r="A15664" s="2">
        <v>43349.375</v>
      </c>
      <c r="B15664">
        <v>75430</v>
      </c>
      <c r="C15664">
        <v>76055</v>
      </c>
      <c r="D15664">
        <v>75290</v>
      </c>
      <c r="E15664">
        <v>76020</v>
      </c>
    </row>
    <row r="15665" spans="1:5" x14ac:dyDescent="0.25">
      <c r="A15665" s="2">
        <v>43348.708333333336</v>
      </c>
      <c r="B15665">
        <v>75415</v>
      </c>
      <c r="C15665">
        <v>75425</v>
      </c>
      <c r="D15665">
        <v>75200</v>
      </c>
      <c r="E15665">
        <v>75200</v>
      </c>
    </row>
    <row r="15666" spans="1:5" x14ac:dyDescent="0.25">
      <c r="A15666" s="2">
        <v>43348.666666666664</v>
      </c>
      <c r="B15666">
        <v>75560</v>
      </c>
      <c r="C15666">
        <v>75765</v>
      </c>
      <c r="D15666">
        <v>75295</v>
      </c>
      <c r="E15666">
        <v>75410</v>
      </c>
    </row>
    <row r="15667" spans="1:5" x14ac:dyDescent="0.25">
      <c r="A15667" s="2">
        <v>43348.625</v>
      </c>
      <c r="B15667">
        <v>75535</v>
      </c>
      <c r="C15667">
        <v>75760</v>
      </c>
      <c r="D15667">
        <v>75370</v>
      </c>
      <c r="E15667">
        <v>75565</v>
      </c>
    </row>
    <row r="15668" spans="1:5" x14ac:dyDescent="0.25">
      <c r="A15668" s="2">
        <v>43348.583333333336</v>
      </c>
      <c r="B15668">
        <v>75570</v>
      </c>
      <c r="C15668">
        <v>75800</v>
      </c>
      <c r="D15668">
        <v>75415</v>
      </c>
      <c r="E15668">
        <v>75530</v>
      </c>
    </row>
    <row r="15669" spans="1:5" x14ac:dyDescent="0.25">
      <c r="A15669" s="2">
        <v>43348.541666666664</v>
      </c>
      <c r="B15669">
        <v>75500</v>
      </c>
      <c r="C15669">
        <v>75690</v>
      </c>
      <c r="D15669">
        <v>75440</v>
      </c>
      <c r="E15669">
        <v>75565</v>
      </c>
    </row>
    <row r="15670" spans="1:5" x14ac:dyDescent="0.25">
      <c r="A15670" s="2">
        <v>43348.5</v>
      </c>
      <c r="B15670">
        <v>75320</v>
      </c>
      <c r="C15670">
        <v>75630</v>
      </c>
      <c r="D15670">
        <v>75230</v>
      </c>
      <c r="E15670">
        <v>75495</v>
      </c>
    </row>
    <row r="15671" spans="1:5" x14ac:dyDescent="0.25">
      <c r="A15671" s="2">
        <v>43348.458333333336</v>
      </c>
      <c r="B15671">
        <v>74990</v>
      </c>
      <c r="C15671">
        <v>75420</v>
      </c>
      <c r="D15671">
        <v>74800</v>
      </c>
      <c r="E15671">
        <v>75315</v>
      </c>
    </row>
    <row r="15672" spans="1:5" x14ac:dyDescent="0.25">
      <c r="A15672" s="2">
        <v>43348.416666666664</v>
      </c>
      <c r="B15672">
        <v>74610</v>
      </c>
      <c r="C15672">
        <v>75230</v>
      </c>
      <c r="D15672">
        <v>74610</v>
      </c>
      <c r="E15672">
        <v>74990</v>
      </c>
    </row>
    <row r="15673" spans="1:5" x14ac:dyDescent="0.25">
      <c r="A15673" s="2">
        <v>43348.375</v>
      </c>
      <c r="B15673">
        <v>74660</v>
      </c>
      <c r="C15673">
        <v>74765</v>
      </c>
      <c r="D15673">
        <v>74435</v>
      </c>
      <c r="E15673">
        <v>74610</v>
      </c>
    </row>
    <row r="15674" spans="1:5" x14ac:dyDescent="0.25">
      <c r="A15674" s="2">
        <v>43347.708333333336</v>
      </c>
      <c r="B15674">
        <v>75020</v>
      </c>
      <c r="C15674">
        <v>75095</v>
      </c>
      <c r="D15674">
        <v>74925</v>
      </c>
      <c r="E15674">
        <v>74945</v>
      </c>
    </row>
    <row r="15675" spans="1:5" x14ac:dyDescent="0.25">
      <c r="A15675" s="2">
        <v>43347.666666666664</v>
      </c>
      <c r="B15675">
        <v>75360</v>
      </c>
      <c r="C15675">
        <v>75400</v>
      </c>
      <c r="D15675">
        <v>74955</v>
      </c>
      <c r="E15675">
        <v>75025</v>
      </c>
    </row>
    <row r="15676" spans="1:5" x14ac:dyDescent="0.25">
      <c r="A15676" s="2">
        <v>43347.625</v>
      </c>
      <c r="B15676">
        <v>75470</v>
      </c>
      <c r="C15676">
        <v>75720</v>
      </c>
      <c r="D15676">
        <v>75265</v>
      </c>
      <c r="E15676">
        <v>75360</v>
      </c>
    </row>
    <row r="15677" spans="1:5" x14ac:dyDescent="0.25">
      <c r="A15677" s="2">
        <v>43347.583333333336</v>
      </c>
      <c r="B15677">
        <v>75600</v>
      </c>
      <c r="C15677">
        <v>75755</v>
      </c>
      <c r="D15677">
        <v>75365</v>
      </c>
      <c r="E15677">
        <v>75475</v>
      </c>
    </row>
    <row r="15678" spans="1:5" x14ac:dyDescent="0.25">
      <c r="A15678" s="2">
        <v>43347.541666666664</v>
      </c>
      <c r="B15678">
        <v>75615</v>
      </c>
      <c r="C15678">
        <v>75770</v>
      </c>
      <c r="D15678">
        <v>75540</v>
      </c>
      <c r="E15678">
        <v>75595</v>
      </c>
    </row>
    <row r="15679" spans="1:5" x14ac:dyDescent="0.25">
      <c r="A15679" s="2">
        <v>43347.5</v>
      </c>
      <c r="B15679">
        <v>75970</v>
      </c>
      <c r="C15679">
        <v>75975</v>
      </c>
      <c r="D15679">
        <v>75465</v>
      </c>
      <c r="E15679">
        <v>75615</v>
      </c>
    </row>
    <row r="15680" spans="1:5" x14ac:dyDescent="0.25">
      <c r="A15680" s="2">
        <v>43347.458333333336</v>
      </c>
      <c r="B15680">
        <v>75965</v>
      </c>
      <c r="C15680">
        <v>76165</v>
      </c>
      <c r="D15680">
        <v>75760</v>
      </c>
      <c r="E15680">
        <v>75965</v>
      </c>
    </row>
    <row r="15681" spans="1:5" x14ac:dyDescent="0.25">
      <c r="A15681" s="2">
        <v>43347.416666666664</v>
      </c>
      <c r="B15681">
        <v>76265</v>
      </c>
      <c r="C15681">
        <v>76460</v>
      </c>
      <c r="D15681">
        <v>75715</v>
      </c>
      <c r="E15681">
        <v>75960</v>
      </c>
    </row>
    <row r="15682" spans="1:5" x14ac:dyDescent="0.25">
      <c r="A15682" s="2">
        <v>43347.375</v>
      </c>
      <c r="B15682">
        <v>76105</v>
      </c>
      <c r="C15682">
        <v>76490</v>
      </c>
      <c r="D15682">
        <v>75915</v>
      </c>
      <c r="E15682">
        <v>76260</v>
      </c>
    </row>
    <row r="15683" spans="1:5" x14ac:dyDescent="0.25">
      <c r="A15683" s="2">
        <v>43346.708333333336</v>
      </c>
      <c r="B15683">
        <v>76560</v>
      </c>
      <c r="C15683">
        <v>76685</v>
      </c>
      <c r="D15683">
        <v>76480</v>
      </c>
      <c r="E15683">
        <v>76610</v>
      </c>
    </row>
    <row r="15684" spans="1:5" x14ac:dyDescent="0.25">
      <c r="A15684" s="2">
        <v>43346.666666666664</v>
      </c>
      <c r="B15684">
        <v>76595</v>
      </c>
      <c r="C15684">
        <v>76700</v>
      </c>
      <c r="D15684">
        <v>76545</v>
      </c>
      <c r="E15684">
        <v>76565</v>
      </c>
    </row>
    <row r="15685" spans="1:5" x14ac:dyDescent="0.25">
      <c r="A15685" s="2">
        <v>43346.625</v>
      </c>
      <c r="B15685">
        <v>76700</v>
      </c>
      <c r="C15685">
        <v>76775</v>
      </c>
      <c r="D15685">
        <v>76575</v>
      </c>
      <c r="E15685">
        <v>76585</v>
      </c>
    </row>
    <row r="15686" spans="1:5" x14ac:dyDescent="0.25">
      <c r="A15686" s="2">
        <v>43346.583333333336</v>
      </c>
      <c r="B15686">
        <v>76760</v>
      </c>
      <c r="C15686">
        <v>76800</v>
      </c>
      <c r="D15686">
        <v>76660</v>
      </c>
      <c r="E15686">
        <v>76700</v>
      </c>
    </row>
    <row r="15687" spans="1:5" x14ac:dyDescent="0.25">
      <c r="A15687" s="2">
        <v>43346.541666666664</v>
      </c>
      <c r="B15687">
        <v>76690</v>
      </c>
      <c r="C15687">
        <v>76825</v>
      </c>
      <c r="D15687">
        <v>76655</v>
      </c>
      <c r="E15687">
        <v>76760</v>
      </c>
    </row>
    <row r="15688" spans="1:5" x14ac:dyDescent="0.25">
      <c r="A15688" s="2">
        <v>43346.5</v>
      </c>
      <c r="B15688">
        <v>76725</v>
      </c>
      <c r="C15688">
        <v>76780</v>
      </c>
      <c r="D15688">
        <v>76540</v>
      </c>
      <c r="E15688">
        <v>76690</v>
      </c>
    </row>
    <row r="15689" spans="1:5" x14ac:dyDescent="0.25">
      <c r="A15689" s="2">
        <v>43346.458333333336</v>
      </c>
      <c r="B15689">
        <v>76690</v>
      </c>
      <c r="C15689">
        <v>76835</v>
      </c>
      <c r="D15689">
        <v>76275</v>
      </c>
      <c r="E15689">
        <v>76720</v>
      </c>
    </row>
    <row r="15690" spans="1:5" x14ac:dyDescent="0.25">
      <c r="A15690" s="2">
        <v>43346.416666666664</v>
      </c>
      <c r="B15690">
        <v>76315</v>
      </c>
      <c r="C15690">
        <v>76765</v>
      </c>
      <c r="D15690">
        <v>76070</v>
      </c>
      <c r="E15690">
        <v>76690</v>
      </c>
    </row>
    <row r="15691" spans="1:5" x14ac:dyDescent="0.25">
      <c r="A15691" s="2">
        <v>43346.375</v>
      </c>
      <c r="B15691">
        <v>77195</v>
      </c>
      <c r="C15691">
        <v>77195</v>
      </c>
      <c r="D15691">
        <v>76070</v>
      </c>
      <c r="E15691">
        <v>76315</v>
      </c>
    </row>
    <row r="15692" spans="1:5" x14ac:dyDescent="0.25">
      <c r="A15692" s="2">
        <v>43343.708333333336</v>
      </c>
      <c r="B15692">
        <v>77330</v>
      </c>
      <c r="C15692">
        <v>77395</v>
      </c>
      <c r="D15692">
        <v>77025</v>
      </c>
      <c r="E15692">
        <v>77150</v>
      </c>
    </row>
    <row r="15693" spans="1:5" x14ac:dyDescent="0.25">
      <c r="A15693" s="2">
        <v>43343.666666666664</v>
      </c>
      <c r="B15693">
        <v>77285</v>
      </c>
      <c r="C15693">
        <v>77450</v>
      </c>
      <c r="D15693">
        <v>77165</v>
      </c>
      <c r="E15693">
        <v>77330</v>
      </c>
    </row>
    <row r="15694" spans="1:5" x14ac:dyDescent="0.25">
      <c r="A15694" s="2">
        <v>43343.625</v>
      </c>
      <c r="B15694">
        <v>77445</v>
      </c>
      <c r="C15694">
        <v>77515</v>
      </c>
      <c r="D15694">
        <v>76995</v>
      </c>
      <c r="E15694">
        <v>77290</v>
      </c>
    </row>
    <row r="15695" spans="1:5" x14ac:dyDescent="0.25">
      <c r="A15695" s="2">
        <v>43343.583333333336</v>
      </c>
      <c r="B15695">
        <v>76955</v>
      </c>
      <c r="C15695">
        <v>77470</v>
      </c>
      <c r="D15695">
        <v>76750</v>
      </c>
      <c r="E15695">
        <v>77450</v>
      </c>
    </row>
    <row r="15696" spans="1:5" x14ac:dyDescent="0.25">
      <c r="A15696" s="2">
        <v>43343.541666666664</v>
      </c>
      <c r="B15696">
        <v>76680</v>
      </c>
      <c r="C15696">
        <v>77100</v>
      </c>
      <c r="D15696">
        <v>76530</v>
      </c>
      <c r="E15696">
        <v>76955</v>
      </c>
    </row>
    <row r="15697" spans="1:5" x14ac:dyDescent="0.25">
      <c r="A15697" s="2">
        <v>43343.5</v>
      </c>
      <c r="B15697">
        <v>77240</v>
      </c>
      <c r="C15697">
        <v>77295</v>
      </c>
      <c r="D15697">
        <v>76400</v>
      </c>
      <c r="E15697">
        <v>76675</v>
      </c>
    </row>
    <row r="15698" spans="1:5" x14ac:dyDescent="0.25">
      <c r="A15698" s="2">
        <v>43343.458333333336</v>
      </c>
      <c r="B15698">
        <v>76935</v>
      </c>
      <c r="C15698">
        <v>77660</v>
      </c>
      <c r="D15698">
        <v>76930</v>
      </c>
      <c r="E15698">
        <v>77240</v>
      </c>
    </row>
    <row r="15699" spans="1:5" x14ac:dyDescent="0.25">
      <c r="A15699" s="2">
        <v>43343.416666666664</v>
      </c>
      <c r="B15699">
        <v>76675</v>
      </c>
      <c r="C15699">
        <v>77180</v>
      </c>
      <c r="D15699">
        <v>76590</v>
      </c>
      <c r="E15699">
        <v>76935</v>
      </c>
    </row>
    <row r="15700" spans="1:5" x14ac:dyDescent="0.25">
      <c r="A15700" s="2">
        <v>43343.375</v>
      </c>
      <c r="B15700">
        <v>76605</v>
      </c>
      <c r="C15700">
        <v>76825</v>
      </c>
      <c r="D15700">
        <v>76345</v>
      </c>
      <c r="E15700">
        <v>76675</v>
      </c>
    </row>
    <row r="15701" spans="1:5" x14ac:dyDescent="0.25">
      <c r="A15701" s="2">
        <v>43342.708333333336</v>
      </c>
      <c r="B15701">
        <v>76830</v>
      </c>
      <c r="C15701">
        <v>76900</v>
      </c>
      <c r="D15701">
        <v>76470</v>
      </c>
      <c r="E15701">
        <v>76470</v>
      </c>
    </row>
    <row r="15702" spans="1:5" x14ac:dyDescent="0.25">
      <c r="A15702" s="2">
        <v>43342.666666666664</v>
      </c>
      <c r="B15702">
        <v>76865</v>
      </c>
      <c r="C15702">
        <v>77145</v>
      </c>
      <c r="D15702">
        <v>76715</v>
      </c>
      <c r="E15702">
        <v>76830</v>
      </c>
    </row>
    <row r="15703" spans="1:5" x14ac:dyDescent="0.25">
      <c r="A15703" s="2">
        <v>43342.625</v>
      </c>
      <c r="B15703">
        <v>77335</v>
      </c>
      <c r="C15703">
        <v>77360</v>
      </c>
      <c r="D15703">
        <v>76770</v>
      </c>
      <c r="E15703">
        <v>76865</v>
      </c>
    </row>
    <row r="15704" spans="1:5" x14ac:dyDescent="0.25">
      <c r="A15704" s="2">
        <v>43342.583333333336</v>
      </c>
      <c r="B15704">
        <v>77205</v>
      </c>
      <c r="C15704">
        <v>77470</v>
      </c>
      <c r="D15704">
        <v>77130</v>
      </c>
      <c r="E15704">
        <v>77335</v>
      </c>
    </row>
    <row r="15705" spans="1:5" x14ac:dyDescent="0.25">
      <c r="A15705" s="2">
        <v>43342.541666666664</v>
      </c>
      <c r="B15705">
        <v>77355</v>
      </c>
      <c r="C15705">
        <v>77500</v>
      </c>
      <c r="D15705">
        <v>76870</v>
      </c>
      <c r="E15705">
        <v>77210</v>
      </c>
    </row>
    <row r="15706" spans="1:5" x14ac:dyDescent="0.25">
      <c r="A15706" s="2">
        <v>43342.5</v>
      </c>
      <c r="B15706">
        <v>77980</v>
      </c>
      <c r="C15706">
        <v>78080</v>
      </c>
      <c r="D15706">
        <v>77280</v>
      </c>
      <c r="E15706">
        <v>77355</v>
      </c>
    </row>
    <row r="15707" spans="1:5" x14ac:dyDescent="0.25">
      <c r="A15707" s="2">
        <v>43342.458333333336</v>
      </c>
      <c r="B15707">
        <v>78270</v>
      </c>
      <c r="C15707">
        <v>78400</v>
      </c>
      <c r="D15707">
        <v>77880</v>
      </c>
      <c r="E15707">
        <v>77980</v>
      </c>
    </row>
    <row r="15708" spans="1:5" x14ac:dyDescent="0.25">
      <c r="A15708" s="2">
        <v>43342.416666666664</v>
      </c>
      <c r="B15708">
        <v>78610</v>
      </c>
      <c r="C15708">
        <v>78740</v>
      </c>
      <c r="D15708">
        <v>78195</v>
      </c>
      <c r="E15708">
        <v>78270</v>
      </c>
    </row>
    <row r="15709" spans="1:5" x14ac:dyDescent="0.25">
      <c r="A15709" s="2">
        <v>43342.375</v>
      </c>
      <c r="B15709">
        <v>78700</v>
      </c>
      <c r="C15709">
        <v>78805</v>
      </c>
      <c r="D15709">
        <v>78600</v>
      </c>
      <c r="E15709">
        <v>78610</v>
      </c>
    </row>
    <row r="15710" spans="1:5" x14ac:dyDescent="0.25">
      <c r="A15710" s="2">
        <v>43341.708333333336</v>
      </c>
      <c r="B15710">
        <v>78940</v>
      </c>
      <c r="C15710">
        <v>79330</v>
      </c>
      <c r="D15710">
        <v>78910</v>
      </c>
      <c r="E15710">
        <v>79195</v>
      </c>
    </row>
    <row r="15711" spans="1:5" x14ac:dyDescent="0.25">
      <c r="A15711" s="2">
        <v>43341.666666666664</v>
      </c>
      <c r="B15711">
        <v>79020</v>
      </c>
      <c r="C15711">
        <v>79165</v>
      </c>
      <c r="D15711">
        <v>78855</v>
      </c>
      <c r="E15711">
        <v>78940</v>
      </c>
    </row>
    <row r="15712" spans="1:5" x14ac:dyDescent="0.25">
      <c r="A15712" s="2">
        <v>43341.625</v>
      </c>
      <c r="B15712">
        <v>78910</v>
      </c>
      <c r="C15712">
        <v>79095</v>
      </c>
      <c r="D15712">
        <v>78830</v>
      </c>
      <c r="E15712">
        <v>79020</v>
      </c>
    </row>
    <row r="15713" spans="1:5" x14ac:dyDescent="0.25">
      <c r="A15713" s="2">
        <v>43341.583333333336</v>
      </c>
      <c r="B15713">
        <v>79230</v>
      </c>
      <c r="C15713">
        <v>79280</v>
      </c>
      <c r="D15713">
        <v>78885</v>
      </c>
      <c r="E15713">
        <v>78910</v>
      </c>
    </row>
    <row r="15714" spans="1:5" x14ac:dyDescent="0.25">
      <c r="A15714" s="2">
        <v>43341.541666666664</v>
      </c>
      <c r="B15714">
        <v>79185</v>
      </c>
      <c r="C15714">
        <v>79370</v>
      </c>
      <c r="D15714">
        <v>79120</v>
      </c>
      <c r="E15714">
        <v>79230</v>
      </c>
    </row>
    <row r="15715" spans="1:5" x14ac:dyDescent="0.25">
      <c r="A15715" s="2">
        <v>43341.5</v>
      </c>
      <c r="B15715">
        <v>78855</v>
      </c>
      <c r="C15715">
        <v>79260</v>
      </c>
      <c r="D15715">
        <v>78850</v>
      </c>
      <c r="E15715">
        <v>79185</v>
      </c>
    </row>
    <row r="15716" spans="1:5" x14ac:dyDescent="0.25">
      <c r="A15716" s="2">
        <v>43341.458333333336</v>
      </c>
      <c r="B15716">
        <v>78515</v>
      </c>
      <c r="C15716">
        <v>78885</v>
      </c>
      <c r="D15716">
        <v>78405</v>
      </c>
      <c r="E15716">
        <v>78855</v>
      </c>
    </row>
    <row r="15717" spans="1:5" x14ac:dyDescent="0.25">
      <c r="A15717" s="2">
        <v>43341.416666666664</v>
      </c>
      <c r="B15717">
        <v>78205</v>
      </c>
      <c r="C15717">
        <v>78735</v>
      </c>
      <c r="D15717">
        <v>78000</v>
      </c>
      <c r="E15717">
        <v>78515</v>
      </c>
    </row>
    <row r="15718" spans="1:5" x14ac:dyDescent="0.25">
      <c r="A15718" s="2">
        <v>43341.375</v>
      </c>
      <c r="B15718">
        <v>78050</v>
      </c>
      <c r="C15718">
        <v>78280</v>
      </c>
      <c r="D15718">
        <v>77770</v>
      </c>
      <c r="E15718">
        <v>78205</v>
      </c>
    </row>
    <row r="15719" spans="1:5" x14ac:dyDescent="0.25">
      <c r="A15719" s="2">
        <v>43340.708333333336</v>
      </c>
      <c r="B15719">
        <v>77970</v>
      </c>
      <c r="C15719">
        <v>78450</v>
      </c>
      <c r="D15719">
        <v>77895</v>
      </c>
      <c r="E15719">
        <v>78450</v>
      </c>
    </row>
    <row r="15720" spans="1:5" x14ac:dyDescent="0.25">
      <c r="A15720" s="2">
        <v>43340.666666666664</v>
      </c>
      <c r="B15720">
        <v>77890</v>
      </c>
      <c r="C15720">
        <v>77990</v>
      </c>
      <c r="D15720">
        <v>77580</v>
      </c>
      <c r="E15720">
        <v>77970</v>
      </c>
    </row>
    <row r="15721" spans="1:5" x14ac:dyDescent="0.25">
      <c r="A15721" s="2">
        <v>43340.625</v>
      </c>
      <c r="B15721">
        <v>77805</v>
      </c>
      <c r="C15721">
        <v>77945</v>
      </c>
      <c r="D15721">
        <v>77720</v>
      </c>
      <c r="E15721">
        <v>77890</v>
      </c>
    </row>
    <row r="15722" spans="1:5" x14ac:dyDescent="0.25">
      <c r="A15722" s="2">
        <v>43340.583333333336</v>
      </c>
      <c r="B15722">
        <v>77920</v>
      </c>
      <c r="C15722">
        <v>78165</v>
      </c>
      <c r="D15722">
        <v>77760</v>
      </c>
      <c r="E15722">
        <v>77810</v>
      </c>
    </row>
    <row r="15723" spans="1:5" x14ac:dyDescent="0.25">
      <c r="A15723" s="2">
        <v>43340.541666666664</v>
      </c>
      <c r="B15723">
        <v>77990</v>
      </c>
      <c r="C15723">
        <v>78140</v>
      </c>
      <c r="D15723">
        <v>77730</v>
      </c>
      <c r="E15723">
        <v>77915</v>
      </c>
    </row>
    <row r="15724" spans="1:5" x14ac:dyDescent="0.25">
      <c r="A15724" s="2">
        <v>43340.5</v>
      </c>
      <c r="B15724">
        <v>77750</v>
      </c>
      <c r="C15724">
        <v>78065</v>
      </c>
      <c r="D15724">
        <v>77660</v>
      </c>
      <c r="E15724">
        <v>77985</v>
      </c>
    </row>
    <row r="15725" spans="1:5" x14ac:dyDescent="0.25">
      <c r="A15725" s="2">
        <v>43340.458333333336</v>
      </c>
      <c r="B15725">
        <v>78265</v>
      </c>
      <c r="C15725">
        <v>78295</v>
      </c>
      <c r="D15725">
        <v>77735</v>
      </c>
      <c r="E15725">
        <v>77750</v>
      </c>
    </row>
    <row r="15726" spans="1:5" x14ac:dyDescent="0.25">
      <c r="A15726" s="2">
        <v>43340.416666666664</v>
      </c>
      <c r="B15726">
        <v>78130</v>
      </c>
      <c r="C15726">
        <v>78565</v>
      </c>
      <c r="D15726">
        <v>78020</v>
      </c>
      <c r="E15726">
        <v>78265</v>
      </c>
    </row>
    <row r="15727" spans="1:5" x14ac:dyDescent="0.25">
      <c r="A15727" s="2">
        <v>43340.375</v>
      </c>
      <c r="B15727">
        <v>78355</v>
      </c>
      <c r="C15727">
        <v>78380</v>
      </c>
      <c r="D15727">
        <v>77965</v>
      </c>
      <c r="E15727">
        <v>78135</v>
      </c>
    </row>
    <row r="15728" spans="1:5" x14ac:dyDescent="0.25">
      <c r="A15728" s="2">
        <v>43339.708333333336</v>
      </c>
      <c r="B15728">
        <v>78410</v>
      </c>
      <c r="C15728">
        <v>78480</v>
      </c>
      <c r="D15728">
        <v>78130</v>
      </c>
      <c r="E15728">
        <v>78130</v>
      </c>
    </row>
    <row r="15729" spans="1:5" x14ac:dyDescent="0.25">
      <c r="A15729" s="2">
        <v>43339.666666666664</v>
      </c>
      <c r="B15729">
        <v>78460</v>
      </c>
      <c r="C15729">
        <v>78495</v>
      </c>
      <c r="D15729">
        <v>78180</v>
      </c>
      <c r="E15729">
        <v>78420</v>
      </c>
    </row>
    <row r="15730" spans="1:5" x14ac:dyDescent="0.25">
      <c r="A15730" s="2">
        <v>43339.625</v>
      </c>
      <c r="B15730">
        <v>78005</v>
      </c>
      <c r="C15730">
        <v>78585</v>
      </c>
      <c r="D15730">
        <v>78000</v>
      </c>
      <c r="E15730">
        <v>78465</v>
      </c>
    </row>
    <row r="15731" spans="1:5" x14ac:dyDescent="0.25">
      <c r="A15731" s="2">
        <v>43339.583333333336</v>
      </c>
      <c r="B15731">
        <v>78070</v>
      </c>
      <c r="C15731">
        <v>78135</v>
      </c>
      <c r="D15731">
        <v>77910</v>
      </c>
      <c r="E15731">
        <v>78000</v>
      </c>
    </row>
    <row r="15732" spans="1:5" x14ac:dyDescent="0.25">
      <c r="A15732" s="2">
        <v>43339.541666666664</v>
      </c>
      <c r="B15732">
        <v>78015</v>
      </c>
      <c r="C15732">
        <v>78285</v>
      </c>
      <c r="D15732">
        <v>77920</v>
      </c>
      <c r="E15732">
        <v>78060</v>
      </c>
    </row>
    <row r="15733" spans="1:5" x14ac:dyDescent="0.25">
      <c r="A15733" s="2">
        <v>43339.5</v>
      </c>
      <c r="B15733">
        <v>77865</v>
      </c>
      <c r="C15733">
        <v>78140</v>
      </c>
      <c r="D15733">
        <v>77830</v>
      </c>
      <c r="E15733">
        <v>78015</v>
      </c>
    </row>
    <row r="15734" spans="1:5" x14ac:dyDescent="0.25">
      <c r="A15734" s="2">
        <v>43339.458333333336</v>
      </c>
      <c r="B15734">
        <v>77730</v>
      </c>
      <c r="C15734">
        <v>78055</v>
      </c>
      <c r="D15734">
        <v>77670</v>
      </c>
      <c r="E15734">
        <v>77865</v>
      </c>
    </row>
    <row r="15735" spans="1:5" x14ac:dyDescent="0.25">
      <c r="A15735" s="2">
        <v>43339.416666666664</v>
      </c>
      <c r="B15735">
        <v>77180</v>
      </c>
      <c r="C15735">
        <v>77765</v>
      </c>
      <c r="D15735">
        <v>77040</v>
      </c>
      <c r="E15735">
        <v>77725</v>
      </c>
    </row>
    <row r="15736" spans="1:5" x14ac:dyDescent="0.25">
      <c r="A15736" s="2">
        <v>43339.375</v>
      </c>
      <c r="B15736">
        <v>77300</v>
      </c>
      <c r="C15736">
        <v>77435</v>
      </c>
      <c r="D15736">
        <v>77160</v>
      </c>
      <c r="E15736">
        <v>77175</v>
      </c>
    </row>
    <row r="15737" spans="1:5" x14ac:dyDescent="0.25">
      <c r="A15737" s="2">
        <v>43336.708333333336</v>
      </c>
      <c r="B15737">
        <v>76850</v>
      </c>
      <c r="C15737">
        <v>77050</v>
      </c>
      <c r="D15737">
        <v>76730</v>
      </c>
      <c r="E15737">
        <v>77000</v>
      </c>
    </row>
    <row r="15738" spans="1:5" x14ac:dyDescent="0.25">
      <c r="A15738" s="2">
        <v>43336.666666666664</v>
      </c>
      <c r="B15738">
        <v>76875</v>
      </c>
      <c r="C15738">
        <v>76980</v>
      </c>
      <c r="D15738">
        <v>76675</v>
      </c>
      <c r="E15738">
        <v>76855</v>
      </c>
    </row>
    <row r="15739" spans="1:5" x14ac:dyDescent="0.25">
      <c r="A15739" s="2">
        <v>43336.625</v>
      </c>
      <c r="B15739">
        <v>76460</v>
      </c>
      <c r="C15739">
        <v>76965</v>
      </c>
      <c r="D15739">
        <v>76410</v>
      </c>
      <c r="E15739">
        <v>76870</v>
      </c>
    </row>
    <row r="15740" spans="1:5" x14ac:dyDescent="0.25">
      <c r="A15740" s="2">
        <v>43336.583333333336</v>
      </c>
      <c r="B15740">
        <v>76600</v>
      </c>
      <c r="C15740">
        <v>76605</v>
      </c>
      <c r="D15740">
        <v>76190</v>
      </c>
      <c r="E15740">
        <v>76465</v>
      </c>
    </row>
    <row r="15741" spans="1:5" x14ac:dyDescent="0.25">
      <c r="A15741" s="2">
        <v>43336.541666666664</v>
      </c>
      <c r="B15741">
        <v>76840</v>
      </c>
      <c r="C15741">
        <v>77160</v>
      </c>
      <c r="D15741">
        <v>76500</v>
      </c>
      <c r="E15741">
        <v>76600</v>
      </c>
    </row>
    <row r="15742" spans="1:5" x14ac:dyDescent="0.25">
      <c r="A15742" s="2">
        <v>43336.5</v>
      </c>
      <c r="B15742">
        <v>76905</v>
      </c>
      <c r="C15742">
        <v>77120</v>
      </c>
      <c r="D15742">
        <v>76690</v>
      </c>
      <c r="E15742">
        <v>76840</v>
      </c>
    </row>
    <row r="15743" spans="1:5" x14ac:dyDescent="0.25">
      <c r="A15743" s="2">
        <v>43336.458333333336</v>
      </c>
      <c r="B15743">
        <v>76740</v>
      </c>
      <c r="C15743">
        <v>77090</v>
      </c>
      <c r="D15743">
        <v>76600</v>
      </c>
      <c r="E15743">
        <v>76900</v>
      </c>
    </row>
    <row r="15744" spans="1:5" x14ac:dyDescent="0.25">
      <c r="A15744" s="2">
        <v>43336.416666666664</v>
      </c>
      <c r="B15744">
        <v>76975</v>
      </c>
      <c r="C15744">
        <v>77235</v>
      </c>
      <c r="D15744">
        <v>76690</v>
      </c>
      <c r="E15744">
        <v>76740</v>
      </c>
    </row>
    <row r="15745" spans="1:5" x14ac:dyDescent="0.25">
      <c r="A15745" s="2">
        <v>43336.375</v>
      </c>
      <c r="B15745">
        <v>76820</v>
      </c>
      <c r="C15745">
        <v>77270</v>
      </c>
      <c r="D15745">
        <v>76730</v>
      </c>
      <c r="E15745">
        <v>76975</v>
      </c>
    </row>
    <row r="15746" spans="1:5" x14ac:dyDescent="0.25">
      <c r="A15746" s="2">
        <v>43335.708333333336</v>
      </c>
      <c r="B15746">
        <v>76120</v>
      </c>
      <c r="C15746">
        <v>76300</v>
      </c>
      <c r="D15746">
        <v>76020</v>
      </c>
      <c r="E15746">
        <v>76300</v>
      </c>
    </row>
    <row r="15747" spans="1:5" x14ac:dyDescent="0.25">
      <c r="A15747" s="2">
        <v>43335.666666666664</v>
      </c>
      <c r="B15747">
        <v>76405</v>
      </c>
      <c r="C15747">
        <v>76610</v>
      </c>
      <c r="D15747">
        <v>75950</v>
      </c>
      <c r="E15747">
        <v>76125</v>
      </c>
    </row>
    <row r="15748" spans="1:5" x14ac:dyDescent="0.25">
      <c r="A15748" s="2">
        <v>43335.625</v>
      </c>
      <c r="B15748">
        <v>76375</v>
      </c>
      <c r="C15748">
        <v>76520</v>
      </c>
      <c r="D15748">
        <v>76180</v>
      </c>
      <c r="E15748">
        <v>76410</v>
      </c>
    </row>
    <row r="15749" spans="1:5" x14ac:dyDescent="0.25">
      <c r="A15749" s="2">
        <v>43335.583333333336</v>
      </c>
      <c r="B15749">
        <v>76450</v>
      </c>
      <c r="C15749">
        <v>76580</v>
      </c>
      <c r="D15749">
        <v>76020</v>
      </c>
      <c r="E15749">
        <v>76370</v>
      </c>
    </row>
    <row r="15750" spans="1:5" x14ac:dyDescent="0.25">
      <c r="A15750" s="2">
        <v>43335.541666666664</v>
      </c>
      <c r="B15750">
        <v>76665</v>
      </c>
      <c r="C15750">
        <v>76780</v>
      </c>
      <c r="D15750">
        <v>76225</v>
      </c>
      <c r="E15750">
        <v>76450</v>
      </c>
    </row>
    <row r="15751" spans="1:5" x14ac:dyDescent="0.25">
      <c r="A15751" s="2">
        <v>43335.5</v>
      </c>
      <c r="B15751">
        <v>76745</v>
      </c>
      <c r="C15751">
        <v>76825</v>
      </c>
      <c r="D15751">
        <v>76475</v>
      </c>
      <c r="E15751">
        <v>76670</v>
      </c>
    </row>
    <row r="15752" spans="1:5" x14ac:dyDescent="0.25">
      <c r="A15752" s="2">
        <v>43335.458333333336</v>
      </c>
      <c r="B15752">
        <v>77575</v>
      </c>
      <c r="C15752">
        <v>77605</v>
      </c>
      <c r="D15752">
        <v>76610</v>
      </c>
      <c r="E15752">
        <v>76745</v>
      </c>
    </row>
    <row r="15753" spans="1:5" x14ac:dyDescent="0.25">
      <c r="A15753" s="2">
        <v>43335.416666666664</v>
      </c>
      <c r="B15753">
        <v>77340</v>
      </c>
      <c r="C15753">
        <v>77830</v>
      </c>
      <c r="D15753">
        <v>77080</v>
      </c>
      <c r="E15753">
        <v>77575</v>
      </c>
    </row>
    <row r="15754" spans="1:5" x14ac:dyDescent="0.25">
      <c r="A15754" s="2">
        <v>43335.375</v>
      </c>
      <c r="B15754">
        <v>77410</v>
      </c>
      <c r="C15754">
        <v>77505</v>
      </c>
      <c r="D15754">
        <v>77135</v>
      </c>
      <c r="E15754">
        <v>77340</v>
      </c>
    </row>
    <row r="15755" spans="1:5" x14ac:dyDescent="0.25">
      <c r="A15755" s="2">
        <v>43334.708333333336</v>
      </c>
      <c r="B15755">
        <v>77385</v>
      </c>
      <c r="C15755">
        <v>77700</v>
      </c>
      <c r="D15755">
        <v>77350</v>
      </c>
      <c r="E15755">
        <v>77700</v>
      </c>
    </row>
    <row r="15756" spans="1:5" x14ac:dyDescent="0.25">
      <c r="A15756" s="2">
        <v>43334.666666666664</v>
      </c>
      <c r="B15756">
        <v>77215</v>
      </c>
      <c r="C15756">
        <v>77485</v>
      </c>
      <c r="D15756">
        <v>77040</v>
      </c>
      <c r="E15756">
        <v>77390</v>
      </c>
    </row>
    <row r="15757" spans="1:5" x14ac:dyDescent="0.25">
      <c r="A15757" s="2">
        <v>43334.625</v>
      </c>
      <c r="B15757">
        <v>76780</v>
      </c>
      <c r="C15757">
        <v>77240</v>
      </c>
      <c r="D15757">
        <v>76605</v>
      </c>
      <c r="E15757">
        <v>77215</v>
      </c>
    </row>
    <row r="15758" spans="1:5" x14ac:dyDescent="0.25">
      <c r="A15758" s="2">
        <v>43334.583333333336</v>
      </c>
      <c r="B15758">
        <v>76410</v>
      </c>
      <c r="C15758">
        <v>76950</v>
      </c>
      <c r="D15758">
        <v>76400</v>
      </c>
      <c r="E15758">
        <v>76780</v>
      </c>
    </row>
    <row r="15759" spans="1:5" x14ac:dyDescent="0.25">
      <c r="A15759" s="2">
        <v>43334.541666666664</v>
      </c>
      <c r="B15759">
        <v>76535</v>
      </c>
      <c r="C15759">
        <v>76560</v>
      </c>
      <c r="D15759">
        <v>76210</v>
      </c>
      <c r="E15759">
        <v>76410</v>
      </c>
    </row>
    <row r="15760" spans="1:5" x14ac:dyDescent="0.25">
      <c r="A15760" s="2">
        <v>43334.5</v>
      </c>
      <c r="B15760">
        <v>76215</v>
      </c>
      <c r="C15760">
        <v>76690</v>
      </c>
      <c r="D15760">
        <v>76010</v>
      </c>
      <c r="E15760">
        <v>76540</v>
      </c>
    </row>
    <row r="15761" spans="1:5" x14ac:dyDescent="0.25">
      <c r="A15761" s="2">
        <v>43334.458333333336</v>
      </c>
      <c r="B15761">
        <v>75885</v>
      </c>
      <c r="C15761">
        <v>76465</v>
      </c>
      <c r="D15761">
        <v>75805</v>
      </c>
      <c r="E15761">
        <v>76210</v>
      </c>
    </row>
    <row r="15762" spans="1:5" x14ac:dyDescent="0.25">
      <c r="A15762" s="2">
        <v>43334.416666666664</v>
      </c>
      <c r="B15762">
        <v>75105</v>
      </c>
      <c r="C15762">
        <v>76000</v>
      </c>
      <c r="D15762">
        <v>75100</v>
      </c>
      <c r="E15762">
        <v>75885</v>
      </c>
    </row>
    <row r="15763" spans="1:5" x14ac:dyDescent="0.25">
      <c r="A15763" s="2">
        <v>43334.375</v>
      </c>
      <c r="B15763">
        <v>75500</v>
      </c>
      <c r="C15763">
        <v>75720</v>
      </c>
      <c r="D15763">
        <v>74840</v>
      </c>
      <c r="E15763">
        <v>75105</v>
      </c>
    </row>
    <row r="15764" spans="1:5" x14ac:dyDescent="0.25">
      <c r="A15764" s="2">
        <v>43333.708333333336</v>
      </c>
      <c r="B15764">
        <v>75665</v>
      </c>
      <c r="C15764">
        <v>75775</v>
      </c>
      <c r="D15764">
        <v>75310</v>
      </c>
      <c r="E15764">
        <v>75310</v>
      </c>
    </row>
    <row r="15765" spans="1:5" x14ac:dyDescent="0.25">
      <c r="A15765" s="2">
        <v>43333.666666666664</v>
      </c>
      <c r="B15765">
        <v>75725</v>
      </c>
      <c r="C15765">
        <v>75855</v>
      </c>
      <c r="D15765">
        <v>75420</v>
      </c>
      <c r="E15765">
        <v>75670</v>
      </c>
    </row>
    <row r="15766" spans="1:5" x14ac:dyDescent="0.25">
      <c r="A15766" s="2">
        <v>43333.625</v>
      </c>
      <c r="B15766">
        <v>76420</v>
      </c>
      <c r="C15766">
        <v>76440</v>
      </c>
      <c r="D15766">
        <v>75710</v>
      </c>
      <c r="E15766">
        <v>75720</v>
      </c>
    </row>
    <row r="15767" spans="1:5" x14ac:dyDescent="0.25">
      <c r="A15767" s="2">
        <v>43333.583333333336</v>
      </c>
      <c r="B15767">
        <v>76510</v>
      </c>
      <c r="C15767">
        <v>76605</v>
      </c>
      <c r="D15767">
        <v>76285</v>
      </c>
      <c r="E15767">
        <v>76420</v>
      </c>
    </row>
    <row r="15768" spans="1:5" x14ac:dyDescent="0.25">
      <c r="A15768" s="2">
        <v>43333.541666666664</v>
      </c>
      <c r="B15768">
        <v>76430</v>
      </c>
      <c r="C15768">
        <v>76560</v>
      </c>
      <c r="D15768">
        <v>76310</v>
      </c>
      <c r="E15768">
        <v>76515</v>
      </c>
    </row>
    <row r="15769" spans="1:5" x14ac:dyDescent="0.25">
      <c r="A15769" s="2">
        <v>43333.5</v>
      </c>
      <c r="B15769">
        <v>76325</v>
      </c>
      <c r="C15769">
        <v>76465</v>
      </c>
      <c r="D15769">
        <v>76050</v>
      </c>
      <c r="E15769">
        <v>76430</v>
      </c>
    </row>
    <row r="15770" spans="1:5" x14ac:dyDescent="0.25">
      <c r="A15770" s="2">
        <v>43333.458333333336</v>
      </c>
      <c r="B15770">
        <v>76655</v>
      </c>
      <c r="C15770">
        <v>76930</v>
      </c>
      <c r="D15770">
        <v>76155</v>
      </c>
      <c r="E15770">
        <v>76320</v>
      </c>
    </row>
    <row r="15771" spans="1:5" x14ac:dyDescent="0.25">
      <c r="A15771" s="2">
        <v>43333.416666666664</v>
      </c>
      <c r="B15771">
        <v>76635</v>
      </c>
      <c r="C15771">
        <v>76735</v>
      </c>
      <c r="D15771">
        <v>76430</v>
      </c>
      <c r="E15771">
        <v>76655</v>
      </c>
    </row>
    <row r="15772" spans="1:5" x14ac:dyDescent="0.25">
      <c r="A15772" s="2">
        <v>43333.375</v>
      </c>
      <c r="B15772">
        <v>77300</v>
      </c>
      <c r="C15772">
        <v>77320</v>
      </c>
      <c r="D15772">
        <v>76575</v>
      </c>
      <c r="E15772">
        <v>76630</v>
      </c>
    </row>
    <row r="15773" spans="1:5" x14ac:dyDescent="0.25">
      <c r="A15773" s="2">
        <v>43332.708333333336</v>
      </c>
      <c r="B15773">
        <v>76945</v>
      </c>
      <c r="C15773">
        <v>77170</v>
      </c>
      <c r="D15773">
        <v>76895</v>
      </c>
      <c r="E15773">
        <v>77040</v>
      </c>
    </row>
    <row r="15774" spans="1:5" x14ac:dyDescent="0.25">
      <c r="A15774" s="2">
        <v>43332.666666666664</v>
      </c>
      <c r="B15774">
        <v>76710</v>
      </c>
      <c r="C15774">
        <v>77140</v>
      </c>
      <c r="D15774">
        <v>76695</v>
      </c>
      <c r="E15774">
        <v>76950</v>
      </c>
    </row>
    <row r="15775" spans="1:5" x14ac:dyDescent="0.25">
      <c r="A15775" s="2">
        <v>43332.625</v>
      </c>
      <c r="B15775">
        <v>76725</v>
      </c>
      <c r="C15775">
        <v>76900</v>
      </c>
      <c r="D15775">
        <v>76515</v>
      </c>
      <c r="E15775">
        <v>76710</v>
      </c>
    </row>
    <row r="15776" spans="1:5" x14ac:dyDescent="0.25">
      <c r="A15776" s="2">
        <v>43332.583333333336</v>
      </c>
      <c r="B15776">
        <v>76865</v>
      </c>
      <c r="C15776">
        <v>76935</v>
      </c>
      <c r="D15776">
        <v>76580</v>
      </c>
      <c r="E15776">
        <v>76715</v>
      </c>
    </row>
    <row r="15777" spans="1:5" x14ac:dyDescent="0.25">
      <c r="A15777" s="2">
        <v>43332.541666666664</v>
      </c>
      <c r="B15777">
        <v>76485</v>
      </c>
      <c r="C15777">
        <v>76880</v>
      </c>
      <c r="D15777">
        <v>76435</v>
      </c>
      <c r="E15777">
        <v>76865</v>
      </c>
    </row>
    <row r="15778" spans="1:5" x14ac:dyDescent="0.25">
      <c r="A15778" s="2">
        <v>43332.5</v>
      </c>
      <c r="B15778">
        <v>76225</v>
      </c>
      <c r="C15778">
        <v>76640</v>
      </c>
      <c r="D15778">
        <v>76215</v>
      </c>
      <c r="E15778">
        <v>76490</v>
      </c>
    </row>
    <row r="15779" spans="1:5" x14ac:dyDescent="0.25">
      <c r="A15779" s="2">
        <v>43332.458333333336</v>
      </c>
      <c r="B15779">
        <v>76410</v>
      </c>
      <c r="C15779">
        <v>76640</v>
      </c>
      <c r="D15779">
        <v>76125</v>
      </c>
      <c r="E15779">
        <v>76220</v>
      </c>
    </row>
    <row r="15780" spans="1:5" x14ac:dyDescent="0.25">
      <c r="A15780" s="2">
        <v>43332.416666666664</v>
      </c>
      <c r="B15780">
        <v>76520</v>
      </c>
      <c r="C15780">
        <v>76770</v>
      </c>
      <c r="D15780">
        <v>76235</v>
      </c>
      <c r="E15780">
        <v>76415</v>
      </c>
    </row>
    <row r="15781" spans="1:5" x14ac:dyDescent="0.25">
      <c r="A15781" s="2">
        <v>43332.375</v>
      </c>
      <c r="B15781">
        <v>76810</v>
      </c>
      <c r="C15781">
        <v>76940</v>
      </c>
      <c r="D15781">
        <v>76505</v>
      </c>
      <c r="E15781">
        <v>76520</v>
      </c>
    </row>
    <row r="15782" spans="1:5" x14ac:dyDescent="0.25">
      <c r="A15782" s="2">
        <v>43329.708333333336</v>
      </c>
      <c r="B15782">
        <v>76655</v>
      </c>
      <c r="C15782">
        <v>76675</v>
      </c>
      <c r="D15782">
        <v>76430</v>
      </c>
      <c r="E15782">
        <v>76495</v>
      </c>
    </row>
    <row r="15783" spans="1:5" x14ac:dyDescent="0.25">
      <c r="A15783" s="2">
        <v>43329.666666666664</v>
      </c>
      <c r="B15783">
        <v>76865</v>
      </c>
      <c r="C15783">
        <v>76910</v>
      </c>
      <c r="D15783">
        <v>76600</v>
      </c>
      <c r="E15783">
        <v>76660</v>
      </c>
    </row>
    <row r="15784" spans="1:5" x14ac:dyDescent="0.25">
      <c r="A15784" s="2">
        <v>43329.625</v>
      </c>
      <c r="B15784">
        <v>76640</v>
      </c>
      <c r="C15784">
        <v>76995</v>
      </c>
      <c r="D15784">
        <v>76620</v>
      </c>
      <c r="E15784">
        <v>76865</v>
      </c>
    </row>
    <row r="15785" spans="1:5" x14ac:dyDescent="0.25">
      <c r="A15785" s="2">
        <v>43329.583333333336</v>
      </c>
      <c r="B15785">
        <v>76285</v>
      </c>
      <c r="C15785">
        <v>76680</v>
      </c>
      <c r="D15785">
        <v>76255</v>
      </c>
      <c r="E15785">
        <v>76635</v>
      </c>
    </row>
    <row r="15786" spans="1:5" x14ac:dyDescent="0.25">
      <c r="A15786" s="2">
        <v>43329.541666666664</v>
      </c>
      <c r="B15786">
        <v>76475</v>
      </c>
      <c r="C15786">
        <v>76535</v>
      </c>
      <c r="D15786">
        <v>76285</v>
      </c>
      <c r="E15786">
        <v>76285</v>
      </c>
    </row>
    <row r="15787" spans="1:5" x14ac:dyDescent="0.25">
      <c r="A15787" s="2">
        <v>43329.5</v>
      </c>
      <c r="B15787">
        <v>76395</v>
      </c>
      <c r="C15787">
        <v>76545</v>
      </c>
      <c r="D15787">
        <v>76220</v>
      </c>
      <c r="E15787">
        <v>76470</v>
      </c>
    </row>
    <row r="15788" spans="1:5" x14ac:dyDescent="0.25">
      <c r="A15788" s="2">
        <v>43329.458333333336</v>
      </c>
      <c r="B15788">
        <v>76755</v>
      </c>
      <c r="C15788">
        <v>76935</v>
      </c>
      <c r="D15788">
        <v>76205</v>
      </c>
      <c r="E15788">
        <v>76390</v>
      </c>
    </row>
    <row r="15789" spans="1:5" x14ac:dyDescent="0.25">
      <c r="A15789" s="2">
        <v>43329.416666666664</v>
      </c>
      <c r="B15789">
        <v>76615</v>
      </c>
      <c r="C15789">
        <v>76910</v>
      </c>
      <c r="D15789">
        <v>76505</v>
      </c>
      <c r="E15789">
        <v>76755</v>
      </c>
    </row>
    <row r="15790" spans="1:5" x14ac:dyDescent="0.25">
      <c r="A15790" s="2">
        <v>43329.375</v>
      </c>
      <c r="B15790">
        <v>77105</v>
      </c>
      <c r="C15790">
        <v>77110</v>
      </c>
      <c r="D15790">
        <v>76410</v>
      </c>
      <c r="E15790">
        <v>76615</v>
      </c>
    </row>
    <row r="15791" spans="1:5" x14ac:dyDescent="0.25">
      <c r="A15791" s="2">
        <v>43328.708333333336</v>
      </c>
      <c r="B15791">
        <v>77410</v>
      </c>
      <c r="C15791">
        <v>77580</v>
      </c>
      <c r="D15791">
        <v>77350</v>
      </c>
      <c r="E15791">
        <v>77580</v>
      </c>
    </row>
    <row r="15792" spans="1:5" x14ac:dyDescent="0.25">
      <c r="A15792" s="2">
        <v>43328.666666666664</v>
      </c>
      <c r="B15792">
        <v>77500</v>
      </c>
      <c r="C15792">
        <v>77620</v>
      </c>
      <c r="D15792">
        <v>77370</v>
      </c>
      <c r="E15792">
        <v>77410</v>
      </c>
    </row>
    <row r="15793" spans="1:5" x14ac:dyDescent="0.25">
      <c r="A15793" s="2">
        <v>43328.625</v>
      </c>
      <c r="B15793">
        <v>77785</v>
      </c>
      <c r="C15793">
        <v>77790</v>
      </c>
      <c r="D15793">
        <v>77275</v>
      </c>
      <c r="E15793">
        <v>77500</v>
      </c>
    </row>
    <row r="15794" spans="1:5" x14ac:dyDescent="0.25">
      <c r="A15794" s="2">
        <v>43328.583333333336</v>
      </c>
      <c r="B15794">
        <v>77600</v>
      </c>
      <c r="C15794">
        <v>77830</v>
      </c>
      <c r="D15794">
        <v>77460</v>
      </c>
      <c r="E15794">
        <v>77780</v>
      </c>
    </row>
    <row r="15795" spans="1:5" x14ac:dyDescent="0.25">
      <c r="A15795" s="2">
        <v>43328.541666666664</v>
      </c>
      <c r="B15795">
        <v>77785</v>
      </c>
      <c r="C15795">
        <v>78260</v>
      </c>
      <c r="D15795">
        <v>77390</v>
      </c>
      <c r="E15795">
        <v>77595</v>
      </c>
    </row>
    <row r="15796" spans="1:5" x14ac:dyDescent="0.25">
      <c r="A15796" s="2">
        <v>43328.5</v>
      </c>
      <c r="B15796">
        <v>77725</v>
      </c>
      <c r="C15796">
        <v>78005</v>
      </c>
      <c r="D15796">
        <v>76990</v>
      </c>
      <c r="E15796">
        <v>77785</v>
      </c>
    </row>
    <row r="15797" spans="1:5" x14ac:dyDescent="0.25">
      <c r="A15797" s="2">
        <v>43328.458333333336</v>
      </c>
      <c r="B15797">
        <v>77810</v>
      </c>
      <c r="C15797">
        <v>78380</v>
      </c>
      <c r="D15797">
        <v>77650</v>
      </c>
      <c r="E15797">
        <v>77725</v>
      </c>
    </row>
    <row r="15798" spans="1:5" x14ac:dyDescent="0.25">
      <c r="A15798" s="2">
        <v>43328.416666666664</v>
      </c>
      <c r="B15798">
        <v>78135</v>
      </c>
      <c r="C15798">
        <v>78245</v>
      </c>
      <c r="D15798">
        <v>77745</v>
      </c>
      <c r="E15798">
        <v>77800</v>
      </c>
    </row>
    <row r="15799" spans="1:5" x14ac:dyDescent="0.25">
      <c r="A15799" s="2">
        <v>43328.375</v>
      </c>
      <c r="B15799">
        <v>78065</v>
      </c>
      <c r="C15799">
        <v>78250</v>
      </c>
      <c r="D15799">
        <v>77930</v>
      </c>
      <c r="E15799">
        <v>78135</v>
      </c>
    </row>
    <row r="15800" spans="1:5" x14ac:dyDescent="0.25">
      <c r="A15800" s="2">
        <v>43327.708333333336</v>
      </c>
      <c r="B15800">
        <v>77785</v>
      </c>
      <c r="C15800">
        <v>77800</v>
      </c>
      <c r="D15800">
        <v>77500</v>
      </c>
      <c r="E15800">
        <v>77515</v>
      </c>
    </row>
    <row r="15801" spans="1:5" x14ac:dyDescent="0.25">
      <c r="A15801" s="2">
        <v>43327.666666666664</v>
      </c>
      <c r="B15801">
        <v>77730</v>
      </c>
      <c r="C15801">
        <v>77960</v>
      </c>
      <c r="D15801">
        <v>77665</v>
      </c>
      <c r="E15801">
        <v>77785</v>
      </c>
    </row>
    <row r="15802" spans="1:5" x14ac:dyDescent="0.25">
      <c r="A15802" s="2">
        <v>43327.625</v>
      </c>
      <c r="B15802">
        <v>78105</v>
      </c>
      <c r="C15802">
        <v>78150</v>
      </c>
      <c r="D15802">
        <v>77570</v>
      </c>
      <c r="E15802">
        <v>77730</v>
      </c>
    </row>
    <row r="15803" spans="1:5" x14ac:dyDescent="0.25">
      <c r="A15803" s="2">
        <v>43327.583333333336</v>
      </c>
      <c r="B15803">
        <v>78215</v>
      </c>
      <c r="C15803">
        <v>78330</v>
      </c>
      <c r="D15803">
        <v>78030</v>
      </c>
      <c r="E15803">
        <v>78105</v>
      </c>
    </row>
    <row r="15804" spans="1:5" x14ac:dyDescent="0.25">
      <c r="A15804" s="2">
        <v>43327.541666666664</v>
      </c>
      <c r="B15804">
        <v>77880</v>
      </c>
      <c r="C15804">
        <v>78400</v>
      </c>
      <c r="D15804">
        <v>77840</v>
      </c>
      <c r="E15804">
        <v>78220</v>
      </c>
    </row>
    <row r="15805" spans="1:5" x14ac:dyDescent="0.25">
      <c r="A15805" s="2">
        <v>43327.5</v>
      </c>
      <c r="B15805">
        <v>77580</v>
      </c>
      <c r="C15805">
        <v>78120</v>
      </c>
      <c r="D15805">
        <v>77550</v>
      </c>
      <c r="E15805">
        <v>77880</v>
      </c>
    </row>
    <row r="15806" spans="1:5" x14ac:dyDescent="0.25">
      <c r="A15806" s="2">
        <v>43327.458333333336</v>
      </c>
      <c r="B15806">
        <v>78220</v>
      </c>
      <c r="C15806">
        <v>78245</v>
      </c>
      <c r="D15806">
        <v>77470</v>
      </c>
      <c r="E15806">
        <v>77585</v>
      </c>
    </row>
    <row r="15807" spans="1:5" x14ac:dyDescent="0.25">
      <c r="A15807" s="2">
        <v>43327.416666666664</v>
      </c>
      <c r="B15807">
        <v>78190</v>
      </c>
      <c r="C15807">
        <v>78540</v>
      </c>
      <c r="D15807">
        <v>77955</v>
      </c>
      <c r="E15807">
        <v>78225</v>
      </c>
    </row>
    <row r="15808" spans="1:5" x14ac:dyDescent="0.25">
      <c r="A15808" s="2">
        <v>43327.375</v>
      </c>
      <c r="B15808">
        <v>78655</v>
      </c>
      <c r="C15808">
        <v>78655</v>
      </c>
      <c r="D15808">
        <v>77875</v>
      </c>
      <c r="E15808">
        <v>78185</v>
      </c>
    </row>
    <row r="15809" spans="1:5" x14ac:dyDescent="0.25">
      <c r="A15809" s="2">
        <v>43326.708333333336</v>
      </c>
      <c r="B15809">
        <v>78625</v>
      </c>
      <c r="C15809">
        <v>78745</v>
      </c>
      <c r="D15809">
        <v>78400</v>
      </c>
      <c r="E15809">
        <v>78400</v>
      </c>
    </row>
    <row r="15810" spans="1:5" x14ac:dyDescent="0.25">
      <c r="A15810" s="2">
        <v>43326.666666666664</v>
      </c>
      <c r="B15810">
        <v>78535</v>
      </c>
      <c r="C15810">
        <v>78770</v>
      </c>
      <c r="D15810">
        <v>78515</v>
      </c>
      <c r="E15810">
        <v>78620</v>
      </c>
    </row>
    <row r="15811" spans="1:5" x14ac:dyDescent="0.25">
      <c r="A15811" s="2">
        <v>43326.625</v>
      </c>
      <c r="B15811">
        <v>78110</v>
      </c>
      <c r="C15811">
        <v>78540</v>
      </c>
      <c r="D15811">
        <v>78045</v>
      </c>
      <c r="E15811">
        <v>78535</v>
      </c>
    </row>
    <row r="15812" spans="1:5" x14ac:dyDescent="0.25">
      <c r="A15812" s="2">
        <v>43326.583333333336</v>
      </c>
      <c r="B15812">
        <v>78095</v>
      </c>
      <c r="C15812">
        <v>78180</v>
      </c>
      <c r="D15812">
        <v>77870</v>
      </c>
      <c r="E15812">
        <v>78110</v>
      </c>
    </row>
    <row r="15813" spans="1:5" x14ac:dyDescent="0.25">
      <c r="A15813" s="2">
        <v>43326.541666666664</v>
      </c>
      <c r="B15813">
        <v>77860</v>
      </c>
      <c r="C15813">
        <v>78140</v>
      </c>
      <c r="D15813">
        <v>77725</v>
      </c>
      <c r="E15813">
        <v>78100</v>
      </c>
    </row>
    <row r="15814" spans="1:5" x14ac:dyDescent="0.25">
      <c r="A15814" s="2">
        <v>43326.5</v>
      </c>
      <c r="B15814">
        <v>78070</v>
      </c>
      <c r="C15814">
        <v>78090</v>
      </c>
      <c r="D15814">
        <v>77605</v>
      </c>
      <c r="E15814">
        <v>77855</v>
      </c>
    </row>
    <row r="15815" spans="1:5" x14ac:dyDescent="0.25">
      <c r="A15815" s="2">
        <v>43326.458333333336</v>
      </c>
      <c r="B15815">
        <v>78160</v>
      </c>
      <c r="C15815">
        <v>78205</v>
      </c>
      <c r="D15815">
        <v>77860</v>
      </c>
      <c r="E15815">
        <v>78070</v>
      </c>
    </row>
    <row r="15816" spans="1:5" x14ac:dyDescent="0.25">
      <c r="A15816" s="2">
        <v>43326.416666666664</v>
      </c>
      <c r="B15816">
        <v>78420</v>
      </c>
      <c r="C15816">
        <v>78425</v>
      </c>
      <c r="D15816">
        <v>78005</v>
      </c>
      <c r="E15816">
        <v>78155</v>
      </c>
    </row>
    <row r="15817" spans="1:5" x14ac:dyDescent="0.25">
      <c r="A15817" s="2">
        <v>43326.375</v>
      </c>
      <c r="B15817">
        <v>78120</v>
      </c>
      <c r="C15817">
        <v>78505</v>
      </c>
      <c r="D15817">
        <v>77800</v>
      </c>
      <c r="E15817">
        <v>78425</v>
      </c>
    </row>
    <row r="15818" spans="1:5" x14ac:dyDescent="0.25">
      <c r="A15818" s="2">
        <v>43325.708333333336</v>
      </c>
      <c r="B15818">
        <v>77520</v>
      </c>
      <c r="C15818">
        <v>77925</v>
      </c>
      <c r="D15818">
        <v>77440</v>
      </c>
      <c r="E15818">
        <v>77820</v>
      </c>
    </row>
    <row r="15819" spans="1:5" x14ac:dyDescent="0.25">
      <c r="A15819" s="2">
        <v>43325.666666666664</v>
      </c>
      <c r="B15819">
        <v>77215</v>
      </c>
      <c r="C15819">
        <v>77745</v>
      </c>
      <c r="D15819">
        <v>77070</v>
      </c>
      <c r="E15819">
        <v>77515</v>
      </c>
    </row>
    <row r="15820" spans="1:5" x14ac:dyDescent="0.25">
      <c r="A15820" s="2">
        <v>43325.625</v>
      </c>
      <c r="B15820">
        <v>76645</v>
      </c>
      <c r="C15820">
        <v>77270</v>
      </c>
      <c r="D15820">
        <v>76640</v>
      </c>
      <c r="E15820">
        <v>77220</v>
      </c>
    </row>
    <row r="15821" spans="1:5" x14ac:dyDescent="0.25">
      <c r="A15821" s="2">
        <v>43325.583333333336</v>
      </c>
      <c r="B15821">
        <v>76565</v>
      </c>
      <c r="C15821">
        <v>76890</v>
      </c>
      <c r="D15821">
        <v>76390</v>
      </c>
      <c r="E15821">
        <v>76645</v>
      </c>
    </row>
    <row r="15822" spans="1:5" x14ac:dyDescent="0.25">
      <c r="A15822" s="2">
        <v>43325.541666666664</v>
      </c>
      <c r="B15822">
        <v>76315</v>
      </c>
      <c r="C15822">
        <v>76760</v>
      </c>
      <c r="D15822">
        <v>76195</v>
      </c>
      <c r="E15822">
        <v>76560</v>
      </c>
    </row>
    <row r="15823" spans="1:5" x14ac:dyDescent="0.25">
      <c r="A15823" s="2">
        <v>43325.5</v>
      </c>
      <c r="B15823">
        <v>76810</v>
      </c>
      <c r="C15823">
        <v>76975</v>
      </c>
      <c r="D15823">
        <v>76300</v>
      </c>
      <c r="E15823">
        <v>76315</v>
      </c>
    </row>
    <row r="15824" spans="1:5" x14ac:dyDescent="0.25">
      <c r="A15824" s="2">
        <v>43325.458333333336</v>
      </c>
      <c r="B15824">
        <v>76675</v>
      </c>
      <c r="C15824">
        <v>77105</v>
      </c>
      <c r="D15824">
        <v>76530</v>
      </c>
      <c r="E15824">
        <v>76820</v>
      </c>
    </row>
    <row r="15825" spans="1:5" x14ac:dyDescent="0.25">
      <c r="A15825" s="2">
        <v>43325.416666666664</v>
      </c>
      <c r="B15825">
        <v>75990</v>
      </c>
      <c r="C15825">
        <v>76685</v>
      </c>
      <c r="D15825">
        <v>75850</v>
      </c>
      <c r="E15825">
        <v>76675</v>
      </c>
    </row>
    <row r="15826" spans="1:5" x14ac:dyDescent="0.25">
      <c r="A15826" s="2">
        <v>43325.375</v>
      </c>
      <c r="B15826">
        <v>76200</v>
      </c>
      <c r="C15826">
        <v>76200</v>
      </c>
      <c r="D15826">
        <v>75400</v>
      </c>
      <c r="E15826">
        <v>75995</v>
      </c>
    </row>
    <row r="15827" spans="1:5" x14ac:dyDescent="0.25">
      <c r="A15827" s="2">
        <v>43322.708333333336</v>
      </c>
      <c r="B15827">
        <v>76410</v>
      </c>
      <c r="C15827">
        <v>76575</v>
      </c>
      <c r="D15827">
        <v>76300</v>
      </c>
      <c r="E15827">
        <v>76400</v>
      </c>
    </row>
    <row r="15828" spans="1:5" x14ac:dyDescent="0.25">
      <c r="A15828" s="2">
        <v>43322.666666666664</v>
      </c>
      <c r="B15828">
        <v>76415</v>
      </c>
      <c r="C15828">
        <v>76840</v>
      </c>
      <c r="D15828">
        <v>76220</v>
      </c>
      <c r="E15828">
        <v>76410</v>
      </c>
    </row>
    <row r="15829" spans="1:5" x14ac:dyDescent="0.25">
      <c r="A15829" s="2">
        <v>43322.625</v>
      </c>
      <c r="B15829">
        <v>76355</v>
      </c>
      <c r="C15829">
        <v>76575</v>
      </c>
      <c r="D15829">
        <v>76255</v>
      </c>
      <c r="E15829">
        <v>76415</v>
      </c>
    </row>
    <row r="15830" spans="1:5" x14ac:dyDescent="0.25">
      <c r="A15830" s="2">
        <v>43322.583333333336</v>
      </c>
      <c r="B15830">
        <v>76255</v>
      </c>
      <c r="C15830">
        <v>76500</v>
      </c>
      <c r="D15830">
        <v>76020</v>
      </c>
      <c r="E15830">
        <v>76350</v>
      </c>
    </row>
    <row r="15831" spans="1:5" x14ac:dyDescent="0.25">
      <c r="A15831" s="2">
        <v>43322.541666666664</v>
      </c>
      <c r="B15831">
        <v>76665</v>
      </c>
      <c r="C15831">
        <v>76740</v>
      </c>
      <c r="D15831">
        <v>76160</v>
      </c>
      <c r="E15831">
        <v>76260</v>
      </c>
    </row>
    <row r="15832" spans="1:5" x14ac:dyDescent="0.25">
      <c r="A15832" s="2">
        <v>43322.5</v>
      </c>
      <c r="B15832">
        <v>77035</v>
      </c>
      <c r="C15832">
        <v>77165</v>
      </c>
      <c r="D15832">
        <v>76560</v>
      </c>
      <c r="E15832">
        <v>76665</v>
      </c>
    </row>
    <row r="15833" spans="1:5" x14ac:dyDescent="0.25">
      <c r="A15833" s="2">
        <v>43322.458333333336</v>
      </c>
      <c r="B15833">
        <v>77050</v>
      </c>
      <c r="C15833">
        <v>77300</v>
      </c>
      <c r="D15833">
        <v>76655</v>
      </c>
      <c r="E15833">
        <v>77035</v>
      </c>
    </row>
    <row r="15834" spans="1:5" x14ac:dyDescent="0.25">
      <c r="A15834" s="2">
        <v>43322.416666666664</v>
      </c>
      <c r="B15834">
        <v>78055</v>
      </c>
      <c r="C15834">
        <v>78095</v>
      </c>
      <c r="D15834">
        <v>76810</v>
      </c>
      <c r="E15834">
        <v>77050</v>
      </c>
    </row>
    <row r="15835" spans="1:5" x14ac:dyDescent="0.25">
      <c r="A15835" s="2">
        <v>43322.375</v>
      </c>
      <c r="B15835">
        <v>78040</v>
      </c>
      <c r="C15835">
        <v>78345</v>
      </c>
      <c r="D15835">
        <v>77840</v>
      </c>
      <c r="E15835">
        <v>78050</v>
      </c>
    </row>
    <row r="15836" spans="1:5" x14ac:dyDescent="0.25">
      <c r="A15836" s="2">
        <v>43321.708333333336</v>
      </c>
      <c r="B15836">
        <v>78705</v>
      </c>
      <c r="C15836">
        <v>78855</v>
      </c>
      <c r="D15836">
        <v>78685</v>
      </c>
      <c r="E15836">
        <v>78705</v>
      </c>
    </row>
    <row r="15837" spans="1:5" x14ac:dyDescent="0.25">
      <c r="A15837" s="2">
        <v>43321.666666666664</v>
      </c>
      <c r="B15837">
        <v>78640</v>
      </c>
      <c r="C15837">
        <v>78950</v>
      </c>
      <c r="D15837">
        <v>78525</v>
      </c>
      <c r="E15837">
        <v>78700</v>
      </c>
    </row>
    <row r="15838" spans="1:5" x14ac:dyDescent="0.25">
      <c r="A15838" s="2">
        <v>43321.625</v>
      </c>
      <c r="B15838">
        <v>78610</v>
      </c>
      <c r="C15838">
        <v>78830</v>
      </c>
      <c r="D15838">
        <v>78475</v>
      </c>
      <c r="E15838">
        <v>78640</v>
      </c>
    </row>
    <row r="15839" spans="1:5" x14ac:dyDescent="0.25">
      <c r="A15839" s="2">
        <v>43321.583333333336</v>
      </c>
      <c r="B15839">
        <v>78400</v>
      </c>
      <c r="C15839">
        <v>78775</v>
      </c>
      <c r="D15839">
        <v>78390</v>
      </c>
      <c r="E15839">
        <v>78610</v>
      </c>
    </row>
    <row r="15840" spans="1:5" x14ac:dyDescent="0.25">
      <c r="A15840" s="2">
        <v>43321.541666666664</v>
      </c>
      <c r="B15840">
        <v>78680</v>
      </c>
      <c r="C15840">
        <v>78775</v>
      </c>
      <c r="D15840">
        <v>78360</v>
      </c>
      <c r="E15840">
        <v>78400</v>
      </c>
    </row>
    <row r="15841" spans="1:5" x14ac:dyDescent="0.25">
      <c r="A15841" s="2">
        <v>43321.5</v>
      </c>
      <c r="B15841">
        <v>78860</v>
      </c>
      <c r="C15841">
        <v>78940</v>
      </c>
      <c r="D15841">
        <v>78470</v>
      </c>
      <c r="E15841">
        <v>78675</v>
      </c>
    </row>
    <row r="15842" spans="1:5" x14ac:dyDescent="0.25">
      <c r="A15842" s="2">
        <v>43321.458333333336</v>
      </c>
      <c r="B15842">
        <v>78270</v>
      </c>
      <c r="C15842">
        <v>79060</v>
      </c>
      <c r="D15842">
        <v>78225</v>
      </c>
      <c r="E15842">
        <v>78865</v>
      </c>
    </row>
    <row r="15843" spans="1:5" x14ac:dyDescent="0.25">
      <c r="A15843" s="2">
        <v>43321.416666666664</v>
      </c>
      <c r="B15843">
        <v>79225</v>
      </c>
      <c r="C15843">
        <v>79480</v>
      </c>
      <c r="D15843">
        <v>78110</v>
      </c>
      <c r="E15843">
        <v>78270</v>
      </c>
    </row>
    <row r="15844" spans="1:5" x14ac:dyDescent="0.25">
      <c r="A15844" s="2">
        <v>43321.375</v>
      </c>
      <c r="B15844">
        <v>78960</v>
      </c>
      <c r="C15844">
        <v>79250</v>
      </c>
      <c r="D15844">
        <v>78780</v>
      </c>
      <c r="E15844">
        <v>79220</v>
      </c>
    </row>
    <row r="15845" spans="1:5" x14ac:dyDescent="0.25">
      <c r="A15845" s="2">
        <v>43320.708333333336</v>
      </c>
      <c r="B15845">
        <v>79170</v>
      </c>
      <c r="C15845">
        <v>79285</v>
      </c>
      <c r="D15845">
        <v>78805</v>
      </c>
      <c r="E15845">
        <v>78840</v>
      </c>
    </row>
    <row r="15846" spans="1:5" x14ac:dyDescent="0.25">
      <c r="A15846" s="2">
        <v>43320.666666666664</v>
      </c>
      <c r="B15846">
        <v>79965</v>
      </c>
      <c r="C15846">
        <v>80065</v>
      </c>
      <c r="D15846">
        <v>78925</v>
      </c>
      <c r="E15846">
        <v>79170</v>
      </c>
    </row>
    <row r="15847" spans="1:5" x14ac:dyDescent="0.25">
      <c r="A15847" s="2">
        <v>43320.625</v>
      </c>
      <c r="B15847">
        <v>80315</v>
      </c>
      <c r="C15847">
        <v>80365</v>
      </c>
      <c r="D15847">
        <v>79865</v>
      </c>
      <c r="E15847">
        <v>79960</v>
      </c>
    </row>
    <row r="15848" spans="1:5" x14ac:dyDescent="0.25">
      <c r="A15848" s="2">
        <v>43320.583333333336</v>
      </c>
      <c r="B15848">
        <v>80180</v>
      </c>
      <c r="C15848">
        <v>80410</v>
      </c>
      <c r="D15848">
        <v>80115</v>
      </c>
      <c r="E15848">
        <v>80315</v>
      </c>
    </row>
    <row r="15849" spans="1:5" x14ac:dyDescent="0.25">
      <c r="A15849" s="2">
        <v>43320.541666666664</v>
      </c>
      <c r="B15849">
        <v>80475</v>
      </c>
      <c r="C15849">
        <v>80485</v>
      </c>
      <c r="D15849">
        <v>80030</v>
      </c>
      <c r="E15849">
        <v>80180</v>
      </c>
    </row>
    <row r="15850" spans="1:5" x14ac:dyDescent="0.25">
      <c r="A15850" s="2">
        <v>43320.5</v>
      </c>
      <c r="B15850">
        <v>80640</v>
      </c>
      <c r="C15850">
        <v>80750</v>
      </c>
      <c r="D15850">
        <v>80415</v>
      </c>
      <c r="E15850">
        <v>80475</v>
      </c>
    </row>
    <row r="15851" spans="1:5" x14ac:dyDescent="0.25">
      <c r="A15851" s="2">
        <v>43320.458333333336</v>
      </c>
      <c r="B15851">
        <v>80805</v>
      </c>
      <c r="C15851">
        <v>80980</v>
      </c>
      <c r="D15851">
        <v>80310</v>
      </c>
      <c r="E15851">
        <v>80640</v>
      </c>
    </row>
    <row r="15852" spans="1:5" x14ac:dyDescent="0.25">
      <c r="A15852" s="2">
        <v>43320.416666666664</v>
      </c>
      <c r="B15852">
        <v>80475</v>
      </c>
      <c r="C15852">
        <v>80920</v>
      </c>
      <c r="D15852">
        <v>80420</v>
      </c>
      <c r="E15852">
        <v>80800</v>
      </c>
    </row>
    <row r="15853" spans="1:5" x14ac:dyDescent="0.25">
      <c r="A15853" s="2">
        <v>43320.375</v>
      </c>
      <c r="B15853">
        <v>80580</v>
      </c>
      <c r="C15853">
        <v>80765</v>
      </c>
      <c r="D15853">
        <v>80335</v>
      </c>
      <c r="E15853">
        <v>80475</v>
      </c>
    </row>
    <row r="15854" spans="1:5" x14ac:dyDescent="0.25">
      <c r="A15854" s="2">
        <v>43319.708333333336</v>
      </c>
      <c r="B15854">
        <v>80285</v>
      </c>
      <c r="C15854">
        <v>80780</v>
      </c>
      <c r="D15854">
        <v>80215</v>
      </c>
      <c r="E15854">
        <v>80700</v>
      </c>
    </row>
    <row r="15855" spans="1:5" x14ac:dyDescent="0.25">
      <c r="A15855" s="2">
        <v>43319.666666666664</v>
      </c>
      <c r="B15855">
        <v>80170</v>
      </c>
      <c r="C15855">
        <v>80450</v>
      </c>
      <c r="D15855">
        <v>80125</v>
      </c>
      <c r="E15855">
        <v>80290</v>
      </c>
    </row>
    <row r="15856" spans="1:5" x14ac:dyDescent="0.25">
      <c r="A15856" s="2">
        <v>43319.625</v>
      </c>
      <c r="B15856">
        <v>80430</v>
      </c>
      <c r="C15856">
        <v>80455</v>
      </c>
      <c r="D15856">
        <v>79945</v>
      </c>
      <c r="E15856">
        <v>80170</v>
      </c>
    </row>
    <row r="15857" spans="1:5" x14ac:dyDescent="0.25">
      <c r="A15857" s="2">
        <v>43319.583333333336</v>
      </c>
      <c r="B15857">
        <v>81390</v>
      </c>
      <c r="C15857">
        <v>81480</v>
      </c>
      <c r="D15857">
        <v>80275</v>
      </c>
      <c r="E15857">
        <v>80430</v>
      </c>
    </row>
    <row r="15858" spans="1:5" x14ac:dyDescent="0.25">
      <c r="A15858" s="2">
        <v>43319.541666666664</v>
      </c>
      <c r="B15858">
        <v>81585</v>
      </c>
      <c r="C15858">
        <v>81610</v>
      </c>
      <c r="D15858">
        <v>81155</v>
      </c>
      <c r="E15858">
        <v>81390</v>
      </c>
    </row>
    <row r="15859" spans="1:5" x14ac:dyDescent="0.25">
      <c r="A15859" s="2">
        <v>43319.5</v>
      </c>
      <c r="B15859">
        <v>81745</v>
      </c>
      <c r="C15859">
        <v>81765</v>
      </c>
      <c r="D15859">
        <v>81455</v>
      </c>
      <c r="E15859">
        <v>81585</v>
      </c>
    </row>
    <row r="15860" spans="1:5" x14ac:dyDescent="0.25">
      <c r="A15860" s="2">
        <v>43319.458333333336</v>
      </c>
      <c r="B15860">
        <v>81780</v>
      </c>
      <c r="C15860">
        <v>81890</v>
      </c>
      <c r="D15860">
        <v>81370</v>
      </c>
      <c r="E15860">
        <v>81740</v>
      </c>
    </row>
    <row r="15861" spans="1:5" x14ac:dyDescent="0.25">
      <c r="A15861" s="2">
        <v>43319.416666666664</v>
      </c>
      <c r="B15861">
        <v>81630</v>
      </c>
      <c r="C15861">
        <v>81840</v>
      </c>
      <c r="D15861">
        <v>81455</v>
      </c>
      <c r="E15861">
        <v>81785</v>
      </c>
    </row>
    <row r="15862" spans="1:5" x14ac:dyDescent="0.25">
      <c r="A15862" s="2">
        <v>43319.375</v>
      </c>
      <c r="B15862">
        <v>81660</v>
      </c>
      <c r="C15862">
        <v>81720</v>
      </c>
      <c r="D15862">
        <v>81505</v>
      </c>
      <c r="E15862">
        <v>81635</v>
      </c>
    </row>
    <row r="15863" spans="1:5" x14ac:dyDescent="0.25">
      <c r="A15863" s="2">
        <v>43318.708333333336</v>
      </c>
      <c r="B15863">
        <v>81135</v>
      </c>
      <c r="C15863">
        <v>81185</v>
      </c>
      <c r="D15863">
        <v>81020</v>
      </c>
      <c r="E15863">
        <v>81035</v>
      </c>
    </row>
    <row r="15864" spans="1:5" x14ac:dyDescent="0.25">
      <c r="A15864" s="2">
        <v>43318.666666666664</v>
      </c>
      <c r="B15864">
        <v>81370</v>
      </c>
      <c r="C15864">
        <v>81420</v>
      </c>
      <c r="D15864">
        <v>81090</v>
      </c>
      <c r="E15864">
        <v>81135</v>
      </c>
    </row>
    <row r="15865" spans="1:5" x14ac:dyDescent="0.25">
      <c r="A15865" s="2">
        <v>43318.625</v>
      </c>
      <c r="B15865">
        <v>81465</v>
      </c>
      <c r="C15865">
        <v>81495</v>
      </c>
      <c r="D15865">
        <v>81280</v>
      </c>
      <c r="E15865">
        <v>81375</v>
      </c>
    </row>
    <row r="15866" spans="1:5" x14ac:dyDescent="0.25">
      <c r="A15866" s="2">
        <v>43318.583333333336</v>
      </c>
      <c r="B15866">
        <v>81530</v>
      </c>
      <c r="C15866">
        <v>81580</v>
      </c>
      <c r="D15866">
        <v>81375</v>
      </c>
      <c r="E15866">
        <v>81465</v>
      </c>
    </row>
    <row r="15867" spans="1:5" x14ac:dyDescent="0.25">
      <c r="A15867" s="2">
        <v>43318.541666666664</v>
      </c>
      <c r="B15867">
        <v>81410</v>
      </c>
      <c r="C15867">
        <v>81600</v>
      </c>
      <c r="D15867">
        <v>81315</v>
      </c>
      <c r="E15867">
        <v>81530</v>
      </c>
    </row>
    <row r="15868" spans="1:5" x14ac:dyDescent="0.25">
      <c r="A15868" s="2">
        <v>43318.5</v>
      </c>
      <c r="B15868">
        <v>81510</v>
      </c>
      <c r="C15868">
        <v>81605</v>
      </c>
      <c r="D15868">
        <v>80985</v>
      </c>
      <c r="E15868">
        <v>81410</v>
      </c>
    </row>
    <row r="15869" spans="1:5" x14ac:dyDescent="0.25">
      <c r="A15869" s="2">
        <v>43318.458333333336</v>
      </c>
      <c r="B15869">
        <v>81775</v>
      </c>
      <c r="C15869">
        <v>81900</v>
      </c>
      <c r="D15869">
        <v>81315</v>
      </c>
      <c r="E15869">
        <v>81510</v>
      </c>
    </row>
    <row r="15870" spans="1:5" x14ac:dyDescent="0.25">
      <c r="A15870" s="2">
        <v>43318.416666666664</v>
      </c>
      <c r="B15870">
        <v>81840</v>
      </c>
      <c r="C15870">
        <v>81845</v>
      </c>
      <c r="D15870">
        <v>81370</v>
      </c>
      <c r="E15870">
        <v>81775</v>
      </c>
    </row>
    <row r="15871" spans="1:5" x14ac:dyDescent="0.25">
      <c r="A15871" s="2">
        <v>43318.375</v>
      </c>
      <c r="B15871">
        <v>81615</v>
      </c>
      <c r="C15871">
        <v>82095</v>
      </c>
      <c r="D15871">
        <v>81560</v>
      </c>
      <c r="E15871">
        <v>81840</v>
      </c>
    </row>
    <row r="15872" spans="1:5" x14ac:dyDescent="0.25">
      <c r="A15872" s="2">
        <v>43315.708333333336</v>
      </c>
      <c r="B15872">
        <v>81660</v>
      </c>
      <c r="C15872">
        <v>81720</v>
      </c>
      <c r="D15872">
        <v>81530</v>
      </c>
      <c r="E15872">
        <v>81530</v>
      </c>
    </row>
    <row r="15873" spans="1:5" x14ac:dyDescent="0.25">
      <c r="A15873" s="2">
        <v>43315.666666666664</v>
      </c>
      <c r="B15873">
        <v>81525</v>
      </c>
      <c r="C15873">
        <v>81750</v>
      </c>
      <c r="D15873">
        <v>81395</v>
      </c>
      <c r="E15873">
        <v>81660</v>
      </c>
    </row>
    <row r="15874" spans="1:5" x14ac:dyDescent="0.25">
      <c r="A15874" s="2">
        <v>43315.625</v>
      </c>
      <c r="B15874">
        <v>81390</v>
      </c>
      <c r="C15874">
        <v>81595</v>
      </c>
      <c r="D15874">
        <v>81335</v>
      </c>
      <c r="E15874">
        <v>81520</v>
      </c>
    </row>
    <row r="15875" spans="1:5" x14ac:dyDescent="0.25">
      <c r="A15875" s="2">
        <v>43315.583333333336</v>
      </c>
      <c r="B15875">
        <v>81410</v>
      </c>
      <c r="C15875">
        <v>81450</v>
      </c>
      <c r="D15875">
        <v>81240</v>
      </c>
      <c r="E15875">
        <v>81390</v>
      </c>
    </row>
    <row r="15876" spans="1:5" x14ac:dyDescent="0.25">
      <c r="A15876" s="2">
        <v>43315.541666666664</v>
      </c>
      <c r="B15876">
        <v>81400</v>
      </c>
      <c r="C15876">
        <v>81550</v>
      </c>
      <c r="D15876">
        <v>81340</v>
      </c>
      <c r="E15876">
        <v>81415</v>
      </c>
    </row>
    <row r="15877" spans="1:5" x14ac:dyDescent="0.25">
      <c r="A15877" s="2">
        <v>43315.5</v>
      </c>
      <c r="B15877">
        <v>81755</v>
      </c>
      <c r="C15877">
        <v>81780</v>
      </c>
      <c r="D15877">
        <v>81330</v>
      </c>
      <c r="E15877">
        <v>81400</v>
      </c>
    </row>
    <row r="15878" spans="1:5" x14ac:dyDescent="0.25">
      <c r="A15878" s="2">
        <v>43315.458333333336</v>
      </c>
      <c r="B15878">
        <v>81100</v>
      </c>
      <c r="C15878">
        <v>81935</v>
      </c>
      <c r="D15878">
        <v>81095</v>
      </c>
      <c r="E15878">
        <v>81755</v>
      </c>
    </row>
    <row r="15879" spans="1:5" x14ac:dyDescent="0.25">
      <c r="A15879" s="2">
        <v>43315.416666666664</v>
      </c>
      <c r="B15879">
        <v>80495</v>
      </c>
      <c r="C15879">
        <v>81100</v>
      </c>
      <c r="D15879">
        <v>80355</v>
      </c>
      <c r="E15879">
        <v>81100</v>
      </c>
    </row>
    <row r="15880" spans="1:5" x14ac:dyDescent="0.25">
      <c r="A15880" s="2">
        <v>43315.375</v>
      </c>
      <c r="B15880">
        <v>80500</v>
      </c>
      <c r="C15880">
        <v>80595</v>
      </c>
      <c r="D15880">
        <v>80255</v>
      </c>
      <c r="E15880">
        <v>80490</v>
      </c>
    </row>
    <row r="15881" spans="1:5" x14ac:dyDescent="0.25">
      <c r="A15881" s="2">
        <v>43314.708333333336</v>
      </c>
      <c r="B15881">
        <v>79780</v>
      </c>
      <c r="C15881">
        <v>79980</v>
      </c>
      <c r="D15881">
        <v>79710</v>
      </c>
      <c r="E15881">
        <v>79980</v>
      </c>
    </row>
    <row r="15882" spans="1:5" x14ac:dyDescent="0.25">
      <c r="A15882" s="2">
        <v>43314.666666666664</v>
      </c>
      <c r="B15882">
        <v>79860</v>
      </c>
      <c r="C15882">
        <v>79925</v>
      </c>
      <c r="D15882">
        <v>79735</v>
      </c>
      <c r="E15882">
        <v>79780</v>
      </c>
    </row>
    <row r="15883" spans="1:5" x14ac:dyDescent="0.25">
      <c r="A15883" s="2">
        <v>43314.625</v>
      </c>
      <c r="B15883">
        <v>79870</v>
      </c>
      <c r="C15883">
        <v>79970</v>
      </c>
      <c r="D15883">
        <v>79740</v>
      </c>
      <c r="E15883">
        <v>79870</v>
      </c>
    </row>
    <row r="15884" spans="1:5" x14ac:dyDescent="0.25">
      <c r="A15884" s="2">
        <v>43314.583333333336</v>
      </c>
      <c r="B15884">
        <v>79875</v>
      </c>
      <c r="C15884">
        <v>80075</v>
      </c>
      <c r="D15884">
        <v>79775</v>
      </c>
      <c r="E15884">
        <v>79875</v>
      </c>
    </row>
    <row r="15885" spans="1:5" x14ac:dyDescent="0.25">
      <c r="A15885" s="2">
        <v>43314.541666666664</v>
      </c>
      <c r="B15885">
        <v>79665</v>
      </c>
      <c r="C15885">
        <v>80025</v>
      </c>
      <c r="D15885">
        <v>79625</v>
      </c>
      <c r="E15885">
        <v>79880</v>
      </c>
    </row>
    <row r="15886" spans="1:5" x14ac:dyDescent="0.25">
      <c r="A15886" s="2">
        <v>43314.5</v>
      </c>
      <c r="B15886">
        <v>79315</v>
      </c>
      <c r="C15886">
        <v>79670</v>
      </c>
      <c r="D15886">
        <v>79275</v>
      </c>
      <c r="E15886">
        <v>79665</v>
      </c>
    </row>
    <row r="15887" spans="1:5" x14ac:dyDescent="0.25">
      <c r="A15887" s="2">
        <v>43314.458333333336</v>
      </c>
      <c r="B15887">
        <v>78915</v>
      </c>
      <c r="C15887">
        <v>79440</v>
      </c>
      <c r="D15887">
        <v>78780</v>
      </c>
      <c r="E15887">
        <v>79315</v>
      </c>
    </row>
    <row r="15888" spans="1:5" x14ac:dyDescent="0.25">
      <c r="A15888" s="2">
        <v>43314.416666666664</v>
      </c>
      <c r="B15888">
        <v>78880</v>
      </c>
      <c r="C15888">
        <v>79130</v>
      </c>
      <c r="D15888">
        <v>78685</v>
      </c>
      <c r="E15888">
        <v>78905</v>
      </c>
    </row>
    <row r="15889" spans="1:5" x14ac:dyDescent="0.25">
      <c r="A15889" s="2">
        <v>43314.375</v>
      </c>
      <c r="B15889">
        <v>78800</v>
      </c>
      <c r="C15889">
        <v>78935</v>
      </c>
      <c r="D15889">
        <v>78535</v>
      </c>
      <c r="E15889">
        <v>78885</v>
      </c>
    </row>
    <row r="15890" spans="1:5" x14ac:dyDescent="0.25">
      <c r="A15890" s="2">
        <v>43313.708333333336</v>
      </c>
      <c r="B15890">
        <v>79405</v>
      </c>
      <c r="C15890">
        <v>79485</v>
      </c>
      <c r="D15890">
        <v>79315</v>
      </c>
      <c r="E15890">
        <v>79420</v>
      </c>
    </row>
    <row r="15891" spans="1:5" x14ac:dyDescent="0.25">
      <c r="A15891" s="2">
        <v>43313.666666666664</v>
      </c>
      <c r="B15891">
        <v>79380</v>
      </c>
      <c r="C15891">
        <v>79580</v>
      </c>
      <c r="D15891">
        <v>79365</v>
      </c>
      <c r="E15891">
        <v>79405</v>
      </c>
    </row>
    <row r="15892" spans="1:5" x14ac:dyDescent="0.25">
      <c r="A15892" s="2">
        <v>43313.625</v>
      </c>
      <c r="B15892">
        <v>79410</v>
      </c>
      <c r="C15892">
        <v>79530</v>
      </c>
      <c r="D15892">
        <v>79170</v>
      </c>
      <c r="E15892">
        <v>79380</v>
      </c>
    </row>
    <row r="15893" spans="1:5" x14ac:dyDescent="0.25">
      <c r="A15893" s="2">
        <v>43313.583333333336</v>
      </c>
      <c r="B15893">
        <v>79455</v>
      </c>
      <c r="C15893">
        <v>79530</v>
      </c>
      <c r="D15893">
        <v>79305</v>
      </c>
      <c r="E15893">
        <v>79410</v>
      </c>
    </row>
    <row r="15894" spans="1:5" x14ac:dyDescent="0.25">
      <c r="A15894" s="2">
        <v>43313.541666666664</v>
      </c>
      <c r="B15894">
        <v>79235</v>
      </c>
      <c r="C15894">
        <v>79540</v>
      </c>
      <c r="D15894">
        <v>79070</v>
      </c>
      <c r="E15894">
        <v>79455</v>
      </c>
    </row>
    <row r="15895" spans="1:5" x14ac:dyDescent="0.25">
      <c r="A15895" s="2">
        <v>43313.5</v>
      </c>
      <c r="B15895">
        <v>79750</v>
      </c>
      <c r="C15895">
        <v>79895</v>
      </c>
      <c r="D15895">
        <v>79145</v>
      </c>
      <c r="E15895">
        <v>79235</v>
      </c>
    </row>
    <row r="15896" spans="1:5" x14ac:dyDescent="0.25">
      <c r="A15896" s="2">
        <v>43313.458333333336</v>
      </c>
      <c r="B15896">
        <v>79365</v>
      </c>
      <c r="C15896">
        <v>79795</v>
      </c>
      <c r="D15896">
        <v>79350</v>
      </c>
      <c r="E15896">
        <v>79755</v>
      </c>
    </row>
    <row r="15897" spans="1:5" x14ac:dyDescent="0.25">
      <c r="A15897" s="2">
        <v>43313.416666666664</v>
      </c>
      <c r="B15897">
        <v>78925</v>
      </c>
      <c r="C15897">
        <v>79560</v>
      </c>
      <c r="D15897">
        <v>78870</v>
      </c>
      <c r="E15897">
        <v>79370</v>
      </c>
    </row>
    <row r="15898" spans="1:5" x14ac:dyDescent="0.25">
      <c r="A15898" s="2">
        <v>43313.375</v>
      </c>
      <c r="B15898">
        <v>79195</v>
      </c>
      <c r="C15898">
        <v>79200</v>
      </c>
      <c r="D15898">
        <v>78885</v>
      </c>
      <c r="E15898">
        <v>78925</v>
      </c>
    </row>
    <row r="15899" spans="1:5" x14ac:dyDescent="0.25">
      <c r="A15899" s="2">
        <v>43312.708333333336</v>
      </c>
      <c r="B15899">
        <v>79325</v>
      </c>
      <c r="C15899">
        <v>79420</v>
      </c>
      <c r="D15899">
        <v>79215</v>
      </c>
      <c r="E15899">
        <v>79300</v>
      </c>
    </row>
    <row r="15900" spans="1:5" x14ac:dyDescent="0.25">
      <c r="A15900" s="2">
        <v>43312.666666666664</v>
      </c>
      <c r="B15900">
        <v>79355</v>
      </c>
      <c r="C15900">
        <v>79460</v>
      </c>
      <c r="D15900">
        <v>79175</v>
      </c>
      <c r="E15900">
        <v>79325</v>
      </c>
    </row>
    <row r="15901" spans="1:5" x14ac:dyDescent="0.25">
      <c r="A15901" s="2">
        <v>43312.625</v>
      </c>
      <c r="B15901">
        <v>79410</v>
      </c>
      <c r="C15901">
        <v>79530</v>
      </c>
      <c r="D15901">
        <v>79305</v>
      </c>
      <c r="E15901">
        <v>79355</v>
      </c>
    </row>
    <row r="15902" spans="1:5" x14ac:dyDescent="0.25">
      <c r="A15902" s="2">
        <v>43312.583333333336</v>
      </c>
      <c r="B15902">
        <v>79515</v>
      </c>
      <c r="C15902">
        <v>79540</v>
      </c>
      <c r="D15902">
        <v>79320</v>
      </c>
      <c r="E15902">
        <v>79410</v>
      </c>
    </row>
    <row r="15903" spans="1:5" x14ac:dyDescent="0.25">
      <c r="A15903" s="2">
        <v>43312.541666666664</v>
      </c>
      <c r="B15903">
        <v>79375</v>
      </c>
      <c r="C15903">
        <v>79600</v>
      </c>
      <c r="D15903">
        <v>79315</v>
      </c>
      <c r="E15903">
        <v>79520</v>
      </c>
    </row>
    <row r="15904" spans="1:5" x14ac:dyDescent="0.25">
      <c r="A15904" s="2">
        <v>43312.5</v>
      </c>
      <c r="B15904">
        <v>79360</v>
      </c>
      <c r="C15904">
        <v>79550</v>
      </c>
      <c r="D15904">
        <v>79295</v>
      </c>
      <c r="E15904">
        <v>79370</v>
      </c>
    </row>
    <row r="15905" spans="1:5" x14ac:dyDescent="0.25">
      <c r="A15905" s="2">
        <v>43312.458333333336</v>
      </c>
      <c r="B15905">
        <v>79630</v>
      </c>
      <c r="C15905">
        <v>79640</v>
      </c>
      <c r="D15905">
        <v>79130</v>
      </c>
      <c r="E15905">
        <v>79365</v>
      </c>
    </row>
    <row r="15906" spans="1:5" x14ac:dyDescent="0.25">
      <c r="A15906" s="2">
        <v>43312.416666666664</v>
      </c>
      <c r="B15906">
        <v>79925</v>
      </c>
      <c r="C15906">
        <v>80075</v>
      </c>
      <c r="D15906">
        <v>79460</v>
      </c>
      <c r="E15906">
        <v>79635</v>
      </c>
    </row>
    <row r="15907" spans="1:5" x14ac:dyDescent="0.25">
      <c r="A15907" s="2">
        <v>43312.375</v>
      </c>
      <c r="B15907">
        <v>80335</v>
      </c>
      <c r="C15907">
        <v>80440</v>
      </c>
      <c r="D15907">
        <v>79800</v>
      </c>
      <c r="E15907">
        <v>79925</v>
      </c>
    </row>
    <row r="15908" spans="1:5" x14ac:dyDescent="0.25">
      <c r="A15908" s="2">
        <v>43311.708333333336</v>
      </c>
      <c r="B15908">
        <v>80460</v>
      </c>
      <c r="C15908">
        <v>80575</v>
      </c>
      <c r="D15908">
        <v>80395</v>
      </c>
      <c r="E15908">
        <v>80400</v>
      </c>
    </row>
    <row r="15909" spans="1:5" x14ac:dyDescent="0.25">
      <c r="A15909" s="2">
        <v>43311.666666666664</v>
      </c>
      <c r="B15909">
        <v>80365</v>
      </c>
      <c r="C15909">
        <v>80685</v>
      </c>
      <c r="D15909">
        <v>80365</v>
      </c>
      <c r="E15909">
        <v>80465</v>
      </c>
    </row>
    <row r="15910" spans="1:5" x14ac:dyDescent="0.25">
      <c r="A15910" s="2">
        <v>43311.625</v>
      </c>
      <c r="B15910">
        <v>80405</v>
      </c>
      <c r="C15910">
        <v>80545</v>
      </c>
      <c r="D15910">
        <v>80310</v>
      </c>
      <c r="E15910">
        <v>80370</v>
      </c>
    </row>
    <row r="15911" spans="1:5" x14ac:dyDescent="0.25">
      <c r="A15911" s="2">
        <v>43311.583333333336</v>
      </c>
      <c r="B15911">
        <v>80230</v>
      </c>
      <c r="C15911">
        <v>80580</v>
      </c>
      <c r="D15911">
        <v>80165</v>
      </c>
      <c r="E15911">
        <v>80410</v>
      </c>
    </row>
    <row r="15912" spans="1:5" x14ac:dyDescent="0.25">
      <c r="A15912" s="2">
        <v>43311.541666666664</v>
      </c>
      <c r="B15912">
        <v>80270</v>
      </c>
      <c r="C15912">
        <v>80275</v>
      </c>
      <c r="D15912">
        <v>80020</v>
      </c>
      <c r="E15912">
        <v>80230</v>
      </c>
    </row>
    <row r="15913" spans="1:5" x14ac:dyDescent="0.25">
      <c r="A15913" s="2">
        <v>43311.5</v>
      </c>
      <c r="B15913">
        <v>79985</v>
      </c>
      <c r="C15913">
        <v>80315</v>
      </c>
      <c r="D15913">
        <v>79920</v>
      </c>
      <c r="E15913">
        <v>80270</v>
      </c>
    </row>
    <row r="15914" spans="1:5" x14ac:dyDescent="0.25">
      <c r="A15914" s="2">
        <v>43311.458333333336</v>
      </c>
      <c r="B15914">
        <v>80170</v>
      </c>
      <c r="C15914">
        <v>80230</v>
      </c>
      <c r="D15914">
        <v>79850</v>
      </c>
      <c r="E15914">
        <v>79980</v>
      </c>
    </row>
    <row r="15915" spans="1:5" x14ac:dyDescent="0.25">
      <c r="A15915" s="2">
        <v>43311.416666666664</v>
      </c>
      <c r="B15915">
        <v>80370</v>
      </c>
      <c r="C15915">
        <v>80620</v>
      </c>
      <c r="D15915">
        <v>80105</v>
      </c>
      <c r="E15915">
        <v>80170</v>
      </c>
    </row>
    <row r="15916" spans="1:5" x14ac:dyDescent="0.25">
      <c r="A15916" s="2">
        <v>43311.375</v>
      </c>
      <c r="B15916">
        <v>80295</v>
      </c>
      <c r="C15916">
        <v>80450</v>
      </c>
      <c r="D15916">
        <v>80215</v>
      </c>
      <c r="E15916">
        <v>80370</v>
      </c>
    </row>
    <row r="15917" spans="1:5" x14ac:dyDescent="0.25">
      <c r="A15917" s="2">
        <v>43308.708333333336</v>
      </c>
      <c r="B15917">
        <v>80115</v>
      </c>
      <c r="C15917">
        <v>80250</v>
      </c>
      <c r="D15917">
        <v>79995</v>
      </c>
      <c r="E15917">
        <v>80250</v>
      </c>
    </row>
    <row r="15918" spans="1:5" x14ac:dyDescent="0.25">
      <c r="A15918" s="2">
        <v>43308.666666666664</v>
      </c>
      <c r="B15918">
        <v>79825</v>
      </c>
      <c r="C15918">
        <v>80205</v>
      </c>
      <c r="D15918">
        <v>79820</v>
      </c>
      <c r="E15918">
        <v>80115</v>
      </c>
    </row>
    <row r="15919" spans="1:5" x14ac:dyDescent="0.25">
      <c r="A15919" s="2">
        <v>43308.625</v>
      </c>
      <c r="B15919">
        <v>79875</v>
      </c>
      <c r="C15919">
        <v>79960</v>
      </c>
      <c r="D15919">
        <v>79610</v>
      </c>
      <c r="E15919">
        <v>79835</v>
      </c>
    </row>
    <row r="15920" spans="1:5" x14ac:dyDescent="0.25">
      <c r="A15920" s="2">
        <v>43308.583333333336</v>
      </c>
      <c r="B15920">
        <v>79760</v>
      </c>
      <c r="C15920">
        <v>80035</v>
      </c>
      <c r="D15920">
        <v>79655</v>
      </c>
      <c r="E15920">
        <v>79875</v>
      </c>
    </row>
    <row r="15921" spans="1:5" x14ac:dyDescent="0.25">
      <c r="A15921" s="2">
        <v>43308.541666666664</v>
      </c>
      <c r="B15921">
        <v>80280</v>
      </c>
      <c r="C15921">
        <v>80290</v>
      </c>
      <c r="D15921">
        <v>79755</v>
      </c>
      <c r="E15921">
        <v>79760</v>
      </c>
    </row>
    <row r="15922" spans="1:5" x14ac:dyDescent="0.25">
      <c r="A15922" s="2">
        <v>43308.5</v>
      </c>
      <c r="B15922">
        <v>80095</v>
      </c>
      <c r="C15922">
        <v>80380</v>
      </c>
      <c r="D15922">
        <v>80040</v>
      </c>
      <c r="E15922">
        <v>80280</v>
      </c>
    </row>
    <row r="15923" spans="1:5" x14ac:dyDescent="0.25">
      <c r="A15923" s="2">
        <v>43308.458333333336</v>
      </c>
      <c r="B15923">
        <v>80330</v>
      </c>
      <c r="C15923">
        <v>80420</v>
      </c>
      <c r="D15923">
        <v>79920</v>
      </c>
      <c r="E15923">
        <v>80100</v>
      </c>
    </row>
    <row r="15924" spans="1:5" x14ac:dyDescent="0.25">
      <c r="A15924" s="2">
        <v>43308.416666666664</v>
      </c>
      <c r="B15924">
        <v>80070</v>
      </c>
      <c r="C15924">
        <v>80495</v>
      </c>
      <c r="D15924">
        <v>79905</v>
      </c>
      <c r="E15924">
        <v>80335</v>
      </c>
    </row>
    <row r="15925" spans="1:5" x14ac:dyDescent="0.25">
      <c r="A15925" s="2">
        <v>43308.375</v>
      </c>
      <c r="B15925">
        <v>80200</v>
      </c>
      <c r="C15925">
        <v>80390</v>
      </c>
      <c r="D15925">
        <v>80035</v>
      </c>
      <c r="E15925">
        <v>80065</v>
      </c>
    </row>
    <row r="15926" spans="1:5" x14ac:dyDescent="0.25">
      <c r="A15926" s="2">
        <v>43307.708333333336</v>
      </c>
      <c r="B15926">
        <v>79475</v>
      </c>
      <c r="C15926">
        <v>79850</v>
      </c>
      <c r="D15926">
        <v>79430</v>
      </c>
      <c r="E15926">
        <v>79850</v>
      </c>
    </row>
    <row r="15927" spans="1:5" x14ac:dyDescent="0.25">
      <c r="A15927" s="2">
        <v>43307.666666666664</v>
      </c>
      <c r="B15927">
        <v>79750</v>
      </c>
      <c r="C15927">
        <v>79760</v>
      </c>
      <c r="D15927">
        <v>79410</v>
      </c>
      <c r="E15927">
        <v>79470</v>
      </c>
    </row>
    <row r="15928" spans="1:5" x14ac:dyDescent="0.25">
      <c r="A15928" s="2">
        <v>43307.625</v>
      </c>
      <c r="B15928">
        <v>79735</v>
      </c>
      <c r="C15928">
        <v>79840</v>
      </c>
      <c r="D15928">
        <v>79230</v>
      </c>
      <c r="E15928">
        <v>79745</v>
      </c>
    </row>
    <row r="15929" spans="1:5" x14ac:dyDescent="0.25">
      <c r="A15929" s="2">
        <v>43307.583333333336</v>
      </c>
      <c r="B15929">
        <v>79795</v>
      </c>
      <c r="C15929">
        <v>79825</v>
      </c>
      <c r="D15929">
        <v>79505</v>
      </c>
      <c r="E15929">
        <v>79735</v>
      </c>
    </row>
    <row r="15930" spans="1:5" x14ac:dyDescent="0.25">
      <c r="A15930" s="2">
        <v>43307.541666666664</v>
      </c>
      <c r="B15930">
        <v>80360</v>
      </c>
      <c r="C15930">
        <v>80405</v>
      </c>
      <c r="D15930">
        <v>79750</v>
      </c>
      <c r="E15930">
        <v>79795</v>
      </c>
    </row>
    <row r="15931" spans="1:5" x14ac:dyDescent="0.25">
      <c r="A15931" s="2">
        <v>43307.5</v>
      </c>
      <c r="B15931">
        <v>80420</v>
      </c>
      <c r="C15931">
        <v>80530</v>
      </c>
      <c r="D15931">
        <v>80280</v>
      </c>
      <c r="E15931">
        <v>80365</v>
      </c>
    </row>
    <row r="15932" spans="1:5" x14ac:dyDescent="0.25">
      <c r="A15932" s="2">
        <v>43307.458333333336</v>
      </c>
      <c r="B15932">
        <v>80350</v>
      </c>
      <c r="C15932">
        <v>80615</v>
      </c>
      <c r="D15932">
        <v>80145</v>
      </c>
      <c r="E15932">
        <v>80420</v>
      </c>
    </row>
    <row r="15933" spans="1:5" x14ac:dyDescent="0.25">
      <c r="A15933" s="2">
        <v>43307.416666666664</v>
      </c>
      <c r="B15933">
        <v>80535</v>
      </c>
      <c r="C15933">
        <v>80670</v>
      </c>
      <c r="D15933">
        <v>80155</v>
      </c>
      <c r="E15933">
        <v>80350</v>
      </c>
    </row>
    <row r="15934" spans="1:5" x14ac:dyDescent="0.25">
      <c r="A15934" s="2">
        <v>43307.375</v>
      </c>
      <c r="B15934">
        <v>80500</v>
      </c>
      <c r="C15934">
        <v>80655</v>
      </c>
      <c r="D15934">
        <v>80265</v>
      </c>
      <c r="E15934">
        <v>80535</v>
      </c>
    </row>
    <row r="15935" spans="1:5" x14ac:dyDescent="0.25">
      <c r="A15935" s="2">
        <v>43306.708333333336</v>
      </c>
      <c r="B15935">
        <v>80540</v>
      </c>
      <c r="C15935">
        <v>80695</v>
      </c>
      <c r="D15935">
        <v>80345</v>
      </c>
      <c r="E15935">
        <v>80480</v>
      </c>
    </row>
    <row r="15936" spans="1:5" x14ac:dyDescent="0.25">
      <c r="A15936" s="2">
        <v>43306.666666666664</v>
      </c>
      <c r="B15936">
        <v>80315</v>
      </c>
      <c r="C15936">
        <v>80715</v>
      </c>
      <c r="D15936">
        <v>80205</v>
      </c>
      <c r="E15936">
        <v>80535</v>
      </c>
    </row>
    <row r="15937" spans="1:5" x14ac:dyDescent="0.25">
      <c r="A15937" s="2">
        <v>43306.625</v>
      </c>
      <c r="B15937">
        <v>80105</v>
      </c>
      <c r="C15937">
        <v>80610</v>
      </c>
      <c r="D15937">
        <v>80065</v>
      </c>
      <c r="E15937">
        <v>80315</v>
      </c>
    </row>
    <row r="15938" spans="1:5" x14ac:dyDescent="0.25">
      <c r="A15938" s="2">
        <v>43306.583333333336</v>
      </c>
      <c r="B15938">
        <v>79990</v>
      </c>
      <c r="C15938">
        <v>80130</v>
      </c>
      <c r="D15938">
        <v>79860</v>
      </c>
      <c r="E15938">
        <v>80100</v>
      </c>
    </row>
    <row r="15939" spans="1:5" x14ac:dyDescent="0.25">
      <c r="A15939" s="2">
        <v>43306.541666666664</v>
      </c>
      <c r="B15939">
        <v>79850</v>
      </c>
      <c r="C15939">
        <v>80040</v>
      </c>
      <c r="D15939">
        <v>79730</v>
      </c>
      <c r="E15939">
        <v>79990</v>
      </c>
    </row>
    <row r="15940" spans="1:5" x14ac:dyDescent="0.25">
      <c r="A15940" s="2">
        <v>43306.5</v>
      </c>
      <c r="B15940">
        <v>79585</v>
      </c>
      <c r="C15940">
        <v>80090</v>
      </c>
      <c r="D15940">
        <v>79535</v>
      </c>
      <c r="E15940">
        <v>79850</v>
      </c>
    </row>
    <row r="15941" spans="1:5" x14ac:dyDescent="0.25">
      <c r="A15941" s="2">
        <v>43306.458333333336</v>
      </c>
      <c r="B15941">
        <v>79895</v>
      </c>
      <c r="C15941">
        <v>80035</v>
      </c>
      <c r="D15941">
        <v>79535</v>
      </c>
      <c r="E15941">
        <v>79580</v>
      </c>
    </row>
    <row r="15942" spans="1:5" x14ac:dyDescent="0.25">
      <c r="A15942" s="2">
        <v>43306.416666666664</v>
      </c>
      <c r="B15942">
        <v>79650</v>
      </c>
      <c r="C15942">
        <v>80260</v>
      </c>
      <c r="D15942">
        <v>79645</v>
      </c>
      <c r="E15942">
        <v>79900</v>
      </c>
    </row>
    <row r="15943" spans="1:5" x14ac:dyDescent="0.25">
      <c r="A15943" s="2">
        <v>43306.375</v>
      </c>
      <c r="B15943">
        <v>79290</v>
      </c>
      <c r="C15943">
        <v>79680</v>
      </c>
      <c r="D15943">
        <v>79140</v>
      </c>
      <c r="E15943">
        <v>79655</v>
      </c>
    </row>
    <row r="15944" spans="1:5" x14ac:dyDescent="0.25">
      <c r="A15944" s="2">
        <v>43305.708333333336</v>
      </c>
      <c r="B15944">
        <v>79485</v>
      </c>
      <c r="C15944">
        <v>79520</v>
      </c>
      <c r="D15944">
        <v>79340</v>
      </c>
      <c r="E15944">
        <v>79340</v>
      </c>
    </row>
    <row r="15945" spans="1:5" x14ac:dyDescent="0.25">
      <c r="A15945" s="2">
        <v>43305.666666666664</v>
      </c>
      <c r="B15945">
        <v>79295</v>
      </c>
      <c r="C15945">
        <v>79555</v>
      </c>
      <c r="D15945">
        <v>79280</v>
      </c>
      <c r="E15945">
        <v>79485</v>
      </c>
    </row>
    <row r="15946" spans="1:5" x14ac:dyDescent="0.25">
      <c r="A15946" s="2">
        <v>43305.625</v>
      </c>
      <c r="B15946">
        <v>79220</v>
      </c>
      <c r="C15946">
        <v>79435</v>
      </c>
      <c r="D15946">
        <v>79180</v>
      </c>
      <c r="E15946">
        <v>79300</v>
      </c>
    </row>
    <row r="15947" spans="1:5" x14ac:dyDescent="0.25">
      <c r="A15947" s="2">
        <v>43305.583333333336</v>
      </c>
      <c r="B15947">
        <v>79400</v>
      </c>
      <c r="C15947">
        <v>79450</v>
      </c>
      <c r="D15947">
        <v>79130</v>
      </c>
      <c r="E15947">
        <v>79225</v>
      </c>
    </row>
    <row r="15948" spans="1:5" x14ac:dyDescent="0.25">
      <c r="A15948" s="2">
        <v>43305.541666666664</v>
      </c>
      <c r="B15948">
        <v>79530</v>
      </c>
      <c r="C15948">
        <v>79615</v>
      </c>
      <c r="D15948">
        <v>79305</v>
      </c>
      <c r="E15948">
        <v>79400</v>
      </c>
    </row>
    <row r="15949" spans="1:5" x14ac:dyDescent="0.25">
      <c r="A15949" s="2">
        <v>43305.5</v>
      </c>
      <c r="B15949">
        <v>79700</v>
      </c>
      <c r="C15949">
        <v>79790</v>
      </c>
      <c r="D15949">
        <v>79390</v>
      </c>
      <c r="E15949">
        <v>79525</v>
      </c>
    </row>
    <row r="15950" spans="1:5" x14ac:dyDescent="0.25">
      <c r="A15950" s="2">
        <v>43305.458333333336</v>
      </c>
      <c r="B15950">
        <v>79325</v>
      </c>
      <c r="C15950">
        <v>79730</v>
      </c>
      <c r="D15950">
        <v>79010</v>
      </c>
      <c r="E15950">
        <v>79700</v>
      </c>
    </row>
    <row r="15951" spans="1:5" x14ac:dyDescent="0.25">
      <c r="A15951" s="2">
        <v>43305.416666666664</v>
      </c>
      <c r="B15951">
        <v>79455</v>
      </c>
      <c r="C15951">
        <v>79600</v>
      </c>
      <c r="D15951">
        <v>79125</v>
      </c>
      <c r="E15951">
        <v>79320</v>
      </c>
    </row>
    <row r="15952" spans="1:5" x14ac:dyDescent="0.25">
      <c r="A15952" s="2">
        <v>43305.375</v>
      </c>
      <c r="B15952">
        <v>79050</v>
      </c>
      <c r="C15952">
        <v>79520</v>
      </c>
      <c r="D15952">
        <v>78945</v>
      </c>
      <c r="E15952">
        <v>79455</v>
      </c>
    </row>
    <row r="15953" spans="1:5" x14ac:dyDescent="0.25">
      <c r="A15953" s="2">
        <v>43304.708333333336</v>
      </c>
      <c r="B15953">
        <v>78205</v>
      </c>
      <c r="C15953">
        <v>78315</v>
      </c>
      <c r="D15953">
        <v>78015</v>
      </c>
      <c r="E15953">
        <v>78085</v>
      </c>
    </row>
    <row r="15954" spans="1:5" x14ac:dyDescent="0.25">
      <c r="A15954" s="2">
        <v>43304.666666666664</v>
      </c>
      <c r="B15954">
        <v>78375</v>
      </c>
      <c r="C15954">
        <v>78450</v>
      </c>
      <c r="D15954">
        <v>78135</v>
      </c>
      <c r="E15954">
        <v>78205</v>
      </c>
    </row>
    <row r="15955" spans="1:5" x14ac:dyDescent="0.25">
      <c r="A15955" s="2">
        <v>43304.625</v>
      </c>
      <c r="B15955">
        <v>78385</v>
      </c>
      <c r="C15955">
        <v>78600</v>
      </c>
      <c r="D15955">
        <v>78345</v>
      </c>
      <c r="E15955">
        <v>78375</v>
      </c>
    </row>
    <row r="15956" spans="1:5" x14ac:dyDescent="0.25">
      <c r="A15956" s="2">
        <v>43304.583333333336</v>
      </c>
      <c r="B15956">
        <v>78285</v>
      </c>
      <c r="C15956">
        <v>78495</v>
      </c>
      <c r="D15956">
        <v>78255</v>
      </c>
      <c r="E15956">
        <v>78380</v>
      </c>
    </row>
    <row r="15957" spans="1:5" x14ac:dyDescent="0.25">
      <c r="A15957" s="2">
        <v>43304.541666666664</v>
      </c>
      <c r="B15957">
        <v>78265</v>
      </c>
      <c r="C15957">
        <v>78390</v>
      </c>
      <c r="D15957">
        <v>78035</v>
      </c>
      <c r="E15957">
        <v>78285</v>
      </c>
    </row>
    <row r="15958" spans="1:5" x14ac:dyDescent="0.25">
      <c r="A15958" s="2">
        <v>43304.5</v>
      </c>
      <c r="B15958">
        <v>78480</v>
      </c>
      <c r="C15958">
        <v>78530</v>
      </c>
      <c r="D15958">
        <v>78115</v>
      </c>
      <c r="E15958">
        <v>78270</v>
      </c>
    </row>
    <row r="15959" spans="1:5" x14ac:dyDescent="0.25">
      <c r="A15959" s="2">
        <v>43304.458333333336</v>
      </c>
      <c r="B15959">
        <v>78575</v>
      </c>
      <c r="C15959">
        <v>78785</v>
      </c>
      <c r="D15959">
        <v>78325</v>
      </c>
      <c r="E15959">
        <v>78480</v>
      </c>
    </row>
    <row r="15960" spans="1:5" x14ac:dyDescent="0.25">
      <c r="A15960" s="2">
        <v>43304.416666666664</v>
      </c>
      <c r="B15960">
        <v>78555</v>
      </c>
      <c r="C15960">
        <v>78865</v>
      </c>
      <c r="D15960">
        <v>78275</v>
      </c>
      <c r="E15960">
        <v>78570</v>
      </c>
    </row>
    <row r="15961" spans="1:5" x14ac:dyDescent="0.25">
      <c r="A15961" s="2">
        <v>43304.375</v>
      </c>
      <c r="B15961">
        <v>78715</v>
      </c>
      <c r="C15961">
        <v>78715</v>
      </c>
      <c r="D15961">
        <v>78355</v>
      </c>
      <c r="E15961">
        <v>78555</v>
      </c>
    </row>
    <row r="15962" spans="1:5" x14ac:dyDescent="0.25">
      <c r="A15962" s="2">
        <v>43301.708333333336</v>
      </c>
      <c r="B15962">
        <v>78745</v>
      </c>
      <c r="C15962">
        <v>79055</v>
      </c>
      <c r="D15962">
        <v>78500</v>
      </c>
      <c r="E15962">
        <v>78585</v>
      </c>
    </row>
    <row r="15963" spans="1:5" x14ac:dyDescent="0.25">
      <c r="A15963" s="2">
        <v>43301.666666666664</v>
      </c>
      <c r="B15963">
        <v>78935</v>
      </c>
      <c r="C15963">
        <v>78970</v>
      </c>
      <c r="D15963">
        <v>78540</v>
      </c>
      <c r="E15963">
        <v>78750</v>
      </c>
    </row>
    <row r="15964" spans="1:5" x14ac:dyDescent="0.25">
      <c r="A15964" s="2">
        <v>43301.625</v>
      </c>
      <c r="B15964">
        <v>79330</v>
      </c>
      <c r="C15964">
        <v>79395</v>
      </c>
      <c r="D15964">
        <v>78660</v>
      </c>
      <c r="E15964">
        <v>78935</v>
      </c>
    </row>
    <row r="15965" spans="1:5" x14ac:dyDescent="0.25">
      <c r="A15965" s="2">
        <v>43301.583333333336</v>
      </c>
      <c r="B15965">
        <v>79235</v>
      </c>
      <c r="C15965">
        <v>79375</v>
      </c>
      <c r="D15965">
        <v>78955</v>
      </c>
      <c r="E15965">
        <v>79335</v>
      </c>
    </row>
    <row r="15966" spans="1:5" x14ac:dyDescent="0.25">
      <c r="A15966" s="2">
        <v>43301.541666666664</v>
      </c>
      <c r="B15966">
        <v>79205</v>
      </c>
      <c r="C15966">
        <v>79395</v>
      </c>
      <c r="D15966">
        <v>79050</v>
      </c>
      <c r="E15966">
        <v>79230</v>
      </c>
    </row>
    <row r="15967" spans="1:5" x14ac:dyDescent="0.25">
      <c r="A15967" s="2">
        <v>43301.5</v>
      </c>
      <c r="B15967">
        <v>79565</v>
      </c>
      <c r="C15967">
        <v>79720</v>
      </c>
      <c r="D15967">
        <v>79145</v>
      </c>
      <c r="E15967">
        <v>79205</v>
      </c>
    </row>
    <row r="15968" spans="1:5" x14ac:dyDescent="0.25">
      <c r="A15968" s="2">
        <v>43301.458333333336</v>
      </c>
      <c r="B15968">
        <v>79310</v>
      </c>
      <c r="C15968">
        <v>79790</v>
      </c>
      <c r="D15968">
        <v>79240</v>
      </c>
      <c r="E15968">
        <v>79560</v>
      </c>
    </row>
    <row r="15969" spans="1:5" x14ac:dyDescent="0.25">
      <c r="A15969" s="2">
        <v>43301.416666666664</v>
      </c>
      <c r="B15969">
        <v>79775</v>
      </c>
      <c r="C15969">
        <v>79785</v>
      </c>
      <c r="D15969">
        <v>78985</v>
      </c>
      <c r="E15969">
        <v>79315</v>
      </c>
    </row>
    <row r="15970" spans="1:5" x14ac:dyDescent="0.25">
      <c r="A15970" s="2">
        <v>43301.375</v>
      </c>
      <c r="B15970">
        <v>79320</v>
      </c>
      <c r="C15970">
        <v>80335</v>
      </c>
      <c r="D15970">
        <v>79310</v>
      </c>
      <c r="E15970">
        <v>79780</v>
      </c>
    </row>
    <row r="15971" spans="1:5" x14ac:dyDescent="0.25">
      <c r="A15971" s="2">
        <v>43300.708333333336</v>
      </c>
      <c r="B15971">
        <v>77610</v>
      </c>
      <c r="C15971">
        <v>78900</v>
      </c>
      <c r="D15971">
        <v>77480</v>
      </c>
      <c r="E15971">
        <v>78900</v>
      </c>
    </row>
    <row r="15972" spans="1:5" x14ac:dyDescent="0.25">
      <c r="A15972" s="2">
        <v>43300.666666666664</v>
      </c>
      <c r="B15972">
        <v>76770</v>
      </c>
      <c r="C15972">
        <v>77645</v>
      </c>
      <c r="D15972">
        <v>76530</v>
      </c>
      <c r="E15972">
        <v>77615</v>
      </c>
    </row>
    <row r="15973" spans="1:5" x14ac:dyDescent="0.25">
      <c r="A15973" s="2">
        <v>43300.625</v>
      </c>
      <c r="B15973">
        <v>76625</v>
      </c>
      <c r="C15973">
        <v>77140</v>
      </c>
      <c r="D15973">
        <v>76625</v>
      </c>
      <c r="E15973">
        <v>76775</v>
      </c>
    </row>
    <row r="15974" spans="1:5" x14ac:dyDescent="0.25">
      <c r="A15974" s="2">
        <v>43300.583333333336</v>
      </c>
      <c r="B15974">
        <v>76430</v>
      </c>
      <c r="C15974">
        <v>76825</v>
      </c>
      <c r="D15974">
        <v>76330</v>
      </c>
      <c r="E15974">
        <v>76620</v>
      </c>
    </row>
    <row r="15975" spans="1:5" x14ac:dyDescent="0.25">
      <c r="A15975" s="2">
        <v>43300.541666666664</v>
      </c>
      <c r="B15975">
        <v>76545</v>
      </c>
      <c r="C15975">
        <v>76770</v>
      </c>
      <c r="D15975">
        <v>76355</v>
      </c>
      <c r="E15975">
        <v>76430</v>
      </c>
    </row>
    <row r="15976" spans="1:5" x14ac:dyDescent="0.25">
      <c r="A15976" s="2">
        <v>43300.5</v>
      </c>
      <c r="B15976">
        <v>76980</v>
      </c>
      <c r="C15976">
        <v>77075</v>
      </c>
      <c r="D15976">
        <v>76365</v>
      </c>
      <c r="E15976">
        <v>76545</v>
      </c>
    </row>
    <row r="15977" spans="1:5" x14ac:dyDescent="0.25">
      <c r="A15977" s="2">
        <v>43300.458333333336</v>
      </c>
      <c r="B15977">
        <v>76235</v>
      </c>
      <c r="C15977">
        <v>77020</v>
      </c>
      <c r="D15977">
        <v>76190</v>
      </c>
      <c r="E15977">
        <v>76975</v>
      </c>
    </row>
    <row r="15978" spans="1:5" x14ac:dyDescent="0.25">
      <c r="A15978" s="2">
        <v>43300.416666666664</v>
      </c>
      <c r="B15978">
        <v>76655</v>
      </c>
      <c r="C15978">
        <v>76815</v>
      </c>
      <c r="D15978">
        <v>76105</v>
      </c>
      <c r="E15978">
        <v>76230</v>
      </c>
    </row>
    <row r="15979" spans="1:5" x14ac:dyDescent="0.25">
      <c r="A15979" s="2">
        <v>43300.375</v>
      </c>
      <c r="B15979">
        <v>77245</v>
      </c>
      <c r="C15979">
        <v>77250</v>
      </c>
      <c r="D15979">
        <v>76510</v>
      </c>
      <c r="E15979">
        <v>76645</v>
      </c>
    </row>
    <row r="15980" spans="1:5" x14ac:dyDescent="0.25">
      <c r="A15980" s="2">
        <v>43299.708333333336</v>
      </c>
      <c r="B15980">
        <v>77490</v>
      </c>
      <c r="C15980">
        <v>77620</v>
      </c>
      <c r="D15980">
        <v>77340</v>
      </c>
      <c r="E15980">
        <v>77400</v>
      </c>
    </row>
    <row r="15981" spans="1:5" x14ac:dyDescent="0.25">
      <c r="A15981" s="2">
        <v>43299.666666666664</v>
      </c>
      <c r="B15981">
        <v>77980</v>
      </c>
      <c r="C15981">
        <v>78045</v>
      </c>
      <c r="D15981">
        <v>77395</v>
      </c>
      <c r="E15981">
        <v>77495</v>
      </c>
    </row>
    <row r="15982" spans="1:5" x14ac:dyDescent="0.25">
      <c r="A15982" s="2">
        <v>43299.625</v>
      </c>
      <c r="B15982">
        <v>78020</v>
      </c>
      <c r="C15982">
        <v>78170</v>
      </c>
      <c r="D15982">
        <v>77925</v>
      </c>
      <c r="E15982">
        <v>77985</v>
      </c>
    </row>
    <row r="15983" spans="1:5" x14ac:dyDescent="0.25">
      <c r="A15983" s="2">
        <v>43299.583333333336</v>
      </c>
      <c r="B15983">
        <v>78080</v>
      </c>
      <c r="C15983">
        <v>78270</v>
      </c>
      <c r="D15983">
        <v>77935</v>
      </c>
      <c r="E15983">
        <v>78020</v>
      </c>
    </row>
    <row r="15984" spans="1:5" x14ac:dyDescent="0.25">
      <c r="A15984" s="2">
        <v>43299.541666666664</v>
      </c>
      <c r="B15984">
        <v>77970</v>
      </c>
      <c r="C15984">
        <v>78235</v>
      </c>
      <c r="D15984">
        <v>77840</v>
      </c>
      <c r="E15984">
        <v>78085</v>
      </c>
    </row>
    <row r="15985" spans="1:5" x14ac:dyDescent="0.25">
      <c r="A15985" s="2">
        <v>43299.5</v>
      </c>
      <c r="B15985">
        <v>77970</v>
      </c>
      <c r="C15985">
        <v>78325</v>
      </c>
      <c r="D15985">
        <v>77720</v>
      </c>
      <c r="E15985">
        <v>77970</v>
      </c>
    </row>
    <row r="15986" spans="1:5" x14ac:dyDescent="0.25">
      <c r="A15986" s="2">
        <v>43299.458333333336</v>
      </c>
      <c r="B15986">
        <v>78285</v>
      </c>
      <c r="C15986">
        <v>78430</v>
      </c>
      <c r="D15986">
        <v>77835</v>
      </c>
      <c r="E15986">
        <v>77970</v>
      </c>
    </row>
    <row r="15987" spans="1:5" x14ac:dyDescent="0.25">
      <c r="A15987" s="2">
        <v>43299.416666666664</v>
      </c>
      <c r="B15987">
        <v>78385</v>
      </c>
      <c r="C15987">
        <v>78765</v>
      </c>
      <c r="D15987">
        <v>78045</v>
      </c>
      <c r="E15987">
        <v>78285</v>
      </c>
    </row>
    <row r="15988" spans="1:5" x14ac:dyDescent="0.25">
      <c r="A15988" s="2">
        <v>43299.375</v>
      </c>
      <c r="B15988">
        <v>78360</v>
      </c>
      <c r="C15988">
        <v>78390</v>
      </c>
      <c r="D15988">
        <v>78040</v>
      </c>
      <c r="E15988">
        <v>78385</v>
      </c>
    </row>
    <row r="15989" spans="1:5" x14ac:dyDescent="0.25">
      <c r="A15989" s="2">
        <v>43298.708333333336</v>
      </c>
      <c r="B15989">
        <v>78505</v>
      </c>
      <c r="C15989">
        <v>78625</v>
      </c>
      <c r="D15989">
        <v>78410</v>
      </c>
      <c r="E15989">
        <v>78410</v>
      </c>
    </row>
    <row r="15990" spans="1:5" x14ac:dyDescent="0.25">
      <c r="A15990" s="2">
        <v>43298.666666666664</v>
      </c>
      <c r="B15990">
        <v>78560</v>
      </c>
      <c r="C15990">
        <v>78630</v>
      </c>
      <c r="D15990">
        <v>78460</v>
      </c>
      <c r="E15990">
        <v>78505</v>
      </c>
    </row>
    <row r="15991" spans="1:5" x14ac:dyDescent="0.25">
      <c r="A15991" s="2">
        <v>43298.625</v>
      </c>
      <c r="B15991">
        <v>78625</v>
      </c>
      <c r="C15991">
        <v>78695</v>
      </c>
      <c r="D15991">
        <v>78410</v>
      </c>
      <c r="E15991">
        <v>78560</v>
      </c>
    </row>
    <row r="15992" spans="1:5" x14ac:dyDescent="0.25">
      <c r="A15992" s="2">
        <v>43298.583333333336</v>
      </c>
      <c r="B15992">
        <v>78595</v>
      </c>
      <c r="C15992">
        <v>78890</v>
      </c>
      <c r="D15992">
        <v>78550</v>
      </c>
      <c r="E15992">
        <v>78620</v>
      </c>
    </row>
    <row r="15993" spans="1:5" x14ac:dyDescent="0.25">
      <c r="A15993" s="2">
        <v>43298.541666666664</v>
      </c>
      <c r="B15993">
        <v>78235</v>
      </c>
      <c r="C15993">
        <v>78665</v>
      </c>
      <c r="D15993">
        <v>78095</v>
      </c>
      <c r="E15993">
        <v>78590</v>
      </c>
    </row>
    <row r="15994" spans="1:5" x14ac:dyDescent="0.25">
      <c r="A15994" s="2">
        <v>43298.5</v>
      </c>
      <c r="B15994">
        <v>78025</v>
      </c>
      <c r="C15994">
        <v>78330</v>
      </c>
      <c r="D15994">
        <v>77755</v>
      </c>
      <c r="E15994">
        <v>78240</v>
      </c>
    </row>
    <row r="15995" spans="1:5" x14ac:dyDescent="0.25">
      <c r="A15995" s="2">
        <v>43298.458333333336</v>
      </c>
      <c r="B15995">
        <v>77350</v>
      </c>
      <c r="C15995">
        <v>78050</v>
      </c>
      <c r="D15995">
        <v>77350</v>
      </c>
      <c r="E15995">
        <v>78020</v>
      </c>
    </row>
    <row r="15996" spans="1:5" x14ac:dyDescent="0.25">
      <c r="A15996" s="2">
        <v>43298.416666666664</v>
      </c>
      <c r="B15996">
        <v>76820</v>
      </c>
      <c r="C15996">
        <v>77440</v>
      </c>
      <c r="D15996">
        <v>76760</v>
      </c>
      <c r="E15996">
        <v>77350</v>
      </c>
    </row>
    <row r="15997" spans="1:5" x14ac:dyDescent="0.25">
      <c r="A15997" s="2">
        <v>43298.375</v>
      </c>
      <c r="B15997">
        <v>77050</v>
      </c>
      <c r="C15997">
        <v>77050</v>
      </c>
      <c r="D15997">
        <v>76775</v>
      </c>
      <c r="E15997">
        <v>76820</v>
      </c>
    </row>
    <row r="15998" spans="1:5" x14ac:dyDescent="0.25">
      <c r="A15998" s="2">
        <v>43297.708333333336</v>
      </c>
      <c r="B15998">
        <v>76880</v>
      </c>
      <c r="C15998">
        <v>77240</v>
      </c>
      <c r="D15998">
        <v>76875</v>
      </c>
      <c r="E15998">
        <v>77170</v>
      </c>
    </row>
    <row r="15999" spans="1:5" x14ac:dyDescent="0.25">
      <c r="A15999" s="2">
        <v>43297.666666666664</v>
      </c>
      <c r="B15999">
        <v>76735</v>
      </c>
      <c r="C15999">
        <v>76925</v>
      </c>
      <c r="D15999">
        <v>76625</v>
      </c>
      <c r="E15999">
        <v>76875</v>
      </c>
    </row>
    <row r="16000" spans="1:5" x14ac:dyDescent="0.25">
      <c r="A16000" s="2">
        <v>43297.625</v>
      </c>
      <c r="B16000">
        <v>76730</v>
      </c>
      <c r="C16000">
        <v>77000</v>
      </c>
      <c r="D16000">
        <v>76605</v>
      </c>
      <c r="E16000">
        <v>76735</v>
      </c>
    </row>
    <row r="16001" spans="1:5" x14ac:dyDescent="0.25">
      <c r="A16001" s="2">
        <v>43297.583333333336</v>
      </c>
      <c r="B16001">
        <v>76785</v>
      </c>
      <c r="C16001">
        <v>76795</v>
      </c>
      <c r="D16001">
        <v>76550</v>
      </c>
      <c r="E16001">
        <v>76730</v>
      </c>
    </row>
    <row r="16002" spans="1:5" x14ac:dyDescent="0.25">
      <c r="A16002" s="2">
        <v>43297.541666666664</v>
      </c>
      <c r="B16002">
        <v>76835</v>
      </c>
      <c r="C16002">
        <v>76920</v>
      </c>
      <c r="D16002">
        <v>76525</v>
      </c>
      <c r="E16002">
        <v>76790</v>
      </c>
    </row>
    <row r="16003" spans="1:5" x14ac:dyDescent="0.25">
      <c r="A16003" s="2">
        <v>43297.5</v>
      </c>
      <c r="B16003">
        <v>76580</v>
      </c>
      <c r="C16003">
        <v>76845</v>
      </c>
      <c r="D16003">
        <v>76375</v>
      </c>
      <c r="E16003">
        <v>76835</v>
      </c>
    </row>
    <row r="16004" spans="1:5" x14ac:dyDescent="0.25">
      <c r="A16004" s="2">
        <v>43297.458333333336</v>
      </c>
      <c r="B16004">
        <v>77160</v>
      </c>
      <c r="C16004">
        <v>77270</v>
      </c>
      <c r="D16004">
        <v>76445</v>
      </c>
      <c r="E16004">
        <v>76585</v>
      </c>
    </row>
    <row r="16005" spans="1:5" x14ac:dyDescent="0.25">
      <c r="A16005" s="2">
        <v>43297.416666666664</v>
      </c>
      <c r="B16005">
        <v>76885</v>
      </c>
      <c r="C16005">
        <v>77250</v>
      </c>
      <c r="D16005">
        <v>76630</v>
      </c>
      <c r="E16005">
        <v>77155</v>
      </c>
    </row>
    <row r="16006" spans="1:5" x14ac:dyDescent="0.25">
      <c r="A16006" s="2">
        <v>43297.375</v>
      </c>
      <c r="B16006">
        <v>76840</v>
      </c>
      <c r="C16006">
        <v>76985</v>
      </c>
      <c r="D16006">
        <v>76665</v>
      </c>
      <c r="E16006">
        <v>76880</v>
      </c>
    </row>
    <row r="16007" spans="1:5" x14ac:dyDescent="0.25">
      <c r="A16007" s="2">
        <v>43294.708333333336</v>
      </c>
      <c r="B16007">
        <v>76945</v>
      </c>
      <c r="C16007">
        <v>77195</v>
      </c>
      <c r="D16007">
        <v>76890</v>
      </c>
      <c r="E16007">
        <v>77030</v>
      </c>
    </row>
    <row r="16008" spans="1:5" x14ac:dyDescent="0.25">
      <c r="A16008" s="2">
        <v>43294.666666666664</v>
      </c>
      <c r="B16008">
        <v>76580</v>
      </c>
      <c r="C16008">
        <v>77015</v>
      </c>
      <c r="D16008">
        <v>76570</v>
      </c>
      <c r="E16008">
        <v>76940</v>
      </c>
    </row>
    <row r="16009" spans="1:5" x14ac:dyDescent="0.25">
      <c r="A16009" s="2">
        <v>43294.625</v>
      </c>
      <c r="B16009">
        <v>76780</v>
      </c>
      <c r="C16009">
        <v>76790</v>
      </c>
      <c r="D16009">
        <v>76550</v>
      </c>
      <c r="E16009">
        <v>76580</v>
      </c>
    </row>
    <row r="16010" spans="1:5" x14ac:dyDescent="0.25">
      <c r="A16010" s="2">
        <v>43294.583333333336</v>
      </c>
      <c r="B16010">
        <v>76790</v>
      </c>
      <c r="C16010">
        <v>76835</v>
      </c>
      <c r="D16010">
        <v>76600</v>
      </c>
      <c r="E16010">
        <v>76780</v>
      </c>
    </row>
    <row r="16011" spans="1:5" x14ac:dyDescent="0.25">
      <c r="A16011" s="2">
        <v>43294.541666666664</v>
      </c>
      <c r="B16011">
        <v>76620</v>
      </c>
      <c r="C16011">
        <v>76830</v>
      </c>
      <c r="D16011">
        <v>76505</v>
      </c>
      <c r="E16011">
        <v>76790</v>
      </c>
    </row>
    <row r="16012" spans="1:5" x14ac:dyDescent="0.25">
      <c r="A16012" s="2">
        <v>43294.5</v>
      </c>
      <c r="B16012">
        <v>76355</v>
      </c>
      <c r="C16012">
        <v>76810</v>
      </c>
      <c r="D16012">
        <v>76285</v>
      </c>
      <c r="E16012">
        <v>76620</v>
      </c>
    </row>
    <row r="16013" spans="1:5" x14ac:dyDescent="0.25">
      <c r="A16013" s="2">
        <v>43294.458333333336</v>
      </c>
      <c r="B16013">
        <v>75980</v>
      </c>
      <c r="C16013">
        <v>76380</v>
      </c>
      <c r="D16013">
        <v>75800</v>
      </c>
      <c r="E16013">
        <v>76355</v>
      </c>
    </row>
    <row r="16014" spans="1:5" x14ac:dyDescent="0.25">
      <c r="A16014" s="2">
        <v>43294.416666666664</v>
      </c>
      <c r="B16014">
        <v>76275</v>
      </c>
      <c r="C16014">
        <v>76275</v>
      </c>
      <c r="D16014">
        <v>75855</v>
      </c>
      <c r="E16014">
        <v>75975</v>
      </c>
    </row>
    <row r="16015" spans="1:5" x14ac:dyDescent="0.25">
      <c r="A16015" s="2">
        <v>43294.375</v>
      </c>
      <c r="B16015">
        <v>76400</v>
      </c>
      <c r="C16015">
        <v>76530</v>
      </c>
      <c r="D16015">
        <v>76160</v>
      </c>
      <c r="E16015">
        <v>76270</v>
      </c>
    </row>
    <row r="16016" spans="1:5" x14ac:dyDescent="0.25">
      <c r="A16016" s="2">
        <v>43293.708333333336</v>
      </c>
      <c r="B16016">
        <v>76130</v>
      </c>
      <c r="C16016">
        <v>76495</v>
      </c>
      <c r="D16016">
        <v>76080</v>
      </c>
      <c r="E16016">
        <v>76495</v>
      </c>
    </row>
    <row r="16017" spans="1:5" x14ac:dyDescent="0.25">
      <c r="A16017" s="2">
        <v>43293.666666666664</v>
      </c>
      <c r="B16017">
        <v>76005</v>
      </c>
      <c r="C16017">
        <v>76240</v>
      </c>
      <c r="D16017">
        <v>76000</v>
      </c>
      <c r="E16017">
        <v>76130</v>
      </c>
    </row>
    <row r="16018" spans="1:5" x14ac:dyDescent="0.25">
      <c r="A16018" s="2">
        <v>43293.625</v>
      </c>
      <c r="B16018">
        <v>75930</v>
      </c>
      <c r="C16018">
        <v>76050</v>
      </c>
      <c r="D16018">
        <v>75720</v>
      </c>
      <c r="E16018">
        <v>76010</v>
      </c>
    </row>
    <row r="16019" spans="1:5" x14ac:dyDescent="0.25">
      <c r="A16019" s="2">
        <v>43293.583333333336</v>
      </c>
      <c r="B16019">
        <v>76110</v>
      </c>
      <c r="C16019">
        <v>76175</v>
      </c>
      <c r="D16019">
        <v>75820</v>
      </c>
      <c r="E16019">
        <v>75925</v>
      </c>
    </row>
    <row r="16020" spans="1:5" x14ac:dyDescent="0.25">
      <c r="A16020" s="2">
        <v>43293.541666666664</v>
      </c>
      <c r="B16020">
        <v>75750</v>
      </c>
      <c r="C16020">
        <v>76180</v>
      </c>
      <c r="D16020">
        <v>75645</v>
      </c>
      <c r="E16020">
        <v>76110</v>
      </c>
    </row>
    <row r="16021" spans="1:5" x14ac:dyDescent="0.25">
      <c r="A16021" s="2">
        <v>43293.5</v>
      </c>
      <c r="B16021">
        <v>75740</v>
      </c>
      <c r="C16021">
        <v>75860</v>
      </c>
      <c r="D16021">
        <v>75615</v>
      </c>
      <c r="E16021">
        <v>75750</v>
      </c>
    </row>
    <row r="16022" spans="1:5" x14ac:dyDescent="0.25">
      <c r="A16022" s="2">
        <v>43293.458333333336</v>
      </c>
      <c r="B16022">
        <v>75610</v>
      </c>
      <c r="C16022">
        <v>75840</v>
      </c>
      <c r="D16022">
        <v>75535</v>
      </c>
      <c r="E16022">
        <v>75740</v>
      </c>
    </row>
    <row r="16023" spans="1:5" x14ac:dyDescent="0.25">
      <c r="A16023" s="2">
        <v>43293.416666666664</v>
      </c>
      <c r="B16023">
        <v>75215</v>
      </c>
      <c r="C16023">
        <v>75640</v>
      </c>
      <c r="D16023">
        <v>75085</v>
      </c>
      <c r="E16023">
        <v>75610</v>
      </c>
    </row>
    <row r="16024" spans="1:5" x14ac:dyDescent="0.25">
      <c r="A16024" s="2">
        <v>43293.375</v>
      </c>
      <c r="B16024">
        <v>75180</v>
      </c>
      <c r="C16024">
        <v>75425</v>
      </c>
      <c r="D16024">
        <v>75060</v>
      </c>
      <c r="E16024">
        <v>75220</v>
      </c>
    </row>
    <row r="16025" spans="1:5" x14ac:dyDescent="0.25">
      <c r="A16025" s="2">
        <v>43292.708333333336</v>
      </c>
      <c r="B16025">
        <v>74690</v>
      </c>
      <c r="C16025">
        <v>74965</v>
      </c>
      <c r="D16025">
        <v>74570</v>
      </c>
      <c r="E16025">
        <v>74965</v>
      </c>
    </row>
    <row r="16026" spans="1:5" x14ac:dyDescent="0.25">
      <c r="A16026" s="2">
        <v>43292.666666666664</v>
      </c>
      <c r="B16026">
        <v>74725</v>
      </c>
      <c r="C16026">
        <v>74930</v>
      </c>
      <c r="D16026">
        <v>74665</v>
      </c>
      <c r="E16026">
        <v>74685</v>
      </c>
    </row>
    <row r="16027" spans="1:5" x14ac:dyDescent="0.25">
      <c r="A16027" s="2">
        <v>43292.625</v>
      </c>
      <c r="B16027">
        <v>74855</v>
      </c>
      <c r="C16027">
        <v>74880</v>
      </c>
      <c r="D16027">
        <v>74490</v>
      </c>
      <c r="E16027">
        <v>74720</v>
      </c>
    </row>
    <row r="16028" spans="1:5" x14ac:dyDescent="0.25">
      <c r="A16028" s="2">
        <v>43292.583333333336</v>
      </c>
      <c r="B16028">
        <v>74980</v>
      </c>
      <c r="C16028">
        <v>75105</v>
      </c>
      <c r="D16028">
        <v>74670</v>
      </c>
      <c r="E16028">
        <v>74860</v>
      </c>
    </row>
    <row r="16029" spans="1:5" x14ac:dyDescent="0.25">
      <c r="A16029" s="2">
        <v>43292.541666666664</v>
      </c>
      <c r="B16029">
        <v>74935</v>
      </c>
      <c r="C16029">
        <v>75130</v>
      </c>
      <c r="D16029">
        <v>74800</v>
      </c>
      <c r="E16029">
        <v>74980</v>
      </c>
    </row>
    <row r="16030" spans="1:5" x14ac:dyDescent="0.25">
      <c r="A16030" s="2">
        <v>43292.5</v>
      </c>
      <c r="B16030">
        <v>75185</v>
      </c>
      <c r="C16030">
        <v>75280</v>
      </c>
      <c r="D16030">
        <v>74770</v>
      </c>
      <c r="E16030">
        <v>74930</v>
      </c>
    </row>
    <row r="16031" spans="1:5" x14ac:dyDescent="0.25">
      <c r="A16031" s="2">
        <v>43292.458333333336</v>
      </c>
      <c r="B16031">
        <v>75030</v>
      </c>
      <c r="C16031">
        <v>75445</v>
      </c>
      <c r="D16031">
        <v>74995</v>
      </c>
      <c r="E16031">
        <v>75185</v>
      </c>
    </row>
    <row r="16032" spans="1:5" x14ac:dyDescent="0.25">
      <c r="A16032" s="2">
        <v>43292.416666666664</v>
      </c>
      <c r="B16032">
        <v>74515</v>
      </c>
      <c r="C16032">
        <v>75265</v>
      </c>
      <c r="D16032">
        <v>74515</v>
      </c>
      <c r="E16032">
        <v>75030</v>
      </c>
    </row>
    <row r="16033" spans="1:5" x14ac:dyDescent="0.25">
      <c r="A16033" s="2">
        <v>43292.375</v>
      </c>
      <c r="B16033">
        <v>74295</v>
      </c>
      <c r="C16033">
        <v>74680</v>
      </c>
      <c r="D16033">
        <v>74210</v>
      </c>
      <c r="E16033">
        <v>74515</v>
      </c>
    </row>
    <row r="16034" spans="1:5" x14ac:dyDescent="0.25">
      <c r="A16034" s="2">
        <v>43291.708333333336</v>
      </c>
      <c r="B16034">
        <v>75130</v>
      </c>
      <c r="C16034">
        <v>75405</v>
      </c>
      <c r="D16034">
        <v>74600</v>
      </c>
      <c r="E16034">
        <v>74600</v>
      </c>
    </row>
    <row r="16035" spans="1:5" x14ac:dyDescent="0.25">
      <c r="A16035" s="2">
        <v>43291.666666666664</v>
      </c>
      <c r="B16035">
        <v>75015</v>
      </c>
      <c r="C16035">
        <v>75245</v>
      </c>
      <c r="D16035">
        <v>74885</v>
      </c>
      <c r="E16035">
        <v>75135</v>
      </c>
    </row>
    <row r="16036" spans="1:5" x14ac:dyDescent="0.25">
      <c r="A16036" s="2">
        <v>43291.625</v>
      </c>
      <c r="B16036">
        <v>74775</v>
      </c>
      <c r="C16036">
        <v>75055</v>
      </c>
      <c r="D16036">
        <v>74720</v>
      </c>
      <c r="E16036">
        <v>75020</v>
      </c>
    </row>
    <row r="16037" spans="1:5" x14ac:dyDescent="0.25">
      <c r="A16037" s="2">
        <v>43291.583333333336</v>
      </c>
      <c r="B16037">
        <v>75160</v>
      </c>
      <c r="C16037">
        <v>75270</v>
      </c>
      <c r="D16037">
        <v>74755</v>
      </c>
      <c r="E16037">
        <v>74775</v>
      </c>
    </row>
    <row r="16038" spans="1:5" x14ac:dyDescent="0.25">
      <c r="A16038" s="2">
        <v>43291.541666666664</v>
      </c>
      <c r="B16038">
        <v>75560</v>
      </c>
      <c r="C16038">
        <v>75575</v>
      </c>
      <c r="D16038">
        <v>75065</v>
      </c>
      <c r="E16038">
        <v>75155</v>
      </c>
    </row>
    <row r="16039" spans="1:5" x14ac:dyDescent="0.25">
      <c r="A16039" s="2">
        <v>43291.5</v>
      </c>
      <c r="B16039">
        <v>75540</v>
      </c>
      <c r="C16039">
        <v>75665</v>
      </c>
      <c r="D16039">
        <v>75365</v>
      </c>
      <c r="E16039">
        <v>75555</v>
      </c>
    </row>
    <row r="16040" spans="1:5" x14ac:dyDescent="0.25">
      <c r="A16040" s="2">
        <v>43291.458333333336</v>
      </c>
      <c r="B16040">
        <v>75830</v>
      </c>
      <c r="C16040">
        <v>75980</v>
      </c>
      <c r="D16040">
        <v>75355</v>
      </c>
      <c r="E16040">
        <v>75540</v>
      </c>
    </row>
    <row r="16041" spans="1:5" x14ac:dyDescent="0.25">
      <c r="A16041" s="2">
        <v>43291.416666666664</v>
      </c>
      <c r="B16041">
        <v>76145</v>
      </c>
      <c r="C16041">
        <v>76175</v>
      </c>
      <c r="D16041">
        <v>75785</v>
      </c>
      <c r="E16041">
        <v>75820</v>
      </c>
    </row>
    <row r="16042" spans="1:5" x14ac:dyDescent="0.25">
      <c r="A16042" s="2">
        <v>43291.375</v>
      </c>
      <c r="B16042">
        <v>75820</v>
      </c>
      <c r="C16042">
        <v>76200</v>
      </c>
      <c r="D16042">
        <v>75795</v>
      </c>
      <c r="E16042">
        <v>76150</v>
      </c>
    </row>
    <row r="16043" spans="1:5" x14ac:dyDescent="0.25">
      <c r="A16043" s="2">
        <v>43287.708333333336</v>
      </c>
      <c r="B16043">
        <v>75440</v>
      </c>
      <c r="C16043">
        <v>75670</v>
      </c>
      <c r="D16043">
        <v>75425</v>
      </c>
      <c r="E16043">
        <v>75600</v>
      </c>
    </row>
    <row r="16044" spans="1:5" x14ac:dyDescent="0.25">
      <c r="A16044" s="2">
        <v>43287.666666666664</v>
      </c>
      <c r="B16044">
        <v>75235</v>
      </c>
      <c r="C16044">
        <v>75500</v>
      </c>
      <c r="D16044">
        <v>75220</v>
      </c>
      <c r="E16044">
        <v>75440</v>
      </c>
    </row>
    <row r="16045" spans="1:5" x14ac:dyDescent="0.25">
      <c r="A16045" s="2">
        <v>43287.625</v>
      </c>
      <c r="B16045">
        <v>75245</v>
      </c>
      <c r="C16045">
        <v>75380</v>
      </c>
      <c r="D16045">
        <v>75185</v>
      </c>
      <c r="E16045">
        <v>75230</v>
      </c>
    </row>
    <row r="16046" spans="1:5" x14ac:dyDescent="0.25">
      <c r="A16046" s="2">
        <v>43287.583333333336</v>
      </c>
      <c r="B16046">
        <v>75035</v>
      </c>
      <c r="C16046">
        <v>75330</v>
      </c>
      <c r="D16046">
        <v>75020</v>
      </c>
      <c r="E16046">
        <v>75245</v>
      </c>
    </row>
    <row r="16047" spans="1:5" x14ac:dyDescent="0.25">
      <c r="A16047" s="2">
        <v>43287.541666666664</v>
      </c>
      <c r="B16047">
        <v>74845</v>
      </c>
      <c r="C16047">
        <v>75170</v>
      </c>
      <c r="D16047">
        <v>74830</v>
      </c>
      <c r="E16047">
        <v>75035</v>
      </c>
    </row>
    <row r="16048" spans="1:5" x14ac:dyDescent="0.25">
      <c r="A16048" s="2">
        <v>43287.5</v>
      </c>
      <c r="B16048">
        <v>75190</v>
      </c>
      <c r="C16048">
        <v>75500</v>
      </c>
      <c r="D16048">
        <v>74820</v>
      </c>
      <c r="E16048">
        <v>74840</v>
      </c>
    </row>
    <row r="16049" spans="1:5" x14ac:dyDescent="0.25">
      <c r="A16049" s="2">
        <v>43287.458333333336</v>
      </c>
      <c r="B16049">
        <v>74985</v>
      </c>
      <c r="C16049">
        <v>75310</v>
      </c>
      <c r="D16049">
        <v>74755</v>
      </c>
      <c r="E16049">
        <v>75180</v>
      </c>
    </row>
    <row r="16050" spans="1:5" x14ac:dyDescent="0.25">
      <c r="A16050" s="2">
        <v>43287.416666666664</v>
      </c>
      <c r="B16050">
        <v>74850</v>
      </c>
      <c r="C16050">
        <v>75100</v>
      </c>
      <c r="D16050">
        <v>74355</v>
      </c>
      <c r="E16050">
        <v>74990</v>
      </c>
    </row>
    <row r="16051" spans="1:5" x14ac:dyDescent="0.25">
      <c r="A16051" s="2">
        <v>43287.375</v>
      </c>
      <c r="B16051">
        <v>74600</v>
      </c>
      <c r="C16051">
        <v>75225</v>
      </c>
      <c r="D16051">
        <v>74305</v>
      </c>
      <c r="E16051">
        <v>74850</v>
      </c>
    </row>
    <row r="16052" spans="1:5" x14ac:dyDescent="0.25">
      <c r="A16052" s="2">
        <v>43286.708333333336</v>
      </c>
      <c r="B16052">
        <v>74885</v>
      </c>
      <c r="C16052">
        <v>75005</v>
      </c>
      <c r="D16052">
        <v>74795</v>
      </c>
      <c r="E16052">
        <v>74810</v>
      </c>
    </row>
    <row r="16053" spans="1:5" x14ac:dyDescent="0.25">
      <c r="A16053" s="2">
        <v>43286.666666666664</v>
      </c>
      <c r="B16053">
        <v>74835</v>
      </c>
      <c r="C16053">
        <v>74925</v>
      </c>
      <c r="D16053">
        <v>74590</v>
      </c>
      <c r="E16053">
        <v>74885</v>
      </c>
    </row>
    <row r="16054" spans="1:5" x14ac:dyDescent="0.25">
      <c r="A16054" s="2">
        <v>43286.625</v>
      </c>
      <c r="B16054">
        <v>74730</v>
      </c>
      <c r="C16054">
        <v>75145</v>
      </c>
      <c r="D16054">
        <v>74660</v>
      </c>
      <c r="E16054">
        <v>74830</v>
      </c>
    </row>
    <row r="16055" spans="1:5" x14ac:dyDescent="0.25">
      <c r="A16055" s="2">
        <v>43286.583333333336</v>
      </c>
      <c r="B16055">
        <v>75180</v>
      </c>
      <c r="C16055">
        <v>75330</v>
      </c>
      <c r="D16055">
        <v>74675</v>
      </c>
      <c r="E16055">
        <v>74735</v>
      </c>
    </row>
    <row r="16056" spans="1:5" x14ac:dyDescent="0.25">
      <c r="A16056" s="2">
        <v>43286.541666666664</v>
      </c>
      <c r="B16056">
        <v>74665</v>
      </c>
      <c r="C16056">
        <v>75320</v>
      </c>
      <c r="D16056">
        <v>74645</v>
      </c>
      <c r="E16056">
        <v>75185</v>
      </c>
    </row>
    <row r="16057" spans="1:5" x14ac:dyDescent="0.25">
      <c r="A16057" s="2">
        <v>43286.5</v>
      </c>
      <c r="B16057">
        <v>74265</v>
      </c>
      <c r="C16057">
        <v>74750</v>
      </c>
      <c r="D16057">
        <v>74070</v>
      </c>
      <c r="E16057">
        <v>74665</v>
      </c>
    </row>
    <row r="16058" spans="1:5" x14ac:dyDescent="0.25">
      <c r="A16058" s="2">
        <v>43286.458333333336</v>
      </c>
      <c r="B16058">
        <v>74700</v>
      </c>
      <c r="C16058">
        <v>74815</v>
      </c>
      <c r="D16058">
        <v>74160</v>
      </c>
      <c r="E16058">
        <v>74265</v>
      </c>
    </row>
    <row r="16059" spans="1:5" x14ac:dyDescent="0.25">
      <c r="A16059" s="2">
        <v>43286.416666666664</v>
      </c>
      <c r="B16059">
        <v>75465</v>
      </c>
      <c r="C16059">
        <v>75535</v>
      </c>
      <c r="D16059">
        <v>74655</v>
      </c>
      <c r="E16059">
        <v>74690</v>
      </c>
    </row>
    <row r="16060" spans="1:5" x14ac:dyDescent="0.25">
      <c r="A16060" s="2">
        <v>43286.375</v>
      </c>
      <c r="B16060">
        <v>75700</v>
      </c>
      <c r="C16060">
        <v>75825</v>
      </c>
      <c r="D16060">
        <v>75405</v>
      </c>
      <c r="E16060">
        <v>75460</v>
      </c>
    </row>
    <row r="16061" spans="1:5" x14ac:dyDescent="0.25">
      <c r="A16061" s="2">
        <v>43285.708333333336</v>
      </c>
      <c r="B16061">
        <v>75150</v>
      </c>
      <c r="C16061">
        <v>75385</v>
      </c>
      <c r="D16061">
        <v>74900</v>
      </c>
      <c r="E16061">
        <v>75385</v>
      </c>
    </row>
    <row r="16062" spans="1:5" x14ac:dyDescent="0.25">
      <c r="A16062" s="2">
        <v>43285.666666666664</v>
      </c>
      <c r="B16062">
        <v>74740</v>
      </c>
      <c r="C16062">
        <v>75200</v>
      </c>
      <c r="D16062">
        <v>74740</v>
      </c>
      <c r="E16062">
        <v>75150</v>
      </c>
    </row>
    <row r="16063" spans="1:5" x14ac:dyDescent="0.25">
      <c r="A16063" s="2">
        <v>43285.625</v>
      </c>
      <c r="B16063">
        <v>74390</v>
      </c>
      <c r="C16063">
        <v>74800</v>
      </c>
      <c r="D16063">
        <v>74315</v>
      </c>
      <c r="E16063">
        <v>74740</v>
      </c>
    </row>
    <row r="16064" spans="1:5" x14ac:dyDescent="0.25">
      <c r="A16064" s="2">
        <v>43285.583333333336</v>
      </c>
      <c r="B16064">
        <v>74135</v>
      </c>
      <c r="C16064">
        <v>74430</v>
      </c>
      <c r="D16064">
        <v>74125</v>
      </c>
      <c r="E16064">
        <v>74385</v>
      </c>
    </row>
    <row r="16065" spans="1:5" x14ac:dyDescent="0.25">
      <c r="A16065" s="2">
        <v>43285.541666666664</v>
      </c>
      <c r="B16065">
        <v>74250</v>
      </c>
      <c r="C16065">
        <v>74450</v>
      </c>
      <c r="D16065">
        <v>74085</v>
      </c>
      <c r="E16065">
        <v>74135</v>
      </c>
    </row>
    <row r="16066" spans="1:5" x14ac:dyDescent="0.25">
      <c r="A16066" s="2">
        <v>43285.5</v>
      </c>
      <c r="B16066">
        <v>74295</v>
      </c>
      <c r="C16066">
        <v>74330</v>
      </c>
      <c r="D16066">
        <v>74080</v>
      </c>
      <c r="E16066">
        <v>74255</v>
      </c>
    </row>
    <row r="16067" spans="1:5" x14ac:dyDescent="0.25">
      <c r="A16067" s="2">
        <v>43285.458333333336</v>
      </c>
      <c r="B16067">
        <v>73950</v>
      </c>
      <c r="C16067">
        <v>74345</v>
      </c>
      <c r="D16067">
        <v>73825</v>
      </c>
      <c r="E16067">
        <v>74295</v>
      </c>
    </row>
    <row r="16068" spans="1:5" x14ac:dyDescent="0.25">
      <c r="A16068" s="2">
        <v>43285.416666666664</v>
      </c>
      <c r="B16068">
        <v>74285</v>
      </c>
      <c r="C16068">
        <v>74525</v>
      </c>
      <c r="D16068">
        <v>73790</v>
      </c>
      <c r="E16068">
        <v>73955</v>
      </c>
    </row>
    <row r="16069" spans="1:5" x14ac:dyDescent="0.25">
      <c r="A16069" s="2">
        <v>43285.375</v>
      </c>
      <c r="B16069">
        <v>74090</v>
      </c>
      <c r="C16069">
        <v>74420</v>
      </c>
      <c r="D16069">
        <v>74040</v>
      </c>
      <c r="E16069">
        <v>74290</v>
      </c>
    </row>
    <row r="16070" spans="1:5" x14ac:dyDescent="0.25">
      <c r="A16070" s="2">
        <v>43284.708333333336</v>
      </c>
      <c r="B16070">
        <v>74045</v>
      </c>
      <c r="C16070">
        <v>74330</v>
      </c>
      <c r="D16070">
        <v>73995</v>
      </c>
      <c r="E16070">
        <v>74110</v>
      </c>
    </row>
    <row r="16071" spans="1:5" x14ac:dyDescent="0.25">
      <c r="A16071" s="2">
        <v>43284.666666666664</v>
      </c>
      <c r="B16071">
        <v>74075</v>
      </c>
      <c r="C16071">
        <v>74185</v>
      </c>
      <c r="D16071">
        <v>73875</v>
      </c>
      <c r="E16071">
        <v>74045</v>
      </c>
    </row>
    <row r="16072" spans="1:5" x14ac:dyDescent="0.25">
      <c r="A16072" s="2">
        <v>43284.625</v>
      </c>
      <c r="B16072">
        <v>74260</v>
      </c>
      <c r="C16072">
        <v>74475</v>
      </c>
      <c r="D16072">
        <v>73930</v>
      </c>
      <c r="E16072">
        <v>74070</v>
      </c>
    </row>
    <row r="16073" spans="1:5" x14ac:dyDescent="0.25">
      <c r="A16073" s="2">
        <v>43284.583333333336</v>
      </c>
      <c r="B16073">
        <v>74505</v>
      </c>
      <c r="C16073">
        <v>74670</v>
      </c>
      <c r="D16073">
        <v>74175</v>
      </c>
      <c r="E16073">
        <v>74255</v>
      </c>
    </row>
    <row r="16074" spans="1:5" x14ac:dyDescent="0.25">
      <c r="A16074" s="2">
        <v>43284.541666666664</v>
      </c>
      <c r="B16074">
        <v>74795</v>
      </c>
      <c r="C16074">
        <v>75020</v>
      </c>
      <c r="D16074">
        <v>74275</v>
      </c>
      <c r="E16074">
        <v>74505</v>
      </c>
    </row>
    <row r="16075" spans="1:5" x14ac:dyDescent="0.25">
      <c r="A16075" s="2">
        <v>43284.5</v>
      </c>
      <c r="B16075">
        <v>74505</v>
      </c>
      <c r="C16075">
        <v>74820</v>
      </c>
      <c r="D16075">
        <v>74435</v>
      </c>
      <c r="E16075">
        <v>74790</v>
      </c>
    </row>
    <row r="16076" spans="1:5" x14ac:dyDescent="0.25">
      <c r="A16076" s="2">
        <v>43284.458333333336</v>
      </c>
      <c r="B16076">
        <v>73730</v>
      </c>
      <c r="C16076">
        <v>74545</v>
      </c>
      <c r="D16076">
        <v>73720</v>
      </c>
      <c r="E16076">
        <v>74510</v>
      </c>
    </row>
    <row r="16077" spans="1:5" x14ac:dyDescent="0.25">
      <c r="A16077" s="2">
        <v>43284.416666666664</v>
      </c>
      <c r="B16077">
        <v>74025</v>
      </c>
      <c r="C16077">
        <v>74050</v>
      </c>
      <c r="D16077">
        <v>73645</v>
      </c>
      <c r="E16077">
        <v>73735</v>
      </c>
    </row>
    <row r="16078" spans="1:5" x14ac:dyDescent="0.25">
      <c r="A16078" s="2">
        <v>43284.375</v>
      </c>
      <c r="B16078">
        <v>73825</v>
      </c>
      <c r="C16078">
        <v>74125</v>
      </c>
      <c r="D16078">
        <v>73720</v>
      </c>
      <c r="E16078">
        <v>74025</v>
      </c>
    </row>
    <row r="16079" spans="1:5" x14ac:dyDescent="0.25">
      <c r="A16079" s="2">
        <v>43283.708333333336</v>
      </c>
      <c r="B16079">
        <v>73255</v>
      </c>
      <c r="C16079">
        <v>73615</v>
      </c>
      <c r="D16079">
        <v>73235</v>
      </c>
      <c r="E16079">
        <v>73615</v>
      </c>
    </row>
    <row r="16080" spans="1:5" x14ac:dyDescent="0.25">
      <c r="A16080" s="2">
        <v>43283.666666666664</v>
      </c>
      <c r="B16080">
        <v>72935</v>
      </c>
      <c r="C16080">
        <v>73300</v>
      </c>
      <c r="D16080">
        <v>72860</v>
      </c>
      <c r="E16080">
        <v>73260</v>
      </c>
    </row>
    <row r="16081" spans="1:5" x14ac:dyDescent="0.25">
      <c r="A16081" s="2">
        <v>43283.625</v>
      </c>
      <c r="B16081">
        <v>72665</v>
      </c>
      <c r="C16081">
        <v>72990</v>
      </c>
      <c r="D16081">
        <v>72620</v>
      </c>
      <c r="E16081">
        <v>72930</v>
      </c>
    </row>
    <row r="16082" spans="1:5" x14ac:dyDescent="0.25">
      <c r="A16082" s="2">
        <v>43283.583333333336</v>
      </c>
      <c r="B16082">
        <v>72940</v>
      </c>
      <c r="C16082">
        <v>72945</v>
      </c>
      <c r="D16082">
        <v>72510</v>
      </c>
      <c r="E16082">
        <v>72665</v>
      </c>
    </row>
    <row r="16083" spans="1:5" x14ac:dyDescent="0.25">
      <c r="A16083" s="2">
        <v>43283.541666666664</v>
      </c>
      <c r="B16083">
        <v>72945</v>
      </c>
      <c r="C16083">
        <v>73090</v>
      </c>
      <c r="D16083">
        <v>72710</v>
      </c>
      <c r="E16083">
        <v>72940</v>
      </c>
    </row>
    <row r="16084" spans="1:5" x14ac:dyDescent="0.25">
      <c r="A16084" s="2">
        <v>43283.5</v>
      </c>
      <c r="B16084">
        <v>72705</v>
      </c>
      <c r="C16084">
        <v>72975</v>
      </c>
      <c r="D16084">
        <v>72470</v>
      </c>
      <c r="E16084">
        <v>72945</v>
      </c>
    </row>
    <row r="16085" spans="1:5" x14ac:dyDescent="0.25">
      <c r="A16085" s="2">
        <v>43283.458333333336</v>
      </c>
      <c r="B16085">
        <v>72740</v>
      </c>
      <c r="C16085">
        <v>72870</v>
      </c>
      <c r="D16085">
        <v>72540</v>
      </c>
      <c r="E16085">
        <v>72700</v>
      </c>
    </row>
    <row r="16086" spans="1:5" x14ac:dyDescent="0.25">
      <c r="A16086" s="2">
        <v>43283.416666666664</v>
      </c>
      <c r="B16086">
        <v>72500</v>
      </c>
      <c r="C16086">
        <v>72755</v>
      </c>
      <c r="D16086">
        <v>72280</v>
      </c>
      <c r="E16086">
        <v>72740</v>
      </c>
    </row>
    <row r="16087" spans="1:5" x14ac:dyDescent="0.25">
      <c r="A16087" s="2">
        <v>43283.375</v>
      </c>
      <c r="B16087">
        <v>72400</v>
      </c>
      <c r="C16087">
        <v>72540</v>
      </c>
      <c r="D16087">
        <v>72170</v>
      </c>
      <c r="E16087">
        <v>72500</v>
      </c>
    </row>
    <row r="16088" spans="1:5" x14ac:dyDescent="0.25">
      <c r="A16088" s="2">
        <v>43280.708333333336</v>
      </c>
      <c r="B16088">
        <v>73150</v>
      </c>
      <c r="C16088">
        <v>73260</v>
      </c>
      <c r="D16088">
        <v>72685</v>
      </c>
      <c r="E16088">
        <v>72805</v>
      </c>
    </row>
    <row r="16089" spans="1:5" x14ac:dyDescent="0.25">
      <c r="A16089" s="2">
        <v>43280.666666666664</v>
      </c>
      <c r="B16089">
        <v>73080</v>
      </c>
      <c r="C16089">
        <v>73260</v>
      </c>
      <c r="D16089">
        <v>72860</v>
      </c>
      <c r="E16089">
        <v>73150</v>
      </c>
    </row>
    <row r="16090" spans="1:5" x14ac:dyDescent="0.25">
      <c r="A16090" s="2">
        <v>43280.625</v>
      </c>
      <c r="B16090">
        <v>72555</v>
      </c>
      <c r="C16090">
        <v>73080</v>
      </c>
      <c r="D16090">
        <v>72520</v>
      </c>
      <c r="E16090">
        <v>73075</v>
      </c>
    </row>
    <row r="16091" spans="1:5" x14ac:dyDescent="0.25">
      <c r="A16091" s="2">
        <v>43280.583333333336</v>
      </c>
      <c r="B16091">
        <v>73010</v>
      </c>
      <c r="C16091">
        <v>73080</v>
      </c>
      <c r="D16091">
        <v>72535</v>
      </c>
      <c r="E16091">
        <v>72555</v>
      </c>
    </row>
    <row r="16092" spans="1:5" x14ac:dyDescent="0.25">
      <c r="A16092" s="2">
        <v>43280.541666666664</v>
      </c>
      <c r="B16092">
        <v>73095</v>
      </c>
      <c r="C16092">
        <v>73205</v>
      </c>
      <c r="D16092">
        <v>72925</v>
      </c>
      <c r="E16092">
        <v>73010</v>
      </c>
    </row>
    <row r="16093" spans="1:5" x14ac:dyDescent="0.25">
      <c r="A16093" s="2">
        <v>43280.5</v>
      </c>
      <c r="B16093">
        <v>73285</v>
      </c>
      <c r="C16093">
        <v>73425</v>
      </c>
      <c r="D16093">
        <v>73025</v>
      </c>
      <c r="E16093">
        <v>73100</v>
      </c>
    </row>
    <row r="16094" spans="1:5" x14ac:dyDescent="0.25">
      <c r="A16094" s="2">
        <v>43280.458333333336</v>
      </c>
      <c r="B16094">
        <v>72960</v>
      </c>
      <c r="C16094">
        <v>73385</v>
      </c>
      <c r="D16094">
        <v>72855</v>
      </c>
      <c r="E16094">
        <v>73285</v>
      </c>
    </row>
    <row r="16095" spans="1:5" x14ac:dyDescent="0.25">
      <c r="A16095" s="2">
        <v>43280.416666666664</v>
      </c>
      <c r="B16095">
        <v>72865</v>
      </c>
      <c r="C16095">
        <v>73470</v>
      </c>
      <c r="D16095">
        <v>72770</v>
      </c>
      <c r="E16095">
        <v>72955</v>
      </c>
    </row>
    <row r="16096" spans="1:5" x14ac:dyDescent="0.25">
      <c r="A16096" s="2">
        <v>43280.375</v>
      </c>
      <c r="B16096">
        <v>72820</v>
      </c>
      <c r="C16096">
        <v>73230</v>
      </c>
      <c r="D16096">
        <v>72625</v>
      </c>
      <c r="E16096">
        <v>72860</v>
      </c>
    </row>
    <row r="16097" spans="1:5" x14ac:dyDescent="0.25">
      <c r="A16097" s="2">
        <v>43279.708333333336</v>
      </c>
      <c r="B16097">
        <v>72180</v>
      </c>
      <c r="C16097">
        <v>72450</v>
      </c>
      <c r="D16097">
        <v>72140</v>
      </c>
      <c r="E16097">
        <v>72260</v>
      </c>
    </row>
    <row r="16098" spans="1:5" x14ac:dyDescent="0.25">
      <c r="A16098" s="2">
        <v>43279.666666666664</v>
      </c>
      <c r="B16098">
        <v>72590</v>
      </c>
      <c r="C16098">
        <v>72625</v>
      </c>
      <c r="D16098">
        <v>71970</v>
      </c>
      <c r="E16098">
        <v>72180</v>
      </c>
    </row>
    <row r="16099" spans="1:5" x14ac:dyDescent="0.25">
      <c r="A16099" s="2">
        <v>43279.625</v>
      </c>
      <c r="B16099">
        <v>72325</v>
      </c>
      <c r="C16099">
        <v>72640</v>
      </c>
      <c r="D16099">
        <v>72155</v>
      </c>
      <c r="E16099">
        <v>72590</v>
      </c>
    </row>
    <row r="16100" spans="1:5" x14ac:dyDescent="0.25">
      <c r="A16100" s="2">
        <v>43279.583333333336</v>
      </c>
      <c r="B16100">
        <v>72005</v>
      </c>
      <c r="C16100">
        <v>72340</v>
      </c>
      <c r="D16100">
        <v>71910</v>
      </c>
      <c r="E16100">
        <v>72325</v>
      </c>
    </row>
    <row r="16101" spans="1:5" x14ac:dyDescent="0.25">
      <c r="A16101" s="2">
        <v>43279.541666666664</v>
      </c>
      <c r="B16101">
        <v>71940</v>
      </c>
      <c r="C16101">
        <v>72020</v>
      </c>
      <c r="D16101">
        <v>71625</v>
      </c>
      <c r="E16101">
        <v>72000</v>
      </c>
    </row>
    <row r="16102" spans="1:5" x14ac:dyDescent="0.25">
      <c r="A16102" s="2">
        <v>43279.5</v>
      </c>
      <c r="B16102">
        <v>71630</v>
      </c>
      <c r="C16102">
        <v>72025</v>
      </c>
      <c r="D16102">
        <v>71455</v>
      </c>
      <c r="E16102">
        <v>71940</v>
      </c>
    </row>
    <row r="16103" spans="1:5" x14ac:dyDescent="0.25">
      <c r="A16103" s="2">
        <v>43279.458333333336</v>
      </c>
      <c r="B16103">
        <v>71140</v>
      </c>
      <c r="C16103">
        <v>71735</v>
      </c>
      <c r="D16103">
        <v>71010</v>
      </c>
      <c r="E16103">
        <v>71625</v>
      </c>
    </row>
    <row r="16104" spans="1:5" x14ac:dyDescent="0.25">
      <c r="A16104" s="2">
        <v>43279.416666666664</v>
      </c>
      <c r="B16104">
        <v>70735</v>
      </c>
      <c r="C16104">
        <v>71530</v>
      </c>
      <c r="D16104">
        <v>70725</v>
      </c>
      <c r="E16104">
        <v>71145</v>
      </c>
    </row>
    <row r="16105" spans="1:5" x14ac:dyDescent="0.25">
      <c r="A16105" s="2">
        <v>43279.375</v>
      </c>
      <c r="B16105">
        <v>70840</v>
      </c>
      <c r="C16105">
        <v>71100</v>
      </c>
      <c r="D16105">
        <v>70650</v>
      </c>
      <c r="E16105">
        <v>70735</v>
      </c>
    </row>
    <row r="16106" spans="1:5" x14ac:dyDescent="0.25">
      <c r="A16106" s="2">
        <v>43278.708333333336</v>
      </c>
      <c r="B16106">
        <v>70670</v>
      </c>
      <c r="C16106">
        <v>71085</v>
      </c>
      <c r="D16106">
        <v>70660</v>
      </c>
      <c r="E16106">
        <v>70815</v>
      </c>
    </row>
    <row r="16107" spans="1:5" x14ac:dyDescent="0.25">
      <c r="A16107" s="2">
        <v>43278.666666666664</v>
      </c>
      <c r="B16107">
        <v>70630</v>
      </c>
      <c r="C16107">
        <v>70970</v>
      </c>
      <c r="D16107">
        <v>70505</v>
      </c>
      <c r="E16107">
        <v>70675</v>
      </c>
    </row>
    <row r="16108" spans="1:5" x14ac:dyDescent="0.25">
      <c r="A16108" s="2">
        <v>43278.625</v>
      </c>
      <c r="B16108">
        <v>71155</v>
      </c>
      <c r="C16108">
        <v>71320</v>
      </c>
      <c r="D16108">
        <v>70545</v>
      </c>
      <c r="E16108">
        <v>70630</v>
      </c>
    </row>
    <row r="16109" spans="1:5" x14ac:dyDescent="0.25">
      <c r="A16109" s="2">
        <v>43278.583333333336</v>
      </c>
      <c r="B16109">
        <v>71450</v>
      </c>
      <c r="C16109">
        <v>71530</v>
      </c>
      <c r="D16109">
        <v>70955</v>
      </c>
      <c r="E16109">
        <v>71150</v>
      </c>
    </row>
    <row r="16110" spans="1:5" x14ac:dyDescent="0.25">
      <c r="A16110" s="2">
        <v>43278.541666666664</v>
      </c>
      <c r="B16110">
        <v>71630</v>
      </c>
      <c r="C16110">
        <v>71785</v>
      </c>
      <c r="D16110">
        <v>71110</v>
      </c>
      <c r="E16110">
        <v>71455</v>
      </c>
    </row>
    <row r="16111" spans="1:5" x14ac:dyDescent="0.25">
      <c r="A16111" s="2">
        <v>43278.5</v>
      </c>
      <c r="B16111">
        <v>72185</v>
      </c>
      <c r="C16111">
        <v>72190</v>
      </c>
      <c r="D16111">
        <v>71375</v>
      </c>
      <c r="E16111">
        <v>71630</v>
      </c>
    </row>
    <row r="16112" spans="1:5" x14ac:dyDescent="0.25">
      <c r="A16112" s="2">
        <v>43278.458333333336</v>
      </c>
      <c r="B16112">
        <v>71870</v>
      </c>
      <c r="C16112">
        <v>72505</v>
      </c>
      <c r="D16112">
        <v>71650</v>
      </c>
      <c r="E16112">
        <v>72190</v>
      </c>
    </row>
    <row r="16113" spans="1:5" x14ac:dyDescent="0.25">
      <c r="A16113" s="2">
        <v>43278.416666666664</v>
      </c>
      <c r="B16113">
        <v>71780</v>
      </c>
      <c r="C16113">
        <v>72045</v>
      </c>
      <c r="D16113">
        <v>71420</v>
      </c>
      <c r="E16113">
        <v>71865</v>
      </c>
    </row>
    <row r="16114" spans="1:5" x14ac:dyDescent="0.25">
      <c r="A16114" s="2">
        <v>43278.375</v>
      </c>
      <c r="B16114">
        <v>72025</v>
      </c>
      <c r="C16114">
        <v>72200</v>
      </c>
      <c r="D16114">
        <v>71555</v>
      </c>
      <c r="E16114">
        <v>71780</v>
      </c>
    </row>
    <row r="16115" spans="1:5" x14ac:dyDescent="0.25">
      <c r="A16115" s="2">
        <v>43277.708333333336</v>
      </c>
      <c r="B16115">
        <v>71740</v>
      </c>
      <c r="C16115">
        <v>72160</v>
      </c>
      <c r="D16115">
        <v>71715</v>
      </c>
      <c r="E16115">
        <v>71750</v>
      </c>
    </row>
    <row r="16116" spans="1:5" x14ac:dyDescent="0.25">
      <c r="A16116" s="2">
        <v>43277.666666666664</v>
      </c>
      <c r="B16116">
        <v>71630</v>
      </c>
      <c r="C16116">
        <v>71780</v>
      </c>
      <c r="D16116">
        <v>71495</v>
      </c>
      <c r="E16116">
        <v>71735</v>
      </c>
    </row>
    <row r="16117" spans="1:5" x14ac:dyDescent="0.25">
      <c r="A16117" s="2">
        <v>43277.625</v>
      </c>
      <c r="B16117">
        <v>71315</v>
      </c>
      <c r="C16117">
        <v>71780</v>
      </c>
      <c r="D16117">
        <v>71245</v>
      </c>
      <c r="E16117">
        <v>71635</v>
      </c>
    </row>
    <row r="16118" spans="1:5" x14ac:dyDescent="0.25">
      <c r="A16118" s="2">
        <v>43277.583333333336</v>
      </c>
      <c r="B16118">
        <v>71310</v>
      </c>
      <c r="C16118">
        <v>71515</v>
      </c>
      <c r="D16118">
        <v>71030</v>
      </c>
      <c r="E16118">
        <v>71315</v>
      </c>
    </row>
    <row r="16119" spans="1:5" x14ac:dyDescent="0.25">
      <c r="A16119" s="2">
        <v>43277.541666666664</v>
      </c>
      <c r="B16119">
        <v>71215</v>
      </c>
      <c r="C16119">
        <v>71415</v>
      </c>
      <c r="D16119">
        <v>71110</v>
      </c>
      <c r="E16119">
        <v>71310</v>
      </c>
    </row>
    <row r="16120" spans="1:5" x14ac:dyDescent="0.25">
      <c r="A16120" s="2">
        <v>43277.5</v>
      </c>
      <c r="B16120">
        <v>70875</v>
      </c>
      <c r="C16120">
        <v>71255</v>
      </c>
      <c r="D16120">
        <v>70690</v>
      </c>
      <c r="E16120">
        <v>71215</v>
      </c>
    </row>
    <row r="16121" spans="1:5" x14ac:dyDescent="0.25">
      <c r="A16121" s="2">
        <v>43277.458333333336</v>
      </c>
      <c r="B16121">
        <v>71140</v>
      </c>
      <c r="C16121">
        <v>71270</v>
      </c>
      <c r="D16121">
        <v>70630</v>
      </c>
      <c r="E16121">
        <v>70880</v>
      </c>
    </row>
    <row r="16122" spans="1:5" x14ac:dyDescent="0.25">
      <c r="A16122" s="2">
        <v>43277.416666666664</v>
      </c>
      <c r="B16122">
        <v>71875</v>
      </c>
      <c r="C16122">
        <v>72180</v>
      </c>
      <c r="D16122">
        <v>70980</v>
      </c>
      <c r="E16122">
        <v>71145</v>
      </c>
    </row>
    <row r="16123" spans="1:5" x14ac:dyDescent="0.25">
      <c r="A16123" s="2">
        <v>43277.375</v>
      </c>
      <c r="B16123">
        <v>71720</v>
      </c>
      <c r="C16123">
        <v>72085</v>
      </c>
      <c r="D16123">
        <v>71520</v>
      </c>
      <c r="E16123">
        <v>71870</v>
      </c>
    </row>
    <row r="16124" spans="1:5" x14ac:dyDescent="0.25">
      <c r="A16124" s="2">
        <v>43276.708333333336</v>
      </c>
      <c r="B16124">
        <v>71585</v>
      </c>
      <c r="C16124">
        <v>72165</v>
      </c>
      <c r="D16124">
        <v>71500</v>
      </c>
      <c r="E16124">
        <v>71995</v>
      </c>
    </row>
    <row r="16125" spans="1:5" x14ac:dyDescent="0.25">
      <c r="A16125" s="2">
        <v>43276.666666666664</v>
      </c>
      <c r="B16125">
        <v>71140</v>
      </c>
      <c r="C16125">
        <v>71715</v>
      </c>
      <c r="D16125">
        <v>70925</v>
      </c>
      <c r="E16125">
        <v>71575</v>
      </c>
    </row>
    <row r="16126" spans="1:5" x14ac:dyDescent="0.25">
      <c r="A16126" s="2">
        <v>43276.625</v>
      </c>
      <c r="B16126">
        <v>71175</v>
      </c>
      <c r="C16126">
        <v>71465</v>
      </c>
      <c r="D16126">
        <v>70880</v>
      </c>
      <c r="E16126">
        <v>71140</v>
      </c>
    </row>
    <row r="16127" spans="1:5" x14ac:dyDescent="0.25">
      <c r="A16127" s="2">
        <v>43276.583333333336</v>
      </c>
      <c r="B16127">
        <v>70905</v>
      </c>
      <c r="C16127">
        <v>71385</v>
      </c>
      <c r="D16127">
        <v>70870</v>
      </c>
      <c r="E16127">
        <v>71175</v>
      </c>
    </row>
    <row r="16128" spans="1:5" x14ac:dyDescent="0.25">
      <c r="A16128" s="2">
        <v>43276.541666666664</v>
      </c>
      <c r="B16128">
        <v>70585</v>
      </c>
      <c r="C16128">
        <v>70935</v>
      </c>
      <c r="D16128">
        <v>70500</v>
      </c>
      <c r="E16128">
        <v>70905</v>
      </c>
    </row>
    <row r="16129" spans="1:5" x14ac:dyDescent="0.25">
      <c r="A16129" s="2">
        <v>43276.5</v>
      </c>
      <c r="B16129">
        <v>70515</v>
      </c>
      <c r="C16129">
        <v>70730</v>
      </c>
      <c r="D16129">
        <v>70225</v>
      </c>
      <c r="E16129">
        <v>70585</v>
      </c>
    </row>
    <row r="16130" spans="1:5" x14ac:dyDescent="0.25">
      <c r="A16130" s="2">
        <v>43276.458333333336</v>
      </c>
      <c r="B16130">
        <v>70880</v>
      </c>
      <c r="C16130">
        <v>70970</v>
      </c>
      <c r="D16130">
        <v>70420</v>
      </c>
      <c r="E16130">
        <v>70510</v>
      </c>
    </row>
    <row r="16131" spans="1:5" x14ac:dyDescent="0.25">
      <c r="A16131" s="2">
        <v>43276.416666666664</v>
      </c>
      <c r="B16131">
        <v>71375</v>
      </c>
      <c r="C16131">
        <v>71920</v>
      </c>
      <c r="D16131">
        <v>70845</v>
      </c>
      <c r="E16131">
        <v>70880</v>
      </c>
    </row>
    <row r="16132" spans="1:5" x14ac:dyDescent="0.25">
      <c r="A16132" s="2">
        <v>43276.375</v>
      </c>
      <c r="B16132">
        <v>70820</v>
      </c>
      <c r="C16132">
        <v>71545</v>
      </c>
      <c r="D16132">
        <v>70750</v>
      </c>
      <c r="E16132">
        <v>71375</v>
      </c>
    </row>
    <row r="16133" spans="1:5" x14ac:dyDescent="0.25">
      <c r="A16133" s="2">
        <v>43273.708333333336</v>
      </c>
      <c r="B16133">
        <v>71165</v>
      </c>
      <c r="C16133">
        <v>71250</v>
      </c>
      <c r="D16133">
        <v>70900</v>
      </c>
      <c r="E16133">
        <v>70965</v>
      </c>
    </row>
    <row r="16134" spans="1:5" x14ac:dyDescent="0.25">
      <c r="A16134" s="2">
        <v>43273.666666666664</v>
      </c>
      <c r="B16134">
        <v>71235</v>
      </c>
      <c r="C16134">
        <v>71330</v>
      </c>
      <c r="D16134">
        <v>70935</v>
      </c>
      <c r="E16134">
        <v>71160</v>
      </c>
    </row>
    <row r="16135" spans="1:5" x14ac:dyDescent="0.25">
      <c r="A16135" s="2">
        <v>43273.625</v>
      </c>
      <c r="B16135">
        <v>71070</v>
      </c>
      <c r="C16135">
        <v>71310</v>
      </c>
      <c r="D16135">
        <v>70710</v>
      </c>
      <c r="E16135">
        <v>71235</v>
      </c>
    </row>
    <row r="16136" spans="1:5" x14ac:dyDescent="0.25">
      <c r="A16136" s="2">
        <v>43273.583333333336</v>
      </c>
      <c r="B16136">
        <v>70740</v>
      </c>
      <c r="C16136">
        <v>71100</v>
      </c>
      <c r="D16136">
        <v>70705</v>
      </c>
      <c r="E16136">
        <v>71065</v>
      </c>
    </row>
    <row r="16137" spans="1:5" x14ac:dyDescent="0.25">
      <c r="A16137" s="2">
        <v>43273.541666666664</v>
      </c>
      <c r="B16137">
        <v>70720</v>
      </c>
      <c r="C16137">
        <v>71075</v>
      </c>
      <c r="D16137">
        <v>70650</v>
      </c>
      <c r="E16137">
        <v>70740</v>
      </c>
    </row>
    <row r="16138" spans="1:5" x14ac:dyDescent="0.25">
      <c r="A16138" s="2">
        <v>43273.5</v>
      </c>
      <c r="B16138">
        <v>70795</v>
      </c>
      <c r="C16138">
        <v>71200</v>
      </c>
      <c r="D16138">
        <v>70685</v>
      </c>
      <c r="E16138">
        <v>70720</v>
      </c>
    </row>
    <row r="16139" spans="1:5" x14ac:dyDescent="0.25">
      <c r="A16139" s="2">
        <v>43273.458333333336</v>
      </c>
      <c r="B16139">
        <v>71410</v>
      </c>
      <c r="C16139">
        <v>71420</v>
      </c>
      <c r="D16139">
        <v>70400</v>
      </c>
      <c r="E16139">
        <v>70790</v>
      </c>
    </row>
    <row r="16140" spans="1:5" x14ac:dyDescent="0.25">
      <c r="A16140" s="2">
        <v>43273.416666666664</v>
      </c>
      <c r="B16140">
        <v>71020</v>
      </c>
      <c r="C16140">
        <v>71650</v>
      </c>
      <c r="D16140">
        <v>71005</v>
      </c>
      <c r="E16140">
        <v>71415</v>
      </c>
    </row>
    <row r="16141" spans="1:5" x14ac:dyDescent="0.25">
      <c r="A16141" s="2">
        <v>43273.375</v>
      </c>
      <c r="B16141">
        <v>70700</v>
      </c>
      <c r="C16141">
        <v>71145</v>
      </c>
      <c r="D16141">
        <v>70685</v>
      </c>
      <c r="E16141">
        <v>71020</v>
      </c>
    </row>
    <row r="16142" spans="1:5" x14ac:dyDescent="0.25">
      <c r="A16142" s="2">
        <v>43272.708333333336</v>
      </c>
      <c r="B16142">
        <v>70510</v>
      </c>
      <c r="C16142">
        <v>70670</v>
      </c>
      <c r="D16142">
        <v>70220</v>
      </c>
      <c r="E16142">
        <v>70220</v>
      </c>
    </row>
    <row r="16143" spans="1:5" x14ac:dyDescent="0.25">
      <c r="A16143" s="2">
        <v>43272.666666666664</v>
      </c>
      <c r="B16143">
        <v>70665</v>
      </c>
      <c r="C16143">
        <v>70785</v>
      </c>
      <c r="D16143">
        <v>70435</v>
      </c>
      <c r="E16143">
        <v>70515</v>
      </c>
    </row>
    <row r="16144" spans="1:5" x14ac:dyDescent="0.25">
      <c r="A16144" s="2">
        <v>43272.625</v>
      </c>
      <c r="B16144">
        <v>71160</v>
      </c>
      <c r="C16144">
        <v>71280</v>
      </c>
      <c r="D16144">
        <v>70660</v>
      </c>
      <c r="E16144">
        <v>70660</v>
      </c>
    </row>
    <row r="16145" spans="1:5" x14ac:dyDescent="0.25">
      <c r="A16145" s="2">
        <v>43272.583333333336</v>
      </c>
      <c r="B16145">
        <v>71670</v>
      </c>
      <c r="C16145">
        <v>71695</v>
      </c>
      <c r="D16145">
        <v>71155</v>
      </c>
      <c r="E16145">
        <v>71165</v>
      </c>
    </row>
    <row r="16146" spans="1:5" x14ac:dyDescent="0.25">
      <c r="A16146" s="2">
        <v>43272.541666666664</v>
      </c>
      <c r="B16146">
        <v>71575</v>
      </c>
      <c r="C16146">
        <v>71820</v>
      </c>
      <c r="D16146">
        <v>71460</v>
      </c>
      <c r="E16146">
        <v>71675</v>
      </c>
    </row>
    <row r="16147" spans="1:5" x14ac:dyDescent="0.25">
      <c r="A16147" s="2">
        <v>43272.5</v>
      </c>
      <c r="B16147">
        <v>71470</v>
      </c>
      <c r="C16147">
        <v>71750</v>
      </c>
      <c r="D16147">
        <v>71345</v>
      </c>
      <c r="E16147">
        <v>71575</v>
      </c>
    </row>
    <row r="16148" spans="1:5" x14ac:dyDescent="0.25">
      <c r="A16148" s="2">
        <v>43272.458333333336</v>
      </c>
      <c r="B16148">
        <v>72005</v>
      </c>
      <c r="C16148">
        <v>72165</v>
      </c>
      <c r="D16148">
        <v>71385</v>
      </c>
      <c r="E16148">
        <v>71475</v>
      </c>
    </row>
    <row r="16149" spans="1:5" x14ac:dyDescent="0.25">
      <c r="A16149" s="2">
        <v>43272.416666666664</v>
      </c>
      <c r="B16149">
        <v>72390</v>
      </c>
      <c r="C16149">
        <v>72700</v>
      </c>
      <c r="D16149">
        <v>71920</v>
      </c>
      <c r="E16149">
        <v>72005</v>
      </c>
    </row>
    <row r="16150" spans="1:5" x14ac:dyDescent="0.25">
      <c r="A16150" s="2">
        <v>43272.375</v>
      </c>
      <c r="B16150">
        <v>72440</v>
      </c>
      <c r="C16150">
        <v>72610</v>
      </c>
      <c r="D16150">
        <v>72020</v>
      </c>
      <c r="E16150">
        <v>72390</v>
      </c>
    </row>
    <row r="16151" spans="1:5" x14ac:dyDescent="0.25">
      <c r="A16151" s="2">
        <v>43271.708333333336</v>
      </c>
      <c r="B16151">
        <v>72605</v>
      </c>
      <c r="C16151">
        <v>73000</v>
      </c>
      <c r="D16151">
        <v>72580</v>
      </c>
      <c r="E16151">
        <v>73000</v>
      </c>
    </row>
    <row r="16152" spans="1:5" x14ac:dyDescent="0.25">
      <c r="A16152" s="2">
        <v>43271.666666666664</v>
      </c>
      <c r="B16152">
        <v>72610</v>
      </c>
      <c r="C16152">
        <v>72730</v>
      </c>
      <c r="D16152">
        <v>72425</v>
      </c>
      <c r="E16152">
        <v>72600</v>
      </c>
    </row>
    <row r="16153" spans="1:5" x14ac:dyDescent="0.25">
      <c r="A16153" s="2">
        <v>43271.625</v>
      </c>
      <c r="B16153">
        <v>72465</v>
      </c>
      <c r="C16153">
        <v>72765</v>
      </c>
      <c r="D16153">
        <v>72395</v>
      </c>
      <c r="E16153">
        <v>72610</v>
      </c>
    </row>
    <row r="16154" spans="1:5" x14ac:dyDescent="0.25">
      <c r="A16154" s="2">
        <v>43271.583333333336</v>
      </c>
      <c r="B16154">
        <v>72075</v>
      </c>
      <c r="C16154">
        <v>72490</v>
      </c>
      <c r="D16154">
        <v>71905</v>
      </c>
      <c r="E16154">
        <v>72460</v>
      </c>
    </row>
    <row r="16155" spans="1:5" x14ac:dyDescent="0.25">
      <c r="A16155" s="2">
        <v>43271.541666666664</v>
      </c>
      <c r="B16155">
        <v>72325</v>
      </c>
      <c r="C16155">
        <v>72535</v>
      </c>
      <c r="D16155">
        <v>72060</v>
      </c>
      <c r="E16155">
        <v>72075</v>
      </c>
    </row>
    <row r="16156" spans="1:5" x14ac:dyDescent="0.25">
      <c r="A16156" s="2">
        <v>43271.5</v>
      </c>
      <c r="B16156">
        <v>72045</v>
      </c>
      <c r="C16156">
        <v>72440</v>
      </c>
      <c r="D16156">
        <v>71670</v>
      </c>
      <c r="E16156">
        <v>72320</v>
      </c>
    </row>
    <row r="16157" spans="1:5" x14ac:dyDescent="0.25">
      <c r="A16157" s="2">
        <v>43271.458333333336</v>
      </c>
      <c r="B16157">
        <v>72750</v>
      </c>
      <c r="C16157">
        <v>72990</v>
      </c>
      <c r="D16157">
        <v>71860</v>
      </c>
      <c r="E16157">
        <v>72040</v>
      </c>
    </row>
    <row r="16158" spans="1:5" x14ac:dyDescent="0.25">
      <c r="A16158" s="2">
        <v>43271.416666666664</v>
      </c>
      <c r="B16158">
        <v>72780</v>
      </c>
      <c r="C16158">
        <v>73180</v>
      </c>
      <c r="D16158">
        <v>72315</v>
      </c>
      <c r="E16158">
        <v>72750</v>
      </c>
    </row>
    <row r="16159" spans="1:5" x14ac:dyDescent="0.25">
      <c r="A16159" s="2">
        <v>43271.375</v>
      </c>
      <c r="B16159">
        <v>72240</v>
      </c>
      <c r="C16159">
        <v>72885</v>
      </c>
      <c r="D16159">
        <v>72055</v>
      </c>
      <c r="E16159">
        <v>72780</v>
      </c>
    </row>
    <row r="16160" spans="1:5" x14ac:dyDescent="0.25">
      <c r="A16160" s="2">
        <v>43270.708333333336</v>
      </c>
      <c r="B16160">
        <v>71970</v>
      </c>
      <c r="C16160">
        <v>72165</v>
      </c>
      <c r="D16160">
        <v>71940</v>
      </c>
      <c r="E16160">
        <v>71950</v>
      </c>
    </row>
    <row r="16161" spans="1:5" x14ac:dyDescent="0.25">
      <c r="A16161" s="2">
        <v>43270.666666666664</v>
      </c>
      <c r="B16161">
        <v>72520</v>
      </c>
      <c r="C16161">
        <v>72525</v>
      </c>
      <c r="D16161">
        <v>71955</v>
      </c>
      <c r="E16161">
        <v>71975</v>
      </c>
    </row>
    <row r="16162" spans="1:5" x14ac:dyDescent="0.25">
      <c r="A16162" s="2">
        <v>43270.625</v>
      </c>
      <c r="B16162">
        <v>72370</v>
      </c>
      <c r="C16162">
        <v>72780</v>
      </c>
      <c r="D16162">
        <v>72325</v>
      </c>
      <c r="E16162">
        <v>72520</v>
      </c>
    </row>
    <row r="16163" spans="1:5" x14ac:dyDescent="0.25">
      <c r="A16163" s="2">
        <v>43270.583333333336</v>
      </c>
      <c r="B16163">
        <v>72360</v>
      </c>
      <c r="C16163">
        <v>72475</v>
      </c>
      <c r="D16163">
        <v>71875</v>
      </c>
      <c r="E16163">
        <v>72370</v>
      </c>
    </row>
    <row r="16164" spans="1:5" x14ac:dyDescent="0.25">
      <c r="A16164" s="2">
        <v>43270.541666666664</v>
      </c>
      <c r="B16164">
        <v>72335</v>
      </c>
      <c r="C16164">
        <v>72510</v>
      </c>
      <c r="D16164">
        <v>72045</v>
      </c>
      <c r="E16164">
        <v>72360</v>
      </c>
    </row>
    <row r="16165" spans="1:5" x14ac:dyDescent="0.25">
      <c r="A16165" s="2">
        <v>43270.5</v>
      </c>
      <c r="B16165">
        <v>71100</v>
      </c>
      <c r="C16165">
        <v>72420</v>
      </c>
      <c r="D16165">
        <v>70990</v>
      </c>
      <c r="E16165">
        <v>72335</v>
      </c>
    </row>
    <row r="16166" spans="1:5" x14ac:dyDescent="0.25">
      <c r="A16166" s="2">
        <v>43270.458333333336</v>
      </c>
      <c r="B16166">
        <v>70385</v>
      </c>
      <c r="C16166">
        <v>71150</v>
      </c>
      <c r="D16166">
        <v>70250</v>
      </c>
      <c r="E16166">
        <v>71105</v>
      </c>
    </row>
    <row r="16167" spans="1:5" x14ac:dyDescent="0.25">
      <c r="A16167" s="2">
        <v>43270.416666666664</v>
      </c>
      <c r="B16167">
        <v>69740</v>
      </c>
      <c r="C16167">
        <v>70450</v>
      </c>
      <c r="D16167">
        <v>69595</v>
      </c>
      <c r="E16167">
        <v>70385</v>
      </c>
    </row>
    <row r="16168" spans="1:5" x14ac:dyDescent="0.25">
      <c r="A16168" s="2">
        <v>43270.375</v>
      </c>
      <c r="B16168">
        <v>69250</v>
      </c>
      <c r="C16168">
        <v>69825</v>
      </c>
      <c r="D16168">
        <v>69225</v>
      </c>
      <c r="E16168">
        <v>69745</v>
      </c>
    </row>
    <row r="16169" spans="1:5" x14ac:dyDescent="0.25">
      <c r="A16169" s="2">
        <v>43269.708333333336</v>
      </c>
      <c r="B16169">
        <v>70445</v>
      </c>
      <c r="C16169">
        <v>70645</v>
      </c>
      <c r="D16169">
        <v>70395</v>
      </c>
      <c r="E16169">
        <v>70395</v>
      </c>
    </row>
    <row r="16170" spans="1:5" x14ac:dyDescent="0.25">
      <c r="A16170" s="2">
        <v>43269.666666666664</v>
      </c>
      <c r="B16170">
        <v>70790</v>
      </c>
      <c r="C16170">
        <v>70980</v>
      </c>
      <c r="D16170">
        <v>70345</v>
      </c>
      <c r="E16170">
        <v>70445</v>
      </c>
    </row>
    <row r="16171" spans="1:5" x14ac:dyDescent="0.25">
      <c r="A16171" s="2">
        <v>43269.625</v>
      </c>
      <c r="B16171">
        <v>70450</v>
      </c>
      <c r="C16171">
        <v>70965</v>
      </c>
      <c r="D16171">
        <v>70350</v>
      </c>
      <c r="E16171">
        <v>70785</v>
      </c>
    </row>
    <row r="16172" spans="1:5" x14ac:dyDescent="0.25">
      <c r="A16172" s="2">
        <v>43269.583333333336</v>
      </c>
      <c r="B16172">
        <v>70180</v>
      </c>
      <c r="C16172">
        <v>70490</v>
      </c>
      <c r="D16172">
        <v>70125</v>
      </c>
      <c r="E16172">
        <v>70450</v>
      </c>
    </row>
    <row r="16173" spans="1:5" x14ac:dyDescent="0.25">
      <c r="A16173" s="2">
        <v>43269.541666666664</v>
      </c>
      <c r="B16173">
        <v>70230</v>
      </c>
      <c r="C16173">
        <v>70320</v>
      </c>
      <c r="D16173">
        <v>70075</v>
      </c>
      <c r="E16173">
        <v>70180</v>
      </c>
    </row>
    <row r="16174" spans="1:5" x14ac:dyDescent="0.25">
      <c r="A16174" s="2">
        <v>43269.5</v>
      </c>
      <c r="B16174">
        <v>70570</v>
      </c>
      <c r="C16174">
        <v>70670</v>
      </c>
      <c r="D16174">
        <v>70210</v>
      </c>
      <c r="E16174">
        <v>70235</v>
      </c>
    </row>
    <row r="16175" spans="1:5" x14ac:dyDescent="0.25">
      <c r="A16175" s="2">
        <v>43269.458333333336</v>
      </c>
      <c r="B16175">
        <v>70525</v>
      </c>
      <c r="C16175">
        <v>70760</v>
      </c>
      <c r="D16175">
        <v>70255</v>
      </c>
      <c r="E16175">
        <v>70570</v>
      </c>
    </row>
    <row r="16176" spans="1:5" x14ac:dyDescent="0.25">
      <c r="A16176" s="2">
        <v>43269.416666666664</v>
      </c>
      <c r="B16176">
        <v>70445</v>
      </c>
      <c r="C16176">
        <v>70680</v>
      </c>
      <c r="D16176">
        <v>69925</v>
      </c>
      <c r="E16176">
        <v>70525</v>
      </c>
    </row>
    <row r="16177" spans="1:5" x14ac:dyDescent="0.25">
      <c r="A16177" s="2">
        <v>43269.375</v>
      </c>
      <c r="B16177">
        <v>70570</v>
      </c>
      <c r="C16177">
        <v>70920</v>
      </c>
      <c r="D16177">
        <v>70185</v>
      </c>
      <c r="E16177">
        <v>70440</v>
      </c>
    </row>
    <row r="16178" spans="1:5" x14ac:dyDescent="0.25">
      <c r="A16178" s="2">
        <v>43266.708333333336</v>
      </c>
      <c r="B16178">
        <v>71160</v>
      </c>
      <c r="C16178">
        <v>71440</v>
      </c>
      <c r="D16178">
        <v>70990</v>
      </c>
      <c r="E16178">
        <v>71140</v>
      </c>
    </row>
    <row r="16179" spans="1:5" x14ac:dyDescent="0.25">
      <c r="A16179" s="2">
        <v>43266.666666666664</v>
      </c>
      <c r="B16179">
        <v>71165</v>
      </c>
      <c r="C16179">
        <v>71300</v>
      </c>
      <c r="D16179">
        <v>70760</v>
      </c>
      <c r="E16179">
        <v>71165</v>
      </c>
    </row>
    <row r="16180" spans="1:5" x14ac:dyDescent="0.25">
      <c r="A16180" s="2">
        <v>43266.625</v>
      </c>
      <c r="B16180">
        <v>70450</v>
      </c>
      <c r="C16180">
        <v>71355</v>
      </c>
      <c r="D16180">
        <v>70395</v>
      </c>
      <c r="E16180">
        <v>71170</v>
      </c>
    </row>
    <row r="16181" spans="1:5" x14ac:dyDescent="0.25">
      <c r="A16181" s="2">
        <v>43266.583333333336</v>
      </c>
      <c r="B16181">
        <v>70460</v>
      </c>
      <c r="C16181">
        <v>70500</v>
      </c>
      <c r="D16181">
        <v>70140</v>
      </c>
      <c r="E16181">
        <v>70450</v>
      </c>
    </row>
    <row r="16182" spans="1:5" x14ac:dyDescent="0.25">
      <c r="A16182" s="2">
        <v>43266.541666666664</v>
      </c>
      <c r="B16182">
        <v>70585</v>
      </c>
      <c r="C16182">
        <v>70715</v>
      </c>
      <c r="D16182">
        <v>70335</v>
      </c>
      <c r="E16182">
        <v>70455</v>
      </c>
    </row>
    <row r="16183" spans="1:5" x14ac:dyDescent="0.25">
      <c r="A16183" s="2">
        <v>43266.5</v>
      </c>
      <c r="B16183">
        <v>71170</v>
      </c>
      <c r="C16183">
        <v>71390</v>
      </c>
      <c r="D16183">
        <v>70585</v>
      </c>
      <c r="E16183">
        <v>70585</v>
      </c>
    </row>
    <row r="16184" spans="1:5" x14ac:dyDescent="0.25">
      <c r="A16184" s="2">
        <v>43266.458333333336</v>
      </c>
      <c r="B16184">
        <v>71525</v>
      </c>
      <c r="C16184">
        <v>71565</v>
      </c>
      <c r="D16184">
        <v>71055</v>
      </c>
      <c r="E16184">
        <v>71170</v>
      </c>
    </row>
    <row r="16185" spans="1:5" x14ac:dyDescent="0.25">
      <c r="A16185" s="2">
        <v>43266.416666666664</v>
      </c>
      <c r="B16185">
        <v>71580</v>
      </c>
      <c r="C16185">
        <v>71915</v>
      </c>
      <c r="D16185">
        <v>71405</v>
      </c>
      <c r="E16185">
        <v>71525</v>
      </c>
    </row>
    <row r="16186" spans="1:5" x14ac:dyDescent="0.25">
      <c r="A16186" s="2">
        <v>43266.375</v>
      </c>
      <c r="B16186">
        <v>71800</v>
      </c>
      <c r="C16186">
        <v>72095</v>
      </c>
      <c r="D16186">
        <v>71350</v>
      </c>
      <c r="E16186">
        <v>71585</v>
      </c>
    </row>
    <row r="16187" spans="1:5" x14ac:dyDescent="0.25">
      <c r="A16187" s="2">
        <v>43265.708333333336</v>
      </c>
      <c r="B16187">
        <v>72105</v>
      </c>
      <c r="C16187">
        <v>72225</v>
      </c>
      <c r="D16187">
        <v>71765</v>
      </c>
      <c r="E16187">
        <v>72075</v>
      </c>
    </row>
    <row r="16188" spans="1:5" x14ac:dyDescent="0.25">
      <c r="A16188" s="2">
        <v>43265.666666666664</v>
      </c>
      <c r="B16188">
        <v>72045</v>
      </c>
      <c r="C16188">
        <v>72320</v>
      </c>
      <c r="D16188">
        <v>72000</v>
      </c>
      <c r="E16188">
        <v>72105</v>
      </c>
    </row>
    <row r="16189" spans="1:5" x14ac:dyDescent="0.25">
      <c r="A16189" s="2">
        <v>43265.625</v>
      </c>
      <c r="B16189">
        <v>72225</v>
      </c>
      <c r="C16189">
        <v>72665</v>
      </c>
      <c r="D16189">
        <v>71925</v>
      </c>
      <c r="E16189">
        <v>72045</v>
      </c>
    </row>
    <row r="16190" spans="1:5" x14ac:dyDescent="0.25">
      <c r="A16190" s="2">
        <v>43265.583333333336</v>
      </c>
      <c r="B16190">
        <v>72590</v>
      </c>
      <c r="C16190">
        <v>72880</v>
      </c>
      <c r="D16190">
        <v>72185</v>
      </c>
      <c r="E16190">
        <v>72225</v>
      </c>
    </row>
    <row r="16191" spans="1:5" x14ac:dyDescent="0.25">
      <c r="A16191" s="2">
        <v>43265.541666666664</v>
      </c>
      <c r="B16191">
        <v>72695</v>
      </c>
      <c r="C16191">
        <v>72760</v>
      </c>
      <c r="D16191">
        <v>72315</v>
      </c>
      <c r="E16191">
        <v>72595</v>
      </c>
    </row>
    <row r="16192" spans="1:5" x14ac:dyDescent="0.25">
      <c r="A16192" s="2">
        <v>43265.5</v>
      </c>
      <c r="B16192">
        <v>72935</v>
      </c>
      <c r="C16192">
        <v>73065</v>
      </c>
      <c r="D16192">
        <v>72610</v>
      </c>
      <c r="E16192">
        <v>72695</v>
      </c>
    </row>
    <row r="16193" spans="1:5" x14ac:dyDescent="0.25">
      <c r="A16193" s="2">
        <v>43265.458333333336</v>
      </c>
      <c r="B16193">
        <v>72940</v>
      </c>
      <c r="C16193">
        <v>73160</v>
      </c>
      <c r="D16193">
        <v>72740</v>
      </c>
      <c r="E16193">
        <v>72935</v>
      </c>
    </row>
    <row r="16194" spans="1:5" x14ac:dyDescent="0.25">
      <c r="A16194" s="2">
        <v>43265.416666666664</v>
      </c>
      <c r="B16194">
        <v>73060</v>
      </c>
      <c r="C16194">
        <v>73420</v>
      </c>
      <c r="D16194">
        <v>72630</v>
      </c>
      <c r="E16194">
        <v>72940</v>
      </c>
    </row>
    <row r="16195" spans="1:5" x14ac:dyDescent="0.25">
      <c r="A16195" s="2">
        <v>43265.375</v>
      </c>
      <c r="B16195">
        <v>73190</v>
      </c>
      <c r="C16195">
        <v>73445</v>
      </c>
      <c r="D16195">
        <v>72760</v>
      </c>
      <c r="E16195">
        <v>73060</v>
      </c>
    </row>
    <row r="16196" spans="1:5" x14ac:dyDescent="0.25">
      <c r="A16196" s="2">
        <v>43264.708333333336</v>
      </c>
      <c r="B16196">
        <v>72690</v>
      </c>
      <c r="C16196">
        <v>73080</v>
      </c>
      <c r="D16196">
        <v>72610</v>
      </c>
      <c r="E16196">
        <v>73075</v>
      </c>
    </row>
    <row r="16197" spans="1:5" x14ac:dyDescent="0.25">
      <c r="A16197" s="2">
        <v>43264.666666666664</v>
      </c>
      <c r="B16197">
        <v>72615</v>
      </c>
      <c r="C16197">
        <v>73220</v>
      </c>
      <c r="D16197">
        <v>72575</v>
      </c>
      <c r="E16197">
        <v>72690</v>
      </c>
    </row>
    <row r="16198" spans="1:5" x14ac:dyDescent="0.25">
      <c r="A16198" s="2">
        <v>43264.625</v>
      </c>
      <c r="B16198">
        <v>72600</v>
      </c>
      <c r="C16198">
        <v>72695</v>
      </c>
      <c r="D16198">
        <v>71715</v>
      </c>
      <c r="E16198">
        <v>72615</v>
      </c>
    </row>
    <row r="16199" spans="1:5" x14ac:dyDescent="0.25">
      <c r="A16199" s="2">
        <v>43264.583333333336</v>
      </c>
      <c r="B16199">
        <v>72350</v>
      </c>
      <c r="C16199">
        <v>72695</v>
      </c>
      <c r="D16199">
        <v>71925</v>
      </c>
      <c r="E16199">
        <v>72600</v>
      </c>
    </row>
    <row r="16200" spans="1:5" x14ac:dyDescent="0.25">
      <c r="A16200" s="2">
        <v>43264.541666666664</v>
      </c>
      <c r="B16200">
        <v>73155</v>
      </c>
      <c r="C16200">
        <v>73245</v>
      </c>
      <c r="D16200">
        <v>72345</v>
      </c>
      <c r="E16200">
        <v>72345</v>
      </c>
    </row>
    <row r="16201" spans="1:5" x14ac:dyDescent="0.25">
      <c r="A16201" s="2">
        <v>43264.5</v>
      </c>
      <c r="B16201">
        <v>73005</v>
      </c>
      <c r="C16201">
        <v>73225</v>
      </c>
      <c r="D16201">
        <v>72875</v>
      </c>
      <c r="E16201">
        <v>73155</v>
      </c>
    </row>
    <row r="16202" spans="1:5" x14ac:dyDescent="0.25">
      <c r="A16202" s="2">
        <v>43264.458333333336</v>
      </c>
      <c r="B16202">
        <v>72820</v>
      </c>
      <c r="C16202">
        <v>73095</v>
      </c>
      <c r="D16202">
        <v>72615</v>
      </c>
      <c r="E16202">
        <v>73005</v>
      </c>
    </row>
    <row r="16203" spans="1:5" x14ac:dyDescent="0.25">
      <c r="A16203" s="2">
        <v>43264.416666666664</v>
      </c>
      <c r="B16203">
        <v>73650</v>
      </c>
      <c r="C16203">
        <v>73700</v>
      </c>
      <c r="D16203">
        <v>72650</v>
      </c>
      <c r="E16203">
        <v>72820</v>
      </c>
    </row>
    <row r="16204" spans="1:5" x14ac:dyDescent="0.25">
      <c r="A16204" s="2">
        <v>43264.375</v>
      </c>
      <c r="B16204">
        <v>73715</v>
      </c>
      <c r="C16204">
        <v>73995</v>
      </c>
      <c r="D16204">
        <v>73120</v>
      </c>
      <c r="E16204">
        <v>73645</v>
      </c>
    </row>
    <row r="16205" spans="1:5" x14ac:dyDescent="0.25">
      <c r="A16205" s="2">
        <v>43263.708333333336</v>
      </c>
      <c r="B16205">
        <v>72670</v>
      </c>
      <c r="C16205">
        <v>72930</v>
      </c>
      <c r="D16205">
        <v>72640</v>
      </c>
      <c r="E16205">
        <v>72910</v>
      </c>
    </row>
    <row r="16206" spans="1:5" x14ac:dyDescent="0.25">
      <c r="A16206" s="2">
        <v>43263.666666666664</v>
      </c>
      <c r="B16206">
        <v>72300</v>
      </c>
      <c r="C16206">
        <v>72725</v>
      </c>
      <c r="D16206">
        <v>72130</v>
      </c>
      <c r="E16206">
        <v>72665</v>
      </c>
    </row>
    <row r="16207" spans="1:5" x14ac:dyDescent="0.25">
      <c r="A16207" s="2">
        <v>43263.625</v>
      </c>
      <c r="B16207">
        <v>72560</v>
      </c>
      <c r="C16207">
        <v>72575</v>
      </c>
      <c r="D16207">
        <v>72145</v>
      </c>
      <c r="E16207">
        <v>72305</v>
      </c>
    </row>
    <row r="16208" spans="1:5" x14ac:dyDescent="0.25">
      <c r="A16208" s="2">
        <v>43263.583333333336</v>
      </c>
      <c r="B16208">
        <v>72740</v>
      </c>
      <c r="C16208">
        <v>72920</v>
      </c>
      <c r="D16208">
        <v>72420</v>
      </c>
      <c r="E16208">
        <v>72560</v>
      </c>
    </row>
    <row r="16209" spans="1:5" x14ac:dyDescent="0.25">
      <c r="A16209" s="2">
        <v>43263.541666666664</v>
      </c>
      <c r="B16209">
        <v>72825</v>
      </c>
      <c r="C16209">
        <v>72935</v>
      </c>
      <c r="D16209">
        <v>72600</v>
      </c>
      <c r="E16209">
        <v>72745</v>
      </c>
    </row>
    <row r="16210" spans="1:5" x14ac:dyDescent="0.25">
      <c r="A16210" s="2">
        <v>43263.5</v>
      </c>
      <c r="B16210">
        <v>73105</v>
      </c>
      <c r="C16210">
        <v>73350</v>
      </c>
      <c r="D16210">
        <v>72755</v>
      </c>
      <c r="E16210">
        <v>72825</v>
      </c>
    </row>
    <row r="16211" spans="1:5" x14ac:dyDescent="0.25">
      <c r="A16211" s="2">
        <v>43263.458333333336</v>
      </c>
      <c r="B16211">
        <v>72740</v>
      </c>
      <c r="C16211">
        <v>73280</v>
      </c>
      <c r="D16211">
        <v>72640</v>
      </c>
      <c r="E16211">
        <v>73105</v>
      </c>
    </row>
    <row r="16212" spans="1:5" x14ac:dyDescent="0.25">
      <c r="A16212" s="2">
        <v>43263.416666666664</v>
      </c>
      <c r="B16212">
        <v>71975</v>
      </c>
      <c r="C16212">
        <v>72920</v>
      </c>
      <c r="D16212">
        <v>71915</v>
      </c>
      <c r="E16212">
        <v>72745</v>
      </c>
    </row>
    <row r="16213" spans="1:5" x14ac:dyDescent="0.25">
      <c r="A16213" s="2">
        <v>43263.375</v>
      </c>
      <c r="B16213">
        <v>72100</v>
      </c>
      <c r="C16213">
        <v>72150</v>
      </c>
      <c r="D16213">
        <v>71600</v>
      </c>
      <c r="E16213">
        <v>71980</v>
      </c>
    </row>
    <row r="16214" spans="1:5" x14ac:dyDescent="0.25">
      <c r="A16214" s="2">
        <v>43262.708333333336</v>
      </c>
      <c r="B16214">
        <v>72215</v>
      </c>
      <c r="C16214">
        <v>72380</v>
      </c>
      <c r="D16214">
        <v>72110</v>
      </c>
      <c r="E16214">
        <v>72110</v>
      </c>
    </row>
    <row r="16215" spans="1:5" x14ac:dyDescent="0.25">
      <c r="A16215" s="2">
        <v>43262.666666666664</v>
      </c>
      <c r="B16215">
        <v>72270</v>
      </c>
      <c r="C16215">
        <v>72430</v>
      </c>
      <c r="D16215">
        <v>72045</v>
      </c>
      <c r="E16215">
        <v>72210</v>
      </c>
    </row>
    <row r="16216" spans="1:5" x14ac:dyDescent="0.25">
      <c r="A16216" s="2">
        <v>43262.625</v>
      </c>
      <c r="B16216">
        <v>72260</v>
      </c>
      <c r="C16216">
        <v>72315</v>
      </c>
      <c r="D16216">
        <v>71830</v>
      </c>
      <c r="E16216">
        <v>72270</v>
      </c>
    </row>
    <row r="16217" spans="1:5" x14ac:dyDescent="0.25">
      <c r="A16217" s="2">
        <v>43262.583333333336</v>
      </c>
      <c r="B16217">
        <v>72655</v>
      </c>
      <c r="C16217">
        <v>72660</v>
      </c>
      <c r="D16217">
        <v>72210</v>
      </c>
      <c r="E16217">
        <v>72255</v>
      </c>
    </row>
    <row r="16218" spans="1:5" x14ac:dyDescent="0.25">
      <c r="A16218" s="2">
        <v>43262.541666666664</v>
      </c>
      <c r="B16218">
        <v>72755</v>
      </c>
      <c r="C16218">
        <v>72770</v>
      </c>
      <c r="D16218">
        <v>72285</v>
      </c>
      <c r="E16218">
        <v>72655</v>
      </c>
    </row>
    <row r="16219" spans="1:5" x14ac:dyDescent="0.25">
      <c r="A16219" s="2">
        <v>43262.5</v>
      </c>
      <c r="B16219">
        <v>72785</v>
      </c>
      <c r="C16219">
        <v>73000</v>
      </c>
      <c r="D16219">
        <v>72500</v>
      </c>
      <c r="E16219">
        <v>72755</v>
      </c>
    </row>
    <row r="16220" spans="1:5" x14ac:dyDescent="0.25">
      <c r="A16220" s="2">
        <v>43262.458333333336</v>
      </c>
      <c r="B16220">
        <v>73445</v>
      </c>
      <c r="C16220">
        <v>73480</v>
      </c>
      <c r="D16220">
        <v>72640</v>
      </c>
      <c r="E16220">
        <v>72790</v>
      </c>
    </row>
    <row r="16221" spans="1:5" x14ac:dyDescent="0.25">
      <c r="A16221" s="2">
        <v>43262.416666666664</v>
      </c>
      <c r="B16221">
        <v>73310</v>
      </c>
      <c r="C16221">
        <v>73740</v>
      </c>
      <c r="D16221">
        <v>72925</v>
      </c>
      <c r="E16221">
        <v>73435</v>
      </c>
    </row>
    <row r="16222" spans="1:5" x14ac:dyDescent="0.25">
      <c r="A16222" s="2">
        <v>43262.375</v>
      </c>
      <c r="B16222">
        <v>72920</v>
      </c>
      <c r="C16222">
        <v>73650</v>
      </c>
      <c r="D16222">
        <v>72900</v>
      </c>
      <c r="E16222">
        <v>73300</v>
      </c>
    </row>
    <row r="16223" spans="1:5" x14ac:dyDescent="0.25">
      <c r="A16223" s="2">
        <v>43259.708333333336</v>
      </c>
      <c r="B16223">
        <v>72740</v>
      </c>
      <c r="C16223">
        <v>73000</v>
      </c>
      <c r="D16223">
        <v>72730</v>
      </c>
      <c r="E16223">
        <v>72870</v>
      </c>
    </row>
    <row r="16224" spans="1:5" x14ac:dyDescent="0.25">
      <c r="A16224" s="2">
        <v>43259.666666666664</v>
      </c>
      <c r="B16224">
        <v>73280</v>
      </c>
      <c r="C16224">
        <v>73300</v>
      </c>
      <c r="D16224">
        <v>72605</v>
      </c>
      <c r="E16224">
        <v>72740</v>
      </c>
    </row>
    <row r="16225" spans="1:5" x14ac:dyDescent="0.25">
      <c r="A16225" s="2">
        <v>43259.625</v>
      </c>
      <c r="B16225">
        <v>73235</v>
      </c>
      <c r="C16225">
        <v>73825</v>
      </c>
      <c r="D16225">
        <v>73130</v>
      </c>
      <c r="E16225">
        <v>73270</v>
      </c>
    </row>
    <row r="16226" spans="1:5" x14ac:dyDescent="0.25">
      <c r="A16226" s="2">
        <v>43259.583333333336</v>
      </c>
      <c r="B16226">
        <v>72885</v>
      </c>
      <c r="C16226">
        <v>73340</v>
      </c>
      <c r="D16226">
        <v>72575</v>
      </c>
      <c r="E16226">
        <v>73235</v>
      </c>
    </row>
    <row r="16227" spans="1:5" x14ac:dyDescent="0.25">
      <c r="A16227" s="2">
        <v>43259.541666666664</v>
      </c>
      <c r="B16227">
        <v>72665</v>
      </c>
      <c r="C16227">
        <v>73100</v>
      </c>
      <c r="D16227">
        <v>72010</v>
      </c>
      <c r="E16227">
        <v>72885</v>
      </c>
    </row>
    <row r="16228" spans="1:5" x14ac:dyDescent="0.25">
      <c r="A16228" s="2">
        <v>43259.5</v>
      </c>
      <c r="B16228">
        <v>72585</v>
      </c>
      <c r="C16228">
        <v>73065</v>
      </c>
      <c r="D16228">
        <v>72220</v>
      </c>
      <c r="E16228">
        <v>72660</v>
      </c>
    </row>
    <row r="16229" spans="1:5" x14ac:dyDescent="0.25">
      <c r="A16229" s="2">
        <v>43259.458333333336</v>
      </c>
      <c r="B16229">
        <v>72700</v>
      </c>
      <c r="C16229">
        <v>72705</v>
      </c>
      <c r="D16229">
        <v>71545</v>
      </c>
      <c r="E16229">
        <v>72580</v>
      </c>
    </row>
    <row r="16230" spans="1:5" x14ac:dyDescent="0.25">
      <c r="A16230" s="2">
        <v>43259.416666666664</v>
      </c>
      <c r="B16230">
        <v>73745</v>
      </c>
      <c r="C16230">
        <v>74035</v>
      </c>
      <c r="D16230">
        <v>72530</v>
      </c>
      <c r="E16230">
        <v>72700</v>
      </c>
    </row>
    <row r="16231" spans="1:5" x14ac:dyDescent="0.25">
      <c r="A16231" s="2">
        <v>43259.375</v>
      </c>
      <c r="B16231">
        <v>73915</v>
      </c>
      <c r="C16231">
        <v>74115</v>
      </c>
      <c r="D16231">
        <v>72450</v>
      </c>
      <c r="E16231">
        <v>73745</v>
      </c>
    </row>
    <row r="16232" spans="1:5" x14ac:dyDescent="0.25">
      <c r="A16232" s="2">
        <v>43258.708333333336</v>
      </c>
      <c r="B16232">
        <v>73665</v>
      </c>
      <c r="C16232">
        <v>74050</v>
      </c>
      <c r="D16232">
        <v>73430</v>
      </c>
      <c r="E16232">
        <v>74050</v>
      </c>
    </row>
    <row r="16233" spans="1:5" x14ac:dyDescent="0.25">
      <c r="A16233" s="2">
        <v>43258.666666666664</v>
      </c>
      <c r="B16233">
        <v>73160</v>
      </c>
      <c r="C16233">
        <v>73975</v>
      </c>
      <c r="D16233">
        <v>73065</v>
      </c>
      <c r="E16233">
        <v>73670</v>
      </c>
    </row>
    <row r="16234" spans="1:5" x14ac:dyDescent="0.25">
      <c r="A16234" s="2">
        <v>43258.625</v>
      </c>
      <c r="B16234">
        <v>71725</v>
      </c>
      <c r="C16234">
        <v>73480</v>
      </c>
      <c r="D16234">
        <v>71650</v>
      </c>
      <c r="E16234">
        <v>73160</v>
      </c>
    </row>
    <row r="16235" spans="1:5" x14ac:dyDescent="0.25">
      <c r="A16235" s="2">
        <v>43258.583333333336</v>
      </c>
      <c r="B16235">
        <v>72145</v>
      </c>
      <c r="C16235">
        <v>72380</v>
      </c>
      <c r="D16235">
        <v>71060</v>
      </c>
      <c r="E16235">
        <v>71725</v>
      </c>
    </row>
    <row r="16236" spans="1:5" x14ac:dyDescent="0.25">
      <c r="A16236" s="2">
        <v>43258.541666666664</v>
      </c>
      <c r="B16236">
        <v>73260</v>
      </c>
      <c r="C16236">
        <v>73395</v>
      </c>
      <c r="D16236">
        <v>71915</v>
      </c>
      <c r="E16236">
        <v>72140</v>
      </c>
    </row>
    <row r="16237" spans="1:5" x14ac:dyDescent="0.25">
      <c r="A16237" s="2">
        <v>43258.5</v>
      </c>
      <c r="B16237">
        <v>74030</v>
      </c>
      <c r="C16237">
        <v>74060</v>
      </c>
      <c r="D16237">
        <v>73080</v>
      </c>
      <c r="E16237">
        <v>73260</v>
      </c>
    </row>
    <row r="16238" spans="1:5" x14ac:dyDescent="0.25">
      <c r="A16238" s="2">
        <v>43258.458333333336</v>
      </c>
      <c r="B16238">
        <v>74605</v>
      </c>
      <c r="C16238">
        <v>75035</v>
      </c>
      <c r="D16238">
        <v>73970</v>
      </c>
      <c r="E16238">
        <v>74035</v>
      </c>
    </row>
    <row r="16239" spans="1:5" x14ac:dyDescent="0.25">
      <c r="A16239" s="2">
        <v>43258.416666666664</v>
      </c>
      <c r="B16239">
        <v>74715</v>
      </c>
      <c r="C16239">
        <v>75195</v>
      </c>
      <c r="D16239">
        <v>74200</v>
      </c>
      <c r="E16239">
        <v>74605</v>
      </c>
    </row>
    <row r="16240" spans="1:5" x14ac:dyDescent="0.25">
      <c r="A16240" s="2">
        <v>43258.375</v>
      </c>
      <c r="B16240">
        <v>75750</v>
      </c>
      <c r="C16240">
        <v>76155</v>
      </c>
      <c r="D16240">
        <v>74315</v>
      </c>
      <c r="E16240">
        <v>74710</v>
      </c>
    </row>
    <row r="16241" spans="1:5" x14ac:dyDescent="0.25">
      <c r="A16241" s="2">
        <v>43257.708333333336</v>
      </c>
      <c r="B16241">
        <v>75975</v>
      </c>
      <c r="C16241">
        <v>76125</v>
      </c>
      <c r="D16241">
        <v>75560</v>
      </c>
      <c r="E16241">
        <v>75560</v>
      </c>
    </row>
    <row r="16242" spans="1:5" x14ac:dyDescent="0.25">
      <c r="A16242" s="2">
        <v>43257.666666666664</v>
      </c>
      <c r="B16242">
        <v>75745</v>
      </c>
      <c r="C16242">
        <v>76025</v>
      </c>
      <c r="D16242">
        <v>75480</v>
      </c>
      <c r="E16242">
        <v>75985</v>
      </c>
    </row>
    <row r="16243" spans="1:5" x14ac:dyDescent="0.25">
      <c r="A16243" s="2">
        <v>43257.625</v>
      </c>
      <c r="B16243">
        <v>76420</v>
      </c>
      <c r="C16243">
        <v>76495</v>
      </c>
      <c r="D16243">
        <v>75665</v>
      </c>
      <c r="E16243">
        <v>75745</v>
      </c>
    </row>
    <row r="16244" spans="1:5" x14ac:dyDescent="0.25">
      <c r="A16244" s="2">
        <v>43257.583333333336</v>
      </c>
      <c r="B16244">
        <v>75900</v>
      </c>
      <c r="C16244">
        <v>76455</v>
      </c>
      <c r="D16244">
        <v>75805</v>
      </c>
      <c r="E16244">
        <v>76425</v>
      </c>
    </row>
    <row r="16245" spans="1:5" x14ac:dyDescent="0.25">
      <c r="A16245" s="2">
        <v>43257.541666666664</v>
      </c>
      <c r="B16245">
        <v>76000</v>
      </c>
      <c r="C16245">
        <v>76095</v>
      </c>
      <c r="D16245">
        <v>75775</v>
      </c>
      <c r="E16245">
        <v>75900</v>
      </c>
    </row>
    <row r="16246" spans="1:5" x14ac:dyDescent="0.25">
      <c r="A16246" s="2">
        <v>43257.5</v>
      </c>
      <c r="B16246">
        <v>76100</v>
      </c>
      <c r="C16246">
        <v>76220</v>
      </c>
      <c r="D16246">
        <v>75420</v>
      </c>
      <c r="E16246">
        <v>76000</v>
      </c>
    </row>
    <row r="16247" spans="1:5" x14ac:dyDescent="0.25">
      <c r="A16247" s="2">
        <v>43257.458333333336</v>
      </c>
      <c r="B16247">
        <v>76750</v>
      </c>
      <c r="C16247">
        <v>76800</v>
      </c>
      <c r="D16247">
        <v>75795</v>
      </c>
      <c r="E16247">
        <v>76100</v>
      </c>
    </row>
    <row r="16248" spans="1:5" x14ac:dyDescent="0.25">
      <c r="A16248" s="2">
        <v>43257.416666666664</v>
      </c>
      <c r="B16248">
        <v>76035</v>
      </c>
      <c r="C16248">
        <v>77030</v>
      </c>
      <c r="D16248">
        <v>76030</v>
      </c>
      <c r="E16248">
        <v>76745</v>
      </c>
    </row>
    <row r="16249" spans="1:5" x14ac:dyDescent="0.25">
      <c r="A16249" s="2">
        <v>43257.375</v>
      </c>
      <c r="B16249">
        <v>76845</v>
      </c>
      <c r="C16249">
        <v>77075</v>
      </c>
      <c r="D16249">
        <v>75365</v>
      </c>
      <c r="E16249">
        <v>76035</v>
      </c>
    </row>
    <row r="16250" spans="1:5" x14ac:dyDescent="0.25">
      <c r="A16250" s="2">
        <v>43256.708333333336</v>
      </c>
      <c r="B16250">
        <v>76565</v>
      </c>
      <c r="C16250">
        <v>76790</v>
      </c>
      <c r="D16250">
        <v>76520</v>
      </c>
      <c r="E16250">
        <v>76550</v>
      </c>
    </row>
    <row r="16251" spans="1:5" x14ac:dyDescent="0.25">
      <c r="A16251" s="2">
        <v>43256.666666666664</v>
      </c>
      <c r="B16251">
        <v>77065</v>
      </c>
      <c r="C16251">
        <v>77095</v>
      </c>
      <c r="D16251">
        <v>76410</v>
      </c>
      <c r="E16251">
        <v>76565</v>
      </c>
    </row>
    <row r="16252" spans="1:5" x14ac:dyDescent="0.25">
      <c r="A16252" s="2">
        <v>43256.625</v>
      </c>
      <c r="B16252">
        <v>77510</v>
      </c>
      <c r="C16252">
        <v>77595</v>
      </c>
      <c r="D16252">
        <v>76980</v>
      </c>
      <c r="E16252">
        <v>77070</v>
      </c>
    </row>
    <row r="16253" spans="1:5" x14ac:dyDescent="0.25">
      <c r="A16253" s="2">
        <v>43256.583333333336</v>
      </c>
      <c r="B16253">
        <v>77685</v>
      </c>
      <c r="C16253">
        <v>77825</v>
      </c>
      <c r="D16253">
        <v>77505</v>
      </c>
      <c r="E16253">
        <v>77515</v>
      </c>
    </row>
    <row r="16254" spans="1:5" x14ac:dyDescent="0.25">
      <c r="A16254" s="2">
        <v>43256.541666666664</v>
      </c>
      <c r="B16254">
        <v>77805</v>
      </c>
      <c r="C16254">
        <v>77970</v>
      </c>
      <c r="D16254">
        <v>77510</v>
      </c>
      <c r="E16254">
        <v>77685</v>
      </c>
    </row>
    <row r="16255" spans="1:5" x14ac:dyDescent="0.25">
      <c r="A16255" s="2">
        <v>43256.5</v>
      </c>
      <c r="B16255">
        <v>77895</v>
      </c>
      <c r="C16255">
        <v>77920</v>
      </c>
      <c r="D16255">
        <v>77380</v>
      </c>
      <c r="E16255">
        <v>77800</v>
      </c>
    </row>
    <row r="16256" spans="1:5" x14ac:dyDescent="0.25">
      <c r="A16256" s="2">
        <v>43256.458333333336</v>
      </c>
      <c r="B16256">
        <v>78780</v>
      </c>
      <c r="C16256">
        <v>78845</v>
      </c>
      <c r="D16256">
        <v>77820</v>
      </c>
      <c r="E16256">
        <v>77890</v>
      </c>
    </row>
    <row r="16257" spans="1:5" x14ac:dyDescent="0.25">
      <c r="A16257" s="2">
        <v>43256.416666666664</v>
      </c>
      <c r="B16257">
        <v>78110</v>
      </c>
      <c r="C16257">
        <v>78945</v>
      </c>
      <c r="D16257">
        <v>78070</v>
      </c>
      <c r="E16257">
        <v>78790</v>
      </c>
    </row>
    <row r="16258" spans="1:5" x14ac:dyDescent="0.25">
      <c r="A16258" s="2">
        <v>43256.375</v>
      </c>
      <c r="B16258">
        <v>78390</v>
      </c>
      <c r="C16258">
        <v>78555</v>
      </c>
      <c r="D16258">
        <v>77805</v>
      </c>
      <c r="E16258">
        <v>78110</v>
      </c>
    </row>
    <row r="16259" spans="1:5" x14ac:dyDescent="0.25">
      <c r="A16259" s="2">
        <v>43255.708333333336</v>
      </c>
      <c r="B16259">
        <v>78615</v>
      </c>
      <c r="C16259">
        <v>78730</v>
      </c>
      <c r="D16259">
        <v>78555</v>
      </c>
      <c r="E16259">
        <v>78590</v>
      </c>
    </row>
    <row r="16260" spans="1:5" x14ac:dyDescent="0.25">
      <c r="A16260" s="2">
        <v>43255.666666666664</v>
      </c>
      <c r="B16260">
        <v>78615</v>
      </c>
      <c r="C16260">
        <v>78770</v>
      </c>
      <c r="D16260">
        <v>78355</v>
      </c>
      <c r="E16260">
        <v>78615</v>
      </c>
    </row>
    <row r="16261" spans="1:5" x14ac:dyDescent="0.25">
      <c r="A16261" s="2">
        <v>43255.625</v>
      </c>
      <c r="B16261">
        <v>78545</v>
      </c>
      <c r="C16261">
        <v>78640</v>
      </c>
      <c r="D16261">
        <v>78365</v>
      </c>
      <c r="E16261">
        <v>78615</v>
      </c>
    </row>
    <row r="16262" spans="1:5" x14ac:dyDescent="0.25">
      <c r="A16262" s="2">
        <v>43255.583333333336</v>
      </c>
      <c r="B16262">
        <v>78275</v>
      </c>
      <c r="C16262">
        <v>78600</v>
      </c>
      <c r="D16262">
        <v>78235</v>
      </c>
      <c r="E16262">
        <v>78545</v>
      </c>
    </row>
    <row r="16263" spans="1:5" x14ac:dyDescent="0.25">
      <c r="A16263" s="2">
        <v>43255.541666666664</v>
      </c>
      <c r="B16263">
        <v>78265</v>
      </c>
      <c r="C16263">
        <v>78500</v>
      </c>
      <c r="D16263">
        <v>78060</v>
      </c>
      <c r="E16263">
        <v>78270</v>
      </c>
    </row>
    <row r="16264" spans="1:5" x14ac:dyDescent="0.25">
      <c r="A16264" s="2">
        <v>43255.5</v>
      </c>
      <c r="B16264">
        <v>78570</v>
      </c>
      <c r="C16264">
        <v>78735</v>
      </c>
      <c r="D16264">
        <v>78055</v>
      </c>
      <c r="E16264">
        <v>78265</v>
      </c>
    </row>
    <row r="16265" spans="1:5" x14ac:dyDescent="0.25">
      <c r="A16265" s="2">
        <v>43255.458333333336</v>
      </c>
      <c r="B16265">
        <v>78395</v>
      </c>
      <c r="C16265">
        <v>78675</v>
      </c>
      <c r="D16265">
        <v>77920</v>
      </c>
      <c r="E16265">
        <v>78575</v>
      </c>
    </row>
    <row r="16266" spans="1:5" x14ac:dyDescent="0.25">
      <c r="A16266" s="2">
        <v>43255.416666666664</v>
      </c>
      <c r="B16266">
        <v>78275</v>
      </c>
      <c r="C16266">
        <v>78685</v>
      </c>
      <c r="D16266">
        <v>78100</v>
      </c>
      <c r="E16266">
        <v>78395</v>
      </c>
    </row>
    <row r="16267" spans="1:5" x14ac:dyDescent="0.25">
      <c r="A16267" s="2">
        <v>43255.375</v>
      </c>
      <c r="B16267">
        <v>78115</v>
      </c>
      <c r="C16267">
        <v>78495</v>
      </c>
      <c r="D16267">
        <v>78005</v>
      </c>
      <c r="E16267">
        <v>78275</v>
      </c>
    </row>
    <row r="16268" spans="1:5" x14ac:dyDescent="0.25">
      <c r="A16268" s="2">
        <v>43252.708333333336</v>
      </c>
      <c r="B16268">
        <v>77710</v>
      </c>
      <c r="C16268">
        <v>77770</v>
      </c>
      <c r="D16268">
        <v>76495</v>
      </c>
      <c r="E16268">
        <v>77710</v>
      </c>
    </row>
    <row r="16269" spans="1:5" x14ac:dyDescent="0.25">
      <c r="A16269" s="2">
        <v>43252.666666666664</v>
      </c>
      <c r="B16269">
        <v>77370</v>
      </c>
      <c r="C16269">
        <v>77765</v>
      </c>
      <c r="D16269">
        <v>77235</v>
      </c>
      <c r="E16269">
        <v>77705</v>
      </c>
    </row>
    <row r="16270" spans="1:5" x14ac:dyDescent="0.25">
      <c r="A16270" s="2">
        <v>43252.625</v>
      </c>
      <c r="B16270">
        <v>77440</v>
      </c>
      <c r="C16270">
        <v>77625</v>
      </c>
      <c r="D16270">
        <v>77180</v>
      </c>
      <c r="E16270">
        <v>77365</v>
      </c>
    </row>
    <row r="16271" spans="1:5" x14ac:dyDescent="0.25">
      <c r="A16271" s="2">
        <v>43252.583333333336</v>
      </c>
      <c r="B16271">
        <v>76750</v>
      </c>
      <c r="C16271">
        <v>77555</v>
      </c>
      <c r="D16271">
        <v>76635</v>
      </c>
      <c r="E16271">
        <v>77435</v>
      </c>
    </row>
    <row r="16272" spans="1:5" x14ac:dyDescent="0.25">
      <c r="A16272" s="2">
        <v>43252.541666666664</v>
      </c>
      <c r="B16272">
        <v>76255</v>
      </c>
      <c r="C16272">
        <v>76970</v>
      </c>
      <c r="D16272">
        <v>76100</v>
      </c>
      <c r="E16272">
        <v>76750</v>
      </c>
    </row>
    <row r="16273" spans="1:5" x14ac:dyDescent="0.25">
      <c r="A16273" s="2">
        <v>43252.5</v>
      </c>
      <c r="B16273">
        <v>75620</v>
      </c>
      <c r="C16273">
        <v>76845</v>
      </c>
      <c r="D16273">
        <v>75590</v>
      </c>
      <c r="E16273">
        <v>76255</v>
      </c>
    </row>
    <row r="16274" spans="1:5" x14ac:dyDescent="0.25">
      <c r="A16274" s="2">
        <v>43252.458333333336</v>
      </c>
      <c r="B16274">
        <v>78150</v>
      </c>
      <c r="C16274">
        <v>78275</v>
      </c>
      <c r="D16274">
        <v>75425</v>
      </c>
      <c r="E16274">
        <v>75615</v>
      </c>
    </row>
    <row r="16275" spans="1:5" x14ac:dyDescent="0.25">
      <c r="A16275" s="2">
        <v>43252.416666666664</v>
      </c>
      <c r="B16275">
        <v>77475</v>
      </c>
      <c r="C16275">
        <v>78300</v>
      </c>
      <c r="D16275">
        <v>77345</v>
      </c>
      <c r="E16275">
        <v>78150</v>
      </c>
    </row>
    <row r="16276" spans="1:5" x14ac:dyDescent="0.25">
      <c r="A16276" s="2">
        <v>43252.375</v>
      </c>
      <c r="B16276">
        <v>77580</v>
      </c>
      <c r="C16276">
        <v>77655</v>
      </c>
      <c r="D16276">
        <v>77015</v>
      </c>
      <c r="E16276">
        <v>77475</v>
      </c>
    </row>
    <row r="16277" spans="1:5" x14ac:dyDescent="0.25">
      <c r="A16277" s="2">
        <v>43250.708333333336</v>
      </c>
      <c r="B16277">
        <v>76815</v>
      </c>
      <c r="C16277">
        <v>77280</v>
      </c>
      <c r="D16277">
        <v>76725</v>
      </c>
      <c r="E16277">
        <v>77280</v>
      </c>
    </row>
    <row r="16278" spans="1:5" x14ac:dyDescent="0.25">
      <c r="A16278" s="2">
        <v>43250.666666666664</v>
      </c>
      <c r="B16278">
        <v>77040</v>
      </c>
      <c r="C16278">
        <v>77095</v>
      </c>
      <c r="D16278">
        <v>76525</v>
      </c>
      <c r="E16278">
        <v>76815</v>
      </c>
    </row>
    <row r="16279" spans="1:5" x14ac:dyDescent="0.25">
      <c r="A16279" s="2">
        <v>43250.625</v>
      </c>
      <c r="B16279">
        <v>76880</v>
      </c>
      <c r="C16279">
        <v>77115</v>
      </c>
      <c r="D16279">
        <v>76575</v>
      </c>
      <c r="E16279">
        <v>77035</v>
      </c>
    </row>
    <row r="16280" spans="1:5" x14ac:dyDescent="0.25">
      <c r="A16280" s="2">
        <v>43250.583333333336</v>
      </c>
      <c r="B16280">
        <v>76680</v>
      </c>
      <c r="C16280">
        <v>77295</v>
      </c>
      <c r="D16280">
        <v>76575</v>
      </c>
      <c r="E16280">
        <v>76880</v>
      </c>
    </row>
    <row r="16281" spans="1:5" x14ac:dyDescent="0.25">
      <c r="A16281" s="2">
        <v>43250.541666666664</v>
      </c>
      <c r="B16281">
        <v>77085</v>
      </c>
      <c r="C16281">
        <v>77270</v>
      </c>
      <c r="D16281">
        <v>76490</v>
      </c>
      <c r="E16281">
        <v>76685</v>
      </c>
    </row>
    <row r="16282" spans="1:5" x14ac:dyDescent="0.25">
      <c r="A16282" s="2">
        <v>43250.5</v>
      </c>
      <c r="B16282">
        <v>76135</v>
      </c>
      <c r="C16282">
        <v>77160</v>
      </c>
      <c r="D16282">
        <v>76125</v>
      </c>
      <c r="E16282">
        <v>77085</v>
      </c>
    </row>
    <row r="16283" spans="1:5" x14ac:dyDescent="0.25">
      <c r="A16283" s="2">
        <v>43250.458333333336</v>
      </c>
      <c r="B16283">
        <v>76010</v>
      </c>
      <c r="C16283">
        <v>76245</v>
      </c>
      <c r="D16283">
        <v>75570</v>
      </c>
      <c r="E16283">
        <v>76140</v>
      </c>
    </row>
    <row r="16284" spans="1:5" x14ac:dyDescent="0.25">
      <c r="A16284" s="2">
        <v>43250.416666666664</v>
      </c>
      <c r="B16284">
        <v>75870</v>
      </c>
      <c r="C16284">
        <v>76600</v>
      </c>
      <c r="D16284">
        <v>75820</v>
      </c>
      <c r="E16284">
        <v>76010</v>
      </c>
    </row>
    <row r="16285" spans="1:5" x14ac:dyDescent="0.25">
      <c r="A16285" s="2">
        <v>43250.375</v>
      </c>
      <c r="B16285">
        <v>76360</v>
      </c>
      <c r="C16285">
        <v>76810</v>
      </c>
      <c r="D16285">
        <v>75760</v>
      </c>
      <c r="E16285">
        <v>75865</v>
      </c>
    </row>
    <row r="16286" spans="1:5" x14ac:dyDescent="0.25">
      <c r="A16286" s="2">
        <v>43249.708333333336</v>
      </c>
      <c r="B16286">
        <v>76060</v>
      </c>
      <c r="C16286">
        <v>76175</v>
      </c>
      <c r="D16286">
        <v>75980</v>
      </c>
      <c r="E16286">
        <v>75980</v>
      </c>
    </row>
    <row r="16287" spans="1:5" x14ac:dyDescent="0.25">
      <c r="A16287" s="2">
        <v>43249.666666666664</v>
      </c>
      <c r="B16287">
        <v>76030</v>
      </c>
      <c r="C16287">
        <v>76275</v>
      </c>
      <c r="D16287">
        <v>75770</v>
      </c>
      <c r="E16287">
        <v>76065</v>
      </c>
    </row>
    <row r="16288" spans="1:5" x14ac:dyDescent="0.25">
      <c r="A16288" s="2">
        <v>43249.625</v>
      </c>
      <c r="B16288">
        <v>76275</v>
      </c>
      <c r="C16288">
        <v>76295</v>
      </c>
      <c r="D16288">
        <v>75520</v>
      </c>
      <c r="E16288">
        <v>76030</v>
      </c>
    </row>
    <row r="16289" spans="1:5" x14ac:dyDescent="0.25">
      <c r="A16289" s="2">
        <v>43249.583333333336</v>
      </c>
      <c r="B16289">
        <v>77075</v>
      </c>
      <c r="C16289">
        <v>77170</v>
      </c>
      <c r="D16289">
        <v>76275</v>
      </c>
      <c r="E16289">
        <v>76275</v>
      </c>
    </row>
    <row r="16290" spans="1:5" x14ac:dyDescent="0.25">
      <c r="A16290" s="2">
        <v>43249.541666666664</v>
      </c>
      <c r="B16290">
        <v>76560</v>
      </c>
      <c r="C16290">
        <v>77085</v>
      </c>
      <c r="D16290">
        <v>76230</v>
      </c>
      <c r="E16290">
        <v>77080</v>
      </c>
    </row>
    <row r="16291" spans="1:5" x14ac:dyDescent="0.25">
      <c r="A16291" s="2">
        <v>43249.5</v>
      </c>
      <c r="B16291">
        <v>76695</v>
      </c>
      <c r="C16291">
        <v>77030</v>
      </c>
      <c r="D16291">
        <v>76305</v>
      </c>
      <c r="E16291">
        <v>76555</v>
      </c>
    </row>
    <row r="16292" spans="1:5" x14ac:dyDescent="0.25">
      <c r="A16292" s="2">
        <v>43249.458333333336</v>
      </c>
      <c r="B16292">
        <v>77240</v>
      </c>
      <c r="C16292">
        <v>77370</v>
      </c>
      <c r="D16292">
        <v>76650</v>
      </c>
      <c r="E16292">
        <v>76695</v>
      </c>
    </row>
    <row r="16293" spans="1:5" x14ac:dyDescent="0.25">
      <c r="A16293" s="2">
        <v>43249.416666666664</v>
      </c>
      <c r="B16293">
        <v>76735</v>
      </c>
      <c r="C16293">
        <v>77325</v>
      </c>
      <c r="D16293">
        <v>76400</v>
      </c>
      <c r="E16293">
        <v>77245</v>
      </c>
    </row>
    <row r="16294" spans="1:5" x14ac:dyDescent="0.25">
      <c r="A16294" s="2">
        <v>43249.375</v>
      </c>
      <c r="B16294">
        <v>74845</v>
      </c>
      <c r="C16294">
        <v>76755</v>
      </c>
      <c r="D16294">
        <v>74815</v>
      </c>
      <c r="E16294">
        <v>76740</v>
      </c>
    </row>
    <row r="16295" spans="1:5" x14ac:dyDescent="0.25">
      <c r="A16295" s="2">
        <v>43248.708333333336</v>
      </c>
      <c r="B16295">
        <v>75515</v>
      </c>
      <c r="C16295">
        <v>75645</v>
      </c>
      <c r="D16295">
        <v>75110</v>
      </c>
      <c r="E16295">
        <v>75200</v>
      </c>
    </row>
    <row r="16296" spans="1:5" x14ac:dyDescent="0.25">
      <c r="A16296" s="2">
        <v>43248.666666666664</v>
      </c>
      <c r="B16296">
        <v>76480</v>
      </c>
      <c r="C16296">
        <v>76585</v>
      </c>
      <c r="D16296">
        <v>75445</v>
      </c>
      <c r="E16296">
        <v>75525</v>
      </c>
    </row>
    <row r="16297" spans="1:5" x14ac:dyDescent="0.25">
      <c r="A16297" s="2">
        <v>43248.625</v>
      </c>
      <c r="B16297">
        <v>76755</v>
      </c>
      <c r="C16297">
        <v>76820</v>
      </c>
      <c r="D16297">
        <v>76115</v>
      </c>
      <c r="E16297">
        <v>76485</v>
      </c>
    </row>
    <row r="16298" spans="1:5" x14ac:dyDescent="0.25">
      <c r="A16298" s="2">
        <v>43248.583333333336</v>
      </c>
      <c r="B16298">
        <v>76545</v>
      </c>
      <c r="C16298">
        <v>76880</v>
      </c>
      <c r="D16298">
        <v>76300</v>
      </c>
      <c r="E16298">
        <v>76755</v>
      </c>
    </row>
    <row r="16299" spans="1:5" x14ac:dyDescent="0.25">
      <c r="A16299" s="2">
        <v>43248.541666666664</v>
      </c>
      <c r="B16299">
        <v>76150</v>
      </c>
      <c r="C16299">
        <v>76730</v>
      </c>
      <c r="D16299">
        <v>76015</v>
      </c>
      <c r="E16299">
        <v>76545</v>
      </c>
    </row>
    <row r="16300" spans="1:5" x14ac:dyDescent="0.25">
      <c r="A16300" s="2">
        <v>43248.5</v>
      </c>
      <c r="B16300">
        <v>76155</v>
      </c>
      <c r="C16300">
        <v>76220</v>
      </c>
      <c r="D16300">
        <v>75800</v>
      </c>
      <c r="E16300">
        <v>76155</v>
      </c>
    </row>
    <row r="16301" spans="1:5" x14ac:dyDescent="0.25">
      <c r="A16301" s="2">
        <v>43248.458333333336</v>
      </c>
      <c r="B16301">
        <v>77080</v>
      </c>
      <c r="C16301">
        <v>77090</v>
      </c>
      <c r="D16301">
        <v>76150</v>
      </c>
      <c r="E16301">
        <v>76160</v>
      </c>
    </row>
    <row r="16302" spans="1:5" x14ac:dyDescent="0.25">
      <c r="A16302" s="2">
        <v>43248.416666666664</v>
      </c>
      <c r="B16302">
        <v>77980</v>
      </c>
      <c r="C16302">
        <v>78110</v>
      </c>
      <c r="D16302">
        <v>76760</v>
      </c>
      <c r="E16302">
        <v>77075</v>
      </c>
    </row>
    <row r="16303" spans="1:5" x14ac:dyDescent="0.25">
      <c r="A16303" s="2">
        <v>43248.375</v>
      </c>
      <c r="B16303">
        <v>78440</v>
      </c>
      <c r="C16303">
        <v>78685</v>
      </c>
      <c r="D16303">
        <v>77650</v>
      </c>
      <c r="E16303">
        <v>77980</v>
      </c>
    </row>
    <row r="16304" spans="1:5" x14ac:dyDescent="0.25">
      <c r="A16304" s="2">
        <v>43245.708333333336</v>
      </c>
      <c r="B16304">
        <v>79000</v>
      </c>
      <c r="C16304">
        <v>79365</v>
      </c>
      <c r="D16304">
        <v>78960</v>
      </c>
      <c r="E16304">
        <v>79090</v>
      </c>
    </row>
    <row r="16305" spans="1:5" x14ac:dyDescent="0.25">
      <c r="A16305" s="2">
        <v>43245.666666666664</v>
      </c>
      <c r="B16305">
        <v>79025</v>
      </c>
      <c r="C16305">
        <v>79130</v>
      </c>
      <c r="D16305">
        <v>78745</v>
      </c>
      <c r="E16305">
        <v>78995</v>
      </c>
    </row>
    <row r="16306" spans="1:5" x14ac:dyDescent="0.25">
      <c r="A16306" s="2">
        <v>43245.625</v>
      </c>
      <c r="B16306">
        <v>79195</v>
      </c>
      <c r="C16306">
        <v>79290</v>
      </c>
      <c r="D16306">
        <v>78790</v>
      </c>
      <c r="E16306">
        <v>79025</v>
      </c>
    </row>
    <row r="16307" spans="1:5" x14ac:dyDescent="0.25">
      <c r="A16307" s="2">
        <v>43245.583333333336</v>
      </c>
      <c r="B16307">
        <v>79605</v>
      </c>
      <c r="C16307">
        <v>79660</v>
      </c>
      <c r="D16307">
        <v>79150</v>
      </c>
      <c r="E16307">
        <v>79200</v>
      </c>
    </row>
    <row r="16308" spans="1:5" x14ac:dyDescent="0.25">
      <c r="A16308" s="2">
        <v>43245.541666666664</v>
      </c>
      <c r="B16308">
        <v>79910</v>
      </c>
      <c r="C16308">
        <v>80030</v>
      </c>
      <c r="D16308">
        <v>79480</v>
      </c>
      <c r="E16308">
        <v>79600</v>
      </c>
    </row>
    <row r="16309" spans="1:5" x14ac:dyDescent="0.25">
      <c r="A16309" s="2">
        <v>43245.5</v>
      </c>
      <c r="B16309">
        <v>79990</v>
      </c>
      <c r="C16309">
        <v>80075</v>
      </c>
      <c r="D16309">
        <v>79540</v>
      </c>
      <c r="E16309">
        <v>79905</v>
      </c>
    </row>
    <row r="16310" spans="1:5" x14ac:dyDescent="0.25">
      <c r="A16310" s="2">
        <v>43245.458333333336</v>
      </c>
      <c r="B16310">
        <v>79855</v>
      </c>
      <c r="C16310">
        <v>80320</v>
      </c>
      <c r="D16310">
        <v>79780</v>
      </c>
      <c r="E16310">
        <v>79985</v>
      </c>
    </row>
    <row r="16311" spans="1:5" x14ac:dyDescent="0.25">
      <c r="A16311" s="2">
        <v>43245.416666666664</v>
      </c>
      <c r="B16311">
        <v>80750</v>
      </c>
      <c r="C16311">
        <v>80810</v>
      </c>
      <c r="D16311">
        <v>79715</v>
      </c>
      <c r="E16311">
        <v>79850</v>
      </c>
    </row>
    <row r="16312" spans="1:5" x14ac:dyDescent="0.25">
      <c r="A16312" s="2">
        <v>43245.375</v>
      </c>
      <c r="B16312">
        <v>80325</v>
      </c>
      <c r="C16312">
        <v>80895</v>
      </c>
      <c r="D16312">
        <v>80015</v>
      </c>
      <c r="E16312">
        <v>80745</v>
      </c>
    </row>
    <row r="16313" spans="1:5" x14ac:dyDescent="0.25">
      <c r="A16313" s="2">
        <v>43244.708333333336</v>
      </c>
      <c r="B16313">
        <v>80410</v>
      </c>
      <c r="C16313">
        <v>80550</v>
      </c>
      <c r="D16313">
        <v>80195</v>
      </c>
      <c r="E16313">
        <v>80295</v>
      </c>
    </row>
    <row r="16314" spans="1:5" x14ac:dyDescent="0.25">
      <c r="A16314" s="2">
        <v>43244.666666666664</v>
      </c>
      <c r="B16314">
        <v>80275</v>
      </c>
      <c r="C16314">
        <v>80540</v>
      </c>
      <c r="D16314">
        <v>80120</v>
      </c>
      <c r="E16314">
        <v>80410</v>
      </c>
    </row>
    <row r="16315" spans="1:5" x14ac:dyDescent="0.25">
      <c r="A16315" s="2">
        <v>43244.625</v>
      </c>
      <c r="B16315">
        <v>80055</v>
      </c>
      <c r="C16315">
        <v>80450</v>
      </c>
      <c r="D16315">
        <v>79850</v>
      </c>
      <c r="E16315">
        <v>80280</v>
      </c>
    </row>
    <row r="16316" spans="1:5" x14ac:dyDescent="0.25">
      <c r="A16316" s="2">
        <v>43244.583333333336</v>
      </c>
      <c r="B16316">
        <v>79630</v>
      </c>
      <c r="C16316">
        <v>80270</v>
      </c>
      <c r="D16316">
        <v>79415</v>
      </c>
      <c r="E16316">
        <v>80060</v>
      </c>
    </row>
    <row r="16317" spans="1:5" x14ac:dyDescent="0.25">
      <c r="A16317" s="2">
        <v>43244.541666666664</v>
      </c>
      <c r="B16317">
        <v>79735</v>
      </c>
      <c r="C16317">
        <v>79800</v>
      </c>
      <c r="D16317">
        <v>79440</v>
      </c>
      <c r="E16317">
        <v>79625</v>
      </c>
    </row>
    <row r="16318" spans="1:5" x14ac:dyDescent="0.25">
      <c r="A16318" s="2">
        <v>43244.5</v>
      </c>
      <c r="B16318">
        <v>79505</v>
      </c>
      <c r="C16318">
        <v>79955</v>
      </c>
      <c r="D16318">
        <v>79475</v>
      </c>
      <c r="E16318">
        <v>79730</v>
      </c>
    </row>
    <row r="16319" spans="1:5" x14ac:dyDescent="0.25">
      <c r="A16319" s="2">
        <v>43244.458333333336</v>
      </c>
      <c r="B16319">
        <v>79740</v>
      </c>
      <c r="C16319">
        <v>80070</v>
      </c>
      <c r="D16319">
        <v>79180</v>
      </c>
      <c r="E16319">
        <v>79505</v>
      </c>
    </row>
    <row r="16320" spans="1:5" x14ac:dyDescent="0.25">
      <c r="A16320" s="2">
        <v>43244.416666666664</v>
      </c>
      <c r="B16320">
        <v>79545</v>
      </c>
      <c r="C16320">
        <v>80125</v>
      </c>
      <c r="D16320">
        <v>79115</v>
      </c>
      <c r="E16320">
        <v>79740</v>
      </c>
    </row>
    <row r="16321" spans="1:5" x14ac:dyDescent="0.25">
      <c r="A16321" s="2">
        <v>43244.375</v>
      </c>
      <c r="B16321">
        <v>79660</v>
      </c>
      <c r="C16321">
        <v>79750</v>
      </c>
      <c r="D16321">
        <v>79460</v>
      </c>
      <c r="E16321">
        <v>79540</v>
      </c>
    </row>
    <row r="16322" spans="1:5" x14ac:dyDescent="0.25">
      <c r="A16322" s="2">
        <v>43243.708333333336</v>
      </c>
      <c r="B16322">
        <v>81115</v>
      </c>
      <c r="C16322">
        <v>81380</v>
      </c>
      <c r="D16322">
        <v>80980</v>
      </c>
      <c r="E16322">
        <v>81280</v>
      </c>
    </row>
    <row r="16323" spans="1:5" x14ac:dyDescent="0.25">
      <c r="A16323" s="2">
        <v>43243.666666666664</v>
      </c>
      <c r="B16323">
        <v>81260</v>
      </c>
      <c r="C16323">
        <v>81645</v>
      </c>
      <c r="D16323">
        <v>81060</v>
      </c>
      <c r="E16323">
        <v>81115</v>
      </c>
    </row>
    <row r="16324" spans="1:5" x14ac:dyDescent="0.25">
      <c r="A16324" s="2">
        <v>43243.625</v>
      </c>
      <c r="B16324">
        <v>81715</v>
      </c>
      <c r="C16324">
        <v>82115</v>
      </c>
      <c r="D16324">
        <v>81220</v>
      </c>
      <c r="E16324">
        <v>81265</v>
      </c>
    </row>
    <row r="16325" spans="1:5" x14ac:dyDescent="0.25">
      <c r="A16325" s="2">
        <v>43243.583333333336</v>
      </c>
      <c r="B16325">
        <v>81550</v>
      </c>
      <c r="C16325">
        <v>81750</v>
      </c>
      <c r="D16325">
        <v>81470</v>
      </c>
      <c r="E16325">
        <v>81715</v>
      </c>
    </row>
    <row r="16326" spans="1:5" x14ac:dyDescent="0.25">
      <c r="A16326" s="2">
        <v>43243.541666666664</v>
      </c>
      <c r="B16326">
        <v>81605</v>
      </c>
      <c r="C16326">
        <v>81805</v>
      </c>
      <c r="D16326">
        <v>81440</v>
      </c>
      <c r="E16326">
        <v>81555</v>
      </c>
    </row>
    <row r="16327" spans="1:5" x14ac:dyDescent="0.25">
      <c r="A16327" s="2">
        <v>43243.5</v>
      </c>
      <c r="B16327">
        <v>81390</v>
      </c>
      <c r="C16327">
        <v>81720</v>
      </c>
      <c r="D16327">
        <v>81355</v>
      </c>
      <c r="E16327">
        <v>81605</v>
      </c>
    </row>
    <row r="16328" spans="1:5" x14ac:dyDescent="0.25">
      <c r="A16328" s="2">
        <v>43243.458333333336</v>
      </c>
      <c r="B16328">
        <v>82125</v>
      </c>
      <c r="C16328">
        <v>82280</v>
      </c>
      <c r="D16328">
        <v>81340</v>
      </c>
      <c r="E16328">
        <v>81395</v>
      </c>
    </row>
    <row r="16329" spans="1:5" x14ac:dyDescent="0.25">
      <c r="A16329" s="2">
        <v>43243.416666666664</v>
      </c>
      <c r="B16329">
        <v>81890</v>
      </c>
      <c r="C16329">
        <v>82395</v>
      </c>
      <c r="D16329">
        <v>81770</v>
      </c>
      <c r="E16329">
        <v>82120</v>
      </c>
    </row>
    <row r="16330" spans="1:5" x14ac:dyDescent="0.25">
      <c r="A16330" s="2">
        <v>43243.375</v>
      </c>
      <c r="B16330">
        <v>82010</v>
      </c>
      <c r="C16330">
        <v>82195</v>
      </c>
      <c r="D16330">
        <v>81550</v>
      </c>
      <c r="E16330">
        <v>81890</v>
      </c>
    </row>
    <row r="16331" spans="1:5" x14ac:dyDescent="0.25">
      <c r="A16331" s="2">
        <v>43242.708333333336</v>
      </c>
      <c r="B16331">
        <v>83130</v>
      </c>
      <c r="C16331">
        <v>83270</v>
      </c>
      <c r="D16331">
        <v>82885</v>
      </c>
      <c r="E16331">
        <v>82905</v>
      </c>
    </row>
    <row r="16332" spans="1:5" x14ac:dyDescent="0.25">
      <c r="A16332" s="2">
        <v>43242.666666666664</v>
      </c>
      <c r="B16332">
        <v>82980</v>
      </c>
      <c r="C16332">
        <v>83735</v>
      </c>
      <c r="D16332">
        <v>82830</v>
      </c>
      <c r="E16332">
        <v>83135</v>
      </c>
    </row>
    <row r="16333" spans="1:5" x14ac:dyDescent="0.25">
      <c r="A16333" s="2">
        <v>43242.625</v>
      </c>
      <c r="B16333">
        <v>83050</v>
      </c>
      <c r="C16333">
        <v>83465</v>
      </c>
      <c r="D16333">
        <v>82930</v>
      </c>
      <c r="E16333">
        <v>82980</v>
      </c>
    </row>
    <row r="16334" spans="1:5" x14ac:dyDescent="0.25">
      <c r="A16334" s="2">
        <v>43242.583333333336</v>
      </c>
      <c r="B16334">
        <v>82545</v>
      </c>
      <c r="C16334">
        <v>83160</v>
      </c>
      <c r="D16334">
        <v>82325</v>
      </c>
      <c r="E16334">
        <v>83050</v>
      </c>
    </row>
    <row r="16335" spans="1:5" x14ac:dyDescent="0.25">
      <c r="A16335" s="2">
        <v>43242.541666666664</v>
      </c>
      <c r="B16335">
        <v>82780</v>
      </c>
      <c r="C16335">
        <v>82825</v>
      </c>
      <c r="D16335">
        <v>82435</v>
      </c>
      <c r="E16335">
        <v>82550</v>
      </c>
    </row>
    <row r="16336" spans="1:5" x14ac:dyDescent="0.25">
      <c r="A16336" s="2">
        <v>43242.5</v>
      </c>
      <c r="B16336">
        <v>82260</v>
      </c>
      <c r="C16336">
        <v>82865</v>
      </c>
      <c r="D16336">
        <v>82250</v>
      </c>
      <c r="E16336">
        <v>82775</v>
      </c>
    </row>
    <row r="16337" spans="1:5" x14ac:dyDescent="0.25">
      <c r="A16337" s="2">
        <v>43242.458333333336</v>
      </c>
      <c r="B16337">
        <v>82220</v>
      </c>
      <c r="C16337">
        <v>82475</v>
      </c>
      <c r="D16337">
        <v>81775</v>
      </c>
      <c r="E16337">
        <v>82260</v>
      </c>
    </row>
    <row r="16338" spans="1:5" x14ac:dyDescent="0.25">
      <c r="A16338" s="2">
        <v>43242.416666666664</v>
      </c>
      <c r="B16338">
        <v>82595</v>
      </c>
      <c r="C16338">
        <v>82925</v>
      </c>
      <c r="D16338">
        <v>81965</v>
      </c>
      <c r="E16338">
        <v>82215</v>
      </c>
    </row>
    <row r="16339" spans="1:5" x14ac:dyDescent="0.25">
      <c r="A16339" s="2">
        <v>43242.375</v>
      </c>
      <c r="B16339">
        <v>82450</v>
      </c>
      <c r="C16339">
        <v>82980</v>
      </c>
      <c r="D16339">
        <v>82370</v>
      </c>
      <c r="E16339">
        <v>82595</v>
      </c>
    </row>
    <row r="16340" spans="1:5" x14ac:dyDescent="0.25">
      <c r="A16340" s="2">
        <v>43241.708333333336</v>
      </c>
      <c r="B16340">
        <v>82240</v>
      </c>
      <c r="C16340">
        <v>82390</v>
      </c>
      <c r="D16340">
        <v>82105</v>
      </c>
      <c r="E16340">
        <v>82305</v>
      </c>
    </row>
    <row r="16341" spans="1:5" x14ac:dyDescent="0.25">
      <c r="A16341" s="2">
        <v>43241.666666666664</v>
      </c>
      <c r="B16341">
        <v>82330</v>
      </c>
      <c r="C16341">
        <v>82470</v>
      </c>
      <c r="D16341">
        <v>82065</v>
      </c>
      <c r="E16341">
        <v>82245</v>
      </c>
    </row>
    <row r="16342" spans="1:5" x14ac:dyDescent="0.25">
      <c r="A16342" s="2">
        <v>43241.625</v>
      </c>
      <c r="B16342">
        <v>82520</v>
      </c>
      <c r="C16342">
        <v>82540</v>
      </c>
      <c r="D16342">
        <v>81825</v>
      </c>
      <c r="E16342">
        <v>82335</v>
      </c>
    </row>
    <row r="16343" spans="1:5" x14ac:dyDescent="0.25">
      <c r="A16343" s="2">
        <v>43241.583333333336</v>
      </c>
      <c r="B16343">
        <v>82585</v>
      </c>
      <c r="C16343">
        <v>82955</v>
      </c>
      <c r="D16343">
        <v>82385</v>
      </c>
      <c r="E16343">
        <v>82520</v>
      </c>
    </row>
    <row r="16344" spans="1:5" x14ac:dyDescent="0.25">
      <c r="A16344" s="2">
        <v>43241.541666666664</v>
      </c>
      <c r="B16344">
        <v>82975</v>
      </c>
      <c r="C16344">
        <v>82975</v>
      </c>
      <c r="D16344">
        <v>82225</v>
      </c>
      <c r="E16344">
        <v>82585</v>
      </c>
    </row>
    <row r="16345" spans="1:5" x14ac:dyDescent="0.25">
      <c r="A16345" s="2">
        <v>43241.5</v>
      </c>
      <c r="B16345">
        <v>83425</v>
      </c>
      <c r="C16345">
        <v>83535</v>
      </c>
      <c r="D16345">
        <v>82795</v>
      </c>
      <c r="E16345">
        <v>82970</v>
      </c>
    </row>
    <row r="16346" spans="1:5" x14ac:dyDescent="0.25">
      <c r="A16346" s="2">
        <v>43241.458333333336</v>
      </c>
      <c r="B16346">
        <v>83230</v>
      </c>
      <c r="C16346">
        <v>83575</v>
      </c>
      <c r="D16346">
        <v>82995</v>
      </c>
      <c r="E16346">
        <v>83425</v>
      </c>
    </row>
    <row r="16347" spans="1:5" x14ac:dyDescent="0.25">
      <c r="A16347" s="2">
        <v>43241.416666666664</v>
      </c>
      <c r="B16347">
        <v>84080</v>
      </c>
      <c r="C16347">
        <v>84165</v>
      </c>
      <c r="D16347">
        <v>83115</v>
      </c>
      <c r="E16347">
        <v>83230</v>
      </c>
    </row>
    <row r="16348" spans="1:5" x14ac:dyDescent="0.25">
      <c r="A16348" s="2">
        <v>43241.375</v>
      </c>
      <c r="B16348">
        <v>83690</v>
      </c>
      <c r="C16348">
        <v>84205</v>
      </c>
      <c r="D16348">
        <v>83665</v>
      </c>
      <c r="E16348">
        <v>84080</v>
      </c>
    </row>
    <row r="16349" spans="1:5" x14ac:dyDescent="0.25">
      <c r="A16349" s="2">
        <v>43238.708333333336</v>
      </c>
      <c r="B16349">
        <v>83145</v>
      </c>
      <c r="C16349">
        <v>83495</v>
      </c>
      <c r="D16349">
        <v>83010</v>
      </c>
      <c r="E16349">
        <v>83125</v>
      </c>
    </row>
    <row r="16350" spans="1:5" x14ac:dyDescent="0.25">
      <c r="A16350" s="2">
        <v>43238.666666666664</v>
      </c>
      <c r="B16350">
        <v>83020</v>
      </c>
      <c r="C16350">
        <v>83440</v>
      </c>
      <c r="D16350">
        <v>82865</v>
      </c>
      <c r="E16350">
        <v>83145</v>
      </c>
    </row>
    <row r="16351" spans="1:5" x14ac:dyDescent="0.25">
      <c r="A16351" s="2">
        <v>43238.625</v>
      </c>
      <c r="B16351">
        <v>82230</v>
      </c>
      <c r="C16351">
        <v>83160</v>
      </c>
      <c r="D16351">
        <v>82115</v>
      </c>
      <c r="E16351">
        <v>83015</v>
      </c>
    </row>
    <row r="16352" spans="1:5" x14ac:dyDescent="0.25">
      <c r="A16352" s="2">
        <v>43238.583333333336</v>
      </c>
      <c r="B16352">
        <v>81835</v>
      </c>
      <c r="C16352">
        <v>82275</v>
      </c>
      <c r="D16352">
        <v>81625</v>
      </c>
      <c r="E16352">
        <v>82225</v>
      </c>
    </row>
    <row r="16353" spans="1:5" x14ac:dyDescent="0.25">
      <c r="A16353" s="2">
        <v>43238.541666666664</v>
      </c>
      <c r="B16353">
        <v>82475</v>
      </c>
      <c r="C16353">
        <v>82480</v>
      </c>
      <c r="D16353">
        <v>81655</v>
      </c>
      <c r="E16353">
        <v>81830</v>
      </c>
    </row>
    <row r="16354" spans="1:5" x14ac:dyDescent="0.25">
      <c r="A16354" s="2">
        <v>43238.5</v>
      </c>
      <c r="B16354">
        <v>82970</v>
      </c>
      <c r="C16354">
        <v>83000</v>
      </c>
      <c r="D16354">
        <v>82425</v>
      </c>
      <c r="E16354">
        <v>82480</v>
      </c>
    </row>
    <row r="16355" spans="1:5" x14ac:dyDescent="0.25">
      <c r="A16355" s="2">
        <v>43238.458333333336</v>
      </c>
      <c r="B16355">
        <v>82700</v>
      </c>
      <c r="C16355">
        <v>83290</v>
      </c>
      <c r="D16355">
        <v>82500</v>
      </c>
      <c r="E16355">
        <v>82965</v>
      </c>
    </row>
    <row r="16356" spans="1:5" x14ac:dyDescent="0.25">
      <c r="A16356" s="2">
        <v>43238.416666666664</v>
      </c>
      <c r="B16356">
        <v>82490</v>
      </c>
      <c r="C16356">
        <v>83360</v>
      </c>
      <c r="D16356">
        <v>82240</v>
      </c>
      <c r="E16356">
        <v>82700</v>
      </c>
    </row>
    <row r="16357" spans="1:5" x14ac:dyDescent="0.25">
      <c r="A16357" s="2">
        <v>43238.375</v>
      </c>
      <c r="B16357">
        <v>84190</v>
      </c>
      <c r="C16357">
        <v>84290</v>
      </c>
      <c r="D16357">
        <v>82385</v>
      </c>
      <c r="E16357">
        <v>82490</v>
      </c>
    </row>
    <row r="16358" spans="1:5" x14ac:dyDescent="0.25">
      <c r="A16358" s="2">
        <v>43237.708333333336</v>
      </c>
      <c r="B16358">
        <v>84005</v>
      </c>
      <c r="C16358">
        <v>84085</v>
      </c>
      <c r="D16358">
        <v>83665</v>
      </c>
      <c r="E16358">
        <v>83790</v>
      </c>
    </row>
    <row r="16359" spans="1:5" x14ac:dyDescent="0.25">
      <c r="A16359" s="2">
        <v>43237.666666666664</v>
      </c>
      <c r="B16359">
        <v>84220</v>
      </c>
      <c r="C16359">
        <v>84370</v>
      </c>
      <c r="D16359">
        <v>83580</v>
      </c>
      <c r="E16359">
        <v>84005</v>
      </c>
    </row>
    <row r="16360" spans="1:5" x14ac:dyDescent="0.25">
      <c r="A16360" s="2">
        <v>43237.625</v>
      </c>
      <c r="B16360">
        <v>84550</v>
      </c>
      <c r="C16360">
        <v>84595</v>
      </c>
      <c r="D16360">
        <v>84205</v>
      </c>
      <c r="E16360">
        <v>84210</v>
      </c>
    </row>
    <row r="16361" spans="1:5" x14ac:dyDescent="0.25">
      <c r="A16361" s="2">
        <v>43237.583333333336</v>
      </c>
      <c r="B16361">
        <v>84925</v>
      </c>
      <c r="C16361">
        <v>85090</v>
      </c>
      <c r="D16361">
        <v>84525</v>
      </c>
      <c r="E16361">
        <v>84545</v>
      </c>
    </row>
    <row r="16362" spans="1:5" x14ac:dyDescent="0.25">
      <c r="A16362" s="2">
        <v>43237.541666666664</v>
      </c>
      <c r="B16362">
        <v>85270</v>
      </c>
      <c r="C16362">
        <v>85450</v>
      </c>
      <c r="D16362">
        <v>84800</v>
      </c>
      <c r="E16362">
        <v>84930</v>
      </c>
    </row>
    <row r="16363" spans="1:5" x14ac:dyDescent="0.25">
      <c r="A16363" s="2">
        <v>43237.5</v>
      </c>
      <c r="B16363">
        <v>85510</v>
      </c>
      <c r="C16363">
        <v>85535</v>
      </c>
      <c r="D16363">
        <v>85115</v>
      </c>
      <c r="E16363">
        <v>85270</v>
      </c>
    </row>
    <row r="16364" spans="1:5" x14ac:dyDescent="0.25">
      <c r="A16364" s="2">
        <v>43237.458333333336</v>
      </c>
      <c r="B16364">
        <v>85510</v>
      </c>
      <c r="C16364">
        <v>85680</v>
      </c>
      <c r="D16364">
        <v>85255</v>
      </c>
      <c r="E16364">
        <v>85510</v>
      </c>
    </row>
    <row r="16365" spans="1:5" x14ac:dyDescent="0.25">
      <c r="A16365" s="2">
        <v>43237.416666666664</v>
      </c>
      <c r="B16365">
        <v>86190</v>
      </c>
      <c r="C16365">
        <v>86340</v>
      </c>
      <c r="D16365">
        <v>85275</v>
      </c>
      <c r="E16365">
        <v>85510</v>
      </c>
    </row>
    <row r="16366" spans="1:5" x14ac:dyDescent="0.25">
      <c r="A16366" s="2">
        <v>43237.375</v>
      </c>
      <c r="B16366">
        <v>86430</v>
      </c>
      <c r="C16366">
        <v>86590</v>
      </c>
      <c r="D16366">
        <v>85790</v>
      </c>
      <c r="E16366">
        <v>86195</v>
      </c>
    </row>
    <row r="16367" spans="1:5" x14ac:dyDescent="0.25">
      <c r="A16367" s="2">
        <v>43236.708333333336</v>
      </c>
      <c r="B16367">
        <v>86805</v>
      </c>
      <c r="C16367">
        <v>86960</v>
      </c>
      <c r="D16367">
        <v>86780</v>
      </c>
      <c r="E16367">
        <v>86845</v>
      </c>
    </row>
    <row r="16368" spans="1:5" x14ac:dyDescent="0.25">
      <c r="A16368" s="2">
        <v>43236.666666666664</v>
      </c>
      <c r="B16368">
        <v>86650</v>
      </c>
      <c r="C16368">
        <v>86890</v>
      </c>
      <c r="D16368">
        <v>86425</v>
      </c>
      <c r="E16368">
        <v>86805</v>
      </c>
    </row>
    <row r="16369" spans="1:5" x14ac:dyDescent="0.25">
      <c r="A16369" s="2">
        <v>43236.625</v>
      </c>
      <c r="B16369">
        <v>86740</v>
      </c>
      <c r="C16369">
        <v>86840</v>
      </c>
      <c r="D16369">
        <v>86525</v>
      </c>
      <c r="E16369">
        <v>86655</v>
      </c>
    </row>
    <row r="16370" spans="1:5" x14ac:dyDescent="0.25">
      <c r="A16370" s="2">
        <v>43236.583333333336</v>
      </c>
      <c r="B16370">
        <v>86915</v>
      </c>
      <c r="C16370">
        <v>86920</v>
      </c>
      <c r="D16370">
        <v>86605</v>
      </c>
      <c r="E16370">
        <v>86740</v>
      </c>
    </row>
    <row r="16371" spans="1:5" x14ac:dyDescent="0.25">
      <c r="A16371" s="2">
        <v>43236.541666666664</v>
      </c>
      <c r="B16371">
        <v>86780</v>
      </c>
      <c r="C16371">
        <v>86950</v>
      </c>
      <c r="D16371">
        <v>86680</v>
      </c>
      <c r="E16371">
        <v>86915</v>
      </c>
    </row>
    <row r="16372" spans="1:5" x14ac:dyDescent="0.25">
      <c r="A16372" s="2">
        <v>43236.5</v>
      </c>
      <c r="B16372">
        <v>87035</v>
      </c>
      <c r="C16372">
        <v>87060</v>
      </c>
      <c r="D16372">
        <v>86635</v>
      </c>
      <c r="E16372">
        <v>86775</v>
      </c>
    </row>
    <row r="16373" spans="1:5" x14ac:dyDescent="0.25">
      <c r="A16373" s="2">
        <v>43236.458333333336</v>
      </c>
      <c r="B16373">
        <v>86870</v>
      </c>
      <c r="C16373">
        <v>87070</v>
      </c>
      <c r="D16373">
        <v>86620</v>
      </c>
      <c r="E16373">
        <v>87040</v>
      </c>
    </row>
    <row r="16374" spans="1:5" x14ac:dyDescent="0.25">
      <c r="A16374" s="2">
        <v>43236.416666666664</v>
      </c>
      <c r="B16374">
        <v>85320</v>
      </c>
      <c r="C16374">
        <v>86995</v>
      </c>
      <c r="D16374">
        <v>85310</v>
      </c>
      <c r="E16374">
        <v>86870</v>
      </c>
    </row>
    <row r="16375" spans="1:5" x14ac:dyDescent="0.25">
      <c r="A16375" s="2">
        <v>43236.375</v>
      </c>
      <c r="B16375">
        <v>85605</v>
      </c>
      <c r="C16375">
        <v>85780</v>
      </c>
      <c r="D16375">
        <v>85210</v>
      </c>
      <c r="E16375">
        <v>85320</v>
      </c>
    </row>
    <row r="16376" spans="1:5" x14ac:dyDescent="0.25">
      <c r="A16376" s="2">
        <v>43235.708333333336</v>
      </c>
      <c r="B16376">
        <v>85485</v>
      </c>
      <c r="C16376">
        <v>85925</v>
      </c>
      <c r="D16376">
        <v>85450</v>
      </c>
      <c r="E16376">
        <v>85780</v>
      </c>
    </row>
    <row r="16377" spans="1:5" x14ac:dyDescent="0.25">
      <c r="A16377" s="2">
        <v>43235.666666666664</v>
      </c>
      <c r="B16377">
        <v>85145</v>
      </c>
      <c r="C16377">
        <v>85535</v>
      </c>
      <c r="D16377">
        <v>85100</v>
      </c>
      <c r="E16377">
        <v>85490</v>
      </c>
    </row>
    <row r="16378" spans="1:5" x14ac:dyDescent="0.25">
      <c r="A16378" s="2">
        <v>43235.625</v>
      </c>
      <c r="B16378">
        <v>85065</v>
      </c>
      <c r="C16378">
        <v>85390</v>
      </c>
      <c r="D16378">
        <v>84925</v>
      </c>
      <c r="E16378">
        <v>85145</v>
      </c>
    </row>
    <row r="16379" spans="1:5" x14ac:dyDescent="0.25">
      <c r="A16379" s="2">
        <v>43235.583333333336</v>
      </c>
      <c r="B16379">
        <v>85395</v>
      </c>
      <c r="C16379">
        <v>85480</v>
      </c>
      <c r="D16379">
        <v>85060</v>
      </c>
      <c r="E16379">
        <v>85070</v>
      </c>
    </row>
    <row r="16380" spans="1:5" x14ac:dyDescent="0.25">
      <c r="A16380" s="2">
        <v>43235.541666666664</v>
      </c>
      <c r="B16380">
        <v>85360</v>
      </c>
      <c r="C16380">
        <v>85560</v>
      </c>
      <c r="D16380">
        <v>85155</v>
      </c>
      <c r="E16380">
        <v>85390</v>
      </c>
    </row>
    <row r="16381" spans="1:5" x14ac:dyDescent="0.25">
      <c r="A16381" s="2">
        <v>43235.5</v>
      </c>
      <c r="B16381">
        <v>84935</v>
      </c>
      <c r="C16381">
        <v>85600</v>
      </c>
      <c r="D16381">
        <v>84835</v>
      </c>
      <c r="E16381">
        <v>85360</v>
      </c>
    </row>
    <row r="16382" spans="1:5" x14ac:dyDescent="0.25">
      <c r="A16382" s="2">
        <v>43235.458333333336</v>
      </c>
      <c r="B16382">
        <v>84230</v>
      </c>
      <c r="C16382">
        <v>85075</v>
      </c>
      <c r="D16382">
        <v>84180</v>
      </c>
      <c r="E16382">
        <v>84940</v>
      </c>
    </row>
    <row r="16383" spans="1:5" x14ac:dyDescent="0.25">
      <c r="A16383" s="2">
        <v>43235.416666666664</v>
      </c>
      <c r="B16383">
        <v>84645</v>
      </c>
      <c r="C16383">
        <v>84745</v>
      </c>
      <c r="D16383">
        <v>84105</v>
      </c>
      <c r="E16383">
        <v>84235</v>
      </c>
    </row>
    <row r="16384" spans="1:5" x14ac:dyDescent="0.25">
      <c r="A16384" s="2">
        <v>43235.375</v>
      </c>
      <c r="B16384">
        <v>85430</v>
      </c>
      <c r="C16384">
        <v>85460</v>
      </c>
      <c r="D16384">
        <v>84560</v>
      </c>
      <c r="E16384">
        <v>84645</v>
      </c>
    </row>
    <row r="16385" spans="1:5" x14ac:dyDescent="0.25">
      <c r="A16385" s="2">
        <v>43234.708333333336</v>
      </c>
      <c r="B16385">
        <v>85675</v>
      </c>
      <c r="C16385">
        <v>85850</v>
      </c>
      <c r="D16385">
        <v>85540</v>
      </c>
      <c r="E16385">
        <v>85850</v>
      </c>
    </row>
    <row r="16386" spans="1:5" x14ac:dyDescent="0.25">
      <c r="A16386" s="2">
        <v>43234.666666666664</v>
      </c>
      <c r="B16386">
        <v>85525</v>
      </c>
      <c r="C16386">
        <v>85695</v>
      </c>
      <c r="D16386">
        <v>85395</v>
      </c>
      <c r="E16386">
        <v>85680</v>
      </c>
    </row>
    <row r="16387" spans="1:5" x14ac:dyDescent="0.25">
      <c r="A16387" s="2">
        <v>43234.625</v>
      </c>
      <c r="B16387">
        <v>85250</v>
      </c>
      <c r="C16387">
        <v>85545</v>
      </c>
      <c r="D16387">
        <v>85130</v>
      </c>
      <c r="E16387">
        <v>85520</v>
      </c>
    </row>
    <row r="16388" spans="1:5" x14ac:dyDescent="0.25">
      <c r="A16388" s="2">
        <v>43234.583333333336</v>
      </c>
      <c r="B16388">
        <v>85305</v>
      </c>
      <c r="C16388">
        <v>85350</v>
      </c>
      <c r="D16388">
        <v>85005</v>
      </c>
      <c r="E16388">
        <v>85255</v>
      </c>
    </row>
    <row r="16389" spans="1:5" x14ac:dyDescent="0.25">
      <c r="A16389" s="2">
        <v>43234.541666666664</v>
      </c>
      <c r="B16389">
        <v>85935</v>
      </c>
      <c r="C16389">
        <v>86090</v>
      </c>
      <c r="D16389">
        <v>85270</v>
      </c>
      <c r="E16389">
        <v>85305</v>
      </c>
    </row>
    <row r="16390" spans="1:5" x14ac:dyDescent="0.25">
      <c r="A16390" s="2">
        <v>43234.5</v>
      </c>
      <c r="B16390">
        <v>86210</v>
      </c>
      <c r="C16390">
        <v>86390</v>
      </c>
      <c r="D16390">
        <v>85865</v>
      </c>
      <c r="E16390">
        <v>85935</v>
      </c>
    </row>
    <row r="16391" spans="1:5" x14ac:dyDescent="0.25">
      <c r="A16391" s="2">
        <v>43234.458333333336</v>
      </c>
      <c r="B16391">
        <v>86330</v>
      </c>
      <c r="C16391">
        <v>86480</v>
      </c>
      <c r="D16391">
        <v>85830</v>
      </c>
      <c r="E16391">
        <v>86215</v>
      </c>
    </row>
    <row r="16392" spans="1:5" x14ac:dyDescent="0.25">
      <c r="A16392" s="2">
        <v>43234.416666666664</v>
      </c>
      <c r="B16392">
        <v>86075</v>
      </c>
      <c r="C16392">
        <v>86435</v>
      </c>
      <c r="D16392">
        <v>85865</v>
      </c>
      <c r="E16392">
        <v>86330</v>
      </c>
    </row>
    <row r="16393" spans="1:5" x14ac:dyDescent="0.25">
      <c r="A16393" s="2">
        <v>43234.375</v>
      </c>
      <c r="B16393">
        <v>85930</v>
      </c>
      <c r="C16393">
        <v>86220</v>
      </c>
      <c r="D16393">
        <v>85880</v>
      </c>
      <c r="E16393">
        <v>86075</v>
      </c>
    </row>
    <row r="16394" spans="1:5" x14ac:dyDescent="0.25">
      <c r="A16394" s="2">
        <v>43231.708333333336</v>
      </c>
      <c r="B16394">
        <v>85600</v>
      </c>
      <c r="C16394">
        <v>85865</v>
      </c>
      <c r="D16394">
        <v>85505</v>
      </c>
      <c r="E16394">
        <v>85865</v>
      </c>
    </row>
    <row r="16395" spans="1:5" x14ac:dyDescent="0.25">
      <c r="A16395" s="2">
        <v>43231.666666666664</v>
      </c>
      <c r="B16395">
        <v>85910</v>
      </c>
      <c r="C16395">
        <v>85940</v>
      </c>
      <c r="D16395">
        <v>85580</v>
      </c>
      <c r="E16395">
        <v>85595</v>
      </c>
    </row>
    <row r="16396" spans="1:5" x14ac:dyDescent="0.25">
      <c r="A16396" s="2">
        <v>43231.625</v>
      </c>
      <c r="B16396">
        <v>86025</v>
      </c>
      <c r="C16396">
        <v>86200</v>
      </c>
      <c r="D16396">
        <v>85800</v>
      </c>
      <c r="E16396">
        <v>85910</v>
      </c>
    </row>
    <row r="16397" spans="1:5" x14ac:dyDescent="0.25">
      <c r="A16397" s="2">
        <v>43231.583333333336</v>
      </c>
      <c r="B16397">
        <v>85675</v>
      </c>
      <c r="C16397">
        <v>86155</v>
      </c>
      <c r="D16397">
        <v>85605</v>
      </c>
      <c r="E16397">
        <v>86020</v>
      </c>
    </row>
    <row r="16398" spans="1:5" x14ac:dyDescent="0.25">
      <c r="A16398" s="2">
        <v>43231.541666666664</v>
      </c>
      <c r="B16398">
        <v>86180</v>
      </c>
      <c r="C16398">
        <v>86195</v>
      </c>
      <c r="D16398">
        <v>85535</v>
      </c>
      <c r="E16398">
        <v>85675</v>
      </c>
    </row>
    <row r="16399" spans="1:5" x14ac:dyDescent="0.25">
      <c r="A16399" s="2">
        <v>43231.5</v>
      </c>
      <c r="B16399">
        <v>86375</v>
      </c>
      <c r="C16399">
        <v>86450</v>
      </c>
      <c r="D16399">
        <v>85915</v>
      </c>
      <c r="E16399">
        <v>86175</v>
      </c>
    </row>
    <row r="16400" spans="1:5" x14ac:dyDescent="0.25">
      <c r="A16400" s="2">
        <v>43231.458333333336</v>
      </c>
      <c r="B16400">
        <v>86635</v>
      </c>
      <c r="C16400">
        <v>86840</v>
      </c>
      <c r="D16400">
        <v>86175</v>
      </c>
      <c r="E16400">
        <v>86380</v>
      </c>
    </row>
    <row r="16401" spans="1:5" x14ac:dyDescent="0.25">
      <c r="A16401" s="2">
        <v>43231.416666666664</v>
      </c>
      <c r="B16401">
        <v>86380</v>
      </c>
      <c r="C16401">
        <v>86725</v>
      </c>
      <c r="D16401">
        <v>86035</v>
      </c>
      <c r="E16401">
        <v>86645</v>
      </c>
    </row>
    <row r="16402" spans="1:5" x14ac:dyDescent="0.25">
      <c r="A16402" s="2">
        <v>43231.375</v>
      </c>
      <c r="B16402">
        <v>86445</v>
      </c>
      <c r="C16402">
        <v>86545</v>
      </c>
      <c r="D16402">
        <v>86135</v>
      </c>
      <c r="E16402">
        <v>86380</v>
      </c>
    </row>
    <row r="16403" spans="1:5" x14ac:dyDescent="0.25">
      <c r="A16403" s="2">
        <v>43230.708333333336</v>
      </c>
      <c r="B16403">
        <v>86415</v>
      </c>
      <c r="C16403">
        <v>86420</v>
      </c>
      <c r="D16403">
        <v>86200</v>
      </c>
      <c r="E16403">
        <v>86315</v>
      </c>
    </row>
    <row r="16404" spans="1:5" x14ac:dyDescent="0.25">
      <c r="A16404" s="2">
        <v>43230.666666666664</v>
      </c>
      <c r="B16404">
        <v>86240</v>
      </c>
      <c r="C16404">
        <v>86435</v>
      </c>
      <c r="D16404">
        <v>86035</v>
      </c>
      <c r="E16404">
        <v>86410</v>
      </c>
    </row>
    <row r="16405" spans="1:5" x14ac:dyDescent="0.25">
      <c r="A16405" s="2">
        <v>43230.625</v>
      </c>
      <c r="B16405">
        <v>86265</v>
      </c>
      <c r="C16405">
        <v>86435</v>
      </c>
      <c r="D16405">
        <v>86115</v>
      </c>
      <c r="E16405">
        <v>86240</v>
      </c>
    </row>
    <row r="16406" spans="1:5" x14ac:dyDescent="0.25">
      <c r="A16406" s="2">
        <v>43230.583333333336</v>
      </c>
      <c r="B16406">
        <v>86285</v>
      </c>
      <c r="C16406">
        <v>86680</v>
      </c>
      <c r="D16406">
        <v>86230</v>
      </c>
      <c r="E16406">
        <v>86260</v>
      </c>
    </row>
    <row r="16407" spans="1:5" x14ac:dyDescent="0.25">
      <c r="A16407" s="2">
        <v>43230.541666666664</v>
      </c>
      <c r="B16407">
        <v>86320</v>
      </c>
      <c r="C16407">
        <v>86490</v>
      </c>
      <c r="D16407">
        <v>86265</v>
      </c>
      <c r="E16407">
        <v>86285</v>
      </c>
    </row>
    <row r="16408" spans="1:5" x14ac:dyDescent="0.25">
      <c r="A16408" s="2">
        <v>43230.5</v>
      </c>
      <c r="B16408">
        <v>85740</v>
      </c>
      <c r="C16408">
        <v>86405</v>
      </c>
      <c r="D16408">
        <v>85690</v>
      </c>
      <c r="E16408">
        <v>86320</v>
      </c>
    </row>
    <row r="16409" spans="1:5" x14ac:dyDescent="0.25">
      <c r="A16409" s="2">
        <v>43230.458333333336</v>
      </c>
      <c r="B16409">
        <v>85590</v>
      </c>
      <c r="C16409">
        <v>85945</v>
      </c>
      <c r="D16409">
        <v>85405</v>
      </c>
      <c r="E16409">
        <v>85740</v>
      </c>
    </row>
    <row r="16410" spans="1:5" x14ac:dyDescent="0.25">
      <c r="A16410" s="2">
        <v>43230.416666666664</v>
      </c>
      <c r="B16410">
        <v>85245</v>
      </c>
      <c r="C16410">
        <v>85615</v>
      </c>
      <c r="D16410">
        <v>85130</v>
      </c>
      <c r="E16410">
        <v>85590</v>
      </c>
    </row>
    <row r="16411" spans="1:5" x14ac:dyDescent="0.25">
      <c r="A16411" s="2">
        <v>43230.375</v>
      </c>
      <c r="B16411">
        <v>84895</v>
      </c>
      <c r="C16411">
        <v>85265</v>
      </c>
      <c r="D16411">
        <v>84675</v>
      </c>
      <c r="E16411">
        <v>85245</v>
      </c>
    </row>
    <row r="16412" spans="1:5" x14ac:dyDescent="0.25">
      <c r="A16412" s="2">
        <v>43229.708333333336</v>
      </c>
      <c r="B16412">
        <v>84825</v>
      </c>
      <c r="C16412">
        <v>84890</v>
      </c>
      <c r="D16412">
        <v>84660</v>
      </c>
      <c r="E16412">
        <v>84750</v>
      </c>
    </row>
    <row r="16413" spans="1:5" x14ac:dyDescent="0.25">
      <c r="A16413" s="2">
        <v>43229.666666666664</v>
      </c>
      <c r="B16413">
        <v>84675</v>
      </c>
      <c r="C16413">
        <v>84950</v>
      </c>
      <c r="D16413">
        <v>84555</v>
      </c>
      <c r="E16413">
        <v>84820</v>
      </c>
    </row>
    <row r="16414" spans="1:5" x14ac:dyDescent="0.25">
      <c r="A16414" s="2">
        <v>43229.625</v>
      </c>
      <c r="B16414">
        <v>84540</v>
      </c>
      <c r="C16414">
        <v>84765</v>
      </c>
      <c r="D16414">
        <v>84335</v>
      </c>
      <c r="E16414">
        <v>84675</v>
      </c>
    </row>
    <row r="16415" spans="1:5" x14ac:dyDescent="0.25">
      <c r="A16415" s="2">
        <v>43229.583333333336</v>
      </c>
      <c r="B16415">
        <v>84480</v>
      </c>
      <c r="C16415">
        <v>84720</v>
      </c>
      <c r="D16415">
        <v>84370</v>
      </c>
      <c r="E16415">
        <v>84535</v>
      </c>
    </row>
    <row r="16416" spans="1:5" x14ac:dyDescent="0.25">
      <c r="A16416" s="2">
        <v>43229.541666666664</v>
      </c>
      <c r="B16416">
        <v>84165</v>
      </c>
      <c r="C16416">
        <v>84650</v>
      </c>
      <c r="D16416">
        <v>84155</v>
      </c>
      <c r="E16416">
        <v>84475</v>
      </c>
    </row>
    <row r="16417" spans="1:5" x14ac:dyDescent="0.25">
      <c r="A16417" s="2">
        <v>43229.5</v>
      </c>
      <c r="B16417">
        <v>83575</v>
      </c>
      <c r="C16417">
        <v>84215</v>
      </c>
      <c r="D16417">
        <v>83545</v>
      </c>
      <c r="E16417">
        <v>84165</v>
      </c>
    </row>
    <row r="16418" spans="1:5" x14ac:dyDescent="0.25">
      <c r="A16418" s="2">
        <v>43229.458333333336</v>
      </c>
      <c r="B16418">
        <v>83485</v>
      </c>
      <c r="C16418">
        <v>84085</v>
      </c>
      <c r="D16418">
        <v>83460</v>
      </c>
      <c r="E16418">
        <v>83575</v>
      </c>
    </row>
    <row r="16419" spans="1:5" x14ac:dyDescent="0.25">
      <c r="A16419" s="2">
        <v>43229.416666666664</v>
      </c>
      <c r="B16419">
        <v>83835</v>
      </c>
      <c r="C16419">
        <v>83865</v>
      </c>
      <c r="D16419">
        <v>83200</v>
      </c>
      <c r="E16419">
        <v>83490</v>
      </c>
    </row>
    <row r="16420" spans="1:5" x14ac:dyDescent="0.25">
      <c r="A16420" s="2">
        <v>43229.375</v>
      </c>
      <c r="B16420">
        <v>84050</v>
      </c>
      <c r="C16420">
        <v>84160</v>
      </c>
      <c r="D16420">
        <v>83675</v>
      </c>
      <c r="E16420">
        <v>83835</v>
      </c>
    </row>
    <row r="16421" spans="1:5" x14ac:dyDescent="0.25">
      <c r="A16421" s="2">
        <v>43228.708333333336</v>
      </c>
      <c r="B16421">
        <v>83445</v>
      </c>
      <c r="C16421">
        <v>83815</v>
      </c>
      <c r="D16421">
        <v>83380</v>
      </c>
      <c r="E16421">
        <v>83735</v>
      </c>
    </row>
    <row r="16422" spans="1:5" x14ac:dyDescent="0.25">
      <c r="A16422" s="2">
        <v>43228.666666666664</v>
      </c>
      <c r="B16422">
        <v>83485</v>
      </c>
      <c r="C16422">
        <v>83750</v>
      </c>
      <c r="D16422">
        <v>83410</v>
      </c>
      <c r="E16422">
        <v>83440</v>
      </c>
    </row>
    <row r="16423" spans="1:5" x14ac:dyDescent="0.25">
      <c r="A16423" s="2">
        <v>43228.625</v>
      </c>
      <c r="B16423">
        <v>83670</v>
      </c>
      <c r="C16423">
        <v>83860</v>
      </c>
      <c r="D16423">
        <v>83350</v>
      </c>
      <c r="E16423">
        <v>83485</v>
      </c>
    </row>
    <row r="16424" spans="1:5" x14ac:dyDescent="0.25">
      <c r="A16424" s="2">
        <v>43228.583333333336</v>
      </c>
      <c r="B16424">
        <v>83175</v>
      </c>
      <c r="C16424">
        <v>83900</v>
      </c>
      <c r="D16424">
        <v>83140</v>
      </c>
      <c r="E16424">
        <v>83670</v>
      </c>
    </row>
    <row r="16425" spans="1:5" x14ac:dyDescent="0.25">
      <c r="A16425" s="2">
        <v>43228.541666666664</v>
      </c>
      <c r="B16425">
        <v>83110</v>
      </c>
      <c r="C16425">
        <v>83480</v>
      </c>
      <c r="D16425">
        <v>83100</v>
      </c>
      <c r="E16425">
        <v>83170</v>
      </c>
    </row>
    <row r="16426" spans="1:5" x14ac:dyDescent="0.25">
      <c r="A16426" s="2">
        <v>43228.5</v>
      </c>
      <c r="B16426">
        <v>83240</v>
      </c>
      <c r="C16426">
        <v>83260</v>
      </c>
      <c r="D16426">
        <v>82810</v>
      </c>
      <c r="E16426">
        <v>83110</v>
      </c>
    </row>
    <row r="16427" spans="1:5" x14ac:dyDescent="0.25">
      <c r="A16427" s="2">
        <v>43228.458333333336</v>
      </c>
      <c r="B16427">
        <v>82770</v>
      </c>
      <c r="C16427">
        <v>83495</v>
      </c>
      <c r="D16427">
        <v>82730</v>
      </c>
      <c r="E16427">
        <v>83240</v>
      </c>
    </row>
    <row r="16428" spans="1:5" x14ac:dyDescent="0.25">
      <c r="A16428" s="2">
        <v>43228.416666666664</v>
      </c>
      <c r="B16428">
        <v>83110</v>
      </c>
      <c r="C16428">
        <v>83775</v>
      </c>
      <c r="D16428">
        <v>82580</v>
      </c>
      <c r="E16428">
        <v>82770</v>
      </c>
    </row>
    <row r="16429" spans="1:5" x14ac:dyDescent="0.25">
      <c r="A16429" s="2">
        <v>43228.375</v>
      </c>
      <c r="B16429">
        <v>83020</v>
      </c>
      <c r="C16429">
        <v>83335</v>
      </c>
      <c r="D16429">
        <v>82840</v>
      </c>
      <c r="E16429">
        <v>83115</v>
      </c>
    </row>
    <row r="16430" spans="1:5" x14ac:dyDescent="0.25">
      <c r="A16430" s="2">
        <v>43227.708333333336</v>
      </c>
      <c r="B16430">
        <v>83175</v>
      </c>
      <c r="C16430">
        <v>83205</v>
      </c>
      <c r="D16430">
        <v>82960</v>
      </c>
      <c r="E16430">
        <v>82960</v>
      </c>
    </row>
    <row r="16431" spans="1:5" x14ac:dyDescent="0.25">
      <c r="A16431" s="2">
        <v>43227.666666666664</v>
      </c>
      <c r="B16431">
        <v>83575</v>
      </c>
      <c r="C16431">
        <v>83645</v>
      </c>
      <c r="D16431">
        <v>82985</v>
      </c>
      <c r="E16431">
        <v>83175</v>
      </c>
    </row>
    <row r="16432" spans="1:5" x14ac:dyDescent="0.25">
      <c r="A16432" s="2">
        <v>43227.625</v>
      </c>
      <c r="B16432">
        <v>83960</v>
      </c>
      <c r="C16432">
        <v>84000</v>
      </c>
      <c r="D16432">
        <v>83545</v>
      </c>
      <c r="E16432">
        <v>83580</v>
      </c>
    </row>
    <row r="16433" spans="1:5" x14ac:dyDescent="0.25">
      <c r="A16433" s="2">
        <v>43227.583333333336</v>
      </c>
      <c r="B16433">
        <v>83770</v>
      </c>
      <c r="C16433">
        <v>84020</v>
      </c>
      <c r="D16433">
        <v>83580</v>
      </c>
      <c r="E16433">
        <v>83955</v>
      </c>
    </row>
    <row r="16434" spans="1:5" x14ac:dyDescent="0.25">
      <c r="A16434" s="2">
        <v>43227.541666666664</v>
      </c>
      <c r="B16434">
        <v>83570</v>
      </c>
      <c r="C16434">
        <v>83870</v>
      </c>
      <c r="D16434">
        <v>83550</v>
      </c>
      <c r="E16434">
        <v>83765</v>
      </c>
    </row>
    <row r="16435" spans="1:5" x14ac:dyDescent="0.25">
      <c r="A16435" s="2">
        <v>43227.5</v>
      </c>
      <c r="B16435">
        <v>84030</v>
      </c>
      <c r="C16435">
        <v>84140</v>
      </c>
      <c r="D16435">
        <v>83505</v>
      </c>
      <c r="E16435">
        <v>83565</v>
      </c>
    </row>
    <row r="16436" spans="1:5" x14ac:dyDescent="0.25">
      <c r="A16436" s="2">
        <v>43227.458333333336</v>
      </c>
      <c r="B16436">
        <v>83995</v>
      </c>
      <c r="C16436">
        <v>84070</v>
      </c>
      <c r="D16436">
        <v>83765</v>
      </c>
      <c r="E16436">
        <v>84030</v>
      </c>
    </row>
    <row r="16437" spans="1:5" x14ac:dyDescent="0.25">
      <c r="A16437" s="2">
        <v>43227.416666666664</v>
      </c>
      <c r="B16437">
        <v>83655</v>
      </c>
      <c r="C16437">
        <v>84030</v>
      </c>
      <c r="D16437">
        <v>83515</v>
      </c>
      <c r="E16437">
        <v>83995</v>
      </c>
    </row>
    <row r="16438" spans="1:5" x14ac:dyDescent="0.25">
      <c r="A16438" s="2">
        <v>43227.375</v>
      </c>
      <c r="B16438">
        <v>83700</v>
      </c>
      <c r="C16438">
        <v>83755</v>
      </c>
      <c r="D16438">
        <v>83440</v>
      </c>
      <c r="E16438">
        <v>83655</v>
      </c>
    </row>
    <row r="16439" spans="1:5" x14ac:dyDescent="0.25">
      <c r="A16439" s="2">
        <v>43224.708333333336</v>
      </c>
      <c r="B16439">
        <v>83870</v>
      </c>
      <c r="C16439">
        <v>83895</v>
      </c>
      <c r="D16439">
        <v>83600</v>
      </c>
      <c r="E16439">
        <v>83600</v>
      </c>
    </row>
    <row r="16440" spans="1:5" x14ac:dyDescent="0.25">
      <c r="A16440" s="2">
        <v>43224.666666666664</v>
      </c>
      <c r="B16440">
        <v>83805</v>
      </c>
      <c r="C16440">
        <v>84050</v>
      </c>
      <c r="D16440">
        <v>83640</v>
      </c>
      <c r="E16440">
        <v>83865</v>
      </c>
    </row>
    <row r="16441" spans="1:5" x14ac:dyDescent="0.25">
      <c r="A16441" s="2">
        <v>43224.625</v>
      </c>
      <c r="B16441">
        <v>84050</v>
      </c>
      <c r="C16441">
        <v>84125</v>
      </c>
      <c r="D16441">
        <v>83800</v>
      </c>
      <c r="E16441">
        <v>83800</v>
      </c>
    </row>
    <row r="16442" spans="1:5" x14ac:dyDescent="0.25">
      <c r="A16442" s="2">
        <v>43224.583333333336</v>
      </c>
      <c r="B16442">
        <v>84095</v>
      </c>
      <c r="C16442">
        <v>84210</v>
      </c>
      <c r="D16442">
        <v>83980</v>
      </c>
      <c r="E16442">
        <v>84050</v>
      </c>
    </row>
    <row r="16443" spans="1:5" x14ac:dyDescent="0.25">
      <c r="A16443" s="2">
        <v>43224.541666666664</v>
      </c>
      <c r="B16443">
        <v>84070</v>
      </c>
      <c r="C16443">
        <v>84200</v>
      </c>
      <c r="D16443">
        <v>83960</v>
      </c>
      <c r="E16443">
        <v>84090</v>
      </c>
    </row>
    <row r="16444" spans="1:5" x14ac:dyDescent="0.25">
      <c r="A16444" s="2">
        <v>43224.5</v>
      </c>
      <c r="B16444">
        <v>83765</v>
      </c>
      <c r="C16444">
        <v>84130</v>
      </c>
      <c r="D16444">
        <v>83650</v>
      </c>
      <c r="E16444">
        <v>84070</v>
      </c>
    </row>
    <row r="16445" spans="1:5" x14ac:dyDescent="0.25">
      <c r="A16445" s="2">
        <v>43224.458333333336</v>
      </c>
      <c r="B16445">
        <v>83485</v>
      </c>
      <c r="C16445">
        <v>84065</v>
      </c>
      <c r="D16445">
        <v>83310</v>
      </c>
      <c r="E16445">
        <v>83765</v>
      </c>
    </row>
    <row r="16446" spans="1:5" x14ac:dyDescent="0.25">
      <c r="A16446" s="2">
        <v>43224.416666666664</v>
      </c>
      <c r="B16446">
        <v>83420</v>
      </c>
      <c r="C16446">
        <v>83645</v>
      </c>
      <c r="D16446">
        <v>83170</v>
      </c>
      <c r="E16446">
        <v>83485</v>
      </c>
    </row>
    <row r="16447" spans="1:5" x14ac:dyDescent="0.25">
      <c r="A16447" s="2">
        <v>43224.375</v>
      </c>
      <c r="B16447">
        <v>83820</v>
      </c>
      <c r="C16447">
        <v>83920</v>
      </c>
      <c r="D16447">
        <v>83100</v>
      </c>
      <c r="E16447">
        <v>83415</v>
      </c>
    </row>
    <row r="16448" spans="1:5" x14ac:dyDescent="0.25">
      <c r="A16448" s="2">
        <v>43223.708333333336</v>
      </c>
      <c r="B16448">
        <v>83845</v>
      </c>
      <c r="C16448">
        <v>83900</v>
      </c>
      <c r="D16448">
        <v>83605</v>
      </c>
      <c r="E16448">
        <v>83705</v>
      </c>
    </row>
    <row r="16449" spans="1:5" x14ac:dyDescent="0.25">
      <c r="A16449" s="2">
        <v>43223.666666666664</v>
      </c>
      <c r="B16449">
        <v>84190</v>
      </c>
      <c r="C16449">
        <v>84295</v>
      </c>
      <c r="D16449">
        <v>83750</v>
      </c>
      <c r="E16449">
        <v>83850</v>
      </c>
    </row>
    <row r="16450" spans="1:5" x14ac:dyDescent="0.25">
      <c r="A16450" s="2">
        <v>43223.625</v>
      </c>
      <c r="B16450">
        <v>84310</v>
      </c>
      <c r="C16450">
        <v>84475</v>
      </c>
      <c r="D16450">
        <v>84010</v>
      </c>
      <c r="E16450">
        <v>84190</v>
      </c>
    </row>
    <row r="16451" spans="1:5" x14ac:dyDescent="0.25">
      <c r="A16451" s="2">
        <v>43223.583333333336</v>
      </c>
      <c r="B16451">
        <v>84145</v>
      </c>
      <c r="C16451">
        <v>84435</v>
      </c>
      <c r="D16451">
        <v>83935</v>
      </c>
      <c r="E16451">
        <v>84310</v>
      </c>
    </row>
    <row r="16452" spans="1:5" x14ac:dyDescent="0.25">
      <c r="A16452" s="2">
        <v>43223.541666666664</v>
      </c>
      <c r="B16452">
        <v>83850</v>
      </c>
      <c r="C16452">
        <v>84200</v>
      </c>
      <c r="D16452">
        <v>83710</v>
      </c>
      <c r="E16452">
        <v>84145</v>
      </c>
    </row>
    <row r="16453" spans="1:5" x14ac:dyDescent="0.25">
      <c r="A16453" s="2">
        <v>43223.5</v>
      </c>
      <c r="B16453">
        <v>84070</v>
      </c>
      <c r="C16453">
        <v>84160</v>
      </c>
      <c r="D16453">
        <v>83650</v>
      </c>
      <c r="E16453">
        <v>83845</v>
      </c>
    </row>
    <row r="16454" spans="1:5" x14ac:dyDescent="0.25">
      <c r="A16454" s="2">
        <v>43223.458333333336</v>
      </c>
      <c r="B16454">
        <v>84955</v>
      </c>
      <c r="C16454">
        <v>85045</v>
      </c>
      <c r="D16454">
        <v>84035</v>
      </c>
      <c r="E16454">
        <v>84070</v>
      </c>
    </row>
    <row r="16455" spans="1:5" x14ac:dyDescent="0.25">
      <c r="A16455" s="2">
        <v>43223.416666666664</v>
      </c>
      <c r="B16455">
        <v>84690</v>
      </c>
      <c r="C16455">
        <v>85040</v>
      </c>
      <c r="D16455">
        <v>84470</v>
      </c>
      <c r="E16455">
        <v>84955</v>
      </c>
    </row>
    <row r="16456" spans="1:5" x14ac:dyDescent="0.25">
      <c r="A16456" s="2">
        <v>43223.375</v>
      </c>
      <c r="B16456">
        <v>85080</v>
      </c>
      <c r="C16456">
        <v>85110</v>
      </c>
      <c r="D16456">
        <v>84630</v>
      </c>
      <c r="E16456">
        <v>84685</v>
      </c>
    </row>
    <row r="16457" spans="1:5" x14ac:dyDescent="0.25">
      <c r="A16457" s="2">
        <v>43222.708333333336</v>
      </c>
      <c r="B16457">
        <v>85045</v>
      </c>
      <c r="C16457">
        <v>85105</v>
      </c>
      <c r="D16457">
        <v>84875</v>
      </c>
      <c r="E16457">
        <v>84995</v>
      </c>
    </row>
    <row r="16458" spans="1:5" x14ac:dyDescent="0.25">
      <c r="A16458" s="2">
        <v>43222.666666666664</v>
      </c>
      <c r="B16458">
        <v>85630</v>
      </c>
      <c r="C16458">
        <v>85670</v>
      </c>
      <c r="D16458">
        <v>84905</v>
      </c>
      <c r="E16458">
        <v>85045</v>
      </c>
    </row>
    <row r="16459" spans="1:5" x14ac:dyDescent="0.25">
      <c r="A16459" s="2">
        <v>43222.625</v>
      </c>
      <c r="B16459">
        <v>85335</v>
      </c>
      <c r="C16459">
        <v>85805</v>
      </c>
      <c r="D16459">
        <v>85240</v>
      </c>
      <c r="E16459">
        <v>85625</v>
      </c>
    </row>
    <row r="16460" spans="1:5" x14ac:dyDescent="0.25">
      <c r="A16460" s="2">
        <v>43222.583333333336</v>
      </c>
      <c r="B16460">
        <v>85145</v>
      </c>
      <c r="C16460">
        <v>85350</v>
      </c>
      <c r="D16460">
        <v>85090</v>
      </c>
      <c r="E16460">
        <v>85330</v>
      </c>
    </row>
    <row r="16461" spans="1:5" x14ac:dyDescent="0.25">
      <c r="A16461" s="2">
        <v>43222.541666666664</v>
      </c>
      <c r="B16461">
        <v>85515</v>
      </c>
      <c r="C16461">
        <v>85515</v>
      </c>
      <c r="D16461">
        <v>85080</v>
      </c>
      <c r="E16461">
        <v>85145</v>
      </c>
    </row>
    <row r="16462" spans="1:5" x14ac:dyDescent="0.25">
      <c r="A16462" s="2">
        <v>43222.5</v>
      </c>
      <c r="B16462">
        <v>85425</v>
      </c>
      <c r="C16462">
        <v>85600</v>
      </c>
      <c r="D16462">
        <v>85385</v>
      </c>
      <c r="E16462">
        <v>85515</v>
      </c>
    </row>
    <row r="16463" spans="1:5" x14ac:dyDescent="0.25">
      <c r="A16463" s="2">
        <v>43222.458333333336</v>
      </c>
      <c r="B16463">
        <v>85350</v>
      </c>
      <c r="C16463">
        <v>85530</v>
      </c>
      <c r="D16463">
        <v>85205</v>
      </c>
      <c r="E16463">
        <v>85425</v>
      </c>
    </row>
    <row r="16464" spans="1:5" x14ac:dyDescent="0.25">
      <c r="A16464" s="2">
        <v>43222.416666666664</v>
      </c>
      <c r="B16464">
        <v>85795</v>
      </c>
      <c r="C16464">
        <v>85955</v>
      </c>
      <c r="D16464">
        <v>85315</v>
      </c>
      <c r="E16464">
        <v>85345</v>
      </c>
    </row>
    <row r="16465" spans="1:5" x14ac:dyDescent="0.25">
      <c r="A16465" s="2">
        <v>43222.375</v>
      </c>
      <c r="B16465">
        <v>86130</v>
      </c>
      <c r="C16465">
        <v>86330</v>
      </c>
      <c r="D16465">
        <v>85675</v>
      </c>
      <c r="E16465">
        <v>85800</v>
      </c>
    </row>
    <row r="16466" spans="1:5" x14ac:dyDescent="0.25">
      <c r="A16466" s="2">
        <v>43220.708333333336</v>
      </c>
      <c r="B16466">
        <v>86560</v>
      </c>
      <c r="C16466">
        <v>86645</v>
      </c>
      <c r="D16466">
        <v>86250</v>
      </c>
      <c r="E16466">
        <v>86260</v>
      </c>
    </row>
    <row r="16467" spans="1:5" x14ac:dyDescent="0.25">
      <c r="A16467" s="2">
        <v>43220.666666666664</v>
      </c>
      <c r="B16467">
        <v>86635</v>
      </c>
      <c r="C16467">
        <v>86670</v>
      </c>
      <c r="D16467">
        <v>86520</v>
      </c>
      <c r="E16467">
        <v>86550</v>
      </c>
    </row>
    <row r="16468" spans="1:5" x14ac:dyDescent="0.25">
      <c r="A16468" s="2">
        <v>43220.625</v>
      </c>
      <c r="B16468">
        <v>86790</v>
      </c>
      <c r="C16468">
        <v>86795</v>
      </c>
      <c r="D16468">
        <v>86565</v>
      </c>
      <c r="E16468">
        <v>86635</v>
      </c>
    </row>
    <row r="16469" spans="1:5" x14ac:dyDescent="0.25">
      <c r="A16469" s="2">
        <v>43220.583333333336</v>
      </c>
      <c r="B16469">
        <v>86715</v>
      </c>
      <c r="C16469">
        <v>86835</v>
      </c>
      <c r="D16469">
        <v>86625</v>
      </c>
      <c r="E16469">
        <v>86785</v>
      </c>
    </row>
    <row r="16470" spans="1:5" x14ac:dyDescent="0.25">
      <c r="A16470" s="2">
        <v>43220.541666666664</v>
      </c>
      <c r="B16470">
        <v>86730</v>
      </c>
      <c r="C16470">
        <v>86800</v>
      </c>
      <c r="D16470">
        <v>86640</v>
      </c>
      <c r="E16470">
        <v>86720</v>
      </c>
    </row>
    <row r="16471" spans="1:5" x14ac:dyDescent="0.25">
      <c r="A16471" s="2">
        <v>43220.5</v>
      </c>
      <c r="B16471">
        <v>86875</v>
      </c>
      <c r="C16471">
        <v>86990</v>
      </c>
      <c r="D16471">
        <v>86660</v>
      </c>
      <c r="E16471">
        <v>86730</v>
      </c>
    </row>
    <row r="16472" spans="1:5" x14ac:dyDescent="0.25">
      <c r="A16472" s="2">
        <v>43220.458333333336</v>
      </c>
      <c r="B16472">
        <v>87150</v>
      </c>
      <c r="C16472">
        <v>87285</v>
      </c>
      <c r="D16472">
        <v>86750</v>
      </c>
      <c r="E16472">
        <v>86875</v>
      </c>
    </row>
    <row r="16473" spans="1:5" x14ac:dyDescent="0.25">
      <c r="A16473" s="2">
        <v>43220.416666666664</v>
      </c>
      <c r="B16473">
        <v>87195</v>
      </c>
      <c r="C16473">
        <v>87350</v>
      </c>
      <c r="D16473">
        <v>87040</v>
      </c>
      <c r="E16473">
        <v>87150</v>
      </c>
    </row>
    <row r="16474" spans="1:5" x14ac:dyDescent="0.25">
      <c r="A16474" s="2">
        <v>43220.375</v>
      </c>
      <c r="B16474">
        <v>87150</v>
      </c>
      <c r="C16474">
        <v>87250</v>
      </c>
      <c r="D16474">
        <v>86985</v>
      </c>
      <c r="E16474">
        <v>87200</v>
      </c>
    </row>
    <row r="16475" spans="1:5" x14ac:dyDescent="0.25">
      <c r="A16475" s="2">
        <v>43217.708333333336</v>
      </c>
      <c r="B16475">
        <v>86970</v>
      </c>
      <c r="C16475">
        <v>87140</v>
      </c>
      <c r="D16475">
        <v>86910</v>
      </c>
      <c r="E16475">
        <v>86970</v>
      </c>
    </row>
    <row r="16476" spans="1:5" x14ac:dyDescent="0.25">
      <c r="A16476" s="2">
        <v>43217.666666666664</v>
      </c>
      <c r="B16476">
        <v>87150</v>
      </c>
      <c r="C16476">
        <v>87260</v>
      </c>
      <c r="D16476">
        <v>86820</v>
      </c>
      <c r="E16476">
        <v>86965</v>
      </c>
    </row>
    <row r="16477" spans="1:5" x14ac:dyDescent="0.25">
      <c r="A16477" s="2">
        <v>43217.625</v>
      </c>
      <c r="B16477">
        <v>87145</v>
      </c>
      <c r="C16477">
        <v>87215</v>
      </c>
      <c r="D16477">
        <v>87050</v>
      </c>
      <c r="E16477">
        <v>87150</v>
      </c>
    </row>
    <row r="16478" spans="1:5" x14ac:dyDescent="0.25">
      <c r="A16478" s="2">
        <v>43217.583333333336</v>
      </c>
      <c r="B16478">
        <v>87400</v>
      </c>
      <c r="C16478">
        <v>87435</v>
      </c>
      <c r="D16478">
        <v>87035</v>
      </c>
      <c r="E16478">
        <v>87150</v>
      </c>
    </row>
    <row r="16479" spans="1:5" x14ac:dyDescent="0.25">
      <c r="A16479" s="2">
        <v>43217.541666666664</v>
      </c>
      <c r="B16479">
        <v>87235</v>
      </c>
      <c r="C16479">
        <v>87435</v>
      </c>
      <c r="D16479">
        <v>87090</v>
      </c>
      <c r="E16479">
        <v>87400</v>
      </c>
    </row>
    <row r="16480" spans="1:5" x14ac:dyDescent="0.25">
      <c r="A16480" s="2">
        <v>43217.5</v>
      </c>
      <c r="B16480">
        <v>87200</v>
      </c>
      <c r="C16480">
        <v>87355</v>
      </c>
      <c r="D16480">
        <v>87040</v>
      </c>
      <c r="E16480">
        <v>87230</v>
      </c>
    </row>
    <row r="16481" spans="1:5" x14ac:dyDescent="0.25">
      <c r="A16481" s="2">
        <v>43217.458333333336</v>
      </c>
      <c r="B16481">
        <v>87385</v>
      </c>
      <c r="C16481">
        <v>87555</v>
      </c>
      <c r="D16481">
        <v>86935</v>
      </c>
      <c r="E16481">
        <v>87205</v>
      </c>
    </row>
    <row r="16482" spans="1:5" x14ac:dyDescent="0.25">
      <c r="A16482" s="2">
        <v>43217.416666666664</v>
      </c>
      <c r="B16482">
        <v>87645</v>
      </c>
      <c r="C16482">
        <v>87785</v>
      </c>
      <c r="D16482">
        <v>87345</v>
      </c>
      <c r="E16482">
        <v>87390</v>
      </c>
    </row>
    <row r="16483" spans="1:5" x14ac:dyDescent="0.25">
      <c r="A16483" s="2">
        <v>43217.375</v>
      </c>
      <c r="B16483">
        <v>87170</v>
      </c>
      <c r="C16483">
        <v>87660</v>
      </c>
      <c r="D16483">
        <v>86970</v>
      </c>
      <c r="E16483">
        <v>87645</v>
      </c>
    </row>
    <row r="16484" spans="1:5" x14ac:dyDescent="0.25">
      <c r="A16484" s="2">
        <v>43216.708333333336</v>
      </c>
      <c r="B16484">
        <v>87050</v>
      </c>
      <c r="C16484">
        <v>87370</v>
      </c>
      <c r="D16484">
        <v>87005</v>
      </c>
      <c r="E16484">
        <v>87275</v>
      </c>
    </row>
    <row r="16485" spans="1:5" x14ac:dyDescent="0.25">
      <c r="A16485" s="2">
        <v>43216.666666666664</v>
      </c>
      <c r="B16485">
        <v>86970</v>
      </c>
      <c r="C16485">
        <v>87090</v>
      </c>
      <c r="D16485">
        <v>86850</v>
      </c>
      <c r="E16485">
        <v>87050</v>
      </c>
    </row>
    <row r="16486" spans="1:5" x14ac:dyDescent="0.25">
      <c r="A16486" s="2">
        <v>43216.625</v>
      </c>
      <c r="B16486">
        <v>86520</v>
      </c>
      <c r="C16486">
        <v>87030</v>
      </c>
      <c r="D16486">
        <v>86495</v>
      </c>
      <c r="E16486">
        <v>86970</v>
      </c>
    </row>
    <row r="16487" spans="1:5" x14ac:dyDescent="0.25">
      <c r="A16487" s="2">
        <v>43216.583333333336</v>
      </c>
      <c r="B16487">
        <v>86535</v>
      </c>
      <c r="C16487">
        <v>86570</v>
      </c>
      <c r="D16487">
        <v>86385</v>
      </c>
      <c r="E16487">
        <v>86515</v>
      </c>
    </row>
    <row r="16488" spans="1:5" x14ac:dyDescent="0.25">
      <c r="A16488" s="2">
        <v>43216.541666666664</v>
      </c>
      <c r="B16488">
        <v>86410</v>
      </c>
      <c r="C16488">
        <v>86620</v>
      </c>
      <c r="D16488">
        <v>86390</v>
      </c>
      <c r="E16488">
        <v>86525</v>
      </c>
    </row>
    <row r="16489" spans="1:5" x14ac:dyDescent="0.25">
      <c r="A16489" s="2">
        <v>43216.5</v>
      </c>
      <c r="B16489">
        <v>86525</v>
      </c>
      <c r="C16489">
        <v>86765</v>
      </c>
      <c r="D16489">
        <v>86350</v>
      </c>
      <c r="E16489">
        <v>86415</v>
      </c>
    </row>
    <row r="16490" spans="1:5" x14ac:dyDescent="0.25">
      <c r="A16490" s="2">
        <v>43216.458333333336</v>
      </c>
      <c r="B16490">
        <v>86195</v>
      </c>
      <c r="C16490">
        <v>86590</v>
      </c>
      <c r="D16490">
        <v>86055</v>
      </c>
      <c r="E16490">
        <v>86525</v>
      </c>
    </row>
    <row r="16491" spans="1:5" x14ac:dyDescent="0.25">
      <c r="A16491" s="2">
        <v>43216.416666666664</v>
      </c>
      <c r="B16491">
        <v>86080</v>
      </c>
      <c r="C16491">
        <v>86330</v>
      </c>
      <c r="D16491">
        <v>85830</v>
      </c>
      <c r="E16491">
        <v>86195</v>
      </c>
    </row>
    <row r="16492" spans="1:5" x14ac:dyDescent="0.25">
      <c r="A16492" s="2">
        <v>43216.375</v>
      </c>
      <c r="B16492">
        <v>86100</v>
      </c>
      <c r="C16492">
        <v>86265</v>
      </c>
      <c r="D16492">
        <v>85940</v>
      </c>
      <c r="E16492">
        <v>86080</v>
      </c>
    </row>
    <row r="16493" spans="1:5" x14ac:dyDescent="0.25">
      <c r="A16493" s="2">
        <v>43215.708333333336</v>
      </c>
      <c r="B16493">
        <v>85705</v>
      </c>
      <c r="C16493">
        <v>86000</v>
      </c>
      <c r="D16493">
        <v>85630</v>
      </c>
      <c r="E16493">
        <v>86000</v>
      </c>
    </row>
    <row r="16494" spans="1:5" x14ac:dyDescent="0.25">
      <c r="A16494" s="2">
        <v>43215.666666666664</v>
      </c>
      <c r="B16494">
        <v>85760</v>
      </c>
      <c r="C16494">
        <v>85890</v>
      </c>
      <c r="D16494">
        <v>85570</v>
      </c>
      <c r="E16494">
        <v>85705</v>
      </c>
    </row>
    <row r="16495" spans="1:5" x14ac:dyDescent="0.25">
      <c r="A16495" s="2">
        <v>43215.625</v>
      </c>
      <c r="B16495">
        <v>85785</v>
      </c>
      <c r="C16495">
        <v>85965</v>
      </c>
      <c r="D16495">
        <v>85635</v>
      </c>
      <c r="E16495">
        <v>85755</v>
      </c>
    </row>
    <row r="16496" spans="1:5" x14ac:dyDescent="0.25">
      <c r="A16496" s="2">
        <v>43215.583333333336</v>
      </c>
      <c r="B16496">
        <v>85600</v>
      </c>
      <c r="C16496">
        <v>85850</v>
      </c>
      <c r="D16496">
        <v>85240</v>
      </c>
      <c r="E16496">
        <v>85785</v>
      </c>
    </row>
    <row r="16497" spans="1:5" x14ac:dyDescent="0.25">
      <c r="A16497" s="2">
        <v>43215.541666666664</v>
      </c>
      <c r="B16497">
        <v>85320</v>
      </c>
      <c r="C16497">
        <v>85680</v>
      </c>
      <c r="D16497">
        <v>85320</v>
      </c>
      <c r="E16497">
        <v>85600</v>
      </c>
    </row>
    <row r="16498" spans="1:5" x14ac:dyDescent="0.25">
      <c r="A16498" s="2">
        <v>43215.5</v>
      </c>
      <c r="B16498">
        <v>85385</v>
      </c>
      <c r="C16498">
        <v>85670</v>
      </c>
      <c r="D16498">
        <v>85265</v>
      </c>
      <c r="E16498">
        <v>85325</v>
      </c>
    </row>
    <row r="16499" spans="1:5" x14ac:dyDescent="0.25">
      <c r="A16499" s="2">
        <v>43215.458333333336</v>
      </c>
      <c r="B16499">
        <v>84920</v>
      </c>
      <c r="C16499">
        <v>85515</v>
      </c>
      <c r="D16499">
        <v>84915</v>
      </c>
      <c r="E16499">
        <v>85385</v>
      </c>
    </row>
    <row r="16500" spans="1:5" x14ac:dyDescent="0.25">
      <c r="A16500" s="2">
        <v>43215.416666666664</v>
      </c>
      <c r="B16500">
        <v>85185</v>
      </c>
      <c r="C16500">
        <v>85400</v>
      </c>
      <c r="D16500">
        <v>84895</v>
      </c>
      <c r="E16500">
        <v>84925</v>
      </c>
    </row>
    <row r="16501" spans="1:5" x14ac:dyDescent="0.25">
      <c r="A16501" s="2">
        <v>43215.375</v>
      </c>
      <c r="B16501">
        <v>85575</v>
      </c>
      <c r="C16501">
        <v>85655</v>
      </c>
      <c r="D16501">
        <v>84920</v>
      </c>
      <c r="E16501">
        <v>85185</v>
      </c>
    </row>
    <row r="16502" spans="1:5" x14ac:dyDescent="0.25">
      <c r="A16502" s="2">
        <v>43214.708333333336</v>
      </c>
      <c r="B16502">
        <v>86015</v>
      </c>
      <c r="C16502">
        <v>86145</v>
      </c>
      <c r="D16502">
        <v>86000</v>
      </c>
      <c r="E16502">
        <v>86130</v>
      </c>
    </row>
    <row r="16503" spans="1:5" x14ac:dyDescent="0.25">
      <c r="A16503" s="2">
        <v>43214.666666666664</v>
      </c>
      <c r="B16503">
        <v>86120</v>
      </c>
      <c r="C16503">
        <v>86270</v>
      </c>
      <c r="D16503">
        <v>85925</v>
      </c>
      <c r="E16503">
        <v>86015</v>
      </c>
    </row>
    <row r="16504" spans="1:5" x14ac:dyDescent="0.25">
      <c r="A16504" s="2">
        <v>43214.625</v>
      </c>
      <c r="B16504">
        <v>85910</v>
      </c>
      <c r="C16504">
        <v>86145</v>
      </c>
      <c r="D16504">
        <v>85685</v>
      </c>
      <c r="E16504">
        <v>86120</v>
      </c>
    </row>
    <row r="16505" spans="1:5" x14ac:dyDescent="0.25">
      <c r="A16505" s="2">
        <v>43214.583333333336</v>
      </c>
      <c r="B16505">
        <v>86300</v>
      </c>
      <c r="C16505">
        <v>86355</v>
      </c>
      <c r="D16505">
        <v>85855</v>
      </c>
      <c r="E16505">
        <v>85910</v>
      </c>
    </row>
    <row r="16506" spans="1:5" x14ac:dyDescent="0.25">
      <c r="A16506" s="2">
        <v>43214.541666666664</v>
      </c>
      <c r="B16506">
        <v>86585</v>
      </c>
      <c r="C16506">
        <v>86710</v>
      </c>
      <c r="D16506">
        <v>86290</v>
      </c>
      <c r="E16506">
        <v>86300</v>
      </c>
    </row>
    <row r="16507" spans="1:5" x14ac:dyDescent="0.25">
      <c r="A16507" s="2">
        <v>43214.5</v>
      </c>
      <c r="B16507">
        <v>86605</v>
      </c>
      <c r="C16507">
        <v>86850</v>
      </c>
      <c r="D16507">
        <v>86445</v>
      </c>
      <c r="E16507">
        <v>86580</v>
      </c>
    </row>
    <row r="16508" spans="1:5" x14ac:dyDescent="0.25">
      <c r="A16508" s="2">
        <v>43214.458333333336</v>
      </c>
      <c r="B16508">
        <v>87205</v>
      </c>
      <c r="C16508">
        <v>87250</v>
      </c>
      <c r="D16508">
        <v>86465</v>
      </c>
      <c r="E16508">
        <v>86605</v>
      </c>
    </row>
    <row r="16509" spans="1:5" x14ac:dyDescent="0.25">
      <c r="A16509" s="2">
        <v>43214.416666666664</v>
      </c>
      <c r="B16509">
        <v>86625</v>
      </c>
      <c r="C16509">
        <v>87290</v>
      </c>
      <c r="D16509">
        <v>86590</v>
      </c>
      <c r="E16509">
        <v>87210</v>
      </c>
    </row>
    <row r="16510" spans="1:5" x14ac:dyDescent="0.25">
      <c r="A16510" s="2">
        <v>43214.375</v>
      </c>
      <c r="B16510">
        <v>86850</v>
      </c>
      <c r="C16510">
        <v>86960</v>
      </c>
      <c r="D16510">
        <v>86480</v>
      </c>
      <c r="E16510">
        <v>86630</v>
      </c>
    </row>
    <row r="16511" spans="1:5" x14ac:dyDescent="0.25">
      <c r="A16511" s="2">
        <v>43213.708333333336</v>
      </c>
      <c r="B16511">
        <v>86095</v>
      </c>
      <c r="C16511">
        <v>86390</v>
      </c>
      <c r="D16511">
        <v>86080</v>
      </c>
      <c r="E16511">
        <v>86390</v>
      </c>
    </row>
    <row r="16512" spans="1:5" x14ac:dyDescent="0.25">
      <c r="A16512" s="2">
        <v>43213.666666666664</v>
      </c>
      <c r="B16512">
        <v>85845</v>
      </c>
      <c r="C16512">
        <v>86170</v>
      </c>
      <c r="D16512">
        <v>85745</v>
      </c>
      <c r="E16512">
        <v>86100</v>
      </c>
    </row>
    <row r="16513" spans="1:5" x14ac:dyDescent="0.25">
      <c r="A16513" s="2">
        <v>43213.625</v>
      </c>
      <c r="B16513">
        <v>86330</v>
      </c>
      <c r="C16513">
        <v>86360</v>
      </c>
      <c r="D16513">
        <v>85645</v>
      </c>
      <c r="E16513">
        <v>85845</v>
      </c>
    </row>
    <row r="16514" spans="1:5" x14ac:dyDescent="0.25">
      <c r="A16514" s="2">
        <v>43213.583333333336</v>
      </c>
      <c r="B16514">
        <v>86205</v>
      </c>
      <c r="C16514">
        <v>86390</v>
      </c>
      <c r="D16514">
        <v>86095</v>
      </c>
      <c r="E16514">
        <v>86330</v>
      </c>
    </row>
    <row r="16515" spans="1:5" x14ac:dyDescent="0.25">
      <c r="A16515" s="2">
        <v>43213.541666666664</v>
      </c>
      <c r="B16515">
        <v>86175</v>
      </c>
      <c r="C16515">
        <v>86345</v>
      </c>
      <c r="D16515">
        <v>86085</v>
      </c>
      <c r="E16515">
        <v>86205</v>
      </c>
    </row>
    <row r="16516" spans="1:5" x14ac:dyDescent="0.25">
      <c r="A16516" s="2">
        <v>43213.5</v>
      </c>
      <c r="B16516">
        <v>85930</v>
      </c>
      <c r="C16516">
        <v>86445</v>
      </c>
      <c r="D16516">
        <v>85860</v>
      </c>
      <c r="E16516">
        <v>86180</v>
      </c>
    </row>
    <row r="16517" spans="1:5" x14ac:dyDescent="0.25">
      <c r="A16517" s="2">
        <v>43213.458333333336</v>
      </c>
      <c r="B16517">
        <v>85495</v>
      </c>
      <c r="C16517">
        <v>85970</v>
      </c>
      <c r="D16517">
        <v>85315</v>
      </c>
      <c r="E16517">
        <v>85925</v>
      </c>
    </row>
    <row r="16518" spans="1:5" x14ac:dyDescent="0.25">
      <c r="A16518" s="2">
        <v>43213.416666666664</v>
      </c>
      <c r="B16518">
        <v>85945</v>
      </c>
      <c r="C16518">
        <v>85990</v>
      </c>
      <c r="D16518">
        <v>85405</v>
      </c>
      <c r="E16518">
        <v>85490</v>
      </c>
    </row>
    <row r="16519" spans="1:5" x14ac:dyDescent="0.25">
      <c r="A16519" s="2">
        <v>43213.375</v>
      </c>
      <c r="B16519">
        <v>86300</v>
      </c>
      <c r="C16519">
        <v>86410</v>
      </c>
      <c r="D16519">
        <v>85855</v>
      </c>
      <c r="E16519">
        <v>85940</v>
      </c>
    </row>
    <row r="16520" spans="1:5" x14ac:dyDescent="0.25">
      <c r="A16520" s="2">
        <v>43210.708333333336</v>
      </c>
      <c r="B16520">
        <v>86235</v>
      </c>
      <c r="C16520">
        <v>86700</v>
      </c>
      <c r="D16520">
        <v>86220</v>
      </c>
      <c r="E16520">
        <v>86700</v>
      </c>
    </row>
    <row r="16521" spans="1:5" x14ac:dyDescent="0.25">
      <c r="A16521" s="2">
        <v>43210.666666666664</v>
      </c>
      <c r="B16521">
        <v>86135</v>
      </c>
      <c r="C16521">
        <v>86285</v>
      </c>
      <c r="D16521">
        <v>85990</v>
      </c>
      <c r="E16521">
        <v>86235</v>
      </c>
    </row>
    <row r="16522" spans="1:5" x14ac:dyDescent="0.25">
      <c r="A16522" s="2">
        <v>43210.625</v>
      </c>
      <c r="B16522">
        <v>86265</v>
      </c>
      <c r="C16522">
        <v>86410</v>
      </c>
      <c r="D16522">
        <v>86085</v>
      </c>
      <c r="E16522">
        <v>86140</v>
      </c>
    </row>
    <row r="16523" spans="1:5" x14ac:dyDescent="0.25">
      <c r="A16523" s="2">
        <v>43210.583333333336</v>
      </c>
      <c r="B16523">
        <v>86060</v>
      </c>
      <c r="C16523">
        <v>86340</v>
      </c>
      <c r="D16523">
        <v>86035</v>
      </c>
      <c r="E16523">
        <v>86265</v>
      </c>
    </row>
    <row r="16524" spans="1:5" x14ac:dyDescent="0.25">
      <c r="A16524" s="2">
        <v>43210.541666666664</v>
      </c>
      <c r="B16524">
        <v>86075</v>
      </c>
      <c r="C16524">
        <v>86170</v>
      </c>
      <c r="D16524">
        <v>85940</v>
      </c>
      <c r="E16524">
        <v>86055</v>
      </c>
    </row>
    <row r="16525" spans="1:5" x14ac:dyDescent="0.25">
      <c r="A16525" s="2">
        <v>43210.5</v>
      </c>
      <c r="B16525">
        <v>85920</v>
      </c>
      <c r="C16525">
        <v>86155</v>
      </c>
      <c r="D16525">
        <v>85630</v>
      </c>
      <c r="E16525">
        <v>86075</v>
      </c>
    </row>
    <row r="16526" spans="1:5" x14ac:dyDescent="0.25">
      <c r="A16526" s="2">
        <v>43210.458333333336</v>
      </c>
      <c r="B16526">
        <v>85965</v>
      </c>
      <c r="C16526">
        <v>86025</v>
      </c>
      <c r="D16526">
        <v>85675</v>
      </c>
      <c r="E16526">
        <v>85915</v>
      </c>
    </row>
    <row r="16527" spans="1:5" x14ac:dyDescent="0.25">
      <c r="A16527" s="2">
        <v>43210.416666666664</v>
      </c>
      <c r="B16527">
        <v>86005</v>
      </c>
      <c r="C16527">
        <v>86265</v>
      </c>
      <c r="D16527">
        <v>85825</v>
      </c>
      <c r="E16527">
        <v>85965</v>
      </c>
    </row>
    <row r="16528" spans="1:5" x14ac:dyDescent="0.25">
      <c r="A16528" s="2">
        <v>43210.375</v>
      </c>
      <c r="B16528">
        <v>86360</v>
      </c>
      <c r="C16528">
        <v>86360</v>
      </c>
      <c r="D16528">
        <v>85910</v>
      </c>
      <c r="E16528">
        <v>86005</v>
      </c>
    </row>
    <row r="16529" spans="1:5" x14ac:dyDescent="0.25">
      <c r="A16529" s="2">
        <v>43209.708333333336</v>
      </c>
      <c r="B16529">
        <v>86570</v>
      </c>
      <c r="C16529">
        <v>86575</v>
      </c>
      <c r="D16529">
        <v>86380</v>
      </c>
      <c r="E16529">
        <v>86475</v>
      </c>
    </row>
    <row r="16530" spans="1:5" x14ac:dyDescent="0.25">
      <c r="A16530" s="2">
        <v>43209.666666666664</v>
      </c>
      <c r="B16530">
        <v>86310</v>
      </c>
      <c r="C16530">
        <v>86595</v>
      </c>
      <c r="D16530">
        <v>86255</v>
      </c>
      <c r="E16530">
        <v>86570</v>
      </c>
    </row>
    <row r="16531" spans="1:5" x14ac:dyDescent="0.25">
      <c r="A16531" s="2">
        <v>43209.625</v>
      </c>
      <c r="B16531">
        <v>86190</v>
      </c>
      <c r="C16531">
        <v>86375</v>
      </c>
      <c r="D16531">
        <v>86030</v>
      </c>
      <c r="E16531">
        <v>86310</v>
      </c>
    </row>
    <row r="16532" spans="1:5" x14ac:dyDescent="0.25">
      <c r="A16532" s="2">
        <v>43209.583333333336</v>
      </c>
      <c r="B16532">
        <v>86355</v>
      </c>
      <c r="C16532">
        <v>86370</v>
      </c>
      <c r="D16532">
        <v>85845</v>
      </c>
      <c r="E16532">
        <v>86195</v>
      </c>
    </row>
    <row r="16533" spans="1:5" x14ac:dyDescent="0.25">
      <c r="A16533" s="2">
        <v>43209.541666666664</v>
      </c>
      <c r="B16533">
        <v>86125</v>
      </c>
      <c r="C16533">
        <v>86515</v>
      </c>
      <c r="D16533">
        <v>86000</v>
      </c>
      <c r="E16533">
        <v>86350</v>
      </c>
    </row>
    <row r="16534" spans="1:5" x14ac:dyDescent="0.25">
      <c r="A16534" s="2">
        <v>43209.5</v>
      </c>
      <c r="B16534">
        <v>86600</v>
      </c>
      <c r="C16534">
        <v>86635</v>
      </c>
      <c r="D16534">
        <v>86100</v>
      </c>
      <c r="E16534">
        <v>86125</v>
      </c>
    </row>
    <row r="16535" spans="1:5" x14ac:dyDescent="0.25">
      <c r="A16535" s="2">
        <v>43209.458333333336</v>
      </c>
      <c r="B16535">
        <v>86595</v>
      </c>
      <c r="C16535">
        <v>86730</v>
      </c>
      <c r="D16535">
        <v>86220</v>
      </c>
      <c r="E16535">
        <v>86600</v>
      </c>
    </row>
    <row r="16536" spans="1:5" x14ac:dyDescent="0.25">
      <c r="A16536" s="2">
        <v>43209.416666666664</v>
      </c>
      <c r="B16536">
        <v>86300</v>
      </c>
      <c r="C16536">
        <v>86710</v>
      </c>
      <c r="D16536">
        <v>86010</v>
      </c>
      <c r="E16536">
        <v>86590</v>
      </c>
    </row>
    <row r="16537" spans="1:5" x14ac:dyDescent="0.25">
      <c r="A16537" s="2">
        <v>43209.375</v>
      </c>
      <c r="B16537">
        <v>86500</v>
      </c>
      <c r="C16537">
        <v>86665</v>
      </c>
      <c r="D16537">
        <v>86140</v>
      </c>
      <c r="E16537">
        <v>86300</v>
      </c>
    </row>
    <row r="16538" spans="1:5" x14ac:dyDescent="0.25">
      <c r="A16538" s="2">
        <v>43208.708333333336</v>
      </c>
      <c r="B16538">
        <v>86520</v>
      </c>
      <c r="C16538">
        <v>86605</v>
      </c>
      <c r="D16538">
        <v>86200</v>
      </c>
      <c r="E16538">
        <v>86200</v>
      </c>
    </row>
    <row r="16539" spans="1:5" x14ac:dyDescent="0.25">
      <c r="A16539" s="2">
        <v>43208.666666666664</v>
      </c>
      <c r="B16539">
        <v>86665</v>
      </c>
      <c r="C16539">
        <v>86765</v>
      </c>
      <c r="D16539">
        <v>86465</v>
      </c>
      <c r="E16539">
        <v>86520</v>
      </c>
    </row>
    <row r="16540" spans="1:5" x14ac:dyDescent="0.25">
      <c r="A16540" s="2">
        <v>43208.625</v>
      </c>
      <c r="B16540">
        <v>86770</v>
      </c>
      <c r="C16540">
        <v>86885</v>
      </c>
      <c r="D16540">
        <v>86635</v>
      </c>
      <c r="E16540">
        <v>86665</v>
      </c>
    </row>
    <row r="16541" spans="1:5" x14ac:dyDescent="0.25">
      <c r="A16541" s="2">
        <v>43208.583333333336</v>
      </c>
      <c r="B16541">
        <v>86405</v>
      </c>
      <c r="C16541">
        <v>86875</v>
      </c>
      <c r="D16541">
        <v>86405</v>
      </c>
      <c r="E16541">
        <v>86770</v>
      </c>
    </row>
    <row r="16542" spans="1:5" x14ac:dyDescent="0.25">
      <c r="A16542" s="2">
        <v>43208.541666666664</v>
      </c>
      <c r="B16542">
        <v>86300</v>
      </c>
      <c r="C16542">
        <v>86430</v>
      </c>
      <c r="D16542">
        <v>86200</v>
      </c>
      <c r="E16542">
        <v>86410</v>
      </c>
    </row>
    <row r="16543" spans="1:5" x14ac:dyDescent="0.25">
      <c r="A16543" s="2">
        <v>43208.5</v>
      </c>
      <c r="B16543">
        <v>86210</v>
      </c>
      <c r="C16543">
        <v>86445</v>
      </c>
      <c r="D16543">
        <v>86165</v>
      </c>
      <c r="E16543">
        <v>86300</v>
      </c>
    </row>
    <row r="16544" spans="1:5" x14ac:dyDescent="0.25">
      <c r="A16544" s="2">
        <v>43208.458333333336</v>
      </c>
      <c r="B16544">
        <v>85770</v>
      </c>
      <c r="C16544">
        <v>86230</v>
      </c>
      <c r="D16544">
        <v>85660</v>
      </c>
      <c r="E16544">
        <v>86210</v>
      </c>
    </row>
    <row r="16545" spans="1:5" x14ac:dyDescent="0.25">
      <c r="A16545" s="2">
        <v>43208.416666666664</v>
      </c>
      <c r="B16545">
        <v>85535</v>
      </c>
      <c r="C16545">
        <v>85985</v>
      </c>
      <c r="D16545">
        <v>85520</v>
      </c>
      <c r="E16545">
        <v>85770</v>
      </c>
    </row>
    <row r="16546" spans="1:5" x14ac:dyDescent="0.25">
      <c r="A16546" s="2">
        <v>43208.375</v>
      </c>
      <c r="B16546">
        <v>85030</v>
      </c>
      <c r="C16546">
        <v>85625</v>
      </c>
      <c r="D16546">
        <v>85000</v>
      </c>
      <c r="E16546">
        <v>85540</v>
      </c>
    </row>
    <row r="16547" spans="1:5" x14ac:dyDescent="0.25">
      <c r="A16547" s="2">
        <v>43207.708333333336</v>
      </c>
      <c r="B16547">
        <v>84075</v>
      </c>
      <c r="C16547">
        <v>84220</v>
      </c>
      <c r="D16547">
        <v>84020</v>
      </c>
      <c r="E16547">
        <v>84100</v>
      </c>
    </row>
    <row r="16548" spans="1:5" x14ac:dyDescent="0.25">
      <c r="A16548" s="2">
        <v>43207.666666666664</v>
      </c>
      <c r="B16548">
        <v>83975</v>
      </c>
      <c r="C16548">
        <v>84225</v>
      </c>
      <c r="D16548">
        <v>83910</v>
      </c>
      <c r="E16548">
        <v>84070</v>
      </c>
    </row>
    <row r="16549" spans="1:5" x14ac:dyDescent="0.25">
      <c r="A16549" s="2">
        <v>43207.625</v>
      </c>
      <c r="B16549">
        <v>83895</v>
      </c>
      <c r="C16549">
        <v>84185</v>
      </c>
      <c r="D16549">
        <v>83885</v>
      </c>
      <c r="E16549">
        <v>83975</v>
      </c>
    </row>
    <row r="16550" spans="1:5" x14ac:dyDescent="0.25">
      <c r="A16550" s="2">
        <v>43207.583333333336</v>
      </c>
      <c r="B16550">
        <v>83840</v>
      </c>
      <c r="C16550">
        <v>84140</v>
      </c>
      <c r="D16550">
        <v>83770</v>
      </c>
      <c r="E16550">
        <v>83900</v>
      </c>
    </row>
    <row r="16551" spans="1:5" x14ac:dyDescent="0.25">
      <c r="A16551" s="2">
        <v>43207.541666666664</v>
      </c>
      <c r="B16551">
        <v>83720</v>
      </c>
      <c r="C16551">
        <v>83935</v>
      </c>
      <c r="D16551">
        <v>83720</v>
      </c>
      <c r="E16551">
        <v>83845</v>
      </c>
    </row>
    <row r="16552" spans="1:5" x14ac:dyDescent="0.25">
      <c r="A16552" s="2">
        <v>43207.5</v>
      </c>
      <c r="B16552">
        <v>83400</v>
      </c>
      <c r="C16552">
        <v>83955</v>
      </c>
      <c r="D16552">
        <v>83365</v>
      </c>
      <c r="E16552">
        <v>83725</v>
      </c>
    </row>
    <row r="16553" spans="1:5" x14ac:dyDescent="0.25">
      <c r="A16553" s="2">
        <v>43207.458333333336</v>
      </c>
      <c r="B16553">
        <v>83055</v>
      </c>
      <c r="C16553">
        <v>83430</v>
      </c>
      <c r="D16553">
        <v>82975</v>
      </c>
      <c r="E16553">
        <v>83400</v>
      </c>
    </row>
    <row r="16554" spans="1:5" x14ac:dyDescent="0.25">
      <c r="A16554" s="2">
        <v>43207.416666666664</v>
      </c>
      <c r="B16554">
        <v>82825</v>
      </c>
      <c r="C16554">
        <v>83285</v>
      </c>
      <c r="D16554">
        <v>82785</v>
      </c>
      <c r="E16554">
        <v>83055</v>
      </c>
    </row>
    <row r="16555" spans="1:5" x14ac:dyDescent="0.25">
      <c r="A16555" s="2">
        <v>43207.375</v>
      </c>
      <c r="B16555">
        <v>83045</v>
      </c>
      <c r="C16555">
        <v>83180</v>
      </c>
      <c r="D16555">
        <v>82660</v>
      </c>
      <c r="E16555">
        <v>82825</v>
      </c>
    </row>
    <row r="16556" spans="1:5" x14ac:dyDescent="0.25">
      <c r="A16556" s="2">
        <v>43206.708333333336</v>
      </c>
      <c r="B16556">
        <v>82885</v>
      </c>
      <c r="C16556">
        <v>82935</v>
      </c>
      <c r="D16556">
        <v>82630</v>
      </c>
      <c r="E16556">
        <v>82630</v>
      </c>
    </row>
    <row r="16557" spans="1:5" x14ac:dyDescent="0.25">
      <c r="A16557" s="2">
        <v>43206.666666666664</v>
      </c>
      <c r="B16557">
        <v>83005</v>
      </c>
      <c r="C16557">
        <v>83125</v>
      </c>
      <c r="D16557">
        <v>82800</v>
      </c>
      <c r="E16557">
        <v>82885</v>
      </c>
    </row>
    <row r="16558" spans="1:5" x14ac:dyDescent="0.25">
      <c r="A16558" s="2">
        <v>43206.625</v>
      </c>
      <c r="B16558">
        <v>83400</v>
      </c>
      <c r="C16558">
        <v>83445</v>
      </c>
      <c r="D16558">
        <v>82720</v>
      </c>
      <c r="E16558">
        <v>83005</v>
      </c>
    </row>
    <row r="16559" spans="1:5" x14ac:dyDescent="0.25">
      <c r="A16559" s="2">
        <v>43206.583333333336</v>
      </c>
      <c r="B16559">
        <v>83445</v>
      </c>
      <c r="C16559">
        <v>83525</v>
      </c>
      <c r="D16559">
        <v>83230</v>
      </c>
      <c r="E16559">
        <v>83400</v>
      </c>
    </row>
    <row r="16560" spans="1:5" x14ac:dyDescent="0.25">
      <c r="A16560" s="2">
        <v>43206.541666666664</v>
      </c>
      <c r="B16560">
        <v>83365</v>
      </c>
      <c r="C16560">
        <v>83535</v>
      </c>
      <c r="D16560">
        <v>83285</v>
      </c>
      <c r="E16560">
        <v>83450</v>
      </c>
    </row>
    <row r="16561" spans="1:5" x14ac:dyDescent="0.25">
      <c r="A16561" s="2">
        <v>43206.5</v>
      </c>
      <c r="B16561">
        <v>83400</v>
      </c>
      <c r="C16561">
        <v>83480</v>
      </c>
      <c r="D16561">
        <v>83125</v>
      </c>
      <c r="E16561">
        <v>83370</v>
      </c>
    </row>
    <row r="16562" spans="1:5" x14ac:dyDescent="0.25">
      <c r="A16562" s="2">
        <v>43206.458333333336</v>
      </c>
      <c r="B16562">
        <v>83695</v>
      </c>
      <c r="C16562">
        <v>83845</v>
      </c>
      <c r="D16562">
        <v>83220</v>
      </c>
      <c r="E16562">
        <v>83395</v>
      </c>
    </row>
    <row r="16563" spans="1:5" x14ac:dyDescent="0.25">
      <c r="A16563" s="2">
        <v>43206.416666666664</v>
      </c>
      <c r="B16563">
        <v>84345</v>
      </c>
      <c r="C16563">
        <v>84670</v>
      </c>
      <c r="D16563">
        <v>83635</v>
      </c>
      <c r="E16563">
        <v>83695</v>
      </c>
    </row>
    <row r="16564" spans="1:5" x14ac:dyDescent="0.25">
      <c r="A16564" s="2">
        <v>43206.375</v>
      </c>
      <c r="B16564">
        <v>84215</v>
      </c>
      <c r="C16564">
        <v>84450</v>
      </c>
      <c r="D16564">
        <v>83790</v>
      </c>
      <c r="E16564">
        <v>84340</v>
      </c>
    </row>
    <row r="16565" spans="1:5" x14ac:dyDescent="0.25">
      <c r="A16565" s="2">
        <v>43203.708333333336</v>
      </c>
      <c r="B16565">
        <v>84270</v>
      </c>
      <c r="C16565">
        <v>84330</v>
      </c>
      <c r="D16565">
        <v>84065</v>
      </c>
      <c r="E16565">
        <v>84095</v>
      </c>
    </row>
    <row r="16566" spans="1:5" x14ac:dyDescent="0.25">
      <c r="A16566" s="2">
        <v>43203.666666666664</v>
      </c>
      <c r="B16566">
        <v>84370</v>
      </c>
      <c r="C16566">
        <v>84380</v>
      </c>
      <c r="D16566">
        <v>84225</v>
      </c>
      <c r="E16566">
        <v>84275</v>
      </c>
    </row>
    <row r="16567" spans="1:5" x14ac:dyDescent="0.25">
      <c r="A16567" s="2">
        <v>43203.625</v>
      </c>
      <c r="B16567">
        <v>84335</v>
      </c>
      <c r="C16567">
        <v>84460</v>
      </c>
      <c r="D16567">
        <v>84210</v>
      </c>
      <c r="E16567">
        <v>84370</v>
      </c>
    </row>
    <row r="16568" spans="1:5" x14ac:dyDescent="0.25">
      <c r="A16568" s="2">
        <v>43203.583333333336</v>
      </c>
      <c r="B16568">
        <v>84445</v>
      </c>
      <c r="C16568">
        <v>84630</v>
      </c>
      <c r="D16568">
        <v>84290</v>
      </c>
      <c r="E16568">
        <v>84335</v>
      </c>
    </row>
    <row r="16569" spans="1:5" x14ac:dyDescent="0.25">
      <c r="A16569" s="2">
        <v>43203.541666666664</v>
      </c>
      <c r="B16569">
        <v>84510</v>
      </c>
      <c r="C16569">
        <v>84570</v>
      </c>
      <c r="D16569">
        <v>84360</v>
      </c>
      <c r="E16569">
        <v>84440</v>
      </c>
    </row>
    <row r="16570" spans="1:5" x14ac:dyDescent="0.25">
      <c r="A16570" s="2">
        <v>43203.5</v>
      </c>
      <c r="B16570">
        <v>84265</v>
      </c>
      <c r="C16570">
        <v>84525</v>
      </c>
      <c r="D16570">
        <v>84150</v>
      </c>
      <c r="E16570">
        <v>84510</v>
      </c>
    </row>
    <row r="16571" spans="1:5" x14ac:dyDescent="0.25">
      <c r="A16571" s="2">
        <v>43203.458333333336</v>
      </c>
      <c r="B16571">
        <v>84670</v>
      </c>
      <c r="C16571">
        <v>84730</v>
      </c>
      <c r="D16571">
        <v>84075</v>
      </c>
      <c r="E16571">
        <v>84270</v>
      </c>
    </row>
    <row r="16572" spans="1:5" x14ac:dyDescent="0.25">
      <c r="A16572" s="2">
        <v>43203.416666666664</v>
      </c>
      <c r="B16572">
        <v>85120</v>
      </c>
      <c r="C16572">
        <v>85285</v>
      </c>
      <c r="D16572">
        <v>84600</v>
      </c>
      <c r="E16572">
        <v>84670</v>
      </c>
    </row>
    <row r="16573" spans="1:5" x14ac:dyDescent="0.25">
      <c r="A16573" s="2">
        <v>43203.375</v>
      </c>
      <c r="B16573">
        <v>85600</v>
      </c>
      <c r="C16573">
        <v>85715</v>
      </c>
      <c r="D16573">
        <v>85075</v>
      </c>
      <c r="E16573">
        <v>85125</v>
      </c>
    </row>
    <row r="16574" spans="1:5" x14ac:dyDescent="0.25">
      <c r="A16574" s="2">
        <v>43202.708333333336</v>
      </c>
      <c r="B16574">
        <v>85455</v>
      </c>
      <c r="C16574">
        <v>85615</v>
      </c>
      <c r="D16574">
        <v>85435</v>
      </c>
      <c r="E16574">
        <v>85435</v>
      </c>
    </row>
    <row r="16575" spans="1:5" x14ac:dyDescent="0.25">
      <c r="A16575" s="2">
        <v>43202.666666666664</v>
      </c>
      <c r="B16575">
        <v>85380</v>
      </c>
      <c r="C16575">
        <v>85595</v>
      </c>
      <c r="D16575">
        <v>85225</v>
      </c>
      <c r="E16575">
        <v>85460</v>
      </c>
    </row>
    <row r="16576" spans="1:5" x14ac:dyDescent="0.25">
      <c r="A16576" s="2">
        <v>43202.625</v>
      </c>
      <c r="B16576">
        <v>85305</v>
      </c>
      <c r="C16576">
        <v>85465</v>
      </c>
      <c r="D16576">
        <v>85255</v>
      </c>
      <c r="E16576">
        <v>85375</v>
      </c>
    </row>
    <row r="16577" spans="1:5" x14ac:dyDescent="0.25">
      <c r="A16577" s="2">
        <v>43202.583333333336</v>
      </c>
      <c r="B16577">
        <v>85550</v>
      </c>
      <c r="C16577">
        <v>85575</v>
      </c>
      <c r="D16577">
        <v>85195</v>
      </c>
      <c r="E16577">
        <v>85310</v>
      </c>
    </row>
    <row r="16578" spans="1:5" x14ac:dyDescent="0.25">
      <c r="A16578" s="2">
        <v>43202.541666666664</v>
      </c>
      <c r="B16578">
        <v>85290</v>
      </c>
      <c r="C16578">
        <v>85575</v>
      </c>
      <c r="D16578">
        <v>85220</v>
      </c>
      <c r="E16578">
        <v>85555</v>
      </c>
    </row>
    <row r="16579" spans="1:5" x14ac:dyDescent="0.25">
      <c r="A16579" s="2">
        <v>43202.5</v>
      </c>
      <c r="B16579">
        <v>85100</v>
      </c>
      <c r="C16579">
        <v>85425</v>
      </c>
      <c r="D16579">
        <v>85060</v>
      </c>
      <c r="E16579">
        <v>85295</v>
      </c>
    </row>
    <row r="16580" spans="1:5" x14ac:dyDescent="0.25">
      <c r="A16580" s="2">
        <v>43202.458333333336</v>
      </c>
      <c r="B16580">
        <v>85415</v>
      </c>
      <c r="C16580">
        <v>85670</v>
      </c>
      <c r="D16580">
        <v>85075</v>
      </c>
      <c r="E16580">
        <v>85105</v>
      </c>
    </row>
    <row r="16581" spans="1:5" x14ac:dyDescent="0.25">
      <c r="A16581" s="2">
        <v>43202.416666666664</v>
      </c>
      <c r="B16581">
        <v>85505</v>
      </c>
      <c r="C16581">
        <v>85740</v>
      </c>
      <c r="D16581">
        <v>85215</v>
      </c>
      <c r="E16581">
        <v>85415</v>
      </c>
    </row>
    <row r="16582" spans="1:5" x14ac:dyDescent="0.25">
      <c r="A16582" s="2">
        <v>43202.375</v>
      </c>
      <c r="B16582">
        <v>85805</v>
      </c>
      <c r="C16582">
        <v>85900</v>
      </c>
      <c r="D16582">
        <v>85485</v>
      </c>
      <c r="E16582">
        <v>85505</v>
      </c>
    </row>
    <row r="16583" spans="1:5" x14ac:dyDescent="0.25">
      <c r="A16583" s="2">
        <v>43201.708333333336</v>
      </c>
      <c r="B16583">
        <v>85240</v>
      </c>
      <c r="C16583">
        <v>85665</v>
      </c>
      <c r="D16583">
        <v>85210</v>
      </c>
      <c r="E16583">
        <v>85665</v>
      </c>
    </row>
    <row r="16584" spans="1:5" x14ac:dyDescent="0.25">
      <c r="A16584" s="2">
        <v>43201.666666666664</v>
      </c>
      <c r="B16584">
        <v>85375</v>
      </c>
      <c r="C16584">
        <v>85425</v>
      </c>
      <c r="D16584">
        <v>85155</v>
      </c>
      <c r="E16584">
        <v>85245</v>
      </c>
    </row>
    <row r="16585" spans="1:5" x14ac:dyDescent="0.25">
      <c r="A16585" s="2">
        <v>43201.625</v>
      </c>
      <c r="B16585">
        <v>85355</v>
      </c>
      <c r="C16585">
        <v>85465</v>
      </c>
      <c r="D16585">
        <v>85125</v>
      </c>
      <c r="E16585">
        <v>85380</v>
      </c>
    </row>
    <row r="16586" spans="1:5" x14ac:dyDescent="0.25">
      <c r="A16586" s="2">
        <v>43201.583333333336</v>
      </c>
      <c r="B16586">
        <v>85365</v>
      </c>
      <c r="C16586">
        <v>85530</v>
      </c>
      <c r="D16586">
        <v>85255</v>
      </c>
      <c r="E16586">
        <v>85350</v>
      </c>
    </row>
    <row r="16587" spans="1:5" x14ac:dyDescent="0.25">
      <c r="A16587" s="2">
        <v>43201.541666666664</v>
      </c>
      <c r="B16587">
        <v>85395</v>
      </c>
      <c r="C16587">
        <v>85580</v>
      </c>
      <c r="D16587">
        <v>85150</v>
      </c>
      <c r="E16587">
        <v>85370</v>
      </c>
    </row>
    <row r="16588" spans="1:5" x14ac:dyDescent="0.25">
      <c r="A16588" s="2">
        <v>43201.5</v>
      </c>
      <c r="B16588">
        <v>85310</v>
      </c>
      <c r="C16588">
        <v>85445</v>
      </c>
      <c r="D16588">
        <v>85230</v>
      </c>
      <c r="E16588">
        <v>85395</v>
      </c>
    </row>
    <row r="16589" spans="1:5" x14ac:dyDescent="0.25">
      <c r="A16589" s="2">
        <v>43201.458333333336</v>
      </c>
      <c r="B16589">
        <v>85190</v>
      </c>
      <c r="C16589">
        <v>85490</v>
      </c>
      <c r="D16589">
        <v>85115</v>
      </c>
      <c r="E16589">
        <v>85305</v>
      </c>
    </row>
    <row r="16590" spans="1:5" x14ac:dyDescent="0.25">
      <c r="A16590" s="2">
        <v>43201.416666666664</v>
      </c>
      <c r="B16590">
        <v>84505</v>
      </c>
      <c r="C16590">
        <v>85220</v>
      </c>
      <c r="D16590">
        <v>84440</v>
      </c>
      <c r="E16590">
        <v>85190</v>
      </c>
    </row>
    <row r="16591" spans="1:5" x14ac:dyDescent="0.25">
      <c r="A16591" s="2">
        <v>43201.375</v>
      </c>
      <c r="B16591">
        <v>84385</v>
      </c>
      <c r="C16591">
        <v>84570</v>
      </c>
      <c r="D16591">
        <v>84155</v>
      </c>
      <c r="E16591">
        <v>84505</v>
      </c>
    </row>
    <row r="16592" spans="1:5" x14ac:dyDescent="0.25">
      <c r="A16592" s="2">
        <v>43200.708333333336</v>
      </c>
      <c r="B16592">
        <v>84685</v>
      </c>
      <c r="C16592">
        <v>84810</v>
      </c>
      <c r="D16592">
        <v>84580</v>
      </c>
      <c r="E16592">
        <v>84810</v>
      </c>
    </row>
    <row r="16593" spans="1:5" x14ac:dyDescent="0.25">
      <c r="A16593" s="2">
        <v>43200.666666666664</v>
      </c>
      <c r="B16593">
        <v>84525</v>
      </c>
      <c r="C16593">
        <v>84700</v>
      </c>
      <c r="D16593">
        <v>84450</v>
      </c>
      <c r="E16593">
        <v>84685</v>
      </c>
    </row>
    <row r="16594" spans="1:5" x14ac:dyDescent="0.25">
      <c r="A16594" s="2">
        <v>43200.625</v>
      </c>
      <c r="B16594">
        <v>84335</v>
      </c>
      <c r="C16594">
        <v>84530</v>
      </c>
      <c r="D16594">
        <v>84215</v>
      </c>
      <c r="E16594">
        <v>84525</v>
      </c>
    </row>
    <row r="16595" spans="1:5" x14ac:dyDescent="0.25">
      <c r="A16595" s="2">
        <v>43200.583333333336</v>
      </c>
      <c r="B16595">
        <v>83860</v>
      </c>
      <c r="C16595">
        <v>84360</v>
      </c>
      <c r="D16595">
        <v>83780</v>
      </c>
      <c r="E16595">
        <v>84335</v>
      </c>
    </row>
    <row r="16596" spans="1:5" x14ac:dyDescent="0.25">
      <c r="A16596" s="2">
        <v>43200.541666666664</v>
      </c>
      <c r="B16596">
        <v>84360</v>
      </c>
      <c r="C16596">
        <v>84390</v>
      </c>
      <c r="D16596">
        <v>83810</v>
      </c>
      <c r="E16596">
        <v>83865</v>
      </c>
    </row>
    <row r="16597" spans="1:5" x14ac:dyDescent="0.25">
      <c r="A16597" s="2">
        <v>43200.5</v>
      </c>
      <c r="B16597">
        <v>84055</v>
      </c>
      <c r="C16597">
        <v>84440</v>
      </c>
      <c r="D16597">
        <v>84050</v>
      </c>
      <c r="E16597">
        <v>84365</v>
      </c>
    </row>
    <row r="16598" spans="1:5" x14ac:dyDescent="0.25">
      <c r="A16598" s="2">
        <v>43200.458333333336</v>
      </c>
      <c r="B16598">
        <v>83660</v>
      </c>
      <c r="C16598">
        <v>84215</v>
      </c>
      <c r="D16598">
        <v>83525</v>
      </c>
      <c r="E16598">
        <v>84060</v>
      </c>
    </row>
    <row r="16599" spans="1:5" x14ac:dyDescent="0.25">
      <c r="A16599" s="2">
        <v>43200.416666666664</v>
      </c>
      <c r="B16599">
        <v>84035</v>
      </c>
      <c r="C16599">
        <v>84275</v>
      </c>
      <c r="D16599">
        <v>83445</v>
      </c>
      <c r="E16599">
        <v>83650</v>
      </c>
    </row>
    <row r="16600" spans="1:5" x14ac:dyDescent="0.25">
      <c r="A16600" s="2">
        <v>43200.375</v>
      </c>
      <c r="B16600">
        <v>83925</v>
      </c>
      <c r="C16600">
        <v>84170</v>
      </c>
      <c r="D16600">
        <v>83640</v>
      </c>
      <c r="E16600">
        <v>84035</v>
      </c>
    </row>
    <row r="16601" spans="1:5" x14ac:dyDescent="0.25">
      <c r="A16601" s="2">
        <v>43199.708333333336</v>
      </c>
      <c r="B16601">
        <v>83305</v>
      </c>
      <c r="C16601">
        <v>83575</v>
      </c>
      <c r="D16601">
        <v>83215</v>
      </c>
      <c r="E16601">
        <v>83395</v>
      </c>
    </row>
    <row r="16602" spans="1:5" x14ac:dyDescent="0.25">
      <c r="A16602" s="2">
        <v>43199.666666666664</v>
      </c>
      <c r="B16602">
        <v>84020</v>
      </c>
      <c r="C16602">
        <v>84060</v>
      </c>
      <c r="D16602">
        <v>83210</v>
      </c>
      <c r="E16602">
        <v>83310</v>
      </c>
    </row>
    <row r="16603" spans="1:5" x14ac:dyDescent="0.25">
      <c r="A16603" s="2">
        <v>43199.625</v>
      </c>
      <c r="B16603">
        <v>83695</v>
      </c>
      <c r="C16603">
        <v>84135</v>
      </c>
      <c r="D16603">
        <v>83595</v>
      </c>
      <c r="E16603">
        <v>84020</v>
      </c>
    </row>
    <row r="16604" spans="1:5" x14ac:dyDescent="0.25">
      <c r="A16604" s="2">
        <v>43199.583333333336</v>
      </c>
      <c r="B16604">
        <v>83675</v>
      </c>
      <c r="C16604">
        <v>83790</v>
      </c>
      <c r="D16604">
        <v>83475</v>
      </c>
      <c r="E16604">
        <v>83700</v>
      </c>
    </row>
    <row r="16605" spans="1:5" x14ac:dyDescent="0.25">
      <c r="A16605" s="2">
        <v>43199.541666666664</v>
      </c>
      <c r="B16605">
        <v>84160</v>
      </c>
      <c r="C16605">
        <v>84195</v>
      </c>
      <c r="D16605">
        <v>83575</v>
      </c>
      <c r="E16605">
        <v>83670</v>
      </c>
    </row>
    <row r="16606" spans="1:5" x14ac:dyDescent="0.25">
      <c r="A16606" s="2">
        <v>43199.5</v>
      </c>
      <c r="B16606">
        <v>84500</v>
      </c>
      <c r="C16606">
        <v>84610</v>
      </c>
      <c r="D16606">
        <v>84140</v>
      </c>
      <c r="E16606">
        <v>84165</v>
      </c>
    </row>
    <row r="16607" spans="1:5" x14ac:dyDescent="0.25">
      <c r="A16607" s="2">
        <v>43199.458333333336</v>
      </c>
      <c r="B16607">
        <v>84370</v>
      </c>
      <c r="C16607">
        <v>84580</v>
      </c>
      <c r="D16607">
        <v>84240</v>
      </c>
      <c r="E16607">
        <v>84500</v>
      </c>
    </row>
    <row r="16608" spans="1:5" x14ac:dyDescent="0.25">
      <c r="A16608" s="2">
        <v>43199.416666666664</v>
      </c>
      <c r="B16608">
        <v>85130</v>
      </c>
      <c r="C16608">
        <v>85235</v>
      </c>
      <c r="D16608">
        <v>84315</v>
      </c>
      <c r="E16608">
        <v>84370</v>
      </c>
    </row>
    <row r="16609" spans="1:5" x14ac:dyDescent="0.25">
      <c r="A16609" s="2">
        <v>43199.375</v>
      </c>
      <c r="B16609">
        <v>85470</v>
      </c>
      <c r="C16609">
        <v>85470</v>
      </c>
      <c r="D16609">
        <v>85040</v>
      </c>
      <c r="E16609">
        <v>85130</v>
      </c>
    </row>
    <row r="16610" spans="1:5" x14ac:dyDescent="0.25">
      <c r="A16610" s="2">
        <v>43196.708333333336</v>
      </c>
      <c r="B16610">
        <v>84840</v>
      </c>
      <c r="C16610">
        <v>85000</v>
      </c>
      <c r="D16610">
        <v>84750</v>
      </c>
      <c r="E16610">
        <v>84900</v>
      </c>
    </row>
    <row r="16611" spans="1:5" x14ac:dyDescent="0.25">
      <c r="A16611" s="2">
        <v>43196.666666666664</v>
      </c>
      <c r="B16611">
        <v>84220</v>
      </c>
      <c r="C16611">
        <v>84940</v>
      </c>
      <c r="D16611">
        <v>84070</v>
      </c>
      <c r="E16611">
        <v>84840</v>
      </c>
    </row>
    <row r="16612" spans="1:5" x14ac:dyDescent="0.25">
      <c r="A16612" s="2">
        <v>43196.625</v>
      </c>
      <c r="B16612">
        <v>84270</v>
      </c>
      <c r="C16612">
        <v>84765</v>
      </c>
      <c r="D16612">
        <v>84165</v>
      </c>
      <c r="E16612">
        <v>84225</v>
      </c>
    </row>
    <row r="16613" spans="1:5" x14ac:dyDescent="0.25">
      <c r="A16613" s="2">
        <v>43196.583333333336</v>
      </c>
      <c r="B16613">
        <v>84650</v>
      </c>
      <c r="C16613">
        <v>84840</v>
      </c>
      <c r="D16613">
        <v>84230</v>
      </c>
      <c r="E16613">
        <v>84275</v>
      </c>
    </row>
    <row r="16614" spans="1:5" x14ac:dyDescent="0.25">
      <c r="A16614" s="2">
        <v>43196.541666666664</v>
      </c>
      <c r="B16614">
        <v>84640</v>
      </c>
      <c r="C16614">
        <v>84690</v>
      </c>
      <c r="D16614">
        <v>84330</v>
      </c>
      <c r="E16614">
        <v>84655</v>
      </c>
    </row>
    <row r="16615" spans="1:5" x14ac:dyDescent="0.25">
      <c r="A16615" s="2">
        <v>43196.5</v>
      </c>
      <c r="B16615">
        <v>84180</v>
      </c>
      <c r="C16615">
        <v>84710</v>
      </c>
      <c r="D16615">
        <v>83965</v>
      </c>
      <c r="E16615">
        <v>84640</v>
      </c>
    </row>
    <row r="16616" spans="1:5" x14ac:dyDescent="0.25">
      <c r="A16616" s="2">
        <v>43196.458333333336</v>
      </c>
      <c r="B16616">
        <v>85180</v>
      </c>
      <c r="C16616">
        <v>85235</v>
      </c>
      <c r="D16616">
        <v>83960</v>
      </c>
      <c r="E16616">
        <v>84180</v>
      </c>
    </row>
    <row r="16617" spans="1:5" x14ac:dyDescent="0.25">
      <c r="A16617" s="2">
        <v>43196.416666666664</v>
      </c>
      <c r="B16617">
        <v>85105</v>
      </c>
      <c r="C16617">
        <v>85350</v>
      </c>
      <c r="D16617">
        <v>84680</v>
      </c>
      <c r="E16617">
        <v>85180</v>
      </c>
    </row>
    <row r="16618" spans="1:5" x14ac:dyDescent="0.25">
      <c r="A16618" s="2">
        <v>43196.375</v>
      </c>
      <c r="B16618">
        <v>84965</v>
      </c>
      <c r="C16618">
        <v>85270</v>
      </c>
      <c r="D16618">
        <v>84750</v>
      </c>
      <c r="E16618">
        <v>85105</v>
      </c>
    </row>
    <row r="16619" spans="1:5" x14ac:dyDescent="0.25">
      <c r="A16619" s="2">
        <v>43195.708333333336</v>
      </c>
      <c r="B16619">
        <v>85410</v>
      </c>
      <c r="C16619">
        <v>85495</v>
      </c>
      <c r="D16619">
        <v>85170</v>
      </c>
      <c r="E16619">
        <v>85390</v>
      </c>
    </row>
    <row r="16620" spans="1:5" x14ac:dyDescent="0.25">
      <c r="A16620" s="2">
        <v>43195.666666666664</v>
      </c>
      <c r="B16620">
        <v>85500</v>
      </c>
      <c r="C16620">
        <v>85650</v>
      </c>
      <c r="D16620">
        <v>85245</v>
      </c>
      <c r="E16620">
        <v>85405</v>
      </c>
    </row>
    <row r="16621" spans="1:5" x14ac:dyDescent="0.25">
      <c r="A16621" s="2">
        <v>43195.625</v>
      </c>
      <c r="B16621">
        <v>85370</v>
      </c>
      <c r="C16621">
        <v>85540</v>
      </c>
      <c r="D16621">
        <v>85165</v>
      </c>
      <c r="E16621">
        <v>85505</v>
      </c>
    </row>
    <row r="16622" spans="1:5" x14ac:dyDescent="0.25">
      <c r="A16622" s="2">
        <v>43195.583333333336</v>
      </c>
      <c r="B16622">
        <v>85815</v>
      </c>
      <c r="C16622">
        <v>85895</v>
      </c>
      <c r="D16622">
        <v>85310</v>
      </c>
      <c r="E16622">
        <v>85360</v>
      </c>
    </row>
    <row r="16623" spans="1:5" x14ac:dyDescent="0.25">
      <c r="A16623" s="2">
        <v>43195.541666666664</v>
      </c>
      <c r="B16623">
        <v>85995</v>
      </c>
      <c r="C16623">
        <v>86035</v>
      </c>
      <c r="D16623">
        <v>85730</v>
      </c>
      <c r="E16623">
        <v>85815</v>
      </c>
    </row>
    <row r="16624" spans="1:5" x14ac:dyDescent="0.25">
      <c r="A16624" s="2">
        <v>43195.5</v>
      </c>
      <c r="B16624">
        <v>85900</v>
      </c>
      <c r="C16624">
        <v>86235</v>
      </c>
      <c r="D16624">
        <v>85870</v>
      </c>
      <c r="E16624">
        <v>86000</v>
      </c>
    </row>
    <row r="16625" spans="1:5" x14ac:dyDescent="0.25">
      <c r="A16625" s="2">
        <v>43195.458333333336</v>
      </c>
      <c r="B16625">
        <v>86080</v>
      </c>
      <c r="C16625">
        <v>86195</v>
      </c>
      <c r="D16625">
        <v>85535</v>
      </c>
      <c r="E16625">
        <v>85895</v>
      </c>
    </row>
    <row r="16626" spans="1:5" x14ac:dyDescent="0.25">
      <c r="A16626" s="2">
        <v>43195.416666666664</v>
      </c>
      <c r="B16626">
        <v>86245</v>
      </c>
      <c r="C16626">
        <v>86385</v>
      </c>
      <c r="D16626">
        <v>85675</v>
      </c>
      <c r="E16626">
        <v>86080</v>
      </c>
    </row>
    <row r="16627" spans="1:5" x14ac:dyDescent="0.25">
      <c r="A16627" s="2">
        <v>43195.375</v>
      </c>
      <c r="B16627">
        <v>86400</v>
      </c>
      <c r="C16627">
        <v>86620</v>
      </c>
      <c r="D16627">
        <v>86165</v>
      </c>
      <c r="E16627">
        <v>86245</v>
      </c>
    </row>
    <row r="16628" spans="1:5" x14ac:dyDescent="0.25">
      <c r="A16628" s="2">
        <v>43194.708333333336</v>
      </c>
      <c r="B16628">
        <v>84545</v>
      </c>
      <c r="C16628">
        <v>84980</v>
      </c>
      <c r="D16628">
        <v>84410</v>
      </c>
      <c r="E16628">
        <v>84980</v>
      </c>
    </row>
    <row r="16629" spans="1:5" x14ac:dyDescent="0.25">
      <c r="A16629" s="2">
        <v>43194.666666666664</v>
      </c>
      <c r="B16629">
        <v>84255</v>
      </c>
      <c r="C16629">
        <v>84650</v>
      </c>
      <c r="D16629">
        <v>84090</v>
      </c>
      <c r="E16629">
        <v>84545</v>
      </c>
    </row>
    <row r="16630" spans="1:5" x14ac:dyDescent="0.25">
      <c r="A16630" s="2">
        <v>43194.625</v>
      </c>
      <c r="B16630">
        <v>84205</v>
      </c>
      <c r="C16630">
        <v>84445</v>
      </c>
      <c r="D16630">
        <v>83970</v>
      </c>
      <c r="E16630">
        <v>84260</v>
      </c>
    </row>
    <row r="16631" spans="1:5" x14ac:dyDescent="0.25">
      <c r="A16631" s="2">
        <v>43194.583333333336</v>
      </c>
      <c r="B16631">
        <v>83880</v>
      </c>
      <c r="C16631">
        <v>84370</v>
      </c>
      <c r="D16631">
        <v>83690</v>
      </c>
      <c r="E16631">
        <v>84200</v>
      </c>
    </row>
    <row r="16632" spans="1:5" x14ac:dyDescent="0.25">
      <c r="A16632" s="2">
        <v>43194.541666666664</v>
      </c>
      <c r="B16632">
        <v>84105</v>
      </c>
      <c r="C16632">
        <v>84330</v>
      </c>
      <c r="D16632">
        <v>83770</v>
      </c>
      <c r="E16632">
        <v>83880</v>
      </c>
    </row>
    <row r="16633" spans="1:5" x14ac:dyDescent="0.25">
      <c r="A16633" s="2">
        <v>43194.5</v>
      </c>
      <c r="B16633">
        <v>83650</v>
      </c>
      <c r="C16633">
        <v>84235</v>
      </c>
      <c r="D16633">
        <v>83575</v>
      </c>
      <c r="E16633">
        <v>84100</v>
      </c>
    </row>
    <row r="16634" spans="1:5" x14ac:dyDescent="0.25">
      <c r="A16634" s="2">
        <v>43194.458333333336</v>
      </c>
      <c r="B16634">
        <v>83200</v>
      </c>
      <c r="C16634">
        <v>83675</v>
      </c>
      <c r="D16634">
        <v>82970</v>
      </c>
      <c r="E16634">
        <v>83650</v>
      </c>
    </row>
    <row r="16635" spans="1:5" x14ac:dyDescent="0.25">
      <c r="A16635" s="2">
        <v>43194.416666666664</v>
      </c>
      <c r="B16635">
        <v>83360</v>
      </c>
      <c r="C16635">
        <v>83515</v>
      </c>
      <c r="D16635">
        <v>82940</v>
      </c>
      <c r="E16635">
        <v>83195</v>
      </c>
    </row>
    <row r="16636" spans="1:5" x14ac:dyDescent="0.25">
      <c r="A16636" s="2">
        <v>43194.375</v>
      </c>
      <c r="B16636">
        <v>83580</v>
      </c>
      <c r="C16636">
        <v>83585</v>
      </c>
      <c r="D16636">
        <v>83260</v>
      </c>
      <c r="E16636">
        <v>83360</v>
      </c>
    </row>
    <row r="16637" spans="1:5" x14ac:dyDescent="0.25">
      <c r="A16637" s="2">
        <v>43193.708333333336</v>
      </c>
      <c r="B16637">
        <v>84730</v>
      </c>
      <c r="C16637">
        <v>84950</v>
      </c>
      <c r="D16637">
        <v>84510</v>
      </c>
      <c r="E16637">
        <v>84510</v>
      </c>
    </row>
    <row r="16638" spans="1:5" x14ac:dyDescent="0.25">
      <c r="A16638" s="2">
        <v>43193.666666666664</v>
      </c>
      <c r="B16638">
        <v>84590</v>
      </c>
      <c r="C16638">
        <v>84920</v>
      </c>
      <c r="D16638">
        <v>84440</v>
      </c>
      <c r="E16638">
        <v>84725</v>
      </c>
    </row>
    <row r="16639" spans="1:5" x14ac:dyDescent="0.25">
      <c r="A16639" s="2">
        <v>43193.625</v>
      </c>
      <c r="B16639">
        <v>84700</v>
      </c>
      <c r="C16639">
        <v>84745</v>
      </c>
      <c r="D16639">
        <v>84390</v>
      </c>
      <c r="E16639">
        <v>84595</v>
      </c>
    </row>
    <row r="16640" spans="1:5" x14ac:dyDescent="0.25">
      <c r="A16640" s="2">
        <v>43193.583333333336</v>
      </c>
      <c r="B16640">
        <v>85305</v>
      </c>
      <c r="C16640">
        <v>85370</v>
      </c>
      <c r="D16640">
        <v>84620</v>
      </c>
      <c r="E16640">
        <v>84700</v>
      </c>
    </row>
    <row r="16641" spans="1:5" x14ac:dyDescent="0.25">
      <c r="A16641" s="2">
        <v>43193.541666666664</v>
      </c>
      <c r="B16641">
        <v>85205</v>
      </c>
      <c r="C16641">
        <v>85440</v>
      </c>
      <c r="D16641">
        <v>85075</v>
      </c>
      <c r="E16641">
        <v>85305</v>
      </c>
    </row>
    <row r="16642" spans="1:5" x14ac:dyDescent="0.25">
      <c r="A16642" s="2">
        <v>43193.5</v>
      </c>
      <c r="B16642">
        <v>85495</v>
      </c>
      <c r="C16642">
        <v>85550</v>
      </c>
      <c r="D16642">
        <v>85155</v>
      </c>
      <c r="E16642">
        <v>85205</v>
      </c>
    </row>
    <row r="16643" spans="1:5" x14ac:dyDescent="0.25">
      <c r="A16643" s="2">
        <v>43193.458333333336</v>
      </c>
      <c r="B16643">
        <v>85360</v>
      </c>
      <c r="C16643">
        <v>85535</v>
      </c>
      <c r="D16643">
        <v>84880</v>
      </c>
      <c r="E16643">
        <v>85490</v>
      </c>
    </row>
    <row r="16644" spans="1:5" x14ac:dyDescent="0.25">
      <c r="A16644" s="2">
        <v>43193.416666666664</v>
      </c>
      <c r="B16644">
        <v>85490</v>
      </c>
      <c r="C16644">
        <v>85685</v>
      </c>
      <c r="D16644">
        <v>85235</v>
      </c>
      <c r="E16644">
        <v>85355</v>
      </c>
    </row>
    <row r="16645" spans="1:5" x14ac:dyDescent="0.25">
      <c r="A16645" s="2">
        <v>43193.375</v>
      </c>
      <c r="B16645">
        <v>85290</v>
      </c>
      <c r="C16645">
        <v>85525</v>
      </c>
      <c r="D16645">
        <v>85160</v>
      </c>
      <c r="E16645">
        <v>85490</v>
      </c>
    </row>
    <row r="16646" spans="1:5" x14ac:dyDescent="0.25">
      <c r="A16646" s="2">
        <v>43192.708333333336</v>
      </c>
      <c r="B16646">
        <v>84935</v>
      </c>
      <c r="C16646">
        <v>84995</v>
      </c>
      <c r="D16646">
        <v>84745</v>
      </c>
      <c r="E16646">
        <v>84990</v>
      </c>
    </row>
    <row r="16647" spans="1:5" x14ac:dyDescent="0.25">
      <c r="A16647" s="2">
        <v>43192.666666666664</v>
      </c>
      <c r="B16647">
        <v>84555</v>
      </c>
      <c r="C16647">
        <v>84980</v>
      </c>
      <c r="D16647">
        <v>84420</v>
      </c>
      <c r="E16647">
        <v>84930</v>
      </c>
    </row>
    <row r="16648" spans="1:5" x14ac:dyDescent="0.25">
      <c r="A16648" s="2">
        <v>43192.625</v>
      </c>
      <c r="B16648">
        <v>84790</v>
      </c>
      <c r="C16648">
        <v>84835</v>
      </c>
      <c r="D16648">
        <v>84370</v>
      </c>
      <c r="E16648">
        <v>84560</v>
      </c>
    </row>
    <row r="16649" spans="1:5" x14ac:dyDescent="0.25">
      <c r="A16649" s="2">
        <v>43192.583333333336</v>
      </c>
      <c r="B16649">
        <v>85270</v>
      </c>
      <c r="C16649">
        <v>85375</v>
      </c>
      <c r="D16649">
        <v>84790</v>
      </c>
      <c r="E16649">
        <v>84795</v>
      </c>
    </row>
    <row r="16650" spans="1:5" x14ac:dyDescent="0.25">
      <c r="A16650" s="2">
        <v>43192.541666666664</v>
      </c>
      <c r="B16650">
        <v>85195</v>
      </c>
      <c r="C16650">
        <v>85335</v>
      </c>
      <c r="D16650">
        <v>84895</v>
      </c>
      <c r="E16650">
        <v>85270</v>
      </c>
    </row>
    <row r="16651" spans="1:5" x14ac:dyDescent="0.25">
      <c r="A16651" s="2">
        <v>43192.5</v>
      </c>
      <c r="B16651">
        <v>85315</v>
      </c>
      <c r="C16651">
        <v>85395</v>
      </c>
      <c r="D16651">
        <v>84970</v>
      </c>
      <c r="E16651">
        <v>85195</v>
      </c>
    </row>
    <row r="16652" spans="1:5" x14ac:dyDescent="0.25">
      <c r="A16652" s="2">
        <v>43192.458333333336</v>
      </c>
      <c r="B16652">
        <v>85735</v>
      </c>
      <c r="C16652">
        <v>85960</v>
      </c>
      <c r="D16652">
        <v>85290</v>
      </c>
      <c r="E16652">
        <v>85315</v>
      </c>
    </row>
    <row r="16653" spans="1:5" x14ac:dyDescent="0.25">
      <c r="A16653" s="2">
        <v>43192.416666666664</v>
      </c>
      <c r="B16653">
        <v>85475</v>
      </c>
      <c r="C16653">
        <v>85860</v>
      </c>
      <c r="D16653">
        <v>85160</v>
      </c>
      <c r="E16653">
        <v>85740</v>
      </c>
    </row>
    <row r="16654" spans="1:5" x14ac:dyDescent="0.25">
      <c r="A16654" s="2">
        <v>43192.375</v>
      </c>
      <c r="B16654">
        <v>85410</v>
      </c>
      <c r="C16654">
        <v>85545</v>
      </c>
      <c r="D16654">
        <v>85275</v>
      </c>
      <c r="E16654">
        <v>85475</v>
      </c>
    </row>
    <row r="16655" spans="1:5" x14ac:dyDescent="0.25">
      <c r="A16655" s="2">
        <v>43188.708333333336</v>
      </c>
      <c r="B16655">
        <v>85795</v>
      </c>
      <c r="C16655">
        <v>85805</v>
      </c>
      <c r="D16655">
        <v>85540</v>
      </c>
      <c r="E16655">
        <v>85800</v>
      </c>
    </row>
    <row r="16656" spans="1:5" x14ac:dyDescent="0.25">
      <c r="A16656" s="2">
        <v>43188.666666666664</v>
      </c>
      <c r="B16656">
        <v>85865</v>
      </c>
      <c r="C16656">
        <v>86040</v>
      </c>
      <c r="D16656">
        <v>85740</v>
      </c>
      <c r="E16656">
        <v>85800</v>
      </c>
    </row>
    <row r="16657" spans="1:5" x14ac:dyDescent="0.25">
      <c r="A16657" s="2">
        <v>43188.625</v>
      </c>
      <c r="B16657">
        <v>85815</v>
      </c>
      <c r="C16657">
        <v>86000</v>
      </c>
      <c r="D16657">
        <v>85720</v>
      </c>
      <c r="E16657">
        <v>85865</v>
      </c>
    </row>
    <row r="16658" spans="1:5" x14ac:dyDescent="0.25">
      <c r="A16658" s="2">
        <v>43188.583333333336</v>
      </c>
      <c r="B16658">
        <v>85595</v>
      </c>
      <c r="C16658">
        <v>85935</v>
      </c>
      <c r="D16658">
        <v>85450</v>
      </c>
      <c r="E16658">
        <v>85815</v>
      </c>
    </row>
    <row r="16659" spans="1:5" x14ac:dyDescent="0.25">
      <c r="A16659" s="2">
        <v>43188.541666666664</v>
      </c>
      <c r="B16659">
        <v>85415</v>
      </c>
      <c r="C16659">
        <v>85675</v>
      </c>
      <c r="D16659">
        <v>85265</v>
      </c>
      <c r="E16659">
        <v>85595</v>
      </c>
    </row>
    <row r="16660" spans="1:5" x14ac:dyDescent="0.25">
      <c r="A16660" s="2">
        <v>43188.5</v>
      </c>
      <c r="B16660">
        <v>85205</v>
      </c>
      <c r="C16660">
        <v>85420</v>
      </c>
      <c r="D16660">
        <v>85110</v>
      </c>
      <c r="E16660">
        <v>85415</v>
      </c>
    </row>
    <row r="16661" spans="1:5" x14ac:dyDescent="0.25">
      <c r="A16661" s="2">
        <v>43188.458333333336</v>
      </c>
      <c r="B16661">
        <v>84810</v>
      </c>
      <c r="C16661">
        <v>85245</v>
      </c>
      <c r="D16661">
        <v>84740</v>
      </c>
      <c r="E16661">
        <v>85210</v>
      </c>
    </row>
    <row r="16662" spans="1:5" x14ac:dyDescent="0.25">
      <c r="A16662" s="2">
        <v>43188.416666666664</v>
      </c>
      <c r="B16662">
        <v>84370</v>
      </c>
      <c r="C16662">
        <v>84885</v>
      </c>
      <c r="D16662">
        <v>84335</v>
      </c>
      <c r="E16662">
        <v>84805</v>
      </c>
    </row>
    <row r="16663" spans="1:5" x14ac:dyDescent="0.25">
      <c r="A16663" s="2">
        <v>43188.375</v>
      </c>
      <c r="B16663">
        <v>84555</v>
      </c>
      <c r="C16663">
        <v>84650</v>
      </c>
      <c r="D16663">
        <v>84315</v>
      </c>
      <c r="E16663">
        <v>84370</v>
      </c>
    </row>
    <row r="16664" spans="1:5" x14ac:dyDescent="0.25">
      <c r="A16664" s="2">
        <v>43187.708333333336</v>
      </c>
      <c r="B16664">
        <v>84105</v>
      </c>
      <c r="C16664">
        <v>84340</v>
      </c>
      <c r="D16664">
        <v>84070</v>
      </c>
      <c r="E16664">
        <v>84135</v>
      </c>
    </row>
    <row r="16665" spans="1:5" x14ac:dyDescent="0.25">
      <c r="A16665" s="2">
        <v>43187.666666666664</v>
      </c>
      <c r="B16665">
        <v>84005</v>
      </c>
      <c r="C16665">
        <v>84235</v>
      </c>
      <c r="D16665">
        <v>83660</v>
      </c>
      <c r="E16665">
        <v>84100</v>
      </c>
    </row>
    <row r="16666" spans="1:5" x14ac:dyDescent="0.25">
      <c r="A16666" s="2">
        <v>43187.625</v>
      </c>
      <c r="B16666">
        <v>83805</v>
      </c>
      <c r="C16666">
        <v>84095</v>
      </c>
      <c r="D16666">
        <v>83645</v>
      </c>
      <c r="E16666">
        <v>84010</v>
      </c>
    </row>
    <row r="16667" spans="1:5" x14ac:dyDescent="0.25">
      <c r="A16667" s="2">
        <v>43187.583333333336</v>
      </c>
      <c r="B16667">
        <v>83490</v>
      </c>
      <c r="C16667">
        <v>83995</v>
      </c>
      <c r="D16667">
        <v>83345</v>
      </c>
      <c r="E16667">
        <v>83805</v>
      </c>
    </row>
    <row r="16668" spans="1:5" x14ac:dyDescent="0.25">
      <c r="A16668" s="2">
        <v>43187.541666666664</v>
      </c>
      <c r="B16668">
        <v>83465</v>
      </c>
      <c r="C16668">
        <v>83835</v>
      </c>
      <c r="D16668">
        <v>83445</v>
      </c>
      <c r="E16668">
        <v>83490</v>
      </c>
    </row>
    <row r="16669" spans="1:5" x14ac:dyDescent="0.25">
      <c r="A16669" s="2">
        <v>43187.5</v>
      </c>
      <c r="B16669">
        <v>83345</v>
      </c>
      <c r="C16669">
        <v>83610</v>
      </c>
      <c r="D16669">
        <v>83265</v>
      </c>
      <c r="E16669">
        <v>83465</v>
      </c>
    </row>
    <row r="16670" spans="1:5" x14ac:dyDescent="0.25">
      <c r="A16670" s="2">
        <v>43187.458333333336</v>
      </c>
      <c r="B16670">
        <v>83620</v>
      </c>
      <c r="C16670">
        <v>83860</v>
      </c>
      <c r="D16670">
        <v>83185</v>
      </c>
      <c r="E16670">
        <v>83345</v>
      </c>
    </row>
    <row r="16671" spans="1:5" x14ac:dyDescent="0.25">
      <c r="A16671" s="2">
        <v>43187.416666666664</v>
      </c>
      <c r="B16671">
        <v>83475</v>
      </c>
      <c r="C16671">
        <v>83950</v>
      </c>
      <c r="D16671">
        <v>83135</v>
      </c>
      <c r="E16671">
        <v>83610</v>
      </c>
    </row>
    <row r="16672" spans="1:5" x14ac:dyDescent="0.25">
      <c r="A16672" s="2">
        <v>43187.375</v>
      </c>
      <c r="B16672">
        <v>83770</v>
      </c>
      <c r="C16672">
        <v>84225</v>
      </c>
      <c r="D16672">
        <v>83470</v>
      </c>
      <c r="E16672">
        <v>83480</v>
      </c>
    </row>
    <row r="16673" spans="1:5" x14ac:dyDescent="0.25">
      <c r="A16673" s="2">
        <v>43186.708333333336</v>
      </c>
      <c r="B16673">
        <v>83930</v>
      </c>
      <c r="C16673">
        <v>84115</v>
      </c>
      <c r="D16673">
        <v>83775</v>
      </c>
      <c r="E16673">
        <v>83820</v>
      </c>
    </row>
    <row r="16674" spans="1:5" x14ac:dyDescent="0.25">
      <c r="A16674" s="2">
        <v>43186.666666666664</v>
      </c>
      <c r="B16674">
        <v>84430</v>
      </c>
      <c r="C16674">
        <v>84475</v>
      </c>
      <c r="D16674">
        <v>83815</v>
      </c>
      <c r="E16674">
        <v>83925</v>
      </c>
    </row>
    <row r="16675" spans="1:5" x14ac:dyDescent="0.25">
      <c r="A16675" s="2">
        <v>43186.625</v>
      </c>
      <c r="B16675">
        <v>84950</v>
      </c>
      <c r="C16675">
        <v>84960</v>
      </c>
      <c r="D16675">
        <v>84400</v>
      </c>
      <c r="E16675">
        <v>84425</v>
      </c>
    </row>
    <row r="16676" spans="1:5" x14ac:dyDescent="0.25">
      <c r="A16676" s="2">
        <v>43186.583333333336</v>
      </c>
      <c r="B16676">
        <v>85285</v>
      </c>
      <c r="C16676">
        <v>85380</v>
      </c>
      <c r="D16676">
        <v>84850</v>
      </c>
      <c r="E16676">
        <v>84950</v>
      </c>
    </row>
    <row r="16677" spans="1:5" x14ac:dyDescent="0.25">
      <c r="A16677" s="2">
        <v>43186.541666666664</v>
      </c>
      <c r="B16677">
        <v>85405</v>
      </c>
      <c r="C16677">
        <v>85440</v>
      </c>
      <c r="D16677">
        <v>84975</v>
      </c>
      <c r="E16677">
        <v>85285</v>
      </c>
    </row>
    <row r="16678" spans="1:5" x14ac:dyDescent="0.25">
      <c r="A16678" s="2">
        <v>43186.5</v>
      </c>
      <c r="B16678">
        <v>85085</v>
      </c>
      <c r="C16678">
        <v>85425</v>
      </c>
      <c r="D16678">
        <v>84930</v>
      </c>
      <c r="E16678">
        <v>85400</v>
      </c>
    </row>
    <row r="16679" spans="1:5" x14ac:dyDescent="0.25">
      <c r="A16679" s="2">
        <v>43186.458333333336</v>
      </c>
      <c r="B16679">
        <v>85215</v>
      </c>
      <c r="C16679">
        <v>85220</v>
      </c>
      <c r="D16679">
        <v>84805</v>
      </c>
      <c r="E16679">
        <v>85085</v>
      </c>
    </row>
    <row r="16680" spans="1:5" x14ac:dyDescent="0.25">
      <c r="A16680" s="2">
        <v>43186.416666666664</v>
      </c>
      <c r="B16680">
        <v>85645</v>
      </c>
      <c r="C16680">
        <v>85670</v>
      </c>
      <c r="D16680">
        <v>85080</v>
      </c>
      <c r="E16680">
        <v>85215</v>
      </c>
    </row>
    <row r="16681" spans="1:5" x14ac:dyDescent="0.25">
      <c r="A16681" s="2">
        <v>43186.375</v>
      </c>
      <c r="B16681">
        <v>85995</v>
      </c>
      <c r="C16681">
        <v>86100</v>
      </c>
      <c r="D16681">
        <v>85560</v>
      </c>
      <c r="E16681">
        <v>85645</v>
      </c>
    </row>
    <row r="16682" spans="1:5" x14ac:dyDescent="0.25">
      <c r="A16682" s="2">
        <v>43185.708333333336</v>
      </c>
      <c r="B16682">
        <v>85465</v>
      </c>
      <c r="C16682">
        <v>85860</v>
      </c>
      <c r="D16682">
        <v>85400</v>
      </c>
      <c r="E16682">
        <v>85715</v>
      </c>
    </row>
    <row r="16683" spans="1:5" x14ac:dyDescent="0.25">
      <c r="A16683" s="2">
        <v>43185.666666666664</v>
      </c>
      <c r="B16683">
        <v>85140</v>
      </c>
      <c r="C16683">
        <v>85475</v>
      </c>
      <c r="D16683">
        <v>85085</v>
      </c>
      <c r="E16683">
        <v>85460</v>
      </c>
    </row>
    <row r="16684" spans="1:5" x14ac:dyDescent="0.25">
      <c r="A16684" s="2">
        <v>43185.625</v>
      </c>
      <c r="B16684">
        <v>85055</v>
      </c>
      <c r="C16684">
        <v>85290</v>
      </c>
      <c r="D16684">
        <v>85000</v>
      </c>
      <c r="E16684">
        <v>85145</v>
      </c>
    </row>
    <row r="16685" spans="1:5" x14ac:dyDescent="0.25">
      <c r="A16685" s="2">
        <v>43185.583333333336</v>
      </c>
      <c r="B16685">
        <v>84835</v>
      </c>
      <c r="C16685">
        <v>85135</v>
      </c>
      <c r="D16685">
        <v>84825</v>
      </c>
      <c r="E16685">
        <v>85055</v>
      </c>
    </row>
    <row r="16686" spans="1:5" x14ac:dyDescent="0.25">
      <c r="A16686" s="2">
        <v>43185.541666666664</v>
      </c>
      <c r="B16686">
        <v>85050</v>
      </c>
      <c r="C16686">
        <v>85060</v>
      </c>
      <c r="D16686">
        <v>84615</v>
      </c>
      <c r="E16686">
        <v>84830</v>
      </c>
    </row>
    <row r="16687" spans="1:5" x14ac:dyDescent="0.25">
      <c r="A16687" s="2">
        <v>43185.5</v>
      </c>
      <c r="B16687">
        <v>85150</v>
      </c>
      <c r="C16687">
        <v>85290</v>
      </c>
      <c r="D16687">
        <v>84835</v>
      </c>
      <c r="E16687">
        <v>85050</v>
      </c>
    </row>
    <row r="16688" spans="1:5" x14ac:dyDescent="0.25">
      <c r="A16688" s="2">
        <v>43185.458333333336</v>
      </c>
      <c r="B16688">
        <v>85435</v>
      </c>
      <c r="C16688">
        <v>85550</v>
      </c>
      <c r="D16688">
        <v>85125</v>
      </c>
      <c r="E16688">
        <v>85155</v>
      </c>
    </row>
    <row r="16689" spans="1:5" x14ac:dyDescent="0.25">
      <c r="A16689" s="2">
        <v>43185.416666666664</v>
      </c>
      <c r="B16689">
        <v>85785</v>
      </c>
      <c r="C16689">
        <v>85940</v>
      </c>
      <c r="D16689">
        <v>85425</v>
      </c>
      <c r="E16689">
        <v>85435</v>
      </c>
    </row>
    <row r="16690" spans="1:5" x14ac:dyDescent="0.25">
      <c r="A16690" s="2">
        <v>43185.375</v>
      </c>
      <c r="B16690">
        <v>85720</v>
      </c>
      <c r="C16690">
        <v>85870</v>
      </c>
      <c r="D16690">
        <v>85630</v>
      </c>
      <c r="E16690">
        <v>85780</v>
      </c>
    </row>
    <row r="16691" spans="1:5" x14ac:dyDescent="0.25">
      <c r="A16691" s="2">
        <v>43182.708333333336</v>
      </c>
      <c r="B16691">
        <v>84735</v>
      </c>
      <c r="C16691">
        <v>85005</v>
      </c>
      <c r="D16691">
        <v>84610</v>
      </c>
      <c r="E16691">
        <v>85005</v>
      </c>
    </row>
    <row r="16692" spans="1:5" x14ac:dyDescent="0.25">
      <c r="A16692" s="2">
        <v>43182.666666666664</v>
      </c>
      <c r="B16692">
        <v>85240</v>
      </c>
      <c r="C16692">
        <v>85655</v>
      </c>
      <c r="D16692">
        <v>84550</v>
      </c>
      <c r="E16692">
        <v>84735</v>
      </c>
    </row>
    <row r="16693" spans="1:5" x14ac:dyDescent="0.25">
      <c r="A16693" s="2">
        <v>43182.625</v>
      </c>
      <c r="B16693">
        <v>85735</v>
      </c>
      <c r="C16693">
        <v>85915</v>
      </c>
      <c r="D16693">
        <v>85225</v>
      </c>
      <c r="E16693">
        <v>85230</v>
      </c>
    </row>
    <row r="16694" spans="1:5" x14ac:dyDescent="0.25">
      <c r="A16694" s="2">
        <v>43182.583333333336</v>
      </c>
      <c r="B16694">
        <v>84605</v>
      </c>
      <c r="C16694">
        <v>85795</v>
      </c>
      <c r="D16694">
        <v>84530</v>
      </c>
      <c r="E16694">
        <v>85740</v>
      </c>
    </row>
    <row r="16695" spans="1:5" x14ac:dyDescent="0.25">
      <c r="A16695" s="2">
        <v>43182.541666666664</v>
      </c>
      <c r="B16695">
        <v>84645</v>
      </c>
      <c r="C16695">
        <v>84775</v>
      </c>
      <c r="D16695">
        <v>84385</v>
      </c>
      <c r="E16695">
        <v>84610</v>
      </c>
    </row>
    <row r="16696" spans="1:5" x14ac:dyDescent="0.25">
      <c r="A16696" s="2">
        <v>43182.5</v>
      </c>
      <c r="B16696">
        <v>85300</v>
      </c>
      <c r="C16696">
        <v>85425</v>
      </c>
      <c r="D16696">
        <v>84630</v>
      </c>
      <c r="E16696">
        <v>84640</v>
      </c>
    </row>
    <row r="16697" spans="1:5" x14ac:dyDescent="0.25">
      <c r="A16697" s="2">
        <v>43182.458333333336</v>
      </c>
      <c r="B16697">
        <v>84930</v>
      </c>
      <c r="C16697">
        <v>85350</v>
      </c>
      <c r="D16697">
        <v>84835</v>
      </c>
      <c r="E16697">
        <v>85300</v>
      </c>
    </row>
    <row r="16698" spans="1:5" x14ac:dyDescent="0.25">
      <c r="A16698" s="2">
        <v>43182.416666666664</v>
      </c>
      <c r="B16698">
        <v>84390</v>
      </c>
      <c r="C16698">
        <v>85025</v>
      </c>
      <c r="D16698">
        <v>84325</v>
      </c>
      <c r="E16698">
        <v>84935</v>
      </c>
    </row>
    <row r="16699" spans="1:5" x14ac:dyDescent="0.25">
      <c r="A16699" s="2">
        <v>43182.375</v>
      </c>
      <c r="B16699">
        <v>84285</v>
      </c>
      <c r="C16699">
        <v>84540</v>
      </c>
      <c r="D16699">
        <v>84205</v>
      </c>
      <c r="E16699">
        <v>84390</v>
      </c>
    </row>
    <row r="16700" spans="1:5" x14ac:dyDescent="0.25">
      <c r="A16700" s="2">
        <v>43181.708333333336</v>
      </c>
      <c r="B16700">
        <v>84685</v>
      </c>
      <c r="C16700">
        <v>85110</v>
      </c>
      <c r="D16700">
        <v>84545</v>
      </c>
      <c r="E16700">
        <v>84580</v>
      </c>
    </row>
    <row r="16701" spans="1:5" x14ac:dyDescent="0.25">
      <c r="A16701" s="2">
        <v>43181.666666666664</v>
      </c>
      <c r="B16701">
        <v>85425</v>
      </c>
      <c r="C16701">
        <v>85530</v>
      </c>
      <c r="D16701">
        <v>84520</v>
      </c>
      <c r="E16701">
        <v>84680</v>
      </c>
    </row>
    <row r="16702" spans="1:5" x14ac:dyDescent="0.25">
      <c r="A16702" s="2">
        <v>43181.625</v>
      </c>
      <c r="B16702">
        <v>85800</v>
      </c>
      <c r="C16702">
        <v>85950</v>
      </c>
      <c r="D16702">
        <v>85390</v>
      </c>
      <c r="E16702">
        <v>85420</v>
      </c>
    </row>
    <row r="16703" spans="1:5" x14ac:dyDescent="0.25">
      <c r="A16703" s="2">
        <v>43181.583333333336</v>
      </c>
      <c r="B16703">
        <v>85210</v>
      </c>
      <c r="C16703">
        <v>85905</v>
      </c>
      <c r="D16703">
        <v>85090</v>
      </c>
      <c r="E16703">
        <v>85800</v>
      </c>
    </row>
    <row r="16704" spans="1:5" x14ac:dyDescent="0.25">
      <c r="A16704" s="2">
        <v>43181.541666666664</v>
      </c>
      <c r="B16704">
        <v>84955</v>
      </c>
      <c r="C16704">
        <v>85290</v>
      </c>
      <c r="D16704">
        <v>84895</v>
      </c>
      <c r="E16704">
        <v>85205</v>
      </c>
    </row>
    <row r="16705" spans="1:5" x14ac:dyDescent="0.25">
      <c r="A16705" s="2">
        <v>43181.5</v>
      </c>
      <c r="B16705">
        <v>85005</v>
      </c>
      <c r="C16705">
        <v>85080</v>
      </c>
      <c r="D16705">
        <v>84740</v>
      </c>
      <c r="E16705">
        <v>84955</v>
      </c>
    </row>
    <row r="16706" spans="1:5" x14ac:dyDescent="0.25">
      <c r="A16706" s="2">
        <v>43181.458333333336</v>
      </c>
      <c r="B16706">
        <v>85290</v>
      </c>
      <c r="C16706">
        <v>85340</v>
      </c>
      <c r="D16706">
        <v>84865</v>
      </c>
      <c r="E16706">
        <v>85005</v>
      </c>
    </row>
    <row r="16707" spans="1:5" x14ac:dyDescent="0.25">
      <c r="A16707" s="2">
        <v>43181.416666666664</v>
      </c>
      <c r="B16707">
        <v>85370</v>
      </c>
      <c r="C16707">
        <v>85600</v>
      </c>
      <c r="D16707">
        <v>85020</v>
      </c>
      <c r="E16707">
        <v>85295</v>
      </c>
    </row>
    <row r="16708" spans="1:5" x14ac:dyDescent="0.25">
      <c r="A16708" s="2">
        <v>43181.375</v>
      </c>
      <c r="B16708">
        <v>85350</v>
      </c>
      <c r="C16708">
        <v>85750</v>
      </c>
      <c r="D16708">
        <v>85250</v>
      </c>
      <c r="E16708">
        <v>85370</v>
      </c>
    </row>
    <row r="16709" spans="1:5" x14ac:dyDescent="0.25">
      <c r="A16709" s="2">
        <v>43180.708333333336</v>
      </c>
      <c r="B16709">
        <v>85445</v>
      </c>
      <c r="C16709">
        <v>85550</v>
      </c>
      <c r="D16709">
        <v>85370</v>
      </c>
      <c r="E16709">
        <v>85550</v>
      </c>
    </row>
    <row r="16710" spans="1:5" x14ac:dyDescent="0.25">
      <c r="A16710" s="2">
        <v>43180.666666666664</v>
      </c>
      <c r="B16710">
        <v>84980</v>
      </c>
      <c r="C16710">
        <v>85535</v>
      </c>
      <c r="D16710">
        <v>84965</v>
      </c>
      <c r="E16710">
        <v>85445</v>
      </c>
    </row>
    <row r="16711" spans="1:5" x14ac:dyDescent="0.25">
      <c r="A16711" s="2">
        <v>43180.625</v>
      </c>
      <c r="B16711">
        <v>84975</v>
      </c>
      <c r="C16711">
        <v>85840</v>
      </c>
      <c r="D16711">
        <v>84765</v>
      </c>
      <c r="E16711">
        <v>84990</v>
      </c>
    </row>
    <row r="16712" spans="1:5" x14ac:dyDescent="0.25">
      <c r="A16712" s="2">
        <v>43180.583333333336</v>
      </c>
      <c r="B16712">
        <v>85090</v>
      </c>
      <c r="C16712">
        <v>85110</v>
      </c>
      <c r="D16712">
        <v>84925</v>
      </c>
      <c r="E16712">
        <v>84975</v>
      </c>
    </row>
    <row r="16713" spans="1:5" x14ac:dyDescent="0.25">
      <c r="A16713" s="2">
        <v>43180.541666666664</v>
      </c>
      <c r="B16713">
        <v>84950</v>
      </c>
      <c r="C16713">
        <v>85090</v>
      </c>
      <c r="D16713">
        <v>84910</v>
      </c>
      <c r="E16713">
        <v>85090</v>
      </c>
    </row>
    <row r="16714" spans="1:5" x14ac:dyDescent="0.25">
      <c r="A16714" s="2">
        <v>43180.5</v>
      </c>
      <c r="B16714">
        <v>85000</v>
      </c>
      <c r="C16714">
        <v>85145</v>
      </c>
      <c r="D16714">
        <v>84885</v>
      </c>
      <c r="E16714">
        <v>84950</v>
      </c>
    </row>
    <row r="16715" spans="1:5" x14ac:dyDescent="0.25">
      <c r="A16715" s="2">
        <v>43180.458333333336</v>
      </c>
      <c r="B16715">
        <v>84680</v>
      </c>
      <c r="C16715">
        <v>85100</v>
      </c>
      <c r="D16715">
        <v>84650</v>
      </c>
      <c r="E16715">
        <v>84995</v>
      </c>
    </row>
    <row r="16716" spans="1:5" x14ac:dyDescent="0.25">
      <c r="A16716" s="2">
        <v>43180.416666666664</v>
      </c>
      <c r="B16716">
        <v>84735</v>
      </c>
      <c r="C16716">
        <v>84815</v>
      </c>
      <c r="D16716">
        <v>84455</v>
      </c>
      <c r="E16716">
        <v>84680</v>
      </c>
    </row>
    <row r="16717" spans="1:5" x14ac:dyDescent="0.25">
      <c r="A16717" s="2">
        <v>43180.375</v>
      </c>
      <c r="B16717">
        <v>84455</v>
      </c>
      <c r="C16717">
        <v>84750</v>
      </c>
      <c r="D16717">
        <v>84380</v>
      </c>
      <c r="E16717">
        <v>84730</v>
      </c>
    </row>
    <row r="16718" spans="1:5" x14ac:dyDescent="0.25">
      <c r="A16718" s="2">
        <v>43179.708333333336</v>
      </c>
      <c r="B16718">
        <v>84560</v>
      </c>
      <c r="C16718">
        <v>84770</v>
      </c>
      <c r="D16718">
        <v>84525</v>
      </c>
      <c r="E16718">
        <v>84605</v>
      </c>
    </row>
    <row r="16719" spans="1:5" x14ac:dyDescent="0.25">
      <c r="A16719" s="2">
        <v>43179.666666666664</v>
      </c>
      <c r="B16719">
        <v>84495</v>
      </c>
      <c r="C16719">
        <v>84740</v>
      </c>
      <c r="D16719">
        <v>84420</v>
      </c>
      <c r="E16719">
        <v>84565</v>
      </c>
    </row>
    <row r="16720" spans="1:5" x14ac:dyDescent="0.25">
      <c r="A16720" s="2">
        <v>43179.625</v>
      </c>
      <c r="B16720">
        <v>84500</v>
      </c>
      <c r="C16720">
        <v>84670</v>
      </c>
      <c r="D16720">
        <v>84435</v>
      </c>
      <c r="E16720">
        <v>84495</v>
      </c>
    </row>
    <row r="16721" spans="1:5" x14ac:dyDescent="0.25">
      <c r="A16721" s="2">
        <v>43179.583333333336</v>
      </c>
      <c r="B16721">
        <v>84805</v>
      </c>
      <c r="C16721">
        <v>84840</v>
      </c>
      <c r="D16721">
        <v>84420</v>
      </c>
      <c r="E16721">
        <v>84490</v>
      </c>
    </row>
    <row r="16722" spans="1:5" x14ac:dyDescent="0.25">
      <c r="A16722" s="2">
        <v>43179.541666666664</v>
      </c>
      <c r="B16722">
        <v>84705</v>
      </c>
      <c r="C16722">
        <v>84835</v>
      </c>
      <c r="D16722">
        <v>84580</v>
      </c>
      <c r="E16722">
        <v>84805</v>
      </c>
    </row>
    <row r="16723" spans="1:5" x14ac:dyDescent="0.25">
      <c r="A16723" s="2">
        <v>43179.5</v>
      </c>
      <c r="B16723">
        <v>84425</v>
      </c>
      <c r="C16723">
        <v>84870</v>
      </c>
      <c r="D16723">
        <v>84400</v>
      </c>
      <c r="E16723">
        <v>84710</v>
      </c>
    </row>
    <row r="16724" spans="1:5" x14ac:dyDescent="0.25">
      <c r="A16724" s="2">
        <v>43179.458333333336</v>
      </c>
      <c r="B16724">
        <v>84295</v>
      </c>
      <c r="C16724">
        <v>84475</v>
      </c>
      <c r="D16724">
        <v>84135</v>
      </c>
      <c r="E16724">
        <v>84425</v>
      </c>
    </row>
    <row r="16725" spans="1:5" x14ac:dyDescent="0.25">
      <c r="A16725" s="2">
        <v>43179.416666666664</v>
      </c>
      <c r="B16725">
        <v>84700</v>
      </c>
      <c r="C16725">
        <v>84830</v>
      </c>
      <c r="D16725">
        <v>84260</v>
      </c>
      <c r="E16725">
        <v>84290</v>
      </c>
    </row>
    <row r="16726" spans="1:5" x14ac:dyDescent="0.25">
      <c r="A16726" s="2">
        <v>43179.375</v>
      </c>
      <c r="B16726">
        <v>84795</v>
      </c>
      <c r="C16726">
        <v>84920</v>
      </c>
      <c r="D16726">
        <v>84615</v>
      </c>
      <c r="E16726">
        <v>84700</v>
      </c>
    </row>
    <row r="16727" spans="1:5" x14ac:dyDescent="0.25">
      <c r="A16727" s="2">
        <v>43178.708333333336</v>
      </c>
      <c r="B16727">
        <v>84400</v>
      </c>
      <c r="C16727">
        <v>84680</v>
      </c>
      <c r="D16727">
        <v>84285</v>
      </c>
      <c r="E16727">
        <v>84585</v>
      </c>
    </row>
    <row r="16728" spans="1:5" x14ac:dyDescent="0.25">
      <c r="A16728" s="2">
        <v>43178.666666666664</v>
      </c>
      <c r="B16728">
        <v>84450</v>
      </c>
      <c r="C16728">
        <v>84555</v>
      </c>
      <c r="D16728">
        <v>84225</v>
      </c>
      <c r="E16728">
        <v>84395</v>
      </c>
    </row>
    <row r="16729" spans="1:5" x14ac:dyDescent="0.25">
      <c r="A16729" s="2">
        <v>43178.625</v>
      </c>
      <c r="B16729">
        <v>84360</v>
      </c>
      <c r="C16729">
        <v>84525</v>
      </c>
      <c r="D16729">
        <v>84195</v>
      </c>
      <c r="E16729">
        <v>84455</v>
      </c>
    </row>
    <row r="16730" spans="1:5" x14ac:dyDescent="0.25">
      <c r="A16730" s="2">
        <v>43178.583333333336</v>
      </c>
      <c r="B16730">
        <v>84210</v>
      </c>
      <c r="C16730">
        <v>84380</v>
      </c>
      <c r="D16730">
        <v>84065</v>
      </c>
      <c r="E16730">
        <v>84365</v>
      </c>
    </row>
    <row r="16731" spans="1:5" x14ac:dyDescent="0.25">
      <c r="A16731" s="2">
        <v>43178.541666666664</v>
      </c>
      <c r="B16731">
        <v>84320</v>
      </c>
      <c r="C16731">
        <v>84400</v>
      </c>
      <c r="D16731">
        <v>84080</v>
      </c>
      <c r="E16731">
        <v>84210</v>
      </c>
    </row>
    <row r="16732" spans="1:5" x14ac:dyDescent="0.25">
      <c r="A16732" s="2">
        <v>43178.5</v>
      </c>
      <c r="B16732">
        <v>84645</v>
      </c>
      <c r="C16732">
        <v>84660</v>
      </c>
      <c r="D16732">
        <v>84250</v>
      </c>
      <c r="E16732">
        <v>84325</v>
      </c>
    </row>
    <row r="16733" spans="1:5" x14ac:dyDescent="0.25">
      <c r="A16733" s="2">
        <v>43178.458333333336</v>
      </c>
      <c r="B16733">
        <v>84845</v>
      </c>
      <c r="C16733">
        <v>85090</v>
      </c>
      <c r="D16733">
        <v>84575</v>
      </c>
      <c r="E16733">
        <v>84640</v>
      </c>
    </row>
    <row r="16734" spans="1:5" x14ac:dyDescent="0.25">
      <c r="A16734" s="2">
        <v>43178.416666666664</v>
      </c>
      <c r="B16734">
        <v>84495</v>
      </c>
      <c r="C16734">
        <v>84910</v>
      </c>
      <c r="D16734">
        <v>84355</v>
      </c>
      <c r="E16734">
        <v>84840</v>
      </c>
    </row>
    <row r="16735" spans="1:5" x14ac:dyDescent="0.25">
      <c r="A16735" s="2">
        <v>43178.375</v>
      </c>
      <c r="B16735">
        <v>84525</v>
      </c>
      <c r="C16735">
        <v>84795</v>
      </c>
      <c r="D16735">
        <v>84390</v>
      </c>
      <c r="E16735">
        <v>84495</v>
      </c>
    </row>
    <row r="16736" spans="1:5" x14ac:dyDescent="0.25">
      <c r="A16736" s="2">
        <v>43175.708333333336</v>
      </c>
      <c r="B16736">
        <v>85220</v>
      </c>
      <c r="C16736">
        <v>85320</v>
      </c>
      <c r="D16736">
        <v>84925</v>
      </c>
      <c r="E16736">
        <v>84925</v>
      </c>
    </row>
    <row r="16737" spans="1:5" x14ac:dyDescent="0.25">
      <c r="A16737" s="2">
        <v>43175.666666666664</v>
      </c>
      <c r="B16737">
        <v>85400</v>
      </c>
      <c r="C16737">
        <v>85480</v>
      </c>
      <c r="D16737">
        <v>85165</v>
      </c>
      <c r="E16737">
        <v>85210</v>
      </c>
    </row>
    <row r="16738" spans="1:5" x14ac:dyDescent="0.25">
      <c r="A16738" s="2">
        <v>43175.625</v>
      </c>
      <c r="B16738">
        <v>85435</v>
      </c>
      <c r="C16738">
        <v>85595</v>
      </c>
      <c r="D16738">
        <v>85280</v>
      </c>
      <c r="E16738">
        <v>85405</v>
      </c>
    </row>
    <row r="16739" spans="1:5" x14ac:dyDescent="0.25">
      <c r="A16739" s="2">
        <v>43175.583333333336</v>
      </c>
      <c r="B16739">
        <v>85465</v>
      </c>
      <c r="C16739">
        <v>85585</v>
      </c>
      <c r="D16739">
        <v>85300</v>
      </c>
      <c r="E16739">
        <v>85440</v>
      </c>
    </row>
    <row r="16740" spans="1:5" x14ac:dyDescent="0.25">
      <c r="A16740" s="2">
        <v>43175.541666666664</v>
      </c>
      <c r="B16740">
        <v>85635</v>
      </c>
      <c r="C16740">
        <v>85685</v>
      </c>
      <c r="D16740">
        <v>85350</v>
      </c>
      <c r="E16740">
        <v>85460</v>
      </c>
    </row>
    <row r="16741" spans="1:5" x14ac:dyDescent="0.25">
      <c r="A16741" s="2">
        <v>43175.5</v>
      </c>
      <c r="B16741">
        <v>85840</v>
      </c>
      <c r="C16741">
        <v>85875</v>
      </c>
      <c r="D16741">
        <v>85500</v>
      </c>
      <c r="E16741">
        <v>85635</v>
      </c>
    </row>
    <row r="16742" spans="1:5" x14ac:dyDescent="0.25">
      <c r="A16742" s="2">
        <v>43175.458333333336</v>
      </c>
      <c r="B16742">
        <v>85780</v>
      </c>
      <c r="C16742">
        <v>86025</v>
      </c>
      <c r="D16742">
        <v>85690</v>
      </c>
      <c r="E16742">
        <v>85840</v>
      </c>
    </row>
    <row r="16743" spans="1:5" x14ac:dyDescent="0.25">
      <c r="A16743" s="2">
        <v>43175.416666666664</v>
      </c>
      <c r="B16743">
        <v>85705</v>
      </c>
      <c r="C16743">
        <v>85890</v>
      </c>
      <c r="D16743">
        <v>85170</v>
      </c>
      <c r="E16743">
        <v>85775</v>
      </c>
    </row>
    <row r="16744" spans="1:5" x14ac:dyDescent="0.25">
      <c r="A16744" s="2">
        <v>43175.375</v>
      </c>
      <c r="B16744">
        <v>85440</v>
      </c>
      <c r="C16744">
        <v>85770</v>
      </c>
      <c r="D16744">
        <v>85370</v>
      </c>
      <c r="E16744">
        <v>85705</v>
      </c>
    </row>
    <row r="16745" spans="1:5" x14ac:dyDescent="0.25">
      <c r="A16745" s="2">
        <v>43174.708333333336</v>
      </c>
      <c r="B16745">
        <v>85465</v>
      </c>
      <c r="C16745">
        <v>85700</v>
      </c>
      <c r="D16745">
        <v>85370</v>
      </c>
      <c r="E16745">
        <v>85700</v>
      </c>
    </row>
    <row r="16746" spans="1:5" x14ac:dyDescent="0.25">
      <c r="A16746" s="2">
        <v>43174.666666666664</v>
      </c>
      <c r="B16746">
        <v>85380</v>
      </c>
      <c r="C16746">
        <v>85515</v>
      </c>
      <c r="D16746">
        <v>85340</v>
      </c>
      <c r="E16746">
        <v>85465</v>
      </c>
    </row>
    <row r="16747" spans="1:5" x14ac:dyDescent="0.25">
      <c r="A16747" s="2">
        <v>43174.625</v>
      </c>
      <c r="B16747">
        <v>85285</v>
      </c>
      <c r="C16747">
        <v>85410</v>
      </c>
      <c r="D16747">
        <v>85160</v>
      </c>
      <c r="E16747">
        <v>85385</v>
      </c>
    </row>
    <row r="16748" spans="1:5" x14ac:dyDescent="0.25">
      <c r="A16748" s="2">
        <v>43174.583333333336</v>
      </c>
      <c r="B16748">
        <v>85705</v>
      </c>
      <c r="C16748">
        <v>85815</v>
      </c>
      <c r="D16748">
        <v>85250</v>
      </c>
      <c r="E16748">
        <v>85280</v>
      </c>
    </row>
    <row r="16749" spans="1:5" x14ac:dyDescent="0.25">
      <c r="A16749" s="2">
        <v>43174.541666666664</v>
      </c>
      <c r="B16749">
        <v>85820</v>
      </c>
      <c r="C16749">
        <v>85955</v>
      </c>
      <c r="D16749">
        <v>85630</v>
      </c>
      <c r="E16749">
        <v>85700</v>
      </c>
    </row>
    <row r="16750" spans="1:5" x14ac:dyDescent="0.25">
      <c r="A16750" s="2">
        <v>43174.5</v>
      </c>
      <c r="B16750">
        <v>85795</v>
      </c>
      <c r="C16750">
        <v>86025</v>
      </c>
      <c r="D16750">
        <v>85670</v>
      </c>
      <c r="E16750">
        <v>85820</v>
      </c>
    </row>
    <row r="16751" spans="1:5" x14ac:dyDescent="0.25">
      <c r="A16751" s="2">
        <v>43174.458333333336</v>
      </c>
      <c r="B16751">
        <v>85645</v>
      </c>
      <c r="C16751">
        <v>85870</v>
      </c>
      <c r="D16751">
        <v>85490</v>
      </c>
      <c r="E16751">
        <v>85800</v>
      </c>
    </row>
    <row r="16752" spans="1:5" x14ac:dyDescent="0.25">
      <c r="A16752" s="2">
        <v>43174.416666666664</v>
      </c>
      <c r="B16752">
        <v>86125</v>
      </c>
      <c r="C16752">
        <v>86410</v>
      </c>
      <c r="D16752">
        <v>85585</v>
      </c>
      <c r="E16752">
        <v>85635</v>
      </c>
    </row>
    <row r="16753" spans="1:5" x14ac:dyDescent="0.25">
      <c r="A16753" s="2">
        <v>43174.375</v>
      </c>
      <c r="B16753">
        <v>86530</v>
      </c>
      <c r="C16753">
        <v>86535</v>
      </c>
      <c r="D16753">
        <v>86010</v>
      </c>
      <c r="E16753">
        <v>86125</v>
      </c>
    </row>
    <row r="16754" spans="1:5" x14ac:dyDescent="0.25">
      <c r="A16754" s="2">
        <v>43173.708333333336</v>
      </c>
      <c r="B16754">
        <v>86715</v>
      </c>
      <c r="C16754">
        <v>86720</v>
      </c>
      <c r="D16754">
        <v>86450</v>
      </c>
      <c r="E16754">
        <v>86480</v>
      </c>
    </row>
    <row r="16755" spans="1:5" x14ac:dyDescent="0.25">
      <c r="A16755" s="2">
        <v>43173.666666666664</v>
      </c>
      <c r="B16755">
        <v>86635</v>
      </c>
      <c r="C16755">
        <v>86805</v>
      </c>
      <c r="D16755">
        <v>86430</v>
      </c>
      <c r="E16755">
        <v>86720</v>
      </c>
    </row>
    <row r="16756" spans="1:5" x14ac:dyDescent="0.25">
      <c r="A16756" s="2">
        <v>43173.625</v>
      </c>
      <c r="B16756">
        <v>86635</v>
      </c>
      <c r="C16756">
        <v>86705</v>
      </c>
      <c r="D16756">
        <v>86345</v>
      </c>
      <c r="E16756">
        <v>86635</v>
      </c>
    </row>
    <row r="16757" spans="1:5" x14ac:dyDescent="0.25">
      <c r="A16757" s="2">
        <v>43173.583333333336</v>
      </c>
      <c r="B16757">
        <v>86410</v>
      </c>
      <c r="C16757">
        <v>86735</v>
      </c>
      <c r="D16757">
        <v>86290</v>
      </c>
      <c r="E16757">
        <v>86640</v>
      </c>
    </row>
    <row r="16758" spans="1:5" x14ac:dyDescent="0.25">
      <c r="A16758" s="2">
        <v>43173.541666666664</v>
      </c>
      <c r="B16758">
        <v>86500</v>
      </c>
      <c r="C16758">
        <v>86535</v>
      </c>
      <c r="D16758">
        <v>86200</v>
      </c>
      <c r="E16758">
        <v>86410</v>
      </c>
    </row>
    <row r="16759" spans="1:5" x14ac:dyDescent="0.25">
      <c r="A16759" s="2">
        <v>43173.5</v>
      </c>
      <c r="B16759">
        <v>86780</v>
      </c>
      <c r="C16759">
        <v>86835</v>
      </c>
      <c r="D16759">
        <v>86340</v>
      </c>
      <c r="E16759">
        <v>86500</v>
      </c>
    </row>
    <row r="16760" spans="1:5" x14ac:dyDescent="0.25">
      <c r="A16760" s="2">
        <v>43173.458333333336</v>
      </c>
      <c r="B16760">
        <v>87085</v>
      </c>
      <c r="C16760">
        <v>87185</v>
      </c>
      <c r="D16760">
        <v>86700</v>
      </c>
      <c r="E16760">
        <v>86780</v>
      </c>
    </row>
    <row r="16761" spans="1:5" x14ac:dyDescent="0.25">
      <c r="A16761" s="2">
        <v>43173.416666666664</v>
      </c>
      <c r="B16761">
        <v>87310</v>
      </c>
      <c r="C16761">
        <v>87585</v>
      </c>
      <c r="D16761">
        <v>87035</v>
      </c>
      <c r="E16761">
        <v>87080</v>
      </c>
    </row>
    <row r="16762" spans="1:5" x14ac:dyDescent="0.25">
      <c r="A16762" s="2">
        <v>43173.375</v>
      </c>
      <c r="B16762">
        <v>87435</v>
      </c>
      <c r="C16762">
        <v>87550</v>
      </c>
      <c r="D16762">
        <v>87305</v>
      </c>
      <c r="E16762">
        <v>87315</v>
      </c>
    </row>
    <row r="16763" spans="1:5" x14ac:dyDescent="0.25">
      <c r="A16763" s="2">
        <v>43172.708333333336</v>
      </c>
      <c r="B16763">
        <v>86885</v>
      </c>
      <c r="C16763">
        <v>87130</v>
      </c>
      <c r="D16763">
        <v>86870</v>
      </c>
      <c r="E16763">
        <v>87000</v>
      </c>
    </row>
    <row r="16764" spans="1:5" x14ac:dyDescent="0.25">
      <c r="A16764" s="2">
        <v>43172.666666666664</v>
      </c>
      <c r="B16764">
        <v>86925</v>
      </c>
      <c r="C16764">
        <v>87015</v>
      </c>
      <c r="D16764">
        <v>86590</v>
      </c>
      <c r="E16764">
        <v>86875</v>
      </c>
    </row>
    <row r="16765" spans="1:5" x14ac:dyDescent="0.25">
      <c r="A16765" s="2">
        <v>43172.625</v>
      </c>
      <c r="B16765">
        <v>86765</v>
      </c>
      <c r="C16765">
        <v>87095</v>
      </c>
      <c r="D16765">
        <v>86745</v>
      </c>
      <c r="E16765">
        <v>86915</v>
      </c>
    </row>
    <row r="16766" spans="1:5" x14ac:dyDescent="0.25">
      <c r="A16766" s="2">
        <v>43172.583333333336</v>
      </c>
      <c r="B16766">
        <v>87070</v>
      </c>
      <c r="C16766">
        <v>87220</v>
      </c>
      <c r="D16766">
        <v>86710</v>
      </c>
      <c r="E16766">
        <v>86765</v>
      </c>
    </row>
    <row r="16767" spans="1:5" x14ac:dyDescent="0.25">
      <c r="A16767" s="2">
        <v>43172.541666666664</v>
      </c>
      <c r="B16767">
        <v>86935</v>
      </c>
      <c r="C16767">
        <v>87170</v>
      </c>
      <c r="D16767">
        <v>86665</v>
      </c>
      <c r="E16767">
        <v>87070</v>
      </c>
    </row>
    <row r="16768" spans="1:5" x14ac:dyDescent="0.25">
      <c r="A16768" s="2">
        <v>43172.5</v>
      </c>
      <c r="B16768">
        <v>87230</v>
      </c>
      <c r="C16768">
        <v>87315</v>
      </c>
      <c r="D16768">
        <v>86930</v>
      </c>
      <c r="E16768">
        <v>86930</v>
      </c>
    </row>
    <row r="16769" spans="1:5" x14ac:dyDescent="0.25">
      <c r="A16769" s="2">
        <v>43172.458333333336</v>
      </c>
      <c r="B16769">
        <v>87640</v>
      </c>
      <c r="C16769">
        <v>87760</v>
      </c>
      <c r="D16769">
        <v>87210</v>
      </c>
      <c r="E16769">
        <v>87235</v>
      </c>
    </row>
    <row r="16770" spans="1:5" x14ac:dyDescent="0.25">
      <c r="A16770" s="2">
        <v>43172.416666666664</v>
      </c>
      <c r="B16770">
        <v>87875</v>
      </c>
      <c r="C16770">
        <v>87975</v>
      </c>
      <c r="D16770">
        <v>87610</v>
      </c>
      <c r="E16770">
        <v>87635</v>
      </c>
    </row>
    <row r="16771" spans="1:5" x14ac:dyDescent="0.25">
      <c r="A16771" s="2">
        <v>43172.375</v>
      </c>
      <c r="B16771">
        <v>87610</v>
      </c>
      <c r="C16771">
        <v>87915</v>
      </c>
      <c r="D16771">
        <v>87500</v>
      </c>
      <c r="E16771">
        <v>87875</v>
      </c>
    </row>
    <row r="16772" spans="1:5" x14ac:dyDescent="0.25">
      <c r="A16772" s="2">
        <v>43171.708333333336</v>
      </c>
      <c r="B16772">
        <v>87500</v>
      </c>
      <c r="C16772">
        <v>87535</v>
      </c>
      <c r="D16772">
        <v>87320</v>
      </c>
      <c r="E16772">
        <v>87330</v>
      </c>
    </row>
    <row r="16773" spans="1:5" x14ac:dyDescent="0.25">
      <c r="A16773" s="2">
        <v>43171.666666666664</v>
      </c>
      <c r="B16773">
        <v>87505</v>
      </c>
      <c r="C16773">
        <v>87695</v>
      </c>
      <c r="D16773">
        <v>87385</v>
      </c>
      <c r="E16773">
        <v>87500</v>
      </c>
    </row>
    <row r="16774" spans="1:5" x14ac:dyDescent="0.25">
      <c r="A16774" s="2">
        <v>43171.625</v>
      </c>
      <c r="B16774">
        <v>87430</v>
      </c>
      <c r="C16774">
        <v>87620</v>
      </c>
      <c r="D16774">
        <v>87360</v>
      </c>
      <c r="E16774">
        <v>87510</v>
      </c>
    </row>
    <row r="16775" spans="1:5" x14ac:dyDescent="0.25">
      <c r="A16775" s="2">
        <v>43171.583333333336</v>
      </c>
      <c r="B16775">
        <v>87295</v>
      </c>
      <c r="C16775">
        <v>87520</v>
      </c>
      <c r="D16775">
        <v>87220</v>
      </c>
      <c r="E16775">
        <v>87430</v>
      </c>
    </row>
    <row r="16776" spans="1:5" x14ac:dyDescent="0.25">
      <c r="A16776" s="2">
        <v>43171.541666666664</v>
      </c>
      <c r="B16776">
        <v>87145</v>
      </c>
      <c r="C16776">
        <v>87380</v>
      </c>
      <c r="D16776">
        <v>87145</v>
      </c>
      <c r="E16776">
        <v>87295</v>
      </c>
    </row>
    <row r="16777" spans="1:5" x14ac:dyDescent="0.25">
      <c r="A16777" s="2">
        <v>43171.5</v>
      </c>
      <c r="B16777">
        <v>87300</v>
      </c>
      <c r="C16777">
        <v>87375</v>
      </c>
      <c r="D16777">
        <v>87090</v>
      </c>
      <c r="E16777">
        <v>87145</v>
      </c>
    </row>
    <row r="16778" spans="1:5" x14ac:dyDescent="0.25">
      <c r="A16778" s="2">
        <v>43171.458333333336</v>
      </c>
      <c r="B16778">
        <v>87455</v>
      </c>
      <c r="C16778">
        <v>87680</v>
      </c>
      <c r="D16778">
        <v>87250</v>
      </c>
      <c r="E16778">
        <v>87295</v>
      </c>
    </row>
    <row r="16779" spans="1:5" x14ac:dyDescent="0.25">
      <c r="A16779" s="2">
        <v>43171.416666666664</v>
      </c>
      <c r="B16779">
        <v>87375</v>
      </c>
      <c r="C16779">
        <v>87565</v>
      </c>
      <c r="D16779">
        <v>87125</v>
      </c>
      <c r="E16779">
        <v>87455</v>
      </c>
    </row>
    <row r="16780" spans="1:5" x14ac:dyDescent="0.25">
      <c r="A16780" s="2">
        <v>43171.375</v>
      </c>
      <c r="B16780">
        <v>87300</v>
      </c>
      <c r="C16780">
        <v>87415</v>
      </c>
      <c r="D16780">
        <v>87175</v>
      </c>
      <c r="E16780">
        <v>87375</v>
      </c>
    </row>
    <row r="16781" spans="1:5" x14ac:dyDescent="0.25">
      <c r="A16781" s="2">
        <v>43168.75</v>
      </c>
      <c r="B16781">
        <v>87020</v>
      </c>
      <c r="C16781">
        <v>87060</v>
      </c>
      <c r="D16781">
        <v>86930</v>
      </c>
      <c r="E16781">
        <v>86930</v>
      </c>
    </row>
    <row r="16782" spans="1:5" x14ac:dyDescent="0.25">
      <c r="A16782" s="2">
        <v>43168.708333333336</v>
      </c>
      <c r="B16782">
        <v>86725</v>
      </c>
      <c r="C16782">
        <v>87060</v>
      </c>
      <c r="D16782">
        <v>86665</v>
      </c>
      <c r="E16782">
        <v>87025</v>
      </c>
    </row>
    <row r="16783" spans="1:5" x14ac:dyDescent="0.25">
      <c r="A16783" s="2">
        <v>43168.666666666664</v>
      </c>
      <c r="B16783">
        <v>86720</v>
      </c>
      <c r="C16783">
        <v>86945</v>
      </c>
      <c r="D16783">
        <v>86605</v>
      </c>
      <c r="E16783">
        <v>86730</v>
      </c>
    </row>
    <row r="16784" spans="1:5" x14ac:dyDescent="0.25">
      <c r="A16784" s="2">
        <v>43168.625</v>
      </c>
      <c r="B16784">
        <v>86590</v>
      </c>
      <c r="C16784">
        <v>86885</v>
      </c>
      <c r="D16784">
        <v>86585</v>
      </c>
      <c r="E16784">
        <v>86715</v>
      </c>
    </row>
    <row r="16785" spans="1:5" x14ac:dyDescent="0.25">
      <c r="A16785" s="2">
        <v>43168.583333333336</v>
      </c>
      <c r="B16785">
        <v>86920</v>
      </c>
      <c r="C16785">
        <v>86980</v>
      </c>
      <c r="D16785">
        <v>86510</v>
      </c>
      <c r="E16785">
        <v>86585</v>
      </c>
    </row>
    <row r="16786" spans="1:5" x14ac:dyDescent="0.25">
      <c r="A16786" s="2">
        <v>43168.541666666664</v>
      </c>
      <c r="B16786">
        <v>86810</v>
      </c>
      <c r="C16786">
        <v>87050</v>
      </c>
      <c r="D16786">
        <v>86740</v>
      </c>
      <c r="E16786">
        <v>86920</v>
      </c>
    </row>
    <row r="16787" spans="1:5" x14ac:dyDescent="0.25">
      <c r="A16787" s="2">
        <v>43168.5</v>
      </c>
      <c r="B16787">
        <v>86800</v>
      </c>
      <c r="C16787">
        <v>86990</v>
      </c>
      <c r="D16787">
        <v>86550</v>
      </c>
      <c r="E16787">
        <v>86810</v>
      </c>
    </row>
    <row r="16788" spans="1:5" x14ac:dyDescent="0.25">
      <c r="A16788" s="2">
        <v>43168.458333333336</v>
      </c>
      <c r="B16788">
        <v>86390</v>
      </c>
      <c r="C16788">
        <v>86835</v>
      </c>
      <c r="D16788">
        <v>86305</v>
      </c>
      <c r="E16788">
        <v>86795</v>
      </c>
    </row>
    <row r="16789" spans="1:5" x14ac:dyDescent="0.25">
      <c r="A16789" s="2">
        <v>43168.416666666664</v>
      </c>
      <c r="B16789">
        <v>85745</v>
      </c>
      <c r="C16789">
        <v>86695</v>
      </c>
      <c r="D16789">
        <v>85350</v>
      </c>
      <c r="E16789">
        <v>86395</v>
      </c>
    </row>
    <row r="16790" spans="1:5" x14ac:dyDescent="0.25">
      <c r="A16790" s="2">
        <v>43168.375</v>
      </c>
      <c r="B16790">
        <v>85440</v>
      </c>
      <c r="C16790">
        <v>85875</v>
      </c>
      <c r="D16790">
        <v>85435</v>
      </c>
      <c r="E16790">
        <v>85750</v>
      </c>
    </row>
    <row r="16791" spans="1:5" x14ac:dyDescent="0.25">
      <c r="A16791" s="2">
        <v>43167.75</v>
      </c>
      <c r="B16791">
        <v>85595</v>
      </c>
      <c r="C16791">
        <v>85640</v>
      </c>
      <c r="D16791">
        <v>85485</v>
      </c>
      <c r="E16791">
        <v>85620</v>
      </c>
    </row>
    <row r="16792" spans="1:5" x14ac:dyDescent="0.25">
      <c r="A16792" s="2">
        <v>43167.708333333336</v>
      </c>
      <c r="B16792">
        <v>85635</v>
      </c>
      <c r="C16792">
        <v>85925</v>
      </c>
      <c r="D16792">
        <v>85310</v>
      </c>
      <c r="E16792">
        <v>85600</v>
      </c>
    </row>
    <row r="16793" spans="1:5" x14ac:dyDescent="0.25">
      <c r="A16793" s="2">
        <v>43167.666666666664</v>
      </c>
      <c r="B16793">
        <v>85325</v>
      </c>
      <c r="C16793">
        <v>85755</v>
      </c>
      <c r="D16793">
        <v>85200</v>
      </c>
      <c r="E16793">
        <v>85635</v>
      </c>
    </row>
    <row r="16794" spans="1:5" x14ac:dyDescent="0.25">
      <c r="A16794" s="2">
        <v>43167.625</v>
      </c>
      <c r="B16794">
        <v>85455</v>
      </c>
      <c r="C16794">
        <v>85590</v>
      </c>
      <c r="D16794">
        <v>85110</v>
      </c>
      <c r="E16794">
        <v>85320</v>
      </c>
    </row>
    <row r="16795" spans="1:5" x14ac:dyDescent="0.25">
      <c r="A16795" s="2">
        <v>43167.583333333336</v>
      </c>
      <c r="B16795">
        <v>85450</v>
      </c>
      <c r="C16795">
        <v>85500</v>
      </c>
      <c r="D16795">
        <v>85200</v>
      </c>
      <c r="E16795">
        <v>85445</v>
      </c>
    </row>
    <row r="16796" spans="1:5" x14ac:dyDescent="0.25">
      <c r="A16796" s="2">
        <v>43167.541666666664</v>
      </c>
      <c r="B16796">
        <v>85095</v>
      </c>
      <c r="C16796">
        <v>85475</v>
      </c>
      <c r="D16796">
        <v>85030</v>
      </c>
      <c r="E16796">
        <v>85450</v>
      </c>
    </row>
    <row r="16797" spans="1:5" x14ac:dyDescent="0.25">
      <c r="A16797" s="2">
        <v>43167.5</v>
      </c>
      <c r="B16797">
        <v>85605</v>
      </c>
      <c r="C16797">
        <v>85640</v>
      </c>
      <c r="D16797">
        <v>85055</v>
      </c>
      <c r="E16797">
        <v>85090</v>
      </c>
    </row>
    <row r="16798" spans="1:5" x14ac:dyDescent="0.25">
      <c r="A16798" s="2">
        <v>43167.458333333336</v>
      </c>
      <c r="B16798">
        <v>86010</v>
      </c>
      <c r="C16798">
        <v>86295</v>
      </c>
      <c r="D16798">
        <v>85530</v>
      </c>
      <c r="E16798">
        <v>85605</v>
      </c>
    </row>
    <row r="16799" spans="1:5" x14ac:dyDescent="0.25">
      <c r="A16799" s="2">
        <v>43167.416666666664</v>
      </c>
      <c r="B16799">
        <v>86325</v>
      </c>
      <c r="C16799">
        <v>86430</v>
      </c>
      <c r="D16799">
        <v>85845</v>
      </c>
      <c r="E16799">
        <v>86010</v>
      </c>
    </row>
    <row r="16800" spans="1:5" x14ac:dyDescent="0.25">
      <c r="A16800" s="2">
        <v>43167.375</v>
      </c>
      <c r="B16800">
        <v>86205</v>
      </c>
      <c r="C16800">
        <v>86500</v>
      </c>
      <c r="D16800">
        <v>86150</v>
      </c>
      <c r="E16800">
        <v>86325</v>
      </c>
    </row>
    <row r="16801" spans="1:5" x14ac:dyDescent="0.25">
      <c r="A16801" s="2">
        <v>43166.75</v>
      </c>
      <c r="B16801">
        <v>86130</v>
      </c>
      <c r="C16801">
        <v>86135</v>
      </c>
      <c r="D16801">
        <v>86050</v>
      </c>
      <c r="E16801">
        <v>86050</v>
      </c>
    </row>
    <row r="16802" spans="1:5" x14ac:dyDescent="0.25">
      <c r="A16802" s="2">
        <v>43166.708333333336</v>
      </c>
      <c r="B16802">
        <v>85435</v>
      </c>
      <c r="C16802">
        <v>86195</v>
      </c>
      <c r="D16802">
        <v>85415</v>
      </c>
      <c r="E16802">
        <v>86120</v>
      </c>
    </row>
    <row r="16803" spans="1:5" x14ac:dyDescent="0.25">
      <c r="A16803" s="2">
        <v>43166.666666666664</v>
      </c>
      <c r="B16803">
        <v>85455</v>
      </c>
      <c r="C16803">
        <v>85590</v>
      </c>
      <c r="D16803">
        <v>85315</v>
      </c>
      <c r="E16803">
        <v>85435</v>
      </c>
    </row>
    <row r="16804" spans="1:5" x14ac:dyDescent="0.25">
      <c r="A16804" s="2">
        <v>43166.625</v>
      </c>
      <c r="B16804">
        <v>85230</v>
      </c>
      <c r="C16804">
        <v>85575</v>
      </c>
      <c r="D16804">
        <v>84990</v>
      </c>
      <c r="E16804">
        <v>85460</v>
      </c>
    </row>
    <row r="16805" spans="1:5" x14ac:dyDescent="0.25">
      <c r="A16805" s="2">
        <v>43166.583333333336</v>
      </c>
      <c r="B16805">
        <v>85150</v>
      </c>
      <c r="C16805">
        <v>85300</v>
      </c>
      <c r="D16805">
        <v>85010</v>
      </c>
      <c r="E16805">
        <v>85225</v>
      </c>
    </row>
    <row r="16806" spans="1:5" x14ac:dyDescent="0.25">
      <c r="A16806" s="2">
        <v>43166.541666666664</v>
      </c>
      <c r="B16806">
        <v>85570</v>
      </c>
      <c r="C16806">
        <v>85615</v>
      </c>
      <c r="D16806">
        <v>85120</v>
      </c>
      <c r="E16806">
        <v>85145</v>
      </c>
    </row>
    <row r="16807" spans="1:5" x14ac:dyDescent="0.25">
      <c r="A16807" s="2">
        <v>43166.5</v>
      </c>
      <c r="B16807">
        <v>85570</v>
      </c>
      <c r="C16807">
        <v>85670</v>
      </c>
      <c r="D16807">
        <v>85290</v>
      </c>
      <c r="E16807">
        <v>85575</v>
      </c>
    </row>
    <row r="16808" spans="1:5" x14ac:dyDescent="0.25">
      <c r="A16808" s="2">
        <v>43166.458333333336</v>
      </c>
      <c r="B16808">
        <v>86055</v>
      </c>
      <c r="C16808">
        <v>86200</v>
      </c>
      <c r="D16808">
        <v>85470</v>
      </c>
      <c r="E16808">
        <v>85570</v>
      </c>
    </row>
    <row r="16809" spans="1:5" x14ac:dyDescent="0.25">
      <c r="A16809" s="2">
        <v>43166.416666666664</v>
      </c>
      <c r="B16809">
        <v>86005</v>
      </c>
      <c r="C16809">
        <v>86295</v>
      </c>
      <c r="D16809">
        <v>85920</v>
      </c>
      <c r="E16809">
        <v>86055</v>
      </c>
    </row>
    <row r="16810" spans="1:5" x14ac:dyDescent="0.25">
      <c r="A16810" s="2">
        <v>43166.375</v>
      </c>
      <c r="B16810">
        <v>85650</v>
      </c>
      <c r="C16810">
        <v>86020</v>
      </c>
      <c r="D16810">
        <v>85560</v>
      </c>
      <c r="E16810">
        <v>86000</v>
      </c>
    </row>
    <row r="16811" spans="1:5" x14ac:dyDescent="0.25">
      <c r="A16811" s="2">
        <v>43165.75</v>
      </c>
      <c r="B16811">
        <v>86325</v>
      </c>
      <c r="C16811">
        <v>86415</v>
      </c>
      <c r="D16811">
        <v>86105</v>
      </c>
      <c r="E16811">
        <v>86105</v>
      </c>
    </row>
    <row r="16812" spans="1:5" x14ac:dyDescent="0.25">
      <c r="A16812" s="2">
        <v>43165.708333333336</v>
      </c>
      <c r="B16812">
        <v>86975</v>
      </c>
      <c r="C16812">
        <v>86975</v>
      </c>
      <c r="D16812">
        <v>86285</v>
      </c>
      <c r="E16812">
        <v>86320</v>
      </c>
    </row>
    <row r="16813" spans="1:5" x14ac:dyDescent="0.25">
      <c r="A16813" s="2">
        <v>43165.666666666664</v>
      </c>
      <c r="B16813">
        <v>86980</v>
      </c>
      <c r="C16813">
        <v>87145</v>
      </c>
      <c r="D16813">
        <v>86895</v>
      </c>
      <c r="E16813">
        <v>86975</v>
      </c>
    </row>
    <row r="16814" spans="1:5" x14ac:dyDescent="0.25">
      <c r="A16814" s="2">
        <v>43165.625</v>
      </c>
      <c r="B16814">
        <v>87290</v>
      </c>
      <c r="C16814">
        <v>87340</v>
      </c>
      <c r="D16814">
        <v>86855</v>
      </c>
      <c r="E16814">
        <v>86985</v>
      </c>
    </row>
    <row r="16815" spans="1:5" x14ac:dyDescent="0.25">
      <c r="A16815" s="2">
        <v>43165.583333333336</v>
      </c>
      <c r="B16815">
        <v>87230</v>
      </c>
      <c r="C16815">
        <v>87320</v>
      </c>
      <c r="D16815">
        <v>86985</v>
      </c>
      <c r="E16815">
        <v>87295</v>
      </c>
    </row>
    <row r="16816" spans="1:5" x14ac:dyDescent="0.25">
      <c r="A16816" s="2">
        <v>43165.541666666664</v>
      </c>
      <c r="B16816">
        <v>86815</v>
      </c>
      <c r="C16816">
        <v>87260</v>
      </c>
      <c r="D16816">
        <v>86750</v>
      </c>
      <c r="E16816">
        <v>87225</v>
      </c>
    </row>
    <row r="16817" spans="1:5" x14ac:dyDescent="0.25">
      <c r="A16817" s="2">
        <v>43165.5</v>
      </c>
      <c r="B16817">
        <v>87335</v>
      </c>
      <c r="C16817">
        <v>87450</v>
      </c>
      <c r="D16817">
        <v>86725</v>
      </c>
      <c r="E16817">
        <v>86815</v>
      </c>
    </row>
    <row r="16818" spans="1:5" x14ac:dyDescent="0.25">
      <c r="A16818" s="2">
        <v>43165.458333333336</v>
      </c>
      <c r="B16818">
        <v>87330</v>
      </c>
      <c r="C16818">
        <v>87545</v>
      </c>
      <c r="D16818">
        <v>87080</v>
      </c>
      <c r="E16818">
        <v>87330</v>
      </c>
    </row>
    <row r="16819" spans="1:5" x14ac:dyDescent="0.25">
      <c r="A16819" s="2">
        <v>43165.416666666664</v>
      </c>
      <c r="B16819">
        <v>87505</v>
      </c>
      <c r="C16819">
        <v>87665</v>
      </c>
      <c r="D16819">
        <v>87225</v>
      </c>
      <c r="E16819">
        <v>87325</v>
      </c>
    </row>
    <row r="16820" spans="1:5" x14ac:dyDescent="0.25">
      <c r="A16820" s="2">
        <v>43165.375</v>
      </c>
      <c r="B16820">
        <v>87205</v>
      </c>
      <c r="C16820">
        <v>87510</v>
      </c>
      <c r="D16820">
        <v>87145</v>
      </c>
      <c r="E16820">
        <v>87500</v>
      </c>
    </row>
    <row r="16821" spans="1:5" x14ac:dyDescent="0.25">
      <c r="A16821" s="2">
        <v>43164.75</v>
      </c>
      <c r="B16821">
        <v>86640</v>
      </c>
      <c r="C16821">
        <v>86680</v>
      </c>
      <c r="D16821">
        <v>86530</v>
      </c>
      <c r="E16821">
        <v>86530</v>
      </c>
    </row>
    <row r="16822" spans="1:5" x14ac:dyDescent="0.25">
      <c r="A16822" s="2">
        <v>43164.708333333336</v>
      </c>
      <c r="B16822">
        <v>86625</v>
      </c>
      <c r="C16822">
        <v>86850</v>
      </c>
      <c r="D16822">
        <v>86420</v>
      </c>
      <c r="E16822">
        <v>86635</v>
      </c>
    </row>
    <row r="16823" spans="1:5" x14ac:dyDescent="0.25">
      <c r="A16823" s="2">
        <v>43164.666666666664</v>
      </c>
      <c r="B16823">
        <v>86760</v>
      </c>
      <c r="C16823">
        <v>86830</v>
      </c>
      <c r="D16823">
        <v>86365</v>
      </c>
      <c r="E16823">
        <v>86625</v>
      </c>
    </row>
    <row r="16824" spans="1:5" x14ac:dyDescent="0.25">
      <c r="A16824" s="2">
        <v>43164.625</v>
      </c>
      <c r="B16824">
        <v>86720</v>
      </c>
      <c r="C16824">
        <v>86915</v>
      </c>
      <c r="D16824">
        <v>86650</v>
      </c>
      <c r="E16824">
        <v>86765</v>
      </c>
    </row>
    <row r="16825" spans="1:5" x14ac:dyDescent="0.25">
      <c r="A16825" s="2">
        <v>43164.583333333336</v>
      </c>
      <c r="B16825">
        <v>86715</v>
      </c>
      <c r="C16825">
        <v>86850</v>
      </c>
      <c r="D16825">
        <v>86610</v>
      </c>
      <c r="E16825">
        <v>86715</v>
      </c>
    </row>
    <row r="16826" spans="1:5" x14ac:dyDescent="0.25">
      <c r="A16826" s="2">
        <v>43164.541666666664</v>
      </c>
      <c r="B16826">
        <v>86415</v>
      </c>
      <c r="C16826">
        <v>86790</v>
      </c>
      <c r="D16826">
        <v>86385</v>
      </c>
      <c r="E16826">
        <v>86715</v>
      </c>
    </row>
    <row r="16827" spans="1:5" x14ac:dyDescent="0.25">
      <c r="A16827" s="2">
        <v>43164.5</v>
      </c>
      <c r="B16827">
        <v>85935</v>
      </c>
      <c r="C16827">
        <v>86435</v>
      </c>
      <c r="D16827">
        <v>85835</v>
      </c>
      <c r="E16827">
        <v>86420</v>
      </c>
    </row>
    <row r="16828" spans="1:5" x14ac:dyDescent="0.25">
      <c r="A16828" s="2">
        <v>43164.458333333336</v>
      </c>
      <c r="B16828">
        <v>85830</v>
      </c>
      <c r="C16828">
        <v>86115</v>
      </c>
      <c r="D16828">
        <v>85685</v>
      </c>
      <c r="E16828">
        <v>85935</v>
      </c>
    </row>
    <row r="16829" spans="1:5" x14ac:dyDescent="0.25">
      <c r="A16829" s="2">
        <v>43164.416666666664</v>
      </c>
      <c r="B16829">
        <v>86120</v>
      </c>
      <c r="C16829">
        <v>86280</v>
      </c>
      <c r="D16829">
        <v>85775</v>
      </c>
      <c r="E16829">
        <v>85825</v>
      </c>
    </row>
    <row r="16830" spans="1:5" x14ac:dyDescent="0.25">
      <c r="A16830" s="2">
        <v>43164.375</v>
      </c>
      <c r="B16830">
        <v>86300</v>
      </c>
      <c r="C16830">
        <v>86455</v>
      </c>
      <c r="D16830">
        <v>86070</v>
      </c>
      <c r="E16830">
        <v>86125</v>
      </c>
    </row>
    <row r="16831" spans="1:5" x14ac:dyDescent="0.25">
      <c r="A16831" s="2">
        <v>43161.75</v>
      </c>
      <c r="B16831">
        <v>86515</v>
      </c>
      <c r="C16831">
        <v>86600</v>
      </c>
      <c r="D16831">
        <v>86425</v>
      </c>
      <c r="E16831">
        <v>86500</v>
      </c>
    </row>
    <row r="16832" spans="1:5" x14ac:dyDescent="0.25">
      <c r="A16832" s="2">
        <v>43161.708333333336</v>
      </c>
      <c r="B16832">
        <v>85865</v>
      </c>
      <c r="C16832">
        <v>86565</v>
      </c>
      <c r="D16832">
        <v>85805</v>
      </c>
      <c r="E16832">
        <v>86505</v>
      </c>
    </row>
    <row r="16833" spans="1:5" x14ac:dyDescent="0.25">
      <c r="A16833" s="2">
        <v>43161.666666666664</v>
      </c>
      <c r="B16833">
        <v>85630</v>
      </c>
      <c r="C16833">
        <v>86075</v>
      </c>
      <c r="D16833">
        <v>85630</v>
      </c>
      <c r="E16833">
        <v>85865</v>
      </c>
    </row>
    <row r="16834" spans="1:5" x14ac:dyDescent="0.25">
      <c r="A16834" s="2">
        <v>43161.625</v>
      </c>
      <c r="B16834">
        <v>85750</v>
      </c>
      <c r="C16834">
        <v>85820</v>
      </c>
      <c r="D16834">
        <v>85510</v>
      </c>
      <c r="E16834">
        <v>85635</v>
      </c>
    </row>
    <row r="16835" spans="1:5" x14ac:dyDescent="0.25">
      <c r="A16835" s="2">
        <v>43161.583333333336</v>
      </c>
      <c r="B16835">
        <v>85350</v>
      </c>
      <c r="C16835">
        <v>85865</v>
      </c>
      <c r="D16835">
        <v>85255</v>
      </c>
      <c r="E16835">
        <v>85755</v>
      </c>
    </row>
    <row r="16836" spans="1:5" x14ac:dyDescent="0.25">
      <c r="A16836" s="2">
        <v>43161.541666666664</v>
      </c>
      <c r="B16836">
        <v>84875</v>
      </c>
      <c r="C16836">
        <v>85375</v>
      </c>
      <c r="D16836">
        <v>84785</v>
      </c>
      <c r="E16836">
        <v>85355</v>
      </c>
    </row>
    <row r="16837" spans="1:5" x14ac:dyDescent="0.25">
      <c r="A16837" s="2">
        <v>43161.5</v>
      </c>
      <c r="B16837">
        <v>84740</v>
      </c>
      <c r="C16837">
        <v>84980</v>
      </c>
      <c r="D16837">
        <v>84605</v>
      </c>
      <c r="E16837">
        <v>84880</v>
      </c>
    </row>
    <row r="16838" spans="1:5" x14ac:dyDescent="0.25">
      <c r="A16838" s="2">
        <v>43161.458333333336</v>
      </c>
      <c r="B16838">
        <v>85305</v>
      </c>
      <c r="C16838">
        <v>85440</v>
      </c>
      <c r="D16838">
        <v>84555</v>
      </c>
      <c r="E16838">
        <v>84735</v>
      </c>
    </row>
    <row r="16839" spans="1:5" x14ac:dyDescent="0.25">
      <c r="A16839" s="2">
        <v>43161.416666666664</v>
      </c>
      <c r="B16839">
        <v>85360</v>
      </c>
      <c r="C16839">
        <v>85585</v>
      </c>
      <c r="D16839">
        <v>84865</v>
      </c>
      <c r="E16839">
        <v>85305</v>
      </c>
    </row>
    <row r="16840" spans="1:5" x14ac:dyDescent="0.25">
      <c r="A16840" s="2">
        <v>43161.375</v>
      </c>
      <c r="B16840">
        <v>85680</v>
      </c>
      <c r="C16840">
        <v>85795</v>
      </c>
      <c r="D16840">
        <v>85360</v>
      </c>
      <c r="E16840">
        <v>85370</v>
      </c>
    </row>
    <row r="16841" spans="1:5" x14ac:dyDescent="0.25">
      <c r="A16841" s="2">
        <v>43160.75</v>
      </c>
      <c r="B16841">
        <v>86185</v>
      </c>
      <c r="C16841">
        <v>86250</v>
      </c>
      <c r="D16841">
        <v>86080</v>
      </c>
      <c r="E16841">
        <v>86185</v>
      </c>
    </row>
    <row r="16842" spans="1:5" x14ac:dyDescent="0.25">
      <c r="A16842" s="2">
        <v>43160.708333333336</v>
      </c>
      <c r="B16842">
        <v>85880</v>
      </c>
      <c r="C16842">
        <v>86330</v>
      </c>
      <c r="D16842">
        <v>85710</v>
      </c>
      <c r="E16842">
        <v>86180</v>
      </c>
    </row>
    <row r="16843" spans="1:5" x14ac:dyDescent="0.25">
      <c r="A16843" s="2">
        <v>43160.666666666664</v>
      </c>
      <c r="B16843">
        <v>85650</v>
      </c>
      <c r="C16843">
        <v>85945</v>
      </c>
      <c r="D16843">
        <v>85285</v>
      </c>
      <c r="E16843">
        <v>85880</v>
      </c>
    </row>
    <row r="16844" spans="1:5" x14ac:dyDescent="0.25">
      <c r="A16844" s="2">
        <v>43160.625</v>
      </c>
      <c r="B16844">
        <v>86490</v>
      </c>
      <c r="C16844">
        <v>86490</v>
      </c>
      <c r="D16844">
        <v>85640</v>
      </c>
      <c r="E16844">
        <v>85650</v>
      </c>
    </row>
    <row r="16845" spans="1:5" x14ac:dyDescent="0.25">
      <c r="A16845" s="2">
        <v>43160.583333333336</v>
      </c>
      <c r="B16845">
        <v>86725</v>
      </c>
      <c r="C16845">
        <v>86750</v>
      </c>
      <c r="D16845">
        <v>86215</v>
      </c>
      <c r="E16845">
        <v>86495</v>
      </c>
    </row>
    <row r="16846" spans="1:5" x14ac:dyDescent="0.25">
      <c r="A16846" s="2">
        <v>43160.541666666664</v>
      </c>
      <c r="B16846">
        <v>86545</v>
      </c>
      <c r="C16846">
        <v>86870</v>
      </c>
      <c r="D16846">
        <v>86310</v>
      </c>
      <c r="E16846">
        <v>86730</v>
      </c>
    </row>
    <row r="16847" spans="1:5" x14ac:dyDescent="0.25">
      <c r="A16847" s="2">
        <v>43160.5</v>
      </c>
      <c r="B16847">
        <v>86620</v>
      </c>
      <c r="C16847">
        <v>87010</v>
      </c>
      <c r="D16847">
        <v>86515</v>
      </c>
      <c r="E16847">
        <v>86540</v>
      </c>
    </row>
    <row r="16848" spans="1:5" x14ac:dyDescent="0.25">
      <c r="A16848" s="2">
        <v>43160.458333333336</v>
      </c>
      <c r="B16848">
        <v>86840</v>
      </c>
      <c r="C16848">
        <v>87050</v>
      </c>
      <c r="D16848">
        <v>86435</v>
      </c>
      <c r="E16848">
        <v>86620</v>
      </c>
    </row>
    <row r="16849" spans="1:5" x14ac:dyDescent="0.25">
      <c r="A16849" s="2">
        <v>43160.416666666664</v>
      </c>
      <c r="B16849">
        <v>86265</v>
      </c>
      <c r="C16849">
        <v>86880</v>
      </c>
      <c r="D16849">
        <v>86160</v>
      </c>
      <c r="E16849">
        <v>86840</v>
      </c>
    </row>
    <row r="16850" spans="1:5" x14ac:dyDescent="0.25">
      <c r="A16850" s="2">
        <v>43160.375</v>
      </c>
      <c r="B16850">
        <v>85800</v>
      </c>
      <c r="C16850">
        <v>86345</v>
      </c>
      <c r="D16850">
        <v>85715</v>
      </c>
      <c r="E16850">
        <v>86260</v>
      </c>
    </row>
    <row r="16851" spans="1:5" x14ac:dyDescent="0.25">
      <c r="A16851" s="2">
        <v>43159.75</v>
      </c>
      <c r="B16851">
        <v>86140</v>
      </c>
      <c r="C16851">
        <v>86175</v>
      </c>
      <c r="D16851">
        <v>86000</v>
      </c>
      <c r="E16851">
        <v>86030</v>
      </c>
    </row>
    <row r="16852" spans="1:5" x14ac:dyDescent="0.25">
      <c r="A16852" s="2">
        <v>43159.708333333336</v>
      </c>
      <c r="B16852">
        <v>86840</v>
      </c>
      <c r="C16852">
        <v>86895</v>
      </c>
      <c r="D16852">
        <v>86115</v>
      </c>
      <c r="E16852">
        <v>86130</v>
      </c>
    </row>
    <row r="16853" spans="1:5" x14ac:dyDescent="0.25">
      <c r="A16853" s="2">
        <v>43159.666666666664</v>
      </c>
      <c r="B16853">
        <v>87045</v>
      </c>
      <c r="C16853">
        <v>87080</v>
      </c>
      <c r="D16853">
        <v>86750</v>
      </c>
      <c r="E16853">
        <v>86845</v>
      </c>
    </row>
    <row r="16854" spans="1:5" x14ac:dyDescent="0.25">
      <c r="A16854" s="2">
        <v>43159.625</v>
      </c>
      <c r="B16854">
        <v>86825</v>
      </c>
      <c r="C16854">
        <v>87070</v>
      </c>
      <c r="D16854">
        <v>86730</v>
      </c>
      <c r="E16854">
        <v>87045</v>
      </c>
    </row>
    <row r="16855" spans="1:5" x14ac:dyDescent="0.25">
      <c r="A16855" s="2">
        <v>43159.583333333336</v>
      </c>
      <c r="B16855">
        <v>86910</v>
      </c>
      <c r="C16855">
        <v>86985</v>
      </c>
      <c r="D16855">
        <v>86655</v>
      </c>
      <c r="E16855">
        <v>86825</v>
      </c>
    </row>
    <row r="16856" spans="1:5" x14ac:dyDescent="0.25">
      <c r="A16856" s="2">
        <v>43159.541666666664</v>
      </c>
      <c r="B16856">
        <v>86945</v>
      </c>
      <c r="C16856">
        <v>87005</v>
      </c>
      <c r="D16856">
        <v>86580</v>
      </c>
      <c r="E16856">
        <v>86915</v>
      </c>
    </row>
    <row r="16857" spans="1:5" x14ac:dyDescent="0.25">
      <c r="A16857" s="2">
        <v>43159.5</v>
      </c>
      <c r="B16857">
        <v>87675</v>
      </c>
      <c r="C16857">
        <v>87690</v>
      </c>
      <c r="D16857">
        <v>86820</v>
      </c>
      <c r="E16857">
        <v>86950</v>
      </c>
    </row>
    <row r="16858" spans="1:5" x14ac:dyDescent="0.25">
      <c r="A16858" s="2">
        <v>43159.458333333336</v>
      </c>
      <c r="B16858">
        <v>87625</v>
      </c>
      <c r="C16858">
        <v>87955</v>
      </c>
      <c r="D16858">
        <v>87345</v>
      </c>
      <c r="E16858">
        <v>87670</v>
      </c>
    </row>
    <row r="16859" spans="1:5" x14ac:dyDescent="0.25">
      <c r="A16859" s="2">
        <v>43159.416666666664</v>
      </c>
      <c r="B16859">
        <v>87580</v>
      </c>
      <c r="C16859">
        <v>87680</v>
      </c>
      <c r="D16859">
        <v>87135</v>
      </c>
      <c r="E16859">
        <v>87625</v>
      </c>
    </row>
    <row r="16860" spans="1:5" x14ac:dyDescent="0.25">
      <c r="A16860" s="2">
        <v>43159.375</v>
      </c>
      <c r="B16860">
        <v>87570</v>
      </c>
      <c r="C16860">
        <v>87640</v>
      </c>
      <c r="D16860">
        <v>87400</v>
      </c>
      <c r="E16860">
        <v>87575</v>
      </c>
    </row>
    <row r="16861" spans="1:5" x14ac:dyDescent="0.25">
      <c r="A16861" s="2">
        <v>43158.75</v>
      </c>
      <c r="B16861">
        <v>87665</v>
      </c>
      <c r="C16861">
        <v>87715</v>
      </c>
      <c r="D16861">
        <v>87570</v>
      </c>
      <c r="E16861">
        <v>87570</v>
      </c>
    </row>
    <row r="16862" spans="1:5" x14ac:dyDescent="0.25">
      <c r="A16862" s="2">
        <v>43158.708333333336</v>
      </c>
      <c r="B16862">
        <v>87770</v>
      </c>
      <c r="C16862">
        <v>87870</v>
      </c>
      <c r="D16862">
        <v>87630</v>
      </c>
      <c r="E16862">
        <v>87675</v>
      </c>
    </row>
    <row r="16863" spans="1:5" x14ac:dyDescent="0.25">
      <c r="A16863" s="2">
        <v>43158.666666666664</v>
      </c>
      <c r="B16863">
        <v>87925</v>
      </c>
      <c r="C16863">
        <v>87975</v>
      </c>
      <c r="D16863">
        <v>87625</v>
      </c>
      <c r="E16863">
        <v>87770</v>
      </c>
    </row>
    <row r="16864" spans="1:5" x14ac:dyDescent="0.25">
      <c r="A16864" s="2">
        <v>43158.625</v>
      </c>
      <c r="B16864">
        <v>87955</v>
      </c>
      <c r="C16864">
        <v>88130</v>
      </c>
      <c r="D16864">
        <v>87805</v>
      </c>
      <c r="E16864">
        <v>87920</v>
      </c>
    </row>
    <row r="16865" spans="1:5" x14ac:dyDescent="0.25">
      <c r="A16865" s="2">
        <v>43158.583333333336</v>
      </c>
      <c r="B16865">
        <v>87670</v>
      </c>
      <c r="C16865">
        <v>88030</v>
      </c>
      <c r="D16865">
        <v>87605</v>
      </c>
      <c r="E16865">
        <v>87955</v>
      </c>
    </row>
    <row r="16866" spans="1:5" x14ac:dyDescent="0.25">
      <c r="A16866" s="2">
        <v>43158.541666666664</v>
      </c>
      <c r="B16866">
        <v>87610</v>
      </c>
      <c r="C16866">
        <v>87860</v>
      </c>
      <c r="D16866">
        <v>87495</v>
      </c>
      <c r="E16866">
        <v>87665</v>
      </c>
    </row>
    <row r="16867" spans="1:5" x14ac:dyDescent="0.25">
      <c r="A16867" s="2">
        <v>43158.5</v>
      </c>
      <c r="B16867">
        <v>88245</v>
      </c>
      <c r="C16867">
        <v>88420</v>
      </c>
      <c r="D16867">
        <v>87370</v>
      </c>
      <c r="E16867">
        <v>87610</v>
      </c>
    </row>
    <row r="16868" spans="1:5" x14ac:dyDescent="0.25">
      <c r="A16868" s="2">
        <v>43158.458333333336</v>
      </c>
      <c r="B16868">
        <v>88450</v>
      </c>
      <c r="C16868">
        <v>88665</v>
      </c>
      <c r="D16868">
        <v>88210</v>
      </c>
      <c r="E16868">
        <v>88255</v>
      </c>
    </row>
    <row r="16869" spans="1:5" x14ac:dyDescent="0.25">
      <c r="A16869" s="2">
        <v>43158.416666666664</v>
      </c>
      <c r="B16869">
        <v>88210</v>
      </c>
      <c r="C16869">
        <v>88535</v>
      </c>
      <c r="D16869">
        <v>88050</v>
      </c>
      <c r="E16869">
        <v>88440</v>
      </c>
    </row>
    <row r="16870" spans="1:5" x14ac:dyDescent="0.25">
      <c r="A16870" s="2">
        <v>43158.375</v>
      </c>
      <c r="B16870">
        <v>88170</v>
      </c>
      <c r="C16870">
        <v>88300</v>
      </c>
      <c r="D16870">
        <v>88095</v>
      </c>
      <c r="E16870">
        <v>88200</v>
      </c>
    </row>
    <row r="16871" spans="1:5" x14ac:dyDescent="0.25">
      <c r="A16871" s="2">
        <v>43157.75</v>
      </c>
      <c r="B16871">
        <v>88430</v>
      </c>
      <c r="C16871">
        <v>88535</v>
      </c>
      <c r="D16871">
        <v>88385</v>
      </c>
      <c r="E16871">
        <v>88495</v>
      </c>
    </row>
    <row r="16872" spans="1:5" x14ac:dyDescent="0.25">
      <c r="A16872" s="2">
        <v>43157.708333333336</v>
      </c>
      <c r="B16872">
        <v>88425</v>
      </c>
      <c r="C16872">
        <v>88620</v>
      </c>
      <c r="D16872">
        <v>88305</v>
      </c>
      <c r="E16872">
        <v>88430</v>
      </c>
    </row>
    <row r="16873" spans="1:5" x14ac:dyDescent="0.25">
      <c r="A16873" s="2">
        <v>43157.666666666664</v>
      </c>
      <c r="B16873">
        <v>88265</v>
      </c>
      <c r="C16873">
        <v>88435</v>
      </c>
      <c r="D16873">
        <v>88045</v>
      </c>
      <c r="E16873">
        <v>88425</v>
      </c>
    </row>
    <row r="16874" spans="1:5" x14ac:dyDescent="0.25">
      <c r="A16874" s="2">
        <v>43157.625</v>
      </c>
      <c r="B16874">
        <v>88490</v>
      </c>
      <c r="C16874">
        <v>88575</v>
      </c>
      <c r="D16874">
        <v>88170</v>
      </c>
      <c r="E16874">
        <v>88265</v>
      </c>
    </row>
    <row r="16875" spans="1:5" x14ac:dyDescent="0.25">
      <c r="A16875" s="2">
        <v>43157.583333333336</v>
      </c>
      <c r="B16875">
        <v>88500</v>
      </c>
      <c r="C16875">
        <v>88750</v>
      </c>
      <c r="D16875">
        <v>88475</v>
      </c>
      <c r="E16875">
        <v>88485</v>
      </c>
    </row>
    <row r="16876" spans="1:5" x14ac:dyDescent="0.25">
      <c r="A16876" s="2">
        <v>43157.541666666664</v>
      </c>
      <c r="B16876">
        <v>88325</v>
      </c>
      <c r="C16876">
        <v>88560</v>
      </c>
      <c r="D16876">
        <v>88235</v>
      </c>
      <c r="E16876">
        <v>88495</v>
      </c>
    </row>
    <row r="16877" spans="1:5" x14ac:dyDescent="0.25">
      <c r="A16877" s="2">
        <v>43157.5</v>
      </c>
      <c r="B16877">
        <v>88565</v>
      </c>
      <c r="C16877">
        <v>88630</v>
      </c>
      <c r="D16877">
        <v>88190</v>
      </c>
      <c r="E16877">
        <v>88325</v>
      </c>
    </row>
    <row r="16878" spans="1:5" x14ac:dyDescent="0.25">
      <c r="A16878" s="2">
        <v>43157.458333333336</v>
      </c>
      <c r="B16878">
        <v>89050</v>
      </c>
      <c r="C16878">
        <v>89155</v>
      </c>
      <c r="D16878">
        <v>88520</v>
      </c>
      <c r="E16878">
        <v>88570</v>
      </c>
    </row>
    <row r="16879" spans="1:5" x14ac:dyDescent="0.25">
      <c r="A16879" s="2">
        <v>43157.416666666664</v>
      </c>
      <c r="B16879">
        <v>88815</v>
      </c>
      <c r="C16879">
        <v>89130</v>
      </c>
      <c r="D16879">
        <v>88720</v>
      </c>
      <c r="E16879">
        <v>89045</v>
      </c>
    </row>
    <row r="16880" spans="1:5" x14ac:dyDescent="0.25">
      <c r="A16880" s="2">
        <v>43157.375</v>
      </c>
      <c r="B16880">
        <v>88590</v>
      </c>
      <c r="C16880">
        <v>88870</v>
      </c>
      <c r="D16880">
        <v>88495</v>
      </c>
      <c r="E16880">
        <v>88820</v>
      </c>
    </row>
    <row r="16881" spans="1:5" x14ac:dyDescent="0.25">
      <c r="A16881" s="2">
        <v>43154.75</v>
      </c>
      <c r="B16881">
        <v>88105</v>
      </c>
      <c r="C16881">
        <v>88150</v>
      </c>
      <c r="D16881">
        <v>88040</v>
      </c>
      <c r="E16881">
        <v>88150</v>
      </c>
    </row>
    <row r="16882" spans="1:5" x14ac:dyDescent="0.25">
      <c r="A16882" s="2">
        <v>43154.708333333336</v>
      </c>
      <c r="B16882">
        <v>87800</v>
      </c>
      <c r="C16882">
        <v>88120</v>
      </c>
      <c r="D16882">
        <v>87770</v>
      </c>
      <c r="E16882">
        <v>88110</v>
      </c>
    </row>
    <row r="16883" spans="1:5" x14ac:dyDescent="0.25">
      <c r="A16883" s="2">
        <v>43154.666666666664</v>
      </c>
      <c r="B16883">
        <v>87645</v>
      </c>
      <c r="C16883">
        <v>87965</v>
      </c>
      <c r="D16883">
        <v>87550</v>
      </c>
      <c r="E16883">
        <v>87800</v>
      </c>
    </row>
    <row r="16884" spans="1:5" x14ac:dyDescent="0.25">
      <c r="A16884" s="2">
        <v>43154.625</v>
      </c>
      <c r="B16884">
        <v>87620</v>
      </c>
      <c r="C16884">
        <v>87710</v>
      </c>
      <c r="D16884">
        <v>87265</v>
      </c>
      <c r="E16884">
        <v>87645</v>
      </c>
    </row>
    <row r="16885" spans="1:5" x14ac:dyDescent="0.25">
      <c r="A16885" s="2">
        <v>43154.583333333336</v>
      </c>
      <c r="B16885">
        <v>87480</v>
      </c>
      <c r="C16885">
        <v>87760</v>
      </c>
      <c r="D16885">
        <v>87310</v>
      </c>
      <c r="E16885">
        <v>87620</v>
      </c>
    </row>
    <row r="16886" spans="1:5" x14ac:dyDescent="0.25">
      <c r="A16886" s="2">
        <v>43154.541666666664</v>
      </c>
      <c r="B16886">
        <v>87480</v>
      </c>
      <c r="C16886">
        <v>87540</v>
      </c>
      <c r="D16886">
        <v>86860</v>
      </c>
      <c r="E16886">
        <v>87480</v>
      </c>
    </row>
    <row r="16887" spans="1:5" x14ac:dyDescent="0.25">
      <c r="A16887" s="2">
        <v>43154.5</v>
      </c>
      <c r="B16887">
        <v>87685</v>
      </c>
      <c r="C16887">
        <v>87760</v>
      </c>
      <c r="D16887">
        <v>87235</v>
      </c>
      <c r="E16887">
        <v>87480</v>
      </c>
    </row>
    <row r="16888" spans="1:5" x14ac:dyDescent="0.25">
      <c r="A16888" s="2">
        <v>43154.458333333336</v>
      </c>
      <c r="B16888">
        <v>87895</v>
      </c>
      <c r="C16888">
        <v>87970</v>
      </c>
      <c r="D16888">
        <v>87600</v>
      </c>
      <c r="E16888">
        <v>87690</v>
      </c>
    </row>
    <row r="16889" spans="1:5" x14ac:dyDescent="0.25">
      <c r="A16889" s="2">
        <v>43154.416666666664</v>
      </c>
      <c r="B16889">
        <v>87980</v>
      </c>
      <c r="C16889">
        <v>88045</v>
      </c>
      <c r="D16889">
        <v>87735</v>
      </c>
      <c r="E16889">
        <v>87895</v>
      </c>
    </row>
    <row r="16890" spans="1:5" x14ac:dyDescent="0.25">
      <c r="A16890" s="2">
        <v>43154.375</v>
      </c>
      <c r="B16890">
        <v>88000</v>
      </c>
      <c r="C16890">
        <v>88140</v>
      </c>
      <c r="D16890">
        <v>87765</v>
      </c>
      <c r="E16890">
        <v>87975</v>
      </c>
    </row>
    <row r="16891" spans="1:5" x14ac:dyDescent="0.25">
      <c r="A16891" s="2">
        <v>43153.75</v>
      </c>
      <c r="B16891">
        <v>87510</v>
      </c>
      <c r="C16891">
        <v>87580</v>
      </c>
      <c r="D16891">
        <v>87405</v>
      </c>
      <c r="E16891">
        <v>87545</v>
      </c>
    </row>
    <row r="16892" spans="1:5" x14ac:dyDescent="0.25">
      <c r="A16892" s="2">
        <v>43153.708333333336</v>
      </c>
      <c r="B16892">
        <v>87260</v>
      </c>
      <c r="C16892">
        <v>87595</v>
      </c>
      <c r="D16892">
        <v>87210</v>
      </c>
      <c r="E16892">
        <v>87510</v>
      </c>
    </row>
    <row r="16893" spans="1:5" x14ac:dyDescent="0.25">
      <c r="A16893" s="2">
        <v>43153.666666666664</v>
      </c>
      <c r="B16893">
        <v>87345</v>
      </c>
      <c r="C16893">
        <v>87675</v>
      </c>
      <c r="D16893">
        <v>87195</v>
      </c>
      <c r="E16893">
        <v>87255</v>
      </c>
    </row>
    <row r="16894" spans="1:5" x14ac:dyDescent="0.25">
      <c r="A16894" s="2">
        <v>43153.625</v>
      </c>
      <c r="B16894">
        <v>87695</v>
      </c>
      <c r="C16894">
        <v>87760</v>
      </c>
      <c r="D16894">
        <v>87110</v>
      </c>
      <c r="E16894">
        <v>87340</v>
      </c>
    </row>
    <row r="16895" spans="1:5" x14ac:dyDescent="0.25">
      <c r="A16895" s="2">
        <v>43153.583333333336</v>
      </c>
      <c r="B16895">
        <v>87875</v>
      </c>
      <c r="C16895">
        <v>87945</v>
      </c>
      <c r="D16895">
        <v>87670</v>
      </c>
      <c r="E16895">
        <v>87690</v>
      </c>
    </row>
    <row r="16896" spans="1:5" x14ac:dyDescent="0.25">
      <c r="A16896" s="2">
        <v>43153.541666666664</v>
      </c>
      <c r="B16896">
        <v>87660</v>
      </c>
      <c r="C16896">
        <v>87990</v>
      </c>
      <c r="D16896">
        <v>87660</v>
      </c>
      <c r="E16896">
        <v>87875</v>
      </c>
    </row>
    <row r="16897" spans="1:5" x14ac:dyDescent="0.25">
      <c r="A16897" s="2">
        <v>43153.5</v>
      </c>
      <c r="B16897">
        <v>87645</v>
      </c>
      <c r="C16897">
        <v>87925</v>
      </c>
      <c r="D16897">
        <v>87560</v>
      </c>
      <c r="E16897">
        <v>87655</v>
      </c>
    </row>
    <row r="16898" spans="1:5" x14ac:dyDescent="0.25">
      <c r="A16898" s="2">
        <v>43153.458333333336</v>
      </c>
      <c r="B16898">
        <v>87695</v>
      </c>
      <c r="C16898">
        <v>88050</v>
      </c>
      <c r="D16898">
        <v>87585</v>
      </c>
      <c r="E16898">
        <v>87640</v>
      </c>
    </row>
    <row r="16899" spans="1:5" x14ac:dyDescent="0.25">
      <c r="A16899" s="2">
        <v>43153.416666666664</v>
      </c>
      <c r="B16899">
        <v>87130</v>
      </c>
      <c r="C16899">
        <v>87755</v>
      </c>
      <c r="D16899">
        <v>87080</v>
      </c>
      <c r="E16899">
        <v>87690</v>
      </c>
    </row>
    <row r="16900" spans="1:5" x14ac:dyDescent="0.25">
      <c r="A16900" s="2">
        <v>43153.375</v>
      </c>
      <c r="B16900">
        <v>87005</v>
      </c>
      <c r="C16900">
        <v>87180</v>
      </c>
      <c r="D16900">
        <v>86755</v>
      </c>
      <c r="E16900">
        <v>87135</v>
      </c>
    </row>
    <row r="16901" spans="1:5" x14ac:dyDescent="0.25">
      <c r="A16901" s="2">
        <v>43152.75</v>
      </c>
      <c r="B16901">
        <v>86895</v>
      </c>
      <c r="C16901">
        <v>86980</v>
      </c>
      <c r="D16901">
        <v>86600</v>
      </c>
      <c r="E16901">
        <v>86600</v>
      </c>
    </row>
    <row r="16902" spans="1:5" x14ac:dyDescent="0.25">
      <c r="A16902" s="2">
        <v>43152.708333333336</v>
      </c>
      <c r="B16902">
        <v>87765</v>
      </c>
      <c r="C16902">
        <v>87770</v>
      </c>
      <c r="D16902">
        <v>86870</v>
      </c>
      <c r="E16902">
        <v>86905</v>
      </c>
    </row>
    <row r="16903" spans="1:5" x14ac:dyDescent="0.25">
      <c r="A16903" s="2">
        <v>43152.666666666664</v>
      </c>
      <c r="B16903">
        <v>87560</v>
      </c>
      <c r="C16903">
        <v>88280</v>
      </c>
      <c r="D16903">
        <v>87455</v>
      </c>
      <c r="E16903">
        <v>87770</v>
      </c>
    </row>
    <row r="16904" spans="1:5" x14ac:dyDescent="0.25">
      <c r="A16904" s="2">
        <v>43152.625</v>
      </c>
      <c r="B16904">
        <v>87550</v>
      </c>
      <c r="C16904">
        <v>87710</v>
      </c>
      <c r="D16904">
        <v>87410</v>
      </c>
      <c r="E16904">
        <v>87560</v>
      </c>
    </row>
    <row r="16905" spans="1:5" x14ac:dyDescent="0.25">
      <c r="A16905" s="2">
        <v>43152.583333333336</v>
      </c>
      <c r="B16905">
        <v>87455</v>
      </c>
      <c r="C16905">
        <v>87720</v>
      </c>
      <c r="D16905">
        <v>87285</v>
      </c>
      <c r="E16905">
        <v>87550</v>
      </c>
    </row>
    <row r="16906" spans="1:5" x14ac:dyDescent="0.25">
      <c r="A16906" s="2">
        <v>43152.541666666664</v>
      </c>
      <c r="B16906">
        <v>87255</v>
      </c>
      <c r="C16906">
        <v>87545</v>
      </c>
      <c r="D16906">
        <v>87045</v>
      </c>
      <c r="E16906">
        <v>87450</v>
      </c>
    </row>
    <row r="16907" spans="1:5" x14ac:dyDescent="0.25">
      <c r="A16907" s="2">
        <v>43152.5</v>
      </c>
      <c r="B16907">
        <v>87270</v>
      </c>
      <c r="C16907">
        <v>87390</v>
      </c>
      <c r="D16907">
        <v>87155</v>
      </c>
      <c r="E16907">
        <v>87260</v>
      </c>
    </row>
    <row r="16908" spans="1:5" x14ac:dyDescent="0.25">
      <c r="A16908" s="2">
        <v>43152.458333333336</v>
      </c>
      <c r="B16908">
        <v>86965</v>
      </c>
      <c r="C16908">
        <v>87645</v>
      </c>
      <c r="D16908">
        <v>86965</v>
      </c>
      <c r="E16908">
        <v>87270</v>
      </c>
    </row>
    <row r="16909" spans="1:5" x14ac:dyDescent="0.25">
      <c r="A16909" s="2">
        <v>43152.416666666664</v>
      </c>
      <c r="B16909">
        <v>86910</v>
      </c>
      <c r="C16909">
        <v>87100</v>
      </c>
      <c r="D16909">
        <v>86830</v>
      </c>
      <c r="E16909">
        <v>86965</v>
      </c>
    </row>
    <row r="16910" spans="1:5" x14ac:dyDescent="0.25">
      <c r="A16910" s="2">
        <v>43152.375</v>
      </c>
      <c r="B16910">
        <v>86605</v>
      </c>
      <c r="C16910">
        <v>86950</v>
      </c>
      <c r="D16910">
        <v>86470</v>
      </c>
      <c r="E16910">
        <v>86915</v>
      </c>
    </row>
    <row r="16911" spans="1:5" x14ac:dyDescent="0.25">
      <c r="A16911" s="2">
        <v>43151.75</v>
      </c>
      <c r="B16911">
        <v>86615</v>
      </c>
      <c r="C16911">
        <v>86725</v>
      </c>
      <c r="D16911">
        <v>86525</v>
      </c>
      <c r="E16911">
        <v>86725</v>
      </c>
    </row>
    <row r="16912" spans="1:5" x14ac:dyDescent="0.25">
      <c r="A16912" s="2">
        <v>43151.708333333336</v>
      </c>
      <c r="B16912">
        <v>86670</v>
      </c>
      <c r="C16912">
        <v>86800</v>
      </c>
      <c r="D16912">
        <v>86230</v>
      </c>
      <c r="E16912">
        <v>86605</v>
      </c>
    </row>
    <row r="16913" spans="1:5" x14ac:dyDescent="0.25">
      <c r="A16913" s="2">
        <v>43151.666666666664</v>
      </c>
      <c r="B16913">
        <v>86830</v>
      </c>
      <c r="C16913">
        <v>86870</v>
      </c>
      <c r="D16913">
        <v>86570</v>
      </c>
      <c r="E16913">
        <v>86665</v>
      </c>
    </row>
    <row r="16914" spans="1:5" x14ac:dyDescent="0.25">
      <c r="A16914" s="2">
        <v>43151.625</v>
      </c>
      <c r="B16914">
        <v>86930</v>
      </c>
      <c r="C16914">
        <v>87060</v>
      </c>
      <c r="D16914">
        <v>86740</v>
      </c>
      <c r="E16914">
        <v>86830</v>
      </c>
    </row>
    <row r="16915" spans="1:5" x14ac:dyDescent="0.25">
      <c r="A16915" s="2">
        <v>43151.583333333336</v>
      </c>
      <c r="B16915">
        <v>86660</v>
      </c>
      <c r="C16915">
        <v>87200</v>
      </c>
      <c r="D16915">
        <v>86655</v>
      </c>
      <c r="E16915">
        <v>86930</v>
      </c>
    </row>
    <row r="16916" spans="1:5" x14ac:dyDescent="0.25">
      <c r="A16916" s="2">
        <v>43151.541666666664</v>
      </c>
      <c r="B16916">
        <v>86155</v>
      </c>
      <c r="C16916">
        <v>86715</v>
      </c>
      <c r="D16916">
        <v>86150</v>
      </c>
      <c r="E16916">
        <v>86660</v>
      </c>
    </row>
    <row r="16917" spans="1:5" x14ac:dyDescent="0.25">
      <c r="A16917" s="2">
        <v>43151.5</v>
      </c>
      <c r="B16917">
        <v>85715</v>
      </c>
      <c r="C16917">
        <v>86325</v>
      </c>
      <c r="D16917">
        <v>85645</v>
      </c>
      <c r="E16917">
        <v>86155</v>
      </c>
    </row>
    <row r="16918" spans="1:5" x14ac:dyDescent="0.25">
      <c r="A16918" s="2">
        <v>43151.458333333336</v>
      </c>
      <c r="B16918">
        <v>85270</v>
      </c>
      <c r="C16918">
        <v>85840</v>
      </c>
      <c r="D16918">
        <v>85155</v>
      </c>
      <c r="E16918">
        <v>85715</v>
      </c>
    </row>
    <row r="16919" spans="1:5" x14ac:dyDescent="0.25">
      <c r="A16919" s="2">
        <v>43151.416666666664</v>
      </c>
      <c r="B16919">
        <v>85255</v>
      </c>
      <c r="C16919">
        <v>85370</v>
      </c>
      <c r="D16919">
        <v>85025</v>
      </c>
      <c r="E16919">
        <v>85270</v>
      </c>
    </row>
    <row r="16920" spans="1:5" x14ac:dyDescent="0.25">
      <c r="A16920" s="2">
        <v>43151.375</v>
      </c>
      <c r="B16920">
        <v>85150</v>
      </c>
      <c r="C16920">
        <v>85275</v>
      </c>
      <c r="D16920">
        <v>85050</v>
      </c>
      <c r="E16920">
        <v>85260</v>
      </c>
    </row>
    <row r="16921" spans="1:5" x14ac:dyDescent="0.25">
      <c r="A16921" s="2">
        <v>43150.75</v>
      </c>
      <c r="B16921">
        <v>85565</v>
      </c>
      <c r="C16921">
        <v>85725</v>
      </c>
      <c r="D16921">
        <v>85550</v>
      </c>
      <c r="E16921">
        <v>85635</v>
      </c>
    </row>
    <row r="16922" spans="1:5" x14ac:dyDescent="0.25">
      <c r="A16922" s="2">
        <v>43150.708333333336</v>
      </c>
      <c r="B16922">
        <v>85535</v>
      </c>
      <c r="C16922">
        <v>85600</v>
      </c>
      <c r="D16922">
        <v>85445</v>
      </c>
      <c r="E16922">
        <v>85570</v>
      </c>
    </row>
    <row r="16923" spans="1:5" x14ac:dyDescent="0.25">
      <c r="A16923" s="2">
        <v>43150.666666666664</v>
      </c>
      <c r="B16923">
        <v>85535</v>
      </c>
      <c r="C16923">
        <v>85590</v>
      </c>
      <c r="D16923">
        <v>85510</v>
      </c>
      <c r="E16923">
        <v>85530</v>
      </c>
    </row>
    <row r="16924" spans="1:5" x14ac:dyDescent="0.25">
      <c r="A16924" s="2">
        <v>43150.625</v>
      </c>
      <c r="B16924">
        <v>85510</v>
      </c>
      <c r="C16924">
        <v>85580</v>
      </c>
      <c r="D16924">
        <v>85470</v>
      </c>
      <c r="E16924">
        <v>85530</v>
      </c>
    </row>
    <row r="16925" spans="1:5" x14ac:dyDescent="0.25">
      <c r="A16925" s="2">
        <v>43150.583333333336</v>
      </c>
      <c r="B16925">
        <v>85590</v>
      </c>
      <c r="C16925">
        <v>85610</v>
      </c>
      <c r="D16925">
        <v>85470</v>
      </c>
      <c r="E16925">
        <v>85515</v>
      </c>
    </row>
    <row r="16926" spans="1:5" x14ac:dyDescent="0.25">
      <c r="A16926" s="2">
        <v>43150.541666666664</v>
      </c>
      <c r="B16926">
        <v>85475</v>
      </c>
      <c r="C16926">
        <v>85640</v>
      </c>
      <c r="D16926">
        <v>85390</v>
      </c>
      <c r="E16926">
        <v>85590</v>
      </c>
    </row>
    <row r="16927" spans="1:5" x14ac:dyDescent="0.25">
      <c r="A16927" s="2">
        <v>43150.5</v>
      </c>
      <c r="B16927">
        <v>85630</v>
      </c>
      <c r="C16927">
        <v>85635</v>
      </c>
      <c r="D16927">
        <v>85430</v>
      </c>
      <c r="E16927">
        <v>85470</v>
      </c>
    </row>
    <row r="16928" spans="1:5" x14ac:dyDescent="0.25">
      <c r="A16928" s="2">
        <v>43150.458333333336</v>
      </c>
      <c r="B16928">
        <v>85715</v>
      </c>
      <c r="C16928">
        <v>85820</v>
      </c>
      <c r="D16928">
        <v>85510</v>
      </c>
      <c r="E16928">
        <v>85630</v>
      </c>
    </row>
    <row r="16929" spans="1:5" x14ac:dyDescent="0.25">
      <c r="A16929" s="2">
        <v>43150.416666666664</v>
      </c>
      <c r="B16929">
        <v>85635</v>
      </c>
      <c r="C16929">
        <v>85790</v>
      </c>
      <c r="D16929">
        <v>85520</v>
      </c>
      <c r="E16929">
        <v>85715</v>
      </c>
    </row>
    <row r="16930" spans="1:5" x14ac:dyDescent="0.25">
      <c r="A16930" s="2">
        <v>43150.375</v>
      </c>
      <c r="B16930">
        <v>85750</v>
      </c>
      <c r="C16930">
        <v>85875</v>
      </c>
      <c r="D16930">
        <v>85545</v>
      </c>
      <c r="E16930">
        <v>85635</v>
      </c>
    </row>
    <row r="16931" spans="1:5" x14ac:dyDescent="0.25">
      <c r="A16931" s="2">
        <v>43147.75</v>
      </c>
      <c r="B16931">
        <v>85410</v>
      </c>
      <c r="C16931">
        <v>85500</v>
      </c>
      <c r="D16931">
        <v>85350</v>
      </c>
      <c r="E16931">
        <v>85500</v>
      </c>
    </row>
    <row r="16932" spans="1:5" x14ac:dyDescent="0.25">
      <c r="A16932" s="2">
        <v>43147.708333333336</v>
      </c>
      <c r="B16932">
        <v>85150</v>
      </c>
      <c r="C16932">
        <v>85435</v>
      </c>
      <c r="D16932">
        <v>84925</v>
      </c>
      <c r="E16932">
        <v>85410</v>
      </c>
    </row>
    <row r="16933" spans="1:5" x14ac:dyDescent="0.25">
      <c r="A16933" s="2">
        <v>43147.666666666664</v>
      </c>
      <c r="B16933">
        <v>85195</v>
      </c>
      <c r="C16933">
        <v>85265</v>
      </c>
      <c r="D16933">
        <v>84835</v>
      </c>
      <c r="E16933">
        <v>85150</v>
      </c>
    </row>
    <row r="16934" spans="1:5" x14ac:dyDescent="0.25">
      <c r="A16934" s="2">
        <v>43147.625</v>
      </c>
      <c r="B16934">
        <v>85095</v>
      </c>
      <c r="C16934">
        <v>85505</v>
      </c>
      <c r="D16934">
        <v>85025</v>
      </c>
      <c r="E16934">
        <v>85195</v>
      </c>
    </row>
    <row r="16935" spans="1:5" x14ac:dyDescent="0.25">
      <c r="A16935" s="2">
        <v>43147.583333333336</v>
      </c>
      <c r="B16935">
        <v>85105</v>
      </c>
      <c r="C16935">
        <v>85375</v>
      </c>
      <c r="D16935">
        <v>85075</v>
      </c>
      <c r="E16935">
        <v>85095</v>
      </c>
    </row>
    <row r="16936" spans="1:5" x14ac:dyDescent="0.25">
      <c r="A16936" s="2">
        <v>43147.541666666664</v>
      </c>
      <c r="B16936">
        <v>84835</v>
      </c>
      <c r="C16936">
        <v>85245</v>
      </c>
      <c r="D16936">
        <v>84675</v>
      </c>
      <c r="E16936">
        <v>85105</v>
      </c>
    </row>
    <row r="16937" spans="1:5" x14ac:dyDescent="0.25">
      <c r="A16937" s="2">
        <v>43147.5</v>
      </c>
      <c r="B16937">
        <v>84905</v>
      </c>
      <c r="C16937">
        <v>85020</v>
      </c>
      <c r="D16937">
        <v>84650</v>
      </c>
      <c r="E16937">
        <v>84825</v>
      </c>
    </row>
    <row r="16938" spans="1:5" x14ac:dyDescent="0.25">
      <c r="A16938" s="2">
        <v>43147.458333333336</v>
      </c>
      <c r="B16938">
        <v>85095</v>
      </c>
      <c r="C16938">
        <v>85170</v>
      </c>
      <c r="D16938">
        <v>84880</v>
      </c>
      <c r="E16938">
        <v>84905</v>
      </c>
    </row>
    <row r="16939" spans="1:5" x14ac:dyDescent="0.25">
      <c r="A16939" s="2">
        <v>43147.416666666664</v>
      </c>
      <c r="B16939">
        <v>85220</v>
      </c>
      <c r="C16939">
        <v>85350</v>
      </c>
      <c r="D16939">
        <v>84870</v>
      </c>
      <c r="E16939">
        <v>85090</v>
      </c>
    </row>
    <row r="16940" spans="1:5" x14ac:dyDescent="0.25">
      <c r="A16940" s="2">
        <v>43147.375</v>
      </c>
      <c r="B16940">
        <v>85405</v>
      </c>
      <c r="C16940">
        <v>85425</v>
      </c>
      <c r="D16940">
        <v>85205</v>
      </c>
      <c r="E16940">
        <v>85220</v>
      </c>
    </row>
    <row r="16941" spans="1:5" x14ac:dyDescent="0.25">
      <c r="A16941" s="2">
        <v>43146.75</v>
      </c>
      <c r="B16941">
        <v>85040</v>
      </c>
      <c r="C16941">
        <v>85160</v>
      </c>
      <c r="D16941">
        <v>84985</v>
      </c>
      <c r="E16941">
        <v>85115</v>
      </c>
    </row>
    <row r="16942" spans="1:5" x14ac:dyDescent="0.25">
      <c r="A16942" s="2">
        <v>43146.708333333336</v>
      </c>
      <c r="B16942">
        <v>85275</v>
      </c>
      <c r="C16942">
        <v>85475</v>
      </c>
      <c r="D16942">
        <v>85000</v>
      </c>
      <c r="E16942">
        <v>85045</v>
      </c>
    </row>
    <row r="16943" spans="1:5" x14ac:dyDescent="0.25">
      <c r="A16943" s="2">
        <v>43146.666666666664</v>
      </c>
      <c r="B16943">
        <v>85165</v>
      </c>
      <c r="C16943">
        <v>85540</v>
      </c>
      <c r="D16943">
        <v>85135</v>
      </c>
      <c r="E16943">
        <v>85275</v>
      </c>
    </row>
    <row r="16944" spans="1:5" x14ac:dyDescent="0.25">
      <c r="A16944" s="2">
        <v>43146.625</v>
      </c>
      <c r="B16944">
        <v>85215</v>
      </c>
      <c r="C16944">
        <v>85380</v>
      </c>
      <c r="D16944">
        <v>84980</v>
      </c>
      <c r="E16944">
        <v>85160</v>
      </c>
    </row>
    <row r="16945" spans="1:5" x14ac:dyDescent="0.25">
      <c r="A16945" s="2">
        <v>43146.583333333336</v>
      </c>
      <c r="B16945">
        <v>85010</v>
      </c>
      <c r="C16945">
        <v>85440</v>
      </c>
      <c r="D16945">
        <v>84820</v>
      </c>
      <c r="E16945">
        <v>85220</v>
      </c>
    </row>
    <row r="16946" spans="1:5" x14ac:dyDescent="0.25">
      <c r="A16946" s="2">
        <v>43146.541666666664</v>
      </c>
      <c r="B16946">
        <v>85560</v>
      </c>
      <c r="C16946">
        <v>85640</v>
      </c>
      <c r="D16946">
        <v>85000</v>
      </c>
      <c r="E16946">
        <v>85005</v>
      </c>
    </row>
    <row r="16947" spans="1:5" x14ac:dyDescent="0.25">
      <c r="A16947" s="2">
        <v>43146.5</v>
      </c>
      <c r="B16947">
        <v>85360</v>
      </c>
      <c r="C16947">
        <v>85615</v>
      </c>
      <c r="D16947">
        <v>85115</v>
      </c>
      <c r="E16947">
        <v>85565</v>
      </c>
    </row>
    <row r="16948" spans="1:5" x14ac:dyDescent="0.25">
      <c r="A16948" s="2">
        <v>43146.458333333336</v>
      </c>
      <c r="B16948">
        <v>85160</v>
      </c>
      <c r="C16948">
        <v>85440</v>
      </c>
      <c r="D16948">
        <v>85040</v>
      </c>
      <c r="E16948">
        <v>85360</v>
      </c>
    </row>
    <row r="16949" spans="1:5" x14ac:dyDescent="0.25">
      <c r="A16949" s="2">
        <v>43146.416666666664</v>
      </c>
      <c r="B16949">
        <v>85190</v>
      </c>
      <c r="C16949">
        <v>85400</v>
      </c>
      <c r="D16949">
        <v>85025</v>
      </c>
      <c r="E16949">
        <v>85155</v>
      </c>
    </row>
    <row r="16950" spans="1:5" x14ac:dyDescent="0.25">
      <c r="A16950" s="2">
        <v>43146.375</v>
      </c>
      <c r="B16950">
        <v>85210</v>
      </c>
      <c r="C16950">
        <v>85300</v>
      </c>
      <c r="D16950">
        <v>84920</v>
      </c>
      <c r="E16950">
        <v>85190</v>
      </c>
    </row>
    <row r="16951" spans="1:5" x14ac:dyDescent="0.25">
      <c r="A16951" s="2">
        <v>43145.75</v>
      </c>
      <c r="B16951">
        <v>84510</v>
      </c>
      <c r="C16951">
        <v>84535</v>
      </c>
      <c r="D16951">
        <v>84405</v>
      </c>
      <c r="E16951">
        <v>84445</v>
      </c>
    </row>
    <row r="16952" spans="1:5" x14ac:dyDescent="0.25">
      <c r="A16952" s="2">
        <v>43145.708333333336</v>
      </c>
      <c r="B16952">
        <v>84205</v>
      </c>
      <c r="C16952">
        <v>84745</v>
      </c>
      <c r="D16952">
        <v>84170</v>
      </c>
      <c r="E16952">
        <v>84515</v>
      </c>
    </row>
    <row r="16953" spans="1:5" x14ac:dyDescent="0.25">
      <c r="A16953" s="2">
        <v>43145.666666666664</v>
      </c>
      <c r="B16953">
        <v>84170</v>
      </c>
      <c r="C16953">
        <v>84360</v>
      </c>
      <c r="D16953">
        <v>84055</v>
      </c>
      <c r="E16953">
        <v>84205</v>
      </c>
    </row>
    <row r="16954" spans="1:5" x14ac:dyDescent="0.25">
      <c r="A16954" s="2">
        <v>43145.625</v>
      </c>
      <c r="B16954">
        <v>83775</v>
      </c>
      <c r="C16954">
        <v>84265</v>
      </c>
      <c r="D16954">
        <v>83625</v>
      </c>
      <c r="E16954">
        <v>84170</v>
      </c>
    </row>
    <row r="16955" spans="1:5" x14ac:dyDescent="0.25">
      <c r="A16955" s="2">
        <v>43145.583333333336</v>
      </c>
      <c r="B16955">
        <v>83835</v>
      </c>
      <c r="C16955">
        <v>83930</v>
      </c>
      <c r="D16955">
        <v>83530</v>
      </c>
      <c r="E16955">
        <v>83770</v>
      </c>
    </row>
    <row r="16956" spans="1:5" x14ac:dyDescent="0.25">
      <c r="A16956" s="2">
        <v>43145.541666666664</v>
      </c>
      <c r="B16956">
        <v>83820</v>
      </c>
      <c r="C16956">
        <v>83970</v>
      </c>
      <c r="D16956">
        <v>83275</v>
      </c>
      <c r="E16956">
        <v>83835</v>
      </c>
    </row>
    <row r="16957" spans="1:5" x14ac:dyDescent="0.25">
      <c r="A16957" s="2">
        <v>43140.75</v>
      </c>
      <c r="B16957">
        <v>80990</v>
      </c>
      <c r="C16957">
        <v>81110</v>
      </c>
      <c r="D16957">
        <v>80735</v>
      </c>
      <c r="E16957">
        <v>81000</v>
      </c>
    </row>
    <row r="16958" spans="1:5" x14ac:dyDescent="0.25">
      <c r="A16958" s="2">
        <v>43140.708333333336</v>
      </c>
      <c r="B16958">
        <v>80445</v>
      </c>
      <c r="C16958">
        <v>81450</v>
      </c>
      <c r="D16958">
        <v>80375</v>
      </c>
      <c r="E16958">
        <v>81000</v>
      </c>
    </row>
    <row r="16959" spans="1:5" x14ac:dyDescent="0.25">
      <c r="A16959" s="2">
        <v>43140.666666666664</v>
      </c>
      <c r="B16959">
        <v>80065</v>
      </c>
      <c r="C16959">
        <v>80830</v>
      </c>
      <c r="D16959">
        <v>79650</v>
      </c>
      <c r="E16959">
        <v>80445</v>
      </c>
    </row>
    <row r="16960" spans="1:5" x14ac:dyDescent="0.25">
      <c r="A16960" s="2">
        <v>43140.625</v>
      </c>
      <c r="B16960">
        <v>80315</v>
      </c>
      <c r="C16960">
        <v>80385</v>
      </c>
      <c r="D16960">
        <v>79800</v>
      </c>
      <c r="E16960">
        <v>80075</v>
      </c>
    </row>
    <row r="16961" spans="1:5" x14ac:dyDescent="0.25">
      <c r="A16961" s="2">
        <v>43140.583333333336</v>
      </c>
      <c r="B16961">
        <v>80790</v>
      </c>
      <c r="C16961">
        <v>81020</v>
      </c>
      <c r="D16961">
        <v>80285</v>
      </c>
      <c r="E16961">
        <v>80310</v>
      </c>
    </row>
    <row r="16962" spans="1:5" x14ac:dyDescent="0.25">
      <c r="A16962" s="2">
        <v>43140.541666666664</v>
      </c>
      <c r="B16962">
        <v>81860</v>
      </c>
      <c r="C16962">
        <v>81910</v>
      </c>
      <c r="D16962">
        <v>80615</v>
      </c>
      <c r="E16962">
        <v>80785</v>
      </c>
    </row>
    <row r="16963" spans="1:5" x14ac:dyDescent="0.25">
      <c r="A16963" s="2">
        <v>43140.5</v>
      </c>
      <c r="B16963">
        <v>81700</v>
      </c>
      <c r="C16963">
        <v>81940</v>
      </c>
      <c r="D16963">
        <v>81200</v>
      </c>
      <c r="E16963">
        <v>81855</v>
      </c>
    </row>
    <row r="16964" spans="1:5" x14ac:dyDescent="0.25">
      <c r="A16964" s="2">
        <v>43140.458333333336</v>
      </c>
      <c r="B16964">
        <v>80935</v>
      </c>
      <c r="C16964">
        <v>81910</v>
      </c>
      <c r="D16964">
        <v>80915</v>
      </c>
      <c r="E16964">
        <v>81695</v>
      </c>
    </row>
    <row r="16965" spans="1:5" x14ac:dyDescent="0.25">
      <c r="A16965" s="2">
        <v>43140.416666666664</v>
      </c>
      <c r="B16965">
        <v>81215</v>
      </c>
      <c r="C16965">
        <v>81495</v>
      </c>
      <c r="D16965">
        <v>80850</v>
      </c>
      <c r="E16965">
        <v>80940</v>
      </c>
    </row>
    <row r="16966" spans="1:5" x14ac:dyDescent="0.25">
      <c r="A16966" s="2">
        <v>43140.375</v>
      </c>
      <c r="B16966">
        <v>81490</v>
      </c>
      <c r="C16966">
        <v>82000</v>
      </c>
      <c r="D16966">
        <v>81015</v>
      </c>
      <c r="E16966">
        <v>81210</v>
      </c>
    </row>
    <row r="16967" spans="1:5" x14ac:dyDescent="0.25">
      <c r="A16967" s="2">
        <v>43139.75</v>
      </c>
      <c r="B16967">
        <v>81480</v>
      </c>
      <c r="C16967">
        <v>81660</v>
      </c>
      <c r="D16967">
        <v>81325</v>
      </c>
      <c r="E16967">
        <v>81325</v>
      </c>
    </row>
    <row r="16968" spans="1:5" x14ac:dyDescent="0.25">
      <c r="A16968" s="2">
        <v>43139.708333333336</v>
      </c>
      <c r="B16968">
        <v>81810</v>
      </c>
      <c r="C16968">
        <v>82035</v>
      </c>
      <c r="D16968">
        <v>81395</v>
      </c>
      <c r="E16968">
        <v>81480</v>
      </c>
    </row>
    <row r="16969" spans="1:5" x14ac:dyDescent="0.25">
      <c r="A16969" s="2">
        <v>43139.666666666664</v>
      </c>
      <c r="B16969">
        <v>81400</v>
      </c>
      <c r="C16969">
        <v>82130</v>
      </c>
      <c r="D16969">
        <v>81100</v>
      </c>
      <c r="E16969">
        <v>81810</v>
      </c>
    </row>
    <row r="16970" spans="1:5" x14ac:dyDescent="0.25">
      <c r="A16970" s="2">
        <v>43139.625</v>
      </c>
      <c r="B16970">
        <v>81875</v>
      </c>
      <c r="C16970">
        <v>82060</v>
      </c>
      <c r="D16970">
        <v>81285</v>
      </c>
      <c r="E16970">
        <v>81395</v>
      </c>
    </row>
    <row r="16971" spans="1:5" x14ac:dyDescent="0.25">
      <c r="A16971" s="2">
        <v>43139.583333333336</v>
      </c>
      <c r="B16971">
        <v>82430</v>
      </c>
      <c r="C16971">
        <v>82715</v>
      </c>
      <c r="D16971">
        <v>81805</v>
      </c>
      <c r="E16971">
        <v>81885</v>
      </c>
    </row>
    <row r="16972" spans="1:5" x14ac:dyDescent="0.25">
      <c r="A16972" s="2">
        <v>43139.541666666664</v>
      </c>
      <c r="B16972">
        <v>83125</v>
      </c>
      <c r="C16972">
        <v>83300</v>
      </c>
      <c r="D16972">
        <v>82350</v>
      </c>
      <c r="E16972">
        <v>82430</v>
      </c>
    </row>
    <row r="16973" spans="1:5" x14ac:dyDescent="0.25">
      <c r="A16973" s="2">
        <v>43139.5</v>
      </c>
      <c r="B16973">
        <v>83450</v>
      </c>
      <c r="C16973">
        <v>83570</v>
      </c>
      <c r="D16973">
        <v>82980</v>
      </c>
      <c r="E16973">
        <v>83120</v>
      </c>
    </row>
    <row r="16974" spans="1:5" x14ac:dyDescent="0.25">
      <c r="A16974" s="2">
        <v>43139.458333333336</v>
      </c>
      <c r="B16974">
        <v>83295</v>
      </c>
      <c r="C16974">
        <v>83585</v>
      </c>
      <c r="D16974">
        <v>82960</v>
      </c>
      <c r="E16974">
        <v>83445</v>
      </c>
    </row>
    <row r="16975" spans="1:5" x14ac:dyDescent="0.25">
      <c r="A16975" s="2">
        <v>43139.416666666664</v>
      </c>
      <c r="B16975">
        <v>83100</v>
      </c>
      <c r="C16975">
        <v>83420</v>
      </c>
      <c r="D16975">
        <v>82855</v>
      </c>
      <c r="E16975">
        <v>83295</v>
      </c>
    </row>
    <row r="16976" spans="1:5" x14ac:dyDescent="0.25">
      <c r="A16976" s="2">
        <v>43139.375</v>
      </c>
      <c r="B16976">
        <v>82550</v>
      </c>
      <c r="C16976">
        <v>83290</v>
      </c>
      <c r="D16976">
        <v>82545</v>
      </c>
      <c r="E16976">
        <v>83100</v>
      </c>
    </row>
    <row r="16977" spans="1:5" x14ac:dyDescent="0.25">
      <c r="A16977" s="2">
        <v>43138.75</v>
      </c>
      <c r="B16977">
        <v>82705</v>
      </c>
      <c r="C16977">
        <v>82965</v>
      </c>
      <c r="D16977">
        <v>82695</v>
      </c>
      <c r="E16977">
        <v>82965</v>
      </c>
    </row>
    <row r="16978" spans="1:5" x14ac:dyDescent="0.25">
      <c r="A16978" s="2">
        <v>43138.708333333336</v>
      </c>
      <c r="B16978">
        <v>83160</v>
      </c>
      <c r="C16978">
        <v>83370</v>
      </c>
      <c r="D16978">
        <v>82550</v>
      </c>
      <c r="E16978">
        <v>82700</v>
      </c>
    </row>
    <row r="16979" spans="1:5" x14ac:dyDescent="0.25">
      <c r="A16979" s="2">
        <v>43138.666666666664</v>
      </c>
      <c r="B16979">
        <v>83165</v>
      </c>
      <c r="C16979">
        <v>83450</v>
      </c>
      <c r="D16979">
        <v>82860</v>
      </c>
      <c r="E16979">
        <v>83155</v>
      </c>
    </row>
    <row r="16980" spans="1:5" x14ac:dyDescent="0.25">
      <c r="A16980" s="2">
        <v>43138.625</v>
      </c>
      <c r="B16980">
        <v>83845</v>
      </c>
      <c r="C16980">
        <v>83855</v>
      </c>
      <c r="D16980">
        <v>83105</v>
      </c>
      <c r="E16980">
        <v>83165</v>
      </c>
    </row>
    <row r="16981" spans="1:5" x14ac:dyDescent="0.25">
      <c r="A16981" s="2">
        <v>43138.583333333336</v>
      </c>
      <c r="B16981">
        <v>84030</v>
      </c>
      <c r="C16981">
        <v>84370</v>
      </c>
      <c r="D16981">
        <v>83685</v>
      </c>
      <c r="E16981">
        <v>83850</v>
      </c>
    </row>
    <row r="16982" spans="1:5" x14ac:dyDescent="0.25">
      <c r="A16982" s="2">
        <v>43138.541666666664</v>
      </c>
      <c r="B16982">
        <v>84330</v>
      </c>
      <c r="C16982">
        <v>84525</v>
      </c>
      <c r="D16982">
        <v>83820</v>
      </c>
      <c r="E16982">
        <v>84030</v>
      </c>
    </row>
    <row r="16983" spans="1:5" x14ac:dyDescent="0.25">
      <c r="A16983" s="2">
        <v>43138.5</v>
      </c>
      <c r="B16983">
        <v>84085</v>
      </c>
      <c r="C16983">
        <v>84540</v>
      </c>
      <c r="D16983">
        <v>83915</v>
      </c>
      <c r="E16983">
        <v>84335</v>
      </c>
    </row>
    <row r="16984" spans="1:5" x14ac:dyDescent="0.25">
      <c r="A16984" s="2">
        <v>43138.458333333336</v>
      </c>
      <c r="B16984">
        <v>83865</v>
      </c>
      <c r="C16984">
        <v>84170</v>
      </c>
      <c r="D16984">
        <v>83750</v>
      </c>
      <c r="E16984">
        <v>84085</v>
      </c>
    </row>
    <row r="16985" spans="1:5" x14ac:dyDescent="0.25">
      <c r="A16985" s="2">
        <v>43138.416666666664</v>
      </c>
      <c r="B16985">
        <v>84125</v>
      </c>
      <c r="C16985">
        <v>84260</v>
      </c>
      <c r="D16985">
        <v>83670</v>
      </c>
      <c r="E16985">
        <v>83865</v>
      </c>
    </row>
    <row r="16986" spans="1:5" x14ac:dyDescent="0.25">
      <c r="A16986" s="2">
        <v>43138.375</v>
      </c>
      <c r="B16986">
        <v>83895</v>
      </c>
      <c r="C16986">
        <v>84215</v>
      </c>
      <c r="D16986">
        <v>83650</v>
      </c>
      <c r="E16986">
        <v>84125</v>
      </c>
    </row>
    <row r="16987" spans="1:5" x14ac:dyDescent="0.25">
      <c r="A16987" s="2">
        <v>43137.75</v>
      </c>
      <c r="B16987">
        <v>84310</v>
      </c>
      <c r="C16987">
        <v>84565</v>
      </c>
      <c r="D16987">
        <v>84215</v>
      </c>
      <c r="E16987">
        <v>84340</v>
      </c>
    </row>
    <row r="16988" spans="1:5" x14ac:dyDescent="0.25">
      <c r="A16988" s="2">
        <v>43137.708333333336</v>
      </c>
      <c r="B16988">
        <v>83235</v>
      </c>
      <c r="C16988">
        <v>84435</v>
      </c>
      <c r="D16988">
        <v>83220</v>
      </c>
      <c r="E16988">
        <v>84310</v>
      </c>
    </row>
    <row r="16989" spans="1:5" x14ac:dyDescent="0.25">
      <c r="A16989" s="2">
        <v>43137.666666666664</v>
      </c>
      <c r="B16989">
        <v>83475</v>
      </c>
      <c r="C16989">
        <v>83635</v>
      </c>
      <c r="D16989">
        <v>83025</v>
      </c>
      <c r="E16989">
        <v>83235</v>
      </c>
    </row>
    <row r="16990" spans="1:5" x14ac:dyDescent="0.25">
      <c r="A16990" s="2">
        <v>43137.625</v>
      </c>
      <c r="B16990">
        <v>83060</v>
      </c>
      <c r="C16990">
        <v>83670</v>
      </c>
      <c r="D16990">
        <v>83055</v>
      </c>
      <c r="E16990">
        <v>83470</v>
      </c>
    </row>
    <row r="16991" spans="1:5" x14ac:dyDescent="0.25">
      <c r="A16991" s="2">
        <v>43137.583333333336</v>
      </c>
      <c r="B16991">
        <v>82930</v>
      </c>
      <c r="C16991">
        <v>83175</v>
      </c>
      <c r="D16991">
        <v>82640</v>
      </c>
      <c r="E16991">
        <v>83060</v>
      </c>
    </row>
    <row r="16992" spans="1:5" x14ac:dyDescent="0.25">
      <c r="A16992" s="2">
        <v>43137.541666666664</v>
      </c>
      <c r="B16992">
        <v>83115</v>
      </c>
      <c r="C16992">
        <v>83445</v>
      </c>
      <c r="D16992">
        <v>82510</v>
      </c>
      <c r="E16992">
        <v>82925</v>
      </c>
    </row>
    <row r="16993" spans="1:5" x14ac:dyDescent="0.25">
      <c r="A16993" s="2">
        <v>43137.5</v>
      </c>
      <c r="B16993">
        <v>81775</v>
      </c>
      <c r="C16993">
        <v>83410</v>
      </c>
      <c r="D16993">
        <v>81590</v>
      </c>
      <c r="E16993">
        <v>83130</v>
      </c>
    </row>
    <row r="16994" spans="1:5" x14ac:dyDescent="0.25">
      <c r="A16994" s="2">
        <v>43137.458333333336</v>
      </c>
      <c r="B16994">
        <v>81845</v>
      </c>
      <c r="C16994">
        <v>81860</v>
      </c>
      <c r="D16994">
        <v>81325</v>
      </c>
      <c r="E16994">
        <v>81775</v>
      </c>
    </row>
    <row r="16995" spans="1:5" x14ac:dyDescent="0.25">
      <c r="A16995" s="2">
        <v>43137.416666666664</v>
      </c>
      <c r="B16995">
        <v>80830</v>
      </c>
      <c r="C16995">
        <v>81940</v>
      </c>
      <c r="D16995">
        <v>80530</v>
      </c>
      <c r="E16995">
        <v>81850</v>
      </c>
    </row>
    <row r="16996" spans="1:5" x14ac:dyDescent="0.25">
      <c r="A16996" s="2">
        <v>43137.375</v>
      </c>
      <c r="B16996">
        <v>81450</v>
      </c>
      <c r="C16996">
        <v>81895</v>
      </c>
      <c r="D16996">
        <v>80700</v>
      </c>
      <c r="E16996">
        <v>80835</v>
      </c>
    </row>
    <row r="16997" spans="1:5" x14ac:dyDescent="0.25">
      <c r="A16997" s="2">
        <v>43136.75</v>
      </c>
      <c r="B16997">
        <v>82265</v>
      </c>
      <c r="C16997">
        <v>82275</v>
      </c>
      <c r="D16997">
        <v>81450</v>
      </c>
      <c r="E16997">
        <v>81450</v>
      </c>
    </row>
    <row r="16998" spans="1:5" x14ac:dyDescent="0.25">
      <c r="A16998" s="2">
        <v>43136.708333333336</v>
      </c>
      <c r="B16998">
        <v>83540</v>
      </c>
      <c r="C16998">
        <v>83575</v>
      </c>
      <c r="D16998">
        <v>82215</v>
      </c>
      <c r="E16998">
        <v>82265</v>
      </c>
    </row>
    <row r="16999" spans="1:5" x14ac:dyDescent="0.25">
      <c r="A16999" s="2">
        <v>43136.666666666664</v>
      </c>
      <c r="B16999">
        <v>83815</v>
      </c>
      <c r="C16999">
        <v>83820</v>
      </c>
      <c r="D16999">
        <v>83130</v>
      </c>
      <c r="E16999">
        <v>83545</v>
      </c>
    </row>
    <row r="17000" spans="1:5" x14ac:dyDescent="0.25">
      <c r="A17000" s="2">
        <v>43136.625</v>
      </c>
      <c r="B17000">
        <v>84160</v>
      </c>
      <c r="C17000">
        <v>84220</v>
      </c>
      <c r="D17000">
        <v>83715</v>
      </c>
      <c r="E17000">
        <v>83820</v>
      </c>
    </row>
    <row r="17001" spans="1:5" x14ac:dyDescent="0.25">
      <c r="A17001" s="2">
        <v>43136.583333333336</v>
      </c>
      <c r="B17001">
        <v>84240</v>
      </c>
      <c r="C17001">
        <v>84330</v>
      </c>
      <c r="D17001">
        <v>83770</v>
      </c>
      <c r="E17001">
        <v>84165</v>
      </c>
    </row>
    <row r="17002" spans="1:5" x14ac:dyDescent="0.25">
      <c r="A17002" s="2">
        <v>43136.541666666664</v>
      </c>
      <c r="B17002">
        <v>83660</v>
      </c>
      <c r="C17002">
        <v>84470</v>
      </c>
      <c r="D17002">
        <v>83550</v>
      </c>
      <c r="E17002">
        <v>84235</v>
      </c>
    </row>
    <row r="17003" spans="1:5" x14ac:dyDescent="0.25">
      <c r="A17003" s="2">
        <v>43136.5</v>
      </c>
      <c r="B17003">
        <v>83820</v>
      </c>
      <c r="C17003">
        <v>83855</v>
      </c>
      <c r="D17003">
        <v>83400</v>
      </c>
      <c r="E17003">
        <v>83660</v>
      </c>
    </row>
    <row r="17004" spans="1:5" x14ac:dyDescent="0.25">
      <c r="A17004" s="2">
        <v>43136.458333333336</v>
      </c>
      <c r="B17004">
        <v>83520</v>
      </c>
      <c r="C17004">
        <v>83930</v>
      </c>
      <c r="D17004">
        <v>83430</v>
      </c>
      <c r="E17004">
        <v>83820</v>
      </c>
    </row>
    <row r="17005" spans="1:5" x14ac:dyDescent="0.25">
      <c r="A17005" s="2">
        <v>43136.416666666664</v>
      </c>
      <c r="B17005">
        <v>83485</v>
      </c>
      <c r="C17005">
        <v>83565</v>
      </c>
      <c r="D17005">
        <v>83240</v>
      </c>
      <c r="E17005">
        <v>83515</v>
      </c>
    </row>
    <row r="17006" spans="1:5" x14ac:dyDescent="0.25">
      <c r="A17006" s="2">
        <v>43136.375</v>
      </c>
      <c r="B17006">
        <v>83770</v>
      </c>
      <c r="C17006">
        <v>83910</v>
      </c>
      <c r="D17006">
        <v>83330</v>
      </c>
      <c r="E17006">
        <v>83490</v>
      </c>
    </row>
    <row r="17007" spans="1:5" x14ac:dyDescent="0.25">
      <c r="A17007" s="2">
        <v>43133.75</v>
      </c>
      <c r="B17007">
        <v>84070</v>
      </c>
      <c r="C17007">
        <v>84270</v>
      </c>
      <c r="D17007">
        <v>84055</v>
      </c>
      <c r="E17007">
        <v>84265</v>
      </c>
    </row>
    <row r="17008" spans="1:5" x14ac:dyDescent="0.25">
      <c r="A17008" s="2">
        <v>43133.708333333336</v>
      </c>
      <c r="B17008">
        <v>84455</v>
      </c>
      <c r="C17008">
        <v>84475</v>
      </c>
      <c r="D17008">
        <v>83975</v>
      </c>
      <c r="E17008">
        <v>84065</v>
      </c>
    </row>
    <row r="17009" spans="1:5" x14ac:dyDescent="0.25">
      <c r="A17009" s="2">
        <v>43133.666666666664</v>
      </c>
      <c r="B17009">
        <v>84715</v>
      </c>
      <c r="C17009">
        <v>84775</v>
      </c>
      <c r="D17009">
        <v>84435</v>
      </c>
      <c r="E17009">
        <v>84450</v>
      </c>
    </row>
    <row r="17010" spans="1:5" x14ac:dyDescent="0.25">
      <c r="A17010" s="2">
        <v>43133.625</v>
      </c>
      <c r="B17010">
        <v>84220</v>
      </c>
      <c r="C17010">
        <v>84865</v>
      </c>
      <c r="D17010">
        <v>84185</v>
      </c>
      <c r="E17010">
        <v>84715</v>
      </c>
    </row>
    <row r="17011" spans="1:5" x14ac:dyDescent="0.25">
      <c r="A17011" s="2">
        <v>43133.583333333336</v>
      </c>
      <c r="B17011">
        <v>84190</v>
      </c>
      <c r="C17011">
        <v>84520</v>
      </c>
      <c r="D17011">
        <v>84120</v>
      </c>
      <c r="E17011">
        <v>84220</v>
      </c>
    </row>
    <row r="17012" spans="1:5" x14ac:dyDescent="0.25">
      <c r="A17012" s="2">
        <v>43133.541666666664</v>
      </c>
      <c r="B17012">
        <v>84225</v>
      </c>
      <c r="C17012">
        <v>84230</v>
      </c>
      <c r="D17012">
        <v>83935</v>
      </c>
      <c r="E17012">
        <v>84190</v>
      </c>
    </row>
    <row r="17013" spans="1:5" x14ac:dyDescent="0.25">
      <c r="A17013" s="2">
        <v>43133.5</v>
      </c>
      <c r="B17013">
        <v>84280</v>
      </c>
      <c r="C17013">
        <v>84545</v>
      </c>
      <c r="D17013">
        <v>84165</v>
      </c>
      <c r="E17013">
        <v>84220</v>
      </c>
    </row>
    <row r="17014" spans="1:5" x14ac:dyDescent="0.25">
      <c r="A17014" s="2">
        <v>43133.458333333336</v>
      </c>
      <c r="B17014">
        <v>84450</v>
      </c>
      <c r="C17014">
        <v>84610</v>
      </c>
      <c r="D17014">
        <v>83900</v>
      </c>
      <c r="E17014">
        <v>84280</v>
      </c>
    </row>
    <row r="17015" spans="1:5" x14ac:dyDescent="0.25">
      <c r="A17015" s="2">
        <v>43133.416666666664</v>
      </c>
      <c r="B17015">
        <v>84455</v>
      </c>
      <c r="C17015">
        <v>84640</v>
      </c>
      <c r="D17015">
        <v>84235</v>
      </c>
      <c r="E17015">
        <v>84445</v>
      </c>
    </row>
    <row r="17016" spans="1:5" x14ac:dyDescent="0.25">
      <c r="A17016" s="2">
        <v>43133.375</v>
      </c>
      <c r="B17016">
        <v>84600</v>
      </c>
      <c r="C17016">
        <v>84730</v>
      </c>
      <c r="D17016">
        <v>84215</v>
      </c>
      <c r="E17016">
        <v>84460</v>
      </c>
    </row>
    <row r="17017" spans="1:5" x14ac:dyDescent="0.25">
      <c r="A17017" s="2">
        <v>43132.75</v>
      </c>
      <c r="B17017">
        <v>85630</v>
      </c>
      <c r="C17017">
        <v>85700</v>
      </c>
      <c r="D17017">
        <v>85570</v>
      </c>
      <c r="E17017">
        <v>85630</v>
      </c>
    </row>
    <row r="17018" spans="1:5" x14ac:dyDescent="0.25">
      <c r="A17018" s="2">
        <v>43132.708333333336</v>
      </c>
      <c r="B17018">
        <v>85865</v>
      </c>
      <c r="C17018">
        <v>85910</v>
      </c>
      <c r="D17018">
        <v>85415</v>
      </c>
      <c r="E17018">
        <v>85630</v>
      </c>
    </row>
    <row r="17019" spans="1:5" x14ac:dyDescent="0.25">
      <c r="A17019" s="2">
        <v>43132.666666666664</v>
      </c>
      <c r="B17019">
        <v>85990</v>
      </c>
      <c r="C17019">
        <v>86230</v>
      </c>
      <c r="D17019">
        <v>85850</v>
      </c>
      <c r="E17019">
        <v>85870</v>
      </c>
    </row>
    <row r="17020" spans="1:5" x14ac:dyDescent="0.25">
      <c r="A17020" s="2">
        <v>43132.625</v>
      </c>
      <c r="B17020">
        <v>86120</v>
      </c>
      <c r="C17020">
        <v>86255</v>
      </c>
      <c r="D17020">
        <v>85955</v>
      </c>
      <c r="E17020">
        <v>85985</v>
      </c>
    </row>
    <row r="17021" spans="1:5" x14ac:dyDescent="0.25">
      <c r="A17021" s="2">
        <v>43132.583333333336</v>
      </c>
      <c r="B17021">
        <v>85675</v>
      </c>
      <c r="C17021">
        <v>86135</v>
      </c>
      <c r="D17021">
        <v>85465</v>
      </c>
      <c r="E17021">
        <v>86120</v>
      </c>
    </row>
    <row r="17022" spans="1:5" x14ac:dyDescent="0.25">
      <c r="A17022" s="2">
        <v>43132.541666666664</v>
      </c>
      <c r="B17022">
        <v>85595</v>
      </c>
      <c r="C17022">
        <v>85790</v>
      </c>
      <c r="D17022">
        <v>85425</v>
      </c>
      <c r="E17022">
        <v>85680</v>
      </c>
    </row>
    <row r="17023" spans="1:5" x14ac:dyDescent="0.25">
      <c r="A17023" s="2">
        <v>43132.5</v>
      </c>
      <c r="B17023">
        <v>85365</v>
      </c>
      <c r="C17023">
        <v>85630</v>
      </c>
      <c r="D17023">
        <v>85050</v>
      </c>
      <c r="E17023">
        <v>85595</v>
      </c>
    </row>
    <row r="17024" spans="1:5" x14ac:dyDescent="0.25">
      <c r="A17024" s="2">
        <v>43132.458333333336</v>
      </c>
      <c r="B17024">
        <v>85760</v>
      </c>
      <c r="C17024">
        <v>85765</v>
      </c>
      <c r="D17024">
        <v>85120</v>
      </c>
      <c r="E17024">
        <v>85365</v>
      </c>
    </row>
    <row r="17025" spans="1:5" x14ac:dyDescent="0.25">
      <c r="A17025" s="2">
        <v>43132.416666666664</v>
      </c>
      <c r="B17025">
        <v>85075</v>
      </c>
      <c r="C17025">
        <v>85910</v>
      </c>
      <c r="D17025">
        <v>85065</v>
      </c>
      <c r="E17025">
        <v>85760</v>
      </c>
    </row>
    <row r="17026" spans="1:5" x14ac:dyDescent="0.25">
      <c r="A17026" s="2">
        <v>43132.375</v>
      </c>
      <c r="B17026">
        <v>85450</v>
      </c>
      <c r="C17026">
        <v>85850</v>
      </c>
      <c r="D17026">
        <v>84825</v>
      </c>
      <c r="E17026">
        <v>85080</v>
      </c>
    </row>
    <row r="17027" spans="1:5" x14ac:dyDescent="0.25">
      <c r="A17027" s="2">
        <v>43131.75</v>
      </c>
      <c r="B17027">
        <v>85235</v>
      </c>
      <c r="C17027">
        <v>85250</v>
      </c>
      <c r="D17027">
        <v>85100</v>
      </c>
      <c r="E17027">
        <v>85250</v>
      </c>
    </row>
    <row r="17028" spans="1:5" x14ac:dyDescent="0.25">
      <c r="A17028" s="2">
        <v>43131.708333333336</v>
      </c>
      <c r="B17028">
        <v>85755</v>
      </c>
      <c r="C17028">
        <v>86115</v>
      </c>
      <c r="D17028">
        <v>85090</v>
      </c>
      <c r="E17028">
        <v>85230</v>
      </c>
    </row>
    <row r="17029" spans="1:5" x14ac:dyDescent="0.25">
      <c r="A17029" s="2">
        <v>43131.666666666664</v>
      </c>
      <c r="B17029">
        <v>85515</v>
      </c>
      <c r="C17029">
        <v>85800</v>
      </c>
      <c r="D17029">
        <v>85430</v>
      </c>
      <c r="E17029">
        <v>85755</v>
      </c>
    </row>
    <row r="17030" spans="1:5" x14ac:dyDescent="0.25">
      <c r="A17030" s="2">
        <v>43131.625</v>
      </c>
      <c r="B17030">
        <v>85850</v>
      </c>
      <c r="C17030">
        <v>85935</v>
      </c>
      <c r="D17030">
        <v>85415</v>
      </c>
      <c r="E17030">
        <v>85510</v>
      </c>
    </row>
    <row r="17031" spans="1:5" x14ac:dyDescent="0.25">
      <c r="A17031" s="2">
        <v>43131.583333333336</v>
      </c>
      <c r="B17031">
        <v>85790</v>
      </c>
      <c r="C17031">
        <v>85890</v>
      </c>
      <c r="D17031">
        <v>85535</v>
      </c>
      <c r="E17031">
        <v>85850</v>
      </c>
    </row>
    <row r="17032" spans="1:5" x14ac:dyDescent="0.25">
      <c r="A17032" s="2">
        <v>43131.541666666664</v>
      </c>
      <c r="B17032">
        <v>86090</v>
      </c>
      <c r="C17032">
        <v>86105</v>
      </c>
      <c r="D17032">
        <v>85705</v>
      </c>
      <c r="E17032">
        <v>85785</v>
      </c>
    </row>
    <row r="17033" spans="1:5" x14ac:dyDescent="0.25">
      <c r="A17033" s="2">
        <v>43131.5</v>
      </c>
      <c r="B17033">
        <v>86180</v>
      </c>
      <c r="C17033">
        <v>86400</v>
      </c>
      <c r="D17033">
        <v>86035</v>
      </c>
      <c r="E17033">
        <v>86100</v>
      </c>
    </row>
    <row r="17034" spans="1:5" x14ac:dyDescent="0.25">
      <c r="A17034" s="2">
        <v>43131.458333333336</v>
      </c>
      <c r="B17034">
        <v>86300</v>
      </c>
      <c r="C17034">
        <v>86320</v>
      </c>
      <c r="D17034">
        <v>85975</v>
      </c>
      <c r="E17034">
        <v>86180</v>
      </c>
    </row>
    <row r="17035" spans="1:5" x14ac:dyDescent="0.25">
      <c r="A17035" s="2">
        <v>43131.416666666664</v>
      </c>
      <c r="B17035">
        <v>85660</v>
      </c>
      <c r="C17035">
        <v>86350</v>
      </c>
      <c r="D17035">
        <v>85570</v>
      </c>
      <c r="E17035">
        <v>86305</v>
      </c>
    </row>
    <row r="17036" spans="1:5" x14ac:dyDescent="0.25">
      <c r="A17036" s="2">
        <v>43131.375</v>
      </c>
      <c r="B17036">
        <v>84960</v>
      </c>
      <c r="C17036">
        <v>85720</v>
      </c>
      <c r="D17036">
        <v>84800</v>
      </c>
      <c r="E17036">
        <v>85665</v>
      </c>
    </row>
    <row r="17037" spans="1:5" x14ac:dyDescent="0.25">
      <c r="A17037" s="2">
        <v>43130.75</v>
      </c>
      <c r="B17037">
        <v>84770</v>
      </c>
      <c r="C17037">
        <v>84785</v>
      </c>
      <c r="D17037">
        <v>84655</v>
      </c>
      <c r="E17037">
        <v>84715</v>
      </c>
    </row>
    <row r="17038" spans="1:5" x14ac:dyDescent="0.25">
      <c r="A17038" s="2">
        <v>43130.708333333336</v>
      </c>
      <c r="B17038">
        <v>84375</v>
      </c>
      <c r="C17038">
        <v>84840</v>
      </c>
      <c r="D17038">
        <v>84315</v>
      </c>
      <c r="E17038">
        <v>84770</v>
      </c>
    </row>
    <row r="17039" spans="1:5" x14ac:dyDescent="0.25">
      <c r="A17039" s="2">
        <v>43130.666666666664</v>
      </c>
      <c r="B17039">
        <v>84155</v>
      </c>
      <c r="C17039">
        <v>84380</v>
      </c>
      <c r="D17039">
        <v>84050</v>
      </c>
      <c r="E17039">
        <v>84380</v>
      </c>
    </row>
    <row r="17040" spans="1:5" x14ac:dyDescent="0.25">
      <c r="A17040" s="2">
        <v>43130.625</v>
      </c>
      <c r="B17040">
        <v>84075</v>
      </c>
      <c r="C17040">
        <v>84240</v>
      </c>
      <c r="D17040">
        <v>84045</v>
      </c>
      <c r="E17040">
        <v>84155</v>
      </c>
    </row>
    <row r="17041" spans="1:5" x14ac:dyDescent="0.25">
      <c r="A17041" s="2">
        <v>43130.583333333336</v>
      </c>
      <c r="B17041">
        <v>84205</v>
      </c>
      <c r="C17041">
        <v>84330</v>
      </c>
      <c r="D17041">
        <v>84010</v>
      </c>
      <c r="E17041">
        <v>84075</v>
      </c>
    </row>
    <row r="17042" spans="1:5" x14ac:dyDescent="0.25">
      <c r="A17042" s="2">
        <v>43130.541666666664</v>
      </c>
      <c r="B17042">
        <v>84255</v>
      </c>
      <c r="C17042">
        <v>84295</v>
      </c>
      <c r="D17042">
        <v>84045</v>
      </c>
      <c r="E17042">
        <v>84205</v>
      </c>
    </row>
    <row r="17043" spans="1:5" x14ac:dyDescent="0.25">
      <c r="A17043" s="2">
        <v>43130.5</v>
      </c>
      <c r="B17043">
        <v>84285</v>
      </c>
      <c r="C17043">
        <v>84545</v>
      </c>
      <c r="D17043">
        <v>84130</v>
      </c>
      <c r="E17043">
        <v>84255</v>
      </c>
    </row>
    <row r="17044" spans="1:5" x14ac:dyDescent="0.25">
      <c r="A17044" s="2">
        <v>43130.458333333336</v>
      </c>
      <c r="B17044">
        <v>84465</v>
      </c>
      <c r="C17044">
        <v>84685</v>
      </c>
      <c r="D17044">
        <v>84270</v>
      </c>
      <c r="E17044">
        <v>84285</v>
      </c>
    </row>
    <row r="17045" spans="1:5" x14ac:dyDescent="0.25">
      <c r="A17045" s="2">
        <v>43130.416666666664</v>
      </c>
      <c r="B17045">
        <v>84380</v>
      </c>
      <c r="C17045">
        <v>84700</v>
      </c>
      <c r="D17045">
        <v>84375</v>
      </c>
      <c r="E17045">
        <v>84465</v>
      </c>
    </row>
    <row r="17046" spans="1:5" x14ac:dyDescent="0.25">
      <c r="A17046" s="2">
        <v>43130.375</v>
      </c>
      <c r="B17046">
        <v>84300</v>
      </c>
      <c r="C17046">
        <v>84540</v>
      </c>
      <c r="D17046">
        <v>84205</v>
      </c>
      <c r="E17046">
        <v>84375</v>
      </c>
    </row>
    <row r="17047" spans="1:5" x14ac:dyDescent="0.25">
      <c r="A17047" s="2">
        <v>43129.75</v>
      </c>
      <c r="B17047">
        <v>84885</v>
      </c>
      <c r="C17047">
        <v>84965</v>
      </c>
      <c r="D17047">
        <v>84785</v>
      </c>
      <c r="E17047">
        <v>84795</v>
      </c>
    </row>
    <row r="17048" spans="1:5" x14ac:dyDescent="0.25">
      <c r="A17048" s="2">
        <v>43129.708333333336</v>
      </c>
      <c r="B17048">
        <v>84725</v>
      </c>
      <c r="C17048">
        <v>85005</v>
      </c>
      <c r="D17048">
        <v>84700</v>
      </c>
      <c r="E17048">
        <v>84880</v>
      </c>
    </row>
    <row r="17049" spans="1:5" x14ac:dyDescent="0.25">
      <c r="A17049" s="2">
        <v>43129.666666666664</v>
      </c>
      <c r="B17049">
        <v>84665</v>
      </c>
      <c r="C17049">
        <v>84800</v>
      </c>
      <c r="D17049">
        <v>84570</v>
      </c>
      <c r="E17049">
        <v>84725</v>
      </c>
    </row>
    <row r="17050" spans="1:5" x14ac:dyDescent="0.25">
      <c r="A17050" s="2">
        <v>43129.625</v>
      </c>
      <c r="B17050">
        <v>84770</v>
      </c>
      <c r="C17050">
        <v>84790</v>
      </c>
      <c r="D17050">
        <v>84535</v>
      </c>
      <c r="E17050">
        <v>84665</v>
      </c>
    </row>
    <row r="17051" spans="1:5" x14ac:dyDescent="0.25">
      <c r="A17051" s="2">
        <v>43129.583333333336</v>
      </c>
      <c r="B17051">
        <v>84780</v>
      </c>
      <c r="C17051">
        <v>84820</v>
      </c>
      <c r="D17051">
        <v>84520</v>
      </c>
      <c r="E17051">
        <v>84775</v>
      </c>
    </row>
    <row r="17052" spans="1:5" x14ac:dyDescent="0.25">
      <c r="A17052" s="2">
        <v>43129.541666666664</v>
      </c>
      <c r="B17052">
        <v>85215</v>
      </c>
      <c r="C17052">
        <v>85380</v>
      </c>
      <c r="D17052">
        <v>84720</v>
      </c>
      <c r="E17052">
        <v>84780</v>
      </c>
    </row>
    <row r="17053" spans="1:5" x14ac:dyDescent="0.25">
      <c r="A17053" s="2">
        <v>43129.5</v>
      </c>
      <c r="B17053">
        <v>85240</v>
      </c>
      <c r="C17053">
        <v>85350</v>
      </c>
      <c r="D17053">
        <v>85065</v>
      </c>
      <c r="E17053">
        <v>85215</v>
      </c>
    </row>
    <row r="17054" spans="1:5" x14ac:dyDescent="0.25">
      <c r="A17054" s="2">
        <v>43129.458333333336</v>
      </c>
      <c r="B17054">
        <v>85550</v>
      </c>
      <c r="C17054">
        <v>85575</v>
      </c>
      <c r="D17054">
        <v>85055</v>
      </c>
      <c r="E17054">
        <v>85235</v>
      </c>
    </row>
    <row r="17055" spans="1:5" x14ac:dyDescent="0.25">
      <c r="A17055" s="2">
        <v>43129.416666666664</v>
      </c>
      <c r="B17055">
        <v>85085</v>
      </c>
      <c r="C17055">
        <v>85620</v>
      </c>
      <c r="D17055">
        <v>84930</v>
      </c>
      <c r="E17055">
        <v>85550</v>
      </c>
    </row>
    <row r="17056" spans="1:5" x14ac:dyDescent="0.25">
      <c r="A17056" s="2">
        <v>43129.375</v>
      </c>
      <c r="B17056">
        <v>85525</v>
      </c>
      <c r="C17056">
        <v>85550</v>
      </c>
      <c r="D17056">
        <v>85020</v>
      </c>
      <c r="E17056">
        <v>85085</v>
      </c>
    </row>
    <row r="17057" spans="1:5" x14ac:dyDescent="0.25">
      <c r="A17057" s="2">
        <v>43126.75</v>
      </c>
      <c r="B17057">
        <v>85805</v>
      </c>
      <c r="C17057">
        <v>85805</v>
      </c>
      <c r="D17057">
        <v>85690</v>
      </c>
      <c r="E17057">
        <v>85795</v>
      </c>
    </row>
    <row r="17058" spans="1:5" x14ac:dyDescent="0.25">
      <c r="A17058" s="2">
        <v>43126.708333333336</v>
      </c>
      <c r="B17058">
        <v>85635</v>
      </c>
      <c r="C17058">
        <v>85915</v>
      </c>
      <c r="D17058">
        <v>85400</v>
      </c>
      <c r="E17058">
        <v>85805</v>
      </c>
    </row>
    <row r="17059" spans="1:5" x14ac:dyDescent="0.25">
      <c r="A17059" s="2">
        <v>43126.666666666664</v>
      </c>
      <c r="B17059">
        <v>85615</v>
      </c>
      <c r="C17059">
        <v>85665</v>
      </c>
      <c r="D17059">
        <v>85350</v>
      </c>
      <c r="E17059">
        <v>85630</v>
      </c>
    </row>
    <row r="17060" spans="1:5" x14ac:dyDescent="0.25">
      <c r="A17060" s="2">
        <v>43126.625</v>
      </c>
      <c r="B17060">
        <v>85185</v>
      </c>
      <c r="C17060">
        <v>85690</v>
      </c>
      <c r="D17060">
        <v>85160</v>
      </c>
      <c r="E17060">
        <v>85615</v>
      </c>
    </row>
    <row r="17061" spans="1:5" x14ac:dyDescent="0.25">
      <c r="A17061" s="2">
        <v>43126.583333333336</v>
      </c>
      <c r="B17061">
        <v>85540</v>
      </c>
      <c r="C17061">
        <v>85755</v>
      </c>
      <c r="D17061">
        <v>85125</v>
      </c>
      <c r="E17061">
        <v>85190</v>
      </c>
    </row>
    <row r="17062" spans="1:5" x14ac:dyDescent="0.25">
      <c r="A17062" s="2">
        <v>43126.541666666664</v>
      </c>
      <c r="B17062">
        <v>84860</v>
      </c>
      <c r="C17062">
        <v>85675</v>
      </c>
      <c r="D17062">
        <v>84860</v>
      </c>
      <c r="E17062">
        <v>85535</v>
      </c>
    </row>
    <row r="17063" spans="1:5" x14ac:dyDescent="0.25">
      <c r="A17063" s="2">
        <v>43126.5</v>
      </c>
      <c r="B17063">
        <v>84320</v>
      </c>
      <c r="C17063">
        <v>84890</v>
      </c>
      <c r="D17063">
        <v>84105</v>
      </c>
      <c r="E17063">
        <v>84865</v>
      </c>
    </row>
    <row r="17064" spans="1:5" x14ac:dyDescent="0.25">
      <c r="A17064" s="2">
        <v>43126.458333333336</v>
      </c>
      <c r="B17064">
        <v>84445</v>
      </c>
      <c r="C17064">
        <v>84775</v>
      </c>
      <c r="D17064">
        <v>84260</v>
      </c>
      <c r="E17064">
        <v>84325</v>
      </c>
    </row>
    <row r="17065" spans="1:5" x14ac:dyDescent="0.25">
      <c r="A17065" s="2">
        <v>43126.416666666664</v>
      </c>
      <c r="B17065">
        <v>84755</v>
      </c>
      <c r="C17065">
        <v>84760</v>
      </c>
      <c r="D17065">
        <v>84185</v>
      </c>
      <c r="E17065">
        <v>84440</v>
      </c>
    </row>
    <row r="17066" spans="1:5" x14ac:dyDescent="0.25">
      <c r="A17066" s="2">
        <v>43126.375</v>
      </c>
      <c r="B17066">
        <v>84600</v>
      </c>
      <c r="C17066">
        <v>85160</v>
      </c>
      <c r="D17066">
        <v>84550</v>
      </c>
      <c r="E17066">
        <v>84755</v>
      </c>
    </row>
    <row r="17067" spans="1:5" x14ac:dyDescent="0.25">
      <c r="A17067" s="2">
        <v>43124.75</v>
      </c>
      <c r="B17067">
        <v>84080</v>
      </c>
      <c r="C17067">
        <v>84110</v>
      </c>
      <c r="D17067">
        <v>83910</v>
      </c>
      <c r="E17067">
        <v>84045</v>
      </c>
    </row>
    <row r="17068" spans="1:5" x14ac:dyDescent="0.25">
      <c r="A17068" s="2">
        <v>43124.708333333336</v>
      </c>
      <c r="B17068">
        <v>83570</v>
      </c>
      <c r="C17068">
        <v>84175</v>
      </c>
      <c r="D17068">
        <v>83035</v>
      </c>
      <c r="E17068">
        <v>84085</v>
      </c>
    </row>
    <row r="17069" spans="1:5" x14ac:dyDescent="0.25">
      <c r="A17069" s="2">
        <v>43124.666666666664</v>
      </c>
      <c r="B17069">
        <v>82805</v>
      </c>
      <c r="C17069">
        <v>83995</v>
      </c>
      <c r="D17069">
        <v>82580</v>
      </c>
      <c r="E17069">
        <v>83570</v>
      </c>
    </row>
    <row r="17070" spans="1:5" x14ac:dyDescent="0.25">
      <c r="A17070" s="2">
        <v>43124.625</v>
      </c>
      <c r="B17070">
        <v>82360</v>
      </c>
      <c r="C17070">
        <v>82825</v>
      </c>
      <c r="D17070">
        <v>82290</v>
      </c>
      <c r="E17070">
        <v>82810</v>
      </c>
    </row>
    <row r="17071" spans="1:5" x14ac:dyDescent="0.25">
      <c r="A17071" s="2">
        <v>43124.583333333336</v>
      </c>
      <c r="B17071">
        <v>82660</v>
      </c>
      <c r="C17071">
        <v>82710</v>
      </c>
      <c r="D17071">
        <v>82250</v>
      </c>
      <c r="E17071">
        <v>82360</v>
      </c>
    </row>
    <row r="17072" spans="1:5" x14ac:dyDescent="0.25">
      <c r="A17072" s="2">
        <v>43124.541666666664</v>
      </c>
      <c r="B17072">
        <v>82450</v>
      </c>
      <c r="C17072">
        <v>82845</v>
      </c>
      <c r="D17072">
        <v>82430</v>
      </c>
      <c r="E17072">
        <v>82660</v>
      </c>
    </row>
    <row r="17073" spans="1:5" x14ac:dyDescent="0.25">
      <c r="A17073" s="2">
        <v>43124.5</v>
      </c>
      <c r="B17073">
        <v>82715</v>
      </c>
      <c r="C17073">
        <v>82965</v>
      </c>
      <c r="D17073">
        <v>82205</v>
      </c>
      <c r="E17073">
        <v>82445</v>
      </c>
    </row>
    <row r="17074" spans="1:5" x14ac:dyDescent="0.25">
      <c r="A17074" s="2">
        <v>43124.458333333336</v>
      </c>
      <c r="B17074">
        <v>82700</v>
      </c>
      <c r="C17074">
        <v>82890</v>
      </c>
      <c r="D17074">
        <v>82445</v>
      </c>
      <c r="E17074">
        <v>82710</v>
      </c>
    </row>
    <row r="17075" spans="1:5" x14ac:dyDescent="0.25">
      <c r="A17075" s="2">
        <v>43124.416666666664</v>
      </c>
      <c r="B17075">
        <v>81610</v>
      </c>
      <c r="C17075">
        <v>82770</v>
      </c>
      <c r="D17075">
        <v>81560</v>
      </c>
      <c r="E17075">
        <v>82700</v>
      </c>
    </row>
    <row r="17076" spans="1:5" x14ac:dyDescent="0.25">
      <c r="A17076" s="2">
        <v>43124.375</v>
      </c>
      <c r="B17076">
        <v>81050</v>
      </c>
      <c r="C17076">
        <v>81795</v>
      </c>
      <c r="D17076">
        <v>81040</v>
      </c>
      <c r="E17076">
        <v>81610</v>
      </c>
    </row>
    <row r="17077" spans="1:5" x14ac:dyDescent="0.25">
      <c r="A17077" s="2">
        <v>43123.75</v>
      </c>
      <c r="B17077">
        <v>80980</v>
      </c>
      <c r="C17077">
        <v>81000</v>
      </c>
      <c r="D17077">
        <v>80835</v>
      </c>
      <c r="E17077">
        <v>80850</v>
      </c>
    </row>
    <row r="17078" spans="1:5" x14ac:dyDescent="0.25">
      <c r="A17078" s="2">
        <v>43123.708333333336</v>
      </c>
      <c r="B17078">
        <v>80965</v>
      </c>
      <c r="C17078">
        <v>81080</v>
      </c>
      <c r="D17078">
        <v>80770</v>
      </c>
      <c r="E17078">
        <v>80980</v>
      </c>
    </row>
    <row r="17079" spans="1:5" x14ac:dyDescent="0.25">
      <c r="A17079" s="2">
        <v>43123.666666666664</v>
      </c>
      <c r="B17079">
        <v>81085</v>
      </c>
      <c r="C17079">
        <v>81140</v>
      </c>
      <c r="D17079">
        <v>80735</v>
      </c>
      <c r="E17079">
        <v>80965</v>
      </c>
    </row>
    <row r="17080" spans="1:5" x14ac:dyDescent="0.25">
      <c r="A17080" s="2">
        <v>43123.625</v>
      </c>
      <c r="B17080">
        <v>81295</v>
      </c>
      <c r="C17080">
        <v>81310</v>
      </c>
      <c r="D17080">
        <v>80985</v>
      </c>
      <c r="E17080">
        <v>81085</v>
      </c>
    </row>
    <row r="17081" spans="1:5" x14ac:dyDescent="0.25">
      <c r="A17081" s="2">
        <v>43123.583333333336</v>
      </c>
      <c r="B17081">
        <v>81325</v>
      </c>
      <c r="C17081">
        <v>81400</v>
      </c>
      <c r="D17081">
        <v>81175</v>
      </c>
      <c r="E17081">
        <v>81300</v>
      </c>
    </row>
    <row r="17082" spans="1:5" x14ac:dyDescent="0.25">
      <c r="A17082" s="2">
        <v>43123.541666666664</v>
      </c>
      <c r="B17082">
        <v>81130</v>
      </c>
      <c r="C17082">
        <v>81380</v>
      </c>
      <c r="D17082">
        <v>81115</v>
      </c>
      <c r="E17082">
        <v>81325</v>
      </c>
    </row>
    <row r="17083" spans="1:5" x14ac:dyDescent="0.25">
      <c r="A17083" s="2">
        <v>43123.5</v>
      </c>
      <c r="B17083">
        <v>81060</v>
      </c>
      <c r="C17083">
        <v>81270</v>
      </c>
      <c r="D17083">
        <v>80890</v>
      </c>
      <c r="E17083">
        <v>81130</v>
      </c>
    </row>
    <row r="17084" spans="1:5" x14ac:dyDescent="0.25">
      <c r="A17084" s="2">
        <v>43123.458333333336</v>
      </c>
      <c r="B17084">
        <v>81690</v>
      </c>
      <c r="C17084">
        <v>81705</v>
      </c>
      <c r="D17084">
        <v>80880</v>
      </c>
      <c r="E17084">
        <v>81060</v>
      </c>
    </row>
    <row r="17085" spans="1:5" x14ac:dyDescent="0.25">
      <c r="A17085" s="2">
        <v>43123.416666666664</v>
      </c>
      <c r="B17085">
        <v>81705</v>
      </c>
      <c r="C17085">
        <v>81825</v>
      </c>
      <c r="D17085">
        <v>81605</v>
      </c>
      <c r="E17085">
        <v>81695</v>
      </c>
    </row>
    <row r="17086" spans="1:5" x14ac:dyDescent="0.25">
      <c r="A17086" s="2">
        <v>43123.375</v>
      </c>
      <c r="B17086">
        <v>81850</v>
      </c>
      <c r="C17086">
        <v>81975</v>
      </c>
      <c r="D17086">
        <v>81630</v>
      </c>
      <c r="E17086">
        <v>81705</v>
      </c>
    </row>
    <row r="17087" spans="1:5" x14ac:dyDescent="0.25">
      <c r="A17087" s="2">
        <v>43122.75</v>
      </c>
      <c r="B17087">
        <v>81885</v>
      </c>
      <c r="C17087">
        <v>81980</v>
      </c>
      <c r="D17087">
        <v>81880</v>
      </c>
      <c r="E17087">
        <v>81890</v>
      </c>
    </row>
    <row r="17088" spans="1:5" x14ac:dyDescent="0.25">
      <c r="A17088" s="2">
        <v>43122.708333333336</v>
      </c>
      <c r="B17088">
        <v>81760</v>
      </c>
      <c r="C17088">
        <v>81890</v>
      </c>
      <c r="D17088">
        <v>81675</v>
      </c>
      <c r="E17088">
        <v>81885</v>
      </c>
    </row>
    <row r="17089" spans="1:5" x14ac:dyDescent="0.25">
      <c r="A17089" s="2">
        <v>43122.666666666664</v>
      </c>
      <c r="B17089">
        <v>81665</v>
      </c>
      <c r="C17089">
        <v>81800</v>
      </c>
      <c r="D17089">
        <v>81580</v>
      </c>
      <c r="E17089">
        <v>81760</v>
      </c>
    </row>
    <row r="17090" spans="1:5" x14ac:dyDescent="0.25">
      <c r="A17090" s="2">
        <v>43122.625</v>
      </c>
      <c r="B17090">
        <v>81630</v>
      </c>
      <c r="C17090">
        <v>81740</v>
      </c>
      <c r="D17090">
        <v>81550</v>
      </c>
      <c r="E17090">
        <v>81670</v>
      </c>
    </row>
    <row r="17091" spans="1:5" x14ac:dyDescent="0.25">
      <c r="A17091" s="2">
        <v>43122.583333333336</v>
      </c>
      <c r="B17091">
        <v>81570</v>
      </c>
      <c r="C17091">
        <v>81755</v>
      </c>
      <c r="D17091">
        <v>81535</v>
      </c>
      <c r="E17091">
        <v>81630</v>
      </c>
    </row>
    <row r="17092" spans="1:5" x14ac:dyDescent="0.25">
      <c r="A17092" s="2">
        <v>43122.541666666664</v>
      </c>
      <c r="B17092">
        <v>81345</v>
      </c>
      <c r="C17092">
        <v>81610</v>
      </c>
      <c r="D17092">
        <v>81320</v>
      </c>
      <c r="E17092">
        <v>81565</v>
      </c>
    </row>
    <row r="17093" spans="1:5" x14ac:dyDescent="0.25">
      <c r="A17093" s="2">
        <v>43122.5</v>
      </c>
      <c r="B17093">
        <v>81430</v>
      </c>
      <c r="C17093">
        <v>81435</v>
      </c>
      <c r="D17093">
        <v>81170</v>
      </c>
      <c r="E17093">
        <v>81345</v>
      </c>
    </row>
    <row r="17094" spans="1:5" x14ac:dyDescent="0.25">
      <c r="A17094" s="2">
        <v>43122.458333333336</v>
      </c>
      <c r="B17094">
        <v>81545</v>
      </c>
      <c r="C17094">
        <v>81585</v>
      </c>
      <c r="D17094">
        <v>81345</v>
      </c>
      <c r="E17094">
        <v>81430</v>
      </c>
    </row>
    <row r="17095" spans="1:5" x14ac:dyDescent="0.25">
      <c r="A17095" s="2">
        <v>43122.416666666664</v>
      </c>
      <c r="B17095">
        <v>81640</v>
      </c>
      <c r="C17095">
        <v>81735</v>
      </c>
      <c r="D17095">
        <v>81500</v>
      </c>
      <c r="E17095">
        <v>81545</v>
      </c>
    </row>
    <row r="17096" spans="1:5" x14ac:dyDescent="0.25">
      <c r="A17096" s="2">
        <v>43122.375</v>
      </c>
      <c r="B17096">
        <v>81405</v>
      </c>
      <c r="C17096">
        <v>81725</v>
      </c>
      <c r="D17096">
        <v>81340</v>
      </c>
      <c r="E17096">
        <v>81645</v>
      </c>
    </row>
    <row r="17097" spans="1:5" x14ac:dyDescent="0.25">
      <c r="A17097" s="2">
        <v>43119.75</v>
      </c>
      <c r="B17097">
        <v>81600</v>
      </c>
      <c r="C17097">
        <v>81625</v>
      </c>
      <c r="D17097">
        <v>81465</v>
      </c>
      <c r="E17097">
        <v>81465</v>
      </c>
    </row>
    <row r="17098" spans="1:5" x14ac:dyDescent="0.25">
      <c r="A17098" s="2">
        <v>43119.708333333336</v>
      </c>
      <c r="B17098">
        <v>81525</v>
      </c>
      <c r="C17098">
        <v>81800</v>
      </c>
      <c r="D17098">
        <v>81470</v>
      </c>
      <c r="E17098">
        <v>81610</v>
      </c>
    </row>
    <row r="17099" spans="1:5" x14ac:dyDescent="0.25">
      <c r="A17099" s="2">
        <v>43119.666666666664</v>
      </c>
      <c r="B17099">
        <v>81435</v>
      </c>
      <c r="C17099">
        <v>81550</v>
      </c>
      <c r="D17099">
        <v>81250</v>
      </c>
      <c r="E17099">
        <v>81520</v>
      </c>
    </row>
    <row r="17100" spans="1:5" x14ac:dyDescent="0.25">
      <c r="A17100" s="2">
        <v>43119.625</v>
      </c>
      <c r="B17100">
        <v>81465</v>
      </c>
      <c r="C17100">
        <v>81560</v>
      </c>
      <c r="D17100">
        <v>81350</v>
      </c>
      <c r="E17100">
        <v>81435</v>
      </c>
    </row>
    <row r="17101" spans="1:5" x14ac:dyDescent="0.25">
      <c r="A17101" s="2">
        <v>43119.583333333336</v>
      </c>
      <c r="B17101">
        <v>81315</v>
      </c>
      <c r="C17101">
        <v>81475</v>
      </c>
      <c r="D17101">
        <v>81270</v>
      </c>
      <c r="E17101">
        <v>81465</v>
      </c>
    </row>
    <row r="17102" spans="1:5" x14ac:dyDescent="0.25">
      <c r="A17102" s="2">
        <v>43119.541666666664</v>
      </c>
      <c r="B17102">
        <v>81395</v>
      </c>
      <c r="C17102">
        <v>81405</v>
      </c>
      <c r="D17102">
        <v>81130</v>
      </c>
      <c r="E17102">
        <v>81315</v>
      </c>
    </row>
    <row r="17103" spans="1:5" x14ac:dyDescent="0.25">
      <c r="A17103" s="2">
        <v>43119.5</v>
      </c>
      <c r="B17103">
        <v>81495</v>
      </c>
      <c r="C17103">
        <v>81680</v>
      </c>
      <c r="D17103">
        <v>81385</v>
      </c>
      <c r="E17103">
        <v>81400</v>
      </c>
    </row>
    <row r="17104" spans="1:5" x14ac:dyDescent="0.25">
      <c r="A17104" s="2">
        <v>43119.458333333336</v>
      </c>
      <c r="B17104">
        <v>81635</v>
      </c>
      <c r="C17104">
        <v>81665</v>
      </c>
      <c r="D17104">
        <v>81370</v>
      </c>
      <c r="E17104">
        <v>81490</v>
      </c>
    </row>
    <row r="17105" spans="1:5" x14ac:dyDescent="0.25">
      <c r="A17105" s="2">
        <v>43119.416666666664</v>
      </c>
      <c r="B17105">
        <v>81635</v>
      </c>
      <c r="C17105">
        <v>81745</v>
      </c>
      <c r="D17105">
        <v>81505</v>
      </c>
      <c r="E17105">
        <v>81640</v>
      </c>
    </row>
    <row r="17106" spans="1:5" x14ac:dyDescent="0.25">
      <c r="A17106" s="2">
        <v>43119.375</v>
      </c>
      <c r="B17106">
        <v>81395</v>
      </c>
      <c r="C17106">
        <v>81665</v>
      </c>
      <c r="D17106">
        <v>81385</v>
      </c>
      <c r="E17106">
        <v>81640</v>
      </c>
    </row>
    <row r="17107" spans="1:5" x14ac:dyDescent="0.25">
      <c r="A17107" s="2">
        <v>43118.75</v>
      </c>
      <c r="B17107">
        <v>81220</v>
      </c>
      <c r="C17107">
        <v>81295</v>
      </c>
      <c r="D17107">
        <v>81195</v>
      </c>
      <c r="E17107">
        <v>81200</v>
      </c>
    </row>
    <row r="17108" spans="1:5" x14ac:dyDescent="0.25">
      <c r="A17108" s="2">
        <v>43118.708333333336</v>
      </c>
      <c r="B17108">
        <v>81095</v>
      </c>
      <c r="C17108">
        <v>81375</v>
      </c>
      <c r="D17108">
        <v>80950</v>
      </c>
      <c r="E17108">
        <v>81215</v>
      </c>
    </row>
    <row r="17109" spans="1:5" x14ac:dyDescent="0.25">
      <c r="A17109" s="2">
        <v>43118.666666666664</v>
      </c>
      <c r="B17109">
        <v>81105</v>
      </c>
      <c r="C17109">
        <v>81145</v>
      </c>
      <c r="D17109">
        <v>80780</v>
      </c>
      <c r="E17109">
        <v>81095</v>
      </c>
    </row>
    <row r="17110" spans="1:5" x14ac:dyDescent="0.25">
      <c r="A17110" s="2">
        <v>43118.625</v>
      </c>
      <c r="B17110">
        <v>81370</v>
      </c>
      <c r="C17110">
        <v>81440</v>
      </c>
      <c r="D17110">
        <v>81040</v>
      </c>
      <c r="E17110">
        <v>81105</v>
      </c>
    </row>
    <row r="17111" spans="1:5" x14ac:dyDescent="0.25">
      <c r="A17111" s="2">
        <v>43118.583333333336</v>
      </c>
      <c r="B17111">
        <v>81540</v>
      </c>
      <c r="C17111">
        <v>81595</v>
      </c>
      <c r="D17111">
        <v>81215</v>
      </c>
      <c r="E17111">
        <v>81365</v>
      </c>
    </row>
    <row r="17112" spans="1:5" x14ac:dyDescent="0.25">
      <c r="A17112" s="2">
        <v>43118.541666666664</v>
      </c>
      <c r="B17112">
        <v>81615</v>
      </c>
      <c r="C17112">
        <v>81680</v>
      </c>
      <c r="D17112">
        <v>81490</v>
      </c>
      <c r="E17112">
        <v>81545</v>
      </c>
    </row>
    <row r="17113" spans="1:5" x14ac:dyDescent="0.25">
      <c r="A17113" s="2">
        <v>43118.5</v>
      </c>
      <c r="B17113">
        <v>81455</v>
      </c>
      <c r="C17113">
        <v>81650</v>
      </c>
      <c r="D17113">
        <v>81400</v>
      </c>
      <c r="E17113">
        <v>81610</v>
      </c>
    </row>
    <row r="17114" spans="1:5" x14ac:dyDescent="0.25">
      <c r="A17114" s="2">
        <v>43118.458333333336</v>
      </c>
      <c r="B17114">
        <v>81565</v>
      </c>
      <c r="C17114">
        <v>81650</v>
      </c>
      <c r="D17114">
        <v>81305</v>
      </c>
      <c r="E17114">
        <v>81450</v>
      </c>
    </row>
    <row r="17115" spans="1:5" x14ac:dyDescent="0.25">
      <c r="A17115" s="2">
        <v>43118.416666666664</v>
      </c>
      <c r="B17115">
        <v>81475</v>
      </c>
      <c r="C17115">
        <v>81710</v>
      </c>
      <c r="D17115">
        <v>81380</v>
      </c>
      <c r="E17115">
        <v>81555</v>
      </c>
    </row>
    <row r="17116" spans="1:5" x14ac:dyDescent="0.25">
      <c r="A17116" s="2">
        <v>43118.375</v>
      </c>
      <c r="B17116">
        <v>81425</v>
      </c>
      <c r="C17116">
        <v>81530</v>
      </c>
      <c r="D17116">
        <v>81270</v>
      </c>
      <c r="E17116">
        <v>81475</v>
      </c>
    </row>
    <row r="17117" spans="1:5" x14ac:dyDescent="0.25">
      <c r="A17117" s="2">
        <v>43117.75</v>
      </c>
      <c r="B17117">
        <v>81605</v>
      </c>
      <c r="C17117">
        <v>81640</v>
      </c>
      <c r="D17117">
        <v>81545</v>
      </c>
      <c r="E17117">
        <v>81600</v>
      </c>
    </row>
    <row r="17118" spans="1:5" x14ac:dyDescent="0.25">
      <c r="A17118" s="2">
        <v>43117.708333333336</v>
      </c>
      <c r="B17118">
        <v>81495</v>
      </c>
      <c r="C17118">
        <v>81660</v>
      </c>
      <c r="D17118">
        <v>81370</v>
      </c>
      <c r="E17118">
        <v>81605</v>
      </c>
    </row>
    <row r="17119" spans="1:5" x14ac:dyDescent="0.25">
      <c r="A17119" s="2">
        <v>43117.666666666664</v>
      </c>
      <c r="B17119">
        <v>81275</v>
      </c>
      <c r="C17119">
        <v>81540</v>
      </c>
      <c r="D17119">
        <v>81220</v>
      </c>
      <c r="E17119">
        <v>81495</v>
      </c>
    </row>
    <row r="17120" spans="1:5" x14ac:dyDescent="0.25">
      <c r="A17120" s="2">
        <v>43117.625</v>
      </c>
      <c r="B17120">
        <v>81035</v>
      </c>
      <c r="C17120">
        <v>81295</v>
      </c>
      <c r="D17120">
        <v>80980</v>
      </c>
      <c r="E17120">
        <v>81275</v>
      </c>
    </row>
    <row r="17121" spans="1:5" x14ac:dyDescent="0.25">
      <c r="A17121" s="2">
        <v>43117.583333333336</v>
      </c>
      <c r="B17121">
        <v>80815</v>
      </c>
      <c r="C17121">
        <v>81035</v>
      </c>
      <c r="D17121">
        <v>80720</v>
      </c>
      <c r="E17121">
        <v>81030</v>
      </c>
    </row>
    <row r="17122" spans="1:5" x14ac:dyDescent="0.25">
      <c r="A17122" s="2">
        <v>43117.541666666664</v>
      </c>
      <c r="B17122">
        <v>80590</v>
      </c>
      <c r="C17122">
        <v>80880</v>
      </c>
      <c r="D17122">
        <v>80550</v>
      </c>
      <c r="E17122">
        <v>80815</v>
      </c>
    </row>
    <row r="17123" spans="1:5" x14ac:dyDescent="0.25">
      <c r="A17123" s="2">
        <v>43117.5</v>
      </c>
      <c r="B17123">
        <v>80525</v>
      </c>
      <c r="C17123">
        <v>80700</v>
      </c>
      <c r="D17123">
        <v>80430</v>
      </c>
      <c r="E17123">
        <v>80590</v>
      </c>
    </row>
    <row r="17124" spans="1:5" x14ac:dyDescent="0.25">
      <c r="A17124" s="2">
        <v>43117.458333333336</v>
      </c>
      <c r="B17124">
        <v>80490</v>
      </c>
      <c r="C17124">
        <v>80595</v>
      </c>
      <c r="D17124">
        <v>80420</v>
      </c>
      <c r="E17124">
        <v>80530</v>
      </c>
    </row>
    <row r="17125" spans="1:5" x14ac:dyDescent="0.25">
      <c r="A17125" s="2">
        <v>43117.416666666664</v>
      </c>
      <c r="B17125">
        <v>80270</v>
      </c>
      <c r="C17125">
        <v>80500</v>
      </c>
      <c r="D17125">
        <v>80150</v>
      </c>
      <c r="E17125">
        <v>80485</v>
      </c>
    </row>
    <row r="17126" spans="1:5" x14ac:dyDescent="0.25">
      <c r="A17126" s="2">
        <v>43117.375</v>
      </c>
      <c r="B17126">
        <v>80150</v>
      </c>
      <c r="C17126">
        <v>80330</v>
      </c>
      <c r="D17126">
        <v>80030</v>
      </c>
      <c r="E17126">
        <v>80270</v>
      </c>
    </row>
    <row r="17127" spans="1:5" x14ac:dyDescent="0.25">
      <c r="A17127" s="2">
        <v>43116.75</v>
      </c>
      <c r="B17127">
        <v>80140</v>
      </c>
      <c r="C17127">
        <v>80245</v>
      </c>
      <c r="D17127">
        <v>80115</v>
      </c>
      <c r="E17127">
        <v>80185</v>
      </c>
    </row>
    <row r="17128" spans="1:5" x14ac:dyDescent="0.25">
      <c r="A17128" s="2">
        <v>43116.708333333336</v>
      </c>
      <c r="B17128">
        <v>80435</v>
      </c>
      <c r="C17128">
        <v>80455</v>
      </c>
      <c r="D17128">
        <v>79975</v>
      </c>
      <c r="E17128">
        <v>80145</v>
      </c>
    </row>
    <row r="17129" spans="1:5" x14ac:dyDescent="0.25">
      <c r="A17129" s="2">
        <v>43116.666666666664</v>
      </c>
      <c r="B17129">
        <v>80430</v>
      </c>
      <c r="C17129">
        <v>80570</v>
      </c>
      <c r="D17129">
        <v>80350</v>
      </c>
      <c r="E17129">
        <v>80435</v>
      </c>
    </row>
    <row r="17130" spans="1:5" x14ac:dyDescent="0.25">
      <c r="A17130" s="2">
        <v>43116.625</v>
      </c>
      <c r="B17130">
        <v>80445</v>
      </c>
      <c r="C17130">
        <v>80535</v>
      </c>
      <c r="D17130">
        <v>80345</v>
      </c>
      <c r="E17130">
        <v>80430</v>
      </c>
    </row>
    <row r="17131" spans="1:5" x14ac:dyDescent="0.25">
      <c r="A17131" s="2">
        <v>43116.583333333336</v>
      </c>
      <c r="B17131">
        <v>80595</v>
      </c>
      <c r="C17131">
        <v>80620</v>
      </c>
      <c r="D17131">
        <v>80365</v>
      </c>
      <c r="E17131">
        <v>80445</v>
      </c>
    </row>
    <row r="17132" spans="1:5" x14ac:dyDescent="0.25">
      <c r="A17132" s="2">
        <v>43116.541666666664</v>
      </c>
      <c r="B17132">
        <v>80500</v>
      </c>
      <c r="C17132">
        <v>80610</v>
      </c>
      <c r="D17132">
        <v>80380</v>
      </c>
      <c r="E17132">
        <v>80600</v>
      </c>
    </row>
    <row r="17133" spans="1:5" x14ac:dyDescent="0.25">
      <c r="A17133" s="2">
        <v>43116.5</v>
      </c>
      <c r="B17133">
        <v>80550</v>
      </c>
      <c r="C17133">
        <v>80645</v>
      </c>
      <c r="D17133">
        <v>80425</v>
      </c>
      <c r="E17133">
        <v>80500</v>
      </c>
    </row>
    <row r="17134" spans="1:5" x14ac:dyDescent="0.25">
      <c r="A17134" s="2">
        <v>43116.458333333336</v>
      </c>
      <c r="B17134">
        <v>80200</v>
      </c>
      <c r="C17134">
        <v>80590</v>
      </c>
      <c r="D17134">
        <v>80150</v>
      </c>
      <c r="E17134">
        <v>80540</v>
      </c>
    </row>
    <row r="17135" spans="1:5" x14ac:dyDescent="0.25">
      <c r="A17135" s="2">
        <v>43116.416666666664</v>
      </c>
      <c r="B17135">
        <v>80285</v>
      </c>
      <c r="C17135">
        <v>80370</v>
      </c>
      <c r="D17135">
        <v>80060</v>
      </c>
      <c r="E17135">
        <v>80205</v>
      </c>
    </row>
    <row r="17136" spans="1:5" x14ac:dyDescent="0.25">
      <c r="A17136" s="2">
        <v>43116.375</v>
      </c>
      <c r="B17136">
        <v>80470</v>
      </c>
      <c r="C17136">
        <v>80500</v>
      </c>
      <c r="D17136">
        <v>80270</v>
      </c>
      <c r="E17136">
        <v>80285</v>
      </c>
    </row>
    <row r="17137" spans="1:5" x14ac:dyDescent="0.25">
      <c r="A17137" s="2">
        <v>43115.75</v>
      </c>
      <c r="B17137">
        <v>80185</v>
      </c>
      <c r="C17137">
        <v>80275</v>
      </c>
      <c r="D17137">
        <v>80160</v>
      </c>
      <c r="E17137">
        <v>80275</v>
      </c>
    </row>
    <row r="17138" spans="1:5" x14ac:dyDescent="0.25">
      <c r="A17138" s="2">
        <v>43115.708333333336</v>
      </c>
      <c r="B17138">
        <v>80125</v>
      </c>
      <c r="C17138">
        <v>80195</v>
      </c>
      <c r="D17138">
        <v>79970</v>
      </c>
      <c r="E17138">
        <v>80185</v>
      </c>
    </row>
    <row r="17139" spans="1:5" x14ac:dyDescent="0.25">
      <c r="A17139" s="2">
        <v>43115.666666666664</v>
      </c>
      <c r="B17139">
        <v>80055</v>
      </c>
      <c r="C17139">
        <v>80145</v>
      </c>
      <c r="D17139">
        <v>79960</v>
      </c>
      <c r="E17139">
        <v>80125</v>
      </c>
    </row>
    <row r="17140" spans="1:5" x14ac:dyDescent="0.25">
      <c r="A17140" s="2">
        <v>43115.625</v>
      </c>
      <c r="B17140">
        <v>80190</v>
      </c>
      <c r="C17140">
        <v>80195</v>
      </c>
      <c r="D17140">
        <v>79955</v>
      </c>
      <c r="E17140">
        <v>80055</v>
      </c>
    </row>
    <row r="17141" spans="1:5" x14ac:dyDescent="0.25">
      <c r="A17141" s="2">
        <v>43115.583333333336</v>
      </c>
      <c r="B17141">
        <v>80140</v>
      </c>
      <c r="C17141">
        <v>80230</v>
      </c>
      <c r="D17141">
        <v>80110</v>
      </c>
      <c r="E17141">
        <v>80190</v>
      </c>
    </row>
    <row r="17142" spans="1:5" x14ac:dyDescent="0.25">
      <c r="A17142" s="2">
        <v>43115.541666666664</v>
      </c>
      <c r="B17142">
        <v>80045</v>
      </c>
      <c r="C17142">
        <v>80190</v>
      </c>
      <c r="D17142">
        <v>80010</v>
      </c>
      <c r="E17142">
        <v>80140</v>
      </c>
    </row>
    <row r="17143" spans="1:5" x14ac:dyDescent="0.25">
      <c r="A17143" s="2">
        <v>43115.5</v>
      </c>
      <c r="B17143">
        <v>80190</v>
      </c>
      <c r="C17143">
        <v>80205</v>
      </c>
      <c r="D17143">
        <v>80025</v>
      </c>
      <c r="E17143">
        <v>80040</v>
      </c>
    </row>
    <row r="17144" spans="1:5" x14ac:dyDescent="0.25">
      <c r="A17144" s="2">
        <v>43115.458333333336</v>
      </c>
      <c r="B17144">
        <v>80215</v>
      </c>
      <c r="C17144">
        <v>80285</v>
      </c>
      <c r="D17144">
        <v>80135</v>
      </c>
      <c r="E17144">
        <v>80190</v>
      </c>
    </row>
    <row r="17145" spans="1:5" x14ac:dyDescent="0.25">
      <c r="A17145" s="2">
        <v>43115.416666666664</v>
      </c>
      <c r="B17145">
        <v>79990</v>
      </c>
      <c r="C17145">
        <v>80250</v>
      </c>
      <c r="D17145">
        <v>79925</v>
      </c>
      <c r="E17145">
        <v>80220</v>
      </c>
    </row>
    <row r="17146" spans="1:5" x14ac:dyDescent="0.25">
      <c r="A17146" s="2">
        <v>43115.375</v>
      </c>
      <c r="B17146">
        <v>79800</v>
      </c>
      <c r="C17146">
        <v>80105</v>
      </c>
      <c r="D17146">
        <v>79675</v>
      </c>
      <c r="E17146">
        <v>79995</v>
      </c>
    </row>
    <row r="17147" spans="1:5" x14ac:dyDescent="0.25">
      <c r="A17147" s="2">
        <v>43112.75</v>
      </c>
      <c r="B17147">
        <v>79725</v>
      </c>
      <c r="C17147">
        <v>79735</v>
      </c>
      <c r="D17147">
        <v>79650</v>
      </c>
      <c r="E17147">
        <v>79705</v>
      </c>
    </row>
    <row r="17148" spans="1:5" x14ac:dyDescent="0.25">
      <c r="A17148" s="2">
        <v>43112.708333333336</v>
      </c>
      <c r="B17148">
        <v>79470</v>
      </c>
      <c r="C17148">
        <v>79760</v>
      </c>
      <c r="D17148">
        <v>79415</v>
      </c>
      <c r="E17148">
        <v>79725</v>
      </c>
    </row>
    <row r="17149" spans="1:5" x14ac:dyDescent="0.25">
      <c r="A17149" s="2">
        <v>43112.666666666664</v>
      </c>
      <c r="B17149">
        <v>79450</v>
      </c>
      <c r="C17149">
        <v>79510</v>
      </c>
      <c r="D17149">
        <v>79305</v>
      </c>
      <c r="E17149">
        <v>79475</v>
      </c>
    </row>
    <row r="17150" spans="1:5" x14ac:dyDescent="0.25">
      <c r="A17150" s="2">
        <v>43112.625</v>
      </c>
      <c r="B17150">
        <v>79510</v>
      </c>
      <c r="C17150">
        <v>79715</v>
      </c>
      <c r="D17150">
        <v>79390</v>
      </c>
      <c r="E17150">
        <v>79450</v>
      </c>
    </row>
    <row r="17151" spans="1:5" x14ac:dyDescent="0.25">
      <c r="A17151" s="2">
        <v>43112.583333333336</v>
      </c>
      <c r="B17151">
        <v>79730</v>
      </c>
      <c r="C17151">
        <v>79770</v>
      </c>
      <c r="D17151">
        <v>79460</v>
      </c>
      <c r="E17151">
        <v>79510</v>
      </c>
    </row>
    <row r="17152" spans="1:5" x14ac:dyDescent="0.25">
      <c r="A17152" s="2">
        <v>43112.541666666664</v>
      </c>
      <c r="B17152">
        <v>79660</v>
      </c>
      <c r="C17152">
        <v>79845</v>
      </c>
      <c r="D17152">
        <v>79470</v>
      </c>
      <c r="E17152">
        <v>79725</v>
      </c>
    </row>
    <row r="17153" spans="1:5" x14ac:dyDescent="0.25">
      <c r="A17153" s="2">
        <v>43112.5</v>
      </c>
      <c r="B17153">
        <v>79320</v>
      </c>
      <c r="C17153">
        <v>79735</v>
      </c>
      <c r="D17153">
        <v>79275</v>
      </c>
      <c r="E17153">
        <v>79655</v>
      </c>
    </row>
    <row r="17154" spans="1:5" x14ac:dyDescent="0.25">
      <c r="A17154" s="2">
        <v>43112.458333333336</v>
      </c>
      <c r="B17154">
        <v>79560</v>
      </c>
      <c r="C17154">
        <v>79900</v>
      </c>
      <c r="D17154">
        <v>79275</v>
      </c>
      <c r="E17154">
        <v>79315</v>
      </c>
    </row>
    <row r="17155" spans="1:5" x14ac:dyDescent="0.25">
      <c r="A17155" s="2">
        <v>43112.416666666664</v>
      </c>
      <c r="B17155">
        <v>79615</v>
      </c>
      <c r="C17155">
        <v>79700</v>
      </c>
      <c r="D17155">
        <v>79220</v>
      </c>
      <c r="E17155">
        <v>79560</v>
      </c>
    </row>
    <row r="17156" spans="1:5" x14ac:dyDescent="0.25">
      <c r="A17156" s="2">
        <v>43112.375</v>
      </c>
      <c r="B17156">
        <v>79375</v>
      </c>
      <c r="C17156">
        <v>79760</v>
      </c>
      <c r="D17156">
        <v>79375</v>
      </c>
      <c r="E17156">
        <v>79615</v>
      </c>
    </row>
    <row r="17157" spans="1:5" x14ac:dyDescent="0.25">
      <c r="A17157" s="2">
        <v>43111.75</v>
      </c>
      <c r="B17157">
        <v>79795</v>
      </c>
      <c r="C17157">
        <v>79850</v>
      </c>
      <c r="D17157">
        <v>79740</v>
      </c>
      <c r="E17157">
        <v>79805</v>
      </c>
    </row>
    <row r="17158" spans="1:5" x14ac:dyDescent="0.25">
      <c r="A17158" s="2">
        <v>43111.708333333336</v>
      </c>
      <c r="B17158">
        <v>79410</v>
      </c>
      <c r="C17158">
        <v>79805</v>
      </c>
      <c r="D17158">
        <v>79390</v>
      </c>
      <c r="E17158">
        <v>79795</v>
      </c>
    </row>
    <row r="17159" spans="1:5" x14ac:dyDescent="0.25">
      <c r="A17159" s="2">
        <v>43111.666666666664</v>
      </c>
      <c r="B17159">
        <v>79350</v>
      </c>
      <c r="C17159">
        <v>79470</v>
      </c>
      <c r="D17159">
        <v>79305</v>
      </c>
      <c r="E17159">
        <v>79410</v>
      </c>
    </row>
    <row r="17160" spans="1:5" x14ac:dyDescent="0.25">
      <c r="A17160" s="2">
        <v>43111.625</v>
      </c>
      <c r="B17160">
        <v>79210</v>
      </c>
      <c r="C17160">
        <v>79365</v>
      </c>
      <c r="D17160">
        <v>79115</v>
      </c>
      <c r="E17160">
        <v>79350</v>
      </c>
    </row>
    <row r="17161" spans="1:5" x14ac:dyDescent="0.25">
      <c r="A17161" s="2">
        <v>43111.583333333336</v>
      </c>
      <c r="B17161">
        <v>79215</v>
      </c>
      <c r="C17161">
        <v>79385</v>
      </c>
      <c r="D17161">
        <v>79145</v>
      </c>
      <c r="E17161">
        <v>79210</v>
      </c>
    </row>
    <row r="17162" spans="1:5" x14ac:dyDescent="0.25">
      <c r="A17162" s="2">
        <v>43111.541666666664</v>
      </c>
      <c r="B17162">
        <v>79005</v>
      </c>
      <c r="C17162">
        <v>79230</v>
      </c>
      <c r="D17162">
        <v>78990</v>
      </c>
      <c r="E17162">
        <v>79220</v>
      </c>
    </row>
    <row r="17163" spans="1:5" x14ac:dyDescent="0.25">
      <c r="A17163" s="2">
        <v>43111.5</v>
      </c>
      <c r="B17163">
        <v>78955</v>
      </c>
      <c r="C17163">
        <v>79080</v>
      </c>
      <c r="D17163">
        <v>78815</v>
      </c>
      <c r="E17163">
        <v>79005</v>
      </c>
    </row>
    <row r="17164" spans="1:5" x14ac:dyDescent="0.25">
      <c r="A17164" s="2">
        <v>43111.458333333336</v>
      </c>
      <c r="B17164">
        <v>78860</v>
      </c>
      <c r="C17164">
        <v>79075</v>
      </c>
      <c r="D17164">
        <v>78755</v>
      </c>
      <c r="E17164">
        <v>78960</v>
      </c>
    </row>
    <row r="17165" spans="1:5" x14ac:dyDescent="0.25">
      <c r="A17165" s="2">
        <v>43111.416666666664</v>
      </c>
      <c r="B17165">
        <v>78805</v>
      </c>
      <c r="C17165">
        <v>78975</v>
      </c>
      <c r="D17165">
        <v>78770</v>
      </c>
      <c r="E17165">
        <v>78860</v>
      </c>
    </row>
    <row r="17166" spans="1:5" x14ac:dyDescent="0.25">
      <c r="A17166" s="2">
        <v>43111.375</v>
      </c>
      <c r="B17166">
        <v>78540</v>
      </c>
      <c r="C17166">
        <v>78845</v>
      </c>
      <c r="D17166">
        <v>78530</v>
      </c>
      <c r="E17166">
        <v>78800</v>
      </c>
    </row>
    <row r="17167" spans="1:5" x14ac:dyDescent="0.25">
      <c r="A17167" s="2">
        <v>43110.75</v>
      </c>
      <c r="B17167">
        <v>78635</v>
      </c>
      <c r="C17167">
        <v>78715</v>
      </c>
      <c r="D17167">
        <v>78595</v>
      </c>
      <c r="E17167">
        <v>78675</v>
      </c>
    </row>
    <row r="17168" spans="1:5" x14ac:dyDescent="0.25">
      <c r="A17168" s="2">
        <v>43110.708333333336</v>
      </c>
      <c r="B17168">
        <v>78845</v>
      </c>
      <c r="C17168">
        <v>78855</v>
      </c>
      <c r="D17168">
        <v>78555</v>
      </c>
      <c r="E17168">
        <v>78635</v>
      </c>
    </row>
    <row r="17169" spans="1:5" x14ac:dyDescent="0.25">
      <c r="A17169" s="2">
        <v>43110.666666666664</v>
      </c>
      <c r="B17169">
        <v>78765</v>
      </c>
      <c r="C17169">
        <v>78985</v>
      </c>
      <c r="D17169">
        <v>78760</v>
      </c>
      <c r="E17169">
        <v>78845</v>
      </c>
    </row>
    <row r="17170" spans="1:5" x14ac:dyDescent="0.25">
      <c r="A17170" s="2">
        <v>43110.625</v>
      </c>
      <c r="B17170">
        <v>78895</v>
      </c>
      <c r="C17170">
        <v>78920</v>
      </c>
      <c r="D17170">
        <v>78710</v>
      </c>
      <c r="E17170">
        <v>78775</v>
      </c>
    </row>
    <row r="17171" spans="1:5" x14ac:dyDescent="0.25">
      <c r="A17171" s="2">
        <v>43110.583333333336</v>
      </c>
      <c r="B17171">
        <v>78795</v>
      </c>
      <c r="C17171">
        <v>79020</v>
      </c>
      <c r="D17171">
        <v>78775</v>
      </c>
      <c r="E17171">
        <v>78890</v>
      </c>
    </row>
    <row r="17172" spans="1:5" x14ac:dyDescent="0.25">
      <c r="A17172" s="2">
        <v>43110.541666666664</v>
      </c>
      <c r="B17172">
        <v>78600</v>
      </c>
      <c r="C17172">
        <v>78895</v>
      </c>
      <c r="D17172">
        <v>78585</v>
      </c>
      <c r="E17172">
        <v>78795</v>
      </c>
    </row>
    <row r="17173" spans="1:5" x14ac:dyDescent="0.25">
      <c r="A17173" s="2">
        <v>43110.5</v>
      </c>
      <c r="B17173">
        <v>78865</v>
      </c>
      <c r="C17173">
        <v>78945</v>
      </c>
      <c r="D17173">
        <v>78535</v>
      </c>
      <c r="E17173">
        <v>78600</v>
      </c>
    </row>
    <row r="17174" spans="1:5" x14ac:dyDescent="0.25">
      <c r="A17174" s="2">
        <v>43110.458333333336</v>
      </c>
      <c r="B17174">
        <v>78770</v>
      </c>
      <c r="C17174">
        <v>78970</v>
      </c>
      <c r="D17174">
        <v>78700</v>
      </c>
      <c r="E17174">
        <v>78860</v>
      </c>
    </row>
    <row r="17175" spans="1:5" x14ac:dyDescent="0.25">
      <c r="A17175" s="2">
        <v>43110.416666666664</v>
      </c>
      <c r="B17175">
        <v>78660</v>
      </c>
      <c r="C17175">
        <v>78840</v>
      </c>
      <c r="D17175">
        <v>78630</v>
      </c>
      <c r="E17175">
        <v>78770</v>
      </c>
    </row>
    <row r="17176" spans="1:5" x14ac:dyDescent="0.25">
      <c r="A17176" s="2">
        <v>43110.375</v>
      </c>
      <c r="B17176">
        <v>78880</v>
      </c>
      <c r="C17176">
        <v>78885</v>
      </c>
      <c r="D17176">
        <v>78510</v>
      </c>
      <c r="E17176">
        <v>78660</v>
      </c>
    </row>
    <row r="17177" spans="1:5" x14ac:dyDescent="0.25">
      <c r="A17177" s="2">
        <v>43109.75</v>
      </c>
      <c r="B17177">
        <v>79255</v>
      </c>
      <c r="C17177">
        <v>79280</v>
      </c>
      <c r="D17177">
        <v>79185</v>
      </c>
      <c r="E17177">
        <v>79235</v>
      </c>
    </row>
    <row r="17178" spans="1:5" x14ac:dyDescent="0.25">
      <c r="A17178" s="2">
        <v>43109.708333333336</v>
      </c>
      <c r="B17178">
        <v>79395</v>
      </c>
      <c r="C17178">
        <v>79440</v>
      </c>
      <c r="D17178">
        <v>79100</v>
      </c>
      <c r="E17178">
        <v>79250</v>
      </c>
    </row>
    <row r="17179" spans="1:5" x14ac:dyDescent="0.25">
      <c r="A17179" s="2">
        <v>43109.666666666664</v>
      </c>
      <c r="B17179">
        <v>79450</v>
      </c>
      <c r="C17179">
        <v>79515</v>
      </c>
      <c r="D17179">
        <v>79310</v>
      </c>
      <c r="E17179">
        <v>79395</v>
      </c>
    </row>
    <row r="17180" spans="1:5" x14ac:dyDescent="0.25">
      <c r="A17180" s="2">
        <v>43109.625</v>
      </c>
      <c r="B17180">
        <v>79460</v>
      </c>
      <c r="C17180">
        <v>79485</v>
      </c>
      <c r="D17180">
        <v>79335</v>
      </c>
      <c r="E17180">
        <v>79445</v>
      </c>
    </row>
    <row r="17181" spans="1:5" x14ac:dyDescent="0.25">
      <c r="A17181" s="2">
        <v>43109.583333333336</v>
      </c>
      <c r="B17181">
        <v>79545</v>
      </c>
      <c r="C17181">
        <v>79580</v>
      </c>
      <c r="D17181">
        <v>79365</v>
      </c>
      <c r="E17181">
        <v>79465</v>
      </c>
    </row>
    <row r="17182" spans="1:5" x14ac:dyDescent="0.25">
      <c r="A17182" s="2">
        <v>43109.541666666664</v>
      </c>
      <c r="B17182">
        <v>79465</v>
      </c>
      <c r="C17182">
        <v>79610</v>
      </c>
      <c r="D17182">
        <v>79410</v>
      </c>
      <c r="E17182">
        <v>79550</v>
      </c>
    </row>
    <row r="17183" spans="1:5" x14ac:dyDescent="0.25">
      <c r="A17183" s="2">
        <v>43109.5</v>
      </c>
      <c r="B17183">
        <v>79580</v>
      </c>
      <c r="C17183">
        <v>79760</v>
      </c>
      <c r="D17183">
        <v>79375</v>
      </c>
      <c r="E17183">
        <v>79465</v>
      </c>
    </row>
    <row r="17184" spans="1:5" x14ac:dyDescent="0.25">
      <c r="A17184" s="2">
        <v>43109.458333333336</v>
      </c>
      <c r="B17184">
        <v>79685</v>
      </c>
      <c r="C17184">
        <v>79720</v>
      </c>
      <c r="D17184">
        <v>79530</v>
      </c>
      <c r="E17184">
        <v>79585</v>
      </c>
    </row>
    <row r="17185" spans="1:5" x14ac:dyDescent="0.25">
      <c r="A17185" s="2">
        <v>43109.416666666664</v>
      </c>
      <c r="B17185">
        <v>79730</v>
      </c>
      <c r="C17185">
        <v>79820</v>
      </c>
      <c r="D17185">
        <v>79625</v>
      </c>
      <c r="E17185">
        <v>79685</v>
      </c>
    </row>
    <row r="17186" spans="1:5" x14ac:dyDescent="0.25">
      <c r="A17186" s="2">
        <v>43109.375</v>
      </c>
      <c r="B17186">
        <v>79730</v>
      </c>
      <c r="C17186">
        <v>79945</v>
      </c>
      <c r="D17186">
        <v>79620</v>
      </c>
      <c r="E17186">
        <v>79730</v>
      </c>
    </row>
    <row r="17187" spans="1:5" x14ac:dyDescent="0.25">
      <c r="A17187" s="2">
        <v>43108.75</v>
      </c>
      <c r="B17187">
        <v>79830</v>
      </c>
      <c r="C17187">
        <v>79860</v>
      </c>
      <c r="D17187">
        <v>79800</v>
      </c>
      <c r="E17187">
        <v>79840</v>
      </c>
    </row>
    <row r="17188" spans="1:5" x14ac:dyDescent="0.25">
      <c r="A17188" s="2">
        <v>43108.708333333336</v>
      </c>
      <c r="B17188">
        <v>79760</v>
      </c>
      <c r="C17188">
        <v>79865</v>
      </c>
      <c r="D17188">
        <v>79705</v>
      </c>
      <c r="E17188">
        <v>79835</v>
      </c>
    </row>
    <row r="17189" spans="1:5" x14ac:dyDescent="0.25">
      <c r="A17189" s="2">
        <v>43108.666666666664</v>
      </c>
      <c r="B17189">
        <v>79575</v>
      </c>
      <c r="C17189">
        <v>79925</v>
      </c>
      <c r="D17189">
        <v>79495</v>
      </c>
      <c r="E17189">
        <v>79765</v>
      </c>
    </row>
    <row r="17190" spans="1:5" x14ac:dyDescent="0.25">
      <c r="A17190" s="2">
        <v>43108.625</v>
      </c>
      <c r="B17190">
        <v>79425</v>
      </c>
      <c r="C17190">
        <v>79625</v>
      </c>
      <c r="D17190">
        <v>79305</v>
      </c>
      <c r="E17190">
        <v>79580</v>
      </c>
    </row>
    <row r="17191" spans="1:5" x14ac:dyDescent="0.25">
      <c r="A17191" s="2">
        <v>43108.583333333336</v>
      </c>
      <c r="B17191">
        <v>79500</v>
      </c>
      <c r="C17191">
        <v>79560</v>
      </c>
      <c r="D17191">
        <v>79330</v>
      </c>
      <c r="E17191">
        <v>79430</v>
      </c>
    </row>
    <row r="17192" spans="1:5" x14ac:dyDescent="0.25">
      <c r="A17192" s="2">
        <v>43108.541666666664</v>
      </c>
      <c r="B17192">
        <v>79480</v>
      </c>
      <c r="C17192">
        <v>79705</v>
      </c>
      <c r="D17192">
        <v>79435</v>
      </c>
      <c r="E17192">
        <v>79505</v>
      </c>
    </row>
    <row r="17193" spans="1:5" x14ac:dyDescent="0.25">
      <c r="A17193" s="2">
        <v>43108.5</v>
      </c>
      <c r="B17193">
        <v>79440</v>
      </c>
      <c r="C17193">
        <v>79630</v>
      </c>
      <c r="D17193">
        <v>79370</v>
      </c>
      <c r="E17193">
        <v>79470</v>
      </c>
    </row>
    <row r="17194" spans="1:5" x14ac:dyDescent="0.25">
      <c r="A17194" s="2">
        <v>43108.458333333336</v>
      </c>
      <c r="B17194">
        <v>79140</v>
      </c>
      <c r="C17194">
        <v>79545</v>
      </c>
      <c r="D17194">
        <v>79070</v>
      </c>
      <c r="E17194">
        <v>79435</v>
      </c>
    </row>
    <row r="17195" spans="1:5" x14ac:dyDescent="0.25">
      <c r="A17195" s="2">
        <v>43108.416666666664</v>
      </c>
      <c r="B17195">
        <v>79415</v>
      </c>
      <c r="C17195">
        <v>79460</v>
      </c>
      <c r="D17195">
        <v>79050</v>
      </c>
      <c r="E17195">
        <v>79135</v>
      </c>
    </row>
    <row r="17196" spans="1:5" x14ac:dyDescent="0.25">
      <c r="A17196" s="2">
        <v>43108.375</v>
      </c>
      <c r="B17196">
        <v>79800</v>
      </c>
      <c r="C17196">
        <v>79900</v>
      </c>
      <c r="D17196">
        <v>79305</v>
      </c>
      <c r="E17196">
        <v>79410</v>
      </c>
    </row>
    <row r="17197" spans="1:5" x14ac:dyDescent="0.25">
      <c r="A17197" s="2">
        <v>43105.75</v>
      </c>
      <c r="B17197">
        <v>79445</v>
      </c>
      <c r="C17197">
        <v>79630</v>
      </c>
      <c r="D17197">
        <v>79440</v>
      </c>
      <c r="E17197">
        <v>79630</v>
      </c>
    </row>
    <row r="17198" spans="1:5" x14ac:dyDescent="0.25">
      <c r="A17198" s="2">
        <v>43105.708333333336</v>
      </c>
      <c r="B17198">
        <v>79365</v>
      </c>
      <c r="C17198">
        <v>79470</v>
      </c>
      <c r="D17198">
        <v>79255</v>
      </c>
      <c r="E17198">
        <v>79440</v>
      </c>
    </row>
    <row r="17199" spans="1:5" x14ac:dyDescent="0.25">
      <c r="A17199" s="2">
        <v>43105.666666666664</v>
      </c>
      <c r="B17199">
        <v>79325</v>
      </c>
      <c r="C17199">
        <v>79520</v>
      </c>
      <c r="D17199">
        <v>79220</v>
      </c>
      <c r="E17199">
        <v>79365</v>
      </c>
    </row>
    <row r="17200" spans="1:5" x14ac:dyDescent="0.25">
      <c r="A17200" s="2">
        <v>43105.625</v>
      </c>
      <c r="B17200">
        <v>79450</v>
      </c>
      <c r="C17200">
        <v>79470</v>
      </c>
      <c r="D17200">
        <v>79215</v>
      </c>
      <c r="E17200">
        <v>79330</v>
      </c>
    </row>
    <row r="17201" spans="1:5" x14ac:dyDescent="0.25">
      <c r="A17201" s="2">
        <v>43105.583333333336</v>
      </c>
      <c r="B17201">
        <v>79445</v>
      </c>
      <c r="C17201">
        <v>79525</v>
      </c>
      <c r="D17201">
        <v>79285</v>
      </c>
      <c r="E17201">
        <v>79450</v>
      </c>
    </row>
    <row r="17202" spans="1:5" x14ac:dyDescent="0.25">
      <c r="A17202" s="2">
        <v>43105.541666666664</v>
      </c>
      <c r="B17202">
        <v>79025</v>
      </c>
      <c r="C17202">
        <v>79475</v>
      </c>
      <c r="D17202">
        <v>79015</v>
      </c>
      <c r="E17202">
        <v>79445</v>
      </c>
    </row>
    <row r="17203" spans="1:5" x14ac:dyDescent="0.25">
      <c r="A17203" s="2">
        <v>43105.5</v>
      </c>
      <c r="B17203">
        <v>79110</v>
      </c>
      <c r="C17203">
        <v>79255</v>
      </c>
      <c r="D17203">
        <v>78845</v>
      </c>
      <c r="E17203">
        <v>79015</v>
      </c>
    </row>
    <row r="17204" spans="1:5" x14ac:dyDescent="0.25">
      <c r="A17204" s="2">
        <v>43105.458333333336</v>
      </c>
      <c r="B17204">
        <v>79025</v>
      </c>
      <c r="C17204">
        <v>79240</v>
      </c>
      <c r="D17204">
        <v>78765</v>
      </c>
      <c r="E17204">
        <v>79110</v>
      </c>
    </row>
    <row r="17205" spans="1:5" x14ac:dyDescent="0.25">
      <c r="A17205" s="2">
        <v>43105.416666666664</v>
      </c>
      <c r="B17205">
        <v>79250</v>
      </c>
      <c r="C17205">
        <v>79375</v>
      </c>
      <c r="D17205">
        <v>78685</v>
      </c>
      <c r="E17205">
        <v>79030</v>
      </c>
    </row>
    <row r="17206" spans="1:5" x14ac:dyDescent="0.25">
      <c r="A17206" s="2">
        <v>43105.375</v>
      </c>
      <c r="B17206">
        <v>79440</v>
      </c>
      <c r="C17206">
        <v>79630</v>
      </c>
      <c r="D17206">
        <v>79150</v>
      </c>
      <c r="E17206">
        <v>79255</v>
      </c>
    </row>
    <row r="17207" spans="1:5" x14ac:dyDescent="0.25">
      <c r="A17207" s="2">
        <v>43104.75</v>
      </c>
      <c r="B17207">
        <v>79190</v>
      </c>
      <c r="C17207">
        <v>79210</v>
      </c>
      <c r="D17207">
        <v>79110</v>
      </c>
      <c r="E17207">
        <v>79185</v>
      </c>
    </row>
    <row r="17208" spans="1:5" x14ac:dyDescent="0.25">
      <c r="A17208" s="2">
        <v>43104.708333333336</v>
      </c>
      <c r="B17208">
        <v>79165</v>
      </c>
      <c r="C17208">
        <v>79460</v>
      </c>
      <c r="D17208">
        <v>78905</v>
      </c>
      <c r="E17208">
        <v>79190</v>
      </c>
    </row>
    <row r="17209" spans="1:5" x14ac:dyDescent="0.25">
      <c r="A17209" s="2">
        <v>43104.666666666664</v>
      </c>
      <c r="B17209">
        <v>79500</v>
      </c>
      <c r="C17209">
        <v>79585</v>
      </c>
      <c r="D17209">
        <v>78985</v>
      </c>
      <c r="E17209">
        <v>79160</v>
      </c>
    </row>
    <row r="17210" spans="1:5" x14ac:dyDescent="0.25">
      <c r="A17210" s="2">
        <v>43104.625</v>
      </c>
      <c r="B17210">
        <v>79570</v>
      </c>
      <c r="C17210">
        <v>79660</v>
      </c>
      <c r="D17210">
        <v>79460</v>
      </c>
      <c r="E17210">
        <v>79500</v>
      </c>
    </row>
    <row r="17211" spans="1:5" x14ac:dyDescent="0.25">
      <c r="A17211" s="2">
        <v>43104.583333333336</v>
      </c>
      <c r="B17211">
        <v>79595</v>
      </c>
      <c r="C17211">
        <v>79710</v>
      </c>
      <c r="D17211">
        <v>79535</v>
      </c>
      <c r="E17211">
        <v>79575</v>
      </c>
    </row>
    <row r="17212" spans="1:5" x14ac:dyDescent="0.25">
      <c r="A17212" s="2">
        <v>43104.541666666664</v>
      </c>
      <c r="B17212">
        <v>79335</v>
      </c>
      <c r="C17212">
        <v>79690</v>
      </c>
      <c r="D17212">
        <v>79210</v>
      </c>
      <c r="E17212">
        <v>79595</v>
      </c>
    </row>
    <row r="17213" spans="1:5" x14ac:dyDescent="0.25">
      <c r="A17213" s="2">
        <v>43104.5</v>
      </c>
      <c r="B17213">
        <v>79230</v>
      </c>
      <c r="C17213">
        <v>79515</v>
      </c>
      <c r="D17213">
        <v>79180</v>
      </c>
      <c r="E17213">
        <v>79330</v>
      </c>
    </row>
    <row r="17214" spans="1:5" x14ac:dyDescent="0.25">
      <c r="A17214" s="2">
        <v>43104.458333333336</v>
      </c>
      <c r="B17214">
        <v>79290</v>
      </c>
      <c r="C17214">
        <v>79400</v>
      </c>
      <c r="D17214">
        <v>79100</v>
      </c>
      <c r="E17214">
        <v>79230</v>
      </c>
    </row>
    <row r="17215" spans="1:5" x14ac:dyDescent="0.25">
      <c r="A17215" s="2">
        <v>43104.416666666664</v>
      </c>
      <c r="B17215">
        <v>78875</v>
      </c>
      <c r="C17215">
        <v>79375</v>
      </c>
      <c r="D17215">
        <v>78845</v>
      </c>
      <c r="E17215">
        <v>79285</v>
      </c>
    </row>
    <row r="17216" spans="1:5" x14ac:dyDescent="0.25">
      <c r="A17216" s="2">
        <v>43104.375</v>
      </c>
      <c r="B17216">
        <v>78620</v>
      </c>
      <c r="C17216">
        <v>78930</v>
      </c>
      <c r="D17216">
        <v>78505</v>
      </c>
      <c r="E17216">
        <v>78875</v>
      </c>
    </row>
    <row r="17217" spans="1:5" x14ac:dyDescent="0.25">
      <c r="A17217" s="2">
        <v>43103.75</v>
      </c>
      <c r="B17217">
        <v>78455</v>
      </c>
      <c r="C17217">
        <v>78515</v>
      </c>
      <c r="D17217">
        <v>78350</v>
      </c>
      <c r="E17217">
        <v>78400</v>
      </c>
    </row>
    <row r="17218" spans="1:5" x14ac:dyDescent="0.25">
      <c r="A17218" s="2">
        <v>43103.708333333336</v>
      </c>
      <c r="B17218">
        <v>78705</v>
      </c>
      <c r="C17218">
        <v>78760</v>
      </c>
      <c r="D17218">
        <v>78345</v>
      </c>
      <c r="E17218">
        <v>78455</v>
      </c>
    </row>
    <row r="17219" spans="1:5" x14ac:dyDescent="0.25">
      <c r="A17219" s="2">
        <v>43103.666666666664</v>
      </c>
      <c r="B17219">
        <v>78895</v>
      </c>
      <c r="C17219">
        <v>78930</v>
      </c>
      <c r="D17219">
        <v>78500</v>
      </c>
      <c r="E17219">
        <v>78700</v>
      </c>
    </row>
    <row r="17220" spans="1:5" x14ac:dyDescent="0.25">
      <c r="A17220" s="2">
        <v>43103.625</v>
      </c>
      <c r="B17220">
        <v>78675</v>
      </c>
      <c r="C17220">
        <v>78970</v>
      </c>
      <c r="D17220">
        <v>78630</v>
      </c>
      <c r="E17220">
        <v>78895</v>
      </c>
    </row>
    <row r="17221" spans="1:5" x14ac:dyDescent="0.25">
      <c r="A17221" s="2">
        <v>43103.583333333336</v>
      </c>
      <c r="B17221">
        <v>78600</v>
      </c>
      <c r="C17221">
        <v>78715</v>
      </c>
      <c r="D17221">
        <v>78560</v>
      </c>
      <c r="E17221">
        <v>78675</v>
      </c>
    </row>
    <row r="17222" spans="1:5" x14ac:dyDescent="0.25">
      <c r="A17222" s="2">
        <v>43103.541666666664</v>
      </c>
      <c r="B17222">
        <v>78535</v>
      </c>
      <c r="C17222">
        <v>78690</v>
      </c>
      <c r="D17222">
        <v>78445</v>
      </c>
      <c r="E17222">
        <v>78600</v>
      </c>
    </row>
    <row r="17223" spans="1:5" x14ac:dyDescent="0.25">
      <c r="A17223" s="2">
        <v>43103.5</v>
      </c>
      <c r="B17223">
        <v>78580</v>
      </c>
      <c r="C17223">
        <v>78675</v>
      </c>
      <c r="D17223">
        <v>78440</v>
      </c>
      <c r="E17223">
        <v>78535</v>
      </c>
    </row>
    <row r="17224" spans="1:5" x14ac:dyDescent="0.25">
      <c r="A17224" s="2">
        <v>43103.458333333336</v>
      </c>
      <c r="B17224">
        <v>78400</v>
      </c>
      <c r="C17224">
        <v>78760</v>
      </c>
      <c r="D17224">
        <v>78320</v>
      </c>
      <c r="E17224">
        <v>78580</v>
      </c>
    </row>
    <row r="17225" spans="1:5" x14ac:dyDescent="0.25">
      <c r="A17225" s="2">
        <v>43103.416666666664</v>
      </c>
      <c r="B17225">
        <v>78150</v>
      </c>
      <c r="C17225">
        <v>78515</v>
      </c>
      <c r="D17225">
        <v>78060</v>
      </c>
      <c r="E17225">
        <v>78405</v>
      </c>
    </row>
    <row r="17226" spans="1:5" x14ac:dyDescent="0.25">
      <c r="A17226" s="2">
        <v>43103.375</v>
      </c>
      <c r="B17226">
        <v>78400</v>
      </c>
      <c r="C17226">
        <v>78465</v>
      </c>
      <c r="D17226">
        <v>78105</v>
      </c>
      <c r="E17226">
        <v>78150</v>
      </c>
    </row>
    <row r="17227" spans="1:5" x14ac:dyDescent="0.25">
      <c r="A17227" s="2">
        <v>43102.75</v>
      </c>
      <c r="B17227">
        <v>78310</v>
      </c>
      <c r="C17227">
        <v>78350</v>
      </c>
      <c r="D17227">
        <v>78280</v>
      </c>
      <c r="E17227">
        <v>78295</v>
      </c>
    </row>
    <row r="17228" spans="1:5" x14ac:dyDescent="0.25">
      <c r="A17228" s="2">
        <v>43102.708333333336</v>
      </c>
      <c r="B17228">
        <v>78315</v>
      </c>
      <c r="C17228">
        <v>78345</v>
      </c>
      <c r="D17228">
        <v>78245</v>
      </c>
      <c r="E17228">
        <v>78310</v>
      </c>
    </row>
    <row r="17229" spans="1:5" x14ac:dyDescent="0.25">
      <c r="A17229" s="2">
        <v>43102.666666666664</v>
      </c>
      <c r="B17229">
        <v>78140</v>
      </c>
      <c r="C17229">
        <v>78420</v>
      </c>
      <c r="D17229">
        <v>78115</v>
      </c>
      <c r="E17229">
        <v>78315</v>
      </c>
    </row>
    <row r="17230" spans="1:5" x14ac:dyDescent="0.25">
      <c r="A17230" s="2">
        <v>43102.625</v>
      </c>
      <c r="B17230">
        <v>78085</v>
      </c>
      <c r="C17230">
        <v>78160</v>
      </c>
      <c r="D17230">
        <v>78075</v>
      </c>
      <c r="E17230">
        <v>78140</v>
      </c>
    </row>
    <row r="17231" spans="1:5" x14ac:dyDescent="0.25">
      <c r="A17231" s="2">
        <v>43102.583333333336</v>
      </c>
      <c r="B17231">
        <v>78070</v>
      </c>
      <c r="C17231">
        <v>78230</v>
      </c>
      <c r="D17231">
        <v>78060</v>
      </c>
      <c r="E17231">
        <v>78090</v>
      </c>
    </row>
    <row r="17232" spans="1:5" x14ac:dyDescent="0.25">
      <c r="A17232" s="2">
        <v>43102.541666666664</v>
      </c>
      <c r="B17232">
        <v>78125</v>
      </c>
      <c r="C17232">
        <v>78155</v>
      </c>
      <c r="D17232">
        <v>78000</v>
      </c>
      <c r="E17232">
        <v>78075</v>
      </c>
    </row>
    <row r="17233" spans="1:5" x14ac:dyDescent="0.25">
      <c r="A17233" s="2">
        <v>43102.5</v>
      </c>
      <c r="B17233">
        <v>78130</v>
      </c>
      <c r="C17233">
        <v>78165</v>
      </c>
      <c r="D17233">
        <v>77945</v>
      </c>
      <c r="E17233">
        <v>78125</v>
      </c>
    </row>
    <row r="17234" spans="1:5" x14ac:dyDescent="0.25">
      <c r="A17234" s="2">
        <v>43102.458333333336</v>
      </c>
      <c r="B17234">
        <v>77870</v>
      </c>
      <c r="C17234">
        <v>78215</v>
      </c>
      <c r="D17234">
        <v>77800</v>
      </c>
      <c r="E17234">
        <v>78130</v>
      </c>
    </row>
    <row r="17235" spans="1:5" x14ac:dyDescent="0.25">
      <c r="A17235" s="2">
        <v>43102.416666666664</v>
      </c>
      <c r="B17235">
        <v>77310</v>
      </c>
      <c r="C17235">
        <v>77940</v>
      </c>
      <c r="D17235">
        <v>77295</v>
      </c>
      <c r="E17235">
        <v>77870</v>
      </c>
    </row>
    <row r="17236" spans="1:5" x14ac:dyDescent="0.25">
      <c r="A17236" s="2">
        <v>43102.375</v>
      </c>
      <c r="B17236">
        <v>77040</v>
      </c>
      <c r="C17236">
        <v>77345</v>
      </c>
      <c r="D17236">
        <v>76980</v>
      </c>
      <c r="E17236">
        <v>77315</v>
      </c>
    </row>
    <row r="17237" spans="1:5" x14ac:dyDescent="0.25">
      <c r="A17237" s="2">
        <v>43097.75</v>
      </c>
      <c r="B17237">
        <v>76845</v>
      </c>
      <c r="C17237">
        <v>76900</v>
      </c>
      <c r="D17237">
        <v>76755</v>
      </c>
      <c r="E17237">
        <v>76785</v>
      </c>
    </row>
    <row r="17238" spans="1:5" x14ac:dyDescent="0.25">
      <c r="A17238" s="2">
        <v>43097.708333333336</v>
      </c>
      <c r="B17238">
        <v>76840</v>
      </c>
      <c r="C17238">
        <v>76900</v>
      </c>
      <c r="D17238">
        <v>76810</v>
      </c>
      <c r="E17238">
        <v>76840</v>
      </c>
    </row>
    <row r="17239" spans="1:5" x14ac:dyDescent="0.25">
      <c r="A17239" s="2">
        <v>43097.666666666664</v>
      </c>
      <c r="B17239">
        <v>76850</v>
      </c>
      <c r="C17239">
        <v>76875</v>
      </c>
      <c r="D17239">
        <v>76780</v>
      </c>
      <c r="E17239">
        <v>76840</v>
      </c>
    </row>
    <row r="17240" spans="1:5" x14ac:dyDescent="0.25">
      <c r="A17240" s="2">
        <v>43097.625</v>
      </c>
      <c r="B17240">
        <v>76810</v>
      </c>
      <c r="C17240">
        <v>76900</v>
      </c>
      <c r="D17240">
        <v>76735</v>
      </c>
      <c r="E17240">
        <v>76850</v>
      </c>
    </row>
    <row r="17241" spans="1:5" x14ac:dyDescent="0.25">
      <c r="A17241" s="2">
        <v>43097.583333333336</v>
      </c>
      <c r="B17241">
        <v>76880</v>
      </c>
      <c r="C17241">
        <v>76895</v>
      </c>
      <c r="D17241">
        <v>76760</v>
      </c>
      <c r="E17241">
        <v>76810</v>
      </c>
    </row>
    <row r="17242" spans="1:5" x14ac:dyDescent="0.25">
      <c r="A17242" s="2">
        <v>43097.541666666664</v>
      </c>
      <c r="B17242">
        <v>76940</v>
      </c>
      <c r="C17242">
        <v>76970</v>
      </c>
      <c r="D17242">
        <v>76850</v>
      </c>
      <c r="E17242">
        <v>76880</v>
      </c>
    </row>
    <row r="17243" spans="1:5" x14ac:dyDescent="0.25">
      <c r="A17243" s="2">
        <v>43097.5</v>
      </c>
      <c r="B17243">
        <v>76895</v>
      </c>
      <c r="C17243">
        <v>76955</v>
      </c>
      <c r="D17243">
        <v>76880</v>
      </c>
      <c r="E17243">
        <v>76940</v>
      </c>
    </row>
    <row r="17244" spans="1:5" x14ac:dyDescent="0.25">
      <c r="A17244" s="2">
        <v>43097.458333333336</v>
      </c>
      <c r="B17244">
        <v>76905</v>
      </c>
      <c r="C17244">
        <v>76960</v>
      </c>
      <c r="D17244">
        <v>76820</v>
      </c>
      <c r="E17244">
        <v>76895</v>
      </c>
    </row>
    <row r="17245" spans="1:5" x14ac:dyDescent="0.25">
      <c r="A17245" s="2">
        <v>43097.416666666664</v>
      </c>
      <c r="B17245">
        <v>76835</v>
      </c>
      <c r="C17245">
        <v>76945</v>
      </c>
      <c r="D17245">
        <v>76795</v>
      </c>
      <c r="E17245">
        <v>76905</v>
      </c>
    </row>
    <row r="17246" spans="1:5" x14ac:dyDescent="0.25">
      <c r="A17246" s="2">
        <v>43097.375</v>
      </c>
      <c r="B17246">
        <v>76880</v>
      </c>
      <c r="C17246">
        <v>76920</v>
      </c>
      <c r="D17246">
        <v>76765</v>
      </c>
      <c r="E17246">
        <v>76835</v>
      </c>
    </row>
    <row r="17247" spans="1:5" x14ac:dyDescent="0.25">
      <c r="A17247" s="2">
        <v>43096.75</v>
      </c>
      <c r="B17247">
        <v>76660</v>
      </c>
      <c r="C17247">
        <v>76715</v>
      </c>
      <c r="D17247">
        <v>76600</v>
      </c>
      <c r="E17247">
        <v>76605</v>
      </c>
    </row>
    <row r="17248" spans="1:5" x14ac:dyDescent="0.25">
      <c r="A17248" s="2">
        <v>43096.708333333336</v>
      </c>
      <c r="B17248">
        <v>76640</v>
      </c>
      <c r="C17248">
        <v>76745</v>
      </c>
      <c r="D17248">
        <v>76570</v>
      </c>
      <c r="E17248">
        <v>76660</v>
      </c>
    </row>
    <row r="17249" spans="1:5" x14ac:dyDescent="0.25">
      <c r="A17249" s="2">
        <v>43096.666666666664</v>
      </c>
      <c r="B17249">
        <v>76810</v>
      </c>
      <c r="C17249">
        <v>76840</v>
      </c>
      <c r="D17249">
        <v>76585</v>
      </c>
      <c r="E17249">
        <v>76645</v>
      </c>
    </row>
    <row r="17250" spans="1:5" x14ac:dyDescent="0.25">
      <c r="A17250" s="2">
        <v>43096.625</v>
      </c>
      <c r="B17250">
        <v>76835</v>
      </c>
      <c r="C17250">
        <v>76840</v>
      </c>
      <c r="D17250">
        <v>76715</v>
      </c>
      <c r="E17250">
        <v>76805</v>
      </c>
    </row>
    <row r="17251" spans="1:5" x14ac:dyDescent="0.25">
      <c r="A17251" s="2">
        <v>43096.583333333336</v>
      </c>
      <c r="B17251">
        <v>76875</v>
      </c>
      <c r="C17251">
        <v>76925</v>
      </c>
      <c r="D17251">
        <v>76820</v>
      </c>
      <c r="E17251">
        <v>76835</v>
      </c>
    </row>
    <row r="17252" spans="1:5" x14ac:dyDescent="0.25">
      <c r="A17252" s="2">
        <v>43096.541666666664</v>
      </c>
      <c r="B17252">
        <v>76785</v>
      </c>
      <c r="C17252">
        <v>76930</v>
      </c>
      <c r="D17252">
        <v>76740</v>
      </c>
      <c r="E17252">
        <v>76865</v>
      </c>
    </row>
    <row r="17253" spans="1:5" x14ac:dyDescent="0.25">
      <c r="A17253" s="2">
        <v>43096.5</v>
      </c>
      <c r="B17253">
        <v>76800</v>
      </c>
      <c r="C17253">
        <v>76870</v>
      </c>
      <c r="D17253">
        <v>76695</v>
      </c>
      <c r="E17253">
        <v>76780</v>
      </c>
    </row>
    <row r="17254" spans="1:5" x14ac:dyDescent="0.25">
      <c r="A17254" s="2">
        <v>43096.458333333336</v>
      </c>
      <c r="B17254">
        <v>76615</v>
      </c>
      <c r="C17254">
        <v>76850</v>
      </c>
      <c r="D17254">
        <v>76560</v>
      </c>
      <c r="E17254">
        <v>76795</v>
      </c>
    </row>
    <row r="17255" spans="1:5" x14ac:dyDescent="0.25">
      <c r="A17255" s="2">
        <v>43096.416666666664</v>
      </c>
      <c r="B17255">
        <v>76565</v>
      </c>
      <c r="C17255">
        <v>76775</v>
      </c>
      <c r="D17255">
        <v>76515</v>
      </c>
      <c r="E17255">
        <v>76620</v>
      </c>
    </row>
    <row r="17256" spans="1:5" x14ac:dyDescent="0.25">
      <c r="A17256" s="2">
        <v>43096.375</v>
      </c>
      <c r="B17256">
        <v>76600</v>
      </c>
      <c r="C17256">
        <v>76730</v>
      </c>
      <c r="D17256">
        <v>76450</v>
      </c>
      <c r="E17256">
        <v>76570</v>
      </c>
    </row>
    <row r="17257" spans="1:5" x14ac:dyDescent="0.25">
      <c r="A17257" s="2">
        <v>43095.75</v>
      </c>
      <c r="B17257">
        <v>76470</v>
      </c>
      <c r="C17257">
        <v>76485</v>
      </c>
      <c r="D17257">
        <v>76410</v>
      </c>
      <c r="E17257">
        <v>76460</v>
      </c>
    </row>
    <row r="17258" spans="1:5" x14ac:dyDescent="0.25">
      <c r="A17258" s="2">
        <v>43095.708333333336</v>
      </c>
      <c r="B17258">
        <v>76365</v>
      </c>
      <c r="C17258">
        <v>76495</v>
      </c>
      <c r="D17258">
        <v>76360</v>
      </c>
      <c r="E17258">
        <v>76470</v>
      </c>
    </row>
    <row r="17259" spans="1:5" x14ac:dyDescent="0.25">
      <c r="A17259" s="2">
        <v>43095.666666666664</v>
      </c>
      <c r="B17259">
        <v>76255</v>
      </c>
      <c r="C17259">
        <v>76390</v>
      </c>
      <c r="D17259">
        <v>76225</v>
      </c>
      <c r="E17259">
        <v>76370</v>
      </c>
    </row>
    <row r="17260" spans="1:5" x14ac:dyDescent="0.25">
      <c r="A17260" s="2">
        <v>43095.625</v>
      </c>
      <c r="B17260">
        <v>76210</v>
      </c>
      <c r="C17260">
        <v>76290</v>
      </c>
      <c r="D17260">
        <v>76135</v>
      </c>
      <c r="E17260">
        <v>76255</v>
      </c>
    </row>
    <row r="17261" spans="1:5" x14ac:dyDescent="0.25">
      <c r="A17261" s="2">
        <v>43095.583333333336</v>
      </c>
      <c r="B17261">
        <v>76200</v>
      </c>
      <c r="C17261">
        <v>76310</v>
      </c>
      <c r="D17261">
        <v>76035</v>
      </c>
      <c r="E17261">
        <v>76205</v>
      </c>
    </row>
    <row r="17262" spans="1:5" x14ac:dyDescent="0.25">
      <c r="A17262" s="2">
        <v>43095.541666666664</v>
      </c>
      <c r="B17262">
        <v>76145</v>
      </c>
      <c r="C17262">
        <v>76280</v>
      </c>
      <c r="D17262">
        <v>76030</v>
      </c>
      <c r="E17262">
        <v>76195</v>
      </c>
    </row>
    <row r="17263" spans="1:5" x14ac:dyDescent="0.25">
      <c r="A17263" s="2">
        <v>43095.5</v>
      </c>
      <c r="B17263">
        <v>76305</v>
      </c>
      <c r="C17263">
        <v>76335</v>
      </c>
      <c r="D17263">
        <v>75940</v>
      </c>
      <c r="E17263">
        <v>76150</v>
      </c>
    </row>
    <row r="17264" spans="1:5" x14ac:dyDescent="0.25">
      <c r="A17264" s="2">
        <v>43095.458333333336</v>
      </c>
      <c r="B17264">
        <v>75685</v>
      </c>
      <c r="C17264">
        <v>76345</v>
      </c>
      <c r="D17264">
        <v>75630</v>
      </c>
      <c r="E17264">
        <v>76305</v>
      </c>
    </row>
    <row r="17265" spans="1:5" x14ac:dyDescent="0.25">
      <c r="A17265" s="2">
        <v>43095.416666666664</v>
      </c>
      <c r="B17265">
        <v>75775</v>
      </c>
      <c r="C17265">
        <v>75825</v>
      </c>
      <c r="D17265">
        <v>75560</v>
      </c>
      <c r="E17265">
        <v>75685</v>
      </c>
    </row>
    <row r="17266" spans="1:5" x14ac:dyDescent="0.25">
      <c r="A17266" s="2">
        <v>43095.375</v>
      </c>
      <c r="B17266">
        <v>75790</v>
      </c>
      <c r="C17266">
        <v>75865</v>
      </c>
      <c r="D17266">
        <v>75650</v>
      </c>
      <c r="E17266">
        <v>75775</v>
      </c>
    </row>
    <row r="17267" spans="1:5" x14ac:dyDescent="0.25">
      <c r="A17267" s="2">
        <v>43091.75</v>
      </c>
      <c r="B17267">
        <v>75825</v>
      </c>
      <c r="C17267">
        <v>76045</v>
      </c>
      <c r="D17267">
        <v>75810</v>
      </c>
      <c r="E17267">
        <v>76045</v>
      </c>
    </row>
    <row r="17268" spans="1:5" x14ac:dyDescent="0.25">
      <c r="A17268" s="2">
        <v>43091.708333333336</v>
      </c>
      <c r="B17268">
        <v>75710</v>
      </c>
      <c r="C17268">
        <v>75845</v>
      </c>
      <c r="D17268">
        <v>75670</v>
      </c>
      <c r="E17268">
        <v>75825</v>
      </c>
    </row>
    <row r="17269" spans="1:5" x14ac:dyDescent="0.25">
      <c r="A17269" s="2">
        <v>43091.666666666664</v>
      </c>
      <c r="B17269">
        <v>75670</v>
      </c>
      <c r="C17269">
        <v>75780</v>
      </c>
      <c r="D17269">
        <v>75520</v>
      </c>
      <c r="E17269">
        <v>75700</v>
      </c>
    </row>
    <row r="17270" spans="1:5" x14ac:dyDescent="0.25">
      <c r="A17270" s="2">
        <v>43091.625</v>
      </c>
      <c r="B17270">
        <v>75590</v>
      </c>
      <c r="C17270">
        <v>75830</v>
      </c>
      <c r="D17270">
        <v>75570</v>
      </c>
      <c r="E17270">
        <v>75670</v>
      </c>
    </row>
    <row r="17271" spans="1:5" x14ac:dyDescent="0.25">
      <c r="A17271" s="2">
        <v>43091.583333333336</v>
      </c>
      <c r="B17271">
        <v>75680</v>
      </c>
      <c r="C17271">
        <v>75740</v>
      </c>
      <c r="D17271">
        <v>75550</v>
      </c>
      <c r="E17271">
        <v>75590</v>
      </c>
    </row>
    <row r="17272" spans="1:5" x14ac:dyDescent="0.25">
      <c r="A17272" s="2">
        <v>43091.541666666664</v>
      </c>
      <c r="B17272">
        <v>75765</v>
      </c>
      <c r="C17272">
        <v>75790</v>
      </c>
      <c r="D17272">
        <v>75535</v>
      </c>
      <c r="E17272">
        <v>75675</v>
      </c>
    </row>
    <row r="17273" spans="1:5" x14ac:dyDescent="0.25">
      <c r="A17273" s="2">
        <v>43091.5</v>
      </c>
      <c r="B17273">
        <v>75485</v>
      </c>
      <c r="C17273">
        <v>75845</v>
      </c>
      <c r="D17273">
        <v>75460</v>
      </c>
      <c r="E17273">
        <v>75760</v>
      </c>
    </row>
    <row r="17274" spans="1:5" x14ac:dyDescent="0.25">
      <c r="A17274" s="2">
        <v>43091.458333333336</v>
      </c>
      <c r="B17274">
        <v>75200</v>
      </c>
      <c r="C17274">
        <v>75735</v>
      </c>
      <c r="D17274">
        <v>75140</v>
      </c>
      <c r="E17274">
        <v>75485</v>
      </c>
    </row>
    <row r="17275" spans="1:5" x14ac:dyDescent="0.25">
      <c r="A17275" s="2">
        <v>43091.416666666664</v>
      </c>
      <c r="B17275">
        <v>75460</v>
      </c>
      <c r="C17275">
        <v>75675</v>
      </c>
      <c r="D17275">
        <v>75170</v>
      </c>
      <c r="E17275">
        <v>75205</v>
      </c>
    </row>
    <row r="17276" spans="1:5" x14ac:dyDescent="0.25">
      <c r="A17276" s="2">
        <v>43091.375</v>
      </c>
      <c r="B17276">
        <v>75650</v>
      </c>
      <c r="C17276">
        <v>75800</v>
      </c>
      <c r="D17276">
        <v>75400</v>
      </c>
      <c r="E17276">
        <v>75460</v>
      </c>
    </row>
    <row r="17277" spans="1:5" x14ac:dyDescent="0.25">
      <c r="A17277" s="2">
        <v>43090.75</v>
      </c>
      <c r="B17277">
        <v>75790</v>
      </c>
      <c r="C17277">
        <v>75925</v>
      </c>
      <c r="D17277">
        <v>75780</v>
      </c>
      <c r="E17277">
        <v>75870</v>
      </c>
    </row>
    <row r="17278" spans="1:5" x14ac:dyDescent="0.25">
      <c r="A17278" s="2">
        <v>43090.708333333336</v>
      </c>
      <c r="B17278">
        <v>75490</v>
      </c>
      <c r="C17278">
        <v>75890</v>
      </c>
      <c r="D17278">
        <v>75310</v>
      </c>
      <c r="E17278">
        <v>75795</v>
      </c>
    </row>
    <row r="17279" spans="1:5" x14ac:dyDescent="0.25">
      <c r="A17279" s="2">
        <v>43090.666666666664</v>
      </c>
      <c r="B17279">
        <v>75595</v>
      </c>
      <c r="C17279">
        <v>75700</v>
      </c>
      <c r="D17279">
        <v>75405</v>
      </c>
      <c r="E17279">
        <v>75495</v>
      </c>
    </row>
    <row r="17280" spans="1:5" x14ac:dyDescent="0.25">
      <c r="A17280" s="2">
        <v>43090.625</v>
      </c>
      <c r="B17280">
        <v>75565</v>
      </c>
      <c r="C17280">
        <v>75790</v>
      </c>
      <c r="D17280">
        <v>75480</v>
      </c>
      <c r="E17280">
        <v>75595</v>
      </c>
    </row>
    <row r="17281" spans="1:5" x14ac:dyDescent="0.25">
      <c r="A17281" s="2">
        <v>43090.583333333336</v>
      </c>
      <c r="B17281">
        <v>75065</v>
      </c>
      <c r="C17281">
        <v>75670</v>
      </c>
      <c r="D17281">
        <v>74985</v>
      </c>
      <c r="E17281">
        <v>75570</v>
      </c>
    </row>
    <row r="17282" spans="1:5" x14ac:dyDescent="0.25">
      <c r="A17282" s="2">
        <v>43090.541666666664</v>
      </c>
      <c r="B17282">
        <v>74460</v>
      </c>
      <c r="C17282">
        <v>75140</v>
      </c>
      <c r="D17282">
        <v>74460</v>
      </c>
      <c r="E17282">
        <v>75060</v>
      </c>
    </row>
    <row r="17283" spans="1:5" x14ac:dyDescent="0.25">
      <c r="A17283" s="2">
        <v>43090.5</v>
      </c>
      <c r="B17283">
        <v>73940</v>
      </c>
      <c r="C17283">
        <v>74530</v>
      </c>
      <c r="D17283">
        <v>73930</v>
      </c>
      <c r="E17283">
        <v>74460</v>
      </c>
    </row>
    <row r="17284" spans="1:5" x14ac:dyDescent="0.25">
      <c r="A17284" s="2">
        <v>43090.458333333336</v>
      </c>
      <c r="B17284">
        <v>74190</v>
      </c>
      <c r="C17284">
        <v>74195</v>
      </c>
      <c r="D17284">
        <v>73775</v>
      </c>
      <c r="E17284">
        <v>73940</v>
      </c>
    </row>
    <row r="17285" spans="1:5" x14ac:dyDescent="0.25">
      <c r="A17285" s="2">
        <v>43090.416666666664</v>
      </c>
      <c r="B17285">
        <v>74240</v>
      </c>
      <c r="C17285">
        <v>74265</v>
      </c>
      <c r="D17285">
        <v>74125</v>
      </c>
      <c r="E17285">
        <v>74190</v>
      </c>
    </row>
    <row r="17286" spans="1:5" x14ac:dyDescent="0.25">
      <c r="A17286" s="2">
        <v>43090.375</v>
      </c>
      <c r="B17286">
        <v>74240</v>
      </c>
      <c r="C17286">
        <v>74425</v>
      </c>
      <c r="D17286">
        <v>74205</v>
      </c>
      <c r="E17286">
        <v>74240</v>
      </c>
    </row>
    <row r="17287" spans="1:5" x14ac:dyDescent="0.25">
      <c r="A17287" s="2">
        <v>43089.75</v>
      </c>
      <c r="B17287">
        <v>74050</v>
      </c>
      <c r="C17287">
        <v>74100</v>
      </c>
      <c r="D17287">
        <v>74025</v>
      </c>
      <c r="E17287">
        <v>74100</v>
      </c>
    </row>
    <row r="17288" spans="1:5" x14ac:dyDescent="0.25">
      <c r="A17288" s="2">
        <v>43089.708333333336</v>
      </c>
      <c r="B17288">
        <v>73865</v>
      </c>
      <c r="C17288">
        <v>74075</v>
      </c>
      <c r="D17288">
        <v>73810</v>
      </c>
      <c r="E17288">
        <v>74050</v>
      </c>
    </row>
    <row r="17289" spans="1:5" x14ac:dyDescent="0.25">
      <c r="A17289" s="2">
        <v>43089.666666666664</v>
      </c>
      <c r="B17289">
        <v>74015</v>
      </c>
      <c r="C17289">
        <v>74035</v>
      </c>
      <c r="D17289">
        <v>73850</v>
      </c>
      <c r="E17289">
        <v>73865</v>
      </c>
    </row>
    <row r="17290" spans="1:5" x14ac:dyDescent="0.25">
      <c r="A17290" s="2">
        <v>43089.625</v>
      </c>
      <c r="B17290">
        <v>74065</v>
      </c>
      <c r="C17290">
        <v>74120</v>
      </c>
      <c r="D17290">
        <v>73940</v>
      </c>
      <c r="E17290">
        <v>74015</v>
      </c>
    </row>
    <row r="17291" spans="1:5" x14ac:dyDescent="0.25">
      <c r="A17291" s="2">
        <v>43089.583333333336</v>
      </c>
      <c r="B17291">
        <v>74010</v>
      </c>
      <c r="C17291">
        <v>74175</v>
      </c>
      <c r="D17291">
        <v>73915</v>
      </c>
      <c r="E17291">
        <v>74070</v>
      </c>
    </row>
    <row r="17292" spans="1:5" x14ac:dyDescent="0.25">
      <c r="A17292" s="2">
        <v>43089.541666666664</v>
      </c>
      <c r="B17292">
        <v>73995</v>
      </c>
      <c r="C17292">
        <v>74115</v>
      </c>
      <c r="D17292">
        <v>73845</v>
      </c>
      <c r="E17292">
        <v>74010</v>
      </c>
    </row>
    <row r="17293" spans="1:5" x14ac:dyDescent="0.25">
      <c r="A17293" s="2">
        <v>43089.5</v>
      </c>
      <c r="B17293">
        <v>73940</v>
      </c>
      <c r="C17293">
        <v>74070</v>
      </c>
      <c r="D17293">
        <v>73740</v>
      </c>
      <c r="E17293">
        <v>73995</v>
      </c>
    </row>
    <row r="17294" spans="1:5" x14ac:dyDescent="0.25">
      <c r="A17294" s="2">
        <v>43089.458333333336</v>
      </c>
      <c r="B17294">
        <v>73770</v>
      </c>
      <c r="C17294">
        <v>73980</v>
      </c>
      <c r="D17294">
        <v>73665</v>
      </c>
      <c r="E17294">
        <v>73940</v>
      </c>
    </row>
    <row r="17295" spans="1:5" x14ac:dyDescent="0.25">
      <c r="A17295" s="2">
        <v>43089.416666666664</v>
      </c>
      <c r="B17295">
        <v>73525</v>
      </c>
      <c r="C17295">
        <v>73815</v>
      </c>
      <c r="D17295">
        <v>73525</v>
      </c>
      <c r="E17295">
        <v>73765</v>
      </c>
    </row>
    <row r="17296" spans="1:5" x14ac:dyDescent="0.25">
      <c r="A17296" s="2">
        <v>43089.375</v>
      </c>
      <c r="B17296">
        <v>73240</v>
      </c>
      <c r="C17296">
        <v>73600</v>
      </c>
      <c r="D17296">
        <v>73220</v>
      </c>
      <c r="E17296">
        <v>73530</v>
      </c>
    </row>
    <row r="17297" spans="1:5" x14ac:dyDescent="0.25">
      <c r="A17297" s="2">
        <v>43088.75</v>
      </c>
      <c r="B17297">
        <v>73340</v>
      </c>
      <c r="C17297">
        <v>73365</v>
      </c>
      <c r="D17297">
        <v>73240</v>
      </c>
      <c r="E17297">
        <v>73240</v>
      </c>
    </row>
    <row r="17298" spans="1:5" x14ac:dyDescent="0.25">
      <c r="A17298" s="2">
        <v>43088.708333333336</v>
      </c>
      <c r="B17298">
        <v>73465</v>
      </c>
      <c r="C17298">
        <v>73590</v>
      </c>
      <c r="D17298">
        <v>73240</v>
      </c>
      <c r="E17298">
        <v>73340</v>
      </c>
    </row>
    <row r="17299" spans="1:5" x14ac:dyDescent="0.25">
      <c r="A17299" s="2">
        <v>43088.666666666664</v>
      </c>
      <c r="B17299">
        <v>73210</v>
      </c>
      <c r="C17299">
        <v>73470</v>
      </c>
      <c r="D17299">
        <v>73145</v>
      </c>
      <c r="E17299">
        <v>73465</v>
      </c>
    </row>
    <row r="17300" spans="1:5" x14ac:dyDescent="0.25">
      <c r="A17300" s="2">
        <v>43088.625</v>
      </c>
      <c r="B17300">
        <v>72935</v>
      </c>
      <c r="C17300">
        <v>73260</v>
      </c>
      <c r="D17300">
        <v>72915</v>
      </c>
      <c r="E17300">
        <v>73215</v>
      </c>
    </row>
    <row r="17301" spans="1:5" x14ac:dyDescent="0.25">
      <c r="A17301" s="2">
        <v>43088.583333333336</v>
      </c>
      <c r="B17301">
        <v>73125</v>
      </c>
      <c r="C17301">
        <v>73220</v>
      </c>
      <c r="D17301">
        <v>72900</v>
      </c>
      <c r="E17301">
        <v>72935</v>
      </c>
    </row>
    <row r="17302" spans="1:5" x14ac:dyDescent="0.25">
      <c r="A17302" s="2">
        <v>43088.541666666664</v>
      </c>
      <c r="B17302">
        <v>73270</v>
      </c>
      <c r="C17302">
        <v>73450</v>
      </c>
      <c r="D17302">
        <v>72985</v>
      </c>
      <c r="E17302">
        <v>73125</v>
      </c>
    </row>
    <row r="17303" spans="1:5" x14ac:dyDescent="0.25">
      <c r="A17303" s="2">
        <v>43088.5</v>
      </c>
      <c r="B17303">
        <v>73390</v>
      </c>
      <c r="C17303">
        <v>73430</v>
      </c>
      <c r="D17303">
        <v>73195</v>
      </c>
      <c r="E17303">
        <v>73275</v>
      </c>
    </row>
    <row r="17304" spans="1:5" x14ac:dyDescent="0.25">
      <c r="A17304" s="2">
        <v>43088.458333333336</v>
      </c>
      <c r="B17304">
        <v>73380</v>
      </c>
      <c r="C17304">
        <v>73445</v>
      </c>
      <c r="D17304">
        <v>73205</v>
      </c>
      <c r="E17304">
        <v>73390</v>
      </c>
    </row>
    <row r="17305" spans="1:5" x14ac:dyDescent="0.25">
      <c r="A17305" s="2">
        <v>43088.416666666664</v>
      </c>
      <c r="B17305">
        <v>73575</v>
      </c>
      <c r="C17305">
        <v>73700</v>
      </c>
      <c r="D17305">
        <v>73310</v>
      </c>
      <c r="E17305">
        <v>73385</v>
      </c>
    </row>
    <row r="17306" spans="1:5" x14ac:dyDescent="0.25">
      <c r="A17306" s="2">
        <v>43088.375</v>
      </c>
      <c r="B17306">
        <v>73780</v>
      </c>
      <c r="C17306">
        <v>73790</v>
      </c>
      <c r="D17306">
        <v>73405</v>
      </c>
      <c r="E17306">
        <v>73575</v>
      </c>
    </row>
    <row r="17307" spans="1:5" x14ac:dyDescent="0.25">
      <c r="A17307" s="2">
        <v>43087.75</v>
      </c>
      <c r="B17307">
        <v>73840</v>
      </c>
      <c r="C17307">
        <v>73910</v>
      </c>
      <c r="D17307">
        <v>73790</v>
      </c>
      <c r="E17307">
        <v>73910</v>
      </c>
    </row>
    <row r="17308" spans="1:5" x14ac:dyDescent="0.25">
      <c r="A17308" s="2">
        <v>43087.708333333336</v>
      </c>
      <c r="B17308">
        <v>74045</v>
      </c>
      <c r="C17308">
        <v>74065</v>
      </c>
      <c r="D17308">
        <v>73715</v>
      </c>
      <c r="E17308">
        <v>73840</v>
      </c>
    </row>
    <row r="17309" spans="1:5" x14ac:dyDescent="0.25">
      <c r="A17309" s="2">
        <v>43087.666666666664</v>
      </c>
      <c r="B17309">
        <v>74010</v>
      </c>
      <c r="C17309">
        <v>74150</v>
      </c>
      <c r="D17309">
        <v>73850</v>
      </c>
      <c r="E17309">
        <v>74045</v>
      </c>
    </row>
    <row r="17310" spans="1:5" x14ac:dyDescent="0.25">
      <c r="A17310" s="2">
        <v>43087.625</v>
      </c>
      <c r="B17310">
        <v>74095</v>
      </c>
      <c r="C17310">
        <v>74140</v>
      </c>
      <c r="D17310">
        <v>73930</v>
      </c>
      <c r="E17310">
        <v>74010</v>
      </c>
    </row>
    <row r="17311" spans="1:5" x14ac:dyDescent="0.25">
      <c r="A17311" s="2">
        <v>43087.583333333336</v>
      </c>
      <c r="B17311">
        <v>74160</v>
      </c>
      <c r="C17311">
        <v>74265</v>
      </c>
      <c r="D17311">
        <v>74085</v>
      </c>
      <c r="E17311">
        <v>74090</v>
      </c>
    </row>
    <row r="17312" spans="1:5" x14ac:dyDescent="0.25">
      <c r="A17312" s="2">
        <v>43087.541666666664</v>
      </c>
      <c r="B17312">
        <v>73860</v>
      </c>
      <c r="C17312">
        <v>74180</v>
      </c>
      <c r="D17312">
        <v>73805</v>
      </c>
      <c r="E17312">
        <v>74155</v>
      </c>
    </row>
    <row r="17313" spans="1:5" x14ac:dyDescent="0.25">
      <c r="A17313" s="2">
        <v>43087.5</v>
      </c>
      <c r="B17313">
        <v>73695</v>
      </c>
      <c r="C17313">
        <v>73965</v>
      </c>
      <c r="D17313">
        <v>73655</v>
      </c>
      <c r="E17313">
        <v>73860</v>
      </c>
    </row>
    <row r="17314" spans="1:5" x14ac:dyDescent="0.25">
      <c r="A17314" s="2">
        <v>43087.458333333336</v>
      </c>
      <c r="B17314">
        <v>73645</v>
      </c>
      <c r="C17314">
        <v>73895</v>
      </c>
      <c r="D17314">
        <v>73585</v>
      </c>
      <c r="E17314">
        <v>73700</v>
      </c>
    </row>
    <row r="17315" spans="1:5" x14ac:dyDescent="0.25">
      <c r="A17315" s="2">
        <v>43087.416666666664</v>
      </c>
      <c r="B17315">
        <v>73730</v>
      </c>
      <c r="C17315">
        <v>73875</v>
      </c>
      <c r="D17315">
        <v>73485</v>
      </c>
      <c r="E17315">
        <v>73650</v>
      </c>
    </row>
    <row r="17316" spans="1:5" x14ac:dyDescent="0.25">
      <c r="A17316" s="2">
        <v>43087.375</v>
      </c>
      <c r="B17316">
        <v>73540</v>
      </c>
      <c r="C17316">
        <v>73915</v>
      </c>
      <c r="D17316">
        <v>73540</v>
      </c>
      <c r="E17316">
        <v>73730</v>
      </c>
    </row>
    <row r="17317" spans="1:5" x14ac:dyDescent="0.25">
      <c r="A17317" s="2">
        <v>43084.75</v>
      </c>
      <c r="B17317">
        <v>73180</v>
      </c>
      <c r="C17317">
        <v>73240</v>
      </c>
      <c r="D17317">
        <v>73065</v>
      </c>
      <c r="E17317">
        <v>73065</v>
      </c>
    </row>
    <row r="17318" spans="1:5" x14ac:dyDescent="0.25">
      <c r="A17318" s="2">
        <v>43084.708333333336</v>
      </c>
      <c r="B17318">
        <v>73255</v>
      </c>
      <c r="C17318">
        <v>73520</v>
      </c>
      <c r="D17318">
        <v>73110</v>
      </c>
      <c r="E17318">
        <v>73185</v>
      </c>
    </row>
    <row r="17319" spans="1:5" x14ac:dyDescent="0.25">
      <c r="A17319" s="2">
        <v>43084.666666666664</v>
      </c>
      <c r="B17319">
        <v>73400</v>
      </c>
      <c r="C17319">
        <v>73425</v>
      </c>
      <c r="D17319">
        <v>73150</v>
      </c>
      <c r="E17319">
        <v>73255</v>
      </c>
    </row>
    <row r="17320" spans="1:5" x14ac:dyDescent="0.25">
      <c r="A17320" s="2">
        <v>43084.625</v>
      </c>
      <c r="B17320">
        <v>73580</v>
      </c>
      <c r="C17320">
        <v>73585</v>
      </c>
      <c r="D17320">
        <v>73265</v>
      </c>
      <c r="E17320">
        <v>73400</v>
      </c>
    </row>
    <row r="17321" spans="1:5" x14ac:dyDescent="0.25">
      <c r="A17321" s="2">
        <v>43084.583333333336</v>
      </c>
      <c r="B17321">
        <v>73355</v>
      </c>
      <c r="C17321">
        <v>73650</v>
      </c>
      <c r="D17321">
        <v>73335</v>
      </c>
      <c r="E17321">
        <v>73580</v>
      </c>
    </row>
    <row r="17322" spans="1:5" x14ac:dyDescent="0.25">
      <c r="A17322" s="2">
        <v>43084.541666666664</v>
      </c>
      <c r="B17322">
        <v>73205</v>
      </c>
      <c r="C17322">
        <v>73730</v>
      </c>
      <c r="D17322">
        <v>73200</v>
      </c>
      <c r="E17322">
        <v>73355</v>
      </c>
    </row>
    <row r="17323" spans="1:5" x14ac:dyDescent="0.25">
      <c r="A17323" s="2">
        <v>43084.5</v>
      </c>
      <c r="B17323">
        <v>73380</v>
      </c>
      <c r="C17323">
        <v>73525</v>
      </c>
      <c r="D17323">
        <v>73125</v>
      </c>
      <c r="E17323">
        <v>73200</v>
      </c>
    </row>
    <row r="17324" spans="1:5" x14ac:dyDescent="0.25">
      <c r="A17324" s="2">
        <v>43084.458333333336</v>
      </c>
      <c r="B17324">
        <v>73600</v>
      </c>
      <c r="C17324">
        <v>73820</v>
      </c>
      <c r="D17324">
        <v>73285</v>
      </c>
      <c r="E17324">
        <v>73375</v>
      </c>
    </row>
    <row r="17325" spans="1:5" x14ac:dyDescent="0.25">
      <c r="A17325" s="2">
        <v>43084.416666666664</v>
      </c>
      <c r="B17325">
        <v>72955</v>
      </c>
      <c r="C17325">
        <v>73685</v>
      </c>
      <c r="D17325">
        <v>72850</v>
      </c>
      <c r="E17325">
        <v>73595</v>
      </c>
    </row>
    <row r="17326" spans="1:5" x14ac:dyDescent="0.25">
      <c r="A17326" s="2">
        <v>43084.375</v>
      </c>
      <c r="B17326">
        <v>72850</v>
      </c>
      <c r="C17326">
        <v>72965</v>
      </c>
      <c r="D17326">
        <v>72665</v>
      </c>
      <c r="E17326">
        <v>72960</v>
      </c>
    </row>
    <row r="17327" spans="1:5" x14ac:dyDescent="0.25">
      <c r="A17327" s="2">
        <v>43083.75</v>
      </c>
      <c r="B17327">
        <v>72950</v>
      </c>
      <c r="C17327">
        <v>73100</v>
      </c>
      <c r="D17327">
        <v>72895</v>
      </c>
      <c r="E17327">
        <v>73075</v>
      </c>
    </row>
    <row r="17328" spans="1:5" x14ac:dyDescent="0.25">
      <c r="A17328" s="2">
        <v>43083.708333333336</v>
      </c>
      <c r="B17328">
        <v>72975</v>
      </c>
      <c r="C17328">
        <v>73145</v>
      </c>
      <c r="D17328">
        <v>72755</v>
      </c>
      <c r="E17328">
        <v>72955</v>
      </c>
    </row>
    <row r="17329" spans="1:5" x14ac:dyDescent="0.25">
      <c r="A17329" s="2">
        <v>43083.666666666664</v>
      </c>
      <c r="B17329">
        <v>73145</v>
      </c>
      <c r="C17329">
        <v>73185</v>
      </c>
      <c r="D17329">
        <v>72850</v>
      </c>
      <c r="E17329">
        <v>72980</v>
      </c>
    </row>
    <row r="17330" spans="1:5" x14ac:dyDescent="0.25">
      <c r="A17330" s="2">
        <v>43083.625</v>
      </c>
      <c r="B17330">
        <v>72990</v>
      </c>
      <c r="C17330">
        <v>73330</v>
      </c>
      <c r="D17330">
        <v>72885</v>
      </c>
      <c r="E17330">
        <v>73140</v>
      </c>
    </row>
    <row r="17331" spans="1:5" x14ac:dyDescent="0.25">
      <c r="A17331" s="2">
        <v>43083.583333333336</v>
      </c>
      <c r="B17331">
        <v>73375</v>
      </c>
      <c r="C17331">
        <v>73445</v>
      </c>
      <c r="D17331">
        <v>72835</v>
      </c>
      <c r="E17331">
        <v>72995</v>
      </c>
    </row>
    <row r="17332" spans="1:5" x14ac:dyDescent="0.25">
      <c r="A17332" s="2">
        <v>43083.541666666664</v>
      </c>
      <c r="B17332">
        <v>73275</v>
      </c>
      <c r="C17332">
        <v>73480</v>
      </c>
      <c r="D17332">
        <v>73095</v>
      </c>
      <c r="E17332">
        <v>73370</v>
      </c>
    </row>
    <row r="17333" spans="1:5" x14ac:dyDescent="0.25">
      <c r="A17333" s="2">
        <v>43083.5</v>
      </c>
      <c r="B17333">
        <v>72975</v>
      </c>
      <c r="C17333">
        <v>73430</v>
      </c>
      <c r="D17333">
        <v>72810</v>
      </c>
      <c r="E17333">
        <v>73275</v>
      </c>
    </row>
    <row r="17334" spans="1:5" x14ac:dyDescent="0.25">
      <c r="A17334" s="2">
        <v>43083.458333333336</v>
      </c>
      <c r="B17334">
        <v>72695</v>
      </c>
      <c r="C17334">
        <v>73090</v>
      </c>
      <c r="D17334">
        <v>72670</v>
      </c>
      <c r="E17334">
        <v>72980</v>
      </c>
    </row>
    <row r="17335" spans="1:5" x14ac:dyDescent="0.25">
      <c r="A17335" s="2">
        <v>43083.416666666664</v>
      </c>
      <c r="B17335">
        <v>73085</v>
      </c>
      <c r="C17335">
        <v>73235</v>
      </c>
      <c r="D17335">
        <v>72605</v>
      </c>
      <c r="E17335">
        <v>72695</v>
      </c>
    </row>
    <row r="17336" spans="1:5" x14ac:dyDescent="0.25">
      <c r="A17336" s="2">
        <v>43083.375</v>
      </c>
      <c r="B17336">
        <v>73165</v>
      </c>
      <c r="C17336">
        <v>73395</v>
      </c>
      <c r="D17336">
        <v>73000</v>
      </c>
      <c r="E17336">
        <v>73095</v>
      </c>
    </row>
    <row r="17337" spans="1:5" x14ac:dyDescent="0.25">
      <c r="A17337" s="2">
        <v>43082.75</v>
      </c>
      <c r="B17337">
        <v>73755</v>
      </c>
      <c r="C17337">
        <v>73850</v>
      </c>
      <c r="D17337">
        <v>73435</v>
      </c>
      <c r="E17337">
        <v>73510</v>
      </c>
    </row>
    <row r="17338" spans="1:5" x14ac:dyDescent="0.25">
      <c r="A17338" s="2">
        <v>43082.708333333336</v>
      </c>
      <c r="B17338">
        <v>73965</v>
      </c>
      <c r="C17338">
        <v>74245</v>
      </c>
      <c r="D17338">
        <v>73270</v>
      </c>
      <c r="E17338">
        <v>73755</v>
      </c>
    </row>
    <row r="17339" spans="1:5" x14ac:dyDescent="0.25">
      <c r="A17339" s="2">
        <v>43082.666666666664</v>
      </c>
      <c r="B17339">
        <v>74560</v>
      </c>
      <c r="C17339">
        <v>74620</v>
      </c>
      <c r="D17339">
        <v>73700</v>
      </c>
      <c r="E17339">
        <v>73970</v>
      </c>
    </row>
    <row r="17340" spans="1:5" x14ac:dyDescent="0.25">
      <c r="A17340" s="2">
        <v>43082.625</v>
      </c>
      <c r="B17340">
        <v>74740</v>
      </c>
      <c r="C17340">
        <v>74845</v>
      </c>
      <c r="D17340">
        <v>74400</v>
      </c>
      <c r="E17340">
        <v>74560</v>
      </c>
    </row>
    <row r="17341" spans="1:5" x14ac:dyDescent="0.25">
      <c r="A17341" s="2">
        <v>43082.583333333336</v>
      </c>
      <c r="B17341">
        <v>75215</v>
      </c>
      <c r="C17341">
        <v>75295</v>
      </c>
      <c r="D17341">
        <v>74725</v>
      </c>
      <c r="E17341">
        <v>74735</v>
      </c>
    </row>
    <row r="17342" spans="1:5" x14ac:dyDescent="0.25">
      <c r="A17342" s="2">
        <v>43082.541666666664</v>
      </c>
      <c r="B17342">
        <v>75160</v>
      </c>
      <c r="C17342">
        <v>75240</v>
      </c>
      <c r="D17342">
        <v>74810</v>
      </c>
      <c r="E17342">
        <v>75210</v>
      </c>
    </row>
    <row r="17343" spans="1:5" x14ac:dyDescent="0.25">
      <c r="A17343" s="2">
        <v>43082.5</v>
      </c>
      <c r="B17343">
        <v>75240</v>
      </c>
      <c r="C17343">
        <v>75430</v>
      </c>
      <c r="D17343">
        <v>74845</v>
      </c>
      <c r="E17343">
        <v>75160</v>
      </c>
    </row>
    <row r="17344" spans="1:5" x14ac:dyDescent="0.25">
      <c r="A17344" s="2">
        <v>43082.458333333336</v>
      </c>
      <c r="B17344">
        <v>74910</v>
      </c>
      <c r="C17344">
        <v>75410</v>
      </c>
      <c r="D17344">
        <v>74525</v>
      </c>
      <c r="E17344">
        <v>75245</v>
      </c>
    </row>
    <row r="17345" spans="1:5" x14ac:dyDescent="0.25">
      <c r="A17345" s="2">
        <v>43082.416666666664</v>
      </c>
      <c r="B17345">
        <v>75425</v>
      </c>
      <c r="C17345">
        <v>75450</v>
      </c>
      <c r="D17345">
        <v>74665</v>
      </c>
      <c r="E17345">
        <v>74910</v>
      </c>
    </row>
    <row r="17346" spans="1:5" x14ac:dyDescent="0.25">
      <c r="A17346" s="2">
        <v>43082.375</v>
      </c>
      <c r="B17346">
        <v>75100</v>
      </c>
      <c r="C17346">
        <v>76000</v>
      </c>
      <c r="D17346">
        <v>75085</v>
      </c>
      <c r="E17346">
        <v>75425</v>
      </c>
    </row>
    <row r="17347" spans="1:5" x14ac:dyDescent="0.25">
      <c r="A17347" s="2">
        <v>43081.75</v>
      </c>
      <c r="B17347">
        <v>73705</v>
      </c>
      <c r="C17347">
        <v>74405</v>
      </c>
      <c r="D17347">
        <v>73705</v>
      </c>
      <c r="E17347">
        <v>74305</v>
      </c>
    </row>
    <row r="17348" spans="1:5" x14ac:dyDescent="0.25">
      <c r="A17348" s="2">
        <v>43081.708333333336</v>
      </c>
      <c r="B17348">
        <v>72680</v>
      </c>
      <c r="C17348">
        <v>73765</v>
      </c>
      <c r="D17348">
        <v>72615</v>
      </c>
      <c r="E17348">
        <v>73705</v>
      </c>
    </row>
    <row r="17349" spans="1:5" x14ac:dyDescent="0.25">
      <c r="A17349" s="2">
        <v>43081.666666666664</v>
      </c>
      <c r="B17349">
        <v>72625</v>
      </c>
      <c r="C17349">
        <v>73115</v>
      </c>
      <c r="D17349">
        <v>72625</v>
      </c>
      <c r="E17349">
        <v>72680</v>
      </c>
    </row>
    <row r="17350" spans="1:5" x14ac:dyDescent="0.25">
      <c r="A17350" s="2">
        <v>43081.625</v>
      </c>
      <c r="B17350">
        <v>72810</v>
      </c>
      <c r="C17350">
        <v>72920</v>
      </c>
      <c r="D17350">
        <v>72535</v>
      </c>
      <c r="E17350">
        <v>72620</v>
      </c>
    </row>
    <row r="17351" spans="1:5" x14ac:dyDescent="0.25">
      <c r="A17351" s="2">
        <v>43081.583333333336</v>
      </c>
      <c r="B17351">
        <v>72960</v>
      </c>
      <c r="C17351">
        <v>73225</v>
      </c>
      <c r="D17351">
        <v>72670</v>
      </c>
      <c r="E17351">
        <v>72805</v>
      </c>
    </row>
    <row r="17352" spans="1:5" x14ac:dyDescent="0.25">
      <c r="A17352" s="2">
        <v>43081.541666666664</v>
      </c>
      <c r="B17352">
        <v>72630</v>
      </c>
      <c r="C17352">
        <v>73120</v>
      </c>
      <c r="D17352">
        <v>72530</v>
      </c>
      <c r="E17352">
        <v>72955</v>
      </c>
    </row>
    <row r="17353" spans="1:5" x14ac:dyDescent="0.25">
      <c r="A17353" s="2">
        <v>43081.5</v>
      </c>
      <c r="B17353">
        <v>72060</v>
      </c>
      <c r="C17353">
        <v>72640</v>
      </c>
      <c r="D17353">
        <v>71910</v>
      </c>
      <c r="E17353">
        <v>72635</v>
      </c>
    </row>
    <row r="17354" spans="1:5" x14ac:dyDescent="0.25">
      <c r="A17354" s="2">
        <v>43081.458333333336</v>
      </c>
      <c r="B17354">
        <v>72165</v>
      </c>
      <c r="C17354">
        <v>72195</v>
      </c>
      <c r="D17354">
        <v>71760</v>
      </c>
      <c r="E17354">
        <v>72065</v>
      </c>
    </row>
    <row r="17355" spans="1:5" x14ac:dyDescent="0.25">
      <c r="A17355" s="2">
        <v>43081.416666666664</v>
      </c>
      <c r="B17355">
        <v>72460</v>
      </c>
      <c r="C17355">
        <v>72495</v>
      </c>
      <c r="D17355">
        <v>72150</v>
      </c>
      <c r="E17355">
        <v>72165</v>
      </c>
    </row>
    <row r="17356" spans="1:5" x14ac:dyDescent="0.25">
      <c r="A17356" s="2">
        <v>43081.375</v>
      </c>
      <c r="B17356">
        <v>72805</v>
      </c>
      <c r="C17356">
        <v>72810</v>
      </c>
      <c r="D17356">
        <v>72415</v>
      </c>
      <c r="E17356">
        <v>72460</v>
      </c>
    </row>
    <row r="17357" spans="1:5" x14ac:dyDescent="0.25">
      <c r="A17357" s="2">
        <v>43080.75</v>
      </c>
      <c r="B17357">
        <v>72900</v>
      </c>
      <c r="C17357">
        <v>72990</v>
      </c>
      <c r="D17357">
        <v>72820</v>
      </c>
      <c r="E17357">
        <v>72990</v>
      </c>
    </row>
    <row r="17358" spans="1:5" x14ac:dyDescent="0.25">
      <c r="A17358" s="2">
        <v>43080.708333333336</v>
      </c>
      <c r="B17358">
        <v>72935</v>
      </c>
      <c r="C17358">
        <v>72985</v>
      </c>
      <c r="D17358">
        <v>72705</v>
      </c>
      <c r="E17358">
        <v>72900</v>
      </c>
    </row>
    <row r="17359" spans="1:5" x14ac:dyDescent="0.25">
      <c r="A17359" s="2">
        <v>43080.666666666664</v>
      </c>
      <c r="B17359">
        <v>73125</v>
      </c>
      <c r="C17359">
        <v>73215</v>
      </c>
      <c r="D17359">
        <v>72910</v>
      </c>
      <c r="E17359">
        <v>72940</v>
      </c>
    </row>
    <row r="17360" spans="1:5" x14ac:dyDescent="0.25">
      <c r="A17360" s="2">
        <v>43080.625</v>
      </c>
      <c r="B17360">
        <v>73145</v>
      </c>
      <c r="C17360">
        <v>73165</v>
      </c>
      <c r="D17360">
        <v>72860</v>
      </c>
      <c r="E17360">
        <v>73125</v>
      </c>
    </row>
    <row r="17361" spans="1:5" x14ac:dyDescent="0.25">
      <c r="A17361" s="2">
        <v>43080.583333333336</v>
      </c>
      <c r="B17361">
        <v>73010</v>
      </c>
      <c r="C17361">
        <v>73210</v>
      </c>
      <c r="D17361">
        <v>72830</v>
      </c>
      <c r="E17361">
        <v>73150</v>
      </c>
    </row>
    <row r="17362" spans="1:5" x14ac:dyDescent="0.25">
      <c r="A17362" s="2">
        <v>43080.541666666664</v>
      </c>
      <c r="B17362">
        <v>73350</v>
      </c>
      <c r="C17362">
        <v>73370</v>
      </c>
      <c r="D17362">
        <v>72940</v>
      </c>
      <c r="E17362">
        <v>73015</v>
      </c>
    </row>
    <row r="17363" spans="1:5" x14ac:dyDescent="0.25">
      <c r="A17363" s="2">
        <v>43080.5</v>
      </c>
      <c r="B17363">
        <v>72615</v>
      </c>
      <c r="C17363">
        <v>73355</v>
      </c>
      <c r="D17363">
        <v>72545</v>
      </c>
      <c r="E17363">
        <v>73345</v>
      </c>
    </row>
    <row r="17364" spans="1:5" x14ac:dyDescent="0.25">
      <c r="A17364" s="2">
        <v>43080.458333333336</v>
      </c>
      <c r="B17364">
        <v>73285</v>
      </c>
      <c r="C17364">
        <v>73350</v>
      </c>
      <c r="D17364">
        <v>72465</v>
      </c>
      <c r="E17364">
        <v>72615</v>
      </c>
    </row>
    <row r="17365" spans="1:5" x14ac:dyDescent="0.25">
      <c r="A17365" s="2">
        <v>43080.416666666664</v>
      </c>
      <c r="B17365">
        <v>73250</v>
      </c>
      <c r="C17365">
        <v>73440</v>
      </c>
      <c r="D17365">
        <v>73180</v>
      </c>
      <c r="E17365">
        <v>73280</v>
      </c>
    </row>
    <row r="17366" spans="1:5" x14ac:dyDescent="0.25">
      <c r="A17366" s="2">
        <v>43080.375</v>
      </c>
      <c r="B17366">
        <v>73015</v>
      </c>
      <c r="C17366">
        <v>73395</v>
      </c>
      <c r="D17366">
        <v>72960</v>
      </c>
      <c r="E17366">
        <v>73255</v>
      </c>
    </row>
    <row r="17367" spans="1:5" x14ac:dyDescent="0.25">
      <c r="A17367" s="2">
        <v>43077.75</v>
      </c>
      <c r="B17367">
        <v>72845</v>
      </c>
      <c r="C17367">
        <v>72945</v>
      </c>
      <c r="D17367">
        <v>72600</v>
      </c>
      <c r="E17367">
        <v>72645</v>
      </c>
    </row>
    <row r="17368" spans="1:5" x14ac:dyDescent="0.25">
      <c r="A17368" s="2">
        <v>43077.708333333336</v>
      </c>
      <c r="B17368">
        <v>73055</v>
      </c>
      <c r="C17368">
        <v>73100</v>
      </c>
      <c r="D17368">
        <v>72660</v>
      </c>
      <c r="E17368">
        <v>72845</v>
      </c>
    </row>
    <row r="17369" spans="1:5" x14ac:dyDescent="0.25">
      <c r="A17369" s="2">
        <v>43077.666666666664</v>
      </c>
      <c r="B17369">
        <v>73035</v>
      </c>
      <c r="C17369">
        <v>73290</v>
      </c>
      <c r="D17369">
        <v>73020</v>
      </c>
      <c r="E17369">
        <v>73055</v>
      </c>
    </row>
    <row r="17370" spans="1:5" x14ac:dyDescent="0.25">
      <c r="A17370" s="2">
        <v>43077.625</v>
      </c>
      <c r="B17370">
        <v>73245</v>
      </c>
      <c r="C17370">
        <v>73380</v>
      </c>
      <c r="D17370">
        <v>72960</v>
      </c>
      <c r="E17370">
        <v>73030</v>
      </c>
    </row>
    <row r="17371" spans="1:5" x14ac:dyDescent="0.25">
      <c r="A17371" s="2">
        <v>43077.583333333336</v>
      </c>
      <c r="B17371">
        <v>73010</v>
      </c>
      <c r="C17371">
        <v>73275</v>
      </c>
      <c r="D17371">
        <v>72910</v>
      </c>
      <c r="E17371">
        <v>73245</v>
      </c>
    </row>
    <row r="17372" spans="1:5" x14ac:dyDescent="0.25">
      <c r="A17372" s="2">
        <v>43077.541666666664</v>
      </c>
      <c r="B17372">
        <v>73160</v>
      </c>
      <c r="C17372">
        <v>73180</v>
      </c>
      <c r="D17372">
        <v>72860</v>
      </c>
      <c r="E17372">
        <v>73010</v>
      </c>
    </row>
    <row r="17373" spans="1:5" x14ac:dyDescent="0.25">
      <c r="A17373" s="2">
        <v>43077.5</v>
      </c>
      <c r="B17373">
        <v>73365</v>
      </c>
      <c r="C17373">
        <v>73410</v>
      </c>
      <c r="D17373">
        <v>73090</v>
      </c>
      <c r="E17373">
        <v>73165</v>
      </c>
    </row>
    <row r="17374" spans="1:5" x14ac:dyDescent="0.25">
      <c r="A17374" s="2">
        <v>43077.458333333336</v>
      </c>
      <c r="B17374">
        <v>73360</v>
      </c>
      <c r="C17374">
        <v>73480</v>
      </c>
      <c r="D17374">
        <v>73160</v>
      </c>
      <c r="E17374">
        <v>73365</v>
      </c>
    </row>
    <row r="17375" spans="1:5" x14ac:dyDescent="0.25">
      <c r="A17375" s="2">
        <v>43077.416666666664</v>
      </c>
      <c r="B17375">
        <v>73220</v>
      </c>
      <c r="C17375">
        <v>73465</v>
      </c>
      <c r="D17375">
        <v>73070</v>
      </c>
      <c r="E17375">
        <v>73360</v>
      </c>
    </row>
    <row r="17376" spans="1:5" x14ac:dyDescent="0.25">
      <c r="A17376" s="2">
        <v>43077.375</v>
      </c>
      <c r="B17376">
        <v>73210</v>
      </c>
      <c r="C17376">
        <v>73385</v>
      </c>
      <c r="D17376">
        <v>73130</v>
      </c>
      <c r="E17376">
        <v>73215</v>
      </c>
    </row>
    <row r="17377" spans="1:5" x14ac:dyDescent="0.25">
      <c r="A17377" s="2">
        <v>43076.75</v>
      </c>
      <c r="B17377">
        <v>72505</v>
      </c>
      <c r="C17377">
        <v>72545</v>
      </c>
      <c r="D17377">
        <v>72430</v>
      </c>
      <c r="E17377">
        <v>72440</v>
      </c>
    </row>
    <row r="17378" spans="1:5" x14ac:dyDescent="0.25">
      <c r="A17378" s="2">
        <v>43076.708333333336</v>
      </c>
      <c r="B17378">
        <v>72725</v>
      </c>
      <c r="C17378">
        <v>72775</v>
      </c>
      <c r="D17378">
        <v>72420</v>
      </c>
      <c r="E17378">
        <v>72510</v>
      </c>
    </row>
    <row r="17379" spans="1:5" x14ac:dyDescent="0.25">
      <c r="A17379" s="2">
        <v>43076.666666666664</v>
      </c>
      <c r="B17379">
        <v>72600</v>
      </c>
      <c r="C17379">
        <v>72850</v>
      </c>
      <c r="D17379">
        <v>72425</v>
      </c>
      <c r="E17379">
        <v>72730</v>
      </c>
    </row>
    <row r="17380" spans="1:5" x14ac:dyDescent="0.25">
      <c r="A17380" s="2">
        <v>43076.625</v>
      </c>
      <c r="B17380">
        <v>72555</v>
      </c>
      <c r="C17380">
        <v>72880</v>
      </c>
      <c r="D17380">
        <v>72470</v>
      </c>
      <c r="E17380">
        <v>72600</v>
      </c>
    </row>
    <row r="17381" spans="1:5" x14ac:dyDescent="0.25">
      <c r="A17381" s="2">
        <v>43076.583333333336</v>
      </c>
      <c r="B17381">
        <v>72495</v>
      </c>
      <c r="C17381">
        <v>72825</v>
      </c>
      <c r="D17381">
        <v>72310</v>
      </c>
      <c r="E17381">
        <v>72555</v>
      </c>
    </row>
    <row r="17382" spans="1:5" x14ac:dyDescent="0.25">
      <c r="A17382" s="2">
        <v>43076.541666666664</v>
      </c>
      <c r="B17382">
        <v>72115</v>
      </c>
      <c r="C17382">
        <v>72565</v>
      </c>
      <c r="D17382">
        <v>71935</v>
      </c>
      <c r="E17382">
        <v>72495</v>
      </c>
    </row>
    <row r="17383" spans="1:5" x14ac:dyDescent="0.25">
      <c r="A17383" s="2">
        <v>43076.5</v>
      </c>
      <c r="B17383">
        <v>71840</v>
      </c>
      <c r="C17383">
        <v>72260</v>
      </c>
      <c r="D17383">
        <v>71450</v>
      </c>
      <c r="E17383">
        <v>72115</v>
      </c>
    </row>
    <row r="17384" spans="1:5" x14ac:dyDescent="0.25">
      <c r="A17384" s="2">
        <v>43076.458333333336</v>
      </c>
      <c r="B17384">
        <v>71825</v>
      </c>
      <c r="C17384">
        <v>72350</v>
      </c>
      <c r="D17384">
        <v>71555</v>
      </c>
      <c r="E17384">
        <v>71840</v>
      </c>
    </row>
    <row r="17385" spans="1:5" x14ac:dyDescent="0.25">
      <c r="A17385" s="2">
        <v>43076.416666666664</v>
      </c>
      <c r="B17385">
        <v>72230</v>
      </c>
      <c r="C17385">
        <v>72365</v>
      </c>
      <c r="D17385">
        <v>71335</v>
      </c>
      <c r="E17385">
        <v>71830</v>
      </c>
    </row>
    <row r="17386" spans="1:5" x14ac:dyDescent="0.25">
      <c r="A17386" s="2">
        <v>43076.375</v>
      </c>
      <c r="B17386">
        <v>73100</v>
      </c>
      <c r="C17386">
        <v>73185</v>
      </c>
      <c r="D17386">
        <v>72145</v>
      </c>
      <c r="E17386">
        <v>72225</v>
      </c>
    </row>
    <row r="17387" spans="1:5" x14ac:dyDescent="0.25">
      <c r="A17387" s="2">
        <v>43075.75</v>
      </c>
      <c r="B17387">
        <v>73505</v>
      </c>
      <c r="C17387">
        <v>73505</v>
      </c>
      <c r="D17387">
        <v>73350</v>
      </c>
      <c r="E17387">
        <v>73480</v>
      </c>
    </row>
    <row r="17388" spans="1:5" x14ac:dyDescent="0.25">
      <c r="A17388" s="2">
        <v>43075.708333333336</v>
      </c>
      <c r="B17388">
        <v>73255</v>
      </c>
      <c r="C17388">
        <v>73575</v>
      </c>
      <c r="D17388">
        <v>73065</v>
      </c>
      <c r="E17388">
        <v>73505</v>
      </c>
    </row>
    <row r="17389" spans="1:5" x14ac:dyDescent="0.25">
      <c r="A17389" s="2">
        <v>43075.666666666664</v>
      </c>
      <c r="B17389">
        <v>72625</v>
      </c>
      <c r="C17389">
        <v>73405</v>
      </c>
      <c r="D17389">
        <v>72495</v>
      </c>
      <c r="E17389">
        <v>73260</v>
      </c>
    </row>
    <row r="17390" spans="1:5" x14ac:dyDescent="0.25">
      <c r="A17390" s="2">
        <v>43075.625</v>
      </c>
      <c r="B17390">
        <v>72310</v>
      </c>
      <c r="C17390">
        <v>72680</v>
      </c>
      <c r="D17390">
        <v>72205</v>
      </c>
      <c r="E17390">
        <v>72625</v>
      </c>
    </row>
    <row r="17391" spans="1:5" x14ac:dyDescent="0.25">
      <c r="A17391" s="2">
        <v>43075.583333333336</v>
      </c>
      <c r="B17391">
        <v>72540</v>
      </c>
      <c r="C17391">
        <v>72690</v>
      </c>
      <c r="D17391">
        <v>72080</v>
      </c>
      <c r="E17391">
        <v>72315</v>
      </c>
    </row>
    <row r="17392" spans="1:5" x14ac:dyDescent="0.25">
      <c r="A17392" s="2">
        <v>43075.541666666664</v>
      </c>
      <c r="B17392">
        <v>72275</v>
      </c>
      <c r="C17392">
        <v>72545</v>
      </c>
      <c r="D17392">
        <v>71940</v>
      </c>
      <c r="E17392">
        <v>72535</v>
      </c>
    </row>
    <row r="17393" spans="1:5" x14ac:dyDescent="0.25">
      <c r="A17393" s="2">
        <v>43075.5</v>
      </c>
      <c r="B17393">
        <v>72780</v>
      </c>
      <c r="C17393">
        <v>72935</v>
      </c>
      <c r="D17393">
        <v>72240</v>
      </c>
      <c r="E17393">
        <v>72275</v>
      </c>
    </row>
    <row r="17394" spans="1:5" x14ac:dyDescent="0.25">
      <c r="A17394" s="2">
        <v>43075.458333333336</v>
      </c>
      <c r="B17394">
        <v>72755</v>
      </c>
      <c r="C17394">
        <v>72975</v>
      </c>
      <c r="D17394">
        <v>72585</v>
      </c>
      <c r="E17394">
        <v>72780</v>
      </c>
    </row>
    <row r="17395" spans="1:5" x14ac:dyDescent="0.25">
      <c r="A17395" s="2">
        <v>43075.416666666664</v>
      </c>
      <c r="B17395">
        <v>72280</v>
      </c>
      <c r="C17395">
        <v>72820</v>
      </c>
      <c r="D17395">
        <v>72085</v>
      </c>
      <c r="E17395">
        <v>72755</v>
      </c>
    </row>
    <row r="17396" spans="1:5" x14ac:dyDescent="0.25">
      <c r="A17396" s="2">
        <v>43075.375</v>
      </c>
      <c r="B17396">
        <v>72180</v>
      </c>
      <c r="C17396">
        <v>72420</v>
      </c>
      <c r="D17396">
        <v>72050</v>
      </c>
      <c r="E17396">
        <v>72275</v>
      </c>
    </row>
    <row r="17397" spans="1:5" x14ac:dyDescent="0.25">
      <c r="A17397" s="2">
        <v>43074.75</v>
      </c>
      <c r="B17397">
        <v>72480</v>
      </c>
      <c r="C17397">
        <v>72730</v>
      </c>
      <c r="D17397">
        <v>72470</v>
      </c>
      <c r="E17397">
        <v>72500</v>
      </c>
    </row>
    <row r="17398" spans="1:5" x14ac:dyDescent="0.25">
      <c r="A17398" s="2">
        <v>43074.708333333336</v>
      </c>
      <c r="B17398">
        <v>73425</v>
      </c>
      <c r="C17398">
        <v>73610</v>
      </c>
      <c r="D17398">
        <v>72340</v>
      </c>
      <c r="E17398">
        <v>72480</v>
      </c>
    </row>
    <row r="17399" spans="1:5" x14ac:dyDescent="0.25">
      <c r="A17399" s="2">
        <v>43074.666666666664</v>
      </c>
      <c r="B17399">
        <v>73140</v>
      </c>
      <c r="C17399">
        <v>73635</v>
      </c>
      <c r="D17399">
        <v>73120</v>
      </c>
      <c r="E17399">
        <v>73420</v>
      </c>
    </row>
    <row r="17400" spans="1:5" x14ac:dyDescent="0.25">
      <c r="A17400" s="2">
        <v>43074.625</v>
      </c>
      <c r="B17400">
        <v>73320</v>
      </c>
      <c r="C17400">
        <v>73575</v>
      </c>
      <c r="D17400">
        <v>73060</v>
      </c>
      <c r="E17400">
        <v>73140</v>
      </c>
    </row>
    <row r="17401" spans="1:5" x14ac:dyDescent="0.25">
      <c r="A17401" s="2">
        <v>43074.583333333336</v>
      </c>
      <c r="B17401">
        <v>73920</v>
      </c>
      <c r="C17401">
        <v>73935</v>
      </c>
      <c r="D17401">
        <v>73285</v>
      </c>
      <c r="E17401">
        <v>73320</v>
      </c>
    </row>
    <row r="17402" spans="1:5" x14ac:dyDescent="0.25">
      <c r="A17402" s="2">
        <v>43074.541666666664</v>
      </c>
      <c r="B17402">
        <v>73770</v>
      </c>
      <c r="C17402">
        <v>73990</v>
      </c>
      <c r="D17402">
        <v>73560</v>
      </c>
      <c r="E17402">
        <v>73925</v>
      </c>
    </row>
    <row r="17403" spans="1:5" x14ac:dyDescent="0.25">
      <c r="A17403" s="2">
        <v>43074.5</v>
      </c>
      <c r="B17403">
        <v>74020</v>
      </c>
      <c r="C17403">
        <v>74230</v>
      </c>
      <c r="D17403">
        <v>73730</v>
      </c>
      <c r="E17403">
        <v>73775</v>
      </c>
    </row>
    <row r="17404" spans="1:5" x14ac:dyDescent="0.25">
      <c r="A17404" s="2">
        <v>43074.458333333336</v>
      </c>
      <c r="B17404">
        <v>74010</v>
      </c>
      <c r="C17404">
        <v>74310</v>
      </c>
      <c r="D17404">
        <v>73975</v>
      </c>
      <c r="E17404">
        <v>74025</v>
      </c>
    </row>
    <row r="17405" spans="1:5" x14ac:dyDescent="0.25">
      <c r="A17405" s="2">
        <v>43074.416666666664</v>
      </c>
      <c r="B17405">
        <v>73120</v>
      </c>
      <c r="C17405">
        <v>74050</v>
      </c>
      <c r="D17405">
        <v>72965</v>
      </c>
      <c r="E17405">
        <v>74010</v>
      </c>
    </row>
    <row r="17406" spans="1:5" x14ac:dyDescent="0.25">
      <c r="A17406" s="2">
        <v>43074.375</v>
      </c>
      <c r="B17406">
        <v>72960</v>
      </c>
      <c r="C17406">
        <v>73225</v>
      </c>
      <c r="D17406">
        <v>72845</v>
      </c>
      <c r="E17406">
        <v>73120</v>
      </c>
    </row>
    <row r="17407" spans="1:5" x14ac:dyDescent="0.25">
      <c r="A17407" s="2">
        <v>43073.75</v>
      </c>
      <c r="B17407">
        <v>73195</v>
      </c>
      <c r="C17407">
        <v>73235</v>
      </c>
      <c r="D17407">
        <v>73020</v>
      </c>
      <c r="E17407">
        <v>73020</v>
      </c>
    </row>
    <row r="17408" spans="1:5" x14ac:dyDescent="0.25">
      <c r="A17408" s="2">
        <v>43073.708333333336</v>
      </c>
      <c r="B17408">
        <v>73485</v>
      </c>
      <c r="C17408">
        <v>73635</v>
      </c>
      <c r="D17408">
        <v>73150</v>
      </c>
      <c r="E17408">
        <v>73195</v>
      </c>
    </row>
    <row r="17409" spans="1:5" x14ac:dyDescent="0.25">
      <c r="A17409" s="2">
        <v>43073.666666666664</v>
      </c>
      <c r="B17409">
        <v>73485</v>
      </c>
      <c r="C17409">
        <v>73895</v>
      </c>
      <c r="D17409">
        <v>73460</v>
      </c>
      <c r="E17409">
        <v>73485</v>
      </c>
    </row>
    <row r="17410" spans="1:5" x14ac:dyDescent="0.25">
      <c r="A17410" s="2">
        <v>43073.625</v>
      </c>
      <c r="B17410">
        <v>73615</v>
      </c>
      <c r="C17410">
        <v>73670</v>
      </c>
      <c r="D17410">
        <v>73335</v>
      </c>
      <c r="E17410">
        <v>73480</v>
      </c>
    </row>
    <row r="17411" spans="1:5" x14ac:dyDescent="0.25">
      <c r="A17411" s="2">
        <v>43073.583333333336</v>
      </c>
      <c r="B17411">
        <v>72865</v>
      </c>
      <c r="C17411">
        <v>73750</v>
      </c>
      <c r="D17411">
        <v>72845</v>
      </c>
      <c r="E17411">
        <v>73615</v>
      </c>
    </row>
    <row r="17412" spans="1:5" x14ac:dyDescent="0.25">
      <c r="A17412" s="2">
        <v>43073.541666666664</v>
      </c>
      <c r="B17412">
        <v>73045</v>
      </c>
      <c r="C17412">
        <v>73130</v>
      </c>
      <c r="D17412">
        <v>72775</v>
      </c>
      <c r="E17412">
        <v>72855</v>
      </c>
    </row>
    <row r="17413" spans="1:5" x14ac:dyDescent="0.25">
      <c r="A17413" s="2">
        <v>43073.5</v>
      </c>
      <c r="B17413">
        <v>73060</v>
      </c>
      <c r="C17413">
        <v>73220</v>
      </c>
      <c r="D17413">
        <v>72865</v>
      </c>
      <c r="E17413">
        <v>73045</v>
      </c>
    </row>
    <row r="17414" spans="1:5" x14ac:dyDescent="0.25">
      <c r="A17414" s="2">
        <v>43073.458333333336</v>
      </c>
      <c r="B17414">
        <v>72670</v>
      </c>
      <c r="C17414">
        <v>73125</v>
      </c>
      <c r="D17414">
        <v>72630</v>
      </c>
      <c r="E17414">
        <v>73055</v>
      </c>
    </row>
    <row r="17415" spans="1:5" x14ac:dyDescent="0.25">
      <c r="A17415" s="2">
        <v>43073.416666666664</v>
      </c>
      <c r="B17415">
        <v>72735</v>
      </c>
      <c r="C17415">
        <v>72900</v>
      </c>
      <c r="D17415">
        <v>72475</v>
      </c>
      <c r="E17415">
        <v>72675</v>
      </c>
    </row>
    <row r="17416" spans="1:5" x14ac:dyDescent="0.25">
      <c r="A17416" s="2">
        <v>43073.375</v>
      </c>
      <c r="B17416">
        <v>72835</v>
      </c>
      <c r="C17416">
        <v>72935</v>
      </c>
      <c r="D17416">
        <v>72595</v>
      </c>
      <c r="E17416">
        <v>72735</v>
      </c>
    </row>
    <row r="17417" spans="1:5" x14ac:dyDescent="0.25">
      <c r="A17417" s="2">
        <v>43070.75</v>
      </c>
      <c r="B17417">
        <v>72460</v>
      </c>
      <c r="C17417">
        <v>72480</v>
      </c>
      <c r="D17417">
        <v>72320</v>
      </c>
      <c r="E17417">
        <v>72340</v>
      </c>
    </row>
    <row r="17418" spans="1:5" x14ac:dyDescent="0.25">
      <c r="A17418" s="2">
        <v>43070.708333333336</v>
      </c>
      <c r="B17418">
        <v>72085</v>
      </c>
      <c r="C17418">
        <v>72595</v>
      </c>
      <c r="D17418">
        <v>71940</v>
      </c>
      <c r="E17418">
        <v>72465</v>
      </c>
    </row>
    <row r="17419" spans="1:5" x14ac:dyDescent="0.25">
      <c r="A17419" s="2">
        <v>43070.666666666664</v>
      </c>
      <c r="B17419">
        <v>72345</v>
      </c>
      <c r="C17419">
        <v>72425</v>
      </c>
      <c r="D17419">
        <v>71960</v>
      </c>
      <c r="E17419">
        <v>72085</v>
      </c>
    </row>
    <row r="17420" spans="1:5" x14ac:dyDescent="0.25">
      <c r="A17420" s="2">
        <v>43070.625</v>
      </c>
      <c r="B17420">
        <v>71935</v>
      </c>
      <c r="C17420">
        <v>72360</v>
      </c>
      <c r="D17420">
        <v>71820</v>
      </c>
      <c r="E17420">
        <v>72345</v>
      </c>
    </row>
    <row r="17421" spans="1:5" x14ac:dyDescent="0.25">
      <c r="A17421" s="2">
        <v>43070.583333333336</v>
      </c>
      <c r="B17421">
        <v>72455</v>
      </c>
      <c r="C17421">
        <v>72495</v>
      </c>
      <c r="D17421">
        <v>71530</v>
      </c>
      <c r="E17421">
        <v>71940</v>
      </c>
    </row>
    <row r="17422" spans="1:5" x14ac:dyDescent="0.25">
      <c r="A17422" s="2">
        <v>43070.541666666664</v>
      </c>
      <c r="B17422">
        <v>72210</v>
      </c>
      <c r="C17422">
        <v>72620</v>
      </c>
      <c r="D17422">
        <v>72075</v>
      </c>
      <c r="E17422">
        <v>72450</v>
      </c>
    </row>
    <row r="17423" spans="1:5" x14ac:dyDescent="0.25">
      <c r="A17423" s="2">
        <v>43070.5</v>
      </c>
      <c r="B17423">
        <v>72325</v>
      </c>
      <c r="C17423">
        <v>72510</v>
      </c>
      <c r="D17423">
        <v>71980</v>
      </c>
      <c r="E17423">
        <v>72215</v>
      </c>
    </row>
    <row r="17424" spans="1:5" x14ac:dyDescent="0.25">
      <c r="A17424" s="2">
        <v>43070.458333333336</v>
      </c>
      <c r="B17424">
        <v>71945</v>
      </c>
      <c r="C17424">
        <v>72515</v>
      </c>
      <c r="D17424">
        <v>71945</v>
      </c>
      <c r="E17424">
        <v>72320</v>
      </c>
    </row>
    <row r="17425" spans="1:5" x14ac:dyDescent="0.25">
      <c r="A17425" s="2">
        <v>43070.416666666664</v>
      </c>
      <c r="B17425">
        <v>71495</v>
      </c>
      <c r="C17425">
        <v>72125</v>
      </c>
      <c r="D17425">
        <v>71490</v>
      </c>
      <c r="E17425">
        <v>71950</v>
      </c>
    </row>
    <row r="17426" spans="1:5" x14ac:dyDescent="0.25">
      <c r="A17426" s="2">
        <v>43070.375</v>
      </c>
      <c r="B17426">
        <v>71735</v>
      </c>
      <c r="C17426">
        <v>71735</v>
      </c>
      <c r="D17426">
        <v>71265</v>
      </c>
      <c r="E17426">
        <v>71495</v>
      </c>
    </row>
    <row r="17427" spans="1:5" x14ac:dyDescent="0.25">
      <c r="A17427" s="2">
        <v>43069.75</v>
      </c>
      <c r="B17427">
        <v>71910</v>
      </c>
      <c r="C17427">
        <v>72160</v>
      </c>
      <c r="D17427">
        <v>71895</v>
      </c>
      <c r="E17427">
        <v>71930</v>
      </c>
    </row>
    <row r="17428" spans="1:5" x14ac:dyDescent="0.25">
      <c r="A17428" s="2">
        <v>43069.708333333336</v>
      </c>
      <c r="B17428">
        <v>71820</v>
      </c>
      <c r="C17428">
        <v>72070</v>
      </c>
      <c r="D17428">
        <v>71490</v>
      </c>
      <c r="E17428">
        <v>71910</v>
      </c>
    </row>
    <row r="17429" spans="1:5" x14ac:dyDescent="0.25">
      <c r="A17429" s="2">
        <v>43069.666666666664</v>
      </c>
      <c r="B17429">
        <v>71670</v>
      </c>
      <c r="C17429">
        <v>71885</v>
      </c>
      <c r="D17429">
        <v>71625</v>
      </c>
      <c r="E17429">
        <v>71825</v>
      </c>
    </row>
    <row r="17430" spans="1:5" x14ac:dyDescent="0.25">
      <c r="A17430" s="2">
        <v>43069.625</v>
      </c>
      <c r="B17430">
        <v>71570</v>
      </c>
      <c r="C17430">
        <v>71870</v>
      </c>
      <c r="D17430">
        <v>71480</v>
      </c>
      <c r="E17430">
        <v>71665</v>
      </c>
    </row>
    <row r="17431" spans="1:5" x14ac:dyDescent="0.25">
      <c r="A17431" s="2">
        <v>43069.583333333336</v>
      </c>
      <c r="B17431">
        <v>71935</v>
      </c>
      <c r="C17431">
        <v>71960</v>
      </c>
      <c r="D17431">
        <v>71430</v>
      </c>
      <c r="E17431">
        <v>71570</v>
      </c>
    </row>
    <row r="17432" spans="1:5" x14ac:dyDescent="0.25">
      <c r="A17432" s="2">
        <v>43069.541666666664</v>
      </c>
      <c r="B17432">
        <v>72200</v>
      </c>
      <c r="C17432">
        <v>72335</v>
      </c>
      <c r="D17432">
        <v>71845</v>
      </c>
      <c r="E17432">
        <v>71935</v>
      </c>
    </row>
    <row r="17433" spans="1:5" x14ac:dyDescent="0.25">
      <c r="A17433" s="2">
        <v>43069.5</v>
      </c>
      <c r="B17433">
        <v>72345</v>
      </c>
      <c r="C17433">
        <v>72585</v>
      </c>
      <c r="D17433">
        <v>72130</v>
      </c>
      <c r="E17433">
        <v>72195</v>
      </c>
    </row>
    <row r="17434" spans="1:5" x14ac:dyDescent="0.25">
      <c r="A17434" s="2">
        <v>43069.458333333336</v>
      </c>
      <c r="B17434">
        <v>72610</v>
      </c>
      <c r="C17434">
        <v>72650</v>
      </c>
      <c r="D17434">
        <v>71940</v>
      </c>
      <c r="E17434">
        <v>72345</v>
      </c>
    </row>
    <row r="17435" spans="1:5" x14ac:dyDescent="0.25">
      <c r="A17435" s="2">
        <v>43069.416666666664</v>
      </c>
      <c r="B17435">
        <v>72385</v>
      </c>
      <c r="C17435">
        <v>72635</v>
      </c>
      <c r="D17435">
        <v>72130</v>
      </c>
      <c r="E17435">
        <v>72605</v>
      </c>
    </row>
    <row r="17436" spans="1:5" x14ac:dyDescent="0.25">
      <c r="A17436" s="2">
        <v>43069.375</v>
      </c>
      <c r="B17436">
        <v>73130</v>
      </c>
      <c r="C17436">
        <v>73155</v>
      </c>
      <c r="D17436">
        <v>72340</v>
      </c>
      <c r="E17436">
        <v>72390</v>
      </c>
    </row>
    <row r="17437" spans="1:5" x14ac:dyDescent="0.25">
      <c r="A17437" s="2">
        <v>43068.75</v>
      </c>
      <c r="B17437">
        <v>72850</v>
      </c>
      <c r="C17437">
        <v>72975</v>
      </c>
      <c r="D17437">
        <v>72800</v>
      </c>
      <c r="E17437">
        <v>72800</v>
      </c>
    </row>
    <row r="17438" spans="1:5" x14ac:dyDescent="0.25">
      <c r="A17438" s="2">
        <v>43068.708333333336</v>
      </c>
      <c r="B17438">
        <v>73250</v>
      </c>
      <c r="C17438">
        <v>73340</v>
      </c>
      <c r="D17438">
        <v>72785</v>
      </c>
      <c r="E17438">
        <v>72845</v>
      </c>
    </row>
    <row r="17439" spans="1:5" x14ac:dyDescent="0.25">
      <c r="A17439" s="2">
        <v>43068.666666666664</v>
      </c>
      <c r="B17439">
        <v>73000</v>
      </c>
      <c r="C17439">
        <v>73360</v>
      </c>
      <c r="D17439">
        <v>72990</v>
      </c>
      <c r="E17439">
        <v>73255</v>
      </c>
    </row>
    <row r="17440" spans="1:5" x14ac:dyDescent="0.25">
      <c r="A17440" s="2">
        <v>43068.625</v>
      </c>
      <c r="B17440">
        <v>72900</v>
      </c>
      <c r="C17440">
        <v>73420</v>
      </c>
      <c r="D17440">
        <v>72855</v>
      </c>
      <c r="E17440">
        <v>72995</v>
      </c>
    </row>
    <row r="17441" spans="1:5" x14ac:dyDescent="0.25">
      <c r="A17441" s="2">
        <v>43068.583333333336</v>
      </c>
      <c r="B17441">
        <v>73415</v>
      </c>
      <c r="C17441">
        <v>73485</v>
      </c>
      <c r="D17441">
        <v>72865</v>
      </c>
      <c r="E17441">
        <v>72900</v>
      </c>
    </row>
    <row r="17442" spans="1:5" x14ac:dyDescent="0.25">
      <c r="A17442" s="2">
        <v>43068.541666666664</v>
      </c>
      <c r="B17442">
        <v>73405</v>
      </c>
      <c r="C17442">
        <v>73470</v>
      </c>
      <c r="D17442">
        <v>73020</v>
      </c>
      <c r="E17442">
        <v>73415</v>
      </c>
    </row>
    <row r="17443" spans="1:5" x14ac:dyDescent="0.25">
      <c r="A17443" s="2">
        <v>43068.5</v>
      </c>
      <c r="B17443">
        <v>74110</v>
      </c>
      <c r="C17443">
        <v>74115</v>
      </c>
      <c r="D17443">
        <v>73275</v>
      </c>
      <c r="E17443">
        <v>73400</v>
      </c>
    </row>
    <row r="17444" spans="1:5" x14ac:dyDescent="0.25">
      <c r="A17444" s="2">
        <v>43068.458333333336</v>
      </c>
      <c r="B17444">
        <v>74595</v>
      </c>
      <c r="C17444">
        <v>74625</v>
      </c>
      <c r="D17444">
        <v>74100</v>
      </c>
      <c r="E17444">
        <v>74115</v>
      </c>
    </row>
    <row r="17445" spans="1:5" x14ac:dyDescent="0.25">
      <c r="A17445" s="2">
        <v>43068.416666666664</v>
      </c>
      <c r="B17445">
        <v>74690</v>
      </c>
      <c r="C17445">
        <v>74700</v>
      </c>
      <c r="D17445">
        <v>74420</v>
      </c>
      <c r="E17445">
        <v>74595</v>
      </c>
    </row>
    <row r="17446" spans="1:5" x14ac:dyDescent="0.25">
      <c r="A17446" s="2">
        <v>43068.375</v>
      </c>
      <c r="B17446">
        <v>74345</v>
      </c>
      <c r="C17446">
        <v>74700</v>
      </c>
      <c r="D17446">
        <v>74330</v>
      </c>
      <c r="E17446">
        <v>74690</v>
      </c>
    </row>
    <row r="17447" spans="1:5" x14ac:dyDescent="0.25">
      <c r="A17447" s="2">
        <v>43067.75</v>
      </c>
      <c r="B17447">
        <v>74640</v>
      </c>
      <c r="C17447">
        <v>74640</v>
      </c>
      <c r="D17447">
        <v>74480</v>
      </c>
      <c r="E17447">
        <v>74500</v>
      </c>
    </row>
    <row r="17448" spans="1:5" x14ac:dyDescent="0.25">
      <c r="A17448" s="2">
        <v>43067.708333333336</v>
      </c>
      <c r="B17448">
        <v>74835</v>
      </c>
      <c r="C17448">
        <v>74960</v>
      </c>
      <c r="D17448">
        <v>74610</v>
      </c>
      <c r="E17448">
        <v>74630</v>
      </c>
    </row>
    <row r="17449" spans="1:5" x14ac:dyDescent="0.25">
      <c r="A17449" s="2">
        <v>43067.666666666664</v>
      </c>
      <c r="B17449">
        <v>75175</v>
      </c>
      <c r="C17449">
        <v>75220</v>
      </c>
      <c r="D17449">
        <v>74730</v>
      </c>
      <c r="E17449">
        <v>74840</v>
      </c>
    </row>
    <row r="17450" spans="1:5" x14ac:dyDescent="0.25">
      <c r="A17450" s="2">
        <v>43067.625</v>
      </c>
      <c r="B17450">
        <v>74820</v>
      </c>
      <c r="C17450">
        <v>75200</v>
      </c>
      <c r="D17450">
        <v>74810</v>
      </c>
      <c r="E17450">
        <v>75170</v>
      </c>
    </row>
    <row r="17451" spans="1:5" x14ac:dyDescent="0.25">
      <c r="A17451" s="2">
        <v>43067.583333333336</v>
      </c>
      <c r="B17451">
        <v>74695</v>
      </c>
      <c r="C17451">
        <v>74940</v>
      </c>
      <c r="D17451">
        <v>74585</v>
      </c>
      <c r="E17451">
        <v>74820</v>
      </c>
    </row>
    <row r="17452" spans="1:5" x14ac:dyDescent="0.25">
      <c r="A17452" s="2">
        <v>43067.541666666664</v>
      </c>
      <c r="B17452">
        <v>74370</v>
      </c>
      <c r="C17452">
        <v>74720</v>
      </c>
      <c r="D17452">
        <v>74270</v>
      </c>
      <c r="E17452">
        <v>74695</v>
      </c>
    </row>
    <row r="17453" spans="1:5" x14ac:dyDescent="0.25">
      <c r="A17453" s="2">
        <v>43067.5</v>
      </c>
      <c r="B17453">
        <v>74655</v>
      </c>
      <c r="C17453">
        <v>74830</v>
      </c>
      <c r="D17453">
        <v>74360</v>
      </c>
      <c r="E17453">
        <v>74365</v>
      </c>
    </row>
    <row r="17454" spans="1:5" x14ac:dyDescent="0.25">
      <c r="A17454" s="2">
        <v>43067.458333333336</v>
      </c>
      <c r="B17454">
        <v>74665</v>
      </c>
      <c r="C17454">
        <v>74770</v>
      </c>
      <c r="D17454">
        <v>74485</v>
      </c>
      <c r="E17454">
        <v>74655</v>
      </c>
    </row>
    <row r="17455" spans="1:5" x14ac:dyDescent="0.25">
      <c r="A17455" s="2">
        <v>43067.416666666664</v>
      </c>
      <c r="B17455">
        <v>74685</v>
      </c>
      <c r="C17455">
        <v>74860</v>
      </c>
      <c r="D17455">
        <v>74530</v>
      </c>
      <c r="E17455">
        <v>74665</v>
      </c>
    </row>
    <row r="17456" spans="1:5" x14ac:dyDescent="0.25">
      <c r="A17456" s="2">
        <v>43067.375</v>
      </c>
      <c r="B17456">
        <v>74565</v>
      </c>
      <c r="C17456">
        <v>74780</v>
      </c>
      <c r="D17456">
        <v>74420</v>
      </c>
      <c r="E17456">
        <v>74685</v>
      </c>
    </row>
    <row r="17457" spans="1:5" x14ac:dyDescent="0.25">
      <c r="A17457" s="2">
        <v>43066.75</v>
      </c>
      <c r="B17457">
        <v>74290</v>
      </c>
      <c r="C17457">
        <v>74345</v>
      </c>
      <c r="D17457">
        <v>74245</v>
      </c>
      <c r="E17457">
        <v>74345</v>
      </c>
    </row>
    <row r="17458" spans="1:5" x14ac:dyDescent="0.25">
      <c r="A17458" s="2">
        <v>43066.708333333336</v>
      </c>
      <c r="B17458">
        <v>74135</v>
      </c>
      <c r="C17458">
        <v>74445</v>
      </c>
      <c r="D17458">
        <v>74125</v>
      </c>
      <c r="E17458">
        <v>74295</v>
      </c>
    </row>
    <row r="17459" spans="1:5" x14ac:dyDescent="0.25">
      <c r="A17459" s="2">
        <v>43066.666666666664</v>
      </c>
      <c r="B17459">
        <v>73725</v>
      </c>
      <c r="C17459">
        <v>74160</v>
      </c>
      <c r="D17459">
        <v>73710</v>
      </c>
      <c r="E17459">
        <v>74135</v>
      </c>
    </row>
    <row r="17460" spans="1:5" x14ac:dyDescent="0.25">
      <c r="A17460" s="2">
        <v>43066.625</v>
      </c>
      <c r="B17460">
        <v>73630</v>
      </c>
      <c r="C17460">
        <v>73790</v>
      </c>
      <c r="D17460">
        <v>73545</v>
      </c>
      <c r="E17460">
        <v>73720</v>
      </c>
    </row>
    <row r="17461" spans="1:5" x14ac:dyDescent="0.25">
      <c r="A17461" s="2">
        <v>43066.583333333336</v>
      </c>
      <c r="B17461">
        <v>73745</v>
      </c>
      <c r="C17461">
        <v>73750</v>
      </c>
      <c r="D17461">
        <v>73505</v>
      </c>
      <c r="E17461">
        <v>73630</v>
      </c>
    </row>
    <row r="17462" spans="1:5" x14ac:dyDescent="0.25">
      <c r="A17462" s="2">
        <v>43066.541666666664</v>
      </c>
      <c r="B17462">
        <v>73670</v>
      </c>
      <c r="C17462">
        <v>73840</v>
      </c>
      <c r="D17462">
        <v>73520</v>
      </c>
      <c r="E17462">
        <v>73740</v>
      </c>
    </row>
    <row r="17463" spans="1:5" x14ac:dyDescent="0.25">
      <c r="A17463" s="2">
        <v>43066.5</v>
      </c>
      <c r="B17463">
        <v>73585</v>
      </c>
      <c r="C17463">
        <v>73685</v>
      </c>
      <c r="D17463">
        <v>73450</v>
      </c>
      <c r="E17463">
        <v>73655</v>
      </c>
    </row>
    <row r="17464" spans="1:5" x14ac:dyDescent="0.25">
      <c r="A17464" s="2">
        <v>43066.458333333336</v>
      </c>
      <c r="B17464">
        <v>73810</v>
      </c>
      <c r="C17464">
        <v>73870</v>
      </c>
      <c r="D17464">
        <v>73340</v>
      </c>
      <c r="E17464">
        <v>73590</v>
      </c>
    </row>
    <row r="17465" spans="1:5" x14ac:dyDescent="0.25">
      <c r="A17465" s="2">
        <v>43066.416666666664</v>
      </c>
      <c r="B17465">
        <v>73900</v>
      </c>
      <c r="C17465">
        <v>73990</v>
      </c>
      <c r="D17465">
        <v>73705</v>
      </c>
      <c r="E17465">
        <v>73815</v>
      </c>
    </row>
    <row r="17466" spans="1:5" x14ac:dyDescent="0.25">
      <c r="A17466" s="2">
        <v>43066.375</v>
      </c>
      <c r="B17466">
        <v>74275</v>
      </c>
      <c r="C17466">
        <v>74300</v>
      </c>
      <c r="D17466">
        <v>73855</v>
      </c>
      <c r="E17466">
        <v>73900</v>
      </c>
    </row>
    <row r="17467" spans="1:5" x14ac:dyDescent="0.25">
      <c r="A17467" s="2">
        <v>43063.75</v>
      </c>
      <c r="B17467">
        <v>74325</v>
      </c>
      <c r="C17467">
        <v>74385</v>
      </c>
      <c r="D17467">
        <v>74220</v>
      </c>
      <c r="E17467">
        <v>74220</v>
      </c>
    </row>
    <row r="17468" spans="1:5" x14ac:dyDescent="0.25">
      <c r="A17468" s="2">
        <v>43063.708333333336</v>
      </c>
      <c r="B17468">
        <v>74495</v>
      </c>
      <c r="C17468">
        <v>74505</v>
      </c>
      <c r="D17468">
        <v>74315</v>
      </c>
      <c r="E17468">
        <v>74320</v>
      </c>
    </row>
    <row r="17469" spans="1:5" x14ac:dyDescent="0.25">
      <c r="A17469" s="2">
        <v>43063.666666666664</v>
      </c>
      <c r="B17469">
        <v>74540</v>
      </c>
      <c r="C17469">
        <v>74580</v>
      </c>
      <c r="D17469">
        <v>74445</v>
      </c>
      <c r="E17469">
        <v>74495</v>
      </c>
    </row>
    <row r="17470" spans="1:5" x14ac:dyDescent="0.25">
      <c r="A17470" s="2">
        <v>43063.625</v>
      </c>
      <c r="B17470">
        <v>74625</v>
      </c>
      <c r="C17470">
        <v>74695</v>
      </c>
      <c r="D17470">
        <v>74505</v>
      </c>
      <c r="E17470">
        <v>74545</v>
      </c>
    </row>
    <row r="17471" spans="1:5" x14ac:dyDescent="0.25">
      <c r="A17471" s="2">
        <v>43063.583333333336</v>
      </c>
      <c r="B17471">
        <v>74535</v>
      </c>
      <c r="C17471">
        <v>74680</v>
      </c>
      <c r="D17471">
        <v>74430</v>
      </c>
      <c r="E17471">
        <v>74630</v>
      </c>
    </row>
    <row r="17472" spans="1:5" x14ac:dyDescent="0.25">
      <c r="A17472" s="2">
        <v>43063.541666666664</v>
      </c>
      <c r="B17472">
        <v>74730</v>
      </c>
      <c r="C17472">
        <v>74790</v>
      </c>
      <c r="D17472">
        <v>74480</v>
      </c>
      <c r="E17472">
        <v>74535</v>
      </c>
    </row>
    <row r="17473" spans="1:5" x14ac:dyDescent="0.25">
      <c r="A17473" s="2">
        <v>43063.5</v>
      </c>
      <c r="B17473">
        <v>74555</v>
      </c>
      <c r="C17473">
        <v>74740</v>
      </c>
      <c r="D17473">
        <v>74400</v>
      </c>
      <c r="E17473">
        <v>74720</v>
      </c>
    </row>
    <row r="17474" spans="1:5" x14ac:dyDescent="0.25">
      <c r="A17474" s="2">
        <v>43063.458333333336</v>
      </c>
      <c r="B17474">
        <v>74580</v>
      </c>
      <c r="C17474">
        <v>74680</v>
      </c>
      <c r="D17474">
        <v>74510</v>
      </c>
      <c r="E17474">
        <v>74555</v>
      </c>
    </row>
    <row r="17475" spans="1:5" x14ac:dyDescent="0.25">
      <c r="A17475" s="2">
        <v>43063.416666666664</v>
      </c>
      <c r="B17475">
        <v>74605</v>
      </c>
      <c r="C17475">
        <v>74765</v>
      </c>
      <c r="D17475">
        <v>74465</v>
      </c>
      <c r="E17475">
        <v>74580</v>
      </c>
    </row>
    <row r="17476" spans="1:5" x14ac:dyDescent="0.25">
      <c r="A17476" s="2">
        <v>43063.375</v>
      </c>
      <c r="B17476">
        <v>74900</v>
      </c>
      <c r="C17476">
        <v>74980</v>
      </c>
      <c r="D17476">
        <v>74585</v>
      </c>
      <c r="E17476">
        <v>74605</v>
      </c>
    </row>
    <row r="17477" spans="1:5" x14ac:dyDescent="0.25">
      <c r="A17477" s="2">
        <v>43062.75</v>
      </c>
      <c r="B17477">
        <v>74700</v>
      </c>
      <c r="C17477">
        <v>74795</v>
      </c>
      <c r="D17477">
        <v>74675</v>
      </c>
      <c r="E17477">
        <v>74700</v>
      </c>
    </row>
    <row r="17478" spans="1:5" x14ac:dyDescent="0.25">
      <c r="A17478" s="2">
        <v>43062.708333333336</v>
      </c>
      <c r="B17478">
        <v>74750</v>
      </c>
      <c r="C17478">
        <v>74775</v>
      </c>
      <c r="D17478">
        <v>74620</v>
      </c>
      <c r="E17478">
        <v>74700</v>
      </c>
    </row>
    <row r="17479" spans="1:5" x14ac:dyDescent="0.25">
      <c r="A17479" s="2">
        <v>43062.666666666664</v>
      </c>
      <c r="B17479">
        <v>74725</v>
      </c>
      <c r="C17479">
        <v>74855</v>
      </c>
      <c r="D17479">
        <v>74675</v>
      </c>
      <c r="E17479">
        <v>74750</v>
      </c>
    </row>
    <row r="17480" spans="1:5" x14ac:dyDescent="0.25">
      <c r="A17480" s="2">
        <v>43062.625</v>
      </c>
      <c r="B17480">
        <v>74605</v>
      </c>
      <c r="C17480">
        <v>74900</v>
      </c>
      <c r="D17480">
        <v>74555</v>
      </c>
      <c r="E17480">
        <v>74725</v>
      </c>
    </row>
    <row r="17481" spans="1:5" x14ac:dyDescent="0.25">
      <c r="A17481" s="2">
        <v>43062.583333333336</v>
      </c>
      <c r="B17481">
        <v>74235</v>
      </c>
      <c r="C17481">
        <v>74720</v>
      </c>
      <c r="D17481">
        <v>74190</v>
      </c>
      <c r="E17481">
        <v>74600</v>
      </c>
    </row>
    <row r="17482" spans="1:5" x14ac:dyDescent="0.25">
      <c r="A17482" s="2">
        <v>43062.541666666664</v>
      </c>
      <c r="B17482">
        <v>74215</v>
      </c>
      <c r="C17482">
        <v>74295</v>
      </c>
      <c r="D17482">
        <v>74140</v>
      </c>
      <c r="E17482">
        <v>74240</v>
      </c>
    </row>
    <row r="17483" spans="1:5" x14ac:dyDescent="0.25">
      <c r="A17483" s="2">
        <v>43062.5</v>
      </c>
      <c r="B17483">
        <v>74325</v>
      </c>
      <c r="C17483">
        <v>74395</v>
      </c>
      <c r="D17483">
        <v>74115</v>
      </c>
      <c r="E17483">
        <v>74215</v>
      </c>
    </row>
    <row r="17484" spans="1:5" x14ac:dyDescent="0.25">
      <c r="A17484" s="2">
        <v>43062.458333333336</v>
      </c>
      <c r="B17484">
        <v>74265</v>
      </c>
      <c r="C17484">
        <v>74345</v>
      </c>
      <c r="D17484">
        <v>74055</v>
      </c>
      <c r="E17484">
        <v>74325</v>
      </c>
    </row>
    <row r="17485" spans="1:5" x14ac:dyDescent="0.25">
      <c r="A17485" s="2">
        <v>43062.416666666664</v>
      </c>
      <c r="B17485">
        <v>74585</v>
      </c>
      <c r="C17485">
        <v>74700</v>
      </c>
      <c r="D17485">
        <v>74220</v>
      </c>
      <c r="E17485">
        <v>74265</v>
      </c>
    </row>
    <row r="17486" spans="1:5" x14ac:dyDescent="0.25">
      <c r="A17486" s="2">
        <v>43062.375</v>
      </c>
      <c r="B17486">
        <v>74785</v>
      </c>
      <c r="C17486">
        <v>74785</v>
      </c>
      <c r="D17486">
        <v>74475</v>
      </c>
      <c r="E17486">
        <v>74585</v>
      </c>
    </row>
    <row r="17487" spans="1:5" x14ac:dyDescent="0.25">
      <c r="A17487" s="2">
        <v>43061.75</v>
      </c>
      <c r="B17487">
        <v>74840</v>
      </c>
      <c r="C17487">
        <v>74860</v>
      </c>
      <c r="D17487">
        <v>74765</v>
      </c>
      <c r="E17487">
        <v>74850</v>
      </c>
    </row>
    <row r="17488" spans="1:5" x14ac:dyDescent="0.25">
      <c r="A17488" s="2">
        <v>43061.708333333336</v>
      </c>
      <c r="B17488">
        <v>74655</v>
      </c>
      <c r="C17488">
        <v>74895</v>
      </c>
      <c r="D17488">
        <v>74640</v>
      </c>
      <c r="E17488">
        <v>74845</v>
      </c>
    </row>
    <row r="17489" spans="1:5" x14ac:dyDescent="0.25">
      <c r="A17489" s="2">
        <v>43061.666666666664</v>
      </c>
      <c r="B17489">
        <v>74755</v>
      </c>
      <c r="C17489">
        <v>74825</v>
      </c>
      <c r="D17489">
        <v>74520</v>
      </c>
      <c r="E17489">
        <v>74655</v>
      </c>
    </row>
    <row r="17490" spans="1:5" x14ac:dyDescent="0.25">
      <c r="A17490" s="2">
        <v>43061.625</v>
      </c>
      <c r="B17490">
        <v>74710</v>
      </c>
      <c r="C17490">
        <v>74950</v>
      </c>
      <c r="D17490">
        <v>74670</v>
      </c>
      <c r="E17490">
        <v>74750</v>
      </c>
    </row>
    <row r="17491" spans="1:5" x14ac:dyDescent="0.25">
      <c r="A17491" s="2">
        <v>43061.583333333336</v>
      </c>
      <c r="B17491">
        <v>74865</v>
      </c>
      <c r="C17491">
        <v>75120</v>
      </c>
      <c r="D17491">
        <v>74615</v>
      </c>
      <c r="E17491">
        <v>74710</v>
      </c>
    </row>
    <row r="17492" spans="1:5" x14ac:dyDescent="0.25">
      <c r="A17492" s="2">
        <v>43061.541666666664</v>
      </c>
      <c r="B17492">
        <v>75250</v>
      </c>
      <c r="C17492">
        <v>75385</v>
      </c>
      <c r="D17492">
        <v>74840</v>
      </c>
      <c r="E17492">
        <v>74865</v>
      </c>
    </row>
    <row r="17493" spans="1:5" x14ac:dyDescent="0.25">
      <c r="A17493" s="2">
        <v>43061.5</v>
      </c>
      <c r="B17493">
        <v>74790</v>
      </c>
      <c r="C17493">
        <v>75270</v>
      </c>
      <c r="D17493">
        <v>74780</v>
      </c>
      <c r="E17493">
        <v>75255</v>
      </c>
    </row>
    <row r="17494" spans="1:5" x14ac:dyDescent="0.25">
      <c r="A17494" s="2">
        <v>43061.458333333336</v>
      </c>
      <c r="B17494">
        <v>74805</v>
      </c>
      <c r="C17494">
        <v>75305</v>
      </c>
      <c r="D17494">
        <v>74735</v>
      </c>
      <c r="E17494">
        <v>74790</v>
      </c>
    </row>
    <row r="17495" spans="1:5" x14ac:dyDescent="0.25">
      <c r="A17495" s="2">
        <v>43061.416666666664</v>
      </c>
      <c r="B17495">
        <v>74925</v>
      </c>
      <c r="C17495">
        <v>75125</v>
      </c>
      <c r="D17495">
        <v>74530</v>
      </c>
      <c r="E17495">
        <v>74800</v>
      </c>
    </row>
    <row r="17496" spans="1:5" x14ac:dyDescent="0.25">
      <c r="A17496" s="2">
        <v>43061.375</v>
      </c>
      <c r="B17496">
        <v>74970</v>
      </c>
      <c r="C17496">
        <v>75050</v>
      </c>
      <c r="D17496">
        <v>74830</v>
      </c>
      <c r="E17496">
        <v>74920</v>
      </c>
    </row>
    <row r="17497" spans="1:5" x14ac:dyDescent="0.25">
      <c r="A17497" s="2">
        <v>43060.75</v>
      </c>
      <c r="B17497">
        <v>74775</v>
      </c>
      <c r="C17497">
        <v>74850</v>
      </c>
      <c r="D17497">
        <v>74740</v>
      </c>
      <c r="E17497">
        <v>74790</v>
      </c>
    </row>
    <row r="17498" spans="1:5" x14ac:dyDescent="0.25">
      <c r="A17498" s="2">
        <v>43060.708333333336</v>
      </c>
      <c r="B17498">
        <v>74810</v>
      </c>
      <c r="C17498">
        <v>74880</v>
      </c>
      <c r="D17498">
        <v>74580</v>
      </c>
      <c r="E17498">
        <v>74770</v>
      </c>
    </row>
    <row r="17499" spans="1:5" x14ac:dyDescent="0.25">
      <c r="A17499" s="2">
        <v>43060.666666666664</v>
      </c>
      <c r="B17499">
        <v>75175</v>
      </c>
      <c r="C17499">
        <v>75220</v>
      </c>
      <c r="D17499">
        <v>74770</v>
      </c>
      <c r="E17499">
        <v>74815</v>
      </c>
    </row>
    <row r="17500" spans="1:5" x14ac:dyDescent="0.25">
      <c r="A17500" s="2">
        <v>43060.625</v>
      </c>
      <c r="B17500">
        <v>75290</v>
      </c>
      <c r="C17500">
        <v>75425</v>
      </c>
      <c r="D17500">
        <v>75170</v>
      </c>
      <c r="E17500">
        <v>75180</v>
      </c>
    </row>
    <row r="17501" spans="1:5" x14ac:dyDescent="0.25">
      <c r="A17501" s="2">
        <v>43060.583333333336</v>
      </c>
      <c r="B17501">
        <v>75170</v>
      </c>
      <c r="C17501">
        <v>75365</v>
      </c>
      <c r="D17501">
        <v>75115</v>
      </c>
      <c r="E17501">
        <v>75290</v>
      </c>
    </row>
    <row r="17502" spans="1:5" x14ac:dyDescent="0.25">
      <c r="A17502" s="2">
        <v>43060.541666666664</v>
      </c>
      <c r="B17502">
        <v>74940</v>
      </c>
      <c r="C17502">
        <v>75250</v>
      </c>
      <c r="D17502">
        <v>74865</v>
      </c>
      <c r="E17502">
        <v>75165</v>
      </c>
    </row>
    <row r="17503" spans="1:5" x14ac:dyDescent="0.25">
      <c r="A17503" s="2">
        <v>43060.5</v>
      </c>
      <c r="B17503">
        <v>74690</v>
      </c>
      <c r="C17503">
        <v>74980</v>
      </c>
      <c r="D17503">
        <v>74615</v>
      </c>
      <c r="E17503">
        <v>74940</v>
      </c>
    </row>
    <row r="17504" spans="1:5" x14ac:dyDescent="0.25">
      <c r="A17504" s="2">
        <v>43060.458333333336</v>
      </c>
      <c r="B17504">
        <v>74335</v>
      </c>
      <c r="C17504">
        <v>74845</v>
      </c>
      <c r="D17504">
        <v>74315</v>
      </c>
      <c r="E17504">
        <v>74690</v>
      </c>
    </row>
    <row r="17505" spans="1:5" x14ac:dyDescent="0.25">
      <c r="A17505" s="2">
        <v>43060.416666666664</v>
      </c>
      <c r="B17505">
        <v>74385</v>
      </c>
      <c r="C17505">
        <v>74585</v>
      </c>
      <c r="D17505">
        <v>74225</v>
      </c>
      <c r="E17505">
        <v>74340</v>
      </c>
    </row>
    <row r="17506" spans="1:5" x14ac:dyDescent="0.25">
      <c r="A17506" s="2">
        <v>43060.375</v>
      </c>
      <c r="B17506">
        <v>74300</v>
      </c>
      <c r="C17506">
        <v>74530</v>
      </c>
      <c r="D17506">
        <v>74285</v>
      </c>
      <c r="E17506">
        <v>74385</v>
      </c>
    </row>
    <row r="17507" spans="1:5" x14ac:dyDescent="0.25">
      <c r="A17507" s="2">
        <v>43056.75</v>
      </c>
      <c r="B17507">
        <v>73730</v>
      </c>
      <c r="C17507">
        <v>73800</v>
      </c>
      <c r="D17507">
        <v>73650</v>
      </c>
      <c r="E17507">
        <v>73700</v>
      </c>
    </row>
    <row r="17508" spans="1:5" x14ac:dyDescent="0.25">
      <c r="A17508" s="2">
        <v>43056.708333333336</v>
      </c>
      <c r="B17508">
        <v>73785</v>
      </c>
      <c r="C17508">
        <v>73895</v>
      </c>
      <c r="D17508">
        <v>73630</v>
      </c>
      <c r="E17508">
        <v>73735</v>
      </c>
    </row>
    <row r="17509" spans="1:5" x14ac:dyDescent="0.25">
      <c r="A17509" s="2">
        <v>43056.666666666664</v>
      </c>
      <c r="B17509">
        <v>73875</v>
      </c>
      <c r="C17509">
        <v>73970</v>
      </c>
      <c r="D17509">
        <v>73710</v>
      </c>
      <c r="E17509">
        <v>73785</v>
      </c>
    </row>
    <row r="17510" spans="1:5" x14ac:dyDescent="0.25">
      <c r="A17510" s="2">
        <v>43056.625</v>
      </c>
      <c r="B17510">
        <v>73535</v>
      </c>
      <c r="C17510">
        <v>73985</v>
      </c>
      <c r="D17510">
        <v>73500</v>
      </c>
      <c r="E17510">
        <v>73875</v>
      </c>
    </row>
    <row r="17511" spans="1:5" x14ac:dyDescent="0.25">
      <c r="A17511" s="2">
        <v>43056.583333333336</v>
      </c>
      <c r="B17511">
        <v>73255</v>
      </c>
      <c r="C17511">
        <v>73540</v>
      </c>
      <c r="D17511">
        <v>73100</v>
      </c>
      <c r="E17511">
        <v>73535</v>
      </c>
    </row>
    <row r="17512" spans="1:5" x14ac:dyDescent="0.25">
      <c r="A17512" s="2">
        <v>43056.541666666664</v>
      </c>
      <c r="B17512">
        <v>73065</v>
      </c>
      <c r="C17512">
        <v>73320</v>
      </c>
      <c r="D17512">
        <v>72910</v>
      </c>
      <c r="E17512">
        <v>73250</v>
      </c>
    </row>
    <row r="17513" spans="1:5" x14ac:dyDescent="0.25">
      <c r="A17513" s="2">
        <v>43056.5</v>
      </c>
      <c r="B17513">
        <v>72970</v>
      </c>
      <c r="C17513">
        <v>73170</v>
      </c>
      <c r="D17513">
        <v>72755</v>
      </c>
      <c r="E17513">
        <v>73070</v>
      </c>
    </row>
    <row r="17514" spans="1:5" x14ac:dyDescent="0.25">
      <c r="A17514" s="2">
        <v>43056.458333333336</v>
      </c>
      <c r="B17514">
        <v>73175</v>
      </c>
      <c r="C17514">
        <v>73470</v>
      </c>
      <c r="D17514">
        <v>72840</v>
      </c>
      <c r="E17514">
        <v>72960</v>
      </c>
    </row>
    <row r="17515" spans="1:5" x14ac:dyDescent="0.25">
      <c r="A17515" s="2">
        <v>43056.416666666664</v>
      </c>
      <c r="B17515">
        <v>72770</v>
      </c>
      <c r="C17515">
        <v>73240</v>
      </c>
      <c r="D17515">
        <v>72670</v>
      </c>
      <c r="E17515">
        <v>73175</v>
      </c>
    </row>
    <row r="17516" spans="1:5" x14ac:dyDescent="0.25">
      <c r="A17516" s="2">
        <v>43056.375</v>
      </c>
      <c r="B17516">
        <v>72710</v>
      </c>
      <c r="C17516">
        <v>72990</v>
      </c>
      <c r="D17516">
        <v>72700</v>
      </c>
      <c r="E17516">
        <v>72765</v>
      </c>
    </row>
    <row r="17517" spans="1:5" x14ac:dyDescent="0.25">
      <c r="A17517" s="2">
        <v>43055.75</v>
      </c>
      <c r="B17517">
        <v>73005</v>
      </c>
      <c r="C17517">
        <v>73050</v>
      </c>
      <c r="D17517">
        <v>72830</v>
      </c>
      <c r="E17517">
        <v>72830</v>
      </c>
    </row>
    <row r="17518" spans="1:5" x14ac:dyDescent="0.25">
      <c r="A17518" s="2">
        <v>43055.708333333336</v>
      </c>
      <c r="B17518">
        <v>72905</v>
      </c>
      <c r="C17518">
        <v>73280</v>
      </c>
      <c r="D17518">
        <v>72815</v>
      </c>
      <c r="E17518">
        <v>73010</v>
      </c>
    </row>
    <row r="17519" spans="1:5" x14ac:dyDescent="0.25">
      <c r="A17519" s="2">
        <v>43055.666666666664</v>
      </c>
      <c r="B17519">
        <v>72890</v>
      </c>
      <c r="C17519">
        <v>73145</v>
      </c>
      <c r="D17519">
        <v>72885</v>
      </c>
      <c r="E17519">
        <v>72915</v>
      </c>
    </row>
    <row r="17520" spans="1:5" x14ac:dyDescent="0.25">
      <c r="A17520" s="2">
        <v>43055.625</v>
      </c>
      <c r="B17520">
        <v>72780</v>
      </c>
      <c r="C17520">
        <v>72970</v>
      </c>
      <c r="D17520">
        <v>72575</v>
      </c>
      <c r="E17520">
        <v>72880</v>
      </c>
    </row>
    <row r="17521" spans="1:5" x14ac:dyDescent="0.25">
      <c r="A17521" s="2">
        <v>43055.583333333336</v>
      </c>
      <c r="B17521">
        <v>72745</v>
      </c>
      <c r="C17521">
        <v>72850</v>
      </c>
      <c r="D17521">
        <v>72485</v>
      </c>
      <c r="E17521">
        <v>72780</v>
      </c>
    </row>
    <row r="17522" spans="1:5" x14ac:dyDescent="0.25">
      <c r="A17522" s="2">
        <v>43055.541666666664</v>
      </c>
      <c r="B17522">
        <v>71910</v>
      </c>
      <c r="C17522">
        <v>72890</v>
      </c>
      <c r="D17522">
        <v>71900</v>
      </c>
      <c r="E17522">
        <v>72745</v>
      </c>
    </row>
    <row r="17523" spans="1:5" x14ac:dyDescent="0.25">
      <c r="A17523" s="2">
        <v>43055.5</v>
      </c>
      <c r="B17523">
        <v>72245</v>
      </c>
      <c r="C17523">
        <v>72390</v>
      </c>
      <c r="D17523">
        <v>71910</v>
      </c>
      <c r="E17523">
        <v>71910</v>
      </c>
    </row>
    <row r="17524" spans="1:5" x14ac:dyDescent="0.25">
      <c r="A17524" s="2">
        <v>43055.458333333336</v>
      </c>
      <c r="B17524">
        <v>71870</v>
      </c>
      <c r="C17524">
        <v>72250</v>
      </c>
      <c r="D17524">
        <v>71855</v>
      </c>
      <c r="E17524">
        <v>72235</v>
      </c>
    </row>
    <row r="17525" spans="1:5" x14ac:dyDescent="0.25">
      <c r="A17525" s="2">
        <v>43055.416666666664</v>
      </c>
      <c r="B17525">
        <v>71460</v>
      </c>
      <c r="C17525">
        <v>72015</v>
      </c>
      <c r="D17525">
        <v>71420</v>
      </c>
      <c r="E17525">
        <v>71870</v>
      </c>
    </row>
    <row r="17526" spans="1:5" x14ac:dyDescent="0.25">
      <c r="A17526" s="2">
        <v>43055.375</v>
      </c>
      <c r="B17526">
        <v>71600</v>
      </c>
      <c r="C17526">
        <v>71835</v>
      </c>
      <c r="D17526">
        <v>71370</v>
      </c>
      <c r="E17526">
        <v>71460</v>
      </c>
    </row>
    <row r="17527" spans="1:5" x14ac:dyDescent="0.25">
      <c r="A17527" s="2">
        <v>43053.75</v>
      </c>
      <c r="B17527">
        <v>71090</v>
      </c>
      <c r="C17527">
        <v>71250</v>
      </c>
      <c r="D17527">
        <v>71010</v>
      </c>
      <c r="E17527">
        <v>71245</v>
      </c>
    </row>
    <row r="17528" spans="1:5" x14ac:dyDescent="0.25">
      <c r="A17528" s="2">
        <v>43053.708333333336</v>
      </c>
      <c r="B17528">
        <v>71585</v>
      </c>
      <c r="C17528">
        <v>71680</v>
      </c>
      <c r="D17528">
        <v>71075</v>
      </c>
      <c r="E17528">
        <v>71095</v>
      </c>
    </row>
    <row r="17529" spans="1:5" x14ac:dyDescent="0.25">
      <c r="A17529" s="2">
        <v>43053.666666666664</v>
      </c>
      <c r="B17529">
        <v>71935</v>
      </c>
      <c r="C17529">
        <v>71940</v>
      </c>
      <c r="D17529">
        <v>71460</v>
      </c>
      <c r="E17529">
        <v>71585</v>
      </c>
    </row>
    <row r="17530" spans="1:5" x14ac:dyDescent="0.25">
      <c r="A17530" s="2">
        <v>43053.625</v>
      </c>
      <c r="B17530">
        <v>71840</v>
      </c>
      <c r="C17530">
        <v>72040</v>
      </c>
      <c r="D17530">
        <v>71640</v>
      </c>
      <c r="E17530">
        <v>71940</v>
      </c>
    </row>
    <row r="17531" spans="1:5" x14ac:dyDescent="0.25">
      <c r="A17531" s="2">
        <v>43053.583333333336</v>
      </c>
      <c r="B17531">
        <v>72335</v>
      </c>
      <c r="C17531">
        <v>72365</v>
      </c>
      <c r="D17531">
        <v>71670</v>
      </c>
      <c r="E17531">
        <v>71845</v>
      </c>
    </row>
    <row r="17532" spans="1:5" x14ac:dyDescent="0.25">
      <c r="A17532" s="2">
        <v>43053.541666666664</v>
      </c>
      <c r="B17532">
        <v>72700</v>
      </c>
      <c r="C17532">
        <v>72705</v>
      </c>
      <c r="D17532">
        <v>72140</v>
      </c>
      <c r="E17532">
        <v>72340</v>
      </c>
    </row>
    <row r="17533" spans="1:5" x14ac:dyDescent="0.25">
      <c r="A17533" s="2">
        <v>43053.5</v>
      </c>
      <c r="B17533">
        <v>72855</v>
      </c>
      <c r="C17533">
        <v>72960</v>
      </c>
      <c r="D17533">
        <v>72565</v>
      </c>
      <c r="E17533">
        <v>72695</v>
      </c>
    </row>
    <row r="17534" spans="1:5" x14ac:dyDescent="0.25">
      <c r="A17534" s="2">
        <v>43053.458333333336</v>
      </c>
      <c r="B17534">
        <v>73085</v>
      </c>
      <c r="C17534">
        <v>73260</v>
      </c>
      <c r="D17534">
        <v>72615</v>
      </c>
      <c r="E17534">
        <v>72855</v>
      </c>
    </row>
    <row r="17535" spans="1:5" x14ac:dyDescent="0.25">
      <c r="A17535" s="2">
        <v>43053.416666666664</v>
      </c>
      <c r="B17535">
        <v>73095</v>
      </c>
      <c r="C17535">
        <v>73135</v>
      </c>
      <c r="D17535">
        <v>72705</v>
      </c>
      <c r="E17535">
        <v>73085</v>
      </c>
    </row>
    <row r="17536" spans="1:5" x14ac:dyDescent="0.25">
      <c r="A17536" s="2">
        <v>43053.375</v>
      </c>
      <c r="B17536">
        <v>73015</v>
      </c>
      <c r="C17536">
        <v>73270</v>
      </c>
      <c r="D17536">
        <v>73000</v>
      </c>
      <c r="E17536">
        <v>73095</v>
      </c>
    </row>
    <row r="17537" spans="1:5" x14ac:dyDescent="0.25">
      <c r="A17537" s="2">
        <v>43052.75</v>
      </c>
      <c r="B17537">
        <v>73090</v>
      </c>
      <c r="C17537">
        <v>73105</v>
      </c>
      <c r="D17537">
        <v>72890</v>
      </c>
      <c r="E17537">
        <v>72940</v>
      </c>
    </row>
    <row r="17538" spans="1:5" x14ac:dyDescent="0.25">
      <c r="A17538" s="2">
        <v>43052.708333333336</v>
      </c>
      <c r="B17538">
        <v>72355</v>
      </c>
      <c r="C17538">
        <v>73235</v>
      </c>
      <c r="D17538">
        <v>72130</v>
      </c>
      <c r="E17538">
        <v>73095</v>
      </c>
    </row>
    <row r="17539" spans="1:5" x14ac:dyDescent="0.25">
      <c r="A17539" s="2">
        <v>43052.666666666664</v>
      </c>
      <c r="B17539">
        <v>72400</v>
      </c>
      <c r="C17539">
        <v>72560</v>
      </c>
      <c r="D17539">
        <v>72115</v>
      </c>
      <c r="E17539">
        <v>72350</v>
      </c>
    </row>
    <row r="17540" spans="1:5" x14ac:dyDescent="0.25">
      <c r="A17540" s="2">
        <v>43052.625</v>
      </c>
      <c r="B17540">
        <v>72480</v>
      </c>
      <c r="C17540">
        <v>72545</v>
      </c>
      <c r="D17540">
        <v>72330</v>
      </c>
      <c r="E17540">
        <v>72395</v>
      </c>
    </row>
    <row r="17541" spans="1:5" x14ac:dyDescent="0.25">
      <c r="A17541" s="2">
        <v>43052.583333333336</v>
      </c>
      <c r="B17541">
        <v>72690</v>
      </c>
      <c r="C17541">
        <v>72825</v>
      </c>
      <c r="D17541">
        <v>72420</v>
      </c>
      <c r="E17541">
        <v>72480</v>
      </c>
    </row>
    <row r="17542" spans="1:5" x14ac:dyDescent="0.25">
      <c r="A17542" s="2">
        <v>43052.541666666664</v>
      </c>
      <c r="B17542">
        <v>72565</v>
      </c>
      <c r="C17542">
        <v>72780</v>
      </c>
      <c r="D17542">
        <v>72455</v>
      </c>
      <c r="E17542">
        <v>72695</v>
      </c>
    </row>
    <row r="17543" spans="1:5" x14ac:dyDescent="0.25">
      <c r="A17543" s="2">
        <v>43052.5</v>
      </c>
      <c r="B17543">
        <v>72400</v>
      </c>
      <c r="C17543">
        <v>72650</v>
      </c>
      <c r="D17543">
        <v>72145</v>
      </c>
      <c r="E17543">
        <v>72565</v>
      </c>
    </row>
    <row r="17544" spans="1:5" x14ac:dyDescent="0.25">
      <c r="A17544" s="2">
        <v>43052.458333333336</v>
      </c>
      <c r="B17544">
        <v>72625</v>
      </c>
      <c r="C17544">
        <v>72845</v>
      </c>
      <c r="D17544">
        <v>72305</v>
      </c>
      <c r="E17544">
        <v>72405</v>
      </c>
    </row>
    <row r="17545" spans="1:5" x14ac:dyDescent="0.25">
      <c r="A17545" s="2">
        <v>43052.416666666664</v>
      </c>
      <c r="B17545">
        <v>72470</v>
      </c>
      <c r="C17545">
        <v>72790</v>
      </c>
      <c r="D17545">
        <v>72160</v>
      </c>
      <c r="E17545">
        <v>72630</v>
      </c>
    </row>
    <row r="17546" spans="1:5" x14ac:dyDescent="0.25">
      <c r="A17546" s="2">
        <v>43052.375</v>
      </c>
      <c r="B17546">
        <v>72600</v>
      </c>
      <c r="C17546">
        <v>72890</v>
      </c>
      <c r="D17546">
        <v>72330</v>
      </c>
      <c r="E17546">
        <v>72470</v>
      </c>
    </row>
    <row r="17547" spans="1:5" x14ac:dyDescent="0.25">
      <c r="A17547" s="2">
        <v>43049.75</v>
      </c>
      <c r="B17547">
        <v>72580</v>
      </c>
      <c r="C17547">
        <v>72820</v>
      </c>
      <c r="D17547">
        <v>72505</v>
      </c>
      <c r="E17547">
        <v>72820</v>
      </c>
    </row>
    <row r="17548" spans="1:5" x14ac:dyDescent="0.25">
      <c r="A17548" s="2">
        <v>43049.708333333336</v>
      </c>
      <c r="B17548">
        <v>72485</v>
      </c>
      <c r="C17548">
        <v>72780</v>
      </c>
      <c r="D17548">
        <v>72400</v>
      </c>
      <c r="E17548">
        <v>72575</v>
      </c>
    </row>
    <row r="17549" spans="1:5" x14ac:dyDescent="0.25">
      <c r="A17549" s="2">
        <v>43049.666666666664</v>
      </c>
      <c r="B17549">
        <v>72485</v>
      </c>
      <c r="C17549">
        <v>72580</v>
      </c>
      <c r="D17549">
        <v>72335</v>
      </c>
      <c r="E17549">
        <v>72495</v>
      </c>
    </row>
    <row r="17550" spans="1:5" x14ac:dyDescent="0.25">
      <c r="A17550" s="2">
        <v>43049.625</v>
      </c>
      <c r="B17550">
        <v>72745</v>
      </c>
      <c r="C17550">
        <v>72850</v>
      </c>
      <c r="D17550">
        <v>72460</v>
      </c>
      <c r="E17550">
        <v>72480</v>
      </c>
    </row>
    <row r="17551" spans="1:5" x14ac:dyDescent="0.25">
      <c r="A17551" s="2">
        <v>43049.583333333336</v>
      </c>
      <c r="B17551">
        <v>72780</v>
      </c>
      <c r="C17551">
        <v>72995</v>
      </c>
      <c r="D17551">
        <v>72575</v>
      </c>
      <c r="E17551">
        <v>72750</v>
      </c>
    </row>
    <row r="17552" spans="1:5" x14ac:dyDescent="0.25">
      <c r="A17552" s="2">
        <v>43049.541666666664</v>
      </c>
      <c r="B17552">
        <v>72780</v>
      </c>
      <c r="C17552">
        <v>72915</v>
      </c>
      <c r="D17552">
        <v>72475</v>
      </c>
      <c r="E17552">
        <v>72775</v>
      </c>
    </row>
    <row r="17553" spans="1:5" x14ac:dyDescent="0.25">
      <c r="A17553" s="2">
        <v>43049.5</v>
      </c>
      <c r="B17553">
        <v>72515</v>
      </c>
      <c r="C17553">
        <v>72835</v>
      </c>
      <c r="D17553">
        <v>72465</v>
      </c>
      <c r="E17553">
        <v>72780</v>
      </c>
    </row>
    <row r="17554" spans="1:5" x14ac:dyDescent="0.25">
      <c r="A17554" s="2">
        <v>43049.458333333336</v>
      </c>
      <c r="B17554">
        <v>72765</v>
      </c>
      <c r="C17554">
        <v>72830</v>
      </c>
      <c r="D17554">
        <v>72310</v>
      </c>
      <c r="E17554">
        <v>72515</v>
      </c>
    </row>
    <row r="17555" spans="1:5" x14ac:dyDescent="0.25">
      <c r="A17555" s="2">
        <v>43049.416666666664</v>
      </c>
      <c r="B17555">
        <v>73345</v>
      </c>
      <c r="C17555">
        <v>73490</v>
      </c>
      <c r="D17555">
        <v>72750</v>
      </c>
      <c r="E17555">
        <v>72765</v>
      </c>
    </row>
    <row r="17556" spans="1:5" x14ac:dyDescent="0.25">
      <c r="A17556" s="2">
        <v>43049.375</v>
      </c>
      <c r="B17556">
        <v>73160</v>
      </c>
      <c r="C17556">
        <v>73430</v>
      </c>
      <c r="D17556">
        <v>73060</v>
      </c>
      <c r="E17556">
        <v>73345</v>
      </c>
    </row>
    <row r="17557" spans="1:5" x14ac:dyDescent="0.25">
      <c r="A17557" s="2">
        <v>43048.75</v>
      </c>
      <c r="B17557">
        <v>73350</v>
      </c>
      <c r="C17557">
        <v>73405</v>
      </c>
      <c r="D17557">
        <v>73260</v>
      </c>
      <c r="E17557">
        <v>73375</v>
      </c>
    </row>
    <row r="17558" spans="1:5" x14ac:dyDescent="0.25">
      <c r="A17558" s="2">
        <v>43048.708333333336</v>
      </c>
      <c r="B17558">
        <v>73610</v>
      </c>
      <c r="C17558">
        <v>73820</v>
      </c>
      <c r="D17558">
        <v>73280</v>
      </c>
      <c r="E17558">
        <v>73345</v>
      </c>
    </row>
    <row r="17559" spans="1:5" x14ac:dyDescent="0.25">
      <c r="A17559" s="2">
        <v>43048.666666666664</v>
      </c>
      <c r="B17559">
        <v>73575</v>
      </c>
      <c r="C17559">
        <v>73985</v>
      </c>
      <c r="D17559">
        <v>73375</v>
      </c>
      <c r="E17559">
        <v>73615</v>
      </c>
    </row>
    <row r="17560" spans="1:5" x14ac:dyDescent="0.25">
      <c r="A17560" s="2">
        <v>43048.625</v>
      </c>
      <c r="B17560">
        <v>73850</v>
      </c>
      <c r="C17560">
        <v>73940</v>
      </c>
      <c r="D17560">
        <v>73160</v>
      </c>
      <c r="E17560">
        <v>73580</v>
      </c>
    </row>
    <row r="17561" spans="1:5" x14ac:dyDescent="0.25">
      <c r="A17561" s="2">
        <v>43048.583333333336</v>
      </c>
      <c r="B17561">
        <v>73860</v>
      </c>
      <c r="C17561">
        <v>73985</v>
      </c>
      <c r="D17561">
        <v>73625</v>
      </c>
      <c r="E17561">
        <v>73845</v>
      </c>
    </row>
    <row r="17562" spans="1:5" x14ac:dyDescent="0.25">
      <c r="A17562" s="2">
        <v>43048.541666666664</v>
      </c>
      <c r="B17562">
        <v>74060</v>
      </c>
      <c r="C17562">
        <v>74250</v>
      </c>
      <c r="D17562">
        <v>73750</v>
      </c>
      <c r="E17562">
        <v>73865</v>
      </c>
    </row>
    <row r="17563" spans="1:5" x14ac:dyDescent="0.25">
      <c r="A17563" s="2">
        <v>43048.5</v>
      </c>
      <c r="B17563">
        <v>74060</v>
      </c>
      <c r="C17563">
        <v>74145</v>
      </c>
      <c r="D17563">
        <v>73650</v>
      </c>
      <c r="E17563">
        <v>74065</v>
      </c>
    </row>
    <row r="17564" spans="1:5" x14ac:dyDescent="0.25">
      <c r="A17564" s="2">
        <v>43048.458333333336</v>
      </c>
      <c r="B17564">
        <v>74115</v>
      </c>
      <c r="C17564">
        <v>74290</v>
      </c>
      <c r="D17564">
        <v>73865</v>
      </c>
      <c r="E17564">
        <v>74060</v>
      </c>
    </row>
    <row r="17565" spans="1:5" x14ac:dyDescent="0.25">
      <c r="A17565" s="2">
        <v>43048.416666666664</v>
      </c>
      <c r="B17565">
        <v>74720</v>
      </c>
      <c r="C17565">
        <v>74800</v>
      </c>
      <c r="D17565">
        <v>74015</v>
      </c>
      <c r="E17565">
        <v>74120</v>
      </c>
    </row>
    <row r="17566" spans="1:5" x14ac:dyDescent="0.25">
      <c r="A17566" s="2">
        <v>43048.375</v>
      </c>
      <c r="B17566">
        <v>74695</v>
      </c>
      <c r="C17566">
        <v>74800</v>
      </c>
      <c r="D17566">
        <v>74440</v>
      </c>
      <c r="E17566">
        <v>74720</v>
      </c>
    </row>
    <row r="17567" spans="1:5" x14ac:dyDescent="0.25">
      <c r="A17567" s="2">
        <v>43047.75</v>
      </c>
      <c r="B17567">
        <v>74980</v>
      </c>
      <c r="C17567">
        <v>74995</v>
      </c>
      <c r="D17567">
        <v>74815</v>
      </c>
      <c r="E17567">
        <v>74820</v>
      </c>
    </row>
    <row r="17568" spans="1:5" x14ac:dyDescent="0.25">
      <c r="A17568" s="2">
        <v>43047.708333333336</v>
      </c>
      <c r="B17568">
        <v>73420</v>
      </c>
      <c r="C17568">
        <v>75030</v>
      </c>
      <c r="D17568">
        <v>73395</v>
      </c>
      <c r="E17568">
        <v>74995</v>
      </c>
    </row>
    <row r="17569" spans="1:5" x14ac:dyDescent="0.25">
      <c r="A17569" s="2">
        <v>43047.666666666664</v>
      </c>
      <c r="B17569">
        <v>73250</v>
      </c>
      <c r="C17569">
        <v>73510</v>
      </c>
      <c r="D17569">
        <v>73130</v>
      </c>
      <c r="E17569">
        <v>73420</v>
      </c>
    </row>
    <row r="17570" spans="1:5" x14ac:dyDescent="0.25">
      <c r="A17570" s="2">
        <v>43047.625</v>
      </c>
      <c r="B17570">
        <v>73385</v>
      </c>
      <c r="C17570">
        <v>73465</v>
      </c>
      <c r="D17570">
        <v>73180</v>
      </c>
      <c r="E17570">
        <v>73250</v>
      </c>
    </row>
    <row r="17571" spans="1:5" x14ac:dyDescent="0.25">
      <c r="A17571" s="2">
        <v>43047.583333333336</v>
      </c>
      <c r="B17571">
        <v>73200</v>
      </c>
      <c r="C17571">
        <v>73615</v>
      </c>
      <c r="D17571">
        <v>73180</v>
      </c>
      <c r="E17571">
        <v>73390</v>
      </c>
    </row>
    <row r="17572" spans="1:5" x14ac:dyDescent="0.25">
      <c r="A17572" s="2">
        <v>43047.541666666664</v>
      </c>
      <c r="B17572">
        <v>73310</v>
      </c>
      <c r="C17572">
        <v>73430</v>
      </c>
      <c r="D17572">
        <v>73060</v>
      </c>
      <c r="E17572">
        <v>73195</v>
      </c>
    </row>
    <row r="17573" spans="1:5" x14ac:dyDescent="0.25">
      <c r="A17573" s="2">
        <v>43047.5</v>
      </c>
      <c r="B17573">
        <v>73585</v>
      </c>
      <c r="C17573">
        <v>73740</v>
      </c>
      <c r="D17573">
        <v>73220</v>
      </c>
      <c r="E17573">
        <v>73305</v>
      </c>
    </row>
    <row r="17574" spans="1:5" x14ac:dyDescent="0.25">
      <c r="A17574" s="2">
        <v>43047.458333333336</v>
      </c>
      <c r="B17574">
        <v>73425</v>
      </c>
      <c r="C17574">
        <v>73690</v>
      </c>
      <c r="D17574">
        <v>73425</v>
      </c>
      <c r="E17574">
        <v>73590</v>
      </c>
    </row>
    <row r="17575" spans="1:5" x14ac:dyDescent="0.25">
      <c r="A17575" s="2">
        <v>43047.416666666664</v>
      </c>
      <c r="B17575">
        <v>73230</v>
      </c>
      <c r="C17575">
        <v>73530</v>
      </c>
      <c r="D17575">
        <v>73160</v>
      </c>
      <c r="E17575">
        <v>73425</v>
      </c>
    </row>
    <row r="17576" spans="1:5" x14ac:dyDescent="0.25">
      <c r="A17576" s="2">
        <v>43047.375</v>
      </c>
      <c r="B17576">
        <v>73250</v>
      </c>
      <c r="C17576">
        <v>73455</v>
      </c>
      <c r="D17576">
        <v>73110</v>
      </c>
      <c r="E17576">
        <v>73235</v>
      </c>
    </row>
    <row r="17577" spans="1:5" x14ac:dyDescent="0.25">
      <c r="A17577" s="2">
        <v>43046.75</v>
      </c>
      <c r="B17577">
        <v>73030</v>
      </c>
      <c r="C17577">
        <v>73035</v>
      </c>
      <c r="D17577">
        <v>72805</v>
      </c>
      <c r="E17577">
        <v>72895</v>
      </c>
    </row>
    <row r="17578" spans="1:5" x14ac:dyDescent="0.25">
      <c r="A17578" s="2">
        <v>43046.708333333336</v>
      </c>
      <c r="B17578">
        <v>73180</v>
      </c>
      <c r="C17578">
        <v>73400</v>
      </c>
      <c r="D17578">
        <v>72990</v>
      </c>
      <c r="E17578">
        <v>73035</v>
      </c>
    </row>
    <row r="17579" spans="1:5" x14ac:dyDescent="0.25">
      <c r="A17579" s="2">
        <v>43046.666666666664</v>
      </c>
      <c r="B17579">
        <v>73220</v>
      </c>
      <c r="C17579">
        <v>73300</v>
      </c>
      <c r="D17579">
        <v>73020</v>
      </c>
      <c r="E17579">
        <v>73180</v>
      </c>
    </row>
    <row r="17580" spans="1:5" x14ac:dyDescent="0.25">
      <c r="A17580" s="2">
        <v>43046.625</v>
      </c>
      <c r="B17580">
        <v>72890</v>
      </c>
      <c r="C17580">
        <v>73245</v>
      </c>
      <c r="D17580">
        <v>72850</v>
      </c>
      <c r="E17580">
        <v>73220</v>
      </c>
    </row>
    <row r="17581" spans="1:5" x14ac:dyDescent="0.25">
      <c r="A17581" s="2">
        <v>43046.583333333336</v>
      </c>
      <c r="B17581">
        <v>73185</v>
      </c>
      <c r="C17581">
        <v>73280</v>
      </c>
      <c r="D17581">
        <v>72815</v>
      </c>
      <c r="E17581">
        <v>72895</v>
      </c>
    </row>
    <row r="17582" spans="1:5" x14ac:dyDescent="0.25">
      <c r="A17582" s="2">
        <v>43046.541666666664</v>
      </c>
      <c r="B17582">
        <v>73750</v>
      </c>
      <c r="C17582">
        <v>73815</v>
      </c>
      <c r="D17582">
        <v>73020</v>
      </c>
      <c r="E17582">
        <v>73185</v>
      </c>
    </row>
    <row r="17583" spans="1:5" x14ac:dyDescent="0.25">
      <c r="A17583" s="2">
        <v>43046.5</v>
      </c>
      <c r="B17583">
        <v>74135</v>
      </c>
      <c r="C17583">
        <v>74315</v>
      </c>
      <c r="D17583">
        <v>73730</v>
      </c>
      <c r="E17583">
        <v>73750</v>
      </c>
    </row>
    <row r="17584" spans="1:5" x14ac:dyDescent="0.25">
      <c r="A17584" s="2">
        <v>43046.458333333336</v>
      </c>
      <c r="B17584">
        <v>73935</v>
      </c>
      <c r="C17584">
        <v>74190</v>
      </c>
      <c r="D17584">
        <v>73900</v>
      </c>
      <c r="E17584">
        <v>74135</v>
      </c>
    </row>
    <row r="17585" spans="1:5" x14ac:dyDescent="0.25">
      <c r="A17585" s="2">
        <v>43046.416666666664</v>
      </c>
      <c r="B17585">
        <v>74480</v>
      </c>
      <c r="C17585">
        <v>74535</v>
      </c>
      <c r="D17585">
        <v>73880</v>
      </c>
      <c r="E17585">
        <v>73935</v>
      </c>
    </row>
    <row r="17586" spans="1:5" x14ac:dyDescent="0.25">
      <c r="A17586" s="2">
        <v>43046.375</v>
      </c>
      <c r="B17586">
        <v>74755</v>
      </c>
      <c r="C17586">
        <v>74805</v>
      </c>
      <c r="D17586">
        <v>74435</v>
      </c>
      <c r="E17586">
        <v>74480</v>
      </c>
    </row>
    <row r="17587" spans="1:5" x14ac:dyDescent="0.25">
      <c r="A17587" s="2">
        <v>43045.75</v>
      </c>
      <c r="B17587">
        <v>74850</v>
      </c>
      <c r="C17587">
        <v>74895</v>
      </c>
      <c r="D17587">
        <v>74800</v>
      </c>
      <c r="E17587">
        <v>74800</v>
      </c>
    </row>
    <row r="17588" spans="1:5" x14ac:dyDescent="0.25">
      <c r="A17588" s="2">
        <v>43045.708333333336</v>
      </c>
      <c r="B17588">
        <v>74845</v>
      </c>
      <c r="C17588">
        <v>74945</v>
      </c>
      <c r="D17588">
        <v>74735</v>
      </c>
      <c r="E17588">
        <v>74850</v>
      </c>
    </row>
    <row r="17589" spans="1:5" x14ac:dyDescent="0.25">
      <c r="A17589" s="2">
        <v>43045.666666666664</v>
      </c>
      <c r="B17589">
        <v>74585</v>
      </c>
      <c r="C17589">
        <v>74860</v>
      </c>
      <c r="D17589">
        <v>74570</v>
      </c>
      <c r="E17589">
        <v>74845</v>
      </c>
    </row>
    <row r="17590" spans="1:5" x14ac:dyDescent="0.25">
      <c r="A17590" s="2">
        <v>43045.625</v>
      </c>
      <c r="B17590">
        <v>74710</v>
      </c>
      <c r="C17590">
        <v>74780</v>
      </c>
      <c r="D17590">
        <v>74555</v>
      </c>
      <c r="E17590">
        <v>74580</v>
      </c>
    </row>
    <row r="17591" spans="1:5" x14ac:dyDescent="0.25">
      <c r="A17591" s="2">
        <v>43045.583333333336</v>
      </c>
      <c r="B17591">
        <v>74575</v>
      </c>
      <c r="C17591">
        <v>74790</v>
      </c>
      <c r="D17591">
        <v>74350</v>
      </c>
      <c r="E17591">
        <v>74705</v>
      </c>
    </row>
    <row r="17592" spans="1:5" x14ac:dyDescent="0.25">
      <c r="A17592" s="2">
        <v>43045.541666666664</v>
      </c>
      <c r="B17592">
        <v>74700</v>
      </c>
      <c r="C17592">
        <v>74915</v>
      </c>
      <c r="D17592">
        <v>74530</v>
      </c>
      <c r="E17592">
        <v>74580</v>
      </c>
    </row>
    <row r="17593" spans="1:5" x14ac:dyDescent="0.25">
      <c r="A17593" s="2">
        <v>43045.5</v>
      </c>
      <c r="B17593">
        <v>74795</v>
      </c>
      <c r="C17593">
        <v>74845</v>
      </c>
      <c r="D17593">
        <v>74480</v>
      </c>
      <c r="E17593">
        <v>74700</v>
      </c>
    </row>
    <row r="17594" spans="1:5" x14ac:dyDescent="0.25">
      <c r="A17594" s="2">
        <v>43045.458333333336</v>
      </c>
      <c r="B17594">
        <v>74450</v>
      </c>
      <c r="C17594">
        <v>74800</v>
      </c>
      <c r="D17594">
        <v>74280</v>
      </c>
      <c r="E17594">
        <v>74790</v>
      </c>
    </row>
    <row r="17595" spans="1:5" x14ac:dyDescent="0.25">
      <c r="A17595" s="2">
        <v>43045.416666666664</v>
      </c>
      <c r="B17595">
        <v>74685</v>
      </c>
      <c r="C17595">
        <v>74915</v>
      </c>
      <c r="D17595">
        <v>74365</v>
      </c>
      <c r="E17595">
        <v>74450</v>
      </c>
    </row>
    <row r="17596" spans="1:5" x14ac:dyDescent="0.25">
      <c r="A17596" s="2">
        <v>43045.375</v>
      </c>
      <c r="B17596">
        <v>74815</v>
      </c>
      <c r="C17596">
        <v>74845</v>
      </c>
      <c r="D17596">
        <v>74560</v>
      </c>
      <c r="E17596">
        <v>74690</v>
      </c>
    </row>
    <row r="17597" spans="1:5" x14ac:dyDescent="0.25">
      <c r="A17597" s="2">
        <v>43042.75</v>
      </c>
      <c r="B17597">
        <v>74485</v>
      </c>
      <c r="C17597">
        <v>74500</v>
      </c>
      <c r="D17597">
        <v>74410</v>
      </c>
      <c r="E17597">
        <v>74450</v>
      </c>
    </row>
    <row r="17598" spans="1:5" x14ac:dyDescent="0.25">
      <c r="A17598" s="2">
        <v>43042.708333333336</v>
      </c>
      <c r="B17598">
        <v>74310</v>
      </c>
      <c r="C17598">
        <v>74565</v>
      </c>
      <c r="D17598">
        <v>74270</v>
      </c>
      <c r="E17598">
        <v>74490</v>
      </c>
    </row>
    <row r="17599" spans="1:5" x14ac:dyDescent="0.25">
      <c r="A17599" s="2">
        <v>43042.666666666664</v>
      </c>
      <c r="B17599">
        <v>74370</v>
      </c>
      <c r="C17599">
        <v>74565</v>
      </c>
      <c r="D17599">
        <v>74235</v>
      </c>
      <c r="E17599">
        <v>74310</v>
      </c>
    </row>
    <row r="17600" spans="1:5" x14ac:dyDescent="0.25">
      <c r="A17600" s="2">
        <v>43042.625</v>
      </c>
      <c r="B17600">
        <v>74290</v>
      </c>
      <c r="C17600">
        <v>74430</v>
      </c>
      <c r="D17600">
        <v>74110</v>
      </c>
      <c r="E17600">
        <v>74370</v>
      </c>
    </row>
    <row r="17601" spans="1:5" x14ac:dyDescent="0.25">
      <c r="A17601" s="2">
        <v>43042.583333333336</v>
      </c>
      <c r="B17601">
        <v>74010</v>
      </c>
      <c r="C17601">
        <v>74400</v>
      </c>
      <c r="D17601">
        <v>73880</v>
      </c>
      <c r="E17601">
        <v>74290</v>
      </c>
    </row>
    <row r="17602" spans="1:5" x14ac:dyDescent="0.25">
      <c r="A17602" s="2">
        <v>43042.541666666664</v>
      </c>
      <c r="B17602">
        <v>73840</v>
      </c>
      <c r="C17602">
        <v>74025</v>
      </c>
      <c r="D17602">
        <v>73555</v>
      </c>
      <c r="E17602">
        <v>74010</v>
      </c>
    </row>
    <row r="17603" spans="1:5" x14ac:dyDescent="0.25">
      <c r="A17603" s="2">
        <v>43042.5</v>
      </c>
      <c r="B17603">
        <v>74145</v>
      </c>
      <c r="C17603">
        <v>74190</v>
      </c>
      <c r="D17603">
        <v>73575</v>
      </c>
      <c r="E17603">
        <v>73845</v>
      </c>
    </row>
    <row r="17604" spans="1:5" x14ac:dyDescent="0.25">
      <c r="A17604" s="2">
        <v>43042.458333333336</v>
      </c>
      <c r="B17604">
        <v>74585</v>
      </c>
      <c r="C17604">
        <v>74735</v>
      </c>
      <c r="D17604">
        <v>74025</v>
      </c>
      <c r="E17604">
        <v>74145</v>
      </c>
    </row>
    <row r="17605" spans="1:5" x14ac:dyDescent="0.25">
      <c r="A17605" s="2">
        <v>43042.416666666664</v>
      </c>
      <c r="B17605">
        <v>74550</v>
      </c>
      <c r="C17605">
        <v>74790</v>
      </c>
      <c r="D17605">
        <v>74360</v>
      </c>
      <c r="E17605">
        <v>74585</v>
      </c>
    </row>
    <row r="17606" spans="1:5" x14ac:dyDescent="0.25">
      <c r="A17606" s="2">
        <v>43042.375</v>
      </c>
      <c r="B17606">
        <v>74590</v>
      </c>
      <c r="C17606">
        <v>74735</v>
      </c>
      <c r="D17606">
        <v>74400</v>
      </c>
      <c r="E17606">
        <v>74545</v>
      </c>
    </row>
    <row r="17607" spans="1:5" x14ac:dyDescent="0.25">
      <c r="A17607" s="2">
        <v>43040.75</v>
      </c>
      <c r="B17607">
        <v>74350</v>
      </c>
      <c r="C17607">
        <v>74390</v>
      </c>
      <c r="D17607">
        <v>74220</v>
      </c>
      <c r="E17607">
        <v>74220</v>
      </c>
    </row>
    <row r="17608" spans="1:5" x14ac:dyDescent="0.25">
      <c r="A17608" s="2">
        <v>43040.708333333336</v>
      </c>
      <c r="B17608">
        <v>74705</v>
      </c>
      <c r="C17608">
        <v>74830</v>
      </c>
      <c r="D17608">
        <v>74345</v>
      </c>
      <c r="E17608">
        <v>74345</v>
      </c>
    </row>
    <row r="17609" spans="1:5" x14ac:dyDescent="0.25">
      <c r="A17609" s="2">
        <v>43040.666666666664</v>
      </c>
      <c r="B17609">
        <v>74735</v>
      </c>
      <c r="C17609">
        <v>74940</v>
      </c>
      <c r="D17609">
        <v>74520</v>
      </c>
      <c r="E17609">
        <v>74710</v>
      </c>
    </row>
    <row r="17610" spans="1:5" x14ac:dyDescent="0.25">
      <c r="A17610" s="2">
        <v>43040.625</v>
      </c>
      <c r="B17610">
        <v>75030</v>
      </c>
      <c r="C17610">
        <v>75065</v>
      </c>
      <c r="D17610">
        <v>74460</v>
      </c>
      <c r="E17610">
        <v>74735</v>
      </c>
    </row>
    <row r="17611" spans="1:5" x14ac:dyDescent="0.25">
      <c r="A17611" s="2">
        <v>43040.583333333336</v>
      </c>
      <c r="B17611">
        <v>75100</v>
      </c>
      <c r="C17611">
        <v>75145</v>
      </c>
      <c r="D17611">
        <v>74910</v>
      </c>
      <c r="E17611">
        <v>75030</v>
      </c>
    </row>
    <row r="17612" spans="1:5" x14ac:dyDescent="0.25">
      <c r="A17612" s="2">
        <v>43040.541666666664</v>
      </c>
      <c r="B17612">
        <v>75335</v>
      </c>
      <c r="C17612">
        <v>75495</v>
      </c>
      <c r="D17612">
        <v>75070</v>
      </c>
      <c r="E17612">
        <v>75100</v>
      </c>
    </row>
    <row r="17613" spans="1:5" x14ac:dyDescent="0.25">
      <c r="A17613" s="2">
        <v>43040.5</v>
      </c>
      <c r="B17613">
        <v>75545</v>
      </c>
      <c r="C17613">
        <v>75815</v>
      </c>
      <c r="D17613">
        <v>75325</v>
      </c>
      <c r="E17613">
        <v>75330</v>
      </c>
    </row>
    <row r="17614" spans="1:5" x14ac:dyDescent="0.25">
      <c r="A17614" s="2">
        <v>43040.458333333336</v>
      </c>
      <c r="B17614">
        <v>75290</v>
      </c>
      <c r="C17614">
        <v>75570</v>
      </c>
      <c r="D17614">
        <v>75055</v>
      </c>
      <c r="E17614">
        <v>75545</v>
      </c>
    </row>
    <row r="17615" spans="1:5" x14ac:dyDescent="0.25">
      <c r="A17615" s="2">
        <v>43040.416666666664</v>
      </c>
      <c r="B17615">
        <v>75580</v>
      </c>
      <c r="C17615">
        <v>75665</v>
      </c>
      <c r="D17615">
        <v>75140</v>
      </c>
      <c r="E17615">
        <v>75295</v>
      </c>
    </row>
    <row r="17616" spans="1:5" x14ac:dyDescent="0.25">
      <c r="A17616" s="2">
        <v>43040.375</v>
      </c>
      <c r="B17616">
        <v>75325</v>
      </c>
      <c r="C17616">
        <v>75625</v>
      </c>
      <c r="D17616">
        <v>75260</v>
      </c>
      <c r="E17616">
        <v>75580</v>
      </c>
    </row>
    <row r="17617" spans="1:5" x14ac:dyDescent="0.25">
      <c r="A17617" s="2">
        <v>43039.75</v>
      </c>
      <c r="B17617">
        <v>74875</v>
      </c>
      <c r="C17617">
        <v>74950</v>
      </c>
      <c r="D17617">
        <v>74685</v>
      </c>
      <c r="E17617">
        <v>74750</v>
      </c>
    </row>
    <row r="17618" spans="1:5" x14ac:dyDescent="0.25">
      <c r="A17618" s="2">
        <v>43039.708333333336</v>
      </c>
      <c r="B17618">
        <v>75245</v>
      </c>
      <c r="C17618">
        <v>75300</v>
      </c>
      <c r="D17618">
        <v>74825</v>
      </c>
      <c r="E17618">
        <v>74875</v>
      </c>
    </row>
    <row r="17619" spans="1:5" x14ac:dyDescent="0.25">
      <c r="A17619" s="2">
        <v>43039.666666666664</v>
      </c>
      <c r="B17619">
        <v>75120</v>
      </c>
      <c r="C17619">
        <v>75285</v>
      </c>
      <c r="D17619">
        <v>75090</v>
      </c>
      <c r="E17619">
        <v>75245</v>
      </c>
    </row>
    <row r="17620" spans="1:5" x14ac:dyDescent="0.25">
      <c r="A17620" s="2">
        <v>43039.625</v>
      </c>
      <c r="B17620">
        <v>75010</v>
      </c>
      <c r="C17620">
        <v>75225</v>
      </c>
      <c r="D17620">
        <v>74955</v>
      </c>
      <c r="E17620">
        <v>75125</v>
      </c>
    </row>
    <row r="17621" spans="1:5" x14ac:dyDescent="0.25">
      <c r="A17621" s="2">
        <v>43039.583333333336</v>
      </c>
      <c r="B17621">
        <v>75380</v>
      </c>
      <c r="C17621">
        <v>75415</v>
      </c>
      <c r="D17621">
        <v>74840</v>
      </c>
      <c r="E17621">
        <v>75015</v>
      </c>
    </row>
    <row r="17622" spans="1:5" x14ac:dyDescent="0.25">
      <c r="A17622" s="2">
        <v>43039.541666666664</v>
      </c>
      <c r="B17622">
        <v>75180</v>
      </c>
      <c r="C17622">
        <v>75425</v>
      </c>
      <c r="D17622">
        <v>75115</v>
      </c>
      <c r="E17622">
        <v>75380</v>
      </c>
    </row>
    <row r="17623" spans="1:5" x14ac:dyDescent="0.25">
      <c r="A17623" s="2">
        <v>43039.5</v>
      </c>
      <c r="B17623">
        <v>74835</v>
      </c>
      <c r="C17623">
        <v>75230</v>
      </c>
      <c r="D17623">
        <v>74680</v>
      </c>
      <c r="E17623">
        <v>75190</v>
      </c>
    </row>
    <row r="17624" spans="1:5" x14ac:dyDescent="0.25">
      <c r="A17624" s="2">
        <v>43039.458333333336</v>
      </c>
      <c r="B17624">
        <v>75365</v>
      </c>
      <c r="C17624">
        <v>75460</v>
      </c>
      <c r="D17624">
        <v>74655</v>
      </c>
      <c r="E17624">
        <v>74835</v>
      </c>
    </row>
    <row r="17625" spans="1:5" x14ac:dyDescent="0.25">
      <c r="A17625" s="2">
        <v>43039.416666666664</v>
      </c>
      <c r="B17625">
        <v>75510</v>
      </c>
      <c r="C17625">
        <v>75700</v>
      </c>
      <c r="D17625">
        <v>75225</v>
      </c>
      <c r="E17625">
        <v>75365</v>
      </c>
    </row>
    <row r="17626" spans="1:5" x14ac:dyDescent="0.25">
      <c r="A17626" s="2">
        <v>43039.375</v>
      </c>
      <c r="B17626">
        <v>75500</v>
      </c>
      <c r="C17626">
        <v>75685</v>
      </c>
      <c r="D17626">
        <v>75410</v>
      </c>
      <c r="E17626">
        <v>75510</v>
      </c>
    </row>
    <row r="17627" spans="1:5" x14ac:dyDescent="0.25">
      <c r="A17627" s="2">
        <v>43038.75</v>
      </c>
      <c r="B17627">
        <v>75240</v>
      </c>
      <c r="C17627">
        <v>75445</v>
      </c>
      <c r="D17627">
        <v>75200</v>
      </c>
      <c r="E17627">
        <v>75365</v>
      </c>
    </row>
    <row r="17628" spans="1:5" x14ac:dyDescent="0.25">
      <c r="A17628" s="2">
        <v>43038.708333333336</v>
      </c>
      <c r="B17628">
        <v>75035</v>
      </c>
      <c r="C17628">
        <v>75345</v>
      </c>
      <c r="D17628">
        <v>74815</v>
      </c>
      <c r="E17628">
        <v>75225</v>
      </c>
    </row>
    <row r="17629" spans="1:5" x14ac:dyDescent="0.25">
      <c r="A17629" s="2">
        <v>43038.666666666664</v>
      </c>
      <c r="B17629">
        <v>75070</v>
      </c>
      <c r="C17629">
        <v>75235</v>
      </c>
      <c r="D17629">
        <v>74965</v>
      </c>
      <c r="E17629">
        <v>75030</v>
      </c>
    </row>
    <row r="17630" spans="1:5" x14ac:dyDescent="0.25">
      <c r="A17630" s="2">
        <v>43038.625</v>
      </c>
      <c r="B17630">
        <v>75280</v>
      </c>
      <c r="C17630">
        <v>75390</v>
      </c>
      <c r="D17630">
        <v>75040</v>
      </c>
      <c r="E17630">
        <v>75065</v>
      </c>
    </row>
    <row r="17631" spans="1:5" x14ac:dyDescent="0.25">
      <c r="A17631" s="2">
        <v>43038.583333333336</v>
      </c>
      <c r="B17631">
        <v>75740</v>
      </c>
      <c r="C17631">
        <v>75765</v>
      </c>
      <c r="D17631">
        <v>75165</v>
      </c>
      <c r="E17631">
        <v>75285</v>
      </c>
    </row>
    <row r="17632" spans="1:5" x14ac:dyDescent="0.25">
      <c r="A17632" s="2">
        <v>43038.541666666664</v>
      </c>
      <c r="B17632">
        <v>75785</v>
      </c>
      <c r="C17632">
        <v>75920</v>
      </c>
      <c r="D17632">
        <v>75615</v>
      </c>
      <c r="E17632">
        <v>75745</v>
      </c>
    </row>
    <row r="17633" spans="1:5" x14ac:dyDescent="0.25">
      <c r="A17633" s="2">
        <v>43038.5</v>
      </c>
      <c r="B17633">
        <v>76080</v>
      </c>
      <c r="C17633">
        <v>76130</v>
      </c>
      <c r="D17633">
        <v>75745</v>
      </c>
      <c r="E17633">
        <v>75785</v>
      </c>
    </row>
    <row r="17634" spans="1:5" x14ac:dyDescent="0.25">
      <c r="A17634" s="2">
        <v>43038.458333333336</v>
      </c>
      <c r="B17634">
        <v>75740</v>
      </c>
      <c r="C17634">
        <v>76110</v>
      </c>
      <c r="D17634">
        <v>75565</v>
      </c>
      <c r="E17634">
        <v>76090</v>
      </c>
    </row>
    <row r="17635" spans="1:5" x14ac:dyDescent="0.25">
      <c r="A17635" s="2">
        <v>43038.416666666664</v>
      </c>
      <c r="B17635">
        <v>76270</v>
      </c>
      <c r="C17635">
        <v>76330</v>
      </c>
      <c r="D17635">
        <v>75625</v>
      </c>
      <c r="E17635">
        <v>75730</v>
      </c>
    </row>
    <row r="17636" spans="1:5" x14ac:dyDescent="0.25">
      <c r="A17636" s="2">
        <v>43038.375</v>
      </c>
      <c r="B17636">
        <v>76300</v>
      </c>
      <c r="C17636">
        <v>76390</v>
      </c>
      <c r="D17636">
        <v>76130</v>
      </c>
      <c r="E17636">
        <v>76265</v>
      </c>
    </row>
    <row r="17637" spans="1:5" x14ac:dyDescent="0.25">
      <c r="A17637" s="2">
        <v>43035.75</v>
      </c>
      <c r="B17637">
        <v>76690</v>
      </c>
      <c r="C17637">
        <v>76690</v>
      </c>
      <c r="D17637">
        <v>76510</v>
      </c>
      <c r="E17637">
        <v>76525</v>
      </c>
    </row>
    <row r="17638" spans="1:5" x14ac:dyDescent="0.25">
      <c r="A17638" s="2">
        <v>43035.708333333336</v>
      </c>
      <c r="B17638">
        <v>76820</v>
      </c>
      <c r="C17638">
        <v>76895</v>
      </c>
      <c r="D17638">
        <v>76650</v>
      </c>
      <c r="E17638">
        <v>76685</v>
      </c>
    </row>
    <row r="17639" spans="1:5" x14ac:dyDescent="0.25">
      <c r="A17639" s="2">
        <v>43035.666666666664</v>
      </c>
      <c r="B17639">
        <v>76925</v>
      </c>
      <c r="C17639">
        <v>77015</v>
      </c>
      <c r="D17639">
        <v>76575</v>
      </c>
      <c r="E17639">
        <v>76820</v>
      </c>
    </row>
    <row r="17640" spans="1:5" x14ac:dyDescent="0.25">
      <c r="A17640" s="2">
        <v>43035.625</v>
      </c>
      <c r="B17640">
        <v>76795</v>
      </c>
      <c r="C17640">
        <v>77035</v>
      </c>
      <c r="D17640">
        <v>76740</v>
      </c>
      <c r="E17640">
        <v>76930</v>
      </c>
    </row>
    <row r="17641" spans="1:5" x14ac:dyDescent="0.25">
      <c r="A17641" s="2">
        <v>43035.583333333336</v>
      </c>
      <c r="B17641">
        <v>76965</v>
      </c>
      <c r="C17641">
        <v>77225</v>
      </c>
      <c r="D17641">
        <v>76790</v>
      </c>
      <c r="E17641">
        <v>76795</v>
      </c>
    </row>
    <row r="17642" spans="1:5" x14ac:dyDescent="0.25">
      <c r="A17642" s="2">
        <v>43035.541666666664</v>
      </c>
      <c r="B17642">
        <v>76645</v>
      </c>
      <c r="C17642">
        <v>77150</v>
      </c>
      <c r="D17642">
        <v>76470</v>
      </c>
      <c r="E17642">
        <v>76965</v>
      </c>
    </row>
    <row r="17643" spans="1:5" x14ac:dyDescent="0.25">
      <c r="A17643" s="2">
        <v>43035.5</v>
      </c>
      <c r="B17643">
        <v>76645</v>
      </c>
      <c r="C17643">
        <v>77305</v>
      </c>
      <c r="D17643">
        <v>76615</v>
      </c>
      <c r="E17643">
        <v>76640</v>
      </c>
    </row>
    <row r="17644" spans="1:5" x14ac:dyDescent="0.25">
      <c r="A17644" s="2">
        <v>43035.458333333336</v>
      </c>
      <c r="B17644">
        <v>77035</v>
      </c>
      <c r="C17644">
        <v>77135</v>
      </c>
      <c r="D17644">
        <v>76575</v>
      </c>
      <c r="E17644">
        <v>76645</v>
      </c>
    </row>
    <row r="17645" spans="1:5" x14ac:dyDescent="0.25">
      <c r="A17645" s="2">
        <v>43035.416666666664</v>
      </c>
      <c r="B17645">
        <v>76690</v>
      </c>
      <c r="C17645">
        <v>77090</v>
      </c>
      <c r="D17645">
        <v>76170</v>
      </c>
      <c r="E17645">
        <v>77030</v>
      </c>
    </row>
    <row r="17646" spans="1:5" x14ac:dyDescent="0.25">
      <c r="A17646" s="2">
        <v>43035.375</v>
      </c>
      <c r="B17646">
        <v>76850</v>
      </c>
      <c r="C17646">
        <v>76930</v>
      </c>
      <c r="D17646">
        <v>76480</v>
      </c>
      <c r="E17646">
        <v>76695</v>
      </c>
    </row>
    <row r="17647" spans="1:5" x14ac:dyDescent="0.25">
      <c r="A17647" s="2">
        <v>43034.75</v>
      </c>
      <c r="B17647">
        <v>76440</v>
      </c>
      <c r="C17647">
        <v>76600</v>
      </c>
      <c r="D17647">
        <v>76400</v>
      </c>
      <c r="E17647">
        <v>76600</v>
      </c>
    </row>
    <row r="17648" spans="1:5" x14ac:dyDescent="0.25">
      <c r="A17648" s="2">
        <v>43034.708333333336</v>
      </c>
      <c r="B17648">
        <v>76765</v>
      </c>
      <c r="C17648">
        <v>76895</v>
      </c>
      <c r="D17648">
        <v>76410</v>
      </c>
      <c r="E17648">
        <v>76440</v>
      </c>
    </row>
    <row r="17649" spans="1:5" x14ac:dyDescent="0.25">
      <c r="A17649" s="2">
        <v>43034.666666666664</v>
      </c>
      <c r="B17649">
        <v>76920</v>
      </c>
      <c r="C17649">
        <v>77020</v>
      </c>
      <c r="D17649">
        <v>76655</v>
      </c>
      <c r="E17649">
        <v>76765</v>
      </c>
    </row>
    <row r="17650" spans="1:5" x14ac:dyDescent="0.25">
      <c r="A17650" s="2">
        <v>43034.625</v>
      </c>
      <c r="B17650">
        <v>76930</v>
      </c>
      <c r="C17650">
        <v>77030</v>
      </c>
      <c r="D17650">
        <v>76630</v>
      </c>
      <c r="E17650">
        <v>76920</v>
      </c>
    </row>
    <row r="17651" spans="1:5" x14ac:dyDescent="0.25">
      <c r="A17651" s="2">
        <v>43034.583333333336</v>
      </c>
      <c r="B17651">
        <v>77495</v>
      </c>
      <c r="C17651">
        <v>77530</v>
      </c>
      <c r="D17651">
        <v>76915</v>
      </c>
      <c r="E17651">
        <v>76940</v>
      </c>
    </row>
    <row r="17652" spans="1:5" x14ac:dyDescent="0.25">
      <c r="A17652" s="2">
        <v>43034.541666666664</v>
      </c>
      <c r="B17652">
        <v>77315</v>
      </c>
      <c r="C17652">
        <v>77650</v>
      </c>
      <c r="D17652">
        <v>77305</v>
      </c>
      <c r="E17652">
        <v>77495</v>
      </c>
    </row>
    <row r="17653" spans="1:5" x14ac:dyDescent="0.25">
      <c r="A17653" s="2">
        <v>43034.5</v>
      </c>
      <c r="B17653">
        <v>77410</v>
      </c>
      <c r="C17653">
        <v>77500</v>
      </c>
      <c r="D17653">
        <v>77125</v>
      </c>
      <c r="E17653">
        <v>77315</v>
      </c>
    </row>
    <row r="17654" spans="1:5" x14ac:dyDescent="0.25">
      <c r="A17654" s="2">
        <v>43034.458333333336</v>
      </c>
      <c r="B17654">
        <v>77640</v>
      </c>
      <c r="C17654">
        <v>77695</v>
      </c>
      <c r="D17654">
        <v>77160</v>
      </c>
      <c r="E17654">
        <v>77400</v>
      </c>
    </row>
    <row r="17655" spans="1:5" x14ac:dyDescent="0.25">
      <c r="A17655" s="2">
        <v>43034.416666666664</v>
      </c>
      <c r="B17655">
        <v>77650</v>
      </c>
      <c r="C17655">
        <v>77760</v>
      </c>
      <c r="D17655">
        <v>77270</v>
      </c>
      <c r="E17655">
        <v>77640</v>
      </c>
    </row>
    <row r="17656" spans="1:5" x14ac:dyDescent="0.25">
      <c r="A17656" s="2">
        <v>43034.375</v>
      </c>
      <c r="B17656">
        <v>77595</v>
      </c>
      <c r="C17656">
        <v>77715</v>
      </c>
      <c r="D17656">
        <v>77400</v>
      </c>
      <c r="E17656">
        <v>77645</v>
      </c>
    </row>
    <row r="17657" spans="1:5" x14ac:dyDescent="0.25">
      <c r="A17657" s="2">
        <v>43033.75</v>
      </c>
      <c r="B17657">
        <v>77385</v>
      </c>
      <c r="C17657">
        <v>77430</v>
      </c>
      <c r="D17657">
        <v>77325</v>
      </c>
      <c r="E17657">
        <v>77325</v>
      </c>
    </row>
    <row r="17658" spans="1:5" x14ac:dyDescent="0.25">
      <c r="A17658" s="2">
        <v>43033.708333333336</v>
      </c>
      <c r="B17658">
        <v>76775</v>
      </c>
      <c r="C17658">
        <v>77500</v>
      </c>
      <c r="D17658">
        <v>76760</v>
      </c>
      <c r="E17658">
        <v>77390</v>
      </c>
    </row>
    <row r="17659" spans="1:5" x14ac:dyDescent="0.25">
      <c r="A17659" s="2">
        <v>43033.666666666664</v>
      </c>
      <c r="B17659">
        <v>76870</v>
      </c>
      <c r="C17659">
        <v>76980</v>
      </c>
      <c r="D17659">
        <v>76650</v>
      </c>
      <c r="E17659">
        <v>76770</v>
      </c>
    </row>
    <row r="17660" spans="1:5" x14ac:dyDescent="0.25">
      <c r="A17660" s="2">
        <v>43033.625</v>
      </c>
      <c r="B17660">
        <v>76810</v>
      </c>
      <c r="C17660">
        <v>76910</v>
      </c>
      <c r="D17660">
        <v>76565</v>
      </c>
      <c r="E17660">
        <v>76875</v>
      </c>
    </row>
    <row r="17661" spans="1:5" x14ac:dyDescent="0.25">
      <c r="A17661" s="2">
        <v>43033.583333333336</v>
      </c>
      <c r="B17661">
        <v>76635</v>
      </c>
      <c r="C17661">
        <v>76845</v>
      </c>
      <c r="D17661">
        <v>76010</v>
      </c>
      <c r="E17661">
        <v>76805</v>
      </c>
    </row>
    <row r="17662" spans="1:5" x14ac:dyDescent="0.25">
      <c r="A17662" s="2">
        <v>43033.541666666664</v>
      </c>
      <c r="B17662">
        <v>76875</v>
      </c>
      <c r="C17662">
        <v>76875</v>
      </c>
      <c r="D17662">
        <v>76475</v>
      </c>
      <c r="E17662">
        <v>76640</v>
      </c>
    </row>
    <row r="17663" spans="1:5" x14ac:dyDescent="0.25">
      <c r="A17663" s="2">
        <v>43033.5</v>
      </c>
      <c r="B17663">
        <v>76955</v>
      </c>
      <c r="C17663">
        <v>77045</v>
      </c>
      <c r="D17663">
        <v>76815</v>
      </c>
      <c r="E17663">
        <v>76875</v>
      </c>
    </row>
    <row r="17664" spans="1:5" x14ac:dyDescent="0.25">
      <c r="A17664" s="2">
        <v>43033.458333333336</v>
      </c>
      <c r="B17664">
        <v>77285</v>
      </c>
      <c r="C17664">
        <v>77495</v>
      </c>
      <c r="D17664">
        <v>76920</v>
      </c>
      <c r="E17664">
        <v>76955</v>
      </c>
    </row>
    <row r="17665" spans="1:5" x14ac:dyDescent="0.25">
      <c r="A17665" s="2">
        <v>43033.416666666664</v>
      </c>
      <c r="B17665">
        <v>77380</v>
      </c>
      <c r="C17665">
        <v>77600</v>
      </c>
      <c r="D17665">
        <v>77275</v>
      </c>
      <c r="E17665">
        <v>77285</v>
      </c>
    </row>
    <row r="17666" spans="1:5" x14ac:dyDescent="0.25">
      <c r="A17666" s="2">
        <v>43033.375</v>
      </c>
      <c r="B17666">
        <v>77200</v>
      </c>
      <c r="C17666">
        <v>77445</v>
      </c>
      <c r="D17666">
        <v>77130</v>
      </c>
      <c r="E17666">
        <v>77375</v>
      </c>
    </row>
    <row r="17667" spans="1:5" x14ac:dyDescent="0.25">
      <c r="A17667" s="2">
        <v>43032.75</v>
      </c>
      <c r="B17667">
        <v>76970</v>
      </c>
      <c r="C17667">
        <v>77100</v>
      </c>
      <c r="D17667">
        <v>76955</v>
      </c>
      <c r="E17667">
        <v>77100</v>
      </c>
    </row>
    <row r="17668" spans="1:5" x14ac:dyDescent="0.25">
      <c r="A17668" s="2">
        <v>43032.708333333336</v>
      </c>
      <c r="B17668">
        <v>76835</v>
      </c>
      <c r="C17668">
        <v>77030</v>
      </c>
      <c r="D17668">
        <v>76750</v>
      </c>
      <c r="E17668">
        <v>76970</v>
      </c>
    </row>
    <row r="17669" spans="1:5" x14ac:dyDescent="0.25">
      <c r="A17669" s="2">
        <v>43032.666666666664</v>
      </c>
      <c r="B17669">
        <v>77085</v>
      </c>
      <c r="C17669">
        <v>77135</v>
      </c>
      <c r="D17669">
        <v>76770</v>
      </c>
      <c r="E17669">
        <v>76835</v>
      </c>
    </row>
    <row r="17670" spans="1:5" x14ac:dyDescent="0.25">
      <c r="A17670" s="2">
        <v>43032.625</v>
      </c>
      <c r="B17670">
        <v>76870</v>
      </c>
      <c r="C17670">
        <v>77165</v>
      </c>
      <c r="D17670">
        <v>76730</v>
      </c>
      <c r="E17670">
        <v>77090</v>
      </c>
    </row>
    <row r="17671" spans="1:5" x14ac:dyDescent="0.25">
      <c r="A17671" s="2">
        <v>43032.583333333336</v>
      </c>
      <c r="B17671">
        <v>76955</v>
      </c>
      <c r="C17671">
        <v>76995</v>
      </c>
      <c r="D17671">
        <v>76750</v>
      </c>
      <c r="E17671">
        <v>76870</v>
      </c>
    </row>
    <row r="17672" spans="1:5" x14ac:dyDescent="0.25">
      <c r="A17672" s="2">
        <v>43032.541666666664</v>
      </c>
      <c r="B17672">
        <v>76400</v>
      </c>
      <c r="C17672">
        <v>77095</v>
      </c>
      <c r="D17672">
        <v>76390</v>
      </c>
      <c r="E17672">
        <v>76950</v>
      </c>
    </row>
    <row r="17673" spans="1:5" x14ac:dyDescent="0.25">
      <c r="A17673" s="2">
        <v>43032.5</v>
      </c>
      <c r="B17673">
        <v>76535</v>
      </c>
      <c r="C17673">
        <v>76570</v>
      </c>
      <c r="D17673">
        <v>76120</v>
      </c>
      <c r="E17673">
        <v>76405</v>
      </c>
    </row>
    <row r="17674" spans="1:5" x14ac:dyDescent="0.25">
      <c r="A17674" s="2">
        <v>43032.458333333336</v>
      </c>
      <c r="B17674">
        <v>76540</v>
      </c>
      <c r="C17674">
        <v>76760</v>
      </c>
      <c r="D17674">
        <v>76370</v>
      </c>
      <c r="E17674">
        <v>76535</v>
      </c>
    </row>
    <row r="17675" spans="1:5" x14ac:dyDescent="0.25">
      <c r="A17675" s="2">
        <v>43032.416666666664</v>
      </c>
      <c r="B17675">
        <v>76455</v>
      </c>
      <c r="C17675">
        <v>76700</v>
      </c>
      <c r="D17675">
        <v>76335</v>
      </c>
      <c r="E17675">
        <v>76535</v>
      </c>
    </row>
    <row r="17676" spans="1:5" x14ac:dyDescent="0.25">
      <c r="A17676" s="2">
        <v>43032.375</v>
      </c>
      <c r="B17676">
        <v>76250</v>
      </c>
      <c r="C17676">
        <v>76485</v>
      </c>
      <c r="D17676">
        <v>76200</v>
      </c>
      <c r="E17676">
        <v>76455</v>
      </c>
    </row>
    <row r="17677" spans="1:5" x14ac:dyDescent="0.25">
      <c r="A17677" s="2">
        <v>43031.75</v>
      </c>
      <c r="B17677">
        <v>76030</v>
      </c>
      <c r="C17677">
        <v>76120</v>
      </c>
      <c r="D17677">
        <v>75960</v>
      </c>
      <c r="E17677">
        <v>76120</v>
      </c>
    </row>
    <row r="17678" spans="1:5" x14ac:dyDescent="0.25">
      <c r="A17678" s="2">
        <v>43031.708333333336</v>
      </c>
      <c r="B17678">
        <v>76385</v>
      </c>
      <c r="C17678">
        <v>76440</v>
      </c>
      <c r="D17678">
        <v>75965</v>
      </c>
      <c r="E17678">
        <v>76040</v>
      </c>
    </row>
    <row r="17679" spans="1:5" x14ac:dyDescent="0.25">
      <c r="A17679" s="2">
        <v>43031.666666666664</v>
      </c>
      <c r="B17679">
        <v>76625</v>
      </c>
      <c r="C17679">
        <v>76785</v>
      </c>
      <c r="D17679">
        <v>76190</v>
      </c>
      <c r="E17679">
        <v>76385</v>
      </c>
    </row>
    <row r="17680" spans="1:5" x14ac:dyDescent="0.25">
      <c r="A17680" s="2">
        <v>43031.625</v>
      </c>
      <c r="B17680">
        <v>76515</v>
      </c>
      <c r="C17680">
        <v>76680</v>
      </c>
      <c r="D17680">
        <v>76510</v>
      </c>
      <c r="E17680">
        <v>76630</v>
      </c>
    </row>
    <row r="17681" spans="1:5" x14ac:dyDescent="0.25">
      <c r="A17681" s="2">
        <v>43031.583333333336</v>
      </c>
      <c r="B17681">
        <v>76510</v>
      </c>
      <c r="C17681">
        <v>76575</v>
      </c>
      <c r="D17681">
        <v>76410</v>
      </c>
      <c r="E17681">
        <v>76515</v>
      </c>
    </row>
    <row r="17682" spans="1:5" x14ac:dyDescent="0.25">
      <c r="A17682" s="2">
        <v>43031.541666666664</v>
      </c>
      <c r="B17682">
        <v>76275</v>
      </c>
      <c r="C17682">
        <v>76520</v>
      </c>
      <c r="D17682">
        <v>76160</v>
      </c>
      <c r="E17682">
        <v>76515</v>
      </c>
    </row>
    <row r="17683" spans="1:5" x14ac:dyDescent="0.25">
      <c r="A17683" s="2">
        <v>43031.5</v>
      </c>
      <c r="B17683">
        <v>76755</v>
      </c>
      <c r="C17683">
        <v>76900</v>
      </c>
      <c r="D17683">
        <v>76235</v>
      </c>
      <c r="E17683">
        <v>76275</v>
      </c>
    </row>
    <row r="17684" spans="1:5" x14ac:dyDescent="0.25">
      <c r="A17684" s="2">
        <v>43031.458333333336</v>
      </c>
      <c r="B17684">
        <v>76705</v>
      </c>
      <c r="C17684">
        <v>76925</v>
      </c>
      <c r="D17684">
        <v>76570</v>
      </c>
      <c r="E17684">
        <v>76760</v>
      </c>
    </row>
    <row r="17685" spans="1:5" x14ac:dyDescent="0.25">
      <c r="A17685" s="2">
        <v>43031.416666666664</v>
      </c>
      <c r="B17685">
        <v>77125</v>
      </c>
      <c r="C17685">
        <v>77175</v>
      </c>
      <c r="D17685">
        <v>76510</v>
      </c>
      <c r="E17685">
        <v>76715</v>
      </c>
    </row>
    <row r="17686" spans="1:5" x14ac:dyDescent="0.25">
      <c r="A17686" s="2">
        <v>43031.375</v>
      </c>
      <c r="B17686">
        <v>77330</v>
      </c>
      <c r="C17686">
        <v>77350</v>
      </c>
      <c r="D17686">
        <v>77030</v>
      </c>
      <c r="E17686">
        <v>77125</v>
      </c>
    </row>
    <row r="17687" spans="1:5" x14ac:dyDescent="0.25">
      <c r="A17687" s="2">
        <v>43028.75</v>
      </c>
      <c r="B17687">
        <v>77090</v>
      </c>
      <c r="C17687">
        <v>77115</v>
      </c>
      <c r="D17687">
        <v>77000</v>
      </c>
      <c r="E17687">
        <v>77000</v>
      </c>
    </row>
    <row r="17688" spans="1:5" x14ac:dyDescent="0.25">
      <c r="A17688" s="2">
        <v>43028.708333333336</v>
      </c>
      <c r="B17688">
        <v>77330</v>
      </c>
      <c r="C17688">
        <v>77430</v>
      </c>
      <c r="D17688">
        <v>77080</v>
      </c>
      <c r="E17688">
        <v>77090</v>
      </c>
    </row>
    <row r="17689" spans="1:5" x14ac:dyDescent="0.25">
      <c r="A17689" s="2">
        <v>43028.666666666664</v>
      </c>
      <c r="B17689">
        <v>77520</v>
      </c>
      <c r="C17689">
        <v>77560</v>
      </c>
      <c r="D17689">
        <v>77185</v>
      </c>
      <c r="E17689">
        <v>77330</v>
      </c>
    </row>
    <row r="17690" spans="1:5" x14ac:dyDescent="0.25">
      <c r="A17690" s="2">
        <v>43028.625</v>
      </c>
      <c r="B17690">
        <v>77460</v>
      </c>
      <c r="C17690">
        <v>77570</v>
      </c>
      <c r="D17690">
        <v>77360</v>
      </c>
      <c r="E17690">
        <v>77515</v>
      </c>
    </row>
    <row r="17691" spans="1:5" x14ac:dyDescent="0.25">
      <c r="A17691" s="2">
        <v>43028.583333333336</v>
      </c>
      <c r="B17691">
        <v>77540</v>
      </c>
      <c r="C17691">
        <v>77570</v>
      </c>
      <c r="D17691">
        <v>77320</v>
      </c>
      <c r="E17691">
        <v>77460</v>
      </c>
    </row>
    <row r="17692" spans="1:5" x14ac:dyDescent="0.25">
      <c r="A17692" s="2">
        <v>43028.541666666664</v>
      </c>
      <c r="B17692">
        <v>77490</v>
      </c>
      <c r="C17692">
        <v>77670</v>
      </c>
      <c r="D17692">
        <v>77420</v>
      </c>
      <c r="E17692">
        <v>77540</v>
      </c>
    </row>
    <row r="17693" spans="1:5" x14ac:dyDescent="0.25">
      <c r="A17693" s="2">
        <v>43028.5</v>
      </c>
      <c r="B17693">
        <v>77330</v>
      </c>
      <c r="C17693">
        <v>77755</v>
      </c>
      <c r="D17693">
        <v>77270</v>
      </c>
      <c r="E17693">
        <v>77485</v>
      </c>
    </row>
    <row r="17694" spans="1:5" x14ac:dyDescent="0.25">
      <c r="A17694" s="2">
        <v>43028.458333333336</v>
      </c>
      <c r="B17694">
        <v>77425</v>
      </c>
      <c r="C17694">
        <v>77680</v>
      </c>
      <c r="D17694">
        <v>77320</v>
      </c>
      <c r="E17694">
        <v>77320</v>
      </c>
    </row>
    <row r="17695" spans="1:5" x14ac:dyDescent="0.25">
      <c r="A17695" s="2">
        <v>43028.416666666664</v>
      </c>
      <c r="B17695">
        <v>77335</v>
      </c>
      <c r="C17695">
        <v>77490</v>
      </c>
      <c r="D17695">
        <v>77270</v>
      </c>
      <c r="E17695">
        <v>77425</v>
      </c>
    </row>
    <row r="17696" spans="1:5" x14ac:dyDescent="0.25">
      <c r="A17696" s="2">
        <v>43028.375</v>
      </c>
      <c r="B17696">
        <v>77380</v>
      </c>
      <c r="C17696">
        <v>77385</v>
      </c>
      <c r="D17696">
        <v>77205</v>
      </c>
      <c r="E17696">
        <v>77340</v>
      </c>
    </row>
    <row r="17697" spans="1:5" x14ac:dyDescent="0.25">
      <c r="A17697" s="2">
        <v>43027.75</v>
      </c>
      <c r="B17697">
        <v>76890</v>
      </c>
      <c r="C17697">
        <v>77095</v>
      </c>
      <c r="D17697">
        <v>76890</v>
      </c>
      <c r="E17697">
        <v>77040</v>
      </c>
    </row>
    <row r="17698" spans="1:5" x14ac:dyDescent="0.25">
      <c r="A17698" s="2">
        <v>43027.708333333336</v>
      </c>
      <c r="B17698">
        <v>76870</v>
      </c>
      <c r="C17698">
        <v>76965</v>
      </c>
      <c r="D17698">
        <v>76705</v>
      </c>
      <c r="E17698">
        <v>76880</v>
      </c>
    </row>
    <row r="17699" spans="1:5" x14ac:dyDescent="0.25">
      <c r="A17699" s="2">
        <v>43027.666666666664</v>
      </c>
      <c r="B17699">
        <v>76660</v>
      </c>
      <c r="C17699">
        <v>76895</v>
      </c>
      <c r="D17699">
        <v>76615</v>
      </c>
      <c r="E17699">
        <v>76870</v>
      </c>
    </row>
    <row r="17700" spans="1:5" x14ac:dyDescent="0.25">
      <c r="A17700" s="2">
        <v>43027.625</v>
      </c>
      <c r="B17700">
        <v>76365</v>
      </c>
      <c r="C17700">
        <v>76685</v>
      </c>
      <c r="D17700">
        <v>76345</v>
      </c>
      <c r="E17700">
        <v>76655</v>
      </c>
    </row>
    <row r="17701" spans="1:5" x14ac:dyDescent="0.25">
      <c r="A17701" s="2">
        <v>43027.583333333336</v>
      </c>
      <c r="B17701">
        <v>76210</v>
      </c>
      <c r="C17701">
        <v>76440</v>
      </c>
      <c r="D17701">
        <v>76140</v>
      </c>
      <c r="E17701">
        <v>76370</v>
      </c>
    </row>
    <row r="17702" spans="1:5" x14ac:dyDescent="0.25">
      <c r="A17702" s="2">
        <v>43027.541666666664</v>
      </c>
      <c r="B17702">
        <v>76385</v>
      </c>
      <c r="C17702">
        <v>76410</v>
      </c>
      <c r="D17702">
        <v>76060</v>
      </c>
      <c r="E17702">
        <v>76210</v>
      </c>
    </row>
    <row r="17703" spans="1:5" x14ac:dyDescent="0.25">
      <c r="A17703" s="2">
        <v>43027.5</v>
      </c>
      <c r="B17703">
        <v>76520</v>
      </c>
      <c r="C17703">
        <v>76525</v>
      </c>
      <c r="D17703">
        <v>76265</v>
      </c>
      <c r="E17703">
        <v>76385</v>
      </c>
    </row>
    <row r="17704" spans="1:5" x14ac:dyDescent="0.25">
      <c r="A17704" s="2">
        <v>43027.458333333336</v>
      </c>
      <c r="B17704">
        <v>76750</v>
      </c>
      <c r="C17704">
        <v>76820</v>
      </c>
      <c r="D17704">
        <v>76310</v>
      </c>
      <c r="E17704">
        <v>76525</v>
      </c>
    </row>
    <row r="17705" spans="1:5" x14ac:dyDescent="0.25">
      <c r="A17705" s="2">
        <v>43027.416666666664</v>
      </c>
      <c r="B17705">
        <v>76860</v>
      </c>
      <c r="C17705">
        <v>76905</v>
      </c>
      <c r="D17705">
        <v>76600</v>
      </c>
      <c r="E17705">
        <v>76755</v>
      </c>
    </row>
    <row r="17706" spans="1:5" x14ac:dyDescent="0.25">
      <c r="A17706" s="2">
        <v>43027.375</v>
      </c>
      <c r="B17706">
        <v>76910</v>
      </c>
      <c r="C17706">
        <v>76940</v>
      </c>
      <c r="D17706">
        <v>76720</v>
      </c>
      <c r="E17706">
        <v>76860</v>
      </c>
    </row>
    <row r="17707" spans="1:5" x14ac:dyDescent="0.25">
      <c r="A17707" s="2">
        <v>43026.75</v>
      </c>
      <c r="B17707">
        <v>77390</v>
      </c>
      <c r="C17707">
        <v>77465</v>
      </c>
      <c r="D17707">
        <v>77380</v>
      </c>
      <c r="E17707">
        <v>77435</v>
      </c>
    </row>
    <row r="17708" spans="1:5" x14ac:dyDescent="0.25">
      <c r="A17708" s="2">
        <v>43026.708333333336</v>
      </c>
      <c r="B17708">
        <v>77455</v>
      </c>
      <c r="C17708">
        <v>77550</v>
      </c>
      <c r="D17708">
        <v>77330</v>
      </c>
      <c r="E17708">
        <v>77380</v>
      </c>
    </row>
    <row r="17709" spans="1:5" x14ac:dyDescent="0.25">
      <c r="A17709" s="2">
        <v>43026.666666666664</v>
      </c>
      <c r="B17709">
        <v>77390</v>
      </c>
      <c r="C17709">
        <v>77595</v>
      </c>
      <c r="D17709">
        <v>77385</v>
      </c>
      <c r="E17709">
        <v>77460</v>
      </c>
    </row>
    <row r="17710" spans="1:5" x14ac:dyDescent="0.25">
      <c r="A17710" s="2">
        <v>43026.625</v>
      </c>
      <c r="B17710">
        <v>77215</v>
      </c>
      <c r="C17710">
        <v>77465</v>
      </c>
      <c r="D17710">
        <v>77210</v>
      </c>
      <c r="E17710">
        <v>77390</v>
      </c>
    </row>
    <row r="17711" spans="1:5" x14ac:dyDescent="0.25">
      <c r="A17711" s="2">
        <v>43026.583333333336</v>
      </c>
      <c r="B17711">
        <v>77100</v>
      </c>
      <c r="C17711">
        <v>77260</v>
      </c>
      <c r="D17711">
        <v>77060</v>
      </c>
      <c r="E17711">
        <v>77215</v>
      </c>
    </row>
    <row r="17712" spans="1:5" x14ac:dyDescent="0.25">
      <c r="A17712" s="2">
        <v>43026.541666666664</v>
      </c>
      <c r="B17712">
        <v>76950</v>
      </c>
      <c r="C17712">
        <v>77185</v>
      </c>
      <c r="D17712">
        <v>76820</v>
      </c>
      <c r="E17712">
        <v>77100</v>
      </c>
    </row>
    <row r="17713" spans="1:5" x14ac:dyDescent="0.25">
      <c r="A17713" s="2">
        <v>43026.5</v>
      </c>
      <c r="B17713">
        <v>77045</v>
      </c>
      <c r="C17713">
        <v>77170</v>
      </c>
      <c r="D17713">
        <v>76915</v>
      </c>
      <c r="E17713">
        <v>76950</v>
      </c>
    </row>
    <row r="17714" spans="1:5" x14ac:dyDescent="0.25">
      <c r="A17714" s="2">
        <v>43026.458333333336</v>
      </c>
      <c r="B17714">
        <v>77385</v>
      </c>
      <c r="C17714">
        <v>77515</v>
      </c>
      <c r="D17714">
        <v>77035</v>
      </c>
      <c r="E17714">
        <v>77045</v>
      </c>
    </row>
    <row r="17715" spans="1:5" x14ac:dyDescent="0.25">
      <c r="A17715" s="2">
        <v>43026.416666666664</v>
      </c>
      <c r="B17715">
        <v>77335</v>
      </c>
      <c r="C17715">
        <v>77515</v>
      </c>
      <c r="D17715">
        <v>77230</v>
      </c>
      <c r="E17715">
        <v>77385</v>
      </c>
    </row>
    <row r="17716" spans="1:5" x14ac:dyDescent="0.25">
      <c r="A17716" s="2">
        <v>43026.375</v>
      </c>
      <c r="B17716">
        <v>77175</v>
      </c>
      <c r="C17716">
        <v>77390</v>
      </c>
      <c r="D17716">
        <v>77145</v>
      </c>
      <c r="E17716">
        <v>77335</v>
      </c>
    </row>
    <row r="17717" spans="1:5" x14ac:dyDescent="0.25">
      <c r="A17717" s="2">
        <v>43025.75</v>
      </c>
      <c r="B17717">
        <v>76180</v>
      </c>
      <c r="C17717">
        <v>76240</v>
      </c>
      <c r="D17717">
        <v>76110</v>
      </c>
      <c r="E17717">
        <v>76240</v>
      </c>
    </row>
    <row r="17718" spans="1:5" x14ac:dyDescent="0.25">
      <c r="A17718" s="2">
        <v>43025.708333333336</v>
      </c>
      <c r="B17718">
        <v>76310</v>
      </c>
      <c r="C17718">
        <v>76425</v>
      </c>
      <c r="D17718">
        <v>76100</v>
      </c>
      <c r="E17718">
        <v>76185</v>
      </c>
    </row>
    <row r="17719" spans="1:5" x14ac:dyDescent="0.25">
      <c r="A17719" s="2">
        <v>43025.666666666664</v>
      </c>
      <c r="B17719">
        <v>76310</v>
      </c>
      <c r="C17719">
        <v>76435</v>
      </c>
      <c r="D17719">
        <v>76245</v>
      </c>
      <c r="E17719">
        <v>76310</v>
      </c>
    </row>
    <row r="17720" spans="1:5" x14ac:dyDescent="0.25">
      <c r="A17720" s="2">
        <v>43025.625</v>
      </c>
      <c r="B17720">
        <v>76230</v>
      </c>
      <c r="C17720">
        <v>76345</v>
      </c>
      <c r="D17720">
        <v>76220</v>
      </c>
      <c r="E17720">
        <v>76310</v>
      </c>
    </row>
    <row r="17721" spans="1:5" x14ac:dyDescent="0.25">
      <c r="A17721" s="2">
        <v>43025.583333333336</v>
      </c>
      <c r="B17721">
        <v>76315</v>
      </c>
      <c r="C17721">
        <v>76395</v>
      </c>
      <c r="D17721">
        <v>76220</v>
      </c>
      <c r="E17721">
        <v>76230</v>
      </c>
    </row>
    <row r="17722" spans="1:5" x14ac:dyDescent="0.25">
      <c r="A17722" s="2">
        <v>43025.541666666664</v>
      </c>
      <c r="B17722">
        <v>76095</v>
      </c>
      <c r="C17722">
        <v>76325</v>
      </c>
      <c r="D17722">
        <v>76065</v>
      </c>
      <c r="E17722">
        <v>76310</v>
      </c>
    </row>
    <row r="17723" spans="1:5" x14ac:dyDescent="0.25">
      <c r="A17723" s="2">
        <v>43025.5</v>
      </c>
      <c r="B17723">
        <v>76390</v>
      </c>
      <c r="C17723">
        <v>76400</v>
      </c>
      <c r="D17723">
        <v>76030</v>
      </c>
      <c r="E17723">
        <v>76090</v>
      </c>
    </row>
    <row r="17724" spans="1:5" x14ac:dyDescent="0.25">
      <c r="A17724" s="2">
        <v>43025.458333333336</v>
      </c>
      <c r="B17724">
        <v>76790</v>
      </c>
      <c r="C17724">
        <v>76825</v>
      </c>
      <c r="D17724">
        <v>76250</v>
      </c>
      <c r="E17724">
        <v>76385</v>
      </c>
    </row>
    <row r="17725" spans="1:5" x14ac:dyDescent="0.25">
      <c r="A17725" s="2">
        <v>43025.416666666664</v>
      </c>
      <c r="B17725">
        <v>76730</v>
      </c>
      <c r="C17725">
        <v>76940</v>
      </c>
      <c r="D17725">
        <v>76635</v>
      </c>
      <c r="E17725">
        <v>76795</v>
      </c>
    </row>
    <row r="17726" spans="1:5" x14ac:dyDescent="0.25">
      <c r="A17726" s="2">
        <v>43025.375</v>
      </c>
      <c r="B17726">
        <v>76745</v>
      </c>
      <c r="C17726">
        <v>76790</v>
      </c>
      <c r="D17726">
        <v>76620</v>
      </c>
      <c r="E17726">
        <v>76735</v>
      </c>
    </row>
    <row r="17727" spans="1:5" x14ac:dyDescent="0.25">
      <c r="A17727" s="2">
        <v>43024.75</v>
      </c>
      <c r="B17727">
        <v>76935</v>
      </c>
      <c r="C17727">
        <v>76950</v>
      </c>
      <c r="D17727">
        <v>76800</v>
      </c>
      <c r="E17727">
        <v>76800</v>
      </c>
    </row>
    <row r="17728" spans="1:5" x14ac:dyDescent="0.25">
      <c r="A17728" s="2">
        <v>43024.708333333336</v>
      </c>
      <c r="B17728">
        <v>76925</v>
      </c>
      <c r="C17728">
        <v>77075</v>
      </c>
      <c r="D17728">
        <v>76915</v>
      </c>
      <c r="E17728">
        <v>76935</v>
      </c>
    </row>
    <row r="17729" spans="1:5" x14ac:dyDescent="0.25">
      <c r="A17729" s="2">
        <v>43024.666666666664</v>
      </c>
      <c r="B17729">
        <v>76795</v>
      </c>
      <c r="C17729">
        <v>76990</v>
      </c>
      <c r="D17729">
        <v>76750</v>
      </c>
      <c r="E17729">
        <v>76925</v>
      </c>
    </row>
    <row r="17730" spans="1:5" x14ac:dyDescent="0.25">
      <c r="A17730" s="2">
        <v>43024.625</v>
      </c>
      <c r="B17730">
        <v>76855</v>
      </c>
      <c r="C17730">
        <v>76975</v>
      </c>
      <c r="D17730">
        <v>76765</v>
      </c>
      <c r="E17730">
        <v>76795</v>
      </c>
    </row>
    <row r="17731" spans="1:5" x14ac:dyDescent="0.25">
      <c r="A17731" s="2">
        <v>43024.583333333336</v>
      </c>
      <c r="B17731">
        <v>76860</v>
      </c>
      <c r="C17731">
        <v>76865</v>
      </c>
      <c r="D17731">
        <v>76660</v>
      </c>
      <c r="E17731">
        <v>76860</v>
      </c>
    </row>
    <row r="17732" spans="1:5" x14ac:dyDescent="0.25">
      <c r="A17732" s="2">
        <v>43024.541666666664</v>
      </c>
      <c r="B17732">
        <v>76660</v>
      </c>
      <c r="C17732">
        <v>76875</v>
      </c>
      <c r="D17732">
        <v>76625</v>
      </c>
      <c r="E17732">
        <v>76860</v>
      </c>
    </row>
    <row r="17733" spans="1:5" x14ac:dyDescent="0.25">
      <c r="A17733" s="2">
        <v>43024.5</v>
      </c>
      <c r="B17733">
        <v>77235</v>
      </c>
      <c r="C17733">
        <v>77285</v>
      </c>
      <c r="D17733">
        <v>76570</v>
      </c>
      <c r="E17733">
        <v>76660</v>
      </c>
    </row>
    <row r="17734" spans="1:5" x14ac:dyDescent="0.25">
      <c r="A17734" s="2">
        <v>43024.458333333336</v>
      </c>
      <c r="B17734">
        <v>77210</v>
      </c>
      <c r="C17734">
        <v>77430</v>
      </c>
      <c r="D17734">
        <v>77180</v>
      </c>
      <c r="E17734">
        <v>77235</v>
      </c>
    </row>
    <row r="17735" spans="1:5" x14ac:dyDescent="0.25">
      <c r="A17735" s="2">
        <v>43024.416666666664</v>
      </c>
      <c r="B17735">
        <v>77195</v>
      </c>
      <c r="C17735">
        <v>77280</v>
      </c>
      <c r="D17735">
        <v>77045</v>
      </c>
      <c r="E17735">
        <v>77210</v>
      </c>
    </row>
    <row r="17736" spans="1:5" x14ac:dyDescent="0.25">
      <c r="A17736" s="2">
        <v>43024.375</v>
      </c>
      <c r="B17736">
        <v>77330</v>
      </c>
      <c r="C17736">
        <v>77360</v>
      </c>
      <c r="D17736">
        <v>77115</v>
      </c>
      <c r="E17736">
        <v>77190</v>
      </c>
    </row>
    <row r="17737" spans="1:5" x14ac:dyDescent="0.25">
      <c r="A17737" s="2">
        <v>43021.708333333336</v>
      </c>
      <c r="B17737">
        <v>77130</v>
      </c>
      <c r="C17737">
        <v>77185</v>
      </c>
      <c r="D17737">
        <v>77000</v>
      </c>
      <c r="E17737">
        <v>77000</v>
      </c>
    </row>
    <row r="17738" spans="1:5" x14ac:dyDescent="0.25">
      <c r="A17738" s="2">
        <v>43021.666666666664</v>
      </c>
      <c r="B17738">
        <v>76950</v>
      </c>
      <c r="C17738">
        <v>77270</v>
      </c>
      <c r="D17738">
        <v>76920</v>
      </c>
      <c r="E17738">
        <v>77130</v>
      </c>
    </row>
    <row r="17739" spans="1:5" x14ac:dyDescent="0.25">
      <c r="A17739" s="2">
        <v>43021.625</v>
      </c>
      <c r="B17739">
        <v>77245</v>
      </c>
      <c r="C17739">
        <v>77255</v>
      </c>
      <c r="D17739">
        <v>76930</v>
      </c>
      <c r="E17739">
        <v>76945</v>
      </c>
    </row>
    <row r="17740" spans="1:5" x14ac:dyDescent="0.25">
      <c r="A17740" s="2">
        <v>43021.583333333336</v>
      </c>
      <c r="B17740">
        <v>76990</v>
      </c>
      <c r="C17740">
        <v>77255</v>
      </c>
      <c r="D17740">
        <v>76970</v>
      </c>
      <c r="E17740">
        <v>77240</v>
      </c>
    </row>
    <row r="17741" spans="1:5" x14ac:dyDescent="0.25">
      <c r="A17741" s="2">
        <v>43021.541666666664</v>
      </c>
      <c r="B17741">
        <v>77105</v>
      </c>
      <c r="C17741">
        <v>77150</v>
      </c>
      <c r="D17741">
        <v>76855</v>
      </c>
      <c r="E17741">
        <v>76985</v>
      </c>
    </row>
    <row r="17742" spans="1:5" x14ac:dyDescent="0.25">
      <c r="A17742" s="2">
        <v>43021.5</v>
      </c>
      <c r="B17742">
        <v>76905</v>
      </c>
      <c r="C17742">
        <v>77120</v>
      </c>
      <c r="D17742">
        <v>76820</v>
      </c>
      <c r="E17742">
        <v>77105</v>
      </c>
    </row>
    <row r="17743" spans="1:5" x14ac:dyDescent="0.25">
      <c r="A17743" s="2">
        <v>43021.458333333336</v>
      </c>
      <c r="B17743">
        <v>77250</v>
      </c>
      <c r="C17743">
        <v>77305</v>
      </c>
      <c r="D17743">
        <v>76835</v>
      </c>
      <c r="E17743">
        <v>76895</v>
      </c>
    </row>
    <row r="17744" spans="1:5" x14ac:dyDescent="0.25">
      <c r="A17744" s="2">
        <v>43021.416666666664</v>
      </c>
      <c r="B17744">
        <v>77345</v>
      </c>
      <c r="C17744">
        <v>77485</v>
      </c>
      <c r="D17744">
        <v>77140</v>
      </c>
      <c r="E17744">
        <v>77250</v>
      </c>
    </row>
    <row r="17745" spans="1:5" x14ac:dyDescent="0.25">
      <c r="A17745" s="2">
        <v>43021.375</v>
      </c>
      <c r="B17745">
        <v>77085</v>
      </c>
      <c r="C17745">
        <v>77555</v>
      </c>
      <c r="D17745">
        <v>76990</v>
      </c>
      <c r="E17745">
        <v>77350</v>
      </c>
    </row>
    <row r="17746" spans="1:5" x14ac:dyDescent="0.25">
      <c r="A17746" s="2">
        <v>43019.708333333336</v>
      </c>
      <c r="B17746">
        <v>76890</v>
      </c>
      <c r="C17746">
        <v>76920</v>
      </c>
      <c r="D17746">
        <v>76620</v>
      </c>
      <c r="E17746">
        <v>76775</v>
      </c>
    </row>
    <row r="17747" spans="1:5" x14ac:dyDescent="0.25">
      <c r="A17747" s="2">
        <v>43019.666666666664</v>
      </c>
      <c r="B17747">
        <v>76545</v>
      </c>
      <c r="C17747">
        <v>76905</v>
      </c>
      <c r="D17747">
        <v>76500</v>
      </c>
      <c r="E17747">
        <v>76885</v>
      </c>
    </row>
    <row r="17748" spans="1:5" x14ac:dyDescent="0.25">
      <c r="A17748" s="2">
        <v>43019.625</v>
      </c>
      <c r="B17748">
        <v>76450</v>
      </c>
      <c r="C17748">
        <v>76660</v>
      </c>
      <c r="D17748">
        <v>76445</v>
      </c>
      <c r="E17748">
        <v>76545</v>
      </c>
    </row>
    <row r="17749" spans="1:5" x14ac:dyDescent="0.25">
      <c r="A17749" s="2">
        <v>43019.583333333336</v>
      </c>
      <c r="B17749">
        <v>76600</v>
      </c>
      <c r="C17749">
        <v>76705</v>
      </c>
      <c r="D17749">
        <v>76420</v>
      </c>
      <c r="E17749">
        <v>76450</v>
      </c>
    </row>
    <row r="17750" spans="1:5" x14ac:dyDescent="0.25">
      <c r="A17750" s="2">
        <v>43019.541666666664</v>
      </c>
      <c r="B17750">
        <v>76725</v>
      </c>
      <c r="C17750">
        <v>76755</v>
      </c>
      <c r="D17750">
        <v>76520</v>
      </c>
      <c r="E17750">
        <v>76605</v>
      </c>
    </row>
    <row r="17751" spans="1:5" x14ac:dyDescent="0.25">
      <c r="A17751" s="2">
        <v>43019.5</v>
      </c>
      <c r="B17751">
        <v>76755</v>
      </c>
      <c r="C17751">
        <v>76925</v>
      </c>
      <c r="D17751">
        <v>76665</v>
      </c>
      <c r="E17751">
        <v>76720</v>
      </c>
    </row>
    <row r="17752" spans="1:5" x14ac:dyDescent="0.25">
      <c r="A17752" s="2">
        <v>43019.458333333336</v>
      </c>
      <c r="B17752">
        <v>76720</v>
      </c>
      <c r="C17752">
        <v>77000</v>
      </c>
      <c r="D17752">
        <v>76675</v>
      </c>
      <c r="E17752">
        <v>76750</v>
      </c>
    </row>
    <row r="17753" spans="1:5" x14ac:dyDescent="0.25">
      <c r="A17753" s="2">
        <v>43019.416666666664</v>
      </c>
      <c r="B17753">
        <v>76925</v>
      </c>
      <c r="C17753">
        <v>77145</v>
      </c>
      <c r="D17753">
        <v>76605</v>
      </c>
      <c r="E17753">
        <v>76720</v>
      </c>
    </row>
    <row r="17754" spans="1:5" x14ac:dyDescent="0.25">
      <c r="A17754" s="2">
        <v>43019.375</v>
      </c>
      <c r="B17754">
        <v>76885</v>
      </c>
      <c r="C17754">
        <v>77080</v>
      </c>
      <c r="D17754">
        <v>76685</v>
      </c>
      <c r="E17754">
        <v>76925</v>
      </c>
    </row>
    <row r="17755" spans="1:5" x14ac:dyDescent="0.25">
      <c r="A17755" s="2">
        <v>43018.708333333336</v>
      </c>
      <c r="B17755">
        <v>77020</v>
      </c>
      <c r="C17755">
        <v>77025</v>
      </c>
      <c r="D17755">
        <v>76855</v>
      </c>
      <c r="E17755">
        <v>76855</v>
      </c>
    </row>
    <row r="17756" spans="1:5" x14ac:dyDescent="0.25">
      <c r="A17756" s="2">
        <v>43018.666666666664</v>
      </c>
      <c r="B17756">
        <v>76715</v>
      </c>
      <c r="C17756">
        <v>77170</v>
      </c>
      <c r="D17756">
        <v>76715</v>
      </c>
      <c r="E17756">
        <v>77015</v>
      </c>
    </row>
    <row r="17757" spans="1:5" x14ac:dyDescent="0.25">
      <c r="A17757" s="2">
        <v>43018.625</v>
      </c>
      <c r="B17757">
        <v>76760</v>
      </c>
      <c r="C17757">
        <v>76845</v>
      </c>
      <c r="D17757">
        <v>76655</v>
      </c>
      <c r="E17757">
        <v>76715</v>
      </c>
    </row>
    <row r="17758" spans="1:5" x14ac:dyDescent="0.25">
      <c r="A17758" s="2">
        <v>43018.583333333336</v>
      </c>
      <c r="B17758">
        <v>76725</v>
      </c>
      <c r="C17758">
        <v>76850</v>
      </c>
      <c r="D17758">
        <v>76600</v>
      </c>
      <c r="E17758">
        <v>76760</v>
      </c>
    </row>
    <row r="17759" spans="1:5" x14ac:dyDescent="0.25">
      <c r="A17759" s="2">
        <v>43018.541666666664</v>
      </c>
      <c r="B17759">
        <v>76415</v>
      </c>
      <c r="C17759">
        <v>76740</v>
      </c>
      <c r="D17759">
        <v>76325</v>
      </c>
      <c r="E17759">
        <v>76720</v>
      </c>
    </row>
    <row r="17760" spans="1:5" x14ac:dyDescent="0.25">
      <c r="A17760" s="2">
        <v>43018.5</v>
      </c>
      <c r="B17760">
        <v>76670</v>
      </c>
      <c r="C17760">
        <v>76675</v>
      </c>
      <c r="D17760">
        <v>76320</v>
      </c>
      <c r="E17760">
        <v>76410</v>
      </c>
    </row>
    <row r="17761" spans="1:5" x14ac:dyDescent="0.25">
      <c r="A17761" s="2">
        <v>43018.458333333336</v>
      </c>
      <c r="B17761">
        <v>76910</v>
      </c>
      <c r="C17761">
        <v>76925</v>
      </c>
      <c r="D17761">
        <v>76200</v>
      </c>
      <c r="E17761">
        <v>76665</v>
      </c>
    </row>
    <row r="17762" spans="1:5" x14ac:dyDescent="0.25">
      <c r="A17762" s="2">
        <v>43018.416666666664</v>
      </c>
      <c r="B17762">
        <v>76555</v>
      </c>
      <c r="C17762">
        <v>76955</v>
      </c>
      <c r="D17762">
        <v>76415</v>
      </c>
      <c r="E17762">
        <v>76910</v>
      </c>
    </row>
    <row r="17763" spans="1:5" x14ac:dyDescent="0.25">
      <c r="A17763" s="2">
        <v>43018.375</v>
      </c>
      <c r="B17763">
        <v>76395</v>
      </c>
      <c r="C17763">
        <v>76770</v>
      </c>
      <c r="D17763">
        <v>76225</v>
      </c>
      <c r="E17763">
        <v>76555</v>
      </c>
    </row>
    <row r="17764" spans="1:5" x14ac:dyDescent="0.25">
      <c r="A17764" s="2">
        <v>43017.708333333336</v>
      </c>
      <c r="B17764">
        <v>75715</v>
      </c>
      <c r="C17764">
        <v>76285</v>
      </c>
      <c r="D17764">
        <v>75715</v>
      </c>
      <c r="E17764">
        <v>76135</v>
      </c>
    </row>
    <row r="17765" spans="1:5" x14ac:dyDescent="0.25">
      <c r="A17765" s="2">
        <v>43017.666666666664</v>
      </c>
      <c r="B17765">
        <v>75530</v>
      </c>
      <c r="C17765">
        <v>75740</v>
      </c>
      <c r="D17765">
        <v>75375</v>
      </c>
      <c r="E17765">
        <v>75715</v>
      </c>
    </row>
    <row r="17766" spans="1:5" x14ac:dyDescent="0.25">
      <c r="A17766" s="2">
        <v>43017.625</v>
      </c>
      <c r="B17766">
        <v>75530</v>
      </c>
      <c r="C17766">
        <v>75625</v>
      </c>
      <c r="D17766">
        <v>75500</v>
      </c>
      <c r="E17766">
        <v>75530</v>
      </c>
    </row>
    <row r="17767" spans="1:5" x14ac:dyDescent="0.25">
      <c r="A17767" s="2">
        <v>43017.583333333336</v>
      </c>
      <c r="B17767">
        <v>75570</v>
      </c>
      <c r="C17767">
        <v>75705</v>
      </c>
      <c r="D17767">
        <v>75455</v>
      </c>
      <c r="E17767">
        <v>75520</v>
      </c>
    </row>
    <row r="17768" spans="1:5" x14ac:dyDescent="0.25">
      <c r="A17768" s="2">
        <v>43017.541666666664</v>
      </c>
      <c r="B17768">
        <v>75445</v>
      </c>
      <c r="C17768">
        <v>75620</v>
      </c>
      <c r="D17768">
        <v>75295</v>
      </c>
      <c r="E17768">
        <v>75570</v>
      </c>
    </row>
    <row r="17769" spans="1:5" x14ac:dyDescent="0.25">
      <c r="A17769" s="2">
        <v>43017.5</v>
      </c>
      <c r="B17769">
        <v>75370</v>
      </c>
      <c r="C17769">
        <v>75490</v>
      </c>
      <c r="D17769">
        <v>75315</v>
      </c>
      <c r="E17769">
        <v>75450</v>
      </c>
    </row>
    <row r="17770" spans="1:5" x14ac:dyDescent="0.25">
      <c r="A17770" s="2">
        <v>43017.458333333336</v>
      </c>
      <c r="B17770">
        <v>75650</v>
      </c>
      <c r="C17770">
        <v>75685</v>
      </c>
      <c r="D17770">
        <v>75285</v>
      </c>
      <c r="E17770">
        <v>75370</v>
      </c>
    </row>
    <row r="17771" spans="1:5" x14ac:dyDescent="0.25">
      <c r="A17771" s="2">
        <v>43017.416666666664</v>
      </c>
      <c r="B17771">
        <v>75970</v>
      </c>
      <c r="C17771">
        <v>76120</v>
      </c>
      <c r="D17771">
        <v>75570</v>
      </c>
      <c r="E17771">
        <v>75645</v>
      </c>
    </row>
    <row r="17772" spans="1:5" x14ac:dyDescent="0.25">
      <c r="A17772" s="2">
        <v>43017.375</v>
      </c>
      <c r="B17772">
        <v>76500</v>
      </c>
      <c r="C17772">
        <v>76570</v>
      </c>
      <c r="D17772">
        <v>75875</v>
      </c>
      <c r="E17772">
        <v>75970</v>
      </c>
    </row>
    <row r="17773" spans="1:5" x14ac:dyDescent="0.25">
      <c r="A17773" s="2">
        <v>43014.708333333336</v>
      </c>
      <c r="B17773">
        <v>76110</v>
      </c>
      <c r="C17773">
        <v>76315</v>
      </c>
      <c r="D17773">
        <v>76105</v>
      </c>
      <c r="E17773">
        <v>76170</v>
      </c>
    </row>
    <row r="17774" spans="1:5" x14ac:dyDescent="0.25">
      <c r="A17774" s="2">
        <v>43014.666666666664</v>
      </c>
      <c r="B17774">
        <v>76125</v>
      </c>
      <c r="C17774">
        <v>76200</v>
      </c>
      <c r="D17774">
        <v>76015</v>
      </c>
      <c r="E17774">
        <v>76105</v>
      </c>
    </row>
    <row r="17775" spans="1:5" x14ac:dyDescent="0.25">
      <c r="A17775" s="2">
        <v>43014.625</v>
      </c>
      <c r="B17775">
        <v>75980</v>
      </c>
      <c r="C17775">
        <v>76170</v>
      </c>
      <c r="D17775">
        <v>75915</v>
      </c>
      <c r="E17775">
        <v>76130</v>
      </c>
    </row>
    <row r="17776" spans="1:5" x14ac:dyDescent="0.25">
      <c r="A17776" s="2">
        <v>43014.583333333336</v>
      </c>
      <c r="B17776">
        <v>76075</v>
      </c>
      <c r="C17776">
        <v>76250</v>
      </c>
      <c r="D17776">
        <v>75930</v>
      </c>
      <c r="E17776">
        <v>75980</v>
      </c>
    </row>
    <row r="17777" spans="1:5" x14ac:dyDescent="0.25">
      <c r="A17777" s="2">
        <v>43014.541666666664</v>
      </c>
      <c r="B17777">
        <v>76060</v>
      </c>
      <c r="C17777">
        <v>76175</v>
      </c>
      <c r="D17777">
        <v>75870</v>
      </c>
      <c r="E17777">
        <v>76080</v>
      </c>
    </row>
    <row r="17778" spans="1:5" x14ac:dyDescent="0.25">
      <c r="A17778" s="2">
        <v>43014.5</v>
      </c>
      <c r="B17778">
        <v>75820</v>
      </c>
      <c r="C17778">
        <v>76150</v>
      </c>
      <c r="D17778">
        <v>75715</v>
      </c>
      <c r="E17778">
        <v>76065</v>
      </c>
    </row>
    <row r="17779" spans="1:5" x14ac:dyDescent="0.25">
      <c r="A17779" s="2">
        <v>43014.458333333336</v>
      </c>
      <c r="B17779">
        <v>75985</v>
      </c>
      <c r="C17779">
        <v>76480</v>
      </c>
      <c r="D17779">
        <v>75810</v>
      </c>
      <c r="E17779">
        <v>75810</v>
      </c>
    </row>
    <row r="17780" spans="1:5" x14ac:dyDescent="0.25">
      <c r="A17780" s="2">
        <v>43014.416666666664</v>
      </c>
      <c r="B17780">
        <v>76250</v>
      </c>
      <c r="C17780">
        <v>76265</v>
      </c>
      <c r="D17780">
        <v>75760</v>
      </c>
      <c r="E17780">
        <v>75985</v>
      </c>
    </row>
    <row r="17781" spans="1:5" x14ac:dyDescent="0.25">
      <c r="A17781" s="2">
        <v>43014.375</v>
      </c>
      <c r="B17781">
        <v>76675</v>
      </c>
      <c r="C17781">
        <v>76975</v>
      </c>
      <c r="D17781">
        <v>76020</v>
      </c>
      <c r="E17781">
        <v>76240</v>
      </c>
    </row>
    <row r="17782" spans="1:5" x14ac:dyDescent="0.25">
      <c r="A17782" s="2">
        <v>43013.708333333336</v>
      </c>
      <c r="B17782">
        <v>76875</v>
      </c>
      <c r="C17782">
        <v>76885</v>
      </c>
      <c r="D17782">
        <v>76515</v>
      </c>
      <c r="E17782">
        <v>76635</v>
      </c>
    </row>
    <row r="17783" spans="1:5" x14ac:dyDescent="0.25">
      <c r="A17783" s="2">
        <v>43013.666666666664</v>
      </c>
      <c r="B17783">
        <v>77360</v>
      </c>
      <c r="C17783">
        <v>77455</v>
      </c>
      <c r="D17783">
        <v>76785</v>
      </c>
      <c r="E17783">
        <v>76875</v>
      </c>
    </row>
    <row r="17784" spans="1:5" x14ac:dyDescent="0.25">
      <c r="A17784" s="2">
        <v>43013.625</v>
      </c>
      <c r="B17784">
        <v>77670</v>
      </c>
      <c r="C17784">
        <v>77690</v>
      </c>
      <c r="D17784">
        <v>77230</v>
      </c>
      <c r="E17784">
        <v>77355</v>
      </c>
    </row>
    <row r="17785" spans="1:5" x14ac:dyDescent="0.25">
      <c r="A17785" s="2">
        <v>43013.583333333336</v>
      </c>
      <c r="B17785">
        <v>77725</v>
      </c>
      <c r="C17785">
        <v>77770</v>
      </c>
      <c r="D17785">
        <v>77365</v>
      </c>
      <c r="E17785">
        <v>77670</v>
      </c>
    </row>
    <row r="17786" spans="1:5" x14ac:dyDescent="0.25">
      <c r="A17786" s="2">
        <v>43013.541666666664</v>
      </c>
      <c r="B17786">
        <v>77625</v>
      </c>
      <c r="C17786">
        <v>77900</v>
      </c>
      <c r="D17786">
        <v>77585</v>
      </c>
      <c r="E17786">
        <v>77725</v>
      </c>
    </row>
    <row r="17787" spans="1:5" x14ac:dyDescent="0.25">
      <c r="A17787" s="2">
        <v>43013.5</v>
      </c>
      <c r="B17787">
        <v>77710</v>
      </c>
      <c r="C17787">
        <v>77910</v>
      </c>
      <c r="D17787">
        <v>77550</v>
      </c>
      <c r="E17787">
        <v>77630</v>
      </c>
    </row>
    <row r="17788" spans="1:5" x14ac:dyDescent="0.25">
      <c r="A17788" s="2">
        <v>43013.458333333336</v>
      </c>
      <c r="B17788">
        <v>78045</v>
      </c>
      <c r="C17788">
        <v>78050</v>
      </c>
      <c r="D17788">
        <v>77620</v>
      </c>
      <c r="E17788">
        <v>77715</v>
      </c>
    </row>
    <row r="17789" spans="1:5" x14ac:dyDescent="0.25">
      <c r="A17789" s="2">
        <v>43013.416666666664</v>
      </c>
      <c r="B17789">
        <v>77475</v>
      </c>
      <c r="C17789">
        <v>78270</v>
      </c>
      <c r="D17789">
        <v>77435</v>
      </c>
      <c r="E17789">
        <v>78040</v>
      </c>
    </row>
    <row r="17790" spans="1:5" x14ac:dyDescent="0.25">
      <c r="A17790" s="2">
        <v>43013.375</v>
      </c>
      <c r="B17790">
        <v>77000</v>
      </c>
      <c r="C17790">
        <v>77565</v>
      </c>
      <c r="D17790">
        <v>76980</v>
      </c>
      <c r="E17790">
        <v>77475</v>
      </c>
    </row>
    <row r="17791" spans="1:5" x14ac:dyDescent="0.25">
      <c r="A17791" s="2">
        <v>43012.708333333336</v>
      </c>
      <c r="B17791">
        <v>76840</v>
      </c>
      <c r="C17791">
        <v>76935</v>
      </c>
      <c r="D17791">
        <v>76795</v>
      </c>
      <c r="E17791">
        <v>76825</v>
      </c>
    </row>
    <row r="17792" spans="1:5" x14ac:dyDescent="0.25">
      <c r="A17792" s="2">
        <v>43012.666666666664</v>
      </c>
      <c r="B17792">
        <v>76790</v>
      </c>
      <c r="C17792">
        <v>76925</v>
      </c>
      <c r="D17792">
        <v>76635</v>
      </c>
      <c r="E17792">
        <v>76840</v>
      </c>
    </row>
    <row r="17793" spans="1:5" x14ac:dyDescent="0.25">
      <c r="A17793" s="2">
        <v>43012.625</v>
      </c>
      <c r="B17793">
        <v>76900</v>
      </c>
      <c r="C17793">
        <v>76940</v>
      </c>
      <c r="D17793">
        <v>76725</v>
      </c>
      <c r="E17793">
        <v>76795</v>
      </c>
    </row>
    <row r="17794" spans="1:5" x14ac:dyDescent="0.25">
      <c r="A17794" s="2">
        <v>43012.583333333336</v>
      </c>
      <c r="B17794">
        <v>77200</v>
      </c>
      <c r="C17794">
        <v>77270</v>
      </c>
      <c r="D17794">
        <v>76805</v>
      </c>
      <c r="E17794">
        <v>76900</v>
      </c>
    </row>
    <row r="17795" spans="1:5" x14ac:dyDescent="0.25">
      <c r="A17795" s="2">
        <v>43012.541666666664</v>
      </c>
      <c r="B17795">
        <v>77065</v>
      </c>
      <c r="C17795">
        <v>77245</v>
      </c>
      <c r="D17795">
        <v>77000</v>
      </c>
      <c r="E17795">
        <v>77200</v>
      </c>
    </row>
    <row r="17796" spans="1:5" x14ac:dyDescent="0.25">
      <c r="A17796" s="2">
        <v>43012.5</v>
      </c>
      <c r="B17796">
        <v>77205</v>
      </c>
      <c r="C17796">
        <v>77210</v>
      </c>
      <c r="D17796">
        <v>76900</v>
      </c>
      <c r="E17796">
        <v>77070</v>
      </c>
    </row>
    <row r="17797" spans="1:5" x14ac:dyDescent="0.25">
      <c r="A17797" s="2">
        <v>43012.458333333336</v>
      </c>
      <c r="B17797">
        <v>76880</v>
      </c>
      <c r="C17797">
        <v>77250</v>
      </c>
      <c r="D17797">
        <v>76665</v>
      </c>
      <c r="E17797">
        <v>77200</v>
      </c>
    </row>
    <row r="17798" spans="1:5" x14ac:dyDescent="0.25">
      <c r="A17798" s="2">
        <v>43012.416666666664</v>
      </c>
      <c r="B17798">
        <v>76965</v>
      </c>
      <c r="C17798">
        <v>77230</v>
      </c>
      <c r="D17798">
        <v>76690</v>
      </c>
      <c r="E17798">
        <v>76880</v>
      </c>
    </row>
    <row r="17799" spans="1:5" x14ac:dyDescent="0.25">
      <c r="A17799" s="2">
        <v>43012.375</v>
      </c>
      <c r="B17799">
        <v>76890</v>
      </c>
      <c r="C17799">
        <v>77320</v>
      </c>
      <c r="D17799">
        <v>76780</v>
      </c>
      <c r="E17799">
        <v>76965</v>
      </c>
    </row>
    <row r="17800" spans="1:5" x14ac:dyDescent="0.25">
      <c r="A17800" s="2">
        <v>43011.708333333336</v>
      </c>
      <c r="B17800">
        <v>76980</v>
      </c>
      <c r="C17800">
        <v>77165</v>
      </c>
      <c r="D17800">
        <v>76935</v>
      </c>
      <c r="E17800">
        <v>77105</v>
      </c>
    </row>
    <row r="17801" spans="1:5" x14ac:dyDescent="0.25">
      <c r="A17801" s="2">
        <v>43011.666666666664</v>
      </c>
      <c r="B17801">
        <v>76655</v>
      </c>
      <c r="C17801">
        <v>77000</v>
      </c>
      <c r="D17801">
        <v>76530</v>
      </c>
      <c r="E17801">
        <v>76975</v>
      </c>
    </row>
    <row r="17802" spans="1:5" x14ac:dyDescent="0.25">
      <c r="A17802" s="2">
        <v>43011.625</v>
      </c>
      <c r="B17802">
        <v>76175</v>
      </c>
      <c r="C17802">
        <v>76875</v>
      </c>
      <c r="D17802">
        <v>76170</v>
      </c>
      <c r="E17802">
        <v>76660</v>
      </c>
    </row>
    <row r="17803" spans="1:5" x14ac:dyDescent="0.25">
      <c r="A17803" s="2">
        <v>43011.583333333336</v>
      </c>
      <c r="B17803">
        <v>75940</v>
      </c>
      <c r="C17803">
        <v>76190</v>
      </c>
      <c r="D17803">
        <v>75915</v>
      </c>
      <c r="E17803">
        <v>76180</v>
      </c>
    </row>
    <row r="17804" spans="1:5" x14ac:dyDescent="0.25">
      <c r="A17804" s="2">
        <v>43011.541666666664</v>
      </c>
      <c r="B17804">
        <v>75950</v>
      </c>
      <c r="C17804">
        <v>76080</v>
      </c>
      <c r="D17804">
        <v>75855</v>
      </c>
      <c r="E17804">
        <v>75945</v>
      </c>
    </row>
    <row r="17805" spans="1:5" x14ac:dyDescent="0.25">
      <c r="A17805" s="2">
        <v>43011.5</v>
      </c>
      <c r="B17805">
        <v>75775</v>
      </c>
      <c r="C17805">
        <v>76005</v>
      </c>
      <c r="D17805">
        <v>75755</v>
      </c>
      <c r="E17805">
        <v>75955</v>
      </c>
    </row>
    <row r="17806" spans="1:5" x14ac:dyDescent="0.25">
      <c r="A17806" s="2">
        <v>43011.458333333336</v>
      </c>
      <c r="B17806">
        <v>75310</v>
      </c>
      <c r="C17806">
        <v>75830</v>
      </c>
      <c r="D17806">
        <v>75260</v>
      </c>
      <c r="E17806">
        <v>75780</v>
      </c>
    </row>
    <row r="17807" spans="1:5" x14ac:dyDescent="0.25">
      <c r="A17807" s="2">
        <v>43011.416666666664</v>
      </c>
      <c r="B17807">
        <v>74830</v>
      </c>
      <c r="C17807">
        <v>75315</v>
      </c>
      <c r="D17807">
        <v>74660</v>
      </c>
      <c r="E17807">
        <v>75315</v>
      </c>
    </row>
    <row r="17808" spans="1:5" x14ac:dyDescent="0.25">
      <c r="A17808" s="2">
        <v>43011.375</v>
      </c>
      <c r="B17808">
        <v>74900</v>
      </c>
      <c r="C17808">
        <v>75000</v>
      </c>
      <c r="D17808">
        <v>74670</v>
      </c>
      <c r="E17808">
        <v>74835</v>
      </c>
    </row>
    <row r="17809" spans="1:5" x14ac:dyDescent="0.25">
      <c r="A17809" s="2">
        <v>43010.708333333336</v>
      </c>
      <c r="B17809">
        <v>74565</v>
      </c>
      <c r="C17809">
        <v>74615</v>
      </c>
      <c r="D17809">
        <v>74530</v>
      </c>
      <c r="E17809">
        <v>74565</v>
      </c>
    </row>
    <row r="17810" spans="1:5" x14ac:dyDescent="0.25">
      <c r="A17810" s="2">
        <v>43010.666666666664</v>
      </c>
      <c r="B17810">
        <v>74555</v>
      </c>
      <c r="C17810">
        <v>74600</v>
      </c>
      <c r="D17810">
        <v>74425</v>
      </c>
      <c r="E17810">
        <v>74560</v>
      </c>
    </row>
    <row r="17811" spans="1:5" x14ac:dyDescent="0.25">
      <c r="A17811" s="2">
        <v>43010.625</v>
      </c>
      <c r="B17811">
        <v>74395</v>
      </c>
      <c r="C17811">
        <v>74635</v>
      </c>
      <c r="D17811">
        <v>74325</v>
      </c>
      <c r="E17811">
        <v>74560</v>
      </c>
    </row>
    <row r="17812" spans="1:5" x14ac:dyDescent="0.25">
      <c r="A17812" s="2">
        <v>43010.583333333336</v>
      </c>
      <c r="B17812">
        <v>74470</v>
      </c>
      <c r="C17812">
        <v>74550</v>
      </c>
      <c r="D17812">
        <v>74230</v>
      </c>
      <c r="E17812">
        <v>74390</v>
      </c>
    </row>
    <row r="17813" spans="1:5" x14ac:dyDescent="0.25">
      <c r="A17813" s="2">
        <v>43010.541666666664</v>
      </c>
      <c r="B17813">
        <v>74145</v>
      </c>
      <c r="C17813">
        <v>74490</v>
      </c>
      <c r="D17813">
        <v>74120</v>
      </c>
      <c r="E17813">
        <v>74470</v>
      </c>
    </row>
    <row r="17814" spans="1:5" x14ac:dyDescent="0.25">
      <c r="A17814" s="2">
        <v>43010.5</v>
      </c>
      <c r="B17814">
        <v>74660</v>
      </c>
      <c r="C17814">
        <v>74795</v>
      </c>
      <c r="D17814">
        <v>74115</v>
      </c>
      <c r="E17814">
        <v>74145</v>
      </c>
    </row>
    <row r="17815" spans="1:5" x14ac:dyDescent="0.25">
      <c r="A17815" s="2">
        <v>43010.458333333336</v>
      </c>
      <c r="B17815">
        <v>74365</v>
      </c>
      <c r="C17815">
        <v>74775</v>
      </c>
      <c r="D17815">
        <v>74220</v>
      </c>
      <c r="E17815">
        <v>74660</v>
      </c>
    </row>
    <row r="17816" spans="1:5" x14ac:dyDescent="0.25">
      <c r="A17816" s="2">
        <v>43010.416666666664</v>
      </c>
      <c r="B17816">
        <v>74465</v>
      </c>
      <c r="C17816">
        <v>74575</v>
      </c>
      <c r="D17816">
        <v>74050</v>
      </c>
      <c r="E17816">
        <v>74375</v>
      </c>
    </row>
    <row r="17817" spans="1:5" x14ac:dyDescent="0.25">
      <c r="A17817" s="2">
        <v>43010.375</v>
      </c>
      <c r="B17817">
        <v>74845</v>
      </c>
      <c r="C17817">
        <v>74870</v>
      </c>
      <c r="D17817">
        <v>74385</v>
      </c>
      <c r="E17817">
        <v>74470</v>
      </c>
    </row>
    <row r="17818" spans="1:5" x14ac:dyDescent="0.25">
      <c r="A17818" s="2">
        <v>43007.708333333336</v>
      </c>
      <c r="B17818">
        <v>74655</v>
      </c>
      <c r="C17818">
        <v>74680</v>
      </c>
      <c r="D17818">
        <v>74485</v>
      </c>
      <c r="E17818">
        <v>74605</v>
      </c>
    </row>
    <row r="17819" spans="1:5" x14ac:dyDescent="0.25">
      <c r="A17819" s="2">
        <v>43007.666666666664</v>
      </c>
      <c r="B17819">
        <v>74700</v>
      </c>
      <c r="C17819">
        <v>74800</v>
      </c>
      <c r="D17819">
        <v>74650</v>
      </c>
      <c r="E17819">
        <v>74655</v>
      </c>
    </row>
    <row r="17820" spans="1:5" x14ac:dyDescent="0.25">
      <c r="A17820" s="2">
        <v>43007.625</v>
      </c>
      <c r="B17820">
        <v>74475</v>
      </c>
      <c r="C17820">
        <v>74800</v>
      </c>
      <c r="D17820">
        <v>74475</v>
      </c>
      <c r="E17820">
        <v>74700</v>
      </c>
    </row>
    <row r="17821" spans="1:5" x14ac:dyDescent="0.25">
      <c r="A17821" s="2">
        <v>43007.583333333336</v>
      </c>
      <c r="B17821">
        <v>74390</v>
      </c>
      <c r="C17821">
        <v>74500</v>
      </c>
      <c r="D17821">
        <v>74330</v>
      </c>
      <c r="E17821">
        <v>74480</v>
      </c>
    </row>
    <row r="17822" spans="1:5" x14ac:dyDescent="0.25">
      <c r="A17822" s="2">
        <v>43007.541666666664</v>
      </c>
      <c r="B17822">
        <v>74220</v>
      </c>
      <c r="C17822">
        <v>74400</v>
      </c>
      <c r="D17822">
        <v>74050</v>
      </c>
      <c r="E17822">
        <v>74385</v>
      </c>
    </row>
    <row r="17823" spans="1:5" x14ac:dyDescent="0.25">
      <c r="A17823" s="2">
        <v>43007.5</v>
      </c>
      <c r="B17823">
        <v>74690</v>
      </c>
      <c r="C17823">
        <v>74735</v>
      </c>
      <c r="D17823">
        <v>74030</v>
      </c>
      <c r="E17823">
        <v>74220</v>
      </c>
    </row>
    <row r="17824" spans="1:5" x14ac:dyDescent="0.25">
      <c r="A17824" s="2">
        <v>43007.458333333336</v>
      </c>
      <c r="B17824">
        <v>74400</v>
      </c>
      <c r="C17824">
        <v>74815</v>
      </c>
      <c r="D17824">
        <v>74305</v>
      </c>
      <c r="E17824">
        <v>74690</v>
      </c>
    </row>
    <row r="17825" spans="1:5" x14ac:dyDescent="0.25">
      <c r="A17825" s="2">
        <v>43007.416666666664</v>
      </c>
      <c r="B17825">
        <v>74320</v>
      </c>
      <c r="C17825">
        <v>74535</v>
      </c>
      <c r="D17825">
        <v>74205</v>
      </c>
      <c r="E17825">
        <v>74400</v>
      </c>
    </row>
    <row r="17826" spans="1:5" x14ac:dyDescent="0.25">
      <c r="A17826" s="2">
        <v>43007.375</v>
      </c>
      <c r="B17826">
        <v>73950</v>
      </c>
      <c r="C17826">
        <v>74380</v>
      </c>
      <c r="D17826">
        <v>73870</v>
      </c>
      <c r="E17826">
        <v>74320</v>
      </c>
    </row>
    <row r="17827" spans="1:5" x14ac:dyDescent="0.25">
      <c r="A17827" s="2">
        <v>43006.708333333336</v>
      </c>
      <c r="B17827">
        <v>73825</v>
      </c>
      <c r="C17827">
        <v>73885</v>
      </c>
      <c r="D17827">
        <v>73620</v>
      </c>
      <c r="E17827">
        <v>73620</v>
      </c>
    </row>
    <row r="17828" spans="1:5" x14ac:dyDescent="0.25">
      <c r="A17828" s="2">
        <v>43006.666666666664</v>
      </c>
      <c r="B17828">
        <v>74100</v>
      </c>
      <c r="C17828">
        <v>74110</v>
      </c>
      <c r="D17828">
        <v>73815</v>
      </c>
      <c r="E17828">
        <v>73820</v>
      </c>
    </row>
    <row r="17829" spans="1:5" x14ac:dyDescent="0.25">
      <c r="A17829" s="2">
        <v>43006.625</v>
      </c>
      <c r="B17829">
        <v>73875</v>
      </c>
      <c r="C17829">
        <v>74115</v>
      </c>
      <c r="D17829">
        <v>73800</v>
      </c>
      <c r="E17829">
        <v>74100</v>
      </c>
    </row>
    <row r="17830" spans="1:5" x14ac:dyDescent="0.25">
      <c r="A17830" s="2">
        <v>43006.583333333336</v>
      </c>
      <c r="B17830">
        <v>73810</v>
      </c>
      <c r="C17830">
        <v>73980</v>
      </c>
      <c r="D17830">
        <v>73620</v>
      </c>
      <c r="E17830">
        <v>73875</v>
      </c>
    </row>
    <row r="17831" spans="1:5" x14ac:dyDescent="0.25">
      <c r="A17831" s="2">
        <v>43006.541666666664</v>
      </c>
      <c r="B17831">
        <v>73590</v>
      </c>
      <c r="C17831">
        <v>73850</v>
      </c>
      <c r="D17831">
        <v>73580</v>
      </c>
      <c r="E17831">
        <v>73810</v>
      </c>
    </row>
    <row r="17832" spans="1:5" x14ac:dyDescent="0.25">
      <c r="A17832" s="2">
        <v>43006.5</v>
      </c>
      <c r="B17832">
        <v>73980</v>
      </c>
      <c r="C17832">
        <v>73995</v>
      </c>
      <c r="D17832">
        <v>73535</v>
      </c>
      <c r="E17832">
        <v>73590</v>
      </c>
    </row>
    <row r="17833" spans="1:5" x14ac:dyDescent="0.25">
      <c r="A17833" s="2">
        <v>43006.458333333336</v>
      </c>
      <c r="B17833">
        <v>73960</v>
      </c>
      <c r="C17833">
        <v>74210</v>
      </c>
      <c r="D17833">
        <v>73835</v>
      </c>
      <c r="E17833">
        <v>73980</v>
      </c>
    </row>
    <row r="17834" spans="1:5" x14ac:dyDescent="0.25">
      <c r="A17834" s="2">
        <v>43006.416666666664</v>
      </c>
      <c r="B17834">
        <v>73975</v>
      </c>
      <c r="C17834">
        <v>74320</v>
      </c>
      <c r="D17834">
        <v>73725</v>
      </c>
      <c r="E17834">
        <v>73960</v>
      </c>
    </row>
    <row r="17835" spans="1:5" x14ac:dyDescent="0.25">
      <c r="A17835" s="2">
        <v>43006.375</v>
      </c>
      <c r="B17835">
        <v>73940</v>
      </c>
      <c r="C17835">
        <v>74255</v>
      </c>
      <c r="D17835">
        <v>73830</v>
      </c>
      <c r="E17835">
        <v>73975</v>
      </c>
    </row>
    <row r="17836" spans="1:5" x14ac:dyDescent="0.25">
      <c r="A17836" s="2">
        <v>43005.708333333336</v>
      </c>
      <c r="B17836">
        <v>74005</v>
      </c>
      <c r="C17836">
        <v>74150</v>
      </c>
      <c r="D17836">
        <v>73970</v>
      </c>
      <c r="E17836">
        <v>74150</v>
      </c>
    </row>
    <row r="17837" spans="1:5" x14ac:dyDescent="0.25">
      <c r="A17837" s="2">
        <v>43005.666666666664</v>
      </c>
      <c r="B17837">
        <v>74140</v>
      </c>
      <c r="C17837">
        <v>74230</v>
      </c>
      <c r="D17837">
        <v>73875</v>
      </c>
      <c r="E17837">
        <v>74000</v>
      </c>
    </row>
    <row r="17838" spans="1:5" x14ac:dyDescent="0.25">
      <c r="A17838" s="2">
        <v>43005.625</v>
      </c>
      <c r="B17838">
        <v>73870</v>
      </c>
      <c r="C17838">
        <v>74175</v>
      </c>
      <c r="D17838">
        <v>73840</v>
      </c>
      <c r="E17838">
        <v>74140</v>
      </c>
    </row>
    <row r="17839" spans="1:5" x14ac:dyDescent="0.25">
      <c r="A17839" s="2">
        <v>43005.583333333336</v>
      </c>
      <c r="B17839">
        <v>73625</v>
      </c>
      <c r="C17839">
        <v>73895</v>
      </c>
      <c r="D17839">
        <v>73580</v>
      </c>
      <c r="E17839">
        <v>73870</v>
      </c>
    </row>
    <row r="17840" spans="1:5" x14ac:dyDescent="0.25">
      <c r="A17840" s="2">
        <v>43005.541666666664</v>
      </c>
      <c r="B17840">
        <v>73650</v>
      </c>
      <c r="C17840">
        <v>73665</v>
      </c>
      <c r="D17840">
        <v>73405</v>
      </c>
      <c r="E17840">
        <v>73625</v>
      </c>
    </row>
    <row r="17841" spans="1:5" x14ac:dyDescent="0.25">
      <c r="A17841" s="2">
        <v>43005.5</v>
      </c>
      <c r="B17841">
        <v>73920</v>
      </c>
      <c r="C17841">
        <v>74015</v>
      </c>
      <c r="D17841">
        <v>73625</v>
      </c>
      <c r="E17841">
        <v>73650</v>
      </c>
    </row>
    <row r="17842" spans="1:5" x14ac:dyDescent="0.25">
      <c r="A17842" s="2">
        <v>43005.458333333336</v>
      </c>
      <c r="B17842">
        <v>74365</v>
      </c>
      <c r="C17842">
        <v>74405</v>
      </c>
      <c r="D17842">
        <v>73875</v>
      </c>
      <c r="E17842">
        <v>73925</v>
      </c>
    </row>
    <row r="17843" spans="1:5" x14ac:dyDescent="0.25">
      <c r="A17843" s="2">
        <v>43005.416666666664</v>
      </c>
      <c r="B17843">
        <v>74840</v>
      </c>
      <c r="C17843">
        <v>75035</v>
      </c>
      <c r="D17843">
        <v>74315</v>
      </c>
      <c r="E17843">
        <v>74360</v>
      </c>
    </row>
    <row r="17844" spans="1:5" x14ac:dyDescent="0.25">
      <c r="A17844" s="2">
        <v>43005.375</v>
      </c>
      <c r="B17844">
        <v>74600</v>
      </c>
      <c r="C17844">
        <v>74845</v>
      </c>
      <c r="D17844">
        <v>74565</v>
      </c>
      <c r="E17844">
        <v>74835</v>
      </c>
    </row>
    <row r="17845" spans="1:5" x14ac:dyDescent="0.25">
      <c r="A17845" s="2">
        <v>43004.708333333336</v>
      </c>
      <c r="B17845">
        <v>74765</v>
      </c>
      <c r="C17845">
        <v>74795</v>
      </c>
      <c r="D17845">
        <v>74490</v>
      </c>
      <c r="E17845">
        <v>74525</v>
      </c>
    </row>
    <row r="17846" spans="1:5" x14ac:dyDescent="0.25">
      <c r="A17846" s="2">
        <v>43004.666666666664</v>
      </c>
      <c r="B17846">
        <v>75005</v>
      </c>
      <c r="C17846">
        <v>75105</v>
      </c>
      <c r="D17846">
        <v>74730</v>
      </c>
      <c r="E17846">
        <v>74760</v>
      </c>
    </row>
    <row r="17847" spans="1:5" x14ac:dyDescent="0.25">
      <c r="A17847" s="2">
        <v>43004.625</v>
      </c>
      <c r="B17847">
        <v>75185</v>
      </c>
      <c r="C17847">
        <v>75200</v>
      </c>
      <c r="D17847">
        <v>74950</v>
      </c>
      <c r="E17847">
        <v>75005</v>
      </c>
    </row>
    <row r="17848" spans="1:5" x14ac:dyDescent="0.25">
      <c r="A17848" s="2">
        <v>43004.583333333336</v>
      </c>
      <c r="B17848">
        <v>75110</v>
      </c>
      <c r="C17848">
        <v>75280</v>
      </c>
      <c r="D17848">
        <v>75090</v>
      </c>
      <c r="E17848">
        <v>75185</v>
      </c>
    </row>
    <row r="17849" spans="1:5" x14ac:dyDescent="0.25">
      <c r="A17849" s="2">
        <v>43004.541666666664</v>
      </c>
      <c r="B17849">
        <v>75030</v>
      </c>
      <c r="C17849">
        <v>75235</v>
      </c>
      <c r="D17849">
        <v>74935</v>
      </c>
      <c r="E17849">
        <v>75110</v>
      </c>
    </row>
    <row r="17850" spans="1:5" x14ac:dyDescent="0.25">
      <c r="A17850" s="2">
        <v>43004.5</v>
      </c>
      <c r="B17850">
        <v>75045</v>
      </c>
      <c r="C17850">
        <v>75220</v>
      </c>
      <c r="D17850">
        <v>74890</v>
      </c>
      <c r="E17850">
        <v>75030</v>
      </c>
    </row>
    <row r="17851" spans="1:5" x14ac:dyDescent="0.25">
      <c r="A17851" s="2">
        <v>43004.458333333336</v>
      </c>
      <c r="B17851">
        <v>75020</v>
      </c>
      <c r="C17851">
        <v>75345</v>
      </c>
      <c r="D17851">
        <v>74975</v>
      </c>
      <c r="E17851">
        <v>75040</v>
      </c>
    </row>
    <row r="17852" spans="1:5" x14ac:dyDescent="0.25">
      <c r="A17852" s="2">
        <v>43004.416666666664</v>
      </c>
      <c r="B17852">
        <v>74975</v>
      </c>
      <c r="C17852">
        <v>75180</v>
      </c>
      <c r="D17852">
        <v>74830</v>
      </c>
      <c r="E17852">
        <v>75015</v>
      </c>
    </row>
    <row r="17853" spans="1:5" x14ac:dyDescent="0.25">
      <c r="A17853" s="2">
        <v>43004.375</v>
      </c>
      <c r="B17853">
        <v>74865</v>
      </c>
      <c r="C17853">
        <v>75045</v>
      </c>
      <c r="D17853">
        <v>74730</v>
      </c>
      <c r="E17853">
        <v>74975</v>
      </c>
    </row>
    <row r="17854" spans="1:5" x14ac:dyDescent="0.25">
      <c r="A17854" s="2">
        <v>43003.708333333336</v>
      </c>
      <c r="B17854">
        <v>74725</v>
      </c>
      <c r="C17854">
        <v>74810</v>
      </c>
      <c r="D17854">
        <v>74640</v>
      </c>
      <c r="E17854">
        <v>74645</v>
      </c>
    </row>
    <row r="17855" spans="1:5" x14ac:dyDescent="0.25">
      <c r="A17855" s="2">
        <v>43003.666666666664</v>
      </c>
      <c r="B17855">
        <v>74805</v>
      </c>
      <c r="C17855">
        <v>74855</v>
      </c>
      <c r="D17855">
        <v>74635</v>
      </c>
      <c r="E17855">
        <v>74720</v>
      </c>
    </row>
    <row r="17856" spans="1:5" x14ac:dyDescent="0.25">
      <c r="A17856" s="2">
        <v>43003.625</v>
      </c>
      <c r="B17856">
        <v>74840</v>
      </c>
      <c r="C17856">
        <v>74930</v>
      </c>
      <c r="D17856">
        <v>74745</v>
      </c>
      <c r="E17856">
        <v>74800</v>
      </c>
    </row>
    <row r="17857" spans="1:5" x14ac:dyDescent="0.25">
      <c r="A17857" s="2">
        <v>43003.583333333336</v>
      </c>
      <c r="B17857">
        <v>74885</v>
      </c>
      <c r="C17857">
        <v>75070</v>
      </c>
      <c r="D17857">
        <v>74815</v>
      </c>
      <c r="E17857">
        <v>74840</v>
      </c>
    </row>
    <row r="17858" spans="1:5" x14ac:dyDescent="0.25">
      <c r="A17858" s="2">
        <v>43003.541666666664</v>
      </c>
      <c r="B17858">
        <v>74985</v>
      </c>
      <c r="C17858">
        <v>75000</v>
      </c>
      <c r="D17858">
        <v>74710</v>
      </c>
      <c r="E17858">
        <v>74885</v>
      </c>
    </row>
    <row r="17859" spans="1:5" x14ac:dyDescent="0.25">
      <c r="A17859" s="2">
        <v>43003.5</v>
      </c>
      <c r="B17859">
        <v>75135</v>
      </c>
      <c r="C17859">
        <v>75190</v>
      </c>
      <c r="D17859">
        <v>74920</v>
      </c>
      <c r="E17859">
        <v>74985</v>
      </c>
    </row>
    <row r="17860" spans="1:5" x14ac:dyDescent="0.25">
      <c r="A17860" s="2">
        <v>43003.458333333336</v>
      </c>
      <c r="B17860">
        <v>75395</v>
      </c>
      <c r="C17860">
        <v>75450</v>
      </c>
      <c r="D17860">
        <v>75075</v>
      </c>
      <c r="E17860">
        <v>75135</v>
      </c>
    </row>
    <row r="17861" spans="1:5" x14ac:dyDescent="0.25">
      <c r="A17861" s="2">
        <v>43003.416666666664</v>
      </c>
      <c r="B17861">
        <v>75530</v>
      </c>
      <c r="C17861">
        <v>75785</v>
      </c>
      <c r="D17861">
        <v>75320</v>
      </c>
      <c r="E17861">
        <v>75395</v>
      </c>
    </row>
    <row r="17862" spans="1:5" x14ac:dyDescent="0.25">
      <c r="A17862" s="2">
        <v>43003.375</v>
      </c>
      <c r="B17862">
        <v>75610</v>
      </c>
      <c r="C17862">
        <v>75635</v>
      </c>
      <c r="D17862">
        <v>75455</v>
      </c>
      <c r="E17862">
        <v>75525</v>
      </c>
    </row>
    <row r="17863" spans="1:5" x14ac:dyDescent="0.25">
      <c r="A17863" s="2">
        <v>43000.708333333336</v>
      </c>
      <c r="B17863">
        <v>75735</v>
      </c>
      <c r="C17863">
        <v>75740</v>
      </c>
      <c r="D17863">
        <v>75615</v>
      </c>
      <c r="E17863">
        <v>75615</v>
      </c>
    </row>
    <row r="17864" spans="1:5" x14ac:dyDescent="0.25">
      <c r="A17864" s="2">
        <v>43000.666666666664</v>
      </c>
      <c r="B17864">
        <v>75680</v>
      </c>
      <c r="C17864">
        <v>75795</v>
      </c>
      <c r="D17864">
        <v>75570</v>
      </c>
      <c r="E17864">
        <v>75735</v>
      </c>
    </row>
    <row r="17865" spans="1:5" x14ac:dyDescent="0.25">
      <c r="A17865" s="2">
        <v>43000.625</v>
      </c>
      <c r="B17865">
        <v>75710</v>
      </c>
      <c r="C17865">
        <v>75830</v>
      </c>
      <c r="D17865">
        <v>75660</v>
      </c>
      <c r="E17865">
        <v>75685</v>
      </c>
    </row>
    <row r="17866" spans="1:5" x14ac:dyDescent="0.25">
      <c r="A17866" s="2">
        <v>43000.583333333336</v>
      </c>
      <c r="B17866">
        <v>75815</v>
      </c>
      <c r="C17866">
        <v>75845</v>
      </c>
      <c r="D17866">
        <v>75655</v>
      </c>
      <c r="E17866">
        <v>75705</v>
      </c>
    </row>
    <row r="17867" spans="1:5" x14ac:dyDescent="0.25">
      <c r="A17867" s="2">
        <v>43000.541666666664</v>
      </c>
      <c r="B17867">
        <v>76005</v>
      </c>
      <c r="C17867">
        <v>76015</v>
      </c>
      <c r="D17867">
        <v>75775</v>
      </c>
      <c r="E17867">
        <v>75815</v>
      </c>
    </row>
    <row r="17868" spans="1:5" x14ac:dyDescent="0.25">
      <c r="A17868" s="2">
        <v>43000.5</v>
      </c>
      <c r="B17868">
        <v>75640</v>
      </c>
      <c r="C17868">
        <v>76145</v>
      </c>
      <c r="D17868">
        <v>75615</v>
      </c>
      <c r="E17868">
        <v>76010</v>
      </c>
    </row>
    <row r="17869" spans="1:5" x14ac:dyDescent="0.25">
      <c r="A17869" s="2">
        <v>43000.458333333336</v>
      </c>
      <c r="B17869">
        <v>75600</v>
      </c>
      <c r="C17869">
        <v>75900</v>
      </c>
      <c r="D17869">
        <v>75550</v>
      </c>
      <c r="E17869">
        <v>75640</v>
      </c>
    </row>
    <row r="17870" spans="1:5" x14ac:dyDescent="0.25">
      <c r="A17870" s="2">
        <v>43000.416666666664</v>
      </c>
      <c r="B17870">
        <v>75875</v>
      </c>
      <c r="C17870">
        <v>75950</v>
      </c>
      <c r="D17870">
        <v>75400</v>
      </c>
      <c r="E17870">
        <v>75595</v>
      </c>
    </row>
    <row r="17871" spans="1:5" x14ac:dyDescent="0.25">
      <c r="A17871" s="2">
        <v>43000.375</v>
      </c>
      <c r="B17871">
        <v>75850</v>
      </c>
      <c r="C17871">
        <v>75960</v>
      </c>
      <c r="D17871">
        <v>75690</v>
      </c>
      <c r="E17871">
        <v>75875</v>
      </c>
    </row>
    <row r="17872" spans="1:5" x14ac:dyDescent="0.25">
      <c r="A17872" s="2">
        <v>42999.708333333336</v>
      </c>
      <c r="B17872">
        <v>75935</v>
      </c>
      <c r="C17872">
        <v>76055</v>
      </c>
      <c r="D17872">
        <v>75910</v>
      </c>
      <c r="E17872">
        <v>76010</v>
      </c>
    </row>
    <row r="17873" spans="1:5" x14ac:dyDescent="0.25">
      <c r="A17873" s="2">
        <v>42999.666666666664</v>
      </c>
      <c r="B17873">
        <v>75895</v>
      </c>
      <c r="C17873">
        <v>76065</v>
      </c>
      <c r="D17873">
        <v>75875</v>
      </c>
      <c r="E17873">
        <v>75935</v>
      </c>
    </row>
    <row r="17874" spans="1:5" x14ac:dyDescent="0.25">
      <c r="A17874" s="2">
        <v>42999.625</v>
      </c>
      <c r="B17874">
        <v>76010</v>
      </c>
      <c r="C17874">
        <v>76085</v>
      </c>
      <c r="D17874">
        <v>75715</v>
      </c>
      <c r="E17874">
        <v>75890</v>
      </c>
    </row>
    <row r="17875" spans="1:5" x14ac:dyDescent="0.25">
      <c r="A17875" s="2">
        <v>42999.583333333336</v>
      </c>
      <c r="B17875">
        <v>76110</v>
      </c>
      <c r="C17875">
        <v>76155</v>
      </c>
      <c r="D17875">
        <v>75840</v>
      </c>
      <c r="E17875">
        <v>76005</v>
      </c>
    </row>
    <row r="17876" spans="1:5" x14ac:dyDescent="0.25">
      <c r="A17876" s="2">
        <v>42999.541666666664</v>
      </c>
      <c r="B17876">
        <v>75690</v>
      </c>
      <c r="C17876">
        <v>76165</v>
      </c>
      <c r="D17876">
        <v>75660</v>
      </c>
      <c r="E17876">
        <v>76115</v>
      </c>
    </row>
    <row r="17877" spans="1:5" x14ac:dyDescent="0.25">
      <c r="A17877" s="2">
        <v>42999.5</v>
      </c>
      <c r="B17877">
        <v>76070</v>
      </c>
      <c r="C17877">
        <v>76290</v>
      </c>
      <c r="D17877">
        <v>75660</v>
      </c>
      <c r="E17877">
        <v>75690</v>
      </c>
    </row>
    <row r="17878" spans="1:5" x14ac:dyDescent="0.25">
      <c r="A17878" s="2">
        <v>42999.458333333336</v>
      </c>
      <c r="B17878">
        <v>76245</v>
      </c>
      <c r="C17878">
        <v>76330</v>
      </c>
      <c r="D17878">
        <v>75940</v>
      </c>
      <c r="E17878">
        <v>76070</v>
      </c>
    </row>
    <row r="17879" spans="1:5" x14ac:dyDescent="0.25">
      <c r="A17879" s="2">
        <v>42999.416666666664</v>
      </c>
      <c r="B17879">
        <v>76600</v>
      </c>
      <c r="C17879">
        <v>76685</v>
      </c>
      <c r="D17879">
        <v>76220</v>
      </c>
      <c r="E17879">
        <v>76250</v>
      </c>
    </row>
    <row r="17880" spans="1:5" x14ac:dyDescent="0.25">
      <c r="A17880" s="2">
        <v>42999.375</v>
      </c>
      <c r="B17880">
        <v>76210</v>
      </c>
      <c r="C17880">
        <v>76800</v>
      </c>
      <c r="D17880">
        <v>76200</v>
      </c>
      <c r="E17880">
        <v>76605</v>
      </c>
    </row>
    <row r="17881" spans="1:5" x14ac:dyDescent="0.25">
      <c r="A17881" s="2">
        <v>42998.708333333336</v>
      </c>
      <c r="B17881">
        <v>76425</v>
      </c>
      <c r="C17881">
        <v>76540</v>
      </c>
      <c r="D17881">
        <v>76370</v>
      </c>
      <c r="E17881">
        <v>76460</v>
      </c>
    </row>
    <row r="17882" spans="1:5" x14ac:dyDescent="0.25">
      <c r="A17882" s="2">
        <v>42998.666666666664</v>
      </c>
      <c r="B17882">
        <v>76045</v>
      </c>
      <c r="C17882">
        <v>76465</v>
      </c>
      <c r="D17882">
        <v>75950</v>
      </c>
      <c r="E17882">
        <v>76420</v>
      </c>
    </row>
    <row r="17883" spans="1:5" x14ac:dyDescent="0.25">
      <c r="A17883" s="2">
        <v>42998.625</v>
      </c>
      <c r="B17883">
        <v>76175</v>
      </c>
      <c r="C17883">
        <v>76190</v>
      </c>
      <c r="D17883">
        <v>75450</v>
      </c>
      <c r="E17883">
        <v>76040</v>
      </c>
    </row>
    <row r="17884" spans="1:5" x14ac:dyDescent="0.25">
      <c r="A17884" s="2">
        <v>42998.583333333336</v>
      </c>
      <c r="B17884">
        <v>75950</v>
      </c>
      <c r="C17884">
        <v>76250</v>
      </c>
      <c r="D17884">
        <v>75855</v>
      </c>
      <c r="E17884">
        <v>76175</v>
      </c>
    </row>
    <row r="17885" spans="1:5" x14ac:dyDescent="0.25">
      <c r="A17885" s="2">
        <v>42998.541666666664</v>
      </c>
      <c r="B17885">
        <v>75920</v>
      </c>
      <c r="C17885">
        <v>76075</v>
      </c>
      <c r="D17885">
        <v>75825</v>
      </c>
      <c r="E17885">
        <v>75945</v>
      </c>
    </row>
    <row r="17886" spans="1:5" x14ac:dyDescent="0.25">
      <c r="A17886" s="2">
        <v>42998.5</v>
      </c>
      <c r="B17886">
        <v>76155</v>
      </c>
      <c r="C17886">
        <v>76315</v>
      </c>
      <c r="D17886">
        <v>75860</v>
      </c>
      <c r="E17886">
        <v>75915</v>
      </c>
    </row>
    <row r="17887" spans="1:5" x14ac:dyDescent="0.25">
      <c r="A17887" s="2">
        <v>42998.458333333336</v>
      </c>
      <c r="B17887">
        <v>76640</v>
      </c>
      <c r="C17887">
        <v>76645</v>
      </c>
      <c r="D17887">
        <v>76075</v>
      </c>
      <c r="E17887">
        <v>76150</v>
      </c>
    </row>
    <row r="17888" spans="1:5" x14ac:dyDescent="0.25">
      <c r="A17888" s="2">
        <v>42998.416666666664</v>
      </c>
      <c r="B17888">
        <v>76620</v>
      </c>
      <c r="C17888">
        <v>76870</v>
      </c>
      <c r="D17888">
        <v>76540</v>
      </c>
      <c r="E17888">
        <v>76635</v>
      </c>
    </row>
    <row r="17889" spans="1:5" x14ac:dyDescent="0.25">
      <c r="A17889" s="2">
        <v>42998.375</v>
      </c>
      <c r="B17889">
        <v>76600</v>
      </c>
      <c r="C17889">
        <v>76785</v>
      </c>
      <c r="D17889">
        <v>76500</v>
      </c>
      <c r="E17889">
        <v>76625</v>
      </c>
    </row>
    <row r="17890" spans="1:5" x14ac:dyDescent="0.25">
      <c r="A17890" s="2">
        <v>42997.708333333336</v>
      </c>
      <c r="B17890">
        <v>76365</v>
      </c>
      <c r="C17890">
        <v>76510</v>
      </c>
      <c r="D17890">
        <v>76360</v>
      </c>
      <c r="E17890">
        <v>76505</v>
      </c>
    </row>
    <row r="17891" spans="1:5" x14ac:dyDescent="0.25">
      <c r="A17891" s="2">
        <v>42997.666666666664</v>
      </c>
      <c r="B17891">
        <v>76420</v>
      </c>
      <c r="C17891">
        <v>76525</v>
      </c>
      <c r="D17891">
        <v>76155</v>
      </c>
      <c r="E17891">
        <v>76365</v>
      </c>
    </row>
    <row r="17892" spans="1:5" x14ac:dyDescent="0.25">
      <c r="A17892" s="2">
        <v>42997.625</v>
      </c>
      <c r="B17892">
        <v>76310</v>
      </c>
      <c r="C17892">
        <v>76475</v>
      </c>
      <c r="D17892">
        <v>76225</v>
      </c>
      <c r="E17892">
        <v>76420</v>
      </c>
    </row>
    <row r="17893" spans="1:5" x14ac:dyDescent="0.25">
      <c r="A17893" s="2">
        <v>42997.583333333336</v>
      </c>
      <c r="B17893">
        <v>76180</v>
      </c>
      <c r="C17893">
        <v>76430</v>
      </c>
      <c r="D17893">
        <v>76175</v>
      </c>
      <c r="E17893">
        <v>76305</v>
      </c>
    </row>
    <row r="17894" spans="1:5" x14ac:dyDescent="0.25">
      <c r="A17894" s="2">
        <v>42997.541666666664</v>
      </c>
      <c r="B17894">
        <v>75820</v>
      </c>
      <c r="C17894">
        <v>76190</v>
      </c>
      <c r="D17894">
        <v>75785</v>
      </c>
      <c r="E17894">
        <v>76180</v>
      </c>
    </row>
    <row r="17895" spans="1:5" x14ac:dyDescent="0.25">
      <c r="A17895" s="2">
        <v>42997.5</v>
      </c>
      <c r="B17895">
        <v>75975</v>
      </c>
      <c r="C17895">
        <v>76000</v>
      </c>
      <c r="D17895">
        <v>75720</v>
      </c>
      <c r="E17895">
        <v>75815</v>
      </c>
    </row>
    <row r="17896" spans="1:5" x14ac:dyDescent="0.25">
      <c r="A17896" s="2">
        <v>42997.458333333336</v>
      </c>
      <c r="B17896">
        <v>76100</v>
      </c>
      <c r="C17896">
        <v>76155</v>
      </c>
      <c r="D17896">
        <v>75850</v>
      </c>
      <c r="E17896">
        <v>75970</v>
      </c>
    </row>
    <row r="17897" spans="1:5" x14ac:dyDescent="0.25">
      <c r="A17897" s="2">
        <v>42997.416666666664</v>
      </c>
      <c r="B17897">
        <v>76510</v>
      </c>
      <c r="C17897">
        <v>76570</v>
      </c>
      <c r="D17897">
        <v>76090</v>
      </c>
      <c r="E17897">
        <v>76105</v>
      </c>
    </row>
    <row r="17898" spans="1:5" x14ac:dyDescent="0.25">
      <c r="A17898" s="2">
        <v>42997.375</v>
      </c>
      <c r="B17898">
        <v>76480</v>
      </c>
      <c r="C17898">
        <v>76765</v>
      </c>
      <c r="D17898">
        <v>76480</v>
      </c>
      <c r="E17898">
        <v>76510</v>
      </c>
    </row>
    <row r="17899" spans="1:5" x14ac:dyDescent="0.25">
      <c r="A17899" s="2">
        <v>42996.708333333336</v>
      </c>
      <c r="B17899">
        <v>76425</v>
      </c>
      <c r="C17899">
        <v>76620</v>
      </c>
      <c r="D17899">
        <v>76395</v>
      </c>
      <c r="E17899">
        <v>76485</v>
      </c>
    </row>
    <row r="17900" spans="1:5" x14ac:dyDescent="0.25">
      <c r="A17900" s="2">
        <v>42996.666666666664</v>
      </c>
      <c r="B17900">
        <v>76310</v>
      </c>
      <c r="C17900">
        <v>76590</v>
      </c>
      <c r="D17900">
        <v>76295</v>
      </c>
      <c r="E17900">
        <v>76425</v>
      </c>
    </row>
    <row r="17901" spans="1:5" x14ac:dyDescent="0.25">
      <c r="A17901" s="2">
        <v>42996.625</v>
      </c>
      <c r="B17901">
        <v>76615</v>
      </c>
      <c r="C17901">
        <v>76620</v>
      </c>
      <c r="D17901">
        <v>76180</v>
      </c>
      <c r="E17901">
        <v>76315</v>
      </c>
    </row>
    <row r="17902" spans="1:5" x14ac:dyDescent="0.25">
      <c r="A17902" s="2">
        <v>42996.583333333336</v>
      </c>
      <c r="B17902">
        <v>76520</v>
      </c>
      <c r="C17902">
        <v>76660</v>
      </c>
      <c r="D17902">
        <v>76405</v>
      </c>
      <c r="E17902">
        <v>76615</v>
      </c>
    </row>
    <row r="17903" spans="1:5" x14ac:dyDescent="0.25">
      <c r="A17903" s="2">
        <v>42996.541666666664</v>
      </c>
      <c r="B17903">
        <v>76320</v>
      </c>
      <c r="C17903">
        <v>76540</v>
      </c>
      <c r="D17903">
        <v>76235</v>
      </c>
      <c r="E17903">
        <v>76520</v>
      </c>
    </row>
    <row r="17904" spans="1:5" x14ac:dyDescent="0.25">
      <c r="A17904" s="2">
        <v>42996.5</v>
      </c>
      <c r="B17904">
        <v>76660</v>
      </c>
      <c r="C17904">
        <v>76690</v>
      </c>
      <c r="D17904">
        <v>76305</v>
      </c>
      <c r="E17904">
        <v>76330</v>
      </c>
    </row>
    <row r="17905" spans="1:5" x14ac:dyDescent="0.25">
      <c r="A17905" s="2">
        <v>42996.458333333336</v>
      </c>
      <c r="B17905">
        <v>76725</v>
      </c>
      <c r="C17905">
        <v>76915</v>
      </c>
      <c r="D17905">
        <v>76620</v>
      </c>
      <c r="E17905">
        <v>76655</v>
      </c>
    </row>
    <row r="17906" spans="1:5" x14ac:dyDescent="0.25">
      <c r="A17906" s="2">
        <v>42996.416666666664</v>
      </c>
      <c r="B17906">
        <v>76310</v>
      </c>
      <c r="C17906">
        <v>76745</v>
      </c>
      <c r="D17906">
        <v>76045</v>
      </c>
      <c r="E17906">
        <v>76720</v>
      </c>
    </row>
    <row r="17907" spans="1:5" x14ac:dyDescent="0.25">
      <c r="A17907" s="2">
        <v>42996.375</v>
      </c>
      <c r="B17907">
        <v>76295</v>
      </c>
      <c r="C17907">
        <v>76555</v>
      </c>
      <c r="D17907">
        <v>76250</v>
      </c>
      <c r="E17907">
        <v>76310</v>
      </c>
    </row>
    <row r="17908" spans="1:5" x14ac:dyDescent="0.25">
      <c r="A17908" s="2">
        <v>42993.708333333336</v>
      </c>
      <c r="B17908">
        <v>76350</v>
      </c>
      <c r="C17908">
        <v>76370</v>
      </c>
      <c r="D17908">
        <v>76195</v>
      </c>
      <c r="E17908">
        <v>76365</v>
      </c>
    </row>
    <row r="17909" spans="1:5" x14ac:dyDescent="0.25">
      <c r="A17909" s="2">
        <v>42993.666666666664</v>
      </c>
      <c r="B17909">
        <v>76230</v>
      </c>
      <c r="C17909">
        <v>76385</v>
      </c>
      <c r="D17909">
        <v>76165</v>
      </c>
      <c r="E17909">
        <v>76350</v>
      </c>
    </row>
    <row r="17910" spans="1:5" x14ac:dyDescent="0.25">
      <c r="A17910" s="2">
        <v>42993.625</v>
      </c>
      <c r="B17910">
        <v>76265</v>
      </c>
      <c r="C17910">
        <v>76330</v>
      </c>
      <c r="D17910">
        <v>76110</v>
      </c>
      <c r="E17910">
        <v>76235</v>
      </c>
    </row>
    <row r="17911" spans="1:5" x14ac:dyDescent="0.25">
      <c r="A17911" s="2">
        <v>42993.583333333336</v>
      </c>
      <c r="B17911">
        <v>76055</v>
      </c>
      <c r="C17911">
        <v>76280</v>
      </c>
      <c r="D17911">
        <v>76045</v>
      </c>
      <c r="E17911">
        <v>76265</v>
      </c>
    </row>
    <row r="17912" spans="1:5" x14ac:dyDescent="0.25">
      <c r="A17912" s="2">
        <v>42993.541666666664</v>
      </c>
      <c r="B17912">
        <v>75865</v>
      </c>
      <c r="C17912">
        <v>76085</v>
      </c>
      <c r="D17912">
        <v>75810</v>
      </c>
      <c r="E17912">
        <v>76050</v>
      </c>
    </row>
    <row r="17913" spans="1:5" x14ac:dyDescent="0.25">
      <c r="A17913" s="2">
        <v>42993.5</v>
      </c>
      <c r="B17913">
        <v>75785</v>
      </c>
      <c r="C17913">
        <v>75915</v>
      </c>
      <c r="D17913">
        <v>75705</v>
      </c>
      <c r="E17913">
        <v>75860</v>
      </c>
    </row>
    <row r="17914" spans="1:5" x14ac:dyDescent="0.25">
      <c r="A17914" s="2">
        <v>42993.458333333336</v>
      </c>
      <c r="B17914">
        <v>75525</v>
      </c>
      <c r="C17914">
        <v>75860</v>
      </c>
      <c r="D17914">
        <v>75505</v>
      </c>
      <c r="E17914">
        <v>75780</v>
      </c>
    </row>
    <row r="17915" spans="1:5" x14ac:dyDescent="0.25">
      <c r="A17915" s="2">
        <v>42993.416666666664</v>
      </c>
      <c r="B17915">
        <v>75245</v>
      </c>
      <c r="C17915">
        <v>75595</v>
      </c>
      <c r="D17915">
        <v>75170</v>
      </c>
      <c r="E17915">
        <v>75530</v>
      </c>
    </row>
    <row r="17916" spans="1:5" x14ac:dyDescent="0.25">
      <c r="A17916" s="2">
        <v>42993.375</v>
      </c>
      <c r="B17916">
        <v>75000</v>
      </c>
      <c r="C17916">
        <v>75280</v>
      </c>
      <c r="D17916">
        <v>74730</v>
      </c>
      <c r="E17916">
        <v>75245</v>
      </c>
    </row>
    <row r="17917" spans="1:5" x14ac:dyDescent="0.25">
      <c r="A17917" s="2">
        <v>42992.708333333336</v>
      </c>
      <c r="B17917">
        <v>75275</v>
      </c>
      <c r="C17917">
        <v>75355</v>
      </c>
      <c r="D17917">
        <v>74950</v>
      </c>
      <c r="E17917">
        <v>75025</v>
      </c>
    </row>
    <row r="17918" spans="1:5" x14ac:dyDescent="0.25">
      <c r="A17918" s="2">
        <v>42992.666666666664</v>
      </c>
      <c r="B17918">
        <v>75090</v>
      </c>
      <c r="C17918">
        <v>75430</v>
      </c>
      <c r="D17918">
        <v>75075</v>
      </c>
      <c r="E17918">
        <v>75275</v>
      </c>
    </row>
    <row r="17919" spans="1:5" x14ac:dyDescent="0.25">
      <c r="A17919" s="2">
        <v>42992.625</v>
      </c>
      <c r="B17919">
        <v>75245</v>
      </c>
      <c r="C17919">
        <v>75275</v>
      </c>
      <c r="D17919">
        <v>75050</v>
      </c>
      <c r="E17919">
        <v>75095</v>
      </c>
    </row>
    <row r="17920" spans="1:5" x14ac:dyDescent="0.25">
      <c r="A17920" s="2">
        <v>42992.583333333336</v>
      </c>
      <c r="B17920">
        <v>75020</v>
      </c>
      <c r="C17920">
        <v>75295</v>
      </c>
      <c r="D17920">
        <v>74980</v>
      </c>
      <c r="E17920">
        <v>75245</v>
      </c>
    </row>
    <row r="17921" spans="1:5" x14ac:dyDescent="0.25">
      <c r="A17921" s="2">
        <v>42992.541666666664</v>
      </c>
      <c r="B17921">
        <v>75180</v>
      </c>
      <c r="C17921">
        <v>75225</v>
      </c>
      <c r="D17921">
        <v>75015</v>
      </c>
      <c r="E17921">
        <v>75020</v>
      </c>
    </row>
    <row r="17922" spans="1:5" x14ac:dyDescent="0.25">
      <c r="A17922" s="2">
        <v>42992.5</v>
      </c>
      <c r="B17922">
        <v>75350</v>
      </c>
      <c r="C17922">
        <v>75450</v>
      </c>
      <c r="D17922">
        <v>75110</v>
      </c>
      <c r="E17922">
        <v>75180</v>
      </c>
    </row>
    <row r="17923" spans="1:5" x14ac:dyDescent="0.25">
      <c r="A17923" s="2">
        <v>42992.458333333336</v>
      </c>
      <c r="B17923">
        <v>75210</v>
      </c>
      <c r="C17923">
        <v>75490</v>
      </c>
      <c r="D17923">
        <v>75075</v>
      </c>
      <c r="E17923">
        <v>75340</v>
      </c>
    </row>
    <row r="17924" spans="1:5" x14ac:dyDescent="0.25">
      <c r="A17924" s="2">
        <v>42992.416666666664</v>
      </c>
      <c r="B17924">
        <v>75095</v>
      </c>
      <c r="C17924">
        <v>75305</v>
      </c>
      <c r="D17924">
        <v>74900</v>
      </c>
      <c r="E17924">
        <v>75210</v>
      </c>
    </row>
    <row r="17925" spans="1:5" x14ac:dyDescent="0.25">
      <c r="A17925" s="2">
        <v>42992.375</v>
      </c>
      <c r="B17925">
        <v>75200</v>
      </c>
      <c r="C17925">
        <v>75280</v>
      </c>
      <c r="D17925">
        <v>74985</v>
      </c>
      <c r="E17925">
        <v>75095</v>
      </c>
    </row>
    <row r="17926" spans="1:5" x14ac:dyDescent="0.25">
      <c r="A17926" s="2">
        <v>42991.708333333336</v>
      </c>
      <c r="B17926">
        <v>75410</v>
      </c>
      <c r="C17926">
        <v>75550</v>
      </c>
      <c r="D17926">
        <v>75250</v>
      </c>
      <c r="E17926">
        <v>75550</v>
      </c>
    </row>
    <row r="17927" spans="1:5" x14ac:dyDescent="0.25">
      <c r="A17927" s="2">
        <v>42991.666666666664</v>
      </c>
      <c r="B17927">
        <v>75650</v>
      </c>
      <c r="C17927">
        <v>75725</v>
      </c>
      <c r="D17927">
        <v>75325</v>
      </c>
      <c r="E17927">
        <v>75410</v>
      </c>
    </row>
    <row r="17928" spans="1:5" x14ac:dyDescent="0.25">
      <c r="A17928" s="2">
        <v>42991.625</v>
      </c>
      <c r="B17928">
        <v>75615</v>
      </c>
      <c r="C17928">
        <v>75695</v>
      </c>
      <c r="D17928">
        <v>75320</v>
      </c>
      <c r="E17928">
        <v>75655</v>
      </c>
    </row>
    <row r="17929" spans="1:5" x14ac:dyDescent="0.25">
      <c r="A17929" s="2">
        <v>42991.583333333336</v>
      </c>
      <c r="B17929">
        <v>75265</v>
      </c>
      <c r="C17929">
        <v>75625</v>
      </c>
      <c r="D17929">
        <v>75265</v>
      </c>
      <c r="E17929">
        <v>75610</v>
      </c>
    </row>
    <row r="17930" spans="1:5" x14ac:dyDescent="0.25">
      <c r="A17930" s="2">
        <v>42991.541666666664</v>
      </c>
      <c r="B17930">
        <v>75090</v>
      </c>
      <c r="C17930">
        <v>75300</v>
      </c>
      <c r="D17930">
        <v>75045</v>
      </c>
      <c r="E17930">
        <v>75270</v>
      </c>
    </row>
    <row r="17931" spans="1:5" x14ac:dyDescent="0.25">
      <c r="A17931" s="2">
        <v>42991.5</v>
      </c>
      <c r="B17931">
        <v>74990</v>
      </c>
      <c r="C17931">
        <v>75195</v>
      </c>
      <c r="D17931">
        <v>74895</v>
      </c>
      <c r="E17931">
        <v>75085</v>
      </c>
    </row>
    <row r="17932" spans="1:5" x14ac:dyDescent="0.25">
      <c r="A17932" s="2">
        <v>42991.458333333336</v>
      </c>
      <c r="B17932">
        <v>75120</v>
      </c>
      <c r="C17932">
        <v>75355</v>
      </c>
      <c r="D17932">
        <v>74870</v>
      </c>
      <c r="E17932">
        <v>74985</v>
      </c>
    </row>
    <row r="17933" spans="1:5" x14ac:dyDescent="0.25">
      <c r="A17933" s="2">
        <v>42991.416666666664</v>
      </c>
      <c r="B17933">
        <v>75090</v>
      </c>
      <c r="C17933">
        <v>75320</v>
      </c>
      <c r="D17933">
        <v>74720</v>
      </c>
      <c r="E17933">
        <v>75120</v>
      </c>
    </row>
    <row r="17934" spans="1:5" x14ac:dyDescent="0.25">
      <c r="A17934" s="2">
        <v>42991.375</v>
      </c>
      <c r="B17934">
        <v>74860</v>
      </c>
      <c r="C17934">
        <v>75180</v>
      </c>
      <c r="D17934">
        <v>74795</v>
      </c>
      <c r="E17934">
        <v>75095</v>
      </c>
    </row>
    <row r="17935" spans="1:5" x14ac:dyDescent="0.25">
      <c r="A17935" s="2">
        <v>42990.708333333336</v>
      </c>
      <c r="B17935">
        <v>75135</v>
      </c>
      <c r="C17935">
        <v>75220</v>
      </c>
      <c r="D17935">
        <v>75000</v>
      </c>
      <c r="E17935">
        <v>75220</v>
      </c>
    </row>
    <row r="17936" spans="1:5" x14ac:dyDescent="0.25">
      <c r="A17936" s="2">
        <v>42990.666666666664</v>
      </c>
      <c r="B17936">
        <v>75565</v>
      </c>
      <c r="C17936">
        <v>75585</v>
      </c>
      <c r="D17936">
        <v>74910</v>
      </c>
      <c r="E17936">
        <v>75130</v>
      </c>
    </row>
    <row r="17937" spans="1:5" x14ac:dyDescent="0.25">
      <c r="A17937" s="2">
        <v>42990.625</v>
      </c>
      <c r="B17937">
        <v>75780</v>
      </c>
      <c r="C17937">
        <v>75930</v>
      </c>
      <c r="D17937">
        <v>75540</v>
      </c>
      <c r="E17937">
        <v>75565</v>
      </c>
    </row>
    <row r="17938" spans="1:5" x14ac:dyDescent="0.25">
      <c r="A17938" s="2">
        <v>42990.583333333336</v>
      </c>
      <c r="B17938">
        <v>75820</v>
      </c>
      <c r="C17938">
        <v>75890</v>
      </c>
      <c r="D17938">
        <v>75740</v>
      </c>
      <c r="E17938">
        <v>75780</v>
      </c>
    </row>
    <row r="17939" spans="1:5" x14ac:dyDescent="0.25">
      <c r="A17939" s="2">
        <v>42990.541666666664</v>
      </c>
      <c r="B17939">
        <v>75585</v>
      </c>
      <c r="C17939">
        <v>75835</v>
      </c>
      <c r="D17939">
        <v>75515</v>
      </c>
      <c r="E17939">
        <v>75825</v>
      </c>
    </row>
    <row r="17940" spans="1:5" x14ac:dyDescent="0.25">
      <c r="A17940" s="2">
        <v>42990.5</v>
      </c>
      <c r="B17940">
        <v>75385</v>
      </c>
      <c r="C17940">
        <v>75640</v>
      </c>
      <c r="D17940">
        <v>75380</v>
      </c>
      <c r="E17940">
        <v>75585</v>
      </c>
    </row>
    <row r="17941" spans="1:5" x14ac:dyDescent="0.25">
      <c r="A17941" s="2">
        <v>42990.458333333336</v>
      </c>
      <c r="B17941">
        <v>75360</v>
      </c>
      <c r="C17941">
        <v>75495</v>
      </c>
      <c r="D17941">
        <v>75150</v>
      </c>
      <c r="E17941">
        <v>75390</v>
      </c>
    </row>
    <row r="17942" spans="1:5" x14ac:dyDescent="0.25">
      <c r="A17942" s="2">
        <v>42990.416666666664</v>
      </c>
      <c r="B17942">
        <v>74705</v>
      </c>
      <c r="C17942">
        <v>75420</v>
      </c>
      <c r="D17942">
        <v>74700</v>
      </c>
      <c r="E17942">
        <v>75360</v>
      </c>
    </row>
    <row r="17943" spans="1:5" x14ac:dyDescent="0.25">
      <c r="A17943" s="2">
        <v>42990.375</v>
      </c>
      <c r="B17943">
        <v>74910</v>
      </c>
      <c r="C17943">
        <v>75140</v>
      </c>
      <c r="D17943">
        <v>74575</v>
      </c>
      <c r="E17943">
        <v>74710</v>
      </c>
    </row>
    <row r="17944" spans="1:5" x14ac:dyDescent="0.25">
      <c r="A17944" s="2">
        <v>42989.708333333336</v>
      </c>
      <c r="B17944">
        <v>74935</v>
      </c>
      <c r="C17944">
        <v>75175</v>
      </c>
      <c r="D17944">
        <v>74905</v>
      </c>
      <c r="E17944">
        <v>74990</v>
      </c>
    </row>
    <row r="17945" spans="1:5" x14ac:dyDescent="0.25">
      <c r="A17945" s="2">
        <v>42989.666666666664</v>
      </c>
      <c r="B17945">
        <v>75050</v>
      </c>
      <c r="C17945">
        <v>75210</v>
      </c>
      <c r="D17945">
        <v>74855</v>
      </c>
      <c r="E17945">
        <v>74940</v>
      </c>
    </row>
    <row r="17946" spans="1:5" x14ac:dyDescent="0.25">
      <c r="A17946" s="2">
        <v>42989.625</v>
      </c>
      <c r="B17946">
        <v>75060</v>
      </c>
      <c r="C17946">
        <v>75130</v>
      </c>
      <c r="D17946">
        <v>74905</v>
      </c>
      <c r="E17946">
        <v>75055</v>
      </c>
    </row>
    <row r="17947" spans="1:5" x14ac:dyDescent="0.25">
      <c r="A17947" s="2">
        <v>42989.583333333336</v>
      </c>
      <c r="B17947">
        <v>75240</v>
      </c>
      <c r="C17947">
        <v>75245</v>
      </c>
      <c r="D17947">
        <v>75055</v>
      </c>
      <c r="E17947">
        <v>75065</v>
      </c>
    </row>
    <row r="17948" spans="1:5" x14ac:dyDescent="0.25">
      <c r="A17948" s="2">
        <v>42989.541666666664</v>
      </c>
      <c r="B17948">
        <v>75080</v>
      </c>
      <c r="C17948">
        <v>75275</v>
      </c>
      <c r="D17948">
        <v>75050</v>
      </c>
      <c r="E17948">
        <v>75240</v>
      </c>
    </row>
    <row r="17949" spans="1:5" x14ac:dyDescent="0.25">
      <c r="A17949" s="2">
        <v>42989.5</v>
      </c>
      <c r="B17949">
        <v>74905</v>
      </c>
      <c r="C17949">
        <v>75115</v>
      </c>
      <c r="D17949">
        <v>74840</v>
      </c>
      <c r="E17949">
        <v>75080</v>
      </c>
    </row>
    <row r="17950" spans="1:5" x14ac:dyDescent="0.25">
      <c r="A17950" s="2">
        <v>42989.458333333336</v>
      </c>
      <c r="B17950">
        <v>74555</v>
      </c>
      <c r="C17950">
        <v>74925</v>
      </c>
      <c r="D17950">
        <v>74550</v>
      </c>
      <c r="E17950">
        <v>74910</v>
      </c>
    </row>
    <row r="17951" spans="1:5" x14ac:dyDescent="0.25">
      <c r="A17951" s="2">
        <v>42989.416666666664</v>
      </c>
      <c r="B17951">
        <v>74365</v>
      </c>
      <c r="C17951">
        <v>74665</v>
      </c>
      <c r="D17951">
        <v>74295</v>
      </c>
      <c r="E17951">
        <v>74550</v>
      </c>
    </row>
    <row r="17952" spans="1:5" x14ac:dyDescent="0.25">
      <c r="A17952" s="2">
        <v>42989.375</v>
      </c>
      <c r="B17952">
        <v>74145</v>
      </c>
      <c r="C17952">
        <v>74415</v>
      </c>
      <c r="D17952">
        <v>74115</v>
      </c>
      <c r="E17952">
        <v>74365</v>
      </c>
    </row>
    <row r="17953" spans="1:5" x14ac:dyDescent="0.25">
      <c r="A17953" s="2">
        <v>42986.708333333336</v>
      </c>
      <c r="B17953">
        <v>73675</v>
      </c>
      <c r="C17953">
        <v>73920</v>
      </c>
      <c r="D17953">
        <v>73660</v>
      </c>
      <c r="E17953">
        <v>73750</v>
      </c>
    </row>
    <row r="17954" spans="1:5" x14ac:dyDescent="0.25">
      <c r="A17954" s="2">
        <v>42986.666666666664</v>
      </c>
      <c r="B17954">
        <v>73690</v>
      </c>
      <c r="C17954">
        <v>73740</v>
      </c>
      <c r="D17954">
        <v>73540</v>
      </c>
      <c r="E17954">
        <v>73675</v>
      </c>
    </row>
    <row r="17955" spans="1:5" x14ac:dyDescent="0.25">
      <c r="A17955" s="2">
        <v>42986.625</v>
      </c>
      <c r="B17955">
        <v>73680</v>
      </c>
      <c r="C17955">
        <v>73760</v>
      </c>
      <c r="D17955">
        <v>73570</v>
      </c>
      <c r="E17955">
        <v>73690</v>
      </c>
    </row>
    <row r="17956" spans="1:5" x14ac:dyDescent="0.25">
      <c r="A17956" s="2">
        <v>42986.583333333336</v>
      </c>
      <c r="B17956">
        <v>73780</v>
      </c>
      <c r="C17956">
        <v>73810</v>
      </c>
      <c r="D17956">
        <v>73590</v>
      </c>
      <c r="E17956">
        <v>73675</v>
      </c>
    </row>
    <row r="17957" spans="1:5" x14ac:dyDescent="0.25">
      <c r="A17957" s="2">
        <v>42986.541666666664</v>
      </c>
      <c r="B17957">
        <v>73740</v>
      </c>
      <c r="C17957">
        <v>73865</v>
      </c>
      <c r="D17957">
        <v>73710</v>
      </c>
      <c r="E17957">
        <v>73785</v>
      </c>
    </row>
    <row r="17958" spans="1:5" x14ac:dyDescent="0.25">
      <c r="A17958" s="2">
        <v>42986.5</v>
      </c>
      <c r="B17958">
        <v>73870</v>
      </c>
      <c r="C17958">
        <v>74025</v>
      </c>
      <c r="D17958">
        <v>73675</v>
      </c>
      <c r="E17958">
        <v>73740</v>
      </c>
    </row>
    <row r="17959" spans="1:5" x14ac:dyDescent="0.25">
      <c r="A17959" s="2">
        <v>42986.458333333336</v>
      </c>
      <c r="B17959">
        <v>74095</v>
      </c>
      <c r="C17959">
        <v>74165</v>
      </c>
      <c r="D17959">
        <v>73745</v>
      </c>
      <c r="E17959">
        <v>73870</v>
      </c>
    </row>
    <row r="17960" spans="1:5" x14ac:dyDescent="0.25">
      <c r="A17960" s="2">
        <v>42986.416666666664</v>
      </c>
      <c r="B17960">
        <v>74175</v>
      </c>
      <c r="C17960">
        <v>74330</v>
      </c>
      <c r="D17960">
        <v>73840</v>
      </c>
      <c r="E17960">
        <v>74095</v>
      </c>
    </row>
    <row r="17961" spans="1:5" x14ac:dyDescent="0.25">
      <c r="A17961" s="2">
        <v>42986.375</v>
      </c>
      <c r="B17961">
        <v>74355</v>
      </c>
      <c r="C17961">
        <v>74530</v>
      </c>
      <c r="D17961">
        <v>74145</v>
      </c>
      <c r="E17961">
        <v>74170</v>
      </c>
    </row>
    <row r="17962" spans="1:5" x14ac:dyDescent="0.25">
      <c r="A17962" s="2">
        <v>42984.708333333336</v>
      </c>
      <c r="B17962">
        <v>73995</v>
      </c>
      <c r="C17962">
        <v>74380</v>
      </c>
      <c r="D17962">
        <v>73950</v>
      </c>
      <c r="E17962">
        <v>74380</v>
      </c>
    </row>
    <row r="17963" spans="1:5" x14ac:dyDescent="0.25">
      <c r="A17963" s="2">
        <v>42984.666666666664</v>
      </c>
      <c r="B17963">
        <v>74160</v>
      </c>
      <c r="C17963">
        <v>74230</v>
      </c>
      <c r="D17963">
        <v>73970</v>
      </c>
      <c r="E17963">
        <v>73995</v>
      </c>
    </row>
    <row r="17964" spans="1:5" x14ac:dyDescent="0.25">
      <c r="A17964" s="2">
        <v>42984.625</v>
      </c>
      <c r="B17964">
        <v>74055</v>
      </c>
      <c r="C17964">
        <v>74265</v>
      </c>
      <c r="D17964">
        <v>74030</v>
      </c>
      <c r="E17964">
        <v>74160</v>
      </c>
    </row>
    <row r="17965" spans="1:5" x14ac:dyDescent="0.25">
      <c r="A17965" s="2">
        <v>42984.583333333336</v>
      </c>
      <c r="B17965">
        <v>73985</v>
      </c>
      <c r="C17965">
        <v>74175</v>
      </c>
      <c r="D17965">
        <v>73975</v>
      </c>
      <c r="E17965">
        <v>74050</v>
      </c>
    </row>
    <row r="17966" spans="1:5" x14ac:dyDescent="0.25">
      <c r="A17966" s="2">
        <v>42984.541666666664</v>
      </c>
      <c r="B17966">
        <v>73815</v>
      </c>
      <c r="C17966">
        <v>74045</v>
      </c>
      <c r="D17966">
        <v>73710</v>
      </c>
      <c r="E17966">
        <v>73985</v>
      </c>
    </row>
    <row r="17967" spans="1:5" x14ac:dyDescent="0.25">
      <c r="A17967" s="2">
        <v>42984.5</v>
      </c>
      <c r="B17967">
        <v>73780</v>
      </c>
      <c r="C17967">
        <v>73845</v>
      </c>
      <c r="D17967">
        <v>73600</v>
      </c>
      <c r="E17967">
        <v>73820</v>
      </c>
    </row>
    <row r="17968" spans="1:5" x14ac:dyDescent="0.25">
      <c r="A17968" s="2">
        <v>42984.458333333336</v>
      </c>
      <c r="B17968">
        <v>73820</v>
      </c>
      <c r="C17968">
        <v>73935</v>
      </c>
      <c r="D17968">
        <v>73660</v>
      </c>
      <c r="E17968">
        <v>73780</v>
      </c>
    </row>
    <row r="17969" spans="1:5" x14ac:dyDescent="0.25">
      <c r="A17969" s="2">
        <v>42984.416666666664</v>
      </c>
      <c r="B17969">
        <v>73470</v>
      </c>
      <c r="C17969">
        <v>73845</v>
      </c>
      <c r="D17969">
        <v>73395</v>
      </c>
      <c r="E17969">
        <v>73820</v>
      </c>
    </row>
    <row r="17970" spans="1:5" x14ac:dyDescent="0.25">
      <c r="A17970" s="2">
        <v>42984.375</v>
      </c>
      <c r="B17970">
        <v>73185</v>
      </c>
      <c r="C17970">
        <v>73535</v>
      </c>
      <c r="D17970">
        <v>73030</v>
      </c>
      <c r="E17970">
        <v>73470</v>
      </c>
    </row>
    <row r="17971" spans="1:5" x14ac:dyDescent="0.25">
      <c r="A17971" s="2">
        <v>42983.708333333336</v>
      </c>
      <c r="B17971">
        <v>72705</v>
      </c>
      <c r="C17971">
        <v>72845</v>
      </c>
      <c r="D17971">
        <v>72620</v>
      </c>
      <c r="E17971">
        <v>72770</v>
      </c>
    </row>
    <row r="17972" spans="1:5" x14ac:dyDescent="0.25">
      <c r="A17972" s="2">
        <v>42983.666666666664</v>
      </c>
      <c r="B17972">
        <v>73000</v>
      </c>
      <c r="C17972">
        <v>73015</v>
      </c>
      <c r="D17972">
        <v>72660</v>
      </c>
      <c r="E17972">
        <v>72705</v>
      </c>
    </row>
    <row r="17973" spans="1:5" x14ac:dyDescent="0.25">
      <c r="A17973" s="2">
        <v>42983.625</v>
      </c>
      <c r="B17973">
        <v>72810</v>
      </c>
      <c r="C17973">
        <v>73010</v>
      </c>
      <c r="D17973">
        <v>72775</v>
      </c>
      <c r="E17973">
        <v>72995</v>
      </c>
    </row>
    <row r="17974" spans="1:5" x14ac:dyDescent="0.25">
      <c r="A17974" s="2">
        <v>42983.583333333336</v>
      </c>
      <c r="B17974">
        <v>72690</v>
      </c>
      <c r="C17974">
        <v>72850</v>
      </c>
      <c r="D17974">
        <v>72515</v>
      </c>
      <c r="E17974">
        <v>72810</v>
      </c>
    </row>
    <row r="17975" spans="1:5" x14ac:dyDescent="0.25">
      <c r="A17975" s="2">
        <v>42983.541666666664</v>
      </c>
      <c r="B17975">
        <v>72855</v>
      </c>
      <c r="C17975">
        <v>72860</v>
      </c>
      <c r="D17975">
        <v>72450</v>
      </c>
      <c r="E17975">
        <v>72695</v>
      </c>
    </row>
    <row r="17976" spans="1:5" x14ac:dyDescent="0.25">
      <c r="A17976" s="2">
        <v>42983.5</v>
      </c>
      <c r="B17976">
        <v>73105</v>
      </c>
      <c r="C17976">
        <v>73120</v>
      </c>
      <c r="D17976">
        <v>72810</v>
      </c>
      <c r="E17976">
        <v>72855</v>
      </c>
    </row>
    <row r="17977" spans="1:5" x14ac:dyDescent="0.25">
      <c r="A17977" s="2">
        <v>42983.458333333336</v>
      </c>
      <c r="B17977">
        <v>73440</v>
      </c>
      <c r="C17977">
        <v>73540</v>
      </c>
      <c r="D17977">
        <v>72985</v>
      </c>
      <c r="E17977">
        <v>73105</v>
      </c>
    </row>
    <row r="17978" spans="1:5" x14ac:dyDescent="0.25">
      <c r="A17978" s="2">
        <v>42983.416666666664</v>
      </c>
      <c r="B17978">
        <v>73815</v>
      </c>
      <c r="C17978">
        <v>73825</v>
      </c>
      <c r="D17978">
        <v>73265</v>
      </c>
      <c r="E17978">
        <v>73435</v>
      </c>
    </row>
    <row r="17979" spans="1:5" x14ac:dyDescent="0.25">
      <c r="A17979" s="2">
        <v>42983.375</v>
      </c>
      <c r="B17979">
        <v>73610</v>
      </c>
      <c r="C17979">
        <v>73865</v>
      </c>
      <c r="D17979">
        <v>73430</v>
      </c>
      <c r="E17979">
        <v>73815</v>
      </c>
    </row>
    <row r="17980" spans="1:5" x14ac:dyDescent="0.25">
      <c r="A17980" s="2">
        <v>42982.708333333336</v>
      </c>
      <c r="B17980">
        <v>72720</v>
      </c>
      <c r="C17980">
        <v>72920</v>
      </c>
      <c r="D17980">
        <v>72715</v>
      </c>
      <c r="E17980">
        <v>72900</v>
      </c>
    </row>
    <row r="17981" spans="1:5" x14ac:dyDescent="0.25">
      <c r="A17981" s="2">
        <v>42982.666666666664</v>
      </c>
      <c r="B17981">
        <v>72755</v>
      </c>
      <c r="C17981">
        <v>72790</v>
      </c>
      <c r="D17981">
        <v>72670</v>
      </c>
      <c r="E17981">
        <v>72715</v>
      </c>
    </row>
    <row r="17982" spans="1:5" x14ac:dyDescent="0.25">
      <c r="A17982" s="2">
        <v>42982.625</v>
      </c>
      <c r="B17982">
        <v>72705</v>
      </c>
      <c r="C17982">
        <v>72820</v>
      </c>
      <c r="D17982">
        <v>72660</v>
      </c>
      <c r="E17982">
        <v>72750</v>
      </c>
    </row>
    <row r="17983" spans="1:5" x14ac:dyDescent="0.25">
      <c r="A17983" s="2">
        <v>42982.583333333336</v>
      </c>
      <c r="B17983">
        <v>72510</v>
      </c>
      <c r="C17983">
        <v>72730</v>
      </c>
      <c r="D17983">
        <v>72510</v>
      </c>
      <c r="E17983">
        <v>72705</v>
      </c>
    </row>
    <row r="17984" spans="1:5" x14ac:dyDescent="0.25">
      <c r="A17984" s="2">
        <v>42982.541666666664</v>
      </c>
      <c r="B17984">
        <v>72535</v>
      </c>
      <c r="C17984">
        <v>72565</v>
      </c>
      <c r="D17984">
        <v>72475</v>
      </c>
      <c r="E17984">
        <v>72510</v>
      </c>
    </row>
    <row r="17985" spans="1:5" x14ac:dyDescent="0.25">
      <c r="A17985" s="2">
        <v>42982.5</v>
      </c>
      <c r="B17985">
        <v>72595</v>
      </c>
      <c r="C17985">
        <v>72650</v>
      </c>
      <c r="D17985">
        <v>72465</v>
      </c>
      <c r="E17985">
        <v>72540</v>
      </c>
    </row>
    <row r="17986" spans="1:5" x14ac:dyDescent="0.25">
      <c r="A17986" s="2">
        <v>42982.458333333336</v>
      </c>
      <c r="B17986">
        <v>72435</v>
      </c>
      <c r="C17986">
        <v>72695</v>
      </c>
      <c r="D17986">
        <v>72410</v>
      </c>
      <c r="E17986">
        <v>72595</v>
      </c>
    </row>
    <row r="17987" spans="1:5" x14ac:dyDescent="0.25">
      <c r="A17987" s="2">
        <v>42982.416666666664</v>
      </c>
      <c r="B17987">
        <v>72350</v>
      </c>
      <c r="C17987">
        <v>72515</v>
      </c>
      <c r="D17987">
        <v>72275</v>
      </c>
      <c r="E17987">
        <v>72435</v>
      </c>
    </row>
    <row r="17988" spans="1:5" x14ac:dyDescent="0.25">
      <c r="A17988" s="2">
        <v>42982.375</v>
      </c>
      <c r="B17988">
        <v>72300</v>
      </c>
      <c r="C17988">
        <v>72480</v>
      </c>
      <c r="D17988">
        <v>72255</v>
      </c>
      <c r="E17988">
        <v>72350</v>
      </c>
    </row>
    <row r="17989" spans="1:5" x14ac:dyDescent="0.25">
      <c r="A17989" s="2">
        <v>42979.708333333336</v>
      </c>
      <c r="B17989">
        <v>72600</v>
      </c>
      <c r="C17989">
        <v>72740</v>
      </c>
      <c r="D17989">
        <v>72535</v>
      </c>
      <c r="E17989">
        <v>72670</v>
      </c>
    </row>
    <row r="17990" spans="1:5" x14ac:dyDescent="0.25">
      <c r="A17990" s="2">
        <v>42979.666666666664</v>
      </c>
      <c r="B17990">
        <v>72765</v>
      </c>
      <c r="C17990">
        <v>72820</v>
      </c>
      <c r="D17990">
        <v>72585</v>
      </c>
      <c r="E17990">
        <v>72605</v>
      </c>
    </row>
    <row r="17991" spans="1:5" x14ac:dyDescent="0.25">
      <c r="A17991" s="2">
        <v>42979.625</v>
      </c>
      <c r="B17991">
        <v>72840</v>
      </c>
      <c r="C17991">
        <v>72895</v>
      </c>
      <c r="D17991">
        <v>72760</v>
      </c>
      <c r="E17991">
        <v>72765</v>
      </c>
    </row>
    <row r="17992" spans="1:5" x14ac:dyDescent="0.25">
      <c r="A17992" s="2">
        <v>42979.583333333336</v>
      </c>
      <c r="B17992">
        <v>72870</v>
      </c>
      <c r="C17992">
        <v>72880</v>
      </c>
      <c r="D17992">
        <v>72730</v>
      </c>
      <c r="E17992">
        <v>72840</v>
      </c>
    </row>
    <row r="17993" spans="1:5" x14ac:dyDescent="0.25">
      <c r="A17993" s="2">
        <v>42979.541666666664</v>
      </c>
      <c r="B17993">
        <v>72770</v>
      </c>
      <c r="C17993">
        <v>72930</v>
      </c>
      <c r="D17993">
        <v>72740</v>
      </c>
      <c r="E17993">
        <v>72870</v>
      </c>
    </row>
    <row r="17994" spans="1:5" x14ac:dyDescent="0.25">
      <c r="A17994" s="2">
        <v>42979.5</v>
      </c>
      <c r="B17994">
        <v>72595</v>
      </c>
      <c r="C17994">
        <v>72830</v>
      </c>
      <c r="D17994">
        <v>72560</v>
      </c>
      <c r="E17994">
        <v>72775</v>
      </c>
    </row>
    <row r="17995" spans="1:5" x14ac:dyDescent="0.25">
      <c r="A17995" s="2">
        <v>42979.458333333336</v>
      </c>
      <c r="B17995">
        <v>72240</v>
      </c>
      <c r="C17995">
        <v>72605</v>
      </c>
      <c r="D17995">
        <v>72135</v>
      </c>
      <c r="E17995">
        <v>72595</v>
      </c>
    </row>
    <row r="17996" spans="1:5" x14ac:dyDescent="0.25">
      <c r="A17996" s="2">
        <v>42979.416666666664</v>
      </c>
      <c r="B17996">
        <v>72065</v>
      </c>
      <c r="C17996">
        <v>72435</v>
      </c>
      <c r="D17996">
        <v>72015</v>
      </c>
      <c r="E17996">
        <v>72230</v>
      </c>
    </row>
    <row r="17997" spans="1:5" x14ac:dyDescent="0.25">
      <c r="A17997" s="2">
        <v>42979.375</v>
      </c>
      <c r="B17997">
        <v>71650</v>
      </c>
      <c r="C17997">
        <v>72120</v>
      </c>
      <c r="D17997">
        <v>71635</v>
      </c>
      <c r="E17997">
        <v>72065</v>
      </c>
    </row>
    <row r="17998" spans="1:5" x14ac:dyDescent="0.25">
      <c r="A17998" s="2">
        <v>42978.708333333336</v>
      </c>
      <c r="B17998">
        <v>71470</v>
      </c>
      <c r="C17998">
        <v>71510</v>
      </c>
      <c r="D17998">
        <v>71255</v>
      </c>
      <c r="E17998">
        <v>71320</v>
      </c>
    </row>
    <row r="17999" spans="1:5" x14ac:dyDescent="0.25">
      <c r="A17999" s="2">
        <v>42978.666666666664</v>
      </c>
      <c r="B17999">
        <v>71615</v>
      </c>
      <c r="C17999">
        <v>71635</v>
      </c>
      <c r="D17999">
        <v>71280</v>
      </c>
      <c r="E17999">
        <v>71465</v>
      </c>
    </row>
    <row r="18000" spans="1:5" x14ac:dyDescent="0.25">
      <c r="A18000" s="2">
        <v>42978.625</v>
      </c>
      <c r="B18000">
        <v>71505</v>
      </c>
      <c r="C18000">
        <v>71735</v>
      </c>
      <c r="D18000">
        <v>71465</v>
      </c>
      <c r="E18000">
        <v>71610</v>
      </c>
    </row>
    <row r="18001" spans="1:5" x14ac:dyDescent="0.25">
      <c r="A18001" s="2">
        <v>42978.583333333336</v>
      </c>
      <c r="B18001">
        <v>71480</v>
      </c>
      <c r="C18001">
        <v>71520</v>
      </c>
      <c r="D18001">
        <v>71425</v>
      </c>
      <c r="E18001">
        <v>71500</v>
      </c>
    </row>
    <row r="18002" spans="1:5" x14ac:dyDescent="0.25">
      <c r="A18002" s="2">
        <v>42978.541666666664</v>
      </c>
      <c r="B18002">
        <v>71385</v>
      </c>
      <c r="C18002">
        <v>71575</v>
      </c>
      <c r="D18002">
        <v>71365</v>
      </c>
      <c r="E18002">
        <v>71480</v>
      </c>
    </row>
    <row r="18003" spans="1:5" x14ac:dyDescent="0.25">
      <c r="A18003" s="2">
        <v>42978.5</v>
      </c>
      <c r="B18003">
        <v>71415</v>
      </c>
      <c r="C18003">
        <v>71425</v>
      </c>
      <c r="D18003">
        <v>71120</v>
      </c>
      <c r="E18003">
        <v>71380</v>
      </c>
    </row>
    <row r="18004" spans="1:5" x14ac:dyDescent="0.25">
      <c r="A18004" s="2">
        <v>42978.458333333336</v>
      </c>
      <c r="B18004">
        <v>71600</v>
      </c>
      <c r="C18004">
        <v>71720</v>
      </c>
      <c r="D18004">
        <v>71320</v>
      </c>
      <c r="E18004">
        <v>71415</v>
      </c>
    </row>
    <row r="18005" spans="1:5" x14ac:dyDescent="0.25">
      <c r="A18005" s="2">
        <v>42978.416666666664</v>
      </c>
      <c r="B18005">
        <v>71905</v>
      </c>
      <c r="C18005">
        <v>71960</v>
      </c>
      <c r="D18005">
        <v>71560</v>
      </c>
      <c r="E18005">
        <v>71605</v>
      </c>
    </row>
    <row r="18006" spans="1:5" x14ac:dyDescent="0.25">
      <c r="A18006" s="2">
        <v>42978.375</v>
      </c>
      <c r="B18006">
        <v>71785</v>
      </c>
      <c r="C18006">
        <v>71935</v>
      </c>
      <c r="D18006">
        <v>71695</v>
      </c>
      <c r="E18006">
        <v>71905</v>
      </c>
    </row>
    <row r="18007" spans="1:5" x14ac:dyDescent="0.25">
      <c r="A18007" s="2">
        <v>42977.708333333336</v>
      </c>
      <c r="B18007">
        <v>71585</v>
      </c>
      <c r="C18007">
        <v>71600</v>
      </c>
      <c r="D18007">
        <v>71400</v>
      </c>
      <c r="E18007">
        <v>71400</v>
      </c>
    </row>
    <row r="18008" spans="1:5" x14ac:dyDescent="0.25">
      <c r="A18008" s="2">
        <v>42977.666666666664</v>
      </c>
      <c r="B18008">
        <v>71555</v>
      </c>
      <c r="C18008">
        <v>71610</v>
      </c>
      <c r="D18008">
        <v>71460</v>
      </c>
      <c r="E18008">
        <v>71585</v>
      </c>
    </row>
    <row r="18009" spans="1:5" x14ac:dyDescent="0.25">
      <c r="A18009" s="2">
        <v>42977.625</v>
      </c>
      <c r="B18009">
        <v>71625</v>
      </c>
      <c r="C18009">
        <v>71680</v>
      </c>
      <c r="D18009">
        <v>71525</v>
      </c>
      <c r="E18009">
        <v>71555</v>
      </c>
    </row>
    <row r="18010" spans="1:5" x14ac:dyDescent="0.25">
      <c r="A18010" s="2">
        <v>42977.583333333336</v>
      </c>
      <c r="B18010">
        <v>71505</v>
      </c>
      <c r="C18010">
        <v>71665</v>
      </c>
      <c r="D18010">
        <v>71475</v>
      </c>
      <c r="E18010">
        <v>71620</v>
      </c>
    </row>
    <row r="18011" spans="1:5" x14ac:dyDescent="0.25">
      <c r="A18011" s="2">
        <v>42977.541666666664</v>
      </c>
      <c r="B18011">
        <v>71560</v>
      </c>
      <c r="C18011">
        <v>71605</v>
      </c>
      <c r="D18011">
        <v>71440</v>
      </c>
      <c r="E18011">
        <v>71510</v>
      </c>
    </row>
    <row r="18012" spans="1:5" x14ac:dyDescent="0.25">
      <c r="A18012" s="2">
        <v>42977.5</v>
      </c>
      <c r="B18012">
        <v>71625</v>
      </c>
      <c r="C18012">
        <v>71625</v>
      </c>
      <c r="D18012">
        <v>71430</v>
      </c>
      <c r="E18012">
        <v>71565</v>
      </c>
    </row>
    <row r="18013" spans="1:5" x14ac:dyDescent="0.25">
      <c r="A18013" s="2">
        <v>42977.458333333336</v>
      </c>
      <c r="B18013">
        <v>71890</v>
      </c>
      <c r="C18013">
        <v>71890</v>
      </c>
      <c r="D18013">
        <v>71500</v>
      </c>
      <c r="E18013">
        <v>71630</v>
      </c>
    </row>
    <row r="18014" spans="1:5" x14ac:dyDescent="0.25">
      <c r="A18014" s="2">
        <v>42977.416666666664</v>
      </c>
      <c r="B18014">
        <v>72080</v>
      </c>
      <c r="C18014">
        <v>72140</v>
      </c>
      <c r="D18014">
        <v>71780</v>
      </c>
      <c r="E18014">
        <v>71890</v>
      </c>
    </row>
    <row r="18015" spans="1:5" x14ac:dyDescent="0.25">
      <c r="A18015" s="2">
        <v>42977.375</v>
      </c>
      <c r="B18015">
        <v>72215</v>
      </c>
      <c r="C18015">
        <v>72280</v>
      </c>
      <c r="D18015">
        <v>72050</v>
      </c>
      <c r="E18015">
        <v>72080</v>
      </c>
    </row>
    <row r="18016" spans="1:5" x14ac:dyDescent="0.25">
      <c r="A18016" s="2">
        <v>42976.708333333336</v>
      </c>
      <c r="B18016">
        <v>72050</v>
      </c>
      <c r="C18016">
        <v>72255</v>
      </c>
      <c r="D18016">
        <v>72045</v>
      </c>
      <c r="E18016">
        <v>72210</v>
      </c>
    </row>
    <row r="18017" spans="1:5" x14ac:dyDescent="0.25">
      <c r="A18017" s="2">
        <v>42976.666666666664</v>
      </c>
      <c r="B18017">
        <v>72000</v>
      </c>
      <c r="C18017">
        <v>72055</v>
      </c>
      <c r="D18017">
        <v>71955</v>
      </c>
      <c r="E18017">
        <v>72050</v>
      </c>
    </row>
    <row r="18018" spans="1:5" x14ac:dyDescent="0.25">
      <c r="A18018" s="2">
        <v>42976.625</v>
      </c>
      <c r="B18018">
        <v>72025</v>
      </c>
      <c r="C18018">
        <v>72075</v>
      </c>
      <c r="D18018">
        <v>71940</v>
      </c>
      <c r="E18018">
        <v>72005</v>
      </c>
    </row>
    <row r="18019" spans="1:5" x14ac:dyDescent="0.25">
      <c r="A18019" s="2">
        <v>42976.583333333336</v>
      </c>
      <c r="B18019">
        <v>71825</v>
      </c>
      <c r="C18019">
        <v>72040</v>
      </c>
      <c r="D18019">
        <v>71825</v>
      </c>
      <c r="E18019">
        <v>72025</v>
      </c>
    </row>
    <row r="18020" spans="1:5" x14ac:dyDescent="0.25">
      <c r="A18020" s="2">
        <v>42976.541666666664</v>
      </c>
      <c r="B18020">
        <v>71765</v>
      </c>
      <c r="C18020">
        <v>71840</v>
      </c>
      <c r="D18020">
        <v>71720</v>
      </c>
      <c r="E18020">
        <v>71830</v>
      </c>
    </row>
    <row r="18021" spans="1:5" x14ac:dyDescent="0.25">
      <c r="A18021" s="2">
        <v>42976.5</v>
      </c>
      <c r="B18021">
        <v>71610</v>
      </c>
      <c r="C18021">
        <v>71845</v>
      </c>
      <c r="D18021">
        <v>71565</v>
      </c>
      <c r="E18021">
        <v>71765</v>
      </c>
    </row>
    <row r="18022" spans="1:5" x14ac:dyDescent="0.25">
      <c r="A18022" s="2">
        <v>42976.458333333336</v>
      </c>
      <c r="B18022">
        <v>71450</v>
      </c>
      <c r="C18022">
        <v>71670</v>
      </c>
      <c r="D18022">
        <v>71370</v>
      </c>
      <c r="E18022">
        <v>71615</v>
      </c>
    </row>
    <row r="18023" spans="1:5" x14ac:dyDescent="0.25">
      <c r="A18023" s="2">
        <v>42976.416666666664</v>
      </c>
      <c r="B18023">
        <v>71420</v>
      </c>
      <c r="C18023">
        <v>71505</v>
      </c>
      <c r="D18023">
        <v>71220</v>
      </c>
      <c r="E18023">
        <v>71445</v>
      </c>
    </row>
    <row r="18024" spans="1:5" x14ac:dyDescent="0.25">
      <c r="A18024" s="2">
        <v>42976.375</v>
      </c>
      <c r="B18024">
        <v>71350</v>
      </c>
      <c r="C18024">
        <v>71535</v>
      </c>
      <c r="D18024">
        <v>71315</v>
      </c>
      <c r="E18024">
        <v>71420</v>
      </c>
    </row>
    <row r="18025" spans="1:5" x14ac:dyDescent="0.25">
      <c r="A18025" s="2">
        <v>42975.708333333336</v>
      </c>
      <c r="B18025">
        <v>71760</v>
      </c>
      <c r="C18025">
        <v>71890</v>
      </c>
      <c r="D18025">
        <v>71740</v>
      </c>
      <c r="E18025">
        <v>71835</v>
      </c>
    </row>
    <row r="18026" spans="1:5" x14ac:dyDescent="0.25">
      <c r="A18026" s="2">
        <v>42975.666666666664</v>
      </c>
      <c r="B18026">
        <v>71685</v>
      </c>
      <c r="C18026">
        <v>71790</v>
      </c>
      <c r="D18026">
        <v>71655</v>
      </c>
      <c r="E18026">
        <v>71760</v>
      </c>
    </row>
    <row r="18027" spans="1:5" x14ac:dyDescent="0.25">
      <c r="A18027" s="2">
        <v>42975.625</v>
      </c>
      <c r="B18027">
        <v>71790</v>
      </c>
      <c r="C18027">
        <v>71850</v>
      </c>
      <c r="D18027">
        <v>71645</v>
      </c>
      <c r="E18027">
        <v>71685</v>
      </c>
    </row>
    <row r="18028" spans="1:5" x14ac:dyDescent="0.25">
      <c r="A18028" s="2">
        <v>42975.583333333336</v>
      </c>
      <c r="B18028">
        <v>71850</v>
      </c>
      <c r="C18028">
        <v>71925</v>
      </c>
      <c r="D18028">
        <v>71705</v>
      </c>
      <c r="E18028">
        <v>71790</v>
      </c>
    </row>
    <row r="18029" spans="1:5" x14ac:dyDescent="0.25">
      <c r="A18029" s="2">
        <v>42975.541666666664</v>
      </c>
      <c r="B18029">
        <v>71990</v>
      </c>
      <c r="C18029">
        <v>72000</v>
      </c>
      <c r="D18029">
        <v>71785</v>
      </c>
      <c r="E18029">
        <v>71845</v>
      </c>
    </row>
    <row r="18030" spans="1:5" x14ac:dyDescent="0.25">
      <c r="A18030" s="2">
        <v>42975.5</v>
      </c>
      <c r="B18030">
        <v>72055</v>
      </c>
      <c r="C18030">
        <v>72180</v>
      </c>
      <c r="D18030">
        <v>71950</v>
      </c>
      <c r="E18030">
        <v>71985</v>
      </c>
    </row>
    <row r="18031" spans="1:5" x14ac:dyDescent="0.25">
      <c r="A18031" s="2">
        <v>42975.458333333336</v>
      </c>
      <c r="B18031">
        <v>72010</v>
      </c>
      <c r="C18031">
        <v>72135</v>
      </c>
      <c r="D18031">
        <v>71800</v>
      </c>
      <c r="E18031">
        <v>72060</v>
      </c>
    </row>
    <row r="18032" spans="1:5" x14ac:dyDescent="0.25">
      <c r="A18032" s="2">
        <v>42975.416666666664</v>
      </c>
      <c r="B18032">
        <v>72050</v>
      </c>
      <c r="C18032">
        <v>72095</v>
      </c>
      <c r="D18032">
        <v>71840</v>
      </c>
      <c r="E18032">
        <v>72010</v>
      </c>
    </row>
    <row r="18033" spans="1:5" x14ac:dyDescent="0.25">
      <c r="A18033" s="2">
        <v>42975.375</v>
      </c>
      <c r="B18033">
        <v>71755</v>
      </c>
      <c r="C18033">
        <v>72130</v>
      </c>
      <c r="D18033">
        <v>71755</v>
      </c>
      <c r="E18033">
        <v>72050</v>
      </c>
    </row>
    <row r="18034" spans="1:5" x14ac:dyDescent="0.25">
      <c r="A18034" s="2">
        <v>42972.708333333336</v>
      </c>
      <c r="B18034">
        <v>71805</v>
      </c>
      <c r="C18034">
        <v>71880</v>
      </c>
      <c r="D18034">
        <v>71770</v>
      </c>
      <c r="E18034">
        <v>71865</v>
      </c>
    </row>
    <row r="18035" spans="1:5" x14ac:dyDescent="0.25">
      <c r="A18035" s="2">
        <v>42972.666666666664</v>
      </c>
      <c r="B18035">
        <v>71760</v>
      </c>
      <c r="C18035">
        <v>71915</v>
      </c>
      <c r="D18035">
        <v>71720</v>
      </c>
      <c r="E18035">
        <v>71805</v>
      </c>
    </row>
    <row r="18036" spans="1:5" x14ac:dyDescent="0.25">
      <c r="A18036" s="2">
        <v>42972.625</v>
      </c>
      <c r="B18036">
        <v>71670</v>
      </c>
      <c r="C18036">
        <v>71910</v>
      </c>
      <c r="D18036">
        <v>71640</v>
      </c>
      <c r="E18036">
        <v>71760</v>
      </c>
    </row>
    <row r="18037" spans="1:5" x14ac:dyDescent="0.25">
      <c r="A18037" s="2">
        <v>42972.583333333336</v>
      </c>
      <c r="B18037">
        <v>71670</v>
      </c>
      <c r="C18037">
        <v>71795</v>
      </c>
      <c r="D18037">
        <v>71640</v>
      </c>
      <c r="E18037">
        <v>71670</v>
      </c>
    </row>
    <row r="18038" spans="1:5" x14ac:dyDescent="0.25">
      <c r="A18038" s="2">
        <v>42972.541666666664</v>
      </c>
      <c r="B18038">
        <v>71685</v>
      </c>
      <c r="C18038">
        <v>71750</v>
      </c>
      <c r="D18038">
        <v>71590</v>
      </c>
      <c r="E18038">
        <v>71675</v>
      </c>
    </row>
    <row r="18039" spans="1:5" x14ac:dyDescent="0.25">
      <c r="A18039" s="2">
        <v>42972.5</v>
      </c>
      <c r="B18039">
        <v>71805</v>
      </c>
      <c r="C18039">
        <v>71860</v>
      </c>
      <c r="D18039">
        <v>71660</v>
      </c>
      <c r="E18039">
        <v>71685</v>
      </c>
    </row>
    <row r="18040" spans="1:5" x14ac:dyDescent="0.25">
      <c r="A18040" s="2">
        <v>42972.458333333336</v>
      </c>
      <c r="B18040">
        <v>71960</v>
      </c>
      <c r="C18040">
        <v>72200</v>
      </c>
      <c r="D18040">
        <v>71795</v>
      </c>
      <c r="E18040">
        <v>71805</v>
      </c>
    </row>
    <row r="18041" spans="1:5" x14ac:dyDescent="0.25">
      <c r="A18041" s="2">
        <v>42972.416666666664</v>
      </c>
      <c r="B18041">
        <v>72150</v>
      </c>
      <c r="C18041">
        <v>72280</v>
      </c>
      <c r="D18041">
        <v>71835</v>
      </c>
      <c r="E18041">
        <v>71960</v>
      </c>
    </row>
    <row r="18042" spans="1:5" x14ac:dyDescent="0.25">
      <c r="A18042" s="2">
        <v>42972.375</v>
      </c>
      <c r="B18042">
        <v>72270</v>
      </c>
      <c r="C18042">
        <v>72315</v>
      </c>
      <c r="D18042">
        <v>72105</v>
      </c>
      <c r="E18042">
        <v>72150</v>
      </c>
    </row>
    <row r="18043" spans="1:5" x14ac:dyDescent="0.25">
      <c r="A18043" s="2">
        <v>42971.708333333336</v>
      </c>
      <c r="B18043">
        <v>71945</v>
      </c>
      <c r="C18043">
        <v>72190</v>
      </c>
      <c r="D18043">
        <v>71915</v>
      </c>
      <c r="E18043">
        <v>72120</v>
      </c>
    </row>
    <row r="18044" spans="1:5" x14ac:dyDescent="0.25">
      <c r="A18044" s="2">
        <v>42971.666666666664</v>
      </c>
      <c r="B18044">
        <v>71990</v>
      </c>
      <c r="C18044">
        <v>72065</v>
      </c>
      <c r="D18044">
        <v>71910</v>
      </c>
      <c r="E18044">
        <v>71945</v>
      </c>
    </row>
    <row r="18045" spans="1:5" x14ac:dyDescent="0.25">
      <c r="A18045" s="2">
        <v>42971.625</v>
      </c>
      <c r="B18045">
        <v>71995</v>
      </c>
      <c r="C18045">
        <v>72010</v>
      </c>
      <c r="D18045">
        <v>71880</v>
      </c>
      <c r="E18045">
        <v>71990</v>
      </c>
    </row>
    <row r="18046" spans="1:5" x14ac:dyDescent="0.25">
      <c r="A18046" s="2">
        <v>42971.583333333336</v>
      </c>
      <c r="B18046">
        <v>71810</v>
      </c>
      <c r="C18046">
        <v>72080</v>
      </c>
      <c r="D18046">
        <v>71810</v>
      </c>
      <c r="E18046">
        <v>71995</v>
      </c>
    </row>
    <row r="18047" spans="1:5" x14ac:dyDescent="0.25">
      <c r="A18047" s="2">
        <v>42971.541666666664</v>
      </c>
      <c r="B18047">
        <v>71685</v>
      </c>
      <c r="C18047">
        <v>71830</v>
      </c>
      <c r="D18047">
        <v>71660</v>
      </c>
      <c r="E18047">
        <v>71810</v>
      </c>
    </row>
    <row r="18048" spans="1:5" x14ac:dyDescent="0.25">
      <c r="A18048" s="2">
        <v>42971.5</v>
      </c>
      <c r="B18048">
        <v>71715</v>
      </c>
      <c r="C18048">
        <v>71745</v>
      </c>
      <c r="D18048">
        <v>71520</v>
      </c>
      <c r="E18048">
        <v>71680</v>
      </c>
    </row>
    <row r="18049" spans="1:5" x14ac:dyDescent="0.25">
      <c r="A18049" s="2">
        <v>42971.458333333336</v>
      </c>
      <c r="B18049">
        <v>71450</v>
      </c>
      <c r="C18049">
        <v>71770</v>
      </c>
      <c r="D18049">
        <v>71435</v>
      </c>
      <c r="E18049">
        <v>71710</v>
      </c>
    </row>
    <row r="18050" spans="1:5" x14ac:dyDescent="0.25">
      <c r="A18050" s="2">
        <v>42971.416666666664</v>
      </c>
      <c r="B18050">
        <v>71510</v>
      </c>
      <c r="C18050">
        <v>71530</v>
      </c>
      <c r="D18050">
        <v>71305</v>
      </c>
      <c r="E18050">
        <v>71450</v>
      </c>
    </row>
    <row r="18051" spans="1:5" x14ac:dyDescent="0.25">
      <c r="A18051" s="2">
        <v>42971.375</v>
      </c>
      <c r="B18051">
        <v>71185</v>
      </c>
      <c r="C18051">
        <v>71555</v>
      </c>
      <c r="D18051">
        <v>71185</v>
      </c>
      <c r="E18051">
        <v>71505</v>
      </c>
    </row>
    <row r="18052" spans="1:5" x14ac:dyDescent="0.25">
      <c r="A18052" s="2">
        <v>42970.708333333336</v>
      </c>
      <c r="B18052">
        <v>71315</v>
      </c>
      <c r="C18052">
        <v>71355</v>
      </c>
      <c r="D18052">
        <v>71105</v>
      </c>
      <c r="E18052">
        <v>71105</v>
      </c>
    </row>
    <row r="18053" spans="1:5" x14ac:dyDescent="0.25">
      <c r="A18053" s="2">
        <v>42970.666666666664</v>
      </c>
      <c r="B18053">
        <v>71360</v>
      </c>
      <c r="C18053">
        <v>71415</v>
      </c>
      <c r="D18053">
        <v>71270</v>
      </c>
      <c r="E18053">
        <v>71315</v>
      </c>
    </row>
    <row r="18054" spans="1:5" x14ac:dyDescent="0.25">
      <c r="A18054" s="2">
        <v>42970.625</v>
      </c>
      <c r="B18054">
        <v>71195</v>
      </c>
      <c r="C18054">
        <v>71440</v>
      </c>
      <c r="D18054">
        <v>71110</v>
      </c>
      <c r="E18054">
        <v>71365</v>
      </c>
    </row>
    <row r="18055" spans="1:5" x14ac:dyDescent="0.25">
      <c r="A18055" s="2">
        <v>42970.583333333336</v>
      </c>
      <c r="B18055">
        <v>71195</v>
      </c>
      <c r="C18055">
        <v>71310</v>
      </c>
      <c r="D18055">
        <v>71150</v>
      </c>
      <c r="E18055">
        <v>71195</v>
      </c>
    </row>
    <row r="18056" spans="1:5" x14ac:dyDescent="0.25">
      <c r="A18056" s="2">
        <v>42970.541666666664</v>
      </c>
      <c r="B18056">
        <v>71095</v>
      </c>
      <c r="C18056">
        <v>71245</v>
      </c>
      <c r="D18056">
        <v>71055</v>
      </c>
      <c r="E18056">
        <v>71195</v>
      </c>
    </row>
    <row r="18057" spans="1:5" x14ac:dyDescent="0.25">
      <c r="A18057" s="2">
        <v>42970.5</v>
      </c>
      <c r="B18057">
        <v>71235</v>
      </c>
      <c r="C18057">
        <v>71280</v>
      </c>
      <c r="D18057">
        <v>71075</v>
      </c>
      <c r="E18057">
        <v>71095</v>
      </c>
    </row>
    <row r="18058" spans="1:5" x14ac:dyDescent="0.25">
      <c r="A18058" s="2">
        <v>42970.458333333336</v>
      </c>
      <c r="B18058">
        <v>70960</v>
      </c>
      <c r="C18058">
        <v>71330</v>
      </c>
      <c r="D18058">
        <v>70890</v>
      </c>
      <c r="E18058">
        <v>71235</v>
      </c>
    </row>
    <row r="18059" spans="1:5" x14ac:dyDescent="0.25">
      <c r="A18059" s="2">
        <v>42970.416666666664</v>
      </c>
      <c r="B18059">
        <v>71060</v>
      </c>
      <c r="C18059">
        <v>71060</v>
      </c>
      <c r="D18059">
        <v>70760</v>
      </c>
      <c r="E18059">
        <v>70960</v>
      </c>
    </row>
    <row r="18060" spans="1:5" x14ac:dyDescent="0.25">
      <c r="A18060" s="2">
        <v>42970.375</v>
      </c>
      <c r="B18060">
        <v>71060</v>
      </c>
      <c r="C18060">
        <v>71260</v>
      </c>
      <c r="D18060">
        <v>70970</v>
      </c>
      <c r="E18060">
        <v>71060</v>
      </c>
    </row>
    <row r="18061" spans="1:5" x14ac:dyDescent="0.25">
      <c r="A18061" s="2">
        <v>42969.708333333336</v>
      </c>
      <c r="B18061">
        <v>70770</v>
      </c>
      <c r="C18061">
        <v>71500</v>
      </c>
      <c r="D18061">
        <v>70690</v>
      </c>
      <c r="E18061">
        <v>71500</v>
      </c>
    </row>
    <row r="18062" spans="1:5" x14ac:dyDescent="0.25">
      <c r="A18062" s="2">
        <v>42969.666666666664</v>
      </c>
      <c r="B18062">
        <v>70905</v>
      </c>
      <c r="C18062">
        <v>71000</v>
      </c>
      <c r="D18062">
        <v>70715</v>
      </c>
      <c r="E18062">
        <v>70765</v>
      </c>
    </row>
    <row r="18063" spans="1:5" x14ac:dyDescent="0.25">
      <c r="A18063" s="2">
        <v>42969.625</v>
      </c>
      <c r="B18063">
        <v>70940</v>
      </c>
      <c r="C18063">
        <v>71010</v>
      </c>
      <c r="D18063">
        <v>70895</v>
      </c>
      <c r="E18063">
        <v>70910</v>
      </c>
    </row>
    <row r="18064" spans="1:5" x14ac:dyDescent="0.25">
      <c r="A18064" s="2">
        <v>42969.583333333336</v>
      </c>
      <c r="B18064">
        <v>70980</v>
      </c>
      <c r="C18064">
        <v>71030</v>
      </c>
      <c r="D18064">
        <v>70850</v>
      </c>
      <c r="E18064">
        <v>70940</v>
      </c>
    </row>
    <row r="18065" spans="1:5" x14ac:dyDescent="0.25">
      <c r="A18065" s="2">
        <v>42969.541666666664</v>
      </c>
      <c r="B18065">
        <v>71065</v>
      </c>
      <c r="C18065">
        <v>71110</v>
      </c>
      <c r="D18065">
        <v>70915</v>
      </c>
      <c r="E18065">
        <v>70980</v>
      </c>
    </row>
    <row r="18066" spans="1:5" x14ac:dyDescent="0.25">
      <c r="A18066" s="2">
        <v>42969.5</v>
      </c>
      <c r="B18066">
        <v>71100</v>
      </c>
      <c r="C18066">
        <v>71140</v>
      </c>
      <c r="D18066">
        <v>70915</v>
      </c>
      <c r="E18066">
        <v>71065</v>
      </c>
    </row>
    <row r="18067" spans="1:5" x14ac:dyDescent="0.25">
      <c r="A18067" s="2">
        <v>42969.458333333336</v>
      </c>
      <c r="B18067">
        <v>70950</v>
      </c>
      <c r="C18067">
        <v>71160</v>
      </c>
      <c r="D18067">
        <v>70850</v>
      </c>
      <c r="E18067">
        <v>71100</v>
      </c>
    </row>
    <row r="18068" spans="1:5" x14ac:dyDescent="0.25">
      <c r="A18068" s="2">
        <v>42969.416666666664</v>
      </c>
      <c r="B18068">
        <v>70500</v>
      </c>
      <c r="C18068">
        <v>70970</v>
      </c>
      <c r="D18068">
        <v>70470</v>
      </c>
      <c r="E18068">
        <v>70945</v>
      </c>
    </row>
    <row r="18069" spans="1:5" x14ac:dyDescent="0.25">
      <c r="A18069" s="2">
        <v>42969.375</v>
      </c>
      <c r="B18069">
        <v>70400</v>
      </c>
      <c r="C18069">
        <v>70565</v>
      </c>
      <c r="D18069">
        <v>70320</v>
      </c>
      <c r="E18069">
        <v>70495</v>
      </c>
    </row>
    <row r="18070" spans="1:5" x14ac:dyDescent="0.25">
      <c r="A18070" s="2">
        <v>42968.708333333336</v>
      </c>
      <c r="B18070">
        <v>69485</v>
      </c>
      <c r="C18070">
        <v>69565</v>
      </c>
      <c r="D18070">
        <v>69440</v>
      </c>
      <c r="E18070">
        <v>69565</v>
      </c>
    </row>
    <row r="18071" spans="1:5" x14ac:dyDescent="0.25">
      <c r="A18071" s="2">
        <v>42968.666666666664</v>
      </c>
      <c r="B18071">
        <v>69450</v>
      </c>
      <c r="C18071">
        <v>69565</v>
      </c>
      <c r="D18071">
        <v>69320</v>
      </c>
      <c r="E18071">
        <v>69485</v>
      </c>
    </row>
    <row r="18072" spans="1:5" x14ac:dyDescent="0.25">
      <c r="A18072" s="2">
        <v>42968.625</v>
      </c>
      <c r="B18072">
        <v>69515</v>
      </c>
      <c r="C18072">
        <v>69585</v>
      </c>
      <c r="D18072">
        <v>69365</v>
      </c>
      <c r="E18072">
        <v>69450</v>
      </c>
    </row>
    <row r="18073" spans="1:5" x14ac:dyDescent="0.25">
      <c r="A18073" s="2">
        <v>42968.583333333336</v>
      </c>
      <c r="B18073">
        <v>69790</v>
      </c>
      <c r="C18073">
        <v>69820</v>
      </c>
      <c r="D18073">
        <v>69470</v>
      </c>
      <c r="E18073">
        <v>69520</v>
      </c>
    </row>
    <row r="18074" spans="1:5" x14ac:dyDescent="0.25">
      <c r="A18074" s="2">
        <v>42968.541666666664</v>
      </c>
      <c r="B18074">
        <v>69815</v>
      </c>
      <c r="C18074">
        <v>69865</v>
      </c>
      <c r="D18074">
        <v>69730</v>
      </c>
      <c r="E18074">
        <v>69790</v>
      </c>
    </row>
    <row r="18075" spans="1:5" x14ac:dyDescent="0.25">
      <c r="A18075" s="2">
        <v>42968.5</v>
      </c>
      <c r="B18075">
        <v>69810</v>
      </c>
      <c r="C18075">
        <v>69945</v>
      </c>
      <c r="D18075">
        <v>69710</v>
      </c>
      <c r="E18075">
        <v>69815</v>
      </c>
    </row>
    <row r="18076" spans="1:5" x14ac:dyDescent="0.25">
      <c r="A18076" s="2">
        <v>42968.458333333336</v>
      </c>
      <c r="B18076">
        <v>69765</v>
      </c>
      <c r="C18076">
        <v>69885</v>
      </c>
      <c r="D18076">
        <v>69610</v>
      </c>
      <c r="E18076">
        <v>69805</v>
      </c>
    </row>
    <row r="18077" spans="1:5" x14ac:dyDescent="0.25">
      <c r="A18077" s="2">
        <v>42968.416666666664</v>
      </c>
      <c r="B18077">
        <v>69815</v>
      </c>
      <c r="C18077">
        <v>69920</v>
      </c>
      <c r="D18077">
        <v>69615</v>
      </c>
      <c r="E18077">
        <v>69765</v>
      </c>
    </row>
    <row r="18078" spans="1:5" x14ac:dyDescent="0.25">
      <c r="A18078" s="2">
        <v>42968.375</v>
      </c>
      <c r="B18078">
        <v>69850</v>
      </c>
      <c r="C18078">
        <v>69880</v>
      </c>
      <c r="D18078">
        <v>69705</v>
      </c>
      <c r="E18078">
        <v>69805</v>
      </c>
    </row>
    <row r="18079" spans="1:5" x14ac:dyDescent="0.25">
      <c r="A18079" s="2">
        <v>42965.708333333336</v>
      </c>
      <c r="B18079">
        <v>69585</v>
      </c>
      <c r="C18079">
        <v>69645</v>
      </c>
      <c r="D18079">
        <v>69545</v>
      </c>
      <c r="E18079">
        <v>69645</v>
      </c>
    </row>
    <row r="18080" spans="1:5" x14ac:dyDescent="0.25">
      <c r="A18080" s="2">
        <v>42965.666666666664</v>
      </c>
      <c r="B18080">
        <v>69540</v>
      </c>
      <c r="C18080">
        <v>69675</v>
      </c>
      <c r="D18080">
        <v>69510</v>
      </c>
      <c r="E18080">
        <v>69585</v>
      </c>
    </row>
    <row r="18081" spans="1:5" x14ac:dyDescent="0.25">
      <c r="A18081" s="2">
        <v>42965.625</v>
      </c>
      <c r="B18081">
        <v>69570</v>
      </c>
      <c r="C18081">
        <v>69640</v>
      </c>
      <c r="D18081">
        <v>69535</v>
      </c>
      <c r="E18081">
        <v>69540</v>
      </c>
    </row>
    <row r="18082" spans="1:5" x14ac:dyDescent="0.25">
      <c r="A18082" s="2">
        <v>42965.583333333336</v>
      </c>
      <c r="B18082">
        <v>69535</v>
      </c>
      <c r="C18082">
        <v>69655</v>
      </c>
      <c r="D18082">
        <v>69500</v>
      </c>
      <c r="E18082">
        <v>69570</v>
      </c>
    </row>
    <row r="18083" spans="1:5" x14ac:dyDescent="0.25">
      <c r="A18083" s="2">
        <v>42965.541666666664</v>
      </c>
      <c r="B18083">
        <v>69605</v>
      </c>
      <c r="C18083">
        <v>69695</v>
      </c>
      <c r="D18083">
        <v>69510</v>
      </c>
      <c r="E18083">
        <v>69540</v>
      </c>
    </row>
    <row r="18084" spans="1:5" x14ac:dyDescent="0.25">
      <c r="A18084" s="2">
        <v>42965.5</v>
      </c>
      <c r="B18084">
        <v>69195</v>
      </c>
      <c r="C18084">
        <v>69620</v>
      </c>
      <c r="D18084">
        <v>69115</v>
      </c>
      <c r="E18084">
        <v>69605</v>
      </c>
    </row>
    <row r="18085" spans="1:5" x14ac:dyDescent="0.25">
      <c r="A18085" s="2">
        <v>42965.458333333336</v>
      </c>
      <c r="B18085">
        <v>68835</v>
      </c>
      <c r="C18085">
        <v>69260</v>
      </c>
      <c r="D18085">
        <v>68780</v>
      </c>
      <c r="E18085">
        <v>69200</v>
      </c>
    </row>
    <row r="18086" spans="1:5" x14ac:dyDescent="0.25">
      <c r="A18086" s="2">
        <v>42965.416666666664</v>
      </c>
      <c r="B18086">
        <v>69230</v>
      </c>
      <c r="C18086">
        <v>69320</v>
      </c>
      <c r="D18086">
        <v>68830</v>
      </c>
      <c r="E18086">
        <v>68840</v>
      </c>
    </row>
    <row r="18087" spans="1:5" x14ac:dyDescent="0.25">
      <c r="A18087" s="2">
        <v>42965.375</v>
      </c>
      <c r="B18087">
        <v>68890</v>
      </c>
      <c r="C18087">
        <v>69270</v>
      </c>
      <c r="D18087">
        <v>68890</v>
      </c>
      <c r="E18087">
        <v>69230</v>
      </c>
    </row>
    <row r="18088" spans="1:5" x14ac:dyDescent="0.25">
      <c r="A18088" s="2">
        <v>42964.708333333336</v>
      </c>
      <c r="B18088">
        <v>68740</v>
      </c>
      <c r="C18088">
        <v>68980</v>
      </c>
      <c r="D18088">
        <v>68735</v>
      </c>
      <c r="E18088">
        <v>68890</v>
      </c>
    </row>
    <row r="18089" spans="1:5" x14ac:dyDescent="0.25">
      <c r="A18089" s="2">
        <v>42964.666666666664</v>
      </c>
      <c r="B18089">
        <v>68835</v>
      </c>
      <c r="C18089">
        <v>68885</v>
      </c>
      <c r="D18089">
        <v>68710</v>
      </c>
      <c r="E18089">
        <v>68740</v>
      </c>
    </row>
    <row r="18090" spans="1:5" x14ac:dyDescent="0.25">
      <c r="A18090" s="2">
        <v>42964.625</v>
      </c>
      <c r="B18090">
        <v>68985</v>
      </c>
      <c r="C18090">
        <v>69000</v>
      </c>
      <c r="D18090">
        <v>68730</v>
      </c>
      <c r="E18090">
        <v>68840</v>
      </c>
    </row>
    <row r="18091" spans="1:5" x14ac:dyDescent="0.25">
      <c r="A18091" s="2">
        <v>42964.583333333336</v>
      </c>
      <c r="B18091">
        <v>68980</v>
      </c>
      <c r="C18091">
        <v>69040</v>
      </c>
      <c r="D18091">
        <v>68845</v>
      </c>
      <c r="E18091">
        <v>68985</v>
      </c>
    </row>
    <row r="18092" spans="1:5" x14ac:dyDescent="0.25">
      <c r="A18092" s="2">
        <v>42964.541666666664</v>
      </c>
      <c r="B18092">
        <v>69195</v>
      </c>
      <c r="C18092">
        <v>69255</v>
      </c>
      <c r="D18092">
        <v>68885</v>
      </c>
      <c r="E18092">
        <v>68985</v>
      </c>
    </row>
    <row r="18093" spans="1:5" x14ac:dyDescent="0.25">
      <c r="A18093" s="2">
        <v>42964.5</v>
      </c>
      <c r="B18093">
        <v>69250</v>
      </c>
      <c r="C18093">
        <v>69430</v>
      </c>
      <c r="D18093">
        <v>69130</v>
      </c>
      <c r="E18093">
        <v>69200</v>
      </c>
    </row>
    <row r="18094" spans="1:5" x14ac:dyDescent="0.25">
      <c r="A18094" s="2">
        <v>42964.458333333336</v>
      </c>
      <c r="B18094">
        <v>69115</v>
      </c>
      <c r="C18094">
        <v>69325</v>
      </c>
      <c r="D18094">
        <v>68895</v>
      </c>
      <c r="E18094">
        <v>69250</v>
      </c>
    </row>
    <row r="18095" spans="1:5" x14ac:dyDescent="0.25">
      <c r="A18095" s="2">
        <v>42964.416666666664</v>
      </c>
      <c r="B18095">
        <v>69295</v>
      </c>
      <c r="C18095">
        <v>69350</v>
      </c>
      <c r="D18095">
        <v>69040</v>
      </c>
      <c r="E18095">
        <v>69120</v>
      </c>
    </row>
    <row r="18096" spans="1:5" x14ac:dyDescent="0.25">
      <c r="A18096" s="2">
        <v>42964.375</v>
      </c>
      <c r="B18096">
        <v>69320</v>
      </c>
      <c r="C18096">
        <v>69325</v>
      </c>
      <c r="D18096">
        <v>69125</v>
      </c>
      <c r="E18096">
        <v>69300</v>
      </c>
    </row>
    <row r="18097" spans="1:5" x14ac:dyDescent="0.25">
      <c r="A18097" s="2">
        <v>42963.708333333336</v>
      </c>
      <c r="B18097">
        <v>69455</v>
      </c>
      <c r="C18097">
        <v>69680</v>
      </c>
      <c r="D18097">
        <v>69415</v>
      </c>
      <c r="E18097">
        <v>69520</v>
      </c>
    </row>
    <row r="18098" spans="1:5" x14ac:dyDescent="0.25">
      <c r="A18098" s="2">
        <v>42963.666666666664</v>
      </c>
      <c r="B18098">
        <v>69820</v>
      </c>
      <c r="C18098">
        <v>69855</v>
      </c>
      <c r="D18098">
        <v>69430</v>
      </c>
      <c r="E18098">
        <v>69460</v>
      </c>
    </row>
    <row r="18099" spans="1:5" x14ac:dyDescent="0.25">
      <c r="A18099" s="2">
        <v>42963.625</v>
      </c>
      <c r="B18099">
        <v>69720</v>
      </c>
      <c r="C18099">
        <v>69865</v>
      </c>
      <c r="D18099">
        <v>69640</v>
      </c>
      <c r="E18099">
        <v>69820</v>
      </c>
    </row>
    <row r="18100" spans="1:5" x14ac:dyDescent="0.25">
      <c r="A18100" s="2">
        <v>42963.583333333336</v>
      </c>
      <c r="B18100">
        <v>69550</v>
      </c>
      <c r="C18100">
        <v>69760</v>
      </c>
      <c r="D18100">
        <v>69530</v>
      </c>
      <c r="E18100">
        <v>69715</v>
      </c>
    </row>
    <row r="18101" spans="1:5" x14ac:dyDescent="0.25">
      <c r="A18101" s="2">
        <v>42963.541666666664</v>
      </c>
      <c r="B18101">
        <v>69200</v>
      </c>
      <c r="C18101">
        <v>69595</v>
      </c>
      <c r="D18101">
        <v>69185</v>
      </c>
      <c r="E18101">
        <v>69545</v>
      </c>
    </row>
    <row r="18102" spans="1:5" x14ac:dyDescent="0.25">
      <c r="A18102" s="2">
        <v>42963.5</v>
      </c>
      <c r="B18102">
        <v>69390</v>
      </c>
      <c r="C18102">
        <v>69420</v>
      </c>
      <c r="D18102">
        <v>69160</v>
      </c>
      <c r="E18102">
        <v>69200</v>
      </c>
    </row>
    <row r="18103" spans="1:5" x14ac:dyDescent="0.25">
      <c r="A18103" s="2">
        <v>42963.458333333336</v>
      </c>
      <c r="B18103">
        <v>69490</v>
      </c>
      <c r="C18103">
        <v>69650</v>
      </c>
      <c r="D18103">
        <v>69325</v>
      </c>
      <c r="E18103">
        <v>69395</v>
      </c>
    </row>
    <row r="18104" spans="1:5" x14ac:dyDescent="0.25">
      <c r="A18104" s="2">
        <v>42963.416666666664</v>
      </c>
      <c r="B18104">
        <v>69690</v>
      </c>
      <c r="C18104">
        <v>69800</v>
      </c>
      <c r="D18104">
        <v>69465</v>
      </c>
      <c r="E18104">
        <v>69490</v>
      </c>
    </row>
    <row r="18105" spans="1:5" x14ac:dyDescent="0.25">
      <c r="A18105" s="2">
        <v>42963.375</v>
      </c>
      <c r="B18105">
        <v>69710</v>
      </c>
      <c r="C18105">
        <v>69825</v>
      </c>
      <c r="D18105">
        <v>69500</v>
      </c>
      <c r="E18105">
        <v>69690</v>
      </c>
    </row>
    <row r="18106" spans="1:5" x14ac:dyDescent="0.25">
      <c r="A18106" s="2">
        <v>42962.708333333336</v>
      </c>
      <c r="B18106">
        <v>68335</v>
      </c>
      <c r="C18106">
        <v>68665</v>
      </c>
      <c r="D18106">
        <v>68325</v>
      </c>
      <c r="E18106">
        <v>68665</v>
      </c>
    </row>
    <row r="18107" spans="1:5" x14ac:dyDescent="0.25">
      <c r="A18107" s="2">
        <v>42962.666666666664</v>
      </c>
      <c r="B18107">
        <v>68595</v>
      </c>
      <c r="C18107">
        <v>68685</v>
      </c>
      <c r="D18107">
        <v>68330</v>
      </c>
      <c r="E18107">
        <v>68335</v>
      </c>
    </row>
    <row r="18108" spans="1:5" x14ac:dyDescent="0.25">
      <c r="A18108" s="2">
        <v>42962.625</v>
      </c>
      <c r="B18108">
        <v>68625</v>
      </c>
      <c r="C18108">
        <v>68680</v>
      </c>
      <c r="D18108">
        <v>68510</v>
      </c>
      <c r="E18108">
        <v>68595</v>
      </c>
    </row>
    <row r="18109" spans="1:5" x14ac:dyDescent="0.25">
      <c r="A18109" s="2">
        <v>42962.583333333336</v>
      </c>
      <c r="B18109">
        <v>68860</v>
      </c>
      <c r="C18109">
        <v>68865</v>
      </c>
      <c r="D18109">
        <v>68565</v>
      </c>
      <c r="E18109">
        <v>68625</v>
      </c>
    </row>
    <row r="18110" spans="1:5" x14ac:dyDescent="0.25">
      <c r="A18110" s="2">
        <v>42962.541666666664</v>
      </c>
      <c r="B18110">
        <v>68770</v>
      </c>
      <c r="C18110">
        <v>68915</v>
      </c>
      <c r="D18110">
        <v>68730</v>
      </c>
      <c r="E18110">
        <v>68860</v>
      </c>
    </row>
    <row r="18111" spans="1:5" x14ac:dyDescent="0.25">
      <c r="A18111" s="2">
        <v>42962.5</v>
      </c>
      <c r="B18111">
        <v>68545</v>
      </c>
      <c r="C18111">
        <v>68875</v>
      </c>
      <c r="D18111">
        <v>68530</v>
      </c>
      <c r="E18111">
        <v>68770</v>
      </c>
    </row>
    <row r="18112" spans="1:5" x14ac:dyDescent="0.25">
      <c r="A18112" s="2">
        <v>42962.458333333336</v>
      </c>
      <c r="B18112">
        <v>68700</v>
      </c>
      <c r="C18112">
        <v>68790</v>
      </c>
      <c r="D18112">
        <v>68535</v>
      </c>
      <c r="E18112">
        <v>68545</v>
      </c>
    </row>
    <row r="18113" spans="1:5" x14ac:dyDescent="0.25">
      <c r="A18113" s="2">
        <v>42962.416666666664</v>
      </c>
      <c r="B18113">
        <v>68610</v>
      </c>
      <c r="C18113">
        <v>68795</v>
      </c>
      <c r="D18113">
        <v>68415</v>
      </c>
      <c r="E18113">
        <v>68705</v>
      </c>
    </row>
    <row r="18114" spans="1:5" x14ac:dyDescent="0.25">
      <c r="A18114" s="2">
        <v>42962.375</v>
      </c>
      <c r="B18114">
        <v>68400</v>
      </c>
      <c r="C18114">
        <v>68640</v>
      </c>
      <c r="D18114">
        <v>68320</v>
      </c>
      <c r="E18114">
        <v>68610</v>
      </c>
    </row>
    <row r="18115" spans="1:5" x14ac:dyDescent="0.25">
      <c r="A18115" s="2">
        <v>42961.708333333336</v>
      </c>
      <c r="B18115">
        <v>68200</v>
      </c>
      <c r="C18115">
        <v>68400</v>
      </c>
      <c r="D18115">
        <v>68190</v>
      </c>
      <c r="E18115">
        <v>68400</v>
      </c>
    </row>
    <row r="18116" spans="1:5" x14ac:dyDescent="0.25">
      <c r="A18116" s="2">
        <v>42961.666666666664</v>
      </c>
      <c r="B18116">
        <v>68395</v>
      </c>
      <c r="C18116">
        <v>68515</v>
      </c>
      <c r="D18116">
        <v>68160</v>
      </c>
      <c r="E18116">
        <v>68195</v>
      </c>
    </row>
    <row r="18117" spans="1:5" x14ac:dyDescent="0.25">
      <c r="A18117" s="2">
        <v>42961.625</v>
      </c>
      <c r="B18117">
        <v>68425</v>
      </c>
      <c r="C18117">
        <v>68595</v>
      </c>
      <c r="D18117">
        <v>68315</v>
      </c>
      <c r="E18117">
        <v>68400</v>
      </c>
    </row>
    <row r="18118" spans="1:5" x14ac:dyDescent="0.25">
      <c r="A18118" s="2">
        <v>42961.583333333336</v>
      </c>
      <c r="B18118">
        <v>68445</v>
      </c>
      <c r="C18118">
        <v>68545</v>
      </c>
      <c r="D18118">
        <v>68340</v>
      </c>
      <c r="E18118">
        <v>68420</v>
      </c>
    </row>
    <row r="18119" spans="1:5" x14ac:dyDescent="0.25">
      <c r="A18119" s="2">
        <v>42961.541666666664</v>
      </c>
      <c r="B18119">
        <v>68530</v>
      </c>
      <c r="C18119">
        <v>68660</v>
      </c>
      <c r="D18119">
        <v>68430</v>
      </c>
      <c r="E18119">
        <v>68450</v>
      </c>
    </row>
    <row r="18120" spans="1:5" x14ac:dyDescent="0.25">
      <c r="A18120" s="2">
        <v>42961.5</v>
      </c>
      <c r="B18120">
        <v>68325</v>
      </c>
      <c r="C18120">
        <v>68730</v>
      </c>
      <c r="D18120">
        <v>68255</v>
      </c>
      <c r="E18120">
        <v>68525</v>
      </c>
    </row>
    <row r="18121" spans="1:5" x14ac:dyDescent="0.25">
      <c r="A18121" s="2">
        <v>42961.458333333336</v>
      </c>
      <c r="B18121">
        <v>67865</v>
      </c>
      <c r="C18121">
        <v>68420</v>
      </c>
      <c r="D18121">
        <v>67825</v>
      </c>
      <c r="E18121">
        <v>68325</v>
      </c>
    </row>
    <row r="18122" spans="1:5" x14ac:dyDescent="0.25">
      <c r="A18122" s="2">
        <v>42961.416666666664</v>
      </c>
      <c r="B18122">
        <v>67480</v>
      </c>
      <c r="C18122">
        <v>67920</v>
      </c>
      <c r="D18122">
        <v>67210</v>
      </c>
      <c r="E18122">
        <v>67870</v>
      </c>
    </row>
    <row r="18123" spans="1:5" x14ac:dyDescent="0.25">
      <c r="A18123" s="2">
        <v>42961.375</v>
      </c>
      <c r="B18123">
        <v>67360</v>
      </c>
      <c r="C18123">
        <v>67715</v>
      </c>
      <c r="D18123">
        <v>67260</v>
      </c>
      <c r="E18123">
        <v>67485</v>
      </c>
    </row>
    <row r="18124" spans="1:5" x14ac:dyDescent="0.25">
      <c r="A18124" s="2">
        <v>42958.708333333336</v>
      </c>
      <c r="B18124">
        <v>67455</v>
      </c>
      <c r="C18124">
        <v>67480</v>
      </c>
      <c r="D18124">
        <v>66355</v>
      </c>
      <c r="E18124">
        <v>66830</v>
      </c>
    </row>
    <row r="18125" spans="1:5" x14ac:dyDescent="0.25">
      <c r="A18125" s="2">
        <v>42958.666666666664</v>
      </c>
      <c r="B18125">
        <v>67460</v>
      </c>
      <c r="C18125">
        <v>67545</v>
      </c>
      <c r="D18125">
        <v>67310</v>
      </c>
      <c r="E18125">
        <v>67450</v>
      </c>
    </row>
    <row r="18126" spans="1:5" x14ac:dyDescent="0.25">
      <c r="A18126" s="2">
        <v>42958.625</v>
      </c>
      <c r="B18126">
        <v>67550</v>
      </c>
      <c r="C18126">
        <v>67735</v>
      </c>
      <c r="D18126">
        <v>67450</v>
      </c>
      <c r="E18126">
        <v>67460</v>
      </c>
    </row>
    <row r="18127" spans="1:5" x14ac:dyDescent="0.25">
      <c r="A18127" s="2">
        <v>42958.583333333336</v>
      </c>
      <c r="B18127">
        <v>67420</v>
      </c>
      <c r="C18127">
        <v>67675</v>
      </c>
      <c r="D18127">
        <v>67410</v>
      </c>
      <c r="E18127">
        <v>67550</v>
      </c>
    </row>
    <row r="18128" spans="1:5" x14ac:dyDescent="0.25">
      <c r="A18128" s="2">
        <v>42958.541666666664</v>
      </c>
      <c r="B18128">
        <v>67285</v>
      </c>
      <c r="C18128">
        <v>67450</v>
      </c>
      <c r="D18128">
        <v>67240</v>
      </c>
      <c r="E18128">
        <v>67415</v>
      </c>
    </row>
    <row r="18129" spans="1:5" x14ac:dyDescent="0.25">
      <c r="A18129" s="2">
        <v>42958.5</v>
      </c>
      <c r="B18129">
        <v>67395</v>
      </c>
      <c r="C18129">
        <v>67415</v>
      </c>
      <c r="D18129">
        <v>67230</v>
      </c>
      <c r="E18129">
        <v>67290</v>
      </c>
    </row>
    <row r="18130" spans="1:5" x14ac:dyDescent="0.25">
      <c r="A18130" s="2">
        <v>42958.458333333336</v>
      </c>
      <c r="B18130">
        <v>67115</v>
      </c>
      <c r="C18130">
        <v>67490</v>
      </c>
      <c r="D18130">
        <v>67080</v>
      </c>
      <c r="E18130">
        <v>67395</v>
      </c>
    </row>
    <row r="18131" spans="1:5" x14ac:dyDescent="0.25">
      <c r="A18131" s="2">
        <v>42958.416666666664</v>
      </c>
      <c r="B18131">
        <v>67005</v>
      </c>
      <c r="C18131">
        <v>67260</v>
      </c>
      <c r="D18131">
        <v>66740</v>
      </c>
      <c r="E18131">
        <v>67120</v>
      </c>
    </row>
    <row r="18132" spans="1:5" x14ac:dyDescent="0.25">
      <c r="A18132" s="2">
        <v>42958.375</v>
      </c>
      <c r="B18132">
        <v>66695</v>
      </c>
      <c r="C18132">
        <v>67095</v>
      </c>
      <c r="D18132">
        <v>66625</v>
      </c>
      <c r="E18132">
        <v>67000</v>
      </c>
    </row>
    <row r="18133" spans="1:5" x14ac:dyDescent="0.25">
      <c r="A18133" s="2">
        <v>42957.708333333336</v>
      </c>
      <c r="B18133">
        <v>66960</v>
      </c>
      <c r="C18133">
        <v>67080</v>
      </c>
      <c r="D18133">
        <v>66885</v>
      </c>
      <c r="E18133">
        <v>66960</v>
      </c>
    </row>
    <row r="18134" spans="1:5" x14ac:dyDescent="0.25">
      <c r="A18134" s="2">
        <v>42957.666666666664</v>
      </c>
      <c r="B18134">
        <v>67120</v>
      </c>
      <c r="C18134">
        <v>67180</v>
      </c>
      <c r="D18134">
        <v>66820</v>
      </c>
      <c r="E18134">
        <v>66960</v>
      </c>
    </row>
    <row r="18135" spans="1:5" x14ac:dyDescent="0.25">
      <c r="A18135" s="2">
        <v>42957.625</v>
      </c>
      <c r="B18135">
        <v>66890</v>
      </c>
      <c r="C18135">
        <v>67140</v>
      </c>
      <c r="D18135">
        <v>66855</v>
      </c>
      <c r="E18135">
        <v>67115</v>
      </c>
    </row>
    <row r="18136" spans="1:5" x14ac:dyDescent="0.25">
      <c r="A18136" s="2">
        <v>42957.583333333336</v>
      </c>
      <c r="B18136">
        <v>66815</v>
      </c>
      <c r="C18136">
        <v>66945</v>
      </c>
      <c r="D18136">
        <v>66785</v>
      </c>
      <c r="E18136">
        <v>66890</v>
      </c>
    </row>
    <row r="18137" spans="1:5" x14ac:dyDescent="0.25">
      <c r="A18137" s="2">
        <v>42957.541666666664</v>
      </c>
      <c r="B18137">
        <v>67055</v>
      </c>
      <c r="C18137">
        <v>67055</v>
      </c>
      <c r="D18137">
        <v>66715</v>
      </c>
      <c r="E18137">
        <v>66820</v>
      </c>
    </row>
    <row r="18138" spans="1:5" x14ac:dyDescent="0.25">
      <c r="A18138" s="2">
        <v>42957.5</v>
      </c>
      <c r="B18138">
        <v>67110</v>
      </c>
      <c r="C18138">
        <v>67245</v>
      </c>
      <c r="D18138">
        <v>66965</v>
      </c>
      <c r="E18138">
        <v>67055</v>
      </c>
    </row>
    <row r="18139" spans="1:5" x14ac:dyDescent="0.25">
      <c r="A18139" s="2">
        <v>42957.458333333336</v>
      </c>
      <c r="B18139">
        <v>67295</v>
      </c>
      <c r="C18139">
        <v>67295</v>
      </c>
      <c r="D18139">
        <v>67000</v>
      </c>
      <c r="E18139">
        <v>67110</v>
      </c>
    </row>
    <row r="18140" spans="1:5" x14ac:dyDescent="0.25">
      <c r="A18140" s="2">
        <v>42957.416666666664</v>
      </c>
      <c r="B18140">
        <v>67565</v>
      </c>
      <c r="C18140">
        <v>67635</v>
      </c>
      <c r="D18140">
        <v>67210</v>
      </c>
      <c r="E18140">
        <v>67295</v>
      </c>
    </row>
    <row r="18141" spans="1:5" x14ac:dyDescent="0.25">
      <c r="A18141" s="2">
        <v>42957.375</v>
      </c>
      <c r="B18141">
        <v>67505</v>
      </c>
      <c r="C18141">
        <v>67665</v>
      </c>
      <c r="D18141">
        <v>67400</v>
      </c>
      <c r="E18141">
        <v>67560</v>
      </c>
    </row>
    <row r="18142" spans="1:5" x14ac:dyDescent="0.25">
      <c r="A18142" s="2">
        <v>42956.708333333336</v>
      </c>
      <c r="B18142">
        <v>67705</v>
      </c>
      <c r="C18142">
        <v>67930</v>
      </c>
      <c r="D18142">
        <v>67690</v>
      </c>
      <c r="E18142">
        <v>67905</v>
      </c>
    </row>
    <row r="18143" spans="1:5" x14ac:dyDescent="0.25">
      <c r="A18143" s="2">
        <v>42956.666666666664</v>
      </c>
      <c r="B18143">
        <v>67565</v>
      </c>
      <c r="C18143">
        <v>67730</v>
      </c>
      <c r="D18143">
        <v>67510</v>
      </c>
      <c r="E18143">
        <v>67705</v>
      </c>
    </row>
    <row r="18144" spans="1:5" x14ac:dyDescent="0.25">
      <c r="A18144" s="2">
        <v>42956.625</v>
      </c>
      <c r="B18144">
        <v>67660</v>
      </c>
      <c r="C18144">
        <v>67735</v>
      </c>
      <c r="D18144">
        <v>67505</v>
      </c>
      <c r="E18144">
        <v>67565</v>
      </c>
    </row>
    <row r="18145" spans="1:5" x14ac:dyDescent="0.25">
      <c r="A18145" s="2">
        <v>42956.583333333336</v>
      </c>
      <c r="B18145">
        <v>67490</v>
      </c>
      <c r="C18145">
        <v>67685</v>
      </c>
      <c r="D18145">
        <v>67490</v>
      </c>
      <c r="E18145">
        <v>67660</v>
      </c>
    </row>
    <row r="18146" spans="1:5" x14ac:dyDescent="0.25">
      <c r="A18146" s="2">
        <v>42956.541666666664</v>
      </c>
      <c r="B18146">
        <v>67515</v>
      </c>
      <c r="C18146">
        <v>67550</v>
      </c>
      <c r="D18146">
        <v>67440</v>
      </c>
      <c r="E18146">
        <v>67495</v>
      </c>
    </row>
    <row r="18147" spans="1:5" x14ac:dyDescent="0.25">
      <c r="A18147" s="2">
        <v>42956.5</v>
      </c>
      <c r="B18147">
        <v>67705</v>
      </c>
      <c r="C18147">
        <v>67755</v>
      </c>
      <c r="D18147">
        <v>67345</v>
      </c>
      <c r="E18147">
        <v>67515</v>
      </c>
    </row>
    <row r="18148" spans="1:5" x14ac:dyDescent="0.25">
      <c r="A18148" s="2">
        <v>42956.458333333336</v>
      </c>
      <c r="B18148">
        <v>67600</v>
      </c>
      <c r="C18148">
        <v>67815</v>
      </c>
      <c r="D18148">
        <v>67540</v>
      </c>
      <c r="E18148">
        <v>67705</v>
      </c>
    </row>
    <row r="18149" spans="1:5" x14ac:dyDescent="0.25">
      <c r="A18149" s="2">
        <v>42956.416666666664</v>
      </c>
      <c r="B18149">
        <v>67530</v>
      </c>
      <c r="C18149">
        <v>67720</v>
      </c>
      <c r="D18149">
        <v>67435</v>
      </c>
      <c r="E18149">
        <v>67605</v>
      </c>
    </row>
    <row r="18150" spans="1:5" x14ac:dyDescent="0.25">
      <c r="A18150" s="2">
        <v>42956.375</v>
      </c>
      <c r="B18150">
        <v>67510</v>
      </c>
      <c r="C18150">
        <v>67645</v>
      </c>
      <c r="D18150">
        <v>67430</v>
      </c>
      <c r="E18150">
        <v>67530</v>
      </c>
    </row>
    <row r="18151" spans="1:5" x14ac:dyDescent="0.25">
      <c r="A18151" s="2">
        <v>42955.708333333336</v>
      </c>
      <c r="B18151">
        <v>67985</v>
      </c>
      <c r="C18151">
        <v>68070</v>
      </c>
      <c r="D18151">
        <v>67810</v>
      </c>
      <c r="E18151">
        <v>67960</v>
      </c>
    </row>
    <row r="18152" spans="1:5" x14ac:dyDescent="0.25">
      <c r="A18152" s="2">
        <v>42955.666666666664</v>
      </c>
      <c r="B18152">
        <v>68270</v>
      </c>
      <c r="C18152">
        <v>68285</v>
      </c>
      <c r="D18152">
        <v>67945</v>
      </c>
      <c r="E18152">
        <v>67990</v>
      </c>
    </row>
    <row r="18153" spans="1:5" x14ac:dyDescent="0.25">
      <c r="A18153" s="2">
        <v>42955.625</v>
      </c>
      <c r="B18153">
        <v>68385</v>
      </c>
      <c r="C18153">
        <v>68385</v>
      </c>
      <c r="D18153">
        <v>68230</v>
      </c>
      <c r="E18153">
        <v>68265</v>
      </c>
    </row>
    <row r="18154" spans="1:5" x14ac:dyDescent="0.25">
      <c r="A18154" s="2">
        <v>42955.583333333336</v>
      </c>
      <c r="B18154">
        <v>68520</v>
      </c>
      <c r="C18154">
        <v>68550</v>
      </c>
      <c r="D18154">
        <v>68310</v>
      </c>
      <c r="E18154">
        <v>68375</v>
      </c>
    </row>
    <row r="18155" spans="1:5" x14ac:dyDescent="0.25">
      <c r="A18155" s="2">
        <v>42955.541666666664</v>
      </c>
      <c r="B18155">
        <v>68535</v>
      </c>
      <c r="C18155">
        <v>68650</v>
      </c>
      <c r="D18155">
        <v>68475</v>
      </c>
      <c r="E18155">
        <v>68525</v>
      </c>
    </row>
    <row r="18156" spans="1:5" x14ac:dyDescent="0.25">
      <c r="A18156" s="2">
        <v>42955.5</v>
      </c>
      <c r="B18156">
        <v>68310</v>
      </c>
      <c r="C18156">
        <v>68580</v>
      </c>
      <c r="D18156">
        <v>68280</v>
      </c>
      <c r="E18156">
        <v>68535</v>
      </c>
    </row>
    <row r="18157" spans="1:5" x14ac:dyDescent="0.25">
      <c r="A18157" s="2">
        <v>42955.458333333336</v>
      </c>
      <c r="B18157">
        <v>68080</v>
      </c>
      <c r="C18157">
        <v>68320</v>
      </c>
      <c r="D18157">
        <v>67935</v>
      </c>
      <c r="E18157">
        <v>68315</v>
      </c>
    </row>
    <row r="18158" spans="1:5" x14ac:dyDescent="0.25">
      <c r="A18158" s="2">
        <v>42955.416666666664</v>
      </c>
      <c r="B18158">
        <v>67960</v>
      </c>
      <c r="C18158">
        <v>68160</v>
      </c>
      <c r="D18158">
        <v>67805</v>
      </c>
      <c r="E18158">
        <v>68075</v>
      </c>
    </row>
    <row r="18159" spans="1:5" x14ac:dyDescent="0.25">
      <c r="A18159" s="2">
        <v>42955.375</v>
      </c>
      <c r="B18159">
        <v>67900</v>
      </c>
      <c r="C18159">
        <v>68110</v>
      </c>
      <c r="D18159">
        <v>67885</v>
      </c>
      <c r="E18159">
        <v>67955</v>
      </c>
    </row>
    <row r="18160" spans="1:5" x14ac:dyDescent="0.25">
      <c r="A18160" s="2">
        <v>42954.708333333336</v>
      </c>
      <c r="B18160">
        <v>68095</v>
      </c>
      <c r="C18160">
        <v>68240</v>
      </c>
      <c r="D18160">
        <v>68090</v>
      </c>
      <c r="E18160">
        <v>68225</v>
      </c>
    </row>
    <row r="18161" spans="1:5" x14ac:dyDescent="0.25">
      <c r="A18161" s="2">
        <v>42954.666666666664</v>
      </c>
      <c r="B18161">
        <v>68085</v>
      </c>
      <c r="C18161">
        <v>68225</v>
      </c>
      <c r="D18161">
        <v>68060</v>
      </c>
      <c r="E18161">
        <v>68095</v>
      </c>
    </row>
    <row r="18162" spans="1:5" x14ac:dyDescent="0.25">
      <c r="A18162" s="2">
        <v>42954.625</v>
      </c>
      <c r="B18162">
        <v>67930</v>
      </c>
      <c r="C18162">
        <v>68135</v>
      </c>
      <c r="D18162">
        <v>67885</v>
      </c>
      <c r="E18162">
        <v>68085</v>
      </c>
    </row>
    <row r="18163" spans="1:5" x14ac:dyDescent="0.25">
      <c r="A18163" s="2">
        <v>42954.583333333336</v>
      </c>
      <c r="B18163">
        <v>67885</v>
      </c>
      <c r="C18163">
        <v>67975</v>
      </c>
      <c r="D18163">
        <v>67840</v>
      </c>
      <c r="E18163">
        <v>67930</v>
      </c>
    </row>
    <row r="18164" spans="1:5" x14ac:dyDescent="0.25">
      <c r="A18164" s="2">
        <v>42954.541666666664</v>
      </c>
      <c r="B18164">
        <v>67695</v>
      </c>
      <c r="C18164">
        <v>67885</v>
      </c>
      <c r="D18164">
        <v>67670</v>
      </c>
      <c r="E18164">
        <v>67880</v>
      </c>
    </row>
    <row r="18165" spans="1:5" x14ac:dyDescent="0.25">
      <c r="A18165" s="2">
        <v>42954.5</v>
      </c>
      <c r="B18165">
        <v>67390</v>
      </c>
      <c r="C18165">
        <v>67710</v>
      </c>
      <c r="D18165">
        <v>67355</v>
      </c>
      <c r="E18165">
        <v>67695</v>
      </c>
    </row>
    <row r="18166" spans="1:5" x14ac:dyDescent="0.25">
      <c r="A18166" s="2">
        <v>42954.458333333336</v>
      </c>
      <c r="B18166">
        <v>67425</v>
      </c>
      <c r="C18166">
        <v>67500</v>
      </c>
      <c r="D18166">
        <v>67350</v>
      </c>
      <c r="E18166">
        <v>67390</v>
      </c>
    </row>
    <row r="18167" spans="1:5" x14ac:dyDescent="0.25">
      <c r="A18167" s="2">
        <v>42954.416666666664</v>
      </c>
      <c r="B18167">
        <v>67220</v>
      </c>
      <c r="C18167">
        <v>67425</v>
      </c>
      <c r="D18167">
        <v>67130</v>
      </c>
      <c r="E18167">
        <v>67420</v>
      </c>
    </row>
    <row r="18168" spans="1:5" x14ac:dyDescent="0.25">
      <c r="A18168" s="2">
        <v>42954.375</v>
      </c>
      <c r="B18168">
        <v>67045</v>
      </c>
      <c r="C18168">
        <v>67310</v>
      </c>
      <c r="D18168">
        <v>66975</v>
      </c>
      <c r="E18168">
        <v>67220</v>
      </c>
    </row>
    <row r="18169" spans="1:5" x14ac:dyDescent="0.25">
      <c r="A18169" s="2">
        <v>42951.708333333336</v>
      </c>
      <c r="B18169">
        <v>67070</v>
      </c>
      <c r="C18169">
        <v>67105</v>
      </c>
      <c r="D18169">
        <v>66900</v>
      </c>
      <c r="E18169">
        <v>66900</v>
      </c>
    </row>
    <row r="18170" spans="1:5" x14ac:dyDescent="0.25">
      <c r="A18170" s="2">
        <v>42951.666666666664</v>
      </c>
      <c r="B18170">
        <v>67055</v>
      </c>
      <c r="C18170">
        <v>67130</v>
      </c>
      <c r="D18170">
        <v>67020</v>
      </c>
      <c r="E18170">
        <v>67070</v>
      </c>
    </row>
    <row r="18171" spans="1:5" x14ac:dyDescent="0.25">
      <c r="A18171" s="2">
        <v>42951.625</v>
      </c>
      <c r="B18171">
        <v>67140</v>
      </c>
      <c r="C18171">
        <v>67140</v>
      </c>
      <c r="D18171">
        <v>67025</v>
      </c>
      <c r="E18171">
        <v>67055</v>
      </c>
    </row>
    <row r="18172" spans="1:5" x14ac:dyDescent="0.25">
      <c r="A18172" s="2">
        <v>42951.583333333336</v>
      </c>
      <c r="B18172">
        <v>67070</v>
      </c>
      <c r="C18172">
        <v>67150</v>
      </c>
      <c r="D18172">
        <v>66985</v>
      </c>
      <c r="E18172">
        <v>67140</v>
      </c>
    </row>
    <row r="18173" spans="1:5" x14ac:dyDescent="0.25">
      <c r="A18173" s="2">
        <v>42951.541666666664</v>
      </c>
      <c r="B18173">
        <v>67100</v>
      </c>
      <c r="C18173">
        <v>67185</v>
      </c>
      <c r="D18173">
        <v>67025</v>
      </c>
      <c r="E18173">
        <v>67070</v>
      </c>
    </row>
    <row r="18174" spans="1:5" x14ac:dyDescent="0.25">
      <c r="A18174" s="2">
        <v>42951.5</v>
      </c>
      <c r="B18174">
        <v>66950</v>
      </c>
      <c r="C18174">
        <v>67165</v>
      </c>
      <c r="D18174">
        <v>66910</v>
      </c>
      <c r="E18174">
        <v>67100</v>
      </c>
    </row>
    <row r="18175" spans="1:5" x14ac:dyDescent="0.25">
      <c r="A18175" s="2">
        <v>42951.458333333336</v>
      </c>
      <c r="B18175">
        <v>66890</v>
      </c>
      <c r="C18175">
        <v>66980</v>
      </c>
      <c r="D18175">
        <v>66660</v>
      </c>
      <c r="E18175">
        <v>66950</v>
      </c>
    </row>
    <row r="18176" spans="1:5" x14ac:dyDescent="0.25">
      <c r="A18176" s="2">
        <v>42951.416666666664</v>
      </c>
      <c r="B18176">
        <v>67190</v>
      </c>
      <c r="C18176">
        <v>67260</v>
      </c>
      <c r="D18176">
        <v>66880</v>
      </c>
      <c r="E18176">
        <v>66890</v>
      </c>
    </row>
    <row r="18177" spans="1:5" x14ac:dyDescent="0.25">
      <c r="A18177" s="2">
        <v>42951.375</v>
      </c>
      <c r="B18177">
        <v>66900</v>
      </c>
      <c r="C18177">
        <v>67290</v>
      </c>
      <c r="D18177">
        <v>66885</v>
      </c>
      <c r="E18177">
        <v>67190</v>
      </c>
    </row>
    <row r="18178" spans="1:5" x14ac:dyDescent="0.25">
      <c r="A18178" s="2">
        <v>42950.708333333336</v>
      </c>
      <c r="B18178">
        <v>66965</v>
      </c>
      <c r="C18178">
        <v>66970</v>
      </c>
      <c r="D18178">
        <v>66810</v>
      </c>
      <c r="E18178">
        <v>66810</v>
      </c>
    </row>
    <row r="18179" spans="1:5" x14ac:dyDescent="0.25">
      <c r="A18179" s="2">
        <v>42950.666666666664</v>
      </c>
      <c r="B18179">
        <v>66945</v>
      </c>
      <c r="C18179">
        <v>67020</v>
      </c>
      <c r="D18179">
        <v>66880</v>
      </c>
      <c r="E18179">
        <v>66970</v>
      </c>
    </row>
    <row r="18180" spans="1:5" x14ac:dyDescent="0.25">
      <c r="A18180" s="2">
        <v>42950.625</v>
      </c>
      <c r="B18180">
        <v>66945</v>
      </c>
      <c r="C18180">
        <v>67045</v>
      </c>
      <c r="D18180">
        <v>66865</v>
      </c>
      <c r="E18180">
        <v>66950</v>
      </c>
    </row>
    <row r="18181" spans="1:5" x14ac:dyDescent="0.25">
      <c r="A18181" s="2">
        <v>42950.583333333336</v>
      </c>
      <c r="B18181">
        <v>66910</v>
      </c>
      <c r="C18181">
        <v>67005</v>
      </c>
      <c r="D18181">
        <v>66860</v>
      </c>
      <c r="E18181">
        <v>66945</v>
      </c>
    </row>
    <row r="18182" spans="1:5" x14ac:dyDescent="0.25">
      <c r="A18182" s="2">
        <v>42950.541666666664</v>
      </c>
      <c r="B18182">
        <v>67020</v>
      </c>
      <c r="C18182">
        <v>67085</v>
      </c>
      <c r="D18182">
        <v>66875</v>
      </c>
      <c r="E18182">
        <v>66915</v>
      </c>
    </row>
    <row r="18183" spans="1:5" x14ac:dyDescent="0.25">
      <c r="A18183" s="2">
        <v>42950.5</v>
      </c>
      <c r="B18183">
        <v>67095</v>
      </c>
      <c r="C18183">
        <v>67185</v>
      </c>
      <c r="D18183">
        <v>67020</v>
      </c>
      <c r="E18183">
        <v>67020</v>
      </c>
    </row>
    <row r="18184" spans="1:5" x14ac:dyDescent="0.25">
      <c r="A18184" s="2">
        <v>42950.458333333336</v>
      </c>
      <c r="B18184">
        <v>67100</v>
      </c>
      <c r="C18184">
        <v>67205</v>
      </c>
      <c r="D18184">
        <v>66940</v>
      </c>
      <c r="E18184">
        <v>67095</v>
      </c>
    </row>
    <row r="18185" spans="1:5" x14ac:dyDescent="0.25">
      <c r="A18185" s="2">
        <v>42950.416666666664</v>
      </c>
      <c r="B18185">
        <v>67230</v>
      </c>
      <c r="C18185">
        <v>67425</v>
      </c>
      <c r="D18185">
        <v>67030</v>
      </c>
      <c r="E18185">
        <v>67105</v>
      </c>
    </row>
    <row r="18186" spans="1:5" x14ac:dyDescent="0.25">
      <c r="A18186" s="2">
        <v>42950.375</v>
      </c>
      <c r="B18186">
        <v>67410</v>
      </c>
      <c r="C18186">
        <v>67430</v>
      </c>
      <c r="D18186">
        <v>67080</v>
      </c>
      <c r="E18186">
        <v>67230</v>
      </c>
    </row>
    <row r="18187" spans="1:5" x14ac:dyDescent="0.25">
      <c r="A18187" s="2">
        <v>42949.708333333336</v>
      </c>
      <c r="B18187">
        <v>67395</v>
      </c>
      <c r="C18187">
        <v>67480</v>
      </c>
      <c r="D18187">
        <v>67330</v>
      </c>
      <c r="E18187">
        <v>67425</v>
      </c>
    </row>
    <row r="18188" spans="1:5" x14ac:dyDescent="0.25">
      <c r="A18188" s="2">
        <v>42949.666666666664</v>
      </c>
      <c r="B18188">
        <v>67395</v>
      </c>
      <c r="C18188">
        <v>67495</v>
      </c>
      <c r="D18188">
        <v>67325</v>
      </c>
      <c r="E18188">
        <v>67390</v>
      </c>
    </row>
    <row r="18189" spans="1:5" x14ac:dyDescent="0.25">
      <c r="A18189" s="2">
        <v>42949.625</v>
      </c>
      <c r="B18189">
        <v>67470</v>
      </c>
      <c r="C18189">
        <v>67530</v>
      </c>
      <c r="D18189">
        <v>67355</v>
      </c>
      <c r="E18189">
        <v>67390</v>
      </c>
    </row>
    <row r="18190" spans="1:5" x14ac:dyDescent="0.25">
      <c r="A18190" s="2">
        <v>42949.583333333336</v>
      </c>
      <c r="B18190">
        <v>67335</v>
      </c>
      <c r="C18190">
        <v>67545</v>
      </c>
      <c r="D18190">
        <v>67330</v>
      </c>
      <c r="E18190">
        <v>67465</v>
      </c>
    </row>
    <row r="18191" spans="1:5" x14ac:dyDescent="0.25">
      <c r="A18191" s="2">
        <v>42949.541666666664</v>
      </c>
      <c r="B18191">
        <v>67410</v>
      </c>
      <c r="C18191">
        <v>67500</v>
      </c>
      <c r="D18191">
        <v>67275</v>
      </c>
      <c r="E18191">
        <v>67335</v>
      </c>
    </row>
    <row r="18192" spans="1:5" x14ac:dyDescent="0.25">
      <c r="A18192" s="2">
        <v>42949.5</v>
      </c>
      <c r="B18192">
        <v>66780</v>
      </c>
      <c r="C18192">
        <v>67465</v>
      </c>
      <c r="D18192">
        <v>66780</v>
      </c>
      <c r="E18192">
        <v>67410</v>
      </c>
    </row>
    <row r="18193" spans="1:5" x14ac:dyDescent="0.25">
      <c r="A18193" s="2">
        <v>42949.458333333336</v>
      </c>
      <c r="B18193">
        <v>66835</v>
      </c>
      <c r="C18193">
        <v>67075</v>
      </c>
      <c r="D18193">
        <v>66775</v>
      </c>
      <c r="E18193">
        <v>66780</v>
      </c>
    </row>
    <row r="18194" spans="1:5" x14ac:dyDescent="0.25">
      <c r="A18194" s="2">
        <v>42949.416666666664</v>
      </c>
      <c r="B18194">
        <v>66570</v>
      </c>
      <c r="C18194">
        <v>66865</v>
      </c>
      <c r="D18194">
        <v>66495</v>
      </c>
      <c r="E18194">
        <v>66830</v>
      </c>
    </row>
    <row r="18195" spans="1:5" x14ac:dyDescent="0.25">
      <c r="A18195" s="2">
        <v>42949.375</v>
      </c>
      <c r="B18195">
        <v>66630</v>
      </c>
      <c r="C18195">
        <v>66650</v>
      </c>
      <c r="D18195">
        <v>66520</v>
      </c>
      <c r="E18195">
        <v>66565</v>
      </c>
    </row>
    <row r="18196" spans="1:5" x14ac:dyDescent="0.25">
      <c r="A18196" s="2">
        <v>42948.708333333336</v>
      </c>
      <c r="B18196">
        <v>66795</v>
      </c>
      <c r="C18196">
        <v>66885</v>
      </c>
      <c r="D18196">
        <v>66690</v>
      </c>
      <c r="E18196">
        <v>66885</v>
      </c>
    </row>
    <row r="18197" spans="1:5" x14ac:dyDescent="0.25">
      <c r="A18197" s="2">
        <v>42948.666666666664</v>
      </c>
      <c r="B18197">
        <v>66805</v>
      </c>
      <c r="C18197">
        <v>66855</v>
      </c>
      <c r="D18197">
        <v>66685</v>
      </c>
      <c r="E18197">
        <v>66790</v>
      </c>
    </row>
    <row r="18198" spans="1:5" x14ac:dyDescent="0.25">
      <c r="A18198" s="2">
        <v>42948.625</v>
      </c>
      <c r="B18198">
        <v>66830</v>
      </c>
      <c r="C18198">
        <v>66870</v>
      </c>
      <c r="D18198">
        <v>66765</v>
      </c>
      <c r="E18198">
        <v>66800</v>
      </c>
    </row>
    <row r="18199" spans="1:5" x14ac:dyDescent="0.25">
      <c r="A18199" s="2">
        <v>42948.583333333336</v>
      </c>
      <c r="B18199">
        <v>66775</v>
      </c>
      <c r="C18199">
        <v>66840</v>
      </c>
      <c r="D18199">
        <v>66735</v>
      </c>
      <c r="E18199">
        <v>66830</v>
      </c>
    </row>
    <row r="18200" spans="1:5" x14ac:dyDescent="0.25">
      <c r="A18200" s="2">
        <v>42948.541666666664</v>
      </c>
      <c r="B18200">
        <v>66605</v>
      </c>
      <c r="C18200">
        <v>66785</v>
      </c>
      <c r="D18200">
        <v>66605</v>
      </c>
      <c r="E18200">
        <v>66775</v>
      </c>
    </row>
    <row r="18201" spans="1:5" x14ac:dyDescent="0.25">
      <c r="A18201" s="2">
        <v>42948.5</v>
      </c>
      <c r="B18201">
        <v>66525</v>
      </c>
      <c r="C18201">
        <v>66635</v>
      </c>
      <c r="D18201">
        <v>66450</v>
      </c>
      <c r="E18201">
        <v>66605</v>
      </c>
    </row>
    <row r="18202" spans="1:5" x14ac:dyDescent="0.25">
      <c r="A18202" s="2">
        <v>42948.458333333336</v>
      </c>
      <c r="B18202">
        <v>66315</v>
      </c>
      <c r="C18202">
        <v>66540</v>
      </c>
      <c r="D18202">
        <v>66310</v>
      </c>
      <c r="E18202">
        <v>66520</v>
      </c>
    </row>
    <row r="18203" spans="1:5" x14ac:dyDescent="0.25">
      <c r="A18203" s="2">
        <v>42948.416666666664</v>
      </c>
      <c r="B18203">
        <v>66340</v>
      </c>
      <c r="C18203">
        <v>66405</v>
      </c>
      <c r="D18203">
        <v>66185</v>
      </c>
      <c r="E18203">
        <v>66315</v>
      </c>
    </row>
    <row r="18204" spans="1:5" x14ac:dyDescent="0.25">
      <c r="A18204" s="2">
        <v>42948.375</v>
      </c>
      <c r="B18204">
        <v>66300</v>
      </c>
      <c r="C18204">
        <v>66380</v>
      </c>
      <c r="D18204">
        <v>66185</v>
      </c>
      <c r="E18204">
        <v>66340</v>
      </c>
    </row>
    <row r="18205" spans="1:5" x14ac:dyDescent="0.25">
      <c r="A18205" s="2">
        <v>42947.708333333336</v>
      </c>
      <c r="B18205">
        <v>66230</v>
      </c>
      <c r="C18205">
        <v>66245</v>
      </c>
      <c r="D18205">
        <v>65955</v>
      </c>
      <c r="E18205">
        <v>65955</v>
      </c>
    </row>
    <row r="18206" spans="1:5" x14ac:dyDescent="0.25">
      <c r="A18206" s="2">
        <v>42947.666666666664</v>
      </c>
      <c r="B18206">
        <v>66120</v>
      </c>
      <c r="C18206">
        <v>66245</v>
      </c>
      <c r="D18206">
        <v>66095</v>
      </c>
      <c r="E18206">
        <v>66230</v>
      </c>
    </row>
    <row r="18207" spans="1:5" x14ac:dyDescent="0.25">
      <c r="A18207" s="2">
        <v>42947.625</v>
      </c>
      <c r="B18207">
        <v>66020</v>
      </c>
      <c r="C18207">
        <v>66160</v>
      </c>
      <c r="D18207">
        <v>66010</v>
      </c>
      <c r="E18207">
        <v>66120</v>
      </c>
    </row>
    <row r="18208" spans="1:5" x14ac:dyDescent="0.25">
      <c r="A18208" s="2">
        <v>42947.583333333336</v>
      </c>
      <c r="B18208">
        <v>66035</v>
      </c>
      <c r="C18208">
        <v>66035</v>
      </c>
      <c r="D18208">
        <v>65935</v>
      </c>
      <c r="E18208">
        <v>66020</v>
      </c>
    </row>
    <row r="18209" spans="1:5" x14ac:dyDescent="0.25">
      <c r="A18209" s="2">
        <v>42947.541666666664</v>
      </c>
      <c r="B18209">
        <v>65975</v>
      </c>
      <c r="C18209">
        <v>66055</v>
      </c>
      <c r="D18209">
        <v>65920</v>
      </c>
      <c r="E18209">
        <v>66030</v>
      </c>
    </row>
    <row r="18210" spans="1:5" x14ac:dyDescent="0.25">
      <c r="A18210" s="2">
        <v>42947.5</v>
      </c>
      <c r="B18210">
        <v>65970</v>
      </c>
      <c r="C18210">
        <v>66025</v>
      </c>
      <c r="D18210">
        <v>65905</v>
      </c>
      <c r="E18210">
        <v>65975</v>
      </c>
    </row>
    <row r="18211" spans="1:5" x14ac:dyDescent="0.25">
      <c r="A18211" s="2">
        <v>42947.458333333336</v>
      </c>
      <c r="B18211">
        <v>66065</v>
      </c>
      <c r="C18211">
        <v>66100</v>
      </c>
      <c r="D18211">
        <v>65905</v>
      </c>
      <c r="E18211">
        <v>65965</v>
      </c>
    </row>
    <row r="18212" spans="1:5" x14ac:dyDescent="0.25">
      <c r="A18212" s="2">
        <v>42947.416666666664</v>
      </c>
      <c r="B18212">
        <v>66180</v>
      </c>
      <c r="C18212">
        <v>66290</v>
      </c>
      <c r="D18212">
        <v>66040</v>
      </c>
      <c r="E18212">
        <v>66060</v>
      </c>
    </row>
    <row r="18213" spans="1:5" x14ac:dyDescent="0.25">
      <c r="A18213" s="2">
        <v>42947.375</v>
      </c>
      <c r="B18213">
        <v>66200</v>
      </c>
      <c r="C18213">
        <v>66250</v>
      </c>
      <c r="D18213">
        <v>66060</v>
      </c>
      <c r="E18213">
        <v>66185</v>
      </c>
    </row>
    <row r="18214" spans="1:5" x14ac:dyDescent="0.25">
      <c r="A18214" s="2">
        <v>42944.708333333336</v>
      </c>
      <c r="B18214">
        <v>65735</v>
      </c>
      <c r="C18214">
        <v>65875</v>
      </c>
      <c r="D18214">
        <v>65725</v>
      </c>
      <c r="E18214">
        <v>65870</v>
      </c>
    </row>
    <row r="18215" spans="1:5" x14ac:dyDescent="0.25">
      <c r="A18215" s="2">
        <v>42944.666666666664</v>
      </c>
      <c r="B18215">
        <v>65675</v>
      </c>
      <c r="C18215">
        <v>65765</v>
      </c>
      <c r="D18215">
        <v>65610</v>
      </c>
      <c r="E18215">
        <v>65735</v>
      </c>
    </row>
    <row r="18216" spans="1:5" x14ac:dyDescent="0.25">
      <c r="A18216" s="2">
        <v>42944.625</v>
      </c>
      <c r="B18216">
        <v>65370</v>
      </c>
      <c r="C18216">
        <v>65715</v>
      </c>
      <c r="D18216">
        <v>65355</v>
      </c>
      <c r="E18216">
        <v>65670</v>
      </c>
    </row>
    <row r="18217" spans="1:5" x14ac:dyDescent="0.25">
      <c r="A18217" s="2">
        <v>42944.583333333336</v>
      </c>
      <c r="B18217">
        <v>65460</v>
      </c>
      <c r="C18217">
        <v>65490</v>
      </c>
      <c r="D18217">
        <v>65350</v>
      </c>
      <c r="E18217">
        <v>65370</v>
      </c>
    </row>
    <row r="18218" spans="1:5" x14ac:dyDescent="0.25">
      <c r="A18218" s="2">
        <v>42944.541666666664</v>
      </c>
      <c r="B18218">
        <v>65500</v>
      </c>
      <c r="C18218">
        <v>65540</v>
      </c>
      <c r="D18218">
        <v>65425</v>
      </c>
      <c r="E18218">
        <v>65460</v>
      </c>
    </row>
    <row r="18219" spans="1:5" x14ac:dyDescent="0.25">
      <c r="A18219" s="2">
        <v>42944.5</v>
      </c>
      <c r="B18219">
        <v>65550</v>
      </c>
      <c r="C18219">
        <v>65570</v>
      </c>
      <c r="D18219">
        <v>65450</v>
      </c>
      <c r="E18219">
        <v>65500</v>
      </c>
    </row>
    <row r="18220" spans="1:5" x14ac:dyDescent="0.25">
      <c r="A18220" s="2">
        <v>42944.458333333336</v>
      </c>
      <c r="B18220">
        <v>65465</v>
      </c>
      <c r="C18220">
        <v>65600</v>
      </c>
      <c r="D18220">
        <v>65375</v>
      </c>
      <c r="E18220">
        <v>65545</v>
      </c>
    </row>
    <row r="18221" spans="1:5" x14ac:dyDescent="0.25">
      <c r="A18221" s="2">
        <v>42944.416666666664</v>
      </c>
      <c r="B18221">
        <v>65335</v>
      </c>
      <c r="C18221">
        <v>65525</v>
      </c>
      <c r="D18221">
        <v>65185</v>
      </c>
      <c r="E18221">
        <v>65460</v>
      </c>
    </row>
    <row r="18222" spans="1:5" x14ac:dyDescent="0.25">
      <c r="A18222" s="2">
        <v>42944.375</v>
      </c>
      <c r="B18222">
        <v>65290</v>
      </c>
      <c r="C18222">
        <v>65395</v>
      </c>
      <c r="D18222">
        <v>65220</v>
      </c>
      <c r="E18222">
        <v>65330</v>
      </c>
    </row>
    <row r="18223" spans="1:5" x14ac:dyDescent="0.25">
      <c r="A18223" s="2">
        <v>42943.708333333336</v>
      </c>
      <c r="B18223">
        <v>65575</v>
      </c>
      <c r="C18223">
        <v>65595</v>
      </c>
      <c r="D18223">
        <v>65500</v>
      </c>
      <c r="E18223">
        <v>65545</v>
      </c>
    </row>
    <row r="18224" spans="1:5" x14ac:dyDescent="0.25">
      <c r="A18224" s="2">
        <v>42943.666666666664</v>
      </c>
      <c r="B18224">
        <v>65455</v>
      </c>
      <c r="C18224">
        <v>65585</v>
      </c>
      <c r="D18224">
        <v>65390</v>
      </c>
      <c r="E18224">
        <v>65575</v>
      </c>
    </row>
    <row r="18225" spans="1:5" x14ac:dyDescent="0.25">
      <c r="A18225" s="2">
        <v>42943.625</v>
      </c>
      <c r="B18225">
        <v>65655</v>
      </c>
      <c r="C18225">
        <v>65695</v>
      </c>
      <c r="D18225">
        <v>65375</v>
      </c>
      <c r="E18225">
        <v>65455</v>
      </c>
    </row>
    <row r="18226" spans="1:5" x14ac:dyDescent="0.25">
      <c r="A18226" s="2">
        <v>42943.583333333336</v>
      </c>
      <c r="B18226">
        <v>65785</v>
      </c>
      <c r="C18226">
        <v>65845</v>
      </c>
      <c r="D18226">
        <v>65395</v>
      </c>
      <c r="E18226">
        <v>65655</v>
      </c>
    </row>
    <row r="18227" spans="1:5" x14ac:dyDescent="0.25">
      <c r="A18227" s="2">
        <v>42943.541666666664</v>
      </c>
      <c r="B18227">
        <v>65900</v>
      </c>
      <c r="C18227">
        <v>65945</v>
      </c>
      <c r="D18227">
        <v>65755</v>
      </c>
      <c r="E18227">
        <v>65790</v>
      </c>
    </row>
    <row r="18228" spans="1:5" x14ac:dyDescent="0.25">
      <c r="A18228" s="2">
        <v>42943.5</v>
      </c>
      <c r="B18228">
        <v>65930</v>
      </c>
      <c r="C18228">
        <v>65960</v>
      </c>
      <c r="D18228">
        <v>65815</v>
      </c>
      <c r="E18228">
        <v>65905</v>
      </c>
    </row>
    <row r="18229" spans="1:5" x14ac:dyDescent="0.25">
      <c r="A18229" s="2">
        <v>42943.458333333336</v>
      </c>
      <c r="B18229">
        <v>65625</v>
      </c>
      <c r="C18229">
        <v>65945</v>
      </c>
      <c r="D18229">
        <v>65585</v>
      </c>
      <c r="E18229">
        <v>65935</v>
      </c>
    </row>
    <row r="18230" spans="1:5" x14ac:dyDescent="0.25">
      <c r="A18230" s="2">
        <v>42943.416666666664</v>
      </c>
      <c r="B18230">
        <v>65730</v>
      </c>
      <c r="C18230">
        <v>65845</v>
      </c>
      <c r="D18230">
        <v>65550</v>
      </c>
      <c r="E18230">
        <v>65625</v>
      </c>
    </row>
    <row r="18231" spans="1:5" x14ac:dyDescent="0.25">
      <c r="A18231" s="2">
        <v>42943.375</v>
      </c>
      <c r="B18231">
        <v>65435</v>
      </c>
      <c r="C18231">
        <v>65775</v>
      </c>
      <c r="D18231">
        <v>65390</v>
      </c>
      <c r="E18231">
        <v>65735</v>
      </c>
    </row>
    <row r="18232" spans="1:5" x14ac:dyDescent="0.25">
      <c r="A18232" s="2">
        <v>42942.708333333336</v>
      </c>
      <c r="B18232">
        <v>65365</v>
      </c>
      <c r="C18232">
        <v>65375</v>
      </c>
      <c r="D18232">
        <v>65155</v>
      </c>
      <c r="E18232">
        <v>65155</v>
      </c>
    </row>
    <row r="18233" spans="1:5" x14ac:dyDescent="0.25">
      <c r="A18233" s="2">
        <v>42942.666666666664</v>
      </c>
      <c r="B18233">
        <v>65365</v>
      </c>
      <c r="C18233">
        <v>65415</v>
      </c>
      <c r="D18233">
        <v>65270</v>
      </c>
      <c r="E18233">
        <v>65365</v>
      </c>
    </row>
    <row r="18234" spans="1:5" x14ac:dyDescent="0.25">
      <c r="A18234" s="2">
        <v>42942.625</v>
      </c>
      <c r="B18234">
        <v>65290</v>
      </c>
      <c r="C18234">
        <v>65610</v>
      </c>
      <c r="D18234">
        <v>65280</v>
      </c>
      <c r="E18234">
        <v>65370</v>
      </c>
    </row>
    <row r="18235" spans="1:5" x14ac:dyDescent="0.25">
      <c r="A18235" s="2">
        <v>42942.583333333336</v>
      </c>
      <c r="B18235">
        <v>65430</v>
      </c>
      <c r="C18235">
        <v>65465</v>
      </c>
      <c r="D18235">
        <v>65270</v>
      </c>
      <c r="E18235">
        <v>65300</v>
      </c>
    </row>
    <row r="18236" spans="1:5" x14ac:dyDescent="0.25">
      <c r="A18236" s="2">
        <v>42942.541666666664</v>
      </c>
      <c r="B18236">
        <v>65675</v>
      </c>
      <c r="C18236">
        <v>65700</v>
      </c>
      <c r="D18236">
        <v>65420</v>
      </c>
      <c r="E18236">
        <v>65430</v>
      </c>
    </row>
    <row r="18237" spans="1:5" x14ac:dyDescent="0.25">
      <c r="A18237" s="2">
        <v>42942.5</v>
      </c>
      <c r="B18237">
        <v>65510</v>
      </c>
      <c r="C18237">
        <v>65685</v>
      </c>
      <c r="D18237">
        <v>65450</v>
      </c>
      <c r="E18237">
        <v>65680</v>
      </c>
    </row>
    <row r="18238" spans="1:5" x14ac:dyDescent="0.25">
      <c r="A18238" s="2">
        <v>42942.458333333336</v>
      </c>
      <c r="B18238">
        <v>65835</v>
      </c>
      <c r="C18238">
        <v>65880</v>
      </c>
      <c r="D18238">
        <v>65440</v>
      </c>
      <c r="E18238">
        <v>65505</v>
      </c>
    </row>
    <row r="18239" spans="1:5" x14ac:dyDescent="0.25">
      <c r="A18239" s="2">
        <v>42942.416666666664</v>
      </c>
      <c r="B18239">
        <v>66110</v>
      </c>
      <c r="C18239">
        <v>66180</v>
      </c>
      <c r="D18239">
        <v>65740</v>
      </c>
      <c r="E18239">
        <v>65840</v>
      </c>
    </row>
    <row r="18240" spans="1:5" x14ac:dyDescent="0.25">
      <c r="A18240" s="2">
        <v>42942.375</v>
      </c>
      <c r="B18240">
        <v>66000</v>
      </c>
      <c r="C18240">
        <v>66225</v>
      </c>
      <c r="D18240">
        <v>65915</v>
      </c>
      <c r="E18240">
        <v>66110</v>
      </c>
    </row>
    <row r="18241" spans="1:5" x14ac:dyDescent="0.25">
      <c r="A18241" s="2">
        <v>42941.708333333336</v>
      </c>
      <c r="B18241">
        <v>66000</v>
      </c>
      <c r="C18241">
        <v>66040</v>
      </c>
      <c r="D18241">
        <v>65950</v>
      </c>
      <c r="E18241">
        <v>65950</v>
      </c>
    </row>
    <row r="18242" spans="1:5" x14ac:dyDescent="0.25">
      <c r="A18242" s="2">
        <v>42941.666666666664</v>
      </c>
      <c r="B18242">
        <v>65875</v>
      </c>
      <c r="C18242">
        <v>66050</v>
      </c>
      <c r="D18242">
        <v>65870</v>
      </c>
      <c r="E18242">
        <v>66000</v>
      </c>
    </row>
    <row r="18243" spans="1:5" x14ac:dyDescent="0.25">
      <c r="A18243" s="2">
        <v>42941.625</v>
      </c>
      <c r="B18243">
        <v>65865</v>
      </c>
      <c r="C18243">
        <v>65940</v>
      </c>
      <c r="D18243">
        <v>65815</v>
      </c>
      <c r="E18243">
        <v>65875</v>
      </c>
    </row>
    <row r="18244" spans="1:5" x14ac:dyDescent="0.25">
      <c r="A18244" s="2">
        <v>42941.583333333336</v>
      </c>
      <c r="B18244">
        <v>65900</v>
      </c>
      <c r="C18244">
        <v>66005</v>
      </c>
      <c r="D18244">
        <v>65790</v>
      </c>
      <c r="E18244">
        <v>65870</v>
      </c>
    </row>
    <row r="18245" spans="1:5" x14ac:dyDescent="0.25">
      <c r="A18245" s="2">
        <v>42941.541666666664</v>
      </c>
      <c r="B18245">
        <v>65935</v>
      </c>
      <c r="C18245">
        <v>65955</v>
      </c>
      <c r="D18245">
        <v>65805</v>
      </c>
      <c r="E18245">
        <v>65895</v>
      </c>
    </row>
    <row r="18246" spans="1:5" x14ac:dyDescent="0.25">
      <c r="A18246" s="2">
        <v>42941.5</v>
      </c>
      <c r="B18246">
        <v>65670</v>
      </c>
      <c r="C18246">
        <v>65970</v>
      </c>
      <c r="D18246">
        <v>65650</v>
      </c>
      <c r="E18246">
        <v>65935</v>
      </c>
    </row>
    <row r="18247" spans="1:5" x14ac:dyDescent="0.25">
      <c r="A18247" s="2">
        <v>42941.458333333336</v>
      </c>
      <c r="B18247">
        <v>66045</v>
      </c>
      <c r="C18247">
        <v>66065</v>
      </c>
      <c r="D18247">
        <v>65665</v>
      </c>
      <c r="E18247">
        <v>65665</v>
      </c>
    </row>
    <row r="18248" spans="1:5" x14ac:dyDescent="0.25">
      <c r="A18248" s="2">
        <v>42941.416666666664</v>
      </c>
      <c r="B18248">
        <v>65825</v>
      </c>
      <c r="C18248">
        <v>66070</v>
      </c>
      <c r="D18248">
        <v>65800</v>
      </c>
      <c r="E18248">
        <v>66040</v>
      </c>
    </row>
    <row r="18249" spans="1:5" x14ac:dyDescent="0.25">
      <c r="A18249" s="2">
        <v>42941.375</v>
      </c>
      <c r="B18249">
        <v>65955</v>
      </c>
      <c r="C18249">
        <v>65970</v>
      </c>
      <c r="D18249">
        <v>65760</v>
      </c>
      <c r="E18249">
        <v>65825</v>
      </c>
    </row>
    <row r="18250" spans="1:5" x14ac:dyDescent="0.25">
      <c r="A18250" s="2">
        <v>42940.708333333336</v>
      </c>
      <c r="B18250">
        <v>65510</v>
      </c>
      <c r="C18250">
        <v>65570</v>
      </c>
      <c r="D18250">
        <v>65465</v>
      </c>
      <c r="E18250">
        <v>65535</v>
      </c>
    </row>
    <row r="18251" spans="1:5" x14ac:dyDescent="0.25">
      <c r="A18251" s="2">
        <v>42940.666666666664</v>
      </c>
      <c r="B18251">
        <v>65315</v>
      </c>
      <c r="C18251">
        <v>65520</v>
      </c>
      <c r="D18251">
        <v>65270</v>
      </c>
      <c r="E18251">
        <v>65505</v>
      </c>
    </row>
    <row r="18252" spans="1:5" x14ac:dyDescent="0.25">
      <c r="A18252" s="2">
        <v>42940.625</v>
      </c>
      <c r="B18252">
        <v>65265</v>
      </c>
      <c r="C18252">
        <v>65385</v>
      </c>
      <c r="D18252">
        <v>65260</v>
      </c>
      <c r="E18252">
        <v>65310</v>
      </c>
    </row>
    <row r="18253" spans="1:5" x14ac:dyDescent="0.25">
      <c r="A18253" s="2">
        <v>42940.583333333336</v>
      </c>
      <c r="B18253">
        <v>65250</v>
      </c>
      <c r="C18253">
        <v>65295</v>
      </c>
      <c r="D18253">
        <v>65200</v>
      </c>
      <c r="E18253">
        <v>65270</v>
      </c>
    </row>
    <row r="18254" spans="1:5" x14ac:dyDescent="0.25">
      <c r="A18254" s="2">
        <v>42940.541666666664</v>
      </c>
      <c r="B18254">
        <v>65120</v>
      </c>
      <c r="C18254">
        <v>65305</v>
      </c>
      <c r="D18254">
        <v>65100</v>
      </c>
      <c r="E18254">
        <v>65245</v>
      </c>
    </row>
    <row r="18255" spans="1:5" x14ac:dyDescent="0.25">
      <c r="A18255" s="2">
        <v>42940.5</v>
      </c>
      <c r="B18255">
        <v>65395</v>
      </c>
      <c r="C18255">
        <v>65430</v>
      </c>
      <c r="D18255">
        <v>65085</v>
      </c>
      <c r="E18255">
        <v>65120</v>
      </c>
    </row>
    <row r="18256" spans="1:5" x14ac:dyDescent="0.25">
      <c r="A18256" s="2">
        <v>42940.458333333336</v>
      </c>
      <c r="B18256">
        <v>65355</v>
      </c>
      <c r="C18256">
        <v>65500</v>
      </c>
      <c r="D18256">
        <v>65350</v>
      </c>
      <c r="E18256">
        <v>65395</v>
      </c>
    </row>
    <row r="18257" spans="1:5" x14ac:dyDescent="0.25">
      <c r="A18257" s="2">
        <v>42940.416666666664</v>
      </c>
      <c r="B18257">
        <v>65310</v>
      </c>
      <c r="C18257">
        <v>65405</v>
      </c>
      <c r="D18257">
        <v>65160</v>
      </c>
      <c r="E18257">
        <v>65355</v>
      </c>
    </row>
    <row r="18258" spans="1:5" x14ac:dyDescent="0.25">
      <c r="A18258" s="2">
        <v>42940.375</v>
      </c>
      <c r="B18258">
        <v>65055</v>
      </c>
      <c r="C18258">
        <v>65335</v>
      </c>
      <c r="D18258">
        <v>65025</v>
      </c>
      <c r="E18258">
        <v>65315</v>
      </c>
    </row>
    <row r="18259" spans="1:5" x14ac:dyDescent="0.25">
      <c r="A18259" s="2">
        <v>42937.708333333336</v>
      </c>
      <c r="B18259">
        <v>65095</v>
      </c>
      <c r="C18259">
        <v>65115</v>
      </c>
      <c r="D18259">
        <v>65045</v>
      </c>
      <c r="E18259">
        <v>65055</v>
      </c>
    </row>
    <row r="18260" spans="1:5" x14ac:dyDescent="0.25">
      <c r="A18260" s="2">
        <v>42937.666666666664</v>
      </c>
      <c r="B18260">
        <v>65085</v>
      </c>
      <c r="C18260">
        <v>65115</v>
      </c>
      <c r="D18260">
        <v>65015</v>
      </c>
      <c r="E18260">
        <v>65095</v>
      </c>
    </row>
    <row r="18261" spans="1:5" x14ac:dyDescent="0.25">
      <c r="A18261" s="2">
        <v>42937.625</v>
      </c>
      <c r="B18261">
        <v>65105</v>
      </c>
      <c r="C18261">
        <v>65145</v>
      </c>
      <c r="D18261">
        <v>65060</v>
      </c>
      <c r="E18261">
        <v>65090</v>
      </c>
    </row>
    <row r="18262" spans="1:5" x14ac:dyDescent="0.25">
      <c r="A18262" s="2">
        <v>42937.583333333336</v>
      </c>
      <c r="B18262">
        <v>65140</v>
      </c>
      <c r="C18262">
        <v>65195</v>
      </c>
      <c r="D18262">
        <v>65065</v>
      </c>
      <c r="E18262">
        <v>65105</v>
      </c>
    </row>
    <row r="18263" spans="1:5" x14ac:dyDescent="0.25">
      <c r="A18263" s="2">
        <v>42937.541666666664</v>
      </c>
      <c r="B18263">
        <v>65125</v>
      </c>
      <c r="C18263">
        <v>65225</v>
      </c>
      <c r="D18263">
        <v>65060</v>
      </c>
      <c r="E18263">
        <v>65135</v>
      </c>
    </row>
    <row r="18264" spans="1:5" x14ac:dyDescent="0.25">
      <c r="A18264" s="2">
        <v>42937.5</v>
      </c>
      <c r="B18264">
        <v>65140</v>
      </c>
      <c r="C18264">
        <v>65220</v>
      </c>
      <c r="D18264">
        <v>65085</v>
      </c>
      <c r="E18264">
        <v>65125</v>
      </c>
    </row>
    <row r="18265" spans="1:5" x14ac:dyDescent="0.25">
      <c r="A18265" s="2">
        <v>42937.458333333336</v>
      </c>
      <c r="B18265">
        <v>65195</v>
      </c>
      <c r="C18265">
        <v>65305</v>
      </c>
      <c r="D18265">
        <v>65110</v>
      </c>
      <c r="E18265">
        <v>65135</v>
      </c>
    </row>
    <row r="18266" spans="1:5" x14ac:dyDescent="0.25">
      <c r="A18266" s="2">
        <v>42937.416666666664</v>
      </c>
      <c r="B18266">
        <v>65395</v>
      </c>
      <c r="C18266">
        <v>65585</v>
      </c>
      <c r="D18266">
        <v>65140</v>
      </c>
      <c r="E18266">
        <v>65190</v>
      </c>
    </row>
    <row r="18267" spans="1:5" x14ac:dyDescent="0.25">
      <c r="A18267" s="2">
        <v>42937.375</v>
      </c>
      <c r="B18267">
        <v>65300</v>
      </c>
      <c r="C18267">
        <v>65535</v>
      </c>
      <c r="D18267">
        <v>65200</v>
      </c>
      <c r="E18267">
        <v>65400</v>
      </c>
    </row>
    <row r="18268" spans="1:5" x14ac:dyDescent="0.25">
      <c r="A18268" s="2">
        <v>42936.708333333336</v>
      </c>
      <c r="B18268">
        <v>65330</v>
      </c>
      <c r="C18268">
        <v>65395</v>
      </c>
      <c r="D18268">
        <v>65310</v>
      </c>
      <c r="E18268">
        <v>65355</v>
      </c>
    </row>
    <row r="18269" spans="1:5" x14ac:dyDescent="0.25">
      <c r="A18269" s="2">
        <v>42936.666666666664</v>
      </c>
      <c r="B18269">
        <v>65415</v>
      </c>
      <c r="C18269">
        <v>65435</v>
      </c>
      <c r="D18269">
        <v>65280</v>
      </c>
      <c r="E18269">
        <v>65335</v>
      </c>
    </row>
    <row r="18270" spans="1:5" x14ac:dyDescent="0.25">
      <c r="A18270" s="2">
        <v>42936.625</v>
      </c>
      <c r="B18270">
        <v>65430</v>
      </c>
      <c r="C18270">
        <v>65550</v>
      </c>
      <c r="D18270">
        <v>65400</v>
      </c>
      <c r="E18270">
        <v>65410</v>
      </c>
    </row>
    <row r="18271" spans="1:5" x14ac:dyDescent="0.25">
      <c r="A18271" s="2">
        <v>42936.583333333336</v>
      </c>
      <c r="B18271">
        <v>65490</v>
      </c>
      <c r="C18271">
        <v>65570</v>
      </c>
      <c r="D18271">
        <v>65395</v>
      </c>
      <c r="E18271">
        <v>65430</v>
      </c>
    </row>
    <row r="18272" spans="1:5" x14ac:dyDescent="0.25">
      <c r="A18272" s="2">
        <v>42936.541666666664</v>
      </c>
      <c r="B18272">
        <v>65370</v>
      </c>
      <c r="C18272">
        <v>65530</v>
      </c>
      <c r="D18272">
        <v>65340</v>
      </c>
      <c r="E18272">
        <v>65485</v>
      </c>
    </row>
    <row r="18273" spans="1:5" x14ac:dyDescent="0.25">
      <c r="A18273" s="2">
        <v>42936.5</v>
      </c>
      <c r="B18273">
        <v>65465</v>
      </c>
      <c r="C18273">
        <v>65510</v>
      </c>
      <c r="D18273">
        <v>65305</v>
      </c>
      <c r="E18273">
        <v>65375</v>
      </c>
    </row>
    <row r="18274" spans="1:5" x14ac:dyDescent="0.25">
      <c r="A18274" s="2">
        <v>42936.458333333336</v>
      </c>
      <c r="B18274">
        <v>65640</v>
      </c>
      <c r="C18274">
        <v>65645</v>
      </c>
      <c r="D18274">
        <v>65315</v>
      </c>
      <c r="E18274">
        <v>65465</v>
      </c>
    </row>
    <row r="18275" spans="1:5" x14ac:dyDescent="0.25">
      <c r="A18275" s="2">
        <v>42936.416666666664</v>
      </c>
      <c r="B18275">
        <v>65830</v>
      </c>
      <c r="C18275">
        <v>65950</v>
      </c>
      <c r="D18275">
        <v>65625</v>
      </c>
      <c r="E18275">
        <v>65640</v>
      </c>
    </row>
    <row r="18276" spans="1:5" x14ac:dyDescent="0.25">
      <c r="A18276" s="2">
        <v>42936.375</v>
      </c>
      <c r="B18276">
        <v>65655</v>
      </c>
      <c r="C18276">
        <v>65855</v>
      </c>
      <c r="D18276">
        <v>65545</v>
      </c>
      <c r="E18276">
        <v>65825</v>
      </c>
    </row>
    <row r="18277" spans="1:5" x14ac:dyDescent="0.25">
      <c r="A18277" s="2">
        <v>42935.708333333336</v>
      </c>
      <c r="B18277">
        <v>65595</v>
      </c>
      <c r="C18277">
        <v>65740</v>
      </c>
      <c r="D18277">
        <v>65580</v>
      </c>
      <c r="E18277">
        <v>65650</v>
      </c>
    </row>
    <row r="18278" spans="1:5" x14ac:dyDescent="0.25">
      <c r="A18278" s="2">
        <v>42935.666666666664</v>
      </c>
      <c r="B18278">
        <v>65585</v>
      </c>
      <c r="C18278">
        <v>65635</v>
      </c>
      <c r="D18278">
        <v>65545</v>
      </c>
      <c r="E18278">
        <v>65595</v>
      </c>
    </row>
    <row r="18279" spans="1:5" x14ac:dyDescent="0.25">
      <c r="A18279" s="2">
        <v>42935.625</v>
      </c>
      <c r="B18279">
        <v>65545</v>
      </c>
      <c r="C18279">
        <v>65650</v>
      </c>
      <c r="D18279">
        <v>65495</v>
      </c>
      <c r="E18279">
        <v>65585</v>
      </c>
    </row>
    <row r="18280" spans="1:5" x14ac:dyDescent="0.25">
      <c r="A18280" s="2">
        <v>42935.583333333336</v>
      </c>
      <c r="B18280">
        <v>65435</v>
      </c>
      <c r="C18280">
        <v>65590</v>
      </c>
      <c r="D18280">
        <v>65400</v>
      </c>
      <c r="E18280">
        <v>65550</v>
      </c>
    </row>
    <row r="18281" spans="1:5" x14ac:dyDescent="0.25">
      <c r="A18281" s="2">
        <v>42935.541666666664</v>
      </c>
      <c r="B18281">
        <v>65400</v>
      </c>
      <c r="C18281">
        <v>65450</v>
      </c>
      <c r="D18281">
        <v>65265</v>
      </c>
      <c r="E18281">
        <v>65435</v>
      </c>
    </row>
    <row r="18282" spans="1:5" x14ac:dyDescent="0.25">
      <c r="A18282" s="2">
        <v>42935.5</v>
      </c>
      <c r="B18282">
        <v>65590</v>
      </c>
      <c r="C18282">
        <v>65635</v>
      </c>
      <c r="D18282">
        <v>65365</v>
      </c>
      <c r="E18282">
        <v>65400</v>
      </c>
    </row>
    <row r="18283" spans="1:5" x14ac:dyDescent="0.25">
      <c r="A18283" s="2">
        <v>42935.458333333336</v>
      </c>
      <c r="B18283">
        <v>65955</v>
      </c>
      <c r="C18283">
        <v>66020</v>
      </c>
      <c r="D18283">
        <v>65465</v>
      </c>
      <c r="E18283">
        <v>65585</v>
      </c>
    </row>
    <row r="18284" spans="1:5" x14ac:dyDescent="0.25">
      <c r="A18284" s="2">
        <v>42935.416666666664</v>
      </c>
      <c r="B18284">
        <v>65955</v>
      </c>
      <c r="C18284">
        <v>66045</v>
      </c>
      <c r="D18284">
        <v>65860</v>
      </c>
      <c r="E18284">
        <v>65955</v>
      </c>
    </row>
    <row r="18285" spans="1:5" x14ac:dyDescent="0.25">
      <c r="A18285" s="2">
        <v>42935.375</v>
      </c>
      <c r="B18285">
        <v>65890</v>
      </c>
      <c r="C18285">
        <v>65975</v>
      </c>
      <c r="D18285">
        <v>65840</v>
      </c>
      <c r="E18285">
        <v>65950</v>
      </c>
    </row>
    <row r="18286" spans="1:5" x14ac:dyDescent="0.25">
      <c r="A18286" s="2">
        <v>42934.708333333336</v>
      </c>
      <c r="B18286">
        <v>65750</v>
      </c>
      <c r="C18286">
        <v>65895</v>
      </c>
      <c r="D18286">
        <v>65735</v>
      </c>
      <c r="E18286">
        <v>65895</v>
      </c>
    </row>
    <row r="18287" spans="1:5" x14ac:dyDescent="0.25">
      <c r="A18287" s="2">
        <v>42934.666666666664</v>
      </c>
      <c r="B18287">
        <v>65720</v>
      </c>
      <c r="C18287">
        <v>65770</v>
      </c>
      <c r="D18287">
        <v>65670</v>
      </c>
      <c r="E18287">
        <v>65745</v>
      </c>
    </row>
    <row r="18288" spans="1:5" x14ac:dyDescent="0.25">
      <c r="A18288" s="2">
        <v>42934.625</v>
      </c>
      <c r="B18288">
        <v>65670</v>
      </c>
      <c r="C18288">
        <v>65785</v>
      </c>
      <c r="D18288">
        <v>65650</v>
      </c>
      <c r="E18288">
        <v>65720</v>
      </c>
    </row>
    <row r="18289" spans="1:5" x14ac:dyDescent="0.25">
      <c r="A18289" s="2">
        <v>42934.583333333336</v>
      </c>
      <c r="B18289">
        <v>65535</v>
      </c>
      <c r="C18289">
        <v>65685</v>
      </c>
      <c r="D18289">
        <v>65470</v>
      </c>
      <c r="E18289">
        <v>65675</v>
      </c>
    </row>
    <row r="18290" spans="1:5" x14ac:dyDescent="0.25">
      <c r="A18290" s="2">
        <v>42934.541666666664</v>
      </c>
      <c r="B18290">
        <v>65505</v>
      </c>
      <c r="C18290">
        <v>65595</v>
      </c>
      <c r="D18290">
        <v>65500</v>
      </c>
      <c r="E18290">
        <v>65530</v>
      </c>
    </row>
    <row r="18291" spans="1:5" x14ac:dyDescent="0.25">
      <c r="A18291" s="2">
        <v>42934.5</v>
      </c>
      <c r="B18291">
        <v>65510</v>
      </c>
      <c r="C18291">
        <v>65535</v>
      </c>
      <c r="D18291">
        <v>65385</v>
      </c>
      <c r="E18291">
        <v>65505</v>
      </c>
    </row>
    <row r="18292" spans="1:5" x14ac:dyDescent="0.25">
      <c r="A18292" s="2">
        <v>42934.458333333336</v>
      </c>
      <c r="B18292">
        <v>65465</v>
      </c>
      <c r="C18292">
        <v>65545</v>
      </c>
      <c r="D18292">
        <v>65380</v>
      </c>
      <c r="E18292">
        <v>65505</v>
      </c>
    </row>
    <row r="18293" spans="1:5" x14ac:dyDescent="0.25">
      <c r="A18293" s="2">
        <v>42934.416666666664</v>
      </c>
      <c r="B18293">
        <v>65685</v>
      </c>
      <c r="C18293">
        <v>65725</v>
      </c>
      <c r="D18293">
        <v>65375</v>
      </c>
      <c r="E18293">
        <v>65465</v>
      </c>
    </row>
    <row r="18294" spans="1:5" x14ac:dyDescent="0.25">
      <c r="A18294" s="2">
        <v>42934.375</v>
      </c>
      <c r="B18294">
        <v>65525</v>
      </c>
      <c r="C18294">
        <v>65765</v>
      </c>
      <c r="D18294">
        <v>65520</v>
      </c>
      <c r="E18294">
        <v>65680</v>
      </c>
    </row>
    <row r="18295" spans="1:5" x14ac:dyDescent="0.25">
      <c r="A18295" s="2">
        <v>42933.708333333336</v>
      </c>
      <c r="B18295">
        <v>65705</v>
      </c>
      <c r="C18295">
        <v>65725</v>
      </c>
      <c r="D18295">
        <v>65590</v>
      </c>
      <c r="E18295">
        <v>65590</v>
      </c>
    </row>
    <row r="18296" spans="1:5" x14ac:dyDescent="0.25">
      <c r="A18296" s="2">
        <v>42933.666666666664</v>
      </c>
      <c r="B18296">
        <v>65655</v>
      </c>
      <c r="C18296">
        <v>65735</v>
      </c>
      <c r="D18296">
        <v>65610</v>
      </c>
      <c r="E18296">
        <v>65705</v>
      </c>
    </row>
    <row r="18297" spans="1:5" x14ac:dyDescent="0.25">
      <c r="A18297" s="2">
        <v>42933.625</v>
      </c>
      <c r="B18297">
        <v>65685</v>
      </c>
      <c r="C18297">
        <v>65750</v>
      </c>
      <c r="D18297">
        <v>65640</v>
      </c>
      <c r="E18297">
        <v>65655</v>
      </c>
    </row>
    <row r="18298" spans="1:5" x14ac:dyDescent="0.25">
      <c r="A18298" s="2">
        <v>42933.583333333336</v>
      </c>
      <c r="B18298">
        <v>65840</v>
      </c>
      <c r="C18298">
        <v>65850</v>
      </c>
      <c r="D18298">
        <v>65680</v>
      </c>
      <c r="E18298">
        <v>65685</v>
      </c>
    </row>
    <row r="18299" spans="1:5" x14ac:dyDescent="0.25">
      <c r="A18299" s="2">
        <v>42933.541666666664</v>
      </c>
      <c r="B18299">
        <v>65790</v>
      </c>
      <c r="C18299">
        <v>65875</v>
      </c>
      <c r="D18299">
        <v>65770</v>
      </c>
      <c r="E18299">
        <v>65840</v>
      </c>
    </row>
    <row r="18300" spans="1:5" x14ac:dyDescent="0.25">
      <c r="A18300" s="2">
        <v>42933.5</v>
      </c>
      <c r="B18300">
        <v>65880</v>
      </c>
      <c r="C18300">
        <v>65985</v>
      </c>
      <c r="D18300">
        <v>65710</v>
      </c>
      <c r="E18300">
        <v>65790</v>
      </c>
    </row>
    <row r="18301" spans="1:5" x14ac:dyDescent="0.25">
      <c r="A18301" s="2">
        <v>42933.458333333336</v>
      </c>
      <c r="B18301">
        <v>65750</v>
      </c>
      <c r="C18301">
        <v>65950</v>
      </c>
      <c r="D18301">
        <v>65695</v>
      </c>
      <c r="E18301">
        <v>65880</v>
      </c>
    </row>
    <row r="18302" spans="1:5" x14ac:dyDescent="0.25">
      <c r="A18302" s="2">
        <v>42933.416666666664</v>
      </c>
      <c r="B18302">
        <v>65830</v>
      </c>
      <c r="C18302">
        <v>65950</v>
      </c>
      <c r="D18302">
        <v>65660</v>
      </c>
      <c r="E18302">
        <v>65750</v>
      </c>
    </row>
    <row r="18303" spans="1:5" x14ac:dyDescent="0.25">
      <c r="A18303" s="2">
        <v>42933.375</v>
      </c>
      <c r="B18303">
        <v>66060</v>
      </c>
      <c r="C18303">
        <v>66170</v>
      </c>
      <c r="D18303">
        <v>65800</v>
      </c>
      <c r="E18303">
        <v>65830</v>
      </c>
    </row>
    <row r="18304" spans="1:5" x14ac:dyDescent="0.25">
      <c r="A18304" s="2">
        <v>42930.708333333336</v>
      </c>
      <c r="B18304">
        <v>65905</v>
      </c>
      <c r="C18304">
        <v>66035</v>
      </c>
      <c r="D18304">
        <v>65905</v>
      </c>
      <c r="E18304">
        <v>66035</v>
      </c>
    </row>
    <row r="18305" spans="1:5" x14ac:dyDescent="0.25">
      <c r="A18305" s="2">
        <v>42930.666666666664</v>
      </c>
      <c r="B18305">
        <v>65815</v>
      </c>
      <c r="C18305">
        <v>65955</v>
      </c>
      <c r="D18305">
        <v>65760</v>
      </c>
      <c r="E18305">
        <v>65910</v>
      </c>
    </row>
    <row r="18306" spans="1:5" x14ac:dyDescent="0.25">
      <c r="A18306" s="2">
        <v>42930.625</v>
      </c>
      <c r="B18306">
        <v>65885</v>
      </c>
      <c r="C18306">
        <v>65935</v>
      </c>
      <c r="D18306">
        <v>65775</v>
      </c>
      <c r="E18306">
        <v>65820</v>
      </c>
    </row>
    <row r="18307" spans="1:5" x14ac:dyDescent="0.25">
      <c r="A18307" s="2">
        <v>42930.583333333336</v>
      </c>
      <c r="B18307">
        <v>65915</v>
      </c>
      <c r="C18307">
        <v>65965</v>
      </c>
      <c r="D18307">
        <v>65815</v>
      </c>
      <c r="E18307">
        <v>65880</v>
      </c>
    </row>
    <row r="18308" spans="1:5" x14ac:dyDescent="0.25">
      <c r="A18308" s="2">
        <v>42930.541666666664</v>
      </c>
      <c r="B18308">
        <v>65960</v>
      </c>
      <c r="C18308">
        <v>65985</v>
      </c>
      <c r="D18308">
        <v>65835</v>
      </c>
      <c r="E18308">
        <v>65915</v>
      </c>
    </row>
    <row r="18309" spans="1:5" x14ac:dyDescent="0.25">
      <c r="A18309" s="2">
        <v>42930.5</v>
      </c>
      <c r="B18309">
        <v>65960</v>
      </c>
      <c r="C18309">
        <v>66030</v>
      </c>
      <c r="D18309">
        <v>65880</v>
      </c>
      <c r="E18309">
        <v>65960</v>
      </c>
    </row>
    <row r="18310" spans="1:5" x14ac:dyDescent="0.25">
      <c r="A18310" s="2">
        <v>42930.458333333336</v>
      </c>
      <c r="B18310">
        <v>66095</v>
      </c>
      <c r="C18310">
        <v>66130</v>
      </c>
      <c r="D18310">
        <v>65930</v>
      </c>
      <c r="E18310">
        <v>65960</v>
      </c>
    </row>
    <row r="18311" spans="1:5" x14ac:dyDescent="0.25">
      <c r="A18311" s="2">
        <v>42930.416666666664</v>
      </c>
      <c r="B18311">
        <v>66080</v>
      </c>
      <c r="C18311">
        <v>66180</v>
      </c>
      <c r="D18311">
        <v>65875</v>
      </c>
      <c r="E18311">
        <v>66090</v>
      </c>
    </row>
    <row r="18312" spans="1:5" x14ac:dyDescent="0.25">
      <c r="A18312" s="2">
        <v>42930.375</v>
      </c>
      <c r="B18312">
        <v>65765</v>
      </c>
      <c r="C18312">
        <v>66110</v>
      </c>
      <c r="D18312">
        <v>65650</v>
      </c>
      <c r="E18312">
        <v>66085</v>
      </c>
    </row>
    <row r="18313" spans="1:5" x14ac:dyDescent="0.25">
      <c r="A18313" s="2">
        <v>42929.708333333336</v>
      </c>
      <c r="B18313">
        <v>65770</v>
      </c>
      <c r="C18313">
        <v>65820</v>
      </c>
      <c r="D18313">
        <v>65735</v>
      </c>
      <c r="E18313">
        <v>65780</v>
      </c>
    </row>
    <row r="18314" spans="1:5" x14ac:dyDescent="0.25">
      <c r="A18314" s="2">
        <v>42929.666666666664</v>
      </c>
      <c r="B18314">
        <v>65740</v>
      </c>
      <c r="C18314">
        <v>65865</v>
      </c>
      <c r="D18314">
        <v>65715</v>
      </c>
      <c r="E18314">
        <v>65775</v>
      </c>
    </row>
    <row r="18315" spans="1:5" x14ac:dyDescent="0.25">
      <c r="A18315" s="2">
        <v>42929.625</v>
      </c>
      <c r="B18315">
        <v>65735</v>
      </c>
      <c r="C18315">
        <v>65750</v>
      </c>
      <c r="D18315">
        <v>65565</v>
      </c>
      <c r="E18315">
        <v>65740</v>
      </c>
    </row>
    <row r="18316" spans="1:5" x14ac:dyDescent="0.25">
      <c r="A18316" s="2">
        <v>42929.583333333336</v>
      </c>
      <c r="B18316">
        <v>65695</v>
      </c>
      <c r="C18316">
        <v>65830</v>
      </c>
      <c r="D18316">
        <v>65665</v>
      </c>
      <c r="E18316">
        <v>65740</v>
      </c>
    </row>
    <row r="18317" spans="1:5" x14ac:dyDescent="0.25">
      <c r="A18317" s="2">
        <v>42929.541666666664</v>
      </c>
      <c r="B18317">
        <v>65685</v>
      </c>
      <c r="C18317">
        <v>65750</v>
      </c>
      <c r="D18317">
        <v>65650</v>
      </c>
      <c r="E18317">
        <v>65695</v>
      </c>
    </row>
    <row r="18318" spans="1:5" x14ac:dyDescent="0.25">
      <c r="A18318" s="2">
        <v>42929.5</v>
      </c>
      <c r="B18318">
        <v>65555</v>
      </c>
      <c r="C18318">
        <v>65785</v>
      </c>
      <c r="D18318">
        <v>65550</v>
      </c>
      <c r="E18318">
        <v>65690</v>
      </c>
    </row>
    <row r="18319" spans="1:5" x14ac:dyDescent="0.25">
      <c r="A18319" s="2">
        <v>42929.458333333336</v>
      </c>
      <c r="B18319">
        <v>65610</v>
      </c>
      <c r="C18319">
        <v>65695</v>
      </c>
      <c r="D18319">
        <v>65470</v>
      </c>
      <c r="E18319">
        <v>65555</v>
      </c>
    </row>
    <row r="18320" spans="1:5" x14ac:dyDescent="0.25">
      <c r="A18320" s="2">
        <v>42929.416666666664</v>
      </c>
      <c r="B18320">
        <v>65585</v>
      </c>
      <c r="C18320">
        <v>65710</v>
      </c>
      <c r="D18320">
        <v>65395</v>
      </c>
      <c r="E18320">
        <v>65610</v>
      </c>
    </row>
    <row r="18321" spans="1:5" x14ac:dyDescent="0.25">
      <c r="A18321" s="2">
        <v>42929.375</v>
      </c>
      <c r="B18321">
        <v>65240</v>
      </c>
      <c r="C18321">
        <v>65680</v>
      </c>
      <c r="D18321">
        <v>65225</v>
      </c>
      <c r="E18321">
        <v>65590</v>
      </c>
    </row>
    <row r="18322" spans="1:5" x14ac:dyDescent="0.25">
      <c r="A18322" s="2">
        <v>42928.708333333336</v>
      </c>
      <c r="B18322">
        <v>65450</v>
      </c>
      <c r="C18322">
        <v>65490</v>
      </c>
      <c r="D18322">
        <v>65385</v>
      </c>
      <c r="E18322">
        <v>65385</v>
      </c>
    </row>
    <row r="18323" spans="1:5" x14ac:dyDescent="0.25">
      <c r="A18323" s="2">
        <v>42928.666666666664</v>
      </c>
      <c r="B18323">
        <v>65365</v>
      </c>
      <c r="C18323">
        <v>65550</v>
      </c>
      <c r="D18323">
        <v>65340</v>
      </c>
      <c r="E18323">
        <v>65455</v>
      </c>
    </row>
    <row r="18324" spans="1:5" x14ac:dyDescent="0.25">
      <c r="A18324" s="2">
        <v>42928.625</v>
      </c>
      <c r="B18324">
        <v>65250</v>
      </c>
      <c r="C18324">
        <v>65520</v>
      </c>
      <c r="D18324">
        <v>65195</v>
      </c>
      <c r="E18324">
        <v>65365</v>
      </c>
    </row>
    <row r="18325" spans="1:5" x14ac:dyDescent="0.25">
      <c r="A18325" s="2">
        <v>42928.583333333336</v>
      </c>
      <c r="B18325">
        <v>64810</v>
      </c>
      <c r="C18325">
        <v>65345</v>
      </c>
      <c r="D18325">
        <v>64795</v>
      </c>
      <c r="E18325">
        <v>65255</v>
      </c>
    </row>
    <row r="18326" spans="1:5" x14ac:dyDescent="0.25">
      <c r="A18326" s="2">
        <v>42928.541666666664</v>
      </c>
      <c r="B18326">
        <v>64570</v>
      </c>
      <c r="C18326">
        <v>64840</v>
      </c>
      <c r="D18326">
        <v>64390</v>
      </c>
      <c r="E18326">
        <v>64805</v>
      </c>
    </row>
    <row r="18327" spans="1:5" x14ac:dyDescent="0.25">
      <c r="A18327" s="2">
        <v>42928.5</v>
      </c>
      <c r="B18327">
        <v>64460</v>
      </c>
      <c r="C18327">
        <v>64590</v>
      </c>
      <c r="D18327">
        <v>64415</v>
      </c>
      <c r="E18327">
        <v>64570</v>
      </c>
    </row>
    <row r="18328" spans="1:5" x14ac:dyDescent="0.25">
      <c r="A18328" s="2">
        <v>42928.458333333336</v>
      </c>
      <c r="B18328">
        <v>64725</v>
      </c>
      <c r="C18328">
        <v>64865</v>
      </c>
      <c r="D18328">
        <v>64460</v>
      </c>
      <c r="E18328">
        <v>64460</v>
      </c>
    </row>
    <row r="18329" spans="1:5" x14ac:dyDescent="0.25">
      <c r="A18329" s="2">
        <v>42928.416666666664</v>
      </c>
      <c r="B18329">
        <v>64940</v>
      </c>
      <c r="C18329">
        <v>65000</v>
      </c>
      <c r="D18329">
        <v>64625</v>
      </c>
      <c r="E18329">
        <v>64725</v>
      </c>
    </row>
    <row r="18330" spans="1:5" x14ac:dyDescent="0.25">
      <c r="A18330" s="2">
        <v>42928.375</v>
      </c>
      <c r="B18330">
        <v>64505</v>
      </c>
      <c r="C18330">
        <v>64965</v>
      </c>
      <c r="D18330">
        <v>64500</v>
      </c>
      <c r="E18330">
        <v>64945</v>
      </c>
    </row>
    <row r="18331" spans="1:5" x14ac:dyDescent="0.25">
      <c r="A18331" s="2">
        <v>42927.708333333336</v>
      </c>
      <c r="B18331">
        <v>64435</v>
      </c>
      <c r="C18331">
        <v>64465</v>
      </c>
      <c r="D18331">
        <v>64365</v>
      </c>
      <c r="E18331">
        <v>64390</v>
      </c>
    </row>
    <row r="18332" spans="1:5" x14ac:dyDescent="0.25">
      <c r="A18332" s="2">
        <v>42927.666666666664</v>
      </c>
      <c r="B18332">
        <v>64410</v>
      </c>
      <c r="C18332">
        <v>64470</v>
      </c>
      <c r="D18332">
        <v>64325</v>
      </c>
      <c r="E18332">
        <v>64430</v>
      </c>
    </row>
    <row r="18333" spans="1:5" x14ac:dyDescent="0.25">
      <c r="A18333" s="2">
        <v>42927.625</v>
      </c>
      <c r="B18333">
        <v>64430</v>
      </c>
      <c r="C18333">
        <v>64500</v>
      </c>
      <c r="D18333">
        <v>64360</v>
      </c>
      <c r="E18333">
        <v>64415</v>
      </c>
    </row>
    <row r="18334" spans="1:5" x14ac:dyDescent="0.25">
      <c r="A18334" s="2">
        <v>42927.583333333336</v>
      </c>
      <c r="B18334">
        <v>64275</v>
      </c>
      <c r="C18334">
        <v>64445</v>
      </c>
      <c r="D18334">
        <v>64235</v>
      </c>
      <c r="E18334">
        <v>64430</v>
      </c>
    </row>
    <row r="18335" spans="1:5" x14ac:dyDescent="0.25">
      <c r="A18335" s="2">
        <v>42927.541666666664</v>
      </c>
      <c r="B18335">
        <v>63985</v>
      </c>
      <c r="C18335">
        <v>64415</v>
      </c>
      <c r="D18335">
        <v>63980</v>
      </c>
      <c r="E18335">
        <v>64280</v>
      </c>
    </row>
    <row r="18336" spans="1:5" x14ac:dyDescent="0.25">
      <c r="A18336" s="2">
        <v>42927.5</v>
      </c>
      <c r="B18336">
        <v>63925</v>
      </c>
      <c r="C18336">
        <v>64025</v>
      </c>
      <c r="D18336">
        <v>63725</v>
      </c>
      <c r="E18336">
        <v>63980</v>
      </c>
    </row>
    <row r="18337" spans="1:5" x14ac:dyDescent="0.25">
      <c r="A18337" s="2">
        <v>42927.458333333336</v>
      </c>
      <c r="B18337">
        <v>63580</v>
      </c>
      <c r="C18337">
        <v>63940</v>
      </c>
      <c r="D18337">
        <v>63525</v>
      </c>
      <c r="E18337">
        <v>63925</v>
      </c>
    </row>
    <row r="18338" spans="1:5" x14ac:dyDescent="0.25">
      <c r="A18338" s="2">
        <v>42927.416666666664</v>
      </c>
      <c r="B18338">
        <v>63580</v>
      </c>
      <c r="C18338">
        <v>63670</v>
      </c>
      <c r="D18338">
        <v>63460</v>
      </c>
      <c r="E18338">
        <v>63580</v>
      </c>
    </row>
    <row r="18339" spans="1:5" x14ac:dyDescent="0.25">
      <c r="A18339" s="2">
        <v>42927.375</v>
      </c>
      <c r="B18339">
        <v>63600</v>
      </c>
      <c r="C18339">
        <v>63655</v>
      </c>
      <c r="D18339">
        <v>63515</v>
      </c>
      <c r="E18339">
        <v>63585</v>
      </c>
    </row>
    <row r="18340" spans="1:5" x14ac:dyDescent="0.25">
      <c r="A18340" s="2">
        <v>42926.708333333336</v>
      </c>
      <c r="B18340">
        <v>63600</v>
      </c>
      <c r="C18340">
        <v>63735</v>
      </c>
      <c r="D18340">
        <v>63570</v>
      </c>
      <c r="E18340">
        <v>63730</v>
      </c>
    </row>
    <row r="18341" spans="1:5" x14ac:dyDescent="0.25">
      <c r="A18341" s="2">
        <v>42926.666666666664</v>
      </c>
      <c r="B18341">
        <v>63675</v>
      </c>
      <c r="C18341">
        <v>63765</v>
      </c>
      <c r="D18341">
        <v>63590</v>
      </c>
      <c r="E18341">
        <v>63605</v>
      </c>
    </row>
    <row r="18342" spans="1:5" x14ac:dyDescent="0.25">
      <c r="A18342" s="2">
        <v>42926.625</v>
      </c>
      <c r="B18342">
        <v>63705</v>
      </c>
      <c r="C18342">
        <v>63770</v>
      </c>
      <c r="D18342">
        <v>63670</v>
      </c>
      <c r="E18342">
        <v>63670</v>
      </c>
    </row>
    <row r="18343" spans="1:5" x14ac:dyDescent="0.25">
      <c r="A18343" s="2">
        <v>42926.583333333336</v>
      </c>
      <c r="B18343">
        <v>63535</v>
      </c>
      <c r="C18343">
        <v>63730</v>
      </c>
      <c r="D18343">
        <v>63500</v>
      </c>
      <c r="E18343">
        <v>63705</v>
      </c>
    </row>
    <row r="18344" spans="1:5" x14ac:dyDescent="0.25">
      <c r="A18344" s="2">
        <v>42926.541666666664</v>
      </c>
      <c r="B18344">
        <v>63465</v>
      </c>
      <c r="C18344">
        <v>63580</v>
      </c>
      <c r="D18344">
        <v>63380</v>
      </c>
      <c r="E18344">
        <v>63535</v>
      </c>
    </row>
    <row r="18345" spans="1:5" x14ac:dyDescent="0.25">
      <c r="A18345" s="2">
        <v>42926.5</v>
      </c>
      <c r="B18345">
        <v>63460</v>
      </c>
      <c r="C18345">
        <v>63530</v>
      </c>
      <c r="D18345">
        <v>63385</v>
      </c>
      <c r="E18345">
        <v>63460</v>
      </c>
    </row>
    <row r="18346" spans="1:5" x14ac:dyDescent="0.25">
      <c r="A18346" s="2">
        <v>42926.458333333336</v>
      </c>
      <c r="B18346">
        <v>63245</v>
      </c>
      <c r="C18346">
        <v>63470</v>
      </c>
      <c r="D18346">
        <v>63130</v>
      </c>
      <c r="E18346">
        <v>63455</v>
      </c>
    </row>
    <row r="18347" spans="1:5" x14ac:dyDescent="0.25">
      <c r="A18347" s="2">
        <v>42926.416666666664</v>
      </c>
      <c r="B18347">
        <v>63165</v>
      </c>
      <c r="C18347">
        <v>63375</v>
      </c>
      <c r="D18347">
        <v>63000</v>
      </c>
      <c r="E18347">
        <v>63250</v>
      </c>
    </row>
    <row r="18348" spans="1:5" x14ac:dyDescent="0.25">
      <c r="A18348" s="2">
        <v>42926.375</v>
      </c>
      <c r="B18348">
        <v>63080</v>
      </c>
      <c r="C18348">
        <v>63210</v>
      </c>
      <c r="D18348">
        <v>63025</v>
      </c>
      <c r="E18348">
        <v>63165</v>
      </c>
    </row>
    <row r="18349" spans="1:5" x14ac:dyDescent="0.25">
      <c r="A18349" s="2">
        <v>42923.708333333336</v>
      </c>
      <c r="B18349">
        <v>62920</v>
      </c>
      <c r="C18349">
        <v>62990</v>
      </c>
      <c r="D18349">
        <v>62815</v>
      </c>
      <c r="E18349">
        <v>62990</v>
      </c>
    </row>
    <row r="18350" spans="1:5" x14ac:dyDescent="0.25">
      <c r="A18350" s="2">
        <v>42923.666666666664</v>
      </c>
      <c r="B18350">
        <v>62745</v>
      </c>
      <c r="C18350">
        <v>62955</v>
      </c>
      <c r="D18350">
        <v>62730</v>
      </c>
      <c r="E18350">
        <v>62920</v>
      </c>
    </row>
    <row r="18351" spans="1:5" x14ac:dyDescent="0.25">
      <c r="A18351" s="2">
        <v>42923.625</v>
      </c>
      <c r="B18351">
        <v>62810</v>
      </c>
      <c r="C18351">
        <v>62900</v>
      </c>
      <c r="D18351">
        <v>62735</v>
      </c>
      <c r="E18351">
        <v>62750</v>
      </c>
    </row>
    <row r="18352" spans="1:5" x14ac:dyDescent="0.25">
      <c r="A18352" s="2">
        <v>42923.583333333336</v>
      </c>
      <c r="B18352">
        <v>62900</v>
      </c>
      <c r="C18352">
        <v>62970</v>
      </c>
      <c r="D18352">
        <v>62775</v>
      </c>
      <c r="E18352">
        <v>62805</v>
      </c>
    </row>
    <row r="18353" spans="1:5" x14ac:dyDescent="0.25">
      <c r="A18353" s="2">
        <v>42923.541666666664</v>
      </c>
      <c r="B18353">
        <v>62770</v>
      </c>
      <c r="C18353">
        <v>63010</v>
      </c>
      <c r="D18353">
        <v>62755</v>
      </c>
      <c r="E18353">
        <v>62905</v>
      </c>
    </row>
    <row r="18354" spans="1:5" x14ac:dyDescent="0.25">
      <c r="A18354" s="2">
        <v>42923.5</v>
      </c>
      <c r="B18354">
        <v>62880</v>
      </c>
      <c r="C18354">
        <v>62890</v>
      </c>
      <c r="D18354">
        <v>62615</v>
      </c>
      <c r="E18354">
        <v>62765</v>
      </c>
    </row>
    <row r="18355" spans="1:5" x14ac:dyDescent="0.25">
      <c r="A18355" s="2">
        <v>42923.458333333336</v>
      </c>
      <c r="B18355">
        <v>63260</v>
      </c>
      <c r="C18355">
        <v>63260</v>
      </c>
      <c r="D18355">
        <v>62880</v>
      </c>
      <c r="E18355">
        <v>62880</v>
      </c>
    </row>
    <row r="18356" spans="1:5" x14ac:dyDescent="0.25">
      <c r="A18356" s="2">
        <v>42923.416666666664</v>
      </c>
      <c r="B18356">
        <v>63415</v>
      </c>
      <c r="C18356">
        <v>63545</v>
      </c>
      <c r="D18356">
        <v>63230</v>
      </c>
      <c r="E18356">
        <v>63260</v>
      </c>
    </row>
    <row r="18357" spans="1:5" x14ac:dyDescent="0.25">
      <c r="A18357" s="2">
        <v>42923.375</v>
      </c>
      <c r="B18357">
        <v>63140</v>
      </c>
      <c r="C18357">
        <v>63600</v>
      </c>
      <c r="D18357">
        <v>63050</v>
      </c>
      <c r="E18357">
        <v>63425</v>
      </c>
    </row>
    <row r="18358" spans="1:5" x14ac:dyDescent="0.25">
      <c r="A18358" s="2">
        <v>42922.708333333336</v>
      </c>
      <c r="B18358">
        <v>63055</v>
      </c>
      <c r="C18358">
        <v>63075</v>
      </c>
      <c r="D18358">
        <v>62945</v>
      </c>
      <c r="E18358">
        <v>62945</v>
      </c>
    </row>
    <row r="18359" spans="1:5" x14ac:dyDescent="0.25">
      <c r="A18359" s="2">
        <v>42922.666666666664</v>
      </c>
      <c r="B18359">
        <v>63040</v>
      </c>
      <c r="C18359">
        <v>63110</v>
      </c>
      <c r="D18359">
        <v>62935</v>
      </c>
      <c r="E18359">
        <v>63050</v>
      </c>
    </row>
    <row r="18360" spans="1:5" x14ac:dyDescent="0.25">
      <c r="A18360" s="2">
        <v>42922.625</v>
      </c>
      <c r="B18360">
        <v>63045</v>
      </c>
      <c r="C18360">
        <v>63135</v>
      </c>
      <c r="D18360">
        <v>62925</v>
      </c>
      <c r="E18360">
        <v>63045</v>
      </c>
    </row>
    <row r="18361" spans="1:5" x14ac:dyDescent="0.25">
      <c r="A18361" s="2">
        <v>42922.583333333336</v>
      </c>
      <c r="B18361">
        <v>63290</v>
      </c>
      <c r="C18361">
        <v>63400</v>
      </c>
      <c r="D18361">
        <v>63025</v>
      </c>
      <c r="E18361">
        <v>63045</v>
      </c>
    </row>
    <row r="18362" spans="1:5" x14ac:dyDescent="0.25">
      <c r="A18362" s="2">
        <v>42922.541666666664</v>
      </c>
      <c r="B18362">
        <v>63190</v>
      </c>
      <c r="C18362">
        <v>63340</v>
      </c>
      <c r="D18362">
        <v>63165</v>
      </c>
      <c r="E18362">
        <v>63290</v>
      </c>
    </row>
    <row r="18363" spans="1:5" x14ac:dyDescent="0.25">
      <c r="A18363" s="2">
        <v>42922.5</v>
      </c>
      <c r="B18363">
        <v>63305</v>
      </c>
      <c r="C18363">
        <v>63490</v>
      </c>
      <c r="D18363">
        <v>63140</v>
      </c>
      <c r="E18363">
        <v>63190</v>
      </c>
    </row>
    <row r="18364" spans="1:5" x14ac:dyDescent="0.25">
      <c r="A18364" s="2">
        <v>42922.458333333336</v>
      </c>
      <c r="B18364">
        <v>63460</v>
      </c>
      <c r="C18364">
        <v>63535</v>
      </c>
      <c r="D18364">
        <v>63175</v>
      </c>
      <c r="E18364">
        <v>63305</v>
      </c>
    </row>
    <row r="18365" spans="1:5" x14ac:dyDescent="0.25">
      <c r="A18365" s="2">
        <v>42922.416666666664</v>
      </c>
      <c r="B18365">
        <v>63640</v>
      </c>
      <c r="C18365">
        <v>63740</v>
      </c>
      <c r="D18365">
        <v>63460</v>
      </c>
      <c r="E18365">
        <v>63460</v>
      </c>
    </row>
    <row r="18366" spans="1:5" x14ac:dyDescent="0.25">
      <c r="A18366" s="2">
        <v>42922.375</v>
      </c>
      <c r="B18366">
        <v>63595</v>
      </c>
      <c r="C18366">
        <v>63655</v>
      </c>
      <c r="D18366">
        <v>63440</v>
      </c>
      <c r="E18366">
        <v>63640</v>
      </c>
    </row>
    <row r="18367" spans="1:5" x14ac:dyDescent="0.25">
      <c r="A18367" s="2">
        <v>42921.708333333336</v>
      </c>
      <c r="B18367">
        <v>63745</v>
      </c>
      <c r="C18367">
        <v>63825</v>
      </c>
      <c r="D18367">
        <v>63730</v>
      </c>
      <c r="E18367">
        <v>63785</v>
      </c>
    </row>
    <row r="18368" spans="1:5" x14ac:dyDescent="0.25">
      <c r="A18368" s="2">
        <v>42921.666666666664</v>
      </c>
      <c r="B18368">
        <v>63765</v>
      </c>
      <c r="C18368">
        <v>63900</v>
      </c>
      <c r="D18368">
        <v>63705</v>
      </c>
      <c r="E18368">
        <v>63750</v>
      </c>
    </row>
    <row r="18369" spans="1:5" x14ac:dyDescent="0.25">
      <c r="A18369" s="2">
        <v>42921.625</v>
      </c>
      <c r="B18369">
        <v>63960</v>
      </c>
      <c r="C18369">
        <v>64095</v>
      </c>
      <c r="D18369">
        <v>63735</v>
      </c>
      <c r="E18369">
        <v>63770</v>
      </c>
    </row>
    <row r="18370" spans="1:5" x14ac:dyDescent="0.25">
      <c r="A18370" s="2">
        <v>42921.583333333336</v>
      </c>
      <c r="B18370">
        <v>63930</v>
      </c>
      <c r="C18370">
        <v>63995</v>
      </c>
      <c r="D18370">
        <v>63890</v>
      </c>
      <c r="E18370">
        <v>63955</v>
      </c>
    </row>
    <row r="18371" spans="1:5" x14ac:dyDescent="0.25">
      <c r="A18371" s="2">
        <v>42921.541666666664</v>
      </c>
      <c r="B18371">
        <v>63790</v>
      </c>
      <c r="C18371">
        <v>63965</v>
      </c>
      <c r="D18371">
        <v>63720</v>
      </c>
      <c r="E18371">
        <v>63930</v>
      </c>
    </row>
    <row r="18372" spans="1:5" x14ac:dyDescent="0.25">
      <c r="A18372" s="2">
        <v>42921.5</v>
      </c>
      <c r="B18372">
        <v>63610</v>
      </c>
      <c r="C18372">
        <v>63850</v>
      </c>
      <c r="D18372">
        <v>63540</v>
      </c>
      <c r="E18372">
        <v>63790</v>
      </c>
    </row>
    <row r="18373" spans="1:5" x14ac:dyDescent="0.25">
      <c r="A18373" s="2">
        <v>42921.458333333336</v>
      </c>
      <c r="B18373">
        <v>63605</v>
      </c>
      <c r="C18373">
        <v>63640</v>
      </c>
      <c r="D18373">
        <v>63325</v>
      </c>
      <c r="E18373">
        <v>63615</v>
      </c>
    </row>
    <row r="18374" spans="1:5" x14ac:dyDescent="0.25">
      <c r="A18374" s="2">
        <v>42921.416666666664</v>
      </c>
      <c r="B18374">
        <v>63955</v>
      </c>
      <c r="C18374">
        <v>64115</v>
      </c>
      <c r="D18374">
        <v>63455</v>
      </c>
      <c r="E18374">
        <v>63605</v>
      </c>
    </row>
    <row r="18375" spans="1:5" x14ac:dyDescent="0.25">
      <c r="A18375" s="2">
        <v>42921.375</v>
      </c>
      <c r="B18375">
        <v>63900</v>
      </c>
      <c r="C18375">
        <v>64065</v>
      </c>
      <c r="D18375">
        <v>63810</v>
      </c>
      <c r="E18375">
        <v>63960</v>
      </c>
    </row>
    <row r="18376" spans="1:5" x14ac:dyDescent="0.25">
      <c r="A18376" s="2">
        <v>42920.708333333336</v>
      </c>
      <c r="B18376">
        <v>63860</v>
      </c>
      <c r="C18376">
        <v>63995</v>
      </c>
      <c r="D18376">
        <v>63840</v>
      </c>
      <c r="E18376">
        <v>63995</v>
      </c>
    </row>
    <row r="18377" spans="1:5" x14ac:dyDescent="0.25">
      <c r="A18377" s="2">
        <v>42920.666666666664</v>
      </c>
      <c r="B18377">
        <v>63860</v>
      </c>
      <c r="C18377">
        <v>63945</v>
      </c>
      <c r="D18377">
        <v>63850</v>
      </c>
      <c r="E18377">
        <v>63865</v>
      </c>
    </row>
    <row r="18378" spans="1:5" x14ac:dyDescent="0.25">
      <c r="A18378" s="2">
        <v>42920.625</v>
      </c>
      <c r="B18378">
        <v>63920</v>
      </c>
      <c r="C18378">
        <v>63975</v>
      </c>
      <c r="D18378">
        <v>63820</v>
      </c>
      <c r="E18378">
        <v>63860</v>
      </c>
    </row>
    <row r="18379" spans="1:5" x14ac:dyDescent="0.25">
      <c r="A18379" s="2">
        <v>42920.583333333336</v>
      </c>
      <c r="B18379">
        <v>63855</v>
      </c>
      <c r="C18379">
        <v>63955</v>
      </c>
      <c r="D18379">
        <v>63830</v>
      </c>
      <c r="E18379">
        <v>63920</v>
      </c>
    </row>
    <row r="18380" spans="1:5" x14ac:dyDescent="0.25">
      <c r="A18380" s="2">
        <v>42920.541666666664</v>
      </c>
      <c r="B18380">
        <v>63960</v>
      </c>
      <c r="C18380">
        <v>63960</v>
      </c>
      <c r="D18380">
        <v>63810</v>
      </c>
      <c r="E18380">
        <v>63855</v>
      </c>
    </row>
    <row r="18381" spans="1:5" x14ac:dyDescent="0.25">
      <c r="A18381" s="2">
        <v>42920.5</v>
      </c>
      <c r="B18381">
        <v>63905</v>
      </c>
      <c r="C18381">
        <v>64000</v>
      </c>
      <c r="D18381">
        <v>63890</v>
      </c>
      <c r="E18381">
        <v>63960</v>
      </c>
    </row>
    <row r="18382" spans="1:5" x14ac:dyDescent="0.25">
      <c r="A18382" s="2">
        <v>42920.458333333336</v>
      </c>
      <c r="B18382">
        <v>63885</v>
      </c>
      <c r="C18382">
        <v>63920</v>
      </c>
      <c r="D18382">
        <v>63850</v>
      </c>
      <c r="E18382">
        <v>63905</v>
      </c>
    </row>
    <row r="18383" spans="1:5" x14ac:dyDescent="0.25">
      <c r="A18383" s="2">
        <v>42920.416666666664</v>
      </c>
      <c r="B18383">
        <v>63745</v>
      </c>
      <c r="C18383">
        <v>63895</v>
      </c>
      <c r="D18383">
        <v>63660</v>
      </c>
      <c r="E18383">
        <v>63885</v>
      </c>
    </row>
    <row r="18384" spans="1:5" x14ac:dyDescent="0.25">
      <c r="A18384" s="2">
        <v>42920.375</v>
      </c>
      <c r="B18384">
        <v>63745</v>
      </c>
      <c r="C18384">
        <v>63840</v>
      </c>
      <c r="D18384">
        <v>63695</v>
      </c>
      <c r="E18384">
        <v>63755</v>
      </c>
    </row>
    <row r="18385" spans="1:5" x14ac:dyDescent="0.25">
      <c r="A18385" s="2">
        <v>42919.708333333336</v>
      </c>
      <c r="B18385">
        <v>63845</v>
      </c>
      <c r="C18385">
        <v>63935</v>
      </c>
      <c r="D18385">
        <v>63820</v>
      </c>
      <c r="E18385">
        <v>63890</v>
      </c>
    </row>
    <row r="18386" spans="1:5" x14ac:dyDescent="0.25">
      <c r="A18386" s="2">
        <v>42919.666666666664</v>
      </c>
      <c r="B18386">
        <v>63925</v>
      </c>
      <c r="C18386">
        <v>63980</v>
      </c>
      <c r="D18386">
        <v>63720</v>
      </c>
      <c r="E18386">
        <v>63845</v>
      </c>
    </row>
    <row r="18387" spans="1:5" x14ac:dyDescent="0.25">
      <c r="A18387" s="2">
        <v>42919.625</v>
      </c>
      <c r="B18387">
        <v>63945</v>
      </c>
      <c r="C18387">
        <v>64015</v>
      </c>
      <c r="D18387">
        <v>63905</v>
      </c>
      <c r="E18387">
        <v>63925</v>
      </c>
    </row>
    <row r="18388" spans="1:5" x14ac:dyDescent="0.25">
      <c r="A18388" s="2">
        <v>42919.583333333336</v>
      </c>
      <c r="B18388">
        <v>63860</v>
      </c>
      <c r="C18388">
        <v>63965</v>
      </c>
      <c r="D18388">
        <v>63795</v>
      </c>
      <c r="E18388">
        <v>63945</v>
      </c>
    </row>
    <row r="18389" spans="1:5" x14ac:dyDescent="0.25">
      <c r="A18389" s="2">
        <v>42919.541666666664</v>
      </c>
      <c r="B18389">
        <v>63900</v>
      </c>
      <c r="C18389">
        <v>63900</v>
      </c>
      <c r="D18389">
        <v>63750</v>
      </c>
      <c r="E18389">
        <v>63860</v>
      </c>
    </row>
    <row r="18390" spans="1:5" x14ac:dyDescent="0.25">
      <c r="A18390" s="2">
        <v>42919.5</v>
      </c>
      <c r="B18390">
        <v>63810</v>
      </c>
      <c r="C18390">
        <v>63900</v>
      </c>
      <c r="D18390">
        <v>63650</v>
      </c>
      <c r="E18390">
        <v>63895</v>
      </c>
    </row>
    <row r="18391" spans="1:5" x14ac:dyDescent="0.25">
      <c r="A18391" s="2">
        <v>42919.458333333336</v>
      </c>
      <c r="B18391">
        <v>63960</v>
      </c>
      <c r="C18391">
        <v>63980</v>
      </c>
      <c r="D18391">
        <v>63725</v>
      </c>
      <c r="E18391">
        <v>63805</v>
      </c>
    </row>
    <row r="18392" spans="1:5" x14ac:dyDescent="0.25">
      <c r="A18392" s="2">
        <v>42919.416666666664</v>
      </c>
      <c r="B18392">
        <v>63915</v>
      </c>
      <c r="C18392">
        <v>64080</v>
      </c>
      <c r="D18392">
        <v>63795</v>
      </c>
      <c r="E18392">
        <v>63965</v>
      </c>
    </row>
    <row r="18393" spans="1:5" x14ac:dyDescent="0.25">
      <c r="A18393" s="2">
        <v>42919.375</v>
      </c>
      <c r="B18393">
        <v>63750</v>
      </c>
      <c r="C18393">
        <v>63980</v>
      </c>
      <c r="D18393">
        <v>63585</v>
      </c>
      <c r="E18393">
        <v>63910</v>
      </c>
    </row>
    <row r="18394" spans="1:5" x14ac:dyDescent="0.25">
      <c r="A18394" s="2">
        <v>42899.708333333336</v>
      </c>
      <c r="B18394">
        <v>61795</v>
      </c>
      <c r="C18394">
        <v>61890</v>
      </c>
      <c r="D18394">
        <v>61700</v>
      </c>
      <c r="E18394">
        <v>61780</v>
      </c>
    </row>
    <row r="18395" spans="1:5" x14ac:dyDescent="0.25">
      <c r="A18395" s="2">
        <v>42899.666666666664</v>
      </c>
      <c r="B18395">
        <v>61825</v>
      </c>
      <c r="C18395">
        <v>61870</v>
      </c>
      <c r="D18395">
        <v>61760</v>
      </c>
      <c r="E18395">
        <v>61795</v>
      </c>
    </row>
    <row r="18396" spans="1:5" x14ac:dyDescent="0.25">
      <c r="A18396" s="2">
        <v>42899.625</v>
      </c>
      <c r="B18396">
        <v>61650</v>
      </c>
      <c r="C18396">
        <v>61875</v>
      </c>
      <c r="D18396">
        <v>61645</v>
      </c>
      <c r="E18396">
        <v>61820</v>
      </c>
    </row>
    <row r="18397" spans="1:5" x14ac:dyDescent="0.25">
      <c r="A18397" s="2">
        <v>42899.583333333336</v>
      </c>
      <c r="B18397">
        <v>61650</v>
      </c>
      <c r="C18397">
        <v>61720</v>
      </c>
      <c r="D18397">
        <v>61565</v>
      </c>
      <c r="E18397">
        <v>61655</v>
      </c>
    </row>
    <row r="18398" spans="1:5" x14ac:dyDescent="0.25">
      <c r="A18398" s="2">
        <v>42899.541666666664</v>
      </c>
      <c r="B18398">
        <v>61765</v>
      </c>
      <c r="C18398">
        <v>61855</v>
      </c>
      <c r="D18398">
        <v>61635</v>
      </c>
      <c r="E18398">
        <v>61650</v>
      </c>
    </row>
    <row r="18399" spans="1:5" x14ac:dyDescent="0.25">
      <c r="A18399" s="2">
        <v>42899.5</v>
      </c>
      <c r="B18399">
        <v>61620</v>
      </c>
      <c r="C18399">
        <v>61795</v>
      </c>
      <c r="D18399">
        <v>61470</v>
      </c>
      <c r="E18399">
        <v>61765</v>
      </c>
    </row>
    <row r="18400" spans="1:5" x14ac:dyDescent="0.25">
      <c r="A18400" s="2">
        <v>42899.458333333336</v>
      </c>
      <c r="B18400">
        <v>61670</v>
      </c>
      <c r="C18400">
        <v>61785</v>
      </c>
      <c r="D18400">
        <v>61530</v>
      </c>
      <c r="E18400">
        <v>61620</v>
      </c>
    </row>
    <row r="18401" spans="1:5" x14ac:dyDescent="0.25">
      <c r="A18401" s="2">
        <v>42899.416666666664</v>
      </c>
      <c r="B18401">
        <v>61790</v>
      </c>
      <c r="C18401">
        <v>62060</v>
      </c>
      <c r="D18401">
        <v>61615</v>
      </c>
      <c r="E18401">
        <v>61670</v>
      </c>
    </row>
    <row r="18402" spans="1:5" x14ac:dyDescent="0.25">
      <c r="A18402" s="2">
        <v>42899.375</v>
      </c>
      <c r="B18402">
        <v>61980</v>
      </c>
      <c r="C18402">
        <v>62100</v>
      </c>
      <c r="D18402">
        <v>61760</v>
      </c>
      <c r="E18402">
        <v>61795</v>
      </c>
    </row>
    <row r="18403" spans="1:5" x14ac:dyDescent="0.25">
      <c r="A18403" s="2">
        <v>42898.708333333336</v>
      </c>
      <c r="B18403">
        <v>61770</v>
      </c>
      <c r="C18403">
        <v>61800</v>
      </c>
      <c r="D18403">
        <v>61510</v>
      </c>
      <c r="E18403">
        <v>61685</v>
      </c>
    </row>
    <row r="18404" spans="1:5" x14ac:dyDescent="0.25">
      <c r="A18404" s="2">
        <v>42898.666666666664</v>
      </c>
      <c r="B18404">
        <v>61610</v>
      </c>
      <c r="C18404">
        <v>61825</v>
      </c>
      <c r="D18404">
        <v>61545</v>
      </c>
      <c r="E18404">
        <v>61770</v>
      </c>
    </row>
    <row r="18405" spans="1:5" x14ac:dyDescent="0.25">
      <c r="A18405" s="2">
        <v>42898.625</v>
      </c>
      <c r="B18405">
        <v>61420</v>
      </c>
      <c r="C18405">
        <v>61625</v>
      </c>
      <c r="D18405">
        <v>61400</v>
      </c>
      <c r="E18405">
        <v>61610</v>
      </c>
    </row>
    <row r="18406" spans="1:5" x14ac:dyDescent="0.25">
      <c r="A18406" s="2">
        <v>42898.583333333336</v>
      </c>
      <c r="B18406">
        <v>61375</v>
      </c>
      <c r="C18406">
        <v>61485</v>
      </c>
      <c r="D18406">
        <v>61280</v>
      </c>
      <c r="E18406">
        <v>61425</v>
      </c>
    </row>
    <row r="18407" spans="1:5" x14ac:dyDescent="0.25">
      <c r="A18407" s="2">
        <v>42898.541666666664</v>
      </c>
      <c r="B18407">
        <v>61655</v>
      </c>
      <c r="C18407">
        <v>61655</v>
      </c>
      <c r="D18407">
        <v>61350</v>
      </c>
      <c r="E18407">
        <v>61375</v>
      </c>
    </row>
    <row r="18408" spans="1:5" x14ac:dyDescent="0.25">
      <c r="A18408" s="2">
        <v>42898.5</v>
      </c>
      <c r="B18408">
        <v>61980</v>
      </c>
      <c r="C18408">
        <v>62010</v>
      </c>
      <c r="D18408">
        <v>61625</v>
      </c>
      <c r="E18408">
        <v>61655</v>
      </c>
    </row>
    <row r="18409" spans="1:5" x14ac:dyDescent="0.25">
      <c r="A18409" s="2">
        <v>42898.458333333336</v>
      </c>
      <c r="B18409">
        <v>61775</v>
      </c>
      <c r="C18409">
        <v>62040</v>
      </c>
      <c r="D18409">
        <v>61700</v>
      </c>
      <c r="E18409">
        <v>61980</v>
      </c>
    </row>
    <row r="18410" spans="1:5" x14ac:dyDescent="0.25">
      <c r="A18410" s="2">
        <v>42898.416666666664</v>
      </c>
      <c r="B18410">
        <v>62175</v>
      </c>
      <c r="C18410">
        <v>62260</v>
      </c>
      <c r="D18410">
        <v>61665</v>
      </c>
      <c r="E18410">
        <v>61770</v>
      </c>
    </row>
    <row r="18411" spans="1:5" x14ac:dyDescent="0.25">
      <c r="A18411" s="2">
        <v>42898.375</v>
      </c>
      <c r="B18411">
        <v>62140</v>
      </c>
      <c r="C18411">
        <v>62465</v>
      </c>
      <c r="D18411">
        <v>61945</v>
      </c>
      <c r="E18411">
        <v>62175</v>
      </c>
    </row>
    <row r="18412" spans="1:5" x14ac:dyDescent="0.25">
      <c r="A18412" s="2">
        <v>42895.708333333336</v>
      </c>
      <c r="B18412">
        <v>62220</v>
      </c>
      <c r="C18412">
        <v>62345</v>
      </c>
      <c r="D18412">
        <v>62140</v>
      </c>
      <c r="E18412">
        <v>62210</v>
      </c>
    </row>
    <row r="18413" spans="1:5" x14ac:dyDescent="0.25">
      <c r="A18413" s="2">
        <v>42895.666666666664</v>
      </c>
      <c r="B18413">
        <v>62275</v>
      </c>
      <c r="C18413">
        <v>62495</v>
      </c>
      <c r="D18413">
        <v>62120</v>
      </c>
      <c r="E18413">
        <v>62225</v>
      </c>
    </row>
    <row r="18414" spans="1:5" x14ac:dyDescent="0.25">
      <c r="A18414" s="2">
        <v>42895.625</v>
      </c>
      <c r="B18414">
        <v>62515</v>
      </c>
      <c r="C18414">
        <v>62675</v>
      </c>
      <c r="D18414">
        <v>62165</v>
      </c>
      <c r="E18414">
        <v>62275</v>
      </c>
    </row>
    <row r="18415" spans="1:5" x14ac:dyDescent="0.25">
      <c r="A18415" s="2">
        <v>42895.583333333336</v>
      </c>
      <c r="B18415">
        <v>62740</v>
      </c>
      <c r="C18415">
        <v>62845</v>
      </c>
      <c r="D18415">
        <v>62475</v>
      </c>
      <c r="E18415">
        <v>62510</v>
      </c>
    </row>
    <row r="18416" spans="1:5" x14ac:dyDescent="0.25">
      <c r="A18416" s="2">
        <v>42895.541666666664</v>
      </c>
      <c r="B18416">
        <v>62685</v>
      </c>
      <c r="C18416">
        <v>62780</v>
      </c>
      <c r="D18416">
        <v>62600</v>
      </c>
      <c r="E18416">
        <v>62740</v>
      </c>
    </row>
    <row r="18417" spans="1:5" x14ac:dyDescent="0.25">
      <c r="A18417" s="2">
        <v>42895.5</v>
      </c>
      <c r="B18417">
        <v>62360</v>
      </c>
      <c r="C18417">
        <v>62720</v>
      </c>
      <c r="D18417">
        <v>62335</v>
      </c>
      <c r="E18417">
        <v>62690</v>
      </c>
    </row>
    <row r="18418" spans="1:5" x14ac:dyDescent="0.25">
      <c r="A18418" s="2">
        <v>42895.458333333336</v>
      </c>
      <c r="B18418">
        <v>62665</v>
      </c>
      <c r="C18418">
        <v>62685</v>
      </c>
      <c r="D18418">
        <v>62325</v>
      </c>
      <c r="E18418">
        <v>62355</v>
      </c>
    </row>
    <row r="18419" spans="1:5" x14ac:dyDescent="0.25">
      <c r="A18419" s="2">
        <v>42895.416666666664</v>
      </c>
      <c r="B18419">
        <v>62885</v>
      </c>
      <c r="C18419">
        <v>63170</v>
      </c>
      <c r="D18419">
        <v>62620</v>
      </c>
      <c r="E18419">
        <v>62665</v>
      </c>
    </row>
    <row r="18420" spans="1:5" x14ac:dyDescent="0.25">
      <c r="A18420" s="2">
        <v>42895.375</v>
      </c>
      <c r="B18420">
        <v>63000</v>
      </c>
      <c r="C18420">
        <v>63170</v>
      </c>
      <c r="D18420">
        <v>62715</v>
      </c>
      <c r="E18420">
        <v>62885</v>
      </c>
    </row>
    <row r="18421" spans="1:5" x14ac:dyDescent="0.25">
      <c r="A18421" s="2">
        <v>42894.708333333336</v>
      </c>
      <c r="B18421">
        <v>62845</v>
      </c>
      <c r="C18421">
        <v>62875</v>
      </c>
      <c r="D18421">
        <v>62715</v>
      </c>
      <c r="E18421">
        <v>62715</v>
      </c>
    </row>
    <row r="18422" spans="1:5" x14ac:dyDescent="0.25">
      <c r="A18422" s="2">
        <v>42894.666666666664</v>
      </c>
      <c r="B18422">
        <v>62750</v>
      </c>
      <c r="C18422">
        <v>63020</v>
      </c>
      <c r="D18422">
        <v>62695</v>
      </c>
      <c r="E18422">
        <v>62845</v>
      </c>
    </row>
    <row r="18423" spans="1:5" x14ac:dyDescent="0.25">
      <c r="A18423" s="2">
        <v>42894.625</v>
      </c>
      <c r="B18423">
        <v>62695</v>
      </c>
      <c r="C18423">
        <v>62780</v>
      </c>
      <c r="D18423">
        <v>62600</v>
      </c>
      <c r="E18423">
        <v>62750</v>
      </c>
    </row>
    <row r="18424" spans="1:5" x14ac:dyDescent="0.25">
      <c r="A18424" s="2">
        <v>42894.583333333336</v>
      </c>
      <c r="B18424">
        <v>62760</v>
      </c>
      <c r="C18424">
        <v>62835</v>
      </c>
      <c r="D18424">
        <v>62645</v>
      </c>
      <c r="E18424">
        <v>62700</v>
      </c>
    </row>
    <row r="18425" spans="1:5" x14ac:dyDescent="0.25">
      <c r="A18425" s="2">
        <v>42894.541666666664</v>
      </c>
      <c r="B18425">
        <v>62530</v>
      </c>
      <c r="C18425">
        <v>62800</v>
      </c>
      <c r="D18425">
        <v>62520</v>
      </c>
      <c r="E18425">
        <v>62760</v>
      </c>
    </row>
    <row r="18426" spans="1:5" x14ac:dyDescent="0.25">
      <c r="A18426" s="2">
        <v>42894.5</v>
      </c>
      <c r="B18426">
        <v>62630</v>
      </c>
      <c r="C18426">
        <v>62705</v>
      </c>
      <c r="D18426">
        <v>62415</v>
      </c>
      <c r="E18426">
        <v>62535</v>
      </c>
    </row>
    <row r="18427" spans="1:5" x14ac:dyDescent="0.25">
      <c r="A18427" s="2">
        <v>42894.458333333336</v>
      </c>
      <c r="B18427">
        <v>62635</v>
      </c>
      <c r="C18427">
        <v>62850</v>
      </c>
      <c r="D18427">
        <v>62560</v>
      </c>
      <c r="E18427">
        <v>62630</v>
      </c>
    </row>
    <row r="18428" spans="1:5" x14ac:dyDescent="0.25">
      <c r="A18428" s="2">
        <v>42894.416666666664</v>
      </c>
      <c r="B18428">
        <v>62905</v>
      </c>
      <c r="C18428">
        <v>62950</v>
      </c>
      <c r="D18428">
        <v>62475</v>
      </c>
      <c r="E18428">
        <v>62635</v>
      </c>
    </row>
    <row r="18429" spans="1:5" x14ac:dyDescent="0.25">
      <c r="A18429" s="2">
        <v>42894.375</v>
      </c>
      <c r="B18429">
        <v>63380</v>
      </c>
      <c r="C18429">
        <v>63525</v>
      </c>
      <c r="D18429">
        <v>62815</v>
      </c>
      <c r="E18429">
        <v>62900</v>
      </c>
    </row>
    <row r="18430" spans="1:5" x14ac:dyDescent="0.25">
      <c r="A18430" s="2">
        <v>42893.708333333336</v>
      </c>
      <c r="B18430">
        <v>63260</v>
      </c>
      <c r="C18430">
        <v>63345</v>
      </c>
      <c r="D18430">
        <v>63215</v>
      </c>
      <c r="E18430">
        <v>63300</v>
      </c>
    </row>
    <row r="18431" spans="1:5" x14ac:dyDescent="0.25">
      <c r="A18431" s="2">
        <v>42893.666666666664</v>
      </c>
      <c r="B18431">
        <v>63135</v>
      </c>
      <c r="C18431">
        <v>63320</v>
      </c>
      <c r="D18431">
        <v>63120</v>
      </c>
      <c r="E18431">
        <v>63260</v>
      </c>
    </row>
    <row r="18432" spans="1:5" x14ac:dyDescent="0.25">
      <c r="A18432" s="2">
        <v>42893.625</v>
      </c>
      <c r="B18432">
        <v>63280</v>
      </c>
      <c r="C18432">
        <v>63375</v>
      </c>
      <c r="D18432">
        <v>63090</v>
      </c>
      <c r="E18432">
        <v>63130</v>
      </c>
    </row>
    <row r="18433" spans="1:5" x14ac:dyDescent="0.25">
      <c r="A18433" s="2">
        <v>42893.583333333336</v>
      </c>
      <c r="B18433">
        <v>63090</v>
      </c>
      <c r="C18433">
        <v>63320</v>
      </c>
      <c r="D18433">
        <v>63030</v>
      </c>
      <c r="E18433">
        <v>63285</v>
      </c>
    </row>
    <row r="18434" spans="1:5" x14ac:dyDescent="0.25">
      <c r="A18434" s="2">
        <v>42893.541666666664</v>
      </c>
      <c r="B18434">
        <v>63170</v>
      </c>
      <c r="C18434">
        <v>63300</v>
      </c>
      <c r="D18434">
        <v>63020</v>
      </c>
      <c r="E18434">
        <v>63090</v>
      </c>
    </row>
    <row r="18435" spans="1:5" x14ac:dyDescent="0.25">
      <c r="A18435" s="2">
        <v>42893.5</v>
      </c>
      <c r="B18435">
        <v>63335</v>
      </c>
      <c r="C18435">
        <v>63420</v>
      </c>
      <c r="D18435">
        <v>63110</v>
      </c>
      <c r="E18435">
        <v>63165</v>
      </c>
    </row>
    <row r="18436" spans="1:5" x14ac:dyDescent="0.25">
      <c r="A18436" s="2">
        <v>42893.458333333336</v>
      </c>
      <c r="B18436">
        <v>63705</v>
      </c>
      <c r="C18436">
        <v>63810</v>
      </c>
      <c r="D18436">
        <v>63230</v>
      </c>
      <c r="E18436">
        <v>63335</v>
      </c>
    </row>
    <row r="18437" spans="1:5" x14ac:dyDescent="0.25">
      <c r="A18437" s="2">
        <v>42893.416666666664</v>
      </c>
      <c r="B18437">
        <v>63625</v>
      </c>
      <c r="C18437">
        <v>63725</v>
      </c>
      <c r="D18437">
        <v>63430</v>
      </c>
      <c r="E18437">
        <v>63705</v>
      </c>
    </row>
    <row r="18438" spans="1:5" x14ac:dyDescent="0.25">
      <c r="A18438" s="2">
        <v>42893.375</v>
      </c>
      <c r="B18438">
        <v>63180</v>
      </c>
      <c r="C18438">
        <v>63790</v>
      </c>
      <c r="D18438">
        <v>63180</v>
      </c>
      <c r="E18438">
        <v>63630</v>
      </c>
    </row>
    <row r="18439" spans="1:5" x14ac:dyDescent="0.25">
      <c r="A18439" s="2">
        <v>42892.708333333336</v>
      </c>
      <c r="B18439">
        <v>63155</v>
      </c>
      <c r="C18439">
        <v>63230</v>
      </c>
      <c r="D18439">
        <v>63090</v>
      </c>
      <c r="E18439">
        <v>63130</v>
      </c>
    </row>
    <row r="18440" spans="1:5" x14ac:dyDescent="0.25">
      <c r="A18440" s="2">
        <v>42892.666666666664</v>
      </c>
      <c r="B18440">
        <v>63340</v>
      </c>
      <c r="C18440">
        <v>63370</v>
      </c>
      <c r="D18440">
        <v>63150</v>
      </c>
      <c r="E18440">
        <v>63160</v>
      </c>
    </row>
    <row r="18441" spans="1:5" x14ac:dyDescent="0.25">
      <c r="A18441" s="2">
        <v>42892.625</v>
      </c>
      <c r="B18441">
        <v>62705</v>
      </c>
      <c r="C18441">
        <v>63455</v>
      </c>
      <c r="D18441">
        <v>62700</v>
      </c>
      <c r="E18441">
        <v>63335</v>
      </c>
    </row>
    <row r="18442" spans="1:5" x14ac:dyDescent="0.25">
      <c r="A18442" s="2">
        <v>42892.583333333336</v>
      </c>
      <c r="B18442">
        <v>62805</v>
      </c>
      <c r="C18442">
        <v>62820</v>
      </c>
      <c r="D18442">
        <v>62625</v>
      </c>
      <c r="E18442">
        <v>62705</v>
      </c>
    </row>
    <row r="18443" spans="1:5" x14ac:dyDescent="0.25">
      <c r="A18443" s="2">
        <v>42892.541666666664</v>
      </c>
      <c r="B18443">
        <v>62640</v>
      </c>
      <c r="C18443">
        <v>62835</v>
      </c>
      <c r="D18443">
        <v>62595</v>
      </c>
      <c r="E18443">
        <v>62805</v>
      </c>
    </row>
    <row r="18444" spans="1:5" x14ac:dyDescent="0.25">
      <c r="A18444" s="2">
        <v>42892.5</v>
      </c>
      <c r="B18444">
        <v>62760</v>
      </c>
      <c r="C18444">
        <v>62765</v>
      </c>
      <c r="D18444">
        <v>62555</v>
      </c>
      <c r="E18444">
        <v>62640</v>
      </c>
    </row>
    <row r="18445" spans="1:5" x14ac:dyDescent="0.25">
      <c r="A18445" s="2">
        <v>42892.458333333336</v>
      </c>
      <c r="B18445">
        <v>62875</v>
      </c>
      <c r="C18445">
        <v>62910</v>
      </c>
      <c r="D18445">
        <v>62670</v>
      </c>
      <c r="E18445">
        <v>62760</v>
      </c>
    </row>
    <row r="18446" spans="1:5" x14ac:dyDescent="0.25">
      <c r="A18446" s="2">
        <v>42892.416666666664</v>
      </c>
      <c r="B18446">
        <v>62520</v>
      </c>
      <c r="C18446">
        <v>62890</v>
      </c>
      <c r="D18446">
        <v>62480</v>
      </c>
      <c r="E18446">
        <v>62875</v>
      </c>
    </row>
    <row r="18447" spans="1:5" x14ac:dyDescent="0.25">
      <c r="A18447" s="2">
        <v>42892.375</v>
      </c>
      <c r="B18447">
        <v>62265</v>
      </c>
      <c r="C18447">
        <v>62540</v>
      </c>
      <c r="D18447">
        <v>62225</v>
      </c>
      <c r="E18447">
        <v>62525</v>
      </c>
    </row>
    <row r="18448" spans="1:5" x14ac:dyDescent="0.25">
      <c r="A18448" s="2">
        <v>42891.708333333336</v>
      </c>
      <c r="B18448">
        <v>62555</v>
      </c>
      <c r="C18448">
        <v>62645</v>
      </c>
      <c r="D18448">
        <v>62550</v>
      </c>
      <c r="E18448">
        <v>62645</v>
      </c>
    </row>
    <row r="18449" spans="1:5" x14ac:dyDescent="0.25">
      <c r="A18449" s="2">
        <v>42891.666666666664</v>
      </c>
      <c r="B18449">
        <v>62505</v>
      </c>
      <c r="C18449">
        <v>62610</v>
      </c>
      <c r="D18449">
        <v>62450</v>
      </c>
      <c r="E18449">
        <v>62560</v>
      </c>
    </row>
    <row r="18450" spans="1:5" x14ac:dyDescent="0.25">
      <c r="A18450" s="2">
        <v>42891.625</v>
      </c>
      <c r="B18450">
        <v>62550</v>
      </c>
      <c r="C18450">
        <v>62590</v>
      </c>
      <c r="D18450">
        <v>62325</v>
      </c>
      <c r="E18450">
        <v>62495</v>
      </c>
    </row>
    <row r="18451" spans="1:5" x14ac:dyDescent="0.25">
      <c r="A18451" s="2">
        <v>42891.583333333336</v>
      </c>
      <c r="B18451">
        <v>62630</v>
      </c>
      <c r="C18451">
        <v>62695</v>
      </c>
      <c r="D18451">
        <v>62445</v>
      </c>
      <c r="E18451">
        <v>62555</v>
      </c>
    </row>
    <row r="18452" spans="1:5" x14ac:dyDescent="0.25">
      <c r="A18452" s="2">
        <v>42891.541666666664</v>
      </c>
      <c r="B18452">
        <v>62500</v>
      </c>
      <c r="C18452">
        <v>62695</v>
      </c>
      <c r="D18452">
        <v>62490</v>
      </c>
      <c r="E18452">
        <v>62630</v>
      </c>
    </row>
    <row r="18453" spans="1:5" x14ac:dyDescent="0.25">
      <c r="A18453" s="2">
        <v>42891.5</v>
      </c>
      <c r="B18453">
        <v>62495</v>
      </c>
      <c r="C18453">
        <v>62680</v>
      </c>
      <c r="D18453">
        <v>62305</v>
      </c>
      <c r="E18453">
        <v>62500</v>
      </c>
    </row>
    <row r="18454" spans="1:5" x14ac:dyDescent="0.25">
      <c r="A18454" s="2">
        <v>42891.458333333336</v>
      </c>
      <c r="B18454">
        <v>62670</v>
      </c>
      <c r="C18454">
        <v>62950</v>
      </c>
      <c r="D18454">
        <v>62435</v>
      </c>
      <c r="E18454">
        <v>62500</v>
      </c>
    </row>
    <row r="18455" spans="1:5" x14ac:dyDescent="0.25">
      <c r="A18455" s="2">
        <v>42891.416666666664</v>
      </c>
      <c r="B18455">
        <v>62095</v>
      </c>
      <c r="C18455">
        <v>62755</v>
      </c>
      <c r="D18455">
        <v>62050</v>
      </c>
      <c r="E18455">
        <v>62675</v>
      </c>
    </row>
    <row r="18456" spans="1:5" x14ac:dyDescent="0.25">
      <c r="A18456" s="2">
        <v>42891.375</v>
      </c>
      <c r="B18456">
        <v>62500</v>
      </c>
      <c r="C18456">
        <v>62500</v>
      </c>
      <c r="D18456">
        <v>62080</v>
      </c>
      <c r="E18456">
        <v>62100</v>
      </c>
    </row>
    <row r="18457" spans="1:5" x14ac:dyDescent="0.25">
      <c r="A18457" s="2">
        <v>42888.708333333336</v>
      </c>
      <c r="B18457">
        <v>62635</v>
      </c>
      <c r="C18457">
        <v>62690</v>
      </c>
      <c r="D18457">
        <v>62510</v>
      </c>
      <c r="E18457">
        <v>62510</v>
      </c>
    </row>
    <row r="18458" spans="1:5" x14ac:dyDescent="0.25">
      <c r="A18458" s="2">
        <v>42888.666666666664</v>
      </c>
      <c r="B18458">
        <v>62605</v>
      </c>
      <c r="C18458">
        <v>62745</v>
      </c>
      <c r="D18458">
        <v>62550</v>
      </c>
      <c r="E18458">
        <v>62630</v>
      </c>
    </row>
    <row r="18459" spans="1:5" x14ac:dyDescent="0.25">
      <c r="A18459" s="2">
        <v>42888.625</v>
      </c>
      <c r="B18459">
        <v>62410</v>
      </c>
      <c r="C18459">
        <v>62625</v>
      </c>
      <c r="D18459">
        <v>62360</v>
      </c>
      <c r="E18459">
        <v>62605</v>
      </c>
    </row>
    <row r="18460" spans="1:5" x14ac:dyDescent="0.25">
      <c r="A18460" s="2">
        <v>42888.583333333336</v>
      </c>
      <c r="B18460">
        <v>62610</v>
      </c>
      <c r="C18460">
        <v>62650</v>
      </c>
      <c r="D18460">
        <v>62360</v>
      </c>
      <c r="E18460">
        <v>62410</v>
      </c>
    </row>
    <row r="18461" spans="1:5" x14ac:dyDescent="0.25">
      <c r="A18461" s="2">
        <v>42888.541666666664</v>
      </c>
      <c r="B18461">
        <v>62775</v>
      </c>
      <c r="C18461">
        <v>62870</v>
      </c>
      <c r="D18461">
        <v>62575</v>
      </c>
      <c r="E18461">
        <v>62610</v>
      </c>
    </row>
    <row r="18462" spans="1:5" x14ac:dyDescent="0.25">
      <c r="A18462" s="2">
        <v>42888.5</v>
      </c>
      <c r="B18462">
        <v>62555</v>
      </c>
      <c r="C18462">
        <v>62925</v>
      </c>
      <c r="D18462">
        <v>62530</v>
      </c>
      <c r="E18462">
        <v>62780</v>
      </c>
    </row>
    <row r="18463" spans="1:5" x14ac:dyDescent="0.25">
      <c r="A18463" s="2">
        <v>42888.458333333336</v>
      </c>
      <c r="B18463">
        <v>62435</v>
      </c>
      <c r="C18463">
        <v>62595</v>
      </c>
      <c r="D18463">
        <v>62265</v>
      </c>
      <c r="E18463">
        <v>62565</v>
      </c>
    </row>
    <row r="18464" spans="1:5" x14ac:dyDescent="0.25">
      <c r="A18464" s="2">
        <v>42888.416666666664</v>
      </c>
      <c r="B18464">
        <v>62800</v>
      </c>
      <c r="C18464">
        <v>62970</v>
      </c>
      <c r="D18464">
        <v>62420</v>
      </c>
      <c r="E18464">
        <v>62440</v>
      </c>
    </row>
    <row r="18465" spans="1:5" x14ac:dyDescent="0.25">
      <c r="A18465" s="2">
        <v>42888.375</v>
      </c>
      <c r="B18465">
        <v>62755</v>
      </c>
      <c r="C18465">
        <v>63040</v>
      </c>
      <c r="D18465">
        <v>62600</v>
      </c>
      <c r="E18465">
        <v>62800</v>
      </c>
    </row>
    <row r="18466" spans="1:5" x14ac:dyDescent="0.25">
      <c r="A18466" s="2">
        <v>42887.708333333336</v>
      </c>
      <c r="B18466">
        <v>62425</v>
      </c>
      <c r="C18466">
        <v>62545</v>
      </c>
      <c r="D18466">
        <v>62390</v>
      </c>
      <c r="E18466">
        <v>62520</v>
      </c>
    </row>
    <row r="18467" spans="1:5" x14ac:dyDescent="0.25">
      <c r="A18467" s="2">
        <v>42887.666666666664</v>
      </c>
      <c r="B18467">
        <v>62520</v>
      </c>
      <c r="C18467">
        <v>62575</v>
      </c>
      <c r="D18467">
        <v>62285</v>
      </c>
      <c r="E18467">
        <v>62415</v>
      </c>
    </row>
    <row r="18468" spans="1:5" x14ac:dyDescent="0.25">
      <c r="A18468" s="2">
        <v>42887.625</v>
      </c>
      <c r="B18468">
        <v>62950</v>
      </c>
      <c r="C18468">
        <v>62970</v>
      </c>
      <c r="D18468">
        <v>62520</v>
      </c>
      <c r="E18468">
        <v>62520</v>
      </c>
    </row>
    <row r="18469" spans="1:5" x14ac:dyDescent="0.25">
      <c r="A18469" s="2">
        <v>42887.583333333336</v>
      </c>
      <c r="B18469">
        <v>63090</v>
      </c>
      <c r="C18469">
        <v>63230</v>
      </c>
      <c r="D18469">
        <v>62850</v>
      </c>
      <c r="E18469">
        <v>62950</v>
      </c>
    </row>
    <row r="18470" spans="1:5" x14ac:dyDescent="0.25">
      <c r="A18470" s="2">
        <v>42887.541666666664</v>
      </c>
      <c r="B18470">
        <v>63240</v>
      </c>
      <c r="C18470">
        <v>63260</v>
      </c>
      <c r="D18470">
        <v>63050</v>
      </c>
      <c r="E18470">
        <v>63085</v>
      </c>
    </row>
    <row r="18471" spans="1:5" x14ac:dyDescent="0.25">
      <c r="A18471" s="2">
        <v>42887.5</v>
      </c>
      <c r="B18471">
        <v>63430</v>
      </c>
      <c r="C18471">
        <v>63460</v>
      </c>
      <c r="D18471">
        <v>63115</v>
      </c>
      <c r="E18471">
        <v>63235</v>
      </c>
    </row>
    <row r="18472" spans="1:5" x14ac:dyDescent="0.25">
      <c r="A18472" s="2">
        <v>42887.458333333336</v>
      </c>
      <c r="B18472">
        <v>63145</v>
      </c>
      <c r="C18472">
        <v>63445</v>
      </c>
      <c r="D18472">
        <v>63120</v>
      </c>
      <c r="E18472">
        <v>63435</v>
      </c>
    </row>
    <row r="18473" spans="1:5" x14ac:dyDescent="0.25">
      <c r="A18473" s="2">
        <v>42887.416666666664</v>
      </c>
      <c r="B18473">
        <v>63150</v>
      </c>
      <c r="C18473">
        <v>63360</v>
      </c>
      <c r="D18473">
        <v>62950</v>
      </c>
      <c r="E18473">
        <v>63140</v>
      </c>
    </row>
    <row r="18474" spans="1:5" x14ac:dyDescent="0.25">
      <c r="A18474" s="2">
        <v>42887.375</v>
      </c>
      <c r="B18474">
        <v>63000</v>
      </c>
      <c r="C18474">
        <v>63195</v>
      </c>
      <c r="D18474">
        <v>62760</v>
      </c>
      <c r="E18474">
        <v>63150</v>
      </c>
    </row>
    <row r="18475" spans="1:5" x14ac:dyDescent="0.25">
      <c r="A18475" s="2">
        <v>42886.708333333336</v>
      </c>
      <c r="B18475">
        <v>62915</v>
      </c>
      <c r="C18475">
        <v>63000</v>
      </c>
      <c r="D18475">
        <v>62760</v>
      </c>
      <c r="E18475">
        <v>62915</v>
      </c>
    </row>
    <row r="18476" spans="1:5" x14ac:dyDescent="0.25">
      <c r="A18476" s="2">
        <v>42886.666666666664</v>
      </c>
      <c r="B18476">
        <v>63165</v>
      </c>
      <c r="C18476">
        <v>63245</v>
      </c>
      <c r="D18476">
        <v>62880</v>
      </c>
      <c r="E18476">
        <v>62920</v>
      </c>
    </row>
    <row r="18477" spans="1:5" x14ac:dyDescent="0.25">
      <c r="A18477" s="2">
        <v>42886.625</v>
      </c>
      <c r="B18477">
        <v>63170</v>
      </c>
      <c r="C18477">
        <v>63255</v>
      </c>
      <c r="D18477">
        <v>63065</v>
      </c>
      <c r="E18477">
        <v>63170</v>
      </c>
    </row>
    <row r="18478" spans="1:5" x14ac:dyDescent="0.25">
      <c r="A18478" s="2">
        <v>42886.583333333336</v>
      </c>
      <c r="B18478">
        <v>63175</v>
      </c>
      <c r="C18478">
        <v>63255</v>
      </c>
      <c r="D18478">
        <v>63040</v>
      </c>
      <c r="E18478">
        <v>63170</v>
      </c>
    </row>
    <row r="18479" spans="1:5" x14ac:dyDescent="0.25">
      <c r="A18479" s="2">
        <v>42886.541666666664</v>
      </c>
      <c r="B18479">
        <v>63260</v>
      </c>
      <c r="C18479">
        <v>63310</v>
      </c>
      <c r="D18479">
        <v>63135</v>
      </c>
      <c r="E18479">
        <v>63175</v>
      </c>
    </row>
    <row r="18480" spans="1:5" x14ac:dyDescent="0.25">
      <c r="A18480" s="2">
        <v>42886.5</v>
      </c>
      <c r="B18480">
        <v>63310</v>
      </c>
      <c r="C18480">
        <v>63370</v>
      </c>
      <c r="D18480">
        <v>63045</v>
      </c>
      <c r="E18480">
        <v>63255</v>
      </c>
    </row>
    <row r="18481" spans="1:5" x14ac:dyDescent="0.25">
      <c r="A18481" s="2">
        <v>42886.458333333336</v>
      </c>
      <c r="B18481">
        <v>63605</v>
      </c>
      <c r="C18481">
        <v>63630</v>
      </c>
      <c r="D18481">
        <v>63225</v>
      </c>
      <c r="E18481">
        <v>63315</v>
      </c>
    </row>
    <row r="18482" spans="1:5" x14ac:dyDescent="0.25">
      <c r="A18482" s="2">
        <v>42886.416666666664</v>
      </c>
      <c r="B18482">
        <v>64125</v>
      </c>
      <c r="C18482">
        <v>64150</v>
      </c>
      <c r="D18482">
        <v>63550</v>
      </c>
      <c r="E18482">
        <v>63600</v>
      </c>
    </row>
    <row r="18483" spans="1:5" x14ac:dyDescent="0.25">
      <c r="A18483" s="2">
        <v>42886.375</v>
      </c>
      <c r="B18483">
        <v>63930</v>
      </c>
      <c r="C18483">
        <v>64175</v>
      </c>
      <c r="D18483">
        <v>63900</v>
      </c>
      <c r="E18483">
        <v>64130</v>
      </c>
    </row>
    <row r="18484" spans="1:5" x14ac:dyDescent="0.25">
      <c r="A18484" s="2">
        <v>42885.708333333336</v>
      </c>
      <c r="B18484">
        <v>64250</v>
      </c>
      <c r="C18484">
        <v>64285</v>
      </c>
      <c r="D18484">
        <v>64190</v>
      </c>
      <c r="E18484">
        <v>64200</v>
      </c>
    </row>
    <row r="18485" spans="1:5" x14ac:dyDescent="0.25">
      <c r="A18485" s="2">
        <v>42885.666666666664</v>
      </c>
      <c r="B18485">
        <v>64210</v>
      </c>
      <c r="C18485">
        <v>64285</v>
      </c>
      <c r="D18485">
        <v>64120</v>
      </c>
      <c r="E18485">
        <v>64250</v>
      </c>
    </row>
    <row r="18486" spans="1:5" x14ac:dyDescent="0.25">
      <c r="A18486" s="2">
        <v>42885.625</v>
      </c>
      <c r="B18486">
        <v>64280</v>
      </c>
      <c r="C18486">
        <v>64350</v>
      </c>
      <c r="D18486">
        <v>64210</v>
      </c>
      <c r="E18486">
        <v>64210</v>
      </c>
    </row>
    <row r="18487" spans="1:5" x14ac:dyDescent="0.25">
      <c r="A18487" s="2">
        <v>42885.583333333336</v>
      </c>
      <c r="B18487">
        <v>64265</v>
      </c>
      <c r="C18487">
        <v>64325</v>
      </c>
      <c r="D18487">
        <v>64170</v>
      </c>
      <c r="E18487">
        <v>64275</v>
      </c>
    </row>
    <row r="18488" spans="1:5" x14ac:dyDescent="0.25">
      <c r="A18488" s="2">
        <v>42885.541666666664</v>
      </c>
      <c r="B18488">
        <v>64300</v>
      </c>
      <c r="C18488">
        <v>64370</v>
      </c>
      <c r="D18488">
        <v>64210</v>
      </c>
      <c r="E18488">
        <v>64260</v>
      </c>
    </row>
    <row r="18489" spans="1:5" x14ac:dyDescent="0.25">
      <c r="A18489" s="2">
        <v>42885.5</v>
      </c>
      <c r="B18489">
        <v>64110</v>
      </c>
      <c r="C18489">
        <v>64355</v>
      </c>
      <c r="D18489">
        <v>64090</v>
      </c>
      <c r="E18489">
        <v>64305</v>
      </c>
    </row>
    <row r="18490" spans="1:5" x14ac:dyDescent="0.25">
      <c r="A18490" s="2">
        <v>42885.458333333336</v>
      </c>
      <c r="B18490">
        <v>64230</v>
      </c>
      <c r="C18490">
        <v>64300</v>
      </c>
      <c r="D18490">
        <v>64020</v>
      </c>
      <c r="E18490">
        <v>64110</v>
      </c>
    </row>
    <row r="18491" spans="1:5" x14ac:dyDescent="0.25">
      <c r="A18491" s="2">
        <v>42885.416666666664</v>
      </c>
      <c r="B18491">
        <v>64010</v>
      </c>
      <c r="C18491">
        <v>64250</v>
      </c>
      <c r="D18491">
        <v>63855</v>
      </c>
      <c r="E18491">
        <v>64235</v>
      </c>
    </row>
    <row r="18492" spans="1:5" x14ac:dyDescent="0.25">
      <c r="A18492" s="2">
        <v>42885.375</v>
      </c>
      <c r="B18492">
        <v>64050</v>
      </c>
      <c r="C18492">
        <v>64090</v>
      </c>
      <c r="D18492">
        <v>63700</v>
      </c>
      <c r="E18492">
        <v>64010</v>
      </c>
    </row>
    <row r="18493" spans="1:5" x14ac:dyDescent="0.25">
      <c r="A18493" s="2">
        <v>42884.708333333336</v>
      </c>
      <c r="B18493">
        <v>63990</v>
      </c>
      <c r="C18493">
        <v>64205</v>
      </c>
      <c r="D18493">
        <v>63950</v>
      </c>
      <c r="E18493">
        <v>64205</v>
      </c>
    </row>
    <row r="18494" spans="1:5" x14ac:dyDescent="0.25">
      <c r="A18494" s="2">
        <v>42884.666666666664</v>
      </c>
      <c r="B18494">
        <v>63905</v>
      </c>
      <c r="C18494">
        <v>64030</v>
      </c>
      <c r="D18494">
        <v>63890</v>
      </c>
      <c r="E18494">
        <v>63990</v>
      </c>
    </row>
    <row r="18495" spans="1:5" x14ac:dyDescent="0.25">
      <c r="A18495" s="2">
        <v>42884.625</v>
      </c>
      <c r="B18495">
        <v>63915</v>
      </c>
      <c r="C18495">
        <v>63940</v>
      </c>
      <c r="D18495">
        <v>63850</v>
      </c>
      <c r="E18495">
        <v>63910</v>
      </c>
    </row>
    <row r="18496" spans="1:5" x14ac:dyDescent="0.25">
      <c r="A18496" s="2">
        <v>42884.583333333336</v>
      </c>
      <c r="B18496">
        <v>63860</v>
      </c>
      <c r="C18496">
        <v>64005</v>
      </c>
      <c r="D18496">
        <v>63820</v>
      </c>
      <c r="E18496">
        <v>63915</v>
      </c>
    </row>
    <row r="18497" spans="1:5" x14ac:dyDescent="0.25">
      <c r="A18497" s="2">
        <v>42884.541666666664</v>
      </c>
      <c r="B18497">
        <v>63760</v>
      </c>
      <c r="C18497">
        <v>63970</v>
      </c>
      <c r="D18497">
        <v>63755</v>
      </c>
      <c r="E18497">
        <v>63860</v>
      </c>
    </row>
    <row r="18498" spans="1:5" x14ac:dyDescent="0.25">
      <c r="A18498" s="2">
        <v>42884.5</v>
      </c>
      <c r="B18498">
        <v>64130</v>
      </c>
      <c r="C18498">
        <v>64145</v>
      </c>
      <c r="D18498">
        <v>63755</v>
      </c>
      <c r="E18498">
        <v>63760</v>
      </c>
    </row>
    <row r="18499" spans="1:5" x14ac:dyDescent="0.25">
      <c r="A18499" s="2">
        <v>42884.458333333336</v>
      </c>
      <c r="B18499">
        <v>64025</v>
      </c>
      <c r="C18499">
        <v>64165</v>
      </c>
      <c r="D18499">
        <v>63990</v>
      </c>
      <c r="E18499">
        <v>64130</v>
      </c>
    </row>
    <row r="18500" spans="1:5" x14ac:dyDescent="0.25">
      <c r="A18500" s="2">
        <v>42884.416666666664</v>
      </c>
      <c r="B18500">
        <v>63905</v>
      </c>
      <c r="C18500">
        <v>64040</v>
      </c>
      <c r="D18500">
        <v>63740</v>
      </c>
      <c r="E18500">
        <v>64030</v>
      </c>
    </row>
    <row r="18501" spans="1:5" x14ac:dyDescent="0.25">
      <c r="A18501" s="2">
        <v>42884.375</v>
      </c>
      <c r="B18501">
        <v>64270</v>
      </c>
      <c r="C18501">
        <v>64300</v>
      </c>
      <c r="D18501">
        <v>63820</v>
      </c>
      <c r="E18501">
        <v>63900</v>
      </c>
    </row>
    <row r="18502" spans="1:5" x14ac:dyDescent="0.25">
      <c r="A18502" s="2">
        <v>42881.708333333336</v>
      </c>
      <c r="B18502">
        <v>64110</v>
      </c>
      <c r="C18502">
        <v>64470</v>
      </c>
      <c r="D18502">
        <v>64095</v>
      </c>
      <c r="E18502">
        <v>64470</v>
      </c>
    </row>
    <row r="18503" spans="1:5" x14ac:dyDescent="0.25">
      <c r="A18503" s="2">
        <v>42881.666666666664</v>
      </c>
      <c r="B18503">
        <v>64390</v>
      </c>
      <c r="C18503">
        <v>64455</v>
      </c>
      <c r="D18503">
        <v>63975</v>
      </c>
      <c r="E18503">
        <v>64100</v>
      </c>
    </row>
    <row r="18504" spans="1:5" x14ac:dyDescent="0.25">
      <c r="A18504" s="2">
        <v>42881.625</v>
      </c>
      <c r="B18504">
        <v>64250</v>
      </c>
      <c r="C18504">
        <v>64410</v>
      </c>
      <c r="D18504">
        <v>64175</v>
      </c>
      <c r="E18504">
        <v>64390</v>
      </c>
    </row>
    <row r="18505" spans="1:5" x14ac:dyDescent="0.25">
      <c r="A18505" s="2">
        <v>42881.583333333336</v>
      </c>
      <c r="B18505">
        <v>64350</v>
      </c>
      <c r="C18505">
        <v>64375</v>
      </c>
      <c r="D18505">
        <v>64125</v>
      </c>
      <c r="E18505">
        <v>64255</v>
      </c>
    </row>
    <row r="18506" spans="1:5" x14ac:dyDescent="0.25">
      <c r="A18506" s="2">
        <v>42881.541666666664</v>
      </c>
      <c r="B18506">
        <v>64235</v>
      </c>
      <c r="C18506">
        <v>64485</v>
      </c>
      <c r="D18506">
        <v>64170</v>
      </c>
      <c r="E18506">
        <v>64345</v>
      </c>
    </row>
    <row r="18507" spans="1:5" x14ac:dyDescent="0.25">
      <c r="A18507" s="2">
        <v>42881.5</v>
      </c>
      <c r="B18507">
        <v>64155</v>
      </c>
      <c r="C18507">
        <v>64275</v>
      </c>
      <c r="D18507">
        <v>64055</v>
      </c>
      <c r="E18507">
        <v>64230</v>
      </c>
    </row>
    <row r="18508" spans="1:5" x14ac:dyDescent="0.25">
      <c r="A18508" s="2">
        <v>42881.458333333336</v>
      </c>
      <c r="B18508">
        <v>64140</v>
      </c>
      <c r="C18508">
        <v>64345</v>
      </c>
      <c r="D18508">
        <v>64045</v>
      </c>
      <c r="E18508">
        <v>64155</v>
      </c>
    </row>
    <row r="18509" spans="1:5" x14ac:dyDescent="0.25">
      <c r="A18509" s="2">
        <v>42881.416666666664</v>
      </c>
      <c r="B18509">
        <v>63755</v>
      </c>
      <c r="C18509">
        <v>64250</v>
      </c>
      <c r="D18509">
        <v>63650</v>
      </c>
      <c r="E18509">
        <v>64145</v>
      </c>
    </row>
    <row r="18510" spans="1:5" x14ac:dyDescent="0.25">
      <c r="A18510" s="2">
        <v>42881.375</v>
      </c>
      <c r="B18510">
        <v>63450</v>
      </c>
      <c r="C18510">
        <v>63890</v>
      </c>
      <c r="D18510">
        <v>63225</v>
      </c>
      <c r="E18510">
        <v>63750</v>
      </c>
    </row>
    <row r="18511" spans="1:5" x14ac:dyDescent="0.25">
      <c r="A18511" s="2">
        <v>42880.708333333336</v>
      </c>
      <c r="B18511">
        <v>63510</v>
      </c>
      <c r="C18511">
        <v>63685</v>
      </c>
      <c r="D18511">
        <v>63440</v>
      </c>
      <c r="E18511">
        <v>63685</v>
      </c>
    </row>
    <row r="18512" spans="1:5" x14ac:dyDescent="0.25">
      <c r="A18512" s="2">
        <v>42880.666666666664</v>
      </c>
      <c r="B18512">
        <v>63210</v>
      </c>
      <c r="C18512">
        <v>63675</v>
      </c>
      <c r="D18512">
        <v>63180</v>
      </c>
      <c r="E18512">
        <v>63515</v>
      </c>
    </row>
    <row r="18513" spans="1:5" x14ac:dyDescent="0.25">
      <c r="A18513" s="2">
        <v>42880.625</v>
      </c>
      <c r="B18513">
        <v>63380</v>
      </c>
      <c r="C18513">
        <v>63430</v>
      </c>
      <c r="D18513">
        <v>63160</v>
      </c>
      <c r="E18513">
        <v>63215</v>
      </c>
    </row>
    <row r="18514" spans="1:5" x14ac:dyDescent="0.25">
      <c r="A18514" s="2">
        <v>42880.583333333336</v>
      </c>
      <c r="B18514">
        <v>63160</v>
      </c>
      <c r="C18514">
        <v>63400</v>
      </c>
      <c r="D18514">
        <v>63055</v>
      </c>
      <c r="E18514">
        <v>63385</v>
      </c>
    </row>
    <row r="18515" spans="1:5" x14ac:dyDescent="0.25">
      <c r="A18515" s="2">
        <v>42880.541666666664</v>
      </c>
      <c r="B18515">
        <v>63155</v>
      </c>
      <c r="C18515">
        <v>63280</v>
      </c>
      <c r="D18515">
        <v>63000</v>
      </c>
      <c r="E18515">
        <v>63165</v>
      </c>
    </row>
    <row r="18516" spans="1:5" x14ac:dyDescent="0.25">
      <c r="A18516" s="2">
        <v>42880.5</v>
      </c>
      <c r="B18516">
        <v>63380</v>
      </c>
      <c r="C18516">
        <v>63650</v>
      </c>
      <c r="D18516">
        <v>63075</v>
      </c>
      <c r="E18516">
        <v>63160</v>
      </c>
    </row>
    <row r="18517" spans="1:5" x14ac:dyDescent="0.25">
      <c r="A18517" s="2">
        <v>42880.458333333336</v>
      </c>
      <c r="B18517">
        <v>64105</v>
      </c>
      <c r="C18517">
        <v>64290</v>
      </c>
      <c r="D18517">
        <v>63345</v>
      </c>
      <c r="E18517">
        <v>63380</v>
      </c>
    </row>
    <row r="18518" spans="1:5" x14ac:dyDescent="0.25">
      <c r="A18518" s="2">
        <v>42880.416666666664</v>
      </c>
      <c r="B18518">
        <v>63615</v>
      </c>
      <c r="C18518">
        <v>64240</v>
      </c>
      <c r="D18518">
        <v>63610</v>
      </c>
      <c r="E18518">
        <v>64105</v>
      </c>
    </row>
    <row r="18519" spans="1:5" x14ac:dyDescent="0.25">
      <c r="A18519" s="2">
        <v>42880.375</v>
      </c>
      <c r="B18519">
        <v>63610</v>
      </c>
      <c r="C18519">
        <v>63845</v>
      </c>
      <c r="D18519">
        <v>63245</v>
      </c>
      <c r="E18519">
        <v>63615</v>
      </c>
    </row>
    <row r="18520" spans="1:5" x14ac:dyDescent="0.25">
      <c r="A18520" s="2">
        <v>42879.708333333336</v>
      </c>
      <c r="B18520">
        <v>63650</v>
      </c>
      <c r="C18520">
        <v>63780</v>
      </c>
      <c r="D18520">
        <v>63460</v>
      </c>
      <c r="E18520">
        <v>63780</v>
      </c>
    </row>
    <row r="18521" spans="1:5" x14ac:dyDescent="0.25">
      <c r="A18521" s="2">
        <v>42879.666666666664</v>
      </c>
      <c r="B18521">
        <v>63905</v>
      </c>
      <c r="C18521">
        <v>63980</v>
      </c>
      <c r="D18521">
        <v>63610</v>
      </c>
      <c r="E18521">
        <v>63645</v>
      </c>
    </row>
    <row r="18522" spans="1:5" x14ac:dyDescent="0.25">
      <c r="A18522" s="2">
        <v>42879.625</v>
      </c>
      <c r="B18522">
        <v>64115</v>
      </c>
      <c r="C18522">
        <v>64375</v>
      </c>
      <c r="D18522">
        <v>63845</v>
      </c>
      <c r="E18522">
        <v>63905</v>
      </c>
    </row>
    <row r="18523" spans="1:5" x14ac:dyDescent="0.25">
      <c r="A18523" s="2">
        <v>42879.583333333336</v>
      </c>
      <c r="B18523">
        <v>64080</v>
      </c>
      <c r="C18523">
        <v>64190</v>
      </c>
      <c r="D18523">
        <v>64040</v>
      </c>
      <c r="E18523">
        <v>64110</v>
      </c>
    </row>
    <row r="18524" spans="1:5" x14ac:dyDescent="0.25">
      <c r="A18524" s="2">
        <v>42879.541666666664</v>
      </c>
      <c r="B18524">
        <v>64075</v>
      </c>
      <c r="C18524">
        <v>64250</v>
      </c>
      <c r="D18524">
        <v>64010</v>
      </c>
      <c r="E18524">
        <v>64080</v>
      </c>
    </row>
    <row r="18525" spans="1:5" x14ac:dyDescent="0.25">
      <c r="A18525" s="2">
        <v>42879.5</v>
      </c>
      <c r="B18525">
        <v>63755</v>
      </c>
      <c r="C18525">
        <v>64185</v>
      </c>
      <c r="D18525">
        <v>63680</v>
      </c>
      <c r="E18525">
        <v>64070</v>
      </c>
    </row>
    <row r="18526" spans="1:5" x14ac:dyDescent="0.25">
      <c r="A18526" s="2">
        <v>42879.458333333336</v>
      </c>
      <c r="B18526">
        <v>63600</v>
      </c>
      <c r="C18526">
        <v>63950</v>
      </c>
      <c r="D18526">
        <v>63555</v>
      </c>
      <c r="E18526">
        <v>63750</v>
      </c>
    </row>
    <row r="18527" spans="1:5" x14ac:dyDescent="0.25">
      <c r="A18527" s="2">
        <v>42879.416666666664</v>
      </c>
      <c r="B18527">
        <v>63725</v>
      </c>
      <c r="C18527">
        <v>63950</v>
      </c>
      <c r="D18527">
        <v>63185</v>
      </c>
      <c r="E18527">
        <v>63595</v>
      </c>
    </row>
    <row r="18528" spans="1:5" x14ac:dyDescent="0.25">
      <c r="A18528" s="2">
        <v>42879.375</v>
      </c>
      <c r="B18528">
        <v>62890</v>
      </c>
      <c r="C18528">
        <v>63860</v>
      </c>
      <c r="D18528">
        <v>62725</v>
      </c>
      <c r="E18528">
        <v>63720</v>
      </c>
    </row>
    <row r="18529" spans="1:5" x14ac:dyDescent="0.25">
      <c r="A18529" s="2">
        <v>42878.708333333336</v>
      </c>
      <c r="B18529">
        <v>62940</v>
      </c>
      <c r="C18529">
        <v>63195</v>
      </c>
      <c r="D18529">
        <v>62925</v>
      </c>
      <c r="E18529">
        <v>63160</v>
      </c>
    </row>
    <row r="18530" spans="1:5" x14ac:dyDescent="0.25">
      <c r="A18530" s="2">
        <v>42878.666666666664</v>
      </c>
      <c r="B18530">
        <v>62940</v>
      </c>
      <c r="C18530">
        <v>63145</v>
      </c>
      <c r="D18530">
        <v>62815</v>
      </c>
      <c r="E18530">
        <v>62940</v>
      </c>
    </row>
    <row r="18531" spans="1:5" x14ac:dyDescent="0.25">
      <c r="A18531" s="2">
        <v>42878.625</v>
      </c>
      <c r="B18531">
        <v>62590</v>
      </c>
      <c r="C18531">
        <v>62990</v>
      </c>
      <c r="D18531">
        <v>62580</v>
      </c>
      <c r="E18531">
        <v>62935</v>
      </c>
    </row>
    <row r="18532" spans="1:5" x14ac:dyDescent="0.25">
      <c r="A18532" s="2">
        <v>42878.583333333336</v>
      </c>
      <c r="B18532">
        <v>62925</v>
      </c>
      <c r="C18532">
        <v>63030</v>
      </c>
      <c r="D18532">
        <v>62515</v>
      </c>
      <c r="E18532">
        <v>62585</v>
      </c>
    </row>
    <row r="18533" spans="1:5" x14ac:dyDescent="0.25">
      <c r="A18533" s="2">
        <v>42878.541666666664</v>
      </c>
      <c r="B18533">
        <v>62870</v>
      </c>
      <c r="C18533">
        <v>63000</v>
      </c>
      <c r="D18533">
        <v>62665</v>
      </c>
      <c r="E18533">
        <v>62920</v>
      </c>
    </row>
    <row r="18534" spans="1:5" x14ac:dyDescent="0.25">
      <c r="A18534" s="2">
        <v>42878.5</v>
      </c>
      <c r="B18534">
        <v>63010</v>
      </c>
      <c r="C18534">
        <v>63050</v>
      </c>
      <c r="D18534">
        <v>62755</v>
      </c>
      <c r="E18534">
        <v>62865</v>
      </c>
    </row>
    <row r="18535" spans="1:5" x14ac:dyDescent="0.25">
      <c r="A18535" s="2">
        <v>42878.458333333336</v>
      </c>
      <c r="B18535">
        <v>62505</v>
      </c>
      <c r="C18535">
        <v>63125</v>
      </c>
      <c r="D18535">
        <v>62460</v>
      </c>
      <c r="E18535">
        <v>63010</v>
      </c>
    </row>
    <row r="18536" spans="1:5" x14ac:dyDescent="0.25">
      <c r="A18536" s="2">
        <v>42878.416666666664</v>
      </c>
      <c r="B18536">
        <v>62250</v>
      </c>
      <c r="C18536">
        <v>62590</v>
      </c>
      <c r="D18536">
        <v>62030</v>
      </c>
      <c r="E18536">
        <v>62505</v>
      </c>
    </row>
    <row r="18537" spans="1:5" x14ac:dyDescent="0.25">
      <c r="A18537" s="2">
        <v>42878.375</v>
      </c>
      <c r="B18537">
        <v>62000</v>
      </c>
      <c r="C18537">
        <v>62380</v>
      </c>
      <c r="D18537">
        <v>61510</v>
      </c>
      <c r="E18537">
        <v>62255</v>
      </c>
    </row>
    <row r="18538" spans="1:5" x14ac:dyDescent="0.25">
      <c r="A18538" s="2">
        <v>42877.708333333336</v>
      </c>
      <c r="B18538">
        <v>61720</v>
      </c>
      <c r="C18538">
        <v>62215</v>
      </c>
      <c r="D18538">
        <v>61705</v>
      </c>
      <c r="E18538">
        <v>62215</v>
      </c>
    </row>
    <row r="18539" spans="1:5" x14ac:dyDescent="0.25">
      <c r="A18539" s="2">
        <v>42877.666666666664</v>
      </c>
      <c r="B18539">
        <v>61870</v>
      </c>
      <c r="C18539">
        <v>62050</v>
      </c>
      <c r="D18539">
        <v>61620</v>
      </c>
      <c r="E18539">
        <v>61715</v>
      </c>
    </row>
    <row r="18540" spans="1:5" x14ac:dyDescent="0.25">
      <c r="A18540" s="2">
        <v>42877.625</v>
      </c>
      <c r="B18540">
        <v>61635</v>
      </c>
      <c r="C18540">
        <v>62135</v>
      </c>
      <c r="D18540">
        <v>61580</v>
      </c>
      <c r="E18540">
        <v>61870</v>
      </c>
    </row>
    <row r="18541" spans="1:5" x14ac:dyDescent="0.25">
      <c r="A18541" s="2">
        <v>42877.583333333336</v>
      </c>
      <c r="B18541">
        <v>61365</v>
      </c>
      <c r="C18541">
        <v>61895</v>
      </c>
      <c r="D18541">
        <v>61355</v>
      </c>
      <c r="E18541">
        <v>61640</v>
      </c>
    </row>
    <row r="18542" spans="1:5" x14ac:dyDescent="0.25">
      <c r="A18542" s="2">
        <v>42877.541666666664</v>
      </c>
      <c r="B18542">
        <v>61800</v>
      </c>
      <c r="C18542">
        <v>61865</v>
      </c>
      <c r="D18542">
        <v>61345</v>
      </c>
      <c r="E18542">
        <v>61370</v>
      </c>
    </row>
    <row r="18543" spans="1:5" x14ac:dyDescent="0.25">
      <c r="A18543" s="2">
        <v>42877.5</v>
      </c>
      <c r="B18543">
        <v>61880</v>
      </c>
      <c r="C18543">
        <v>61890</v>
      </c>
      <c r="D18543">
        <v>61185</v>
      </c>
      <c r="E18543">
        <v>61810</v>
      </c>
    </row>
    <row r="18544" spans="1:5" x14ac:dyDescent="0.25">
      <c r="A18544" s="2">
        <v>42877.458333333336</v>
      </c>
      <c r="B18544">
        <v>62295</v>
      </c>
      <c r="C18544">
        <v>62380</v>
      </c>
      <c r="D18544">
        <v>61700</v>
      </c>
      <c r="E18544">
        <v>61880</v>
      </c>
    </row>
    <row r="18545" spans="1:5" x14ac:dyDescent="0.25">
      <c r="A18545" s="2">
        <v>42877.416666666664</v>
      </c>
      <c r="B18545">
        <v>61785</v>
      </c>
      <c r="C18545">
        <v>62490</v>
      </c>
      <c r="D18545">
        <v>61675</v>
      </c>
      <c r="E18545">
        <v>62300</v>
      </c>
    </row>
    <row r="18546" spans="1:5" x14ac:dyDescent="0.25">
      <c r="A18546" s="2">
        <v>42877.375</v>
      </c>
      <c r="B18546">
        <v>62510</v>
      </c>
      <c r="C18546">
        <v>62790</v>
      </c>
      <c r="D18546">
        <v>61040</v>
      </c>
      <c r="E18546">
        <v>61785</v>
      </c>
    </row>
    <row r="18547" spans="1:5" x14ac:dyDescent="0.25">
      <c r="A18547" s="2">
        <v>42874.708333333336</v>
      </c>
      <c r="B18547">
        <v>63095</v>
      </c>
      <c r="C18547">
        <v>63160</v>
      </c>
      <c r="D18547">
        <v>62940</v>
      </c>
      <c r="E18547">
        <v>63080</v>
      </c>
    </row>
    <row r="18548" spans="1:5" x14ac:dyDescent="0.25">
      <c r="A18548" s="2">
        <v>42874.666666666664</v>
      </c>
      <c r="B18548">
        <v>63085</v>
      </c>
      <c r="C18548">
        <v>63390</v>
      </c>
      <c r="D18548">
        <v>62670</v>
      </c>
      <c r="E18548">
        <v>63095</v>
      </c>
    </row>
    <row r="18549" spans="1:5" x14ac:dyDescent="0.25">
      <c r="A18549" s="2">
        <v>42874.625</v>
      </c>
      <c r="B18549">
        <v>62970</v>
      </c>
      <c r="C18549">
        <v>63285</v>
      </c>
      <c r="D18549">
        <v>62830</v>
      </c>
      <c r="E18549">
        <v>63075</v>
      </c>
    </row>
    <row r="18550" spans="1:5" x14ac:dyDescent="0.25">
      <c r="A18550" s="2">
        <v>42874.583333333336</v>
      </c>
      <c r="B18550">
        <v>63365</v>
      </c>
      <c r="C18550">
        <v>63510</v>
      </c>
      <c r="D18550">
        <v>62640</v>
      </c>
      <c r="E18550">
        <v>62970</v>
      </c>
    </row>
    <row r="18551" spans="1:5" x14ac:dyDescent="0.25">
      <c r="A18551" s="2">
        <v>42874.541666666664</v>
      </c>
      <c r="B18551">
        <v>63475</v>
      </c>
      <c r="C18551">
        <v>63645</v>
      </c>
      <c r="D18551">
        <v>63265</v>
      </c>
      <c r="E18551">
        <v>63360</v>
      </c>
    </row>
    <row r="18552" spans="1:5" x14ac:dyDescent="0.25">
      <c r="A18552" s="2">
        <v>42874.5</v>
      </c>
      <c r="B18552">
        <v>63440</v>
      </c>
      <c r="C18552">
        <v>63940</v>
      </c>
      <c r="D18552">
        <v>63430</v>
      </c>
      <c r="E18552">
        <v>63480</v>
      </c>
    </row>
    <row r="18553" spans="1:5" x14ac:dyDescent="0.25">
      <c r="A18553" s="2">
        <v>42874.458333333336</v>
      </c>
      <c r="B18553">
        <v>63215</v>
      </c>
      <c r="C18553">
        <v>63940</v>
      </c>
      <c r="D18553">
        <v>63165</v>
      </c>
      <c r="E18553">
        <v>63450</v>
      </c>
    </row>
    <row r="18554" spans="1:5" x14ac:dyDescent="0.25">
      <c r="A18554" s="2">
        <v>42874.416666666664</v>
      </c>
      <c r="B18554">
        <v>62985</v>
      </c>
      <c r="C18554">
        <v>63225</v>
      </c>
      <c r="D18554">
        <v>62535</v>
      </c>
      <c r="E18554">
        <v>63210</v>
      </c>
    </row>
    <row r="18555" spans="1:5" x14ac:dyDescent="0.25">
      <c r="A18555" s="2">
        <v>42874.375</v>
      </c>
      <c r="B18555">
        <v>63300</v>
      </c>
      <c r="C18555">
        <v>63455</v>
      </c>
      <c r="D18555">
        <v>62015</v>
      </c>
      <c r="E18555">
        <v>62995</v>
      </c>
    </row>
    <row r="18556" spans="1:5" x14ac:dyDescent="0.25">
      <c r="A18556" s="2">
        <v>42873.708333333336</v>
      </c>
      <c r="B18556">
        <v>61330</v>
      </c>
      <c r="C18556">
        <v>61800</v>
      </c>
      <c r="D18556">
        <v>61000</v>
      </c>
      <c r="E18556">
        <v>61490</v>
      </c>
    </row>
    <row r="18557" spans="1:5" x14ac:dyDescent="0.25">
      <c r="A18557" s="2">
        <v>42873.666666666664</v>
      </c>
      <c r="B18557">
        <v>62900</v>
      </c>
      <c r="C18557">
        <v>62980</v>
      </c>
      <c r="D18557">
        <v>61200</v>
      </c>
      <c r="E18557">
        <v>61330</v>
      </c>
    </row>
    <row r="18558" spans="1:5" x14ac:dyDescent="0.25">
      <c r="A18558" s="2">
        <v>42873.625</v>
      </c>
      <c r="B18558">
        <v>61975</v>
      </c>
      <c r="C18558">
        <v>63655</v>
      </c>
      <c r="D18558">
        <v>61910</v>
      </c>
      <c r="E18558">
        <v>62900</v>
      </c>
    </row>
    <row r="18559" spans="1:5" x14ac:dyDescent="0.25">
      <c r="A18559" s="2">
        <v>42873.583333333336</v>
      </c>
      <c r="B18559">
        <v>61440</v>
      </c>
      <c r="C18559">
        <v>62045</v>
      </c>
      <c r="D18559">
        <v>61060</v>
      </c>
      <c r="E18559">
        <v>61975</v>
      </c>
    </row>
    <row r="18560" spans="1:5" x14ac:dyDescent="0.25">
      <c r="A18560" s="2">
        <v>42873.541666666664</v>
      </c>
      <c r="B18560">
        <v>61675</v>
      </c>
      <c r="C18560">
        <v>61795</v>
      </c>
      <c r="D18560">
        <v>60740</v>
      </c>
      <c r="E18560">
        <v>61435</v>
      </c>
    </row>
    <row r="18561" spans="1:5" x14ac:dyDescent="0.25">
      <c r="A18561" s="2">
        <v>42873.5</v>
      </c>
      <c r="B18561">
        <v>62335</v>
      </c>
      <c r="C18561">
        <v>62380</v>
      </c>
      <c r="D18561">
        <v>61330</v>
      </c>
      <c r="E18561">
        <v>61660</v>
      </c>
    </row>
    <row r="18562" spans="1:5" x14ac:dyDescent="0.25">
      <c r="A18562" s="2">
        <v>42873.458333333336</v>
      </c>
      <c r="B18562">
        <v>59935</v>
      </c>
      <c r="C18562">
        <v>62760</v>
      </c>
      <c r="D18562">
        <v>59895</v>
      </c>
      <c r="E18562">
        <v>62335</v>
      </c>
    </row>
    <row r="18563" spans="1:5" x14ac:dyDescent="0.25">
      <c r="A18563" s="2">
        <v>42873.416666666664</v>
      </c>
      <c r="B18563">
        <v>61180</v>
      </c>
      <c r="C18563">
        <v>61180</v>
      </c>
      <c r="D18563">
        <v>57780</v>
      </c>
      <c r="E18563">
        <v>59865</v>
      </c>
    </row>
    <row r="18564" spans="1:5" x14ac:dyDescent="0.25">
      <c r="A18564" s="2">
        <v>42873.375</v>
      </c>
      <c r="B18564">
        <v>61180</v>
      </c>
      <c r="C18564">
        <v>61180</v>
      </c>
      <c r="D18564">
        <v>61180</v>
      </c>
      <c r="E18564">
        <v>61180</v>
      </c>
    </row>
    <row r="18565" spans="1:5" x14ac:dyDescent="0.25">
      <c r="A18565" s="2">
        <v>42872.708333333336</v>
      </c>
      <c r="B18565">
        <v>67895</v>
      </c>
      <c r="C18565">
        <v>68050</v>
      </c>
      <c r="D18565">
        <v>67890</v>
      </c>
      <c r="E18565">
        <v>67985</v>
      </c>
    </row>
    <row r="18566" spans="1:5" x14ac:dyDescent="0.25">
      <c r="A18566" s="2">
        <v>42872.666666666664</v>
      </c>
      <c r="B18566">
        <v>67730</v>
      </c>
      <c r="C18566">
        <v>67965</v>
      </c>
      <c r="D18566">
        <v>67650</v>
      </c>
      <c r="E18566">
        <v>67895</v>
      </c>
    </row>
    <row r="18567" spans="1:5" x14ac:dyDescent="0.25">
      <c r="A18567" s="2">
        <v>42872.625</v>
      </c>
      <c r="B18567">
        <v>67910</v>
      </c>
      <c r="C18567">
        <v>68030</v>
      </c>
      <c r="D18567">
        <v>67630</v>
      </c>
      <c r="E18567">
        <v>67720</v>
      </c>
    </row>
    <row r="18568" spans="1:5" x14ac:dyDescent="0.25">
      <c r="A18568" s="2">
        <v>42872.583333333336</v>
      </c>
      <c r="B18568">
        <v>68185</v>
      </c>
      <c r="C18568">
        <v>68200</v>
      </c>
      <c r="D18568">
        <v>67875</v>
      </c>
      <c r="E18568">
        <v>67910</v>
      </c>
    </row>
    <row r="18569" spans="1:5" x14ac:dyDescent="0.25">
      <c r="A18569" s="2">
        <v>42872.541666666664</v>
      </c>
      <c r="B18569">
        <v>68320</v>
      </c>
      <c r="C18569">
        <v>68420</v>
      </c>
      <c r="D18569">
        <v>68110</v>
      </c>
      <c r="E18569">
        <v>68185</v>
      </c>
    </row>
    <row r="18570" spans="1:5" x14ac:dyDescent="0.25">
      <c r="A18570" s="2">
        <v>42872.5</v>
      </c>
      <c r="B18570">
        <v>68370</v>
      </c>
      <c r="C18570">
        <v>68470</v>
      </c>
      <c r="D18570">
        <v>68210</v>
      </c>
      <c r="E18570">
        <v>68320</v>
      </c>
    </row>
    <row r="18571" spans="1:5" x14ac:dyDescent="0.25">
      <c r="A18571" s="2">
        <v>42872.458333333336</v>
      </c>
      <c r="B18571">
        <v>68620</v>
      </c>
      <c r="C18571">
        <v>68885</v>
      </c>
      <c r="D18571">
        <v>68350</v>
      </c>
      <c r="E18571">
        <v>68370</v>
      </c>
    </row>
    <row r="18572" spans="1:5" x14ac:dyDescent="0.25">
      <c r="A18572" s="2">
        <v>42872.416666666664</v>
      </c>
      <c r="B18572">
        <v>68815</v>
      </c>
      <c r="C18572">
        <v>68980</v>
      </c>
      <c r="D18572">
        <v>68585</v>
      </c>
      <c r="E18572">
        <v>68620</v>
      </c>
    </row>
    <row r="18573" spans="1:5" x14ac:dyDescent="0.25">
      <c r="A18573" s="2">
        <v>42872.375</v>
      </c>
      <c r="B18573">
        <v>69000</v>
      </c>
      <c r="C18573">
        <v>69065</v>
      </c>
      <c r="D18573">
        <v>68705</v>
      </c>
      <c r="E18573">
        <v>68815</v>
      </c>
    </row>
    <row r="18574" spans="1:5" x14ac:dyDescent="0.25">
      <c r="A18574" s="2">
        <v>42871.708333333336</v>
      </c>
      <c r="B18574">
        <v>69345</v>
      </c>
      <c r="C18574">
        <v>69385</v>
      </c>
      <c r="D18574">
        <v>69235</v>
      </c>
      <c r="E18574">
        <v>69365</v>
      </c>
    </row>
    <row r="18575" spans="1:5" x14ac:dyDescent="0.25">
      <c r="A18575" s="2">
        <v>42871.666666666664</v>
      </c>
      <c r="B18575">
        <v>69020</v>
      </c>
      <c r="C18575">
        <v>69410</v>
      </c>
      <c r="D18575">
        <v>69000</v>
      </c>
      <c r="E18575">
        <v>69350</v>
      </c>
    </row>
    <row r="18576" spans="1:5" x14ac:dyDescent="0.25">
      <c r="A18576" s="2">
        <v>42871.625</v>
      </c>
      <c r="B18576">
        <v>69140</v>
      </c>
      <c r="C18576">
        <v>69270</v>
      </c>
      <c r="D18576">
        <v>68980</v>
      </c>
      <c r="E18576">
        <v>69015</v>
      </c>
    </row>
    <row r="18577" spans="1:5" x14ac:dyDescent="0.25">
      <c r="A18577" s="2">
        <v>42871.583333333336</v>
      </c>
      <c r="B18577">
        <v>68960</v>
      </c>
      <c r="C18577">
        <v>69220</v>
      </c>
      <c r="D18577">
        <v>68860</v>
      </c>
      <c r="E18577">
        <v>69145</v>
      </c>
    </row>
    <row r="18578" spans="1:5" x14ac:dyDescent="0.25">
      <c r="A18578" s="2">
        <v>42871.541666666664</v>
      </c>
      <c r="B18578">
        <v>68860</v>
      </c>
      <c r="C18578">
        <v>68980</v>
      </c>
      <c r="D18578">
        <v>68775</v>
      </c>
      <c r="E18578">
        <v>68965</v>
      </c>
    </row>
    <row r="18579" spans="1:5" x14ac:dyDescent="0.25">
      <c r="A18579" s="2">
        <v>42871.5</v>
      </c>
      <c r="B18579">
        <v>68705</v>
      </c>
      <c r="C18579">
        <v>68905</v>
      </c>
      <c r="D18579">
        <v>68655</v>
      </c>
      <c r="E18579">
        <v>68860</v>
      </c>
    </row>
    <row r="18580" spans="1:5" x14ac:dyDescent="0.25">
      <c r="A18580" s="2">
        <v>42871.458333333336</v>
      </c>
      <c r="B18580">
        <v>69030</v>
      </c>
      <c r="C18580">
        <v>69095</v>
      </c>
      <c r="D18580">
        <v>68680</v>
      </c>
      <c r="E18580">
        <v>68705</v>
      </c>
    </row>
    <row r="18581" spans="1:5" x14ac:dyDescent="0.25">
      <c r="A18581" s="2">
        <v>42871.416666666664</v>
      </c>
      <c r="B18581">
        <v>69340</v>
      </c>
      <c r="C18581">
        <v>69345</v>
      </c>
      <c r="D18581">
        <v>68970</v>
      </c>
      <c r="E18581">
        <v>69035</v>
      </c>
    </row>
    <row r="18582" spans="1:5" x14ac:dyDescent="0.25">
      <c r="A18582" s="2">
        <v>42871.375</v>
      </c>
      <c r="B18582">
        <v>69250</v>
      </c>
      <c r="C18582">
        <v>69440</v>
      </c>
      <c r="D18582">
        <v>69155</v>
      </c>
      <c r="E18582">
        <v>69340</v>
      </c>
    </row>
    <row r="18583" spans="1:5" x14ac:dyDescent="0.25">
      <c r="A18583" s="2">
        <v>42870.708333333336</v>
      </c>
      <c r="B18583">
        <v>69095</v>
      </c>
      <c r="C18583">
        <v>69140</v>
      </c>
      <c r="D18583">
        <v>68980</v>
      </c>
      <c r="E18583">
        <v>69140</v>
      </c>
    </row>
    <row r="18584" spans="1:5" x14ac:dyDescent="0.25">
      <c r="A18584" s="2">
        <v>42870.666666666664</v>
      </c>
      <c r="B18584">
        <v>69055</v>
      </c>
      <c r="C18584">
        <v>69110</v>
      </c>
      <c r="D18584">
        <v>68925</v>
      </c>
      <c r="E18584">
        <v>69090</v>
      </c>
    </row>
    <row r="18585" spans="1:5" x14ac:dyDescent="0.25">
      <c r="A18585" s="2">
        <v>42870.625</v>
      </c>
      <c r="B18585">
        <v>69160</v>
      </c>
      <c r="C18585">
        <v>69190</v>
      </c>
      <c r="D18585">
        <v>69015</v>
      </c>
      <c r="E18585">
        <v>69050</v>
      </c>
    </row>
    <row r="18586" spans="1:5" x14ac:dyDescent="0.25">
      <c r="A18586" s="2">
        <v>42870.583333333336</v>
      </c>
      <c r="B18586">
        <v>69000</v>
      </c>
      <c r="C18586">
        <v>69205</v>
      </c>
      <c r="D18586">
        <v>68950</v>
      </c>
      <c r="E18586">
        <v>69160</v>
      </c>
    </row>
    <row r="18587" spans="1:5" x14ac:dyDescent="0.25">
      <c r="A18587" s="2">
        <v>42870.541666666664</v>
      </c>
      <c r="B18587">
        <v>68885</v>
      </c>
      <c r="C18587">
        <v>69040</v>
      </c>
      <c r="D18587">
        <v>68760</v>
      </c>
      <c r="E18587">
        <v>69010</v>
      </c>
    </row>
    <row r="18588" spans="1:5" x14ac:dyDescent="0.25">
      <c r="A18588" s="2">
        <v>42870.5</v>
      </c>
      <c r="B18588">
        <v>68840</v>
      </c>
      <c r="C18588">
        <v>69040</v>
      </c>
      <c r="D18588">
        <v>68750</v>
      </c>
      <c r="E18588">
        <v>68885</v>
      </c>
    </row>
    <row r="18589" spans="1:5" x14ac:dyDescent="0.25">
      <c r="A18589" s="2">
        <v>42870.458333333336</v>
      </c>
      <c r="B18589">
        <v>68815</v>
      </c>
      <c r="C18589">
        <v>69000</v>
      </c>
      <c r="D18589">
        <v>68640</v>
      </c>
      <c r="E18589">
        <v>68840</v>
      </c>
    </row>
    <row r="18590" spans="1:5" x14ac:dyDescent="0.25">
      <c r="A18590" s="2">
        <v>42870.416666666664</v>
      </c>
      <c r="B18590">
        <v>69130</v>
      </c>
      <c r="C18590">
        <v>69165</v>
      </c>
      <c r="D18590">
        <v>68635</v>
      </c>
      <c r="E18590">
        <v>68815</v>
      </c>
    </row>
    <row r="18591" spans="1:5" x14ac:dyDescent="0.25">
      <c r="A18591" s="2">
        <v>42870.375</v>
      </c>
      <c r="B18591">
        <v>68960</v>
      </c>
      <c r="C18591">
        <v>69175</v>
      </c>
      <c r="D18591">
        <v>68935</v>
      </c>
      <c r="E18591">
        <v>69135</v>
      </c>
    </row>
    <row r="18592" spans="1:5" x14ac:dyDescent="0.25">
      <c r="A18592" s="2">
        <v>42867.708333333336</v>
      </c>
      <c r="B18592">
        <v>68815</v>
      </c>
      <c r="C18592">
        <v>68815</v>
      </c>
      <c r="D18592">
        <v>68485</v>
      </c>
      <c r="E18592">
        <v>68605</v>
      </c>
    </row>
    <row r="18593" spans="1:5" x14ac:dyDescent="0.25">
      <c r="A18593" s="2">
        <v>42867.666666666664</v>
      </c>
      <c r="B18593">
        <v>68835</v>
      </c>
      <c r="C18593">
        <v>68855</v>
      </c>
      <c r="D18593">
        <v>68680</v>
      </c>
      <c r="E18593">
        <v>68820</v>
      </c>
    </row>
    <row r="18594" spans="1:5" x14ac:dyDescent="0.25">
      <c r="A18594" s="2">
        <v>42867.625</v>
      </c>
      <c r="B18594">
        <v>68915</v>
      </c>
      <c r="C18594">
        <v>68935</v>
      </c>
      <c r="D18594">
        <v>68810</v>
      </c>
      <c r="E18594">
        <v>68835</v>
      </c>
    </row>
    <row r="18595" spans="1:5" x14ac:dyDescent="0.25">
      <c r="A18595" s="2">
        <v>42867.583333333336</v>
      </c>
      <c r="B18595">
        <v>68830</v>
      </c>
      <c r="C18595">
        <v>68950</v>
      </c>
      <c r="D18595">
        <v>68775</v>
      </c>
      <c r="E18595">
        <v>68920</v>
      </c>
    </row>
    <row r="18596" spans="1:5" x14ac:dyDescent="0.25">
      <c r="A18596" s="2">
        <v>42867.541666666664</v>
      </c>
      <c r="B18596">
        <v>68830</v>
      </c>
      <c r="C18596">
        <v>68875</v>
      </c>
      <c r="D18596">
        <v>68735</v>
      </c>
      <c r="E18596">
        <v>68825</v>
      </c>
    </row>
    <row r="18597" spans="1:5" x14ac:dyDescent="0.25">
      <c r="A18597" s="2">
        <v>42867.5</v>
      </c>
      <c r="B18597">
        <v>68745</v>
      </c>
      <c r="C18597">
        <v>69000</v>
      </c>
      <c r="D18597">
        <v>68635</v>
      </c>
      <c r="E18597">
        <v>68825</v>
      </c>
    </row>
    <row r="18598" spans="1:5" x14ac:dyDescent="0.25">
      <c r="A18598" s="2">
        <v>42867.458333333336</v>
      </c>
      <c r="B18598">
        <v>69015</v>
      </c>
      <c r="C18598">
        <v>69050</v>
      </c>
      <c r="D18598">
        <v>68620</v>
      </c>
      <c r="E18598">
        <v>68740</v>
      </c>
    </row>
    <row r="18599" spans="1:5" x14ac:dyDescent="0.25">
      <c r="A18599" s="2">
        <v>42867.416666666664</v>
      </c>
      <c r="B18599">
        <v>68885</v>
      </c>
      <c r="C18599">
        <v>69065</v>
      </c>
      <c r="D18599">
        <v>68635</v>
      </c>
      <c r="E18599">
        <v>69015</v>
      </c>
    </row>
    <row r="18600" spans="1:5" x14ac:dyDescent="0.25">
      <c r="A18600" s="2">
        <v>42867.375</v>
      </c>
      <c r="B18600">
        <v>68150</v>
      </c>
      <c r="C18600">
        <v>68955</v>
      </c>
      <c r="D18600">
        <v>68150</v>
      </c>
      <c r="E18600">
        <v>68880</v>
      </c>
    </row>
    <row r="18601" spans="1:5" x14ac:dyDescent="0.25">
      <c r="A18601" s="2">
        <v>42866.708333333336</v>
      </c>
      <c r="B18601">
        <v>68160</v>
      </c>
      <c r="C18601">
        <v>68220</v>
      </c>
      <c r="D18601">
        <v>68075</v>
      </c>
      <c r="E18601">
        <v>68090</v>
      </c>
    </row>
    <row r="18602" spans="1:5" x14ac:dyDescent="0.25">
      <c r="A18602" s="2">
        <v>42866.666666666664</v>
      </c>
      <c r="B18602">
        <v>68110</v>
      </c>
      <c r="C18602">
        <v>68225</v>
      </c>
      <c r="D18602">
        <v>68080</v>
      </c>
      <c r="E18602">
        <v>68155</v>
      </c>
    </row>
    <row r="18603" spans="1:5" x14ac:dyDescent="0.25">
      <c r="A18603" s="2">
        <v>42866.625</v>
      </c>
      <c r="B18603">
        <v>68250</v>
      </c>
      <c r="C18603">
        <v>68365</v>
      </c>
      <c r="D18603">
        <v>68065</v>
      </c>
      <c r="E18603">
        <v>68110</v>
      </c>
    </row>
    <row r="18604" spans="1:5" x14ac:dyDescent="0.25">
      <c r="A18604" s="2">
        <v>42866.583333333336</v>
      </c>
      <c r="B18604">
        <v>68155</v>
      </c>
      <c r="C18604">
        <v>68280</v>
      </c>
      <c r="D18604">
        <v>68130</v>
      </c>
      <c r="E18604">
        <v>68245</v>
      </c>
    </row>
    <row r="18605" spans="1:5" x14ac:dyDescent="0.25">
      <c r="A18605" s="2">
        <v>42866.541666666664</v>
      </c>
      <c r="B18605">
        <v>68185</v>
      </c>
      <c r="C18605">
        <v>68285</v>
      </c>
      <c r="D18605">
        <v>68115</v>
      </c>
      <c r="E18605">
        <v>68155</v>
      </c>
    </row>
    <row r="18606" spans="1:5" x14ac:dyDescent="0.25">
      <c r="A18606" s="2">
        <v>42866.5</v>
      </c>
      <c r="B18606">
        <v>68080</v>
      </c>
      <c r="C18606">
        <v>68225</v>
      </c>
      <c r="D18606">
        <v>68040</v>
      </c>
      <c r="E18606">
        <v>68185</v>
      </c>
    </row>
    <row r="18607" spans="1:5" x14ac:dyDescent="0.25">
      <c r="A18607" s="2">
        <v>42866.458333333336</v>
      </c>
      <c r="B18607">
        <v>67830</v>
      </c>
      <c r="C18607">
        <v>68110</v>
      </c>
      <c r="D18607">
        <v>67755</v>
      </c>
      <c r="E18607">
        <v>68080</v>
      </c>
    </row>
    <row r="18608" spans="1:5" x14ac:dyDescent="0.25">
      <c r="A18608" s="2">
        <v>42866.416666666664</v>
      </c>
      <c r="B18608">
        <v>67960</v>
      </c>
      <c r="C18608">
        <v>68195</v>
      </c>
      <c r="D18608">
        <v>67790</v>
      </c>
      <c r="E18608">
        <v>67825</v>
      </c>
    </row>
    <row r="18609" spans="1:5" x14ac:dyDescent="0.25">
      <c r="A18609" s="2">
        <v>42866.375</v>
      </c>
      <c r="B18609">
        <v>67985</v>
      </c>
      <c r="C18609">
        <v>68065</v>
      </c>
      <c r="D18609">
        <v>67745</v>
      </c>
      <c r="E18609">
        <v>67955</v>
      </c>
    </row>
    <row r="18610" spans="1:5" x14ac:dyDescent="0.25">
      <c r="A18610" s="2">
        <v>42865.708333333336</v>
      </c>
      <c r="B18610">
        <v>68035</v>
      </c>
      <c r="C18610">
        <v>68130</v>
      </c>
      <c r="D18610">
        <v>67985</v>
      </c>
      <c r="E18610">
        <v>68090</v>
      </c>
    </row>
    <row r="18611" spans="1:5" x14ac:dyDescent="0.25">
      <c r="A18611" s="2">
        <v>42865.666666666664</v>
      </c>
      <c r="B18611">
        <v>67790</v>
      </c>
      <c r="C18611">
        <v>68035</v>
      </c>
      <c r="D18611">
        <v>67765</v>
      </c>
      <c r="E18611">
        <v>68035</v>
      </c>
    </row>
    <row r="18612" spans="1:5" x14ac:dyDescent="0.25">
      <c r="A18612" s="2">
        <v>42865.625</v>
      </c>
      <c r="B18612">
        <v>67705</v>
      </c>
      <c r="C18612">
        <v>67885</v>
      </c>
      <c r="D18612">
        <v>67670</v>
      </c>
      <c r="E18612">
        <v>67785</v>
      </c>
    </row>
    <row r="18613" spans="1:5" x14ac:dyDescent="0.25">
      <c r="A18613" s="2">
        <v>42865.583333333336</v>
      </c>
      <c r="B18613">
        <v>67900</v>
      </c>
      <c r="C18613">
        <v>67970</v>
      </c>
      <c r="D18613">
        <v>67610</v>
      </c>
      <c r="E18613">
        <v>67710</v>
      </c>
    </row>
    <row r="18614" spans="1:5" x14ac:dyDescent="0.25">
      <c r="A18614" s="2">
        <v>42865.541666666664</v>
      </c>
      <c r="B18614">
        <v>67895</v>
      </c>
      <c r="C18614">
        <v>67960</v>
      </c>
      <c r="D18614">
        <v>67805</v>
      </c>
      <c r="E18614">
        <v>67905</v>
      </c>
    </row>
    <row r="18615" spans="1:5" x14ac:dyDescent="0.25">
      <c r="A18615" s="2">
        <v>42865.5</v>
      </c>
      <c r="B18615">
        <v>68095</v>
      </c>
      <c r="C18615">
        <v>68120</v>
      </c>
      <c r="D18615">
        <v>67850</v>
      </c>
      <c r="E18615">
        <v>67880</v>
      </c>
    </row>
    <row r="18616" spans="1:5" x14ac:dyDescent="0.25">
      <c r="A18616" s="2">
        <v>42865.458333333336</v>
      </c>
      <c r="B18616">
        <v>67865</v>
      </c>
      <c r="C18616">
        <v>68205</v>
      </c>
      <c r="D18616">
        <v>67775</v>
      </c>
      <c r="E18616">
        <v>68100</v>
      </c>
    </row>
    <row r="18617" spans="1:5" x14ac:dyDescent="0.25">
      <c r="A18617" s="2">
        <v>42865.416666666664</v>
      </c>
      <c r="B18617">
        <v>67595</v>
      </c>
      <c r="C18617">
        <v>67985</v>
      </c>
      <c r="D18617">
        <v>67560</v>
      </c>
      <c r="E18617">
        <v>67865</v>
      </c>
    </row>
    <row r="18618" spans="1:5" x14ac:dyDescent="0.25">
      <c r="A18618" s="2">
        <v>42865.375</v>
      </c>
      <c r="B18618">
        <v>67295</v>
      </c>
      <c r="C18618">
        <v>67625</v>
      </c>
      <c r="D18618">
        <v>67165</v>
      </c>
      <c r="E18618">
        <v>67595</v>
      </c>
    </row>
    <row r="18619" spans="1:5" x14ac:dyDescent="0.25">
      <c r="A18619" s="2">
        <v>42864.708333333336</v>
      </c>
      <c r="B18619">
        <v>66960</v>
      </c>
      <c r="C18619">
        <v>67060</v>
      </c>
      <c r="D18619">
        <v>66920</v>
      </c>
      <c r="E18619">
        <v>66920</v>
      </c>
    </row>
    <row r="18620" spans="1:5" x14ac:dyDescent="0.25">
      <c r="A18620" s="2">
        <v>42864.666666666664</v>
      </c>
      <c r="B18620">
        <v>66885</v>
      </c>
      <c r="C18620">
        <v>67005</v>
      </c>
      <c r="D18620">
        <v>66865</v>
      </c>
      <c r="E18620">
        <v>66965</v>
      </c>
    </row>
    <row r="18621" spans="1:5" x14ac:dyDescent="0.25">
      <c r="A18621" s="2">
        <v>42864.625</v>
      </c>
      <c r="B18621">
        <v>67095</v>
      </c>
      <c r="C18621">
        <v>67105</v>
      </c>
      <c r="D18621">
        <v>66880</v>
      </c>
      <c r="E18621">
        <v>66890</v>
      </c>
    </row>
    <row r="18622" spans="1:5" x14ac:dyDescent="0.25">
      <c r="A18622" s="2">
        <v>42864.583333333336</v>
      </c>
      <c r="B18622">
        <v>67080</v>
      </c>
      <c r="C18622">
        <v>67150</v>
      </c>
      <c r="D18622">
        <v>66910</v>
      </c>
      <c r="E18622">
        <v>67095</v>
      </c>
    </row>
    <row r="18623" spans="1:5" x14ac:dyDescent="0.25">
      <c r="A18623" s="2">
        <v>42864.541666666664</v>
      </c>
      <c r="B18623">
        <v>67160</v>
      </c>
      <c r="C18623">
        <v>67230</v>
      </c>
      <c r="D18623">
        <v>67025</v>
      </c>
      <c r="E18623">
        <v>67080</v>
      </c>
    </row>
    <row r="18624" spans="1:5" x14ac:dyDescent="0.25">
      <c r="A18624" s="2">
        <v>42864.5</v>
      </c>
      <c r="B18624">
        <v>66825</v>
      </c>
      <c r="C18624">
        <v>67185</v>
      </c>
      <c r="D18624">
        <v>66795</v>
      </c>
      <c r="E18624">
        <v>67165</v>
      </c>
    </row>
    <row r="18625" spans="1:5" x14ac:dyDescent="0.25">
      <c r="A18625" s="2">
        <v>42864.458333333336</v>
      </c>
      <c r="B18625">
        <v>66540</v>
      </c>
      <c r="C18625">
        <v>66870</v>
      </c>
      <c r="D18625">
        <v>66540</v>
      </c>
      <c r="E18625">
        <v>66820</v>
      </c>
    </row>
    <row r="18626" spans="1:5" x14ac:dyDescent="0.25">
      <c r="A18626" s="2">
        <v>42864.416666666664</v>
      </c>
      <c r="B18626">
        <v>66580</v>
      </c>
      <c r="C18626">
        <v>66660</v>
      </c>
      <c r="D18626">
        <v>66400</v>
      </c>
      <c r="E18626">
        <v>66540</v>
      </c>
    </row>
    <row r="18627" spans="1:5" x14ac:dyDescent="0.25">
      <c r="A18627" s="2">
        <v>42864.375</v>
      </c>
      <c r="B18627">
        <v>66540</v>
      </c>
      <c r="C18627">
        <v>66700</v>
      </c>
      <c r="D18627">
        <v>66500</v>
      </c>
      <c r="E18627">
        <v>66585</v>
      </c>
    </row>
    <row r="18628" spans="1:5" x14ac:dyDescent="0.25">
      <c r="A18628" s="2">
        <v>42863.708333333336</v>
      </c>
      <c r="B18628">
        <v>66125</v>
      </c>
      <c r="C18628">
        <v>66380</v>
      </c>
      <c r="D18628">
        <v>66090</v>
      </c>
      <c r="E18628">
        <v>66380</v>
      </c>
    </row>
    <row r="18629" spans="1:5" x14ac:dyDescent="0.25">
      <c r="A18629" s="2">
        <v>42863.666666666664</v>
      </c>
      <c r="B18629">
        <v>66195</v>
      </c>
      <c r="C18629">
        <v>66200</v>
      </c>
      <c r="D18629">
        <v>65925</v>
      </c>
      <c r="E18629">
        <v>66130</v>
      </c>
    </row>
    <row r="18630" spans="1:5" x14ac:dyDescent="0.25">
      <c r="A18630" s="2">
        <v>42863.625</v>
      </c>
      <c r="B18630">
        <v>66175</v>
      </c>
      <c r="C18630">
        <v>66260</v>
      </c>
      <c r="D18630">
        <v>66125</v>
      </c>
      <c r="E18630">
        <v>66200</v>
      </c>
    </row>
    <row r="18631" spans="1:5" x14ac:dyDescent="0.25">
      <c r="A18631" s="2">
        <v>42863.583333333336</v>
      </c>
      <c r="B18631">
        <v>66055</v>
      </c>
      <c r="C18631">
        <v>66195</v>
      </c>
      <c r="D18631">
        <v>66015</v>
      </c>
      <c r="E18631">
        <v>66175</v>
      </c>
    </row>
    <row r="18632" spans="1:5" x14ac:dyDescent="0.25">
      <c r="A18632" s="2">
        <v>42863.541666666664</v>
      </c>
      <c r="B18632">
        <v>66165</v>
      </c>
      <c r="C18632">
        <v>66210</v>
      </c>
      <c r="D18632">
        <v>65975</v>
      </c>
      <c r="E18632">
        <v>66055</v>
      </c>
    </row>
    <row r="18633" spans="1:5" x14ac:dyDescent="0.25">
      <c r="A18633" s="2">
        <v>42863.5</v>
      </c>
      <c r="B18633">
        <v>66445</v>
      </c>
      <c r="C18633">
        <v>66445</v>
      </c>
      <c r="D18633">
        <v>66050</v>
      </c>
      <c r="E18633">
        <v>66165</v>
      </c>
    </row>
    <row r="18634" spans="1:5" x14ac:dyDescent="0.25">
      <c r="A18634" s="2">
        <v>42863.458333333336</v>
      </c>
      <c r="B18634">
        <v>66535</v>
      </c>
      <c r="C18634">
        <v>66740</v>
      </c>
      <c r="D18634">
        <v>66415</v>
      </c>
      <c r="E18634">
        <v>66440</v>
      </c>
    </row>
    <row r="18635" spans="1:5" x14ac:dyDescent="0.25">
      <c r="A18635" s="2">
        <v>42863.416666666664</v>
      </c>
      <c r="B18635">
        <v>66155</v>
      </c>
      <c r="C18635">
        <v>66565</v>
      </c>
      <c r="D18635">
        <v>65960</v>
      </c>
      <c r="E18635">
        <v>66530</v>
      </c>
    </row>
    <row r="18636" spans="1:5" x14ac:dyDescent="0.25">
      <c r="A18636" s="2">
        <v>42863.375</v>
      </c>
      <c r="B18636">
        <v>66200</v>
      </c>
      <c r="C18636">
        <v>66320</v>
      </c>
      <c r="D18636">
        <v>66050</v>
      </c>
      <c r="E18636">
        <v>66160</v>
      </c>
    </row>
    <row r="18637" spans="1:5" x14ac:dyDescent="0.25">
      <c r="A18637" s="2">
        <v>42860.708333333336</v>
      </c>
      <c r="B18637">
        <v>66465</v>
      </c>
      <c r="C18637">
        <v>66525</v>
      </c>
      <c r="D18637">
        <v>66400</v>
      </c>
      <c r="E18637">
        <v>66440</v>
      </c>
    </row>
    <row r="18638" spans="1:5" x14ac:dyDescent="0.25">
      <c r="A18638" s="2">
        <v>42860.666666666664</v>
      </c>
      <c r="B18638">
        <v>66305</v>
      </c>
      <c r="C18638">
        <v>66480</v>
      </c>
      <c r="D18638">
        <v>66275</v>
      </c>
      <c r="E18638">
        <v>66465</v>
      </c>
    </row>
    <row r="18639" spans="1:5" x14ac:dyDescent="0.25">
      <c r="A18639" s="2">
        <v>42860.625</v>
      </c>
      <c r="B18639">
        <v>66305</v>
      </c>
      <c r="C18639">
        <v>66350</v>
      </c>
      <c r="D18639">
        <v>66160</v>
      </c>
      <c r="E18639">
        <v>66300</v>
      </c>
    </row>
    <row r="18640" spans="1:5" x14ac:dyDescent="0.25">
      <c r="A18640" s="2">
        <v>42860.583333333336</v>
      </c>
      <c r="B18640">
        <v>66235</v>
      </c>
      <c r="C18640">
        <v>66425</v>
      </c>
      <c r="D18640">
        <v>66225</v>
      </c>
      <c r="E18640">
        <v>66305</v>
      </c>
    </row>
    <row r="18641" spans="1:5" x14ac:dyDescent="0.25">
      <c r="A18641" s="2">
        <v>42860.541666666664</v>
      </c>
      <c r="B18641">
        <v>66430</v>
      </c>
      <c r="C18641">
        <v>66485</v>
      </c>
      <c r="D18641">
        <v>66115</v>
      </c>
      <c r="E18641">
        <v>66225</v>
      </c>
    </row>
    <row r="18642" spans="1:5" x14ac:dyDescent="0.25">
      <c r="A18642" s="2">
        <v>42860.5</v>
      </c>
      <c r="B18642">
        <v>66090</v>
      </c>
      <c r="C18642">
        <v>66510</v>
      </c>
      <c r="D18642">
        <v>66030</v>
      </c>
      <c r="E18642">
        <v>66425</v>
      </c>
    </row>
    <row r="18643" spans="1:5" x14ac:dyDescent="0.25">
      <c r="A18643" s="2">
        <v>42860.458333333336</v>
      </c>
      <c r="B18643">
        <v>66135</v>
      </c>
      <c r="C18643">
        <v>66320</v>
      </c>
      <c r="D18643">
        <v>66035</v>
      </c>
      <c r="E18643">
        <v>66085</v>
      </c>
    </row>
    <row r="18644" spans="1:5" x14ac:dyDescent="0.25">
      <c r="A18644" s="2">
        <v>42860.416666666664</v>
      </c>
      <c r="B18644">
        <v>65595</v>
      </c>
      <c r="C18644">
        <v>66140</v>
      </c>
      <c r="D18644">
        <v>65485</v>
      </c>
      <c r="E18644">
        <v>66130</v>
      </c>
    </row>
    <row r="18645" spans="1:5" x14ac:dyDescent="0.25">
      <c r="A18645" s="2">
        <v>42860.375</v>
      </c>
      <c r="B18645">
        <v>65425</v>
      </c>
      <c r="C18645">
        <v>65675</v>
      </c>
      <c r="D18645">
        <v>65105</v>
      </c>
      <c r="E18645">
        <v>65595</v>
      </c>
    </row>
    <row r="18646" spans="1:5" x14ac:dyDescent="0.25">
      <c r="A18646" s="2">
        <v>42859.708333333336</v>
      </c>
      <c r="B18646">
        <v>65430</v>
      </c>
      <c r="C18646">
        <v>65535</v>
      </c>
      <c r="D18646">
        <v>65365</v>
      </c>
      <c r="E18646">
        <v>65365</v>
      </c>
    </row>
    <row r="18647" spans="1:5" x14ac:dyDescent="0.25">
      <c r="A18647" s="2">
        <v>42859.666666666664</v>
      </c>
      <c r="B18647">
        <v>65410</v>
      </c>
      <c r="C18647">
        <v>65585</v>
      </c>
      <c r="D18647">
        <v>65390</v>
      </c>
      <c r="E18647">
        <v>65430</v>
      </c>
    </row>
    <row r="18648" spans="1:5" x14ac:dyDescent="0.25">
      <c r="A18648" s="2">
        <v>42859.625</v>
      </c>
      <c r="B18648">
        <v>65505</v>
      </c>
      <c r="C18648">
        <v>65590</v>
      </c>
      <c r="D18648">
        <v>65390</v>
      </c>
      <c r="E18648">
        <v>65410</v>
      </c>
    </row>
    <row r="18649" spans="1:5" x14ac:dyDescent="0.25">
      <c r="A18649" s="2">
        <v>42859.583333333336</v>
      </c>
      <c r="B18649">
        <v>65555</v>
      </c>
      <c r="C18649">
        <v>65645</v>
      </c>
      <c r="D18649">
        <v>65405</v>
      </c>
      <c r="E18649">
        <v>65510</v>
      </c>
    </row>
    <row r="18650" spans="1:5" x14ac:dyDescent="0.25">
      <c r="A18650" s="2">
        <v>42859.541666666664</v>
      </c>
      <c r="B18650">
        <v>65695</v>
      </c>
      <c r="C18650">
        <v>65755</v>
      </c>
      <c r="D18650">
        <v>65385</v>
      </c>
      <c r="E18650">
        <v>65550</v>
      </c>
    </row>
    <row r="18651" spans="1:5" x14ac:dyDescent="0.25">
      <c r="A18651" s="2">
        <v>42859.5</v>
      </c>
      <c r="B18651">
        <v>65735</v>
      </c>
      <c r="C18651">
        <v>65885</v>
      </c>
      <c r="D18651">
        <v>65670</v>
      </c>
      <c r="E18651">
        <v>65685</v>
      </c>
    </row>
    <row r="18652" spans="1:5" x14ac:dyDescent="0.25">
      <c r="A18652" s="2">
        <v>42859.458333333336</v>
      </c>
      <c r="B18652">
        <v>66155</v>
      </c>
      <c r="C18652">
        <v>66290</v>
      </c>
      <c r="D18652">
        <v>65615</v>
      </c>
      <c r="E18652">
        <v>65740</v>
      </c>
    </row>
    <row r="18653" spans="1:5" x14ac:dyDescent="0.25">
      <c r="A18653" s="2">
        <v>42859.416666666664</v>
      </c>
      <c r="B18653">
        <v>66565</v>
      </c>
      <c r="C18653">
        <v>66590</v>
      </c>
      <c r="D18653">
        <v>65970</v>
      </c>
      <c r="E18653">
        <v>66150</v>
      </c>
    </row>
    <row r="18654" spans="1:5" x14ac:dyDescent="0.25">
      <c r="A18654" s="2">
        <v>42859.375</v>
      </c>
      <c r="B18654">
        <v>66750</v>
      </c>
      <c r="C18654">
        <v>66780</v>
      </c>
      <c r="D18654">
        <v>66355</v>
      </c>
      <c r="E18654">
        <v>66560</v>
      </c>
    </row>
    <row r="18655" spans="1:5" x14ac:dyDescent="0.25">
      <c r="A18655" s="2">
        <v>42858.708333333336</v>
      </c>
      <c r="B18655">
        <v>66840</v>
      </c>
      <c r="C18655">
        <v>66855</v>
      </c>
      <c r="D18655">
        <v>66660</v>
      </c>
      <c r="E18655">
        <v>66710</v>
      </c>
    </row>
    <row r="18656" spans="1:5" x14ac:dyDescent="0.25">
      <c r="A18656" s="2">
        <v>42858.666666666664</v>
      </c>
      <c r="B18656">
        <v>67080</v>
      </c>
      <c r="C18656">
        <v>67155</v>
      </c>
      <c r="D18656">
        <v>66775</v>
      </c>
      <c r="E18656">
        <v>66845</v>
      </c>
    </row>
    <row r="18657" spans="1:5" x14ac:dyDescent="0.25">
      <c r="A18657" s="2">
        <v>42858.625</v>
      </c>
      <c r="B18657">
        <v>66875</v>
      </c>
      <c r="C18657">
        <v>67130</v>
      </c>
      <c r="D18657">
        <v>66755</v>
      </c>
      <c r="E18657">
        <v>67070</v>
      </c>
    </row>
    <row r="18658" spans="1:5" x14ac:dyDescent="0.25">
      <c r="A18658" s="2">
        <v>42858.583333333336</v>
      </c>
      <c r="B18658">
        <v>66830</v>
      </c>
      <c r="C18658">
        <v>66990</v>
      </c>
      <c r="D18658">
        <v>66750</v>
      </c>
      <c r="E18658">
        <v>66870</v>
      </c>
    </row>
    <row r="18659" spans="1:5" x14ac:dyDescent="0.25">
      <c r="A18659" s="2">
        <v>42858.541666666664</v>
      </c>
      <c r="B18659">
        <v>66950</v>
      </c>
      <c r="C18659">
        <v>67060</v>
      </c>
      <c r="D18659">
        <v>66780</v>
      </c>
      <c r="E18659">
        <v>66820</v>
      </c>
    </row>
    <row r="18660" spans="1:5" x14ac:dyDescent="0.25">
      <c r="A18660" s="2">
        <v>42858.5</v>
      </c>
      <c r="B18660">
        <v>66795</v>
      </c>
      <c r="C18660">
        <v>67000</v>
      </c>
      <c r="D18660">
        <v>66660</v>
      </c>
      <c r="E18660">
        <v>66950</v>
      </c>
    </row>
    <row r="18661" spans="1:5" x14ac:dyDescent="0.25">
      <c r="A18661" s="2">
        <v>42858.458333333336</v>
      </c>
      <c r="B18661">
        <v>67405</v>
      </c>
      <c r="C18661">
        <v>67425</v>
      </c>
      <c r="D18661">
        <v>66765</v>
      </c>
      <c r="E18661">
        <v>66800</v>
      </c>
    </row>
    <row r="18662" spans="1:5" x14ac:dyDescent="0.25">
      <c r="A18662" s="2">
        <v>42858.416666666664</v>
      </c>
      <c r="B18662">
        <v>67400</v>
      </c>
      <c r="C18662">
        <v>67420</v>
      </c>
      <c r="D18662">
        <v>66960</v>
      </c>
      <c r="E18662">
        <v>67405</v>
      </c>
    </row>
    <row r="18663" spans="1:5" x14ac:dyDescent="0.25">
      <c r="A18663" s="2">
        <v>42858.375</v>
      </c>
      <c r="B18663">
        <v>67410</v>
      </c>
      <c r="C18663">
        <v>67530</v>
      </c>
      <c r="D18663">
        <v>67235</v>
      </c>
      <c r="E18663">
        <v>67400</v>
      </c>
    </row>
    <row r="18664" spans="1:5" x14ac:dyDescent="0.25">
      <c r="A18664" s="2">
        <v>42857.708333333336</v>
      </c>
      <c r="B18664">
        <v>67580</v>
      </c>
      <c r="C18664">
        <v>67705</v>
      </c>
      <c r="D18664">
        <v>67500</v>
      </c>
      <c r="E18664">
        <v>67705</v>
      </c>
    </row>
    <row r="18665" spans="1:5" x14ac:dyDescent="0.25">
      <c r="A18665" s="2">
        <v>42857.666666666664</v>
      </c>
      <c r="B18665">
        <v>67405</v>
      </c>
      <c r="C18665">
        <v>67620</v>
      </c>
      <c r="D18665">
        <v>67390</v>
      </c>
      <c r="E18665">
        <v>67585</v>
      </c>
    </row>
    <row r="18666" spans="1:5" x14ac:dyDescent="0.25">
      <c r="A18666" s="2">
        <v>42857.625</v>
      </c>
      <c r="B18666">
        <v>67655</v>
      </c>
      <c r="C18666">
        <v>67735</v>
      </c>
      <c r="D18666">
        <v>67385</v>
      </c>
      <c r="E18666">
        <v>67405</v>
      </c>
    </row>
    <row r="18667" spans="1:5" x14ac:dyDescent="0.25">
      <c r="A18667" s="2">
        <v>42857.583333333336</v>
      </c>
      <c r="B18667">
        <v>67545</v>
      </c>
      <c r="C18667">
        <v>67745</v>
      </c>
      <c r="D18667">
        <v>67530</v>
      </c>
      <c r="E18667">
        <v>67655</v>
      </c>
    </row>
    <row r="18668" spans="1:5" x14ac:dyDescent="0.25">
      <c r="A18668" s="2">
        <v>42857.541666666664</v>
      </c>
      <c r="B18668">
        <v>67305</v>
      </c>
      <c r="C18668">
        <v>67630</v>
      </c>
      <c r="D18668">
        <v>67295</v>
      </c>
      <c r="E18668">
        <v>67550</v>
      </c>
    </row>
    <row r="18669" spans="1:5" x14ac:dyDescent="0.25">
      <c r="A18669" s="2">
        <v>42857.5</v>
      </c>
      <c r="B18669">
        <v>67425</v>
      </c>
      <c r="C18669">
        <v>67445</v>
      </c>
      <c r="D18669">
        <v>67270</v>
      </c>
      <c r="E18669">
        <v>67300</v>
      </c>
    </row>
    <row r="18670" spans="1:5" x14ac:dyDescent="0.25">
      <c r="A18670" s="2">
        <v>42857.458333333336</v>
      </c>
      <c r="B18670">
        <v>67125</v>
      </c>
      <c r="C18670">
        <v>67470</v>
      </c>
      <c r="D18670">
        <v>67065</v>
      </c>
      <c r="E18670">
        <v>67430</v>
      </c>
    </row>
    <row r="18671" spans="1:5" x14ac:dyDescent="0.25">
      <c r="A18671" s="2">
        <v>42857.416666666664</v>
      </c>
      <c r="B18671">
        <v>66410</v>
      </c>
      <c r="C18671">
        <v>67165</v>
      </c>
      <c r="D18671">
        <v>66390</v>
      </c>
      <c r="E18671">
        <v>67120</v>
      </c>
    </row>
    <row r="18672" spans="1:5" x14ac:dyDescent="0.25">
      <c r="A18672" s="2">
        <v>42857.375</v>
      </c>
      <c r="B18672">
        <v>66500</v>
      </c>
      <c r="C18672">
        <v>66560</v>
      </c>
      <c r="D18672">
        <v>66310</v>
      </c>
      <c r="E18672">
        <v>66415</v>
      </c>
    </row>
    <row r="18673" spans="1:5" x14ac:dyDescent="0.25">
      <c r="A18673" s="2">
        <v>42853.708333333336</v>
      </c>
      <c r="B18673">
        <v>66160</v>
      </c>
      <c r="C18673">
        <v>66215</v>
      </c>
      <c r="D18673">
        <v>66095</v>
      </c>
      <c r="E18673">
        <v>66200</v>
      </c>
    </row>
    <row r="18674" spans="1:5" x14ac:dyDescent="0.25">
      <c r="A18674" s="2">
        <v>42853.666666666664</v>
      </c>
      <c r="B18674">
        <v>66045</v>
      </c>
      <c r="C18674">
        <v>66185</v>
      </c>
      <c r="D18674">
        <v>65985</v>
      </c>
      <c r="E18674">
        <v>66155</v>
      </c>
    </row>
    <row r="18675" spans="1:5" x14ac:dyDescent="0.25">
      <c r="A18675" s="2">
        <v>42853.625</v>
      </c>
      <c r="B18675">
        <v>66050</v>
      </c>
      <c r="C18675">
        <v>66195</v>
      </c>
      <c r="D18675">
        <v>65970</v>
      </c>
      <c r="E18675">
        <v>66050</v>
      </c>
    </row>
    <row r="18676" spans="1:5" x14ac:dyDescent="0.25">
      <c r="A18676" s="2">
        <v>42853.583333333336</v>
      </c>
      <c r="B18676">
        <v>66085</v>
      </c>
      <c r="C18676">
        <v>66120</v>
      </c>
      <c r="D18676">
        <v>65950</v>
      </c>
      <c r="E18676">
        <v>66045</v>
      </c>
    </row>
    <row r="18677" spans="1:5" x14ac:dyDescent="0.25">
      <c r="A18677" s="2">
        <v>42853.541666666664</v>
      </c>
      <c r="B18677">
        <v>65985</v>
      </c>
      <c r="C18677">
        <v>66120</v>
      </c>
      <c r="D18677">
        <v>65915</v>
      </c>
      <c r="E18677">
        <v>66090</v>
      </c>
    </row>
    <row r="18678" spans="1:5" x14ac:dyDescent="0.25">
      <c r="A18678" s="2">
        <v>42853.5</v>
      </c>
      <c r="B18678">
        <v>65970</v>
      </c>
      <c r="C18678">
        <v>66245</v>
      </c>
      <c r="D18678">
        <v>65895</v>
      </c>
      <c r="E18678">
        <v>65980</v>
      </c>
    </row>
    <row r="18679" spans="1:5" x14ac:dyDescent="0.25">
      <c r="A18679" s="2">
        <v>42853.458333333336</v>
      </c>
      <c r="B18679">
        <v>65700</v>
      </c>
      <c r="C18679">
        <v>66075</v>
      </c>
      <c r="D18679">
        <v>65630</v>
      </c>
      <c r="E18679">
        <v>65965</v>
      </c>
    </row>
    <row r="18680" spans="1:5" x14ac:dyDescent="0.25">
      <c r="A18680" s="2">
        <v>42853.416666666664</v>
      </c>
      <c r="B18680">
        <v>65465</v>
      </c>
      <c r="C18680">
        <v>65765</v>
      </c>
      <c r="D18680">
        <v>65315</v>
      </c>
      <c r="E18680">
        <v>65710</v>
      </c>
    </row>
    <row r="18681" spans="1:5" x14ac:dyDescent="0.25">
      <c r="A18681" s="2">
        <v>42853.375</v>
      </c>
      <c r="B18681">
        <v>65765</v>
      </c>
      <c r="C18681">
        <v>65860</v>
      </c>
      <c r="D18681">
        <v>65415</v>
      </c>
      <c r="E18681">
        <v>65460</v>
      </c>
    </row>
    <row r="18682" spans="1:5" x14ac:dyDescent="0.25">
      <c r="A18682" s="2">
        <v>42852.708333333336</v>
      </c>
      <c r="B18682">
        <v>65350</v>
      </c>
      <c r="C18682">
        <v>65505</v>
      </c>
      <c r="D18682">
        <v>65305</v>
      </c>
      <c r="E18682">
        <v>65495</v>
      </c>
    </row>
    <row r="18683" spans="1:5" x14ac:dyDescent="0.25">
      <c r="A18683" s="2">
        <v>42852.666666666664</v>
      </c>
      <c r="B18683">
        <v>65500</v>
      </c>
      <c r="C18683">
        <v>65520</v>
      </c>
      <c r="D18683">
        <v>65260</v>
      </c>
      <c r="E18683">
        <v>65350</v>
      </c>
    </row>
    <row r="18684" spans="1:5" x14ac:dyDescent="0.25">
      <c r="A18684" s="2">
        <v>42852.625</v>
      </c>
      <c r="B18684">
        <v>65580</v>
      </c>
      <c r="C18684">
        <v>65655</v>
      </c>
      <c r="D18684">
        <v>65380</v>
      </c>
      <c r="E18684">
        <v>65495</v>
      </c>
    </row>
    <row r="18685" spans="1:5" x14ac:dyDescent="0.25">
      <c r="A18685" s="2">
        <v>42852.583333333336</v>
      </c>
      <c r="B18685">
        <v>65540</v>
      </c>
      <c r="C18685">
        <v>65615</v>
      </c>
      <c r="D18685">
        <v>65370</v>
      </c>
      <c r="E18685">
        <v>65590</v>
      </c>
    </row>
    <row r="18686" spans="1:5" x14ac:dyDescent="0.25">
      <c r="A18686" s="2">
        <v>42852.541666666664</v>
      </c>
      <c r="B18686">
        <v>65090</v>
      </c>
      <c r="C18686">
        <v>65560</v>
      </c>
      <c r="D18686">
        <v>65070</v>
      </c>
      <c r="E18686">
        <v>65530</v>
      </c>
    </row>
    <row r="18687" spans="1:5" x14ac:dyDescent="0.25">
      <c r="A18687" s="2">
        <v>42852.5</v>
      </c>
      <c r="B18687">
        <v>65360</v>
      </c>
      <c r="C18687">
        <v>65525</v>
      </c>
      <c r="D18687">
        <v>65030</v>
      </c>
      <c r="E18687">
        <v>65090</v>
      </c>
    </row>
    <row r="18688" spans="1:5" x14ac:dyDescent="0.25">
      <c r="A18688" s="2">
        <v>42852.458333333336</v>
      </c>
      <c r="B18688">
        <v>65665</v>
      </c>
      <c r="C18688">
        <v>65850</v>
      </c>
      <c r="D18688">
        <v>65290</v>
      </c>
      <c r="E18688">
        <v>65360</v>
      </c>
    </row>
    <row r="18689" spans="1:5" x14ac:dyDescent="0.25">
      <c r="A18689" s="2">
        <v>42852.416666666664</v>
      </c>
      <c r="B18689">
        <v>66025</v>
      </c>
      <c r="C18689">
        <v>66130</v>
      </c>
      <c r="D18689">
        <v>65650</v>
      </c>
      <c r="E18689">
        <v>65665</v>
      </c>
    </row>
    <row r="18690" spans="1:5" x14ac:dyDescent="0.25">
      <c r="A18690" s="2">
        <v>42852.375</v>
      </c>
      <c r="B18690">
        <v>65890</v>
      </c>
      <c r="C18690">
        <v>66170</v>
      </c>
      <c r="D18690">
        <v>65810</v>
      </c>
      <c r="E18690">
        <v>66025</v>
      </c>
    </row>
    <row r="18691" spans="1:5" x14ac:dyDescent="0.25">
      <c r="A18691" s="2">
        <v>42851.708333333336</v>
      </c>
      <c r="B18691">
        <v>65720</v>
      </c>
      <c r="C18691">
        <v>65750</v>
      </c>
      <c r="D18691">
        <v>65630</v>
      </c>
      <c r="E18691">
        <v>65650</v>
      </c>
    </row>
    <row r="18692" spans="1:5" x14ac:dyDescent="0.25">
      <c r="A18692" s="2">
        <v>42851.666666666664</v>
      </c>
      <c r="B18692">
        <v>65950</v>
      </c>
      <c r="C18692">
        <v>66000</v>
      </c>
      <c r="D18692">
        <v>65680</v>
      </c>
      <c r="E18692">
        <v>65720</v>
      </c>
    </row>
    <row r="18693" spans="1:5" x14ac:dyDescent="0.25">
      <c r="A18693" s="2">
        <v>42851.625</v>
      </c>
      <c r="B18693">
        <v>65830</v>
      </c>
      <c r="C18693">
        <v>66115</v>
      </c>
      <c r="D18693">
        <v>65690</v>
      </c>
      <c r="E18693">
        <v>65950</v>
      </c>
    </row>
    <row r="18694" spans="1:5" x14ac:dyDescent="0.25">
      <c r="A18694" s="2">
        <v>42851.583333333336</v>
      </c>
      <c r="B18694">
        <v>65755</v>
      </c>
      <c r="C18694">
        <v>65925</v>
      </c>
      <c r="D18694">
        <v>65615</v>
      </c>
      <c r="E18694">
        <v>65825</v>
      </c>
    </row>
    <row r="18695" spans="1:5" x14ac:dyDescent="0.25">
      <c r="A18695" s="2">
        <v>42851.541666666664</v>
      </c>
      <c r="B18695">
        <v>65985</v>
      </c>
      <c r="C18695">
        <v>66225</v>
      </c>
      <c r="D18695">
        <v>65655</v>
      </c>
      <c r="E18695">
        <v>65755</v>
      </c>
    </row>
    <row r="18696" spans="1:5" x14ac:dyDescent="0.25">
      <c r="A18696" s="2">
        <v>42851.5</v>
      </c>
      <c r="B18696">
        <v>66200</v>
      </c>
      <c r="C18696">
        <v>66325</v>
      </c>
      <c r="D18696">
        <v>65910</v>
      </c>
      <c r="E18696">
        <v>65990</v>
      </c>
    </row>
    <row r="18697" spans="1:5" x14ac:dyDescent="0.25">
      <c r="A18697" s="2">
        <v>42851.458333333336</v>
      </c>
      <c r="B18697">
        <v>65795</v>
      </c>
      <c r="C18697">
        <v>66285</v>
      </c>
      <c r="D18697">
        <v>65765</v>
      </c>
      <c r="E18697">
        <v>66205</v>
      </c>
    </row>
    <row r="18698" spans="1:5" x14ac:dyDescent="0.25">
      <c r="A18698" s="2">
        <v>42851.416666666664</v>
      </c>
      <c r="B18698">
        <v>65680</v>
      </c>
      <c r="C18698">
        <v>65835</v>
      </c>
      <c r="D18698">
        <v>65475</v>
      </c>
      <c r="E18698">
        <v>65795</v>
      </c>
    </row>
    <row r="18699" spans="1:5" x14ac:dyDescent="0.25">
      <c r="A18699" s="2">
        <v>42851.375</v>
      </c>
      <c r="B18699">
        <v>65755</v>
      </c>
      <c r="C18699">
        <v>65870</v>
      </c>
      <c r="D18699">
        <v>65530</v>
      </c>
      <c r="E18699">
        <v>65680</v>
      </c>
    </row>
    <row r="18700" spans="1:5" x14ac:dyDescent="0.25">
      <c r="A18700" s="2">
        <v>42850.708333333336</v>
      </c>
      <c r="B18700">
        <v>65960</v>
      </c>
      <c r="C18700">
        <v>66010</v>
      </c>
      <c r="D18700">
        <v>65890</v>
      </c>
      <c r="E18700">
        <v>65950</v>
      </c>
    </row>
    <row r="18701" spans="1:5" x14ac:dyDescent="0.25">
      <c r="A18701" s="2">
        <v>42850.666666666664</v>
      </c>
      <c r="B18701">
        <v>65870</v>
      </c>
      <c r="C18701">
        <v>66020</v>
      </c>
      <c r="D18701">
        <v>65830</v>
      </c>
      <c r="E18701">
        <v>65960</v>
      </c>
    </row>
    <row r="18702" spans="1:5" x14ac:dyDescent="0.25">
      <c r="A18702" s="2">
        <v>42850.625</v>
      </c>
      <c r="B18702">
        <v>65610</v>
      </c>
      <c r="C18702">
        <v>65875</v>
      </c>
      <c r="D18702">
        <v>65560</v>
      </c>
      <c r="E18702">
        <v>65870</v>
      </c>
    </row>
    <row r="18703" spans="1:5" x14ac:dyDescent="0.25">
      <c r="A18703" s="2">
        <v>42850.583333333336</v>
      </c>
      <c r="B18703">
        <v>65510</v>
      </c>
      <c r="C18703">
        <v>65680</v>
      </c>
      <c r="D18703">
        <v>65445</v>
      </c>
      <c r="E18703">
        <v>65605</v>
      </c>
    </row>
    <row r="18704" spans="1:5" x14ac:dyDescent="0.25">
      <c r="A18704" s="2">
        <v>42850.541666666664</v>
      </c>
      <c r="B18704">
        <v>65330</v>
      </c>
      <c r="C18704">
        <v>65555</v>
      </c>
      <c r="D18704">
        <v>65235</v>
      </c>
      <c r="E18704">
        <v>65520</v>
      </c>
    </row>
    <row r="18705" spans="1:5" x14ac:dyDescent="0.25">
      <c r="A18705" s="2">
        <v>42850.5</v>
      </c>
      <c r="B18705">
        <v>65470</v>
      </c>
      <c r="C18705">
        <v>65570</v>
      </c>
      <c r="D18705">
        <v>65230</v>
      </c>
      <c r="E18705">
        <v>65320</v>
      </c>
    </row>
    <row r="18706" spans="1:5" x14ac:dyDescent="0.25">
      <c r="A18706" s="2">
        <v>42850.458333333336</v>
      </c>
      <c r="B18706">
        <v>65260</v>
      </c>
      <c r="C18706">
        <v>65470</v>
      </c>
      <c r="D18706">
        <v>65105</v>
      </c>
      <c r="E18706">
        <v>65470</v>
      </c>
    </row>
    <row r="18707" spans="1:5" x14ac:dyDescent="0.25">
      <c r="A18707" s="2">
        <v>42850.416666666664</v>
      </c>
      <c r="B18707">
        <v>64945</v>
      </c>
      <c r="C18707">
        <v>65275</v>
      </c>
      <c r="D18707">
        <v>64705</v>
      </c>
      <c r="E18707">
        <v>65260</v>
      </c>
    </row>
    <row r="18708" spans="1:5" x14ac:dyDescent="0.25">
      <c r="A18708" s="2">
        <v>42850.375</v>
      </c>
      <c r="B18708">
        <v>65500</v>
      </c>
      <c r="C18708">
        <v>65520</v>
      </c>
      <c r="D18708">
        <v>64805</v>
      </c>
      <c r="E18708">
        <v>64955</v>
      </c>
    </row>
    <row r="18709" spans="1:5" x14ac:dyDescent="0.25">
      <c r="A18709" s="2">
        <v>42849.708333333336</v>
      </c>
      <c r="B18709">
        <v>65265</v>
      </c>
      <c r="C18709">
        <v>65435</v>
      </c>
      <c r="D18709">
        <v>65230</v>
      </c>
      <c r="E18709">
        <v>65420</v>
      </c>
    </row>
    <row r="18710" spans="1:5" x14ac:dyDescent="0.25">
      <c r="A18710" s="2">
        <v>42849.666666666664</v>
      </c>
      <c r="B18710">
        <v>65285</v>
      </c>
      <c r="C18710">
        <v>65385</v>
      </c>
      <c r="D18710">
        <v>65160</v>
      </c>
      <c r="E18710">
        <v>65260</v>
      </c>
    </row>
    <row r="18711" spans="1:5" x14ac:dyDescent="0.25">
      <c r="A18711" s="2">
        <v>42849.625</v>
      </c>
      <c r="B18711">
        <v>65330</v>
      </c>
      <c r="C18711">
        <v>65395</v>
      </c>
      <c r="D18711">
        <v>65180</v>
      </c>
      <c r="E18711">
        <v>65280</v>
      </c>
    </row>
    <row r="18712" spans="1:5" x14ac:dyDescent="0.25">
      <c r="A18712" s="2">
        <v>42849.583333333336</v>
      </c>
      <c r="B18712">
        <v>65335</v>
      </c>
      <c r="C18712">
        <v>65470</v>
      </c>
      <c r="D18712">
        <v>65265</v>
      </c>
      <c r="E18712">
        <v>65335</v>
      </c>
    </row>
    <row r="18713" spans="1:5" x14ac:dyDescent="0.25">
      <c r="A18713" s="2">
        <v>42849.541666666664</v>
      </c>
      <c r="B18713">
        <v>65445</v>
      </c>
      <c r="C18713">
        <v>65580</v>
      </c>
      <c r="D18713">
        <v>65240</v>
      </c>
      <c r="E18713">
        <v>65335</v>
      </c>
    </row>
    <row r="18714" spans="1:5" x14ac:dyDescent="0.25">
      <c r="A18714" s="2">
        <v>42849.5</v>
      </c>
      <c r="B18714">
        <v>65615</v>
      </c>
      <c r="C18714">
        <v>65690</v>
      </c>
      <c r="D18714">
        <v>65380</v>
      </c>
      <c r="E18714">
        <v>65450</v>
      </c>
    </row>
    <row r="18715" spans="1:5" x14ac:dyDescent="0.25">
      <c r="A18715" s="2">
        <v>42849.458333333336</v>
      </c>
      <c r="B18715">
        <v>65280</v>
      </c>
      <c r="C18715">
        <v>65630</v>
      </c>
      <c r="D18715">
        <v>65190</v>
      </c>
      <c r="E18715">
        <v>65615</v>
      </c>
    </row>
    <row r="18716" spans="1:5" x14ac:dyDescent="0.25">
      <c r="A18716" s="2">
        <v>42849.416666666664</v>
      </c>
      <c r="B18716">
        <v>65455</v>
      </c>
      <c r="C18716">
        <v>65535</v>
      </c>
      <c r="D18716">
        <v>65120</v>
      </c>
      <c r="E18716">
        <v>65275</v>
      </c>
    </row>
    <row r="18717" spans="1:5" x14ac:dyDescent="0.25">
      <c r="A18717" s="2">
        <v>42849.375</v>
      </c>
      <c r="B18717">
        <v>65505</v>
      </c>
      <c r="C18717">
        <v>65550</v>
      </c>
      <c r="D18717">
        <v>65260</v>
      </c>
      <c r="E18717">
        <v>65455</v>
      </c>
    </row>
    <row r="18718" spans="1:5" x14ac:dyDescent="0.25">
      <c r="A18718" s="2">
        <v>42845.708333333336</v>
      </c>
      <c r="B18718">
        <v>64485</v>
      </c>
      <c r="C18718">
        <v>64630</v>
      </c>
      <c r="D18718">
        <v>64445</v>
      </c>
      <c r="E18718">
        <v>64630</v>
      </c>
    </row>
    <row r="18719" spans="1:5" x14ac:dyDescent="0.25">
      <c r="A18719" s="2">
        <v>42845.666666666664</v>
      </c>
      <c r="B18719">
        <v>64640</v>
      </c>
      <c r="C18719">
        <v>64675</v>
      </c>
      <c r="D18719">
        <v>64420</v>
      </c>
      <c r="E18719">
        <v>64490</v>
      </c>
    </row>
    <row r="18720" spans="1:5" x14ac:dyDescent="0.25">
      <c r="A18720" s="2">
        <v>42845.625</v>
      </c>
      <c r="B18720">
        <v>64615</v>
      </c>
      <c r="C18720">
        <v>64720</v>
      </c>
      <c r="D18720">
        <v>64430</v>
      </c>
      <c r="E18720">
        <v>64645</v>
      </c>
    </row>
    <row r="18721" spans="1:5" x14ac:dyDescent="0.25">
      <c r="A18721" s="2">
        <v>42845.583333333336</v>
      </c>
      <c r="B18721">
        <v>64360</v>
      </c>
      <c r="C18721">
        <v>64640</v>
      </c>
      <c r="D18721">
        <v>64250</v>
      </c>
      <c r="E18721">
        <v>64615</v>
      </c>
    </row>
    <row r="18722" spans="1:5" x14ac:dyDescent="0.25">
      <c r="A18722" s="2">
        <v>42845.541666666664</v>
      </c>
      <c r="B18722">
        <v>64745</v>
      </c>
      <c r="C18722">
        <v>64815</v>
      </c>
      <c r="D18722">
        <v>64275</v>
      </c>
      <c r="E18722">
        <v>64355</v>
      </c>
    </row>
    <row r="18723" spans="1:5" x14ac:dyDescent="0.25">
      <c r="A18723" s="2">
        <v>42845.5</v>
      </c>
      <c r="B18723">
        <v>64775</v>
      </c>
      <c r="C18723">
        <v>65035</v>
      </c>
      <c r="D18723">
        <v>64540</v>
      </c>
      <c r="E18723">
        <v>64750</v>
      </c>
    </row>
    <row r="18724" spans="1:5" x14ac:dyDescent="0.25">
      <c r="A18724" s="2">
        <v>42845.458333333336</v>
      </c>
      <c r="B18724">
        <v>64375</v>
      </c>
      <c r="C18724">
        <v>65085</v>
      </c>
      <c r="D18724">
        <v>64365</v>
      </c>
      <c r="E18724">
        <v>64775</v>
      </c>
    </row>
    <row r="18725" spans="1:5" x14ac:dyDescent="0.25">
      <c r="A18725" s="2">
        <v>42845.416666666664</v>
      </c>
      <c r="B18725">
        <v>64710</v>
      </c>
      <c r="C18725">
        <v>64895</v>
      </c>
      <c r="D18725">
        <v>64330</v>
      </c>
      <c r="E18725">
        <v>64375</v>
      </c>
    </row>
    <row r="18726" spans="1:5" x14ac:dyDescent="0.25">
      <c r="A18726" s="2">
        <v>42845.375</v>
      </c>
      <c r="B18726">
        <v>64650</v>
      </c>
      <c r="C18726">
        <v>64775</v>
      </c>
      <c r="D18726">
        <v>64475</v>
      </c>
      <c r="E18726">
        <v>64700</v>
      </c>
    </row>
    <row r="18727" spans="1:5" x14ac:dyDescent="0.25">
      <c r="A18727" s="2">
        <v>42844.708333333336</v>
      </c>
      <c r="B18727">
        <v>64210</v>
      </c>
      <c r="C18727">
        <v>64300</v>
      </c>
      <c r="D18727">
        <v>64150</v>
      </c>
      <c r="E18727">
        <v>64230</v>
      </c>
    </row>
    <row r="18728" spans="1:5" x14ac:dyDescent="0.25">
      <c r="A18728" s="2">
        <v>42844.666666666664</v>
      </c>
      <c r="B18728">
        <v>64415</v>
      </c>
      <c r="C18728">
        <v>64525</v>
      </c>
      <c r="D18728">
        <v>64100</v>
      </c>
      <c r="E18728">
        <v>64210</v>
      </c>
    </row>
    <row r="18729" spans="1:5" x14ac:dyDescent="0.25">
      <c r="A18729" s="2">
        <v>42844.625</v>
      </c>
      <c r="B18729">
        <v>64705</v>
      </c>
      <c r="C18729">
        <v>64815</v>
      </c>
      <c r="D18729">
        <v>64365</v>
      </c>
      <c r="E18729">
        <v>64410</v>
      </c>
    </row>
    <row r="18730" spans="1:5" x14ac:dyDescent="0.25">
      <c r="A18730" s="2">
        <v>42844.583333333336</v>
      </c>
      <c r="B18730">
        <v>64835</v>
      </c>
      <c r="C18730">
        <v>64840</v>
      </c>
      <c r="D18730">
        <v>64450</v>
      </c>
      <c r="E18730">
        <v>64715</v>
      </c>
    </row>
    <row r="18731" spans="1:5" x14ac:dyDescent="0.25">
      <c r="A18731" s="2">
        <v>42844.541666666664</v>
      </c>
      <c r="B18731">
        <v>64655</v>
      </c>
      <c r="C18731">
        <v>64995</v>
      </c>
      <c r="D18731">
        <v>64550</v>
      </c>
      <c r="E18731">
        <v>64835</v>
      </c>
    </row>
    <row r="18732" spans="1:5" x14ac:dyDescent="0.25">
      <c r="A18732" s="2">
        <v>42844.5</v>
      </c>
      <c r="B18732">
        <v>64935</v>
      </c>
      <c r="C18732">
        <v>65085</v>
      </c>
      <c r="D18732">
        <v>64630</v>
      </c>
      <c r="E18732">
        <v>64655</v>
      </c>
    </row>
    <row r="18733" spans="1:5" x14ac:dyDescent="0.25">
      <c r="A18733" s="2">
        <v>42844.458333333336</v>
      </c>
      <c r="B18733">
        <v>65260</v>
      </c>
      <c r="C18733">
        <v>65295</v>
      </c>
      <c r="D18733">
        <v>64800</v>
      </c>
      <c r="E18733">
        <v>64935</v>
      </c>
    </row>
    <row r="18734" spans="1:5" x14ac:dyDescent="0.25">
      <c r="A18734" s="2">
        <v>42844.416666666664</v>
      </c>
      <c r="B18734">
        <v>65350</v>
      </c>
      <c r="C18734">
        <v>65530</v>
      </c>
      <c r="D18734">
        <v>65160</v>
      </c>
      <c r="E18734">
        <v>65255</v>
      </c>
    </row>
    <row r="18735" spans="1:5" x14ac:dyDescent="0.25">
      <c r="A18735" s="2">
        <v>42844.375</v>
      </c>
      <c r="B18735">
        <v>65250</v>
      </c>
      <c r="C18735">
        <v>65500</v>
      </c>
      <c r="D18735">
        <v>65215</v>
      </c>
      <c r="E18735">
        <v>65350</v>
      </c>
    </row>
    <row r="18736" spans="1:5" x14ac:dyDescent="0.25">
      <c r="A18736" s="2">
        <v>42843.708333333336</v>
      </c>
      <c r="B18736">
        <v>65020</v>
      </c>
      <c r="C18736">
        <v>65165</v>
      </c>
      <c r="D18736">
        <v>64990</v>
      </c>
      <c r="E18736">
        <v>65050</v>
      </c>
    </row>
    <row r="18737" spans="1:5" x14ac:dyDescent="0.25">
      <c r="A18737" s="2">
        <v>42843.666666666664</v>
      </c>
      <c r="B18737">
        <v>64870</v>
      </c>
      <c r="C18737">
        <v>65210</v>
      </c>
      <c r="D18737">
        <v>64815</v>
      </c>
      <c r="E18737">
        <v>65020</v>
      </c>
    </row>
    <row r="18738" spans="1:5" x14ac:dyDescent="0.25">
      <c r="A18738" s="2">
        <v>42843.625</v>
      </c>
      <c r="B18738">
        <v>65025</v>
      </c>
      <c r="C18738">
        <v>65255</v>
      </c>
      <c r="D18738">
        <v>64835</v>
      </c>
      <c r="E18738">
        <v>64870</v>
      </c>
    </row>
    <row r="18739" spans="1:5" x14ac:dyDescent="0.25">
      <c r="A18739" s="2">
        <v>42843.583333333336</v>
      </c>
      <c r="B18739">
        <v>64945</v>
      </c>
      <c r="C18739">
        <v>65095</v>
      </c>
      <c r="D18739">
        <v>64735</v>
      </c>
      <c r="E18739">
        <v>65025</v>
      </c>
    </row>
    <row r="18740" spans="1:5" x14ac:dyDescent="0.25">
      <c r="A18740" s="2">
        <v>42843.541666666664</v>
      </c>
      <c r="B18740">
        <v>65065</v>
      </c>
      <c r="C18740">
        <v>65125</v>
      </c>
      <c r="D18740">
        <v>64760</v>
      </c>
      <c r="E18740">
        <v>64950</v>
      </c>
    </row>
    <row r="18741" spans="1:5" x14ac:dyDescent="0.25">
      <c r="A18741" s="2">
        <v>42843.5</v>
      </c>
      <c r="B18741">
        <v>65380</v>
      </c>
      <c r="C18741">
        <v>65650</v>
      </c>
      <c r="D18741">
        <v>65030</v>
      </c>
      <c r="E18741">
        <v>65070</v>
      </c>
    </row>
    <row r="18742" spans="1:5" x14ac:dyDescent="0.25">
      <c r="A18742" s="2">
        <v>42843.458333333336</v>
      </c>
      <c r="B18742">
        <v>65165</v>
      </c>
      <c r="C18742">
        <v>65415</v>
      </c>
      <c r="D18742">
        <v>65095</v>
      </c>
      <c r="E18742">
        <v>65375</v>
      </c>
    </row>
    <row r="18743" spans="1:5" x14ac:dyDescent="0.25">
      <c r="A18743" s="2">
        <v>42843.416666666664</v>
      </c>
      <c r="B18743">
        <v>64925</v>
      </c>
      <c r="C18743">
        <v>65235</v>
      </c>
      <c r="D18743">
        <v>64680</v>
      </c>
      <c r="E18743">
        <v>65170</v>
      </c>
    </row>
    <row r="18744" spans="1:5" x14ac:dyDescent="0.25">
      <c r="A18744" s="2">
        <v>42843.375</v>
      </c>
      <c r="B18744">
        <v>64970</v>
      </c>
      <c r="C18744">
        <v>65170</v>
      </c>
      <c r="D18744">
        <v>64875</v>
      </c>
      <c r="E18744">
        <v>64930</v>
      </c>
    </row>
    <row r="18745" spans="1:5" x14ac:dyDescent="0.25">
      <c r="A18745" s="2">
        <v>42842.708333333336</v>
      </c>
      <c r="B18745">
        <v>65425</v>
      </c>
      <c r="C18745">
        <v>65525</v>
      </c>
      <c r="D18745">
        <v>65310</v>
      </c>
      <c r="E18745">
        <v>65525</v>
      </c>
    </row>
    <row r="18746" spans="1:5" x14ac:dyDescent="0.25">
      <c r="A18746" s="2">
        <v>42842.666666666664</v>
      </c>
      <c r="B18746">
        <v>65200</v>
      </c>
      <c r="C18746">
        <v>65440</v>
      </c>
      <c r="D18746">
        <v>65170</v>
      </c>
      <c r="E18746">
        <v>65425</v>
      </c>
    </row>
    <row r="18747" spans="1:5" x14ac:dyDescent="0.25">
      <c r="A18747" s="2">
        <v>42842.625</v>
      </c>
      <c r="B18747">
        <v>64935</v>
      </c>
      <c r="C18747">
        <v>65280</v>
      </c>
      <c r="D18747">
        <v>64900</v>
      </c>
      <c r="E18747">
        <v>65195</v>
      </c>
    </row>
    <row r="18748" spans="1:5" x14ac:dyDescent="0.25">
      <c r="A18748" s="2">
        <v>42842.583333333336</v>
      </c>
      <c r="B18748">
        <v>64685</v>
      </c>
      <c r="C18748">
        <v>64985</v>
      </c>
      <c r="D18748">
        <v>64650</v>
      </c>
      <c r="E18748">
        <v>64930</v>
      </c>
    </row>
    <row r="18749" spans="1:5" x14ac:dyDescent="0.25">
      <c r="A18749" s="2">
        <v>42842.541666666664</v>
      </c>
      <c r="B18749">
        <v>64595</v>
      </c>
      <c r="C18749">
        <v>64780</v>
      </c>
      <c r="D18749">
        <v>64585</v>
      </c>
      <c r="E18749">
        <v>64680</v>
      </c>
    </row>
    <row r="18750" spans="1:5" x14ac:dyDescent="0.25">
      <c r="A18750" s="2">
        <v>42842.5</v>
      </c>
      <c r="B18750">
        <v>64400</v>
      </c>
      <c r="C18750">
        <v>64875</v>
      </c>
      <c r="D18750">
        <v>64370</v>
      </c>
      <c r="E18750">
        <v>64600</v>
      </c>
    </row>
    <row r="18751" spans="1:5" x14ac:dyDescent="0.25">
      <c r="A18751" s="2">
        <v>42842.458333333336</v>
      </c>
      <c r="B18751">
        <v>64405</v>
      </c>
      <c r="C18751">
        <v>64595</v>
      </c>
      <c r="D18751">
        <v>64285</v>
      </c>
      <c r="E18751">
        <v>64405</v>
      </c>
    </row>
    <row r="18752" spans="1:5" x14ac:dyDescent="0.25">
      <c r="A18752" s="2">
        <v>42842.416666666664</v>
      </c>
      <c r="B18752">
        <v>64165</v>
      </c>
      <c r="C18752">
        <v>64425</v>
      </c>
      <c r="D18752">
        <v>63965</v>
      </c>
      <c r="E18752">
        <v>64400</v>
      </c>
    </row>
    <row r="18753" spans="1:5" x14ac:dyDescent="0.25">
      <c r="A18753" s="2">
        <v>42842.375</v>
      </c>
      <c r="B18753">
        <v>64025</v>
      </c>
      <c r="C18753">
        <v>64185</v>
      </c>
      <c r="D18753">
        <v>63940</v>
      </c>
      <c r="E18753">
        <v>64165</v>
      </c>
    </row>
    <row r="18754" spans="1:5" x14ac:dyDescent="0.25">
      <c r="A18754" s="2">
        <v>42838.708333333336</v>
      </c>
      <c r="B18754">
        <v>63820</v>
      </c>
      <c r="C18754">
        <v>63860</v>
      </c>
      <c r="D18754">
        <v>63705</v>
      </c>
      <c r="E18754">
        <v>63770</v>
      </c>
    </row>
    <row r="18755" spans="1:5" x14ac:dyDescent="0.25">
      <c r="A18755" s="2">
        <v>42838.666666666664</v>
      </c>
      <c r="B18755">
        <v>64280</v>
      </c>
      <c r="C18755">
        <v>64335</v>
      </c>
      <c r="D18755">
        <v>63770</v>
      </c>
      <c r="E18755">
        <v>63815</v>
      </c>
    </row>
    <row r="18756" spans="1:5" x14ac:dyDescent="0.25">
      <c r="A18756" s="2">
        <v>42838.625</v>
      </c>
      <c r="B18756">
        <v>64020</v>
      </c>
      <c r="C18756">
        <v>64335</v>
      </c>
      <c r="D18756">
        <v>63935</v>
      </c>
      <c r="E18756">
        <v>64285</v>
      </c>
    </row>
    <row r="18757" spans="1:5" x14ac:dyDescent="0.25">
      <c r="A18757" s="2">
        <v>42838.583333333336</v>
      </c>
      <c r="B18757">
        <v>64370</v>
      </c>
      <c r="C18757">
        <v>64375</v>
      </c>
      <c r="D18757">
        <v>63970</v>
      </c>
      <c r="E18757">
        <v>64015</v>
      </c>
    </row>
    <row r="18758" spans="1:5" x14ac:dyDescent="0.25">
      <c r="A18758" s="2">
        <v>42838.541666666664</v>
      </c>
      <c r="B18758">
        <v>64625</v>
      </c>
      <c r="C18758">
        <v>64670</v>
      </c>
      <c r="D18758">
        <v>64320</v>
      </c>
      <c r="E18758">
        <v>64370</v>
      </c>
    </row>
    <row r="18759" spans="1:5" x14ac:dyDescent="0.25">
      <c r="A18759" s="2">
        <v>42838.5</v>
      </c>
      <c r="B18759">
        <v>64840</v>
      </c>
      <c r="C18759">
        <v>64940</v>
      </c>
      <c r="D18759">
        <v>64435</v>
      </c>
      <c r="E18759">
        <v>64625</v>
      </c>
    </row>
    <row r="18760" spans="1:5" x14ac:dyDescent="0.25">
      <c r="A18760" s="2">
        <v>42838.458333333336</v>
      </c>
      <c r="B18760">
        <v>64790</v>
      </c>
      <c r="C18760">
        <v>65030</v>
      </c>
      <c r="D18760">
        <v>64655</v>
      </c>
      <c r="E18760">
        <v>64835</v>
      </c>
    </row>
    <row r="18761" spans="1:5" x14ac:dyDescent="0.25">
      <c r="A18761" s="2">
        <v>42838.416666666664</v>
      </c>
      <c r="B18761">
        <v>64500</v>
      </c>
      <c r="C18761">
        <v>64880</v>
      </c>
      <c r="D18761">
        <v>64485</v>
      </c>
      <c r="E18761">
        <v>64790</v>
      </c>
    </row>
    <row r="18762" spans="1:5" x14ac:dyDescent="0.25">
      <c r="A18762" s="2">
        <v>42838.375</v>
      </c>
      <c r="B18762">
        <v>64745</v>
      </c>
      <c r="C18762">
        <v>64745</v>
      </c>
      <c r="D18762">
        <v>64380</v>
      </c>
      <c r="E18762">
        <v>64500</v>
      </c>
    </row>
    <row r="18763" spans="1:5" x14ac:dyDescent="0.25">
      <c r="A18763" s="2">
        <v>42837.708333333336</v>
      </c>
      <c r="B18763">
        <v>65005</v>
      </c>
      <c r="C18763">
        <v>65065</v>
      </c>
      <c r="D18763">
        <v>64765</v>
      </c>
      <c r="E18763">
        <v>64910</v>
      </c>
    </row>
    <row r="18764" spans="1:5" x14ac:dyDescent="0.25">
      <c r="A18764" s="2">
        <v>42837.666666666664</v>
      </c>
      <c r="B18764">
        <v>64960</v>
      </c>
      <c r="C18764">
        <v>65300</v>
      </c>
      <c r="D18764">
        <v>64940</v>
      </c>
      <c r="E18764">
        <v>65010</v>
      </c>
    </row>
    <row r="18765" spans="1:5" x14ac:dyDescent="0.25">
      <c r="A18765" s="2">
        <v>42837.625</v>
      </c>
      <c r="B18765">
        <v>65290</v>
      </c>
      <c r="C18765">
        <v>65330</v>
      </c>
      <c r="D18765">
        <v>64940</v>
      </c>
      <c r="E18765">
        <v>64960</v>
      </c>
    </row>
    <row r="18766" spans="1:5" x14ac:dyDescent="0.25">
      <c r="A18766" s="2">
        <v>42837.583333333336</v>
      </c>
      <c r="B18766">
        <v>65370</v>
      </c>
      <c r="C18766">
        <v>65475</v>
      </c>
      <c r="D18766">
        <v>64945</v>
      </c>
      <c r="E18766">
        <v>65295</v>
      </c>
    </row>
    <row r="18767" spans="1:5" x14ac:dyDescent="0.25">
      <c r="A18767" s="2">
        <v>42837.541666666664</v>
      </c>
      <c r="B18767">
        <v>65075</v>
      </c>
      <c r="C18767">
        <v>65370</v>
      </c>
      <c r="D18767">
        <v>64935</v>
      </c>
      <c r="E18767">
        <v>65370</v>
      </c>
    </row>
    <row r="18768" spans="1:5" x14ac:dyDescent="0.25">
      <c r="A18768" s="2">
        <v>42837.5</v>
      </c>
      <c r="B18768">
        <v>65135</v>
      </c>
      <c r="C18768">
        <v>65230</v>
      </c>
      <c r="D18768">
        <v>64850</v>
      </c>
      <c r="E18768">
        <v>65075</v>
      </c>
    </row>
    <row r="18769" spans="1:5" x14ac:dyDescent="0.25">
      <c r="A18769" s="2">
        <v>42837.458333333336</v>
      </c>
      <c r="B18769">
        <v>64990</v>
      </c>
      <c r="C18769">
        <v>65190</v>
      </c>
      <c r="D18769">
        <v>64835</v>
      </c>
      <c r="E18769">
        <v>65135</v>
      </c>
    </row>
    <row r="18770" spans="1:5" x14ac:dyDescent="0.25">
      <c r="A18770" s="2">
        <v>42837.416666666664</v>
      </c>
      <c r="B18770">
        <v>65245</v>
      </c>
      <c r="C18770">
        <v>65435</v>
      </c>
      <c r="D18770">
        <v>64925</v>
      </c>
      <c r="E18770">
        <v>65000</v>
      </c>
    </row>
    <row r="18771" spans="1:5" x14ac:dyDescent="0.25">
      <c r="A18771" s="2">
        <v>42837.375</v>
      </c>
      <c r="B18771">
        <v>65205</v>
      </c>
      <c r="C18771">
        <v>65445</v>
      </c>
      <c r="D18771">
        <v>65095</v>
      </c>
      <c r="E18771">
        <v>65250</v>
      </c>
    </row>
    <row r="18772" spans="1:5" x14ac:dyDescent="0.25">
      <c r="A18772" s="2">
        <v>42836.708333333336</v>
      </c>
      <c r="B18772">
        <v>64445</v>
      </c>
      <c r="C18772">
        <v>64695</v>
      </c>
      <c r="D18772">
        <v>64325</v>
      </c>
      <c r="E18772">
        <v>64670</v>
      </c>
    </row>
    <row r="18773" spans="1:5" x14ac:dyDescent="0.25">
      <c r="A18773" s="2">
        <v>42836.666666666664</v>
      </c>
      <c r="B18773">
        <v>64770</v>
      </c>
      <c r="C18773">
        <v>64895</v>
      </c>
      <c r="D18773">
        <v>64235</v>
      </c>
      <c r="E18773">
        <v>64445</v>
      </c>
    </row>
    <row r="18774" spans="1:5" x14ac:dyDescent="0.25">
      <c r="A18774" s="2">
        <v>42836.625</v>
      </c>
      <c r="B18774">
        <v>64675</v>
      </c>
      <c r="C18774">
        <v>64920</v>
      </c>
      <c r="D18774">
        <v>64600</v>
      </c>
      <c r="E18774">
        <v>64775</v>
      </c>
    </row>
    <row r="18775" spans="1:5" x14ac:dyDescent="0.25">
      <c r="A18775" s="2">
        <v>42836.583333333336</v>
      </c>
      <c r="B18775">
        <v>64590</v>
      </c>
      <c r="C18775">
        <v>64830</v>
      </c>
      <c r="D18775">
        <v>64505</v>
      </c>
      <c r="E18775">
        <v>64670</v>
      </c>
    </row>
    <row r="18776" spans="1:5" x14ac:dyDescent="0.25">
      <c r="A18776" s="2">
        <v>42836.541666666664</v>
      </c>
      <c r="B18776">
        <v>64170</v>
      </c>
      <c r="C18776">
        <v>64690</v>
      </c>
      <c r="D18776">
        <v>64095</v>
      </c>
      <c r="E18776">
        <v>64585</v>
      </c>
    </row>
    <row r="18777" spans="1:5" x14ac:dyDescent="0.25">
      <c r="A18777" s="2">
        <v>42836.5</v>
      </c>
      <c r="B18777">
        <v>63485</v>
      </c>
      <c r="C18777">
        <v>64280</v>
      </c>
      <c r="D18777">
        <v>63465</v>
      </c>
      <c r="E18777">
        <v>64170</v>
      </c>
    </row>
    <row r="18778" spans="1:5" x14ac:dyDescent="0.25">
      <c r="A18778" s="2">
        <v>42836.458333333336</v>
      </c>
      <c r="B18778">
        <v>64180</v>
      </c>
      <c r="C18778">
        <v>64300</v>
      </c>
      <c r="D18778">
        <v>63340</v>
      </c>
      <c r="E18778">
        <v>63490</v>
      </c>
    </row>
    <row r="18779" spans="1:5" x14ac:dyDescent="0.25">
      <c r="A18779" s="2">
        <v>42836.416666666664</v>
      </c>
      <c r="B18779">
        <v>64780</v>
      </c>
      <c r="C18779">
        <v>64895</v>
      </c>
      <c r="D18779">
        <v>64155</v>
      </c>
      <c r="E18779">
        <v>64175</v>
      </c>
    </row>
    <row r="18780" spans="1:5" x14ac:dyDescent="0.25">
      <c r="A18780" s="2">
        <v>42836.375</v>
      </c>
      <c r="B18780">
        <v>64550</v>
      </c>
      <c r="C18780">
        <v>64850</v>
      </c>
      <c r="D18780">
        <v>64475</v>
      </c>
      <c r="E18780">
        <v>64780</v>
      </c>
    </row>
    <row r="18781" spans="1:5" x14ac:dyDescent="0.25">
      <c r="A18781" s="2">
        <v>42835.708333333336</v>
      </c>
      <c r="B18781">
        <v>64630</v>
      </c>
      <c r="C18781">
        <v>64715</v>
      </c>
      <c r="D18781">
        <v>64565</v>
      </c>
      <c r="E18781">
        <v>64590</v>
      </c>
    </row>
    <row r="18782" spans="1:5" x14ac:dyDescent="0.25">
      <c r="A18782" s="2">
        <v>42835.666666666664</v>
      </c>
      <c r="B18782">
        <v>64665</v>
      </c>
      <c r="C18782">
        <v>64740</v>
      </c>
      <c r="D18782">
        <v>64470</v>
      </c>
      <c r="E18782">
        <v>64635</v>
      </c>
    </row>
    <row r="18783" spans="1:5" x14ac:dyDescent="0.25">
      <c r="A18783" s="2">
        <v>42835.625</v>
      </c>
      <c r="B18783">
        <v>64545</v>
      </c>
      <c r="C18783">
        <v>64870</v>
      </c>
      <c r="D18783">
        <v>64540</v>
      </c>
      <c r="E18783">
        <v>64670</v>
      </c>
    </row>
    <row r="18784" spans="1:5" x14ac:dyDescent="0.25">
      <c r="A18784" s="2">
        <v>42835.583333333336</v>
      </c>
      <c r="B18784">
        <v>64455</v>
      </c>
      <c r="C18784">
        <v>64630</v>
      </c>
      <c r="D18784">
        <v>64435</v>
      </c>
      <c r="E18784">
        <v>64545</v>
      </c>
    </row>
    <row r="18785" spans="1:5" x14ac:dyDescent="0.25">
      <c r="A18785" s="2">
        <v>42835.541666666664</v>
      </c>
      <c r="B18785">
        <v>64275</v>
      </c>
      <c r="C18785">
        <v>64485</v>
      </c>
      <c r="D18785">
        <v>64200</v>
      </c>
      <c r="E18785">
        <v>64460</v>
      </c>
    </row>
    <row r="18786" spans="1:5" x14ac:dyDescent="0.25">
      <c r="A18786" s="2">
        <v>42835.5</v>
      </c>
      <c r="B18786">
        <v>64480</v>
      </c>
      <c r="C18786">
        <v>64740</v>
      </c>
      <c r="D18786">
        <v>64085</v>
      </c>
      <c r="E18786">
        <v>64275</v>
      </c>
    </row>
    <row r="18787" spans="1:5" x14ac:dyDescent="0.25">
      <c r="A18787" s="2">
        <v>42835.458333333336</v>
      </c>
      <c r="B18787">
        <v>64485</v>
      </c>
      <c r="C18787">
        <v>64625</v>
      </c>
      <c r="D18787">
        <v>64265</v>
      </c>
      <c r="E18787">
        <v>64480</v>
      </c>
    </row>
    <row r="18788" spans="1:5" x14ac:dyDescent="0.25">
      <c r="A18788" s="2">
        <v>42835.416666666664</v>
      </c>
      <c r="B18788">
        <v>64830</v>
      </c>
      <c r="C18788">
        <v>64970</v>
      </c>
      <c r="D18788">
        <v>64455</v>
      </c>
      <c r="E18788">
        <v>64485</v>
      </c>
    </row>
    <row r="18789" spans="1:5" x14ac:dyDescent="0.25">
      <c r="A18789" s="2">
        <v>42835.375</v>
      </c>
      <c r="B18789">
        <v>64570</v>
      </c>
      <c r="C18789">
        <v>65065</v>
      </c>
      <c r="D18789">
        <v>64565</v>
      </c>
      <c r="E18789">
        <v>64825</v>
      </c>
    </row>
    <row r="18790" spans="1:5" x14ac:dyDescent="0.25">
      <c r="A18790" s="2">
        <v>42832.708333333336</v>
      </c>
      <c r="B18790">
        <v>64480</v>
      </c>
      <c r="C18790">
        <v>64695</v>
      </c>
      <c r="D18790">
        <v>64450</v>
      </c>
      <c r="E18790">
        <v>64695</v>
      </c>
    </row>
    <row r="18791" spans="1:5" x14ac:dyDescent="0.25">
      <c r="A18791" s="2">
        <v>42832.666666666664</v>
      </c>
      <c r="B18791">
        <v>64375</v>
      </c>
      <c r="C18791">
        <v>64650</v>
      </c>
      <c r="D18791">
        <v>64295</v>
      </c>
      <c r="E18791">
        <v>64480</v>
      </c>
    </row>
    <row r="18792" spans="1:5" x14ac:dyDescent="0.25">
      <c r="A18792" s="2">
        <v>42832.625</v>
      </c>
      <c r="B18792">
        <v>64845</v>
      </c>
      <c r="C18792">
        <v>64965</v>
      </c>
      <c r="D18792">
        <v>64225</v>
      </c>
      <c r="E18792">
        <v>64375</v>
      </c>
    </row>
    <row r="18793" spans="1:5" x14ac:dyDescent="0.25">
      <c r="A18793" s="2">
        <v>42832.583333333336</v>
      </c>
      <c r="B18793">
        <v>65035</v>
      </c>
      <c r="C18793">
        <v>65140</v>
      </c>
      <c r="D18793">
        <v>64840</v>
      </c>
      <c r="E18793">
        <v>64855</v>
      </c>
    </row>
    <row r="18794" spans="1:5" x14ac:dyDescent="0.25">
      <c r="A18794" s="2">
        <v>42832.541666666664</v>
      </c>
      <c r="B18794">
        <v>65175</v>
      </c>
      <c r="C18794">
        <v>65320</v>
      </c>
      <c r="D18794">
        <v>65025</v>
      </c>
      <c r="E18794">
        <v>65040</v>
      </c>
    </row>
    <row r="18795" spans="1:5" x14ac:dyDescent="0.25">
      <c r="A18795" s="2">
        <v>42832.5</v>
      </c>
      <c r="B18795">
        <v>64655</v>
      </c>
      <c r="C18795">
        <v>65205</v>
      </c>
      <c r="D18795">
        <v>64535</v>
      </c>
      <c r="E18795">
        <v>65170</v>
      </c>
    </row>
    <row r="18796" spans="1:5" x14ac:dyDescent="0.25">
      <c r="A18796" s="2">
        <v>42832.458333333336</v>
      </c>
      <c r="B18796">
        <v>64575</v>
      </c>
      <c r="C18796">
        <v>64860</v>
      </c>
      <c r="D18796">
        <v>64515</v>
      </c>
      <c r="E18796">
        <v>64665</v>
      </c>
    </row>
    <row r="18797" spans="1:5" x14ac:dyDescent="0.25">
      <c r="A18797" s="2">
        <v>42832.416666666664</v>
      </c>
      <c r="B18797">
        <v>64180</v>
      </c>
      <c r="C18797">
        <v>64755</v>
      </c>
      <c r="D18797">
        <v>64045</v>
      </c>
      <c r="E18797">
        <v>64570</v>
      </c>
    </row>
    <row r="18798" spans="1:5" x14ac:dyDescent="0.25">
      <c r="A18798" s="2">
        <v>42832.375</v>
      </c>
      <c r="B18798">
        <v>64180</v>
      </c>
      <c r="C18798">
        <v>64375</v>
      </c>
      <c r="D18798">
        <v>63965</v>
      </c>
      <c r="E18798">
        <v>64185</v>
      </c>
    </row>
    <row r="18799" spans="1:5" x14ac:dyDescent="0.25">
      <c r="A18799" s="2">
        <v>42831.708333333336</v>
      </c>
      <c r="B18799">
        <v>64165</v>
      </c>
      <c r="C18799">
        <v>64330</v>
      </c>
      <c r="D18799">
        <v>64155</v>
      </c>
      <c r="E18799">
        <v>64330</v>
      </c>
    </row>
    <row r="18800" spans="1:5" x14ac:dyDescent="0.25">
      <c r="A18800" s="2">
        <v>42831.666666666664</v>
      </c>
      <c r="B18800">
        <v>64025</v>
      </c>
      <c r="C18800">
        <v>64170</v>
      </c>
      <c r="D18800">
        <v>63850</v>
      </c>
      <c r="E18800">
        <v>64165</v>
      </c>
    </row>
    <row r="18801" spans="1:5" x14ac:dyDescent="0.25">
      <c r="A18801" s="2">
        <v>42831.625</v>
      </c>
      <c r="B18801">
        <v>64705</v>
      </c>
      <c r="C18801">
        <v>64745</v>
      </c>
      <c r="D18801">
        <v>64020</v>
      </c>
      <c r="E18801">
        <v>64025</v>
      </c>
    </row>
    <row r="18802" spans="1:5" x14ac:dyDescent="0.25">
      <c r="A18802" s="2">
        <v>42831.583333333336</v>
      </c>
      <c r="B18802">
        <v>64605</v>
      </c>
      <c r="C18802">
        <v>64860</v>
      </c>
      <c r="D18802">
        <v>64535</v>
      </c>
      <c r="E18802">
        <v>64705</v>
      </c>
    </row>
    <row r="18803" spans="1:5" x14ac:dyDescent="0.25">
      <c r="A18803" s="2">
        <v>42831.541666666664</v>
      </c>
      <c r="B18803">
        <v>64970</v>
      </c>
      <c r="C18803">
        <v>65010</v>
      </c>
      <c r="D18803">
        <v>64465</v>
      </c>
      <c r="E18803">
        <v>64605</v>
      </c>
    </row>
    <row r="18804" spans="1:5" x14ac:dyDescent="0.25">
      <c r="A18804" s="2">
        <v>42831.5</v>
      </c>
      <c r="B18804">
        <v>64880</v>
      </c>
      <c r="C18804">
        <v>65030</v>
      </c>
      <c r="D18804">
        <v>64780</v>
      </c>
      <c r="E18804">
        <v>64965</v>
      </c>
    </row>
    <row r="18805" spans="1:5" x14ac:dyDescent="0.25">
      <c r="A18805" s="2">
        <v>42831.458333333336</v>
      </c>
      <c r="B18805">
        <v>64640</v>
      </c>
      <c r="C18805">
        <v>65070</v>
      </c>
      <c r="D18805">
        <v>64500</v>
      </c>
      <c r="E18805">
        <v>64880</v>
      </c>
    </row>
    <row r="18806" spans="1:5" x14ac:dyDescent="0.25">
      <c r="A18806" s="2">
        <v>42831.416666666664</v>
      </c>
      <c r="B18806">
        <v>64670</v>
      </c>
      <c r="C18806">
        <v>64840</v>
      </c>
      <c r="D18806">
        <v>64435</v>
      </c>
      <c r="E18806">
        <v>64640</v>
      </c>
    </row>
    <row r="18807" spans="1:5" x14ac:dyDescent="0.25">
      <c r="A18807" s="2">
        <v>42831.375</v>
      </c>
      <c r="B18807">
        <v>64850</v>
      </c>
      <c r="C18807">
        <v>64855</v>
      </c>
      <c r="D18807">
        <v>64510</v>
      </c>
      <c r="E18807">
        <v>64665</v>
      </c>
    </row>
    <row r="18808" spans="1:5" x14ac:dyDescent="0.25">
      <c r="A18808" s="2">
        <v>42830.708333333336</v>
      </c>
      <c r="B18808">
        <v>64655</v>
      </c>
      <c r="C18808">
        <v>64825</v>
      </c>
      <c r="D18808">
        <v>64550</v>
      </c>
      <c r="E18808">
        <v>64695</v>
      </c>
    </row>
    <row r="18809" spans="1:5" x14ac:dyDescent="0.25">
      <c r="A18809" s="2">
        <v>42830.666666666664</v>
      </c>
      <c r="B18809">
        <v>65140</v>
      </c>
      <c r="C18809">
        <v>65200</v>
      </c>
      <c r="D18809">
        <v>64575</v>
      </c>
      <c r="E18809">
        <v>64655</v>
      </c>
    </row>
    <row r="18810" spans="1:5" x14ac:dyDescent="0.25">
      <c r="A18810" s="2">
        <v>42830.625</v>
      </c>
      <c r="B18810">
        <v>65845</v>
      </c>
      <c r="C18810">
        <v>65945</v>
      </c>
      <c r="D18810">
        <v>65065</v>
      </c>
      <c r="E18810">
        <v>65145</v>
      </c>
    </row>
    <row r="18811" spans="1:5" x14ac:dyDescent="0.25">
      <c r="A18811" s="2">
        <v>42830.583333333336</v>
      </c>
      <c r="B18811">
        <v>65770</v>
      </c>
      <c r="C18811">
        <v>65860</v>
      </c>
      <c r="D18811">
        <v>65660</v>
      </c>
      <c r="E18811">
        <v>65840</v>
      </c>
    </row>
    <row r="18812" spans="1:5" x14ac:dyDescent="0.25">
      <c r="A18812" s="2">
        <v>42830.541666666664</v>
      </c>
      <c r="B18812">
        <v>65755</v>
      </c>
      <c r="C18812">
        <v>65875</v>
      </c>
      <c r="D18812">
        <v>65650</v>
      </c>
      <c r="E18812">
        <v>65765</v>
      </c>
    </row>
    <row r="18813" spans="1:5" x14ac:dyDescent="0.25">
      <c r="A18813" s="2">
        <v>42830.5</v>
      </c>
      <c r="B18813">
        <v>65925</v>
      </c>
      <c r="C18813">
        <v>65930</v>
      </c>
      <c r="D18813">
        <v>65535</v>
      </c>
      <c r="E18813">
        <v>65755</v>
      </c>
    </row>
    <row r="18814" spans="1:5" x14ac:dyDescent="0.25">
      <c r="A18814" s="2">
        <v>42830.458333333336</v>
      </c>
      <c r="B18814">
        <v>66120</v>
      </c>
      <c r="C18814">
        <v>66290</v>
      </c>
      <c r="D18814">
        <v>65925</v>
      </c>
      <c r="E18814">
        <v>65925</v>
      </c>
    </row>
    <row r="18815" spans="1:5" x14ac:dyDescent="0.25">
      <c r="A18815" s="2">
        <v>42830.416666666664</v>
      </c>
      <c r="B18815">
        <v>66255</v>
      </c>
      <c r="C18815">
        <v>66310</v>
      </c>
      <c r="D18815">
        <v>66015</v>
      </c>
      <c r="E18815">
        <v>66120</v>
      </c>
    </row>
    <row r="18816" spans="1:5" x14ac:dyDescent="0.25">
      <c r="A18816" s="2">
        <v>42830.375</v>
      </c>
      <c r="B18816">
        <v>66250</v>
      </c>
      <c r="C18816">
        <v>66320</v>
      </c>
      <c r="D18816">
        <v>66125</v>
      </c>
      <c r="E18816">
        <v>66250</v>
      </c>
    </row>
    <row r="18817" spans="1:5" x14ac:dyDescent="0.25">
      <c r="A18817" s="2">
        <v>42829.708333333336</v>
      </c>
      <c r="B18817">
        <v>65850</v>
      </c>
      <c r="C18817">
        <v>65975</v>
      </c>
      <c r="D18817">
        <v>65835</v>
      </c>
      <c r="E18817">
        <v>65930</v>
      </c>
    </row>
    <row r="18818" spans="1:5" x14ac:dyDescent="0.25">
      <c r="A18818" s="2">
        <v>42829.666666666664</v>
      </c>
      <c r="B18818">
        <v>65810</v>
      </c>
      <c r="C18818">
        <v>65930</v>
      </c>
      <c r="D18818">
        <v>65735</v>
      </c>
      <c r="E18818">
        <v>65845</v>
      </c>
    </row>
    <row r="18819" spans="1:5" x14ac:dyDescent="0.25">
      <c r="A18819" s="2">
        <v>42829.625</v>
      </c>
      <c r="B18819">
        <v>65760</v>
      </c>
      <c r="C18819">
        <v>65890</v>
      </c>
      <c r="D18819">
        <v>65680</v>
      </c>
      <c r="E18819">
        <v>65810</v>
      </c>
    </row>
    <row r="18820" spans="1:5" x14ac:dyDescent="0.25">
      <c r="A18820" s="2">
        <v>42829.583333333336</v>
      </c>
      <c r="B18820">
        <v>65600</v>
      </c>
      <c r="C18820">
        <v>65850</v>
      </c>
      <c r="D18820">
        <v>65565</v>
      </c>
      <c r="E18820">
        <v>65765</v>
      </c>
    </row>
    <row r="18821" spans="1:5" x14ac:dyDescent="0.25">
      <c r="A18821" s="2">
        <v>42829.541666666664</v>
      </c>
      <c r="B18821">
        <v>65645</v>
      </c>
      <c r="C18821">
        <v>65750</v>
      </c>
      <c r="D18821">
        <v>65565</v>
      </c>
      <c r="E18821">
        <v>65590</v>
      </c>
    </row>
    <row r="18822" spans="1:5" x14ac:dyDescent="0.25">
      <c r="A18822" s="2">
        <v>42829.5</v>
      </c>
      <c r="B18822">
        <v>65305</v>
      </c>
      <c r="C18822">
        <v>65730</v>
      </c>
      <c r="D18822">
        <v>65305</v>
      </c>
      <c r="E18822">
        <v>65650</v>
      </c>
    </row>
    <row r="18823" spans="1:5" x14ac:dyDescent="0.25">
      <c r="A18823" s="2">
        <v>42829.458333333336</v>
      </c>
      <c r="B18823">
        <v>65395</v>
      </c>
      <c r="C18823">
        <v>65425</v>
      </c>
      <c r="D18823">
        <v>65125</v>
      </c>
      <c r="E18823">
        <v>65305</v>
      </c>
    </row>
    <row r="18824" spans="1:5" x14ac:dyDescent="0.25">
      <c r="A18824" s="2">
        <v>42829.416666666664</v>
      </c>
      <c r="B18824">
        <v>65195</v>
      </c>
      <c r="C18824">
        <v>65470</v>
      </c>
      <c r="D18824">
        <v>65115</v>
      </c>
      <c r="E18824">
        <v>65400</v>
      </c>
    </row>
    <row r="18825" spans="1:5" x14ac:dyDescent="0.25">
      <c r="A18825" s="2">
        <v>42829.375</v>
      </c>
      <c r="B18825">
        <v>65295</v>
      </c>
      <c r="C18825">
        <v>65350</v>
      </c>
      <c r="D18825">
        <v>65130</v>
      </c>
      <c r="E18825">
        <v>65195</v>
      </c>
    </row>
    <row r="18826" spans="1:5" x14ac:dyDescent="0.25">
      <c r="A18826" s="2">
        <v>42828.708333333336</v>
      </c>
      <c r="B18826">
        <v>65485</v>
      </c>
      <c r="C18826">
        <v>65560</v>
      </c>
      <c r="D18826">
        <v>65390</v>
      </c>
      <c r="E18826">
        <v>65560</v>
      </c>
    </row>
    <row r="18827" spans="1:5" x14ac:dyDescent="0.25">
      <c r="A18827" s="2">
        <v>42828.666666666664</v>
      </c>
      <c r="B18827">
        <v>65355</v>
      </c>
      <c r="C18827">
        <v>65500</v>
      </c>
      <c r="D18827">
        <v>65200</v>
      </c>
      <c r="E18827">
        <v>65485</v>
      </c>
    </row>
    <row r="18828" spans="1:5" x14ac:dyDescent="0.25">
      <c r="A18828" s="2">
        <v>42828.625</v>
      </c>
      <c r="B18828">
        <v>65230</v>
      </c>
      <c r="C18828">
        <v>65430</v>
      </c>
      <c r="D18828">
        <v>65160</v>
      </c>
      <c r="E18828">
        <v>65360</v>
      </c>
    </row>
    <row r="18829" spans="1:5" x14ac:dyDescent="0.25">
      <c r="A18829" s="2">
        <v>42828.583333333336</v>
      </c>
      <c r="B18829">
        <v>65300</v>
      </c>
      <c r="C18829">
        <v>65370</v>
      </c>
      <c r="D18829">
        <v>65180</v>
      </c>
      <c r="E18829">
        <v>65220</v>
      </c>
    </row>
    <row r="18830" spans="1:5" x14ac:dyDescent="0.25">
      <c r="A18830" s="2">
        <v>42828.541666666664</v>
      </c>
      <c r="B18830">
        <v>64975</v>
      </c>
      <c r="C18830">
        <v>65320</v>
      </c>
      <c r="D18830">
        <v>64950</v>
      </c>
      <c r="E18830">
        <v>65305</v>
      </c>
    </row>
    <row r="18831" spans="1:5" x14ac:dyDescent="0.25">
      <c r="A18831" s="2">
        <v>42828.5</v>
      </c>
      <c r="B18831">
        <v>65260</v>
      </c>
      <c r="C18831">
        <v>65330</v>
      </c>
      <c r="D18831">
        <v>64950</v>
      </c>
      <c r="E18831">
        <v>64980</v>
      </c>
    </row>
    <row r="18832" spans="1:5" x14ac:dyDescent="0.25">
      <c r="A18832" s="2">
        <v>42828.458333333336</v>
      </c>
      <c r="B18832">
        <v>65390</v>
      </c>
      <c r="C18832">
        <v>65590</v>
      </c>
      <c r="D18832">
        <v>65210</v>
      </c>
      <c r="E18832">
        <v>65260</v>
      </c>
    </row>
    <row r="18833" spans="1:5" x14ac:dyDescent="0.25">
      <c r="A18833" s="2">
        <v>42828.416666666664</v>
      </c>
      <c r="B18833">
        <v>65230</v>
      </c>
      <c r="C18833">
        <v>65570</v>
      </c>
      <c r="D18833">
        <v>65020</v>
      </c>
      <c r="E18833">
        <v>65390</v>
      </c>
    </row>
    <row r="18834" spans="1:5" x14ac:dyDescent="0.25">
      <c r="A18834" s="2">
        <v>42828.375</v>
      </c>
      <c r="B18834">
        <v>65385</v>
      </c>
      <c r="C18834">
        <v>65385</v>
      </c>
      <c r="D18834">
        <v>65135</v>
      </c>
      <c r="E18834">
        <v>65230</v>
      </c>
    </row>
    <row r="18835" spans="1:5" x14ac:dyDescent="0.25">
      <c r="A18835" s="2">
        <v>42825.708333333336</v>
      </c>
      <c r="B18835">
        <v>65275</v>
      </c>
      <c r="C18835">
        <v>65340</v>
      </c>
      <c r="D18835">
        <v>65110</v>
      </c>
      <c r="E18835">
        <v>65135</v>
      </c>
    </row>
    <row r="18836" spans="1:5" x14ac:dyDescent="0.25">
      <c r="A18836" s="2">
        <v>42825.666666666664</v>
      </c>
      <c r="B18836">
        <v>65570</v>
      </c>
      <c r="C18836">
        <v>65625</v>
      </c>
      <c r="D18836">
        <v>65225</v>
      </c>
      <c r="E18836">
        <v>65270</v>
      </c>
    </row>
    <row r="18837" spans="1:5" x14ac:dyDescent="0.25">
      <c r="A18837" s="2">
        <v>42825.625</v>
      </c>
      <c r="B18837">
        <v>65655</v>
      </c>
      <c r="C18837">
        <v>65770</v>
      </c>
      <c r="D18837">
        <v>65520</v>
      </c>
      <c r="E18837">
        <v>65570</v>
      </c>
    </row>
    <row r="18838" spans="1:5" x14ac:dyDescent="0.25">
      <c r="A18838" s="2">
        <v>42825.583333333336</v>
      </c>
      <c r="B18838">
        <v>65670</v>
      </c>
      <c r="C18838">
        <v>65850</v>
      </c>
      <c r="D18838">
        <v>65625</v>
      </c>
      <c r="E18838">
        <v>65655</v>
      </c>
    </row>
    <row r="18839" spans="1:5" x14ac:dyDescent="0.25">
      <c r="A18839" s="2">
        <v>42825.541666666664</v>
      </c>
      <c r="B18839">
        <v>65410</v>
      </c>
      <c r="C18839">
        <v>65750</v>
      </c>
      <c r="D18839">
        <v>65395</v>
      </c>
      <c r="E18839">
        <v>65670</v>
      </c>
    </row>
    <row r="18840" spans="1:5" x14ac:dyDescent="0.25">
      <c r="A18840" s="2">
        <v>42825.5</v>
      </c>
      <c r="B18840">
        <v>65315</v>
      </c>
      <c r="C18840">
        <v>65430</v>
      </c>
      <c r="D18840">
        <v>65195</v>
      </c>
      <c r="E18840">
        <v>65410</v>
      </c>
    </row>
    <row r="18841" spans="1:5" x14ac:dyDescent="0.25">
      <c r="A18841" s="2">
        <v>42825.458333333336</v>
      </c>
      <c r="B18841">
        <v>65240</v>
      </c>
      <c r="C18841">
        <v>65545</v>
      </c>
      <c r="D18841">
        <v>65185</v>
      </c>
      <c r="E18841">
        <v>65315</v>
      </c>
    </row>
    <row r="18842" spans="1:5" x14ac:dyDescent="0.25">
      <c r="A18842" s="2">
        <v>42825.416666666664</v>
      </c>
      <c r="B18842">
        <v>65235</v>
      </c>
      <c r="C18842">
        <v>65425</v>
      </c>
      <c r="D18842">
        <v>65045</v>
      </c>
      <c r="E18842">
        <v>65240</v>
      </c>
    </row>
    <row r="18843" spans="1:5" x14ac:dyDescent="0.25">
      <c r="A18843" s="2">
        <v>42825.375</v>
      </c>
      <c r="B18843">
        <v>65275</v>
      </c>
      <c r="C18843">
        <v>65325</v>
      </c>
      <c r="D18843">
        <v>65135</v>
      </c>
      <c r="E18843">
        <v>65235</v>
      </c>
    </row>
    <row r="18844" spans="1:5" x14ac:dyDescent="0.25">
      <c r="A18844" s="2">
        <v>42824.708333333336</v>
      </c>
      <c r="B18844">
        <v>65540</v>
      </c>
      <c r="C18844">
        <v>65660</v>
      </c>
      <c r="D18844">
        <v>65430</v>
      </c>
      <c r="E18844">
        <v>65605</v>
      </c>
    </row>
    <row r="18845" spans="1:5" x14ac:dyDescent="0.25">
      <c r="A18845" s="2">
        <v>42824.666666666664</v>
      </c>
      <c r="B18845">
        <v>65480</v>
      </c>
      <c r="C18845">
        <v>65605</v>
      </c>
      <c r="D18845">
        <v>65285</v>
      </c>
      <c r="E18845">
        <v>65530</v>
      </c>
    </row>
    <row r="18846" spans="1:5" x14ac:dyDescent="0.25">
      <c r="A18846" s="2">
        <v>42824.625</v>
      </c>
      <c r="B18846">
        <v>65415</v>
      </c>
      <c r="C18846">
        <v>65660</v>
      </c>
      <c r="D18846">
        <v>65385</v>
      </c>
      <c r="E18846">
        <v>65480</v>
      </c>
    </row>
    <row r="18847" spans="1:5" x14ac:dyDescent="0.25">
      <c r="A18847" s="2">
        <v>42824.583333333336</v>
      </c>
      <c r="B18847">
        <v>65345</v>
      </c>
      <c r="C18847">
        <v>65590</v>
      </c>
      <c r="D18847">
        <v>65315</v>
      </c>
      <c r="E18847">
        <v>65410</v>
      </c>
    </row>
    <row r="18848" spans="1:5" x14ac:dyDescent="0.25">
      <c r="A18848" s="2">
        <v>42824.541666666664</v>
      </c>
      <c r="B18848">
        <v>65480</v>
      </c>
      <c r="C18848">
        <v>65580</v>
      </c>
      <c r="D18848">
        <v>65325</v>
      </c>
      <c r="E18848">
        <v>65335</v>
      </c>
    </row>
    <row r="18849" spans="1:5" x14ac:dyDescent="0.25">
      <c r="A18849" s="2">
        <v>42824.5</v>
      </c>
      <c r="B18849">
        <v>65800</v>
      </c>
      <c r="C18849">
        <v>65840</v>
      </c>
      <c r="D18849">
        <v>65470</v>
      </c>
      <c r="E18849">
        <v>65480</v>
      </c>
    </row>
    <row r="18850" spans="1:5" x14ac:dyDescent="0.25">
      <c r="A18850" s="2">
        <v>42824.458333333336</v>
      </c>
      <c r="B18850">
        <v>65565</v>
      </c>
      <c r="C18850">
        <v>65825</v>
      </c>
      <c r="D18850">
        <v>65355</v>
      </c>
      <c r="E18850">
        <v>65810</v>
      </c>
    </row>
    <row r="18851" spans="1:5" x14ac:dyDescent="0.25">
      <c r="A18851" s="2">
        <v>42824.416666666664</v>
      </c>
      <c r="B18851">
        <v>66010</v>
      </c>
      <c r="C18851">
        <v>66065</v>
      </c>
      <c r="D18851">
        <v>65555</v>
      </c>
      <c r="E18851">
        <v>65560</v>
      </c>
    </row>
    <row r="18852" spans="1:5" x14ac:dyDescent="0.25">
      <c r="A18852" s="2">
        <v>42824.375</v>
      </c>
      <c r="B18852">
        <v>65675</v>
      </c>
      <c r="C18852">
        <v>66080</v>
      </c>
      <c r="D18852">
        <v>65610</v>
      </c>
      <c r="E18852">
        <v>66010</v>
      </c>
    </row>
    <row r="18853" spans="1:5" x14ac:dyDescent="0.25">
      <c r="A18853" s="2">
        <v>42823.708333333336</v>
      </c>
      <c r="B18853">
        <v>65855</v>
      </c>
      <c r="C18853">
        <v>65995</v>
      </c>
      <c r="D18853">
        <v>65780</v>
      </c>
      <c r="E18853">
        <v>65995</v>
      </c>
    </row>
    <row r="18854" spans="1:5" x14ac:dyDescent="0.25">
      <c r="A18854" s="2">
        <v>42823.666666666664</v>
      </c>
      <c r="B18854">
        <v>65775</v>
      </c>
      <c r="C18854">
        <v>65880</v>
      </c>
      <c r="D18854">
        <v>65580</v>
      </c>
      <c r="E18854">
        <v>65850</v>
      </c>
    </row>
    <row r="18855" spans="1:5" x14ac:dyDescent="0.25">
      <c r="A18855" s="2">
        <v>42823.625</v>
      </c>
      <c r="B18855">
        <v>65785</v>
      </c>
      <c r="C18855">
        <v>65820</v>
      </c>
      <c r="D18855">
        <v>65550</v>
      </c>
      <c r="E18855">
        <v>65775</v>
      </c>
    </row>
    <row r="18856" spans="1:5" x14ac:dyDescent="0.25">
      <c r="A18856" s="2">
        <v>42823.583333333336</v>
      </c>
      <c r="B18856">
        <v>65700</v>
      </c>
      <c r="C18856">
        <v>65865</v>
      </c>
      <c r="D18856">
        <v>65660</v>
      </c>
      <c r="E18856">
        <v>65785</v>
      </c>
    </row>
    <row r="18857" spans="1:5" x14ac:dyDescent="0.25">
      <c r="A18857" s="2">
        <v>42823.541666666664</v>
      </c>
      <c r="B18857">
        <v>65545</v>
      </c>
      <c r="C18857">
        <v>65765</v>
      </c>
      <c r="D18857">
        <v>65495</v>
      </c>
      <c r="E18857">
        <v>65690</v>
      </c>
    </row>
    <row r="18858" spans="1:5" x14ac:dyDescent="0.25">
      <c r="A18858" s="2">
        <v>42823.5</v>
      </c>
      <c r="B18858">
        <v>65480</v>
      </c>
      <c r="C18858">
        <v>65600</v>
      </c>
      <c r="D18858">
        <v>65410</v>
      </c>
      <c r="E18858">
        <v>65550</v>
      </c>
    </row>
    <row r="18859" spans="1:5" x14ac:dyDescent="0.25">
      <c r="A18859" s="2">
        <v>42823.458333333336</v>
      </c>
      <c r="B18859">
        <v>65345</v>
      </c>
      <c r="C18859">
        <v>65530</v>
      </c>
      <c r="D18859">
        <v>65185</v>
      </c>
      <c r="E18859">
        <v>65480</v>
      </c>
    </row>
    <row r="18860" spans="1:5" x14ac:dyDescent="0.25">
      <c r="A18860" s="2">
        <v>42823.416666666664</v>
      </c>
      <c r="B18860">
        <v>64875</v>
      </c>
      <c r="C18860">
        <v>65355</v>
      </c>
      <c r="D18860">
        <v>64735</v>
      </c>
      <c r="E18860">
        <v>65345</v>
      </c>
    </row>
    <row r="18861" spans="1:5" x14ac:dyDescent="0.25">
      <c r="A18861" s="2">
        <v>42823.375</v>
      </c>
      <c r="B18861">
        <v>64780</v>
      </c>
      <c r="C18861">
        <v>64975</v>
      </c>
      <c r="D18861">
        <v>64640</v>
      </c>
      <c r="E18861">
        <v>64875</v>
      </c>
    </row>
    <row r="18862" spans="1:5" x14ac:dyDescent="0.25">
      <c r="A18862" s="2">
        <v>42822.708333333336</v>
      </c>
      <c r="B18862">
        <v>64925</v>
      </c>
      <c r="C18862">
        <v>64960</v>
      </c>
      <c r="D18862">
        <v>64705</v>
      </c>
      <c r="E18862">
        <v>64705</v>
      </c>
    </row>
    <row r="18863" spans="1:5" x14ac:dyDescent="0.25">
      <c r="A18863" s="2">
        <v>42822.666666666664</v>
      </c>
      <c r="B18863">
        <v>64985</v>
      </c>
      <c r="C18863">
        <v>65180</v>
      </c>
      <c r="D18863">
        <v>64735</v>
      </c>
      <c r="E18863">
        <v>64920</v>
      </c>
    </row>
    <row r="18864" spans="1:5" x14ac:dyDescent="0.25">
      <c r="A18864" s="2">
        <v>42822.625</v>
      </c>
      <c r="B18864">
        <v>64640</v>
      </c>
      <c r="C18864">
        <v>65160</v>
      </c>
      <c r="D18864">
        <v>64595</v>
      </c>
      <c r="E18864">
        <v>64985</v>
      </c>
    </row>
    <row r="18865" spans="1:5" x14ac:dyDescent="0.25">
      <c r="A18865" s="2">
        <v>42822.583333333336</v>
      </c>
      <c r="B18865">
        <v>64770</v>
      </c>
      <c r="C18865">
        <v>64915</v>
      </c>
      <c r="D18865">
        <v>64620</v>
      </c>
      <c r="E18865">
        <v>64640</v>
      </c>
    </row>
    <row r="18866" spans="1:5" x14ac:dyDescent="0.25">
      <c r="A18866" s="2">
        <v>42822.541666666664</v>
      </c>
      <c r="B18866">
        <v>64775</v>
      </c>
      <c r="C18866">
        <v>64975</v>
      </c>
      <c r="D18866">
        <v>64735</v>
      </c>
      <c r="E18866">
        <v>64770</v>
      </c>
    </row>
    <row r="18867" spans="1:5" x14ac:dyDescent="0.25">
      <c r="A18867" s="2">
        <v>42822.5</v>
      </c>
      <c r="B18867">
        <v>64675</v>
      </c>
      <c r="C18867">
        <v>64830</v>
      </c>
      <c r="D18867">
        <v>64560</v>
      </c>
      <c r="E18867">
        <v>64775</v>
      </c>
    </row>
    <row r="18868" spans="1:5" x14ac:dyDescent="0.25">
      <c r="A18868" s="2">
        <v>42822.458333333336</v>
      </c>
      <c r="B18868">
        <v>64745</v>
      </c>
      <c r="C18868">
        <v>64895</v>
      </c>
      <c r="D18868">
        <v>64435</v>
      </c>
      <c r="E18868">
        <v>64675</v>
      </c>
    </row>
    <row r="18869" spans="1:5" x14ac:dyDescent="0.25">
      <c r="A18869" s="2">
        <v>42822.416666666664</v>
      </c>
      <c r="B18869">
        <v>64535</v>
      </c>
      <c r="C18869">
        <v>64940</v>
      </c>
      <c r="D18869">
        <v>64290</v>
      </c>
      <c r="E18869">
        <v>64740</v>
      </c>
    </row>
    <row r="18870" spans="1:5" x14ac:dyDescent="0.25">
      <c r="A18870" s="2">
        <v>42822.375</v>
      </c>
      <c r="B18870">
        <v>64775</v>
      </c>
      <c r="C18870">
        <v>64900</v>
      </c>
      <c r="D18870">
        <v>64355</v>
      </c>
      <c r="E18870">
        <v>64545</v>
      </c>
    </row>
    <row r="18871" spans="1:5" x14ac:dyDescent="0.25">
      <c r="A18871" s="2">
        <v>42821.708333333336</v>
      </c>
      <c r="B18871">
        <v>64500</v>
      </c>
      <c r="C18871">
        <v>64835</v>
      </c>
      <c r="D18871">
        <v>64490</v>
      </c>
      <c r="E18871">
        <v>64775</v>
      </c>
    </row>
    <row r="18872" spans="1:5" x14ac:dyDescent="0.25">
      <c r="A18872" s="2">
        <v>42821.666666666664</v>
      </c>
      <c r="B18872">
        <v>64695</v>
      </c>
      <c r="C18872">
        <v>64710</v>
      </c>
      <c r="D18872">
        <v>64440</v>
      </c>
      <c r="E18872">
        <v>64500</v>
      </c>
    </row>
    <row r="18873" spans="1:5" x14ac:dyDescent="0.25">
      <c r="A18873" s="2">
        <v>42821.625</v>
      </c>
      <c r="B18873">
        <v>63990</v>
      </c>
      <c r="C18873">
        <v>64715</v>
      </c>
      <c r="D18873">
        <v>63920</v>
      </c>
      <c r="E18873">
        <v>64695</v>
      </c>
    </row>
    <row r="18874" spans="1:5" x14ac:dyDescent="0.25">
      <c r="A18874" s="2">
        <v>42821.583333333336</v>
      </c>
      <c r="B18874">
        <v>64015</v>
      </c>
      <c r="C18874">
        <v>64160</v>
      </c>
      <c r="D18874">
        <v>63900</v>
      </c>
      <c r="E18874">
        <v>63985</v>
      </c>
    </row>
    <row r="18875" spans="1:5" x14ac:dyDescent="0.25">
      <c r="A18875" s="2">
        <v>42821.541666666664</v>
      </c>
      <c r="B18875">
        <v>64065</v>
      </c>
      <c r="C18875">
        <v>64210</v>
      </c>
      <c r="D18875">
        <v>63955</v>
      </c>
      <c r="E18875">
        <v>64015</v>
      </c>
    </row>
    <row r="18876" spans="1:5" x14ac:dyDescent="0.25">
      <c r="A18876" s="2">
        <v>42821.5</v>
      </c>
      <c r="B18876">
        <v>63915</v>
      </c>
      <c r="C18876">
        <v>64185</v>
      </c>
      <c r="D18876">
        <v>63880</v>
      </c>
      <c r="E18876">
        <v>64065</v>
      </c>
    </row>
    <row r="18877" spans="1:5" x14ac:dyDescent="0.25">
      <c r="A18877" s="2">
        <v>42821.458333333336</v>
      </c>
      <c r="B18877">
        <v>63650</v>
      </c>
      <c r="C18877">
        <v>63945</v>
      </c>
      <c r="D18877">
        <v>63515</v>
      </c>
      <c r="E18877">
        <v>63915</v>
      </c>
    </row>
    <row r="18878" spans="1:5" x14ac:dyDescent="0.25">
      <c r="A18878" s="2">
        <v>42821.416666666664</v>
      </c>
      <c r="B18878">
        <v>63735</v>
      </c>
      <c r="C18878">
        <v>63815</v>
      </c>
      <c r="D18878">
        <v>63350</v>
      </c>
      <c r="E18878">
        <v>63645</v>
      </c>
    </row>
    <row r="18879" spans="1:5" x14ac:dyDescent="0.25">
      <c r="A18879" s="2">
        <v>42821.375</v>
      </c>
      <c r="B18879">
        <v>63640</v>
      </c>
      <c r="C18879">
        <v>63815</v>
      </c>
      <c r="D18879">
        <v>63510</v>
      </c>
      <c r="E18879">
        <v>63730</v>
      </c>
    </row>
    <row r="18880" spans="1:5" x14ac:dyDescent="0.25">
      <c r="A18880" s="2">
        <v>42818.708333333336</v>
      </c>
      <c r="B18880">
        <v>64220</v>
      </c>
      <c r="C18880">
        <v>64375</v>
      </c>
      <c r="D18880">
        <v>64155</v>
      </c>
      <c r="E18880">
        <v>64375</v>
      </c>
    </row>
    <row r="18881" spans="1:5" x14ac:dyDescent="0.25">
      <c r="A18881" s="2">
        <v>42818.666666666664</v>
      </c>
      <c r="B18881">
        <v>64065</v>
      </c>
      <c r="C18881">
        <v>64255</v>
      </c>
      <c r="D18881">
        <v>63800</v>
      </c>
      <c r="E18881">
        <v>64225</v>
      </c>
    </row>
    <row r="18882" spans="1:5" x14ac:dyDescent="0.25">
      <c r="A18882" s="2">
        <v>42818.625</v>
      </c>
      <c r="B18882">
        <v>63950</v>
      </c>
      <c r="C18882">
        <v>64260</v>
      </c>
      <c r="D18882">
        <v>63915</v>
      </c>
      <c r="E18882">
        <v>64070</v>
      </c>
    </row>
    <row r="18883" spans="1:5" x14ac:dyDescent="0.25">
      <c r="A18883" s="2">
        <v>42818.583333333336</v>
      </c>
      <c r="B18883">
        <v>64245</v>
      </c>
      <c r="C18883">
        <v>64335</v>
      </c>
      <c r="D18883">
        <v>63900</v>
      </c>
      <c r="E18883">
        <v>63950</v>
      </c>
    </row>
    <row r="18884" spans="1:5" x14ac:dyDescent="0.25">
      <c r="A18884" s="2">
        <v>42818.541666666664</v>
      </c>
      <c r="B18884">
        <v>64130</v>
      </c>
      <c r="C18884">
        <v>64380</v>
      </c>
      <c r="D18884">
        <v>64065</v>
      </c>
      <c r="E18884">
        <v>64245</v>
      </c>
    </row>
    <row r="18885" spans="1:5" x14ac:dyDescent="0.25">
      <c r="A18885" s="2">
        <v>42818.5</v>
      </c>
      <c r="B18885">
        <v>64080</v>
      </c>
      <c r="C18885">
        <v>64165</v>
      </c>
      <c r="D18885">
        <v>63860</v>
      </c>
      <c r="E18885">
        <v>64135</v>
      </c>
    </row>
    <row r="18886" spans="1:5" x14ac:dyDescent="0.25">
      <c r="A18886" s="2">
        <v>42818.458333333336</v>
      </c>
      <c r="B18886">
        <v>63860</v>
      </c>
      <c r="C18886">
        <v>64220</v>
      </c>
      <c r="D18886">
        <v>63790</v>
      </c>
      <c r="E18886">
        <v>64080</v>
      </c>
    </row>
    <row r="18887" spans="1:5" x14ac:dyDescent="0.25">
      <c r="A18887" s="2">
        <v>42818.416666666664</v>
      </c>
      <c r="B18887">
        <v>63780</v>
      </c>
      <c r="C18887">
        <v>64275</v>
      </c>
      <c r="D18887">
        <v>63780</v>
      </c>
      <c r="E18887">
        <v>63860</v>
      </c>
    </row>
    <row r="18888" spans="1:5" x14ac:dyDescent="0.25">
      <c r="A18888" s="2">
        <v>42818.375</v>
      </c>
      <c r="B18888">
        <v>63750</v>
      </c>
      <c r="C18888">
        <v>63840</v>
      </c>
      <c r="D18888">
        <v>63490</v>
      </c>
      <c r="E18888">
        <v>63775</v>
      </c>
    </row>
    <row r="18889" spans="1:5" x14ac:dyDescent="0.25">
      <c r="A18889" s="2">
        <v>42817.708333333336</v>
      </c>
      <c r="B18889">
        <v>63890</v>
      </c>
      <c r="C18889">
        <v>63975</v>
      </c>
      <c r="D18889">
        <v>63785</v>
      </c>
      <c r="E18889">
        <v>63890</v>
      </c>
    </row>
    <row r="18890" spans="1:5" x14ac:dyDescent="0.25">
      <c r="A18890" s="2">
        <v>42817.666666666664</v>
      </c>
      <c r="B18890">
        <v>64235</v>
      </c>
      <c r="C18890">
        <v>64285</v>
      </c>
      <c r="D18890">
        <v>63805</v>
      </c>
      <c r="E18890">
        <v>63890</v>
      </c>
    </row>
    <row r="18891" spans="1:5" x14ac:dyDescent="0.25">
      <c r="A18891" s="2">
        <v>42817.625</v>
      </c>
      <c r="B18891">
        <v>63960</v>
      </c>
      <c r="C18891">
        <v>64340</v>
      </c>
      <c r="D18891">
        <v>63890</v>
      </c>
      <c r="E18891">
        <v>64240</v>
      </c>
    </row>
    <row r="18892" spans="1:5" x14ac:dyDescent="0.25">
      <c r="A18892" s="2">
        <v>42817.583333333336</v>
      </c>
      <c r="B18892">
        <v>64075</v>
      </c>
      <c r="C18892">
        <v>64095</v>
      </c>
      <c r="D18892">
        <v>63650</v>
      </c>
      <c r="E18892">
        <v>63965</v>
      </c>
    </row>
    <row r="18893" spans="1:5" x14ac:dyDescent="0.25">
      <c r="A18893" s="2">
        <v>42817.541666666664</v>
      </c>
      <c r="B18893">
        <v>63825</v>
      </c>
      <c r="C18893">
        <v>64085</v>
      </c>
      <c r="D18893">
        <v>63530</v>
      </c>
      <c r="E18893">
        <v>64070</v>
      </c>
    </row>
    <row r="18894" spans="1:5" x14ac:dyDescent="0.25">
      <c r="A18894" s="2">
        <v>42817.5</v>
      </c>
      <c r="B18894">
        <v>63990</v>
      </c>
      <c r="C18894">
        <v>64145</v>
      </c>
      <c r="D18894">
        <v>63695</v>
      </c>
      <c r="E18894">
        <v>63825</v>
      </c>
    </row>
    <row r="18895" spans="1:5" x14ac:dyDescent="0.25">
      <c r="A18895" s="2">
        <v>42817.458333333336</v>
      </c>
      <c r="B18895">
        <v>63620</v>
      </c>
      <c r="C18895">
        <v>64130</v>
      </c>
      <c r="D18895">
        <v>63570</v>
      </c>
      <c r="E18895">
        <v>63990</v>
      </c>
    </row>
    <row r="18896" spans="1:5" x14ac:dyDescent="0.25">
      <c r="A18896" s="2">
        <v>42817.416666666664</v>
      </c>
      <c r="B18896">
        <v>63225</v>
      </c>
      <c r="C18896">
        <v>63880</v>
      </c>
      <c r="D18896">
        <v>63145</v>
      </c>
      <c r="E18896">
        <v>63615</v>
      </c>
    </row>
    <row r="18897" spans="1:5" x14ac:dyDescent="0.25">
      <c r="A18897" s="2">
        <v>42817.375</v>
      </c>
      <c r="B18897">
        <v>63790</v>
      </c>
      <c r="C18897">
        <v>63790</v>
      </c>
      <c r="D18897">
        <v>63145</v>
      </c>
      <c r="E18897">
        <v>63220</v>
      </c>
    </row>
    <row r="18898" spans="1:5" x14ac:dyDescent="0.25">
      <c r="A18898" s="2">
        <v>42816.708333333336</v>
      </c>
      <c r="B18898">
        <v>63885</v>
      </c>
      <c r="C18898">
        <v>63945</v>
      </c>
      <c r="D18898">
        <v>63700</v>
      </c>
      <c r="E18898">
        <v>63780</v>
      </c>
    </row>
    <row r="18899" spans="1:5" x14ac:dyDescent="0.25">
      <c r="A18899" s="2">
        <v>42816.666666666664</v>
      </c>
      <c r="B18899">
        <v>63510</v>
      </c>
      <c r="C18899">
        <v>63935</v>
      </c>
      <c r="D18899">
        <v>63465</v>
      </c>
      <c r="E18899">
        <v>63885</v>
      </c>
    </row>
    <row r="18900" spans="1:5" x14ac:dyDescent="0.25">
      <c r="A18900" s="2">
        <v>42816.625</v>
      </c>
      <c r="B18900">
        <v>63615</v>
      </c>
      <c r="C18900">
        <v>63715</v>
      </c>
      <c r="D18900">
        <v>63370</v>
      </c>
      <c r="E18900">
        <v>63515</v>
      </c>
    </row>
    <row r="18901" spans="1:5" x14ac:dyDescent="0.25">
      <c r="A18901" s="2">
        <v>42816.583333333336</v>
      </c>
      <c r="B18901">
        <v>63905</v>
      </c>
      <c r="C18901">
        <v>63910</v>
      </c>
      <c r="D18901">
        <v>63525</v>
      </c>
      <c r="E18901">
        <v>63620</v>
      </c>
    </row>
    <row r="18902" spans="1:5" x14ac:dyDescent="0.25">
      <c r="A18902" s="2">
        <v>42816.541666666664</v>
      </c>
      <c r="B18902">
        <v>63995</v>
      </c>
      <c r="C18902">
        <v>64150</v>
      </c>
      <c r="D18902">
        <v>63680</v>
      </c>
      <c r="E18902">
        <v>63915</v>
      </c>
    </row>
    <row r="18903" spans="1:5" x14ac:dyDescent="0.25">
      <c r="A18903" s="2">
        <v>42816.5</v>
      </c>
      <c r="B18903">
        <v>63690</v>
      </c>
      <c r="C18903">
        <v>64095</v>
      </c>
      <c r="D18903">
        <v>63505</v>
      </c>
      <c r="E18903">
        <v>64000</v>
      </c>
    </row>
    <row r="18904" spans="1:5" x14ac:dyDescent="0.25">
      <c r="A18904" s="2">
        <v>42816.458333333336</v>
      </c>
      <c r="B18904">
        <v>63320</v>
      </c>
      <c r="C18904">
        <v>63785</v>
      </c>
      <c r="D18904">
        <v>62855</v>
      </c>
      <c r="E18904">
        <v>63695</v>
      </c>
    </row>
    <row r="18905" spans="1:5" x14ac:dyDescent="0.25">
      <c r="A18905" s="2">
        <v>42816.416666666664</v>
      </c>
      <c r="B18905">
        <v>63025</v>
      </c>
      <c r="C18905">
        <v>63590</v>
      </c>
      <c r="D18905">
        <v>62950</v>
      </c>
      <c r="E18905">
        <v>63325</v>
      </c>
    </row>
    <row r="18906" spans="1:5" x14ac:dyDescent="0.25">
      <c r="A18906" s="2">
        <v>42816.375</v>
      </c>
      <c r="B18906">
        <v>62880</v>
      </c>
      <c r="C18906">
        <v>63125</v>
      </c>
      <c r="D18906">
        <v>62630</v>
      </c>
      <c r="E18906">
        <v>63025</v>
      </c>
    </row>
    <row r="18907" spans="1:5" x14ac:dyDescent="0.25">
      <c r="A18907" s="2">
        <v>42815.708333333336</v>
      </c>
      <c r="B18907">
        <v>63310</v>
      </c>
      <c r="C18907">
        <v>63400</v>
      </c>
      <c r="D18907">
        <v>63155</v>
      </c>
      <c r="E18907">
        <v>63190</v>
      </c>
    </row>
    <row r="18908" spans="1:5" x14ac:dyDescent="0.25">
      <c r="A18908" s="2">
        <v>42815.666666666664</v>
      </c>
      <c r="B18908">
        <v>63400</v>
      </c>
      <c r="C18908">
        <v>63680</v>
      </c>
      <c r="D18908">
        <v>63255</v>
      </c>
      <c r="E18908">
        <v>63315</v>
      </c>
    </row>
    <row r="18909" spans="1:5" x14ac:dyDescent="0.25">
      <c r="A18909" s="2">
        <v>42815.625</v>
      </c>
      <c r="B18909">
        <v>63210</v>
      </c>
      <c r="C18909">
        <v>63560</v>
      </c>
      <c r="D18909">
        <v>63195</v>
      </c>
      <c r="E18909">
        <v>63400</v>
      </c>
    </row>
    <row r="18910" spans="1:5" x14ac:dyDescent="0.25">
      <c r="A18910" s="2">
        <v>42815.583333333336</v>
      </c>
      <c r="B18910">
        <v>63320</v>
      </c>
      <c r="C18910">
        <v>63375</v>
      </c>
      <c r="D18910">
        <v>63165</v>
      </c>
      <c r="E18910">
        <v>63215</v>
      </c>
    </row>
    <row r="18911" spans="1:5" x14ac:dyDescent="0.25">
      <c r="A18911" s="2">
        <v>42815.541666666664</v>
      </c>
      <c r="B18911">
        <v>63550</v>
      </c>
      <c r="C18911">
        <v>63595</v>
      </c>
      <c r="D18911">
        <v>63200</v>
      </c>
      <c r="E18911">
        <v>63320</v>
      </c>
    </row>
    <row r="18912" spans="1:5" x14ac:dyDescent="0.25">
      <c r="A18912" s="2">
        <v>42815.5</v>
      </c>
      <c r="B18912">
        <v>63760</v>
      </c>
      <c r="C18912">
        <v>63785</v>
      </c>
      <c r="D18912">
        <v>63305</v>
      </c>
      <c r="E18912">
        <v>63545</v>
      </c>
    </row>
    <row r="18913" spans="1:5" x14ac:dyDescent="0.25">
      <c r="A18913" s="2">
        <v>42815.458333333336</v>
      </c>
      <c r="B18913">
        <v>64640</v>
      </c>
      <c r="C18913">
        <v>64690</v>
      </c>
      <c r="D18913">
        <v>63730</v>
      </c>
      <c r="E18913">
        <v>63760</v>
      </c>
    </row>
    <row r="18914" spans="1:5" x14ac:dyDescent="0.25">
      <c r="A18914" s="2">
        <v>42815.416666666664</v>
      </c>
      <c r="B18914">
        <v>65255</v>
      </c>
      <c r="C18914">
        <v>65255</v>
      </c>
      <c r="D18914">
        <v>64505</v>
      </c>
      <c r="E18914">
        <v>64635</v>
      </c>
    </row>
    <row r="18915" spans="1:5" x14ac:dyDescent="0.25">
      <c r="A18915" s="2">
        <v>42815.375</v>
      </c>
      <c r="B18915">
        <v>65385</v>
      </c>
      <c r="C18915">
        <v>65530</v>
      </c>
      <c r="D18915">
        <v>65245</v>
      </c>
      <c r="E18915">
        <v>65250</v>
      </c>
    </row>
    <row r="18916" spans="1:5" x14ac:dyDescent="0.25">
      <c r="A18916" s="2">
        <v>42814.708333333336</v>
      </c>
      <c r="B18916">
        <v>65340</v>
      </c>
      <c r="C18916">
        <v>65420</v>
      </c>
      <c r="D18916">
        <v>65185</v>
      </c>
      <c r="E18916">
        <v>65185</v>
      </c>
    </row>
    <row r="18917" spans="1:5" x14ac:dyDescent="0.25">
      <c r="A18917" s="2">
        <v>42814.666666666664</v>
      </c>
      <c r="B18917">
        <v>65220</v>
      </c>
      <c r="C18917">
        <v>65480</v>
      </c>
      <c r="D18917">
        <v>65115</v>
      </c>
      <c r="E18917">
        <v>65345</v>
      </c>
    </row>
    <row r="18918" spans="1:5" x14ac:dyDescent="0.25">
      <c r="A18918" s="2">
        <v>42814.625</v>
      </c>
      <c r="B18918">
        <v>65315</v>
      </c>
      <c r="C18918">
        <v>65395</v>
      </c>
      <c r="D18918">
        <v>65110</v>
      </c>
      <c r="E18918">
        <v>65220</v>
      </c>
    </row>
    <row r="18919" spans="1:5" x14ac:dyDescent="0.25">
      <c r="A18919" s="2">
        <v>42814.583333333336</v>
      </c>
      <c r="B18919">
        <v>65055</v>
      </c>
      <c r="C18919">
        <v>65350</v>
      </c>
      <c r="D18919">
        <v>64910</v>
      </c>
      <c r="E18919">
        <v>65315</v>
      </c>
    </row>
    <row r="18920" spans="1:5" x14ac:dyDescent="0.25">
      <c r="A18920" s="2">
        <v>42814.541666666664</v>
      </c>
      <c r="B18920">
        <v>65415</v>
      </c>
      <c r="C18920">
        <v>65445</v>
      </c>
      <c r="D18920">
        <v>64980</v>
      </c>
      <c r="E18920">
        <v>65050</v>
      </c>
    </row>
    <row r="18921" spans="1:5" x14ac:dyDescent="0.25">
      <c r="A18921" s="2">
        <v>42814.5</v>
      </c>
      <c r="B18921">
        <v>65440</v>
      </c>
      <c r="C18921">
        <v>65645</v>
      </c>
      <c r="D18921">
        <v>65215</v>
      </c>
      <c r="E18921">
        <v>65420</v>
      </c>
    </row>
    <row r="18922" spans="1:5" x14ac:dyDescent="0.25">
      <c r="A18922" s="2">
        <v>42814.458333333336</v>
      </c>
      <c r="B18922">
        <v>64745</v>
      </c>
      <c r="C18922">
        <v>65530</v>
      </c>
      <c r="D18922">
        <v>64535</v>
      </c>
      <c r="E18922">
        <v>65440</v>
      </c>
    </row>
    <row r="18923" spans="1:5" x14ac:dyDescent="0.25">
      <c r="A18923" s="2">
        <v>42814.416666666664</v>
      </c>
      <c r="B18923">
        <v>64315</v>
      </c>
      <c r="C18923">
        <v>64975</v>
      </c>
      <c r="D18923">
        <v>64120</v>
      </c>
      <c r="E18923">
        <v>64745</v>
      </c>
    </row>
    <row r="18924" spans="1:5" x14ac:dyDescent="0.25">
      <c r="A18924" s="2">
        <v>42814.375</v>
      </c>
      <c r="B18924">
        <v>64695</v>
      </c>
      <c r="C18924">
        <v>64695</v>
      </c>
      <c r="D18924">
        <v>64200</v>
      </c>
      <c r="E18924">
        <v>64310</v>
      </c>
    </row>
    <row r="18925" spans="1:5" x14ac:dyDescent="0.25">
      <c r="A18925" s="2">
        <v>42811.708333333336</v>
      </c>
      <c r="B18925">
        <v>64715</v>
      </c>
      <c r="C18925">
        <v>64825</v>
      </c>
      <c r="D18925">
        <v>64690</v>
      </c>
      <c r="E18925">
        <v>64755</v>
      </c>
    </row>
    <row r="18926" spans="1:5" x14ac:dyDescent="0.25">
      <c r="A18926" s="2">
        <v>42811.666666666664</v>
      </c>
      <c r="B18926">
        <v>65180</v>
      </c>
      <c r="C18926">
        <v>65225</v>
      </c>
      <c r="D18926">
        <v>64665</v>
      </c>
      <c r="E18926">
        <v>64710</v>
      </c>
    </row>
    <row r="18927" spans="1:5" x14ac:dyDescent="0.25">
      <c r="A18927" s="2">
        <v>42811.625</v>
      </c>
      <c r="B18927">
        <v>64810</v>
      </c>
      <c r="C18927">
        <v>65200</v>
      </c>
      <c r="D18927">
        <v>64760</v>
      </c>
      <c r="E18927">
        <v>65180</v>
      </c>
    </row>
    <row r="18928" spans="1:5" x14ac:dyDescent="0.25">
      <c r="A18928" s="2">
        <v>42811.583333333336</v>
      </c>
      <c r="B18928">
        <v>64930</v>
      </c>
      <c r="C18928">
        <v>64930</v>
      </c>
      <c r="D18928">
        <v>64595</v>
      </c>
      <c r="E18928">
        <v>64805</v>
      </c>
    </row>
    <row r="18929" spans="1:5" x14ac:dyDescent="0.25">
      <c r="A18929" s="2">
        <v>42811.541666666664</v>
      </c>
      <c r="B18929">
        <v>64955</v>
      </c>
      <c r="C18929">
        <v>65015</v>
      </c>
      <c r="D18929">
        <v>64695</v>
      </c>
      <c r="E18929">
        <v>64930</v>
      </c>
    </row>
    <row r="18930" spans="1:5" x14ac:dyDescent="0.25">
      <c r="A18930" s="2">
        <v>42811.5</v>
      </c>
      <c r="B18930">
        <v>65440</v>
      </c>
      <c r="C18930">
        <v>65440</v>
      </c>
      <c r="D18930">
        <v>64930</v>
      </c>
      <c r="E18930">
        <v>64950</v>
      </c>
    </row>
    <row r="18931" spans="1:5" x14ac:dyDescent="0.25">
      <c r="A18931" s="2">
        <v>42811.458333333336</v>
      </c>
      <c r="B18931">
        <v>66210</v>
      </c>
      <c r="C18931">
        <v>66290</v>
      </c>
      <c r="D18931">
        <v>65425</v>
      </c>
      <c r="E18931">
        <v>65445</v>
      </c>
    </row>
    <row r="18932" spans="1:5" x14ac:dyDescent="0.25">
      <c r="A18932" s="2">
        <v>42811.416666666664</v>
      </c>
      <c r="B18932">
        <v>66540</v>
      </c>
      <c r="C18932">
        <v>66680</v>
      </c>
      <c r="D18932">
        <v>66155</v>
      </c>
      <c r="E18932">
        <v>66200</v>
      </c>
    </row>
    <row r="18933" spans="1:5" x14ac:dyDescent="0.25">
      <c r="A18933" s="2">
        <v>42811.375</v>
      </c>
      <c r="B18933">
        <v>66410</v>
      </c>
      <c r="C18933">
        <v>66660</v>
      </c>
      <c r="D18933">
        <v>66215</v>
      </c>
      <c r="E18933">
        <v>66545</v>
      </c>
    </row>
    <row r="18934" spans="1:5" x14ac:dyDescent="0.25">
      <c r="A18934" s="2">
        <v>42810.708333333336</v>
      </c>
      <c r="B18934">
        <v>66195</v>
      </c>
      <c r="C18934">
        <v>66335</v>
      </c>
      <c r="D18934">
        <v>66160</v>
      </c>
      <c r="E18934">
        <v>66210</v>
      </c>
    </row>
    <row r="18935" spans="1:5" x14ac:dyDescent="0.25">
      <c r="A18935" s="2">
        <v>42810.666666666664</v>
      </c>
      <c r="B18935">
        <v>66270</v>
      </c>
      <c r="C18935">
        <v>66340</v>
      </c>
      <c r="D18935">
        <v>66065</v>
      </c>
      <c r="E18935">
        <v>66195</v>
      </c>
    </row>
    <row r="18936" spans="1:5" x14ac:dyDescent="0.25">
      <c r="A18936" s="2">
        <v>42810.625</v>
      </c>
      <c r="B18936">
        <v>66095</v>
      </c>
      <c r="C18936">
        <v>66440</v>
      </c>
      <c r="D18936">
        <v>66015</v>
      </c>
      <c r="E18936">
        <v>66270</v>
      </c>
    </row>
    <row r="18937" spans="1:5" x14ac:dyDescent="0.25">
      <c r="A18937" s="2">
        <v>42810.583333333336</v>
      </c>
      <c r="B18937">
        <v>66520</v>
      </c>
      <c r="C18937">
        <v>66565</v>
      </c>
      <c r="D18937">
        <v>66090</v>
      </c>
      <c r="E18937">
        <v>66100</v>
      </c>
    </row>
    <row r="18938" spans="1:5" x14ac:dyDescent="0.25">
      <c r="A18938" s="2">
        <v>42810.541666666664</v>
      </c>
      <c r="B18938">
        <v>66275</v>
      </c>
      <c r="C18938">
        <v>66530</v>
      </c>
      <c r="D18938">
        <v>66225</v>
      </c>
      <c r="E18938">
        <v>66525</v>
      </c>
    </row>
    <row r="18939" spans="1:5" x14ac:dyDescent="0.25">
      <c r="A18939" s="2">
        <v>42810.5</v>
      </c>
      <c r="B18939">
        <v>66450</v>
      </c>
      <c r="C18939">
        <v>66480</v>
      </c>
      <c r="D18939">
        <v>66175</v>
      </c>
      <c r="E18939">
        <v>66270</v>
      </c>
    </row>
    <row r="18940" spans="1:5" x14ac:dyDescent="0.25">
      <c r="A18940" s="2">
        <v>42810.458333333336</v>
      </c>
      <c r="B18940">
        <v>66595</v>
      </c>
      <c r="C18940">
        <v>66725</v>
      </c>
      <c r="D18940">
        <v>66370</v>
      </c>
      <c r="E18940">
        <v>66450</v>
      </c>
    </row>
    <row r="18941" spans="1:5" x14ac:dyDescent="0.25">
      <c r="A18941" s="2">
        <v>42810.416666666664</v>
      </c>
      <c r="B18941">
        <v>67030</v>
      </c>
      <c r="C18941">
        <v>67040</v>
      </c>
      <c r="D18941">
        <v>66495</v>
      </c>
      <c r="E18941">
        <v>66595</v>
      </c>
    </row>
    <row r="18942" spans="1:5" x14ac:dyDescent="0.25">
      <c r="A18942" s="2">
        <v>42810.375</v>
      </c>
      <c r="B18942">
        <v>67100</v>
      </c>
      <c r="C18942">
        <v>67215</v>
      </c>
      <c r="D18942">
        <v>66985</v>
      </c>
      <c r="E18942">
        <v>67040</v>
      </c>
    </row>
    <row r="18943" spans="1:5" x14ac:dyDescent="0.25">
      <c r="A18943" s="2">
        <v>42809.708333333336</v>
      </c>
      <c r="B18943">
        <v>66695</v>
      </c>
      <c r="C18943">
        <v>66980</v>
      </c>
      <c r="D18943">
        <v>66565</v>
      </c>
      <c r="E18943">
        <v>66850</v>
      </c>
    </row>
    <row r="18944" spans="1:5" x14ac:dyDescent="0.25">
      <c r="A18944" s="2">
        <v>42809.666666666664</v>
      </c>
      <c r="B18944">
        <v>66270</v>
      </c>
      <c r="C18944">
        <v>66910</v>
      </c>
      <c r="D18944">
        <v>66270</v>
      </c>
      <c r="E18944">
        <v>66695</v>
      </c>
    </row>
    <row r="18945" spans="1:5" x14ac:dyDescent="0.25">
      <c r="A18945" s="2">
        <v>42809.625</v>
      </c>
      <c r="B18945">
        <v>65610</v>
      </c>
      <c r="C18945">
        <v>66400</v>
      </c>
      <c r="D18945">
        <v>65550</v>
      </c>
      <c r="E18945">
        <v>66265</v>
      </c>
    </row>
    <row r="18946" spans="1:5" x14ac:dyDescent="0.25">
      <c r="A18946" s="2">
        <v>42809.583333333336</v>
      </c>
      <c r="B18946">
        <v>65350</v>
      </c>
      <c r="C18946">
        <v>65665</v>
      </c>
      <c r="D18946">
        <v>65340</v>
      </c>
      <c r="E18946">
        <v>65585</v>
      </c>
    </row>
    <row r="18947" spans="1:5" x14ac:dyDescent="0.25">
      <c r="A18947" s="2">
        <v>42809.541666666664</v>
      </c>
      <c r="B18947">
        <v>65415</v>
      </c>
      <c r="C18947">
        <v>65520</v>
      </c>
      <c r="D18947">
        <v>65280</v>
      </c>
      <c r="E18947">
        <v>65355</v>
      </c>
    </row>
    <row r="18948" spans="1:5" x14ac:dyDescent="0.25">
      <c r="A18948" s="2">
        <v>42809.5</v>
      </c>
      <c r="B18948">
        <v>65355</v>
      </c>
      <c r="C18948">
        <v>65530</v>
      </c>
      <c r="D18948">
        <v>65335</v>
      </c>
      <c r="E18948">
        <v>65420</v>
      </c>
    </row>
    <row r="18949" spans="1:5" x14ac:dyDescent="0.25">
      <c r="A18949" s="2">
        <v>42809.458333333336</v>
      </c>
      <c r="B18949">
        <v>65280</v>
      </c>
      <c r="C18949">
        <v>65435</v>
      </c>
      <c r="D18949">
        <v>65060</v>
      </c>
      <c r="E18949">
        <v>65355</v>
      </c>
    </row>
    <row r="18950" spans="1:5" x14ac:dyDescent="0.25">
      <c r="A18950" s="2">
        <v>42809.416666666664</v>
      </c>
      <c r="B18950">
        <v>65700</v>
      </c>
      <c r="C18950">
        <v>65765</v>
      </c>
      <c r="D18950">
        <v>65245</v>
      </c>
      <c r="E18950">
        <v>65275</v>
      </c>
    </row>
    <row r="18951" spans="1:5" x14ac:dyDescent="0.25">
      <c r="A18951" s="2">
        <v>42809.375</v>
      </c>
      <c r="B18951">
        <v>65820</v>
      </c>
      <c r="C18951">
        <v>65880</v>
      </c>
      <c r="D18951">
        <v>65570</v>
      </c>
      <c r="E18951">
        <v>65700</v>
      </c>
    </row>
    <row r="18952" spans="1:5" x14ac:dyDescent="0.25">
      <c r="A18952" s="2">
        <v>42808.708333333336</v>
      </c>
      <c r="B18952">
        <v>65365</v>
      </c>
      <c r="C18952">
        <v>65410</v>
      </c>
      <c r="D18952">
        <v>65295</v>
      </c>
      <c r="E18952">
        <v>65380</v>
      </c>
    </row>
    <row r="18953" spans="1:5" x14ac:dyDescent="0.25">
      <c r="A18953" s="2">
        <v>42808.666666666664</v>
      </c>
      <c r="B18953">
        <v>65370</v>
      </c>
      <c r="C18953">
        <v>65685</v>
      </c>
      <c r="D18953">
        <v>65340</v>
      </c>
      <c r="E18953">
        <v>65365</v>
      </c>
    </row>
    <row r="18954" spans="1:5" x14ac:dyDescent="0.25">
      <c r="A18954" s="2">
        <v>42808.625</v>
      </c>
      <c r="B18954">
        <v>66070</v>
      </c>
      <c r="C18954">
        <v>66090</v>
      </c>
      <c r="D18954">
        <v>65290</v>
      </c>
      <c r="E18954">
        <v>65375</v>
      </c>
    </row>
    <row r="18955" spans="1:5" x14ac:dyDescent="0.25">
      <c r="A18955" s="2">
        <v>42808.583333333336</v>
      </c>
      <c r="B18955">
        <v>66025</v>
      </c>
      <c r="C18955">
        <v>66155</v>
      </c>
      <c r="D18955">
        <v>65900</v>
      </c>
      <c r="E18955">
        <v>66065</v>
      </c>
    </row>
    <row r="18956" spans="1:5" x14ac:dyDescent="0.25">
      <c r="A18956" s="2">
        <v>42808.541666666664</v>
      </c>
      <c r="B18956">
        <v>65970</v>
      </c>
      <c r="C18956">
        <v>66170</v>
      </c>
      <c r="D18956">
        <v>65890</v>
      </c>
      <c r="E18956">
        <v>66020</v>
      </c>
    </row>
    <row r="18957" spans="1:5" x14ac:dyDescent="0.25">
      <c r="A18957" s="2">
        <v>42808.5</v>
      </c>
      <c r="B18957">
        <v>65610</v>
      </c>
      <c r="C18957">
        <v>66010</v>
      </c>
      <c r="D18957">
        <v>65580</v>
      </c>
      <c r="E18957">
        <v>65965</v>
      </c>
    </row>
    <row r="18958" spans="1:5" x14ac:dyDescent="0.25">
      <c r="A18958" s="2">
        <v>42808.458333333336</v>
      </c>
      <c r="B18958">
        <v>65510</v>
      </c>
      <c r="C18958">
        <v>65670</v>
      </c>
      <c r="D18958">
        <v>65405</v>
      </c>
      <c r="E18958">
        <v>65610</v>
      </c>
    </row>
    <row r="18959" spans="1:5" x14ac:dyDescent="0.25">
      <c r="A18959" s="2">
        <v>42808.416666666664</v>
      </c>
      <c r="B18959">
        <v>65710</v>
      </c>
      <c r="C18959">
        <v>65940</v>
      </c>
      <c r="D18959">
        <v>65475</v>
      </c>
      <c r="E18959">
        <v>65515</v>
      </c>
    </row>
    <row r="18960" spans="1:5" x14ac:dyDescent="0.25">
      <c r="A18960" s="2">
        <v>42808.375</v>
      </c>
      <c r="B18960">
        <v>65745</v>
      </c>
      <c r="C18960">
        <v>65900</v>
      </c>
      <c r="D18960">
        <v>65630</v>
      </c>
      <c r="E18960">
        <v>65715</v>
      </c>
    </row>
    <row r="18961" spans="1:5" x14ac:dyDescent="0.25">
      <c r="A18961" s="2">
        <v>42807.708333333336</v>
      </c>
      <c r="B18961">
        <v>66080</v>
      </c>
      <c r="C18961">
        <v>66230</v>
      </c>
      <c r="D18961">
        <v>66050</v>
      </c>
      <c r="E18961">
        <v>66050</v>
      </c>
    </row>
    <row r="18962" spans="1:5" x14ac:dyDescent="0.25">
      <c r="A18962" s="2">
        <v>42807.666666666664</v>
      </c>
      <c r="B18962">
        <v>66080</v>
      </c>
      <c r="C18962">
        <v>66300</v>
      </c>
      <c r="D18962">
        <v>65955</v>
      </c>
      <c r="E18962">
        <v>66080</v>
      </c>
    </row>
    <row r="18963" spans="1:5" x14ac:dyDescent="0.25">
      <c r="A18963" s="2">
        <v>42807.625</v>
      </c>
      <c r="B18963">
        <v>66170</v>
      </c>
      <c r="C18963">
        <v>66195</v>
      </c>
      <c r="D18963">
        <v>66015</v>
      </c>
      <c r="E18963">
        <v>66075</v>
      </c>
    </row>
    <row r="18964" spans="1:5" x14ac:dyDescent="0.25">
      <c r="A18964" s="2">
        <v>42807.583333333336</v>
      </c>
      <c r="B18964">
        <v>66025</v>
      </c>
      <c r="C18964">
        <v>66225</v>
      </c>
      <c r="D18964">
        <v>65970</v>
      </c>
      <c r="E18964">
        <v>66170</v>
      </c>
    </row>
    <row r="18965" spans="1:5" x14ac:dyDescent="0.25">
      <c r="A18965" s="2">
        <v>42807.541666666664</v>
      </c>
      <c r="B18965">
        <v>66005</v>
      </c>
      <c r="C18965">
        <v>66095</v>
      </c>
      <c r="D18965">
        <v>65900</v>
      </c>
      <c r="E18965">
        <v>66015</v>
      </c>
    </row>
    <row r="18966" spans="1:5" x14ac:dyDescent="0.25">
      <c r="A18966" s="2">
        <v>42807.5</v>
      </c>
      <c r="B18966">
        <v>65820</v>
      </c>
      <c r="C18966">
        <v>66035</v>
      </c>
      <c r="D18966">
        <v>65615</v>
      </c>
      <c r="E18966">
        <v>66010</v>
      </c>
    </row>
    <row r="18967" spans="1:5" x14ac:dyDescent="0.25">
      <c r="A18967" s="2">
        <v>42807.458333333336</v>
      </c>
      <c r="B18967">
        <v>65820</v>
      </c>
      <c r="C18967">
        <v>65980</v>
      </c>
      <c r="D18967">
        <v>65630</v>
      </c>
      <c r="E18967">
        <v>65820</v>
      </c>
    </row>
    <row r="18968" spans="1:5" x14ac:dyDescent="0.25">
      <c r="A18968" s="2">
        <v>42807.416666666664</v>
      </c>
      <c r="B18968">
        <v>65825</v>
      </c>
      <c r="C18968">
        <v>66120</v>
      </c>
      <c r="D18968">
        <v>65710</v>
      </c>
      <c r="E18968">
        <v>65820</v>
      </c>
    </row>
    <row r="18969" spans="1:5" x14ac:dyDescent="0.25">
      <c r="A18969" s="2">
        <v>42807.375</v>
      </c>
      <c r="B18969">
        <v>65745</v>
      </c>
      <c r="C18969">
        <v>65890</v>
      </c>
      <c r="D18969">
        <v>65620</v>
      </c>
      <c r="E18969">
        <v>65820</v>
      </c>
    </row>
    <row r="18970" spans="1:5" x14ac:dyDescent="0.25">
      <c r="A18970" s="2">
        <v>42804.75</v>
      </c>
      <c r="B18970">
        <v>65385</v>
      </c>
      <c r="C18970">
        <v>65385</v>
      </c>
      <c r="D18970">
        <v>65200</v>
      </c>
      <c r="E18970">
        <v>65300</v>
      </c>
    </row>
    <row r="18971" spans="1:5" x14ac:dyDescent="0.25">
      <c r="A18971" s="2">
        <v>42804.708333333336</v>
      </c>
      <c r="B18971">
        <v>65375</v>
      </c>
      <c r="C18971">
        <v>65530</v>
      </c>
      <c r="D18971">
        <v>65270</v>
      </c>
      <c r="E18971">
        <v>65385</v>
      </c>
    </row>
    <row r="18972" spans="1:5" x14ac:dyDescent="0.25">
      <c r="A18972" s="2">
        <v>42804.666666666664</v>
      </c>
      <c r="B18972">
        <v>65210</v>
      </c>
      <c r="C18972">
        <v>65385</v>
      </c>
      <c r="D18972">
        <v>65165</v>
      </c>
      <c r="E18972">
        <v>65375</v>
      </c>
    </row>
    <row r="18973" spans="1:5" x14ac:dyDescent="0.25">
      <c r="A18973" s="2">
        <v>42804.625</v>
      </c>
      <c r="B18973">
        <v>65310</v>
      </c>
      <c r="C18973">
        <v>65345</v>
      </c>
      <c r="D18973">
        <v>65075</v>
      </c>
      <c r="E18973">
        <v>65210</v>
      </c>
    </row>
    <row r="18974" spans="1:5" x14ac:dyDescent="0.25">
      <c r="A18974" s="2">
        <v>42804.583333333336</v>
      </c>
      <c r="B18974">
        <v>65500</v>
      </c>
      <c r="C18974">
        <v>65740</v>
      </c>
      <c r="D18974">
        <v>65245</v>
      </c>
      <c r="E18974">
        <v>65305</v>
      </c>
    </row>
    <row r="18975" spans="1:5" x14ac:dyDescent="0.25">
      <c r="A18975" s="2">
        <v>42804.541666666664</v>
      </c>
      <c r="B18975">
        <v>65620</v>
      </c>
      <c r="C18975">
        <v>65620</v>
      </c>
      <c r="D18975">
        <v>65325</v>
      </c>
      <c r="E18975">
        <v>65500</v>
      </c>
    </row>
    <row r="18976" spans="1:5" x14ac:dyDescent="0.25">
      <c r="A18976" s="2">
        <v>42804.5</v>
      </c>
      <c r="B18976">
        <v>66105</v>
      </c>
      <c r="C18976">
        <v>66150</v>
      </c>
      <c r="D18976">
        <v>65595</v>
      </c>
      <c r="E18976">
        <v>65615</v>
      </c>
    </row>
    <row r="18977" spans="1:5" x14ac:dyDescent="0.25">
      <c r="A18977" s="2">
        <v>42804.458333333336</v>
      </c>
      <c r="B18977">
        <v>66380</v>
      </c>
      <c r="C18977">
        <v>66390</v>
      </c>
      <c r="D18977">
        <v>65800</v>
      </c>
      <c r="E18977">
        <v>66105</v>
      </c>
    </row>
    <row r="18978" spans="1:5" x14ac:dyDescent="0.25">
      <c r="A18978" s="2">
        <v>42804.416666666664</v>
      </c>
      <c r="B18978">
        <v>65725</v>
      </c>
      <c r="C18978">
        <v>66450</v>
      </c>
      <c r="D18978">
        <v>65575</v>
      </c>
      <c r="E18978">
        <v>66375</v>
      </c>
    </row>
    <row r="18979" spans="1:5" x14ac:dyDescent="0.25">
      <c r="A18979" s="2">
        <v>42804.375</v>
      </c>
      <c r="B18979">
        <v>65520</v>
      </c>
      <c r="C18979">
        <v>65790</v>
      </c>
      <c r="D18979">
        <v>65470</v>
      </c>
      <c r="E18979">
        <v>65730</v>
      </c>
    </row>
    <row r="18980" spans="1:5" x14ac:dyDescent="0.25">
      <c r="A18980" s="2">
        <v>42803.75</v>
      </c>
      <c r="B18980">
        <v>65120</v>
      </c>
      <c r="C18980">
        <v>65230</v>
      </c>
      <c r="D18980">
        <v>65085</v>
      </c>
      <c r="E18980">
        <v>65135</v>
      </c>
    </row>
    <row r="18981" spans="1:5" x14ac:dyDescent="0.25">
      <c r="A18981" s="2">
        <v>42803.708333333336</v>
      </c>
      <c r="B18981">
        <v>64960</v>
      </c>
      <c r="C18981">
        <v>65245</v>
      </c>
      <c r="D18981">
        <v>64925</v>
      </c>
      <c r="E18981">
        <v>65120</v>
      </c>
    </row>
    <row r="18982" spans="1:5" x14ac:dyDescent="0.25">
      <c r="A18982" s="2">
        <v>42803.666666666664</v>
      </c>
      <c r="B18982">
        <v>65150</v>
      </c>
      <c r="C18982">
        <v>65185</v>
      </c>
      <c r="D18982">
        <v>64885</v>
      </c>
      <c r="E18982">
        <v>64960</v>
      </c>
    </row>
    <row r="18983" spans="1:5" x14ac:dyDescent="0.25">
      <c r="A18983" s="2">
        <v>42803.625</v>
      </c>
      <c r="B18983">
        <v>65400</v>
      </c>
      <c r="C18983">
        <v>65475</v>
      </c>
      <c r="D18983">
        <v>65115</v>
      </c>
      <c r="E18983">
        <v>65145</v>
      </c>
    </row>
    <row r="18984" spans="1:5" x14ac:dyDescent="0.25">
      <c r="A18984" s="2">
        <v>42803.583333333336</v>
      </c>
      <c r="B18984">
        <v>65130</v>
      </c>
      <c r="C18984">
        <v>65435</v>
      </c>
      <c r="D18984">
        <v>65115</v>
      </c>
      <c r="E18984">
        <v>65400</v>
      </c>
    </row>
    <row r="18985" spans="1:5" x14ac:dyDescent="0.25">
      <c r="A18985" s="2">
        <v>42803.541666666664</v>
      </c>
      <c r="B18985">
        <v>65085</v>
      </c>
      <c r="C18985">
        <v>65280</v>
      </c>
      <c r="D18985">
        <v>64870</v>
      </c>
      <c r="E18985">
        <v>65130</v>
      </c>
    </row>
    <row r="18986" spans="1:5" x14ac:dyDescent="0.25">
      <c r="A18986" s="2">
        <v>42803.5</v>
      </c>
      <c r="B18986">
        <v>65425</v>
      </c>
      <c r="C18986">
        <v>65740</v>
      </c>
      <c r="D18986">
        <v>64960</v>
      </c>
      <c r="E18986">
        <v>65085</v>
      </c>
    </row>
    <row r="18987" spans="1:5" x14ac:dyDescent="0.25">
      <c r="A18987" s="2">
        <v>42803.458333333336</v>
      </c>
      <c r="B18987">
        <v>65195</v>
      </c>
      <c r="C18987">
        <v>65630</v>
      </c>
      <c r="D18987">
        <v>65140</v>
      </c>
      <c r="E18987">
        <v>65425</v>
      </c>
    </row>
    <row r="18988" spans="1:5" x14ac:dyDescent="0.25">
      <c r="A18988" s="2">
        <v>42803.416666666664</v>
      </c>
      <c r="B18988">
        <v>65010</v>
      </c>
      <c r="C18988">
        <v>65265</v>
      </c>
      <c r="D18988">
        <v>64810</v>
      </c>
      <c r="E18988">
        <v>65200</v>
      </c>
    </row>
    <row r="18989" spans="1:5" x14ac:dyDescent="0.25">
      <c r="A18989" s="2">
        <v>42803.375</v>
      </c>
      <c r="B18989">
        <v>65105</v>
      </c>
      <c r="C18989">
        <v>65120</v>
      </c>
      <c r="D18989">
        <v>64855</v>
      </c>
      <c r="E18989">
        <v>65005</v>
      </c>
    </row>
    <row r="18990" spans="1:5" x14ac:dyDescent="0.25">
      <c r="A18990" s="2">
        <v>42802.75</v>
      </c>
      <c r="B18990">
        <v>65500</v>
      </c>
      <c r="C18990">
        <v>65505</v>
      </c>
      <c r="D18990">
        <v>65310</v>
      </c>
      <c r="E18990">
        <v>65310</v>
      </c>
    </row>
    <row r="18991" spans="1:5" x14ac:dyDescent="0.25">
      <c r="A18991" s="2">
        <v>42802.708333333336</v>
      </c>
      <c r="B18991">
        <v>65535</v>
      </c>
      <c r="C18991">
        <v>65715</v>
      </c>
      <c r="D18991">
        <v>65405</v>
      </c>
      <c r="E18991">
        <v>65495</v>
      </c>
    </row>
    <row r="18992" spans="1:5" x14ac:dyDescent="0.25">
      <c r="A18992" s="2">
        <v>42802.666666666664</v>
      </c>
      <c r="B18992">
        <v>65640</v>
      </c>
      <c r="C18992">
        <v>65720</v>
      </c>
      <c r="D18992">
        <v>65275</v>
      </c>
      <c r="E18992">
        <v>65540</v>
      </c>
    </row>
    <row r="18993" spans="1:5" x14ac:dyDescent="0.25">
      <c r="A18993" s="2">
        <v>42802.625</v>
      </c>
      <c r="B18993">
        <v>65215</v>
      </c>
      <c r="C18993">
        <v>65675</v>
      </c>
      <c r="D18993">
        <v>65120</v>
      </c>
      <c r="E18993">
        <v>65645</v>
      </c>
    </row>
    <row r="18994" spans="1:5" x14ac:dyDescent="0.25">
      <c r="A18994" s="2">
        <v>42802.583333333336</v>
      </c>
      <c r="B18994">
        <v>65535</v>
      </c>
      <c r="C18994">
        <v>65535</v>
      </c>
      <c r="D18994">
        <v>65205</v>
      </c>
      <c r="E18994">
        <v>65215</v>
      </c>
    </row>
    <row r="18995" spans="1:5" x14ac:dyDescent="0.25">
      <c r="A18995" s="2">
        <v>42802.541666666664</v>
      </c>
      <c r="B18995">
        <v>65770</v>
      </c>
      <c r="C18995">
        <v>65770</v>
      </c>
      <c r="D18995">
        <v>65430</v>
      </c>
      <c r="E18995">
        <v>65540</v>
      </c>
    </row>
    <row r="18996" spans="1:5" x14ac:dyDescent="0.25">
      <c r="A18996" s="2">
        <v>42802.5</v>
      </c>
      <c r="B18996">
        <v>65900</v>
      </c>
      <c r="C18996">
        <v>65965</v>
      </c>
      <c r="D18996">
        <v>65705</v>
      </c>
      <c r="E18996">
        <v>65765</v>
      </c>
    </row>
    <row r="18997" spans="1:5" x14ac:dyDescent="0.25">
      <c r="A18997" s="2">
        <v>42802.458333333336</v>
      </c>
      <c r="B18997">
        <v>65975</v>
      </c>
      <c r="C18997">
        <v>66165</v>
      </c>
      <c r="D18997">
        <v>65800</v>
      </c>
      <c r="E18997">
        <v>65895</v>
      </c>
    </row>
    <row r="18998" spans="1:5" x14ac:dyDescent="0.25">
      <c r="A18998" s="2">
        <v>42802.416666666664</v>
      </c>
      <c r="B18998">
        <v>66450</v>
      </c>
      <c r="C18998">
        <v>66460</v>
      </c>
      <c r="D18998">
        <v>65885</v>
      </c>
      <c r="E18998">
        <v>65980</v>
      </c>
    </row>
    <row r="18999" spans="1:5" x14ac:dyDescent="0.25">
      <c r="A18999" s="2">
        <v>42802.375</v>
      </c>
      <c r="B18999">
        <v>66320</v>
      </c>
      <c r="C18999">
        <v>66500</v>
      </c>
      <c r="D18999">
        <v>66180</v>
      </c>
      <c r="E18999">
        <v>66450</v>
      </c>
    </row>
    <row r="19000" spans="1:5" x14ac:dyDescent="0.25">
      <c r="A19000" s="2">
        <v>42801.75</v>
      </c>
      <c r="B19000">
        <v>66405</v>
      </c>
      <c r="C19000">
        <v>66455</v>
      </c>
      <c r="D19000">
        <v>66320</v>
      </c>
      <c r="E19000">
        <v>66320</v>
      </c>
    </row>
    <row r="19001" spans="1:5" x14ac:dyDescent="0.25">
      <c r="A19001" s="2">
        <v>42801.708333333336</v>
      </c>
      <c r="B19001">
        <v>66595</v>
      </c>
      <c r="C19001">
        <v>66600</v>
      </c>
      <c r="D19001">
        <v>66300</v>
      </c>
      <c r="E19001">
        <v>66410</v>
      </c>
    </row>
    <row r="19002" spans="1:5" x14ac:dyDescent="0.25">
      <c r="A19002" s="2">
        <v>42801.666666666664</v>
      </c>
      <c r="B19002">
        <v>66620</v>
      </c>
      <c r="C19002">
        <v>66720</v>
      </c>
      <c r="D19002">
        <v>66560</v>
      </c>
      <c r="E19002">
        <v>66590</v>
      </c>
    </row>
    <row r="19003" spans="1:5" x14ac:dyDescent="0.25">
      <c r="A19003" s="2">
        <v>42801.625</v>
      </c>
      <c r="B19003">
        <v>66790</v>
      </c>
      <c r="C19003">
        <v>66820</v>
      </c>
      <c r="D19003">
        <v>66575</v>
      </c>
      <c r="E19003">
        <v>66620</v>
      </c>
    </row>
    <row r="19004" spans="1:5" x14ac:dyDescent="0.25">
      <c r="A19004" s="2">
        <v>42801.583333333336</v>
      </c>
      <c r="B19004">
        <v>66870</v>
      </c>
      <c r="C19004">
        <v>66950</v>
      </c>
      <c r="D19004">
        <v>66775</v>
      </c>
      <c r="E19004">
        <v>66790</v>
      </c>
    </row>
    <row r="19005" spans="1:5" x14ac:dyDescent="0.25">
      <c r="A19005" s="2">
        <v>42801.541666666664</v>
      </c>
      <c r="B19005">
        <v>66780</v>
      </c>
      <c r="C19005">
        <v>66925</v>
      </c>
      <c r="D19005">
        <v>66670</v>
      </c>
      <c r="E19005">
        <v>66865</v>
      </c>
    </row>
    <row r="19006" spans="1:5" x14ac:dyDescent="0.25">
      <c r="A19006" s="2">
        <v>42801.5</v>
      </c>
      <c r="B19006">
        <v>66725</v>
      </c>
      <c r="C19006">
        <v>66830</v>
      </c>
      <c r="D19006">
        <v>66650</v>
      </c>
      <c r="E19006">
        <v>66775</v>
      </c>
    </row>
    <row r="19007" spans="1:5" x14ac:dyDescent="0.25">
      <c r="A19007" s="2">
        <v>42801.458333333336</v>
      </c>
      <c r="B19007">
        <v>67310</v>
      </c>
      <c r="C19007">
        <v>67340</v>
      </c>
      <c r="D19007">
        <v>66610</v>
      </c>
      <c r="E19007">
        <v>66720</v>
      </c>
    </row>
    <row r="19008" spans="1:5" x14ac:dyDescent="0.25">
      <c r="A19008" s="2">
        <v>42801.416666666664</v>
      </c>
      <c r="B19008">
        <v>67145</v>
      </c>
      <c r="C19008">
        <v>67350</v>
      </c>
      <c r="D19008">
        <v>66940</v>
      </c>
      <c r="E19008">
        <v>67310</v>
      </c>
    </row>
    <row r="19009" spans="1:5" x14ac:dyDescent="0.25">
      <c r="A19009" s="2">
        <v>42801.375</v>
      </c>
      <c r="B19009">
        <v>66995</v>
      </c>
      <c r="C19009">
        <v>67315</v>
      </c>
      <c r="D19009">
        <v>66990</v>
      </c>
      <c r="E19009">
        <v>67145</v>
      </c>
    </row>
    <row r="19010" spans="1:5" x14ac:dyDescent="0.25">
      <c r="A19010" s="2">
        <v>42800.75</v>
      </c>
      <c r="B19010">
        <v>66985</v>
      </c>
      <c r="C19010">
        <v>67130</v>
      </c>
      <c r="D19010">
        <v>66970</v>
      </c>
      <c r="E19010">
        <v>67130</v>
      </c>
    </row>
    <row r="19011" spans="1:5" x14ac:dyDescent="0.25">
      <c r="A19011" s="2">
        <v>42800.708333333336</v>
      </c>
      <c r="B19011">
        <v>66950</v>
      </c>
      <c r="C19011">
        <v>67110</v>
      </c>
      <c r="D19011">
        <v>66830</v>
      </c>
      <c r="E19011">
        <v>66985</v>
      </c>
    </row>
    <row r="19012" spans="1:5" x14ac:dyDescent="0.25">
      <c r="A19012" s="2">
        <v>42800.666666666664</v>
      </c>
      <c r="B19012">
        <v>67120</v>
      </c>
      <c r="C19012">
        <v>67125</v>
      </c>
      <c r="D19012">
        <v>66875</v>
      </c>
      <c r="E19012">
        <v>66945</v>
      </c>
    </row>
    <row r="19013" spans="1:5" x14ac:dyDescent="0.25">
      <c r="A19013" s="2">
        <v>42800.625</v>
      </c>
      <c r="B19013">
        <v>66965</v>
      </c>
      <c r="C19013">
        <v>67230</v>
      </c>
      <c r="D19013">
        <v>66945</v>
      </c>
      <c r="E19013">
        <v>67115</v>
      </c>
    </row>
    <row r="19014" spans="1:5" x14ac:dyDescent="0.25">
      <c r="A19014" s="2">
        <v>42800.583333333336</v>
      </c>
      <c r="B19014">
        <v>66975</v>
      </c>
      <c r="C19014">
        <v>67125</v>
      </c>
      <c r="D19014">
        <v>66910</v>
      </c>
      <c r="E19014">
        <v>66960</v>
      </c>
    </row>
    <row r="19015" spans="1:5" x14ac:dyDescent="0.25">
      <c r="A19015" s="2">
        <v>42800.541666666664</v>
      </c>
      <c r="B19015">
        <v>66915</v>
      </c>
      <c r="C19015">
        <v>67150</v>
      </c>
      <c r="D19015">
        <v>66825</v>
      </c>
      <c r="E19015">
        <v>66980</v>
      </c>
    </row>
    <row r="19016" spans="1:5" x14ac:dyDescent="0.25">
      <c r="A19016" s="2">
        <v>42800.5</v>
      </c>
      <c r="B19016">
        <v>67055</v>
      </c>
      <c r="C19016">
        <v>67190</v>
      </c>
      <c r="D19016">
        <v>66870</v>
      </c>
      <c r="E19016">
        <v>66915</v>
      </c>
    </row>
    <row r="19017" spans="1:5" x14ac:dyDescent="0.25">
      <c r="A19017" s="2">
        <v>42800.458333333336</v>
      </c>
      <c r="B19017">
        <v>67345</v>
      </c>
      <c r="C19017">
        <v>67500</v>
      </c>
      <c r="D19017">
        <v>66960</v>
      </c>
      <c r="E19017">
        <v>67070</v>
      </c>
    </row>
    <row r="19018" spans="1:5" x14ac:dyDescent="0.25">
      <c r="A19018" s="2">
        <v>42800.416666666664</v>
      </c>
      <c r="B19018">
        <v>67280</v>
      </c>
      <c r="C19018">
        <v>67635</v>
      </c>
      <c r="D19018">
        <v>67070</v>
      </c>
      <c r="E19018">
        <v>67345</v>
      </c>
    </row>
    <row r="19019" spans="1:5" x14ac:dyDescent="0.25">
      <c r="A19019" s="2">
        <v>42800.375</v>
      </c>
      <c r="B19019">
        <v>67150</v>
      </c>
      <c r="C19019">
        <v>67315</v>
      </c>
      <c r="D19019">
        <v>67100</v>
      </c>
      <c r="E19019">
        <v>67280</v>
      </c>
    </row>
    <row r="19020" spans="1:5" x14ac:dyDescent="0.25">
      <c r="A19020" s="2">
        <v>42797.75</v>
      </c>
      <c r="B19020">
        <v>67575</v>
      </c>
      <c r="C19020">
        <v>67605</v>
      </c>
      <c r="D19020">
        <v>67480</v>
      </c>
      <c r="E19020">
        <v>67505</v>
      </c>
    </row>
    <row r="19021" spans="1:5" x14ac:dyDescent="0.25">
      <c r="A19021" s="2">
        <v>42797.708333333336</v>
      </c>
      <c r="B19021">
        <v>67475</v>
      </c>
      <c r="C19021">
        <v>67600</v>
      </c>
      <c r="D19021">
        <v>67390</v>
      </c>
      <c r="E19021">
        <v>67580</v>
      </c>
    </row>
    <row r="19022" spans="1:5" x14ac:dyDescent="0.25">
      <c r="A19022" s="2">
        <v>42797.666666666664</v>
      </c>
      <c r="B19022">
        <v>67285</v>
      </c>
      <c r="C19022">
        <v>67625</v>
      </c>
      <c r="D19022">
        <v>67270</v>
      </c>
      <c r="E19022">
        <v>67475</v>
      </c>
    </row>
    <row r="19023" spans="1:5" x14ac:dyDescent="0.25">
      <c r="A19023" s="2">
        <v>42797.625</v>
      </c>
      <c r="B19023">
        <v>67195</v>
      </c>
      <c r="C19023">
        <v>67360</v>
      </c>
      <c r="D19023">
        <v>67040</v>
      </c>
      <c r="E19023">
        <v>67285</v>
      </c>
    </row>
    <row r="19024" spans="1:5" x14ac:dyDescent="0.25">
      <c r="A19024" s="2">
        <v>42797.583333333336</v>
      </c>
      <c r="B19024">
        <v>67305</v>
      </c>
      <c r="C19024">
        <v>67425</v>
      </c>
      <c r="D19024">
        <v>67155</v>
      </c>
      <c r="E19024">
        <v>67200</v>
      </c>
    </row>
    <row r="19025" spans="1:5" x14ac:dyDescent="0.25">
      <c r="A19025" s="2">
        <v>42797.541666666664</v>
      </c>
      <c r="B19025">
        <v>67060</v>
      </c>
      <c r="C19025">
        <v>67435</v>
      </c>
      <c r="D19025">
        <v>66965</v>
      </c>
      <c r="E19025">
        <v>67305</v>
      </c>
    </row>
    <row r="19026" spans="1:5" x14ac:dyDescent="0.25">
      <c r="A19026" s="2">
        <v>42797.5</v>
      </c>
      <c r="B19026">
        <v>66885</v>
      </c>
      <c r="C19026">
        <v>67070</v>
      </c>
      <c r="D19026">
        <v>66645</v>
      </c>
      <c r="E19026">
        <v>67060</v>
      </c>
    </row>
    <row r="19027" spans="1:5" x14ac:dyDescent="0.25">
      <c r="A19027" s="2">
        <v>42797.458333333336</v>
      </c>
      <c r="B19027">
        <v>67130</v>
      </c>
      <c r="C19027">
        <v>67145</v>
      </c>
      <c r="D19027">
        <v>66810</v>
      </c>
      <c r="E19027">
        <v>66885</v>
      </c>
    </row>
    <row r="19028" spans="1:5" x14ac:dyDescent="0.25">
      <c r="A19028" s="2">
        <v>42797.416666666664</v>
      </c>
      <c r="B19028">
        <v>66790</v>
      </c>
      <c r="C19028">
        <v>67175</v>
      </c>
      <c r="D19028">
        <v>66790</v>
      </c>
      <c r="E19028">
        <v>67130</v>
      </c>
    </row>
    <row r="19029" spans="1:5" x14ac:dyDescent="0.25">
      <c r="A19029" s="2">
        <v>42797.375</v>
      </c>
      <c r="B19029">
        <v>66690</v>
      </c>
      <c r="C19029">
        <v>66860</v>
      </c>
      <c r="D19029">
        <v>66375</v>
      </c>
      <c r="E19029">
        <v>66790</v>
      </c>
    </row>
    <row r="19030" spans="1:5" x14ac:dyDescent="0.25">
      <c r="A19030" s="2">
        <v>42796.75</v>
      </c>
      <c r="B19030">
        <v>66525</v>
      </c>
      <c r="C19030">
        <v>66595</v>
      </c>
      <c r="D19030">
        <v>66500</v>
      </c>
      <c r="E19030">
        <v>66590</v>
      </c>
    </row>
    <row r="19031" spans="1:5" x14ac:dyDescent="0.25">
      <c r="A19031" s="2">
        <v>42796.708333333336</v>
      </c>
      <c r="B19031">
        <v>66715</v>
      </c>
      <c r="C19031">
        <v>66815</v>
      </c>
      <c r="D19031">
        <v>66475</v>
      </c>
      <c r="E19031">
        <v>66515</v>
      </c>
    </row>
    <row r="19032" spans="1:5" x14ac:dyDescent="0.25">
      <c r="A19032" s="2">
        <v>42796.666666666664</v>
      </c>
      <c r="B19032">
        <v>66640</v>
      </c>
      <c r="C19032">
        <v>66745</v>
      </c>
      <c r="D19032">
        <v>66520</v>
      </c>
      <c r="E19032">
        <v>66715</v>
      </c>
    </row>
    <row r="19033" spans="1:5" x14ac:dyDescent="0.25">
      <c r="A19033" s="2">
        <v>42796.625</v>
      </c>
      <c r="B19033">
        <v>66605</v>
      </c>
      <c r="C19033">
        <v>66675</v>
      </c>
      <c r="D19033">
        <v>66340</v>
      </c>
      <c r="E19033">
        <v>66645</v>
      </c>
    </row>
    <row r="19034" spans="1:5" x14ac:dyDescent="0.25">
      <c r="A19034" s="2">
        <v>42796.583333333336</v>
      </c>
      <c r="B19034">
        <v>66490</v>
      </c>
      <c r="C19034">
        <v>66700</v>
      </c>
      <c r="D19034">
        <v>66420</v>
      </c>
      <c r="E19034">
        <v>66605</v>
      </c>
    </row>
    <row r="19035" spans="1:5" x14ac:dyDescent="0.25">
      <c r="A19035" s="2">
        <v>42796.541666666664</v>
      </c>
      <c r="B19035">
        <v>66640</v>
      </c>
      <c r="C19035">
        <v>66705</v>
      </c>
      <c r="D19035">
        <v>66435</v>
      </c>
      <c r="E19035">
        <v>66495</v>
      </c>
    </row>
    <row r="19036" spans="1:5" x14ac:dyDescent="0.25">
      <c r="A19036" s="2">
        <v>42796.5</v>
      </c>
      <c r="B19036">
        <v>67230</v>
      </c>
      <c r="C19036">
        <v>67245</v>
      </c>
      <c r="D19036">
        <v>66560</v>
      </c>
      <c r="E19036">
        <v>66645</v>
      </c>
    </row>
    <row r="19037" spans="1:5" x14ac:dyDescent="0.25">
      <c r="A19037" s="2">
        <v>42796.458333333336</v>
      </c>
      <c r="B19037">
        <v>67180</v>
      </c>
      <c r="C19037">
        <v>67490</v>
      </c>
      <c r="D19037">
        <v>67120</v>
      </c>
      <c r="E19037">
        <v>67230</v>
      </c>
    </row>
    <row r="19038" spans="1:5" x14ac:dyDescent="0.25">
      <c r="A19038" s="2">
        <v>42796.416666666664</v>
      </c>
      <c r="B19038">
        <v>67470</v>
      </c>
      <c r="C19038">
        <v>67610</v>
      </c>
      <c r="D19038">
        <v>67015</v>
      </c>
      <c r="E19038">
        <v>67175</v>
      </c>
    </row>
    <row r="19039" spans="1:5" x14ac:dyDescent="0.25">
      <c r="A19039" s="2">
        <v>42796.375</v>
      </c>
      <c r="B19039">
        <v>67485</v>
      </c>
      <c r="C19039">
        <v>67680</v>
      </c>
      <c r="D19039">
        <v>67380</v>
      </c>
      <c r="E19039">
        <v>67470</v>
      </c>
    </row>
    <row r="19040" spans="1:5" x14ac:dyDescent="0.25">
      <c r="A19040" s="2">
        <v>42795.75</v>
      </c>
      <c r="B19040">
        <v>67880</v>
      </c>
      <c r="C19040">
        <v>67900</v>
      </c>
      <c r="D19040">
        <v>67800</v>
      </c>
      <c r="E19040">
        <v>67800</v>
      </c>
    </row>
    <row r="19041" spans="1:5" x14ac:dyDescent="0.25">
      <c r="A19041" s="2">
        <v>42795.708333333336</v>
      </c>
      <c r="B19041">
        <v>67885</v>
      </c>
      <c r="C19041">
        <v>67995</v>
      </c>
      <c r="D19041">
        <v>67765</v>
      </c>
      <c r="E19041">
        <v>67890</v>
      </c>
    </row>
    <row r="19042" spans="1:5" x14ac:dyDescent="0.25">
      <c r="A19042" s="2">
        <v>42795.666666666664</v>
      </c>
      <c r="B19042">
        <v>67815</v>
      </c>
      <c r="C19042">
        <v>67980</v>
      </c>
      <c r="D19042">
        <v>67720</v>
      </c>
      <c r="E19042">
        <v>67885</v>
      </c>
    </row>
    <row r="19043" spans="1:5" x14ac:dyDescent="0.25">
      <c r="A19043" s="2">
        <v>42795.625</v>
      </c>
      <c r="B19043">
        <v>68030</v>
      </c>
      <c r="C19043">
        <v>68065</v>
      </c>
      <c r="D19043">
        <v>67670</v>
      </c>
      <c r="E19043">
        <v>67815</v>
      </c>
    </row>
    <row r="19044" spans="1:5" x14ac:dyDescent="0.25">
      <c r="A19044" s="2">
        <v>42795.583333333336</v>
      </c>
      <c r="B19044">
        <v>67945</v>
      </c>
      <c r="C19044">
        <v>68180</v>
      </c>
      <c r="D19044">
        <v>67940</v>
      </c>
      <c r="E19044">
        <v>68030</v>
      </c>
    </row>
    <row r="19045" spans="1:5" x14ac:dyDescent="0.25">
      <c r="A19045" s="2">
        <v>42795.541666666664</v>
      </c>
      <c r="B19045">
        <v>68215</v>
      </c>
      <c r="C19045">
        <v>68375</v>
      </c>
      <c r="D19045">
        <v>67830</v>
      </c>
      <c r="E19045">
        <v>67945</v>
      </c>
    </row>
    <row r="19046" spans="1:5" x14ac:dyDescent="0.25">
      <c r="A19046" s="2">
        <v>42790.75</v>
      </c>
      <c r="B19046">
        <v>67310</v>
      </c>
      <c r="C19046">
        <v>67530</v>
      </c>
      <c r="D19046">
        <v>67290</v>
      </c>
      <c r="E19046">
        <v>67530</v>
      </c>
    </row>
    <row r="19047" spans="1:5" x14ac:dyDescent="0.25">
      <c r="A19047" s="2">
        <v>42790.708333333336</v>
      </c>
      <c r="B19047">
        <v>67550</v>
      </c>
      <c r="C19047">
        <v>67645</v>
      </c>
      <c r="D19047">
        <v>67300</v>
      </c>
      <c r="E19047">
        <v>67320</v>
      </c>
    </row>
    <row r="19048" spans="1:5" x14ac:dyDescent="0.25">
      <c r="A19048" s="2">
        <v>42790.666666666664</v>
      </c>
      <c r="B19048">
        <v>67840</v>
      </c>
      <c r="C19048">
        <v>67875</v>
      </c>
      <c r="D19048">
        <v>67525</v>
      </c>
      <c r="E19048">
        <v>67555</v>
      </c>
    </row>
    <row r="19049" spans="1:5" x14ac:dyDescent="0.25">
      <c r="A19049" s="2">
        <v>42790.625</v>
      </c>
      <c r="B19049">
        <v>67625</v>
      </c>
      <c r="C19049">
        <v>67850</v>
      </c>
      <c r="D19049">
        <v>67505</v>
      </c>
      <c r="E19049">
        <v>67845</v>
      </c>
    </row>
    <row r="19050" spans="1:5" x14ac:dyDescent="0.25">
      <c r="A19050" s="2">
        <v>42790.583333333336</v>
      </c>
      <c r="B19050">
        <v>67970</v>
      </c>
      <c r="C19050">
        <v>68075</v>
      </c>
      <c r="D19050">
        <v>67560</v>
      </c>
      <c r="E19050">
        <v>67625</v>
      </c>
    </row>
    <row r="19051" spans="1:5" x14ac:dyDescent="0.25">
      <c r="A19051" s="2">
        <v>42790.541666666664</v>
      </c>
      <c r="B19051">
        <v>67905</v>
      </c>
      <c r="C19051">
        <v>68030</v>
      </c>
      <c r="D19051">
        <v>67745</v>
      </c>
      <c r="E19051">
        <v>67965</v>
      </c>
    </row>
    <row r="19052" spans="1:5" x14ac:dyDescent="0.25">
      <c r="A19052" s="2">
        <v>42790.5</v>
      </c>
      <c r="B19052">
        <v>67955</v>
      </c>
      <c r="C19052">
        <v>68130</v>
      </c>
      <c r="D19052">
        <v>67585</v>
      </c>
      <c r="E19052">
        <v>67905</v>
      </c>
    </row>
    <row r="19053" spans="1:5" x14ac:dyDescent="0.25">
      <c r="A19053" s="2">
        <v>42790.458333333336</v>
      </c>
      <c r="B19053">
        <v>67740</v>
      </c>
      <c r="C19053">
        <v>67965</v>
      </c>
      <c r="D19053">
        <v>67460</v>
      </c>
      <c r="E19053">
        <v>67960</v>
      </c>
    </row>
    <row r="19054" spans="1:5" x14ac:dyDescent="0.25">
      <c r="A19054" s="2">
        <v>42790.416666666664</v>
      </c>
      <c r="B19054">
        <v>67360</v>
      </c>
      <c r="C19054">
        <v>67765</v>
      </c>
      <c r="D19054">
        <v>67255</v>
      </c>
      <c r="E19054">
        <v>67740</v>
      </c>
    </row>
    <row r="19055" spans="1:5" x14ac:dyDescent="0.25">
      <c r="A19055" s="2">
        <v>42790.375</v>
      </c>
      <c r="B19055">
        <v>67965</v>
      </c>
      <c r="C19055">
        <v>67965</v>
      </c>
      <c r="D19055">
        <v>67320</v>
      </c>
      <c r="E19055">
        <v>67365</v>
      </c>
    </row>
    <row r="19056" spans="1:5" x14ac:dyDescent="0.25">
      <c r="A19056" s="2">
        <v>42789.75</v>
      </c>
      <c r="B19056">
        <v>68270</v>
      </c>
      <c r="C19056">
        <v>68340</v>
      </c>
      <c r="D19056">
        <v>68270</v>
      </c>
      <c r="E19056">
        <v>68300</v>
      </c>
    </row>
    <row r="19057" spans="1:5" x14ac:dyDescent="0.25">
      <c r="A19057" s="2">
        <v>42789.708333333336</v>
      </c>
      <c r="B19057">
        <v>68345</v>
      </c>
      <c r="C19057">
        <v>68475</v>
      </c>
      <c r="D19057">
        <v>68240</v>
      </c>
      <c r="E19057">
        <v>68275</v>
      </c>
    </row>
    <row r="19058" spans="1:5" x14ac:dyDescent="0.25">
      <c r="A19058" s="2">
        <v>42789.666666666664</v>
      </c>
      <c r="B19058">
        <v>68320</v>
      </c>
      <c r="C19058">
        <v>68485</v>
      </c>
      <c r="D19058">
        <v>68240</v>
      </c>
      <c r="E19058">
        <v>68350</v>
      </c>
    </row>
    <row r="19059" spans="1:5" x14ac:dyDescent="0.25">
      <c r="A19059" s="2">
        <v>42789.625</v>
      </c>
      <c r="B19059">
        <v>68560</v>
      </c>
      <c r="C19059">
        <v>68580</v>
      </c>
      <c r="D19059">
        <v>68150</v>
      </c>
      <c r="E19059">
        <v>68325</v>
      </c>
    </row>
    <row r="19060" spans="1:5" x14ac:dyDescent="0.25">
      <c r="A19060" s="2">
        <v>42789.583333333336</v>
      </c>
      <c r="B19060">
        <v>69135</v>
      </c>
      <c r="C19060">
        <v>69140</v>
      </c>
      <c r="D19060">
        <v>68550</v>
      </c>
      <c r="E19060">
        <v>68570</v>
      </c>
    </row>
    <row r="19061" spans="1:5" x14ac:dyDescent="0.25">
      <c r="A19061" s="2">
        <v>42789.541666666664</v>
      </c>
      <c r="B19061">
        <v>69315</v>
      </c>
      <c r="C19061">
        <v>69390</v>
      </c>
      <c r="D19061">
        <v>68985</v>
      </c>
      <c r="E19061">
        <v>69145</v>
      </c>
    </row>
    <row r="19062" spans="1:5" x14ac:dyDescent="0.25">
      <c r="A19062" s="2">
        <v>42789.5</v>
      </c>
      <c r="B19062">
        <v>70160</v>
      </c>
      <c r="C19062">
        <v>70225</v>
      </c>
      <c r="D19062">
        <v>69175</v>
      </c>
      <c r="E19062">
        <v>69315</v>
      </c>
    </row>
    <row r="19063" spans="1:5" x14ac:dyDescent="0.25">
      <c r="A19063" s="2">
        <v>42789.458333333336</v>
      </c>
      <c r="B19063">
        <v>70400</v>
      </c>
      <c r="C19063">
        <v>70480</v>
      </c>
      <c r="D19063">
        <v>70110</v>
      </c>
      <c r="E19063">
        <v>70155</v>
      </c>
    </row>
    <row r="19064" spans="1:5" x14ac:dyDescent="0.25">
      <c r="A19064" s="2">
        <v>42789.416666666664</v>
      </c>
      <c r="B19064">
        <v>70040</v>
      </c>
      <c r="C19064">
        <v>70410</v>
      </c>
      <c r="D19064">
        <v>69865</v>
      </c>
      <c r="E19064">
        <v>70400</v>
      </c>
    </row>
    <row r="19065" spans="1:5" x14ac:dyDescent="0.25">
      <c r="A19065" s="2">
        <v>42789.375</v>
      </c>
      <c r="B19065">
        <v>69840</v>
      </c>
      <c r="C19065">
        <v>70090</v>
      </c>
      <c r="D19065">
        <v>69835</v>
      </c>
      <c r="E19065">
        <v>70045</v>
      </c>
    </row>
    <row r="19066" spans="1:5" x14ac:dyDescent="0.25">
      <c r="A19066" s="2">
        <v>42788.75</v>
      </c>
      <c r="B19066">
        <v>69525</v>
      </c>
      <c r="C19066">
        <v>69600</v>
      </c>
      <c r="D19066">
        <v>69510</v>
      </c>
      <c r="E19066">
        <v>69585</v>
      </c>
    </row>
    <row r="19067" spans="1:5" x14ac:dyDescent="0.25">
      <c r="A19067" s="2">
        <v>42788.708333333336</v>
      </c>
      <c r="B19067">
        <v>69335</v>
      </c>
      <c r="C19067">
        <v>69565</v>
      </c>
      <c r="D19067">
        <v>69290</v>
      </c>
      <c r="E19067">
        <v>69520</v>
      </c>
    </row>
    <row r="19068" spans="1:5" x14ac:dyDescent="0.25">
      <c r="A19068" s="2">
        <v>42788.666666666664</v>
      </c>
      <c r="B19068">
        <v>69300</v>
      </c>
      <c r="C19068">
        <v>69420</v>
      </c>
      <c r="D19068">
        <v>69250</v>
      </c>
      <c r="E19068">
        <v>69335</v>
      </c>
    </row>
    <row r="19069" spans="1:5" x14ac:dyDescent="0.25">
      <c r="A19069" s="2">
        <v>42788.625</v>
      </c>
      <c r="B19069">
        <v>69290</v>
      </c>
      <c r="C19069">
        <v>69435</v>
      </c>
      <c r="D19069">
        <v>69240</v>
      </c>
      <c r="E19069">
        <v>69305</v>
      </c>
    </row>
    <row r="19070" spans="1:5" x14ac:dyDescent="0.25">
      <c r="A19070" s="2">
        <v>42788.583333333336</v>
      </c>
      <c r="B19070">
        <v>69345</v>
      </c>
      <c r="C19070">
        <v>69450</v>
      </c>
      <c r="D19070">
        <v>69255</v>
      </c>
      <c r="E19070">
        <v>69285</v>
      </c>
    </row>
    <row r="19071" spans="1:5" x14ac:dyDescent="0.25">
      <c r="A19071" s="2">
        <v>42788.541666666664</v>
      </c>
      <c r="B19071">
        <v>69495</v>
      </c>
      <c r="C19071">
        <v>69500</v>
      </c>
      <c r="D19071">
        <v>69215</v>
      </c>
      <c r="E19071">
        <v>69340</v>
      </c>
    </row>
    <row r="19072" spans="1:5" x14ac:dyDescent="0.25">
      <c r="A19072" s="2">
        <v>42788.5</v>
      </c>
      <c r="B19072">
        <v>69470</v>
      </c>
      <c r="C19072">
        <v>69635</v>
      </c>
      <c r="D19072">
        <v>69310</v>
      </c>
      <c r="E19072">
        <v>69490</v>
      </c>
    </row>
    <row r="19073" spans="1:5" x14ac:dyDescent="0.25">
      <c r="A19073" s="2">
        <v>42788.458333333336</v>
      </c>
      <c r="B19073">
        <v>69550</v>
      </c>
      <c r="C19073">
        <v>69740</v>
      </c>
      <c r="D19073">
        <v>69400</v>
      </c>
      <c r="E19073">
        <v>69470</v>
      </c>
    </row>
    <row r="19074" spans="1:5" x14ac:dyDescent="0.25">
      <c r="A19074" s="2">
        <v>42788.416666666664</v>
      </c>
      <c r="B19074">
        <v>69725</v>
      </c>
      <c r="C19074">
        <v>69820</v>
      </c>
      <c r="D19074">
        <v>69470</v>
      </c>
      <c r="E19074">
        <v>69555</v>
      </c>
    </row>
    <row r="19075" spans="1:5" x14ac:dyDescent="0.25">
      <c r="A19075" s="2">
        <v>42788.375</v>
      </c>
      <c r="B19075">
        <v>69820</v>
      </c>
      <c r="C19075">
        <v>69860</v>
      </c>
      <c r="D19075">
        <v>69570</v>
      </c>
      <c r="E19075">
        <v>69725</v>
      </c>
    </row>
    <row r="19076" spans="1:5" x14ac:dyDescent="0.25">
      <c r="A19076" s="2">
        <v>42787.75</v>
      </c>
      <c r="B19076">
        <v>70055</v>
      </c>
      <c r="C19076">
        <v>70150</v>
      </c>
      <c r="D19076">
        <v>70000</v>
      </c>
      <c r="E19076">
        <v>70150</v>
      </c>
    </row>
    <row r="19077" spans="1:5" x14ac:dyDescent="0.25">
      <c r="A19077" s="2">
        <v>42787.708333333336</v>
      </c>
      <c r="B19077">
        <v>69925</v>
      </c>
      <c r="C19077">
        <v>70070</v>
      </c>
      <c r="D19077">
        <v>69875</v>
      </c>
      <c r="E19077">
        <v>70055</v>
      </c>
    </row>
    <row r="19078" spans="1:5" x14ac:dyDescent="0.25">
      <c r="A19078" s="2">
        <v>42787.666666666664</v>
      </c>
      <c r="B19078">
        <v>69770</v>
      </c>
      <c r="C19078">
        <v>69940</v>
      </c>
      <c r="D19078">
        <v>69765</v>
      </c>
      <c r="E19078">
        <v>69925</v>
      </c>
    </row>
    <row r="19079" spans="1:5" x14ac:dyDescent="0.25">
      <c r="A19079" s="2">
        <v>42787.625</v>
      </c>
      <c r="B19079">
        <v>69760</v>
      </c>
      <c r="C19079">
        <v>69810</v>
      </c>
      <c r="D19079">
        <v>69620</v>
      </c>
      <c r="E19079">
        <v>69770</v>
      </c>
    </row>
    <row r="19080" spans="1:5" x14ac:dyDescent="0.25">
      <c r="A19080" s="2">
        <v>42787.583333333336</v>
      </c>
      <c r="B19080">
        <v>69785</v>
      </c>
      <c r="C19080">
        <v>69830</v>
      </c>
      <c r="D19080">
        <v>69695</v>
      </c>
      <c r="E19080">
        <v>69760</v>
      </c>
    </row>
    <row r="19081" spans="1:5" x14ac:dyDescent="0.25">
      <c r="A19081" s="2">
        <v>42787.541666666664</v>
      </c>
      <c r="B19081">
        <v>69630</v>
      </c>
      <c r="C19081">
        <v>69785</v>
      </c>
      <c r="D19081">
        <v>69605</v>
      </c>
      <c r="E19081">
        <v>69780</v>
      </c>
    </row>
    <row r="19082" spans="1:5" x14ac:dyDescent="0.25">
      <c r="A19082" s="2">
        <v>42787.5</v>
      </c>
      <c r="B19082">
        <v>69815</v>
      </c>
      <c r="C19082">
        <v>69825</v>
      </c>
      <c r="D19082">
        <v>69570</v>
      </c>
      <c r="E19082">
        <v>69630</v>
      </c>
    </row>
    <row r="19083" spans="1:5" x14ac:dyDescent="0.25">
      <c r="A19083" s="2">
        <v>42787.458333333336</v>
      </c>
      <c r="B19083">
        <v>69980</v>
      </c>
      <c r="C19083">
        <v>70095</v>
      </c>
      <c r="D19083">
        <v>69710</v>
      </c>
      <c r="E19083">
        <v>69815</v>
      </c>
    </row>
    <row r="19084" spans="1:5" x14ac:dyDescent="0.25">
      <c r="A19084" s="2">
        <v>42787.416666666664</v>
      </c>
      <c r="B19084">
        <v>69970</v>
      </c>
      <c r="C19084">
        <v>70080</v>
      </c>
      <c r="D19084">
        <v>69880</v>
      </c>
      <c r="E19084">
        <v>69975</v>
      </c>
    </row>
    <row r="19085" spans="1:5" x14ac:dyDescent="0.25">
      <c r="A19085" s="2">
        <v>42787.375</v>
      </c>
      <c r="B19085">
        <v>69820</v>
      </c>
      <c r="C19085">
        <v>69995</v>
      </c>
      <c r="D19085">
        <v>69765</v>
      </c>
      <c r="E19085">
        <v>69965</v>
      </c>
    </row>
    <row r="19086" spans="1:5" x14ac:dyDescent="0.25">
      <c r="A19086" s="2">
        <v>42786.75</v>
      </c>
      <c r="B19086">
        <v>69630</v>
      </c>
      <c r="C19086">
        <v>69650</v>
      </c>
      <c r="D19086">
        <v>69580</v>
      </c>
      <c r="E19086">
        <v>69600</v>
      </c>
    </row>
    <row r="19087" spans="1:5" x14ac:dyDescent="0.25">
      <c r="A19087" s="2">
        <v>42786.708333333336</v>
      </c>
      <c r="B19087">
        <v>69630</v>
      </c>
      <c r="C19087">
        <v>69675</v>
      </c>
      <c r="D19087">
        <v>69560</v>
      </c>
      <c r="E19087">
        <v>69625</v>
      </c>
    </row>
    <row r="19088" spans="1:5" x14ac:dyDescent="0.25">
      <c r="A19088" s="2">
        <v>42786.666666666664</v>
      </c>
      <c r="B19088">
        <v>69660</v>
      </c>
      <c r="C19088">
        <v>69720</v>
      </c>
      <c r="D19088">
        <v>69535</v>
      </c>
      <c r="E19088">
        <v>69630</v>
      </c>
    </row>
    <row r="19089" spans="1:5" x14ac:dyDescent="0.25">
      <c r="A19089" s="2">
        <v>42786.625</v>
      </c>
      <c r="B19089">
        <v>69610</v>
      </c>
      <c r="C19089">
        <v>69690</v>
      </c>
      <c r="D19089">
        <v>69500</v>
      </c>
      <c r="E19089">
        <v>69655</v>
      </c>
    </row>
    <row r="19090" spans="1:5" x14ac:dyDescent="0.25">
      <c r="A19090" s="2">
        <v>42786.583333333336</v>
      </c>
      <c r="B19090">
        <v>69570</v>
      </c>
      <c r="C19090">
        <v>69630</v>
      </c>
      <c r="D19090">
        <v>69470</v>
      </c>
      <c r="E19090">
        <v>69615</v>
      </c>
    </row>
    <row r="19091" spans="1:5" x14ac:dyDescent="0.25">
      <c r="A19091" s="2">
        <v>42786.541666666664</v>
      </c>
      <c r="B19091">
        <v>69370</v>
      </c>
      <c r="C19091">
        <v>69590</v>
      </c>
      <c r="D19091">
        <v>69370</v>
      </c>
      <c r="E19091">
        <v>69570</v>
      </c>
    </row>
    <row r="19092" spans="1:5" x14ac:dyDescent="0.25">
      <c r="A19092" s="2">
        <v>42786.5</v>
      </c>
      <c r="B19092">
        <v>69230</v>
      </c>
      <c r="C19092">
        <v>69400</v>
      </c>
      <c r="D19092">
        <v>69215</v>
      </c>
      <c r="E19092">
        <v>69370</v>
      </c>
    </row>
    <row r="19093" spans="1:5" x14ac:dyDescent="0.25">
      <c r="A19093" s="2">
        <v>42786.458333333336</v>
      </c>
      <c r="B19093">
        <v>69340</v>
      </c>
      <c r="C19093">
        <v>69360</v>
      </c>
      <c r="D19093">
        <v>69205</v>
      </c>
      <c r="E19093">
        <v>69230</v>
      </c>
    </row>
    <row r="19094" spans="1:5" x14ac:dyDescent="0.25">
      <c r="A19094" s="2">
        <v>42786.416666666664</v>
      </c>
      <c r="B19094">
        <v>69300</v>
      </c>
      <c r="C19094">
        <v>69435</v>
      </c>
      <c r="D19094">
        <v>69295</v>
      </c>
      <c r="E19094">
        <v>69340</v>
      </c>
    </row>
    <row r="19095" spans="1:5" x14ac:dyDescent="0.25">
      <c r="A19095" s="2">
        <v>42786.375</v>
      </c>
      <c r="B19095">
        <v>69100</v>
      </c>
      <c r="C19095">
        <v>69375</v>
      </c>
      <c r="D19095">
        <v>69015</v>
      </c>
      <c r="E19095">
        <v>69300</v>
      </c>
    </row>
    <row r="19096" spans="1:5" x14ac:dyDescent="0.25">
      <c r="A19096" s="2">
        <v>42783.75</v>
      </c>
      <c r="B19096">
        <v>68715</v>
      </c>
      <c r="C19096">
        <v>68785</v>
      </c>
      <c r="D19096">
        <v>68640</v>
      </c>
      <c r="E19096">
        <v>68640</v>
      </c>
    </row>
    <row r="19097" spans="1:5" x14ac:dyDescent="0.25">
      <c r="A19097" s="2">
        <v>42783.708333333336</v>
      </c>
      <c r="B19097">
        <v>68680</v>
      </c>
      <c r="C19097">
        <v>68835</v>
      </c>
      <c r="D19097">
        <v>68650</v>
      </c>
      <c r="E19097">
        <v>68715</v>
      </c>
    </row>
    <row r="19098" spans="1:5" x14ac:dyDescent="0.25">
      <c r="A19098" s="2">
        <v>42783.666666666664</v>
      </c>
      <c r="B19098">
        <v>68765</v>
      </c>
      <c r="C19098">
        <v>68825</v>
      </c>
      <c r="D19098">
        <v>68590</v>
      </c>
      <c r="E19098">
        <v>68680</v>
      </c>
    </row>
    <row r="19099" spans="1:5" x14ac:dyDescent="0.25">
      <c r="A19099" s="2">
        <v>42783.625</v>
      </c>
      <c r="B19099">
        <v>68565</v>
      </c>
      <c r="C19099">
        <v>68880</v>
      </c>
      <c r="D19099">
        <v>68525</v>
      </c>
      <c r="E19099">
        <v>68770</v>
      </c>
    </row>
    <row r="19100" spans="1:5" x14ac:dyDescent="0.25">
      <c r="A19100" s="2">
        <v>42783.583333333336</v>
      </c>
      <c r="B19100">
        <v>68560</v>
      </c>
      <c r="C19100">
        <v>68770</v>
      </c>
      <c r="D19100">
        <v>68470</v>
      </c>
      <c r="E19100">
        <v>68560</v>
      </c>
    </row>
    <row r="19101" spans="1:5" x14ac:dyDescent="0.25">
      <c r="A19101" s="2">
        <v>42783.541666666664</v>
      </c>
      <c r="B19101">
        <v>68325</v>
      </c>
      <c r="C19101">
        <v>68715</v>
      </c>
      <c r="D19101">
        <v>68295</v>
      </c>
      <c r="E19101">
        <v>68560</v>
      </c>
    </row>
    <row r="19102" spans="1:5" x14ac:dyDescent="0.25">
      <c r="A19102" s="2">
        <v>42783.5</v>
      </c>
      <c r="B19102">
        <v>68260</v>
      </c>
      <c r="C19102">
        <v>68555</v>
      </c>
      <c r="D19102">
        <v>68225</v>
      </c>
      <c r="E19102">
        <v>68325</v>
      </c>
    </row>
    <row r="19103" spans="1:5" x14ac:dyDescent="0.25">
      <c r="A19103" s="2">
        <v>42783.458333333336</v>
      </c>
      <c r="B19103">
        <v>68290</v>
      </c>
      <c r="C19103">
        <v>68330</v>
      </c>
      <c r="D19103">
        <v>68130</v>
      </c>
      <c r="E19103">
        <v>68260</v>
      </c>
    </row>
    <row r="19104" spans="1:5" x14ac:dyDescent="0.25">
      <c r="A19104" s="2">
        <v>42783.416666666664</v>
      </c>
      <c r="B19104">
        <v>68560</v>
      </c>
      <c r="C19104">
        <v>68665</v>
      </c>
      <c r="D19104">
        <v>68230</v>
      </c>
      <c r="E19104">
        <v>68290</v>
      </c>
    </row>
    <row r="19105" spans="1:5" x14ac:dyDescent="0.25">
      <c r="A19105" s="2">
        <v>42783.375</v>
      </c>
      <c r="B19105">
        <v>68500</v>
      </c>
      <c r="C19105">
        <v>68600</v>
      </c>
      <c r="D19105">
        <v>68350</v>
      </c>
      <c r="E19105">
        <v>68555</v>
      </c>
    </row>
    <row r="19106" spans="1:5" x14ac:dyDescent="0.25">
      <c r="A19106" s="2">
        <v>42782.75</v>
      </c>
      <c r="B19106">
        <v>68915</v>
      </c>
      <c r="C19106">
        <v>68970</v>
      </c>
      <c r="D19106">
        <v>68800</v>
      </c>
      <c r="E19106">
        <v>68825</v>
      </c>
    </row>
    <row r="19107" spans="1:5" x14ac:dyDescent="0.25">
      <c r="A19107" s="2">
        <v>42782.708333333336</v>
      </c>
      <c r="B19107">
        <v>68810</v>
      </c>
      <c r="C19107">
        <v>68985</v>
      </c>
      <c r="D19107">
        <v>68675</v>
      </c>
      <c r="E19107">
        <v>68910</v>
      </c>
    </row>
    <row r="19108" spans="1:5" x14ac:dyDescent="0.25">
      <c r="A19108" s="2">
        <v>42782.666666666664</v>
      </c>
      <c r="B19108">
        <v>68980</v>
      </c>
      <c r="C19108">
        <v>69030</v>
      </c>
      <c r="D19108">
        <v>68735</v>
      </c>
      <c r="E19108">
        <v>68805</v>
      </c>
    </row>
    <row r="19109" spans="1:5" x14ac:dyDescent="0.25">
      <c r="A19109" s="2">
        <v>42782.625</v>
      </c>
      <c r="B19109">
        <v>68915</v>
      </c>
      <c r="C19109">
        <v>69160</v>
      </c>
      <c r="D19109">
        <v>68755</v>
      </c>
      <c r="E19109">
        <v>68985</v>
      </c>
    </row>
    <row r="19110" spans="1:5" x14ac:dyDescent="0.25">
      <c r="A19110" s="2">
        <v>42782.583333333336</v>
      </c>
      <c r="B19110">
        <v>68930</v>
      </c>
      <c r="C19110">
        <v>69050</v>
      </c>
      <c r="D19110">
        <v>68820</v>
      </c>
      <c r="E19110">
        <v>68910</v>
      </c>
    </row>
    <row r="19111" spans="1:5" x14ac:dyDescent="0.25">
      <c r="A19111" s="2">
        <v>42782.541666666664</v>
      </c>
      <c r="B19111">
        <v>69215</v>
      </c>
      <c r="C19111">
        <v>69420</v>
      </c>
      <c r="D19111">
        <v>68905</v>
      </c>
      <c r="E19111">
        <v>68935</v>
      </c>
    </row>
    <row r="19112" spans="1:5" x14ac:dyDescent="0.25">
      <c r="A19112" s="2">
        <v>42782.5</v>
      </c>
      <c r="B19112">
        <v>69405</v>
      </c>
      <c r="C19112">
        <v>69510</v>
      </c>
      <c r="D19112">
        <v>69135</v>
      </c>
      <c r="E19112">
        <v>69220</v>
      </c>
    </row>
    <row r="19113" spans="1:5" x14ac:dyDescent="0.25">
      <c r="A19113" s="2">
        <v>42782.458333333336</v>
      </c>
      <c r="B19113">
        <v>69095</v>
      </c>
      <c r="C19113">
        <v>69410</v>
      </c>
      <c r="D19113">
        <v>69050</v>
      </c>
      <c r="E19113">
        <v>69405</v>
      </c>
    </row>
    <row r="19114" spans="1:5" x14ac:dyDescent="0.25">
      <c r="A19114" s="2">
        <v>42782.416666666664</v>
      </c>
      <c r="B19114">
        <v>68770</v>
      </c>
      <c r="C19114">
        <v>69225</v>
      </c>
      <c r="D19114">
        <v>68685</v>
      </c>
      <c r="E19114">
        <v>69095</v>
      </c>
    </row>
    <row r="19115" spans="1:5" x14ac:dyDescent="0.25">
      <c r="A19115" s="2">
        <v>42782.375</v>
      </c>
      <c r="B19115">
        <v>68810</v>
      </c>
      <c r="C19115">
        <v>68905</v>
      </c>
      <c r="D19115">
        <v>68710</v>
      </c>
      <c r="E19115">
        <v>68775</v>
      </c>
    </row>
    <row r="19116" spans="1:5" x14ac:dyDescent="0.25">
      <c r="A19116" s="2">
        <v>42781.75</v>
      </c>
      <c r="B19116">
        <v>69040</v>
      </c>
      <c r="C19116">
        <v>69125</v>
      </c>
      <c r="D19116">
        <v>69025</v>
      </c>
      <c r="E19116">
        <v>69055</v>
      </c>
    </row>
    <row r="19117" spans="1:5" x14ac:dyDescent="0.25">
      <c r="A19117" s="2">
        <v>42781.708333333336</v>
      </c>
      <c r="B19117">
        <v>68865</v>
      </c>
      <c r="C19117">
        <v>69075</v>
      </c>
      <c r="D19117">
        <v>68800</v>
      </c>
      <c r="E19117">
        <v>69040</v>
      </c>
    </row>
    <row r="19118" spans="1:5" x14ac:dyDescent="0.25">
      <c r="A19118" s="2">
        <v>42781.666666666664</v>
      </c>
      <c r="B19118">
        <v>69075</v>
      </c>
      <c r="C19118">
        <v>69115</v>
      </c>
      <c r="D19118">
        <v>68745</v>
      </c>
      <c r="E19118">
        <v>68870</v>
      </c>
    </row>
    <row r="19119" spans="1:5" x14ac:dyDescent="0.25">
      <c r="A19119" s="2">
        <v>42781.625</v>
      </c>
      <c r="B19119">
        <v>68900</v>
      </c>
      <c r="C19119">
        <v>69180</v>
      </c>
      <c r="D19119">
        <v>68895</v>
      </c>
      <c r="E19119">
        <v>69080</v>
      </c>
    </row>
    <row r="19120" spans="1:5" x14ac:dyDescent="0.25">
      <c r="A19120" s="2">
        <v>42781.583333333336</v>
      </c>
      <c r="B19120">
        <v>68920</v>
      </c>
      <c r="C19120">
        <v>68945</v>
      </c>
      <c r="D19120">
        <v>68650</v>
      </c>
      <c r="E19120">
        <v>68895</v>
      </c>
    </row>
    <row r="19121" spans="1:5" x14ac:dyDescent="0.25">
      <c r="A19121" s="2">
        <v>42781.541666666664</v>
      </c>
      <c r="B19121">
        <v>68685</v>
      </c>
      <c r="C19121">
        <v>68940</v>
      </c>
      <c r="D19121">
        <v>68630</v>
      </c>
      <c r="E19121">
        <v>68920</v>
      </c>
    </row>
    <row r="19122" spans="1:5" x14ac:dyDescent="0.25">
      <c r="A19122" s="2">
        <v>42781.5</v>
      </c>
      <c r="B19122">
        <v>68250</v>
      </c>
      <c r="C19122">
        <v>68700</v>
      </c>
      <c r="D19122">
        <v>68175</v>
      </c>
      <c r="E19122">
        <v>68685</v>
      </c>
    </row>
    <row r="19123" spans="1:5" x14ac:dyDescent="0.25">
      <c r="A19123" s="2">
        <v>42781.458333333336</v>
      </c>
      <c r="B19123">
        <v>68375</v>
      </c>
      <c r="C19123">
        <v>68480</v>
      </c>
      <c r="D19123">
        <v>68120</v>
      </c>
      <c r="E19123">
        <v>68245</v>
      </c>
    </row>
    <row r="19124" spans="1:5" x14ac:dyDescent="0.25">
      <c r="A19124" s="2">
        <v>42781.416666666664</v>
      </c>
      <c r="B19124">
        <v>68295</v>
      </c>
      <c r="C19124">
        <v>68435</v>
      </c>
      <c r="D19124">
        <v>68275</v>
      </c>
      <c r="E19124">
        <v>68370</v>
      </c>
    </row>
    <row r="19125" spans="1:5" x14ac:dyDescent="0.25">
      <c r="A19125" s="2">
        <v>42781.375</v>
      </c>
      <c r="B19125">
        <v>68200</v>
      </c>
      <c r="C19125">
        <v>68340</v>
      </c>
      <c r="D19125">
        <v>68130</v>
      </c>
      <c r="E19125">
        <v>68290</v>
      </c>
    </row>
    <row r="19126" spans="1:5" x14ac:dyDescent="0.25">
      <c r="A19126" s="2">
        <v>42780.75</v>
      </c>
      <c r="B19126">
        <v>66890</v>
      </c>
      <c r="C19126">
        <v>66990</v>
      </c>
      <c r="D19126">
        <v>66810</v>
      </c>
      <c r="E19126">
        <v>66810</v>
      </c>
    </row>
    <row r="19127" spans="1:5" x14ac:dyDescent="0.25">
      <c r="A19127" s="2">
        <v>42780.708333333336</v>
      </c>
      <c r="B19127">
        <v>67105</v>
      </c>
      <c r="C19127">
        <v>67120</v>
      </c>
      <c r="D19127">
        <v>66825</v>
      </c>
      <c r="E19127">
        <v>66895</v>
      </c>
    </row>
    <row r="19128" spans="1:5" x14ac:dyDescent="0.25">
      <c r="A19128" s="2">
        <v>42780.666666666664</v>
      </c>
      <c r="B19128">
        <v>67045</v>
      </c>
      <c r="C19128">
        <v>67165</v>
      </c>
      <c r="D19128">
        <v>67005</v>
      </c>
      <c r="E19128">
        <v>67105</v>
      </c>
    </row>
    <row r="19129" spans="1:5" x14ac:dyDescent="0.25">
      <c r="A19129" s="2">
        <v>42780.625</v>
      </c>
      <c r="B19129">
        <v>66795</v>
      </c>
      <c r="C19129">
        <v>67050</v>
      </c>
      <c r="D19129">
        <v>66610</v>
      </c>
      <c r="E19129">
        <v>67050</v>
      </c>
    </row>
    <row r="19130" spans="1:5" x14ac:dyDescent="0.25">
      <c r="A19130" s="2">
        <v>42780.583333333336</v>
      </c>
      <c r="B19130">
        <v>66505</v>
      </c>
      <c r="C19130">
        <v>66845</v>
      </c>
      <c r="D19130">
        <v>66435</v>
      </c>
      <c r="E19130">
        <v>66795</v>
      </c>
    </row>
    <row r="19131" spans="1:5" x14ac:dyDescent="0.25">
      <c r="A19131" s="2">
        <v>42780.541666666664</v>
      </c>
      <c r="B19131">
        <v>66775</v>
      </c>
      <c r="C19131">
        <v>66780</v>
      </c>
      <c r="D19131">
        <v>66250</v>
      </c>
      <c r="E19131">
        <v>66505</v>
      </c>
    </row>
    <row r="19132" spans="1:5" x14ac:dyDescent="0.25">
      <c r="A19132" s="2">
        <v>42780.5</v>
      </c>
      <c r="B19132">
        <v>66760</v>
      </c>
      <c r="C19132">
        <v>66855</v>
      </c>
      <c r="D19132">
        <v>66630</v>
      </c>
      <c r="E19132">
        <v>66775</v>
      </c>
    </row>
    <row r="19133" spans="1:5" x14ac:dyDescent="0.25">
      <c r="A19133" s="2">
        <v>42780.458333333336</v>
      </c>
      <c r="B19133">
        <v>66885</v>
      </c>
      <c r="C19133">
        <v>67005</v>
      </c>
      <c r="D19133">
        <v>66715</v>
      </c>
      <c r="E19133">
        <v>66765</v>
      </c>
    </row>
    <row r="19134" spans="1:5" x14ac:dyDescent="0.25">
      <c r="A19134" s="2">
        <v>42780.416666666664</v>
      </c>
      <c r="B19134">
        <v>67090</v>
      </c>
      <c r="C19134">
        <v>67145</v>
      </c>
      <c r="D19134">
        <v>66850</v>
      </c>
      <c r="E19134">
        <v>66885</v>
      </c>
    </row>
    <row r="19135" spans="1:5" x14ac:dyDescent="0.25">
      <c r="A19135" s="2">
        <v>42780.375</v>
      </c>
      <c r="B19135">
        <v>67000</v>
      </c>
      <c r="C19135">
        <v>67120</v>
      </c>
      <c r="D19135">
        <v>66780</v>
      </c>
      <c r="E19135">
        <v>67090</v>
      </c>
    </row>
    <row r="19136" spans="1:5" x14ac:dyDescent="0.25">
      <c r="A19136" s="2">
        <v>42779.75</v>
      </c>
      <c r="B19136">
        <v>66985</v>
      </c>
      <c r="C19136">
        <v>67060</v>
      </c>
      <c r="D19136">
        <v>66920</v>
      </c>
      <c r="E19136">
        <v>66920</v>
      </c>
    </row>
    <row r="19137" spans="1:5" x14ac:dyDescent="0.25">
      <c r="A19137" s="2">
        <v>42779.708333333336</v>
      </c>
      <c r="B19137">
        <v>67000</v>
      </c>
      <c r="C19137">
        <v>67120</v>
      </c>
      <c r="D19137">
        <v>66940</v>
      </c>
      <c r="E19137">
        <v>66995</v>
      </c>
    </row>
    <row r="19138" spans="1:5" x14ac:dyDescent="0.25">
      <c r="A19138" s="2">
        <v>42779.666666666664</v>
      </c>
      <c r="B19138">
        <v>66885</v>
      </c>
      <c r="C19138">
        <v>67165</v>
      </c>
      <c r="D19138">
        <v>66875</v>
      </c>
      <c r="E19138">
        <v>66995</v>
      </c>
    </row>
    <row r="19139" spans="1:5" x14ac:dyDescent="0.25">
      <c r="A19139" s="2">
        <v>42779.625</v>
      </c>
      <c r="B19139">
        <v>66710</v>
      </c>
      <c r="C19139">
        <v>66895</v>
      </c>
      <c r="D19139">
        <v>66685</v>
      </c>
      <c r="E19139">
        <v>66880</v>
      </c>
    </row>
    <row r="19140" spans="1:5" x14ac:dyDescent="0.25">
      <c r="A19140" s="2">
        <v>42779.583333333336</v>
      </c>
      <c r="B19140">
        <v>66470</v>
      </c>
      <c r="C19140">
        <v>66725</v>
      </c>
      <c r="D19140">
        <v>66460</v>
      </c>
      <c r="E19140">
        <v>66710</v>
      </c>
    </row>
    <row r="19141" spans="1:5" x14ac:dyDescent="0.25">
      <c r="A19141" s="2">
        <v>42779.541666666664</v>
      </c>
      <c r="B19141">
        <v>66830</v>
      </c>
      <c r="C19141">
        <v>66865</v>
      </c>
      <c r="D19141">
        <v>66450</v>
      </c>
      <c r="E19141">
        <v>66475</v>
      </c>
    </row>
    <row r="19142" spans="1:5" x14ac:dyDescent="0.25">
      <c r="A19142" s="2">
        <v>42779.5</v>
      </c>
      <c r="B19142">
        <v>66765</v>
      </c>
      <c r="C19142">
        <v>66915</v>
      </c>
      <c r="D19142">
        <v>66620</v>
      </c>
      <c r="E19142">
        <v>66830</v>
      </c>
    </row>
    <row r="19143" spans="1:5" x14ac:dyDescent="0.25">
      <c r="A19143" s="2">
        <v>42779.458333333336</v>
      </c>
      <c r="B19143">
        <v>66775</v>
      </c>
      <c r="C19143">
        <v>66870</v>
      </c>
      <c r="D19143">
        <v>66730</v>
      </c>
      <c r="E19143">
        <v>66770</v>
      </c>
    </row>
    <row r="19144" spans="1:5" x14ac:dyDescent="0.25">
      <c r="A19144" s="2">
        <v>42779.416666666664</v>
      </c>
      <c r="B19144">
        <v>66645</v>
      </c>
      <c r="C19144">
        <v>66780</v>
      </c>
      <c r="D19144">
        <v>66550</v>
      </c>
      <c r="E19144">
        <v>66775</v>
      </c>
    </row>
    <row r="19145" spans="1:5" x14ac:dyDescent="0.25">
      <c r="A19145" s="2">
        <v>42779.375</v>
      </c>
      <c r="B19145">
        <v>66300</v>
      </c>
      <c r="C19145">
        <v>66810</v>
      </c>
      <c r="D19145">
        <v>66300</v>
      </c>
      <c r="E19145">
        <v>66650</v>
      </c>
    </row>
    <row r="19146" spans="1:5" x14ac:dyDescent="0.25">
      <c r="A19146" s="2">
        <v>42776.75</v>
      </c>
      <c r="B19146">
        <v>66255</v>
      </c>
      <c r="C19146">
        <v>66320</v>
      </c>
      <c r="D19146">
        <v>66200</v>
      </c>
      <c r="E19146">
        <v>66200</v>
      </c>
    </row>
    <row r="19147" spans="1:5" x14ac:dyDescent="0.25">
      <c r="A19147" s="2">
        <v>42776.708333333336</v>
      </c>
      <c r="B19147">
        <v>66155</v>
      </c>
      <c r="C19147">
        <v>66385</v>
      </c>
      <c r="D19147">
        <v>66140</v>
      </c>
      <c r="E19147">
        <v>66250</v>
      </c>
    </row>
    <row r="19148" spans="1:5" x14ac:dyDescent="0.25">
      <c r="A19148" s="2">
        <v>42776.666666666664</v>
      </c>
      <c r="B19148">
        <v>66050</v>
      </c>
      <c r="C19148">
        <v>66270</v>
      </c>
      <c r="D19148">
        <v>65965</v>
      </c>
      <c r="E19148">
        <v>66150</v>
      </c>
    </row>
    <row r="19149" spans="1:5" x14ac:dyDescent="0.25">
      <c r="A19149" s="2">
        <v>42776.625</v>
      </c>
      <c r="B19149">
        <v>66150</v>
      </c>
      <c r="C19149">
        <v>66180</v>
      </c>
      <c r="D19149">
        <v>66025</v>
      </c>
      <c r="E19149">
        <v>66055</v>
      </c>
    </row>
    <row r="19150" spans="1:5" x14ac:dyDescent="0.25">
      <c r="A19150" s="2">
        <v>42776.583333333336</v>
      </c>
      <c r="B19150">
        <v>65945</v>
      </c>
      <c r="C19150">
        <v>66175</v>
      </c>
      <c r="D19150">
        <v>65875</v>
      </c>
      <c r="E19150">
        <v>66150</v>
      </c>
    </row>
    <row r="19151" spans="1:5" x14ac:dyDescent="0.25">
      <c r="A19151" s="2">
        <v>42776.541666666664</v>
      </c>
      <c r="B19151">
        <v>65755</v>
      </c>
      <c r="C19151">
        <v>65965</v>
      </c>
      <c r="D19151">
        <v>65680</v>
      </c>
      <c r="E19151">
        <v>65945</v>
      </c>
    </row>
    <row r="19152" spans="1:5" x14ac:dyDescent="0.25">
      <c r="A19152" s="2">
        <v>42776.5</v>
      </c>
      <c r="B19152">
        <v>65605</v>
      </c>
      <c r="C19152">
        <v>65870</v>
      </c>
      <c r="D19152">
        <v>65495</v>
      </c>
      <c r="E19152">
        <v>65745</v>
      </c>
    </row>
    <row r="19153" spans="1:5" x14ac:dyDescent="0.25">
      <c r="A19153" s="2">
        <v>42776.458333333336</v>
      </c>
      <c r="B19153">
        <v>65385</v>
      </c>
      <c r="C19153">
        <v>65620</v>
      </c>
      <c r="D19153">
        <v>65300</v>
      </c>
      <c r="E19153">
        <v>65600</v>
      </c>
    </row>
    <row r="19154" spans="1:5" x14ac:dyDescent="0.25">
      <c r="A19154" s="2">
        <v>42776.416666666664</v>
      </c>
      <c r="B19154">
        <v>65285</v>
      </c>
      <c r="C19154">
        <v>65460</v>
      </c>
      <c r="D19154">
        <v>65195</v>
      </c>
      <c r="E19154">
        <v>65385</v>
      </c>
    </row>
    <row r="19155" spans="1:5" x14ac:dyDescent="0.25">
      <c r="A19155" s="2">
        <v>42776.375</v>
      </c>
      <c r="B19155">
        <v>65340</v>
      </c>
      <c r="C19155">
        <v>65470</v>
      </c>
      <c r="D19155">
        <v>65180</v>
      </c>
      <c r="E19155">
        <v>65290</v>
      </c>
    </row>
    <row r="19156" spans="1:5" x14ac:dyDescent="0.25">
      <c r="A19156" s="2">
        <v>42775.75</v>
      </c>
      <c r="B19156">
        <v>65080</v>
      </c>
      <c r="C19156">
        <v>65160</v>
      </c>
      <c r="D19156">
        <v>64950</v>
      </c>
      <c r="E19156">
        <v>64950</v>
      </c>
    </row>
    <row r="19157" spans="1:5" x14ac:dyDescent="0.25">
      <c r="A19157" s="2">
        <v>42775.708333333336</v>
      </c>
      <c r="B19157">
        <v>64820</v>
      </c>
      <c r="C19157">
        <v>65140</v>
      </c>
      <c r="D19157">
        <v>64775</v>
      </c>
      <c r="E19157">
        <v>65085</v>
      </c>
    </row>
    <row r="19158" spans="1:5" x14ac:dyDescent="0.25">
      <c r="A19158" s="2">
        <v>42775.666666666664</v>
      </c>
      <c r="B19158">
        <v>64770</v>
      </c>
      <c r="C19158">
        <v>64955</v>
      </c>
      <c r="D19158">
        <v>64690</v>
      </c>
      <c r="E19158">
        <v>64820</v>
      </c>
    </row>
    <row r="19159" spans="1:5" x14ac:dyDescent="0.25">
      <c r="A19159" s="2">
        <v>42775.625</v>
      </c>
      <c r="B19159">
        <v>65210</v>
      </c>
      <c r="C19159">
        <v>65210</v>
      </c>
      <c r="D19159">
        <v>64710</v>
      </c>
      <c r="E19159">
        <v>64765</v>
      </c>
    </row>
    <row r="19160" spans="1:5" x14ac:dyDescent="0.25">
      <c r="A19160" s="2">
        <v>42775.583333333336</v>
      </c>
      <c r="B19160">
        <v>65250</v>
      </c>
      <c r="C19160">
        <v>65355</v>
      </c>
      <c r="D19160">
        <v>65145</v>
      </c>
      <c r="E19160">
        <v>65205</v>
      </c>
    </row>
    <row r="19161" spans="1:5" x14ac:dyDescent="0.25">
      <c r="A19161" s="2">
        <v>42775.541666666664</v>
      </c>
      <c r="B19161">
        <v>65290</v>
      </c>
      <c r="C19161">
        <v>65450</v>
      </c>
      <c r="D19161">
        <v>65225</v>
      </c>
      <c r="E19161">
        <v>65255</v>
      </c>
    </row>
    <row r="19162" spans="1:5" x14ac:dyDescent="0.25">
      <c r="A19162" s="2">
        <v>42775.5</v>
      </c>
      <c r="B19162">
        <v>65085</v>
      </c>
      <c r="C19162">
        <v>65335</v>
      </c>
      <c r="D19162">
        <v>64875</v>
      </c>
      <c r="E19162">
        <v>65290</v>
      </c>
    </row>
    <row r="19163" spans="1:5" x14ac:dyDescent="0.25">
      <c r="A19163" s="2">
        <v>42775.458333333336</v>
      </c>
      <c r="B19163">
        <v>64940</v>
      </c>
      <c r="C19163">
        <v>65210</v>
      </c>
      <c r="D19163">
        <v>64820</v>
      </c>
      <c r="E19163">
        <v>65090</v>
      </c>
    </row>
    <row r="19164" spans="1:5" x14ac:dyDescent="0.25">
      <c r="A19164" s="2">
        <v>42775.416666666664</v>
      </c>
      <c r="B19164">
        <v>65125</v>
      </c>
      <c r="C19164">
        <v>65235</v>
      </c>
      <c r="D19164">
        <v>64720</v>
      </c>
      <c r="E19164">
        <v>64940</v>
      </c>
    </row>
    <row r="19165" spans="1:5" x14ac:dyDescent="0.25">
      <c r="A19165" s="2">
        <v>42775.375</v>
      </c>
      <c r="B19165">
        <v>65170</v>
      </c>
      <c r="C19165">
        <v>65280</v>
      </c>
      <c r="D19165">
        <v>64985</v>
      </c>
      <c r="E19165">
        <v>65125</v>
      </c>
    </row>
    <row r="19166" spans="1:5" x14ac:dyDescent="0.25">
      <c r="A19166" s="2">
        <v>42774.75</v>
      </c>
      <c r="B19166">
        <v>64870</v>
      </c>
      <c r="C19166">
        <v>65180</v>
      </c>
      <c r="D19166">
        <v>64870</v>
      </c>
      <c r="E19166">
        <v>65130</v>
      </c>
    </row>
    <row r="19167" spans="1:5" x14ac:dyDescent="0.25">
      <c r="A19167" s="2">
        <v>42774.708333333336</v>
      </c>
      <c r="B19167">
        <v>64625</v>
      </c>
      <c r="C19167">
        <v>64910</v>
      </c>
      <c r="D19167">
        <v>64575</v>
      </c>
      <c r="E19167">
        <v>64890</v>
      </c>
    </row>
    <row r="19168" spans="1:5" x14ac:dyDescent="0.25">
      <c r="A19168" s="2">
        <v>42774.666666666664</v>
      </c>
      <c r="B19168">
        <v>64420</v>
      </c>
      <c r="C19168">
        <v>64655</v>
      </c>
      <c r="D19168">
        <v>64370</v>
      </c>
      <c r="E19168">
        <v>64630</v>
      </c>
    </row>
    <row r="19169" spans="1:5" x14ac:dyDescent="0.25">
      <c r="A19169" s="2">
        <v>42774.625</v>
      </c>
      <c r="B19169">
        <v>64600</v>
      </c>
      <c r="C19169">
        <v>64660</v>
      </c>
      <c r="D19169">
        <v>64410</v>
      </c>
      <c r="E19169">
        <v>64420</v>
      </c>
    </row>
    <row r="19170" spans="1:5" x14ac:dyDescent="0.25">
      <c r="A19170" s="2">
        <v>42774.583333333336</v>
      </c>
      <c r="B19170">
        <v>64495</v>
      </c>
      <c r="C19170">
        <v>64735</v>
      </c>
      <c r="D19170">
        <v>64460</v>
      </c>
      <c r="E19170">
        <v>64600</v>
      </c>
    </row>
    <row r="19171" spans="1:5" x14ac:dyDescent="0.25">
      <c r="A19171" s="2">
        <v>42774.541666666664</v>
      </c>
      <c r="B19171">
        <v>64025</v>
      </c>
      <c r="C19171">
        <v>64555</v>
      </c>
      <c r="D19171">
        <v>64010</v>
      </c>
      <c r="E19171">
        <v>64495</v>
      </c>
    </row>
    <row r="19172" spans="1:5" x14ac:dyDescent="0.25">
      <c r="A19172" s="2">
        <v>42774.5</v>
      </c>
      <c r="B19172">
        <v>64145</v>
      </c>
      <c r="C19172">
        <v>64220</v>
      </c>
      <c r="D19172">
        <v>63960</v>
      </c>
      <c r="E19172">
        <v>64020</v>
      </c>
    </row>
    <row r="19173" spans="1:5" x14ac:dyDescent="0.25">
      <c r="A19173" s="2">
        <v>42774.458333333336</v>
      </c>
      <c r="B19173">
        <v>63950</v>
      </c>
      <c r="C19173">
        <v>64165</v>
      </c>
      <c r="D19173">
        <v>63835</v>
      </c>
      <c r="E19173">
        <v>64145</v>
      </c>
    </row>
    <row r="19174" spans="1:5" x14ac:dyDescent="0.25">
      <c r="A19174" s="2">
        <v>42774.416666666664</v>
      </c>
      <c r="B19174">
        <v>64560</v>
      </c>
      <c r="C19174">
        <v>64645</v>
      </c>
      <c r="D19174">
        <v>63950</v>
      </c>
      <c r="E19174">
        <v>63955</v>
      </c>
    </row>
    <row r="19175" spans="1:5" x14ac:dyDescent="0.25">
      <c r="A19175" s="2">
        <v>42774.375</v>
      </c>
      <c r="B19175">
        <v>64500</v>
      </c>
      <c r="C19175">
        <v>64660</v>
      </c>
      <c r="D19175">
        <v>64465</v>
      </c>
      <c r="E19175">
        <v>64560</v>
      </c>
    </row>
    <row r="19176" spans="1:5" x14ac:dyDescent="0.25">
      <c r="A19176" s="2">
        <v>42773.75</v>
      </c>
      <c r="B19176">
        <v>64450</v>
      </c>
      <c r="C19176">
        <v>64465</v>
      </c>
      <c r="D19176">
        <v>64220</v>
      </c>
      <c r="E19176">
        <v>64220</v>
      </c>
    </row>
    <row r="19177" spans="1:5" x14ac:dyDescent="0.25">
      <c r="A19177" s="2">
        <v>42773.708333333336</v>
      </c>
      <c r="B19177">
        <v>64160</v>
      </c>
      <c r="C19177">
        <v>64470</v>
      </c>
      <c r="D19177">
        <v>64150</v>
      </c>
      <c r="E19177">
        <v>64450</v>
      </c>
    </row>
    <row r="19178" spans="1:5" x14ac:dyDescent="0.25">
      <c r="A19178" s="2">
        <v>42773.666666666664</v>
      </c>
      <c r="B19178">
        <v>64230</v>
      </c>
      <c r="C19178">
        <v>64295</v>
      </c>
      <c r="D19178">
        <v>64075</v>
      </c>
      <c r="E19178">
        <v>64160</v>
      </c>
    </row>
    <row r="19179" spans="1:5" x14ac:dyDescent="0.25">
      <c r="A19179" s="2">
        <v>42773.625</v>
      </c>
      <c r="B19179">
        <v>64625</v>
      </c>
      <c r="C19179">
        <v>64660</v>
      </c>
      <c r="D19179">
        <v>64210</v>
      </c>
      <c r="E19179">
        <v>64230</v>
      </c>
    </row>
    <row r="19180" spans="1:5" x14ac:dyDescent="0.25">
      <c r="A19180" s="2">
        <v>42773.583333333336</v>
      </c>
      <c r="B19180">
        <v>64720</v>
      </c>
      <c r="C19180">
        <v>64795</v>
      </c>
      <c r="D19180">
        <v>64500</v>
      </c>
      <c r="E19180">
        <v>64625</v>
      </c>
    </row>
    <row r="19181" spans="1:5" x14ac:dyDescent="0.25">
      <c r="A19181" s="2">
        <v>42773.541666666664</v>
      </c>
      <c r="B19181">
        <v>64685</v>
      </c>
      <c r="C19181">
        <v>64860</v>
      </c>
      <c r="D19181">
        <v>64630</v>
      </c>
      <c r="E19181">
        <v>64720</v>
      </c>
    </row>
    <row r="19182" spans="1:5" x14ac:dyDescent="0.25">
      <c r="A19182" s="2">
        <v>42773.5</v>
      </c>
      <c r="B19182">
        <v>64945</v>
      </c>
      <c r="C19182">
        <v>65035</v>
      </c>
      <c r="D19182">
        <v>64660</v>
      </c>
      <c r="E19182">
        <v>64685</v>
      </c>
    </row>
    <row r="19183" spans="1:5" x14ac:dyDescent="0.25">
      <c r="A19183" s="2">
        <v>42773.458333333336</v>
      </c>
      <c r="B19183">
        <v>64870</v>
      </c>
      <c r="C19183">
        <v>65000</v>
      </c>
      <c r="D19183">
        <v>64720</v>
      </c>
      <c r="E19183">
        <v>64940</v>
      </c>
    </row>
    <row r="19184" spans="1:5" x14ac:dyDescent="0.25">
      <c r="A19184" s="2">
        <v>42773.416666666664</v>
      </c>
      <c r="B19184">
        <v>64825</v>
      </c>
      <c r="C19184">
        <v>64940</v>
      </c>
      <c r="D19184">
        <v>64760</v>
      </c>
      <c r="E19184">
        <v>64870</v>
      </c>
    </row>
    <row r="19185" spans="1:5" x14ac:dyDescent="0.25">
      <c r="A19185" s="2">
        <v>42773.375</v>
      </c>
      <c r="B19185">
        <v>64425</v>
      </c>
      <c r="C19185">
        <v>64865</v>
      </c>
      <c r="D19185">
        <v>64380</v>
      </c>
      <c r="E19185">
        <v>64825</v>
      </c>
    </row>
    <row r="19186" spans="1:5" x14ac:dyDescent="0.25">
      <c r="A19186" s="2">
        <v>42772.75</v>
      </c>
      <c r="B19186">
        <v>64120</v>
      </c>
      <c r="C19186">
        <v>64210</v>
      </c>
      <c r="D19186">
        <v>64105</v>
      </c>
      <c r="E19186">
        <v>64210</v>
      </c>
    </row>
    <row r="19187" spans="1:5" x14ac:dyDescent="0.25">
      <c r="A19187" s="2">
        <v>42772.708333333336</v>
      </c>
      <c r="B19187">
        <v>64530</v>
      </c>
      <c r="C19187">
        <v>64585</v>
      </c>
      <c r="D19187">
        <v>64060</v>
      </c>
      <c r="E19187">
        <v>64130</v>
      </c>
    </row>
    <row r="19188" spans="1:5" x14ac:dyDescent="0.25">
      <c r="A19188" s="2">
        <v>42772.666666666664</v>
      </c>
      <c r="B19188">
        <v>64640</v>
      </c>
      <c r="C19188">
        <v>64680</v>
      </c>
      <c r="D19188">
        <v>64420</v>
      </c>
      <c r="E19188">
        <v>64525</v>
      </c>
    </row>
    <row r="19189" spans="1:5" x14ac:dyDescent="0.25">
      <c r="A19189" s="2">
        <v>42772.625</v>
      </c>
      <c r="B19189">
        <v>64885</v>
      </c>
      <c r="C19189">
        <v>64920</v>
      </c>
      <c r="D19189">
        <v>64630</v>
      </c>
      <c r="E19189">
        <v>64635</v>
      </c>
    </row>
    <row r="19190" spans="1:5" x14ac:dyDescent="0.25">
      <c r="A19190" s="2">
        <v>42772.583333333336</v>
      </c>
      <c r="B19190">
        <v>64800</v>
      </c>
      <c r="C19190">
        <v>64980</v>
      </c>
      <c r="D19190">
        <v>64780</v>
      </c>
      <c r="E19190">
        <v>64890</v>
      </c>
    </row>
    <row r="19191" spans="1:5" x14ac:dyDescent="0.25">
      <c r="A19191" s="2">
        <v>42772.541666666664</v>
      </c>
      <c r="B19191">
        <v>64840</v>
      </c>
      <c r="C19191">
        <v>64840</v>
      </c>
      <c r="D19191">
        <v>64655</v>
      </c>
      <c r="E19191">
        <v>64805</v>
      </c>
    </row>
    <row r="19192" spans="1:5" x14ac:dyDescent="0.25">
      <c r="A19192" s="2">
        <v>42772.5</v>
      </c>
      <c r="B19192">
        <v>64670</v>
      </c>
      <c r="C19192">
        <v>64880</v>
      </c>
      <c r="D19192">
        <v>64565</v>
      </c>
      <c r="E19192">
        <v>64845</v>
      </c>
    </row>
    <row r="19193" spans="1:5" x14ac:dyDescent="0.25">
      <c r="A19193" s="2">
        <v>42772.458333333336</v>
      </c>
      <c r="B19193">
        <v>65150</v>
      </c>
      <c r="C19193">
        <v>65235</v>
      </c>
      <c r="D19193">
        <v>64610</v>
      </c>
      <c r="E19193">
        <v>64665</v>
      </c>
    </row>
    <row r="19194" spans="1:5" x14ac:dyDescent="0.25">
      <c r="A19194" s="2">
        <v>42772.416666666664</v>
      </c>
      <c r="B19194">
        <v>65420</v>
      </c>
      <c r="C19194">
        <v>65555</v>
      </c>
      <c r="D19194">
        <v>65035</v>
      </c>
      <c r="E19194">
        <v>65150</v>
      </c>
    </row>
    <row r="19195" spans="1:5" x14ac:dyDescent="0.25">
      <c r="A19195" s="2">
        <v>42772.375</v>
      </c>
      <c r="B19195">
        <v>65250</v>
      </c>
      <c r="C19195">
        <v>65500</v>
      </c>
      <c r="D19195">
        <v>65250</v>
      </c>
      <c r="E19195">
        <v>65425</v>
      </c>
    </row>
    <row r="19196" spans="1:5" x14ac:dyDescent="0.25">
      <c r="A19196" s="2">
        <v>42769.75</v>
      </c>
      <c r="B19196">
        <v>65190</v>
      </c>
      <c r="C19196">
        <v>65345</v>
      </c>
      <c r="D19196">
        <v>65160</v>
      </c>
      <c r="E19196">
        <v>65345</v>
      </c>
    </row>
    <row r="19197" spans="1:5" x14ac:dyDescent="0.25">
      <c r="A19197" s="2">
        <v>42769.708333333336</v>
      </c>
      <c r="B19197">
        <v>65245</v>
      </c>
      <c r="C19197">
        <v>65255</v>
      </c>
      <c r="D19197">
        <v>65055</v>
      </c>
      <c r="E19197">
        <v>65190</v>
      </c>
    </row>
    <row r="19198" spans="1:5" x14ac:dyDescent="0.25">
      <c r="A19198" s="2">
        <v>42769.666666666664</v>
      </c>
      <c r="B19198">
        <v>65240</v>
      </c>
      <c r="C19198">
        <v>65365</v>
      </c>
      <c r="D19198">
        <v>65100</v>
      </c>
      <c r="E19198">
        <v>65240</v>
      </c>
    </row>
    <row r="19199" spans="1:5" x14ac:dyDescent="0.25">
      <c r="A19199" s="2">
        <v>42769.625</v>
      </c>
      <c r="B19199">
        <v>65205</v>
      </c>
      <c r="C19199">
        <v>65320</v>
      </c>
      <c r="D19199">
        <v>65080</v>
      </c>
      <c r="E19199">
        <v>65245</v>
      </c>
    </row>
    <row r="19200" spans="1:5" x14ac:dyDescent="0.25">
      <c r="A19200" s="2">
        <v>42769.583333333336</v>
      </c>
      <c r="B19200">
        <v>65475</v>
      </c>
      <c r="C19200">
        <v>65510</v>
      </c>
      <c r="D19200">
        <v>65140</v>
      </c>
      <c r="E19200">
        <v>65200</v>
      </c>
    </row>
    <row r="19201" spans="1:5" x14ac:dyDescent="0.25">
      <c r="A19201" s="2">
        <v>42769.541666666664</v>
      </c>
      <c r="B19201">
        <v>65355</v>
      </c>
      <c r="C19201">
        <v>65630</v>
      </c>
      <c r="D19201">
        <v>65335</v>
      </c>
      <c r="E19201">
        <v>65475</v>
      </c>
    </row>
    <row r="19202" spans="1:5" x14ac:dyDescent="0.25">
      <c r="A19202" s="2">
        <v>42769.5</v>
      </c>
      <c r="B19202">
        <v>65235</v>
      </c>
      <c r="C19202">
        <v>65395</v>
      </c>
      <c r="D19202">
        <v>65110</v>
      </c>
      <c r="E19202">
        <v>65340</v>
      </c>
    </row>
    <row r="19203" spans="1:5" x14ac:dyDescent="0.25">
      <c r="A19203" s="2">
        <v>42769.458333333336</v>
      </c>
      <c r="B19203">
        <v>64690</v>
      </c>
      <c r="C19203">
        <v>65325</v>
      </c>
      <c r="D19203">
        <v>64580</v>
      </c>
      <c r="E19203">
        <v>65235</v>
      </c>
    </row>
    <row r="19204" spans="1:5" x14ac:dyDescent="0.25">
      <c r="A19204" s="2">
        <v>42769.416666666664</v>
      </c>
      <c r="B19204">
        <v>64620</v>
      </c>
      <c r="C19204">
        <v>64750</v>
      </c>
      <c r="D19204">
        <v>64510</v>
      </c>
      <c r="E19204">
        <v>64695</v>
      </c>
    </row>
    <row r="19205" spans="1:5" x14ac:dyDescent="0.25">
      <c r="A19205" s="2">
        <v>42769.375</v>
      </c>
      <c r="B19205">
        <v>64550</v>
      </c>
      <c r="C19205">
        <v>64690</v>
      </c>
      <c r="D19205">
        <v>64450</v>
      </c>
      <c r="E19205">
        <v>64615</v>
      </c>
    </row>
    <row r="19206" spans="1:5" x14ac:dyDescent="0.25">
      <c r="A19206" s="2">
        <v>42768.75</v>
      </c>
      <c r="B19206">
        <v>64910</v>
      </c>
      <c r="C19206">
        <v>64925</v>
      </c>
      <c r="D19206">
        <v>64820</v>
      </c>
      <c r="E19206">
        <v>64840</v>
      </c>
    </row>
    <row r="19207" spans="1:5" x14ac:dyDescent="0.25">
      <c r="A19207" s="2">
        <v>42768.708333333336</v>
      </c>
      <c r="B19207">
        <v>65035</v>
      </c>
      <c r="C19207">
        <v>65050</v>
      </c>
      <c r="D19207">
        <v>64825</v>
      </c>
      <c r="E19207">
        <v>64905</v>
      </c>
    </row>
    <row r="19208" spans="1:5" x14ac:dyDescent="0.25">
      <c r="A19208" s="2">
        <v>42768.666666666664</v>
      </c>
      <c r="B19208">
        <v>65220</v>
      </c>
      <c r="C19208">
        <v>65255</v>
      </c>
      <c r="D19208">
        <v>65015</v>
      </c>
      <c r="E19208">
        <v>65035</v>
      </c>
    </row>
    <row r="19209" spans="1:5" x14ac:dyDescent="0.25">
      <c r="A19209" s="2">
        <v>42768.625</v>
      </c>
      <c r="B19209">
        <v>65050</v>
      </c>
      <c r="C19209">
        <v>65275</v>
      </c>
      <c r="D19209">
        <v>64970</v>
      </c>
      <c r="E19209">
        <v>65220</v>
      </c>
    </row>
    <row r="19210" spans="1:5" x14ac:dyDescent="0.25">
      <c r="A19210" s="2">
        <v>42768.583333333336</v>
      </c>
      <c r="B19210">
        <v>65015</v>
      </c>
      <c r="C19210">
        <v>65220</v>
      </c>
      <c r="D19210">
        <v>64945</v>
      </c>
      <c r="E19210">
        <v>65055</v>
      </c>
    </row>
    <row r="19211" spans="1:5" x14ac:dyDescent="0.25">
      <c r="A19211" s="2">
        <v>42768.541666666664</v>
      </c>
      <c r="B19211">
        <v>65050</v>
      </c>
      <c r="C19211">
        <v>65155</v>
      </c>
      <c r="D19211">
        <v>64840</v>
      </c>
      <c r="E19211">
        <v>65015</v>
      </c>
    </row>
    <row r="19212" spans="1:5" x14ac:dyDescent="0.25">
      <c r="A19212" s="2">
        <v>42768.5</v>
      </c>
      <c r="B19212">
        <v>65260</v>
      </c>
      <c r="C19212">
        <v>65430</v>
      </c>
      <c r="D19212">
        <v>65040</v>
      </c>
      <c r="E19212">
        <v>65050</v>
      </c>
    </row>
    <row r="19213" spans="1:5" x14ac:dyDescent="0.25">
      <c r="A19213" s="2">
        <v>42768.458333333336</v>
      </c>
      <c r="B19213">
        <v>64635</v>
      </c>
      <c r="C19213">
        <v>65310</v>
      </c>
      <c r="D19213">
        <v>64620</v>
      </c>
      <c r="E19213">
        <v>65260</v>
      </c>
    </row>
    <row r="19214" spans="1:5" x14ac:dyDescent="0.25">
      <c r="A19214" s="2">
        <v>42768.416666666664</v>
      </c>
      <c r="B19214">
        <v>64615</v>
      </c>
      <c r="C19214">
        <v>64765</v>
      </c>
      <c r="D19214">
        <v>64420</v>
      </c>
      <c r="E19214">
        <v>64635</v>
      </c>
    </row>
    <row r="19215" spans="1:5" x14ac:dyDescent="0.25">
      <c r="A19215" s="2">
        <v>42768.375</v>
      </c>
      <c r="B19215">
        <v>64980</v>
      </c>
      <c r="C19215">
        <v>64995</v>
      </c>
      <c r="D19215">
        <v>64570</v>
      </c>
      <c r="E19215">
        <v>64610</v>
      </c>
    </row>
    <row r="19216" spans="1:5" x14ac:dyDescent="0.25">
      <c r="A19216" s="2">
        <v>42767.75</v>
      </c>
      <c r="B19216">
        <v>65040</v>
      </c>
      <c r="C19216">
        <v>65150</v>
      </c>
      <c r="D19216">
        <v>64965</v>
      </c>
      <c r="E19216">
        <v>65150</v>
      </c>
    </row>
    <row r="19217" spans="1:5" x14ac:dyDescent="0.25">
      <c r="A19217" s="2">
        <v>42767.708333333336</v>
      </c>
      <c r="B19217">
        <v>65165</v>
      </c>
      <c r="C19217">
        <v>65430</v>
      </c>
      <c r="D19217">
        <v>64910</v>
      </c>
      <c r="E19217">
        <v>65050</v>
      </c>
    </row>
    <row r="19218" spans="1:5" x14ac:dyDescent="0.25">
      <c r="A19218" s="2">
        <v>42767.666666666664</v>
      </c>
      <c r="B19218">
        <v>65275</v>
      </c>
      <c r="C19218">
        <v>65365</v>
      </c>
      <c r="D19218">
        <v>65070</v>
      </c>
      <c r="E19218">
        <v>65155</v>
      </c>
    </row>
    <row r="19219" spans="1:5" x14ac:dyDescent="0.25">
      <c r="A19219" s="2">
        <v>42767.625</v>
      </c>
      <c r="B19219">
        <v>65280</v>
      </c>
      <c r="C19219">
        <v>65445</v>
      </c>
      <c r="D19219">
        <v>65215</v>
      </c>
      <c r="E19219">
        <v>65270</v>
      </c>
    </row>
    <row r="19220" spans="1:5" x14ac:dyDescent="0.25">
      <c r="A19220" s="2">
        <v>42767.583333333336</v>
      </c>
      <c r="B19220">
        <v>65435</v>
      </c>
      <c r="C19220">
        <v>65530</v>
      </c>
      <c r="D19220">
        <v>65185</v>
      </c>
      <c r="E19220">
        <v>65280</v>
      </c>
    </row>
    <row r="19221" spans="1:5" x14ac:dyDescent="0.25">
      <c r="A19221" s="2">
        <v>42767.541666666664</v>
      </c>
      <c r="B19221">
        <v>65630</v>
      </c>
      <c r="C19221">
        <v>65660</v>
      </c>
      <c r="D19221">
        <v>65285</v>
      </c>
      <c r="E19221">
        <v>65435</v>
      </c>
    </row>
    <row r="19222" spans="1:5" x14ac:dyDescent="0.25">
      <c r="A19222" s="2">
        <v>42767.5</v>
      </c>
      <c r="B19222">
        <v>65875</v>
      </c>
      <c r="C19222">
        <v>65905</v>
      </c>
      <c r="D19222">
        <v>65580</v>
      </c>
      <c r="E19222">
        <v>65620</v>
      </c>
    </row>
    <row r="19223" spans="1:5" x14ac:dyDescent="0.25">
      <c r="A19223" s="2">
        <v>42767.458333333336</v>
      </c>
      <c r="B19223">
        <v>65640</v>
      </c>
      <c r="C19223">
        <v>65905</v>
      </c>
      <c r="D19223">
        <v>65560</v>
      </c>
      <c r="E19223">
        <v>65875</v>
      </c>
    </row>
    <row r="19224" spans="1:5" x14ac:dyDescent="0.25">
      <c r="A19224" s="2">
        <v>42767.416666666664</v>
      </c>
      <c r="B19224">
        <v>65610</v>
      </c>
      <c r="C19224">
        <v>65775</v>
      </c>
      <c r="D19224">
        <v>65540</v>
      </c>
      <c r="E19224">
        <v>65640</v>
      </c>
    </row>
    <row r="19225" spans="1:5" x14ac:dyDescent="0.25">
      <c r="A19225" s="2">
        <v>42767.375</v>
      </c>
      <c r="B19225">
        <v>65170</v>
      </c>
      <c r="C19225">
        <v>65620</v>
      </c>
      <c r="D19225">
        <v>65150</v>
      </c>
      <c r="E19225">
        <v>65605</v>
      </c>
    </row>
    <row r="19226" spans="1:5" x14ac:dyDescent="0.25">
      <c r="A19226" s="2">
        <v>42766.75</v>
      </c>
      <c r="B19226">
        <v>64980</v>
      </c>
      <c r="C19226">
        <v>65040</v>
      </c>
      <c r="D19226">
        <v>64960</v>
      </c>
      <c r="E19226">
        <v>64960</v>
      </c>
    </row>
    <row r="19227" spans="1:5" x14ac:dyDescent="0.25">
      <c r="A19227" s="2">
        <v>42766.708333333336</v>
      </c>
      <c r="B19227">
        <v>65000</v>
      </c>
      <c r="C19227">
        <v>65135</v>
      </c>
      <c r="D19227">
        <v>64930</v>
      </c>
      <c r="E19227">
        <v>64985</v>
      </c>
    </row>
    <row r="19228" spans="1:5" x14ac:dyDescent="0.25">
      <c r="A19228" s="2">
        <v>42766.666666666664</v>
      </c>
      <c r="B19228">
        <v>65055</v>
      </c>
      <c r="C19228">
        <v>65170</v>
      </c>
      <c r="D19228">
        <v>64920</v>
      </c>
      <c r="E19228">
        <v>65000</v>
      </c>
    </row>
    <row r="19229" spans="1:5" x14ac:dyDescent="0.25">
      <c r="A19229" s="2">
        <v>42766.625</v>
      </c>
      <c r="B19229">
        <v>64905</v>
      </c>
      <c r="C19229">
        <v>65195</v>
      </c>
      <c r="D19229">
        <v>64880</v>
      </c>
      <c r="E19229">
        <v>65050</v>
      </c>
    </row>
    <row r="19230" spans="1:5" x14ac:dyDescent="0.25">
      <c r="A19230" s="2">
        <v>42766.583333333336</v>
      </c>
      <c r="B19230">
        <v>64970</v>
      </c>
      <c r="C19230">
        <v>65025</v>
      </c>
      <c r="D19230">
        <v>64795</v>
      </c>
      <c r="E19230">
        <v>64900</v>
      </c>
    </row>
    <row r="19231" spans="1:5" x14ac:dyDescent="0.25">
      <c r="A19231" s="2">
        <v>42766.541666666664</v>
      </c>
      <c r="B19231">
        <v>65005</v>
      </c>
      <c r="C19231">
        <v>65040</v>
      </c>
      <c r="D19231">
        <v>64715</v>
      </c>
      <c r="E19231">
        <v>64965</v>
      </c>
    </row>
    <row r="19232" spans="1:5" x14ac:dyDescent="0.25">
      <c r="A19232" s="2">
        <v>42766.5</v>
      </c>
      <c r="B19232">
        <v>64865</v>
      </c>
      <c r="C19232">
        <v>65270</v>
      </c>
      <c r="D19232">
        <v>64865</v>
      </c>
      <c r="E19232">
        <v>65000</v>
      </c>
    </row>
    <row r="19233" spans="1:5" x14ac:dyDescent="0.25">
      <c r="A19233" s="2">
        <v>42766.458333333336</v>
      </c>
      <c r="B19233">
        <v>64790</v>
      </c>
      <c r="C19233">
        <v>64900</v>
      </c>
      <c r="D19233">
        <v>64655</v>
      </c>
      <c r="E19233">
        <v>64865</v>
      </c>
    </row>
    <row r="19234" spans="1:5" x14ac:dyDescent="0.25">
      <c r="A19234" s="2">
        <v>42766.416666666664</v>
      </c>
      <c r="B19234">
        <v>64745</v>
      </c>
      <c r="C19234">
        <v>64940</v>
      </c>
      <c r="D19234">
        <v>64715</v>
      </c>
      <c r="E19234">
        <v>64790</v>
      </c>
    </row>
    <row r="19235" spans="1:5" x14ac:dyDescent="0.25">
      <c r="A19235" s="2">
        <v>42766.375</v>
      </c>
      <c r="B19235">
        <v>64675</v>
      </c>
      <c r="C19235">
        <v>64860</v>
      </c>
      <c r="D19235">
        <v>64525</v>
      </c>
      <c r="E19235">
        <v>64745</v>
      </c>
    </row>
    <row r="19236" spans="1:5" x14ac:dyDescent="0.25">
      <c r="A19236" s="2">
        <v>42765.75</v>
      </c>
      <c r="B19236">
        <v>64610</v>
      </c>
      <c r="C19236">
        <v>64635</v>
      </c>
      <c r="D19236">
        <v>64500</v>
      </c>
      <c r="E19236">
        <v>64570</v>
      </c>
    </row>
    <row r="19237" spans="1:5" x14ac:dyDescent="0.25">
      <c r="A19237" s="2">
        <v>42765.708333333336</v>
      </c>
      <c r="B19237">
        <v>64630</v>
      </c>
      <c r="C19237">
        <v>64730</v>
      </c>
      <c r="D19237">
        <v>64525</v>
      </c>
      <c r="E19237">
        <v>64610</v>
      </c>
    </row>
    <row r="19238" spans="1:5" x14ac:dyDescent="0.25">
      <c r="A19238" s="2">
        <v>42765.666666666664</v>
      </c>
      <c r="B19238">
        <v>64770</v>
      </c>
      <c r="C19238">
        <v>64820</v>
      </c>
      <c r="D19238">
        <v>64460</v>
      </c>
      <c r="E19238">
        <v>64620</v>
      </c>
    </row>
    <row r="19239" spans="1:5" x14ac:dyDescent="0.25">
      <c r="A19239" s="2">
        <v>42765.625</v>
      </c>
      <c r="B19239">
        <v>64875</v>
      </c>
      <c r="C19239">
        <v>64990</v>
      </c>
      <c r="D19239">
        <v>64730</v>
      </c>
      <c r="E19239">
        <v>64770</v>
      </c>
    </row>
    <row r="19240" spans="1:5" x14ac:dyDescent="0.25">
      <c r="A19240" s="2">
        <v>42765.583333333336</v>
      </c>
      <c r="B19240">
        <v>64800</v>
      </c>
      <c r="C19240">
        <v>64960</v>
      </c>
      <c r="D19240">
        <v>64745</v>
      </c>
      <c r="E19240">
        <v>64875</v>
      </c>
    </row>
    <row r="19241" spans="1:5" x14ac:dyDescent="0.25">
      <c r="A19241" s="2">
        <v>42765.541666666664</v>
      </c>
      <c r="B19241">
        <v>65080</v>
      </c>
      <c r="C19241">
        <v>65165</v>
      </c>
      <c r="D19241">
        <v>64665</v>
      </c>
      <c r="E19241">
        <v>64805</v>
      </c>
    </row>
    <row r="19242" spans="1:5" x14ac:dyDescent="0.25">
      <c r="A19242" s="2">
        <v>42765.5</v>
      </c>
      <c r="B19242">
        <v>65280</v>
      </c>
      <c r="C19242">
        <v>65310</v>
      </c>
      <c r="D19242">
        <v>64945</v>
      </c>
      <c r="E19242">
        <v>65090</v>
      </c>
    </row>
    <row r="19243" spans="1:5" x14ac:dyDescent="0.25">
      <c r="A19243" s="2">
        <v>42765.458333333336</v>
      </c>
      <c r="B19243">
        <v>65690</v>
      </c>
      <c r="C19243">
        <v>65700</v>
      </c>
      <c r="D19243">
        <v>65230</v>
      </c>
      <c r="E19243">
        <v>65285</v>
      </c>
    </row>
    <row r="19244" spans="1:5" x14ac:dyDescent="0.25">
      <c r="A19244" s="2">
        <v>42765.416666666664</v>
      </c>
      <c r="B19244">
        <v>65960</v>
      </c>
      <c r="C19244">
        <v>66080</v>
      </c>
      <c r="D19244">
        <v>65690</v>
      </c>
      <c r="E19244">
        <v>65690</v>
      </c>
    </row>
    <row r="19245" spans="1:5" x14ac:dyDescent="0.25">
      <c r="A19245" s="2">
        <v>42765.375</v>
      </c>
      <c r="B19245">
        <v>66200</v>
      </c>
      <c r="C19245">
        <v>66290</v>
      </c>
      <c r="D19245">
        <v>65835</v>
      </c>
      <c r="E19245">
        <v>65955</v>
      </c>
    </row>
    <row r="19246" spans="1:5" x14ac:dyDescent="0.25">
      <c r="A19246" s="2">
        <v>42762.75</v>
      </c>
      <c r="B19246">
        <v>66495</v>
      </c>
      <c r="C19246">
        <v>66520</v>
      </c>
      <c r="D19246">
        <v>66440</v>
      </c>
      <c r="E19246">
        <v>66490</v>
      </c>
    </row>
    <row r="19247" spans="1:5" x14ac:dyDescent="0.25">
      <c r="A19247" s="2">
        <v>42762.708333333336</v>
      </c>
      <c r="B19247">
        <v>66490</v>
      </c>
      <c r="C19247">
        <v>66545</v>
      </c>
      <c r="D19247">
        <v>66435</v>
      </c>
      <c r="E19247">
        <v>66490</v>
      </c>
    </row>
    <row r="19248" spans="1:5" x14ac:dyDescent="0.25">
      <c r="A19248" s="2">
        <v>42762.666666666664</v>
      </c>
      <c r="B19248">
        <v>66370</v>
      </c>
      <c r="C19248">
        <v>66595</v>
      </c>
      <c r="D19248">
        <v>66360</v>
      </c>
      <c r="E19248">
        <v>66490</v>
      </c>
    </row>
    <row r="19249" spans="1:5" x14ac:dyDescent="0.25">
      <c r="A19249" s="2">
        <v>42762.625</v>
      </c>
      <c r="B19249">
        <v>66425</v>
      </c>
      <c r="C19249">
        <v>66450</v>
      </c>
      <c r="D19249">
        <v>66290</v>
      </c>
      <c r="E19249">
        <v>66365</v>
      </c>
    </row>
    <row r="19250" spans="1:5" x14ac:dyDescent="0.25">
      <c r="A19250" s="2">
        <v>42762.583333333336</v>
      </c>
      <c r="B19250">
        <v>66440</v>
      </c>
      <c r="C19250">
        <v>66520</v>
      </c>
      <c r="D19250">
        <v>66330</v>
      </c>
      <c r="E19250">
        <v>66420</v>
      </c>
    </row>
    <row r="19251" spans="1:5" x14ac:dyDescent="0.25">
      <c r="A19251" s="2">
        <v>42762.541666666664</v>
      </c>
      <c r="B19251">
        <v>66380</v>
      </c>
      <c r="C19251">
        <v>66625</v>
      </c>
      <c r="D19251">
        <v>66380</v>
      </c>
      <c r="E19251">
        <v>66435</v>
      </c>
    </row>
    <row r="19252" spans="1:5" x14ac:dyDescent="0.25">
      <c r="A19252" s="2">
        <v>42762.5</v>
      </c>
      <c r="B19252">
        <v>66510</v>
      </c>
      <c r="C19252">
        <v>66540</v>
      </c>
      <c r="D19252">
        <v>66355</v>
      </c>
      <c r="E19252">
        <v>66380</v>
      </c>
    </row>
    <row r="19253" spans="1:5" x14ac:dyDescent="0.25">
      <c r="A19253" s="2">
        <v>42762.458333333336</v>
      </c>
      <c r="B19253">
        <v>66410</v>
      </c>
      <c r="C19253">
        <v>66595</v>
      </c>
      <c r="D19253">
        <v>66365</v>
      </c>
      <c r="E19253">
        <v>66505</v>
      </c>
    </row>
    <row r="19254" spans="1:5" x14ac:dyDescent="0.25">
      <c r="A19254" s="2">
        <v>42762.416666666664</v>
      </c>
      <c r="B19254">
        <v>66495</v>
      </c>
      <c r="C19254">
        <v>66570</v>
      </c>
      <c r="D19254">
        <v>66335</v>
      </c>
      <c r="E19254">
        <v>66410</v>
      </c>
    </row>
    <row r="19255" spans="1:5" x14ac:dyDescent="0.25">
      <c r="A19255" s="2">
        <v>42762.375</v>
      </c>
      <c r="B19255">
        <v>66600</v>
      </c>
      <c r="C19255">
        <v>66660</v>
      </c>
      <c r="D19255">
        <v>66380</v>
      </c>
      <c r="E19255">
        <v>66495</v>
      </c>
    </row>
    <row r="19256" spans="1:5" x14ac:dyDescent="0.25">
      <c r="A19256" s="2">
        <v>42761.75</v>
      </c>
      <c r="B19256">
        <v>66665</v>
      </c>
      <c r="C19256">
        <v>66690</v>
      </c>
      <c r="D19256">
        <v>66510</v>
      </c>
      <c r="E19256">
        <v>66585</v>
      </c>
    </row>
    <row r="19257" spans="1:5" x14ac:dyDescent="0.25">
      <c r="A19257" s="2">
        <v>42761.708333333336</v>
      </c>
      <c r="B19257">
        <v>66815</v>
      </c>
      <c r="C19257">
        <v>66840</v>
      </c>
      <c r="D19257">
        <v>66620</v>
      </c>
      <c r="E19257">
        <v>66670</v>
      </c>
    </row>
    <row r="19258" spans="1:5" x14ac:dyDescent="0.25">
      <c r="A19258" s="2">
        <v>42761.666666666664</v>
      </c>
      <c r="B19258">
        <v>66835</v>
      </c>
      <c r="C19258">
        <v>66930</v>
      </c>
      <c r="D19258">
        <v>66760</v>
      </c>
      <c r="E19258">
        <v>66820</v>
      </c>
    </row>
    <row r="19259" spans="1:5" x14ac:dyDescent="0.25">
      <c r="A19259" s="2">
        <v>42761.625</v>
      </c>
      <c r="B19259">
        <v>66945</v>
      </c>
      <c r="C19259">
        <v>67050</v>
      </c>
      <c r="D19259">
        <v>66740</v>
      </c>
      <c r="E19259">
        <v>66835</v>
      </c>
    </row>
    <row r="19260" spans="1:5" x14ac:dyDescent="0.25">
      <c r="A19260" s="2">
        <v>42761.583333333336</v>
      </c>
      <c r="B19260">
        <v>66870</v>
      </c>
      <c r="C19260">
        <v>67025</v>
      </c>
      <c r="D19260">
        <v>66835</v>
      </c>
      <c r="E19260">
        <v>66950</v>
      </c>
    </row>
    <row r="19261" spans="1:5" x14ac:dyDescent="0.25">
      <c r="A19261" s="2">
        <v>42761.541666666664</v>
      </c>
      <c r="B19261">
        <v>66680</v>
      </c>
      <c r="C19261">
        <v>66985</v>
      </c>
      <c r="D19261">
        <v>66665</v>
      </c>
      <c r="E19261">
        <v>66865</v>
      </c>
    </row>
    <row r="19262" spans="1:5" x14ac:dyDescent="0.25">
      <c r="A19262" s="2">
        <v>42761.5</v>
      </c>
      <c r="B19262">
        <v>66890</v>
      </c>
      <c r="C19262">
        <v>66900</v>
      </c>
      <c r="D19262">
        <v>66510</v>
      </c>
      <c r="E19262">
        <v>66675</v>
      </c>
    </row>
    <row r="19263" spans="1:5" x14ac:dyDescent="0.25">
      <c r="A19263" s="2">
        <v>42761.458333333336</v>
      </c>
      <c r="B19263">
        <v>66710</v>
      </c>
      <c r="C19263">
        <v>66900</v>
      </c>
      <c r="D19263">
        <v>66610</v>
      </c>
      <c r="E19263">
        <v>66885</v>
      </c>
    </row>
    <row r="19264" spans="1:5" x14ac:dyDescent="0.25">
      <c r="A19264" s="2">
        <v>42761.416666666664</v>
      </c>
      <c r="B19264">
        <v>66885</v>
      </c>
      <c r="C19264">
        <v>66920</v>
      </c>
      <c r="D19264">
        <v>66675</v>
      </c>
      <c r="E19264">
        <v>66710</v>
      </c>
    </row>
    <row r="19265" spans="1:5" x14ac:dyDescent="0.25">
      <c r="A19265" s="2">
        <v>42761.375</v>
      </c>
      <c r="B19265">
        <v>67070</v>
      </c>
      <c r="C19265">
        <v>67150</v>
      </c>
      <c r="D19265">
        <v>66765</v>
      </c>
      <c r="E19265">
        <v>66885</v>
      </c>
    </row>
    <row r="19266" spans="1:5" x14ac:dyDescent="0.25">
      <c r="A19266" s="2">
        <v>42759.75</v>
      </c>
      <c r="B19266">
        <v>66325</v>
      </c>
      <c r="C19266">
        <v>66450</v>
      </c>
      <c r="D19266">
        <v>66240</v>
      </c>
      <c r="E19266">
        <v>66320</v>
      </c>
    </row>
    <row r="19267" spans="1:5" x14ac:dyDescent="0.25">
      <c r="A19267" s="2">
        <v>42759.708333333336</v>
      </c>
      <c r="B19267">
        <v>66445</v>
      </c>
      <c r="C19267">
        <v>66525</v>
      </c>
      <c r="D19267">
        <v>66310</v>
      </c>
      <c r="E19267">
        <v>66330</v>
      </c>
    </row>
    <row r="19268" spans="1:5" x14ac:dyDescent="0.25">
      <c r="A19268" s="2">
        <v>42759.666666666664</v>
      </c>
      <c r="B19268">
        <v>66135</v>
      </c>
      <c r="C19268">
        <v>66575</v>
      </c>
      <c r="D19268">
        <v>66040</v>
      </c>
      <c r="E19268">
        <v>66445</v>
      </c>
    </row>
    <row r="19269" spans="1:5" x14ac:dyDescent="0.25">
      <c r="A19269" s="2">
        <v>42759.625</v>
      </c>
      <c r="B19269">
        <v>66455</v>
      </c>
      <c r="C19269">
        <v>66520</v>
      </c>
      <c r="D19269">
        <v>66030</v>
      </c>
      <c r="E19269">
        <v>66135</v>
      </c>
    </row>
    <row r="19270" spans="1:5" x14ac:dyDescent="0.25">
      <c r="A19270" s="2">
        <v>42759.583333333336</v>
      </c>
      <c r="B19270">
        <v>66410</v>
      </c>
      <c r="C19270">
        <v>66475</v>
      </c>
      <c r="D19270">
        <v>66155</v>
      </c>
      <c r="E19270">
        <v>66450</v>
      </c>
    </row>
    <row r="19271" spans="1:5" x14ac:dyDescent="0.25">
      <c r="A19271" s="2">
        <v>42759.541666666664</v>
      </c>
      <c r="B19271">
        <v>66545</v>
      </c>
      <c r="C19271">
        <v>66650</v>
      </c>
      <c r="D19271">
        <v>66325</v>
      </c>
      <c r="E19271">
        <v>66415</v>
      </c>
    </row>
    <row r="19272" spans="1:5" x14ac:dyDescent="0.25">
      <c r="A19272" s="2">
        <v>42759.5</v>
      </c>
      <c r="B19272">
        <v>66515</v>
      </c>
      <c r="C19272">
        <v>66605</v>
      </c>
      <c r="D19272">
        <v>66090</v>
      </c>
      <c r="E19272">
        <v>66550</v>
      </c>
    </row>
    <row r="19273" spans="1:5" x14ac:dyDescent="0.25">
      <c r="A19273" s="2">
        <v>42759.458333333336</v>
      </c>
      <c r="B19273">
        <v>66285</v>
      </c>
      <c r="C19273">
        <v>66535</v>
      </c>
      <c r="D19273">
        <v>66230</v>
      </c>
      <c r="E19273">
        <v>66515</v>
      </c>
    </row>
    <row r="19274" spans="1:5" x14ac:dyDescent="0.25">
      <c r="A19274" s="2">
        <v>42759.416666666664</v>
      </c>
      <c r="B19274">
        <v>66410</v>
      </c>
      <c r="C19274">
        <v>66520</v>
      </c>
      <c r="D19274">
        <v>66120</v>
      </c>
      <c r="E19274">
        <v>66290</v>
      </c>
    </row>
    <row r="19275" spans="1:5" x14ac:dyDescent="0.25">
      <c r="A19275" s="2">
        <v>42759.375</v>
      </c>
      <c r="B19275">
        <v>66385</v>
      </c>
      <c r="C19275">
        <v>66635</v>
      </c>
      <c r="D19275">
        <v>66360</v>
      </c>
      <c r="E19275">
        <v>66410</v>
      </c>
    </row>
    <row r="19276" spans="1:5" x14ac:dyDescent="0.25">
      <c r="A19276" s="2">
        <v>42758.75</v>
      </c>
      <c r="B19276">
        <v>66330</v>
      </c>
      <c r="C19276">
        <v>66435</v>
      </c>
      <c r="D19276">
        <v>66300</v>
      </c>
      <c r="E19276">
        <v>66435</v>
      </c>
    </row>
    <row r="19277" spans="1:5" x14ac:dyDescent="0.25">
      <c r="A19277" s="2">
        <v>42758.708333333336</v>
      </c>
      <c r="B19277">
        <v>66205</v>
      </c>
      <c r="C19277">
        <v>66350</v>
      </c>
      <c r="D19277">
        <v>66190</v>
      </c>
      <c r="E19277">
        <v>66330</v>
      </c>
    </row>
    <row r="19278" spans="1:5" x14ac:dyDescent="0.25">
      <c r="A19278" s="2">
        <v>42758.666666666664</v>
      </c>
      <c r="B19278">
        <v>65960</v>
      </c>
      <c r="C19278">
        <v>66235</v>
      </c>
      <c r="D19278">
        <v>65930</v>
      </c>
      <c r="E19278">
        <v>66205</v>
      </c>
    </row>
    <row r="19279" spans="1:5" x14ac:dyDescent="0.25">
      <c r="A19279" s="2">
        <v>42758.625</v>
      </c>
      <c r="B19279">
        <v>65800</v>
      </c>
      <c r="C19279">
        <v>65985</v>
      </c>
      <c r="D19279">
        <v>65755</v>
      </c>
      <c r="E19279">
        <v>65960</v>
      </c>
    </row>
    <row r="19280" spans="1:5" x14ac:dyDescent="0.25">
      <c r="A19280" s="2">
        <v>42758.583333333336</v>
      </c>
      <c r="B19280">
        <v>65675</v>
      </c>
      <c r="C19280">
        <v>65835</v>
      </c>
      <c r="D19280">
        <v>65610</v>
      </c>
      <c r="E19280">
        <v>65795</v>
      </c>
    </row>
    <row r="19281" spans="1:5" x14ac:dyDescent="0.25">
      <c r="A19281" s="2">
        <v>42758.541666666664</v>
      </c>
      <c r="B19281">
        <v>65370</v>
      </c>
      <c r="C19281">
        <v>65690</v>
      </c>
      <c r="D19281">
        <v>65200</v>
      </c>
      <c r="E19281">
        <v>65680</v>
      </c>
    </row>
    <row r="19282" spans="1:5" x14ac:dyDescent="0.25">
      <c r="A19282" s="2">
        <v>42758.5</v>
      </c>
      <c r="B19282">
        <v>65325</v>
      </c>
      <c r="C19282">
        <v>65475</v>
      </c>
      <c r="D19282">
        <v>65155</v>
      </c>
      <c r="E19282">
        <v>65370</v>
      </c>
    </row>
    <row r="19283" spans="1:5" x14ac:dyDescent="0.25">
      <c r="A19283" s="2">
        <v>42758.458333333336</v>
      </c>
      <c r="B19283">
        <v>65240</v>
      </c>
      <c r="C19283">
        <v>65450</v>
      </c>
      <c r="D19283">
        <v>65210</v>
      </c>
      <c r="E19283">
        <v>65325</v>
      </c>
    </row>
    <row r="19284" spans="1:5" x14ac:dyDescent="0.25">
      <c r="A19284" s="2">
        <v>42758.416666666664</v>
      </c>
      <c r="B19284">
        <v>65130</v>
      </c>
      <c r="C19284">
        <v>65375</v>
      </c>
      <c r="D19284">
        <v>65040</v>
      </c>
      <c r="E19284">
        <v>65245</v>
      </c>
    </row>
    <row r="19285" spans="1:5" x14ac:dyDescent="0.25">
      <c r="A19285" s="2">
        <v>42758.375</v>
      </c>
      <c r="B19285">
        <v>65050</v>
      </c>
      <c r="C19285">
        <v>65345</v>
      </c>
      <c r="D19285">
        <v>65025</v>
      </c>
      <c r="E19285">
        <v>65135</v>
      </c>
    </row>
    <row r="19286" spans="1:5" x14ac:dyDescent="0.25">
      <c r="A19286" s="2">
        <v>42755.75</v>
      </c>
      <c r="B19286">
        <v>65165</v>
      </c>
      <c r="C19286">
        <v>65190</v>
      </c>
      <c r="D19286">
        <v>65055</v>
      </c>
      <c r="E19286">
        <v>65055</v>
      </c>
    </row>
    <row r="19287" spans="1:5" x14ac:dyDescent="0.25">
      <c r="A19287" s="2">
        <v>42755.708333333336</v>
      </c>
      <c r="B19287">
        <v>65020</v>
      </c>
      <c r="C19287">
        <v>65245</v>
      </c>
      <c r="D19287">
        <v>64980</v>
      </c>
      <c r="E19287">
        <v>65165</v>
      </c>
    </row>
    <row r="19288" spans="1:5" x14ac:dyDescent="0.25">
      <c r="A19288" s="2">
        <v>42755.666666666664</v>
      </c>
      <c r="B19288">
        <v>64790</v>
      </c>
      <c r="C19288">
        <v>65075</v>
      </c>
      <c r="D19288">
        <v>64725</v>
      </c>
      <c r="E19288">
        <v>65020</v>
      </c>
    </row>
    <row r="19289" spans="1:5" x14ac:dyDescent="0.25">
      <c r="A19289" s="2">
        <v>42755.625</v>
      </c>
      <c r="B19289">
        <v>64815</v>
      </c>
      <c r="C19289">
        <v>64895</v>
      </c>
      <c r="D19289">
        <v>64545</v>
      </c>
      <c r="E19289">
        <v>64795</v>
      </c>
    </row>
    <row r="19290" spans="1:5" x14ac:dyDescent="0.25">
      <c r="A19290" s="2">
        <v>42755.583333333336</v>
      </c>
      <c r="B19290">
        <v>65025</v>
      </c>
      <c r="C19290">
        <v>65080</v>
      </c>
      <c r="D19290">
        <v>64810</v>
      </c>
      <c r="E19290">
        <v>64820</v>
      </c>
    </row>
    <row r="19291" spans="1:5" x14ac:dyDescent="0.25">
      <c r="A19291" s="2">
        <v>42755.541666666664</v>
      </c>
      <c r="B19291">
        <v>65045</v>
      </c>
      <c r="C19291">
        <v>65225</v>
      </c>
      <c r="D19291">
        <v>64950</v>
      </c>
      <c r="E19291">
        <v>65020</v>
      </c>
    </row>
    <row r="19292" spans="1:5" x14ac:dyDescent="0.25">
      <c r="A19292" s="2">
        <v>42755.5</v>
      </c>
      <c r="B19292">
        <v>64815</v>
      </c>
      <c r="C19292">
        <v>65105</v>
      </c>
      <c r="D19292">
        <v>64760</v>
      </c>
      <c r="E19292">
        <v>65045</v>
      </c>
    </row>
    <row r="19293" spans="1:5" x14ac:dyDescent="0.25">
      <c r="A19293" s="2">
        <v>42755.458333333336</v>
      </c>
      <c r="B19293">
        <v>64810</v>
      </c>
      <c r="C19293">
        <v>64900</v>
      </c>
      <c r="D19293">
        <v>64710</v>
      </c>
      <c r="E19293">
        <v>64810</v>
      </c>
    </row>
    <row r="19294" spans="1:5" x14ac:dyDescent="0.25">
      <c r="A19294" s="2">
        <v>42755.416666666664</v>
      </c>
      <c r="B19294">
        <v>64840</v>
      </c>
      <c r="C19294">
        <v>64865</v>
      </c>
      <c r="D19294">
        <v>64675</v>
      </c>
      <c r="E19294">
        <v>64810</v>
      </c>
    </row>
    <row r="19295" spans="1:5" x14ac:dyDescent="0.25">
      <c r="A19295" s="2">
        <v>42755.375</v>
      </c>
      <c r="B19295">
        <v>64600</v>
      </c>
      <c r="C19295">
        <v>64995</v>
      </c>
      <c r="D19295">
        <v>64600</v>
      </c>
      <c r="E19295">
        <v>64835</v>
      </c>
    </row>
    <row r="19296" spans="1:5" x14ac:dyDescent="0.25">
      <c r="A19296" s="2">
        <v>42754.75</v>
      </c>
      <c r="B19296">
        <v>64645</v>
      </c>
      <c r="C19296">
        <v>64735</v>
      </c>
      <c r="D19296">
        <v>64510</v>
      </c>
      <c r="E19296">
        <v>64735</v>
      </c>
    </row>
    <row r="19297" spans="1:5" x14ac:dyDescent="0.25">
      <c r="A19297" s="2">
        <v>42754.708333333336</v>
      </c>
      <c r="B19297">
        <v>64350</v>
      </c>
      <c r="C19297">
        <v>64760</v>
      </c>
      <c r="D19297">
        <v>64075</v>
      </c>
      <c r="E19297">
        <v>64640</v>
      </c>
    </row>
    <row r="19298" spans="1:5" x14ac:dyDescent="0.25">
      <c r="A19298" s="2">
        <v>42754.666666666664</v>
      </c>
      <c r="B19298">
        <v>64450</v>
      </c>
      <c r="C19298">
        <v>64555</v>
      </c>
      <c r="D19298">
        <v>64335</v>
      </c>
      <c r="E19298">
        <v>64350</v>
      </c>
    </row>
    <row r="19299" spans="1:5" x14ac:dyDescent="0.25">
      <c r="A19299" s="2">
        <v>42754.625</v>
      </c>
      <c r="B19299">
        <v>64575</v>
      </c>
      <c r="C19299">
        <v>64625</v>
      </c>
      <c r="D19299">
        <v>64365</v>
      </c>
      <c r="E19299">
        <v>64450</v>
      </c>
    </row>
    <row r="19300" spans="1:5" x14ac:dyDescent="0.25">
      <c r="A19300" s="2">
        <v>42754.583333333336</v>
      </c>
      <c r="B19300">
        <v>64460</v>
      </c>
      <c r="C19300">
        <v>64650</v>
      </c>
      <c r="D19300">
        <v>64405</v>
      </c>
      <c r="E19300">
        <v>64580</v>
      </c>
    </row>
    <row r="19301" spans="1:5" x14ac:dyDescent="0.25">
      <c r="A19301" s="2">
        <v>42754.541666666664</v>
      </c>
      <c r="B19301">
        <v>64450</v>
      </c>
      <c r="C19301">
        <v>64565</v>
      </c>
      <c r="D19301">
        <v>64385</v>
      </c>
      <c r="E19301">
        <v>64465</v>
      </c>
    </row>
    <row r="19302" spans="1:5" x14ac:dyDescent="0.25">
      <c r="A19302" s="2">
        <v>42754.5</v>
      </c>
      <c r="B19302">
        <v>64915</v>
      </c>
      <c r="C19302">
        <v>64915</v>
      </c>
      <c r="D19302">
        <v>64330</v>
      </c>
      <c r="E19302">
        <v>64450</v>
      </c>
    </row>
    <row r="19303" spans="1:5" x14ac:dyDescent="0.25">
      <c r="A19303" s="2">
        <v>42754.458333333336</v>
      </c>
      <c r="B19303">
        <v>64805</v>
      </c>
      <c r="C19303">
        <v>65050</v>
      </c>
      <c r="D19303">
        <v>64770</v>
      </c>
      <c r="E19303">
        <v>64915</v>
      </c>
    </row>
    <row r="19304" spans="1:5" x14ac:dyDescent="0.25">
      <c r="A19304" s="2">
        <v>42754.416666666664</v>
      </c>
      <c r="B19304">
        <v>64835</v>
      </c>
      <c r="C19304">
        <v>64860</v>
      </c>
      <c r="D19304">
        <v>64570</v>
      </c>
      <c r="E19304">
        <v>64805</v>
      </c>
    </row>
    <row r="19305" spans="1:5" x14ac:dyDescent="0.25">
      <c r="A19305" s="2">
        <v>42754.375</v>
      </c>
      <c r="B19305">
        <v>64380</v>
      </c>
      <c r="C19305">
        <v>64870</v>
      </c>
      <c r="D19305">
        <v>64315</v>
      </c>
      <c r="E19305">
        <v>64840</v>
      </c>
    </row>
    <row r="19306" spans="1:5" x14ac:dyDescent="0.25">
      <c r="A19306" s="2">
        <v>42753.75</v>
      </c>
      <c r="B19306">
        <v>64690</v>
      </c>
      <c r="C19306">
        <v>64710</v>
      </c>
      <c r="D19306">
        <v>64500</v>
      </c>
      <c r="E19306">
        <v>64500</v>
      </c>
    </row>
    <row r="19307" spans="1:5" x14ac:dyDescent="0.25">
      <c r="A19307" s="2">
        <v>42753.708333333336</v>
      </c>
      <c r="B19307">
        <v>64880</v>
      </c>
      <c r="C19307">
        <v>65020</v>
      </c>
      <c r="D19307">
        <v>64575</v>
      </c>
      <c r="E19307">
        <v>64700</v>
      </c>
    </row>
    <row r="19308" spans="1:5" x14ac:dyDescent="0.25">
      <c r="A19308" s="2">
        <v>42753.666666666664</v>
      </c>
      <c r="B19308">
        <v>65005</v>
      </c>
      <c r="C19308">
        <v>65135</v>
      </c>
      <c r="D19308">
        <v>64865</v>
      </c>
      <c r="E19308">
        <v>64885</v>
      </c>
    </row>
    <row r="19309" spans="1:5" x14ac:dyDescent="0.25">
      <c r="A19309" s="2">
        <v>42753.625</v>
      </c>
      <c r="B19309">
        <v>65090</v>
      </c>
      <c r="C19309">
        <v>65160</v>
      </c>
      <c r="D19309">
        <v>64980</v>
      </c>
      <c r="E19309">
        <v>65005</v>
      </c>
    </row>
    <row r="19310" spans="1:5" x14ac:dyDescent="0.25">
      <c r="A19310" s="2">
        <v>42753.583333333336</v>
      </c>
      <c r="B19310">
        <v>65000</v>
      </c>
      <c r="C19310">
        <v>65235</v>
      </c>
      <c r="D19310">
        <v>64985</v>
      </c>
      <c r="E19310">
        <v>65090</v>
      </c>
    </row>
    <row r="19311" spans="1:5" x14ac:dyDescent="0.25">
      <c r="A19311" s="2">
        <v>42753.541666666664</v>
      </c>
      <c r="B19311">
        <v>65060</v>
      </c>
      <c r="C19311">
        <v>65110</v>
      </c>
      <c r="D19311">
        <v>64895</v>
      </c>
      <c r="E19311">
        <v>65000</v>
      </c>
    </row>
    <row r="19312" spans="1:5" x14ac:dyDescent="0.25">
      <c r="A19312" s="2">
        <v>42753.5</v>
      </c>
      <c r="B19312">
        <v>64940</v>
      </c>
      <c r="C19312">
        <v>65110</v>
      </c>
      <c r="D19312">
        <v>64850</v>
      </c>
      <c r="E19312">
        <v>65065</v>
      </c>
    </row>
    <row r="19313" spans="1:5" x14ac:dyDescent="0.25">
      <c r="A19313" s="2">
        <v>42753.458333333336</v>
      </c>
      <c r="B19313">
        <v>65050</v>
      </c>
      <c r="C19313">
        <v>65220</v>
      </c>
      <c r="D19313">
        <v>64910</v>
      </c>
      <c r="E19313">
        <v>64940</v>
      </c>
    </row>
    <row r="19314" spans="1:5" x14ac:dyDescent="0.25">
      <c r="A19314" s="2">
        <v>42753.416666666664</v>
      </c>
      <c r="B19314">
        <v>65075</v>
      </c>
      <c r="C19314">
        <v>65170</v>
      </c>
      <c r="D19314">
        <v>65010</v>
      </c>
      <c r="E19314">
        <v>65055</v>
      </c>
    </row>
    <row r="19315" spans="1:5" x14ac:dyDescent="0.25">
      <c r="A19315" s="2">
        <v>42753.375</v>
      </c>
      <c r="B19315">
        <v>64810</v>
      </c>
      <c r="C19315">
        <v>65115</v>
      </c>
      <c r="D19315">
        <v>64690</v>
      </c>
      <c r="E19315">
        <v>65070</v>
      </c>
    </row>
    <row r="19316" spans="1:5" x14ac:dyDescent="0.25">
      <c r="A19316" s="2">
        <v>42752.75</v>
      </c>
      <c r="B19316">
        <v>64970</v>
      </c>
      <c r="C19316">
        <v>64990</v>
      </c>
      <c r="D19316">
        <v>64860</v>
      </c>
      <c r="E19316">
        <v>64860</v>
      </c>
    </row>
    <row r="19317" spans="1:5" x14ac:dyDescent="0.25">
      <c r="A19317" s="2">
        <v>42752.708333333336</v>
      </c>
      <c r="B19317">
        <v>65180</v>
      </c>
      <c r="C19317">
        <v>65320</v>
      </c>
      <c r="D19317">
        <v>64855</v>
      </c>
      <c r="E19317">
        <v>64960</v>
      </c>
    </row>
    <row r="19318" spans="1:5" x14ac:dyDescent="0.25">
      <c r="A19318" s="2">
        <v>42752.666666666664</v>
      </c>
      <c r="B19318">
        <v>65080</v>
      </c>
      <c r="C19318">
        <v>65185</v>
      </c>
      <c r="D19318">
        <v>64925</v>
      </c>
      <c r="E19318">
        <v>65175</v>
      </c>
    </row>
    <row r="19319" spans="1:5" x14ac:dyDescent="0.25">
      <c r="A19319" s="2">
        <v>42752.625</v>
      </c>
      <c r="B19319">
        <v>64995</v>
      </c>
      <c r="C19319">
        <v>65095</v>
      </c>
      <c r="D19319">
        <v>64910</v>
      </c>
      <c r="E19319">
        <v>65075</v>
      </c>
    </row>
    <row r="19320" spans="1:5" x14ac:dyDescent="0.25">
      <c r="A19320" s="2">
        <v>42752.583333333336</v>
      </c>
      <c r="B19320">
        <v>64695</v>
      </c>
      <c r="C19320">
        <v>65000</v>
      </c>
      <c r="D19320">
        <v>64645</v>
      </c>
      <c r="E19320">
        <v>64995</v>
      </c>
    </row>
    <row r="19321" spans="1:5" x14ac:dyDescent="0.25">
      <c r="A19321" s="2">
        <v>42752.541666666664</v>
      </c>
      <c r="B19321">
        <v>64340</v>
      </c>
      <c r="C19321">
        <v>64775</v>
      </c>
      <c r="D19321">
        <v>64295</v>
      </c>
      <c r="E19321">
        <v>64695</v>
      </c>
    </row>
    <row r="19322" spans="1:5" x14ac:dyDescent="0.25">
      <c r="A19322" s="2">
        <v>42752.5</v>
      </c>
      <c r="B19322">
        <v>64375</v>
      </c>
      <c r="C19322">
        <v>64450</v>
      </c>
      <c r="D19322">
        <v>64055</v>
      </c>
      <c r="E19322">
        <v>64340</v>
      </c>
    </row>
    <row r="19323" spans="1:5" x14ac:dyDescent="0.25">
      <c r="A19323" s="2">
        <v>42752.458333333336</v>
      </c>
      <c r="B19323">
        <v>64420</v>
      </c>
      <c r="C19323">
        <v>64480</v>
      </c>
      <c r="D19323">
        <v>64205</v>
      </c>
      <c r="E19323">
        <v>64375</v>
      </c>
    </row>
    <row r="19324" spans="1:5" x14ac:dyDescent="0.25">
      <c r="A19324" s="2">
        <v>42752.416666666664</v>
      </c>
      <c r="B19324">
        <v>64210</v>
      </c>
      <c r="C19324">
        <v>64430</v>
      </c>
      <c r="D19324">
        <v>64170</v>
      </c>
      <c r="E19324">
        <v>64415</v>
      </c>
    </row>
    <row r="19325" spans="1:5" x14ac:dyDescent="0.25">
      <c r="A19325" s="2">
        <v>42752.375</v>
      </c>
      <c r="B19325">
        <v>64200</v>
      </c>
      <c r="C19325">
        <v>64390</v>
      </c>
      <c r="D19325">
        <v>64040</v>
      </c>
      <c r="E19325">
        <v>64205</v>
      </c>
    </row>
    <row r="19326" spans="1:5" x14ac:dyDescent="0.25">
      <c r="A19326" s="2">
        <v>42751.75</v>
      </c>
      <c r="B19326">
        <v>64450</v>
      </c>
      <c r="C19326">
        <v>64515</v>
      </c>
      <c r="D19326">
        <v>64375</v>
      </c>
      <c r="E19326">
        <v>64450</v>
      </c>
    </row>
    <row r="19327" spans="1:5" x14ac:dyDescent="0.25">
      <c r="A19327" s="2">
        <v>42751.708333333336</v>
      </c>
      <c r="B19327">
        <v>64255</v>
      </c>
      <c r="C19327">
        <v>64490</v>
      </c>
      <c r="D19327">
        <v>64145</v>
      </c>
      <c r="E19327">
        <v>64470</v>
      </c>
    </row>
    <row r="19328" spans="1:5" x14ac:dyDescent="0.25">
      <c r="A19328" s="2">
        <v>42751.666666666664</v>
      </c>
      <c r="B19328">
        <v>64455</v>
      </c>
      <c r="C19328">
        <v>64460</v>
      </c>
      <c r="D19328">
        <v>64200</v>
      </c>
      <c r="E19328">
        <v>64245</v>
      </c>
    </row>
    <row r="19329" spans="1:5" x14ac:dyDescent="0.25">
      <c r="A19329" s="2">
        <v>42751.625</v>
      </c>
      <c r="B19329">
        <v>64615</v>
      </c>
      <c r="C19329">
        <v>64650</v>
      </c>
      <c r="D19329">
        <v>64445</v>
      </c>
      <c r="E19329">
        <v>64460</v>
      </c>
    </row>
    <row r="19330" spans="1:5" x14ac:dyDescent="0.25">
      <c r="A19330" s="2">
        <v>42751.583333333336</v>
      </c>
      <c r="B19330">
        <v>64535</v>
      </c>
      <c r="C19330">
        <v>64695</v>
      </c>
      <c r="D19330">
        <v>64530</v>
      </c>
      <c r="E19330">
        <v>64615</v>
      </c>
    </row>
    <row r="19331" spans="1:5" x14ac:dyDescent="0.25">
      <c r="A19331" s="2">
        <v>42751.541666666664</v>
      </c>
      <c r="B19331">
        <v>64560</v>
      </c>
      <c r="C19331">
        <v>64595</v>
      </c>
      <c r="D19331">
        <v>64480</v>
      </c>
      <c r="E19331">
        <v>64530</v>
      </c>
    </row>
    <row r="19332" spans="1:5" x14ac:dyDescent="0.25">
      <c r="A19332" s="2">
        <v>42751.5</v>
      </c>
      <c r="B19332">
        <v>64355</v>
      </c>
      <c r="C19332">
        <v>64580</v>
      </c>
      <c r="D19332">
        <v>64280</v>
      </c>
      <c r="E19332">
        <v>64570</v>
      </c>
    </row>
    <row r="19333" spans="1:5" x14ac:dyDescent="0.25">
      <c r="A19333" s="2">
        <v>42751.458333333336</v>
      </c>
      <c r="B19333">
        <v>64320</v>
      </c>
      <c r="C19333">
        <v>64515</v>
      </c>
      <c r="D19333">
        <v>64310</v>
      </c>
      <c r="E19333">
        <v>64355</v>
      </c>
    </row>
    <row r="19334" spans="1:5" x14ac:dyDescent="0.25">
      <c r="A19334" s="2">
        <v>42751.416666666664</v>
      </c>
      <c r="B19334">
        <v>64345</v>
      </c>
      <c r="C19334">
        <v>64480</v>
      </c>
      <c r="D19334">
        <v>64220</v>
      </c>
      <c r="E19334">
        <v>64320</v>
      </c>
    </row>
    <row r="19335" spans="1:5" x14ac:dyDescent="0.25">
      <c r="A19335" s="2">
        <v>42751.375</v>
      </c>
      <c r="B19335">
        <v>64125</v>
      </c>
      <c r="C19335">
        <v>64370</v>
      </c>
      <c r="D19335">
        <v>64000</v>
      </c>
      <c r="E19335">
        <v>64350</v>
      </c>
    </row>
    <row r="19336" spans="1:5" x14ac:dyDescent="0.25">
      <c r="A19336" s="2">
        <v>42748.75</v>
      </c>
      <c r="B19336">
        <v>64260</v>
      </c>
      <c r="C19336">
        <v>64400</v>
      </c>
      <c r="D19336">
        <v>64245</v>
      </c>
      <c r="E19336">
        <v>64400</v>
      </c>
    </row>
    <row r="19337" spans="1:5" x14ac:dyDescent="0.25">
      <c r="A19337" s="2">
        <v>42748.708333333336</v>
      </c>
      <c r="B19337">
        <v>64195</v>
      </c>
      <c r="C19337">
        <v>64300</v>
      </c>
      <c r="D19337">
        <v>63965</v>
      </c>
      <c r="E19337">
        <v>64250</v>
      </c>
    </row>
    <row r="19338" spans="1:5" x14ac:dyDescent="0.25">
      <c r="A19338" s="2">
        <v>42748.666666666664</v>
      </c>
      <c r="B19338">
        <v>64190</v>
      </c>
      <c r="C19338">
        <v>64310</v>
      </c>
      <c r="D19338">
        <v>64070</v>
      </c>
      <c r="E19338">
        <v>64190</v>
      </c>
    </row>
    <row r="19339" spans="1:5" x14ac:dyDescent="0.25">
      <c r="A19339" s="2">
        <v>42748.625</v>
      </c>
      <c r="B19339">
        <v>64605</v>
      </c>
      <c r="C19339">
        <v>64615</v>
      </c>
      <c r="D19339">
        <v>64100</v>
      </c>
      <c r="E19339">
        <v>64190</v>
      </c>
    </row>
    <row r="19340" spans="1:5" x14ac:dyDescent="0.25">
      <c r="A19340" s="2">
        <v>42748.583333333336</v>
      </c>
      <c r="B19340">
        <v>64455</v>
      </c>
      <c r="C19340">
        <v>64645</v>
      </c>
      <c r="D19340">
        <v>64430</v>
      </c>
      <c r="E19340">
        <v>64600</v>
      </c>
    </row>
    <row r="19341" spans="1:5" x14ac:dyDescent="0.25">
      <c r="A19341" s="2">
        <v>42748.541666666664</v>
      </c>
      <c r="B19341">
        <v>64460</v>
      </c>
      <c r="C19341">
        <v>64580</v>
      </c>
      <c r="D19341">
        <v>64350</v>
      </c>
      <c r="E19341">
        <v>64460</v>
      </c>
    </row>
    <row r="19342" spans="1:5" x14ac:dyDescent="0.25">
      <c r="A19342" s="2">
        <v>42748.5</v>
      </c>
      <c r="B19342">
        <v>64415</v>
      </c>
      <c r="C19342">
        <v>64495</v>
      </c>
      <c r="D19342">
        <v>64230</v>
      </c>
      <c r="E19342">
        <v>64460</v>
      </c>
    </row>
    <row r="19343" spans="1:5" x14ac:dyDescent="0.25">
      <c r="A19343" s="2">
        <v>42748.458333333336</v>
      </c>
      <c r="B19343">
        <v>64750</v>
      </c>
      <c r="C19343">
        <v>64760</v>
      </c>
      <c r="D19343">
        <v>64385</v>
      </c>
      <c r="E19343">
        <v>64410</v>
      </c>
    </row>
    <row r="19344" spans="1:5" x14ac:dyDescent="0.25">
      <c r="A19344" s="2">
        <v>42748.416666666664</v>
      </c>
      <c r="B19344">
        <v>64465</v>
      </c>
      <c r="C19344">
        <v>64795</v>
      </c>
      <c r="D19344">
        <v>64460</v>
      </c>
      <c r="E19344">
        <v>64755</v>
      </c>
    </row>
    <row r="19345" spans="1:5" x14ac:dyDescent="0.25">
      <c r="A19345" s="2">
        <v>42748.375</v>
      </c>
      <c r="B19345">
        <v>64610</v>
      </c>
      <c r="C19345">
        <v>64650</v>
      </c>
      <c r="D19345">
        <v>64410</v>
      </c>
      <c r="E19345">
        <v>64470</v>
      </c>
    </row>
    <row r="19346" spans="1:5" x14ac:dyDescent="0.25">
      <c r="A19346" s="2">
        <v>42747.75</v>
      </c>
      <c r="B19346">
        <v>64780</v>
      </c>
      <c r="C19346">
        <v>64805</v>
      </c>
      <c r="D19346">
        <v>64620</v>
      </c>
      <c r="E19346">
        <v>64700</v>
      </c>
    </row>
    <row r="19347" spans="1:5" x14ac:dyDescent="0.25">
      <c r="A19347" s="2">
        <v>42747.708333333336</v>
      </c>
      <c r="B19347">
        <v>64855</v>
      </c>
      <c r="C19347">
        <v>64870</v>
      </c>
      <c r="D19347">
        <v>64740</v>
      </c>
      <c r="E19347">
        <v>64780</v>
      </c>
    </row>
    <row r="19348" spans="1:5" x14ac:dyDescent="0.25">
      <c r="A19348" s="2">
        <v>42747.666666666664</v>
      </c>
      <c r="B19348">
        <v>64910</v>
      </c>
      <c r="C19348">
        <v>64955</v>
      </c>
      <c r="D19348">
        <v>64715</v>
      </c>
      <c r="E19348">
        <v>64850</v>
      </c>
    </row>
    <row r="19349" spans="1:5" x14ac:dyDescent="0.25">
      <c r="A19349" s="2">
        <v>42747.625</v>
      </c>
      <c r="B19349">
        <v>64900</v>
      </c>
      <c r="C19349">
        <v>65070</v>
      </c>
      <c r="D19349">
        <v>64760</v>
      </c>
      <c r="E19349">
        <v>64910</v>
      </c>
    </row>
    <row r="19350" spans="1:5" x14ac:dyDescent="0.25">
      <c r="A19350" s="2">
        <v>42747.583333333336</v>
      </c>
      <c r="B19350">
        <v>64600</v>
      </c>
      <c r="C19350">
        <v>64935</v>
      </c>
      <c r="D19350">
        <v>64535</v>
      </c>
      <c r="E19350">
        <v>64900</v>
      </c>
    </row>
    <row r="19351" spans="1:5" x14ac:dyDescent="0.25">
      <c r="A19351" s="2">
        <v>42747.541666666664</v>
      </c>
      <c r="B19351">
        <v>64770</v>
      </c>
      <c r="C19351">
        <v>64835</v>
      </c>
      <c r="D19351">
        <v>64520</v>
      </c>
      <c r="E19351">
        <v>64595</v>
      </c>
    </row>
    <row r="19352" spans="1:5" x14ac:dyDescent="0.25">
      <c r="A19352" s="2">
        <v>42747.5</v>
      </c>
      <c r="B19352">
        <v>64885</v>
      </c>
      <c r="C19352">
        <v>64915</v>
      </c>
      <c r="D19352">
        <v>64550</v>
      </c>
      <c r="E19352">
        <v>64765</v>
      </c>
    </row>
    <row r="19353" spans="1:5" x14ac:dyDescent="0.25">
      <c r="A19353" s="2">
        <v>42747.458333333336</v>
      </c>
      <c r="B19353">
        <v>64755</v>
      </c>
      <c r="C19353">
        <v>65005</v>
      </c>
      <c r="D19353">
        <v>64665</v>
      </c>
      <c r="E19353">
        <v>64885</v>
      </c>
    </row>
    <row r="19354" spans="1:5" x14ac:dyDescent="0.25">
      <c r="A19354" s="2">
        <v>42747.416666666664</v>
      </c>
      <c r="B19354">
        <v>65120</v>
      </c>
      <c r="C19354">
        <v>65150</v>
      </c>
      <c r="D19354">
        <v>64715</v>
      </c>
      <c r="E19354">
        <v>64755</v>
      </c>
    </row>
    <row r="19355" spans="1:5" x14ac:dyDescent="0.25">
      <c r="A19355" s="2">
        <v>42747.375</v>
      </c>
      <c r="B19355">
        <v>64350</v>
      </c>
      <c r="C19355">
        <v>65250</v>
      </c>
      <c r="D19355">
        <v>64280</v>
      </c>
      <c r="E19355">
        <v>65120</v>
      </c>
    </row>
    <row r="19356" spans="1:5" x14ac:dyDescent="0.25">
      <c r="A19356" s="2">
        <v>42746.75</v>
      </c>
      <c r="B19356">
        <v>63240</v>
      </c>
      <c r="C19356">
        <v>63250</v>
      </c>
      <c r="D19356">
        <v>63130</v>
      </c>
      <c r="E19356">
        <v>63130</v>
      </c>
    </row>
    <row r="19357" spans="1:5" x14ac:dyDescent="0.25">
      <c r="A19357" s="2">
        <v>42746.708333333336</v>
      </c>
      <c r="B19357">
        <v>62925</v>
      </c>
      <c r="C19357">
        <v>63250</v>
      </c>
      <c r="D19357">
        <v>62880</v>
      </c>
      <c r="E19357">
        <v>63240</v>
      </c>
    </row>
    <row r="19358" spans="1:5" x14ac:dyDescent="0.25">
      <c r="A19358" s="2">
        <v>42746.666666666664</v>
      </c>
      <c r="B19358">
        <v>63075</v>
      </c>
      <c r="C19358">
        <v>63175</v>
      </c>
      <c r="D19358">
        <v>62860</v>
      </c>
      <c r="E19358">
        <v>62925</v>
      </c>
    </row>
    <row r="19359" spans="1:5" x14ac:dyDescent="0.25">
      <c r="A19359" s="2">
        <v>42746.625</v>
      </c>
      <c r="B19359">
        <v>62805</v>
      </c>
      <c r="C19359">
        <v>63085</v>
      </c>
      <c r="D19359">
        <v>62705</v>
      </c>
      <c r="E19359">
        <v>63075</v>
      </c>
    </row>
    <row r="19360" spans="1:5" x14ac:dyDescent="0.25">
      <c r="A19360" s="2">
        <v>42746.583333333336</v>
      </c>
      <c r="B19360">
        <v>62575</v>
      </c>
      <c r="C19360">
        <v>62925</v>
      </c>
      <c r="D19360">
        <v>62535</v>
      </c>
      <c r="E19360">
        <v>62805</v>
      </c>
    </row>
    <row r="19361" spans="1:5" x14ac:dyDescent="0.25">
      <c r="A19361" s="2">
        <v>42746.541666666664</v>
      </c>
      <c r="B19361">
        <v>62570</v>
      </c>
      <c r="C19361">
        <v>62625</v>
      </c>
      <c r="D19361">
        <v>62330</v>
      </c>
      <c r="E19361">
        <v>62575</v>
      </c>
    </row>
    <row r="19362" spans="1:5" x14ac:dyDescent="0.25">
      <c r="A19362" s="2">
        <v>42746.5</v>
      </c>
      <c r="B19362">
        <v>62795</v>
      </c>
      <c r="C19362">
        <v>62795</v>
      </c>
      <c r="D19362">
        <v>62325</v>
      </c>
      <c r="E19362">
        <v>62565</v>
      </c>
    </row>
    <row r="19363" spans="1:5" x14ac:dyDescent="0.25">
      <c r="A19363" s="2">
        <v>42746.458333333336</v>
      </c>
      <c r="B19363">
        <v>63010</v>
      </c>
      <c r="C19363">
        <v>63105</v>
      </c>
      <c r="D19363">
        <v>62785</v>
      </c>
      <c r="E19363">
        <v>62795</v>
      </c>
    </row>
    <row r="19364" spans="1:5" x14ac:dyDescent="0.25">
      <c r="A19364" s="2">
        <v>42746.416666666664</v>
      </c>
      <c r="B19364">
        <v>63290</v>
      </c>
      <c r="C19364">
        <v>63445</v>
      </c>
      <c r="D19364">
        <v>63010</v>
      </c>
      <c r="E19364">
        <v>63015</v>
      </c>
    </row>
    <row r="19365" spans="1:5" x14ac:dyDescent="0.25">
      <c r="A19365" s="2">
        <v>42746.375</v>
      </c>
      <c r="B19365">
        <v>63300</v>
      </c>
      <c r="C19365">
        <v>63490</v>
      </c>
      <c r="D19365">
        <v>63230</v>
      </c>
      <c r="E19365">
        <v>63295</v>
      </c>
    </row>
    <row r="19366" spans="1:5" x14ac:dyDescent="0.25">
      <c r="A19366" s="2">
        <v>42745.75</v>
      </c>
      <c r="B19366">
        <v>62865</v>
      </c>
      <c r="C19366">
        <v>63110</v>
      </c>
      <c r="D19366">
        <v>62820</v>
      </c>
      <c r="E19366">
        <v>63110</v>
      </c>
    </row>
    <row r="19367" spans="1:5" x14ac:dyDescent="0.25">
      <c r="A19367" s="2">
        <v>42745.708333333336</v>
      </c>
      <c r="B19367">
        <v>62725</v>
      </c>
      <c r="C19367">
        <v>62895</v>
      </c>
      <c r="D19367">
        <v>62685</v>
      </c>
      <c r="E19367">
        <v>62875</v>
      </c>
    </row>
    <row r="19368" spans="1:5" x14ac:dyDescent="0.25">
      <c r="A19368" s="2">
        <v>42745.666666666664</v>
      </c>
      <c r="B19368">
        <v>62775</v>
      </c>
      <c r="C19368">
        <v>62885</v>
      </c>
      <c r="D19368">
        <v>62670</v>
      </c>
      <c r="E19368">
        <v>62735</v>
      </c>
    </row>
    <row r="19369" spans="1:5" x14ac:dyDescent="0.25">
      <c r="A19369" s="2">
        <v>42745.625</v>
      </c>
      <c r="B19369">
        <v>62875</v>
      </c>
      <c r="C19369">
        <v>62980</v>
      </c>
      <c r="D19369">
        <v>62765</v>
      </c>
      <c r="E19369">
        <v>62775</v>
      </c>
    </row>
    <row r="19370" spans="1:5" x14ac:dyDescent="0.25">
      <c r="A19370" s="2">
        <v>42745.583333333336</v>
      </c>
      <c r="B19370">
        <v>62995</v>
      </c>
      <c r="C19370">
        <v>63050</v>
      </c>
      <c r="D19370">
        <v>62825</v>
      </c>
      <c r="E19370">
        <v>62870</v>
      </c>
    </row>
    <row r="19371" spans="1:5" x14ac:dyDescent="0.25">
      <c r="A19371" s="2">
        <v>42745.541666666664</v>
      </c>
      <c r="B19371">
        <v>63075</v>
      </c>
      <c r="C19371">
        <v>63140</v>
      </c>
      <c r="D19371">
        <v>62930</v>
      </c>
      <c r="E19371">
        <v>62995</v>
      </c>
    </row>
    <row r="19372" spans="1:5" x14ac:dyDescent="0.25">
      <c r="A19372" s="2">
        <v>42745.5</v>
      </c>
      <c r="B19372">
        <v>63095</v>
      </c>
      <c r="C19372">
        <v>63120</v>
      </c>
      <c r="D19372">
        <v>62925</v>
      </c>
      <c r="E19372">
        <v>63070</v>
      </c>
    </row>
    <row r="19373" spans="1:5" x14ac:dyDescent="0.25">
      <c r="A19373" s="2">
        <v>42745.458333333336</v>
      </c>
      <c r="B19373">
        <v>63145</v>
      </c>
      <c r="C19373">
        <v>63180</v>
      </c>
      <c r="D19373">
        <v>63010</v>
      </c>
      <c r="E19373">
        <v>63090</v>
      </c>
    </row>
    <row r="19374" spans="1:5" x14ac:dyDescent="0.25">
      <c r="A19374" s="2">
        <v>42745.416666666664</v>
      </c>
      <c r="B19374">
        <v>63125</v>
      </c>
      <c r="C19374">
        <v>63215</v>
      </c>
      <c r="D19374">
        <v>63055</v>
      </c>
      <c r="E19374">
        <v>63150</v>
      </c>
    </row>
    <row r="19375" spans="1:5" x14ac:dyDescent="0.25">
      <c r="A19375" s="2">
        <v>42745.375</v>
      </c>
      <c r="B19375">
        <v>62650</v>
      </c>
      <c r="C19375">
        <v>63145</v>
      </c>
      <c r="D19375">
        <v>62605</v>
      </c>
      <c r="E19375">
        <v>63120</v>
      </c>
    </row>
    <row r="19376" spans="1:5" x14ac:dyDescent="0.25">
      <c r="A19376" s="2">
        <v>42744.75</v>
      </c>
      <c r="B19376">
        <v>62465</v>
      </c>
      <c r="C19376">
        <v>62520</v>
      </c>
      <c r="D19376">
        <v>62400</v>
      </c>
      <c r="E19376">
        <v>62490</v>
      </c>
    </row>
    <row r="19377" spans="1:5" x14ac:dyDescent="0.25">
      <c r="A19377" s="2">
        <v>42744.708333333336</v>
      </c>
      <c r="B19377">
        <v>62770</v>
      </c>
      <c r="C19377">
        <v>62820</v>
      </c>
      <c r="D19377">
        <v>62430</v>
      </c>
      <c r="E19377">
        <v>62475</v>
      </c>
    </row>
    <row r="19378" spans="1:5" x14ac:dyDescent="0.25">
      <c r="A19378" s="2">
        <v>42744.666666666664</v>
      </c>
      <c r="B19378">
        <v>62665</v>
      </c>
      <c r="C19378">
        <v>62850</v>
      </c>
      <c r="D19378">
        <v>62635</v>
      </c>
      <c r="E19378">
        <v>62770</v>
      </c>
    </row>
    <row r="19379" spans="1:5" x14ac:dyDescent="0.25">
      <c r="A19379" s="2">
        <v>42744.625</v>
      </c>
      <c r="B19379">
        <v>62805</v>
      </c>
      <c r="C19379">
        <v>62835</v>
      </c>
      <c r="D19379">
        <v>62635</v>
      </c>
      <c r="E19379">
        <v>62665</v>
      </c>
    </row>
    <row r="19380" spans="1:5" x14ac:dyDescent="0.25">
      <c r="A19380" s="2">
        <v>42744.583333333336</v>
      </c>
      <c r="B19380">
        <v>62775</v>
      </c>
      <c r="C19380">
        <v>62945</v>
      </c>
      <c r="D19380">
        <v>62700</v>
      </c>
      <c r="E19380">
        <v>62810</v>
      </c>
    </row>
    <row r="19381" spans="1:5" x14ac:dyDescent="0.25">
      <c r="A19381" s="2">
        <v>42744.541666666664</v>
      </c>
      <c r="B19381">
        <v>62795</v>
      </c>
      <c r="C19381">
        <v>62825</v>
      </c>
      <c r="D19381">
        <v>62610</v>
      </c>
      <c r="E19381">
        <v>62775</v>
      </c>
    </row>
    <row r="19382" spans="1:5" x14ac:dyDescent="0.25">
      <c r="A19382" s="2">
        <v>42744.5</v>
      </c>
      <c r="B19382">
        <v>62675</v>
      </c>
      <c r="C19382">
        <v>62875</v>
      </c>
      <c r="D19382">
        <v>62610</v>
      </c>
      <c r="E19382">
        <v>62800</v>
      </c>
    </row>
    <row r="19383" spans="1:5" x14ac:dyDescent="0.25">
      <c r="A19383" s="2">
        <v>42744.458333333336</v>
      </c>
      <c r="B19383">
        <v>62165</v>
      </c>
      <c r="C19383">
        <v>62755</v>
      </c>
      <c r="D19383">
        <v>62125</v>
      </c>
      <c r="E19383">
        <v>62670</v>
      </c>
    </row>
    <row r="19384" spans="1:5" x14ac:dyDescent="0.25">
      <c r="A19384" s="2">
        <v>42744.416666666664</v>
      </c>
      <c r="B19384">
        <v>62250</v>
      </c>
      <c r="C19384">
        <v>62400</v>
      </c>
      <c r="D19384">
        <v>62050</v>
      </c>
      <c r="E19384">
        <v>62170</v>
      </c>
    </row>
    <row r="19385" spans="1:5" x14ac:dyDescent="0.25">
      <c r="A19385" s="2">
        <v>42744.375</v>
      </c>
      <c r="B19385">
        <v>62400</v>
      </c>
      <c r="C19385">
        <v>62400</v>
      </c>
      <c r="D19385">
        <v>62120</v>
      </c>
      <c r="E19385">
        <v>62255</v>
      </c>
    </row>
    <row r="19386" spans="1:5" x14ac:dyDescent="0.25">
      <c r="A19386" s="2">
        <v>42741.75</v>
      </c>
      <c r="B19386">
        <v>62405</v>
      </c>
      <c r="C19386">
        <v>62550</v>
      </c>
      <c r="D19386">
        <v>62365</v>
      </c>
      <c r="E19386">
        <v>62550</v>
      </c>
    </row>
    <row r="19387" spans="1:5" x14ac:dyDescent="0.25">
      <c r="A19387" s="2">
        <v>42741.708333333336</v>
      </c>
      <c r="B19387">
        <v>62375</v>
      </c>
      <c r="C19387">
        <v>62420</v>
      </c>
      <c r="D19387">
        <v>62240</v>
      </c>
      <c r="E19387">
        <v>62410</v>
      </c>
    </row>
    <row r="19388" spans="1:5" x14ac:dyDescent="0.25">
      <c r="A19388" s="2">
        <v>42741.666666666664</v>
      </c>
      <c r="B19388">
        <v>62305</v>
      </c>
      <c r="C19388">
        <v>62435</v>
      </c>
      <c r="D19388">
        <v>62200</v>
      </c>
      <c r="E19388">
        <v>62375</v>
      </c>
    </row>
    <row r="19389" spans="1:5" x14ac:dyDescent="0.25">
      <c r="A19389" s="2">
        <v>42741.625</v>
      </c>
      <c r="B19389">
        <v>62430</v>
      </c>
      <c r="C19389">
        <v>62440</v>
      </c>
      <c r="D19389">
        <v>62170</v>
      </c>
      <c r="E19389">
        <v>62310</v>
      </c>
    </row>
    <row r="19390" spans="1:5" x14ac:dyDescent="0.25">
      <c r="A19390" s="2">
        <v>42741.583333333336</v>
      </c>
      <c r="B19390">
        <v>62420</v>
      </c>
      <c r="C19390">
        <v>62535</v>
      </c>
      <c r="D19390">
        <v>62300</v>
      </c>
      <c r="E19390">
        <v>62425</v>
      </c>
    </row>
    <row r="19391" spans="1:5" x14ac:dyDescent="0.25">
      <c r="A19391" s="2">
        <v>42741.541666666664</v>
      </c>
      <c r="B19391">
        <v>62470</v>
      </c>
      <c r="C19391">
        <v>62650</v>
      </c>
      <c r="D19391">
        <v>62315</v>
      </c>
      <c r="E19391">
        <v>62420</v>
      </c>
    </row>
    <row r="19392" spans="1:5" x14ac:dyDescent="0.25">
      <c r="A19392" s="2">
        <v>42741.5</v>
      </c>
      <c r="B19392">
        <v>62430</v>
      </c>
      <c r="C19392">
        <v>62585</v>
      </c>
      <c r="D19392">
        <v>62250</v>
      </c>
      <c r="E19392">
        <v>62475</v>
      </c>
    </row>
    <row r="19393" spans="1:5" x14ac:dyDescent="0.25">
      <c r="A19393" s="2">
        <v>42741.458333333336</v>
      </c>
      <c r="B19393">
        <v>62385</v>
      </c>
      <c r="C19393">
        <v>62710</v>
      </c>
      <c r="D19393">
        <v>62330</v>
      </c>
      <c r="E19393">
        <v>62425</v>
      </c>
    </row>
    <row r="19394" spans="1:5" x14ac:dyDescent="0.25">
      <c r="A19394" s="2">
        <v>42741.416666666664</v>
      </c>
      <c r="B19394">
        <v>62620</v>
      </c>
      <c r="C19394">
        <v>62765</v>
      </c>
      <c r="D19394">
        <v>62375</v>
      </c>
      <c r="E19394">
        <v>62375</v>
      </c>
    </row>
    <row r="19395" spans="1:5" x14ac:dyDescent="0.25">
      <c r="A19395" s="2">
        <v>42741.375</v>
      </c>
      <c r="B19395">
        <v>62680</v>
      </c>
      <c r="C19395">
        <v>62695</v>
      </c>
      <c r="D19395">
        <v>62460</v>
      </c>
      <c r="E19395">
        <v>62620</v>
      </c>
    </row>
    <row r="19396" spans="1:5" x14ac:dyDescent="0.25">
      <c r="A19396" s="2">
        <v>42740.75</v>
      </c>
      <c r="B19396">
        <v>62870</v>
      </c>
      <c r="C19396">
        <v>62895</v>
      </c>
      <c r="D19396">
        <v>62655</v>
      </c>
      <c r="E19396">
        <v>62655</v>
      </c>
    </row>
    <row r="19397" spans="1:5" x14ac:dyDescent="0.25">
      <c r="A19397" s="2">
        <v>42740.708333333336</v>
      </c>
      <c r="B19397">
        <v>63175</v>
      </c>
      <c r="C19397">
        <v>63250</v>
      </c>
      <c r="D19397">
        <v>62840</v>
      </c>
      <c r="E19397">
        <v>62865</v>
      </c>
    </row>
    <row r="19398" spans="1:5" x14ac:dyDescent="0.25">
      <c r="A19398" s="2">
        <v>42740.666666666664</v>
      </c>
      <c r="B19398">
        <v>63035</v>
      </c>
      <c r="C19398">
        <v>63280</v>
      </c>
      <c r="D19398">
        <v>62990</v>
      </c>
      <c r="E19398">
        <v>63170</v>
      </c>
    </row>
    <row r="19399" spans="1:5" x14ac:dyDescent="0.25">
      <c r="A19399" s="2">
        <v>42740.625</v>
      </c>
      <c r="B19399">
        <v>62825</v>
      </c>
      <c r="C19399">
        <v>63135</v>
      </c>
      <c r="D19399">
        <v>62820</v>
      </c>
      <c r="E19399">
        <v>63030</v>
      </c>
    </row>
    <row r="19400" spans="1:5" x14ac:dyDescent="0.25">
      <c r="A19400" s="2">
        <v>42740.583333333336</v>
      </c>
      <c r="B19400">
        <v>63075</v>
      </c>
      <c r="C19400">
        <v>63095</v>
      </c>
      <c r="D19400">
        <v>62775</v>
      </c>
      <c r="E19400">
        <v>62830</v>
      </c>
    </row>
    <row r="19401" spans="1:5" x14ac:dyDescent="0.25">
      <c r="A19401" s="2">
        <v>42740.541666666664</v>
      </c>
      <c r="B19401">
        <v>62845</v>
      </c>
      <c r="C19401">
        <v>63120</v>
      </c>
      <c r="D19401">
        <v>62810</v>
      </c>
      <c r="E19401">
        <v>63080</v>
      </c>
    </row>
    <row r="19402" spans="1:5" x14ac:dyDescent="0.25">
      <c r="A19402" s="2">
        <v>42740.5</v>
      </c>
      <c r="B19402">
        <v>62470</v>
      </c>
      <c r="C19402">
        <v>62935</v>
      </c>
      <c r="D19402">
        <v>62420</v>
      </c>
      <c r="E19402">
        <v>62850</v>
      </c>
    </row>
    <row r="19403" spans="1:5" x14ac:dyDescent="0.25">
      <c r="A19403" s="2">
        <v>42740.458333333336</v>
      </c>
      <c r="B19403">
        <v>62570</v>
      </c>
      <c r="C19403">
        <v>62695</v>
      </c>
      <c r="D19403">
        <v>62420</v>
      </c>
      <c r="E19403">
        <v>62470</v>
      </c>
    </row>
    <row r="19404" spans="1:5" x14ac:dyDescent="0.25">
      <c r="A19404" s="2">
        <v>42740.416666666664</v>
      </c>
      <c r="B19404">
        <v>62745</v>
      </c>
      <c r="C19404">
        <v>62750</v>
      </c>
      <c r="D19404">
        <v>62465</v>
      </c>
      <c r="E19404">
        <v>62575</v>
      </c>
    </row>
    <row r="19405" spans="1:5" x14ac:dyDescent="0.25">
      <c r="A19405" s="2">
        <v>42740.375</v>
      </c>
      <c r="B19405">
        <v>62485</v>
      </c>
      <c r="C19405">
        <v>62780</v>
      </c>
      <c r="D19405">
        <v>62435</v>
      </c>
      <c r="E19405">
        <v>62750</v>
      </c>
    </row>
    <row r="19406" spans="1:5" x14ac:dyDescent="0.25">
      <c r="A19406" s="2">
        <v>42739.75</v>
      </c>
      <c r="B19406">
        <v>62375</v>
      </c>
      <c r="C19406">
        <v>62520</v>
      </c>
      <c r="D19406">
        <v>62365</v>
      </c>
      <c r="E19406">
        <v>62520</v>
      </c>
    </row>
    <row r="19407" spans="1:5" x14ac:dyDescent="0.25">
      <c r="A19407" s="2">
        <v>42739.708333333336</v>
      </c>
      <c r="B19407">
        <v>62370</v>
      </c>
      <c r="C19407">
        <v>62590</v>
      </c>
      <c r="D19407">
        <v>62335</v>
      </c>
      <c r="E19407">
        <v>62375</v>
      </c>
    </row>
    <row r="19408" spans="1:5" x14ac:dyDescent="0.25">
      <c r="A19408" s="2">
        <v>42739.666666666664</v>
      </c>
      <c r="B19408">
        <v>62395</v>
      </c>
      <c r="C19408">
        <v>62545</v>
      </c>
      <c r="D19408">
        <v>62250</v>
      </c>
      <c r="E19408">
        <v>62370</v>
      </c>
    </row>
    <row r="19409" spans="1:5" x14ac:dyDescent="0.25">
      <c r="A19409" s="2">
        <v>42739.625</v>
      </c>
      <c r="B19409">
        <v>62390</v>
      </c>
      <c r="C19409">
        <v>62485</v>
      </c>
      <c r="D19409">
        <v>62250</v>
      </c>
      <c r="E19409">
        <v>62395</v>
      </c>
    </row>
    <row r="19410" spans="1:5" x14ac:dyDescent="0.25">
      <c r="A19410" s="2">
        <v>42739.583333333336</v>
      </c>
      <c r="B19410">
        <v>62315</v>
      </c>
      <c r="C19410">
        <v>62445</v>
      </c>
      <c r="D19410">
        <v>62170</v>
      </c>
      <c r="E19410">
        <v>62390</v>
      </c>
    </row>
    <row r="19411" spans="1:5" x14ac:dyDescent="0.25">
      <c r="A19411" s="2">
        <v>42739.541666666664</v>
      </c>
      <c r="B19411">
        <v>62615</v>
      </c>
      <c r="C19411">
        <v>62690</v>
      </c>
      <c r="D19411">
        <v>62170</v>
      </c>
      <c r="E19411">
        <v>62310</v>
      </c>
    </row>
    <row r="19412" spans="1:5" x14ac:dyDescent="0.25">
      <c r="A19412" s="2">
        <v>42739.5</v>
      </c>
      <c r="B19412">
        <v>62800</v>
      </c>
      <c r="C19412">
        <v>62820</v>
      </c>
      <c r="D19412">
        <v>62245</v>
      </c>
      <c r="E19412">
        <v>62620</v>
      </c>
    </row>
    <row r="19413" spans="1:5" x14ac:dyDescent="0.25">
      <c r="A19413" s="2">
        <v>42739.458333333336</v>
      </c>
      <c r="B19413">
        <v>62480</v>
      </c>
      <c r="C19413">
        <v>62820</v>
      </c>
      <c r="D19413">
        <v>62400</v>
      </c>
      <c r="E19413">
        <v>62800</v>
      </c>
    </row>
    <row r="19414" spans="1:5" x14ac:dyDescent="0.25">
      <c r="A19414" s="2">
        <v>42739.416666666664</v>
      </c>
      <c r="B19414">
        <v>62395</v>
      </c>
      <c r="C19414">
        <v>62760</v>
      </c>
      <c r="D19414">
        <v>62290</v>
      </c>
      <c r="E19414">
        <v>62480</v>
      </c>
    </row>
    <row r="19415" spans="1:5" x14ac:dyDescent="0.25">
      <c r="A19415" s="2">
        <v>42739.375</v>
      </c>
      <c r="B19415">
        <v>62590</v>
      </c>
      <c r="C19415">
        <v>62890</v>
      </c>
      <c r="D19415">
        <v>62365</v>
      </c>
      <c r="E19415">
        <v>62395</v>
      </c>
    </row>
    <row r="19416" spans="1:5" x14ac:dyDescent="0.25">
      <c r="A19416" s="2">
        <v>42738.75</v>
      </c>
      <c r="B19416">
        <v>62735</v>
      </c>
      <c r="C19416">
        <v>62800</v>
      </c>
      <c r="D19416">
        <v>62705</v>
      </c>
      <c r="E19416">
        <v>62705</v>
      </c>
    </row>
    <row r="19417" spans="1:5" x14ac:dyDescent="0.25">
      <c r="A19417" s="2">
        <v>42738.708333333336</v>
      </c>
      <c r="B19417">
        <v>62275</v>
      </c>
      <c r="C19417">
        <v>62750</v>
      </c>
      <c r="D19417">
        <v>62185</v>
      </c>
      <c r="E19417">
        <v>62735</v>
      </c>
    </row>
    <row r="19418" spans="1:5" x14ac:dyDescent="0.25">
      <c r="A19418" s="2">
        <v>42738.666666666664</v>
      </c>
      <c r="B19418">
        <v>62355</v>
      </c>
      <c r="C19418">
        <v>62470</v>
      </c>
      <c r="D19418">
        <v>62220</v>
      </c>
      <c r="E19418">
        <v>62270</v>
      </c>
    </row>
    <row r="19419" spans="1:5" x14ac:dyDescent="0.25">
      <c r="A19419" s="2">
        <v>42738.625</v>
      </c>
      <c r="B19419">
        <v>62215</v>
      </c>
      <c r="C19419">
        <v>62375</v>
      </c>
      <c r="D19419">
        <v>61955</v>
      </c>
      <c r="E19419">
        <v>62355</v>
      </c>
    </row>
    <row r="19420" spans="1:5" x14ac:dyDescent="0.25">
      <c r="A19420" s="2">
        <v>42738.583333333336</v>
      </c>
      <c r="B19420">
        <v>62430</v>
      </c>
      <c r="C19420">
        <v>62510</v>
      </c>
      <c r="D19420">
        <v>62055</v>
      </c>
      <c r="E19420">
        <v>62215</v>
      </c>
    </row>
    <row r="19421" spans="1:5" x14ac:dyDescent="0.25">
      <c r="A19421" s="2">
        <v>42738.541666666664</v>
      </c>
      <c r="B19421">
        <v>62330</v>
      </c>
      <c r="C19421">
        <v>62715</v>
      </c>
      <c r="D19421">
        <v>62325</v>
      </c>
      <c r="E19421">
        <v>62430</v>
      </c>
    </row>
    <row r="19422" spans="1:5" x14ac:dyDescent="0.25">
      <c r="A19422" s="2">
        <v>42738.5</v>
      </c>
      <c r="B19422">
        <v>61985</v>
      </c>
      <c r="C19422">
        <v>62430</v>
      </c>
      <c r="D19422">
        <v>61840</v>
      </c>
      <c r="E19422">
        <v>62330</v>
      </c>
    </row>
    <row r="19423" spans="1:5" x14ac:dyDescent="0.25">
      <c r="A19423" s="2">
        <v>42738.458333333336</v>
      </c>
      <c r="B19423">
        <v>61435</v>
      </c>
      <c r="C19423">
        <v>62025</v>
      </c>
      <c r="D19423">
        <v>61405</v>
      </c>
      <c r="E19423">
        <v>61985</v>
      </c>
    </row>
    <row r="19424" spans="1:5" x14ac:dyDescent="0.25">
      <c r="A19424" s="2">
        <v>42738.416666666664</v>
      </c>
      <c r="B19424">
        <v>60935</v>
      </c>
      <c r="C19424">
        <v>61445</v>
      </c>
      <c r="D19424">
        <v>60915</v>
      </c>
      <c r="E19424">
        <v>61440</v>
      </c>
    </row>
    <row r="19425" spans="1:5" x14ac:dyDescent="0.25">
      <c r="A19425" s="2">
        <v>42738.375</v>
      </c>
      <c r="B19425">
        <v>60800</v>
      </c>
      <c r="C19425">
        <v>60985</v>
      </c>
      <c r="D19425">
        <v>60750</v>
      </c>
      <c r="E19425">
        <v>60930</v>
      </c>
    </row>
    <row r="19426" spans="1:5" x14ac:dyDescent="0.25">
      <c r="A19426" s="2">
        <v>42737.75</v>
      </c>
      <c r="B19426">
        <v>60385</v>
      </c>
      <c r="C19426">
        <v>60410</v>
      </c>
      <c r="D19426">
        <v>60280</v>
      </c>
      <c r="E19426">
        <v>60280</v>
      </c>
    </row>
    <row r="19427" spans="1:5" x14ac:dyDescent="0.25">
      <c r="A19427" s="2">
        <v>42737.708333333336</v>
      </c>
      <c r="B19427">
        <v>60575</v>
      </c>
      <c r="C19427">
        <v>60595</v>
      </c>
      <c r="D19427">
        <v>60315</v>
      </c>
      <c r="E19427">
        <v>60380</v>
      </c>
    </row>
    <row r="19428" spans="1:5" x14ac:dyDescent="0.25">
      <c r="A19428" s="2">
        <v>42737.666666666664</v>
      </c>
      <c r="B19428">
        <v>60380</v>
      </c>
      <c r="C19428">
        <v>60640</v>
      </c>
      <c r="D19428">
        <v>60290</v>
      </c>
      <c r="E19428">
        <v>60570</v>
      </c>
    </row>
    <row r="19429" spans="1:5" x14ac:dyDescent="0.25">
      <c r="A19429" s="2">
        <v>42737.625</v>
      </c>
      <c r="B19429">
        <v>60630</v>
      </c>
      <c r="C19429">
        <v>60775</v>
      </c>
      <c r="D19429">
        <v>60335</v>
      </c>
      <c r="E19429">
        <v>60375</v>
      </c>
    </row>
    <row r="19430" spans="1:5" x14ac:dyDescent="0.25">
      <c r="A19430" s="2">
        <v>42737.583333333336</v>
      </c>
      <c r="B19430">
        <v>60640</v>
      </c>
      <c r="C19430">
        <v>60800</v>
      </c>
      <c r="D19430">
        <v>60605</v>
      </c>
      <c r="E19430">
        <v>60625</v>
      </c>
    </row>
    <row r="19431" spans="1:5" x14ac:dyDescent="0.25">
      <c r="A19431" s="2">
        <v>42737.541666666664</v>
      </c>
      <c r="B19431">
        <v>60460</v>
      </c>
      <c r="C19431">
        <v>60725</v>
      </c>
      <c r="D19431">
        <v>60260</v>
      </c>
      <c r="E19431">
        <v>60640</v>
      </c>
    </row>
    <row r="19432" spans="1:5" x14ac:dyDescent="0.25">
      <c r="A19432" s="2">
        <v>42737.5</v>
      </c>
      <c r="B19432">
        <v>60565</v>
      </c>
      <c r="C19432">
        <v>60600</v>
      </c>
      <c r="D19432">
        <v>60390</v>
      </c>
      <c r="E19432">
        <v>60460</v>
      </c>
    </row>
    <row r="19433" spans="1:5" x14ac:dyDescent="0.25">
      <c r="A19433" s="2">
        <v>42737.458333333336</v>
      </c>
      <c r="B19433">
        <v>60365</v>
      </c>
      <c r="C19433">
        <v>60610</v>
      </c>
      <c r="D19433">
        <v>60360</v>
      </c>
      <c r="E19433">
        <v>60570</v>
      </c>
    </row>
    <row r="19434" spans="1:5" x14ac:dyDescent="0.25">
      <c r="A19434" s="2">
        <v>42737.416666666664</v>
      </c>
      <c r="B19434">
        <v>60395</v>
      </c>
      <c r="C19434">
        <v>60420</v>
      </c>
      <c r="D19434">
        <v>60205</v>
      </c>
      <c r="E19434">
        <v>60365</v>
      </c>
    </row>
    <row r="19435" spans="1:5" x14ac:dyDescent="0.25">
      <c r="A19435" s="2">
        <v>42737.375</v>
      </c>
      <c r="B19435">
        <v>60890</v>
      </c>
      <c r="C19435">
        <v>60890</v>
      </c>
      <c r="D19435">
        <v>60370</v>
      </c>
      <c r="E19435">
        <v>60405</v>
      </c>
    </row>
    <row r="19436" spans="1:5" x14ac:dyDescent="0.25">
      <c r="A19436" s="2">
        <v>42717.75</v>
      </c>
      <c r="B19436">
        <v>59390</v>
      </c>
      <c r="C19436">
        <v>59430</v>
      </c>
      <c r="D19436">
        <v>59315</v>
      </c>
      <c r="E19436">
        <v>59430</v>
      </c>
    </row>
    <row r="19437" spans="1:5" x14ac:dyDescent="0.25">
      <c r="A19437" s="2">
        <v>42717.708333333336</v>
      </c>
      <c r="B19437">
        <v>59140</v>
      </c>
      <c r="C19437">
        <v>59435</v>
      </c>
      <c r="D19437">
        <v>59095</v>
      </c>
      <c r="E19437">
        <v>59390</v>
      </c>
    </row>
    <row r="19438" spans="1:5" x14ac:dyDescent="0.25">
      <c r="A19438" s="2">
        <v>42717.666666666664</v>
      </c>
      <c r="B19438">
        <v>59175</v>
      </c>
      <c r="C19438">
        <v>59250</v>
      </c>
      <c r="D19438">
        <v>59045</v>
      </c>
      <c r="E19438">
        <v>59140</v>
      </c>
    </row>
    <row r="19439" spans="1:5" x14ac:dyDescent="0.25">
      <c r="A19439" s="2">
        <v>42717.625</v>
      </c>
      <c r="B19439">
        <v>59135</v>
      </c>
      <c r="C19439">
        <v>59265</v>
      </c>
      <c r="D19439">
        <v>58985</v>
      </c>
      <c r="E19439">
        <v>59175</v>
      </c>
    </row>
    <row r="19440" spans="1:5" x14ac:dyDescent="0.25">
      <c r="A19440" s="2">
        <v>42717.583333333336</v>
      </c>
      <c r="B19440">
        <v>59050</v>
      </c>
      <c r="C19440">
        <v>59220</v>
      </c>
      <c r="D19440">
        <v>58715</v>
      </c>
      <c r="E19440">
        <v>59135</v>
      </c>
    </row>
    <row r="19441" spans="1:5" x14ac:dyDescent="0.25">
      <c r="A19441" s="2">
        <v>42717.541666666664</v>
      </c>
      <c r="B19441">
        <v>59715</v>
      </c>
      <c r="C19441">
        <v>59730</v>
      </c>
      <c r="D19441">
        <v>59010</v>
      </c>
      <c r="E19441">
        <v>59050</v>
      </c>
    </row>
    <row r="19442" spans="1:5" x14ac:dyDescent="0.25">
      <c r="A19442" s="2">
        <v>42717.5</v>
      </c>
      <c r="B19442">
        <v>59575</v>
      </c>
      <c r="C19442">
        <v>59945</v>
      </c>
      <c r="D19442">
        <v>59490</v>
      </c>
      <c r="E19442">
        <v>59715</v>
      </c>
    </row>
    <row r="19443" spans="1:5" x14ac:dyDescent="0.25">
      <c r="A19443" s="2">
        <v>42717.458333333336</v>
      </c>
      <c r="B19443">
        <v>59075</v>
      </c>
      <c r="C19443">
        <v>59635</v>
      </c>
      <c r="D19443">
        <v>59045</v>
      </c>
      <c r="E19443">
        <v>59570</v>
      </c>
    </row>
    <row r="19444" spans="1:5" x14ac:dyDescent="0.25">
      <c r="A19444" s="2">
        <v>42717.416666666664</v>
      </c>
      <c r="B19444">
        <v>58830</v>
      </c>
      <c r="C19444">
        <v>59140</v>
      </c>
      <c r="D19444">
        <v>58755</v>
      </c>
      <c r="E19444">
        <v>59075</v>
      </c>
    </row>
    <row r="19445" spans="1:5" x14ac:dyDescent="0.25">
      <c r="A19445" s="2">
        <v>42717.375</v>
      </c>
      <c r="B19445">
        <v>59690</v>
      </c>
      <c r="C19445">
        <v>59700</v>
      </c>
      <c r="D19445">
        <v>58825</v>
      </c>
      <c r="E19445">
        <v>58830</v>
      </c>
    </row>
    <row r="19446" spans="1:5" x14ac:dyDescent="0.25">
      <c r="A19446" s="2">
        <v>42716.75</v>
      </c>
      <c r="B19446">
        <v>59145</v>
      </c>
      <c r="C19446">
        <v>59255</v>
      </c>
      <c r="D19446">
        <v>59060</v>
      </c>
      <c r="E19446">
        <v>59255</v>
      </c>
    </row>
    <row r="19447" spans="1:5" x14ac:dyDescent="0.25">
      <c r="A19447" s="2">
        <v>42716.708333333336</v>
      </c>
      <c r="B19447">
        <v>59185</v>
      </c>
      <c r="C19447">
        <v>59315</v>
      </c>
      <c r="D19447">
        <v>59050</v>
      </c>
      <c r="E19447">
        <v>59145</v>
      </c>
    </row>
    <row r="19448" spans="1:5" x14ac:dyDescent="0.25">
      <c r="A19448" s="2">
        <v>42716.666666666664</v>
      </c>
      <c r="B19448">
        <v>59405</v>
      </c>
      <c r="C19448">
        <v>59415</v>
      </c>
      <c r="D19448">
        <v>59105</v>
      </c>
      <c r="E19448">
        <v>59190</v>
      </c>
    </row>
    <row r="19449" spans="1:5" x14ac:dyDescent="0.25">
      <c r="A19449" s="2">
        <v>42716.625</v>
      </c>
      <c r="B19449">
        <v>59340</v>
      </c>
      <c r="C19449">
        <v>59520</v>
      </c>
      <c r="D19449">
        <v>59210</v>
      </c>
      <c r="E19449">
        <v>59405</v>
      </c>
    </row>
    <row r="19450" spans="1:5" x14ac:dyDescent="0.25">
      <c r="A19450" s="2">
        <v>42716.583333333336</v>
      </c>
      <c r="B19450">
        <v>59510</v>
      </c>
      <c r="C19450">
        <v>59510</v>
      </c>
      <c r="D19450">
        <v>59205</v>
      </c>
      <c r="E19450">
        <v>59345</v>
      </c>
    </row>
    <row r="19451" spans="1:5" x14ac:dyDescent="0.25">
      <c r="A19451" s="2">
        <v>42716.541666666664</v>
      </c>
      <c r="B19451">
        <v>59695</v>
      </c>
      <c r="C19451">
        <v>59730</v>
      </c>
      <c r="D19451">
        <v>59310</v>
      </c>
      <c r="E19451">
        <v>59510</v>
      </c>
    </row>
    <row r="19452" spans="1:5" x14ac:dyDescent="0.25">
      <c r="A19452" s="2">
        <v>42716.5</v>
      </c>
      <c r="B19452">
        <v>59980</v>
      </c>
      <c r="C19452">
        <v>60100</v>
      </c>
      <c r="D19452">
        <v>59665</v>
      </c>
      <c r="E19452">
        <v>59690</v>
      </c>
    </row>
    <row r="19453" spans="1:5" x14ac:dyDescent="0.25">
      <c r="A19453" s="2">
        <v>42716.458333333336</v>
      </c>
      <c r="B19453">
        <v>59935</v>
      </c>
      <c r="C19453">
        <v>60160</v>
      </c>
      <c r="D19453">
        <v>59765</v>
      </c>
      <c r="E19453">
        <v>59980</v>
      </c>
    </row>
    <row r="19454" spans="1:5" x14ac:dyDescent="0.25">
      <c r="A19454" s="2">
        <v>42716.416666666664</v>
      </c>
      <c r="B19454">
        <v>59805</v>
      </c>
      <c r="C19454">
        <v>60165</v>
      </c>
      <c r="D19454">
        <v>59665</v>
      </c>
      <c r="E19454">
        <v>59935</v>
      </c>
    </row>
    <row r="19455" spans="1:5" x14ac:dyDescent="0.25">
      <c r="A19455" s="2">
        <v>42716.375</v>
      </c>
      <c r="B19455">
        <v>59995</v>
      </c>
      <c r="C19455">
        <v>60000</v>
      </c>
      <c r="D19455">
        <v>59575</v>
      </c>
      <c r="E19455">
        <v>59800</v>
      </c>
    </row>
    <row r="19456" spans="1:5" x14ac:dyDescent="0.25">
      <c r="A19456" s="2">
        <v>42713.75</v>
      </c>
      <c r="B19456">
        <v>60500</v>
      </c>
      <c r="C19456">
        <v>60600</v>
      </c>
      <c r="D19456">
        <v>60460</v>
      </c>
      <c r="E19456">
        <v>60600</v>
      </c>
    </row>
    <row r="19457" spans="1:5" x14ac:dyDescent="0.25">
      <c r="A19457" s="2">
        <v>42713.708333333336</v>
      </c>
      <c r="B19457">
        <v>60520</v>
      </c>
      <c r="C19457">
        <v>60835</v>
      </c>
      <c r="D19457">
        <v>60435</v>
      </c>
      <c r="E19457">
        <v>60505</v>
      </c>
    </row>
    <row r="19458" spans="1:5" x14ac:dyDescent="0.25">
      <c r="A19458" s="2">
        <v>42713.666666666664</v>
      </c>
      <c r="B19458">
        <v>60505</v>
      </c>
      <c r="C19458">
        <v>60685</v>
      </c>
      <c r="D19458">
        <v>60350</v>
      </c>
      <c r="E19458">
        <v>60520</v>
      </c>
    </row>
    <row r="19459" spans="1:5" x14ac:dyDescent="0.25">
      <c r="A19459" s="2">
        <v>42713.625</v>
      </c>
      <c r="B19459">
        <v>60780</v>
      </c>
      <c r="C19459">
        <v>60815</v>
      </c>
      <c r="D19459">
        <v>60395</v>
      </c>
      <c r="E19459">
        <v>60505</v>
      </c>
    </row>
    <row r="19460" spans="1:5" x14ac:dyDescent="0.25">
      <c r="A19460" s="2">
        <v>42713.583333333336</v>
      </c>
      <c r="B19460">
        <v>61035</v>
      </c>
      <c r="C19460">
        <v>61180</v>
      </c>
      <c r="D19460">
        <v>60750</v>
      </c>
      <c r="E19460">
        <v>60775</v>
      </c>
    </row>
    <row r="19461" spans="1:5" x14ac:dyDescent="0.25">
      <c r="A19461" s="2">
        <v>42713.541666666664</v>
      </c>
      <c r="B19461">
        <v>60965</v>
      </c>
      <c r="C19461">
        <v>61135</v>
      </c>
      <c r="D19461">
        <v>60730</v>
      </c>
      <c r="E19461">
        <v>61035</v>
      </c>
    </row>
    <row r="19462" spans="1:5" x14ac:dyDescent="0.25">
      <c r="A19462" s="2">
        <v>42713.5</v>
      </c>
      <c r="B19462">
        <v>60830</v>
      </c>
      <c r="C19462">
        <v>61090</v>
      </c>
      <c r="D19462">
        <v>60625</v>
      </c>
      <c r="E19462">
        <v>60955</v>
      </c>
    </row>
    <row r="19463" spans="1:5" x14ac:dyDescent="0.25">
      <c r="A19463" s="2">
        <v>42713.458333333336</v>
      </c>
      <c r="B19463">
        <v>60665</v>
      </c>
      <c r="C19463">
        <v>60965</v>
      </c>
      <c r="D19463">
        <v>60470</v>
      </c>
      <c r="E19463">
        <v>60825</v>
      </c>
    </row>
    <row r="19464" spans="1:5" x14ac:dyDescent="0.25">
      <c r="A19464" s="2">
        <v>42713.416666666664</v>
      </c>
      <c r="B19464">
        <v>61200</v>
      </c>
      <c r="C19464">
        <v>61305</v>
      </c>
      <c r="D19464">
        <v>60440</v>
      </c>
      <c r="E19464">
        <v>60665</v>
      </c>
    </row>
    <row r="19465" spans="1:5" x14ac:dyDescent="0.25">
      <c r="A19465" s="2">
        <v>42713.375</v>
      </c>
      <c r="B19465">
        <v>60760</v>
      </c>
      <c r="C19465">
        <v>61350</v>
      </c>
      <c r="D19465">
        <v>60760</v>
      </c>
      <c r="E19465">
        <v>61200</v>
      </c>
    </row>
    <row r="19466" spans="1:5" x14ac:dyDescent="0.25">
      <c r="A19466" s="2">
        <v>42712.75</v>
      </c>
      <c r="B19466">
        <v>60810</v>
      </c>
      <c r="C19466">
        <v>60815</v>
      </c>
      <c r="D19466">
        <v>60675</v>
      </c>
      <c r="E19466">
        <v>60700</v>
      </c>
    </row>
    <row r="19467" spans="1:5" x14ac:dyDescent="0.25">
      <c r="A19467" s="2">
        <v>42712.708333333336</v>
      </c>
      <c r="B19467">
        <v>60905</v>
      </c>
      <c r="C19467">
        <v>61040</v>
      </c>
      <c r="D19467">
        <v>60580</v>
      </c>
      <c r="E19467">
        <v>60805</v>
      </c>
    </row>
    <row r="19468" spans="1:5" x14ac:dyDescent="0.25">
      <c r="A19468" s="2">
        <v>42712.666666666664</v>
      </c>
      <c r="B19468">
        <v>60745</v>
      </c>
      <c r="C19468">
        <v>60935</v>
      </c>
      <c r="D19468">
        <v>60635</v>
      </c>
      <c r="E19468">
        <v>60900</v>
      </c>
    </row>
    <row r="19469" spans="1:5" x14ac:dyDescent="0.25">
      <c r="A19469" s="2">
        <v>42712.625</v>
      </c>
      <c r="B19469">
        <v>60925</v>
      </c>
      <c r="C19469">
        <v>60940</v>
      </c>
      <c r="D19469">
        <v>60550</v>
      </c>
      <c r="E19469">
        <v>60740</v>
      </c>
    </row>
    <row r="19470" spans="1:5" x14ac:dyDescent="0.25">
      <c r="A19470" s="2">
        <v>42712.583333333336</v>
      </c>
      <c r="B19470">
        <v>60850</v>
      </c>
      <c r="C19470">
        <v>61010</v>
      </c>
      <c r="D19470">
        <v>60695</v>
      </c>
      <c r="E19470">
        <v>60920</v>
      </c>
    </row>
    <row r="19471" spans="1:5" x14ac:dyDescent="0.25">
      <c r="A19471" s="2">
        <v>42712.541666666664</v>
      </c>
      <c r="B19471">
        <v>61300</v>
      </c>
      <c r="C19471">
        <v>61440</v>
      </c>
      <c r="D19471">
        <v>60840</v>
      </c>
      <c r="E19471">
        <v>60855</v>
      </c>
    </row>
    <row r="19472" spans="1:5" x14ac:dyDescent="0.25">
      <c r="A19472" s="2">
        <v>42712.5</v>
      </c>
      <c r="B19472">
        <v>61730</v>
      </c>
      <c r="C19472">
        <v>61780</v>
      </c>
      <c r="D19472">
        <v>61225</v>
      </c>
      <c r="E19472">
        <v>61300</v>
      </c>
    </row>
    <row r="19473" spans="1:5" x14ac:dyDescent="0.25">
      <c r="A19473" s="2">
        <v>42712.458333333336</v>
      </c>
      <c r="B19473">
        <v>61665</v>
      </c>
      <c r="C19473">
        <v>62030</v>
      </c>
      <c r="D19473">
        <v>61640</v>
      </c>
      <c r="E19473">
        <v>61730</v>
      </c>
    </row>
    <row r="19474" spans="1:5" x14ac:dyDescent="0.25">
      <c r="A19474" s="2">
        <v>42712.416666666664</v>
      </c>
      <c r="B19474">
        <v>62070</v>
      </c>
      <c r="C19474">
        <v>62180</v>
      </c>
      <c r="D19474">
        <v>61410</v>
      </c>
      <c r="E19474">
        <v>61660</v>
      </c>
    </row>
    <row r="19475" spans="1:5" x14ac:dyDescent="0.25">
      <c r="A19475" s="2">
        <v>42712.375</v>
      </c>
      <c r="B19475">
        <v>61900</v>
      </c>
      <c r="C19475">
        <v>62200</v>
      </c>
      <c r="D19475">
        <v>61775</v>
      </c>
      <c r="E19475">
        <v>62065</v>
      </c>
    </row>
    <row r="19476" spans="1:5" x14ac:dyDescent="0.25">
      <c r="A19476" s="2">
        <v>42711.75</v>
      </c>
      <c r="B19476">
        <v>61640</v>
      </c>
      <c r="C19476">
        <v>61760</v>
      </c>
      <c r="D19476">
        <v>61525</v>
      </c>
      <c r="E19476">
        <v>61580</v>
      </c>
    </row>
    <row r="19477" spans="1:5" x14ac:dyDescent="0.25">
      <c r="A19477" s="2">
        <v>42711.708333333336</v>
      </c>
      <c r="B19477">
        <v>61605</v>
      </c>
      <c r="C19477">
        <v>61910</v>
      </c>
      <c r="D19477">
        <v>61495</v>
      </c>
      <c r="E19477">
        <v>61635</v>
      </c>
    </row>
    <row r="19478" spans="1:5" x14ac:dyDescent="0.25">
      <c r="A19478" s="2">
        <v>42711.666666666664</v>
      </c>
      <c r="B19478">
        <v>61265</v>
      </c>
      <c r="C19478">
        <v>61740</v>
      </c>
      <c r="D19478">
        <v>61250</v>
      </c>
      <c r="E19478">
        <v>61610</v>
      </c>
    </row>
    <row r="19479" spans="1:5" x14ac:dyDescent="0.25">
      <c r="A19479" s="2">
        <v>42711.625</v>
      </c>
      <c r="B19479">
        <v>61585</v>
      </c>
      <c r="C19479">
        <v>61600</v>
      </c>
      <c r="D19479">
        <v>61150</v>
      </c>
      <c r="E19479">
        <v>61265</v>
      </c>
    </row>
    <row r="19480" spans="1:5" x14ac:dyDescent="0.25">
      <c r="A19480" s="2">
        <v>42711.583333333336</v>
      </c>
      <c r="B19480">
        <v>61345</v>
      </c>
      <c r="C19480">
        <v>61615</v>
      </c>
      <c r="D19480">
        <v>61305</v>
      </c>
      <c r="E19480">
        <v>61585</v>
      </c>
    </row>
    <row r="19481" spans="1:5" x14ac:dyDescent="0.25">
      <c r="A19481" s="2">
        <v>42711.541666666664</v>
      </c>
      <c r="B19481">
        <v>61435</v>
      </c>
      <c r="C19481">
        <v>61790</v>
      </c>
      <c r="D19481">
        <v>61280</v>
      </c>
      <c r="E19481">
        <v>61345</v>
      </c>
    </row>
    <row r="19482" spans="1:5" x14ac:dyDescent="0.25">
      <c r="A19482" s="2">
        <v>42711.5</v>
      </c>
      <c r="B19482">
        <v>61590</v>
      </c>
      <c r="C19482">
        <v>61610</v>
      </c>
      <c r="D19482">
        <v>61210</v>
      </c>
      <c r="E19482">
        <v>61435</v>
      </c>
    </row>
    <row r="19483" spans="1:5" x14ac:dyDescent="0.25">
      <c r="A19483" s="2">
        <v>42711.458333333336</v>
      </c>
      <c r="B19483">
        <v>61945</v>
      </c>
      <c r="C19483">
        <v>62015</v>
      </c>
      <c r="D19483">
        <v>61335</v>
      </c>
      <c r="E19483">
        <v>61580</v>
      </c>
    </row>
    <row r="19484" spans="1:5" x14ac:dyDescent="0.25">
      <c r="A19484" s="2">
        <v>42711.416666666664</v>
      </c>
      <c r="B19484">
        <v>61925</v>
      </c>
      <c r="C19484">
        <v>62095</v>
      </c>
      <c r="D19484">
        <v>61510</v>
      </c>
      <c r="E19484">
        <v>61950</v>
      </c>
    </row>
    <row r="19485" spans="1:5" x14ac:dyDescent="0.25">
      <c r="A19485" s="2">
        <v>42711.375</v>
      </c>
      <c r="B19485">
        <v>61635</v>
      </c>
      <c r="C19485">
        <v>62150</v>
      </c>
      <c r="D19485">
        <v>61550</v>
      </c>
      <c r="E19485">
        <v>61930</v>
      </c>
    </row>
    <row r="19486" spans="1:5" x14ac:dyDescent="0.25">
      <c r="A19486" s="2">
        <v>42710.75</v>
      </c>
      <c r="B19486">
        <v>61255</v>
      </c>
      <c r="C19486">
        <v>61355</v>
      </c>
      <c r="D19486">
        <v>61230</v>
      </c>
      <c r="E19486">
        <v>61230</v>
      </c>
    </row>
    <row r="19487" spans="1:5" x14ac:dyDescent="0.25">
      <c r="A19487" s="2">
        <v>42710.708333333336</v>
      </c>
      <c r="B19487">
        <v>61060</v>
      </c>
      <c r="C19487">
        <v>61275</v>
      </c>
      <c r="D19487">
        <v>60880</v>
      </c>
      <c r="E19487">
        <v>61255</v>
      </c>
    </row>
    <row r="19488" spans="1:5" x14ac:dyDescent="0.25">
      <c r="A19488" s="2">
        <v>42710.666666666664</v>
      </c>
      <c r="B19488">
        <v>61080</v>
      </c>
      <c r="C19488">
        <v>61185</v>
      </c>
      <c r="D19488">
        <v>60755</v>
      </c>
      <c r="E19488">
        <v>61060</v>
      </c>
    </row>
    <row r="19489" spans="1:5" x14ac:dyDescent="0.25">
      <c r="A19489" s="2">
        <v>42710.625</v>
      </c>
      <c r="B19489">
        <v>61005</v>
      </c>
      <c r="C19489">
        <v>61415</v>
      </c>
      <c r="D19489">
        <v>60860</v>
      </c>
      <c r="E19489">
        <v>61080</v>
      </c>
    </row>
    <row r="19490" spans="1:5" x14ac:dyDescent="0.25">
      <c r="A19490" s="2">
        <v>42710.583333333336</v>
      </c>
      <c r="B19490">
        <v>60815</v>
      </c>
      <c r="C19490">
        <v>61015</v>
      </c>
      <c r="D19490">
        <v>60625</v>
      </c>
      <c r="E19490">
        <v>61010</v>
      </c>
    </row>
    <row r="19491" spans="1:5" x14ac:dyDescent="0.25">
      <c r="A19491" s="2">
        <v>42710.541666666664</v>
      </c>
      <c r="B19491">
        <v>60600</v>
      </c>
      <c r="C19491">
        <v>60845</v>
      </c>
      <c r="D19491">
        <v>60485</v>
      </c>
      <c r="E19491">
        <v>60820</v>
      </c>
    </row>
    <row r="19492" spans="1:5" x14ac:dyDescent="0.25">
      <c r="A19492" s="2">
        <v>42710.5</v>
      </c>
      <c r="B19492">
        <v>60190</v>
      </c>
      <c r="C19492">
        <v>60745</v>
      </c>
      <c r="D19492">
        <v>60150</v>
      </c>
      <c r="E19492">
        <v>60605</v>
      </c>
    </row>
    <row r="19493" spans="1:5" x14ac:dyDescent="0.25">
      <c r="A19493" s="2">
        <v>42710.458333333336</v>
      </c>
      <c r="B19493">
        <v>60060</v>
      </c>
      <c r="C19493">
        <v>60260</v>
      </c>
      <c r="D19493">
        <v>59805</v>
      </c>
      <c r="E19493">
        <v>60190</v>
      </c>
    </row>
    <row r="19494" spans="1:5" x14ac:dyDescent="0.25">
      <c r="A19494" s="2">
        <v>42710.416666666664</v>
      </c>
      <c r="B19494">
        <v>59670</v>
      </c>
      <c r="C19494">
        <v>60075</v>
      </c>
      <c r="D19494">
        <v>59545</v>
      </c>
      <c r="E19494">
        <v>60060</v>
      </c>
    </row>
    <row r="19495" spans="1:5" x14ac:dyDescent="0.25">
      <c r="A19495" s="2">
        <v>42710.375</v>
      </c>
      <c r="B19495">
        <v>59240</v>
      </c>
      <c r="C19495">
        <v>59710</v>
      </c>
      <c r="D19495">
        <v>59000</v>
      </c>
      <c r="E19495">
        <v>59670</v>
      </c>
    </row>
    <row r="19496" spans="1:5" x14ac:dyDescent="0.25">
      <c r="A19496" s="2">
        <v>42709.75</v>
      </c>
      <c r="B19496">
        <v>59955</v>
      </c>
      <c r="C19496">
        <v>60070</v>
      </c>
      <c r="D19496">
        <v>59905</v>
      </c>
      <c r="E19496">
        <v>59905</v>
      </c>
    </row>
    <row r="19497" spans="1:5" x14ac:dyDescent="0.25">
      <c r="A19497" s="2">
        <v>42709.708333333336</v>
      </c>
      <c r="B19497">
        <v>60195</v>
      </c>
      <c r="C19497">
        <v>60195</v>
      </c>
      <c r="D19497">
        <v>59800</v>
      </c>
      <c r="E19497">
        <v>59950</v>
      </c>
    </row>
    <row r="19498" spans="1:5" x14ac:dyDescent="0.25">
      <c r="A19498" s="2">
        <v>42709.666666666664</v>
      </c>
      <c r="B19498">
        <v>59950</v>
      </c>
      <c r="C19498">
        <v>60390</v>
      </c>
      <c r="D19498">
        <v>59845</v>
      </c>
      <c r="E19498">
        <v>60190</v>
      </c>
    </row>
    <row r="19499" spans="1:5" x14ac:dyDescent="0.25">
      <c r="A19499" s="2">
        <v>42709.625</v>
      </c>
      <c r="B19499">
        <v>60340</v>
      </c>
      <c r="C19499">
        <v>60365</v>
      </c>
      <c r="D19499">
        <v>59760</v>
      </c>
      <c r="E19499">
        <v>59945</v>
      </c>
    </row>
    <row r="19500" spans="1:5" x14ac:dyDescent="0.25">
      <c r="A19500" s="2">
        <v>42709.583333333336</v>
      </c>
      <c r="B19500">
        <v>60410</v>
      </c>
      <c r="C19500">
        <v>60535</v>
      </c>
      <c r="D19500">
        <v>60250</v>
      </c>
      <c r="E19500">
        <v>60345</v>
      </c>
    </row>
    <row r="19501" spans="1:5" x14ac:dyDescent="0.25">
      <c r="A19501" s="2">
        <v>42709.541666666664</v>
      </c>
      <c r="B19501">
        <v>60555</v>
      </c>
      <c r="C19501">
        <v>60680</v>
      </c>
      <c r="D19501">
        <v>60300</v>
      </c>
      <c r="E19501">
        <v>60415</v>
      </c>
    </row>
    <row r="19502" spans="1:5" x14ac:dyDescent="0.25">
      <c r="A19502" s="2">
        <v>42709.5</v>
      </c>
      <c r="B19502">
        <v>60395</v>
      </c>
      <c r="C19502">
        <v>60640</v>
      </c>
      <c r="D19502">
        <v>60120</v>
      </c>
      <c r="E19502">
        <v>60555</v>
      </c>
    </row>
    <row r="19503" spans="1:5" x14ac:dyDescent="0.25">
      <c r="A19503" s="2">
        <v>42709.458333333336</v>
      </c>
      <c r="B19503">
        <v>60645</v>
      </c>
      <c r="C19503">
        <v>60775</v>
      </c>
      <c r="D19503">
        <v>60275</v>
      </c>
      <c r="E19503">
        <v>60395</v>
      </c>
    </row>
    <row r="19504" spans="1:5" x14ac:dyDescent="0.25">
      <c r="A19504" s="2">
        <v>42709.416666666664</v>
      </c>
      <c r="B19504">
        <v>60750</v>
      </c>
      <c r="C19504">
        <v>60890</v>
      </c>
      <c r="D19504">
        <v>60450</v>
      </c>
      <c r="E19504">
        <v>60645</v>
      </c>
    </row>
    <row r="19505" spans="1:5" x14ac:dyDescent="0.25">
      <c r="A19505" s="2">
        <v>42709.375</v>
      </c>
      <c r="B19505">
        <v>60935</v>
      </c>
      <c r="C19505">
        <v>60960</v>
      </c>
      <c r="D19505">
        <v>60630</v>
      </c>
      <c r="E19505">
        <v>60750</v>
      </c>
    </row>
    <row r="19506" spans="1:5" x14ac:dyDescent="0.25">
      <c r="A19506" s="2">
        <v>42706.75</v>
      </c>
      <c r="B19506">
        <v>60595</v>
      </c>
      <c r="C19506">
        <v>60595</v>
      </c>
      <c r="D19506">
        <v>60450</v>
      </c>
      <c r="E19506">
        <v>60450</v>
      </c>
    </row>
    <row r="19507" spans="1:5" x14ac:dyDescent="0.25">
      <c r="A19507" s="2">
        <v>42706.708333333336</v>
      </c>
      <c r="B19507">
        <v>60140</v>
      </c>
      <c r="C19507">
        <v>60620</v>
      </c>
      <c r="D19507">
        <v>60130</v>
      </c>
      <c r="E19507">
        <v>60595</v>
      </c>
    </row>
    <row r="19508" spans="1:5" x14ac:dyDescent="0.25">
      <c r="A19508" s="2">
        <v>42706.666666666664</v>
      </c>
      <c r="B19508">
        <v>60125</v>
      </c>
      <c r="C19508">
        <v>60390</v>
      </c>
      <c r="D19508">
        <v>59955</v>
      </c>
      <c r="E19508">
        <v>60140</v>
      </c>
    </row>
    <row r="19509" spans="1:5" x14ac:dyDescent="0.25">
      <c r="A19509" s="2">
        <v>42706.625</v>
      </c>
      <c r="B19509">
        <v>60360</v>
      </c>
      <c r="C19509">
        <v>60450</v>
      </c>
      <c r="D19509">
        <v>60025</v>
      </c>
      <c r="E19509">
        <v>60125</v>
      </c>
    </row>
    <row r="19510" spans="1:5" x14ac:dyDescent="0.25">
      <c r="A19510" s="2">
        <v>42706.583333333336</v>
      </c>
      <c r="B19510">
        <v>59900</v>
      </c>
      <c r="C19510">
        <v>60395</v>
      </c>
      <c r="D19510">
        <v>59870</v>
      </c>
      <c r="E19510">
        <v>60355</v>
      </c>
    </row>
    <row r="19511" spans="1:5" x14ac:dyDescent="0.25">
      <c r="A19511" s="2">
        <v>42706.541666666664</v>
      </c>
      <c r="B19511">
        <v>59900</v>
      </c>
      <c r="C19511">
        <v>60320</v>
      </c>
      <c r="D19511">
        <v>59805</v>
      </c>
      <c r="E19511">
        <v>59905</v>
      </c>
    </row>
    <row r="19512" spans="1:5" x14ac:dyDescent="0.25">
      <c r="A19512" s="2">
        <v>42706.5</v>
      </c>
      <c r="B19512">
        <v>58995</v>
      </c>
      <c r="C19512">
        <v>60070</v>
      </c>
      <c r="D19512">
        <v>58900</v>
      </c>
      <c r="E19512">
        <v>59900</v>
      </c>
    </row>
    <row r="19513" spans="1:5" x14ac:dyDescent="0.25">
      <c r="A19513" s="2">
        <v>42706.458333333336</v>
      </c>
      <c r="B19513">
        <v>58800</v>
      </c>
      <c r="C19513">
        <v>59915</v>
      </c>
      <c r="D19513">
        <v>58725</v>
      </c>
      <c r="E19513">
        <v>58990</v>
      </c>
    </row>
    <row r="19514" spans="1:5" x14ac:dyDescent="0.25">
      <c r="A19514" s="2">
        <v>42706.416666666664</v>
      </c>
      <c r="B19514">
        <v>58740</v>
      </c>
      <c r="C19514">
        <v>58970</v>
      </c>
      <c r="D19514">
        <v>58235</v>
      </c>
      <c r="E19514">
        <v>58800</v>
      </c>
    </row>
    <row r="19515" spans="1:5" x14ac:dyDescent="0.25">
      <c r="A19515" s="2">
        <v>42706.375</v>
      </c>
      <c r="B19515">
        <v>59500</v>
      </c>
      <c r="C19515">
        <v>59500</v>
      </c>
      <c r="D19515">
        <v>58720</v>
      </c>
      <c r="E19515">
        <v>58735</v>
      </c>
    </row>
    <row r="19516" spans="1:5" x14ac:dyDescent="0.25">
      <c r="A19516" s="2">
        <v>42705.75</v>
      </c>
      <c r="B19516">
        <v>59565</v>
      </c>
      <c r="C19516">
        <v>59675</v>
      </c>
      <c r="D19516">
        <v>59500</v>
      </c>
      <c r="E19516">
        <v>59675</v>
      </c>
    </row>
    <row r="19517" spans="1:5" x14ac:dyDescent="0.25">
      <c r="A19517" s="2">
        <v>42705.708333333336</v>
      </c>
      <c r="B19517">
        <v>59645</v>
      </c>
      <c r="C19517">
        <v>59735</v>
      </c>
      <c r="D19517">
        <v>59240</v>
      </c>
      <c r="E19517">
        <v>59555</v>
      </c>
    </row>
    <row r="19518" spans="1:5" x14ac:dyDescent="0.25">
      <c r="A19518" s="2">
        <v>42705.666666666664</v>
      </c>
      <c r="B19518">
        <v>60280</v>
      </c>
      <c r="C19518">
        <v>60290</v>
      </c>
      <c r="D19518">
        <v>59600</v>
      </c>
      <c r="E19518">
        <v>59635</v>
      </c>
    </row>
    <row r="19519" spans="1:5" x14ac:dyDescent="0.25">
      <c r="A19519" s="2">
        <v>42705.625</v>
      </c>
      <c r="B19519">
        <v>61005</v>
      </c>
      <c r="C19519">
        <v>61030</v>
      </c>
      <c r="D19519">
        <v>60265</v>
      </c>
      <c r="E19519">
        <v>60280</v>
      </c>
    </row>
    <row r="19520" spans="1:5" x14ac:dyDescent="0.25">
      <c r="A19520" s="2">
        <v>42705.583333333336</v>
      </c>
      <c r="B19520">
        <v>60675</v>
      </c>
      <c r="C19520">
        <v>61115</v>
      </c>
      <c r="D19520">
        <v>60645</v>
      </c>
      <c r="E19520">
        <v>61010</v>
      </c>
    </row>
    <row r="19521" spans="1:5" x14ac:dyDescent="0.25">
      <c r="A19521" s="2">
        <v>42705.541666666664</v>
      </c>
      <c r="B19521">
        <v>60600</v>
      </c>
      <c r="C19521">
        <v>60835</v>
      </c>
      <c r="D19521">
        <v>60410</v>
      </c>
      <c r="E19521">
        <v>60680</v>
      </c>
    </row>
    <row r="19522" spans="1:5" x14ac:dyDescent="0.25">
      <c r="A19522" s="2">
        <v>42705.5</v>
      </c>
      <c r="B19522">
        <v>61090</v>
      </c>
      <c r="C19522">
        <v>61390</v>
      </c>
      <c r="D19522">
        <v>60480</v>
      </c>
      <c r="E19522">
        <v>60600</v>
      </c>
    </row>
    <row r="19523" spans="1:5" x14ac:dyDescent="0.25">
      <c r="A19523" s="2">
        <v>42705.458333333336</v>
      </c>
      <c r="B19523">
        <v>60815</v>
      </c>
      <c r="C19523">
        <v>61230</v>
      </c>
      <c r="D19523">
        <v>60710</v>
      </c>
      <c r="E19523">
        <v>61090</v>
      </c>
    </row>
    <row r="19524" spans="1:5" x14ac:dyDescent="0.25">
      <c r="A19524" s="2">
        <v>42705.416666666664</v>
      </c>
      <c r="B19524">
        <v>61445</v>
      </c>
      <c r="C19524">
        <v>61585</v>
      </c>
      <c r="D19524">
        <v>60775</v>
      </c>
      <c r="E19524">
        <v>60815</v>
      </c>
    </row>
    <row r="19525" spans="1:5" x14ac:dyDescent="0.25">
      <c r="A19525" s="2">
        <v>42705.375</v>
      </c>
      <c r="B19525">
        <v>61970</v>
      </c>
      <c r="C19525">
        <v>62040</v>
      </c>
      <c r="D19525">
        <v>61325</v>
      </c>
      <c r="E19525">
        <v>61450</v>
      </c>
    </row>
    <row r="19526" spans="1:5" x14ac:dyDescent="0.25">
      <c r="A19526" s="2">
        <v>42704.75</v>
      </c>
      <c r="B19526">
        <v>62415</v>
      </c>
      <c r="C19526">
        <v>62440</v>
      </c>
      <c r="D19526">
        <v>62180</v>
      </c>
      <c r="E19526">
        <v>62250</v>
      </c>
    </row>
    <row r="19527" spans="1:5" x14ac:dyDescent="0.25">
      <c r="A19527" s="2">
        <v>42704.708333333336</v>
      </c>
      <c r="B19527">
        <v>62225</v>
      </c>
      <c r="C19527">
        <v>62470</v>
      </c>
      <c r="D19527">
        <v>61965</v>
      </c>
      <c r="E19527">
        <v>62410</v>
      </c>
    </row>
    <row r="19528" spans="1:5" x14ac:dyDescent="0.25">
      <c r="A19528" s="2">
        <v>42704.666666666664</v>
      </c>
      <c r="B19528">
        <v>62560</v>
      </c>
      <c r="C19528">
        <v>62585</v>
      </c>
      <c r="D19528">
        <v>62065</v>
      </c>
      <c r="E19528">
        <v>62220</v>
      </c>
    </row>
    <row r="19529" spans="1:5" x14ac:dyDescent="0.25">
      <c r="A19529" s="2">
        <v>42704.625</v>
      </c>
      <c r="B19529">
        <v>62715</v>
      </c>
      <c r="C19529">
        <v>62925</v>
      </c>
      <c r="D19529">
        <v>62550</v>
      </c>
      <c r="E19529">
        <v>62555</v>
      </c>
    </row>
    <row r="19530" spans="1:5" x14ac:dyDescent="0.25">
      <c r="A19530" s="2">
        <v>42704.583333333336</v>
      </c>
      <c r="B19530">
        <v>62240</v>
      </c>
      <c r="C19530">
        <v>62795</v>
      </c>
      <c r="D19530">
        <v>62220</v>
      </c>
      <c r="E19530">
        <v>62715</v>
      </c>
    </row>
    <row r="19531" spans="1:5" x14ac:dyDescent="0.25">
      <c r="A19531" s="2">
        <v>42704.541666666664</v>
      </c>
      <c r="B19531">
        <v>62535</v>
      </c>
      <c r="C19531">
        <v>62670</v>
      </c>
      <c r="D19531">
        <v>62095</v>
      </c>
      <c r="E19531">
        <v>62235</v>
      </c>
    </row>
    <row r="19532" spans="1:5" x14ac:dyDescent="0.25">
      <c r="A19532" s="2">
        <v>42704.5</v>
      </c>
      <c r="B19532">
        <v>62625</v>
      </c>
      <c r="C19532">
        <v>62850</v>
      </c>
      <c r="D19532">
        <v>62480</v>
      </c>
      <c r="E19532">
        <v>62530</v>
      </c>
    </row>
    <row r="19533" spans="1:5" x14ac:dyDescent="0.25">
      <c r="A19533" s="2">
        <v>42704.458333333336</v>
      </c>
      <c r="B19533">
        <v>62160</v>
      </c>
      <c r="C19533">
        <v>62700</v>
      </c>
      <c r="D19533">
        <v>61975</v>
      </c>
      <c r="E19533">
        <v>62625</v>
      </c>
    </row>
    <row r="19534" spans="1:5" x14ac:dyDescent="0.25">
      <c r="A19534" s="2">
        <v>42704.416666666664</v>
      </c>
      <c r="B19534">
        <v>62290</v>
      </c>
      <c r="C19534">
        <v>62555</v>
      </c>
      <c r="D19534">
        <v>62070</v>
      </c>
      <c r="E19534">
        <v>62165</v>
      </c>
    </row>
    <row r="19535" spans="1:5" x14ac:dyDescent="0.25">
      <c r="A19535" s="2">
        <v>42704.375</v>
      </c>
      <c r="B19535">
        <v>62055</v>
      </c>
      <c r="C19535">
        <v>62460</v>
      </c>
      <c r="D19535">
        <v>62055</v>
      </c>
      <c r="E19535">
        <v>62295</v>
      </c>
    </row>
    <row r="19536" spans="1:5" x14ac:dyDescent="0.25">
      <c r="A19536" s="2">
        <v>42703.75</v>
      </c>
      <c r="B19536">
        <v>61390</v>
      </c>
      <c r="C19536">
        <v>61400</v>
      </c>
      <c r="D19536">
        <v>61210</v>
      </c>
      <c r="E19536">
        <v>61320</v>
      </c>
    </row>
    <row r="19537" spans="1:5" x14ac:dyDescent="0.25">
      <c r="A19537" s="2">
        <v>42703.708333333336</v>
      </c>
      <c r="B19537">
        <v>61900</v>
      </c>
      <c r="C19537">
        <v>61980</v>
      </c>
      <c r="D19537">
        <v>61355</v>
      </c>
      <c r="E19537">
        <v>61385</v>
      </c>
    </row>
    <row r="19538" spans="1:5" x14ac:dyDescent="0.25">
      <c r="A19538" s="2">
        <v>42703.666666666664</v>
      </c>
      <c r="B19538">
        <v>62100</v>
      </c>
      <c r="C19538">
        <v>62175</v>
      </c>
      <c r="D19538">
        <v>61750</v>
      </c>
      <c r="E19538">
        <v>61905</v>
      </c>
    </row>
    <row r="19539" spans="1:5" x14ac:dyDescent="0.25">
      <c r="A19539" s="2">
        <v>42703.625</v>
      </c>
      <c r="B19539">
        <v>62430</v>
      </c>
      <c r="C19539">
        <v>62480</v>
      </c>
      <c r="D19539">
        <v>62030</v>
      </c>
      <c r="E19539">
        <v>62100</v>
      </c>
    </row>
    <row r="19540" spans="1:5" x14ac:dyDescent="0.25">
      <c r="A19540" s="2">
        <v>42703.583333333336</v>
      </c>
      <c r="B19540">
        <v>62240</v>
      </c>
      <c r="C19540">
        <v>62450</v>
      </c>
      <c r="D19540">
        <v>62030</v>
      </c>
      <c r="E19540">
        <v>62435</v>
      </c>
    </row>
    <row r="19541" spans="1:5" x14ac:dyDescent="0.25">
      <c r="A19541" s="2">
        <v>42703.541666666664</v>
      </c>
      <c r="B19541">
        <v>61960</v>
      </c>
      <c r="C19541">
        <v>62345</v>
      </c>
      <c r="D19541">
        <v>61930</v>
      </c>
      <c r="E19541">
        <v>62240</v>
      </c>
    </row>
    <row r="19542" spans="1:5" x14ac:dyDescent="0.25">
      <c r="A19542" s="2">
        <v>42703.5</v>
      </c>
      <c r="B19542">
        <v>62285</v>
      </c>
      <c r="C19542">
        <v>62450</v>
      </c>
      <c r="D19542">
        <v>61930</v>
      </c>
      <c r="E19542">
        <v>61955</v>
      </c>
    </row>
    <row r="19543" spans="1:5" x14ac:dyDescent="0.25">
      <c r="A19543" s="2">
        <v>42703.458333333336</v>
      </c>
      <c r="B19543">
        <v>62640</v>
      </c>
      <c r="C19543">
        <v>62655</v>
      </c>
      <c r="D19543">
        <v>62270</v>
      </c>
      <c r="E19543">
        <v>62285</v>
      </c>
    </row>
    <row r="19544" spans="1:5" x14ac:dyDescent="0.25">
      <c r="A19544" s="2">
        <v>42703.416666666664</v>
      </c>
      <c r="B19544">
        <v>62665</v>
      </c>
      <c r="C19544">
        <v>62780</v>
      </c>
      <c r="D19544">
        <v>62510</v>
      </c>
      <c r="E19544">
        <v>62640</v>
      </c>
    </row>
    <row r="19545" spans="1:5" x14ac:dyDescent="0.25">
      <c r="A19545" s="2">
        <v>42703.375</v>
      </c>
      <c r="B19545">
        <v>62955</v>
      </c>
      <c r="C19545">
        <v>62985</v>
      </c>
      <c r="D19545">
        <v>62630</v>
      </c>
      <c r="E19545">
        <v>62665</v>
      </c>
    </row>
    <row r="19546" spans="1:5" x14ac:dyDescent="0.25">
      <c r="A19546" s="2">
        <v>42702.75</v>
      </c>
      <c r="B19546">
        <v>63290</v>
      </c>
      <c r="C19546">
        <v>63380</v>
      </c>
      <c r="D19546">
        <v>63265</v>
      </c>
      <c r="E19546">
        <v>63380</v>
      </c>
    </row>
    <row r="19547" spans="1:5" x14ac:dyDescent="0.25">
      <c r="A19547" s="2">
        <v>42702.708333333336</v>
      </c>
      <c r="B19547">
        <v>62905</v>
      </c>
      <c r="C19547">
        <v>63340</v>
      </c>
      <c r="D19547">
        <v>62880</v>
      </c>
      <c r="E19547">
        <v>63290</v>
      </c>
    </row>
    <row r="19548" spans="1:5" x14ac:dyDescent="0.25">
      <c r="A19548" s="2">
        <v>42702.666666666664</v>
      </c>
      <c r="B19548">
        <v>62895</v>
      </c>
      <c r="C19548">
        <v>63100</v>
      </c>
      <c r="D19548">
        <v>62830</v>
      </c>
      <c r="E19548">
        <v>62910</v>
      </c>
    </row>
    <row r="19549" spans="1:5" x14ac:dyDescent="0.25">
      <c r="A19549" s="2">
        <v>42702.625</v>
      </c>
      <c r="B19549">
        <v>62615</v>
      </c>
      <c r="C19549">
        <v>62950</v>
      </c>
      <c r="D19549">
        <v>62520</v>
      </c>
      <c r="E19549">
        <v>62895</v>
      </c>
    </row>
    <row r="19550" spans="1:5" x14ac:dyDescent="0.25">
      <c r="A19550" s="2">
        <v>42702.583333333336</v>
      </c>
      <c r="B19550">
        <v>62290</v>
      </c>
      <c r="C19550">
        <v>62670</v>
      </c>
      <c r="D19550">
        <v>62285</v>
      </c>
      <c r="E19550">
        <v>62615</v>
      </c>
    </row>
    <row r="19551" spans="1:5" x14ac:dyDescent="0.25">
      <c r="A19551" s="2">
        <v>42702.541666666664</v>
      </c>
      <c r="B19551">
        <v>61990</v>
      </c>
      <c r="C19551">
        <v>62515</v>
      </c>
      <c r="D19551">
        <v>61910</v>
      </c>
      <c r="E19551">
        <v>62285</v>
      </c>
    </row>
    <row r="19552" spans="1:5" x14ac:dyDescent="0.25">
      <c r="A19552" s="2">
        <v>42702.5</v>
      </c>
      <c r="B19552">
        <v>61950</v>
      </c>
      <c r="C19552">
        <v>62055</v>
      </c>
      <c r="D19552">
        <v>61670</v>
      </c>
      <c r="E19552">
        <v>61995</v>
      </c>
    </row>
    <row r="19553" spans="1:5" x14ac:dyDescent="0.25">
      <c r="A19553" s="2">
        <v>42702.458333333336</v>
      </c>
      <c r="B19553">
        <v>61825</v>
      </c>
      <c r="C19553">
        <v>62000</v>
      </c>
      <c r="D19553">
        <v>61725</v>
      </c>
      <c r="E19553">
        <v>61955</v>
      </c>
    </row>
    <row r="19554" spans="1:5" x14ac:dyDescent="0.25">
      <c r="A19554" s="2">
        <v>42702.416666666664</v>
      </c>
      <c r="B19554">
        <v>62060</v>
      </c>
      <c r="C19554">
        <v>62115</v>
      </c>
      <c r="D19554">
        <v>61555</v>
      </c>
      <c r="E19554">
        <v>61820</v>
      </c>
    </row>
    <row r="19555" spans="1:5" x14ac:dyDescent="0.25">
      <c r="A19555" s="2">
        <v>42702.375</v>
      </c>
      <c r="B19555">
        <v>61600</v>
      </c>
      <c r="C19555">
        <v>62145</v>
      </c>
      <c r="D19555">
        <v>61570</v>
      </c>
      <c r="E19555">
        <v>62060</v>
      </c>
    </row>
    <row r="19556" spans="1:5" x14ac:dyDescent="0.25">
      <c r="A19556" s="2">
        <v>42699.75</v>
      </c>
      <c r="B19556">
        <v>61845</v>
      </c>
      <c r="C19556">
        <v>62050</v>
      </c>
      <c r="D19556">
        <v>61845</v>
      </c>
      <c r="E19556">
        <v>61995</v>
      </c>
    </row>
    <row r="19557" spans="1:5" x14ac:dyDescent="0.25">
      <c r="A19557" s="2">
        <v>42699.708333333336</v>
      </c>
      <c r="B19557">
        <v>61670</v>
      </c>
      <c r="C19557">
        <v>61890</v>
      </c>
      <c r="D19557">
        <v>61650</v>
      </c>
      <c r="E19557">
        <v>61855</v>
      </c>
    </row>
    <row r="19558" spans="1:5" x14ac:dyDescent="0.25">
      <c r="A19558" s="2">
        <v>42699.666666666664</v>
      </c>
      <c r="B19558">
        <v>61650</v>
      </c>
      <c r="C19558">
        <v>61740</v>
      </c>
      <c r="D19558">
        <v>61555</v>
      </c>
      <c r="E19558">
        <v>61650</v>
      </c>
    </row>
    <row r="19559" spans="1:5" x14ac:dyDescent="0.25">
      <c r="A19559" s="2">
        <v>42699.625</v>
      </c>
      <c r="B19559">
        <v>61645</v>
      </c>
      <c r="C19559">
        <v>61815</v>
      </c>
      <c r="D19559">
        <v>61465</v>
      </c>
      <c r="E19559">
        <v>61650</v>
      </c>
    </row>
    <row r="19560" spans="1:5" x14ac:dyDescent="0.25">
      <c r="A19560" s="2">
        <v>42699.583333333336</v>
      </c>
      <c r="B19560">
        <v>61595</v>
      </c>
      <c r="C19560">
        <v>61850</v>
      </c>
      <c r="D19560">
        <v>61535</v>
      </c>
      <c r="E19560">
        <v>61650</v>
      </c>
    </row>
    <row r="19561" spans="1:5" x14ac:dyDescent="0.25">
      <c r="A19561" s="2">
        <v>42699.541666666664</v>
      </c>
      <c r="B19561">
        <v>61820</v>
      </c>
      <c r="C19561">
        <v>61840</v>
      </c>
      <c r="D19561">
        <v>61565</v>
      </c>
      <c r="E19561">
        <v>61595</v>
      </c>
    </row>
    <row r="19562" spans="1:5" x14ac:dyDescent="0.25">
      <c r="A19562" s="2">
        <v>42699.5</v>
      </c>
      <c r="B19562">
        <v>61590</v>
      </c>
      <c r="C19562">
        <v>61930</v>
      </c>
      <c r="D19562">
        <v>61525</v>
      </c>
      <c r="E19562">
        <v>61815</v>
      </c>
    </row>
    <row r="19563" spans="1:5" x14ac:dyDescent="0.25">
      <c r="A19563" s="2">
        <v>42699.458333333336</v>
      </c>
      <c r="B19563">
        <v>61345</v>
      </c>
      <c r="C19563">
        <v>61595</v>
      </c>
      <c r="D19563">
        <v>61240</v>
      </c>
      <c r="E19563">
        <v>61590</v>
      </c>
    </row>
    <row r="19564" spans="1:5" x14ac:dyDescent="0.25">
      <c r="A19564" s="2">
        <v>42699.416666666664</v>
      </c>
      <c r="B19564">
        <v>60905</v>
      </c>
      <c r="C19564">
        <v>61370</v>
      </c>
      <c r="D19564">
        <v>60900</v>
      </c>
      <c r="E19564">
        <v>61345</v>
      </c>
    </row>
    <row r="19565" spans="1:5" x14ac:dyDescent="0.25">
      <c r="A19565" s="2">
        <v>42699.375</v>
      </c>
      <c r="B19565">
        <v>60995</v>
      </c>
      <c r="C19565">
        <v>61145</v>
      </c>
      <c r="D19565">
        <v>60700</v>
      </c>
      <c r="E19565">
        <v>60905</v>
      </c>
    </row>
    <row r="19566" spans="1:5" x14ac:dyDescent="0.25">
      <c r="A19566" s="2">
        <v>42698.75</v>
      </c>
      <c r="B19566">
        <v>61715</v>
      </c>
      <c r="C19566">
        <v>61820</v>
      </c>
      <c r="D19566">
        <v>61665</v>
      </c>
      <c r="E19566">
        <v>61730</v>
      </c>
    </row>
    <row r="19567" spans="1:5" x14ac:dyDescent="0.25">
      <c r="A19567" s="2">
        <v>42698.708333333336</v>
      </c>
      <c r="B19567">
        <v>62155</v>
      </c>
      <c r="C19567">
        <v>62180</v>
      </c>
      <c r="D19567">
        <v>61700</v>
      </c>
      <c r="E19567">
        <v>61710</v>
      </c>
    </row>
    <row r="19568" spans="1:5" x14ac:dyDescent="0.25">
      <c r="A19568" s="2">
        <v>42698.666666666664</v>
      </c>
      <c r="B19568">
        <v>62245</v>
      </c>
      <c r="C19568">
        <v>62250</v>
      </c>
      <c r="D19568">
        <v>62055</v>
      </c>
      <c r="E19568">
        <v>62160</v>
      </c>
    </row>
    <row r="19569" spans="1:5" x14ac:dyDescent="0.25">
      <c r="A19569" s="2">
        <v>42698.625</v>
      </c>
      <c r="B19569">
        <v>62095</v>
      </c>
      <c r="C19569">
        <v>62260</v>
      </c>
      <c r="D19569">
        <v>62040</v>
      </c>
      <c r="E19569">
        <v>62245</v>
      </c>
    </row>
    <row r="19570" spans="1:5" x14ac:dyDescent="0.25">
      <c r="A19570" s="2">
        <v>42698.583333333336</v>
      </c>
      <c r="B19570">
        <v>62275</v>
      </c>
      <c r="C19570">
        <v>62335</v>
      </c>
      <c r="D19570">
        <v>62075</v>
      </c>
      <c r="E19570">
        <v>62095</v>
      </c>
    </row>
    <row r="19571" spans="1:5" x14ac:dyDescent="0.25">
      <c r="A19571" s="2">
        <v>42698.541666666664</v>
      </c>
      <c r="B19571">
        <v>62035</v>
      </c>
      <c r="C19571">
        <v>62315</v>
      </c>
      <c r="D19571">
        <v>62000</v>
      </c>
      <c r="E19571">
        <v>62280</v>
      </c>
    </row>
    <row r="19572" spans="1:5" x14ac:dyDescent="0.25">
      <c r="A19572" s="2">
        <v>42698.5</v>
      </c>
      <c r="B19572">
        <v>62020</v>
      </c>
      <c r="C19572">
        <v>62175</v>
      </c>
      <c r="D19572">
        <v>61900</v>
      </c>
      <c r="E19572">
        <v>62035</v>
      </c>
    </row>
    <row r="19573" spans="1:5" x14ac:dyDescent="0.25">
      <c r="A19573" s="2">
        <v>42698.458333333336</v>
      </c>
      <c r="B19573">
        <v>62150</v>
      </c>
      <c r="C19573">
        <v>62230</v>
      </c>
      <c r="D19573">
        <v>61985</v>
      </c>
      <c r="E19573">
        <v>62015</v>
      </c>
    </row>
    <row r="19574" spans="1:5" x14ac:dyDescent="0.25">
      <c r="A19574" s="2">
        <v>42698.416666666664</v>
      </c>
      <c r="B19574">
        <v>62490</v>
      </c>
      <c r="C19574">
        <v>62520</v>
      </c>
      <c r="D19574">
        <v>62125</v>
      </c>
      <c r="E19574">
        <v>62145</v>
      </c>
    </row>
    <row r="19575" spans="1:5" x14ac:dyDescent="0.25">
      <c r="A19575" s="2">
        <v>42698.375</v>
      </c>
      <c r="B19575">
        <v>62450</v>
      </c>
      <c r="C19575">
        <v>62665</v>
      </c>
      <c r="D19575">
        <v>62400</v>
      </c>
      <c r="E19575">
        <v>62490</v>
      </c>
    </row>
    <row r="19576" spans="1:5" x14ac:dyDescent="0.25">
      <c r="A19576" s="2">
        <v>42697.75</v>
      </c>
      <c r="B19576">
        <v>62310</v>
      </c>
      <c r="C19576">
        <v>62495</v>
      </c>
      <c r="D19576">
        <v>62310</v>
      </c>
      <c r="E19576">
        <v>62495</v>
      </c>
    </row>
    <row r="19577" spans="1:5" x14ac:dyDescent="0.25">
      <c r="A19577" s="2">
        <v>42697.708333333336</v>
      </c>
      <c r="B19577">
        <v>62185</v>
      </c>
      <c r="C19577">
        <v>62345</v>
      </c>
      <c r="D19577">
        <v>62110</v>
      </c>
      <c r="E19577">
        <v>62310</v>
      </c>
    </row>
    <row r="19578" spans="1:5" x14ac:dyDescent="0.25">
      <c r="A19578" s="2">
        <v>42697.666666666664</v>
      </c>
      <c r="B19578">
        <v>62115</v>
      </c>
      <c r="C19578">
        <v>62450</v>
      </c>
      <c r="D19578">
        <v>62055</v>
      </c>
      <c r="E19578">
        <v>62185</v>
      </c>
    </row>
    <row r="19579" spans="1:5" x14ac:dyDescent="0.25">
      <c r="A19579" s="2">
        <v>42697.625</v>
      </c>
      <c r="B19579">
        <v>62245</v>
      </c>
      <c r="C19579">
        <v>62350</v>
      </c>
      <c r="D19579">
        <v>62025</v>
      </c>
      <c r="E19579">
        <v>62120</v>
      </c>
    </row>
    <row r="19580" spans="1:5" x14ac:dyDescent="0.25">
      <c r="A19580" s="2">
        <v>42697.583333333336</v>
      </c>
      <c r="B19580">
        <v>62100</v>
      </c>
      <c r="C19580">
        <v>62265</v>
      </c>
      <c r="D19580">
        <v>61925</v>
      </c>
      <c r="E19580">
        <v>62250</v>
      </c>
    </row>
    <row r="19581" spans="1:5" x14ac:dyDescent="0.25">
      <c r="A19581" s="2">
        <v>42697.541666666664</v>
      </c>
      <c r="B19581">
        <v>61990</v>
      </c>
      <c r="C19581">
        <v>62370</v>
      </c>
      <c r="D19581">
        <v>61985</v>
      </c>
      <c r="E19581">
        <v>62100</v>
      </c>
    </row>
    <row r="19582" spans="1:5" x14ac:dyDescent="0.25">
      <c r="A19582" s="2">
        <v>42697.5</v>
      </c>
      <c r="B19582">
        <v>61795</v>
      </c>
      <c r="C19582">
        <v>62120</v>
      </c>
      <c r="D19582">
        <v>61630</v>
      </c>
      <c r="E19582">
        <v>61975</v>
      </c>
    </row>
    <row r="19583" spans="1:5" x14ac:dyDescent="0.25">
      <c r="A19583" s="2">
        <v>42697.458333333336</v>
      </c>
      <c r="B19583">
        <v>62430</v>
      </c>
      <c r="C19583">
        <v>62450</v>
      </c>
      <c r="D19583">
        <v>61755</v>
      </c>
      <c r="E19583">
        <v>61790</v>
      </c>
    </row>
    <row r="19584" spans="1:5" x14ac:dyDescent="0.25">
      <c r="A19584" s="2">
        <v>42697.416666666664</v>
      </c>
      <c r="B19584">
        <v>62165</v>
      </c>
      <c r="C19584">
        <v>62470</v>
      </c>
      <c r="D19584">
        <v>62020</v>
      </c>
      <c r="E19584">
        <v>62425</v>
      </c>
    </row>
    <row r="19585" spans="1:5" x14ac:dyDescent="0.25">
      <c r="A19585" s="2">
        <v>42697.375</v>
      </c>
      <c r="B19585">
        <v>62520</v>
      </c>
      <c r="C19585">
        <v>62650</v>
      </c>
      <c r="D19585">
        <v>62075</v>
      </c>
      <c r="E19585">
        <v>62160</v>
      </c>
    </row>
    <row r="19586" spans="1:5" x14ac:dyDescent="0.25">
      <c r="A19586" s="2">
        <v>42696.75</v>
      </c>
      <c r="B19586">
        <v>62400</v>
      </c>
      <c r="C19586">
        <v>62675</v>
      </c>
      <c r="D19586">
        <v>62380</v>
      </c>
      <c r="E19586">
        <v>62675</v>
      </c>
    </row>
    <row r="19587" spans="1:5" x14ac:dyDescent="0.25">
      <c r="A19587" s="2">
        <v>42696.708333333336</v>
      </c>
      <c r="B19587">
        <v>62235</v>
      </c>
      <c r="C19587">
        <v>62455</v>
      </c>
      <c r="D19587">
        <v>61950</v>
      </c>
      <c r="E19587">
        <v>62395</v>
      </c>
    </row>
    <row r="19588" spans="1:5" x14ac:dyDescent="0.25">
      <c r="A19588" s="2">
        <v>42696.666666666664</v>
      </c>
      <c r="B19588">
        <v>62235</v>
      </c>
      <c r="C19588">
        <v>62290</v>
      </c>
      <c r="D19588">
        <v>61910</v>
      </c>
      <c r="E19588">
        <v>62235</v>
      </c>
    </row>
    <row r="19589" spans="1:5" x14ac:dyDescent="0.25">
      <c r="A19589" s="2">
        <v>42696.625</v>
      </c>
      <c r="B19589">
        <v>62025</v>
      </c>
      <c r="C19589">
        <v>62415</v>
      </c>
      <c r="D19589">
        <v>61840</v>
      </c>
      <c r="E19589">
        <v>62230</v>
      </c>
    </row>
    <row r="19590" spans="1:5" x14ac:dyDescent="0.25">
      <c r="A19590" s="2">
        <v>42696.583333333336</v>
      </c>
      <c r="B19590">
        <v>62580</v>
      </c>
      <c r="C19590">
        <v>62650</v>
      </c>
      <c r="D19590">
        <v>61970</v>
      </c>
      <c r="E19590">
        <v>62025</v>
      </c>
    </row>
    <row r="19591" spans="1:5" x14ac:dyDescent="0.25">
      <c r="A19591" s="2">
        <v>42696.541666666664</v>
      </c>
      <c r="B19591">
        <v>62795</v>
      </c>
      <c r="C19591">
        <v>62825</v>
      </c>
      <c r="D19591">
        <v>62415</v>
      </c>
      <c r="E19591">
        <v>62585</v>
      </c>
    </row>
    <row r="19592" spans="1:5" x14ac:dyDescent="0.25">
      <c r="A19592" s="2">
        <v>42696.5</v>
      </c>
      <c r="B19592">
        <v>62900</v>
      </c>
      <c r="C19592">
        <v>63075</v>
      </c>
      <c r="D19592">
        <v>62675</v>
      </c>
      <c r="E19592">
        <v>62790</v>
      </c>
    </row>
    <row r="19593" spans="1:5" x14ac:dyDescent="0.25">
      <c r="A19593" s="2">
        <v>42696.458333333336</v>
      </c>
      <c r="B19593">
        <v>62620</v>
      </c>
      <c r="C19593">
        <v>62985</v>
      </c>
      <c r="D19593">
        <v>62615</v>
      </c>
      <c r="E19593">
        <v>62900</v>
      </c>
    </row>
    <row r="19594" spans="1:5" x14ac:dyDescent="0.25">
      <c r="A19594" s="2">
        <v>42696.416666666664</v>
      </c>
      <c r="B19594">
        <v>62545</v>
      </c>
      <c r="C19594">
        <v>62775</v>
      </c>
      <c r="D19594">
        <v>62515</v>
      </c>
      <c r="E19594">
        <v>62620</v>
      </c>
    </row>
    <row r="19595" spans="1:5" x14ac:dyDescent="0.25">
      <c r="A19595" s="2">
        <v>42696.375</v>
      </c>
      <c r="B19595">
        <v>62355</v>
      </c>
      <c r="C19595">
        <v>62560</v>
      </c>
      <c r="D19595">
        <v>62210</v>
      </c>
      <c r="E19595">
        <v>62540</v>
      </c>
    </row>
    <row r="19596" spans="1:5" x14ac:dyDescent="0.25">
      <c r="A19596" s="2">
        <v>42695.75</v>
      </c>
      <c r="B19596">
        <v>61520</v>
      </c>
      <c r="C19596">
        <v>61680</v>
      </c>
      <c r="D19596">
        <v>61460</v>
      </c>
      <c r="E19596">
        <v>61640</v>
      </c>
    </row>
    <row r="19597" spans="1:5" x14ac:dyDescent="0.25">
      <c r="A19597" s="2">
        <v>42695.708333333336</v>
      </c>
      <c r="B19597">
        <v>61295</v>
      </c>
      <c r="C19597">
        <v>61555</v>
      </c>
      <c r="D19597">
        <v>61065</v>
      </c>
      <c r="E19597">
        <v>61515</v>
      </c>
    </row>
    <row r="19598" spans="1:5" x14ac:dyDescent="0.25">
      <c r="A19598" s="2">
        <v>42695.666666666664</v>
      </c>
      <c r="B19598">
        <v>61460</v>
      </c>
      <c r="C19598">
        <v>61585</v>
      </c>
      <c r="D19598">
        <v>61260</v>
      </c>
      <c r="E19598">
        <v>61290</v>
      </c>
    </row>
    <row r="19599" spans="1:5" x14ac:dyDescent="0.25">
      <c r="A19599" s="2">
        <v>42695.625</v>
      </c>
      <c r="B19599">
        <v>61380</v>
      </c>
      <c r="C19599">
        <v>61490</v>
      </c>
      <c r="D19599">
        <v>61285</v>
      </c>
      <c r="E19599">
        <v>61460</v>
      </c>
    </row>
    <row r="19600" spans="1:5" x14ac:dyDescent="0.25">
      <c r="A19600" s="2">
        <v>42695.583333333336</v>
      </c>
      <c r="B19600">
        <v>61490</v>
      </c>
      <c r="C19600">
        <v>61540</v>
      </c>
      <c r="D19600">
        <v>61230</v>
      </c>
      <c r="E19600">
        <v>61385</v>
      </c>
    </row>
    <row r="19601" spans="1:5" x14ac:dyDescent="0.25">
      <c r="A19601" s="2">
        <v>42695.541666666664</v>
      </c>
      <c r="B19601">
        <v>61540</v>
      </c>
      <c r="C19601">
        <v>61615</v>
      </c>
      <c r="D19601">
        <v>61245</v>
      </c>
      <c r="E19601">
        <v>61490</v>
      </c>
    </row>
    <row r="19602" spans="1:5" x14ac:dyDescent="0.25">
      <c r="A19602" s="2">
        <v>42695.5</v>
      </c>
      <c r="B19602">
        <v>61125</v>
      </c>
      <c r="C19602">
        <v>61605</v>
      </c>
      <c r="D19602">
        <v>60970</v>
      </c>
      <c r="E19602">
        <v>61535</v>
      </c>
    </row>
    <row r="19603" spans="1:5" x14ac:dyDescent="0.25">
      <c r="A19603" s="2">
        <v>42695.458333333336</v>
      </c>
      <c r="B19603">
        <v>61100</v>
      </c>
      <c r="C19603">
        <v>61225</v>
      </c>
      <c r="D19603">
        <v>60915</v>
      </c>
      <c r="E19603">
        <v>61130</v>
      </c>
    </row>
    <row r="19604" spans="1:5" x14ac:dyDescent="0.25">
      <c r="A19604" s="2">
        <v>42695.416666666664</v>
      </c>
      <c r="B19604">
        <v>60960</v>
      </c>
      <c r="C19604">
        <v>61160</v>
      </c>
      <c r="D19604">
        <v>60850</v>
      </c>
      <c r="E19604">
        <v>61100</v>
      </c>
    </row>
    <row r="19605" spans="1:5" x14ac:dyDescent="0.25">
      <c r="A19605" s="2">
        <v>42695.375</v>
      </c>
      <c r="B19605">
        <v>60800</v>
      </c>
      <c r="C19605">
        <v>60990</v>
      </c>
      <c r="D19605">
        <v>60715</v>
      </c>
      <c r="E19605">
        <v>60965</v>
      </c>
    </row>
    <row r="19606" spans="1:5" x14ac:dyDescent="0.25">
      <c r="A19606" s="2">
        <v>42692.75</v>
      </c>
      <c r="B19606">
        <v>60490</v>
      </c>
      <c r="C19606">
        <v>60570</v>
      </c>
      <c r="D19606">
        <v>60365</v>
      </c>
      <c r="E19606">
        <v>60450</v>
      </c>
    </row>
    <row r="19607" spans="1:5" x14ac:dyDescent="0.25">
      <c r="A19607" s="2">
        <v>42692.708333333336</v>
      </c>
      <c r="B19607">
        <v>60485</v>
      </c>
      <c r="C19607">
        <v>60665</v>
      </c>
      <c r="D19607">
        <v>60235</v>
      </c>
      <c r="E19607">
        <v>60490</v>
      </c>
    </row>
    <row r="19608" spans="1:5" x14ac:dyDescent="0.25">
      <c r="A19608" s="2">
        <v>42692.666666666664</v>
      </c>
      <c r="B19608">
        <v>60485</v>
      </c>
      <c r="C19608">
        <v>60625</v>
      </c>
      <c r="D19608">
        <v>60290</v>
      </c>
      <c r="E19608">
        <v>60490</v>
      </c>
    </row>
    <row r="19609" spans="1:5" x14ac:dyDescent="0.25">
      <c r="A19609" s="2">
        <v>42692.625</v>
      </c>
      <c r="B19609">
        <v>60230</v>
      </c>
      <c r="C19609">
        <v>60520</v>
      </c>
      <c r="D19609">
        <v>59970</v>
      </c>
      <c r="E19609">
        <v>60485</v>
      </c>
    </row>
    <row r="19610" spans="1:5" x14ac:dyDescent="0.25">
      <c r="A19610" s="2">
        <v>42692.583333333336</v>
      </c>
      <c r="B19610">
        <v>59890</v>
      </c>
      <c r="C19610">
        <v>60245</v>
      </c>
      <c r="D19610">
        <v>59840</v>
      </c>
      <c r="E19610">
        <v>60230</v>
      </c>
    </row>
    <row r="19611" spans="1:5" x14ac:dyDescent="0.25">
      <c r="A19611" s="2">
        <v>42692.541666666664</v>
      </c>
      <c r="B19611">
        <v>60525</v>
      </c>
      <c r="C19611">
        <v>60565</v>
      </c>
      <c r="D19611">
        <v>59785</v>
      </c>
      <c r="E19611">
        <v>59885</v>
      </c>
    </row>
    <row r="19612" spans="1:5" x14ac:dyDescent="0.25">
      <c r="A19612" s="2">
        <v>42692.5</v>
      </c>
      <c r="B19612">
        <v>60365</v>
      </c>
      <c r="C19612">
        <v>60750</v>
      </c>
      <c r="D19612">
        <v>60365</v>
      </c>
      <c r="E19612">
        <v>60525</v>
      </c>
    </row>
    <row r="19613" spans="1:5" x14ac:dyDescent="0.25">
      <c r="A19613" s="2">
        <v>42692.458333333336</v>
      </c>
      <c r="B19613">
        <v>60305</v>
      </c>
      <c r="C19613">
        <v>60465</v>
      </c>
      <c r="D19613">
        <v>60020</v>
      </c>
      <c r="E19613">
        <v>60370</v>
      </c>
    </row>
    <row r="19614" spans="1:5" x14ac:dyDescent="0.25">
      <c r="A19614" s="2">
        <v>42692.416666666664</v>
      </c>
      <c r="B19614">
        <v>60100</v>
      </c>
      <c r="C19614">
        <v>60565</v>
      </c>
      <c r="D19614">
        <v>60085</v>
      </c>
      <c r="E19614">
        <v>60305</v>
      </c>
    </row>
    <row r="19615" spans="1:5" x14ac:dyDescent="0.25">
      <c r="A19615" s="2">
        <v>42692.375</v>
      </c>
      <c r="B19615">
        <v>59890</v>
      </c>
      <c r="C19615">
        <v>60155</v>
      </c>
      <c r="D19615">
        <v>59760</v>
      </c>
      <c r="E19615">
        <v>60110</v>
      </c>
    </row>
    <row r="19616" spans="1:5" x14ac:dyDescent="0.25">
      <c r="A19616" s="2">
        <v>42691.75</v>
      </c>
      <c r="B19616">
        <v>60195</v>
      </c>
      <c r="C19616">
        <v>60305</v>
      </c>
      <c r="D19616">
        <v>60085</v>
      </c>
      <c r="E19616">
        <v>60280</v>
      </c>
    </row>
    <row r="19617" spans="1:5" x14ac:dyDescent="0.25">
      <c r="A19617" s="2">
        <v>42691.708333333336</v>
      </c>
      <c r="B19617">
        <v>60775</v>
      </c>
      <c r="C19617">
        <v>60780</v>
      </c>
      <c r="D19617">
        <v>60140</v>
      </c>
      <c r="E19617">
        <v>60195</v>
      </c>
    </row>
    <row r="19618" spans="1:5" x14ac:dyDescent="0.25">
      <c r="A19618" s="2">
        <v>42691.666666666664</v>
      </c>
      <c r="B19618">
        <v>61250</v>
      </c>
      <c r="C19618">
        <v>61300</v>
      </c>
      <c r="D19618">
        <v>60760</v>
      </c>
      <c r="E19618">
        <v>60770</v>
      </c>
    </row>
    <row r="19619" spans="1:5" x14ac:dyDescent="0.25">
      <c r="A19619" s="2">
        <v>42691.625</v>
      </c>
      <c r="B19619">
        <v>61255</v>
      </c>
      <c r="C19619">
        <v>61420</v>
      </c>
      <c r="D19619">
        <v>61075</v>
      </c>
      <c r="E19619">
        <v>61250</v>
      </c>
    </row>
    <row r="19620" spans="1:5" x14ac:dyDescent="0.25">
      <c r="A19620" s="2">
        <v>42691.583333333336</v>
      </c>
      <c r="B19620">
        <v>61190</v>
      </c>
      <c r="C19620">
        <v>61490</v>
      </c>
      <c r="D19620">
        <v>61130</v>
      </c>
      <c r="E19620">
        <v>61250</v>
      </c>
    </row>
    <row r="19621" spans="1:5" x14ac:dyDescent="0.25">
      <c r="A19621" s="2">
        <v>42691.541666666664</v>
      </c>
      <c r="B19621">
        <v>61180</v>
      </c>
      <c r="C19621">
        <v>61415</v>
      </c>
      <c r="D19621">
        <v>60835</v>
      </c>
      <c r="E19621">
        <v>61190</v>
      </c>
    </row>
    <row r="19622" spans="1:5" x14ac:dyDescent="0.25">
      <c r="A19622" s="2">
        <v>42691.5</v>
      </c>
      <c r="B19622">
        <v>61110</v>
      </c>
      <c r="C19622">
        <v>61325</v>
      </c>
      <c r="D19622">
        <v>60720</v>
      </c>
      <c r="E19622">
        <v>61190</v>
      </c>
    </row>
    <row r="19623" spans="1:5" x14ac:dyDescent="0.25">
      <c r="A19623" s="2">
        <v>42691.458333333336</v>
      </c>
      <c r="B19623">
        <v>61700</v>
      </c>
      <c r="C19623">
        <v>61915</v>
      </c>
      <c r="D19623">
        <v>60945</v>
      </c>
      <c r="E19623">
        <v>61100</v>
      </c>
    </row>
    <row r="19624" spans="1:5" x14ac:dyDescent="0.25">
      <c r="A19624" s="2">
        <v>42691.416666666664</v>
      </c>
      <c r="B19624">
        <v>61945</v>
      </c>
      <c r="C19624">
        <v>62060</v>
      </c>
      <c r="D19624">
        <v>61420</v>
      </c>
      <c r="E19624">
        <v>61715</v>
      </c>
    </row>
    <row r="19625" spans="1:5" x14ac:dyDescent="0.25">
      <c r="A19625" s="2">
        <v>42691.375</v>
      </c>
      <c r="B19625">
        <v>61645</v>
      </c>
      <c r="C19625">
        <v>62115</v>
      </c>
      <c r="D19625">
        <v>61450</v>
      </c>
      <c r="E19625">
        <v>61940</v>
      </c>
    </row>
    <row r="19626" spans="1:5" x14ac:dyDescent="0.25">
      <c r="A19626" s="2">
        <v>42690.75</v>
      </c>
      <c r="B19626">
        <v>61350</v>
      </c>
      <c r="C19626">
        <v>61605</v>
      </c>
      <c r="D19626">
        <v>61285</v>
      </c>
      <c r="E19626">
        <v>61605</v>
      </c>
    </row>
    <row r="19627" spans="1:5" x14ac:dyDescent="0.25">
      <c r="A19627" s="2">
        <v>42690.708333333336</v>
      </c>
      <c r="B19627">
        <v>61150</v>
      </c>
      <c r="C19627">
        <v>61390</v>
      </c>
      <c r="D19627">
        <v>60920</v>
      </c>
      <c r="E19627">
        <v>61345</v>
      </c>
    </row>
    <row r="19628" spans="1:5" x14ac:dyDescent="0.25">
      <c r="A19628" s="2">
        <v>42690.666666666664</v>
      </c>
      <c r="B19628">
        <v>61265</v>
      </c>
      <c r="C19628">
        <v>61340</v>
      </c>
      <c r="D19628">
        <v>60660</v>
      </c>
      <c r="E19628">
        <v>61145</v>
      </c>
    </row>
    <row r="19629" spans="1:5" x14ac:dyDescent="0.25">
      <c r="A19629" s="2">
        <v>42690.625</v>
      </c>
      <c r="B19629">
        <v>61145</v>
      </c>
      <c r="C19629">
        <v>61560</v>
      </c>
      <c r="D19629">
        <v>60830</v>
      </c>
      <c r="E19629">
        <v>61265</v>
      </c>
    </row>
    <row r="19630" spans="1:5" x14ac:dyDescent="0.25">
      <c r="A19630" s="2">
        <v>42690.583333333336</v>
      </c>
      <c r="B19630">
        <v>61260</v>
      </c>
      <c r="C19630">
        <v>61430</v>
      </c>
      <c r="D19630">
        <v>60930</v>
      </c>
      <c r="E19630">
        <v>61145</v>
      </c>
    </row>
    <row r="19631" spans="1:5" x14ac:dyDescent="0.25">
      <c r="A19631" s="2">
        <v>42690.541666666664</v>
      </c>
      <c r="B19631">
        <v>60690</v>
      </c>
      <c r="C19631">
        <v>61395</v>
      </c>
      <c r="D19631">
        <v>60670</v>
      </c>
      <c r="E19631">
        <v>61260</v>
      </c>
    </row>
    <row r="19632" spans="1:5" x14ac:dyDescent="0.25">
      <c r="A19632" s="2">
        <v>42690.5</v>
      </c>
      <c r="B19632">
        <v>60205</v>
      </c>
      <c r="C19632">
        <v>60935</v>
      </c>
      <c r="D19632">
        <v>60200</v>
      </c>
      <c r="E19632">
        <v>60685</v>
      </c>
    </row>
    <row r="19633" spans="1:5" x14ac:dyDescent="0.25">
      <c r="A19633" s="2">
        <v>42690.458333333336</v>
      </c>
      <c r="B19633">
        <v>60535</v>
      </c>
      <c r="C19633">
        <v>60615</v>
      </c>
      <c r="D19633">
        <v>59830</v>
      </c>
      <c r="E19633">
        <v>60210</v>
      </c>
    </row>
    <row r="19634" spans="1:5" x14ac:dyDescent="0.25">
      <c r="A19634" s="2">
        <v>42690.416666666664</v>
      </c>
      <c r="B19634">
        <v>60800</v>
      </c>
      <c r="C19634">
        <v>60835</v>
      </c>
      <c r="D19634">
        <v>60155</v>
      </c>
      <c r="E19634">
        <v>60530</v>
      </c>
    </row>
    <row r="19635" spans="1:5" x14ac:dyDescent="0.25">
      <c r="A19635" s="2">
        <v>42690.375</v>
      </c>
      <c r="B19635">
        <v>61140</v>
      </c>
      <c r="C19635">
        <v>61240</v>
      </c>
      <c r="D19635">
        <v>60645</v>
      </c>
      <c r="E19635">
        <v>60805</v>
      </c>
    </row>
    <row r="19636" spans="1:5" x14ac:dyDescent="0.25">
      <c r="A19636" s="2">
        <v>42688.75</v>
      </c>
      <c r="B19636">
        <v>60405</v>
      </c>
      <c r="C19636">
        <v>60460</v>
      </c>
      <c r="D19636">
        <v>60295</v>
      </c>
      <c r="E19636">
        <v>60440</v>
      </c>
    </row>
    <row r="19637" spans="1:5" x14ac:dyDescent="0.25">
      <c r="A19637" s="2">
        <v>42688.708333333336</v>
      </c>
      <c r="B19637">
        <v>59980</v>
      </c>
      <c r="C19637">
        <v>60500</v>
      </c>
      <c r="D19637">
        <v>59810</v>
      </c>
      <c r="E19637">
        <v>60400</v>
      </c>
    </row>
    <row r="19638" spans="1:5" x14ac:dyDescent="0.25">
      <c r="A19638" s="2">
        <v>42688.666666666664</v>
      </c>
      <c r="B19638">
        <v>59735</v>
      </c>
      <c r="C19638">
        <v>60040</v>
      </c>
      <c r="D19638">
        <v>59615</v>
      </c>
      <c r="E19638">
        <v>59980</v>
      </c>
    </row>
    <row r="19639" spans="1:5" x14ac:dyDescent="0.25">
      <c r="A19639" s="2">
        <v>42688.625</v>
      </c>
      <c r="B19639">
        <v>59330</v>
      </c>
      <c r="C19639">
        <v>59760</v>
      </c>
      <c r="D19639">
        <v>58950</v>
      </c>
      <c r="E19639">
        <v>59740</v>
      </c>
    </row>
    <row r="19640" spans="1:5" x14ac:dyDescent="0.25">
      <c r="A19640" s="2">
        <v>42688.583333333336</v>
      </c>
      <c r="B19640">
        <v>59495</v>
      </c>
      <c r="C19640">
        <v>59520</v>
      </c>
      <c r="D19640">
        <v>58845</v>
      </c>
      <c r="E19640">
        <v>59325</v>
      </c>
    </row>
    <row r="19641" spans="1:5" x14ac:dyDescent="0.25">
      <c r="A19641" s="2">
        <v>42688.541666666664</v>
      </c>
      <c r="B19641">
        <v>59905</v>
      </c>
      <c r="C19641">
        <v>60415</v>
      </c>
      <c r="D19641">
        <v>59420</v>
      </c>
      <c r="E19641">
        <v>59490</v>
      </c>
    </row>
    <row r="19642" spans="1:5" x14ac:dyDescent="0.25">
      <c r="A19642" s="2">
        <v>42688.5</v>
      </c>
      <c r="B19642">
        <v>60360</v>
      </c>
      <c r="C19642">
        <v>60390</v>
      </c>
      <c r="D19642">
        <v>59670</v>
      </c>
      <c r="E19642">
        <v>59905</v>
      </c>
    </row>
    <row r="19643" spans="1:5" x14ac:dyDescent="0.25">
      <c r="A19643" s="2">
        <v>42688.458333333336</v>
      </c>
      <c r="B19643">
        <v>59920</v>
      </c>
      <c r="C19643">
        <v>60565</v>
      </c>
      <c r="D19643">
        <v>59715</v>
      </c>
      <c r="E19643">
        <v>60360</v>
      </c>
    </row>
    <row r="19644" spans="1:5" x14ac:dyDescent="0.25">
      <c r="A19644" s="2">
        <v>42688.416666666664</v>
      </c>
      <c r="B19644">
        <v>59295</v>
      </c>
      <c r="C19644">
        <v>59945</v>
      </c>
      <c r="D19644">
        <v>59155</v>
      </c>
      <c r="E19644">
        <v>59915</v>
      </c>
    </row>
    <row r="19645" spans="1:5" x14ac:dyDescent="0.25">
      <c r="A19645" s="2">
        <v>42688.375</v>
      </c>
      <c r="B19645">
        <v>59920</v>
      </c>
      <c r="C19645">
        <v>60130</v>
      </c>
      <c r="D19645">
        <v>58975</v>
      </c>
      <c r="E19645">
        <v>59300</v>
      </c>
    </row>
    <row r="19646" spans="1:5" x14ac:dyDescent="0.25">
      <c r="A19646" s="2">
        <v>42685.75</v>
      </c>
      <c r="B19646">
        <v>59480</v>
      </c>
      <c r="C19646">
        <v>59950</v>
      </c>
      <c r="D19646">
        <v>59430</v>
      </c>
      <c r="E19646">
        <v>59900</v>
      </c>
    </row>
    <row r="19647" spans="1:5" x14ac:dyDescent="0.25">
      <c r="A19647" s="2">
        <v>42685.708333333336</v>
      </c>
      <c r="B19647">
        <v>59885</v>
      </c>
      <c r="C19647">
        <v>60020</v>
      </c>
      <c r="D19647">
        <v>59405</v>
      </c>
      <c r="E19647">
        <v>59475</v>
      </c>
    </row>
    <row r="19648" spans="1:5" x14ac:dyDescent="0.25">
      <c r="A19648" s="2">
        <v>42685.666666666664</v>
      </c>
      <c r="B19648">
        <v>60460</v>
      </c>
      <c r="C19648">
        <v>60585</v>
      </c>
      <c r="D19648">
        <v>59780</v>
      </c>
      <c r="E19648">
        <v>59895</v>
      </c>
    </row>
    <row r="19649" spans="1:5" x14ac:dyDescent="0.25">
      <c r="A19649" s="2">
        <v>42685.625</v>
      </c>
      <c r="B19649">
        <v>60035</v>
      </c>
      <c r="C19649">
        <v>60665</v>
      </c>
      <c r="D19649">
        <v>59950</v>
      </c>
      <c r="E19649">
        <v>60460</v>
      </c>
    </row>
    <row r="19650" spans="1:5" x14ac:dyDescent="0.25">
      <c r="A19650" s="2">
        <v>42685.583333333336</v>
      </c>
      <c r="B19650">
        <v>60085</v>
      </c>
      <c r="C19650">
        <v>60250</v>
      </c>
      <c r="D19650">
        <v>59480</v>
      </c>
      <c r="E19650">
        <v>60035</v>
      </c>
    </row>
    <row r="19651" spans="1:5" x14ac:dyDescent="0.25">
      <c r="A19651" s="2">
        <v>42685.541666666664</v>
      </c>
      <c r="B19651">
        <v>60750</v>
      </c>
      <c r="C19651">
        <v>60750</v>
      </c>
      <c r="D19651">
        <v>59815</v>
      </c>
      <c r="E19651">
        <v>60080</v>
      </c>
    </row>
    <row r="19652" spans="1:5" x14ac:dyDescent="0.25">
      <c r="A19652" s="2">
        <v>42685.5</v>
      </c>
      <c r="B19652">
        <v>61700</v>
      </c>
      <c r="C19652">
        <v>62035</v>
      </c>
      <c r="D19652">
        <v>60620</v>
      </c>
      <c r="E19652">
        <v>60730</v>
      </c>
    </row>
    <row r="19653" spans="1:5" x14ac:dyDescent="0.25">
      <c r="A19653" s="2">
        <v>42685.458333333336</v>
      </c>
      <c r="B19653">
        <v>61585</v>
      </c>
      <c r="C19653">
        <v>62390</v>
      </c>
      <c r="D19653">
        <v>61300</v>
      </c>
      <c r="E19653">
        <v>61710</v>
      </c>
    </row>
    <row r="19654" spans="1:5" x14ac:dyDescent="0.25">
      <c r="A19654" s="2">
        <v>42685.416666666664</v>
      </c>
      <c r="B19654">
        <v>60820</v>
      </c>
      <c r="C19654">
        <v>61785</v>
      </c>
      <c r="D19654">
        <v>60535</v>
      </c>
      <c r="E19654">
        <v>61595</v>
      </c>
    </row>
    <row r="19655" spans="1:5" x14ac:dyDescent="0.25">
      <c r="A19655" s="2">
        <v>42685.375</v>
      </c>
      <c r="B19655">
        <v>61315</v>
      </c>
      <c r="C19655">
        <v>61385</v>
      </c>
      <c r="D19655">
        <v>60115</v>
      </c>
      <c r="E19655">
        <v>60825</v>
      </c>
    </row>
    <row r="19656" spans="1:5" x14ac:dyDescent="0.25">
      <c r="A19656" s="2">
        <v>42684.75</v>
      </c>
      <c r="B19656">
        <v>61940</v>
      </c>
      <c r="C19656">
        <v>61995</v>
      </c>
      <c r="D19656">
        <v>61735</v>
      </c>
      <c r="E19656">
        <v>61735</v>
      </c>
    </row>
    <row r="19657" spans="1:5" x14ac:dyDescent="0.25">
      <c r="A19657" s="2">
        <v>42684.708333333336</v>
      </c>
      <c r="B19657">
        <v>62720</v>
      </c>
      <c r="C19657">
        <v>62775</v>
      </c>
      <c r="D19657">
        <v>61820</v>
      </c>
      <c r="E19657">
        <v>61945</v>
      </c>
    </row>
    <row r="19658" spans="1:5" x14ac:dyDescent="0.25">
      <c r="A19658" s="2">
        <v>42684.666666666664</v>
      </c>
      <c r="B19658">
        <v>62675</v>
      </c>
      <c r="C19658">
        <v>62905</v>
      </c>
      <c r="D19658">
        <v>62465</v>
      </c>
      <c r="E19658">
        <v>62730</v>
      </c>
    </row>
    <row r="19659" spans="1:5" x14ac:dyDescent="0.25">
      <c r="A19659" s="2">
        <v>42684.625</v>
      </c>
      <c r="B19659">
        <v>62350</v>
      </c>
      <c r="C19659">
        <v>62745</v>
      </c>
      <c r="D19659">
        <v>62055</v>
      </c>
      <c r="E19659">
        <v>62675</v>
      </c>
    </row>
    <row r="19660" spans="1:5" x14ac:dyDescent="0.25">
      <c r="A19660" s="2">
        <v>42684.583333333336</v>
      </c>
      <c r="B19660">
        <v>61425</v>
      </c>
      <c r="C19660">
        <v>62560</v>
      </c>
      <c r="D19660">
        <v>61125</v>
      </c>
      <c r="E19660">
        <v>62350</v>
      </c>
    </row>
    <row r="19661" spans="1:5" x14ac:dyDescent="0.25">
      <c r="A19661" s="2">
        <v>42684.541666666664</v>
      </c>
      <c r="B19661">
        <v>62960</v>
      </c>
      <c r="C19661">
        <v>63160</v>
      </c>
      <c r="D19661">
        <v>61335</v>
      </c>
      <c r="E19661">
        <v>61430</v>
      </c>
    </row>
    <row r="19662" spans="1:5" x14ac:dyDescent="0.25">
      <c r="A19662" s="2">
        <v>42684.5</v>
      </c>
      <c r="B19662">
        <v>63730</v>
      </c>
      <c r="C19662">
        <v>63820</v>
      </c>
      <c r="D19662">
        <v>62600</v>
      </c>
      <c r="E19662">
        <v>62960</v>
      </c>
    </row>
    <row r="19663" spans="1:5" x14ac:dyDescent="0.25">
      <c r="A19663" s="2">
        <v>42684.458333333336</v>
      </c>
      <c r="B19663">
        <v>64240</v>
      </c>
      <c r="C19663">
        <v>64555</v>
      </c>
      <c r="D19663">
        <v>63520</v>
      </c>
      <c r="E19663">
        <v>63735</v>
      </c>
    </row>
    <row r="19664" spans="1:5" x14ac:dyDescent="0.25">
      <c r="A19664" s="2">
        <v>42684.416666666664</v>
      </c>
      <c r="B19664">
        <v>64445</v>
      </c>
      <c r="C19664">
        <v>64615</v>
      </c>
      <c r="D19664">
        <v>63965</v>
      </c>
      <c r="E19664">
        <v>64235</v>
      </c>
    </row>
    <row r="19665" spans="1:5" x14ac:dyDescent="0.25">
      <c r="A19665" s="2">
        <v>42684.375</v>
      </c>
      <c r="B19665">
        <v>64350</v>
      </c>
      <c r="C19665">
        <v>64950</v>
      </c>
      <c r="D19665">
        <v>64045</v>
      </c>
      <c r="E19665">
        <v>64440</v>
      </c>
    </row>
    <row r="19666" spans="1:5" x14ac:dyDescent="0.25">
      <c r="A19666" s="2">
        <v>42683.75</v>
      </c>
      <c r="B19666">
        <v>63950</v>
      </c>
      <c r="C19666">
        <v>64025</v>
      </c>
      <c r="D19666">
        <v>63905</v>
      </c>
      <c r="E19666">
        <v>63940</v>
      </c>
    </row>
    <row r="19667" spans="1:5" x14ac:dyDescent="0.25">
      <c r="A19667" s="2">
        <v>42683.708333333336</v>
      </c>
      <c r="B19667">
        <v>63975</v>
      </c>
      <c r="C19667">
        <v>64355</v>
      </c>
      <c r="D19667">
        <v>63890</v>
      </c>
      <c r="E19667">
        <v>63965</v>
      </c>
    </row>
    <row r="19668" spans="1:5" x14ac:dyDescent="0.25">
      <c r="A19668" s="2">
        <v>42683.666666666664</v>
      </c>
      <c r="B19668">
        <v>64370</v>
      </c>
      <c r="C19668">
        <v>64505</v>
      </c>
      <c r="D19668">
        <v>63850</v>
      </c>
      <c r="E19668">
        <v>63970</v>
      </c>
    </row>
    <row r="19669" spans="1:5" x14ac:dyDescent="0.25">
      <c r="A19669" s="2">
        <v>42683.625</v>
      </c>
      <c r="B19669">
        <v>64970</v>
      </c>
      <c r="C19669">
        <v>64995</v>
      </c>
      <c r="D19669">
        <v>64080</v>
      </c>
      <c r="E19669">
        <v>64370</v>
      </c>
    </row>
    <row r="19670" spans="1:5" x14ac:dyDescent="0.25">
      <c r="A19670" s="2">
        <v>42683.583333333336</v>
      </c>
      <c r="B19670">
        <v>64335</v>
      </c>
      <c r="C19670">
        <v>65155</v>
      </c>
      <c r="D19670">
        <v>64230</v>
      </c>
      <c r="E19670">
        <v>64975</v>
      </c>
    </row>
    <row r="19671" spans="1:5" x14ac:dyDescent="0.25">
      <c r="A19671" s="2">
        <v>42683.541666666664</v>
      </c>
      <c r="B19671">
        <v>64495</v>
      </c>
      <c r="C19671">
        <v>64550</v>
      </c>
      <c r="D19671">
        <v>63810</v>
      </c>
      <c r="E19671">
        <v>64340</v>
      </c>
    </row>
    <row r="19672" spans="1:5" x14ac:dyDescent="0.25">
      <c r="A19672" s="2">
        <v>42683.5</v>
      </c>
      <c r="B19672">
        <v>63435</v>
      </c>
      <c r="C19672">
        <v>64590</v>
      </c>
      <c r="D19672">
        <v>63285</v>
      </c>
      <c r="E19672">
        <v>64500</v>
      </c>
    </row>
    <row r="19673" spans="1:5" x14ac:dyDescent="0.25">
      <c r="A19673" s="2">
        <v>42683.458333333336</v>
      </c>
      <c r="B19673">
        <v>63350</v>
      </c>
      <c r="C19673">
        <v>63665</v>
      </c>
      <c r="D19673">
        <v>63015</v>
      </c>
      <c r="E19673">
        <v>63440</v>
      </c>
    </row>
    <row r="19674" spans="1:5" x14ac:dyDescent="0.25">
      <c r="A19674" s="2">
        <v>42683.416666666664</v>
      </c>
      <c r="B19674">
        <v>62305</v>
      </c>
      <c r="C19674">
        <v>63440</v>
      </c>
      <c r="D19674">
        <v>62220</v>
      </c>
      <c r="E19674">
        <v>63360</v>
      </c>
    </row>
    <row r="19675" spans="1:5" x14ac:dyDescent="0.25">
      <c r="A19675" s="2">
        <v>42683.375</v>
      </c>
      <c r="B19675">
        <v>63010</v>
      </c>
      <c r="C19675">
        <v>63070</v>
      </c>
      <c r="D19675">
        <v>62300</v>
      </c>
      <c r="E19675">
        <v>62310</v>
      </c>
    </row>
    <row r="19676" spans="1:5" x14ac:dyDescent="0.25">
      <c r="A19676" s="2">
        <v>42682.75</v>
      </c>
      <c r="B19676">
        <v>64980</v>
      </c>
      <c r="C19676">
        <v>65025</v>
      </c>
      <c r="D19676">
        <v>64925</v>
      </c>
      <c r="E19676">
        <v>65000</v>
      </c>
    </row>
    <row r="19677" spans="1:5" x14ac:dyDescent="0.25">
      <c r="A19677" s="2">
        <v>42682.708333333336</v>
      </c>
      <c r="B19677">
        <v>65150</v>
      </c>
      <c r="C19677">
        <v>65225</v>
      </c>
      <c r="D19677">
        <v>64675</v>
      </c>
      <c r="E19677">
        <v>64960</v>
      </c>
    </row>
    <row r="19678" spans="1:5" x14ac:dyDescent="0.25">
      <c r="A19678" s="2">
        <v>42682.666666666664</v>
      </c>
      <c r="B19678">
        <v>65495</v>
      </c>
      <c r="C19678">
        <v>65580</v>
      </c>
      <c r="D19678">
        <v>64900</v>
      </c>
      <c r="E19678">
        <v>65150</v>
      </c>
    </row>
    <row r="19679" spans="1:5" x14ac:dyDescent="0.25">
      <c r="A19679" s="2">
        <v>42682.625</v>
      </c>
      <c r="B19679">
        <v>65515</v>
      </c>
      <c r="C19679">
        <v>65620</v>
      </c>
      <c r="D19679">
        <v>65270</v>
      </c>
      <c r="E19679">
        <v>65490</v>
      </c>
    </row>
    <row r="19680" spans="1:5" x14ac:dyDescent="0.25">
      <c r="A19680" s="2">
        <v>42682.583333333336</v>
      </c>
      <c r="B19680">
        <v>64900</v>
      </c>
      <c r="C19680">
        <v>65525</v>
      </c>
      <c r="D19680">
        <v>64900</v>
      </c>
      <c r="E19680">
        <v>65505</v>
      </c>
    </row>
    <row r="19681" spans="1:5" x14ac:dyDescent="0.25">
      <c r="A19681" s="2">
        <v>42682.541666666664</v>
      </c>
      <c r="B19681">
        <v>64325</v>
      </c>
      <c r="C19681">
        <v>64900</v>
      </c>
      <c r="D19681">
        <v>64225</v>
      </c>
      <c r="E19681">
        <v>64895</v>
      </c>
    </row>
    <row r="19682" spans="1:5" x14ac:dyDescent="0.25">
      <c r="A19682" s="2">
        <v>42682.5</v>
      </c>
      <c r="B19682">
        <v>64550</v>
      </c>
      <c r="C19682">
        <v>64690</v>
      </c>
      <c r="D19682">
        <v>64130</v>
      </c>
      <c r="E19682">
        <v>64330</v>
      </c>
    </row>
    <row r="19683" spans="1:5" x14ac:dyDescent="0.25">
      <c r="A19683" s="2">
        <v>42682.458333333336</v>
      </c>
      <c r="B19683">
        <v>64640</v>
      </c>
      <c r="C19683">
        <v>64850</v>
      </c>
      <c r="D19683">
        <v>64460</v>
      </c>
      <c r="E19683">
        <v>64550</v>
      </c>
    </row>
    <row r="19684" spans="1:5" x14ac:dyDescent="0.25">
      <c r="A19684" s="2">
        <v>42682.416666666664</v>
      </c>
      <c r="B19684">
        <v>64765</v>
      </c>
      <c r="C19684">
        <v>64975</v>
      </c>
      <c r="D19684">
        <v>64495</v>
      </c>
      <c r="E19684">
        <v>64635</v>
      </c>
    </row>
    <row r="19685" spans="1:5" x14ac:dyDescent="0.25">
      <c r="A19685" s="2">
        <v>42682.375</v>
      </c>
      <c r="B19685">
        <v>64900</v>
      </c>
      <c r="C19685">
        <v>64935</v>
      </c>
      <c r="D19685">
        <v>64565</v>
      </c>
      <c r="E19685">
        <v>64770</v>
      </c>
    </row>
    <row r="19686" spans="1:5" x14ac:dyDescent="0.25">
      <c r="A19686" s="2">
        <v>42681.75</v>
      </c>
      <c r="B19686">
        <v>65030</v>
      </c>
      <c r="C19686">
        <v>65135</v>
      </c>
      <c r="D19686">
        <v>65000</v>
      </c>
      <c r="E19686">
        <v>65135</v>
      </c>
    </row>
    <row r="19687" spans="1:5" x14ac:dyDescent="0.25">
      <c r="A19687" s="2">
        <v>42681.708333333336</v>
      </c>
      <c r="B19687">
        <v>64690</v>
      </c>
      <c r="C19687">
        <v>65050</v>
      </c>
      <c r="D19687">
        <v>64620</v>
      </c>
      <c r="E19687">
        <v>65025</v>
      </c>
    </row>
    <row r="19688" spans="1:5" x14ac:dyDescent="0.25">
      <c r="A19688" s="2">
        <v>42681.666666666664</v>
      </c>
      <c r="B19688">
        <v>64550</v>
      </c>
      <c r="C19688">
        <v>64745</v>
      </c>
      <c r="D19688">
        <v>64450</v>
      </c>
      <c r="E19688">
        <v>64695</v>
      </c>
    </row>
    <row r="19689" spans="1:5" x14ac:dyDescent="0.25">
      <c r="A19689" s="2">
        <v>42681.625</v>
      </c>
      <c r="B19689">
        <v>64710</v>
      </c>
      <c r="C19689">
        <v>64790</v>
      </c>
      <c r="D19689">
        <v>64440</v>
      </c>
      <c r="E19689">
        <v>64550</v>
      </c>
    </row>
    <row r="19690" spans="1:5" x14ac:dyDescent="0.25">
      <c r="A19690" s="2">
        <v>42681.583333333336</v>
      </c>
      <c r="B19690">
        <v>64465</v>
      </c>
      <c r="C19690">
        <v>64715</v>
      </c>
      <c r="D19690">
        <v>64365</v>
      </c>
      <c r="E19690">
        <v>64710</v>
      </c>
    </row>
    <row r="19691" spans="1:5" x14ac:dyDescent="0.25">
      <c r="A19691" s="2">
        <v>42681.541666666664</v>
      </c>
      <c r="B19691">
        <v>64200</v>
      </c>
      <c r="C19691">
        <v>64490</v>
      </c>
      <c r="D19691">
        <v>64200</v>
      </c>
      <c r="E19691">
        <v>64465</v>
      </c>
    </row>
    <row r="19692" spans="1:5" x14ac:dyDescent="0.25">
      <c r="A19692" s="2">
        <v>42681.5</v>
      </c>
      <c r="B19692">
        <v>64045</v>
      </c>
      <c r="C19692">
        <v>64285</v>
      </c>
      <c r="D19692">
        <v>63965</v>
      </c>
      <c r="E19692">
        <v>64200</v>
      </c>
    </row>
    <row r="19693" spans="1:5" x14ac:dyDescent="0.25">
      <c r="A19693" s="2">
        <v>42681.458333333336</v>
      </c>
      <c r="B19693">
        <v>63915</v>
      </c>
      <c r="C19693">
        <v>64120</v>
      </c>
      <c r="D19693">
        <v>63765</v>
      </c>
      <c r="E19693">
        <v>64045</v>
      </c>
    </row>
    <row r="19694" spans="1:5" x14ac:dyDescent="0.25">
      <c r="A19694" s="2">
        <v>42681.416666666664</v>
      </c>
      <c r="B19694">
        <v>63655</v>
      </c>
      <c r="C19694">
        <v>63930</v>
      </c>
      <c r="D19694">
        <v>63585</v>
      </c>
      <c r="E19694">
        <v>63915</v>
      </c>
    </row>
    <row r="19695" spans="1:5" x14ac:dyDescent="0.25">
      <c r="A19695" s="2">
        <v>42681.375</v>
      </c>
      <c r="B19695">
        <v>63665</v>
      </c>
      <c r="C19695">
        <v>63765</v>
      </c>
      <c r="D19695">
        <v>63500</v>
      </c>
      <c r="E19695">
        <v>63650</v>
      </c>
    </row>
    <row r="19696" spans="1:5" x14ac:dyDescent="0.25">
      <c r="A19696" s="2">
        <v>42678.75</v>
      </c>
      <c r="B19696">
        <v>62325</v>
      </c>
      <c r="C19696">
        <v>62435</v>
      </c>
      <c r="D19696">
        <v>62300</v>
      </c>
      <c r="E19696">
        <v>62435</v>
      </c>
    </row>
    <row r="19697" spans="1:5" x14ac:dyDescent="0.25">
      <c r="A19697" s="2">
        <v>42678.708333333336</v>
      </c>
      <c r="B19697">
        <v>62795</v>
      </c>
      <c r="C19697">
        <v>62795</v>
      </c>
      <c r="D19697">
        <v>62250</v>
      </c>
      <c r="E19697">
        <v>62320</v>
      </c>
    </row>
    <row r="19698" spans="1:5" x14ac:dyDescent="0.25">
      <c r="A19698" s="2">
        <v>42678.666666666664</v>
      </c>
      <c r="B19698">
        <v>63250</v>
      </c>
      <c r="C19698">
        <v>63325</v>
      </c>
      <c r="D19698">
        <v>62735</v>
      </c>
      <c r="E19698">
        <v>62790</v>
      </c>
    </row>
    <row r="19699" spans="1:5" x14ac:dyDescent="0.25">
      <c r="A19699" s="2">
        <v>42678.625</v>
      </c>
      <c r="B19699">
        <v>63540</v>
      </c>
      <c r="C19699">
        <v>63570</v>
      </c>
      <c r="D19699">
        <v>63235</v>
      </c>
      <c r="E19699">
        <v>63250</v>
      </c>
    </row>
    <row r="19700" spans="1:5" x14ac:dyDescent="0.25">
      <c r="A19700" s="2">
        <v>42678.583333333336</v>
      </c>
      <c r="B19700">
        <v>63140</v>
      </c>
      <c r="C19700">
        <v>63570</v>
      </c>
      <c r="D19700">
        <v>63130</v>
      </c>
      <c r="E19700">
        <v>63535</v>
      </c>
    </row>
    <row r="19701" spans="1:5" x14ac:dyDescent="0.25">
      <c r="A19701" s="2">
        <v>42678.541666666664</v>
      </c>
      <c r="B19701">
        <v>62790</v>
      </c>
      <c r="C19701">
        <v>63270</v>
      </c>
      <c r="D19701">
        <v>62775</v>
      </c>
      <c r="E19701">
        <v>63135</v>
      </c>
    </row>
    <row r="19702" spans="1:5" x14ac:dyDescent="0.25">
      <c r="A19702" s="2">
        <v>42678.5</v>
      </c>
      <c r="B19702">
        <v>62550</v>
      </c>
      <c r="C19702">
        <v>62945</v>
      </c>
      <c r="D19702">
        <v>62410</v>
      </c>
      <c r="E19702">
        <v>62785</v>
      </c>
    </row>
    <row r="19703" spans="1:5" x14ac:dyDescent="0.25">
      <c r="A19703" s="2">
        <v>42678.458333333336</v>
      </c>
      <c r="B19703">
        <v>62995</v>
      </c>
      <c r="C19703">
        <v>63145</v>
      </c>
      <c r="D19703">
        <v>62505</v>
      </c>
      <c r="E19703">
        <v>62550</v>
      </c>
    </row>
    <row r="19704" spans="1:5" x14ac:dyDescent="0.25">
      <c r="A19704" s="2">
        <v>42678.416666666664</v>
      </c>
      <c r="B19704">
        <v>62485</v>
      </c>
      <c r="C19704">
        <v>63090</v>
      </c>
      <c r="D19704">
        <v>62380</v>
      </c>
      <c r="E19704">
        <v>62995</v>
      </c>
    </row>
    <row r="19705" spans="1:5" x14ac:dyDescent="0.25">
      <c r="A19705" s="2">
        <v>42678.375</v>
      </c>
      <c r="B19705">
        <v>62590</v>
      </c>
      <c r="C19705">
        <v>62800</v>
      </c>
      <c r="D19705">
        <v>62300</v>
      </c>
      <c r="E19705">
        <v>62480</v>
      </c>
    </row>
    <row r="19706" spans="1:5" x14ac:dyDescent="0.25">
      <c r="A19706" s="2">
        <v>42677.75</v>
      </c>
      <c r="B19706">
        <v>62755</v>
      </c>
      <c r="C19706">
        <v>62775</v>
      </c>
      <c r="D19706">
        <v>62520</v>
      </c>
      <c r="E19706">
        <v>62590</v>
      </c>
    </row>
    <row r="19707" spans="1:5" x14ac:dyDescent="0.25">
      <c r="A19707" s="2">
        <v>42677.708333333336</v>
      </c>
      <c r="B19707">
        <v>63185</v>
      </c>
      <c r="C19707">
        <v>63225</v>
      </c>
      <c r="D19707">
        <v>62690</v>
      </c>
      <c r="E19707">
        <v>62765</v>
      </c>
    </row>
    <row r="19708" spans="1:5" x14ac:dyDescent="0.25">
      <c r="A19708" s="2">
        <v>42677.666666666664</v>
      </c>
      <c r="B19708">
        <v>63115</v>
      </c>
      <c r="C19708">
        <v>63200</v>
      </c>
      <c r="D19708">
        <v>62930</v>
      </c>
      <c r="E19708">
        <v>63180</v>
      </c>
    </row>
    <row r="19709" spans="1:5" x14ac:dyDescent="0.25">
      <c r="A19709" s="2">
        <v>42677.625</v>
      </c>
      <c r="B19709">
        <v>63265</v>
      </c>
      <c r="C19709">
        <v>63410</v>
      </c>
      <c r="D19709">
        <v>63070</v>
      </c>
      <c r="E19709">
        <v>63110</v>
      </c>
    </row>
    <row r="19710" spans="1:5" x14ac:dyDescent="0.25">
      <c r="A19710" s="2">
        <v>42677.583333333336</v>
      </c>
      <c r="B19710">
        <v>63595</v>
      </c>
      <c r="C19710">
        <v>63655</v>
      </c>
      <c r="D19710">
        <v>63130</v>
      </c>
      <c r="E19710">
        <v>63265</v>
      </c>
    </row>
    <row r="19711" spans="1:5" x14ac:dyDescent="0.25">
      <c r="A19711" s="2">
        <v>42677.541666666664</v>
      </c>
      <c r="B19711">
        <v>64155</v>
      </c>
      <c r="C19711">
        <v>64155</v>
      </c>
      <c r="D19711">
        <v>63565</v>
      </c>
      <c r="E19711">
        <v>63595</v>
      </c>
    </row>
    <row r="19712" spans="1:5" x14ac:dyDescent="0.25">
      <c r="A19712" s="2">
        <v>42677.5</v>
      </c>
      <c r="B19712">
        <v>64185</v>
      </c>
      <c r="C19712">
        <v>64420</v>
      </c>
      <c r="D19712">
        <v>64000</v>
      </c>
      <c r="E19712">
        <v>64155</v>
      </c>
    </row>
    <row r="19713" spans="1:5" x14ac:dyDescent="0.25">
      <c r="A19713" s="2">
        <v>42677.458333333336</v>
      </c>
      <c r="B19713">
        <v>64060</v>
      </c>
      <c r="C19713">
        <v>64345</v>
      </c>
      <c r="D19713">
        <v>63960</v>
      </c>
      <c r="E19713">
        <v>64185</v>
      </c>
    </row>
    <row r="19714" spans="1:5" x14ac:dyDescent="0.25">
      <c r="A19714" s="2">
        <v>42677.416666666664</v>
      </c>
      <c r="B19714">
        <v>63835</v>
      </c>
      <c r="C19714">
        <v>64110</v>
      </c>
      <c r="D19714">
        <v>63495</v>
      </c>
      <c r="E19714">
        <v>64065</v>
      </c>
    </row>
    <row r="19715" spans="1:5" x14ac:dyDescent="0.25">
      <c r="A19715" s="2">
        <v>42677.375</v>
      </c>
      <c r="B19715">
        <v>63640</v>
      </c>
      <c r="C19715">
        <v>63930</v>
      </c>
      <c r="D19715">
        <v>63635</v>
      </c>
      <c r="E19715">
        <v>63835</v>
      </c>
    </row>
    <row r="19716" spans="1:5" x14ac:dyDescent="0.25">
      <c r="A19716" s="2">
        <v>42675.75</v>
      </c>
      <c r="B19716">
        <v>64270</v>
      </c>
      <c r="C19716">
        <v>64335</v>
      </c>
      <c r="D19716">
        <v>64110</v>
      </c>
      <c r="E19716">
        <v>64110</v>
      </c>
    </row>
    <row r="19717" spans="1:5" x14ac:dyDescent="0.25">
      <c r="A19717" s="2">
        <v>42675.708333333336</v>
      </c>
      <c r="B19717">
        <v>64165</v>
      </c>
      <c r="C19717">
        <v>64450</v>
      </c>
      <c r="D19717">
        <v>64125</v>
      </c>
      <c r="E19717">
        <v>64270</v>
      </c>
    </row>
    <row r="19718" spans="1:5" x14ac:dyDescent="0.25">
      <c r="A19718" s="2">
        <v>42675.666666666664</v>
      </c>
      <c r="B19718">
        <v>64055</v>
      </c>
      <c r="C19718">
        <v>64315</v>
      </c>
      <c r="D19718">
        <v>63860</v>
      </c>
      <c r="E19718">
        <v>64165</v>
      </c>
    </row>
    <row r="19719" spans="1:5" x14ac:dyDescent="0.25">
      <c r="A19719" s="2">
        <v>42675.625</v>
      </c>
      <c r="B19719">
        <v>64055</v>
      </c>
      <c r="C19719">
        <v>64275</v>
      </c>
      <c r="D19719">
        <v>63935</v>
      </c>
      <c r="E19719">
        <v>64050</v>
      </c>
    </row>
    <row r="19720" spans="1:5" x14ac:dyDescent="0.25">
      <c r="A19720" s="2">
        <v>42675.583333333336</v>
      </c>
      <c r="B19720">
        <v>64475</v>
      </c>
      <c r="C19720">
        <v>64565</v>
      </c>
      <c r="D19720">
        <v>64010</v>
      </c>
      <c r="E19720">
        <v>64050</v>
      </c>
    </row>
    <row r="19721" spans="1:5" x14ac:dyDescent="0.25">
      <c r="A19721" s="2">
        <v>42675.541666666664</v>
      </c>
      <c r="B19721">
        <v>65165</v>
      </c>
      <c r="C19721">
        <v>65275</v>
      </c>
      <c r="D19721">
        <v>64430</v>
      </c>
      <c r="E19721">
        <v>64475</v>
      </c>
    </row>
    <row r="19722" spans="1:5" x14ac:dyDescent="0.25">
      <c r="A19722" s="2">
        <v>42675.5</v>
      </c>
      <c r="B19722">
        <v>65530</v>
      </c>
      <c r="C19722">
        <v>65655</v>
      </c>
      <c r="D19722">
        <v>65040</v>
      </c>
      <c r="E19722">
        <v>65160</v>
      </c>
    </row>
    <row r="19723" spans="1:5" x14ac:dyDescent="0.25">
      <c r="A19723" s="2">
        <v>42675.458333333336</v>
      </c>
      <c r="B19723">
        <v>65905</v>
      </c>
      <c r="C19723">
        <v>65990</v>
      </c>
      <c r="D19723">
        <v>65445</v>
      </c>
      <c r="E19723">
        <v>65530</v>
      </c>
    </row>
    <row r="19724" spans="1:5" x14ac:dyDescent="0.25">
      <c r="A19724" s="2">
        <v>42675.416666666664</v>
      </c>
      <c r="B19724">
        <v>66135</v>
      </c>
      <c r="C19724">
        <v>66180</v>
      </c>
      <c r="D19724">
        <v>65830</v>
      </c>
      <c r="E19724">
        <v>65905</v>
      </c>
    </row>
    <row r="19725" spans="1:5" x14ac:dyDescent="0.25">
      <c r="A19725" s="2">
        <v>42675.375</v>
      </c>
      <c r="B19725">
        <v>66200</v>
      </c>
      <c r="C19725">
        <v>66320</v>
      </c>
      <c r="D19725">
        <v>66115</v>
      </c>
      <c r="E19725">
        <v>66140</v>
      </c>
    </row>
    <row r="19726" spans="1:5" x14ac:dyDescent="0.25">
      <c r="A19726" s="2">
        <v>42674.75</v>
      </c>
      <c r="B19726">
        <v>65870</v>
      </c>
      <c r="C19726">
        <v>65980</v>
      </c>
      <c r="D19726">
        <v>65860</v>
      </c>
      <c r="E19726">
        <v>65980</v>
      </c>
    </row>
    <row r="19727" spans="1:5" x14ac:dyDescent="0.25">
      <c r="A19727" s="2">
        <v>42674.708333333336</v>
      </c>
      <c r="B19727">
        <v>65780</v>
      </c>
      <c r="C19727">
        <v>66015</v>
      </c>
      <c r="D19727">
        <v>65760</v>
      </c>
      <c r="E19727">
        <v>65880</v>
      </c>
    </row>
    <row r="19728" spans="1:5" x14ac:dyDescent="0.25">
      <c r="A19728" s="2">
        <v>42674.666666666664</v>
      </c>
      <c r="B19728">
        <v>65800</v>
      </c>
      <c r="C19728">
        <v>65880</v>
      </c>
      <c r="D19728">
        <v>65660</v>
      </c>
      <c r="E19728">
        <v>65780</v>
      </c>
    </row>
    <row r="19729" spans="1:5" x14ac:dyDescent="0.25">
      <c r="A19729" s="2">
        <v>42674.625</v>
      </c>
      <c r="B19729">
        <v>65755</v>
      </c>
      <c r="C19729">
        <v>65835</v>
      </c>
      <c r="D19729">
        <v>65585</v>
      </c>
      <c r="E19729">
        <v>65805</v>
      </c>
    </row>
    <row r="19730" spans="1:5" x14ac:dyDescent="0.25">
      <c r="A19730" s="2">
        <v>42674.583333333336</v>
      </c>
      <c r="B19730">
        <v>65780</v>
      </c>
      <c r="C19730">
        <v>65800</v>
      </c>
      <c r="D19730">
        <v>65610</v>
      </c>
      <c r="E19730">
        <v>65760</v>
      </c>
    </row>
    <row r="19731" spans="1:5" x14ac:dyDescent="0.25">
      <c r="A19731" s="2">
        <v>42674.541666666664</v>
      </c>
      <c r="B19731">
        <v>65380</v>
      </c>
      <c r="C19731">
        <v>65790</v>
      </c>
      <c r="D19731">
        <v>65350</v>
      </c>
      <c r="E19731">
        <v>65775</v>
      </c>
    </row>
    <row r="19732" spans="1:5" x14ac:dyDescent="0.25">
      <c r="A19732" s="2">
        <v>42674.5</v>
      </c>
      <c r="B19732">
        <v>65490</v>
      </c>
      <c r="C19732">
        <v>65675</v>
      </c>
      <c r="D19732">
        <v>65330</v>
      </c>
      <c r="E19732">
        <v>65380</v>
      </c>
    </row>
    <row r="19733" spans="1:5" x14ac:dyDescent="0.25">
      <c r="A19733" s="2">
        <v>42674.458333333336</v>
      </c>
      <c r="B19733">
        <v>65845</v>
      </c>
      <c r="C19733">
        <v>65880</v>
      </c>
      <c r="D19733">
        <v>65480</v>
      </c>
      <c r="E19733">
        <v>65490</v>
      </c>
    </row>
    <row r="19734" spans="1:5" x14ac:dyDescent="0.25">
      <c r="A19734" s="2">
        <v>42674.416666666664</v>
      </c>
      <c r="B19734">
        <v>65540</v>
      </c>
      <c r="C19734">
        <v>65885</v>
      </c>
      <c r="D19734">
        <v>65525</v>
      </c>
      <c r="E19734">
        <v>65840</v>
      </c>
    </row>
    <row r="19735" spans="1:5" x14ac:dyDescent="0.25">
      <c r="A19735" s="2">
        <v>42674.375</v>
      </c>
      <c r="B19735">
        <v>65235</v>
      </c>
      <c r="C19735">
        <v>65585</v>
      </c>
      <c r="D19735">
        <v>65225</v>
      </c>
      <c r="E19735">
        <v>65535</v>
      </c>
    </row>
    <row r="19736" spans="1:5" x14ac:dyDescent="0.25">
      <c r="A19736" s="2">
        <v>42671.75</v>
      </c>
      <c r="B19736">
        <v>65195</v>
      </c>
      <c r="C19736">
        <v>65295</v>
      </c>
      <c r="D19736">
        <v>65150</v>
      </c>
      <c r="E19736">
        <v>65280</v>
      </c>
    </row>
    <row r="19737" spans="1:5" x14ac:dyDescent="0.25">
      <c r="A19737" s="2">
        <v>42671.708333333336</v>
      </c>
      <c r="B19737">
        <v>65320</v>
      </c>
      <c r="C19737">
        <v>65365</v>
      </c>
      <c r="D19737">
        <v>65020</v>
      </c>
      <c r="E19737">
        <v>65190</v>
      </c>
    </row>
    <row r="19738" spans="1:5" x14ac:dyDescent="0.25">
      <c r="A19738" s="2">
        <v>42671.666666666664</v>
      </c>
      <c r="B19738">
        <v>64735</v>
      </c>
      <c r="C19738">
        <v>65345</v>
      </c>
      <c r="D19738">
        <v>64705</v>
      </c>
      <c r="E19738">
        <v>65320</v>
      </c>
    </row>
    <row r="19739" spans="1:5" x14ac:dyDescent="0.25">
      <c r="A19739" s="2">
        <v>42671.625</v>
      </c>
      <c r="B19739">
        <v>65480</v>
      </c>
      <c r="C19739">
        <v>65525</v>
      </c>
      <c r="D19739">
        <v>64735</v>
      </c>
      <c r="E19739">
        <v>64740</v>
      </c>
    </row>
    <row r="19740" spans="1:5" x14ac:dyDescent="0.25">
      <c r="A19740" s="2">
        <v>42671.583333333336</v>
      </c>
      <c r="B19740">
        <v>65520</v>
      </c>
      <c r="C19740">
        <v>65610</v>
      </c>
      <c r="D19740">
        <v>65415</v>
      </c>
      <c r="E19740">
        <v>65480</v>
      </c>
    </row>
    <row r="19741" spans="1:5" x14ac:dyDescent="0.25">
      <c r="A19741" s="2">
        <v>42671.541666666664</v>
      </c>
      <c r="B19741">
        <v>65555</v>
      </c>
      <c r="C19741">
        <v>65615</v>
      </c>
      <c r="D19741">
        <v>65370</v>
      </c>
      <c r="E19741">
        <v>65515</v>
      </c>
    </row>
    <row r="19742" spans="1:5" x14ac:dyDescent="0.25">
      <c r="A19742" s="2">
        <v>42671.5</v>
      </c>
      <c r="B19742">
        <v>65485</v>
      </c>
      <c r="C19742">
        <v>65745</v>
      </c>
      <c r="D19742">
        <v>65410</v>
      </c>
      <c r="E19742">
        <v>65550</v>
      </c>
    </row>
    <row r="19743" spans="1:5" x14ac:dyDescent="0.25">
      <c r="A19743" s="2">
        <v>42671.458333333336</v>
      </c>
      <c r="B19743">
        <v>65395</v>
      </c>
      <c r="C19743">
        <v>65650</v>
      </c>
      <c r="D19743">
        <v>65205</v>
      </c>
      <c r="E19743">
        <v>65480</v>
      </c>
    </row>
    <row r="19744" spans="1:5" x14ac:dyDescent="0.25">
      <c r="A19744" s="2">
        <v>42671.416666666664</v>
      </c>
      <c r="B19744">
        <v>64970</v>
      </c>
      <c r="C19744">
        <v>65600</v>
      </c>
      <c r="D19744">
        <v>64815</v>
      </c>
      <c r="E19744">
        <v>65390</v>
      </c>
    </row>
    <row r="19745" spans="1:5" x14ac:dyDescent="0.25">
      <c r="A19745" s="2">
        <v>42671.375</v>
      </c>
      <c r="B19745">
        <v>65065</v>
      </c>
      <c r="C19745">
        <v>65195</v>
      </c>
      <c r="D19745">
        <v>64865</v>
      </c>
      <c r="E19745">
        <v>64960</v>
      </c>
    </row>
    <row r="19746" spans="1:5" x14ac:dyDescent="0.25">
      <c r="A19746" s="2">
        <v>42670.75</v>
      </c>
      <c r="B19746">
        <v>65310</v>
      </c>
      <c r="C19746">
        <v>65350</v>
      </c>
      <c r="D19746">
        <v>65140</v>
      </c>
      <c r="E19746">
        <v>65140</v>
      </c>
    </row>
    <row r="19747" spans="1:5" x14ac:dyDescent="0.25">
      <c r="A19747" s="2">
        <v>42670.708333333336</v>
      </c>
      <c r="B19747">
        <v>65420</v>
      </c>
      <c r="C19747">
        <v>65430</v>
      </c>
      <c r="D19747">
        <v>65265</v>
      </c>
      <c r="E19747">
        <v>65305</v>
      </c>
    </row>
    <row r="19748" spans="1:5" x14ac:dyDescent="0.25">
      <c r="A19748" s="2">
        <v>42670.666666666664</v>
      </c>
      <c r="B19748">
        <v>65540</v>
      </c>
      <c r="C19748">
        <v>65665</v>
      </c>
      <c r="D19748">
        <v>65405</v>
      </c>
      <c r="E19748">
        <v>65420</v>
      </c>
    </row>
    <row r="19749" spans="1:5" x14ac:dyDescent="0.25">
      <c r="A19749" s="2">
        <v>42670.625</v>
      </c>
      <c r="B19749">
        <v>65455</v>
      </c>
      <c r="C19749">
        <v>65570</v>
      </c>
      <c r="D19749">
        <v>65400</v>
      </c>
      <c r="E19749">
        <v>65545</v>
      </c>
    </row>
    <row r="19750" spans="1:5" x14ac:dyDescent="0.25">
      <c r="A19750" s="2">
        <v>42670.583333333336</v>
      </c>
      <c r="B19750">
        <v>65490</v>
      </c>
      <c r="C19750">
        <v>65580</v>
      </c>
      <c r="D19750">
        <v>65375</v>
      </c>
      <c r="E19750">
        <v>65455</v>
      </c>
    </row>
    <row r="19751" spans="1:5" x14ac:dyDescent="0.25">
      <c r="A19751" s="2">
        <v>42670.541666666664</v>
      </c>
      <c r="B19751">
        <v>65190</v>
      </c>
      <c r="C19751">
        <v>65545</v>
      </c>
      <c r="D19751">
        <v>65160</v>
      </c>
      <c r="E19751">
        <v>65490</v>
      </c>
    </row>
    <row r="19752" spans="1:5" x14ac:dyDescent="0.25">
      <c r="A19752" s="2">
        <v>42670.5</v>
      </c>
      <c r="B19752">
        <v>65635</v>
      </c>
      <c r="C19752">
        <v>65675</v>
      </c>
      <c r="D19752">
        <v>65135</v>
      </c>
      <c r="E19752">
        <v>65195</v>
      </c>
    </row>
    <row r="19753" spans="1:5" x14ac:dyDescent="0.25">
      <c r="A19753" s="2">
        <v>42670.458333333336</v>
      </c>
      <c r="B19753">
        <v>65430</v>
      </c>
      <c r="C19753">
        <v>65645</v>
      </c>
      <c r="D19753">
        <v>65305</v>
      </c>
      <c r="E19753">
        <v>65640</v>
      </c>
    </row>
    <row r="19754" spans="1:5" x14ac:dyDescent="0.25">
      <c r="A19754" s="2">
        <v>42670.416666666664</v>
      </c>
      <c r="B19754">
        <v>64845</v>
      </c>
      <c r="C19754">
        <v>65450</v>
      </c>
      <c r="D19754">
        <v>64840</v>
      </c>
      <c r="E19754">
        <v>65425</v>
      </c>
    </row>
    <row r="19755" spans="1:5" x14ac:dyDescent="0.25">
      <c r="A19755" s="2">
        <v>42670.375</v>
      </c>
      <c r="B19755">
        <v>64810</v>
      </c>
      <c r="C19755">
        <v>64955</v>
      </c>
      <c r="D19755">
        <v>64750</v>
      </c>
      <c r="E19755">
        <v>64845</v>
      </c>
    </row>
    <row r="19756" spans="1:5" x14ac:dyDescent="0.25">
      <c r="A19756" s="2">
        <v>42669.75</v>
      </c>
      <c r="B19756">
        <v>64870</v>
      </c>
      <c r="C19756">
        <v>64990</v>
      </c>
      <c r="D19756">
        <v>64840</v>
      </c>
      <c r="E19756">
        <v>64990</v>
      </c>
    </row>
    <row r="19757" spans="1:5" x14ac:dyDescent="0.25">
      <c r="A19757" s="2">
        <v>42669.708333333336</v>
      </c>
      <c r="B19757">
        <v>64640</v>
      </c>
      <c r="C19757">
        <v>64930</v>
      </c>
      <c r="D19757">
        <v>64550</v>
      </c>
      <c r="E19757">
        <v>64855</v>
      </c>
    </row>
    <row r="19758" spans="1:5" x14ac:dyDescent="0.25">
      <c r="A19758" s="2">
        <v>42669.666666666664</v>
      </c>
      <c r="B19758">
        <v>64635</v>
      </c>
      <c r="C19758">
        <v>64720</v>
      </c>
      <c r="D19758">
        <v>64410</v>
      </c>
      <c r="E19758">
        <v>64635</v>
      </c>
    </row>
    <row r="19759" spans="1:5" x14ac:dyDescent="0.25">
      <c r="A19759" s="2">
        <v>42669.625</v>
      </c>
      <c r="B19759">
        <v>64800</v>
      </c>
      <c r="C19759">
        <v>64865</v>
      </c>
      <c r="D19759">
        <v>64540</v>
      </c>
      <c r="E19759">
        <v>64640</v>
      </c>
    </row>
    <row r="19760" spans="1:5" x14ac:dyDescent="0.25">
      <c r="A19760" s="2">
        <v>42669.583333333336</v>
      </c>
      <c r="B19760">
        <v>64600</v>
      </c>
      <c r="C19760">
        <v>65000</v>
      </c>
      <c r="D19760">
        <v>64595</v>
      </c>
      <c r="E19760">
        <v>64800</v>
      </c>
    </row>
    <row r="19761" spans="1:5" x14ac:dyDescent="0.25">
      <c r="A19761" s="2">
        <v>42669.541666666664</v>
      </c>
      <c r="B19761">
        <v>64775</v>
      </c>
      <c r="C19761">
        <v>64890</v>
      </c>
      <c r="D19761">
        <v>64515</v>
      </c>
      <c r="E19761">
        <v>64600</v>
      </c>
    </row>
    <row r="19762" spans="1:5" x14ac:dyDescent="0.25">
      <c r="A19762" s="2">
        <v>42669.5</v>
      </c>
      <c r="B19762">
        <v>64525</v>
      </c>
      <c r="C19762">
        <v>64800</v>
      </c>
      <c r="D19762">
        <v>64320</v>
      </c>
      <c r="E19762">
        <v>64770</v>
      </c>
    </row>
    <row r="19763" spans="1:5" x14ac:dyDescent="0.25">
      <c r="A19763" s="2">
        <v>42669.458333333336</v>
      </c>
      <c r="B19763">
        <v>64275</v>
      </c>
      <c r="C19763">
        <v>64645</v>
      </c>
      <c r="D19763">
        <v>64065</v>
      </c>
      <c r="E19763">
        <v>64520</v>
      </c>
    </row>
    <row r="19764" spans="1:5" x14ac:dyDescent="0.25">
      <c r="A19764" s="2">
        <v>42669.416666666664</v>
      </c>
      <c r="B19764">
        <v>64460</v>
      </c>
      <c r="C19764">
        <v>64565</v>
      </c>
      <c r="D19764">
        <v>64205</v>
      </c>
      <c r="E19764">
        <v>64275</v>
      </c>
    </row>
    <row r="19765" spans="1:5" x14ac:dyDescent="0.25">
      <c r="A19765" s="2">
        <v>42669.375</v>
      </c>
      <c r="B19765">
        <v>64405</v>
      </c>
      <c r="C19765">
        <v>64590</v>
      </c>
      <c r="D19765">
        <v>64305</v>
      </c>
      <c r="E19765">
        <v>64460</v>
      </c>
    </row>
    <row r="19766" spans="1:5" x14ac:dyDescent="0.25">
      <c r="A19766" s="2">
        <v>42668.75</v>
      </c>
      <c r="B19766">
        <v>64920</v>
      </c>
      <c r="C19766">
        <v>64950</v>
      </c>
      <c r="D19766">
        <v>64840</v>
      </c>
      <c r="E19766">
        <v>64840</v>
      </c>
    </row>
    <row r="19767" spans="1:5" x14ac:dyDescent="0.25">
      <c r="A19767" s="2">
        <v>42668.708333333336</v>
      </c>
      <c r="B19767">
        <v>64950</v>
      </c>
      <c r="C19767">
        <v>65020</v>
      </c>
      <c r="D19767">
        <v>64655</v>
      </c>
      <c r="E19767">
        <v>64905</v>
      </c>
    </row>
    <row r="19768" spans="1:5" x14ac:dyDescent="0.25">
      <c r="A19768" s="2">
        <v>42668.666666666664</v>
      </c>
      <c r="B19768">
        <v>65045</v>
      </c>
      <c r="C19768">
        <v>65105</v>
      </c>
      <c r="D19768">
        <v>64905</v>
      </c>
      <c r="E19768">
        <v>64950</v>
      </c>
    </row>
    <row r="19769" spans="1:5" x14ac:dyDescent="0.25">
      <c r="A19769" s="2">
        <v>42668.625</v>
      </c>
      <c r="B19769">
        <v>64855</v>
      </c>
      <c r="C19769">
        <v>65125</v>
      </c>
      <c r="D19769">
        <v>64835</v>
      </c>
      <c r="E19769">
        <v>65040</v>
      </c>
    </row>
    <row r="19770" spans="1:5" x14ac:dyDescent="0.25">
      <c r="A19770" s="2">
        <v>42668.583333333336</v>
      </c>
      <c r="B19770">
        <v>64650</v>
      </c>
      <c r="C19770">
        <v>64870</v>
      </c>
      <c r="D19770">
        <v>64515</v>
      </c>
      <c r="E19770">
        <v>64850</v>
      </c>
    </row>
    <row r="19771" spans="1:5" x14ac:dyDescent="0.25">
      <c r="A19771" s="2">
        <v>42668.541666666664</v>
      </c>
      <c r="B19771">
        <v>64435</v>
      </c>
      <c r="C19771">
        <v>64785</v>
      </c>
      <c r="D19771">
        <v>64400</v>
      </c>
      <c r="E19771">
        <v>64650</v>
      </c>
    </row>
    <row r="19772" spans="1:5" x14ac:dyDescent="0.25">
      <c r="A19772" s="2">
        <v>42668.5</v>
      </c>
      <c r="B19772">
        <v>64785</v>
      </c>
      <c r="C19772">
        <v>64890</v>
      </c>
      <c r="D19772">
        <v>64255</v>
      </c>
      <c r="E19772">
        <v>64430</v>
      </c>
    </row>
    <row r="19773" spans="1:5" x14ac:dyDescent="0.25">
      <c r="A19773" s="2">
        <v>42668.458333333336</v>
      </c>
      <c r="B19773">
        <v>64995</v>
      </c>
      <c r="C19773">
        <v>65045</v>
      </c>
      <c r="D19773">
        <v>64605</v>
      </c>
      <c r="E19773">
        <v>64800</v>
      </c>
    </row>
    <row r="19774" spans="1:5" x14ac:dyDescent="0.25">
      <c r="A19774" s="2">
        <v>42668.416666666664</v>
      </c>
      <c r="B19774">
        <v>65150</v>
      </c>
      <c r="C19774">
        <v>65325</v>
      </c>
      <c r="D19774">
        <v>64950</v>
      </c>
      <c r="E19774">
        <v>64990</v>
      </c>
    </row>
    <row r="19775" spans="1:5" x14ac:dyDescent="0.25">
      <c r="A19775" s="2">
        <v>42668.375</v>
      </c>
      <c r="B19775">
        <v>65040</v>
      </c>
      <c r="C19775">
        <v>65330</v>
      </c>
      <c r="D19775">
        <v>64845</v>
      </c>
      <c r="E19775">
        <v>65155</v>
      </c>
    </row>
    <row r="19776" spans="1:5" x14ac:dyDescent="0.25">
      <c r="A19776" s="2">
        <v>42667.75</v>
      </c>
      <c r="B19776">
        <v>65105</v>
      </c>
      <c r="C19776">
        <v>65175</v>
      </c>
      <c r="D19776">
        <v>65090</v>
      </c>
      <c r="E19776">
        <v>65170</v>
      </c>
    </row>
    <row r="19777" spans="1:5" x14ac:dyDescent="0.25">
      <c r="A19777" s="2">
        <v>42667.708333333336</v>
      </c>
      <c r="B19777">
        <v>65315</v>
      </c>
      <c r="C19777">
        <v>65335</v>
      </c>
      <c r="D19777">
        <v>65005</v>
      </c>
      <c r="E19777">
        <v>65095</v>
      </c>
    </row>
    <row r="19778" spans="1:5" x14ac:dyDescent="0.25">
      <c r="A19778" s="2">
        <v>42667.666666666664</v>
      </c>
      <c r="B19778">
        <v>65325</v>
      </c>
      <c r="C19778">
        <v>65405</v>
      </c>
      <c r="D19778">
        <v>65200</v>
      </c>
      <c r="E19778">
        <v>65315</v>
      </c>
    </row>
    <row r="19779" spans="1:5" x14ac:dyDescent="0.25">
      <c r="A19779" s="2">
        <v>42667.625</v>
      </c>
      <c r="B19779">
        <v>65210</v>
      </c>
      <c r="C19779">
        <v>65465</v>
      </c>
      <c r="D19779">
        <v>65150</v>
      </c>
      <c r="E19779">
        <v>65325</v>
      </c>
    </row>
    <row r="19780" spans="1:5" x14ac:dyDescent="0.25">
      <c r="A19780" s="2">
        <v>42667.583333333336</v>
      </c>
      <c r="B19780">
        <v>65295</v>
      </c>
      <c r="C19780">
        <v>65435</v>
      </c>
      <c r="D19780">
        <v>64955</v>
      </c>
      <c r="E19780">
        <v>65215</v>
      </c>
    </row>
    <row r="19781" spans="1:5" x14ac:dyDescent="0.25">
      <c r="A19781" s="2">
        <v>42667.541666666664</v>
      </c>
      <c r="B19781">
        <v>65355</v>
      </c>
      <c r="C19781">
        <v>65465</v>
      </c>
      <c r="D19781">
        <v>65275</v>
      </c>
      <c r="E19781">
        <v>65295</v>
      </c>
    </row>
    <row r="19782" spans="1:5" x14ac:dyDescent="0.25">
      <c r="A19782" s="2">
        <v>42667.5</v>
      </c>
      <c r="B19782">
        <v>65565</v>
      </c>
      <c r="C19782">
        <v>65585</v>
      </c>
      <c r="D19782">
        <v>65185</v>
      </c>
      <c r="E19782">
        <v>65355</v>
      </c>
    </row>
    <row r="19783" spans="1:5" x14ac:dyDescent="0.25">
      <c r="A19783" s="2">
        <v>42667.458333333336</v>
      </c>
      <c r="B19783">
        <v>65800</v>
      </c>
      <c r="C19783">
        <v>65810</v>
      </c>
      <c r="D19783">
        <v>65495</v>
      </c>
      <c r="E19783">
        <v>65560</v>
      </c>
    </row>
    <row r="19784" spans="1:5" x14ac:dyDescent="0.25">
      <c r="A19784" s="2">
        <v>42667.416666666664</v>
      </c>
      <c r="B19784">
        <v>65530</v>
      </c>
      <c r="C19784">
        <v>65810</v>
      </c>
      <c r="D19784">
        <v>65500</v>
      </c>
      <c r="E19784">
        <v>65800</v>
      </c>
    </row>
    <row r="19785" spans="1:5" x14ac:dyDescent="0.25">
      <c r="A19785" s="2">
        <v>42667.375</v>
      </c>
      <c r="B19785">
        <v>65560</v>
      </c>
      <c r="C19785">
        <v>65600</v>
      </c>
      <c r="D19785">
        <v>65360</v>
      </c>
      <c r="E19785">
        <v>65530</v>
      </c>
    </row>
    <row r="19786" spans="1:5" x14ac:dyDescent="0.25">
      <c r="A19786" s="2">
        <v>42664.75</v>
      </c>
      <c r="B19786">
        <v>65240</v>
      </c>
      <c r="C19786">
        <v>65275</v>
      </c>
      <c r="D19786">
        <v>65150</v>
      </c>
      <c r="E19786">
        <v>65150</v>
      </c>
    </row>
    <row r="19787" spans="1:5" x14ac:dyDescent="0.25">
      <c r="A19787" s="2">
        <v>42664.708333333336</v>
      </c>
      <c r="B19787">
        <v>65470</v>
      </c>
      <c r="C19787">
        <v>65480</v>
      </c>
      <c r="D19787">
        <v>65210</v>
      </c>
      <c r="E19787">
        <v>65265</v>
      </c>
    </row>
    <row r="19788" spans="1:5" x14ac:dyDescent="0.25">
      <c r="A19788" s="2">
        <v>42664.666666666664</v>
      </c>
      <c r="B19788">
        <v>65355</v>
      </c>
      <c r="C19788">
        <v>65545</v>
      </c>
      <c r="D19788">
        <v>65270</v>
      </c>
      <c r="E19788">
        <v>65470</v>
      </c>
    </row>
    <row r="19789" spans="1:5" x14ac:dyDescent="0.25">
      <c r="A19789" s="2">
        <v>42664.625</v>
      </c>
      <c r="B19789">
        <v>65370</v>
      </c>
      <c r="C19789">
        <v>65410</v>
      </c>
      <c r="D19789">
        <v>65165</v>
      </c>
      <c r="E19789">
        <v>65360</v>
      </c>
    </row>
    <row r="19790" spans="1:5" x14ac:dyDescent="0.25">
      <c r="A19790" s="2">
        <v>42664.583333333336</v>
      </c>
      <c r="B19790">
        <v>65180</v>
      </c>
      <c r="C19790">
        <v>65445</v>
      </c>
      <c r="D19790">
        <v>65115</v>
      </c>
      <c r="E19790">
        <v>65370</v>
      </c>
    </row>
    <row r="19791" spans="1:5" x14ac:dyDescent="0.25">
      <c r="A19791" s="2">
        <v>42664.541666666664</v>
      </c>
      <c r="B19791">
        <v>65055</v>
      </c>
      <c r="C19791">
        <v>65265</v>
      </c>
      <c r="D19791">
        <v>64950</v>
      </c>
      <c r="E19791">
        <v>65175</v>
      </c>
    </row>
    <row r="19792" spans="1:5" x14ac:dyDescent="0.25">
      <c r="A19792" s="2">
        <v>42664.5</v>
      </c>
      <c r="B19792">
        <v>64715</v>
      </c>
      <c r="C19792">
        <v>65095</v>
      </c>
      <c r="D19792">
        <v>64650</v>
      </c>
      <c r="E19792">
        <v>65060</v>
      </c>
    </row>
    <row r="19793" spans="1:5" x14ac:dyDescent="0.25">
      <c r="A19793" s="2">
        <v>42664.458333333336</v>
      </c>
      <c r="B19793">
        <v>64690</v>
      </c>
      <c r="C19793">
        <v>64760</v>
      </c>
      <c r="D19793">
        <v>64455</v>
      </c>
      <c r="E19793">
        <v>64710</v>
      </c>
    </row>
    <row r="19794" spans="1:5" x14ac:dyDescent="0.25">
      <c r="A19794" s="2">
        <v>42664.416666666664</v>
      </c>
      <c r="B19794">
        <v>64765</v>
      </c>
      <c r="C19794">
        <v>64925</v>
      </c>
      <c r="D19794">
        <v>64550</v>
      </c>
      <c r="E19794">
        <v>64695</v>
      </c>
    </row>
    <row r="19795" spans="1:5" x14ac:dyDescent="0.25">
      <c r="A19795" s="2">
        <v>42664.375</v>
      </c>
      <c r="B19795">
        <v>64700</v>
      </c>
      <c r="C19795">
        <v>64800</v>
      </c>
      <c r="D19795">
        <v>64665</v>
      </c>
      <c r="E19795">
        <v>64765</v>
      </c>
    </row>
    <row r="19796" spans="1:5" x14ac:dyDescent="0.25">
      <c r="A19796" s="2">
        <v>42663.75</v>
      </c>
      <c r="B19796">
        <v>64960</v>
      </c>
      <c r="C19796">
        <v>65030</v>
      </c>
      <c r="D19796">
        <v>64935</v>
      </c>
      <c r="E19796">
        <v>64995</v>
      </c>
    </row>
    <row r="19797" spans="1:5" x14ac:dyDescent="0.25">
      <c r="A19797" s="2">
        <v>42663.708333333336</v>
      </c>
      <c r="B19797">
        <v>64890</v>
      </c>
      <c r="C19797">
        <v>65015</v>
      </c>
      <c r="D19797">
        <v>64780</v>
      </c>
      <c r="E19797">
        <v>64945</v>
      </c>
    </row>
    <row r="19798" spans="1:5" x14ac:dyDescent="0.25">
      <c r="A19798" s="2">
        <v>42663.666666666664</v>
      </c>
      <c r="B19798">
        <v>64890</v>
      </c>
      <c r="C19798">
        <v>64975</v>
      </c>
      <c r="D19798">
        <v>64750</v>
      </c>
      <c r="E19798">
        <v>64890</v>
      </c>
    </row>
    <row r="19799" spans="1:5" x14ac:dyDescent="0.25">
      <c r="A19799" s="2">
        <v>42663.625</v>
      </c>
      <c r="B19799">
        <v>65020</v>
      </c>
      <c r="C19799">
        <v>65125</v>
      </c>
      <c r="D19799">
        <v>64815</v>
      </c>
      <c r="E19799">
        <v>64890</v>
      </c>
    </row>
    <row r="19800" spans="1:5" x14ac:dyDescent="0.25">
      <c r="A19800" s="2">
        <v>42663.583333333336</v>
      </c>
      <c r="B19800">
        <v>64885</v>
      </c>
      <c r="C19800">
        <v>65075</v>
      </c>
      <c r="D19800">
        <v>64780</v>
      </c>
      <c r="E19800">
        <v>65020</v>
      </c>
    </row>
    <row r="19801" spans="1:5" x14ac:dyDescent="0.25">
      <c r="A19801" s="2">
        <v>42663.541666666664</v>
      </c>
      <c r="B19801">
        <v>64695</v>
      </c>
      <c r="C19801">
        <v>64885</v>
      </c>
      <c r="D19801">
        <v>64535</v>
      </c>
      <c r="E19801">
        <v>64885</v>
      </c>
    </row>
    <row r="19802" spans="1:5" x14ac:dyDescent="0.25">
      <c r="A19802" s="2">
        <v>42663.5</v>
      </c>
      <c r="B19802">
        <v>64680</v>
      </c>
      <c r="C19802">
        <v>64970</v>
      </c>
      <c r="D19802">
        <v>64565</v>
      </c>
      <c r="E19802">
        <v>64695</v>
      </c>
    </row>
    <row r="19803" spans="1:5" x14ac:dyDescent="0.25">
      <c r="A19803" s="2">
        <v>42663.458333333336</v>
      </c>
      <c r="B19803">
        <v>64025</v>
      </c>
      <c r="C19803">
        <v>64700</v>
      </c>
      <c r="D19803">
        <v>63900</v>
      </c>
      <c r="E19803">
        <v>64690</v>
      </c>
    </row>
    <row r="19804" spans="1:5" x14ac:dyDescent="0.25">
      <c r="A19804" s="2">
        <v>42663.416666666664</v>
      </c>
      <c r="B19804">
        <v>64130</v>
      </c>
      <c r="C19804">
        <v>64350</v>
      </c>
      <c r="D19804">
        <v>63830</v>
      </c>
      <c r="E19804">
        <v>64030</v>
      </c>
    </row>
    <row r="19805" spans="1:5" x14ac:dyDescent="0.25">
      <c r="A19805" s="2">
        <v>42663.375</v>
      </c>
      <c r="B19805">
        <v>64320</v>
      </c>
      <c r="C19805">
        <v>64415</v>
      </c>
      <c r="D19805">
        <v>63975</v>
      </c>
      <c r="E19805">
        <v>64130</v>
      </c>
    </row>
    <row r="19806" spans="1:5" x14ac:dyDescent="0.25">
      <c r="A19806" s="2">
        <v>42662.75</v>
      </c>
      <c r="B19806">
        <v>64600</v>
      </c>
      <c r="C19806">
        <v>64680</v>
      </c>
      <c r="D19806">
        <v>64560</v>
      </c>
      <c r="E19806">
        <v>64640</v>
      </c>
    </row>
    <row r="19807" spans="1:5" x14ac:dyDescent="0.25">
      <c r="A19807" s="2">
        <v>42662.708333333336</v>
      </c>
      <c r="B19807">
        <v>64785</v>
      </c>
      <c r="C19807">
        <v>64845</v>
      </c>
      <c r="D19807">
        <v>64535</v>
      </c>
      <c r="E19807">
        <v>64615</v>
      </c>
    </row>
    <row r="19808" spans="1:5" x14ac:dyDescent="0.25">
      <c r="A19808" s="2">
        <v>42662.666666666664</v>
      </c>
      <c r="B19808">
        <v>64665</v>
      </c>
      <c r="C19808">
        <v>64925</v>
      </c>
      <c r="D19808">
        <v>64450</v>
      </c>
      <c r="E19808">
        <v>64780</v>
      </c>
    </row>
    <row r="19809" spans="1:5" x14ac:dyDescent="0.25">
      <c r="A19809" s="2">
        <v>42662.625</v>
      </c>
      <c r="B19809">
        <v>64510</v>
      </c>
      <c r="C19809">
        <v>64795</v>
      </c>
      <c r="D19809">
        <v>64470</v>
      </c>
      <c r="E19809">
        <v>64665</v>
      </c>
    </row>
    <row r="19810" spans="1:5" x14ac:dyDescent="0.25">
      <c r="A19810" s="2">
        <v>42662.583333333336</v>
      </c>
      <c r="B19810">
        <v>64995</v>
      </c>
      <c r="C19810">
        <v>65040</v>
      </c>
      <c r="D19810">
        <v>64485</v>
      </c>
      <c r="E19810">
        <v>64505</v>
      </c>
    </row>
    <row r="19811" spans="1:5" x14ac:dyDescent="0.25">
      <c r="A19811" s="2">
        <v>42662.541666666664</v>
      </c>
      <c r="B19811">
        <v>65120</v>
      </c>
      <c r="C19811">
        <v>65145</v>
      </c>
      <c r="D19811">
        <v>64760</v>
      </c>
      <c r="E19811">
        <v>64995</v>
      </c>
    </row>
    <row r="19812" spans="1:5" x14ac:dyDescent="0.25">
      <c r="A19812" s="2">
        <v>42662.5</v>
      </c>
      <c r="B19812">
        <v>64905</v>
      </c>
      <c r="C19812">
        <v>65190</v>
      </c>
      <c r="D19812">
        <v>64670</v>
      </c>
      <c r="E19812">
        <v>65120</v>
      </c>
    </row>
    <row r="19813" spans="1:5" x14ac:dyDescent="0.25">
      <c r="A19813" s="2">
        <v>42662.458333333336</v>
      </c>
      <c r="B19813">
        <v>65175</v>
      </c>
      <c r="C19813">
        <v>65270</v>
      </c>
      <c r="D19813">
        <v>64755</v>
      </c>
      <c r="E19813">
        <v>64900</v>
      </c>
    </row>
    <row r="19814" spans="1:5" x14ac:dyDescent="0.25">
      <c r="A19814" s="2">
        <v>42662.416666666664</v>
      </c>
      <c r="B19814">
        <v>64970</v>
      </c>
      <c r="C19814">
        <v>65275</v>
      </c>
      <c r="D19814">
        <v>64935</v>
      </c>
      <c r="E19814">
        <v>65175</v>
      </c>
    </row>
    <row r="19815" spans="1:5" x14ac:dyDescent="0.25">
      <c r="A19815" s="2">
        <v>42662.375</v>
      </c>
      <c r="B19815">
        <v>64860</v>
      </c>
      <c r="C19815">
        <v>64995</v>
      </c>
      <c r="D19815">
        <v>64820</v>
      </c>
      <c r="E19815">
        <v>64970</v>
      </c>
    </row>
    <row r="19816" spans="1:5" x14ac:dyDescent="0.25">
      <c r="A19816" s="2">
        <v>42661.75</v>
      </c>
      <c r="B19816">
        <v>65125</v>
      </c>
      <c r="C19816">
        <v>65165</v>
      </c>
      <c r="D19816">
        <v>64960</v>
      </c>
      <c r="E19816">
        <v>64960</v>
      </c>
    </row>
    <row r="19817" spans="1:5" x14ac:dyDescent="0.25">
      <c r="A19817" s="2">
        <v>42661.708333333336</v>
      </c>
      <c r="B19817">
        <v>65165</v>
      </c>
      <c r="C19817">
        <v>65190</v>
      </c>
      <c r="D19817">
        <v>64975</v>
      </c>
      <c r="E19817">
        <v>65110</v>
      </c>
    </row>
    <row r="19818" spans="1:5" x14ac:dyDescent="0.25">
      <c r="A19818" s="2">
        <v>42661.666666666664</v>
      </c>
      <c r="B19818">
        <v>64870</v>
      </c>
      <c r="C19818">
        <v>65190</v>
      </c>
      <c r="D19818">
        <v>64855</v>
      </c>
      <c r="E19818">
        <v>65160</v>
      </c>
    </row>
    <row r="19819" spans="1:5" x14ac:dyDescent="0.25">
      <c r="A19819" s="2">
        <v>42661.625</v>
      </c>
      <c r="B19819">
        <v>64575</v>
      </c>
      <c r="C19819">
        <v>64880</v>
      </c>
      <c r="D19819">
        <v>64575</v>
      </c>
      <c r="E19819">
        <v>64870</v>
      </c>
    </row>
    <row r="19820" spans="1:5" x14ac:dyDescent="0.25">
      <c r="A19820" s="2">
        <v>42661.583333333336</v>
      </c>
      <c r="B19820">
        <v>64625</v>
      </c>
      <c r="C19820">
        <v>64710</v>
      </c>
      <c r="D19820">
        <v>64510</v>
      </c>
      <c r="E19820">
        <v>64575</v>
      </c>
    </row>
    <row r="19821" spans="1:5" x14ac:dyDescent="0.25">
      <c r="A19821" s="2">
        <v>42661.541666666664</v>
      </c>
      <c r="B19821">
        <v>64445</v>
      </c>
      <c r="C19821">
        <v>64660</v>
      </c>
      <c r="D19821">
        <v>64410</v>
      </c>
      <c r="E19821">
        <v>64625</v>
      </c>
    </row>
    <row r="19822" spans="1:5" x14ac:dyDescent="0.25">
      <c r="A19822" s="2">
        <v>42661.5</v>
      </c>
      <c r="B19822">
        <v>64160</v>
      </c>
      <c r="C19822">
        <v>64470</v>
      </c>
      <c r="D19822">
        <v>64080</v>
      </c>
      <c r="E19822">
        <v>64445</v>
      </c>
    </row>
    <row r="19823" spans="1:5" x14ac:dyDescent="0.25">
      <c r="A19823" s="2">
        <v>42661.458333333336</v>
      </c>
      <c r="B19823">
        <v>64460</v>
      </c>
      <c r="C19823">
        <v>64590</v>
      </c>
      <c r="D19823">
        <v>63965</v>
      </c>
      <c r="E19823">
        <v>64160</v>
      </c>
    </row>
    <row r="19824" spans="1:5" x14ac:dyDescent="0.25">
      <c r="A19824" s="2">
        <v>42661.416666666664</v>
      </c>
      <c r="B19824">
        <v>64130</v>
      </c>
      <c r="C19824">
        <v>64480</v>
      </c>
      <c r="D19824">
        <v>64035</v>
      </c>
      <c r="E19824">
        <v>64460</v>
      </c>
    </row>
    <row r="19825" spans="1:5" x14ac:dyDescent="0.25">
      <c r="A19825" s="2">
        <v>42661.375</v>
      </c>
      <c r="B19825">
        <v>64190</v>
      </c>
      <c r="C19825">
        <v>64260</v>
      </c>
      <c r="D19825">
        <v>64110</v>
      </c>
      <c r="E19825">
        <v>64120</v>
      </c>
    </row>
    <row r="19826" spans="1:5" x14ac:dyDescent="0.25">
      <c r="A19826" s="2">
        <v>42660.75</v>
      </c>
      <c r="B19826">
        <v>63820</v>
      </c>
      <c r="C19826">
        <v>64145</v>
      </c>
      <c r="D19826">
        <v>63785</v>
      </c>
      <c r="E19826">
        <v>64145</v>
      </c>
    </row>
    <row r="19827" spans="1:5" x14ac:dyDescent="0.25">
      <c r="A19827" s="2">
        <v>42660.708333333336</v>
      </c>
      <c r="B19827">
        <v>63675</v>
      </c>
      <c r="C19827">
        <v>63900</v>
      </c>
      <c r="D19827">
        <v>63640</v>
      </c>
      <c r="E19827">
        <v>63810</v>
      </c>
    </row>
    <row r="19828" spans="1:5" x14ac:dyDescent="0.25">
      <c r="A19828" s="2">
        <v>42660.666666666664</v>
      </c>
      <c r="B19828">
        <v>63710</v>
      </c>
      <c r="C19828">
        <v>63750</v>
      </c>
      <c r="D19828">
        <v>63530</v>
      </c>
      <c r="E19828">
        <v>63675</v>
      </c>
    </row>
    <row r="19829" spans="1:5" x14ac:dyDescent="0.25">
      <c r="A19829" s="2">
        <v>42660.625</v>
      </c>
      <c r="B19829">
        <v>63575</v>
      </c>
      <c r="C19829">
        <v>63795</v>
      </c>
      <c r="D19829">
        <v>63550</v>
      </c>
      <c r="E19829">
        <v>63715</v>
      </c>
    </row>
    <row r="19830" spans="1:5" x14ac:dyDescent="0.25">
      <c r="A19830" s="2">
        <v>42660.583333333336</v>
      </c>
      <c r="B19830">
        <v>63405</v>
      </c>
      <c r="C19830">
        <v>63620</v>
      </c>
      <c r="D19830">
        <v>63400</v>
      </c>
      <c r="E19830">
        <v>63575</v>
      </c>
    </row>
    <row r="19831" spans="1:5" x14ac:dyDescent="0.25">
      <c r="A19831" s="2">
        <v>42660.541666666664</v>
      </c>
      <c r="B19831">
        <v>63305</v>
      </c>
      <c r="C19831">
        <v>63440</v>
      </c>
      <c r="D19831">
        <v>63250</v>
      </c>
      <c r="E19831">
        <v>63400</v>
      </c>
    </row>
    <row r="19832" spans="1:5" x14ac:dyDescent="0.25">
      <c r="A19832" s="2">
        <v>42660.5</v>
      </c>
      <c r="B19832">
        <v>63095</v>
      </c>
      <c r="C19832">
        <v>63415</v>
      </c>
      <c r="D19832">
        <v>63080</v>
      </c>
      <c r="E19832">
        <v>63310</v>
      </c>
    </row>
    <row r="19833" spans="1:5" x14ac:dyDescent="0.25">
      <c r="A19833" s="2">
        <v>42660.458333333336</v>
      </c>
      <c r="B19833">
        <v>63105</v>
      </c>
      <c r="C19833">
        <v>63145</v>
      </c>
      <c r="D19833">
        <v>62960</v>
      </c>
      <c r="E19833">
        <v>63090</v>
      </c>
    </row>
    <row r="19834" spans="1:5" x14ac:dyDescent="0.25">
      <c r="A19834" s="2">
        <v>42660.416666666664</v>
      </c>
      <c r="B19834">
        <v>63060</v>
      </c>
      <c r="C19834">
        <v>63175</v>
      </c>
      <c r="D19834">
        <v>62940</v>
      </c>
      <c r="E19834">
        <v>63105</v>
      </c>
    </row>
    <row r="19835" spans="1:5" x14ac:dyDescent="0.25">
      <c r="A19835" s="2">
        <v>42660.375</v>
      </c>
      <c r="B19835">
        <v>62950</v>
      </c>
      <c r="C19835">
        <v>63140</v>
      </c>
      <c r="D19835">
        <v>62905</v>
      </c>
      <c r="E19835">
        <v>63060</v>
      </c>
    </row>
    <row r="19836" spans="1:5" x14ac:dyDescent="0.25">
      <c r="A19836" s="2">
        <v>42657.708333333336</v>
      </c>
      <c r="B19836">
        <v>63090</v>
      </c>
      <c r="C19836">
        <v>63190</v>
      </c>
      <c r="D19836">
        <v>63000</v>
      </c>
      <c r="E19836">
        <v>63175</v>
      </c>
    </row>
    <row r="19837" spans="1:5" x14ac:dyDescent="0.25">
      <c r="A19837" s="2">
        <v>42657.666666666664</v>
      </c>
      <c r="B19837">
        <v>62980</v>
      </c>
      <c r="C19837">
        <v>63190</v>
      </c>
      <c r="D19837">
        <v>62970</v>
      </c>
      <c r="E19837">
        <v>63090</v>
      </c>
    </row>
    <row r="19838" spans="1:5" x14ac:dyDescent="0.25">
      <c r="A19838" s="2">
        <v>42657.625</v>
      </c>
      <c r="B19838">
        <v>63050</v>
      </c>
      <c r="C19838">
        <v>63135</v>
      </c>
      <c r="D19838">
        <v>62895</v>
      </c>
      <c r="E19838">
        <v>62985</v>
      </c>
    </row>
    <row r="19839" spans="1:5" x14ac:dyDescent="0.25">
      <c r="A19839" s="2">
        <v>42657.583333333336</v>
      </c>
      <c r="B19839">
        <v>63040</v>
      </c>
      <c r="C19839">
        <v>63230</v>
      </c>
      <c r="D19839">
        <v>62945</v>
      </c>
      <c r="E19839">
        <v>63060</v>
      </c>
    </row>
    <row r="19840" spans="1:5" x14ac:dyDescent="0.25">
      <c r="A19840" s="2">
        <v>42657.541666666664</v>
      </c>
      <c r="B19840">
        <v>63000</v>
      </c>
      <c r="C19840">
        <v>63130</v>
      </c>
      <c r="D19840">
        <v>62855</v>
      </c>
      <c r="E19840">
        <v>63040</v>
      </c>
    </row>
    <row r="19841" spans="1:5" x14ac:dyDescent="0.25">
      <c r="A19841" s="2">
        <v>42657.5</v>
      </c>
      <c r="B19841">
        <v>63165</v>
      </c>
      <c r="C19841">
        <v>63290</v>
      </c>
      <c r="D19841">
        <v>62975</v>
      </c>
      <c r="E19841">
        <v>63000</v>
      </c>
    </row>
    <row r="19842" spans="1:5" x14ac:dyDescent="0.25">
      <c r="A19842" s="2">
        <v>42657.458333333336</v>
      </c>
      <c r="B19842">
        <v>63225</v>
      </c>
      <c r="C19842">
        <v>63290</v>
      </c>
      <c r="D19842">
        <v>63095</v>
      </c>
      <c r="E19842">
        <v>63170</v>
      </c>
    </row>
    <row r="19843" spans="1:5" x14ac:dyDescent="0.25">
      <c r="A19843" s="2">
        <v>42657.416666666664</v>
      </c>
      <c r="B19843">
        <v>62885</v>
      </c>
      <c r="C19843">
        <v>63315</v>
      </c>
      <c r="D19843">
        <v>62820</v>
      </c>
      <c r="E19843">
        <v>63230</v>
      </c>
    </row>
    <row r="19844" spans="1:5" x14ac:dyDescent="0.25">
      <c r="A19844" s="2">
        <v>42657.375</v>
      </c>
      <c r="B19844">
        <v>62690</v>
      </c>
      <c r="C19844">
        <v>62985</v>
      </c>
      <c r="D19844">
        <v>62625</v>
      </c>
      <c r="E19844">
        <v>62890</v>
      </c>
    </row>
    <row r="19845" spans="1:5" x14ac:dyDescent="0.25">
      <c r="A19845" s="2">
        <v>42656.708333333336</v>
      </c>
      <c r="B19845">
        <v>62370</v>
      </c>
      <c r="C19845">
        <v>62535</v>
      </c>
      <c r="D19845">
        <v>62350</v>
      </c>
      <c r="E19845">
        <v>62380</v>
      </c>
    </row>
    <row r="19846" spans="1:5" x14ac:dyDescent="0.25">
      <c r="A19846" s="2">
        <v>42656.666666666664</v>
      </c>
      <c r="B19846">
        <v>62545</v>
      </c>
      <c r="C19846">
        <v>62555</v>
      </c>
      <c r="D19846">
        <v>62350</v>
      </c>
      <c r="E19846">
        <v>62370</v>
      </c>
    </row>
    <row r="19847" spans="1:5" x14ac:dyDescent="0.25">
      <c r="A19847" s="2">
        <v>42656.625</v>
      </c>
      <c r="B19847">
        <v>62565</v>
      </c>
      <c r="C19847">
        <v>62615</v>
      </c>
      <c r="D19847">
        <v>62440</v>
      </c>
      <c r="E19847">
        <v>62550</v>
      </c>
    </row>
    <row r="19848" spans="1:5" x14ac:dyDescent="0.25">
      <c r="A19848" s="2">
        <v>42656.583333333336</v>
      </c>
      <c r="B19848">
        <v>62270</v>
      </c>
      <c r="C19848">
        <v>62585</v>
      </c>
      <c r="D19848">
        <v>62245</v>
      </c>
      <c r="E19848">
        <v>62560</v>
      </c>
    </row>
    <row r="19849" spans="1:5" x14ac:dyDescent="0.25">
      <c r="A19849" s="2">
        <v>42656.541666666664</v>
      </c>
      <c r="B19849">
        <v>62160</v>
      </c>
      <c r="C19849">
        <v>62290</v>
      </c>
      <c r="D19849">
        <v>62000</v>
      </c>
      <c r="E19849">
        <v>62265</v>
      </c>
    </row>
    <row r="19850" spans="1:5" x14ac:dyDescent="0.25">
      <c r="A19850" s="2">
        <v>42656.5</v>
      </c>
      <c r="B19850">
        <v>61985</v>
      </c>
      <c r="C19850">
        <v>62260</v>
      </c>
      <c r="D19850">
        <v>61840</v>
      </c>
      <c r="E19850">
        <v>62160</v>
      </c>
    </row>
    <row r="19851" spans="1:5" x14ac:dyDescent="0.25">
      <c r="A19851" s="2">
        <v>42656.458333333336</v>
      </c>
      <c r="B19851">
        <v>61585</v>
      </c>
      <c r="C19851">
        <v>61985</v>
      </c>
      <c r="D19851">
        <v>61485</v>
      </c>
      <c r="E19851">
        <v>61980</v>
      </c>
    </row>
    <row r="19852" spans="1:5" x14ac:dyDescent="0.25">
      <c r="A19852" s="2">
        <v>42656.416666666664</v>
      </c>
      <c r="B19852">
        <v>61875</v>
      </c>
      <c r="C19852">
        <v>61920</v>
      </c>
      <c r="D19852">
        <v>61455</v>
      </c>
      <c r="E19852">
        <v>61580</v>
      </c>
    </row>
    <row r="19853" spans="1:5" x14ac:dyDescent="0.25">
      <c r="A19853" s="2">
        <v>42656.375</v>
      </c>
      <c r="B19853">
        <v>61800</v>
      </c>
      <c r="C19853">
        <v>62020</v>
      </c>
      <c r="D19853">
        <v>61700</v>
      </c>
      <c r="E19853">
        <v>61870</v>
      </c>
    </row>
    <row r="19854" spans="1:5" x14ac:dyDescent="0.25">
      <c r="A19854" s="2">
        <v>42654.708333333336</v>
      </c>
      <c r="B19854">
        <v>61085</v>
      </c>
      <c r="C19854">
        <v>61125</v>
      </c>
      <c r="D19854">
        <v>60980</v>
      </c>
      <c r="E19854">
        <v>61005</v>
      </c>
    </row>
    <row r="19855" spans="1:5" x14ac:dyDescent="0.25">
      <c r="A19855" s="2">
        <v>42654.666666666664</v>
      </c>
      <c r="B19855">
        <v>61030</v>
      </c>
      <c r="C19855">
        <v>61200</v>
      </c>
      <c r="D19855">
        <v>60940</v>
      </c>
      <c r="E19855">
        <v>61085</v>
      </c>
    </row>
    <row r="19856" spans="1:5" x14ac:dyDescent="0.25">
      <c r="A19856" s="2">
        <v>42654.625</v>
      </c>
      <c r="B19856">
        <v>60960</v>
      </c>
      <c r="C19856">
        <v>61080</v>
      </c>
      <c r="D19856">
        <v>60900</v>
      </c>
      <c r="E19856">
        <v>61030</v>
      </c>
    </row>
    <row r="19857" spans="1:5" x14ac:dyDescent="0.25">
      <c r="A19857" s="2">
        <v>42654.583333333336</v>
      </c>
      <c r="B19857">
        <v>61295</v>
      </c>
      <c r="C19857">
        <v>61295</v>
      </c>
      <c r="D19857">
        <v>60925</v>
      </c>
      <c r="E19857">
        <v>60955</v>
      </c>
    </row>
    <row r="19858" spans="1:5" x14ac:dyDescent="0.25">
      <c r="A19858" s="2">
        <v>42654.541666666664</v>
      </c>
      <c r="B19858">
        <v>61265</v>
      </c>
      <c r="C19858">
        <v>61325</v>
      </c>
      <c r="D19858">
        <v>61135</v>
      </c>
      <c r="E19858">
        <v>61295</v>
      </c>
    </row>
    <row r="19859" spans="1:5" x14ac:dyDescent="0.25">
      <c r="A19859" s="2">
        <v>42654.5</v>
      </c>
      <c r="B19859">
        <v>61135</v>
      </c>
      <c r="C19859">
        <v>61275</v>
      </c>
      <c r="D19859">
        <v>61060</v>
      </c>
      <c r="E19859">
        <v>61260</v>
      </c>
    </row>
    <row r="19860" spans="1:5" x14ac:dyDescent="0.25">
      <c r="A19860" s="2">
        <v>42654.458333333336</v>
      </c>
      <c r="B19860">
        <v>61255</v>
      </c>
      <c r="C19860">
        <v>61340</v>
      </c>
      <c r="D19860">
        <v>61105</v>
      </c>
      <c r="E19860">
        <v>61135</v>
      </c>
    </row>
    <row r="19861" spans="1:5" x14ac:dyDescent="0.25">
      <c r="A19861" s="2">
        <v>42654.416666666664</v>
      </c>
      <c r="B19861">
        <v>61540</v>
      </c>
      <c r="C19861">
        <v>61550</v>
      </c>
      <c r="D19861">
        <v>61190</v>
      </c>
      <c r="E19861">
        <v>61255</v>
      </c>
    </row>
    <row r="19862" spans="1:5" x14ac:dyDescent="0.25">
      <c r="A19862" s="2">
        <v>42654.375</v>
      </c>
      <c r="B19862">
        <v>61800</v>
      </c>
      <c r="C19862">
        <v>61800</v>
      </c>
      <c r="D19862">
        <v>61320</v>
      </c>
      <c r="E19862">
        <v>61540</v>
      </c>
    </row>
    <row r="19863" spans="1:5" x14ac:dyDescent="0.25">
      <c r="A19863" s="2">
        <v>42653.708333333336</v>
      </c>
      <c r="B19863">
        <v>61685</v>
      </c>
      <c r="C19863">
        <v>61920</v>
      </c>
      <c r="D19863">
        <v>61670</v>
      </c>
      <c r="E19863">
        <v>61920</v>
      </c>
    </row>
    <row r="19864" spans="1:5" x14ac:dyDescent="0.25">
      <c r="A19864" s="2">
        <v>42653.666666666664</v>
      </c>
      <c r="B19864">
        <v>61480</v>
      </c>
      <c r="C19864">
        <v>61715</v>
      </c>
      <c r="D19864">
        <v>61475</v>
      </c>
      <c r="E19864">
        <v>61685</v>
      </c>
    </row>
    <row r="19865" spans="1:5" x14ac:dyDescent="0.25">
      <c r="A19865" s="2">
        <v>42653.625</v>
      </c>
      <c r="B19865">
        <v>61605</v>
      </c>
      <c r="C19865">
        <v>61670</v>
      </c>
      <c r="D19865">
        <v>61470</v>
      </c>
      <c r="E19865">
        <v>61480</v>
      </c>
    </row>
    <row r="19866" spans="1:5" x14ac:dyDescent="0.25">
      <c r="A19866" s="2">
        <v>42653.583333333336</v>
      </c>
      <c r="B19866">
        <v>61450</v>
      </c>
      <c r="C19866">
        <v>61645</v>
      </c>
      <c r="D19866">
        <v>61415</v>
      </c>
      <c r="E19866">
        <v>61600</v>
      </c>
    </row>
    <row r="19867" spans="1:5" x14ac:dyDescent="0.25">
      <c r="A19867" s="2">
        <v>42653.541666666664</v>
      </c>
      <c r="B19867">
        <v>61520</v>
      </c>
      <c r="C19867">
        <v>61555</v>
      </c>
      <c r="D19867">
        <v>61440</v>
      </c>
      <c r="E19867">
        <v>61450</v>
      </c>
    </row>
    <row r="19868" spans="1:5" x14ac:dyDescent="0.25">
      <c r="A19868" s="2">
        <v>42653.5</v>
      </c>
      <c r="B19868">
        <v>61810</v>
      </c>
      <c r="C19868">
        <v>61820</v>
      </c>
      <c r="D19868">
        <v>61500</v>
      </c>
      <c r="E19868">
        <v>61515</v>
      </c>
    </row>
    <row r="19869" spans="1:5" x14ac:dyDescent="0.25">
      <c r="A19869" s="2">
        <v>42653.458333333336</v>
      </c>
      <c r="B19869">
        <v>61755</v>
      </c>
      <c r="C19869">
        <v>61825</v>
      </c>
      <c r="D19869">
        <v>61660</v>
      </c>
      <c r="E19869">
        <v>61810</v>
      </c>
    </row>
    <row r="19870" spans="1:5" x14ac:dyDescent="0.25">
      <c r="A19870" s="2">
        <v>42653.416666666664</v>
      </c>
      <c r="B19870">
        <v>61590</v>
      </c>
      <c r="C19870">
        <v>61795</v>
      </c>
      <c r="D19870">
        <v>61500</v>
      </c>
      <c r="E19870">
        <v>61750</v>
      </c>
    </row>
    <row r="19871" spans="1:5" x14ac:dyDescent="0.25">
      <c r="A19871" s="2">
        <v>42653.375</v>
      </c>
      <c r="B19871">
        <v>61450</v>
      </c>
      <c r="C19871">
        <v>61640</v>
      </c>
      <c r="D19871">
        <v>61355</v>
      </c>
      <c r="E19871">
        <v>61590</v>
      </c>
    </row>
    <row r="19872" spans="1:5" x14ac:dyDescent="0.25">
      <c r="A19872" s="2">
        <v>42650.708333333336</v>
      </c>
      <c r="B19872">
        <v>61160</v>
      </c>
      <c r="C19872">
        <v>61280</v>
      </c>
      <c r="D19872">
        <v>61130</v>
      </c>
      <c r="E19872">
        <v>61280</v>
      </c>
    </row>
    <row r="19873" spans="1:5" x14ac:dyDescent="0.25">
      <c r="A19873" s="2">
        <v>42650.666666666664</v>
      </c>
      <c r="B19873">
        <v>61165</v>
      </c>
      <c r="C19873">
        <v>61240</v>
      </c>
      <c r="D19873">
        <v>61075</v>
      </c>
      <c r="E19873">
        <v>61165</v>
      </c>
    </row>
    <row r="19874" spans="1:5" x14ac:dyDescent="0.25">
      <c r="A19874" s="2">
        <v>42650.625</v>
      </c>
      <c r="B19874">
        <v>61290</v>
      </c>
      <c r="C19874">
        <v>61405</v>
      </c>
      <c r="D19874">
        <v>61130</v>
      </c>
      <c r="E19874">
        <v>61170</v>
      </c>
    </row>
    <row r="19875" spans="1:5" x14ac:dyDescent="0.25">
      <c r="A19875" s="2">
        <v>42650.583333333336</v>
      </c>
      <c r="B19875">
        <v>60955</v>
      </c>
      <c r="C19875">
        <v>61320</v>
      </c>
      <c r="D19875">
        <v>60915</v>
      </c>
      <c r="E19875">
        <v>61295</v>
      </c>
    </row>
    <row r="19876" spans="1:5" x14ac:dyDescent="0.25">
      <c r="A19876" s="2">
        <v>42650.541666666664</v>
      </c>
      <c r="B19876">
        <v>60740</v>
      </c>
      <c r="C19876">
        <v>60975</v>
      </c>
      <c r="D19876">
        <v>60545</v>
      </c>
      <c r="E19876">
        <v>60960</v>
      </c>
    </row>
    <row r="19877" spans="1:5" x14ac:dyDescent="0.25">
      <c r="A19877" s="2">
        <v>42650.5</v>
      </c>
      <c r="B19877">
        <v>61035</v>
      </c>
      <c r="C19877">
        <v>61275</v>
      </c>
      <c r="D19877">
        <v>60615</v>
      </c>
      <c r="E19877">
        <v>60740</v>
      </c>
    </row>
    <row r="19878" spans="1:5" x14ac:dyDescent="0.25">
      <c r="A19878" s="2">
        <v>42650.458333333336</v>
      </c>
      <c r="B19878">
        <v>61040</v>
      </c>
      <c r="C19878">
        <v>61130</v>
      </c>
      <c r="D19878">
        <v>60915</v>
      </c>
      <c r="E19878">
        <v>61035</v>
      </c>
    </row>
    <row r="19879" spans="1:5" x14ac:dyDescent="0.25">
      <c r="A19879" s="2">
        <v>42650.416666666664</v>
      </c>
      <c r="B19879">
        <v>61035</v>
      </c>
      <c r="C19879">
        <v>61170</v>
      </c>
      <c r="D19879">
        <v>60860</v>
      </c>
      <c r="E19879">
        <v>61045</v>
      </c>
    </row>
    <row r="19880" spans="1:5" x14ac:dyDescent="0.25">
      <c r="A19880" s="2">
        <v>42650.375</v>
      </c>
      <c r="B19880">
        <v>60500</v>
      </c>
      <c r="C19880">
        <v>61095</v>
      </c>
      <c r="D19880">
        <v>60430</v>
      </c>
      <c r="E19880">
        <v>61035</v>
      </c>
    </row>
    <row r="19881" spans="1:5" x14ac:dyDescent="0.25">
      <c r="A19881" s="2">
        <v>42649.708333333336</v>
      </c>
      <c r="B19881">
        <v>60775</v>
      </c>
      <c r="C19881">
        <v>60825</v>
      </c>
      <c r="D19881">
        <v>60650</v>
      </c>
      <c r="E19881">
        <v>60650</v>
      </c>
    </row>
    <row r="19882" spans="1:5" x14ac:dyDescent="0.25">
      <c r="A19882" s="2">
        <v>42649.666666666664</v>
      </c>
      <c r="B19882">
        <v>60615</v>
      </c>
      <c r="C19882">
        <v>60895</v>
      </c>
      <c r="D19882">
        <v>60600</v>
      </c>
      <c r="E19882">
        <v>60775</v>
      </c>
    </row>
    <row r="19883" spans="1:5" x14ac:dyDescent="0.25">
      <c r="A19883" s="2">
        <v>42649.625</v>
      </c>
      <c r="B19883">
        <v>60725</v>
      </c>
      <c r="C19883">
        <v>60770</v>
      </c>
      <c r="D19883">
        <v>60560</v>
      </c>
      <c r="E19883">
        <v>60610</v>
      </c>
    </row>
    <row r="19884" spans="1:5" x14ac:dyDescent="0.25">
      <c r="A19884" s="2">
        <v>42649.583333333336</v>
      </c>
      <c r="B19884">
        <v>60620</v>
      </c>
      <c r="C19884">
        <v>60785</v>
      </c>
      <c r="D19884">
        <v>60620</v>
      </c>
      <c r="E19884">
        <v>60735</v>
      </c>
    </row>
    <row r="19885" spans="1:5" x14ac:dyDescent="0.25">
      <c r="A19885" s="2">
        <v>42649.541666666664</v>
      </c>
      <c r="B19885">
        <v>60500</v>
      </c>
      <c r="C19885">
        <v>60680</v>
      </c>
      <c r="D19885">
        <v>60500</v>
      </c>
      <c r="E19885">
        <v>60625</v>
      </c>
    </row>
    <row r="19886" spans="1:5" x14ac:dyDescent="0.25">
      <c r="A19886" s="2">
        <v>42649.5</v>
      </c>
      <c r="B19886">
        <v>60370</v>
      </c>
      <c r="C19886">
        <v>60590</v>
      </c>
      <c r="D19886">
        <v>60145</v>
      </c>
      <c r="E19886">
        <v>60500</v>
      </c>
    </row>
    <row r="19887" spans="1:5" x14ac:dyDescent="0.25">
      <c r="A19887" s="2">
        <v>42649.458333333336</v>
      </c>
      <c r="B19887">
        <v>60465</v>
      </c>
      <c r="C19887">
        <v>60525</v>
      </c>
      <c r="D19887">
        <v>60260</v>
      </c>
      <c r="E19887">
        <v>60370</v>
      </c>
    </row>
    <row r="19888" spans="1:5" x14ac:dyDescent="0.25">
      <c r="A19888" s="2">
        <v>42649.416666666664</v>
      </c>
      <c r="B19888">
        <v>60340</v>
      </c>
      <c r="C19888">
        <v>60495</v>
      </c>
      <c r="D19888">
        <v>60205</v>
      </c>
      <c r="E19888">
        <v>60460</v>
      </c>
    </row>
    <row r="19889" spans="1:5" x14ac:dyDescent="0.25">
      <c r="A19889" s="2">
        <v>42649.375</v>
      </c>
      <c r="B19889">
        <v>60090</v>
      </c>
      <c r="C19889">
        <v>60350</v>
      </c>
      <c r="D19889">
        <v>60050</v>
      </c>
      <c r="E19889">
        <v>60335</v>
      </c>
    </row>
    <row r="19890" spans="1:5" x14ac:dyDescent="0.25">
      <c r="A19890" s="2">
        <v>42648.708333333336</v>
      </c>
      <c r="B19890">
        <v>60395</v>
      </c>
      <c r="C19890">
        <v>60440</v>
      </c>
      <c r="D19890">
        <v>60230</v>
      </c>
      <c r="E19890">
        <v>60235</v>
      </c>
    </row>
    <row r="19891" spans="1:5" x14ac:dyDescent="0.25">
      <c r="A19891" s="2">
        <v>42648.666666666664</v>
      </c>
      <c r="B19891">
        <v>60485</v>
      </c>
      <c r="C19891">
        <v>60580</v>
      </c>
      <c r="D19891">
        <v>60340</v>
      </c>
      <c r="E19891">
        <v>60395</v>
      </c>
    </row>
    <row r="19892" spans="1:5" x14ac:dyDescent="0.25">
      <c r="A19892" s="2">
        <v>42648.625</v>
      </c>
      <c r="B19892">
        <v>60610</v>
      </c>
      <c r="C19892">
        <v>60670</v>
      </c>
      <c r="D19892">
        <v>60430</v>
      </c>
      <c r="E19892">
        <v>60490</v>
      </c>
    </row>
    <row r="19893" spans="1:5" x14ac:dyDescent="0.25">
      <c r="A19893" s="2">
        <v>42648.583333333336</v>
      </c>
      <c r="B19893">
        <v>60555</v>
      </c>
      <c r="C19893">
        <v>60670</v>
      </c>
      <c r="D19893">
        <v>60480</v>
      </c>
      <c r="E19893">
        <v>60610</v>
      </c>
    </row>
    <row r="19894" spans="1:5" x14ac:dyDescent="0.25">
      <c r="A19894" s="2">
        <v>42648.541666666664</v>
      </c>
      <c r="B19894">
        <v>60390</v>
      </c>
      <c r="C19894">
        <v>60585</v>
      </c>
      <c r="D19894">
        <v>60365</v>
      </c>
      <c r="E19894">
        <v>60555</v>
      </c>
    </row>
    <row r="19895" spans="1:5" x14ac:dyDescent="0.25">
      <c r="A19895" s="2">
        <v>42648.5</v>
      </c>
      <c r="B19895">
        <v>60245</v>
      </c>
      <c r="C19895">
        <v>60475</v>
      </c>
      <c r="D19895">
        <v>60225</v>
      </c>
      <c r="E19895">
        <v>60390</v>
      </c>
    </row>
    <row r="19896" spans="1:5" x14ac:dyDescent="0.25">
      <c r="A19896" s="2">
        <v>42648.458333333336</v>
      </c>
      <c r="B19896">
        <v>60145</v>
      </c>
      <c r="C19896">
        <v>60300</v>
      </c>
      <c r="D19896">
        <v>60005</v>
      </c>
      <c r="E19896">
        <v>60250</v>
      </c>
    </row>
    <row r="19897" spans="1:5" x14ac:dyDescent="0.25">
      <c r="A19897" s="2">
        <v>42648.416666666664</v>
      </c>
      <c r="B19897">
        <v>59790</v>
      </c>
      <c r="C19897">
        <v>60245</v>
      </c>
      <c r="D19897">
        <v>59730</v>
      </c>
      <c r="E19897">
        <v>60150</v>
      </c>
    </row>
    <row r="19898" spans="1:5" x14ac:dyDescent="0.25">
      <c r="A19898" s="2">
        <v>42648.375</v>
      </c>
      <c r="B19898">
        <v>59740</v>
      </c>
      <c r="C19898">
        <v>59870</v>
      </c>
      <c r="D19898">
        <v>59600</v>
      </c>
      <c r="E19898">
        <v>59790</v>
      </c>
    </row>
    <row r="19899" spans="1:5" x14ac:dyDescent="0.25">
      <c r="A19899" s="2">
        <v>42647.708333333336</v>
      </c>
      <c r="B19899">
        <v>59480</v>
      </c>
      <c r="C19899">
        <v>59550</v>
      </c>
      <c r="D19899">
        <v>59430</v>
      </c>
      <c r="E19899">
        <v>59550</v>
      </c>
    </row>
    <row r="19900" spans="1:5" x14ac:dyDescent="0.25">
      <c r="A19900" s="2">
        <v>42647.666666666664</v>
      </c>
      <c r="B19900">
        <v>59135</v>
      </c>
      <c r="C19900">
        <v>59535</v>
      </c>
      <c r="D19900">
        <v>59120</v>
      </c>
      <c r="E19900">
        <v>59480</v>
      </c>
    </row>
    <row r="19901" spans="1:5" x14ac:dyDescent="0.25">
      <c r="A19901" s="2">
        <v>42647.625</v>
      </c>
      <c r="B19901">
        <v>59200</v>
      </c>
      <c r="C19901">
        <v>59425</v>
      </c>
      <c r="D19901">
        <v>59105</v>
      </c>
      <c r="E19901">
        <v>59130</v>
      </c>
    </row>
    <row r="19902" spans="1:5" x14ac:dyDescent="0.25">
      <c r="A19902" s="2">
        <v>42647.583333333336</v>
      </c>
      <c r="B19902">
        <v>59260</v>
      </c>
      <c r="C19902">
        <v>59290</v>
      </c>
      <c r="D19902">
        <v>59020</v>
      </c>
      <c r="E19902">
        <v>59200</v>
      </c>
    </row>
    <row r="19903" spans="1:5" x14ac:dyDescent="0.25">
      <c r="A19903" s="2">
        <v>42647.541666666664</v>
      </c>
      <c r="B19903">
        <v>59410</v>
      </c>
      <c r="C19903">
        <v>59475</v>
      </c>
      <c r="D19903">
        <v>59220</v>
      </c>
      <c r="E19903">
        <v>59255</v>
      </c>
    </row>
    <row r="19904" spans="1:5" x14ac:dyDescent="0.25">
      <c r="A19904" s="2">
        <v>42647.5</v>
      </c>
      <c r="B19904">
        <v>59585</v>
      </c>
      <c r="C19904">
        <v>59680</v>
      </c>
      <c r="D19904">
        <v>59335</v>
      </c>
      <c r="E19904">
        <v>59405</v>
      </c>
    </row>
    <row r="19905" spans="1:5" x14ac:dyDescent="0.25">
      <c r="A19905" s="2">
        <v>42647.458333333336</v>
      </c>
      <c r="B19905">
        <v>59580</v>
      </c>
      <c r="C19905">
        <v>59770</v>
      </c>
      <c r="D19905">
        <v>59250</v>
      </c>
      <c r="E19905">
        <v>59585</v>
      </c>
    </row>
    <row r="19906" spans="1:5" x14ac:dyDescent="0.25">
      <c r="A19906" s="2">
        <v>42647.416666666664</v>
      </c>
      <c r="B19906">
        <v>59555</v>
      </c>
      <c r="C19906">
        <v>59740</v>
      </c>
      <c r="D19906">
        <v>59345</v>
      </c>
      <c r="E19906">
        <v>59590</v>
      </c>
    </row>
    <row r="19907" spans="1:5" x14ac:dyDescent="0.25">
      <c r="A19907" s="2">
        <v>42647.375</v>
      </c>
      <c r="B19907">
        <v>59580</v>
      </c>
      <c r="C19907">
        <v>59670</v>
      </c>
      <c r="D19907">
        <v>59445</v>
      </c>
      <c r="E19907">
        <v>59555</v>
      </c>
    </row>
    <row r="19908" spans="1:5" x14ac:dyDescent="0.25">
      <c r="A19908" s="2">
        <v>42646.708333333336</v>
      </c>
      <c r="B19908">
        <v>59690</v>
      </c>
      <c r="C19908">
        <v>59705</v>
      </c>
      <c r="D19908">
        <v>59530</v>
      </c>
      <c r="E19908">
        <v>59580</v>
      </c>
    </row>
    <row r="19909" spans="1:5" x14ac:dyDescent="0.25">
      <c r="A19909" s="2">
        <v>42646.666666666664</v>
      </c>
      <c r="B19909">
        <v>59680</v>
      </c>
      <c r="C19909">
        <v>59800</v>
      </c>
      <c r="D19909">
        <v>59615</v>
      </c>
      <c r="E19909">
        <v>59695</v>
      </c>
    </row>
    <row r="19910" spans="1:5" x14ac:dyDescent="0.25">
      <c r="A19910" s="2">
        <v>42646.625</v>
      </c>
      <c r="B19910">
        <v>59660</v>
      </c>
      <c r="C19910">
        <v>59805</v>
      </c>
      <c r="D19910">
        <v>59570</v>
      </c>
      <c r="E19910">
        <v>59690</v>
      </c>
    </row>
    <row r="19911" spans="1:5" x14ac:dyDescent="0.25">
      <c r="A19911" s="2">
        <v>42646.583333333336</v>
      </c>
      <c r="B19911">
        <v>59555</v>
      </c>
      <c r="C19911">
        <v>59730</v>
      </c>
      <c r="D19911">
        <v>59415</v>
      </c>
      <c r="E19911">
        <v>59665</v>
      </c>
    </row>
    <row r="19912" spans="1:5" x14ac:dyDescent="0.25">
      <c r="A19912" s="2">
        <v>42646.541666666664</v>
      </c>
      <c r="B19912">
        <v>59505</v>
      </c>
      <c r="C19912">
        <v>59615</v>
      </c>
      <c r="D19912">
        <v>59380</v>
      </c>
      <c r="E19912">
        <v>59555</v>
      </c>
    </row>
    <row r="19913" spans="1:5" x14ac:dyDescent="0.25">
      <c r="A19913" s="2">
        <v>42646.5</v>
      </c>
      <c r="B19913">
        <v>59540</v>
      </c>
      <c r="C19913">
        <v>59640</v>
      </c>
      <c r="D19913">
        <v>59380</v>
      </c>
      <c r="E19913">
        <v>59510</v>
      </c>
    </row>
    <row r="19914" spans="1:5" x14ac:dyDescent="0.25">
      <c r="A19914" s="2">
        <v>42646.458333333336</v>
      </c>
      <c r="B19914">
        <v>58690</v>
      </c>
      <c r="C19914">
        <v>59650</v>
      </c>
      <c r="D19914">
        <v>58675</v>
      </c>
      <c r="E19914">
        <v>59535</v>
      </c>
    </row>
    <row r="19915" spans="1:5" x14ac:dyDescent="0.25">
      <c r="A19915" s="2">
        <v>42646.416666666664</v>
      </c>
      <c r="B19915">
        <v>58590</v>
      </c>
      <c r="C19915">
        <v>58895</v>
      </c>
      <c r="D19915">
        <v>58530</v>
      </c>
      <c r="E19915">
        <v>58680</v>
      </c>
    </row>
    <row r="19916" spans="1:5" x14ac:dyDescent="0.25">
      <c r="A19916" s="2">
        <v>42646.375</v>
      </c>
      <c r="B19916">
        <v>58805</v>
      </c>
      <c r="C19916">
        <v>58845</v>
      </c>
      <c r="D19916">
        <v>58545</v>
      </c>
      <c r="E19916">
        <v>58585</v>
      </c>
    </row>
    <row r="19917" spans="1:5" x14ac:dyDescent="0.25">
      <c r="A19917" s="2">
        <v>42643.708333333336</v>
      </c>
      <c r="B19917">
        <v>58700</v>
      </c>
      <c r="C19917">
        <v>58745</v>
      </c>
      <c r="D19917">
        <v>58490</v>
      </c>
      <c r="E19917">
        <v>58570</v>
      </c>
    </row>
    <row r="19918" spans="1:5" x14ac:dyDescent="0.25">
      <c r="A19918" s="2">
        <v>42643.666666666664</v>
      </c>
      <c r="B19918">
        <v>59025</v>
      </c>
      <c r="C19918">
        <v>59140</v>
      </c>
      <c r="D19918">
        <v>58670</v>
      </c>
      <c r="E19918">
        <v>58695</v>
      </c>
    </row>
    <row r="19919" spans="1:5" x14ac:dyDescent="0.25">
      <c r="A19919" s="2">
        <v>42643.625</v>
      </c>
      <c r="B19919">
        <v>59000</v>
      </c>
      <c r="C19919">
        <v>59065</v>
      </c>
      <c r="D19919">
        <v>58930</v>
      </c>
      <c r="E19919">
        <v>59025</v>
      </c>
    </row>
    <row r="19920" spans="1:5" x14ac:dyDescent="0.25">
      <c r="A19920" s="2">
        <v>42643.583333333336</v>
      </c>
      <c r="B19920">
        <v>59070</v>
      </c>
      <c r="C19920">
        <v>59160</v>
      </c>
      <c r="D19920">
        <v>58920</v>
      </c>
      <c r="E19920">
        <v>59000</v>
      </c>
    </row>
    <row r="19921" spans="1:5" x14ac:dyDescent="0.25">
      <c r="A19921" s="2">
        <v>42643.541666666664</v>
      </c>
      <c r="B19921">
        <v>59035</v>
      </c>
      <c r="C19921">
        <v>59170</v>
      </c>
      <c r="D19921">
        <v>58905</v>
      </c>
      <c r="E19921">
        <v>59075</v>
      </c>
    </row>
    <row r="19922" spans="1:5" x14ac:dyDescent="0.25">
      <c r="A19922" s="2">
        <v>42643.5</v>
      </c>
      <c r="B19922">
        <v>58800</v>
      </c>
      <c r="C19922">
        <v>59110</v>
      </c>
      <c r="D19922">
        <v>58785</v>
      </c>
      <c r="E19922">
        <v>59035</v>
      </c>
    </row>
    <row r="19923" spans="1:5" x14ac:dyDescent="0.25">
      <c r="A19923" s="2">
        <v>42643.458333333336</v>
      </c>
      <c r="B19923">
        <v>58515</v>
      </c>
      <c r="C19923">
        <v>58865</v>
      </c>
      <c r="D19923">
        <v>58475</v>
      </c>
      <c r="E19923">
        <v>58805</v>
      </c>
    </row>
    <row r="19924" spans="1:5" x14ac:dyDescent="0.25">
      <c r="A19924" s="2">
        <v>42643.416666666664</v>
      </c>
      <c r="B19924">
        <v>58840</v>
      </c>
      <c r="C19924">
        <v>58990</v>
      </c>
      <c r="D19924">
        <v>58475</v>
      </c>
      <c r="E19924">
        <v>58510</v>
      </c>
    </row>
    <row r="19925" spans="1:5" x14ac:dyDescent="0.25">
      <c r="A19925" s="2">
        <v>42643.375</v>
      </c>
      <c r="B19925">
        <v>58520</v>
      </c>
      <c r="C19925">
        <v>58855</v>
      </c>
      <c r="D19925">
        <v>58405</v>
      </c>
      <c r="E19925">
        <v>58840</v>
      </c>
    </row>
    <row r="19926" spans="1:5" x14ac:dyDescent="0.25">
      <c r="A19926" s="2">
        <v>42642.708333333336</v>
      </c>
      <c r="B19926">
        <v>58605</v>
      </c>
      <c r="C19926">
        <v>58635</v>
      </c>
      <c r="D19926">
        <v>58395</v>
      </c>
      <c r="E19926">
        <v>58440</v>
      </c>
    </row>
    <row r="19927" spans="1:5" x14ac:dyDescent="0.25">
      <c r="A19927" s="2">
        <v>42642.666666666664</v>
      </c>
      <c r="B19927">
        <v>58775</v>
      </c>
      <c r="C19927">
        <v>58885</v>
      </c>
      <c r="D19927">
        <v>58585</v>
      </c>
      <c r="E19927">
        <v>58610</v>
      </c>
    </row>
    <row r="19928" spans="1:5" x14ac:dyDescent="0.25">
      <c r="A19928" s="2">
        <v>42642.625</v>
      </c>
      <c r="B19928">
        <v>58595</v>
      </c>
      <c r="C19928">
        <v>58975</v>
      </c>
      <c r="D19928">
        <v>58485</v>
      </c>
      <c r="E19928">
        <v>58780</v>
      </c>
    </row>
    <row r="19929" spans="1:5" x14ac:dyDescent="0.25">
      <c r="A19929" s="2">
        <v>42642.583333333336</v>
      </c>
      <c r="B19929">
        <v>59040</v>
      </c>
      <c r="C19929">
        <v>59170</v>
      </c>
      <c r="D19929">
        <v>58470</v>
      </c>
      <c r="E19929">
        <v>58600</v>
      </c>
    </row>
    <row r="19930" spans="1:5" x14ac:dyDescent="0.25">
      <c r="A19930" s="2">
        <v>42642.541666666664</v>
      </c>
      <c r="B19930">
        <v>59580</v>
      </c>
      <c r="C19930">
        <v>59660</v>
      </c>
      <c r="D19930">
        <v>58890</v>
      </c>
      <c r="E19930">
        <v>59040</v>
      </c>
    </row>
    <row r="19931" spans="1:5" x14ac:dyDescent="0.25">
      <c r="A19931" s="2">
        <v>42642.5</v>
      </c>
      <c r="B19931">
        <v>59485</v>
      </c>
      <c r="C19931">
        <v>59640</v>
      </c>
      <c r="D19931">
        <v>59310</v>
      </c>
      <c r="E19931">
        <v>59575</v>
      </c>
    </row>
    <row r="19932" spans="1:5" x14ac:dyDescent="0.25">
      <c r="A19932" s="2">
        <v>42642.458333333336</v>
      </c>
      <c r="B19932">
        <v>59660</v>
      </c>
      <c r="C19932">
        <v>59760</v>
      </c>
      <c r="D19932">
        <v>59470</v>
      </c>
      <c r="E19932">
        <v>59480</v>
      </c>
    </row>
    <row r="19933" spans="1:5" x14ac:dyDescent="0.25">
      <c r="A19933" s="2">
        <v>42642.416666666664</v>
      </c>
      <c r="B19933">
        <v>59735</v>
      </c>
      <c r="C19933">
        <v>59890</v>
      </c>
      <c r="D19933">
        <v>59460</v>
      </c>
      <c r="E19933">
        <v>59660</v>
      </c>
    </row>
    <row r="19934" spans="1:5" x14ac:dyDescent="0.25">
      <c r="A19934" s="2">
        <v>42642.375</v>
      </c>
      <c r="B19934">
        <v>59750</v>
      </c>
      <c r="C19934">
        <v>59850</v>
      </c>
      <c r="D19934">
        <v>59535</v>
      </c>
      <c r="E19934">
        <v>59735</v>
      </c>
    </row>
    <row r="19935" spans="1:5" x14ac:dyDescent="0.25">
      <c r="A19935" s="2">
        <v>42641.708333333336</v>
      </c>
      <c r="B19935">
        <v>59705</v>
      </c>
      <c r="C19935">
        <v>59820</v>
      </c>
      <c r="D19935">
        <v>59665</v>
      </c>
      <c r="E19935">
        <v>59775</v>
      </c>
    </row>
    <row r="19936" spans="1:5" x14ac:dyDescent="0.25">
      <c r="A19936" s="2">
        <v>42641.666666666664</v>
      </c>
      <c r="B19936">
        <v>59515</v>
      </c>
      <c r="C19936">
        <v>59740</v>
      </c>
      <c r="D19936">
        <v>59360</v>
      </c>
      <c r="E19936">
        <v>59705</v>
      </c>
    </row>
    <row r="19937" spans="1:5" x14ac:dyDescent="0.25">
      <c r="A19937" s="2">
        <v>42641.625</v>
      </c>
      <c r="B19937">
        <v>59160</v>
      </c>
      <c r="C19937">
        <v>59745</v>
      </c>
      <c r="D19937">
        <v>59120</v>
      </c>
      <c r="E19937">
        <v>59520</v>
      </c>
    </row>
    <row r="19938" spans="1:5" x14ac:dyDescent="0.25">
      <c r="A19938" s="2">
        <v>42641.583333333336</v>
      </c>
      <c r="B19938">
        <v>58885</v>
      </c>
      <c r="C19938">
        <v>59185</v>
      </c>
      <c r="D19938">
        <v>58735</v>
      </c>
      <c r="E19938">
        <v>59160</v>
      </c>
    </row>
    <row r="19939" spans="1:5" x14ac:dyDescent="0.25">
      <c r="A19939" s="2">
        <v>42641.541666666664</v>
      </c>
      <c r="B19939">
        <v>58875</v>
      </c>
      <c r="C19939">
        <v>59020</v>
      </c>
      <c r="D19939">
        <v>58730</v>
      </c>
      <c r="E19939">
        <v>58885</v>
      </c>
    </row>
    <row r="19940" spans="1:5" x14ac:dyDescent="0.25">
      <c r="A19940" s="2">
        <v>42641.5</v>
      </c>
      <c r="B19940">
        <v>58770</v>
      </c>
      <c r="C19940">
        <v>58960</v>
      </c>
      <c r="D19940">
        <v>58635</v>
      </c>
      <c r="E19940">
        <v>58875</v>
      </c>
    </row>
    <row r="19941" spans="1:5" x14ac:dyDescent="0.25">
      <c r="A19941" s="2">
        <v>42641.458333333336</v>
      </c>
      <c r="B19941">
        <v>59105</v>
      </c>
      <c r="C19941">
        <v>59295</v>
      </c>
      <c r="D19941">
        <v>58765</v>
      </c>
      <c r="E19941">
        <v>58775</v>
      </c>
    </row>
    <row r="19942" spans="1:5" x14ac:dyDescent="0.25">
      <c r="A19942" s="2">
        <v>42641.416666666664</v>
      </c>
      <c r="B19942">
        <v>58925</v>
      </c>
      <c r="C19942">
        <v>59320</v>
      </c>
      <c r="D19942">
        <v>58915</v>
      </c>
      <c r="E19942">
        <v>59110</v>
      </c>
    </row>
    <row r="19943" spans="1:5" x14ac:dyDescent="0.25">
      <c r="A19943" s="2">
        <v>42641.375</v>
      </c>
      <c r="B19943">
        <v>58980</v>
      </c>
      <c r="C19943">
        <v>59035</v>
      </c>
      <c r="D19943">
        <v>58835</v>
      </c>
      <c r="E19943">
        <v>58925</v>
      </c>
    </row>
    <row r="19944" spans="1:5" x14ac:dyDescent="0.25">
      <c r="A19944" s="2">
        <v>42640.708333333336</v>
      </c>
      <c r="B19944">
        <v>58745</v>
      </c>
      <c r="C19944">
        <v>58805</v>
      </c>
      <c r="D19944">
        <v>58720</v>
      </c>
      <c r="E19944">
        <v>58805</v>
      </c>
    </row>
    <row r="19945" spans="1:5" x14ac:dyDescent="0.25">
      <c r="A19945" s="2">
        <v>42640.666666666664</v>
      </c>
      <c r="B19945">
        <v>58715</v>
      </c>
      <c r="C19945">
        <v>58820</v>
      </c>
      <c r="D19945">
        <v>58670</v>
      </c>
      <c r="E19945">
        <v>58740</v>
      </c>
    </row>
    <row r="19946" spans="1:5" x14ac:dyDescent="0.25">
      <c r="A19946" s="2">
        <v>42640.625</v>
      </c>
      <c r="B19946">
        <v>58445</v>
      </c>
      <c r="C19946">
        <v>58720</v>
      </c>
      <c r="D19946">
        <v>58430</v>
      </c>
      <c r="E19946">
        <v>58710</v>
      </c>
    </row>
    <row r="19947" spans="1:5" x14ac:dyDescent="0.25">
      <c r="A19947" s="2">
        <v>42640.583333333336</v>
      </c>
      <c r="B19947">
        <v>58395</v>
      </c>
      <c r="C19947">
        <v>58610</v>
      </c>
      <c r="D19947">
        <v>58390</v>
      </c>
      <c r="E19947">
        <v>58445</v>
      </c>
    </row>
    <row r="19948" spans="1:5" x14ac:dyDescent="0.25">
      <c r="A19948" s="2">
        <v>42640.541666666664</v>
      </c>
      <c r="B19948">
        <v>58050</v>
      </c>
      <c r="C19948">
        <v>58420</v>
      </c>
      <c r="D19948">
        <v>58035</v>
      </c>
      <c r="E19948">
        <v>58390</v>
      </c>
    </row>
    <row r="19949" spans="1:5" x14ac:dyDescent="0.25">
      <c r="A19949" s="2">
        <v>42640.5</v>
      </c>
      <c r="B19949">
        <v>57725</v>
      </c>
      <c r="C19949">
        <v>58075</v>
      </c>
      <c r="D19949">
        <v>57685</v>
      </c>
      <c r="E19949">
        <v>58050</v>
      </c>
    </row>
    <row r="19950" spans="1:5" x14ac:dyDescent="0.25">
      <c r="A19950" s="2">
        <v>42640.458333333336</v>
      </c>
      <c r="B19950">
        <v>58295</v>
      </c>
      <c r="C19950">
        <v>58430</v>
      </c>
      <c r="D19950">
        <v>57705</v>
      </c>
      <c r="E19950">
        <v>57720</v>
      </c>
    </row>
    <row r="19951" spans="1:5" x14ac:dyDescent="0.25">
      <c r="A19951" s="2">
        <v>42640.416666666664</v>
      </c>
      <c r="B19951">
        <v>58575</v>
      </c>
      <c r="C19951">
        <v>58580</v>
      </c>
      <c r="D19951">
        <v>58095</v>
      </c>
      <c r="E19951">
        <v>58290</v>
      </c>
    </row>
    <row r="19952" spans="1:5" x14ac:dyDescent="0.25">
      <c r="A19952" s="2">
        <v>42640.375</v>
      </c>
      <c r="B19952">
        <v>58450</v>
      </c>
      <c r="C19952">
        <v>58635</v>
      </c>
      <c r="D19952">
        <v>58435</v>
      </c>
      <c r="E19952">
        <v>58575</v>
      </c>
    </row>
    <row r="19953" spans="1:5" x14ac:dyDescent="0.25">
      <c r="A19953" s="2">
        <v>42639.708333333336</v>
      </c>
      <c r="B19953">
        <v>58280</v>
      </c>
      <c r="C19953">
        <v>58375</v>
      </c>
      <c r="D19953">
        <v>58260</v>
      </c>
      <c r="E19953">
        <v>58375</v>
      </c>
    </row>
    <row r="19954" spans="1:5" x14ac:dyDescent="0.25">
      <c r="A19954" s="2">
        <v>42639.666666666664</v>
      </c>
      <c r="B19954">
        <v>58285</v>
      </c>
      <c r="C19954">
        <v>58400</v>
      </c>
      <c r="D19954">
        <v>58225</v>
      </c>
      <c r="E19954">
        <v>58280</v>
      </c>
    </row>
    <row r="19955" spans="1:5" x14ac:dyDescent="0.25">
      <c r="A19955" s="2">
        <v>42639.625</v>
      </c>
      <c r="B19955">
        <v>58255</v>
      </c>
      <c r="C19955">
        <v>58360</v>
      </c>
      <c r="D19955">
        <v>58210</v>
      </c>
      <c r="E19955">
        <v>58285</v>
      </c>
    </row>
    <row r="19956" spans="1:5" x14ac:dyDescent="0.25">
      <c r="A19956" s="2">
        <v>42639.583333333336</v>
      </c>
      <c r="B19956">
        <v>58395</v>
      </c>
      <c r="C19956">
        <v>58430</v>
      </c>
      <c r="D19956">
        <v>58200</v>
      </c>
      <c r="E19956">
        <v>58255</v>
      </c>
    </row>
    <row r="19957" spans="1:5" x14ac:dyDescent="0.25">
      <c r="A19957" s="2">
        <v>42639.541666666664</v>
      </c>
      <c r="B19957">
        <v>58355</v>
      </c>
      <c r="C19957">
        <v>58490</v>
      </c>
      <c r="D19957">
        <v>58310</v>
      </c>
      <c r="E19957">
        <v>58395</v>
      </c>
    </row>
    <row r="19958" spans="1:5" x14ac:dyDescent="0.25">
      <c r="A19958" s="2">
        <v>42639.5</v>
      </c>
      <c r="B19958">
        <v>58530</v>
      </c>
      <c r="C19958">
        <v>58575</v>
      </c>
      <c r="D19958">
        <v>58215</v>
      </c>
      <c r="E19958">
        <v>58355</v>
      </c>
    </row>
    <row r="19959" spans="1:5" x14ac:dyDescent="0.25">
      <c r="A19959" s="2">
        <v>42639.458333333336</v>
      </c>
      <c r="B19959">
        <v>58340</v>
      </c>
      <c r="C19959">
        <v>58590</v>
      </c>
      <c r="D19959">
        <v>58250</v>
      </c>
      <c r="E19959">
        <v>58535</v>
      </c>
    </row>
    <row r="19960" spans="1:5" x14ac:dyDescent="0.25">
      <c r="A19960" s="2">
        <v>42639.416666666664</v>
      </c>
      <c r="B19960">
        <v>58570</v>
      </c>
      <c r="C19960">
        <v>58640</v>
      </c>
      <c r="D19960">
        <v>58310</v>
      </c>
      <c r="E19960">
        <v>58340</v>
      </c>
    </row>
    <row r="19961" spans="1:5" x14ac:dyDescent="0.25">
      <c r="A19961" s="2">
        <v>42639.375</v>
      </c>
      <c r="B19961">
        <v>58550</v>
      </c>
      <c r="C19961">
        <v>58660</v>
      </c>
      <c r="D19961">
        <v>58370</v>
      </c>
      <c r="E19961">
        <v>58570</v>
      </c>
    </row>
    <row r="19962" spans="1:5" x14ac:dyDescent="0.25">
      <c r="A19962" s="2">
        <v>42636.708333333336</v>
      </c>
      <c r="B19962">
        <v>59065</v>
      </c>
      <c r="C19962">
        <v>59080</v>
      </c>
      <c r="D19962">
        <v>58960</v>
      </c>
      <c r="E19962">
        <v>59050</v>
      </c>
    </row>
    <row r="19963" spans="1:5" x14ac:dyDescent="0.25">
      <c r="A19963" s="2">
        <v>42636.666666666664</v>
      </c>
      <c r="B19963">
        <v>58915</v>
      </c>
      <c r="C19963">
        <v>59095</v>
      </c>
      <c r="D19963">
        <v>58850</v>
      </c>
      <c r="E19963">
        <v>59060</v>
      </c>
    </row>
    <row r="19964" spans="1:5" x14ac:dyDescent="0.25">
      <c r="A19964" s="2">
        <v>42636.625</v>
      </c>
      <c r="B19964">
        <v>58870</v>
      </c>
      <c r="C19964">
        <v>58950</v>
      </c>
      <c r="D19964">
        <v>58755</v>
      </c>
      <c r="E19964">
        <v>58915</v>
      </c>
    </row>
    <row r="19965" spans="1:5" x14ac:dyDescent="0.25">
      <c r="A19965" s="2">
        <v>42636.583333333336</v>
      </c>
      <c r="B19965">
        <v>59180</v>
      </c>
      <c r="C19965">
        <v>59195</v>
      </c>
      <c r="D19965">
        <v>58860</v>
      </c>
      <c r="E19965">
        <v>58875</v>
      </c>
    </row>
    <row r="19966" spans="1:5" x14ac:dyDescent="0.25">
      <c r="A19966" s="2">
        <v>42636.541666666664</v>
      </c>
      <c r="B19966">
        <v>59240</v>
      </c>
      <c r="C19966">
        <v>59285</v>
      </c>
      <c r="D19966">
        <v>59075</v>
      </c>
      <c r="E19966">
        <v>59185</v>
      </c>
    </row>
    <row r="19967" spans="1:5" x14ac:dyDescent="0.25">
      <c r="A19967" s="2">
        <v>42636.5</v>
      </c>
      <c r="B19967">
        <v>59365</v>
      </c>
      <c r="C19967">
        <v>59535</v>
      </c>
      <c r="D19967">
        <v>59185</v>
      </c>
      <c r="E19967">
        <v>59240</v>
      </c>
    </row>
    <row r="19968" spans="1:5" x14ac:dyDescent="0.25">
      <c r="A19968" s="2">
        <v>42636.458333333336</v>
      </c>
      <c r="B19968">
        <v>59160</v>
      </c>
      <c r="C19968">
        <v>59390</v>
      </c>
      <c r="D19968">
        <v>59045</v>
      </c>
      <c r="E19968">
        <v>59360</v>
      </c>
    </row>
    <row r="19969" spans="1:5" x14ac:dyDescent="0.25">
      <c r="A19969" s="2">
        <v>42636.416666666664</v>
      </c>
      <c r="B19969">
        <v>59580</v>
      </c>
      <c r="C19969">
        <v>59590</v>
      </c>
      <c r="D19969">
        <v>59145</v>
      </c>
      <c r="E19969">
        <v>59165</v>
      </c>
    </row>
    <row r="19970" spans="1:5" x14ac:dyDescent="0.25">
      <c r="A19970" s="2">
        <v>42636.375</v>
      </c>
      <c r="B19970">
        <v>59360</v>
      </c>
      <c r="C19970">
        <v>59625</v>
      </c>
      <c r="D19970">
        <v>59240</v>
      </c>
      <c r="E19970">
        <v>59585</v>
      </c>
    </row>
    <row r="19971" spans="1:5" x14ac:dyDescent="0.25">
      <c r="A19971" s="2">
        <v>42635.708333333336</v>
      </c>
      <c r="B19971">
        <v>59480</v>
      </c>
      <c r="C19971">
        <v>59495</v>
      </c>
      <c r="D19971">
        <v>59380</v>
      </c>
      <c r="E19971">
        <v>59460</v>
      </c>
    </row>
    <row r="19972" spans="1:5" x14ac:dyDescent="0.25">
      <c r="A19972" s="2">
        <v>42635.666666666664</v>
      </c>
      <c r="B19972">
        <v>59305</v>
      </c>
      <c r="C19972">
        <v>59495</v>
      </c>
      <c r="D19972">
        <v>59205</v>
      </c>
      <c r="E19972">
        <v>59485</v>
      </c>
    </row>
    <row r="19973" spans="1:5" x14ac:dyDescent="0.25">
      <c r="A19973" s="2">
        <v>42635.625</v>
      </c>
      <c r="B19973">
        <v>59180</v>
      </c>
      <c r="C19973">
        <v>59365</v>
      </c>
      <c r="D19973">
        <v>59015</v>
      </c>
      <c r="E19973">
        <v>59305</v>
      </c>
    </row>
    <row r="19974" spans="1:5" x14ac:dyDescent="0.25">
      <c r="A19974" s="2">
        <v>42635.583333333336</v>
      </c>
      <c r="B19974">
        <v>59315</v>
      </c>
      <c r="C19974">
        <v>59450</v>
      </c>
      <c r="D19974">
        <v>59155</v>
      </c>
      <c r="E19974">
        <v>59180</v>
      </c>
    </row>
    <row r="19975" spans="1:5" x14ac:dyDescent="0.25">
      <c r="A19975" s="2">
        <v>42635.541666666664</v>
      </c>
      <c r="B19975">
        <v>59360</v>
      </c>
      <c r="C19975">
        <v>59485</v>
      </c>
      <c r="D19975">
        <v>59250</v>
      </c>
      <c r="E19975">
        <v>59315</v>
      </c>
    </row>
    <row r="19976" spans="1:5" x14ac:dyDescent="0.25">
      <c r="A19976" s="2">
        <v>42635.5</v>
      </c>
      <c r="B19976">
        <v>59565</v>
      </c>
      <c r="C19976">
        <v>59675</v>
      </c>
      <c r="D19976">
        <v>59240</v>
      </c>
      <c r="E19976">
        <v>59355</v>
      </c>
    </row>
    <row r="19977" spans="1:5" x14ac:dyDescent="0.25">
      <c r="A19977" s="2">
        <v>42635.458333333336</v>
      </c>
      <c r="B19977">
        <v>59845</v>
      </c>
      <c r="C19977">
        <v>59920</v>
      </c>
      <c r="D19977">
        <v>59540</v>
      </c>
      <c r="E19977">
        <v>59570</v>
      </c>
    </row>
    <row r="19978" spans="1:5" x14ac:dyDescent="0.25">
      <c r="A19978" s="2">
        <v>42635.416666666664</v>
      </c>
      <c r="B19978">
        <v>59445</v>
      </c>
      <c r="C19978">
        <v>59880</v>
      </c>
      <c r="D19978">
        <v>59385</v>
      </c>
      <c r="E19978">
        <v>59850</v>
      </c>
    </row>
    <row r="19979" spans="1:5" x14ac:dyDescent="0.25">
      <c r="A19979" s="2">
        <v>42635.375</v>
      </c>
      <c r="B19979">
        <v>59105</v>
      </c>
      <c r="C19979">
        <v>59490</v>
      </c>
      <c r="D19979">
        <v>59105</v>
      </c>
      <c r="E19979">
        <v>59450</v>
      </c>
    </row>
    <row r="19980" spans="1:5" x14ac:dyDescent="0.25">
      <c r="A19980" s="2">
        <v>42634.708333333336</v>
      </c>
      <c r="B19980">
        <v>58870</v>
      </c>
      <c r="C19980">
        <v>58980</v>
      </c>
      <c r="D19980">
        <v>58830</v>
      </c>
      <c r="E19980">
        <v>58940</v>
      </c>
    </row>
    <row r="19981" spans="1:5" x14ac:dyDescent="0.25">
      <c r="A19981" s="2">
        <v>42634.666666666664</v>
      </c>
      <c r="B19981">
        <v>58430</v>
      </c>
      <c r="C19981">
        <v>59055</v>
      </c>
      <c r="D19981">
        <v>58360</v>
      </c>
      <c r="E19981">
        <v>58870</v>
      </c>
    </row>
    <row r="19982" spans="1:5" x14ac:dyDescent="0.25">
      <c r="A19982" s="2">
        <v>42634.625</v>
      </c>
      <c r="B19982">
        <v>57945</v>
      </c>
      <c r="C19982">
        <v>58540</v>
      </c>
      <c r="D19982">
        <v>57855</v>
      </c>
      <c r="E19982">
        <v>58430</v>
      </c>
    </row>
    <row r="19983" spans="1:5" x14ac:dyDescent="0.25">
      <c r="A19983" s="2">
        <v>42634.583333333336</v>
      </c>
      <c r="B19983">
        <v>58055</v>
      </c>
      <c r="C19983">
        <v>58160</v>
      </c>
      <c r="D19983">
        <v>57840</v>
      </c>
      <c r="E19983">
        <v>57945</v>
      </c>
    </row>
    <row r="19984" spans="1:5" x14ac:dyDescent="0.25">
      <c r="A19984" s="2">
        <v>42634.541666666664</v>
      </c>
      <c r="B19984">
        <v>58135</v>
      </c>
      <c r="C19984">
        <v>58135</v>
      </c>
      <c r="D19984">
        <v>57710</v>
      </c>
      <c r="E19984">
        <v>58055</v>
      </c>
    </row>
    <row r="19985" spans="1:5" x14ac:dyDescent="0.25">
      <c r="A19985" s="2">
        <v>42634.5</v>
      </c>
      <c r="B19985">
        <v>58170</v>
      </c>
      <c r="C19985">
        <v>58225</v>
      </c>
      <c r="D19985">
        <v>58090</v>
      </c>
      <c r="E19985">
        <v>58135</v>
      </c>
    </row>
    <row r="19986" spans="1:5" x14ac:dyDescent="0.25">
      <c r="A19986" s="2">
        <v>42634.458333333336</v>
      </c>
      <c r="B19986">
        <v>58360</v>
      </c>
      <c r="C19986">
        <v>58485</v>
      </c>
      <c r="D19986">
        <v>58170</v>
      </c>
      <c r="E19986">
        <v>58170</v>
      </c>
    </row>
    <row r="19987" spans="1:5" x14ac:dyDescent="0.25">
      <c r="A19987" s="2">
        <v>42634.416666666664</v>
      </c>
      <c r="B19987">
        <v>58415</v>
      </c>
      <c r="C19987">
        <v>58575</v>
      </c>
      <c r="D19987">
        <v>58285</v>
      </c>
      <c r="E19987">
        <v>58360</v>
      </c>
    </row>
    <row r="19988" spans="1:5" x14ac:dyDescent="0.25">
      <c r="A19988" s="2">
        <v>42634.375</v>
      </c>
      <c r="B19988">
        <v>58505</v>
      </c>
      <c r="C19988">
        <v>58655</v>
      </c>
      <c r="D19988">
        <v>58350</v>
      </c>
      <c r="E19988">
        <v>58415</v>
      </c>
    </row>
    <row r="19989" spans="1:5" x14ac:dyDescent="0.25">
      <c r="A19989" s="2">
        <v>42633.708333333336</v>
      </c>
      <c r="B19989">
        <v>58095</v>
      </c>
      <c r="C19989">
        <v>58180</v>
      </c>
      <c r="D19989">
        <v>58040</v>
      </c>
      <c r="E19989">
        <v>58040</v>
      </c>
    </row>
    <row r="19990" spans="1:5" x14ac:dyDescent="0.25">
      <c r="A19990" s="2">
        <v>42633.666666666664</v>
      </c>
      <c r="B19990">
        <v>58190</v>
      </c>
      <c r="C19990">
        <v>58210</v>
      </c>
      <c r="D19990">
        <v>58085</v>
      </c>
      <c r="E19990">
        <v>58085</v>
      </c>
    </row>
    <row r="19991" spans="1:5" x14ac:dyDescent="0.25">
      <c r="A19991" s="2">
        <v>42633.625</v>
      </c>
      <c r="B19991">
        <v>58140</v>
      </c>
      <c r="C19991">
        <v>58220</v>
      </c>
      <c r="D19991">
        <v>58025</v>
      </c>
      <c r="E19991">
        <v>58185</v>
      </c>
    </row>
    <row r="19992" spans="1:5" x14ac:dyDescent="0.25">
      <c r="A19992" s="2">
        <v>42633.583333333336</v>
      </c>
      <c r="B19992">
        <v>58065</v>
      </c>
      <c r="C19992">
        <v>58175</v>
      </c>
      <c r="D19992">
        <v>58020</v>
      </c>
      <c r="E19992">
        <v>58145</v>
      </c>
    </row>
    <row r="19993" spans="1:5" x14ac:dyDescent="0.25">
      <c r="A19993" s="2">
        <v>42633.541666666664</v>
      </c>
      <c r="B19993">
        <v>58195</v>
      </c>
      <c r="C19993">
        <v>58260</v>
      </c>
      <c r="D19993">
        <v>58065</v>
      </c>
      <c r="E19993">
        <v>58065</v>
      </c>
    </row>
    <row r="19994" spans="1:5" x14ac:dyDescent="0.25">
      <c r="A19994" s="2">
        <v>42633.5</v>
      </c>
      <c r="B19994">
        <v>58110</v>
      </c>
      <c r="C19994">
        <v>58310</v>
      </c>
      <c r="D19994">
        <v>58095</v>
      </c>
      <c r="E19994">
        <v>58195</v>
      </c>
    </row>
    <row r="19995" spans="1:5" x14ac:dyDescent="0.25">
      <c r="A19995" s="2">
        <v>42633.458333333336</v>
      </c>
      <c r="B19995">
        <v>58170</v>
      </c>
      <c r="C19995">
        <v>58250</v>
      </c>
      <c r="D19995">
        <v>57995</v>
      </c>
      <c r="E19995">
        <v>58110</v>
      </c>
    </row>
    <row r="19996" spans="1:5" x14ac:dyDescent="0.25">
      <c r="A19996" s="2">
        <v>42633.416666666664</v>
      </c>
      <c r="B19996">
        <v>58240</v>
      </c>
      <c r="C19996">
        <v>58380</v>
      </c>
      <c r="D19996">
        <v>58025</v>
      </c>
      <c r="E19996">
        <v>58170</v>
      </c>
    </row>
    <row r="19997" spans="1:5" x14ac:dyDescent="0.25">
      <c r="A19997" s="2">
        <v>42633.375</v>
      </c>
      <c r="B19997">
        <v>58165</v>
      </c>
      <c r="C19997">
        <v>58315</v>
      </c>
      <c r="D19997">
        <v>58075</v>
      </c>
      <c r="E19997">
        <v>58245</v>
      </c>
    </row>
    <row r="19998" spans="1:5" x14ac:dyDescent="0.25">
      <c r="A19998" s="2">
        <v>42632.708333333336</v>
      </c>
      <c r="B19998">
        <v>57815</v>
      </c>
      <c r="C19998">
        <v>57890</v>
      </c>
      <c r="D19998">
        <v>57710</v>
      </c>
      <c r="E19998">
        <v>57880</v>
      </c>
    </row>
    <row r="19999" spans="1:5" x14ac:dyDescent="0.25">
      <c r="A19999" s="2">
        <v>42632.666666666664</v>
      </c>
      <c r="B19999">
        <v>58065</v>
      </c>
      <c r="C19999">
        <v>58080</v>
      </c>
      <c r="D19999">
        <v>57650</v>
      </c>
      <c r="E19999">
        <v>57815</v>
      </c>
    </row>
    <row r="20000" spans="1:5" x14ac:dyDescent="0.25">
      <c r="A20000" s="2">
        <v>42632.625</v>
      </c>
      <c r="B20000">
        <v>57910</v>
      </c>
      <c r="C20000">
        <v>58120</v>
      </c>
      <c r="D20000">
        <v>57870</v>
      </c>
      <c r="E20000">
        <v>58060</v>
      </c>
    </row>
    <row r="20001" spans="1:5" x14ac:dyDescent="0.25">
      <c r="A20001" s="2">
        <v>42632.583333333336</v>
      </c>
      <c r="B20001">
        <v>57805</v>
      </c>
      <c r="C20001">
        <v>57945</v>
      </c>
      <c r="D20001">
        <v>57545</v>
      </c>
      <c r="E20001">
        <v>57910</v>
      </c>
    </row>
    <row r="20002" spans="1:5" x14ac:dyDescent="0.25">
      <c r="A20002" s="2">
        <v>42632.541666666664</v>
      </c>
      <c r="B20002">
        <v>58220</v>
      </c>
      <c r="C20002">
        <v>58220</v>
      </c>
      <c r="D20002">
        <v>57795</v>
      </c>
      <c r="E20002">
        <v>57800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37D0A-A12F-4EC5-8CB5-5F7FA1829354}">
  <dimension ref="A1:E20002"/>
  <sheetViews>
    <sheetView workbookViewId="0">
      <selection activeCell="R39" sqref="R39"/>
    </sheetView>
  </sheetViews>
  <sheetFormatPr defaultRowHeight="15" x14ac:dyDescent="0.25"/>
  <cols>
    <col min="1" max="1" width="15.5703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2">
        <v>45786.760416666664</v>
      </c>
      <c r="B2">
        <v>138255</v>
      </c>
      <c r="C2">
        <v>138340</v>
      </c>
      <c r="D2">
        <v>138220</v>
      </c>
      <c r="E2">
        <v>138220</v>
      </c>
    </row>
    <row r="3" spans="1:5" x14ac:dyDescent="0.25">
      <c r="A3" s="2">
        <v>45786.75</v>
      </c>
      <c r="B3">
        <v>138255</v>
      </c>
      <c r="C3">
        <v>138300</v>
      </c>
      <c r="D3">
        <v>138215</v>
      </c>
      <c r="E3">
        <v>138260</v>
      </c>
    </row>
    <row r="4" spans="1:5" x14ac:dyDescent="0.25">
      <c r="A4" s="2">
        <v>45786.739583333336</v>
      </c>
      <c r="B4">
        <v>138245</v>
      </c>
      <c r="C4">
        <v>138290</v>
      </c>
      <c r="D4">
        <v>138215</v>
      </c>
      <c r="E4">
        <v>138250</v>
      </c>
    </row>
    <row r="5" spans="1:5" x14ac:dyDescent="0.25">
      <c r="A5" s="2">
        <v>45786.729166666664</v>
      </c>
      <c r="B5">
        <v>138300</v>
      </c>
      <c r="C5">
        <v>138315</v>
      </c>
      <c r="D5">
        <v>138210</v>
      </c>
      <c r="E5">
        <v>138245</v>
      </c>
    </row>
    <row r="6" spans="1:5" x14ac:dyDescent="0.25">
      <c r="A6" s="2">
        <v>45786.71875</v>
      </c>
      <c r="B6">
        <v>138255</v>
      </c>
      <c r="C6">
        <v>138340</v>
      </c>
      <c r="D6">
        <v>138245</v>
      </c>
      <c r="E6">
        <v>138300</v>
      </c>
    </row>
    <row r="7" spans="1:5" x14ac:dyDescent="0.25">
      <c r="A7" s="2">
        <v>45786.708333333336</v>
      </c>
      <c r="B7">
        <v>138130</v>
      </c>
      <c r="C7">
        <v>138320</v>
      </c>
      <c r="D7">
        <v>138125</v>
      </c>
      <c r="E7">
        <v>138255</v>
      </c>
    </row>
    <row r="8" spans="1:5" x14ac:dyDescent="0.25">
      <c r="A8" s="2">
        <v>45786.697916666664</v>
      </c>
      <c r="B8">
        <v>138325</v>
      </c>
      <c r="C8">
        <v>138350</v>
      </c>
      <c r="D8">
        <v>138130</v>
      </c>
      <c r="E8">
        <v>138135</v>
      </c>
    </row>
    <row r="9" spans="1:5" x14ac:dyDescent="0.25">
      <c r="A9" s="2">
        <v>45786.6875</v>
      </c>
      <c r="B9">
        <v>138310</v>
      </c>
      <c r="C9">
        <v>138405</v>
      </c>
      <c r="D9">
        <v>138245</v>
      </c>
      <c r="E9">
        <v>138330</v>
      </c>
    </row>
    <row r="10" spans="1:5" x14ac:dyDescent="0.25">
      <c r="A10" s="2">
        <v>45786.677083333336</v>
      </c>
      <c r="B10">
        <v>138430</v>
      </c>
      <c r="C10">
        <v>138450</v>
      </c>
      <c r="D10">
        <v>138280</v>
      </c>
      <c r="E10">
        <v>138310</v>
      </c>
    </row>
    <row r="11" spans="1:5" x14ac:dyDescent="0.25">
      <c r="A11" s="2">
        <v>45786.666666666664</v>
      </c>
      <c r="B11">
        <v>138285</v>
      </c>
      <c r="C11">
        <v>138430</v>
      </c>
      <c r="D11">
        <v>138265</v>
      </c>
      <c r="E11">
        <v>138425</v>
      </c>
    </row>
    <row r="12" spans="1:5" x14ac:dyDescent="0.25">
      <c r="A12" s="2">
        <v>45786.65625</v>
      </c>
      <c r="B12">
        <v>138340</v>
      </c>
      <c r="C12">
        <v>138345</v>
      </c>
      <c r="D12">
        <v>138235</v>
      </c>
      <c r="E12">
        <v>138290</v>
      </c>
    </row>
    <row r="13" spans="1:5" x14ac:dyDescent="0.25">
      <c r="A13" s="2">
        <v>45786.645833333336</v>
      </c>
      <c r="B13">
        <v>138405</v>
      </c>
      <c r="C13">
        <v>138510</v>
      </c>
      <c r="D13">
        <v>138290</v>
      </c>
      <c r="E13">
        <v>138345</v>
      </c>
    </row>
    <row r="14" spans="1:5" x14ac:dyDescent="0.25">
      <c r="A14" s="2">
        <v>45786.635416666664</v>
      </c>
      <c r="B14">
        <v>138275</v>
      </c>
      <c r="C14">
        <v>138410</v>
      </c>
      <c r="D14">
        <v>138175</v>
      </c>
      <c r="E14">
        <v>138410</v>
      </c>
    </row>
    <row r="15" spans="1:5" x14ac:dyDescent="0.25">
      <c r="A15" s="2">
        <v>45786.625</v>
      </c>
      <c r="B15">
        <v>138280</v>
      </c>
      <c r="C15">
        <v>138375</v>
      </c>
      <c r="D15">
        <v>138235</v>
      </c>
      <c r="E15">
        <v>138275</v>
      </c>
    </row>
    <row r="16" spans="1:5" x14ac:dyDescent="0.25">
      <c r="A16" s="2">
        <v>45786.614583333336</v>
      </c>
      <c r="B16">
        <v>138095</v>
      </c>
      <c r="C16">
        <v>138310</v>
      </c>
      <c r="D16">
        <v>138065</v>
      </c>
      <c r="E16">
        <v>138275</v>
      </c>
    </row>
    <row r="17" spans="1:5" x14ac:dyDescent="0.25">
      <c r="A17" s="2">
        <v>45786.604166666664</v>
      </c>
      <c r="B17">
        <v>138105</v>
      </c>
      <c r="C17">
        <v>138170</v>
      </c>
      <c r="D17">
        <v>138015</v>
      </c>
      <c r="E17">
        <v>138100</v>
      </c>
    </row>
    <row r="18" spans="1:5" x14ac:dyDescent="0.25">
      <c r="A18" s="2">
        <v>45786.59375</v>
      </c>
      <c r="B18">
        <v>138190</v>
      </c>
      <c r="C18">
        <v>138270</v>
      </c>
      <c r="D18">
        <v>137905</v>
      </c>
      <c r="E18">
        <v>138105</v>
      </c>
    </row>
    <row r="19" spans="1:5" x14ac:dyDescent="0.25">
      <c r="A19" s="2">
        <v>45786.583333333336</v>
      </c>
      <c r="B19">
        <v>138200</v>
      </c>
      <c r="C19">
        <v>138255</v>
      </c>
      <c r="D19">
        <v>138105</v>
      </c>
      <c r="E19">
        <v>138190</v>
      </c>
    </row>
    <row r="20" spans="1:5" x14ac:dyDescent="0.25">
      <c r="A20" s="2">
        <v>45786.572916666664</v>
      </c>
      <c r="B20">
        <v>138290</v>
      </c>
      <c r="C20">
        <v>138380</v>
      </c>
      <c r="D20">
        <v>138165</v>
      </c>
      <c r="E20">
        <v>138200</v>
      </c>
    </row>
    <row r="21" spans="1:5" x14ac:dyDescent="0.25">
      <c r="A21" s="2">
        <v>45786.5625</v>
      </c>
      <c r="B21">
        <v>138295</v>
      </c>
      <c r="C21">
        <v>138430</v>
      </c>
      <c r="D21">
        <v>138275</v>
      </c>
      <c r="E21">
        <v>138290</v>
      </c>
    </row>
    <row r="22" spans="1:5" x14ac:dyDescent="0.25">
      <c r="A22" s="2">
        <v>45786.552083333336</v>
      </c>
      <c r="B22">
        <v>138265</v>
      </c>
      <c r="C22">
        <v>138345</v>
      </c>
      <c r="D22">
        <v>138155</v>
      </c>
      <c r="E22">
        <v>138295</v>
      </c>
    </row>
    <row r="23" spans="1:5" x14ac:dyDescent="0.25">
      <c r="A23" s="2">
        <v>45786.541666666664</v>
      </c>
      <c r="B23">
        <v>138390</v>
      </c>
      <c r="C23">
        <v>138440</v>
      </c>
      <c r="D23">
        <v>138205</v>
      </c>
      <c r="E23">
        <v>138265</v>
      </c>
    </row>
    <row r="24" spans="1:5" x14ac:dyDescent="0.25">
      <c r="A24" s="2">
        <v>45786.53125</v>
      </c>
      <c r="B24">
        <v>138425</v>
      </c>
      <c r="C24">
        <v>138485</v>
      </c>
      <c r="D24">
        <v>138295</v>
      </c>
      <c r="E24">
        <v>138385</v>
      </c>
    </row>
    <row r="25" spans="1:5" x14ac:dyDescent="0.25">
      <c r="A25" s="2">
        <v>45786.520833333336</v>
      </c>
      <c r="B25">
        <v>138300</v>
      </c>
      <c r="C25">
        <v>138465</v>
      </c>
      <c r="D25">
        <v>138170</v>
      </c>
      <c r="E25">
        <v>138425</v>
      </c>
    </row>
    <row r="26" spans="1:5" x14ac:dyDescent="0.25">
      <c r="A26" s="2">
        <v>45786.510416666664</v>
      </c>
      <c r="B26">
        <v>138370</v>
      </c>
      <c r="C26">
        <v>138410</v>
      </c>
      <c r="D26">
        <v>138190</v>
      </c>
      <c r="E26">
        <v>138295</v>
      </c>
    </row>
    <row r="27" spans="1:5" x14ac:dyDescent="0.25">
      <c r="A27" s="2">
        <v>45786.5</v>
      </c>
      <c r="B27">
        <v>138565</v>
      </c>
      <c r="C27">
        <v>138595</v>
      </c>
      <c r="D27">
        <v>138250</v>
      </c>
      <c r="E27">
        <v>138370</v>
      </c>
    </row>
    <row r="28" spans="1:5" x14ac:dyDescent="0.25">
      <c r="A28" s="2">
        <v>45786.489583333336</v>
      </c>
      <c r="B28">
        <v>138630</v>
      </c>
      <c r="C28">
        <v>138690</v>
      </c>
      <c r="D28">
        <v>138205</v>
      </c>
      <c r="E28">
        <v>138560</v>
      </c>
    </row>
    <row r="29" spans="1:5" x14ac:dyDescent="0.25">
      <c r="A29" s="2">
        <v>45786.479166666664</v>
      </c>
      <c r="B29">
        <v>138720</v>
      </c>
      <c r="C29">
        <v>138740</v>
      </c>
      <c r="D29">
        <v>138350</v>
      </c>
      <c r="E29">
        <v>138635</v>
      </c>
    </row>
    <row r="30" spans="1:5" x14ac:dyDescent="0.25">
      <c r="A30" s="2">
        <v>45786.46875</v>
      </c>
      <c r="B30">
        <v>138910</v>
      </c>
      <c r="C30">
        <v>139070</v>
      </c>
      <c r="D30">
        <v>138630</v>
      </c>
      <c r="E30">
        <v>138720</v>
      </c>
    </row>
    <row r="31" spans="1:5" x14ac:dyDescent="0.25">
      <c r="A31" s="2">
        <v>45786.458333333336</v>
      </c>
      <c r="B31">
        <v>138805</v>
      </c>
      <c r="C31">
        <v>139015</v>
      </c>
      <c r="D31">
        <v>138715</v>
      </c>
      <c r="E31">
        <v>138910</v>
      </c>
    </row>
    <row r="32" spans="1:5" x14ac:dyDescent="0.25">
      <c r="A32" s="2">
        <v>45786.447916666664</v>
      </c>
      <c r="B32">
        <v>138870</v>
      </c>
      <c r="C32">
        <v>139045</v>
      </c>
      <c r="D32">
        <v>138760</v>
      </c>
      <c r="E32">
        <v>138805</v>
      </c>
    </row>
    <row r="33" spans="1:5" x14ac:dyDescent="0.25">
      <c r="A33" s="2">
        <v>45786.4375</v>
      </c>
      <c r="B33">
        <v>138470</v>
      </c>
      <c r="C33">
        <v>138930</v>
      </c>
      <c r="D33">
        <v>138395</v>
      </c>
      <c r="E33">
        <v>138875</v>
      </c>
    </row>
    <row r="34" spans="1:5" x14ac:dyDescent="0.25">
      <c r="A34" s="2">
        <v>45786.427083333336</v>
      </c>
      <c r="B34">
        <v>138560</v>
      </c>
      <c r="C34">
        <v>138740</v>
      </c>
      <c r="D34">
        <v>138450</v>
      </c>
      <c r="E34">
        <v>138470</v>
      </c>
    </row>
    <row r="35" spans="1:5" x14ac:dyDescent="0.25">
      <c r="A35" s="2">
        <v>45786.416666666664</v>
      </c>
      <c r="B35">
        <v>138715</v>
      </c>
      <c r="C35">
        <v>138820</v>
      </c>
      <c r="D35">
        <v>138390</v>
      </c>
      <c r="E35">
        <v>138555</v>
      </c>
    </row>
    <row r="36" spans="1:5" x14ac:dyDescent="0.25">
      <c r="A36" s="2">
        <v>45786.40625</v>
      </c>
      <c r="B36">
        <v>138685</v>
      </c>
      <c r="C36">
        <v>138845</v>
      </c>
      <c r="D36">
        <v>138585</v>
      </c>
      <c r="E36">
        <v>138715</v>
      </c>
    </row>
    <row r="37" spans="1:5" x14ac:dyDescent="0.25">
      <c r="A37" s="2">
        <v>45786.395833333336</v>
      </c>
      <c r="B37">
        <v>138445</v>
      </c>
      <c r="C37">
        <v>138690</v>
      </c>
      <c r="D37">
        <v>138325</v>
      </c>
      <c r="E37">
        <v>138680</v>
      </c>
    </row>
    <row r="38" spans="1:5" x14ac:dyDescent="0.25">
      <c r="A38" s="2">
        <v>45786.385416666664</v>
      </c>
      <c r="B38">
        <v>138320</v>
      </c>
      <c r="C38">
        <v>138475</v>
      </c>
      <c r="D38">
        <v>138280</v>
      </c>
      <c r="E38">
        <v>138445</v>
      </c>
    </row>
    <row r="39" spans="1:5" x14ac:dyDescent="0.25">
      <c r="A39" s="2">
        <v>45786.375</v>
      </c>
      <c r="B39">
        <v>138800</v>
      </c>
      <c r="C39">
        <v>138830</v>
      </c>
      <c r="D39">
        <v>138315</v>
      </c>
      <c r="E39">
        <v>138320</v>
      </c>
    </row>
    <row r="40" spans="1:5" x14ac:dyDescent="0.25">
      <c r="A40" s="2">
        <v>45785.760416666664</v>
      </c>
      <c r="B40">
        <v>138235</v>
      </c>
      <c r="C40">
        <v>138360</v>
      </c>
      <c r="D40">
        <v>138205</v>
      </c>
      <c r="E40">
        <v>138360</v>
      </c>
    </row>
    <row r="41" spans="1:5" x14ac:dyDescent="0.25">
      <c r="A41" s="2">
        <v>45785.75</v>
      </c>
      <c r="B41">
        <v>138255</v>
      </c>
      <c r="C41">
        <v>138305</v>
      </c>
      <c r="D41">
        <v>138205</v>
      </c>
      <c r="E41">
        <v>138235</v>
      </c>
    </row>
    <row r="42" spans="1:5" x14ac:dyDescent="0.25">
      <c r="A42" s="2">
        <v>45785.739583333336</v>
      </c>
      <c r="B42">
        <v>138235</v>
      </c>
      <c r="C42">
        <v>138285</v>
      </c>
      <c r="D42">
        <v>138175</v>
      </c>
      <c r="E42">
        <v>138260</v>
      </c>
    </row>
    <row r="43" spans="1:5" x14ac:dyDescent="0.25">
      <c r="A43" s="2">
        <v>45785.729166666664</v>
      </c>
      <c r="B43">
        <v>138280</v>
      </c>
      <c r="C43">
        <v>138325</v>
      </c>
      <c r="D43">
        <v>138225</v>
      </c>
      <c r="E43">
        <v>138230</v>
      </c>
    </row>
    <row r="44" spans="1:5" x14ac:dyDescent="0.25">
      <c r="A44" s="2">
        <v>45785.71875</v>
      </c>
      <c r="B44">
        <v>138200</v>
      </c>
      <c r="C44">
        <v>138325</v>
      </c>
      <c r="D44">
        <v>138170</v>
      </c>
      <c r="E44">
        <v>138285</v>
      </c>
    </row>
    <row r="45" spans="1:5" x14ac:dyDescent="0.25">
      <c r="A45" s="2">
        <v>45785.708333333336</v>
      </c>
      <c r="B45">
        <v>138350</v>
      </c>
      <c r="C45">
        <v>138355</v>
      </c>
      <c r="D45">
        <v>138050</v>
      </c>
      <c r="E45">
        <v>138200</v>
      </c>
    </row>
    <row r="46" spans="1:5" x14ac:dyDescent="0.25">
      <c r="A46" s="2">
        <v>45785.697916666664</v>
      </c>
      <c r="B46">
        <v>138735</v>
      </c>
      <c r="C46">
        <v>138740</v>
      </c>
      <c r="D46">
        <v>138235</v>
      </c>
      <c r="E46">
        <v>138350</v>
      </c>
    </row>
    <row r="47" spans="1:5" x14ac:dyDescent="0.25">
      <c r="A47" s="2">
        <v>45785.6875</v>
      </c>
      <c r="B47">
        <v>138940</v>
      </c>
      <c r="C47">
        <v>138955</v>
      </c>
      <c r="D47">
        <v>138695</v>
      </c>
      <c r="E47">
        <v>138740</v>
      </c>
    </row>
    <row r="48" spans="1:5" x14ac:dyDescent="0.25">
      <c r="A48" s="2">
        <v>45785.677083333336</v>
      </c>
      <c r="B48">
        <v>138815</v>
      </c>
      <c r="C48">
        <v>139020</v>
      </c>
      <c r="D48">
        <v>138805</v>
      </c>
      <c r="E48">
        <v>138945</v>
      </c>
    </row>
    <row r="49" spans="1:5" x14ac:dyDescent="0.25">
      <c r="A49" s="2">
        <v>45785.666666666664</v>
      </c>
      <c r="B49">
        <v>138945</v>
      </c>
      <c r="C49">
        <v>139010</v>
      </c>
      <c r="D49">
        <v>138800</v>
      </c>
      <c r="E49">
        <v>138815</v>
      </c>
    </row>
    <row r="50" spans="1:5" x14ac:dyDescent="0.25">
      <c r="A50" s="2">
        <v>45785.65625</v>
      </c>
      <c r="B50">
        <v>139130</v>
      </c>
      <c r="C50">
        <v>139155</v>
      </c>
      <c r="D50">
        <v>138925</v>
      </c>
      <c r="E50">
        <v>138940</v>
      </c>
    </row>
    <row r="51" spans="1:5" x14ac:dyDescent="0.25">
      <c r="A51" s="2">
        <v>45785.645833333336</v>
      </c>
      <c r="B51">
        <v>139000</v>
      </c>
      <c r="C51">
        <v>139140</v>
      </c>
      <c r="D51">
        <v>138905</v>
      </c>
      <c r="E51">
        <v>139130</v>
      </c>
    </row>
    <row r="52" spans="1:5" x14ac:dyDescent="0.25">
      <c r="A52" s="2">
        <v>45785.635416666664</v>
      </c>
      <c r="B52">
        <v>139030</v>
      </c>
      <c r="C52">
        <v>139080</v>
      </c>
      <c r="D52">
        <v>138940</v>
      </c>
      <c r="E52">
        <v>139000</v>
      </c>
    </row>
    <row r="53" spans="1:5" x14ac:dyDescent="0.25">
      <c r="A53" s="2">
        <v>45785.625</v>
      </c>
      <c r="B53">
        <v>138935</v>
      </c>
      <c r="C53">
        <v>139090</v>
      </c>
      <c r="D53">
        <v>138880</v>
      </c>
      <c r="E53">
        <v>139030</v>
      </c>
    </row>
    <row r="54" spans="1:5" x14ac:dyDescent="0.25">
      <c r="A54" s="2">
        <v>45785.614583333336</v>
      </c>
      <c r="B54">
        <v>139030</v>
      </c>
      <c r="C54">
        <v>139090</v>
      </c>
      <c r="D54">
        <v>138850</v>
      </c>
      <c r="E54">
        <v>138940</v>
      </c>
    </row>
    <row r="55" spans="1:5" x14ac:dyDescent="0.25">
      <c r="A55" s="2">
        <v>45785.604166666664</v>
      </c>
      <c r="B55">
        <v>139120</v>
      </c>
      <c r="C55">
        <v>139220</v>
      </c>
      <c r="D55">
        <v>139005</v>
      </c>
      <c r="E55">
        <v>139030</v>
      </c>
    </row>
    <row r="56" spans="1:5" x14ac:dyDescent="0.25">
      <c r="A56" s="2">
        <v>45785.59375</v>
      </c>
      <c r="B56">
        <v>139100</v>
      </c>
      <c r="C56">
        <v>139150</v>
      </c>
      <c r="D56">
        <v>139000</v>
      </c>
      <c r="E56">
        <v>139125</v>
      </c>
    </row>
    <row r="57" spans="1:5" x14ac:dyDescent="0.25">
      <c r="A57" s="2">
        <v>45785.583333333336</v>
      </c>
      <c r="B57">
        <v>139230</v>
      </c>
      <c r="C57">
        <v>139260</v>
      </c>
      <c r="D57">
        <v>139030</v>
      </c>
      <c r="E57">
        <v>139100</v>
      </c>
    </row>
    <row r="58" spans="1:5" x14ac:dyDescent="0.25">
      <c r="A58" s="2">
        <v>45785.572916666664</v>
      </c>
      <c r="B58">
        <v>139245</v>
      </c>
      <c r="C58">
        <v>139410</v>
      </c>
      <c r="D58">
        <v>139215</v>
      </c>
      <c r="E58">
        <v>139225</v>
      </c>
    </row>
    <row r="59" spans="1:5" x14ac:dyDescent="0.25">
      <c r="A59" s="2">
        <v>45785.5625</v>
      </c>
      <c r="B59">
        <v>139235</v>
      </c>
      <c r="C59">
        <v>139270</v>
      </c>
      <c r="D59">
        <v>138990</v>
      </c>
      <c r="E59">
        <v>139245</v>
      </c>
    </row>
    <row r="60" spans="1:5" x14ac:dyDescent="0.25">
      <c r="A60" s="2">
        <v>45785.552083333336</v>
      </c>
      <c r="B60">
        <v>139240</v>
      </c>
      <c r="C60">
        <v>139355</v>
      </c>
      <c r="D60">
        <v>139120</v>
      </c>
      <c r="E60">
        <v>139235</v>
      </c>
    </row>
    <row r="61" spans="1:5" x14ac:dyDescent="0.25">
      <c r="A61" s="2">
        <v>45785.541666666664</v>
      </c>
      <c r="B61">
        <v>139255</v>
      </c>
      <c r="C61">
        <v>139305</v>
      </c>
      <c r="D61">
        <v>139110</v>
      </c>
      <c r="E61">
        <v>139240</v>
      </c>
    </row>
    <row r="62" spans="1:5" x14ac:dyDescent="0.25">
      <c r="A62" s="2">
        <v>45785.53125</v>
      </c>
      <c r="B62">
        <v>139545</v>
      </c>
      <c r="C62">
        <v>139560</v>
      </c>
      <c r="D62">
        <v>139130</v>
      </c>
      <c r="E62">
        <v>139255</v>
      </c>
    </row>
    <row r="63" spans="1:5" x14ac:dyDescent="0.25">
      <c r="A63" s="2">
        <v>45785.520833333336</v>
      </c>
      <c r="B63">
        <v>139265</v>
      </c>
      <c r="C63">
        <v>139620</v>
      </c>
      <c r="D63">
        <v>139215</v>
      </c>
      <c r="E63">
        <v>139545</v>
      </c>
    </row>
    <row r="64" spans="1:5" x14ac:dyDescent="0.25">
      <c r="A64" s="2">
        <v>45785.510416666664</v>
      </c>
      <c r="B64">
        <v>138795</v>
      </c>
      <c r="C64">
        <v>139400</v>
      </c>
      <c r="D64">
        <v>138735</v>
      </c>
      <c r="E64">
        <v>139270</v>
      </c>
    </row>
    <row r="65" spans="1:5" x14ac:dyDescent="0.25">
      <c r="A65" s="2">
        <v>45785.5</v>
      </c>
      <c r="B65">
        <v>138610</v>
      </c>
      <c r="C65">
        <v>138910</v>
      </c>
      <c r="D65">
        <v>138550</v>
      </c>
      <c r="E65">
        <v>138800</v>
      </c>
    </row>
    <row r="66" spans="1:5" x14ac:dyDescent="0.25">
      <c r="A66" s="2">
        <v>45785.489583333336</v>
      </c>
      <c r="B66">
        <v>138540</v>
      </c>
      <c r="C66">
        <v>138660</v>
      </c>
      <c r="D66">
        <v>138420</v>
      </c>
      <c r="E66">
        <v>138610</v>
      </c>
    </row>
    <row r="67" spans="1:5" x14ac:dyDescent="0.25">
      <c r="A67" s="2">
        <v>45785.479166666664</v>
      </c>
      <c r="B67">
        <v>138520</v>
      </c>
      <c r="C67">
        <v>138750</v>
      </c>
      <c r="D67">
        <v>138350</v>
      </c>
      <c r="E67">
        <v>138540</v>
      </c>
    </row>
    <row r="68" spans="1:5" x14ac:dyDescent="0.25">
      <c r="A68" s="2">
        <v>45785.46875</v>
      </c>
      <c r="B68">
        <v>138215</v>
      </c>
      <c r="C68">
        <v>138595</v>
      </c>
      <c r="D68">
        <v>138210</v>
      </c>
      <c r="E68">
        <v>138520</v>
      </c>
    </row>
    <row r="69" spans="1:5" x14ac:dyDescent="0.25">
      <c r="A69" s="2">
        <v>45785.458333333336</v>
      </c>
      <c r="B69">
        <v>138780</v>
      </c>
      <c r="C69">
        <v>138800</v>
      </c>
      <c r="D69">
        <v>138205</v>
      </c>
      <c r="E69">
        <v>138215</v>
      </c>
    </row>
    <row r="70" spans="1:5" x14ac:dyDescent="0.25">
      <c r="A70" s="2">
        <v>45785.447916666664</v>
      </c>
      <c r="B70">
        <v>138315</v>
      </c>
      <c r="C70">
        <v>138885</v>
      </c>
      <c r="D70">
        <v>138245</v>
      </c>
      <c r="E70">
        <v>138775</v>
      </c>
    </row>
    <row r="71" spans="1:5" x14ac:dyDescent="0.25">
      <c r="A71" s="2">
        <v>45785.4375</v>
      </c>
      <c r="B71">
        <v>137860</v>
      </c>
      <c r="C71">
        <v>138445</v>
      </c>
      <c r="D71">
        <v>137805</v>
      </c>
      <c r="E71">
        <v>138310</v>
      </c>
    </row>
    <row r="72" spans="1:5" x14ac:dyDescent="0.25">
      <c r="A72" s="2">
        <v>45785.427083333336</v>
      </c>
      <c r="B72">
        <v>137760</v>
      </c>
      <c r="C72">
        <v>137965</v>
      </c>
      <c r="D72">
        <v>137700</v>
      </c>
      <c r="E72">
        <v>137860</v>
      </c>
    </row>
    <row r="73" spans="1:5" x14ac:dyDescent="0.25">
      <c r="A73" s="2">
        <v>45785.416666666664</v>
      </c>
      <c r="B73">
        <v>137575</v>
      </c>
      <c r="C73">
        <v>137940</v>
      </c>
      <c r="D73">
        <v>137465</v>
      </c>
      <c r="E73">
        <v>137755</v>
      </c>
    </row>
    <row r="74" spans="1:5" x14ac:dyDescent="0.25">
      <c r="A74" s="2">
        <v>45785.40625</v>
      </c>
      <c r="B74">
        <v>137235</v>
      </c>
      <c r="C74">
        <v>137695</v>
      </c>
      <c r="D74">
        <v>137235</v>
      </c>
      <c r="E74">
        <v>137575</v>
      </c>
    </row>
    <row r="75" spans="1:5" x14ac:dyDescent="0.25">
      <c r="A75" s="2">
        <v>45785.395833333336</v>
      </c>
      <c r="B75">
        <v>137080</v>
      </c>
      <c r="C75">
        <v>137290</v>
      </c>
      <c r="D75">
        <v>137070</v>
      </c>
      <c r="E75">
        <v>137240</v>
      </c>
    </row>
    <row r="76" spans="1:5" x14ac:dyDescent="0.25">
      <c r="A76" s="2">
        <v>45785.385416666664</v>
      </c>
      <c r="B76">
        <v>136785</v>
      </c>
      <c r="C76">
        <v>137220</v>
      </c>
      <c r="D76">
        <v>136780</v>
      </c>
      <c r="E76">
        <v>137075</v>
      </c>
    </row>
    <row r="77" spans="1:5" x14ac:dyDescent="0.25">
      <c r="A77" s="2">
        <v>45785.375</v>
      </c>
      <c r="B77">
        <v>136400</v>
      </c>
      <c r="C77">
        <v>136850</v>
      </c>
      <c r="D77">
        <v>136380</v>
      </c>
      <c r="E77">
        <v>136785</v>
      </c>
    </row>
    <row r="78" spans="1:5" x14ac:dyDescent="0.25">
      <c r="A78" s="2">
        <v>45784.760416666664</v>
      </c>
      <c r="B78">
        <v>135405</v>
      </c>
      <c r="C78">
        <v>135435</v>
      </c>
      <c r="D78">
        <v>135315</v>
      </c>
      <c r="E78">
        <v>135390</v>
      </c>
    </row>
    <row r="79" spans="1:5" x14ac:dyDescent="0.25">
      <c r="A79" s="2">
        <v>45784.75</v>
      </c>
      <c r="B79">
        <v>135355</v>
      </c>
      <c r="C79">
        <v>135445</v>
      </c>
      <c r="D79">
        <v>135325</v>
      </c>
      <c r="E79">
        <v>135400</v>
      </c>
    </row>
    <row r="80" spans="1:5" x14ac:dyDescent="0.25">
      <c r="A80" s="2">
        <v>45784.739583333336</v>
      </c>
      <c r="B80">
        <v>135295</v>
      </c>
      <c r="C80">
        <v>135380</v>
      </c>
      <c r="D80">
        <v>135285</v>
      </c>
      <c r="E80">
        <v>135350</v>
      </c>
    </row>
    <row r="81" spans="1:5" x14ac:dyDescent="0.25">
      <c r="A81" s="2">
        <v>45784.729166666664</v>
      </c>
      <c r="B81">
        <v>135320</v>
      </c>
      <c r="C81">
        <v>135335</v>
      </c>
      <c r="D81">
        <v>135250</v>
      </c>
      <c r="E81">
        <v>135300</v>
      </c>
    </row>
    <row r="82" spans="1:5" x14ac:dyDescent="0.25">
      <c r="A82" s="2">
        <v>45784.71875</v>
      </c>
      <c r="B82">
        <v>135360</v>
      </c>
      <c r="C82">
        <v>135375</v>
      </c>
      <c r="D82">
        <v>135260</v>
      </c>
      <c r="E82">
        <v>135320</v>
      </c>
    </row>
    <row r="83" spans="1:5" x14ac:dyDescent="0.25">
      <c r="A83" s="2">
        <v>45784.708333333336</v>
      </c>
      <c r="B83">
        <v>135240</v>
      </c>
      <c r="C83">
        <v>135415</v>
      </c>
      <c r="D83">
        <v>135170</v>
      </c>
      <c r="E83">
        <v>135365</v>
      </c>
    </row>
    <row r="84" spans="1:5" x14ac:dyDescent="0.25">
      <c r="A84" s="2">
        <v>45784.697916666664</v>
      </c>
      <c r="B84">
        <v>135275</v>
      </c>
      <c r="C84">
        <v>135350</v>
      </c>
      <c r="D84">
        <v>135105</v>
      </c>
      <c r="E84">
        <v>135235</v>
      </c>
    </row>
    <row r="85" spans="1:5" x14ac:dyDescent="0.25">
      <c r="A85" s="2">
        <v>45784.6875</v>
      </c>
      <c r="B85">
        <v>134975</v>
      </c>
      <c r="C85">
        <v>135440</v>
      </c>
      <c r="D85">
        <v>134940</v>
      </c>
      <c r="E85">
        <v>135275</v>
      </c>
    </row>
    <row r="86" spans="1:5" x14ac:dyDescent="0.25">
      <c r="A86" s="2">
        <v>45784.677083333336</v>
      </c>
      <c r="B86">
        <v>135095</v>
      </c>
      <c r="C86">
        <v>135150</v>
      </c>
      <c r="D86">
        <v>134895</v>
      </c>
      <c r="E86">
        <v>134975</v>
      </c>
    </row>
    <row r="87" spans="1:5" x14ac:dyDescent="0.25">
      <c r="A87" s="2">
        <v>45784.666666666664</v>
      </c>
      <c r="B87">
        <v>135245</v>
      </c>
      <c r="C87">
        <v>135245</v>
      </c>
      <c r="D87">
        <v>134995</v>
      </c>
      <c r="E87">
        <v>135090</v>
      </c>
    </row>
    <row r="88" spans="1:5" x14ac:dyDescent="0.25">
      <c r="A88" s="2">
        <v>45784.65625</v>
      </c>
      <c r="B88">
        <v>135325</v>
      </c>
      <c r="C88">
        <v>135380</v>
      </c>
      <c r="D88">
        <v>134960</v>
      </c>
      <c r="E88">
        <v>135250</v>
      </c>
    </row>
    <row r="89" spans="1:5" x14ac:dyDescent="0.25">
      <c r="A89" s="2">
        <v>45784.645833333336</v>
      </c>
      <c r="B89">
        <v>135195</v>
      </c>
      <c r="C89">
        <v>135445</v>
      </c>
      <c r="D89">
        <v>135125</v>
      </c>
      <c r="E89">
        <v>135320</v>
      </c>
    </row>
    <row r="90" spans="1:5" x14ac:dyDescent="0.25">
      <c r="A90" s="2">
        <v>45784.635416666664</v>
      </c>
      <c r="B90">
        <v>135060</v>
      </c>
      <c r="C90">
        <v>135225</v>
      </c>
      <c r="D90">
        <v>135000</v>
      </c>
      <c r="E90">
        <v>135200</v>
      </c>
    </row>
    <row r="91" spans="1:5" x14ac:dyDescent="0.25">
      <c r="A91" s="2">
        <v>45784.625</v>
      </c>
      <c r="B91">
        <v>135235</v>
      </c>
      <c r="C91">
        <v>135520</v>
      </c>
      <c r="D91">
        <v>134945</v>
      </c>
      <c r="E91">
        <v>135060</v>
      </c>
    </row>
    <row r="92" spans="1:5" x14ac:dyDescent="0.25">
      <c r="A92" s="2">
        <v>45784.614583333336</v>
      </c>
      <c r="B92">
        <v>135125</v>
      </c>
      <c r="C92">
        <v>135290</v>
      </c>
      <c r="D92">
        <v>135070</v>
      </c>
      <c r="E92">
        <v>135240</v>
      </c>
    </row>
    <row r="93" spans="1:5" x14ac:dyDescent="0.25">
      <c r="A93" s="2">
        <v>45784.604166666664</v>
      </c>
      <c r="B93">
        <v>135280</v>
      </c>
      <c r="C93">
        <v>135290</v>
      </c>
      <c r="D93">
        <v>135050</v>
      </c>
      <c r="E93">
        <v>135130</v>
      </c>
    </row>
    <row r="94" spans="1:5" x14ac:dyDescent="0.25">
      <c r="A94" s="2">
        <v>45784.59375</v>
      </c>
      <c r="B94">
        <v>135380</v>
      </c>
      <c r="C94">
        <v>135440</v>
      </c>
      <c r="D94">
        <v>135240</v>
      </c>
      <c r="E94">
        <v>135280</v>
      </c>
    </row>
    <row r="95" spans="1:5" x14ac:dyDescent="0.25">
      <c r="A95" s="2">
        <v>45784.583333333336</v>
      </c>
      <c r="B95">
        <v>135410</v>
      </c>
      <c r="C95">
        <v>135475</v>
      </c>
      <c r="D95">
        <v>135320</v>
      </c>
      <c r="E95">
        <v>135385</v>
      </c>
    </row>
    <row r="96" spans="1:5" x14ac:dyDescent="0.25">
      <c r="A96" s="2">
        <v>45784.572916666664</v>
      </c>
      <c r="B96">
        <v>135150</v>
      </c>
      <c r="C96">
        <v>135480</v>
      </c>
      <c r="D96">
        <v>135140</v>
      </c>
      <c r="E96">
        <v>135410</v>
      </c>
    </row>
    <row r="97" spans="1:5" x14ac:dyDescent="0.25">
      <c r="A97" s="2">
        <v>45784.5625</v>
      </c>
      <c r="B97">
        <v>134975</v>
      </c>
      <c r="C97">
        <v>135160</v>
      </c>
      <c r="D97">
        <v>134970</v>
      </c>
      <c r="E97">
        <v>135155</v>
      </c>
    </row>
    <row r="98" spans="1:5" x14ac:dyDescent="0.25">
      <c r="A98" s="2">
        <v>45784.552083333336</v>
      </c>
      <c r="B98">
        <v>135200</v>
      </c>
      <c r="C98">
        <v>135220</v>
      </c>
      <c r="D98">
        <v>134930</v>
      </c>
      <c r="E98">
        <v>134975</v>
      </c>
    </row>
    <row r="99" spans="1:5" x14ac:dyDescent="0.25">
      <c r="A99" s="2">
        <v>45784.541666666664</v>
      </c>
      <c r="B99">
        <v>135075</v>
      </c>
      <c r="C99">
        <v>135220</v>
      </c>
      <c r="D99">
        <v>135040</v>
      </c>
      <c r="E99">
        <v>135200</v>
      </c>
    </row>
    <row r="100" spans="1:5" x14ac:dyDescent="0.25">
      <c r="A100" s="2">
        <v>45784.53125</v>
      </c>
      <c r="B100">
        <v>135130</v>
      </c>
      <c r="C100">
        <v>135165</v>
      </c>
      <c r="D100">
        <v>134960</v>
      </c>
      <c r="E100">
        <v>135075</v>
      </c>
    </row>
    <row r="101" spans="1:5" x14ac:dyDescent="0.25">
      <c r="A101" s="2">
        <v>45784.520833333336</v>
      </c>
      <c r="B101">
        <v>135045</v>
      </c>
      <c r="C101">
        <v>135200</v>
      </c>
      <c r="D101">
        <v>135000</v>
      </c>
      <c r="E101">
        <v>135130</v>
      </c>
    </row>
    <row r="102" spans="1:5" x14ac:dyDescent="0.25">
      <c r="A102" s="2">
        <v>45784.510416666664</v>
      </c>
      <c r="B102">
        <v>134945</v>
      </c>
      <c r="C102">
        <v>135080</v>
      </c>
      <c r="D102">
        <v>134755</v>
      </c>
      <c r="E102">
        <v>135045</v>
      </c>
    </row>
    <row r="103" spans="1:5" x14ac:dyDescent="0.25">
      <c r="A103" s="2">
        <v>45784.5</v>
      </c>
      <c r="B103">
        <v>134875</v>
      </c>
      <c r="C103">
        <v>135015</v>
      </c>
      <c r="D103">
        <v>134810</v>
      </c>
      <c r="E103">
        <v>134950</v>
      </c>
    </row>
    <row r="104" spans="1:5" x14ac:dyDescent="0.25">
      <c r="A104" s="2">
        <v>45784.489583333336</v>
      </c>
      <c r="B104">
        <v>134845</v>
      </c>
      <c r="C104">
        <v>134945</v>
      </c>
      <c r="D104">
        <v>134760</v>
      </c>
      <c r="E104">
        <v>134875</v>
      </c>
    </row>
    <row r="105" spans="1:5" x14ac:dyDescent="0.25">
      <c r="A105" s="2">
        <v>45784.479166666664</v>
      </c>
      <c r="B105">
        <v>134960</v>
      </c>
      <c r="C105">
        <v>135080</v>
      </c>
      <c r="D105">
        <v>134800</v>
      </c>
      <c r="E105">
        <v>134840</v>
      </c>
    </row>
    <row r="106" spans="1:5" x14ac:dyDescent="0.25">
      <c r="A106" s="2">
        <v>45784.46875</v>
      </c>
      <c r="B106">
        <v>134845</v>
      </c>
      <c r="C106">
        <v>135040</v>
      </c>
      <c r="D106">
        <v>134755</v>
      </c>
      <c r="E106">
        <v>134955</v>
      </c>
    </row>
    <row r="107" spans="1:5" x14ac:dyDescent="0.25">
      <c r="A107" s="2">
        <v>45784.458333333336</v>
      </c>
      <c r="B107">
        <v>134930</v>
      </c>
      <c r="C107">
        <v>135000</v>
      </c>
      <c r="D107">
        <v>134675</v>
      </c>
      <c r="E107">
        <v>134840</v>
      </c>
    </row>
    <row r="108" spans="1:5" x14ac:dyDescent="0.25">
      <c r="A108" s="2">
        <v>45784.447916666664</v>
      </c>
      <c r="B108">
        <v>135165</v>
      </c>
      <c r="C108">
        <v>135205</v>
      </c>
      <c r="D108">
        <v>134760</v>
      </c>
      <c r="E108">
        <v>134930</v>
      </c>
    </row>
    <row r="109" spans="1:5" x14ac:dyDescent="0.25">
      <c r="A109" s="2">
        <v>45784.4375</v>
      </c>
      <c r="B109">
        <v>135405</v>
      </c>
      <c r="C109">
        <v>135500</v>
      </c>
      <c r="D109">
        <v>135115</v>
      </c>
      <c r="E109">
        <v>135170</v>
      </c>
    </row>
    <row r="110" spans="1:5" x14ac:dyDescent="0.25">
      <c r="A110" s="2">
        <v>45784.427083333336</v>
      </c>
      <c r="B110">
        <v>135695</v>
      </c>
      <c r="C110">
        <v>135700</v>
      </c>
      <c r="D110">
        <v>135360</v>
      </c>
      <c r="E110">
        <v>135405</v>
      </c>
    </row>
    <row r="111" spans="1:5" x14ac:dyDescent="0.25">
      <c r="A111" s="2">
        <v>45784.416666666664</v>
      </c>
      <c r="B111">
        <v>136200</v>
      </c>
      <c r="C111">
        <v>136205</v>
      </c>
      <c r="D111">
        <v>135590</v>
      </c>
      <c r="E111">
        <v>135695</v>
      </c>
    </row>
    <row r="112" spans="1:5" x14ac:dyDescent="0.25">
      <c r="A112" s="2">
        <v>45784.40625</v>
      </c>
      <c r="B112">
        <v>136165</v>
      </c>
      <c r="C112">
        <v>136235</v>
      </c>
      <c r="D112">
        <v>136030</v>
      </c>
      <c r="E112">
        <v>136205</v>
      </c>
    </row>
    <row r="113" spans="1:5" x14ac:dyDescent="0.25">
      <c r="A113" s="2">
        <v>45784.395833333336</v>
      </c>
      <c r="B113">
        <v>136295</v>
      </c>
      <c r="C113">
        <v>136375</v>
      </c>
      <c r="D113">
        <v>136155</v>
      </c>
      <c r="E113">
        <v>136170</v>
      </c>
    </row>
    <row r="114" spans="1:5" x14ac:dyDescent="0.25">
      <c r="A114" s="2">
        <v>45784.385416666664</v>
      </c>
      <c r="B114">
        <v>136305</v>
      </c>
      <c r="C114">
        <v>136500</v>
      </c>
      <c r="D114">
        <v>136235</v>
      </c>
      <c r="E114">
        <v>136300</v>
      </c>
    </row>
    <row r="115" spans="1:5" x14ac:dyDescent="0.25">
      <c r="A115" s="2">
        <v>45784.375</v>
      </c>
      <c r="B115">
        <v>136000</v>
      </c>
      <c r="C115">
        <v>136475</v>
      </c>
      <c r="D115">
        <v>136000</v>
      </c>
      <c r="E115">
        <v>136310</v>
      </c>
    </row>
    <row r="116" spans="1:5" x14ac:dyDescent="0.25">
      <c r="A116" s="2">
        <v>45783.760416666664</v>
      </c>
      <c r="B116">
        <v>135550</v>
      </c>
      <c r="C116">
        <v>135685</v>
      </c>
      <c r="D116">
        <v>135545</v>
      </c>
      <c r="E116">
        <v>135665</v>
      </c>
    </row>
    <row r="117" spans="1:5" x14ac:dyDescent="0.25">
      <c r="A117" s="2">
        <v>45783.75</v>
      </c>
      <c r="B117">
        <v>135515</v>
      </c>
      <c r="C117">
        <v>135585</v>
      </c>
      <c r="D117">
        <v>135505</v>
      </c>
      <c r="E117">
        <v>135550</v>
      </c>
    </row>
    <row r="118" spans="1:5" x14ac:dyDescent="0.25">
      <c r="A118" s="2">
        <v>45783.739583333336</v>
      </c>
      <c r="B118">
        <v>135485</v>
      </c>
      <c r="C118">
        <v>135540</v>
      </c>
      <c r="D118">
        <v>135480</v>
      </c>
      <c r="E118">
        <v>135510</v>
      </c>
    </row>
    <row r="119" spans="1:5" x14ac:dyDescent="0.25">
      <c r="A119" s="2">
        <v>45783.729166666664</v>
      </c>
      <c r="B119">
        <v>135510</v>
      </c>
      <c r="C119">
        <v>135520</v>
      </c>
      <c r="D119">
        <v>135430</v>
      </c>
      <c r="E119">
        <v>135480</v>
      </c>
    </row>
    <row r="120" spans="1:5" x14ac:dyDescent="0.25">
      <c r="A120" s="2">
        <v>45783.71875</v>
      </c>
      <c r="B120">
        <v>135495</v>
      </c>
      <c r="C120">
        <v>135625</v>
      </c>
      <c r="D120">
        <v>135475</v>
      </c>
      <c r="E120">
        <v>135515</v>
      </c>
    </row>
    <row r="121" spans="1:5" x14ac:dyDescent="0.25">
      <c r="A121" s="2">
        <v>45783.708333333336</v>
      </c>
      <c r="B121">
        <v>135480</v>
      </c>
      <c r="C121">
        <v>135520</v>
      </c>
      <c r="D121">
        <v>135440</v>
      </c>
      <c r="E121">
        <v>135490</v>
      </c>
    </row>
    <row r="122" spans="1:5" x14ac:dyDescent="0.25">
      <c r="A122" s="2">
        <v>45783.697916666664</v>
      </c>
      <c r="B122">
        <v>135490</v>
      </c>
      <c r="C122">
        <v>135555</v>
      </c>
      <c r="D122">
        <v>135440</v>
      </c>
      <c r="E122">
        <v>135475</v>
      </c>
    </row>
    <row r="123" spans="1:5" x14ac:dyDescent="0.25">
      <c r="A123" s="2">
        <v>45783.6875</v>
      </c>
      <c r="B123">
        <v>135505</v>
      </c>
      <c r="C123">
        <v>135565</v>
      </c>
      <c r="D123">
        <v>135440</v>
      </c>
      <c r="E123">
        <v>135495</v>
      </c>
    </row>
    <row r="124" spans="1:5" x14ac:dyDescent="0.25">
      <c r="A124" s="2">
        <v>45783.677083333336</v>
      </c>
      <c r="B124">
        <v>135520</v>
      </c>
      <c r="C124">
        <v>135575</v>
      </c>
      <c r="D124">
        <v>135430</v>
      </c>
      <c r="E124">
        <v>135510</v>
      </c>
    </row>
    <row r="125" spans="1:5" x14ac:dyDescent="0.25">
      <c r="A125" s="2">
        <v>45783.666666666664</v>
      </c>
      <c r="B125">
        <v>135435</v>
      </c>
      <c r="C125">
        <v>135545</v>
      </c>
      <c r="D125">
        <v>135420</v>
      </c>
      <c r="E125">
        <v>135520</v>
      </c>
    </row>
    <row r="126" spans="1:5" x14ac:dyDescent="0.25">
      <c r="A126" s="2">
        <v>45783.65625</v>
      </c>
      <c r="B126">
        <v>135230</v>
      </c>
      <c r="C126">
        <v>135440</v>
      </c>
      <c r="D126">
        <v>135195</v>
      </c>
      <c r="E126">
        <v>135435</v>
      </c>
    </row>
    <row r="127" spans="1:5" x14ac:dyDescent="0.25">
      <c r="A127" s="2">
        <v>45783.645833333336</v>
      </c>
      <c r="B127">
        <v>135490</v>
      </c>
      <c r="C127">
        <v>135505</v>
      </c>
      <c r="D127">
        <v>135160</v>
      </c>
      <c r="E127">
        <v>135225</v>
      </c>
    </row>
    <row r="128" spans="1:5" x14ac:dyDescent="0.25">
      <c r="A128" s="2">
        <v>45783.635416666664</v>
      </c>
      <c r="B128">
        <v>135405</v>
      </c>
      <c r="C128">
        <v>135525</v>
      </c>
      <c r="D128">
        <v>135350</v>
      </c>
      <c r="E128">
        <v>135495</v>
      </c>
    </row>
    <row r="129" spans="1:5" x14ac:dyDescent="0.25">
      <c r="A129" s="2">
        <v>45783.625</v>
      </c>
      <c r="B129">
        <v>135490</v>
      </c>
      <c r="C129">
        <v>135645</v>
      </c>
      <c r="D129">
        <v>135370</v>
      </c>
      <c r="E129">
        <v>135405</v>
      </c>
    </row>
    <row r="130" spans="1:5" x14ac:dyDescent="0.25">
      <c r="A130" s="2">
        <v>45783.614583333336</v>
      </c>
      <c r="B130">
        <v>135450</v>
      </c>
      <c r="C130">
        <v>135515</v>
      </c>
      <c r="D130">
        <v>135370</v>
      </c>
      <c r="E130">
        <v>135485</v>
      </c>
    </row>
    <row r="131" spans="1:5" x14ac:dyDescent="0.25">
      <c r="A131" s="2">
        <v>45783.604166666664</v>
      </c>
      <c r="B131">
        <v>135435</v>
      </c>
      <c r="C131">
        <v>135530</v>
      </c>
      <c r="D131">
        <v>135380</v>
      </c>
      <c r="E131">
        <v>135455</v>
      </c>
    </row>
    <row r="132" spans="1:5" x14ac:dyDescent="0.25">
      <c r="A132" s="2">
        <v>45783.59375</v>
      </c>
      <c r="B132">
        <v>135450</v>
      </c>
      <c r="C132">
        <v>135495</v>
      </c>
      <c r="D132">
        <v>135310</v>
      </c>
      <c r="E132">
        <v>135440</v>
      </c>
    </row>
    <row r="133" spans="1:5" x14ac:dyDescent="0.25">
      <c r="A133" s="2">
        <v>45783.583333333336</v>
      </c>
      <c r="B133">
        <v>135455</v>
      </c>
      <c r="C133">
        <v>135530</v>
      </c>
      <c r="D133">
        <v>135365</v>
      </c>
      <c r="E133">
        <v>135450</v>
      </c>
    </row>
    <row r="134" spans="1:5" x14ac:dyDescent="0.25">
      <c r="A134" s="2">
        <v>45783.572916666664</v>
      </c>
      <c r="B134">
        <v>135410</v>
      </c>
      <c r="C134">
        <v>135525</v>
      </c>
      <c r="D134">
        <v>135325</v>
      </c>
      <c r="E134">
        <v>135455</v>
      </c>
    </row>
    <row r="135" spans="1:5" x14ac:dyDescent="0.25">
      <c r="A135" s="2">
        <v>45783.5625</v>
      </c>
      <c r="B135">
        <v>135690</v>
      </c>
      <c r="C135">
        <v>135745</v>
      </c>
      <c r="D135">
        <v>135390</v>
      </c>
      <c r="E135">
        <v>135410</v>
      </c>
    </row>
    <row r="136" spans="1:5" x14ac:dyDescent="0.25">
      <c r="A136" s="2">
        <v>45783.552083333336</v>
      </c>
      <c r="B136">
        <v>135765</v>
      </c>
      <c r="C136">
        <v>135830</v>
      </c>
      <c r="D136">
        <v>135540</v>
      </c>
      <c r="E136">
        <v>135685</v>
      </c>
    </row>
    <row r="137" spans="1:5" x14ac:dyDescent="0.25">
      <c r="A137" s="2">
        <v>45783.541666666664</v>
      </c>
      <c r="B137">
        <v>135395</v>
      </c>
      <c r="C137">
        <v>135830</v>
      </c>
      <c r="D137">
        <v>135370</v>
      </c>
      <c r="E137">
        <v>135765</v>
      </c>
    </row>
    <row r="138" spans="1:5" x14ac:dyDescent="0.25">
      <c r="A138" s="2">
        <v>45783.53125</v>
      </c>
      <c r="B138">
        <v>135615</v>
      </c>
      <c r="C138">
        <v>135640</v>
      </c>
      <c r="D138">
        <v>135360</v>
      </c>
      <c r="E138">
        <v>135395</v>
      </c>
    </row>
    <row r="139" spans="1:5" x14ac:dyDescent="0.25">
      <c r="A139" s="2">
        <v>45783.520833333336</v>
      </c>
      <c r="B139">
        <v>135660</v>
      </c>
      <c r="C139">
        <v>135840</v>
      </c>
      <c r="D139">
        <v>135575</v>
      </c>
      <c r="E139">
        <v>135615</v>
      </c>
    </row>
    <row r="140" spans="1:5" x14ac:dyDescent="0.25">
      <c r="A140" s="2">
        <v>45783.510416666664</v>
      </c>
      <c r="B140">
        <v>135670</v>
      </c>
      <c r="C140">
        <v>135755</v>
      </c>
      <c r="D140">
        <v>135615</v>
      </c>
      <c r="E140">
        <v>135665</v>
      </c>
    </row>
    <row r="141" spans="1:5" x14ac:dyDescent="0.25">
      <c r="A141" s="2">
        <v>45783.5</v>
      </c>
      <c r="B141">
        <v>135535</v>
      </c>
      <c r="C141">
        <v>135820</v>
      </c>
      <c r="D141">
        <v>135465</v>
      </c>
      <c r="E141">
        <v>135665</v>
      </c>
    </row>
    <row r="142" spans="1:5" x14ac:dyDescent="0.25">
      <c r="A142" s="2">
        <v>45783.489583333336</v>
      </c>
      <c r="B142">
        <v>135655</v>
      </c>
      <c r="C142">
        <v>135825</v>
      </c>
      <c r="D142">
        <v>135480</v>
      </c>
      <c r="E142">
        <v>135530</v>
      </c>
    </row>
    <row r="143" spans="1:5" x14ac:dyDescent="0.25">
      <c r="A143" s="2">
        <v>45783.479166666664</v>
      </c>
      <c r="B143">
        <v>135775</v>
      </c>
      <c r="C143">
        <v>135895</v>
      </c>
      <c r="D143">
        <v>135630</v>
      </c>
      <c r="E143">
        <v>135660</v>
      </c>
    </row>
    <row r="144" spans="1:5" x14ac:dyDescent="0.25">
      <c r="A144" s="2">
        <v>45783.46875</v>
      </c>
      <c r="B144">
        <v>135860</v>
      </c>
      <c r="C144">
        <v>136090</v>
      </c>
      <c r="D144">
        <v>135720</v>
      </c>
      <c r="E144">
        <v>135780</v>
      </c>
    </row>
    <row r="145" spans="1:5" x14ac:dyDescent="0.25">
      <c r="A145" s="2">
        <v>45783.458333333336</v>
      </c>
      <c r="B145">
        <v>135705</v>
      </c>
      <c r="C145">
        <v>135940</v>
      </c>
      <c r="D145">
        <v>135575</v>
      </c>
      <c r="E145">
        <v>135860</v>
      </c>
    </row>
    <row r="146" spans="1:5" x14ac:dyDescent="0.25">
      <c r="A146" s="2">
        <v>45783.447916666664</v>
      </c>
      <c r="B146">
        <v>135665</v>
      </c>
      <c r="C146">
        <v>135790</v>
      </c>
      <c r="D146">
        <v>135540</v>
      </c>
      <c r="E146">
        <v>135705</v>
      </c>
    </row>
    <row r="147" spans="1:5" x14ac:dyDescent="0.25">
      <c r="A147" s="2">
        <v>45783.4375</v>
      </c>
      <c r="B147">
        <v>135880</v>
      </c>
      <c r="C147">
        <v>136100</v>
      </c>
      <c r="D147">
        <v>135640</v>
      </c>
      <c r="E147">
        <v>135665</v>
      </c>
    </row>
    <row r="148" spans="1:5" x14ac:dyDescent="0.25">
      <c r="A148" s="2">
        <v>45783.427083333336</v>
      </c>
      <c r="B148">
        <v>136140</v>
      </c>
      <c r="C148">
        <v>136220</v>
      </c>
      <c r="D148">
        <v>135735</v>
      </c>
      <c r="E148">
        <v>135880</v>
      </c>
    </row>
    <row r="149" spans="1:5" x14ac:dyDescent="0.25">
      <c r="A149" s="2">
        <v>45783.416666666664</v>
      </c>
      <c r="B149">
        <v>135890</v>
      </c>
      <c r="C149">
        <v>136170</v>
      </c>
      <c r="D149">
        <v>135765</v>
      </c>
      <c r="E149">
        <v>136140</v>
      </c>
    </row>
    <row r="150" spans="1:5" x14ac:dyDescent="0.25">
      <c r="A150" s="2">
        <v>45783.40625</v>
      </c>
      <c r="B150">
        <v>135905</v>
      </c>
      <c r="C150">
        <v>136015</v>
      </c>
      <c r="D150">
        <v>135830</v>
      </c>
      <c r="E150">
        <v>135890</v>
      </c>
    </row>
    <row r="151" spans="1:5" x14ac:dyDescent="0.25">
      <c r="A151" s="2">
        <v>45783.395833333336</v>
      </c>
      <c r="B151">
        <v>135825</v>
      </c>
      <c r="C151">
        <v>135975</v>
      </c>
      <c r="D151">
        <v>135740</v>
      </c>
      <c r="E151">
        <v>135910</v>
      </c>
    </row>
    <row r="152" spans="1:5" x14ac:dyDescent="0.25">
      <c r="A152" s="2">
        <v>45783.385416666664</v>
      </c>
      <c r="B152">
        <v>135740</v>
      </c>
      <c r="C152">
        <v>135945</v>
      </c>
      <c r="D152">
        <v>135630</v>
      </c>
      <c r="E152">
        <v>135825</v>
      </c>
    </row>
    <row r="153" spans="1:5" x14ac:dyDescent="0.25">
      <c r="A153" s="2">
        <v>45783.375</v>
      </c>
      <c r="B153">
        <v>135300</v>
      </c>
      <c r="C153">
        <v>135850</v>
      </c>
      <c r="D153">
        <v>135285</v>
      </c>
      <c r="E153">
        <v>135740</v>
      </c>
    </row>
    <row r="154" spans="1:5" x14ac:dyDescent="0.25">
      <c r="A154" s="2">
        <v>45782.760416666664</v>
      </c>
      <c r="B154">
        <v>135435</v>
      </c>
      <c r="C154">
        <v>135485</v>
      </c>
      <c r="D154">
        <v>135300</v>
      </c>
      <c r="E154">
        <v>135300</v>
      </c>
    </row>
    <row r="155" spans="1:5" x14ac:dyDescent="0.25">
      <c r="A155" s="2">
        <v>45782.75</v>
      </c>
      <c r="B155">
        <v>135545</v>
      </c>
      <c r="C155">
        <v>135570</v>
      </c>
      <c r="D155">
        <v>135410</v>
      </c>
      <c r="E155">
        <v>135435</v>
      </c>
    </row>
    <row r="156" spans="1:5" x14ac:dyDescent="0.25">
      <c r="A156" s="2">
        <v>45782.739583333336</v>
      </c>
      <c r="B156">
        <v>135555</v>
      </c>
      <c r="C156">
        <v>135570</v>
      </c>
      <c r="D156">
        <v>135510</v>
      </c>
      <c r="E156">
        <v>135545</v>
      </c>
    </row>
    <row r="157" spans="1:5" x14ac:dyDescent="0.25">
      <c r="A157" s="2">
        <v>45782.729166666664</v>
      </c>
      <c r="B157">
        <v>135545</v>
      </c>
      <c r="C157">
        <v>135570</v>
      </c>
      <c r="D157">
        <v>135535</v>
      </c>
      <c r="E157">
        <v>135555</v>
      </c>
    </row>
    <row r="158" spans="1:5" x14ac:dyDescent="0.25">
      <c r="A158" s="2">
        <v>45782.71875</v>
      </c>
      <c r="B158">
        <v>135545</v>
      </c>
      <c r="C158">
        <v>135600</v>
      </c>
      <c r="D158">
        <v>135520</v>
      </c>
      <c r="E158">
        <v>135545</v>
      </c>
    </row>
    <row r="159" spans="1:5" x14ac:dyDescent="0.25">
      <c r="A159" s="2">
        <v>45782.708333333336</v>
      </c>
      <c r="B159">
        <v>135500</v>
      </c>
      <c r="C159">
        <v>135560</v>
      </c>
      <c r="D159">
        <v>135430</v>
      </c>
      <c r="E159">
        <v>135540</v>
      </c>
    </row>
    <row r="160" spans="1:5" x14ac:dyDescent="0.25">
      <c r="A160" s="2">
        <v>45782.697916666664</v>
      </c>
      <c r="B160">
        <v>135520</v>
      </c>
      <c r="C160">
        <v>135595</v>
      </c>
      <c r="D160">
        <v>135450</v>
      </c>
      <c r="E160">
        <v>135495</v>
      </c>
    </row>
    <row r="161" spans="1:5" x14ac:dyDescent="0.25">
      <c r="A161" s="2">
        <v>45782.6875</v>
      </c>
      <c r="B161">
        <v>135570</v>
      </c>
      <c r="C161">
        <v>135620</v>
      </c>
      <c r="D161">
        <v>135480</v>
      </c>
      <c r="E161">
        <v>135520</v>
      </c>
    </row>
    <row r="162" spans="1:5" x14ac:dyDescent="0.25">
      <c r="A162" s="2">
        <v>45782.677083333336</v>
      </c>
      <c r="B162">
        <v>135680</v>
      </c>
      <c r="C162">
        <v>135690</v>
      </c>
      <c r="D162">
        <v>135510</v>
      </c>
      <c r="E162">
        <v>135570</v>
      </c>
    </row>
    <row r="163" spans="1:5" x14ac:dyDescent="0.25">
      <c r="A163" s="2">
        <v>45782.666666666664</v>
      </c>
      <c r="B163">
        <v>135640</v>
      </c>
      <c r="C163">
        <v>135720</v>
      </c>
      <c r="D163">
        <v>135595</v>
      </c>
      <c r="E163">
        <v>135680</v>
      </c>
    </row>
    <row r="164" spans="1:5" x14ac:dyDescent="0.25">
      <c r="A164" s="2">
        <v>45782.65625</v>
      </c>
      <c r="B164">
        <v>135685</v>
      </c>
      <c r="C164">
        <v>135745</v>
      </c>
      <c r="D164">
        <v>135625</v>
      </c>
      <c r="E164">
        <v>135645</v>
      </c>
    </row>
    <row r="165" spans="1:5" x14ac:dyDescent="0.25">
      <c r="A165" s="2">
        <v>45782.645833333336</v>
      </c>
      <c r="B165">
        <v>135640</v>
      </c>
      <c r="C165">
        <v>135740</v>
      </c>
      <c r="D165">
        <v>135555</v>
      </c>
      <c r="E165">
        <v>135685</v>
      </c>
    </row>
    <row r="166" spans="1:5" x14ac:dyDescent="0.25">
      <c r="A166" s="2">
        <v>45782.635416666664</v>
      </c>
      <c r="B166">
        <v>135705</v>
      </c>
      <c r="C166">
        <v>135710</v>
      </c>
      <c r="D166">
        <v>135550</v>
      </c>
      <c r="E166">
        <v>135640</v>
      </c>
    </row>
    <row r="167" spans="1:5" x14ac:dyDescent="0.25">
      <c r="A167" s="2">
        <v>45782.625</v>
      </c>
      <c r="B167">
        <v>135635</v>
      </c>
      <c r="C167">
        <v>135720</v>
      </c>
      <c r="D167">
        <v>135505</v>
      </c>
      <c r="E167">
        <v>135710</v>
      </c>
    </row>
    <row r="168" spans="1:5" x14ac:dyDescent="0.25">
      <c r="A168" s="2">
        <v>45782.614583333336</v>
      </c>
      <c r="B168">
        <v>135625</v>
      </c>
      <c r="C168">
        <v>135685</v>
      </c>
      <c r="D168">
        <v>135560</v>
      </c>
      <c r="E168">
        <v>135635</v>
      </c>
    </row>
    <row r="169" spans="1:5" x14ac:dyDescent="0.25">
      <c r="A169" s="2">
        <v>45782.604166666664</v>
      </c>
      <c r="B169">
        <v>135545</v>
      </c>
      <c r="C169">
        <v>135635</v>
      </c>
      <c r="D169">
        <v>135480</v>
      </c>
      <c r="E169">
        <v>135620</v>
      </c>
    </row>
    <row r="170" spans="1:5" x14ac:dyDescent="0.25">
      <c r="A170" s="2">
        <v>45782.59375</v>
      </c>
      <c r="B170">
        <v>135580</v>
      </c>
      <c r="C170">
        <v>135700</v>
      </c>
      <c r="D170">
        <v>135530</v>
      </c>
      <c r="E170">
        <v>135545</v>
      </c>
    </row>
    <row r="171" spans="1:5" x14ac:dyDescent="0.25">
      <c r="A171" s="2">
        <v>45782.583333333336</v>
      </c>
      <c r="B171">
        <v>135535</v>
      </c>
      <c r="C171">
        <v>135590</v>
      </c>
      <c r="D171">
        <v>135400</v>
      </c>
      <c r="E171">
        <v>135580</v>
      </c>
    </row>
    <row r="172" spans="1:5" x14ac:dyDescent="0.25">
      <c r="A172" s="2">
        <v>45782.572916666664</v>
      </c>
      <c r="B172">
        <v>135590</v>
      </c>
      <c r="C172">
        <v>135620</v>
      </c>
      <c r="D172">
        <v>135520</v>
      </c>
      <c r="E172">
        <v>135540</v>
      </c>
    </row>
    <row r="173" spans="1:5" x14ac:dyDescent="0.25">
      <c r="A173" s="2">
        <v>45782.5625</v>
      </c>
      <c r="B173">
        <v>135585</v>
      </c>
      <c r="C173">
        <v>135670</v>
      </c>
      <c r="D173">
        <v>135505</v>
      </c>
      <c r="E173">
        <v>135585</v>
      </c>
    </row>
    <row r="174" spans="1:5" x14ac:dyDescent="0.25">
      <c r="A174" s="2">
        <v>45782.552083333336</v>
      </c>
      <c r="B174">
        <v>135755</v>
      </c>
      <c r="C174">
        <v>135760</v>
      </c>
      <c r="D174">
        <v>135450</v>
      </c>
      <c r="E174">
        <v>135585</v>
      </c>
    </row>
    <row r="175" spans="1:5" x14ac:dyDescent="0.25">
      <c r="A175" s="2">
        <v>45782.541666666664</v>
      </c>
      <c r="B175">
        <v>135740</v>
      </c>
      <c r="C175">
        <v>135905</v>
      </c>
      <c r="D175">
        <v>135720</v>
      </c>
      <c r="E175">
        <v>135755</v>
      </c>
    </row>
    <row r="176" spans="1:5" x14ac:dyDescent="0.25">
      <c r="A176" s="2">
        <v>45782.53125</v>
      </c>
      <c r="B176">
        <v>135740</v>
      </c>
      <c r="C176">
        <v>135770</v>
      </c>
      <c r="D176">
        <v>135585</v>
      </c>
      <c r="E176">
        <v>135740</v>
      </c>
    </row>
    <row r="177" spans="1:5" x14ac:dyDescent="0.25">
      <c r="A177" s="2">
        <v>45782.520833333336</v>
      </c>
      <c r="B177">
        <v>135970</v>
      </c>
      <c r="C177">
        <v>136035</v>
      </c>
      <c r="D177">
        <v>135675</v>
      </c>
      <c r="E177">
        <v>135740</v>
      </c>
    </row>
    <row r="178" spans="1:5" x14ac:dyDescent="0.25">
      <c r="A178" s="2">
        <v>45782.510416666664</v>
      </c>
      <c r="B178">
        <v>135945</v>
      </c>
      <c r="C178">
        <v>136015</v>
      </c>
      <c r="D178">
        <v>135870</v>
      </c>
      <c r="E178">
        <v>135975</v>
      </c>
    </row>
    <row r="179" spans="1:5" x14ac:dyDescent="0.25">
      <c r="A179" s="2">
        <v>45782.5</v>
      </c>
      <c r="B179">
        <v>135950</v>
      </c>
      <c r="C179">
        <v>136090</v>
      </c>
      <c r="D179">
        <v>135745</v>
      </c>
      <c r="E179">
        <v>135950</v>
      </c>
    </row>
    <row r="180" spans="1:5" x14ac:dyDescent="0.25">
      <c r="A180" s="2">
        <v>45782.489583333336</v>
      </c>
      <c r="B180">
        <v>135775</v>
      </c>
      <c r="C180">
        <v>135950</v>
      </c>
      <c r="D180">
        <v>135620</v>
      </c>
      <c r="E180">
        <v>135945</v>
      </c>
    </row>
    <row r="181" spans="1:5" x14ac:dyDescent="0.25">
      <c r="A181" s="2">
        <v>45782.479166666664</v>
      </c>
      <c r="B181">
        <v>135895</v>
      </c>
      <c r="C181">
        <v>135945</v>
      </c>
      <c r="D181">
        <v>135635</v>
      </c>
      <c r="E181">
        <v>135780</v>
      </c>
    </row>
    <row r="182" spans="1:5" x14ac:dyDescent="0.25">
      <c r="A182" s="2">
        <v>45782.46875</v>
      </c>
      <c r="B182">
        <v>136080</v>
      </c>
      <c r="C182">
        <v>136125</v>
      </c>
      <c r="D182">
        <v>135795</v>
      </c>
      <c r="E182">
        <v>135890</v>
      </c>
    </row>
    <row r="183" spans="1:5" x14ac:dyDescent="0.25">
      <c r="A183" s="2">
        <v>45782.458333333336</v>
      </c>
      <c r="B183">
        <v>136390</v>
      </c>
      <c r="C183">
        <v>136455</v>
      </c>
      <c r="D183">
        <v>136005</v>
      </c>
      <c r="E183">
        <v>136085</v>
      </c>
    </row>
    <row r="184" spans="1:5" x14ac:dyDescent="0.25">
      <c r="A184" s="2">
        <v>45782.447916666664</v>
      </c>
      <c r="B184">
        <v>136650</v>
      </c>
      <c r="C184">
        <v>136650</v>
      </c>
      <c r="D184">
        <v>136245</v>
      </c>
      <c r="E184">
        <v>136390</v>
      </c>
    </row>
    <row r="185" spans="1:5" x14ac:dyDescent="0.25">
      <c r="A185" s="2">
        <v>45782.4375</v>
      </c>
      <c r="B185">
        <v>137220</v>
      </c>
      <c r="C185">
        <v>137255</v>
      </c>
      <c r="D185">
        <v>136590</v>
      </c>
      <c r="E185">
        <v>136645</v>
      </c>
    </row>
    <row r="186" spans="1:5" x14ac:dyDescent="0.25">
      <c r="A186" s="2">
        <v>45782.427083333336</v>
      </c>
      <c r="B186">
        <v>137260</v>
      </c>
      <c r="C186">
        <v>137345</v>
      </c>
      <c r="D186">
        <v>136885</v>
      </c>
      <c r="E186">
        <v>137220</v>
      </c>
    </row>
    <row r="187" spans="1:5" x14ac:dyDescent="0.25">
      <c r="A187" s="2">
        <v>45782.416666666664</v>
      </c>
      <c r="B187">
        <v>137265</v>
      </c>
      <c r="C187">
        <v>137305</v>
      </c>
      <c r="D187">
        <v>137015</v>
      </c>
      <c r="E187">
        <v>137260</v>
      </c>
    </row>
    <row r="188" spans="1:5" x14ac:dyDescent="0.25">
      <c r="A188" s="2">
        <v>45782.40625</v>
      </c>
      <c r="B188">
        <v>137385</v>
      </c>
      <c r="C188">
        <v>137445</v>
      </c>
      <c r="D188">
        <v>137265</v>
      </c>
      <c r="E188">
        <v>137270</v>
      </c>
    </row>
    <row r="189" spans="1:5" x14ac:dyDescent="0.25">
      <c r="A189" s="2">
        <v>45782.395833333336</v>
      </c>
      <c r="B189">
        <v>137110</v>
      </c>
      <c r="C189">
        <v>137460</v>
      </c>
      <c r="D189">
        <v>137055</v>
      </c>
      <c r="E189">
        <v>137385</v>
      </c>
    </row>
    <row r="190" spans="1:5" x14ac:dyDescent="0.25">
      <c r="A190" s="2">
        <v>45782.385416666664</v>
      </c>
      <c r="B190">
        <v>137180</v>
      </c>
      <c r="C190">
        <v>137245</v>
      </c>
      <c r="D190">
        <v>137075</v>
      </c>
      <c r="E190">
        <v>137115</v>
      </c>
    </row>
    <row r="191" spans="1:5" x14ac:dyDescent="0.25">
      <c r="A191" s="2">
        <v>45782.375</v>
      </c>
      <c r="B191">
        <v>136975</v>
      </c>
      <c r="C191">
        <v>137305</v>
      </c>
      <c r="D191">
        <v>136935</v>
      </c>
      <c r="E191">
        <v>137180</v>
      </c>
    </row>
    <row r="192" spans="1:5" x14ac:dyDescent="0.25">
      <c r="A192" s="2">
        <v>45779.760416666664</v>
      </c>
      <c r="B192">
        <v>137280</v>
      </c>
      <c r="C192">
        <v>137555</v>
      </c>
      <c r="D192">
        <v>137270</v>
      </c>
      <c r="E192">
        <v>137555</v>
      </c>
    </row>
    <row r="193" spans="1:5" x14ac:dyDescent="0.25">
      <c r="A193" s="2">
        <v>45779.75</v>
      </c>
      <c r="B193">
        <v>137235</v>
      </c>
      <c r="C193">
        <v>137305</v>
      </c>
      <c r="D193">
        <v>137215</v>
      </c>
      <c r="E193">
        <v>137285</v>
      </c>
    </row>
    <row r="194" spans="1:5" x14ac:dyDescent="0.25">
      <c r="A194" s="2">
        <v>45779.739583333336</v>
      </c>
      <c r="B194">
        <v>137240</v>
      </c>
      <c r="C194">
        <v>137250</v>
      </c>
      <c r="D194">
        <v>137205</v>
      </c>
      <c r="E194">
        <v>137235</v>
      </c>
    </row>
    <row r="195" spans="1:5" x14ac:dyDescent="0.25">
      <c r="A195" s="2">
        <v>45779.729166666664</v>
      </c>
      <c r="B195">
        <v>137185</v>
      </c>
      <c r="C195">
        <v>137305</v>
      </c>
      <c r="D195">
        <v>137165</v>
      </c>
      <c r="E195">
        <v>137235</v>
      </c>
    </row>
    <row r="196" spans="1:5" x14ac:dyDescent="0.25">
      <c r="A196" s="2">
        <v>45779.71875</v>
      </c>
      <c r="B196">
        <v>137115</v>
      </c>
      <c r="C196">
        <v>137255</v>
      </c>
      <c r="D196">
        <v>137100</v>
      </c>
      <c r="E196">
        <v>137190</v>
      </c>
    </row>
    <row r="197" spans="1:5" x14ac:dyDescent="0.25">
      <c r="A197" s="2">
        <v>45779.708333333336</v>
      </c>
      <c r="B197">
        <v>137030</v>
      </c>
      <c r="C197">
        <v>137120</v>
      </c>
      <c r="D197">
        <v>136985</v>
      </c>
      <c r="E197">
        <v>137110</v>
      </c>
    </row>
    <row r="198" spans="1:5" x14ac:dyDescent="0.25">
      <c r="A198" s="2">
        <v>45779.697916666664</v>
      </c>
      <c r="B198">
        <v>137160</v>
      </c>
      <c r="C198">
        <v>137185</v>
      </c>
      <c r="D198">
        <v>137020</v>
      </c>
      <c r="E198">
        <v>137035</v>
      </c>
    </row>
    <row r="199" spans="1:5" x14ac:dyDescent="0.25">
      <c r="A199" s="2">
        <v>45779.6875</v>
      </c>
      <c r="B199">
        <v>137085</v>
      </c>
      <c r="C199">
        <v>137200</v>
      </c>
      <c r="D199">
        <v>137025</v>
      </c>
      <c r="E199">
        <v>137155</v>
      </c>
    </row>
    <row r="200" spans="1:5" x14ac:dyDescent="0.25">
      <c r="A200" s="2">
        <v>45779.677083333336</v>
      </c>
      <c r="B200">
        <v>136940</v>
      </c>
      <c r="C200">
        <v>137125</v>
      </c>
      <c r="D200">
        <v>136905</v>
      </c>
      <c r="E200">
        <v>137085</v>
      </c>
    </row>
    <row r="201" spans="1:5" x14ac:dyDescent="0.25">
      <c r="A201" s="2">
        <v>45779.666666666664</v>
      </c>
      <c r="B201">
        <v>136760</v>
      </c>
      <c r="C201">
        <v>136970</v>
      </c>
      <c r="D201">
        <v>136735</v>
      </c>
      <c r="E201">
        <v>136940</v>
      </c>
    </row>
    <row r="202" spans="1:5" x14ac:dyDescent="0.25">
      <c r="A202" s="2">
        <v>45779.65625</v>
      </c>
      <c r="B202">
        <v>136805</v>
      </c>
      <c r="C202">
        <v>136825</v>
      </c>
      <c r="D202">
        <v>136685</v>
      </c>
      <c r="E202">
        <v>136765</v>
      </c>
    </row>
    <row r="203" spans="1:5" x14ac:dyDescent="0.25">
      <c r="A203" s="2">
        <v>45779.645833333336</v>
      </c>
      <c r="B203">
        <v>136740</v>
      </c>
      <c r="C203">
        <v>136925</v>
      </c>
      <c r="D203">
        <v>136665</v>
      </c>
      <c r="E203">
        <v>136805</v>
      </c>
    </row>
    <row r="204" spans="1:5" x14ac:dyDescent="0.25">
      <c r="A204" s="2">
        <v>45779.635416666664</v>
      </c>
      <c r="B204">
        <v>136745</v>
      </c>
      <c r="C204">
        <v>136755</v>
      </c>
      <c r="D204">
        <v>136565</v>
      </c>
      <c r="E204">
        <v>136740</v>
      </c>
    </row>
    <row r="205" spans="1:5" x14ac:dyDescent="0.25">
      <c r="A205" s="2">
        <v>45779.625</v>
      </c>
      <c r="B205">
        <v>136615</v>
      </c>
      <c r="C205">
        <v>136770</v>
      </c>
      <c r="D205">
        <v>136605</v>
      </c>
      <c r="E205">
        <v>136750</v>
      </c>
    </row>
    <row r="206" spans="1:5" x14ac:dyDescent="0.25">
      <c r="A206" s="2">
        <v>45779.614583333336</v>
      </c>
      <c r="B206">
        <v>136855</v>
      </c>
      <c r="C206">
        <v>136865</v>
      </c>
      <c r="D206">
        <v>136560</v>
      </c>
      <c r="E206">
        <v>136620</v>
      </c>
    </row>
    <row r="207" spans="1:5" x14ac:dyDescent="0.25">
      <c r="A207" s="2">
        <v>45779.604166666664</v>
      </c>
      <c r="B207">
        <v>136850</v>
      </c>
      <c r="C207">
        <v>137010</v>
      </c>
      <c r="D207">
        <v>136790</v>
      </c>
      <c r="E207">
        <v>136855</v>
      </c>
    </row>
    <row r="208" spans="1:5" x14ac:dyDescent="0.25">
      <c r="A208" s="2">
        <v>45779.59375</v>
      </c>
      <c r="B208">
        <v>136855</v>
      </c>
      <c r="C208">
        <v>136925</v>
      </c>
      <c r="D208">
        <v>136690</v>
      </c>
      <c r="E208">
        <v>136855</v>
      </c>
    </row>
    <row r="209" spans="1:5" x14ac:dyDescent="0.25">
      <c r="A209" s="2">
        <v>45779.583333333336</v>
      </c>
      <c r="B209">
        <v>136655</v>
      </c>
      <c r="C209">
        <v>136940</v>
      </c>
      <c r="D209">
        <v>136570</v>
      </c>
      <c r="E209">
        <v>136855</v>
      </c>
    </row>
    <row r="210" spans="1:5" x14ac:dyDescent="0.25">
      <c r="A210" s="2">
        <v>45779.572916666664</v>
      </c>
      <c r="B210">
        <v>136720</v>
      </c>
      <c r="C210">
        <v>136730</v>
      </c>
      <c r="D210">
        <v>136520</v>
      </c>
      <c r="E210">
        <v>136650</v>
      </c>
    </row>
    <row r="211" spans="1:5" x14ac:dyDescent="0.25">
      <c r="A211" s="2">
        <v>45779.5625</v>
      </c>
      <c r="B211">
        <v>136570</v>
      </c>
      <c r="C211">
        <v>136760</v>
      </c>
      <c r="D211">
        <v>136515</v>
      </c>
      <c r="E211">
        <v>136720</v>
      </c>
    </row>
    <row r="212" spans="1:5" x14ac:dyDescent="0.25">
      <c r="A212" s="2">
        <v>45779.552083333336</v>
      </c>
      <c r="B212">
        <v>136800</v>
      </c>
      <c r="C212">
        <v>136815</v>
      </c>
      <c r="D212">
        <v>136560</v>
      </c>
      <c r="E212">
        <v>136570</v>
      </c>
    </row>
    <row r="213" spans="1:5" x14ac:dyDescent="0.25">
      <c r="A213" s="2">
        <v>45779.541666666664</v>
      </c>
      <c r="B213">
        <v>136585</v>
      </c>
      <c r="C213">
        <v>136880</v>
      </c>
      <c r="D213">
        <v>136465</v>
      </c>
      <c r="E213">
        <v>136795</v>
      </c>
    </row>
    <row r="214" spans="1:5" x14ac:dyDescent="0.25">
      <c r="A214" s="2">
        <v>45779.53125</v>
      </c>
      <c r="B214">
        <v>136610</v>
      </c>
      <c r="C214">
        <v>136675</v>
      </c>
      <c r="D214">
        <v>136380</v>
      </c>
      <c r="E214">
        <v>136580</v>
      </c>
    </row>
    <row r="215" spans="1:5" x14ac:dyDescent="0.25">
      <c r="A215" s="2">
        <v>45779.520833333336</v>
      </c>
      <c r="B215">
        <v>136565</v>
      </c>
      <c r="C215">
        <v>136720</v>
      </c>
      <c r="D215">
        <v>136510</v>
      </c>
      <c r="E215">
        <v>136615</v>
      </c>
    </row>
    <row r="216" spans="1:5" x14ac:dyDescent="0.25">
      <c r="A216" s="2">
        <v>45779.510416666664</v>
      </c>
      <c r="B216">
        <v>136990</v>
      </c>
      <c r="C216">
        <v>137055</v>
      </c>
      <c r="D216">
        <v>136540</v>
      </c>
      <c r="E216">
        <v>136570</v>
      </c>
    </row>
    <row r="217" spans="1:5" x14ac:dyDescent="0.25">
      <c r="A217" s="2">
        <v>45779.5</v>
      </c>
      <c r="B217">
        <v>137115</v>
      </c>
      <c r="C217">
        <v>137155</v>
      </c>
      <c r="D217">
        <v>136815</v>
      </c>
      <c r="E217">
        <v>136990</v>
      </c>
    </row>
    <row r="218" spans="1:5" x14ac:dyDescent="0.25">
      <c r="A218" s="2">
        <v>45779.489583333336</v>
      </c>
      <c r="B218">
        <v>137045</v>
      </c>
      <c r="C218">
        <v>137215</v>
      </c>
      <c r="D218">
        <v>136940</v>
      </c>
      <c r="E218">
        <v>137115</v>
      </c>
    </row>
    <row r="219" spans="1:5" x14ac:dyDescent="0.25">
      <c r="A219" s="2">
        <v>45779.479166666664</v>
      </c>
      <c r="B219">
        <v>137095</v>
      </c>
      <c r="C219">
        <v>137095</v>
      </c>
      <c r="D219">
        <v>136765</v>
      </c>
      <c r="E219">
        <v>137050</v>
      </c>
    </row>
    <row r="220" spans="1:5" x14ac:dyDescent="0.25">
      <c r="A220" s="2">
        <v>45779.46875</v>
      </c>
      <c r="B220">
        <v>136845</v>
      </c>
      <c r="C220">
        <v>137210</v>
      </c>
      <c r="D220">
        <v>136710</v>
      </c>
      <c r="E220">
        <v>137090</v>
      </c>
    </row>
    <row r="221" spans="1:5" x14ac:dyDescent="0.25">
      <c r="A221" s="2">
        <v>45779.458333333336</v>
      </c>
      <c r="B221">
        <v>136820</v>
      </c>
      <c r="C221">
        <v>136880</v>
      </c>
      <c r="D221">
        <v>136380</v>
      </c>
      <c r="E221">
        <v>136845</v>
      </c>
    </row>
    <row r="222" spans="1:5" x14ac:dyDescent="0.25">
      <c r="A222" s="2">
        <v>45779.447916666664</v>
      </c>
      <c r="B222">
        <v>136675</v>
      </c>
      <c r="C222">
        <v>137035</v>
      </c>
      <c r="D222">
        <v>136630</v>
      </c>
      <c r="E222">
        <v>136820</v>
      </c>
    </row>
    <row r="223" spans="1:5" x14ac:dyDescent="0.25">
      <c r="A223" s="2">
        <v>45779.4375</v>
      </c>
      <c r="B223">
        <v>137060</v>
      </c>
      <c r="C223">
        <v>137350</v>
      </c>
      <c r="D223">
        <v>136590</v>
      </c>
      <c r="E223">
        <v>136675</v>
      </c>
    </row>
    <row r="224" spans="1:5" x14ac:dyDescent="0.25">
      <c r="A224" s="2">
        <v>45779.427083333336</v>
      </c>
      <c r="B224">
        <v>136965</v>
      </c>
      <c r="C224">
        <v>137070</v>
      </c>
      <c r="D224">
        <v>136720</v>
      </c>
      <c r="E224">
        <v>137065</v>
      </c>
    </row>
    <row r="225" spans="1:5" x14ac:dyDescent="0.25">
      <c r="A225" s="2">
        <v>45779.416666666664</v>
      </c>
      <c r="B225">
        <v>136860</v>
      </c>
      <c r="C225">
        <v>137050</v>
      </c>
      <c r="D225">
        <v>136585</v>
      </c>
      <c r="E225">
        <v>136965</v>
      </c>
    </row>
    <row r="226" spans="1:5" x14ac:dyDescent="0.25">
      <c r="A226" s="2">
        <v>45779.40625</v>
      </c>
      <c r="B226">
        <v>136845</v>
      </c>
      <c r="C226">
        <v>137015</v>
      </c>
      <c r="D226">
        <v>136770</v>
      </c>
      <c r="E226">
        <v>136860</v>
      </c>
    </row>
    <row r="227" spans="1:5" x14ac:dyDescent="0.25">
      <c r="A227" s="2">
        <v>45779.395833333336</v>
      </c>
      <c r="B227">
        <v>136870</v>
      </c>
      <c r="C227">
        <v>137060</v>
      </c>
      <c r="D227">
        <v>136490</v>
      </c>
      <c r="E227">
        <v>136845</v>
      </c>
    </row>
    <row r="228" spans="1:5" x14ac:dyDescent="0.25">
      <c r="A228" s="2">
        <v>45779.385416666664</v>
      </c>
      <c r="B228">
        <v>137145</v>
      </c>
      <c r="C228">
        <v>137180</v>
      </c>
      <c r="D228">
        <v>136850</v>
      </c>
      <c r="E228">
        <v>136875</v>
      </c>
    </row>
    <row r="229" spans="1:5" x14ac:dyDescent="0.25">
      <c r="A229" s="2">
        <v>45779.375</v>
      </c>
      <c r="B229">
        <v>137240</v>
      </c>
      <c r="C229">
        <v>137465</v>
      </c>
      <c r="D229">
        <v>137025</v>
      </c>
      <c r="E229">
        <v>137145</v>
      </c>
    </row>
    <row r="230" spans="1:5" x14ac:dyDescent="0.25">
      <c r="A230" s="2">
        <v>45777.760416666664</v>
      </c>
      <c r="B230">
        <v>136920</v>
      </c>
      <c r="C230">
        <v>136930</v>
      </c>
      <c r="D230">
        <v>136785</v>
      </c>
      <c r="E230">
        <v>136800</v>
      </c>
    </row>
    <row r="231" spans="1:5" x14ac:dyDescent="0.25">
      <c r="A231" s="2">
        <v>45777.75</v>
      </c>
      <c r="B231">
        <v>136975</v>
      </c>
      <c r="C231">
        <v>137030</v>
      </c>
      <c r="D231">
        <v>136885</v>
      </c>
      <c r="E231">
        <v>136920</v>
      </c>
    </row>
    <row r="232" spans="1:5" x14ac:dyDescent="0.25">
      <c r="A232" s="2">
        <v>45777.739583333336</v>
      </c>
      <c r="B232">
        <v>137050</v>
      </c>
      <c r="C232">
        <v>137070</v>
      </c>
      <c r="D232">
        <v>136965</v>
      </c>
      <c r="E232">
        <v>136980</v>
      </c>
    </row>
    <row r="233" spans="1:5" x14ac:dyDescent="0.25">
      <c r="A233" s="2">
        <v>45777.729166666664</v>
      </c>
      <c r="B233">
        <v>137045</v>
      </c>
      <c r="C233">
        <v>137105</v>
      </c>
      <c r="D233">
        <v>137030</v>
      </c>
      <c r="E233">
        <v>137050</v>
      </c>
    </row>
    <row r="234" spans="1:5" x14ac:dyDescent="0.25">
      <c r="A234" s="2">
        <v>45777.71875</v>
      </c>
      <c r="B234">
        <v>137020</v>
      </c>
      <c r="C234">
        <v>137105</v>
      </c>
      <c r="D234">
        <v>136960</v>
      </c>
      <c r="E234">
        <v>137045</v>
      </c>
    </row>
    <row r="235" spans="1:5" x14ac:dyDescent="0.25">
      <c r="A235" s="2">
        <v>45777.708333333336</v>
      </c>
      <c r="B235">
        <v>137170</v>
      </c>
      <c r="C235">
        <v>137265</v>
      </c>
      <c r="D235">
        <v>137005</v>
      </c>
      <c r="E235">
        <v>137020</v>
      </c>
    </row>
    <row r="236" spans="1:5" x14ac:dyDescent="0.25">
      <c r="A236" s="2">
        <v>45777.697916666664</v>
      </c>
      <c r="B236">
        <v>137020</v>
      </c>
      <c r="C236">
        <v>137360</v>
      </c>
      <c r="D236">
        <v>137015</v>
      </c>
      <c r="E236">
        <v>137165</v>
      </c>
    </row>
    <row r="237" spans="1:5" x14ac:dyDescent="0.25">
      <c r="A237" s="2">
        <v>45777.6875</v>
      </c>
      <c r="B237">
        <v>137110</v>
      </c>
      <c r="C237">
        <v>137140</v>
      </c>
      <c r="D237">
        <v>136940</v>
      </c>
      <c r="E237">
        <v>137020</v>
      </c>
    </row>
    <row r="238" spans="1:5" x14ac:dyDescent="0.25">
      <c r="A238" s="2">
        <v>45777.677083333336</v>
      </c>
      <c r="B238">
        <v>137230</v>
      </c>
      <c r="C238">
        <v>137285</v>
      </c>
      <c r="D238">
        <v>137090</v>
      </c>
      <c r="E238">
        <v>137115</v>
      </c>
    </row>
    <row r="239" spans="1:5" x14ac:dyDescent="0.25">
      <c r="A239" s="2">
        <v>45777.666666666664</v>
      </c>
      <c r="B239">
        <v>137025</v>
      </c>
      <c r="C239">
        <v>137255</v>
      </c>
      <c r="D239">
        <v>137025</v>
      </c>
      <c r="E239">
        <v>137230</v>
      </c>
    </row>
    <row r="240" spans="1:5" x14ac:dyDescent="0.25">
      <c r="A240" s="2">
        <v>45777.65625</v>
      </c>
      <c r="B240">
        <v>136995</v>
      </c>
      <c r="C240">
        <v>137145</v>
      </c>
      <c r="D240">
        <v>136990</v>
      </c>
      <c r="E240">
        <v>137020</v>
      </c>
    </row>
    <row r="241" spans="1:5" x14ac:dyDescent="0.25">
      <c r="A241" s="2">
        <v>45777.645833333336</v>
      </c>
      <c r="B241">
        <v>137010</v>
      </c>
      <c r="C241">
        <v>137105</v>
      </c>
      <c r="D241">
        <v>136925</v>
      </c>
      <c r="E241">
        <v>136990</v>
      </c>
    </row>
    <row r="242" spans="1:5" x14ac:dyDescent="0.25">
      <c r="A242" s="2">
        <v>45777.635416666664</v>
      </c>
      <c r="B242">
        <v>137220</v>
      </c>
      <c r="C242">
        <v>137325</v>
      </c>
      <c r="D242">
        <v>136910</v>
      </c>
      <c r="E242">
        <v>137015</v>
      </c>
    </row>
    <row r="243" spans="1:5" x14ac:dyDescent="0.25">
      <c r="A243" s="2">
        <v>45777.625</v>
      </c>
      <c r="B243">
        <v>136900</v>
      </c>
      <c r="C243">
        <v>137500</v>
      </c>
      <c r="D243">
        <v>136840</v>
      </c>
      <c r="E243">
        <v>137220</v>
      </c>
    </row>
    <row r="244" spans="1:5" x14ac:dyDescent="0.25">
      <c r="A244" s="2">
        <v>45777.614583333336</v>
      </c>
      <c r="B244">
        <v>137045</v>
      </c>
      <c r="C244">
        <v>137070</v>
      </c>
      <c r="D244">
        <v>136760</v>
      </c>
      <c r="E244">
        <v>136900</v>
      </c>
    </row>
    <row r="245" spans="1:5" x14ac:dyDescent="0.25">
      <c r="A245" s="2">
        <v>45777.604166666664</v>
      </c>
      <c r="B245">
        <v>137155</v>
      </c>
      <c r="C245">
        <v>137285</v>
      </c>
      <c r="D245">
        <v>136845</v>
      </c>
      <c r="E245">
        <v>137045</v>
      </c>
    </row>
    <row r="246" spans="1:5" x14ac:dyDescent="0.25">
      <c r="A246" s="2">
        <v>45777.59375</v>
      </c>
      <c r="B246">
        <v>136930</v>
      </c>
      <c r="C246">
        <v>137190</v>
      </c>
      <c r="D246">
        <v>136880</v>
      </c>
      <c r="E246">
        <v>137155</v>
      </c>
    </row>
    <row r="247" spans="1:5" x14ac:dyDescent="0.25">
      <c r="A247" s="2">
        <v>45777.583333333336</v>
      </c>
      <c r="B247">
        <v>136935</v>
      </c>
      <c r="C247">
        <v>137080</v>
      </c>
      <c r="D247">
        <v>136840</v>
      </c>
      <c r="E247">
        <v>136925</v>
      </c>
    </row>
    <row r="248" spans="1:5" x14ac:dyDescent="0.25">
      <c r="A248" s="2">
        <v>45777.572916666664</v>
      </c>
      <c r="B248">
        <v>136765</v>
      </c>
      <c r="C248">
        <v>136950</v>
      </c>
      <c r="D248">
        <v>136730</v>
      </c>
      <c r="E248">
        <v>136935</v>
      </c>
    </row>
    <row r="249" spans="1:5" x14ac:dyDescent="0.25">
      <c r="A249" s="2">
        <v>45777.5625</v>
      </c>
      <c r="B249">
        <v>136820</v>
      </c>
      <c r="C249">
        <v>136895</v>
      </c>
      <c r="D249">
        <v>136725</v>
      </c>
      <c r="E249">
        <v>136765</v>
      </c>
    </row>
    <row r="250" spans="1:5" x14ac:dyDescent="0.25">
      <c r="A250" s="2">
        <v>45777.552083333336</v>
      </c>
      <c r="B250">
        <v>136920</v>
      </c>
      <c r="C250">
        <v>136965</v>
      </c>
      <c r="D250">
        <v>136660</v>
      </c>
      <c r="E250">
        <v>136820</v>
      </c>
    </row>
    <row r="251" spans="1:5" x14ac:dyDescent="0.25">
      <c r="A251" s="2">
        <v>45777.541666666664</v>
      </c>
      <c r="B251">
        <v>136915</v>
      </c>
      <c r="C251">
        <v>136965</v>
      </c>
      <c r="D251">
        <v>136770</v>
      </c>
      <c r="E251">
        <v>136920</v>
      </c>
    </row>
    <row r="252" spans="1:5" x14ac:dyDescent="0.25">
      <c r="A252" s="2">
        <v>45777.53125</v>
      </c>
      <c r="B252">
        <v>136775</v>
      </c>
      <c r="C252">
        <v>136980</v>
      </c>
      <c r="D252">
        <v>136760</v>
      </c>
      <c r="E252">
        <v>136915</v>
      </c>
    </row>
    <row r="253" spans="1:5" x14ac:dyDescent="0.25">
      <c r="A253" s="2">
        <v>45777.520833333336</v>
      </c>
      <c r="B253">
        <v>136500</v>
      </c>
      <c r="C253">
        <v>136895</v>
      </c>
      <c r="D253">
        <v>136500</v>
      </c>
      <c r="E253">
        <v>136775</v>
      </c>
    </row>
    <row r="254" spans="1:5" x14ac:dyDescent="0.25">
      <c r="A254" s="2">
        <v>45777.510416666664</v>
      </c>
      <c r="B254">
        <v>136435</v>
      </c>
      <c r="C254">
        <v>136640</v>
      </c>
      <c r="D254">
        <v>136400</v>
      </c>
      <c r="E254">
        <v>136505</v>
      </c>
    </row>
    <row r="255" spans="1:5" x14ac:dyDescent="0.25">
      <c r="A255" s="2">
        <v>45777.5</v>
      </c>
      <c r="B255">
        <v>136255</v>
      </c>
      <c r="C255">
        <v>136565</v>
      </c>
      <c r="D255">
        <v>136230</v>
      </c>
      <c r="E255">
        <v>136440</v>
      </c>
    </row>
    <row r="256" spans="1:5" x14ac:dyDescent="0.25">
      <c r="A256" s="2">
        <v>45777.489583333336</v>
      </c>
      <c r="B256">
        <v>136185</v>
      </c>
      <c r="C256">
        <v>136395</v>
      </c>
      <c r="D256">
        <v>136115</v>
      </c>
      <c r="E256">
        <v>136255</v>
      </c>
    </row>
    <row r="257" spans="1:5" x14ac:dyDescent="0.25">
      <c r="A257" s="2">
        <v>45777.479166666664</v>
      </c>
      <c r="B257">
        <v>136405</v>
      </c>
      <c r="C257">
        <v>136715</v>
      </c>
      <c r="D257">
        <v>136130</v>
      </c>
      <c r="E257">
        <v>136190</v>
      </c>
    </row>
    <row r="258" spans="1:5" x14ac:dyDescent="0.25">
      <c r="A258" s="2">
        <v>45777.46875</v>
      </c>
      <c r="B258">
        <v>136545</v>
      </c>
      <c r="C258">
        <v>136555</v>
      </c>
      <c r="D258">
        <v>136265</v>
      </c>
      <c r="E258">
        <v>136400</v>
      </c>
    </row>
    <row r="259" spans="1:5" x14ac:dyDescent="0.25">
      <c r="A259" s="2">
        <v>45777.458333333336</v>
      </c>
      <c r="B259">
        <v>136605</v>
      </c>
      <c r="C259">
        <v>136790</v>
      </c>
      <c r="D259">
        <v>136295</v>
      </c>
      <c r="E259">
        <v>136545</v>
      </c>
    </row>
    <row r="260" spans="1:5" x14ac:dyDescent="0.25">
      <c r="A260" s="2">
        <v>45777.447916666664</v>
      </c>
      <c r="B260">
        <v>136920</v>
      </c>
      <c r="C260">
        <v>137180</v>
      </c>
      <c r="D260">
        <v>136455</v>
      </c>
      <c r="E260">
        <v>136605</v>
      </c>
    </row>
    <row r="261" spans="1:5" x14ac:dyDescent="0.25">
      <c r="A261" s="2">
        <v>45777.4375</v>
      </c>
      <c r="B261">
        <v>137065</v>
      </c>
      <c r="C261">
        <v>137350</v>
      </c>
      <c r="D261">
        <v>136875</v>
      </c>
      <c r="E261">
        <v>136925</v>
      </c>
    </row>
    <row r="262" spans="1:5" x14ac:dyDescent="0.25">
      <c r="A262" s="2">
        <v>45777.427083333336</v>
      </c>
      <c r="B262">
        <v>136560</v>
      </c>
      <c r="C262">
        <v>137090</v>
      </c>
      <c r="D262">
        <v>136545</v>
      </c>
      <c r="E262">
        <v>137070</v>
      </c>
    </row>
    <row r="263" spans="1:5" x14ac:dyDescent="0.25">
      <c r="A263" s="2">
        <v>45777.416666666664</v>
      </c>
      <c r="B263">
        <v>136775</v>
      </c>
      <c r="C263">
        <v>136865</v>
      </c>
      <c r="D263">
        <v>136330</v>
      </c>
      <c r="E263">
        <v>136560</v>
      </c>
    </row>
    <row r="264" spans="1:5" x14ac:dyDescent="0.25">
      <c r="A264" s="2">
        <v>45777.40625</v>
      </c>
      <c r="B264">
        <v>137170</v>
      </c>
      <c r="C264">
        <v>137235</v>
      </c>
      <c r="D264">
        <v>136725</v>
      </c>
      <c r="E264">
        <v>136775</v>
      </c>
    </row>
    <row r="265" spans="1:5" x14ac:dyDescent="0.25">
      <c r="A265" s="2">
        <v>45777.395833333336</v>
      </c>
      <c r="B265">
        <v>137430</v>
      </c>
      <c r="C265">
        <v>137640</v>
      </c>
      <c r="D265">
        <v>137160</v>
      </c>
      <c r="E265">
        <v>137175</v>
      </c>
    </row>
    <row r="266" spans="1:5" x14ac:dyDescent="0.25">
      <c r="A266" s="2">
        <v>45777.385416666664</v>
      </c>
      <c r="B266">
        <v>137445</v>
      </c>
      <c r="C266">
        <v>137590</v>
      </c>
      <c r="D266">
        <v>137370</v>
      </c>
      <c r="E266">
        <v>137430</v>
      </c>
    </row>
    <row r="267" spans="1:5" x14ac:dyDescent="0.25">
      <c r="A267" s="2">
        <v>45777.375</v>
      </c>
      <c r="B267">
        <v>137155</v>
      </c>
      <c r="C267">
        <v>137515</v>
      </c>
      <c r="D267">
        <v>137010</v>
      </c>
      <c r="E267">
        <v>137435</v>
      </c>
    </row>
    <row r="268" spans="1:5" x14ac:dyDescent="0.25">
      <c r="A268" s="2">
        <v>45776.760416666664</v>
      </c>
      <c r="B268">
        <v>137390</v>
      </c>
      <c r="C268">
        <v>137435</v>
      </c>
      <c r="D268">
        <v>137355</v>
      </c>
      <c r="E268">
        <v>137420</v>
      </c>
    </row>
    <row r="269" spans="1:5" x14ac:dyDescent="0.25">
      <c r="A269" s="2">
        <v>45776.75</v>
      </c>
      <c r="B269">
        <v>137410</v>
      </c>
      <c r="C269">
        <v>137415</v>
      </c>
      <c r="D269">
        <v>137330</v>
      </c>
      <c r="E269">
        <v>137400</v>
      </c>
    </row>
    <row r="270" spans="1:5" x14ac:dyDescent="0.25">
      <c r="A270" s="2">
        <v>45776.739583333336</v>
      </c>
      <c r="B270">
        <v>137395</v>
      </c>
      <c r="C270">
        <v>137435</v>
      </c>
      <c r="D270">
        <v>137350</v>
      </c>
      <c r="E270">
        <v>137405</v>
      </c>
    </row>
    <row r="271" spans="1:5" x14ac:dyDescent="0.25">
      <c r="A271" s="2">
        <v>45776.729166666664</v>
      </c>
      <c r="B271">
        <v>137310</v>
      </c>
      <c r="C271">
        <v>137415</v>
      </c>
      <c r="D271">
        <v>137285</v>
      </c>
      <c r="E271">
        <v>137390</v>
      </c>
    </row>
    <row r="272" spans="1:5" x14ac:dyDescent="0.25">
      <c r="A272" s="2">
        <v>45776.71875</v>
      </c>
      <c r="B272">
        <v>137370</v>
      </c>
      <c r="C272">
        <v>137405</v>
      </c>
      <c r="D272">
        <v>137290</v>
      </c>
      <c r="E272">
        <v>137315</v>
      </c>
    </row>
    <row r="273" spans="1:5" x14ac:dyDescent="0.25">
      <c r="A273" s="2">
        <v>45776.708333333336</v>
      </c>
      <c r="B273">
        <v>137515</v>
      </c>
      <c r="C273">
        <v>137565</v>
      </c>
      <c r="D273">
        <v>137325</v>
      </c>
      <c r="E273">
        <v>137370</v>
      </c>
    </row>
    <row r="274" spans="1:5" x14ac:dyDescent="0.25">
      <c r="A274" s="2">
        <v>45776.697916666664</v>
      </c>
      <c r="B274">
        <v>137630</v>
      </c>
      <c r="C274">
        <v>137630</v>
      </c>
      <c r="D274">
        <v>137460</v>
      </c>
      <c r="E274">
        <v>137515</v>
      </c>
    </row>
    <row r="275" spans="1:5" x14ac:dyDescent="0.25">
      <c r="A275" s="2">
        <v>45776.6875</v>
      </c>
      <c r="B275">
        <v>137580</v>
      </c>
      <c r="C275">
        <v>137640</v>
      </c>
      <c r="D275">
        <v>137485</v>
      </c>
      <c r="E275">
        <v>137630</v>
      </c>
    </row>
    <row r="276" spans="1:5" x14ac:dyDescent="0.25">
      <c r="A276" s="2">
        <v>45776.677083333336</v>
      </c>
      <c r="B276">
        <v>137545</v>
      </c>
      <c r="C276">
        <v>137605</v>
      </c>
      <c r="D276">
        <v>137450</v>
      </c>
      <c r="E276">
        <v>137585</v>
      </c>
    </row>
    <row r="277" spans="1:5" x14ac:dyDescent="0.25">
      <c r="A277" s="2">
        <v>45776.666666666664</v>
      </c>
      <c r="B277">
        <v>137695</v>
      </c>
      <c r="C277">
        <v>137710</v>
      </c>
      <c r="D277">
        <v>137500</v>
      </c>
      <c r="E277">
        <v>137550</v>
      </c>
    </row>
    <row r="278" spans="1:5" x14ac:dyDescent="0.25">
      <c r="A278" s="2">
        <v>45776.65625</v>
      </c>
      <c r="B278">
        <v>137825</v>
      </c>
      <c r="C278">
        <v>137830</v>
      </c>
      <c r="D278">
        <v>137610</v>
      </c>
      <c r="E278">
        <v>137690</v>
      </c>
    </row>
    <row r="279" spans="1:5" x14ac:dyDescent="0.25">
      <c r="A279" s="2">
        <v>45776.645833333336</v>
      </c>
      <c r="B279">
        <v>137890</v>
      </c>
      <c r="C279">
        <v>137935</v>
      </c>
      <c r="D279">
        <v>137735</v>
      </c>
      <c r="E279">
        <v>137825</v>
      </c>
    </row>
    <row r="280" spans="1:5" x14ac:dyDescent="0.25">
      <c r="A280" s="2">
        <v>45776.635416666664</v>
      </c>
      <c r="B280">
        <v>137840</v>
      </c>
      <c r="C280">
        <v>137950</v>
      </c>
      <c r="D280">
        <v>137740</v>
      </c>
      <c r="E280">
        <v>137890</v>
      </c>
    </row>
    <row r="281" spans="1:5" x14ac:dyDescent="0.25">
      <c r="A281" s="2">
        <v>45776.625</v>
      </c>
      <c r="B281">
        <v>137980</v>
      </c>
      <c r="C281">
        <v>138025</v>
      </c>
      <c r="D281">
        <v>137800</v>
      </c>
      <c r="E281">
        <v>137840</v>
      </c>
    </row>
    <row r="282" spans="1:5" x14ac:dyDescent="0.25">
      <c r="A282" s="2">
        <v>45776.614583333336</v>
      </c>
      <c r="B282">
        <v>138015</v>
      </c>
      <c r="C282">
        <v>138135</v>
      </c>
      <c r="D282">
        <v>137950</v>
      </c>
      <c r="E282">
        <v>137980</v>
      </c>
    </row>
    <row r="283" spans="1:5" x14ac:dyDescent="0.25">
      <c r="A283" s="2">
        <v>45776.604166666664</v>
      </c>
      <c r="B283">
        <v>138125</v>
      </c>
      <c r="C283">
        <v>138225</v>
      </c>
      <c r="D283">
        <v>138000</v>
      </c>
      <c r="E283">
        <v>138020</v>
      </c>
    </row>
    <row r="284" spans="1:5" x14ac:dyDescent="0.25">
      <c r="A284" s="2">
        <v>45776.59375</v>
      </c>
      <c r="B284">
        <v>138120</v>
      </c>
      <c r="C284">
        <v>138175</v>
      </c>
      <c r="D284">
        <v>138070</v>
      </c>
      <c r="E284">
        <v>138130</v>
      </c>
    </row>
    <row r="285" spans="1:5" x14ac:dyDescent="0.25">
      <c r="A285" s="2">
        <v>45776.583333333336</v>
      </c>
      <c r="B285">
        <v>138085</v>
      </c>
      <c r="C285">
        <v>138195</v>
      </c>
      <c r="D285">
        <v>138030</v>
      </c>
      <c r="E285">
        <v>138120</v>
      </c>
    </row>
    <row r="286" spans="1:5" x14ac:dyDescent="0.25">
      <c r="A286" s="2">
        <v>45776.572916666664</v>
      </c>
      <c r="B286">
        <v>138220</v>
      </c>
      <c r="C286">
        <v>138265</v>
      </c>
      <c r="D286">
        <v>138020</v>
      </c>
      <c r="E286">
        <v>138090</v>
      </c>
    </row>
    <row r="287" spans="1:5" x14ac:dyDescent="0.25">
      <c r="A287" s="2">
        <v>45776.5625</v>
      </c>
      <c r="B287">
        <v>138100</v>
      </c>
      <c r="C287">
        <v>138230</v>
      </c>
      <c r="D287">
        <v>138055</v>
      </c>
      <c r="E287">
        <v>138220</v>
      </c>
    </row>
    <row r="288" spans="1:5" x14ac:dyDescent="0.25">
      <c r="A288" s="2">
        <v>45776.552083333336</v>
      </c>
      <c r="B288">
        <v>138180</v>
      </c>
      <c r="C288">
        <v>138205</v>
      </c>
      <c r="D288">
        <v>138045</v>
      </c>
      <c r="E288">
        <v>138105</v>
      </c>
    </row>
    <row r="289" spans="1:5" x14ac:dyDescent="0.25">
      <c r="A289" s="2">
        <v>45776.541666666664</v>
      </c>
      <c r="B289">
        <v>138170</v>
      </c>
      <c r="C289">
        <v>138290</v>
      </c>
      <c r="D289">
        <v>138150</v>
      </c>
      <c r="E289">
        <v>138180</v>
      </c>
    </row>
    <row r="290" spans="1:5" x14ac:dyDescent="0.25">
      <c r="A290" s="2">
        <v>45776.53125</v>
      </c>
      <c r="B290">
        <v>138210</v>
      </c>
      <c r="C290">
        <v>138225</v>
      </c>
      <c r="D290">
        <v>137990</v>
      </c>
      <c r="E290">
        <v>138170</v>
      </c>
    </row>
    <row r="291" spans="1:5" x14ac:dyDescent="0.25">
      <c r="A291" s="2">
        <v>45776.520833333336</v>
      </c>
      <c r="B291">
        <v>138305</v>
      </c>
      <c r="C291">
        <v>138405</v>
      </c>
      <c r="D291">
        <v>138195</v>
      </c>
      <c r="E291">
        <v>138205</v>
      </c>
    </row>
    <row r="292" spans="1:5" x14ac:dyDescent="0.25">
      <c r="A292" s="2">
        <v>45776.510416666664</v>
      </c>
      <c r="B292">
        <v>138305</v>
      </c>
      <c r="C292">
        <v>138465</v>
      </c>
      <c r="D292">
        <v>138235</v>
      </c>
      <c r="E292">
        <v>138300</v>
      </c>
    </row>
    <row r="293" spans="1:5" x14ac:dyDescent="0.25">
      <c r="A293" s="2">
        <v>45776.5</v>
      </c>
      <c r="B293">
        <v>138335</v>
      </c>
      <c r="C293">
        <v>138400</v>
      </c>
      <c r="D293">
        <v>138215</v>
      </c>
      <c r="E293">
        <v>138305</v>
      </c>
    </row>
    <row r="294" spans="1:5" x14ac:dyDescent="0.25">
      <c r="A294" s="2">
        <v>45776.489583333336</v>
      </c>
      <c r="B294">
        <v>138335</v>
      </c>
      <c r="C294">
        <v>138435</v>
      </c>
      <c r="D294">
        <v>138195</v>
      </c>
      <c r="E294">
        <v>138335</v>
      </c>
    </row>
    <row r="295" spans="1:5" x14ac:dyDescent="0.25">
      <c r="A295" s="2">
        <v>45776.479166666664</v>
      </c>
      <c r="B295">
        <v>137895</v>
      </c>
      <c r="C295">
        <v>138385</v>
      </c>
      <c r="D295">
        <v>137865</v>
      </c>
      <c r="E295">
        <v>138340</v>
      </c>
    </row>
    <row r="296" spans="1:5" x14ac:dyDescent="0.25">
      <c r="A296" s="2">
        <v>45776.46875</v>
      </c>
      <c r="B296">
        <v>137920</v>
      </c>
      <c r="C296">
        <v>138080</v>
      </c>
      <c r="D296">
        <v>137775</v>
      </c>
      <c r="E296">
        <v>137895</v>
      </c>
    </row>
    <row r="297" spans="1:5" x14ac:dyDescent="0.25">
      <c r="A297" s="2">
        <v>45776.458333333336</v>
      </c>
      <c r="B297">
        <v>137635</v>
      </c>
      <c r="C297">
        <v>138060</v>
      </c>
      <c r="D297">
        <v>137500</v>
      </c>
      <c r="E297">
        <v>137925</v>
      </c>
    </row>
    <row r="298" spans="1:5" x14ac:dyDescent="0.25">
      <c r="A298" s="2">
        <v>45776.447916666664</v>
      </c>
      <c r="B298">
        <v>137680</v>
      </c>
      <c r="C298">
        <v>137775</v>
      </c>
      <c r="D298">
        <v>137425</v>
      </c>
      <c r="E298">
        <v>137630</v>
      </c>
    </row>
    <row r="299" spans="1:5" x14ac:dyDescent="0.25">
      <c r="A299" s="2">
        <v>45776.4375</v>
      </c>
      <c r="B299">
        <v>137490</v>
      </c>
      <c r="C299">
        <v>137725</v>
      </c>
      <c r="D299">
        <v>137145</v>
      </c>
      <c r="E299">
        <v>137675</v>
      </c>
    </row>
    <row r="300" spans="1:5" x14ac:dyDescent="0.25">
      <c r="A300" s="2">
        <v>45776.427083333336</v>
      </c>
      <c r="B300">
        <v>137440</v>
      </c>
      <c r="C300">
        <v>137620</v>
      </c>
      <c r="D300">
        <v>137375</v>
      </c>
      <c r="E300">
        <v>137490</v>
      </c>
    </row>
    <row r="301" spans="1:5" x14ac:dyDescent="0.25">
      <c r="A301" s="2">
        <v>45776.416666666664</v>
      </c>
      <c r="B301">
        <v>137275</v>
      </c>
      <c r="C301">
        <v>137690</v>
      </c>
      <c r="D301">
        <v>137180</v>
      </c>
      <c r="E301">
        <v>137440</v>
      </c>
    </row>
    <row r="302" spans="1:5" x14ac:dyDescent="0.25">
      <c r="A302" s="2">
        <v>45776.40625</v>
      </c>
      <c r="B302">
        <v>137570</v>
      </c>
      <c r="C302">
        <v>137670</v>
      </c>
      <c r="D302">
        <v>137265</v>
      </c>
      <c r="E302">
        <v>137270</v>
      </c>
    </row>
    <row r="303" spans="1:5" x14ac:dyDescent="0.25">
      <c r="A303" s="2">
        <v>45776.395833333336</v>
      </c>
      <c r="B303">
        <v>137345</v>
      </c>
      <c r="C303">
        <v>137645</v>
      </c>
      <c r="D303">
        <v>137315</v>
      </c>
      <c r="E303">
        <v>137570</v>
      </c>
    </row>
    <row r="304" spans="1:5" x14ac:dyDescent="0.25">
      <c r="A304" s="2">
        <v>45776.385416666664</v>
      </c>
      <c r="B304">
        <v>137300</v>
      </c>
      <c r="C304">
        <v>137490</v>
      </c>
      <c r="D304">
        <v>137245</v>
      </c>
      <c r="E304">
        <v>137350</v>
      </c>
    </row>
    <row r="305" spans="1:5" x14ac:dyDescent="0.25">
      <c r="A305" s="2">
        <v>45776.375</v>
      </c>
      <c r="B305">
        <v>137265</v>
      </c>
      <c r="C305">
        <v>137460</v>
      </c>
      <c r="D305">
        <v>137200</v>
      </c>
      <c r="E305">
        <v>137295</v>
      </c>
    </row>
    <row r="306" spans="1:5" x14ac:dyDescent="0.25">
      <c r="A306" s="2">
        <v>45775.760416666664</v>
      </c>
      <c r="B306">
        <v>137280</v>
      </c>
      <c r="C306">
        <v>137325</v>
      </c>
      <c r="D306">
        <v>137270</v>
      </c>
      <c r="E306">
        <v>137275</v>
      </c>
    </row>
    <row r="307" spans="1:5" x14ac:dyDescent="0.25">
      <c r="A307" s="2">
        <v>45775.75</v>
      </c>
      <c r="B307">
        <v>137220</v>
      </c>
      <c r="C307">
        <v>137310</v>
      </c>
      <c r="D307">
        <v>137200</v>
      </c>
      <c r="E307">
        <v>137285</v>
      </c>
    </row>
    <row r="308" spans="1:5" x14ac:dyDescent="0.25">
      <c r="A308" s="2">
        <v>45775.739583333336</v>
      </c>
      <c r="B308">
        <v>137240</v>
      </c>
      <c r="C308">
        <v>137270</v>
      </c>
      <c r="D308">
        <v>137200</v>
      </c>
      <c r="E308">
        <v>137220</v>
      </c>
    </row>
    <row r="309" spans="1:5" x14ac:dyDescent="0.25">
      <c r="A309" s="2">
        <v>45775.729166666664</v>
      </c>
      <c r="B309">
        <v>137210</v>
      </c>
      <c r="C309">
        <v>137280</v>
      </c>
      <c r="D309">
        <v>137205</v>
      </c>
      <c r="E309">
        <v>137235</v>
      </c>
    </row>
    <row r="310" spans="1:5" x14ac:dyDescent="0.25">
      <c r="A310" s="2">
        <v>45775.71875</v>
      </c>
      <c r="B310">
        <v>137230</v>
      </c>
      <c r="C310">
        <v>137255</v>
      </c>
      <c r="D310">
        <v>137165</v>
      </c>
      <c r="E310">
        <v>137205</v>
      </c>
    </row>
    <row r="311" spans="1:5" x14ac:dyDescent="0.25">
      <c r="A311" s="2">
        <v>45775.708333333336</v>
      </c>
      <c r="B311">
        <v>137265</v>
      </c>
      <c r="C311">
        <v>137325</v>
      </c>
      <c r="D311">
        <v>137210</v>
      </c>
      <c r="E311">
        <v>137230</v>
      </c>
    </row>
    <row r="312" spans="1:5" x14ac:dyDescent="0.25">
      <c r="A312" s="2">
        <v>45775.697916666664</v>
      </c>
      <c r="B312">
        <v>137230</v>
      </c>
      <c r="C312">
        <v>137355</v>
      </c>
      <c r="D312">
        <v>137150</v>
      </c>
      <c r="E312">
        <v>137270</v>
      </c>
    </row>
    <row r="313" spans="1:5" x14ac:dyDescent="0.25">
      <c r="A313" s="2">
        <v>45775.6875</v>
      </c>
      <c r="B313">
        <v>137145</v>
      </c>
      <c r="C313">
        <v>137250</v>
      </c>
      <c r="D313">
        <v>137105</v>
      </c>
      <c r="E313">
        <v>137235</v>
      </c>
    </row>
    <row r="314" spans="1:5" x14ac:dyDescent="0.25">
      <c r="A314" s="2">
        <v>45775.677083333336</v>
      </c>
      <c r="B314">
        <v>137170</v>
      </c>
      <c r="C314">
        <v>137225</v>
      </c>
      <c r="D314">
        <v>137095</v>
      </c>
      <c r="E314">
        <v>137150</v>
      </c>
    </row>
    <row r="315" spans="1:5" x14ac:dyDescent="0.25">
      <c r="A315" s="2">
        <v>45775.666666666664</v>
      </c>
      <c r="B315">
        <v>137170</v>
      </c>
      <c r="C315">
        <v>137265</v>
      </c>
      <c r="D315">
        <v>137130</v>
      </c>
      <c r="E315">
        <v>137165</v>
      </c>
    </row>
    <row r="316" spans="1:5" x14ac:dyDescent="0.25">
      <c r="A316" s="2">
        <v>45775.65625</v>
      </c>
      <c r="B316">
        <v>136990</v>
      </c>
      <c r="C316">
        <v>137265</v>
      </c>
      <c r="D316">
        <v>136975</v>
      </c>
      <c r="E316">
        <v>137170</v>
      </c>
    </row>
    <row r="317" spans="1:5" x14ac:dyDescent="0.25">
      <c r="A317" s="2">
        <v>45775.645833333336</v>
      </c>
      <c r="B317">
        <v>137270</v>
      </c>
      <c r="C317">
        <v>137280</v>
      </c>
      <c r="D317">
        <v>136975</v>
      </c>
      <c r="E317">
        <v>136990</v>
      </c>
    </row>
    <row r="318" spans="1:5" x14ac:dyDescent="0.25">
      <c r="A318" s="2">
        <v>45775.635416666664</v>
      </c>
      <c r="B318">
        <v>137260</v>
      </c>
      <c r="C318">
        <v>137400</v>
      </c>
      <c r="D318">
        <v>137240</v>
      </c>
      <c r="E318">
        <v>137275</v>
      </c>
    </row>
    <row r="319" spans="1:5" x14ac:dyDescent="0.25">
      <c r="A319" s="2">
        <v>45775.625</v>
      </c>
      <c r="B319">
        <v>137150</v>
      </c>
      <c r="C319">
        <v>137320</v>
      </c>
      <c r="D319">
        <v>137090</v>
      </c>
      <c r="E319">
        <v>137260</v>
      </c>
    </row>
    <row r="320" spans="1:5" x14ac:dyDescent="0.25">
      <c r="A320" s="2">
        <v>45775.614583333336</v>
      </c>
      <c r="B320">
        <v>137280</v>
      </c>
      <c r="C320">
        <v>137280</v>
      </c>
      <c r="D320">
        <v>137050</v>
      </c>
      <c r="E320">
        <v>137150</v>
      </c>
    </row>
    <row r="321" spans="1:5" x14ac:dyDescent="0.25">
      <c r="A321" s="2">
        <v>45775.604166666664</v>
      </c>
      <c r="B321">
        <v>137135</v>
      </c>
      <c r="C321">
        <v>137325</v>
      </c>
      <c r="D321">
        <v>137060</v>
      </c>
      <c r="E321">
        <v>137275</v>
      </c>
    </row>
    <row r="322" spans="1:5" x14ac:dyDescent="0.25">
      <c r="A322" s="2">
        <v>45775.59375</v>
      </c>
      <c r="B322">
        <v>137085</v>
      </c>
      <c r="C322">
        <v>137245</v>
      </c>
      <c r="D322">
        <v>137045</v>
      </c>
      <c r="E322">
        <v>137130</v>
      </c>
    </row>
    <row r="323" spans="1:5" x14ac:dyDescent="0.25">
      <c r="A323" s="2">
        <v>45775.583333333336</v>
      </c>
      <c r="B323">
        <v>137185</v>
      </c>
      <c r="C323">
        <v>137285</v>
      </c>
      <c r="D323">
        <v>136955</v>
      </c>
      <c r="E323">
        <v>137085</v>
      </c>
    </row>
    <row r="324" spans="1:5" x14ac:dyDescent="0.25">
      <c r="A324" s="2">
        <v>45775.572916666664</v>
      </c>
      <c r="B324">
        <v>137485</v>
      </c>
      <c r="C324">
        <v>137505</v>
      </c>
      <c r="D324">
        <v>137130</v>
      </c>
      <c r="E324">
        <v>137190</v>
      </c>
    </row>
    <row r="325" spans="1:5" x14ac:dyDescent="0.25">
      <c r="A325" s="2">
        <v>45775.5625</v>
      </c>
      <c r="B325">
        <v>137340</v>
      </c>
      <c r="C325">
        <v>137530</v>
      </c>
      <c r="D325">
        <v>137335</v>
      </c>
      <c r="E325">
        <v>137490</v>
      </c>
    </row>
    <row r="326" spans="1:5" x14ac:dyDescent="0.25">
      <c r="A326" s="2">
        <v>45775.552083333336</v>
      </c>
      <c r="B326">
        <v>137395</v>
      </c>
      <c r="C326">
        <v>137500</v>
      </c>
      <c r="D326">
        <v>137295</v>
      </c>
      <c r="E326">
        <v>137340</v>
      </c>
    </row>
    <row r="327" spans="1:5" x14ac:dyDescent="0.25">
      <c r="A327" s="2">
        <v>45775.541666666664</v>
      </c>
      <c r="B327">
        <v>137410</v>
      </c>
      <c r="C327">
        <v>137465</v>
      </c>
      <c r="D327">
        <v>137255</v>
      </c>
      <c r="E327">
        <v>137400</v>
      </c>
    </row>
    <row r="328" spans="1:5" x14ac:dyDescent="0.25">
      <c r="A328" s="2">
        <v>45775.53125</v>
      </c>
      <c r="B328">
        <v>137335</v>
      </c>
      <c r="C328">
        <v>137490</v>
      </c>
      <c r="D328">
        <v>137290</v>
      </c>
      <c r="E328">
        <v>137410</v>
      </c>
    </row>
    <row r="329" spans="1:5" x14ac:dyDescent="0.25">
      <c r="A329" s="2">
        <v>45775.520833333336</v>
      </c>
      <c r="B329">
        <v>137240</v>
      </c>
      <c r="C329">
        <v>137510</v>
      </c>
      <c r="D329">
        <v>137220</v>
      </c>
      <c r="E329">
        <v>137335</v>
      </c>
    </row>
    <row r="330" spans="1:5" x14ac:dyDescent="0.25">
      <c r="A330" s="2">
        <v>45775.510416666664</v>
      </c>
      <c r="B330">
        <v>137490</v>
      </c>
      <c r="C330">
        <v>137635</v>
      </c>
      <c r="D330">
        <v>137200</v>
      </c>
      <c r="E330">
        <v>137240</v>
      </c>
    </row>
    <row r="331" spans="1:5" x14ac:dyDescent="0.25">
      <c r="A331" s="2">
        <v>45775.5</v>
      </c>
      <c r="B331">
        <v>137805</v>
      </c>
      <c r="C331">
        <v>137900</v>
      </c>
      <c r="D331">
        <v>137320</v>
      </c>
      <c r="E331">
        <v>137490</v>
      </c>
    </row>
    <row r="332" spans="1:5" x14ac:dyDescent="0.25">
      <c r="A332" s="2">
        <v>45775.489583333336</v>
      </c>
      <c r="B332">
        <v>138015</v>
      </c>
      <c r="C332">
        <v>138070</v>
      </c>
      <c r="D332">
        <v>137740</v>
      </c>
      <c r="E332">
        <v>137805</v>
      </c>
    </row>
    <row r="333" spans="1:5" x14ac:dyDescent="0.25">
      <c r="A333" s="2">
        <v>45775.479166666664</v>
      </c>
      <c r="B333">
        <v>137850</v>
      </c>
      <c r="C333">
        <v>138055</v>
      </c>
      <c r="D333">
        <v>137710</v>
      </c>
      <c r="E333">
        <v>138015</v>
      </c>
    </row>
    <row r="334" spans="1:5" x14ac:dyDescent="0.25">
      <c r="A334" s="2">
        <v>45775.46875</v>
      </c>
      <c r="B334">
        <v>137790</v>
      </c>
      <c r="C334">
        <v>137990</v>
      </c>
      <c r="D334">
        <v>137725</v>
      </c>
      <c r="E334">
        <v>137850</v>
      </c>
    </row>
    <row r="335" spans="1:5" x14ac:dyDescent="0.25">
      <c r="A335" s="2">
        <v>45775.458333333336</v>
      </c>
      <c r="B335">
        <v>137535</v>
      </c>
      <c r="C335">
        <v>137835</v>
      </c>
      <c r="D335">
        <v>137470</v>
      </c>
      <c r="E335">
        <v>137785</v>
      </c>
    </row>
    <row r="336" spans="1:5" x14ac:dyDescent="0.25">
      <c r="A336" s="2">
        <v>45775.447916666664</v>
      </c>
      <c r="B336">
        <v>137420</v>
      </c>
      <c r="C336">
        <v>137755</v>
      </c>
      <c r="D336">
        <v>137345</v>
      </c>
      <c r="E336">
        <v>137535</v>
      </c>
    </row>
    <row r="337" spans="1:5" x14ac:dyDescent="0.25">
      <c r="A337" s="2">
        <v>45775.4375</v>
      </c>
      <c r="B337">
        <v>137240</v>
      </c>
      <c r="C337">
        <v>137715</v>
      </c>
      <c r="D337">
        <v>137235</v>
      </c>
      <c r="E337">
        <v>137415</v>
      </c>
    </row>
    <row r="338" spans="1:5" x14ac:dyDescent="0.25">
      <c r="A338" s="2">
        <v>45775.427083333336</v>
      </c>
      <c r="B338">
        <v>137320</v>
      </c>
      <c r="C338">
        <v>137360</v>
      </c>
      <c r="D338">
        <v>136920</v>
      </c>
      <c r="E338">
        <v>137240</v>
      </c>
    </row>
    <row r="339" spans="1:5" x14ac:dyDescent="0.25">
      <c r="A339" s="2">
        <v>45775.416666666664</v>
      </c>
      <c r="B339">
        <v>137495</v>
      </c>
      <c r="C339">
        <v>137520</v>
      </c>
      <c r="D339">
        <v>136980</v>
      </c>
      <c r="E339">
        <v>137325</v>
      </c>
    </row>
    <row r="340" spans="1:5" x14ac:dyDescent="0.25">
      <c r="A340" s="2">
        <v>45775.40625</v>
      </c>
      <c r="B340">
        <v>137140</v>
      </c>
      <c r="C340">
        <v>137535</v>
      </c>
      <c r="D340">
        <v>137135</v>
      </c>
      <c r="E340">
        <v>137490</v>
      </c>
    </row>
    <row r="341" spans="1:5" x14ac:dyDescent="0.25">
      <c r="A341" s="2">
        <v>45775.395833333336</v>
      </c>
      <c r="B341">
        <v>137195</v>
      </c>
      <c r="C341">
        <v>137250</v>
      </c>
      <c r="D341">
        <v>137075</v>
      </c>
      <c r="E341">
        <v>137145</v>
      </c>
    </row>
    <row r="342" spans="1:5" x14ac:dyDescent="0.25">
      <c r="A342" s="2">
        <v>45775.385416666664</v>
      </c>
      <c r="B342">
        <v>137165</v>
      </c>
      <c r="C342">
        <v>137295</v>
      </c>
      <c r="D342">
        <v>137010</v>
      </c>
      <c r="E342">
        <v>137190</v>
      </c>
    </row>
    <row r="343" spans="1:5" x14ac:dyDescent="0.25">
      <c r="A343" s="2">
        <v>45775.375</v>
      </c>
      <c r="B343">
        <v>136890</v>
      </c>
      <c r="C343">
        <v>137180</v>
      </c>
      <c r="D343">
        <v>136840</v>
      </c>
      <c r="E343">
        <v>137165</v>
      </c>
    </row>
    <row r="344" spans="1:5" x14ac:dyDescent="0.25">
      <c r="A344" s="2">
        <v>45772.760416666664</v>
      </c>
      <c r="B344">
        <v>137145</v>
      </c>
      <c r="C344">
        <v>137285</v>
      </c>
      <c r="D344">
        <v>137125</v>
      </c>
      <c r="E344">
        <v>137265</v>
      </c>
    </row>
    <row r="345" spans="1:5" x14ac:dyDescent="0.25">
      <c r="A345" s="2">
        <v>45772.75</v>
      </c>
      <c r="B345">
        <v>137170</v>
      </c>
      <c r="C345">
        <v>137195</v>
      </c>
      <c r="D345">
        <v>137105</v>
      </c>
      <c r="E345">
        <v>137150</v>
      </c>
    </row>
    <row r="346" spans="1:5" x14ac:dyDescent="0.25">
      <c r="A346" s="2">
        <v>45772.739583333336</v>
      </c>
      <c r="B346">
        <v>137150</v>
      </c>
      <c r="C346">
        <v>137265</v>
      </c>
      <c r="D346">
        <v>137100</v>
      </c>
      <c r="E346">
        <v>137175</v>
      </c>
    </row>
    <row r="347" spans="1:5" x14ac:dyDescent="0.25">
      <c r="A347" s="2">
        <v>45772.729166666664</v>
      </c>
      <c r="B347">
        <v>137130</v>
      </c>
      <c r="C347">
        <v>137200</v>
      </c>
      <c r="D347">
        <v>137005</v>
      </c>
      <c r="E347">
        <v>137145</v>
      </c>
    </row>
    <row r="348" spans="1:5" x14ac:dyDescent="0.25">
      <c r="A348" s="2">
        <v>45772.71875</v>
      </c>
      <c r="B348">
        <v>137130</v>
      </c>
      <c r="C348">
        <v>137165</v>
      </c>
      <c r="D348">
        <v>137070</v>
      </c>
      <c r="E348">
        <v>137130</v>
      </c>
    </row>
    <row r="349" spans="1:5" x14ac:dyDescent="0.25">
      <c r="A349" s="2">
        <v>45772.708333333336</v>
      </c>
      <c r="B349">
        <v>137115</v>
      </c>
      <c r="C349">
        <v>137200</v>
      </c>
      <c r="D349">
        <v>137055</v>
      </c>
      <c r="E349">
        <v>137135</v>
      </c>
    </row>
    <row r="350" spans="1:5" x14ac:dyDescent="0.25">
      <c r="A350" s="2">
        <v>45772.697916666664</v>
      </c>
      <c r="B350">
        <v>137110</v>
      </c>
      <c r="C350">
        <v>137270</v>
      </c>
      <c r="D350">
        <v>137040</v>
      </c>
      <c r="E350">
        <v>137115</v>
      </c>
    </row>
    <row r="351" spans="1:5" x14ac:dyDescent="0.25">
      <c r="A351" s="2">
        <v>45772.6875</v>
      </c>
      <c r="B351">
        <v>137080</v>
      </c>
      <c r="C351">
        <v>137185</v>
      </c>
      <c r="D351">
        <v>136975</v>
      </c>
      <c r="E351">
        <v>137110</v>
      </c>
    </row>
    <row r="352" spans="1:5" x14ac:dyDescent="0.25">
      <c r="A352" s="2">
        <v>45772.677083333336</v>
      </c>
      <c r="B352">
        <v>137060</v>
      </c>
      <c r="C352">
        <v>137085</v>
      </c>
      <c r="D352">
        <v>136940</v>
      </c>
      <c r="E352">
        <v>137075</v>
      </c>
    </row>
    <row r="353" spans="1:5" x14ac:dyDescent="0.25">
      <c r="A353" s="2">
        <v>45772.666666666664</v>
      </c>
      <c r="B353">
        <v>137010</v>
      </c>
      <c r="C353">
        <v>137070</v>
      </c>
      <c r="D353">
        <v>136925</v>
      </c>
      <c r="E353">
        <v>137060</v>
      </c>
    </row>
    <row r="354" spans="1:5" x14ac:dyDescent="0.25">
      <c r="A354" s="2">
        <v>45772.65625</v>
      </c>
      <c r="B354">
        <v>137175</v>
      </c>
      <c r="C354">
        <v>137320</v>
      </c>
      <c r="D354">
        <v>137000</v>
      </c>
      <c r="E354">
        <v>137010</v>
      </c>
    </row>
    <row r="355" spans="1:5" x14ac:dyDescent="0.25">
      <c r="A355" s="2">
        <v>45772.645833333336</v>
      </c>
      <c r="B355">
        <v>136975</v>
      </c>
      <c r="C355">
        <v>137285</v>
      </c>
      <c r="D355">
        <v>136885</v>
      </c>
      <c r="E355">
        <v>137175</v>
      </c>
    </row>
    <row r="356" spans="1:5" x14ac:dyDescent="0.25">
      <c r="A356" s="2">
        <v>45772.635416666664</v>
      </c>
      <c r="B356">
        <v>136855</v>
      </c>
      <c r="C356">
        <v>137000</v>
      </c>
      <c r="D356">
        <v>136810</v>
      </c>
      <c r="E356">
        <v>136980</v>
      </c>
    </row>
    <row r="357" spans="1:5" x14ac:dyDescent="0.25">
      <c r="A357" s="2">
        <v>45772.625</v>
      </c>
      <c r="B357">
        <v>136765</v>
      </c>
      <c r="C357">
        <v>136995</v>
      </c>
      <c r="D357">
        <v>136705</v>
      </c>
      <c r="E357">
        <v>136850</v>
      </c>
    </row>
    <row r="358" spans="1:5" x14ac:dyDescent="0.25">
      <c r="A358" s="2">
        <v>45772.614583333336</v>
      </c>
      <c r="B358">
        <v>136690</v>
      </c>
      <c r="C358">
        <v>136825</v>
      </c>
      <c r="D358">
        <v>136500</v>
      </c>
      <c r="E358">
        <v>136765</v>
      </c>
    </row>
    <row r="359" spans="1:5" x14ac:dyDescent="0.25">
      <c r="A359" s="2">
        <v>45772.604166666664</v>
      </c>
      <c r="B359">
        <v>136900</v>
      </c>
      <c r="C359">
        <v>137025</v>
      </c>
      <c r="D359">
        <v>136665</v>
      </c>
      <c r="E359">
        <v>136690</v>
      </c>
    </row>
    <row r="360" spans="1:5" x14ac:dyDescent="0.25">
      <c r="A360" s="2">
        <v>45772.59375</v>
      </c>
      <c r="B360">
        <v>136865</v>
      </c>
      <c r="C360">
        <v>136950</v>
      </c>
      <c r="D360">
        <v>136700</v>
      </c>
      <c r="E360">
        <v>136895</v>
      </c>
    </row>
    <row r="361" spans="1:5" x14ac:dyDescent="0.25">
      <c r="A361" s="2">
        <v>45772.583333333336</v>
      </c>
      <c r="B361">
        <v>136910</v>
      </c>
      <c r="C361">
        <v>136990</v>
      </c>
      <c r="D361">
        <v>136800</v>
      </c>
      <c r="E361">
        <v>136860</v>
      </c>
    </row>
    <row r="362" spans="1:5" x14ac:dyDescent="0.25">
      <c r="A362" s="2">
        <v>45772.572916666664</v>
      </c>
      <c r="B362">
        <v>136985</v>
      </c>
      <c r="C362">
        <v>137010</v>
      </c>
      <c r="D362">
        <v>136850</v>
      </c>
      <c r="E362">
        <v>136915</v>
      </c>
    </row>
    <row r="363" spans="1:5" x14ac:dyDescent="0.25">
      <c r="A363" s="2">
        <v>45772.5625</v>
      </c>
      <c r="B363">
        <v>137045</v>
      </c>
      <c r="C363">
        <v>137180</v>
      </c>
      <c r="D363">
        <v>136935</v>
      </c>
      <c r="E363">
        <v>136985</v>
      </c>
    </row>
    <row r="364" spans="1:5" x14ac:dyDescent="0.25">
      <c r="A364" s="2">
        <v>45772.552083333336</v>
      </c>
      <c r="B364">
        <v>136995</v>
      </c>
      <c r="C364">
        <v>137075</v>
      </c>
      <c r="D364">
        <v>136880</v>
      </c>
      <c r="E364">
        <v>137050</v>
      </c>
    </row>
    <row r="365" spans="1:5" x14ac:dyDescent="0.25">
      <c r="A365" s="2">
        <v>45772.541666666664</v>
      </c>
      <c r="B365">
        <v>137090</v>
      </c>
      <c r="C365">
        <v>137185</v>
      </c>
      <c r="D365">
        <v>136975</v>
      </c>
      <c r="E365">
        <v>136995</v>
      </c>
    </row>
    <row r="366" spans="1:5" x14ac:dyDescent="0.25">
      <c r="A366" s="2">
        <v>45772.53125</v>
      </c>
      <c r="B366">
        <v>136955</v>
      </c>
      <c r="C366">
        <v>137115</v>
      </c>
      <c r="D366">
        <v>136910</v>
      </c>
      <c r="E366">
        <v>137090</v>
      </c>
    </row>
    <row r="367" spans="1:5" x14ac:dyDescent="0.25">
      <c r="A367" s="2">
        <v>45772.520833333336</v>
      </c>
      <c r="B367">
        <v>136830</v>
      </c>
      <c r="C367">
        <v>137030</v>
      </c>
      <c r="D367">
        <v>136810</v>
      </c>
      <c r="E367">
        <v>136950</v>
      </c>
    </row>
    <row r="368" spans="1:5" x14ac:dyDescent="0.25">
      <c r="A368" s="2">
        <v>45772.510416666664</v>
      </c>
      <c r="B368">
        <v>136980</v>
      </c>
      <c r="C368">
        <v>137090</v>
      </c>
      <c r="D368">
        <v>136825</v>
      </c>
      <c r="E368">
        <v>136835</v>
      </c>
    </row>
    <row r="369" spans="1:5" x14ac:dyDescent="0.25">
      <c r="A369" s="2">
        <v>45772.5</v>
      </c>
      <c r="B369">
        <v>137265</v>
      </c>
      <c r="C369">
        <v>137280</v>
      </c>
      <c r="D369">
        <v>136820</v>
      </c>
      <c r="E369">
        <v>136975</v>
      </c>
    </row>
    <row r="370" spans="1:5" x14ac:dyDescent="0.25">
      <c r="A370" s="2">
        <v>45772.489583333336</v>
      </c>
      <c r="B370">
        <v>137140</v>
      </c>
      <c r="C370">
        <v>137430</v>
      </c>
      <c r="D370">
        <v>137080</v>
      </c>
      <c r="E370">
        <v>137265</v>
      </c>
    </row>
    <row r="371" spans="1:5" x14ac:dyDescent="0.25">
      <c r="A371" s="2">
        <v>45772.479166666664</v>
      </c>
      <c r="B371">
        <v>137010</v>
      </c>
      <c r="C371">
        <v>137250</v>
      </c>
      <c r="D371">
        <v>136870</v>
      </c>
      <c r="E371">
        <v>137135</v>
      </c>
    </row>
    <row r="372" spans="1:5" x14ac:dyDescent="0.25">
      <c r="A372" s="2">
        <v>45772.46875</v>
      </c>
      <c r="B372">
        <v>137100</v>
      </c>
      <c r="C372">
        <v>137345</v>
      </c>
      <c r="D372">
        <v>136975</v>
      </c>
      <c r="E372">
        <v>137010</v>
      </c>
    </row>
    <row r="373" spans="1:5" x14ac:dyDescent="0.25">
      <c r="A373" s="2">
        <v>45772.458333333336</v>
      </c>
      <c r="B373">
        <v>136680</v>
      </c>
      <c r="C373">
        <v>137165</v>
      </c>
      <c r="D373">
        <v>136630</v>
      </c>
      <c r="E373">
        <v>137100</v>
      </c>
    </row>
    <row r="374" spans="1:5" x14ac:dyDescent="0.25">
      <c r="A374" s="2">
        <v>45772.447916666664</v>
      </c>
      <c r="B374">
        <v>136705</v>
      </c>
      <c r="C374">
        <v>137015</v>
      </c>
      <c r="D374">
        <v>136665</v>
      </c>
      <c r="E374">
        <v>136675</v>
      </c>
    </row>
    <row r="375" spans="1:5" x14ac:dyDescent="0.25">
      <c r="A375" s="2">
        <v>45772.4375</v>
      </c>
      <c r="B375">
        <v>136950</v>
      </c>
      <c r="C375">
        <v>136985</v>
      </c>
      <c r="D375">
        <v>136580</v>
      </c>
      <c r="E375">
        <v>136705</v>
      </c>
    </row>
    <row r="376" spans="1:5" x14ac:dyDescent="0.25">
      <c r="A376" s="2">
        <v>45772.427083333336</v>
      </c>
      <c r="B376">
        <v>136830</v>
      </c>
      <c r="C376">
        <v>137225</v>
      </c>
      <c r="D376">
        <v>136745</v>
      </c>
      <c r="E376">
        <v>136945</v>
      </c>
    </row>
    <row r="377" spans="1:5" x14ac:dyDescent="0.25">
      <c r="A377" s="2">
        <v>45772.416666666664</v>
      </c>
      <c r="B377">
        <v>136980</v>
      </c>
      <c r="C377">
        <v>137050</v>
      </c>
      <c r="D377">
        <v>136700</v>
      </c>
      <c r="E377">
        <v>136830</v>
      </c>
    </row>
    <row r="378" spans="1:5" x14ac:dyDescent="0.25">
      <c r="A378" s="2">
        <v>45772.40625</v>
      </c>
      <c r="B378">
        <v>137060</v>
      </c>
      <c r="C378">
        <v>137115</v>
      </c>
      <c r="D378">
        <v>136900</v>
      </c>
      <c r="E378">
        <v>136975</v>
      </c>
    </row>
    <row r="379" spans="1:5" x14ac:dyDescent="0.25">
      <c r="A379" s="2">
        <v>45772.395833333336</v>
      </c>
      <c r="B379">
        <v>136775</v>
      </c>
      <c r="C379">
        <v>137075</v>
      </c>
      <c r="D379">
        <v>136740</v>
      </c>
      <c r="E379">
        <v>137065</v>
      </c>
    </row>
    <row r="380" spans="1:5" x14ac:dyDescent="0.25">
      <c r="A380" s="2">
        <v>45772.385416666664</v>
      </c>
      <c r="B380">
        <v>137130</v>
      </c>
      <c r="C380">
        <v>137190</v>
      </c>
      <c r="D380">
        <v>136755</v>
      </c>
      <c r="E380">
        <v>136775</v>
      </c>
    </row>
    <row r="381" spans="1:5" x14ac:dyDescent="0.25">
      <c r="A381" s="2">
        <v>45772.375</v>
      </c>
      <c r="B381">
        <v>136745</v>
      </c>
      <c r="C381">
        <v>137150</v>
      </c>
      <c r="D381">
        <v>136530</v>
      </c>
      <c r="E381">
        <v>137130</v>
      </c>
    </row>
    <row r="382" spans="1:5" x14ac:dyDescent="0.25">
      <c r="A382" s="2">
        <v>45771.760416666664</v>
      </c>
      <c r="B382">
        <v>137020</v>
      </c>
      <c r="C382">
        <v>137075</v>
      </c>
      <c r="D382">
        <v>137000</v>
      </c>
      <c r="E382">
        <v>137050</v>
      </c>
    </row>
    <row r="383" spans="1:5" x14ac:dyDescent="0.25">
      <c r="A383" s="2">
        <v>45771.75</v>
      </c>
      <c r="B383">
        <v>136980</v>
      </c>
      <c r="C383">
        <v>137045</v>
      </c>
      <c r="D383">
        <v>136960</v>
      </c>
      <c r="E383">
        <v>137020</v>
      </c>
    </row>
    <row r="384" spans="1:5" x14ac:dyDescent="0.25">
      <c r="A384" s="2">
        <v>45771.739583333336</v>
      </c>
      <c r="B384">
        <v>136995</v>
      </c>
      <c r="C384">
        <v>137050</v>
      </c>
      <c r="D384">
        <v>136935</v>
      </c>
      <c r="E384">
        <v>136975</v>
      </c>
    </row>
    <row r="385" spans="1:5" x14ac:dyDescent="0.25">
      <c r="A385" s="2">
        <v>45771.729166666664</v>
      </c>
      <c r="B385">
        <v>137050</v>
      </c>
      <c r="C385">
        <v>137100</v>
      </c>
      <c r="D385">
        <v>136950</v>
      </c>
      <c r="E385">
        <v>137000</v>
      </c>
    </row>
    <row r="386" spans="1:5" x14ac:dyDescent="0.25">
      <c r="A386" s="2">
        <v>45771.71875</v>
      </c>
      <c r="B386">
        <v>137045</v>
      </c>
      <c r="C386">
        <v>137090</v>
      </c>
      <c r="D386">
        <v>136970</v>
      </c>
      <c r="E386">
        <v>137050</v>
      </c>
    </row>
    <row r="387" spans="1:5" x14ac:dyDescent="0.25">
      <c r="A387" s="2">
        <v>45771.708333333336</v>
      </c>
      <c r="B387">
        <v>136875</v>
      </c>
      <c r="C387">
        <v>137115</v>
      </c>
      <c r="D387">
        <v>136870</v>
      </c>
      <c r="E387">
        <v>137050</v>
      </c>
    </row>
    <row r="388" spans="1:5" x14ac:dyDescent="0.25">
      <c r="A388" s="2">
        <v>45771.697916666664</v>
      </c>
      <c r="B388">
        <v>137075</v>
      </c>
      <c r="C388">
        <v>137125</v>
      </c>
      <c r="D388">
        <v>136850</v>
      </c>
      <c r="E388">
        <v>136875</v>
      </c>
    </row>
    <row r="389" spans="1:5" x14ac:dyDescent="0.25">
      <c r="A389" s="2">
        <v>45771.6875</v>
      </c>
      <c r="B389">
        <v>136930</v>
      </c>
      <c r="C389">
        <v>137155</v>
      </c>
      <c r="D389">
        <v>136925</v>
      </c>
      <c r="E389">
        <v>137075</v>
      </c>
    </row>
    <row r="390" spans="1:5" x14ac:dyDescent="0.25">
      <c r="A390" s="2">
        <v>45771.677083333336</v>
      </c>
      <c r="B390">
        <v>136925</v>
      </c>
      <c r="C390">
        <v>137090</v>
      </c>
      <c r="D390">
        <v>136910</v>
      </c>
      <c r="E390">
        <v>136935</v>
      </c>
    </row>
    <row r="391" spans="1:5" x14ac:dyDescent="0.25">
      <c r="A391" s="2">
        <v>45771.666666666664</v>
      </c>
      <c r="B391">
        <v>137170</v>
      </c>
      <c r="C391">
        <v>137220</v>
      </c>
      <c r="D391">
        <v>136860</v>
      </c>
      <c r="E391">
        <v>136925</v>
      </c>
    </row>
    <row r="392" spans="1:5" x14ac:dyDescent="0.25">
      <c r="A392" s="2">
        <v>45771.65625</v>
      </c>
      <c r="B392">
        <v>137295</v>
      </c>
      <c r="C392">
        <v>137390</v>
      </c>
      <c r="D392">
        <v>137165</v>
      </c>
      <c r="E392">
        <v>137170</v>
      </c>
    </row>
    <row r="393" spans="1:5" x14ac:dyDescent="0.25">
      <c r="A393" s="2">
        <v>45771.645833333336</v>
      </c>
      <c r="B393">
        <v>137170</v>
      </c>
      <c r="C393">
        <v>137310</v>
      </c>
      <c r="D393">
        <v>137080</v>
      </c>
      <c r="E393">
        <v>137295</v>
      </c>
    </row>
    <row r="394" spans="1:5" x14ac:dyDescent="0.25">
      <c r="A394" s="2">
        <v>45771.635416666664</v>
      </c>
      <c r="B394">
        <v>137065</v>
      </c>
      <c r="C394">
        <v>137205</v>
      </c>
      <c r="D394">
        <v>136990</v>
      </c>
      <c r="E394">
        <v>137170</v>
      </c>
    </row>
    <row r="395" spans="1:5" x14ac:dyDescent="0.25">
      <c r="A395" s="2">
        <v>45771.625</v>
      </c>
      <c r="B395">
        <v>136980</v>
      </c>
      <c r="C395">
        <v>137140</v>
      </c>
      <c r="D395">
        <v>136940</v>
      </c>
      <c r="E395">
        <v>137065</v>
      </c>
    </row>
    <row r="396" spans="1:5" x14ac:dyDescent="0.25">
      <c r="A396" s="2">
        <v>45771.614583333336</v>
      </c>
      <c r="B396">
        <v>136805</v>
      </c>
      <c r="C396">
        <v>137095</v>
      </c>
      <c r="D396">
        <v>136755</v>
      </c>
      <c r="E396">
        <v>136975</v>
      </c>
    </row>
    <row r="397" spans="1:5" x14ac:dyDescent="0.25">
      <c r="A397" s="2">
        <v>45771.604166666664</v>
      </c>
      <c r="B397">
        <v>136840</v>
      </c>
      <c r="C397">
        <v>136945</v>
      </c>
      <c r="D397">
        <v>136740</v>
      </c>
      <c r="E397">
        <v>136810</v>
      </c>
    </row>
    <row r="398" spans="1:5" x14ac:dyDescent="0.25">
      <c r="A398" s="2">
        <v>45771.59375</v>
      </c>
      <c r="B398">
        <v>136620</v>
      </c>
      <c r="C398">
        <v>136890</v>
      </c>
      <c r="D398">
        <v>136610</v>
      </c>
      <c r="E398">
        <v>136840</v>
      </c>
    </row>
    <row r="399" spans="1:5" x14ac:dyDescent="0.25">
      <c r="A399" s="2">
        <v>45771.583333333336</v>
      </c>
      <c r="B399">
        <v>136830</v>
      </c>
      <c r="C399">
        <v>136915</v>
      </c>
      <c r="D399">
        <v>136610</v>
      </c>
      <c r="E399">
        <v>136620</v>
      </c>
    </row>
    <row r="400" spans="1:5" x14ac:dyDescent="0.25">
      <c r="A400" s="2">
        <v>45771.572916666664</v>
      </c>
      <c r="B400">
        <v>136775</v>
      </c>
      <c r="C400">
        <v>136985</v>
      </c>
      <c r="D400">
        <v>136755</v>
      </c>
      <c r="E400">
        <v>136825</v>
      </c>
    </row>
    <row r="401" spans="1:5" x14ac:dyDescent="0.25">
      <c r="A401" s="2">
        <v>45771.5625</v>
      </c>
      <c r="B401">
        <v>136655</v>
      </c>
      <c r="C401">
        <v>136835</v>
      </c>
      <c r="D401">
        <v>136540</v>
      </c>
      <c r="E401">
        <v>136780</v>
      </c>
    </row>
    <row r="402" spans="1:5" x14ac:dyDescent="0.25">
      <c r="A402" s="2">
        <v>45771.552083333336</v>
      </c>
      <c r="B402">
        <v>136535</v>
      </c>
      <c r="C402">
        <v>136780</v>
      </c>
      <c r="D402">
        <v>136490</v>
      </c>
      <c r="E402">
        <v>136655</v>
      </c>
    </row>
    <row r="403" spans="1:5" x14ac:dyDescent="0.25">
      <c r="A403" s="2">
        <v>45771.541666666664</v>
      </c>
      <c r="B403">
        <v>136395</v>
      </c>
      <c r="C403">
        <v>136595</v>
      </c>
      <c r="D403">
        <v>136320</v>
      </c>
      <c r="E403">
        <v>136540</v>
      </c>
    </row>
    <row r="404" spans="1:5" x14ac:dyDescent="0.25">
      <c r="A404" s="2">
        <v>45771.53125</v>
      </c>
      <c r="B404">
        <v>136185</v>
      </c>
      <c r="C404">
        <v>136470</v>
      </c>
      <c r="D404">
        <v>136175</v>
      </c>
      <c r="E404">
        <v>136395</v>
      </c>
    </row>
    <row r="405" spans="1:5" x14ac:dyDescent="0.25">
      <c r="A405" s="2">
        <v>45771.520833333336</v>
      </c>
      <c r="B405">
        <v>136035</v>
      </c>
      <c r="C405">
        <v>136300</v>
      </c>
      <c r="D405">
        <v>135975</v>
      </c>
      <c r="E405">
        <v>136180</v>
      </c>
    </row>
    <row r="406" spans="1:5" x14ac:dyDescent="0.25">
      <c r="A406" s="2">
        <v>45771.510416666664</v>
      </c>
      <c r="B406">
        <v>135930</v>
      </c>
      <c r="C406">
        <v>136165</v>
      </c>
      <c r="D406">
        <v>135895</v>
      </c>
      <c r="E406">
        <v>136035</v>
      </c>
    </row>
    <row r="407" spans="1:5" x14ac:dyDescent="0.25">
      <c r="A407" s="2">
        <v>45771.5</v>
      </c>
      <c r="B407">
        <v>135500</v>
      </c>
      <c r="C407">
        <v>136075</v>
      </c>
      <c r="D407">
        <v>135495</v>
      </c>
      <c r="E407">
        <v>135930</v>
      </c>
    </row>
    <row r="408" spans="1:5" x14ac:dyDescent="0.25">
      <c r="A408" s="2">
        <v>45771.489583333336</v>
      </c>
      <c r="B408">
        <v>135185</v>
      </c>
      <c r="C408">
        <v>135575</v>
      </c>
      <c r="D408">
        <v>135060</v>
      </c>
      <c r="E408">
        <v>135500</v>
      </c>
    </row>
    <row r="409" spans="1:5" x14ac:dyDescent="0.25">
      <c r="A409" s="2">
        <v>45771.479166666664</v>
      </c>
      <c r="B409">
        <v>135450</v>
      </c>
      <c r="C409">
        <v>135500</v>
      </c>
      <c r="D409">
        <v>135165</v>
      </c>
      <c r="E409">
        <v>135185</v>
      </c>
    </row>
    <row r="410" spans="1:5" x14ac:dyDescent="0.25">
      <c r="A410" s="2">
        <v>45771.46875</v>
      </c>
      <c r="B410">
        <v>135105</v>
      </c>
      <c r="C410">
        <v>135470</v>
      </c>
      <c r="D410">
        <v>135035</v>
      </c>
      <c r="E410">
        <v>135450</v>
      </c>
    </row>
    <row r="411" spans="1:5" x14ac:dyDescent="0.25">
      <c r="A411" s="2">
        <v>45771.458333333336</v>
      </c>
      <c r="B411">
        <v>135190</v>
      </c>
      <c r="C411">
        <v>135325</v>
      </c>
      <c r="D411">
        <v>134950</v>
      </c>
      <c r="E411">
        <v>135110</v>
      </c>
    </row>
    <row r="412" spans="1:5" x14ac:dyDescent="0.25">
      <c r="A412" s="2">
        <v>45771.447916666664</v>
      </c>
      <c r="B412">
        <v>134975</v>
      </c>
      <c r="C412">
        <v>135315</v>
      </c>
      <c r="D412">
        <v>134865</v>
      </c>
      <c r="E412">
        <v>135185</v>
      </c>
    </row>
    <row r="413" spans="1:5" x14ac:dyDescent="0.25">
      <c r="A413" s="2">
        <v>45771.4375</v>
      </c>
      <c r="B413">
        <v>135660</v>
      </c>
      <c r="C413">
        <v>135665</v>
      </c>
      <c r="D413">
        <v>134970</v>
      </c>
      <c r="E413">
        <v>134970</v>
      </c>
    </row>
    <row r="414" spans="1:5" x14ac:dyDescent="0.25">
      <c r="A414" s="2">
        <v>45771.427083333336</v>
      </c>
      <c r="B414">
        <v>135590</v>
      </c>
      <c r="C414">
        <v>135720</v>
      </c>
      <c r="D414">
        <v>135480</v>
      </c>
      <c r="E414">
        <v>135655</v>
      </c>
    </row>
    <row r="415" spans="1:5" x14ac:dyDescent="0.25">
      <c r="A415" s="2">
        <v>45771.416666666664</v>
      </c>
      <c r="B415">
        <v>135245</v>
      </c>
      <c r="C415">
        <v>135655</v>
      </c>
      <c r="D415">
        <v>135110</v>
      </c>
      <c r="E415">
        <v>135590</v>
      </c>
    </row>
    <row r="416" spans="1:5" x14ac:dyDescent="0.25">
      <c r="A416" s="2">
        <v>45771.40625</v>
      </c>
      <c r="B416">
        <v>135425</v>
      </c>
      <c r="C416">
        <v>135430</v>
      </c>
      <c r="D416">
        <v>135220</v>
      </c>
      <c r="E416">
        <v>135245</v>
      </c>
    </row>
    <row r="417" spans="1:5" x14ac:dyDescent="0.25">
      <c r="A417" s="2">
        <v>45771.395833333336</v>
      </c>
      <c r="B417">
        <v>135320</v>
      </c>
      <c r="C417">
        <v>135495</v>
      </c>
      <c r="D417">
        <v>135290</v>
      </c>
      <c r="E417">
        <v>135420</v>
      </c>
    </row>
    <row r="418" spans="1:5" x14ac:dyDescent="0.25">
      <c r="A418" s="2">
        <v>45771.385416666664</v>
      </c>
      <c r="B418">
        <v>135260</v>
      </c>
      <c r="C418">
        <v>135450</v>
      </c>
      <c r="D418">
        <v>135195</v>
      </c>
      <c r="E418">
        <v>135320</v>
      </c>
    </row>
    <row r="419" spans="1:5" x14ac:dyDescent="0.25">
      <c r="A419" s="2">
        <v>45771.375</v>
      </c>
      <c r="B419">
        <v>134785</v>
      </c>
      <c r="C419">
        <v>135350</v>
      </c>
      <c r="D419">
        <v>134675</v>
      </c>
      <c r="E419">
        <v>135260</v>
      </c>
    </row>
    <row r="420" spans="1:5" x14ac:dyDescent="0.25">
      <c r="A420" s="2">
        <v>45770.760416666664</v>
      </c>
      <c r="B420">
        <v>134985</v>
      </c>
      <c r="C420">
        <v>135045</v>
      </c>
      <c r="D420">
        <v>134945</v>
      </c>
      <c r="E420">
        <v>135015</v>
      </c>
    </row>
    <row r="421" spans="1:5" x14ac:dyDescent="0.25">
      <c r="A421" s="2">
        <v>45770.75</v>
      </c>
      <c r="B421">
        <v>134925</v>
      </c>
      <c r="C421">
        <v>135025</v>
      </c>
      <c r="D421">
        <v>134870</v>
      </c>
      <c r="E421">
        <v>134985</v>
      </c>
    </row>
    <row r="422" spans="1:5" x14ac:dyDescent="0.25">
      <c r="A422" s="2">
        <v>45770.739583333336</v>
      </c>
      <c r="B422">
        <v>134915</v>
      </c>
      <c r="C422">
        <v>134990</v>
      </c>
      <c r="D422">
        <v>134890</v>
      </c>
      <c r="E422">
        <v>134930</v>
      </c>
    </row>
    <row r="423" spans="1:5" x14ac:dyDescent="0.25">
      <c r="A423" s="2">
        <v>45770.729166666664</v>
      </c>
      <c r="B423">
        <v>134915</v>
      </c>
      <c r="C423">
        <v>135040</v>
      </c>
      <c r="D423">
        <v>134860</v>
      </c>
      <c r="E423">
        <v>134920</v>
      </c>
    </row>
    <row r="424" spans="1:5" x14ac:dyDescent="0.25">
      <c r="A424" s="2">
        <v>45770.71875</v>
      </c>
      <c r="B424">
        <v>134810</v>
      </c>
      <c r="C424">
        <v>135025</v>
      </c>
      <c r="D424">
        <v>134755</v>
      </c>
      <c r="E424">
        <v>134920</v>
      </c>
    </row>
    <row r="425" spans="1:5" x14ac:dyDescent="0.25">
      <c r="A425" s="2">
        <v>45770.708333333336</v>
      </c>
      <c r="B425">
        <v>134830</v>
      </c>
      <c r="C425">
        <v>134840</v>
      </c>
      <c r="D425">
        <v>134625</v>
      </c>
      <c r="E425">
        <v>134805</v>
      </c>
    </row>
    <row r="426" spans="1:5" x14ac:dyDescent="0.25">
      <c r="A426" s="2">
        <v>45770.697916666664</v>
      </c>
      <c r="B426">
        <v>134870</v>
      </c>
      <c r="C426">
        <v>135005</v>
      </c>
      <c r="D426">
        <v>134775</v>
      </c>
      <c r="E426">
        <v>134825</v>
      </c>
    </row>
    <row r="427" spans="1:5" x14ac:dyDescent="0.25">
      <c r="A427" s="2">
        <v>45770.6875</v>
      </c>
      <c r="B427">
        <v>134815</v>
      </c>
      <c r="C427">
        <v>134930</v>
      </c>
      <c r="D427">
        <v>134680</v>
      </c>
      <c r="E427">
        <v>134865</v>
      </c>
    </row>
    <row r="428" spans="1:5" x14ac:dyDescent="0.25">
      <c r="A428" s="2">
        <v>45770.677083333336</v>
      </c>
      <c r="B428">
        <v>135110</v>
      </c>
      <c r="C428">
        <v>135120</v>
      </c>
      <c r="D428">
        <v>134790</v>
      </c>
      <c r="E428">
        <v>134815</v>
      </c>
    </row>
    <row r="429" spans="1:5" x14ac:dyDescent="0.25">
      <c r="A429" s="2">
        <v>45770.666666666664</v>
      </c>
      <c r="B429">
        <v>134990</v>
      </c>
      <c r="C429">
        <v>135120</v>
      </c>
      <c r="D429">
        <v>134905</v>
      </c>
      <c r="E429">
        <v>135110</v>
      </c>
    </row>
    <row r="430" spans="1:5" x14ac:dyDescent="0.25">
      <c r="A430" s="2">
        <v>45770.65625</v>
      </c>
      <c r="B430">
        <v>134895</v>
      </c>
      <c r="C430">
        <v>135120</v>
      </c>
      <c r="D430">
        <v>134880</v>
      </c>
      <c r="E430">
        <v>134990</v>
      </c>
    </row>
    <row r="431" spans="1:5" x14ac:dyDescent="0.25">
      <c r="A431" s="2">
        <v>45770.645833333336</v>
      </c>
      <c r="B431">
        <v>135070</v>
      </c>
      <c r="C431">
        <v>135180</v>
      </c>
      <c r="D431">
        <v>134880</v>
      </c>
      <c r="E431">
        <v>134895</v>
      </c>
    </row>
    <row r="432" spans="1:5" x14ac:dyDescent="0.25">
      <c r="A432" s="2">
        <v>45770.635416666664</v>
      </c>
      <c r="B432">
        <v>134945</v>
      </c>
      <c r="C432">
        <v>135150</v>
      </c>
      <c r="D432">
        <v>134940</v>
      </c>
      <c r="E432">
        <v>135070</v>
      </c>
    </row>
    <row r="433" spans="1:5" x14ac:dyDescent="0.25">
      <c r="A433" s="2">
        <v>45770.625</v>
      </c>
      <c r="B433">
        <v>135090</v>
      </c>
      <c r="C433">
        <v>135110</v>
      </c>
      <c r="D433">
        <v>134825</v>
      </c>
      <c r="E433">
        <v>134940</v>
      </c>
    </row>
    <row r="434" spans="1:5" x14ac:dyDescent="0.25">
      <c r="A434" s="2">
        <v>45770.614583333336</v>
      </c>
      <c r="B434">
        <v>134940</v>
      </c>
      <c r="C434">
        <v>135120</v>
      </c>
      <c r="D434">
        <v>134895</v>
      </c>
      <c r="E434">
        <v>135090</v>
      </c>
    </row>
    <row r="435" spans="1:5" x14ac:dyDescent="0.25">
      <c r="A435" s="2">
        <v>45770.604166666664</v>
      </c>
      <c r="B435">
        <v>134815</v>
      </c>
      <c r="C435">
        <v>134980</v>
      </c>
      <c r="D435">
        <v>134750</v>
      </c>
      <c r="E435">
        <v>134935</v>
      </c>
    </row>
    <row r="436" spans="1:5" x14ac:dyDescent="0.25">
      <c r="A436" s="2">
        <v>45770.59375</v>
      </c>
      <c r="B436">
        <v>134970</v>
      </c>
      <c r="C436">
        <v>135095</v>
      </c>
      <c r="D436">
        <v>134815</v>
      </c>
      <c r="E436">
        <v>134815</v>
      </c>
    </row>
    <row r="437" spans="1:5" x14ac:dyDescent="0.25">
      <c r="A437" s="2">
        <v>45770.583333333336</v>
      </c>
      <c r="B437">
        <v>135075</v>
      </c>
      <c r="C437">
        <v>135215</v>
      </c>
      <c r="D437">
        <v>134780</v>
      </c>
      <c r="E437">
        <v>134975</v>
      </c>
    </row>
    <row r="438" spans="1:5" x14ac:dyDescent="0.25">
      <c r="A438" s="2">
        <v>45770.572916666664</v>
      </c>
      <c r="B438">
        <v>134975</v>
      </c>
      <c r="C438">
        <v>135125</v>
      </c>
      <c r="D438">
        <v>134855</v>
      </c>
      <c r="E438">
        <v>135075</v>
      </c>
    </row>
    <row r="439" spans="1:5" x14ac:dyDescent="0.25">
      <c r="A439" s="2">
        <v>45770.5625</v>
      </c>
      <c r="B439">
        <v>134950</v>
      </c>
      <c r="C439">
        <v>135030</v>
      </c>
      <c r="D439">
        <v>134830</v>
      </c>
      <c r="E439">
        <v>134970</v>
      </c>
    </row>
    <row r="440" spans="1:5" x14ac:dyDescent="0.25">
      <c r="A440" s="2">
        <v>45770.552083333336</v>
      </c>
      <c r="B440">
        <v>135115</v>
      </c>
      <c r="C440">
        <v>135160</v>
      </c>
      <c r="D440">
        <v>134665</v>
      </c>
      <c r="E440">
        <v>134955</v>
      </c>
    </row>
    <row r="441" spans="1:5" x14ac:dyDescent="0.25">
      <c r="A441" s="2">
        <v>45770.541666666664</v>
      </c>
      <c r="B441">
        <v>135340</v>
      </c>
      <c r="C441">
        <v>135385</v>
      </c>
      <c r="D441">
        <v>135100</v>
      </c>
      <c r="E441">
        <v>135115</v>
      </c>
    </row>
    <row r="442" spans="1:5" x14ac:dyDescent="0.25">
      <c r="A442" s="2">
        <v>45770.53125</v>
      </c>
      <c r="B442">
        <v>135335</v>
      </c>
      <c r="C442">
        <v>135375</v>
      </c>
      <c r="D442">
        <v>135090</v>
      </c>
      <c r="E442">
        <v>135345</v>
      </c>
    </row>
    <row r="443" spans="1:5" x14ac:dyDescent="0.25">
      <c r="A443" s="2">
        <v>45770.520833333336</v>
      </c>
      <c r="B443">
        <v>135410</v>
      </c>
      <c r="C443">
        <v>135425</v>
      </c>
      <c r="D443">
        <v>135165</v>
      </c>
      <c r="E443">
        <v>135330</v>
      </c>
    </row>
    <row r="444" spans="1:5" x14ac:dyDescent="0.25">
      <c r="A444" s="2">
        <v>45770.510416666664</v>
      </c>
      <c r="B444">
        <v>135700</v>
      </c>
      <c r="C444">
        <v>135765</v>
      </c>
      <c r="D444">
        <v>135310</v>
      </c>
      <c r="E444">
        <v>135415</v>
      </c>
    </row>
    <row r="445" spans="1:5" x14ac:dyDescent="0.25">
      <c r="A445" s="2">
        <v>45770.5</v>
      </c>
      <c r="B445">
        <v>135585</v>
      </c>
      <c r="C445">
        <v>135770</v>
      </c>
      <c r="D445">
        <v>135405</v>
      </c>
      <c r="E445">
        <v>135700</v>
      </c>
    </row>
    <row r="446" spans="1:5" x14ac:dyDescent="0.25">
      <c r="A446" s="2">
        <v>45770.489583333336</v>
      </c>
      <c r="B446">
        <v>135630</v>
      </c>
      <c r="C446">
        <v>135640</v>
      </c>
      <c r="D446">
        <v>135355</v>
      </c>
      <c r="E446">
        <v>135580</v>
      </c>
    </row>
    <row r="447" spans="1:5" x14ac:dyDescent="0.25">
      <c r="A447" s="2">
        <v>45770.479166666664</v>
      </c>
      <c r="B447">
        <v>135330</v>
      </c>
      <c r="C447">
        <v>135670</v>
      </c>
      <c r="D447">
        <v>135315</v>
      </c>
      <c r="E447">
        <v>135635</v>
      </c>
    </row>
    <row r="448" spans="1:5" x14ac:dyDescent="0.25">
      <c r="A448" s="2">
        <v>45770.46875</v>
      </c>
      <c r="B448">
        <v>135315</v>
      </c>
      <c r="C448">
        <v>135415</v>
      </c>
      <c r="D448">
        <v>135000</v>
      </c>
      <c r="E448">
        <v>135330</v>
      </c>
    </row>
    <row r="449" spans="1:5" x14ac:dyDescent="0.25">
      <c r="A449" s="2">
        <v>45770.458333333336</v>
      </c>
      <c r="B449">
        <v>135410</v>
      </c>
      <c r="C449">
        <v>135600</v>
      </c>
      <c r="D449">
        <v>135240</v>
      </c>
      <c r="E449">
        <v>135315</v>
      </c>
    </row>
    <row r="450" spans="1:5" x14ac:dyDescent="0.25">
      <c r="A450" s="2">
        <v>45770.447916666664</v>
      </c>
      <c r="B450">
        <v>135250</v>
      </c>
      <c r="C450">
        <v>135440</v>
      </c>
      <c r="D450">
        <v>135115</v>
      </c>
      <c r="E450">
        <v>135410</v>
      </c>
    </row>
    <row r="451" spans="1:5" x14ac:dyDescent="0.25">
      <c r="A451" s="2">
        <v>45770.4375</v>
      </c>
      <c r="B451">
        <v>134920</v>
      </c>
      <c r="C451">
        <v>135350</v>
      </c>
      <c r="D451">
        <v>134590</v>
      </c>
      <c r="E451">
        <v>135250</v>
      </c>
    </row>
    <row r="452" spans="1:5" x14ac:dyDescent="0.25">
      <c r="A452" s="2">
        <v>45770.427083333336</v>
      </c>
      <c r="B452">
        <v>134645</v>
      </c>
      <c r="C452">
        <v>135060</v>
      </c>
      <c r="D452">
        <v>134395</v>
      </c>
      <c r="E452">
        <v>134915</v>
      </c>
    </row>
    <row r="453" spans="1:5" x14ac:dyDescent="0.25">
      <c r="A453" s="2">
        <v>45770.416666666664</v>
      </c>
      <c r="B453">
        <v>134490</v>
      </c>
      <c r="C453">
        <v>134670</v>
      </c>
      <c r="D453">
        <v>134325</v>
      </c>
      <c r="E453">
        <v>134645</v>
      </c>
    </row>
    <row r="454" spans="1:5" x14ac:dyDescent="0.25">
      <c r="A454" s="2">
        <v>45770.40625</v>
      </c>
      <c r="B454">
        <v>134410</v>
      </c>
      <c r="C454">
        <v>134545</v>
      </c>
      <c r="D454">
        <v>134320</v>
      </c>
      <c r="E454">
        <v>134490</v>
      </c>
    </row>
    <row r="455" spans="1:5" x14ac:dyDescent="0.25">
      <c r="A455" s="2">
        <v>45770.395833333336</v>
      </c>
      <c r="B455">
        <v>134625</v>
      </c>
      <c r="C455">
        <v>134655</v>
      </c>
      <c r="D455">
        <v>134385</v>
      </c>
      <c r="E455">
        <v>134405</v>
      </c>
    </row>
    <row r="456" spans="1:5" x14ac:dyDescent="0.25">
      <c r="A456" s="2">
        <v>45770.385416666664</v>
      </c>
      <c r="B456">
        <v>134580</v>
      </c>
      <c r="C456">
        <v>134815</v>
      </c>
      <c r="D456">
        <v>134480</v>
      </c>
      <c r="E456">
        <v>134625</v>
      </c>
    </row>
    <row r="457" spans="1:5" x14ac:dyDescent="0.25">
      <c r="A457" s="2">
        <v>45770.375</v>
      </c>
      <c r="B457">
        <v>134125</v>
      </c>
      <c r="C457">
        <v>134595</v>
      </c>
      <c r="D457">
        <v>134110</v>
      </c>
      <c r="E457">
        <v>134580</v>
      </c>
    </row>
    <row r="458" spans="1:5" x14ac:dyDescent="0.25">
      <c r="A458" s="2">
        <v>45769.760416666664</v>
      </c>
      <c r="B458">
        <v>132860</v>
      </c>
      <c r="C458">
        <v>133110</v>
      </c>
      <c r="D458">
        <v>132840</v>
      </c>
      <c r="E458">
        <v>133110</v>
      </c>
    </row>
    <row r="459" spans="1:5" x14ac:dyDescent="0.25">
      <c r="A459" s="2">
        <v>45769.75</v>
      </c>
      <c r="B459">
        <v>132840</v>
      </c>
      <c r="C459">
        <v>132920</v>
      </c>
      <c r="D459">
        <v>132820</v>
      </c>
      <c r="E459">
        <v>132860</v>
      </c>
    </row>
    <row r="460" spans="1:5" x14ac:dyDescent="0.25">
      <c r="A460" s="2">
        <v>45769.739583333336</v>
      </c>
      <c r="B460">
        <v>132900</v>
      </c>
      <c r="C460">
        <v>132915</v>
      </c>
      <c r="D460">
        <v>132830</v>
      </c>
      <c r="E460">
        <v>132845</v>
      </c>
    </row>
    <row r="461" spans="1:5" x14ac:dyDescent="0.25">
      <c r="A461" s="2">
        <v>45769.729166666664</v>
      </c>
      <c r="B461">
        <v>132805</v>
      </c>
      <c r="C461">
        <v>132945</v>
      </c>
      <c r="D461">
        <v>132790</v>
      </c>
      <c r="E461">
        <v>132900</v>
      </c>
    </row>
    <row r="462" spans="1:5" x14ac:dyDescent="0.25">
      <c r="A462" s="2">
        <v>45769.71875</v>
      </c>
      <c r="B462">
        <v>132920</v>
      </c>
      <c r="C462">
        <v>132930</v>
      </c>
      <c r="D462">
        <v>132760</v>
      </c>
      <c r="E462">
        <v>132810</v>
      </c>
    </row>
    <row r="463" spans="1:5" x14ac:dyDescent="0.25">
      <c r="A463" s="2">
        <v>45769.708333333336</v>
      </c>
      <c r="B463">
        <v>133015</v>
      </c>
      <c r="C463">
        <v>133090</v>
      </c>
      <c r="D463">
        <v>132880</v>
      </c>
      <c r="E463">
        <v>132920</v>
      </c>
    </row>
    <row r="464" spans="1:5" x14ac:dyDescent="0.25">
      <c r="A464" s="2">
        <v>45769.697916666664</v>
      </c>
      <c r="B464">
        <v>133190</v>
      </c>
      <c r="C464">
        <v>133270</v>
      </c>
      <c r="D464">
        <v>133010</v>
      </c>
      <c r="E464">
        <v>133020</v>
      </c>
    </row>
    <row r="465" spans="1:5" x14ac:dyDescent="0.25">
      <c r="A465" s="2">
        <v>45769.6875</v>
      </c>
      <c r="B465">
        <v>133130</v>
      </c>
      <c r="C465">
        <v>133230</v>
      </c>
      <c r="D465">
        <v>133050</v>
      </c>
      <c r="E465">
        <v>133195</v>
      </c>
    </row>
    <row r="466" spans="1:5" x14ac:dyDescent="0.25">
      <c r="A466" s="2">
        <v>45769.677083333336</v>
      </c>
      <c r="B466">
        <v>133240</v>
      </c>
      <c r="C466">
        <v>133260</v>
      </c>
      <c r="D466">
        <v>133085</v>
      </c>
      <c r="E466">
        <v>133135</v>
      </c>
    </row>
    <row r="467" spans="1:5" x14ac:dyDescent="0.25">
      <c r="A467" s="2">
        <v>45769.666666666664</v>
      </c>
      <c r="B467">
        <v>133190</v>
      </c>
      <c r="C467">
        <v>133315</v>
      </c>
      <c r="D467">
        <v>133165</v>
      </c>
      <c r="E467">
        <v>133235</v>
      </c>
    </row>
    <row r="468" spans="1:5" x14ac:dyDescent="0.25">
      <c r="A468" s="2">
        <v>45769.65625</v>
      </c>
      <c r="B468">
        <v>133165</v>
      </c>
      <c r="C468">
        <v>133335</v>
      </c>
      <c r="D468">
        <v>133130</v>
      </c>
      <c r="E468">
        <v>133190</v>
      </c>
    </row>
    <row r="469" spans="1:5" x14ac:dyDescent="0.25">
      <c r="A469" s="2">
        <v>45769.645833333336</v>
      </c>
      <c r="B469">
        <v>133165</v>
      </c>
      <c r="C469">
        <v>133290</v>
      </c>
      <c r="D469">
        <v>133060</v>
      </c>
      <c r="E469">
        <v>133165</v>
      </c>
    </row>
    <row r="470" spans="1:5" x14ac:dyDescent="0.25">
      <c r="A470" s="2">
        <v>45769.635416666664</v>
      </c>
      <c r="B470">
        <v>132890</v>
      </c>
      <c r="C470">
        <v>133270</v>
      </c>
      <c r="D470">
        <v>132860</v>
      </c>
      <c r="E470">
        <v>133165</v>
      </c>
    </row>
    <row r="471" spans="1:5" x14ac:dyDescent="0.25">
      <c r="A471" s="2">
        <v>45769.625</v>
      </c>
      <c r="B471">
        <v>132570</v>
      </c>
      <c r="C471">
        <v>132920</v>
      </c>
      <c r="D471">
        <v>132550</v>
      </c>
      <c r="E471">
        <v>132890</v>
      </c>
    </row>
    <row r="472" spans="1:5" x14ac:dyDescent="0.25">
      <c r="A472" s="2">
        <v>45769.614583333336</v>
      </c>
      <c r="B472">
        <v>132675</v>
      </c>
      <c r="C472">
        <v>132700</v>
      </c>
      <c r="D472">
        <v>132530</v>
      </c>
      <c r="E472">
        <v>132575</v>
      </c>
    </row>
    <row r="473" spans="1:5" x14ac:dyDescent="0.25">
      <c r="A473" s="2">
        <v>45769.604166666664</v>
      </c>
      <c r="B473">
        <v>132545</v>
      </c>
      <c r="C473">
        <v>132715</v>
      </c>
      <c r="D473">
        <v>132425</v>
      </c>
      <c r="E473">
        <v>132675</v>
      </c>
    </row>
    <row r="474" spans="1:5" x14ac:dyDescent="0.25">
      <c r="A474" s="2">
        <v>45769.59375</v>
      </c>
      <c r="B474">
        <v>132665</v>
      </c>
      <c r="C474">
        <v>132745</v>
      </c>
      <c r="D474">
        <v>132415</v>
      </c>
      <c r="E474">
        <v>132550</v>
      </c>
    </row>
    <row r="475" spans="1:5" x14ac:dyDescent="0.25">
      <c r="A475" s="2">
        <v>45769.583333333336</v>
      </c>
      <c r="B475">
        <v>132785</v>
      </c>
      <c r="C475">
        <v>132985</v>
      </c>
      <c r="D475">
        <v>132635</v>
      </c>
      <c r="E475">
        <v>132665</v>
      </c>
    </row>
    <row r="476" spans="1:5" x14ac:dyDescent="0.25">
      <c r="A476" s="2">
        <v>45769.572916666664</v>
      </c>
      <c r="B476">
        <v>132915</v>
      </c>
      <c r="C476">
        <v>132930</v>
      </c>
      <c r="D476">
        <v>132705</v>
      </c>
      <c r="E476">
        <v>132790</v>
      </c>
    </row>
    <row r="477" spans="1:5" x14ac:dyDescent="0.25">
      <c r="A477" s="2">
        <v>45769.5625</v>
      </c>
      <c r="B477">
        <v>133065</v>
      </c>
      <c r="C477">
        <v>133140</v>
      </c>
      <c r="D477">
        <v>132855</v>
      </c>
      <c r="E477">
        <v>132915</v>
      </c>
    </row>
    <row r="478" spans="1:5" x14ac:dyDescent="0.25">
      <c r="A478" s="2">
        <v>45769.552083333336</v>
      </c>
      <c r="B478">
        <v>133060</v>
      </c>
      <c r="C478">
        <v>133195</v>
      </c>
      <c r="D478">
        <v>133015</v>
      </c>
      <c r="E478">
        <v>133065</v>
      </c>
    </row>
    <row r="479" spans="1:5" x14ac:dyDescent="0.25">
      <c r="A479" s="2">
        <v>45769.541666666664</v>
      </c>
      <c r="B479">
        <v>132920</v>
      </c>
      <c r="C479">
        <v>133150</v>
      </c>
      <c r="D479">
        <v>132915</v>
      </c>
      <c r="E479">
        <v>133060</v>
      </c>
    </row>
    <row r="480" spans="1:5" x14ac:dyDescent="0.25">
      <c r="A480" s="2">
        <v>45769.53125</v>
      </c>
      <c r="B480">
        <v>132780</v>
      </c>
      <c r="C480">
        <v>133000</v>
      </c>
      <c r="D480">
        <v>132655</v>
      </c>
      <c r="E480">
        <v>132920</v>
      </c>
    </row>
    <row r="481" spans="1:5" x14ac:dyDescent="0.25">
      <c r="A481" s="2">
        <v>45769.520833333336</v>
      </c>
      <c r="B481">
        <v>132690</v>
      </c>
      <c r="C481">
        <v>132895</v>
      </c>
      <c r="D481">
        <v>132650</v>
      </c>
      <c r="E481">
        <v>132780</v>
      </c>
    </row>
    <row r="482" spans="1:5" x14ac:dyDescent="0.25">
      <c r="A482" s="2">
        <v>45769.510416666664</v>
      </c>
      <c r="B482">
        <v>132605</v>
      </c>
      <c r="C482">
        <v>132810</v>
      </c>
      <c r="D482">
        <v>132595</v>
      </c>
      <c r="E482">
        <v>132685</v>
      </c>
    </row>
    <row r="483" spans="1:5" x14ac:dyDescent="0.25">
      <c r="A483" s="2">
        <v>45769.5</v>
      </c>
      <c r="B483">
        <v>132520</v>
      </c>
      <c r="C483">
        <v>132720</v>
      </c>
      <c r="D483">
        <v>132450</v>
      </c>
      <c r="E483">
        <v>132605</v>
      </c>
    </row>
    <row r="484" spans="1:5" x14ac:dyDescent="0.25">
      <c r="A484" s="2">
        <v>45769.489583333336</v>
      </c>
      <c r="B484">
        <v>132175</v>
      </c>
      <c r="C484">
        <v>132610</v>
      </c>
      <c r="D484">
        <v>132140</v>
      </c>
      <c r="E484">
        <v>132520</v>
      </c>
    </row>
    <row r="485" spans="1:5" x14ac:dyDescent="0.25">
      <c r="A485" s="2">
        <v>45769.479166666664</v>
      </c>
      <c r="B485">
        <v>131825</v>
      </c>
      <c r="C485">
        <v>132335</v>
      </c>
      <c r="D485">
        <v>131745</v>
      </c>
      <c r="E485">
        <v>132175</v>
      </c>
    </row>
    <row r="486" spans="1:5" x14ac:dyDescent="0.25">
      <c r="A486" s="2">
        <v>45769.46875</v>
      </c>
      <c r="B486">
        <v>131800</v>
      </c>
      <c r="C486">
        <v>131930</v>
      </c>
      <c r="D486">
        <v>131670</v>
      </c>
      <c r="E486">
        <v>131825</v>
      </c>
    </row>
    <row r="487" spans="1:5" x14ac:dyDescent="0.25">
      <c r="A487" s="2">
        <v>45769.458333333336</v>
      </c>
      <c r="B487">
        <v>131530</v>
      </c>
      <c r="C487">
        <v>131810</v>
      </c>
      <c r="D487">
        <v>131380</v>
      </c>
      <c r="E487">
        <v>131800</v>
      </c>
    </row>
    <row r="488" spans="1:5" x14ac:dyDescent="0.25">
      <c r="A488" s="2">
        <v>45769.447916666664</v>
      </c>
      <c r="B488">
        <v>131670</v>
      </c>
      <c r="C488">
        <v>131785</v>
      </c>
      <c r="D488">
        <v>131470</v>
      </c>
      <c r="E488">
        <v>131530</v>
      </c>
    </row>
    <row r="489" spans="1:5" x14ac:dyDescent="0.25">
      <c r="A489" s="2">
        <v>45769.4375</v>
      </c>
      <c r="B489">
        <v>131145</v>
      </c>
      <c r="C489">
        <v>131865</v>
      </c>
      <c r="D489">
        <v>131095</v>
      </c>
      <c r="E489">
        <v>131675</v>
      </c>
    </row>
    <row r="490" spans="1:5" x14ac:dyDescent="0.25">
      <c r="A490" s="2">
        <v>45769.427083333336</v>
      </c>
      <c r="B490">
        <v>131370</v>
      </c>
      <c r="C490">
        <v>131375</v>
      </c>
      <c r="D490">
        <v>130940</v>
      </c>
      <c r="E490">
        <v>131145</v>
      </c>
    </row>
    <row r="491" spans="1:5" x14ac:dyDescent="0.25">
      <c r="A491" s="2">
        <v>45769.416666666664</v>
      </c>
      <c r="B491">
        <v>131520</v>
      </c>
      <c r="C491">
        <v>131635</v>
      </c>
      <c r="D491">
        <v>131300</v>
      </c>
      <c r="E491">
        <v>131370</v>
      </c>
    </row>
    <row r="492" spans="1:5" x14ac:dyDescent="0.25">
      <c r="A492" s="2">
        <v>45769.40625</v>
      </c>
      <c r="B492">
        <v>131690</v>
      </c>
      <c r="C492">
        <v>131765</v>
      </c>
      <c r="D492">
        <v>131505</v>
      </c>
      <c r="E492">
        <v>131520</v>
      </c>
    </row>
    <row r="493" spans="1:5" x14ac:dyDescent="0.25">
      <c r="A493" s="2">
        <v>45769.395833333336</v>
      </c>
      <c r="B493">
        <v>132010</v>
      </c>
      <c r="C493">
        <v>132060</v>
      </c>
      <c r="D493">
        <v>131670</v>
      </c>
      <c r="E493">
        <v>131690</v>
      </c>
    </row>
    <row r="494" spans="1:5" x14ac:dyDescent="0.25">
      <c r="A494" s="2">
        <v>45769.385416666664</v>
      </c>
      <c r="B494">
        <v>132275</v>
      </c>
      <c r="C494">
        <v>132285</v>
      </c>
      <c r="D494">
        <v>131945</v>
      </c>
      <c r="E494">
        <v>132015</v>
      </c>
    </row>
    <row r="495" spans="1:5" x14ac:dyDescent="0.25">
      <c r="A495" s="2">
        <v>45769.375</v>
      </c>
      <c r="B495">
        <v>132140</v>
      </c>
      <c r="C495">
        <v>132320</v>
      </c>
      <c r="D495">
        <v>131840</v>
      </c>
      <c r="E495">
        <v>132280</v>
      </c>
    </row>
    <row r="496" spans="1:5" x14ac:dyDescent="0.25">
      <c r="A496" s="2">
        <v>45764.760416666664</v>
      </c>
      <c r="B496">
        <v>131935</v>
      </c>
      <c r="C496">
        <v>131980</v>
      </c>
      <c r="D496">
        <v>131850</v>
      </c>
      <c r="E496">
        <v>131875</v>
      </c>
    </row>
    <row r="497" spans="1:5" x14ac:dyDescent="0.25">
      <c r="A497" s="2">
        <v>45764.75</v>
      </c>
      <c r="B497">
        <v>131980</v>
      </c>
      <c r="C497">
        <v>132070</v>
      </c>
      <c r="D497">
        <v>131915</v>
      </c>
      <c r="E497">
        <v>131945</v>
      </c>
    </row>
    <row r="498" spans="1:5" x14ac:dyDescent="0.25">
      <c r="A498" s="2">
        <v>45764.739583333336</v>
      </c>
      <c r="B498">
        <v>132035</v>
      </c>
      <c r="C498">
        <v>132095</v>
      </c>
      <c r="D498">
        <v>131945</v>
      </c>
      <c r="E498">
        <v>131980</v>
      </c>
    </row>
    <row r="499" spans="1:5" x14ac:dyDescent="0.25">
      <c r="A499" s="2">
        <v>45764.729166666664</v>
      </c>
      <c r="B499">
        <v>132040</v>
      </c>
      <c r="C499">
        <v>132155</v>
      </c>
      <c r="D499">
        <v>131970</v>
      </c>
      <c r="E499">
        <v>132040</v>
      </c>
    </row>
    <row r="500" spans="1:5" x14ac:dyDescent="0.25">
      <c r="A500" s="2">
        <v>45764.71875</v>
      </c>
      <c r="B500">
        <v>132175</v>
      </c>
      <c r="C500">
        <v>132190</v>
      </c>
      <c r="D500">
        <v>132005</v>
      </c>
      <c r="E500">
        <v>132050</v>
      </c>
    </row>
    <row r="501" spans="1:5" x14ac:dyDescent="0.25">
      <c r="A501" s="2">
        <v>45764.708333333336</v>
      </c>
      <c r="B501">
        <v>131865</v>
      </c>
      <c r="C501">
        <v>132215</v>
      </c>
      <c r="D501">
        <v>131855</v>
      </c>
      <c r="E501">
        <v>132180</v>
      </c>
    </row>
    <row r="502" spans="1:5" x14ac:dyDescent="0.25">
      <c r="A502" s="2">
        <v>45764.697916666664</v>
      </c>
      <c r="B502">
        <v>132120</v>
      </c>
      <c r="C502">
        <v>132145</v>
      </c>
      <c r="D502">
        <v>131860</v>
      </c>
      <c r="E502">
        <v>131870</v>
      </c>
    </row>
    <row r="503" spans="1:5" x14ac:dyDescent="0.25">
      <c r="A503" s="2">
        <v>45764.6875</v>
      </c>
      <c r="B503">
        <v>132110</v>
      </c>
      <c r="C503">
        <v>132175</v>
      </c>
      <c r="D503">
        <v>132010</v>
      </c>
      <c r="E503">
        <v>132120</v>
      </c>
    </row>
    <row r="504" spans="1:5" x14ac:dyDescent="0.25">
      <c r="A504" s="2">
        <v>45764.677083333336</v>
      </c>
      <c r="B504">
        <v>132115</v>
      </c>
      <c r="C504">
        <v>132185</v>
      </c>
      <c r="D504">
        <v>131980</v>
      </c>
      <c r="E504">
        <v>132105</v>
      </c>
    </row>
    <row r="505" spans="1:5" x14ac:dyDescent="0.25">
      <c r="A505" s="2">
        <v>45764.666666666664</v>
      </c>
      <c r="B505">
        <v>132345</v>
      </c>
      <c r="C505">
        <v>132390</v>
      </c>
      <c r="D505">
        <v>132055</v>
      </c>
      <c r="E505">
        <v>132120</v>
      </c>
    </row>
    <row r="506" spans="1:5" x14ac:dyDescent="0.25">
      <c r="A506" s="2">
        <v>45764.65625</v>
      </c>
      <c r="B506">
        <v>132380</v>
      </c>
      <c r="C506">
        <v>132435</v>
      </c>
      <c r="D506">
        <v>132240</v>
      </c>
      <c r="E506">
        <v>132345</v>
      </c>
    </row>
    <row r="507" spans="1:5" x14ac:dyDescent="0.25">
      <c r="A507" s="2">
        <v>45764.645833333336</v>
      </c>
      <c r="B507">
        <v>132340</v>
      </c>
      <c r="C507">
        <v>132600</v>
      </c>
      <c r="D507">
        <v>132330</v>
      </c>
      <c r="E507">
        <v>132380</v>
      </c>
    </row>
    <row r="508" spans="1:5" x14ac:dyDescent="0.25">
      <c r="A508" s="2">
        <v>45764.635416666664</v>
      </c>
      <c r="B508">
        <v>132440</v>
      </c>
      <c r="C508">
        <v>132475</v>
      </c>
      <c r="D508">
        <v>132320</v>
      </c>
      <c r="E508">
        <v>132340</v>
      </c>
    </row>
    <row r="509" spans="1:5" x14ac:dyDescent="0.25">
      <c r="A509" s="2">
        <v>45764.625</v>
      </c>
      <c r="B509">
        <v>132195</v>
      </c>
      <c r="C509">
        <v>132530</v>
      </c>
      <c r="D509">
        <v>132135</v>
      </c>
      <c r="E509">
        <v>132440</v>
      </c>
    </row>
    <row r="510" spans="1:5" x14ac:dyDescent="0.25">
      <c r="A510" s="2">
        <v>45764.614583333336</v>
      </c>
      <c r="B510">
        <v>132115</v>
      </c>
      <c r="C510">
        <v>132375</v>
      </c>
      <c r="D510">
        <v>132105</v>
      </c>
      <c r="E510">
        <v>132195</v>
      </c>
    </row>
    <row r="511" spans="1:5" x14ac:dyDescent="0.25">
      <c r="A511" s="2">
        <v>45764.604166666664</v>
      </c>
      <c r="B511">
        <v>131880</v>
      </c>
      <c r="C511">
        <v>132130</v>
      </c>
      <c r="D511">
        <v>131850</v>
      </c>
      <c r="E511">
        <v>132115</v>
      </c>
    </row>
    <row r="512" spans="1:5" x14ac:dyDescent="0.25">
      <c r="A512" s="2">
        <v>45764.59375</v>
      </c>
      <c r="B512">
        <v>132175</v>
      </c>
      <c r="C512">
        <v>132225</v>
      </c>
      <c r="D512">
        <v>131845</v>
      </c>
      <c r="E512">
        <v>131880</v>
      </c>
    </row>
    <row r="513" spans="1:5" x14ac:dyDescent="0.25">
      <c r="A513" s="2">
        <v>45764.583333333336</v>
      </c>
      <c r="B513">
        <v>132180</v>
      </c>
      <c r="C513">
        <v>132320</v>
      </c>
      <c r="D513">
        <v>132135</v>
      </c>
      <c r="E513">
        <v>132170</v>
      </c>
    </row>
    <row r="514" spans="1:5" x14ac:dyDescent="0.25">
      <c r="A514" s="2">
        <v>45764.572916666664</v>
      </c>
      <c r="B514">
        <v>131970</v>
      </c>
      <c r="C514">
        <v>132195</v>
      </c>
      <c r="D514">
        <v>131925</v>
      </c>
      <c r="E514">
        <v>132175</v>
      </c>
    </row>
    <row r="515" spans="1:5" x14ac:dyDescent="0.25">
      <c r="A515" s="2">
        <v>45764.5625</v>
      </c>
      <c r="B515">
        <v>132195</v>
      </c>
      <c r="C515">
        <v>132280</v>
      </c>
      <c r="D515">
        <v>131910</v>
      </c>
      <c r="E515">
        <v>131970</v>
      </c>
    </row>
    <row r="516" spans="1:5" x14ac:dyDescent="0.25">
      <c r="A516" s="2">
        <v>45764.552083333336</v>
      </c>
      <c r="B516">
        <v>131875</v>
      </c>
      <c r="C516">
        <v>132265</v>
      </c>
      <c r="D516">
        <v>131810</v>
      </c>
      <c r="E516">
        <v>132195</v>
      </c>
    </row>
    <row r="517" spans="1:5" x14ac:dyDescent="0.25">
      <c r="A517" s="2">
        <v>45764.541666666664</v>
      </c>
      <c r="B517">
        <v>131660</v>
      </c>
      <c r="C517">
        <v>132095</v>
      </c>
      <c r="D517">
        <v>131655</v>
      </c>
      <c r="E517">
        <v>131870</v>
      </c>
    </row>
    <row r="518" spans="1:5" x14ac:dyDescent="0.25">
      <c r="A518" s="2">
        <v>45764.53125</v>
      </c>
      <c r="B518">
        <v>131865</v>
      </c>
      <c r="C518">
        <v>131870</v>
      </c>
      <c r="D518">
        <v>131635</v>
      </c>
      <c r="E518">
        <v>131665</v>
      </c>
    </row>
    <row r="519" spans="1:5" x14ac:dyDescent="0.25">
      <c r="A519" s="2">
        <v>45764.520833333336</v>
      </c>
      <c r="B519">
        <v>131655</v>
      </c>
      <c r="C519">
        <v>131955</v>
      </c>
      <c r="D519">
        <v>131650</v>
      </c>
      <c r="E519">
        <v>131860</v>
      </c>
    </row>
    <row r="520" spans="1:5" x14ac:dyDescent="0.25">
      <c r="A520" s="2">
        <v>45764.510416666664</v>
      </c>
      <c r="B520">
        <v>131865</v>
      </c>
      <c r="C520">
        <v>131870</v>
      </c>
      <c r="D520">
        <v>131580</v>
      </c>
      <c r="E520">
        <v>131655</v>
      </c>
    </row>
    <row r="521" spans="1:5" x14ac:dyDescent="0.25">
      <c r="A521" s="2">
        <v>45764.5</v>
      </c>
      <c r="B521">
        <v>131280</v>
      </c>
      <c r="C521">
        <v>131870</v>
      </c>
      <c r="D521">
        <v>131245</v>
      </c>
      <c r="E521">
        <v>131860</v>
      </c>
    </row>
    <row r="522" spans="1:5" x14ac:dyDescent="0.25">
      <c r="A522" s="2">
        <v>45764.489583333336</v>
      </c>
      <c r="B522">
        <v>131080</v>
      </c>
      <c r="C522">
        <v>131530</v>
      </c>
      <c r="D522">
        <v>131065</v>
      </c>
      <c r="E522">
        <v>131280</v>
      </c>
    </row>
    <row r="523" spans="1:5" x14ac:dyDescent="0.25">
      <c r="A523" s="2">
        <v>45764.479166666664</v>
      </c>
      <c r="B523">
        <v>130995</v>
      </c>
      <c r="C523">
        <v>131235</v>
      </c>
      <c r="D523">
        <v>130855</v>
      </c>
      <c r="E523">
        <v>131080</v>
      </c>
    </row>
    <row r="524" spans="1:5" x14ac:dyDescent="0.25">
      <c r="A524" s="2">
        <v>45764.46875</v>
      </c>
      <c r="B524">
        <v>130965</v>
      </c>
      <c r="C524">
        <v>131310</v>
      </c>
      <c r="D524">
        <v>130905</v>
      </c>
      <c r="E524">
        <v>130995</v>
      </c>
    </row>
    <row r="525" spans="1:5" x14ac:dyDescent="0.25">
      <c r="A525" s="2">
        <v>45764.458333333336</v>
      </c>
      <c r="B525">
        <v>131150</v>
      </c>
      <c r="C525">
        <v>131320</v>
      </c>
      <c r="D525">
        <v>130940</v>
      </c>
      <c r="E525">
        <v>130965</v>
      </c>
    </row>
    <row r="526" spans="1:5" x14ac:dyDescent="0.25">
      <c r="A526" s="2">
        <v>45764.447916666664</v>
      </c>
      <c r="B526">
        <v>130925</v>
      </c>
      <c r="C526">
        <v>131290</v>
      </c>
      <c r="D526">
        <v>130780</v>
      </c>
      <c r="E526">
        <v>131150</v>
      </c>
    </row>
    <row r="527" spans="1:5" x14ac:dyDescent="0.25">
      <c r="A527" s="2">
        <v>45764.4375</v>
      </c>
      <c r="B527">
        <v>130430</v>
      </c>
      <c r="C527">
        <v>131010</v>
      </c>
      <c r="D527">
        <v>130415</v>
      </c>
      <c r="E527">
        <v>130925</v>
      </c>
    </row>
    <row r="528" spans="1:5" x14ac:dyDescent="0.25">
      <c r="A528" s="2">
        <v>45764.427083333336</v>
      </c>
      <c r="B528">
        <v>130585</v>
      </c>
      <c r="C528">
        <v>130660</v>
      </c>
      <c r="D528">
        <v>130270</v>
      </c>
      <c r="E528">
        <v>130425</v>
      </c>
    </row>
    <row r="529" spans="1:5" x14ac:dyDescent="0.25">
      <c r="A529" s="2">
        <v>45764.416666666664</v>
      </c>
      <c r="B529">
        <v>130855</v>
      </c>
      <c r="C529">
        <v>130855</v>
      </c>
      <c r="D529">
        <v>130420</v>
      </c>
      <c r="E529">
        <v>130580</v>
      </c>
    </row>
    <row r="530" spans="1:5" x14ac:dyDescent="0.25">
      <c r="A530" s="2">
        <v>45764.40625</v>
      </c>
      <c r="B530">
        <v>130705</v>
      </c>
      <c r="C530">
        <v>130935</v>
      </c>
      <c r="D530">
        <v>130610</v>
      </c>
      <c r="E530">
        <v>130855</v>
      </c>
    </row>
    <row r="531" spans="1:5" x14ac:dyDescent="0.25">
      <c r="A531" s="2">
        <v>45764.395833333336</v>
      </c>
      <c r="B531">
        <v>130720</v>
      </c>
      <c r="C531">
        <v>130885</v>
      </c>
      <c r="D531">
        <v>130550</v>
      </c>
      <c r="E531">
        <v>130705</v>
      </c>
    </row>
    <row r="532" spans="1:5" x14ac:dyDescent="0.25">
      <c r="A532" s="2">
        <v>45764.385416666664</v>
      </c>
      <c r="B532">
        <v>130750</v>
      </c>
      <c r="C532">
        <v>130785</v>
      </c>
      <c r="D532">
        <v>130525</v>
      </c>
      <c r="E532">
        <v>130715</v>
      </c>
    </row>
    <row r="533" spans="1:5" x14ac:dyDescent="0.25">
      <c r="A533" s="2">
        <v>45764.375</v>
      </c>
      <c r="B533">
        <v>130855</v>
      </c>
      <c r="C533">
        <v>131195</v>
      </c>
      <c r="D533">
        <v>130730</v>
      </c>
      <c r="E533">
        <v>130745</v>
      </c>
    </row>
    <row r="534" spans="1:5" x14ac:dyDescent="0.25">
      <c r="A534" s="2">
        <v>45763.760416666664</v>
      </c>
      <c r="B534">
        <v>130610</v>
      </c>
      <c r="C534">
        <v>130735</v>
      </c>
      <c r="D534">
        <v>130570</v>
      </c>
      <c r="E534">
        <v>130570</v>
      </c>
    </row>
    <row r="535" spans="1:5" x14ac:dyDescent="0.25">
      <c r="A535" s="2">
        <v>45763.75</v>
      </c>
      <c r="B535">
        <v>130610</v>
      </c>
      <c r="C535">
        <v>130635</v>
      </c>
      <c r="D535">
        <v>130465</v>
      </c>
      <c r="E535">
        <v>130610</v>
      </c>
    </row>
    <row r="536" spans="1:5" x14ac:dyDescent="0.25">
      <c r="A536" s="2">
        <v>45763.739583333336</v>
      </c>
      <c r="B536">
        <v>130515</v>
      </c>
      <c r="C536">
        <v>130675</v>
      </c>
      <c r="D536">
        <v>130380</v>
      </c>
      <c r="E536">
        <v>130610</v>
      </c>
    </row>
    <row r="537" spans="1:5" x14ac:dyDescent="0.25">
      <c r="A537" s="2">
        <v>45763.729166666664</v>
      </c>
      <c r="B537">
        <v>130640</v>
      </c>
      <c r="C537">
        <v>130690</v>
      </c>
      <c r="D537">
        <v>130510</v>
      </c>
      <c r="E537">
        <v>130520</v>
      </c>
    </row>
    <row r="538" spans="1:5" x14ac:dyDescent="0.25">
      <c r="A538" s="2">
        <v>45763.71875</v>
      </c>
      <c r="B538">
        <v>130730</v>
      </c>
      <c r="C538">
        <v>130735</v>
      </c>
      <c r="D538">
        <v>130555</v>
      </c>
      <c r="E538">
        <v>130635</v>
      </c>
    </row>
    <row r="539" spans="1:5" x14ac:dyDescent="0.25">
      <c r="A539" s="2">
        <v>45763.708333333336</v>
      </c>
      <c r="B539">
        <v>130690</v>
      </c>
      <c r="C539">
        <v>130790</v>
      </c>
      <c r="D539">
        <v>130640</v>
      </c>
      <c r="E539">
        <v>130730</v>
      </c>
    </row>
    <row r="540" spans="1:5" x14ac:dyDescent="0.25">
      <c r="A540" s="2">
        <v>45763.697916666664</v>
      </c>
      <c r="B540">
        <v>130605</v>
      </c>
      <c r="C540">
        <v>130865</v>
      </c>
      <c r="D540">
        <v>130545</v>
      </c>
      <c r="E540">
        <v>130685</v>
      </c>
    </row>
    <row r="541" spans="1:5" x14ac:dyDescent="0.25">
      <c r="A541" s="2">
        <v>45763.6875</v>
      </c>
      <c r="B541">
        <v>130480</v>
      </c>
      <c r="C541">
        <v>130730</v>
      </c>
      <c r="D541">
        <v>130405</v>
      </c>
      <c r="E541">
        <v>130605</v>
      </c>
    </row>
    <row r="542" spans="1:5" x14ac:dyDescent="0.25">
      <c r="A542" s="2">
        <v>45763.677083333336</v>
      </c>
      <c r="B542">
        <v>131010</v>
      </c>
      <c r="C542">
        <v>131025</v>
      </c>
      <c r="D542">
        <v>130450</v>
      </c>
      <c r="E542">
        <v>130475</v>
      </c>
    </row>
    <row r="543" spans="1:5" x14ac:dyDescent="0.25">
      <c r="A543" s="2">
        <v>45763.666666666664</v>
      </c>
      <c r="B543">
        <v>131170</v>
      </c>
      <c r="C543">
        <v>131200</v>
      </c>
      <c r="D543">
        <v>130845</v>
      </c>
      <c r="E543">
        <v>131015</v>
      </c>
    </row>
    <row r="544" spans="1:5" x14ac:dyDescent="0.25">
      <c r="A544" s="2">
        <v>45763.65625</v>
      </c>
      <c r="B544">
        <v>131270</v>
      </c>
      <c r="C544">
        <v>131350</v>
      </c>
      <c r="D544">
        <v>131145</v>
      </c>
      <c r="E544">
        <v>131170</v>
      </c>
    </row>
    <row r="545" spans="1:5" x14ac:dyDescent="0.25">
      <c r="A545" s="2">
        <v>45763.645833333336</v>
      </c>
      <c r="B545">
        <v>131485</v>
      </c>
      <c r="C545">
        <v>131495</v>
      </c>
      <c r="D545">
        <v>131140</v>
      </c>
      <c r="E545">
        <v>131270</v>
      </c>
    </row>
    <row r="546" spans="1:5" x14ac:dyDescent="0.25">
      <c r="A546" s="2">
        <v>45763.635416666664</v>
      </c>
      <c r="B546">
        <v>131315</v>
      </c>
      <c r="C546">
        <v>131570</v>
      </c>
      <c r="D546">
        <v>131110</v>
      </c>
      <c r="E546">
        <v>131485</v>
      </c>
    </row>
    <row r="547" spans="1:5" x14ac:dyDescent="0.25">
      <c r="A547" s="2">
        <v>45763.625</v>
      </c>
      <c r="B547">
        <v>130775</v>
      </c>
      <c r="C547">
        <v>131330</v>
      </c>
      <c r="D547">
        <v>130735</v>
      </c>
      <c r="E547">
        <v>131315</v>
      </c>
    </row>
    <row r="548" spans="1:5" x14ac:dyDescent="0.25">
      <c r="A548" s="2">
        <v>45763.614583333336</v>
      </c>
      <c r="B548">
        <v>131380</v>
      </c>
      <c r="C548">
        <v>131380</v>
      </c>
      <c r="D548">
        <v>130715</v>
      </c>
      <c r="E548">
        <v>130775</v>
      </c>
    </row>
    <row r="549" spans="1:5" x14ac:dyDescent="0.25">
      <c r="A549" s="2">
        <v>45763.604166666664</v>
      </c>
      <c r="B549">
        <v>131825</v>
      </c>
      <c r="C549">
        <v>131830</v>
      </c>
      <c r="D549">
        <v>131255</v>
      </c>
      <c r="E549">
        <v>131380</v>
      </c>
    </row>
    <row r="550" spans="1:5" x14ac:dyDescent="0.25">
      <c r="A550" s="2">
        <v>45763.59375</v>
      </c>
      <c r="B550">
        <v>131760</v>
      </c>
      <c r="C550">
        <v>132065</v>
      </c>
      <c r="D550">
        <v>131690</v>
      </c>
      <c r="E550">
        <v>131825</v>
      </c>
    </row>
    <row r="551" spans="1:5" x14ac:dyDescent="0.25">
      <c r="A551" s="2">
        <v>45763.583333333336</v>
      </c>
      <c r="B551">
        <v>131425</v>
      </c>
      <c r="C551">
        <v>131970</v>
      </c>
      <c r="D551">
        <v>131310</v>
      </c>
      <c r="E551">
        <v>131760</v>
      </c>
    </row>
    <row r="552" spans="1:5" x14ac:dyDescent="0.25">
      <c r="A552" s="2">
        <v>45763.572916666664</v>
      </c>
      <c r="B552">
        <v>131050</v>
      </c>
      <c r="C552">
        <v>131495</v>
      </c>
      <c r="D552">
        <v>130930</v>
      </c>
      <c r="E552">
        <v>131420</v>
      </c>
    </row>
    <row r="553" spans="1:5" x14ac:dyDescent="0.25">
      <c r="A553" s="2">
        <v>45763.5625</v>
      </c>
      <c r="B553">
        <v>131040</v>
      </c>
      <c r="C553">
        <v>131085</v>
      </c>
      <c r="D553">
        <v>130825</v>
      </c>
      <c r="E553">
        <v>131055</v>
      </c>
    </row>
    <row r="554" spans="1:5" x14ac:dyDescent="0.25">
      <c r="A554" s="2">
        <v>45763.552083333336</v>
      </c>
      <c r="B554">
        <v>131205</v>
      </c>
      <c r="C554">
        <v>131220</v>
      </c>
      <c r="D554">
        <v>131000</v>
      </c>
      <c r="E554">
        <v>131040</v>
      </c>
    </row>
    <row r="555" spans="1:5" x14ac:dyDescent="0.25">
      <c r="A555" s="2">
        <v>45763.541666666664</v>
      </c>
      <c r="B555">
        <v>131165</v>
      </c>
      <c r="C555">
        <v>131240</v>
      </c>
      <c r="D555">
        <v>131035</v>
      </c>
      <c r="E555">
        <v>131210</v>
      </c>
    </row>
    <row r="556" spans="1:5" x14ac:dyDescent="0.25">
      <c r="A556" s="2">
        <v>45763.53125</v>
      </c>
      <c r="B556">
        <v>131065</v>
      </c>
      <c r="C556">
        <v>131185</v>
      </c>
      <c r="D556">
        <v>131030</v>
      </c>
      <c r="E556">
        <v>131170</v>
      </c>
    </row>
    <row r="557" spans="1:5" x14ac:dyDescent="0.25">
      <c r="A557" s="2">
        <v>45763.520833333336</v>
      </c>
      <c r="B557">
        <v>131125</v>
      </c>
      <c r="C557">
        <v>131275</v>
      </c>
      <c r="D557">
        <v>131030</v>
      </c>
      <c r="E557">
        <v>131070</v>
      </c>
    </row>
    <row r="558" spans="1:5" x14ac:dyDescent="0.25">
      <c r="A558" s="2">
        <v>45763.510416666664</v>
      </c>
      <c r="B558">
        <v>130910</v>
      </c>
      <c r="C558">
        <v>131200</v>
      </c>
      <c r="D558">
        <v>130760</v>
      </c>
      <c r="E558">
        <v>131125</v>
      </c>
    </row>
    <row r="559" spans="1:5" x14ac:dyDescent="0.25">
      <c r="A559" s="2">
        <v>45763.5</v>
      </c>
      <c r="B559">
        <v>130775</v>
      </c>
      <c r="C559">
        <v>131055</v>
      </c>
      <c r="D559">
        <v>130755</v>
      </c>
      <c r="E559">
        <v>130910</v>
      </c>
    </row>
    <row r="560" spans="1:5" x14ac:dyDescent="0.25">
      <c r="A560" s="2">
        <v>45763.489583333336</v>
      </c>
      <c r="B560">
        <v>130990</v>
      </c>
      <c r="C560">
        <v>130990</v>
      </c>
      <c r="D560">
        <v>130535</v>
      </c>
      <c r="E560">
        <v>130775</v>
      </c>
    </row>
    <row r="561" spans="1:5" x14ac:dyDescent="0.25">
      <c r="A561" s="2">
        <v>45763.479166666664</v>
      </c>
      <c r="B561">
        <v>131165</v>
      </c>
      <c r="C561">
        <v>131185</v>
      </c>
      <c r="D561">
        <v>130675</v>
      </c>
      <c r="E561">
        <v>130990</v>
      </c>
    </row>
    <row r="562" spans="1:5" x14ac:dyDescent="0.25">
      <c r="A562" s="2">
        <v>45763.46875</v>
      </c>
      <c r="B562">
        <v>131160</v>
      </c>
      <c r="C562">
        <v>131300</v>
      </c>
      <c r="D562">
        <v>131020</v>
      </c>
      <c r="E562">
        <v>131170</v>
      </c>
    </row>
    <row r="563" spans="1:5" x14ac:dyDescent="0.25">
      <c r="A563" s="2">
        <v>45763.458333333336</v>
      </c>
      <c r="B563">
        <v>131045</v>
      </c>
      <c r="C563">
        <v>131480</v>
      </c>
      <c r="D563">
        <v>130965</v>
      </c>
      <c r="E563">
        <v>131160</v>
      </c>
    </row>
    <row r="564" spans="1:5" x14ac:dyDescent="0.25">
      <c r="A564" s="2">
        <v>45763.447916666664</v>
      </c>
      <c r="B564">
        <v>131180</v>
      </c>
      <c r="C564">
        <v>131435</v>
      </c>
      <c r="D564">
        <v>131000</v>
      </c>
      <c r="E564">
        <v>131040</v>
      </c>
    </row>
    <row r="565" spans="1:5" x14ac:dyDescent="0.25">
      <c r="A565" s="2">
        <v>45763.4375</v>
      </c>
      <c r="B565">
        <v>131390</v>
      </c>
      <c r="C565">
        <v>131440</v>
      </c>
      <c r="D565">
        <v>131015</v>
      </c>
      <c r="E565">
        <v>131180</v>
      </c>
    </row>
    <row r="566" spans="1:5" x14ac:dyDescent="0.25">
      <c r="A566" s="2">
        <v>45763.427083333336</v>
      </c>
      <c r="B566">
        <v>131090</v>
      </c>
      <c r="C566">
        <v>131515</v>
      </c>
      <c r="D566">
        <v>131030</v>
      </c>
      <c r="E566">
        <v>131390</v>
      </c>
    </row>
    <row r="567" spans="1:5" x14ac:dyDescent="0.25">
      <c r="A567" s="2">
        <v>45763.416666666664</v>
      </c>
      <c r="B567">
        <v>131125</v>
      </c>
      <c r="C567">
        <v>131385</v>
      </c>
      <c r="D567">
        <v>130980</v>
      </c>
      <c r="E567">
        <v>131085</v>
      </c>
    </row>
    <row r="568" spans="1:5" x14ac:dyDescent="0.25">
      <c r="A568" s="2">
        <v>45763.40625</v>
      </c>
      <c r="B568">
        <v>131165</v>
      </c>
      <c r="C568">
        <v>131220</v>
      </c>
      <c r="D568">
        <v>130810</v>
      </c>
      <c r="E568">
        <v>131125</v>
      </c>
    </row>
    <row r="569" spans="1:5" x14ac:dyDescent="0.25">
      <c r="A569" s="2">
        <v>45763.395833333336</v>
      </c>
      <c r="B569">
        <v>131315</v>
      </c>
      <c r="C569">
        <v>131430</v>
      </c>
      <c r="D569">
        <v>130940</v>
      </c>
      <c r="E569">
        <v>131160</v>
      </c>
    </row>
    <row r="570" spans="1:5" x14ac:dyDescent="0.25">
      <c r="A570" s="2">
        <v>45763.385416666664</v>
      </c>
      <c r="B570">
        <v>131095</v>
      </c>
      <c r="C570">
        <v>131385</v>
      </c>
      <c r="D570">
        <v>131055</v>
      </c>
      <c r="E570">
        <v>131315</v>
      </c>
    </row>
    <row r="571" spans="1:5" x14ac:dyDescent="0.25">
      <c r="A571" s="2">
        <v>45763.375</v>
      </c>
      <c r="B571">
        <v>131520</v>
      </c>
      <c r="C571">
        <v>131680</v>
      </c>
      <c r="D571">
        <v>131085</v>
      </c>
      <c r="E571">
        <v>131095</v>
      </c>
    </row>
    <row r="572" spans="1:5" x14ac:dyDescent="0.25">
      <c r="A572" s="2">
        <v>45762.760416666664</v>
      </c>
      <c r="B572">
        <v>129250</v>
      </c>
      <c r="C572">
        <v>129275</v>
      </c>
      <c r="D572">
        <v>129185</v>
      </c>
      <c r="E572">
        <v>129275</v>
      </c>
    </row>
    <row r="573" spans="1:5" x14ac:dyDescent="0.25">
      <c r="A573" s="2">
        <v>45762.75</v>
      </c>
      <c r="B573">
        <v>129255</v>
      </c>
      <c r="C573">
        <v>129280</v>
      </c>
      <c r="D573">
        <v>129185</v>
      </c>
      <c r="E573">
        <v>129250</v>
      </c>
    </row>
    <row r="574" spans="1:5" x14ac:dyDescent="0.25">
      <c r="A574" s="2">
        <v>45762.739583333336</v>
      </c>
      <c r="B574">
        <v>129260</v>
      </c>
      <c r="C574">
        <v>129300</v>
      </c>
      <c r="D574">
        <v>129170</v>
      </c>
      <c r="E574">
        <v>129250</v>
      </c>
    </row>
    <row r="575" spans="1:5" x14ac:dyDescent="0.25">
      <c r="A575" s="2">
        <v>45762.729166666664</v>
      </c>
      <c r="B575">
        <v>129290</v>
      </c>
      <c r="C575">
        <v>129335</v>
      </c>
      <c r="D575">
        <v>129205</v>
      </c>
      <c r="E575">
        <v>129260</v>
      </c>
    </row>
    <row r="576" spans="1:5" x14ac:dyDescent="0.25">
      <c r="A576" s="2">
        <v>45762.71875</v>
      </c>
      <c r="B576">
        <v>129280</v>
      </c>
      <c r="C576">
        <v>129400</v>
      </c>
      <c r="D576">
        <v>129255</v>
      </c>
      <c r="E576">
        <v>129295</v>
      </c>
    </row>
    <row r="577" spans="1:5" x14ac:dyDescent="0.25">
      <c r="A577" s="2">
        <v>45762.708333333336</v>
      </c>
      <c r="B577">
        <v>129185</v>
      </c>
      <c r="C577">
        <v>129345</v>
      </c>
      <c r="D577">
        <v>129165</v>
      </c>
      <c r="E577">
        <v>129280</v>
      </c>
    </row>
    <row r="578" spans="1:5" x14ac:dyDescent="0.25">
      <c r="A578" s="2">
        <v>45762.697916666664</v>
      </c>
      <c r="B578">
        <v>129365</v>
      </c>
      <c r="C578">
        <v>129410</v>
      </c>
      <c r="D578">
        <v>129175</v>
      </c>
      <c r="E578">
        <v>129185</v>
      </c>
    </row>
    <row r="579" spans="1:5" x14ac:dyDescent="0.25">
      <c r="A579" s="2">
        <v>45762.6875</v>
      </c>
      <c r="B579">
        <v>129260</v>
      </c>
      <c r="C579">
        <v>129395</v>
      </c>
      <c r="D579">
        <v>129230</v>
      </c>
      <c r="E579">
        <v>129370</v>
      </c>
    </row>
    <row r="580" spans="1:5" x14ac:dyDescent="0.25">
      <c r="A580" s="2">
        <v>45762.677083333336</v>
      </c>
      <c r="B580">
        <v>129275</v>
      </c>
      <c r="C580">
        <v>129435</v>
      </c>
      <c r="D580">
        <v>129250</v>
      </c>
      <c r="E580">
        <v>129260</v>
      </c>
    </row>
    <row r="581" spans="1:5" x14ac:dyDescent="0.25">
      <c r="A581" s="2">
        <v>45762.666666666664</v>
      </c>
      <c r="B581">
        <v>129100</v>
      </c>
      <c r="C581">
        <v>129325</v>
      </c>
      <c r="D581">
        <v>129070</v>
      </c>
      <c r="E581">
        <v>129270</v>
      </c>
    </row>
    <row r="582" spans="1:5" x14ac:dyDescent="0.25">
      <c r="A582" s="2">
        <v>45762.65625</v>
      </c>
      <c r="B582">
        <v>129145</v>
      </c>
      <c r="C582">
        <v>129240</v>
      </c>
      <c r="D582">
        <v>129080</v>
      </c>
      <c r="E582">
        <v>129105</v>
      </c>
    </row>
    <row r="583" spans="1:5" x14ac:dyDescent="0.25">
      <c r="A583" s="2">
        <v>45762.645833333336</v>
      </c>
      <c r="B583">
        <v>129165</v>
      </c>
      <c r="C583">
        <v>129210</v>
      </c>
      <c r="D583">
        <v>129045</v>
      </c>
      <c r="E583">
        <v>129150</v>
      </c>
    </row>
    <row r="584" spans="1:5" x14ac:dyDescent="0.25">
      <c r="A584" s="2">
        <v>45762.635416666664</v>
      </c>
      <c r="B584">
        <v>129285</v>
      </c>
      <c r="C584">
        <v>129410</v>
      </c>
      <c r="D584">
        <v>129135</v>
      </c>
      <c r="E584">
        <v>129160</v>
      </c>
    </row>
    <row r="585" spans="1:5" x14ac:dyDescent="0.25">
      <c r="A585" s="2">
        <v>45762.625</v>
      </c>
      <c r="B585">
        <v>129175</v>
      </c>
      <c r="C585">
        <v>129330</v>
      </c>
      <c r="D585">
        <v>129100</v>
      </c>
      <c r="E585">
        <v>129285</v>
      </c>
    </row>
    <row r="586" spans="1:5" x14ac:dyDescent="0.25">
      <c r="A586" s="2">
        <v>45762.614583333336</v>
      </c>
      <c r="B586">
        <v>129460</v>
      </c>
      <c r="C586">
        <v>129480</v>
      </c>
      <c r="D586">
        <v>129020</v>
      </c>
      <c r="E586">
        <v>129175</v>
      </c>
    </row>
    <row r="587" spans="1:5" x14ac:dyDescent="0.25">
      <c r="A587" s="2">
        <v>45762.604166666664</v>
      </c>
      <c r="B587">
        <v>129305</v>
      </c>
      <c r="C587">
        <v>129530</v>
      </c>
      <c r="D587">
        <v>129285</v>
      </c>
      <c r="E587">
        <v>129460</v>
      </c>
    </row>
    <row r="588" spans="1:5" x14ac:dyDescent="0.25">
      <c r="A588" s="2">
        <v>45762.59375</v>
      </c>
      <c r="B588">
        <v>129510</v>
      </c>
      <c r="C588">
        <v>129555</v>
      </c>
      <c r="D588">
        <v>129235</v>
      </c>
      <c r="E588">
        <v>129310</v>
      </c>
    </row>
    <row r="589" spans="1:5" x14ac:dyDescent="0.25">
      <c r="A589" s="2">
        <v>45762.583333333336</v>
      </c>
      <c r="B589">
        <v>129445</v>
      </c>
      <c r="C589">
        <v>129740</v>
      </c>
      <c r="D589">
        <v>129425</v>
      </c>
      <c r="E589">
        <v>129515</v>
      </c>
    </row>
    <row r="590" spans="1:5" x14ac:dyDescent="0.25">
      <c r="A590" s="2">
        <v>45762.572916666664</v>
      </c>
      <c r="B590">
        <v>129535</v>
      </c>
      <c r="C590">
        <v>129635</v>
      </c>
      <c r="D590">
        <v>129385</v>
      </c>
      <c r="E590">
        <v>129445</v>
      </c>
    </row>
    <row r="591" spans="1:5" x14ac:dyDescent="0.25">
      <c r="A591" s="2">
        <v>45762.5625</v>
      </c>
      <c r="B591">
        <v>129545</v>
      </c>
      <c r="C591">
        <v>129655</v>
      </c>
      <c r="D591">
        <v>129410</v>
      </c>
      <c r="E591">
        <v>129535</v>
      </c>
    </row>
    <row r="592" spans="1:5" x14ac:dyDescent="0.25">
      <c r="A592" s="2">
        <v>45762.552083333336</v>
      </c>
      <c r="B592">
        <v>129660</v>
      </c>
      <c r="C592">
        <v>129885</v>
      </c>
      <c r="D592">
        <v>129515</v>
      </c>
      <c r="E592">
        <v>129545</v>
      </c>
    </row>
    <row r="593" spans="1:5" x14ac:dyDescent="0.25">
      <c r="A593" s="2">
        <v>45762.541666666664</v>
      </c>
      <c r="B593">
        <v>129585</v>
      </c>
      <c r="C593">
        <v>129730</v>
      </c>
      <c r="D593">
        <v>129480</v>
      </c>
      <c r="E593">
        <v>129665</v>
      </c>
    </row>
    <row r="594" spans="1:5" x14ac:dyDescent="0.25">
      <c r="A594" s="2">
        <v>45762.53125</v>
      </c>
      <c r="B594">
        <v>129490</v>
      </c>
      <c r="C594">
        <v>129605</v>
      </c>
      <c r="D594">
        <v>129405</v>
      </c>
      <c r="E594">
        <v>129585</v>
      </c>
    </row>
    <row r="595" spans="1:5" x14ac:dyDescent="0.25">
      <c r="A595" s="2">
        <v>45762.520833333336</v>
      </c>
      <c r="B595">
        <v>129420</v>
      </c>
      <c r="C595">
        <v>129620</v>
      </c>
      <c r="D595">
        <v>129220</v>
      </c>
      <c r="E595">
        <v>129485</v>
      </c>
    </row>
    <row r="596" spans="1:5" x14ac:dyDescent="0.25">
      <c r="A596" s="2">
        <v>45762.510416666664</v>
      </c>
      <c r="B596">
        <v>129400</v>
      </c>
      <c r="C596">
        <v>129570</v>
      </c>
      <c r="D596">
        <v>129250</v>
      </c>
      <c r="E596">
        <v>129415</v>
      </c>
    </row>
    <row r="597" spans="1:5" x14ac:dyDescent="0.25">
      <c r="A597" s="2">
        <v>45762.5</v>
      </c>
      <c r="B597">
        <v>129235</v>
      </c>
      <c r="C597">
        <v>129545</v>
      </c>
      <c r="D597">
        <v>129140</v>
      </c>
      <c r="E597">
        <v>129400</v>
      </c>
    </row>
    <row r="598" spans="1:5" x14ac:dyDescent="0.25">
      <c r="A598" s="2">
        <v>45762.489583333336</v>
      </c>
      <c r="B598">
        <v>129065</v>
      </c>
      <c r="C598">
        <v>129445</v>
      </c>
      <c r="D598">
        <v>128950</v>
      </c>
      <c r="E598">
        <v>129235</v>
      </c>
    </row>
    <row r="599" spans="1:5" x14ac:dyDescent="0.25">
      <c r="A599" s="2">
        <v>45762.479166666664</v>
      </c>
      <c r="B599">
        <v>129350</v>
      </c>
      <c r="C599">
        <v>129545</v>
      </c>
      <c r="D599">
        <v>129040</v>
      </c>
      <c r="E599">
        <v>129065</v>
      </c>
    </row>
    <row r="600" spans="1:5" x14ac:dyDescent="0.25">
      <c r="A600" s="2">
        <v>45762.46875</v>
      </c>
      <c r="B600">
        <v>129525</v>
      </c>
      <c r="C600">
        <v>129695</v>
      </c>
      <c r="D600">
        <v>129255</v>
      </c>
      <c r="E600">
        <v>129355</v>
      </c>
    </row>
    <row r="601" spans="1:5" x14ac:dyDescent="0.25">
      <c r="A601" s="2">
        <v>45762.458333333336</v>
      </c>
      <c r="B601">
        <v>129745</v>
      </c>
      <c r="C601">
        <v>129995</v>
      </c>
      <c r="D601">
        <v>129475</v>
      </c>
      <c r="E601">
        <v>129525</v>
      </c>
    </row>
    <row r="602" spans="1:5" x14ac:dyDescent="0.25">
      <c r="A602" s="2">
        <v>45762.447916666664</v>
      </c>
      <c r="B602">
        <v>129635</v>
      </c>
      <c r="C602">
        <v>129910</v>
      </c>
      <c r="D602">
        <v>129550</v>
      </c>
      <c r="E602">
        <v>129740</v>
      </c>
    </row>
    <row r="603" spans="1:5" x14ac:dyDescent="0.25">
      <c r="A603" s="2">
        <v>45762.4375</v>
      </c>
      <c r="B603">
        <v>129690</v>
      </c>
      <c r="C603">
        <v>129875</v>
      </c>
      <c r="D603">
        <v>129430</v>
      </c>
      <c r="E603">
        <v>129635</v>
      </c>
    </row>
    <row r="604" spans="1:5" x14ac:dyDescent="0.25">
      <c r="A604" s="2">
        <v>45762.427083333336</v>
      </c>
      <c r="B604">
        <v>129395</v>
      </c>
      <c r="C604">
        <v>129700</v>
      </c>
      <c r="D604">
        <v>129325</v>
      </c>
      <c r="E604">
        <v>129695</v>
      </c>
    </row>
    <row r="605" spans="1:5" x14ac:dyDescent="0.25">
      <c r="A605" s="2">
        <v>45762.416666666664</v>
      </c>
      <c r="B605">
        <v>129165</v>
      </c>
      <c r="C605">
        <v>129490</v>
      </c>
      <c r="D605">
        <v>129120</v>
      </c>
      <c r="E605">
        <v>129395</v>
      </c>
    </row>
    <row r="606" spans="1:5" x14ac:dyDescent="0.25">
      <c r="A606" s="2">
        <v>45762.40625</v>
      </c>
      <c r="B606">
        <v>129370</v>
      </c>
      <c r="C606">
        <v>129525</v>
      </c>
      <c r="D606">
        <v>129155</v>
      </c>
      <c r="E606">
        <v>129165</v>
      </c>
    </row>
    <row r="607" spans="1:5" x14ac:dyDescent="0.25">
      <c r="A607" s="2">
        <v>45762.395833333336</v>
      </c>
      <c r="B607">
        <v>129625</v>
      </c>
      <c r="C607">
        <v>129740</v>
      </c>
      <c r="D607">
        <v>129330</v>
      </c>
      <c r="E607">
        <v>129375</v>
      </c>
    </row>
    <row r="608" spans="1:5" x14ac:dyDescent="0.25">
      <c r="A608" s="2">
        <v>45762.385416666664</v>
      </c>
      <c r="B608">
        <v>129815</v>
      </c>
      <c r="C608">
        <v>129845</v>
      </c>
      <c r="D608">
        <v>129600</v>
      </c>
      <c r="E608">
        <v>129630</v>
      </c>
    </row>
    <row r="609" spans="1:5" x14ac:dyDescent="0.25">
      <c r="A609" s="2">
        <v>45762.375</v>
      </c>
      <c r="B609">
        <v>129450</v>
      </c>
      <c r="C609">
        <v>129955</v>
      </c>
      <c r="D609">
        <v>129380</v>
      </c>
      <c r="E609">
        <v>129810</v>
      </c>
    </row>
    <row r="610" spans="1:5" x14ac:dyDescent="0.25">
      <c r="A610" s="2">
        <v>45761.760416666664</v>
      </c>
      <c r="B610">
        <v>129620</v>
      </c>
      <c r="C610">
        <v>129625</v>
      </c>
      <c r="D610">
        <v>129400</v>
      </c>
      <c r="E610">
        <v>129480</v>
      </c>
    </row>
    <row r="611" spans="1:5" x14ac:dyDescent="0.25">
      <c r="A611" s="2">
        <v>45761.75</v>
      </c>
      <c r="B611">
        <v>129625</v>
      </c>
      <c r="C611">
        <v>129680</v>
      </c>
      <c r="D611">
        <v>129550</v>
      </c>
      <c r="E611">
        <v>129620</v>
      </c>
    </row>
    <row r="612" spans="1:5" x14ac:dyDescent="0.25">
      <c r="A612" s="2">
        <v>45761.739583333336</v>
      </c>
      <c r="B612">
        <v>129580</v>
      </c>
      <c r="C612">
        <v>129665</v>
      </c>
      <c r="D612">
        <v>129525</v>
      </c>
      <c r="E612">
        <v>129625</v>
      </c>
    </row>
    <row r="613" spans="1:5" x14ac:dyDescent="0.25">
      <c r="A613" s="2">
        <v>45761.729166666664</v>
      </c>
      <c r="B613">
        <v>129665</v>
      </c>
      <c r="C613">
        <v>129760</v>
      </c>
      <c r="D613">
        <v>129550</v>
      </c>
      <c r="E613">
        <v>129585</v>
      </c>
    </row>
    <row r="614" spans="1:5" x14ac:dyDescent="0.25">
      <c r="A614" s="2">
        <v>45761.71875</v>
      </c>
      <c r="B614">
        <v>129685</v>
      </c>
      <c r="C614">
        <v>129690</v>
      </c>
      <c r="D614">
        <v>129495</v>
      </c>
      <c r="E614">
        <v>129665</v>
      </c>
    </row>
    <row r="615" spans="1:5" x14ac:dyDescent="0.25">
      <c r="A615" s="2">
        <v>45761.708333333336</v>
      </c>
      <c r="B615">
        <v>129680</v>
      </c>
      <c r="C615">
        <v>129725</v>
      </c>
      <c r="D615">
        <v>129490</v>
      </c>
      <c r="E615">
        <v>129685</v>
      </c>
    </row>
    <row r="616" spans="1:5" x14ac:dyDescent="0.25">
      <c r="A616" s="2">
        <v>45761.697916666664</v>
      </c>
      <c r="B616">
        <v>129850</v>
      </c>
      <c r="C616">
        <v>129895</v>
      </c>
      <c r="D616">
        <v>129605</v>
      </c>
      <c r="E616">
        <v>129685</v>
      </c>
    </row>
    <row r="617" spans="1:5" x14ac:dyDescent="0.25">
      <c r="A617" s="2">
        <v>45761.6875</v>
      </c>
      <c r="B617">
        <v>129800</v>
      </c>
      <c r="C617">
        <v>129940</v>
      </c>
      <c r="D617">
        <v>129750</v>
      </c>
      <c r="E617">
        <v>129850</v>
      </c>
    </row>
    <row r="618" spans="1:5" x14ac:dyDescent="0.25">
      <c r="A618" s="2">
        <v>45761.677083333336</v>
      </c>
      <c r="B618">
        <v>130020</v>
      </c>
      <c r="C618">
        <v>130025</v>
      </c>
      <c r="D618">
        <v>129680</v>
      </c>
      <c r="E618">
        <v>129805</v>
      </c>
    </row>
    <row r="619" spans="1:5" x14ac:dyDescent="0.25">
      <c r="A619" s="2">
        <v>45761.666666666664</v>
      </c>
      <c r="B619">
        <v>129900</v>
      </c>
      <c r="C619">
        <v>130125</v>
      </c>
      <c r="D619">
        <v>129890</v>
      </c>
      <c r="E619">
        <v>130015</v>
      </c>
    </row>
    <row r="620" spans="1:5" x14ac:dyDescent="0.25">
      <c r="A620" s="2">
        <v>45761.65625</v>
      </c>
      <c r="B620">
        <v>129780</v>
      </c>
      <c r="C620">
        <v>129940</v>
      </c>
      <c r="D620">
        <v>129710</v>
      </c>
      <c r="E620">
        <v>129895</v>
      </c>
    </row>
    <row r="621" spans="1:5" x14ac:dyDescent="0.25">
      <c r="A621" s="2">
        <v>45761.645833333336</v>
      </c>
      <c r="B621">
        <v>129795</v>
      </c>
      <c r="C621">
        <v>130000</v>
      </c>
      <c r="D621">
        <v>129625</v>
      </c>
      <c r="E621">
        <v>129780</v>
      </c>
    </row>
    <row r="622" spans="1:5" x14ac:dyDescent="0.25">
      <c r="A622" s="2">
        <v>45761.635416666664</v>
      </c>
      <c r="B622">
        <v>129385</v>
      </c>
      <c r="C622">
        <v>129860</v>
      </c>
      <c r="D622">
        <v>129360</v>
      </c>
      <c r="E622">
        <v>129800</v>
      </c>
    </row>
    <row r="623" spans="1:5" x14ac:dyDescent="0.25">
      <c r="A623" s="2">
        <v>45761.625</v>
      </c>
      <c r="B623">
        <v>129290</v>
      </c>
      <c r="C623">
        <v>129425</v>
      </c>
      <c r="D623">
        <v>129240</v>
      </c>
      <c r="E623">
        <v>129385</v>
      </c>
    </row>
    <row r="624" spans="1:5" x14ac:dyDescent="0.25">
      <c r="A624" s="2">
        <v>45761.614583333336</v>
      </c>
      <c r="B624">
        <v>129040</v>
      </c>
      <c r="C624">
        <v>129530</v>
      </c>
      <c r="D624">
        <v>129025</v>
      </c>
      <c r="E624">
        <v>129285</v>
      </c>
    </row>
    <row r="625" spans="1:5" x14ac:dyDescent="0.25">
      <c r="A625" s="2">
        <v>45761.604166666664</v>
      </c>
      <c r="B625">
        <v>128935</v>
      </c>
      <c r="C625">
        <v>129145</v>
      </c>
      <c r="D625">
        <v>128880</v>
      </c>
      <c r="E625">
        <v>129040</v>
      </c>
    </row>
    <row r="626" spans="1:5" x14ac:dyDescent="0.25">
      <c r="A626" s="2">
        <v>45761.59375</v>
      </c>
      <c r="B626">
        <v>128990</v>
      </c>
      <c r="C626">
        <v>129150</v>
      </c>
      <c r="D626">
        <v>128885</v>
      </c>
      <c r="E626">
        <v>128940</v>
      </c>
    </row>
    <row r="627" spans="1:5" x14ac:dyDescent="0.25">
      <c r="A627" s="2">
        <v>45761.583333333336</v>
      </c>
      <c r="B627">
        <v>128875</v>
      </c>
      <c r="C627">
        <v>129450</v>
      </c>
      <c r="D627">
        <v>128860</v>
      </c>
      <c r="E627">
        <v>128990</v>
      </c>
    </row>
    <row r="628" spans="1:5" x14ac:dyDescent="0.25">
      <c r="A628" s="2">
        <v>45761.572916666664</v>
      </c>
      <c r="B628">
        <v>128980</v>
      </c>
      <c r="C628">
        <v>129045</v>
      </c>
      <c r="D628">
        <v>128830</v>
      </c>
      <c r="E628">
        <v>128880</v>
      </c>
    </row>
    <row r="629" spans="1:5" x14ac:dyDescent="0.25">
      <c r="A629" s="2">
        <v>45761.5625</v>
      </c>
      <c r="B629">
        <v>128715</v>
      </c>
      <c r="C629">
        <v>129120</v>
      </c>
      <c r="D629">
        <v>128695</v>
      </c>
      <c r="E629">
        <v>128975</v>
      </c>
    </row>
    <row r="630" spans="1:5" x14ac:dyDescent="0.25">
      <c r="A630" s="2">
        <v>45761.552083333336</v>
      </c>
      <c r="B630">
        <v>128705</v>
      </c>
      <c r="C630">
        <v>129015</v>
      </c>
      <c r="D630">
        <v>128630</v>
      </c>
      <c r="E630">
        <v>128715</v>
      </c>
    </row>
    <row r="631" spans="1:5" x14ac:dyDescent="0.25">
      <c r="A631" s="2">
        <v>45761.541666666664</v>
      </c>
      <c r="B631">
        <v>128750</v>
      </c>
      <c r="C631">
        <v>128820</v>
      </c>
      <c r="D631">
        <v>128425</v>
      </c>
      <c r="E631">
        <v>128705</v>
      </c>
    </row>
    <row r="632" spans="1:5" x14ac:dyDescent="0.25">
      <c r="A632" s="2">
        <v>45761.53125</v>
      </c>
      <c r="B632">
        <v>128800</v>
      </c>
      <c r="C632">
        <v>128900</v>
      </c>
      <c r="D632">
        <v>128480</v>
      </c>
      <c r="E632">
        <v>128750</v>
      </c>
    </row>
    <row r="633" spans="1:5" x14ac:dyDescent="0.25">
      <c r="A633" s="2">
        <v>45761.520833333336</v>
      </c>
      <c r="B633">
        <v>129020</v>
      </c>
      <c r="C633">
        <v>129170</v>
      </c>
      <c r="D633">
        <v>128570</v>
      </c>
      <c r="E633">
        <v>128800</v>
      </c>
    </row>
    <row r="634" spans="1:5" x14ac:dyDescent="0.25">
      <c r="A634" s="2">
        <v>45761.510416666664</v>
      </c>
      <c r="B634">
        <v>129080</v>
      </c>
      <c r="C634">
        <v>129310</v>
      </c>
      <c r="D634">
        <v>128830</v>
      </c>
      <c r="E634">
        <v>129015</v>
      </c>
    </row>
    <row r="635" spans="1:5" x14ac:dyDescent="0.25">
      <c r="A635" s="2">
        <v>45761.5</v>
      </c>
      <c r="B635">
        <v>128860</v>
      </c>
      <c r="C635">
        <v>129175</v>
      </c>
      <c r="D635">
        <v>128735</v>
      </c>
      <c r="E635">
        <v>129080</v>
      </c>
    </row>
    <row r="636" spans="1:5" x14ac:dyDescent="0.25">
      <c r="A636" s="2">
        <v>45761.489583333336</v>
      </c>
      <c r="B636">
        <v>129035</v>
      </c>
      <c r="C636">
        <v>129225</v>
      </c>
      <c r="D636">
        <v>128775</v>
      </c>
      <c r="E636">
        <v>128865</v>
      </c>
    </row>
    <row r="637" spans="1:5" x14ac:dyDescent="0.25">
      <c r="A637" s="2">
        <v>45761.479166666664</v>
      </c>
      <c r="B637">
        <v>129245</v>
      </c>
      <c r="C637">
        <v>129285</v>
      </c>
      <c r="D637">
        <v>128895</v>
      </c>
      <c r="E637">
        <v>129035</v>
      </c>
    </row>
    <row r="638" spans="1:5" x14ac:dyDescent="0.25">
      <c r="A638" s="2">
        <v>45761.46875</v>
      </c>
      <c r="B638">
        <v>129305</v>
      </c>
      <c r="C638">
        <v>129590</v>
      </c>
      <c r="D638">
        <v>129195</v>
      </c>
      <c r="E638">
        <v>129245</v>
      </c>
    </row>
    <row r="639" spans="1:5" x14ac:dyDescent="0.25">
      <c r="A639" s="2">
        <v>45761.458333333336</v>
      </c>
      <c r="B639">
        <v>129130</v>
      </c>
      <c r="C639">
        <v>129380</v>
      </c>
      <c r="D639">
        <v>129070</v>
      </c>
      <c r="E639">
        <v>129305</v>
      </c>
    </row>
    <row r="640" spans="1:5" x14ac:dyDescent="0.25">
      <c r="A640" s="2">
        <v>45761.447916666664</v>
      </c>
      <c r="B640">
        <v>129215</v>
      </c>
      <c r="C640">
        <v>129300</v>
      </c>
      <c r="D640">
        <v>128975</v>
      </c>
      <c r="E640">
        <v>129125</v>
      </c>
    </row>
    <row r="641" spans="1:5" x14ac:dyDescent="0.25">
      <c r="A641" s="2">
        <v>45761.4375</v>
      </c>
      <c r="B641">
        <v>129275</v>
      </c>
      <c r="C641">
        <v>129505</v>
      </c>
      <c r="D641">
        <v>128975</v>
      </c>
      <c r="E641">
        <v>129210</v>
      </c>
    </row>
    <row r="642" spans="1:5" x14ac:dyDescent="0.25">
      <c r="A642" s="2">
        <v>45761.427083333336</v>
      </c>
      <c r="B642">
        <v>129595</v>
      </c>
      <c r="C642">
        <v>129610</v>
      </c>
      <c r="D642">
        <v>129125</v>
      </c>
      <c r="E642">
        <v>129275</v>
      </c>
    </row>
    <row r="643" spans="1:5" x14ac:dyDescent="0.25">
      <c r="A643" s="2">
        <v>45761.416666666664</v>
      </c>
      <c r="B643">
        <v>129465</v>
      </c>
      <c r="C643">
        <v>129700</v>
      </c>
      <c r="D643">
        <v>129420</v>
      </c>
      <c r="E643">
        <v>129600</v>
      </c>
    </row>
    <row r="644" spans="1:5" x14ac:dyDescent="0.25">
      <c r="A644" s="2">
        <v>45761.40625</v>
      </c>
      <c r="B644">
        <v>129180</v>
      </c>
      <c r="C644">
        <v>129495</v>
      </c>
      <c r="D644">
        <v>129125</v>
      </c>
      <c r="E644">
        <v>129470</v>
      </c>
    </row>
    <row r="645" spans="1:5" x14ac:dyDescent="0.25">
      <c r="A645" s="2">
        <v>45761.395833333336</v>
      </c>
      <c r="B645">
        <v>129100</v>
      </c>
      <c r="C645">
        <v>129370</v>
      </c>
      <c r="D645">
        <v>129060</v>
      </c>
      <c r="E645">
        <v>129180</v>
      </c>
    </row>
    <row r="646" spans="1:5" x14ac:dyDescent="0.25">
      <c r="A646" s="2">
        <v>45761.385416666664</v>
      </c>
      <c r="B646">
        <v>129190</v>
      </c>
      <c r="C646">
        <v>129215</v>
      </c>
      <c r="D646">
        <v>128970</v>
      </c>
      <c r="E646">
        <v>129095</v>
      </c>
    </row>
    <row r="647" spans="1:5" x14ac:dyDescent="0.25">
      <c r="A647" s="2">
        <v>45761.375</v>
      </c>
      <c r="B647">
        <v>128600</v>
      </c>
      <c r="C647">
        <v>129260</v>
      </c>
      <c r="D647">
        <v>128445</v>
      </c>
      <c r="E647">
        <v>129195</v>
      </c>
    </row>
    <row r="648" spans="1:5" x14ac:dyDescent="0.25">
      <c r="A648" s="2">
        <v>45758.760416666664</v>
      </c>
      <c r="B648">
        <v>127900</v>
      </c>
      <c r="C648">
        <v>127925</v>
      </c>
      <c r="D648">
        <v>127740</v>
      </c>
      <c r="E648">
        <v>127920</v>
      </c>
    </row>
    <row r="649" spans="1:5" x14ac:dyDescent="0.25">
      <c r="A649" s="2">
        <v>45758.75</v>
      </c>
      <c r="B649">
        <v>127890</v>
      </c>
      <c r="C649">
        <v>127995</v>
      </c>
      <c r="D649">
        <v>127855</v>
      </c>
      <c r="E649">
        <v>127900</v>
      </c>
    </row>
    <row r="650" spans="1:5" x14ac:dyDescent="0.25">
      <c r="A650" s="2">
        <v>45758.739583333336</v>
      </c>
      <c r="B650">
        <v>127915</v>
      </c>
      <c r="C650">
        <v>127995</v>
      </c>
      <c r="D650">
        <v>127805</v>
      </c>
      <c r="E650">
        <v>127885</v>
      </c>
    </row>
    <row r="651" spans="1:5" x14ac:dyDescent="0.25">
      <c r="A651" s="2">
        <v>45758.729166666664</v>
      </c>
      <c r="B651">
        <v>127950</v>
      </c>
      <c r="C651">
        <v>127985</v>
      </c>
      <c r="D651">
        <v>127865</v>
      </c>
      <c r="E651">
        <v>127920</v>
      </c>
    </row>
    <row r="652" spans="1:5" x14ac:dyDescent="0.25">
      <c r="A652" s="2">
        <v>45758.71875</v>
      </c>
      <c r="B652">
        <v>128005</v>
      </c>
      <c r="C652">
        <v>128055</v>
      </c>
      <c r="D652">
        <v>127915</v>
      </c>
      <c r="E652">
        <v>127955</v>
      </c>
    </row>
    <row r="653" spans="1:5" x14ac:dyDescent="0.25">
      <c r="A653" s="2">
        <v>45758.708333333336</v>
      </c>
      <c r="B653">
        <v>128055</v>
      </c>
      <c r="C653">
        <v>128085</v>
      </c>
      <c r="D653">
        <v>127725</v>
      </c>
      <c r="E653">
        <v>128005</v>
      </c>
    </row>
    <row r="654" spans="1:5" x14ac:dyDescent="0.25">
      <c r="A654" s="2">
        <v>45758.697916666664</v>
      </c>
      <c r="B654">
        <v>128240</v>
      </c>
      <c r="C654">
        <v>128330</v>
      </c>
      <c r="D654">
        <v>128035</v>
      </c>
      <c r="E654">
        <v>128055</v>
      </c>
    </row>
    <row r="655" spans="1:5" x14ac:dyDescent="0.25">
      <c r="A655" s="2">
        <v>45758.6875</v>
      </c>
      <c r="B655">
        <v>128305</v>
      </c>
      <c r="C655">
        <v>128310</v>
      </c>
      <c r="D655">
        <v>128155</v>
      </c>
      <c r="E655">
        <v>128240</v>
      </c>
    </row>
    <row r="656" spans="1:5" x14ac:dyDescent="0.25">
      <c r="A656" s="2">
        <v>45758.677083333336</v>
      </c>
      <c r="B656">
        <v>128415</v>
      </c>
      <c r="C656">
        <v>128445</v>
      </c>
      <c r="D656">
        <v>128185</v>
      </c>
      <c r="E656">
        <v>128305</v>
      </c>
    </row>
    <row r="657" spans="1:5" x14ac:dyDescent="0.25">
      <c r="A657" s="2">
        <v>45758.666666666664</v>
      </c>
      <c r="B657">
        <v>128130</v>
      </c>
      <c r="C657">
        <v>128475</v>
      </c>
      <c r="D657">
        <v>128105</v>
      </c>
      <c r="E657">
        <v>128415</v>
      </c>
    </row>
    <row r="658" spans="1:5" x14ac:dyDescent="0.25">
      <c r="A658" s="2">
        <v>45758.65625</v>
      </c>
      <c r="B658">
        <v>128080</v>
      </c>
      <c r="C658">
        <v>128245</v>
      </c>
      <c r="D658">
        <v>128045</v>
      </c>
      <c r="E658">
        <v>128135</v>
      </c>
    </row>
    <row r="659" spans="1:5" x14ac:dyDescent="0.25">
      <c r="A659" s="2">
        <v>45758.645833333336</v>
      </c>
      <c r="B659">
        <v>128010</v>
      </c>
      <c r="C659">
        <v>128230</v>
      </c>
      <c r="D659">
        <v>128000</v>
      </c>
      <c r="E659">
        <v>128085</v>
      </c>
    </row>
    <row r="660" spans="1:5" x14ac:dyDescent="0.25">
      <c r="A660" s="2">
        <v>45758.635416666664</v>
      </c>
      <c r="B660">
        <v>128210</v>
      </c>
      <c r="C660">
        <v>128260</v>
      </c>
      <c r="D660">
        <v>127955</v>
      </c>
      <c r="E660">
        <v>128005</v>
      </c>
    </row>
    <row r="661" spans="1:5" x14ac:dyDescent="0.25">
      <c r="A661" s="2">
        <v>45758.625</v>
      </c>
      <c r="B661">
        <v>128210</v>
      </c>
      <c r="C661">
        <v>128370</v>
      </c>
      <c r="D661">
        <v>128075</v>
      </c>
      <c r="E661">
        <v>128210</v>
      </c>
    </row>
    <row r="662" spans="1:5" x14ac:dyDescent="0.25">
      <c r="A662" s="2">
        <v>45758.614583333336</v>
      </c>
      <c r="B662">
        <v>128280</v>
      </c>
      <c r="C662">
        <v>128540</v>
      </c>
      <c r="D662">
        <v>128055</v>
      </c>
      <c r="E662">
        <v>128215</v>
      </c>
    </row>
    <row r="663" spans="1:5" x14ac:dyDescent="0.25">
      <c r="A663" s="2">
        <v>45758.604166666664</v>
      </c>
      <c r="B663">
        <v>127530</v>
      </c>
      <c r="C663">
        <v>128375</v>
      </c>
      <c r="D663">
        <v>127385</v>
      </c>
      <c r="E663">
        <v>128280</v>
      </c>
    </row>
    <row r="664" spans="1:5" x14ac:dyDescent="0.25">
      <c r="A664" s="2">
        <v>45758.59375</v>
      </c>
      <c r="B664">
        <v>127500</v>
      </c>
      <c r="C664">
        <v>127590</v>
      </c>
      <c r="D664">
        <v>127255</v>
      </c>
      <c r="E664">
        <v>127525</v>
      </c>
    </row>
    <row r="665" spans="1:5" x14ac:dyDescent="0.25">
      <c r="A665" s="2">
        <v>45758.583333333336</v>
      </c>
      <c r="B665">
        <v>127685</v>
      </c>
      <c r="C665">
        <v>127755</v>
      </c>
      <c r="D665">
        <v>127385</v>
      </c>
      <c r="E665">
        <v>127500</v>
      </c>
    </row>
    <row r="666" spans="1:5" x14ac:dyDescent="0.25">
      <c r="A666" s="2">
        <v>45758.572916666664</v>
      </c>
      <c r="B666">
        <v>127500</v>
      </c>
      <c r="C666">
        <v>127825</v>
      </c>
      <c r="D666">
        <v>127375</v>
      </c>
      <c r="E666">
        <v>127690</v>
      </c>
    </row>
    <row r="667" spans="1:5" x14ac:dyDescent="0.25">
      <c r="A667" s="2">
        <v>45758.5625</v>
      </c>
      <c r="B667">
        <v>127260</v>
      </c>
      <c r="C667">
        <v>127585</v>
      </c>
      <c r="D667">
        <v>127255</v>
      </c>
      <c r="E667">
        <v>127505</v>
      </c>
    </row>
    <row r="668" spans="1:5" x14ac:dyDescent="0.25">
      <c r="A668" s="2">
        <v>45758.552083333336</v>
      </c>
      <c r="B668">
        <v>127225</v>
      </c>
      <c r="C668">
        <v>127490</v>
      </c>
      <c r="D668">
        <v>127165</v>
      </c>
      <c r="E668">
        <v>127260</v>
      </c>
    </row>
    <row r="669" spans="1:5" x14ac:dyDescent="0.25">
      <c r="A669" s="2">
        <v>45758.541666666664</v>
      </c>
      <c r="B669">
        <v>127000</v>
      </c>
      <c r="C669">
        <v>127260</v>
      </c>
      <c r="D669">
        <v>126840</v>
      </c>
      <c r="E669">
        <v>127225</v>
      </c>
    </row>
    <row r="670" spans="1:5" x14ac:dyDescent="0.25">
      <c r="A670" s="2">
        <v>45758.53125</v>
      </c>
      <c r="B670">
        <v>126950</v>
      </c>
      <c r="C670">
        <v>127045</v>
      </c>
      <c r="D670">
        <v>126800</v>
      </c>
      <c r="E670">
        <v>127000</v>
      </c>
    </row>
    <row r="671" spans="1:5" x14ac:dyDescent="0.25">
      <c r="A671" s="2">
        <v>45758.520833333336</v>
      </c>
      <c r="B671">
        <v>126570</v>
      </c>
      <c r="C671">
        <v>126970</v>
      </c>
      <c r="D671">
        <v>126530</v>
      </c>
      <c r="E671">
        <v>126945</v>
      </c>
    </row>
    <row r="672" spans="1:5" x14ac:dyDescent="0.25">
      <c r="A672" s="2">
        <v>45758.510416666664</v>
      </c>
      <c r="B672">
        <v>126415</v>
      </c>
      <c r="C672">
        <v>126655</v>
      </c>
      <c r="D672">
        <v>126295</v>
      </c>
      <c r="E672">
        <v>126570</v>
      </c>
    </row>
    <row r="673" spans="1:5" x14ac:dyDescent="0.25">
      <c r="A673" s="2">
        <v>45758.5</v>
      </c>
      <c r="B673">
        <v>126670</v>
      </c>
      <c r="C673">
        <v>127375</v>
      </c>
      <c r="D673">
        <v>126385</v>
      </c>
      <c r="E673">
        <v>126415</v>
      </c>
    </row>
    <row r="674" spans="1:5" x14ac:dyDescent="0.25">
      <c r="A674" s="2">
        <v>45758.489583333336</v>
      </c>
      <c r="B674">
        <v>126680</v>
      </c>
      <c r="C674">
        <v>127060</v>
      </c>
      <c r="D674">
        <v>126630</v>
      </c>
      <c r="E674">
        <v>126670</v>
      </c>
    </row>
    <row r="675" spans="1:5" x14ac:dyDescent="0.25">
      <c r="A675" s="2">
        <v>45758.479166666664</v>
      </c>
      <c r="B675">
        <v>126315</v>
      </c>
      <c r="C675">
        <v>126820</v>
      </c>
      <c r="D675">
        <v>126265</v>
      </c>
      <c r="E675">
        <v>126680</v>
      </c>
    </row>
    <row r="676" spans="1:5" x14ac:dyDescent="0.25">
      <c r="A676" s="2">
        <v>45758.46875</v>
      </c>
      <c r="B676">
        <v>126975</v>
      </c>
      <c r="C676">
        <v>127130</v>
      </c>
      <c r="D676">
        <v>126100</v>
      </c>
      <c r="E676">
        <v>126320</v>
      </c>
    </row>
    <row r="677" spans="1:5" x14ac:dyDescent="0.25">
      <c r="A677" s="2">
        <v>45758.458333333336</v>
      </c>
      <c r="B677">
        <v>126995</v>
      </c>
      <c r="C677">
        <v>127300</v>
      </c>
      <c r="D677">
        <v>126630</v>
      </c>
      <c r="E677">
        <v>126975</v>
      </c>
    </row>
    <row r="678" spans="1:5" x14ac:dyDescent="0.25">
      <c r="A678" s="2">
        <v>45758.447916666664</v>
      </c>
      <c r="B678">
        <v>127075</v>
      </c>
      <c r="C678">
        <v>127450</v>
      </c>
      <c r="D678">
        <v>126940</v>
      </c>
      <c r="E678">
        <v>126990</v>
      </c>
    </row>
    <row r="679" spans="1:5" x14ac:dyDescent="0.25">
      <c r="A679" s="2">
        <v>45758.4375</v>
      </c>
      <c r="B679">
        <v>126435</v>
      </c>
      <c r="C679">
        <v>127275</v>
      </c>
      <c r="D679">
        <v>126205</v>
      </c>
      <c r="E679">
        <v>127075</v>
      </c>
    </row>
    <row r="680" spans="1:5" x14ac:dyDescent="0.25">
      <c r="A680" s="2">
        <v>45758.427083333336</v>
      </c>
      <c r="B680">
        <v>126775</v>
      </c>
      <c r="C680">
        <v>126810</v>
      </c>
      <c r="D680">
        <v>126410</v>
      </c>
      <c r="E680">
        <v>126440</v>
      </c>
    </row>
    <row r="681" spans="1:5" x14ac:dyDescent="0.25">
      <c r="A681" s="2">
        <v>45758.416666666664</v>
      </c>
      <c r="B681">
        <v>127290</v>
      </c>
      <c r="C681">
        <v>127340</v>
      </c>
      <c r="D681">
        <v>126670</v>
      </c>
      <c r="E681">
        <v>126770</v>
      </c>
    </row>
    <row r="682" spans="1:5" x14ac:dyDescent="0.25">
      <c r="A682" s="2">
        <v>45758.40625</v>
      </c>
      <c r="B682">
        <v>127315</v>
      </c>
      <c r="C682">
        <v>127380</v>
      </c>
      <c r="D682">
        <v>127115</v>
      </c>
      <c r="E682">
        <v>127295</v>
      </c>
    </row>
    <row r="683" spans="1:5" x14ac:dyDescent="0.25">
      <c r="A683" s="2">
        <v>45758.395833333336</v>
      </c>
      <c r="B683">
        <v>127475</v>
      </c>
      <c r="C683">
        <v>127655</v>
      </c>
      <c r="D683">
        <v>127200</v>
      </c>
      <c r="E683">
        <v>127320</v>
      </c>
    </row>
    <row r="684" spans="1:5" x14ac:dyDescent="0.25">
      <c r="A684" s="2">
        <v>45758.385416666664</v>
      </c>
      <c r="B684">
        <v>127495</v>
      </c>
      <c r="C684">
        <v>127675</v>
      </c>
      <c r="D684">
        <v>127205</v>
      </c>
      <c r="E684">
        <v>127470</v>
      </c>
    </row>
    <row r="685" spans="1:5" x14ac:dyDescent="0.25">
      <c r="A685" s="2">
        <v>45758.375</v>
      </c>
      <c r="B685">
        <v>127080</v>
      </c>
      <c r="C685">
        <v>127585</v>
      </c>
      <c r="D685">
        <v>126960</v>
      </c>
      <c r="E685">
        <v>127495</v>
      </c>
    </row>
    <row r="686" spans="1:5" x14ac:dyDescent="0.25">
      <c r="A686" s="2">
        <v>45757.760416666664</v>
      </c>
      <c r="B686">
        <v>126485</v>
      </c>
      <c r="C686">
        <v>126535</v>
      </c>
      <c r="D686">
        <v>126360</v>
      </c>
      <c r="E686">
        <v>126535</v>
      </c>
    </row>
    <row r="687" spans="1:5" x14ac:dyDescent="0.25">
      <c r="A687" s="2">
        <v>45757.75</v>
      </c>
      <c r="B687">
        <v>126595</v>
      </c>
      <c r="C687">
        <v>126630</v>
      </c>
      <c r="D687">
        <v>126465</v>
      </c>
      <c r="E687">
        <v>126485</v>
      </c>
    </row>
    <row r="688" spans="1:5" x14ac:dyDescent="0.25">
      <c r="A688" s="2">
        <v>45757.739583333336</v>
      </c>
      <c r="B688">
        <v>126475</v>
      </c>
      <c r="C688">
        <v>126630</v>
      </c>
      <c r="D688">
        <v>126430</v>
      </c>
      <c r="E688">
        <v>126600</v>
      </c>
    </row>
    <row r="689" spans="1:5" x14ac:dyDescent="0.25">
      <c r="A689" s="2">
        <v>45757.729166666664</v>
      </c>
      <c r="B689">
        <v>126510</v>
      </c>
      <c r="C689">
        <v>126780</v>
      </c>
      <c r="D689">
        <v>126430</v>
      </c>
      <c r="E689">
        <v>126470</v>
      </c>
    </row>
    <row r="690" spans="1:5" x14ac:dyDescent="0.25">
      <c r="A690" s="2">
        <v>45757.71875</v>
      </c>
      <c r="B690">
        <v>126700</v>
      </c>
      <c r="C690">
        <v>126705</v>
      </c>
      <c r="D690">
        <v>126480</v>
      </c>
      <c r="E690">
        <v>126515</v>
      </c>
    </row>
    <row r="691" spans="1:5" x14ac:dyDescent="0.25">
      <c r="A691" s="2">
        <v>45757.708333333336</v>
      </c>
      <c r="B691">
        <v>126475</v>
      </c>
      <c r="C691">
        <v>126790</v>
      </c>
      <c r="D691">
        <v>126410</v>
      </c>
      <c r="E691">
        <v>126695</v>
      </c>
    </row>
    <row r="692" spans="1:5" x14ac:dyDescent="0.25">
      <c r="A692" s="2">
        <v>45757.697916666664</v>
      </c>
      <c r="B692">
        <v>125740</v>
      </c>
      <c r="C692">
        <v>126640</v>
      </c>
      <c r="D692">
        <v>125695</v>
      </c>
      <c r="E692">
        <v>126475</v>
      </c>
    </row>
    <row r="693" spans="1:5" x14ac:dyDescent="0.25">
      <c r="A693" s="2">
        <v>45757.6875</v>
      </c>
      <c r="B693">
        <v>126310</v>
      </c>
      <c r="C693">
        <v>126620</v>
      </c>
      <c r="D693">
        <v>125645</v>
      </c>
      <c r="E693">
        <v>125740</v>
      </c>
    </row>
    <row r="694" spans="1:5" x14ac:dyDescent="0.25">
      <c r="A694" s="2">
        <v>45757.677083333336</v>
      </c>
      <c r="B694">
        <v>126455</v>
      </c>
      <c r="C694">
        <v>126845</v>
      </c>
      <c r="D694">
        <v>126290</v>
      </c>
      <c r="E694">
        <v>126305</v>
      </c>
    </row>
    <row r="695" spans="1:5" x14ac:dyDescent="0.25">
      <c r="A695" s="2">
        <v>45757.666666666664</v>
      </c>
      <c r="B695">
        <v>126385</v>
      </c>
      <c r="C695">
        <v>126740</v>
      </c>
      <c r="D695">
        <v>126255</v>
      </c>
      <c r="E695">
        <v>126450</v>
      </c>
    </row>
    <row r="696" spans="1:5" x14ac:dyDescent="0.25">
      <c r="A696" s="2">
        <v>45757.65625</v>
      </c>
      <c r="B696">
        <v>126780</v>
      </c>
      <c r="C696">
        <v>126795</v>
      </c>
      <c r="D696">
        <v>126255</v>
      </c>
      <c r="E696">
        <v>126385</v>
      </c>
    </row>
    <row r="697" spans="1:5" x14ac:dyDescent="0.25">
      <c r="A697" s="2">
        <v>45757.645833333336</v>
      </c>
      <c r="B697">
        <v>126745</v>
      </c>
      <c r="C697">
        <v>126885</v>
      </c>
      <c r="D697">
        <v>126555</v>
      </c>
      <c r="E697">
        <v>126775</v>
      </c>
    </row>
    <row r="698" spans="1:5" x14ac:dyDescent="0.25">
      <c r="A698" s="2">
        <v>45757.635416666664</v>
      </c>
      <c r="B698">
        <v>126245</v>
      </c>
      <c r="C698">
        <v>126925</v>
      </c>
      <c r="D698">
        <v>126185</v>
      </c>
      <c r="E698">
        <v>126740</v>
      </c>
    </row>
    <row r="699" spans="1:5" x14ac:dyDescent="0.25">
      <c r="A699" s="2">
        <v>45757.625</v>
      </c>
      <c r="B699">
        <v>126410</v>
      </c>
      <c r="C699">
        <v>126725</v>
      </c>
      <c r="D699">
        <v>126205</v>
      </c>
      <c r="E699">
        <v>126250</v>
      </c>
    </row>
    <row r="700" spans="1:5" x14ac:dyDescent="0.25">
      <c r="A700" s="2">
        <v>45757.614583333336</v>
      </c>
      <c r="B700">
        <v>126565</v>
      </c>
      <c r="C700">
        <v>126660</v>
      </c>
      <c r="D700">
        <v>126155</v>
      </c>
      <c r="E700">
        <v>126415</v>
      </c>
    </row>
    <row r="701" spans="1:5" x14ac:dyDescent="0.25">
      <c r="A701" s="2">
        <v>45757.604166666664</v>
      </c>
      <c r="B701">
        <v>125985</v>
      </c>
      <c r="C701">
        <v>126600</v>
      </c>
      <c r="D701">
        <v>125920</v>
      </c>
      <c r="E701">
        <v>126565</v>
      </c>
    </row>
    <row r="702" spans="1:5" x14ac:dyDescent="0.25">
      <c r="A702" s="2">
        <v>45757.59375</v>
      </c>
      <c r="B702">
        <v>125660</v>
      </c>
      <c r="C702">
        <v>126060</v>
      </c>
      <c r="D702">
        <v>125485</v>
      </c>
      <c r="E702">
        <v>125995</v>
      </c>
    </row>
    <row r="703" spans="1:5" x14ac:dyDescent="0.25">
      <c r="A703" s="2">
        <v>45757.583333333336</v>
      </c>
      <c r="B703">
        <v>126195</v>
      </c>
      <c r="C703">
        <v>126635</v>
      </c>
      <c r="D703">
        <v>125530</v>
      </c>
      <c r="E703">
        <v>125655</v>
      </c>
    </row>
    <row r="704" spans="1:5" x14ac:dyDescent="0.25">
      <c r="A704" s="2">
        <v>45757.572916666664</v>
      </c>
      <c r="B704">
        <v>125670</v>
      </c>
      <c r="C704">
        <v>126245</v>
      </c>
      <c r="D704">
        <v>125500</v>
      </c>
      <c r="E704">
        <v>126195</v>
      </c>
    </row>
    <row r="705" spans="1:5" x14ac:dyDescent="0.25">
      <c r="A705" s="2">
        <v>45757.5625</v>
      </c>
      <c r="B705">
        <v>125175</v>
      </c>
      <c r="C705">
        <v>125740</v>
      </c>
      <c r="D705">
        <v>125150</v>
      </c>
      <c r="E705">
        <v>125670</v>
      </c>
    </row>
    <row r="706" spans="1:5" x14ac:dyDescent="0.25">
      <c r="A706" s="2">
        <v>45757.552083333336</v>
      </c>
      <c r="B706">
        <v>125750</v>
      </c>
      <c r="C706">
        <v>125840</v>
      </c>
      <c r="D706">
        <v>125060</v>
      </c>
      <c r="E706">
        <v>125180</v>
      </c>
    </row>
    <row r="707" spans="1:5" x14ac:dyDescent="0.25">
      <c r="A707" s="2">
        <v>45757.541666666664</v>
      </c>
      <c r="B707">
        <v>126050</v>
      </c>
      <c r="C707">
        <v>126150</v>
      </c>
      <c r="D707">
        <v>125645</v>
      </c>
      <c r="E707">
        <v>125755</v>
      </c>
    </row>
    <row r="708" spans="1:5" x14ac:dyDescent="0.25">
      <c r="A708" s="2">
        <v>45757.53125</v>
      </c>
      <c r="B708">
        <v>126470</v>
      </c>
      <c r="C708">
        <v>126575</v>
      </c>
      <c r="D708">
        <v>125985</v>
      </c>
      <c r="E708">
        <v>126050</v>
      </c>
    </row>
    <row r="709" spans="1:5" x14ac:dyDescent="0.25">
      <c r="A709" s="2">
        <v>45757.520833333336</v>
      </c>
      <c r="B709">
        <v>126365</v>
      </c>
      <c r="C709">
        <v>126720</v>
      </c>
      <c r="D709">
        <v>126210</v>
      </c>
      <c r="E709">
        <v>126465</v>
      </c>
    </row>
    <row r="710" spans="1:5" x14ac:dyDescent="0.25">
      <c r="A710" s="2">
        <v>45757.510416666664</v>
      </c>
      <c r="B710">
        <v>126835</v>
      </c>
      <c r="C710">
        <v>126870</v>
      </c>
      <c r="D710">
        <v>126355</v>
      </c>
      <c r="E710">
        <v>126370</v>
      </c>
    </row>
    <row r="711" spans="1:5" x14ac:dyDescent="0.25">
      <c r="A711" s="2">
        <v>45757.5</v>
      </c>
      <c r="B711">
        <v>126710</v>
      </c>
      <c r="C711">
        <v>126970</v>
      </c>
      <c r="D711">
        <v>126520</v>
      </c>
      <c r="E711">
        <v>126840</v>
      </c>
    </row>
    <row r="712" spans="1:5" x14ac:dyDescent="0.25">
      <c r="A712" s="2">
        <v>45757.489583333336</v>
      </c>
      <c r="B712">
        <v>127150</v>
      </c>
      <c r="C712">
        <v>127265</v>
      </c>
      <c r="D712">
        <v>126685</v>
      </c>
      <c r="E712">
        <v>126705</v>
      </c>
    </row>
    <row r="713" spans="1:5" x14ac:dyDescent="0.25">
      <c r="A713" s="2">
        <v>45757.479166666664</v>
      </c>
      <c r="B713">
        <v>126650</v>
      </c>
      <c r="C713">
        <v>127365</v>
      </c>
      <c r="D713">
        <v>126650</v>
      </c>
      <c r="E713">
        <v>127150</v>
      </c>
    </row>
    <row r="714" spans="1:5" x14ac:dyDescent="0.25">
      <c r="A714" s="2">
        <v>45757.46875</v>
      </c>
      <c r="B714">
        <v>126750</v>
      </c>
      <c r="C714">
        <v>127010</v>
      </c>
      <c r="D714">
        <v>126510</v>
      </c>
      <c r="E714">
        <v>126650</v>
      </c>
    </row>
    <row r="715" spans="1:5" x14ac:dyDescent="0.25">
      <c r="A715" s="2">
        <v>45757.458333333336</v>
      </c>
      <c r="B715">
        <v>126845</v>
      </c>
      <c r="C715">
        <v>127195</v>
      </c>
      <c r="D715">
        <v>126600</v>
      </c>
      <c r="E715">
        <v>126750</v>
      </c>
    </row>
    <row r="716" spans="1:5" x14ac:dyDescent="0.25">
      <c r="A716" s="2">
        <v>45757.447916666664</v>
      </c>
      <c r="B716">
        <v>127325</v>
      </c>
      <c r="C716">
        <v>127800</v>
      </c>
      <c r="D716">
        <v>126825</v>
      </c>
      <c r="E716">
        <v>126840</v>
      </c>
    </row>
    <row r="717" spans="1:5" x14ac:dyDescent="0.25">
      <c r="A717" s="2">
        <v>45757.4375</v>
      </c>
      <c r="B717">
        <v>126615</v>
      </c>
      <c r="C717">
        <v>127455</v>
      </c>
      <c r="D717">
        <v>126600</v>
      </c>
      <c r="E717">
        <v>127320</v>
      </c>
    </row>
    <row r="718" spans="1:5" x14ac:dyDescent="0.25">
      <c r="A718" s="2">
        <v>45757.427083333336</v>
      </c>
      <c r="B718">
        <v>126955</v>
      </c>
      <c r="C718">
        <v>127270</v>
      </c>
      <c r="D718">
        <v>126540</v>
      </c>
      <c r="E718">
        <v>126615</v>
      </c>
    </row>
    <row r="719" spans="1:5" x14ac:dyDescent="0.25">
      <c r="A719" s="2">
        <v>45757.416666666664</v>
      </c>
      <c r="B719">
        <v>127275</v>
      </c>
      <c r="C719">
        <v>127480</v>
      </c>
      <c r="D719">
        <v>126800</v>
      </c>
      <c r="E719">
        <v>126955</v>
      </c>
    </row>
    <row r="720" spans="1:5" x14ac:dyDescent="0.25">
      <c r="A720" s="2">
        <v>45757.40625</v>
      </c>
      <c r="B720">
        <v>127460</v>
      </c>
      <c r="C720">
        <v>127620</v>
      </c>
      <c r="D720">
        <v>127240</v>
      </c>
      <c r="E720">
        <v>127280</v>
      </c>
    </row>
    <row r="721" spans="1:5" x14ac:dyDescent="0.25">
      <c r="A721" s="2">
        <v>45757.395833333336</v>
      </c>
      <c r="B721">
        <v>127620</v>
      </c>
      <c r="C721">
        <v>128245</v>
      </c>
      <c r="D721">
        <v>127420</v>
      </c>
      <c r="E721">
        <v>127460</v>
      </c>
    </row>
    <row r="722" spans="1:5" x14ac:dyDescent="0.25">
      <c r="A722" s="2">
        <v>45757.385416666664</v>
      </c>
      <c r="B722">
        <v>127375</v>
      </c>
      <c r="C722">
        <v>127980</v>
      </c>
      <c r="D722">
        <v>127320</v>
      </c>
      <c r="E722">
        <v>127620</v>
      </c>
    </row>
    <row r="723" spans="1:5" x14ac:dyDescent="0.25">
      <c r="A723" s="2">
        <v>45757.375</v>
      </c>
      <c r="B723">
        <v>127145</v>
      </c>
      <c r="C723">
        <v>127410</v>
      </c>
      <c r="D723">
        <v>126735</v>
      </c>
      <c r="E723">
        <v>127375</v>
      </c>
    </row>
    <row r="724" spans="1:5" x14ac:dyDescent="0.25">
      <c r="A724" s="2">
        <v>45756.760416666664</v>
      </c>
      <c r="B724">
        <v>127710</v>
      </c>
      <c r="C724">
        <v>127800</v>
      </c>
      <c r="D724">
        <v>127550</v>
      </c>
      <c r="E724">
        <v>127550</v>
      </c>
    </row>
    <row r="725" spans="1:5" x14ac:dyDescent="0.25">
      <c r="A725" s="2">
        <v>45756.75</v>
      </c>
      <c r="B725">
        <v>127620</v>
      </c>
      <c r="C725">
        <v>127945</v>
      </c>
      <c r="D725">
        <v>127500</v>
      </c>
      <c r="E725">
        <v>127720</v>
      </c>
    </row>
    <row r="726" spans="1:5" x14ac:dyDescent="0.25">
      <c r="A726" s="2">
        <v>45756.739583333336</v>
      </c>
      <c r="B726">
        <v>127775</v>
      </c>
      <c r="C726">
        <v>127795</v>
      </c>
      <c r="D726">
        <v>127505</v>
      </c>
      <c r="E726">
        <v>127625</v>
      </c>
    </row>
    <row r="727" spans="1:5" x14ac:dyDescent="0.25">
      <c r="A727" s="2">
        <v>45756.729166666664</v>
      </c>
      <c r="B727">
        <v>127790</v>
      </c>
      <c r="C727">
        <v>127915</v>
      </c>
      <c r="D727">
        <v>127600</v>
      </c>
      <c r="E727">
        <v>127770</v>
      </c>
    </row>
    <row r="728" spans="1:5" x14ac:dyDescent="0.25">
      <c r="A728" s="2">
        <v>45756.71875</v>
      </c>
      <c r="B728">
        <v>127620</v>
      </c>
      <c r="C728">
        <v>127880</v>
      </c>
      <c r="D728">
        <v>127540</v>
      </c>
      <c r="E728">
        <v>127790</v>
      </c>
    </row>
    <row r="729" spans="1:5" x14ac:dyDescent="0.25">
      <c r="A729" s="2">
        <v>45756.708333333336</v>
      </c>
      <c r="B729">
        <v>127905</v>
      </c>
      <c r="C729">
        <v>128235</v>
      </c>
      <c r="D729">
        <v>127570</v>
      </c>
      <c r="E729">
        <v>127620</v>
      </c>
    </row>
    <row r="730" spans="1:5" x14ac:dyDescent="0.25">
      <c r="A730" s="2">
        <v>45756.697916666664</v>
      </c>
      <c r="B730">
        <v>128070</v>
      </c>
      <c r="C730">
        <v>128365</v>
      </c>
      <c r="D730">
        <v>127700</v>
      </c>
      <c r="E730">
        <v>127905</v>
      </c>
    </row>
    <row r="731" spans="1:5" x14ac:dyDescent="0.25">
      <c r="A731" s="2">
        <v>45756.6875</v>
      </c>
      <c r="B731">
        <v>128060</v>
      </c>
      <c r="C731">
        <v>128380</v>
      </c>
      <c r="D731">
        <v>127875</v>
      </c>
      <c r="E731">
        <v>128065</v>
      </c>
    </row>
    <row r="732" spans="1:5" x14ac:dyDescent="0.25">
      <c r="A732" s="2">
        <v>45756.677083333336</v>
      </c>
      <c r="B732">
        <v>127610</v>
      </c>
      <c r="C732">
        <v>128245</v>
      </c>
      <c r="D732">
        <v>127420</v>
      </c>
      <c r="E732">
        <v>128065</v>
      </c>
    </row>
    <row r="733" spans="1:5" x14ac:dyDescent="0.25">
      <c r="A733" s="2">
        <v>45756.666666666664</v>
      </c>
      <c r="B733">
        <v>127150</v>
      </c>
      <c r="C733">
        <v>127770</v>
      </c>
      <c r="D733">
        <v>126895</v>
      </c>
      <c r="E733">
        <v>127605</v>
      </c>
    </row>
    <row r="734" spans="1:5" x14ac:dyDescent="0.25">
      <c r="A734" s="2">
        <v>45756.65625</v>
      </c>
      <c r="B734">
        <v>127515</v>
      </c>
      <c r="C734">
        <v>127915</v>
      </c>
      <c r="D734">
        <v>127035</v>
      </c>
      <c r="E734">
        <v>127145</v>
      </c>
    </row>
    <row r="735" spans="1:5" x14ac:dyDescent="0.25">
      <c r="A735" s="2">
        <v>45756.645833333336</v>
      </c>
      <c r="B735">
        <v>128280</v>
      </c>
      <c r="C735">
        <v>128485</v>
      </c>
      <c r="D735">
        <v>127385</v>
      </c>
      <c r="E735">
        <v>127505</v>
      </c>
    </row>
    <row r="736" spans="1:5" x14ac:dyDescent="0.25">
      <c r="A736" s="2">
        <v>45756.635416666664</v>
      </c>
      <c r="B736">
        <v>128140</v>
      </c>
      <c r="C736">
        <v>128535</v>
      </c>
      <c r="D736">
        <v>127875</v>
      </c>
      <c r="E736">
        <v>128290</v>
      </c>
    </row>
    <row r="737" spans="1:5" x14ac:dyDescent="0.25">
      <c r="A737" s="2">
        <v>45756.625</v>
      </c>
      <c r="B737">
        <v>128565</v>
      </c>
      <c r="C737">
        <v>128845</v>
      </c>
      <c r="D737">
        <v>127500</v>
      </c>
      <c r="E737">
        <v>128135</v>
      </c>
    </row>
    <row r="738" spans="1:5" x14ac:dyDescent="0.25">
      <c r="A738" s="2">
        <v>45756.614583333336</v>
      </c>
      <c r="B738">
        <v>127795</v>
      </c>
      <c r="C738">
        <v>128850</v>
      </c>
      <c r="D738">
        <v>127700</v>
      </c>
      <c r="E738">
        <v>128570</v>
      </c>
    </row>
    <row r="739" spans="1:5" x14ac:dyDescent="0.25">
      <c r="A739" s="2">
        <v>45756.604166666664</v>
      </c>
      <c r="B739">
        <v>128000</v>
      </c>
      <c r="C739">
        <v>129140</v>
      </c>
      <c r="D739">
        <v>127320</v>
      </c>
      <c r="E739">
        <v>127795</v>
      </c>
    </row>
    <row r="740" spans="1:5" x14ac:dyDescent="0.25">
      <c r="A740" s="2">
        <v>45756.59375</v>
      </c>
      <c r="B740">
        <v>124640</v>
      </c>
      <c r="C740">
        <v>129960</v>
      </c>
      <c r="D740">
        <v>123800</v>
      </c>
      <c r="E740">
        <v>128195</v>
      </c>
    </row>
    <row r="741" spans="1:5" x14ac:dyDescent="0.25">
      <c r="A741" s="2">
        <v>45756.583333333336</v>
      </c>
      <c r="B741">
        <v>124585</v>
      </c>
      <c r="C741">
        <v>125165</v>
      </c>
      <c r="D741">
        <v>124355</v>
      </c>
      <c r="E741">
        <v>124640</v>
      </c>
    </row>
    <row r="742" spans="1:5" x14ac:dyDescent="0.25">
      <c r="A742" s="2">
        <v>45756.572916666664</v>
      </c>
      <c r="B742">
        <v>124545</v>
      </c>
      <c r="C742">
        <v>124820</v>
      </c>
      <c r="D742">
        <v>124425</v>
      </c>
      <c r="E742">
        <v>124585</v>
      </c>
    </row>
    <row r="743" spans="1:5" x14ac:dyDescent="0.25">
      <c r="A743" s="2">
        <v>45756.5625</v>
      </c>
      <c r="B743">
        <v>124330</v>
      </c>
      <c r="C743">
        <v>124660</v>
      </c>
      <c r="D743">
        <v>124200</v>
      </c>
      <c r="E743">
        <v>124545</v>
      </c>
    </row>
    <row r="744" spans="1:5" x14ac:dyDescent="0.25">
      <c r="A744" s="2">
        <v>45756.552083333336</v>
      </c>
      <c r="B744">
        <v>124330</v>
      </c>
      <c r="C744">
        <v>124625</v>
      </c>
      <c r="D744">
        <v>124285</v>
      </c>
      <c r="E744">
        <v>124330</v>
      </c>
    </row>
    <row r="745" spans="1:5" x14ac:dyDescent="0.25">
      <c r="A745" s="2">
        <v>45756.541666666664</v>
      </c>
      <c r="B745">
        <v>123790</v>
      </c>
      <c r="C745">
        <v>124425</v>
      </c>
      <c r="D745">
        <v>123730</v>
      </c>
      <c r="E745">
        <v>124330</v>
      </c>
    </row>
    <row r="746" spans="1:5" x14ac:dyDescent="0.25">
      <c r="A746" s="2">
        <v>45756.53125</v>
      </c>
      <c r="B746">
        <v>123915</v>
      </c>
      <c r="C746">
        <v>124370</v>
      </c>
      <c r="D746">
        <v>123740</v>
      </c>
      <c r="E746">
        <v>123795</v>
      </c>
    </row>
    <row r="747" spans="1:5" x14ac:dyDescent="0.25">
      <c r="A747" s="2">
        <v>45756.520833333336</v>
      </c>
      <c r="B747">
        <v>124270</v>
      </c>
      <c r="C747">
        <v>124460</v>
      </c>
      <c r="D747">
        <v>123840</v>
      </c>
      <c r="E747">
        <v>123915</v>
      </c>
    </row>
    <row r="748" spans="1:5" x14ac:dyDescent="0.25">
      <c r="A748" s="2">
        <v>45756.510416666664</v>
      </c>
      <c r="B748">
        <v>123875</v>
      </c>
      <c r="C748">
        <v>124525</v>
      </c>
      <c r="D748">
        <v>123845</v>
      </c>
      <c r="E748">
        <v>124265</v>
      </c>
    </row>
    <row r="749" spans="1:5" x14ac:dyDescent="0.25">
      <c r="A749" s="2">
        <v>45756.5</v>
      </c>
      <c r="B749">
        <v>123950</v>
      </c>
      <c r="C749">
        <v>124060</v>
      </c>
      <c r="D749">
        <v>123605</v>
      </c>
      <c r="E749">
        <v>123870</v>
      </c>
    </row>
    <row r="750" spans="1:5" x14ac:dyDescent="0.25">
      <c r="A750" s="2">
        <v>45756.489583333336</v>
      </c>
      <c r="B750">
        <v>124425</v>
      </c>
      <c r="C750">
        <v>124835</v>
      </c>
      <c r="D750">
        <v>123830</v>
      </c>
      <c r="E750">
        <v>123950</v>
      </c>
    </row>
    <row r="751" spans="1:5" x14ac:dyDescent="0.25">
      <c r="A751" s="2">
        <v>45756.479166666664</v>
      </c>
      <c r="B751">
        <v>124355</v>
      </c>
      <c r="C751">
        <v>124915</v>
      </c>
      <c r="D751">
        <v>124325</v>
      </c>
      <c r="E751">
        <v>124430</v>
      </c>
    </row>
    <row r="752" spans="1:5" x14ac:dyDescent="0.25">
      <c r="A752" s="2">
        <v>45756.46875</v>
      </c>
      <c r="B752">
        <v>124230</v>
      </c>
      <c r="C752">
        <v>124760</v>
      </c>
      <c r="D752">
        <v>124180</v>
      </c>
      <c r="E752">
        <v>124355</v>
      </c>
    </row>
    <row r="753" spans="1:5" x14ac:dyDescent="0.25">
      <c r="A753" s="2">
        <v>45756.458333333336</v>
      </c>
      <c r="B753">
        <v>124475</v>
      </c>
      <c r="C753">
        <v>125040</v>
      </c>
      <c r="D753">
        <v>124200</v>
      </c>
      <c r="E753">
        <v>124220</v>
      </c>
    </row>
    <row r="754" spans="1:5" x14ac:dyDescent="0.25">
      <c r="A754" s="2">
        <v>45756.447916666664</v>
      </c>
      <c r="B754">
        <v>124360</v>
      </c>
      <c r="C754">
        <v>124760</v>
      </c>
      <c r="D754">
        <v>124085</v>
      </c>
      <c r="E754">
        <v>124475</v>
      </c>
    </row>
    <row r="755" spans="1:5" x14ac:dyDescent="0.25">
      <c r="A755" s="2">
        <v>45756.4375</v>
      </c>
      <c r="B755">
        <v>123735</v>
      </c>
      <c r="C755">
        <v>124570</v>
      </c>
      <c r="D755">
        <v>123525</v>
      </c>
      <c r="E755">
        <v>124355</v>
      </c>
    </row>
    <row r="756" spans="1:5" x14ac:dyDescent="0.25">
      <c r="A756" s="2">
        <v>45756.427083333336</v>
      </c>
      <c r="B756">
        <v>123390</v>
      </c>
      <c r="C756">
        <v>123860</v>
      </c>
      <c r="D756">
        <v>123325</v>
      </c>
      <c r="E756">
        <v>123735</v>
      </c>
    </row>
    <row r="757" spans="1:5" x14ac:dyDescent="0.25">
      <c r="A757" s="2">
        <v>45756.416666666664</v>
      </c>
      <c r="B757">
        <v>123155</v>
      </c>
      <c r="C757">
        <v>123570</v>
      </c>
      <c r="D757">
        <v>123060</v>
      </c>
      <c r="E757">
        <v>123395</v>
      </c>
    </row>
    <row r="758" spans="1:5" x14ac:dyDescent="0.25">
      <c r="A758" s="2">
        <v>45756.40625</v>
      </c>
      <c r="B758">
        <v>122795</v>
      </c>
      <c r="C758">
        <v>123310</v>
      </c>
      <c r="D758">
        <v>122710</v>
      </c>
      <c r="E758">
        <v>123150</v>
      </c>
    </row>
    <row r="759" spans="1:5" x14ac:dyDescent="0.25">
      <c r="A759" s="2">
        <v>45756.395833333336</v>
      </c>
      <c r="B759">
        <v>123130</v>
      </c>
      <c r="C759">
        <v>123340</v>
      </c>
      <c r="D759">
        <v>122560</v>
      </c>
      <c r="E759">
        <v>122800</v>
      </c>
    </row>
    <row r="760" spans="1:5" x14ac:dyDescent="0.25">
      <c r="A760" s="2">
        <v>45756.385416666664</v>
      </c>
      <c r="B760">
        <v>123125</v>
      </c>
      <c r="C760">
        <v>123195</v>
      </c>
      <c r="D760">
        <v>122930</v>
      </c>
      <c r="E760">
        <v>123130</v>
      </c>
    </row>
    <row r="761" spans="1:5" x14ac:dyDescent="0.25">
      <c r="A761" s="2">
        <v>45756.375</v>
      </c>
      <c r="B761">
        <v>123015</v>
      </c>
      <c r="C761">
        <v>123405</v>
      </c>
      <c r="D761">
        <v>122800</v>
      </c>
      <c r="E761">
        <v>123125</v>
      </c>
    </row>
    <row r="762" spans="1:5" x14ac:dyDescent="0.25">
      <c r="A762" s="2">
        <v>45755.760416666664</v>
      </c>
      <c r="B762">
        <v>124045</v>
      </c>
      <c r="C762">
        <v>124125</v>
      </c>
      <c r="D762">
        <v>123915</v>
      </c>
      <c r="E762">
        <v>124000</v>
      </c>
    </row>
    <row r="763" spans="1:5" x14ac:dyDescent="0.25">
      <c r="A763" s="2">
        <v>45755.75</v>
      </c>
      <c r="B763">
        <v>124010</v>
      </c>
      <c r="C763">
        <v>124070</v>
      </c>
      <c r="D763">
        <v>123800</v>
      </c>
      <c r="E763">
        <v>124040</v>
      </c>
    </row>
    <row r="764" spans="1:5" x14ac:dyDescent="0.25">
      <c r="A764" s="2">
        <v>45755.739583333336</v>
      </c>
      <c r="B764">
        <v>123950</v>
      </c>
      <c r="C764">
        <v>124150</v>
      </c>
      <c r="D764">
        <v>123945</v>
      </c>
      <c r="E764">
        <v>124010</v>
      </c>
    </row>
    <row r="765" spans="1:5" x14ac:dyDescent="0.25">
      <c r="A765" s="2">
        <v>45755.729166666664</v>
      </c>
      <c r="B765">
        <v>124040</v>
      </c>
      <c r="C765">
        <v>124075</v>
      </c>
      <c r="D765">
        <v>123925</v>
      </c>
      <c r="E765">
        <v>123950</v>
      </c>
    </row>
    <row r="766" spans="1:5" x14ac:dyDescent="0.25">
      <c r="A766" s="2">
        <v>45755.71875</v>
      </c>
      <c r="B766">
        <v>124235</v>
      </c>
      <c r="C766">
        <v>124375</v>
      </c>
      <c r="D766">
        <v>124015</v>
      </c>
      <c r="E766">
        <v>124040</v>
      </c>
    </row>
    <row r="767" spans="1:5" x14ac:dyDescent="0.25">
      <c r="A767" s="2">
        <v>45755.708333333336</v>
      </c>
      <c r="B767">
        <v>124225</v>
      </c>
      <c r="C767">
        <v>124395</v>
      </c>
      <c r="D767">
        <v>124135</v>
      </c>
      <c r="E767">
        <v>124235</v>
      </c>
    </row>
    <row r="768" spans="1:5" x14ac:dyDescent="0.25">
      <c r="A768" s="2">
        <v>45755.697916666664</v>
      </c>
      <c r="B768">
        <v>123920</v>
      </c>
      <c r="C768">
        <v>124340</v>
      </c>
      <c r="D768">
        <v>123855</v>
      </c>
      <c r="E768">
        <v>124220</v>
      </c>
    </row>
    <row r="769" spans="1:5" x14ac:dyDescent="0.25">
      <c r="A769" s="2">
        <v>45755.6875</v>
      </c>
      <c r="B769">
        <v>124195</v>
      </c>
      <c r="C769">
        <v>124225</v>
      </c>
      <c r="D769">
        <v>123645</v>
      </c>
      <c r="E769">
        <v>123915</v>
      </c>
    </row>
    <row r="770" spans="1:5" x14ac:dyDescent="0.25">
      <c r="A770" s="2">
        <v>45755.677083333336</v>
      </c>
      <c r="B770">
        <v>124075</v>
      </c>
      <c r="C770">
        <v>124385</v>
      </c>
      <c r="D770">
        <v>123820</v>
      </c>
      <c r="E770">
        <v>124195</v>
      </c>
    </row>
    <row r="771" spans="1:5" x14ac:dyDescent="0.25">
      <c r="A771" s="2">
        <v>45755.666666666664</v>
      </c>
      <c r="B771">
        <v>124705</v>
      </c>
      <c r="C771">
        <v>124740</v>
      </c>
      <c r="D771">
        <v>124030</v>
      </c>
      <c r="E771">
        <v>124075</v>
      </c>
    </row>
    <row r="772" spans="1:5" x14ac:dyDescent="0.25">
      <c r="A772" s="2">
        <v>45755.65625</v>
      </c>
      <c r="B772">
        <v>125010</v>
      </c>
      <c r="C772">
        <v>125205</v>
      </c>
      <c r="D772">
        <v>124680</v>
      </c>
      <c r="E772">
        <v>124705</v>
      </c>
    </row>
    <row r="773" spans="1:5" x14ac:dyDescent="0.25">
      <c r="A773" s="2">
        <v>45755.645833333336</v>
      </c>
      <c r="B773">
        <v>124835</v>
      </c>
      <c r="C773">
        <v>125770</v>
      </c>
      <c r="D773">
        <v>124835</v>
      </c>
      <c r="E773">
        <v>125015</v>
      </c>
    </row>
    <row r="774" spans="1:5" x14ac:dyDescent="0.25">
      <c r="A774" s="2">
        <v>45755.635416666664</v>
      </c>
      <c r="B774">
        <v>124905</v>
      </c>
      <c r="C774">
        <v>125180</v>
      </c>
      <c r="D774">
        <v>124725</v>
      </c>
      <c r="E774">
        <v>124840</v>
      </c>
    </row>
    <row r="775" spans="1:5" x14ac:dyDescent="0.25">
      <c r="A775" s="2">
        <v>45755.625</v>
      </c>
      <c r="B775">
        <v>125195</v>
      </c>
      <c r="C775">
        <v>125280</v>
      </c>
      <c r="D775">
        <v>124795</v>
      </c>
      <c r="E775">
        <v>124910</v>
      </c>
    </row>
    <row r="776" spans="1:5" x14ac:dyDescent="0.25">
      <c r="A776" s="2">
        <v>45755.614583333336</v>
      </c>
      <c r="B776">
        <v>125110</v>
      </c>
      <c r="C776">
        <v>125205</v>
      </c>
      <c r="D776">
        <v>124820</v>
      </c>
      <c r="E776">
        <v>125200</v>
      </c>
    </row>
    <row r="777" spans="1:5" x14ac:dyDescent="0.25">
      <c r="A777" s="2">
        <v>45755.604166666664</v>
      </c>
      <c r="B777">
        <v>124550</v>
      </c>
      <c r="C777">
        <v>125330</v>
      </c>
      <c r="D777">
        <v>124535</v>
      </c>
      <c r="E777">
        <v>125110</v>
      </c>
    </row>
    <row r="778" spans="1:5" x14ac:dyDescent="0.25">
      <c r="A778" s="2">
        <v>45755.59375</v>
      </c>
      <c r="B778">
        <v>124615</v>
      </c>
      <c r="C778">
        <v>124980</v>
      </c>
      <c r="D778">
        <v>124430</v>
      </c>
      <c r="E778">
        <v>124555</v>
      </c>
    </row>
    <row r="779" spans="1:5" x14ac:dyDescent="0.25">
      <c r="A779" s="2">
        <v>45755.583333333336</v>
      </c>
      <c r="B779">
        <v>125000</v>
      </c>
      <c r="C779">
        <v>125155</v>
      </c>
      <c r="D779">
        <v>124465</v>
      </c>
      <c r="E779">
        <v>124610</v>
      </c>
    </row>
    <row r="780" spans="1:5" x14ac:dyDescent="0.25">
      <c r="A780" s="2">
        <v>45755.572916666664</v>
      </c>
      <c r="B780">
        <v>124965</v>
      </c>
      <c r="C780">
        <v>125385</v>
      </c>
      <c r="D780">
        <v>124865</v>
      </c>
      <c r="E780">
        <v>125000</v>
      </c>
    </row>
    <row r="781" spans="1:5" x14ac:dyDescent="0.25">
      <c r="A781" s="2">
        <v>45755.5625</v>
      </c>
      <c r="B781">
        <v>125540</v>
      </c>
      <c r="C781">
        <v>125595</v>
      </c>
      <c r="D781">
        <v>124675</v>
      </c>
      <c r="E781">
        <v>124965</v>
      </c>
    </row>
    <row r="782" spans="1:5" x14ac:dyDescent="0.25">
      <c r="A782" s="2">
        <v>45755.552083333336</v>
      </c>
      <c r="B782">
        <v>125565</v>
      </c>
      <c r="C782">
        <v>125580</v>
      </c>
      <c r="D782">
        <v>125025</v>
      </c>
      <c r="E782">
        <v>125540</v>
      </c>
    </row>
    <row r="783" spans="1:5" x14ac:dyDescent="0.25">
      <c r="A783" s="2">
        <v>45755.541666666664</v>
      </c>
      <c r="B783">
        <v>125775</v>
      </c>
      <c r="C783">
        <v>125800</v>
      </c>
      <c r="D783">
        <v>125525</v>
      </c>
      <c r="E783">
        <v>125565</v>
      </c>
    </row>
    <row r="784" spans="1:5" x14ac:dyDescent="0.25">
      <c r="A784" s="2">
        <v>45755.53125</v>
      </c>
      <c r="B784">
        <v>125830</v>
      </c>
      <c r="C784">
        <v>125950</v>
      </c>
      <c r="D784">
        <v>125490</v>
      </c>
      <c r="E784">
        <v>125780</v>
      </c>
    </row>
    <row r="785" spans="1:5" x14ac:dyDescent="0.25">
      <c r="A785" s="2">
        <v>45755.520833333336</v>
      </c>
      <c r="B785">
        <v>125455</v>
      </c>
      <c r="C785">
        <v>126070</v>
      </c>
      <c r="D785">
        <v>125430</v>
      </c>
      <c r="E785">
        <v>125830</v>
      </c>
    </row>
    <row r="786" spans="1:5" x14ac:dyDescent="0.25">
      <c r="A786" s="2">
        <v>45755.510416666664</v>
      </c>
      <c r="B786">
        <v>125420</v>
      </c>
      <c r="C786">
        <v>125735</v>
      </c>
      <c r="D786">
        <v>125320</v>
      </c>
      <c r="E786">
        <v>125455</v>
      </c>
    </row>
    <row r="787" spans="1:5" x14ac:dyDescent="0.25">
      <c r="A787" s="2">
        <v>45755.5</v>
      </c>
      <c r="B787">
        <v>125790</v>
      </c>
      <c r="C787">
        <v>125985</v>
      </c>
      <c r="D787">
        <v>125250</v>
      </c>
      <c r="E787">
        <v>125420</v>
      </c>
    </row>
    <row r="788" spans="1:5" x14ac:dyDescent="0.25">
      <c r="A788" s="2">
        <v>45755.489583333336</v>
      </c>
      <c r="B788">
        <v>126415</v>
      </c>
      <c r="C788">
        <v>126530</v>
      </c>
      <c r="D788">
        <v>125715</v>
      </c>
      <c r="E788">
        <v>125790</v>
      </c>
    </row>
    <row r="789" spans="1:5" x14ac:dyDescent="0.25">
      <c r="A789" s="2">
        <v>45755.479166666664</v>
      </c>
      <c r="B789">
        <v>126875</v>
      </c>
      <c r="C789">
        <v>126960</v>
      </c>
      <c r="D789">
        <v>126390</v>
      </c>
      <c r="E789">
        <v>126410</v>
      </c>
    </row>
    <row r="790" spans="1:5" x14ac:dyDescent="0.25">
      <c r="A790" s="2">
        <v>45755.46875</v>
      </c>
      <c r="B790">
        <v>127080</v>
      </c>
      <c r="C790">
        <v>127190</v>
      </c>
      <c r="D790">
        <v>126675</v>
      </c>
      <c r="E790">
        <v>126875</v>
      </c>
    </row>
    <row r="791" spans="1:5" x14ac:dyDescent="0.25">
      <c r="A791" s="2">
        <v>45755.458333333336</v>
      </c>
      <c r="B791">
        <v>126985</v>
      </c>
      <c r="C791">
        <v>127475</v>
      </c>
      <c r="D791">
        <v>126910</v>
      </c>
      <c r="E791">
        <v>127075</v>
      </c>
    </row>
    <row r="792" spans="1:5" x14ac:dyDescent="0.25">
      <c r="A792" s="2">
        <v>45755.447916666664</v>
      </c>
      <c r="B792">
        <v>127340</v>
      </c>
      <c r="C792">
        <v>127445</v>
      </c>
      <c r="D792">
        <v>126865</v>
      </c>
      <c r="E792">
        <v>126985</v>
      </c>
    </row>
    <row r="793" spans="1:5" x14ac:dyDescent="0.25">
      <c r="A793" s="2">
        <v>45755.4375</v>
      </c>
      <c r="B793">
        <v>127735</v>
      </c>
      <c r="C793">
        <v>127845</v>
      </c>
      <c r="D793">
        <v>127015</v>
      </c>
      <c r="E793">
        <v>127345</v>
      </c>
    </row>
    <row r="794" spans="1:5" x14ac:dyDescent="0.25">
      <c r="A794" s="2">
        <v>45755.427083333336</v>
      </c>
      <c r="B794">
        <v>127135</v>
      </c>
      <c r="C794">
        <v>127980</v>
      </c>
      <c r="D794">
        <v>127035</v>
      </c>
      <c r="E794">
        <v>127735</v>
      </c>
    </row>
    <row r="795" spans="1:5" x14ac:dyDescent="0.25">
      <c r="A795" s="2">
        <v>45755.416666666664</v>
      </c>
      <c r="B795">
        <v>126605</v>
      </c>
      <c r="C795">
        <v>127465</v>
      </c>
      <c r="D795">
        <v>126470</v>
      </c>
      <c r="E795">
        <v>127130</v>
      </c>
    </row>
    <row r="796" spans="1:5" x14ac:dyDescent="0.25">
      <c r="A796" s="2">
        <v>45755.40625</v>
      </c>
      <c r="B796">
        <v>126260</v>
      </c>
      <c r="C796">
        <v>126680</v>
      </c>
      <c r="D796">
        <v>126235</v>
      </c>
      <c r="E796">
        <v>126610</v>
      </c>
    </row>
    <row r="797" spans="1:5" x14ac:dyDescent="0.25">
      <c r="A797" s="2">
        <v>45755.395833333336</v>
      </c>
      <c r="B797">
        <v>126535</v>
      </c>
      <c r="C797">
        <v>126560</v>
      </c>
      <c r="D797">
        <v>126170</v>
      </c>
      <c r="E797">
        <v>126260</v>
      </c>
    </row>
    <row r="798" spans="1:5" x14ac:dyDescent="0.25">
      <c r="A798" s="2">
        <v>45755.385416666664</v>
      </c>
      <c r="B798">
        <v>126810</v>
      </c>
      <c r="C798">
        <v>126860</v>
      </c>
      <c r="D798">
        <v>126440</v>
      </c>
      <c r="E798">
        <v>126535</v>
      </c>
    </row>
    <row r="799" spans="1:5" x14ac:dyDescent="0.25">
      <c r="A799" s="2">
        <v>45755.375</v>
      </c>
      <c r="B799">
        <v>127300</v>
      </c>
      <c r="C799">
        <v>127445</v>
      </c>
      <c r="D799">
        <v>126565</v>
      </c>
      <c r="E799">
        <v>126810</v>
      </c>
    </row>
    <row r="800" spans="1:5" x14ac:dyDescent="0.25">
      <c r="A800" s="2">
        <v>45754.760416666664</v>
      </c>
      <c r="B800">
        <v>125795</v>
      </c>
      <c r="C800">
        <v>125960</v>
      </c>
      <c r="D800">
        <v>125765</v>
      </c>
      <c r="E800">
        <v>125890</v>
      </c>
    </row>
    <row r="801" spans="1:5" x14ac:dyDescent="0.25">
      <c r="A801" s="2">
        <v>45754.75</v>
      </c>
      <c r="B801">
        <v>125900</v>
      </c>
      <c r="C801">
        <v>125915</v>
      </c>
      <c r="D801">
        <v>125720</v>
      </c>
      <c r="E801">
        <v>125800</v>
      </c>
    </row>
    <row r="802" spans="1:5" x14ac:dyDescent="0.25">
      <c r="A802" s="2">
        <v>45754.739583333336</v>
      </c>
      <c r="B802">
        <v>125900</v>
      </c>
      <c r="C802">
        <v>125935</v>
      </c>
      <c r="D802">
        <v>125780</v>
      </c>
      <c r="E802">
        <v>125900</v>
      </c>
    </row>
    <row r="803" spans="1:5" x14ac:dyDescent="0.25">
      <c r="A803" s="2">
        <v>45754.729166666664</v>
      </c>
      <c r="B803">
        <v>125900</v>
      </c>
      <c r="C803">
        <v>125960</v>
      </c>
      <c r="D803">
        <v>125715</v>
      </c>
      <c r="E803">
        <v>125900</v>
      </c>
    </row>
    <row r="804" spans="1:5" x14ac:dyDescent="0.25">
      <c r="A804" s="2">
        <v>45754.71875</v>
      </c>
      <c r="B804">
        <v>125930</v>
      </c>
      <c r="C804">
        <v>126065</v>
      </c>
      <c r="D804">
        <v>125825</v>
      </c>
      <c r="E804">
        <v>125900</v>
      </c>
    </row>
    <row r="805" spans="1:5" x14ac:dyDescent="0.25">
      <c r="A805" s="2">
        <v>45754.708333333336</v>
      </c>
      <c r="B805">
        <v>125815</v>
      </c>
      <c r="C805">
        <v>126120</v>
      </c>
      <c r="D805">
        <v>125790</v>
      </c>
      <c r="E805">
        <v>125930</v>
      </c>
    </row>
    <row r="806" spans="1:5" x14ac:dyDescent="0.25">
      <c r="A806" s="2">
        <v>45754.697916666664</v>
      </c>
      <c r="B806">
        <v>125765</v>
      </c>
      <c r="C806">
        <v>126050</v>
      </c>
      <c r="D806">
        <v>125525</v>
      </c>
      <c r="E806">
        <v>125815</v>
      </c>
    </row>
    <row r="807" spans="1:5" x14ac:dyDescent="0.25">
      <c r="A807" s="2">
        <v>45754.6875</v>
      </c>
      <c r="B807">
        <v>125805</v>
      </c>
      <c r="C807">
        <v>126350</v>
      </c>
      <c r="D807">
        <v>125730</v>
      </c>
      <c r="E807">
        <v>125770</v>
      </c>
    </row>
    <row r="808" spans="1:5" x14ac:dyDescent="0.25">
      <c r="A808" s="2">
        <v>45754.677083333336</v>
      </c>
      <c r="B808">
        <v>125785</v>
      </c>
      <c r="C808">
        <v>126055</v>
      </c>
      <c r="D808">
        <v>125630</v>
      </c>
      <c r="E808">
        <v>125800</v>
      </c>
    </row>
    <row r="809" spans="1:5" x14ac:dyDescent="0.25">
      <c r="A809" s="2">
        <v>45754.666666666664</v>
      </c>
      <c r="B809">
        <v>125560</v>
      </c>
      <c r="C809">
        <v>125935</v>
      </c>
      <c r="D809">
        <v>125535</v>
      </c>
      <c r="E809">
        <v>125785</v>
      </c>
    </row>
    <row r="810" spans="1:5" x14ac:dyDescent="0.25">
      <c r="A810" s="2">
        <v>45754.65625</v>
      </c>
      <c r="B810">
        <v>126010</v>
      </c>
      <c r="C810">
        <v>126080</v>
      </c>
      <c r="D810">
        <v>125435</v>
      </c>
      <c r="E810">
        <v>125565</v>
      </c>
    </row>
    <row r="811" spans="1:5" x14ac:dyDescent="0.25">
      <c r="A811" s="2">
        <v>45754.645833333336</v>
      </c>
      <c r="B811">
        <v>126245</v>
      </c>
      <c r="C811">
        <v>126315</v>
      </c>
      <c r="D811">
        <v>125860</v>
      </c>
      <c r="E811">
        <v>126015</v>
      </c>
    </row>
    <row r="812" spans="1:5" x14ac:dyDescent="0.25">
      <c r="A812" s="2">
        <v>45754.635416666664</v>
      </c>
      <c r="B812">
        <v>126370</v>
      </c>
      <c r="C812">
        <v>126865</v>
      </c>
      <c r="D812">
        <v>126160</v>
      </c>
      <c r="E812">
        <v>126240</v>
      </c>
    </row>
    <row r="813" spans="1:5" x14ac:dyDescent="0.25">
      <c r="A813" s="2">
        <v>45754.625</v>
      </c>
      <c r="B813">
        <v>126550</v>
      </c>
      <c r="C813">
        <v>126735</v>
      </c>
      <c r="D813">
        <v>126265</v>
      </c>
      <c r="E813">
        <v>126370</v>
      </c>
    </row>
    <row r="814" spans="1:5" x14ac:dyDescent="0.25">
      <c r="A814" s="2">
        <v>45754.614583333336</v>
      </c>
      <c r="B814">
        <v>126565</v>
      </c>
      <c r="C814">
        <v>126895</v>
      </c>
      <c r="D814">
        <v>126165</v>
      </c>
      <c r="E814">
        <v>126550</v>
      </c>
    </row>
    <row r="815" spans="1:5" x14ac:dyDescent="0.25">
      <c r="A815" s="2">
        <v>45754.604166666664</v>
      </c>
      <c r="B815">
        <v>126530</v>
      </c>
      <c r="C815">
        <v>126760</v>
      </c>
      <c r="D815">
        <v>126275</v>
      </c>
      <c r="E815">
        <v>126565</v>
      </c>
    </row>
    <row r="816" spans="1:5" x14ac:dyDescent="0.25">
      <c r="A816" s="2">
        <v>45754.59375</v>
      </c>
      <c r="B816">
        <v>126165</v>
      </c>
      <c r="C816">
        <v>126565</v>
      </c>
      <c r="D816">
        <v>126075</v>
      </c>
      <c r="E816">
        <v>126535</v>
      </c>
    </row>
    <row r="817" spans="1:5" x14ac:dyDescent="0.25">
      <c r="A817" s="2">
        <v>45754.583333333336</v>
      </c>
      <c r="B817">
        <v>125640</v>
      </c>
      <c r="C817">
        <v>126330</v>
      </c>
      <c r="D817">
        <v>125530</v>
      </c>
      <c r="E817">
        <v>126165</v>
      </c>
    </row>
    <row r="818" spans="1:5" x14ac:dyDescent="0.25">
      <c r="A818" s="2">
        <v>45754.572916666664</v>
      </c>
      <c r="B818">
        <v>125540</v>
      </c>
      <c r="C818">
        <v>125825</v>
      </c>
      <c r="D818">
        <v>125360</v>
      </c>
      <c r="E818">
        <v>125645</v>
      </c>
    </row>
    <row r="819" spans="1:5" x14ac:dyDescent="0.25">
      <c r="A819" s="2">
        <v>45754.5625</v>
      </c>
      <c r="B819">
        <v>125590</v>
      </c>
      <c r="C819">
        <v>125925</v>
      </c>
      <c r="D819">
        <v>125430</v>
      </c>
      <c r="E819">
        <v>125540</v>
      </c>
    </row>
    <row r="820" spans="1:5" x14ac:dyDescent="0.25">
      <c r="A820" s="2">
        <v>45754.552083333336</v>
      </c>
      <c r="B820">
        <v>125430</v>
      </c>
      <c r="C820">
        <v>125680</v>
      </c>
      <c r="D820">
        <v>125090</v>
      </c>
      <c r="E820">
        <v>125595</v>
      </c>
    </row>
    <row r="821" spans="1:5" x14ac:dyDescent="0.25">
      <c r="A821" s="2">
        <v>45754.541666666664</v>
      </c>
      <c r="B821">
        <v>125890</v>
      </c>
      <c r="C821">
        <v>126070</v>
      </c>
      <c r="D821">
        <v>125345</v>
      </c>
      <c r="E821">
        <v>125430</v>
      </c>
    </row>
    <row r="822" spans="1:5" x14ac:dyDescent="0.25">
      <c r="A822" s="2">
        <v>45754.53125</v>
      </c>
      <c r="B822">
        <v>126405</v>
      </c>
      <c r="C822">
        <v>126430</v>
      </c>
      <c r="D822">
        <v>125820</v>
      </c>
      <c r="E822">
        <v>125885</v>
      </c>
    </row>
    <row r="823" spans="1:5" x14ac:dyDescent="0.25">
      <c r="A823" s="2">
        <v>45754.520833333336</v>
      </c>
      <c r="B823">
        <v>125400</v>
      </c>
      <c r="C823">
        <v>126465</v>
      </c>
      <c r="D823">
        <v>125275</v>
      </c>
      <c r="E823">
        <v>126405</v>
      </c>
    </row>
    <row r="824" spans="1:5" x14ac:dyDescent="0.25">
      <c r="A824" s="2">
        <v>45754.510416666664</v>
      </c>
      <c r="B824">
        <v>126120</v>
      </c>
      <c r="C824">
        <v>126430</v>
      </c>
      <c r="D824">
        <v>125260</v>
      </c>
      <c r="E824">
        <v>125395</v>
      </c>
    </row>
    <row r="825" spans="1:5" x14ac:dyDescent="0.25">
      <c r="A825" s="2">
        <v>45754.5</v>
      </c>
      <c r="B825">
        <v>127190</v>
      </c>
      <c r="C825">
        <v>127585</v>
      </c>
      <c r="D825">
        <v>126005</v>
      </c>
      <c r="E825">
        <v>126115</v>
      </c>
    </row>
    <row r="826" spans="1:5" x14ac:dyDescent="0.25">
      <c r="A826" s="2">
        <v>45754.489583333336</v>
      </c>
      <c r="B826">
        <v>126375</v>
      </c>
      <c r="C826">
        <v>127305</v>
      </c>
      <c r="D826">
        <v>126275</v>
      </c>
      <c r="E826">
        <v>127190</v>
      </c>
    </row>
    <row r="827" spans="1:5" x14ac:dyDescent="0.25">
      <c r="A827" s="2">
        <v>45754.479166666664</v>
      </c>
      <c r="B827">
        <v>126055</v>
      </c>
      <c r="C827">
        <v>127025</v>
      </c>
      <c r="D827">
        <v>125505</v>
      </c>
      <c r="E827">
        <v>126380</v>
      </c>
    </row>
    <row r="828" spans="1:5" x14ac:dyDescent="0.25">
      <c r="A828" s="2">
        <v>45754.46875</v>
      </c>
      <c r="B828">
        <v>128235</v>
      </c>
      <c r="C828">
        <v>128525</v>
      </c>
      <c r="D828">
        <v>125850</v>
      </c>
      <c r="E828">
        <v>126050</v>
      </c>
    </row>
    <row r="829" spans="1:5" x14ac:dyDescent="0.25">
      <c r="A829" s="2">
        <v>45754.458333333336</v>
      </c>
      <c r="B829">
        <v>125530</v>
      </c>
      <c r="C829">
        <v>129025</v>
      </c>
      <c r="D829">
        <v>125370</v>
      </c>
      <c r="E829">
        <v>128235</v>
      </c>
    </row>
    <row r="830" spans="1:5" x14ac:dyDescent="0.25">
      <c r="A830" s="2">
        <v>45754.447916666664</v>
      </c>
      <c r="B830">
        <v>124470</v>
      </c>
      <c r="C830">
        <v>125720</v>
      </c>
      <c r="D830">
        <v>124335</v>
      </c>
      <c r="E830">
        <v>125535</v>
      </c>
    </row>
    <row r="831" spans="1:5" x14ac:dyDescent="0.25">
      <c r="A831" s="2">
        <v>45754.4375</v>
      </c>
      <c r="B831">
        <v>125250</v>
      </c>
      <c r="C831">
        <v>125600</v>
      </c>
      <c r="D831">
        <v>124225</v>
      </c>
      <c r="E831">
        <v>124470</v>
      </c>
    </row>
    <row r="832" spans="1:5" x14ac:dyDescent="0.25">
      <c r="A832" s="2">
        <v>45754.427083333336</v>
      </c>
      <c r="B832">
        <v>125735</v>
      </c>
      <c r="C832">
        <v>125765</v>
      </c>
      <c r="D832">
        <v>125120</v>
      </c>
      <c r="E832">
        <v>125255</v>
      </c>
    </row>
    <row r="833" spans="1:5" x14ac:dyDescent="0.25">
      <c r="A833" s="2">
        <v>45754.416666666664</v>
      </c>
      <c r="B833">
        <v>126080</v>
      </c>
      <c r="C833">
        <v>126120</v>
      </c>
      <c r="D833">
        <v>125640</v>
      </c>
      <c r="E833">
        <v>125735</v>
      </c>
    </row>
    <row r="834" spans="1:5" x14ac:dyDescent="0.25">
      <c r="A834" s="2">
        <v>45754.40625</v>
      </c>
      <c r="B834">
        <v>126310</v>
      </c>
      <c r="C834">
        <v>126380</v>
      </c>
      <c r="D834">
        <v>125960</v>
      </c>
      <c r="E834">
        <v>126075</v>
      </c>
    </row>
    <row r="835" spans="1:5" x14ac:dyDescent="0.25">
      <c r="A835" s="2">
        <v>45754.395833333336</v>
      </c>
      <c r="B835">
        <v>126410</v>
      </c>
      <c r="C835">
        <v>126490</v>
      </c>
      <c r="D835">
        <v>126155</v>
      </c>
      <c r="E835">
        <v>126315</v>
      </c>
    </row>
    <row r="836" spans="1:5" x14ac:dyDescent="0.25">
      <c r="A836" s="2">
        <v>45754.385416666664</v>
      </c>
      <c r="B836">
        <v>125725</v>
      </c>
      <c r="C836">
        <v>126445</v>
      </c>
      <c r="D836">
        <v>125465</v>
      </c>
      <c r="E836">
        <v>126410</v>
      </c>
    </row>
    <row r="837" spans="1:5" x14ac:dyDescent="0.25">
      <c r="A837" s="2">
        <v>45754.375</v>
      </c>
      <c r="B837">
        <v>125650</v>
      </c>
      <c r="C837">
        <v>126160</v>
      </c>
      <c r="D837">
        <v>125350</v>
      </c>
      <c r="E837">
        <v>125725</v>
      </c>
    </row>
    <row r="838" spans="1:5" x14ac:dyDescent="0.25">
      <c r="A838" s="2">
        <v>45751.760416666664</v>
      </c>
      <c r="B838">
        <v>127495</v>
      </c>
      <c r="C838">
        <v>127790</v>
      </c>
      <c r="D838">
        <v>127480</v>
      </c>
      <c r="E838">
        <v>127650</v>
      </c>
    </row>
    <row r="839" spans="1:5" x14ac:dyDescent="0.25">
      <c r="A839" s="2">
        <v>45751.75</v>
      </c>
      <c r="B839">
        <v>127625</v>
      </c>
      <c r="C839">
        <v>127645</v>
      </c>
      <c r="D839">
        <v>127350</v>
      </c>
      <c r="E839">
        <v>127495</v>
      </c>
    </row>
    <row r="840" spans="1:5" x14ac:dyDescent="0.25">
      <c r="A840" s="2">
        <v>45751.739583333336</v>
      </c>
      <c r="B840">
        <v>127485</v>
      </c>
      <c r="C840">
        <v>127645</v>
      </c>
      <c r="D840">
        <v>127415</v>
      </c>
      <c r="E840">
        <v>127620</v>
      </c>
    </row>
    <row r="841" spans="1:5" x14ac:dyDescent="0.25">
      <c r="A841" s="2">
        <v>45751.729166666664</v>
      </c>
      <c r="B841">
        <v>127415</v>
      </c>
      <c r="C841">
        <v>127690</v>
      </c>
      <c r="D841">
        <v>127385</v>
      </c>
      <c r="E841">
        <v>127480</v>
      </c>
    </row>
    <row r="842" spans="1:5" x14ac:dyDescent="0.25">
      <c r="A842" s="2">
        <v>45751.71875</v>
      </c>
      <c r="B842">
        <v>127455</v>
      </c>
      <c r="C842">
        <v>127485</v>
      </c>
      <c r="D842">
        <v>127280</v>
      </c>
      <c r="E842">
        <v>127415</v>
      </c>
    </row>
    <row r="843" spans="1:5" x14ac:dyDescent="0.25">
      <c r="A843" s="2">
        <v>45751.708333333336</v>
      </c>
      <c r="B843">
        <v>127485</v>
      </c>
      <c r="C843">
        <v>127715</v>
      </c>
      <c r="D843">
        <v>127430</v>
      </c>
      <c r="E843">
        <v>127450</v>
      </c>
    </row>
    <row r="844" spans="1:5" x14ac:dyDescent="0.25">
      <c r="A844" s="2">
        <v>45751.697916666664</v>
      </c>
      <c r="B844">
        <v>127655</v>
      </c>
      <c r="C844">
        <v>127750</v>
      </c>
      <c r="D844">
        <v>127485</v>
      </c>
      <c r="E844">
        <v>127485</v>
      </c>
    </row>
    <row r="845" spans="1:5" x14ac:dyDescent="0.25">
      <c r="A845" s="2">
        <v>45751.6875</v>
      </c>
      <c r="B845">
        <v>127435</v>
      </c>
      <c r="C845">
        <v>127855</v>
      </c>
      <c r="D845">
        <v>127395</v>
      </c>
      <c r="E845">
        <v>127660</v>
      </c>
    </row>
    <row r="846" spans="1:5" x14ac:dyDescent="0.25">
      <c r="A846" s="2">
        <v>45751.677083333336</v>
      </c>
      <c r="B846">
        <v>127490</v>
      </c>
      <c r="C846">
        <v>127530</v>
      </c>
      <c r="D846">
        <v>127250</v>
      </c>
      <c r="E846">
        <v>127440</v>
      </c>
    </row>
    <row r="847" spans="1:5" x14ac:dyDescent="0.25">
      <c r="A847" s="2">
        <v>45751.666666666664</v>
      </c>
      <c r="B847">
        <v>127375</v>
      </c>
      <c r="C847">
        <v>127540</v>
      </c>
      <c r="D847">
        <v>127300</v>
      </c>
      <c r="E847">
        <v>127485</v>
      </c>
    </row>
    <row r="848" spans="1:5" x14ac:dyDescent="0.25">
      <c r="A848" s="2">
        <v>45751.65625</v>
      </c>
      <c r="B848">
        <v>127255</v>
      </c>
      <c r="C848">
        <v>127445</v>
      </c>
      <c r="D848">
        <v>127165</v>
      </c>
      <c r="E848">
        <v>127375</v>
      </c>
    </row>
    <row r="849" spans="1:5" x14ac:dyDescent="0.25">
      <c r="A849" s="2">
        <v>45751.645833333336</v>
      </c>
      <c r="B849">
        <v>127520</v>
      </c>
      <c r="C849">
        <v>127685</v>
      </c>
      <c r="D849">
        <v>127180</v>
      </c>
      <c r="E849">
        <v>127250</v>
      </c>
    </row>
    <row r="850" spans="1:5" x14ac:dyDescent="0.25">
      <c r="A850" s="2">
        <v>45751.635416666664</v>
      </c>
      <c r="B850">
        <v>127575</v>
      </c>
      <c r="C850">
        <v>127630</v>
      </c>
      <c r="D850">
        <v>127425</v>
      </c>
      <c r="E850">
        <v>127520</v>
      </c>
    </row>
    <row r="851" spans="1:5" x14ac:dyDescent="0.25">
      <c r="A851" s="2">
        <v>45751.625</v>
      </c>
      <c r="B851">
        <v>127730</v>
      </c>
      <c r="C851">
        <v>127825</v>
      </c>
      <c r="D851">
        <v>127480</v>
      </c>
      <c r="E851">
        <v>127570</v>
      </c>
    </row>
    <row r="852" spans="1:5" x14ac:dyDescent="0.25">
      <c r="A852" s="2">
        <v>45751.614583333336</v>
      </c>
      <c r="B852">
        <v>127665</v>
      </c>
      <c r="C852">
        <v>127850</v>
      </c>
      <c r="D852">
        <v>127600</v>
      </c>
      <c r="E852">
        <v>127730</v>
      </c>
    </row>
    <row r="853" spans="1:5" x14ac:dyDescent="0.25">
      <c r="A853" s="2">
        <v>45751.604166666664</v>
      </c>
      <c r="B853">
        <v>127435</v>
      </c>
      <c r="C853">
        <v>127735</v>
      </c>
      <c r="D853">
        <v>127290</v>
      </c>
      <c r="E853">
        <v>127660</v>
      </c>
    </row>
    <row r="854" spans="1:5" x14ac:dyDescent="0.25">
      <c r="A854" s="2">
        <v>45751.59375</v>
      </c>
      <c r="B854">
        <v>127360</v>
      </c>
      <c r="C854">
        <v>127525</v>
      </c>
      <c r="D854">
        <v>127245</v>
      </c>
      <c r="E854">
        <v>127440</v>
      </c>
    </row>
    <row r="855" spans="1:5" x14ac:dyDescent="0.25">
      <c r="A855" s="2">
        <v>45751.583333333336</v>
      </c>
      <c r="B855">
        <v>127570</v>
      </c>
      <c r="C855">
        <v>127665</v>
      </c>
      <c r="D855">
        <v>127275</v>
      </c>
      <c r="E855">
        <v>127360</v>
      </c>
    </row>
    <row r="856" spans="1:5" x14ac:dyDescent="0.25">
      <c r="A856" s="2">
        <v>45751.572916666664</v>
      </c>
      <c r="B856">
        <v>127610</v>
      </c>
      <c r="C856">
        <v>127685</v>
      </c>
      <c r="D856">
        <v>127550</v>
      </c>
      <c r="E856">
        <v>127565</v>
      </c>
    </row>
    <row r="857" spans="1:5" x14ac:dyDescent="0.25">
      <c r="A857" s="2">
        <v>45751.5625</v>
      </c>
      <c r="B857">
        <v>127355</v>
      </c>
      <c r="C857">
        <v>127795</v>
      </c>
      <c r="D857">
        <v>127335</v>
      </c>
      <c r="E857">
        <v>127610</v>
      </c>
    </row>
    <row r="858" spans="1:5" x14ac:dyDescent="0.25">
      <c r="A858" s="2">
        <v>45751.552083333336</v>
      </c>
      <c r="B858">
        <v>127805</v>
      </c>
      <c r="C858">
        <v>127815</v>
      </c>
      <c r="D858">
        <v>127215</v>
      </c>
      <c r="E858">
        <v>127355</v>
      </c>
    </row>
    <row r="859" spans="1:5" x14ac:dyDescent="0.25">
      <c r="A859" s="2">
        <v>45751.541666666664</v>
      </c>
      <c r="B859">
        <v>127540</v>
      </c>
      <c r="C859">
        <v>127850</v>
      </c>
      <c r="D859">
        <v>127485</v>
      </c>
      <c r="E859">
        <v>127805</v>
      </c>
    </row>
    <row r="860" spans="1:5" x14ac:dyDescent="0.25">
      <c r="A860" s="2">
        <v>45751.53125</v>
      </c>
      <c r="B860">
        <v>127605</v>
      </c>
      <c r="C860">
        <v>127820</v>
      </c>
      <c r="D860">
        <v>127475</v>
      </c>
      <c r="E860">
        <v>127540</v>
      </c>
    </row>
    <row r="861" spans="1:5" x14ac:dyDescent="0.25">
      <c r="A861" s="2">
        <v>45751.520833333336</v>
      </c>
      <c r="B861">
        <v>127465</v>
      </c>
      <c r="C861">
        <v>127715</v>
      </c>
      <c r="D861">
        <v>127240</v>
      </c>
      <c r="E861">
        <v>127610</v>
      </c>
    </row>
    <row r="862" spans="1:5" x14ac:dyDescent="0.25">
      <c r="A862" s="2">
        <v>45751.510416666664</v>
      </c>
      <c r="B862">
        <v>128075</v>
      </c>
      <c r="C862">
        <v>128215</v>
      </c>
      <c r="D862">
        <v>127205</v>
      </c>
      <c r="E862">
        <v>127470</v>
      </c>
    </row>
    <row r="863" spans="1:5" x14ac:dyDescent="0.25">
      <c r="A863" s="2">
        <v>45751.5</v>
      </c>
      <c r="B863">
        <v>127280</v>
      </c>
      <c r="C863">
        <v>128200</v>
      </c>
      <c r="D863">
        <v>127215</v>
      </c>
      <c r="E863">
        <v>128080</v>
      </c>
    </row>
    <row r="864" spans="1:5" x14ac:dyDescent="0.25">
      <c r="A864" s="2">
        <v>45751.489583333336</v>
      </c>
      <c r="B864">
        <v>127355</v>
      </c>
      <c r="C864">
        <v>127390</v>
      </c>
      <c r="D864">
        <v>126825</v>
      </c>
      <c r="E864">
        <v>127285</v>
      </c>
    </row>
    <row r="865" spans="1:5" x14ac:dyDescent="0.25">
      <c r="A865" s="2">
        <v>45751.479166666664</v>
      </c>
      <c r="B865">
        <v>127645</v>
      </c>
      <c r="C865">
        <v>127770</v>
      </c>
      <c r="D865">
        <v>127305</v>
      </c>
      <c r="E865">
        <v>127355</v>
      </c>
    </row>
    <row r="866" spans="1:5" x14ac:dyDescent="0.25">
      <c r="A866" s="2">
        <v>45751.46875</v>
      </c>
      <c r="B866">
        <v>127625</v>
      </c>
      <c r="C866">
        <v>127850</v>
      </c>
      <c r="D866">
        <v>127555</v>
      </c>
      <c r="E866">
        <v>127645</v>
      </c>
    </row>
    <row r="867" spans="1:5" x14ac:dyDescent="0.25">
      <c r="A867" s="2">
        <v>45751.458333333336</v>
      </c>
      <c r="B867">
        <v>128015</v>
      </c>
      <c r="C867">
        <v>128020</v>
      </c>
      <c r="D867">
        <v>127520</v>
      </c>
      <c r="E867">
        <v>127625</v>
      </c>
    </row>
    <row r="868" spans="1:5" x14ac:dyDescent="0.25">
      <c r="A868" s="2">
        <v>45751.447916666664</v>
      </c>
      <c r="B868">
        <v>127830</v>
      </c>
      <c r="C868">
        <v>128215</v>
      </c>
      <c r="D868">
        <v>127670</v>
      </c>
      <c r="E868">
        <v>128015</v>
      </c>
    </row>
    <row r="869" spans="1:5" x14ac:dyDescent="0.25">
      <c r="A869" s="2">
        <v>45751.4375</v>
      </c>
      <c r="B869">
        <v>128380</v>
      </c>
      <c r="C869">
        <v>128625</v>
      </c>
      <c r="D869">
        <v>127780</v>
      </c>
      <c r="E869">
        <v>127830</v>
      </c>
    </row>
    <row r="870" spans="1:5" x14ac:dyDescent="0.25">
      <c r="A870" s="2">
        <v>45751.427083333336</v>
      </c>
      <c r="B870">
        <v>128685</v>
      </c>
      <c r="C870">
        <v>128705</v>
      </c>
      <c r="D870">
        <v>128055</v>
      </c>
      <c r="E870">
        <v>128385</v>
      </c>
    </row>
    <row r="871" spans="1:5" x14ac:dyDescent="0.25">
      <c r="A871" s="2">
        <v>45751.416666666664</v>
      </c>
      <c r="B871">
        <v>128975</v>
      </c>
      <c r="C871">
        <v>129315</v>
      </c>
      <c r="D871">
        <v>128600</v>
      </c>
      <c r="E871">
        <v>128685</v>
      </c>
    </row>
    <row r="872" spans="1:5" x14ac:dyDescent="0.25">
      <c r="A872" s="2">
        <v>45751.40625</v>
      </c>
      <c r="B872">
        <v>129245</v>
      </c>
      <c r="C872">
        <v>129385</v>
      </c>
      <c r="D872">
        <v>128730</v>
      </c>
      <c r="E872">
        <v>128975</v>
      </c>
    </row>
    <row r="873" spans="1:5" x14ac:dyDescent="0.25">
      <c r="A873" s="2">
        <v>45751.395833333336</v>
      </c>
      <c r="B873">
        <v>129360</v>
      </c>
      <c r="C873">
        <v>129900</v>
      </c>
      <c r="D873">
        <v>129115</v>
      </c>
      <c r="E873">
        <v>129245</v>
      </c>
    </row>
    <row r="874" spans="1:5" x14ac:dyDescent="0.25">
      <c r="A874" s="2">
        <v>45751.385416666664</v>
      </c>
      <c r="B874">
        <v>129460</v>
      </c>
      <c r="C874">
        <v>129825</v>
      </c>
      <c r="D874">
        <v>129100</v>
      </c>
      <c r="E874">
        <v>129330</v>
      </c>
    </row>
    <row r="875" spans="1:5" x14ac:dyDescent="0.25">
      <c r="A875" s="2">
        <v>45751.375</v>
      </c>
      <c r="B875">
        <v>129700</v>
      </c>
      <c r="C875">
        <v>129700</v>
      </c>
      <c r="D875">
        <v>128870</v>
      </c>
      <c r="E875">
        <v>129465</v>
      </c>
    </row>
    <row r="876" spans="1:5" x14ac:dyDescent="0.25">
      <c r="A876" s="2">
        <v>45750.760416666664</v>
      </c>
      <c r="B876">
        <v>131755</v>
      </c>
      <c r="C876">
        <v>131870</v>
      </c>
      <c r="D876">
        <v>131655</v>
      </c>
      <c r="E876">
        <v>131870</v>
      </c>
    </row>
    <row r="877" spans="1:5" x14ac:dyDescent="0.25">
      <c r="A877" s="2">
        <v>45750.75</v>
      </c>
      <c r="B877">
        <v>131740</v>
      </c>
      <c r="C877">
        <v>131795</v>
      </c>
      <c r="D877">
        <v>131710</v>
      </c>
      <c r="E877">
        <v>131760</v>
      </c>
    </row>
    <row r="878" spans="1:5" x14ac:dyDescent="0.25">
      <c r="A878" s="2">
        <v>45750.739583333336</v>
      </c>
      <c r="B878">
        <v>131765</v>
      </c>
      <c r="C878">
        <v>131865</v>
      </c>
      <c r="D878">
        <v>131685</v>
      </c>
      <c r="E878">
        <v>131750</v>
      </c>
    </row>
    <row r="879" spans="1:5" x14ac:dyDescent="0.25">
      <c r="A879" s="2">
        <v>45750.729166666664</v>
      </c>
      <c r="B879">
        <v>131775</v>
      </c>
      <c r="C879">
        <v>131825</v>
      </c>
      <c r="D879">
        <v>131685</v>
      </c>
      <c r="E879">
        <v>131760</v>
      </c>
    </row>
    <row r="880" spans="1:5" x14ac:dyDescent="0.25">
      <c r="A880" s="2">
        <v>45750.71875</v>
      </c>
      <c r="B880">
        <v>131700</v>
      </c>
      <c r="C880">
        <v>131875</v>
      </c>
      <c r="D880">
        <v>131655</v>
      </c>
      <c r="E880">
        <v>131780</v>
      </c>
    </row>
    <row r="881" spans="1:5" x14ac:dyDescent="0.25">
      <c r="A881" s="2">
        <v>45750.708333333336</v>
      </c>
      <c r="B881">
        <v>131745</v>
      </c>
      <c r="C881">
        <v>131800</v>
      </c>
      <c r="D881">
        <v>131615</v>
      </c>
      <c r="E881">
        <v>131705</v>
      </c>
    </row>
    <row r="882" spans="1:5" x14ac:dyDescent="0.25">
      <c r="A882" s="2">
        <v>45750.697916666664</v>
      </c>
      <c r="B882">
        <v>131720</v>
      </c>
      <c r="C882">
        <v>131765</v>
      </c>
      <c r="D882">
        <v>131555</v>
      </c>
      <c r="E882">
        <v>131745</v>
      </c>
    </row>
    <row r="883" spans="1:5" x14ac:dyDescent="0.25">
      <c r="A883" s="2">
        <v>45750.6875</v>
      </c>
      <c r="B883">
        <v>131740</v>
      </c>
      <c r="C883">
        <v>131775</v>
      </c>
      <c r="D883">
        <v>131590</v>
      </c>
      <c r="E883">
        <v>131720</v>
      </c>
    </row>
    <row r="884" spans="1:5" x14ac:dyDescent="0.25">
      <c r="A884" s="2">
        <v>45750.677083333336</v>
      </c>
      <c r="B884">
        <v>131995</v>
      </c>
      <c r="C884">
        <v>132000</v>
      </c>
      <c r="D884">
        <v>131670</v>
      </c>
      <c r="E884">
        <v>131740</v>
      </c>
    </row>
    <row r="885" spans="1:5" x14ac:dyDescent="0.25">
      <c r="A885" s="2">
        <v>45750.666666666664</v>
      </c>
      <c r="B885">
        <v>131925</v>
      </c>
      <c r="C885">
        <v>132025</v>
      </c>
      <c r="D885">
        <v>131870</v>
      </c>
      <c r="E885">
        <v>131995</v>
      </c>
    </row>
    <row r="886" spans="1:5" x14ac:dyDescent="0.25">
      <c r="A886" s="2">
        <v>45750.65625</v>
      </c>
      <c r="B886">
        <v>132005</v>
      </c>
      <c r="C886">
        <v>132015</v>
      </c>
      <c r="D886">
        <v>131815</v>
      </c>
      <c r="E886">
        <v>131925</v>
      </c>
    </row>
    <row r="887" spans="1:5" x14ac:dyDescent="0.25">
      <c r="A887" s="2">
        <v>45750.645833333336</v>
      </c>
      <c r="B887">
        <v>131860</v>
      </c>
      <c r="C887">
        <v>132030</v>
      </c>
      <c r="D887">
        <v>131740</v>
      </c>
      <c r="E887">
        <v>132005</v>
      </c>
    </row>
    <row r="888" spans="1:5" x14ac:dyDescent="0.25">
      <c r="A888" s="2">
        <v>45750.635416666664</v>
      </c>
      <c r="B888">
        <v>131875</v>
      </c>
      <c r="C888">
        <v>131980</v>
      </c>
      <c r="D888">
        <v>131685</v>
      </c>
      <c r="E888">
        <v>131860</v>
      </c>
    </row>
    <row r="889" spans="1:5" x14ac:dyDescent="0.25">
      <c r="A889" s="2">
        <v>45750.625</v>
      </c>
      <c r="B889">
        <v>131895</v>
      </c>
      <c r="C889">
        <v>132010</v>
      </c>
      <c r="D889">
        <v>131725</v>
      </c>
      <c r="E889">
        <v>131870</v>
      </c>
    </row>
    <row r="890" spans="1:5" x14ac:dyDescent="0.25">
      <c r="A890" s="2">
        <v>45750.614583333336</v>
      </c>
      <c r="B890">
        <v>131880</v>
      </c>
      <c r="C890">
        <v>132140</v>
      </c>
      <c r="D890">
        <v>131875</v>
      </c>
      <c r="E890">
        <v>131895</v>
      </c>
    </row>
    <row r="891" spans="1:5" x14ac:dyDescent="0.25">
      <c r="A891" s="2">
        <v>45750.604166666664</v>
      </c>
      <c r="B891">
        <v>131715</v>
      </c>
      <c r="C891">
        <v>131930</v>
      </c>
      <c r="D891">
        <v>131595</v>
      </c>
      <c r="E891">
        <v>131875</v>
      </c>
    </row>
    <row r="892" spans="1:5" x14ac:dyDescent="0.25">
      <c r="A892" s="2">
        <v>45750.59375</v>
      </c>
      <c r="B892">
        <v>131915</v>
      </c>
      <c r="C892">
        <v>131960</v>
      </c>
      <c r="D892">
        <v>131670</v>
      </c>
      <c r="E892">
        <v>131715</v>
      </c>
    </row>
    <row r="893" spans="1:5" x14ac:dyDescent="0.25">
      <c r="A893" s="2">
        <v>45750.583333333336</v>
      </c>
      <c r="B893">
        <v>131905</v>
      </c>
      <c r="C893">
        <v>132060</v>
      </c>
      <c r="D893">
        <v>131815</v>
      </c>
      <c r="E893">
        <v>131915</v>
      </c>
    </row>
    <row r="894" spans="1:5" x14ac:dyDescent="0.25">
      <c r="A894" s="2">
        <v>45750.572916666664</v>
      </c>
      <c r="B894">
        <v>131800</v>
      </c>
      <c r="C894">
        <v>132120</v>
      </c>
      <c r="D894">
        <v>131740</v>
      </c>
      <c r="E894">
        <v>131905</v>
      </c>
    </row>
    <row r="895" spans="1:5" x14ac:dyDescent="0.25">
      <c r="A895" s="2">
        <v>45750.5625</v>
      </c>
      <c r="B895">
        <v>131815</v>
      </c>
      <c r="C895">
        <v>131915</v>
      </c>
      <c r="D895">
        <v>131630</v>
      </c>
      <c r="E895">
        <v>131800</v>
      </c>
    </row>
    <row r="896" spans="1:5" x14ac:dyDescent="0.25">
      <c r="A896" s="2">
        <v>45750.552083333336</v>
      </c>
      <c r="B896">
        <v>131625</v>
      </c>
      <c r="C896">
        <v>131860</v>
      </c>
      <c r="D896">
        <v>131580</v>
      </c>
      <c r="E896">
        <v>131820</v>
      </c>
    </row>
    <row r="897" spans="1:5" x14ac:dyDescent="0.25">
      <c r="A897" s="2">
        <v>45750.541666666664</v>
      </c>
      <c r="B897">
        <v>131570</v>
      </c>
      <c r="C897">
        <v>131880</v>
      </c>
      <c r="D897">
        <v>131520</v>
      </c>
      <c r="E897">
        <v>131625</v>
      </c>
    </row>
    <row r="898" spans="1:5" x14ac:dyDescent="0.25">
      <c r="A898" s="2">
        <v>45750.53125</v>
      </c>
      <c r="B898">
        <v>131445</v>
      </c>
      <c r="C898">
        <v>131660</v>
      </c>
      <c r="D898">
        <v>131360</v>
      </c>
      <c r="E898">
        <v>131565</v>
      </c>
    </row>
    <row r="899" spans="1:5" x14ac:dyDescent="0.25">
      <c r="A899" s="2">
        <v>45750.520833333336</v>
      </c>
      <c r="B899">
        <v>131730</v>
      </c>
      <c r="C899">
        <v>131815</v>
      </c>
      <c r="D899">
        <v>131375</v>
      </c>
      <c r="E899">
        <v>131440</v>
      </c>
    </row>
    <row r="900" spans="1:5" x14ac:dyDescent="0.25">
      <c r="A900" s="2">
        <v>45750.510416666664</v>
      </c>
      <c r="B900">
        <v>131810</v>
      </c>
      <c r="C900">
        <v>131995</v>
      </c>
      <c r="D900">
        <v>131590</v>
      </c>
      <c r="E900">
        <v>131730</v>
      </c>
    </row>
    <row r="901" spans="1:5" x14ac:dyDescent="0.25">
      <c r="A901" s="2">
        <v>45750.5</v>
      </c>
      <c r="B901">
        <v>132160</v>
      </c>
      <c r="C901">
        <v>132185</v>
      </c>
      <c r="D901">
        <v>131515</v>
      </c>
      <c r="E901">
        <v>131815</v>
      </c>
    </row>
    <row r="902" spans="1:5" x14ac:dyDescent="0.25">
      <c r="A902" s="2">
        <v>45750.489583333336</v>
      </c>
      <c r="B902">
        <v>132675</v>
      </c>
      <c r="C902">
        <v>132695</v>
      </c>
      <c r="D902">
        <v>132140</v>
      </c>
      <c r="E902">
        <v>132155</v>
      </c>
    </row>
    <row r="903" spans="1:5" x14ac:dyDescent="0.25">
      <c r="A903" s="2">
        <v>45750.479166666664</v>
      </c>
      <c r="B903">
        <v>132465</v>
      </c>
      <c r="C903">
        <v>132860</v>
      </c>
      <c r="D903">
        <v>132440</v>
      </c>
      <c r="E903">
        <v>132680</v>
      </c>
    </row>
    <row r="904" spans="1:5" x14ac:dyDescent="0.25">
      <c r="A904" s="2">
        <v>45750.46875</v>
      </c>
      <c r="B904">
        <v>132730</v>
      </c>
      <c r="C904">
        <v>132770</v>
      </c>
      <c r="D904">
        <v>132115</v>
      </c>
      <c r="E904">
        <v>132470</v>
      </c>
    </row>
    <row r="905" spans="1:5" x14ac:dyDescent="0.25">
      <c r="A905" s="2">
        <v>45750.458333333336</v>
      </c>
      <c r="B905">
        <v>132550</v>
      </c>
      <c r="C905">
        <v>133130</v>
      </c>
      <c r="D905">
        <v>132475</v>
      </c>
      <c r="E905">
        <v>132730</v>
      </c>
    </row>
    <row r="906" spans="1:5" x14ac:dyDescent="0.25">
      <c r="A906" s="2">
        <v>45750.447916666664</v>
      </c>
      <c r="B906">
        <v>132465</v>
      </c>
      <c r="C906">
        <v>133070</v>
      </c>
      <c r="D906">
        <v>132425</v>
      </c>
      <c r="E906">
        <v>132550</v>
      </c>
    </row>
    <row r="907" spans="1:5" x14ac:dyDescent="0.25">
      <c r="A907" s="2">
        <v>45750.4375</v>
      </c>
      <c r="B907">
        <v>131830</v>
      </c>
      <c r="C907">
        <v>132610</v>
      </c>
      <c r="D907">
        <v>131820</v>
      </c>
      <c r="E907">
        <v>132465</v>
      </c>
    </row>
    <row r="908" spans="1:5" x14ac:dyDescent="0.25">
      <c r="A908" s="2">
        <v>45750.427083333336</v>
      </c>
      <c r="B908">
        <v>130860</v>
      </c>
      <c r="C908">
        <v>132070</v>
      </c>
      <c r="D908">
        <v>130800</v>
      </c>
      <c r="E908">
        <v>131830</v>
      </c>
    </row>
    <row r="909" spans="1:5" x14ac:dyDescent="0.25">
      <c r="A909" s="2">
        <v>45750.416666666664</v>
      </c>
      <c r="B909">
        <v>130360</v>
      </c>
      <c r="C909">
        <v>131095</v>
      </c>
      <c r="D909">
        <v>130265</v>
      </c>
      <c r="E909">
        <v>130860</v>
      </c>
    </row>
    <row r="910" spans="1:5" x14ac:dyDescent="0.25">
      <c r="A910" s="2">
        <v>45750.40625</v>
      </c>
      <c r="B910">
        <v>130995</v>
      </c>
      <c r="C910">
        <v>131035</v>
      </c>
      <c r="D910">
        <v>130205</v>
      </c>
      <c r="E910">
        <v>130360</v>
      </c>
    </row>
    <row r="911" spans="1:5" x14ac:dyDescent="0.25">
      <c r="A911" s="2">
        <v>45750.395833333336</v>
      </c>
      <c r="B911">
        <v>131165</v>
      </c>
      <c r="C911">
        <v>131435</v>
      </c>
      <c r="D911">
        <v>130930</v>
      </c>
      <c r="E911">
        <v>130995</v>
      </c>
    </row>
    <row r="912" spans="1:5" x14ac:dyDescent="0.25">
      <c r="A912" s="2">
        <v>45750.385416666664</v>
      </c>
      <c r="B912">
        <v>131385</v>
      </c>
      <c r="C912">
        <v>131470</v>
      </c>
      <c r="D912">
        <v>131060</v>
      </c>
      <c r="E912">
        <v>131165</v>
      </c>
    </row>
    <row r="913" spans="1:5" x14ac:dyDescent="0.25">
      <c r="A913" s="2">
        <v>45750.375</v>
      </c>
      <c r="B913">
        <v>130340</v>
      </c>
      <c r="C913">
        <v>131590</v>
      </c>
      <c r="D913">
        <v>130225</v>
      </c>
      <c r="E913">
        <v>131390</v>
      </c>
    </row>
    <row r="914" spans="1:5" x14ac:dyDescent="0.25">
      <c r="A914" s="2">
        <v>45749.760416666664</v>
      </c>
      <c r="B914">
        <v>131290</v>
      </c>
      <c r="C914">
        <v>131325</v>
      </c>
      <c r="D914">
        <v>130760</v>
      </c>
      <c r="E914">
        <v>130760</v>
      </c>
    </row>
    <row r="915" spans="1:5" x14ac:dyDescent="0.25">
      <c r="A915" s="2">
        <v>45749.75</v>
      </c>
      <c r="B915">
        <v>131390</v>
      </c>
      <c r="C915">
        <v>131550</v>
      </c>
      <c r="D915">
        <v>131275</v>
      </c>
      <c r="E915">
        <v>131285</v>
      </c>
    </row>
    <row r="916" spans="1:5" x14ac:dyDescent="0.25">
      <c r="A916" s="2">
        <v>45749.739583333336</v>
      </c>
      <c r="B916">
        <v>131315</v>
      </c>
      <c r="C916">
        <v>131550</v>
      </c>
      <c r="D916">
        <v>131260</v>
      </c>
      <c r="E916">
        <v>131385</v>
      </c>
    </row>
    <row r="917" spans="1:5" x14ac:dyDescent="0.25">
      <c r="A917" s="2">
        <v>45749.729166666664</v>
      </c>
      <c r="B917">
        <v>131220</v>
      </c>
      <c r="C917">
        <v>132475</v>
      </c>
      <c r="D917">
        <v>131195</v>
      </c>
      <c r="E917">
        <v>131315</v>
      </c>
    </row>
    <row r="918" spans="1:5" x14ac:dyDescent="0.25">
      <c r="A918" s="2">
        <v>45749.71875</v>
      </c>
      <c r="B918">
        <v>132655</v>
      </c>
      <c r="C918">
        <v>132945</v>
      </c>
      <c r="D918">
        <v>130990</v>
      </c>
      <c r="E918">
        <v>131220</v>
      </c>
    </row>
    <row r="919" spans="1:5" x14ac:dyDescent="0.25">
      <c r="A919" s="2">
        <v>45749.708333333336</v>
      </c>
      <c r="B919">
        <v>131955</v>
      </c>
      <c r="C919">
        <v>133410</v>
      </c>
      <c r="D919">
        <v>131440</v>
      </c>
      <c r="E919">
        <v>132655</v>
      </c>
    </row>
    <row r="920" spans="1:5" x14ac:dyDescent="0.25">
      <c r="A920" s="2">
        <v>45749.697916666664</v>
      </c>
      <c r="B920">
        <v>131825</v>
      </c>
      <c r="C920">
        <v>131995</v>
      </c>
      <c r="D920">
        <v>131755</v>
      </c>
      <c r="E920">
        <v>131955</v>
      </c>
    </row>
    <row r="921" spans="1:5" x14ac:dyDescent="0.25">
      <c r="A921" s="2">
        <v>45749.6875</v>
      </c>
      <c r="B921">
        <v>131750</v>
      </c>
      <c r="C921">
        <v>131885</v>
      </c>
      <c r="D921">
        <v>131705</v>
      </c>
      <c r="E921">
        <v>131825</v>
      </c>
    </row>
    <row r="922" spans="1:5" x14ac:dyDescent="0.25">
      <c r="A922" s="2">
        <v>45749.677083333336</v>
      </c>
      <c r="B922">
        <v>131755</v>
      </c>
      <c r="C922">
        <v>131820</v>
      </c>
      <c r="D922">
        <v>131700</v>
      </c>
      <c r="E922">
        <v>131750</v>
      </c>
    </row>
    <row r="923" spans="1:5" x14ac:dyDescent="0.25">
      <c r="A923" s="2">
        <v>45749.666666666664</v>
      </c>
      <c r="B923">
        <v>131685</v>
      </c>
      <c r="C923">
        <v>131790</v>
      </c>
      <c r="D923">
        <v>131675</v>
      </c>
      <c r="E923">
        <v>131755</v>
      </c>
    </row>
    <row r="924" spans="1:5" x14ac:dyDescent="0.25">
      <c r="A924" s="2">
        <v>45749.65625</v>
      </c>
      <c r="B924">
        <v>131810</v>
      </c>
      <c r="C924">
        <v>131840</v>
      </c>
      <c r="D924">
        <v>131675</v>
      </c>
      <c r="E924">
        <v>131690</v>
      </c>
    </row>
    <row r="925" spans="1:5" x14ac:dyDescent="0.25">
      <c r="A925" s="2">
        <v>45749.645833333336</v>
      </c>
      <c r="B925">
        <v>131675</v>
      </c>
      <c r="C925">
        <v>131830</v>
      </c>
      <c r="D925">
        <v>131665</v>
      </c>
      <c r="E925">
        <v>131810</v>
      </c>
    </row>
    <row r="926" spans="1:5" x14ac:dyDescent="0.25">
      <c r="A926" s="2">
        <v>45749.635416666664</v>
      </c>
      <c r="B926">
        <v>131635</v>
      </c>
      <c r="C926">
        <v>131720</v>
      </c>
      <c r="D926">
        <v>131610</v>
      </c>
      <c r="E926">
        <v>131680</v>
      </c>
    </row>
    <row r="927" spans="1:5" x14ac:dyDescent="0.25">
      <c r="A927" s="2">
        <v>45749.625</v>
      </c>
      <c r="B927">
        <v>131690</v>
      </c>
      <c r="C927">
        <v>131745</v>
      </c>
      <c r="D927">
        <v>131590</v>
      </c>
      <c r="E927">
        <v>131635</v>
      </c>
    </row>
    <row r="928" spans="1:5" x14ac:dyDescent="0.25">
      <c r="A928" s="2">
        <v>45749.614583333336</v>
      </c>
      <c r="B928">
        <v>131615</v>
      </c>
      <c r="C928">
        <v>131705</v>
      </c>
      <c r="D928">
        <v>131530</v>
      </c>
      <c r="E928">
        <v>131685</v>
      </c>
    </row>
    <row r="929" spans="1:5" x14ac:dyDescent="0.25">
      <c r="A929" s="2">
        <v>45749.604166666664</v>
      </c>
      <c r="B929">
        <v>131530</v>
      </c>
      <c r="C929">
        <v>131665</v>
      </c>
      <c r="D929">
        <v>131520</v>
      </c>
      <c r="E929">
        <v>131615</v>
      </c>
    </row>
    <row r="930" spans="1:5" x14ac:dyDescent="0.25">
      <c r="A930" s="2">
        <v>45749.59375</v>
      </c>
      <c r="B930">
        <v>131665</v>
      </c>
      <c r="C930">
        <v>131665</v>
      </c>
      <c r="D930">
        <v>131420</v>
      </c>
      <c r="E930">
        <v>131525</v>
      </c>
    </row>
    <row r="931" spans="1:5" x14ac:dyDescent="0.25">
      <c r="A931" s="2">
        <v>45749.583333333336</v>
      </c>
      <c r="B931">
        <v>131855</v>
      </c>
      <c r="C931">
        <v>131875</v>
      </c>
      <c r="D931">
        <v>131650</v>
      </c>
      <c r="E931">
        <v>131665</v>
      </c>
    </row>
    <row r="932" spans="1:5" x14ac:dyDescent="0.25">
      <c r="A932" s="2">
        <v>45749.572916666664</v>
      </c>
      <c r="B932">
        <v>131615</v>
      </c>
      <c r="C932">
        <v>131930</v>
      </c>
      <c r="D932">
        <v>131570</v>
      </c>
      <c r="E932">
        <v>131855</v>
      </c>
    </row>
    <row r="933" spans="1:5" x14ac:dyDescent="0.25">
      <c r="A933" s="2">
        <v>45749.5625</v>
      </c>
      <c r="B933">
        <v>131635</v>
      </c>
      <c r="C933">
        <v>131640</v>
      </c>
      <c r="D933">
        <v>131355</v>
      </c>
      <c r="E933">
        <v>131610</v>
      </c>
    </row>
    <row r="934" spans="1:5" x14ac:dyDescent="0.25">
      <c r="A934" s="2">
        <v>45749.552083333336</v>
      </c>
      <c r="B934">
        <v>131690</v>
      </c>
      <c r="C934">
        <v>131740</v>
      </c>
      <c r="D934">
        <v>131555</v>
      </c>
      <c r="E934">
        <v>131630</v>
      </c>
    </row>
    <row r="935" spans="1:5" x14ac:dyDescent="0.25">
      <c r="A935" s="2">
        <v>45749.541666666664</v>
      </c>
      <c r="B935">
        <v>131525</v>
      </c>
      <c r="C935">
        <v>131750</v>
      </c>
      <c r="D935">
        <v>131525</v>
      </c>
      <c r="E935">
        <v>131695</v>
      </c>
    </row>
    <row r="936" spans="1:5" x14ac:dyDescent="0.25">
      <c r="A936" s="2">
        <v>45749.53125</v>
      </c>
      <c r="B936">
        <v>131520</v>
      </c>
      <c r="C936">
        <v>131575</v>
      </c>
      <c r="D936">
        <v>131360</v>
      </c>
      <c r="E936">
        <v>131525</v>
      </c>
    </row>
    <row r="937" spans="1:5" x14ac:dyDescent="0.25">
      <c r="A937" s="2">
        <v>45749.520833333336</v>
      </c>
      <c r="B937">
        <v>131625</v>
      </c>
      <c r="C937">
        <v>131695</v>
      </c>
      <c r="D937">
        <v>131430</v>
      </c>
      <c r="E937">
        <v>131520</v>
      </c>
    </row>
    <row r="938" spans="1:5" x14ac:dyDescent="0.25">
      <c r="A938" s="2">
        <v>45749.510416666664</v>
      </c>
      <c r="B938">
        <v>131650</v>
      </c>
      <c r="C938">
        <v>131680</v>
      </c>
      <c r="D938">
        <v>131560</v>
      </c>
      <c r="E938">
        <v>131620</v>
      </c>
    </row>
    <row r="939" spans="1:5" x14ac:dyDescent="0.25">
      <c r="A939" s="2">
        <v>45749.5</v>
      </c>
      <c r="B939">
        <v>131500</v>
      </c>
      <c r="C939">
        <v>131670</v>
      </c>
      <c r="D939">
        <v>131390</v>
      </c>
      <c r="E939">
        <v>131655</v>
      </c>
    </row>
    <row r="940" spans="1:5" x14ac:dyDescent="0.25">
      <c r="A940" s="2">
        <v>45749.489583333336</v>
      </c>
      <c r="B940">
        <v>131320</v>
      </c>
      <c r="C940">
        <v>131750</v>
      </c>
      <c r="D940">
        <v>131290</v>
      </c>
      <c r="E940">
        <v>131495</v>
      </c>
    </row>
    <row r="941" spans="1:5" x14ac:dyDescent="0.25">
      <c r="A941" s="2">
        <v>45749.479166666664</v>
      </c>
      <c r="B941">
        <v>131180</v>
      </c>
      <c r="C941">
        <v>131500</v>
      </c>
      <c r="D941">
        <v>131060</v>
      </c>
      <c r="E941">
        <v>131320</v>
      </c>
    </row>
    <row r="942" spans="1:5" x14ac:dyDescent="0.25">
      <c r="A942" s="2">
        <v>45749.46875</v>
      </c>
      <c r="B942">
        <v>131055</v>
      </c>
      <c r="C942">
        <v>131255</v>
      </c>
      <c r="D942">
        <v>130985</v>
      </c>
      <c r="E942">
        <v>131180</v>
      </c>
    </row>
    <row r="943" spans="1:5" x14ac:dyDescent="0.25">
      <c r="A943" s="2">
        <v>45749.458333333336</v>
      </c>
      <c r="B943">
        <v>131120</v>
      </c>
      <c r="C943">
        <v>131150</v>
      </c>
      <c r="D943">
        <v>130885</v>
      </c>
      <c r="E943">
        <v>131050</v>
      </c>
    </row>
    <row r="944" spans="1:5" x14ac:dyDescent="0.25">
      <c r="A944" s="2">
        <v>45749.447916666664</v>
      </c>
      <c r="B944">
        <v>131380</v>
      </c>
      <c r="C944">
        <v>131410</v>
      </c>
      <c r="D944">
        <v>131030</v>
      </c>
      <c r="E944">
        <v>131115</v>
      </c>
    </row>
    <row r="945" spans="1:5" x14ac:dyDescent="0.25">
      <c r="A945" s="2">
        <v>45749.4375</v>
      </c>
      <c r="B945">
        <v>131875</v>
      </c>
      <c r="C945">
        <v>131935</v>
      </c>
      <c r="D945">
        <v>131310</v>
      </c>
      <c r="E945">
        <v>131375</v>
      </c>
    </row>
    <row r="946" spans="1:5" x14ac:dyDescent="0.25">
      <c r="A946" s="2">
        <v>45749.427083333336</v>
      </c>
      <c r="B946">
        <v>131765</v>
      </c>
      <c r="C946">
        <v>132130</v>
      </c>
      <c r="D946">
        <v>131570</v>
      </c>
      <c r="E946">
        <v>131880</v>
      </c>
    </row>
    <row r="947" spans="1:5" x14ac:dyDescent="0.25">
      <c r="A947" s="2">
        <v>45749.416666666664</v>
      </c>
      <c r="B947">
        <v>131620</v>
      </c>
      <c r="C947">
        <v>131835</v>
      </c>
      <c r="D947">
        <v>131565</v>
      </c>
      <c r="E947">
        <v>131765</v>
      </c>
    </row>
    <row r="948" spans="1:5" x14ac:dyDescent="0.25">
      <c r="A948" s="2">
        <v>45749.40625</v>
      </c>
      <c r="B948">
        <v>131655</v>
      </c>
      <c r="C948">
        <v>131795</v>
      </c>
      <c r="D948">
        <v>131550</v>
      </c>
      <c r="E948">
        <v>131620</v>
      </c>
    </row>
    <row r="949" spans="1:5" x14ac:dyDescent="0.25">
      <c r="A949" s="2">
        <v>45749.395833333336</v>
      </c>
      <c r="B949">
        <v>131430</v>
      </c>
      <c r="C949">
        <v>131850</v>
      </c>
      <c r="D949">
        <v>131430</v>
      </c>
      <c r="E949">
        <v>131650</v>
      </c>
    </row>
    <row r="950" spans="1:5" x14ac:dyDescent="0.25">
      <c r="A950" s="2">
        <v>45749.385416666664</v>
      </c>
      <c r="B950">
        <v>131685</v>
      </c>
      <c r="C950">
        <v>131770</v>
      </c>
      <c r="D950">
        <v>131405</v>
      </c>
      <c r="E950">
        <v>131435</v>
      </c>
    </row>
    <row r="951" spans="1:5" x14ac:dyDescent="0.25">
      <c r="A951" s="2">
        <v>45749.375</v>
      </c>
      <c r="B951">
        <v>131525</v>
      </c>
      <c r="C951">
        <v>132045</v>
      </c>
      <c r="D951">
        <v>131435</v>
      </c>
      <c r="E951">
        <v>131690</v>
      </c>
    </row>
    <row r="952" spans="1:5" x14ac:dyDescent="0.25">
      <c r="A952" s="2">
        <v>45748.760416666664</v>
      </c>
      <c r="B952">
        <v>131740</v>
      </c>
      <c r="C952">
        <v>131755</v>
      </c>
      <c r="D952">
        <v>131610</v>
      </c>
      <c r="E952">
        <v>131700</v>
      </c>
    </row>
    <row r="953" spans="1:5" x14ac:dyDescent="0.25">
      <c r="A953" s="2">
        <v>45748.75</v>
      </c>
      <c r="B953">
        <v>131830</v>
      </c>
      <c r="C953">
        <v>131840</v>
      </c>
      <c r="D953">
        <v>131715</v>
      </c>
      <c r="E953">
        <v>131735</v>
      </c>
    </row>
    <row r="954" spans="1:5" x14ac:dyDescent="0.25">
      <c r="A954" s="2">
        <v>45748.739583333336</v>
      </c>
      <c r="B954">
        <v>131805</v>
      </c>
      <c r="C954">
        <v>131890</v>
      </c>
      <c r="D954">
        <v>131780</v>
      </c>
      <c r="E954">
        <v>131830</v>
      </c>
    </row>
    <row r="955" spans="1:5" x14ac:dyDescent="0.25">
      <c r="A955" s="2">
        <v>45748.729166666664</v>
      </c>
      <c r="B955">
        <v>131740</v>
      </c>
      <c r="C955">
        <v>131835</v>
      </c>
      <c r="D955">
        <v>131715</v>
      </c>
      <c r="E955">
        <v>131805</v>
      </c>
    </row>
    <row r="956" spans="1:5" x14ac:dyDescent="0.25">
      <c r="A956" s="2">
        <v>45748.71875</v>
      </c>
      <c r="B956">
        <v>131730</v>
      </c>
      <c r="C956">
        <v>131815</v>
      </c>
      <c r="D956">
        <v>131640</v>
      </c>
      <c r="E956">
        <v>131740</v>
      </c>
    </row>
    <row r="957" spans="1:5" x14ac:dyDescent="0.25">
      <c r="A957" s="2">
        <v>45748.708333333336</v>
      </c>
      <c r="B957">
        <v>131870</v>
      </c>
      <c r="C957">
        <v>131890</v>
      </c>
      <c r="D957">
        <v>131705</v>
      </c>
      <c r="E957">
        <v>131730</v>
      </c>
    </row>
    <row r="958" spans="1:5" x14ac:dyDescent="0.25">
      <c r="A958" s="2">
        <v>45748.697916666664</v>
      </c>
      <c r="B958">
        <v>131735</v>
      </c>
      <c r="C958">
        <v>131915</v>
      </c>
      <c r="D958">
        <v>131635</v>
      </c>
      <c r="E958">
        <v>131875</v>
      </c>
    </row>
    <row r="959" spans="1:5" x14ac:dyDescent="0.25">
      <c r="A959" s="2">
        <v>45748.6875</v>
      </c>
      <c r="B959">
        <v>131930</v>
      </c>
      <c r="C959">
        <v>131960</v>
      </c>
      <c r="D959">
        <v>131715</v>
      </c>
      <c r="E959">
        <v>131730</v>
      </c>
    </row>
    <row r="960" spans="1:5" x14ac:dyDescent="0.25">
      <c r="A960" s="2">
        <v>45748.677083333336</v>
      </c>
      <c r="B960">
        <v>132020</v>
      </c>
      <c r="C960">
        <v>132080</v>
      </c>
      <c r="D960">
        <v>131915</v>
      </c>
      <c r="E960">
        <v>131925</v>
      </c>
    </row>
    <row r="961" spans="1:5" x14ac:dyDescent="0.25">
      <c r="A961" s="2">
        <v>45748.666666666664</v>
      </c>
      <c r="B961">
        <v>131860</v>
      </c>
      <c r="C961">
        <v>132045</v>
      </c>
      <c r="D961">
        <v>131825</v>
      </c>
      <c r="E961">
        <v>132025</v>
      </c>
    </row>
    <row r="962" spans="1:5" x14ac:dyDescent="0.25">
      <c r="A962" s="2">
        <v>45748.65625</v>
      </c>
      <c r="B962">
        <v>131760</v>
      </c>
      <c r="C962">
        <v>131955</v>
      </c>
      <c r="D962">
        <v>131745</v>
      </c>
      <c r="E962">
        <v>131860</v>
      </c>
    </row>
    <row r="963" spans="1:5" x14ac:dyDescent="0.25">
      <c r="A963" s="2">
        <v>45748.645833333336</v>
      </c>
      <c r="B963">
        <v>132105</v>
      </c>
      <c r="C963">
        <v>132150</v>
      </c>
      <c r="D963">
        <v>131620</v>
      </c>
      <c r="E963">
        <v>131755</v>
      </c>
    </row>
    <row r="964" spans="1:5" x14ac:dyDescent="0.25">
      <c r="A964" s="2">
        <v>45748.635416666664</v>
      </c>
      <c r="B964">
        <v>132390</v>
      </c>
      <c r="C964">
        <v>132395</v>
      </c>
      <c r="D964">
        <v>132095</v>
      </c>
      <c r="E964">
        <v>132105</v>
      </c>
    </row>
    <row r="965" spans="1:5" x14ac:dyDescent="0.25">
      <c r="A965" s="2">
        <v>45748.625</v>
      </c>
      <c r="B965">
        <v>132425</v>
      </c>
      <c r="C965">
        <v>132475</v>
      </c>
      <c r="D965">
        <v>132375</v>
      </c>
      <c r="E965">
        <v>132395</v>
      </c>
    </row>
    <row r="966" spans="1:5" x14ac:dyDescent="0.25">
      <c r="A966" s="2">
        <v>45748.614583333336</v>
      </c>
      <c r="B966">
        <v>132545</v>
      </c>
      <c r="C966">
        <v>132600</v>
      </c>
      <c r="D966">
        <v>132385</v>
      </c>
      <c r="E966">
        <v>132420</v>
      </c>
    </row>
    <row r="967" spans="1:5" x14ac:dyDescent="0.25">
      <c r="A967" s="2">
        <v>45748.604166666664</v>
      </c>
      <c r="B967">
        <v>132455</v>
      </c>
      <c r="C967">
        <v>132665</v>
      </c>
      <c r="D967">
        <v>132420</v>
      </c>
      <c r="E967">
        <v>132550</v>
      </c>
    </row>
    <row r="968" spans="1:5" x14ac:dyDescent="0.25">
      <c r="A968" s="2">
        <v>45748.59375</v>
      </c>
      <c r="B968">
        <v>132320</v>
      </c>
      <c r="C968">
        <v>132470</v>
      </c>
      <c r="D968">
        <v>132290</v>
      </c>
      <c r="E968">
        <v>132450</v>
      </c>
    </row>
    <row r="969" spans="1:5" x14ac:dyDescent="0.25">
      <c r="A969" s="2">
        <v>45748.583333333336</v>
      </c>
      <c r="B969">
        <v>132235</v>
      </c>
      <c r="C969">
        <v>132370</v>
      </c>
      <c r="D969">
        <v>132185</v>
      </c>
      <c r="E969">
        <v>132320</v>
      </c>
    </row>
    <row r="970" spans="1:5" x14ac:dyDescent="0.25">
      <c r="A970" s="2">
        <v>45748.572916666664</v>
      </c>
      <c r="B970">
        <v>132220</v>
      </c>
      <c r="C970">
        <v>132310</v>
      </c>
      <c r="D970">
        <v>132045</v>
      </c>
      <c r="E970">
        <v>132240</v>
      </c>
    </row>
    <row r="971" spans="1:5" x14ac:dyDescent="0.25">
      <c r="A971" s="2">
        <v>45748.5625</v>
      </c>
      <c r="B971">
        <v>132385</v>
      </c>
      <c r="C971">
        <v>132455</v>
      </c>
      <c r="D971">
        <v>132205</v>
      </c>
      <c r="E971">
        <v>132215</v>
      </c>
    </row>
    <row r="972" spans="1:5" x14ac:dyDescent="0.25">
      <c r="A972" s="2">
        <v>45748.552083333336</v>
      </c>
      <c r="B972">
        <v>132380</v>
      </c>
      <c r="C972">
        <v>132495</v>
      </c>
      <c r="D972">
        <v>132320</v>
      </c>
      <c r="E972">
        <v>132385</v>
      </c>
    </row>
    <row r="973" spans="1:5" x14ac:dyDescent="0.25">
      <c r="A973" s="2">
        <v>45748.541666666664</v>
      </c>
      <c r="B973">
        <v>132430</v>
      </c>
      <c r="C973">
        <v>132585</v>
      </c>
      <c r="D973">
        <v>132305</v>
      </c>
      <c r="E973">
        <v>132375</v>
      </c>
    </row>
    <row r="974" spans="1:5" x14ac:dyDescent="0.25">
      <c r="A974" s="2">
        <v>45748.53125</v>
      </c>
      <c r="B974">
        <v>132335</v>
      </c>
      <c r="C974">
        <v>132475</v>
      </c>
      <c r="D974">
        <v>132300</v>
      </c>
      <c r="E974">
        <v>132430</v>
      </c>
    </row>
    <row r="975" spans="1:5" x14ac:dyDescent="0.25">
      <c r="A975" s="2">
        <v>45748.520833333336</v>
      </c>
      <c r="B975">
        <v>132360</v>
      </c>
      <c r="C975">
        <v>132395</v>
      </c>
      <c r="D975">
        <v>132210</v>
      </c>
      <c r="E975">
        <v>132340</v>
      </c>
    </row>
    <row r="976" spans="1:5" x14ac:dyDescent="0.25">
      <c r="A976" s="2">
        <v>45748.510416666664</v>
      </c>
      <c r="B976">
        <v>132350</v>
      </c>
      <c r="C976">
        <v>132515</v>
      </c>
      <c r="D976">
        <v>132230</v>
      </c>
      <c r="E976">
        <v>132365</v>
      </c>
    </row>
    <row r="977" spans="1:5" x14ac:dyDescent="0.25">
      <c r="A977" s="2">
        <v>45748.5</v>
      </c>
      <c r="B977">
        <v>132035</v>
      </c>
      <c r="C977">
        <v>132375</v>
      </c>
      <c r="D977">
        <v>132035</v>
      </c>
      <c r="E977">
        <v>132350</v>
      </c>
    </row>
    <row r="978" spans="1:5" x14ac:dyDescent="0.25">
      <c r="A978" s="2">
        <v>45748.489583333336</v>
      </c>
      <c r="B978">
        <v>132325</v>
      </c>
      <c r="C978">
        <v>132345</v>
      </c>
      <c r="D978">
        <v>131965</v>
      </c>
      <c r="E978">
        <v>132040</v>
      </c>
    </row>
    <row r="979" spans="1:5" x14ac:dyDescent="0.25">
      <c r="A979" s="2">
        <v>45748.479166666664</v>
      </c>
      <c r="B979">
        <v>131895</v>
      </c>
      <c r="C979">
        <v>132390</v>
      </c>
      <c r="D979">
        <v>131875</v>
      </c>
      <c r="E979">
        <v>132325</v>
      </c>
    </row>
    <row r="980" spans="1:5" x14ac:dyDescent="0.25">
      <c r="A980" s="2">
        <v>45748.46875</v>
      </c>
      <c r="B980">
        <v>131540</v>
      </c>
      <c r="C980">
        <v>131940</v>
      </c>
      <c r="D980">
        <v>131455</v>
      </c>
      <c r="E980">
        <v>131895</v>
      </c>
    </row>
    <row r="981" spans="1:5" x14ac:dyDescent="0.25">
      <c r="A981" s="2">
        <v>45748.458333333336</v>
      </c>
      <c r="B981">
        <v>131380</v>
      </c>
      <c r="C981">
        <v>131720</v>
      </c>
      <c r="D981">
        <v>131120</v>
      </c>
      <c r="E981">
        <v>131535</v>
      </c>
    </row>
    <row r="982" spans="1:5" x14ac:dyDescent="0.25">
      <c r="A982" s="2">
        <v>45748.447916666664</v>
      </c>
      <c r="B982">
        <v>131225</v>
      </c>
      <c r="C982">
        <v>131510</v>
      </c>
      <c r="D982">
        <v>131075</v>
      </c>
      <c r="E982">
        <v>131380</v>
      </c>
    </row>
    <row r="983" spans="1:5" x14ac:dyDescent="0.25">
      <c r="A983" s="2">
        <v>45748.4375</v>
      </c>
      <c r="B983">
        <v>131320</v>
      </c>
      <c r="C983">
        <v>131425</v>
      </c>
      <c r="D983">
        <v>131125</v>
      </c>
      <c r="E983">
        <v>131225</v>
      </c>
    </row>
    <row r="984" spans="1:5" x14ac:dyDescent="0.25">
      <c r="A984" s="2">
        <v>45748.427083333336</v>
      </c>
      <c r="B984">
        <v>130775</v>
      </c>
      <c r="C984">
        <v>131350</v>
      </c>
      <c r="D984">
        <v>130655</v>
      </c>
      <c r="E984">
        <v>131320</v>
      </c>
    </row>
    <row r="985" spans="1:5" x14ac:dyDescent="0.25">
      <c r="A985" s="2">
        <v>45748.416666666664</v>
      </c>
      <c r="B985">
        <v>131100</v>
      </c>
      <c r="C985">
        <v>131155</v>
      </c>
      <c r="D985">
        <v>130625</v>
      </c>
      <c r="E985">
        <v>130775</v>
      </c>
    </row>
    <row r="986" spans="1:5" x14ac:dyDescent="0.25">
      <c r="A986" s="2">
        <v>45748.40625</v>
      </c>
      <c r="B986">
        <v>130940</v>
      </c>
      <c r="C986">
        <v>131190</v>
      </c>
      <c r="D986">
        <v>130900</v>
      </c>
      <c r="E986">
        <v>131105</v>
      </c>
    </row>
    <row r="987" spans="1:5" x14ac:dyDescent="0.25">
      <c r="A987" s="2">
        <v>45748.395833333336</v>
      </c>
      <c r="B987">
        <v>131295</v>
      </c>
      <c r="C987">
        <v>131300</v>
      </c>
      <c r="D987">
        <v>130865</v>
      </c>
      <c r="E987">
        <v>130940</v>
      </c>
    </row>
    <row r="988" spans="1:5" x14ac:dyDescent="0.25">
      <c r="A988" s="2">
        <v>45748.385416666664</v>
      </c>
      <c r="B988">
        <v>131140</v>
      </c>
      <c r="C988">
        <v>131325</v>
      </c>
      <c r="D988">
        <v>131045</v>
      </c>
      <c r="E988">
        <v>131295</v>
      </c>
    </row>
    <row r="989" spans="1:5" x14ac:dyDescent="0.25">
      <c r="A989" s="2">
        <v>45748.375</v>
      </c>
      <c r="B989">
        <v>131130</v>
      </c>
      <c r="C989">
        <v>131300</v>
      </c>
      <c r="D989">
        <v>130935</v>
      </c>
      <c r="E989">
        <v>131145</v>
      </c>
    </row>
    <row r="990" spans="1:5" x14ac:dyDescent="0.25">
      <c r="A990" s="2">
        <v>45747.760416666664</v>
      </c>
      <c r="B990">
        <v>131005</v>
      </c>
      <c r="C990">
        <v>131045</v>
      </c>
      <c r="D990">
        <v>130960</v>
      </c>
      <c r="E990">
        <v>130960</v>
      </c>
    </row>
    <row r="991" spans="1:5" x14ac:dyDescent="0.25">
      <c r="A991" s="2">
        <v>45747.75</v>
      </c>
      <c r="B991">
        <v>131045</v>
      </c>
      <c r="C991">
        <v>131070</v>
      </c>
      <c r="D991">
        <v>130960</v>
      </c>
      <c r="E991">
        <v>131010</v>
      </c>
    </row>
    <row r="992" spans="1:5" x14ac:dyDescent="0.25">
      <c r="A992" s="2">
        <v>45747.739583333336</v>
      </c>
      <c r="B992">
        <v>131000</v>
      </c>
      <c r="C992">
        <v>131090</v>
      </c>
      <c r="D992">
        <v>130945</v>
      </c>
      <c r="E992">
        <v>131050</v>
      </c>
    </row>
    <row r="993" spans="1:5" x14ac:dyDescent="0.25">
      <c r="A993" s="2">
        <v>45747.729166666664</v>
      </c>
      <c r="B993">
        <v>131025</v>
      </c>
      <c r="C993">
        <v>131040</v>
      </c>
      <c r="D993">
        <v>130930</v>
      </c>
      <c r="E993">
        <v>130995</v>
      </c>
    </row>
    <row r="994" spans="1:5" x14ac:dyDescent="0.25">
      <c r="A994" s="2">
        <v>45747.71875</v>
      </c>
      <c r="B994">
        <v>131070</v>
      </c>
      <c r="C994">
        <v>131130</v>
      </c>
      <c r="D994">
        <v>131000</v>
      </c>
      <c r="E994">
        <v>131020</v>
      </c>
    </row>
    <row r="995" spans="1:5" x14ac:dyDescent="0.25">
      <c r="A995" s="2">
        <v>45747.708333333336</v>
      </c>
      <c r="B995">
        <v>131115</v>
      </c>
      <c r="C995">
        <v>131145</v>
      </c>
      <c r="D995">
        <v>130870</v>
      </c>
      <c r="E995">
        <v>131070</v>
      </c>
    </row>
    <row r="996" spans="1:5" x14ac:dyDescent="0.25">
      <c r="A996" s="2">
        <v>45747.697916666664</v>
      </c>
      <c r="B996">
        <v>131325</v>
      </c>
      <c r="C996">
        <v>131395</v>
      </c>
      <c r="D996">
        <v>131080</v>
      </c>
      <c r="E996">
        <v>131115</v>
      </c>
    </row>
    <row r="997" spans="1:5" x14ac:dyDescent="0.25">
      <c r="A997" s="2">
        <v>45747.6875</v>
      </c>
      <c r="B997">
        <v>131215</v>
      </c>
      <c r="C997">
        <v>131400</v>
      </c>
      <c r="D997">
        <v>131200</v>
      </c>
      <c r="E997">
        <v>131320</v>
      </c>
    </row>
    <row r="998" spans="1:5" x14ac:dyDescent="0.25">
      <c r="A998" s="2">
        <v>45747.677083333336</v>
      </c>
      <c r="B998">
        <v>131395</v>
      </c>
      <c r="C998">
        <v>131435</v>
      </c>
      <c r="D998">
        <v>131205</v>
      </c>
      <c r="E998">
        <v>131215</v>
      </c>
    </row>
    <row r="999" spans="1:5" x14ac:dyDescent="0.25">
      <c r="A999" s="2">
        <v>45747.666666666664</v>
      </c>
      <c r="B999">
        <v>131330</v>
      </c>
      <c r="C999">
        <v>131455</v>
      </c>
      <c r="D999">
        <v>131310</v>
      </c>
      <c r="E999">
        <v>131390</v>
      </c>
    </row>
    <row r="1000" spans="1:5" x14ac:dyDescent="0.25">
      <c r="A1000" s="2">
        <v>45747.65625</v>
      </c>
      <c r="B1000">
        <v>131340</v>
      </c>
      <c r="C1000">
        <v>131410</v>
      </c>
      <c r="D1000">
        <v>131265</v>
      </c>
      <c r="E1000">
        <v>131335</v>
      </c>
    </row>
    <row r="1001" spans="1:5" x14ac:dyDescent="0.25">
      <c r="A1001" s="2">
        <v>45747.645833333336</v>
      </c>
      <c r="B1001">
        <v>131580</v>
      </c>
      <c r="C1001">
        <v>131640</v>
      </c>
      <c r="D1001">
        <v>131320</v>
      </c>
      <c r="E1001">
        <v>131340</v>
      </c>
    </row>
    <row r="1002" spans="1:5" x14ac:dyDescent="0.25">
      <c r="A1002" s="2">
        <v>45747.635416666664</v>
      </c>
      <c r="B1002">
        <v>131475</v>
      </c>
      <c r="C1002">
        <v>131720</v>
      </c>
      <c r="D1002">
        <v>131465</v>
      </c>
      <c r="E1002">
        <v>131580</v>
      </c>
    </row>
    <row r="1003" spans="1:5" x14ac:dyDescent="0.25">
      <c r="A1003" s="2">
        <v>45747.625</v>
      </c>
      <c r="B1003">
        <v>131110</v>
      </c>
      <c r="C1003">
        <v>131615</v>
      </c>
      <c r="D1003">
        <v>131100</v>
      </c>
      <c r="E1003">
        <v>131475</v>
      </c>
    </row>
    <row r="1004" spans="1:5" x14ac:dyDescent="0.25">
      <c r="A1004" s="2">
        <v>45747.614583333336</v>
      </c>
      <c r="B1004">
        <v>131105</v>
      </c>
      <c r="C1004">
        <v>131205</v>
      </c>
      <c r="D1004">
        <v>131055</v>
      </c>
      <c r="E1004">
        <v>131115</v>
      </c>
    </row>
    <row r="1005" spans="1:5" x14ac:dyDescent="0.25">
      <c r="A1005" s="2">
        <v>45747.604166666664</v>
      </c>
      <c r="B1005">
        <v>130865</v>
      </c>
      <c r="C1005">
        <v>131145</v>
      </c>
      <c r="D1005">
        <v>130860</v>
      </c>
      <c r="E1005">
        <v>131100</v>
      </c>
    </row>
    <row r="1006" spans="1:5" x14ac:dyDescent="0.25">
      <c r="A1006" s="2">
        <v>45747.59375</v>
      </c>
      <c r="B1006">
        <v>130970</v>
      </c>
      <c r="C1006">
        <v>130985</v>
      </c>
      <c r="D1006">
        <v>130805</v>
      </c>
      <c r="E1006">
        <v>130870</v>
      </c>
    </row>
    <row r="1007" spans="1:5" x14ac:dyDescent="0.25">
      <c r="A1007" s="2">
        <v>45747.583333333336</v>
      </c>
      <c r="B1007">
        <v>131045</v>
      </c>
      <c r="C1007">
        <v>131070</v>
      </c>
      <c r="D1007">
        <v>130915</v>
      </c>
      <c r="E1007">
        <v>130970</v>
      </c>
    </row>
    <row r="1008" spans="1:5" x14ac:dyDescent="0.25">
      <c r="A1008" s="2">
        <v>45747.572916666664</v>
      </c>
      <c r="B1008">
        <v>131055</v>
      </c>
      <c r="C1008">
        <v>131175</v>
      </c>
      <c r="D1008">
        <v>131025</v>
      </c>
      <c r="E1008">
        <v>131045</v>
      </c>
    </row>
    <row r="1009" spans="1:5" x14ac:dyDescent="0.25">
      <c r="A1009" s="2">
        <v>45747.5625</v>
      </c>
      <c r="B1009">
        <v>131030</v>
      </c>
      <c r="C1009">
        <v>131120</v>
      </c>
      <c r="D1009">
        <v>130960</v>
      </c>
      <c r="E1009">
        <v>131055</v>
      </c>
    </row>
    <row r="1010" spans="1:5" x14ac:dyDescent="0.25">
      <c r="A1010" s="2">
        <v>45747.552083333336</v>
      </c>
      <c r="B1010">
        <v>130935</v>
      </c>
      <c r="C1010">
        <v>131080</v>
      </c>
      <c r="D1010">
        <v>130925</v>
      </c>
      <c r="E1010">
        <v>131035</v>
      </c>
    </row>
    <row r="1011" spans="1:5" x14ac:dyDescent="0.25">
      <c r="A1011" s="2">
        <v>45747.541666666664</v>
      </c>
      <c r="B1011">
        <v>131035</v>
      </c>
      <c r="C1011">
        <v>131085</v>
      </c>
      <c r="D1011">
        <v>130900</v>
      </c>
      <c r="E1011">
        <v>130935</v>
      </c>
    </row>
    <row r="1012" spans="1:5" x14ac:dyDescent="0.25">
      <c r="A1012" s="2">
        <v>45747.53125</v>
      </c>
      <c r="B1012">
        <v>130985</v>
      </c>
      <c r="C1012">
        <v>131095</v>
      </c>
      <c r="D1012">
        <v>130980</v>
      </c>
      <c r="E1012">
        <v>131030</v>
      </c>
    </row>
    <row r="1013" spans="1:5" x14ac:dyDescent="0.25">
      <c r="A1013" s="2">
        <v>45747.520833333336</v>
      </c>
      <c r="B1013">
        <v>130975</v>
      </c>
      <c r="C1013">
        <v>131010</v>
      </c>
      <c r="D1013">
        <v>130855</v>
      </c>
      <c r="E1013">
        <v>130985</v>
      </c>
    </row>
    <row r="1014" spans="1:5" x14ac:dyDescent="0.25">
      <c r="A1014" s="2">
        <v>45747.510416666664</v>
      </c>
      <c r="B1014">
        <v>131215</v>
      </c>
      <c r="C1014">
        <v>131245</v>
      </c>
      <c r="D1014">
        <v>130960</v>
      </c>
      <c r="E1014">
        <v>130970</v>
      </c>
    </row>
    <row r="1015" spans="1:5" x14ac:dyDescent="0.25">
      <c r="A1015" s="2">
        <v>45747.5</v>
      </c>
      <c r="B1015">
        <v>131450</v>
      </c>
      <c r="C1015">
        <v>131455</v>
      </c>
      <c r="D1015">
        <v>131090</v>
      </c>
      <c r="E1015">
        <v>131215</v>
      </c>
    </row>
    <row r="1016" spans="1:5" x14ac:dyDescent="0.25">
      <c r="A1016" s="2">
        <v>45747.489583333336</v>
      </c>
      <c r="B1016">
        <v>131500</v>
      </c>
      <c r="C1016">
        <v>131545</v>
      </c>
      <c r="D1016">
        <v>131325</v>
      </c>
      <c r="E1016">
        <v>131450</v>
      </c>
    </row>
    <row r="1017" spans="1:5" x14ac:dyDescent="0.25">
      <c r="A1017" s="2">
        <v>45747.479166666664</v>
      </c>
      <c r="B1017">
        <v>131390</v>
      </c>
      <c r="C1017">
        <v>131585</v>
      </c>
      <c r="D1017">
        <v>131380</v>
      </c>
      <c r="E1017">
        <v>131500</v>
      </c>
    </row>
    <row r="1018" spans="1:5" x14ac:dyDescent="0.25">
      <c r="A1018" s="2">
        <v>45747.46875</v>
      </c>
      <c r="B1018">
        <v>131425</v>
      </c>
      <c r="C1018">
        <v>131510</v>
      </c>
      <c r="D1018">
        <v>131280</v>
      </c>
      <c r="E1018">
        <v>131385</v>
      </c>
    </row>
    <row r="1019" spans="1:5" x14ac:dyDescent="0.25">
      <c r="A1019" s="2">
        <v>45747.458333333336</v>
      </c>
      <c r="B1019">
        <v>131370</v>
      </c>
      <c r="C1019">
        <v>131650</v>
      </c>
      <c r="D1019">
        <v>131275</v>
      </c>
      <c r="E1019">
        <v>131425</v>
      </c>
    </row>
    <row r="1020" spans="1:5" x14ac:dyDescent="0.25">
      <c r="A1020" s="2">
        <v>45747.447916666664</v>
      </c>
      <c r="B1020">
        <v>130985</v>
      </c>
      <c r="C1020">
        <v>131385</v>
      </c>
      <c r="D1020">
        <v>130955</v>
      </c>
      <c r="E1020">
        <v>131365</v>
      </c>
    </row>
    <row r="1021" spans="1:5" x14ac:dyDescent="0.25">
      <c r="A1021" s="2">
        <v>45747.4375</v>
      </c>
      <c r="B1021">
        <v>131390</v>
      </c>
      <c r="C1021">
        <v>131530</v>
      </c>
      <c r="D1021">
        <v>130930</v>
      </c>
      <c r="E1021">
        <v>130990</v>
      </c>
    </row>
    <row r="1022" spans="1:5" x14ac:dyDescent="0.25">
      <c r="A1022" s="2">
        <v>45747.427083333336</v>
      </c>
      <c r="B1022">
        <v>131690</v>
      </c>
      <c r="C1022">
        <v>131745</v>
      </c>
      <c r="D1022">
        <v>131285</v>
      </c>
      <c r="E1022">
        <v>131395</v>
      </c>
    </row>
    <row r="1023" spans="1:5" x14ac:dyDescent="0.25">
      <c r="A1023" s="2">
        <v>45747.416666666664</v>
      </c>
      <c r="B1023">
        <v>131685</v>
      </c>
      <c r="C1023">
        <v>131790</v>
      </c>
      <c r="D1023">
        <v>131515</v>
      </c>
      <c r="E1023">
        <v>131695</v>
      </c>
    </row>
    <row r="1024" spans="1:5" x14ac:dyDescent="0.25">
      <c r="A1024" s="2">
        <v>45747.40625</v>
      </c>
      <c r="B1024">
        <v>131560</v>
      </c>
      <c r="C1024">
        <v>131765</v>
      </c>
      <c r="D1024">
        <v>131480</v>
      </c>
      <c r="E1024">
        <v>131680</v>
      </c>
    </row>
    <row r="1025" spans="1:5" x14ac:dyDescent="0.25">
      <c r="A1025" s="2">
        <v>45747.395833333336</v>
      </c>
      <c r="B1025">
        <v>131790</v>
      </c>
      <c r="C1025">
        <v>131840</v>
      </c>
      <c r="D1025">
        <v>131430</v>
      </c>
      <c r="E1025">
        <v>131560</v>
      </c>
    </row>
    <row r="1026" spans="1:5" x14ac:dyDescent="0.25">
      <c r="A1026" s="2">
        <v>45747.385416666664</v>
      </c>
      <c r="B1026">
        <v>131875</v>
      </c>
      <c r="C1026">
        <v>131905</v>
      </c>
      <c r="D1026">
        <v>131635</v>
      </c>
      <c r="E1026">
        <v>131790</v>
      </c>
    </row>
    <row r="1027" spans="1:5" x14ac:dyDescent="0.25">
      <c r="A1027" s="2">
        <v>45747.375</v>
      </c>
      <c r="B1027">
        <v>131935</v>
      </c>
      <c r="C1027">
        <v>132170</v>
      </c>
      <c r="D1027">
        <v>131555</v>
      </c>
      <c r="E1027">
        <v>131875</v>
      </c>
    </row>
    <row r="1028" spans="1:5" x14ac:dyDescent="0.25">
      <c r="A1028" s="2">
        <v>45744.760416666664</v>
      </c>
      <c r="B1028">
        <v>132645</v>
      </c>
      <c r="C1028">
        <v>132750</v>
      </c>
      <c r="D1028">
        <v>132610</v>
      </c>
      <c r="E1028">
        <v>132720</v>
      </c>
    </row>
    <row r="1029" spans="1:5" x14ac:dyDescent="0.25">
      <c r="A1029" s="2">
        <v>45744.75</v>
      </c>
      <c r="B1029">
        <v>132690</v>
      </c>
      <c r="C1029">
        <v>132730</v>
      </c>
      <c r="D1029">
        <v>132625</v>
      </c>
      <c r="E1029">
        <v>132640</v>
      </c>
    </row>
    <row r="1030" spans="1:5" x14ac:dyDescent="0.25">
      <c r="A1030" s="2">
        <v>45744.739583333336</v>
      </c>
      <c r="B1030">
        <v>132605</v>
      </c>
      <c r="C1030">
        <v>132760</v>
      </c>
      <c r="D1030">
        <v>132580</v>
      </c>
      <c r="E1030">
        <v>132690</v>
      </c>
    </row>
    <row r="1031" spans="1:5" x14ac:dyDescent="0.25">
      <c r="A1031" s="2">
        <v>45744.729166666664</v>
      </c>
      <c r="B1031">
        <v>132645</v>
      </c>
      <c r="C1031">
        <v>132650</v>
      </c>
      <c r="D1031">
        <v>132560</v>
      </c>
      <c r="E1031">
        <v>132605</v>
      </c>
    </row>
    <row r="1032" spans="1:5" x14ac:dyDescent="0.25">
      <c r="A1032" s="2">
        <v>45744.71875</v>
      </c>
      <c r="B1032">
        <v>132600</v>
      </c>
      <c r="C1032">
        <v>132690</v>
      </c>
      <c r="D1032">
        <v>132515</v>
      </c>
      <c r="E1032">
        <v>132645</v>
      </c>
    </row>
    <row r="1033" spans="1:5" x14ac:dyDescent="0.25">
      <c r="A1033" s="2">
        <v>45744.708333333336</v>
      </c>
      <c r="B1033">
        <v>132815</v>
      </c>
      <c r="C1033">
        <v>132820</v>
      </c>
      <c r="D1033">
        <v>132570</v>
      </c>
      <c r="E1033">
        <v>132605</v>
      </c>
    </row>
    <row r="1034" spans="1:5" x14ac:dyDescent="0.25">
      <c r="A1034" s="2">
        <v>45744.697916666664</v>
      </c>
      <c r="B1034">
        <v>132900</v>
      </c>
      <c r="C1034">
        <v>132975</v>
      </c>
      <c r="D1034">
        <v>132765</v>
      </c>
      <c r="E1034">
        <v>132815</v>
      </c>
    </row>
    <row r="1035" spans="1:5" x14ac:dyDescent="0.25">
      <c r="A1035" s="2">
        <v>45744.6875</v>
      </c>
      <c r="B1035">
        <v>132895</v>
      </c>
      <c r="C1035">
        <v>133000</v>
      </c>
      <c r="D1035">
        <v>132820</v>
      </c>
      <c r="E1035">
        <v>132900</v>
      </c>
    </row>
    <row r="1036" spans="1:5" x14ac:dyDescent="0.25">
      <c r="A1036" s="2">
        <v>45744.677083333336</v>
      </c>
      <c r="B1036">
        <v>132975</v>
      </c>
      <c r="C1036">
        <v>132995</v>
      </c>
      <c r="D1036">
        <v>132825</v>
      </c>
      <c r="E1036">
        <v>132900</v>
      </c>
    </row>
    <row r="1037" spans="1:5" x14ac:dyDescent="0.25">
      <c r="A1037" s="2">
        <v>45744.666666666664</v>
      </c>
      <c r="B1037">
        <v>133000</v>
      </c>
      <c r="C1037">
        <v>133075</v>
      </c>
      <c r="D1037">
        <v>132915</v>
      </c>
      <c r="E1037">
        <v>132975</v>
      </c>
    </row>
    <row r="1038" spans="1:5" x14ac:dyDescent="0.25">
      <c r="A1038" s="2">
        <v>45744.65625</v>
      </c>
      <c r="B1038">
        <v>133050</v>
      </c>
      <c r="C1038">
        <v>133100</v>
      </c>
      <c r="D1038">
        <v>132945</v>
      </c>
      <c r="E1038">
        <v>132995</v>
      </c>
    </row>
    <row r="1039" spans="1:5" x14ac:dyDescent="0.25">
      <c r="A1039" s="2">
        <v>45744.645833333336</v>
      </c>
      <c r="B1039">
        <v>132810</v>
      </c>
      <c r="C1039">
        <v>133275</v>
      </c>
      <c r="D1039">
        <v>132780</v>
      </c>
      <c r="E1039">
        <v>133050</v>
      </c>
    </row>
    <row r="1040" spans="1:5" x14ac:dyDescent="0.25">
      <c r="A1040" s="2">
        <v>45744.635416666664</v>
      </c>
      <c r="B1040">
        <v>133345</v>
      </c>
      <c r="C1040">
        <v>133355</v>
      </c>
      <c r="D1040">
        <v>132725</v>
      </c>
      <c r="E1040">
        <v>132810</v>
      </c>
    </row>
    <row r="1041" spans="1:5" x14ac:dyDescent="0.25">
      <c r="A1041" s="2">
        <v>45744.625</v>
      </c>
      <c r="B1041">
        <v>132625</v>
      </c>
      <c r="C1041">
        <v>133635</v>
      </c>
      <c r="D1041">
        <v>132615</v>
      </c>
      <c r="E1041">
        <v>133340</v>
      </c>
    </row>
    <row r="1042" spans="1:5" x14ac:dyDescent="0.25">
      <c r="A1042" s="2">
        <v>45744.614583333336</v>
      </c>
      <c r="B1042">
        <v>132375</v>
      </c>
      <c r="C1042">
        <v>132625</v>
      </c>
      <c r="D1042">
        <v>132355</v>
      </c>
      <c r="E1042">
        <v>132625</v>
      </c>
    </row>
    <row r="1043" spans="1:5" x14ac:dyDescent="0.25">
      <c r="A1043" s="2">
        <v>45744.604166666664</v>
      </c>
      <c r="B1043">
        <v>132220</v>
      </c>
      <c r="C1043">
        <v>132415</v>
      </c>
      <c r="D1043">
        <v>132120</v>
      </c>
      <c r="E1043">
        <v>132380</v>
      </c>
    </row>
    <row r="1044" spans="1:5" x14ac:dyDescent="0.25">
      <c r="A1044" s="2">
        <v>45744.59375</v>
      </c>
      <c r="B1044">
        <v>132250</v>
      </c>
      <c r="C1044">
        <v>132255</v>
      </c>
      <c r="D1044">
        <v>132030</v>
      </c>
      <c r="E1044">
        <v>132220</v>
      </c>
    </row>
    <row r="1045" spans="1:5" x14ac:dyDescent="0.25">
      <c r="A1045" s="2">
        <v>45744.583333333336</v>
      </c>
      <c r="B1045">
        <v>132205</v>
      </c>
      <c r="C1045">
        <v>132370</v>
      </c>
      <c r="D1045">
        <v>132155</v>
      </c>
      <c r="E1045">
        <v>132245</v>
      </c>
    </row>
    <row r="1046" spans="1:5" x14ac:dyDescent="0.25">
      <c r="A1046" s="2">
        <v>45744.572916666664</v>
      </c>
      <c r="B1046">
        <v>132315</v>
      </c>
      <c r="C1046">
        <v>132380</v>
      </c>
      <c r="D1046">
        <v>132190</v>
      </c>
      <c r="E1046">
        <v>132200</v>
      </c>
    </row>
    <row r="1047" spans="1:5" x14ac:dyDescent="0.25">
      <c r="A1047" s="2">
        <v>45744.5625</v>
      </c>
      <c r="B1047">
        <v>132425</v>
      </c>
      <c r="C1047">
        <v>132435</v>
      </c>
      <c r="D1047">
        <v>132245</v>
      </c>
      <c r="E1047">
        <v>132315</v>
      </c>
    </row>
    <row r="1048" spans="1:5" x14ac:dyDescent="0.25">
      <c r="A1048" s="2">
        <v>45744.552083333336</v>
      </c>
      <c r="B1048">
        <v>132435</v>
      </c>
      <c r="C1048">
        <v>132515</v>
      </c>
      <c r="D1048">
        <v>132385</v>
      </c>
      <c r="E1048">
        <v>132425</v>
      </c>
    </row>
    <row r="1049" spans="1:5" x14ac:dyDescent="0.25">
      <c r="A1049" s="2">
        <v>45744.541666666664</v>
      </c>
      <c r="B1049">
        <v>132395</v>
      </c>
      <c r="C1049">
        <v>132530</v>
      </c>
      <c r="D1049">
        <v>132345</v>
      </c>
      <c r="E1049">
        <v>132435</v>
      </c>
    </row>
    <row r="1050" spans="1:5" x14ac:dyDescent="0.25">
      <c r="A1050" s="2">
        <v>45744.53125</v>
      </c>
      <c r="B1050">
        <v>132305</v>
      </c>
      <c r="C1050">
        <v>132450</v>
      </c>
      <c r="D1050">
        <v>132295</v>
      </c>
      <c r="E1050">
        <v>132400</v>
      </c>
    </row>
    <row r="1051" spans="1:5" x14ac:dyDescent="0.25">
      <c r="A1051" s="2">
        <v>45744.520833333336</v>
      </c>
      <c r="B1051">
        <v>132295</v>
      </c>
      <c r="C1051">
        <v>132430</v>
      </c>
      <c r="D1051">
        <v>132245</v>
      </c>
      <c r="E1051">
        <v>132305</v>
      </c>
    </row>
    <row r="1052" spans="1:5" x14ac:dyDescent="0.25">
      <c r="A1052" s="2">
        <v>45744.510416666664</v>
      </c>
      <c r="B1052">
        <v>132365</v>
      </c>
      <c r="C1052">
        <v>132505</v>
      </c>
      <c r="D1052">
        <v>132270</v>
      </c>
      <c r="E1052">
        <v>132300</v>
      </c>
    </row>
    <row r="1053" spans="1:5" x14ac:dyDescent="0.25">
      <c r="A1053" s="2">
        <v>45744.5</v>
      </c>
      <c r="B1053">
        <v>132180</v>
      </c>
      <c r="C1053">
        <v>132395</v>
      </c>
      <c r="D1053">
        <v>132080</v>
      </c>
      <c r="E1053">
        <v>132365</v>
      </c>
    </row>
    <row r="1054" spans="1:5" x14ac:dyDescent="0.25">
      <c r="A1054" s="2">
        <v>45744.489583333336</v>
      </c>
      <c r="B1054">
        <v>132405</v>
      </c>
      <c r="C1054">
        <v>132415</v>
      </c>
      <c r="D1054">
        <v>132120</v>
      </c>
      <c r="E1054">
        <v>132185</v>
      </c>
    </row>
    <row r="1055" spans="1:5" x14ac:dyDescent="0.25">
      <c r="A1055" s="2">
        <v>45744.479166666664</v>
      </c>
      <c r="B1055">
        <v>132635</v>
      </c>
      <c r="C1055">
        <v>132710</v>
      </c>
      <c r="D1055">
        <v>132350</v>
      </c>
      <c r="E1055">
        <v>132410</v>
      </c>
    </row>
    <row r="1056" spans="1:5" x14ac:dyDescent="0.25">
      <c r="A1056" s="2">
        <v>45744.46875</v>
      </c>
      <c r="B1056">
        <v>132735</v>
      </c>
      <c r="C1056">
        <v>132780</v>
      </c>
      <c r="D1056">
        <v>132445</v>
      </c>
      <c r="E1056">
        <v>132635</v>
      </c>
    </row>
    <row r="1057" spans="1:5" x14ac:dyDescent="0.25">
      <c r="A1057" s="2">
        <v>45744.458333333336</v>
      </c>
      <c r="B1057">
        <v>133265</v>
      </c>
      <c r="C1057">
        <v>133270</v>
      </c>
      <c r="D1057">
        <v>132665</v>
      </c>
      <c r="E1057">
        <v>132730</v>
      </c>
    </row>
    <row r="1058" spans="1:5" x14ac:dyDescent="0.25">
      <c r="A1058" s="2">
        <v>45744.447916666664</v>
      </c>
      <c r="B1058">
        <v>133360</v>
      </c>
      <c r="C1058">
        <v>133495</v>
      </c>
      <c r="D1058">
        <v>133230</v>
      </c>
      <c r="E1058">
        <v>133265</v>
      </c>
    </row>
    <row r="1059" spans="1:5" x14ac:dyDescent="0.25">
      <c r="A1059" s="2">
        <v>45744.4375</v>
      </c>
      <c r="B1059">
        <v>133505</v>
      </c>
      <c r="C1059">
        <v>133800</v>
      </c>
      <c r="D1059">
        <v>133340</v>
      </c>
      <c r="E1059">
        <v>133365</v>
      </c>
    </row>
    <row r="1060" spans="1:5" x14ac:dyDescent="0.25">
      <c r="A1060" s="2">
        <v>45744.427083333336</v>
      </c>
      <c r="B1060">
        <v>133295</v>
      </c>
      <c r="C1060">
        <v>133545</v>
      </c>
      <c r="D1060">
        <v>133095</v>
      </c>
      <c r="E1060">
        <v>133505</v>
      </c>
    </row>
    <row r="1061" spans="1:5" x14ac:dyDescent="0.25">
      <c r="A1061" s="2">
        <v>45744.416666666664</v>
      </c>
      <c r="B1061">
        <v>133435</v>
      </c>
      <c r="C1061">
        <v>133605</v>
      </c>
      <c r="D1061">
        <v>133270</v>
      </c>
      <c r="E1061">
        <v>133300</v>
      </c>
    </row>
    <row r="1062" spans="1:5" x14ac:dyDescent="0.25">
      <c r="A1062" s="2">
        <v>45744.40625</v>
      </c>
      <c r="B1062">
        <v>133420</v>
      </c>
      <c r="C1062">
        <v>133475</v>
      </c>
      <c r="D1062">
        <v>133300</v>
      </c>
      <c r="E1062">
        <v>133440</v>
      </c>
    </row>
    <row r="1063" spans="1:5" x14ac:dyDescent="0.25">
      <c r="A1063" s="2">
        <v>45744.395833333336</v>
      </c>
      <c r="B1063">
        <v>133075</v>
      </c>
      <c r="C1063">
        <v>133485</v>
      </c>
      <c r="D1063">
        <v>133030</v>
      </c>
      <c r="E1063">
        <v>133415</v>
      </c>
    </row>
    <row r="1064" spans="1:5" x14ac:dyDescent="0.25">
      <c r="A1064" s="2">
        <v>45744.385416666664</v>
      </c>
      <c r="B1064">
        <v>133050</v>
      </c>
      <c r="C1064">
        <v>133145</v>
      </c>
      <c r="D1064">
        <v>132850</v>
      </c>
      <c r="E1064">
        <v>133070</v>
      </c>
    </row>
    <row r="1065" spans="1:5" x14ac:dyDescent="0.25">
      <c r="A1065" s="2">
        <v>45744.375</v>
      </c>
      <c r="B1065">
        <v>133745</v>
      </c>
      <c r="C1065">
        <v>133750</v>
      </c>
      <c r="D1065">
        <v>132900</v>
      </c>
      <c r="E1065">
        <v>133050</v>
      </c>
    </row>
    <row r="1066" spans="1:5" x14ac:dyDescent="0.25">
      <c r="A1066" s="2">
        <v>45743.760416666664</v>
      </c>
      <c r="B1066">
        <v>133850</v>
      </c>
      <c r="C1066">
        <v>133900</v>
      </c>
      <c r="D1066">
        <v>133810</v>
      </c>
      <c r="E1066">
        <v>133835</v>
      </c>
    </row>
    <row r="1067" spans="1:5" x14ac:dyDescent="0.25">
      <c r="A1067" s="2">
        <v>45743.75</v>
      </c>
      <c r="B1067">
        <v>133880</v>
      </c>
      <c r="C1067">
        <v>133915</v>
      </c>
      <c r="D1067">
        <v>133765</v>
      </c>
      <c r="E1067">
        <v>133850</v>
      </c>
    </row>
    <row r="1068" spans="1:5" x14ac:dyDescent="0.25">
      <c r="A1068" s="2">
        <v>45743.739583333336</v>
      </c>
      <c r="B1068">
        <v>133900</v>
      </c>
      <c r="C1068">
        <v>133940</v>
      </c>
      <c r="D1068">
        <v>133825</v>
      </c>
      <c r="E1068">
        <v>133880</v>
      </c>
    </row>
    <row r="1069" spans="1:5" x14ac:dyDescent="0.25">
      <c r="A1069" s="2">
        <v>45743.729166666664</v>
      </c>
      <c r="B1069">
        <v>133840</v>
      </c>
      <c r="C1069">
        <v>133920</v>
      </c>
      <c r="D1069">
        <v>133820</v>
      </c>
      <c r="E1069">
        <v>133900</v>
      </c>
    </row>
    <row r="1070" spans="1:5" x14ac:dyDescent="0.25">
      <c r="A1070" s="2">
        <v>45743.71875</v>
      </c>
      <c r="B1070">
        <v>133850</v>
      </c>
      <c r="C1070">
        <v>133900</v>
      </c>
      <c r="D1070">
        <v>133795</v>
      </c>
      <c r="E1070">
        <v>133840</v>
      </c>
    </row>
    <row r="1071" spans="1:5" x14ac:dyDescent="0.25">
      <c r="A1071" s="2">
        <v>45743.708333333336</v>
      </c>
      <c r="B1071">
        <v>133945</v>
      </c>
      <c r="C1071">
        <v>134080</v>
      </c>
      <c r="D1071">
        <v>133850</v>
      </c>
      <c r="E1071">
        <v>133855</v>
      </c>
    </row>
    <row r="1072" spans="1:5" x14ac:dyDescent="0.25">
      <c r="A1072" s="2">
        <v>45743.697916666664</v>
      </c>
      <c r="B1072">
        <v>133775</v>
      </c>
      <c r="C1072">
        <v>133955</v>
      </c>
      <c r="D1072">
        <v>133730</v>
      </c>
      <c r="E1072">
        <v>133945</v>
      </c>
    </row>
    <row r="1073" spans="1:5" x14ac:dyDescent="0.25">
      <c r="A1073" s="2">
        <v>45743.6875</v>
      </c>
      <c r="B1073">
        <v>133870</v>
      </c>
      <c r="C1073">
        <v>133910</v>
      </c>
      <c r="D1073">
        <v>133660</v>
      </c>
      <c r="E1073">
        <v>133780</v>
      </c>
    </row>
    <row r="1074" spans="1:5" x14ac:dyDescent="0.25">
      <c r="A1074" s="2">
        <v>45743.677083333336</v>
      </c>
      <c r="B1074">
        <v>134150</v>
      </c>
      <c r="C1074">
        <v>134150</v>
      </c>
      <c r="D1074">
        <v>133700</v>
      </c>
      <c r="E1074">
        <v>133875</v>
      </c>
    </row>
    <row r="1075" spans="1:5" x14ac:dyDescent="0.25">
      <c r="A1075" s="2">
        <v>45743.666666666664</v>
      </c>
      <c r="B1075">
        <v>134095</v>
      </c>
      <c r="C1075">
        <v>134180</v>
      </c>
      <c r="D1075">
        <v>134080</v>
      </c>
      <c r="E1075">
        <v>134150</v>
      </c>
    </row>
    <row r="1076" spans="1:5" x14ac:dyDescent="0.25">
      <c r="A1076" s="2">
        <v>45743.65625</v>
      </c>
      <c r="B1076">
        <v>133935</v>
      </c>
      <c r="C1076">
        <v>134115</v>
      </c>
      <c r="D1076">
        <v>133920</v>
      </c>
      <c r="E1076">
        <v>134095</v>
      </c>
    </row>
    <row r="1077" spans="1:5" x14ac:dyDescent="0.25">
      <c r="A1077" s="2">
        <v>45743.645833333336</v>
      </c>
      <c r="B1077">
        <v>134265</v>
      </c>
      <c r="C1077">
        <v>134285</v>
      </c>
      <c r="D1077">
        <v>133920</v>
      </c>
      <c r="E1077">
        <v>133935</v>
      </c>
    </row>
    <row r="1078" spans="1:5" x14ac:dyDescent="0.25">
      <c r="A1078" s="2">
        <v>45743.635416666664</v>
      </c>
      <c r="B1078">
        <v>134240</v>
      </c>
      <c r="C1078">
        <v>134315</v>
      </c>
      <c r="D1078">
        <v>134170</v>
      </c>
      <c r="E1078">
        <v>134270</v>
      </c>
    </row>
    <row r="1079" spans="1:5" x14ac:dyDescent="0.25">
      <c r="A1079" s="2">
        <v>45743.625</v>
      </c>
      <c r="B1079">
        <v>133980</v>
      </c>
      <c r="C1079">
        <v>134290</v>
      </c>
      <c r="D1079">
        <v>133940</v>
      </c>
      <c r="E1079">
        <v>134245</v>
      </c>
    </row>
    <row r="1080" spans="1:5" x14ac:dyDescent="0.25">
      <c r="A1080" s="2">
        <v>45743.614583333336</v>
      </c>
      <c r="B1080">
        <v>134490</v>
      </c>
      <c r="C1080">
        <v>134640</v>
      </c>
      <c r="D1080">
        <v>133725</v>
      </c>
      <c r="E1080">
        <v>133975</v>
      </c>
    </row>
    <row r="1081" spans="1:5" x14ac:dyDescent="0.25">
      <c r="A1081" s="2">
        <v>45743.604166666664</v>
      </c>
      <c r="B1081">
        <v>134345</v>
      </c>
      <c r="C1081">
        <v>134510</v>
      </c>
      <c r="D1081">
        <v>134330</v>
      </c>
      <c r="E1081">
        <v>134485</v>
      </c>
    </row>
    <row r="1082" spans="1:5" x14ac:dyDescent="0.25">
      <c r="A1082" s="2">
        <v>45743.59375</v>
      </c>
      <c r="B1082">
        <v>134420</v>
      </c>
      <c r="C1082">
        <v>134485</v>
      </c>
      <c r="D1082">
        <v>134335</v>
      </c>
      <c r="E1082">
        <v>134345</v>
      </c>
    </row>
    <row r="1083" spans="1:5" x14ac:dyDescent="0.25">
      <c r="A1083" s="2">
        <v>45743.583333333336</v>
      </c>
      <c r="B1083">
        <v>134445</v>
      </c>
      <c r="C1083">
        <v>134485</v>
      </c>
      <c r="D1083">
        <v>134365</v>
      </c>
      <c r="E1083">
        <v>134415</v>
      </c>
    </row>
    <row r="1084" spans="1:5" x14ac:dyDescent="0.25">
      <c r="A1084" s="2">
        <v>45743.572916666664</v>
      </c>
      <c r="B1084">
        <v>134555</v>
      </c>
      <c r="C1084">
        <v>134560</v>
      </c>
      <c r="D1084">
        <v>134390</v>
      </c>
      <c r="E1084">
        <v>134440</v>
      </c>
    </row>
    <row r="1085" spans="1:5" x14ac:dyDescent="0.25">
      <c r="A1085" s="2">
        <v>45743.5625</v>
      </c>
      <c r="B1085">
        <v>134600</v>
      </c>
      <c r="C1085">
        <v>134635</v>
      </c>
      <c r="D1085">
        <v>134520</v>
      </c>
      <c r="E1085">
        <v>134555</v>
      </c>
    </row>
    <row r="1086" spans="1:5" x14ac:dyDescent="0.25">
      <c r="A1086" s="2">
        <v>45743.552083333336</v>
      </c>
      <c r="B1086">
        <v>134410</v>
      </c>
      <c r="C1086">
        <v>134640</v>
      </c>
      <c r="D1086">
        <v>134380</v>
      </c>
      <c r="E1086">
        <v>134600</v>
      </c>
    </row>
    <row r="1087" spans="1:5" x14ac:dyDescent="0.25">
      <c r="A1087" s="2">
        <v>45743.541666666664</v>
      </c>
      <c r="B1087">
        <v>134460</v>
      </c>
      <c r="C1087">
        <v>134515</v>
      </c>
      <c r="D1087">
        <v>134285</v>
      </c>
      <c r="E1087">
        <v>134405</v>
      </c>
    </row>
    <row r="1088" spans="1:5" x14ac:dyDescent="0.25">
      <c r="A1088" s="2">
        <v>45743.53125</v>
      </c>
      <c r="B1088">
        <v>134515</v>
      </c>
      <c r="C1088">
        <v>134550</v>
      </c>
      <c r="D1088">
        <v>134345</v>
      </c>
      <c r="E1088">
        <v>134465</v>
      </c>
    </row>
    <row r="1089" spans="1:5" x14ac:dyDescent="0.25">
      <c r="A1089" s="2">
        <v>45743.520833333336</v>
      </c>
      <c r="B1089">
        <v>133925</v>
      </c>
      <c r="C1089">
        <v>134575</v>
      </c>
      <c r="D1089">
        <v>133890</v>
      </c>
      <c r="E1089">
        <v>134520</v>
      </c>
    </row>
    <row r="1090" spans="1:5" x14ac:dyDescent="0.25">
      <c r="A1090" s="2">
        <v>45743.510416666664</v>
      </c>
      <c r="B1090">
        <v>133760</v>
      </c>
      <c r="C1090">
        <v>133985</v>
      </c>
      <c r="D1090">
        <v>133750</v>
      </c>
      <c r="E1090">
        <v>133925</v>
      </c>
    </row>
    <row r="1091" spans="1:5" x14ac:dyDescent="0.25">
      <c r="A1091" s="2">
        <v>45743.5</v>
      </c>
      <c r="B1091">
        <v>133685</v>
      </c>
      <c r="C1091">
        <v>133850</v>
      </c>
      <c r="D1091">
        <v>133665</v>
      </c>
      <c r="E1091">
        <v>133760</v>
      </c>
    </row>
    <row r="1092" spans="1:5" x14ac:dyDescent="0.25">
      <c r="A1092" s="2">
        <v>45743.489583333336</v>
      </c>
      <c r="B1092">
        <v>133790</v>
      </c>
      <c r="C1092">
        <v>133885</v>
      </c>
      <c r="D1092">
        <v>133640</v>
      </c>
      <c r="E1092">
        <v>133685</v>
      </c>
    </row>
    <row r="1093" spans="1:5" x14ac:dyDescent="0.25">
      <c r="A1093" s="2">
        <v>45743.479166666664</v>
      </c>
      <c r="B1093">
        <v>133730</v>
      </c>
      <c r="C1093">
        <v>133835</v>
      </c>
      <c r="D1093">
        <v>133605</v>
      </c>
      <c r="E1093">
        <v>133785</v>
      </c>
    </row>
    <row r="1094" spans="1:5" x14ac:dyDescent="0.25">
      <c r="A1094" s="2">
        <v>45743.46875</v>
      </c>
      <c r="B1094">
        <v>133935</v>
      </c>
      <c r="C1094">
        <v>134000</v>
      </c>
      <c r="D1094">
        <v>133625</v>
      </c>
      <c r="E1094">
        <v>133735</v>
      </c>
    </row>
    <row r="1095" spans="1:5" x14ac:dyDescent="0.25">
      <c r="A1095" s="2">
        <v>45743.458333333336</v>
      </c>
      <c r="B1095">
        <v>133790</v>
      </c>
      <c r="C1095">
        <v>133975</v>
      </c>
      <c r="D1095">
        <v>133530</v>
      </c>
      <c r="E1095">
        <v>133935</v>
      </c>
    </row>
    <row r="1096" spans="1:5" x14ac:dyDescent="0.25">
      <c r="A1096" s="2">
        <v>45743.447916666664</v>
      </c>
      <c r="B1096">
        <v>133830</v>
      </c>
      <c r="C1096">
        <v>133910</v>
      </c>
      <c r="D1096">
        <v>133640</v>
      </c>
      <c r="E1096">
        <v>133785</v>
      </c>
    </row>
    <row r="1097" spans="1:5" x14ac:dyDescent="0.25">
      <c r="A1097" s="2">
        <v>45743.4375</v>
      </c>
      <c r="B1097">
        <v>133970</v>
      </c>
      <c r="C1097">
        <v>134000</v>
      </c>
      <c r="D1097">
        <v>133685</v>
      </c>
      <c r="E1097">
        <v>133830</v>
      </c>
    </row>
    <row r="1098" spans="1:5" x14ac:dyDescent="0.25">
      <c r="A1098" s="2">
        <v>45743.427083333336</v>
      </c>
      <c r="B1098">
        <v>133790</v>
      </c>
      <c r="C1098">
        <v>134045</v>
      </c>
      <c r="D1098">
        <v>133580</v>
      </c>
      <c r="E1098">
        <v>133965</v>
      </c>
    </row>
    <row r="1099" spans="1:5" x14ac:dyDescent="0.25">
      <c r="A1099" s="2">
        <v>45743.416666666664</v>
      </c>
      <c r="B1099">
        <v>133970</v>
      </c>
      <c r="C1099">
        <v>134055</v>
      </c>
      <c r="D1099">
        <v>133240</v>
      </c>
      <c r="E1099">
        <v>133785</v>
      </c>
    </row>
    <row r="1100" spans="1:5" x14ac:dyDescent="0.25">
      <c r="A1100" s="2">
        <v>45743.40625</v>
      </c>
      <c r="B1100">
        <v>133915</v>
      </c>
      <c r="C1100">
        <v>134115</v>
      </c>
      <c r="D1100">
        <v>133815</v>
      </c>
      <c r="E1100">
        <v>133970</v>
      </c>
    </row>
    <row r="1101" spans="1:5" x14ac:dyDescent="0.25">
      <c r="A1101" s="2">
        <v>45743.395833333336</v>
      </c>
      <c r="B1101">
        <v>133995</v>
      </c>
      <c r="C1101">
        <v>134165</v>
      </c>
      <c r="D1101">
        <v>133830</v>
      </c>
      <c r="E1101">
        <v>133920</v>
      </c>
    </row>
    <row r="1102" spans="1:5" x14ac:dyDescent="0.25">
      <c r="A1102" s="2">
        <v>45743.385416666664</v>
      </c>
      <c r="B1102">
        <v>134010</v>
      </c>
      <c r="C1102">
        <v>134110</v>
      </c>
      <c r="D1102">
        <v>133750</v>
      </c>
      <c r="E1102">
        <v>133995</v>
      </c>
    </row>
    <row r="1103" spans="1:5" x14ac:dyDescent="0.25">
      <c r="A1103" s="2">
        <v>45743.375</v>
      </c>
      <c r="B1103">
        <v>133680</v>
      </c>
      <c r="C1103">
        <v>134080</v>
      </c>
      <c r="D1103">
        <v>133605</v>
      </c>
      <c r="E1103">
        <v>134010</v>
      </c>
    </row>
    <row r="1104" spans="1:5" x14ac:dyDescent="0.25">
      <c r="A1104" s="2">
        <v>45742.760416666664</v>
      </c>
      <c r="B1104">
        <v>133235</v>
      </c>
      <c r="C1104">
        <v>133245</v>
      </c>
      <c r="D1104">
        <v>132605</v>
      </c>
      <c r="E1104">
        <v>133200</v>
      </c>
    </row>
    <row r="1105" spans="1:5" x14ac:dyDescent="0.25">
      <c r="A1105" s="2">
        <v>45742.75</v>
      </c>
      <c r="B1105">
        <v>133315</v>
      </c>
      <c r="C1105">
        <v>133335</v>
      </c>
      <c r="D1105">
        <v>133225</v>
      </c>
      <c r="E1105">
        <v>133235</v>
      </c>
    </row>
    <row r="1106" spans="1:5" x14ac:dyDescent="0.25">
      <c r="A1106" s="2">
        <v>45742.739583333336</v>
      </c>
      <c r="B1106">
        <v>133310</v>
      </c>
      <c r="C1106">
        <v>133360</v>
      </c>
      <c r="D1106">
        <v>133230</v>
      </c>
      <c r="E1106">
        <v>133315</v>
      </c>
    </row>
    <row r="1107" spans="1:5" x14ac:dyDescent="0.25">
      <c r="A1107" s="2">
        <v>45742.729166666664</v>
      </c>
      <c r="B1107">
        <v>133410</v>
      </c>
      <c r="C1107">
        <v>133420</v>
      </c>
      <c r="D1107">
        <v>133215</v>
      </c>
      <c r="E1107">
        <v>133305</v>
      </c>
    </row>
    <row r="1108" spans="1:5" x14ac:dyDescent="0.25">
      <c r="A1108" s="2">
        <v>45742.71875</v>
      </c>
      <c r="B1108">
        <v>133355</v>
      </c>
      <c r="C1108">
        <v>133455</v>
      </c>
      <c r="D1108">
        <v>133275</v>
      </c>
      <c r="E1108">
        <v>133410</v>
      </c>
    </row>
    <row r="1109" spans="1:5" x14ac:dyDescent="0.25">
      <c r="A1109" s="2">
        <v>45742.708333333336</v>
      </c>
      <c r="B1109">
        <v>133540</v>
      </c>
      <c r="C1109">
        <v>133655</v>
      </c>
      <c r="D1109">
        <v>133325</v>
      </c>
      <c r="E1109">
        <v>133360</v>
      </c>
    </row>
    <row r="1110" spans="1:5" x14ac:dyDescent="0.25">
      <c r="A1110" s="2">
        <v>45742.697916666664</v>
      </c>
      <c r="B1110">
        <v>133465</v>
      </c>
      <c r="C1110">
        <v>133640</v>
      </c>
      <c r="D1110">
        <v>133455</v>
      </c>
      <c r="E1110">
        <v>133540</v>
      </c>
    </row>
    <row r="1111" spans="1:5" x14ac:dyDescent="0.25">
      <c r="A1111" s="2">
        <v>45742.6875</v>
      </c>
      <c r="B1111">
        <v>133340</v>
      </c>
      <c r="C1111">
        <v>133525</v>
      </c>
      <c r="D1111">
        <v>133240</v>
      </c>
      <c r="E1111">
        <v>133465</v>
      </c>
    </row>
    <row r="1112" spans="1:5" x14ac:dyDescent="0.25">
      <c r="A1112" s="2">
        <v>45742.677083333336</v>
      </c>
      <c r="B1112">
        <v>133320</v>
      </c>
      <c r="C1112">
        <v>133370</v>
      </c>
      <c r="D1112">
        <v>133220</v>
      </c>
      <c r="E1112">
        <v>133340</v>
      </c>
    </row>
    <row r="1113" spans="1:5" x14ac:dyDescent="0.25">
      <c r="A1113" s="2">
        <v>45742.666666666664</v>
      </c>
      <c r="B1113">
        <v>133305</v>
      </c>
      <c r="C1113">
        <v>133365</v>
      </c>
      <c r="D1113">
        <v>133240</v>
      </c>
      <c r="E1113">
        <v>133320</v>
      </c>
    </row>
    <row r="1114" spans="1:5" x14ac:dyDescent="0.25">
      <c r="A1114" s="2">
        <v>45742.65625</v>
      </c>
      <c r="B1114">
        <v>133335</v>
      </c>
      <c r="C1114">
        <v>133400</v>
      </c>
      <c r="D1114">
        <v>133255</v>
      </c>
      <c r="E1114">
        <v>133305</v>
      </c>
    </row>
    <row r="1115" spans="1:5" x14ac:dyDescent="0.25">
      <c r="A1115" s="2">
        <v>45742.645833333336</v>
      </c>
      <c r="B1115">
        <v>133395</v>
      </c>
      <c r="C1115">
        <v>133550</v>
      </c>
      <c r="D1115">
        <v>133305</v>
      </c>
      <c r="E1115">
        <v>133335</v>
      </c>
    </row>
    <row r="1116" spans="1:5" x14ac:dyDescent="0.25">
      <c r="A1116" s="2">
        <v>45742.635416666664</v>
      </c>
      <c r="B1116">
        <v>133315</v>
      </c>
      <c r="C1116">
        <v>133450</v>
      </c>
      <c r="D1116">
        <v>133290</v>
      </c>
      <c r="E1116">
        <v>133395</v>
      </c>
    </row>
    <row r="1117" spans="1:5" x14ac:dyDescent="0.25">
      <c r="A1117" s="2">
        <v>45742.625</v>
      </c>
      <c r="B1117">
        <v>133315</v>
      </c>
      <c r="C1117">
        <v>133480</v>
      </c>
      <c r="D1117">
        <v>133265</v>
      </c>
      <c r="E1117">
        <v>133320</v>
      </c>
    </row>
    <row r="1118" spans="1:5" x14ac:dyDescent="0.25">
      <c r="A1118" s="2">
        <v>45742.614583333336</v>
      </c>
      <c r="B1118">
        <v>133190</v>
      </c>
      <c r="C1118">
        <v>133380</v>
      </c>
      <c r="D1118">
        <v>133150</v>
      </c>
      <c r="E1118">
        <v>133315</v>
      </c>
    </row>
    <row r="1119" spans="1:5" x14ac:dyDescent="0.25">
      <c r="A1119" s="2">
        <v>45742.604166666664</v>
      </c>
      <c r="B1119">
        <v>133295</v>
      </c>
      <c r="C1119">
        <v>133310</v>
      </c>
      <c r="D1119">
        <v>133130</v>
      </c>
      <c r="E1119">
        <v>133190</v>
      </c>
    </row>
    <row r="1120" spans="1:5" x14ac:dyDescent="0.25">
      <c r="A1120" s="2">
        <v>45742.59375</v>
      </c>
      <c r="B1120">
        <v>133385</v>
      </c>
      <c r="C1120">
        <v>133400</v>
      </c>
      <c r="D1120">
        <v>133095</v>
      </c>
      <c r="E1120">
        <v>133295</v>
      </c>
    </row>
    <row r="1121" spans="1:5" x14ac:dyDescent="0.25">
      <c r="A1121" s="2">
        <v>45742.583333333336</v>
      </c>
      <c r="B1121">
        <v>133395</v>
      </c>
      <c r="C1121">
        <v>133415</v>
      </c>
      <c r="D1121">
        <v>133275</v>
      </c>
      <c r="E1121">
        <v>133385</v>
      </c>
    </row>
    <row r="1122" spans="1:5" x14ac:dyDescent="0.25">
      <c r="A1122" s="2">
        <v>45742.572916666664</v>
      </c>
      <c r="B1122">
        <v>133550</v>
      </c>
      <c r="C1122">
        <v>133875</v>
      </c>
      <c r="D1122">
        <v>133365</v>
      </c>
      <c r="E1122">
        <v>133390</v>
      </c>
    </row>
    <row r="1123" spans="1:5" x14ac:dyDescent="0.25">
      <c r="A1123" s="2">
        <v>45742.5625</v>
      </c>
      <c r="B1123">
        <v>133405</v>
      </c>
      <c r="C1123">
        <v>133650</v>
      </c>
      <c r="D1123">
        <v>133370</v>
      </c>
      <c r="E1123">
        <v>133555</v>
      </c>
    </row>
    <row r="1124" spans="1:5" x14ac:dyDescent="0.25">
      <c r="A1124" s="2">
        <v>45742.552083333336</v>
      </c>
      <c r="B1124">
        <v>133365</v>
      </c>
      <c r="C1124">
        <v>133470</v>
      </c>
      <c r="D1124">
        <v>133320</v>
      </c>
      <c r="E1124">
        <v>133405</v>
      </c>
    </row>
    <row r="1125" spans="1:5" x14ac:dyDescent="0.25">
      <c r="A1125" s="2">
        <v>45742.541666666664</v>
      </c>
      <c r="B1125">
        <v>133370</v>
      </c>
      <c r="C1125">
        <v>133535</v>
      </c>
      <c r="D1125">
        <v>133330</v>
      </c>
      <c r="E1125">
        <v>133365</v>
      </c>
    </row>
    <row r="1126" spans="1:5" x14ac:dyDescent="0.25">
      <c r="A1126" s="2">
        <v>45742.53125</v>
      </c>
      <c r="B1126">
        <v>133540</v>
      </c>
      <c r="C1126">
        <v>133575</v>
      </c>
      <c r="D1126">
        <v>133265</v>
      </c>
      <c r="E1126">
        <v>133370</v>
      </c>
    </row>
    <row r="1127" spans="1:5" x14ac:dyDescent="0.25">
      <c r="A1127" s="2">
        <v>45742.520833333336</v>
      </c>
      <c r="B1127">
        <v>133435</v>
      </c>
      <c r="C1127">
        <v>133580</v>
      </c>
      <c r="D1127">
        <v>133420</v>
      </c>
      <c r="E1127">
        <v>133535</v>
      </c>
    </row>
    <row r="1128" spans="1:5" x14ac:dyDescent="0.25">
      <c r="A1128" s="2">
        <v>45742.510416666664</v>
      </c>
      <c r="B1128">
        <v>133400</v>
      </c>
      <c r="C1128">
        <v>133540</v>
      </c>
      <c r="D1128">
        <v>133300</v>
      </c>
      <c r="E1128">
        <v>133440</v>
      </c>
    </row>
    <row r="1129" spans="1:5" x14ac:dyDescent="0.25">
      <c r="A1129" s="2">
        <v>45742.5</v>
      </c>
      <c r="B1129">
        <v>133290</v>
      </c>
      <c r="C1129">
        <v>133495</v>
      </c>
      <c r="D1129">
        <v>133265</v>
      </c>
      <c r="E1129">
        <v>133405</v>
      </c>
    </row>
    <row r="1130" spans="1:5" x14ac:dyDescent="0.25">
      <c r="A1130" s="2">
        <v>45742.489583333336</v>
      </c>
      <c r="B1130">
        <v>133470</v>
      </c>
      <c r="C1130">
        <v>133555</v>
      </c>
      <c r="D1130">
        <v>133265</v>
      </c>
      <c r="E1130">
        <v>133290</v>
      </c>
    </row>
    <row r="1131" spans="1:5" x14ac:dyDescent="0.25">
      <c r="A1131" s="2">
        <v>45742.479166666664</v>
      </c>
      <c r="B1131">
        <v>133605</v>
      </c>
      <c r="C1131">
        <v>133670</v>
      </c>
      <c r="D1131">
        <v>133330</v>
      </c>
      <c r="E1131">
        <v>133475</v>
      </c>
    </row>
    <row r="1132" spans="1:5" x14ac:dyDescent="0.25">
      <c r="A1132" s="2">
        <v>45742.46875</v>
      </c>
      <c r="B1132">
        <v>133765</v>
      </c>
      <c r="C1132">
        <v>133835</v>
      </c>
      <c r="D1132">
        <v>133560</v>
      </c>
      <c r="E1132">
        <v>133610</v>
      </c>
    </row>
    <row r="1133" spans="1:5" x14ac:dyDescent="0.25">
      <c r="A1133" s="2">
        <v>45742.458333333336</v>
      </c>
      <c r="B1133">
        <v>133435</v>
      </c>
      <c r="C1133">
        <v>133765</v>
      </c>
      <c r="D1133">
        <v>133340</v>
      </c>
      <c r="E1133">
        <v>133760</v>
      </c>
    </row>
    <row r="1134" spans="1:5" x14ac:dyDescent="0.25">
      <c r="A1134" s="2">
        <v>45742.447916666664</v>
      </c>
      <c r="B1134">
        <v>133175</v>
      </c>
      <c r="C1134">
        <v>133520</v>
      </c>
      <c r="D1134">
        <v>133050</v>
      </c>
      <c r="E1134">
        <v>133435</v>
      </c>
    </row>
    <row r="1135" spans="1:5" x14ac:dyDescent="0.25">
      <c r="A1135" s="2">
        <v>45742.4375</v>
      </c>
      <c r="B1135">
        <v>133320</v>
      </c>
      <c r="C1135">
        <v>133565</v>
      </c>
      <c r="D1135">
        <v>133030</v>
      </c>
      <c r="E1135">
        <v>133175</v>
      </c>
    </row>
    <row r="1136" spans="1:5" x14ac:dyDescent="0.25">
      <c r="A1136" s="2">
        <v>45742.427083333336</v>
      </c>
      <c r="B1136">
        <v>133560</v>
      </c>
      <c r="C1136">
        <v>133795</v>
      </c>
      <c r="D1136">
        <v>133235</v>
      </c>
      <c r="E1136">
        <v>133325</v>
      </c>
    </row>
    <row r="1137" spans="1:5" x14ac:dyDescent="0.25">
      <c r="A1137" s="2">
        <v>45742.416666666664</v>
      </c>
      <c r="B1137">
        <v>133750</v>
      </c>
      <c r="C1137">
        <v>133770</v>
      </c>
      <c r="D1137">
        <v>133305</v>
      </c>
      <c r="E1137">
        <v>133560</v>
      </c>
    </row>
    <row r="1138" spans="1:5" x14ac:dyDescent="0.25">
      <c r="A1138" s="2">
        <v>45742.40625</v>
      </c>
      <c r="B1138">
        <v>133470</v>
      </c>
      <c r="C1138">
        <v>133755</v>
      </c>
      <c r="D1138">
        <v>133435</v>
      </c>
      <c r="E1138">
        <v>133755</v>
      </c>
    </row>
    <row r="1139" spans="1:5" x14ac:dyDescent="0.25">
      <c r="A1139" s="2">
        <v>45742.395833333336</v>
      </c>
      <c r="B1139">
        <v>133485</v>
      </c>
      <c r="C1139">
        <v>133565</v>
      </c>
      <c r="D1139">
        <v>133380</v>
      </c>
      <c r="E1139">
        <v>133470</v>
      </c>
    </row>
    <row r="1140" spans="1:5" x14ac:dyDescent="0.25">
      <c r="A1140" s="2">
        <v>45742.385416666664</v>
      </c>
      <c r="B1140">
        <v>133300</v>
      </c>
      <c r="C1140">
        <v>133670</v>
      </c>
      <c r="D1140">
        <v>133280</v>
      </c>
      <c r="E1140">
        <v>133480</v>
      </c>
    </row>
    <row r="1141" spans="1:5" x14ac:dyDescent="0.25">
      <c r="A1141" s="2">
        <v>45742.375</v>
      </c>
      <c r="B1141">
        <v>133180</v>
      </c>
      <c r="C1141">
        <v>133630</v>
      </c>
      <c r="D1141">
        <v>133000</v>
      </c>
      <c r="E1141">
        <v>133305</v>
      </c>
    </row>
    <row r="1142" spans="1:5" x14ac:dyDescent="0.25">
      <c r="A1142" s="2">
        <v>45741.760416666664</v>
      </c>
      <c r="B1142">
        <v>133235</v>
      </c>
      <c r="C1142">
        <v>133245</v>
      </c>
      <c r="D1142">
        <v>133055</v>
      </c>
      <c r="E1142">
        <v>133195</v>
      </c>
    </row>
    <row r="1143" spans="1:5" x14ac:dyDescent="0.25">
      <c r="A1143" s="2">
        <v>45741.75</v>
      </c>
      <c r="B1143">
        <v>133350</v>
      </c>
      <c r="C1143">
        <v>133360</v>
      </c>
      <c r="D1143">
        <v>133115</v>
      </c>
      <c r="E1143">
        <v>133240</v>
      </c>
    </row>
    <row r="1144" spans="1:5" x14ac:dyDescent="0.25">
      <c r="A1144" s="2">
        <v>45741.739583333336</v>
      </c>
      <c r="B1144">
        <v>133225</v>
      </c>
      <c r="C1144">
        <v>133400</v>
      </c>
      <c r="D1144">
        <v>133220</v>
      </c>
      <c r="E1144">
        <v>133345</v>
      </c>
    </row>
    <row r="1145" spans="1:5" x14ac:dyDescent="0.25">
      <c r="A1145" s="2">
        <v>45741.729166666664</v>
      </c>
      <c r="B1145">
        <v>133210</v>
      </c>
      <c r="C1145">
        <v>133245</v>
      </c>
      <c r="D1145">
        <v>133170</v>
      </c>
      <c r="E1145">
        <v>133230</v>
      </c>
    </row>
    <row r="1146" spans="1:5" x14ac:dyDescent="0.25">
      <c r="A1146" s="2">
        <v>45741.71875</v>
      </c>
      <c r="B1146">
        <v>133125</v>
      </c>
      <c r="C1146">
        <v>133275</v>
      </c>
      <c r="D1146">
        <v>133105</v>
      </c>
      <c r="E1146">
        <v>133210</v>
      </c>
    </row>
    <row r="1147" spans="1:5" x14ac:dyDescent="0.25">
      <c r="A1147" s="2">
        <v>45741.708333333336</v>
      </c>
      <c r="B1147">
        <v>133070</v>
      </c>
      <c r="C1147">
        <v>133145</v>
      </c>
      <c r="D1147">
        <v>132980</v>
      </c>
      <c r="E1147">
        <v>133130</v>
      </c>
    </row>
    <row r="1148" spans="1:5" x14ac:dyDescent="0.25">
      <c r="A1148" s="2">
        <v>45741.697916666664</v>
      </c>
      <c r="B1148">
        <v>133105</v>
      </c>
      <c r="C1148">
        <v>133200</v>
      </c>
      <c r="D1148">
        <v>132975</v>
      </c>
      <c r="E1148">
        <v>133075</v>
      </c>
    </row>
    <row r="1149" spans="1:5" x14ac:dyDescent="0.25">
      <c r="A1149" s="2">
        <v>45741.6875</v>
      </c>
      <c r="B1149">
        <v>132935</v>
      </c>
      <c r="C1149">
        <v>133135</v>
      </c>
      <c r="D1149">
        <v>132895</v>
      </c>
      <c r="E1149">
        <v>133100</v>
      </c>
    </row>
    <row r="1150" spans="1:5" x14ac:dyDescent="0.25">
      <c r="A1150" s="2">
        <v>45741.677083333336</v>
      </c>
      <c r="B1150">
        <v>133140</v>
      </c>
      <c r="C1150">
        <v>133160</v>
      </c>
      <c r="D1150">
        <v>132905</v>
      </c>
      <c r="E1150">
        <v>132935</v>
      </c>
    </row>
    <row r="1151" spans="1:5" x14ac:dyDescent="0.25">
      <c r="A1151" s="2">
        <v>45741.666666666664</v>
      </c>
      <c r="B1151">
        <v>133165</v>
      </c>
      <c r="C1151">
        <v>133250</v>
      </c>
      <c r="D1151">
        <v>133090</v>
      </c>
      <c r="E1151">
        <v>133140</v>
      </c>
    </row>
    <row r="1152" spans="1:5" x14ac:dyDescent="0.25">
      <c r="A1152" s="2">
        <v>45741.65625</v>
      </c>
      <c r="B1152">
        <v>133300</v>
      </c>
      <c r="C1152">
        <v>133355</v>
      </c>
      <c r="D1152">
        <v>133150</v>
      </c>
      <c r="E1152">
        <v>133170</v>
      </c>
    </row>
    <row r="1153" spans="1:5" x14ac:dyDescent="0.25">
      <c r="A1153" s="2">
        <v>45741.645833333336</v>
      </c>
      <c r="B1153">
        <v>133285</v>
      </c>
      <c r="C1153">
        <v>133455</v>
      </c>
      <c r="D1153">
        <v>133245</v>
      </c>
      <c r="E1153">
        <v>133305</v>
      </c>
    </row>
    <row r="1154" spans="1:5" x14ac:dyDescent="0.25">
      <c r="A1154" s="2">
        <v>45741.635416666664</v>
      </c>
      <c r="B1154">
        <v>133275</v>
      </c>
      <c r="C1154">
        <v>133355</v>
      </c>
      <c r="D1154">
        <v>133220</v>
      </c>
      <c r="E1154">
        <v>133285</v>
      </c>
    </row>
    <row r="1155" spans="1:5" x14ac:dyDescent="0.25">
      <c r="A1155" s="2">
        <v>45741.625</v>
      </c>
      <c r="B1155">
        <v>133340</v>
      </c>
      <c r="C1155">
        <v>133375</v>
      </c>
      <c r="D1155">
        <v>133145</v>
      </c>
      <c r="E1155">
        <v>133270</v>
      </c>
    </row>
    <row r="1156" spans="1:5" x14ac:dyDescent="0.25">
      <c r="A1156" s="2">
        <v>45741.614583333336</v>
      </c>
      <c r="B1156">
        <v>133445</v>
      </c>
      <c r="C1156">
        <v>133470</v>
      </c>
      <c r="D1156">
        <v>133220</v>
      </c>
      <c r="E1156">
        <v>133340</v>
      </c>
    </row>
    <row r="1157" spans="1:5" x14ac:dyDescent="0.25">
      <c r="A1157" s="2">
        <v>45741.604166666664</v>
      </c>
      <c r="B1157">
        <v>133595</v>
      </c>
      <c r="C1157">
        <v>133640</v>
      </c>
      <c r="D1157">
        <v>133385</v>
      </c>
      <c r="E1157">
        <v>133445</v>
      </c>
    </row>
    <row r="1158" spans="1:5" x14ac:dyDescent="0.25">
      <c r="A1158" s="2">
        <v>45741.59375</v>
      </c>
      <c r="B1158">
        <v>133680</v>
      </c>
      <c r="C1158">
        <v>133710</v>
      </c>
      <c r="D1158">
        <v>133500</v>
      </c>
      <c r="E1158">
        <v>133590</v>
      </c>
    </row>
    <row r="1159" spans="1:5" x14ac:dyDescent="0.25">
      <c r="A1159" s="2">
        <v>45741.583333333336</v>
      </c>
      <c r="B1159">
        <v>133670</v>
      </c>
      <c r="C1159">
        <v>133805</v>
      </c>
      <c r="D1159">
        <v>133620</v>
      </c>
      <c r="E1159">
        <v>133685</v>
      </c>
    </row>
    <row r="1160" spans="1:5" x14ac:dyDescent="0.25">
      <c r="A1160" s="2">
        <v>45741.572916666664</v>
      </c>
      <c r="B1160">
        <v>134085</v>
      </c>
      <c r="C1160">
        <v>134085</v>
      </c>
      <c r="D1160">
        <v>133410</v>
      </c>
      <c r="E1160">
        <v>133670</v>
      </c>
    </row>
    <row r="1161" spans="1:5" x14ac:dyDescent="0.25">
      <c r="A1161" s="2">
        <v>45741.5625</v>
      </c>
      <c r="B1161">
        <v>134175</v>
      </c>
      <c r="C1161">
        <v>134225</v>
      </c>
      <c r="D1161">
        <v>134085</v>
      </c>
      <c r="E1161">
        <v>134085</v>
      </c>
    </row>
    <row r="1162" spans="1:5" x14ac:dyDescent="0.25">
      <c r="A1162" s="2">
        <v>45741.552083333336</v>
      </c>
      <c r="B1162">
        <v>134170</v>
      </c>
      <c r="C1162">
        <v>134200</v>
      </c>
      <c r="D1162">
        <v>134070</v>
      </c>
      <c r="E1162">
        <v>134170</v>
      </c>
    </row>
    <row r="1163" spans="1:5" x14ac:dyDescent="0.25">
      <c r="A1163" s="2">
        <v>45741.541666666664</v>
      </c>
      <c r="B1163">
        <v>134260</v>
      </c>
      <c r="C1163">
        <v>134265</v>
      </c>
      <c r="D1163">
        <v>134100</v>
      </c>
      <c r="E1163">
        <v>134165</v>
      </c>
    </row>
    <row r="1164" spans="1:5" x14ac:dyDescent="0.25">
      <c r="A1164" s="2">
        <v>45741.53125</v>
      </c>
      <c r="B1164">
        <v>134190</v>
      </c>
      <c r="C1164">
        <v>134335</v>
      </c>
      <c r="D1164">
        <v>134150</v>
      </c>
      <c r="E1164">
        <v>134260</v>
      </c>
    </row>
    <row r="1165" spans="1:5" x14ac:dyDescent="0.25">
      <c r="A1165" s="2">
        <v>45741.520833333336</v>
      </c>
      <c r="B1165">
        <v>134410</v>
      </c>
      <c r="C1165">
        <v>134455</v>
      </c>
      <c r="D1165">
        <v>134155</v>
      </c>
      <c r="E1165">
        <v>134190</v>
      </c>
    </row>
    <row r="1166" spans="1:5" x14ac:dyDescent="0.25">
      <c r="A1166" s="2">
        <v>45741.510416666664</v>
      </c>
      <c r="B1166">
        <v>134200</v>
      </c>
      <c r="C1166">
        <v>134455</v>
      </c>
      <c r="D1166">
        <v>134200</v>
      </c>
      <c r="E1166">
        <v>134410</v>
      </c>
    </row>
    <row r="1167" spans="1:5" x14ac:dyDescent="0.25">
      <c r="A1167" s="2">
        <v>45741.5</v>
      </c>
      <c r="B1167">
        <v>134050</v>
      </c>
      <c r="C1167">
        <v>134320</v>
      </c>
      <c r="D1167">
        <v>133995</v>
      </c>
      <c r="E1167">
        <v>134205</v>
      </c>
    </row>
    <row r="1168" spans="1:5" x14ac:dyDescent="0.25">
      <c r="A1168" s="2">
        <v>45741.489583333336</v>
      </c>
      <c r="B1168">
        <v>133965</v>
      </c>
      <c r="C1168">
        <v>134050</v>
      </c>
      <c r="D1168">
        <v>133870</v>
      </c>
      <c r="E1168">
        <v>134050</v>
      </c>
    </row>
    <row r="1169" spans="1:5" x14ac:dyDescent="0.25">
      <c r="A1169" s="2">
        <v>45741.479166666664</v>
      </c>
      <c r="B1169">
        <v>134045</v>
      </c>
      <c r="C1169">
        <v>134065</v>
      </c>
      <c r="D1169">
        <v>133895</v>
      </c>
      <c r="E1169">
        <v>133965</v>
      </c>
    </row>
    <row r="1170" spans="1:5" x14ac:dyDescent="0.25">
      <c r="A1170" s="2">
        <v>45741.46875</v>
      </c>
      <c r="B1170">
        <v>133755</v>
      </c>
      <c r="C1170">
        <v>134105</v>
      </c>
      <c r="D1170">
        <v>133670</v>
      </c>
      <c r="E1170">
        <v>134045</v>
      </c>
    </row>
    <row r="1171" spans="1:5" x14ac:dyDescent="0.25">
      <c r="A1171" s="2">
        <v>45741.458333333336</v>
      </c>
      <c r="B1171">
        <v>133530</v>
      </c>
      <c r="C1171">
        <v>133790</v>
      </c>
      <c r="D1171">
        <v>133465</v>
      </c>
      <c r="E1171">
        <v>133755</v>
      </c>
    </row>
    <row r="1172" spans="1:5" x14ac:dyDescent="0.25">
      <c r="A1172" s="2">
        <v>45741.447916666664</v>
      </c>
      <c r="B1172">
        <v>133445</v>
      </c>
      <c r="C1172">
        <v>133680</v>
      </c>
      <c r="D1172">
        <v>133345</v>
      </c>
      <c r="E1172">
        <v>133530</v>
      </c>
    </row>
    <row r="1173" spans="1:5" x14ac:dyDescent="0.25">
      <c r="A1173" s="2">
        <v>45741.4375</v>
      </c>
      <c r="B1173">
        <v>132990</v>
      </c>
      <c r="C1173">
        <v>133505</v>
      </c>
      <c r="D1173">
        <v>132965</v>
      </c>
      <c r="E1173">
        <v>133440</v>
      </c>
    </row>
    <row r="1174" spans="1:5" x14ac:dyDescent="0.25">
      <c r="A1174" s="2">
        <v>45741.427083333336</v>
      </c>
      <c r="B1174">
        <v>132615</v>
      </c>
      <c r="C1174">
        <v>133135</v>
      </c>
      <c r="D1174">
        <v>132575</v>
      </c>
      <c r="E1174">
        <v>132985</v>
      </c>
    </row>
    <row r="1175" spans="1:5" x14ac:dyDescent="0.25">
      <c r="A1175" s="2">
        <v>45741.416666666664</v>
      </c>
      <c r="B1175">
        <v>132850</v>
      </c>
      <c r="C1175">
        <v>132885</v>
      </c>
      <c r="D1175">
        <v>132560</v>
      </c>
      <c r="E1175">
        <v>132615</v>
      </c>
    </row>
    <row r="1176" spans="1:5" x14ac:dyDescent="0.25">
      <c r="A1176" s="2">
        <v>45741.40625</v>
      </c>
      <c r="B1176">
        <v>132485</v>
      </c>
      <c r="C1176">
        <v>132935</v>
      </c>
      <c r="D1176">
        <v>132455</v>
      </c>
      <c r="E1176">
        <v>132845</v>
      </c>
    </row>
    <row r="1177" spans="1:5" x14ac:dyDescent="0.25">
      <c r="A1177" s="2">
        <v>45741.395833333336</v>
      </c>
      <c r="B1177">
        <v>132415</v>
      </c>
      <c r="C1177">
        <v>132575</v>
      </c>
      <c r="D1177">
        <v>132360</v>
      </c>
      <c r="E1177">
        <v>132480</v>
      </c>
    </row>
    <row r="1178" spans="1:5" x14ac:dyDescent="0.25">
      <c r="A1178" s="2">
        <v>45741.385416666664</v>
      </c>
      <c r="B1178">
        <v>132270</v>
      </c>
      <c r="C1178">
        <v>132460</v>
      </c>
      <c r="D1178">
        <v>132090</v>
      </c>
      <c r="E1178">
        <v>132420</v>
      </c>
    </row>
    <row r="1179" spans="1:5" x14ac:dyDescent="0.25">
      <c r="A1179" s="2">
        <v>45741.375</v>
      </c>
      <c r="B1179">
        <v>132200</v>
      </c>
      <c r="C1179">
        <v>132535</v>
      </c>
      <c r="D1179">
        <v>132120</v>
      </c>
      <c r="E1179">
        <v>132265</v>
      </c>
    </row>
    <row r="1180" spans="1:5" x14ac:dyDescent="0.25">
      <c r="A1180" s="2">
        <v>45740.760416666664</v>
      </c>
      <c r="B1180">
        <v>132495</v>
      </c>
      <c r="C1180">
        <v>132540</v>
      </c>
      <c r="D1180">
        <v>132395</v>
      </c>
      <c r="E1180">
        <v>132470</v>
      </c>
    </row>
    <row r="1181" spans="1:5" x14ac:dyDescent="0.25">
      <c r="A1181" s="2">
        <v>45740.75</v>
      </c>
      <c r="B1181">
        <v>132340</v>
      </c>
      <c r="C1181">
        <v>132505</v>
      </c>
      <c r="D1181">
        <v>132290</v>
      </c>
      <c r="E1181">
        <v>132490</v>
      </c>
    </row>
    <row r="1182" spans="1:5" x14ac:dyDescent="0.25">
      <c r="A1182" s="2">
        <v>45740.739583333336</v>
      </c>
      <c r="B1182">
        <v>132235</v>
      </c>
      <c r="C1182">
        <v>132365</v>
      </c>
      <c r="D1182">
        <v>132205</v>
      </c>
      <c r="E1182">
        <v>132335</v>
      </c>
    </row>
    <row r="1183" spans="1:5" x14ac:dyDescent="0.25">
      <c r="A1183" s="2">
        <v>45740.729166666664</v>
      </c>
      <c r="B1183">
        <v>132170</v>
      </c>
      <c r="C1183">
        <v>132270</v>
      </c>
      <c r="D1183">
        <v>132155</v>
      </c>
      <c r="E1183">
        <v>132235</v>
      </c>
    </row>
    <row r="1184" spans="1:5" x14ac:dyDescent="0.25">
      <c r="A1184" s="2">
        <v>45740.71875</v>
      </c>
      <c r="B1184">
        <v>132365</v>
      </c>
      <c r="C1184">
        <v>132365</v>
      </c>
      <c r="D1184">
        <v>132160</v>
      </c>
      <c r="E1184">
        <v>132175</v>
      </c>
    </row>
    <row r="1185" spans="1:5" x14ac:dyDescent="0.25">
      <c r="A1185" s="2">
        <v>45740.708333333336</v>
      </c>
      <c r="B1185">
        <v>132345</v>
      </c>
      <c r="C1185">
        <v>132445</v>
      </c>
      <c r="D1185">
        <v>132260</v>
      </c>
      <c r="E1185">
        <v>132365</v>
      </c>
    </row>
    <row r="1186" spans="1:5" x14ac:dyDescent="0.25">
      <c r="A1186" s="2">
        <v>45740.697916666664</v>
      </c>
      <c r="B1186">
        <v>132365</v>
      </c>
      <c r="C1186">
        <v>132455</v>
      </c>
      <c r="D1186">
        <v>132300</v>
      </c>
      <c r="E1186">
        <v>132345</v>
      </c>
    </row>
    <row r="1187" spans="1:5" x14ac:dyDescent="0.25">
      <c r="A1187" s="2">
        <v>45740.6875</v>
      </c>
      <c r="B1187">
        <v>132360</v>
      </c>
      <c r="C1187">
        <v>132545</v>
      </c>
      <c r="D1187">
        <v>132340</v>
      </c>
      <c r="E1187">
        <v>132365</v>
      </c>
    </row>
    <row r="1188" spans="1:5" x14ac:dyDescent="0.25">
      <c r="A1188" s="2">
        <v>45740.677083333336</v>
      </c>
      <c r="B1188">
        <v>132205</v>
      </c>
      <c r="C1188">
        <v>132365</v>
      </c>
      <c r="D1188">
        <v>132160</v>
      </c>
      <c r="E1188">
        <v>132355</v>
      </c>
    </row>
    <row r="1189" spans="1:5" x14ac:dyDescent="0.25">
      <c r="A1189" s="2">
        <v>45740.666666666664</v>
      </c>
      <c r="B1189">
        <v>132150</v>
      </c>
      <c r="C1189">
        <v>132210</v>
      </c>
      <c r="D1189">
        <v>132045</v>
      </c>
      <c r="E1189">
        <v>132210</v>
      </c>
    </row>
    <row r="1190" spans="1:5" x14ac:dyDescent="0.25">
      <c r="A1190" s="2">
        <v>45740.65625</v>
      </c>
      <c r="B1190">
        <v>132155</v>
      </c>
      <c r="C1190">
        <v>132210</v>
      </c>
      <c r="D1190">
        <v>132065</v>
      </c>
      <c r="E1190">
        <v>132155</v>
      </c>
    </row>
    <row r="1191" spans="1:5" x14ac:dyDescent="0.25">
      <c r="A1191" s="2">
        <v>45740.645833333336</v>
      </c>
      <c r="B1191">
        <v>132075</v>
      </c>
      <c r="C1191">
        <v>132290</v>
      </c>
      <c r="D1191">
        <v>132020</v>
      </c>
      <c r="E1191">
        <v>132160</v>
      </c>
    </row>
    <row r="1192" spans="1:5" x14ac:dyDescent="0.25">
      <c r="A1192" s="2">
        <v>45740.635416666664</v>
      </c>
      <c r="B1192">
        <v>132055</v>
      </c>
      <c r="C1192">
        <v>132135</v>
      </c>
      <c r="D1192">
        <v>132005</v>
      </c>
      <c r="E1192">
        <v>132070</v>
      </c>
    </row>
    <row r="1193" spans="1:5" x14ac:dyDescent="0.25">
      <c r="A1193" s="2">
        <v>45740.625</v>
      </c>
      <c r="B1193">
        <v>132055</v>
      </c>
      <c r="C1193">
        <v>132095</v>
      </c>
      <c r="D1193">
        <v>131925</v>
      </c>
      <c r="E1193">
        <v>132060</v>
      </c>
    </row>
    <row r="1194" spans="1:5" x14ac:dyDescent="0.25">
      <c r="A1194" s="2">
        <v>45740.614583333336</v>
      </c>
      <c r="B1194">
        <v>132205</v>
      </c>
      <c r="C1194">
        <v>132215</v>
      </c>
      <c r="D1194">
        <v>131940</v>
      </c>
      <c r="E1194">
        <v>132060</v>
      </c>
    </row>
    <row r="1195" spans="1:5" x14ac:dyDescent="0.25">
      <c r="A1195" s="2">
        <v>45740.604166666664</v>
      </c>
      <c r="B1195">
        <v>132260</v>
      </c>
      <c r="C1195">
        <v>132305</v>
      </c>
      <c r="D1195">
        <v>132125</v>
      </c>
      <c r="E1195">
        <v>132200</v>
      </c>
    </row>
    <row r="1196" spans="1:5" x14ac:dyDescent="0.25">
      <c r="A1196" s="2">
        <v>45740.59375</v>
      </c>
      <c r="B1196">
        <v>132625</v>
      </c>
      <c r="C1196">
        <v>132625</v>
      </c>
      <c r="D1196">
        <v>132150</v>
      </c>
      <c r="E1196">
        <v>132260</v>
      </c>
    </row>
    <row r="1197" spans="1:5" x14ac:dyDescent="0.25">
      <c r="A1197" s="2">
        <v>45740.583333333336</v>
      </c>
      <c r="B1197">
        <v>132860</v>
      </c>
      <c r="C1197">
        <v>132865</v>
      </c>
      <c r="D1197">
        <v>132610</v>
      </c>
      <c r="E1197">
        <v>132625</v>
      </c>
    </row>
    <row r="1198" spans="1:5" x14ac:dyDescent="0.25">
      <c r="A1198" s="2">
        <v>45740.572916666664</v>
      </c>
      <c r="B1198">
        <v>132795</v>
      </c>
      <c r="C1198">
        <v>132900</v>
      </c>
      <c r="D1198">
        <v>132720</v>
      </c>
      <c r="E1198">
        <v>132860</v>
      </c>
    </row>
    <row r="1199" spans="1:5" x14ac:dyDescent="0.25">
      <c r="A1199" s="2">
        <v>45740.5625</v>
      </c>
      <c r="B1199">
        <v>132750</v>
      </c>
      <c r="C1199">
        <v>132855</v>
      </c>
      <c r="D1199">
        <v>132700</v>
      </c>
      <c r="E1199">
        <v>132800</v>
      </c>
    </row>
    <row r="1200" spans="1:5" x14ac:dyDescent="0.25">
      <c r="A1200" s="2">
        <v>45740.552083333336</v>
      </c>
      <c r="B1200">
        <v>132830</v>
      </c>
      <c r="C1200">
        <v>132880</v>
      </c>
      <c r="D1200">
        <v>132720</v>
      </c>
      <c r="E1200">
        <v>132755</v>
      </c>
    </row>
    <row r="1201" spans="1:5" x14ac:dyDescent="0.25">
      <c r="A1201" s="2">
        <v>45740.541666666664</v>
      </c>
      <c r="B1201">
        <v>133025</v>
      </c>
      <c r="C1201">
        <v>133035</v>
      </c>
      <c r="D1201">
        <v>132810</v>
      </c>
      <c r="E1201">
        <v>132825</v>
      </c>
    </row>
    <row r="1202" spans="1:5" x14ac:dyDescent="0.25">
      <c r="A1202" s="2">
        <v>45740.53125</v>
      </c>
      <c r="B1202">
        <v>133005</v>
      </c>
      <c r="C1202">
        <v>133125</v>
      </c>
      <c r="D1202">
        <v>132910</v>
      </c>
      <c r="E1202">
        <v>133025</v>
      </c>
    </row>
    <row r="1203" spans="1:5" x14ac:dyDescent="0.25">
      <c r="A1203" s="2">
        <v>45740.520833333336</v>
      </c>
      <c r="B1203">
        <v>133000</v>
      </c>
      <c r="C1203">
        <v>133100</v>
      </c>
      <c r="D1203">
        <v>132990</v>
      </c>
      <c r="E1203">
        <v>133005</v>
      </c>
    </row>
    <row r="1204" spans="1:5" x14ac:dyDescent="0.25">
      <c r="A1204" s="2">
        <v>45740.510416666664</v>
      </c>
      <c r="B1204">
        <v>132935</v>
      </c>
      <c r="C1204">
        <v>133060</v>
      </c>
      <c r="D1204">
        <v>132895</v>
      </c>
      <c r="E1204">
        <v>132995</v>
      </c>
    </row>
    <row r="1205" spans="1:5" x14ac:dyDescent="0.25">
      <c r="A1205" s="2">
        <v>45740.5</v>
      </c>
      <c r="B1205">
        <v>133165</v>
      </c>
      <c r="C1205">
        <v>133185</v>
      </c>
      <c r="D1205">
        <v>132875</v>
      </c>
      <c r="E1205">
        <v>132940</v>
      </c>
    </row>
    <row r="1206" spans="1:5" x14ac:dyDescent="0.25">
      <c r="A1206" s="2">
        <v>45740.489583333336</v>
      </c>
      <c r="B1206">
        <v>132990</v>
      </c>
      <c r="C1206">
        <v>133175</v>
      </c>
      <c r="D1206">
        <v>132910</v>
      </c>
      <c r="E1206">
        <v>133165</v>
      </c>
    </row>
    <row r="1207" spans="1:5" x14ac:dyDescent="0.25">
      <c r="A1207" s="2">
        <v>45740.479166666664</v>
      </c>
      <c r="B1207">
        <v>133380</v>
      </c>
      <c r="C1207">
        <v>133415</v>
      </c>
      <c r="D1207">
        <v>132935</v>
      </c>
      <c r="E1207">
        <v>132995</v>
      </c>
    </row>
    <row r="1208" spans="1:5" x14ac:dyDescent="0.25">
      <c r="A1208" s="2">
        <v>45740.46875</v>
      </c>
      <c r="B1208">
        <v>132950</v>
      </c>
      <c r="C1208">
        <v>133405</v>
      </c>
      <c r="D1208">
        <v>132885</v>
      </c>
      <c r="E1208">
        <v>133380</v>
      </c>
    </row>
    <row r="1209" spans="1:5" x14ac:dyDescent="0.25">
      <c r="A1209" s="2">
        <v>45740.458333333336</v>
      </c>
      <c r="B1209">
        <v>132970</v>
      </c>
      <c r="C1209">
        <v>133060</v>
      </c>
      <c r="D1209">
        <v>132850</v>
      </c>
      <c r="E1209">
        <v>132950</v>
      </c>
    </row>
    <row r="1210" spans="1:5" x14ac:dyDescent="0.25">
      <c r="A1210" s="2">
        <v>45740.447916666664</v>
      </c>
      <c r="B1210">
        <v>133025</v>
      </c>
      <c r="C1210">
        <v>133145</v>
      </c>
      <c r="D1210">
        <v>132730</v>
      </c>
      <c r="E1210">
        <v>132970</v>
      </c>
    </row>
    <row r="1211" spans="1:5" x14ac:dyDescent="0.25">
      <c r="A1211" s="2">
        <v>45740.4375</v>
      </c>
      <c r="B1211">
        <v>132790</v>
      </c>
      <c r="C1211">
        <v>133270</v>
      </c>
      <c r="D1211">
        <v>132780</v>
      </c>
      <c r="E1211">
        <v>133025</v>
      </c>
    </row>
    <row r="1212" spans="1:5" x14ac:dyDescent="0.25">
      <c r="A1212" s="2">
        <v>45740.427083333336</v>
      </c>
      <c r="B1212">
        <v>132650</v>
      </c>
      <c r="C1212">
        <v>132875</v>
      </c>
      <c r="D1212">
        <v>132565</v>
      </c>
      <c r="E1212">
        <v>132790</v>
      </c>
    </row>
    <row r="1213" spans="1:5" x14ac:dyDescent="0.25">
      <c r="A1213" s="2">
        <v>45740.416666666664</v>
      </c>
      <c r="B1213">
        <v>132865</v>
      </c>
      <c r="C1213">
        <v>132955</v>
      </c>
      <c r="D1213">
        <v>132505</v>
      </c>
      <c r="E1213">
        <v>132650</v>
      </c>
    </row>
    <row r="1214" spans="1:5" x14ac:dyDescent="0.25">
      <c r="A1214" s="2">
        <v>45740.40625</v>
      </c>
      <c r="B1214">
        <v>132900</v>
      </c>
      <c r="C1214">
        <v>132955</v>
      </c>
      <c r="D1214">
        <v>132670</v>
      </c>
      <c r="E1214">
        <v>132865</v>
      </c>
    </row>
    <row r="1215" spans="1:5" x14ac:dyDescent="0.25">
      <c r="A1215" s="2">
        <v>45740.395833333336</v>
      </c>
      <c r="B1215">
        <v>133505</v>
      </c>
      <c r="C1215">
        <v>133520</v>
      </c>
      <c r="D1215">
        <v>132835</v>
      </c>
      <c r="E1215">
        <v>132905</v>
      </c>
    </row>
    <row r="1216" spans="1:5" x14ac:dyDescent="0.25">
      <c r="A1216" s="2">
        <v>45740.385416666664</v>
      </c>
      <c r="B1216">
        <v>133775</v>
      </c>
      <c r="C1216">
        <v>133805</v>
      </c>
      <c r="D1216">
        <v>133480</v>
      </c>
      <c r="E1216">
        <v>133510</v>
      </c>
    </row>
    <row r="1217" spans="1:5" x14ac:dyDescent="0.25">
      <c r="A1217" s="2">
        <v>45740.375</v>
      </c>
      <c r="B1217">
        <v>133900</v>
      </c>
      <c r="C1217">
        <v>134145</v>
      </c>
      <c r="D1217">
        <v>133665</v>
      </c>
      <c r="E1217">
        <v>133775</v>
      </c>
    </row>
    <row r="1218" spans="1:5" x14ac:dyDescent="0.25">
      <c r="A1218" s="2">
        <v>45737.760416666664</v>
      </c>
      <c r="B1218">
        <v>133220</v>
      </c>
      <c r="C1218">
        <v>133295</v>
      </c>
      <c r="D1218">
        <v>133110</v>
      </c>
      <c r="E1218">
        <v>133110</v>
      </c>
    </row>
    <row r="1219" spans="1:5" x14ac:dyDescent="0.25">
      <c r="A1219" s="2">
        <v>45737.75</v>
      </c>
      <c r="B1219">
        <v>133265</v>
      </c>
      <c r="C1219">
        <v>133270</v>
      </c>
      <c r="D1219">
        <v>133185</v>
      </c>
      <c r="E1219">
        <v>133225</v>
      </c>
    </row>
    <row r="1220" spans="1:5" x14ac:dyDescent="0.25">
      <c r="A1220" s="2">
        <v>45737.739583333336</v>
      </c>
      <c r="B1220">
        <v>133260</v>
      </c>
      <c r="C1220">
        <v>133300</v>
      </c>
      <c r="D1220">
        <v>133140</v>
      </c>
      <c r="E1220">
        <v>133260</v>
      </c>
    </row>
    <row r="1221" spans="1:5" x14ac:dyDescent="0.25">
      <c r="A1221" s="2">
        <v>45737.729166666664</v>
      </c>
      <c r="B1221">
        <v>133410</v>
      </c>
      <c r="C1221">
        <v>133435</v>
      </c>
      <c r="D1221">
        <v>133245</v>
      </c>
      <c r="E1221">
        <v>133265</v>
      </c>
    </row>
    <row r="1222" spans="1:5" x14ac:dyDescent="0.25">
      <c r="A1222" s="2">
        <v>45737.71875</v>
      </c>
      <c r="B1222">
        <v>133360</v>
      </c>
      <c r="C1222">
        <v>133425</v>
      </c>
      <c r="D1222">
        <v>133230</v>
      </c>
      <c r="E1222">
        <v>133410</v>
      </c>
    </row>
    <row r="1223" spans="1:5" x14ac:dyDescent="0.25">
      <c r="A1223" s="2">
        <v>45737.708333333336</v>
      </c>
      <c r="B1223">
        <v>133485</v>
      </c>
      <c r="C1223">
        <v>133585</v>
      </c>
      <c r="D1223">
        <v>133275</v>
      </c>
      <c r="E1223">
        <v>133360</v>
      </c>
    </row>
    <row r="1224" spans="1:5" x14ac:dyDescent="0.25">
      <c r="A1224" s="2">
        <v>45737.697916666664</v>
      </c>
      <c r="B1224">
        <v>133340</v>
      </c>
      <c r="C1224">
        <v>133550</v>
      </c>
      <c r="D1224">
        <v>133220</v>
      </c>
      <c r="E1224">
        <v>133480</v>
      </c>
    </row>
    <row r="1225" spans="1:5" x14ac:dyDescent="0.25">
      <c r="A1225" s="2">
        <v>45737.6875</v>
      </c>
      <c r="B1225">
        <v>133170</v>
      </c>
      <c r="C1225">
        <v>133400</v>
      </c>
      <c r="D1225">
        <v>133070</v>
      </c>
      <c r="E1225">
        <v>133345</v>
      </c>
    </row>
    <row r="1226" spans="1:5" x14ac:dyDescent="0.25">
      <c r="A1226" s="2">
        <v>45737.677083333336</v>
      </c>
      <c r="B1226">
        <v>133130</v>
      </c>
      <c r="C1226">
        <v>133235</v>
      </c>
      <c r="D1226">
        <v>133085</v>
      </c>
      <c r="E1226">
        <v>133165</v>
      </c>
    </row>
    <row r="1227" spans="1:5" x14ac:dyDescent="0.25">
      <c r="A1227" s="2">
        <v>45737.666666666664</v>
      </c>
      <c r="B1227">
        <v>132915</v>
      </c>
      <c r="C1227">
        <v>133185</v>
      </c>
      <c r="D1227">
        <v>132850</v>
      </c>
      <c r="E1227">
        <v>133130</v>
      </c>
    </row>
    <row r="1228" spans="1:5" x14ac:dyDescent="0.25">
      <c r="A1228" s="2">
        <v>45737.65625</v>
      </c>
      <c r="B1228">
        <v>133235</v>
      </c>
      <c r="C1228">
        <v>133270</v>
      </c>
      <c r="D1228">
        <v>132885</v>
      </c>
      <c r="E1228">
        <v>132915</v>
      </c>
    </row>
    <row r="1229" spans="1:5" x14ac:dyDescent="0.25">
      <c r="A1229" s="2">
        <v>45737.645833333336</v>
      </c>
      <c r="B1229">
        <v>133135</v>
      </c>
      <c r="C1229">
        <v>133305</v>
      </c>
      <c r="D1229">
        <v>133115</v>
      </c>
      <c r="E1229">
        <v>133235</v>
      </c>
    </row>
    <row r="1230" spans="1:5" x14ac:dyDescent="0.25">
      <c r="A1230" s="2">
        <v>45737.635416666664</v>
      </c>
      <c r="B1230">
        <v>133080</v>
      </c>
      <c r="C1230">
        <v>133190</v>
      </c>
      <c r="D1230">
        <v>133030</v>
      </c>
      <c r="E1230">
        <v>133135</v>
      </c>
    </row>
    <row r="1231" spans="1:5" x14ac:dyDescent="0.25">
      <c r="A1231" s="2">
        <v>45737.625</v>
      </c>
      <c r="B1231">
        <v>133310</v>
      </c>
      <c r="C1231">
        <v>133345</v>
      </c>
      <c r="D1231">
        <v>133080</v>
      </c>
      <c r="E1231">
        <v>133085</v>
      </c>
    </row>
    <row r="1232" spans="1:5" x14ac:dyDescent="0.25">
      <c r="A1232" s="2">
        <v>45737.614583333336</v>
      </c>
      <c r="B1232">
        <v>133280</v>
      </c>
      <c r="C1232">
        <v>133330</v>
      </c>
      <c r="D1232">
        <v>133160</v>
      </c>
      <c r="E1232">
        <v>133310</v>
      </c>
    </row>
    <row r="1233" spans="1:5" x14ac:dyDescent="0.25">
      <c r="A1233" s="2">
        <v>45737.604166666664</v>
      </c>
      <c r="B1233">
        <v>133310</v>
      </c>
      <c r="C1233">
        <v>133395</v>
      </c>
      <c r="D1233">
        <v>133175</v>
      </c>
      <c r="E1233">
        <v>133280</v>
      </c>
    </row>
    <row r="1234" spans="1:5" x14ac:dyDescent="0.25">
      <c r="A1234" s="2">
        <v>45737.59375</v>
      </c>
      <c r="B1234">
        <v>133375</v>
      </c>
      <c r="C1234">
        <v>133435</v>
      </c>
      <c r="D1234">
        <v>133230</v>
      </c>
      <c r="E1234">
        <v>133310</v>
      </c>
    </row>
    <row r="1235" spans="1:5" x14ac:dyDescent="0.25">
      <c r="A1235" s="2">
        <v>45737.583333333336</v>
      </c>
      <c r="B1235">
        <v>133280</v>
      </c>
      <c r="C1235">
        <v>133400</v>
      </c>
      <c r="D1235">
        <v>133260</v>
      </c>
      <c r="E1235">
        <v>133380</v>
      </c>
    </row>
    <row r="1236" spans="1:5" x14ac:dyDescent="0.25">
      <c r="A1236" s="2">
        <v>45737.572916666664</v>
      </c>
      <c r="B1236">
        <v>133135</v>
      </c>
      <c r="C1236">
        <v>133365</v>
      </c>
      <c r="D1236">
        <v>133125</v>
      </c>
      <c r="E1236">
        <v>133280</v>
      </c>
    </row>
    <row r="1237" spans="1:5" x14ac:dyDescent="0.25">
      <c r="A1237" s="2">
        <v>45737.5625</v>
      </c>
      <c r="B1237">
        <v>132975</v>
      </c>
      <c r="C1237">
        <v>133185</v>
      </c>
      <c r="D1237">
        <v>132955</v>
      </c>
      <c r="E1237">
        <v>133140</v>
      </c>
    </row>
    <row r="1238" spans="1:5" x14ac:dyDescent="0.25">
      <c r="A1238" s="2">
        <v>45737.552083333336</v>
      </c>
      <c r="B1238">
        <v>132980</v>
      </c>
      <c r="C1238">
        <v>133015</v>
      </c>
      <c r="D1238">
        <v>132885</v>
      </c>
      <c r="E1238">
        <v>132970</v>
      </c>
    </row>
    <row r="1239" spans="1:5" x14ac:dyDescent="0.25">
      <c r="A1239" s="2">
        <v>45737.541666666664</v>
      </c>
      <c r="B1239">
        <v>133080</v>
      </c>
      <c r="C1239">
        <v>133190</v>
      </c>
      <c r="D1239">
        <v>132915</v>
      </c>
      <c r="E1239">
        <v>132975</v>
      </c>
    </row>
    <row r="1240" spans="1:5" x14ac:dyDescent="0.25">
      <c r="A1240" s="2">
        <v>45737.53125</v>
      </c>
      <c r="B1240">
        <v>133035</v>
      </c>
      <c r="C1240">
        <v>133110</v>
      </c>
      <c r="D1240">
        <v>132965</v>
      </c>
      <c r="E1240">
        <v>133075</v>
      </c>
    </row>
    <row r="1241" spans="1:5" x14ac:dyDescent="0.25">
      <c r="A1241" s="2">
        <v>45737.520833333336</v>
      </c>
      <c r="B1241">
        <v>133025</v>
      </c>
      <c r="C1241">
        <v>133095</v>
      </c>
      <c r="D1241">
        <v>132980</v>
      </c>
      <c r="E1241">
        <v>133035</v>
      </c>
    </row>
    <row r="1242" spans="1:5" x14ac:dyDescent="0.25">
      <c r="A1242" s="2">
        <v>45737.510416666664</v>
      </c>
      <c r="B1242">
        <v>132985</v>
      </c>
      <c r="C1242">
        <v>133070</v>
      </c>
      <c r="D1242">
        <v>132880</v>
      </c>
      <c r="E1242">
        <v>133030</v>
      </c>
    </row>
    <row r="1243" spans="1:5" x14ac:dyDescent="0.25">
      <c r="A1243" s="2">
        <v>45737.5</v>
      </c>
      <c r="B1243">
        <v>133250</v>
      </c>
      <c r="C1243">
        <v>133285</v>
      </c>
      <c r="D1243">
        <v>132935</v>
      </c>
      <c r="E1243">
        <v>132985</v>
      </c>
    </row>
    <row r="1244" spans="1:5" x14ac:dyDescent="0.25">
      <c r="A1244" s="2">
        <v>45737.489583333336</v>
      </c>
      <c r="B1244">
        <v>133280</v>
      </c>
      <c r="C1244">
        <v>133510</v>
      </c>
      <c r="D1244">
        <v>133190</v>
      </c>
      <c r="E1244">
        <v>133250</v>
      </c>
    </row>
    <row r="1245" spans="1:5" x14ac:dyDescent="0.25">
      <c r="A1245" s="2">
        <v>45737.479166666664</v>
      </c>
      <c r="B1245">
        <v>133665</v>
      </c>
      <c r="C1245">
        <v>133735</v>
      </c>
      <c r="D1245">
        <v>133255</v>
      </c>
      <c r="E1245">
        <v>133280</v>
      </c>
    </row>
    <row r="1246" spans="1:5" x14ac:dyDescent="0.25">
      <c r="A1246" s="2">
        <v>45737.46875</v>
      </c>
      <c r="B1246">
        <v>133365</v>
      </c>
      <c r="C1246">
        <v>133700</v>
      </c>
      <c r="D1246">
        <v>133275</v>
      </c>
      <c r="E1246">
        <v>133665</v>
      </c>
    </row>
    <row r="1247" spans="1:5" x14ac:dyDescent="0.25">
      <c r="A1247" s="2">
        <v>45737.458333333336</v>
      </c>
      <c r="B1247">
        <v>133270</v>
      </c>
      <c r="C1247">
        <v>133470</v>
      </c>
      <c r="D1247">
        <v>133055</v>
      </c>
      <c r="E1247">
        <v>133370</v>
      </c>
    </row>
    <row r="1248" spans="1:5" x14ac:dyDescent="0.25">
      <c r="A1248" s="2">
        <v>45737.447916666664</v>
      </c>
      <c r="B1248">
        <v>133180</v>
      </c>
      <c r="C1248">
        <v>133285</v>
      </c>
      <c r="D1248">
        <v>133010</v>
      </c>
      <c r="E1248">
        <v>133265</v>
      </c>
    </row>
    <row r="1249" spans="1:5" x14ac:dyDescent="0.25">
      <c r="A1249" s="2">
        <v>45737.4375</v>
      </c>
      <c r="B1249">
        <v>132975</v>
      </c>
      <c r="C1249">
        <v>133425</v>
      </c>
      <c r="D1249">
        <v>132915</v>
      </c>
      <c r="E1249">
        <v>133185</v>
      </c>
    </row>
    <row r="1250" spans="1:5" x14ac:dyDescent="0.25">
      <c r="A1250" s="2">
        <v>45737.427083333336</v>
      </c>
      <c r="B1250">
        <v>132890</v>
      </c>
      <c r="C1250">
        <v>133040</v>
      </c>
      <c r="D1250">
        <v>132820</v>
      </c>
      <c r="E1250">
        <v>132980</v>
      </c>
    </row>
    <row r="1251" spans="1:5" x14ac:dyDescent="0.25">
      <c r="A1251" s="2">
        <v>45737.416666666664</v>
      </c>
      <c r="B1251">
        <v>132930</v>
      </c>
      <c r="C1251">
        <v>133180</v>
      </c>
      <c r="D1251">
        <v>132875</v>
      </c>
      <c r="E1251">
        <v>132890</v>
      </c>
    </row>
    <row r="1252" spans="1:5" x14ac:dyDescent="0.25">
      <c r="A1252" s="2">
        <v>45737.40625</v>
      </c>
      <c r="B1252">
        <v>132840</v>
      </c>
      <c r="C1252">
        <v>132995</v>
      </c>
      <c r="D1252">
        <v>132840</v>
      </c>
      <c r="E1252">
        <v>132935</v>
      </c>
    </row>
    <row r="1253" spans="1:5" x14ac:dyDescent="0.25">
      <c r="A1253" s="2">
        <v>45737.395833333336</v>
      </c>
      <c r="B1253">
        <v>132950</v>
      </c>
      <c r="C1253">
        <v>133040</v>
      </c>
      <c r="D1253">
        <v>132675</v>
      </c>
      <c r="E1253">
        <v>132840</v>
      </c>
    </row>
    <row r="1254" spans="1:5" x14ac:dyDescent="0.25">
      <c r="A1254" s="2">
        <v>45737.385416666664</v>
      </c>
      <c r="B1254">
        <v>133035</v>
      </c>
      <c r="C1254">
        <v>133050</v>
      </c>
      <c r="D1254">
        <v>132800</v>
      </c>
      <c r="E1254">
        <v>132945</v>
      </c>
    </row>
    <row r="1255" spans="1:5" x14ac:dyDescent="0.25">
      <c r="A1255" s="2">
        <v>45737.375</v>
      </c>
      <c r="B1255">
        <v>132950</v>
      </c>
      <c r="C1255">
        <v>133115</v>
      </c>
      <c r="D1255">
        <v>132615</v>
      </c>
      <c r="E1255">
        <v>133040</v>
      </c>
    </row>
    <row r="1256" spans="1:5" x14ac:dyDescent="0.25">
      <c r="A1256" s="2">
        <v>45736.760416666664</v>
      </c>
      <c r="B1256">
        <v>133235</v>
      </c>
      <c r="C1256">
        <v>133285</v>
      </c>
      <c r="D1256">
        <v>133190</v>
      </c>
      <c r="E1256">
        <v>133265</v>
      </c>
    </row>
    <row r="1257" spans="1:5" x14ac:dyDescent="0.25">
      <c r="A1257" s="2">
        <v>45736.75</v>
      </c>
      <c r="B1257">
        <v>133145</v>
      </c>
      <c r="C1257">
        <v>133245</v>
      </c>
      <c r="D1257">
        <v>133050</v>
      </c>
      <c r="E1257">
        <v>133225</v>
      </c>
    </row>
    <row r="1258" spans="1:5" x14ac:dyDescent="0.25">
      <c r="A1258" s="2">
        <v>45736.739583333336</v>
      </c>
      <c r="B1258">
        <v>133160</v>
      </c>
      <c r="C1258">
        <v>133215</v>
      </c>
      <c r="D1258">
        <v>133115</v>
      </c>
      <c r="E1258">
        <v>133150</v>
      </c>
    </row>
    <row r="1259" spans="1:5" x14ac:dyDescent="0.25">
      <c r="A1259" s="2">
        <v>45736.729166666664</v>
      </c>
      <c r="B1259">
        <v>133265</v>
      </c>
      <c r="C1259">
        <v>133295</v>
      </c>
      <c r="D1259">
        <v>133110</v>
      </c>
      <c r="E1259">
        <v>133155</v>
      </c>
    </row>
    <row r="1260" spans="1:5" x14ac:dyDescent="0.25">
      <c r="A1260" s="2">
        <v>45736.71875</v>
      </c>
      <c r="B1260">
        <v>133130</v>
      </c>
      <c r="C1260">
        <v>133310</v>
      </c>
      <c r="D1260">
        <v>133125</v>
      </c>
      <c r="E1260">
        <v>133265</v>
      </c>
    </row>
    <row r="1261" spans="1:5" x14ac:dyDescent="0.25">
      <c r="A1261" s="2">
        <v>45736.708333333336</v>
      </c>
      <c r="B1261">
        <v>133310</v>
      </c>
      <c r="C1261">
        <v>133340</v>
      </c>
      <c r="D1261">
        <v>133085</v>
      </c>
      <c r="E1261">
        <v>133125</v>
      </c>
    </row>
    <row r="1262" spans="1:5" x14ac:dyDescent="0.25">
      <c r="A1262" s="2">
        <v>45736.697916666664</v>
      </c>
      <c r="B1262">
        <v>133250</v>
      </c>
      <c r="C1262">
        <v>133410</v>
      </c>
      <c r="D1262">
        <v>133220</v>
      </c>
      <c r="E1262">
        <v>133305</v>
      </c>
    </row>
    <row r="1263" spans="1:5" x14ac:dyDescent="0.25">
      <c r="A1263" s="2">
        <v>45736.6875</v>
      </c>
      <c r="B1263">
        <v>133145</v>
      </c>
      <c r="C1263">
        <v>133290</v>
      </c>
      <c r="D1263">
        <v>133120</v>
      </c>
      <c r="E1263">
        <v>133250</v>
      </c>
    </row>
    <row r="1264" spans="1:5" x14ac:dyDescent="0.25">
      <c r="A1264" s="2">
        <v>45736.677083333336</v>
      </c>
      <c r="B1264">
        <v>133075</v>
      </c>
      <c r="C1264">
        <v>133200</v>
      </c>
      <c r="D1264">
        <v>133065</v>
      </c>
      <c r="E1264">
        <v>133145</v>
      </c>
    </row>
    <row r="1265" spans="1:5" x14ac:dyDescent="0.25">
      <c r="A1265" s="2">
        <v>45736.666666666664</v>
      </c>
      <c r="B1265">
        <v>133000</v>
      </c>
      <c r="C1265">
        <v>133130</v>
      </c>
      <c r="D1265">
        <v>132960</v>
      </c>
      <c r="E1265">
        <v>133075</v>
      </c>
    </row>
    <row r="1266" spans="1:5" x14ac:dyDescent="0.25">
      <c r="A1266" s="2">
        <v>45736.65625</v>
      </c>
      <c r="B1266">
        <v>133015</v>
      </c>
      <c r="C1266">
        <v>133225</v>
      </c>
      <c r="D1266">
        <v>132940</v>
      </c>
      <c r="E1266">
        <v>132995</v>
      </c>
    </row>
    <row r="1267" spans="1:5" x14ac:dyDescent="0.25">
      <c r="A1267" s="2">
        <v>45736.645833333336</v>
      </c>
      <c r="B1267">
        <v>133030</v>
      </c>
      <c r="C1267">
        <v>133155</v>
      </c>
      <c r="D1267">
        <v>132960</v>
      </c>
      <c r="E1267">
        <v>133015</v>
      </c>
    </row>
    <row r="1268" spans="1:5" x14ac:dyDescent="0.25">
      <c r="A1268" s="2">
        <v>45736.635416666664</v>
      </c>
      <c r="B1268">
        <v>133275</v>
      </c>
      <c r="C1268">
        <v>133315</v>
      </c>
      <c r="D1268">
        <v>133000</v>
      </c>
      <c r="E1268">
        <v>133030</v>
      </c>
    </row>
    <row r="1269" spans="1:5" x14ac:dyDescent="0.25">
      <c r="A1269" s="2">
        <v>45736.625</v>
      </c>
      <c r="B1269">
        <v>133125</v>
      </c>
      <c r="C1269">
        <v>133340</v>
      </c>
      <c r="D1269">
        <v>133120</v>
      </c>
      <c r="E1269">
        <v>133280</v>
      </c>
    </row>
    <row r="1270" spans="1:5" x14ac:dyDescent="0.25">
      <c r="A1270" s="2">
        <v>45736.614583333336</v>
      </c>
      <c r="B1270">
        <v>133305</v>
      </c>
      <c r="C1270">
        <v>133345</v>
      </c>
      <c r="D1270">
        <v>133075</v>
      </c>
      <c r="E1270">
        <v>133125</v>
      </c>
    </row>
    <row r="1271" spans="1:5" x14ac:dyDescent="0.25">
      <c r="A1271" s="2">
        <v>45736.604166666664</v>
      </c>
      <c r="B1271">
        <v>133270</v>
      </c>
      <c r="C1271">
        <v>133335</v>
      </c>
      <c r="D1271">
        <v>133225</v>
      </c>
      <c r="E1271">
        <v>133310</v>
      </c>
    </row>
    <row r="1272" spans="1:5" x14ac:dyDescent="0.25">
      <c r="A1272" s="2">
        <v>45736.59375</v>
      </c>
      <c r="B1272">
        <v>133305</v>
      </c>
      <c r="C1272">
        <v>133315</v>
      </c>
      <c r="D1272">
        <v>133170</v>
      </c>
      <c r="E1272">
        <v>133265</v>
      </c>
    </row>
    <row r="1273" spans="1:5" x14ac:dyDescent="0.25">
      <c r="A1273" s="2">
        <v>45736.583333333336</v>
      </c>
      <c r="B1273">
        <v>133225</v>
      </c>
      <c r="C1273">
        <v>133380</v>
      </c>
      <c r="D1273">
        <v>133185</v>
      </c>
      <c r="E1273">
        <v>133300</v>
      </c>
    </row>
    <row r="1274" spans="1:5" x14ac:dyDescent="0.25">
      <c r="A1274" s="2">
        <v>45736.572916666664</v>
      </c>
      <c r="B1274">
        <v>133295</v>
      </c>
      <c r="C1274">
        <v>133420</v>
      </c>
      <c r="D1274">
        <v>133185</v>
      </c>
      <c r="E1274">
        <v>133220</v>
      </c>
    </row>
    <row r="1275" spans="1:5" x14ac:dyDescent="0.25">
      <c r="A1275" s="2">
        <v>45736.5625</v>
      </c>
      <c r="B1275">
        <v>133155</v>
      </c>
      <c r="C1275">
        <v>133310</v>
      </c>
      <c r="D1275">
        <v>133150</v>
      </c>
      <c r="E1275">
        <v>133295</v>
      </c>
    </row>
    <row r="1276" spans="1:5" x14ac:dyDescent="0.25">
      <c r="A1276" s="2">
        <v>45736.552083333336</v>
      </c>
      <c r="B1276">
        <v>133120</v>
      </c>
      <c r="C1276">
        <v>133230</v>
      </c>
      <c r="D1276">
        <v>133075</v>
      </c>
      <c r="E1276">
        <v>133155</v>
      </c>
    </row>
    <row r="1277" spans="1:5" x14ac:dyDescent="0.25">
      <c r="A1277" s="2">
        <v>45736.541666666664</v>
      </c>
      <c r="B1277">
        <v>133070</v>
      </c>
      <c r="C1277">
        <v>133255</v>
      </c>
      <c r="D1277">
        <v>133025</v>
      </c>
      <c r="E1277">
        <v>133115</v>
      </c>
    </row>
    <row r="1278" spans="1:5" x14ac:dyDescent="0.25">
      <c r="A1278" s="2">
        <v>45736.53125</v>
      </c>
      <c r="B1278">
        <v>133170</v>
      </c>
      <c r="C1278">
        <v>133220</v>
      </c>
      <c r="D1278">
        <v>132895</v>
      </c>
      <c r="E1278">
        <v>133070</v>
      </c>
    </row>
    <row r="1279" spans="1:5" x14ac:dyDescent="0.25">
      <c r="A1279" s="2">
        <v>45736.520833333336</v>
      </c>
      <c r="B1279">
        <v>133570</v>
      </c>
      <c r="C1279">
        <v>133605</v>
      </c>
      <c r="D1279">
        <v>133140</v>
      </c>
      <c r="E1279">
        <v>133170</v>
      </c>
    </row>
    <row r="1280" spans="1:5" x14ac:dyDescent="0.25">
      <c r="A1280" s="2">
        <v>45736.510416666664</v>
      </c>
      <c r="B1280">
        <v>133585</v>
      </c>
      <c r="C1280">
        <v>133670</v>
      </c>
      <c r="D1280">
        <v>133530</v>
      </c>
      <c r="E1280">
        <v>133570</v>
      </c>
    </row>
    <row r="1281" spans="1:5" x14ac:dyDescent="0.25">
      <c r="A1281" s="2">
        <v>45736.5</v>
      </c>
      <c r="B1281">
        <v>133670</v>
      </c>
      <c r="C1281">
        <v>133955</v>
      </c>
      <c r="D1281">
        <v>133530</v>
      </c>
      <c r="E1281">
        <v>133580</v>
      </c>
    </row>
    <row r="1282" spans="1:5" x14ac:dyDescent="0.25">
      <c r="A1282" s="2">
        <v>45736.489583333336</v>
      </c>
      <c r="B1282">
        <v>133495</v>
      </c>
      <c r="C1282">
        <v>133720</v>
      </c>
      <c r="D1282">
        <v>133490</v>
      </c>
      <c r="E1282">
        <v>133675</v>
      </c>
    </row>
    <row r="1283" spans="1:5" x14ac:dyDescent="0.25">
      <c r="A1283" s="2">
        <v>45736.479166666664</v>
      </c>
      <c r="B1283">
        <v>133460</v>
      </c>
      <c r="C1283">
        <v>133630</v>
      </c>
      <c r="D1283">
        <v>133435</v>
      </c>
      <c r="E1283">
        <v>133495</v>
      </c>
    </row>
    <row r="1284" spans="1:5" x14ac:dyDescent="0.25">
      <c r="A1284" s="2">
        <v>45736.46875</v>
      </c>
      <c r="B1284">
        <v>133505</v>
      </c>
      <c r="C1284">
        <v>133565</v>
      </c>
      <c r="D1284">
        <v>133230</v>
      </c>
      <c r="E1284">
        <v>133460</v>
      </c>
    </row>
    <row r="1285" spans="1:5" x14ac:dyDescent="0.25">
      <c r="A1285" s="2">
        <v>45736.458333333336</v>
      </c>
      <c r="B1285">
        <v>133625</v>
      </c>
      <c r="C1285">
        <v>133660</v>
      </c>
      <c r="D1285">
        <v>133350</v>
      </c>
      <c r="E1285">
        <v>133505</v>
      </c>
    </row>
    <row r="1286" spans="1:5" x14ac:dyDescent="0.25">
      <c r="A1286" s="2">
        <v>45736.447916666664</v>
      </c>
      <c r="B1286">
        <v>133660</v>
      </c>
      <c r="C1286">
        <v>133755</v>
      </c>
      <c r="D1286">
        <v>133520</v>
      </c>
      <c r="E1286">
        <v>133625</v>
      </c>
    </row>
    <row r="1287" spans="1:5" x14ac:dyDescent="0.25">
      <c r="A1287" s="2">
        <v>45736.4375</v>
      </c>
      <c r="B1287">
        <v>133655</v>
      </c>
      <c r="C1287">
        <v>133845</v>
      </c>
      <c r="D1287">
        <v>133450</v>
      </c>
      <c r="E1287">
        <v>133655</v>
      </c>
    </row>
    <row r="1288" spans="1:5" x14ac:dyDescent="0.25">
      <c r="A1288" s="2">
        <v>45736.427083333336</v>
      </c>
      <c r="B1288">
        <v>133440</v>
      </c>
      <c r="C1288">
        <v>133690</v>
      </c>
      <c r="D1288">
        <v>133340</v>
      </c>
      <c r="E1288">
        <v>133655</v>
      </c>
    </row>
    <row r="1289" spans="1:5" x14ac:dyDescent="0.25">
      <c r="A1289" s="2">
        <v>45736.416666666664</v>
      </c>
      <c r="B1289">
        <v>133405</v>
      </c>
      <c r="C1289">
        <v>133590</v>
      </c>
      <c r="D1289">
        <v>133255</v>
      </c>
      <c r="E1289">
        <v>133440</v>
      </c>
    </row>
    <row r="1290" spans="1:5" x14ac:dyDescent="0.25">
      <c r="A1290" s="2">
        <v>45736.40625</v>
      </c>
      <c r="B1290">
        <v>133415</v>
      </c>
      <c r="C1290">
        <v>133515</v>
      </c>
      <c r="D1290">
        <v>133350</v>
      </c>
      <c r="E1290">
        <v>133410</v>
      </c>
    </row>
    <row r="1291" spans="1:5" x14ac:dyDescent="0.25">
      <c r="A1291" s="2">
        <v>45736.395833333336</v>
      </c>
      <c r="B1291">
        <v>133200</v>
      </c>
      <c r="C1291">
        <v>133465</v>
      </c>
      <c r="D1291">
        <v>133195</v>
      </c>
      <c r="E1291">
        <v>133415</v>
      </c>
    </row>
    <row r="1292" spans="1:5" x14ac:dyDescent="0.25">
      <c r="A1292" s="2">
        <v>45736.385416666664</v>
      </c>
      <c r="B1292">
        <v>133425</v>
      </c>
      <c r="C1292">
        <v>133445</v>
      </c>
      <c r="D1292">
        <v>133060</v>
      </c>
      <c r="E1292">
        <v>133205</v>
      </c>
    </row>
    <row r="1293" spans="1:5" x14ac:dyDescent="0.25">
      <c r="A1293" s="2">
        <v>45736.375</v>
      </c>
      <c r="B1293">
        <v>133590</v>
      </c>
      <c r="C1293">
        <v>133600</v>
      </c>
      <c r="D1293">
        <v>133175</v>
      </c>
      <c r="E1293">
        <v>133425</v>
      </c>
    </row>
    <row r="1294" spans="1:5" x14ac:dyDescent="0.25">
      <c r="A1294" s="2">
        <v>45735.760416666664</v>
      </c>
      <c r="B1294">
        <v>134340</v>
      </c>
      <c r="C1294">
        <v>134450</v>
      </c>
      <c r="D1294">
        <v>134130</v>
      </c>
      <c r="E1294">
        <v>134130</v>
      </c>
    </row>
    <row r="1295" spans="1:5" x14ac:dyDescent="0.25">
      <c r="A1295" s="2">
        <v>45735.75</v>
      </c>
      <c r="B1295">
        <v>134125</v>
      </c>
      <c r="C1295">
        <v>134455</v>
      </c>
      <c r="D1295">
        <v>134110</v>
      </c>
      <c r="E1295">
        <v>134345</v>
      </c>
    </row>
    <row r="1296" spans="1:5" x14ac:dyDescent="0.25">
      <c r="A1296" s="2">
        <v>45735.739583333336</v>
      </c>
      <c r="B1296">
        <v>134215</v>
      </c>
      <c r="C1296">
        <v>134260</v>
      </c>
      <c r="D1296">
        <v>134100</v>
      </c>
      <c r="E1296">
        <v>134120</v>
      </c>
    </row>
    <row r="1297" spans="1:5" x14ac:dyDescent="0.25">
      <c r="A1297" s="2">
        <v>45735.729166666664</v>
      </c>
      <c r="B1297">
        <v>134175</v>
      </c>
      <c r="C1297">
        <v>134250</v>
      </c>
      <c r="D1297">
        <v>134070</v>
      </c>
      <c r="E1297">
        <v>134215</v>
      </c>
    </row>
    <row r="1298" spans="1:5" x14ac:dyDescent="0.25">
      <c r="A1298" s="2">
        <v>45735.71875</v>
      </c>
      <c r="B1298">
        <v>134055</v>
      </c>
      <c r="C1298">
        <v>134220</v>
      </c>
      <c r="D1298">
        <v>134050</v>
      </c>
      <c r="E1298">
        <v>134175</v>
      </c>
    </row>
    <row r="1299" spans="1:5" x14ac:dyDescent="0.25">
      <c r="A1299" s="2">
        <v>45735.708333333336</v>
      </c>
      <c r="B1299">
        <v>133845</v>
      </c>
      <c r="C1299">
        <v>134110</v>
      </c>
      <c r="D1299">
        <v>133770</v>
      </c>
      <c r="E1299">
        <v>134060</v>
      </c>
    </row>
    <row r="1300" spans="1:5" x14ac:dyDescent="0.25">
      <c r="A1300" s="2">
        <v>45735.697916666664</v>
      </c>
      <c r="B1300">
        <v>133790</v>
      </c>
      <c r="C1300">
        <v>133925</v>
      </c>
      <c r="D1300">
        <v>133780</v>
      </c>
      <c r="E1300">
        <v>133850</v>
      </c>
    </row>
    <row r="1301" spans="1:5" x14ac:dyDescent="0.25">
      <c r="A1301" s="2">
        <v>45735.6875</v>
      </c>
      <c r="B1301">
        <v>133900</v>
      </c>
      <c r="C1301">
        <v>133955</v>
      </c>
      <c r="D1301">
        <v>133710</v>
      </c>
      <c r="E1301">
        <v>133795</v>
      </c>
    </row>
    <row r="1302" spans="1:5" x14ac:dyDescent="0.25">
      <c r="A1302" s="2">
        <v>45735.677083333336</v>
      </c>
      <c r="B1302">
        <v>133940</v>
      </c>
      <c r="C1302">
        <v>134050</v>
      </c>
      <c r="D1302">
        <v>133815</v>
      </c>
      <c r="E1302">
        <v>133905</v>
      </c>
    </row>
    <row r="1303" spans="1:5" x14ac:dyDescent="0.25">
      <c r="A1303" s="2">
        <v>45735.666666666664</v>
      </c>
      <c r="B1303">
        <v>134240</v>
      </c>
      <c r="C1303">
        <v>134320</v>
      </c>
      <c r="D1303">
        <v>133865</v>
      </c>
      <c r="E1303">
        <v>133945</v>
      </c>
    </row>
    <row r="1304" spans="1:5" x14ac:dyDescent="0.25">
      <c r="A1304" s="2">
        <v>45735.65625</v>
      </c>
      <c r="B1304">
        <v>133845</v>
      </c>
      <c r="C1304">
        <v>134260</v>
      </c>
      <c r="D1304">
        <v>133765</v>
      </c>
      <c r="E1304">
        <v>134240</v>
      </c>
    </row>
    <row r="1305" spans="1:5" x14ac:dyDescent="0.25">
      <c r="A1305" s="2">
        <v>45735.645833333336</v>
      </c>
      <c r="B1305">
        <v>133650</v>
      </c>
      <c r="C1305">
        <v>133865</v>
      </c>
      <c r="D1305">
        <v>133570</v>
      </c>
      <c r="E1305">
        <v>133845</v>
      </c>
    </row>
    <row r="1306" spans="1:5" x14ac:dyDescent="0.25">
      <c r="A1306" s="2">
        <v>45735.635416666664</v>
      </c>
      <c r="B1306">
        <v>133580</v>
      </c>
      <c r="C1306">
        <v>133775</v>
      </c>
      <c r="D1306">
        <v>133575</v>
      </c>
      <c r="E1306">
        <v>133655</v>
      </c>
    </row>
    <row r="1307" spans="1:5" x14ac:dyDescent="0.25">
      <c r="A1307" s="2">
        <v>45735.625</v>
      </c>
      <c r="B1307">
        <v>133435</v>
      </c>
      <c r="C1307">
        <v>133700</v>
      </c>
      <c r="D1307">
        <v>133260</v>
      </c>
      <c r="E1307">
        <v>133580</v>
      </c>
    </row>
    <row r="1308" spans="1:5" x14ac:dyDescent="0.25">
      <c r="A1308" s="2">
        <v>45735.614583333336</v>
      </c>
      <c r="B1308">
        <v>133620</v>
      </c>
      <c r="C1308">
        <v>133680</v>
      </c>
      <c r="D1308">
        <v>133255</v>
      </c>
      <c r="E1308">
        <v>133445</v>
      </c>
    </row>
    <row r="1309" spans="1:5" x14ac:dyDescent="0.25">
      <c r="A1309" s="2">
        <v>45735.604166666664</v>
      </c>
      <c r="B1309">
        <v>133570</v>
      </c>
      <c r="C1309">
        <v>133790</v>
      </c>
      <c r="D1309">
        <v>133570</v>
      </c>
      <c r="E1309">
        <v>133615</v>
      </c>
    </row>
    <row r="1310" spans="1:5" x14ac:dyDescent="0.25">
      <c r="A1310" s="2">
        <v>45735.59375</v>
      </c>
      <c r="B1310">
        <v>133570</v>
      </c>
      <c r="C1310">
        <v>133625</v>
      </c>
      <c r="D1310">
        <v>133540</v>
      </c>
      <c r="E1310">
        <v>133570</v>
      </c>
    </row>
    <row r="1311" spans="1:5" x14ac:dyDescent="0.25">
      <c r="A1311" s="2">
        <v>45735.583333333336</v>
      </c>
      <c r="B1311">
        <v>133620</v>
      </c>
      <c r="C1311">
        <v>133650</v>
      </c>
      <c r="D1311">
        <v>133505</v>
      </c>
      <c r="E1311">
        <v>133570</v>
      </c>
    </row>
    <row r="1312" spans="1:5" x14ac:dyDescent="0.25">
      <c r="A1312" s="2">
        <v>45735.572916666664</v>
      </c>
      <c r="B1312">
        <v>133775</v>
      </c>
      <c r="C1312">
        <v>133790</v>
      </c>
      <c r="D1312">
        <v>133540</v>
      </c>
      <c r="E1312">
        <v>133620</v>
      </c>
    </row>
    <row r="1313" spans="1:5" x14ac:dyDescent="0.25">
      <c r="A1313" s="2">
        <v>45735.5625</v>
      </c>
      <c r="B1313">
        <v>133555</v>
      </c>
      <c r="C1313">
        <v>133785</v>
      </c>
      <c r="D1313">
        <v>133545</v>
      </c>
      <c r="E1313">
        <v>133780</v>
      </c>
    </row>
    <row r="1314" spans="1:5" x14ac:dyDescent="0.25">
      <c r="A1314" s="2">
        <v>45735.552083333336</v>
      </c>
      <c r="B1314">
        <v>133655</v>
      </c>
      <c r="C1314">
        <v>133830</v>
      </c>
      <c r="D1314">
        <v>133530</v>
      </c>
      <c r="E1314">
        <v>133555</v>
      </c>
    </row>
    <row r="1315" spans="1:5" x14ac:dyDescent="0.25">
      <c r="A1315" s="2">
        <v>45735.541666666664</v>
      </c>
      <c r="B1315">
        <v>133565</v>
      </c>
      <c r="C1315">
        <v>133675</v>
      </c>
      <c r="D1315">
        <v>133535</v>
      </c>
      <c r="E1315">
        <v>133650</v>
      </c>
    </row>
    <row r="1316" spans="1:5" x14ac:dyDescent="0.25">
      <c r="A1316" s="2">
        <v>45735.53125</v>
      </c>
      <c r="B1316">
        <v>133600</v>
      </c>
      <c r="C1316">
        <v>133620</v>
      </c>
      <c r="D1316">
        <v>133450</v>
      </c>
      <c r="E1316">
        <v>133560</v>
      </c>
    </row>
    <row r="1317" spans="1:5" x14ac:dyDescent="0.25">
      <c r="A1317" s="2">
        <v>45735.520833333336</v>
      </c>
      <c r="B1317">
        <v>133475</v>
      </c>
      <c r="C1317">
        <v>133725</v>
      </c>
      <c r="D1317">
        <v>133450</v>
      </c>
      <c r="E1317">
        <v>133600</v>
      </c>
    </row>
    <row r="1318" spans="1:5" x14ac:dyDescent="0.25">
      <c r="A1318" s="2">
        <v>45735.510416666664</v>
      </c>
      <c r="B1318">
        <v>133510</v>
      </c>
      <c r="C1318">
        <v>133610</v>
      </c>
      <c r="D1318">
        <v>133425</v>
      </c>
      <c r="E1318">
        <v>133475</v>
      </c>
    </row>
    <row r="1319" spans="1:5" x14ac:dyDescent="0.25">
      <c r="A1319" s="2">
        <v>45735.5</v>
      </c>
      <c r="B1319">
        <v>133665</v>
      </c>
      <c r="C1319">
        <v>133690</v>
      </c>
      <c r="D1319">
        <v>133430</v>
      </c>
      <c r="E1319">
        <v>133515</v>
      </c>
    </row>
    <row r="1320" spans="1:5" x14ac:dyDescent="0.25">
      <c r="A1320" s="2">
        <v>45735.489583333336</v>
      </c>
      <c r="B1320">
        <v>133860</v>
      </c>
      <c r="C1320">
        <v>133980</v>
      </c>
      <c r="D1320">
        <v>133620</v>
      </c>
      <c r="E1320">
        <v>133665</v>
      </c>
    </row>
    <row r="1321" spans="1:5" x14ac:dyDescent="0.25">
      <c r="A1321" s="2">
        <v>45735.479166666664</v>
      </c>
      <c r="B1321">
        <v>133840</v>
      </c>
      <c r="C1321">
        <v>133940</v>
      </c>
      <c r="D1321">
        <v>133670</v>
      </c>
      <c r="E1321">
        <v>133865</v>
      </c>
    </row>
    <row r="1322" spans="1:5" x14ac:dyDescent="0.25">
      <c r="A1322" s="2">
        <v>45735.46875</v>
      </c>
      <c r="B1322">
        <v>133890</v>
      </c>
      <c r="C1322">
        <v>134055</v>
      </c>
      <c r="D1322">
        <v>133725</v>
      </c>
      <c r="E1322">
        <v>133840</v>
      </c>
    </row>
    <row r="1323" spans="1:5" x14ac:dyDescent="0.25">
      <c r="A1323" s="2">
        <v>45735.458333333336</v>
      </c>
      <c r="B1323">
        <v>133390</v>
      </c>
      <c r="C1323">
        <v>133970</v>
      </c>
      <c r="D1323">
        <v>133365</v>
      </c>
      <c r="E1323">
        <v>133890</v>
      </c>
    </row>
    <row r="1324" spans="1:5" x14ac:dyDescent="0.25">
      <c r="A1324" s="2">
        <v>45735.447916666664</v>
      </c>
      <c r="B1324">
        <v>133450</v>
      </c>
      <c r="C1324">
        <v>133550</v>
      </c>
      <c r="D1324">
        <v>133320</v>
      </c>
      <c r="E1324">
        <v>133385</v>
      </c>
    </row>
    <row r="1325" spans="1:5" x14ac:dyDescent="0.25">
      <c r="A1325" s="2">
        <v>45735.4375</v>
      </c>
      <c r="B1325">
        <v>133325</v>
      </c>
      <c r="C1325">
        <v>133630</v>
      </c>
      <c r="D1325">
        <v>133110</v>
      </c>
      <c r="E1325">
        <v>133450</v>
      </c>
    </row>
    <row r="1326" spans="1:5" x14ac:dyDescent="0.25">
      <c r="A1326" s="2">
        <v>45735.427083333336</v>
      </c>
      <c r="B1326">
        <v>132905</v>
      </c>
      <c r="C1326">
        <v>133410</v>
      </c>
      <c r="D1326">
        <v>132835</v>
      </c>
      <c r="E1326">
        <v>133325</v>
      </c>
    </row>
    <row r="1327" spans="1:5" x14ac:dyDescent="0.25">
      <c r="A1327" s="2">
        <v>45735.416666666664</v>
      </c>
      <c r="B1327">
        <v>133020</v>
      </c>
      <c r="C1327">
        <v>133130</v>
      </c>
      <c r="D1327">
        <v>132780</v>
      </c>
      <c r="E1327">
        <v>132900</v>
      </c>
    </row>
    <row r="1328" spans="1:5" x14ac:dyDescent="0.25">
      <c r="A1328" s="2">
        <v>45735.40625</v>
      </c>
      <c r="B1328">
        <v>133015</v>
      </c>
      <c r="C1328">
        <v>133090</v>
      </c>
      <c r="D1328">
        <v>132840</v>
      </c>
      <c r="E1328">
        <v>133020</v>
      </c>
    </row>
    <row r="1329" spans="1:5" x14ac:dyDescent="0.25">
      <c r="A1329" s="2">
        <v>45735.395833333336</v>
      </c>
      <c r="B1329">
        <v>132820</v>
      </c>
      <c r="C1329">
        <v>133060</v>
      </c>
      <c r="D1329">
        <v>132770</v>
      </c>
      <c r="E1329">
        <v>133010</v>
      </c>
    </row>
    <row r="1330" spans="1:5" x14ac:dyDescent="0.25">
      <c r="A1330" s="2">
        <v>45735.385416666664</v>
      </c>
      <c r="B1330">
        <v>132960</v>
      </c>
      <c r="C1330">
        <v>132985</v>
      </c>
      <c r="D1330">
        <v>132550</v>
      </c>
      <c r="E1330">
        <v>132815</v>
      </c>
    </row>
    <row r="1331" spans="1:5" x14ac:dyDescent="0.25">
      <c r="A1331" s="2">
        <v>45735.375</v>
      </c>
      <c r="B1331">
        <v>132540</v>
      </c>
      <c r="C1331">
        <v>133000</v>
      </c>
      <c r="D1331">
        <v>132530</v>
      </c>
      <c r="E1331">
        <v>132960</v>
      </c>
    </row>
    <row r="1332" spans="1:5" x14ac:dyDescent="0.25">
      <c r="A1332" s="2">
        <v>45734.760416666664</v>
      </c>
      <c r="B1332">
        <v>132875</v>
      </c>
      <c r="C1332">
        <v>132935</v>
      </c>
      <c r="D1332">
        <v>132775</v>
      </c>
      <c r="E1332">
        <v>132830</v>
      </c>
    </row>
    <row r="1333" spans="1:5" x14ac:dyDescent="0.25">
      <c r="A1333" s="2">
        <v>45734.75</v>
      </c>
      <c r="B1333">
        <v>132835</v>
      </c>
      <c r="C1333">
        <v>132895</v>
      </c>
      <c r="D1333">
        <v>132790</v>
      </c>
      <c r="E1333">
        <v>132870</v>
      </c>
    </row>
    <row r="1334" spans="1:5" x14ac:dyDescent="0.25">
      <c r="A1334" s="2">
        <v>45734.739583333336</v>
      </c>
      <c r="B1334">
        <v>132880</v>
      </c>
      <c r="C1334">
        <v>132900</v>
      </c>
      <c r="D1334">
        <v>132800</v>
      </c>
      <c r="E1334">
        <v>132840</v>
      </c>
    </row>
    <row r="1335" spans="1:5" x14ac:dyDescent="0.25">
      <c r="A1335" s="2">
        <v>45734.729166666664</v>
      </c>
      <c r="B1335">
        <v>132925</v>
      </c>
      <c r="C1335">
        <v>132935</v>
      </c>
      <c r="D1335">
        <v>132780</v>
      </c>
      <c r="E1335">
        <v>132880</v>
      </c>
    </row>
    <row r="1336" spans="1:5" x14ac:dyDescent="0.25">
      <c r="A1336" s="2">
        <v>45734.71875</v>
      </c>
      <c r="B1336">
        <v>132705</v>
      </c>
      <c r="C1336">
        <v>132945</v>
      </c>
      <c r="D1336">
        <v>132670</v>
      </c>
      <c r="E1336">
        <v>132920</v>
      </c>
    </row>
    <row r="1337" spans="1:5" x14ac:dyDescent="0.25">
      <c r="A1337" s="2">
        <v>45734.708333333336</v>
      </c>
      <c r="B1337">
        <v>132785</v>
      </c>
      <c r="C1337">
        <v>132830</v>
      </c>
      <c r="D1337">
        <v>132665</v>
      </c>
      <c r="E1337">
        <v>132700</v>
      </c>
    </row>
    <row r="1338" spans="1:5" x14ac:dyDescent="0.25">
      <c r="A1338" s="2">
        <v>45734.697916666664</v>
      </c>
      <c r="B1338">
        <v>132750</v>
      </c>
      <c r="C1338">
        <v>132865</v>
      </c>
      <c r="D1338">
        <v>132660</v>
      </c>
      <c r="E1338">
        <v>132780</v>
      </c>
    </row>
    <row r="1339" spans="1:5" x14ac:dyDescent="0.25">
      <c r="A1339" s="2">
        <v>45734.6875</v>
      </c>
      <c r="B1339">
        <v>132900</v>
      </c>
      <c r="C1339">
        <v>132930</v>
      </c>
      <c r="D1339">
        <v>132730</v>
      </c>
      <c r="E1339">
        <v>132745</v>
      </c>
    </row>
    <row r="1340" spans="1:5" x14ac:dyDescent="0.25">
      <c r="A1340" s="2">
        <v>45734.677083333336</v>
      </c>
      <c r="B1340">
        <v>132975</v>
      </c>
      <c r="C1340">
        <v>132980</v>
      </c>
      <c r="D1340">
        <v>132810</v>
      </c>
      <c r="E1340">
        <v>132905</v>
      </c>
    </row>
    <row r="1341" spans="1:5" x14ac:dyDescent="0.25">
      <c r="A1341" s="2">
        <v>45734.666666666664</v>
      </c>
      <c r="B1341">
        <v>132910</v>
      </c>
      <c r="C1341">
        <v>133040</v>
      </c>
      <c r="D1341">
        <v>132860</v>
      </c>
      <c r="E1341">
        <v>132975</v>
      </c>
    </row>
    <row r="1342" spans="1:5" x14ac:dyDescent="0.25">
      <c r="A1342" s="2">
        <v>45734.65625</v>
      </c>
      <c r="B1342">
        <v>132845</v>
      </c>
      <c r="C1342">
        <v>132935</v>
      </c>
      <c r="D1342">
        <v>132830</v>
      </c>
      <c r="E1342">
        <v>132910</v>
      </c>
    </row>
    <row r="1343" spans="1:5" x14ac:dyDescent="0.25">
      <c r="A1343" s="2">
        <v>45734.645833333336</v>
      </c>
      <c r="B1343">
        <v>132765</v>
      </c>
      <c r="C1343">
        <v>133000</v>
      </c>
      <c r="D1343">
        <v>132760</v>
      </c>
      <c r="E1343">
        <v>132845</v>
      </c>
    </row>
    <row r="1344" spans="1:5" x14ac:dyDescent="0.25">
      <c r="A1344" s="2">
        <v>45734.635416666664</v>
      </c>
      <c r="B1344">
        <v>132885</v>
      </c>
      <c r="C1344">
        <v>132985</v>
      </c>
      <c r="D1344">
        <v>132760</v>
      </c>
      <c r="E1344">
        <v>132770</v>
      </c>
    </row>
    <row r="1345" spans="1:5" x14ac:dyDescent="0.25">
      <c r="A1345" s="2">
        <v>45734.625</v>
      </c>
      <c r="B1345">
        <v>132980</v>
      </c>
      <c r="C1345">
        <v>133060</v>
      </c>
      <c r="D1345">
        <v>132860</v>
      </c>
      <c r="E1345">
        <v>132890</v>
      </c>
    </row>
    <row r="1346" spans="1:5" x14ac:dyDescent="0.25">
      <c r="A1346" s="2">
        <v>45734.614583333336</v>
      </c>
      <c r="B1346">
        <v>132960</v>
      </c>
      <c r="C1346">
        <v>133015</v>
      </c>
      <c r="D1346">
        <v>132830</v>
      </c>
      <c r="E1346">
        <v>132985</v>
      </c>
    </row>
    <row r="1347" spans="1:5" x14ac:dyDescent="0.25">
      <c r="A1347" s="2">
        <v>45734.604166666664</v>
      </c>
      <c r="B1347">
        <v>132920</v>
      </c>
      <c r="C1347">
        <v>133160</v>
      </c>
      <c r="D1347">
        <v>132860</v>
      </c>
      <c r="E1347">
        <v>132965</v>
      </c>
    </row>
    <row r="1348" spans="1:5" x14ac:dyDescent="0.25">
      <c r="A1348" s="2">
        <v>45734.59375</v>
      </c>
      <c r="B1348">
        <v>132525</v>
      </c>
      <c r="C1348">
        <v>133030</v>
      </c>
      <c r="D1348">
        <v>132410</v>
      </c>
      <c r="E1348">
        <v>132920</v>
      </c>
    </row>
    <row r="1349" spans="1:5" x14ac:dyDescent="0.25">
      <c r="A1349" s="2">
        <v>45734.583333333336</v>
      </c>
      <c r="B1349">
        <v>132450</v>
      </c>
      <c r="C1349">
        <v>132625</v>
      </c>
      <c r="D1349">
        <v>132400</v>
      </c>
      <c r="E1349">
        <v>132520</v>
      </c>
    </row>
    <row r="1350" spans="1:5" x14ac:dyDescent="0.25">
      <c r="A1350" s="2">
        <v>45734.572916666664</v>
      </c>
      <c r="B1350">
        <v>132545</v>
      </c>
      <c r="C1350">
        <v>132585</v>
      </c>
      <c r="D1350">
        <v>132370</v>
      </c>
      <c r="E1350">
        <v>132445</v>
      </c>
    </row>
    <row r="1351" spans="1:5" x14ac:dyDescent="0.25">
      <c r="A1351" s="2">
        <v>45734.5625</v>
      </c>
      <c r="B1351">
        <v>132500</v>
      </c>
      <c r="C1351">
        <v>132610</v>
      </c>
      <c r="D1351">
        <v>132425</v>
      </c>
      <c r="E1351">
        <v>132545</v>
      </c>
    </row>
    <row r="1352" spans="1:5" x14ac:dyDescent="0.25">
      <c r="A1352" s="2">
        <v>45734.552083333336</v>
      </c>
      <c r="B1352">
        <v>132575</v>
      </c>
      <c r="C1352">
        <v>132625</v>
      </c>
      <c r="D1352">
        <v>132450</v>
      </c>
      <c r="E1352">
        <v>132500</v>
      </c>
    </row>
    <row r="1353" spans="1:5" x14ac:dyDescent="0.25">
      <c r="A1353" s="2">
        <v>45734.541666666664</v>
      </c>
      <c r="B1353">
        <v>132530</v>
      </c>
      <c r="C1353">
        <v>132800</v>
      </c>
      <c r="D1353">
        <v>132510</v>
      </c>
      <c r="E1353">
        <v>132575</v>
      </c>
    </row>
    <row r="1354" spans="1:5" x14ac:dyDescent="0.25">
      <c r="A1354" s="2">
        <v>45734.53125</v>
      </c>
      <c r="B1354">
        <v>132325</v>
      </c>
      <c r="C1354">
        <v>132735</v>
      </c>
      <c r="D1354">
        <v>132305</v>
      </c>
      <c r="E1354">
        <v>132535</v>
      </c>
    </row>
    <row r="1355" spans="1:5" x14ac:dyDescent="0.25">
      <c r="A1355" s="2">
        <v>45734.520833333336</v>
      </c>
      <c r="B1355">
        <v>132380</v>
      </c>
      <c r="C1355">
        <v>132505</v>
      </c>
      <c r="D1355">
        <v>132245</v>
      </c>
      <c r="E1355">
        <v>132325</v>
      </c>
    </row>
    <row r="1356" spans="1:5" x14ac:dyDescent="0.25">
      <c r="A1356" s="2">
        <v>45734.510416666664</v>
      </c>
      <c r="B1356">
        <v>132485</v>
      </c>
      <c r="C1356">
        <v>132805</v>
      </c>
      <c r="D1356">
        <v>132355</v>
      </c>
      <c r="E1356">
        <v>132380</v>
      </c>
    </row>
    <row r="1357" spans="1:5" x14ac:dyDescent="0.25">
      <c r="A1357" s="2">
        <v>45734.5</v>
      </c>
      <c r="B1357">
        <v>132165</v>
      </c>
      <c r="C1357">
        <v>132485</v>
      </c>
      <c r="D1357">
        <v>132065</v>
      </c>
      <c r="E1357">
        <v>132485</v>
      </c>
    </row>
    <row r="1358" spans="1:5" x14ac:dyDescent="0.25">
      <c r="A1358" s="2">
        <v>45734.489583333336</v>
      </c>
      <c r="B1358">
        <v>132205</v>
      </c>
      <c r="C1358">
        <v>132220</v>
      </c>
      <c r="D1358">
        <v>132035</v>
      </c>
      <c r="E1358">
        <v>132160</v>
      </c>
    </row>
    <row r="1359" spans="1:5" x14ac:dyDescent="0.25">
      <c r="A1359" s="2">
        <v>45734.479166666664</v>
      </c>
      <c r="B1359">
        <v>132160</v>
      </c>
      <c r="C1359">
        <v>132235</v>
      </c>
      <c r="D1359">
        <v>132050</v>
      </c>
      <c r="E1359">
        <v>132205</v>
      </c>
    </row>
    <row r="1360" spans="1:5" x14ac:dyDescent="0.25">
      <c r="A1360" s="2">
        <v>45734.46875</v>
      </c>
      <c r="B1360">
        <v>132145</v>
      </c>
      <c r="C1360">
        <v>132265</v>
      </c>
      <c r="D1360">
        <v>132070</v>
      </c>
      <c r="E1360">
        <v>132155</v>
      </c>
    </row>
    <row r="1361" spans="1:5" x14ac:dyDescent="0.25">
      <c r="A1361" s="2">
        <v>45734.458333333336</v>
      </c>
      <c r="B1361">
        <v>132005</v>
      </c>
      <c r="C1361">
        <v>132315</v>
      </c>
      <c r="D1361">
        <v>131970</v>
      </c>
      <c r="E1361">
        <v>132145</v>
      </c>
    </row>
    <row r="1362" spans="1:5" x14ac:dyDescent="0.25">
      <c r="A1362" s="2">
        <v>45734.447916666664</v>
      </c>
      <c r="B1362">
        <v>132035</v>
      </c>
      <c r="C1362">
        <v>132390</v>
      </c>
      <c r="D1362">
        <v>131970</v>
      </c>
      <c r="E1362">
        <v>132005</v>
      </c>
    </row>
    <row r="1363" spans="1:5" x14ac:dyDescent="0.25">
      <c r="A1363" s="2">
        <v>45734.4375</v>
      </c>
      <c r="B1363">
        <v>132615</v>
      </c>
      <c r="C1363">
        <v>132740</v>
      </c>
      <c r="D1363">
        <v>131915</v>
      </c>
      <c r="E1363">
        <v>132030</v>
      </c>
    </row>
    <row r="1364" spans="1:5" x14ac:dyDescent="0.25">
      <c r="A1364" s="2">
        <v>45734.427083333336</v>
      </c>
      <c r="B1364">
        <v>132350</v>
      </c>
      <c r="C1364">
        <v>132715</v>
      </c>
      <c r="D1364">
        <v>132185</v>
      </c>
      <c r="E1364">
        <v>132615</v>
      </c>
    </row>
    <row r="1365" spans="1:5" x14ac:dyDescent="0.25">
      <c r="A1365" s="2">
        <v>45734.416666666664</v>
      </c>
      <c r="B1365">
        <v>132045</v>
      </c>
      <c r="C1365">
        <v>132555</v>
      </c>
      <c r="D1365">
        <v>132035</v>
      </c>
      <c r="E1365">
        <v>132355</v>
      </c>
    </row>
    <row r="1366" spans="1:5" x14ac:dyDescent="0.25">
      <c r="A1366" s="2">
        <v>45734.40625</v>
      </c>
      <c r="B1366">
        <v>131985</v>
      </c>
      <c r="C1366">
        <v>132190</v>
      </c>
      <c r="D1366">
        <v>131940</v>
      </c>
      <c r="E1366">
        <v>132045</v>
      </c>
    </row>
    <row r="1367" spans="1:5" x14ac:dyDescent="0.25">
      <c r="A1367" s="2">
        <v>45734.395833333336</v>
      </c>
      <c r="B1367">
        <v>132015</v>
      </c>
      <c r="C1367">
        <v>132075</v>
      </c>
      <c r="D1367">
        <v>131845</v>
      </c>
      <c r="E1367">
        <v>131985</v>
      </c>
    </row>
    <row r="1368" spans="1:5" x14ac:dyDescent="0.25">
      <c r="A1368" s="2">
        <v>45734.385416666664</v>
      </c>
      <c r="B1368">
        <v>131740</v>
      </c>
      <c r="C1368">
        <v>132160</v>
      </c>
      <c r="D1368">
        <v>131730</v>
      </c>
      <c r="E1368">
        <v>132015</v>
      </c>
    </row>
    <row r="1369" spans="1:5" x14ac:dyDescent="0.25">
      <c r="A1369" s="2">
        <v>45734.375</v>
      </c>
      <c r="B1369">
        <v>131865</v>
      </c>
      <c r="C1369">
        <v>131945</v>
      </c>
      <c r="D1369">
        <v>131490</v>
      </c>
      <c r="E1369">
        <v>131740</v>
      </c>
    </row>
    <row r="1370" spans="1:5" x14ac:dyDescent="0.25">
      <c r="A1370" s="2">
        <v>45733.760416666664</v>
      </c>
      <c r="B1370">
        <v>132220</v>
      </c>
      <c r="C1370">
        <v>132355</v>
      </c>
      <c r="D1370">
        <v>132185</v>
      </c>
      <c r="E1370">
        <v>132300</v>
      </c>
    </row>
    <row r="1371" spans="1:5" x14ac:dyDescent="0.25">
      <c r="A1371" s="2">
        <v>45733.75</v>
      </c>
      <c r="B1371">
        <v>132195</v>
      </c>
      <c r="C1371">
        <v>132250</v>
      </c>
      <c r="D1371">
        <v>132165</v>
      </c>
      <c r="E1371">
        <v>132225</v>
      </c>
    </row>
    <row r="1372" spans="1:5" x14ac:dyDescent="0.25">
      <c r="A1372" s="2">
        <v>45733.739583333336</v>
      </c>
      <c r="B1372">
        <v>132200</v>
      </c>
      <c r="C1372">
        <v>132300</v>
      </c>
      <c r="D1372">
        <v>132145</v>
      </c>
      <c r="E1372">
        <v>132200</v>
      </c>
    </row>
    <row r="1373" spans="1:5" x14ac:dyDescent="0.25">
      <c r="A1373" s="2">
        <v>45733.729166666664</v>
      </c>
      <c r="B1373">
        <v>132295</v>
      </c>
      <c r="C1373">
        <v>132315</v>
      </c>
      <c r="D1373">
        <v>132135</v>
      </c>
      <c r="E1373">
        <v>132205</v>
      </c>
    </row>
    <row r="1374" spans="1:5" x14ac:dyDescent="0.25">
      <c r="A1374" s="2">
        <v>45733.71875</v>
      </c>
      <c r="B1374">
        <v>132340</v>
      </c>
      <c r="C1374">
        <v>132355</v>
      </c>
      <c r="D1374">
        <v>132205</v>
      </c>
      <c r="E1374">
        <v>132300</v>
      </c>
    </row>
    <row r="1375" spans="1:5" x14ac:dyDescent="0.25">
      <c r="A1375" s="2">
        <v>45733.708333333336</v>
      </c>
      <c r="B1375">
        <v>132190</v>
      </c>
      <c r="C1375">
        <v>132390</v>
      </c>
      <c r="D1375">
        <v>132055</v>
      </c>
      <c r="E1375">
        <v>132335</v>
      </c>
    </row>
    <row r="1376" spans="1:5" x14ac:dyDescent="0.25">
      <c r="A1376" s="2">
        <v>45733.697916666664</v>
      </c>
      <c r="B1376">
        <v>132425</v>
      </c>
      <c r="C1376">
        <v>132445</v>
      </c>
      <c r="D1376">
        <v>132085</v>
      </c>
      <c r="E1376">
        <v>132195</v>
      </c>
    </row>
    <row r="1377" spans="1:5" x14ac:dyDescent="0.25">
      <c r="A1377" s="2">
        <v>45733.6875</v>
      </c>
      <c r="B1377">
        <v>132515</v>
      </c>
      <c r="C1377">
        <v>132540</v>
      </c>
      <c r="D1377">
        <v>132400</v>
      </c>
      <c r="E1377">
        <v>132425</v>
      </c>
    </row>
    <row r="1378" spans="1:5" x14ac:dyDescent="0.25">
      <c r="A1378" s="2">
        <v>45733.677083333336</v>
      </c>
      <c r="B1378">
        <v>132615</v>
      </c>
      <c r="C1378">
        <v>132685</v>
      </c>
      <c r="D1378">
        <v>132510</v>
      </c>
      <c r="E1378">
        <v>132520</v>
      </c>
    </row>
    <row r="1379" spans="1:5" x14ac:dyDescent="0.25">
      <c r="A1379" s="2">
        <v>45733.666666666664</v>
      </c>
      <c r="B1379">
        <v>132465</v>
      </c>
      <c r="C1379">
        <v>132630</v>
      </c>
      <c r="D1379">
        <v>132460</v>
      </c>
      <c r="E1379">
        <v>132615</v>
      </c>
    </row>
    <row r="1380" spans="1:5" x14ac:dyDescent="0.25">
      <c r="A1380" s="2">
        <v>45733.65625</v>
      </c>
      <c r="B1380">
        <v>132415</v>
      </c>
      <c r="C1380">
        <v>132495</v>
      </c>
      <c r="D1380">
        <v>132375</v>
      </c>
      <c r="E1380">
        <v>132470</v>
      </c>
    </row>
    <row r="1381" spans="1:5" x14ac:dyDescent="0.25">
      <c r="A1381" s="2">
        <v>45733.645833333336</v>
      </c>
      <c r="B1381">
        <v>132345</v>
      </c>
      <c r="C1381">
        <v>132450</v>
      </c>
      <c r="D1381">
        <v>132330</v>
      </c>
      <c r="E1381">
        <v>132415</v>
      </c>
    </row>
    <row r="1382" spans="1:5" x14ac:dyDescent="0.25">
      <c r="A1382" s="2">
        <v>45733.635416666664</v>
      </c>
      <c r="B1382">
        <v>132395</v>
      </c>
      <c r="C1382">
        <v>132465</v>
      </c>
      <c r="D1382">
        <v>132315</v>
      </c>
      <c r="E1382">
        <v>132340</v>
      </c>
    </row>
    <row r="1383" spans="1:5" x14ac:dyDescent="0.25">
      <c r="A1383" s="2">
        <v>45733.625</v>
      </c>
      <c r="B1383">
        <v>132320</v>
      </c>
      <c r="C1383">
        <v>132470</v>
      </c>
      <c r="D1383">
        <v>132270</v>
      </c>
      <c r="E1383">
        <v>132395</v>
      </c>
    </row>
    <row r="1384" spans="1:5" x14ac:dyDescent="0.25">
      <c r="A1384" s="2">
        <v>45733.614583333336</v>
      </c>
      <c r="B1384">
        <v>132250</v>
      </c>
      <c r="C1384">
        <v>132380</v>
      </c>
      <c r="D1384">
        <v>132205</v>
      </c>
      <c r="E1384">
        <v>132320</v>
      </c>
    </row>
    <row r="1385" spans="1:5" x14ac:dyDescent="0.25">
      <c r="A1385" s="2">
        <v>45733.604166666664</v>
      </c>
      <c r="B1385">
        <v>132205</v>
      </c>
      <c r="C1385">
        <v>132315</v>
      </c>
      <c r="D1385">
        <v>132125</v>
      </c>
      <c r="E1385">
        <v>132245</v>
      </c>
    </row>
    <row r="1386" spans="1:5" x14ac:dyDescent="0.25">
      <c r="A1386" s="2">
        <v>45733.59375</v>
      </c>
      <c r="B1386">
        <v>132115</v>
      </c>
      <c r="C1386">
        <v>132290</v>
      </c>
      <c r="D1386">
        <v>132070</v>
      </c>
      <c r="E1386">
        <v>132200</v>
      </c>
    </row>
    <row r="1387" spans="1:5" x14ac:dyDescent="0.25">
      <c r="A1387" s="2">
        <v>45733.583333333336</v>
      </c>
      <c r="B1387">
        <v>132010</v>
      </c>
      <c r="C1387">
        <v>132180</v>
      </c>
      <c r="D1387">
        <v>131930</v>
      </c>
      <c r="E1387">
        <v>132115</v>
      </c>
    </row>
    <row r="1388" spans="1:5" x14ac:dyDescent="0.25">
      <c r="A1388" s="2">
        <v>45733.572916666664</v>
      </c>
      <c r="B1388">
        <v>131990</v>
      </c>
      <c r="C1388">
        <v>132100</v>
      </c>
      <c r="D1388">
        <v>131960</v>
      </c>
      <c r="E1388">
        <v>132010</v>
      </c>
    </row>
    <row r="1389" spans="1:5" x14ac:dyDescent="0.25">
      <c r="A1389" s="2">
        <v>45733.5625</v>
      </c>
      <c r="B1389">
        <v>132000</v>
      </c>
      <c r="C1389">
        <v>132020</v>
      </c>
      <c r="D1389">
        <v>131880</v>
      </c>
      <c r="E1389">
        <v>131985</v>
      </c>
    </row>
    <row r="1390" spans="1:5" x14ac:dyDescent="0.25">
      <c r="A1390" s="2">
        <v>45733.552083333336</v>
      </c>
      <c r="B1390">
        <v>132160</v>
      </c>
      <c r="C1390">
        <v>132225</v>
      </c>
      <c r="D1390">
        <v>131990</v>
      </c>
      <c r="E1390">
        <v>131995</v>
      </c>
    </row>
    <row r="1391" spans="1:5" x14ac:dyDescent="0.25">
      <c r="A1391" s="2">
        <v>45733.541666666664</v>
      </c>
      <c r="B1391">
        <v>132030</v>
      </c>
      <c r="C1391">
        <v>132250</v>
      </c>
      <c r="D1391">
        <v>131990</v>
      </c>
      <c r="E1391">
        <v>132165</v>
      </c>
    </row>
    <row r="1392" spans="1:5" x14ac:dyDescent="0.25">
      <c r="A1392" s="2">
        <v>45733.53125</v>
      </c>
      <c r="B1392">
        <v>132080</v>
      </c>
      <c r="C1392">
        <v>132105</v>
      </c>
      <c r="D1392">
        <v>131945</v>
      </c>
      <c r="E1392">
        <v>132030</v>
      </c>
    </row>
    <row r="1393" spans="1:5" x14ac:dyDescent="0.25">
      <c r="A1393" s="2">
        <v>45733.520833333336</v>
      </c>
      <c r="B1393">
        <v>131865</v>
      </c>
      <c r="C1393">
        <v>132160</v>
      </c>
      <c r="D1393">
        <v>131865</v>
      </c>
      <c r="E1393">
        <v>132080</v>
      </c>
    </row>
    <row r="1394" spans="1:5" x14ac:dyDescent="0.25">
      <c r="A1394" s="2">
        <v>45733.510416666664</v>
      </c>
      <c r="B1394">
        <v>131555</v>
      </c>
      <c r="C1394">
        <v>131975</v>
      </c>
      <c r="D1394">
        <v>131550</v>
      </c>
      <c r="E1394">
        <v>131865</v>
      </c>
    </row>
    <row r="1395" spans="1:5" x14ac:dyDescent="0.25">
      <c r="A1395" s="2">
        <v>45733.5</v>
      </c>
      <c r="B1395">
        <v>131130</v>
      </c>
      <c r="C1395">
        <v>131575</v>
      </c>
      <c r="D1395">
        <v>131125</v>
      </c>
      <c r="E1395">
        <v>131550</v>
      </c>
    </row>
    <row r="1396" spans="1:5" x14ac:dyDescent="0.25">
      <c r="A1396" s="2">
        <v>45733.489583333336</v>
      </c>
      <c r="B1396">
        <v>130855</v>
      </c>
      <c r="C1396">
        <v>131360</v>
      </c>
      <c r="D1396">
        <v>130815</v>
      </c>
      <c r="E1396">
        <v>131135</v>
      </c>
    </row>
    <row r="1397" spans="1:5" x14ac:dyDescent="0.25">
      <c r="A1397" s="2">
        <v>45733.479166666664</v>
      </c>
      <c r="B1397">
        <v>130895</v>
      </c>
      <c r="C1397">
        <v>130920</v>
      </c>
      <c r="D1397">
        <v>130700</v>
      </c>
      <c r="E1397">
        <v>130860</v>
      </c>
    </row>
    <row r="1398" spans="1:5" x14ac:dyDescent="0.25">
      <c r="A1398" s="2">
        <v>45733.46875</v>
      </c>
      <c r="B1398">
        <v>130760</v>
      </c>
      <c r="C1398">
        <v>130970</v>
      </c>
      <c r="D1398">
        <v>130700</v>
      </c>
      <c r="E1398">
        <v>130890</v>
      </c>
    </row>
    <row r="1399" spans="1:5" x14ac:dyDescent="0.25">
      <c r="A1399" s="2">
        <v>45733.458333333336</v>
      </c>
      <c r="B1399">
        <v>130575</v>
      </c>
      <c r="C1399">
        <v>130925</v>
      </c>
      <c r="D1399">
        <v>130525</v>
      </c>
      <c r="E1399">
        <v>130760</v>
      </c>
    </row>
    <row r="1400" spans="1:5" x14ac:dyDescent="0.25">
      <c r="A1400" s="2">
        <v>45733.447916666664</v>
      </c>
      <c r="B1400">
        <v>130450</v>
      </c>
      <c r="C1400">
        <v>130825</v>
      </c>
      <c r="D1400">
        <v>130435</v>
      </c>
      <c r="E1400">
        <v>130575</v>
      </c>
    </row>
    <row r="1401" spans="1:5" x14ac:dyDescent="0.25">
      <c r="A1401" s="2">
        <v>45733.4375</v>
      </c>
      <c r="B1401">
        <v>130520</v>
      </c>
      <c r="C1401">
        <v>130640</v>
      </c>
      <c r="D1401">
        <v>130330</v>
      </c>
      <c r="E1401">
        <v>130445</v>
      </c>
    </row>
    <row r="1402" spans="1:5" x14ac:dyDescent="0.25">
      <c r="A1402" s="2">
        <v>45733.427083333336</v>
      </c>
      <c r="B1402">
        <v>130305</v>
      </c>
      <c r="C1402">
        <v>130535</v>
      </c>
      <c r="D1402">
        <v>130255</v>
      </c>
      <c r="E1402">
        <v>130515</v>
      </c>
    </row>
    <row r="1403" spans="1:5" x14ac:dyDescent="0.25">
      <c r="A1403" s="2">
        <v>45733.416666666664</v>
      </c>
      <c r="B1403">
        <v>130435</v>
      </c>
      <c r="C1403">
        <v>130545</v>
      </c>
      <c r="D1403">
        <v>130200</v>
      </c>
      <c r="E1403">
        <v>130305</v>
      </c>
    </row>
    <row r="1404" spans="1:5" x14ac:dyDescent="0.25">
      <c r="A1404" s="2">
        <v>45733.40625</v>
      </c>
      <c r="B1404">
        <v>130535</v>
      </c>
      <c r="C1404">
        <v>130635</v>
      </c>
      <c r="D1404">
        <v>130430</v>
      </c>
      <c r="E1404">
        <v>130435</v>
      </c>
    </row>
    <row r="1405" spans="1:5" x14ac:dyDescent="0.25">
      <c r="A1405" s="2">
        <v>45733.395833333336</v>
      </c>
      <c r="B1405">
        <v>130565</v>
      </c>
      <c r="C1405">
        <v>130795</v>
      </c>
      <c r="D1405">
        <v>130470</v>
      </c>
      <c r="E1405">
        <v>130540</v>
      </c>
    </row>
    <row r="1406" spans="1:5" x14ac:dyDescent="0.25">
      <c r="A1406" s="2">
        <v>45733.385416666664</v>
      </c>
      <c r="B1406">
        <v>130245</v>
      </c>
      <c r="C1406">
        <v>130620</v>
      </c>
      <c r="D1406">
        <v>130230</v>
      </c>
      <c r="E1406">
        <v>130565</v>
      </c>
    </row>
    <row r="1407" spans="1:5" x14ac:dyDescent="0.25">
      <c r="A1407" s="2">
        <v>45733.375</v>
      </c>
      <c r="B1407">
        <v>130085</v>
      </c>
      <c r="C1407">
        <v>130350</v>
      </c>
      <c r="D1407">
        <v>129890</v>
      </c>
      <c r="E1407">
        <v>130250</v>
      </c>
    </row>
    <row r="1408" spans="1:5" x14ac:dyDescent="0.25">
      <c r="A1408" s="2">
        <v>45730.760416666664</v>
      </c>
      <c r="B1408">
        <v>130160</v>
      </c>
      <c r="C1408">
        <v>130205</v>
      </c>
      <c r="D1408">
        <v>130015</v>
      </c>
      <c r="E1408">
        <v>130085</v>
      </c>
    </row>
    <row r="1409" spans="1:5" x14ac:dyDescent="0.25">
      <c r="A1409" s="2">
        <v>45730.75</v>
      </c>
      <c r="B1409">
        <v>130235</v>
      </c>
      <c r="C1409">
        <v>130270</v>
      </c>
      <c r="D1409">
        <v>130140</v>
      </c>
      <c r="E1409">
        <v>130165</v>
      </c>
    </row>
    <row r="1410" spans="1:5" x14ac:dyDescent="0.25">
      <c r="A1410" s="2">
        <v>45730.739583333336</v>
      </c>
      <c r="B1410">
        <v>130195</v>
      </c>
      <c r="C1410">
        <v>130310</v>
      </c>
      <c r="D1410">
        <v>130125</v>
      </c>
      <c r="E1410">
        <v>130240</v>
      </c>
    </row>
    <row r="1411" spans="1:5" x14ac:dyDescent="0.25">
      <c r="A1411" s="2">
        <v>45730.729166666664</v>
      </c>
      <c r="B1411">
        <v>130280</v>
      </c>
      <c r="C1411">
        <v>130385</v>
      </c>
      <c r="D1411">
        <v>130150</v>
      </c>
      <c r="E1411">
        <v>130195</v>
      </c>
    </row>
    <row r="1412" spans="1:5" x14ac:dyDescent="0.25">
      <c r="A1412" s="2">
        <v>45730.71875</v>
      </c>
      <c r="B1412">
        <v>130320</v>
      </c>
      <c r="C1412">
        <v>130325</v>
      </c>
      <c r="D1412">
        <v>130215</v>
      </c>
      <c r="E1412">
        <v>130285</v>
      </c>
    </row>
    <row r="1413" spans="1:5" x14ac:dyDescent="0.25">
      <c r="A1413" s="2">
        <v>45730.708333333336</v>
      </c>
      <c r="B1413">
        <v>130325</v>
      </c>
      <c r="C1413">
        <v>130410</v>
      </c>
      <c r="D1413">
        <v>130215</v>
      </c>
      <c r="E1413">
        <v>130320</v>
      </c>
    </row>
    <row r="1414" spans="1:5" x14ac:dyDescent="0.25">
      <c r="A1414" s="2">
        <v>45730.697916666664</v>
      </c>
      <c r="B1414">
        <v>130340</v>
      </c>
      <c r="C1414">
        <v>130440</v>
      </c>
      <c r="D1414">
        <v>130255</v>
      </c>
      <c r="E1414">
        <v>130325</v>
      </c>
    </row>
    <row r="1415" spans="1:5" x14ac:dyDescent="0.25">
      <c r="A1415" s="2">
        <v>45730.6875</v>
      </c>
      <c r="B1415">
        <v>130370</v>
      </c>
      <c r="C1415">
        <v>130450</v>
      </c>
      <c r="D1415">
        <v>130330</v>
      </c>
      <c r="E1415">
        <v>130340</v>
      </c>
    </row>
    <row r="1416" spans="1:5" x14ac:dyDescent="0.25">
      <c r="A1416" s="2">
        <v>45730.677083333336</v>
      </c>
      <c r="B1416">
        <v>130420</v>
      </c>
      <c r="C1416">
        <v>130550</v>
      </c>
      <c r="D1416">
        <v>130335</v>
      </c>
      <c r="E1416">
        <v>130375</v>
      </c>
    </row>
    <row r="1417" spans="1:5" x14ac:dyDescent="0.25">
      <c r="A1417" s="2">
        <v>45730.666666666664</v>
      </c>
      <c r="B1417">
        <v>130110</v>
      </c>
      <c r="C1417">
        <v>130515</v>
      </c>
      <c r="D1417">
        <v>130095</v>
      </c>
      <c r="E1417">
        <v>130425</v>
      </c>
    </row>
    <row r="1418" spans="1:5" x14ac:dyDescent="0.25">
      <c r="A1418" s="2">
        <v>45730.65625</v>
      </c>
      <c r="B1418">
        <v>130130</v>
      </c>
      <c r="C1418">
        <v>130180</v>
      </c>
      <c r="D1418">
        <v>130035</v>
      </c>
      <c r="E1418">
        <v>130105</v>
      </c>
    </row>
    <row r="1419" spans="1:5" x14ac:dyDescent="0.25">
      <c r="A1419" s="2">
        <v>45730.645833333336</v>
      </c>
      <c r="B1419">
        <v>130010</v>
      </c>
      <c r="C1419">
        <v>130215</v>
      </c>
      <c r="D1419">
        <v>129975</v>
      </c>
      <c r="E1419">
        <v>130135</v>
      </c>
    </row>
    <row r="1420" spans="1:5" x14ac:dyDescent="0.25">
      <c r="A1420" s="2">
        <v>45730.635416666664</v>
      </c>
      <c r="B1420">
        <v>129880</v>
      </c>
      <c r="C1420">
        <v>130035</v>
      </c>
      <c r="D1420">
        <v>129850</v>
      </c>
      <c r="E1420">
        <v>130010</v>
      </c>
    </row>
    <row r="1421" spans="1:5" x14ac:dyDescent="0.25">
      <c r="A1421" s="2">
        <v>45730.625</v>
      </c>
      <c r="B1421">
        <v>129830</v>
      </c>
      <c r="C1421">
        <v>129905</v>
      </c>
      <c r="D1421">
        <v>129745</v>
      </c>
      <c r="E1421">
        <v>129885</v>
      </c>
    </row>
    <row r="1422" spans="1:5" x14ac:dyDescent="0.25">
      <c r="A1422" s="2">
        <v>45730.614583333336</v>
      </c>
      <c r="B1422">
        <v>129970</v>
      </c>
      <c r="C1422">
        <v>130020</v>
      </c>
      <c r="D1422">
        <v>129740</v>
      </c>
      <c r="E1422">
        <v>129830</v>
      </c>
    </row>
    <row r="1423" spans="1:5" x14ac:dyDescent="0.25">
      <c r="A1423" s="2">
        <v>45730.604166666664</v>
      </c>
      <c r="B1423">
        <v>130075</v>
      </c>
      <c r="C1423">
        <v>130120</v>
      </c>
      <c r="D1423">
        <v>129950</v>
      </c>
      <c r="E1423">
        <v>129970</v>
      </c>
    </row>
    <row r="1424" spans="1:5" x14ac:dyDescent="0.25">
      <c r="A1424" s="2">
        <v>45730.59375</v>
      </c>
      <c r="B1424">
        <v>129960</v>
      </c>
      <c r="C1424">
        <v>130120</v>
      </c>
      <c r="D1424">
        <v>129955</v>
      </c>
      <c r="E1424">
        <v>130075</v>
      </c>
    </row>
    <row r="1425" spans="1:5" x14ac:dyDescent="0.25">
      <c r="A1425" s="2">
        <v>45730.583333333336</v>
      </c>
      <c r="B1425">
        <v>130010</v>
      </c>
      <c r="C1425">
        <v>130065</v>
      </c>
      <c r="D1425">
        <v>129905</v>
      </c>
      <c r="E1425">
        <v>129965</v>
      </c>
    </row>
    <row r="1426" spans="1:5" x14ac:dyDescent="0.25">
      <c r="A1426" s="2">
        <v>45730.572916666664</v>
      </c>
      <c r="B1426">
        <v>130000</v>
      </c>
      <c r="C1426">
        <v>130090</v>
      </c>
      <c r="D1426">
        <v>129950</v>
      </c>
      <c r="E1426">
        <v>130010</v>
      </c>
    </row>
    <row r="1427" spans="1:5" x14ac:dyDescent="0.25">
      <c r="A1427" s="2">
        <v>45730.5625</v>
      </c>
      <c r="B1427">
        <v>129795</v>
      </c>
      <c r="C1427">
        <v>130045</v>
      </c>
      <c r="D1427">
        <v>129790</v>
      </c>
      <c r="E1427">
        <v>130005</v>
      </c>
    </row>
    <row r="1428" spans="1:5" x14ac:dyDescent="0.25">
      <c r="A1428" s="2">
        <v>45730.552083333336</v>
      </c>
      <c r="B1428">
        <v>130135</v>
      </c>
      <c r="C1428">
        <v>130200</v>
      </c>
      <c r="D1428">
        <v>129785</v>
      </c>
      <c r="E1428">
        <v>129790</v>
      </c>
    </row>
    <row r="1429" spans="1:5" x14ac:dyDescent="0.25">
      <c r="A1429" s="2">
        <v>45730.541666666664</v>
      </c>
      <c r="B1429">
        <v>130080</v>
      </c>
      <c r="C1429">
        <v>130300</v>
      </c>
      <c r="D1429">
        <v>130010</v>
      </c>
      <c r="E1429">
        <v>130135</v>
      </c>
    </row>
    <row r="1430" spans="1:5" x14ac:dyDescent="0.25">
      <c r="A1430" s="2">
        <v>45730.53125</v>
      </c>
      <c r="B1430">
        <v>129895</v>
      </c>
      <c r="C1430">
        <v>130130</v>
      </c>
      <c r="D1430">
        <v>129835</v>
      </c>
      <c r="E1430">
        <v>130085</v>
      </c>
    </row>
    <row r="1431" spans="1:5" x14ac:dyDescent="0.25">
      <c r="A1431" s="2">
        <v>45730.520833333336</v>
      </c>
      <c r="B1431">
        <v>129770</v>
      </c>
      <c r="C1431">
        <v>129945</v>
      </c>
      <c r="D1431">
        <v>129725</v>
      </c>
      <c r="E1431">
        <v>129895</v>
      </c>
    </row>
    <row r="1432" spans="1:5" x14ac:dyDescent="0.25">
      <c r="A1432" s="2">
        <v>45730.510416666664</v>
      </c>
      <c r="B1432">
        <v>129750</v>
      </c>
      <c r="C1432">
        <v>129825</v>
      </c>
      <c r="D1432">
        <v>129620</v>
      </c>
      <c r="E1432">
        <v>129770</v>
      </c>
    </row>
    <row r="1433" spans="1:5" x14ac:dyDescent="0.25">
      <c r="A1433" s="2">
        <v>45730.5</v>
      </c>
      <c r="B1433">
        <v>129500</v>
      </c>
      <c r="C1433">
        <v>129915</v>
      </c>
      <c r="D1433">
        <v>129490</v>
      </c>
      <c r="E1433">
        <v>129750</v>
      </c>
    </row>
    <row r="1434" spans="1:5" x14ac:dyDescent="0.25">
      <c r="A1434" s="2">
        <v>45730.489583333336</v>
      </c>
      <c r="B1434">
        <v>129240</v>
      </c>
      <c r="C1434">
        <v>129550</v>
      </c>
      <c r="D1434">
        <v>129150</v>
      </c>
      <c r="E1434">
        <v>129505</v>
      </c>
    </row>
    <row r="1435" spans="1:5" x14ac:dyDescent="0.25">
      <c r="A1435" s="2">
        <v>45730.479166666664</v>
      </c>
      <c r="B1435">
        <v>128980</v>
      </c>
      <c r="C1435">
        <v>129275</v>
      </c>
      <c r="D1435">
        <v>128920</v>
      </c>
      <c r="E1435">
        <v>129240</v>
      </c>
    </row>
    <row r="1436" spans="1:5" x14ac:dyDescent="0.25">
      <c r="A1436" s="2">
        <v>45730.46875</v>
      </c>
      <c r="B1436">
        <v>128760</v>
      </c>
      <c r="C1436">
        <v>129015</v>
      </c>
      <c r="D1436">
        <v>128655</v>
      </c>
      <c r="E1436">
        <v>128980</v>
      </c>
    </row>
    <row r="1437" spans="1:5" x14ac:dyDescent="0.25">
      <c r="A1437" s="2">
        <v>45730.458333333336</v>
      </c>
      <c r="B1437">
        <v>128295</v>
      </c>
      <c r="C1437">
        <v>128780</v>
      </c>
      <c r="D1437">
        <v>128065</v>
      </c>
      <c r="E1437">
        <v>128765</v>
      </c>
    </row>
    <row r="1438" spans="1:5" x14ac:dyDescent="0.25">
      <c r="A1438" s="2">
        <v>45730.447916666664</v>
      </c>
      <c r="B1438">
        <v>127940</v>
      </c>
      <c r="C1438">
        <v>128340</v>
      </c>
      <c r="D1438">
        <v>127925</v>
      </c>
      <c r="E1438">
        <v>128295</v>
      </c>
    </row>
    <row r="1439" spans="1:5" x14ac:dyDescent="0.25">
      <c r="A1439" s="2">
        <v>45730.4375</v>
      </c>
      <c r="B1439">
        <v>127730</v>
      </c>
      <c r="C1439">
        <v>128010</v>
      </c>
      <c r="D1439">
        <v>127635</v>
      </c>
      <c r="E1439">
        <v>127935</v>
      </c>
    </row>
    <row r="1440" spans="1:5" x14ac:dyDescent="0.25">
      <c r="A1440" s="2">
        <v>45730.427083333336</v>
      </c>
      <c r="B1440">
        <v>127855</v>
      </c>
      <c r="C1440">
        <v>127990</v>
      </c>
      <c r="D1440">
        <v>127585</v>
      </c>
      <c r="E1440">
        <v>127725</v>
      </c>
    </row>
    <row r="1441" spans="1:5" x14ac:dyDescent="0.25">
      <c r="A1441" s="2">
        <v>45730.416666666664</v>
      </c>
      <c r="B1441">
        <v>127735</v>
      </c>
      <c r="C1441">
        <v>127990</v>
      </c>
      <c r="D1441">
        <v>127690</v>
      </c>
      <c r="E1441">
        <v>127850</v>
      </c>
    </row>
    <row r="1442" spans="1:5" x14ac:dyDescent="0.25">
      <c r="A1442" s="2">
        <v>45730.40625</v>
      </c>
      <c r="B1442">
        <v>127680</v>
      </c>
      <c r="C1442">
        <v>127870</v>
      </c>
      <c r="D1442">
        <v>127660</v>
      </c>
      <c r="E1442">
        <v>127735</v>
      </c>
    </row>
    <row r="1443" spans="1:5" x14ac:dyDescent="0.25">
      <c r="A1443" s="2">
        <v>45730.395833333336</v>
      </c>
      <c r="B1443">
        <v>127770</v>
      </c>
      <c r="C1443">
        <v>127835</v>
      </c>
      <c r="D1443">
        <v>127570</v>
      </c>
      <c r="E1443">
        <v>127680</v>
      </c>
    </row>
    <row r="1444" spans="1:5" x14ac:dyDescent="0.25">
      <c r="A1444" s="2">
        <v>45730.385416666664</v>
      </c>
      <c r="B1444">
        <v>127535</v>
      </c>
      <c r="C1444">
        <v>127795</v>
      </c>
      <c r="D1444">
        <v>127525</v>
      </c>
      <c r="E1444">
        <v>127770</v>
      </c>
    </row>
    <row r="1445" spans="1:5" x14ac:dyDescent="0.25">
      <c r="A1445" s="2">
        <v>45730.375</v>
      </c>
      <c r="B1445">
        <v>127420</v>
      </c>
      <c r="C1445">
        <v>127685</v>
      </c>
      <c r="D1445">
        <v>127355</v>
      </c>
      <c r="E1445">
        <v>127535</v>
      </c>
    </row>
    <row r="1446" spans="1:5" x14ac:dyDescent="0.25">
      <c r="A1446" s="2">
        <v>45729.760416666664</v>
      </c>
      <c r="B1446">
        <v>127120</v>
      </c>
      <c r="C1446">
        <v>127170</v>
      </c>
      <c r="D1446">
        <v>127060</v>
      </c>
      <c r="E1446">
        <v>127070</v>
      </c>
    </row>
    <row r="1447" spans="1:5" x14ac:dyDescent="0.25">
      <c r="A1447" s="2">
        <v>45729.75</v>
      </c>
      <c r="B1447">
        <v>126905</v>
      </c>
      <c r="C1447">
        <v>127190</v>
      </c>
      <c r="D1447">
        <v>126885</v>
      </c>
      <c r="E1447">
        <v>127120</v>
      </c>
    </row>
    <row r="1448" spans="1:5" x14ac:dyDescent="0.25">
      <c r="A1448" s="2">
        <v>45729.739583333336</v>
      </c>
      <c r="B1448">
        <v>126925</v>
      </c>
      <c r="C1448">
        <v>126995</v>
      </c>
      <c r="D1448">
        <v>126880</v>
      </c>
      <c r="E1448">
        <v>126905</v>
      </c>
    </row>
    <row r="1449" spans="1:5" x14ac:dyDescent="0.25">
      <c r="A1449" s="2">
        <v>45729.729166666664</v>
      </c>
      <c r="B1449">
        <v>127070</v>
      </c>
      <c r="C1449">
        <v>127070</v>
      </c>
      <c r="D1449">
        <v>126910</v>
      </c>
      <c r="E1449">
        <v>126925</v>
      </c>
    </row>
    <row r="1450" spans="1:5" x14ac:dyDescent="0.25">
      <c r="A1450" s="2">
        <v>45729.71875</v>
      </c>
      <c r="B1450">
        <v>126985</v>
      </c>
      <c r="C1450">
        <v>127115</v>
      </c>
      <c r="D1450">
        <v>126955</v>
      </c>
      <c r="E1450">
        <v>127070</v>
      </c>
    </row>
    <row r="1451" spans="1:5" x14ac:dyDescent="0.25">
      <c r="A1451" s="2">
        <v>45729.708333333336</v>
      </c>
      <c r="B1451">
        <v>127135</v>
      </c>
      <c r="C1451">
        <v>127145</v>
      </c>
      <c r="D1451">
        <v>126950</v>
      </c>
      <c r="E1451">
        <v>126985</v>
      </c>
    </row>
    <row r="1452" spans="1:5" x14ac:dyDescent="0.25">
      <c r="A1452" s="2">
        <v>45729.697916666664</v>
      </c>
      <c r="B1452">
        <v>127055</v>
      </c>
      <c r="C1452">
        <v>127165</v>
      </c>
      <c r="D1452">
        <v>127025</v>
      </c>
      <c r="E1452">
        <v>127135</v>
      </c>
    </row>
    <row r="1453" spans="1:5" x14ac:dyDescent="0.25">
      <c r="A1453" s="2">
        <v>45729.6875</v>
      </c>
      <c r="B1453">
        <v>127055</v>
      </c>
      <c r="C1453">
        <v>127085</v>
      </c>
      <c r="D1453">
        <v>127005</v>
      </c>
      <c r="E1453">
        <v>127065</v>
      </c>
    </row>
    <row r="1454" spans="1:5" x14ac:dyDescent="0.25">
      <c r="A1454" s="2">
        <v>45729.677083333336</v>
      </c>
      <c r="B1454">
        <v>127110</v>
      </c>
      <c r="C1454">
        <v>127165</v>
      </c>
      <c r="D1454">
        <v>127040</v>
      </c>
      <c r="E1454">
        <v>127055</v>
      </c>
    </row>
    <row r="1455" spans="1:5" x14ac:dyDescent="0.25">
      <c r="A1455" s="2">
        <v>45729.666666666664</v>
      </c>
      <c r="B1455">
        <v>127015</v>
      </c>
      <c r="C1455">
        <v>127155</v>
      </c>
      <c r="D1455">
        <v>126960</v>
      </c>
      <c r="E1455">
        <v>127105</v>
      </c>
    </row>
    <row r="1456" spans="1:5" x14ac:dyDescent="0.25">
      <c r="A1456" s="2">
        <v>45729.65625</v>
      </c>
      <c r="B1456">
        <v>127035</v>
      </c>
      <c r="C1456">
        <v>127055</v>
      </c>
      <c r="D1456">
        <v>126940</v>
      </c>
      <c r="E1456">
        <v>127015</v>
      </c>
    </row>
    <row r="1457" spans="1:5" x14ac:dyDescent="0.25">
      <c r="A1457" s="2">
        <v>45729.645833333336</v>
      </c>
      <c r="B1457">
        <v>126940</v>
      </c>
      <c r="C1457">
        <v>127065</v>
      </c>
      <c r="D1457">
        <v>126910</v>
      </c>
      <c r="E1457">
        <v>127040</v>
      </c>
    </row>
    <row r="1458" spans="1:5" x14ac:dyDescent="0.25">
      <c r="A1458" s="2">
        <v>45729.635416666664</v>
      </c>
      <c r="B1458">
        <v>126935</v>
      </c>
      <c r="C1458">
        <v>126965</v>
      </c>
      <c r="D1458">
        <v>126810</v>
      </c>
      <c r="E1458">
        <v>126935</v>
      </c>
    </row>
    <row r="1459" spans="1:5" x14ac:dyDescent="0.25">
      <c r="A1459" s="2">
        <v>45729.625</v>
      </c>
      <c r="B1459">
        <v>126820</v>
      </c>
      <c r="C1459">
        <v>126990</v>
      </c>
      <c r="D1459">
        <v>126815</v>
      </c>
      <c r="E1459">
        <v>126935</v>
      </c>
    </row>
    <row r="1460" spans="1:5" x14ac:dyDescent="0.25">
      <c r="A1460" s="2">
        <v>45729.614583333336</v>
      </c>
      <c r="B1460">
        <v>126885</v>
      </c>
      <c r="C1460">
        <v>126925</v>
      </c>
      <c r="D1460">
        <v>126805</v>
      </c>
      <c r="E1460">
        <v>126825</v>
      </c>
    </row>
    <row r="1461" spans="1:5" x14ac:dyDescent="0.25">
      <c r="A1461" s="2">
        <v>45729.604166666664</v>
      </c>
      <c r="B1461">
        <v>126895</v>
      </c>
      <c r="C1461">
        <v>126935</v>
      </c>
      <c r="D1461">
        <v>126785</v>
      </c>
      <c r="E1461">
        <v>126880</v>
      </c>
    </row>
    <row r="1462" spans="1:5" x14ac:dyDescent="0.25">
      <c r="A1462" s="2">
        <v>45729.59375</v>
      </c>
      <c r="B1462">
        <v>127035</v>
      </c>
      <c r="C1462">
        <v>127050</v>
      </c>
      <c r="D1462">
        <v>126785</v>
      </c>
      <c r="E1462">
        <v>126890</v>
      </c>
    </row>
    <row r="1463" spans="1:5" x14ac:dyDescent="0.25">
      <c r="A1463" s="2">
        <v>45729.583333333336</v>
      </c>
      <c r="B1463">
        <v>126965</v>
      </c>
      <c r="C1463">
        <v>127130</v>
      </c>
      <c r="D1463">
        <v>126950</v>
      </c>
      <c r="E1463">
        <v>127030</v>
      </c>
    </row>
    <row r="1464" spans="1:5" x14ac:dyDescent="0.25">
      <c r="A1464" s="2">
        <v>45729.572916666664</v>
      </c>
      <c r="B1464">
        <v>126925</v>
      </c>
      <c r="C1464">
        <v>126985</v>
      </c>
      <c r="D1464">
        <v>126780</v>
      </c>
      <c r="E1464">
        <v>126970</v>
      </c>
    </row>
    <row r="1465" spans="1:5" x14ac:dyDescent="0.25">
      <c r="A1465" s="2">
        <v>45729.5625</v>
      </c>
      <c r="B1465">
        <v>126940</v>
      </c>
      <c r="C1465">
        <v>127100</v>
      </c>
      <c r="D1465">
        <v>126905</v>
      </c>
      <c r="E1465">
        <v>126925</v>
      </c>
    </row>
    <row r="1466" spans="1:5" x14ac:dyDescent="0.25">
      <c r="A1466" s="2">
        <v>45729.552083333336</v>
      </c>
      <c r="B1466">
        <v>126805</v>
      </c>
      <c r="C1466">
        <v>126995</v>
      </c>
      <c r="D1466">
        <v>126795</v>
      </c>
      <c r="E1466">
        <v>126940</v>
      </c>
    </row>
    <row r="1467" spans="1:5" x14ac:dyDescent="0.25">
      <c r="A1467" s="2">
        <v>45729.541666666664</v>
      </c>
      <c r="B1467">
        <v>126775</v>
      </c>
      <c r="C1467">
        <v>126935</v>
      </c>
      <c r="D1467">
        <v>126745</v>
      </c>
      <c r="E1467">
        <v>126800</v>
      </c>
    </row>
    <row r="1468" spans="1:5" x14ac:dyDescent="0.25">
      <c r="A1468" s="2">
        <v>45729.53125</v>
      </c>
      <c r="B1468">
        <v>126770</v>
      </c>
      <c r="C1468">
        <v>126890</v>
      </c>
      <c r="D1468">
        <v>126665</v>
      </c>
      <c r="E1468">
        <v>126780</v>
      </c>
    </row>
    <row r="1469" spans="1:5" x14ac:dyDescent="0.25">
      <c r="A1469" s="2">
        <v>45729.520833333336</v>
      </c>
      <c r="B1469">
        <v>126780</v>
      </c>
      <c r="C1469">
        <v>126885</v>
      </c>
      <c r="D1469">
        <v>126665</v>
      </c>
      <c r="E1469">
        <v>126765</v>
      </c>
    </row>
    <row r="1470" spans="1:5" x14ac:dyDescent="0.25">
      <c r="A1470" s="2">
        <v>45729.510416666664</v>
      </c>
      <c r="B1470">
        <v>126565</v>
      </c>
      <c r="C1470">
        <v>126895</v>
      </c>
      <c r="D1470">
        <v>126510</v>
      </c>
      <c r="E1470">
        <v>126785</v>
      </c>
    </row>
    <row r="1471" spans="1:5" x14ac:dyDescent="0.25">
      <c r="A1471" s="2">
        <v>45729.5</v>
      </c>
      <c r="B1471">
        <v>126660</v>
      </c>
      <c r="C1471">
        <v>126745</v>
      </c>
      <c r="D1471">
        <v>126425</v>
      </c>
      <c r="E1471">
        <v>126570</v>
      </c>
    </row>
    <row r="1472" spans="1:5" x14ac:dyDescent="0.25">
      <c r="A1472" s="2">
        <v>45729.489583333336</v>
      </c>
      <c r="B1472">
        <v>126660</v>
      </c>
      <c r="C1472">
        <v>126770</v>
      </c>
      <c r="D1472">
        <v>126560</v>
      </c>
      <c r="E1472">
        <v>126665</v>
      </c>
    </row>
    <row r="1473" spans="1:5" x14ac:dyDescent="0.25">
      <c r="A1473" s="2">
        <v>45729.479166666664</v>
      </c>
      <c r="B1473">
        <v>126380</v>
      </c>
      <c r="C1473">
        <v>126750</v>
      </c>
      <c r="D1473">
        <v>126320</v>
      </c>
      <c r="E1473">
        <v>126655</v>
      </c>
    </row>
    <row r="1474" spans="1:5" x14ac:dyDescent="0.25">
      <c r="A1474" s="2">
        <v>45729.46875</v>
      </c>
      <c r="B1474">
        <v>125865</v>
      </c>
      <c r="C1474">
        <v>126450</v>
      </c>
      <c r="D1474">
        <v>125830</v>
      </c>
      <c r="E1474">
        <v>126385</v>
      </c>
    </row>
    <row r="1475" spans="1:5" x14ac:dyDescent="0.25">
      <c r="A1475" s="2">
        <v>45729.458333333336</v>
      </c>
      <c r="B1475">
        <v>125090</v>
      </c>
      <c r="C1475">
        <v>125930</v>
      </c>
      <c r="D1475">
        <v>125040</v>
      </c>
      <c r="E1475">
        <v>125860</v>
      </c>
    </row>
    <row r="1476" spans="1:5" x14ac:dyDescent="0.25">
      <c r="A1476" s="2">
        <v>45729.447916666664</v>
      </c>
      <c r="B1476">
        <v>125160</v>
      </c>
      <c r="C1476">
        <v>125300</v>
      </c>
      <c r="D1476">
        <v>125045</v>
      </c>
      <c r="E1476">
        <v>125090</v>
      </c>
    </row>
    <row r="1477" spans="1:5" x14ac:dyDescent="0.25">
      <c r="A1477" s="2">
        <v>45729.4375</v>
      </c>
      <c r="B1477">
        <v>124970</v>
      </c>
      <c r="C1477">
        <v>125410</v>
      </c>
      <c r="D1477">
        <v>124955</v>
      </c>
      <c r="E1477">
        <v>125155</v>
      </c>
    </row>
    <row r="1478" spans="1:5" x14ac:dyDescent="0.25">
      <c r="A1478" s="2">
        <v>45729.427083333336</v>
      </c>
      <c r="B1478">
        <v>125060</v>
      </c>
      <c r="C1478">
        <v>125140</v>
      </c>
      <c r="D1478">
        <v>124820</v>
      </c>
      <c r="E1478">
        <v>124970</v>
      </c>
    </row>
    <row r="1479" spans="1:5" x14ac:dyDescent="0.25">
      <c r="A1479" s="2">
        <v>45729.416666666664</v>
      </c>
      <c r="B1479">
        <v>125535</v>
      </c>
      <c r="C1479">
        <v>125650</v>
      </c>
      <c r="D1479">
        <v>124855</v>
      </c>
      <c r="E1479">
        <v>125065</v>
      </c>
    </row>
    <row r="1480" spans="1:5" x14ac:dyDescent="0.25">
      <c r="A1480" s="2">
        <v>45729.40625</v>
      </c>
      <c r="B1480">
        <v>125585</v>
      </c>
      <c r="C1480">
        <v>125665</v>
      </c>
      <c r="D1480">
        <v>125515</v>
      </c>
      <c r="E1480">
        <v>125535</v>
      </c>
    </row>
    <row r="1481" spans="1:5" x14ac:dyDescent="0.25">
      <c r="A1481" s="2">
        <v>45729.395833333336</v>
      </c>
      <c r="B1481">
        <v>125245</v>
      </c>
      <c r="C1481">
        <v>125770</v>
      </c>
      <c r="D1481">
        <v>125245</v>
      </c>
      <c r="E1481">
        <v>125585</v>
      </c>
    </row>
    <row r="1482" spans="1:5" x14ac:dyDescent="0.25">
      <c r="A1482" s="2">
        <v>45729.385416666664</v>
      </c>
      <c r="B1482">
        <v>125045</v>
      </c>
      <c r="C1482">
        <v>125340</v>
      </c>
      <c r="D1482">
        <v>124970</v>
      </c>
      <c r="E1482">
        <v>125250</v>
      </c>
    </row>
    <row r="1483" spans="1:5" x14ac:dyDescent="0.25">
      <c r="A1483" s="2">
        <v>45729.375</v>
      </c>
      <c r="B1483">
        <v>124825</v>
      </c>
      <c r="C1483">
        <v>125125</v>
      </c>
      <c r="D1483">
        <v>124655</v>
      </c>
      <c r="E1483">
        <v>125045</v>
      </c>
    </row>
    <row r="1484" spans="1:5" x14ac:dyDescent="0.25">
      <c r="A1484" s="2">
        <v>45728.760416666664</v>
      </c>
      <c r="B1484">
        <v>125150</v>
      </c>
      <c r="C1484">
        <v>125245</v>
      </c>
      <c r="D1484">
        <v>125025</v>
      </c>
      <c r="E1484">
        <v>125025</v>
      </c>
    </row>
    <row r="1485" spans="1:5" x14ac:dyDescent="0.25">
      <c r="A1485" s="2">
        <v>45728.75</v>
      </c>
      <c r="B1485">
        <v>125160</v>
      </c>
      <c r="C1485">
        <v>125260</v>
      </c>
      <c r="D1485">
        <v>125110</v>
      </c>
      <c r="E1485">
        <v>125155</v>
      </c>
    </row>
    <row r="1486" spans="1:5" x14ac:dyDescent="0.25">
      <c r="A1486" s="2">
        <v>45728.739583333336</v>
      </c>
      <c r="B1486">
        <v>125175</v>
      </c>
      <c r="C1486">
        <v>125240</v>
      </c>
      <c r="D1486">
        <v>125140</v>
      </c>
      <c r="E1486">
        <v>125150</v>
      </c>
    </row>
    <row r="1487" spans="1:5" x14ac:dyDescent="0.25">
      <c r="A1487" s="2">
        <v>45728.729166666664</v>
      </c>
      <c r="B1487">
        <v>125190</v>
      </c>
      <c r="C1487">
        <v>125250</v>
      </c>
      <c r="D1487">
        <v>125070</v>
      </c>
      <c r="E1487">
        <v>125175</v>
      </c>
    </row>
    <row r="1488" spans="1:5" x14ac:dyDescent="0.25">
      <c r="A1488" s="2">
        <v>45728.71875</v>
      </c>
      <c r="B1488">
        <v>125140</v>
      </c>
      <c r="C1488">
        <v>125270</v>
      </c>
      <c r="D1488">
        <v>125040</v>
      </c>
      <c r="E1488">
        <v>125190</v>
      </c>
    </row>
    <row r="1489" spans="1:5" x14ac:dyDescent="0.25">
      <c r="A1489" s="2">
        <v>45728.708333333336</v>
      </c>
      <c r="B1489">
        <v>125230</v>
      </c>
      <c r="C1489">
        <v>125300</v>
      </c>
      <c r="D1489">
        <v>125085</v>
      </c>
      <c r="E1489">
        <v>125145</v>
      </c>
    </row>
    <row r="1490" spans="1:5" x14ac:dyDescent="0.25">
      <c r="A1490" s="2">
        <v>45728.697916666664</v>
      </c>
      <c r="B1490">
        <v>125260</v>
      </c>
      <c r="C1490">
        <v>125390</v>
      </c>
      <c r="D1490">
        <v>125175</v>
      </c>
      <c r="E1490">
        <v>125230</v>
      </c>
    </row>
    <row r="1491" spans="1:5" x14ac:dyDescent="0.25">
      <c r="A1491" s="2">
        <v>45728.6875</v>
      </c>
      <c r="B1491">
        <v>124975</v>
      </c>
      <c r="C1491">
        <v>125350</v>
      </c>
      <c r="D1491">
        <v>124965</v>
      </c>
      <c r="E1491">
        <v>125255</v>
      </c>
    </row>
    <row r="1492" spans="1:5" x14ac:dyDescent="0.25">
      <c r="A1492" s="2">
        <v>45728.677083333336</v>
      </c>
      <c r="B1492">
        <v>124905</v>
      </c>
      <c r="C1492">
        <v>125040</v>
      </c>
      <c r="D1492">
        <v>124855</v>
      </c>
      <c r="E1492">
        <v>124975</v>
      </c>
    </row>
    <row r="1493" spans="1:5" x14ac:dyDescent="0.25">
      <c r="A1493" s="2">
        <v>45728.666666666664</v>
      </c>
      <c r="B1493">
        <v>124750</v>
      </c>
      <c r="C1493">
        <v>124995</v>
      </c>
      <c r="D1493">
        <v>124720</v>
      </c>
      <c r="E1493">
        <v>124905</v>
      </c>
    </row>
    <row r="1494" spans="1:5" x14ac:dyDescent="0.25">
      <c r="A1494" s="2">
        <v>45728.65625</v>
      </c>
      <c r="B1494">
        <v>124935</v>
      </c>
      <c r="C1494">
        <v>125040</v>
      </c>
      <c r="D1494">
        <v>124735</v>
      </c>
      <c r="E1494">
        <v>124750</v>
      </c>
    </row>
    <row r="1495" spans="1:5" x14ac:dyDescent="0.25">
      <c r="A1495" s="2">
        <v>45728.645833333336</v>
      </c>
      <c r="B1495">
        <v>124705</v>
      </c>
      <c r="C1495">
        <v>125200</v>
      </c>
      <c r="D1495">
        <v>124645</v>
      </c>
      <c r="E1495">
        <v>124940</v>
      </c>
    </row>
    <row r="1496" spans="1:5" x14ac:dyDescent="0.25">
      <c r="A1496" s="2">
        <v>45728.635416666664</v>
      </c>
      <c r="B1496">
        <v>124685</v>
      </c>
      <c r="C1496">
        <v>124795</v>
      </c>
      <c r="D1496">
        <v>124610</v>
      </c>
      <c r="E1496">
        <v>124710</v>
      </c>
    </row>
    <row r="1497" spans="1:5" x14ac:dyDescent="0.25">
      <c r="A1497" s="2">
        <v>45728.625</v>
      </c>
      <c r="B1497">
        <v>124395</v>
      </c>
      <c r="C1497">
        <v>124730</v>
      </c>
      <c r="D1497">
        <v>124385</v>
      </c>
      <c r="E1497">
        <v>124685</v>
      </c>
    </row>
    <row r="1498" spans="1:5" x14ac:dyDescent="0.25">
      <c r="A1498" s="2">
        <v>45728.614583333336</v>
      </c>
      <c r="B1498">
        <v>124725</v>
      </c>
      <c r="C1498">
        <v>124800</v>
      </c>
      <c r="D1498">
        <v>124360</v>
      </c>
      <c r="E1498">
        <v>124395</v>
      </c>
    </row>
    <row r="1499" spans="1:5" x14ac:dyDescent="0.25">
      <c r="A1499" s="2">
        <v>45728.604166666664</v>
      </c>
      <c r="B1499">
        <v>124985</v>
      </c>
      <c r="C1499">
        <v>125010</v>
      </c>
      <c r="D1499">
        <v>124705</v>
      </c>
      <c r="E1499">
        <v>124725</v>
      </c>
    </row>
    <row r="1500" spans="1:5" x14ac:dyDescent="0.25">
      <c r="A1500" s="2">
        <v>45728.59375</v>
      </c>
      <c r="B1500">
        <v>124990</v>
      </c>
      <c r="C1500">
        <v>125030</v>
      </c>
      <c r="D1500">
        <v>124875</v>
      </c>
      <c r="E1500">
        <v>124980</v>
      </c>
    </row>
    <row r="1501" spans="1:5" x14ac:dyDescent="0.25">
      <c r="A1501" s="2">
        <v>45728.583333333336</v>
      </c>
      <c r="B1501">
        <v>124945</v>
      </c>
      <c r="C1501">
        <v>125025</v>
      </c>
      <c r="D1501">
        <v>124775</v>
      </c>
      <c r="E1501">
        <v>124995</v>
      </c>
    </row>
    <row r="1502" spans="1:5" x14ac:dyDescent="0.25">
      <c r="A1502" s="2">
        <v>45728.572916666664</v>
      </c>
      <c r="B1502">
        <v>125165</v>
      </c>
      <c r="C1502">
        <v>125350</v>
      </c>
      <c r="D1502">
        <v>124935</v>
      </c>
      <c r="E1502">
        <v>124945</v>
      </c>
    </row>
    <row r="1503" spans="1:5" x14ac:dyDescent="0.25">
      <c r="A1503" s="2">
        <v>45728.5625</v>
      </c>
      <c r="B1503">
        <v>125230</v>
      </c>
      <c r="C1503">
        <v>125350</v>
      </c>
      <c r="D1503">
        <v>125135</v>
      </c>
      <c r="E1503">
        <v>125165</v>
      </c>
    </row>
    <row r="1504" spans="1:5" x14ac:dyDescent="0.25">
      <c r="A1504" s="2">
        <v>45728.552083333336</v>
      </c>
      <c r="B1504">
        <v>125080</v>
      </c>
      <c r="C1504">
        <v>125245</v>
      </c>
      <c r="D1504">
        <v>124995</v>
      </c>
      <c r="E1504">
        <v>125230</v>
      </c>
    </row>
    <row r="1505" spans="1:5" x14ac:dyDescent="0.25">
      <c r="A1505" s="2">
        <v>45728.541666666664</v>
      </c>
      <c r="B1505">
        <v>125030</v>
      </c>
      <c r="C1505">
        <v>125095</v>
      </c>
      <c r="D1505">
        <v>124860</v>
      </c>
      <c r="E1505">
        <v>125085</v>
      </c>
    </row>
    <row r="1506" spans="1:5" x14ac:dyDescent="0.25">
      <c r="A1506" s="2">
        <v>45728.53125</v>
      </c>
      <c r="B1506">
        <v>124920</v>
      </c>
      <c r="C1506">
        <v>125120</v>
      </c>
      <c r="D1506">
        <v>124900</v>
      </c>
      <c r="E1506">
        <v>125025</v>
      </c>
    </row>
    <row r="1507" spans="1:5" x14ac:dyDescent="0.25">
      <c r="A1507" s="2">
        <v>45728.520833333336</v>
      </c>
      <c r="B1507">
        <v>124965</v>
      </c>
      <c r="C1507">
        <v>125135</v>
      </c>
      <c r="D1507">
        <v>124850</v>
      </c>
      <c r="E1507">
        <v>124925</v>
      </c>
    </row>
    <row r="1508" spans="1:5" x14ac:dyDescent="0.25">
      <c r="A1508" s="2">
        <v>45728.510416666664</v>
      </c>
      <c r="B1508">
        <v>124730</v>
      </c>
      <c r="C1508">
        <v>125075</v>
      </c>
      <c r="D1508">
        <v>124700</v>
      </c>
      <c r="E1508">
        <v>124970</v>
      </c>
    </row>
    <row r="1509" spans="1:5" x14ac:dyDescent="0.25">
      <c r="A1509" s="2">
        <v>45728.5</v>
      </c>
      <c r="B1509">
        <v>124740</v>
      </c>
      <c r="C1509">
        <v>124995</v>
      </c>
      <c r="D1509">
        <v>124715</v>
      </c>
      <c r="E1509">
        <v>124730</v>
      </c>
    </row>
    <row r="1510" spans="1:5" x14ac:dyDescent="0.25">
      <c r="A1510" s="2">
        <v>45728.489583333336</v>
      </c>
      <c r="B1510">
        <v>124680</v>
      </c>
      <c r="C1510">
        <v>124845</v>
      </c>
      <c r="D1510">
        <v>124665</v>
      </c>
      <c r="E1510">
        <v>124740</v>
      </c>
    </row>
    <row r="1511" spans="1:5" x14ac:dyDescent="0.25">
      <c r="A1511" s="2">
        <v>45728.479166666664</v>
      </c>
      <c r="B1511">
        <v>124780</v>
      </c>
      <c r="C1511">
        <v>124855</v>
      </c>
      <c r="D1511">
        <v>124550</v>
      </c>
      <c r="E1511">
        <v>124685</v>
      </c>
    </row>
    <row r="1512" spans="1:5" x14ac:dyDescent="0.25">
      <c r="A1512" s="2">
        <v>45728.46875</v>
      </c>
      <c r="B1512">
        <v>124830</v>
      </c>
      <c r="C1512">
        <v>124920</v>
      </c>
      <c r="D1512">
        <v>124570</v>
      </c>
      <c r="E1512">
        <v>124780</v>
      </c>
    </row>
    <row r="1513" spans="1:5" x14ac:dyDescent="0.25">
      <c r="A1513" s="2">
        <v>45728.458333333336</v>
      </c>
      <c r="B1513">
        <v>125110</v>
      </c>
      <c r="C1513">
        <v>125135</v>
      </c>
      <c r="D1513">
        <v>124815</v>
      </c>
      <c r="E1513">
        <v>124830</v>
      </c>
    </row>
    <row r="1514" spans="1:5" x14ac:dyDescent="0.25">
      <c r="A1514" s="2">
        <v>45728.447916666664</v>
      </c>
      <c r="B1514">
        <v>125260</v>
      </c>
      <c r="C1514">
        <v>125410</v>
      </c>
      <c r="D1514">
        <v>125030</v>
      </c>
      <c r="E1514">
        <v>125115</v>
      </c>
    </row>
    <row r="1515" spans="1:5" x14ac:dyDescent="0.25">
      <c r="A1515" s="2">
        <v>45728.4375</v>
      </c>
      <c r="B1515">
        <v>124815</v>
      </c>
      <c r="C1515">
        <v>125300</v>
      </c>
      <c r="D1515">
        <v>124805</v>
      </c>
      <c r="E1515">
        <v>125265</v>
      </c>
    </row>
    <row r="1516" spans="1:5" x14ac:dyDescent="0.25">
      <c r="A1516" s="2">
        <v>45728.427083333336</v>
      </c>
      <c r="B1516">
        <v>125065</v>
      </c>
      <c r="C1516">
        <v>125200</v>
      </c>
      <c r="D1516">
        <v>124695</v>
      </c>
      <c r="E1516">
        <v>124815</v>
      </c>
    </row>
    <row r="1517" spans="1:5" x14ac:dyDescent="0.25">
      <c r="A1517" s="2">
        <v>45728.416666666664</v>
      </c>
      <c r="B1517">
        <v>125010</v>
      </c>
      <c r="C1517">
        <v>125230</v>
      </c>
      <c r="D1517">
        <v>124920</v>
      </c>
      <c r="E1517">
        <v>125065</v>
      </c>
    </row>
    <row r="1518" spans="1:5" x14ac:dyDescent="0.25">
      <c r="A1518" s="2">
        <v>45728.40625</v>
      </c>
      <c r="B1518">
        <v>125220</v>
      </c>
      <c r="C1518">
        <v>125235</v>
      </c>
      <c r="D1518">
        <v>124850</v>
      </c>
      <c r="E1518">
        <v>125005</v>
      </c>
    </row>
    <row r="1519" spans="1:5" x14ac:dyDescent="0.25">
      <c r="A1519" s="2">
        <v>45728.395833333336</v>
      </c>
      <c r="B1519">
        <v>124940</v>
      </c>
      <c r="C1519">
        <v>125775</v>
      </c>
      <c r="D1519">
        <v>124815</v>
      </c>
      <c r="E1519">
        <v>125215</v>
      </c>
    </row>
    <row r="1520" spans="1:5" x14ac:dyDescent="0.25">
      <c r="A1520" s="2">
        <v>45728.385416666664</v>
      </c>
      <c r="B1520">
        <v>124970</v>
      </c>
      <c r="C1520">
        <v>125065</v>
      </c>
      <c r="D1520">
        <v>124790</v>
      </c>
      <c r="E1520">
        <v>124950</v>
      </c>
    </row>
    <row r="1521" spans="1:5" x14ac:dyDescent="0.25">
      <c r="A1521" s="2">
        <v>45728.375</v>
      </c>
      <c r="B1521">
        <v>125300</v>
      </c>
      <c r="C1521">
        <v>125315</v>
      </c>
      <c r="D1521">
        <v>124435</v>
      </c>
      <c r="E1521">
        <v>124975</v>
      </c>
    </row>
    <row r="1522" spans="1:5" x14ac:dyDescent="0.25">
      <c r="A1522" s="2">
        <v>45727.760416666664</v>
      </c>
      <c r="B1522">
        <v>125170</v>
      </c>
      <c r="C1522">
        <v>125200</v>
      </c>
      <c r="D1522">
        <v>125110</v>
      </c>
      <c r="E1522">
        <v>125160</v>
      </c>
    </row>
    <row r="1523" spans="1:5" x14ac:dyDescent="0.25">
      <c r="A1523" s="2">
        <v>45727.75</v>
      </c>
      <c r="B1523">
        <v>125085</v>
      </c>
      <c r="C1523">
        <v>125200</v>
      </c>
      <c r="D1523">
        <v>125015</v>
      </c>
      <c r="E1523">
        <v>125170</v>
      </c>
    </row>
    <row r="1524" spans="1:5" x14ac:dyDescent="0.25">
      <c r="A1524" s="2">
        <v>45727.739583333336</v>
      </c>
      <c r="B1524">
        <v>125105</v>
      </c>
      <c r="C1524">
        <v>125200</v>
      </c>
      <c r="D1524">
        <v>125055</v>
      </c>
      <c r="E1524">
        <v>125090</v>
      </c>
    </row>
    <row r="1525" spans="1:5" x14ac:dyDescent="0.25">
      <c r="A1525" s="2">
        <v>45727.729166666664</v>
      </c>
      <c r="B1525">
        <v>124880</v>
      </c>
      <c r="C1525">
        <v>125190</v>
      </c>
      <c r="D1525">
        <v>124860</v>
      </c>
      <c r="E1525">
        <v>125105</v>
      </c>
    </row>
    <row r="1526" spans="1:5" x14ac:dyDescent="0.25">
      <c r="A1526" s="2">
        <v>45727.71875</v>
      </c>
      <c r="B1526">
        <v>124840</v>
      </c>
      <c r="C1526">
        <v>124990</v>
      </c>
      <c r="D1526">
        <v>124815</v>
      </c>
      <c r="E1526">
        <v>124880</v>
      </c>
    </row>
    <row r="1527" spans="1:5" x14ac:dyDescent="0.25">
      <c r="A1527" s="2">
        <v>45727.708333333336</v>
      </c>
      <c r="B1527">
        <v>124805</v>
      </c>
      <c r="C1527">
        <v>124970</v>
      </c>
      <c r="D1527">
        <v>124785</v>
      </c>
      <c r="E1527">
        <v>124840</v>
      </c>
    </row>
    <row r="1528" spans="1:5" x14ac:dyDescent="0.25">
      <c r="A1528" s="2">
        <v>45727.697916666664</v>
      </c>
      <c r="B1528">
        <v>125125</v>
      </c>
      <c r="C1528">
        <v>125125</v>
      </c>
      <c r="D1528">
        <v>124775</v>
      </c>
      <c r="E1528">
        <v>124805</v>
      </c>
    </row>
    <row r="1529" spans="1:5" x14ac:dyDescent="0.25">
      <c r="A1529" s="2">
        <v>45727.6875</v>
      </c>
      <c r="B1529">
        <v>125085</v>
      </c>
      <c r="C1529">
        <v>125175</v>
      </c>
      <c r="D1529">
        <v>125025</v>
      </c>
      <c r="E1529">
        <v>125120</v>
      </c>
    </row>
    <row r="1530" spans="1:5" x14ac:dyDescent="0.25">
      <c r="A1530" s="2">
        <v>45727.677083333336</v>
      </c>
      <c r="B1530">
        <v>125120</v>
      </c>
      <c r="C1530">
        <v>125180</v>
      </c>
      <c r="D1530">
        <v>124940</v>
      </c>
      <c r="E1530">
        <v>125090</v>
      </c>
    </row>
    <row r="1531" spans="1:5" x14ac:dyDescent="0.25">
      <c r="A1531" s="2">
        <v>45727.666666666664</v>
      </c>
      <c r="B1531">
        <v>125000</v>
      </c>
      <c r="C1531">
        <v>125225</v>
      </c>
      <c r="D1531">
        <v>124890</v>
      </c>
      <c r="E1531">
        <v>125120</v>
      </c>
    </row>
    <row r="1532" spans="1:5" x14ac:dyDescent="0.25">
      <c r="A1532" s="2">
        <v>45727.65625</v>
      </c>
      <c r="B1532">
        <v>124910</v>
      </c>
      <c r="C1532">
        <v>125025</v>
      </c>
      <c r="D1532">
        <v>124815</v>
      </c>
      <c r="E1532">
        <v>125000</v>
      </c>
    </row>
    <row r="1533" spans="1:5" x14ac:dyDescent="0.25">
      <c r="A1533" s="2">
        <v>45727.645833333336</v>
      </c>
      <c r="B1533">
        <v>124645</v>
      </c>
      <c r="C1533">
        <v>124935</v>
      </c>
      <c r="D1533">
        <v>124585</v>
      </c>
      <c r="E1533">
        <v>124910</v>
      </c>
    </row>
    <row r="1534" spans="1:5" x14ac:dyDescent="0.25">
      <c r="A1534" s="2">
        <v>45727.635416666664</v>
      </c>
      <c r="B1534">
        <v>124485</v>
      </c>
      <c r="C1534">
        <v>124770</v>
      </c>
      <c r="D1534">
        <v>124425</v>
      </c>
      <c r="E1534">
        <v>124645</v>
      </c>
    </row>
    <row r="1535" spans="1:5" x14ac:dyDescent="0.25">
      <c r="A1535" s="2">
        <v>45727.625</v>
      </c>
      <c r="B1535">
        <v>124325</v>
      </c>
      <c r="C1535">
        <v>124525</v>
      </c>
      <c r="D1535">
        <v>124285</v>
      </c>
      <c r="E1535">
        <v>124485</v>
      </c>
    </row>
    <row r="1536" spans="1:5" x14ac:dyDescent="0.25">
      <c r="A1536" s="2">
        <v>45727.614583333336</v>
      </c>
      <c r="B1536">
        <v>124145</v>
      </c>
      <c r="C1536">
        <v>124370</v>
      </c>
      <c r="D1536">
        <v>124125</v>
      </c>
      <c r="E1536">
        <v>124325</v>
      </c>
    </row>
    <row r="1537" spans="1:5" x14ac:dyDescent="0.25">
      <c r="A1537" s="2">
        <v>45727.604166666664</v>
      </c>
      <c r="B1537">
        <v>124010</v>
      </c>
      <c r="C1537">
        <v>124180</v>
      </c>
      <c r="D1537">
        <v>124000</v>
      </c>
      <c r="E1537">
        <v>124150</v>
      </c>
    </row>
    <row r="1538" spans="1:5" x14ac:dyDescent="0.25">
      <c r="A1538" s="2">
        <v>45727.59375</v>
      </c>
      <c r="B1538">
        <v>124095</v>
      </c>
      <c r="C1538">
        <v>124205</v>
      </c>
      <c r="D1538">
        <v>123965</v>
      </c>
      <c r="E1538">
        <v>124005</v>
      </c>
    </row>
    <row r="1539" spans="1:5" x14ac:dyDescent="0.25">
      <c r="A1539" s="2">
        <v>45727.583333333336</v>
      </c>
      <c r="B1539">
        <v>124190</v>
      </c>
      <c r="C1539">
        <v>124250</v>
      </c>
      <c r="D1539">
        <v>124025</v>
      </c>
      <c r="E1539">
        <v>124100</v>
      </c>
    </row>
    <row r="1540" spans="1:5" x14ac:dyDescent="0.25">
      <c r="A1540" s="2">
        <v>45727.572916666664</v>
      </c>
      <c r="B1540">
        <v>124235</v>
      </c>
      <c r="C1540">
        <v>124285</v>
      </c>
      <c r="D1540">
        <v>124085</v>
      </c>
      <c r="E1540">
        <v>124190</v>
      </c>
    </row>
    <row r="1541" spans="1:5" x14ac:dyDescent="0.25">
      <c r="A1541" s="2">
        <v>45727.5625</v>
      </c>
      <c r="B1541">
        <v>124230</v>
      </c>
      <c r="C1541">
        <v>124310</v>
      </c>
      <c r="D1541">
        <v>124175</v>
      </c>
      <c r="E1541">
        <v>124235</v>
      </c>
    </row>
    <row r="1542" spans="1:5" x14ac:dyDescent="0.25">
      <c r="A1542" s="2">
        <v>45727.552083333336</v>
      </c>
      <c r="B1542">
        <v>124165</v>
      </c>
      <c r="C1542">
        <v>124295</v>
      </c>
      <c r="D1542">
        <v>124145</v>
      </c>
      <c r="E1542">
        <v>124225</v>
      </c>
    </row>
    <row r="1543" spans="1:5" x14ac:dyDescent="0.25">
      <c r="A1543" s="2">
        <v>45727.541666666664</v>
      </c>
      <c r="B1543">
        <v>124485</v>
      </c>
      <c r="C1543">
        <v>124510</v>
      </c>
      <c r="D1543">
        <v>124140</v>
      </c>
      <c r="E1543">
        <v>124170</v>
      </c>
    </row>
    <row r="1544" spans="1:5" x14ac:dyDescent="0.25">
      <c r="A1544" s="2">
        <v>45727.53125</v>
      </c>
      <c r="B1544">
        <v>124605</v>
      </c>
      <c r="C1544">
        <v>124655</v>
      </c>
      <c r="D1544">
        <v>124470</v>
      </c>
      <c r="E1544">
        <v>124490</v>
      </c>
    </row>
    <row r="1545" spans="1:5" x14ac:dyDescent="0.25">
      <c r="A1545" s="2">
        <v>45727.520833333336</v>
      </c>
      <c r="B1545">
        <v>124590</v>
      </c>
      <c r="C1545">
        <v>124720</v>
      </c>
      <c r="D1545">
        <v>124445</v>
      </c>
      <c r="E1545">
        <v>124605</v>
      </c>
    </row>
    <row r="1546" spans="1:5" x14ac:dyDescent="0.25">
      <c r="A1546" s="2">
        <v>45727.510416666664</v>
      </c>
      <c r="B1546">
        <v>124570</v>
      </c>
      <c r="C1546">
        <v>124725</v>
      </c>
      <c r="D1546">
        <v>124530</v>
      </c>
      <c r="E1546">
        <v>124590</v>
      </c>
    </row>
    <row r="1547" spans="1:5" x14ac:dyDescent="0.25">
      <c r="A1547" s="2">
        <v>45727.5</v>
      </c>
      <c r="B1547">
        <v>124585</v>
      </c>
      <c r="C1547">
        <v>124675</v>
      </c>
      <c r="D1547">
        <v>124425</v>
      </c>
      <c r="E1547">
        <v>124570</v>
      </c>
    </row>
    <row r="1548" spans="1:5" x14ac:dyDescent="0.25">
      <c r="A1548" s="2">
        <v>45727.489583333336</v>
      </c>
      <c r="B1548">
        <v>124685</v>
      </c>
      <c r="C1548">
        <v>124840</v>
      </c>
      <c r="D1548">
        <v>124570</v>
      </c>
      <c r="E1548">
        <v>124585</v>
      </c>
    </row>
    <row r="1549" spans="1:5" x14ac:dyDescent="0.25">
      <c r="A1549" s="2">
        <v>45727.479166666664</v>
      </c>
      <c r="B1549">
        <v>124660</v>
      </c>
      <c r="C1549">
        <v>124760</v>
      </c>
      <c r="D1549">
        <v>124490</v>
      </c>
      <c r="E1549">
        <v>124685</v>
      </c>
    </row>
    <row r="1550" spans="1:5" x14ac:dyDescent="0.25">
      <c r="A1550" s="2">
        <v>45727.46875</v>
      </c>
      <c r="B1550">
        <v>124770</v>
      </c>
      <c r="C1550">
        <v>124810</v>
      </c>
      <c r="D1550">
        <v>124610</v>
      </c>
      <c r="E1550">
        <v>124655</v>
      </c>
    </row>
    <row r="1551" spans="1:5" x14ac:dyDescent="0.25">
      <c r="A1551" s="2">
        <v>45727.458333333336</v>
      </c>
      <c r="B1551">
        <v>125080</v>
      </c>
      <c r="C1551">
        <v>125220</v>
      </c>
      <c r="D1551">
        <v>124730</v>
      </c>
      <c r="E1551">
        <v>124770</v>
      </c>
    </row>
    <row r="1552" spans="1:5" x14ac:dyDescent="0.25">
      <c r="A1552" s="2">
        <v>45727.447916666664</v>
      </c>
      <c r="B1552">
        <v>125270</v>
      </c>
      <c r="C1552">
        <v>125285</v>
      </c>
      <c r="D1552">
        <v>124960</v>
      </c>
      <c r="E1552">
        <v>125085</v>
      </c>
    </row>
    <row r="1553" spans="1:5" x14ac:dyDescent="0.25">
      <c r="A1553" s="2">
        <v>45727.4375</v>
      </c>
      <c r="B1553">
        <v>125240</v>
      </c>
      <c r="C1553">
        <v>125460</v>
      </c>
      <c r="D1553">
        <v>125100</v>
      </c>
      <c r="E1553">
        <v>125270</v>
      </c>
    </row>
    <row r="1554" spans="1:5" x14ac:dyDescent="0.25">
      <c r="A1554" s="2">
        <v>45727.427083333336</v>
      </c>
      <c r="B1554">
        <v>125765</v>
      </c>
      <c r="C1554">
        <v>125845</v>
      </c>
      <c r="D1554">
        <v>125140</v>
      </c>
      <c r="E1554">
        <v>125240</v>
      </c>
    </row>
    <row r="1555" spans="1:5" x14ac:dyDescent="0.25">
      <c r="A1555" s="2">
        <v>45727.416666666664</v>
      </c>
      <c r="B1555">
        <v>125800</v>
      </c>
      <c r="C1555">
        <v>125980</v>
      </c>
      <c r="D1555">
        <v>125495</v>
      </c>
      <c r="E1555">
        <v>125760</v>
      </c>
    </row>
    <row r="1556" spans="1:5" x14ac:dyDescent="0.25">
      <c r="A1556" s="2">
        <v>45727.40625</v>
      </c>
      <c r="B1556">
        <v>125900</v>
      </c>
      <c r="C1556">
        <v>125945</v>
      </c>
      <c r="D1556">
        <v>125745</v>
      </c>
      <c r="E1556">
        <v>125800</v>
      </c>
    </row>
    <row r="1557" spans="1:5" x14ac:dyDescent="0.25">
      <c r="A1557" s="2">
        <v>45727.395833333336</v>
      </c>
      <c r="B1557">
        <v>126080</v>
      </c>
      <c r="C1557">
        <v>126115</v>
      </c>
      <c r="D1557">
        <v>125820</v>
      </c>
      <c r="E1557">
        <v>125895</v>
      </c>
    </row>
    <row r="1558" spans="1:5" x14ac:dyDescent="0.25">
      <c r="A1558" s="2">
        <v>45727.385416666664</v>
      </c>
      <c r="B1558">
        <v>125815</v>
      </c>
      <c r="C1558">
        <v>126125</v>
      </c>
      <c r="D1558">
        <v>125780</v>
      </c>
      <c r="E1558">
        <v>126085</v>
      </c>
    </row>
    <row r="1559" spans="1:5" x14ac:dyDescent="0.25">
      <c r="A1559" s="2">
        <v>45727.375</v>
      </c>
      <c r="B1559">
        <v>126260</v>
      </c>
      <c r="C1559">
        <v>126325</v>
      </c>
      <c r="D1559">
        <v>125670</v>
      </c>
      <c r="E1559">
        <v>125815</v>
      </c>
    </row>
    <row r="1560" spans="1:5" x14ac:dyDescent="0.25">
      <c r="A1560" s="2">
        <v>45726.760416666664</v>
      </c>
      <c r="B1560">
        <v>125845</v>
      </c>
      <c r="C1560">
        <v>125945</v>
      </c>
      <c r="D1560">
        <v>125840</v>
      </c>
      <c r="E1560">
        <v>125865</v>
      </c>
    </row>
    <row r="1561" spans="1:5" x14ac:dyDescent="0.25">
      <c r="A1561" s="2">
        <v>45726.75</v>
      </c>
      <c r="B1561">
        <v>125840</v>
      </c>
      <c r="C1561">
        <v>125965</v>
      </c>
      <c r="D1561">
        <v>125800</v>
      </c>
      <c r="E1561">
        <v>125845</v>
      </c>
    </row>
    <row r="1562" spans="1:5" x14ac:dyDescent="0.25">
      <c r="A1562" s="2">
        <v>45726.739583333336</v>
      </c>
      <c r="B1562">
        <v>125895</v>
      </c>
      <c r="C1562">
        <v>125950</v>
      </c>
      <c r="D1562">
        <v>125790</v>
      </c>
      <c r="E1562">
        <v>125845</v>
      </c>
    </row>
    <row r="1563" spans="1:5" x14ac:dyDescent="0.25">
      <c r="A1563" s="2">
        <v>45726.729166666664</v>
      </c>
      <c r="B1563">
        <v>125905</v>
      </c>
      <c r="C1563">
        <v>125995</v>
      </c>
      <c r="D1563">
        <v>125855</v>
      </c>
      <c r="E1563">
        <v>125900</v>
      </c>
    </row>
    <row r="1564" spans="1:5" x14ac:dyDescent="0.25">
      <c r="A1564" s="2">
        <v>45726.71875</v>
      </c>
      <c r="B1564">
        <v>125920</v>
      </c>
      <c r="C1564">
        <v>125975</v>
      </c>
      <c r="D1564">
        <v>125740</v>
      </c>
      <c r="E1564">
        <v>125900</v>
      </c>
    </row>
    <row r="1565" spans="1:5" x14ac:dyDescent="0.25">
      <c r="A1565" s="2">
        <v>45726.708333333336</v>
      </c>
      <c r="B1565">
        <v>125810</v>
      </c>
      <c r="C1565">
        <v>126035</v>
      </c>
      <c r="D1565">
        <v>125810</v>
      </c>
      <c r="E1565">
        <v>125915</v>
      </c>
    </row>
    <row r="1566" spans="1:5" x14ac:dyDescent="0.25">
      <c r="A1566" s="2">
        <v>45726.697916666664</v>
      </c>
      <c r="B1566">
        <v>125610</v>
      </c>
      <c r="C1566">
        <v>125925</v>
      </c>
      <c r="D1566">
        <v>125565</v>
      </c>
      <c r="E1566">
        <v>125805</v>
      </c>
    </row>
    <row r="1567" spans="1:5" x14ac:dyDescent="0.25">
      <c r="A1567" s="2">
        <v>45726.6875</v>
      </c>
      <c r="B1567">
        <v>125630</v>
      </c>
      <c r="C1567">
        <v>125715</v>
      </c>
      <c r="D1567">
        <v>125475</v>
      </c>
      <c r="E1567">
        <v>125615</v>
      </c>
    </row>
    <row r="1568" spans="1:5" x14ac:dyDescent="0.25">
      <c r="A1568" s="2">
        <v>45726.677083333336</v>
      </c>
      <c r="B1568">
        <v>125365</v>
      </c>
      <c r="C1568">
        <v>125755</v>
      </c>
      <c r="D1568">
        <v>125340</v>
      </c>
      <c r="E1568">
        <v>125625</v>
      </c>
    </row>
    <row r="1569" spans="1:5" x14ac:dyDescent="0.25">
      <c r="A1569" s="2">
        <v>45726.666666666664</v>
      </c>
      <c r="B1569">
        <v>125410</v>
      </c>
      <c r="C1569">
        <v>125440</v>
      </c>
      <c r="D1569">
        <v>125220</v>
      </c>
      <c r="E1569">
        <v>125365</v>
      </c>
    </row>
    <row r="1570" spans="1:5" x14ac:dyDescent="0.25">
      <c r="A1570" s="2">
        <v>45726.65625</v>
      </c>
      <c r="B1570">
        <v>125700</v>
      </c>
      <c r="C1570">
        <v>125715</v>
      </c>
      <c r="D1570">
        <v>125380</v>
      </c>
      <c r="E1570">
        <v>125415</v>
      </c>
    </row>
    <row r="1571" spans="1:5" x14ac:dyDescent="0.25">
      <c r="A1571" s="2">
        <v>45726.645833333336</v>
      </c>
      <c r="B1571">
        <v>125795</v>
      </c>
      <c r="C1571">
        <v>125870</v>
      </c>
      <c r="D1571">
        <v>125530</v>
      </c>
      <c r="E1571">
        <v>125695</v>
      </c>
    </row>
    <row r="1572" spans="1:5" x14ac:dyDescent="0.25">
      <c r="A1572" s="2">
        <v>45726.635416666664</v>
      </c>
      <c r="B1572">
        <v>125700</v>
      </c>
      <c r="C1572">
        <v>125830</v>
      </c>
      <c r="D1572">
        <v>125575</v>
      </c>
      <c r="E1572">
        <v>125795</v>
      </c>
    </row>
    <row r="1573" spans="1:5" x14ac:dyDescent="0.25">
      <c r="A1573" s="2">
        <v>45726.625</v>
      </c>
      <c r="B1573">
        <v>125670</v>
      </c>
      <c r="C1573">
        <v>125885</v>
      </c>
      <c r="D1573">
        <v>125635</v>
      </c>
      <c r="E1573">
        <v>125700</v>
      </c>
    </row>
    <row r="1574" spans="1:5" x14ac:dyDescent="0.25">
      <c r="A1574" s="2">
        <v>45726.614583333336</v>
      </c>
      <c r="B1574">
        <v>125715</v>
      </c>
      <c r="C1574">
        <v>125785</v>
      </c>
      <c r="D1574">
        <v>125620</v>
      </c>
      <c r="E1574">
        <v>125675</v>
      </c>
    </row>
    <row r="1575" spans="1:5" x14ac:dyDescent="0.25">
      <c r="A1575" s="2">
        <v>45726.604166666664</v>
      </c>
      <c r="B1575">
        <v>125995</v>
      </c>
      <c r="C1575">
        <v>126000</v>
      </c>
      <c r="D1575">
        <v>125700</v>
      </c>
      <c r="E1575">
        <v>125720</v>
      </c>
    </row>
    <row r="1576" spans="1:5" x14ac:dyDescent="0.25">
      <c r="A1576" s="2">
        <v>45726.59375</v>
      </c>
      <c r="B1576">
        <v>126030</v>
      </c>
      <c r="C1576">
        <v>126190</v>
      </c>
      <c r="D1576">
        <v>125950</v>
      </c>
      <c r="E1576">
        <v>125990</v>
      </c>
    </row>
    <row r="1577" spans="1:5" x14ac:dyDescent="0.25">
      <c r="A1577" s="2">
        <v>45726.583333333336</v>
      </c>
      <c r="B1577">
        <v>126050</v>
      </c>
      <c r="C1577">
        <v>126090</v>
      </c>
      <c r="D1577">
        <v>125875</v>
      </c>
      <c r="E1577">
        <v>126030</v>
      </c>
    </row>
    <row r="1578" spans="1:5" x14ac:dyDescent="0.25">
      <c r="A1578" s="2">
        <v>45726.572916666664</v>
      </c>
      <c r="B1578">
        <v>126105</v>
      </c>
      <c r="C1578">
        <v>126195</v>
      </c>
      <c r="D1578">
        <v>126040</v>
      </c>
      <c r="E1578">
        <v>126055</v>
      </c>
    </row>
    <row r="1579" spans="1:5" x14ac:dyDescent="0.25">
      <c r="A1579" s="2">
        <v>45726.5625</v>
      </c>
      <c r="B1579">
        <v>126090</v>
      </c>
      <c r="C1579">
        <v>126285</v>
      </c>
      <c r="D1579">
        <v>125985</v>
      </c>
      <c r="E1579">
        <v>126105</v>
      </c>
    </row>
    <row r="1580" spans="1:5" x14ac:dyDescent="0.25">
      <c r="A1580" s="2">
        <v>45726.552083333336</v>
      </c>
      <c r="B1580">
        <v>126110</v>
      </c>
      <c r="C1580">
        <v>126155</v>
      </c>
      <c r="D1580">
        <v>125860</v>
      </c>
      <c r="E1580">
        <v>126090</v>
      </c>
    </row>
    <row r="1581" spans="1:5" x14ac:dyDescent="0.25">
      <c r="A1581" s="2">
        <v>45726.541666666664</v>
      </c>
      <c r="B1581">
        <v>125875</v>
      </c>
      <c r="C1581">
        <v>126115</v>
      </c>
      <c r="D1581">
        <v>125870</v>
      </c>
      <c r="E1581">
        <v>126110</v>
      </c>
    </row>
    <row r="1582" spans="1:5" x14ac:dyDescent="0.25">
      <c r="A1582" s="2">
        <v>45726.53125</v>
      </c>
      <c r="B1582">
        <v>125825</v>
      </c>
      <c r="C1582">
        <v>126025</v>
      </c>
      <c r="D1582">
        <v>125800</v>
      </c>
      <c r="E1582">
        <v>125875</v>
      </c>
    </row>
    <row r="1583" spans="1:5" x14ac:dyDescent="0.25">
      <c r="A1583" s="2">
        <v>45726.520833333336</v>
      </c>
      <c r="B1583">
        <v>126025</v>
      </c>
      <c r="C1583">
        <v>126160</v>
      </c>
      <c r="D1583">
        <v>125800</v>
      </c>
      <c r="E1583">
        <v>125830</v>
      </c>
    </row>
    <row r="1584" spans="1:5" x14ac:dyDescent="0.25">
      <c r="A1584" s="2">
        <v>45726.510416666664</v>
      </c>
      <c r="B1584">
        <v>125915</v>
      </c>
      <c r="C1584">
        <v>126355</v>
      </c>
      <c r="D1584">
        <v>125890</v>
      </c>
      <c r="E1584">
        <v>126025</v>
      </c>
    </row>
    <row r="1585" spans="1:5" x14ac:dyDescent="0.25">
      <c r="A1585" s="2">
        <v>45726.5</v>
      </c>
      <c r="B1585">
        <v>125385</v>
      </c>
      <c r="C1585">
        <v>126145</v>
      </c>
      <c r="D1585">
        <v>125335</v>
      </c>
      <c r="E1585">
        <v>125915</v>
      </c>
    </row>
    <row r="1586" spans="1:5" x14ac:dyDescent="0.25">
      <c r="A1586" s="2">
        <v>45726.489583333336</v>
      </c>
      <c r="B1586">
        <v>125325</v>
      </c>
      <c r="C1586">
        <v>125535</v>
      </c>
      <c r="D1586">
        <v>125280</v>
      </c>
      <c r="E1586">
        <v>125385</v>
      </c>
    </row>
    <row r="1587" spans="1:5" x14ac:dyDescent="0.25">
      <c r="A1587" s="2">
        <v>45726.479166666664</v>
      </c>
      <c r="B1587">
        <v>125320</v>
      </c>
      <c r="C1587">
        <v>125395</v>
      </c>
      <c r="D1587">
        <v>125080</v>
      </c>
      <c r="E1587">
        <v>125325</v>
      </c>
    </row>
    <row r="1588" spans="1:5" x14ac:dyDescent="0.25">
      <c r="A1588" s="2">
        <v>45726.46875</v>
      </c>
      <c r="B1588">
        <v>125220</v>
      </c>
      <c r="C1588">
        <v>125395</v>
      </c>
      <c r="D1588">
        <v>124895</v>
      </c>
      <c r="E1588">
        <v>125320</v>
      </c>
    </row>
    <row r="1589" spans="1:5" x14ac:dyDescent="0.25">
      <c r="A1589" s="2">
        <v>45726.458333333336</v>
      </c>
      <c r="B1589">
        <v>125370</v>
      </c>
      <c r="C1589">
        <v>125410</v>
      </c>
      <c r="D1589">
        <v>125105</v>
      </c>
      <c r="E1589">
        <v>125220</v>
      </c>
    </row>
    <row r="1590" spans="1:5" x14ac:dyDescent="0.25">
      <c r="A1590" s="2">
        <v>45726.447916666664</v>
      </c>
      <c r="B1590">
        <v>125415</v>
      </c>
      <c r="C1590">
        <v>125530</v>
      </c>
      <c r="D1590">
        <v>125300</v>
      </c>
      <c r="E1590">
        <v>125365</v>
      </c>
    </row>
    <row r="1591" spans="1:5" x14ac:dyDescent="0.25">
      <c r="A1591" s="2">
        <v>45726.4375</v>
      </c>
      <c r="B1591">
        <v>125410</v>
      </c>
      <c r="C1591">
        <v>125700</v>
      </c>
      <c r="D1591">
        <v>125320</v>
      </c>
      <c r="E1591">
        <v>125415</v>
      </c>
    </row>
    <row r="1592" spans="1:5" x14ac:dyDescent="0.25">
      <c r="A1592" s="2">
        <v>45726.427083333336</v>
      </c>
      <c r="B1592">
        <v>125540</v>
      </c>
      <c r="C1592">
        <v>125625</v>
      </c>
      <c r="D1592">
        <v>125390</v>
      </c>
      <c r="E1592">
        <v>125410</v>
      </c>
    </row>
    <row r="1593" spans="1:5" x14ac:dyDescent="0.25">
      <c r="A1593" s="2">
        <v>45726.416666666664</v>
      </c>
      <c r="B1593">
        <v>125460</v>
      </c>
      <c r="C1593">
        <v>125825</v>
      </c>
      <c r="D1593">
        <v>125315</v>
      </c>
      <c r="E1593">
        <v>125545</v>
      </c>
    </row>
    <row r="1594" spans="1:5" x14ac:dyDescent="0.25">
      <c r="A1594" s="2">
        <v>45726.40625</v>
      </c>
      <c r="B1594">
        <v>125405</v>
      </c>
      <c r="C1594">
        <v>125460</v>
      </c>
      <c r="D1594">
        <v>125240</v>
      </c>
      <c r="E1594">
        <v>125460</v>
      </c>
    </row>
    <row r="1595" spans="1:5" x14ac:dyDescent="0.25">
      <c r="A1595" s="2">
        <v>45726.395833333336</v>
      </c>
      <c r="B1595">
        <v>125500</v>
      </c>
      <c r="C1595">
        <v>125590</v>
      </c>
      <c r="D1595">
        <v>125375</v>
      </c>
      <c r="E1595">
        <v>125410</v>
      </c>
    </row>
    <row r="1596" spans="1:5" x14ac:dyDescent="0.25">
      <c r="A1596" s="2">
        <v>45726.385416666664</v>
      </c>
      <c r="B1596">
        <v>125840</v>
      </c>
      <c r="C1596">
        <v>125880</v>
      </c>
      <c r="D1596">
        <v>125445</v>
      </c>
      <c r="E1596">
        <v>125500</v>
      </c>
    </row>
    <row r="1597" spans="1:5" x14ac:dyDescent="0.25">
      <c r="A1597" s="2">
        <v>45726.375</v>
      </c>
      <c r="B1597">
        <v>126050</v>
      </c>
      <c r="C1597">
        <v>126210</v>
      </c>
      <c r="D1597">
        <v>125830</v>
      </c>
      <c r="E1597">
        <v>125835</v>
      </c>
    </row>
    <row r="1598" spans="1:5" x14ac:dyDescent="0.25">
      <c r="A1598" s="2">
        <v>45723.760416666664</v>
      </c>
      <c r="B1598">
        <v>126635</v>
      </c>
      <c r="C1598">
        <v>126785</v>
      </c>
      <c r="D1598">
        <v>126580</v>
      </c>
      <c r="E1598">
        <v>126695</v>
      </c>
    </row>
    <row r="1599" spans="1:5" x14ac:dyDescent="0.25">
      <c r="A1599" s="2">
        <v>45723.75</v>
      </c>
      <c r="B1599">
        <v>126845</v>
      </c>
      <c r="C1599">
        <v>126855</v>
      </c>
      <c r="D1599">
        <v>126500</v>
      </c>
      <c r="E1599">
        <v>126640</v>
      </c>
    </row>
    <row r="1600" spans="1:5" x14ac:dyDescent="0.25">
      <c r="A1600" s="2">
        <v>45723.739583333336</v>
      </c>
      <c r="B1600">
        <v>126805</v>
      </c>
      <c r="C1600">
        <v>126955</v>
      </c>
      <c r="D1600">
        <v>126705</v>
      </c>
      <c r="E1600">
        <v>126845</v>
      </c>
    </row>
    <row r="1601" spans="1:5" x14ac:dyDescent="0.25">
      <c r="A1601" s="2">
        <v>45723.729166666664</v>
      </c>
      <c r="B1601">
        <v>127075</v>
      </c>
      <c r="C1601">
        <v>127085</v>
      </c>
      <c r="D1601">
        <v>126690</v>
      </c>
      <c r="E1601">
        <v>126810</v>
      </c>
    </row>
    <row r="1602" spans="1:5" x14ac:dyDescent="0.25">
      <c r="A1602" s="2">
        <v>45723.71875</v>
      </c>
      <c r="B1602">
        <v>127000</v>
      </c>
      <c r="C1602">
        <v>127120</v>
      </c>
      <c r="D1602">
        <v>126860</v>
      </c>
      <c r="E1602">
        <v>127080</v>
      </c>
    </row>
    <row r="1603" spans="1:5" x14ac:dyDescent="0.25">
      <c r="A1603" s="2">
        <v>45723.708333333336</v>
      </c>
      <c r="B1603">
        <v>127220</v>
      </c>
      <c r="C1603">
        <v>127220</v>
      </c>
      <c r="D1603">
        <v>126980</v>
      </c>
      <c r="E1603">
        <v>127005</v>
      </c>
    </row>
    <row r="1604" spans="1:5" x14ac:dyDescent="0.25">
      <c r="A1604" s="2">
        <v>45723.697916666664</v>
      </c>
      <c r="B1604">
        <v>127270</v>
      </c>
      <c r="C1604">
        <v>127285</v>
      </c>
      <c r="D1604">
        <v>127155</v>
      </c>
      <c r="E1604">
        <v>127220</v>
      </c>
    </row>
    <row r="1605" spans="1:5" x14ac:dyDescent="0.25">
      <c r="A1605" s="2">
        <v>45723.6875</v>
      </c>
      <c r="B1605">
        <v>127330</v>
      </c>
      <c r="C1605">
        <v>127380</v>
      </c>
      <c r="D1605">
        <v>127105</v>
      </c>
      <c r="E1605">
        <v>127270</v>
      </c>
    </row>
    <row r="1606" spans="1:5" x14ac:dyDescent="0.25">
      <c r="A1606" s="2">
        <v>45723.677083333336</v>
      </c>
      <c r="B1606">
        <v>127135</v>
      </c>
      <c r="C1606">
        <v>127460</v>
      </c>
      <c r="D1606">
        <v>127125</v>
      </c>
      <c r="E1606">
        <v>127330</v>
      </c>
    </row>
    <row r="1607" spans="1:5" x14ac:dyDescent="0.25">
      <c r="A1607" s="2">
        <v>45723.666666666664</v>
      </c>
      <c r="B1607">
        <v>126895</v>
      </c>
      <c r="C1607">
        <v>127155</v>
      </c>
      <c r="D1607">
        <v>126895</v>
      </c>
      <c r="E1607">
        <v>127135</v>
      </c>
    </row>
    <row r="1608" spans="1:5" x14ac:dyDescent="0.25">
      <c r="A1608" s="2">
        <v>45723.65625</v>
      </c>
      <c r="B1608">
        <v>126745</v>
      </c>
      <c r="C1608">
        <v>126970</v>
      </c>
      <c r="D1608">
        <v>126745</v>
      </c>
      <c r="E1608">
        <v>126890</v>
      </c>
    </row>
    <row r="1609" spans="1:5" x14ac:dyDescent="0.25">
      <c r="A1609" s="2">
        <v>45723.645833333336</v>
      </c>
      <c r="B1609">
        <v>126590</v>
      </c>
      <c r="C1609">
        <v>126785</v>
      </c>
      <c r="D1609">
        <v>126540</v>
      </c>
      <c r="E1609">
        <v>126745</v>
      </c>
    </row>
    <row r="1610" spans="1:5" x14ac:dyDescent="0.25">
      <c r="A1610" s="2">
        <v>45723.635416666664</v>
      </c>
      <c r="B1610">
        <v>126630</v>
      </c>
      <c r="C1610">
        <v>126805</v>
      </c>
      <c r="D1610">
        <v>126560</v>
      </c>
      <c r="E1610">
        <v>126590</v>
      </c>
    </row>
    <row r="1611" spans="1:5" x14ac:dyDescent="0.25">
      <c r="A1611" s="2">
        <v>45723.625</v>
      </c>
      <c r="B1611">
        <v>126280</v>
      </c>
      <c r="C1611">
        <v>126690</v>
      </c>
      <c r="D1611">
        <v>126250</v>
      </c>
      <c r="E1611">
        <v>126625</v>
      </c>
    </row>
    <row r="1612" spans="1:5" x14ac:dyDescent="0.25">
      <c r="A1612" s="2">
        <v>45723.614583333336</v>
      </c>
      <c r="B1612">
        <v>126420</v>
      </c>
      <c r="C1612">
        <v>126465</v>
      </c>
      <c r="D1612">
        <v>126210</v>
      </c>
      <c r="E1612">
        <v>126275</v>
      </c>
    </row>
    <row r="1613" spans="1:5" x14ac:dyDescent="0.25">
      <c r="A1613" s="2">
        <v>45723.604166666664</v>
      </c>
      <c r="B1613">
        <v>126475</v>
      </c>
      <c r="C1613">
        <v>126495</v>
      </c>
      <c r="D1613">
        <v>126320</v>
      </c>
      <c r="E1613">
        <v>126420</v>
      </c>
    </row>
    <row r="1614" spans="1:5" x14ac:dyDescent="0.25">
      <c r="A1614" s="2">
        <v>45723.59375</v>
      </c>
      <c r="B1614">
        <v>126150</v>
      </c>
      <c r="C1614">
        <v>126560</v>
      </c>
      <c r="D1614">
        <v>126140</v>
      </c>
      <c r="E1614">
        <v>126475</v>
      </c>
    </row>
    <row r="1615" spans="1:5" x14ac:dyDescent="0.25">
      <c r="A1615" s="2">
        <v>45723.583333333336</v>
      </c>
      <c r="B1615">
        <v>126030</v>
      </c>
      <c r="C1615">
        <v>126220</v>
      </c>
      <c r="D1615">
        <v>125970</v>
      </c>
      <c r="E1615">
        <v>126150</v>
      </c>
    </row>
    <row r="1616" spans="1:5" x14ac:dyDescent="0.25">
      <c r="A1616" s="2">
        <v>45723.572916666664</v>
      </c>
      <c r="B1616">
        <v>126035</v>
      </c>
      <c r="C1616">
        <v>126105</v>
      </c>
      <c r="D1616">
        <v>125960</v>
      </c>
      <c r="E1616">
        <v>126030</v>
      </c>
    </row>
    <row r="1617" spans="1:5" x14ac:dyDescent="0.25">
      <c r="A1617" s="2">
        <v>45723.5625</v>
      </c>
      <c r="B1617">
        <v>126020</v>
      </c>
      <c r="C1617">
        <v>126110</v>
      </c>
      <c r="D1617">
        <v>125930</v>
      </c>
      <c r="E1617">
        <v>126035</v>
      </c>
    </row>
    <row r="1618" spans="1:5" x14ac:dyDescent="0.25">
      <c r="A1618" s="2">
        <v>45723.552083333336</v>
      </c>
      <c r="B1618">
        <v>126345</v>
      </c>
      <c r="C1618">
        <v>126355</v>
      </c>
      <c r="D1618">
        <v>126005</v>
      </c>
      <c r="E1618">
        <v>126025</v>
      </c>
    </row>
    <row r="1619" spans="1:5" x14ac:dyDescent="0.25">
      <c r="A1619" s="2">
        <v>45723.541666666664</v>
      </c>
      <c r="B1619">
        <v>126355</v>
      </c>
      <c r="C1619">
        <v>126435</v>
      </c>
      <c r="D1619">
        <v>126270</v>
      </c>
      <c r="E1619">
        <v>126345</v>
      </c>
    </row>
    <row r="1620" spans="1:5" x14ac:dyDescent="0.25">
      <c r="A1620" s="2">
        <v>45723.53125</v>
      </c>
      <c r="B1620">
        <v>126135</v>
      </c>
      <c r="C1620">
        <v>126600</v>
      </c>
      <c r="D1620">
        <v>126135</v>
      </c>
      <c r="E1620">
        <v>126365</v>
      </c>
    </row>
    <row r="1621" spans="1:5" x14ac:dyDescent="0.25">
      <c r="A1621" s="2">
        <v>45723.520833333336</v>
      </c>
      <c r="B1621">
        <v>126255</v>
      </c>
      <c r="C1621">
        <v>126280</v>
      </c>
      <c r="D1621">
        <v>125900</v>
      </c>
      <c r="E1621">
        <v>126140</v>
      </c>
    </row>
    <row r="1622" spans="1:5" x14ac:dyDescent="0.25">
      <c r="A1622" s="2">
        <v>45723.510416666664</v>
      </c>
      <c r="B1622">
        <v>126250</v>
      </c>
      <c r="C1622">
        <v>126395</v>
      </c>
      <c r="D1622">
        <v>126185</v>
      </c>
      <c r="E1622">
        <v>126255</v>
      </c>
    </row>
    <row r="1623" spans="1:5" x14ac:dyDescent="0.25">
      <c r="A1623" s="2">
        <v>45723.5</v>
      </c>
      <c r="B1623">
        <v>125780</v>
      </c>
      <c r="C1623">
        <v>126370</v>
      </c>
      <c r="D1623">
        <v>125740</v>
      </c>
      <c r="E1623">
        <v>126250</v>
      </c>
    </row>
    <row r="1624" spans="1:5" x14ac:dyDescent="0.25">
      <c r="A1624" s="2">
        <v>45723.489583333336</v>
      </c>
      <c r="B1624">
        <v>125470</v>
      </c>
      <c r="C1624">
        <v>125830</v>
      </c>
      <c r="D1624">
        <v>125415</v>
      </c>
      <c r="E1624">
        <v>125780</v>
      </c>
    </row>
    <row r="1625" spans="1:5" x14ac:dyDescent="0.25">
      <c r="A1625" s="2">
        <v>45723.479166666664</v>
      </c>
      <c r="B1625">
        <v>125165</v>
      </c>
      <c r="C1625">
        <v>125590</v>
      </c>
      <c r="D1625">
        <v>124970</v>
      </c>
      <c r="E1625">
        <v>125470</v>
      </c>
    </row>
    <row r="1626" spans="1:5" x14ac:dyDescent="0.25">
      <c r="A1626" s="2">
        <v>45723.46875</v>
      </c>
      <c r="B1626">
        <v>124900</v>
      </c>
      <c r="C1626">
        <v>125170</v>
      </c>
      <c r="D1626">
        <v>124780</v>
      </c>
      <c r="E1626">
        <v>125160</v>
      </c>
    </row>
    <row r="1627" spans="1:5" x14ac:dyDescent="0.25">
      <c r="A1627" s="2">
        <v>45723.458333333336</v>
      </c>
      <c r="B1627">
        <v>124545</v>
      </c>
      <c r="C1627">
        <v>125485</v>
      </c>
      <c r="D1627">
        <v>124485</v>
      </c>
      <c r="E1627">
        <v>124895</v>
      </c>
    </row>
    <row r="1628" spans="1:5" x14ac:dyDescent="0.25">
      <c r="A1628" s="2">
        <v>45723.447916666664</v>
      </c>
      <c r="B1628">
        <v>124145</v>
      </c>
      <c r="C1628">
        <v>124545</v>
      </c>
      <c r="D1628">
        <v>124100</v>
      </c>
      <c r="E1628">
        <v>124540</v>
      </c>
    </row>
    <row r="1629" spans="1:5" x14ac:dyDescent="0.25">
      <c r="A1629" s="2">
        <v>45723.4375</v>
      </c>
      <c r="B1629">
        <v>124215</v>
      </c>
      <c r="C1629">
        <v>124435</v>
      </c>
      <c r="D1629">
        <v>123705</v>
      </c>
      <c r="E1629">
        <v>124145</v>
      </c>
    </row>
    <row r="1630" spans="1:5" x14ac:dyDescent="0.25">
      <c r="A1630" s="2">
        <v>45723.427083333336</v>
      </c>
      <c r="B1630">
        <v>124130</v>
      </c>
      <c r="C1630">
        <v>124230</v>
      </c>
      <c r="D1630">
        <v>124010</v>
      </c>
      <c r="E1630">
        <v>124210</v>
      </c>
    </row>
    <row r="1631" spans="1:5" x14ac:dyDescent="0.25">
      <c r="A1631" s="2">
        <v>45723.416666666664</v>
      </c>
      <c r="B1631">
        <v>124065</v>
      </c>
      <c r="C1631">
        <v>124240</v>
      </c>
      <c r="D1631">
        <v>124040</v>
      </c>
      <c r="E1631">
        <v>124135</v>
      </c>
    </row>
    <row r="1632" spans="1:5" x14ac:dyDescent="0.25">
      <c r="A1632" s="2">
        <v>45723.40625</v>
      </c>
      <c r="B1632">
        <v>124320</v>
      </c>
      <c r="C1632">
        <v>124375</v>
      </c>
      <c r="D1632">
        <v>124015</v>
      </c>
      <c r="E1632">
        <v>124065</v>
      </c>
    </row>
    <row r="1633" spans="1:5" x14ac:dyDescent="0.25">
      <c r="A1633" s="2">
        <v>45723.395833333336</v>
      </c>
      <c r="B1633">
        <v>124535</v>
      </c>
      <c r="C1633">
        <v>124575</v>
      </c>
      <c r="D1633">
        <v>124270</v>
      </c>
      <c r="E1633">
        <v>124320</v>
      </c>
    </row>
    <row r="1634" spans="1:5" x14ac:dyDescent="0.25">
      <c r="A1634" s="2">
        <v>45723.385416666664</v>
      </c>
      <c r="B1634">
        <v>124865</v>
      </c>
      <c r="C1634">
        <v>124965</v>
      </c>
      <c r="D1634">
        <v>124520</v>
      </c>
      <c r="E1634">
        <v>124535</v>
      </c>
    </row>
    <row r="1635" spans="1:5" x14ac:dyDescent="0.25">
      <c r="A1635" s="2">
        <v>45723.375</v>
      </c>
      <c r="B1635">
        <v>125155</v>
      </c>
      <c r="C1635">
        <v>125280</v>
      </c>
      <c r="D1635">
        <v>124540</v>
      </c>
      <c r="E1635">
        <v>124870</v>
      </c>
    </row>
    <row r="1636" spans="1:5" x14ac:dyDescent="0.25">
      <c r="A1636" s="2">
        <v>45722.760416666664</v>
      </c>
      <c r="B1636">
        <v>125045</v>
      </c>
      <c r="C1636">
        <v>125060</v>
      </c>
      <c r="D1636">
        <v>124950</v>
      </c>
      <c r="E1636">
        <v>125060</v>
      </c>
    </row>
    <row r="1637" spans="1:5" x14ac:dyDescent="0.25">
      <c r="A1637" s="2">
        <v>45722.75</v>
      </c>
      <c r="B1637">
        <v>124970</v>
      </c>
      <c r="C1637">
        <v>125080</v>
      </c>
      <c r="D1637">
        <v>124855</v>
      </c>
      <c r="E1637">
        <v>125040</v>
      </c>
    </row>
    <row r="1638" spans="1:5" x14ac:dyDescent="0.25">
      <c r="A1638" s="2">
        <v>45722.739583333336</v>
      </c>
      <c r="B1638">
        <v>125005</v>
      </c>
      <c r="C1638">
        <v>125100</v>
      </c>
      <c r="D1638">
        <v>124945</v>
      </c>
      <c r="E1638">
        <v>124970</v>
      </c>
    </row>
    <row r="1639" spans="1:5" x14ac:dyDescent="0.25">
      <c r="A1639" s="2">
        <v>45722.729166666664</v>
      </c>
      <c r="B1639">
        <v>124965</v>
      </c>
      <c r="C1639">
        <v>125125</v>
      </c>
      <c r="D1639">
        <v>124865</v>
      </c>
      <c r="E1639">
        <v>125000</v>
      </c>
    </row>
    <row r="1640" spans="1:5" x14ac:dyDescent="0.25">
      <c r="A1640" s="2">
        <v>45722.71875</v>
      </c>
      <c r="B1640">
        <v>125010</v>
      </c>
      <c r="C1640">
        <v>125015</v>
      </c>
      <c r="D1640">
        <v>124825</v>
      </c>
      <c r="E1640">
        <v>124965</v>
      </c>
    </row>
    <row r="1641" spans="1:5" x14ac:dyDescent="0.25">
      <c r="A1641" s="2">
        <v>45722.708333333336</v>
      </c>
      <c r="B1641">
        <v>124595</v>
      </c>
      <c r="C1641">
        <v>125050</v>
      </c>
      <c r="D1641">
        <v>124560</v>
      </c>
      <c r="E1641">
        <v>125015</v>
      </c>
    </row>
    <row r="1642" spans="1:5" x14ac:dyDescent="0.25">
      <c r="A1642" s="2">
        <v>45722.697916666664</v>
      </c>
      <c r="B1642">
        <v>124605</v>
      </c>
      <c r="C1642">
        <v>124800</v>
      </c>
      <c r="D1642">
        <v>124580</v>
      </c>
      <c r="E1642">
        <v>124590</v>
      </c>
    </row>
    <row r="1643" spans="1:5" x14ac:dyDescent="0.25">
      <c r="A1643" s="2">
        <v>45722.6875</v>
      </c>
      <c r="B1643">
        <v>124475</v>
      </c>
      <c r="C1643">
        <v>124680</v>
      </c>
      <c r="D1643">
        <v>124425</v>
      </c>
      <c r="E1643">
        <v>124610</v>
      </c>
    </row>
    <row r="1644" spans="1:5" x14ac:dyDescent="0.25">
      <c r="A1644" s="2">
        <v>45722.677083333336</v>
      </c>
      <c r="B1644">
        <v>124590</v>
      </c>
      <c r="C1644">
        <v>124650</v>
      </c>
      <c r="D1644">
        <v>124395</v>
      </c>
      <c r="E1644">
        <v>124480</v>
      </c>
    </row>
    <row r="1645" spans="1:5" x14ac:dyDescent="0.25">
      <c r="A1645" s="2">
        <v>45722.666666666664</v>
      </c>
      <c r="B1645">
        <v>124960</v>
      </c>
      <c r="C1645">
        <v>124975</v>
      </c>
      <c r="D1645">
        <v>124475</v>
      </c>
      <c r="E1645">
        <v>124595</v>
      </c>
    </row>
    <row r="1646" spans="1:5" x14ac:dyDescent="0.25">
      <c r="A1646" s="2">
        <v>45722.65625</v>
      </c>
      <c r="B1646">
        <v>125020</v>
      </c>
      <c r="C1646">
        <v>125335</v>
      </c>
      <c r="D1646">
        <v>124880</v>
      </c>
      <c r="E1646">
        <v>124960</v>
      </c>
    </row>
    <row r="1647" spans="1:5" x14ac:dyDescent="0.25">
      <c r="A1647" s="2">
        <v>45722.645833333336</v>
      </c>
      <c r="B1647">
        <v>124880</v>
      </c>
      <c r="C1647">
        <v>125140</v>
      </c>
      <c r="D1647">
        <v>124880</v>
      </c>
      <c r="E1647">
        <v>125025</v>
      </c>
    </row>
    <row r="1648" spans="1:5" x14ac:dyDescent="0.25">
      <c r="A1648" s="2">
        <v>45722.635416666664</v>
      </c>
      <c r="B1648">
        <v>124845</v>
      </c>
      <c r="C1648">
        <v>125015</v>
      </c>
      <c r="D1648">
        <v>124845</v>
      </c>
      <c r="E1648">
        <v>124885</v>
      </c>
    </row>
    <row r="1649" spans="1:5" x14ac:dyDescent="0.25">
      <c r="A1649" s="2">
        <v>45722.625</v>
      </c>
      <c r="B1649">
        <v>124865</v>
      </c>
      <c r="C1649">
        <v>125040</v>
      </c>
      <c r="D1649">
        <v>124760</v>
      </c>
      <c r="E1649">
        <v>124850</v>
      </c>
    </row>
    <row r="1650" spans="1:5" x14ac:dyDescent="0.25">
      <c r="A1650" s="2">
        <v>45722.614583333336</v>
      </c>
      <c r="B1650">
        <v>125140</v>
      </c>
      <c r="C1650">
        <v>125145</v>
      </c>
      <c r="D1650">
        <v>124845</v>
      </c>
      <c r="E1650">
        <v>124865</v>
      </c>
    </row>
    <row r="1651" spans="1:5" x14ac:dyDescent="0.25">
      <c r="A1651" s="2">
        <v>45722.604166666664</v>
      </c>
      <c r="B1651">
        <v>125245</v>
      </c>
      <c r="C1651">
        <v>125280</v>
      </c>
      <c r="D1651">
        <v>125120</v>
      </c>
      <c r="E1651">
        <v>125145</v>
      </c>
    </row>
    <row r="1652" spans="1:5" x14ac:dyDescent="0.25">
      <c r="A1652" s="2">
        <v>45722.59375</v>
      </c>
      <c r="B1652">
        <v>125155</v>
      </c>
      <c r="C1652">
        <v>125390</v>
      </c>
      <c r="D1652">
        <v>125120</v>
      </c>
      <c r="E1652">
        <v>125245</v>
      </c>
    </row>
    <row r="1653" spans="1:5" x14ac:dyDescent="0.25">
      <c r="A1653" s="2">
        <v>45722.583333333336</v>
      </c>
      <c r="B1653">
        <v>125070</v>
      </c>
      <c r="C1653">
        <v>125225</v>
      </c>
      <c r="D1653">
        <v>124900</v>
      </c>
      <c r="E1653">
        <v>125160</v>
      </c>
    </row>
    <row r="1654" spans="1:5" x14ac:dyDescent="0.25">
      <c r="A1654" s="2">
        <v>45722.572916666664</v>
      </c>
      <c r="B1654">
        <v>124835</v>
      </c>
      <c r="C1654">
        <v>125240</v>
      </c>
      <c r="D1654">
        <v>124775</v>
      </c>
      <c r="E1654">
        <v>125075</v>
      </c>
    </row>
    <row r="1655" spans="1:5" x14ac:dyDescent="0.25">
      <c r="A1655" s="2">
        <v>45722.5625</v>
      </c>
      <c r="B1655">
        <v>125330</v>
      </c>
      <c r="C1655">
        <v>125390</v>
      </c>
      <c r="D1655">
        <v>124730</v>
      </c>
      <c r="E1655">
        <v>124835</v>
      </c>
    </row>
    <row r="1656" spans="1:5" x14ac:dyDescent="0.25">
      <c r="A1656" s="2">
        <v>45722.552083333336</v>
      </c>
      <c r="B1656">
        <v>125480</v>
      </c>
      <c r="C1656">
        <v>125495</v>
      </c>
      <c r="D1656">
        <v>125185</v>
      </c>
      <c r="E1656">
        <v>125330</v>
      </c>
    </row>
    <row r="1657" spans="1:5" x14ac:dyDescent="0.25">
      <c r="A1657" s="2">
        <v>45722.541666666664</v>
      </c>
      <c r="B1657">
        <v>125120</v>
      </c>
      <c r="C1657">
        <v>125570</v>
      </c>
      <c r="D1657">
        <v>125060</v>
      </c>
      <c r="E1657">
        <v>125485</v>
      </c>
    </row>
    <row r="1658" spans="1:5" x14ac:dyDescent="0.25">
      <c r="A1658" s="2">
        <v>45722.53125</v>
      </c>
      <c r="B1658">
        <v>125440</v>
      </c>
      <c r="C1658">
        <v>125470</v>
      </c>
      <c r="D1658">
        <v>125080</v>
      </c>
      <c r="E1658">
        <v>125120</v>
      </c>
    </row>
    <row r="1659" spans="1:5" x14ac:dyDescent="0.25">
      <c r="A1659" s="2">
        <v>45722.520833333336</v>
      </c>
      <c r="B1659">
        <v>125390</v>
      </c>
      <c r="C1659">
        <v>125500</v>
      </c>
      <c r="D1659">
        <v>124915</v>
      </c>
      <c r="E1659">
        <v>125440</v>
      </c>
    </row>
    <row r="1660" spans="1:5" x14ac:dyDescent="0.25">
      <c r="A1660" s="2">
        <v>45722.510416666664</v>
      </c>
      <c r="B1660">
        <v>125665</v>
      </c>
      <c r="C1660">
        <v>125770</v>
      </c>
      <c r="D1660">
        <v>125375</v>
      </c>
      <c r="E1660">
        <v>125395</v>
      </c>
    </row>
    <row r="1661" spans="1:5" x14ac:dyDescent="0.25">
      <c r="A1661" s="2">
        <v>45722.5</v>
      </c>
      <c r="B1661">
        <v>124630</v>
      </c>
      <c r="C1661">
        <v>125810</v>
      </c>
      <c r="D1661">
        <v>124615</v>
      </c>
      <c r="E1661">
        <v>125665</v>
      </c>
    </row>
    <row r="1662" spans="1:5" x14ac:dyDescent="0.25">
      <c r="A1662" s="2">
        <v>45722.489583333336</v>
      </c>
      <c r="B1662">
        <v>124865</v>
      </c>
      <c r="C1662">
        <v>124900</v>
      </c>
      <c r="D1662">
        <v>124220</v>
      </c>
      <c r="E1662">
        <v>124625</v>
      </c>
    </row>
    <row r="1663" spans="1:5" x14ac:dyDescent="0.25">
      <c r="A1663" s="2">
        <v>45722.479166666664</v>
      </c>
      <c r="B1663">
        <v>124765</v>
      </c>
      <c r="C1663">
        <v>124945</v>
      </c>
      <c r="D1663">
        <v>124735</v>
      </c>
      <c r="E1663">
        <v>124865</v>
      </c>
    </row>
    <row r="1664" spans="1:5" x14ac:dyDescent="0.25">
      <c r="A1664" s="2">
        <v>45722.46875</v>
      </c>
      <c r="B1664">
        <v>124555</v>
      </c>
      <c r="C1664">
        <v>124835</v>
      </c>
      <c r="D1664">
        <v>124525</v>
      </c>
      <c r="E1664">
        <v>124765</v>
      </c>
    </row>
    <row r="1665" spans="1:5" x14ac:dyDescent="0.25">
      <c r="A1665" s="2">
        <v>45722.458333333336</v>
      </c>
      <c r="B1665">
        <v>124705</v>
      </c>
      <c r="C1665">
        <v>124725</v>
      </c>
      <c r="D1665">
        <v>124485</v>
      </c>
      <c r="E1665">
        <v>124550</v>
      </c>
    </row>
    <row r="1666" spans="1:5" x14ac:dyDescent="0.25">
      <c r="A1666" s="2">
        <v>45722.447916666664</v>
      </c>
      <c r="B1666">
        <v>124735</v>
      </c>
      <c r="C1666">
        <v>124805</v>
      </c>
      <c r="D1666">
        <v>124660</v>
      </c>
      <c r="E1666">
        <v>124700</v>
      </c>
    </row>
    <row r="1667" spans="1:5" x14ac:dyDescent="0.25">
      <c r="A1667" s="2">
        <v>45722.4375</v>
      </c>
      <c r="B1667">
        <v>124605</v>
      </c>
      <c r="C1667">
        <v>125080</v>
      </c>
      <c r="D1667">
        <v>124575</v>
      </c>
      <c r="E1667">
        <v>124740</v>
      </c>
    </row>
    <row r="1668" spans="1:5" x14ac:dyDescent="0.25">
      <c r="A1668" s="2">
        <v>45722.427083333336</v>
      </c>
      <c r="B1668">
        <v>124695</v>
      </c>
      <c r="C1668">
        <v>124780</v>
      </c>
      <c r="D1668">
        <v>124530</v>
      </c>
      <c r="E1668">
        <v>124600</v>
      </c>
    </row>
    <row r="1669" spans="1:5" x14ac:dyDescent="0.25">
      <c r="A1669" s="2">
        <v>45722.416666666664</v>
      </c>
      <c r="B1669">
        <v>125170</v>
      </c>
      <c r="C1669">
        <v>125170</v>
      </c>
      <c r="D1669">
        <v>124620</v>
      </c>
      <c r="E1669">
        <v>124700</v>
      </c>
    </row>
    <row r="1670" spans="1:5" x14ac:dyDescent="0.25">
      <c r="A1670" s="2">
        <v>45722.40625</v>
      </c>
      <c r="B1670">
        <v>124900</v>
      </c>
      <c r="C1670">
        <v>125215</v>
      </c>
      <c r="D1670">
        <v>124815</v>
      </c>
      <c r="E1670">
        <v>125165</v>
      </c>
    </row>
    <row r="1671" spans="1:5" x14ac:dyDescent="0.25">
      <c r="A1671" s="2">
        <v>45722.395833333336</v>
      </c>
      <c r="B1671">
        <v>125085</v>
      </c>
      <c r="C1671">
        <v>125205</v>
      </c>
      <c r="D1671">
        <v>124840</v>
      </c>
      <c r="E1671">
        <v>124900</v>
      </c>
    </row>
    <row r="1672" spans="1:5" x14ac:dyDescent="0.25">
      <c r="A1672" s="2">
        <v>45722.385416666664</v>
      </c>
      <c r="B1672">
        <v>124595</v>
      </c>
      <c r="C1672">
        <v>125115</v>
      </c>
      <c r="D1672">
        <v>124540</v>
      </c>
      <c r="E1672">
        <v>125090</v>
      </c>
    </row>
    <row r="1673" spans="1:5" x14ac:dyDescent="0.25">
      <c r="A1673" s="2">
        <v>45722.375</v>
      </c>
      <c r="B1673">
        <v>124490</v>
      </c>
      <c r="C1673">
        <v>124815</v>
      </c>
      <c r="D1673">
        <v>124370</v>
      </c>
      <c r="E1673">
        <v>124595</v>
      </c>
    </row>
    <row r="1674" spans="1:5" x14ac:dyDescent="0.25">
      <c r="A1674" s="2">
        <v>45721.760416666664</v>
      </c>
      <c r="B1674">
        <v>124735</v>
      </c>
      <c r="C1674">
        <v>124945</v>
      </c>
      <c r="D1674">
        <v>124710</v>
      </c>
      <c r="E1674">
        <v>124800</v>
      </c>
    </row>
    <row r="1675" spans="1:5" x14ac:dyDescent="0.25">
      <c r="A1675" s="2">
        <v>45721.75</v>
      </c>
      <c r="B1675">
        <v>124790</v>
      </c>
      <c r="C1675">
        <v>124835</v>
      </c>
      <c r="D1675">
        <v>124660</v>
      </c>
      <c r="E1675">
        <v>124740</v>
      </c>
    </row>
    <row r="1676" spans="1:5" x14ac:dyDescent="0.25">
      <c r="A1676" s="2">
        <v>45721.739583333336</v>
      </c>
      <c r="B1676">
        <v>125045</v>
      </c>
      <c r="C1676">
        <v>125045</v>
      </c>
      <c r="D1676">
        <v>124745</v>
      </c>
      <c r="E1676">
        <v>124790</v>
      </c>
    </row>
    <row r="1677" spans="1:5" x14ac:dyDescent="0.25">
      <c r="A1677" s="2">
        <v>45721.729166666664</v>
      </c>
      <c r="B1677">
        <v>124855</v>
      </c>
      <c r="C1677">
        <v>125050</v>
      </c>
      <c r="D1677">
        <v>124735</v>
      </c>
      <c r="E1677">
        <v>125045</v>
      </c>
    </row>
    <row r="1678" spans="1:5" x14ac:dyDescent="0.25">
      <c r="A1678" s="2">
        <v>45721.71875</v>
      </c>
      <c r="B1678">
        <v>124635</v>
      </c>
      <c r="C1678">
        <v>124865</v>
      </c>
      <c r="D1678">
        <v>124565</v>
      </c>
      <c r="E1678">
        <v>124855</v>
      </c>
    </row>
    <row r="1679" spans="1:5" x14ac:dyDescent="0.25">
      <c r="A1679" s="2">
        <v>45721.708333333336</v>
      </c>
      <c r="B1679">
        <v>124745</v>
      </c>
      <c r="C1679">
        <v>124755</v>
      </c>
      <c r="D1679">
        <v>124575</v>
      </c>
      <c r="E1679">
        <v>124635</v>
      </c>
    </row>
    <row r="1680" spans="1:5" x14ac:dyDescent="0.25">
      <c r="A1680" s="2">
        <v>45721.697916666664</v>
      </c>
      <c r="B1680">
        <v>124815</v>
      </c>
      <c r="C1680">
        <v>124900</v>
      </c>
      <c r="D1680">
        <v>124725</v>
      </c>
      <c r="E1680">
        <v>124740</v>
      </c>
    </row>
    <row r="1681" spans="1:5" x14ac:dyDescent="0.25">
      <c r="A1681" s="2">
        <v>45721.6875</v>
      </c>
      <c r="B1681">
        <v>124800</v>
      </c>
      <c r="C1681">
        <v>124900</v>
      </c>
      <c r="D1681">
        <v>124745</v>
      </c>
      <c r="E1681">
        <v>124815</v>
      </c>
    </row>
    <row r="1682" spans="1:5" x14ac:dyDescent="0.25">
      <c r="A1682" s="2">
        <v>45721.677083333336</v>
      </c>
      <c r="B1682">
        <v>124810</v>
      </c>
      <c r="C1682">
        <v>124840</v>
      </c>
      <c r="D1682">
        <v>124675</v>
      </c>
      <c r="E1682">
        <v>124800</v>
      </c>
    </row>
    <row r="1683" spans="1:5" x14ac:dyDescent="0.25">
      <c r="A1683" s="2">
        <v>45721.666666666664</v>
      </c>
      <c r="B1683">
        <v>124730</v>
      </c>
      <c r="C1683">
        <v>124835</v>
      </c>
      <c r="D1683">
        <v>124665</v>
      </c>
      <c r="E1683">
        <v>124805</v>
      </c>
    </row>
    <row r="1684" spans="1:5" x14ac:dyDescent="0.25">
      <c r="A1684" s="2">
        <v>45721.65625</v>
      </c>
      <c r="B1684">
        <v>124635</v>
      </c>
      <c r="C1684">
        <v>124810</v>
      </c>
      <c r="D1684">
        <v>124630</v>
      </c>
      <c r="E1684">
        <v>124730</v>
      </c>
    </row>
    <row r="1685" spans="1:5" x14ac:dyDescent="0.25">
      <c r="A1685" s="2">
        <v>45721.645833333336</v>
      </c>
      <c r="B1685">
        <v>124685</v>
      </c>
      <c r="C1685">
        <v>124685</v>
      </c>
      <c r="D1685">
        <v>124540</v>
      </c>
      <c r="E1685">
        <v>124630</v>
      </c>
    </row>
    <row r="1686" spans="1:5" x14ac:dyDescent="0.25">
      <c r="A1686" s="2">
        <v>45721.635416666664</v>
      </c>
      <c r="B1686">
        <v>124605</v>
      </c>
      <c r="C1686">
        <v>124755</v>
      </c>
      <c r="D1686">
        <v>124575</v>
      </c>
      <c r="E1686">
        <v>124680</v>
      </c>
    </row>
    <row r="1687" spans="1:5" x14ac:dyDescent="0.25">
      <c r="A1687" s="2">
        <v>45721.625</v>
      </c>
      <c r="B1687">
        <v>124695</v>
      </c>
      <c r="C1687">
        <v>124705</v>
      </c>
      <c r="D1687">
        <v>124425</v>
      </c>
      <c r="E1687">
        <v>124600</v>
      </c>
    </row>
    <row r="1688" spans="1:5" x14ac:dyDescent="0.25">
      <c r="A1688" s="2">
        <v>45721.614583333336</v>
      </c>
      <c r="B1688">
        <v>124750</v>
      </c>
      <c r="C1688">
        <v>124760</v>
      </c>
      <c r="D1688">
        <v>124495</v>
      </c>
      <c r="E1688">
        <v>124695</v>
      </c>
    </row>
    <row r="1689" spans="1:5" x14ac:dyDescent="0.25">
      <c r="A1689" s="2">
        <v>45721.604166666664</v>
      </c>
      <c r="B1689">
        <v>124665</v>
      </c>
      <c r="C1689">
        <v>124850</v>
      </c>
      <c r="D1689">
        <v>124640</v>
      </c>
      <c r="E1689">
        <v>124745</v>
      </c>
    </row>
    <row r="1690" spans="1:5" x14ac:dyDescent="0.25">
      <c r="A1690" s="2">
        <v>45721.59375</v>
      </c>
      <c r="B1690">
        <v>124650</v>
      </c>
      <c r="C1690">
        <v>124800</v>
      </c>
      <c r="D1690">
        <v>124635</v>
      </c>
      <c r="E1690">
        <v>124670</v>
      </c>
    </row>
    <row r="1691" spans="1:5" x14ac:dyDescent="0.25">
      <c r="A1691" s="2">
        <v>45721.583333333336</v>
      </c>
      <c r="B1691">
        <v>124770</v>
      </c>
      <c r="C1691">
        <v>124935</v>
      </c>
      <c r="D1691">
        <v>124645</v>
      </c>
      <c r="E1691">
        <v>124655</v>
      </c>
    </row>
    <row r="1692" spans="1:5" x14ac:dyDescent="0.25">
      <c r="A1692" s="2">
        <v>45721.572916666664</v>
      </c>
      <c r="B1692">
        <v>124660</v>
      </c>
      <c r="C1692">
        <v>124795</v>
      </c>
      <c r="D1692">
        <v>124535</v>
      </c>
      <c r="E1692">
        <v>124775</v>
      </c>
    </row>
    <row r="1693" spans="1:5" x14ac:dyDescent="0.25">
      <c r="A1693" s="2">
        <v>45721.5625</v>
      </c>
      <c r="B1693">
        <v>124725</v>
      </c>
      <c r="C1693">
        <v>124765</v>
      </c>
      <c r="D1693">
        <v>124610</v>
      </c>
      <c r="E1693">
        <v>124660</v>
      </c>
    </row>
    <row r="1694" spans="1:5" x14ac:dyDescent="0.25">
      <c r="A1694" s="2">
        <v>45721.552083333336</v>
      </c>
      <c r="B1694">
        <v>124815</v>
      </c>
      <c r="C1694">
        <v>124850</v>
      </c>
      <c r="D1694">
        <v>124580</v>
      </c>
      <c r="E1694">
        <v>124725</v>
      </c>
    </row>
    <row r="1695" spans="1:5" x14ac:dyDescent="0.25">
      <c r="A1695" s="2">
        <v>45721.541666666664</v>
      </c>
      <c r="B1695">
        <v>125190</v>
      </c>
      <c r="C1695">
        <v>125300</v>
      </c>
      <c r="D1695">
        <v>124710</v>
      </c>
      <c r="E1695">
        <v>124820</v>
      </c>
    </row>
    <row r="1696" spans="1:5" x14ac:dyDescent="0.25">
      <c r="A1696" s="2">
        <v>45716.760416666664</v>
      </c>
      <c r="B1696">
        <v>124655</v>
      </c>
      <c r="C1696">
        <v>124935</v>
      </c>
      <c r="D1696">
        <v>124600</v>
      </c>
      <c r="E1696">
        <v>124850</v>
      </c>
    </row>
    <row r="1697" spans="1:5" x14ac:dyDescent="0.25">
      <c r="A1697" s="2">
        <v>45716.75</v>
      </c>
      <c r="B1697">
        <v>124775</v>
      </c>
      <c r="C1697">
        <v>124800</v>
      </c>
      <c r="D1697">
        <v>124480</v>
      </c>
      <c r="E1697">
        <v>124655</v>
      </c>
    </row>
    <row r="1698" spans="1:5" x14ac:dyDescent="0.25">
      <c r="A1698" s="2">
        <v>45716.739583333336</v>
      </c>
      <c r="B1698">
        <v>124685</v>
      </c>
      <c r="C1698">
        <v>124940</v>
      </c>
      <c r="D1698">
        <v>124645</v>
      </c>
      <c r="E1698">
        <v>124775</v>
      </c>
    </row>
    <row r="1699" spans="1:5" x14ac:dyDescent="0.25">
      <c r="A1699" s="2">
        <v>45716.729166666664</v>
      </c>
      <c r="B1699">
        <v>124685</v>
      </c>
      <c r="C1699">
        <v>124800</v>
      </c>
      <c r="D1699">
        <v>124590</v>
      </c>
      <c r="E1699">
        <v>124685</v>
      </c>
    </row>
    <row r="1700" spans="1:5" x14ac:dyDescent="0.25">
      <c r="A1700" s="2">
        <v>45716.71875</v>
      </c>
      <c r="B1700">
        <v>124850</v>
      </c>
      <c r="C1700">
        <v>124880</v>
      </c>
      <c r="D1700">
        <v>124660</v>
      </c>
      <c r="E1700">
        <v>124685</v>
      </c>
    </row>
    <row r="1701" spans="1:5" x14ac:dyDescent="0.25">
      <c r="A1701" s="2">
        <v>45716.708333333336</v>
      </c>
      <c r="B1701">
        <v>124670</v>
      </c>
      <c r="C1701">
        <v>124910</v>
      </c>
      <c r="D1701">
        <v>124620</v>
      </c>
      <c r="E1701">
        <v>124855</v>
      </c>
    </row>
    <row r="1702" spans="1:5" x14ac:dyDescent="0.25">
      <c r="A1702" s="2">
        <v>45716.697916666664</v>
      </c>
      <c r="B1702">
        <v>124675</v>
      </c>
      <c r="C1702">
        <v>124795</v>
      </c>
      <c r="D1702">
        <v>124570</v>
      </c>
      <c r="E1702">
        <v>124670</v>
      </c>
    </row>
    <row r="1703" spans="1:5" x14ac:dyDescent="0.25">
      <c r="A1703" s="2">
        <v>45716.6875</v>
      </c>
      <c r="B1703">
        <v>124555</v>
      </c>
      <c r="C1703">
        <v>124690</v>
      </c>
      <c r="D1703">
        <v>124475</v>
      </c>
      <c r="E1703">
        <v>124675</v>
      </c>
    </row>
    <row r="1704" spans="1:5" x14ac:dyDescent="0.25">
      <c r="A1704" s="2">
        <v>45716.677083333336</v>
      </c>
      <c r="B1704">
        <v>124665</v>
      </c>
      <c r="C1704">
        <v>124735</v>
      </c>
      <c r="D1704">
        <v>124550</v>
      </c>
      <c r="E1704">
        <v>124555</v>
      </c>
    </row>
    <row r="1705" spans="1:5" x14ac:dyDescent="0.25">
      <c r="A1705" s="2">
        <v>45716.666666666664</v>
      </c>
      <c r="B1705">
        <v>124470</v>
      </c>
      <c r="C1705">
        <v>124670</v>
      </c>
      <c r="D1705">
        <v>124455</v>
      </c>
      <c r="E1705">
        <v>124660</v>
      </c>
    </row>
    <row r="1706" spans="1:5" x14ac:dyDescent="0.25">
      <c r="A1706" s="2">
        <v>45716.65625</v>
      </c>
      <c r="B1706">
        <v>124555</v>
      </c>
      <c r="C1706">
        <v>124570</v>
      </c>
      <c r="D1706">
        <v>124430</v>
      </c>
      <c r="E1706">
        <v>124465</v>
      </c>
    </row>
    <row r="1707" spans="1:5" x14ac:dyDescent="0.25">
      <c r="A1707" s="2">
        <v>45716.645833333336</v>
      </c>
      <c r="B1707">
        <v>124415</v>
      </c>
      <c r="C1707">
        <v>124710</v>
      </c>
      <c r="D1707">
        <v>124390</v>
      </c>
      <c r="E1707">
        <v>124560</v>
      </c>
    </row>
    <row r="1708" spans="1:5" x14ac:dyDescent="0.25">
      <c r="A1708" s="2">
        <v>45716.635416666664</v>
      </c>
      <c r="B1708">
        <v>124550</v>
      </c>
      <c r="C1708">
        <v>124595</v>
      </c>
      <c r="D1708">
        <v>124295</v>
      </c>
      <c r="E1708">
        <v>124420</v>
      </c>
    </row>
    <row r="1709" spans="1:5" x14ac:dyDescent="0.25">
      <c r="A1709" s="2">
        <v>45716.625</v>
      </c>
      <c r="B1709">
        <v>125000</v>
      </c>
      <c r="C1709">
        <v>125000</v>
      </c>
      <c r="D1709">
        <v>124525</v>
      </c>
      <c r="E1709">
        <v>124550</v>
      </c>
    </row>
    <row r="1710" spans="1:5" x14ac:dyDescent="0.25">
      <c r="A1710" s="2">
        <v>45716.614583333336</v>
      </c>
      <c r="B1710">
        <v>125095</v>
      </c>
      <c r="C1710">
        <v>125160</v>
      </c>
      <c r="D1710">
        <v>124910</v>
      </c>
      <c r="E1710">
        <v>125000</v>
      </c>
    </row>
    <row r="1711" spans="1:5" x14ac:dyDescent="0.25">
      <c r="A1711" s="2">
        <v>45716.604166666664</v>
      </c>
      <c r="B1711">
        <v>125185</v>
      </c>
      <c r="C1711">
        <v>125245</v>
      </c>
      <c r="D1711">
        <v>125070</v>
      </c>
      <c r="E1711">
        <v>125095</v>
      </c>
    </row>
    <row r="1712" spans="1:5" x14ac:dyDescent="0.25">
      <c r="A1712" s="2">
        <v>45716.59375</v>
      </c>
      <c r="B1712">
        <v>125365</v>
      </c>
      <c r="C1712">
        <v>125410</v>
      </c>
      <c r="D1712">
        <v>125150</v>
      </c>
      <c r="E1712">
        <v>125185</v>
      </c>
    </row>
    <row r="1713" spans="1:5" x14ac:dyDescent="0.25">
      <c r="A1713" s="2">
        <v>45716.583333333336</v>
      </c>
      <c r="B1713">
        <v>125300</v>
      </c>
      <c r="C1713">
        <v>125425</v>
      </c>
      <c r="D1713">
        <v>125230</v>
      </c>
      <c r="E1713">
        <v>125365</v>
      </c>
    </row>
    <row r="1714" spans="1:5" x14ac:dyDescent="0.25">
      <c r="A1714" s="2">
        <v>45716.572916666664</v>
      </c>
      <c r="B1714">
        <v>125460</v>
      </c>
      <c r="C1714">
        <v>125515</v>
      </c>
      <c r="D1714">
        <v>125285</v>
      </c>
      <c r="E1714">
        <v>125305</v>
      </c>
    </row>
    <row r="1715" spans="1:5" x14ac:dyDescent="0.25">
      <c r="A1715" s="2">
        <v>45716.5625</v>
      </c>
      <c r="B1715">
        <v>125690</v>
      </c>
      <c r="C1715">
        <v>125760</v>
      </c>
      <c r="D1715">
        <v>125425</v>
      </c>
      <c r="E1715">
        <v>125465</v>
      </c>
    </row>
    <row r="1716" spans="1:5" x14ac:dyDescent="0.25">
      <c r="A1716" s="2">
        <v>45716.552083333336</v>
      </c>
      <c r="B1716">
        <v>125950</v>
      </c>
      <c r="C1716">
        <v>125995</v>
      </c>
      <c r="D1716">
        <v>125690</v>
      </c>
      <c r="E1716">
        <v>125690</v>
      </c>
    </row>
    <row r="1717" spans="1:5" x14ac:dyDescent="0.25">
      <c r="A1717" s="2">
        <v>45716.541666666664</v>
      </c>
      <c r="B1717">
        <v>126050</v>
      </c>
      <c r="C1717">
        <v>126115</v>
      </c>
      <c r="D1717">
        <v>125940</v>
      </c>
      <c r="E1717">
        <v>125950</v>
      </c>
    </row>
    <row r="1718" spans="1:5" x14ac:dyDescent="0.25">
      <c r="A1718" s="2">
        <v>45716.53125</v>
      </c>
      <c r="B1718">
        <v>126035</v>
      </c>
      <c r="C1718">
        <v>126060</v>
      </c>
      <c r="D1718">
        <v>125860</v>
      </c>
      <c r="E1718">
        <v>126050</v>
      </c>
    </row>
    <row r="1719" spans="1:5" x14ac:dyDescent="0.25">
      <c r="A1719" s="2">
        <v>45716.520833333336</v>
      </c>
      <c r="B1719">
        <v>125820</v>
      </c>
      <c r="C1719">
        <v>126220</v>
      </c>
      <c r="D1719">
        <v>125790</v>
      </c>
      <c r="E1719">
        <v>126035</v>
      </c>
    </row>
    <row r="1720" spans="1:5" x14ac:dyDescent="0.25">
      <c r="A1720" s="2">
        <v>45716.510416666664</v>
      </c>
      <c r="B1720">
        <v>125955</v>
      </c>
      <c r="C1720">
        <v>125965</v>
      </c>
      <c r="D1720">
        <v>125760</v>
      </c>
      <c r="E1720">
        <v>125825</v>
      </c>
    </row>
    <row r="1721" spans="1:5" x14ac:dyDescent="0.25">
      <c r="A1721" s="2">
        <v>45716.5</v>
      </c>
      <c r="B1721">
        <v>125855</v>
      </c>
      <c r="C1721">
        <v>126060</v>
      </c>
      <c r="D1721">
        <v>125805</v>
      </c>
      <c r="E1721">
        <v>125955</v>
      </c>
    </row>
    <row r="1722" spans="1:5" x14ac:dyDescent="0.25">
      <c r="A1722" s="2">
        <v>45716.489583333336</v>
      </c>
      <c r="B1722">
        <v>126045</v>
      </c>
      <c r="C1722">
        <v>126065</v>
      </c>
      <c r="D1722">
        <v>125760</v>
      </c>
      <c r="E1722">
        <v>125850</v>
      </c>
    </row>
    <row r="1723" spans="1:5" x14ac:dyDescent="0.25">
      <c r="A1723" s="2">
        <v>45716.479166666664</v>
      </c>
      <c r="B1723">
        <v>125715</v>
      </c>
      <c r="C1723">
        <v>126120</v>
      </c>
      <c r="D1723">
        <v>125655</v>
      </c>
      <c r="E1723">
        <v>126050</v>
      </c>
    </row>
    <row r="1724" spans="1:5" x14ac:dyDescent="0.25">
      <c r="A1724" s="2">
        <v>45716.46875</v>
      </c>
      <c r="B1724">
        <v>125965</v>
      </c>
      <c r="C1724">
        <v>125970</v>
      </c>
      <c r="D1724">
        <v>125630</v>
      </c>
      <c r="E1724">
        <v>125715</v>
      </c>
    </row>
    <row r="1725" spans="1:5" x14ac:dyDescent="0.25">
      <c r="A1725" s="2">
        <v>45716.458333333336</v>
      </c>
      <c r="B1725">
        <v>126250</v>
      </c>
      <c r="C1725">
        <v>126400</v>
      </c>
      <c r="D1725">
        <v>125955</v>
      </c>
      <c r="E1725">
        <v>125965</v>
      </c>
    </row>
    <row r="1726" spans="1:5" x14ac:dyDescent="0.25">
      <c r="A1726" s="2">
        <v>45716.447916666664</v>
      </c>
      <c r="B1726">
        <v>126295</v>
      </c>
      <c r="C1726">
        <v>126370</v>
      </c>
      <c r="D1726">
        <v>126180</v>
      </c>
      <c r="E1726">
        <v>126250</v>
      </c>
    </row>
    <row r="1727" spans="1:5" x14ac:dyDescent="0.25">
      <c r="A1727" s="2">
        <v>45716.4375</v>
      </c>
      <c r="B1727">
        <v>126340</v>
      </c>
      <c r="C1727">
        <v>126455</v>
      </c>
      <c r="D1727">
        <v>126235</v>
      </c>
      <c r="E1727">
        <v>126290</v>
      </c>
    </row>
    <row r="1728" spans="1:5" x14ac:dyDescent="0.25">
      <c r="A1728" s="2">
        <v>45716.427083333336</v>
      </c>
      <c r="B1728">
        <v>126440</v>
      </c>
      <c r="C1728">
        <v>126645</v>
      </c>
      <c r="D1728">
        <v>126265</v>
      </c>
      <c r="E1728">
        <v>126340</v>
      </c>
    </row>
    <row r="1729" spans="1:5" x14ac:dyDescent="0.25">
      <c r="A1729" s="2">
        <v>45716.416666666664</v>
      </c>
      <c r="B1729">
        <v>126040</v>
      </c>
      <c r="C1729">
        <v>126545</v>
      </c>
      <c r="D1729">
        <v>125965</v>
      </c>
      <c r="E1729">
        <v>126435</v>
      </c>
    </row>
    <row r="1730" spans="1:5" x14ac:dyDescent="0.25">
      <c r="A1730" s="2">
        <v>45716.40625</v>
      </c>
      <c r="B1730">
        <v>125915</v>
      </c>
      <c r="C1730">
        <v>126075</v>
      </c>
      <c r="D1730">
        <v>125880</v>
      </c>
      <c r="E1730">
        <v>126035</v>
      </c>
    </row>
    <row r="1731" spans="1:5" x14ac:dyDescent="0.25">
      <c r="A1731" s="2">
        <v>45716.395833333336</v>
      </c>
      <c r="B1731">
        <v>125925</v>
      </c>
      <c r="C1731">
        <v>125995</v>
      </c>
      <c r="D1731">
        <v>125795</v>
      </c>
      <c r="E1731">
        <v>125920</v>
      </c>
    </row>
    <row r="1732" spans="1:5" x14ac:dyDescent="0.25">
      <c r="A1732" s="2">
        <v>45716.385416666664</v>
      </c>
      <c r="B1732">
        <v>125925</v>
      </c>
      <c r="C1732">
        <v>126015</v>
      </c>
      <c r="D1732">
        <v>125855</v>
      </c>
      <c r="E1732">
        <v>125925</v>
      </c>
    </row>
    <row r="1733" spans="1:5" x14ac:dyDescent="0.25">
      <c r="A1733" s="2">
        <v>45716.375</v>
      </c>
      <c r="B1733">
        <v>126390</v>
      </c>
      <c r="C1733">
        <v>126400</v>
      </c>
      <c r="D1733">
        <v>125900</v>
      </c>
      <c r="E1733">
        <v>125925</v>
      </c>
    </row>
    <row r="1734" spans="1:5" x14ac:dyDescent="0.25">
      <c r="A1734" s="2">
        <v>45715.760416666664</v>
      </c>
      <c r="B1734">
        <v>126525</v>
      </c>
      <c r="C1734">
        <v>126575</v>
      </c>
      <c r="D1734">
        <v>126460</v>
      </c>
      <c r="E1734">
        <v>126515</v>
      </c>
    </row>
    <row r="1735" spans="1:5" x14ac:dyDescent="0.25">
      <c r="A1735" s="2">
        <v>45715.75</v>
      </c>
      <c r="B1735">
        <v>126375</v>
      </c>
      <c r="C1735">
        <v>126575</v>
      </c>
      <c r="D1735">
        <v>126320</v>
      </c>
      <c r="E1735">
        <v>126525</v>
      </c>
    </row>
    <row r="1736" spans="1:5" x14ac:dyDescent="0.25">
      <c r="A1736" s="2">
        <v>45715.739583333336</v>
      </c>
      <c r="B1736">
        <v>126415</v>
      </c>
      <c r="C1736">
        <v>126570</v>
      </c>
      <c r="D1736">
        <v>126345</v>
      </c>
      <c r="E1736">
        <v>126380</v>
      </c>
    </row>
    <row r="1737" spans="1:5" x14ac:dyDescent="0.25">
      <c r="A1737" s="2">
        <v>45715.729166666664</v>
      </c>
      <c r="B1737">
        <v>126545</v>
      </c>
      <c r="C1737">
        <v>126595</v>
      </c>
      <c r="D1737">
        <v>126270</v>
      </c>
      <c r="E1737">
        <v>126415</v>
      </c>
    </row>
    <row r="1738" spans="1:5" x14ac:dyDescent="0.25">
      <c r="A1738" s="2">
        <v>45715.71875</v>
      </c>
      <c r="B1738">
        <v>126670</v>
      </c>
      <c r="C1738">
        <v>126695</v>
      </c>
      <c r="D1738">
        <v>126440</v>
      </c>
      <c r="E1738">
        <v>126550</v>
      </c>
    </row>
    <row r="1739" spans="1:5" x14ac:dyDescent="0.25">
      <c r="A1739" s="2">
        <v>45715.708333333336</v>
      </c>
      <c r="B1739">
        <v>127045</v>
      </c>
      <c r="C1739">
        <v>127050</v>
      </c>
      <c r="D1739">
        <v>126600</v>
      </c>
      <c r="E1739">
        <v>126675</v>
      </c>
    </row>
    <row r="1740" spans="1:5" x14ac:dyDescent="0.25">
      <c r="A1740" s="2">
        <v>45715.697916666664</v>
      </c>
      <c r="B1740">
        <v>126995</v>
      </c>
      <c r="C1740">
        <v>127115</v>
      </c>
      <c r="D1740">
        <v>126975</v>
      </c>
      <c r="E1740">
        <v>127045</v>
      </c>
    </row>
    <row r="1741" spans="1:5" x14ac:dyDescent="0.25">
      <c r="A1741" s="2">
        <v>45715.6875</v>
      </c>
      <c r="B1741">
        <v>127125</v>
      </c>
      <c r="C1741">
        <v>127135</v>
      </c>
      <c r="D1741">
        <v>126905</v>
      </c>
      <c r="E1741">
        <v>127000</v>
      </c>
    </row>
    <row r="1742" spans="1:5" x14ac:dyDescent="0.25">
      <c r="A1742" s="2">
        <v>45715.677083333336</v>
      </c>
      <c r="B1742">
        <v>127120</v>
      </c>
      <c r="C1742">
        <v>127185</v>
      </c>
      <c r="D1742">
        <v>127065</v>
      </c>
      <c r="E1742">
        <v>127125</v>
      </c>
    </row>
    <row r="1743" spans="1:5" x14ac:dyDescent="0.25">
      <c r="A1743" s="2">
        <v>45715.666666666664</v>
      </c>
      <c r="B1743">
        <v>127180</v>
      </c>
      <c r="C1743">
        <v>127305</v>
      </c>
      <c r="D1743">
        <v>127105</v>
      </c>
      <c r="E1743">
        <v>127120</v>
      </c>
    </row>
    <row r="1744" spans="1:5" x14ac:dyDescent="0.25">
      <c r="A1744" s="2">
        <v>45715.65625</v>
      </c>
      <c r="B1744">
        <v>126935</v>
      </c>
      <c r="C1744">
        <v>127275</v>
      </c>
      <c r="D1744">
        <v>126925</v>
      </c>
      <c r="E1744">
        <v>127180</v>
      </c>
    </row>
    <row r="1745" spans="1:5" x14ac:dyDescent="0.25">
      <c r="A1745" s="2">
        <v>45715.645833333336</v>
      </c>
      <c r="B1745">
        <v>126805</v>
      </c>
      <c r="C1745">
        <v>126955</v>
      </c>
      <c r="D1745">
        <v>126695</v>
      </c>
      <c r="E1745">
        <v>126940</v>
      </c>
    </row>
    <row r="1746" spans="1:5" x14ac:dyDescent="0.25">
      <c r="A1746" s="2">
        <v>45715.635416666664</v>
      </c>
      <c r="B1746">
        <v>126815</v>
      </c>
      <c r="C1746">
        <v>126875</v>
      </c>
      <c r="D1746">
        <v>126760</v>
      </c>
      <c r="E1746">
        <v>126800</v>
      </c>
    </row>
    <row r="1747" spans="1:5" x14ac:dyDescent="0.25">
      <c r="A1747" s="2">
        <v>45715.625</v>
      </c>
      <c r="B1747">
        <v>126695</v>
      </c>
      <c r="C1747">
        <v>126835</v>
      </c>
      <c r="D1747">
        <v>126640</v>
      </c>
      <c r="E1747">
        <v>126810</v>
      </c>
    </row>
    <row r="1748" spans="1:5" x14ac:dyDescent="0.25">
      <c r="A1748" s="2">
        <v>45715.614583333336</v>
      </c>
      <c r="B1748">
        <v>126525</v>
      </c>
      <c r="C1748">
        <v>126810</v>
      </c>
      <c r="D1748">
        <v>126510</v>
      </c>
      <c r="E1748">
        <v>126690</v>
      </c>
    </row>
    <row r="1749" spans="1:5" x14ac:dyDescent="0.25">
      <c r="A1749" s="2">
        <v>45715.604166666664</v>
      </c>
      <c r="B1749">
        <v>126490</v>
      </c>
      <c r="C1749">
        <v>126560</v>
      </c>
      <c r="D1749">
        <v>126405</v>
      </c>
      <c r="E1749">
        <v>126530</v>
      </c>
    </row>
    <row r="1750" spans="1:5" x14ac:dyDescent="0.25">
      <c r="A1750" s="2">
        <v>45715.59375</v>
      </c>
      <c r="B1750">
        <v>126550</v>
      </c>
      <c r="C1750">
        <v>126600</v>
      </c>
      <c r="D1750">
        <v>126480</v>
      </c>
      <c r="E1750">
        <v>126490</v>
      </c>
    </row>
    <row r="1751" spans="1:5" x14ac:dyDescent="0.25">
      <c r="A1751" s="2">
        <v>45715.583333333336</v>
      </c>
      <c r="B1751">
        <v>126400</v>
      </c>
      <c r="C1751">
        <v>126570</v>
      </c>
      <c r="D1751">
        <v>126400</v>
      </c>
      <c r="E1751">
        <v>126550</v>
      </c>
    </row>
    <row r="1752" spans="1:5" x14ac:dyDescent="0.25">
      <c r="A1752" s="2">
        <v>45715.572916666664</v>
      </c>
      <c r="B1752">
        <v>126305</v>
      </c>
      <c r="C1752">
        <v>126475</v>
      </c>
      <c r="D1752">
        <v>126280</v>
      </c>
      <c r="E1752">
        <v>126395</v>
      </c>
    </row>
    <row r="1753" spans="1:5" x14ac:dyDescent="0.25">
      <c r="A1753" s="2">
        <v>45715.5625</v>
      </c>
      <c r="B1753">
        <v>126355</v>
      </c>
      <c r="C1753">
        <v>126390</v>
      </c>
      <c r="D1753">
        <v>126215</v>
      </c>
      <c r="E1753">
        <v>126305</v>
      </c>
    </row>
    <row r="1754" spans="1:5" x14ac:dyDescent="0.25">
      <c r="A1754" s="2">
        <v>45715.552083333336</v>
      </c>
      <c r="B1754">
        <v>126395</v>
      </c>
      <c r="C1754">
        <v>126445</v>
      </c>
      <c r="D1754">
        <v>126265</v>
      </c>
      <c r="E1754">
        <v>126360</v>
      </c>
    </row>
    <row r="1755" spans="1:5" x14ac:dyDescent="0.25">
      <c r="A1755" s="2">
        <v>45715.541666666664</v>
      </c>
      <c r="B1755">
        <v>126430</v>
      </c>
      <c r="C1755">
        <v>126475</v>
      </c>
      <c r="D1755">
        <v>126300</v>
      </c>
      <c r="E1755">
        <v>126395</v>
      </c>
    </row>
    <row r="1756" spans="1:5" x14ac:dyDescent="0.25">
      <c r="A1756" s="2">
        <v>45715.53125</v>
      </c>
      <c r="B1756">
        <v>126545</v>
      </c>
      <c r="C1756">
        <v>126580</v>
      </c>
      <c r="D1756">
        <v>126355</v>
      </c>
      <c r="E1756">
        <v>126430</v>
      </c>
    </row>
    <row r="1757" spans="1:5" x14ac:dyDescent="0.25">
      <c r="A1757" s="2">
        <v>45715.520833333336</v>
      </c>
      <c r="B1757">
        <v>126530</v>
      </c>
      <c r="C1757">
        <v>126640</v>
      </c>
      <c r="D1757">
        <v>126460</v>
      </c>
      <c r="E1757">
        <v>126550</v>
      </c>
    </row>
    <row r="1758" spans="1:5" x14ac:dyDescent="0.25">
      <c r="A1758" s="2">
        <v>45715.510416666664</v>
      </c>
      <c r="B1758">
        <v>126390</v>
      </c>
      <c r="C1758">
        <v>126545</v>
      </c>
      <c r="D1758">
        <v>126380</v>
      </c>
      <c r="E1758">
        <v>126535</v>
      </c>
    </row>
    <row r="1759" spans="1:5" x14ac:dyDescent="0.25">
      <c r="A1759" s="2">
        <v>45715.5</v>
      </c>
      <c r="B1759">
        <v>126320</v>
      </c>
      <c r="C1759">
        <v>126565</v>
      </c>
      <c r="D1759">
        <v>126170</v>
      </c>
      <c r="E1759">
        <v>126390</v>
      </c>
    </row>
    <row r="1760" spans="1:5" x14ac:dyDescent="0.25">
      <c r="A1760" s="2">
        <v>45715.489583333336</v>
      </c>
      <c r="B1760">
        <v>126480</v>
      </c>
      <c r="C1760">
        <v>126600</v>
      </c>
      <c r="D1760">
        <v>126310</v>
      </c>
      <c r="E1760">
        <v>126320</v>
      </c>
    </row>
    <row r="1761" spans="1:5" x14ac:dyDescent="0.25">
      <c r="A1761" s="2">
        <v>45715.479166666664</v>
      </c>
      <c r="B1761">
        <v>126375</v>
      </c>
      <c r="C1761">
        <v>126535</v>
      </c>
      <c r="D1761">
        <v>126110</v>
      </c>
      <c r="E1761">
        <v>126475</v>
      </c>
    </row>
    <row r="1762" spans="1:5" x14ac:dyDescent="0.25">
      <c r="A1762" s="2">
        <v>45715.46875</v>
      </c>
      <c r="B1762">
        <v>126305</v>
      </c>
      <c r="C1762">
        <v>126475</v>
      </c>
      <c r="D1762">
        <v>126290</v>
      </c>
      <c r="E1762">
        <v>126375</v>
      </c>
    </row>
    <row r="1763" spans="1:5" x14ac:dyDescent="0.25">
      <c r="A1763" s="2">
        <v>45715.458333333336</v>
      </c>
      <c r="B1763">
        <v>126320</v>
      </c>
      <c r="C1763">
        <v>126515</v>
      </c>
      <c r="D1763">
        <v>126275</v>
      </c>
      <c r="E1763">
        <v>126310</v>
      </c>
    </row>
    <row r="1764" spans="1:5" x14ac:dyDescent="0.25">
      <c r="A1764" s="2">
        <v>45715.447916666664</v>
      </c>
      <c r="B1764">
        <v>126415</v>
      </c>
      <c r="C1764">
        <v>126445</v>
      </c>
      <c r="D1764">
        <v>126120</v>
      </c>
      <c r="E1764">
        <v>126325</v>
      </c>
    </row>
    <row r="1765" spans="1:5" x14ac:dyDescent="0.25">
      <c r="A1765" s="2">
        <v>45715.4375</v>
      </c>
      <c r="B1765">
        <v>126435</v>
      </c>
      <c r="C1765">
        <v>126580</v>
      </c>
      <c r="D1765">
        <v>126360</v>
      </c>
      <c r="E1765">
        <v>126420</v>
      </c>
    </row>
    <row r="1766" spans="1:5" x14ac:dyDescent="0.25">
      <c r="A1766" s="2">
        <v>45715.427083333336</v>
      </c>
      <c r="B1766">
        <v>126390</v>
      </c>
      <c r="C1766">
        <v>126500</v>
      </c>
      <c r="D1766">
        <v>126315</v>
      </c>
      <c r="E1766">
        <v>126430</v>
      </c>
    </row>
    <row r="1767" spans="1:5" x14ac:dyDescent="0.25">
      <c r="A1767" s="2">
        <v>45715.416666666664</v>
      </c>
      <c r="B1767">
        <v>126250</v>
      </c>
      <c r="C1767">
        <v>126555</v>
      </c>
      <c r="D1767">
        <v>126235</v>
      </c>
      <c r="E1767">
        <v>126385</v>
      </c>
    </row>
    <row r="1768" spans="1:5" x14ac:dyDescent="0.25">
      <c r="A1768" s="2">
        <v>45715.40625</v>
      </c>
      <c r="B1768">
        <v>126260</v>
      </c>
      <c r="C1768">
        <v>126365</v>
      </c>
      <c r="D1768">
        <v>126170</v>
      </c>
      <c r="E1768">
        <v>126255</v>
      </c>
    </row>
    <row r="1769" spans="1:5" x14ac:dyDescent="0.25">
      <c r="A1769" s="2">
        <v>45715.395833333336</v>
      </c>
      <c r="B1769">
        <v>126085</v>
      </c>
      <c r="C1769">
        <v>126320</v>
      </c>
      <c r="D1769">
        <v>126020</v>
      </c>
      <c r="E1769">
        <v>126255</v>
      </c>
    </row>
    <row r="1770" spans="1:5" x14ac:dyDescent="0.25">
      <c r="A1770" s="2">
        <v>45715.385416666664</v>
      </c>
      <c r="B1770">
        <v>126110</v>
      </c>
      <c r="C1770">
        <v>126160</v>
      </c>
      <c r="D1770">
        <v>125945</v>
      </c>
      <c r="E1770">
        <v>126085</v>
      </c>
    </row>
    <row r="1771" spans="1:5" x14ac:dyDescent="0.25">
      <c r="A1771" s="2">
        <v>45715.375</v>
      </c>
      <c r="B1771">
        <v>126100</v>
      </c>
      <c r="C1771">
        <v>126265</v>
      </c>
      <c r="D1771">
        <v>125850</v>
      </c>
      <c r="E1771">
        <v>126115</v>
      </c>
    </row>
    <row r="1772" spans="1:5" x14ac:dyDescent="0.25">
      <c r="A1772" s="2">
        <v>45714.760416666664</v>
      </c>
      <c r="B1772">
        <v>126625</v>
      </c>
      <c r="C1772">
        <v>126885</v>
      </c>
      <c r="D1772">
        <v>126590</v>
      </c>
      <c r="E1772">
        <v>126885</v>
      </c>
    </row>
    <row r="1773" spans="1:5" x14ac:dyDescent="0.25">
      <c r="A1773" s="2">
        <v>45714.75</v>
      </c>
      <c r="B1773">
        <v>126655</v>
      </c>
      <c r="C1773">
        <v>126690</v>
      </c>
      <c r="D1773">
        <v>126545</v>
      </c>
      <c r="E1773">
        <v>126620</v>
      </c>
    </row>
    <row r="1774" spans="1:5" x14ac:dyDescent="0.25">
      <c r="A1774" s="2">
        <v>45714.739583333336</v>
      </c>
      <c r="B1774">
        <v>126655</v>
      </c>
      <c r="C1774">
        <v>126735</v>
      </c>
      <c r="D1774">
        <v>126555</v>
      </c>
      <c r="E1774">
        <v>126660</v>
      </c>
    </row>
    <row r="1775" spans="1:5" x14ac:dyDescent="0.25">
      <c r="A1775" s="2">
        <v>45714.729166666664</v>
      </c>
      <c r="B1775">
        <v>126915</v>
      </c>
      <c r="C1775">
        <v>126955</v>
      </c>
      <c r="D1775">
        <v>126610</v>
      </c>
      <c r="E1775">
        <v>126655</v>
      </c>
    </row>
    <row r="1776" spans="1:5" x14ac:dyDescent="0.25">
      <c r="A1776" s="2">
        <v>45714.71875</v>
      </c>
      <c r="B1776">
        <v>126870</v>
      </c>
      <c r="C1776">
        <v>126980</v>
      </c>
      <c r="D1776">
        <v>126820</v>
      </c>
      <c r="E1776">
        <v>126915</v>
      </c>
    </row>
    <row r="1777" spans="1:5" x14ac:dyDescent="0.25">
      <c r="A1777" s="2">
        <v>45714.708333333336</v>
      </c>
      <c r="B1777">
        <v>126930</v>
      </c>
      <c r="C1777">
        <v>127095</v>
      </c>
      <c r="D1777">
        <v>126870</v>
      </c>
      <c r="E1777">
        <v>126870</v>
      </c>
    </row>
    <row r="1778" spans="1:5" x14ac:dyDescent="0.25">
      <c r="A1778" s="2">
        <v>45714.697916666664</v>
      </c>
      <c r="B1778">
        <v>126985</v>
      </c>
      <c r="C1778">
        <v>127065</v>
      </c>
      <c r="D1778">
        <v>126915</v>
      </c>
      <c r="E1778">
        <v>126930</v>
      </c>
    </row>
    <row r="1779" spans="1:5" x14ac:dyDescent="0.25">
      <c r="A1779" s="2">
        <v>45714.6875</v>
      </c>
      <c r="B1779">
        <v>126880</v>
      </c>
      <c r="C1779">
        <v>127055</v>
      </c>
      <c r="D1779">
        <v>126870</v>
      </c>
      <c r="E1779">
        <v>126985</v>
      </c>
    </row>
    <row r="1780" spans="1:5" x14ac:dyDescent="0.25">
      <c r="A1780" s="2">
        <v>45714.677083333336</v>
      </c>
      <c r="B1780">
        <v>126935</v>
      </c>
      <c r="C1780">
        <v>127005</v>
      </c>
      <c r="D1780">
        <v>126850</v>
      </c>
      <c r="E1780">
        <v>126875</v>
      </c>
    </row>
    <row r="1781" spans="1:5" x14ac:dyDescent="0.25">
      <c r="A1781" s="2">
        <v>45714.666666666664</v>
      </c>
      <c r="B1781">
        <v>127105</v>
      </c>
      <c r="C1781">
        <v>127145</v>
      </c>
      <c r="D1781">
        <v>126915</v>
      </c>
      <c r="E1781">
        <v>126935</v>
      </c>
    </row>
    <row r="1782" spans="1:5" x14ac:dyDescent="0.25">
      <c r="A1782" s="2">
        <v>45714.65625</v>
      </c>
      <c r="B1782">
        <v>127130</v>
      </c>
      <c r="C1782">
        <v>127215</v>
      </c>
      <c r="D1782">
        <v>127040</v>
      </c>
      <c r="E1782">
        <v>127105</v>
      </c>
    </row>
    <row r="1783" spans="1:5" x14ac:dyDescent="0.25">
      <c r="A1783" s="2">
        <v>45714.645833333336</v>
      </c>
      <c r="B1783">
        <v>127030</v>
      </c>
      <c r="C1783">
        <v>127140</v>
      </c>
      <c r="D1783">
        <v>127015</v>
      </c>
      <c r="E1783">
        <v>127125</v>
      </c>
    </row>
    <row r="1784" spans="1:5" x14ac:dyDescent="0.25">
      <c r="A1784" s="2">
        <v>45714.635416666664</v>
      </c>
      <c r="B1784">
        <v>127090</v>
      </c>
      <c r="C1784">
        <v>127165</v>
      </c>
      <c r="D1784">
        <v>127015</v>
      </c>
      <c r="E1784">
        <v>127030</v>
      </c>
    </row>
    <row r="1785" spans="1:5" x14ac:dyDescent="0.25">
      <c r="A1785" s="2">
        <v>45714.625</v>
      </c>
      <c r="B1785">
        <v>127000</v>
      </c>
      <c r="C1785">
        <v>127105</v>
      </c>
      <c r="D1785">
        <v>126815</v>
      </c>
      <c r="E1785">
        <v>127085</v>
      </c>
    </row>
    <row r="1786" spans="1:5" x14ac:dyDescent="0.25">
      <c r="A1786" s="2">
        <v>45714.614583333336</v>
      </c>
      <c r="B1786">
        <v>127115</v>
      </c>
      <c r="C1786">
        <v>127120</v>
      </c>
      <c r="D1786">
        <v>126950</v>
      </c>
      <c r="E1786">
        <v>126995</v>
      </c>
    </row>
    <row r="1787" spans="1:5" x14ac:dyDescent="0.25">
      <c r="A1787" s="2">
        <v>45714.604166666664</v>
      </c>
      <c r="B1787">
        <v>127310</v>
      </c>
      <c r="C1787">
        <v>127350</v>
      </c>
      <c r="D1787">
        <v>127085</v>
      </c>
      <c r="E1787">
        <v>127115</v>
      </c>
    </row>
    <row r="1788" spans="1:5" x14ac:dyDescent="0.25">
      <c r="A1788" s="2">
        <v>45714.59375</v>
      </c>
      <c r="B1788">
        <v>127285</v>
      </c>
      <c r="C1788">
        <v>127320</v>
      </c>
      <c r="D1788">
        <v>127125</v>
      </c>
      <c r="E1788">
        <v>127310</v>
      </c>
    </row>
    <row r="1789" spans="1:5" x14ac:dyDescent="0.25">
      <c r="A1789" s="2">
        <v>45714.583333333336</v>
      </c>
      <c r="B1789">
        <v>127335</v>
      </c>
      <c r="C1789">
        <v>127385</v>
      </c>
      <c r="D1789">
        <v>127265</v>
      </c>
      <c r="E1789">
        <v>127290</v>
      </c>
    </row>
    <row r="1790" spans="1:5" x14ac:dyDescent="0.25">
      <c r="A1790" s="2">
        <v>45714.572916666664</v>
      </c>
      <c r="B1790">
        <v>127460</v>
      </c>
      <c r="C1790">
        <v>127470</v>
      </c>
      <c r="D1790">
        <v>127320</v>
      </c>
      <c r="E1790">
        <v>127335</v>
      </c>
    </row>
    <row r="1791" spans="1:5" x14ac:dyDescent="0.25">
      <c r="A1791" s="2">
        <v>45714.5625</v>
      </c>
      <c r="B1791">
        <v>127365</v>
      </c>
      <c r="C1791">
        <v>127515</v>
      </c>
      <c r="D1791">
        <v>127320</v>
      </c>
      <c r="E1791">
        <v>127460</v>
      </c>
    </row>
    <row r="1792" spans="1:5" x14ac:dyDescent="0.25">
      <c r="A1792" s="2">
        <v>45714.552083333336</v>
      </c>
      <c r="B1792">
        <v>127310</v>
      </c>
      <c r="C1792">
        <v>127385</v>
      </c>
      <c r="D1792">
        <v>127255</v>
      </c>
      <c r="E1792">
        <v>127365</v>
      </c>
    </row>
    <row r="1793" spans="1:5" x14ac:dyDescent="0.25">
      <c r="A1793" s="2">
        <v>45714.541666666664</v>
      </c>
      <c r="B1793">
        <v>127370</v>
      </c>
      <c r="C1793">
        <v>127445</v>
      </c>
      <c r="D1793">
        <v>127285</v>
      </c>
      <c r="E1793">
        <v>127310</v>
      </c>
    </row>
    <row r="1794" spans="1:5" x14ac:dyDescent="0.25">
      <c r="A1794" s="2">
        <v>45714.53125</v>
      </c>
      <c r="B1794">
        <v>127340</v>
      </c>
      <c r="C1794">
        <v>127455</v>
      </c>
      <c r="D1794">
        <v>127265</v>
      </c>
      <c r="E1794">
        <v>127370</v>
      </c>
    </row>
    <row r="1795" spans="1:5" x14ac:dyDescent="0.25">
      <c r="A1795" s="2">
        <v>45714.520833333336</v>
      </c>
      <c r="B1795">
        <v>127320</v>
      </c>
      <c r="C1795">
        <v>127360</v>
      </c>
      <c r="D1795">
        <v>127200</v>
      </c>
      <c r="E1795">
        <v>127340</v>
      </c>
    </row>
    <row r="1796" spans="1:5" x14ac:dyDescent="0.25">
      <c r="A1796" s="2">
        <v>45714.510416666664</v>
      </c>
      <c r="B1796">
        <v>127270</v>
      </c>
      <c r="C1796">
        <v>127370</v>
      </c>
      <c r="D1796">
        <v>127240</v>
      </c>
      <c r="E1796">
        <v>127320</v>
      </c>
    </row>
    <row r="1797" spans="1:5" x14ac:dyDescent="0.25">
      <c r="A1797" s="2">
        <v>45714.5</v>
      </c>
      <c r="B1797">
        <v>127190</v>
      </c>
      <c r="C1797">
        <v>127380</v>
      </c>
      <c r="D1797">
        <v>127060</v>
      </c>
      <c r="E1797">
        <v>127275</v>
      </c>
    </row>
    <row r="1798" spans="1:5" x14ac:dyDescent="0.25">
      <c r="A1798" s="2">
        <v>45714.489583333336</v>
      </c>
      <c r="B1798">
        <v>127210</v>
      </c>
      <c r="C1798">
        <v>127360</v>
      </c>
      <c r="D1798">
        <v>126905</v>
      </c>
      <c r="E1798">
        <v>127185</v>
      </c>
    </row>
    <row r="1799" spans="1:5" x14ac:dyDescent="0.25">
      <c r="A1799" s="2">
        <v>45714.479166666664</v>
      </c>
      <c r="B1799">
        <v>127290</v>
      </c>
      <c r="C1799">
        <v>127455</v>
      </c>
      <c r="D1799">
        <v>127125</v>
      </c>
      <c r="E1799">
        <v>127210</v>
      </c>
    </row>
    <row r="1800" spans="1:5" x14ac:dyDescent="0.25">
      <c r="A1800" s="2">
        <v>45714.46875</v>
      </c>
      <c r="B1800">
        <v>127510</v>
      </c>
      <c r="C1800">
        <v>127525</v>
      </c>
      <c r="D1800">
        <v>127145</v>
      </c>
      <c r="E1800">
        <v>127285</v>
      </c>
    </row>
    <row r="1801" spans="1:5" x14ac:dyDescent="0.25">
      <c r="A1801" s="2">
        <v>45714.458333333336</v>
      </c>
      <c r="B1801">
        <v>127555</v>
      </c>
      <c r="C1801">
        <v>127775</v>
      </c>
      <c r="D1801">
        <v>127395</v>
      </c>
      <c r="E1801">
        <v>127515</v>
      </c>
    </row>
    <row r="1802" spans="1:5" x14ac:dyDescent="0.25">
      <c r="A1802" s="2">
        <v>45714.447916666664</v>
      </c>
      <c r="B1802">
        <v>127700</v>
      </c>
      <c r="C1802">
        <v>127810</v>
      </c>
      <c r="D1802">
        <v>127490</v>
      </c>
      <c r="E1802">
        <v>127555</v>
      </c>
    </row>
    <row r="1803" spans="1:5" x14ac:dyDescent="0.25">
      <c r="A1803" s="2">
        <v>45714.4375</v>
      </c>
      <c r="B1803">
        <v>128095</v>
      </c>
      <c r="C1803">
        <v>128095</v>
      </c>
      <c r="D1803">
        <v>127655</v>
      </c>
      <c r="E1803">
        <v>127700</v>
      </c>
    </row>
    <row r="1804" spans="1:5" x14ac:dyDescent="0.25">
      <c r="A1804" s="2">
        <v>45714.427083333336</v>
      </c>
      <c r="B1804">
        <v>128415</v>
      </c>
      <c r="C1804">
        <v>128520</v>
      </c>
      <c r="D1804">
        <v>128065</v>
      </c>
      <c r="E1804">
        <v>128095</v>
      </c>
    </row>
    <row r="1805" spans="1:5" x14ac:dyDescent="0.25">
      <c r="A1805" s="2">
        <v>45714.416666666664</v>
      </c>
      <c r="B1805">
        <v>129085</v>
      </c>
      <c r="C1805">
        <v>129125</v>
      </c>
      <c r="D1805">
        <v>128370</v>
      </c>
      <c r="E1805">
        <v>128410</v>
      </c>
    </row>
    <row r="1806" spans="1:5" x14ac:dyDescent="0.25">
      <c r="A1806" s="2">
        <v>45714.40625</v>
      </c>
      <c r="B1806">
        <v>128830</v>
      </c>
      <c r="C1806">
        <v>129135</v>
      </c>
      <c r="D1806">
        <v>128805</v>
      </c>
      <c r="E1806">
        <v>129090</v>
      </c>
    </row>
    <row r="1807" spans="1:5" x14ac:dyDescent="0.25">
      <c r="A1807" s="2">
        <v>45714.395833333336</v>
      </c>
      <c r="B1807">
        <v>128780</v>
      </c>
      <c r="C1807">
        <v>128870</v>
      </c>
      <c r="D1807">
        <v>128660</v>
      </c>
      <c r="E1807">
        <v>128830</v>
      </c>
    </row>
    <row r="1808" spans="1:5" x14ac:dyDescent="0.25">
      <c r="A1808" s="2">
        <v>45714.385416666664</v>
      </c>
      <c r="B1808">
        <v>128465</v>
      </c>
      <c r="C1808">
        <v>128810</v>
      </c>
      <c r="D1808">
        <v>128385</v>
      </c>
      <c r="E1808">
        <v>128775</v>
      </c>
    </row>
    <row r="1809" spans="1:5" x14ac:dyDescent="0.25">
      <c r="A1809" s="2">
        <v>45714.375</v>
      </c>
      <c r="B1809">
        <v>128320</v>
      </c>
      <c r="C1809">
        <v>128675</v>
      </c>
      <c r="D1809">
        <v>128250</v>
      </c>
      <c r="E1809">
        <v>128465</v>
      </c>
    </row>
    <row r="1810" spans="1:5" x14ac:dyDescent="0.25">
      <c r="A1810" s="2">
        <v>45713.760416666664</v>
      </c>
      <c r="B1810">
        <v>127835</v>
      </c>
      <c r="C1810">
        <v>127875</v>
      </c>
      <c r="D1810">
        <v>127745</v>
      </c>
      <c r="E1810">
        <v>127815</v>
      </c>
    </row>
    <row r="1811" spans="1:5" x14ac:dyDescent="0.25">
      <c r="A1811" s="2">
        <v>45713.75</v>
      </c>
      <c r="B1811">
        <v>127905</v>
      </c>
      <c r="C1811">
        <v>128055</v>
      </c>
      <c r="D1811">
        <v>127720</v>
      </c>
      <c r="E1811">
        <v>127830</v>
      </c>
    </row>
    <row r="1812" spans="1:5" x14ac:dyDescent="0.25">
      <c r="A1812" s="2">
        <v>45713.739583333336</v>
      </c>
      <c r="B1812">
        <v>128045</v>
      </c>
      <c r="C1812">
        <v>128125</v>
      </c>
      <c r="D1812">
        <v>127885</v>
      </c>
      <c r="E1812">
        <v>127900</v>
      </c>
    </row>
    <row r="1813" spans="1:5" x14ac:dyDescent="0.25">
      <c r="A1813" s="2">
        <v>45713.729166666664</v>
      </c>
      <c r="B1813">
        <v>128180</v>
      </c>
      <c r="C1813">
        <v>128190</v>
      </c>
      <c r="D1813">
        <v>128025</v>
      </c>
      <c r="E1813">
        <v>128045</v>
      </c>
    </row>
    <row r="1814" spans="1:5" x14ac:dyDescent="0.25">
      <c r="A1814" s="2">
        <v>45713.71875</v>
      </c>
      <c r="B1814">
        <v>128235</v>
      </c>
      <c r="C1814">
        <v>128285</v>
      </c>
      <c r="D1814">
        <v>128160</v>
      </c>
      <c r="E1814">
        <v>128180</v>
      </c>
    </row>
    <row r="1815" spans="1:5" x14ac:dyDescent="0.25">
      <c r="A1815" s="2">
        <v>45713.708333333336</v>
      </c>
      <c r="B1815">
        <v>128185</v>
      </c>
      <c r="C1815">
        <v>128275</v>
      </c>
      <c r="D1815">
        <v>128100</v>
      </c>
      <c r="E1815">
        <v>128235</v>
      </c>
    </row>
    <row r="1816" spans="1:5" x14ac:dyDescent="0.25">
      <c r="A1816" s="2">
        <v>45713.697916666664</v>
      </c>
      <c r="B1816">
        <v>128180</v>
      </c>
      <c r="C1816">
        <v>128205</v>
      </c>
      <c r="D1816">
        <v>128085</v>
      </c>
      <c r="E1816">
        <v>128185</v>
      </c>
    </row>
    <row r="1817" spans="1:5" x14ac:dyDescent="0.25">
      <c r="A1817" s="2">
        <v>45713.6875</v>
      </c>
      <c r="B1817">
        <v>128075</v>
      </c>
      <c r="C1817">
        <v>128210</v>
      </c>
      <c r="D1817">
        <v>128005</v>
      </c>
      <c r="E1817">
        <v>128175</v>
      </c>
    </row>
    <row r="1818" spans="1:5" x14ac:dyDescent="0.25">
      <c r="A1818" s="2">
        <v>45713.677083333336</v>
      </c>
      <c r="B1818">
        <v>128175</v>
      </c>
      <c r="C1818">
        <v>128225</v>
      </c>
      <c r="D1818">
        <v>128045</v>
      </c>
      <c r="E1818">
        <v>128070</v>
      </c>
    </row>
    <row r="1819" spans="1:5" x14ac:dyDescent="0.25">
      <c r="A1819" s="2">
        <v>45713.666666666664</v>
      </c>
      <c r="B1819">
        <v>128135</v>
      </c>
      <c r="C1819">
        <v>128290</v>
      </c>
      <c r="D1819">
        <v>128095</v>
      </c>
      <c r="E1819">
        <v>128175</v>
      </c>
    </row>
    <row r="1820" spans="1:5" x14ac:dyDescent="0.25">
      <c r="A1820" s="2">
        <v>45713.65625</v>
      </c>
      <c r="B1820">
        <v>128290</v>
      </c>
      <c r="C1820">
        <v>128305</v>
      </c>
      <c r="D1820">
        <v>128125</v>
      </c>
      <c r="E1820">
        <v>128130</v>
      </c>
    </row>
    <row r="1821" spans="1:5" x14ac:dyDescent="0.25">
      <c r="A1821" s="2">
        <v>45713.645833333336</v>
      </c>
      <c r="B1821">
        <v>128060</v>
      </c>
      <c r="C1821">
        <v>128345</v>
      </c>
      <c r="D1821">
        <v>128005</v>
      </c>
      <c r="E1821">
        <v>128295</v>
      </c>
    </row>
    <row r="1822" spans="1:5" x14ac:dyDescent="0.25">
      <c r="A1822" s="2">
        <v>45713.635416666664</v>
      </c>
      <c r="B1822">
        <v>128160</v>
      </c>
      <c r="C1822">
        <v>128305</v>
      </c>
      <c r="D1822">
        <v>128050</v>
      </c>
      <c r="E1822">
        <v>128065</v>
      </c>
    </row>
    <row r="1823" spans="1:5" x14ac:dyDescent="0.25">
      <c r="A1823" s="2">
        <v>45713.625</v>
      </c>
      <c r="B1823">
        <v>128015</v>
      </c>
      <c r="C1823">
        <v>128220</v>
      </c>
      <c r="D1823">
        <v>127980</v>
      </c>
      <c r="E1823">
        <v>128160</v>
      </c>
    </row>
    <row r="1824" spans="1:5" x14ac:dyDescent="0.25">
      <c r="A1824" s="2">
        <v>45713.614583333336</v>
      </c>
      <c r="B1824">
        <v>128030</v>
      </c>
      <c r="C1824">
        <v>128080</v>
      </c>
      <c r="D1824">
        <v>127915</v>
      </c>
      <c r="E1824">
        <v>128015</v>
      </c>
    </row>
    <row r="1825" spans="1:5" x14ac:dyDescent="0.25">
      <c r="A1825" s="2">
        <v>45713.604166666664</v>
      </c>
      <c r="B1825">
        <v>128045</v>
      </c>
      <c r="C1825">
        <v>128110</v>
      </c>
      <c r="D1825">
        <v>127960</v>
      </c>
      <c r="E1825">
        <v>128025</v>
      </c>
    </row>
    <row r="1826" spans="1:5" x14ac:dyDescent="0.25">
      <c r="A1826" s="2">
        <v>45713.59375</v>
      </c>
      <c r="B1826">
        <v>128025</v>
      </c>
      <c r="C1826">
        <v>128060</v>
      </c>
      <c r="D1826">
        <v>127905</v>
      </c>
      <c r="E1826">
        <v>128045</v>
      </c>
    </row>
    <row r="1827" spans="1:5" x14ac:dyDescent="0.25">
      <c r="A1827" s="2">
        <v>45713.583333333336</v>
      </c>
      <c r="B1827">
        <v>127965</v>
      </c>
      <c r="C1827">
        <v>128135</v>
      </c>
      <c r="D1827">
        <v>127935</v>
      </c>
      <c r="E1827">
        <v>128025</v>
      </c>
    </row>
    <row r="1828" spans="1:5" x14ac:dyDescent="0.25">
      <c r="A1828" s="2">
        <v>45713.572916666664</v>
      </c>
      <c r="B1828">
        <v>127990</v>
      </c>
      <c r="C1828">
        <v>128005</v>
      </c>
      <c r="D1828">
        <v>127860</v>
      </c>
      <c r="E1828">
        <v>127970</v>
      </c>
    </row>
    <row r="1829" spans="1:5" x14ac:dyDescent="0.25">
      <c r="A1829" s="2">
        <v>45713.5625</v>
      </c>
      <c r="B1829">
        <v>128100</v>
      </c>
      <c r="C1829">
        <v>128145</v>
      </c>
      <c r="D1829">
        <v>127915</v>
      </c>
      <c r="E1829">
        <v>127990</v>
      </c>
    </row>
    <row r="1830" spans="1:5" x14ac:dyDescent="0.25">
      <c r="A1830" s="2">
        <v>45713.552083333336</v>
      </c>
      <c r="B1830">
        <v>128330</v>
      </c>
      <c r="C1830">
        <v>128400</v>
      </c>
      <c r="D1830">
        <v>128050</v>
      </c>
      <c r="E1830">
        <v>128100</v>
      </c>
    </row>
    <row r="1831" spans="1:5" x14ac:dyDescent="0.25">
      <c r="A1831" s="2">
        <v>45713.541666666664</v>
      </c>
      <c r="B1831">
        <v>128375</v>
      </c>
      <c r="C1831">
        <v>128640</v>
      </c>
      <c r="D1831">
        <v>128310</v>
      </c>
      <c r="E1831">
        <v>128325</v>
      </c>
    </row>
    <row r="1832" spans="1:5" x14ac:dyDescent="0.25">
      <c r="A1832" s="2">
        <v>45713.53125</v>
      </c>
      <c r="B1832">
        <v>128345</v>
      </c>
      <c r="C1832">
        <v>128425</v>
      </c>
      <c r="D1832">
        <v>128270</v>
      </c>
      <c r="E1832">
        <v>128375</v>
      </c>
    </row>
    <row r="1833" spans="1:5" x14ac:dyDescent="0.25">
      <c r="A1833" s="2">
        <v>45713.520833333336</v>
      </c>
      <c r="B1833">
        <v>128440</v>
      </c>
      <c r="C1833">
        <v>128460</v>
      </c>
      <c r="D1833">
        <v>128280</v>
      </c>
      <c r="E1833">
        <v>128345</v>
      </c>
    </row>
    <row r="1834" spans="1:5" x14ac:dyDescent="0.25">
      <c r="A1834" s="2">
        <v>45713.510416666664</v>
      </c>
      <c r="B1834">
        <v>128305</v>
      </c>
      <c r="C1834">
        <v>128495</v>
      </c>
      <c r="D1834">
        <v>128225</v>
      </c>
      <c r="E1834">
        <v>128440</v>
      </c>
    </row>
    <row r="1835" spans="1:5" x14ac:dyDescent="0.25">
      <c r="A1835" s="2">
        <v>45713.5</v>
      </c>
      <c r="B1835">
        <v>128510</v>
      </c>
      <c r="C1835">
        <v>128525</v>
      </c>
      <c r="D1835">
        <v>128285</v>
      </c>
      <c r="E1835">
        <v>128305</v>
      </c>
    </row>
    <row r="1836" spans="1:5" x14ac:dyDescent="0.25">
      <c r="A1836" s="2">
        <v>45713.489583333336</v>
      </c>
      <c r="B1836">
        <v>128300</v>
      </c>
      <c r="C1836">
        <v>128750</v>
      </c>
      <c r="D1836">
        <v>128290</v>
      </c>
      <c r="E1836">
        <v>128515</v>
      </c>
    </row>
    <row r="1837" spans="1:5" x14ac:dyDescent="0.25">
      <c r="A1837" s="2">
        <v>45713.479166666664</v>
      </c>
      <c r="B1837">
        <v>128405</v>
      </c>
      <c r="C1837">
        <v>128460</v>
      </c>
      <c r="D1837">
        <v>128150</v>
      </c>
      <c r="E1837">
        <v>128300</v>
      </c>
    </row>
    <row r="1838" spans="1:5" x14ac:dyDescent="0.25">
      <c r="A1838" s="2">
        <v>45713.46875</v>
      </c>
      <c r="B1838">
        <v>128155</v>
      </c>
      <c r="C1838">
        <v>128420</v>
      </c>
      <c r="D1838">
        <v>128025</v>
      </c>
      <c r="E1838">
        <v>128405</v>
      </c>
    </row>
    <row r="1839" spans="1:5" x14ac:dyDescent="0.25">
      <c r="A1839" s="2">
        <v>45713.458333333336</v>
      </c>
      <c r="B1839">
        <v>128040</v>
      </c>
      <c r="C1839">
        <v>128220</v>
      </c>
      <c r="D1839">
        <v>127945</v>
      </c>
      <c r="E1839">
        <v>128150</v>
      </c>
    </row>
    <row r="1840" spans="1:5" x14ac:dyDescent="0.25">
      <c r="A1840" s="2">
        <v>45713.447916666664</v>
      </c>
      <c r="B1840">
        <v>128015</v>
      </c>
      <c r="C1840">
        <v>128285</v>
      </c>
      <c r="D1840">
        <v>128000</v>
      </c>
      <c r="E1840">
        <v>128045</v>
      </c>
    </row>
    <row r="1841" spans="1:5" x14ac:dyDescent="0.25">
      <c r="A1841" s="2">
        <v>45713.4375</v>
      </c>
      <c r="B1841">
        <v>127655</v>
      </c>
      <c r="C1841">
        <v>128055</v>
      </c>
      <c r="D1841">
        <v>127630</v>
      </c>
      <c r="E1841">
        <v>128010</v>
      </c>
    </row>
    <row r="1842" spans="1:5" x14ac:dyDescent="0.25">
      <c r="A1842" s="2">
        <v>45713.427083333336</v>
      </c>
      <c r="B1842">
        <v>127650</v>
      </c>
      <c r="C1842">
        <v>127845</v>
      </c>
      <c r="D1842">
        <v>127580</v>
      </c>
      <c r="E1842">
        <v>127660</v>
      </c>
    </row>
    <row r="1843" spans="1:5" x14ac:dyDescent="0.25">
      <c r="A1843" s="2">
        <v>45713.416666666664</v>
      </c>
      <c r="B1843">
        <v>127755</v>
      </c>
      <c r="C1843">
        <v>127975</v>
      </c>
      <c r="D1843">
        <v>127540</v>
      </c>
      <c r="E1843">
        <v>127645</v>
      </c>
    </row>
    <row r="1844" spans="1:5" x14ac:dyDescent="0.25">
      <c r="A1844" s="2">
        <v>45713.40625</v>
      </c>
      <c r="B1844">
        <v>127850</v>
      </c>
      <c r="C1844">
        <v>128000</v>
      </c>
      <c r="D1844">
        <v>127685</v>
      </c>
      <c r="E1844">
        <v>127755</v>
      </c>
    </row>
    <row r="1845" spans="1:5" x14ac:dyDescent="0.25">
      <c r="A1845" s="2">
        <v>45713.395833333336</v>
      </c>
      <c r="B1845">
        <v>127945</v>
      </c>
      <c r="C1845">
        <v>127965</v>
      </c>
      <c r="D1845">
        <v>127735</v>
      </c>
      <c r="E1845">
        <v>127850</v>
      </c>
    </row>
    <row r="1846" spans="1:5" x14ac:dyDescent="0.25">
      <c r="A1846" s="2">
        <v>45713.385416666664</v>
      </c>
      <c r="B1846">
        <v>127995</v>
      </c>
      <c r="C1846">
        <v>128080</v>
      </c>
      <c r="D1846">
        <v>127825</v>
      </c>
      <c r="E1846">
        <v>127950</v>
      </c>
    </row>
    <row r="1847" spans="1:5" x14ac:dyDescent="0.25">
      <c r="A1847" s="2">
        <v>45713.375</v>
      </c>
      <c r="B1847">
        <v>127620</v>
      </c>
      <c r="C1847">
        <v>128025</v>
      </c>
      <c r="D1847">
        <v>127620</v>
      </c>
      <c r="E1847">
        <v>127990</v>
      </c>
    </row>
    <row r="1848" spans="1:5" x14ac:dyDescent="0.25">
      <c r="A1848" s="2">
        <v>45712.760416666664</v>
      </c>
      <c r="B1848">
        <v>127500</v>
      </c>
      <c r="C1848">
        <v>127550</v>
      </c>
      <c r="D1848">
        <v>127435</v>
      </c>
      <c r="E1848">
        <v>127550</v>
      </c>
    </row>
    <row r="1849" spans="1:5" x14ac:dyDescent="0.25">
      <c r="A1849" s="2">
        <v>45712.75</v>
      </c>
      <c r="B1849">
        <v>127315</v>
      </c>
      <c r="C1849">
        <v>127515</v>
      </c>
      <c r="D1849">
        <v>127280</v>
      </c>
      <c r="E1849">
        <v>127490</v>
      </c>
    </row>
    <row r="1850" spans="1:5" x14ac:dyDescent="0.25">
      <c r="A1850" s="2">
        <v>45712.739583333336</v>
      </c>
      <c r="B1850">
        <v>127405</v>
      </c>
      <c r="C1850">
        <v>127420</v>
      </c>
      <c r="D1850">
        <v>127250</v>
      </c>
      <c r="E1850">
        <v>127310</v>
      </c>
    </row>
    <row r="1851" spans="1:5" x14ac:dyDescent="0.25">
      <c r="A1851" s="2">
        <v>45712.729166666664</v>
      </c>
      <c r="B1851">
        <v>127190</v>
      </c>
      <c r="C1851">
        <v>127455</v>
      </c>
      <c r="D1851">
        <v>127185</v>
      </c>
      <c r="E1851">
        <v>127410</v>
      </c>
    </row>
    <row r="1852" spans="1:5" x14ac:dyDescent="0.25">
      <c r="A1852" s="2">
        <v>45712.71875</v>
      </c>
      <c r="B1852">
        <v>127175</v>
      </c>
      <c r="C1852">
        <v>127230</v>
      </c>
      <c r="D1852">
        <v>127065</v>
      </c>
      <c r="E1852">
        <v>127195</v>
      </c>
    </row>
    <row r="1853" spans="1:5" x14ac:dyDescent="0.25">
      <c r="A1853" s="2">
        <v>45712.708333333336</v>
      </c>
      <c r="B1853">
        <v>127210</v>
      </c>
      <c r="C1853">
        <v>127320</v>
      </c>
      <c r="D1853">
        <v>127115</v>
      </c>
      <c r="E1853">
        <v>127180</v>
      </c>
    </row>
    <row r="1854" spans="1:5" x14ac:dyDescent="0.25">
      <c r="A1854" s="2">
        <v>45712.697916666664</v>
      </c>
      <c r="B1854">
        <v>127515</v>
      </c>
      <c r="C1854">
        <v>127580</v>
      </c>
      <c r="D1854">
        <v>127145</v>
      </c>
      <c r="E1854">
        <v>127210</v>
      </c>
    </row>
    <row r="1855" spans="1:5" x14ac:dyDescent="0.25">
      <c r="A1855" s="2">
        <v>45712.6875</v>
      </c>
      <c r="B1855">
        <v>127575</v>
      </c>
      <c r="C1855">
        <v>127620</v>
      </c>
      <c r="D1855">
        <v>127480</v>
      </c>
      <c r="E1855">
        <v>127510</v>
      </c>
    </row>
    <row r="1856" spans="1:5" x14ac:dyDescent="0.25">
      <c r="A1856" s="2">
        <v>45712.677083333336</v>
      </c>
      <c r="B1856">
        <v>127630</v>
      </c>
      <c r="C1856">
        <v>127660</v>
      </c>
      <c r="D1856">
        <v>127555</v>
      </c>
      <c r="E1856">
        <v>127580</v>
      </c>
    </row>
    <row r="1857" spans="1:5" x14ac:dyDescent="0.25">
      <c r="A1857" s="2">
        <v>45712.666666666664</v>
      </c>
      <c r="B1857">
        <v>127705</v>
      </c>
      <c r="C1857">
        <v>127765</v>
      </c>
      <c r="D1857">
        <v>127615</v>
      </c>
      <c r="E1857">
        <v>127625</v>
      </c>
    </row>
    <row r="1858" spans="1:5" x14ac:dyDescent="0.25">
      <c r="A1858" s="2">
        <v>45712.65625</v>
      </c>
      <c r="B1858">
        <v>127795</v>
      </c>
      <c r="C1858">
        <v>127835</v>
      </c>
      <c r="D1858">
        <v>127685</v>
      </c>
      <c r="E1858">
        <v>127710</v>
      </c>
    </row>
    <row r="1859" spans="1:5" x14ac:dyDescent="0.25">
      <c r="A1859" s="2">
        <v>45712.645833333336</v>
      </c>
      <c r="B1859">
        <v>127885</v>
      </c>
      <c r="C1859">
        <v>127895</v>
      </c>
      <c r="D1859">
        <v>127715</v>
      </c>
      <c r="E1859">
        <v>127790</v>
      </c>
    </row>
    <row r="1860" spans="1:5" x14ac:dyDescent="0.25">
      <c r="A1860" s="2">
        <v>45712.635416666664</v>
      </c>
      <c r="B1860">
        <v>127855</v>
      </c>
      <c r="C1860">
        <v>127950</v>
      </c>
      <c r="D1860">
        <v>127765</v>
      </c>
      <c r="E1860">
        <v>127885</v>
      </c>
    </row>
    <row r="1861" spans="1:5" x14ac:dyDescent="0.25">
      <c r="A1861" s="2">
        <v>45712.625</v>
      </c>
      <c r="B1861">
        <v>127825</v>
      </c>
      <c r="C1861">
        <v>127925</v>
      </c>
      <c r="D1861">
        <v>127755</v>
      </c>
      <c r="E1861">
        <v>127850</v>
      </c>
    </row>
    <row r="1862" spans="1:5" x14ac:dyDescent="0.25">
      <c r="A1862" s="2">
        <v>45712.614583333336</v>
      </c>
      <c r="B1862">
        <v>127895</v>
      </c>
      <c r="C1862">
        <v>127955</v>
      </c>
      <c r="D1862">
        <v>127815</v>
      </c>
      <c r="E1862">
        <v>127830</v>
      </c>
    </row>
    <row r="1863" spans="1:5" x14ac:dyDescent="0.25">
      <c r="A1863" s="2">
        <v>45712.604166666664</v>
      </c>
      <c r="B1863">
        <v>127915</v>
      </c>
      <c r="C1863">
        <v>127985</v>
      </c>
      <c r="D1863">
        <v>127845</v>
      </c>
      <c r="E1863">
        <v>127900</v>
      </c>
    </row>
    <row r="1864" spans="1:5" x14ac:dyDescent="0.25">
      <c r="A1864" s="2">
        <v>45712.59375</v>
      </c>
      <c r="B1864">
        <v>128130</v>
      </c>
      <c r="C1864">
        <v>128130</v>
      </c>
      <c r="D1864">
        <v>127905</v>
      </c>
      <c r="E1864">
        <v>127915</v>
      </c>
    </row>
    <row r="1865" spans="1:5" x14ac:dyDescent="0.25">
      <c r="A1865" s="2">
        <v>45712.583333333336</v>
      </c>
      <c r="B1865">
        <v>128260</v>
      </c>
      <c r="C1865">
        <v>128300</v>
      </c>
      <c r="D1865">
        <v>128085</v>
      </c>
      <c r="E1865">
        <v>128125</v>
      </c>
    </row>
    <row r="1866" spans="1:5" x14ac:dyDescent="0.25">
      <c r="A1866" s="2">
        <v>45712.572916666664</v>
      </c>
      <c r="B1866">
        <v>128445</v>
      </c>
      <c r="C1866">
        <v>128450</v>
      </c>
      <c r="D1866">
        <v>128250</v>
      </c>
      <c r="E1866">
        <v>128260</v>
      </c>
    </row>
    <row r="1867" spans="1:5" x14ac:dyDescent="0.25">
      <c r="A1867" s="2">
        <v>45712.5625</v>
      </c>
      <c r="B1867">
        <v>128330</v>
      </c>
      <c r="C1867">
        <v>128500</v>
      </c>
      <c r="D1867">
        <v>128315</v>
      </c>
      <c r="E1867">
        <v>128445</v>
      </c>
    </row>
    <row r="1868" spans="1:5" x14ac:dyDescent="0.25">
      <c r="A1868" s="2">
        <v>45712.552083333336</v>
      </c>
      <c r="B1868">
        <v>128420</v>
      </c>
      <c r="C1868">
        <v>128555</v>
      </c>
      <c r="D1868">
        <v>128320</v>
      </c>
      <c r="E1868">
        <v>128325</v>
      </c>
    </row>
    <row r="1869" spans="1:5" x14ac:dyDescent="0.25">
      <c r="A1869" s="2">
        <v>45712.541666666664</v>
      </c>
      <c r="B1869">
        <v>128565</v>
      </c>
      <c r="C1869">
        <v>128640</v>
      </c>
      <c r="D1869">
        <v>128375</v>
      </c>
      <c r="E1869">
        <v>128425</v>
      </c>
    </row>
    <row r="1870" spans="1:5" x14ac:dyDescent="0.25">
      <c r="A1870" s="2">
        <v>45712.53125</v>
      </c>
      <c r="B1870">
        <v>128595</v>
      </c>
      <c r="C1870">
        <v>128610</v>
      </c>
      <c r="D1870">
        <v>128480</v>
      </c>
      <c r="E1870">
        <v>128565</v>
      </c>
    </row>
    <row r="1871" spans="1:5" x14ac:dyDescent="0.25">
      <c r="A1871" s="2">
        <v>45712.520833333336</v>
      </c>
      <c r="B1871">
        <v>128525</v>
      </c>
      <c r="C1871">
        <v>128675</v>
      </c>
      <c r="D1871">
        <v>128510</v>
      </c>
      <c r="E1871">
        <v>128600</v>
      </c>
    </row>
    <row r="1872" spans="1:5" x14ac:dyDescent="0.25">
      <c r="A1872" s="2">
        <v>45712.510416666664</v>
      </c>
      <c r="B1872">
        <v>128530</v>
      </c>
      <c r="C1872">
        <v>128620</v>
      </c>
      <c r="D1872">
        <v>128485</v>
      </c>
      <c r="E1872">
        <v>128520</v>
      </c>
    </row>
    <row r="1873" spans="1:5" x14ac:dyDescent="0.25">
      <c r="A1873" s="2">
        <v>45712.5</v>
      </c>
      <c r="B1873">
        <v>128790</v>
      </c>
      <c r="C1873">
        <v>128825</v>
      </c>
      <c r="D1873">
        <v>128455</v>
      </c>
      <c r="E1873">
        <v>128525</v>
      </c>
    </row>
    <row r="1874" spans="1:5" x14ac:dyDescent="0.25">
      <c r="A1874" s="2">
        <v>45712.489583333336</v>
      </c>
      <c r="B1874">
        <v>128955</v>
      </c>
      <c r="C1874">
        <v>128990</v>
      </c>
      <c r="D1874">
        <v>128745</v>
      </c>
      <c r="E1874">
        <v>128790</v>
      </c>
    </row>
    <row r="1875" spans="1:5" x14ac:dyDescent="0.25">
      <c r="A1875" s="2">
        <v>45712.479166666664</v>
      </c>
      <c r="B1875">
        <v>128985</v>
      </c>
      <c r="C1875">
        <v>129265</v>
      </c>
      <c r="D1875">
        <v>128910</v>
      </c>
      <c r="E1875">
        <v>128955</v>
      </c>
    </row>
    <row r="1876" spans="1:5" x14ac:dyDescent="0.25">
      <c r="A1876" s="2">
        <v>45712.46875</v>
      </c>
      <c r="B1876">
        <v>129005</v>
      </c>
      <c r="C1876">
        <v>129070</v>
      </c>
      <c r="D1876">
        <v>128815</v>
      </c>
      <c r="E1876">
        <v>128985</v>
      </c>
    </row>
    <row r="1877" spans="1:5" x14ac:dyDescent="0.25">
      <c r="A1877" s="2">
        <v>45712.458333333336</v>
      </c>
      <c r="B1877">
        <v>129005</v>
      </c>
      <c r="C1877">
        <v>129250</v>
      </c>
      <c r="D1877">
        <v>128820</v>
      </c>
      <c r="E1877">
        <v>129000</v>
      </c>
    </row>
    <row r="1878" spans="1:5" x14ac:dyDescent="0.25">
      <c r="A1878" s="2">
        <v>45712.447916666664</v>
      </c>
      <c r="B1878">
        <v>129200</v>
      </c>
      <c r="C1878">
        <v>129230</v>
      </c>
      <c r="D1878">
        <v>128845</v>
      </c>
      <c r="E1878">
        <v>129010</v>
      </c>
    </row>
    <row r="1879" spans="1:5" x14ac:dyDescent="0.25">
      <c r="A1879" s="2">
        <v>45712.4375</v>
      </c>
      <c r="B1879">
        <v>129145</v>
      </c>
      <c r="C1879">
        <v>129255</v>
      </c>
      <c r="D1879">
        <v>128960</v>
      </c>
      <c r="E1879">
        <v>129200</v>
      </c>
    </row>
    <row r="1880" spans="1:5" x14ac:dyDescent="0.25">
      <c r="A1880" s="2">
        <v>45712.427083333336</v>
      </c>
      <c r="B1880">
        <v>129210</v>
      </c>
      <c r="C1880">
        <v>129345</v>
      </c>
      <c r="D1880">
        <v>129045</v>
      </c>
      <c r="E1880">
        <v>129150</v>
      </c>
    </row>
    <row r="1881" spans="1:5" x14ac:dyDescent="0.25">
      <c r="A1881" s="2">
        <v>45712.416666666664</v>
      </c>
      <c r="B1881">
        <v>129580</v>
      </c>
      <c r="C1881">
        <v>129650</v>
      </c>
      <c r="D1881">
        <v>129090</v>
      </c>
      <c r="E1881">
        <v>129205</v>
      </c>
    </row>
    <row r="1882" spans="1:5" x14ac:dyDescent="0.25">
      <c r="A1882" s="2">
        <v>45712.40625</v>
      </c>
      <c r="B1882">
        <v>129635</v>
      </c>
      <c r="C1882">
        <v>129670</v>
      </c>
      <c r="D1882">
        <v>129530</v>
      </c>
      <c r="E1882">
        <v>129585</v>
      </c>
    </row>
    <row r="1883" spans="1:5" x14ac:dyDescent="0.25">
      <c r="A1883" s="2">
        <v>45712.395833333336</v>
      </c>
      <c r="B1883">
        <v>129400</v>
      </c>
      <c r="C1883">
        <v>129775</v>
      </c>
      <c r="D1883">
        <v>129390</v>
      </c>
      <c r="E1883">
        <v>129630</v>
      </c>
    </row>
    <row r="1884" spans="1:5" x14ac:dyDescent="0.25">
      <c r="A1884" s="2">
        <v>45712.385416666664</v>
      </c>
      <c r="B1884">
        <v>129430</v>
      </c>
      <c r="C1884">
        <v>129590</v>
      </c>
      <c r="D1884">
        <v>129380</v>
      </c>
      <c r="E1884">
        <v>129400</v>
      </c>
    </row>
    <row r="1885" spans="1:5" x14ac:dyDescent="0.25">
      <c r="A1885" s="2">
        <v>45712.375</v>
      </c>
      <c r="B1885">
        <v>129435</v>
      </c>
      <c r="C1885">
        <v>129660</v>
      </c>
      <c r="D1885">
        <v>129310</v>
      </c>
      <c r="E1885">
        <v>129430</v>
      </c>
    </row>
    <row r="1886" spans="1:5" x14ac:dyDescent="0.25">
      <c r="A1886" s="2">
        <v>45709.760416666664</v>
      </c>
      <c r="B1886">
        <v>129250</v>
      </c>
      <c r="C1886">
        <v>129270</v>
      </c>
      <c r="D1886">
        <v>129150</v>
      </c>
      <c r="E1886">
        <v>129160</v>
      </c>
    </row>
    <row r="1887" spans="1:5" x14ac:dyDescent="0.25">
      <c r="A1887" s="2">
        <v>45709.75</v>
      </c>
      <c r="B1887">
        <v>129170</v>
      </c>
      <c r="C1887">
        <v>129290</v>
      </c>
      <c r="D1887">
        <v>129145</v>
      </c>
      <c r="E1887">
        <v>129250</v>
      </c>
    </row>
    <row r="1888" spans="1:5" x14ac:dyDescent="0.25">
      <c r="A1888" s="2">
        <v>45709.739583333336</v>
      </c>
      <c r="B1888">
        <v>129115</v>
      </c>
      <c r="C1888">
        <v>129225</v>
      </c>
      <c r="D1888">
        <v>129065</v>
      </c>
      <c r="E1888">
        <v>129170</v>
      </c>
    </row>
    <row r="1889" spans="1:5" x14ac:dyDescent="0.25">
      <c r="A1889" s="2">
        <v>45709.729166666664</v>
      </c>
      <c r="B1889">
        <v>128885</v>
      </c>
      <c r="C1889">
        <v>129245</v>
      </c>
      <c r="D1889">
        <v>128825</v>
      </c>
      <c r="E1889">
        <v>129120</v>
      </c>
    </row>
    <row r="1890" spans="1:5" x14ac:dyDescent="0.25">
      <c r="A1890" s="2">
        <v>45709.71875</v>
      </c>
      <c r="B1890">
        <v>128885</v>
      </c>
      <c r="C1890">
        <v>128910</v>
      </c>
      <c r="D1890">
        <v>128765</v>
      </c>
      <c r="E1890">
        <v>128885</v>
      </c>
    </row>
    <row r="1891" spans="1:5" x14ac:dyDescent="0.25">
      <c r="A1891" s="2">
        <v>45709.708333333336</v>
      </c>
      <c r="B1891">
        <v>128875</v>
      </c>
      <c r="C1891">
        <v>128925</v>
      </c>
      <c r="D1891">
        <v>128800</v>
      </c>
      <c r="E1891">
        <v>128880</v>
      </c>
    </row>
    <row r="1892" spans="1:5" x14ac:dyDescent="0.25">
      <c r="A1892" s="2">
        <v>45709.697916666664</v>
      </c>
      <c r="B1892">
        <v>128825</v>
      </c>
      <c r="C1892">
        <v>128940</v>
      </c>
      <c r="D1892">
        <v>128770</v>
      </c>
      <c r="E1892">
        <v>128875</v>
      </c>
    </row>
    <row r="1893" spans="1:5" x14ac:dyDescent="0.25">
      <c r="A1893" s="2">
        <v>45709.6875</v>
      </c>
      <c r="B1893">
        <v>128725</v>
      </c>
      <c r="C1893">
        <v>128880</v>
      </c>
      <c r="D1893">
        <v>128705</v>
      </c>
      <c r="E1893">
        <v>128820</v>
      </c>
    </row>
    <row r="1894" spans="1:5" x14ac:dyDescent="0.25">
      <c r="A1894" s="2">
        <v>45709.677083333336</v>
      </c>
      <c r="B1894">
        <v>128925</v>
      </c>
      <c r="C1894">
        <v>128935</v>
      </c>
      <c r="D1894">
        <v>128685</v>
      </c>
      <c r="E1894">
        <v>128720</v>
      </c>
    </row>
    <row r="1895" spans="1:5" x14ac:dyDescent="0.25">
      <c r="A1895" s="2">
        <v>45709.666666666664</v>
      </c>
      <c r="B1895">
        <v>128705</v>
      </c>
      <c r="C1895">
        <v>128990</v>
      </c>
      <c r="D1895">
        <v>128690</v>
      </c>
      <c r="E1895">
        <v>128930</v>
      </c>
    </row>
    <row r="1896" spans="1:5" x14ac:dyDescent="0.25">
      <c r="A1896" s="2">
        <v>45709.65625</v>
      </c>
      <c r="B1896">
        <v>128770</v>
      </c>
      <c r="C1896">
        <v>128810</v>
      </c>
      <c r="D1896">
        <v>128680</v>
      </c>
      <c r="E1896">
        <v>128700</v>
      </c>
    </row>
    <row r="1897" spans="1:5" x14ac:dyDescent="0.25">
      <c r="A1897" s="2">
        <v>45709.645833333336</v>
      </c>
      <c r="B1897">
        <v>128695</v>
      </c>
      <c r="C1897">
        <v>128945</v>
      </c>
      <c r="D1897">
        <v>128680</v>
      </c>
      <c r="E1897">
        <v>128770</v>
      </c>
    </row>
    <row r="1898" spans="1:5" x14ac:dyDescent="0.25">
      <c r="A1898" s="2">
        <v>45709.635416666664</v>
      </c>
      <c r="B1898">
        <v>128630</v>
      </c>
      <c r="C1898">
        <v>128905</v>
      </c>
      <c r="D1898">
        <v>128605</v>
      </c>
      <c r="E1898">
        <v>128695</v>
      </c>
    </row>
    <row r="1899" spans="1:5" x14ac:dyDescent="0.25">
      <c r="A1899" s="2">
        <v>45709.625</v>
      </c>
      <c r="B1899">
        <v>129095</v>
      </c>
      <c r="C1899">
        <v>129165</v>
      </c>
      <c r="D1899">
        <v>128445</v>
      </c>
      <c r="E1899">
        <v>128630</v>
      </c>
    </row>
    <row r="1900" spans="1:5" x14ac:dyDescent="0.25">
      <c r="A1900" s="2">
        <v>45709.614583333336</v>
      </c>
      <c r="B1900">
        <v>129245</v>
      </c>
      <c r="C1900">
        <v>129270</v>
      </c>
      <c r="D1900">
        <v>129075</v>
      </c>
      <c r="E1900">
        <v>129095</v>
      </c>
    </row>
    <row r="1901" spans="1:5" x14ac:dyDescent="0.25">
      <c r="A1901" s="2">
        <v>45709.604166666664</v>
      </c>
      <c r="B1901">
        <v>129220</v>
      </c>
      <c r="C1901">
        <v>129340</v>
      </c>
      <c r="D1901">
        <v>129165</v>
      </c>
      <c r="E1901">
        <v>129245</v>
      </c>
    </row>
    <row r="1902" spans="1:5" x14ac:dyDescent="0.25">
      <c r="A1902" s="2">
        <v>45709.59375</v>
      </c>
      <c r="B1902">
        <v>129310</v>
      </c>
      <c r="C1902">
        <v>129345</v>
      </c>
      <c r="D1902">
        <v>129165</v>
      </c>
      <c r="E1902">
        <v>129220</v>
      </c>
    </row>
    <row r="1903" spans="1:5" x14ac:dyDescent="0.25">
      <c r="A1903" s="2">
        <v>45709.583333333336</v>
      </c>
      <c r="B1903">
        <v>129015</v>
      </c>
      <c r="C1903">
        <v>129335</v>
      </c>
      <c r="D1903">
        <v>129010</v>
      </c>
      <c r="E1903">
        <v>129315</v>
      </c>
    </row>
    <row r="1904" spans="1:5" x14ac:dyDescent="0.25">
      <c r="A1904" s="2">
        <v>45709.572916666664</v>
      </c>
      <c r="B1904">
        <v>129125</v>
      </c>
      <c r="C1904">
        <v>129130</v>
      </c>
      <c r="D1904">
        <v>128935</v>
      </c>
      <c r="E1904">
        <v>129010</v>
      </c>
    </row>
    <row r="1905" spans="1:5" x14ac:dyDescent="0.25">
      <c r="A1905" s="2">
        <v>45709.5625</v>
      </c>
      <c r="B1905">
        <v>128955</v>
      </c>
      <c r="C1905">
        <v>129135</v>
      </c>
      <c r="D1905">
        <v>128950</v>
      </c>
      <c r="E1905">
        <v>129120</v>
      </c>
    </row>
    <row r="1906" spans="1:5" x14ac:dyDescent="0.25">
      <c r="A1906" s="2">
        <v>45709.552083333336</v>
      </c>
      <c r="B1906">
        <v>128935</v>
      </c>
      <c r="C1906">
        <v>129165</v>
      </c>
      <c r="D1906">
        <v>128900</v>
      </c>
      <c r="E1906">
        <v>128950</v>
      </c>
    </row>
    <row r="1907" spans="1:5" x14ac:dyDescent="0.25">
      <c r="A1907" s="2">
        <v>45709.541666666664</v>
      </c>
      <c r="B1907">
        <v>128910</v>
      </c>
      <c r="C1907">
        <v>128965</v>
      </c>
      <c r="D1907">
        <v>128790</v>
      </c>
      <c r="E1907">
        <v>128930</v>
      </c>
    </row>
    <row r="1908" spans="1:5" x14ac:dyDescent="0.25">
      <c r="A1908" s="2">
        <v>45709.53125</v>
      </c>
      <c r="B1908">
        <v>128850</v>
      </c>
      <c r="C1908">
        <v>128935</v>
      </c>
      <c r="D1908">
        <v>128845</v>
      </c>
      <c r="E1908">
        <v>128910</v>
      </c>
    </row>
    <row r="1909" spans="1:5" x14ac:dyDescent="0.25">
      <c r="A1909" s="2">
        <v>45709.520833333336</v>
      </c>
      <c r="B1909">
        <v>128830</v>
      </c>
      <c r="C1909">
        <v>128905</v>
      </c>
      <c r="D1909">
        <v>128760</v>
      </c>
      <c r="E1909">
        <v>128845</v>
      </c>
    </row>
    <row r="1910" spans="1:5" x14ac:dyDescent="0.25">
      <c r="A1910" s="2">
        <v>45709.510416666664</v>
      </c>
      <c r="B1910">
        <v>129120</v>
      </c>
      <c r="C1910">
        <v>129120</v>
      </c>
      <c r="D1910">
        <v>128825</v>
      </c>
      <c r="E1910">
        <v>128835</v>
      </c>
    </row>
    <row r="1911" spans="1:5" x14ac:dyDescent="0.25">
      <c r="A1911" s="2">
        <v>45709.5</v>
      </c>
      <c r="B1911">
        <v>129065</v>
      </c>
      <c r="C1911">
        <v>129170</v>
      </c>
      <c r="D1911">
        <v>129015</v>
      </c>
      <c r="E1911">
        <v>129120</v>
      </c>
    </row>
    <row r="1912" spans="1:5" x14ac:dyDescent="0.25">
      <c r="A1912" s="2">
        <v>45709.489583333336</v>
      </c>
      <c r="B1912">
        <v>129280</v>
      </c>
      <c r="C1912">
        <v>129435</v>
      </c>
      <c r="D1912">
        <v>129025</v>
      </c>
      <c r="E1912">
        <v>129070</v>
      </c>
    </row>
    <row r="1913" spans="1:5" x14ac:dyDescent="0.25">
      <c r="A1913" s="2">
        <v>45709.479166666664</v>
      </c>
      <c r="B1913">
        <v>129120</v>
      </c>
      <c r="C1913">
        <v>129375</v>
      </c>
      <c r="D1913">
        <v>129105</v>
      </c>
      <c r="E1913">
        <v>129275</v>
      </c>
    </row>
    <row r="1914" spans="1:5" x14ac:dyDescent="0.25">
      <c r="A1914" s="2">
        <v>45709.46875</v>
      </c>
      <c r="B1914">
        <v>129135</v>
      </c>
      <c r="C1914">
        <v>129180</v>
      </c>
      <c r="D1914">
        <v>128920</v>
      </c>
      <c r="E1914">
        <v>129120</v>
      </c>
    </row>
    <row r="1915" spans="1:5" x14ac:dyDescent="0.25">
      <c r="A1915" s="2">
        <v>45709.458333333336</v>
      </c>
      <c r="B1915">
        <v>129445</v>
      </c>
      <c r="C1915">
        <v>129465</v>
      </c>
      <c r="D1915">
        <v>129090</v>
      </c>
      <c r="E1915">
        <v>129140</v>
      </c>
    </row>
    <row r="1916" spans="1:5" x14ac:dyDescent="0.25">
      <c r="A1916" s="2">
        <v>45709.447916666664</v>
      </c>
      <c r="B1916">
        <v>129435</v>
      </c>
      <c r="C1916">
        <v>129540</v>
      </c>
      <c r="D1916">
        <v>129400</v>
      </c>
      <c r="E1916">
        <v>129440</v>
      </c>
    </row>
    <row r="1917" spans="1:5" x14ac:dyDescent="0.25">
      <c r="A1917" s="2">
        <v>45709.4375</v>
      </c>
      <c r="B1917">
        <v>129415</v>
      </c>
      <c r="C1917">
        <v>129660</v>
      </c>
      <c r="D1917">
        <v>129340</v>
      </c>
      <c r="E1917">
        <v>129440</v>
      </c>
    </row>
    <row r="1918" spans="1:5" x14ac:dyDescent="0.25">
      <c r="A1918" s="2">
        <v>45709.427083333336</v>
      </c>
      <c r="B1918">
        <v>129550</v>
      </c>
      <c r="C1918">
        <v>129620</v>
      </c>
      <c r="D1918">
        <v>129140</v>
      </c>
      <c r="E1918">
        <v>129420</v>
      </c>
    </row>
    <row r="1919" spans="1:5" x14ac:dyDescent="0.25">
      <c r="A1919" s="2">
        <v>45709.416666666664</v>
      </c>
      <c r="B1919">
        <v>129560</v>
      </c>
      <c r="C1919">
        <v>129750</v>
      </c>
      <c r="D1919">
        <v>129420</v>
      </c>
      <c r="E1919">
        <v>129550</v>
      </c>
    </row>
    <row r="1920" spans="1:5" x14ac:dyDescent="0.25">
      <c r="A1920" s="2">
        <v>45709.40625</v>
      </c>
      <c r="B1920">
        <v>129395</v>
      </c>
      <c r="C1920">
        <v>129585</v>
      </c>
      <c r="D1920">
        <v>129370</v>
      </c>
      <c r="E1920">
        <v>129560</v>
      </c>
    </row>
    <row r="1921" spans="1:5" x14ac:dyDescent="0.25">
      <c r="A1921" s="2">
        <v>45709.395833333336</v>
      </c>
      <c r="B1921">
        <v>129565</v>
      </c>
      <c r="C1921">
        <v>129590</v>
      </c>
      <c r="D1921">
        <v>129310</v>
      </c>
      <c r="E1921">
        <v>129395</v>
      </c>
    </row>
    <row r="1922" spans="1:5" x14ac:dyDescent="0.25">
      <c r="A1922" s="2">
        <v>45709.385416666664</v>
      </c>
      <c r="B1922">
        <v>129560</v>
      </c>
      <c r="C1922">
        <v>129670</v>
      </c>
      <c r="D1922">
        <v>129470</v>
      </c>
      <c r="E1922">
        <v>129565</v>
      </c>
    </row>
    <row r="1923" spans="1:5" x14ac:dyDescent="0.25">
      <c r="A1923" s="2">
        <v>45709.375</v>
      </c>
      <c r="B1923">
        <v>129520</v>
      </c>
      <c r="C1923">
        <v>129710</v>
      </c>
      <c r="D1923">
        <v>129350</v>
      </c>
      <c r="E1923">
        <v>129560</v>
      </c>
    </row>
    <row r="1924" spans="1:5" x14ac:dyDescent="0.25">
      <c r="A1924" s="2">
        <v>45708.760416666664</v>
      </c>
      <c r="B1924">
        <v>129575</v>
      </c>
      <c r="C1924">
        <v>129580</v>
      </c>
      <c r="D1924">
        <v>129415</v>
      </c>
      <c r="E1924">
        <v>129470</v>
      </c>
    </row>
    <row r="1925" spans="1:5" x14ac:dyDescent="0.25">
      <c r="A1925" s="2">
        <v>45708.75</v>
      </c>
      <c r="B1925">
        <v>129760</v>
      </c>
      <c r="C1925">
        <v>129770</v>
      </c>
      <c r="D1925">
        <v>129560</v>
      </c>
      <c r="E1925">
        <v>129575</v>
      </c>
    </row>
    <row r="1926" spans="1:5" x14ac:dyDescent="0.25">
      <c r="A1926" s="2">
        <v>45708.739583333336</v>
      </c>
      <c r="B1926">
        <v>129720</v>
      </c>
      <c r="C1926">
        <v>129855</v>
      </c>
      <c r="D1926">
        <v>129710</v>
      </c>
      <c r="E1926">
        <v>129755</v>
      </c>
    </row>
    <row r="1927" spans="1:5" x14ac:dyDescent="0.25">
      <c r="A1927" s="2">
        <v>45708.729166666664</v>
      </c>
      <c r="B1927">
        <v>129680</v>
      </c>
      <c r="C1927">
        <v>129800</v>
      </c>
      <c r="D1927">
        <v>129630</v>
      </c>
      <c r="E1927">
        <v>129725</v>
      </c>
    </row>
    <row r="1928" spans="1:5" x14ac:dyDescent="0.25">
      <c r="A1928" s="2">
        <v>45708.71875</v>
      </c>
      <c r="B1928">
        <v>129575</v>
      </c>
      <c r="C1928">
        <v>129735</v>
      </c>
      <c r="D1928">
        <v>129555</v>
      </c>
      <c r="E1928">
        <v>129680</v>
      </c>
    </row>
    <row r="1929" spans="1:5" x14ac:dyDescent="0.25">
      <c r="A1929" s="2">
        <v>45708.708333333336</v>
      </c>
      <c r="B1929">
        <v>129510</v>
      </c>
      <c r="C1929">
        <v>129640</v>
      </c>
      <c r="D1929">
        <v>129500</v>
      </c>
      <c r="E1929">
        <v>129575</v>
      </c>
    </row>
    <row r="1930" spans="1:5" x14ac:dyDescent="0.25">
      <c r="A1930" s="2">
        <v>45708.697916666664</v>
      </c>
      <c r="B1930">
        <v>129515</v>
      </c>
      <c r="C1930">
        <v>129560</v>
      </c>
      <c r="D1930">
        <v>129450</v>
      </c>
      <c r="E1930">
        <v>129510</v>
      </c>
    </row>
    <row r="1931" spans="1:5" x14ac:dyDescent="0.25">
      <c r="A1931" s="2">
        <v>45708.6875</v>
      </c>
      <c r="B1931">
        <v>129505</v>
      </c>
      <c r="C1931">
        <v>129560</v>
      </c>
      <c r="D1931">
        <v>129420</v>
      </c>
      <c r="E1931">
        <v>129510</v>
      </c>
    </row>
    <row r="1932" spans="1:5" x14ac:dyDescent="0.25">
      <c r="A1932" s="2">
        <v>45708.677083333336</v>
      </c>
      <c r="B1932">
        <v>129415</v>
      </c>
      <c r="C1932">
        <v>129535</v>
      </c>
      <c r="D1932">
        <v>129370</v>
      </c>
      <c r="E1932">
        <v>129510</v>
      </c>
    </row>
    <row r="1933" spans="1:5" x14ac:dyDescent="0.25">
      <c r="A1933" s="2">
        <v>45708.666666666664</v>
      </c>
      <c r="B1933">
        <v>129395</v>
      </c>
      <c r="C1933">
        <v>129470</v>
      </c>
      <c r="D1933">
        <v>129345</v>
      </c>
      <c r="E1933">
        <v>129420</v>
      </c>
    </row>
    <row r="1934" spans="1:5" x14ac:dyDescent="0.25">
      <c r="A1934" s="2">
        <v>45708.65625</v>
      </c>
      <c r="B1934">
        <v>129305</v>
      </c>
      <c r="C1934">
        <v>129495</v>
      </c>
      <c r="D1934">
        <v>129285</v>
      </c>
      <c r="E1934">
        <v>129390</v>
      </c>
    </row>
    <row r="1935" spans="1:5" x14ac:dyDescent="0.25">
      <c r="A1935" s="2">
        <v>45708.645833333336</v>
      </c>
      <c r="B1935">
        <v>129275</v>
      </c>
      <c r="C1935">
        <v>129350</v>
      </c>
      <c r="D1935">
        <v>129235</v>
      </c>
      <c r="E1935">
        <v>129305</v>
      </c>
    </row>
    <row r="1936" spans="1:5" x14ac:dyDescent="0.25">
      <c r="A1936" s="2">
        <v>45708.635416666664</v>
      </c>
      <c r="B1936">
        <v>129415</v>
      </c>
      <c r="C1936">
        <v>129415</v>
      </c>
      <c r="D1936">
        <v>129255</v>
      </c>
      <c r="E1936">
        <v>129280</v>
      </c>
    </row>
    <row r="1937" spans="1:5" x14ac:dyDescent="0.25">
      <c r="A1937" s="2">
        <v>45708.625</v>
      </c>
      <c r="B1937">
        <v>129410</v>
      </c>
      <c r="C1937">
        <v>129420</v>
      </c>
      <c r="D1937">
        <v>129315</v>
      </c>
      <c r="E1937">
        <v>129415</v>
      </c>
    </row>
    <row r="1938" spans="1:5" x14ac:dyDescent="0.25">
      <c r="A1938" s="2">
        <v>45708.614583333336</v>
      </c>
      <c r="B1938">
        <v>129490</v>
      </c>
      <c r="C1938">
        <v>129530</v>
      </c>
      <c r="D1938">
        <v>129365</v>
      </c>
      <c r="E1938">
        <v>129410</v>
      </c>
    </row>
    <row r="1939" spans="1:5" x14ac:dyDescent="0.25">
      <c r="A1939" s="2">
        <v>45708.604166666664</v>
      </c>
      <c r="B1939">
        <v>129505</v>
      </c>
      <c r="C1939">
        <v>129610</v>
      </c>
      <c r="D1939">
        <v>129460</v>
      </c>
      <c r="E1939">
        <v>129490</v>
      </c>
    </row>
    <row r="1940" spans="1:5" x14ac:dyDescent="0.25">
      <c r="A1940" s="2">
        <v>45708.59375</v>
      </c>
      <c r="B1940">
        <v>129315</v>
      </c>
      <c r="C1940">
        <v>129565</v>
      </c>
      <c r="D1940">
        <v>129270</v>
      </c>
      <c r="E1940">
        <v>129500</v>
      </c>
    </row>
    <row r="1941" spans="1:5" x14ac:dyDescent="0.25">
      <c r="A1941" s="2">
        <v>45708.583333333336</v>
      </c>
      <c r="B1941">
        <v>129350</v>
      </c>
      <c r="C1941">
        <v>129420</v>
      </c>
      <c r="D1941">
        <v>129265</v>
      </c>
      <c r="E1941">
        <v>129315</v>
      </c>
    </row>
    <row r="1942" spans="1:5" x14ac:dyDescent="0.25">
      <c r="A1942" s="2">
        <v>45708.572916666664</v>
      </c>
      <c r="B1942">
        <v>129315</v>
      </c>
      <c r="C1942">
        <v>129425</v>
      </c>
      <c r="D1942">
        <v>129280</v>
      </c>
      <c r="E1942">
        <v>129355</v>
      </c>
    </row>
    <row r="1943" spans="1:5" x14ac:dyDescent="0.25">
      <c r="A1943" s="2">
        <v>45708.5625</v>
      </c>
      <c r="B1943">
        <v>129280</v>
      </c>
      <c r="C1943">
        <v>129425</v>
      </c>
      <c r="D1943">
        <v>129280</v>
      </c>
      <c r="E1943">
        <v>129315</v>
      </c>
    </row>
    <row r="1944" spans="1:5" x14ac:dyDescent="0.25">
      <c r="A1944" s="2">
        <v>45708.552083333336</v>
      </c>
      <c r="B1944">
        <v>129430</v>
      </c>
      <c r="C1944">
        <v>129440</v>
      </c>
      <c r="D1944">
        <v>129210</v>
      </c>
      <c r="E1944">
        <v>129285</v>
      </c>
    </row>
    <row r="1945" spans="1:5" x14ac:dyDescent="0.25">
      <c r="A1945" s="2">
        <v>45708.541666666664</v>
      </c>
      <c r="B1945">
        <v>129455</v>
      </c>
      <c r="C1945">
        <v>129590</v>
      </c>
      <c r="D1945">
        <v>129410</v>
      </c>
      <c r="E1945">
        <v>129430</v>
      </c>
    </row>
    <row r="1946" spans="1:5" x14ac:dyDescent="0.25">
      <c r="A1946" s="2">
        <v>45708.53125</v>
      </c>
      <c r="B1946">
        <v>129605</v>
      </c>
      <c r="C1946">
        <v>129610</v>
      </c>
      <c r="D1946">
        <v>129450</v>
      </c>
      <c r="E1946">
        <v>129455</v>
      </c>
    </row>
    <row r="1947" spans="1:5" x14ac:dyDescent="0.25">
      <c r="A1947" s="2">
        <v>45708.520833333336</v>
      </c>
      <c r="B1947">
        <v>129645</v>
      </c>
      <c r="C1947">
        <v>129700</v>
      </c>
      <c r="D1947">
        <v>129505</v>
      </c>
      <c r="E1947">
        <v>129610</v>
      </c>
    </row>
    <row r="1948" spans="1:5" x14ac:dyDescent="0.25">
      <c r="A1948" s="2">
        <v>45708.510416666664</v>
      </c>
      <c r="B1948">
        <v>129805</v>
      </c>
      <c r="C1948">
        <v>129860</v>
      </c>
      <c r="D1948">
        <v>129520</v>
      </c>
      <c r="E1948">
        <v>129645</v>
      </c>
    </row>
    <row r="1949" spans="1:5" x14ac:dyDescent="0.25">
      <c r="A1949" s="2">
        <v>45708.5</v>
      </c>
      <c r="B1949">
        <v>129805</v>
      </c>
      <c r="C1949">
        <v>129980</v>
      </c>
      <c r="D1949">
        <v>129760</v>
      </c>
      <c r="E1949">
        <v>129805</v>
      </c>
    </row>
    <row r="1950" spans="1:5" x14ac:dyDescent="0.25">
      <c r="A1950" s="2">
        <v>45708.489583333336</v>
      </c>
      <c r="B1950">
        <v>129685</v>
      </c>
      <c r="C1950">
        <v>130000</v>
      </c>
      <c r="D1950">
        <v>129570</v>
      </c>
      <c r="E1950">
        <v>129805</v>
      </c>
    </row>
    <row r="1951" spans="1:5" x14ac:dyDescent="0.25">
      <c r="A1951" s="2">
        <v>45708.479166666664</v>
      </c>
      <c r="B1951">
        <v>129485</v>
      </c>
      <c r="C1951">
        <v>129770</v>
      </c>
      <c r="D1951">
        <v>129475</v>
      </c>
      <c r="E1951">
        <v>129685</v>
      </c>
    </row>
    <row r="1952" spans="1:5" x14ac:dyDescent="0.25">
      <c r="A1952" s="2">
        <v>45708.46875</v>
      </c>
      <c r="B1952">
        <v>129495</v>
      </c>
      <c r="C1952">
        <v>129590</v>
      </c>
      <c r="D1952">
        <v>129395</v>
      </c>
      <c r="E1952">
        <v>129480</v>
      </c>
    </row>
    <row r="1953" spans="1:5" x14ac:dyDescent="0.25">
      <c r="A1953" s="2">
        <v>45708.458333333336</v>
      </c>
      <c r="B1953">
        <v>129425</v>
      </c>
      <c r="C1953">
        <v>129550</v>
      </c>
      <c r="D1953">
        <v>129305</v>
      </c>
      <c r="E1953">
        <v>129495</v>
      </c>
    </row>
    <row r="1954" spans="1:5" x14ac:dyDescent="0.25">
      <c r="A1954" s="2">
        <v>45708.447916666664</v>
      </c>
      <c r="B1954">
        <v>129330</v>
      </c>
      <c r="C1954">
        <v>129440</v>
      </c>
      <c r="D1954">
        <v>129270</v>
      </c>
      <c r="E1954">
        <v>129425</v>
      </c>
    </row>
    <row r="1955" spans="1:5" x14ac:dyDescent="0.25">
      <c r="A1955" s="2">
        <v>45708.4375</v>
      </c>
      <c r="B1955">
        <v>129435</v>
      </c>
      <c r="C1955">
        <v>129465</v>
      </c>
      <c r="D1955">
        <v>129095</v>
      </c>
      <c r="E1955">
        <v>129330</v>
      </c>
    </row>
    <row r="1956" spans="1:5" x14ac:dyDescent="0.25">
      <c r="A1956" s="2">
        <v>45708.427083333336</v>
      </c>
      <c r="B1956">
        <v>129550</v>
      </c>
      <c r="C1956">
        <v>129555</v>
      </c>
      <c r="D1956">
        <v>129225</v>
      </c>
      <c r="E1956">
        <v>129435</v>
      </c>
    </row>
    <row r="1957" spans="1:5" x14ac:dyDescent="0.25">
      <c r="A1957" s="2">
        <v>45708.416666666664</v>
      </c>
      <c r="B1957">
        <v>129665</v>
      </c>
      <c r="C1957">
        <v>129695</v>
      </c>
      <c r="D1957">
        <v>129410</v>
      </c>
      <c r="E1957">
        <v>129545</v>
      </c>
    </row>
    <row r="1958" spans="1:5" x14ac:dyDescent="0.25">
      <c r="A1958" s="2">
        <v>45708.40625</v>
      </c>
      <c r="B1958">
        <v>129730</v>
      </c>
      <c r="C1958">
        <v>129730</v>
      </c>
      <c r="D1958">
        <v>129580</v>
      </c>
      <c r="E1958">
        <v>129665</v>
      </c>
    </row>
    <row r="1959" spans="1:5" x14ac:dyDescent="0.25">
      <c r="A1959" s="2">
        <v>45708.395833333336</v>
      </c>
      <c r="B1959">
        <v>129555</v>
      </c>
      <c r="C1959">
        <v>129755</v>
      </c>
      <c r="D1959">
        <v>129485</v>
      </c>
      <c r="E1959">
        <v>129730</v>
      </c>
    </row>
    <row r="1960" spans="1:5" x14ac:dyDescent="0.25">
      <c r="A1960" s="2">
        <v>45708.385416666664</v>
      </c>
      <c r="B1960">
        <v>129690</v>
      </c>
      <c r="C1960">
        <v>129765</v>
      </c>
      <c r="D1960">
        <v>129475</v>
      </c>
      <c r="E1960">
        <v>129555</v>
      </c>
    </row>
    <row r="1961" spans="1:5" x14ac:dyDescent="0.25">
      <c r="A1961" s="2">
        <v>45708.375</v>
      </c>
      <c r="B1961">
        <v>129700</v>
      </c>
      <c r="C1961">
        <v>129900</v>
      </c>
      <c r="D1961">
        <v>129570</v>
      </c>
      <c r="E1961">
        <v>129685</v>
      </c>
    </row>
    <row r="1962" spans="1:5" x14ac:dyDescent="0.25">
      <c r="A1962" s="2">
        <v>45707.760416666664</v>
      </c>
      <c r="B1962">
        <v>129375</v>
      </c>
      <c r="C1962">
        <v>129590</v>
      </c>
      <c r="D1962">
        <v>129350</v>
      </c>
      <c r="E1962">
        <v>129390</v>
      </c>
    </row>
    <row r="1963" spans="1:5" x14ac:dyDescent="0.25">
      <c r="A1963" s="2">
        <v>45707.75</v>
      </c>
      <c r="B1963">
        <v>129455</v>
      </c>
      <c r="C1963">
        <v>129545</v>
      </c>
      <c r="D1963">
        <v>129335</v>
      </c>
      <c r="E1963">
        <v>129375</v>
      </c>
    </row>
    <row r="1964" spans="1:5" x14ac:dyDescent="0.25">
      <c r="A1964" s="2">
        <v>45707.739583333336</v>
      </c>
      <c r="B1964">
        <v>129330</v>
      </c>
      <c r="C1964">
        <v>129495</v>
      </c>
      <c r="D1964">
        <v>129325</v>
      </c>
      <c r="E1964">
        <v>129450</v>
      </c>
    </row>
    <row r="1965" spans="1:5" x14ac:dyDescent="0.25">
      <c r="A1965" s="2">
        <v>45707.729166666664</v>
      </c>
      <c r="B1965">
        <v>129360</v>
      </c>
      <c r="C1965">
        <v>129495</v>
      </c>
      <c r="D1965">
        <v>129305</v>
      </c>
      <c r="E1965">
        <v>129335</v>
      </c>
    </row>
    <row r="1966" spans="1:5" x14ac:dyDescent="0.25">
      <c r="A1966" s="2">
        <v>45707.71875</v>
      </c>
      <c r="B1966">
        <v>129360</v>
      </c>
      <c r="C1966">
        <v>129375</v>
      </c>
      <c r="D1966">
        <v>129290</v>
      </c>
      <c r="E1966">
        <v>129360</v>
      </c>
    </row>
    <row r="1967" spans="1:5" x14ac:dyDescent="0.25">
      <c r="A1967" s="2">
        <v>45707.708333333336</v>
      </c>
      <c r="B1967">
        <v>129255</v>
      </c>
      <c r="C1967">
        <v>129370</v>
      </c>
      <c r="D1967">
        <v>129150</v>
      </c>
      <c r="E1967">
        <v>129360</v>
      </c>
    </row>
    <row r="1968" spans="1:5" x14ac:dyDescent="0.25">
      <c r="A1968" s="2">
        <v>45707.697916666664</v>
      </c>
      <c r="B1968">
        <v>129400</v>
      </c>
      <c r="C1968">
        <v>129415</v>
      </c>
      <c r="D1968">
        <v>129245</v>
      </c>
      <c r="E1968">
        <v>129255</v>
      </c>
    </row>
    <row r="1969" spans="1:5" x14ac:dyDescent="0.25">
      <c r="A1969" s="2">
        <v>45707.6875</v>
      </c>
      <c r="B1969">
        <v>129385</v>
      </c>
      <c r="C1969">
        <v>129445</v>
      </c>
      <c r="D1969">
        <v>129320</v>
      </c>
      <c r="E1969">
        <v>129395</v>
      </c>
    </row>
    <row r="1970" spans="1:5" x14ac:dyDescent="0.25">
      <c r="A1970" s="2">
        <v>45707.677083333336</v>
      </c>
      <c r="B1970">
        <v>129480</v>
      </c>
      <c r="C1970">
        <v>129545</v>
      </c>
      <c r="D1970">
        <v>129370</v>
      </c>
      <c r="E1970">
        <v>129385</v>
      </c>
    </row>
    <row r="1971" spans="1:5" x14ac:dyDescent="0.25">
      <c r="A1971" s="2">
        <v>45707.666666666664</v>
      </c>
      <c r="B1971">
        <v>129365</v>
      </c>
      <c r="C1971">
        <v>129495</v>
      </c>
      <c r="D1971">
        <v>129345</v>
      </c>
      <c r="E1971">
        <v>129475</v>
      </c>
    </row>
    <row r="1972" spans="1:5" x14ac:dyDescent="0.25">
      <c r="A1972" s="2">
        <v>45707.65625</v>
      </c>
      <c r="B1972">
        <v>129345</v>
      </c>
      <c r="C1972">
        <v>129440</v>
      </c>
      <c r="D1972">
        <v>129325</v>
      </c>
      <c r="E1972">
        <v>129365</v>
      </c>
    </row>
    <row r="1973" spans="1:5" x14ac:dyDescent="0.25">
      <c r="A1973" s="2">
        <v>45707.645833333336</v>
      </c>
      <c r="B1973">
        <v>129450</v>
      </c>
      <c r="C1973">
        <v>129450</v>
      </c>
      <c r="D1973">
        <v>129315</v>
      </c>
      <c r="E1973">
        <v>129345</v>
      </c>
    </row>
    <row r="1974" spans="1:5" x14ac:dyDescent="0.25">
      <c r="A1974" s="2">
        <v>45707.635416666664</v>
      </c>
      <c r="B1974">
        <v>129545</v>
      </c>
      <c r="C1974">
        <v>129610</v>
      </c>
      <c r="D1974">
        <v>129370</v>
      </c>
      <c r="E1974">
        <v>129445</v>
      </c>
    </row>
    <row r="1975" spans="1:5" x14ac:dyDescent="0.25">
      <c r="A1975" s="2">
        <v>45707.625</v>
      </c>
      <c r="B1975">
        <v>129550</v>
      </c>
      <c r="C1975">
        <v>129590</v>
      </c>
      <c r="D1975">
        <v>129495</v>
      </c>
      <c r="E1975">
        <v>129545</v>
      </c>
    </row>
    <row r="1976" spans="1:5" x14ac:dyDescent="0.25">
      <c r="A1976" s="2">
        <v>45707.614583333336</v>
      </c>
      <c r="B1976">
        <v>129560</v>
      </c>
      <c r="C1976">
        <v>129675</v>
      </c>
      <c r="D1976">
        <v>129515</v>
      </c>
      <c r="E1976">
        <v>129550</v>
      </c>
    </row>
    <row r="1977" spans="1:5" x14ac:dyDescent="0.25">
      <c r="A1977" s="2">
        <v>45707.604166666664</v>
      </c>
      <c r="B1977">
        <v>129630</v>
      </c>
      <c r="C1977">
        <v>129645</v>
      </c>
      <c r="D1977">
        <v>129470</v>
      </c>
      <c r="E1977">
        <v>129555</v>
      </c>
    </row>
    <row r="1978" spans="1:5" x14ac:dyDescent="0.25">
      <c r="A1978" s="2">
        <v>45707.59375</v>
      </c>
      <c r="B1978">
        <v>129595</v>
      </c>
      <c r="C1978">
        <v>129695</v>
      </c>
      <c r="D1978">
        <v>129485</v>
      </c>
      <c r="E1978">
        <v>129635</v>
      </c>
    </row>
    <row r="1979" spans="1:5" x14ac:dyDescent="0.25">
      <c r="A1979" s="2">
        <v>45707.583333333336</v>
      </c>
      <c r="B1979">
        <v>129675</v>
      </c>
      <c r="C1979">
        <v>129700</v>
      </c>
      <c r="D1979">
        <v>129560</v>
      </c>
      <c r="E1979">
        <v>129600</v>
      </c>
    </row>
    <row r="1980" spans="1:5" x14ac:dyDescent="0.25">
      <c r="A1980" s="2">
        <v>45707.572916666664</v>
      </c>
      <c r="B1980">
        <v>129735</v>
      </c>
      <c r="C1980">
        <v>129820</v>
      </c>
      <c r="D1980">
        <v>129655</v>
      </c>
      <c r="E1980">
        <v>129675</v>
      </c>
    </row>
    <row r="1981" spans="1:5" x14ac:dyDescent="0.25">
      <c r="A1981" s="2">
        <v>45707.5625</v>
      </c>
      <c r="B1981">
        <v>129850</v>
      </c>
      <c r="C1981">
        <v>129860</v>
      </c>
      <c r="D1981">
        <v>129655</v>
      </c>
      <c r="E1981">
        <v>129730</v>
      </c>
    </row>
    <row r="1982" spans="1:5" x14ac:dyDescent="0.25">
      <c r="A1982" s="2">
        <v>45707.552083333336</v>
      </c>
      <c r="B1982">
        <v>129960</v>
      </c>
      <c r="C1982">
        <v>129975</v>
      </c>
      <c r="D1982">
        <v>129715</v>
      </c>
      <c r="E1982">
        <v>129845</v>
      </c>
    </row>
    <row r="1983" spans="1:5" x14ac:dyDescent="0.25">
      <c r="A1983" s="2">
        <v>45707.541666666664</v>
      </c>
      <c r="B1983">
        <v>129880</v>
      </c>
      <c r="C1983">
        <v>129970</v>
      </c>
      <c r="D1983">
        <v>129805</v>
      </c>
      <c r="E1983">
        <v>129965</v>
      </c>
    </row>
    <row r="1984" spans="1:5" x14ac:dyDescent="0.25">
      <c r="A1984" s="2">
        <v>45707.53125</v>
      </c>
      <c r="B1984">
        <v>129835</v>
      </c>
      <c r="C1984">
        <v>129890</v>
      </c>
      <c r="D1984">
        <v>129765</v>
      </c>
      <c r="E1984">
        <v>129885</v>
      </c>
    </row>
    <row r="1985" spans="1:5" x14ac:dyDescent="0.25">
      <c r="A1985" s="2">
        <v>45707.520833333336</v>
      </c>
      <c r="B1985">
        <v>129910</v>
      </c>
      <c r="C1985">
        <v>130035</v>
      </c>
      <c r="D1985">
        <v>129790</v>
      </c>
      <c r="E1985">
        <v>129830</v>
      </c>
    </row>
    <row r="1986" spans="1:5" x14ac:dyDescent="0.25">
      <c r="A1986" s="2">
        <v>45707.510416666664</v>
      </c>
      <c r="B1986">
        <v>129855</v>
      </c>
      <c r="C1986">
        <v>129960</v>
      </c>
      <c r="D1986">
        <v>129780</v>
      </c>
      <c r="E1986">
        <v>129905</v>
      </c>
    </row>
    <row r="1987" spans="1:5" x14ac:dyDescent="0.25">
      <c r="A1987" s="2">
        <v>45707.5</v>
      </c>
      <c r="B1987">
        <v>129815</v>
      </c>
      <c r="C1987">
        <v>129955</v>
      </c>
      <c r="D1987">
        <v>129755</v>
      </c>
      <c r="E1987">
        <v>129855</v>
      </c>
    </row>
    <row r="1988" spans="1:5" x14ac:dyDescent="0.25">
      <c r="A1988" s="2">
        <v>45707.489583333336</v>
      </c>
      <c r="B1988">
        <v>129880</v>
      </c>
      <c r="C1988">
        <v>129925</v>
      </c>
      <c r="D1988">
        <v>129770</v>
      </c>
      <c r="E1988">
        <v>129810</v>
      </c>
    </row>
    <row r="1989" spans="1:5" x14ac:dyDescent="0.25">
      <c r="A1989" s="2">
        <v>45707.479166666664</v>
      </c>
      <c r="B1989">
        <v>129680</v>
      </c>
      <c r="C1989">
        <v>130065</v>
      </c>
      <c r="D1989">
        <v>129670</v>
      </c>
      <c r="E1989">
        <v>129875</v>
      </c>
    </row>
    <row r="1990" spans="1:5" x14ac:dyDescent="0.25">
      <c r="A1990" s="2">
        <v>45707.46875</v>
      </c>
      <c r="B1990">
        <v>129825</v>
      </c>
      <c r="C1990">
        <v>129935</v>
      </c>
      <c r="D1990">
        <v>129625</v>
      </c>
      <c r="E1990">
        <v>129685</v>
      </c>
    </row>
    <row r="1991" spans="1:5" x14ac:dyDescent="0.25">
      <c r="A1991" s="2">
        <v>45707.458333333336</v>
      </c>
      <c r="B1991">
        <v>130100</v>
      </c>
      <c r="C1991">
        <v>130160</v>
      </c>
      <c r="D1991">
        <v>129770</v>
      </c>
      <c r="E1991">
        <v>129825</v>
      </c>
    </row>
    <row r="1992" spans="1:5" x14ac:dyDescent="0.25">
      <c r="A1992" s="2">
        <v>45707.447916666664</v>
      </c>
      <c r="B1992">
        <v>129785</v>
      </c>
      <c r="C1992">
        <v>130125</v>
      </c>
      <c r="D1992">
        <v>129760</v>
      </c>
      <c r="E1992">
        <v>130100</v>
      </c>
    </row>
    <row r="1993" spans="1:5" x14ac:dyDescent="0.25">
      <c r="A1993" s="2">
        <v>45707.4375</v>
      </c>
      <c r="B1993">
        <v>129650</v>
      </c>
      <c r="C1993">
        <v>129825</v>
      </c>
      <c r="D1993">
        <v>129605</v>
      </c>
      <c r="E1993">
        <v>129785</v>
      </c>
    </row>
    <row r="1994" spans="1:5" x14ac:dyDescent="0.25">
      <c r="A1994" s="2">
        <v>45707.427083333336</v>
      </c>
      <c r="B1994">
        <v>129565</v>
      </c>
      <c r="C1994">
        <v>129905</v>
      </c>
      <c r="D1994">
        <v>129550</v>
      </c>
      <c r="E1994">
        <v>129650</v>
      </c>
    </row>
    <row r="1995" spans="1:5" x14ac:dyDescent="0.25">
      <c r="A1995" s="2">
        <v>45707.416666666664</v>
      </c>
      <c r="B1995">
        <v>129580</v>
      </c>
      <c r="C1995">
        <v>129655</v>
      </c>
      <c r="D1995">
        <v>129450</v>
      </c>
      <c r="E1995">
        <v>129570</v>
      </c>
    </row>
    <row r="1996" spans="1:5" x14ac:dyDescent="0.25">
      <c r="A1996" s="2">
        <v>45707.40625</v>
      </c>
      <c r="B1996">
        <v>129800</v>
      </c>
      <c r="C1996">
        <v>129825</v>
      </c>
      <c r="D1996">
        <v>129475</v>
      </c>
      <c r="E1996">
        <v>129575</v>
      </c>
    </row>
    <row r="1997" spans="1:5" x14ac:dyDescent="0.25">
      <c r="A1997" s="2">
        <v>45707.395833333336</v>
      </c>
      <c r="B1997">
        <v>130010</v>
      </c>
      <c r="C1997">
        <v>130095</v>
      </c>
      <c r="D1997">
        <v>129765</v>
      </c>
      <c r="E1997">
        <v>129800</v>
      </c>
    </row>
    <row r="1998" spans="1:5" x14ac:dyDescent="0.25">
      <c r="A1998" s="2">
        <v>45707.385416666664</v>
      </c>
      <c r="B1998">
        <v>130225</v>
      </c>
      <c r="C1998">
        <v>130240</v>
      </c>
      <c r="D1998">
        <v>129835</v>
      </c>
      <c r="E1998">
        <v>130010</v>
      </c>
    </row>
    <row r="1999" spans="1:5" x14ac:dyDescent="0.25">
      <c r="A1999" s="2">
        <v>45707.375</v>
      </c>
      <c r="B1999">
        <v>130600</v>
      </c>
      <c r="C1999">
        <v>130620</v>
      </c>
      <c r="D1999">
        <v>130050</v>
      </c>
      <c r="E1999">
        <v>130225</v>
      </c>
    </row>
    <row r="2000" spans="1:5" x14ac:dyDescent="0.25">
      <c r="A2000" s="2">
        <v>45706.760416666664</v>
      </c>
      <c r="B2000">
        <v>130650</v>
      </c>
      <c r="C2000">
        <v>130805</v>
      </c>
      <c r="D2000">
        <v>130600</v>
      </c>
      <c r="E2000">
        <v>130770</v>
      </c>
    </row>
    <row r="2001" spans="1:5" x14ac:dyDescent="0.25">
      <c r="A2001" s="2">
        <v>45706.75</v>
      </c>
      <c r="B2001">
        <v>130570</v>
      </c>
      <c r="C2001">
        <v>130740</v>
      </c>
      <c r="D2001">
        <v>130520</v>
      </c>
      <c r="E2001">
        <v>130655</v>
      </c>
    </row>
    <row r="2002" spans="1:5" x14ac:dyDescent="0.25">
      <c r="A2002" s="2">
        <v>45706.739583333336</v>
      </c>
      <c r="B2002">
        <v>130495</v>
      </c>
      <c r="C2002">
        <v>130715</v>
      </c>
      <c r="D2002">
        <v>130460</v>
      </c>
      <c r="E2002">
        <v>130575</v>
      </c>
    </row>
    <row r="2003" spans="1:5" x14ac:dyDescent="0.25">
      <c r="A2003" s="2">
        <v>45706.729166666664</v>
      </c>
      <c r="B2003">
        <v>130545</v>
      </c>
      <c r="C2003">
        <v>130575</v>
      </c>
      <c r="D2003">
        <v>130340</v>
      </c>
      <c r="E2003">
        <v>130495</v>
      </c>
    </row>
    <row r="2004" spans="1:5" x14ac:dyDescent="0.25">
      <c r="A2004" s="2">
        <v>45706.71875</v>
      </c>
      <c r="B2004">
        <v>130335</v>
      </c>
      <c r="C2004">
        <v>130600</v>
      </c>
      <c r="D2004">
        <v>130335</v>
      </c>
      <c r="E2004">
        <v>130545</v>
      </c>
    </row>
    <row r="2005" spans="1:5" x14ac:dyDescent="0.25">
      <c r="A2005" s="2">
        <v>45706.708333333336</v>
      </c>
      <c r="B2005">
        <v>130530</v>
      </c>
      <c r="C2005">
        <v>130570</v>
      </c>
      <c r="D2005">
        <v>130310</v>
      </c>
      <c r="E2005">
        <v>130335</v>
      </c>
    </row>
    <row r="2006" spans="1:5" x14ac:dyDescent="0.25">
      <c r="A2006" s="2">
        <v>45706.697916666664</v>
      </c>
      <c r="B2006">
        <v>130805</v>
      </c>
      <c r="C2006">
        <v>130845</v>
      </c>
      <c r="D2006">
        <v>130515</v>
      </c>
      <c r="E2006">
        <v>130535</v>
      </c>
    </row>
    <row r="2007" spans="1:5" x14ac:dyDescent="0.25">
      <c r="A2007" s="2">
        <v>45706.6875</v>
      </c>
      <c r="B2007">
        <v>130760</v>
      </c>
      <c r="C2007">
        <v>130825</v>
      </c>
      <c r="D2007">
        <v>130740</v>
      </c>
      <c r="E2007">
        <v>130800</v>
      </c>
    </row>
    <row r="2008" spans="1:5" x14ac:dyDescent="0.25">
      <c r="A2008" s="2">
        <v>45706.677083333336</v>
      </c>
      <c r="B2008">
        <v>130825</v>
      </c>
      <c r="C2008">
        <v>130875</v>
      </c>
      <c r="D2008">
        <v>130765</v>
      </c>
      <c r="E2008">
        <v>130765</v>
      </c>
    </row>
    <row r="2009" spans="1:5" x14ac:dyDescent="0.25">
      <c r="A2009" s="2">
        <v>45706.666666666664</v>
      </c>
      <c r="B2009">
        <v>130775</v>
      </c>
      <c r="C2009">
        <v>130855</v>
      </c>
      <c r="D2009">
        <v>130710</v>
      </c>
      <c r="E2009">
        <v>130830</v>
      </c>
    </row>
    <row r="2010" spans="1:5" x14ac:dyDescent="0.25">
      <c r="A2010" s="2">
        <v>45706.65625</v>
      </c>
      <c r="B2010">
        <v>130690</v>
      </c>
      <c r="C2010">
        <v>130780</v>
      </c>
      <c r="D2010">
        <v>130620</v>
      </c>
      <c r="E2010">
        <v>130780</v>
      </c>
    </row>
    <row r="2011" spans="1:5" x14ac:dyDescent="0.25">
      <c r="A2011" s="2">
        <v>45706.645833333336</v>
      </c>
      <c r="B2011">
        <v>130690</v>
      </c>
      <c r="C2011">
        <v>130855</v>
      </c>
      <c r="D2011">
        <v>130660</v>
      </c>
      <c r="E2011">
        <v>130685</v>
      </c>
    </row>
    <row r="2012" spans="1:5" x14ac:dyDescent="0.25">
      <c r="A2012" s="2">
        <v>45706.635416666664</v>
      </c>
      <c r="B2012">
        <v>130960</v>
      </c>
      <c r="C2012">
        <v>130970</v>
      </c>
      <c r="D2012">
        <v>130680</v>
      </c>
      <c r="E2012">
        <v>130695</v>
      </c>
    </row>
    <row r="2013" spans="1:5" x14ac:dyDescent="0.25">
      <c r="A2013" s="2">
        <v>45706.625</v>
      </c>
      <c r="B2013">
        <v>130960</v>
      </c>
      <c r="C2013">
        <v>131035</v>
      </c>
      <c r="D2013">
        <v>130900</v>
      </c>
      <c r="E2013">
        <v>130960</v>
      </c>
    </row>
    <row r="2014" spans="1:5" x14ac:dyDescent="0.25">
      <c r="A2014" s="2">
        <v>45706.614583333336</v>
      </c>
      <c r="B2014">
        <v>131125</v>
      </c>
      <c r="C2014">
        <v>131160</v>
      </c>
      <c r="D2014">
        <v>130935</v>
      </c>
      <c r="E2014">
        <v>130965</v>
      </c>
    </row>
    <row r="2015" spans="1:5" x14ac:dyDescent="0.25">
      <c r="A2015" s="2">
        <v>45706.604166666664</v>
      </c>
      <c r="B2015">
        <v>131190</v>
      </c>
      <c r="C2015">
        <v>131280</v>
      </c>
      <c r="D2015">
        <v>131110</v>
      </c>
      <c r="E2015">
        <v>131125</v>
      </c>
    </row>
    <row r="2016" spans="1:5" x14ac:dyDescent="0.25">
      <c r="A2016" s="2">
        <v>45706.59375</v>
      </c>
      <c r="B2016">
        <v>131300</v>
      </c>
      <c r="C2016">
        <v>131335</v>
      </c>
      <c r="D2016">
        <v>131135</v>
      </c>
      <c r="E2016">
        <v>131190</v>
      </c>
    </row>
    <row r="2017" spans="1:5" x14ac:dyDescent="0.25">
      <c r="A2017" s="2">
        <v>45706.583333333336</v>
      </c>
      <c r="B2017">
        <v>131405</v>
      </c>
      <c r="C2017">
        <v>131440</v>
      </c>
      <c r="D2017">
        <v>131235</v>
      </c>
      <c r="E2017">
        <v>131305</v>
      </c>
    </row>
    <row r="2018" spans="1:5" x14ac:dyDescent="0.25">
      <c r="A2018" s="2">
        <v>45706.572916666664</v>
      </c>
      <c r="B2018">
        <v>131400</v>
      </c>
      <c r="C2018">
        <v>131460</v>
      </c>
      <c r="D2018">
        <v>131360</v>
      </c>
      <c r="E2018">
        <v>131405</v>
      </c>
    </row>
    <row r="2019" spans="1:5" x14ac:dyDescent="0.25">
      <c r="A2019" s="2">
        <v>45706.5625</v>
      </c>
      <c r="B2019">
        <v>131385</v>
      </c>
      <c r="C2019">
        <v>131435</v>
      </c>
      <c r="D2019">
        <v>131275</v>
      </c>
      <c r="E2019">
        <v>131395</v>
      </c>
    </row>
    <row r="2020" spans="1:5" x14ac:dyDescent="0.25">
      <c r="A2020" s="2">
        <v>45706.552083333336</v>
      </c>
      <c r="B2020">
        <v>131335</v>
      </c>
      <c r="C2020">
        <v>131465</v>
      </c>
      <c r="D2020">
        <v>131310</v>
      </c>
      <c r="E2020">
        <v>131380</v>
      </c>
    </row>
    <row r="2021" spans="1:5" x14ac:dyDescent="0.25">
      <c r="A2021" s="2">
        <v>45706.541666666664</v>
      </c>
      <c r="B2021">
        <v>131455</v>
      </c>
      <c r="C2021">
        <v>131475</v>
      </c>
      <c r="D2021">
        <v>131320</v>
      </c>
      <c r="E2021">
        <v>131330</v>
      </c>
    </row>
    <row r="2022" spans="1:5" x14ac:dyDescent="0.25">
      <c r="A2022" s="2">
        <v>45706.53125</v>
      </c>
      <c r="B2022">
        <v>131580</v>
      </c>
      <c r="C2022">
        <v>131610</v>
      </c>
      <c r="D2022">
        <v>131420</v>
      </c>
      <c r="E2022">
        <v>131455</v>
      </c>
    </row>
    <row r="2023" spans="1:5" x14ac:dyDescent="0.25">
      <c r="A2023" s="2">
        <v>45706.520833333336</v>
      </c>
      <c r="B2023">
        <v>131500</v>
      </c>
      <c r="C2023">
        <v>131580</v>
      </c>
      <c r="D2023">
        <v>131425</v>
      </c>
      <c r="E2023">
        <v>131580</v>
      </c>
    </row>
    <row r="2024" spans="1:5" x14ac:dyDescent="0.25">
      <c r="A2024" s="2">
        <v>45706.510416666664</v>
      </c>
      <c r="B2024">
        <v>131405</v>
      </c>
      <c r="C2024">
        <v>131505</v>
      </c>
      <c r="D2024">
        <v>131375</v>
      </c>
      <c r="E2024">
        <v>131495</v>
      </c>
    </row>
    <row r="2025" spans="1:5" x14ac:dyDescent="0.25">
      <c r="A2025" s="2">
        <v>45706.5</v>
      </c>
      <c r="B2025">
        <v>131005</v>
      </c>
      <c r="C2025">
        <v>131455</v>
      </c>
      <c r="D2025">
        <v>131000</v>
      </c>
      <c r="E2025">
        <v>131405</v>
      </c>
    </row>
    <row r="2026" spans="1:5" x14ac:dyDescent="0.25">
      <c r="A2026" s="2">
        <v>45706.489583333336</v>
      </c>
      <c r="B2026">
        <v>131055</v>
      </c>
      <c r="C2026">
        <v>131100</v>
      </c>
      <c r="D2026">
        <v>130925</v>
      </c>
      <c r="E2026">
        <v>131005</v>
      </c>
    </row>
    <row r="2027" spans="1:5" x14ac:dyDescent="0.25">
      <c r="A2027" s="2">
        <v>45706.479166666664</v>
      </c>
      <c r="B2027">
        <v>131035</v>
      </c>
      <c r="C2027">
        <v>131160</v>
      </c>
      <c r="D2027">
        <v>130925</v>
      </c>
      <c r="E2027">
        <v>131055</v>
      </c>
    </row>
    <row r="2028" spans="1:5" x14ac:dyDescent="0.25">
      <c r="A2028" s="2">
        <v>45706.46875</v>
      </c>
      <c r="B2028">
        <v>130895</v>
      </c>
      <c r="C2028">
        <v>131035</v>
      </c>
      <c r="D2028">
        <v>130830</v>
      </c>
      <c r="E2028">
        <v>131035</v>
      </c>
    </row>
    <row r="2029" spans="1:5" x14ac:dyDescent="0.25">
      <c r="A2029" s="2">
        <v>45706.458333333336</v>
      </c>
      <c r="B2029">
        <v>130845</v>
      </c>
      <c r="C2029">
        <v>130905</v>
      </c>
      <c r="D2029">
        <v>130640</v>
      </c>
      <c r="E2029">
        <v>130895</v>
      </c>
    </row>
    <row r="2030" spans="1:5" x14ac:dyDescent="0.25">
      <c r="A2030" s="2">
        <v>45706.447916666664</v>
      </c>
      <c r="B2030">
        <v>130610</v>
      </c>
      <c r="C2030">
        <v>130915</v>
      </c>
      <c r="D2030">
        <v>130605</v>
      </c>
      <c r="E2030">
        <v>130845</v>
      </c>
    </row>
    <row r="2031" spans="1:5" x14ac:dyDescent="0.25">
      <c r="A2031" s="2">
        <v>45706.4375</v>
      </c>
      <c r="B2031">
        <v>130395</v>
      </c>
      <c r="C2031">
        <v>130775</v>
      </c>
      <c r="D2031">
        <v>130310</v>
      </c>
      <c r="E2031">
        <v>130615</v>
      </c>
    </row>
    <row r="2032" spans="1:5" x14ac:dyDescent="0.25">
      <c r="A2032" s="2">
        <v>45706.427083333336</v>
      </c>
      <c r="B2032">
        <v>130865</v>
      </c>
      <c r="C2032">
        <v>130880</v>
      </c>
      <c r="D2032">
        <v>130295</v>
      </c>
      <c r="E2032">
        <v>130395</v>
      </c>
    </row>
    <row r="2033" spans="1:5" x14ac:dyDescent="0.25">
      <c r="A2033" s="2">
        <v>45706.416666666664</v>
      </c>
      <c r="B2033">
        <v>131070</v>
      </c>
      <c r="C2033">
        <v>131160</v>
      </c>
      <c r="D2033">
        <v>130830</v>
      </c>
      <c r="E2033">
        <v>130865</v>
      </c>
    </row>
    <row r="2034" spans="1:5" x14ac:dyDescent="0.25">
      <c r="A2034" s="2">
        <v>45706.40625</v>
      </c>
      <c r="B2034">
        <v>130955</v>
      </c>
      <c r="C2034">
        <v>131080</v>
      </c>
      <c r="D2034">
        <v>130950</v>
      </c>
      <c r="E2034">
        <v>131075</v>
      </c>
    </row>
    <row r="2035" spans="1:5" x14ac:dyDescent="0.25">
      <c r="A2035" s="2">
        <v>45706.395833333336</v>
      </c>
      <c r="B2035">
        <v>130770</v>
      </c>
      <c r="C2035">
        <v>131060</v>
      </c>
      <c r="D2035">
        <v>130765</v>
      </c>
      <c r="E2035">
        <v>130950</v>
      </c>
    </row>
    <row r="2036" spans="1:5" x14ac:dyDescent="0.25">
      <c r="A2036" s="2">
        <v>45706.385416666664</v>
      </c>
      <c r="B2036">
        <v>130835</v>
      </c>
      <c r="C2036">
        <v>130850</v>
      </c>
      <c r="D2036">
        <v>130715</v>
      </c>
      <c r="E2036">
        <v>130770</v>
      </c>
    </row>
    <row r="2037" spans="1:5" x14ac:dyDescent="0.25">
      <c r="A2037" s="2">
        <v>45706.375</v>
      </c>
      <c r="B2037">
        <v>131300</v>
      </c>
      <c r="C2037">
        <v>131325</v>
      </c>
      <c r="D2037">
        <v>130690</v>
      </c>
      <c r="E2037">
        <v>130840</v>
      </c>
    </row>
    <row r="2038" spans="1:5" x14ac:dyDescent="0.25">
      <c r="A2038" s="2">
        <v>45705.760416666664</v>
      </c>
      <c r="B2038">
        <v>130845</v>
      </c>
      <c r="C2038">
        <v>130915</v>
      </c>
      <c r="D2038">
        <v>130820</v>
      </c>
      <c r="E2038">
        <v>130880</v>
      </c>
    </row>
    <row r="2039" spans="1:5" x14ac:dyDescent="0.25">
      <c r="A2039" s="2">
        <v>45705.75</v>
      </c>
      <c r="B2039">
        <v>130990</v>
      </c>
      <c r="C2039">
        <v>131015</v>
      </c>
      <c r="D2039">
        <v>130760</v>
      </c>
      <c r="E2039">
        <v>130850</v>
      </c>
    </row>
    <row r="2040" spans="1:5" x14ac:dyDescent="0.25">
      <c r="A2040" s="2">
        <v>45705.739583333336</v>
      </c>
      <c r="B2040">
        <v>131245</v>
      </c>
      <c r="C2040">
        <v>131265</v>
      </c>
      <c r="D2040">
        <v>130880</v>
      </c>
      <c r="E2040">
        <v>130990</v>
      </c>
    </row>
    <row r="2041" spans="1:5" x14ac:dyDescent="0.25">
      <c r="A2041" s="2">
        <v>45705.729166666664</v>
      </c>
      <c r="B2041">
        <v>131430</v>
      </c>
      <c r="C2041">
        <v>131440</v>
      </c>
      <c r="D2041">
        <v>131205</v>
      </c>
      <c r="E2041">
        <v>131240</v>
      </c>
    </row>
    <row r="2042" spans="1:5" x14ac:dyDescent="0.25">
      <c r="A2042" s="2">
        <v>45705.71875</v>
      </c>
      <c r="B2042">
        <v>131380</v>
      </c>
      <c r="C2042">
        <v>131445</v>
      </c>
      <c r="D2042">
        <v>131280</v>
      </c>
      <c r="E2042">
        <v>131430</v>
      </c>
    </row>
    <row r="2043" spans="1:5" x14ac:dyDescent="0.25">
      <c r="A2043" s="2">
        <v>45705.708333333336</v>
      </c>
      <c r="B2043">
        <v>131485</v>
      </c>
      <c r="C2043">
        <v>131545</v>
      </c>
      <c r="D2043">
        <v>131380</v>
      </c>
      <c r="E2043">
        <v>131385</v>
      </c>
    </row>
    <row r="2044" spans="1:5" x14ac:dyDescent="0.25">
      <c r="A2044" s="2">
        <v>45705.697916666664</v>
      </c>
      <c r="B2044">
        <v>131525</v>
      </c>
      <c r="C2044">
        <v>131635</v>
      </c>
      <c r="D2044">
        <v>131450</v>
      </c>
      <c r="E2044">
        <v>131490</v>
      </c>
    </row>
    <row r="2045" spans="1:5" x14ac:dyDescent="0.25">
      <c r="A2045" s="2">
        <v>45705.6875</v>
      </c>
      <c r="B2045">
        <v>131475</v>
      </c>
      <c r="C2045">
        <v>131550</v>
      </c>
      <c r="D2045">
        <v>131405</v>
      </c>
      <c r="E2045">
        <v>131525</v>
      </c>
    </row>
    <row r="2046" spans="1:5" x14ac:dyDescent="0.25">
      <c r="A2046" s="2">
        <v>45705.677083333336</v>
      </c>
      <c r="B2046">
        <v>131225</v>
      </c>
      <c r="C2046">
        <v>131490</v>
      </c>
      <c r="D2046">
        <v>131210</v>
      </c>
      <c r="E2046">
        <v>131475</v>
      </c>
    </row>
    <row r="2047" spans="1:5" x14ac:dyDescent="0.25">
      <c r="A2047" s="2">
        <v>45705.666666666664</v>
      </c>
      <c r="B2047">
        <v>131330</v>
      </c>
      <c r="C2047">
        <v>131425</v>
      </c>
      <c r="D2047">
        <v>131225</v>
      </c>
      <c r="E2047">
        <v>131230</v>
      </c>
    </row>
    <row r="2048" spans="1:5" x14ac:dyDescent="0.25">
      <c r="A2048" s="2">
        <v>45705.65625</v>
      </c>
      <c r="B2048">
        <v>131335</v>
      </c>
      <c r="C2048">
        <v>131390</v>
      </c>
      <c r="D2048">
        <v>131245</v>
      </c>
      <c r="E2048">
        <v>131325</v>
      </c>
    </row>
    <row r="2049" spans="1:5" x14ac:dyDescent="0.25">
      <c r="A2049" s="2">
        <v>45705.645833333336</v>
      </c>
      <c r="B2049">
        <v>131605</v>
      </c>
      <c r="C2049">
        <v>131615</v>
      </c>
      <c r="D2049">
        <v>131180</v>
      </c>
      <c r="E2049">
        <v>131340</v>
      </c>
    </row>
    <row r="2050" spans="1:5" x14ac:dyDescent="0.25">
      <c r="A2050" s="2">
        <v>45705.635416666664</v>
      </c>
      <c r="B2050">
        <v>131640</v>
      </c>
      <c r="C2050">
        <v>131695</v>
      </c>
      <c r="D2050">
        <v>131570</v>
      </c>
      <c r="E2050">
        <v>131610</v>
      </c>
    </row>
    <row r="2051" spans="1:5" x14ac:dyDescent="0.25">
      <c r="A2051" s="2">
        <v>45705.625</v>
      </c>
      <c r="B2051">
        <v>131690</v>
      </c>
      <c r="C2051">
        <v>131725</v>
      </c>
      <c r="D2051">
        <v>131605</v>
      </c>
      <c r="E2051">
        <v>131635</v>
      </c>
    </row>
    <row r="2052" spans="1:5" x14ac:dyDescent="0.25">
      <c r="A2052" s="2">
        <v>45705.614583333336</v>
      </c>
      <c r="B2052">
        <v>131620</v>
      </c>
      <c r="C2052">
        <v>131730</v>
      </c>
      <c r="D2052">
        <v>131560</v>
      </c>
      <c r="E2052">
        <v>131695</v>
      </c>
    </row>
    <row r="2053" spans="1:5" x14ac:dyDescent="0.25">
      <c r="A2053" s="2">
        <v>45705.604166666664</v>
      </c>
      <c r="B2053">
        <v>131750</v>
      </c>
      <c r="C2053">
        <v>131760</v>
      </c>
      <c r="D2053">
        <v>131585</v>
      </c>
      <c r="E2053">
        <v>131620</v>
      </c>
    </row>
    <row r="2054" spans="1:5" x14ac:dyDescent="0.25">
      <c r="A2054" s="2">
        <v>45705.59375</v>
      </c>
      <c r="B2054">
        <v>131805</v>
      </c>
      <c r="C2054">
        <v>131810</v>
      </c>
      <c r="D2054">
        <v>131705</v>
      </c>
      <c r="E2054">
        <v>131745</v>
      </c>
    </row>
    <row r="2055" spans="1:5" x14ac:dyDescent="0.25">
      <c r="A2055" s="2">
        <v>45705.583333333336</v>
      </c>
      <c r="B2055">
        <v>131870</v>
      </c>
      <c r="C2055">
        <v>131885</v>
      </c>
      <c r="D2055">
        <v>131730</v>
      </c>
      <c r="E2055">
        <v>131805</v>
      </c>
    </row>
    <row r="2056" spans="1:5" x14ac:dyDescent="0.25">
      <c r="A2056" s="2">
        <v>45705.572916666664</v>
      </c>
      <c r="B2056">
        <v>131815</v>
      </c>
      <c r="C2056">
        <v>131940</v>
      </c>
      <c r="D2056">
        <v>131790</v>
      </c>
      <c r="E2056">
        <v>131870</v>
      </c>
    </row>
    <row r="2057" spans="1:5" x14ac:dyDescent="0.25">
      <c r="A2057" s="2">
        <v>45705.5625</v>
      </c>
      <c r="B2057">
        <v>131735</v>
      </c>
      <c r="C2057">
        <v>131895</v>
      </c>
      <c r="D2057">
        <v>131725</v>
      </c>
      <c r="E2057">
        <v>131810</v>
      </c>
    </row>
    <row r="2058" spans="1:5" x14ac:dyDescent="0.25">
      <c r="A2058" s="2">
        <v>45705.552083333336</v>
      </c>
      <c r="B2058">
        <v>131755</v>
      </c>
      <c r="C2058">
        <v>131875</v>
      </c>
      <c r="D2058">
        <v>131705</v>
      </c>
      <c r="E2058">
        <v>131735</v>
      </c>
    </row>
    <row r="2059" spans="1:5" x14ac:dyDescent="0.25">
      <c r="A2059" s="2">
        <v>45705.541666666664</v>
      </c>
      <c r="B2059">
        <v>131760</v>
      </c>
      <c r="C2059">
        <v>131820</v>
      </c>
      <c r="D2059">
        <v>131660</v>
      </c>
      <c r="E2059">
        <v>131760</v>
      </c>
    </row>
    <row r="2060" spans="1:5" x14ac:dyDescent="0.25">
      <c r="A2060" s="2">
        <v>45705.53125</v>
      </c>
      <c r="B2060">
        <v>131590</v>
      </c>
      <c r="C2060">
        <v>131845</v>
      </c>
      <c r="D2060">
        <v>131585</v>
      </c>
      <c r="E2060">
        <v>131765</v>
      </c>
    </row>
    <row r="2061" spans="1:5" x14ac:dyDescent="0.25">
      <c r="A2061" s="2">
        <v>45705.520833333336</v>
      </c>
      <c r="B2061">
        <v>131450</v>
      </c>
      <c r="C2061">
        <v>131650</v>
      </c>
      <c r="D2061">
        <v>131445</v>
      </c>
      <c r="E2061">
        <v>131595</v>
      </c>
    </row>
    <row r="2062" spans="1:5" x14ac:dyDescent="0.25">
      <c r="A2062" s="2">
        <v>45705.510416666664</v>
      </c>
      <c r="B2062">
        <v>131530</v>
      </c>
      <c r="C2062">
        <v>131535</v>
      </c>
      <c r="D2062">
        <v>131390</v>
      </c>
      <c r="E2062">
        <v>131445</v>
      </c>
    </row>
    <row r="2063" spans="1:5" x14ac:dyDescent="0.25">
      <c r="A2063" s="2">
        <v>45705.5</v>
      </c>
      <c r="B2063">
        <v>131475</v>
      </c>
      <c r="C2063">
        <v>131550</v>
      </c>
      <c r="D2063">
        <v>131405</v>
      </c>
      <c r="E2063">
        <v>131535</v>
      </c>
    </row>
    <row r="2064" spans="1:5" x14ac:dyDescent="0.25">
      <c r="A2064" s="2">
        <v>45705.489583333336</v>
      </c>
      <c r="B2064">
        <v>131500</v>
      </c>
      <c r="C2064">
        <v>131630</v>
      </c>
      <c r="D2064">
        <v>131380</v>
      </c>
      <c r="E2064">
        <v>131475</v>
      </c>
    </row>
    <row r="2065" spans="1:5" x14ac:dyDescent="0.25">
      <c r="A2065" s="2">
        <v>45705.479166666664</v>
      </c>
      <c r="B2065">
        <v>131460</v>
      </c>
      <c r="C2065">
        <v>131615</v>
      </c>
      <c r="D2065">
        <v>131415</v>
      </c>
      <c r="E2065">
        <v>131500</v>
      </c>
    </row>
    <row r="2066" spans="1:5" x14ac:dyDescent="0.25">
      <c r="A2066" s="2">
        <v>45705.46875</v>
      </c>
      <c r="B2066">
        <v>131335</v>
      </c>
      <c r="C2066">
        <v>131500</v>
      </c>
      <c r="D2066">
        <v>131215</v>
      </c>
      <c r="E2066">
        <v>131460</v>
      </c>
    </row>
    <row r="2067" spans="1:5" x14ac:dyDescent="0.25">
      <c r="A2067" s="2">
        <v>45705.458333333336</v>
      </c>
      <c r="B2067">
        <v>131140</v>
      </c>
      <c r="C2067">
        <v>131370</v>
      </c>
      <c r="D2067">
        <v>131050</v>
      </c>
      <c r="E2067">
        <v>131340</v>
      </c>
    </row>
    <row r="2068" spans="1:5" x14ac:dyDescent="0.25">
      <c r="A2068" s="2">
        <v>45705.447916666664</v>
      </c>
      <c r="B2068">
        <v>131060</v>
      </c>
      <c r="C2068">
        <v>131150</v>
      </c>
      <c r="D2068">
        <v>131000</v>
      </c>
      <c r="E2068">
        <v>131145</v>
      </c>
    </row>
    <row r="2069" spans="1:5" x14ac:dyDescent="0.25">
      <c r="A2069" s="2">
        <v>45705.4375</v>
      </c>
      <c r="B2069">
        <v>131050</v>
      </c>
      <c r="C2069">
        <v>131195</v>
      </c>
      <c r="D2069">
        <v>130970</v>
      </c>
      <c r="E2069">
        <v>131055</v>
      </c>
    </row>
    <row r="2070" spans="1:5" x14ac:dyDescent="0.25">
      <c r="A2070" s="2">
        <v>45705.427083333336</v>
      </c>
      <c r="B2070">
        <v>130980</v>
      </c>
      <c r="C2070">
        <v>131200</v>
      </c>
      <c r="D2070">
        <v>130945</v>
      </c>
      <c r="E2070">
        <v>131045</v>
      </c>
    </row>
    <row r="2071" spans="1:5" x14ac:dyDescent="0.25">
      <c r="A2071" s="2">
        <v>45705.416666666664</v>
      </c>
      <c r="B2071">
        <v>131130</v>
      </c>
      <c r="C2071">
        <v>131130</v>
      </c>
      <c r="D2071">
        <v>130830</v>
      </c>
      <c r="E2071">
        <v>130985</v>
      </c>
    </row>
    <row r="2072" spans="1:5" x14ac:dyDescent="0.25">
      <c r="A2072" s="2">
        <v>45705.40625</v>
      </c>
      <c r="B2072">
        <v>131025</v>
      </c>
      <c r="C2072">
        <v>131160</v>
      </c>
      <c r="D2072">
        <v>130955</v>
      </c>
      <c r="E2072">
        <v>131125</v>
      </c>
    </row>
    <row r="2073" spans="1:5" x14ac:dyDescent="0.25">
      <c r="A2073" s="2">
        <v>45705.395833333336</v>
      </c>
      <c r="B2073">
        <v>130920</v>
      </c>
      <c r="C2073">
        <v>131095</v>
      </c>
      <c r="D2073">
        <v>130905</v>
      </c>
      <c r="E2073">
        <v>131020</v>
      </c>
    </row>
    <row r="2074" spans="1:5" x14ac:dyDescent="0.25">
      <c r="A2074" s="2">
        <v>45705.385416666664</v>
      </c>
      <c r="B2074">
        <v>130835</v>
      </c>
      <c r="C2074">
        <v>130945</v>
      </c>
      <c r="D2074">
        <v>130700</v>
      </c>
      <c r="E2074">
        <v>130925</v>
      </c>
    </row>
    <row r="2075" spans="1:5" x14ac:dyDescent="0.25">
      <c r="A2075" s="2">
        <v>45705.375</v>
      </c>
      <c r="B2075">
        <v>130450</v>
      </c>
      <c r="C2075">
        <v>130865</v>
      </c>
      <c r="D2075">
        <v>130420</v>
      </c>
      <c r="E2075">
        <v>130835</v>
      </c>
    </row>
    <row r="2076" spans="1:5" x14ac:dyDescent="0.25">
      <c r="A2076" s="2">
        <v>45702.760416666664</v>
      </c>
      <c r="B2076">
        <v>130500</v>
      </c>
      <c r="C2076">
        <v>130505</v>
      </c>
      <c r="D2076">
        <v>130260</v>
      </c>
      <c r="E2076">
        <v>130455</v>
      </c>
    </row>
    <row r="2077" spans="1:5" x14ac:dyDescent="0.25">
      <c r="A2077" s="2">
        <v>45702.75</v>
      </c>
      <c r="B2077">
        <v>130650</v>
      </c>
      <c r="C2077">
        <v>130760</v>
      </c>
      <c r="D2077">
        <v>130445</v>
      </c>
      <c r="E2077">
        <v>130495</v>
      </c>
    </row>
    <row r="2078" spans="1:5" x14ac:dyDescent="0.25">
      <c r="A2078" s="2">
        <v>45702.739583333336</v>
      </c>
      <c r="B2078">
        <v>130755</v>
      </c>
      <c r="C2078">
        <v>130875</v>
      </c>
      <c r="D2078">
        <v>130620</v>
      </c>
      <c r="E2078">
        <v>130650</v>
      </c>
    </row>
    <row r="2079" spans="1:5" x14ac:dyDescent="0.25">
      <c r="A2079" s="2">
        <v>45702.729166666664</v>
      </c>
      <c r="B2079">
        <v>130820</v>
      </c>
      <c r="C2079">
        <v>130925</v>
      </c>
      <c r="D2079">
        <v>130700</v>
      </c>
      <c r="E2079">
        <v>130755</v>
      </c>
    </row>
    <row r="2080" spans="1:5" x14ac:dyDescent="0.25">
      <c r="A2080" s="2">
        <v>45702.71875</v>
      </c>
      <c r="B2080">
        <v>130660</v>
      </c>
      <c r="C2080">
        <v>130940</v>
      </c>
      <c r="D2080">
        <v>130620</v>
      </c>
      <c r="E2080">
        <v>130820</v>
      </c>
    </row>
    <row r="2081" spans="1:5" x14ac:dyDescent="0.25">
      <c r="A2081" s="2">
        <v>45702.708333333336</v>
      </c>
      <c r="B2081">
        <v>130595</v>
      </c>
      <c r="C2081">
        <v>130705</v>
      </c>
      <c r="D2081">
        <v>130420</v>
      </c>
      <c r="E2081">
        <v>130655</v>
      </c>
    </row>
    <row r="2082" spans="1:5" x14ac:dyDescent="0.25">
      <c r="A2082" s="2">
        <v>45702.697916666664</v>
      </c>
      <c r="B2082">
        <v>130845</v>
      </c>
      <c r="C2082">
        <v>130905</v>
      </c>
      <c r="D2082">
        <v>130570</v>
      </c>
      <c r="E2082">
        <v>130600</v>
      </c>
    </row>
    <row r="2083" spans="1:5" x14ac:dyDescent="0.25">
      <c r="A2083" s="2">
        <v>45702.6875</v>
      </c>
      <c r="B2083">
        <v>130385</v>
      </c>
      <c r="C2083">
        <v>130880</v>
      </c>
      <c r="D2083">
        <v>130345</v>
      </c>
      <c r="E2083">
        <v>130845</v>
      </c>
    </row>
    <row r="2084" spans="1:5" x14ac:dyDescent="0.25">
      <c r="A2084" s="2">
        <v>45702.677083333336</v>
      </c>
      <c r="B2084">
        <v>130090</v>
      </c>
      <c r="C2084">
        <v>130440</v>
      </c>
      <c r="D2084">
        <v>130030</v>
      </c>
      <c r="E2084">
        <v>130385</v>
      </c>
    </row>
    <row r="2085" spans="1:5" x14ac:dyDescent="0.25">
      <c r="A2085" s="2">
        <v>45702.666666666664</v>
      </c>
      <c r="B2085">
        <v>129725</v>
      </c>
      <c r="C2085">
        <v>130155</v>
      </c>
      <c r="D2085">
        <v>129725</v>
      </c>
      <c r="E2085">
        <v>130090</v>
      </c>
    </row>
    <row r="2086" spans="1:5" x14ac:dyDescent="0.25">
      <c r="A2086" s="2">
        <v>45702.65625</v>
      </c>
      <c r="B2086">
        <v>129645</v>
      </c>
      <c r="C2086">
        <v>129750</v>
      </c>
      <c r="D2086">
        <v>129635</v>
      </c>
      <c r="E2086">
        <v>129725</v>
      </c>
    </row>
    <row r="2087" spans="1:5" x14ac:dyDescent="0.25">
      <c r="A2087" s="2">
        <v>45702.645833333336</v>
      </c>
      <c r="B2087">
        <v>129540</v>
      </c>
      <c r="C2087">
        <v>129685</v>
      </c>
      <c r="D2087">
        <v>129515</v>
      </c>
      <c r="E2087">
        <v>129645</v>
      </c>
    </row>
    <row r="2088" spans="1:5" x14ac:dyDescent="0.25">
      <c r="A2088" s="2">
        <v>45702.635416666664</v>
      </c>
      <c r="B2088">
        <v>129525</v>
      </c>
      <c r="C2088">
        <v>129565</v>
      </c>
      <c r="D2088">
        <v>129455</v>
      </c>
      <c r="E2088">
        <v>129535</v>
      </c>
    </row>
    <row r="2089" spans="1:5" x14ac:dyDescent="0.25">
      <c r="A2089" s="2">
        <v>45702.625</v>
      </c>
      <c r="B2089">
        <v>129535</v>
      </c>
      <c r="C2089">
        <v>129590</v>
      </c>
      <c r="D2089">
        <v>129485</v>
      </c>
      <c r="E2089">
        <v>129525</v>
      </c>
    </row>
    <row r="2090" spans="1:5" x14ac:dyDescent="0.25">
      <c r="A2090" s="2">
        <v>45702.614583333336</v>
      </c>
      <c r="B2090">
        <v>129600</v>
      </c>
      <c r="C2090">
        <v>129670</v>
      </c>
      <c r="D2090">
        <v>129525</v>
      </c>
      <c r="E2090">
        <v>129535</v>
      </c>
    </row>
    <row r="2091" spans="1:5" x14ac:dyDescent="0.25">
      <c r="A2091" s="2">
        <v>45702.604166666664</v>
      </c>
      <c r="B2091">
        <v>129550</v>
      </c>
      <c r="C2091">
        <v>129610</v>
      </c>
      <c r="D2091">
        <v>129495</v>
      </c>
      <c r="E2091">
        <v>129600</v>
      </c>
    </row>
    <row r="2092" spans="1:5" x14ac:dyDescent="0.25">
      <c r="A2092" s="2">
        <v>45702.59375</v>
      </c>
      <c r="B2092">
        <v>129475</v>
      </c>
      <c r="C2092">
        <v>129635</v>
      </c>
      <c r="D2092">
        <v>129450</v>
      </c>
      <c r="E2092">
        <v>129555</v>
      </c>
    </row>
    <row r="2093" spans="1:5" x14ac:dyDescent="0.25">
      <c r="A2093" s="2">
        <v>45702.583333333336</v>
      </c>
      <c r="B2093">
        <v>129445</v>
      </c>
      <c r="C2093">
        <v>129490</v>
      </c>
      <c r="D2093">
        <v>129335</v>
      </c>
      <c r="E2093">
        <v>129475</v>
      </c>
    </row>
    <row r="2094" spans="1:5" x14ac:dyDescent="0.25">
      <c r="A2094" s="2">
        <v>45702.572916666664</v>
      </c>
      <c r="B2094">
        <v>129175</v>
      </c>
      <c r="C2094">
        <v>129440</v>
      </c>
      <c r="D2094">
        <v>129075</v>
      </c>
      <c r="E2094">
        <v>129440</v>
      </c>
    </row>
    <row r="2095" spans="1:5" x14ac:dyDescent="0.25">
      <c r="A2095" s="2">
        <v>45702.5625</v>
      </c>
      <c r="B2095">
        <v>129225</v>
      </c>
      <c r="C2095">
        <v>129265</v>
      </c>
      <c r="D2095">
        <v>129125</v>
      </c>
      <c r="E2095">
        <v>129175</v>
      </c>
    </row>
    <row r="2096" spans="1:5" x14ac:dyDescent="0.25">
      <c r="A2096" s="2">
        <v>45702.552083333336</v>
      </c>
      <c r="B2096">
        <v>129035</v>
      </c>
      <c r="C2096">
        <v>129245</v>
      </c>
      <c r="D2096">
        <v>128975</v>
      </c>
      <c r="E2096">
        <v>129225</v>
      </c>
    </row>
    <row r="2097" spans="1:5" x14ac:dyDescent="0.25">
      <c r="A2097" s="2">
        <v>45702.541666666664</v>
      </c>
      <c r="B2097">
        <v>129015</v>
      </c>
      <c r="C2097">
        <v>129095</v>
      </c>
      <c r="D2097">
        <v>128955</v>
      </c>
      <c r="E2097">
        <v>129035</v>
      </c>
    </row>
    <row r="2098" spans="1:5" x14ac:dyDescent="0.25">
      <c r="A2098" s="2">
        <v>45702.53125</v>
      </c>
      <c r="B2098">
        <v>129180</v>
      </c>
      <c r="C2098">
        <v>129230</v>
      </c>
      <c r="D2098">
        <v>129005</v>
      </c>
      <c r="E2098">
        <v>129015</v>
      </c>
    </row>
    <row r="2099" spans="1:5" x14ac:dyDescent="0.25">
      <c r="A2099" s="2">
        <v>45702.520833333336</v>
      </c>
      <c r="B2099">
        <v>128995</v>
      </c>
      <c r="C2099">
        <v>129215</v>
      </c>
      <c r="D2099">
        <v>128965</v>
      </c>
      <c r="E2099">
        <v>129180</v>
      </c>
    </row>
    <row r="2100" spans="1:5" x14ac:dyDescent="0.25">
      <c r="A2100" s="2">
        <v>45702.510416666664</v>
      </c>
      <c r="B2100">
        <v>128880</v>
      </c>
      <c r="C2100">
        <v>129085</v>
      </c>
      <c r="D2100">
        <v>128850</v>
      </c>
      <c r="E2100">
        <v>128990</v>
      </c>
    </row>
    <row r="2101" spans="1:5" x14ac:dyDescent="0.25">
      <c r="A2101" s="2">
        <v>45702.5</v>
      </c>
      <c r="B2101">
        <v>128715</v>
      </c>
      <c r="C2101">
        <v>128980</v>
      </c>
      <c r="D2101">
        <v>128675</v>
      </c>
      <c r="E2101">
        <v>128875</v>
      </c>
    </row>
    <row r="2102" spans="1:5" x14ac:dyDescent="0.25">
      <c r="A2102" s="2">
        <v>45702.489583333336</v>
      </c>
      <c r="B2102">
        <v>128530</v>
      </c>
      <c r="C2102">
        <v>128730</v>
      </c>
      <c r="D2102">
        <v>128480</v>
      </c>
      <c r="E2102">
        <v>128715</v>
      </c>
    </row>
    <row r="2103" spans="1:5" x14ac:dyDescent="0.25">
      <c r="A2103" s="2">
        <v>45702.479166666664</v>
      </c>
      <c r="B2103">
        <v>128740</v>
      </c>
      <c r="C2103">
        <v>128765</v>
      </c>
      <c r="D2103">
        <v>128475</v>
      </c>
      <c r="E2103">
        <v>128530</v>
      </c>
    </row>
    <row r="2104" spans="1:5" x14ac:dyDescent="0.25">
      <c r="A2104" s="2">
        <v>45702.46875</v>
      </c>
      <c r="B2104">
        <v>128390</v>
      </c>
      <c r="C2104">
        <v>128755</v>
      </c>
      <c r="D2104">
        <v>128315</v>
      </c>
      <c r="E2104">
        <v>128745</v>
      </c>
    </row>
    <row r="2105" spans="1:5" x14ac:dyDescent="0.25">
      <c r="A2105" s="2">
        <v>45702.458333333336</v>
      </c>
      <c r="B2105">
        <v>128350</v>
      </c>
      <c r="C2105">
        <v>128490</v>
      </c>
      <c r="D2105">
        <v>128270</v>
      </c>
      <c r="E2105">
        <v>128385</v>
      </c>
    </row>
    <row r="2106" spans="1:5" x14ac:dyDescent="0.25">
      <c r="A2106" s="2">
        <v>45702.447916666664</v>
      </c>
      <c r="B2106">
        <v>128250</v>
      </c>
      <c r="C2106">
        <v>128420</v>
      </c>
      <c r="D2106">
        <v>128175</v>
      </c>
      <c r="E2106">
        <v>128345</v>
      </c>
    </row>
    <row r="2107" spans="1:5" x14ac:dyDescent="0.25">
      <c r="A2107" s="2">
        <v>45702.4375</v>
      </c>
      <c r="B2107">
        <v>128640</v>
      </c>
      <c r="C2107">
        <v>128785</v>
      </c>
      <c r="D2107">
        <v>128165</v>
      </c>
      <c r="E2107">
        <v>128250</v>
      </c>
    </row>
    <row r="2108" spans="1:5" x14ac:dyDescent="0.25">
      <c r="A2108" s="2">
        <v>45702.427083333336</v>
      </c>
      <c r="B2108">
        <v>128100</v>
      </c>
      <c r="C2108">
        <v>128825</v>
      </c>
      <c r="D2108">
        <v>128080</v>
      </c>
      <c r="E2108">
        <v>128635</v>
      </c>
    </row>
    <row r="2109" spans="1:5" x14ac:dyDescent="0.25">
      <c r="A2109" s="2">
        <v>45702.416666666664</v>
      </c>
      <c r="B2109">
        <v>128060</v>
      </c>
      <c r="C2109">
        <v>128275</v>
      </c>
      <c r="D2109">
        <v>128025</v>
      </c>
      <c r="E2109">
        <v>128095</v>
      </c>
    </row>
    <row r="2110" spans="1:5" x14ac:dyDescent="0.25">
      <c r="A2110" s="2">
        <v>45702.40625</v>
      </c>
      <c r="B2110">
        <v>128220</v>
      </c>
      <c r="C2110">
        <v>128260</v>
      </c>
      <c r="D2110">
        <v>128055</v>
      </c>
      <c r="E2110">
        <v>128060</v>
      </c>
    </row>
    <row r="2111" spans="1:5" x14ac:dyDescent="0.25">
      <c r="A2111" s="2">
        <v>45702.395833333336</v>
      </c>
      <c r="B2111">
        <v>128035</v>
      </c>
      <c r="C2111">
        <v>128370</v>
      </c>
      <c r="D2111">
        <v>127970</v>
      </c>
      <c r="E2111">
        <v>128225</v>
      </c>
    </row>
    <row r="2112" spans="1:5" x14ac:dyDescent="0.25">
      <c r="A2112" s="2">
        <v>45702.385416666664</v>
      </c>
      <c r="B2112">
        <v>127460</v>
      </c>
      <c r="C2112">
        <v>128165</v>
      </c>
      <c r="D2112">
        <v>127450</v>
      </c>
      <c r="E2112">
        <v>128035</v>
      </c>
    </row>
    <row r="2113" spans="1:5" x14ac:dyDescent="0.25">
      <c r="A2113" s="2">
        <v>45702.375</v>
      </c>
      <c r="B2113">
        <v>127020</v>
      </c>
      <c r="C2113">
        <v>127485</v>
      </c>
      <c r="D2113">
        <v>126995</v>
      </c>
      <c r="E2113">
        <v>127460</v>
      </c>
    </row>
    <row r="2114" spans="1:5" x14ac:dyDescent="0.25">
      <c r="A2114" s="2">
        <v>45701.760416666664</v>
      </c>
      <c r="B2114">
        <v>127225</v>
      </c>
      <c r="C2114">
        <v>127235</v>
      </c>
      <c r="D2114">
        <v>127110</v>
      </c>
      <c r="E2114">
        <v>127140</v>
      </c>
    </row>
    <row r="2115" spans="1:5" x14ac:dyDescent="0.25">
      <c r="A2115" s="2">
        <v>45701.75</v>
      </c>
      <c r="B2115">
        <v>127210</v>
      </c>
      <c r="C2115">
        <v>127290</v>
      </c>
      <c r="D2115">
        <v>127165</v>
      </c>
      <c r="E2115">
        <v>127220</v>
      </c>
    </row>
    <row r="2116" spans="1:5" x14ac:dyDescent="0.25">
      <c r="A2116" s="2">
        <v>45701.739583333336</v>
      </c>
      <c r="B2116">
        <v>127085</v>
      </c>
      <c r="C2116">
        <v>127230</v>
      </c>
      <c r="D2116">
        <v>127060</v>
      </c>
      <c r="E2116">
        <v>127215</v>
      </c>
    </row>
    <row r="2117" spans="1:5" x14ac:dyDescent="0.25">
      <c r="A2117" s="2">
        <v>45701.729166666664</v>
      </c>
      <c r="B2117">
        <v>126925</v>
      </c>
      <c r="C2117">
        <v>127135</v>
      </c>
      <c r="D2117">
        <v>126910</v>
      </c>
      <c r="E2117">
        <v>127090</v>
      </c>
    </row>
    <row r="2118" spans="1:5" x14ac:dyDescent="0.25">
      <c r="A2118" s="2">
        <v>45701.71875</v>
      </c>
      <c r="B2118">
        <v>126870</v>
      </c>
      <c r="C2118">
        <v>126945</v>
      </c>
      <c r="D2118">
        <v>126835</v>
      </c>
      <c r="E2118">
        <v>126930</v>
      </c>
    </row>
    <row r="2119" spans="1:5" x14ac:dyDescent="0.25">
      <c r="A2119" s="2">
        <v>45701.708333333336</v>
      </c>
      <c r="B2119">
        <v>126785</v>
      </c>
      <c r="C2119">
        <v>126870</v>
      </c>
      <c r="D2119">
        <v>126685</v>
      </c>
      <c r="E2119">
        <v>126865</v>
      </c>
    </row>
    <row r="2120" spans="1:5" x14ac:dyDescent="0.25">
      <c r="A2120" s="2">
        <v>45701.697916666664</v>
      </c>
      <c r="B2120">
        <v>126885</v>
      </c>
      <c r="C2120">
        <v>126920</v>
      </c>
      <c r="D2120">
        <v>126755</v>
      </c>
      <c r="E2120">
        <v>126790</v>
      </c>
    </row>
    <row r="2121" spans="1:5" x14ac:dyDescent="0.25">
      <c r="A2121" s="2">
        <v>45701.6875</v>
      </c>
      <c r="B2121">
        <v>126955</v>
      </c>
      <c r="C2121">
        <v>126970</v>
      </c>
      <c r="D2121">
        <v>126850</v>
      </c>
      <c r="E2121">
        <v>126890</v>
      </c>
    </row>
    <row r="2122" spans="1:5" x14ac:dyDescent="0.25">
      <c r="A2122" s="2">
        <v>45701.677083333336</v>
      </c>
      <c r="B2122">
        <v>126925</v>
      </c>
      <c r="C2122">
        <v>126980</v>
      </c>
      <c r="D2122">
        <v>126870</v>
      </c>
      <c r="E2122">
        <v>126955</v>
      </c>
    </row>
    <row r="2123" spans="1:5" x14ac:dyDescent="0.25">
      <c r="A2123" s="2">
        <v>45701.666666666664</v>
      </c>
      <c r="B2123">
        <v>126795</v>
      </c>
      <c r="C2123">
        <v>126975</v>
      </c>
      <c r="D2123">
        <v>126785</v>
      </c>
      <c r="E2123">
        <v>126920</v>
      </c>
    </row>
    <row r="2124" spans="1:5" x14ac:dyDescent="0.25">
      <c r="A2124" s="2">
        <v>45701.65625</v>
      </c>
      <c r="B2124">
        <v>126735</v>
      </c>
      <c r="C2124">
        <v>126830</v>
      </c>
      <c r="D2124">
        <v>126685</v>
      </c>
      <c r="E2124">
        <v>126795</v>
      </c>
    </row>
    <row r="2125" spans="1:5" x14ac:dyDescent="0.25">
      <c r="A2125" s="2">
        <v>45701.645833333336</v>
      </c>
      <c r="B2125">
        <v>126785</v>
      </c>
      <c r="C2125">
        <v>126875</v>
      </c>
      <c r="D2125">
        <v>126625</v>
      </c>
      <c r="E2125">
        <v>126740</v>
      </c>
    </row>
    <row r="2126" spans="1:5" x14ac:dyDescent="0.25">
      <c r="A2126" s="2">
        <v>45701.635416666664</v>
      </c>
      <c r="B2126">
        <v>126840</v>
      </c>
      <c r="C2126">
        <v>126910</v>
      </c>
      <c r="D2126">
        <v>126705</v>
      </c>
      <c r="E2126">
        <v>126780</v>
      </c>
    </row>
    <row r="2127" spans="1:5" x14ac:dyDescent="0.25">
      <c r="A2127" s="2">
        <v>45701.625</v>
      </c>
      <c r="B2127">
        <v>126750</v>
      </c>
      <c r="C2127">
        <v>126845</v>
      </c>
      <c r="D2127">
        <v>126685</v>
      </c>
      <c r="E2127">
        <v>126840</v>
      </c>
    </row>
    <row r="2128" spans="1:5" x14ac:dyDescent="0.25">
      <c r="A2128" s="2">
        <v>45701.614583333336</v>
      </c>
      <c r="B2128">
        <v>126915</v>
      </c>
      <c r="C2128">
        <v>126950</v>
      </c>
      <c r="D2128">
        <v>126740</v>
      </c>
      <c r="E2128">
        <v>126755</v>
      </c>
    </row>
    <row r="2129" spans="1:5" x14ac:dyDescent="0.25">
      <c r="A2129" s="2">
        <v>45701.604166666664</v>
      </c>
      <c r="B2129">
        <v>126815</v>
      </c>
      <c r="C2129">
        <v>126920</v>
      </c>
      <c r="D2129">
        <v>126765</v>
      </c>
      <c r="E2129">
        <v>126910</v>
      </c>
    </row>
    <row r="2130" spans="1:5" x14ac:dyDescent="0.25">
      <c r="A2130" s="2">
        <v>45701.59375</v>
      </c>
      <c r="B2130">
        <v>126710</v>
      </c>
      <c r="C2130">
        <v>126860</v>
      </c>
      <c r="D2130">
        <v>126660</v>
      </c>
      <c r="E2130">
        <v>126815</v>
      </c>
    </row>
    <row r="2131" spans="1:5" x14ac:dyDescent="0.25">
      <c r="A2131" s="2">
        <v>45701.583333333336</v>
      </c>
      <c r="B2131">
        <v>126715</v>
      </c>
      <c r="C2131">
        <v>126840</v>
      </c>
      <c r="D2131">
        <v>126620</v>
      </c>
      <c r="E2131">
        <v>126710</v>
      </c>
    </row>
    <row r="2132" spans="1:5" x14ac:dyDescent="0.25">
      <c r="A2132" s="2">
        <v>45701.572916666664</v>
      </c>
      <c r="B2132">
        <v>126670</v>
      </c>
      <c r="C2132">
        <v>126750</v>
      </c>
      <c r="D2132">
        <v>126605</v>
      </c>
      <c r="E2132">
        <v>126710</v>
      </c>
    </row>
    <row r="2133" spans="1:5" x14ac:dyDescent="0.25">
      <c r="A2133" s="2">
        <v>45701.5625</v>
      </c>
      <c r="B2133">
        <v>126735</v>
      </c>
      <c r="C2133">
        <v>126765</v>
      </c>
      <c r="D2133">
        <v>126615</v>
      </c>
      <c r="E2133">
        <v>126665</v>
      </c>
    </row>
    <row r="2134" spans="1:5" x14ac:dyDescent="0.25">
      <c r="A2134" s="2">
        <v>45701.552083333336</v>
      </c>
      <c r="B2134">
        <v>126585</v>
      </c>
      <c r="C2134">
        <v>126765</v>
      </c>
      <c r="D2134">
        <v>126495</v>
      </c>
      <c r="E2134">
        <v>126730</v>
      </c>
    </row>
    <row r="2135" spans="1:5" x14ac:dyDescent="0.25">
      <c r="A2135" s="2">
        <v>45701.541666666664</v>
      </c>
      <c r="B2135">
        <v>126535</v>
      </c>
      <c r="C2135">
        <v>126650</v>
      </c>
      <c r="D2135">
        <v>126485</v>
      </c>
      <c r="E2135">
        <v>126585</v>
      </c>
    </row>
    <row r="2136" spans="1:5" x14ac:dyDescent="0.25">
      <c r="A2136" s="2">
        <v>45701.53125</v>
      </c>
      <c r="B2136">
        <v>126595</v>
      </c>
      <c r="C2136">
        <v>126670</v>
      </c>
      <c r="D2136">
        <v>126520</v>
      </c>
      <c r="E2136">
        <v>126540</v>
      </c>
    </row>
    <row r="2137" spans="1:5" x14ac:dyDescent="0.25">
      <c r="A2137" s="2">
        <v>45701.520833333336</v>
      </c>
      <c r="B2137">
        <v>126455</v>
      </c>
      <c r="C2137">
        <v>126620</v>
      </c>
      <c r="D2137">
        <v>126310</v>
      </c>
      <c r="E2137">
        <v>126590</v>
      </c>
    </row>
    <row r="2138" spans="1:5" x14ac:dyDescent="0.25">
      <c r="A2138" s="2">
        <v>45701.510416666664</v>
      </c>
      <c r="B2138">
        <v>126705</v>
      </c>
      <c r="C2138">
        <v>126720</v>
      </c>
      <c r="D2138">
        <v>126400</v>
      </c>
      <c r="E2138">
        <v>126455</v>
      </c>
    </row>
    <row r="2139" spans="1:5" x14ac:dyDescent="0.25">
      <c r="A2139" s="2">
        <v>45701.5</v>
      </c>
      <c r="B2139">
        <v>126445</v>
      </c>
      <c r="C2139">
        <v>126715</v>
      </c>
      <c r="D2139">
        <v>126280</v>
      </c>
      <c r="E2139">
        <v>126700</v>
      </c>
    </row>
    <row r="2140" spans="1:5" x14ac:dyDescent="0.25">
      <c r="A2140" s="2">
        <v>45701.489583333336</v>
      </c>
      <c r="B2140">
        <v>126510</v>
      </c>
      <c r="C2140">
        <v>126575</v>
      </c>
      <c r="D2140">
        <v>126355</v>
      </c>
      <c r="E2140">
        <v>126445</v>
      </c>
    </row>
    <row r="2141" spans="1:5" x14ac:dyDescent="0.25">
      <c r="A2141" s="2">
        <v>45701.479166666664</v>
      </c>
      <c r="B2141">
        <v>126075</v>
      </c>
      <c r="C2141">
        <v>126560</v>
      </c>
      <c r="D2141">
        <v>126050</v>
      </c>
      <c r="E2141">
        <v>126515</v>
      </c>
    </row>
    <row r="2142" spans="1:5" x14ac:dyDescent="0.25">
      <c r="A2142" s="2">
        <v>45701.46875</v>
      </c>
      <c r="B2142">
        <v>126295</v>
      </c>
      <c r="C2142">
        <v>126355</v>
      </c>
      <c r="D2142">
        <v>126035</v>
      </c>
      <c r="E2142">
        <v>126075</v>
      </c>
    </row>
    <row r="2143" spans="1:5" x14ac:dyDescent="0.25">
      <c r="A2143" s="2">
        <v>45701.458333333336</v>
      </c>
      <c r="B2143">
        <v>126490</v>
      </c>
      <c r="C2143">
        <v>126570</v>
      </c>
      <c r="D2143">
        <v>126280</v>
      </c>
      <c r="E2143">
        <v>126295</v>
      </c>
    </row>
    <row r="2144" spans="1:5" x14ac:dyDescent="0.25">
      <c r="A2144" s="2">
        <v>45701.447916666664</v>
      </c>
      <c r="B2144">
        <v>126580</v>
      </c>
      <c r="C2144">
        <v>126665</v>
      </c>
      <c r="D2144">
        <v>126430</v>
      </c>
      <c r="E2144">
        <v>126485</v>
      </c>
    </row>
    <row r="2145" spans="1:5" x14ac:dyDescent="0.25">
      <c r="A2145" s="2">
        <v>45701.4375</v>
      </c>
      <c r="B2145">
        <v>126365</v>
      </c>
      <c r="C2145">
        <v>126685</v>
      </c>
      <c r="D2145">
        <v>126255</v>
      </c>
      <c r="E2145">
        <v>126580</v>
      </c>
    </row>
    <row r="2146" spans="1:5" x14ac:dyDescent="0.25">
      <c r="A2146" s="2">
        <v>45701.427083333336</v>
      </c>
      <c r="B2146">
        <v>126470</v>
      </c>
      <c r="C2146">
        <v>126530</v>
      </c>
      <c r="D2146">
        <v>126295</v>
      </c>
      <c r="E2146">
        <v>126360</v>
      </c>
    </row>
    <row r="2147" spans="1:5" x14ac:dyDescent="0.25">
      <c r="A2147" s="2">
        <v>45701.416666666664</v>
      </c>
      <c r="B2147">
        <v>126365</v>
      </c>
      <c r="C2147">
        <v>126595</v>
      </c>
      <c r="D2147">
        <v>126330</v>
      </c>
      <c r="E2147">
        <v>126470</v>
      </c>
    </row>
    <row r="2148" spans="1:5" x14ac:dyDescent="0.25">
      <c r="A2148" s="2">
        <v>45701.40625</v>
      </c>
      <c r="B2148">
        <v>126345</v>
      </c>
      <c r="C2148">
        <v>126395</v>
      </c>
      <c r="D2148">
        <v>126285</v>
      </c>
      <c r="E2148">
        <v>126360</v>
      </c>
    </row>
    <row r="2149" spans="1:5" x14ac:dyDescent="0.25">
      <c r="A2149" s="2">
        <v>45701.395833333336</v>
      </c>
      <c r="B2149">
        <v>126370</v>
      </c>
      <c r="C2149">
        <v>126455</v>
      </c>
      <c r="D2149">
        <v>126235</v>
      </c>
      <c r="E2149">
        <v>126350</v>
      </c>
    </row>
    <row r="2150" spans="1:5" x14ac:dyDescent="0.25">
      <c r="A2150" s="2">
        <v>45701.385416666664</v>
      </c>
      <c r="B2150">
        <v>126665</v>
      </c>
      <c r="C2150">
        <v>126665</v>
      </c>
      <c r="D2150">
        <v>126325</v>
      </c>
      <c r="E2150">
        <v>126370</v>
      </c>
    </row>
    <row r="2151" spans="1:5" x14ac:dyDescent="0.25">
      <c r="A2151" s="2">
        <v>45701.375</v>
      </c>
      <c r="B2151">
        <v>126930</v>
      </c>
      <c r="C2151">
        <v>127030</v>
      </c>
      <c r="D2151">
        <v>126525</v>
      </c>
      <c r="E2151">
        <v>126670</v>
      </c>
    </row>
    <row r="2152" spans="1:5" x14ac:dyDescent="0.25">
      <c r="A2152" s="2">
        <v>45700.760416666664</v>
      </c>
      <c r="B2152">
        <v>126580</v>
      </c>
      <c r="C2152">
        <v>126675</v>
      </c>
      <c r="D2152">
        <v>126415</v>
      </c>
      <c r="E2152">
        <v>126415</v>
      </c>
    </row>
    <row r="2153" spans="1:5" x14ac:dyDescent="0.25">
      <c r="A2153" s="2">
        <v>45700.75</v>
      </c>
      <c r="B2153">
        <v>126650</v>
      </c>
      <c r="C2153">
        <v>126750</v>
      </c>
      <c r="D2153">
        <v>126525</v>
      </c>
      <c r="E2153">
        <v>126575</v>
      </c>
    </row>
    <row r="2154" spans="1:5" x14ac:dyDescent="0.25">
      <c r="A2154" s="2">
        <v>45700.739583333336</v>
      </c>
      <c r="B2154">
        <v>126795</v>
      </c>
      <c r="C2154">
        <v>126865</v>
      </c>
      <c r="D2154">
        <v>126630</v>
      </c>
      <c r="E2154">
        <v>126650</v>
      </c>
    </row>
    <row r="2155" spans="1:5" x14ac:dyDescent="0.25">
      <c r="A2155" s="2">
        <v>45700.729166666664</v>
      </c>
      <c r="B2155">
        <v>126935</v>
      </c>
      <c r="C2155">
        <v>126975</v>
      </c>
      <c r="D2155">
        <v>126765</v>
      </c>
      <c r="E2155">
        <v>126795</v>
      </c>
    </row>
    <row r="2156" spans="1:5" x14ac:dyDescent="0.25">
      <c r="A2156" s="2">
        <v>45700.71875</v>
      </c>
      <c r="B2156">
        <v>126990</v>
      </c>
      <c r="C2156">
        <v>127040</v>
      </c>
      <c r="D2156">
        <v>126925</v>
      </c>
      <c r="E2156">
        <v>126935</v>
      </c>
    </row>
    <row r="2157" spans="1:5" x14ac:dyDescent="0.25">
      <c r="A2157" s="2">
        <v>45700.708333333336</v>
      </c>
      <c r="B2157">
        <v>126880</v>
      </c>
      <c r="C2157">
        <v>127080</v>
      </c>
      <c r="D2157">
        <v>126865</v>
      </c>
      <c r="E2157">
        <v>126985</v>
      </c>
    </row>
    <row r="2158" spans="1:5" x14ac:dyDescent="0.25">
      <c r="A2158" s="2">
        <v>45700.697916666664</v>
      </c>
      <c r="B2158">
        <v>126830</v>
      </c>
      <c r="C2158">
        <v>126910</v>
      </c>
      <c r="D2158">
        <v>126800</v>
      </c>
      <c r="E2158">
        <v>126880</v>
      </c>
    </row>
    <row r="2159" spans="1:5" x14ac:dyDescent="0.25">
      <c r="A2159" s="2">
        <v>45700.6875</v>
      </c>
      <c r="B2159">
        <v>126850</v>
      </c>
      <c r="C2159">
        <v>126865</v>
      </c>
      <c r="D2159">
        <v>126730</v>
      </c>
      <c r="E2159">
        <v>126830</v>
      </c>
    </row>
    <row r="2160" spans="1:5" x14ac:dyDescent="0.25">
      <c r="A2160" s="2">
        <v>45700.677083333336</v>
      </c>
      <c r="B2160">
        <v>126825</v>
      </c>
      <c r="C2160">
        <v>126900</v>
      </c>
      <c r="D2160">
        <v>126695</v>
      </c>
      <c r="E2160">
        <v>126850</v>
      </c>
    </row>
    <row r="2161" spans="1:5" x14ac:dyDescent="0.25">
      <c r="A2161" s="2">
        <v>45700.666666666664</v>
      </c>
      <c r="B2161">
        <v>126965</v>
      </c>
      <c r="C2161">
        <v>126985</v>
      </c>
      <c r="D2161">
        <v>126685</v>
      </c>
      <c r="E2161">
        <v>126825</v>
      </c>
    </row>
    <row r="2162" spans="1:5" x14ac:dyDescent="0.25">
      <c r="A2162" s="2">
        <v>45700.65625</v>
      </c>
      <c r="B2162">
        <v>126860</v>
      </c>
      <c r="C2162">
        <v>126980</v>
      </c>
      <c r="D2162">
        <v>126700</v>
      </c>
      <c r="E2162">
        <v>126965</v>
      </c>
    </row>
    <row r="2163" spans="1:5" x14ac:dyDescent="0.25">
      <c r="A2163" s="2">
        <v>45700.645833333336</v>
      </c>
      <c r="B2163">
        <v>127045</v>
      </c>
      <c r="C2163">
        <v>127055</v>
      </c>
      <c r="D2163">
        <v>126830</v>
      </c>
      <c r="E2163">
        <v>126865</v>
      </c>
    </row>
    <row r="2164" spans="1:5" x14ac:dyDescent="0.25">
      <c r="A2164" s="2">
        <v>45700.635416666664</v>
      </c>
      <c r="B2164">
        <v>127145</v>
      </c>
      <c r="C2164">
        <v>127240</v>
      </c>
      <c r="D2164">
        <v>127010</v>
      </c>
      <c r="E2164">
        <v>127050</v>
      </c>
    </row>
    <row r="2165" spans="1:5" x14ac:dyDescent="0.25">
      <c r="A2165" s="2">
        <v>45700.625</v>
      </c>
      <c r="B2165">
        <v>127015</v>
      </c>
      <c r="C2165">
        <v>127210</v>
      </c>
      <c r="D2165">
        <v>126940</v>
      </c>
      <c r="E2165">
        <v>127145</v>
      </c>
    </row>
    <row r="2166" spans="1:5" x14ac:dyDescent="0.25">
      <c r="A2166" s="2">
        <v>45700.614583333336</v>
      </c>
      <c r="B2166">
        <v>126705</v>
      </c>
      <c r="C2166">
        <v>127025</v>
      </c>
      <c r="D2166">
        <v>126680</v>
      </c>
      <c r="E2166">
        <v>127010</v>
      </c>
    </row>
    <row r="2167" spans="1:5" x14ac:dyDescent="0.25">
      <c r="A2167" s="2">
        <v>45700.604166666664</v>
      </c>
      <c r="B2167">
        <v>126905</v>
      </c>
      <c r="C2167">
        <v>126955</v>
      </c>
      <c r="D2167">
        <v>126680</v>
      </c>
      <c r="E2167">
        <v>126705</v>
      </c>
    </row>
    <row r="2168" spans="1:5" x14ac:dyDescent="0.25">
      <c r="A2168" s="2">
        <v>45700.59375</v>
      </c>
      <c r="B2168">
        <v>126870</v>
      </c>
      <c r="C2168">
        <v>127050</v>
      </c>
      <c r="D2168">
        <v>126810</v>
      </c>
      <c r="E2168">
        <v>126900</v>
      </c>
    </row>
    <row r="2169" spans="1:5" x14ac:dyDescent="0.25">
      <c r="A2169" s="2">
        <v>45700.583333333336</v>
      </c>
      <c r="B2169">
        <v>126740</v>
      </c>
      <c r="C2169">
        <v>126910</v>
      </c>
      <c r="D2169">
        <v>126605</v>
      </c>
      <c r="E2169">
        <v>126865</v>
      </c>
    </row>
    <row r="2170" spans="1:5" x14ac:dyDescent="0.25">
      <c r="A2170" s="2">
        <v>45700.572916666664</v>
      </c>
      <c r="B2170">
        <v>126670</v>
      </c>
      <c r="C2170">
        <v>126755</v>
      </c>
      <c r="D2170">
        <v>126525</v>
      </c>
      <c r="E2170">
        <v>126740</v>
      </c>
    </row>
    <row r="2171" spans="1:5" x14ac:dyDescent="0.25">
      <c r="A2171" s="2">
        <v>45700.5625</v>
      </c>
      <c r="B2171">
        <v>126545</v>
      </c>
      <c r="C2171">
        <v>126675</v>
      </c>
      <c r="D2171">
        <v>126505</v>
      </c>
      <c r="E2171">
        <v>126670</v>
      </c>
    </row>
    <row r="2172" spans="1:5" x14ac:dyDescent="0.25">
      <c r="A2172" s="2">
        <v>45700.552083333336</v>
      </c>
      <c r="B2172">
        <v>126725</v>
      </c>
      <c r="C2172">
        <v>126735</v>
      </c>
      <c r="D2172">
        <v>126490</v>
      </c>
      <c r="E2172">
        <v>126550</v>
      </c>
    </row>
    <row r="2173" spans="1:5" x14ac:dyDescent="0.25">
      <c r="A2173" s="2">
        <v>45700.541666666664</v>
      </c>
      <c r="B2173">
        <v>126700</v>
      </c>
      <c r="C2173">
        <v>126785</v>
      </c>
      <c r="D2173">
        <v>126675</v>
      </c>
      <c r="E2173">
        <v>126725</v>
      </c>
    </row>
    <row r="2174" spans="1:5" x14ac:dyDescent="0.25">
      <c r="A2174" s="2">
        <v>45700.53125</v>
      </c>
      <c r="B2174">
        <v>126595</v>
      </c>
      <c r="C2174">
        <v>126720</v>
      </c>
      <c r="D2174">
        <v>126535</v>
      </c>
      <c r="E2174">
        <v>126705</v>
      </c>
    </row>
    <row r="2175" spans="1:5" x14ac:dyDescent="0.25">
      <c r="A2175" s="2">
        <v>45700.520833333336</v>
      </c>
      <c r="B2175">
        <v>126645</v>
      </c>
      <c r="C2175">
        <v>126735</v>
      </c>
      <c r="D2175">
        <v>126450</v>
      </c>
      <c r="E2175">
        <v>126600</v>
      </c>
    </row>
    <row r="2176" spans="1:5" x14ac:dyDescent="0.25">
      <c r="A2176" s="2">
        <v>45700.510416666664</v>
      </c>
      <c r="B2176">
        <v>126780</v>
      </c>
      <c r="C2176">
        <v>126850</v>
      </c>
      <c r="D2176">
        <v>126575</v>
      </c>
      <c r="E2176">
        <v>126645</v>
      </c>
    </row>
    <row r="2177" spans="1:5" x14ac:dyDescent="0.25">
      <c r="A2177" s="2">
        <v>45700.5</v>
      </c>
      <c r="B2177">
        <v>127130</v>
      </c>
      <c r="C2177">
        <v>127130</v>
      </c>
      <c r="D2177">
        <v>126770</v>
      </c>
      <c r="E2177">
        <v>126775</v>
      </c>
    </row>
    <row r="2178" spans="1:5" x14ac:dyDescent="0.25">
      <c r="A2178" s="2">
        <v>45700.489583333336</v>
      </c>
      <c r="B2178">
        <v>127030</v>
      </c>
      <c r="C2178">
        <v>127150</v>
      </c>
      <c r="D2178">
        <v>126925</v>
      </c>
      <c r="E2178">
        <v>127130</v>
      </c>
    </row>
    <row r="2179" spans="1:5" x14ac:dyDescent="0.25">
      <c r="A2179" s="2">
        <v>45700.479166666664</v>
      </c>
      <c r="B2179">
        <v>127125</v>
      </c>
      <c r="C2179">
        <v>127300</v>
      </c>
      <c r="D2179">
        <v>126950</v>
      </c>
      <c r="E2179">
        <v>127035</v>
      </c>
    </row>
    <row r="2180" spans="1:5" x14ac:dyDescent="0.25">
      <c r="A2180" s="2">
        <v>45700.46875</v>
      </c>
      <c r="B2180">
        <v>127375</v>
      </c>
      <c r="C2180">
        <v>127380</v>
      </c>
      <c r="D2180">
        <v>127005</v>
      </c>
      <c r="E2180">
        <v>127125</v>
      </c>
    </row>
    <row r="2181" spans="1:5" x14ac:dyDescent="0.25">
      <c r="A2181" s="2">
        <v>45700.458333333336</v>
      </c>
      <c r="B2181">
        <v>127020</v>
      </c>
      <c r="C2181">
        <v>127380</v>
      </c>
      <c r="D2181">
        <v>126850</v>
      </c>
      <c r="E2181">
        <v>127370</v>
      </c>
    </row>
    <row r="2182" spans="1:5" x14ac:dyDescent="0.25">
      <c r="A2182" s="2">
        <v>45700.447916666664</v>
      </c>
      <c r="B2182">
        <v>127040</v>
      </c>
      <c r="C2182">
        <v>127170</v>
      </c>
      <c r="D2182">
        <v>126745</v>
      </c>
      <c r="E2182">
        <v>127020</v>
      </c>
    </row>
    <row r="2183" spans="1:5" x14ac:dyDescent="0.25">
      <c r="A2183" s="2">
        <v>45700.4375</v>
      </c>
      <c r="B2183">
        <v>127570</v>
      </c>
      <c r="C2183">
        <v>127590</v>
      </c>
      <c r="D2183">
        <v>126715</v>
      </c>
      <c r="E2183">
        <v>127045</v>
      </c>
    </row>
    <row r="2184" spans="1:5" x14ac:dyDescent="0.25">
      <c r="A2184" s="2">
        <v>45700.427083333336</v>
      </c>
      <c r="B2184">
        <v>127650</v>
      </c>
      <c r="C2184">
        <v>127750</v>
      </c>
      <c r="D2184">
        <v>127430</v>
      </c>
      <c r="E2184">
        <v>127565</v>
      </c>
    </row>
    <row r="2185" spans="1:5" x14ac:dyDescent="0.25">
      <c r="A2185" s="2">
        <v>45700.416666666664</v>
      </c>
      <c r="B2185">
        <v>127565</v>
      </c>
      <c r="C2185">
        <v>127910</v>
      </c>
      <c r="D2185">
        <v>127400</v>
      </c>
      <c r="E2185">
        <v>127650</v>
      </c>
    </row>
    <row r="2186" spans="1:5" x14ac:dyDescent="0.25">
      <c r="A2186" s="2">
        <v>45700.40625</v>
      </c>
      <c r="B2186">
        <v>127965</v>
      </c>
      <c r="C2186">
        <v>128130</v>
      </c>
      <c r="D2186">
        <v>127550</v>
      </c>
      <c r="E2186">
        <v>127565</v>
      </c>
    </row>
    <row r="2187" spans="1:5" x14ac:dyDescent="0.25">
      <c r="A2187" s="2">
        <v>45700.395833333336</v>
      </c>
      <c r="B2187">
        <v>128240</v>
      </c>
      <c r="C2187">
        <v>128285</v>
      </c>
      <c r="D2187">
        <v>127880</v>
      </c>
      <c r="E2187">
        <v>127960</v>
      </c>
    </row>
    <row r="2188" spans="1:5" x14ac:dyDescent="0.25">
      <c r="A2188" s="2">
        <v>45700.385416666664</v>
      </c>
      <c r="B2188">
        <v>128660</v>
      </c>
      <c r="C2188">
        <v>128690</v>
      </c>
      <c r="D2188">
        <v>128230</v>
      </c>
      <c r="E2188">
        <v>128235</v>
      </c>
    </row>
    <row r="2189" spans="1:5" x14ac:dyDescent="0.25">
      <c r="A2189" s="2">
        <v>45700.375</v>
      </c>
      <c r="B2189">
        <v>129030</v>
      </c>
      <c r="C2189">
        <v>129340</v>
      </c>
      <c r="D2189">
        <v>128635</v>
      </c>
      <c r="E2189">
        <v>128655</v>
      </c>
    </row>
    <row r="2190" spans="1:5" x14ac:dyDescent="0.25">
      <c r="A2190" s="2">
        <v>45699.760416666664</v>
      </c>
      <c r="B2190">
        <v>126555</v>
      </c>
      <c r="C2190">
        <v>126615</v>
      </c>
      <c r="D2190">
        <v>126495</v>
      </c>
      <c r="E2190">
        <v>126590</v>
      </c>
    </row>
    <row r="2191" spans="1:5" x14ac:dyDescent="0.25">
      <c r="A2191" s="2">
        <v>45699.75</v>
      </c>
      <c r="B2191">
        <v>126640</v>
      </c>
      <c r="C2191">
        <v>126690</v>
      </c>
      <c r="D2191">
        <v>126540</v>
      </c>
      <c r="E2191">
        <v>126550</v>
      </c>
    </row>
    <row r="2192" spans="1:5" x14ac:dyDescent="0.25">
      <c r="A2192" s="2">
        <v>45699.739583333336</v>
      </c>
      <c r="B2192">
        <v>126605</v>
      </c>
      <c r="C2192">
        <v>126725</v>
      </c>
      <c r="D2192">
        <v>126580</v>
      </c>
      <c r="E2192">
        <v>126640</v>
      </c>
    </row>
    <row r="2193" spans="1:5" x14ac:dyDescent="0.25">
      <c r="A2193" s="2">
        <v>45699.729166666664</v>
      </c>
      <c r="B2193">
        <v>126525</v>
      </c>
      <c r="C2193">
        <v>126630</v>
      </c>
      <c r="D2193">
        <v>126515</v>
      </c>
      <c r="E2193">
        <v>126600</v>
      </c>
    </row>
    <row r="2194" spans="1:5" x14ac:dyDescent="0.25">
      <c r="A2194" s="2">
        <v>45699.71875</v>
      </c>
      <c r="B2194">
        <v>126595</v>
      </c>
      <c r="C2194">
        <v>126615</v>
      </c>
      <c r="D2194">
        <v>126455</v>
      </c>
      <c r="E2194">
        <v>126525</v>
      </c>
    </row>
    <row r="2195" spans="1:5" x14ac:dyDescent="0.25">
      <c r="A2195" s="2">
        <v>45699.708333333336</v>
      </c>
      <c r="B2195">
        <v>126440</v>
      </c>
      <c r="C2195">
        <v>126595</v>
      </c>
      <c r="D2195">
        <v>126430</v>
      </c>
      <c r="E2195">
        <v>126590</v>
      </c>
    </row>
    <row r="2196" spans="1:5" x14ac:dyDescent="0.25">
      <c r="A2196" s="2">
        <v>45699.697916666664</v>
      </c>
      <c r="B2196">
        <v>126470</v>
      </c>
      <c r="C2196">
        <v>126475</v>
      </c>
      <c r="D2196">
        <v>126415</v>
      </c>
      <c r="E2196">
        <v>126445</v>
      </c>
    </row>
    <row r="2197" spans="1:5" x14ac:dyDescent="0.25">
      <c r="A2197" s="2">
        <v>45699.6875</v>
      </c>
      <c r="B2197">
        <v>126510</v>
      </c>
      <c r="C2197">
        <v>126535</v>
      </c>
      <c r="D2197">
        <v>126360</v>
      </c>
      <c r="E2197">
        <v>126470</v>
      </c>
    </row>
    <row r="2198" spans="1:5" x14ac:dyDescent="0.25">
      <c r="A2198" s="2">
        <v>45699.677083333336</v>
      </c>
      <c r="B2198">
        <v>126515</v>
      </c>
      <c r="C2198">
        <v>126575</v>
      </c>
      <c r="D2198">
        <v>126495</v>
      </c>
      <c r="E2198">
        <v>126510</v>
      </c>
    </row>
    <row r="2199" spans="1:5" x14ac:dyDescent="0.25">
      <c r="A2199" s="2">
        <v>45699.666666666664</v>
      </c>
      <c r="B2199">
        <v>126535</v>
      </c>
      <c r="C2199">
        <v>126590</v>
      </c>
      <c r="D2199">
        <v>126495</v>
      </c>
      <c r="E2199">
        <v>126515</v>
      </c>
    </row>
    <row r="2200" spans="1:5" x14ac:dyDescent="0.25">
      <c r="A2200" s="2">
        <v>45699.65625</v>
      </c>
      <c r="B2200">
        <v>126575</v>
      </c>
      <c r="C2200">
        <v>126585</v>
      </c>
      <c r="D2200">
        <v>126530</v>
      </c>
      <c r="E2200">
        <v>126535</v>
      </c>
    </row>
    <row r="2201" spans="1:5" x14ac:dyDescent="0.25">
      <c r="A2201" s="2">
        <v>45699.645833333336</v>
      </c>
      <c r="B2201">
        <v>126550</v>
      </c>
      <c r="C2201">
        <v>126670</v>
      </c>
      <c r="D2201">
        <v>126545</v>
      </c>
      <c r="E2201">
        <v>126580</v>
      </c>
    </row>
    <row r="2202" spans="1:5" x14ac:dyDescent="0.25">
      <c r="A2202" s="2">
        <v>45699.635416666664</v>
      </c>
      <c r="B2202">
        <v>126505</v>
      </c>
      <c r="C2202">
        <v>126565</v>
      </c>
      <c r="D2202">
        <v>126460</v>
      </c>
      <c r="E2202">
        <v>126555</v>
      </c>
    </row>
    <row r="2203" spans="1:5" x14ac:dyDescent="0.25">
      <c r="A2203" s="2">
        <v>45699.625</v>
      </c>
      <c r="B2203">
        <v>126580</v>
      </c>
      <c r="C2203">
        <v>126620</v>
      </c>
      <c r="D2203">
        <v>126500</v>
      </c>
      <c r="E2203">
        <v>126510</v>
      </c>
    </row>
    <row r="2204" spans="1:5" x14ac:dyDescent="0.25">
      <c r="A2204" s="2">
        <v>45699.614583333336</v>
      </c>
      <c r="B2204">
        <v>126565</v>
      </c>
      <c r="C2204">
        <v>126645</v>
      </c>
      <c r="D2204">
        <v>126470</v>
      </c>
      <c r="E2204">
        <v>126575</v>
      </c>
    </row>
    <row r="2205" spans="1:5" x14ac:dyDescent="0.25">
      <c r="A2205" s="2">
        <v>45699.604166666664</v>
      </c>
      <c r="B2205">
        <v>126515</v>
      </c>
      <c r="C2205">
        <v>126565</v>
      </c>
      <c r="D2205">
        <v>126440</v>
      </c>
      <c r="E2205">
        <v>126565</v>
      </c>
    </row>
    <row r="2206" spans="1:5" x14ac:dyDescent="0.25">
      <c r="A2206" s="2">
        <v>45699.59375</v>
      </c>
      <c r="B2206">
        <v>126540</v>
      </c>
      <c r="C2206">
        <v>126565</v>
      </c>
      <c r="D2206">
        <v>126440</v>
      </c>
      <c r="E2206">
        <v>126515</v>
      </c>
    </row>
    <row r="2207" spans="1:5" x14ac:dyDescent="0.25">
      <c r="A2207" s="2">
        <v>45699.583333333336</v>
      </c>
      <c r="B2207">
        <v>126585</v>
      </c>
      <c r="C2207">
        <v>126600</v>
      </c>
      <c r="D2207">
        <v>126505</v>
      </c>
      <c r="E2207">
        <v>126545</v>
      </c>
    </row>
    <row r="2208" spans="1:5" x14ac:dyDescent="0.25">
      <c r="A2208" s="2">
        <v>45699.572916666664</v>
      </c>
      <c r="B2208">
        <v>126510</v>
      </c>
      <c r="C2208">
        <v>126610</v>
      </c>
      <c r="D2208">
        <v>126410</v>
      </c>
      <c r="E2208">
        <v>126590</v>
      </c>
    </row>
    <row r="2209" spans="1:5" x14ac:dyDescent="0.25">
      <c r="A2209" s="2">
        <v>45699.5625</v>
      </c>
      <c r="B2209">
        <v>126610</v>
      </c>
      <c r="C2209">
        <v>126630</v>
      </c>
      <c r="D2209">
        <v>126465</v>
      </c>
      <c r="E2209">
        <v>126505</v>
      </c>
    </row>
    <row r="2210" spans="1:5" x14ac:dyDescent="0.25">
      <c r="A2210" s="2">
        <v>45699.552083333336</v>
      </c>
      <c r="B2210">
        <v>126440</v>
      </c>
      <c r="C2210">
        <v>126625</v>
      </c>
      <c r="D2210">
        <v>126430</v>
      </c>
      <c r="E2210">
        <v>126605</v>
      </c>
    </row>
    <row r="2211" spans="1:5" x14ac:dyDescent="0.25">
      <c r="A2211" s="2">
        <v>45699.541666666664</v>
      </c>
      <c r="B2211">
        <v>126495</v>
      </c>
      <c r="C2211">
        <v>126575</v>
      </c>
      <c r="D2211">
        <v>126425</v>
      </c>
      <c r="E2211">
        <v>126445</v>
      </c>
    </row>
    <row r="2212" spans="1:5" x14ac:dyDescent="0.25">
      <c r="A2212" s="2">
        <v>45699.53125</v>
      </c>
      <c r="B2212">
        <v>126350</v>
      </c>
      <c r="C2212">
        <v>126510</v>
      </c>
      <c r="D2212">
        <v>126345</v>
      </c>
      <c r="E2212">
        <v>126495</v>
      </c>
    </row>
    <row r="2213" spans="1:5" x14ac:dyDescent="0.25">
      <c r="A2213" s="2">
        <v>45699.520833333336</v>
      </c>
      <c r="B2213">
        <v>126270</v>
      </c>
      <c r="C2213">
        <v>126385</v>
      </c>
      <c r="D2213">
        <v>126235</v>
      </c>
      <c r="E2213">
        <v>126355</v>
      </c>
    </row>
    <row r="2214" spans="1:5" x14ac:dyDescent="0.25">
      <c r="A2214" s="2">
        <v>45699.510416666664</v>
      </c>
      <c r="B2214">
        <v>126295</v>
      </c>
      <c r="C2214">
        <v>126300</v>
      </c>
      <c r="D2214">
        <v>126130</v>
      </c>
      <c r="E2214">
        <v>126270</v>
      </c>
    </row>
    <row r="2215" spans="1:5" x14ac:dyDescent="0.25">
      <c r="A2215" s="2">
        <v>45699.5</v>
      </c>
      <c r="B2215">
        <v>126460</v>
      </c>
      <c r="C2215">
        <v>126525</v>
      </c>
      <c r="D2215">
        <v>126290</v>
      </c>
      <c r="E2215">
        <v>126295</v>
      </c>
    </row>
    <row r="2216" spans="1:5" x14ac:dyDescent="0.25">
      <c r="A2216" s="2">
        <v>45699.489583333336</v>
      </c>
      <c r="B2216">
        <v>126440</v>
      </c>
      <c r="C2216">
        <v>126580</v>
      </c>
      <c r="D2216">
        <v>126405</v>
      </c>
      <c r="E2216">
        <v>126455</v>
      </c>
    </row>
    <row r="2217" spans="1:5" x14ac:dyDescent="0.25">
      <c r="A2217" s="2">
        <v>45699.479166666664</v>
      </c>
      <c r="B2217">
        <v>126980</v>
      </c>
      <c r="C2217">
        <v>126980</v>
      </c>
      <c r="D2217">
        <v>126430</v>
      </c>
      <c r="E2217">
        <v>126440</v>
      </c>
    </row>
    <row r="2218" spans="1:5" x14ac:dyDescent="0.25">
      <c r="A2218" s="2">
        <v>45699.46875</v>
      </c>
      <c r="B2218">
        <v>126690</v>
      </c>
      <c r="C2218">
        <v>127000</v>
      </c>
      <c r="D2218">
        <v>126585</v>
      </c>
      <c r="E2218">
        <v>126980</v>
      </c>
    </row>
    <row r="2219" spans="1:5" x14ac:dyDescent="0.25">
      <c r="A2219" s="2">
        <v>45699.458333333336</v>
      </c>
      <c r="B2219">
        <v>126570</v>
      </c>
      <c r="C2219">
        <v>126775</v>
      </c>
      <c r="D2219">
        <v>126530</v>
      </c>
      <c r="E2219">
        <v>126690</v>
      </c>
    </row>
    <row r="2220" spans="1:5" x14ac:dyDescent="0.25">
      <c r="A2220" s="2">
        <v>45699.447916666664</v>
      </c>
      <c r="B2220">
        <v>126800</v>
      </c>
      <c r="C2220">
        <v>126875</v>
      </c>
      <c r="D2220">
        <v>126550</v>
      </c>
      <c r="E2220">
        <v>126570</v>
      </c>
    </row>
    <row r="2221" spans="1:5" x14ac:dyDescent="0.25">
      <c r="A2221" s="2">
        <v>45699.4375</v>
      </c>
      <c r="B2221">
        <v>126415</v>
      </c>
      <c r="C2221">
        <v>126810</v>
      </c>
      <c r="D2221">
        <v>126315</v>
      </c>
      <c r="E2221">
        <v>126800</v>
      </c>
    </row>
    <row r="2222" spans="1:5" x14ac:dyDescent="0.25">
      <c r="A2222" s="2">
        <v>45699.427083333336</v>
      </c>
      <c r="B2222">
        <v>125845</v>
      </c>
      <c r="C2222">
        <v>126535</v>
      </c>
      <c r="D2222">
        <v>125775</v>
      </c>
      <c r="E2222">
        <v>126420</v>
      </c>
    </row>
    <row r="2223" spans="1:5" x14ac:dyDescent="0.25">
      <c r="A2223" s="2">
        <v>45699.416666666664</v>
      </c>
      <c r="B2223">
        <v>125835</v>
      </c>
      <c r="C2223">
        <v>126030</v>
      </c>
      <c r="D2223">
        <v>125715</v>
      </c>
      <c r="E2223">
        <v>125845</v>
      </c>
    </row>
    <row r="2224" spans="1:5" x14ac:dyDescent="0.25">
      <c r="A2224" s="2">
        <v>45699.40625</v>
      </c>
      <c r="B2224">
        <v>125810</v>
      </c>
      <c r="C2224">
        <v>125935</v>
      </c>
      <c r="D2224">
        <v>125755</v>
      </c>
      <c r="E2224">
        <v>125840</v>
      </c>
    </row>
    <row r="2225" spans="1:5" x14ac:dyDescent="0.25">
      <c r="A2225" s="2">
        <v>45699.395833333336</v>
      </c>
      <c r="B2225">
        <v>125745</v>
      </c>
      <c r="C2225">
        <v>125855</v>
      </c>
      <c r="D2225">
        <v>125685</v>
      </c>
      <c r="E2225">
        <v>125810</v>
      </c>
    </row>
    <row r="2226" spans="1:5" x14ac:dyDescent="0.25">
      <c r="A2226" s="2">
        <v>45699.385416666664</v>
      </c>
      <c r="B2226">
        <v>125885</v>
      </c>
      <c r="C2226">
        <v>125905</v>
      </c>
      <c r="D2226">
        <v>125655</v>
      </c>
      <c r="E2226">
        <v>125740</v>
      </c>
    </row>
    <row r="2227" spans="1:5" x14ac:dyDescent="0.25">
      <c r="A2227" s="2">
        <v>45699.375</v>
      </c>
      <c r="B2227">
        <v>125750</v>
      </c>
      <c r="C2227">
        <v>126210</v>
      </c>
      <c r="D2227">
        <v>125565</v>
      </c>
      <c r="E2227">
        <v>125885</v>
      </c>
    </row>
    <row r="2228" spans="1:5" x14ac:dyDescent="0.25">
      <c r="A2228" s="2">
        <v>45698.760416666664</v>
      </c>
      <c r="B2228">
        <v>125735</v>
      </c>
      <c r="C2228">
        <v>125795</v>
      </c>
      <c r="D2228">
        <v>125610</v>
      </c>
      <c r="E2228">
        <v>125650</v>
      </c>
    </row>
    <row r="2229" spans="1:5" x14ac:dyDescent="0.25">
      <c r="A2229" s="2">
        <v>45698.75</v>
      </c>
      <c r="B2229">
        <v>125805</v>
      </c>
      <c r="C2229">
        <v>125845</v>
      </c>
      <c r="D2229">
        <v>125690</v>
      </c>
      <c r="E2229">
        <v>125735</v>
      </c>
    </row>
    <row r="2230" spans="1:5" x14ac:dyDescent="0.25">
      <c r="A2230" s="2">
        <v>45698.739583333336</v>
      </c>
      <c r="B2230">
        <v>125795</v>
      </c>
      <c r="C2230">
        <v>125855</v>
      </c>
      <c r="D2230">
        <v>125765</v>
      </c>
      <c r="E2230">
        <v>125805</v>
      </c>
    </row>
    <row r="2231" spans="1:5" x14ac:dyDescent="0.25">
      <c r="A2231" s="2">
        <v>45698.729166666664</v>
      </c>
      <c r="B2231">
        <v>125700</v>
      </c>
      <c r="C2231">
        <v>125820</v>
      </c>
      <c r="D2231">
        <v>125675</v>
      </c>
      <c r="E2231">
        <v>125800</v>
      </c>
    </row>
    <row r="2232" spans="1:5" x14ac:dyDescent="0.25">
      <c r="A2232" s="2">
        <v>45698.71875</v>
      </c>
      <c r="B2232">
        <v>125670</v>
      </c>
      <c r="C2232">
        <v>125715</v>
      </c>
      <c r="D2232">
        <v>125575</v>
      </c>
      <c r="E2232">
        <v>125700</v>
      </c>
    </row>
    <row r="2233" spans="1:5" x14ac:dyDescent="0.25">
      <c r="A2233" s="2">
        <v>45698.708333333336</v>
      </c>
      <c r="B2233">
        <v>125750</v>
      </c>
      <c r="C2233">
        <v>125760</v>
      </c>
      <c r="D2233">
        <v>125640</v>
      </c>
      <c r="E2233">
        <v>125675</v>
      </c>
    </row>
    <row r="2234" spans="1:5" x14ac:dyDescent="0.25">
      <c r="A2234" s="2">
        <v>45698.697916666664</v>
      </c>
      <c r="B2234">
        <v>125750</v>
      </c>
      <c r="C2234">
        <v>125810</v>
      </c>
      <c r="D2234">
        <v>125720</v>
      </c>
      <c r="E2234">
        <v>125745</v>
      </c>
    </row>
    <row r="2235" spans="1:5" x14ac:dyDescent="0.25">
      <c r="A2235" s="2">
        <v>45698.6875</v>
      </c>
      <c r="B2235">
        <v>125685</v>
      </c>
      <c r="C2235">
        <v>125795</v>
      </c>
      <c r="D2235">
        <v>125640</v>
      </c>
      <c r="E2235">
        <v>125750</v>
      </c>
    </row>
    <row r="2236" spans="1:5" x14ac:dyDescent="0.25">
      <c r="A2236" s="2">
        <v>45698.677083333336</v>
      </c>
      <c r="B2236">
        <v>125710</v>
      </c>
      <c r="C2236">
        <v>125775</v>
      </c>
      <c r="D2236">
        <v>125660</v>
      </c>
      <c r="E2236">
        <v>125690</v>
      </c>
    </row>
    <row r="2237" spans="1:5" x14ac:dyDescent="0.25">
      <c r="A2237" s="2">
        <v>45698.666666666664</v>
      </c>
      <c r="B2237">
        <v>125720</v>
      </c>
      <c r="C2237">
        <v>125735</v>
      </c>
      <c r="D2237">
        <v>125625</v>
      </c>
      <c r="E2237">
        <v>125710</v>
      </c>
    </row>
    <row r="2238" spans="1:5" x14ac:dyDescent="0.25">
      <c r="A2238" s="2">
        <v>45698.65625</v>
      </c>
      <c r="B2238">
        <v>125760</v>
      </c>
      <c r="C2238">
        <v>125810</v>
      </c>
      <c r="D2238">
        <v>125715</v>
      </c>
      <c r="E2238">
        <v>125725</v>
      </c>
    </row>
    <row r="2239" spans="1:5" x14ac:dyDescent="0.25">
      <c r="A2239" s="2">
        <v>45698.645833333336</v>
      </c>
      <c r="B2239">
        <v>125740</v>
      </c>
      <c r="C2239">
        <v>125805</v>
      </c>
      <c r="D2239">
        <v>125685</v>
      </c>
      <c r="E2239">
        <v>125755</v>
      </c>
    </row>
    <row r="2240" spans="1:5" x14ac:dyDescent="0.25">
      <c r="A2240" s="2">
        <v>45698.635416666664</v>
      </c>
      <c r="B2240">
        <v>125870</v>
      </c>
      <c r="C2240">
        <v>125885</v>
      </c>
      <c r="D2240">
        <v>125720</v>
      </c>
      <c r="E2240">
        <v>125740</v>
      </c>
    </row>
    <row r="2241" spans="1:5" x14ac:dyDescent="0.25">
      <c r="A2241" s="2">
        <v>45698.625</v>
      </c>
      <c r="B2241">
        <v>125880</v>
      </c>
      <c r="C2241">
        <v>125935</v>
      </c>
      <c r="D2241">
        <v>125860</v>
      </c>
      <c r="E2241">
        <v>125875</v>
      </c>
    </row>
    <row r="2242" spans="1:5" x14ac:dyDescent="0.25">
      <c r="A2242" s="2">
        <v>45698.614583333336</v>
      </c>
      <c r="B2242">
        <v>125785</v>
      </c>
      <c r="C2242">
        <v>125900</v>
      </c>
      <c r="D2242">
        <v>125710</v>
      </c>
      <c r="E2242">
        <v>125885</v>
      </c>
    </row>
    <row r="2243" spans="1:5" x14ac:dyDescent="0.25">
      <c r="A2243" s="2">
        <v>45698.604166666664</v>
      </c>
      <c r="B2243">
        <v>125875</v>
      </c>
      <c r="C2243">
        <v>125925</v>
      </c>
      <c r="D2243">
        <v>125775</v>
      </c>
      <c r="E2243">
        <v>125790</v>
      </c>
    </row>
    <row r="2244" spans="1:5" x14ac:dyDescent="0.25">
      <c r="A2244" s="2">
        <v>45698.59375</v>
      </c>
      <c r="B2244">
        <v>125915</v>
      </c>
      <c r="C2244">
        <v>125925</v>
      </c>
      <c r="D2244">
        <v>125835</v>
      </c>
      <c r="E2244">
        <v>125880</v>
      </c>
    </row>
    <row r="2245" spans="1:5" x14ac:dyDescent="0.25">
      <c r="A2245" s="2">
        <v>45698.583333333336</v>
      </c>
      <c r="B2245">
        <v>125865</v>
      </c>
      <c r="C2245">
        <v>125935</v>
      </c>
      <c r="D2245">
        <v>125835</v>
      </c>
      <c r="E2245">
        <v>125920</v>
      </c>
    </row>
    <row r="2246" spans="1:5" x14ac:dyDescent="0.25">
      <c r="A2246" s="2">
        <v>45698.572916666664</v>
      </c>
      <c r="B2246">
        <v>125825</v>
      </c>
      <c r="C2246">
        <v>125935</v>
      </c>
      <c r="D2246">
        <v>125810</v>
      </c>
      <c r="E2246">
        <v>125860</v>
      </c>
    </row>
    <row r="2247" spans="1:5" x14ac:dyDescent="0.25">
      <c r="A2247" s="2">
        <v>45698.5625</v>
      </c>
      <c r="B2247">
        <v>125855</v>
      </c>
      <c r="C2247">
        <v>125915</v>
      </c>
      <c r="D2247">
        <v>125785</v>
      </c>
      <c r="E2247">
        <v>125825</v>
      </c>
    </row>
    <row r="2248" spans="1:5" x14ac:dyDescent="0.25">
      <c r="A2248" s="2">
        <v>45698.552083333336</v>
      </c>
      <c r="B2248">
        <v>125955</v>
      </c>
      <c r="C2248">
        <v>125995</v>
      </c>
      <c r="D2248">
        <v>125830</v>
      </c>
      <c r="E2248">
        <v>125860</v>
      </c>
    </row>
    <row r="2249" spans="1:5" x14ac:dyDescent="0.25">
      <c r="A2249" s="2">
        <v>45698.541666666664</v>
      </c>
      <c r="B2249">
        <v>125970</v>
      </c>
      <c r="C2249">
        <v>126130</v>
      </c>
      <c r="D2249">
        <v>125890</v>
      </c>
      <c r="E2249">
        <v>125955</v>
      </c>
    </row>
    <row r="2250" spans="1:5" x14ac:dyDescent="0.25">
      <c r="A2250" s="2">
        <v>45698.53125</v>
      </c>
      <c r="B2250">
        <v>125890</v>
      </c>
      <c r="C2250">
        <v>125995</v>
      </c>
      <c r="D2250">
        <v>125820</v>
      </c>
      <c r="E2250">
        <v>125970</v>
      </c>
    </row>
    <row r="2251" spans="1:5" x14ac:dyDescent="0.25">
      <c r="A2251" s="2">
        <v>45698.520833333336</v>
      </c>
      <c r="B2251">
        <v>125665</v>
      </c>
      <c r="C2251">
        <v>125900</v>
      </c>
      <c r="D2251">
        <v>125615</v>
      </c>
      <c r="E2251">
        <v>125885</v>
      </c>
    </row>
    <row r="2252" spans="1:5" x14ac:dyDescent="0.25">
      <c r="A2252" s="2">
        <v>45698.510416666664</v>
      </c>
      <c r="B2252">
        <v>125670</v>
      </c>
      <c r="C2252">
        <v>125805</v>
      </c>
      <c r="D2252">
        <v>125560</v>
      </c>
      <c r="E2252">
        <v>125665</v>
      </c>
    </row>
    <row r="2253" spans="1:5" x14ac:dyDescent="0.25">
      <c r="A2253" s="2">
        <v>45698.5</v>
      </c>
      <c r="B2253">
        <v>125665</v>
      </c>
      <c r="C2253">
        <v>125750</v>
      </c>
      <c r="D2253">
        <v>125590</v>
      </c>
      <c r="E2253">
        <v>125670</v>
      </c>
    </row>
    <row r="2254" spans="1:5" x14ac:dyDescent="0.25">
      <c r="A2254" s="2">
        <v>45698.489583333336</v>
      </c>
      <c r="B2254">
        <v>125455</v>
      </c>
      <c r="C2254">
        <v>125850</v>
      </c>
      <c r="D2254">
        <v>125385</v>
      </c>
      <c r="E2254">
        <v>125660</v>
      </c>
    </row>
    <row r="2255" spans="1:5" x14ac:dyDescent="0.25">
      <c r="A2255" s="2">
        <v>45698.479166666664</v>
      </c>
      <c r="B2255">
        <v>125700</v>
      </c>
      <c r="C2255">
        <v>125835</v>
      </c>
      <c r="D2255">
        <v>125410</v>
      </c>
      <c r="E2255">
        <v>125450</v>
      </c>
    </row>
    <row r="2256" spans="1:5" x14ac:dyDescent="0.25">
      <c r="A2256" s="2">
        <v>45698.46875</v>
      </c>
      <c r="B2256">
        <v>125880</v>
      </c>
      <c r="C2256">
        <v>125945</v>
      </c>
      <c r="D2256">
        <v>125695</v>
      </c>
      <c r="E2256">
        <v>125700</v>
      </c>
    </row>
    <row r="2257" spans="1:5" x14ac:dyDescent="0.25">
      <c r="A2257" s="2">
        <v>45698.458333333336</v>
      </c>
      <c r="B2257">
        <v>126265</v>
      </c>
      <c r="C2257">
        <v>126285</v>
      </c>
      <c r="D2257">
        <v>125785</v>
      </c>
      <c r="E2257">
        <v>125880</v>
      </c>
    </row>
    <row r="2258" spans="1:5" x14ac:dyDescent="0.25">
      <c r="A2258" s="2">
        <v>45698.447916666664</v>
      </c>
      <c r="B2258">
        <v>126280</v>
      </c>
      <c r="C2258">
        <v>126315</v>
      </c>
      <c r="D2258">
        <v>126120</v>
      </c>
      <c r="E2258">
        <v>126260</v>
      </c>
    </row>
    <row r="2259" spans="1:5" x14ac:dyDescent="0.25">
      <c r="A2259" s="2">
        <v>45698.4375</v>
      </c>
      <c r="B2259">
        <v>126330</v>
      </c>
      <c r="C2259">
        <v>126455</v>
      </c>
      <c r="D2259">
        <v>126235</v>
      </c>
      <c r="E2259">
        <v>126280</v>
      </c>
    </row>
    <row r="2260" spans="1:5" x14ac:dyDescent="0.25">
      <c r="A2260" s="2">
        <v>45698.427083333336</v>
      </c>
      <c r="B2260">
        <v>125770</v>
      </c>
      <c r="C2260">
        <v>126490</v>
      </c>
      <c r="D2260">
        <v>125715</v>
      </c>
      <c r="E2260">
        <v>126330</v>
      </c>
    </row>
    <row r="2261" spans="1:5" x14ac:dyDescent="0.25">
      <c r="A2261" s="2">
        <v>45698.416666666664</v>
      </c>
      <c r="B2261">
        <v>125555</v>
      </c>
      <c r="C2261">
        <v>125895</v>
      </c>
      <c r="D2261">
        <v>125510</v>
      </c>
      <c r="E2261">
        <v>125770</v>
      </c>
    </row>
    <row r="2262" spans="1:5" x14ac:dyDescent="0.25">
      <c r="A2262" s="2">
        <v>45698.40625</v>
      </c>
      <c r="B2262">
        <v>125600</v>
      </c>
      <c r="C2262">
        <v>125670</v>
      </c>
      <c r="D2262">
        <v>125505</v>
      </c>
      <c r="E2262">
        <v>125560</v>
      </c>
    </row>
    <row r="2263" spans="1:5" x14ac:dyDescent="0.25">
      <c r="A2263" s="2">
        <v>45698.395833333336</v>
      </c>
      <c r="B2263">
        <v>125205</v>
      </c>
      <c r="C2263">
        <v>125615</v>
      </c>
      <c r="D2263">
        <v>125170</v>
      </c>
      <c r="E2263">
        <v>125605</v>
      </c>
    </row>
    <row r="2264" spans="1:5" x14ac:dyDescent="0.25">
      <c r="A2264" s="2">
        <v>45698.385416666664</v>
      </c>
      <c r="B2264">
        <v>125025</v>
      </c>
      <c r="C2264">
        <v>125205</v>
      </c>
      <c r="D2264">
        <v>124885</v>
      </c>
      <c r="E2264">
        <v>125205</v>
      </c>
    </row>
    <row r="2265" spans="1:5" x14ac:dyDescent="0.25">
      <c r="A2265" s="2">
        <v>45698.375</v>
      </c>
      <c r="B2265">
        <v>125100</v>
      </c>
      <c r="C2265">
        <v>125290</v>
      </c>
      <c r="D2265">
        <v>124860</v>
      </c>
      <c r="E2265">
        <v>125025</v>
      </c>
    </row>
    <row r="2266" spans="1:5" x14ac:dyDescent="0.25">
      <c r="A2266" s="2">
        <v>45695.760416666664</v>
      </c>
      <c r="B2266">
        <v>124830</v>
      </c>
      <c r="C2266">
        <v>124995</v>
      </c>
      <c r="D2266">
        <v>124780</v>
      </c>
      <c r="E2266">
        <v>124925</v>
      </c>
    </row>
    <row r="2267" spans="1:5" x14ac:dyDescent="0.25">
      <c r="A2267" s="2">
        <v>45695.75</v>
      </c>
      <c r="B2267">
        <v>124730</v>
      </c>
      <c r="C2267">
        <v>124935</v>
      </c>
      <c r="D2267">
        <v>124715</v>
      </c>
      <c r="E2267">
        <v>124835</v>
      </c>
    </row>
    <row r="2268" spans="1:5" x14ac:dyDescent="0.25">
      <c r="A2268" s="2">
        <v>45695.739583333336</v>
      </c>
      <c r="B2268">
        <v>124650</v>
      </c>
      <c r="C2268">
        <v>124845</v>
      </c>
      <c r="D2268">
        <v>124645</v>
      </c>
      <c r="E2268">
        <v>124735</v>
      </c>
    </row>
    <row r="2269" spans="1:5" x14ac:dyDescent="0.25">
      <c r="A2269" s="2">
        <v>45695.729166666664</v>
      </c>
      <c r="B2269">
        <v>124645</v>
      </c>
      <c r="C2269">
        <v>124760</v>
      </c>
      <c r="D2269">
        <v>124605</v>
      </c>
      <c r="E2269">
        <v>124650</v>
      </c>
    </row>
    <row r="2270" spans="1:5" x14ac:dyDescent="0.25">
      <c r="A2270" s="2">
        <v>45695.71875</v>
      </c>
      <c r="B2270">
        <v>124600</v>
      </c>
      <c r="C2270">
        <v>124675</v>
      </c>
      <c r="D2270">
        <v>124555</v>
      </c>
      <c r="E2270">
        <v>124645</v>
      </c>
    </row>
    <row r="2271" spans="1:5" x14ac:dyDescent="0.25">
      <c r="A2271" s="2">
        <v>45695.708333333336</v>
      </c>
      <c r="B2271">
        <v>124725</v>
      </c>
      <c r="C2271">
        <v>124735</v>
      </c>
      <c r="D2271">
        <v>124565</v>
      </c>
      <c r="E2271">
        <v>124600</v>
      </c>
    </row>
    <row r="2272" spans="1:5" x14ac:dyDescent="0.25">
      <c r="A2272" s="2">
        <v>45695.697916666664</v>
      </c>
      <c r="B2272">
        <v>124655</v>
      </c>
      <c r="C2272">
        <v>124740</v>
      </c>
      <c r="D2272">
        <v>124600</v>
      </c>
      <c r="E2272">
        <v>124725</v>
      </c>
    </row>
    <row r="2273" spans="1:5" x14ac:dyDescent="0.25">
      <c r="A2273" s="2">
        <v>45695.6875</v>
      </c>
      <c r="B2273">
        <v>124645</v>
      </c>
      <c r="C2273">
        <v>124775</v>
      </c>
      <c r="D2273">
        <v>124595</v>
      </c>
      <c r="E2273">
        <v>124650</v>
      </c>
    </row>
    <row r="2274" spans="1:5" x14ac:dyDescent="0.25">
      <c r="A2274" s="2">
        <v>45695.677083333336</v>
      </c>
      <c r="B2274">
        <v>124610</v>
      </c>
      <c r="C2274">
        <v>124815</v>
      </c>
      <c r="D2274">
        <v>124570</v>
      </c>
      <c r="E2274">
        <v>124645</v>
      </c>
    </row>
    <row r="2275" spans="1:5" x14ac:dyDescent="0.25">
      <c r="A2275" s="2">
        <v>45695.666666666664</v>
      </c>
      <c r="B2275">
        <v>124485</v>
      </c>
      <c r="C2275">
        <v>124665</v>
      </c>
      <c r="D2275">
        <v>124425</v>
      </c>
      <c r="E2275">
        <v>124610</v>
      </c>
    </row>
    <row r="2276" spans="1:5" x14ac:dyDescent="0.25">
      <c r="A2276" s="2">
        <v>45695.65625</v>
      </c>
      <c r="B2276">
        <v>125215</v>
      </c>
      <c r="C2276">
        <v>125235</v>
      </c>
      <c r="D2276">
        <v>124320</v>
      </c>
      <c r="E2276">
        <v>124490</v>
      </c>
    </row>
    <row r="2277" spans="1:5" x14ac:dyDescent="0.25">
      <c r="A2277" s="2">
        <v>45695.645833333336</v>
      </c>
      <c r="B2277">
        <v>125175</v>
      </c>
      <c r="C2277">
        <v>125305</v>
      </c>
      <c r="D2277">
        <v>125170</v>
      </c>
      <c r="E2277">
        <v>125215</v>
      </c>
    </row>
    <row r="2278" spans="1:5" x14ac:dyDescent="0.25">
      <c r="A2278" s="2">
        <v>45695.635416666664</v>
      </c>
      <c r="B2278">
        <v>125145</v>
      </c>
      <c r="C2278">
        <v>125255</v>
      </c>
      <c r="D2278">
        <v>125140</v>
      </c>
      <c r="E2278">
        <v>125175</v>
      </c>
    </row>
    <row r="2279" spans="1:5" x14ac:dyDescent="0.25">
      <c r="A2279" s="2">
        <v>45695.625</v>
      </c>
      <c r="B2279">
        <v>125025</v>
      </c>
      <c r="C2279">
        <v>125155</v>
      </c>
      <c r="D2279">
        <v>125010</v>
      </c>
      <c r="E2279">
        <v>125145</v>
      </c>
    </row>
    <row r="2280" spans="1:5" x14ac:dyDescent="0.25">
      <c r="A2280" s="2">
        <v>45695.614583333336</v>
      </c>
      <c r="B2280">
        <v>124990</v>
      </c>
      <c r="C2280">
        <v>125060</v>
      </c>
      <c r="D2280">
        <v>124965</v>
      </c>
      <c r="E2280">
        <v>125025</v>
      </c>
    </row>
    <row r="2281" spans="1:5" x14ac:dyDescent="0.25">
      <c r="A2281" s="2">
        <v>45695.604166666664</v>
      </c>
      <c r="B2281">
        <v>124925</v>
      </c>
      <c r="C2281">
        <v>125005</v>
      </c>
      <c r="D2281">
        <v>124905</v>
      </c>
      <c r="E2281">
        <v>124990</v>
      </c>
    </row>
    <row r="2282" spans="1:5" x14ac:dyDescent="0.25">
      <c r="A2282" s="2">
        <v>45695.59375</v>
      </c>
      <c r="B2282">
        <v>125005</v>
      </c>
      <c r="C2282">
        <v>125125</v>
      </c>
      <c r="D2282">
        <v>124825</v>
      </c>
      <c r="E2282">
        <v>124925</v>
      </c>
    </row>
    <row r="2283" spans="1:5" x14ac:dyDescent="0.25">
      <c r="A2283" s="2">
        <v>45695.583333333336</v>
      </c>
      <c r="B2283">
        <v>125025</v>
      </c>
      <c r="C2283">
        <v>125080</v>
      </c>
      <c r="D2283">
        <v>124910</v>
      </c>
      <c r="E2283">
        <v>125010</v>
      </c>
    </row>
    <row r="2284" spans="1:5" x14ac:dyDescent="0.25">
      <c r="A2284" s="2">
        <v>45695.572916666664</v>
      </c>
      <c r="B2284">
        <v>125165</v>
      </c>
      <c r="C2284">
        <v>125220</v>
      </c>
      <c r="D2284">
        <v>124980</v>
      </c>
      <c r="E2284">
        <v>125020</v>
      </c>
    </row>
    <row r="2285" spans="1:5" x14ac:dyDescent="0.25">
      <c r="A2285" s="2">
        <v>45695.5625</v>
      </c>
      <c r="B2285">
        <v>125190</v>
      </c>
      <c r="C2285">
        <v>125330</v>
      </c>
      <c r="D2285">
        <v>125160</v>
      </c>
      <c r="E2285">
        <v>125170</v>
      </c>
    </row>
    <row r="2286" spans="1:5" x14ac:dyDescent="0.25">
      <c r="A2286" s="2">
        <v>45695.552083333336</v>
      </c>
      <c r="B2286">
        <v>125285</v>
      </c>
      <c r="C2286">
        <v>125460</v>
      </c>
      <c r="D2286">
        <v>125110</v>
      </c>
      <c r="E2286">
        <v>125190</v>
      </c>
    </row>
    <row r="2287" spans="1:5" x14ac:dyDescent="0.25">
      <c r="A2287" s="2">
        <v>45695.541666666664</v>
      </c>
      <c r="B2287">
        <v>125420</v>
      </c>
      <c r="C2287">
        <v>125435</v>
      </c>
      <c r="D2287">
        <v>125240</v>
      </c>
      <c r="E2287">
        <v>125280</v>
      </c>
    </row>
    <row r="2288" spans="1:5" x14ac:dyDescent="0.25">
      <c r="A2288" s="2">
        <v>45695.53125</v>
      </c>
      <c r="B2288">
        <v>125565</v>
      </c>
      <c r="C2288">
        <v>125645</v>
      </c>
      <c r="D2288">
        <v>125270</v>
      </c>
      <c r="E2288">
        <v>125420</v>
      </c>
    </row>
    <row r="2289" spans="1:5" x14ac:dyDescent="0.25">
      <c r="A2289" s="2">
        <v>45695.520833333336</v>
      </c>
      <c r="B2289">
        <v>125615</v>
      </c>
      <c r="C2289">
        <v>125665</v>
      </c>
      <c r="D2289">
        <v>125525</v>
      </c>
      <c r="E2289">
        <v>125560</v>
      </c>
    </row>
    <row r="2290" spans="1:5" x14ac:dyDescent="0.25">
      <c r="A2290" s="2">
        <v>45695.510416666664</v>
      </c>
      <c r="B2290">
        <v>125850</v>
      </c>
      <c r="C2290">
        <v>125870</v>
      </c>
      <c r="D2290">
        <v>125525</v>
      </c>
      <c r="E2290">
        <v>125615</v>
      </c>
    </row>
    <row r="2291" spans="1:5" x14ac:dyDescent="0.25">
      <c r="A2291" s="2">
        <v>45695.5</v>
      </c>
      <c r="B2291">
        <v>125890</v>
      </c>
      <c r="C2291">
        <v>125940</v>
      </c>
      <c r="D2291">
        <v>125720</v>
      </c>
      <c r="E2291">
        <v>125850</v>
      </c>
    </row>
    <row r="2292" spans="1:5" x14ac:dyDescent="0.25">
      <c r="A2292" s="2">
        <v>45695.489583333336</v>
      </c>
      <c r="B2292">
        <v>125670</v>
      </c>
      <c r="C2292">
        <v>125915</v>
      </c>
      <c r="D2292">
        <v>125660</v>
      </c>
      <c r="E2292">
        <v>125895</v>
      </c>
    </row>
    <row r="2293" spans="1:5" x14ac:dyDescent="0.25">
      <c r="A2293" s="2">
        <v>45695.479166666664</v>
      </c>
      <c r="B2293">
        <v>125945</v>
      </c>
      <c r="C2293">
        <v>126055</v>
      </c>
      <c r="D2293">
        <v>125575</v>
      </c>
      <c r="E2293">
        <v>125665</v>
      </c>
    </row>
    <row r="2294" spans="1:5" x14ac:dyDescent="0.25">
      <c r="A2294" s="2">
        <v>45695.46875</v>
      </c>
      <c r="B2294">
        <v>126240</v>
      </c>
      <c r="C2294">
        <v>126340</v>
      </c>
      <c r="D2294">
        <v>125860</v>
      </c>
      <c r="E2294">
        <v>125950</v>
      </c>
    </row>
    <row r="2295" spans="1:5" x14ac:dyDescent="0.25">
      <c r="A2295" s="2">
        <v>45695.458333333336</v>
      </c>
      <c r="B2295">
        <v>126535</v>
      </c>
      <c r="C2295">
        <v>126575</v>
      </c>
      <c r="D2295">
        <v>126230</v>
      </c>
      <c r="E2295">
        <v>126235</v>
      </c>
    </row>
    <row r="2296" spans="1:5" x14ac:dyDescent="0.25">
      <c r="A2296" s="2">
        <v>45695.447916666664</v>
      </c>
      <c r="B2296">
        <v>126410</v>
      </c>
      <c r="C2296">
        <v>126575</v>
      </c>
      <c r="D2296">
        <v>126275</v>
      </c>
      <c r="E2296">
        <v>126540</v>
      </c>
    </row>
    <row r="2297" spans="1:5" x14ac:dyDescent="0.25">
      <c r="A2297" s="2">
        <v>45695.4375</v>
      </c>
      <c r="B2297">
        <v>126490</v>
      </c>
      <c r="C2297">
        <v>126745</v>
      </c>
      <c r="D2297">
        <v>126265</v>
      </c>
      <c r="E2297">
        <v>126405</v>
      </c>
    </row>
    <row r="2298" spans="1:5" x14ac:dyDescent="0.25">
      <c r="A2298" s="2">
        <v>45695.427083333336</v>
      </c>
      <c r="B2298">
        <v>126450</v>
      </c>
      <c r="C2298">
        <v>126610</v>
      </c>
      <c r="D2298">
        <v>126245</v>
      </c>
      <c r="E2298">
        <v>126490</v>
      </c>
    </row>
    <row r="2299" spans="1:5" x14ac:dyDescent="0.25">
      <c r="A2299" s="2">
        <v>45695.416666666664</v>
      </c>
      <c r="B2299">
        <v>126240</v>
      </c>
      <c r="C2299">
        <v>126645</v>
      </c>
      <c r="D2299">
        <v>126220</v>
      </c>
      <c r="E2299">
        <v>126450</v>
      </c>
    </row>
    <row r="2300" spans="1:5" x14ac:dyDescent="0.25">
      <c r="A2300" s="2">
        <v>45695.40625</v>
      </c>
      <c r="B2300">
        <v>126270</v>
      </c>
      <c r="C2300">
        <v>126335</v>
      </c>
      <c r="D2300">
        <v>126225</v>
      </c>
      <c r="E2300">
        <v>126240</v>
      </c>
    </row>
    <row r="2301" spans="1:5" x14ac:dyDescent="0.25">
      <c r="A2301" s="2">
        <v>45695.395833333336</v>
      </c>
      <c r="B2301">
        <v>126330</v>
      </c>
      <c r="C2301">
        <v>126400</v>
      </c>
      <c r="D2301">
        <v>126150</v>
      </c>
      <c r="E2301">
        <v>126275</v>
      </c>
    </row>
    <row r="2302" spans="1:5" x14ac:dyDescent="0.25">
      <c r="A2302" s="2">
        <v>45695.385416666664</v>
      </c>
      <c r="B2302">
        <v>126400</v>
      </c>
      <c r="C2302">
        <v>126445</v>
      </c>
      <c r="D2302">
        <v>126220</v>
      </c>
      <c r="E2302">
        <v>126335</v>
      </c>
    </row>
    <row r="2303" spans="1:5" x14ac:dyDescent="0.25">
      <c r="A2303" s="2">
        <v>45695.375</v>
      </c>
      <c r="B2303">
        <v>126385</v>
      </c>
      <c r="C2303">
        <v>126470</v>
      </c>
      <c r="D2303">
        <v>126205</v>
      </c>
      <c r="E2303">
        <v>126400</v>
      </c>
    </row>
    <row r="2304" spans="1:5" x14ac:dyDescent="0.25">
      <c r="A2304" s="2">
        <v>45694.760416666664</v>
      </c>
      <c r="B2304">
        <v>126405</v>
      </c>
      <c r="C2304">
        <v>126415</v>
      </c>
      <c r="D2304">
        <v>126120</v>
      </c>
      <c r="E2304">
        <v>126120</v>
      </c>
    </row>
    <row r="2305" spans="1:5" x14ac:dyDescent="0.25">
      <c r="A2305" s="2">
        <v>45694.75</v>
      </c>
      <c r="B2305">
        <v>126445</v>
      </c>
      <c r="C2305">
        <v>126500</v>
      </c>
      <c r="D2305">
        <v>126390</v>
      </c>
      <c r="E2305">
        <v>126400</v>
      </c>
    </row>
    <row r="2306" spans="1:5" x14ac:dyDescent="0.25">
      <c r="A2306" s="2">
        <v>45694.739583333336</v>
      </c>
      <c r="B2306">
        <v>126480</v>
      </c>
      <c r="C2306">
        <v>126535</v>
      </c>
      <c r="D2306">
        <v>126405</v>
      </c>
      <c r="E2306">
        <v>126445</v>
      </c>
    </row>
    <row r="2307" spans="1:5" x14ac:dyDescent="0.25">
      <c r="A2307" s="2">
        <v>45694.729166666664</v>
      </c>
      <c r="B2307">
        <v>126390</v>
      </c>
      <c r="C2307">
        <v>126485</v>
      </c>
      <c r="D2307">
        <v>126365</v>
      </c>
      <c r="E2307">
        <v>126480</v>
      </c>
    </row>
    <row r="2308" spans="1:5" x14ac:dyDescent="0.25">
      <c r="A2308" s="2">
        <v>45694.71875</v>
      </c>
      <c r="B2308">
        <v>126420</v>
      </c>
      <c r="C2308">
        <v>126465</v>
      </c>
      <c r="D2308">
        <v>126360</v>
      </c>
      <c r="E2308">
        <v>126390</v>
      </c>
    </row>
    <row r="2309" spans="1:5" x14ac:dyDescent="0.25">
      <c r="A2309" s="2">
        <v>45694.708333333336</v>
      </c>
      <c r="B2309">
        <v>126395</v>
      </c>
      <c r="C2309">
        <v>126495</v>
      </c>
      <c r="D2309">
        <v>126340</v>
      </c>
      <c r="E2309">
        <v>126420</v>
      </c>
    </row>
    <row r="2310" spans="1:5" x14ac:dyDescent="0.25">
      <c r="A2310" s="2">
        <v>45694.697916666664</v>
      </c>
      <c r="B2310">
        <v>126470</v>
      </c>
      <c r="C2310">
        <v>126490</v>
      </c>
      <c r="D2310">
        <v>126355</v>
      </c>
      <c r="E2310">
        <v>126395</v>
      </c>
    </row>
    <row r="2311" spans="1:5" x14ac:dyDescent="0.25">
      <c r="A2311" s="2">
        <v>45694.6875</v>
      </c>
      <c r="B2311">
        <v>126545</v>
      </c>
      <c r="C2311">
        <v>126555</v>
      </c>
      <c r="D2311">
        <v>126360</v>
      </c>
      <c r="E2311">
        <v>126470</v>
      </c>
    </row>
    <row r="2312" spans="1:5" x14ac:dyDescent="0.25">
      <c r="A2312" s="2">
        <v>45694.677083333336</v>
      </c>
      <c r="B2312">
        <v>126550</v>
      </c>
      <c r="C2312">
        <v>126645</v>
      </c>
      <c r="D2312">
        <v>126490</v>
      </c>
      <c r="E2312">
        <v>126545</v>
      </c>
    </row>
    <row r="2313" spans="1:5" x14ac:dyDescent="0.25">
      <c r="A2313" s="2">
        <v>45694.666666666664</v>
      </c>
      <c r="B2313">
        <v>126430</v>
      </c>
      <c r="C2313">
        <v>126560</v>
      </c>
      <c r="D2313">
        <v>126410</v>
      </c>
      <c r="E2313">
        <v>126545</v>
      </c>
    </row>
    <row r="2314" spans="1:5" x14ac:dyDescent="0.25">
      <c r="A2314" s="2">
        <v>45694.65625</v>
      </c>
      <c r="B2314">
        <v>126400</v>
      </c>
      <c r="C2314">
        <v>126490</v>
      </c>
      <c r="D2314">
        <v>126350</v>
      </c>
      <c r="E2314">
        <v>126430</v>
      </c>
    </row>
    <row r="2315" spans="1:5" x14ac:dyDescent="0.25">
      <c r="A2315" s="2">
        <v>45694.645833333336</v>
      </c>
      <c r="B2315">
        <v>126130</v>
      </c>
      <c r="C2315">
        <v>126435</v>
      </c>
      <c r="D2315">
        <v>126105</v>
      </c>
      <c r="E2315">
        <v>126395</v>
      </c>
    </row>
    <row r="2316" spans="1:5" x14ac:dyDescent="0.25">
      <c r="A2316" s="2">
        <v>45694.635416666664</v>
      </c>
      <c r="B2316">
        <v>125935</v>
      </c>
      <c r="C2316">
        <v>126150</v>
      </c>
      <c r="D2316">
        <v>125935</v>
      </c>
      <c r="E2316">
        <v>126130</v>
      </c>
    </row>
    <row r="2317" spans="1:5" x14ac:dyDescent="0.25">
      <c r="A2317" s="2">
        <v>45694.625</v>
      </c>
      <c r="B2317">
        <v>125980</v>
      </c>
      <c r="C2317">
        <v>126040</v>
      </c>
      <c r="D2317">
        <v>125895</v>
      </c>
      <c r="E2317">
        <v>125935</v>
      </c>
    </row>
    <row r="2318" spans="1:5" x14ac:dyDescent="0.25">
      <c r="A2318" s="2">
        <v>45694.614583333336</v>
      </c>
      <c r="B2318">
        <v>125995</v>
      </c>
      <c r="C2318">
        <v>126090</v>
      </c>
      <c r="D2318">
        <v>125925</v>
      </c>
      <c r="E2318">
        <v>125975</v>
      </c>
    </row>
    <row r="2319" spans="1:5" x14ac:dyDescent="0.25">
      <c r="A2319" s="2">
        <v>45694.604166666664</v>
      </c>
      <c r="B2319">
        <v>126040</v>
      </c>
      <c r="C2319">
        <v>126080</v>
      </c>
      <c r="D2319">
        <v>125980</v>
      </c>
      <c r="E2319">
        <v>126000</v>
      </c>
    </row>
    <row r="2320" spans="1:5" x14ac:dyDescent="0.25">
      <c r="A2320" s="2">
        <v>45694.59375</v>
      </c>
      <c r="B2320">
        <v>125930</v>
      </c>
      <c r="C2320">
        <v>126110</v>
      </c>
      <c r="D2320">
        <v>125915</v>
      </c>
      <c r="E2320">
        <v>126035</v>
      </c>
    </row>
    <row r="2321" spans="1:5" x14ac:dyDescent="0.25">
      <c r="A2321" s="2">
        <v>45694.583333333336</v>
      </c>
      <c r="B2321">
        <v>125950</v>
      </c>
      <c r="C2321">
        <v>126005</v>
      </c>
      <c r="D2321">
        <v>125820</v>
      </c>
      <c r="E2321">
        <v>125930</v>
      </c>
    </row>
    <row r="2322" spans="1:5" x14ac:dyDescent="0.25">
      <c r="A2322" s="2">
        <v>45694.572916666664</v>
      </c>
      <c r="B2322">
        <v>125970</v>
      </c>
      <c r="C2322">
        <v>126005</v>
      </c>
      <c r="D2322">
        <v>125880</v>
      </c>
      <c r="E2322">
        <v>125950</v>
      </c>
    </row>
    <row r="2323" spans="1:5" x14ac:dyDescent="0.25">
      <c r="A2323" s="2">
        <v>45694.5625</v>
      </c>
      <c r="B2323">
        <v>125870</v>
      </c>
      <c r="C2323">
        <v>125985</v>
      </c>
      <c r="D2323">
        <v>125825</v>
      </c>
      <c r="E2323">
        <v>125965</v>
      </c>
    </row>
    <row r="2324" spans="1:5" x14ac:dyDescent="0.25">
      <c r="A2324" s="2">
        <v>45694.552083333336</v>
      </c>
      <c r="B2324">
        <v>125650</v>
      </c>
      <c r="C2324">
        <v>125910</v>
      </c>
      <c r="D2324">
        <v>125630</v>
      </c>
      <c r="E2324">
        <v>125865</v>
      </c>
    </row>
    <row r="2325" spans="1:5" x14ac:dyDescent="0.25">
      <c r="A2325" s="2">
        <v>45694.541666666664</v>
      </c>
      <c r="B2325">
        <v>125645</v>
      </c>
      <c r="C2325">
        <v>125775</v>
      </c>
      <c r="D2325">
        <v>125620</v>
      </c>
      <c r="E2325">
        <v>125650</v>
      </c>
    </row>
    <row r="2326" spans="1:5" x14ac:dyDescent="0.25">
      <c r="A2326" s="2">
        <v>45694.53125</v>
      </c>
      <c r="B2326">
        <v>125705</v>
      </c>
      <c r="C2326">
        <v>125790</v>
      </c>
      <c r="D2326">
        <v>125565</v>
      </c>
      <c r="E2326">
        <v>125640</v>
      </c>
    </row>
    <row r="2327" spans="1:5" x14ac:dyDescent="0.25">
      <c r="A2327" s="2">
        <v>45694.520833333336</v>
      </c>
      <c r="B2327">
        <v>125925</v>
      </c>
      <c r="C2327">
        <v>125945</v>
      </c>
      <c r="D2327">
        <v>125695</v>
      </c>
      <c r="E2327">
        <v>125700</v>
      </c>
    </row>
    <row r="2328" spans="1:5" x14ac:dyDescent="0.25">
      <c r="A2328" s="2">
        <v>45694.510416666664</v>
      </c>
      <c r="B2328">
        <v>125885</v>
      </c>
      <c r="C2328">
        <v>126015</v>
      </c>
      <c r="D2328">
        <v>125850</v>
      </c>
      <c r="E2328">
        <v>125925</v>
      </c>
    </row>
    <row r="2329" spans="1:5" x14ac:dyDescent="0.25">
      <c r="A2329" s="2">
        <v>45694.5</v>
      </c>
      <c r="B2329">
        <v>125840</v>
      </c>
      <c r="C2329">
        <v>126000</v>
      </c>
      <c r="D2329">
        <v>125820</v>
      </c>
      <c r="E2329">
        <v>125890</v>
      </c>
    </row>
    <row r="2330" spans="1:5" x14ac:dyDescent="0.25">
      <c r="A2330" s="2">
        <v>45694.489583333336</v>
      </c>
      <c r="B2330">
        <v>126285</v>
      </c>
      <c r="C2330">
        <v>126315</v>
      </c>
      <c r="D2330">
        <v>125800</v>
      </c>
      <c r="E2330">
        <v>125845</v>
      </c>
    </row>
    <row r="2331" spans="1:5" x14ac:dyDescent="0.25">
      <c r="A2331" s="2">
        <v>45694.479166666664</v>
      </c>
      <c r="B2331">
        <v>126165</v>
      </c>
      <c r="C2331">
        <v>126455</v>
      </c>
      <c r="D2331">
        <v>126155</v>
      </c>
      <c r="E2331">
        <v>126285</v>
      </c>
    </row>
    <row r="2332" spans="1:5" x14ac:dyDescent="0.25">
      <c r="A2332" s="2">
        <v>45694.46875</v>
      </c>
      <c r="B2332">
        <v>125695</v>
      </c>
      <c r="C2332">
        <v>126400</v>
      </c>
      <c r="D2332">
        <v>125660</v>
      </c>
      <c r="E2332">
        <v>126165</v>
      </c>
    </row>
    <row r="2333" spans="1:5" x14ac:dyDescent="0.25">
      <c r="A2333" s="2">
        <v>45694.458333333336</v>
      </c>
      <c r="B2333">
        <v>125775</v>
      </c>
      <c r="C2333">
        <v>125890</v>
      </c>
      <c r="D2333">
        <v>125505</v>
      </c>
      <c r="E2333">
        <v>125690</v>
      </c>
    </row>
    <row r="2334" spans="1:5" x14ac:dyDescent="0.25">
      <c r="A2334" s="2">
        <v>45694.447916666664</v>
      </c>
      <c r="B2334">
        <v>125665</v>
      </c>
      <c r="C2334">
        <v>125810</v>
      </c>
      <c r="D2334">
        <v>125530</v>
      </c>
      <c r="E2334">
        <v>125780</v>
      </c>
    </row>
    <row r="2335" spans="1:5" x14ac:dyDescent="0.25">
      <c r="A2335" s="2">
        <v>45694.4375</v>
      </c>
      <c r="B2335">
        <v>125565</v>
      </c>
      <c r="C2335">
        <v>125725</v>
      </c>
      <c r="D2335">
        <v>125505</v>
      </c>
      <c r="E2335">
        <v>125670</v>
      </c>
    </row>
    <row r="2336" spans="1:5" x14ac:dyDescent="0.25">
      <c r="A2336" s="2">
        <v>45694.427083333336</v>
      </c>
      <c r="B2336">
        <v>125665</v>
      </c>
      <c r="C2336">
        <v>125685</v>
      </c>
      <c r="D2336">
        <v>125400</v>
      </c>
      <c r="E2336">
        <v>125565</v>
      </c>
    </row>
    <row r="2337" spans="1:5" x14ac:dyDescent="0.25">
      <c r="A2337" s="2">
        <v>45694.416666666664</v>
      </c>
      <c r="B2337">
        <v>125765</v>
      </c>
      <c r="C2337">
        <v>125770</v>
      </c>
      <c r="D2337">
        <v>125520</v>
      </c>
      <c r="E2337">
        <v>125660</v>
      </c>
    </row>
    <row r="2338" spans="1:5" x14ac:dyDescent="0.25">
      <c r="A2338" s="2">
        <v>45694.40625</v>
      </c>
      <c r="B2338">
        <v>125570</v>
      </c>
      <c r="C2338">
        <v>125790</v>
      </c>
      <c r="D2338">
        <v>125460</v>
      </c>
      <c r="E2338">
        <v>125765</v>
      </c>
    </row>
    <row r="2339" spans="1:5" x14ac:dyDescent="0.25">
      <c r="A2339" s="2">
        <v>45694.395833333336</v>
      </c>
      <c r="B2339">
        <v>125800</v>
      </c>
      <c r="C2339">
        <v>125880</v>
      </c>
      <c r="D2339">
        <v>125555</v>
      </c>
      <c r="E2339">
        <v>125570</v>
      </c>
    </row>
    <row r="2340" spans="1:5" x14ac:dyDescent="0.25">
      <c r="A2340" s="2">
        <v>45694.385416666664</v>
      </c>
      <c r="B2340">
        <v>125775</v>
      </c>
      <c r="C2340">
        <v>125860</v>
      </c>
      <c r="D2340">
        <v>125660</v>
      </c>
      <c r="E2340">
        <v>125800</v>
      </c>
    </row>
    <row r="2341" spans="1:5" x14ac:dyDescent="0.25">
      <c r="A2341" s="2">
        <v>45694.375</v>
      </c>
      <c r="B2341">
        <v>125950</v>
      </c>
      <c r="C2341">
        <v>126225</v>
      </c>
      <c r="D2341">
        <v>125775</v>
      </c>
      <c r="E2341">
        <v>125780</v>
      </c>
    </row>
    <row r="2342" spans="1:5" x14ac:dyDescent="0.25">
      <c r="A2342" s="2">
        <v>45693.760416666664</v>
      </c>
      <c r="B2342">
        <v>125860</v>
      </c>
      <c r="C2342">
        <v>125935</v>
      </c>
      <c r="D2342">
        <v>125840</v>
      </c>
      <c r="E2342">
        <v>125875</v>
      </c>
    </row>
    <row r="2343" spans="1:5" x14ac:dyDescent="0.25">
      <c r="A2343" s="2">
        <v>45693.75</v>
      </c>
      <c r="B2343">
        <v>125740</v>
      </c>
      <c r="C2343">
        <v>125895</v>
      </c>
      <c r="D2343">
        <v>125715</v>
      </c>
      <c r="E2343">
        <v>125865</v>
      </c>
    </row>
    <row r="2344" spans="1:5" x14ac:dyDescent="0.25">
      <c r="A2344" s="2">
        <v>45693.739583333336</v>
      </c>
      <c r="B2344">
        <v>125730</v>
      </c>
      <c r="C2344">
        <v>125775</v>
      </c>
      <c r="D2344">
        <v>125675</v>
      </c>
      <c r="E2344">
        <v>125740</v>
      </c>
    </row>
    <row r="2345" spans="1:5" x14ac:dyDescent="0.25">
      <c r="A2345" s="2">
        <v>45693.729166666664</v>
      </c>
      <c r="B2345">
        <v>125770</v>
      </c>
      <c r="C2345">
        <v>125825</v>
      </c>
      <c r="D2345">
        <v>125695</v>
      </c>
      <c r="E2345">
        <v>125725</v>
      </c>
    </row>
    <row r="2346" spans="1:5" x14ac:dyDescent="0.25">
      <c r="A2346" s="2">
        <v>45693.71875</v>
      </c>
      <c r="B2346">
        <v>125825</v>
      </c>
      <c r="C2346">
        <v>125870</v>
      </c>
      <c r="D2346">
        <v>125730</v>
      </c>
      <c r="E2346">
        <v>125775</v>
      </c>
    </row>
    <row r="2347" spans="1:5" x14ac:dyDescent="0.25">
      <c r="A2347" s="2">
        <v>45693.708333333336</v>
      </c>
      <c r="B2347">
        <v>125855</v>
      </c>
      <c r="C2347">
        <v>125880</v>
      </c>
      <c r="D2347">
        <v>125745</v>
      </c>
      <c r="E2347">
        <v>125830</v>
      </c>
    </row>
    <row r="2348" spans="1:5" x14ac:dyDescent="0.25">
      <c r="A2348" s="2">
        <v>45693.697916666664</v>
      </c>
      <c r="B2348">
        <v>125855</v>
      </c>
      <c r="C2348">
        <v>125890</v>
      </c>
      <c r="D2348">
        <v>125790</v>
      </c>
      <c r="E2348">
        <v>125855</v>
      </c>
    </row>
    <row r="2349" spans="1:5" x14ac:dyDescent="0.25">
      <c r="A2349" s="2">
        <v>45693.6875</v>
      </c>
      <c r="B2349">
        <v>125840</v>
      </c>
      <c r="C2349">
        <v>125910</v>
      </c>
      <c r="D2349">
        <v>125775</v>
      </c>
      <c r="E2349">
        <v>125855</v>
      </c>
    </row>
    <row r="2350" spans="1:5" x14ac:dyDescent="0.25">
      <c r="A2350" s="2">
        <v>45693.677083333336</v>
      </c>
      <c r="B2350">
        <v>125720</v>
      </c>
      <c r="C2350">
        <v>125865</v>
      </c>
      <c r="D2350">
        <v>125705</v>
      </c>
      <c r="E2350">
        <v>125840</v>
      </c>
    </row>
    <row r="2351" spans="1:5" x14ac:dyDescent="0.25">
      <c r="A2351" s="2">
        <v>45693.666666666664</v>
      </c>
      <c r="B2351">
        <v>125725</v>
      </c>
      <c r="C2351">
        <v>125855</v>
      </c>
      <c r="D2351">
        <v>125695</v>
      </c>
      <c r="E2351">
        <v>125720</v>
      </c>
    </row>
    <row r="2352" spans="1:5" x14ac:dyDescent="0.25">
      <c r="A2352" s="2">
        <v>45693.65625</v>
      </c>
      <c r="B2352">
        <v>125665</v>
      </c>
      <c r="C2352">
        <v>125735</v>
      </c>
      <c r="D2352">
        <v>125585</v>
      </c>
      <c r="E2352">
        <v>125725</v>
      </c>
    </row>
    <row r="2353" spans="1:5" x14ac:dyDescent="0.25">
      <c r="A2353" s="2">
        <v>45693.645833333336</v>
      </c>
      <c r="B2353">
        <v>125740</v>
      </c>
      <c r="C2353">
        <v>125750</v>
      </c>
      <c r="D2353">
        <v>125620</v>
      </c>
      <c r="E2353">
        <v>125665</v>
      </c>
    </row>
    <row r="2354" spans="1:5" x14ac:dyDescent="0.25">
      <c r="A2354" s="2">
        <v>45693.635416666664</v>
      </c>
      <c r="B2354">
        <v>125720</v>
      </c>
      <c r="C2354">
        <v>125835</v>
      </c>
      <c r="D2354">
        <v>125675</v>
      </c>
      <c r="E2354">
        <v>125745</v>
      </c>
    </row>
    <row r="2355" spans="1:5" x14ac:dyDescent="0.25">
      <c r="A2355" s="2">
        <v>45693.625</v>
      </c>
      <c r="B2355">
        <v>125695</v>
      </c>
      <c r="C2355">
        <v>125765</v>
      </c>
      <c r="D2355">
        <v>125640</v>
      </c>
      <c r="E2355">
        <v>125720</v>
      </c>
    </row>
    <row r="2356" spans="1:5" x14ac:dyDescent="0.25">
      <c r="A2356" s="2">
        <v>45693.614583333336</v>
      </c>
      <c r="B2356">
        <v>125660</v>
      </c>
      <c r="C2356">
        <v>125760</v>
      </c>
      <c r="D2356">
        <v>125630</v>
      </c>
      <c r="E2356">
        <v>125695</v>
      </c>
    </row>
    <row r="2357" spans="1:5" x14ac:dyDescent="0.25">
      <c r="A2357" s="2">
        <v>45693.604166666664</v>
      </c>
      <c r="B2357">
        <v>125700</v>
      </c>
      <c r="C2357">
        <v>125805</v>
      </c>
      <c r="D2357">
        <v>125535</v>
      </c>
      <c r="E2357">
        <v>125655</v>
      </c>
    </row>
    <row r="2358" spans="1:5" x14ac:dyDescent="0.25">
      <c r="A2358" s="2">
        <v>45693.59375</v>
      </c>
      <c r="B2358">
        <v>125765</v>
      </c>
      <c r="C2358">
        <v>125780</v>
      </c>
      <c r="D2358">
        <v>125640</v>
      </c>
      <c r="E2358">
        <v>125695</v>
      </c>
    </row>
    <row r="2359" spans="1:5" x14ac:dyDescent="0.25">
      <c r="A2359" s="2">
        <v>45693.583333333336</v>
      </c>
      <c r="B2359">
        <v>125740</v>
      </c>
      <c r="C2359">
        <v>125825</v>
      </c>
      <c r="D2359">
        <v>125675</v>
      </c>
      <c r="E2359">
        <v>125770</v>
      </c>
    </row>
    <row r="2360" spans="1:5" x14ac:dyDescent="0.25">
      <c r="A2360" s="2">
        <v>45693.572916666664</v>
      </c>
      <c r="B2360">
        <v>125740</v>
      </c>
      <c r="C2360">
        <v>125790</v>
      </c>
      <c r="D2360">
        <v>125585</v>
      </c>
      <c r="E2360">
        <v>125740</v>
      </c>
    </row>
    <row r="2361" spans="1:5" x14ac:dyDescent="0.25">
      <c r="A2361" s="2">
        <v>45693.5625</v>
      </c>
      <c r="B2361">
        <v>125645</v>
      </c>
      <c r="C2361">
        <v>125785</v>
      </c>
      <c r="D2361">
        <v>125625</v>
      </c>
      <c r="E2361">
        <v>125735</v>
      </c>
    </row>
    <row r="2362" spans="1:5" x14ac:dyDescent="0.25">
      <c r="A2362" s="2">
        <v>45693.552083333336</v>
      </c>
      <c r="B2362">
        <v>125765</v>
      </c>
      <c r="C2362">
        <v>125810</v>
      </c>
      <c r="D2362">
        <v>125600</v>
      </c>
      <c r="E2362">
        <v>125645</v>
      </c>
    </row>
    <row r="2363" spans="1:5" x14ac:dyDescent="0.25">
      <c r="A2363" s="2">
        <v>45693.541666666664</v>
      </c>
      <c r="B2363">
        <v>125850</v>
      </c>
      <c r="C2363">
        <v>125860</v>
      </c>
      <c r="D2363">
        <v>125645</v>
      </c>
      <c r="E2363">
        <v>125765</v>
      </c>
    </row>
    <row r="2364" spans="1:5" x14ac:dyDescent="0.25">
      <c r="A2364" s="2">
        <v>45693.53125</v>
      </c>
      <c r="B2364">
        <v>125815</v>
      </c>
      <c r="C2364">
        <v>125935</v>
      </c>
      <c r="D2364">
        <v>125760</v>
      </c>
      <c r="E2364">
        <v>125850</v>
      </c>
    </row>
    <row r="2365" spans="1:5" x14ac:dyDescent="0.25">
      <c r="A2365" s="2">
        <v>45693.520833333336</v>
      </c>
      <c r="B2365">
        <v>125950</v>
      </c>
      <c r="C2365">
        <v>126120</v>
      </c>
      <c r="D2365">
        <v>125805</v>
      </c>
      <c r="E2365">
        <v>125815</v>
      </c>
    </row>
    <row r="2366" spans="1:5" x14ac:dyDescent="0.25">
      <c r="A2366" s="2">
        <v>45693.510416666664</v>
      </c>
      <c r="B2366">
        <v>125645</v>
      </c>
      <c r="C2366">
        <v>125975</v>
      </c>
      <c r="D2366">
        <v>125605</v>
      </c>
      <c r="E2366">
        <v>125945</v>
      </c>
    </row>
    <row r="2367" spans="1:5" x14ac:dyDescent="0.25">
      <c r="A2367" s="2">
        <v>45693.5</v>
      </c>
      <c r="B2367">
        <v>125430</v>
      </c>
      <c r="C2367">
        <v>125685</v>
      </c>
      <c r="D2367">
        <v>125410</v>
      </c>
      <c r="E2367">
        <v>125645</v>
      </c>
    </row>
    <row r="2368" spans="1:5" x14ac:dyDescent="0.25">
      <c r="A2368" s="2">
        <v>45693.489583333336</v>
      </c>
      <c r="B2368">
        <v>125225</v>
      </c>
      <c r="C2368">
        <v>125575</v>
      </c>
      <c r="D2368">
        <v>125210</v>
      </c>
      <c r="E2368">
        <v>125425</v>
      </c>
    </row>
    <row r="2369" spans="1:5" x14ac:dyDescent="0.25">
      <c r="A2369" s="2">
        <v>45693.479166666664</v>
      </c>
      <c r="B2369">
        <v>124950</v>
      </c>
      <c r="C2369">
        <v>125265</v>
      </c>
      <c r="D2369">
        <v>124875</v>
      </c>
      <c r="E2369">
        <v>125230</v>
      </c>
    </row>
    <row r="2370" spans="1:5" x14ac:dyDescent="0.25">
      <c r="A2370" s="2">
        <v>45693.46875</v>
      </c>
      <c r="B2370">
        <v>125160</v>
      </c>
      <c r="C2370">
        <v>125160</v>
      </c>
      <c r="D2370">
        <v>124845</v>
      </c>
      <c r="E2370">
        <v>124955</v>
      </c>
    </row>
    <row r="2371" spans="1:5" x14ac:dyDescent="0.25">
      <c r="A2371" s="2">
        <v>45693.458333333336</v>
      </c>
      <c r="B2371">
        <v>125430</v>
      </c>
      <c r="C2371">
        <v>125475</v>
      </c>
      <c r="D2371">
        <v>125000</v>
      </c>
      <c r="E2371">
        <v>125160</v>
      </c>
    </row>
    <row r="2372" spans="1:5" x14ac:dyDescent="0.25">
      <c r="A2372" s="2">
        <v>45693.447916666664</v>
      </c>
      <c r="B2372">
        <v>125355</v>
      </c>
      <c r="C2372">
        <v>125535</v>
      </c>
      <c r="D2372">
        <v>125290</v>
      </c>
      <c r="E2372">
        <v>125435</v>
      </c>
    </row>
    <row r="2373" spans="1:5" x14ac:dyDescent="0.25">
      <c r="A2373" s="2">
        <v>45693.4375</v>
      </c>
      <c r="B2373">
        <v>125535</v>
      </c>
      <c r="C2373">
        <v>125620</v>
      </c>
      <c r="D2373">
        <v>125305</v>
      </c>
      <c r="E2373">
        <v>125355</v>
      </c>
    </row>
    <row r="2374" spans="1:5" x14ac:dyDescent="0.25">
      <c r="A2374" s="2">
        <v>45693.427083333336</v>
      </c>
      <c r="B2374">
        <v>125690</v>
      </c>
      <c r="C2374">
        <v>125770</v>
      </c>
      <c r="D2374">
        <v>125330</v>
      </c>
      <c r="E2374">
        <v>125540</v>
      </c>
    </row>
    <row r="2375" spans="1:5" x14ac:dyDescent="0.25">
      <c r="A2375" s="2">
        <v>45693.416666666664</v>
      </c>
      <c r="B2375">
        <v>125600</v>
      </c>
      <c r="C2375">
        <v>125865</v>
      </c>
      <c r="D2375">
        <v>125530</v>
      </c>
      <c r="E2375">
        <v>125680</v>
      </c>
    </row>
    <row r="2376" spans="1:5" x14ac:dyDescent="0.25">
      <c r="A2376" s="2">
        <v>45693.40625</v>
      </c>
      <c r="B2376">
        <v>125605</v>
      </c>
      <c r="C2376">
        <v>125650</v>
      </c>
      <c r="D2376">
        <v>125385</v>
      </c>
      <c r="E2376">
        <v>125595</v>
      </c>
    </row>
    <row r="2377" spans="1:5" x14ac:dyDescent="0.25">
      <c r="A2377" s="2">
        <v>45693.395833333336</v>
      </c>
      <c r="B2377">
        <v>125700</v>
      </c>
      <c r="C2377">
        <v>125765</v>
      </c>
      <c r="D2377">
        <v>125580</v>
      </c>
      <c r="E2377">
        <v>125605</v>
      </c>
    </row>
    <row r="2378" spans="1:5" x14ac:dyDescent="0.25">
      <c r="A2378" s="2">
        <v>45693.385416666664</v>
      </c>
      <c r="B2378">
        <v>125795</v>
      </c>
      <c r="C2378">
        <v>125830</v>
      </c>
      <c r="D2378">
        <v>125575</v>
      </c>
      <c r="E2378">
        <v>125700</v>
      </c>
    </row>
    <row r="2379" spans="1:5" x14ac:dyDescent="0.25">
      <c r="A2379" s="2">
        <v>45693.375</v>
      </c>
      <c r="B2379">
        <v>125550</v>
      </c>
      <c r="C2379">
        <v>125905</v>
      </c>
      <c r="D2379">
        <v>125435</v>
      </c>
      <c r="E2379">
        <v>125790</v>
      </c>
    </row>
    <row r="2380" spans="1:5" x14ac:dyDescent="0.25">
      <c r="A2380" s="2">
        <v>45692.760416666664</v>
      </c>
      <c r="B2380">
        <v>125440</v>
      </c>
      <c r="C2380">
        <v>125535</v>
      </c>
      <c r="D2380">
        <v>125415</v>
      </c>
      <c r="E2380">
        <v>125450</v>
      </c>
    </row>
    <row r="2381" spans="1:5" x14ac:dyDescent="0.25">
      <c r="A2381" s="2">
        <v>45692.75</v>
      </c>
      <c r="B2381">
        <v>125450</v>
      </c>
      <c r="C2381">
        <v>125495</v>
      </c>
      <c r="D2381">
        <v>125365</v>
      </c>
      <c r="E2381">
        <v>125450</v>
      </c>
    </row>
    <row r="2382" spans="1:5" x14ac:dyDescent="0.25">
      <c r="A2382" s="2">
        <v>45692.739583333336</v>
      </c>
      <c r="B2382">
        <v>125510</v>
      </c>
      <c r="C2382">
        <v>125550</v>
      </c>
      <c r="D2382">
        <v>125425</v>
      </c>
      <c r="E2382">
        <v>125445</v>
      </c>
    </row>
    <row r="2383" spans="1:5" x14ac:dyDescent="0.25">
      <c r="A2383" s="2">
        <v>45692.729166666664</v>
      </c>
      <c r="B2383">
        <v>125425</v>
      </c>
      <c r="C2383">
        <v>125535</v>
      </c>
      <c r="D2383">
        <v>125380</v>
      </c>
      <c r="E2383">
        <v>125510</v>
      </c>
    </row>
    <row r="2384" spans="1:5" x14ac:dyDescent="0.25">
      <c r="A2384" s="2">
        <v>45692.71875</v>
      </c>
      <c r="B2384">
        <v>125625</v>
      </c>
      <c r="C2384">
        <v>125645</v>
      </c>
      <c r="D2384">
        <v>125415</v>
      </c>
      <c r="E2384">
        <v>125425</v>
      </c>
    </row>
    <row r="2385" spans="1:5" x14ac:dyDescent="0.25">
      <c r="A2385" s="2">
        <v>45692.708333333336</v>
      </c>
      <c r="B2385">
        <v>125620</v>
      </c>
      <c r="C2385">
        <v>125635</v>
      </c>
      <c r="D2385">
        <v>125475</v>
      </c>
      <c r="E2385">
        <v>125625</v>
      </c>
    </row>
    <row r="2386" spans="1:5" x14ac:dyDescent="0.25">
      <c r="A2386" s="2">
        <v>45692.697916666664</v>
      </c>
      <c r="B2386">
        <v>125700</v>
      </c>
      <c r="C2386">
        <v>125755</v>
      </c>
      <c r="D2386">
        <v>125490</v>
      </c>
      <c r="E2386">
        <v>125620</v>
      </c>
    </row>
    <row r="2387" spans="1:5" x14ac:dyDescent="0.25">
      <c r="A2387" s="2">
        <v>45692.6875</v>
      </c>
      <c r="B2387">
        <v>125745</v>
      </c>
      <c r="C2387">
        <v>125765</v>
      </c>
      <c r="D2387">
        <v>125630</v>
      </c>
      <c r="E2387">
        <v>125700</v>
      </c>
    </row>
    <row r="2388" spans="1:5" x14ac:dyDescent="0.25">
      <c r="A2388" s="2">
        <v>45692.677083333336</v>
      </c>
      <c r="B2388">
        <v>125720</v>
      </c>
      <c r="C2388">
        <v>125800</v>
      </c>
      <c r="D2388">
        <v>125690</v>
      </c>
      <c r="E2388">
        <v>125750</v>
      </c>
    </row>
    <row r="2389" spans="1:5" x14ac:dyDescent="0.25">
      <c r="A2389" s="2">
        <v>45692.666666666664</v>
      </c>
      <c r="B2389">
        <v>125880</v>
      </c>
      <c r="C2389">
        <v>125905</v>
      </c>
      <c r="D2389">
        <v>125685</v>
      </c>
      <c r="E2389">
        <v>125720</v>
      </c>
    </row>
    <row r="2390" spans="1:5" x14ac:dyDescent="0.25">
      <c r="A2390" s="2">
        <v>45692.65625</v>
      </c>
      <c r="B2390">
        <v>125795</v>
      </c>
      <c r="C2390">
        <v>125910</v>
      </c>
      <c r="D2390">
        <v>125770</v>
      </c>
      <c r="E2390">
        <v>125880</v>
      </c>
    </row>
    <row r="2391" spans="1:5" x14ac:dyDescent="0.25">
      <c r="A2391" s="2">
        <v>45692.645833333336</v>
      </c>
      <c r="B2391">
        <v>125825</v>
      </c>
      <c r="C2391">
        <v>125890</v>
      </c>
      <c r="D2391">
        <v>125770</v>
      </c>
      <c r="E2391">
        <v>125795</v>
      </c>
    </row>
    <row r="2392" spans="1:5" x14ac:dyDescent="0.25">
      <c r="A2392" s="2">
        <v>45692.635416666664</v>
      </c>
      <c r="B2392">
        <v>125660</v>
      </c>
      <c r="C2392">
        <v>125845</v>
      </c>
      <c r="D2392">
        <v>125635</v>
      </c>
      <c r="E2392">
        <v>125825</v>
      </c>
    </row>
    <row r="2393" spans="1:5" x14ac:dyDescent="0.25">
      <c r="A2393" s="2">
        <v>45692.625</v>
      </c>
      <c r="B2393">
        <v>125780</v>
      </c>
      <c r="C2393">
        <v>125845</v>
      </c>
      <c r="D2393">
        <v>125655</v>
      </c>
      <c r="E2393">
        <v>125665</v>
      </c>
    </row>
    <row r="2394" spans="1:5" x14ac:dyDescent="0.25">
      <c r="A2394" s="2">
        <v>45692.614583333336</v>
      </c>
      <c r="B2394">
        <v>125565</v>
      </c>
      <c r="C2394">
        <v>125795</v>
      </c>
      <c r="D2394">
        <v>125555</v>
      </c>
      <c r="E2394">
        <v>125780</v>
      </c>
    </row>
    <row r="2395" spans="1:5" x14ac:dyDescent="0.25">
      <c r="A2395" s="2">
        <v>45692.604166666664</v>
      </c>
      <c r="B2395">
        <v>125600</v>
      </c>
      <c r="C2395">
        <v>125685</v>
      </c>
      <c r="D2395">
        <v>125535</v>
      </c>
      <c r="E2395">
        <v>125565</v>
      </c>
    </row>
    <row r="2396" spans="1:5" x14ac:dyDescent="0.25">
      <c r="A2396" s="2">
        <v>45692.59375</v>
      </c>
      <c r="B2396">
        <v>125795</v>
      </c>
      <c r="C2396">
        <v>125830</v>
      </c>
      <c r="D2396">
        <v>125520</v>
      </c>
      <c r="E2396">
        <v>125605</v>
      </c>
    </row>
    <row r="2397" spans="1:5" x14ac:dyDescent="0.25">
      <c r="A2397" s="2">
        <v>45692.583333333336</v>
      </c>
      <c r="B2397">
        <v>125870</v>
      </c>
      <c r="C2397">
        <v>125925</v>
      </c>
      <c r="D2397">
        <v>125780</v>
      </c>
      <c r="E2397">
        <v>125800</v>
      </c>
    </row>
    <row r="2398" spans="1:5" x14ac:dyDescent="0.25">
      <c r="A2398" s="2">
        <v>45692.572916666664</v>
      </c>
      <c r="B2398">
        <v>125905</v>
      </c>
      <c r="C2398">
        <v>126000</v>
      </c>
      <c r="D2398">
        <v>125855</v>
      </c>
      <c r="E2398">
        <v>125865</v>
      </c>
    </row>
    <row r="2399" spans="1:5" x14ac:dyDescent="0.25">
      <c r="A2399" s="2">
        <v>45692.5625</v>
      </c>
      <c r="B2399">
        <v>125970</v>
      </c>
      <c r="C2399">
        <v>125975</v>
      </c>
      <c r="D2399">
        <v>125820</v>
      </c>
      <c r="E2399">
        <v>125910</v>
      </c>
    </row>
    <row r="2400" spans="1:5" x14ac:dyDescent="0.25">
      <c r="A2400" s="2">
        <v>45692.552083333336</v>
      </c>
      <c r="B2400">
        <v>125595</v>
      </c>
      <c r="C2400">
        <v>125985</v>
      </c>
      <c r="D2400">
        <v>125585</v>
      </c>
      <c r="E2400">
        <v>125965</v>
      </c>
    </row>
    <row r="2401" spans="1:5" x14ac:dyDescent="0.25">
      <c r="A2401" s="2">
        <v>45692.541666666664</v>
      </c>
      <c r="B2401">
        <v>125810</v>
      </c>
      <c r="C2401">
        <v>125855</v>
      </c>
      <c r="D2401">
        <v>125585</v>
      </c>
      <c r="E2401">
        <v>125590</v>
      </c>
    </row>
    <row r="2402" spans="1:5" x14ac:dyDescent="0.25">
      <c r="A2402" s="2">
        <v>45692.53125</v>
      </c>
      <c r="B2402">
        <v>125960</v>
      </c>
      <c r="C2402">
        <v>125960</v>
      </c>
      <c r="D2402">
        <v>125760</v>
      </c>
      <c r="E2402">
        <v>125815</v>
      </c>
    </row>
    <row r="2403" spans="1:5" x14ac:dyDescent="0.25">
      <c r="A2403" s="2">
        <v>45692.520833333336</v>
      </c>
      <c r="B2403">
        <v>125915</v>
      </c>
      <c r="C2403">
        <v>126030</v>
      </c>
      <c r="D2403">
        <v>125820</v>
      </c>
      <c r="E2403">
        <v>125960</v>
      </c>
    </row>
    <row r="2404" spans="1:5" x14ac:dyDescent="0.25">
      <c r="A2404" s="2">
        <v>45692.510416666664</v>
      </c>
      <c r="B2404">
        <v>125710</v>
      </c>
      <c r="C2404">
        <v>126200</v>
      </c>
      <c r="D2404">
        <v>125690</v>
      </c>
      <c r="E2404">
        <v>125920</v>
      </c>
    </row>
    <row r="2405" spans="1:5" x14ac:dyDescent="0.25">
      <c r="A2405" s="2">
        <v>45692.5</v>
      </c>
      <c r="B2405">
        <v>125630</v>
      </c>
      <c r="C2405">
        <v>125745</v>
      </c>
      <c r="D2405">
        <v>125585</v>
      </c>
      <c r="E2405">
        <v>125715</v>
      </c>
    </row>
    <row r="2406" spans="1:5" x14ac:dyDescent="0.25">
      <c r="A2406" s="2">
        <v>45692.489583333336</v>
      </c>
      <c r="B2406">
        <v>125660</v>
      </c>
      <c r="C2406">
        <v>125675</v>
      </c>
      <c r="D2406">
        <v>125360</v>
      </c>
      <c r="E2406">
        <v>125625</v>
      </c>
    </row>
    <row r="2407" spans="1:5" x14ac:dyDescent="0.25">
      <c r="A2407" s="2">
        <v>45692.479166666664</v>
      </c>
      <c r="B2407">
        <v>125270</v>
      </c>
      <c r="C2407">
        <v>125750</v>
      </c>
      <c r="D2407">
        <v>125155</v>
      </c>
      <c r="E2407">
        <v>125655</v>
      </c>
    </row>
    <row r="2408" spans="1:5" x14ac:dyDescent="0.25">
      <c r="A2408" s="2">
        <v>45692.46875</v>
      </c>
      <c r="B2408">
        <v>125070</v>
      </c>
      <c r="C2408">
        <v>125300</v>
      </c>
      <c r="D2408">
        <v>124995</v>
      </c>
      <c r="E2408">
        <v>125275</v>
      </c>
    </row>
    <row r="2409" spans="1:5" x14ac:dyDescent="0.25">
      <c r="A2409" s="2">
        <v>45692.458333333336</v>
      </c>
      <c r="B2409">
        <v>125130</v>
      </c>
      <c r="C2409">
        <v>125215</v>
      </c>
      <c r="D2409">
        <v>125040</v>
      </c>
      <c r="E2409">
        <v>125065</v>
      </c>
    </row>
    <row r="2410" spans="1:5" x14ac:dyDescent="0.25">
      <c r="A2410" s="2">
        <v>45692.447916666664</v>
      </c>
      <c r="B2410">
        <v>125140</v>
      </c>
      <c r="C2410">
        <v>125160</v>
      </c>
      <c r="D2410">
        <v>124965</v>
      </c>
      <c r="E2410">
        <v>125135</v>
      </c>
    </row>
    <row r="2411" spans="1:5" x14ac:dyDescent="0.25">
      <c r="A2411" s="2">
        <v>45692.4375</v>
      </c>
      <c r="B2411">
        <v>125485</v>
      </c>
      <c r="C2411">
        <v>125495</v>
      </c>
      <c r="D2411">
        <v>125110</v>
      </c>
      <c r="E2411">
        <v>125140</v>
      </c>
    </row>
    <row r="2412" spans="1:5" x14ac:dyDescent="0.25">
      <c r="A2412" s="2">
        <v>45692.427083333336</v>
      </c>
      <c r="B2412">
        <v>125990</v>
      </c>
      <c r="C2412">
        <v>126135</v>
      </c>
      <c r="D2412">
        <v>125420</v>
      </c>
      <c r="E2412">
        <v>125485</v>
      </c>
    </row>
    <row r="2413" spans="1:5" x14ac:dyDescent="0.25">
      <c r="A2413" s="2">
        <v>45692.416666666664</v>
      </c>
      <c r="B2413">
        <v>125820</v>
      </c>
      <c r="C2413">
        <v>126110</v>
      </c>
      <c r="D2413">
        <v>125810</v>
      </c>
      <c r="E2413">
        <v>125995</v>
      </c>
    </row>
    <row r="2414" spans="1:5" x14ac:dyDescent="0.25">
      <c r="A2414" s="2">
        <v>45692.40625</v>
      </c>
      <c r="B2414">
        <v>126140</v>
      </c>
      <c r="C2414">
        <v>126150</v>
      </c>
      <c r="D2414">
        <v>125815</v>
      </c>
      <c r="E2414">
        <v>125815</v>
      </c>
    </row>
    <row r="2415" spans="1:5" x14ac:dyDescent="0.25">
      <c r="A2415" s="2">
        <v>45692.395833333336</v>
      </c>
      <c r="B2415">
        <v>126055</v>
      </c>
      <c r="C2415">
        <v>126155</v>
      </c>
      <c r="D2415">
        <v>125910</v>
      </c>
      <c r="E2415">
        <v>126145</v>
      </c>
    </row>
    <row r="2416" spans="1:5" x14ac:dyDescent="0.25">
      <c r="A2416" s="2">
        <v>45692.385416666664</v>
      </c>
      <c r="B2416">
        <v>126110</v>
      </c>
      <c r="C2416">
        <v>126270</v>
      </c>
      <c r="D2416">
        <v>126040</v>
      </c>
      <c r="E2416">
        <v>126055</v>
      </c>
    </row>
    <row r="2417" spans="1:5" x14ac:dyDescent="0.25">
      <c r="A2417" s="2">
        <v>45692.375</v>
      </c>
      <c r="B2417">
        <v>126500</v>
      </c>
      <c r="C2417">
        <v>126535</v>
      </c>
      <c r="D2417">
        <v>126000</v>
      </c>
      <c r="E2417">
        <v>126115</v>
      </c>
    </row>
    <row r="2418" spans="1:5" x14ac:dyDescent="0.25">
      <c r="A2418" s="2">
        <v>45691.760416666664</v>
      </c>
      <c r="B2418">
        <v>126155</v>
      </c>
      <c r="C2418">
        <v>126420</v>
      </c>
      <c r="D2418">
        <v>126090</v>
      </c>
      <c r="E2418">
        <v>126420</v>
      </c>
    </row>
    <row r="2419" spans="1:5" x14ac:dyDescent="0.25">
      <c r="A2419" s="2">
        <v>45691.75</v>
      </c>
      <c r="B2419">
        <v>126195</v>
      </c>
      <c r="C2419">
        <v>126295</v>
      </c>
      <c r="D2419">
        <v>126120</v>
      </c>
      <c r="E2419">
        <v>126160</v>
      </c>
    </row>
    <row r="2420" spans="1:5" x14ac:dyDescent="0.25">
      <c r="A2420" s="2">
        <v>45691.739583333336</v>
      </c>
      <c r="B2420">
        <v>126285</v>
      </c>
      <c r="C2420">
        <v>126445</v>
      </c>
      <c r="D2420">
        <v>126165</v>
      </c>
      <c r="E2420">
        <v>126190</v>
      </c>
    </row>
    <row r="2421" spans="1:5" x14ac:dyDescent="0.25">
      <c r="A2421" s="2">
        <v>45691.729166666664</v>
      </c>
      <c r="B2421">
        <v>126135</v>
      </c>
      <c r="C2421">
        <v>126330</v>
      </c>
      <c r="D2421">
        <v>126130</v>
      </c>
      <c r="E2421">
        <v>126285</v>
      </c>
    </row>
    <row r="2422" spans="1:5" x14ac:dyDescent="0.25">
      <c r="A2422" s="2">
        <v>45691.71875</v>
      </c>
      <c r="B2422">
        <v>126260</v>
      </c>
      <c r="C2422">
        <v>126270</v>
      </c>
      <c r="D2422">
        <v>126115</v>
      </c>
      <c r="E2422">
        <v>126135</v>
      </c>
    </row>
    <row r="2423" spans="1:5" x14ac:dyDescent="0.25">
      <c r="A2423" s="2">
        <v>45691.708333333336</v>
      </c>
      <c r="B2423">
        <v>126320</v>
      </c>
      <c r="C2423">
        <v>126320</v>
      </c>
      <c r="D2423">
        <v>126135</v>
      </c>
      <c r="E2423">
        <v>126260</v>
      </c>
    </row>
    <row r="2424" spans="1:5" x14ac:dyDescent="0.25">
      <c r="A2424" s="2">
        <v>45691.697916666664</v>
      </c>
      <c r="B2424">
        <v>126300</v>
      </c>
      <c r="C2424">
        <v>126395</v>
      </c>
      <c r="D2424">
        <v>126265</v>
      </c>
      <c r="E2424">
        <v>126320</v>
      </c>
    </row>
    <row r="2425" spans="1:5" x14ac:dyDescent="0.25">
      <c r="A2425" s="2">
        <v>45691.6875</v>
      </c>
      <c r="B2425">
        <v>126195</v>
      </c>
      <c r="C2425">
        <v>126330</v>
      </c>
      <c r="D2425">
        <v>126185</v>
      </c>
      <c r="E2425">
        <v>126295</v>
      </c>
    </row>
    <row r="2426" spans="1:5" x14ac:dyDescent="0.25">
      <c r="A2426" s="2">
        <v>45691.677083333336</v>
      </c>
      <c r="B2426">
        <v>126130</v>
      </c>
      <c r="C2426">
        <v>126210</v>
      </c>
      <c r="D2426">
        <v>126090</v>
      </c>
      <c r="E2426">
        <v>126200</v>
      </c>
    </row>
    <row r="2427" spans="1:5" x14ac:dyDescent="0.25">
      <c r="A2427" s="2">
        <v>45691.666666666664</v>
      </c>
      <c r="B2427">
        <v>126070</v>
      </c>
      <c r="C2427">
        <v>126145</v>
      </c>
      <c r="D2427">
        <v>126035</v>
      </c>
      <c r="E2427">
        <v>126135</v>
      </c>
    </row>
    <row r="2428" spans="1:5" x14ac:dyDescent="0.25">
      <c r="A2428" s="2">
        <v>45691.65625</v>
      </c>
      <c r="B2428">
        <v>126170</v>
      </c>
      <c r="C2428">
        <v>126175</v>
      </c>
      <c r="D2428">
        <v>126060</v>
      </c>
      <c r="E2428">
        <v>126070</v>
      </c>
    </row>
    <row r="2429" spans="1:5" x14ac:dyDescent="0.25">
      <c r="A2429" s="2">
        <v>45691.645833333336</v>
      </c>
      <c r="B2429">
        <v>126285</v>
      </c>
      <c r="C2429">
        <v>126300</v>
      </c>
      <c r="D2429">
        <v>126100</v>
      </c>
      <c r="E2429">
        <v>126170</v>
      </c>
    </row>
    <row r="2430" spans="1:5" x14ac:dyDescent="0.25">
      <c r="A2430" s="2">
        <v>45691.635416666664</v>
      </c>
      <c r="B2430">
        <v>126435</v>
      </c>
      <c r="C2430">
        <v>126465</v>
      </c>
      <c r="D2430">
        <v>126270</v>
      </c>
      <c r="E2430">
        <v>126285</v>
      </c>
    </row>
    <row r="2431" spans="1:5" x14ac:dyDescent="0.25">
      <c r="A2431" s="2">
        <v>45691.625</v>
      </c>
      <c r="B2431">
        <v>126280</v>
      </c>
      <c r="C2431">
        <v>126440</v>
      </c>
      <c r="D2431">
        <v>126195</v>
      </c>
      <c r="E2431">
        <v>126435</v>
      </c>
    </row>
    <row r="2432" spans="1:5" x14ac:dyDescent="0.25">
      <c r="A2432" s="2">
        <v>45691.614583333336</v>
      </c>
      <c r="B2432">
        <v>126370</v>
      </c>
      <c r="C2432">
        <v>126450</v>
      </c>
      <c r="D2432">
        <v>126170</v>
      </c>
      <c r="E2432">
        <v>126280</v>
      </c>
    </row>
    <row r="2433" spans="1:5" x14ac:dyDescent="0.25">
      <c r="A2433" s="2">
        <v>45691.604166666664</v>
      </c>
      <c r="B2433">
        <v>126430</v>
      </c>
      <c r="C2433">
        <v>126475</v>
      </c>
      <c r="D2433">
        <v>126320</v>
      </c>
      <c r="E2433">
        <v>126375</v>
      </c>
    </row>
    <row r="2434" spans="1:5" x14ac:dyDescent="0.25">
      <c r="A2434" s="2">
        <v>45691.59375</v>
      </c>
      <c r="B2434">
        <v>126400</v>
      </c>
      <c r="C2434">
        <v>126495</v>
      </c>
      <c r="D2434">
        <v>126330</v>
      </c>
      <c r="E2434">
        <v>126430</v>
      </c>
    </row>
    <row r="2435" spans="1:5" x14ac:dyDescent="0.25">
      <c r="A2435" s="2">
        <v>45691.583333333336</v>
      </c>
      <c r="B2435">
        <v>126400</v>
      </c>
      <c r="C2435">
        <v>126540</v>
      </c>
      <c r="D2435">
        <v>126380</v>
      </c>
      <c r="E2435">
        <v>126405</v>
      </c>
    </row>
    <row r="2436" spans="1:5" x14ac:dyDescent="0.25">
      <c r="A2436" s="2">
        <v>45691.572916666664</v>
      </c>
      <c r="B2436">
        <v>126620</v>
      </c>
      <c r="C2436">
        <v>126650</v>
      </c>
      <c r="D2436">
        <v>126365</v>
      </c>
      <c r="E2436">
        <v>126405</v>
      </c>
    </row>
    <row r="2437" spans="1:5" x14ac:dyDescent="0.25">
      <c r="A2437" s="2">
        <v>45691.5625</v>
      </c>
      <c r="B2437">
        <v>126635</v>
      </c>
      <c r="C2437">
        <v>126755</v>
      </c>
      <c r="D2437">
        <v>126550</v>
      </c>
      <c r="E2437">
        <v>126620</v>
      </c>
    </row>
    <row r="2438" spans="1:5" x14ac:dyDescent="0.25">
      <c r="A2438" s="2">
        <v>45691.552083333336</v>
      </c>
      <c r="B2438">
        <v>126725</v>
      </c>
      <c r="C2438">
        <v>126775</v>
      </c>
      <c r="D2438">
        <v>126575</v>
      </c>
      <c r="E2438">
        <v>126635</v>
      </c>
    </row>
    <row r="2439" spans="1:5" x14ac:dyDescent="0.25">
      <c r="A2439" s="2">
        <v>45691.541666666664</v>
      </c>
      <c r="B2439">
        <v>126815</v>
      </c>
      <c r="C2439">
        <v>126870</v>
      </c>
      <c r="D2439">
        <v>126495</v>
      </c>
      <c r="E2439">
        <v>126725</v>
      </c>
    </row>
    <row r="2440" spans="1:5" x14ac:dyDescent="0.25">
      <c r="A2440" s="2">
        <v>45691.53125</v>
      </c>
      <c r="B2440">
        <v>126725</v>
      </c>
      <c r="C2440">
        <v>126880</v>
      </c>
      <c r="D2440">
        <v>126620</v>
      </c>
      <c r="E2440">
        <v>126820</v>
      </c>
    </row>
    <row r="2441" spans="1:5" x14ac:dyDescent="0.25">
      <c r="A2441" s="2">
        <v>45691.520833333336</v>
      </c>
      <c r="B2441">
        <v>126680</v>
      </c>
      <c r="C2441">
        <v>126900</v>
      </c>
      <c r="D2441">
        <v>126540</v>
      </c>
      <c r="E2441">
        <v>126720</v>
      </c>
    </row>
    <row r="2442" spans="1:5" x14ac:dyDescent="0.25">
      <c r="A2442" s="2">
        <v>45691.510416666664</v>
      </c>
      <c r="B2442">
        <v>126155</v>
      </c>
      <c r="C2442">
        <v>126810</v>
      </c>
      <c r="D2442">
        <v>126075</v>
      </c>
      <c r="E2442">
        <v>126675</v>
      </c>
    </row>
    <row r="2443" spans="1:5" x14ac:dyDescent="0.25">
      <c r="A2443" s="2">
        <v>45691.5</v>
      </c>
      <c r="B2443">
        <v>126230</v>
      </c>
      <c r="C2443">
        <v>126345</v>
      </c>
      <c r="D2443">
        <v>126035</v>
      </c>
      <c r="E2443">
        <v>126155</v>
      </c>
    </row>
    <row r="2444" spans="1:5" x14ac:dyDescent="0.25">
      <c r="A2444" s="2">
        <v>45691.489583333336</v>
      </c>
      <c r="B2444">
        <v>126525</v>
      </c>
      <c r="C2444">
        <v>126535</v>
      </c>
      <c r="D2444">
        <v>126225</v>
      </c>
      <c r="E2444">
        <v>126230</v>
      </c>
    </row>
    <row r="2445" spans="1:5" x14ac:dyDescent="0.25">
      <c r="A2445" s="2">
        <v>45691.479166666664</v>
      </c>
      <c r="B2445">
        <v>126305</v>
      </c>
      <c r="C2445">
        <v>126545</v>
      </c>
      <c r="D2445">
        <v>126090</v>
      </c>
      <c r="E2445">
        <v>126530</v>
      </c>
    </row>
    <row r="2446" spans="1:5" x14ac:dyDescent="0.25">
      <c r="A2446" s="2">
        <v>45691.46875</v>
      </c>
      <c r="B2446">
        <v>126250</v>
      </c>
      <c r="C2446">
        <v>126340</v>
      </c>
      <c r="D2446">
        <v>126065</v>
      </c>
      <c r="E2446">
        <v>126310</v>
      </c>
    </row>
    <row r="2447" spans="1:5" x14ac:dyDescent="0.25">
      <c r="A2447" s="2">
        <v>45691.458333333336</v>
      </c>
      <c r="B2447">
        <v>126175</v>
      </c>
      <c r="C2447">
        <v>126300</v>
      </c>
      <c r="D2447">
        <v>126115</v>
      </c>
      <c r="E2447">
        <v>126245</v>
      </c>
    </row>
    <row r="2448" spans="1:5" x14ac:dyDescent="0.25">
      <c r="A2448" s="2">
        <v>45691.447916666664</v>
      </c>
      <c r="B2448">
        <v>126080</v>
      </c>
      <c r="C2448">
        <v>126320</v>
      </c>
      <c r="D2448">
        <v>125955</v>
      </c>
      <c r="E2448">
        <v>126175</v>
      </c>
    </row>
    <row r="2449" spans="1:5" x14ac:dyDescent="0.25">
      <c r="A2449" s="2">
        <v>45691.4375</v>
      </c>
      <c r="B2449">
        <v>126235</v>
      </c>
      <c r="C2449">
        <v>126255</v>
      </c>
      <c r="D2449">
        <v>126030</v>
      </c>
      <c r="E2449">
        <v>126075</v>
      </c>
    </row>
    <row r="2450" spans="1:5" x14ac:dyDescent="0.25">
      <c r="A2450" s="2">
        <v>45691.427083333336</v>
      </c>
      <c r="B2450">
        <v>126335</v>
      </c>
      <c r="C2450">
        <v>126340</v>
      </c>
      <c r="D2450">
        <v>125955</v>
      </c>
      <c r="E2450">
        <v>126230</v>
      </c>
    </row>
    <row r="2451" spans="1:5" x14ac:dyDescent="0.25">
      <c r="A2451" s="2">
        <v>45691.416666666664</v>
      </c>
      <c r="B2451">
        <v>126135</v>
      </c>
      <c r="C2451">
        <v>126475</v>
      </c>
      <c r="D2451">
        <v>126040</v>
      </c>
      <c r="E2451">
        <v>126330</v>
      </c>
    </row>
    <row r="2452" spans="1:5" x14ac:dyDescent="0.25">
      <c r="A2452" s="2">
        <v>45691.40625</v>
      </c>
      <c r="B2452">
        <v>126095</v>
      </c>
      <c r="C2452">
        <v>126150</v>
      </c>
      <c r="D2452">
        <v>125950</v>
      </c>
      <c r="E2452">
        <v>126140</v>
      </c>
    </row>
    <row r="2453" spans="1:5" x14ac:dyDescent="0.25">
      <c r="A2453" s="2">
        <v>45691.395833333336</v>
      </c>
      <c r="B2453">
        <v>125870</v>
      </c>
      <c r="C2453">
        <v>126180</v>
      </c>
      <c r="D2453">
        <v>125870</v>
      </c>
      <c r="E2453">
        <v>126095</v>
      </c>
    </row>
    <row r="2454" spans="1:5" x14ac:dyDescent="0.25">
      <c r="A2454" s="2">
        <v>45691.385416666664</v>
      </c>
      <c r="B2454">
        <v>126030</v>
      </c>
      <c r="C2454">
        <v>126065</v>
      </c>
      <c r="D2454">
        <v>125830</v>
      </c>
      <c r="E2454">
        <v>125870</v>
      </c>
    </row>
    <row r="2455" spans="1:5" x14ac:dyDescent="0.25">
      <c r="A2455" s="2">
        <v>45691.375</v>
      </c>
      <c r="B2455">
        <v>125715</v>
      </c>
      <c r="C2455">
        <v>126035</v>
      </c>
      <c r="D2455">
        <v>125465</v>
      </c>
      <c r="E2455">
        <v>126030</v>
      </c>
    </row>
    <row r="2456" spans="1:5" x14ac:dyDescent="0.25">
      <c r="A2456" s="2">
        <v>45688.760416666664</v>
      </c>
      <c r="B2456">
        <v>126635</v>
      </c>
      <c r="C2456">
        <v>126830</v>
      </c>
      <c r="D2456">
        <v>126590</v>
      </c>
      <c r="E2456">
        <v>126750</v>
      </c>
    </row>
    <row r="2457" spans="1:5" x14ac:dyDescent="0.25">
      <c r="A2457" s="2">
        <v>45688.75</v>
      </c>
      <c r="B2457">
        <v>126655</v>
      </c>
      <c r="C2457">
        <v>126735</v>
      </c>
      <c r="D2457">
        <v>126585</v>
      </c>
      <c r="E2457">
        <v>126635</v>
      </c>
    </row>
    <row r="2458" spans="1:5" x14ac:dyDescent="0.25">
      <c r="A2458" s="2">
        <v>45688.739583333336</v>
      </c>
      <c r="B2458">
        <v>126715</v>
      </c>
      <c r="C2458">
        <v>126950</v>
      </c>
      <c r="D2458">
        <v>126625</v>
      </c>
      <c r="E2458">
        <v>126660</v>
      </c>
    </row>
    <row r="2459" spans="1:5" x14ac:dyDescent="0.25">
      <c r="A2459" s="2">
        <v>45688.729166666664</v>
      </c>
      <c r="B2459">
        <v>126565</v>
      </c>
      <c r="C2459">
        <v>126730</v>
      </c>
      <c r="D2459">
        <v>126505</v>
      </c>
      <c r="E2459">
        <v>126715</v>
      </c>
    </row>
    <row r="2460" spans="1:5" x14ac:dyDescent="0.25">
      <c r="A2460" s="2">
        <v>45688.71875</v>
      </c>
      <c r="B2460">
        <v>126700</v>
      </c>
      <c r="C2460">
        <v>126730</v>
      </c>
      <c r="D2460">
        <v>126530</v>
      </c>
      <c r="E2460">
        <v>126565</v>
      </c>
    </row>
    <row r="2461" spans="1:5" x14ac:dyDescent="0.25">
      <c r="A2461" s="2">
        <v>45688.708333333336</v>
      </c>
      <c r="B2461">
        <v>126905</v>
      </c>
      <c r="C2461">
        <v>126905</v>
      </c>
      <c r="D2461">
        <v>126655</v>
      </c>
      <c r="E2461">
        <v>126700</v>
      </c>
    </row>
    <row r="2462" spans="1:5" x14ac:dyDescent="0.25">
      <c r="A2462" s="2">
        <v>45688.697916666664</v>
      </c>
      <c r="B2462">
        <v>126860</v>
      </c>
      <c r="C2462">
        <v>126915</v>
      </c>
      <c r="D2462">
        <v>126745</v>
      </c>
      <c r="E2462">
        <v>126905</v>
      </c>
    </row>
    <row r="2463" spans="1:5" x14ac:dyDescent="0.25">
      <c r="A2463" s="2">
        <v>45688.6875</v>
      </c>
      <c r="B2463">
        <v>126870</v>
      </c>
      <c r="C2463">
        <v>127005</v>
      </c>
      <c r="D2463">
        <v>126845</v>
      </c>
      <c r="E2463">
        <v>126860</v>
      </c>
    </row>
    <row r="2464" spans="1:5" x14ac:dyDescent="0.25">
      <c r="A2464" s="2">
        <v>45688.677083333336</v>
      </c>
      <c r="B2464">
        <v>126985</v>
      </c>
      <c r="C2464">
        <v>127000</v>
      </c>
      <c r="D2464">
        <v>126780</v>
      </c>
      <c r="E2464">
        <v>126870</v>
      </c>
    </row>
    <row r="2465" spans="1:5" x14ac:dyDescent="0.25">
      <c r="A2465" s="2">
        <v>45688.666666666664</v>
      </c>
      <c r="B2465">
        <v>127035</v>
      </c>
      <c r="C2465">
        <v>127110</v>
      </c>
      <c r="D2465">
        <v>126895</v>
      </c>
      <c r="E2465">
        <v>126980</v>
      </c>
    </row>
    <row r="2466" spans="1:5" x14ac:dyDescent="0.25">
      <c r="A2466" s="2">
        <v>45688.65625</v>
      </c>
      <c r="B2466">
        <v>127110</v>
      </c>
      <c r="C2466">
        <v>127150</v>
      </c>
      <c r="D2466">
        <v>126950</v>
      </c>
      <c r="E2466">
        <v>127035</v>
      </c>
    </row>
    <row r="2467" spans="1:5" x14ac:dyDescent="0.25">
      <c r="A2467" s="2">
        <v>45688.645833333336</v>
      </c>
      <c r="B2467">
        <v>127135</v>
      </c>
      <c r="C2467">
        <v>127215</v>
      </c>
      <c r="D2467">
        <v>126985</v>
      </c>
      <c r="E2467">
        <v>127110</v>
      </c>
    </row>
    <row r="2468" spans="1:5" x14ac:dyDescent="0.25">
      <c r="A2468" s="2">
        <v>45688.635416666664</v>
      </c>
      <c r="B2468">
        <v>127595</v>
      </c>
      <c r="C2468">
        <v>127605</v>
      </c>
      <c r="D2468">
        <v>127030</v>
      </c>
      <c r="E2468">
        <v>127135</v>
      </c>
    </row>
    <row r="2469" spans="1:5" x14ac:dyDescent="0.25">
      <c r="A2469" s="2">
        <v>45688.625</v>
      </c>
      <c r="B2469">
        <v>127555</v>
      </c>
      <c r="C2469">
        <v>127605</v>
      </c>
      <c r="D2469">
        <v>127495</v>
      </c>
      <c r="E2469">
        <v>127595</v>
      </c>
    </row>
    <row r="2470" spans="1:5" x14ac:dyDescent="0.25">
      <c r="A2470" s="2">
        <v>45688.614583333336</v>
      </c>
      <c r="B2470">
        <v>127490</v>
      </c>
      <c r="C2470">
        <v>127570</v>
      </c>
      <c r="D2470">
        <v>127385</v>
      </c>
      <c r="E2470">
        <v>127550</v>
      </c>
    </row>
    <row r="2471" spans="1:5" x14ac:dyDescent="0.25">
      <c r="A2471" s="2">
        <v>45688.604166666664</v>
      </c>
      <c r="B2471">
        <v>127630</v>
      </c>
      <c r="C2471">
        <v>127650</v>
      </c>
      <c r="D2471">
        <v>127445</v>
      </c>
      <c r="E2471">
        <v>127490</v>
      </c>
    </row>
    <row r="2472" spans="1:5" x14ac:dyDescent="0.25">
      <c r="A2472" s="2">
        <v>45688.59375</v>
      </c>
      <c r="B2472">
        <v>127595</v>
      </c>
      <c r="C2472">
        <v>127710</v>
      </c>
      <c r="D2472">
        <v>127535</v>
      </c>
      <c r="E2472">
        <v>127630</v>
      </c>
    </row>
    <row r="2473" spans="1:5" x14ac:dyDescent="0.25">
      <c r="A2473" s="2">
        <v>45688.583333333336</v>
      </c>
      <c r="B2473">
        <v>127625</v>
      </c>
      <c r="C2473">
        <v>127705</v>
      </c>
      <c r="D2473">
        <v>127375</v>
      </c>
      <c r="E2473">
        <v>127595</v>
      </c>
    </row>
    <row r="2474" spans="1:5" x14ac:dyDescent="0.25">
      <c r="A2474" s="2">
        <v>45688.572916666664</v>
      </c>
      <c r="B2474">
        <v>127695</v>
      </c>
      <c r="C2474">
        <v>127795</v>
      </c>
      <c r="D2474">
        <v>127620</v>
      </c>
      <c r="E2474">
        <v>127625</v>
      </c>
    </row>
    <row r="2475" spans="1:5" x14ac:dyDescent="0.25">
      <c r="A2475" s="2">
        <v>45688.5625</v>
      </c>
      <c r="B2475">
        <v>127645</v>
      </c>
      <c r="C2475">
        <v>127745</v>
      </c>
      <c r="D2475">
        <v>127630</v>
      </c>
      <c r="E2475">
        <v>127700</v>
      </c>
    </row>
    <row r="2476" spans="1:5" x14ac:dyDescent="0.25">
      <c r="A2476" s="2">
        <v>45688.552083333336</v>
      </c>
      <c r="B2476">
        <v>127555</v>
      </c>
      <c r="C2476">
        <v>127725</v>
      </c>
      <c r="D2476">
        <v>127515</v>
      </c>
      <c r="E2476">
        <v>127645</v>
      </c>
    </row>
    <row r="2477" spans="1:5" x14ac:dyDescent="0.25">
      <c r="A2477" s="2">
        <v>45688.541666666664</v>
      </c>
      <c r="B2477">
        <v>127570</v>
      </c>
      <c r="C2477">
        <v>127635</v>
      </c>
      <c r="D2477">
        <v>127495</v>
      </c>
      <c r="E2477">
        <v>127555</v>
      </c>
    </row>
    <row r="2478" spans="1:5" x14ac:dyDescent="0.25">
      <c r="A2478" s="2">
        <v>45688.53125</v>
      </c>
      <c r="B2478">
        <v>127510</v>
      </c>
      <c r="C2478">
        <v>127640</v>
      </c>
      <c r="D2478">
        <v>127505</v>
      </c>
      <c r="E2478">
        <v>127570</v>
      </c>
    </row>
    <row r="2479" spans="1:5" x14ac:dyDescent="0.25">
      <c r="A2479" s="2">
        <v>45688.520833333336</v>
      </c>
      <c r="B2479">
        <v>127475</v>
      </c>
      <c r="C2479">
        <v>127585</v>
      </c>
      <c r="D2479">
        <v>127405</v>
      </c>
      <c r="E2479">
        <v>127510</v>
      </c>
    </row>
    <row r="2480" spans="1:5" x14ac:dyDescent="0.25">
      <c r="A2480" s="2">
        <v>45688.510416666664</v>
      </c>
      <c r="B2480">
        <v>127495</v>
      </c>
      <c r="C2480">
        <v>127525</v>
      </c>
      <c r="D2480">
        <v>127340</v>
      </c>
      <c r="E2480">
        <v>127470</v>
      </c>
    </row>
    <row r="2481" spans="1:5" x14ac:dyDescent="0.25">
      <c r="A2481" s="2">
        <v>45688.5</v>
      </c>
      <c r="B2481">
        <v>127615</v>
      </c>
      <c r="C2481">
        <v>127770</v>
      </c>
      <c r="D2481">
        <v>127465</v>
      </c>
      <c r="E2481">
        <v>127495</v>
      </c>
    </row>
    <row r="2482" spans="1:5" x14ac:dyDescent="0.25">
      <c r="A2482" s="2">
        <v>45688.489583333336</v>
      </c>
      <c r="B2482">
        <v>127575</v>
      </c>
      <c r="C2482">
        <v>127705</v>
      </c>
      <c r="D2482">
        <v>127490</v>
      </c>
      <c r="E2482">
        <v>127615</v>
      </c>
    </row>
    <row r="2483" spans="1:5" x14ac:dyDescent="0.25">
      <c r="A2483" s="2">
        <v>45688.479166666664</v>
      </c>
      <c r="B2483">
        <v>127520</v>
      </c>
      <c r="C2483">
        <v>127680</v>
      </c>
      <c r="D2483">
        <v>127280</v>
      </c>
      <c r="E2483">
        <v>127580</v>
      </c>
    </row>
    <row r="2484" spans="1:5" x14ac:dyDescent="0.25">
      <c r="A2484" s="2">
        <v>45688.46875</v>
      </c>
      <c r="B2484">
        <v>127765</v>
      </c>
      <c r="C2484">
        <v>127825</v>
      </c>
      <c r="D2484">
        <v>127505</v>
      </c>
      <c r="E2484">
        <v>127520</v>
      </c>
    </row>
    <row r="2485" spans="1:5" x14ac:dyDescent="0.25">
      <c r="A2485" s="2">
        <v>45688.458333333336</v>
      </c>
      <c r="B2485">
        <v>127775</v>
      </c>
      <c r="C2485">
        <v>128015</v>
      </c>
      <c r="D2485">
        <v>127620</v>
      </c>
      <c r="E2485">
        <v>127765</v>
      </c>
    </row>
    <row r="2486" spans="1:5" x14ac:dyDescent="0.25">
      <c r="A2486" s="2">
        <v>45688.447916666664</v>
      </c>
      <c r="B2486">
        <v>127455</v>
      </c>
      <c r="C2486">
        <v>127840</v>
      </c>
      <c r="D2486">
        <v>127450</v>
      </c>
      <c r="E2486">
        <v>127780</v>
      </c>
    </row>
    <row r="2487" spans="1:5" x14ac:dyDescent="0.25">
      <c r="A2487" s="2">
        <v>45688.4375</v>
      </c>
      <c r="B2487">
        <v>127440</v>
      </c>
      <c r="C2487">
        <v>127565</v>
      </c>
      <c r="D2487">
        <v>127320</v>
      </c>
      <c r="E2487">
        <v>127455</v>
      </c>
    </row>
    <row r="2488" spans="1:5" x14ac:dyDescent="0.25">
      <c r="A2488" s="2">
        <v>45688.427083333336</v>
      </c>
      <c r="B2488">
        <v>127450</v>
      </c>
      <c r="C2488">
        <v>127500</v>
      </c>
      <c r="D2488">
        <v>127215</v>
      </c>
      <c r="E2488">
        <v>127445</v>
      </c>
    </row>
    <row r="2489" spans="1:5" x14ac:dyDescent="0.25">
      <c r="A2489" s="2">
        <v>45688.416666666664</v>
      </c>
      <c r="B2489">
        <v>127425</v>
      </c>
      <c r="C2489">
        <v>127680</v>
      </c>
      <c r="D2489">
        <v>127375</v>
      </c>
      <c r="E2489">
        <v>127450</v>
      </c>
    </row>
    <row r="2490" spans="1:5" x14ac:dyDescent="0.25">
      <c r="A2490" s="2">
        <v>45688.40625</v>
      </c>
      <c r="B2490">
        <v>127420</v>
      </c>
      <c r="C2490">
        <v>127620</v>
      </c>
      <c r="D2490">
        <v>127400</v>
      </c>
      <c r="E2490">
        <v>127420</v>
      </c>
    </row>
    <row r="2491" spans="1:5" x14ac:dyDescent="0.25">
      <c r="A2491" s="2">
        <v>45688.395833333336</v>
      </c>
      <c r="B2491">
        <v>127455</v>
      </c>
      <c r="C2491">
        <v>127515</v>
      </c>
      <c r="D2491">
        <v>127255</v>
      </c>
      <c r="E2491">
        <v>127420</v>
      </c>
    </row>
    <row r="2492" spans="1:5" x14ac:dyDescent="0.25">
      <c r="A2492" s="2">
        <v>45688.385416666664</v>
      </c>
      <c r="B2492">
        <v>127495</v>
      </c>
      <c r="C2492">
        <v>127610</v>
      </c>
      <c r="D2492">
        <v>127380</v>
      </c>
      <c r="E2492">
        <v>127460</v>
      </c>
    </row>
    <row r="2493" spans="1:5" x14ac:dyDescent="0.25">
      <c r="A2493" s="2">
        <v>45688.375</v>
      </c>
      <c r="B2493">
        <v>127310</v>
      </c>
      <c r="C2493">
        <v>127650</v>
      </c>
      <c r="D2493">
        <v>127235</v>
      </c>
      <c r="E2493">
        <v>127490</v>
      </c>
    </row>
    <row r="2494" spans="1:5" x14ac:dyDescent="0.25">
      <c r="A2494" s="2">
        <v>45687.760416666664</v>
      </c>
      <c r="B2494">
        <v>127520</v>
      </c>
      <c r="C2494">
        <v>127570</v>
      </c>
      <c r="D2494">
        <v>127400</v>
      </c>
      <c r="E2494">
        <v>127445</v>
      </c>
    </row>
    <row r="2495" spans="1:5" x14ac:dyDescent="0.25">
      <c r="A2495" s="2">
        <v>45687.75</v>
      </c>
      <c r="B2495">
        <v>127410</v>
      </c>
      <c r="C2495">
        <v>127600</v>
      </c>
      <c r="D2495">
        <v>127225</v>
      </c>
      <c r="E2495">
        <v>127520</v>
      </c>
    </row>
    <row r="2496" spans="1:5" x14ac:dyDescent="0.25">
      <c r="A2496" s="2">
        <v>45687.739583333336</v>
      </c>
      <c r="B2496">
        <v>127210</v>
      </c>
      <c r="C2496">
        <v>127540</v>
      </c>
      <c r="D2496">
        <v>127175</v>
      </c>
      <c r="E2496">
        <v>127415</v>
      </c>
    </row>
    <row r="2497" spans="1:5" x14ac:dyDescent="0.25">
      <c r="A2497" s="2">
        <v>45687.729166666664</v>
      </c>
      <c r="B2497">
        <v>127515</v>
      </c>
      <c r="C2497">
        <v>127740</v>
      </c>
      <c r="D2497">
        <v>127160</v>
      </c>
      <c r="E2497">
        <v>127210</v>
      </c>
    </row>
    <row r="2498" spans="1:5" x14ac:dyDescent="0.25">
      <c r="A2498" s="2">
        <v>45687.71875</v>
      </c>
      <c r="B2498">
        <v>127250</v>
      </c>
      <c r="C2498">
        <v>127525</v>
      </c>
      <c r="D2498">
        <v>127130</v>
      </c>
      <c r="E2498">
        <v>127510</v>
      </c>
    </row>
    <row r="2499" spans="1:5" x14ac:dyDescent="0.25">
      <c r="A2499" s="2">
        <v>45687.708333333336</v>
      </c>
      <c r="B2499">
        <v>127390</v>
      </c>
      <c r="C2499">
        <v>127400</v>
      </c>
      <c r="D2499">
        <v>127205</v>
      </c>
      <c r="E2499">
        <v>127250</v>
      </c>
    </row>
    <row r="2500" spans="1:5" x14ac:dyDescent="0.25">
      <c r="A2500" s="2">
        <v>45687.697916666664</v>
      </c>
      <c r="B2500">
        <v>127530</v>
      </c>
      <c r="C2500">
        <v>127575</v>
      </c>
      <c r="D2500">
        <v>127360</v>
      </c>
      <c r="E2500">
        <v>127390</v>
      </c>
    </row>
    <row r="2501" spans="1:5" x14ac:dyDescent="0.25">
      <c r="A2501" s="2">
        <v>45687.6875</v>
      </c>
      <c r="B2501">
        <v>127340</v>
      </c>
      <c r="C2501">
        <v>127550</v>
      </c>
      <c r="D2501">
        <v>127300</v>
      </c>
      <c r="E2501">
        <v>127530</v>
      </c>
    </row>
    <row r="2502" spans="1:5" x14ac:dyDescent="0.25">
      <c r="A2502" s="2">
        <v>45687.677083333336</v>
      </c>
      <c r="B2502">
        <v>127370</v>
      </c>
      <c r="C2502">
        <v>127410</v>
      </c>
      <c r="D2502">
        <v>127285</v>
      </c>
      <c r="E2502">
        <v>127345</v>
      </c>
    </row>
    <row r="2503" spans="1:5" x14ac:dyDescent="0.25">
      <c r="A2503" s="2">
        <v>45687.666666666664</v>
      </c>
      <c r="B2503">
        <v>127470</v>
      </c>
      <c r="C2503">
        <v>127530</v>
      </c>
      <c r="D2503">
        <v>127310</v>
      </c>
      <c r="E2503">
        <v>127375</v>
      </c>
    </row>
    <row r="2504" spans="1:5" x14ac:dyDescent="0.25">
      <c r="A2504" s="2">
        <v>45687.65625</v>
      </c>
      <c r="B2504">
        <v>127525</v>
      </c>
      <c r="C2504">
        <v>127550</v>
      </c>
      <c r="D2504">
        <v>127350</v>
      </c>
      <c r="E2504">
        <v>127470</v>
      </c>
    </row>
    <row r="2505" spans="1:5" x14ac:dyDescent="0.25">
      <c r="A2505" s="2">
        <v>45687.645833333336</v>
      </c>
      <c r="B2505">
        <v>127475</v>
      </c>
      <c r="C2505">
        <v>127645</v>
      </c>
      <c r="D2505">
        <v>127460</v>
      </c>
      <c r="E2505">
        <v>127525</v>
      </c>
    </row>
    <row r="2506" spans="1:5" x14ac:dyDescent="0.25">
      <c r="A2506" s="2">
        <v>45687.635416666664</v>
      </c>
      <c r="B2506">
        <v>127405</v>
      </c>
      <c r="C2506">
        <v>127490</v>
      </c>
      <c r="D2506">
        <v>127345</v>
      </c>
      <c r="E2506">
        <v>127470</v>
      </c>
    </row>
    <row r="2507" spans="1:5" x14ac:dyDescent="0.25">
      <c r="A2507" s="2">
        <v>45687.625</v>
      </c>
      <c r="B2507">
        <v>127190</v>
      </c>
      <c r="C2507">
        <v>127435</v>
      </c>
      <c r="D2507">
        <v>127170</v>
      </c>
      <c r="E2507">
        <v>127405</v>
      </c>
    </row>
    <row r="2508" spans="1:5" x14ac:dyDescent="0.25">
      <c r="A2508" s="2">
        <v>45687.614583333336</v>
      </c>
      <c r="B2508">
        <v>127110</v>
      </c>
      <c r="C2508">
        <v>127265</v>
      </c>
      <c r="D2508">
        <v>127075</v>
      </c>
      <c r="E2508">
        <v>127185</v>
      </c>
    </row>
    <row r="2509" spans="1:5" x14ac:dyDescent="0.25">
      <c r="A2509" s="2">
        <v>45687.604166666664</v>
      </c>
      <c r="B2509">
        <v>126970</v>
      </c>
      <c r="C2509">
        <v>127135</v>
      </c>
      <c r="D2509">
        <v>126890</v>
      </c>
      <c r="E2509">
        <v>127110</v>
      </c>
    </row>
    <row r="2510" spans="1:5" x14ac:dyDescent="0.25">
      <c r="A2510" s="2">
        <v>45687.59375</v>
      </c>
      <c r="B2510">
        <v>126935</v>
      </c>
      <c r="C2510">
        <v>126990</v>
      </c>
      <c r="D2510">
        <v>126840</v>
      </c>
      <c r="E2510">
        <v>126970</v>
      </c>
    </row>
    <row r="2511" spans="1:5" x14ac:dyDescent="0.25">
      <c r="A2511" s="2">
        <v>45687.583333333336</v>
      </c>
      <c r="B2511">
        <v>126860</v>
      </c>
      <c r="C2511">
        <v>127000</v>
      </c>
      <c r="D2511">
        <v>126825</v>
      </c>
      <c r="E2511">
        <v>126930</v>
      </c>
    </row>
    <row r="2512" spans="1:5" x14ac:dyDescent="0.25">
      <c r="A2512" s="2">
        <v>45687.572916666664</v>
      </c>
      <c r="B2512">
        <v>126740</v>
      </c>
      <c r="C2512">
        <v>126900</v>
      </c>
      <c r="D2512">
        <v>126685</v>
      </c>
      <c r="E2512">
        <v>126865</v>
      </c>
    </row>
    <row r="2513" spans="1:5" x14ac:dyDescent="0.25">
      <c r="A2513" s="2">
        <v>45687.5625</v>
      </c>
      <c r="B2513">
        <v>126735</v>
      </c>
      <c r="C2513">
        <v>126810</v>
      </c>
      <c r="D2513">
        <v>126620</v>
      </c>
      <c r="E2513">
        <v>126735</v>
      </c>
    </row>
    <row r="2514" spans="1:5" x14ac:dyDescent="0.25">
      <c r="A2514" s="2">
        <v>45687.552083333336</v>
      </c>
      <c r="B2514">
        <v>126675</v>
      </c>
      <c r="C2514">
        <v>126825</v>
      </c>
      <c r="D2514">
        <v>126670</v>
      </c>
      <c r="E2514">
        <v>126735</v>
      </c>
    </row>
    <row r="2515" spans="1:5" x14ac:dyDescent="0.25">
      <c r="A2515" s="2">
        <v>45687.541666666664</v>
      </c>
      <c r="B2515">
        <v>126620</v>
      </c>
      <c r="C2515">
        <v>126685</v>
      </c>
      <c r="D2515">
        <v>126520</v>
      </c>
      <c r="E2515">
        <v>126675</v>
      </c>
    </row>
    <row r="2516" spans="1:5" x14ac:dyDescent="0.25">
      <c r="A2516" s="2">
        <v>45687.53125</v>
      </c>
      <c r="B2516">
        <v>126575</v>
      </c>
      <c r="C2516">
        <v>126700</v>
      </c>
      <c r="D2516">
        <v>126480</v>
      </c>
      <c r="E2516">
        <v>126620</v>
      </c>
    </row>
    <row r="2517" spans="1:5" x14ac:dyDescent="0.25">
      <c r="A2517" s="2">
        <v>45687.520833333336</v>
      </c>
      <c r="B2517">
        <v>126365</v>
      </c>
      <c r="C2517">
        <v>126595</v>
      </c>
      <c r="D2517">
        <v>126365</v>
      </c>
      <c r="E2517">
        <v>126575</v>
      </c>
    </row>
    <row r="2518" spans="1:5" x14ac:dyDescent="0.25">
      <c r="A2518" s="2">
        <v>45687.510416666664</v>
      </c>
      <c r="B2518">
        <v>126130</v>
      </c>
      <c r="C2518">
        <v>126430</v>
      </c>
      <c r="D2518">
        <v>126085</v>
      </c>
      <c r="E2518">
        <v>126365</v>
      </c>
    </row>
    <row r="2519" spans="1:5" x14ac:dyDescent="0.25">
      <c r="A2519" s="2">
        <v>45687.5</v>
      </c>
      <c r="B2519">
        <v>125970</v>
      </c>
      <c r="C2519">
        <v>126160</v>
      </c>
      <c r="D2519">
        <v>125900</v>
      </c>
      <c r="E2519">
        <v>126130</v>
      </c>
    </row>
    <row r="2520" spans="1:5" x14ac:dyDescent="0.25">
      <c r="A2520" s="2">
        <v>45687.489583333336</v>
      </c>
      <c r="B2520">
        <v>126185</v>
      </c>
      <c r="C2520">
        <v>126280</v>
      </c>
      <c r="D2520">
        <v>125955</v>
      </c>
      <c r="E2520">
        <v>125970</v>
      </c>
    </row>
    <row r="2521" spans="1:5" x14ac:dyDescent="0.25">
      <c r="A2521" s="2">
        <v>45687.479166666664</v>
      </c>
      <c r="B2521">
        <v>125610</v>
      </c>
      <c r="C2521">
        <v>126235</v>
      </c>
      <c r="D2521">
        <v>125565</v>
      </c>
      <c r="E2521">
        <v>126185</v>
      </c>
    </row>
    <row r="2522" spans="1:5" x14ac:dyDescent="0.25">
      <c r="A2522" s="2">
        <v>45687.46875</v>
      </c>
      <c r="B2522">
        <v>125305</v>
      </c>
      <c r="C2522">
        <v>125680</v>
      </c>
      <c r="D2522">
        <v>125260</v>
      </c>
      <c r="E2522">
        <v>125610</v>
      </c>
    </row>
    <row r="2523" spans="1:5" x14ac:dyDescent="0.25">
      <c r="A2523" s="2">
        <v>45687.458333333336</v>
      </c>
      <c r="B2523">
        <v>125360</v>
      </c>
      <c r="C2523">
        <v>125450</v>
      </c>
      <c r="D2523">
        <v>125170</v>
      </c>
      <c r="E2523">
        <v>125305</v>
      </c>
    </row>
    <row r="2524" spans="1:5" x14ac:dyDescent="0.25">
      <c r="A2524" s="2">
        <v>45687.447916666664</v>
      </c>
      <c r="B2524">
        <v>125855</v>
      </c>
      <c r="C2524">
        <v>125860</v>
      </c>
      <c r="D2524">
        <v>125355</v>
      </c>
      <c r="E2524">
        <v>125365</v>
      </c>
    </row>
    <row r="2525" spans="1:5" x14ac:dyDescent="0.25">
      <c r="A2525" s="2">
        <v>45687.4375</v>
      </c>
      <c r="B2525">
        <v>125645</v>
      </c>
      <c r="C2525">
        <v>125870</v>
      </c>
      <c r="D2525">
        <v>125475</v>
      </c>
      <c r="E2525">
        <v>125850</v>
      </c>
    </row>
    <row r="2526" spans="1:5" x14ac:dyDescent="0.25">
      <c r="A2526" s="2">
        <v>45687.427083333336</v>
      </c>
      <c r="B2526">
        <v>124825</v>
      </c>
      <c r="C2526">
        <v>125715</v>
      </c>
      <c r="D2526">
        <v>124770</v>
      </c>
      <c r="E2526">
        <v>125650</v>
      </c>
    </row>
    <row r="2527" spans="1:5" x14ac:dyDescent="0.25">
      <c r="A2527" s="2">
        <v>45687.416666666664</v>
      </c>
      <c r="B2527">
        <v>124685</v>
      </c>
      <c r="C2527">
        <v>125025</v>
      </c>
      <c r="D2527">
        <v>124645</v>
      </c>
      <c r="E2527">
        <v>124825</v>
      </c>
    </row>
    <row r="2528" spans="1:5" x14ac:dyDescent="0.25">
      <c r="A2528" s="2">
        <v>45687.40625</v>
      </c>
      <c r="B2528">
        <v>124685</v>
      </c>
      <c r="C2528">
        <v>124745</v>
      </c>
      <c r="D2528">
        <v>124545</v>
      </c>
      <c r="E2528">
        <v>124680</v>
      </c>
    </row>
    <row r="2529" spans="1:5" x14ac:dyDescent="0.25">
      <c r="A2529" s="2">
        <v>45687.395833333336</v>
      </c>
      <c r="B2529">
        <v>124735</v>
      </c>
      <c r="C2529">
        <v>124785</v>
      </c>
      <c r="D2529">
        <v>124465</v>
      </c>
      <c r="E2529">
        <v>124690</v>
      </c>
    </row>
    <row r="2530" spans="1:5" x14ac:dyDescent="0.25">
      <c r="A2530" s="2">
        <v>45687.385416666664</v>
      </c>
      <c r="B2530">
        <v>124505</v>
      </c>
      <c r="C2530">
        <v>124775</v>
      </c>
      <c r="D2530">
        <v>124375</v>
      </c>
      <c r="E2530">
        <v>124735</v>
      </c>
    </row>
    <row r="2531" spans="1:5" x14ac:dyDescent="0.25">
      <c r="A2531" s="2">
        <v>45687.375</v>
      </c>
      <c r="B2531">
        <v>124450</v>
      </c>
      <c r="C2531">
        <v>124915</v>
      </c>
      <c r="D2531">
        <v>124245</v>
      </c>
      <c r="E2531">
        <v>124505</v>
      </c>
    </row>
    <row r="2532" spans="1:5" x14ac:dyDescent="0.25">
      <c r="A2532" s="2">
        <v>45686.760416666664</v>
      </c>
      <c r="B2532">
        <v>123840</v>
      </c>
      <c r="C2532">
        <v>123965</v>
      </c>
      <c r="D2532">
        <v>123835</v>
      </c>
      <c r="E2532">
        <v>123950</v>
      </c>
    </row>
    <row r="2533" spans="1:5" x14ac:dyDescent="0.25">
      <c r="A2533" s="2">
        <v>45686.75</v>
      </c>
      <c r="B2533">
        <v>123940</v>
      </c>
      <c r="C2533">
        <v>123965</v>
      </c>
      <c r="D2533">
        <v>123815</v>
      </c>
      <c r="E2533">
        <v>123850</v>
      </c>
    </row>
    <row r="2534" spans="1:5" x14ac:dyDescent="0.25">
      <c r="A2534" s="2">
        <v>45686.739583333336</v>
      </c>
      <c r="B2534">
        <v>123785</v>
      </c>
      <c r="C2534">
        <v>124005</v>
      </c>
      <c r="D2534">
        <v>123775</v>
      </c>
      <c r="E2534">
        <v>123940</v>
      </c>
    </row>
    <row r="2535" spans="1:5" x14ac:dyDescent="0.25">
      <c r="A2535" s="2">
        <v>45686.729166666664</v>
      </c>
      <c r="B2535">
        <v>124125</v>
      </c>
      <c r="C2535">
        <v>124185</v>
      </c>
      <c r="D2535">
        <v>123750</v>
      </c>
      <c r="E2535">
        <v>123785</v>
      </c>
    </row>
    <row r="2536" spans="1:5" x14ac:dyDescent="0.25">
      <c r="A2536" s="2">
        <v>45686.71875</v>
      </c>
      <c r="B2536">
        <v>124110</v>
      </c>
      <c r="C2536">
        <v>124315</v>
      </c>
      <c r="D2536">
        <v>124070</v>
      </c>
      <c r="E2536">
        <v>124125</v>
      </c>
    </row>
    <row r="2537" spans="1:5" x14ac:dyDescent="0.25">
      <c r="A2537" s="2">
        <v>45686.708333333336</v>
      </c>
      <c r="B2537">
        <v>124235</v>
      </c>
      <c r="C2537">
        <v>124280</v>
      </c>
      <c r="D2537">
        <v>124060</v>
      </c>
      <c r="E2537">
        <v>124110</v>
      </c>
    </row>
    <row r="2538" spans="1:5" x14ac:dyDescent="0.25">
      <c r="A2538" s="2">
        <v>45686.697916666664</v>
      </c>
      <c r="B2538">
        <v>124440</v>
      </c>
      <c r="C2538">
        <v>124445</v>
      </c>
      <c r="D2538">
        <v>124205</v>
      </c>
      <c r="E2538">
        <v>124240</v>
      </c>
    </row>
    <row r="2539" spans="1:5" x14ac:dyDescent="0.25">
      <c r="A2539" s="2">
        <v>45686.6875</v>
      </c>
      <c r="B2539">
        <v>124165</v>
      </c>
      <c r="C2539">
        <v>124490</v>
      </c>
      <c r="D2539">
        <v>124110</v>
      </c>
      <c r="E2539">
        <v>124440</v>
      </c>
    </row>
    <row r="2540" spans="1:5" x14ac:dyDescent="0.25">
      <c r="A2540" s="2">
        <v>45686.677083333336</v>
      </c>
      <c r="B2540">
        <v>124210</v>
      </c>
      <c r="C2540">
        <v>124240</v>
      </c>
      <c r="D2540">
        <v>124025</v>
      </c>
      <c r="E2540">
        <v>124165</v>
      </c>
    </row>
    <row r="2541" spans="1:5" x14ac:dyDescent="0.25">
      <c r="A2541" s="2">
        <v>45686.666666666664</v>
      </c>
      <c r="B2541">
        <v>124460</v>
      </c>
      <c r="C2541">
        <v>124525</v>
      </c>
      <c r="D2541">
        <v>124175</v>
      </c>
      <c r="E2541">
        <v>124210</v>
      </c>
    </row>
    <row r="2542" spans="1:5" x14ac:dyDescent="0.25">
      <c r="A2542" s="2">
        <v>45686.65625</v>
      </c>
      <c r="B2542">
        <v>124420</v>
      </c>
      <c r="C2542">
        <v>124525</v>
      </c>
      <c r="D2542">
        <v>124405</v>
      </c>
      <c r="E2542">
        <v>124455</v>
      </c>
    </row>
    <row r="2543" spans="1:5" x14ac:dyDescent="0.25">
      <c r="A2543" s="2">
        <v>45686.645833333336</v>
      </c>
      <c r="B2543">
        <v>124480</v>
      </c>
      <c r="C2543">
        <v>124510</v>
      </c>
      <c r="D2543">
        <v>124365</v>
      </c>
      <c r="E2543">
        <v>124425</v>
      </c>
    </row>
    <row r="2544" spans="1:5" x14ac:dyDescent="0.25">
      <c r="A2544" s="2">
        <v>45686.635416666664</v>
      </c>
      <c r="B2544">
        <v>124465</v>
      </c>
      <c r="C2544">
        <v>124560</v>
      </c>
      <c r="D2544">
        <v>124420</v>
      </c>
      <c r="E2544">
        <v>124480</v>
      </c>
    </row>
    <row r="2545" spans="1:5" x14ac:dyDescent="0.25">
      <c r="A2545" s="2">
        <v>45686.625</v>
      </c>
      <c r="B2545">
        <v>124455</v>
      </c>
      <c r="C2545">
        <v>124520</v>
      </c>
      <c r="D2545">
        <v>124330</v>
      </c>
      <c r="E2545">
        <v>124470</v>
      </c>
    </row>
    <row r="2546" spans="1:5" x14ac:dyDescent="0.25">
      <c r="A2546" s="2">
        <v>45686.614583333336</v>
      </c>
      <c r="B2546">
        <v>124425</v>
      </c>
      <c r="C2546">
        <v>124560</v>
      </c>
      <c r="D2546">
        <v>124415</v>
      </c>
      <c r="E2546">
        <v>124455</v>
      </c>
    </row>
    <row r="2547" spans="1:5" x14ac:dyDescent="0.25">
      <c r="A2547" s="2">
        <v>45686.604166666664</v>
      </c>
      <c r="B2547">
        <v>124370</v>
      </c>
      <c r="C2547">
        <v>124480</v>
      </c>
      <c r="D2547">
        <v>124360</v>
      </c>
      <c r="E2547">
        <v>124425</v>
      </c>
    </row>
    <row r="2548" spans="1:5" x14ac:dyDescent="0.25">
      <c r="A2548" s="2">
        <v>45686.59375</v>
      </c>
      <c r="B2548">
        <v>124460</v>
      </c>
      <c r="C2548">
        <v>124490</v>
      </c>
      <c r="D2548">
        <v>124330</v>
      </c>
      <c r="E2548">
        <v>124365</v>
      </c>
    </row>
    <row r="2549" spans="1:5" x14ac:dyDescent="0.25">
      <c r="A2549" s="2">
        <v>45686.583333333336</v>
      </c>
      <c r="B2549">
        <v>124430</v>
      </c>
      <c r="C2549">
        <v>124540</v>
      </c>
      <c r="D2549">
        <v>124425</v>
      </c>
      <c r="E2549">
        <v>124455</v>
      </c>
    </row>
    <row r="2550" spans="1:5" x14ac:dyDescent="0.25">
      <c r="A2550" s="2">
        <v>45686.572916666664</v>
      </c>
      <c r="B2550">
        <v>124685</v>
      </c>
      <c r="C2550">
        <v>124710</v>
      </c>
      <c r="D2550">
        <v>124420</v>
      </c>
      <c r="E2550">
        <v>124435</v>
      </c>
    </row>
    <row r="2551" spans="1:5" x14ac:dyDescent="0.25">
      <c r="A2551" s="2">
        <v>45686.5625</v>
      </c>
      <c r="B2551">
        <v>124690</v>
      </c>
      <c r="C2551">
        <v>124750</v>
      </c>
      <c r="D2551">
        <v>124615</v>
      </c>
      <c r="E2551">
        <v>124680</v>
      </c>
    </row>
    <row r="2552" spans="1:5" x14ac:dyDescent="0.25">
      <c r="A2552" s="2">
        <v>45686.552083333336</v>
      </c>
      <c r="B2552">
        <v>124680</v>
      </c>
      <c r="C2552">
        <v>124740</v>
      </c>
      <c r="D2552">
        <v>124595</v>
      </c>
      <c r="E2552">
        <v>124685</v>
      </c>
    </row>
    <row r="2553" spans="1:5" x14ac:dyDescent="0.25">
      <c r="A2553" s="2">
        <v>45686.541666666664</v>
      </c>
      <c r="B2553">
        <v>124760</v>
      </c>
      <c r="C2553">
        <v>124850</v>
      </c>
      <c r="D2553">
        <v>124640</v>
      </c>
      <c r="E2553">
        <v>124680</v>
      </c>
    </row>
    <row r="2554" spans="1:5" x14ac:dyDescent="0.25">
      <c r="A2554" s="2">
        <v>45686.53125</v>
      </c>
      <c r="B2554">
        <v>124640</v>
      </c>
      <c r="C2554">
        <v>124765</v>
      </c>
      <c r="D2554">
        <v>124580</v>
      </c>
      <c r="E2554">
        <v>124765</v>
      </c>
    </row>
    <row r="2555" spans="1:5" x14ac:dyDescent="0.25">
      <c r="A2555" s="2">
        <v>45686.520833333336</v>
      </c>
      <c r="B2555">
        <v>124610</v>
      </c>
      <c r="C2555">
        <v>124695</v>
      </c>
      <c r="D2555">
        <v>124600</v>
      </c>
      <c r="E2555">
        <v>124635</v>
      </c>
    </row>
    <row r="2556" spans="1:5" x14ac:dyDescent="0.25">
      <c r="A2556" s="2">
        <v>45686.510416666664</v>
      </c>
      <c r="B2556">
        <v>124410</v>
      </c>
      <c r="C2556">
        <v>124630</v>
      </c>
      <c r="D2556">
        <v>124405</v>
      </c>
      <c r="E2556">
        <v>124605</v>
      </c>
    </row>
    <row r="2557" spans="1:5" x14ac:dyDescent="0.25">
      <c r="A2557" s="2">
        <v>45686.5</v>
      </c>
      <c r="B2557">
        <v>124510</v>
      </c>
      <c r="C2557">
        <v>124510</v>
      </c>
      <c r="D2557">
        <v>124345</v>
      </c>
      <c r="E2557">
        <v>124410</v>
      </c>
    </row>
    <row r="2558" spans="1:5" x14ac:dyDescent="0.25">
      <c r="A2558" s="2">
        <v>45686.489583333336</v>
      </c>
      <c r="B2558">
        <v>124285</v>
      </c>
      <c r="C2558">
        <v>124540</v>
      </c>
      <c r="D2558">
        <v>124260</v>
      </c>
      <c r="E2558">
        <v>124505</v>
      </c>
    </row>
    <row r="2559" spans="1:5" x14ac:dyDescent="0.25">
      <c r="A2559" s="2">
        <v>45686.479166666664</v>
      </c>
      <c r="B2559">
        <v>124235</v>
      </c>
      <c r="C2559">
        <v>124410</v>
      </c>
      <c r="D2559">
        <v>124115</v>
      </c>
      <c r="E2559">
        <v>124285</v>
      </c>
    </row>
    <row r="2560" spans="1:5" x14ac:dyDescent="0.25">
      <c r="A2560" s="2">
        <v>45686.46875</v>
      </c>
      <c r="B2560">
        <v>124280</v>
      </c>
      <c r="C2560">
        <v>124380</v>
      </c>
      <c r="D2560">
        <v>124175</v>
      </c>
      <c r="E2560">
        <v>124235</v>
      </c>
    </row>
    <row r="2561" spans="1:5" x14ac:dyDescent="0.25">
      <c r="A2561" s="2">
        <v>45686.458333333336</v>
      </c>
      <c r="B2561">
        <v>124390</v>
      </c>
      <c r="C2561">
        <v>124470</v>
      </c>
      <c r="D2561">
        <v>124240</v>
      </c>
      <c r="E2561">
        <v>124280</v>
      </c>
    </row>
    <row r="2562" spans="1:5" x14ac:dyDescent="0.25">
      <c r="A2562" s="2">
        <v>45686.447916666664</v>
      </c>
      <c r="B2562">
        <v>124660</v>
      </c>
      <c r="C2562">
        <v>124675</v>
      </c>
      <c r="D2562">
        <v>124340</v>
      </c>
      <c r="E2562">
        <v>124390</v>
      </c>
    </row>
    <row r="2563" spans="1:5" x14ac:dyDescent="0.25">
      <c r="A2563" s="2">
        <v>45686.4375</v>
      </c>
      <c r="B2563">
        <v>124825</v>
      </c>
      <c r="C2563">
        <v>124885</v>
      </c>
      <c r="D2563">
        <v>124605</v>
      </c>
      <c r="E2563">
        <v>124660</v>
      </c>
    </row>
    <row r="2564" spans="1:5" x14ac:dyDescent="0.25">
      <c r="A2564" s="2">
        <v>45686.427083333336</v>
      </c>
      <c r="B2564">
        <v>125240</v>
      </c>
      <c r="C2564">
        <v>125275</v>
      </c>
      <c r="D2564">
        <v>124815</v>
      </c>
      <c r="E2564">
        <v>124830</v>
      </c>
    </row>
    <row r="2565" spans="1:5" x14ac:dyDescent="0.25">
      <c r="A2565" s="2">
        <v>45686.416666666664</v>
      </c>
      <c r="B2565">
        <v>125520</v>
      </c>
      <c r="C2565">
        <v>125525</v>
      </c>
      <c r="D2565">
        <v>125090</v>
      </c>
      <c r="E2565">
        <v>125240</v>
      </c>
    </row>
    <row r="2566" spans="1:5" x14ac:dyDescent="0.25">
      <c r="A2566" s="2">
        <v>45686.40625</v>
      </c>
      <c r="B2566">
        <v>125360</v>
      </c>
      <c r="C2566">
        <v>125535</v>
      </c>
      <c r="D2566">
        <v>125335</v>
      </c>
      <c r="E2566">
        <v>125515</v>
      </c>
    </row>
    <row r="2567" spans="1:5" x14ac:dyDescent="0.25">
      <c r="A2567" s="2">
        <v>45686.395833333336</v>
      </c>
      <c r="B2567">
        <v>125350</v>
      </c>
      <c r="C2567">
        <v>125480</v>
      </c>
      <c r="D2567">
        <v>125300</v>
      </c>
      <c r="E2567">
        <v>125365</v>
      </c>
    </row>
    <row r="2568" spans="1:5" x14ac:dyDescent="0.25">
      <c r="A2568" s="2">
        <v>45686.385416666664</v>
      </c>
      <c r="B2568">
        <v>125110</v>
      </c>
      <c r="C2568">
        <v>125385</v>
      </c>
      <c r="D2568">
        <v>125050</v>
      </c>
      <c r="E2568">
        <v>125350</v>
      </c>
    </row>
    <row r="2569" spans="1:5" x14ac:dyDescent="0.25">
      <c r="A2569" s="2">
        <v>45686.375</v>
      </c>
      <c r="B2569">
        <v>124860</v>
      </c>
      <c r="C2569">
        <v>125150</v>
      </c>
      <c r="D2569">
        <v>124790</v>
      </c>
      <c r="E2569">
        <v>125115</v>
      </c>
    </row>
    <row r="2570" spans="1:5" x14ac:dyDescent="0.25">
      <c r="A2570" s="2">
        <v>45685.760416666664</v>
      </c>
      <c r="B2570">
        <v>124585</v>
      </c>
      <c r="C2570">
        <v>124735</v>
      </c>
      <c r="D2570">
        <v>124570</v>
      </c>
      <c r="E2570">
        <v>124725</v>
      </c>
    </row>
    <row r="2571" spans="1:5" x14ac:dyDescent="0.25">
      <c r="A2571" s="2">
        <v>45685.75</v>
      </c>
      <c r="B2571">
        <v>124605</v>
      </c>
      <c r="C2571">
        <v>124620</v>
      </c>
      <c r="D2571">
        <v>124525</v>
      </c>
      <c r="E2571">
        <v>124585</v>
      </c>
    </row>
    <row r="2572" spans="1:5" x14ac:dyDescent="0.25">
      <c r="A2572" s="2">
        <v>45685.739583333336</v>
      </c>
      <c r="B2572">
        <v>124600</v>
      </c>
      <c r="C2572">
        <v>124650</v>
      </c>
      <c r="D2572">
        <v>124545</v>
      </c>
      <c r="E2572">
        <v>124605</v>
      </c>
    </row>
    <row r="2573" spans="1:5" x14ac:dyDescent="0.25">
      <c r="A2573" s="2">
        <v>45685.729166666664</v>
      </c>
      <c r="B2573">
        <v>124605</v>
      </c>
      <c r="C2573">
        <v>124675</v>
      </c>
      <c r="D2573">
        <v>124555</v>
      </c>
      <c r="E2573">
        <v>124600</v>
      </c>
    </row>
    <row r="2574" spans="1:5" x14ac:dyDescent="0.25">
      <c r="A2574" s="2">
        <v>45685.71875</v>
      </c>
      <c r="B2574">
        <v>124665</v>
      </c>
      <c r="C2574">
        <v>124675</v>
      </c>
      <c r="D2574">
        <v>124485</v>
      </c>
      <c r="E2574">
        <v>124600</v>
      </c>
    </row>
    <row r="2575" spans="1:5" x14ac:dyDescent="0.25">
      <c r="A2575" s="2">
        <v>45685.708333333336</v>
      </c>
      <c r="B2575">
        <v>124770</v>
      </c>
      <c r="C2575">
        <v>124805</v>
      </c>
      <c r="D2575">
        <v>124645</v>
      </c>
      <c r="E2575">
        <v>124670</v>
      </c>
    </row>
    <row r="2576" spans="1:5" x14ac:dyDescent="0.25">
      <c r="A2576" s="2">
        <v>45685.697916666664</v>
      </c>
      <c r="B2576">
        <v>124815</v>
      </c>
      <c r="C2576">
        <v>124830</v>
      </c>
      <c r="D2576">
        <v>124710</v>
      </c>
      <c r="E2576">
        <v>124775</v>
      </c>
    </row>
    <row r="2577" spans="1:5" x14ac:dyDescent="0.25">
      <c r="A2577" s="2">
        <v>45685.6875</v>
      </c>
      <c r="B2577">
        <v>124820</v>
      </c>
      <c r="C2577">
        <v>124840</v>
      </c>
      <c r="D2577">
        <v>124770</v>
      </c>
      <c r="E2577">
        <v>124820</v>
      </c>
    </row>
    <row r="2578" spans="1:5" x14ac:dyDescent="0.25">
      <c r="A2578" s="2">
        <v>45685.677083333336</v>
      </c>
      <c r="B2578">
        <v>124835</v>
      </c>
      <c r="C2578">
        <v>124890</v>
      </c>
      <c r="D2578">
        <v>124795</v>
      </c>
      <c r="E2578">
        <v>124815</v>
      </c>
    </row>
    <row r="2579" spans="1:5" x14ac:dyDescent="0.25">
      <c r="A2579" s="2">
        <v>45685.666666666664</v>
      </c>
      <c r="B2579">
        <v>124900</v>
      </c>
      <c r="C2579">
        <v>124970</v>
      </c>
      <c r="D2579">
        <v>124815</v>
      </c>
      <c r="E2579">
        <v>124835</v>
      </c>
    </row>
    <row r="2580" spans="1:5" x14ac:dyDescent="0.25">
      <c r="A2580" s="2">
        <v>45685.65625</v>
      </c>
      <c r="B2580">
        <v>124825</v>
      </c>
      <c r="C2580">
        <v>124970</v>
      </c>
      <c r="D2580">
        <v>124790</v>
      </c>
      <c r="E2580">
        <v>124900</v>
      </c>
    </row>
    <row r="2581" spans="1:5" x14ac:dyDescent="0.25">
      <c r="A2581" s="2">
        <v>45685.645833333336</v>
      </c>
      <c r="B2581">
        <v>124905</v>
      </c>
      <c r="C2581">
        <v>124910</v>
      </c>
      <c r="D2581">
        <v>124725</v>
      </c>
      <c r="E2581">
        <v>124830</v>
      </c>
    </row>
    <row r="2582" spans="1:5" x14ac:dyDescent="0.25">
      <c r="A2582" s="2">
        <v>45685.635416666664</v>
      </c>
      <c r="B2582">
        <v>124900</v>
      </c>
      <c r="C2582">
        <v>124930</v>
      </c>
      <c r="D2582">
        <v>124820</v>
      </c>
      <c r="E2582">
        <v>124900</v>
      </c>
    </row>
    <row r="2583" spans="1:5" x14ac:dyDescent="0.25">
      <c r="A2583" s="2">
        <v>45685.625</v>
      </c>
      <c r="B2583">
        <v>124865</v>
      </c>
      <c r="C2583">
        <v>124915</v>
      </c>
      <c r="D2583">
        <v>124750</v>
      </c>
      <c r="E2583">
        <v>124900</v>
      </c>
    </row>
    <row r="2584" spans="1:5" x14ac:dyDescent="0.25">
      <c r="A2584" s="2">
        <v>45685.614583333336</v>
      </c>
      <c r="B2584">
        <v>124830</v>
      </c>
      <c r="C2584">
        <v>124880</v>
      </c>
      <c r="D2584">
        <v>124760</v>
      </c>
      <c r="E2584">
        <v>124870</v>
      </c>
    </row>
    <row r="2585" spans="1:5" x14ac:dyDescent="0.25">
      <c r="A2585" s="2">
        <v>45685.604166666664</v>
      </c>
      <c r="B2585">
        <v>124700</v>
      </c>
      <c r="C2585">
        <v>124830</v>
      </c>
      <c r="D2585">
        <v>124660</v>
      </c>
      <c r="E2585">
        <v>124825</v>
      </c>
    </row>
    <row r="2586" spans="1:5" x14ac:dyDescent="0.25">
      <c r="A2586" s="2">
        <v>45685.59375</v>
      </c>
      <c r="B2586">
        <v>124815</v>
      </c>
      <c r="C2586">
        <v>124850</v>
      </c>
      <c r="D2586">
        <v>124680</v>
      </c>
      <c r="E2586">
        <v>124700</v>
      </c>
    </row>
    <row r="2587" spans="1:5" x14ac:dyDescent="0.25">
      <c r="A2587" s="2">
        <v>45685.583333333336</v>
      </c>
      <c r="B2587">
        <v>124770</v>
      </c>
      <c r="C2587">
        <v>124825</v>
      </c>
      <c r="D2587">
        <v>124685</v>
      </c>
      <c r="E2587">
        <v>124815</v>
      </c>
    </row>
    <row r="2588" spans="1:5" x14ac:dyDescent="0.25">
      <c r="A2588" s="2">
        <v>45685.572916666664</v>
      </c>
      <c r="B2588">
        <v>124640</v>
      </c>
      <c r="C2588">
        <v>124795</v>
      </c>
      <c r="D2588">
        <v>124615</v>
      </c>
      <c r="E2588">
        <v>124770</v>
      </c>
    </row>
    <row r="2589" spans="1:5" x14ac:dyDescent="0.25">
      <c r="A2589" s="2">
        <v>45685.5625</v>
      </c>
      <c r="B2589">
        <v>124680</v>
      </c>
      <c r="C2589">
        <v>124730</v>
      </c>
      <c r="D2589">
        <v>124565</v>
      </c>
      <c r="E2589">
        <v>124645</v>
      </c>
    </row>
    <row r="2590" spans="1:5" x14ac:dyDescent="0.25">
      <c r="A2590" s="2">
        <v>45685.552083333336</v>
      </c>
      <c r="B2590">
        <v>124770</v>
      </c>
      <c r="C2590">
        <v>124880</v>
      </c>
      <c r="D2590">
        <v>124600</v>
      </c>
      <c r="E2590">
        <v>124680</v>
      </c>
    </row>
    <row r="2591" spans="1:5" x14ac:dyDescent="0.25">
      <c r="A2591" s="2">
        <v>45685.541666666664</v>
      </c>
      <c r="B2591">
        <v>124930</v>
      </c>
      <c r="C2591">
        <v>124975</v>
      </c>
      <c r="D2591">
        <v>124750</v>
      </c>
      <c r="E2591">
        <v>124775</v>
      </c>
    </row>
    <row r="2592" spans="1:5" x14ac:dyDescent="0.25">
      <c r="A2592" s="2">
        <v>45685.53125</v>
      </c>
      <c r="B2592">
        <v>125025</v>
      </c>
      <c r="C2592">
        <v>125060</v>
      </c>
      <c r="D2592">
        <v>124810</v>
      </c>
      <c r="E2592">
        <v>124935</v>
      </c>
    </row>
    <row r="2593" spans="1:5" x14ac:dyDescent="0.25">
      <c r="A2593" s="2">
        <v>45685.520833333336</v>
      </c>
      <c r="B2593">
        <v>124750</v>
      </c>
      <c r="C2593">
        <v>125035</v>
      </c>
      <c r="D2593">
        <v>124705</v>
      </c>
      <c r="E2593">
        <v>125025</v>
      </c>
    </row>
    <row r="2594" spans="1:5" x14ac:dyDescent="0.25">
      <c r="A2594" s="2">
        <v>45685.510416666664</v>
      </c>
      <c r="B2594">
        <v>124740</v>
      </c>
      <c r="C2594">
        <v>124840</v>
      </c>
      <c r="D2594">
        <v>124695</v>
      </c>
      <c r="E2594">
        <v>124745</v>
      </c>
    </row>
    <row r="2595" spans="1:5" x14ac:dyDescent="0.25">
      <c r="A2595" s="2">
        <v>45685.5</v>
      </c>
      <c r="B2595">
        <v>124890</v>
      </c>
      <c r="C2595">
        <v>125000</v>
      </c>
      <c r="D2595">
        <v>124720</v>
      </c>
      <c r="E2595">
        <v>124735</v>
      </c>
    </row>
    <row r="2596" spans="1:5" x14ac:dyDescent="0.25">
      <c r="A2596" s="2">
        <v>45685.489583333336</v>
      </c>
      <c r="B2596">
        <v>124940</v>
      </c>
      <c r="C2596">
        <v>124985</v>
      </c>
      <c r="D2596">
        <v>124840</v>
      </c>
      <c r="E2596">
        <v>124890</v>
      </c>
    </row>
    <row r="2597" spans="1:5" x14ac:dyDescent="0.25">
      <c r="A2597" s="2">
        <v>45685.479166666664</v>
      </c>
      <c r="B2597">
        <v>125025</v>
      </c>
      <c r="C2597">
        <v>125070</v>
      </c>
      <c r="D2597">
        <v>124880</v>
      </c>
      <c r="E2597">
        <v>124935</v>
      </c>
    </row>
    <row r="2598" spans="1:5" x14ac:dyDescent="0.25">
      <c r="A2598" s="2">
        <v>45685.46875</v>
      </c>
      <c r="B2598">
        <v>125015</v>
      </c>
      <c r="C2598">
        <v>125215</v>
      </c>
      <c r="D2598">
        <v>124940</v>
      </c>
      <c r="E2598">
        <v>125025</v>
      </c>
    </row>
    <row r="2599" spans="1:5" x14ac:dyDescent="0.25">
      <c r="A2599" s="2">
        <v>45685.458333333336</v>
      </c>
      <c r="B2599">
        <v>124885</v>
      </c>
      <c r="C2599">
        <v>125105</v>
      </c>
      <c r="D2599">
        <v>124860</v>
      </c>
      <c r="E2599">
        <v>125015</v>
      </c>
    </row>
    <row r="2600" spans="1:5" x14ac:dyDescent="0.25">
      <c r="A2600" s="2">
        <v>45685.447916666664</v>
      </c>
      <c r="B2600">
        <v>124930</v>
      </c>
      <c r="C2600">
        <v>125005</v>
      </c>
      <c r="D2600">
        <v>124850</v>
      </c>
      <c r="E2600">
        <v>124885</v>
      </c>
    </row>
    <row r="2601" spans="1:5" x14ac:dyDescent="0.25">
      <c r="A2601" s="2">
        <v>45685.4375</v>
      </c>
      <c r="B2601">
        <v>124890</v>
      </c>
      <c r="C2601">
        <v>125050</v>
      </c>
      <c r="D2601">
        <v>124800</v>
      </c>
      <c r="E2601">
        <v>124930</v>
      </c>
    </row>
    <row r="2602" spans="1:5" x14ac:dyDescent="0.25">
      <c r="A2602" s="2">
        <v>45685.427083333336</v>
      </c>
      <c r="B2602">
        <v>125395</v>
      </c>
      <c r="C2602">
        <v>125395</v>
      </c>
      <c r="D2602">
        <v>124830</v>
      </c>
      <c r="E2602">
        <v>124885</v>
      </c>
    </row>
    <row r="2603" spans="1:5" x14ac:dyDescent="0.25">
      <c r="A2603" s="2">
        <v>45685.416666666664</v>
      </c>
      <c r="B2603">
        <v>125295</v>
      </c>
      <c r="C2603">
        <v>125475</v>
      </c>
      <c r="D2603">
        <v>125195</v>
      </c>
      <c r="E2603">
        <v>125395</v>
      </c>
    </row>
    <row r="2604" spans="1:5" x14ac:dyDescent="0.25">
      <c r="A2604" s="2">
        <v>45685.40625</v>
      </c>
      <c r="B2604">
        <v>125495</v>
      </c>
      <c r="C2604">
        <v>125530</v>
      </c>
      <c r="D2604">
        <v>125255</v>
      </c>
      <c r="E2604">
        <v>125300</v>
      </c>
    </row>
    <row r="2605" spans="1:5" x14ac:dyDescent="0.25">
      <c r="A2605" s="2">
        <v>45685.395833333336</v>
      </c>
      <c r="B2605">
        <v>125500</v>
      </c>
      <c r="C2605">
        <v>125580</v>
      </c>
      <c r="D2605">
        <v>125405</v>
      </c>
      <c r="E2605">
        <v>125495</v>
      </c>
    </row>
    <row r="2606" spans="1:5" x14ac:dyDescent="0.25">
      <c r="A2606" s="2">
        <v>45685.385416666664</v>
      </c>
      <c r="B2606">
        <v>125460</v>
      </c>
      <c r="C2606">
        <v>125605</v>
      </c>
      <c r="D2606">
        <v>125370</v>
      </c>
      <c r="E2606">
        <v>125500</v>
      </c>
    </row>
    <row r="2607" spans="1:5" x14ac:dyDescent="0.25">
      <c r="A2607" s="2">
        <v>45685.375</v>
      </c>
      <c r="B2607">
        <v>125250</v>
      </c>
      <c r="C2607">
        <v>125510</v>
      </c>
      <c r="D2607">
        <v>125100</v>
      </c>
      <c r="E2607">
        <v>125460</v>
      </c>
    </row>
    <row r="2608" spans="1:5" x14ac:dyDescent="0.25">
      <c r="A2608" s="2">
        <v>45684.760416666664</v>
      </c>
      <c r="B2608">
        <v>125595</v>
      </c>
      <c r="C2608">
        <v>125615</v>
      </c>
      <c r="D2608">
        <v>125470</v>
      </c>
      <c r="E2608">
        <v>125500</v>
      </c>
    </row>
    <row r="2609" spans="1:5" x14ac:dyDescent="0.25">
      <c r="A2609" s="2">
        <v>45684.75</v>
      </c>
      <c r="B2609">
        <v>125435</v>
      </c>
      <c r="C2609">
        <v>125655</v>
      </c>
      <c r="D2609">
        <v>125425</v>
      </c>
      <c r="E2609">
        <v>125595</v>
      </c>
    </row>
    <row r="2610" spans="1:5" x14ac:dyDescent="0.25">
      <c r="A2610" s="2">
        <v>45684.739583333336</v>
      </c>
      <c r="B2610">
        <v>125305</v>
      </c>
      <c r="C2610">
        <v>125495</v>
      </c>
      <c r="D2610">
        <v>125290</v>
      </c>
      <c r="E2610">
        <v>125435</v>
      </c>
    </row>
    <row r="2611" spans="1:5" x14ac:dyDescent="0.25">
      <c r="A2611" s="2">
        <v>45684.729166666664</v>
      </c>
      <c r="B2611">
        <v>125395</v>
      </c>
      <c r="C2611">
        <v>125465</v>
      </c>
      <c r="D2611">
        <v>125265</v>
      </c>
      <c r="E2611">
        <v>125315</v>
      </c>
    </row>
    <row r="2612" spans="1:5" x14ac:dyDescent="0.25">
      <c r="A2612" s="2">
        <v>45684.71875</v>
      </c>
      <c r="B2612">
        <v>125260</v>
      </c>
      <c r="C2612">
        <v>125475</v>
      </c>
      <c r="D2612">
        <v>125230</v>
      </c>
      <c r="E2612">
        <v>125390</v>
      </c>
    </row>
    <row r="2613" spans="1:5" x14ac:dyDescent="0.25">
      <c r="A2613" s="2">
        <v>45684.708333333336</v>
      </c>
      <c r="B2613">
        <v>125240</v>
      </c>
      <c r="C2613">
        <v>125295</v>
      </c>
      <c r="D2613">
        <v>125185</v>
      </c>
      <c r="E2613">
        <v>125255</v>
      </c>
    </row>
    <row r="2614" spans="1:5" x14ac:dyDescent="0.25">
      <c r="A2614" s="2">
        <v>45684.697916666664</v>
      </c>
      <c r="B2614">
        <v>125120</v>
      </c>
      <c r="C2614">
        <v>125325</v>
      </c>
      <c r="D2614">
        <v>125085</v>
      </c>
      <c r="E2614">
        <v>125240</v>
      </c>
    </row>
    <row r="2615" spans="1:5" x14ac:dyDescent="0.25">
      <c r="A2615" s="2">
        <v>45684.6875</v>
      </c>
      <c r="B2615">
        <v>125120</v>
      </c>
      <c r="C2615">
        <v>125175</v>
      </c>
      <c r="D2615">
        <v>125050</v>
      </c>
      <c r="E2615">
        <v>125115</v>
      </c>
    </row>
    <row r="2616" spans="1:5" x14ac:dyDescent="0.25">
      <c r="A2616" s="2">
        <v>45684.677083333336</v>
      </c>
      <c r="B2616">
        <v>125055</v>
      </c>
      <c r="C2616">
        <v>125165</v>
      </c>
      <c r="D2616">
        <v>124995</v>
      </c>
      <c r="E2616">
        <v>125125</v>
      </c>
    </row>
    <row r="2617" spans="1:5" x14ac:dyDescent="0.25">
      <c r="A2617" s="2">
        <v>45684.666666666664</v>
      </c>
      <c r="B2617">
        <v>125050</v>
      </c>
      <c r="C2617">
        <v>125120</v>
      </c>
      <c r="D2617">
        <v>124970</v>
      </c>
      <c r="E2617">
        <v>125055</v>
      </c>
    </row>
    <row r="2618" spans="1:5" x14ac:dyDescent="0.25">
      <c r="A2618" s="2">
        <v>45684.65625</v>
      </c>
      <c r="B2618">
        <v>125175</v>
      </c>
      <c r="C2618">
        <v>125220</v>
      </c>
      <c r="D2618">
        <v>125000</v>
      </c>
      <c r="E2618">
        <v>125045</v>
      </c>
    </row>
    <row r="2619" spans="1:5" x14ac:dyDescent="0.25">
      <c r="A2619" s="2">
        <v>45684.645833333336</v>
      </c>
      <c r="B2619">
        <v>125065</v>
      </c>
      <c r="C2619">
        <v>125275</v>
      </c>
      <c r="D2619">
        <v>124945</v>
      </c>
      <c r="E2619">
        <v>125170</v>
      </c>
    </row>
    <row r="2620" spans="1:5" x14ac:dyDescent="0.25">
      <c r="A2620" s="2">
        <v>45684.635416666664</v>
      </c>
      <c r="B2620">
        <v>125050</v>
      </c>
      <c r="C2620">
        <v>125140</v>
      </c>
      <c r="D2620">
        <v>125020</v>
      </c>
      <c r="E2620">
        <v>125065</v>
      </c>
    </row>
    <row r="2621" spans="1:5" x14ac:dyDescent="0.25">
      <c r="A2621" s="2">
        <v>45684.625</v>
      </c>
      <c r="B2621">
        <v>124890</v>
      </c>
      <c r="C2621">
        <v>125150</v>
      </c>
      <c r="D2621">
        <v>124830</v>
      </c>
      <c r="E2621">
        <v>125050</v>
      </c>
    </row>
    <row r="2622" spans="1:5" x14ac:dyDescent="0.25">
      <c r="A2622" s="2">
        <v>45684.614583333336</v>
      </c>
      <c r="B2622">
        <v>124860</v>
      </c>
      <c r="C2622">
        <v>124975</v>
      </c>
      <c r="D2622">
        <v>124810</v>
      </c>
      <c r="E2622">
        <v>124890</v>
      </c>
    </row>
    <row r="2623" spans="1:5" x14ac:dyDescent="0.25">
      <c r="A2623" s="2">
        <v>45684.604166666664</v>
      </c>
      <c r="B2623">
        <v>124945</v>
      </c>
      <c r="C2623">
        <v>124960</v>
      </c>
      <c r="D2623">
        <v>124795</v>
      </c>
      <c r="E2623">
        <v>124860</v>
      </c>
    </row>
    <row r="2624" spans="1:5" x14ac:dyDescent="0.25">
      <c r="A2624" s="2">
        <v>45684.59375</v>
      </c>
      <c r="B2624">
        <v>124910</v>
      </c>
      <c r="C2624">
        <v>125090</v>
      </c>
      <c r="D2624">
        <v>124905</v>
      </c>
      <c r="E2624">
        <v>124940</v>
      </c>
    </row>
    <row r="2625" spans="1:5" x14ac:dyDescent="0.25">
      <c r="A2625" s="2">
        <v>45684.583333333336</v>
      </c>
      <c r="B2625">
        <v>124750</v>
      </c>
      <c r="C2625">
        <v>124925</v>
      </c>
      <c r="D2625">
        <v>124740</v>
      </c>
      <c r="E2625">
        <v>124910</v>
      </c>
    </row>
    <row r="2626" spans="1:5" x14ac:dyDescent="0.25">
      <c r="A2626" s="2">
        <v>45684.572916666664</v>
      </c>
      <c r="B2626">
        <v>124670</v>
      </c>
      <c r="C2626">
        <v>124755</v>
      </c>
      <c r="D2626">
        <v>124600</v>
      </c>
      <c r="E2626">
        <v>124750</v>
      </c>
    </row>
    <row r="2627" spans="1:5" x14ac:dyDescent="0.25">
      <c r="A2627" s="2">
        <v>45684.5625</v>
      </c>
      <c r="B2627">
        <v>124405</v>
      </c>
      <c r="C2627">
        <v>124680</v>
      </c>
      <c r="D2627">
        <v>124395</v>
      </c>
      <c r="E2627">
        <v>124675</v>
      </c>
    </row>
    <row r="2628" spans="1:5" x14ac:dyDescent="0.25">
      <c r="A2628" s="2">
        <v>45684.552083333336</v>
      </c>
      <c r="B2628">
        <v>124360</v>
      </c>
      <c r="C2628">
        <v>124420</v>
      </c>
      <c r="D2628">
        <v>124295</v>
      </c>
      <c r="E2628">
        <v>124405</v>
      </c>
    </row>
    <row r="2629" spans="1:5" x14ac:dyDescent="0.25">
      <c r="A2629" s="2">
        <v>45684.541666666664</v>
      </c>
      <c r="B2629">
        <v>124230</v>
      </c>
      <c r="C2629">
        <v>124430</v>
      </c>
      <c r="D2629">
        <v>124215</v>
      </c>
      <c r="E2629">
        <v>124360</v>
      </c>
    </row>
    <row r="2630" spans="1:5" x14ac:dyDescent="0.25">
      <c r="A2630" s="2">
        <v>45684.53125</v>
      </c>
      <c r="B2630">
        <v>124220</v>
      </c>
      <c r="C2630">
        <v>124280</v>
      </c>
      <c r="D2630">
        <v>124110</v>
      </c>
      <c r="E2630">
        <v>124235</v>
      </c>
    </row>
    <row r="2631" spans="1:5" x14ac:dyDescent="0.25">
      <c r="A2631" s="2">
        <v>45684.520833333336</v>
      </c>
      <c r="B2631">
        <v>124420</v>
      </c>
      <c r="C2631">
        <v>124420</v>
      </c>
      <c r="D2631">
        <v>124185</v>
      </c>
      <c r="E2631">
        <v>124220</v>
      </c>
    </row>
    <row r="2632" spans="1:5" x14ac:dyDescent="0.25">
      <c r="A2632" s="2">
        <v>45684.510416666664</v>
      </c>
      <c r="B2632">
        <v>124480</v>
      </c>
      <c r="C2632">
        <v>124520</v>
      </c>
      <c r="D2632">
        <v>124360</v>
      </c>
      <c r="E2632">
        <v>124420</v>
      </c>
    </row>
    <row r="2633" spans="1:5" x14ac:dyDescent="0.25">
      <c r="A2633" s="2">
        <v>45684.5</v>
      </c>
      <c r="B2633">
        <v>124400</v>
      </c>
      <c r="C2633">
        <v>124590</v>
      </c>
      <c r="D2633">
        <v>124285</v>
      </c>
      <c r="E2633">
        <v>124480</v>
      </c>
    </row>
    <row r="2634" spans="1:5" x14ac:dyDescent="0.25">
      <c r="A2634" s="2">
        <v>45684.489583333336</v>
      </c>
      <c r="B2634">
        <v>124350</v>
      </c>
      <c r="C2634">
        <v>124600</v>
      </c>
      <c r="D2634">
        <v>124235</v>
      </c>
      <c r="E2634">
        <v>124400</v>
      </c>
    </row>
    <row r="2635" spans="1:5" x14ac:dyDescent="0.25">
      <c r="A2635" s="2">
        <v>45684.479166666664</v>
      </c>
      <c r="B2635">
        <v>124390</v>
      </c>
      <c r="C2635">
        <v>124445</v>
      </c>
      <c r="D2635">
        <v>124155</v>
      </c>
      <c r="E2635">
        <v>124350</v>
      </c>
    </row>
    <row r="2636" spans="1:5" x14ac:dyDescent="0.25">
      <c r="A2636" s="2">
        <v>45684.46875</v>
      </c>
      <c r="B2636">
        <v>124390</v>
      </c>
      <c r="C2636">
        <v>124655</v>
      </c>
      <c r="D2636">
        <v>124340</v>
      </c>
      <c r="E2636">
        <v>124390</v>
      </c>
    </row>
    <row r="2637" spans="1:5" x14ac:dyDescent="0.25">
      <c r="A2637" s="2">
        <v>45684.458333333336</v>
      </c>
      <c r="B2637">
        <v>124240</v>
      </c>
      <c r="C2637">
        <v>124475</v>
      </c>
      <c r="D2637">
        <v>124225</v>
      </c>
      <c r="E2637">
        <v>124390</v>
      </c>
    </row>
    <row r="2638" spans="1:5" x14ac:dyDescent="0.25">
      <c r="A2638" s="2">
        <v>45684.447916666664</v>
      </c>
      <c r="B2638">
        <v>124035</v>
      </c>
      <c r="C2638">
        <v>124520</v>
      </c>
      <c r="D2638">
        <v>124000</v>
      </c>
      <c r="E2638">
        <v>124235</v>
      </c>
    </row>
    <row r="2639" spans="1:5" x14ac:dyDescent="0.25">
      <c r="A2639" s="2">
        <v>45684.4375</v>
      </c>
      <c r="B2639">
        <v>123465</v>
      </c>
      <c r="C2639">
        <v>124100</v>
      </c>
      <c r="D2639">
        <v>123450</v>
      </c>
      <c r="E2639">
        <v>124030</v>
      </c>
    </row>
    <row r="2640" spans="1:5" x14ac:dyDescent="0.25">
      <c r="A2640" s="2">
        <v>45684.427083333336</v>
      </c>
      <c r="B2640">
        <v>123245</v>
      </c>
      <c r="C2640">
        <v>123520</v>
      </c>
      <c r="D2640">
        <v>123155</v>
      </c>
      <c r="E2640">
        <v>123465</v>
      </c>
    </row>
    <row r="2641" spans="1:5" x14ac:dyDescent="0.25">
      <c r="A2641" s="2">
        <v>45684.416666666664</v>
      </c>
      <c r="B2641">
        <v>122875</v>
      </c>
      <c r="C2641">
        <v>123260</v>
      </c>
      <c r="D2641">
        <v>122805</v>
      </c>
      <c r="E2641">
        <v>123245</v>
      </c>
    </row>
    <row r="2642" spans="1:5" x14ac:dyDescent="0.25">
      <c r="A2642" s="2">
        <v>45684.40625</v>
      </c>
      <c r="B2642">
        <v>122840</v>
      </c>
      <c r="C2642">
        <v>122960</v>
      </c>
      <c r="D2642">
        <v>122775</v>
      </c>
      <c r="E2642">
        <v>122880</v>
      </c>
    </row>
    <row r="2643" spans="1:5" x14ac:dyDescent="0.25">
      <c r="A2643" s="2">
        <v>45684.395833333336</v>
      </c>
      <c r="B2643">
        <v>122790</v>
      </c>
      <c r="C2643">
        <v>122940</v>
      </c>
      <c r="D2643">
        <v>122770</v>
      </c>
      <c r="E2643">
        <v>122845</v>
      </c>
    </row>
    <row r="2644" spans="1:5" x14ac:dyDescent="0.25">
      <c r="A2644" s="2">
        <v>45684.385416666664</v>
      </c>
      <c r="B2644">
        <v>122700</v>
      </c>
      <c r="C2644">
        <v>122860</v>
      </c>
      <c r="D2644">
        <v>122700</v>
      </c>
      <c r="E2644">
        <v>122790</v>
      </c>
    </row>
    <row r="2645" spans="1:5" x14ac:dyDescent="0.25">
      <c r="A2645" s="2">
        <v>45684.375</v>
      </c>
      <c r="B2645">
        <v>122350</v>
      </c>
      <c r="C2645">
        <v>122835</v>
      </c>
      <c r="D2645">
        <v>122190</v>
      </c>
      <c r="E2645">
        <v>122705</v>
      </c>
    </row>
    <row r="2646" spans="1:5" x14ac:dyDescent="0.25">
      <c r="A2646" s="2">
        <v>45681.760416666664</v>
      </c>
      <c r="B2646">
        <v>123110</v>
      </c>
      <c r="C2646">
        <v>123190</v>
      </c>
      <c r="D2646">
        <v>123070</v>
      </c>
      <c r="E2646">
        <v>123110</v>
      </c>
    </row>
    <row r="2647" spans="1:5" x14ac:dyDescent="0.25">
      <c r="A2647" s="2">
        <v>45681.75</v>
      </c>
      <c r="B2647">
        <v>123145</v>
      </c>
      <c r="C2647">
        <v>123210</v>
      </c>
      <c r="D2647">
        <v>123100</v>
      </c>
      <c r="E2647">
        <v>123100</v>
      </c>
    </row>
    <row r="2648" spans="1:5" x14ac:dyDescent="0.25">
      <c r="A2648" s="2">
        <v>45681.739583333336</v>
      </c>
      <c r="B2648">
        <v>123135</v>
      </c>
      <c r="C2648">
        <v>123165</v>
      </c>
      <c r="D2648">
        <v>123100</v>
      </c>
      <c r="E2648">
        <v>123150</v>
      </c>
    </row>
    <row r="2649" spans="1:5" x14ac:dyDescent="0.25">
      <c r="A2649" s="2">
        <v>45681.729166666664</v>
      </c>
      <c r="B2649">
        <v>123130</v>
      </c>
      <c r="C2649">
        <v>123180</v>
      </c>
      <c r="D2649">
        <v>123090</v>
      </c>
      <c r="E2649">
        <v>123130</v>
      </c>
    </row>
    <row r="2650" spans="1:5" x14ac:dyDescent="0.25">
      <c r="A2650" s="2">
        <v>45681.71875</v>
      </c>
      <c r="B2650">
        <v>123030</v>
      </c>
      <c r="C2650">
        <v>123265</v>
      </c>
      <c r="D2650">
        <v>123020</v>
      </c>
      <c r="E2650">
        <v>123130</v>
      </c>
    </row>
    <row r="2651" spans="1:5" x14ac:dyDescent="0.25">
      <c r="A2651" s="2">
        <v>45681.708333333336</v>
      </c>
      <c r="B2651">
        <v>123070</v>
      </c>
      <c r="C2651">
        <v>123070</v>
      </c>
      <c r="D2651">
        <v>122995</v>
      </c>
      <c r="E2651">
        <v>123030</v>
      </c>
    </row>
    <row r="2652" spans="1:5" x14ac:dyDescent="0.25">
      <c r="A2652" s="2">
        <v>45681.697916666664</v>
      </c>
      <c r="B2652">
        <v>123030</v>
      </c>
      <c r="C2652">
        <v>123095</v>
      </c>
      <c r="D2652">
        <v>122940</v>
      </c>
      <c r="E2652">
        <v>123070</v>
      </c>
    </row>
    <row r="2653" spans="1:5" x14ac:dyDescent="0.25">
      <c r="A2653" s="2">
        <v>45681.6875</v>
      </c>
      <c r="B2653">
        <v>123070</v>
      </c>
      <c r="C2653">
        <v>123105</v>
      </c>
      <c r="D2653">
        <v>122995</v>
      </c>
      <c r="E2653">
        <v>123035</v>
      </c>
    </row>
    <row r="2654" spans="1:5" x14ac:dyDescent="0.25">
      <c r="A2654" s="2">
        <v>45681.677083333336</v>
      </c>
      <c r="B2654">
        <v>123100</v>
      </c>
      <c r="C2654">
        <v>123145</v>
      </c>
      <c r="D2654">
        <v>123030</v>
      </c>
      <c r="E2654">
        <v>123065</v>
      </c>
    </row>
    <row r="2655" spans="1:5" x14ac:dyDescent="0.25">
      <c r="A2655" s="2">
        <v>45681.666666666664</v>
      </c>
      <c r="B2655">
        <v>123115</v>
      </c>
      <c r="C2655">
        <v>123160</v>
      </c>
      <c r="D2655">
        <v>123035</v>
      </c>
      <c r="E2655">
        <v>123105</v>
      </c>
    </row>
    <row r="2656" spans="1:5" x14ac:dyDescent="0.25">
      <c r="A2656" s="2">
        <v>45681.65625</v>
      </c>
      <c r="B2656">
        <v>123090</v>
      </c>
      <c r="C2656">
        <v>123145</v>
      </c>
      <c r="D2656">
        <v>123050</v>
      </c>
      <c r="E2656">
        <v>123110</v>
      </c>
    </row>
    <row r="2657" spans="1:5" x14ac:dyDescent="0.25">
      <c r="A2657" s="2">
        <v>45681.645833333336</v>
      </c>
      <c r="B2657">
        <v>123085</v>
      </c>
      <c r="C2657">
        <v>123165</v>
      </c>
      <c r="D2657">
        <v>122950</v>
      </c>
      <c r="E2657">
        <v>123090</v>
      </c>
    </row>
    <row r="2658" spans="1:5" x14ac:dyDescent="0.25">
      <c r="A2658" s="2">
        <v>45681.635416666664</v>
      </c>
      <c r="B2658">
        <v>123135</v>
      </c>
      <c r="C2658">
        <v>123140</v>
      </c>
      <c r="D2658">
        <v>122990</v>
      </c>
      <c r="E2658">
        <v>123080</v>
      </c>
    </row>
    <row r="2659" spans="1:5" x14ac:dyDescent="0.25">
      <c r="A2659" s="2">
        <v>45681.625</v>
      </c>
      <c r="B2659">
        <v>123115</v>
      </c>
      <c r="C2659">
        <v>123200</v>
      </c>
      <c r="D2659">
        <v>123100</v>
      </c>
      <c r="E2659">
        <v>123130</v>
      </c>
    </row>
    <row r="2660" spans="1:5" x14ac:dyDescent="0.25">
      <c r="A2660" s="2">
        <v>45681.614583333336</v>
      </c>
      <c r="B2660">
        <v>123140</v>
      </c>
      <c r="C2660">
        <v>123220</v>
      </c>
      <c r="D2660">
        <v>123105</v>
      </c>
      <c r="E2660">
        <v>123115</v>
      </c>
    </row>
    <row r="2661" spans="1:5" x14ac:dyDescent="0.25">
      <c r="A2661" s="2">
        <v>45681.604166666664</v>
      </c>
      <c r="B2661">
        <v>123170</v>
      </c>
      <c r="C2661">
        <v>123225</v>
      </c>
      <c r="D2661">
        <v>123085</v>
      </c>
      <c r="E2661">
        <v>123140</v>
      </c>
    </row>
    <row r="2662" spans="1:5" x14ac:dyDescent="0.25">
      <c r="A2662" s="2">
        <v>45681.59375</v>
      </c>
      <c r="B2662">
        <v>123155</v>
      </c>
      <c r="C2662">
        <v>123275</v>
      </c>
      <c r="D2662">
        <v>123120</v>
      </c>
      <c r="E2662">
        <v>123170</v>
      </c>
    </row>
    <row r="2663" spans="1:5" x14ac:dyDescent="0.25">
      <c r="A2663" s="2">
        <v>45681.583333333336</v>
      </c>
      <c r="B2663">
        <v>123190</v>
      </c>
      <c r="C2663">
        <v>123205</v>
      </c>
      <c r="D2663">
        <v>123095</v>
      </c>
      <c r="E2663">
        <v>123160</v>
      </c>
    </row>
    <row r="2664" spans="1:5" x14ac:dyDescent="0.25">
      <c r="A2664" s="2">
        <v>45681.572916666664</v>
      </c>
      <c r="B2664">
        <v>123185</v>
      </c>
      <c r="C2664">
        <v>123200</v>
      </c>
      <c r="D2664">
        <v>123095</v>
      </c>
      <c r="E2664">
        <v>123190</v>
      </c>
    </row>
    <row r="2665" spans="1:5" x14ac:dyDescent="0.25">
      <c r="A2665" s="2">
        <v>45681.5625</v>
      </c>
      <c r="B2665">
        <v>123140</v>
      </c>
      <c r="C2665">
        <v>123290</v>
      </c>
      <c r="D2665">
        <v>123065</v>
      </c>
      <c r="E2665">
        <v>123190</v>
      </c>
    </row>
    <row r="2666" spans="1:5" x14ac:dyDescent="0.25">
      <c r="A2666" s="2">
        <v>45681.552083333336</v>
      </c>
      <c r="B2666">
        <v>123215</v>
      </c>
      <c r="C2666">
        <v>123275</v>
      </c>
      <c r="D2666">
        <v>123100</v>
      </c>
      <c r="E2666">
        <v>123135</v>
      </c>
    </row>
    <row r="2667" spans="1:5" x14ac:dyDescent="0.25">
      <c r="A2667" s="2">
        <v>45681.541666666664</v>
      </c>
      <c r="B2667">
        <v>123110</v>
      </c>
      <c r="C2667">
        <v>123235</v>
      </c>
      <c r="D2667">
        <v>123080</v>
      </c>
      <c r="E2667">
        <v>123220</v>
      </c>
    </row>
    <row r="2668" spans="1:5" x14ac:dyDescent="0.25">
      <c r="A2668" s="2">
        <v>45681.53125</v>
      </c>
      <c r="B2668">
        <v>123090</v>
      </c>
      <c r="C2668">
        <v>123220</v>
      </c>
      <c r="D2668">
        <v>123040</v>
      </c>
      <c r="E2668">
        <v>123110</v>
      </c>
    </row>
    <row r="2669" spans="1:5" x14ac:dyDescent="0.25">
      <c r="A2669" s="2">
        <v>45681.520833333336</v>
      </c>
      <c r="B2669">
        <v>123010</v>
      </c>
      <c r="C2669">
        <v>123155</v>
      </c>
      <c r="D2669">
        <v>122930</v>
      </c>
      <c r="E2669">
        <v>123090</v>
      </c>
    </row>
    <row r="2670" spans="1:5" x14ac:dyDescent="0.25">
      <c r="A2670" s="2">
        <v>45681.510416666664</v>
      </c>
      <c r="B2670">
        <v>123295</v>
      </c>
      <c r="C2670">
        <v>123300</v>
      </c>
      <c r="D2670">
        <v>122970</v>
      </c>
      <c r="E2670">
        <v>123010</v>
      </c>
    </row>
    <row r="2671" spans="1:5" x14ac:dyDescent="0.25">
      <c r="A2671" s="2">
        <v>45681.5</v>
      </c>
      <c r="B2671">
        <v>122930</v>
      </c>
      <c r="C2671">
        <v>123300</v>
      </c>
      <c r="D2671">
        <v>122845</v>
      </c>
      <c r="E2671">
        <v>123290</v>
      </c>
    </row>
    <row r="2672" spans="1:5" x14ac:dyDescent="0.25">
      <c r="A2672" s="2">
        <v>45681.489583333336</v>
      </c>
      <c r="B2672">
        <v>123000</v>
      </c>
      <c r="C2672">
        <v>123190</v>
      </c>
      <c r="D2672">
        <v>122800</v>
      </c>
      <c r="E2672">
        <v>122930</v>
      </c>
    </row>
    <row r="2673" spans="1:5" x14ac:dyDescent="0.25">
      <c r="A2673" s="2">
        <v>45681.479166666664</v>
      </c>
      <c r="B2673">
        <v>123050</v>
      </c>
      <c r="C2673">
        <v>123150</v>
      </c>
      <c r="D2673">
        <v>122965</v>
      </c>
      <c r="E2673">
        <v>123000</v>
      </c>
    </row>
    <row r="2674" spans="1:5" x14ac:dyDescent="0.25">
      <c r="A2674" s="2">
        <v>45681.46875</v>
      </c>
      <c r="B2674">
        <v>123170</v>
      </c>
      <c r="C2674">
        <v>123230</v>
      </c>
      <c r="D2674">
        <v>122955</v>
      </c>
      <c r="E2674">
        <v>123050</v>
      </c>
    </row>
    <row r="2675" spans="1:5" x14ac:dyDescent="0.25">
      <c r="A2675" s="2">
        <v>45681.458333333336</v>
      </c>
      <c r="B2675">
        <v>123425</v>
      </c>
      <c r="C2675">
        <v>123455</v>
      </c>
      <c r="D2675">
        <v>123130</v>
      </c>
      <c r="E2675">
        <v>123170</v>
      </c>
    </row>
    <row r="2676" spans="1:5" x14ac:dyDescent="0.25">
      <c r="A2676" s="2">
        <v>45681.447916666664</v>
      </c>
      <c r="B2676">
        <v>123220</v>
      </c>
      <c r="C2676">
        <v>123565</v>
      </c>
      <c r="D2676">
        <v>123215</v>
      </c>
      <c r="E2676">
        <v>123425</v>
      </c>
    </row>
    <row r="2677" spans="1:5" x14ac:dyDescent="0.25">
      <c r="A2677" s="2">
        <v>45681.4375</v>
      </c>
      <c r="B2677">
        <v>123245</v>
      </c>
      <c r="C2677">
        <v>123400</v>
      </c>
      <c r="D2677">
        <v>123155</v>
      </c>
      <c r="E2677">
        <v>123220</v>
      </c>
    </row>
    <row r="2678" spans="1:5" x14ac:dyDescent="0.25">
      <c r="A2678" s="2">
        <v>45681.427083333336</v>
      </c>
      <c r="B2678">
        <v>122935</v>
      </c>
      <c r="C2678">
        <v>123330</v>
      </c>
      <c r="D2678">
        <v>122895</v>
      </c>
      <c r="E2678">
        <v>123245</v>
      </c>
    </row>
    <row r="2679" spans="1:5" x14ac:dyDescent="0.25">
      <c r="A2679" s="2">
        <v>45681.416666666664</v>
      </c>
      <c r="B2679">
        <v>123165</v>
      </c>
      <c r="C2679">
        <v>123195</v>
      </c>
      <c r="D2679">
        <v>122790</v>
      </c>
      <c r="E2679">
        <v>122935</v>
      </c>
    </row>
    <row r="2680" spans="1:5" x14ac:dyDescent="0.25">
      <c r="A2680" s="2">
        <v>45681.40625</v>
      </c>
      <c r="B2680">
        <v>123030</v>
      </c>
      <c r="C2680">
        <v>123185</v>
      </c>
      <c r="D2680">
        <v>122935</v>
      </c>
      <c r="E2680">
        <v>123170</v>
      </c>
    </row>
    <row r="2681" spans="1:5" x14ac:dyDescent="0.25">
      <c r="A2681" s="2">
        <v>45681.395833333336</v>
      </c>
      <c r="B2681">
        <v>123195</v>
      </c>
      <c r="C2681">
        <v>123210</v>
      </c>
      <c r="D2681">
        <v>122960</v>
      </c>
      <c r="E2681">
        <v>123030</v>
      </c>
    </row>
    <row r="2682" spans="1:5" x14ac:dyDescent="0.25">
      <c r="A2682" s="2">
        <v>45681.385416666664</v>
      </c>
      <c r="B2682">
        <v>123070</v>
      </c>
      <c r="C2682">
        <v>123270</v>
      </c>
      <c r="D2682">
        <v>122985</v>
      </c>
      <c r="E2682">
        <v>123190</v>
      </c>
    </row>
    <row r="2683" spans="1:5" x14ac:dyDescent="0.25">
      <c r="A2683" s="2">
        <v>45681.375</v>
      </c>
      <c r="B2683">
        <v>123350</v>
      </c>
      <c r="C2683">
        <v>123555</v>
      </c>
      <c r="D2683">
        <v>123010</v>
      </c>
      <c r="E2683">
        <v>123070</v>
      </c>
    </row>
    <row r="2684" spans="1:5" x14ac:dyDescent="0.25">
      <c r="A2684" s="2">
        <v>45680.760416666664</v>
      </c>
      <c r="B2684">
        <v>123170</v>
      </c>
      <c r="C2684">
        <v>123265</v>
      </c>
      <c r="D2684">
        <v>123115</v>
      </c>
      <c r="E2684">
        <v>123115</v>
      </c>
    </row>
    <row r="2685" spans="1:5" x14ac:dyDescent="0.25">
      <c r="A2685" s="2">
        <v>45680.75</v>
      </c>
      <c r="B2685">
        <v>123175</v>
      </c>
      <c r="C2685">
        <v>123195</v>
      </c>
      <c r="D2685">
        <v>123080</v>
      </c>
      <c r="E2685">
        <v>123170</v>
      </c>
    </row>
    <row r="2686" spans="1:5" x14ac:dyDescent="0.25">
      <c r="A2686" s="2">
        <v>45680.739583333336</v>
      </c>
      <c r="B2686">
        <v>123190</v>
      </c>
      <c r="C2686">
        <v>123270</v>
      </c>
      <c r="D2686">
        <v>123080</v>
      </c>
      <c r="E2686">
        <v>123170</v>
      </c>
    </row>
    <row r="2687" spans="1:5" x14ac:dyDescent="0.25">
      <c r="A2687" s="2">
        <v>45680.729166666664</v>
      </c>
      <c r="B2687">
        <v>123010</v>
      </c>
      <c r="C2687">
        <v>123195</v>
      </c>
      <c r="D2687">
        <v>122905</v>
      </c>
      <c r="E2687">
        <v>123185</v>
      </c>
    </row>
    <row r="2688" spans="1:5" x14ac:dyDescent="0.25">
      <c r="A2688" s="2">
        <v>45680.71875</v>
      </c>
      <c r="B2688">
        <v>123085</v>
      </c>
      <c r="C2688">
        <v>123090</v>
      </c>
      <c r="D2688">
        <v>122940</v>
      </c>
      <c r="E2688">
        <v>123005</v>
      </c>
    </row>
    <row r="2689" spans="1:5" x14ac:dyDescent="0.25">
      <c r="A2689" s="2">
        <v>45680.708333333336</v>
      </c>
      <c r="B2689">
        <v>122885</v>
      </c>
      <c r="C2689">
        <v>123100</v>
      </c>
      <c r="D2689">
        <v>122875</v>
      </c>
      <c r="E2689">
        <v>123085</v>
      </c>
    </row>
    <row r="2690" spans="1:5" x14ac:dyDescent="0.25">
      <c r="A2690" s="2">
        <v>45680.697916666664</v>
      </c>
      <c r="B2690">
        <v>122885</v>
      </c>
      <c r="C2690">
        <v>122990</v>
      </c>
      <c r="D2690">
        <v>122855</v>
      </c>
      <c r="E2690">
        <v>122885</v>
      </c>
    </row>
    <row r="2691" spans="1:5" x14ac:dyDescent="0.25">
      <c r="A2691" s="2">
        <v>45680.6875</v>
      </c>
      <c r="B2691">
        <v>123020</v>
      </c>
      <c r="C2691">
        <v>123030</v>
      </c>
      <c r="D2691">
        <v>122830</v>
      </c>
      <c r="E2691">
        <v>122890</v>
      </c>
    </row>
    <row r="2692" spans="1:5" x14ac:dyDescent="0.25">
      <c r="A2692" s="2">
        <v>45680.677083333336</v>
      </c>
      <c r="B2692">
        <v>122945</v>
      </c>
      <c r="C2692">
        <v>123110</v>
      </c>
      <c r="D2692">
        <v>122925</v>
      </c>
      <c r="E2692">
        <v>123020</v>
      </c>
    </row>
    <row r="2693" spans="1:5" x14ac:dyDescent="0.25">
      <c r="A2693" s="2">
        <v>45680.666666666664</v>
      </c>
      <c r="B2693">
        <v>123290</v>
      </c>
      <c r="C2693">
        <v>123320</v>
      </c>
      <c r="D2693">
        <v>122905</v>
      </c>
      <c r="E2693">
        <v>122950</v>
      </c>
    </row>
    <row r="2694" spans="1:5" x14ac:dyDescent="0.25">
      <c r="A2694" s="2">
        <v>45680.65625</v>
      </c>
      <c r="B2694">
        <v>123250</v>
      </c>
      <c r="C2694">
        <v>123395</v>
      </c>
      <c r="D2694">
        <v>123235</v>
      </c>
      <c r="E2694">
        <v>123285</v>
      </c>
    </row>
    <row r="2695" spans="1:5" x14ac:dyDescent="0.25">
      <c r="A2695" s="2">
        <v>45680.645833333336</v>
      </c>
      <c r="B2695">
        <v>123590</v>
      </c>
      <c r="C2695">
        <v>123615</v>
      </c>
      <c r="D2695">
        <v>123205</v>
      </c>
      <c r="E2695">
        <v>123250</v>
      </c>
    </row>
    <row r="2696" spans="1:5" x14ac:dyDescent="0.25">
      <c r="A2696" s="2">
        <v>45680.635416666664</v>
      </c>
      <c r="B2696">
        <v>123650</v>
      </c>
      <c r="C2696">
        <v>123680</v>
      </c>
      <c r="D2696">
        <v>123460</v>
      </c>
      <c r="E2696">
        <v>123585</v>
      </c>
    </row>
    <row r="2697" spans="1:5" x14ac:dyDescent="0.25">
      <c r="A2697" s="2">
        <v>45680.625</v>
      </c>
      <c r="B2697">
        <v>123725</v>
      </c>
      <c r="C2697">
        <v>123755</v>
      </c>
      <c r="D2697">
        <v>123470</v>
      </c>
      <c r="E2697">
        <v>123645</v>
      </c>
    </row>
    <row r="2698" spans="1:5" x14ac:dyDescent="0.25">
      <c r="A2698" s="2">
        <v>45680.614583333336</v>
      </c>
      <c r="B2698">
        <v>123645</v>
      </c>
      <c r="C2698">
        <v>123820</v>
      </c>
      <c r="D2698">
        <v>123635</v>
      </c>
      <c r="E2698">
        <v>123725</v>
      </c>
    </row>
    <row r="2699" spans="1:5" x14ac:dyDescent="0.25">
      <c r="A2699" s="2">
        <v>45680.604166666664</v>
      </c>
      <c r="B2699">
        <v>123475</v>
      </c>
      <c r="C2699">
        <v>123710</v>
      </c>
      <c r="D2699">
        <v>123400</v>
      </c>
      <c r="E2699">
        <v>123645</v>
      </c>
    </row>
    <row r="2700" spans="1:5" x14ac:dyDescent="0.25">
      <c r="A2700" s="2">
        <v>45680.59375</v>
      </c>
      <c r="B2700">
        <v>123475</v>
      </c>
      <c r="C2700">
        <v>123520</v>
      </c>
      <c r="D2700">
        <v>123435</v>
      </c>
      <c r="E2700">
        <v>123470</v>
      </c>
    </row>
    <row r="2701" spans="1:5" x14ac:dyDescent="0.25">
      <c r="A2701" s="2">
        <v>45680.583333333336</v>
      </c>
      <c r="B2701">
        <v>123490</v>
      </c>
      <c r="C2701">
        <v>123550</v>
      </c>
      <c r="D2701">
        <v>123420</v>
      </c>
      <c r="E2701">
        <v>123475</v>
      </c>
    </row>
    <row r="2702" spans="1:5" x14ac:dyDescent="0.25">
      <c r="A2702" s="2">
        <v>45680.572916666664</v>
      </c>
      <c r="B2702">
        <v>123385</v>
      </c>
      <c r="C2702">
        <v>123540</v>
      </c>
      <c r="D2702">
        <v>123365</v>
      </c>
      <c r="E2702">
        <v>123490</v>
      </c>
    </row>
    <row r="2703" spans="1:5" x14ac:dyDescent="0.25">
      <c r="A2703" s="2">
        <v>45680.5625</v>
      </c>
      <c r="B2703">
        <v>123485</v>
      </c>
      <c r="C2703">
        <v>123570</v>
      </c>
      <c r="D2703">
        <v>123265</v>
      </c>
      <c r="E2703">
        <v>123390</v>
      </c>
    </row>
    <row r="2704" spans="1:5" x14ac:dyDescent="0.25">
      <c r="A2704" s="2">
        <v>45680.552083333336</v>
      </c>
      <c r="B2704">
        <v>123455</v>
      </c>
      <c r="C2704">
        <v>123605</v>
      </c>
      <c r="D2704">
        <v>123360</v>
      </c>
      <c r="E2704">
        <v>123485</v>
      </c>
    </row>
    <row r="2705" spans="1:5" x14ac:dyDescent="0.25">
      <c r="A2705" s="2">
        <v>45680.541666666664</v>
      </c>
      <c r="B2705">
        <v>123515</v>
      </c>
      <c r="C2705">
        <v>123570</v>
      </c>
      <c r="D2705">
        <v>123290</v>
      </c>
      <c r="E2705">
        <v>123450</v>
      </c>
    </row>
    <row r="2706" spans="1:5" x14ac:dyDescent="0.25">
      <c r="A2706" s="2">
        <v>45680.53125</v>
      </c>
      <c r="B2706">
        <v>123650</v>
      </c>
      <c r="C2706">
        <v>123680</v>
      </c>
      <c r="D2706">
        <v>123505</v>
      </c>
      <c r="E2706">
        <v>123515</v>
      </c>
    </row>
    <row r="2707" spans="1:5" x14ac:dyDescent="0.25">
      <c r="A2707" s="2">
        <v>45680.520833333336</v>
      </c>
      <c r="B2707">
        <v>123670</v>
      </c>
      <c r="C2707">
        <v>123725</v>
      </c>
      <c r="D2707">
        <v>123570</v>
      </c>
      <c r="E2707">
        <v>123655</v>
      </c>
    </row>
    <row r="2708" spans="1:5" x14ac:dyDescent="0.25">
      <c r="A2708" s="2">
        <v>45680.510416666664</v>
      </c>
      <c r="B2708">
        <v>123715</v>
      </c>
      <c r="C2708">
        <v>123790</v>
      </c>
      <c r="D2708">
        <v>123585</v>
      </c>
      <c r="E2708">
        <v>123675</v>
      </c>
    </row>
    <row r="2709" spans="1:5" x14ac:dyDescent="0.25">
      <c r="A2709" s="2">
        <v>45680.5</v>
      </c>
      <c r="B2709">
        <v>123740</v>
      </c>
      <c r="C2709">
        <v>123820</v>
      </c>
      <c r="D2709">
        <v>123550</v>
      </c>
      <c r="E2709">
        <v>123720</v>
      </c>
    </row>
    <row r="2710" spans="1:5" x14ac:dyDescent="0.25">
      <c r="A2710" s="2">
        <v>45680.489583333336</v>
      </c>
      <c r="B2710">
        <v>123830</v>
      </c>
      <c r="C2710">
        <v>123960</v>
      </c>
      <c r="D2710">
        <v>123595</v>
      </c>
      <c r="E2710">
        <v>123740</v>
      </c>
    </row>
    <row r="2711" spans="1:5" x14ac:dyDescent="0.25">
      <c r="A2711" s="2">
        <v>45680.479166666664</v>
      </c>
      <c r="B2711">
        <v>124390</v>
      </c>
      <c r="C2711">
        <v>124450</v>
      </c>
      <c r="D2711">
        <v>123800</v>
      </c>
      <c r="E2711">
        <v>123830</v>
      </c>
    </row>
    <row r="2712" spans="1:5" x14ac:dyDescent="0.25">
      <c r="A2712" s="2">
        <v>45680.46875</v>
      </c>
      <c r="B2712">
        <v>124290</v>
      </c>
      <c r="C2712">
        <v>124415</v>
      </c>
      <c r="D2712">
        <v>124175</v>
      </c>
      <c r="E2712">
        <v>124395</v>
      </c>
    </row>
    <row r="2713" spans="1:5" x14ac:dyDescent="0.25">
      <c r="A2713" s="2">
        <v>45680.458333333336</v>
      </c>
      <c r="B2713">
        <v>124395</v>
      </c>
      <c r="C2713">
        <v>124505</v>
      </c>
      <c r="D2713">
        <v>124120</v>
      </c>
      <c r="E2713">
        <v>124285</v>
      </c>
    </row>
    <row r="2714" spans="1:5" x14ac:dyDescent="0.25">
      <c r="A2714" s="2">
        <v>45680.447916666664</v>
      </c>
      <c r="B2714">
        <v>124570</v>
      </c>
      <c r="C2714">
        <v>124625</v>
      </c>
      <c r="D2714">
        <v>124330</v>
      </c>
      <c r="E2714">
        <v>124390</v>
      </c>
    </row>
    <row r="2715" spans="1:5" x14ac:dyDescent="0.25">
      <c r="A2715" s="2">
        <v>45680.4375</v>
      </c>
      <c r="B2715">
        <v>124555</v>
      </c>
      <c r="C2715">
        <v>124730</v>
      </c>
      <c r="D2715">
        <v>124365</v>
      </c>
      <c r="E2715">
        <v>124570</v>
      </c>
    </row>
    <row r="2716" spans="1:5" x14ac:dyDescent="0.25">
      <c r="A2716" s="2">
        <v>45680.427083333336</v>
      </c>
      <c r="B2716">
        <v>123885</v>
      </c>
      <c r="C2716">
        <v>124585</v>
      </c>
      <c r="D2716">
        <v>123885</v>
      </c>
      <c r="E2716">
        <v>124555</v>
      </c>
    </row>
    <row r="2717" spans="1:5" x14ac:dyDescent="0.25">
      <c r="A2717" s="2">
        <v>45680.416666666664</v>
      </c>
      <c r="B2717">
        <v>123945</v>
      </c>
      <c r="C2717">
        <v>124315</v>
      </c>
      <c r="D2717">
        <v>123870</v>
      </c>
      <c r="E2717">
        <v>123890</v>
      </c>
    </row>
    <row r="2718" spans="1:5" x14ac:dyDescent="0.25">
      <c r="A2718" s="2">
        <v>45680.40625</v>
      </c>
      <c r="B2718">
        <v>123735</v>
      </c>
      <c r="C2718">
        <v>123965</v>
      </c>
      <c r="D2718">
        <v>123675</v>
      </c>
      <c r="E2718">
        <v>123945</v>
      </c>
    </row>
    <row r="2719" spans="1:5" x14ac:dyDescent="0.25">
      <c r="A2719" s="2">
        <v>45680.395833333336</v>
      </c>
      <c r="B2719">
        <v>123545</v>
      </c>
      <c r="C2719">
        <v>123840</v>
      </c>
      <c r="D2719">
        <v>123525</v>
      </c>
      <c r="E2719">
        <v>123735</v>
      </c>
    </row>
    <row r="2720" spans="1:5" x14ac:dyDescent="0.25">
      <c r="A2720" s="2">
        <v>45680.385416666664</v>
      </c>
      <c r="B2720">
        <v>123625</v>
      </c>
      <c r="C2720">
        <v>123675</v>
      </c>
      <c r="D2720">
        <v>123455</v>
      </c>
      <c r="E2720">
        <v>123540</v>
      </c>
    </row>
    <row r="2721" spans="1:5" x14ac:dyDescent="0.25">
      <c r="A2721" s="2">
        <v>45680.375</v>
      </c>
      <c r="B2721">
        <v>123800</v>
      </c>
      <c r="C2721">
        <v>123860</v>
      </c>
      <c r="D2721">
        <v>123420</v>
      </c>
      <c r="E2721">
        <v>123625</v>
      </c>
    </row>
    <row r="2722" spans="1:5" x14ac:dyDescent="0.25">
      <c r="A2722" s="2">
        <v>45679.760416666664</v>
      </c>
      <c r="B2722">
        <v>123685</v>
      </c>
      <c r="C2722">
        <v>123770</v>
      </c>
      <c r="D2722">
        <v>123610</v>
      </c>
      <c r="E2722">
        <v>123760</v>
      </c>
    </row>
    <row r="2723" spans="1:5" x14ac:dyDescent="0.25">
      <c r="A2723" s="2">
        <v>45679.75</v>
      </c>
      <c r="B2723">
        <v>123710</v>
      </c>
      <c r="C2723">
        <v>123790</v>
      </c>
      <c r="D2723">
        <v>123670</v>
      </c>
      <c r="E2723">
        <v>123680</v>
      </c>
    </row>
    <row r="2724" spans="1:5" x14ac:dyDescent="0.25">
      <c r="A2724" s="2">
        <v>45679.739583333336</v>
      </c>
      <c r="B2724">
        <v>123855</v>
      </c>
      <c r="C2724">
        <v>123880</v>
      </c>
      <c r="D2724">
        <v>123640</v>
      </c>
      <c r="E2724">
        <v>123715</v>
      </c>
    </row>
    <row r="2725" spans="1:5" x14ac:dyDescent="0.25">
      <c r="A2725" s="2">
        <v>45679.729166666664</v>
      </c>
      <c r="B2725">
        <v>123920</v>
      </c>
      <c r="C2725">
        <v>123985</v>
      </c>
      <c r="D2725">
        <v>123825</v>
      </c>
      <c r="E2725">
        <v>123850</v>
      </c>
    </row>
    <row r="2726" spans="1:5" x14ac:dyDescent="0.25">
      <c r="A2726" s="2">
        <v>45679.71875</v>
      </c>
      <c r="B2726">
        <v>124050</v>
      </c>
      <c r="C2726">
        <v>124070</v>
      </c>
      <c r="D2726">
        <v>123905</v>
      </c>
      <c r="E2726">
        <v>123915</v>
      </c>
    </row>
    <row r="2727" spans="1:5" x14ac:dyDescent="0.25">
      <c r="A2727" s="2">
        <v>45679.708333333336</v>
      </c>
      <c r="B2727">
        <v>124020</v>
      </c>
      <c r="C2727">
        <v>124110</v>
      </c>
      <c r="D2727">
        <v>123990</v>
      </c>
      <c r="E2727">
        <v>124050</v>
      </c>
    </row>
    <row r="2728" spans="1:5" x14ac:dyDescent="0.25">
      <c r="A2728" s="2">
        <v>45679.697916666664</v>
      </c>
      <c r="B2728">
        <v>124025</v>
      </c>
      <c r="C2728">
        <v>124095</v>
      </c>
      <c r="D2728">
        <v>123960</v>
      </c>
      <c r="E2728">
        <v>124025</v>
      </c>
    </row>
    <row r="2729" spans="1:5" x14ac:dyDescent="0.25">
      <c r="A2729" s="2">
        <v>45679.6875</v>
      </c>
      <c r="B2729">
        <v>124160</v>
      </c>
      <c r="C2729">
        <v>124200</v>
      </c>
      <c r="D2729">
        <v>124005</v>
      </c>
      <c r="E2729">
        <v>124025</v>
      </c>
    </row>
    <row r="2730" spans="1:5" x14ac:dyDescent="0.25">
      <c r="A2730" s="2">
        <v>45679.677083333336</v>
      </c>
      <c r="B2730">
        <v>124150</v>
      </c>
      <c r="C2730">
        <v>124230</v>
      </c>
      <c r="D2730">
        <v>124120</v>
      </c>
      <c r="E2730">
        <v>124160</v>
      </c>
    </row>
    <row r="2731" spans="1:5" x14ac:dyDescent="0.25">
      <c r="A2731" s="2">
        <v>45679.666666666664</v>
      </c>
      <c r="B2731">
        <v>124055</v>
      </c>
      <c r="C2731">
        <v>124170</v>
      </c>
      <c r="D2731">
        <v>123985</v>
      </c>
      <c r="E2731">
        <v>124150</v>
      </c>
    </row>
    <row r="2732" spans="1:5" x14ac:dyDescent="0.25">
      <c r="A2732" s="2">
        <v>45679.65625</v>
      </c>
      <c r="B2732">
        <v>124105</v>
      </c>
      <c r="C2732">
        <v>124170</v>
      </c>
      <c r="D2732">
        <v>124040</v>
      </c>
      <c r="E2732">
        <v>124055</v>
      </c>
    </row>
    <row r="2733" spans="1:5" x14ac:dyDescent="0.25">
      <c r="A2733" s="2">
        <v>45679.645833333336</v>
      </c>
      <c r="B2733">
        <v>124160</v>
      </c>
      <c r="C2733">
        <v>124205</v>
      </c>
      <c r="D2733">
        <v>124080</v>
      </c>
      <c r="E2733">
        <v>124105</v>
      </c>
    </row>
    <row r="2734" spans="1:5" x14ac:dyDescent="0.25">
      <c r="A2734" s="2">
        <v>45679.635416666664</v>
      </c>
      <c r="B2734">
        <v>124300</v>
      </c>
      <c r="C2734">
        <v>124305</v>
      </c>
      <c r="D2734">
        <v>124115</v>
      </c>
      <c r="E2734">
        <v>124165</v>
      </c>
    </row>
    <row r="2735" spans="1:5" x14ac:dyDescent="0.25">
      <c r="A2735" s="2">
        <v>45679.625</v>
      </c>
      <c r="B2735">
        <v>124255</v>
      </c>
      <c r="C2735">
        <v>124335</v>
      </c>
      <c r="D2735">
        <v>124210</v>
      </c>
      <c r="E2735">
        <v>124305</v>
      </c>
    </row>
    <row r="2736" spans="1:5" x14ac:dyDescent="0.25">
      <c r="A2736" s="2">
        <v>45679.614583333336</v>
      </c>
      <c r="B2736">
        <v>124265</v>
      </c>
      <c r="C2736">
        <v>124335</v>
      </c>
      <c r="D2736">
        <v>124195</v>
      </c>
      <c r="E2736">
        <v>124250</v>
      </c>
    </row>
    <row r="2737" spans="1:5" x14ac:dyDescent="0.25">
      <c r="A2737" s="2">
        <v>45679.604166666664</v>
      </c>
      <c r="B2737">
        <v>124150</v>
      </c>
      <c r="C2737">
        <v>124275</v>
      </c>
      <c r="D2737">
        <v>124120</v>
      </c>
      <c r="E2737">
        <v>124260</v>
      </c>
    </row>
    <row r="2738" spans="1:5" x14ac:dyDescent="0.25">
      <c r="A2738" s="2">
        <v>45679.59375</v>
      </c>
      <c r="B2738">
        <v>124135</v>
      </c>
      <c r="C2738">
        <v>124190</v>
      </c>
      <c r="D2738">
        <v>124080</v>
      </c>
      <c r="E2738">
        <v>124150</v>
      </c>
    </row>
    <row r="2739" spans="1:5" x14ac:dyDescent="0.25">
      <c r="A2739" s="2">
        <v>45679.583333333336</v>
      </c>
      <c r="B2739">
        <v>124005</v>
      </c>
      <c r="C2739">
        <v>124195</v>
      </c>
      <c r="D2739">
        <v>123985</v>
      </c>
      <c r="E2739">
        <v>124135</v>
      </c>
    </row>
    <row r="2740" spans="1:5" x14ac:dyDescent="0.25">
      <c r="A2740" s="2">
        <v>45679.572916666664</v>
      </c>
      <c r="B2740">
        <v>124130</v>
      </c>
      <c r="C2740">
        <v>124180</v>
      </c>
      <c r="D2740">
        <v>123995</v>
      </c>
      <c r="E2740">
        <v>124010</v>
      </c>
    </row>
    <row r="2741" spans="1:5" x14ac:dyDescent="0.25">
      <c r="A2741" s="2">
        <v>45679.5625</v>
      </c>
      <c r="B2741">
        <v>123990</v>
      </c>
      <c r="C2741">
        <v>124155</v>
      </c>
      <c r="D2741">
        <v>123920</v>
      </c>
      <c r="E2741">
        <v>124130</v>
      </c>
    </row>
    <row r="2742" spans="1:5" x14ac:dyDescent="0.25">
      <c r="A2742" s="2">
        <v>45679.552083333336</v>
      </c>
      <c r="B2742">
        <v>123985</v>
      </c>
      <c r="C2742">
        <v>124090</v>
      </c>
      <c r="D2742">
        <v>123915</v>
      </c>
      <c r="E2742">
        <v>123990</v>
      </c>
    </row>
    <row r="2743" spans="1:5" x14ac:dyDescent="0.25">
      <c r="A2743" s="2">
        <v>45679.541666666664</v>
      </c>
      <c r="B2743">
        <v>123975</v>
      </c>
      <c r="C2743">
        <v>124075</v>
      </c>
      <c r="D2743">
        <v>123920</v>
      </c>
      <c r="E2743">
        <v>123980</v>
      </c>
    </row>
    <row r="2744" spans="1:5" x14ac:dyDescent="0.25">
      <c r="A2744" s="2">
        <v>45679.53125</v>
      </c>
      <c r="B2744">
        <v>123930</v>
      </c>
      <c r="C2744">
        <v>124050</v>
      </c>
      <c r="D2744">
        <v>123820</v>
      </c>
      <c r="E2744">
        <v>123980</v>
      </c>
    </row>
    <row r="2745" spans="1:5" x14ac:dyDescent="0.25">
      <c r="A2745" s="2">
        <v>45679.520833333336</v>
      </c>
      <c r="B2745">
        <v>123895</v>
      </c>
      <c r="C2745">
        <v>124000</v>
      </c>
      <c r="D2745">
        <v>123815</v>
      </c>
      <c r="E2745">
        <v>123930</v>
      </c>
    </row>
    <row r="2746" spans="1:5" x14ac:dyDescent="0.25">
      <c r="A2746" s="2">
        <v>45679.510416666664</v>
      </c>
      <c r="B2746">
        <v>124075</v>
      </c>
      <c r="C2746">
        <v>124170</v>
      </c>
      <c r="D2746">
        <v>123890</v>
      </c>
      <c r="E2746">
        <v>123895</v>
      </c>
    </row>
    <row r="2747" spans="1:5" x14ac:dyDescent="0.25">
      <c r="A2747" s="2">
        <v>45679.5</v>
      </c>
      <c r="B2747">
        <v>123935</v>
      </c>
      <c r="C2747">
        <v>124155</v>
      </c>
      <c r="D2747">
        <v>123855</v>
      </c>
      <c r="E2747">
        <v>124070</v>
      </c>
    </row>
    <row r="2748" spans="1:5" x14ac:dyDescent="0.25">
      <c r="A2748" s="2">
        <v>45679.489583333336</v>
      </c>
      <c r="B2748">
        <v>124200</v>
      </c>
      <c r="C2748">
        <v>124300</v>
      </c>
      <c r="D2748">
        <v>123930</v>
      </c>
      <c r="E2748">
        <v>123935</v>
      </c>
    </row>
    <row r="2749" spans="1:5" x14ac:dyDescent="0.25">
      <c r="A2749" s="2">
        <v>45679.479166666664</v>
      </c>
      <c r="B2749">
        <v>124260</v>
      </c>
      <c r="C2749">
        <v>124385</v>
      </c>
      <c r="D2749">
        <v>123980</v>
      </c>
      <c r="E2749">
        <v>124200</v>
      </c>
    </row>
    <row r="2750" spans="1:5" x14ac:dyDescent="0.25">
      <c r="A2750" s="2">
        <v>45679.46875</v>
      </c>
      <c r="B2750">
        <v>124315</v>
      </c>
      <c r="C2750">
        <v>124415</v>
      </c>
      <c r="D2750">
        <v>124215</v>
      </c>
      <c r="E2750">
        <v>124255</v>
      </c>
    </row>
    <row r="2751" spans="1:5" x14ac:dyDescent="0.25">
      <c r="A2751" s="2">
        <v>45679.458333333336</v>
      </c>
      <c r="B2751">
        <v>124065</v>
      </c>
      <c r="C2751">
        <v>124350</v>
      </c>
      <c r="D2751">
        <v>124005</v>
      </c>
      <c r="E2751">
        <v>124315</v>
      </c>
    </row>
    <row r="2752" spans="1:5" x14ac:dyDescent="0.25">
      <c r="A2752" s="2">
        <v>45679.447916666664</v>
      </c>
      <c r="B2752">
        <v>124050</v>
      </c>
      <c r="C2752">
        <v>124190</v>
      </c>
      <c r="D2752">
        <v>123940</v>
      </c>
      <c r="E2752">
        <v>124065</v>
      </c>
    </row>
    <row r="2753" spans="1:5" x14ac:dyDescent="0.25">
      <c r="A2753" s="2">
        <v>45679.4375</v>
      </c>
      <c r="B2753">
        <v>124125</v>
      </c>
      <c r="C2753">
        <v>124145</v>
      </c>
      <c r="D2753">
        <v>123870</v>
      </c>
      <c r="E2753">
        <v>124050</v>
      </c>
    </row>
    <row r="2754" spans="1:5" x14ac:dyDescent="0.25">
      <c r="A2754" s="2">
        <v>45679.427083333336</v>
      </c>
      <c r="B2754">
        <v>124490</v>
      </c>
      <c r="C2754">
        <v>124550</v>
      </c>
      <c r="D2754">
        <v>124075</v>
      </c>
      <c r="E2754">
        <v>124130</v>
      </c>
    </row>
    <row r="2755" spans="1:5" x14ac:dyDescent="0.25">
      <c r="A2755" s="2">
        <v>45679.416666666664</v>
      </c>
      <c r="B2755">
        <v>124670</v>
      </c>
      <c r="C2755">
        <v>124770</v>
      </c>
      <c r="D2755">
        <v>124475</v>
      </c>
      <c r="E2755">
        <v>124495</v>
      </c>
    </row>
    <row r="2756" spans="1:5" x14ac:dyDescent="0.25">
      <c r="A2756" s="2">
        <v>45679.40625</v>
      </c>
      <c r="B2756">
        <v>124575</v>
      </c>
      <c r="C2756">
        <v>124725</v>
      </c>
      <c r="D2756">
        <v>124545</v>
      </c>
      <c r="E2756">
        <v>124670</v>
      </c>
    </row>
    <row r="2757" spans="1:5" x14ac:dyDescent="0.25">
      <c r="A2757" s="2">
        <v>45679.395833333336</v>
      </c>
      <c r="B2757">
        <v>124310</v>
      </c>
      <c r="C2757">
        <v>124615</v>
      </c>
      <c r="D2757">
        <v>124260</v>
      </c>
      <c r="E2757">
        <v>124575</v>
      </c>
    </row>
    <row r="2758" spans="1:5" x14ac:dyDescent="0.25">
      <c r="A2758" s="2">
        <v>45679.385416666664</v>
      </c>
      <c r="B2758">
        <v>124240</v>
      </c>
      <c r="C2758">
        <v>124360</v>
      </c>
      <c r="D2758">
        <v>124110</v>
      </c>
      <c r="E2758">
        <v>124305</v>
      </c>
    </row>
    <row r="2759" spans="1:5" x14ac:dyDescent="0.25">
      <c r="A2759" s="2">
        <v>45679.375</v>
      </c>
      <c r="B2759">
        <v>124230</v>
      </c>
      <c r="C2759">
        <v>124445</v>
      </c>
      <c r="D2759">
        <v>124135</v>
      </c>
      <c r="E2759">
        <v>124235</v>
      </c>
    </row>
    <row r="2760" spans="1:5" x14ac:dyDescent="0.25">
      <c r="A2760" s="2">
        <v>45678.760416666664</v>
      </c>
      <c r="B2760">
        <v>124175</v>
      </c>
      <c r="C2760">
        <v>124220</v>
      </c>
      <c r="D2760">
        <v>124040</v>
      </c>
      <c r="E2760">
        <v>124040</v>
      </c>
    </row>
    <row r="2761" spans="1:5" x14ac:dyDescent="0.25">
      <c r="A2761" s="2">
        <v>45678.75</v>
      </c>
      <c r="B2761">
        <v>124120</v>
      </c>
      <c r="C2761">
        <v>124210</v>
      </c>
      <c r="D2761">
        <v>124105</v>
      </c>
      <c r="E2761">
        <v>124175</v>
      </c>
    </row>
    <row r="2762" spans="1:5" x14ac:dyDescent="0.25">
      <c r="A2762" s="2">
        <v>45678.739583333336</v>
      </c>
      <c r="B2762">
        <v>124280</v>
      </c>
      <c r="C2762">
        <v>124310</v>
      </c>
      <c r="D2762">
        <v>124090</v>
      </c>
      <c r="E2762">
        <v>124125</v>
      </c>
    </row>
    <row r="2763" spans="1:5" x14ac:dyDescent="0.25">
      <c r="A2763" s="2">
        <v>45678.729166666664</v>
      </c>
      <c r="B2763">
        <v>124200</v>
      </c>
      <c r="C2763">
        <v>124300</v>
      </c>
      <c r="D2763">
        <v>124175</v>
      </c>
      <c r="E2763">
        <v>124280</v>
      </c>
    </row>
    <row r="2764" spans="1:5" x14ac:dyDescent="0.25">
      <c r="A2764" s="2">
        <v>45678.71875</v>
      </c>
      <c r="B2764">
        <v>124170</v>
      </c>
      <c r="C2764">
        <v>124250</v>
      </c>
      <c r="D2764">
        <v>124135</v>
      </c>
      <c r="E2764">
        <v>124200</v>
      </c>
    </row>
    <row r="2765" spans="1:5" x14ac:dyDescent="0.25">
      <c r="A2765" s="2">
        <v>45678.708333333336</v>
      </c>
      <c r="B2765">
        <v>123985</v>
      </c>
      <c r="C2765">
        <v>124200</v>
      </c>
      <c r="D2765">
        <v>123940</v>
      </c>
      <c r="E2765">
        <v>124175</v>
      </c>
    </row>
    <row r="2766" spans="1:5" x14ac:dyDescent="0.25">
      <c r="A2766" s="2">
        <v>45678.697916666664</v>
      </c>
      <c r="B2766">
        <v>123945</v>
      </c>
      <c r="C2766">
        <v>124030</v>
      </c>
      <c r="D2766">
        <v>123895</v>
      </c>
      <c r="E2766">
        <v>123985</v>
      </c>
    </row>
    <row r="2767" spans="1:5" x14ac:dyDescent="0.25">
      <c r="A2767" s="2">
        <v>45678.6875</v>
      </c>
      <c r="B2767">
        <v>123940</v>
      </c>
      <c r="C2767">
        <v>123995</v>
      </c>
      <c r="D2767">
        <v>123875</v>
      </c>
      <c r="E2767">
        <v>123945</v>
      </c>
    </row>
    <row r="2768" spans="1:5" x14ac:dyDescent="0.25">
      <c r="A2768" s="2">
        <v>45678.677083333336</v>
      </c>
      <c r="B2768">
        <v>123980</v>
      </c>
      <c r="C2768">
        <v>124040</v>
      </c>
      <c r="D2768">
        <v>123885</v>
      </c>
      <c r="E2768">
        <v>123935</v>
      </c>
    </row>
    <row r="2769" spans="1:5" x14ac:dyDescent="0.25">
      <c r="A2769" s="2">
        <v>45678.666666666664</v>
      </c>
      <c r="B2769">
        <v>123880</v>
      </c>
      <c r="C2769">
        <v>123990</v>
      </c>
      <c r="D2769">
        <v>123835</v>
      </c>
      <c r="E2769">
        <v>123980</v>
      </c>
    </row>
    <row r="2770" spans="1:5" x14ac:dyDescent="0.25">
      <c r="A2770" s="2">
        <v>45678.65625</v>
      </c>
      <c r="B2770">
        <v>123960</v>
      </c>
      <c r="C2770">
        <v>123990</v>
      </c>
      <c r="D2770">
        <v>123850</v>
      </c>
      <c r="E2770">
        <v>123880</v>
      </c>
    </row>
    <row r="2771" spans="1:5" x14ac:dyDescent="0.25">
      <c r="A2771" s="2">
        <v>45678.645833333336</v>
      </c>
      <c r="B2771">
        <v>123920</v>
      </c>
      <c r="C2771">
        <v>123995</v>
      </c>
      <c r="D2771">
        <v>123805</v>
      </c>
      <c r="E2771">
        <v>123955</v>
      </c>
    </row>
    <row r="2772" spans="1:5" x14ac:dyDescent="0.25">
      <c r="A2772" s="2">
        <v>45678.635416666664</v>
      </c>
      <c r="B2772">
        <v>123790</v>
      </c>
      <c r="C2772">
        <v>123940</v>
      </c>
      <c r="D2772">
        <v>123760</v>
      </c>
      <c r="E2772">
        <v>123925</v>
      </c>
    </row>
    <row r="2773" spans="1:5" x14ac:dyDescent="0.25">
      <c r="A2773" s="2">
        <v>45678.625</v>
      </c>
      <c r="B2773">
        <v>123590</v>
      </c>
      <c r="C2773">
        <v>123815</v>
      </c>
      <c r="D2773">
        <v>123585</v>
      </c>
      <c r="E2773">
        <v>123795</v>
      </c>
    </row>
    <row r="2774" spans="1:5" x14ac:dyDescent="0.25">
      <c r="A2774" s="2">
        <v>45678.614583333336</v>
      </c>
      <c r="B2774">
        <v>123690</v>
      </c>
      <c r="C2774">
        <v>123730</v>
      </c>
      <c r="D2774">
        <v>123570</v>
      </c>
      <c r="E2774">
        <v>123595</v>
      </c>
    </row>
    <row r="2775" spans="1:5" x14ac:dyDescent="0.25">
      <c r="A2775" s="2">
        <v>45678.604166666664</v>
      </c>
      <c r="B2775">
        <v>123690</v>
      </c>
      <c r="C2775">
        <v>123775</v>
      </c>
      <c r="D2775">
        <v>123540</v>
      </c>
      <c r="E2775">
        <v>123695</v>
      </c>
    </row>
    <row r="2776" spans="1:5" x14ac:dyDescent="0.25">
      <c r="A2776" s="2">
        <v>45678.59375</v>
      </c>
      <c r="B2776">
        <v>123650</v>
      </c>
      <c r="C2776">
        <v>123725</v>
      </c>
      <c r="D2776">
        <v>123520</v>
      </c>
      <c r="E2776">
        <v>123695</v>
      </c>
    </row>
    <row r="2777" spans="1:5" x14ac:dyDescent="0.25">
      <c r="A2777" s="2">
        <v>45678.583333333336</v>
      </c>
      <c r="B2777">
        <v>123630</v>
      </c>
      <c r="C2777">
        <v>123665</v>
      </c>
      <c r="D2777">
        <v>123550</v>
      </c>
      <c r="E2777">
        <v>123655</v>
      </c>
    </row>
    <row r="2778" spans="1:5" x14ac:dyDescent="0.25">
      <c r="A2778" s="2">
        <v>45678.572916666664</v>
      </c>
      <c r="B2778">
        <v>123760</v>
      </c>
      <c r="C2778">
        <v>123775</v>
      </c>
      <c r="D2778">
        <v>123560</v>
      </c>
      <c r="E2778">
        <v>123625</v>
      </c>
    </row>
    <row r="2779" spans="1:5" x14ac:dyDescent="0.25">
      <c r="A2779" s="2">
        <v>45678.5625</v>
      </c>
      <c r="B2779">
        <v>123865</v>
      </c>
      <c r="C2779">
        <v>123865</v>
      </c>
      <c r="D2779">
        <v>123715</v>
      </c>
      <c r="E2779">
        <v>123760</v>
      </c>
    </row>
    <row r="2780" spans="1:5" x14ac:dyDescent="0.25">
      <c r="A2780" s="2">
        <v>45678.552083333336</v>
      </c>
      <c r="B2780">
        <v>123675</v>
      </c>
      <c r="C2780">
        <v>123875</v>
      </c>
      <c r="D2780">
        <v>123640</v>
      </c>
      <c r="E2780">
        <v>123860</v>
      </c>
    </row>
    <row r="2781" spans="1:5" x14ac:dyDescent="0.25">
      <c r="A2781" s="2">
        <v>45678.541666666664</v>
      </c>
      <c r="B2781">
        <v>123585</v>
      </c>
      <c r="C2781">
        <v>123695</v>
      </c>
      <c r="D2781">
        <v>123550</v>
      </c>
      <c r="E2781">
        <v>123675</v>
      </c>
    </row>
    <row r="2782" spans="1:5" x14ac:dyDescent="0.25">
      <c r="A2782" s="2">
        <v>45678.53125</v>
      </c>
      <c r="B2782">
        <v>123590</v>
      </c>
      <c r="C2782">
        <v>123705</v>
      </c>
      <c r="D2782">
        <v>123535</v>
      </c>
      <c r="E2782">
        <v>123580</v>
      </c>
    </row>
    <row r="2783" spans="1:5" x14ac:dyDescent="0.25">
      <c r="A2783" s="2">
        <v>45678.520833333336</v>
      </c>
      <c r="B2783">
        <v>123575</v>
      </c>
      <c r="C2783">
        <v>123735</v>
      </c>
      <c r="D2783">
        <v>123520</v>
      </c>
      <c r="E2783">
        <v>123590</v>
      </c>
    </row>
    <row r="2784" spans="1:5" x14ac:dyDescent="0.25">
      <c r="A2784" s="2">
        <v>45678.510416666664</v>
      </c>
      <c r="B2784">
        <v>123590</v>
      </c>
      <c r="C2784">
        <v>123710</v>
      </c>
      <c r="D2784">
        <v>123465</v>
      </c>
      <c r="E2784">
        <v>123580</v>
      </c>
    </row>
    <row r="2785" spans="1:5" x14ac:dyDescent="0.25">
      <c r="A2785" s="2">
        <v>45678.5</v>
      </c>
      <c r="B2785">
        <v>123245</v>
      </c>
      <c r="C2785">
        <v>123645</v>
      </c>
      <c r="D2785">
        <v>123170</v>
      </c>
      <c r="E2785">
        <v>123590</v>
      </c>
    </row>
    <row r="2786" spans="1:5" x14ac:dyDescent="0.25">
      <c r="A2786" s="2">
        <v>45678.489583333336</v>
      </c>
      <c r="B2786">
        <v>123310</v>
      </c>
      <c r="C2786">
        <v>123520</v>
      </c>
      <c r="D2786">
        <v>123185</v>
      </c>
      <c r="E2786">
        <v>123245</v>
      </c>
    </row>
    <row r="2787" spans="1:5" x14ac:dyDescent="0.25">
      <c r="A2787" s="2">
        <v>45678.479166666664</v>
      </c>
      <c r="B2787">
        <v>123310</v>
      </c>
      <c r="C2787">
        <v>123445</v>
      </c>
      <c r="D2787">
        <v>123185</v>
      </c>
      <c r="E2787">
        <v>123315</v>
      </c>
    </row>
    <row r="2788" spans="1:5" x14ac:dyDescent="0.25">
      <c r="A2788" s="2">
        <v>45678.46875</v>
      </c>
      <c r="B2788">
        <v>123310</v>
      </c>
      <c r="C2788">
        <v>123400</v>
      </c>
      <c r="D2788">
        <v>123190</v>
      </c>
      <c r="E2788">
        <v>123305</v>
      </c>
    </row>
    <row r="2789" spans="1:5" x14ac:dyDescent="0.25">
      <c r="A2789" s="2">
        <v>45678.458333333336</v>
      </c>
      <c r="B2789">
        <v>123435</v>
      </c>
      <c r="C2789">
        <v>123500</v>
      </c>
      <c r="D2789">
        <v>123285</v>
      </c>
      <c r="E2789">
        <v>123305</v>
      </c>
    </row>
    <row r="2790" spans="1:5" x14ac:dyDescent="0.25">
      <c r="A2790" s="2">
        <v>45678.447916666664</v>
      </c>
      <c r="B2790">
        <v>123440</v>
      </c>
      <c r="C2790">
        <v>123475</v>
      </c>
      <c r="D2790">
        <v>123255</v>
      </c>
      <c r="E2790">
        <v>123435</v>
      </c>
    </row>
    <row r="2791" spans="1:5" x14ac:dyDescent="0.25">
      <c r="A2791" s="2">
        <v>45678.4375</v>
      </c>
      <c r="B2791">
        <v>123245</v>
      </c>
      <c r="C2791">
        <v>123605</v>
      </c>
      <c r="D2791">
        <v>123245</v>
      </c>
      <c r="E2791">
        <v>123445</v>
      </c>
    </row>
    <row r="2792" spans="1:5" x14ac:dyDescent="0.25">
      <c r="A2792" s="2">
        <v>45678.427083333336</v>
      </c>
      <c r="B2792">
        <v>123330</v>
      </c>
      <c r="C2792">
        <v>123330</v>
      </c>
      <c r="D2792">
        <v>122990</v>
      </c>
      <c r="E2792">
        <v>123245</v>
      </c>
    </row>
    <row r="2793" spans="1:5" x14ac:dyDescent="0.25">
      <c r="A2793" s="2">
        <v>45678.416666666664</v>
      </c>
      <c r="B2793">
        <v>123455</v>
      </c>
      <c r="C2793">
        <v>123455</v>
      </c>
      <c r="D2793">
        <v>123225</v>
      </c>
      <c r="E2793">
        <v>123330</v>
      </c>
    </row>
    <row r="2794" spans="1:5" x14ac:dyDescent="0.25">
      <c r="A2794" s="2">
        <v>45678.40625</v>
      </c>
      <c r="B2794">
        <v>123275</v>
      </c>
      <c r="C2794">
        <v>123460</v>
      </c>
      <c r="D2794">
        <v>123200</v>
      </c>
      <c r="E2794">
        <v>123455</v>
      </c>
    </row>
    <row r="2795" spans="1:5" x14ac:dyDescent="0.25">
      <c r="A2795" s="2">
        <v>45678.395833333336</v>
      </c>
      <c r="B2795">
        <v>123265</v>
      </c>
      <c r="C2795">
        <v>123370</v>
      </c>
      <c r="D2795">
        <v>123160</v>
      </c>
      <c r="E2795">
        <v>123275</v>
      </c>
    </row>
    <row r="2796" spans="1:5" x14ac:dyDescent="0.25">
      <c r="A2796" s="2">
        <v>45678.385416666664</v>
      </c>
      <c r="B2796">
        <v>123055</v>
      </c>
      <c r="C2796">
        <v>123335</v>
      </c>
      <c r="D2796">
        <v>123000</v>
      </c>
      <c r="E2796">
        <v>123265</v>
      </c>
    </row>
    <row r="2797" spans="1:5" x14ac:dyDescent="0.25">
      <c r="A2797" s="2">
        <v>45678.375</v>
      </c>
      <c r="B2797">
        <v>123440</v>
      </c>
      <c r="C2797">
        <v>123505</v>
      </c>
      <c r="D2797">
        <v>122875</v>
      </c>
      <c r="E2797">
        <v>123055</v>
      </c>
    </row>
    <row r="2798" spans="1:5" x14ac:dyDescent="0.25">
      <c r="A2798" s="2">
        <v>45677.760416666664</v>
      </c>
      <c r="B2798">
        <v>123780</v>
      </c>
      <c r="C2798">
        <v>123800</v>
      </c>
      <c r="D2798">
        <v>123540</v>
      </c>
      <c r="E2798">
        <v>123685</v>
      </c>
    </row>
    <row r="2799" spans="1:5" x14ac:dyDescent="0.25">
      <c r="A2799" s="2">
        <v>45677.75</v>
      </c>
      <c r="B2799">
        <v>123810</v>
      </c>
      <c r="C2799">
        <v>123855</v>
      </c>
      <c r="D2799">
        <v>123700</v>
      </c>
      <c r="E2799">
        <v>123780</v>
      </c>
    </row>
    <row r="2800" spans="1:5" x14ac:dyDescent="0.25">
      <c r="A2800" s="2">
        <v>45677.739583333336</v>
      </c>
      <c r="B2800">
        <v>123940</v>
      </c>
      <c r="C2800">
        <v>123950</v>
      </c>
      <c r="D2800">
        <v>123745</v>
      </c>
      <c r="E2800">
        <v>123810</v>
      </c>
    </row>
    <row r="2801" spans="1:5" x14ac:dyDescent="0.25">
      <c r="A2801" s="2">
        <v>45677.729166666664</v>
      </c>
      <c r="B2801">
        <v>123950</v>
      </c>
      <c r="C2801">
        <v>124060</v>
      </c>
      <c r="D2801">
        <v>123805</v>
      </c>
      <c r="E2801">
        <v>123945</v>
      </c>
    </row>
    <row r="2802" spans="1:5" x14ac:dyDescent="0.25">
      <c r="A2802" s="2">
        <v>45677.71875</v>
      </c>
      <c r="B2802">
        <v>123715</v>
      </c>
      <c r="C2802">
        <v>123995</v>
      </c>
      <c r="D2802">
        <v>123685</v>
      </c>
      <c r="E2802">
        <v>123950</v>
      </c>
    </row>
    <row r="2803" spans="1:5" x14ac:dyDescent="0.25">
      <c r="A2803" s="2">
        <v>45677.708333333336</v>
      </c>
      <c r="B2803">
        <v>123490</v>
      </c>
      <c r="C2803">
        <v>123785</v>
      </c>
      <c r="D2803">
        <v>123490</v>
      </c>
      <c r="E2803">
        <v>123715</v>
      </c>
    </row>
    <row r="2804" spans="1:5" x14ac:dyDescent="0.25">
      <c r="A2804" s="2">
        <v>45677.697916666664</v>
      </c>
      <c r="B2804">
        <v>123465</v>
      </c>
      <c r="C2804">
        <v>123560</v>
      </c>
      <c r="D2804">
        <v>123450</v>
      </c>
      <c r="E2804">
        <v>123490</v>
      </c>
    </row>
    <row r="2805" spans="1:5" x14ac:dyDescent="0.25">
      <c r="A2805" s="2">
        <v>45677.6875</v>
      </c>
      <c r="B2805">
        <v>123395</v>
      </c>
      <c r="C2805">
        <v>123570</v>
      </c>
      <c r="D2805">
        <v>123385</v>
      </c>
      <c r="E2805">
        <v>123460</v>
      </c>
    </row>
    <row r="2806" spans="1:5" x14ac:dyDescent="0.25">
      <c r="A2806" s="2">
        <v>45677.677083333336</v>
      </c>
      <c r="B2806">
        <v>123430</v>
      </c>
      <c r="C2806">
        <v>123500</v>
      </c>
      <c r="D2806">
        <v>123380</v>
      </c>
      <c r="E2806">
        <v>123395</v>
      </c>
    </row>
    <row r="2807" spans="1:5" x14ac:dyDescent="0.25">
      <c r="A2807" s="2">
        <v>45677.666666666664</v>
      </c>
      <c r="B2807">
        <v>123430</v>
      </c>
      <c r="C2807">
        <v>123510</v>
      </c>
      <c r="D2807">
        <v>123325</v>
      </c>
      <c r="E2807">
        <v>123430</v>
      </c>
    </row>
    <row r="2808" spans="1:5" x14ac:dyDescent="0.25">
      <c r="A2808" s="2">
        <v>45677.65625</v>
      </c>
      <c r="B2808">
        <v>123370</v>
      </c>
      <c r="C2808">
        <v>123505</v>
      </c>
      <c r="D2808">
        <v>123290</v>
      </c>
      <c r="E2808">
        <v>123435</v>
      </c>
    </row>
    <row r="2809" spans="1:5" x14ac:dyDescent="0.25">
      <c r="A2809" s="2">
        <v>45677.645833333336</v>
      </c>
      <c r="B2809">
        <v>123470</v>
      </c>
      <c r="C2809">
        <v>123495</v>
      </c>
      <c r="D2809">
        <v>123300</v>
      </c>
      <c r="E2809">
        <v>123370</v>
      </c>
    </row>
    <row r="2810" spans="1:5" x14ac:dyDescent="0.25">
      <c r="A2810" s="2">
        <v>45677.635416666664</v>
      </c>
      <c r="B2810">
        <v>123645</v>
      </c>
      <c r="C2810">
        <v>123670</v>
      </c>
      <c r="D2810">
        <v>123350</v>
      </c>
      <c r="E2810">
        <v>123470</v>
      </c>
    </row>
    <row r="2811" spans="1:5" x14ac:dyDescent="0.25">
      <c r="A2811" s="2">
        <v>45677.625</v>
      </c>
      <c r="B2811">
        <v>123640</v>
      </c>
      <c r="C2811">
        <v>123720</v>
      </c>
      <c r="D2811">
        <v>123615</v>
      </c>
      <c r="E2811">
        <v>123645</v>
      </c>
    </row>
    <row r="2812" spans="1:5" x14ac:dyDescent="0.25">
      <c r="A2812" s="2">
        <v>45677.614583333336</v>
      </c>
      <c r="B2812">
        <v>123725</v>
      </c>
      <c r="C2812">
        <v>123795</v>
      </c>
      <c r="D2812">
        <v>123625</v>
      </c>
      <c r="E2812">
        <v>123640</v>
      </c>
    </row>
    <row r="2813" spans="1:5" x14ac:dyDescent="0.25">
      <c r="A2813" s="2">
        <v>45677.604166666664</v>
      </c>
      <c r="B2813">
        <v>123440</v>
      </c>
      <c r="C2813">
        <v>123820</v>
      </c>
      <c r="D2813">
        <v>123420</v>
      </c>
      <c r="E2813">
        <v>123725</v>
      </c>
    </row>
    <row r="2814" spans="1:5" x14ac:dyDescent="0.25">
      <c r="A2814" s="2">
        <v>45677.59375</v>
      </c>
      <c r="B2814">
        <v>123445</v>
      </c>
      <c r="C2814">
        <v>123620</v>
      </c>
      <c r="D2814">
        <v>123295</v>
      </c>
      <c r="E2814">
        <v>123445</v>
      </c>
    </row>
    <row r="2815" spans="1:5" x14ac:dyDescent="0.25">
      <c r="A2815" s="2">
        <v>45677.583333333336</v>
      </c>
      <c r="B2815">
        <v>123720</v>
      </c>
      <c r="C2815">
        <v>123765</v>
      </c>
      <c r="D2815">
        <v>123400</v>
      </c>
      <c r="E2815">
        <v>123440</v>
      </c>
    </row>
    <row r="2816" spans="1:5" x14ac:dyDescent="0.25">
      <c r="A2816" s="2">
        <v>45677.572916666664</v>
      </c>
      <c r="B2816">
        <v>123815</v>
      </c>
      <c r="C2816">
        <v>123850</v>
      </c>
      <c r="D2816">
        <v>123675</v>
      </c>
      <c r="E2816">
        <v>123715</v>
      </c>
    </row>
    <row r="2817" spans="1:5" x14ac:dyDescent="0.25">
      <c r="A2817" s="2">
        <v>45677.5625</v>
      </c>
      <c r="B2817">
        <v>123695</v>
      </c>
      <c r="C2817">
        <v>123880</v>
      </c>
      <c r="D2817">
        <v>123695</v>
      </c>
      <c r="E2817">
        <v>123815</v>
      </c>
    </row>
    <row r="2818" spans="1:5" x14ac:dyDescent="0.25">
      <c r="A2818" s="2">
        <v>45677.552083333336</v>
      </c>
      <c r="B2818">
        <v>123745</v>
      </c>
      <c r="C2818">
        <v>123810</v>
      </c>
      <c r="D2818">
        <v>123605</v>
      </c>
      <c r="E2818">
        <v>123700</v>
      </c>
    </row>
    <row r="2819" spans="1:5" x14ac:dyDescent="0.25">
      <c r="A2819" s="2">
        <v>45677.541666666664</v>
      </c>
      <c r="B2819">
        <v>123610</v>
      </c>
      <c r="C2819">
        <v>123760</v>
      </c>
      <c r="D2819">
        <v>123600</v>
      </c>
      <c r="E2819">
        <v>123745</v>
      </c>
    </row>
    <row r="2820" spans="1:5" x14ac:dyDescent="0.25">
      <c r="A2820" s="2">
        <v>45677.53125</v>
      </c>
      <c r="B2820">
        <v>123670</v>
      </c>
      <c r="C2820">
        <v>123675</v>
      </c>
      <c r="D2820">
        <v>123535</v>
      </c>
      <c r="E2820">
        <v>123610</v>
      </c>
    </row>
    <row r="2821" spans="1:5" x14ac:dyDescent="0.25">
      <c r="A2821" s="2">
        <v>45677.520833333336</v>
      </c>
      <c r="B2821">
        <v>123790</v>
      </c>
      <c r="C2821">
        <v>123860</v>
      </c>
      <c r="D2821">
        <v>123625</v>
      </c>
      <c r="E2821">
        <v>123670</v>
      </c>
    </row>
    <row r="2822" spans="1:5" x14ac:dyDescent="0.25">
      <c r="A2822" s="2">
        <v>45677.510416666664</v>
      </c>
      <c r="B2822">
        <v>123840</v>
      </c>
      <c r="C2822">
        <v>123870</v>
      </c>
      <c r="D2822">
        <v>123600</v>
      </c>
      <c r="E2822">
        <v>123790</v>
      </c>
    </row>
    <row r="2823" spans="1:5" x14ac:dyDescent="0.25">
      <c r="A2823" s="2">
        <v>45677.5</v>
      </c>
      <c r="B2823">
        <v>123765</v>
      </c>
      <c r="C2823">
        <v>123925</v>
      </c>
      <c r="D2823">
        <v>123680</v>
      </c>
      <c r="E2823">
        <v>123835</v>
      </c>
    </row>
    <row r="2824" spans="1:5" x14ac:dyDescent="0.25">
      <c r="A2824" s="2">
        <v>45677.489583333336</v>
      </c>
      <c r="B2824">
        <v>123600</v>
      </c>
      <c r="C2824">
        <v>123845</v>
      </c>
      <c r="D2824">
        <v>123475</v>
      </c>
      <c r="E2824">
        <v>123765</v>
      </c>
    </row>
    <row r="2825" spans="1:5" x14ac:dyDescent="0.25">
      <c r="A2825" s="2">
        <v>45677.479166666664</v>
      </c>
      <c r="B2825">
        <v>123150</v>
      </c>
      <c r="C2825">
        <v>123610</v>
      </c>
      <c r="D2825">
        <v>122965</v>
      </c>
      <c r="E2825">
        <v>123595</v>
      </c>
    </row>
    <row r="2826" spans="1:5" x14ac:dyDescent="0.25">
      <c r="A2826" s="2">
        <v>45677.46875</v>
      </c>
      <c r="B2826">
        <v>123200</v>
      </c>
      <c r="C2826">
        <v>123365</v>
      </c>
      <c r="D2826">
        <v>123080</v>
      </c>
      <c r="E2826">
        <v>123150</v>
      </c>
    </row>
    <row r="2827" spans="1:5" x14ac:dyDescent="0.25">
      <c r="A2827" s="2">
        <v>45677.458333333336</v>
      </c>
      <c r="B2827">
        <v>122875</v>
      </c>
      <c r="C2827">
        <v>123215</v>
      </c>
      <c r="D2827">
        <v>122785</v>
      </c>
      <c r="E2827">
        <v>123195</v>
      </c>
    </row>
    <row r="2828" spans="1:5" x14ac:dyDescent="0.25">
      <c r="A2828" s="2">
        <v>45677.447916666664</v>
      </c>
      <c r="B2828">
        <v>122675</v>
      </c>
      <c r="C2828">
        <v>123030</v>
      </c>
      <c r="D2828">
        <v>122625</v>
      </c>
      <c r="E2828">
        <v>122870</v>
      </c>
    </row>
    <row r="2829" spans="1:5" x14ac:dyDescent="0.25">
      <c r="A2829" s="2">
        <v>45677.4375</v>
      </c>
      <c r="B2829">
        <v>122380</v>
      </c>
      <c r="C2829">
        <v>122925</v>
      </c>
      <c r="D2829">
        <v>122245</v>
      </c>
      <c r="E2829">
        <v>122675</v>
      </c>
    </row>
    <row r="2830" spans="1:5" x14ac:dyDescent="0.25">
      <c r="A2830" s="2">
        <v>45677.427083333336</v>
      </c>
      <c r="B2830">
        <v>122830</v>
      </c>
      <c r="C2830">
        <v>122860</v>
      </c>
      <c r="D2830">
        <v>122370</v>
      </c>
      <c r="E2830">
        <v>122385</v>
      </c>
    </row>
    <row r="2831" spans="1:5" x14ac:dyDescent="0.25">
      <c r="A2831" s="2">
        <v>45677.416666666664</v>
      </c>
      <c r="B2831">
        <v>122770</v>
      </c>
      <c r="C2831">
        <v>123080</v>
      </c>
      <c r="D2831">
        <v>122655</v>
      </c>
      <c r="E2831">
        <v>122830</v>
      </c>
    </row>
    <row r="2832" spans="1:5" x14ac:dyDescent="0.25">
      <c r="A2832" s="2">
        <v>45677.40625</v>
      </c>
      <c r="B2832">
        <v>122780</v>
      </c>
      <c r="C2832">
        <v>122840</v>
      </c>
      <c r="D2832">
        <v>122650</v>
      </c>
      <c r="E2832">
        <v>122770</v>
      </c>
    </row>
    <row r="2833" spans="1:5" x14ac:dyDescent="0.25">
      <c r="A2833" s="2">
        <v>45677.395833333336</v>
      </c>
      <c r="B2833">
        <v>122740</v>
      </c>
      <c r="C2833">
        <v>122885</v>
      </c>
      <c r="D2833">
        <v>122675</v>
      </c>
      <c r="E2833">
        <v>122780</v>
      </c>
    </row>
    <row r="2834" spans="1:5" x14ac:dyDescent="0.25">
      <c r="A2834" s="2">
        <v>45677.385416666664</v>
      </c>
      <c r="B2834">
        <v>123100</v>
      </c>
      <c r="C2834">
        <v>123180</v>
      </c>
      <c r="D2834">
        <v>122700</v>
      </c>
      <c r="E2834">
        <v>122745</v>
      </c>
    </row>
    <row r="2835" spans="1:5" x14ac:dyDescent="0.25">
      <c r="A2835" s="2">
        <v>45677.375</v>
      </c>
      <c r="B2835">
        <v>122910</v>
      </c>
      <c r="C2835">
        <v>123235</v>
      </c>
      <c r="D2835">
        <v>122615</v>
      </c>
      <c r="E2835">
        <v>123100</v>
      </c>
    </row>
    <row r="2836" spans="1:5" x14ac:dyDescent="0.25">
      <c r="A2836" s="2">
        <v>45674.760416666664</v>
      </c>
      <c r="B2836">
        <v>123075</v>
      </c>
      <c r="C2836">
        <v>123095</v>
      </c>
      <c r="D2836">
        <v>122875</v>
      </c>
      <c r="E2836">
        <v>122875</v>
      </c>
    </row>
    <row r="2837" spans="1:5" x14ac:dyDescent="0.25">
      <c r="A2837" s="2">
        <v>45674.75</v>
      </c>
      <c r="B2837">
        <v>123090</v>
      </c>
      <c r="C2837">
        <v>123185</v>
      </c>
      <c r="D2837">
        <v>123030</v>
      </c>
      <c r="E2837">
        <v>123070</v>
      </c>
    </row>
    <row r="2838" spans="1:5" x14ac:dyDescent="0.25">
      <c r="A2838" s="2">
        <v>45674.739583333336</v>
      </c>
      <c r="B2838">
        <v>123210</v>
      </c>
      <c r="C2838">
        <v>123215</v>
      </c>
      <c r="D2838">
        <v>123030</v>
      </c>
      <c r="E2838">
        <v>123090</v>
      </c>
    </row>
    <row r="2839" spans="1:5" x14ac:dyDescent="0.25">
      <c r="A2839" s="2">
        <v>45674.729166666664</v>
      </c>
      <c r="B2839">
        <v>122955</v>
      </c>
      <c r="C2839">
        <v>123520</v>
      </c>
      <c r="D2839">
        <v>122950</v>
      </c>
      <c r="E2839">
        <v>123210</v>
      </c>
    </row>
    <row r="2840" spans="1:5" x14ac:dyDescent="0.25">
      <c r="A2840" s="2">
        <v>45674.71875</v>
      </c>
      <c r="B2840">
        <v>122910</v>
      </c>
      <c r="C2840">
        <v>122980</v>
      </c>
      <c r="D2840">
        <v>122810</v>
      </c>
      <c r="E2840">
        <v>122955</v>
      </c>
    </row>
    <row r="2841" spans="1:5" x14ac:dyDescent="0.25">
      <c r="A2841" s="2">
        <v>45674.708333333336</v>
      </c>
      <c r="B2841">
        <v>122990</v>
      </c>
      <c r="C2841">
        <v>122990</v>
      </c>
      <c r="D2841">
        <v>122775</v>
      </c>
      <c r="E2841">
        <v>122905</v>
      </c>
    </row>
    <row r="2842" spans="1:5" x14ac:dyDescent="0.25">
      <c r="A2842" s="2">
        <v>45674.697916666664</v>
      </c>
      <c r="B2842">
        <v>123050</v>
      </c>
      <c r="C2842">
        <v>123080</v>
      </c>
      <c r="D2842">
        <v>122955</v>
      </c>
      <c r="E2842">
        <v>122990</v>
      </c>
    </row>
    <row r="2843" spans="1:5" x14ac:dyDescent="0.25">
      <c r="A2843" s="2">
        <v>45674.6875</v>
      </c>
      <c r="B2843">
        <v>123065</v>
      </c>
      <c r="C2843">
        <v>123150</v>
      </c>
      <c r="D2843">
        <v>123025</v>
      </c>
      <c r="E2843">
        <v>123050</v>
      </c>
    </row>
    <row r="2844" spans="1:5" x14ac:dyDescent="0.25">
      <c r="A2844" s="2">
        <v>45674.677083333336</v>
      </c>
      <c r="B2844">
        <v>123095</v>
      </c>
      <c r="C2844">
        <v>123140</v>
      </c>
      <c r="D2844">
        <v>123055</v>
      </c>
      <c r="E2844">
        <v>123065</v>
      </c>
    </row>
    <row r="2845" spans="1:5" x14ac:dyDescent="0.25">
      <c r="A2845" s="2">
        <v>45674.666666666664</v>
      </c>
      <c r="B2845">
        <v>123125</v>
      </c>
      <c r="C2845">
        <v>123225</v>
      </c>
      <c r="D2845">
        <v>123070</v>
      </c>
      <c r="E2845">
        <v>123100</v>
      </c>
    </row>
    <row r="2846" spans="1:5" x14ac:dyDescent="0.25">
      <c r="A2846" s="2">
        <v>45674.65625</v>
      </c>
      <c r="B2846">
        <v>123085</v>
      </c>
      <c r="C2846">
        <v>123145</v>
      </c>
      <c r="D2846">
        <v>123040</v>
      </c>
      <c r="E2846">
        <v>123125</v>
      </c>
    </row>
    <row r="2847" spans="1:5" x14ac:dyDescent="0.25">
      <c r="A2847" s="2">
        <v>45674.645833333336</v>
      </c>
      <c r="B2847">
        <v>123020</v>
      </c>
      <c r="C2847">
        <v>123160</v>
      </c>
      <c r="D2847">
        <v>122955</v>
      </c>
      <c r="E2847">
        <v>123090</v>
      </c>
    </row>
    <row r="2848" spans="1:5" x14ac:dyDescent="0.25">
      <c r="A2848" s="2">
        <v>45674.635416666664</v>
      </c>
      <c r="B2848">
        <v>123265</v>
      </c>
      <c r="C2848">
        <v>123275</v>
      </c>
      <c r="D2848">
        <v>122925</v>
      </c>
      <c r="E2848">
        <v>123020</v>
      </c>
    </row>
    <row r="2849" spans="1:5" x14ac:dyDescent="0.25">
      <c r="A2849" s="2">
        <v>45674.625</v>
      </c>
      <c r="B2849">
        <v>123400</v>
      </c>
      <c r="C2849">
        <v>123450</v>
      </c>
      <c r="D2849">
        <v>123225</v>
      </c>
      <c r="E2849">
        <v>123270</v>
      </c>
    </row>
    <row r="2850" spans="1:5" x14ac:dyDescent="0.25">
      <c r="A2850" s="2">
        <v>45674.614583333336</v>
      </c>
      <c r="B2850">
        <v>123425</v>
      </c>
      <c r="C2850">
        <v>123430</v>
      </c>
      <c r="D2850">
        <v>123300</v>
      </c>
      <c r="E2850">
        <v>123395</v>
      </c>
    </row>
    <row r="2851" spans="1:5" x14ac:dyDescent="0.25">
      <c r="A2851" s="2">
        <v>45674.604166666664</v>
      </c>
      <c r="B2851">
        <v>123445</v>
      </c>
      <c r="C2851">
        <v>123510</v>
      </c>
      <c r="D2851">
        <v>123350</v>
      </c>
      <c r="E2851">
        <v>123425</v>
      </c>
    </row>
    <row r="2852" spans="1:5" x14ac:dyDescent="0.25">
      <c r="A2852" s="2">
        <v>45674.59375</v>
      </c>
      <c r="B2852">
        <v>123380</v>
      </c>
      <c r="C2852">
        <v>123450</v>
      </c>
      <c r="D2852">
        <v>123310</v>
      </c>
      <c r="E2852">
        <v>123440</v>
      </c>
    </row>
    <row r="2853" spans="1:5" x14ac:dyDescent="0.25">
      <c r="A2853" s="2">
        <v>45674.583333333336</v>
      </c>
      <c r="B2853">
        <v>123415</v>
      </c>
      <c r="C2853">
        <v>123435</v>
      </c>
      <c r="D2853">
        <v>123235</v>
      </c>
      <c r="E2853">
        <v>123380</v>
      </c>
    </row>
    <row r="2854" spans="1:5" x14ac:dyDescent="0.25">
      <c r="A2854" s="2">
        <v>45674.572916666664</v>
      </c>
      <c r="B2854">
        <v>123505</v>
      </c>
      <c r="C2854">
        <v>123550</v>
      </c>
      <c r="D2854">
        <v>123390</v>
      </c>
      <c r="E2854">
        <v>123415</v>
      </c>
    </row>
    <row r="2855" spans="1:5" x14ac:dyDescent="0.25">
      <c r="A2855" s="2">
        <v>45674.5625</v>
      </c>
      <c r="B2855">
        <v>123395</v>
      </c>
      <c r="C2855">
        <v>123555</v>
      </c>
      <c r="D2855">
        <v>123330</v>
      </c>
      <c r="E2855">
        <v>123505</v>
      </c>
    </row>
    <row r="2856" spans="1:5" x14ac:dyDescent="0.25">
      <c r="A2856" s="2">
        <v>45674.552083333336</v>
      </c>
      <c r="B2856">
        <v>123325</v>
      </c>
      <c r="C2856">
        <v>123450</v>
      </c>
      <c r="D2856">
        <v>123300</v>
      </c>
      <c r="E2856">
        <v>123400</v>
      </c>
    </row>
    <row r="2857" spans="1:5" x14ac:dyDescent="0.25">
      <c r="A2857" s="2">
        <v>45674.541666666664</v>
      </c>
      <c r="B2857">
        <v>123260</v>
      </c>
      <c r="C2857">
        <v>123415</v>
      </c>
      <c r="D2857">
        <v>123245</v>
      </c>
      <c r="E2857">
        <v>123325</v>
      </c>
    </row>
    <row r="2858" spans="1:5" x14ac:dyDescent="0.25">
      <c r="A2858" s="2">
        <v>45674.53125</v>
      </c>
      <c r="B2858">
        <v>123165</v>
      </c>
      <c r="C2858">
        <v>123340</v>
      </c>
      <c r="D2858">
        <v>123135</v>
      </c>
      <c r="E2858">
        <v>123255</v>
      </c>
    </row>
    <row r="2859" spans="1:5" x14ac:dyDescent="0.25">
      <c r="A2859" s="2">
        <v>45674.520833333336</v>
      </c>
      <c r="B2859">
        <v>123140</v>
      </c>
      <c r="C2859">
        <v>123210</v>
      </c>
      <c r="D2859">
        <v>123080</v>
      </c>
      <c r="E2859">
        <v>123165</v>
      </c>
    </row>
    <row r="2860" spans="1:5" x14ac:dyDescent="0.25">
      <c r="A2860" s="2">
        <v>45674.510416666664</v>
      </c>
      <c r="B2860">
        <v>123185</v>
      </c>
      <c r="C2860">
        <v>123245</v>
      </c>
      <c r="D2860">
        <v>123095</v>
      </c>
      <c r="E2860">
        <v>123140</v>
      </c>
    </row>
    <row r="2861" spans="1:5" x14ac:dyDescent="0.25">
      <c r="A2861" s="2">
        <v>45674.5</v>
      </c>
      <c r="B2861">
        <v>122905</v>
      </c>
      <c r="C2861">
        <v>123260</v>
      </c>
      <c r="D2861">
        <v>122865</v>
      </c>
      <c r="E2861">
        <v>123185</v>
      </c>
    </row>
    <row r="2862" spans="1:5" x14ac:dyDescent="0.25">
      <c r="A2862" s="2">
        <v>45674.489583333336</v>
      </c>
      <c r="B2862">
        <v>122855</v>
      </c>
      <c r="C2862">
        <v>122955</v>
      </c>
      <c r="D2862">
        <v>122745</v>
      </c>
      <c r="E2862">
        <v>122910</v>
      </c>
    </row>
    <row r="2863" spans="1:5" x14ac:dyDescent="0.25">
      <c r="A2863" s="2">
        <v>45674.479166666664</v>
      </c>
      <c r="B2863">
        <v>122525</v>
      </c>
      <c r="C2863">
        <v>122940</v>
      </c>
      <c r="D2863">
        <v>122420</v>
      </c>
      <c r="E2863">
        <v>122855</v>
      </c>
    </row>
    <row r="2864" spans="1:5" x14ac:dyDescent="0.25">
      <c r="A2864" s="2">
        <v>45674.46875</v>
      </c>
      <c r="B2864">
        <v>122255</v>
      </c>
      <c r="C2864">
        <v>122525</v>
      </c>
      <c r="D2864">
        <v>122170</v>
      </c>
      <c r="E2864">
        <v>122525</v>
      </c>
    </row>
    <row r="2865" spans="1:5" x14ac:dyDescent="0.25">
      <c r="A2865" s="2">
        <v>45674.458333333336</v>
      </c>
      <c r="B2865">
        <v>121935</v>
      </c>
      <c r="C2865">
        <v>122315</v>
      </c>
      <c r="D2865">
        <v>121855</v>
      </c>
      <c r="E2865">
        <v>122255</v>
      </c>
    </row>
    <row r="2866" spans="1:5" x14ac:dyDescent="0.25">
      <c r="A2866" s="2">
        <v>45674.447916666664</v>
      </c>
      <c r="B2866">
        <v>121975</v>
      </c>
      <c r="C2866">
        <v>122190</v>
      </c>
      <c r="D2866">
        <v>121920</v>
      </c>
      <c r="E2866">
        <v>121935</v>
      </c>
    </row>
    <row r="2867" spans="1:5" x14ac:dyDescent="0.25">
      <c r="A2867" s="2">
        <v>45674.4375</v>
      </c>
      <c r="B2867">
        <v>121920</v>
      </c>
      <c r="C2867">
        <v>122020</v>
      </c>
      <c r="D2867">
        <v>121855</v>
      </c>
      <c r="E2867">
        <v>121975</v>
      </c>
    </row>
    <row r="2868" spans="1:5" x14ac:dyDescent="0.25">
      <c r="A2868" s="2">
        <v>45674.427083333336</v>
      </c>
      <c r="B2868">
        <v>122155</v>
      </c>
      <c r="C2868">
        <v>122160</v>
      </c>
      <c r="D2868">
        <v>121810</v>
      </c>
      <c r="E2868">
        <v>121915</v>
      </c>
    </row>
    <row r="2869" spans="1:5" x14ac:dyDescent="0.25">
      <c r="A2869" s="2">
        <v>45674.416666666664</v>
      </c>
      <c r="B2869">
        <v>122505</v>
      </c>
      <c r="C2869">
        <v>122605</v>
      </c>
      <c r="D2869">
        <v>122075</v>
      </c>
      <c r="E2869">
        <v>122160</v>
      </c>
    </row>
    <row r="2870" spans="1:5" x14ac:dyDescent="0.25">
      <c r="A2870" s="2">
        <v>45674.40625</v>
      </c>
      <c r="B2870">
        <v>122225</v>
      </c>
      <c r="C2870">
        <v>122560</v>
      </c>
      <c r="D2870">
        <v>122215</v>
      </c>
      <c r="E2870">
        <v>122510</v>
      </c>
    </row>
    <row r="2871" spans="1:5" x14ac:dyDescent="0.25">
      <c r="A2871" s="2">
        <v>45674.395833333336</v>
      </c>
      <c r="B2871">
        <v>122595</v>
      </c>
      <c r="C2871">
        <v>122605</v>
      </c>
      <c r="D2871">
        <v>122220</v>
      </c>
      <c r="E2871">
        <v>122225</v>
      </c>
    </row>
    <row r="2872" spans="1:5" x14ac:dyDescent="0.25">
      <c r="A2872" s="2">
        <v>45674.385416666664</v>
      </c>
      <c r="B2872">
        <v>122435</v>
      </c>
      <c r="C2872">
        <v>122650</v>
      </c>
      <c r="D2872">
        <v>122360</v>
      </c>
      <c r="E2872">
        <v>122595</v>
      </c>
    </row>
    <row r="2873" spans="1:5" x14ac:dyDescent="0.25">
      <c r="A2873" s="2">
        <v>45674.375</v>
      </c>
      <c r="B2873">
        <v>122565</v>
      </c>
      <c r="C2873">
        <v>122620</v>
      </c>
      <c r="D2873">
        <v>122215</v>
      </c>
      <c r="E2873">
        <v>122430</v>
      </c>
    </row>
    <row r="2874" spans="1:5" x14ac:dyDescent="0.25">
      <c r="A2874" s="2">
        <v>45673.760416666664</v>
      </c>
      <c r="B2874">
        <v>121960</v>
      </c>
      <c r="C2874">
        <v>122135</v>
      </c>
      <c r="D2874">
        <v>121950</v>
      </c>
      <c r="E2874">
        <v>121965</v>
      </c>
    </row>
    <row r="2875" spans="1:5" x14ac:dyDescent="0.25">
      <c r="A2875" s="2">
        <v>45673.75</v>
      </c>
      <c r="B2875">
        <v>122075</v>
      </c>
      <c r="C2875">
        <v>122125</v>
      </c>
      <c r="D2875">
        <v>121930</v>
      </c>
      <c r="E2875">
        <v>121960</v>
      </c>
    </row>
    <row r="2876" spans="1:5" x14ac:dyDescent="0.25">
      <c r="A2876" s="2">
        <v>45673.739583333336</v>
      </c>
      <c r="B2876">
        <v>122150</v>
      </c>
      <c r="C2876">
        <v>122315</v>
      </c>
      <c r="D2876">
        <v>122010</v>
      </c>
      <c r="E2876">
        <v>122070</v>
      </c>
    </row>
    <row r="2877" spans="1:5" x14ac:dyDescent="0.25">
      <c r="A2877" s="2">
        <v>45673.729166666664</v>
      </c>
      <c r="B2877">
        <v>121825</v>
      </c>
      <c r="C2877">
        <v>122220</v>
      </c>
      <c r="D2877">
        <v>121825</v>
      </c>
      <c r="E2877">
        <v>122145</v>
      </c>
    </row>
    <row r="2878" spans="1:5" x14ac:dyDescent="0.25">
      <c r="A2878" s="2">
        <v>45673.71875</v>
      </c>
      <c r="B2878">
        <v>121920</v>
      </c>
      <c r="C2878">
        <v>121990</v>
      </c>
      <c r="D2878">
        <v>121805</v>
      </c>
      <c r="E2878">
        <v>121820</v>
      </c>
    </row>
    <row r="2879" spans="1:5" x14ac:dyDescent="0.25">
      <c r="A2879" s="2">
        <v>45673.708333333336</v>
      </c>
      <c r="B2879">
        <v>121870</v>
      </c>
      <c r="C2879">
        <v>121975</v>
      </c>
      <c r="D2879">
        <v>121825</v>
      </c>
      <c r="E2879">
        <v>121920</v>
      </c>
    </row>
    <row r="2880" spans="1:5" x14ac:dyDescent="0.25">
      <c r="A2880" s="2">
        <v>45673.697916666664</v>
      </c>
      <c r="B2880">
        <v>121790</v>
      </c>
      <c r="C2880">
        <v>121865</v>
      </c>
      <c r="D2880">
        <v>121725</v>
      </c>
      <c r="E2880">
        <v>121865</v>
      </c>
    </row>
    <row r="2881" spans="1:5" x14ac:dyDescent="0.25">
      <c r="A2881" s="2">
        <v>45673.6875</v>
      </c>
      <c r="B2881">
        <v>121690</v>
      </c>
      <c r="C2881">
        <v>121860</v>
      </c>
      <c r="D2881">
        <v>121640</v>
      </c>
      <c r="E2881">
        <v>121795</v>
      </c>
    </row>
    <row r="2882" spans="1:5" x14ac:dyDescent="0.25">
      <c r="A2882" s="2">
        <v>45673.677083333336</v>
      </c>
      <c r="B2882">
        <v>121655</v>
      </c>
      <c r="C2882">
        <v>121715</v>
      </c>
      <c r="D2882">
        <v>121620</v>
      </c>
      <c r="E2882">
        <v>121690</v>
      </c>
    </row>
    <row r="2883" spans="1:5" x14ac:dyDescent="0.25">
      <c r="A2883" s="2">
        <v>45673.666666666664</v>
      </c>
      <c r="B2883">
        <v>121660</v>
      </c>
      <c r="C2883">
        <v>121730</v>
      </c>
      <c r="D2883">
        <v>121615</v>
      </c>
      <c r="E2883">
        <v>121655</v>
      </c>
    </row>
    <row r="2884" spans="1:5" x14ac:dyDescent="0.25">
      <c r="A2884" s="2">
        <v>45673.65625</v>
      </c>
      <c r="B2884">
        <v>121705</v>
      </c>
      <c r="C2884">
        <v>121745</v>
      </c>
      <c r="D2884">
        <v>121595</v>
      </c>
      <c r="E2884">
        <v>121665</v>
      </c>
    </row>
    <row r="2885" spans="1:5" x14ac:dyDescent="0.25">
      <c r="A2885" s="2">
        <v>45673.645833333336</v>
      </c>
      <c r="B2885">
        <v>121730</v>
      </c>
      <c r="C2885">
        <v>121760</v>
      </c>
      <c r="D2885">
        <v>121610</v>
      </c>
      <c r="E2885">
        <v>121710</v>
      </c>
    </row>
    <row r="2886" spans="1:5" x14ac:dyDescent="0.25">
      <c r="A2886" s="2">
        <v>45673.635416666664</v>
      </c>
      <c r="B2886">
        <v>121785</v>
      </c>
      <c r="C2886">
        <v>121845</v>
      </c>
      <c r="D2886">
        <v>121680</v>
      </c>
      <c r="E2886">
        <v>121735</v>
      </c>
    </row>
    <row r="2887" spans="1:5" x14ac:dyDescent="0.25">
      <c r="A2887" s="2">
        <v>45673.625</v>
      </c>
      <c r="B2887">
        <v>121850</v>
      </c>
      <c r="C2887">
        <v>121880</v>
      </c>
      <c r="D2887">
        <v>121770</v>
      </c>
      <c r="E2887">
        <v>121780</v>
      </c>
    </row>
    <row r="2888" spans="1:5" x14ac:dyDescent="0.25">
      <c r="A2888" s="2">
        <v>45673.614583333336</v>
      </c>
      <c r="B2888">
        <v>121950</v>
      </c>
      <c r="C2888">
        <v>121955</v>
      </c>
      <c r="D2888">
        <v>121725</v>
      </c>
      <c r="E2888">
        <v>121850</v>
      </c>
    </row>
    <row r="2889" spans="1:5" x14ac:dyDescent="0.25">
      <c r="A2889" s="2">
        <v>45673.604166666664</v>
      </c>
      <c r="B2889">
        <v>122090</v>
      </c>
      <c r="C2889">
        <v>122105</v>
      </c>
      <c r="D2889">
        <v>121890</v>
      </c>
      <c r="E2889">
        <v>121945</v>
      </c>
    </row>
    <row r="2890" spans="1:5" x14ac:dyDescent="0.25">
      <c r="A2890" s="2">
        <v>45673.59375</v>
      </c>
      <c r="B2890">
        <v>122085</v>
      </c>
      <c r="C2890">
        <v>122120</v>
      </c>
      <c r="D2890">
        <v>122000</v>
      </c>
      <c r="E2890">
        <v>122090</v>
      </c>
    </row>
    <row r="2891" spans="1:5" x14ac:dyDescent="0.25">
      <c r="A2891" s="2">
        <v>45673.583333333336</v>
      </c>
      <c r="B2891">
        <v>122085</v>
      </c>
      <c r="C2891">
        <v>122175</v>
      </c>
      <c r="D2891">
        <v>121985</v>
      </c>
      <c r="E2891">
        <v>122085</v>
      </c>
    </row>
    <row r="2892" spans="1:5" x14ac:dyDescent="0.25">
      <c r="A2892" s="2">
        <v>45673.572916666664</v>
      </c>
      <c r="B2892">
        <v>122180</v>
      </c>
      <c r="C2892">
        <v>122185</v>
      </c>
      <c r="D2892">
        <v>122015</v>
      </c>
      <c r="E2892">
        <v>122080</v>
      </c>
    </row>
    <row r="2893" spans="1:5" x14ac:dyDescent="0.25">
      <c r="A2893" s="2">
        <v>45673.5625</v>
      </c>
      <c r="B2893">
        <v>122015</v>
      </c>
      <c r="C2893">
        <v>122200</v>
      </c>
      <c r="D2893">
        <v>122010</v>
      </c>
      <c r="E2893">
        <v>122180</v>
      </c>
    </row>
    <row r="2894" spans="1:5" x14ac:dyDescent="0.25">
      <c r="A2894" s="2">
        <v>45673.552083333336</v>
      </c>
      <c r="B2894">
        <v>122095</v>
      </c>
      <c r="C2894">
        <v>122125</v>
      </c>
      <c r="D2894">
        <v>121945</v>
      </c>
      <c r="E2894">
        <v>122015</v>
      </c>
    </row>
    <row r="2895" spans="1:5" x14ac:dyDescent="0.25">
      <c r="A2895" s="2">
        <v>45673.541666666664</v>
      </c>
      <c r="B2895">
        <v>122235</v>
      </c>
      <c r="C2895">
        <v>122260</v>
      </c>
      <c r="D2895">
        <v>122060</v>
      </c>
      <c r="E2895">
        <v>122090</v>
      </c>
    </row>
    <row r="2896" spans="1:5" x14ac:dyDescent="0.25">
      <c r="A2896" s="2">
        <v>45673.53125</v>
      </c>
      <c r="B2896">
        <v>122240</v>
      </c>
      <c r="C2896">
        <v>122255</v>
      </c>
      <c r="D2896">
        <v>122110</v>
      </c>
      <c r="E2896">
        <v>122230</v>
      </c>
    </row>
    <row r="2897" spans="1:5" x14ac:dyDescent="0.25">
      <c r="A2897" s="2">
        <v>45673.520833333336</v>
      </c>
      <c r="B2897">
        <v>122280</v>
      </c>
      <c r="C2897">
        <v>122385</v>
      </c>
      <c r="D2897">
        <v>122125</v>
      </c>
      <c r="E2897">
        <v>122235</v>
      </c>
    </row>
    <row r="2898" spans="1:5" x14ac:dyDescent="0.25">
      <c r="A2898" s="2">
        <v>45673.510416666664</v>
      </c>
      <c r="B2898">
        <v>122380</v>
      </c>
      <c r="C2898">
        <v>122435</v>
      </c>
      <c r="D2898">
        <v>122225</v>
      </c>
      <c r="E2898">
        <v>122280</v>
      </c>
    </row>
    <row r="2899" spans="1:5" x14ac:dyDescent="0.25">
      <c r="A2899" s="2">
        <v>45673.5</v>
      </c>
      <c r="B2899">
        <v>122495</v>
      </c>
      <c r="C2899">
        <v>122575</v>
      </c>
      <c r="D2899">
        <v>122365</v>
      </c>
      <c r="E2899">
        <v>122380</v>
      </c>
    </row>
    <row r="2900" spans="1:5" x14ac:dyDescent="0.25">
      <c r="A2900" s="2">
        <v>45673.489583333336</v>
      </c>
      <c r="B2900">
        <v>122670</v>
      </c>
      <c r="C2900">
        <v>122675</v>
      </c>
      <c r="D2900">
        <v>122375</v>
      </c>
      <c r="E2900">
        <v>122500</v>
      </c>
    </row>
    <row r="2901" spans="1:5" x14ac:dyDescent="0.25">
      <c r="A2901" s="2">
        <v>45673.479166666664</v>
      </c>
      <c r="B2901">
        <v>122760</v>
      </c>
      <c r="C2901">
        <v>123000</v>
      </c>
      <c r="D2901">
        <v>122535</v>
      </c>
      <c r="E2901">
        <v>122670</v>
      </c>
    </row>
    <row r="2902" spans="1:5" x14ac:dyDescent="0.25">
      <c r="A2902" s="2">
        <v>45673.46875</v>
      </c>
      <c r="B2902">
        <v>122820</v>
      </c>
      <c r="C2902">
        <v>122870</v>
      </c>
      <c r="D2902">
        <v>122680</v>
      </c>
      <c r="E2902">
        <v>122765</v>
      </c>
    </row>
    <row r="2903" spans="1:5" x14ac:dyDescent="0.25">
      <c r="A2903" s="2">
        <v>45673.458333333336</v>
      </c>
      <c r="B2903">
        <v>122730</v>
      </c>
      <c r="C2903">
        <v>122920</v>
      </c>
      <c r="D2903">
        <v>122600</v>
      </c>
      <c r="E2903">
        <v>122820</v>
      </c>
    </row>
    <row r="2904" spans="1:5" x14ac:dyDescent="0.25">
      <c r="A2904" s="2">
        <v>45673.447916666664</v>
      </c>
      <c r="B2904">
        <v>122920</v>
      </c>
      <c r="C2904">
        <v>123065</v>
      </c>
      <c r="D2904">
        <v>122645</v>
      </c>
      <c r="E2904">
        <v>122725</v>
      </c>
    </row>
    <row r="2905" spans="1:5" x14ac:dyDescent="0.25">
      <c r="A2905" s="2">
        <v>45673.4375</v>
      </c>
      <c r="B2905">
        <v>122860</v>
      </c>
      <c r="C2905">
        <v>123145</v>
      </c>
      <c r="D2905">
        <v>122705</v>
      </c>
      <c r="E2905">
        <v>122925</v>
      </c>
    </row>
    <row r="2906" spans="1:5" x14ac:dyDescent="0.25">
      <c r="A2906" s="2">
        <v>45673.427083333336</v>
      </c>
      <c r="B2906">
        <v>122985</v>
      </c>
      <c r="C2906">
        <v>122995</v>
      </c>
      <c r="D2906">
        <v>122730</v>
      </c>
      <c r="E2906">
        <v>122865</v>
      </c>
    </row>
    <row r="2907" spans="1:5" x14ac:dyDescent="0.25">
      <c r="A2907" s="2">
        <v>45673.416666666664</v>
      </c>
      <c r="B2907">
        <v>123120</v>
      </c>
      <c r="C2907">
        <v>123230</v>
      </c>
      <c r="D2907">
        <v>122955</v>
      </c>
      <c r="E2907">
        <v>122985</v>
      </c>
    </row>
    <row r="2908" spans="1:5" x14ac:dyDescent="0.25">
      <c r="A2908" s="2">
        <v>45673.40625</v>
      </c>
      <c r="B2908">
        <v>123110</v>
      </c>
      <c r="C2908">
        <v>123295</v>
      </c>
      <c r="D2908">
        <v>123090</v>
      </c>
      <c r="E2908">
        <v>123125</v>
      </c>
    </row>
    <row r="2909" spans="1:5" x14ac:dyDescent="0.25">
      <c r="A2909" s="2">
        <v>45673.395833333336</v>
      </c>
      <c r="B2909">
        <v>123370</v>
      </c>
      <c r="C2909">
        <v>123370</v>
      </c>
      <c r="D2909">
        <v>123035</v>
      </c>
      <c r="E2909">
        <v>123110</v>
      </c>
    </row>
    <row r="2910" spans="1:5" x14ac:dyDescent="0.25">
      <c r="A2910" s="2">
        <v>45673.385416666664</v>
      </c>
      <c r="B2910">
        <v>123135</v>
      </c>
      <c r="C2910">
        <v>123420</v>
      </c>
      <c r="D2910">
        <v>123060</v>
      </c>
      <c r="E2910">
        <v>123370</v>
      </c>
    </row>
    <row r="2911" spans="1:5" x14ac:dyDescent="0.25">
      <c r="A2911" s="2">
        <v>45673.375</v>
      </c>
      <c r="B2911">
        <v>123150</v>
      </c>
      <c r="C2911">
        <v>123375</v>
      </c>
      <c r="D2911">
        <v>122920</v>
      </c>
      <c r="E2911">
        <v>123130</v>
      </c>
    </row>
    <row r="2912" spans="1:5" x14ac:dyDescent="0.25">
      <c r="A2912" s="2">
        <v>45672.760416666664</v>
      </c>
      <c r="B2912">
        <v>123700</v>
      </c>
      <c r="C2912">
        <v>123810</v>
      </c>
      <c r="D2912">
        <v>123470</v>
      </c>
      <c r="E2912">
        <v>123490</v>
      </c>
    </row>
    <row r="2913" spans="1:5" x14ac:dyDescent="0.25">
      <c r="A2913" s="2">
        <v>45672.75</v>
      </c>
      <c r="B2913">
        <v>123630</v>
      </c>
      <c r="C2913">
        <v>123810</v>
      </c>
      <c r="D2913">
        <v>123585</v>
      </c>
      <c r="E2913">
        <v>123700</v>
      </c>
    </row>
    <row r="2914" spans="1:5" x14ac:dyDescent="0.25">
      <c r="A2914" s="2">
        <v>45672.739583333336</v>
      </c>
      <c r="B2914">
        <v>123575</v>
      </c>
      <c r="C2914">
        <v>123730</v>
      </c>
      <c r="D2914">
        <v>123520</v>
      </c>
      <c r="E2914">
        <v>123635</v>
      </c>
    </row>
    <row r="2915" spans="1:5" x14ac:dyDescent="0.25">
      <c r="A2915" s="2">
        <v>45672.729166666664</v>
      </c>
      <c r="B2915">
        <v>123795</v>
      </c>
      <c r="C2915">
        <v>123810</v>
      </c>
      <c r="D2915">
        <v>123310</v>
      </c>
      <c r="E2915">
        <v>123575</v>
      </c>
    </row>
    <row r="2916" spans="1:5" x14ac:dyDescent="0.25">
      <c r="A2916" s="2">
        <v>45672.71875</v>
      </c>
      <c r="B2916">
        <v>123440</v>
      </c>
      <c r="C2916">
        <v>123960</v>
      </c>
      <c r="D2916">
        <v>123340</v>
      </c>
      <c r="E2916">
        <v>123795</v>
      </c>
    </row>
    <row r="2917" spans="1:5" x14ac:dyDescent="0.25">
      <c r="A2917" s="2">
        <v>45672.708333333336</v>
      </c>
      <c r="B2917">
        <v>123035</v>
      </c>
      <c r="C2917">
        <v>123535</v>
      </c>
      <c r="D2917">
        <v>122995</v>
      </c>
      <c r="E2917">
        <v>123440</v>
      </c>
    </row>
    <row r="2918" spans="1:5" x14ac:dyDescent="0.25">
      <c r="A2918" s="2">
        <v>45672.697916666664</v>
      </c>
      <c r="B2918">
        <v>122845</v>
      </c>
      <c r="C2918">
        <v>123050</v>
      </c>
      <c r="D2918">
        <v>122805</v>
      </c>
      <c r="E2918">
        <v>123030</v>
      </c>
    </row>
    <row r="2919" spans="1:5" x14ac:dyDescent="0.25">
      <c r="A2919" s="2">
        <v>45672.6875</v>
      </c>
      <c r="B2919">
        <v>122675</v>
      </c>
      <c r="C2919">
        <v>122870</v>
      </c>
      <c r="D2919">
        <v>122635</v>
      </c>
      <c r="E2919">
        <v>122845</v>
      </c>
    </row>
    <row r="2920" spans="1:5" x14ac:dyDescent="0.25">
      <c r="A2920" s="2">
        <v>45672.677083333336</v>
      </c>
      <c r="B2920">
        <v>122455</v>
      </c>
      <c r="C2920">
        <v>122695</v>
      </c>
      <c r="D2920">
        <v>122420</v>
      </c>
      <c r="E2920">
        <v>122670</v>
      </c>
    </row>
    <row r="2921" spans="1:5" x14ac:dyDescent="0.25">
      <c r="A2921" s="2">
        <v>45672.666666666664</v>
      </c>
      <c r="B2921">
        <v>122275</v>
      </c>
      <c r="C2921">
        <v>122470</v>
      </c>
      <c r="D2921">
        <v>122240</v>
      </c>
      <c r="E2921">
        <v>122455</v>
      </c>
    </row>
    <row r="2922" spans="1:5" x14ac:dyDescent="0.25">
      <c r="A2922" s="2">
        <v>45672.65625</v>
      </c>
      <c r="B2922">
        <v>122240</v>
      </c>
      <c r="C2922">
        <v>122355</v>
      </c>
      <c r="D2922">
        <v>122220</v>
      </c>
      <c r="E2922">
        <v>122270</v>
      </c>
    </row>
    <row r="2923" spans="1:5" x14ac:dyDescent="0.25">
      <c r="A2923" s="2">
        <v>45672.645833333336</v>
      </c>
      <c r="B2923">
        <v>122200</v>
      </c>
      <c r="C2923">
        <v>122305</v>
      </c>
      <c r="D2923">
        <v>122175</v>
      </c>
      <c r="E2923">
        <v>122240</v>
      </c>
    </row>
    <row r="2924" spans="1:5" x14ac:dyDescent="0.25">
      <c r="A2924" s="2">
        <v>45672.635416666664</v>
      </c>
      <c r="B2924">
        <v>122220</v>
      </c>
      <c r="C2924">
        <v>122295</v>
      </c>
      <c r="D2924">
        <v>122175</v>
      </c>
      <c r="E2924">
        <v>122195</v>
      </c>
    </row>
    <row r="2925" spans="1:5" x14ac:dyDescent="0.25">
      <c r="A2925" s="2">
        <v>45672.625</v>
      </c>
      <c r="B2925">
        <v>121985</v>
      </c>
      <c r="C2925">
        <v>122240</v>
      </c>
      <c r="D2925">
        <v>121955</v>
      </c>
      <c r="E2925">
        <v>122220</v>
      </c>
    </row>
    <row r="2926" spans="1:5" x14ac:dyDescent="0.25">
      <c r="A2926" s="2">
        <v>45672.614583333336</v>
      </c>
      <c r="B2926">
        <v>121865</v>
      </c>
      <c r="C2926">
        <v>121995</v>
      </c>
      <c r="D2926">
        <v>121825</v>
      </c>
      <c r="E2926">
        <v>121985</v>
      </c>
    </row>
    <row r="2927" spans="1:5" x14ac:dyDescent="0.25">
      <c r="A2927" s="2">
        <v>45672.604166666664</v>
      </c>
      <c r="B2927">
        <v>121860</v>
      </c>
      <c r="C2927">
        <v>121980</v>
      </c>
      <c r="D2927">
        <v>121835</v>
      </c>
      <c r="E2927">
        <v>121865</v>
      </c>
    </row>
    <row r="2928" spans="1:5" x14ac:dyDescent="0.25">
      <c r="A2928" s="2">
        <v>45672.59375</v>
      </c>
      <c r="B2928">
        <v>121860</v>
      </c>
      <c r="C2928">
        <v>121885</v>
      </c>
      <c r="D2928">
        <v>121760</v>
      </c>
      <c r="E2928">
        <v>121860</v>
      </c>
    </row>
    <row r="2929" spans="1:5" x14ac:dyDescent="0.25">
      <c r="A2929" s="2">
        <v>45672.583333333336</v>
      </c>
      <c r="B2929">
        <v>121925</v>
      </c>
      <c r="C2929">
        <v>121925</v>
      </c>
      <c r="D2929">
        <v>121805</v>
      </c>
      <c r="E2929">
        <v>121865</v>
      </c>
    </row>
    <row r="2930" spans="1:5" x14ac:dyDescent="0.25">
      <c r="A2930" s="2">
        <v>45672.572916666664</v>
      </c>
      <c r="B2930">
        <v>121735</v>
      </c>
      <c r="C2930">
        <v>121930</v>
      </c>
      <c r="D2930">
        <v>121720</v>
      </c>
      <c r="E2930">
        <v>121920</v>
      </c>
    </row>
    <row r="2931" spans="1:5" x14ac:dyDescent="0.25">
      <c r="A2931" s="2">
        <v>45672.5625</v>
      </c>
      <c r="B2931">
        <v>121650</v>
      </c>
      <c r="C2931">
        <v>121750</v>
      </c>
      <c r="D2931">
        <v>121620</v>
      </c>
      <c r="E2931">
        <v>121730</v>
      </c>
    </row>
    <row r="2932" spans="1:5" x14ac:dyDescent="0.25">
      <c r="A2932" s="2">
        <v>45672.552083333336</v>
      </c>
      <c r="B2932">
        <v>121640</v>
      </c>
      <c r="C2932">
        <v>121695</v>
      </c>
      <c r="D2932">
        <v>121600</v>
      </c>
      <c r="E2932">
        <v>121650</v>
      </c>
    </row>
    <row r="2933" spans="1:5" x14ac:dyDescent="0.25">
      <c r="A2933" s="2">
        <v>45672.541666666664</v>
      </c>
      <c r="B2933">
        <v>121615</v>
      </c>
      <c r="C2933">
        <v>121675</v>
      </c>
      <c r="D2933">
        <v>121535</v>
      </c>
      <c r="E2933">
        <v>121640</v>
      </c>
    </row>
    <row r="2934" spans="1:5" x14ac:dyDescent="0.25">
      <c r="A2934" s="2">
        <v>45672.53125</v>
      </c>
      <c r="B2934">
        <v>121690</v>
      </c>
      <c r="C2934">
        <v>121705</v>
      </c>
      <c r="D2934">
        <v>121565</v>
      </c>
      <c r="E2934">
        <v>121610</v>
      </c>
    </row>
    <row r="2935" spans="1:5" x14ac:dyDescent="0.25">
      <c r="A2935" s="2">
        <v>45672.520833333336</v>
      </c>
      <c r="B2935">
        <v>121685</v>
      </c>
      <c r="C2935">
        <v>121715</v>
      </c>
      <c r="D2935">
        <v>121565</v>
      </c>
      <c r="E2935">
        <v>121690</v>
      </c>
    </row>
    <row r="2936" spans="1:5" x14ac:dyDescent="0.25">
      <c r="A2936" s="2">
        <v>45672.510416666664</v>
      </c>
      <c r="B2936">
        <v>121575</v>
      </c>
      <c r="C2936">
        <v>121765</v>
      </c>
      <c r="D2936">
        <v>121515</v>
      </c>
      <c r="E2936">
        <v>121685</v>
      </c>
    </row>
    <row r="2937" spans="1:5" x14ac:dyDescent="0.25">
      <c r="A2937" s="2">
        <v>45672.5</v>
      </c>
      <c r="B2937">
        <v>121605</v>
      </c>
      <c r="C2937">
        <v>121610</v>
      </c>
      <c r="D2937">
        <v>121325</v>
      </c>
      <c r="E2937">
        <v>121570</v>
      </c>
    </row>
    <row r="2938" spans="1:5" x14ac:dyDescent="0.25">
      <c r="A2938" s="2">
        <v>45672.489583333336</v>
      </c>
      <c r="B2938">
        <v>121550</v>
      </c>
      <c r="C2938">
        <v>121755</v>
      </c>
      <c r="D2938">
        <v>121540</v>
      </c>
      <c r="E2938">
        <v>121600</v>
      </c>
    </row>
    <row r="2939" spans="1:5" x14ac:dyDescent="0.25">
      <c r="A2939" s="2">
        <v>45672.479166666664</v>
      </c>
      <c r="B2939">
        <v>121875</v>
      </c>
      <c r="C2939">
        <v>121920</v>
      </c>
      <c r="D2939">
        <v>121475</v>
      </c>
      <c r="E2939">
        <v>121545</v>
      </c>
    </row>
    <row r="2940" spans="1:5" x14ac:dyDescent="0.25">
      <c r="A2940" s="2">
        <v>45672.46875</v>
      </c>
      <c r="B2940">
        <v>121680</v>
      </c>
      <c r="C2940">
        <v>121890</v>
      </c>
      <c r="D2940">
        <v>121650</v>
      </c>
      <c r="E2940">
        <v>121880</v>
      </c>
    </row>
    <row r="2941" spans="1:5" x14ac:dyDescent="0.25">
      <c r="A2941" s="2">
        <v>45672.458333333336</v>
      </c>
      <c r="B2941">
        <v>121910</v>
      </c>
      <c r="C2941">
        <v>121995</v>
      </c>
      <c r="D2941">
        <v>121650</v>
      </c>
      <c r="E2941">
        <v>121685</v>
      </c>
    </row>
    <row r="2942" spans="1:5" x14ac:dyDescent="0.25">
      <c r="A2942" s="2">
        <v>45672.447916666664</v>
      </c>
      <c r="B2942">
        <v>121780</v>
      </c>
      <c r="C2942">
        <v>122025</v>
      </c>
      <c r="D2942">
        <v>121730</v>
      </c>
      <c r="E2942">
        <v>121910</v>
      </c>
    </row>
    <row r="2943" spans="1:5" x14ac:dyDescent="0.25">
      <c r="A2943" s="2">
        <v>45672.4375</v>
      </c>
      <c r="B2943">
        <v>121215</v>
      </c>
      <c r="C2943">
        <v>122035</v>
      </c>
      <c r="D2943">
        <v>121190</v>
      </c>
      <c r="E2943">
        <v>121785</v>
      </c>
    </row>
    <row r="2944" spans="1:5" x14ac:dyDescent="0.25">
      <c r="A2944" s="2">
        <v>45672.427083333336</v>
      </c>
      <c r="B2944">
        <v>121185</v>
      </c>
      <c r="C2944">
        <v>121260</v>
      </c>
      <c r="D2944">
        <v>121030</v>
      </c>
      <c r="E2944">
        <v>121210</v>
      </c>
    </row>
    <row r="2945" spans="1:5" x14ac:dyDescent="0.25">
      <c r="A2945" s="2">
        <v>45672.416666666664</v>
      </c>
      <c r="B2945">
        <v>121275</v>
      </c>
      <c r="C2945">
        <v>121425</v>
      </c>
      <c r="D2945">
        <v>121165</v>
      </c>
      <c r="E2945">
        <v>121185</v>
      </c>
    </row>
    <row r="2946" spans="1:5" x14ac:dyDescent="0.25">
      <c r="A2946" s="2">
        <v>45672.40625</v>
      </c>
      <c r="B2946">
        <v>121055</v>
      </c>
      <c r="C2946">
        <v>121290</v>
      </c>
      <c r="D2946">
        <v>120990</v>
      </c>
      <c r="E2946">
        <v>121280</v>
      </c>
    </row>
    <row r="2947" spans="1:5" x14ac:dyDescent="0.25">
      <c r="A2947" s="2">
        <v>45672.395833333336</v>
      </c>
      <c r="B2947">
        <v>120995</v>
      </c>
      <c r="C2947">
        <v>121150</v>
      </c>
      <c r="D2947">
        <v>120980</v>
      </c>
      <c r="E2947">
        <v>121055</v>
      </c>
    </row>
    <row r="2948" spans="1:5" x14ac:dyDescent="0.25">
      <c r="A2948" s="2">
        <v>45672.385416666664</v>
      </c>
      <c r="B2948">
        <v>120775</v>
      </c>
      <c r="C2948">
        <v>121045</v>
      </c>
      <c r="D2948">
        <v>120755</v>
      </c>
      <c r="E2948">
        <v>121000</v>
      </c>
    </row>
    <row r="2949" spans="1:5" x14ac:dyDescent="0.25">
      <c r="A2949" s="2">
        <v>45672.375</v>
      </c>
      <c r="B2949">
        <v>120270</v>
      </c>
      <c r="C2949">
        <v>120900</v>
      </c>
      <c r="D2949">
        <v>120270</v>
      </c>
      <c r="E2949">
        <v>120775</v>
      </c>
    </row>
    <row r="2950" spans="1:5" x14ac:dyDescent="0.25">
      <c r="A2950" s="2">
        <v>45671.760416666664</v>
      </c>
      <c r="B2950">
        <v>120285</v>
      </c>
      <c r="C2950">
        <v>120375</v>
      </c>
      <c r="D2950">
        <v>120270</v>
      </c>
      <c r="E2950">
        <v>120325</v>
      </c>
    </row>
    <row r="2951" spans="1:5" x14ac:dyDescent="0.25">
      <c r="A2951" s="2">
        <v>45671.75</v>
      </c>
      <c r="B2951">
        <v>120265</v>
      </c>
      <c r="C2951">
        <v>120305</v>
      </c>
      <c r="D2951">
        <v>120225</v>
      </c>
      <c r="E2951">
        <v>120285</v>
      </c>
    </row>
    <row r="2952" spans="1:5" x14ac:dyDescent="0.25">
      <c r="A2952" s="2">
        <v>45671.739583333336</v>
      </c>
      <c r="B2952">
        <v>120190</v>
      </c>
      <c r="C2952">
        <v>120360</v>
      </c>
      <c r="D2952">
        <v>120165</v>
      </c>
      <c r="E2952">
        <v>120265</v>
      </c>
    </row>
    <row r="2953" spans="1:5" x14ac:dyDescent="0.25">
      <c r="A2953" s="2">
        <v>45671.729166666664</v>
      </c>
      <c r="B2953">
        <v>120190</v>
      </c>
      <c r="C2953">
        <v>120220</v>
      </c>
      <c r="D2953">
        <v>120090</v>
      </c>
      <c r="E2953">
        <v>120190</v>
      </c>
    </row>
    <row r="2954" spans="1:5" x14ac:dyDescent="0.25">
      <c r="A2954" s="2">
        <v>45671.71875</v>
      </c>
      <c r="B2954">
        <v>119990</v>
      </c>
      <c r="C2954">
        <v>120195</v>
      </c>
      <c r="D2954">
        <v>119980</v>
      </c>
      <c r="E2954">
        <v>120190</v>
      </c>
    </row>
    <row r="2955" spans="1:5" x14ac:dyDescent="0.25">
      <c r="A2955" s="2">
        <v>45671.708333333336</v>
      </c>
      <c r="B2955">
        <v>120115</v>
      </c>
      <c r="C2955">
        <v>120130</v>
      </c>
      <c r="D2955">
        <v>119980</v>
      </c>
      <c r="E2955">
        <v>119990</v>
      </c>
    </row>
    <row r="2956" spans="1:5" x14ac:dyDescent="0.25">
      <c r="A2956" s="2">
        <v>45671.697916666664</v>
      </c>
      <c r="B2956">
        <v>120165</v>
      </c>
      <c r="C2956">
        <v>120205</v>
      </c>
      <c r="D2956">
        <v>120060</v>
      </c>
      <c r="E2956">
        <v>120110</v>
      </c>
    </row>
    <row r="2957" spans="1:5" x14ac:dyDescent="0.25">
      <c r="A2957" s="2">
        <v>45671.6875</v>
      </c>
      <c r="B2957">
        <v>120160</v>
      </c>
      <c r="C2957">
        <v>120330</v>
      </c>
      <c r="D2957">
        <v>120135</v>
      </c>
      <c r="E2957">
        <v>120160</v>
      </c>
    </row>
    <row r="2958" spans="1:5" x14ac:dyDescent="0.25">
      <c r="A2958" s="2">
        <v>45671.677083333336</v>
      </c>
      <c r="B2958">
        <v>120040</v>
      </c>
      <c r="C2958">
        <v>120215</v>
      </c>
      <c r="D2958">
        <v>120035</v>
      </c>
      <c r="E2958">
        <v>120155</v>
      </c>
    </row>
    <row r="2959" spans="1:5" x14ac:dyDescent="0.25">
      <c r="A2959" s="2">
        <v>45671.666666666664</v>
      </c>
      <c r="B2959">
        <v>119905</v>
      </c>
      <c r="C2959">
        <v>120090</v>
      </c>
      <c r="D2959">
        <v>119875</v>
      </c>
      <c r="E2959">
        <v>120040</v>
      </c>
    </row>
    <row r="2960" spans="1:5" x14ac:dyDescent="0.25">
      <c r="A2960" s="2">
        <v>45671.65625</v>
      </c>
      <c r="B2960">
        <v>119885</v>
      </c>
      <c r="C2960">
        <v>119960</v>
      </c>
      <c r="D2960">
        <v>119840</v>
      </c>
      <c r="E2960">
        <v>119910</v>
      </c>
    </row>
    <row r="2961" spans="1:5" x14ac:dyDescent="0.25">
      <c r="A2961" s="2">
        <v>45671.645833333336</v>
      </c>
      <c r="B2961">
        <v>119865</v>
      </c>
      <c r="C2961">
        <v>119905</v>
      </c>
      <c r="D2961">
        <v>119795</v>
      </c>
      <c r="E2961">
        <v>119885</v>
      </c>
    </row>
    <row r="2962" spans="1:5" x14ac:dyDescent="0.25">
      <c r="A2962" s="2">
        <v>45671.635416666664</v>
      </c>
      <c r="B2962">
        <v>119905</v>
      </c>
      <c r="C2962">
        <v>119910</v>
      </c>
      <c r="D2962">
        <v>119775</v>
      </c>
      <c r="E2962">
        <v>119865</v>
      </c>
    </row>
    <row r="2963" spans="1:5" x14ac:dyDescent="0.25">
      <c r="A2963" s="2">
        <v>45671.625</v>
      </c>
      <c r="B2963">
        <v>119770</v>
      </c>
      <c r="C2963">
        <v>119935</v>
      </c>
      <c r="D2963">
        <v>119765</v>
      </c>
      <c r="E2963">
        <v>119905</v>
      </c>
    </row>
    <row r="2964" spans="1:5" x14ac:dyDescent="0.25">
      <c r="A2964" s="2">
        <v>45671.614583333336</v>
      </c>
      <c r="B2964">
        <v>120010</v>
      </c>
      <c r="C2964">
        <v>120040</v>
      </c>
      <c r="D2964">
        <v>119745</v>
      </c>
      <c r="E2964">
        <v>119770</v>
      </c>
    </row>
    <row r="2965" spans="1:5" x14ac:dyDescent="0.25">
      <c r="A2965" s="2">
        <v>45671.604166666664</v>
      </c>
      <c r="B2965">
        <v>119965</v>
      </c>
      <c r="C2965">
        <v>120040</v>
      </c>
      <c r="D2965">
        <v>119895</v>
      </c>
      <c r="E2965">
        <v>120015</v>
      </c>
    </row>
    <row r="2966" spans="1:5" x14ac:dyDescent="0.25">
      <c r="A2966" s="2">
        <v>45671.59375</v>
      </c>
      <c r="B2966">
        <v>119760</v>
      </c>
      <c r="C2966">
        <v>120000</v>
      </c>
      <c r="D2966">
        <v>119755</v>
      </c>
      <c r="E2966">
        <v>119970</v>
      </c>
    </row>
    <row r="2967" spans="1:5" x14ac:dyDescent="0.25">
      <c r="A2967" s="2">
        <v>45671.583333333336</v>
      </c>
      <c r="B2967">
        <v>119880</v>
      </c>
      <c r="C2967">
        <v>119885</v>
      </c>
      <c r="D2967">
        <v>119690</v>
      </c>
      <c r="E2967">
        <v>119765</v>
      </c>
    </row>
    <row r="2968" spans="1:5" x14ac:dyDescent="0.25">
      <c r="A2968" s="2">
        <v>45671.572916666664</v>
      </c>
      <c r="B2968">
        <v>119870</v>
      </c>
      <c r="C2968">
        <v>119940</v>
      </c>
      <c r="D2968">
        <v>119830</v>
      </c>
      <c r="E2968">
        <v>119880</v>
      </c>
    </row>
    <row r="2969" spans="1:5" x14ac:dyDescent="0.25">
      <c r="A2969" s="2">
        <v>45671.5625</v>
      </c>
      <c r="B2969">
        <v>119995</v>
      </c>
      <c r="C2969">
        <v>120090</v>
      </c>
      <c r="D2969">
        <v>119865</v>
      </c>
      <c r="E2969">
        <v>119865</v>
      </c>
    </row>
    <row r="2970" spans="1:5" x14ac:dyDescent="0.25">
      <c r="A2970" s="2">
        <v>45671.552083333336</v>
      </c>
      <c r="B2970">
        <v>120130</v>
      </c>
      <c r="C2970">
        <v>120165</v>
      </c>
      <c r="D2970">
        <v>119985</v>
      </c>
      <c r="E2970">
        <v>119990</v>
      </c>
    </row>
    <row r="2971" spans="1:5" x14ac:dyDescent="0.25">
      <c r="A2971" s="2">
        <v>45671.541666666664</v>
      </c>
      <c r="B2971">
        <v>120095</v>
      </c>
      <c r="C2971">
        <v>120145</v>
      </c>
      <c r="D2971">
        <v>119925</v>
      </c>
      <c r="E2971">
        <v>120135</v>
      </c>
    </row>
    <row r="2972" spans="1:5" x14ac:dyDescent="0.25">
      <c r="A2972" s="2">
        <v>45671.53125</v>
      </c>
      <c r="B2972">
        <v>120125</v>
      </c>
      <c r="C2972">
        <v>120195</v>
      </c>
      <c r="D2972">
        <v>119980</v>
      </c>
      <c r="E2972">
        <v>120095</v>
      </c>
    </row>
    <row r="2973" spans="1:5" x14ac:dyDescent="0.25">
      <c r="A2973" s="2">
        <v>45671.520833333336</v>
      </c>
      <c r="B2973">
        <v>119895</v>
      </c>
      <c r="C2973">
        <v>120150</v>
      </c>
      <c r="D2973">
        <v>119895</v>
      </c>
      <c r="E2973">
        <v>120130</v>
      </c>
    </row>
    <row r="2974" spans="1:5" x14ac:dyDescent="0.25">
      <c r="A2974" s="2">
        <v>45671.510416666664</v>
      </c>
      <c r="B2974">
        <v>119785</v>
      </c>
      <c r="C2974">
        <v>119930</v>
      </c>
      <c r="D2974">
        <v>119645</v>
      </c>
      <c r="E2974">
        <v>119895</v>
      </c>
    </row>
    <row r="2975" spans="1:5" x14ac:dyDescent="0.25">
      <c r="A2975" s="2">
        <v>45671.5</v>
      </c>
      <c r="B2975">
        <v>119560</v>
      </c>
      <c r="C2975">
        <v>119900</v>
      </c>
      <c r="D2975">
        <v>119530</v>
      </c>
      <c r="E2975">
        <v>119785</v>
      </c>
    </row>
    <row r="2976" spans="1:5" x14ac:dyDescent="0.25">
      <c r="A2976" s="2">
        <v>45671.489583333336</v>
      </c>
      <c r="B2976">
        <v>119545</v>
      </c>
      <c r="C2976">
        <v>119880</v>
      </c>
      <c r="D2976">
        <v>119390</v>
      </c>
      <c r="E2976">
        <v>119555</v>
      </c>
    </row>
    <row r="2977" spans="1:5" x14ac:dyDescent="0.25">
      <c r="A2977" s="2">
        <v>45671.479166666664</v>
      </c>
      <c r="B2977">
        <v>119250</v>
      </c>
      <c r="C2977">
        <v>119590</v>
      </c>
      <c r="D2977">
        <v>119055</v>
      </c>
      <c r="E2977">
        <v>119545</v>
      </c>
    </row>
    <row r="2978" spans="1:5" x14ac:dyDescent="0.25">
      <c r="A2978" s="2">
        <v>45671.46875</v>
      </c>
      <c r="B2978">
        <v>119720</v>
      </c>
      <c r="C2978">
        <v>119755</v>
      </c>
      <c r="D2978">
        <v>119135</v>
      </c>
      <c r="E2978">
        <v>119250</v>
      </c>
    </row>
    <row r="2979" spans="1:5" x14ac:dyDescent="0.25">
      <c r="A2979" s="2">
        <v>45671.458333333336</v>
      </c>
      <c r="B2979">
        <v>120100</v>
      </c>
      <c r="C2979">
        <v>120105</v>
      </c>
      <c r="D2979">
        <v>119525</v>
      </c>
      <c r="E2979">
        <v>119715</v>
      </c>
    </row>
    <row r="2980" spans="1:5" x14ac:dyDescent="0.25">
      <c r="A2980" s="2">
        <v>45671.447916666664</v>
      </c>
      <c r="B2980">
        <v>119595</v>
      </c>
      <c r="C2980">
        <v>120370</v>
      </c>
      <c r="D2980">
        <v>119495</v>
      </c>
      <c r="E2980">
        <v>120095</v>
      </c>
    </row>
    <row r="2981" spans="1:5" x14ac:dyDescent="0.25">
      <c r="A2981" s="2">
        <v>45671.4375</v>
      </c>
      <c r="B2981">
        <v>119690</v>
      </c>
      <c r="C2981">
        <v>120030</v>
      </c>
      <c r="D2981">
        <v>119430</v>
      </c>
      <c r="E2981">
        <v>119600</v>
      </c>
    </row>
    <row r="2982" spans="1:5" x14ac:dyDescent="0.25">
      <c r="A2982" s="2">
        <v>45671.427083333336</v>
      </c>
      <c r="B2982">
        <v>119860</v>
      </c>
      <c r="C2982">
        <v>119960</v>
      </c>
      <c r="D2982">
        <v>119585</v>
      </c>
      <c r="E2982">
        <v>119690</v>
      </c>
    </row>
    <row r="2983" spans="1:5" x14ac:dyDescent="0.25">
      <c r="A2983" s="2">
        <v>45671.416666666664</v>
      </c>
      <c r="B2983">
        <v>119980</v>
      </c>
      <c r="C2983">
        <v>120080</v>
      </c>
      <c r="D2983">
        <v>119835</v>
      </c>
      <c r="E2983">
        <v>119855</v>
      </c>
    </row>
    <row r="2984" spans="1:5" x14ac:dyDescent="0.25">
      <c r="A2984" s="2">
        <v>45671.40625</v>
      </c>
      <c r="B2984">
        <v>120140</v>
      </c>
      <c r="C2984">
        <v>120160</v>
      </c>
      <c r="D2984">
        <v>119930</v>
      </c>
      <c r="E2984">
        <v>119985</v>
      </c>
    </row>
    <row r="2985" spans="1:5" x14ac:dyDescent="0.25">
      <c r="A2985" s="2">
        <v>45671.395833333336</v>
      </c>
      <c r="B2985">
        <v>120175</v>
      </c>
      <c r="C2985">
        <v>120195</v>
      </c>
      <c r="D2985">
        <v>119945</v>
      </c>
      <c r="E2985">
        <v>120145</v>
      </c>
    </row>
    <row r="2986" spans="1:5" x14ac:dyDescent="0.25">
      <c r="A2986" s="2">
        <v>45671.385416666664</v>
      </c>
      <c r="B2986">
        <v>120255</v>
      </c>
      <c r="C2986">
        <v>120410</v>
      </c>
      <c r="D2986">
        <v>120100</v>
      </c>
      <c r="E2986">
        <v>120180</v>
      </c>
    </row>
    <row r="2987" spans="1:5" x14ac:dyDescent="0.25">
      <c r="A2987" s="2">
        <v>45671.375</v>
      </c>
      <c r="B2987">
        <v>120230</v>
      </c>
      <c r="C2987">
        <v>120510</v>
      </c>
      <c r="D2987">
        <v>120150</v>
      </c>
      <c r="E2987">
        <v>120255</v>
      </c>
    </row>
    <row r="2988" spans="1:5" x14ac:dyDescent="0.25">
      <c r="A2988" s="2">
        <v>45670.760416666664</v>
      </c>
      <c r="B2988">
        <v>119895</v>
      </c>
      <c r="C2988">
        <v>119945</v>
      </c>
      <c r="D2988">
        <v>119770</v>
      </c>
      <c r="E2988">
        <v>119770</v>
      </c>
    </row>
    <row r="2989" spans="1:5" x14ac:dyDescent="0.25">
      <c r="A2989" s="2">
        <v>45670.75</v>
      </c>
      <c r="B2989">
        <v>119930</v>
      </c>
      <c r="C2989">
        <v>119975</v>
      </c>
      <c r="D2989">
        <v>119875</v>
      </c>
      <c r="E2989">
        <v>119895</v>
      </c>
    </row>
    <row r="2990" spans="1:5" x14ac:dyDescent="0.25">
      <c r="A2990" s="2">
        <v>45670.739583333336</v>
      </c>
      <c r="B2990">
        <v>119930</v>
      </c>
      <c r="C2990">
        <v>119995</v>
      </c>
      <c r="D2990">
        <v>119895</v>
      </c>
      <c r="E2990">
        <v>119925</v>
      </c>
    </row>
    <row r="2991" spans="1:5" x14ac:dyDescent="0.25">
      <c r="A2991" s="2">
        <v>45670.729166666664</v>
      </c>
      <c r="B2991">
        <v>119915</v>
      </c>
      <c r="C2991">
        <v>119975</v>
      </c>
      <c r="D2991">
        <v>119910</v>
      </c>
      <c r="E2991">
        <v>119925</v>
      </c>
    </row>
    <row r="2992" spans="1:5" x14ac:dyDescent="0.25">
      <c r="A2992" s="2">
        <v>45670.71875</v>
      </c>
      <c r="B2992">
        <v>119900</v>
      </c>
      <c r="C2992">
        <v>119960</v>
      </c>
      <c r="D2992">
        <v>119845</v>
      </c>
      <c r="E2992">
        <v>119910</v>
      </c>
    </row>
    <row r="2993" spans="1:5" x14ac:dyDescent="0.25">
      <c r="A2993" s="2">
        <v>45670.708333333336</v>
      </c>
      <c r="B2993">
        <v>119900</v>
      </c>
      <c r="C2993">
        <v>119910</v>
      </c>
      <c r="D2993">
        <v>119810</v>
      </c>
      <c r="E2993">
        <v>119900</v>
      </c>
    </row>
    <row r="2994" spans="1:5" x14ac:dyDescent="0.25">
      <c r="A2994" s="2">
        <v>45670.697916666664</v>
      </c>
      <c r="B2994">
        <v>119925</v>
      </c>
      <c r="C2994">
        <v>119955</v>
      </c>
      <c r="D2994">
        <v>119845</v>
      </c>
      <c r="E2994">
        <v>119900</v>
      </c>
    </row>
    <row r="2995" spans="1:5" x14ac:dyDescent="0.25">
      <c r="A2995" s="2">
        <v>45670.6875</v>
      </c>
      <c r="B2995">
        <v>119910</v>
      </c>
      <c r="C2995">
        <v>119985</v>
      </c>
      <c r="D2995">
        <v>119830</v>
      </c>
      <c r="E2995">
        <v>119925</v>
      </c>
    </row>
    <row r="2996" spans="1:5" x14ac:dyDescent="0.25">
      <c r="A2996" s="2">
        <v>45670.677083333336</v>
      </c>
      <c r="B2996">
        <v>119935</v>
      </c>
      <c r="C2996">
        <v>119980</v>
      </c>
      <c r="D2996">
        <v>119865</v>
      </c>
      <c r="E2996">
        <v>119905</v>
      </c>
    </row>
    <row r="2997" spans="1:5" x14ac:dyDescent="0.25">
      <c r="A2997" s="2">
        <v>45670.666666666664</v>
      </c>
      <c r="B2997">
        <v>119915</v>
      </c>
      <c r="C2997">
        <v>119955</v>
      </c>
      <c r="D2997">
        <v>119780</v>
      </c>
      <c r="E2997">
        <v>119935</v>
      </c>
    </row>
    <row r="2998" spans="1:5" x14ac:dyDescent="0.25">
      <c r="A2998" s="2">
        <v>45670.65625</v>
      </c>
      <c r="B2998">
        <v>119955</v>
      </c>
      <c r="C2998">
        <v>119980</v>
      </c>
      <c r="D2998">
        <v>119875</v>
      </c>
      <c r="E2998">
        <v>119910</v>
      </c>
    </row>
    <row r="2999" spans="1:5" x14ac:dyDescent="0.25">
      <c r="A2999" s="2">
        <v>45670.645833333336</v>
      </c>
      <c r="B2999">
        <v>119950</v>
      </c>
      <c r="C2999">
        <v>120005</v>
      </c>
      <c r="D2999">
        <v>119910</v>
      </c>
      <c r="E2999">
        <v>119955</v>
      </c>
    </row>
    <row r="3000" spans="1:5" x14ac:dyDescent="0.25">
      <c r="A3000" s="2">
        <v>45670.635416666664</v>
      </c>
      <c r="B3000">
        <v>119900</v>
      </c>
      <c r="C3000">
        <v>119980</v>
      </c>
      <c r="D3000">
        <v>119860</v>
      </c>
      <c r="E3000">
        <v>119950</v>
      </c>
    </row>
    <row r="3001" spans="1:5" x14ac:dyDescent="0.25">
      <c r="A3001" s="2">
        <v>45670.625</v>
      </c>
      <c r="B3001">
        <v>119965</v>
      </c>
      <c r="C3001">
        <v>120010</v>
      </c>
      <c r="D3001">
        <v>119890</v>
      </c>
      <c r="E3001">
        <v>119900</v>
      </c>
    </row>
    <row r="3002" spans="1:5" x14ac:dyDescent="0.25">
      <c r="A3002" s="2">
        <v>45670.614583333336</v>
      </c>
      <c r="B3002">
        <v>119995</v>
      </c>
      <c r="C3002">
        <v>120050</v>
      </c>
      <c r="D3002">
        <v>119925</v>
      </c>
      <c r="E3002">
        <v>119960</v>
      </c>
    </row>
    <row r="3003" spans="1:5" x14ac:dyDescent="0.25">
      <c r="A3003" s="2">
        <v>45670.604166666664</v>
      </c>
      <c r="B3003">
        <v>119945</v>
      </c>
      <c r="C3003">
        <v>120020</v>
      </c>
      <c r="D3003">
        <v>119870</v>
      </c>
      <c r="E3003">
        <v>119995</v>
      </c>
    </row>
    <row r="3004" spans="1:5" x14ac:dyDescent="0.25">
      <c r="A3004" s="2">
        <v>45670.59375</v>
      </c>
      <c r="B3004">
        <v>119960</v>
      </c>
      <c r="C3004">
        <v>120000</v>
      </c>
      <c r="D3004">
        <v>119855</v>
      </c>
      <c r="E3004">
        <v>119945</v>
      </c>
    </row>
    <row r="3005" spans="1:5" x14ac:dyDescent="0.25">
      <c r="A3005" s="2">
        <v>45670.583333333336</v>
      </c>
      <c r="B3005">
        <v>120095</v>
      </c>
      <c r="C3005">
        <v>120125</v>
      </c>
      <c r="D3005">
        <v>119925</v>
      </c>
      <c r="E3005">
        <v>119955</v>
      </c>
    </row>
    <row r="3006" spans="1:5" x14ac:dyDescent="0.25">
      <c r="A3006" s="2">
        <v>45670.572916666664</v>
      </c>
      <c r="B3006">
        <v>120165</v>
      </c>
      <c r="C3006">
        <v>120300</v>
      </c>
      <c r="D3006">
        <v>120085</v>
      </c>
      <c r="E3006">
        <v>120095</v>
      </c>
    </row>
    <row r="3007" spans="1:5" x14ac:dyDescent="0.25">
      <c r="A3007" s="2">
        <v>45670.5625</v>
      </c>
      <c r="B3007">
        <v>120485</v>
      </c>
      <c r="C3007">
        <v>120495</v>
      </c>
      <c r="D3007">
        <v>120160</v>
      </c>
      <c r="E3007">
        <v>120165</v>
      </c>
    </row>
    <row r="3008" spans="1:5" x14ac:dyDescent="0.25">
      <c r="A3008" s="2">
        <v>45670.552083333336</v>
      </c>
      <c r="B3008">
        <v>120520</v>
      </c>
      <c r="C3008">
        <v>120535</v>
      </c>
      <c r="D3008">
        <v>120410</v>
      </c>
      <c r="E3008">
        <v>120490</v>
      </c>
    </row>
    <row r="3009" spans="1:5" x14ac:dyDescent="0.25">
      <c r="A3009" s="2">
        <v>45670.541666666664</v>
      </c>
      <c r="B3009">
        <v>120435</v>
      </c>
      <c r="C3009">
        <v>120650</v>
      </c>
      <c r="D3009">
        <v>120405</v>
      </c>
      <c r="E3009">
        <v>120520</v>
      </c>
    </row>
    <row r="3010" spans="1:5" x14ac:dyDescent="0.25">
      <c r="A3010" s="2">
        <v>45670.53125</v>
      </c>
      <c r="B3010">
        <v>120485</v>
      </c>
      <c r="C3010">
        <v>120545</v>
      </c>
      <c r="D3010">
        <v>120390</v>
      </c>
      <c r="E3010">
        <v>120435</v>
      </c>
    </row>
    <row r="3011" spans="1:5" x14ac:dyDescent="0.25">
      <c r="A3011" s="2">
        <v>45670.520833333336</v>
      </c>
      <c r="B3011">
        <v>120445</v>
      </c>
      <c r="C3011">
        <v>120615</v>
      </c>
      <c r="D3011">
        <v>120440</v>
      </c>
      <c r="E3011">
        <v>120485</v>
      </c>
    </row>
    <row r="3012" spans="1:5" x14ac:dyDescent="0.25">
      <c r="A3012" s="2">
        <v>45670.510416666664</v>
      </c>
      <c r="B3012">
        <v>120380</v>
      </c>
      <c r="C3012">
        <v>120505</v>
      </c>
      <c r="D3012">
        <v>120355</v>
      </c>
      <c r="E3012">
        <v>120445</v>
      </c>
    </row>
    <row r="3013" spans="1:5" x14ac:dyDescent="0.25">
      <c r="A3013" s="2">
        <v>45670.5</v>
      </c>
      <c r="B3013">
        <v>120290</v>
      </c>
      <c r="C3013">
        <v>120400</v>
      </c>
      <c r="D3013">
        <v>120220</v>
      </c>
      <c r="E3013">
        <v>120380</v>
      </c>
    </row>
    <row r="3014" spans="1:5" x14ac:dyDescent="0.25">
      <c r="A3014" s="2">
        <v>45670.489583333336</v>
      </c>
      <c r="B3014">
        <v>120195</v>
      </c>
      <c r="C3014">
        <v>120465</v>
      </c>
      <c r="D3014">
        <v>120165</v>
      </c>
      <c r="E3014">
        <v>120290</v>
      </c>
    </row>
    <row r="3015" spans="1:5" x14ac:dyDescent="0.25">
      <c r="A3015" s="2">
        <v>45670.479166666664</v>
      </c>
      <c r="B3015">
        <v>119970</v>
      </c>
      <c r="C3015">
        <v>120335</v>
      </c>
      <c r="D3015">
        <v>119930</v>
      </c>
      <c r="E3015">
        <v>120190</v>
      </c>
    </row>
    <row r="3016" spans="1:5" x14ac:dyDescent="0.25">
      <c r="A3016" s="2">
        <v>45670.46875</v>
      </c>
      <c r="B3016">
        <v>119925</v>
      </c>
      <c r="C3016">
        <v>120115</v>
      </c>
      <c r="D3016">
        <v>119890</v>
      </c>
      <c r="E3016">
        <v>119970</v>
      </c>
    </row>
    <row r="3017" spans="1:5" x14ac:dyDescent="0.25">
      <c r="A3017" s="2">
        <v>45670.458333333336</v>
      </c>
      <c r="B3017">
        <v>119840</v>
      </c>
      <c r="C3017">
        <v>119955</v>
      </c>
      <c r="D3017">
        <v>119615</v>
      </c>
      <c r="E3017">
        <v>119925</v>
      </c>
    </row>
    <row r="3018" spans="1:5" x14ac:dyDescent="0.25">
      <c r="A3018" s="2">
        <v>45670.447916666664</v>
      </c>
      <c r="B3018">
        <v>119955</v>
      </c>
      <c r="C3018">
        <v>119985</v>
      </c>
      <c r="D3018">
        <v>119735</v>
      </c>
      <c r="E3018">
        <v>119845</v>
      </c>
    </row>
    <row r="3019" spans="1:5" x14ac:dyDescent="0.25">
      <c r="A3019" s="2">
        <v>45670.4375</v>
      </c>
      <c r="B3019">
        <v>119935</v>
      </c>
      <c r="C3019">
        <v>120070</v>
      </c>
      <c r="D3019">
        <v>119675</v>
      </c>
      <c r="E3019">
        <v>119960</v>
      </c>
    </row>
    <row r="3020" spans="1:5" x14ac:dyDescent="0.25">
      <c r="A3020" s="2">
        <v>45670.427083333336</v>
      </c>
      <c r="B3020">
        <v>119860</v>
      </c>
      <c r="C3020">
        <v>120015</v>
      </c>
      <c r="D3020">
        <v>119840</v>
      </c>
      <c r="E3020">
        <v>119935</v>
      </c>
    </row>
    <row r="3021" spans="1:5" x14ac:dyDescent="0.25">
      <c r="A3021" s="2">
        <v>45670.416666666664</v>
      </c>
      <c r="B3021">
        <v>119875</v>
      </c>
      <c r="C3021">
        <v>120155</v>
      </c>
      <c r="D3021">
        <v>119815</v>
      </c>
      <c r="E3021">
        <v>119855</v>
      </c>
    </row>
    <row r="3022" spans="1:5" x14ac:dyDescent="0.25">
      <c r="A3022" s="2">
        <v>45670.40625</v>
      </c>
      <c r="B3022">
        <v>119995</v>
      </c>
      <c r="C3022">
        <v>120070</v>
      </c>
      <c r="D3022">
        <v>119810</v>
      </c>
      <c r="E3022">
        <v>119870</v>
      </c>
    </row>
    <row r="3023" spans="1:5" x14ac:dyDescent="0.25">
      <c r="A3023" s="2">
        <v>45670.395833333336</v>
      </c>
      <c r="B3023">
        <v>120050</v>
      </c>
      <c r="C3023">
        <v>120165</v>
      </c>
      <c r="D3023">
        <v>119970</v>
      </c>
      <c r="E3023">
        <v>119990</v>
      </c>
    </row>
    <row r="3024" spans="1:5" x14ac:dyDescent="0.25">
      <c r="A3024" s="2">
        <v>45670.385416666664</v>
      </c>
      <c r="B3024">
        <v>119695</v>
      </c>
      <c r="C3024">
        <v>120050</v>
      </c>
      <c r="D3024">
        <v>119665</v>
      </c>
      <c r="E3024">
        <v>120050</v>
      </c>
    </row>
    <row r="3025" spans="1:5" x14ac:dyDescent="0.25">
      <c r="A3025" s="2">
        <v>45670.375</v>
      </c>
      <c r="B3025">
        <v>119785</v>
      </c>
      <c r="C3025">
        <v>119970</v>
      </c>
      <c r="D3025">
        <v>119565</v>
      </c>
      <c r="E3025">
        <v>119695</v>
      </c>
    </row>
    <row r="3026" spans="1:5" x14ac:dyDescent="0.25">
      <c r="A3026" s="2">
        <v>45667.760416666664</v>
      </c>
      <c r="B3026">
        <v>119995</v>
      </c>
      <c r="C3026">
        <v>120145</v>
      </c>
      <c r="D3026">
        <v>119915</v>
      </c>
      <c r="E3026">
        <v>120050</v>
      </c>
    </row>
    <row r="3027" spans="1:5" x14ac:dyDescent="0.25">
      <c r="A3027" s="2">
        <v>45667.75</v>
      </c>
      <c r="B3027">
        <v>119880</v>
      </c>
      <c r="C3027">
        <v>120060</v>
      </c>
      <c r="D3027">
        <v>119840</v>
      </c>
      <c r="E3027">
        <v>119995</v>
      </c>
    </row>
    <row r="3028" spans="1:5" x14ac:dyDescent="0.25">
      <c r="A3028" s="2">
        <v>45667.739583333336</v>
      </c>
      <c r="B3028">
        <v>119950</v>
      </c>
      <c r="C3028">
        <v>119995</v>
      </c>
      <c r="D3028">
        <v>119835</v>
      </c>
      <c r="E3028">
        <v>119880</v>
      </c>
    </row>
    <row r="3029" spans="1:5" x14ac:dyDescent="0.25">
      <c r="A3029" s="2">
        <v>45667.729166666664</v>
      </c>
      <c r="B3029">
        <v>119895</v>
      </c>
      <c r="C3029">
        <v>119975</v>
      </c>
      <c r="D3029">
        <v>119780</v>
      </c>
      <c r="E3029">
        <v>119945</v>
      </c>
    </row>
    <row r="3030" spans="1:5" x14ac:dyDescent="0.25">
      <c r="A3030" s="2">
        <v>45667.71875</v>
      </c>
      <c r="B3030">
        <v>119775</v>
      </c>
      <c r="C3030">
        <v>119930</v>
      </c>
      <c r="D3030">
        <v>119735</v>
      </c>
      <c r="E3030">
        <v>119895</v>
      </c>
    </row>
    <row r="3031" spans="1:5" x14ac:dyDescent="0.25">
      <c r="A3031" s="2">
        <v>45667.708333333336</v>
      </c>
      <c r="B3031">
        <v>119925</v>
      </c>
      <c r="C3031">
        <v>119925</v>
      </c>
      <c r="D3031">
        <v>119755</v>
      </c>
      <c r="E3031">
        <v>119770</v>
      </c>
    </row>
    <row r="3032" spans="1:5" x14ac:dyDescent="0.25">
      <c r="A3032" s="2">
        <v>45667.697916666664</v>
      </c>
      <c r="B3032">
        <v>120025</v>
      </c>
      <c r="C3032">
        <v>120055</v>
      </c>
      <c r="D3032">
        <v>119895</v>
      </c>
      <c r="E3032">
        <v>119925</v>
      </c>
    </row>
    <row r="3033" spans="1:5" x14ac:dyDescent="0.25">
      <c r="A3033" s="2">
        <v>45667.6875</v>
      </c>
      <c r="B3033">
        <v>120140</v>
      </c>
      <c r="C3033">
        <v>120180</v>
      </c>
      <c r="D3033">
        <v>119950</v>
      </c>
      <c r="E3033">
        <v>120030</v>
      </c>
    </row>
    <row r="3034" spans="1:5" x14ac:dyDescent="0.25">
      <c r="A3034" s="2">
        <v>45667.677083333336</v>
      </c>
      <c r="B3034">
        <v>120050</v>
      </c>
      <c r="C3034">
        <v>120150</v>
      </c>
      <c r="D3034">
        <v>120020</v>
      </c>
      <c r="E3034">
        <v>120140</v>
      </c>
    </row>
    <row r="3035" spans="1:5" x14ac:dyDescent="0.25">
      <c r="A3035" s="2">
        <v>45667.666666666664</v>
      </c>
      <c r="B3035">
        <v>120220</v>
      </c>
      <c r="C3035">
        <v>120225</v>
      </c>
      <c r="D3035">
        <v>120040</v>
      </c>
      <c r="E3035">
        <v>120050</v>
      </c>
    </row>
    <row r="3036" spans="1:5" x14ac:dyDescent="0.25">
      <c r="A3036" s="2">
        <v>45667.65625</v>
      </c>
      <c r="B3036">
        <v>120105</v>
      </c>
      <c r="C3036">
        <v>120265</v>
      </c>
      <c r="D3036">
        <v>120080</v>
      </c>
      <c r="E3036">
        <v>120220</v>
      </c>
    </row>
    <row r="3037" spans="1:5" x14ac:dyDescent="0.25">
      <c r="A3037" s="2">
        <v>45667.645833333336</v>
      </c>
      <c r="B3037">
        <v>120195</v>
      </c>
      <c r="C3037">
        <v>120205</v>
      </c>
      <c r="D3037">
        <v>120030</v>
      </c>
      <c r="E3037">
        <v>120105</v>
      </c>
    </row>
    <row r="3038" spans="1:5" x14ac:dyDescent="0.25">
      <c r="A3038" s="2">
        <v>45667.635416666664</v>
      </c>
      <c r="B3038">
        <v>120065</v>
      </c>
      <c r="C3038">
        <v>120230</v>
      </c>
      <c r="D3038">
        <v>120020</v>
      </c>
      <c r="E3038">
        <v>120190</v>
      </c>
    </row>
    <row r="3039" spans="1:5" x14ac:dyDescent="0.25">
      <c r="A3039" s="2">
        <v>45667.625</v>
      </c>
      <c r="B3039">
        <v>120145</v>
      </c>
      <c r="C3039">
        <v>120180</v>
      </c>
      <c r="D3039">
        <v>120040</v>
      </c>
      <c r="E3039">
        <v>120065</v>
      </c>
    </row>
    <row r="3040" spans="1:5" x14ac:dyDescent="0.25">
      <c r="A3040" s="2">
        <v>45667.614583333336</v>
      </c>
      <c r="B3040">
        <v>120005</v>
      </c>
      <c r="C3040">
        <v>120205</v>
      </c>
      <c r="D3040">
        <v>119970</v>
      </c>
      <c r="E3040">
        <v>120145</v>
      </c>
    </row>
    <row r="3041" spans="1:5" x14ac:dyDescent="0.25">
      <c r="A3041" s="2">
        <v>45667.604166666664</v>
      </c>
      <c r="B3041">
        <v>119945</v>
      </c>
      <c r="C3041">
        <v>120090</v>
      </c>
      <c r="D3041">
        <v>119905</v>
      </c>
      <c r="E3041">
        <v>120000</v>
      </c>
    </row>
    <row r="3042" spans="1:5" x14ac:dyDescent="0.25">
      <c r="A3042" s="2">
        <v>45667.59375</v>
      </c>
      <c r="B3042">
        <v>119850</v>
      </c>
      <c r="C3042">
        <v>120070</v>
      </c>
      <c r="D3042">
        <v>119815</v>
      </c>
      <c r="E3042">
        <v>119945</v>
      </c>
    </row>
    <row r="3043" spans="1:5" x14ac:dyDescent="0.25">
      <c r="A3043" s="2">
        <v>45667.583333333336</v>
      </c>
      <c r="B3043">
        <v>119835</v>
      </c>
      <c r="C3043">
        <v>119875</v>
      </c>
      <c r="D3043">
        <v>119680</v>
      </c>
      <c r="E3043">
        <v>119850</v>
      </c>
    </row>
    <row r="3044" spans="1:5" x14ac:dyDescent="0.25">
      <c r="A3044" s="2">
        <v>45667.572916666664</v>
      </c>
      <c r="B3044">
        <v>119900</v>
      </c>
      <c r="C3044">
        <v>119950</v>
      </c>
      <c r="D3044">
        <v>119815</v>
      </c>
      <c r="E3044">
        <v>119835</v>
      </c>
    </row>
    <row r="3045" spans="1:5" x14ac:dyDescent="0.25">
      <c r="A3045" s="2">
        <v>45667.5625</v>
      </c>
      <c r="B3045">
        <v>119745</v>
      </c>
      <c r="C3045">
        <v>119930</v>
      </c>
      <c r="D3045">
        <v>119690</v>
      </c>
      <c r="E3045">
        <v>119900</v>
      </c>
    </row>
    <row r="3046" spans="1:5" x14ac:dyDescent="0.25">
      <c r="A3046" s="2">
        <v>45667.552083333336</v>
      </c>
      <c r="B3046">
        <v>119775</v>
      </c>
      <c r="C3046">
        <v>119830</v>
      </c>
      <c r="D3046">
        <v>119710</v>
      </c>
      <c r="E3046">
        <v>119745</v>
      </c>
    </row>
    <row r="3047" spans="1:5" x14ac:dyDescent="0.25">
      <c r="A3047" s="2">
        <v>45667.541666666664</v>
      </c>
      <c r="B3047">
        <v>119795</v>
      </c>
      <c r="C3047">
        <v>119830</v>
      </c>
      <c r="D3047">
        <v>119655</v>
      </c>
      <c r="E3047">
        <v>119770</v>
      </c>
    </row>
    <row r="3048" spans="1:5" x14ac:dyDescent="0.25">
      <c r="A3048" s="2">
        <v>45667.53125</v>
      </c>
      <c r="B3048">
        <v>119780</v>
      </c>
      <c r="C3048">
        <v>119875</v>
      </c>
      <c r="D3048">
        <v>119760</v>
      </c>
      <c r="E3048">
        <v>119800</v>
      </c>
    </row>
    <row r="3049" spans="1:5" x14ac:dyDescent="0.25">
      <c r="A3049" s="2">
        <v>45667.520833333336</v>
      </c>
      <c r="B3049">
        <v>119765</v>
      </c>
      <c r="C3049">
        <v>119865</v>
      </c>
      <c r="D3049">
        <v>119705</v>
      </c>
      <c r="E3049">
        <v>119780</v>
      </c>
    </row>
    <row r="3050" spans="1:5" x14ac:dyDescent="0.25">
      <c r="A3050" s="2">
        <v>45667.510416666664</v>
      </c>
      <c r="B3050">
        <v>119790</v>
      </c>
      <c r="C3050">
        <v>119905</v>
      </c>
      <c r="D3050">
        <v>119665</v>
      </c>
      <c r="E3050">
        <v>119765</v>
      </c>
    </row>
    <row r="3051" spans="1:5" x14ac:dyDescent="0.25">
      <c r="A3051" s="2">
        <v>45667.5</v>
      </c>
      <c r="B3051">
        <v>120005</v>
      </c>
      <c r="C3051">
        <v>120005</v>
      </c>
      <c r="D3051">
        <v>119700</v>
      </c>
      <c r="E3051">
        <v>119790</v>
      </c>
    </row>
    <row r="3052" spans="1:5" x14ac:dyDescent="0.25">
      <c r="A3052" s="2">
        <v>45667.489583333336</v>
      </c>
      <c r="B3052">
        <v>120195</v>
      </c>
      <c r="C3052">
        <v>120265</v>
      </c>
      <c r="D3052">
        <v>119955</v>
      </c>
      <c r="E3052">
        <v>120010</v>
      </c>
    </row>
    <row r="3053" spans="1:5" x14ac:dyDescent="0.25">
      <c r="A3053" s="2">
        <v>45667.479166666664</v>
      </c>
      <c r="B3053">
        <v>120100</v>
      </c>
      <c r="C3053">
        <v>120395</v>
      </c>
      <c r="D3053">
        <v>120040</v>
      </c>
      <c r="E3053">
        <v>120195</v>
      </c>
    </row>
    <row r="3054" spans="1:5" x14ac:dyDescent="0.25">
      <c r="A3054" s="2">
        <v>45667.46875</v>
      </c>
      <c r="B3054">
        <v>120265</v>
      </c>
      <c r="C3054">
        <v>120295</v>
      </c>
      <c r="D3054">
        <v>119995</v>
      </c>
      <c r="E3054">
        <v>120100</v>
      </c>
    </row>
    <row r="3055" spans="1:5" x14ac:dyDescent="0.25">
      <c r="A3055" s="2">
        <v>45667.458333333336</v>
      </c>
      <c r="B3055">
        <v>120235</v>
      </c>
      <c r="C3055">
        <v>120300</v>
      </c>
      <c r="D3055">
        <v>120055</v>
      </c>
      <c r="E3055">
        <v>120265</v>
      </c>
    </row>
    <row r="3056" spans="1:5" x14ac:dyDescent="0.25">
      <c r="A3056" s="2">
        <v>45667.447916666664</v>
      </c>
      <c r="B3056">
        <v>120300</v>
      </c>
      <c r="C3056">
        <v>120330</v>
      </c>
      <c r="D3056">
        <v>120090</v>
      </c>
      <c r="E3056">
        <v>120230</v>
      </c>
    </row>
    <row r="3057" spans="1:5" x14ac:dyDescent="0.25">
      <c r="A3057" s="2">
        <v>45667.4375</v>
      </c>
      <c r="B3057">
        <v>120650</v>
      </c>
      <c r="C3057">
        <v>120665</v>
      </c>
      <c r="D3057">
        <v>120105</v>
      </c>
      <c r="E3057">
        <v>120305</v>
      </c>
    </row>
    <row r="3058" spans="1:5" x14ac:dyDescent="0.25">
      <c r="A3058" s="2">
        <v>45667.427083333336</v>
      </c>
      <c r="B3058">
        <v>120560</v>
      </c>
      <c r="C3058">
        <v>120790</v>
      </c>
      <c r="D3058">
        <v>120425</v>
      </c>
      <c r="E3058">
        <v>120650</v>
      </c>
    </row>
    <row r="3059" spans="1:5" x14ac:dyDescent="0.25">
      <c r="A3059" s="2">
        <v>45667.416666666664</v>
      </c>
      <c r="B3059">
        <v>120855</v>
      </c>
      <c r="C3059">
        <v>120945</v>
      </c>
      <c r="D3059">
        <v>120540</v>
      </c>
      <c r="E3059">
        <v>120565</v>
      </c>
    </row>
    <row r="3060" spans="1:5" x14ac:dyDescent="0.25">
      <c r="A3060" s="2">
        <v>45667.40625</v>
      </c>
      <c r="B3060">
        <v>120930</v>
      </c>
      <c r="C3060">
        <v>121010</v>
      </c>
      <c r="D3060">
        <v>120825</v>
      </c>
      <c r="E3060">
        <v>120850</v>
      </c>
    </row>
    <row r="3061" spans="1:5" x14ac:dyDescent="0.25">
      <c r="A3061" s="2">
        <v>45667.395833333336</v>
      </c>
      <c r="B3061">
        <v>120930</v>
      </c>
      <c r="C3061">
        <v>120970</v>
      </c>
      <c r="D3061">
        <v>120840</v>
      </c>
      <c r="E3061">
        <v>120935</v>
      </c>
    </row>
    <row r="3062" spans="1:5" x14ac:dyDescent="0.25">
      <c r="A3062" s="2">
        <v>45667.385416666664</v>
      </c>
      <c r="B3062">
        <v>120910</v>
      </c>
      <c r="C3062">
        <v>120995</v>
      </c>
      <c r="D3062">
        <v>120830</v>
      </c>
      <c r="E3062">
        <v>120935</v>
      </c>
    </row>
    <row r="3063" spans="1:5" x14ac:dyDescent="0.25">
      <c r="A3063" s="2">
        <v>45667.375</v>
      </c>
      <c r="B3063">
        <v>121110</v>
      </c>
      <c r="C3063">
        <v>121420</v>
      </c>
      <c r="D3063">
        <v>120800</v>
      </c>
      <c r="E3063">
        <v>120910</v>
      </c>
    </row>
    <row r="3064" spans="1:5" x14ac:dyDescent="0.25">
      <c r="A3064" s="2">
        <v>45666.760416666664</v>
      </c>
      <c r="B3064">
        <v>120785</v>
      </c>
      <c r="C3064">
        <v>120850</v>
      </c>
      <c r="D3064">
        <v>120745</v>
      </c>
      <c r="E3064">
        <v>120750</v>
      </c>
    </row>
    <row r="3065" spans="1:5" x14ac:dyDescent="0.25">
      <c r="A3065" s="2">
        <v>45666.75</v>
      </c>
      <c r="B3065">
        <v>120915</v>
      </c>
      <c r="C3065">
        <v>120945</v>
      </c>
      <c r="D3065">
        <v>120735</v>
      </c>
      <c r="E3065">
        <v>120785</v>
      </c>
    </row>
    <row r="3066" spans="1:5" x14ac:dyDescent="0.25">
      <c r="A3066" s="2">
        <v>45666.739583333336</v>
      </c>
      <c r="B3066">
        <v>120800</v>
      </c>
      <c r="C3066">
        <v>120975</v>
      </c>
      <c r="D3066">
        <v>120800</v>
      </c>
      <c r="E3066">
        <v>120915</v>
      </c>
    </row>
    <row r="3067" spans="1:5" x14ac:dyDescent="0.25">
      <c r="A3067" s="2">
        <v>45666.729166666664</v>
      </c>
      <c r="B3067">
        <v>120725</v>
      </c>
      <c r="C3067">
        <v>120805</v>
      </c>
      <c r="D3067">
        <v>120685</v>
      </c>
      <c r="E3067">
        <v>120790</v>
      </c>
    </row>
    <row r="3068" spans="1:5" x14ac:dyDescent="0.25">
      <c r="A3068" s="2">
        <v>45666.71875</v>
      </c>
      <c r="B3068">
        <v>120765</v>
      </c>
      <c r="C3068">
        <v>120790</v>
      </c>
      <c r="D3068">
        <v>120665</v>
      </c>
      <c r="E3068">
        <v>120725</v>
      </c>
    </row>
    <row r="3069" spans="1:5" x14ac:dyDescent="0.25">
      <c r="A3069" s="2">
        <v>45666.708333333336</v>
      </c>
      <c r="B3069">
        <v>120795</v>
      </c>
      <c r="C3069">
        <v>120825</v>
      </c>
      <c r="D3069">
        <v>120740</v>
      </c>
      <c r="E3069">
        <v>120760</v>
      </c>
    </row>
    <row r="3070" spans="1:5" x14ac:dyDescent="0.25">
      <c r="A3070" s="2">
        <v>45666.697916666664</v>
      </c>
      <c r="B3070">
        <v>120730</v>
      </c>
      <c r="C3070">
        <v>120875</v>
      </c>
      <c r="D3070">
        <v>120705</v>
      </c>
      <c r="E3070">
        <v>120795</v>
      </c>
    </row>
    <row r="3071" spans="1:5" x14ac:dyDescent="0.25">
      <c r="A3071" s="2">
        <v>45666.6875</v>
      </c>
      <c r="B3071">
        <v>120750</v>
      </c>
      <c r="C3071">
        <v>120755</v>
      </c>
      <c r="D3071">
        <v>120650</v>
      </c>
      <c r="E3071">
        <v>120730</v>
      </c>
    </row>
    <row r="3072" spans="1:5" x14ac:dyDescent="0.25">
      <c r="A3072" s="2">
        <v>45666.677083333336</v>
      </c>
      <c r="B3072">
        <v>120680</v>
      </c>
      <c r="C3072">
        <v>120785</v>
      </c>
      <c r="D3072">
        <v>120665</v>
      </c>
      <c r="E3072">
        <v>120750</v>
      </c>
    </row>
    <row r="3073" spans="1:5" x14ac:dyDescent="0.25">
      <c r="A3073" s="2">
        <v>45666.666666666664</v>
      </c>
      <c r="B3073">
        <v>120870</v>
      </c>
      <c r="C3073">
        <v>120875</v>
      </c>
      <c r="D3073">
        <v>120650</v>
      </c>
      <c r="E3073">
        <v>120680</v>
      </c>
    </row>
    <row r="3074" spans="1:5" x14ac:dyDescent="0.25">
      <c r="A3074" s="2">
        <v>45666.65625</v>
      </c>
      <c r="B3074">
        <v>120885</v>
      </c>
      <c r="C3074">
        <v>120955</v>
      </c>
      <c r="D3074">
        <v>120865</v>
      </c>
      <c r="E3074">
        <v>120865</v>
      </c>
    </row>
    <row r="3075" spans="1:5" x14ac:dyDescent="0.25">
      <c r="A3075" s="2">
        <v>45666.645833333336</v>
      </c>
      <c r="B3075">
        <v>120955</v>
      </c>
      <c r="C3075">
        <v>120980</v>
      </c>
      <c r="D3075">
        <v>120825</v>
      </c>
      <c r="E3075">
        <v>120880</v>
      </c>
    </row>
    <row r="3076" spans="1:5" x14ac:dyDescent="0.25">
      <c r="A3076" s="2">
        <v>45666.635416666664</v>
      </c>
      <c r="B3076">
        <v>121010</v>
      </c>
      <c r="C3076">
        <v>121045</v>
      </c>
      <c r="D3076">
        <v>120955</v>
      </c>
      <c r="E3076">
        <v>120960</v>
      </c>
    </row>
    <row r="3077" spans="1:5" x14ac:dyDescent="0.25">
      <c r="A3077" s="2">
        <v>45666.625</v>
      </c>
      <c r="B3077">
        <v>121075</v>
      </c>
      <c r="C3077">
        <v>121080</v>
      </c>
      <c r="D3077">
        <v>120955</v>
      </c>
      <c r="E3077">
        <v>121005</v>
      </c>
    </row>
    <row r="3078" spans="1:5" x14ac:dyDescent="0.25">
      <c r="A3078" s="2">
        <v>45666.614583333336</v>
      </c>
      <c r="B3078">
        <v>120980</v>
      </c>
      <c r="C3078">
        <v>121095</v>
      </c>
      <c r="D3078">
        <v>120950</v>
      </c>
      <c r="E3078">
        <v>121070</v>
      </c>
    </row>
    <row r="3079" spans="1:5" x14ac:dyDescent="0.25">
      <c r="A3079" s="2">
        <v>45666.604166666664</v>
      </c>
      <c r="B3079">
        <v>120970</v>
      </c>
      <c r="C3079">
        <v>121050</v>
      </c>
      <c r="D3079">
        <v>120945</v>
      </c>
      <c r="E3079">
        <v>120980</v>
      </c>
    </row>
    <row r="3080" spans="1:5" x14ac:dyDescent="0.25">
      <c r="A3080" s="2">
        <v>45666.59375</v>
      </c>
      <c r="B3080">
        <v>121095</v>
      </c>
      <c r="C3080">
        <v>121135</v>
      </c>
      <c r="D3080">
        <v>120930</v>
      </c>
      <c r="E3080">
        <v>120975</v>
      </c>
    </row>
    <row r="3081" spans="1:5" x14ac:dyDescent="0.25">
      <c r="A3081" s="2">
        <v>45666.583333333336</v>
      </c>
      <c r="B3081">
        <v>121040</v>
      </c>
      <c r="C3081">
        <v>121150</v>
      </c>
      <c r="D3081">
        <v>121030</v>
      </c>
      <c r="E3081">
        <v>121100</v>
      </c>
    </row>
    <row r="3082" spans="1:5" x14ac:dyDescent="0.25">
      <c r="A3082" s="2">
        <v>45666.572916666664</v>
      </c>
      <c r="B3082">
        <v>120985</v>
      </c>
      <c r="C3082">
        <v>121040</v>
      </c>
      <c r="D3082">
        <v>120935</v>
      </c>
      <c r="E3082">
        <v>121035</v>
      </c>
    </row>
    <row r="3083" spans="1:5" x14ac:dyDescent="0.25">
      <c r="A3083" s="2">
        <v>45666.5625</v>
      </c>
      <c r="B3083">
        <v>120920</v>
      </c>
      <c r="C3083">
        <v>121020</v>
      </c>
      <c r="D3083">
        <v>120880</v>
      </c>
      <c r="E3083">
        <v>120985</v>
      </c>
    </row>
    <row r="3084" spans="1:5" x14ac:dyDescent="0.25">
      <c r="A3084" s="2">
        <v>45666.552083333336</v>
      </c>
      <c r="B3084">
        <v>120850</v>
      </c>
      <c r="C3084">
        <v>121000</v>
      </c>
      <c r="D3084">
        <v>120845</v>
      </c>
      <c r="E3084">
        <v>120920</v>
      </c>
    </row>
    <row r="3085" spans="1:5" x14ac:dyDescent="0.25">
      <c r="A3085" s="2">
        <v>45666.541666666664</v>
      </c>
      <c r="B3085">
        <v>121050</v>
      </c>
      <c r="C3085">
        <v>121055</v>
      </c>
      <c r="D3085">
        <v>120810</v>
      </c>
      <c r="E3085">
        <v>120850</v>
      </c>
    </row>
    <row r="3086" spans="1:5" x14ac:dyDescent="0.25">
      <c r="A3086" s="2">
        <v>45666.53125</v>
      </c>
      <c r="B3086">
        <v>121020</v>
      </c>
      <c r="C3086">
        <v>121095</v>
      </c>
      <c r="D3086">
        <v>120975</v>
      </c>
      <c r="E3086">
        <v>121050</v>
      </c>
    </row>
    <row r="3087" spans="1:5" x14ac:dyDescent="0.25">
      <c r="A3087" s="2">
        <v>45666.520833333336</v>
      </c>
      <c r="B3087">
        <v>120970</v>
      </c>
      <c r="C3087">
        <v>121080</v>
      </c>
      <c r="D3087">
        <v>120945</v>
      </c>
      <c r="E3087">
        <v>121025</v>
      </c>
    </row>
    <row r="3088" spans="1:5" x14ac:dyDescent="0.25">
      <c r="A3088" s="2">
        <v>45666.510416666664</v>
      </c>
      <c r="B3088">
        <v>120885</v>
      </c>
      <c r="C3088">
        <v>120990</v>
      </c>
      <c r="D3088">
        <v>120865</v>
      </c>
      <c r="E3088">
        <v>120970</v>
      </c>
    </row>
    <row r="3089" spans="1:5" x14ac:dyDescent="0.25">
      <c r="A3089" s="2">
        <v>45666.5</v>
      </c>
      <c r="B3089">
        <v>120840</v>
      </c>
      <c r="C3089">
        <v>120980</v>
      </c>
      <c r="D3089">
        <v>120780</v>
      </c>
      <c r="E3089">
        <v>120890</v>
      </c>
    </row>
    <row r="3090" spans="1:5" x14ac:dyDescent="0.25">
      <c r="A3090" s="2">
        <v>45666.489583333336</v>
      </c>
      <c r="B3090">
        <v>120835</v>
      </c>
      <c r="C3090">
        <v>120915</v>
      </c>
      <c r="D3090">
        <v>120775</v>
      </c>
      <c r="E3090">
        <v>120845</v>
      </c>
    </row>
    <row r="3091" spans="1:5" x14ac:dyDescent="0.25">
      <c r="A3091" s="2">
        <v>45666.479166666664</v>
      </c>
      <c r="B3091">
        <v>120680</v>
      </c>
      <c r="C3091">
        <v>120930</v>
      </c>
      <c r="D3091">
        <v>120630</v>
      </c>
      <c r="E3091">
        <v>120830</v>
      </c>
    </row>
    <row r="3092" spans="1:5" x14ac:dyDescent="0.25">
      <c r="A3092" s="2">
        <v>45666.46875</v>
      </c>
      <c r="B3092">
        <v>120625</v>
      </c>
      <c r="C3092">
        <v>120775</v>
      </c>
      <c r="D3092">
        <v>120555</v>
      </c>
      <c r="E3092">
        <v>120680</v>
      </c>
    </row>
    <row r="3093" spans="1:5" x14ac:dyDescent="0.25">
      <c r="A3093" s="2">
        <v>45666.458333333336</v>
      </c>
      <c r="B3093">
        <v>120775</v>
      </c>
      <c r="C3093">
        <v>120795</v>
      </c>
      <c r="D3093">
        <v>120510</v>
      </c>
      <c r="E3093">
        <v>120625</v>
      </c>
    </row>
    <row r="3094" spans="1:5" x14ac:dyDescent="0.25">
      <c r="A3094" s="2">
        <v>45666.447916666664</v>
      </c>
      <c r="B3094">
        <v>120855</v>
      </c>
      <c r="C3094">
        <v>120870</v>
      </c>
      <c r="D3094">
        <v>120715</v>
      </c>
      <c r="E3094">
        <v>120780</v>
      </c>
    </row>
    <row r="3095" spans="1:5" x14ac:dyDescent="0.25">
      <c r="A3095" s="2">
        <v>45666.4375</v>
      </c>
      <c r="B3095">
        <v>120840</v>
      </c>
      <c r="C3095">
        <v>120945</v>
      </c>
      <c r="D3095">
        <v>120655</v>
      </c>
      <c r="E3095">
        <v>120855</v>
      </c>
    </row>
    <row r="3096" spans="1:5" x14ac:dyDescent="0.25">
      <c r="A3096" s="2">
        <v>45666.427083333336</v>
      </c>
      <c r="B3096">
        <v>120840</v>
      </c>
      <c r="C3096">
        <v>120885</v>
      </c>
      <c r="D3096">
        <v>120580</v>
      </c>
      <c r="E3096">
        <v>120840</v>
      </c>
    </row>
    <row r="3097" spans="1:5" x14ac:dyDescent="0.25">
      <c r="A3097" s="2">
        <v>45666.416666666664</v>
      </c>
      <c r="B3097">
        <v>120645</v>
      </c>
      <c r="C3097">
        <v>120870</v>
      </c>
      <c r="D3097">
        <v>120580</v>
      </c>
      <c r="E3097">
        <v>120840</v>
      </c>
    </row>
    <row r="3098" spans="1:5" x14ac:dyDescent="0.25">
      <c r="A3098" s="2">
        <v>45666.40625</v>
      </c>
      <c r="B3098">
        <v>120710</v>
      </c>
      <c r="C3098">
        <v>120780</v>
      </c>
      <c r="D3098">
        <v>120585</v>
      </c>
      <c r="E3098">
        <v>120640</v>
      </c>
    </row>
    <row r="3099" spans="1:5" x14ac:dyDescent="0.25">
      <c r="A3099" s="2">
        <v>45666.395833333336</v>
      </c>
      <c r="B3099">
        <v>120645</v>
      </c>
      <c r="C3099">
        <v>120750</v>
      </c>
      <c r="D3099">
        <v>120510</v>
      </c>
      <c r="E3099">
        <v>120710</v>
      </c>
    </row>
    <row r="3100" spans="1:5" x14ac:dyDescent="0.25">
      <c r="A3100" s="2">
        <v>45666.385416666664</v>
      </c>
      <c r="B3100">
        <v>120740</v>
      </c>
      <c r="C3100">
        <v>120755</v>
      </c>
      <c r="D3100">
        <v>120555</v>
      </c>
      <c r="E3100">
        <v>120640</v>
      </c>
    </row>
    <row r="3101" spans="1:5" x14ac:dyDescent="0.25">
      <c r="A3101" s="2">
        <v>45666.375</v>
      </c>
      <c r="B3101">
        <v>120775</v>
      </c>
      <c r="C3101">
        <v>120930</v>
      </c>
      <c r="D3101">
        <v>120475</v>
      </c>
      <c r="E3101">
        <v>120745</v>
      </c>
    </row>
    <row r="3102" spans="1:5" x14ac:dyDescent="0.25">
      <c r="A3102" s="2">
        <v>45665.760416666664</v>
      </c>
      <c r="B3102">
        <v>120640</v>
      </c>
      <c r="C3102">
        <v>120850</v>
      </c>
      <c r="D3102">
        <v>120635</v>
      </c>
      <c r="E3102">
        <v>120790</v>
      </c>
    </row>
    <row r="3103" spans="1:5" x14ac:dyDescent="0.25">
      <c r="A3103" s="2">
        <v>45665.75</v>
      </c>
      <c r="B3103">
        <v>120595</v>
      </c>
      <c r="C3103">
        <v>120695</v>
      </c>
      <c r="D3103">
        <v>120560</v>
      </c>
      <c r="E3103">
        <v>120640</v>
      </c>
    </row>
    <row r="3104" spans="1:5" x14ac:dyDescent="0.25">
      <c r="A3104" s="2">
        <v>45665.739583333336</v>
      </c>
      <c r="B3104">
        <v>120625</v>
      </c>
      <c r="C3104">
        <v>120775</v>
      </c>
      <c r="D3104">
        <v>120580</v>
      </c>
      <c r="E3104">
        <v>120595</v>
      </c>
    </row>
    <row r="3105" spans="1:5" x14ac:dyDescent="0.25">
      <c r="A3105" s="2">
        <v>45665.729166666664</v>
      </c>
      <c r="B3105">
        <v>120645</v>
      </c>
      <c r="C3105">
        <v>120695</v>
      </c>
      <c r="D3105">
        <v>120580</v>
      </c>
      <c r="E3105">
        <v>120625</v>
      </c>
    </row>
    <row r="3106" spans="1:5" x14ac:dyDescent="0.25">
      <c r="A3106" s="2">
        <v>45665.71875</v>
      </c>
      <c r="B3106">
        <v>120525</v>
      </c>
      <c r="C3106">
        <v>120695</v>
      </c>
      <c r="D3106">
        <v>120485</v>
      </c>
      <c r="E3106">
        <v>120650</v>
      </c>
    </row>
    <row r="3107" spans="1:5" x14ac:dyDescent="0.25">
      <c r="A3107" s="2">
        <v>45665.708333333336</v>
      </c>
      <c r="B3107">
        <v>120400</v>
      </c>
      <c r="C3107">
        <v>120590</v>
      </c>
      <c r="D3107">
        <v>120395</v>
      </c>
      <c r="E3107">
        <v>120525</v>
      </c>
    </row>
    <row r="3108" spans="1:5" x14ac:dyDescent="0.25">
      <c r="A3108" s="2">
        <v>45665.697916666664</v>
      </c>
      <c r="B3108">
        <v>120480</v>
      </c>
      <c r="C3108">
        <v>120495</v>
      </c>
      <c r="D3108">
        <v>120370</v>
      </c>
      <c r="E3108">
        <v>120405</v>
      </c>
    </row>
    <row r="3109" spans="1:5" x14ac:dyDescent="0.25">
      <c r="A3109" s="2">
        <v>45665.6875</v>
      </c>
      <c r="B3109">
        <v>120650</v>
      </c>
      <c r="C3109">
        <v>120650</v>
      </c>
      <c r="D3109">
        <v>120420</v>
      </c>
      <c r="E3109">
        <v>120480</v>
      </c>
    </row>
    <row r="3110" spans="1:5" x14ac:dyDescent="0.25">
      <c r="A3110" s="2">
        <v>45665.677083333336</v>
      </c>
      <c r="B3110">
        <v>120535</v>
      </c>
      <c r="C3110">
        <v>120670</v>
      </c>
      <c r="D3110">
        <v>120535</v>
      </c>
      <c r="E3110">
        <v>120645</v>
      </c>
    </row>
    <row r="3111" spans="1:5" x14ac:dyDescent="0.25">
      <c r="A3111" s="2">
        <v>45665.666666666664</v>
      </c>
      <c r="B3111">
        <v>120575</v>
      </c>
      <c r="C3111">
        <v>120665</v>
      </c>
      <c r="D3111">
        <v>120520</v>
      </c>
      <c r="E3111">
        <v>120540</v>
      </c>
    </row>
    <row r="3112" spans="1:5" x14ac:dyDescent="0.25">
      <c r="A3112" s="2">
        <v>45665.65625</v>
      </c>
      <c r="B3112">
        <v>120580</v>
      </c>
      <c r="C3112">
        <v>120580</v>
      </c>
      <c r="D3112">
        <v>120460</v>
      </c>
      <c r="E3112">
        <v>120570</v>
      </c>
    </row>
    <row r="3113" spans="1:5" x14ac:dyDescent="0.25">
      <c r="A3113" s="2">
        <v>45665.645833333336</v>
      </c>
      <c r="B3113">
        <v>120615</v>
      </c>
      <c r="C3113">
        <v>120675</v>
      </c>
      <c r="D3113">
        <v>120530</v>
      </c>
      <c r="E3113">
        <v>120580</v>
      </c>
    </row>
    <row r="3114" spans="1:5" x14ac:dyDescent="0.25">
      <c r="A3114" s="2">
        <v>45665.635416666664</v>
      </c>
      <c r="B3114">
        <v>120560</v>
      </c>
      <c r="C3114">
        <v>120690</v>
      </c>
      <c r="D3114">
        <v>120520</v>
      </c>
      <c r="E3114">
        <v>120610</v>
      </c>
    </row>
    <row r="3115" spans="1:5" x14ac:dyDescent="0.25">
      <c r="A3115" s="2">
        <v>45665.625</v>
      </c>
      <c r="B3115">
        <v>120645</v>
      </c>
      <c r="C3115">
        <v>120765</v>
      </c>
      <c r="D3115">
        <v>120535</v>
      </c>
      <c r="E3115">
        <v>120555</v>
      </c>
    </row>
    <row r="3116" spans="1:5" x14ac:dyDescent="0.25">
      <c r="A3116" s="2">
        <v>45665.614583333336</v>
      </c>
      <c r="B3116">
        <v>120660</v>
      </c>
      <c r="C3116">
        <v>120790</v>
      </c>
      <c r="D3116">
        <v>120615</v>
      </c>
      <c r="E3116">
        <v>120645</v>
      </c>
    </row>
    <row r="3117" spans="1:5" x14ac:dyDescent="0.25">
      <c r="A3117" s="2">
        <v>45665.604166666664</v>
      </c>
      <c r="B3117">
        <v>120610</v>
      </c>
      <c r="C3117">
        <v>120685</v>
      </c>
      <c r="D3117">
        <v>120580</v>
      </c>
      <c r="E3117">
        <v>120660</v>
      </c>
    </row>
    <row r="3118" spans="1:5" x14ac:dyDescent="0.25">
      <c r="A3118" s="2">
        <v>45665.59375</v>
      </c>
      <c r="B3118">
        <v>120700</v>
      </c>
      <c r="C3118">
        <v>120755</v>
      </c>
      <c r="D3118">
        <v>120560</v>
      </c>
      <c r="E3118">
        <v>120615</v>
      </c>
    </row>
    <row r="3119" spans="1:5" x14ac:dyDescent="0.25">
      <c r="A3119" s="2">
        <v>45665.583333333336</v>
      </c>
      <c r="B3119">
        <v>120955</v>
      </c>
      <c r="C3119">
        <v>120970</v>
      </c>
      <c r="D3119">
        <v>120675</v>
      </c>
      <c r="E3119">
        <v>120695</v>
      </c>
    </row>
    <row r="3120" spans="1:5" x14ac:dyDescent="0.25">
      <c r="A3120" s="2">
        <v>45665.572916666664</v>
      </c>
      <c r="B3120">
        <v>120940</v>
      </c>
      <c r="C3120">
        <v>121030</v>
      </c>
      <c r="D3120">
        <v>120885</v>
      </c>
      <c r="E3120">
        <v>120960</v>
      </c>
    </row>
    <row r="3121" spans="1:5" x14ac:dyDescent="0.25">
      <c r="A3121" s="2">
        <v>45665.5625</v>
      </c>
      <c r="B3121">
        <v>120905</v>
      </c>
      <c r="C3121">
        <v>121050</v>
      </c>
      <c r="D3121">
        <v>120835</v>
      </c>
      <c r="E3121">
        <v>120945</v>
      </c>
    </row>
    <row r="3122" spans="1:5" x14ac:dyDescent="0.25">
      <c r="A3122" s="2">
        <v>45665.552083333336</v>
      </c>
      <c r="B3122">
        <v>120955</v>
      </c>
      <c r="C3122">
        <v>121085</v>
      </c>
      <c r="D3122">
        <v>120885</v>
      </c>
      <c r="E3122">
        <v>120905</v>
      </c>
    </row>
    <row r="3123" spans="1:5" x14ac:dyDescent="0.25">
      <c r="A3123" s="2">
        <v>45665.541666666664</v>
      </c>
      <c r="B3123">
        <v>121030</v>
      </c>
      <c r="C3123">
        <v>121050</v>
      </c>
      <c r="D3123">
        <v>120870</v>
      </c>
      <c r="E3123">
        <v>120955</v>
      </c>
    </row>
    <row r="3124" spans="1:5" x14ac:dyDescent="0.25">
      <c r="A3124" s="2">
        <v>45665.53125</v>
      </c>
      <c r="B3124">
        <v>120965</v>
      </c>
      <c r="C3124">
        <v>121045</v>
      </c>
      <c r="D3124">
        <v>120935</v>
      </c>
      <c r="E3124">
        <v>121030</v>
      </c>
    </row>
    <row r="3125" spans="1:5" x14ac:dyDescent="0.25">
      <c r="A3125" s="2">
        <v>45665.520833333336</v>
      </c>
      <c r="B3125">
        <v>120985</v>
      </c>
      <c r="C3125">
        <v>120990</v>
      </c>
      <c r="D3125">
        <v>120820</v>
      </c>
      <c r="E3125">
        <v>120960</v>
      </c>
    </row>
    <row r="3126" spans="1:5" x14ac:dyDescent="0.25">
      <c r="A3126" s="2">
        <v>45665.510416666664</v>
      </c>
      <c r="B3126">
        <v>120930</v>
      </c>
      <c r="C3126">
        <v>121150</v>
      </c>
      <c r="D3126">
        <v>120905</v>
      </c>
      <c r="E3126">
        <v>120985</v>
      </c>
    </row>
    <row r="3127" spans="1:5" x14ac:dyDescent="0.25">
      <c r="A3127" s="2">
        <v>45665.5</v>
      </c>
      <c r="B3127">
        <v>120845</v>
      </c>
      <c r="C3127">
        <v>121055</v>
      </c>
      <c r="D3127">
        <v>120835</v>
      </c>
      <c r="E3127">
        <v>120930</v>
      </c>
    </row>
    <row r="3128" spans="1:5" x14ac:dyDescent="0.25">
      <c r="A3128" s="2">
        <v>45665.489583333336</v>
      </c>
      <c r="B3128">
        <v>120810</v>
      </c>
      <c r="C3128">
        <v>121040</v>
      </c>
      <c r="D3128">
        <v>120755</v>
      </c>
      <c r="E3128">
        <v>120840</v>
      </c>
    </row>
    <row r="3129" spans="1:5" x14ac:dyDescent="0.25">
      <c r="A3129" s="2">
        <v>45665.479166666664</v>
      </c>
      <c r="B3129">
        <v>121150</v>
      </c>
      <c r="C3129">
        <v>121170</v>
      </c>
      <c r="D3129">
        <v>120725</v>
      </c>
      <c r="E3129">
        <v>120810</v>
      </c>
    </row>
    <row r="3130" spans="1:5" x14ac:dyDescent="0.25">
      <c r="A3130" s="2">
        <v>45665.46875</v>
      </c>
      <c r="B3130">
        <v>120930</v>
      </c>
      <c r="C3130">
        <v>121205</v>
      </c>
      <c r="D3130">
        <v>120905</v>
      </c>
      <c r="E3130">
        <v>121150</v>
      </c>
    </row>
    <row r="3131" spans="1:5" x14ac:dyDescent="0.25">
      <c r="A3131" s="2">
        <v>45665.458333333336</v>
      </c>
      <c r="B3131">
        <v>121015</v>
      </c>
      <c r="C3131">
        <v>121050</v>
      </c>
      <c r="D3131">
        <v>120850</v>
      </c>
      <c r="E3131">
        <v>120930</v>
      </c>
    </row>
    <row r="3132" spans="1:5" x14ac:dyDescent="0.25">
      <c r="A3132" s="2">
        <v>45665.447916666664</v>
      </c>
      <c r="B3132">
        <v>121115</v>
      </c>
      <c r="C3132">
        <v>121225</v>
      </c>
      <c r="D3132">
        <v>120950</v>
      </c>
      <c r="E3132">
        <v>121020</v>
      </c>
    </row>
    <row r="3133" spans="1:5" x14ac:dyDescent="0.25">
      <c r="A3133" s="2">
        <v>45665.4375</v>
      </c>
      <c r="B3133">
        <v>121395</v>
      </c>
      <c r="C3133">
        <v>121465</v>
      </c>
      <c r="D3133">
        <v>121000</v>
      </c>
      <c r="E3133">
        <v>121115</v>
      </c>
    </row>
    <row r="3134" spans="1:5" x14ac:dyDescent="0.25">
      <c r="A3134" s="2">
        <v>45665.427083333336</v>
      </c>
      <c r="B3134">
        <v>121795</v>
      </c>
      <c r="C3134">
        <v>121850</v>
      </c>
      <c r="D3134">
        <v>121370</v>
      </c>
      <c r="E3134">
        <v>121395</v>
      </c>
    </row>
    <row r="3135" spans="1:5" x14ac:dyDescent="0.25">
      <c r="A3135" s="2">
        <v>45665.416666666664</v>
      </c>
      <c r="B3135">
        <v>121650</v>
      </c>
      <c r="C3135">
        <v>121895</v>
      </c>
      <c r="D3135">
        <v>121650</v>
      </c>
      <c r="E3135">
        <v>121800</v>
      </c>
    </row>
    <row r="3136" spans="1:5" x14ac:dyDescent="0.25">
      <c r="A3136" s="2">
        <v>45665.40625</v>
      </c>
      <c r="B3136">
        <v>121700</v>
      </c>
      <c r="C3136">
        <v>121700</v>
      </c>
      <c r="D3136">
        <v>121525</v>
      </c>
      <c r="E3136">
        <v>121650</v>
      </c>
    </row>
    <row r="3137" spans="1:5" x14ac:dyDescent="0.25">
      <c r="A3137" s="2">
        <v>45665.395833333336</v>
      </c>
      <c r="B3137">
        <v>121585</v>
      </c>
      <c r="C3137">
        <v>121755</v>
      </c>
      <c r="D3137">
        <v>121515</v>
      </c>
      <c r="E3137">
        <v>121695</v>
      </c>
    </row>
    <row r="3138" spans="1:5" x14ac:dyDescent="0.25">
      <c r="A3138" s="2">
        <v>45665.385416666664</v>
      </c>
      <c r="B3138">
        <v>121915</v>
      </c>
      <c r="C3138">
        <v>121920</v>
      </c>
      <c r="D3138">
        <v>121475</v>
      </c>
      <c r="E3138">
        <v>121585</v>
      </c>
    </row>
    <row r="3139" spans="1:5" x14ac:dyDescent="0.25">
      <c r="A3139" s="2">
        <v>45665.375</v>
      </c>
      <c r="B3139">
        <v>122200</v>
      </c>
      <c r="C3139">
        <v>122350</v>
      </c>
      <c r="D3139">
        <v>121675</v>
      </c>
      <c r="E3139">
        <v>121915</v>
      </c>
    </row>
    <row r="3140" spans="1:5" x14ac:dyDescent="0.25">
      <c r="A3140" s="2">
        <v>45664.760416666664</v>
      </c>
      <c r="B3140">
        <v>122410</v>
      </c>
      <c r="C3140">
        <v>122425</v>
      </c>
      <c r="D3140">
        <v>122275</v>
      </c>
      <c r="E3140">
        <v>122425</v>
      </c>
    </row>
    <row r="3141" spans="1:5" x14ac:dyDescent="0.25">
      <c r="A3141" s="2">
        <v>45664.75</v>
      </c>
      <c r="B3141">
        <v>122320</v>
      </c>
      <c r="C3141">
        <v>122450</v>
      </c>
      <c r="D3141">
        <v>122275</v>
      </c>
      <c r="E3141">
        <v>122405</v>
      </c>
    </row>
    <row r="3142" spans="1:5" x14ac:dyDescent="0.25">
      <c r="A3142" s="2">
        <v>45664.739583333336</v>
      </c>
      <c r="B3142">
        <v>122120</v>
      </c>
      <c r="C3142">
        <v>122325</v>
      </c>
      <c r="D3142">
        <v>122110</v>
      </c>
      <c r="E3142">
        <v>122320</v>
      </c>
    </row>
    <row r="3143" spans="1:5" x14ac:dyDescent="0.25">
      <c r="A3143" s="2">
        <v>45664.729166666664</v>
      </c>
      <c r="B3143">
        <v>122040</v>
      </c>
      <c r="C3143">
        <v>122175</v>
      </c>
      <c r="D3143">
        <v>121905</v>
      </c>
      <c r="E3143">
        <v>122115</v>
      </c>
    </row>
    <row r="3144" spans="1:5" x14ac:dyDescent="0.25">
      <c r="A3144" s="2">
        <v>45664.71875</v>
      </c>
      <c r="B3144">
        <v>122045</v>
      </c>
      <c r="C3144">
        <v>122130</v>
      </c>
      <c r="D3144">
        <v>121940</v>
      </c>
      <c r="E3144">
        <v>122045</v>
      </c>
    </row>
    <row r="3145" spans="1:5" x14ac:dyDescent="0.25">
      <c r="A3145" s="2">
        <v>45664.708333333336</v>
      </c>
      <c r="B3145">
        <v>122275</v>
      </c>
      <c r="C3145">
        <v>122340</v>
      </c>
      <c r="D3145">
        <v>121935</v>
      </c>
      <c r="E3145">
        <v>122040</v>
      </c>
    </row>
    <row r="3146" spans="1:5" x14ac:dyDescent="0.25">
      <c r="A3146" s="2">
        <v>45664.697916666664</v>
      </c>
      <c r="B3146">
        <v>122220</v>
      </c>
      <c r="C3146">
        <v>122315</v>
      </c>
      <c r="D3146">
        <v>122205</v>
      </c>
      <c r="E3146">
        <v>122280</v>
      </c>
    </row>
    <row r="3147" spans="1:5" x14ac:dyDescent="0.25">
      <c r="A3147" s="2">
        <v>45664.6875</v>
      </c>
      <c r="B3147">
        <v>122205</v>
      </c>
      <c r="C3147">
        <v>122405</v>
      </c>
      <c r="D3147">
        <v>122190</v>
      </c>
      <c r="E3147">
        <v>122220</v>
      </c>
    </row>
    <row r="3148" spans="1:5" x14ac:dyDescent="0.25">
      <c r="A3148" s="2">
        <v>45664.677083333336</v>
      </c>
      <c r="B3148">
        <v>122285</v>
      </c>
      <c r="C3148">
        <v>122290</v>
      </c>
      <c r="D3148">
        <v>122150</v>
      </c>
      <c r="E3148">
        <v>122205</v>
      </c>
    </row>
    <row r="3149" spans="1:5" x14ac:dyDescent="0.25">
      <c r="A3149" s="2">
        <v>45664.666666666664</v>
      </c>
      <c r="B3149">
        <v>122280</v>
      </c>
      <c r="C3149">
        <v>122325</v>
      </c>
      <c r="D3149">
        <v>122245</v>
      </c>
      <c r="E3149">
        <v>122285</v>
      </c>
    </row>
    <row r="3150" spans="1:5" x14ac:dyDescent="0.25">
      <c r="A3150" s="2">
        <v>45664.65625</v>
      </c>
      <c r="B3150">
        <v>122345</v>
      </c>
      <c r="C3150">
        <v>122370</v>
      </c>
      <c r="D3150">
        <v>122225</v>
      </c>
      <c r="E3150">
        <v>122285</v>
      </c>
    </row>
    <row r="3151" spans="1:5" x14ac:dyDescent="0.25">
      <c r="A3151" s="2">
        <v>45664.645833333336</v>
      </c>
      <c r="B3151">
        <v>122490</v>
      </c>
      <c r="C3151">
        <v>122520</v>
      </c>
      <c r="D3151">
        <v>122330</v>
      </c>
      <c r="E3151">
        <v>122345</v>
      </c>
    </row>
    <row r="3152" spans="1:5" x14ac:dyDescent="0.25">
      <c r="A3152" s="2">
        <v>45664.635416666664</v>
      </c>
      <c r="B3152">
        <v>122650</v>
      </c>
      <c r="C3152">
        <v>122660</v>
      </c>
      <c r="D3152">
        <v>122460</v>
      </c>
      <c r="E3152">
        <v>122490</v>
      </c>
    </row>
    <row r="3153" spans="1:5" x14ac:dyDescent="0.25">
      <c r="A3153" s="2">
        <v>45664.625</v>
      </c>
      <c r="B3153">
        <v>122545</v>
      </c>
      <c r="C3153">
        <v>122690</v>
      </c>
      <c r="D3153">
        <v>122525</v>
      </c>
      <c r="E3153">
        <v>122645</v>
      </c>
    </row>
    <row r="3154" spans="1:5" x14ac:dyDescent="0.25">
      <c r="A3154" s="2">
        <v>45664.614583333336</v>
      </c>
      <c r="B3154">
        <v>122545</v>
      </c>
      <c r="C3154">
        <v>122615</v>
      </c>
      <c r="D3154">
        <v>122505</v>
      </c>
      <c r="E3154">
        <v>122550</v>
      </c>
    </row>
    <row r="3155" spans="1:5" x14ac:dyDescent="0.25">
      <c r="A3155" s="2">
        <v>45664.604166666664</v>
      </c>
      <c r="B3155">
        <v>122635</v>
      </c>
      <c r="C3155">
        <v>122695</v>
      </c>
      <c r="D3155">
        <v>122535</v>
      </c>
      <c r="E3155">
        <v>122545</v>
      </c>
    </row>
    <row r="3156" spans="1:5" x14ac:dyDescent="0.25">
      <c r="A3156" s="2">
        <v>45664.59375</v>
      </c>
      <c r="B3156">
        <v>122620</v>
      </c>
      <c r="C3156">
        <v>122730</v>
      </c>
      <c r="D3156">
        <v>122580</v>
      </c>
      <c r="E3156">
        <v>122640</v>
      </c>
    </row>
    <row r="3157" spans="1:5" x14ac:dyDescent="0.25">
      <c r="A3157" s="2">
        <v>45664.583333333336</v>
      </c>
      <c r="B3157">
        <v>122690</v>
      </c>
      <c r="C3157">
        <v>122780</v>
      </c>
      <c r="D3157">
        <v>122565</v>
      </c>
      <c r="E3157">
        <v>122625</v>
      </c>
    </row>
    <row r="3158" spans="1:5" x14ac:dyDescent="0.25">
      <c r="A3158" s="2">
        <v>45664.572916666664</v>
      </c>
      <c r="B3158">
        <v>122575</v>
      </c>
      <c r="C3158">
        <v>122725</v>
      </c>
      <c r="D3158">
        <v>122565</v>
      </c>
      <c r="E3158">
        <v>122690</v>
      </c>
    </row>
    <row r="3159" spans="1:5" x14ac:dyDescent="0.25">
      <c r="A3159" s="2">
        <v>45664.5625</v>
      </c>
      <c r="B3159">
        <v>122475</v>
      </c>
      <c r="C3159">
        <v>122600</v>
      </c>
      <c r="D3159">
        <v>122420</v>
      </c>
      <c r="E3159">
        <v>122575</v>
      </c>
    </row>
    <row r="3160" spans="1:5" x14ac:dyDescent="0.25">
      <c r="A3160" s="2">
        <v>45664.552083333336</v>
      </c>
      <c r="B3160">
        <v>122530</v>
      </c>
      <c r="C3160">
        <v>122615</v>
      </c>
      <c r="D3160">
        <v>122360</v>
      </c>
      <c r="E3160">
        <v>122480</v>
      </c>
    </row>
    <row r="3161" spans="1:5" x14ac:dyDescent="0.25">
      <c r="A3161" s="2">
        <v>45664.541666666664</v>
      </c>
      <c r="B3161">
        <v>122500</v>
      </c>
      <c r="C3161">
        <v>122695</v>
      </c>
      <c r="D3161">
        <v>122415</v>
      </c>
      <c r="E3161">
        <v>122530</v>
      </c>
    </row>
    <row r="3162" spans="1:5" x14ac:dyDescent="0.25">
      <c r="A3162" s="2">
        <v>45664.53125</v>
      </c>
      <c r="B3162">
        <v>122685</v>
      </c>
      <c r="C3162">
        <v>122705</v>
      </c>
      <c r="D3162">
        <v>122465</v>
      </c>
      <c r="E3162">
        <v>122495</v>
      </c>
    </row>
    <row r="3163" spans="1:5" x14ac:dyDescent="0.25">
      <c r="A3163" s="2">
        <v>45664.520833333336</v>
      </c>
      <c r="B3163">
        <v>122780</v>
      </c>
      <c r="C3163">
        <v>122855</v>
      </c>
      <c r="D3163">
        <v>122660</v>
      </c>
      <c r="E3163">
        <v>122685</v>
      </c>
    </row>
    <row r="3164" spans="1:5" x14ac:dyDescent="0.25">
      <c r="A3164" s="2">
        <v>45664.510416666664</v>
      </c>
      <c r="B3164">
        <v>122305</v>
      </c>
      <c r="C3164">
        <v>122840</v>
      </c>
      <c r="D3164">
        <v>122225</v>
      </c>
      <c r="E3164">
        <v>122780</v>
      </c>
    </row>
    <row r="3165" spans="1:5" x14ac:dyDescent="0.25">
      <c r="A3165" s="2">
        <v>45664.5</v>
      </c>
      <c r="B3165">
        <v>122340</v>
      </c>
      <c r="C3165">
        <v>122340</v>
      </c>
      <c r="D3165">
        <v>122005</v>
      </c>
      <c r="E3165">
        <v>122305</v>
      </c>
    </row>
    <row r="3166" spans="1:5" x14ac:dyDescent="0.25">
      <c r="A3166" s="2">
        <v>45664.489583333336</v>
      </c>
      <c r="B3166">
        <v>122310</v>
      </c>
      <c r="C3166">
        <v>122400</v>
      </c>
      <c r="D3166">
        <v>122190</v>
      </c>
      <c r="E3166">
        <v>122340</v>
      </c>
    </row>
    <row r="3167" spans="1:5" x14ac:dyDescent="0.25">
      <c r="A3167" s="2">
        <v>45664.479166666664</v>
      </c>
      <c r="B3167">
        <v>122110</v>
      </c>
      <c r="C3167">
        <v>122495</v>
      </c>
      <c r="D3167">
        <v>122065</v>
      </c>
      <c r="E3167">
        <v>122305</v>
      </c>
    </row>
    <row r="3168" spans="1:5" x14ac:dyDescent="0.25">
      <c r="A3168" s="2">
        <v>45664.46875</v>
      </c>
      <c r="B3168">
        <v>122170</v>
      </c>
      <c r="C3168">
        <v>122250</v>
      </c>
      <c r="D3168">
        <v>122100</v>
      </c>
      <c r="E3168">
        <v>122115</v>
      </c>
    </row>
    <row r="3169" spans="1:5" x14ac:dyDescent="0.25">
      <c r="A3169" s="2">
        <v>45664.458333333336</v>
      </c>
      <c r="B3169">
        <v>122170</v>
      </c>
      <c r="C3169">
        <v>122425</v>
      </c>
      <c r="D3169">
        <v>122125</v>
      </c>
      <c r="E3169">
        <v>122165</v>
      </c>
    </row>
    <row r="3170" spans="1:5" x14ac:dyDescent="0.25">
      <c r="A3170" s="2">
        <v>45664.447916666664</v>
      </c>
      <c r="B3170">
        <v>122035</v>
      </c>
      <c r="C3170">
        <v>122185</v>
      </c>
      <c r="D3170">
        <v>121890</v>
      </c>
      <c r="E3170">
        <v>122170</v>
      </c>
    </row>
    <row r="3171" spans="1:5" x14ac:dyDescent="0.25">
      <c r="A3171" s="2">
        <v>45664.4375</v>
      </c>
      <c r="B3171">
        <v>122115</v>
      </c>
      <c r="C3171">
        <v>122260</v>
      </c>
      <c r="D3171">
        <v>121835</v>
      </c>
      <c r="E3171">
        <v>122035</v>
      </c>
    </row>
    <row r="3172" spans="1:5" x14ac:dyDescent="0.25">
      <c r="A3172" s="2">
        <v>45664.427083333336</v>
      </c>
      <c r="B3172">
        <v>122100</v>
      </c>
      <c r="C3172">
        <v>122150</v>
      </c>
      <c r="D3172">
        <v>121875</v>
      </c>
      <c r="E3172">
        <v>122115</v>
      </c>
    </row>
    <row r="3173" spans="1:5" x14ac:dyDescent="0.25">
      <c r="A3173" s="2">
        <v>45664.416666666664</v>
      </c>
      <c r="B3173">
        <v>121795</v>
      </c>
      <c r="C3173">
        <v>122215</v>
      </c>
      <c r="D3173">
        <v>121770</v>
      </c>
      <c r="E3173">
        <v>122100</v>
      </c>
    </row>
    <row r="3174" spans="1:5" x14ac:dyDescent="0.25">
      <c r="A3174" s="2">
        <v>45664.40625</v>
      </c>
      <c r="B3174">
        <v>121675</v>
      </c>
      <c r="C3174">
        <v>121875</v>
      </c>
      <c r="D3174">
        <v>121665</v>
      </c>
      <c r="E3174">
        <v>121790</v>
      </c>
    </row>
    <row r="3175" spans="1:5" x14ac:dyDescent="0.25">
      <c r="A3175" s="2">
        <v>45664.395833333336</v>
      </c>
      <c r="B3175">
        <v>121480</v>
      </c>
      <c r="C3175">
        <v>121680</v>
      </c>
      <c r="D3175">
        <v>121365</v>
      </c>
      <c r="E3175">
        <v>121675</v>
      </c>
    </row>
    <row r="3176" spans="1:5" x14ac:dyDescent="0.25">
      <c r="A3176" s="2">
        <v>45664.385416666664</v>
      </c>
      <c r="B3176">
        <v>121380</v>
      </c>
      <c r="C3176">
        <v>121585</v>
      </c>
      <c r="D3176">
        <v>121335</v>
      </c>
      <c r="E3176">
        <v>121485</v>
      </c>
    </row>
    <row r="3177" spans="1:5" x14ac:dyDescent="0.25">
      <c r="A3177" s="2">
        <v>45664.375</v>
      </c>
      <c r="B3177">
        <v>121060</v>
      </c>
      <c r="C3177">
        <v>121450</v>
      </c>
      <c r="D3177">
        <v>120915</v>
      </c>
      <c r="E3177">
        <v>121380</v>
      </c>
    </row>
    <row r="3178" spans="1:5" x14ac:dyDescent="0.25">
      <c r="A3178" s="2">
        <v>45663.760416666664</v>
      </c>
      <c r="B3178">
        <v>121065</v>
      </c>
      <c r="C3178">
        <v>121145</v>
      </c>
      <c r="D3178">
        <v>121055</v>
      </c>
      <c r="E3178">
        <v>121080</v>
      </c>
    </row>
    <row r="3179" spans="1:5" x14ac:dyDescent="0.25">
      <c r="A3179" s="2">
        <v>45663.75</v>
      </c>
      <c r="B3179">
        <v>120975</v>
      </c>
      <c r="C3179">
        <v>121115</v>
      </c>
      <c r="D3179">
        <v>120965</v>
      </c>
      <c r="E3179">
        <v>121065</v>
      </c>
    </row>
    <row r="3180" spans="1:5" x14ac:dyDescent="0.25">
      <c r="A3180" s="2">
        <v>45663.739583333336</v>
      </c>
      <c r="B3180">
        <v>120945</v>
      </c>
      <c r="C3180">
        <v>121165</v>
      </c>
      <c r="D3180">
        <v>120915</v>
      </c>
      <c r="E3180">
        <v>120975</v>
      </c>
    </row>
    <row r="3181" spans="1:5" x14ac:dyDescent="0.25">
      <c r="A3181" s="2">
        <v>45663.729166666664</v>
      </c>
      <c r="B3181">
        <v>120945</v>
      </c>
      <c r="C3181">
        <v>121025</v>
      </c>
      <c r="D3181">
        <v>120925</v>
      </c>
      <c r="E3181">
        <v>120945</v>
      </c>
    </row>
    <row r="3182" spans="1:5" x14ac:dyDescent="0.25">
      <c r="A3182" s="2">
        <v>45663.71875</v>
      </c>
      <c r="B3182">
        <v>120915</v>
      </c>
      <c r="C3182">
        <v>120990</v>
      </c>
      <c r="D3182">
        <v>120865</v>
      </c>
      <c r="E3182">
        <v>120940</v>
      </c>
    </row>
    <row r="3183" spans="1:5" x14ac:dyDescent="0.25">
      <c r="A3183" s="2">
        <v>45663.708333333336</v>
      </c>
      <c r="B3183">
        <v>120950</v>
      </c>
      <c r="C3183">
        <v>121035</v>
      </c>
      <c r="D3183">
        <v>120905</v>
      </c>
      <c r="E3183">
        <v>120915</v>
      </c>
    </row>
    <row r="3184" spans="1:5" x14ac:dyDescent="0.25">
      <c r="A3184" s="2">
        <v>45663.697916666664</v>
      </c>
      <c r="B3184">
        <v>120915</v>
      </c>
      <c r="C3184">
        <v>121010</v>
      </c>
      <c r="D3184">
        <v>120865</v>
      </c>
      <c r="E3184">
        <v>120950</v>
      </c>
    </row>
    <row r="3185" spans="1:5" x14ac:dyDescent="0.25">
      <c r="A3185" s="2">
        <v>45663.6875</v>
      </c>
      <c r="B3185">
        <v>120970</v>
      </c>
      <c r="C3185">
        <v>120975</v>
      </c>
      <c r="D3185">
        <v>120840</v>
      </c>
      <c r="E3185">
        <v>120910</v>
      </c>
    </row>
    <row r="3186" spans="1:5" x14ac:dyDescent="0.25">
      <c r="A3186" s="2">
        <v>45663.677083333336</v>
      </c>
      <c r="B3186">
        <v>120940</v>
      </c>
      <c r="C3186">
        <v>121060</v>
      </c>
      <c r="D3186">
        <v>120935</v>
      </c>
      <c r="E3186">
        <v>120970</v>
      </c>
    </row>
    <row r="3187" spans="1:5" x14ac:dyDescent="0.25">
      <c r="A3187" s="2">
        <v>45663.666666666664</v>
      </c>
      <c r="B3187">
        <v>120915</v>
      </c>
      <c r="C3187">
        <v>121020</v>
      </c>
      <c r="D3187">
        <v>120825</v>
      </c>
      <c r="E3187">
        <v>120940</v>
      </c>
    </row>
    <row r="3188" spans="1:5" x14ac:dyDescent="0.25">
      <c r="A3188" s="2">
        <v>45663.65625</v>
      </c>
      <c r="B3188">
        <v>120975</v>
      </c>
      <c r="C3188">
        <v>120995</v>
      </c>
      <c r="D3188">
        <v>120825</v>
      </c>
      <c r="E3188">
        <v>120920</v>
      </c>
    </row>
    <row r="3189" spans="1:5" x14ac:dyDescent="0.25">
      <c r="A3189" s="2">
        <v>45663.645833333336</v>
      </c>
      <c r="B3189">
        <v>120825</v>
      </c>
      <c r="C3189">
        <v>120990</v>
      </c>
      <c r="D3189">
        <v>120820</v>
      </c>
      <c r="E3189">
        <v>120970</v>
      </c>
    </row>
    <row r="3190" spans="1:5" x14ac:dyDescent="0.25">
      <c r="A3190" s="2">
        <v>45663.635416666664</v>
      </c>
      <c r="B3190">
        <v>120910</v>
      </c>
      <c r="C3190">
        <v>120910</v>
      </c>
      <c r="D3190">
        <v>120720</v>
      </c>
      <c r="E3190">
        <v>120825</v>
      </c>
    </row>
    <row r="3191" spans="1:5" x14ac:dyDescent="0.25">
      <c r="A3191" s="2">
        <v>45663.625</v>
      </c>
      <c r="B3191">
        <v>121000</v>
      </c>
      <c r="C3191">
        <v>121045</v>
      </c>
      <c r="D3191">
        <v>120880</v>
      </c>
      <c r="E3191">
        <v>120905</v>
      </c>
    </row>
    <row r="3192" spans="1:5" x14ac:dyDescent="0.25">
      <c r="A3192" s="2">
        <v>45663.614583333336</v>
      </c>
      <c r="B3192">
        <v>121070</v>
      </c>
      <c r="C3192">
        <v>121075</v>
      </c>
      <c r="D3192">
        <v>120895</v>
      </c>
      <c r="E3192">
        <v>121000</v>
      </c>
    </row>
    <row r="3193" spans="1:5" x14ac:dyDescent="0.25">
      <c r="A3193" s="2">
        <v>45663.604166666664</v>
      </c>
      <c r="B3193">
        <v>121200</v>
      </c>
      <c r="C3193">
        <v>121220</v>
      </c>
      <c r="D3193">
        <v>121045</v>
      </c>
      <c r="E3193">
        <v>121070</v>
      </c>
    </row>
    <row r="3194" spans="1:5" x14ac:dyDescent="0.25">
      <c r="A3194" s="2">
        <v>45663.59375</v>
      </c>
      <c r="B3194">
        <v>121340</v>
      </c>
      <c r="C3194">
        <v>121400</v>
      </c>
      <c r="D3194">
        <v>121135</v>
      </c>
      <c r="E3194">
        <v>121205</v>
      </c>
    </row>
    <row r="3195" spans="1:5" x14ac:dyDescent="0.25">
      <c r="A3195" s="2">
        <v>45663.583333333336</v>
      </c>
      <c r="B3195">
        <v>121275</v>
      </c>
      <c r="C3195">
        <v>121405</v>
      </c>
      <c r="D3195">
        <v>121240</v>
      </c>
      <c r="E3195">
        <v>121335</v>
      </c>
    </row>
    <row r="3196" spans="1:5" x14ac:dyDescent="0.25">
      <c r="A3196" s="2">
        <v>45663.572916666664</v>
      </c>
      <c r="B3196">
        <v>121105</v>
      </c>
      <c r="C3196">
        <v>121300</v>
      </c>
      <c r="D3196">
        <v>121100</v>
      </c>
      <c r="E3196">
        <v>121275</v>
      </c>
    </row>
    <row r="3197" spans="1:5" x14ac:dyDescent="0.25">
      <c r="A3197" s="2">
        <v>45663.5625</v>
      </c>
      <c r="B3197">
        <v>121135</v>
      </c>
      <c r="C3197">
        <v>121245</v>
      </c>
      <c r="D3197">
        <v>121075</v>
      </c>
      <c r="E3197">
        <v>121100</v>
      </c>
    </row>
    <row r="3198" spans="1:5" x14ac:dyDescent="0.25">
      <c r="A3198" s="2">
        <v>45663.552083333336</v>
      </c>
      <c r="B3198">
        <v>120895</v>
      </c>
      <c r="C3198">
        <v>121160</v>
      </c>
      <c r="D3198">
        <v>120855</v>
      </c>
      <c r="E3198">
        <v>121135</v>
      </c>
    </row>
    <row r="3199" spans="1:5" x14ac:dyDescent="0.25">
      <c r="A3199" s="2">
        <v>45663.541666666664</v>
      </c>
      <c r="B3199">
        <v>121000</v>
      </c>
      <c r="C3199">
        <v>121010</v>
      </c>
      <c r="D3199">
        <v>120800</v>
      </c>
      <c r="E3199">
        <v>120895</v>
      </c>
    </row>
    <row r="3200" spans="1:5" x14ac:dyDescent="0.25">
      <c r="A3200" s="2">
        <v>45663.53125</v>
      </c>
      <c r="B3200">
        <v>120830</v>
      </c>
      <c r="C3200">
        <v>121065</v>
      </c>
      <c r="D3200">
        <v>120780</v>
      </c>
      <c r="E3200">
        <v>121000</v>
      </c>
    </row>
    <row r="3201" spans="1:5" x14ac:dyDescent="0.25">
      <c r="A3201" s="2">
        <v>45663.520833333336</v>
      </c>
      <c r="B3201">
        <v>121025</v>
      </c>
      <c r="C3201">
        <v>121035</v>
      </c>
      <c r="D3201">
        <v>120755</v>
      </c>
      <c r="E3201">
        <v>120830</v>
      </c>
    </row>
    <row r="3202" spans="1:5" x14ac:dyDescent="0.25">
      <c r="A3202" s="2">
        <v>45663.510416666664</v>
      </c>
      <c r="B3202">
        <v>121200</v>
      </c>
      <c r="C3202">
        <v>121200</v>
      </c>
      <c r="D3202">
        <v>120905</v>
      </c>
      <c r="E3202">
        <v>121030</v>
      </c>
    </row>
    <row r="3203" spans="1:5" x14ac:dyDescent="0.25">
      <c r="A3203" s="2">
        <v>45663.5</v>
      </c>
      <c r="B3203">
        <v>121240</v>
      </c>
      <c r="C3203">
        <v>121470</v>
      </c>
      <c r="D3203">
        <v>121120</v>
      </c>
      <c r="E3203">
        <v>121200</v>
      </c>
    </row>
    <row r="3204" spans="1:5" x14ac:dyDescent="0.25">
      <c r="A3204" s="2">
        <v>45663.489583333336</v>
      </c>
      <c r="B3204">
        <v>120635</v>
      </c>
      <c r="C3204">
        <v>121270</v>
      </c>
      <c r="D3204">
        <v>120625</v>
      </c>
      <c r="E3204">
        <v>121235</v>
      </c>
    </row>
    <row r="3205" spans="1:5" x14ac:dyDescent="0.25">
      <c r="A3205" s="2">
        <v>45663.479166666664</v>
      </c>
      <c r="B3205">
        <v>120800</v>
      </c>
      <c r="C3205">
        <v>121035</v>
      </c>
      <c r="D3205">
        <v>120545</v>
      </c>
      <c r="E3205">
        <v>120630</v>
      </c>
    </row>
    <row r="3206" spans="1:5" x14ac:dyDescent="0.25">
      <c r="A3206" s="2">
        <v>45663.46875</v>
      </c>
      <c r="B3206">
        <v>121240</v>
      </c>
      <c r="C3206">
        <v>121255</v>
      </c>
      <c r="D3206">
        <v>120590</v>
      </c>
      <c r="E3206">
        <v>120800</v>
      </c>
    </row>
    <row r="3207" spans="1:5" x14ac:dyDescent="0.25">
      <c r="A3207" s="2">
        <v>45663.458333333336</v>
      </c>
      <c r="B3207">
        <v>120975</v>
      </c>
      <c r="C3207">
        <v>121380</v>
      </c>
      <c r="D3207">
        <v>120955</v>
      </c>
      <c r="E3207">
        <v>121245</v>
      </c>
    </row>
    <row r="3208" spans="1:5" x14ac:dyDescent="0.25">
      <c r="A3208" s="2">
        <v>45663.447916666664</v>
      </c>
      <c r="B3208">
        <v>121130</v>
      </c>
      <c r="C3208">
        <v>121185</v>
      </c>
      <c r="D3208">
        <v>120860</v>
      </c>
      <c r="E3208">
        <v>120975</v>
      </c>
    </row>
    <row r="3209" spans="1:5" x14ac:dyDescent="0.25">
      <c r="A3209" s="2">
        <v>45663.4375</v>
      </c>
      <c r="B3209">
        <v>121095</v>
      </c>
      <c r="C3209">
        <v>121200</v>
      </c>
      <c r="D3209">
        <v>120970</v>
      </c>
      <c r="E3209">
        <v>121125</v>
      </c>
    </row>
    <row r="3210" spans="1:5" x14ac:dyDescent="0.25">
      <c r="A3210" s="2">
        <v>45663.427083333336</v>
      </c>
      <c r="B3210">
        <v>121085</v>
      </c>
      <c r="C3210">
        <v>121215</v>
      </c>
      <c r="D3210">
        <v>120815</v>
      </c>
      <c r="E3210">
        <v>121095</v>
      </c>
    </row>
    <row r="3211" spans="1:5" x14ac:dyDescent="0.25">
      <c r="A3211" s="2">
        <v>45663.416666666664</v>
      </c>
      <c r="B3211">
        <v>120925</v>
      </c>
      <c r="C3211">
        <v>121250</v>
      </c>
      <c r="D3211">
        <v>120855</v>
      </c>
      <c r="E3211">
        <v>121085</v>
      </c>
    </row>
    <row r="3212" spans="1:5" x14ac:dyDescent="0.25">
      <c r="A3212" s="2">
        <v>45663.40625</v>
      </c>
      <c r="B3212">
        <v>120615</v>
      </c>
      <c r="C3212">
        <v>120945</v>
      </c>
      <c r="D3212">
        <v>120615</v>
      </c>
      <c r="E3212">
        <v>120925</v>
      </c>
    </row>
    <row r="3213" spans="1:5" x14ac:dyDescent="0.25">
      <c r="A3213" s="2">
        <v>45663.395833333336</v>
      </c>
      <c r="B3213">
        <v>120565</v>
      </c>
      <c r="C3213">
        <v>120665</v>
      </c>
      <c r="D3213">
        <v>120410</v>
      </c>
      <c r="E3213">
        <v>120620</v>
      </c>
    </row>
    <row r="3214" spans="1:5" x14ac:dyDescent="0.25">
      <c r="A3214" s="2">
        <v>45663.385416666664</v>
      </c>
      <c r="B3214">
        <v>120530</v>
      </c>
      <c r="C3214">
        <v>120640</v>
      </c>
      <c r="D3214">
        <v>120435</v>
      </c>
      <c r="E3214">
        <v>120565</v>
      </c>
    </row>
    <row r="3215" spans="1:5" x14ac:dyDescent="0.25">
      <c r="A3215" s="2">
        <v>45663.375</v>
      </c>
      <c r="B3215">
        <v>119925</v>
      </c>
      <c r="C3215">
        <v>120555</v>
      </c>
      <c r="D3215">
        <v>119825</v>
      </c>
      <c r="E3215">
        <v>120535</v>
      </c>
    </row>
    <row r="3216" spans="1:5" x14ac:dyDescent="0.25">
      <c r="A3216" s="2">
        <v>45660.760416666664</v>
      </c>
      <c r="B3216">
        <v>119580</v>
      </c>
      <c r="C3216">
        <v>119595</v>
      </c>
      <c r="D3216">
        <v>119480</v>
      </c>
      <c r="E3216">
        <v>119500</v>
      </c>
    </row>
    <row r="3217" spans="1:5" x14ac:dyDescent="0.25">
      <c r="A3217" s="2">
        <v>45660.75</v>
      </c>
      <c r="B3217">
        <v>119560</v>
      </c>
      <c r="C3217">
        <v>119685</v>
      </c>
      <c r="D3217">
        <v>119555</v>
      </c>
      <c r="E3217">
        <v>119580</v>
      </c>
    </row>
    <row r="3218" spans="1:5" x14ac:dyDescent="0.25">
      <c r="A3218" s="2">
        <v>45660.739583333336</v>
      </c>
      <c r="B3218">
        <v>119625</v>
      </c>
      <c r="C3218">
        <v>119645</v>
      </c>
      <c r="D3218">
        <v>119535</v>
      </c>
      <c r="E3218">
        <v>119555</v>
      </c>
    </row>
    <row r="3219" spans="1:5" x14ac:dyDescent="0.25">
      <c r="A3219" s="2">
        <v>45660.729166666664</v>
      </c>
      <c r="B3219">
        <v>119710</v>
      </c>
      <c r="C3219">
        <v>119725</v>
      </c>
      <c r="D3219">
        <v>119595</v>
      </c>
      <c r="E3219">
        <v>119630</v>
      </c>
    </row>
    <row r="3220" spans="1:5" x14ac:dyDescent="0.25">
      <c r="A3220" s="2">
        <v>45660.71875</v>
      </c>
      <c r="B3220">
        <v>119760</v>
      </c>
      <c r="C3220">
        <v>119800</v>
      </c>
      <c r="D3220">
        <v>119700</v>
      </c>
      <c r="E3220">
        <v>119710</v>
      </c>
    </row>
    <row r="3221" spans="1:5" x14ac:dyDescent="0.25">
      <c r="A3221" s="2">
        <v>45660.708333333336</v>
      </c>
      <c r="B3221">
        <v>119635</v>
      </c>
      <c r="C3221">
        <v>119765</v>
      </c>
      <c r="D3221">
        <v>119625</v>
      </c>
      <c r="E3221">
        <v>119760</v>
      </c>
    </row>
    <row r="3222" spans="1:5" x14ac:dyDescent="0.25">
      <c r="A3222" s="2">
        <v>45660.697916666664</v>
      </c>
      <c r="B3222">
        <v>119735</v>
      </c>
      <c r="C3222">
        <v>119765</v>
      </c>
      <c r="D3222">
        <v>119575</v>
      </c>
      <c r="E3222">
        <v>119635</v>
      </c>
    </row>
    <row r="3223" spans="1:5" x14ac:dyDescent="0.25">
      <c r="A3223" s="2">
        <v>45660.6875</v>
      </c>
      <c r="B3223">
        <v>119705</v>
      </c>
      <c r="C3223">
        <v>119740</v>
      </c>
      <c r="D3223">
        <v>119665</v>
      </c>
      <c r="E3223">
        <v>119735</v>
      </c>
    </row>
    <row r="3224" spans="1:5" x14ac:dyDescent="0.25">
      <c r="A3224" s="2">
        <v>45660.677083333336</v>
      </c>
      <c r="B3224">
        <v>119805</v>
      </c>
      <c r="C3224">
        <v>119860</v>
      </c>
      <c r="D3224">
        <v>119670</v>
      </c>
      <c r="E3224">
        <v>119710</v>
      </c>
    </row>
    <row r="3225" spans="1:5" x14ac:dyDescent="0.25">
      <c r="A3225" s="2">
        <v>45660.666666666664</v>
      </c>
      <c r="B3225">
        <v>119710</v>
      </c>
      <c r="C3225">
        <v>119820</v>
      </c>
      <c r="D3225">
        <v>119655</v>
      </c>
      <c r="E3225">
        <v>119800</v>
      </c>
    </row>
    <row r="3226" spans="1:5" x14ac:dyDescent="0.25">
      <c r="A3226" s="2">
        <v>45660.65625</v>
      </c>
      <c r="B3226">
        <v>119800</v>
      </c>
      <c r="C3226">
        <v>119825</v>
      </c>
      <c r="D3226">
        <v>119690</v>
      </c>
      <c r="E3226">
        <v>119710</v>
      </c>
    </row>
    <row r="3227" spans="1:5" x14ac:dyDescent="0.25">
      <c r="A3227" s="2">
        <v>45660.645833333336</v>
      </c>
      <c r="B3227">
        <v>119860</v>
      </c>
      <c r="C3227">
        <v>119875</v>
      </c>
      <c r="D3227">
        <v>119760</v>
      </c>
      <c r="E3227">
        <v>119805</v>
      </c>
    </row>
    <row r="3228" spans="1:5" x14ac:dyDescent="0.25">
      <c r="A3228" s="2">
        <v>45660.635416666664</v>
      </c>
      <c r="B3228">
        <v>119855</v>
      </c>
      <c r="C3228">
        <v>119870</v>
      </c>
      <c r="D3228">
        <v>119735</v>
      </c>
      <c r="E3228">
        <v>119860</v>
      </c>
    </row>
    <row r="3229" spans="1:5" x14ac:dyDescent="0.25">
      <c r="A3229" s="2">
        <v>45660.625</v>
      </c>
      <c r="B3229">
        <v>119705</v>
      </c>
      <c r="C3229">
        <v>119880</v>
      </c>
      <c r="D3229">
        <v>119640</v>
      </c>
      <c r="E3229">
        <v>119860</v>
      </c>
    </row>
    <row r="3230" spans="1:5" x14ac:dyDescent="0.25">
      <c r="A3230" s="2">
        <v>45660.614583333336</v>
      </c>
      <c r="B3230">
        <v>119970</v>
      </c>
      <c r="C3230">
        <v>119980</v>
      </c>
      <c r="D3230">
        <v>119630</v>
      </c>
      <c r="E3230">
        <v>119700</v>
      </c>
    </row>
    <row r="3231" spans="1:5" x14ac:dyDescent="0.25">
      <c r="A3231" s="2">
        <v>45660.604166666664</v>
      </c>
      <c r="B3231">
        <v>120080</v>
      </c>
      <c r="C3231">
        <v>120095</v>
      </c>
      <c r="D3231">
        <v>119925</v>
      </c>
      <c r="E3231">
        <v>119970</v>
      </c>
    </row>
    <row r="3232" spans="1:5" x14ac:dyDescent="0.25">
      <c r="A3232" s="2">
        <v>45660.59375</v>
      </c>
      <c r="B3232">
        <v>120060</v>
      </c>
      <c r="C3232">
        <v>120145</v>
      </c>
      <c r="D3232">
        <v>120020</v>
      </c>
      <c r="E3232">
        <v>120080</v>
      </c>
    </row>
    <row r="3233" spans="1:5" x14ac:dyDescent="0.25">
      <c r="A3233" s="2">
        <v>45660.583333333336</v>
      </c>
      <c r="B3233">
        <v>119980</v>
      </c>
      <c r="C3233">
        <v>120135</v>
      </c>
      <c r="D3233">
        <v>119945</v>
      </c>
      <c r="E3233">
        <v>120055</v>
      </c>
    </row>
    <row r="3234" spans="1:5" x14ac:dyDescent="0.25">
      <c r="A3234" s="2">
        <v>45660.572916666664</v>
      </c>
      <c r="B3234">
        <v>119960</v>
      </c>
      <c r="C3234">
        <v>120045</v>
      </c>
      <c r="D3234">
        <v>119920</v>
      </c>
      <c r="E3234">
        <v>119980</v>
      </c>
    </row>
    <row r="3235" spans="1:5" x14ac:dyDescent="0.25">
      <c r="A3235" s="2">
        <v>45660.5625</v>
      </c>
      <c r="B3235">
        <v>120125</v>
      </c>
      <c r="C3235">
        <v>120145</v>
      </c>
      <c r="D3235">
        <v>119920</v>
      </c>
      <c r="E3235">
        <v>119955</v>
      </c>
    </row>
    <row r="3236" spans="1:5" x14ac:dyDescent="0.25">
      <c r="A3236" s="2">
        <v>45660.552083333336</v>
      </c>
      <c r="B3236">
        <v>120180</v>
      </c>
      <c r="C3236">
        <v>120210</v>
      </c>
      <c r="D3236">
        <v>120050</v>
      </c>
      <c r="E3236">
        <v>120125</v>
      </c>
    </row>
    <row r="3237" spans="1:5" x14ac:dyDescent="0.25">
      <c r="A3237" s="2">
        <v>45660.541666666664</v>
      </c>
      <c r="B3237">
        <v>120320</v>
      </c>
      <c r="C3237">
        <v>120330</v>
      </c>
      <c r="D3237">
        <v>120085</v>
      </c>
      <c r="E3237">
        <v>120175</v>
      </c>
    </row>
    <row r="3238" spans="1:5" x14ac:dyDescent="0.25">
      <c r="A3238" s="2">
        <v>45660.53125</v>
      </c>
      <c r="B3238">
        <v>120465</v>
      </c>
      <c r="C3238">
        <v>120480</v>
      </c>
      <c r="D3238">
        <v>120300</v>
      </c>
      <c r="E3238">
        <v>120315</v>
      </c>
    </row>
    <row r="3239" spans="1:5" x14ac:dyDescent="0.25">
      <c r="A3239" s="2">
        <v>45660.520833333336</v>
      </c>
      <c r="B3239">
        <v>120350</v>
      </c>
      <c r="C3239">
        <v>120540</v>
      </c>
      <c r="D3239">
        <v>120330</v>
      </c>
      <c r="E3239">
        <v>120465</v>
      </c>
    </row>
    <row r="3240" spans="1:5" x14ac:dyDescent="0.25">
      <c r="A3240" s="2">
        <v>45660.510416666664</v>
      </c>
      <c r="B3240">
        <v>120300</v>
      </c>
      <c r="C3240">
        <v>120375</v>
      </c>
      <c r="D3240">
        <v>120220</v>
      </c>
      <c r="E3240">
        <v>120345</v>
      </c>
    </row>
    <row r="3241" spans="1:5" x14ac:dyDescent="0.25">
      <c r="A3241" s="2">
        <v>45660.5</v>
      </c>
      <c r="B3241">
        <v>120525</v>
      </c>
      <c r="C3241">
        <v>120550</v>
      </c>
      <c r="D3241">
        <v>120235</v>
      </c>
      <c r="E3241">
        <v>120305</v>
      </c>
    </row>
    <row r="3242" spans="1:5" x14ac:dyDescent="0.25">
      <c r="A3242" s="2">
        <v>45660.489583333336</v>
      </c>
      <c r="B3242">
        <v>120620</v>
      </c>
      <c r="C3242">
        <v>120735</v>
      </c>
      <c r="D3242">
        <v>120485</v>
      </c>
      <c r="E3242">
        <v>120530</v>
      </c>
    </row>
    <row r="3243" spans="1:5" x14ac:dyDescent="0.25">
      <c r="A3243" s="2">
        <v>45660.479166666664</v>
      </c>
      <c r="B3243">
        <v>120515</v>
      </c>
      <c r="C3243">
        <v>120720</v>
      </c>
      <c r="D3243">
        <v>120425</v>
      </c>
      <c r="E3243">
        <v>120620</v>
      </c>
    </row>
    <row r="3244" spans="1:5" x14ac:dyDescent="0.25">
      <c r="A3244" s="2">
        <v>45660.46875</v>
      </c>
      <c r="B3244">
        <v>120485</v>
      </c>
      <c r="C3244">
        <v>120650</v>
      </c>
      <c r="D3244">
        <v>120405</v>
      </c>
      <c r="E3244">
        <v>120515</v>
      </c>
    </row>
    <row r="3245" spans="1:5" x14ac:dyDescent="0.25">
      <c r="A3245" s="2">
        <v>45660.458333333336</v>
      </c>
      <c r="B3245">
        <v>120990</v>
      </c>
      <c r="C3245">
        <v>121005</v>
      </c>
      <c r="D3245">
        <v>120445</v>
      </c>
      <c r="E3245">
        <v>120485</v>
      </c>
    </row>
    <row r="3246" spans="1:5" x14ac:dyDescent="0.25">
      <c r="A3246" s="2">
        <v>45660.447916666664</v>
      </c>
      <c r="B3246">
        <v>120930</v>
      </c>
      <c r="C3246">
        <v>121055</v>
      </c>
      <c r="D3246">
        <v>120885</v>
      </c>
      <c r="E3246">
        <v>120990</v>
      </c>
    </row>
    <row r="3247" spans="1:5" x14ac:dyDescent="0.25">
      <c r="A3247" s="2">
        <v>45660.4375</v>
      </c>
      <c r="B3247">
        <v>121220</v>
      </c>
      <c r="C3247">
        <v>121225</v>
      </c>
      <c r="D3247">
        <v>120780</v>
      </c>
      <c r="E3247">
        <v>120930</v>
      </c>
    </row>
    <row r="3248" spans="1:5" x14ac:dyDescent="0.25">
      <c r="A3248" s="2">
        <v>45660.427083333336</v>
      </c>
      <c r="B3248">
        <v>121450</v>
      </c>
      <c r="C3248">
        <v>121460</v>
      </c>
      <c r="D3248">
        <v>121110</v>
      </c>
      <c r="E3248">
        <v>121215</v>
      </c>
    </row>
    <row r="3249" spans="1:5" x14ac:dyDescent="0.25">
      <c r="A3249" s="2">
        <v>45660.416666666664</v>
      </c>
      <c r="B3249">
        <v>120855</v>
      </c>
      <c r="C3249">
        <v>121565</v>
      </c>
      <c r="D3249">
        <v>120825</v>
      </c>
      <c r="E3249">
        <v>121450</v>
      </c>
    </row>
    <row r="3250" spans="1:5" x14ac:dyDescent="0.25">
      <c r="A3250" s="2">
        <v>45660.40625</v>
      </c>
      <c r="B3250">
        <v>120870</v>
      </c>
      <c r="C3250">
        <v>120945</v>
      </c>
      <c r="D3250">
        <v>120715</v>
      </c>
      <c r="E3250">
        <v>120855</v>
      </c>
    </row>
    <row r="3251" spans="1:5" x14ac:dyDescent="0.25">
      <c r="A3251" s="2">
        <v>45660.395833333336</v>
      </c>
      <c r="B3251">
        <v>121010</v>
      </c>
      <c r="C3251">
        <v>121020</v>
      </c>
      <c r="D3251">
        <v>120800</v>
      </c>
      <c r="E3251">
        <v>120870</v>
      </c>
    </row>
    <row r="3252" spans="1:5" x14ac:dyDescent="0.25">
      <c r="A3252" s="2">
        <v>45660.385416666664</v>
      </c>
      <c r="B3252">
        <v>120945</v>
      </c>
      <c r="C3252">
        <v>121065</v>
      </c>
      <c r="D3252">
        <v>120890</v>
      </c>
      <c r="E3252">
        <v>121015</v>
      </c>
    </row>
    <row r="3253" spans="1:5" x14ac:dyDescent="0.25">
      <c r="A3253" s="2">
        <v>45660.375</v>
      </c>
      <c r="B3253">
        <v>121265</v>
      </c>
      <c r="C3253">
        <v>121420</v>
      </c>
      <c r="D3253">
        <v>120875</v>
      </c>
      <c r="E3253">
        <v>120950</v>
      </c>
    </row>
    <row r="3254" spans="1:5" x14ac:dyDescent="0.25">
      <c r="A3254" s="2">
        <v>45659.760416666664</v>
      </c>
      <c r="B3254">
        <v>121400</v>
      </c>
      <c r="C3254">
        <v>121410</v>
      </c>
      <c r="D3254">
        <v>121305</v>
      </c>
      <c r="E3254">
        <v>121360</v>
      </c>
    </row>
    <row r="3255" spans="1:5" x14ac:dyDescent="0.25">
      <c r="A3255" s="2">
        <v>45659.75</v>
      </c>
      <c r="B3255">
        <v>121380</v>
      </c>
      <c r="C3255">
        <v>121465</v>
      </c>
      <c r="D3255">
        <v>121360</v>
      </c>
      <c r="E3255">
        <v>121400</v>
      </c>
    </row>
    <row r="3256" spans="1:5" x14ac:dyDescent="0.25">
      <c r="A3256" s="2">
        <v>45659.739583333336</v>
      </c>
      <c r="B3256">
        <v>121410</v>
      </c>
      <c r="C3256">
        <v>121495</v>
      </c>
      <c r="D3256">
        <v>121370</v>
      </c>
      <c r="E3256">
        <v>121380</v>
      </c>
    </row>
    <row r="3257" spans="1:5" x14ac:dyDescent="0.25">
      <c r="A3257" s="2">
        <v>45659.729166666664</v>
      </c>
      <c r="B3257">
        <v>121465</v>
      </c>
      <c r="C3257">
        <v>121520</v>
      </c>
      <c r="D3257">
        <v>121355</v>
      </c>
      <c r="E3257">
        <v>121410</v>
      </c>
    </row>
    <row r="3258" spans="1:5" x14ac:dyDescent="0.25">
      <c r="A3258" s="2">
        <v>45659.71875</v>
      </c>
      <c r="B3258">
        <v>121310</v>
      </c>
      <c r="C3258">
        <v>121510</v>
      </c>
      <c r="D3258">
        <v>121285</v>
      </c>
      <c r="E3258">
        <v>121465</v>
      </c>
    </row>
    <row r="3259" spans="1:5" x14ac:dyDescent="0.25">
      <c r="A3259" s="2">
        <v>45659.708333333336</v>
      </c>
      <c r="B3259">
        <v>121290</v>
      </c>
      <c r="C3259">
        <v>121320</v>
      </c>
      <c r="D3259">
        <v>121140</v>
      </c>
      <c r="E3259">
        <v>121310</v>
      </c>
    </row>
    <row r="3260" spans="1:5" x14ac:dyDescent="0.25">
      <c r="A3260" s="2">
        <v>45659.697916666664</v>
      </c>
      <c r="B3260">
        <v>121380</v>
      </c>
      <c r="C3260">
        <v>121410</v>
      </c>
      <c r="D3260">
        <v>121280</v>
      </c>
      <c r="E3260">
        <v>121295</v>
      </c>
    </row>
    <row r="3261" spans="1:5" x14ac:dyDescent="0.25">
      <c r="A3261" s="2">
        <v>45659.6875</v>
      </c>
      <c r="B3261">
        <v>121460</v>
      </c>
      <c r="C3261">
        <v>121510</v>
      </c>
      <c r="D3261">
        <v>121355</v>
      </c>
      <c r="E3261">
        <v>121380</v>
      </c>
    </row>
    <row r="3262" spans="1:5" x14ac:dyDescent="0.25">
      <c r="A3262" s="2">
        <v>45659.677083333336</v>
      </c>
      <c r="B3262">
        <v>121325</v>
      </c>
      <c r="C3262">
        <v>121470</v>
      </c>
      <c r="D3262">
        <v>121250</v>
      </c>
      <c r="E3262">
        <v>121465</v>
      </c>
    </row>
    <row r="3263" spans="1:5" x14ac:dyDescent="0.25">
      <c r="A3263" s="2">
        <v>45659.666666666664</v>
      </c>
      <c r="B3263">
        <v>121440</v>
      </c>
      <c r="C3263">
        <v>121460</v>
      </c>
      <c r="D3263">
        <v>121300</v>
      </c>
      <c r="E3263">
        <v>121320</v>
      </c>
    </row>
    <row r="3264" spans="1:5" x14ac:dyDescent="0.25">
      <c r="A3264" s="2">
        <v>45659.65625</v>
      </c>
      <c r="B3264">
        <v>121495</v>
      </c>
      <c r="C3264">
        <v>121505</v>
      </c>
      <c r="D3264">
        <v>121325</v>
      </c>
      <c r="E3264">
        <v>121440</v>
      </c>
    </row>
    <row r="3265" spans="1:5" x14ac:dyDescent="0.25">
      <c r="A3265" s="2">
        <v>45659.645833333336</v>
      </c>
      <c r="B3265">
        <v>121330</v>
      </c>
      <c r="C3265">
        <v>121495</v>
      </c>
      <c r="D3265">
        <v>121295</v>
      </c>
      <c r="E3265">
        <v>121495</v>
      </c>
    </row>
    <row r="3266" spans="1:5" x14ac:dyDescent="0.25">
      <c r="A3266" s="2">
        <v>45659.635416666664</v>
      </c>
      <c r="B3266">
        <v>121375</v>
      </c>
      <c r="C3266">
        <v>121535</v>
      </c>
      <c r="D3266">
        <v>121295</v>
      </c>
      <c r="E3266">
        <v>121335</v>
      </c>
    </row>
    <row r="3267" spans="1:5" x14ac:dyDescent="0.25">
      <c r="A3267" s="2">
        <v>45659.625</v>
      </c>
      <c r="B3267">
        <v>121440</v>
      </c>
      <c r="C3267">
        <v>121455</v>
      </c>
      <c r="D3267">
        <v>121260</v>
      </c>
      <c r="E3267">
        <v>121380</v>
      </c>
    </row>
    <row r="3268" spans="1:5" x14ac:dyDescent="0.25">
      <c r="A3268" s="2">
        <v>45659.614583333336</v>
      </c>
      <c r="B3268">
        <v>121390</v>
      </c>
      <c r="C3268">
        <v>121475</v>
      </c>
      <c r="D3268">
        <v>121215</v>
      </c>
      <c r="E3268">
        <v>121440</v>
      </c>
    </row>
    <row r="3269" spans="1:5" x14ac:dyDescent="0.25">
      <c r="A3269" s="2">
        <v>45659.604166666664</v>
      </c>
      <c r="B3269">
        <v>121465</v>
      </c>
      <c r="C3269">
        <v>121485</v>
      </c>
      <c r="D3269">
        <v>121240</v>
      </c>
      <c r="E3269">
        <v>121390</v>
      </c>
    </row>
    <row r="3270" spans="1:5" x14ac:dyDescent="0.25">
      <c r="A3270" s="2">
        <v>45659.59375</v>
      </c>
      <c r="B3270">
        <v>121615</v>
      </c>
      <c r="C3270">
        <v>121655</v>
      </c>
      <c r="D3270">
        <v>121450</v>
      </c>
      <c r="E3270">
        <v>121465</v>
      </c>
    </row>
    <row r="3271" spans="1:5" x14ac:dyDescent="0.25">
      <c r="A3271" s="2">
        <v>45659.583333333336</v>
      </c>
      <c r="B3271">
        <v>121840</v>
      </c>
      <c r="C3271">
        <v>121880</v>
      </c>
      <c r="D3271">
        <v>121585</v>
      </c>
      <c r="E3271">
        <v>121615</v>
      </c>
    </row>
    <row r="3272" spans="1:5" x14ac:dyDescent="0.25">
      <c r="A3272" s="2">
        <v>45659.572916666664</v>
      </c>
      <c r="B3272">
        <v>121710</v>
      </c>
      <c r="C3272">
        <v>121900</v>
      </c>
      <c r="D3272">
        <v>121650</v>
      </c>
      <c r="E3272">
        <v>121840</v>
      </c>
    </row>
    <row r="3273" spans="1:5" x14ac:dyDescent="0.25">
      <c r="A3273" s="2">
        <v>45659.5625</v>
      </c>
      <c r="B3273">
        <v>121810</v>
      </c>
      <c r="C3273">
        <v>121975</v>
      </c>
      <c r="D3273">
        <v>121695</v>
      </c>
      <c r="E3273">
        <v>121710</v>
      </c>
    </row>
    <row r="3274" spans="1:5" x14ac:dyDescent="0.25">
      <c r="A3274" s="2">
        <v>45659.552083333336</v>
      </c>
      <c r="B3274">
        <v>121810</v>
      </c>
      <c r="C3274">
        <v>121965</v>
      </c>
      <c r="D3274">
        <v>121750</v>
      </c>
      <c r="E3274">
        <v>121815</v>
      </c>
    </row>
    <row r="3275" spans="1:5" x14ac:dyDescent="0.25">
      <c r="A3275" s="2">
        <v>45659.541666666664</v>
      </c>
      <c r="B3275">
        <v>121795</v>
      </c>
      <c r="C3275">
        <v>121915</v>
      </c>
      <c r="D3275">
        <v>121550</v>
      </c>
      <c r="E3275">
        <v>121815</v>
      </c>
    </row>
    <row r="3276" spans="1:5" x14ac:dyDescent="0.25">
      <c r="A3276" s="2">
        <v>45659.53125</v>
      </c>
      <c r="B3276">
        <v>121365</v>
      </c>
      <c r="C3276">
        <v>121865</v>
      </c>
      <c r="D3276">
        <v>121265</v>
      </c>
      <c r="E3276">
        <v>121800</v>
      </c>
    </row>
    <row r="3277" spans="1:5" x14ac:dyDescent="0.25">
      <c r="A3277" s="2">
        <v>45659.520833333336</v>
      </c>
      <c r="B3277">
        <v>121425</v>
      </c>
      <c r="C3277">
        <v>121485</v>
      </c>
      <c r="D3277">
        <v>121300</v>
      </c>
      <c r="E3277">
        <v>121365</v>
      </c>
    </row>
    <row r="3278" spans="1:5" x14ac:dyDescent="0.25">
      <c r="A3278" s="2">
        <v>45659.510416666664</v>
      </c>
      <c r="B3278">
        <v>121175</v>
      </c>
      <c r="C3278">
        <v>121470</v>
      </c>
      <c r="D3278">
        <v>121125</v>
      </c>
      <c r="E3278">
        <v>121425</v>
      </c>
    </row>
    <row r="3279" spans="1:5" x14ac:dyDescent="0.25">
      <c r="A3279" s="2">
        <v>45659.5</v>
      </c>
      <c r="B3279">
        <v>121015</v>
      </c>
      <c r="C3279">
        <v>121225</v>
      </c>
      <c r="D3279">
        <v>121010</v>
      </c>
      <c r="E3279">
        <v>121175</v>
      </c>
    </row>
    <row r="3280" spans="1:5" x14ac:dyDescent="0.25">
      <c r="A3280" s="2">
        <v>45659.489583333336</v>
      </c>
      <c r="B3280">
        <v>121020</v>
      </c>
      <c r="C3280">
        <v>121245</v>
      </c>
      <c r="D3280">
        <v>120970</v>
      </c>
      <c r="E3280">
        <v>121010</v>
      </c>
    </row>
    <row r="3281" spans="1:5" x14ac:dyDescent="0.25">
      <c r="A3281" s="2">
        <v>45659.479166666664</v>
      </c>
      <c r="B3281">
        <v>120345</v>
      </c>
      <c r="C3281">
        <v>121100</v>
      </c>
      <c r="D3281">
        <v>120330</v>
      </c>
      <c r="E3281">
        <v>121020</v>
      </c>
    </row>
    <row r="3282" spans="1:5" x14ac:dyDescent="0.25">
      <c r="A3282" s="2">
        <v>45659.46875</v>
      </c>
      <c r="B3282">
        <v>120520</v>
      </c>
      <c r="C3282">
        <v>120545</v>
      </c>
      <c r="D3282">
        <v>120300</v>
      </c>
      <c r="E3282">
        <v>120350</v>
      </c>
    </row>
    <row r="3283" spans="1:5" x14ac:dyDescent="0.25">
      <c r="A3283" s="2">
        <v>45659.458333333336</v>
      </c>
      <c r="B3283">
        <v>120605</v>
      </c>
      <c r="C3283">
        <v>120650</v>
      </c>
      <c r="D3283">
        <v>120450</v>
      </c>
      <c r="E3283">
        <v>120515</v>
      </c>
    </row>
    <row r="3284" spans="1:5" x14ac:dyDescent="0.25">
      <c r="A3284" s="2">
        <v>45659.447916666664</v>
      </c>
      <c r="B3284">
        <v>120530</v>
      </c>
      <c r="C3284">
        <v>120700</v>
      </c>
      <c r="D3284">
        <v>120505</v>
      </c>
      <c r="E3284">
        <v>120605</v>
      </c>
    </row>
    <row r="3285" spans="1:5" x14ac:dyDescent="0.25">
      <c r="A3285" s="2">
        <v>45659.4375</v>
      </c>
      <c r="B3285">
        <v>121095</v>
      </c>
      <c r="C3285">
        <v>121110</v>
      </c>
      <c r="D3285">
        <v>120390</v>
      </c>
      <c r="E3285">
        <v>120535</v>
      </c>
    </row>
    <row r="3286" spans="1:5" x14ac:dyDescent="0.25">
      <c r="A3286" s="2">
        <v>45659.427083333336</v>
      </c>
      <c r="B3286">
        <v>121205</v>
      </c>
      <c r="C3286">
        <v>121265</v>
      </c>
      <c r="D3286">
        <v>121075</v>
      </c>
      <c r="E3286">
        <v>121090</v>
      </c>
    </row>
    <row r="3287" spans="1:5" x14ac:dyDescent="0.25">
      <c r="A3287" s="2">
        <v>45659.416666666664</v>
      </c>
      <c r="B3287">
        <v>121275</v>
      </c>
      <c r="C3287">
        <v>121400</v>
      </c>
      <c r="D3287">
        <v>121140</v>
      </c>
      <c r="E3287">
        <v>121200</v>
      </c>
    </row>
    <row r="3288" spans="1:5" x14ac:dyDescent="0.25">
      <c r="A3288" s="2">
        <v>45659.40625</v>
      </c>
      <c r="B3288">
        <v>121175</v>
      </c>
      <c r="C3288">
        <v>121305</v>
      </c>
      <c r="D3288">
        <v>121055</v>
      </c>
      <c r="E3288">
        <v>121275</v>
      </c>
    </row>
    <row r="3289" spans="1:5" x14ac:dyDescent="0.25">
      <c r="A3289" s="2">
        <v>45659.395833333336</v>
      </c>
      <c r="B3289">
        <v>121720</v>
      </c>
      <c r="C3289">
        <v>121745</v>
      </c>
      <c r="D3289">
        <v>121120</v>
      </c>
      <c r="E3289">
        <v>121175</v>
      </c>
    </row>
    <row r="3290" spans="1:5" x14ac:dyDescent="0.25">
      <c r="A3290" s="2">
        <v>45659.385416666664</v>
      </c>
      <c r="B3290">
        <v>121845</v>
      </c>
      <c r="C3290">
        <v>121870</v>
      </c>
      <c r="D3290">
        <v>121640</v>
      </c>
      <c r="E3290">
        <v>121720</v>
      </c>
    </row>
    <row r="3291" spans="1:5" x14ac:dyDescent="0.25">
      <c r="A3291" s="2">
        <v>45659.375</v>
      </c>
      <c r="B3291">
        <v>121790</v>
      </c>
      <c r="C3291">
        <v>122375</v>
      </c>
      <c r="D3291">
        <v>121750</v>
      </c>
      <c r="E3291">
        <v>121845</v>
      </c>
    </row>
    <row r="3292" spans="1:5" x14ac:dyDescent="0.25">
      <c r="A3292" s="2">
        <v>45656.760416666664</v>
      </c>
      <c r="B3292">
        <v>121560</v>
      </c>
      <c r="C3292">
        <v>121735</v>
      </c>
      <c r="D3292">
        <v>121555</v>
      </c>
      <c r="E3292">
        <v>121620</v>
      </c>
    </row>
    <row r="3293" spans="1:5" x14ac:dyDescent="0.25">
      <c r="A3293" s="2">
        <v>45656.75</v>
      </c>
      <c r="B3293">
        <v>121655</v>
      </c>
      <c r="C3293">
        <v>121660</v>
      </c>
      <c r="D3293">
        <v>121510</v>
      </c>
      <c r="E3293">
        <v>121570</v>
      </c>
    </row>
    <row r="3294" spans="1:5" x14ac:dyDescent="0.25">
      <c r="A3294" s="2">
        <v>45656.739583333336</v>
      </c>
      <c r="B3294">
        <v>121685</v>
      </c>
      <c r="C3294">
        <v>121795</v>
      </c>
      <c r="D3294">
        <v>121565</v>
      </c>
      <c r="E3294">
        <v>121660</v>
      </c>
    </row>
    <row r="3295" spans="1:5" x14ac:dyDescent="0.25">
      <c r="A3295" s="2">
        <v>45656.729166666664</v>
      </c>
      <c r="B3295">
        <v>121815</v>
      </c>
      <c r="C3295">
        <v>121825</v>
      </c>
      <c r="D3295">
        <v>121625</v>
      </c>
      <c r="E3295">
        <v>121690</v>
      </c>
    </row>
    <row r="3296" spans="1:5" x14ac:dyDescent="0.25">
      <c r="A3296" s="2">
        <v>45656.71875</v>
      </c>
      <c r="B3296">
        <v>121705</v>
      </c>
      <c r="C3296">
        <v>121995</v>
      </c>
      <c r="D3296">
        <v>121695</v>
      </c>
      <c r="E3296">
        <v>121820</v>
      </c>
    </row>
    <row r="3297" spans="1:5" x14ac:dyDescent="0.25">
      <c r="A3297" s="2">
        <v>45656.708333333336</v>
      </c>
      <c r="B3297">
        <v>121695</v>
      </c>
      <c r="C3297">
        <v>121765</v>
      </c>
      <c r="D3297">
        <v>121660</v>
      </c>
      <c r="E3297">
        <v>121710</v>
      </c>
    </row>
    <row r="3298" spans="1:5" x14ac:dyDescent="0.25">
      <c r="A3298" s="2">
        <v>45656.697916666664</v>
      </c>
      <c r="B3298">
        <v>121660</v>
      </c>
      <c r="C3298">
        <v>121710</v>
      </c>
      <c r="D3298">
        <v>121535</v>
      </c>
      <c r="E3298">
        <v>121690</v>
      </c>
    </row>
    <row r="3299" spans="1:5" x14ac:dyDescent="0.25">
      <c r="A3299" s="2">
        <v>45656.6875</v>
      </c>
      <c r="B3299">
        <v>121600</v>
      </c>
      <c r="C3299">
        <v>121700</v>
      </c>
      <c r="D3299">
        <v>121595</v>
      </c>
      <c r="E3299">
        <v>121665</v>
      </c>
    </row>
    <row r="3300" spans="1:5" x14ac:dyDescent="0.25">
      <c r="A3300" s="2">
        <v>45656.677083333336</v>
      </c>
      <c r="B3300">
        <v>121610</v>
      </c>
      <c r="C3300">
        <v>121725</v>
      </c>
      <c r="D3300">
        <v>121595</v>
      </c>
      <c r="E3300">
        <v>121600</v>
      </c>
    </row>
    <row r="3301" spans="1:5" x14ac:dyDescent="0.25">
      <c r="A3301" s="2">
        <v>45656.666666666664</v>
      </c>
      <c r="B3301">
        <v>121640</v>
      </c>
      <c r="C3301">
        <v>121735</v>
      </c>
      <c r="D3301">
        <v>121565</v>
      </c>
      <c r="E3301">
        <v>121615</v>
      </c>
    </row>
    <row r="3302" spans="1:5" x14ac:dyDescent="0.25">
      <c r="A3302" s="2">
        <v>45656.65625</v>
      </c>
      <c r="B3302">
        <v>121600</v>
      </c>
      <c r="C3302">
        <v>121725</v>
      </c>
      <c r="D3302">
        <v>121580</v>
      </c>
      <c r="E3302">
        <v>121645</v>
      </c>
    </row>
    <row r="3303" spans="1:5" x14ac:dyDescent="0.25">
      <c r="A3303" s="2">
        <v>45656.645833333336</v>
      </c>
      <c r="B3303">
        <v>121550</v>
      </c>
      <c r="C3303">
        <v>121655</v>
      </c>
      <c r="D3303">
        <v>121530</v>
      </c>
      <c r="E3303">
        <v>121600</v>
      </c>
    </row>
    <row r="3304" spans="1:5" x14ac:dyDescent="0.25">
      <c r="A3304" s="2">
        <v>45656.635416666664</v>
      </c>
      <c r="B3304">
        <v>121605</v>
      </c>
      <c r="C3304">
        <v>121625</v>
      </c>
      <c r="D3304">
        <v>121520</v>
      </c>
      <c r="E3304">
        <v>121550</v>
      </c>
    </row>
    <row r="3305" spans="1:5" x14ac:dyDescent="0.25">
      <c r="A3305" s="2">
        <v>45656.625</v>
      </c>
      <c r="B3305">
        <v>121570</v>
      </c>
      <c r="C3305">
        <v>121635</v>
      </c>
      <c r="D3305">
        <v>121505</v>
      </c>
      <c r="E3305">
        <v>121610</v>
      </c>
    </row>
    <row r="3306" spans="1:5" x14ac:dyDescent="0.25">
      <c r="A3306" s="2">
        <v>45656.614583333336</v>
      </c>
      <c r="B3306">
        <v>121615</v>
      </c>
      <c r="C3306">
        <v>121650</v>
      </c>
      <c r="D3306">
        <v>121495</v>
      </c>
      <c r="E3306">
        <v>121570</v>
      </c>
    </row>
    <row r="3307" spans="1:5" x14ac:dyDescent="0.25">
      <c r="A3307" s="2">
        <v>45656.604166666664</v>
      </c>
      <c r="B3307">
        <v>121485</v>
      </c>
      <c r="C3307">
        <v>121625</v>
      </c>
      <c r="D3307">
        <v>121430</v>
      </c>
      <c r="E3307">
        <v>121620</v>
      </c>
    </row>
    <row r="3308" spans="1:5" x14ac:dyDescent="0.25">
      <c r="A3308" s="2">
        <v>45656.59375</v>
      </c>
      <c r="B3308">
        <v>121475</v>
      </c>
      <c r="C3308">
        <v>121640</v>
      </c>
      <c r="D3308">
        <v>121455</v>
      </c>
      <c r="E3308">
        <v>121485</v>
      </c>
    </row>
    <row r="3309" spans="1:5" x14ac:dyDescent="0.25">
      <c r="A3309" s="2">
        <v>45656.583333333336</v>
      </c>
      <c r="B3309">
        <v>121480</v>
      </c>
      <c r="C3309">
        <v>121625</v>
      </c>
      <c r="D3309">
        <v>121435</v>
      </c>
      <c r="E3309">
        <v>121475</v>
      </c>
    </row>
    <row r="3310" spans="1:5" x14ac:dyDescent="0.25">
      <c r="A3310" s="2">
        <v>45656.572916666664</v>
      </c>
      <c r="B3310">
        <v>121585</v>
      </c>
      <c r="C3310">
        <v>121715</v>
      </c>
      <c r="D3310">
        <v>121410</v>
      </c>
      <c r="E3310">
        <v>121480</v>
      </c>
    </row>
    <row r="3311" spans="1:5" x14ac:dyDescent="0.25">
      <c r="A3311" s="2">
        <v>45656.5625</v>
      </c>
      <c r="B3311">
        <v>121705</v>
      </c>
      <c r="C3311">
        <v>121725</v>
      </c>
      <c r="D3311">
        <v>121525</v>
      </c>
      <c r="E3311">
        <v>121585</v>
      </c>
    </row>
    <row r="3312" spans="1:5" x14ac:dyDescent="0.25">
      <c r="A3312" s="2">
        <v>45656.552083333336</v>
      </c>
      <c r="B3312">
        <v>121475</v>
      </c>
      <c r="C3312">
        <v>121735</v>
      </c>
      <c r="D3312">
        <v>121445</v>
      </c>
      <c r="E3312">
        <v>121705</v>
      </c>
    </row>
    <row r="3313" spans="1:5" x14ac:dyDescent="0.25">
      <c r="A3313" s="2">
        <v>45656.541666666664</v>
      </c>
      <c r="B3313">
        <v>121665</v>
      </c>
      <c r="C3313">
        <v>121795</v>
      </c>
      <c r="D3313">
        <v>121465</v>
      </c>
      <c r="E3313">
        <v>121470</v>
      </c>
    </row>
    <row r="3314" spans="1:5" x14ac:dyDescent="0.25">
      <c r="A3314" s="2">
        <v>45656.53125</v>
      </c>
      <c r="B3314">
        <v>121740</v>
      </c>
      <c r="C3314">
        <v>121790</v>
      </c>
      <c r="D3314">
        <v>121600</v>
      </c>
      <c r="E3314">
        <v>121660</v>
      </c>
    </row>
    <row r="3315" spans="1:5" x14ac:dyDescent="0.25">
      <c r="A3315" s="2">
        <v>45656.520833333336</v>
      </c>
      <c r="B3315">
        <v>122065</v>
      </c>
      <c r="C3315">
        <v>122095</v>
      </c>
      <c r="D3315">
        <v>121690</v>
      </c>
      <c r="E3315">
        <v>121740</v>
      </c>
    </row>
    <row r="3316" spans="1:5" x14ac:dyDescent="0.25">
      <c r="A3316" s="2">
        <v>45656.510416666664</v>
      </c>
      <c r="B3316">
        <v>121910</v>
      </c>
      <c r="C3316">
        <v>122150</v>
      </c>
      <c r="D3316">
        <v>121870</v>
      </c>
      <c r="E3316">
        <v>122060</v>
      </c>
    </row>
    <row r="3317" spans="1:5" x14ac:dyDescent="0.25">
      <c r="A3317" s="2">
        <v>45656.5</v>
      </c>
      <c r="B3317">
        <v>121765</v>
      </c>
      <c r="C3317">
        <v>121950</v>
      </c>
      <c r="D3317">
        <v>121740</v>
      </c>
      <c r="E3317">
        <v>121905</v>
      </c>
    </row>
    <row r="3318" spans="1:5" x14ac:dyDescent="0.25">
      <c r="A3318" s="2">
        <v>45656.489583333336</v>
      </c>
      <c r="B3318">
        <v>121830</v>
      </c>
      <c r="C3318">
        <v>121930</v>
      </c>
      <c r="D3318">
        <v>121720</v>
      </c>
      <c r="E3318">
        <v>121770</v>
      </c>
    </row>
    <row r="3319" spans="1:5" x14ac:dyDescent="0.25">
      <c r="A3319" s="2">
        <v>45656.479166666664</v>
      </c>
      <c r="B3319">
        <v>121960</v>
      </c>
      <c r="C3319">
        <v>122065</v>
      </c>
      <c r="D3319">
        <v>121810</v>
      </c>
      <c r="E3319">
        <v>121830</v>
      </c>
    </row>
    <row r="3320" spans="1:5" x14ac:dyDescent="0.25">
      <c r="A3320" s="2">
        <v>45656.46875</v>
      </c>
      <c r="B3320">
        <v>121945</v>
      </c>
      <c r="C3320">
        <v>122020</v>
      </c>
      <c r="D3320">
        <v>121895</v>
      </c>
      <c r="E3320">
        <v>121960</v>
      </c>
    </row>
    <row r="3321" spans="1:5" x14ac:dyDescent="0.25">
      <c r="A3321" s="2">
        <v>45656.458333333336</v>
      </c>
      <c r="B3321">
        <v>122035</v>
      </c>
      <c r="C3321">
        <v>122240</v>
      </c>
      <c r="D3321">
        <v>121930</v>
      </c>
      <c r="E3321">
        <v>121945</v>
      </c>
    </row>
    <row r="3322" spans="1:5" x14ac:dyDescent="0.25">
      <c r="A3322" s="2">
        <v>45656.447916666664</v>
      </c>
      <c r="B3322">
        <v>122220</v>
      </c>
      <c r="C3322">
        <v>122240</v>
      </c>
      <c r="D3322">
        <v>121965</v>
      </c>
      <c r="E3322">
        <v>122040</v>
      </c>
    </row>
    <row r="3323" spans="1:5" x14ac:dyDescent="0.25">
      <c r="A3323" s="2">
        <v>45656.4375</v>
      </c>
      <c r="B3323">
        <v>121935</v>
      </c>
      <c r="C3323">
        <v>122410</v>
      </c>
      <c r="D3323">
        <v>121900</v>
      </c>
      <c r="E3323">
        <v>122220</v>
      </c>
    </row>
    <row r="3324" spans="1:5" x14ac:dyDescent="0.25">
      <c r="A3324" s="2">
        <v>45656.427083333336</v>
      </c>
      <c r="B3324">
        <v>121785</v>
      </c>
      <c r="C3324">
        <v>122020</v>
      </c>
      <c r="D3324">
        <v>121685</v>
      </c>
      <c r="E3324">
        <v>121935</v>
      </c>
    </row>
    <row r="3325" spans="1:5" x14ac:dyDescent="0.25">
      <c r="A3325" s="2">
        <v>45656.416666666664</v>
      </c>
      <c r="B3325">
        <v>121855</v>
      </c>
      <c r="C3325">
        <v>121965</v>
      </c>
      <c r="D3325">
        <v>121705</v>
      </c>
      <c r="E3325">
        <v>121785</v>
      </c>
    </row>
    <row r="3326" spans="1:5" x14ac:dyDescent="0.25">
      <c r="A3326" s="2">
        <v>45656.40625</v>
      </c>
      <c r="B3326">
        <v>121760</v>
      </c>
      <c r="C3326">
        <v>121910</v>
      </c>
      <c r="D3326">
        <v>121660</v>
      </c>
      <c r="E3326">
        <v>121850</v>
      </c>
    </row>
    <row r="3327" spans="1:5" x14ac:dyDescent="0.25">
      <c r="A3327" s="2">
        <v>45656.395833333336</v>
      </c>
      <c r="B3327">
        <v>121830</v>
      </c>
      <c r="C3327">
        <v>121920</v>
      </c>
      <c r="D3327">
        <v>121725</v>
      </c>
      <c r="E3327">
        <v>121755</v>
      </c>
    </row>
    <row r="3328" spans="1:5" x14ac:dyDescent="0.25">
      <c r="A3328" s="2">
        <v>45656.385416666664</v>
      </c>
      <c r="B3328">
        <v>121610</v>
      </c>
      <c r="C3328">
        <v>121875</v>
      </c>
      <c r="D3328">
        <v>121580</v>
      </c>
      <c r="E3328">
        <v>121830</v>
      </c>
    </row>
    <row r="3329" spans="1:5" x14ac:dyDescent="0.25">
      <c r="A3329" s="2">
        <v>45656.375</v>
      </c>
      <c r="B3329">
        <v>121505</v>
      </c>
      <c r="C3329">
        <v>121785</v>
      </c>
      <c r="D3329">
        <v>121445</v>
      </c>
      <c r="E3329">
        <v>121610</v>
      </c>
    </row>
    <row r="3330" spans="1:5" x14ac:dyDescent="0.25">
      <c r="A3330" s="2">
        <v>45653.760416666664</v>
      </c>
      <c r="B3330">
        <v>121400</v>
      </c>
      <c r="C3330">
        <v>121710</v>
      </c>
      <c r="D3330">
        <v>121385</v>
      </c>
      <c r="E3330">
        <v>121535</v>
      </c>
    </row>
    <row r="3331" spans="1:5" x14ac:dyDescent="0.25">
      <c r="A3331" s="2">
        <v>45653.75</v>
      </c>
      <c r="B3331">
        <v>121440</v>
      </c>
      <c r="C3331">
        <v>121520</v>
      </c>
      <c r="D3331">
        <v>121305</v>
      </c>
      <c r="E3331">
        <v>121395</v>
      </c>
    </row>
    <row r="3332" spans="1:5" x14ac:dyDescent="0.25">
      <c r="A3332" s="2">
        <v>45653.739583333336</v>
      </c>
      <c r="B3332">
        <v>121545</v>
      </c>
      <c r="C3332">
        <v>121575</v>
      </c>
      <c r="D3332">
        <v>121355</v>
      </c>
      <c r="E3332">
        <v>121440</v>
      </c>
    </row>
    <row r="3333" spans="1:5" x14ac:dyDescent="0.25">
      <c r="A3333" s="2">
        <v>45653.729166666664</v>
      </c>
      <c r="B3333">
        <v>121700</v>
      </c>
      <c r="C3333">
        <v>121710</v>
      </c>
      <c r="D3333">
        <v>121440</v>
      </c>
      <c r="E3333">
        <v>121540</v>
      </c>
    </row>
    <row r="3334" spans="1:5" x14ac:dyDescent="0.25">
      <c r="A3334" s="2">
        <v>45653.71875</v>
      </c>
      <c r="B3334">
        <v>121605</v>
      </c>
      <c r="C3334">
        <v>121755</v>
      </c>
      <c r="D3334">
        <v>121540</v>
      </c>
      <c r="E3334">
        <v>121695</v>
      </c>
    </row>
    <row r="3335" spans="1:5" x14ac:dyDescent="0.25">
      <c r="A3335" s="2">
        <v>45653.708333333336</v>
      </c>
      <c r="B3335">
        <v>121550</v>
      </c>
      <c r="C3335">
        <v>121685</v>
      </c>
      <c r="D3335">
        <v>121545</v>
      </c>
      <c r="E3335">
        <v>121610</v>
      </c>
    </row>
    <row r="3336" spans="1:5" x14ac:dyDescent="0.25">
      <c r="A3336" s="2">
        <v>45653.697916666664</v>
      </c>
      <c r="B3336">
        <v>121505</v>
      </c>
      <c r="C3336">
        <v>121570</v>
      </c>
      <c r="D3336">
        <v>121455</v>
      </c>
      <c r="E3336">
        <v>121555</v>
      </c>
    </row>
    <row r="3337" spans="1:5" x14ac:dyDescent="0.25">
      <c r="A3337" s="2">
        <v>45653.6875</v>
      </c>
      <c r="B3337">
        <v>121670</v>
      </c>
      <c r="C3337">
        <v>121670</v>
      </c>
      <c r="D3337">
        <v>121470</v>
      </c>
      <c r="E3337">
        <v>121505</v>
      </c>
    </row>
    <row r="3338" spans="1:5" x14ac:dyDescent="0.25">
      <c r="A3338" s="2">
        <v>45653.677083333336</v>
      </c>
      <c r="B3338">
        <v>121570</v>
      </c>
      <c r="C3338">
        <v>121690</v>
      </c>
      <c r="D3338">
        <v>121550</v>
      </c>
      <c r="E3338">
        <v>121665</v>
      </c>
    </row>
    <row r="3339" spans="1:5" x14ac:dyDescent="0.25">
      <c r="A3339" s="2">
        <v>45653.666666666664</v>
      </c>
      <c r="B3339">
        <v>121620</v>
      </c>
      <c r="C3339">
        <v>121630</v>
      </c>
      <c r="D3339">
        <v>121505</v>
      </c>
      <c r="E3339">
        <v>121570</v>
      </c>
    </row>
    <row r="3340" spans="1:5" x14ac:dyDescent="0.25">
      <c r="A3340" s="2">
        <v>45653.65625</v>
      </c>
      <c r="B3340">
        <v>121720</v>
      </c>
      <c r="C3340">
        <v>121765</v>
      </c>
      <c r="D3340">
        <v>121585</v>
      </c>
      <c r="E3340">
        <v>121625</v>
      </c>
    </row>
    <row r="3341" spans="1:5" x14ac:dyDescent="0.25">
      <c r="A3341" s="2">
        <v>45653.645833333336</v>
      </c>
      <c r="B3341">
        <v>121770</v>
      </c>
      <c r="C3341">
        <v>121860</v>
      </c>
      <c r="D3341">
        <v>121635</v>
      </c>
      <c r="E3341">
        <v>121725</v>
      </c>
    </row>
    <row r="3342" spans="1:5" x14ac:dyDescent="0.25">
      <c r="A3342" s="2">
        <v>45653.635416666664</v>
      </c>
      <c r="B3342">
        <v>121915</v>
      </c>
      <c r="C3342">
        <v>121960</v>
      </c>
      <c r="D3342">
        <v>121745</v>
      </c>
      <c r="E3342">
        <v>121770</v>
      </c>
    </row>
    <row r="3343" spans="1:5" x14ac:dyDescent="0.25">
      <c r="A3343" s="2">
        <v>45653.625</v>
      </c>
      <c r="B3343">
        <v>121915</v>
      </c>
      <c r="C3343">
        <v>122030</v>
      </c>
      <c r="D3343">
        <v>121845</v>
      </c>
      <c r="E3343">
        <v>121915</v>
      </c>
    </row>
    <row r="3344" spans="1:5" x14ac:dyDescent="0.25">
      <c r="A3344" s="2">
        <v>45653.614583333336</v>
      </c>
      <c r="B3344">
        <v>121765</v>
      </c>
      <c r="C3344">
        <v>121975</v>
      </c>
      <c r="D3344">
        <v>121760</v>
      </c>
      <c r="E3344">
        <v>121920</v>
      </c>
    </row>
    <row r="3345" spans="1:5" x14ac:dyDescent="0.25">
      <c r="A3345" s="2">
        <v>45653.604166666664</v>
      </c>
      <c r="B3345">
        <v>121820</v>
      </c>
      <c r="C3345">
        <v>121870</v>
      </c>
      <c r="D3345">
        <v>121740</v>
      </c>
      <c r="E3345">
        <v>121760</v>
      </c>
    </row>
    <row r="3346" spans="1:5" x14ac:dyDescent="0.25">
      <c r="A3346" s="2">
        <v>45653.59375</v>
      </c>
      <c r="B3346">
        <v>121990</v>
      </c>
      <c r="C3346">
        <v>122000</v>
      </c>
      <c r="D3346">
        <v>121810</v>
      </c>
      <c r="E3346">
        <v>121825</v>
      </c>
    </row>
    <row r="3347" spans="1:5" x14ac:dyDescent="0.25">
      <c r="A3347" s="2">
        <v>45653.583333333336</v>
      </c>
      <c r="B3347">
        <v>121965</v>
      </c>
      <c r="C3347">
        <v>122000</v>
      </c>
      <c r="D3347">
        <v>121905</v>
      </c>
      <c r="E3347">
        <v>121990</v>
      </c>
    </row>
    <row r="3348" spans="1:5" x14ac:dyDescent="0.25">
      <c r="A3348" s="2">
        <v>45653.572916666664</v>
      </c>
      <c r="B3348">
        <v>122185</v>
      </c>
      <c r="C3348">
        <v>122210</v>
      </c>
      <c r="D3348">
        <v>121865</v>
      </c>
      <c r="E3348">
        <v>121960</v>
      </c>
    </row>
    <row r="3349" spans="1:5" x14ac:dyDescent="0.25">
      <c r="A3349" s="2">
        <v>45653.5625</v>
      </c>
      <c r="B3349">
        <v>122120</v>
      </c>
      <c r="C3349">
        <v>122230</v>
      </c>
      <c r="D3349">
        <v>122025</v>
      </c>
      <c r="E3349">
        <v>122185</v>
      </c>
    </row>
    <row r="3350" spans="1:5" x14ac:dyDescent="0.25">
      <c r="A3350" s="2">
        <v>45653.552083333336</v>
      </c>
      <c r="B3350">
        <v>122055</v>
      </c>
      <c r="C3350">
        <v>122205</v>
      </c>
      <c r="D3350">
        <v>122010</v>
      </c>
      <c r="E3350">
        <v>122115</v>
      </c>
    </row>
    <row r="3351" spans="1:5" x14ac:dyDescent="0.25">
      <c r="A3351" s="2">
        <v>45653.541666666664</v>
      </c>
      <c r="B3351">
        <v>122105</v>
      </c>
      <c r="C3351">
        <v>122135</v>
      </c>
      <c r="D3351">
        <v>122000</v>
      </c>
      <c r="E3351">
        <v>122050</v>
      </c>
    </row>
    <row r="3352" spans="1:5" x14ac:dyDescent="0.25">
      <c r="A3352" s="2">
        <v>45653.53125</v>
      </c>
      <c r="B3352">
        <v>122290</v>
      </c>
      <c r="C3352">
        <v>122315</v>
      </c>
      <c r="D3352">
        <v>122030</v>
      </c>
      <c r="E3352">
        <v>122100</v>
      </c>
    </row>
    <row r="3353" spans="1:5" x14ac:dyDescent="0.25">
      <c r="A3353" s="2">
        <v>45653.520833333336</v>
      </c>
      <c r="B3353">
        <v>122055</v>
      </c>
      <c r="C3353">
        <v>122360</v>
      </c>
      <c r="D3353">
        <v>122050</v>
      </c>
      <c r="E3353">
        <v>122290</v>
      </c>
    </row>
    <row r="3354" spans="1:5" x14ac:dyDescent="0.25">
      <c r="A3354" s="2">
        <v>45653.510416666664</v>
      </c>
      <c r="B3354">
        <v>122080</v>
      </c>
      <c r="C3354">
        <v>122170</v>
      </c>
      <c r="D3354">
        <v>121935</v>
      </c>
      <c r="E3354">
        <v>122060</v>
      </c>
    </row>
    <row r="3355" spans="1:5" x14ac:dyDescent="0.25">
      <c r="A3355" s="2">
        <v>45653.5</v>
      </c>
      <c r="B3355">
        <v>122330</v>
      </c>
      <c r="C3355">
        <v>122330</v>
      </c>
      <c r="D3355">
        <v>122050</v>
      </c>
      <c r="E3355">
        <v>122080</v>
      </c>
    </row>
    <row r="3356" spans="1:5" x14ac:dyDescent="0.25">
      <c r="A3356" s="2">
        <v>45653.489583333336</v>
      </c>
      <c r="B3356">
        <v>122575</v>
      </c>
      <c r="C3356">
        <v>122665</v>
      </c>
      <c r="D3356">
        <v>122300</v>
      </c>
      <c r="E3356">
        <v>122325</v>
      </c>
    </row>
    <row r="3357" spans="1:5" x14ac:dyDescent="0.25">
      <c r="A3357" s="2">
        <v>45653.479166666664</v>
      </c>
      <c r="B3357">
        <v>122105</v>
      </c>
      <c r="C3357">
        <v>122605</v>
      </c>
      <c r="D3357">
        <v>122065</v>
      </c>
      <c r="E3357">
        <v>122570</v>
      </c>
    </row>
    <row r="3358" spans="1:5" x14ac:dyDescent="0.25">
      <c r="A3358" s="2">
        <v>45653.46875</v>
      </c>
      <c r="B3358">
        <v>122085</v>
      </c>
      <c r="C3358">
        <v>122245</v>
      </c>
      <c r="D3358">
        <v>122065</v>
      </c>
      <c r="E3358">
        <v>122100</v>
      </c>
    </row>
    <row r="3359" spans="1:5" x14ac:dyDescent="0.25">
      <c r="A3359" s="2">
        <v>45653.458333333336</v>
      </c>
      <c r="B3359">
        <v>122070</v>
      </c>
      <c r="C3359">
        <v>122305</v>
      </c>
      <c r="D3359">
        <v>122065</v>
      </c>
      <c r="E3359">
        <v>122085</v>
      </c>
    </row>
    <row r="3360" spans="1:5" x14ac:dyDescent="0.25">
      <c r="A3360" s="2">
        <v>45653.447916666664</v>
      </c>
      <c r="B3360">
        <v>122405</v>
      </c>
      <c r="C3360">
        <v>122440</v>
      </c>
      <c r="D3360">
        <v>122025</v>
      </c>
      <c r="E3360">
        <v>122075</v>
      </c>
    </row>
    <row r="3361" spans="1:5" x14ac:dyDescent="0.25">
      <c r="A3361" s="2">
        <v>45653.4375</v>
      </c>
      <c r="B3361">
        <v>122695</v>
      </c>
      <c r="C3361">
        <v>122745</v>
      </c>
      <c r="D3361">
        <v>122385</v>
      </c>
      <c r="E3361">
        <v>122400</v>
      </c>
    </row>
    <row r="3362" spans="1:5" x14ac:dyDescent="0.25">
      <c r="A3362" s="2">
        <v>45653.427083333336</v>
      </c>
      <c r="B3362">
        <v>122785</v>
      </c>
      <c r="C3362">
        <v>122835</v>
      </c>
      <c r="D3362">
        <v>122550</v>
      </c>
      <c r="E3362">
        <v>122695</v>
      </c>
    </row>
    <row r="3363" spans="1:5" x14ac:dyDescent="0.25">
      <c r="A3363" s="2">
        <v>45653.416666666664</v>
      </c>
      <c r="B3363">
        <v>122975</v>
      </c>
      <c r="C3363">
        <v>123075</v>
      </c>
      <c r="D3363">
        <v>122785</v>
      </c>
      <c r="E3363">
        <v>122790</v>
      </c>
    </row>
    <row r="3364" spans="1:5" x14ac:dyDescent="0.25">
      <c r="A3364" s="2">
        <v>45653.40625</v>
      </c>
      <c r="B3364">
        <v>122840</v>
      </c>
      <c r="C3364">
        <v>123050</v>
      </c>
      <c r="D3364">
        <v>122825</v>
      </c>
      <c r="E3364">
        <v>122975</v>
      </c>
    </row>
    <row r="3365" spans="1:5" x14ac:dyDescent="0.25">
      <c r="A3365" s="2">
        <v>45653.395833333336</v>
      </c>
      <c r="B3365">
        <v>122735</v>
      </c>
      <c r="C3365">
        <v>122900</v>
      </c>
      <c r="D3365">
        <v>122660</v>
      </c>
      <c r="E3365">
        <v>122835</v>
      </c>
    </row>
    <row r="3366" spans="1:5" x14ac:dyDescent="0.25">
      <c r="A3366" s="2">
        <v>45653.385416666664</v>
      </c>
      <c r="B3366">
        <v>122435</v>
      </c>
      <c r="C3366">
        <v>122800</v>
      </c>
      <c r="D3366">
        <v>122320</v>
      </c>
      <c r="E3366">
        <v>122730</v>
      </c>
    </row>
    <row r="3367" spans="1:5" x14ac:dyDescent="0.25">
      <c r="A3367" s="2">
        <v>45653.375</v>
      </c>
      <c r="B3367">
        <v>122505</v>
      </c>
      <c r="C3367">
        <v>122635</v>
      </c>
      <c r="D3367">
        <v>122210</v>
      </c>
      <c r="E3367">
        <v>122435</v>
      </c>
    </row>
    <row r="3368" spans="1:5" x14ac:dyDescent="0.25">
      <c r="A3368" s="2">
        <v>45652.760416666664</v>
      </c>
      <c r="B3368">
        <v>122565</v>
      </c>
      <c r="C3368">
        <v>122640</v>
      </c>
      <c r="D3368">
        <v>122515</v>
      </c>
      <c r="E3368">
        <v>122640</v>
      </c>
    </row>
    <row r="3369" spans="1:5" x14ac:dyDescent="0.25">
      <c r="A3369" s="2">
        <v>45652.75</v>
      </c>
      <c r="B3369">
        <v>122580</v>
      </c>
      <c r="C3369">
        <v>122670</v>
      </c>
      <c r="D3369">
        <v>122495</v>
      </c>
      <c r="E3369">
        <v>122560</v>
      </c>
    </row>
    <row r="3370" spans="1:5" x14ac:dyDescent="0.25">
      <c r="A3370" s="2">
        <v>45652.739583333336</v>
      </c>
      <c r="B3370">
        <v>122435</v>
      </c>
      <c r="C3370">
        <v>122640</v>
      </c>
      <c r="D3370">
        <v>122355</v>
      </c>
      <c r="E3370">
        <v>122585</v>
      </c>
    </row>
    <row r="3371" spans="1:5" x14ac:dyDescent="0.25">
      <c r="A3371" s="2">
        <v>45652.729166666664</v>
      </c>
      <c r="B3371">
        <v>122660</v>
      </c>
      <c r="C3371">
        <v>122660</v>
      </c>
      <c r="D3371">
        <v>122420</v>
      </c>
      <c r="E3371">
        <v>122435</v>
      </c>
    </row>
    <row r="3372" spans="1:5" x14ac:dyDescent="0.25">
      <c r="A3372" s="2">
        <v>45652.71875</v>
      </c>
      <c r="B3372">
        <v>122605</v>
      </c>
      <c r="C3372">
        <v>122675</v>
      </c>
      <c r="D3372">
        <v>122540</v>
      </c>
      <c r="E3372">
        <v>122660</v>
      </c>
    </row>
    <row r="3373" spans="1:5" x14ac:dyDescent="0.25">
      <c r="A3373" s="2">
        <v>45652.708333333336</v>
      </c>
      <c r="B3373">
        <v>122660</v>
      </c>
      <c r="C3373">
        <v>122725</v>
      </c>
      <c r="D3373">
        <v>122590</v>
      </c>
      <c r="E3373">
        <v>122610</v>
      </c>
    </row>
    <row r="3374" spans="1:5" x14ac:dyDescent="0.25">
      <c r="A3374" s="2">
        <v>45652.697916666664</v>
      </c>
      <c r="B3374">
        <v>122565</v>
      </c>
      <c r="C3374">
        <v>122675</v>
      </c>
      <c r="D3374">
        <v>122530</v>
      </c>
      <c r="E3374">
        <v>122665</v>
      </c>
    </row>
    <row r="3375" spans="1:5" x14ac:dyDescent="0.25">
      <c r="A3375" s="2">
        <v>45652.6875</v>
      </c>
      <c r="B3375">
        <v>122640</v>
      </c>
      <c r="C3375">
        <v>122690</v>
      </c>
      <c r="D3375">
        <v>122560</v>
      </c>
      <c r="E3375">
        <v>122565</v>
      </c>
    </row>
    <row r="3376" spans="1:5" x14ac:dyDescent="0.25">
      <c r="A3376" s="2">
        <v>45652.677083333336</v>
      </c>
      <c r="B3376">
        <v>122655</v>
      </c>
      <c r="C3376">
        <v>122695</v>
      </c>
      <c r="D3376">
        <v>122595</v>
      </c>
      <c r="E3376">
        <v>122640</v>
      </c>
    </row>
    <row r="3377" spans="1:5" x14ac:dyDescent="0.25">
      <c r="A3377" s="2">
        <v>45652.666666666664</v>
      </c>
      <c r="B3377">
        <v>122755</v>
      </c>
      <c r="C3377">
        <v>122755</v>
      </c>
      <c r="D3377">
        <v>122590</v>
      </c>
      <c r="E3377">
        <v>122655</v>
      </c>
    </row>
    <row r="3378" spans="1:5" x14ac:dyDescent="0.25">
      <c r="A3378" s="2">
        <v>45652.65625</v>
      </c>
      <c r="B3378">
        <v>122805</v>
      </c>
      <c r="C3378">
        <v>122855</v>
      </c>
      <c r="D3378">
        <v>122735</v>
      </c>
      <c r="E3378">
        <v>122755</v>
      </c>
    </row>
    <row r="3379" spans="1:5" x14ac:dyDescent="0.25">
      <c r="A3379" s="2">
        <v>45652.645833333336</v>
      </c>
      <c r="B3379">
        <v>122870</v>
      </c>
      <c r="C3379">
        <v>122930</v>
      </c>
      <c r="D3379">
        <v>122730</v>
      </c>
      <c r="E3379">
        <v>122810</v>
      </c>
    </row>
    <row r="3380" spans="1:5" x14ac:dyDescent="0.25">
      <c r="A3380" s="2">
        <v>45652.635416666664</v>
      </c>
      <c r="B3380">
        <v>122845</v>
      </c>
      <c r="C3380">
        <v>122970</v>
      </c>
      <c r="D3380">
        <v>122815</v>
      </c>
      <c r="E3380">
        <v>122875</v>
      </c>
    </row>
    <row r="3381" spans="1:5" x14ac:dyDescent="0.25">
      <c r="A3381" s="2">
        <v>45652.625</v>
      </c>
      <c r="B3381">
        <v>122775</v>
      </c>
      <c r="C3381">
        <v>122900</v>
      </c>
      <c r="D3381">
        <v>122695</v>
      </c>
      <c r="E3381">
        <v>122845</v>
      </c>
    </row>
    <row r="3382" spans="1:5" x14ac:dyDescent="0.25">
      <c r="A3382" s="2">
        <v>45652.614583333336</v>
      </c>
      <c r="B3382">
        <v>122730</v>
      </c>
      <c r="C3382">
        <v>122805</v>
      </c>
      <c r="D3382">
        <v>122570</v>
      </c>
      <c r="E3382">
        <v>122775</v>
      </c>
    </row>
    <row r="3383" spans="1:5" x14ac:dyDescent="0.25">
      <c r="A3383" s="2">
        <v>45652.604166666664</v>
      </c>
      <c r="B3383">
        <v>122660</v>
      </c>
      <c r="C3383">
        <v>122850</v>
      </c>
      <c r="D3383">
        <v>122655</v>
      </c>
      <c r="E3383">
        <v>122735</v>
      </c>
    </row>
    <row r="3384" spans="1:5" x14ac:dyDescent="0.25">
      <c r="A3384" s="2">
        <v>45652.59375</v>
      </c>
      <c r="B3384">
        <v>122585</v>
      </c>
      <c r="C3384">
        <v>122685</v>
      </c>
      <c r="D3384">
        <v>122515</v>
      </c>
      <c r="E3384">
        <v>122660</v>
      </c>
    </row>
    <row r="3385" spans="1:5" x14ac:dyDescent="0.25">
      <c r="A3385" s="2">
        <v>45652.583333333336</v>
      </c>
      <c r="B3385">
        <v>122715</v>
      </c>
      <c r="C3385">
        <v>122745</v>
      </c>
      <c r="D3385">
        <v>122550</v>
      </c>
      <c r="E3385">
        <v>122580</v>
      </c>
    </row>
    <row r="3386" spans="1:5" x14ac:dyDescent="0.25">
      <c r="A3386" s="2">
        <v>45652.572916666664</v>
      </c>
      <c r="B3386">
        <v>122900</v>
      </c>
      <c r="C3386">
        <v>122920</v>
      </c>
      <c r="D3386">
        <v>122675</v>
      </c>
      <c r="E3386">
        <v>122710</v>
      </c>
    </row>
    <row r="3387" spans="1:5" x14ac:dyDescent="0.25">
      <c r="A3387" s="2">
        <v>45652.5625</v>
      </c>
      <c r="B3387">
        <v>123080</v>
      </c>
      <c r="C3387">
        <v>123090</v>
      </c>
      <c r="D3387">
        <v>122820</v>
      </c>
      <c r="E3387">
        <v>122905</v>
      </c>
    </row>
    <row r="3388" spans="1:5" x14ac:dyDescent="0.25">
      <c r="A3388" s="2">
        <v>45652.552083333336</v>
      </c>
      <c r="B3388">
        <v>122905</v>
      </c>
      <c r="C3388">
        <v>123110</v>
      </c>
      <c r="D3388">
        <v>122880</v>
      </c>
      <c r="E3388">
        <v>123080</v>
      </c>
    </row>
    <row r="3389" spans="1:5" x14ac:dyDescent="0.25">
      <c r="A3389" s="2">
        <v>45652.541666666664</v>
      </c>
      <c r="B3389">
        <v>122680</v>
      </c>
      <c r="C3389">
        <v>122975</v>
      </c>
      <c r="D3389">
        <v>122675</v>
      </c>
      <c r="E3389">
        <v>122905</v>
      </c>
    </row>
    <row r="3390" spans="1:5" x14ac:dyDescent="0.25">
      <c r="A3390" s="2">
        <v>45652.53125</v>
      </c>
      <c r="B3390">
        <v>122585</v>
      </c>
      <c r="C3390">
        <v>122690</v>
      </c>
      <c r="D3390">
        <v>122530</v>
      </c>
      <c r="E3390">
        <v>122685</v>
      </c>
    </row>
    <row r="3391" spans="1:5" x14ac:dyDescent="0.25">
      <c r="A3391" s="2">
        <v>45652.520833333336</v>
      </c>
      <c r="B3391">
        <v>122585</v>
      </c>
      <c r="C3391">
        <v>122675</v>
      </c>
      <c r="D3391">
        <v>122525</v>
      </c>
      <c r="E3391">
        <v>122585</v>
      </c>
    </row>
    <row r="3392" spans="1:5" x14ac:dyDescent="0.25">
      <c r="A3392" s="2">
        <v>45652.510416666664</v>
      </c>
      <c r="B3392">
        <v>122640</v>
      </c>
      <c r="C3392">
        <v>122715</v>
      </c>
      <c r="D3392">
        <v>122555</v>
      </c>
      <c r="E3392">
        <v>122585</v>
      </c>
    </row>
    <row r="3393" spans="1:5" x14ac:dyDescent="0.25">
      <c r="A3393" s="2">
        <v>45652.5</v>
      </c>
      <c r="B3393">
        <v>122535</v>
      </c>
      <c r="C3393">
        <v>122650</v>
      </c>
      <c r="D3393">
        <v>122385</v>
      </c>
      <c r="E3393">
        <v>122635</v>
      </c>
    </row>
    <row r="3394" spans="1:5" x14ac:dyDescent="0.25">
      <c r="A3394" s="2">
        <v>45652.489583333336</v>
      </c>
      <c r="B3394">
        <v>122420</v>
      </c>
      <c r="C3394">
        <v>122700</v>
      </c>
      <c r="D3394">
        <v>122400</v>
      </c>
      <c r="E3394">
        <v>122535</v>
      </c>
    </row>
    <row r="3395" spans="1:5" x14ac:dyDescent="0.25">
      <c r="A3395" s="2">
        <v>45652.479166666664</v>
      </c>
      <c r="B3395">
        <v>122315</v>
      </c>
      <c r="C3395">
        <v>122430</v>
      </c>
      <c r="D3395">
        <v>122180</v>
      </c>
      <c r="E3395">
        <v>122420</v>
      </c>
    </row>
    <row r="3396" spans="1:5" x14ac:dyDescent="0.25">
      <c r="A3396" s="2">
        <v>45652.46875</v>
      </c>
      <c r="B3396">
        <v>122130</v>
      </c>
      <c r="C3396">
        <v>122320</v>
      </c>
      <c r="D3396">
        <v>122080</v>
      </c>
      <c r="E3396">
        <v>122315</v>
      </c>
    </row>
    <row r="3397" spans="1:5" x14ac:dyDescent="0.25">
      <c r="A3397" s="2">
        <v>45652.458333333336</v>
      </c>
      <c r="B3397">
        <v>122120</v>
      </c>
      <c r="C3397">
        <v>122275</v>
      </c>
      <c r="D3397">
        <v>122035</v>
      </c>
      <c r="E3397">
        <v>122135</v>
      </c>
    </row>
    <row r="3398" spans="1:5" x14ac:dyDescent="0.25">
      <c r="A3398" s="2">
        <v>45652.447916666664</v>
      </c>
      <c r="B3398">
        <v>122125</v>
      </c>
      <c r="C3398">
        <v>122285</v>
      </c>
      <c r="D3398">
        <v>122050</v>
      </c>
      <c r="E3398">
        <v>122115</v>
      </c>
    </row>
    <row r="3399" spans="1:5" x14ac:dyDescent="0.25">
      <c r="A3399" s="2">
        <v>45652.4375</v>
      </c>
      <c r="B3399">
        <v>122205</v>
      </c>
      <c r="C3399">
        <v>122255</v>
      </c>
      <c r="D3399">
        <v>121915</v>
      </c>
      <c r="E3399">
        <v>122125</v>
      </c>
    </row>
    <row r="3400" spans="1:5" x14ac:dyDescent="0.25">
      <c r="A3400" s="2">
        <v>45652.427083333336</v>
      </c>
      <c r="B3400">
        <v>122320</v>
      </c>
      <c r="C3400">
        <v>122405</v>
      </c>
      <c r="D3400">
        <v>122110</v>
      </c>
      <c r="E3400">
        <v>122210</v>
      </c>
    </row>
    <row r="3401" spans="1:5" x14ac:dyDescent="0.25">
      <c r="A3401" s="2">
        <v>45652.416666666664</v>
      </c>
      <c r="B3401">
        <v>122315</v>
      </c>
      <c r="C3401">
        <v>122585</v>
      </c>
      <c r="D3401">
        <v>122250</v>
      </c>
      <c r="E3401">
        <v>122315</v>
      </c>
    </row>
    <row r="3402" spans="1:5" x14ac:dyDescent="0.25">
      <c r="A3402" s="2">
        <v>45652.40625</v>
      </c>
      <c r="B3402">
        <v>122375</v>
      </c>
      <c r="C3402">
        <v>122545</v>
      </c>
      <c r="D3402">
        <v>122290</v>
      </c>
      <c r="E3402">
        <v>122310</v>
      </c>
    </row>
    <row r="3403" spans="1:5" x14ac:dyDescent="0.25">
      <c r="A3403" s="2">
        <v>45652.395833333336</v>
      </c>
      <c r="B3403">
        <v>122025</v>
      </c>
      <c r="C3403">
        <v>122470</v>
      </c>
      <c r="D3403">
        <v>122005</v>
      </c>
      <c r="E3403">
        <v>122375</v>
      </c>
    </row>
    <row r="3404" spans="1:5" x14ac:dyDescent="0.25">
      <c r="A3404" s="2">
        <v>45652.385416666664</v>
      </c>
      <c r="B3404">
        <v>121715</v>
      </c>
      <c r="C3404">
        <v>122045</v>
      </c>
      <c r="D3404">
        <v>121710</v>
      </c>
      <c r="E3404">
        <v>122030</v>
      </c>
    </row>
    <row r="3405" spans="1:5" x14ac:dyDescent="0.25">
      <c r="A3405" s="2">
        <v>45652.375</v>
      </c>
      <c r="B3405">
        <v>122205</v>
      </c>
      <c r="C3405">
        <v>122310</v>
      </c>
      <c r="D3405">
        <v>121660</v>
      </c>
      <c r="E3405">
        <v>121715</v>
      </c>
    </row>
    <row r="3406" spans="1:5" x14ac:dyDescent="0.25">
      <c r="A3406" s="2">
        <v>45649.760416666664</v>
      </c>
      <c r="B3406">
        <v>122195</v>
      </c>
      <c r="C3406">
        <v>122325</v>
      </c>
      <c r="D3406">
        <v>122095</v>
      </c>
      <c r="E3406">
        <v>122175</v>
      </c>
    </row>
    <row r="3407" spans="1:5" x14ac:dyDescent="0.25">
      <c r="A3407" s="2">
        <v>45649.75</v>
      </c>
      <c r="B3407">
        <v>122510</v>
      </c>
      <c r="C3407">
        <v>122535</v>
      </c>
      <c r="D3407">
        <v>122150</v>
      </c>
      <c r="E3407">
        <v>122200</v>
      </c>
    </row>
    <row r="3408" spans="1:5" x14ac:dyDescent="0.25">
      <c r="A3408" s="2">
        <v>45649.739583333336</v>
      </c>
      <c r="B3408">
        <v>122565</v>
      </c>
      <c r="C3408">
        <v>122615</v>
      </c>
      <c r="D3408">
        <v>122450</v>
      </c>
      <c r="E3408">
        <v>122510</v>
      </c>
    </row>
    <row r="3409" spans="1:5" x14ac:dyDescent="0.25">
      <c r="A3409" s="2">
        <v>45649.729166666664</v>
      </c>
      <c r="B3409">
        <v>122570</v>
      </c>
      <c r="C3409">
        <v>122700</v>
      </c>
      <c r="D3409">
        <v>122555</v>
      </c>
      <c r="E3409">
        <v>122565</v>
      </c>
    </row>
    <row r="3410" spans="1:5" x14ac:dyDescent="0.25">
      <c r="A3410" s="2">
        <v>45649.71875</v>
      </c>
      <c r="B3410">
        <v>122570</v>
      </c>
      <c r="C3410">
        <v>122630</v>
      </c>
      <c r="D3410">
        <v>122520</v>
      </c>
      <c r="E3410">
        <v>122575</v>
      </c>
    </row>
    <row r="3411" spans="1:5" x14ac:dyDescent="0.25">
      <c r="A3411" s="2">
        <v>45649.708333333336</v>
      </c>
      <c r="B3411">
        <v>122810</v>
      </c>
      <c r="C3411">
        <v>122820</v>
      </c>
      <c r="D3411">
        <v>122535</v>
      </c>
      <c r="E3411">
        <v>122570</v>
      </c>
    </row>
    <row r="3412" spans="1:5" x14ac:dyDescent="0.25">
      <c r="A3412" s="2">
        <v>45649.697916666664</v>
      </c>
      <c r="B3412">
        <v>122800</v>
      </c>
      <c r="C3412">
        <v>122840</v>
      </c>
      <c r="D3412">
        <v>122755</v>
      </c>
      <c r="E3412">
        <v>122810</v>
      </c>
    </row>
    <row r="3413" spans="1:5" x14ac:dyDescent="0.25">
      <c r="A3413" s="2">
        <v>45649.6875</v>
      </c>
      <c r="B3413">
        <v>122750</v>
      </c>
      <c r="C3413">
        <v>122825</v>
      </c>
      <c r="D3413">
        <v>122725</v>
      </c>
      <c r="E3413">
        <v>122800</v>
      </c>
    </row>
    <row r="3414" spans="1:5" x14ac:dyDescent="0.25">
      <c r="A3414" s="2">
        <v>45649.677083333336</v>
      </c>
      <c r="B3414">
        <v>122695</v>
      </c>
      <c r="C3414">
        <v>122750</v>
      </c>
      <c r="D3414">
        <v>122630</v>
      </c>
      <c r="E3414">
        <v>122750</v>
      </c>
    </row>
    <row r="3415" spans="1:5" x14ac:dyDescent="0.25">
      <c r="A3415" s="2">
        <v>45649.666666666664</v>
      </c>
      <c r="B3415">
        <v>122820</v>
      </c>
      <c r="C3415">
        <v>122865</v>
      </c>
      <c r="D3415">
        <v>122690</v>
      </c>
      <c r="E3415">
        <v>122700</v>
      </c>
    </row>
    <row r="3416" spans="1:5" x14ac:dyDescent="0.25">
      <c r="A3416" s="2">
        <v>45649.65625</v>
      </c>
      <c r="B3416">
        <v>122520</v>
      </c>
      <c r="C3416">
        <v>122830</v>
      </c>
      <c r="D3416">
        <v>122520</v>
      </c>
      <c r="E3416">
        <v>122820</v>
      </c>
    </row>
    <row r="3417" spans="1:5" x14ac:dyDescent="0.25">
      <c r="A3417" s="2">
        <v>45649.645833333336</v>
      </c>
      <c r="B3417">
        <v>122555</v>
      </c>
      <c r="C3417">
        <v>122590</v>
      </c>
      <c r="D3417">
        <v>122490</v>
      </c>
      <c r="E3417">
        <v>122525</v>
      </c>
    </row>
    <row r="3418" spans="1:5" x14ac:dyDescent="0.25">
      <c r="A3418" s="2">
        <v>45649.635416666664</v>
      </c>
      <c r="B3418">
        <v>122535</v>
      </c>
      <c r="C3418">
        <v>122610</v>
      </c>
      <c r="D3418">
        <v>122475</v>
      </c>
      <c r="E3418">
        <v>122555</v>
      </c>
    </row>
    <row r="3419" spans="1:5" x14ac:dyDescent="0.25">
      <c r="A3419" s="2">
        <v>45649.625</v>
      </c>
      <c r="B3419">
        <v>122625</v>
      </c>
      <c r="C3419">
        <v>122630</v>
      </c>
      <c r="D3419">
        <v>122500</v>
      </c>
      <c r="E3419">
        <v>122530</v>
      </c>
    </row>
    <row r="3420" spans="1:5" x14ac:dyDescent="0.25">
      <c r="A3420" s="2">
        <v>45649.614583333336</v>
      </c>
      <c r="B3420">
        <v>122630</v>
      </c>
      <c r="C3420">
        <v>122645</v>
      </c>
      <c r="D3420">
        <v>122445</v>
      </c>
      <c r="E3420">
        <v>122625</v>
      </c>
    </row>
    <row r="3421" spans="1:5" x14ac:dyDescent="0.25">
      <c r="A3421" s="2">
        <v>45649.604166666664</v>
      </c>
      <c r="B3421">
        <v>122610</v>
      </c>
      <c r="C3421">
        <v>122720</v>
      </c>
      <c r="D3421">
        <v>122575</v>
      </c>
      <c r="E3421">
        <v>122635</v>
      </c>
    </row>
    <row r="3422" spans="1:5" x14ac:dyDescent="0.25">
      <c r="A3422" s="2">
        <v>45649.59375</v>
      </c>
      <c r="B3422">
        <v>122565</v>
      </c>
      <c r="C3422">
        <v>122680</v>
      </c>
      <c r="D3422">
        <v>122510</v>
      </c>
      <c r="E3422">
        <v>122610</v>
      </c>
    </row>
    <row r="3423" spans="1:5" x14ac:dyDescent="0.25">
      <c r="A3423" s="2">
        <v>45649.583333333336</v>
      </c>
      <c r="B3423">
        <v>122710</v>
      </c>
      <c r="C3423">
        <v>122720</v>
      </c>
      <c r="D3423">
        <v>122460</v>
      </c>
      <c r="E3423">
        <v>122570</v>
      </c>
    </row>
    <row r="3424" spans="1:5" x14ac:dyDescent="0.25">
      <c r="A3424" s="2">
        <v>45649.572916666664</v>
      </c>
      <c r="B3424">
        <v>122665</v>
      </c>
      <c r="C3424">
        <v>122735</v>
      </c>
      <c r="D3424">
        <v>122620</v>
      </c>
      <c r="E3424">
        <v>122705</v>
      </c>
    </row>
    <row r="3425" spans="1:5" x14ac:dyDescent="0.25">
      <c r="A3425" s="2">
        <v>45649.5625</v>
      </c>
      <c r="B3425">
        <v>122540</v>
      </c>
      <c r="C3425">
        <v>122675</v>
      </c>
      <c r="D3425">
        <v>122515</v>
      </c>
      <c r="E3425">
        <v>122665</v>
      </c>
    </row>
    <row r="3426" spans="1:5" x14ac:dyDescent="0.25">
      <c r="A3426" s="2">
        <v>45649.552083333336</v>
      </c>
      <c r="B3426">
        <v>122535</v>
      </c>
      <c r="C3426">
        <v>122550</v>
      </c>
      <c r="D3426">
        <v>122435</v>
      </c>
      <c r="E3426">
        <v>122535</v>
      </c>
    </row>
    <row r="3427" spans="1:5" x14ac:dyDescent="0.25">
      <c r="A3427" s="2">
        <v>45649.541666666664</v>
      </c>
      <c r="B3427">
        <v>122530</v>
      </c>
      <c r="C3427">
        <v>122605</v>
      </c>
      <c r="D3427">
        <v>122475</v>
      </c>
      <c r="E3427">
        <v>122535</v>
      </c>
    </row>
    <row r="3428" spans="1:5" x14ac:dyDescent="0.25">
      <c r="A3428" s="2">
        <v>45649.53125</v>
      </c>
      <c r="B3428">
        <v>122510</v>
      </c>
      <c r="C3428">
        <v>122630</v>
      </c>
      <c r="D3428">
        <v>122430</v>
      </c>
      <c r="E3428">
        <v>122530</v>
      </c>
    </row>
    <row r="3429" spans="1:5" x14ac:dyDescent="0.25">
      <c r="A3429" s="2">
        <v>45649.520833333336</v>
      </c>
      <c r="B3429">
        <v>122440</v>
      </c>
      <c r="C3429">
        <v>122620</v>
      </c>
      <c r="D3429">
        <v>122365</v>
      </c>
      <c r="E3429">
        <v>122515</v>
      </c>
    </row>
    <row r="3430" spans="1:5" x14ac:dyDescent="0.25">
      <c r="A3430" s="2">
        <v>45649.510416666664</v>
      </c>
      <c r="B3430">
        <v>122275</v>
      </c>
      <c r="C3430">
        <v>122455</v>
      </c>
      <c r="D3430">
        <v>122245</v>
      </c>
      <c r="E3430">
        <v>122435</v>
      </c>
    </row>
    <row r="3431" spans="1:5" x14ac:dyDescent="0.25">
      <c r="A3431" s="2">
        <v>45649.5</v>
      </c>
      <c r="B3431">
        <v>122495</v>
      </c>
      <c r="C3431">
        <v>122545</v>
      </c>
      <c r="D3431">
        <v>122210</v>
      </c>
      <c r="E3431">
        <v>122275</v>
      </c>
    </row>
    <row r="3432" spans="1:5" x14ac:dyDescent="0.25">
      <c r="A3432" s="2">
        <v>45649.489583333336</v>
      </c>
      <c r="B3432">
        <v>122620</v>
      </c>
      <c r="C3432">
        <v>122655</v>
      </c>
      <c r="D3432">
        <v>122450</v>
      </c>
      <c r="E3432">
        <v>122490</v>
      </c>
    </row>
    <row r="3433" spans="1:5" x14ac:dyDescent="0.25">
      <c r="A3433" s="2">
        <v>45649.479166666664</v>
      </c>
      <c r="B3433">
        <v>123080</v>
      </c>
      <c r="C3433">
        <v>123130</v>
      </c>
      <c r="D3433">
        <v>122615</v>
      </c>
      <c r="E3433">
        <v>122615</v>
      </c>
    </row>
    <row r="3434" spans="1:5" x14ac:dyDescent="0.25">
      <c r="A3434" s="2">
        <v>45649.46875</v>
      </c>
      <c r="B3434">
        <v>122995</v>
      </c>
      <c r="C3434">
        <v>123155</v>
      </c>
      <c r="D3434">
        <v>122985</v>
      </c>
      <c r="E3434">
        <v>123075</v>
      </c>
    </row>
    <row r="3435" spans="1:5" x14ac:dyDescent="0.25">
      <c r="A3435" s="2">
        <v>45649.458333333336</v>
      </c>
      <c r="B3435">
        <v>122945</v>
      </c>
      <c r="C3435">
        <v>123020</v>
      </c>
      <c r="D3435">
        <v>122710</v>
      </c>
      <c r="E3435">
        <v>123000</v>
      </c>
    </row>
    <row r="3436" spans="1:5" x14ac:dyDescent="0.25">
      <c r="A3436" s="2">
        <v>45649.447916666664</v>
      </c>
      <c r="B3436">
        <v>122875</v>
      </c>
      <c r="C3436">
        <v>123030</v>
      </c>
      <c r="D3436">
        <v>122830</v>
      </c>
      <c r="E3436">
        <v>122940</v>
      </c>
    </row>
    <row r="3437" spans="1:5" x14ac:dyDescent="0.25">
      <c r="A3437" s="2">
        <v>45649.4375</v>
      </c>
      <c r="B3437">
        <v>122925</v>
      </c>
      <c r="C3437">
        <v>123110</v>
      </c>
      <c r="D3437">
        <v>122775</v>
      </c>
      <c r="E3437">
        <v>122875</v>
      </c>
    </row>
    <row r="3438" spans="1:5" x14ac:dyDescent="0.25">
      <c r="A3438" s="2">
        <v>45649.427083333336</v>
      </c>
      <c r="B3438">
        <v>123240</v>
      </c>
      <c r="C3438">
        <v>123255</v>
      </c>
      <c r="D3438">
        <v>122750</v>
      </c>
      <c r="E3438">
        <v>122925</v>
      </c>
    </row>
    <row r="3439" spans="1:5" x14ac:dyDescent="0.25">
      <c r="A3439" s="2">
        <v>45649.416666666664</v>
      </c>
      <c r="B3439">
        <v>122865</v>
      </c>
      <c r="C3439">
        <v>123345</v>
      </c>
      <c r="D3439">
        <v>122825</v>
      </c>
      <c r="E3439">
        <v>123240</v>
      </c>
    </row>
    <row r="3440" spans="1:5" x14ac:dyDescent="0.25">
      <c r="A3440" s="2">
        <v>45649.40625</v>
      </c>
      <c r="B3440">
        <v>122785</v>
      </c>
      <c r="C3440">
        <v>122965</v>
      </c>
      <c r="D3440">
        <v>122755</v>
      </c>
      <c r="E3440">
        <v>122860</v>
      </c>
    </row>
    <row r="3441" spans="1:5" x14ac:dyDescent="0.25">
      <c r="A3441" s="2">
        <v>45649.395833333336</v>
      </c>
      <c r="B3441">
        <v>122875</v>
      </c>
      <c r="C3441">
        <v>122925</v>
      </c>
      <c r="D3441">
        <v>122615</v>
      </c>
      <c r="E3441">
        <v>122780</v>
      </c>
    </row>
    <row r="3442" spans="1:5" x14ac:dyDescent="0.25">
      <c r="A3442" s="2">
        <v>45649.385416666664</v>
      </c>
      <c r="B3442">
        <v>123125</v>
      </c>
      <c r="C3442">
        <v>123175</v>
      </c>
      <c r="D3442">
        <v>122870</v>
      </c>
      <c r="E3442">
        <v>122875</v>
      </c>
    </row>
    <row r="3443" spans="1:5" x14ac:dyDescent="0.25">
      <c r="A3443" s="2">
        <v>45649.375</v>
      </c>
      <c r="B3443">
        <v>123450</v>
      </c>
      <c r="C3443">
        <v>123570</v>
      </c>
      <c r="D3443">
        <v>123110</v>
      </c>
      <c r="E3443">
        <v>123125</v>
      </c>
    </row>
    <row r="3444" spans="1:5" x14ac:dyDescent="0.25">
      <c r="A3444" s="2">
        <v>45646.760416666664</v>
      </c>
      <c r="B3444">
        <v>123900</v>
      </c>
      <c r="C3444">
        <v>123980</v>
      </c>
      <c r="D3444">
        <v>123775</v>
      </c>
      <c r="E3444">
        <v>123945</v>
      </c>
    </row>
    <row r="3445" spans="1:5" x14ac:dyDescent="0.25">
      <c r="A3445" s="2">
        <v>45646.75</v>
      </c>
      <c r="B3445">
        <v>123490</v>
      </c>
      <c r="C3445">
        <v>123925</v>
      </c>
      <c r="D3445">
        <v>123475</v>
      </c>
      <c r="E3445">
        <v>123905</v>
      </c>
    </row>
    <row r="3446" spans="1:5" x14ac:dyDescent="0.25">
      <c r="A3446" s="2">
        <v>45646.739583333336</v>
      </c>
      <c r="B3446">
        <v>123445</v>
      </c>
      <c r="C3446">
        <v>123705</v>
      </c>
      <c r="D3446">
        <v>123415</v>
      </c>
      <c r="E3446">
        <v>123490</v>
      </c>
    </row>
    <row r="3447" spans="1:5" x14ac:dyDescent="0.25">
      <c r="A3447" s="2">
        <v>45646.729166666664</v>
      </c>
      <c r="B3447">
        <v>123510</v>
      </c>
      <c r="C3447">
        <v>123565</v>
      </c>
      <c r="D3447">
        <v>123370</v>
      </c>
      <c r="E3447">
        <v>123445</v>
      </c>
    </row>
    <row r="3448" spans="1:5" x14ac:dyDescent="0.25">
      <c r="A3448" s="2">
        <v>45646.71875</v>
      </c>
      <c r="B3448">
        <v>123650</v>
      </c>
      <c r="C3448">
        <v>123685</v>
      </c>
      <c r="D3448">
        <v>123490</v>
      </c>
      <c r="E3448">
        <v>123510</v>
      </c>
    </row>
    <row r="3449" spans="1:5" x14ac:dyDescent="0.25">
      <c r="A3449" s="2">
        <v>45646.708333333336</v>
      </c>
      <c r="B3449">
        <v>123550</v>
      </c>
      <c r="C3449">
        <v>123665</v>
      </c>
      <c r="D3449">
        <v>123430</v>
      </c>
      <c r="E3449">
        <v>123650</v>
      </c>
    </row>
    <row r="3450" spans="1:5" x14ac:dyDescent="0.25">
      <c r="A3450" s="2">
        <v>45646.697916666664</v>
      </c>
      <c r="B3450">
        <v>123725</v>
      </c>
      <c r="C3450">
        <v>123730</v>
      </c>
      <c r="D3450">
        <v>123525</v>
      </c>
      <c r="E3450">
        <v>123550</v>
      </c>
    </row>
    <row r="3451" spans="1:5" x14ac:dyDescent="0.25">
      <c r="A3451" s="2">
        <v>45646.6875</v>
      </c>
      <c r="B3451">
        <v>123890</v>
      </c>
      <c r="C3451">
        <v>123955</v>
      </c>
      <c r="D3451">
        <v>123600</v>
      </c>
      <c r="E3451">
        <v>123720</v>
      </c>
    </row>
    <row r="3452" spans="1:5" x14ac:dyDescent="0.25">
      <c r="A3452" s="2">
        <v>45646.677083333336</v>
      </c>
      <c r="B3452">
        <v>123730</v>
      </c>
      <c r="C3452">
        <v>123930</v>
      </c>
      <c r="D3452">
        <v>123710</v>
      </c>
      <c r="E3452">
        <v>123890</v>
      </c>
    </row>
    <row r="3453" spans="1:5" x14ac:dyDescent="0.25">
      <c r="A3453" s="2">
        <v>45646.666666666664</v>
      </c>
      <c r="B3453">
        <v>123710</v>
      </c>
      <c r="C3453">
        <v>123825</v>
      </c>
      <c r="D3453">
        <v>123650</v>
      </c>
      <c r="E3453">
        <v>123730</v>
      </c>
    </row>
    <row r="3454" spans="1:5" x14ac:dyDescent="0.25">
      <c r="A3454" s="2">
        <v>45646.65625</v>
      </c>
      <c r="B3454">
        <v>123715</v>
      </c>
      <c r="C3454">
        <v>123950</v>
      </c>
      <c r="D3454">
        <v>123670</v>
      </c>
      <c r="E3454">
        <v>123710</v>
      </c>
    </row>
    <row r="3455" spans="1:5" x14ac:dyDescent="0.25">
      <c r="A3455" s="2">
        <v>45646.645833333336</v>
      </c>
      <c r="B3455">
        <v>123480</v>
      </c>
      <c r="C3455">
        <v>123785</v>
      </c>
      <c r="D3455">
        <v>123325</v>
      </c>
      <c r="E3455">
        <v>123715</v>
      </c>
    </row>
    <row r="3456" spans="1:5" x14ac:dyDescent="0.25">
      <c r="A3456" s="2">
        <v>45646.635416666664</v>
      </c>
      <c r="B3456">
        <v>123010</v>
      </c>
      <c r="C3456">
        <v>123635</v>
      </c>
      <c r="D3456">
        <v>122955</v>
      </c>
      <c r="E3456">
        <v>123485</v>
      </c>
    </row>
    <row r="3457" spans="1:5" x14ac:dyDescent="0.25">
      <c r="A3457" s="2">
        <v>45646.625</v>
      </c>
      <c r="B3457">
        <v>123225</v>
      </c>
      <c r="C3457">
        <v>123235</v>
      </c>
      <c r="D3457">
        <v>123000</v>
      </c>
      <c r="E3457">
        <v>123005</v>
      </c>
    </row>
    <row r="3458" spans="1:5" x14ac:dyDescent="0.25">
      <c r="A3458" s="2">
        <v>45646.614583333336</v>
      </c>
      <c r="B3458">
        <v>123120</v>
      </c>
      <c r="C3458">
        <v>123310</v>
      </c>
      <c r="D3458">
        <v>123040</v>
      </c>
      <c r="E3458">
        <v>123225</v>
      </c>
    </row>
    <row r="3459" spans="1:5" x14ac:dyDescent="0.25">
      <c r="A3459" s="2">
        <v>45646.604166666664</v>
      </c>
      <c r="B3459">
        <v>122880</v>
      </c>
      <c r="C3459">
        <v>123165</v>
      </c>
      <c r="D3459">
        <v>122710</v>
      </c>
      <c r="E3459">
        <v>123120</v>
      </c>
    </row>
    <row r="3460" spans="1:5" x14ac:dyDescent="0.25">
      <c r="A3460" s="2">
        <v>45646.59375</v>
      </c>
      <c r="B3460">
        <v>122885</v>
      </c>
      <c r="C3460">
        <v>122965</v>
      </c>
      <c r="D3460">
        <v>122820</v>
      </c>
      <c r="E3460">
        <v>122875</v>
      </c>
    </row>
    <row r="3461" spans="1:5" x14ac:dyDescent="0.25">
      <c r="A3461" s="2">
        <v>45646.583333333336</v>
      </c>
      <c r="B3461">
        <v>122825</v>
      </c>
      <c r="C3461">
        <v>123025</v>
      </c>
      <c r="D3461">
        <v>122770</v>
      </c>
      <c r="E3461">
        <v>122880</v>
      </c>
    </row>
    <row r="3462" spans="1:5" x14ac:dyDescent="0.25">
      <c r="A3462" s="2">
        <v>45646.572916666664</v>
      </c>
      <c r="B3462">
        <v>122945</v>
      </c>
      <c r="C3462">
        <v>122995</v>
      </c>
      <c r="D3462">
        <v>122770</v>
      </c>
      <c r="E3462">
        <v>122825</v>
      </c>
    </row>
    <row r="3463" spans="1:5" x14ac:dyDescent="0.25">
      <c r="A3463" s="2">
        <v>45646.5625</v>
      </c>
      <c r="B3463">
        <v>122840</v>
      </c>
      <c r="C3463">
        <v>123010</v>
      </c>
      <c r="D3463">
        <v>122815</v>
      </c>
      <c r="E3463">
        <v>122945</v>
      </c>
    </row>
    <row r="3464" spans="1:5" x14ac:dyDescent="0.25">
      <c r="A3464" s="2">
        <v>45646.552083333336</v>
      </c>
      <c r="B3464">
        <v>122775</v>
      </c>
      <c r="C3464">
        <v>122975</v>
      </c>
      <c r="D3464">
        <v>122765</v>
      </c>
      <c r="E3464">
        <v>122840</v>
      </c>
    </row>
    <row r="3465" spans="1:5" x14ac:dyDescent="0.25">
      <c r="A3465" s="2">
        <v>45646.541666666664</v>
      </c>
      <c r="B3465">
        <v>122945</v>
      </c>
      <c r="C3465">
        <v>122980</v>
      </c>
      <c r="D3465">
        <v>122745</v>
      </c>
      <c r="E3465">
        <v>122770</v>
      </c>
    </row>
    <row r="3466" spans="1:5" x14ac:dyDescent="0.25">
      <c r="A3466" s="2">
        <v>45646.53125</v>
      </c>
      <c r="B3466">
        <v>123040</v>
      </c>
      <c r="C3466">
        <v>123085</v>
      </c>
      <c r="D3466">
        <v>122820</v>
      </c>
      <c r="E3466">
        <v>122945</v>
      </c>
    </row>
    <row r="3467" spans="1:5" x14ac:dyDescent="0.25">
      <c r="A3467" s="2">
        <v>45646.520833333336</v>
      </c>
      <c r="B3467">
        <v>122965</v>
      </c>
      <c r="C3467">
        <v>123160</v>
      </c>
      <c r="D3467">
        <v>122900</v>
      </c>
      <c r="E3467">
        <v>123040</v>
      </c>
    </row>
    <row r="3468" spans="1:5" x14ac:dyDescent="0.25">
      <c r="A3468" s="2">
        <v>45646.510416666664</v>
      </c>
      <c r="B3468">
        <v>122970</v>
      </c>
      <c r="C3468">
        <v>123095</v>
      </c>
      <c r="D3468">
        <v>122905</v>
      </c>
      <c r="E3468">
        <v>122965</v>
      </c>
    </row>
    <row r="3469" spans="1:5" x14ac:dyDescent="0.25">
      <c r="A3469" s="2">
        <v>45646.5</v>
      </c>
      <c r="B3469">
        <v>122845</v>
      </c>
      <c r="C3469">
        <v>123085</v>
      </c>
      <c r="D3469">
        <v>122815</v>
      </c>
      <c r="E3469">
        <v>122970</v>
      </c>
    </row>
    <row r="3470" spans="1:5" x14ac:dyDescent="0.25">
      <c r="A3470" s="2">
        <v>45646.489583333336</v>
      </c>
      <c r="B3470">
        <v>122860</v>
      </c>
      <c r="C3470">
        <v>122920</v>
      </c>
      <c r="D3470">
        <v>122680</v>
      </c>
      <c r="E3470">
        <v>122840</v>
      </c>
    </row>
    <row r="3471" spans="1:5" x14ac:dyDescent="0.25">
      <c r="A3471" s="2">
        <v>45646.479166666664</v>
      </c>
      <c r="B3471">
        <v>122925</v>
      </c>
      <c r="C3471">
        <v>123165</v>
      </c>
      <c r="D3471">
        <v>122770</v>
      </c>
      <c r="E3471">
        <v>122860</v>
      </c>
    </row>
    <row r="3472" spans="1:5" x14ac:dyDescent="0.25">
      <c r="A3472" s="2">
        <v>45646.46875</v>
      </c>
      <c r="B3472">
        <v>122935</v>
      </c>
      <c r="C3472">
        <v>123150</v>
      </c>
      <c r="D3472">
        <v>122885</v>
      </c>
      <c r="E3472">
        <v>122925</v>
      </c>
    </row>
    <row r="3473" spans="1:5" x14ac:dyDescent="0.25">
      <c r="A3473" s="2">
        <v>45646.458333333336</v>
      </c>
      <c r="B3473">
        <v>122525</v>
      </c>
      <c r="C3473">
        <v>123040</v>
      </c>
      <c r="D3473">
        <v>122515</v>
      </c>
      <c r="E3473">
        <v>122940</v>
      </c>
    </row>
    <row r="3474" spans="1:5" x14ac:dyDescent="0.25">
      <c r="A3474" s="2">
        <v>45646.447916666664</v>
      </c>
      <c r="B3474">
        <v>122640</v>
      </c>
      <c r="C3474">
        <v>122645</v>
      </c>
      <c r="D3474">
        <v>122370</v>
      </c>
      <c r="E3474">
        <v>122530</v>
      </c>
    </row>
    <row r="3475" spans="1:5" x14ac:dyDescent="0.25">
      <c r="A3475" s="2">
        <v>45646.4375</v>
      </c>
      <c r="B3475">
        <v>122565</v>
      </c>
      <c r="C3475">
        <v>122810</v>
      </c>
      <c r="D3475">
        <v>122555</v>
      </c>
      <c r="E3475">
        <v>122635</v>
      </c>
    </row>
    <row r="3476" spans="1:5" x14ac:dyDescent="0.25">
      <c r="A3476" s="2">
        <v>45646.427083333336</v>
      </c>
      <c r="B3476">
        <v>122650</v>
      </c>
      <c r="C3476">
        <v>122695</v>
      </c>
      <c r="D3476">
        <v>122385</v>
      </c>
      <c r="E3476">
        <v>122560</v>
      </c>
    </row>
    <row r="3477" spans="1:5" x14ac:dyDescent="0.25">
      <c r="A3477" s="2">
        <v>45646.416666666664</v>
      </c>
      <c r="B3477">
        <v>122730</v>
      </c>
      <c r="C3477">
        <v>122780</v>
      </c>
      <c r="D3477">
        <v>122530</v>
      </c>
      <c r="E3477">
        <v>122650</v>
      </c>
    </row>
    <row r="3478" spans="1:5" x14ac:dyDescent="0.25">
      <c r="A3478" s="2">
        <v>45646.40625</v>
      </c>
      <c r="B3478">
        <v>122590</v>
      </c>
      <c r="C3478">
        <v>122860</v>
      </c>
      <c r="D3478">
        <v>122560</v>
      </c>
      <c r="E3478">
        <v>122730</v>
      </c>
    </row>
    <row r="3479" spans="1:5" x14ac:dyDescent="0.25">
      <c r="A3479" s="2">
        <v>45646.395833333336</v>
      </c>
      <c r="B3479">
        <v>122550</v>
      </c>
      <c r="C3479">
        <v>122660</v>
      </c>
      <c r="D3479">
        <v>122455</v>
      </c>
      <c r="E3479">
        <v>122595</v>
      </c>
    </row>
    <row r="3480" spans="1:5" x14ac:dyDescent="0.25">
      <c r="A3480" s="2">
        <v>45646.385416666664</v>
      </c>
      <c r="B3480">
        <v>122950</v>
      </c>
      <c r="C3480">
        <v>122960</v>
      </c>
      <c r="D3480">
        <v>122405</v>
      </c>
      <c r="E3480">
        <v>122550</v>
      </c>
    </row>
    <row r="3481" spans="1:5" x14ac:dyDescent="0.25">
      <c r="A3481" s="2">
        <v>45646.375</v>
      </c>
      <c r="B3481">
        <v>122600</v>
      </c>
      <c r="C3481">
        <v>123085</v>
      </c>
      <c r="D3481">
        <v>122510</v>
      </c>
      <c r="E3481">
        <v>122950</v>
      </c>
    </row>
    <row r="3482" spans="1:5" x14ac:dyDescent="0.25">
      <c r="A3482" s="2">
        <v>45645.760416666664</v>
      </c>
      <c r="B3482">
        <v>123010</v>
      </c>
      <c r="C3482">
        <v>123095</v>
      </c>
      <c r="D3482">
        <v>122955</v>
      </c>
      <c r="E3482">
        <v>122990</v>
      </c>
    </row>
    <row r="3483" spans="1:5" x14ac:dyDescent="0.25">
      <c r="A3483" s="2">
        <v>45645.75</v>
      </c>
      <c r="B3483">
        <v>123155</v>
      </c>
      <c r="C3483">
        <v>123165</v>
      </c>
      <c r="D3483">
        <v>122925</v>
      </c>
      <c r="E3483">
        <v>123010</v>
      </c>
    </row>
    <row r="3484" spans="1:5" x14ac:dyDescent="0.25">
      <c r="A3484" s="2">
        <v>45645.739583333336</v>
      </c>
      <c r="B3484">
        <v>123230</v>
      </c>
      <c r="C3484">
        <v>123285</v>
      </c>
      <c r="D3484">
        <v>123125</v>
      </c>
      <c r="E3484">
        <v>123160</v>
      </c>
    </row>
    <row r="3485" spans="1:5" x14ac:dyDescent="0.25">
      <c r="A3485" s="2">
        <v>45645.729166666664</v>
      </c>
      <c r="B3485">
        <v>122930</v>
      </c>
      <c r="C3485">
        <v>123475</v>
      </c>
      <c r="D3485">
        <v>122900</v>
      </c>
      <c r="E3485">
        <v>123230</v>
      </c>
    </row>
    <row r="3486" spans="1:5" x14ac:dyDescent="0.25">
      <c r="A3486" s="2">
        <v>45645.71875</v>
      </c>
      <c r="B3486">
        <v>122870</v>
      </c>
      <c r="C3486">
        <v>123035</v>
      </c>
      <c r="D3486">
        <v>122820</v>
      </c>
      <c r="E3486">
        <v>122930</v>
      </c>
    </row>
    <row r="3487" spans="1:5" x14ac:dyDescent="0.25">
      <c r="A3487" s="2">
        <v>45645.708333333336</v>
      </c>
      <c r="B3487">
        <v>122870</v>
      </c>
      <c r="C3487">
        <v>122995</v>
      </c>
      <c r="D3487">
        <v>122820</v>
      </c>
      <c r="E3487">
        <v>122870</v>
      </c>
    </row>
    <row r="3488" spans="1:5" x14ac:dyDescent="0.25">
      <c r="A3488" s="2">
        <v>45645.697916666664</v>
      </c>
      <c r="B3488">
        <v>122985</v>
      </c>
      <c r="C3488">
        <v>123050</v>
      </c>
      <c r="D3488">
        <v>122800</v>
      </c>
      <c r="E3488">
        <v>122870</v>
      </c>
    </row>
    <row r="3489" spans="1:5" x14ac:dyDescent="0.25">
      <c r="A3489" s="2">
        <v>45645.6875</v>
      </c>
      <c r="B3489">
        <v>123155</v>
      </c>
      <c r="C3489">
        <v>123165</v>
      </c>
      <c r="D3489">
        <v>122855</v>
      </c>
      <c r="E3489">
        <v>122980</v>
      </c>
    </row>
    <row r="3490" spans="1:5" x14ac:dyDescent="0.25">
      <c r="A3490" s="2">
        <v>45645.677083333336</v>
      </c>
      <c r="B3490">
        <v>123275</v>
      </c>
      <c r="C3490">
        <v>123310</v>
      </c>
      <c r="D3490">
        <v>123130</v>
      </c>
      <c r="E3490">
        <v>123160</v>
      </c>
    </row>
    <row r="3491" spans="1:5" x14ac:dyDescent="0.25">
      <c r="A3491" s="2">
        <v>45645.666666666664</v>
      </c>
      <c r="B3491">
        <v>123350</v>
      </c>
      <c r="C3491">
        <v>123415</v>
      </c>
      <c r="D3491">
        <v>123140</v>
      </c>
      <c r="E3491">
        <v>123275</v>
      </c>
    </row>
    <row r="3492" spans="1:5" x14ac:dyDescent="0.25">
      <c r="A3492" s="2">
        <v>45645.65625</v>
      </c>
      <c r="B3492">
        <v>123315</v>
      </c>
      <c r="C3492">
        <v>123440</v>
      </c>
      <c r="D3492">
        <v>123255</v>
      </c>
      <c r="E3492">
        <v>123350</v>
      </c>
    </row>
    <row r="3493" spans="1:5" x14ac:dyDescent="0.25">
      <c r="A3493" s="2">
        <v>45645.645833333336</v>
      </c>
      <c r="B3493">
        <v>123110</v>
      </c>
      <c r="C3493">
        <v>123350</v>
      </c>
      <c r="D3493">
        <v>123100</v>
      </c>
      <c r="E3493">
        <v>123315</v>
      </c>
    </row>
    <row r="3494" spans="1:5" x14ac:dyDescent="0.25">
      <c r="A3494" s="2">
        <v>45645.635416666664</v>
      </c>
      <c r="B3494">
        <v>123360</v>
      </c>
      <c r="C3494">
        <v>123410</v>
      </c>
      <c r="D3494">
        <v>123095</v>
      </c>
      <c r="E3494">
        <v>123110</v>
      </c>
    </row>
    <row r="3495" spans="1:5" x14ac:dyDescent="0.25">
      <c r="A3495" s="2">
        <v>45645.625</v>
      </c>
      <c r="B3495">
        <v>123420</v>
      </c>
      <c r="C3495">
        <v>123440</v>
      </c>
      <c r="D3495">
        <v>123245</v>
      </c>
      <c r="E3495">
        <v>123365</v>
      </c>
    </row>
    <row r="3496" spans="1:5" x14ac:dyDescent="0.25">
      <c r="A3496" s="2">
        <v>45645.614583333336</v>
      </c>
      <c r="B3496">
        <v>123395</v>
      </c>
      <c r="C3496">
        <v>123555</v>
      </c>
      <c r="D3496">
        <v>123390</v>
      </c>
      <c r="E3496">
        <v>123420</v>
      </c>
    </row>
    <row r="3497" spans="1:5" x14ac:dyDescent="0.25">
      <c r="A3497" s="2">
        <v>45645.604166666664</v>
      </c>
      <c r="B3497">
        <v>123340</v>
      </c>
      <c r="C3497">
        <v>123425</v>
      </c>
      <c r="D3497">
        <v>123280</v>
      </c>
      <c r="E3497">
        <v>123395</v>
      </c>
    </row>
    <row r="3498" spans="1:5" x14ac:dyDescent="0.25">
      <c r="A3498" s="2">
        <v>45645.59375</v>
      </c>
      <c r="B3498">
        <v>123260</v>
      </c>
      <c r="C3498">
        <v>123370</v>
      </c>
      <c r="D3498">
        <v>123230</v>
      </c>
      <c r="E3498">
        <v>123340</v>
      </c>
    </row>
    <row r="3499" spans="1:5" x14ac:dyDescent="0.25">
      <c r="A3499" s="2">
        <v>45645.583333333336</v>
      </c>
      <c r="B3499">
        <v>123210</v>
      </c>
      <c r="C3499">
        <v>123425</v>
      </c>
      <c r="D3499">
        <v>123190</v>
      </c>
      <c r="E3499">
        <v>123255</v>
      </c>
    </row>
    <row r="3500" spans="1:5" x14ac:dyDescent="0.25">
      <c r="A3500" s="2">
        <v>45645.572916666664</v>
      </c>
      <c r="B3500">
        <v>123600</v>
      </c>
      <c r="C3500">
        <v>123645</v>
      </c>
      <c r="D3500">
        <v>123205</v>
      </c>
      <c r="E3500">
        <v>123210</v>
      </c>
    </row>
    <row r="3501" spans="1:5" x14ac:dyDescent="0.25">
      <c r="A3501" s="2">
        <v>45645.5625</v>
      </c>
      <c r="B3501">
        <v>123480</v>
      </c>
      <c r="C3501">
        <v>123750</v>
      </c>
      <c r="D3501">
        <v>123445</v>
      </c>
      <c r="E3501">
        <v>123595</v>
      </c>
    </row>
    <row r="3502" spans="1:5" x14ac:dyDescent="0.25">
      <c r="A3502" s="2">
        <v>45645.552083333336</v>
      </c>
      <c r="B3502">
        <v>123255</v>
      </c>
      <c r="C3502">
        <v>123515</v>
      </c>
      <c r="D3502">
        <v>123210</v>
      </c>
      <c r="E3502">
        <v>123480</v>
      </c>
    </row>
    <row r="3503" spans="1:5" x14ac:dyDescent="0.25">
      <c r="A3503" s="2">
        <v>45645.541666666664</v>
      </c>
      <c r="B3503">
        <v>123415</v>
      </c>
      <c r="C3503">
        <v>123425</v>
      </c>
      <c r="D3503">
        <v>123220</v>
      </c>
      <c r="E3503">
        <v>123260</v>
      </c>
    </row>
    <row r="3504" spans="1:5" x14ac:dyDescent="0.25">
      <c r="A3504" s="2">
        <v>45645.53125</v>
      </c>
      <c r="B3504">
        <v>123345</v>
      </c>
      <c r="C3504">
        <v>123425</v>
      </c>
      <c r="D3504">
        <v>123215</v>
      </c>
      <c r="E3504">
        <v>123415</v>
      </c>
    </row>
    <row r="3505" spans="1:5" x14ac:dyDescent="0.25">
      <c r="A3505" s="2">
        <v>45645.520833333336</v>
      </c>
      <c r="B3505">
        <v>123420</v>
      </c>
      <c r="C3505">
        <v>123490</v>
      </c>
      <c r="D3505">
        <v>123255</v>
      </c>
      <c r="E3505">
        <v>123345</v>
      </c>
    </row>
    <row r="3506" spans="1:5" x14ac:dyDescent="0.25">
      <c r="A3506" s="2">
        <v>45645.510416666664</v>
      </c>
      <c r="B3506">
        <v>123125</v>
      </c>
      <c r="C3506">
        <v>123465</v>
      </c>
      <c r="D3506">
        <v>122975</v>
      </c>
      <c r="E3506">
        <v>123420</v>
      </c>
    </row>
    <row r="3507" spans="1:5" x14ac:dyDescent="0.25">
      <c r="A3507" s="2">
        <v>45645.5</v>
      </c>
      <c r="B3507">
        <v>123490</v>
      </c>
      <c r="C3507">
        <v>123495</v>
      </c>
      <c r="D3507">
        <v>123050</v>
      </c>
      <c r="E3507">
        <v>123120</v>
      </c>
    </row>
    <row r="3508" spans="1:5" x14ac:dyDescent="0.25">
      <c r="A3508" s="2">
        <v>45645.489583333336</v>
      </c>
      <c r="B3508">
        <v>123270</v>
      </c>
      <c r="C3508">
        <v>123555</v>
      </c>
      <c r="D3508">
        <v>123070</v>
      </c>
      <c r="E3508">
        <v>123485</v>
      </c>
    </row>
    <row r="3509" spans="1:5" x14ac:dyDescent="0.25">
      <c r="A3509" s="2">
        <v>45645.479166666664</v>
      </c>
      <c r="B3509">
        <v>123405</v>
      </c>
      <c r="C3509">
        <v>123605</v>
      </c>
      <c r="D3509">
        <v>123185</v>
      </c>
      <c r="E3509">
        <v>123265</v>
      </c>
    </row>
    <row r="3510" spans="1:5" x14ac:dyDescent="0.25">
      <c r="A3510" s="2">
        <v>45645.46875</v>
      </c>
      <c r="B3510">
        <v>123635</v>
      </c>
      <c r="C3510">
        <v>123680</v>
      </c>
      <c r="D3510">
        <v>123310</v>
      </c>
      <c r="E3510">
        <v>123400</v>
      </c>
    </row>
    <row r="3511" spans="1:5" x14ac:dyDescent="0.25">
      <c r="A3511" s="2">
        <v>45645.458333333336</v>
      </c>
      <c r="B3511">
        <v>123330</v>
      </c>
      <c r="C3511">
        <v>123635</v>
      </c>
      <c r="D3511">
        <v>123155</v>
      </c>
      <c r="E3511">
        <v>123630</v>
      </c>
    </row>
    <row r="3512" spans="1:5" x14ac:dyDescent="0.25">
      <c r="A3512" s="2">
        <v>45645.447916666664</v>
      </c>
      <c r="B3512">
        <v>123195</v>
      </c>
      <c r="C3512">
        <v>123545</v>
      </c>
      <c r="D3512">
        <v>122960</v>
      </c>
      <c r="E3512">
        <v>123330</v>
      </c>
    </row>
    <row r="3513" spans="1:5" x14ac:dyDescent="0.25">
      <c r="A3513" s="2">
        <v>45645.4375</v>
      </c>
      <c r="B3513">
        <v>123285</v>
      </c>
      <c r="C3513">
        <v>123435</v>
      </c>
      <c r="D3513">
        <v>123035</v>
      </c>
      <c r="E3513">
        <v>123195</v>
      </c>
    </row>
    <row r="3514" spans="1:5" x14ac:dyDescent="0.25">
      <c r="A3514" s="2">
        <v>45645.427083333336</v>
      </c>
      <c r="B3514">
        <v>123035</v>
      </c>
      <c r="C3514">
        <v>123485</v>
      </c>
      <c r="D3514">
        <v>122900</v>
      </c>
      <c r="E3514">
        <v>123280</v>
      </c>
    </row>
    <row r="3515" spans="1:5" x14ac:dyDescent="0.25">
      <c r="A3515" s="2">
        <v>45645.416666666664</v>
      </c>
      <c r="B3515">
        <v>123360</v>
      </c>
      <c r="C3515">
        <v>123435</v>
      </c>
      <c r="D3515">
        <v>122960</v>
      </c>
      <c r="E3515">
        <v>123035</v>
      </c>
    </row>
    <row r="3516" spans="1:5" x14ac:dyDescent="0.25">
      <c r="A3516" s="2">
        <v>45645.40625</v>
      </c>
      <c r="B3516">
        <v>123395</v>
      </c>
      <c r="C3516">
        <v>123545</v>
      </c>
      <c r="D3516">
        <v>123330</v>
      </c>
      <c r="E3516">
        <v>123355</v>
      </c>
    </row>
    <row r="3517" spans="1:5" x14ac:dyDescent="0.25">
      <c r="A3517" s="2">
        <v>45645.395833333336</v>
      </c>
      <c r="B3517">
        <v>123320</v>
      </c>
      <c r="C3517">
        <v>123470</v>
      </c>
      <c r="D3517">
        <v>123260</v>
      </c>
      <c r="E3517">
        <v>123395</v>
      </c>
    </row>
    <row r="3518" spans="1:5" x14ac:dyDescent="0.25">
      <c r="A3518" s="2">
        <v>45645.385416666664</v>
      </c>
      <c r="B3518">
        <v>123595</v>
      </c>
      <c r="C3518">
        <v>123630</v>
      </c>
      <c r="D3518">
        <v>123240</v>
      </c>
      <c r="E3518">
        <v>123320</v>
      </c>
    </row>
    <row r="3519" spans="1:5" x14ac:dyDescent="0.25">
      <c r="A3519" s="2">
        <v>45645.375</v>
      </c>
      <c r="B3519">
        <v>123850</v>
      </c>
      <c r="C3519">
        <v>123905</v>
      </c>
      <c r="D3519">
        <v>123335</v>
      </c>
      <c r="E3519">
        <v>123595</v>
      </c>
    </row>
    <row r="3520" spans="1:5" x14ac:dyDescent="0.25">
      <c r="A3520" s="2">
        <v>45644.760416666664</v>
      </c>
      <c r="B3520">
        <v>123080</v>
      </c>
      <c r="C3520">
        <v>123570</v>
      </c>
      <c r="D3520">
        <v>122950</v>
      </c>
      <c r="E3520">
        <v>123175</v>
      </c>
    </row>
    <row r="3521" spans="1:5" x14ac:dyDescent="0.25">
      <c r="A3521" s="2">
        <v>45644.75</v>
      </c>
      <c r="B3521">
        <v>122745</v>
      </c>
      <c r="C3521">
        <v>123105</v>
      </c>
      <c r="D3521">
        <v>122550</v>
      </c>
      <c r="E3521">
        <v>123080</v>
      </c>
    </row>
    <row r="3522" spans="1:5" x14ac:dyDescent="0.25">
      <c r="A3522" s="2">
        <v>45644.739583333336</v>
      </c>
      <c r="B3522">
        <v>122200</v>
      </c>
      <c r="C3522">
        <v>122920</v>
      </c>
      <c r="D3522">
        <v>122060</v>
      </c>
      <c r="E3522">
        <v>122745</v>
      </c>
    </row>
    <row r="3523" spans="1:5" x14ac:dyDescent="0.25">
      <c r="A3523" s="2">
        <v>45644.729166666664</v>
      </c>
      <c r="B3523">
        <v>122955</v>
      </c>
      <c r="C3523">
        <v>123000</v>
      </c>
      <c r="D3523">
        <v>122045</v>
      </c>
      <c r="E3523">
        <v>122205</v>
      </c>
    </row>
    <row r="3524" spans="1:5" x14ac:dyDescent="0.25">
      <c r="A3524" s="2">
        <v>45644.71875</v>
      </c>
      <c r="B3524">
        <v>122815</v>
      </c>
      <c r="C3524">
        <v>123280</v>
      </c>
      <c r="D3524">
        <v>122770</v>
      </c>
      <c r="E3524">
        <v>122960</v>
      </c>
    </row>
    <row r="3525" spans="1:5" x14ac:dyDescent="0.25">
      <c r="A3525" s="2">
        <v>45644.708333333336</v>
      </c>
      <c r="B3525">
        <v>122890</v>
      </c>
      <c r="C3525">
        <v>122905</v>
      </c>
      <c r="D3525">
        <v>122685</v>
      </c>
      <c r="E3525">
        <v>122815</v>
      </c>
    </row>
    <row r="3526" spans="1:5" x14ac:dyDescent="0.25">
      <c r="A3526" s="2">
        <v>45644.697916666664</v>
      </c>
      <c r="B3526">
        <v>123340</v>
      </c>
      <c r="C3526">
        <v>123360</v>
      </c>
      <c r="D3526">
        <v>122790</v>
      </c>
      <c r="E3526">
        <v>122890</v>
      </c>
    </row>
    <row r="3527" spans="1:5" x14ac:dyDescent="0.25">
      <c r="A3527" s="2">
        <v>45644.6875</v>
      </c>
      <c r="B3527">
        <v>123580</v>
      </c>
      <c r="C3527">
        <v>123705</v>
      </c>
      <c r="D3527">
        <v>123280</v>
      </c>
      <c r="E3527">
        <v>123335</v>
      </c>
    </row>
    <row r="3528" spans="1:5" x14ac:dyDescent="0.25">
      <c r="A3528" s="2">
        <v>45644.677083333336</v>
      </c>
      <c r="B3528">
        <v>123545</v>
      </c>
      <c r="C3528">
        <v>123745</v>
      </c>
      <c r="D3528">
        <v>123510</v>
      </c>
      <c r="E3528">
        <v>123580</v>
      </c>
    </row>
    <row r="3529" spans="1:5" x14ac:dyDescent="0.25">
      <c r="A3529" s="2">
        <v>45644.666666666664</v>
      </c>
      <c r="B3529">
        <v>123980</v>
      </c>
      <c r="C3529">
        <v>123985</v>
      </c>
      <c r="D3529">
        <v>123455</v>
      </c>
      <c r="E3529">
        <v>123540</v>
      </c>
    </row>
    <row r="3530" spans="1:5" x14ac:dyDescent="0.25">
      <c r="A3530" s="2">
        <v>45644.65625</v>
      </c>
      <c r="B3530">
        <v>124020</v>
      </c>
      <c r="C3530">
        <v>124060</v>
      </c>
      <c r="D3530">
        <v>123890</v>
      </c>
      <c r="E3530">
        <v>123975</v>
      </c>
    </row>
    <row r="3531" spans="1:5" x14ac:dyDescent="0.25">
      <c r="A3531" s="2">
        <v>45644.645833333336</v>
      </c>
      <c r="B3531">
        <v>124225</v>
      </c>
      <c r="C3531">
        <v>124260</v>
      </c>
      <c r="D3531">
        <v>123900</v>
      </c>
      <c r="E3531">
        <v>124020</v>
      </c>
    </row>
    <row r="3532" spans="1:5" x14ac:dyDescent="0.25">
      <c r="A3532" s="2">
        <v>45644.635416666664</v>
      </c>
      <c r="B3532">
        <v>124280</v>
      </c>
      <c r="C3532">
        <v>124315</v>
      </c>
      <c r="D3532">
        <v>124095</v>
      </c>
      <c r="E3532">
        <v>124220</v>
      </c>
    </row>
    <row r="3533" spans="1:5" x14ac:dyDescent="0.25">
      <c r="A3533" s="2">
        <v>45644.625</v>
      </c>
      <c r="B3533">
        <v>124050</v>
      </c>
      <c r="C3533">
        <v>124345</v>
      </c>
      <c r="D3533">
        <v>124050</v>
      </c>
      <c r="E3533">
        <v>124280</v>
      </c>
    </row>
    <row r="3534" spans="1:5" x14ac:dyDescent="0.25">
      <c r="A3534" s="2">
        <v>45644.614583333336</v>
      </c>
      <c r="B3534">
        <v>124085</v>
      </c>
      <c r="C3534">
        <v>124120</v>
      </c>
      <c r="D3534">
        <v>123855</v>
      </c>
      <c r="E3534">
        <v>124050</v>
      </c>
    </row>
    <row r="3535" spans="1:5" x14ac:dyDescent="0.25">
      <c r="A3535" s="2">
        <v>45644.604166666664</v>
      </c>
      <c r="B3535">
        <v>124060</v>
      </c>
      <c r="C3535">
        <v>124130</v>
      </c>
      <c r="D3535">
        <v>123885</v>
      </c>
      <c r="E3535">
        <v>124085</v>
      </c>
    </row>
    <row r="3536" spans="1:5" x14ac:dyDescent="0.25">
      <c r="A3536" s="2">
        <v>45644.59375</v>
      </c>
      <c r="B3536">
        <v>124070</v>
      </c>
      <c r="C3536">
        <v>124215</v>
      </c>
      <c r="D3536">
        <v>123920</v>
      </c>
      <c r="E3536">
        <v>124060</v>
      </c>
    </row>
    <row r="3537" spans="1:5" x14ac:dyDescent="0.25">
      <c r="A3537" s="2">
        <v>45644.583333333336</v>
      </c>
      <c r="B3537">
        <v>124015</v>
      </c>
      <c r="C3537">
        <v>124085</v>
      </c>
      <c r="D3537">
        <v>123905</v>
      </c>
      <c r="E3537">
        <v>124075</v>
      </c>
    </row>
    <row r="3538" spans="1:5" x14ac:dyDescent="0.25">
      <c r="A3538" s="2">
        <v>45644.572916666664</v>
      </c>
      <c r="B3538">
        <v>124200</v>
      </c>
      <c r="C3538">
        <v>124225</v>
      </c>
      <c r="D3538">
        <v>124010</v>
      </c>
      <c r="E3538">
        <v>124015</v>
      </c>
    </row>
    <row r="3539" spans="1:5" x14ac:dyDescent="0.25">
      <c r="A3539" s="2">
        <v>45644.5625</v>
      </c>
      <c r="B3539">
        <v>124315</v>
      </c>
      <c r="C3539">
        <v>124405</v>
      </c>
      <c r="D3539">
        <v>124140</v>
      </c>
      <c r="E3539">
        <v>124200</v>
      </c>
    </row>
    <row r="3540" spans="1:5" x14ac:dyDescent="0.25">
      <c r="A3540" s="2">
        <v>45644.552083333336</v>
      </c>
      <c r="B3540">
        <v>124385</v>
      </c>
      <c r="C3540">
        <v>124495</v>
      </c>
      <c r="D3540">
        <v>124280</v>
      </c>
      <c r="E3540">
        <v>124320</v>
      </c>
    </row>
    <row r="3541" spans="1:5" x14ac:dyDescent="0.25">
      <c r="A3541" s="2">
        <v>45644.541666666664</v>
      </c>
      <c r="B3541">
        <v>124400</v>
      </c>
      <c r="C3541">
        <v>124585</v>
      </c>
      <c r="D3541">
        <v>124325</v>
      </c>
      <c r="E3541">
        <v>124380</v>
      </c>
    </row>
    <row r="3542" spans="1:5" x14ac:dyDescent="0.25">
      <c r="A3542" s="2">
        <v>45644.53125</v>
      </c>
      <c r="B3542">
        <v>124465</v>
      </c>
      <c r="C3542">
        <v>124510</v>
      </c>
      <c r="D3542">
        <v>124300</v>
      </c>
      <c r="E3542">
        <v>124395</v>
      </c>
    </row>
    <row r="3543" spans="1:5" x14ac:dyDescent="0.25">
      <c r="A3543" s="2">
        <v>45644.520833333336</v>
      </c>
      <c r="B3543">
        <v>124520</v>
      </c>
      <c r="C3543">
        <v>124740</v>
      </c>
      <c r="D3543">
        <v>124410</v>
      </c>
      <c r="E3543">
        <v>124465</v>
      </c>
    </row>
    <row r="3544" spans="1:5" x14ac:dyDescent="0.25">
      <c r="A3544" s="2">
        <v>45644.510416666664</v>
      </c>
      <c r="B3544">
        <v>124455</v>
      </c>
      <c r="C3544">
        <v>124550</v>
      </c>
      <c r="D3544">
        <v>124330</v>
      </c>
      <c r="E3544">
        <v>124520</v>
      </c>
    </row>
    <row r="3545" spans="1:5" x14ac:dyDescent="0.25">
      <c r="A3545" s="2">
        <v>45644.5</v>
      </c>
      <c r="B3545">
        <v>124895</v>
      </c>
      <c r="C3545">
        <v>124925</v>
      </c>
      <c r="D3545">
        <v>124390</v>
      </c>
      <c r="E3545">
        <v>124455</v>
      </c>
    </row>
    <row r="3546" spans="1:5" x14ac:dyDescent="0.25">
      <c r="A3546" s="2">
        <v>45644.489583333336</v>
      </c>
      <c r="B3546">
        <v>125210</v>
      </c>
      <c r="C3546">
        <v>125220</v>
      </c>
      <c r="D3546">
        <v>124870</v>
      </c>
      <c r="E3546">
        <v>124895</v>
      </c>
    </row>
    <row r="3547" spans="1:5" x14ac:dyDescent="0.25">
      <c r="A3547" s="2">
        <v>45644.479166666664</v>
      </c>
      <c r="B3547">
        <v>125420</v>
      </c>
      <c r="C3547">
        <v>125485</v>
      </c>
      <c r="D3547">
        <v>125185</v>
      </c>
      <c r="E3547">
        <v>125210</v>
      </c>
    </row>
    <row r="3548" spans="1:5" x14ac:dyDescent="0.25">
      <c r="A3548" s="2">
        <v>45644.46875</v>
      </c>
      <c r="B3548">
        <v>125635</v>
      </c>
      <c r="C3548">
        <v>125745</v>
      </c>
      <c r="D3548">
        <v>125405</v>
      </c>
      <c r="E3548">
        <v>125420</v>
      </c>
    </row>
    <row r="3549" spans="1:5" x14ac:dyDescent="0.25">
      <c r="A3549" s="2">
        <v>45644.458333333336</v>
      </c>
      <c r="B3549">
        <v>125565</v>
      </c>
      <c r="C3549">
        <v>125710</v>
      </c>
      <c r="D3549">
        <v>125495</v>
      </c>
      <c r="E3549">
        <v>125640</v>
      </c>
    </row>
    <row r="3550" spans="1:5" x14ac:dyDescent="0.25">
      <c r="A3550" s="2">
        <v>45644.447916666664</v>
      </c>
      <c r="B3550">
        <v>125755</v>
      </c>
      <c r="C3550">
        <v>125850</v>
      </c>
      <c r="D3550">
        <v>125470</v>
      </c>
      <c r="E3550">
        <v>125560</v>
      </c>
    </row>
    <row r="3551" spans="1:5" x14ac:dyDescent="0.25">
      <c r="A3551" s="2">
        <v>45644.4375</v>
      </c>
      <c r="B3551">
        <v>125680</v>
      </c>
      <c r="C3551">
        <v>126045</v>
      </c>
      <c r="D3551">
        <v>125635</v>
      </c>
      <c r="E3551">
        <v>125755</v>
      </c>
    </row>
    <row r="3552" spans="1:5" x14ac:dyDescent="0.25">
      <c r="A3552" s="2">
        <v>45644.427083333336</v>
      </c>
      <c r="B3552">
        <v>125965</v>
      </c>
      <c r="C3552">
        <v>125985</v>
      </c>
      <c r="D3552">
        <v>125590</v>
      </c>
      <c r="E3552">
        <v>125680</v>
      </c>
    </row>
    <row r="3553" spans="1:5" x14ac:dyDescent="0.25">
      <c r="A3553" s="2">
        <v>45644.416666666664</v>
      </c>
      <c r="B3553">
        <v>125835</v>
      </c>
      <c r="C3553">
        <v>126025</v>
      </c>
      <c r="D3553">
        <v>125785</v>
      </c>
      <c r="E3553">
        <v>125965</v>
      </c>
    </row>
    <row r="3554" spans="1:5" x14ac:dyDescent="0.25">
      <c r="A3554" s="2">
        <v>45644.40625</v>
      </c>
      <c r="B3554">
        <v>125875</v>
      </c>
      <c r="C3554">
        <v>126030</v>
      </c>
      <c r="D3554">
        <v>125810</v>
      </c>
      <c r="E3554">
        <v>125835</v>
      </c>
    </row>
    <row r="3555" spans="1:5" x14ac:dyDescent="0.25">
      <c r="A3555" s="2">
        <v>45644.395833333336</v>
      </c>
      <c r="B3555">
        <v>126465</v>
      </c>
      <c r="C3555">
        <v>126495</v>
      </c>
      <c r="D3555">
        <v>125845</v>
      </c>
      <c r="E3555">
        <v>125880</v>
      </c>
    </row>
    <row r="3556" spans="1:5" x14ac:dyDescent="0.25">
      <c r="A3556" s="2">
        <v>45644.385416666664</v>
      </c>
      <c r="B3556">
        <v>126725</v>
      </c>
      <c r="C3556">
        <v>126890</v>
      </c>
      <c r="D3556">
        <v>126460</v>
      </c>
      <c r="E3556">
        <v>126465</v>
      </c>
    </row>
    <row r="3557" spans="1:5" x14ac:dyDescent="0.25">
      <c r="A3557" s="2">
        <v>45644.375</v>
      </c>
      <c r="B3557">
        <v>126755</v>
      </c>
      <c r="C3557">
        <v>127030</v>
      </c>
      <c r="D3557">
        <v>126610</v>
      </c>
      <c r="E3557">
        <v>126725</v>
      </c>
    </row>
    <row r="3558" spans="1:5" x14ac:dyDescent="0.25">
      <c r="A3558" s="2">
        <v>45643.760416666664</v>
      </c>
      <c r="B3558">
        <v>124940</v>
      </c>
      <c r="C3558">
        <v>125145</v>
      </c>
      <c r="D3558">
        <v>124880</v>
      </c>
      <c r="E3558">
        <v>124970</v>
      </c>
    </row>
    <row r="3559" spans="1:5" x14ac:dyDescent="0.25">
      <c r="A3559" s="2">
        <v>45643.75</v>
      </c>
      <c r="B3559">
        <v>125145</v>
      </c>
      <c r="C3559">
        <v>125155</v>
      </c>
      <c r="D3559">
        <v>124865</v>
      </c>
      <c r="E3559">
        <v>124940</v>
      </c>
    </row>
    <row r="3560" spans="1:5" x14ac:dyDescent="0.25">
      <c r="A3560" s="2">
        <v>45643.739583333336</v>
      </c>
      <c r="B3560">
        <v>124860</v>
      </c>
      <c r="C3560">
        <v>125150</v>
      </c>
      <c r="D3560">
        <v>124850</v>
      </c>
      <c r="E3560">
        <v>125145</v>
      </c>
    </row>
    <row r="3561" spans="1:5" x14ac:dyDescent="0.25">
      <c r="A3561" s="2">
        <v>45643.729166666664</v>
      </c>
      <c r="B3561">
        <v>124950</v>
      </c>
      <c r="C3561">
        <v>125180</v>
      </c>
      <c r="D3561">
        <v>124850</v>
      </c>
      <c r="E3561">
        <v>124860</v>
      </c>
    </row>
    <row r="3562" spans="1:5" x14ac:dyDescent="0.25">
      <c r="A3562" s="2">
        <v>45643.71875</v>
      </c>
      <c r="B3562">
        <v>124755</v>
      </c>
      <c r="C3562">
        <v>125000</v>
      </c>
      <c r="D3562">
        <v>124750</v>
      </c>
      <c r="E3562">
        <v>124955</v>
      </c>
    </row>
    <row r="3563" spans="1:5" x14ac:dyDescent="0.25">
      <c r="A3563" s="2">
        <v>45643.708333333336</v>
      </c>
      <c r="B3563">
        <v>124410</v>
      </c>
      <c r="C3563">
        <v>124860</v>
      </c>
      <c r="D3563">
        <v>124405</v>
      </c>
      <c r="E3563">
        <v>124750</v>
      </c>
    </row>
    <row r="3564" spans="1:5" x14ac:dyDescent="0.25">
      <c r="A3564" s="2">
        <v>45643.697916666664</v>
      </c>
      <c r="B3564">
        <v>124630</v>
      </c>
      <c r="C3564">
        <v>124665</v>
      </c>
      <c r="D3564">
        <v>124380</v>
      </c>
      <c r="E3564">
        <v>124410</v>
      </c>
    </row>
    <row r="3565" spans="1:5" x14ac:dyDescent="0.25">
      <c r="A3565" s="2">
        <v>45643.6875</v>
      </c>
      <c r="B3565">
        <v>124645</v>
      </c>
      <c r="C3565">
        <v>124710</v>
      </c>
      <c r="D3565">
        <v>124510</v>
      </c>
      <c r="E3565">
        <v>124630</v>
      </c>
    </row>
    <row r="3566" spans="1:5" x14ac:dyDescent="0.25">
      <c r="A3566" s="2">
        <v>45643.677083333336</v>
      </c>
      <c r="B3566">
        <v>124705</v>
      </c>
      <c r="C3566">
        <v>124805</v>
      </c>
      <c r="D3566">
        <v>124625</v>
      </c>
      <c r="E3566">
        <v>124645</v>
      </c>
    </row>
    <row r="3567" spans="1:5" x14ac:dyDescent="0.25">
      <c r="A3567" s="2">
        <v>45643.666666666664</v>
      </c>
      <c r="B3567">
        <v>124705</v>
      </c>
      <c r="C3567">
        <v>125000</v>
      </c>
      <c r="D3567">
        <v>124650</v>
      </c>
      <c r="E3567">
        <v>124705</v>
      </c>
    </row>
    <row r="3568" spans="1:5" x14ac:dyDescent="0.25">
      <c r="A3568" s="2">
        <v>45643.65625</v>
      </c>
      <c r="B3568">
        <v>124815</v>
      </c>
      <c r="C3568">
        <v>124855</v>
      </c>
      <c r="D3568">
        <v>124535</v>
      </c>
      <c r="E3568">
        <v>124705</v>
      </c>
    </row>
    <row r="3569" spans="1:5" x14ac:dyDescent="0.25">
      <c r="A3569" s="2">
        <v>45643.645833333336</v>
      </c>
      <c r="B3569">
        <v>124820</v>
      </c>
      <c r="C3569">
        <v>124910</v>
      </c>
      <c r="D3569">
        <v>124670</v>
      </c>
      <c r="E3569">
        <v>124810</v>
      </c>
    </row>
    <row r="3570" spans="1:5" x14ac:dyDescent="0.25">
      <c r="A3570" s="2">
        <v>45643.635416666664</v>
      </c>
      <c r="B3570">
        <v>125105</v>
      </c>
      <c r="C3570">
        <v>125215</v>
      </c>
      <c r="D3570">
        <v>124715</v>
      </c>
      <c r="E3570">
        <v>124825</v>
      </c>
    </row>
    <row r="3571" spans="1:5" x14ac:dyDescent="0.25">
      <c r="A3571" s="2">
        <v>45643.625</v>
      </c>
      <c r="B3571">
        <v>124980</v>
      </c>
      <c r="C3571">
        <v>125430</v>
      </c>
      <c r="D3571">
        <v>124875</v>
      </c>
      <c r="E3571">
        <v>125100</v>
      </c>
    </row>
    <row r="3572" spans="1:5" x14ac:dyDescent="0.25">
      <c r="A3572" s="2">
        <v>45643.614583333336</v>
      </c>
      <c r="B3572">
        <v>124545</v>
      </c>
      <c r="C3572">
        <v>124995</v>
      </c>
      <c r="D3572">
        <v>124455</v>
      </c>
      <c r="E3572">
        <v>124980</v>
      </c>
    </row>
    <row r="3573" spans="1:5" x14ac:dyDescent="0.25">
      <c r="A3573" s="2">
        <v>45643.604166666664</v>
      </c>
      <c r="B3573">
        <v>124465</v>
      </c>
      <c r="C3573">
        <v>124570</v>
      </c>
      <c r="D3573">
        <v>124400</v>
      </c>
      <c r="E3573">
        <v>124545</v>
      </c>
    </row>
    <row r="3574" spans="1:5" x14ac:dyDescent="0.25">
      <c r="A3574" s="2">
        <v>45643.59375</v>
      </c>
      <c r="B3574">
        <v>124645</v>
      </c>
      <c r="C3574">
        <v>124660</v>
      </c>
      <c r="D3574">
        <v>124330</v>
      </c>
      <c r="E3574">
        <v>124465</v>
      </c>
    </row>
    <row r="3575" spans="1:5" x14ac:dyDescent="0.25">
      <c r="A3575" s="2">
        <v>45643.583333333336</v>
      </c>
      <c r="B3575">
        <v>124890</v>
      </c>
      <c r="C3575">
        <v>124915</v>
      </c>
      <c r="D3575">
        <v>124595</v>
      </c>
      <c r="E3575">
        <v>124650</v>
      </c>
    </row>
    <row r="3576" spans="1:5" x14ac:dyDescent="0.25">
      <c r="A3576" s="2">
        <v>45643.572916666664</v>
      </c>
      <c r="B3576">
        <v>124775</v>
      </c>
      <c r="C3576">
        <v>125300</v>
      </c>
      <c r="D3576">
        <v>124650</v>
      </c>
      <c r="E3576">
        <v>124890</v>
      </c>
    </row>
    <row r="3577" spans="1:5" x14ac:dyDescent="0.25">
      <c r="A3577" s="2">
        <v>45643.5625</v>
      </c>
      <c r="B3577">
        <v>124570</v>
      </c>
      <c r="C3577">
        <v>124790</v>
      </c>
      <c r="D3577">
        <v>124430</v>
      </c>
      <c r="E3577">
        <v>124780</v>
      </c>
    </row>
    <row r="3578" spans="1:5" x14ac:dyDescent="0.25">
      <c r="A3578" s="2">
        <v>45643.552083333336</v>
      </c>
      <c r="B3578">
        <v>124225</v>
      </c>
      <c r="C3578">
        <v>124645</v>
      </c>
      <c r="D3578">
        <v>124220</v>
      </c>
      <c r="E3578">
        <v>124570</v>
      </c>
    </row>
    <row r="3579" spans="1:5" x14ac:dyDescent="0.25">
      <c r="A3579" s="2">
        <v>45643.541666666664</v>
      </c>
      <c r="B3579">
        <v>124245</v>
      </c>
      <c r="C3579">
        <v>124400</v>
      </c>
      <c r="D3579">
        <v>124155</v>
      </c>
      <c r="E3579">
        <v>124230</v>
      </c>
    </row>
    <row r="3580" spans="1:5" x14ac:dyDescent="0.25">
      <c r="A3580" s="2">
        <v>45643.53125</v>
      </c>
      <c r="B3580">
        <v>124025</v>
      </c>
      <c r="C3580">
        <v>124310</v>
      </c>
      <c r="D3580">
        <v>123970</v>
      </c>
      <c r="E3580">
        <v>124240</v>
      </c>
    </row>
    <row r="3581" spans="1:5" x14ac:dyDescent="0.25">
      <c r="A3581" s="2">
        <v>45643.520833333336</v>
      </c>
      <c r="B3581">
        <v>124215</v>
      </c>
      <c r="C3581">
        <v>124365</v>
      </c>
      <c r="D3581">
        <v>124005</v>
      </c>
      <c r="E3581">
        <v>124025</v>
      </c>
    </row>
    <row r="3582" spans="1:5" x14ac:dyDescent="0.25">
      <c r="A3582" s="2">
        <v>45643.510416666664</v>
      </c>
      <c r="B3582">
        <v>123910</v>
      </c>
      <c r="C3582">
        <v>124340</v>
      </c>
      <c r="D3582">
        <v>123840</v>
      </c>
      <c r="E3582">
        <v>124215</v>
      </c>
    </row>
    <row r="3583" spans="1:5" x14ac:dyDescent="0.25">
      <c r="A3583" s="2">
        <v>45643.5</v>
      </c>
      <c r="B3583">
        <v>123895</v>
      </c>
      <c r="C3583">
        <v>123945</v>
      </c>
      <c r="D3583">
        <v>123785</v>
      </c>
      <c r="E3583">
        <v>123905</v>
      </c>
    </row>
    <row r="3584" spans="1:5" x14ac:dyDescent="0.25">
      <c r="A3584" s="2">
        <v>45643.489583333336</v>
      </c>
      <c r="B3584">
        <v>123985</v>
      </c>
      <c r="C3584">
        <v>124005</v>
      </c>
      <c r="D3584">
        <v>123695</v>
      </c>
      <c r="E3584">
        <v>123890</v>
      </c>
    </row>
    <row r="3585" spans="1:5" x14ac:dyDescent="0.25">
      <c r="A3585" s="2">
        <v>45643.479166666664</v>
      </c>
      <c r="B3585">
        <v>124085</v>
      </c>
      <c r="C3585">
        <v>124200</v>
      </c>
      <c r="D3585">
        <v>123875</v>
      </c>
      <c r="E3585">
        <v>123985</v>
      </c>
    </row>
    <row r="3586" spans="1:5" x14ac:dyDescent="0.25">
      <c r="A3586" s="2">
        <v>45643.46875</v>
      </c>
      <c r="B3586">
        <v>124290</v>
      </c>
      <c r="C3586">
        <v>124300</v>
      </c>
      <c r="D3586">
        <v>124030</v>
      </c>
      <c r="E3586">
        <v>124080</v>
      </c>
    </row>
    <row r="3587" spans="1:5" x14ac:dyDescent="0.25">
      <c r="A3587" s="2">
        <v>45643.458333333336</v>
      </c>
      <c r="B3587">
        <v>124475</v>
      </c>
      <c r="C3587">
        <v>124535</v>
      </c>
      <c r="D3587">
        <v>124225</v>
      </c>
      <c r="E3587">
        <v>124290</v>
      </c>
    </row>
    <row r="3588" spans="1:5" x14ac:dyDescent="0.25">
      <c r="A3588" s="2">
        <v>45643.447916666664</v>
      </c>
      <c r="B3588">
        <v>124110</v>
      </c>
      <c r="C3588">
        <v>124510</v>
      </c>
      <c r="D3588">
        <v>124010</v>
      </c>
      <c r="E3588">
        <v>124470</v>
      </c>
    </row>
    <row r="3589" spans="1:5" x14ac:dyDescent="0.25">
      <c r="A3589" s="2">
        <v>45643.4375</v>
      </c>
      <c r="B3589">
        <v>123655</v>
      </c>
      <c r="C3589">
        <v>124135</v>
      </c>
      <c r="D3589">
        <v>123650</v>
      </c>
      <c r="E3589">
        <v>124105</v>
      </c>
    </row>
    <row r="3590" spans="1:5" x14ac:dyDescent="0.25">
      <c r="A3590" s="2">
        <v>45643.427083333336</v>
      </c>
      <c r="B3590">
        <v>123865</v>
      </c>
      <c r="C3590">
        <v>123880</v>
      </c>
      <c r="D3590">
        <v>123580</v>
      </c>
      <c r="E3590">
        <v>123655</v>
      </c>
    </row>
    <row r="3591" spans="1:5" x14ac:dyDescent="0.25">
      <c r="A3591" s="2">
        <v>45643.416666666664</v>
      </c>
      <c r="B3591">
        <v>124045</v>
      </c>
      <c r="C3591">
        <v>124075</v>
      </c>
      <c r="D3591">
        <v>123795</v>
      </c>
      <c r="E3591">
        <v>123865</v>
      </c>
    </row>
    <row r="3592" spans="1:5" x14ac:dyDescent="0.25">
      <c r="A3592" s="2">
        <v>45643.40625</v>
      </c>
      <c r="B3592">
        <v>123870</v>
      </c>
      <c r="C3592">
        <v>124100</v>
      </c>
      <c r="D3592">
        <v>123770</v>
      </c>
      <c r="E3592">
        <v>124050</v>
      </c>
    </row>
    <row r="3593" spans="1:5" x14ac:dyDescent="0.25">
      <c r="A3593" s="2">
        <v>45643.395833333336</v>
      </c>
      <c r="B3593">
        <v>124180</v>
      </c>
      <c r="C3593">
        <v>124220</v>
      </c>
      <c r="D3593">
        <v>123860</v>
      </c>
      <c r="E3593">
        <v>123870</v>
      </c>
    </row>
    <row r="3594" spans="1:5" x14ac:dyDescent="0.25">
      <c r="A3594" s="2">
        <v>45643.385416666664</v>
      </c>
      <c r="B3594">
        <v>124115</v>
      </c>
      <c r="C3594">
        <v>124370</v>
      </c>
      <c r="D3594">
        <v>124010</v>
      </c>
      <c r="E3594">
        <v>124180</v>
      </c>
    </row>
    <row r="3595" spans="1:5" x14ac:dyDescent="0.25">
      <c r="A3595" s="2">
        <v>45643.375</v>
      </c>
      <c r="B3595">
        <v>123525</v>
      </c>
      <c r="C3595">
        <v>124120</v>
      </c>
      <c r="D3595">
        <v>123495</v>
      </c>
      <c r="E3595">
        <v>124115</v>
      </c>
    </row>
    <row r="3596" spans="1:5" x14ac:dyDescent="0.25">
      <c r="A3596" s="2">
        <v>45642.760416666664</v>
      </c>
      <c r="B3596">
        <v>123550</v>
      </c>
      <c r="C3596">
        <v>123570</v>
      </c>
      <c r="D3596">
        <v>123320</v>
      </c>
      <c r="E3596">
        <v>123460</v>
      </c>
    </row>
    <row r="3597" spans="1:5" x14ac:dyDescent="0.25">
      <c r="A3597" s="2">
        <v>45642.75</v>
      </c>
      <c r="B3597">
        <v>123590</v>
      </c>
      <c r="C3597">
        <v>123720</v>
      </c>
      <c r="D3597">
        <v>123500</v>
      </c>
      <c r="E3597">
        <v>123555</v>
      </c>
    </row>
    <row r="3598" spans="1:5" x14ac:dyDescent="0.25">
      <c r="A3598" s="2">
        <v>45642.739583333336</v>
      </c>
      <c r="B3598">
        <v>123750</v>
      </c>
      <c r="C3598">
        <v>123755</v>
      </c>
      <c r="D3598">
        <v>123510</v>
      </c>
      <c r="E3598">
        <v>123585</v>
      </c>
    </row>
    <row r="3599" spans="1:5" x14ac:dyDescent="0.25">
      <c r="A3599" s="2">
        <v>45642.729166666664</v>
      </c>
      <c r="B3599">
        <v>123915</v>
      </c>
      <c r="C3599">
        <v>123980</v>
      </c>
      <c r="D3599">
        <v>123680</v>
      </c>
      <c r="E3599">
        <v>123750</v>
      </c>
    </row>
    <row r="3600" spans="1:5" x14ac:dyDescent="0.25">
      <c r="A3600" s="2">
        <v>45642.71875</v>
      </c>
      <c r="B3600">
        <v>124150</v>
      </c>
      <c r="C3600">
        <v>124155</v>
      </c>
      <c r="D3600">
        <v>123880</v>
      </c>
      <c r="E3600">
        <v>123915</v>
      </c>
    </row>
    <row r="3601" spans="1:5" x14ac:dyDescent="0.25">
      <c r="A3601" s="2">
        <v>45642.708333333336</v>
      </c>
      <c r="B3601">
        <v>124285</v>
      </c>
      <c r="C3601">
        <v>124310</v>
      </c>
      <c r="D3601">
        <v>124105</v>
      </c>
      <c r="E3601">
        <v>124145</v>
      </c>
    </row>
    <row r="3602" spans="1:5" x14ac:dyDescent="0.25">
      <c r="A3602" s="2">
        <v>45642.697916666664</v>
      </c>
      <c r="B3602">
        <v>124320</v>
      </c>
      <c r="C3602">
        <v>124360</v>
      </c>
      <c r="D3602">
        <v>124210</v>
      </c>
      <c r="E3602">
        <v>124280</v>
      </c>
    </row>
    <row r="3603" spans="1:5" x14ac:dyDescent="0.25">
      <c r="A3603" s="2">
        <v>45642.6875</v>
      </c>
      <c r="B3603">
        <v>124465</v>
      </c>
      <c r="C3603">
        <v>124500</v>
      </c>
      <c r="D3603">
        <v>124325</v>
      </c>
      <c r="E3603">
        <v>124325</v>
      </c>
    </row>
    <row r="3604" spans="1:5" x14ac:dyDescent="0.25">
      <c r="A3604" s="2">
        <v>45642.677083333336</v>
      </c>
      <c r="B3604">
        <v>124515</v>
      </c>
      <c r="C3604">
        <v>124550</v>
      </c>
      <c r="D3604">
        <v>124435</v>
      </c>
      <c r="E3604">
        <v>124470</v>
      </c>
    </row>
    <row r="3605" spans="1:5" x14ac:dyDescent="0.25">
      <c r="A3605" s="2">
        <v>45642.666666666664</v>
      </c>
      <c r="B3605">
        <v>124625</v>
      </c>
      <c r="C3605">
        <v>124640</v>
      </c>
      <c r="D3605">
        <v>124465</v>
      </c>
      <c r="E3605">
        <v>124515</v>
      </c>
    </row>
    <row r="3606" spans="1:5" x14ac:dyDescent="0.25">
      <c r="A3606" s="2">
        <v>45642.65625</v>
      </c>
      <c r="B3606">
        <v>124695</v>
      </c>
      <c r="C3606">
        <v>124705</v>
      </c>
      <c r="D3606">
        <v>124550</v>
      </c>
      <c r="E3606">
        <v>124630</v>
      </c>
    </row>
    <row r="3607" spans="1:5" x14ac:dyDescent="0.25">
      <c r="A3607" s="2">
        <v>45642.645833333336</v>
      </c>
      <c r="B3607">
        <v>124620</v>
      </c>
      <c r="C3607">
        <v>124705</v>
      </c>
      <c r="D3607">
        <v>124580</v>
      </c>
      <c r="E3607">
        <v>124695</v>
      </c>
    </row>
    <row r="3608" spans="1:5" x14ac:dyDescent="0.25">
      <c r="A3608" s="2">
        <v>45642.635416666664</v>
      </c>
      <c r="B3608">
        <v>124580</v>
      </c>
      <c r="C3608">
        <v>124700</v>
      </c>
      <c r="D3608">
        <v>124555</v>
      </c>
      <c r="E3608">
        <v>124625</v>
      </c>
    </row>
    <row r="3609" spans="1:5" x14ac:dyDescent="0.25">
      <c r="A3609" s="2">
        <v>45642.625</v>
      </c>
      <c r="B3609">
        <v>124625</v>
      </c>
      <c r="C3609">
        <v>124775</v>
      </c>
      <c r="D3609">
        <v>124565</v>
      </c>
      <c r="E3609">
        <v>124580</v>
      </c>
    </row>
    <row r="3610" spans="1:5" x14ac:dyDescent="0.25">
      <c r="A3610" s="2">
        <v>45642.614583333336</v>
      </c>
      <c r="B3610">
        <v>124595</v>
      </c>
      <c r="C3610">
        <v>124655</v>
      </c>
      <c r="D3610">
        <v>124520</v>
      </c>
      <c r="E3610">
        <v>124625</v>
      </c>
    </row>
    <row r="3611" spans="1:5" x14ac:dyDescent="0.25">
      <c r="A3611" s="2">
        <v>45642.604166666664</v>
      </c>
      <c r="B3611">
        <v>124690</v>
      </c>
      <c r="C3611">
        <v>124700</v>
      </c>
      <c r="D3611">
        <v>124510</v>
      </c>
      <c r="E3611">
        <v>124590</v>
      </c>
    </row>
    <row r="3612" spans="1:5" x14ac:dyDescent="0.25">
      <c r="A3612" s="2">
        <v>45642.59375</v>
      </c>
      <c r="B3612">
        <v>124860</v>
      </c>
      <c r="C3612">
        <v>124865</v>
      </c>
      <c r="D3612">
        <v>124650</v>
      </c>
      <c r="E3612">
        <v>124690</v>
      </c>
    </row>
    <row r="3613" spans="1:5" x14ac:dyDescent="0.25">
      <c r="A3613" s="2">
        <v>45642.583333333336</v>
      </c>
      <c r="B3613">
        <v>124795</v>
      </c>
      <c r="C3613">
        <v>124885</v>
      </c>
      <c r="D3613">
        <v>124700</v>
      </c>
      <c r="E3613">
        <v>124865</v>
      </c>
    </row>
    <row r="3614" spans="1:5" x14ac:dyDescent="0.25">
      <c r="A3614" s="2">
        <v>45642.572916666664</v>
      </c>
      <c r="B3614">
        <v>124695</v>
      </c>
      <c r="C3614">
        <v>124825</v>
      </c>
      <c r="D3614">
        <v>124655</v>
      </c>
      <c r="E3614">
        <v>124800</v>
      </c>
    </row>
    <row r="3615" spans="1:5" x14ac:dyDescent="0.25">
      <c r="A3615" s="2">
        <v>45642.5625</v>
      </c>
      <c r="B3615">
        <v>124605</v>
      </c>
      <c r="C3615">
        <v>124790</v>
      </c>
      <c r="D3615">
        <v>124600</v>
      </c>
      <c r="E3615">
        <v>124695</v>
      </c>
    </row>
    <row r="3616" spans="1:5" x14ac:dyDescent="0.25">
      <c r="A3616" s="2">
        <v>45642.552083333336</v>
      </c>
      <c r="B3616">
        <v>124570</v>
      </c>
      <c r="C3616">
        <v>124690</v>
      </c>
      <c r="D3616">
        <v>124550</v>
      </c>
      <c r="E3616">
        <v>124605</v>
      </c>
    </row>
    <row r="3617" spans="1:5" x14ac:dyDescent="0.25">
      <c r="A3617" s="2">
        <v>45642.541666666664</v>
      </c>
      <c r="B3617">
        <v>124655</v>
      </c>
      <c r="C3617">
        <v>124695</v>
      </c>
      <c r="D3617">
        <v>124545</v>
      </c>
      <c r="E3617">
        <v>124565</v>
      </c>
    </row>
    <row r="3618" spans="1:5" x14ac:dyDescent="0.25">
      <c r="A3618" s="2">
        <v>45642.53125</v>
      </c>
      <c r="B3618">
        <v>124495</v>
      </c>
      <c r="C3618">
        <v>124740</v>
      </c>
      <c r="D3618">
        <v>124425</v>
      </c>
      <c r="E3618">
        <v>124660</v>
      </c>
    </row>
    <row r="3619" spans="1:5" x14ac:dyDescent="0.25">
      <c r="A3619" s="2">
        <v>45642.520833333336</v>
      </c>
      <c r="B3619">
        <v>124490</v>
      </c>
      <c r="C3619">
        <v>124560</v>
      </c>
      <c r="D3619">
        <v>124340</v>
      </c>
      <c r="E3619">
        <v>124500</v>
      </c>
    </row>
    <row r="3620" spans="1:5" x14ac:dyDescent="0.25">
      <c r="A3620" s="2">
        <v>45642.510416666664</v>
      </c>
      <c r="B3620">
        <v>124495</v>
      </c>
      <c r="C3620">
        <v>124595</v>
      </c>
      <c r="D3620">
        <v>124430</v>
      </c>
      <c r="E3620">
        <v>124495</v>
      </c>
    </row>
    <row r="3621" spans="1:5" x14ac:dyDescent="0.25">
      <c r="A3621" s="2">
        <v>45642.5</v>
      </c>
      <c r="B3621">
        <v>124700</v>
      </c>
      <c r="C3621">
        <v>124720</v>
      </c>
      <c r="D3621">
        <v>124455</v>
      </c>
      <c r="E3621">
        <v>124495</v>
      </c>
    </row>
    <row r="3622" spans="1:5" x14ac:dyDescent="0.25">
      <c r="A3622" s="2">
        <v>45642.489583333336</v>
      </c>
      <c r="B3622">
        <v>124665</v>
      </c>
      <c r="C3622">
        <v>124825</v>
      </c>
      <c r="D3622">
        <v>124605</v>
      </c>
      <c r="E3622">
        <v>124705</v>
      </c>
    </row>
    <row r="3623" spans="1:5" x14ac:dyDescent="0.25">
      <c r="A3623" s="2">
        <v>45642.479166666664</v>
      </c>
      <c r="B3623">
        <v>124385</v>
      </c>
      <c r="C3623">
        <v>124790</v>
      </c>
      <c r="D3623">
        <v>124295</v>
      </c>
      <c r="E3623">
        <v>124665</v>
      </c>
    </row>
    <row r="3624" spans="1:5" x14ac:dyDescent="0.25">
      <c r="A3624" s="2">
        <v>45642.46875</v>
      </c>
      <c r="B3624">
        <v>124460</v>
      </c>
      <c r="C3624">
        <v>124615</v>
      </c>
      <c r="D3624">
        <v>124360</v>
      </c>
      <c r="E3624">
        <v>124385</v>
      </c>
    </row>
    <row r="3625" spans="1:5" x14ac:dyDescent="0.25">
      <c r="A3625" s="2">
        <v>45642.458333333336</v>
      </c>
      <c r="B3625">
        <v>124785</v>
      </c>
      <c r="C3625">
        <v>124795</v>
      </c>
      <c r="D3625">
        <v>124375</v>
      </c>
      <c r="E3625">
        <v>124455</v>
      </c>
    </row>
    <row r="3626" spans="1:5" x14ac:dyDescent="0.25">
      <c r="A3626" s="2">
        <v>45642.447916666664</v>
      </c>
      <c r="B3626">
        <v>124910</v>
      </c>
      <c r="C3626">
        <v>124945</v>
      </c>
      <c r="D3626">
        <v>124710</v>
      </c>
      <c r="E3626">
        <v>124785</v>
      </c>
    </row>
    <row r="3627" spans="1:5" x14ac:dyDescent="0.25">
      <c r="A3627" s="2">
        <v>45642.4375</v>
      </c>
      <c r="B3627">
        <v>124940</v>
      </c>
      <c r="C3627">
        <v>125010</v>
      </c>
      <c r="D3627">
        <v>124830</v>
      </c>
      <c r="E3627">
        <v>124910</v>
      </c>
    </row>
    <row r="3628" spans="1:5" x14ac:dyDescent="0.25">
      <c r="A3628" s="2">
        <v>45642.427083333336</v>
      </c>
      <c r="B3628">
        <v>124800</v>
      </c>
      <c r="C3628">
        <v>125020</v>
      </c>
      <c r="D3628">
        <v>124635</v>
      </c>
      <c r="E3628">
        <v>124940</v>
      </c>
    </row>
    <row r="3629" spans="1:5" x14ac:dyDescent="0.25">
      <c r="A3629" s="2">
        <v>45642.416666666664</v>
      </c>
      <c r="B3629">
        <v>124915</v>
      </c>
      <c r="C3629">
        <v>124980</v>
      </c>
      <c r="D3629">
        <v>124635</v>
      </c>
      <c r="E3629">
        <v>124800</v>
      </c>
    </row>
    <row r="3630" spans="1:5" x14ac:dyDescent="0.25">
      <c r="A3630" s="2">
        <v>45642.40625</v>
      </c>
      <c r="B3630">
        <v>124800</v>
      </c>
      <c r="C3630">
        <v>124930</v>
      </c>
      <c r="D3630">
        <v>124685</v>
      </c>
      <c r="E3630">
        <v>124915</v>
      </c>
    </row>
    <row r="3631" spans="1:5" x14ac:dyDescent="0.25">
      <c r="A3631" s="2">
        <v>45642.395833333336</v>
      </c>
      <c r="B3631">
        <v>124740</v>
      </c>
      <c r="C3631">
        <v>124985</v>
      </c>
      <c r="D3631">
        <v>124605</v>
      </c>
      <c r="E3631">
        <v>124800</v>
      </c>
    </row>
    <row r="3632" spans="1:5" x14ac:dyDescent="0.25">
      <c r="A3632" s="2">
        <v>45642.385416666664</v>
      </c>
      <c r="B3632">
        <v>124695</v>
      </c>
      <c r="C3632">
        <v>124800</v>
      </c>
      <c r="D3632">
        <v>124595</v>
      </c>
      <c r="E3632">
        <v>124740</v>
      </c>
    </row>
    <row r="3633" spans="1:5" x14ac:dyDescent="0.25">
      <c r="A3633" s="2">
        <v>45642.375</v>
      </c>
      <c r="B3633">
        <v>124810</v>
      </c>
      <c r="C3633">
        <v>124990</v>
      </c>
      <c r="D3633">
        <v>124535</v>
      </c>
      <c r="E3633">
        <v>124690</v>
      </c>
    </row>
    <row r="3634" spans="1:5" x14ac:dyDescent="0.25">
      <c r="A3634" s="2">
        <v>45639.760416666664</v>
      </c>
      <c r="B3634">
        <v>124835</v>
      </c>
      <c r="C3634">
        <v>125170</v>
      </c>
      <c r="D3634">
        <v>124750</v>
      </c>
      <c r="E3634">
        <v>125000</v>
      </c>
    </row>
    <row r="3635" spans="1:5" x14ac:dyDescent="0.25">
      <c r="A3635" s="2">
        <v>45639.75</v>
      </c>
      <c r="B3635">
        <v>124730</v>
      </c>
      <c r="C3635">
        <v>124960</v>
      </c>
      <c r="D3635">
        <v>124645</v>
      </c>
      <c r="E3635">
        <v>124830</v>
      </c>
    </row>
    <row r="3636" spans="1:5" x14ac:dyDescent="0.25">
      <c r="A3636" s="2">
        <v>45639.739583333336</v>
      </c>
      <c r="B3636">
        <v>124725</v>
      </c>
      <c r="C3636">
        <v>124815</v>
      </c>
      <c r="D3636">
        <v>124605</v>
      </c>
      <c r="E3636">
        <v>124730</v>
      </c>
    </row>
    <row r="3637" spans="1:5" x14ac:dyDescent="0.25">
      <c r="A3637" s="2">
        <v>45639.729166666664</v>
      </c>
      <c r="B3637">
        <v>124720</v>
      </c>
      <c r="C3637">
        <v>124755</v>
      </c>
      <c r="D3637">
        <v>124590</v>
      </c>
      <c r="E3637">
        <v>124725</v>
      </c>
    </row>
    <row r="3638" spans="1:5" x14ac:dyDescent="0.25">
      <c r="A3638" s="2">
        <v>45639.71875</v>
      </c>
      <c r="B3638">
        <v>124945</v>
      </c>
      <c r="C3638">
        <v>124955</v>
      </c>
      <c r="D3638">
        <v>124715</v>
      </c>
      <c r="E3638">
        <v>124720</v>
      </c>
    </row>
    <row r="3639" spans="1:5" x14ac:dyDescent="0.25">
      <c r="A3639" s="2">
        <v>45639.708333333336</v>
      </c>
      <c r="B3639">
        <v>125135</v>
      </c>
      <c r="C3639">
        <v>125150</v>
      </c>
      <c r="D3639">
        <v>124880</v>
      </c>
      <c r="E3639">
        <v>124940</v>
      </c>
    </row>
    <row r="3640" spans="1:5" x14ac:dyDescent="0.25">
      <c r="A3640" s="2">
        <v>45639.697916666664</v>
      </c>
      <c r="B3640">
        <v>125245</v>
      </c>
      <c r="C3640">
        <v>125255</v>
      </c>
      <c r="D3640">
        <v>125120</v>
      </c>
      <c r="E3640">
        <v>125135</v>
      </c>
    </row>
    <row r="3641" spans="1:5" x14ac:dyDescent="0.25">
      <c r="A3641" s="2">
        <v>45639.6875</v>
      </c>
      <c r="B3641">
        <v>125330</v>
      </c>
      <c r="C3641">
        <v>125340</v>
      </c>
      <c r="D3641">
        <v>125165</v>
      </c>
      <c r="E3641">
        <v>125245</v>
      </c>
    </row>
    <row r="3642" spans="1:5" x14ac:dyDescent="0.25">
      <c r="A3642" s="2">
        <v>45639.677083333336</v>
      </c>
      <c r="B3642">
        <v>125335</v>
      </c>
      <c r="C3642">
        <v>125440</v>
      </c>
      <c r="D3642">
        <v>125295</v>
      </c>
      <c r="E3642">
        <v>125335</v>
      </c>
    </row>
    <row r="3643" spans="1:5" x14ac:dyDescent="0.25">
      <c r="A3643" s="2">
        <v>45639.666666666664</v>
      </c>
      <c r="B3643">
        <v>125410</v>
      </c>
      <c r="C3643">
        <v>125445</v>
      </c>
      <c r="D3643">
        <v>125225</v>
      </c>
      <c r="E3643">
        <v>125330</v>
      </c>
    </row>
    <row r="3644" spans="1:5" x14ac:dyDescent="0.25">
      <c r="A3644" s="2">
        <v>45639.65625</v>
      </c>
      <c r="B3644">
        <v>125445</v>
      </c>
      <c r="C3644">
        <v>125485</v>
      </c>
      <c r="D3644">
        <v>125375</v>
      </c>
      <c r="E3644">
        <v>125415</v>
      </c>
    </row>
    <row r="3645" spans="1:5" x14ac:dyDescent="0.25">
      <c r="A3645" s="2">
        <v>45639.645833333336</v>
      </c>
      <c r="B3645">
        <v>125410</v>
      </c>
      <c r="C3645">
        <v>125510</v>
      </c>
      <c r="D3645">
        <v>125395</v>
      </c>
      <c r="E3645">
        <v>125440</v>
      </c>
    </row>
    <row r="3646" spans="1:5" x14ac:dyDescent="0.25">
      <c r="A3646" s="2">
        <v>45639.635416666664</v>
      </c>
      <c r="B3646">
        <v>125400</v>
      </c>
      <c r="C3646">
        <v>125565</v>
      </c>
      <c r="D3646">
        <v>125275</v>
      </c>
      <c r="E3646">
        <v>125405</v>
      </c>
    </row>
    <row r="3647" spans="1:5" x14ac:dyDescent="0.25">
      <c r="A3647" s="2">
        <v>45639.625</v>
      </c>
      <c r="B3647">
        <v>125465</v>
      </c>
      <c r="C3647">
        <v>125510</v>
      </c>
      <c r="D3647">
        <v>125325</v>
      </c>
      <c r="E3647">
        <v>125400</v>
      </c>
    </row>
    <row r="3648" spans="1:5" x14ac:dyDescent="0.25">
      <c r="A3648" s="2">
        <v>45639.614583333336</v>
      </c>
      <c r="B3648">
        <v>125535</v>
      </c>
      <c r="C3648">
        <v>125630</v>
      </c>
      <c r="D3648">
        <v>125185</v>
      </c>
      <c r="E3648">
        <v>125465</v>
      </c>
    </row>
    <row r="3649" spans="1:5" x14ac:dyDescent="0.25">
      <c r="A3649" s="2">
        <v>45639.604166666664</v>
      </c>
      <c r="B3649">
        <v>125730</v>
      </c>
      <c r="C3649">
        <v>125775</v>
      </c>
      <c r="D3649">
        <v>125500</v>
      </c>
      <c r="E3649">
        <v>125530</v>
      </c>
    </row>
    <row r="3650" spans="1:5" x14ac:dyDescent="0.25">
      <c r="A3650" s="2">
        <v>45639.59375</v>
      </c>
      <c r="B3650">
        <v>125735</v>
      </c>
      <c r="C3650">
        <v>125865</v>
      </c>
      <c r="D3650">
        <v>125605</v>
      </c>
      <c r="E3650">
        <v>125725</v>
      </c>
    </row>
    <row r="3651" spans="1:5" x14ac:dyDescent="0.25">
      <c r="A3651" s="2">
        <v>45639.583333333336</v>
      </c>
      <c r="B3651">
        <v>125780</v>
      </c>
      <c r="C3651">
        <v>125805</v>
      </c>
      <c r="D3651">
        <v>125655</v>
      </c>
      <c r="E3651">
        <v>125735</v>
      </c>
    </row>
    <row r="3652" spans="1:5" x14ac:dyDescent="0.25">
      <c r="A3652" s="2">
        <v>45639.572916666664</v>
      </c>
      <c r="B3652">
        <v>125800</v>
      </c>
      <c r="C3652">
        <v>125870</v>
      </c>
      <c r="D3652">
        <v>125725</v>
      </c>
      <c r="E3652">
        <v>125785</v>
      </c>
    </row>
    <row r="3653" spans="1:5" x14ac:dyDescent="0.25">
      <c r="A3653" s="2">
        <v>45639.5625</v>
      </c>
      <c r="B3653">
        <v>125725</v>
      </c>
      <c r="C3653">
        <v>125820</v>
      </c>
      <c r="D3653">
        <v>125655</v>
      </c>
      <c r="E3653">
        <v>125800</v>
      </c>
    </row>
    <row r="3654" spans="1:5" x14ac:dyDescent="0.25">
      <c r="A3654" s="2">
        <v>45639.552083333336</v>
      </c>
      <c r="B3654">
        <v>125695</v>
      </c>
      <c r="C3654">
        <v>125745</v>
      </c>
      <c r="D3654">
        <v>125605</v>
      </c>
      <c r="E3654">
        <v>125725</v>
      </c>
    </row>
    <row r="3655" spans="1:5" x14ac:dyDescent="0.25">
      <c r="A3655" s="2">
        <v>45639.541666666664</v>
      </c>
      <c r="B3655">
        <v>125620</v>
      </c>
      <c r="C3655">
        <v>125790</v>
      </c>
      <c r="D3655">
        <v>125480</v>
      </c>
      <c r="E3655">
        <v>125690</v>
      </c>
    </row>
    <row r="3656" spans="1:5" x14ac:dyDescent="0.25">
      <c r="A3656" s="2">
        <v>45639.53125</v>
      </c>
      <c r="B3656">
        <v>125545</v>
      </c>
      <c r="C3656">
        <v>125640</v>
      </c>
      <c r="D3656">
        <v>125505</v>
      </c>
      <c r="E3656">
        <v>125620</v>
      </c>
    </row>
    <row r="3657" spans="1:5" x14ac:dyDescent="0.25">
      <c r="A3657" s="2">
        <v>45639.520833333336</v>
      </c>
      <c r="B3657">
        <v>125445</v>
      </c>
      <c r="C3657">
        <v>125685</v>
      </c>
      <c r="D3657">
        <v>125395</v>
      </c>
      <c r="E3657">
        <v>125545</v>
      </c>
    </row>
    <row r="3658" spans="1:5" x14ac:dyDescent="0.25">
      <c r="A3658" s="2">
        <v>45639.510416666664</v>
      </c>
      <c r="B3658">
        <v>125450</v>
      </c>
      <c r="C3658">
        <v>125495</v>
      </c>
      <c r="D3658">
        <v>125350</v>
      </c>
      <c r="E3658">
        <v>125440</v>
      </c>
    </row>
    <row r="3659" spans="1:5" x14ac:dyDescent="0.25">
      <c r="A3659" s="2">
        <v>45639.5</v>
      </c>
      <c r="B3659">
        <v>125620</v>
      </c>
      <c r="C3659">
        <v>125655</v>
      </c>
      <c r="D3659">
        <v>125405</v>
      </c>
      <c r="E3659">
        <v>125455</v>
      </c>
    </row>
    <row r="3660" spans="1:5" x14ac:dyDescent="0.25">
      <c r="A3660" s="2">
        <v>45639.489583333336</v>
      </c>
      <c r="B3660">
        <v>125645</v>
      </c>
      <c r="C3660">
        <v>125750</v>
      </c>
      <c r="D3660">
        <v>125595</v>
      </c>
      <c r="E3660">
        <v>125620</v>
      </c>
    </row>
    <row r="3661" spans="1:5" x14ac:dyDescent="0.25">
      <c r="A3661" s="2">
        <v>45639.479166666664</v>
      </c>
      <c r="B3661">
        <v>125925</v>
      </c>
      <c r="C3661">
        <v>125985</v>
      </c>
      <c r="D3661">
        <v>125475</v>
      </c>
      <c r="E3661">
        <v>125645</v>
      </c>
    </row>
    <row r="3662" spans="1:5" x14ac:dyDescent="0.25">
      <c r="A3662" s="2">
        <v>45639.46875</v>
      </c>
      <c r="B3662">
        <v>125955</v>
      </c>
      <c r="C3662">
        <v>126050</v>
      </c>
      <c r="D3662">
        <v>125885</v>
      </c>
      <c r="E3662">
        <v>125925</v>
      </c>
    </row>
    <row r="3663" spans="1:5" x14ac:dyDescent="0.25">
      <c r="A3663" s="2">
        <v>45639.458333333336</v>
      </c>
      <c r="B3663">
        <v>125920</v>
      </c>
      <c r="C3663">
        <v>126095</v>
      </c>
      <c r="D3663">
        <v>125790</v>
      </c>
      <c r="E3663">
        <v>125955</v>
      </c>
    </row>
    <row r="3664" spans="1:5" x14ac:dyDescent="0.25">
      <c r="A3664" s="2">
        <v>45639.447916666664</v>
      </c>
      <c r="B3664">
        <v>126105</v>
      </c>
      <c r="C3664">
        <v>126280</v>
      </c>
      <c r="D3664">
        <v>125855</v>
      </c>
      <c r="E3664">
        <v>125915</v>
      </c>
    </row>
    <row r="3665" spans="1:5" x14ac:dyDescent="0.25">
      <c r="A3665" s="2">
        <v>45639.4375</v>
      </c>
      <c r="B3665">
        <v>126165</v>
      </c>
      <c r="C3665">
        <v>126195</v>
      </c>
      <c r="D3665">
        <v>126010</v>
      </c>
      <c r="E3665">
        <v>126110</v>
      </c>
    </row>
    <row r="3666" spans="1:5" x14ac:dyDescent="0.25">
      <c r="A3666" s="2">
        <v>45639.427083333336</v>
      </c>
      <c r="B3666">
        <v>126115</v>
      </c>
      <c r="C3666">
        <v>126220</v>
      </c>
      <c r="D3666">
        <v>125915</v>
      </c>
      <c r="E3666">
        <v>126170</v>
      </c>
    </row>
    <row r="3667" spans="1:5" x14ac:dyDescent="0.25">
      <c r="A3667" s="2">
        <v>45639.416666666664</v>
      </c>
      <c r="B3667">
        <v>126165</v>
      </c>
      <c r="C3667">
        <v>126320</v>
      </c>
      <c r="D3667">
        <v>126070</v>
      </c>
      <c r="E3667">
        <v>126115</v>
      </c>
    </row>
    <row r="3668" spans="1:5" x14ac:dyDescent="0.25">
      <c r="A3668" s="2">
        <v>45639.40625</v>
      </c>
      <c r="B3668">
        <v>126180</v>
      </c>
      <c r="C3668">
        <v>126260</v>
      </c>
      <c r="D3668">
        <v>126045</v>
      </c>
      <c r="E3668">
        <v>126160</v>
      </c>
    </row>
    <row r="3669" spans="1:5" x14ac:dyDescent="0.25">
      <c r="A3669" s="2">
        <v>45639.395833333336</v>
      </c>
      <c r="B3669">
        <v>126240</v>
      </c>
      <c r="C3669">
        <v>126250</v>
      </c>
      <c r="D3669">
        <v>126075</v>
      </c>
      <c r="E3669">
        <v>126180</v>
      </c>
    </row>
    <row r="3670" spans="1:5" x14ac:dyDescent="0.25">
      <c r="A3670" s="2">
        <v>45639.385416666664</v>
      </c>
      <c r="B3670">
        <v>126165</v>
      </c>
      <c r="C3670">
        <v>126320</v>
      </c>
      <c r="D3670">
        <v>125950</v>
      </c>
      <c r="E3670">
        <v>126240</v>
      </c>
    </row>
    <row r="3671" spans="1:5" x14ac:dyDescent="0.25">
      <c r="A3671" s="2">
        <v>45639.375</v>
      </c>
      <c r="B3671">
        <v>126305</v>
      </c>
      <c r="C3671">
        <v>126550</v>
      </c>
      <c r="D3671">
        <v>126055</v>
      </c>
      <c r="E3671">
        <v>126160</v>
      </c>
    </row>
    <row r="3672" spans="1:5" x14ac:dyDescent="0.25">
      <c r="A3672" s="2">
        <v>45638.760416666664</v>
      </c>
      <c r="B3672">
        <v>126150</v>
      </c>
      <c r="C3672">
        <v>126395</v>
      </c>
      <c r="D3672">
        <v>126045</v>
      </c>
      <c r="E3672">
        <v>126260</v>
      </c>
    </row>
    <row r="3673" spans="1:5" x14ac:dyDescent="0.25">
      <c r="A3673" s="2">
        <v>45638.75</v>
      </c>
      <c r="B3673">
        <v>126315</v>
      </c>
      <c r="C3673">
        <v>126335</v>
      </c>
      <c r="D3673">
        <v>126030</v>
      </c>
      <c r="E3673">
        <v>126155</v>
      </c>
    </row>
    <row r="3674" spans="1:5" x14ac:dyDescent="0.25">
      <c r="A3674" s="2">
        <v>45638.739583333336</v>
      </c>
      <c r="B3674">
        <v>126410</v>
      </c>
      <c r="C3674">
        <v>126435</v>
      </c>
      <c r="D3674">
        <v>126205</v>
      </c>
      <c r="E3674">
        <v>126315</v>
      </c>
    </row>
    <row r="3675" spans="1:5" x14ac:dyDescent="0.25">
      <c r="A3675" s="2">
        <v>45638.729166666664</v>
      </c>
      <c r="B3675">
        <v>126320</v>
      </c>
      <c r="C3675">
        <v>126600</v>
      </c>
      <c r="D3675">
        <v>126280</v>
      </c>
      <c r="E3675">
        <v>126405</v>
      </c>
    </row>
    <row r="3676" spans="1:5" x14ac:dyDescent="0.25">
      <c r="A3676" s="2">
        <v>45638.71875</v>
      </c>
      <c r="B3676">
        <v>126570</v>
      </c>
      <c r="C3676">
        <v>126665</v>
      </c>
      <c r="D3676">
        <v>126310</v>
      </c>
      <c r="E3676">
        <v>126320</v>
      </c>
    </row>
    <row r="3677" spans="1:5" x14ac:dyDescent="0.25">
      <c r="A3677" s="2">
        <v>45638.708333333336</v>
      </c>
      <c r="B3677">
        <v>126310</v>
      </c>
      <c r="C3677">
        <v>126675</v>
      </c>
      <c r="D3677">
        <v>126300</v>
      </c>
      <c r="E3677">
        <v>126575</v>
      </c>
    </row>
    <row r="3678" spans="1:5" x14ac:dyDescent="0.25">
      <c r="A3678" s="2">
        <v>45638.697916666664</v>
      </c>
      <c r="B3678">
        <v>126040</v>
      </c>
      <c r="C3678">
        <v>126675</v>
      </c>
      <c r="D3678">
        <v>126005</v>
      </c>
      <c r="E3678">
        <v>126305</v>
      </c>
    </row>
    <row r="3679" spans="1:5" x14ac:dyDescent="0.25">
      <c r="A3679" s="2">
        <v>45638.6875</v>
      </c>
      <c r="B3679">
        <v>126120</v>
      </c>
      <c r="C3679">
        <v>126140</v>
      </c>
      <c r="D3679">
        <v>125950</v>
      </c>
      <c r="E3679">
        <v>126040</v>
      </c>
    </row>
    <row r="3680" spans="1:5" x14ac:dyDescent="0.25">
      <c r="A3680" s="2">
        <v>45638.677083333336</v>
      </c>
      <c r="B3680">
        <v>126235</v>
      </c>
      <c r="C3680">
        <v>126240</v>
      </c>
      <c r="D3680">
        <v>126075</v>
      </c>
      <c r="E3680">
        <v>126125</v>
      </c>
    </row>
    <row r="3681" spans="1:5" x14ac:dyDescent="0.25">
      <c r="A3681" s="2">
        <v>45638.666666666664</v>
      </c>
      <c r="B3681">
        <v>126295</v>
      </c>
      <c r="C3681">
        <v>126345</v>
      </c>
      <c r="D3681">
        <v>126210</v>
      </c>
      <c r="E3681">
        <v>126240</v>
      </c>
    </row>
    <row r="3682" spans="1:5" x14ac:dyDescent="0.25">
      <c r="A3682" s="2">
        <v>45638.65625</v>
      </c>
      <c r="B3682">
        <v>126410</v>
      </c>
      <c r="C3682">
        <v>126440</v>
      </c>
      <c r="D3682">
        <v>126250</v>
      </c>
      <c r="E3682">
        <v>126300</v>
      </c>
    </row>
    <row r="3683" spans="1:5" x14ac:dyDescent="0.25">
      <c r="A3683" s="2">
        <v>45638.645833333336</v>
      </c>
      <c r="B3683">
        <v>126385</v>
      </c>
      <c r="C3683">
        <v>126540</v>
      </c>
      <c r="D3683">
        <v>126380</v>
      </c>
      <c r="E3683">
        <v>126405</v>
      </c>
    </row>
    <row r="3684" spans="1:5" x14ac:dyDescent="0.25">
      <c r="A3684" s="2">
        <v>45638.635416666664</v>
      </c>
      <c r="B3684">
        <v>126405</v>
      </c>
      <c r="C3684">
        <v>126440</v>
      </c>
      <c r="D3684">
        <v>126270</v>
      </c>
      <c r="E3684">
        <v>126390</v>
      </c>
    </row>
    <row r="3685" spans="1:5" x14ac:dyDescent="0.25">
      <c r="A3685" s="2">
        <v>45638.625</v>
      </c>
      <c r="B3685">
        <v>126430</v>
      </c>
      <c r="C3685">
        <v>126485</v>
      </c>
      <c r="D3685">
        <v>126310</v>
      </c>
      <c r="E3685">
        <v>126405</v>
      </c>
    </row>
    <row r="3686" spans="1:5" x14ac:dyDescent="0.25">
      <c r="A3686" s="2">
        <v>45638.614583333336</v>
      </c>
      <c r="B3686">
        <v>126395</v>
      </c>
      <c r="C3686">
        <v>126515</v>
      </c>
      <c r="D3686">
        <v>126375</v>
      </c>
      <c r="E3686">
        <v>126425</v>
      </c>
    </row>
    <row r="3687" spans="1:5" x14ac:dyDescent="0.25">
      <c r="A3687" s="2">
        <v>45638.604166666664</v>
      </c>
      <c r="B3687">
        <v>126560</v>
      </c>
      <c r="C3687">
        <v>126605</v>
      </c>
      <c r="D3687">
        <v>126315</v>
      </c>
      <c r="E3687">
        <v>126395</v>
      </c>
    </row>
    <row r="3688" spans="1:5" x14ac:dyDescent="0.25">
      <c r="A3688" s="2">
        <v>45638.59375</v>
      </c>
      <c r="B3688">
        <v>126690</v>
      </c>
      <c r="C3688">
        <v>126700</v>
      </c>
      <c r="D3688">
        <v>126475</v>
      </c>
      <c r="E3688">
        <v>126560</v>
      </c>
    </row>
    <row r="3689" spans="1:5" x14ac:dyDescent="0.25">
      <c r="A3689" s="2">
        <v>45638.583333333336</v>
      </c>
      <c r="B3689">
        <v>126790</v>
      </c>
      <c r="C3689">
        <v>126795</v>
      </c>
      <c r="D3689">
        <v>126550</v>
      </c>
      <c r="E3689">
        <v>126695</v>
      </c>
    </row>
    <row r="3690" spans="1:5" x14ac:dyDescent="0.25">
      <c r="A3690" s="2">
        <v>45638.572916666664</v>
      </c>
      <c r="B3690">
        <v>127010</v>
      </c>
      <c r="C3690">
        <v>127025</v>
      </c>
      <c r="D3690">
        <v>126765</v>
      </c>
      <c r="E3690">
        <v>126790</v>
      </c>
    </row>
    <row r="3691" spans="1:5" x14ac:dyDescent="0.25">
      <c r="A3691" s="2">
        <v>45638.5625</v>
      </c>
      <c r="B3691">
        <v>126965</v>
      </c>
      <c r="C3691">
        <v>127045</v>
      </c>
      <c r="D3691">
        <v>126940</v>
      </c>
      <c r="E3691">
        <v>127015</v>
      </c>
    </row>
    <row r="3692" spans="1:5" x14ac:dyDescent="0.25">
      <c r="A3692" s="2">
        <v>45638.552083333336</v>
      </c>
      <c r="B3692">
        <v>126915</v>
      </c>
      <c r="C3692">
        <v>127000</v>
      </c>
      <c r="D3692">
        <v>126850</v>
      </c>
      <c r="E3692">
        <v>126965</v>
      </c>
    </row>
    <row r="3693" spans="1:5" x14ac:dyDescent="0.25">
      <c r="A3693" s="2">
        <v>45638.541666666664</v>
      </c>
      <c r="B3693">
        <v>126820</v>
      </c>
      <c r="C3693">
        <v>126985</v>
      </c>
      <c r="D3693">
        <v>126805</v>
      </c>
      <c r="E3693">
        <v>126910</v>
      </c>
    </row>
    <row r="3694" spans="1:5" x14ac:dyDescent="0.25">
      <c r="A3694" s="2">
        <v>45638.53125</v>
      </c>
      <c r="B3694">
        <v>126830</v>
      </c>
      <c r="C3694">
        <v>126945</v>
      </c>
      <c r="D3694">
        <v>126725</v>
      </c>
      <c r="E3694">
        <v>126820</v>
      </c>
    </row>
    <row r="3695" spans="1:5" x14ac:dyDescent="0.25">
      <c r="A3695" s="2">
        <v>45638.520833333336</v>
      </c>
      <c r="B3695">
        <v>127010</v>
      </c>
      <c r="C3695">
        <v>127020</v>
      </c>
      <c r="D3695">
        <v>126765</v>
      </c>
      <c r="E3695">
        <v>126835</v>
      </c>
    </row>
    <row r="3696" spans="1:5" x14ac:dyDescent="0.25">
      <c r="A3696" s="2">
        <v>45638.510416666664</v>
      </c>
      <c r="B3696">
        <v>126910</v>
      </c>
      <c r="C3696">
        <v>127055</v>
      </c>
      <c r="D3696">
        <v>126910</v>
      </c>
      <c r="E3696">
        <v>127010</v>
      </c>
    </row>
    <row r="3697" spans="1:5" x14ac:dyDescent="0.25">
      <c r="A3697" s="2">
        <v>45638.5</v>
      </c>
      <c r="B3697">
        <v>127320</v>
      </c>
      <c r="C3697">
        <v>127345</v>
      </c>
      <c r="D3697">
        <v>126880</v>
      </c>
      <c r="E3697">
        <v>126905</v>
      </c>
    </row>
    <row r="3698" spans="1:5" x14ac:dyDescent="0.25">
      <c r="A3698" s="2">
        <v>45638.489583333336</v>
      </c>
      <c r="B3698">
        <v>127305</v>
      </c>
      <c r="C3698">
        <v>127410</v>
      </c>
      <c r="D3698">
        <v>127230</v>
      </c>
      <c r="E3698">
        <v>127320</v>
      </c>
    </row>
    <row r="3699" spans="1:5" x14ac:dyDescent="0.25">
      <c r="A3699" s="2">
        <v>45638.479166666664</v>
      </c>
      <c r="B3699">
        <v>127395</v>
      </c>
      <c r="C3699">
        <v>127415</v>
      </c>
      <c r="D3699">
        <v>127045</v>
      </c>
      <c r="E3699">
        <v>127305</v>
      </c>
    </row>
    <row r="3700" spans="1:5" x14ac:dyDescent="0.25">
      <c r="A3700" s="2">
        <v>45638.46875</v>
      </c>
      <c r="B3700">
        <v>127330</v>
      </c>
      <c r="C3700">
        <v>127445</v>
      </c>
      <c r="D3700">
        <v>127205</v>
      </c>
      <c r="E3700">
        <v>127400</v>
      </c>
    </row>
    <row r="3701" spans="1:5" x14ac:dyDescent="0.25">
      <c r="A3701" s="2">
        <v>45638.458333333336</v>
      </c>
      <c r="B3701">
        <v>127615</v>
      </c>
      <c r="C3701">
        <v>127620</v>
      </c>
      <c r="D3701">
        <v>127270</v>
      </c>
      <c r="E3701">
        <v>127325</v>
      </c>
    </row>
    <row r="3702" spans="1:5" x14ac:dyDescent="0.25">
      <c r="A3702" s="2">
        <v>45638.447916666664</v>
      </c>
      <c r="B3702">
        <v>127670</v>
      </c>
      <c r="C3702">
        <v>127785</v>
      </c>
      <c r="D3702">
        <v>127560</v>
      </c>
      <c r="E3702">
        <v>127620</v>
      </c>
    </row>
    <row r="3703" spans="1:5" x14ac:dyDescent="0.25">
      <c r="A3703" s="2">
        <v>45638.4375</v>
      </c>
      <c r="B3703">
        <v>127945</v>
      </c>
      <c r="C3703">
        <v>128000</v>
      </c>
      <c r="D3703">
        <v>127605</v>
      </c>
      <c r="E3703">
        <v>127675</v>
      </c>
    </row>
    <row r="3704" spans="1:5" x14ac:dyDescent="0.25">
      <c r="A3704" s="2">
        <v>45638.427083333336</v>
      </c>
      <c r="B3704">
        <v>128370</v>
      </c>
      <c r="C3704">
        <v>128460</v>
      </c>
      <c r="D3704">
        <v>127805</v>
      </c>
      <c r="E3704">
        <v>127945</v>
      </c>
    </row>
    <row r="3705" spans="1:5" x14ac:dyDescent="0.25">
      <c r="A3705" s="2">
        <v>45638.416666666664</v>
      </c>
      <c r="B3705">
        <v>128495</v>
      </c>
      <c r="C3705">
        <v>128545</v>
      </c>
      <c r="D3705">
        <v>128265</v>
      </c>
      <c r="E3705">
        <v>128370</v>
      </c>
    </row>
    <row r="3706" spans="1:5" x14ac:dyDescent="0.25">
      <c r="A3706" s="2">
        <v>45638.40625</v>
      </c>
      <c r="B3706">
        <v>128730</v>
      </c>
      <c r="C3706">
        <v>128755</v>
      </c>
      <c r="D3706">
        <v>128480</v>
      </c>
      <c r="E3706">
        <v>128495</v>
      </c>
    </row>
    <row r="3707" spans="1:5" x14ac:dyDescent="0.25">
      <c r="A3707" s="2">
        <v>45638.395833333336</v>
      </c>
      <c r="B3707">
        <v>129035</v>
      </c>
      <c r="C3707">
        <v>129080</v>
      </c>
      <c r="D3707">
        <v>128515</v>
      </c>
      <c r="E3707">
        <v>128730</v>
      </c>
    </row>
    <row r="3708" spans="1:5" x14ac:dyDescent="0.25">
      <c r="A3708" s="2">
        <v>45638.385416666664</v>
      </c>
      <c r="B3708">
        <v>129320</v>
      </c>
      <c r="C3708">
        <v>129350</v>
      </c>
      <c r="D3708">
        <v>128790</v>
      </c>
      <c r="E3708">
        <v>129030</v>
      </c>
    </row>
    <row r="3709" spans="1:5" x14ac:dyDescent="0.25">
      <c r="A3709" s="2">
        <v>45638.375</v>
      </c>
      <c r="B3709">
        <v>130260</v>
      </c>
      <c r="C3709">
        <v>130480</v>
      </c>
      <c r="D3709">
        <v>129125</v>
      </c>
      <c r="E3709">
        <v>129320</v>
      </c>
    </row>
    <row r="3710" spans="1:5" x14ac:dyDescent="0.25">
      <c r="A3710" s="2">
        <v>45637.760416666664</v>
      </c>
      <c r="B3710">
        <v>130125</v>
      </c>
      <c r="C3710">
        <v>130275</v>
      </c>
      <c r="D3710">
        <v>130025</v>
      </c>
      <c r="E3710">
        <v>130055</v>
      </c>
    </row>
    <row r="3711" spans="1:5" x14ac:dyDescent="0.25">
      <c r="A3711" s="2">
        <v>45637.75</v>
      </c>
      <c r="B3711">
        <v>129905</v>
      </c>
      <c r="C3711">
        <v>130140</v>
      </c>
      <c r="D3711">
        <v>129775</v>
      </c>
      <c r="E3711">
        <v>130125</v>
      </c>
    </row>
    <row r="3712" spans="1:5" x14ac:dyDescent="0.25">
      <c r="A3712" s="2">
        <v>45637.739583333336</v>
      </c>
      <c r="B3712">
        <v>129555</v>
      </c>
      <c r="C3712">
        <v>129950</v>
      </c>
      <c r="D3712">
        <v>129505</v>
      </c>
      <c r="E3712">
        <v>129905</v>
      </c>
    </row>
    <row r="3713" spans="1:5" x14ac:dyDescent="0.25">
      <c r="A3713" s="2">
        <v>45637.729166666664</v>
      </c>
      <c r="B3713">
        <v>130055</v>
      </c>
      <c r="C3713">
        <v>130085</v>
      </c>
      <c r="D3713">
        <v>129365</v>
      </c>
      <c r="E3713">
        <v>129555</v>
      </c>
    </row>
    <row r="3714" spans="1:5" x14ac:dyDescent="0.25">
      <c r="A3714" s="2">
        <v>45637.71875</v>
      </c>
      <c r="B3714">
        <v>130250</v>
      </c>
      <c r="C3714">
        <v>130370</v>
      </c>
      <c r="D3714">
        <v>130045</v>
      </c>
      <c r="E3714">
        <v>130060</v>
      </c>
    </row>
    <row r="3715" spans="1:5" x14ac:dyDescent="0.25">
      <c r="A3715" s="2">
        <v>45637.708333333336</v>
      </c>
      <c r="B3715">
        <v>130315</v>
      </c>
      <c r="C3715">
        <v>130710</v>
      </c>
      <c r="D3715">
        <v>130145</v>
      </c>
      <c r="E3715">
        <v>130245</v>
      </c>
    </row>
    <row r="3716" spans="1:5" x14ac:dyDescent="0.25">
      <c r="A3716" s="2">
        <v>45637.697916666664</v>
      </c>
      <c r="B3716">
        <v>130525</v>
      </c>
      <c r="C3716">
        <v>131090</v>
      </c>
      <c r="D3716">
        <v>129880</v>
      </c>
      <c r="E3716">
        <v>130320</v>
      </c>
    </row>
    <row r="3717" spans="1:5" x14ac:dyDescent="0.25">
      <c r="A3717" s="2">
        <v>45637.6875</v>
      </c>
      <c r="B3717">
        <v>127980</v>
      </c>
      <c r="C3717">
        <v>131290</v>
      </c>
      <c r="D3717">
        <v>127970</v>
      </c>
      <c r="E3717">
        <v>130525</v>
      </c>
    </row>
    <row r="3718" spans="1:5" x14ac:dyDescent="0.25">
      <c r="A3718" s="2">
        <v>45637.677083333336</v>
      </c>
      <c r="B3718">
        <v>127875</v>
      </c>
      <c r="C3718">
        <v>127990</v>
      </c>
      <c r="D3718">
        <v>127845</v>
      </c>
      <c r="E3718">
        <v>127975</v>
      </c>
    </row>
    <row r="3719" spans="1:5" x14ac:dyDescent="0.25">
      <c r="A3719" s="2">
        <v>45637.666666666664</v>
      </c>
      <c r="B3719">
        <v>127820</v>
      </c>
      <c r="C3719">
        <v>127880</v>
      </c>
      <c r="D3719">
        <v>127815</v>
      </c>
      <c r="E3719">
        <v>127870</v>
      </c>
    </row>
    <row r="3720" spans="1:5" x14ac:dyDescent="0.25">
      <c r="A3720" s="2">
        <v>45637.65625</v>
      </c>
      <c r="B3720">
        <v>127835</v>
      </c>
      <c r="C3720">
        <v>127885</v>
      </c>
      <c r="D3720">
        <v>127750</v>
      </c>
      <c r="E3720">
        <v>127820</v>
      </c>
    </row>
    <row r="3721" spans="1:5" x14ac:dyDescent="0.25">
      <c r="A3721" s="2">
        <v>45637.645833333336</v>
      </c>
      <c r="B3721">
        <v>127980</v>
      </c>
      <c r="C3721">
        <v>127985</v>
      </c>
      <c r="D3721">
        <v>127805</v>
      </c>
      <c r="E3721">
        <v>127835</v>
      </c>
    </row>
    <row r="3722" spans="1:5" x14ac:dyDescent="0.25">
      <c r="A3722" s="2">
        <v>45637.635416666664</v>
      </c>
      <c r="B3722">
        <v>127920</v>
      </c>
      <c r="C3722">
        <v>128000</v>
      </c>
      <c r="D3722">
        <v>127810</v>
      </c>
      <c r="E3722">
        <v>127975</v>
      </c>
    </row>
    <row r="3723" spans="1:5" x14ac:dyDescent="0.25">
      <c r="A3723" s="2">
        <v>45637.625</v>
      </c>
      <c r="B3723">
        <v>128020</v>
      </c>
      <c r="C3723">
        <v>128045</v>
      </c>
      <c r="D3723">
        <v>127885</v>
      </c>
      <c r="E3723">
        <v>127915</v>
      </c>
    </row>
    <row r="3724" spans="1:5" x14ac:dyDescent="0.25">
      <c r="A3724" s="2">
        <v>45637.614583333336</v>
      </c>
      <c r="B3724">
        <v>128015</v>
      </c>
      <c r="C3724">
        <v>128055</v>
      </c>
      <c r="D3724">
        <v>127925</v>
      </c>
      <c r="E3724">
        <v>128020</v>
      </c>
    </row>
    <row r="3725" spans="1:5" x14ac:dyDescent="0.25">
      <c r="A3725" s="2">
        <v>45637.604166666664</v>
      </c>
      <c r="B3725">
        <v>128035</v>
      </c>
      <c r="C3725">
        <v>128080</v>
      </c>
      <c r="D3725">
        <v>127920</v>
      </c>
      <c r="E3725">
        <v>128015</v>
      </c>
    </row>
    <row r="3726" spans="1:5" x14ac:dyDescent="0.25">
      <c r="A3726" s="2">
        <v>45637.59375</v>
      </c>
      <c r="B3726">
        <v>127930</v>
      </c>
      <c r="C3726">
        <v>128090</v>
      </c>
      <c r="D3726">
        <v>127860</v>
      </c>
      <c r="E3726">
        <v>128035</v>
      </c>
    </row>
    <row r="3727" spans="1:5" x14ac:dyDescent="0.25">
      <c r="A3727" s="2">
        <v>45637.583333333336</v>
      </c>
      <c r="B3727">
        <v>127990</v>
      </c>
      <c r="C3727">
        <v>128035</v>
      </c>
      <c r="D3727">
        <v>127900</v>
      </c>
      <c r="E3727">
        <v>127930</v>
      </c>
    </row>
    <row r="3728" spans="1:5" x14ac:dyDescent="0.25">
      <c r="A3728" s="2">
        <v>45637.572916666664</v>
      </c>
      <c r="B3728">
        <v>128100</v>
      </c>
      <c r="C3728">
        <v>128115</v>
      </c>
      <c r="D3728">
        <v>127980</v>
      </c>
      <c r="E3728">
        <v>127985</v>
      </c>
    </row>
    <row r="3729" spans="1:5" x14ac:dyDescent="0.25">
      <c r="A3729" s="2">
        <v>45637.5625</v>
      </c>
      <c r="B3729">
        <v>127955</v>
      </c>
      <c r="C3729">
        <v>128105</v>
      </c>
      <c r="D3729">
        <v>127940</v>
      </c>
      <c r="E3729">
        <v>128095</v>
      </c>
    </row>
    <row r="3730" spans="1:5" x14ac:dyDescent="0.25">
      <c r="A3730" s="2">
        <v>45637.552083333336</v>
      </c>
      <c r="B3730">
        <v>128035</v>
      </c>
      <c r="C3730">
        <v>128095</v>
      </c>
      <c r="D3730">
        <v>127940</v>
      </c>
      <c r="E3730">
        <v>127950</v>
      </c>
    </row>
    <row r="3731" spans="1:5" x14ac:dyDescent="0.25">
      <c r="A3731" s="2">
        <v>45637.541666666664</v>
      </c>
      <c r="B3731">
        <v>127975</v>
      </c>
      <c r="C3731">
        <v>128125</v>
      </c>
      <c r="D3731">
        <v>127900</v>
      </c>
      <c r="E3731">
        <v>128035</v>
      </c>
    </row>
    <row r="3732" spans="1:5" x14ac:dyDescent="0.25">
      <c r="A3732" s="2">
        <v>45637.53125</v>
      </c>
      <c r="B3732">
        <v>127750</v>
      </c>
      <c r="C3732">
        <v>127980</v>
      </c>
      <c r="D3732">
        <v>127710</v>
      </c>
      <c r="E3732">
        <v>127970</v>
      </c>
    </row>
    <row r="3733" spans="1:5" x14ac:dyDescent="0.25">
      <c r="A3733" s="2">
        <v>45637.520833333336</v>
      </c>
      <c r="B3733">
        <v>127760</v>
      </c>
      <c r="C3733">
        <v>127810</v>
      </c>
      <c r="D3733">
        <v>127655</v>
      </c>
      <c r="E3733">
        <v>127755</v>
      </c>
    </row>
    <row r="3734" spans="1:5" x14ac:dyDescent="0.25">
      <c r="A3734" s="2">
        <v>45637.510416666664</v>
      </c>
      <c r="B3734">
        <v>127630</v>
      </c>
      <c r="C3734">
        <v>127775</v>
      </c>
      <c r="D3734">
        <v>127560</v>
      </c>
      <c r="E3734">
        <v>127760</v>
      </c>
    </row>
    <row r="3735" spans="1:5" x14ac:dyDescent="0.25">
      <c r="A3735" s="2">
        <v>45637.5</v>
      </c>
      <c r="B3735">
        <v>127895</v>
      </c>
      <c r="C3735">
        <v>127930</v>
      </c>
      <c r="D3735">
        <v>127525</v>
      </c>
      <c r="E3735">
        <v>127630</v>
      </c>
    </row>
    <row r="3736" spans="1:5" x14ac:dyDescent="0.25">
      <c r="A3736" s="2">
        <v>45637.489583333336</v>
      </c>
      <c r="B3736">
        <v>128055</v>
      </c>
      <c r="C3736">
        <v>128090</v>
      </c>
      <c r="D3736">
        <v>127820</v>
      </c>
      <c r="E3736">
        <v>127890</v>
      </c>
    </row>
    <row r="3737" spans="1:5" x14ac:dyDescent="0.25">
      <c r="A3737" s="2">
        <v>45637.479166666664</v>
      </c>
      <c r="B3737">
        <v>128440</v>
      </c>
      <c r="C3737">
        <v>128445</v>
      </c>
      <c r="D3737">
        <v>128040</v>
      </c>
      <c r="E3737">
        <v>128055</v>
      </c>
    </row>
    <row r="3738" spans="1:5" x14ac:dyDescent="0.25">
      <c r="A3738" s="2">
        <v>45637.46875</v>
      </c>
      <c r="B3738">
        <v>128505</v>
      </c>
      <c r="C3738">
        <v>128615</v>
      </c>
      <c r="D3738">
        <v>128395</v>
      </c>
      <c r="E3738">
        <v>128440</v>
      </c>
    </row>
    <row r="3739" spans="1:5" x14ac:dyDescent="0.25">
      <c r="A3739" s="2">
        <v>45637.458333333336</v>
      </c>
      <c r="B3739">
        <v>128335</v>
      </c>
      <c r="C3739">
        <v>128575</v>
      </c>
      <c r="D3739">
        <v>128330</v>
      </c>
      <c r="E3739">
        <v>128510</v>
      </c>
    </row>
    <row r="3740" spans="1:5" x14ac:dyDescent="0.25">
      <c r="A3740" s="2">
        <v>45637.447916666664</v>
      </c>
      <c r="B3740">
        <v>128700</v>
      </c>
      <c r="C3740">
        <v>128725</v>
      </c>
      <c r="D3740">
        <v>128305</v>
      </c>
      <c r="E3740">
        <v>128335</v>
      </c>
    </row>
    <row r="3741" spans="1:5" x14ac:dyDescent="0.25">
      <c r="A3741" s="2">
        <v>45637.4375</v>
      </c>
      <c r="B3741">
        <v>128800</v>
      </c>
      <c r="C3741">
        <v>128960</v>
      </c>
      <c r="D3741">
        <v>128505</v>
      </c>
      <c r="E3741">
        <v>128695</v>
      </c>
    </row>
    <row r="3742" spans="1:5" x14ac:dyDescent="0.25">
      <c r="A3742" s="2">
        <v>45637.427083333336</v>
      </c>
      <c r="B3742">
        <v>128860</v>
      </c>
      <c r="C3742">
        <v>128860</v>
      </c>
      <c r="D3742">
        <v>128520</v>
      </c>
      <c r="E3742">
        <v>128805</v>
      </c>
    </row>
    <row r="3743" spans="1:5" x14ac:dyDescent="0.25">
      <c r="A3743" s="2">
        <v>45637.416666666664</v>
      </c>
      <c r="B3743">
        <v>128570</v>
      </c>
      <c r="C3743">
        <v>129025</v>
      </c>
      <c r="D3743">
        <v>128455</v>
      </c>
      <c r="E3743">
        <v>128860</v>
      </c>
    </row>
    <row r="3744" spans="1:5" x14ac:dyDescent="0.25">
      <c r="A3744" s="2">
        <v>45637.40625</v>
      </c>
      <c r="B3744">
        <v>128505</v>
      </c>
      <c r="C3744">
        <v>128575</v>
      </c>
      <c r="D3744">
        <v>128375</v>
      </c>
      <c r="E3744">
        <v>128570</v>
      </c>
    </row>
    <row r="3745" spans="1:5" x14ac:dyDescent="0.25">
      <c r="A3745" s="2">
        <v>45637.395833333336</v>
      </c>
      <c r="B3745">
        <v>128525</v>
      </c>
      <c r="C3745">
        <v>128645</v>
      </c>
      <c r="D3745">
        <v>128425</v>
      </c>
      <c r="E3745">
        <v>128505</v>
      </c>
    </row>
    <row r="3746" spans="1:5" x14ac:dyDescent="0.25">
      <c r="A3746" s="2">
        <v>45637.385416666664</v>
      </c>
      <c r="B3746">
        <v>128615</v>
      </c>
      <c r="C3746">
        <v>128730</v>
      </c>
      <c r="D3746">
        <v>128470</v>
      </c>
      <c r="E3746">
        <v>128525</v>
      </c>
    </row>
    <row r="3747" spans="1:5" x14ac:dyDescent="0.25">
      <c r="A3747" s="2">
        <v>45637.375</v>
      </c>
      <c r="B3747">
        <v>128260</v>
      </c>
      <c r="C3747">
        <v>128640</v>
      </c>
      <c r="D3747">
        <v>128140</v>
      </c>
      <c r="E3747">
        <v>128615</v>
      </c>
    </row>
    <row r="3748" spans="1:5" x14ac:dyDescent="0.25">
      <c r="A3748" s="2">
        <v>45636.760416666664</v>
      </c>
      <c r="B3748">
        <v>128445</v>
      </c>
      <c r="C3748">
        <v>128505</v>
      </c>
      <c r="D3748">
        <v>128420</v>
      </c>
      <c r="E3748">
        <v>128465</v>
      </c>
    </row>
    <row r="3749" spans="1:5" x14ac:dyDescent="0.25">
      <c r="A3749" s="2">
        <v>45636.75</v>
      </c>
      <c r="B3749">
        <v>128475</v>
      </c>
      <c r="C3749">
        <v>128520</v>
      </c>
      <c r="D3749">
        <v>128400</v>
      </c>
      <c r="E3749">
        <v>128445</v>
      </c>
    </row>
    <row r="3750" spans="1:5" x14ac:dyDescent="0.25">
      <c r="A3750" s="2">
        <v>45636.739583333336</v>
      </c>
      <c r="B3750">
        <v>128500</v>
      </c>
      <c r="C3750">
        <v>128545</v>
      </c>
      <c r="D3750">
        <v>128440</v>
      </c>
      <c r="E3750">
        <v>128470</v>
      </c>
    </row>
    <row r="3751" spans="1:5" x14ac:dyDescent="0.25">
      <c r="A3751" s="2">
        <v>45636.729166666664</v>
      </c>
      <c r="B3751">
        <v>128505</v>
      </c>
      <c r="C3751">
        <v>128520</v>
      </c>
      <c r="D3751">
        <v>128415</v>
      </c>
      <c r="E3751">
        <v>128495</v>
      </c>
    </row>
    <row r="3752" spans="1:5" x14ac:dyDescent="0.25">
      <c r="A3752" s="2">
        <v>45636.71875</v>
      </c>
      <c r="B3752">
        <v>128410</v>
      </c>
      <c r="C3752">
        <v>128580</v>
      </c>
      <c r="D3752">
        <v>128360</v>
      </c>
      <c r="E3752">
        <v>128505</v>
      </c>
    </row>
    <row r="3753" spans="1:5" x14ac:dyDescent="0.25">
      <c r="A3753" s="2">
        <v>45636.708333333336</v>
      </c>
      <c r="B3753">
        <v>128390</v>
      </c>
      <c r="C3753">
        <v>128470</v>
      </c>
      <c r="D3753">
        <v>128360</v>
      </c>
      <c r="E3753">
        <v>128415</v>
      </c>
    </row>
    <row r="3754" spans="1:5" x14ac:dyDescent="0.25">
      <c r="A3754" s="2">
        <v>45636.697916666664</v>
      </c>
      <c r="B3754">
        <v>128350</v>
      </c>
      <c r="C3754">
        <v>128435</v>
      </c>
      <c r="D3754">
        <v>128285</v>
      </c>
      <c r="E3754">
        <v>128390</v>
      </c>
    </row>
    <row r="3755" spans="1:5" x14ac:dyDescent="0.25">
      <c r="A3755" s="2">
        <v>45636.6875</v>
      </c>
      <c r="B3755">
        <v>128210</v>
      </c>
      <c r="C3755">
        <v>128385</v>
      </c>
      <c r="D3755">
        <v>128205</v>
      </c>
      <c r="E3755">
        <v>128345</v>
      </c>
    </row>
    <row r="3756" spans="1:5" x14ac:dyDescent="0.25">
      <c r="A3756" s="2">
        <v>45636.677083333336</v>
      </c>
      <c r="B3756">
        <v>128180</v>
      </c>
      <c r="C3756">
        <v>128320</v>
      </c>
      <c r="D3756">
        <v>128155</v>
      </c>
      <c r="E3756">
        <v>128210</v>
      </c>
    </row>
    <row r="3757" spans="1:5" x14ac:dyDescent="0.25">
      <c r="A3757" s="2">
        <v>45636.666666666664</v>
      </c>
      <c r="B3757">
        <v>128110</v>
      </c>
      <c r="C3757">
        <v>128210</v>
      </c>
      <c r="D3757">
        <v>128050</v>
      </c>
      <c r="E3757">
        <v>128185</v>
      </c>
    </row>
    <row r="3758" spans="1:5" x14ac:dyDescent="0.25">
      <c r="A3758" s="2">
        <v>45636.65625</v>
      </c>
      <c r="B3758">
        <v>128155</v>
      </c>
      <c r="C3758">
        <v>128160</v>
      </c>
      <c r="D3758">
        <v>128075</v>
      </c>
      <c r="E3758">
        <v>128110</v>
      </c>
    </row>
    <row r="3759" spans="1:5" x14ac:dyDescent="0.25">
      <c r="A3759" s="2">
        <v>45636.645833333336</v>
      </c>
      <c r="B3759">
        <v>128120</v>
      </c>
      <c r="C3759">
        <v>128190</v>
      </c>
      <c r="D3759">
        <v>128085</v>
      </c>
      <c r="E3759">
        <v>128155</v>
      </c>
    </row>
    <row r="3760" spans="1:5" x14ac:dyDescent="0.25">
      <c r="A3760" s="2">
        <v>45636.635416666664</v>
      </c>
      <c r="B3760">
        <v>128085</v>
      </c>
      <c r="C3760">
        <v>128205</v>
      </c>
      <c r="D3760">
        <v>128055</v>
      </c>
      <c r="E3760">
        <v>128120</v>
      </c>
    </row>
    <row r="3761" spans="1:5" x14ac:dyDescent="0.25">
      <c r="A3761" s="2">
        <v>45636.625</v>
      </c>
      <c r="B3761">
        <v>128175</v>
      </c>
      <c r="C3761">
        <v>128235</v>
      </c>
      <c r="D3761">
        <v>128060</v>
      </c>
      <c r="E3761">
        <v>128080</v>
      </c>
    </row>
    <row r="3762" spans="1:5" x14ac:dyDescent="0.25">
      <c r="A3762" s="2">
        <v>45636.614583333336</v>
      </c>
      <c r="B3762">
        <v>128065</v>
      </c>
      <c r="C3762">
        <v>128215</v>
      </c>
      <c r="D3762">
        <v>128055</v>
      </c>
      <c r="E3762">
        <v>128175</v>
      </c>
    </row>
    <row r="3763" spans="1:5" x14ac:dyDescent="0.25">
      <c r="A3763" s="2">
        <v>45636.604166666664</v>
      </c>
      <c r="B3763">
        <v>128180</v>
      </c>
      <c r="C3763">
        <v>128220</v>
      </c>
      <c r="D3763">
        <v>128005</v>
      </c>
      <c r="E3763">
        <v>128065</v>
      </c>
    </row>
    <row r="3764" spans="1:5" x14ac:dyDescent="0.25">
      <c r="A3764" s="2">
        <v>45636.59375</v>
      </c>
      <c r="B3764">
        <v>128200</v>
      </c>
      <c r="C3764">
        <v>128235</v>
      </c>
      <c r="D3764">
        <v>128115</v>
      </c>
      <c r="E3764">
        <v>128180</v>
      </c>
    </row>
    <row r="3765" spans="1:5" x14ac:dyDescent="0.25">
      <c r="A3765" s="2">
        <v>45636.583333333336</v>
      </c>
      <c r="B3765">
        <v>128150</v>
      </c>
      <c r="C3765">
        <v>128255</v>
      </c>
      <c r="D3765">
        <v>128120</v>
      </c>
      <c r="E3765">
        <v>128200</v>
      </c>
    </row>
    <row r="3766" spans="1:5" x14ac:dyDescent="0.25">
      <c r="A3766" s="2">
        <v>45636.572916666664</v>
      </c>
      <c r="B3766">
        <v>128025</v>
      </c>
      <c r="C3766">
        <v>128190</v>
      </c>
      <c r="D3766">
        <v>127970</v>
      </c>
      <c r="E3766">
        <v>128150</v>
      </c>
    </row>
    <row r="3767" spans="1:5" x14ac:dyDescent="0.25">
      <c r="A3767" s="2">
        <v>45636.5625</v>
      </c>
      <c r="B3767">
        <v>128065</v>
      </c>
      <c r="C3767">
        <v>128120</v>
      </c>
      <c r="D3767">
        <v>128000</v>
      </c>
      <c r="E3767">
        <v>128030</v>
      </c>
    </row>
    <row r="3768" spans="1:5" x14ac:dyDescent="0.25">
      <c r="A3768" s="2">
        <v>45636.552083333336</v>
      </c>
      <c r="B3768">
        <v>128215</v>
      </c>
      <c r="C3768">
        <v>128215</v>
      </c>
      <c r="D3768">
        <v>128030</v>
      </c>
      <c r="E3768">
        <v>128060</v>
      </c>
    </row>
    <row r="3769" spans="1:5" x14ac:dyDescent="0.25">
      <c r="A3769" s="2">
        <v>45636.541666666664</v>
      </c>
      <c r="B3769">
        <v>128325</v>
      </c>
      <c r="C3769">
        <v>128340</v>
      </c>
      <c r="D3769">
        <v>128120</v>
      </c>
      <c r="E3769">
        <v>128215</v>
      </c>
    </row>
    <row r="3770" spans="1:5" x14ac:dyDescent="0.25">
      <c r="A3770" s="2">
        <v>45636.53125</v>
      </c>
      <c r="B3770">
        <v>128485</v>
      </c>
      <c r="C3770">
        <v>128505</v>
      </c>
      <c r="D3770">
        <v>128270</v>
      </c>
      <c r="E3770">
        <v>128325</v>
      </c>
    </row>
    <row r="3771" spans="1:5" x14ac:dyDescent="0.25">
      <c r="A3771" s="2">
        <v>45636.520833333336</v>
      </c>
      <c r="B3771">
        <v>128335</v>
      </c>
      <c r="C3771">
        <v>128520</v>
      </c>
      <c r="D3771">
        <v>128325</v>
      </c>
      <c r="E3771">
        <v>128490</v>
      </c>
    </row>
    <row r="3772" spans="1:5" x14ac:dyDescent="0.25">
      <c r="A3772" s="2">
        <v>45636.510416666664</v>
      </c>
      <c r="B3772">
        <v>128325</v>
      </c>
      <c r="C3772">
        <v>128400</v>
      </c>
      <c r="D3772">
        <v>128190</v>
      </c>
      <c r="E3772">
        <v>128335</v>
      </c>
    </row>
    <row r="3773" spans="1:5" x14ac:dyDescent="0.25">
      <c r="A3773" s="2">
        <v>45636.5</v>
      </c>
      <c r="B3773">
        <v>128395</v>
      </c>
      <c r="C3773">
        <v>128465</v>
      </c>
      <c r="D3773">
        <v>128240</v>
      </c>
      <c r="E3773">
        <v>128320</v>
      </c>
    </row>
    <row r="3774" spans="1:5" x14ac:dyDescent="0.25">
      <c r="A3774" s="2">
        <v>45636.489583333336</v>
      </c>
      <c r="B3774">
        <v>128450</v>
      </c>
      <c r="C3774">
        <v>128485</v>
      </c>
      <c r="D3774">
        <v>128290</v>
      </c>
      <c r="E3774">
        <v>128395</v>
      </c>
    </row>
    <row r="3775" spans="1:5" x14ac:dyDescent="0.25">
      <c r="A3775" s="2">
        <v>45636.479166666664</v>
      </c>
      <c r="B3775">
        <v>128410</v>
      </c>
      <c r="C3775">
        <v>128740</v>
      </c>
      <c r="D3775">
        <v>128350</v>
      </c>
      <c r="E3775">
        <v>128445</v>
      </c>
    </row>
    <row r="3776" spans="1:5" x14ac:dyDescent="0.25">
      <c r="A3776" s="2">
        <v>45636.46875</v>
      </c>
      <c r="B3776">
        <v>128285</v>
      </c>
      <c r="C3776">
        <v>128425</v>
      </c>
      <c r="D3776">
        <v>128110</v>
      </c>
      <c r="E3776">
        <v>128410</v>
      </c>
    </row>
    <row r="3777" spans="1:5" x14ac:dyDescent="0.25">
      <c r="A3777" s="2">
        <v>45636.458333333336</v>
      </c>
      <c r="B3777">
        <v>128310</v>
      </c>
      <c r="C3777">
        <v>128455</v>
      </c>
      <c r="D3777">
        <v>128200</v>
      </c>
      <c r="E3777">
        <v>128285</v>
      </c>
    </row>
    <row r="3778" spans="1:5" x14ac:dyDescent="0.25">
      <c r="A3778" s="2">
        <v>45636.447916666664</v>
      </c>
      <c r="B3778">
        <v>128585</v>
      </c>
      <c r="C3778">
        <v>128625</v>
      </c>
      <c r="D3778">
        <v>128305</v>
      </c>
      <c r="E3778">
        <v>128310</v>
      </c>
    </row>
    <row r="3779" spans="1:5" x14ac:dyDescent="0.25">
      <c r="A3779" s="2">
        <v>45636.4375</v>
      </c>
      <c r="B3779">
        <v>128290</v>
      </c>
      <c r="C3779">
        <v>128750</v>
      </c>
      <c r="D3779">
        <v>128260</v>
      </c>
      <c r="E3779">
        <v>128585</v>
      </c>
    </row>
    <row r="3780" spans="1:5" x14ac:dyDescent="0.25">
      <c r="A3780" s="2">
        <v>45636.427083333336</v>
      </c>
      <c r="B3780">
        <v>128110</v>
      </c>
      <c r="C3780">
        <v>128345</v>
      </c>
      <c r="D3780">
        <v>127905</v>
      </c>
      <c r="E3780">
        <v>128290</v>
      </c>
    </row>
    <row r="3781" spans="1:5" x14ac:dyDescent="0.25">
      <c r="A3781" s="2">
        <v>45636.416666666664</v>
      </c>
      <c r="B3781">
        <v>128450</v>
      </c>
      <c r="C3781">
        <v>128545</v>
      </c>
      <c r="D3781">
        <v>128015</v>
      </c>
      <c r="E3781">
        <v>128105</v>
      </c>
    </row>
    <row r="3782" spans="1:5" x14ac:dyDescent="0.25">
      <c r="A3782" s="2">
        <v>45636.40625</v>
      </c>
      <c r="B3782">
        <v>128315</v>
      </c>
      <c r="C3782">
        <v>128500</v>
      </c>
      <c r="D3782">
        <v>128290</v>
      </c>
      <c r="E3782">
        <v>128450</v>
      </c>
    </row>
    <row r="3783" spans="1:5" x14ac:dyDescent="0.25">
      <c r="A3783" s="2">
        <v>45636.395833333336</v>
      </c>
      <c r="B3783">
        <v>128055</v>
      </c>
      <c r="C3783">
        <v>128355</v>
      </c>
      <c r="D3783">
        <v>128000</v>
      </c>
      <c r="E3783">
        <v>128320</v>
      </c>
    </row>
    <row r="3784" spans="1:5" x14ac:dyDescent="0.25">
      <c r="A3784" s="2">
        <v>45636.385416666664</v>
      </c>
      <c r="B3784">
        <v>127965</v>
      </c>
      <c r="C3784">
        <v>128325</v>
      </c>
      <c r="D3784">
        <v>127870</v>
      </c>
      <c r="E3784">
        <v>128055</v>
      </c>
    </row>
    <row r="3785" spans="1:5" x14ac:dyDescent="0.25">
      <c r="A3785" s="2">
        <v>45636.375</v>
      </c>
      <c r="B3785">
        <v>128260</v>
      </c>
      <c r="C3785">
        <v>128610</v>
      </c>
      <c r="D3785">
        <v>127860</v>
      </c>
      <c r="E3785">
        <v>127970</v>
      </c>
    </row>
    <row r="3786" spans="1:5" x14ac:dyDescent="0.25">
      <c r="A3786" s="2">
        <v>45635.760416666664</v>
      </c>
      <c r="B3786">
        <v>127460</v>
      </c>
      <c r="C3786">
        <v>127470</v>
      </c>
      <c r="D3786">
        <v>127325</v>
      </c>
      <c r="E3786">
        <v>127390</v>
      </c>
    </row>
    <row r="3787" spans="1:5" x14ac:dyDescent="0.25">
      <c r="A3787" s="2">
        <v>45635.75</v>
      </c>
      <c r="B3787">
        <v>127475</v>
      </c>
      <c r="C3787">
        <v>127510</v>
      </c>
      <c r="D3787">
        <v>127440</v>
      </c>
      <c r="E3787">
        <v>127465</v>
      </c>
    </row>
    <row r="3788" spans="1:5" x14ac:dyDescent="0.25">
      <c r="A3788" s="2">
        <v>45635.739583333336</v>
      </c>
      <c r="B3788">
        <v>127480</v>
      </c>
      <c r="C3788">
        <v>127535</v>
      </c>
      <c r="D3788">
        <v>127435</v>
      </c>
      <c r="E3788">
        <v>127480</v>
      </c>
    </row>
    <row r="3789" spans="1:5" x14ac:dyDescent="0.25">
      <c r="A3789" s="2">
        <v>45635.729166666664</v>
      </c>
      <c r="B3789">
        <v>127475</v>
      </c>
      <c r="C3789">
        <v>127515</v>
      </c>
      <c r="D3789">
        <v>127405</v>
      </c>
      <c r="E3789">
        <v>127480</v>
      </c>
    </row>
    <row r="3790" spans="1:5" x14ac:dyDescent="0.25">
      <c r="A3790" s="2">
        <v>45635.71875</v>
      </c>
      <c r="B3790">
        <v>127510</v>
      </c>
      <c r="C3790">
        <v>127515</v>
      </c>
      <c r="D3790">
        <v>127405</v>
      </c>
      <c r="E3790">
        <v>127475</v>
      </c>
    </row>
    <row r="3791" spans="1:5" x14ac:dyDescent="0.25">
      <c r="A3791" s="2">
        <v>45635.708333333336</v>
      </c>
      <c r="B3791">
        <v>127420</v>
      </c>
      <c r="C3791">
        <v>127570</v>
      </c>
      <c r="D3791">
        <v>127410</v>
      </c>
      <c r="E3791">
        <v>127510</v>
      </c>
    </row>
    <row r="3792" spans="1:5" x14ac:dyDescent="0.25">
      <c r="A3792" s="2">
        <v>45635.697916666664</v>
      </c>
      <c r="B3792">
        <v>127495</v>
      </c>
      <c r="C3792">
        <v>127535</v>
      </c>
      <c r="D3792">
        <v>127410</v>
      </c>
      <c r="E3792">
        <v>127425</v>
      </c>
    </row>
    <row r="3793" spans="1:5" x14ac:dyDescent="0.25">
      <c r="A3793" s="2">
        <v>45635.6875</v>
      </c>
      <c r="B3793">
        <v>127485</v>
      </c>
      <c r="C3793">
        <v>127540</v>
      </c>
      <c r="D3793">
        <v>127445</v>
      </c>
      <c r="E3793">
        <v>127490</v>
      </c>
    </row>
    <row r="3794" spans="1:5" x14ac:dyDescent="0.25">
      <c r="A3794" s="2">
        <v>45635.677083333336</v>
      </c>
      <c r="B3794">
        <v>127400</v>
      </c>
      <c r="C3794">
        <v>127490</v>
      </c>
      <c r="D3794">
        <v>127350</v>
      </c>
      <c r="E3794">
        <v>127485</v>
      </c>
    </row>
    <row r="3795" spans="1:5" x14ac:dyDescent="0.25">
      <c r="A3795" s="2">
        <v>45635.666666666664</v>
      </c>
      <c r="B3795">
        <v>127330</v>
      </c>
      <c r="C3795">
        <v>127495</v>
      </c>
      <c r="D3795">
        <v>127310</v>
      </c>
      <c r="E3795">
        <v>127400</v>
      </c>
    </row>
    <row r="3796" spans="1:5" x14ac:dyDescent="0.25">
      <c r="A3796" s="2">
        <v>45635.65625</v>
      </c>
      <c r="B3796">
        <v>127385</v>
      </c>
      <c r="C3796">
        <v>127430</v>
      </c>
      <c r="D3796">
        <v>127295</v>
      </c>
      <c r="E3796">
        <v>127325</v>
      </c>
    </row>
    <row r="3797" spans="1:5" x14ac:dyDescent="0.25">
      <c r="A3797" s="2">
        <v>45635.645833333336</v>
      </c>
      <c r="B3797">
        <v>127405</v>
      </c>
      <c r="C3797">
        <v>127430</v>
      </c>
      <c r="D3797">
        <v>127330</v>
      </c>
      <c r="E3797">
        <v>127380</v>
      </c>
    </row>
    <row r="3798" spans="1:5" x14ac:dyDescent="0.25">
      <c r="A3798" s="2">
        <v>45635.635416666664</v>
      </c>
      <c r="B3798">
        <v>127550</v>
      </c>
      <c r="C3798">
        <v>127570</v>
      </c>
      <c r="D3798">
        <v>127385</v>
      </c>
      <c r="E3798">
        <v>127405</v>
      </c>
    </row>
    <row r="3799" spans="1:5" x14ac:dyDescent="0.25">
      <c r="A3799" s="2">
        <v>45635.625</v>
      </c>
      <c r="B3799">
        <v>127425</v>
      </c>
      <c r="C3799">
        <v>127565</v>
      </c>
      <c r="D3799">
        <v>127395</v>
      </c>
      <c r="E3799">
        <v>127545</v>
      </c>
    </row>
    <row r="3800" spans="1:5" x14ac:dyDescent="0.25">
      <c r="A3800" s="2">
        <v>45635.614583333336</v>
      </c>
      <c r="B3800">
        <v>127545</v>
      </c>
      <c r="C3800">
        <v>127595</v>
      </c>
      <c r="D3800">
        <v>127420</v>
      </c>
      <c r="E3800">
        <v>127420</v>
      </c>
    </row>
    <row r="3801" spans="1:5" x14ac:dyDescent="0.25">
      <c r="A3801" s="2">
        <v>45635.604166666664</v>
      </c>
      <c r="B3801">
        <v>127465</v>
      </c>
      <c r="C3801">
        <v>127560</v>
      </c>
      <c r="D3801">
        <v>127430</v>
      </c>
      <c r="E3801">
        <v>127545</v>
      </c>
    </row>
    <row r="3802" spans="1:5" x14ac:dyDescent="0.25">
      <c r="A3802" s="2">
        <v>45635.59375</v>
      </c>
      <c r="B3802">
        <v>127545</v>
      </c>
      <c r="C3802">
        <v>127650</v>
      </c>
      <c r="D3802">
        <v>127390</v>
      </c>
      <c r="E3802">
        <v>127465</v>
      </c>
    </row>
    <row r="3803" spans="1:5" x14ac:dyDescent="0.25">
      <c r="A3803" s="2">
        <v>45635.583333333336</v>
      </c>
      <c r="B3803">
        <v>127440</v>
      </c>
      <c r="C3803">
        <v>127625</v>
      </c>
      <c r="D3803">
        <v>127385</v>
      </c>
      <c r="E3803">
        <v>127545</v>
      </c>
    </row>
    <row r="3804" spans="1:5" x14ac:dyDescent="0.25">
      <c r="A3804" s="2">
        <v>45635.572916666664</v>
      </c>
      <c r="B3804">
        <v>127450</v>
      </c>
      <c r="C3804">
        <v>127470</v>
      </c>
      <c r="D3804">
        <v>127370</v>
      </c>
      <c r="E3804">
        <v>127440</v>
      </c>
    </row>
    <row r="3805" spans="1:5" x14ac:dyDescent="0.25">
      <c r="A3805" s="2">
        <v>45635.5625</v>
      </c>
      <c r="B3805">
        <v>127390</v>
      </c>
      <c r="C3805">
        <v>127470</v>
      </c>
      <c r="D3805">
        <v>127185</v>
      </c>
      <c r="E3805">
        <v>127450</v>
      </c>
    </row>
    <row r="3806" spans="1:5" x14ac:dyDescent="0.25">
      <c r="A3806" s="2">
        <v>45635.552083333336</v>
      </c>
      <c r="B3806">
        <v>127390</v>
      </c>
      <c r="C3806">
        <v>127490</v>
      </c>
      <c r="D3806">
        <v>127335</v>
      </c>
      <c r="E3806">
        <v>127395</v>
      </c>
    </row>
    <row r="3807" spans="1:5" x14ac:dyDescent="0.25">
      <c r="A3807" s="2">
        <v>45635.541666666664</v>
      </c>
      <c r="B3807">
        <v>127435</v>
      </c>
      <c r="C3807">
        <v>127490</v>
      </c>
      <c r="D3807">
        <v>127360</v>
      </c>
      <c r="E3807">
        <v>127395</v>
      </c>
    </row>
    <row r="3808" spans="1:5" x14ac:dyDescent="0.25">
      <c r="A3808" s="2">
        <v>45635.53125</v>
      </c>
      <c r="B3808">
        <v>127415</v>
      </c>
      <c r="C3808">
        <v>127520</v>
      </c>
      <c r="D3808">
        <v>127370</v>
      </c>
      <c r="E3808">
        <v>127440</v>
      </c>
    </row>
    <row r="3809" spans="1:5" x14ac:dyDescent="0.25">
      <c r="A3809" s="2">
        <v>45635.520833333336</v>
      </c>
      <c r="B3809">
        <v>127275</v>
      </c>
      <c r="C3809">
        <v>127580</v>
      </c>
      <c r="D3809">
        <v>127265</v>
      </c>
      <c r="E3809">
        <v>127415</v>
      </c>
    </row>
    <row r="3810" spans="1:5" x14ac:dyDescent="0.25">
      <c r="A3810" s="2">
        <v>45635.510416666664</v>
      </c>
      <c r="B3810">
        <v>127585</v>
      </c>
      <c r="C3810">
        <v>127625</v>
      </c>
      <c r="D3810">
        <v>127225</v>
      </c>
      <c r="E3810">
        <v>127270</v>
      </c>
    </row>
    <row r="3811" spans="1:5" x14ac:dyDescent="0.25">
      <c r="A3811" s="2">
        <v>45635.5</v>
      </c>
      <c r="B3811">
        <v>127540</v>
      </c>
      <c r="C3811">
        <v>127770</v>
      </c>
      <c r="D3811">
        <v>127500</v>
      </c>
      <c r="E3811">
        <v>127585</v>
      </c>
    </row>
    <row r="3812" spans="1:5" x14ac:dyDescent="0.25">
      <c r="A3812" s="2">
        <v>45635.489583333336</v>
      </c>
      <c r="B3812">
        <v>127625</v>
      </c>
      <c r="C3812">
        <v>127760</v>
      </c>
      <c r="D3812">
        <v>127525</v>
      </c>
      <c r="E3812">
        <v>127540</v>
      </c>
    </row>
    <row r="3813" spans="1:5" x14ac:dyDescent="0.25">
      <c r="A3813" s="2">
        <v>45635.479166666664</v>
      </c>
      <c r="B3813">
        <v>127370</v>
      </c>
      <c r="C3813">
        <v>127735</v>
      </c>
      <c r="D3813">
        <v>127360</v>
      </c>
      <c r="E3813">
        <v>127620</v>
      </c>
    </row>
    <row r="3814" spans="1:5" x14ac:dyDescent="0.25">
      <c r="A3814" s="2">
        <v>45635.46875</v>
      </c>
      <c r="B3814">
        <v>127445</v>
      </c>
      <c r="C3814">
        <v>127520</v>
      </c>
      <c r="D3814">
        <v>127345</v>
      </c>
      <c r="E3814">
        <v>127370</v>
      </c>
    </row>
    <row r="3815" spans="1:5" x14ac:dyDescent="0.25">
      <c r="A3815" s="2">
        <v>45635.458333333336</v>
      </c>
      <c r="B3815">
        <v>127335</v>
      </c>
      <c r="C3815">
        <v>127565</v>
      </c>
      <c r="D3815">
        <v>127280</v>
      </c>
      <c r="E3815">
        <v>127450</v>
      </c>
    </row>
    <row r="3816" spans="1:5" x14ac:dyDescent="0.25">
      <c r="A3816" s="2">
        <v>45635.447916666664</v>
      </c>
      <c r="B3816">
        <v>127295</v>
      </c>
      <c r="C3816">
        <v>127495</v>
      </c>
      <c r="D3816">
        <v>127255</v>
      </c>
      <c r="E3816">
        <v>127335</v>
      </c>
    </row>
    <row r="3817" spans="1:5" x14ac:dyDescent="0.25">
      <c r="A3817" s="2">
        <v>45635.4375</v>
      </c>
      <c r="B3817">
        <v>127160</v>
      </c>
      <c r="C3817">
        <v>127335</v>
      </c>
      <c r="D3817">
        <v>126980</v>
      </c>
      <c r="E3817">
        <v>127295</v>
      </c>
    </row>
    <row r="3818" spans="1:5" x14ac:dyDescent="0.25">
      <c r="A3818" s="2">
        <v>45635.427083333336</v>
      </c>
      <c r="B3818">
        <v>127295</v>
      </c>
      <c r="C3818">
        <v>127310</v>
      </c>
      <c r="D3818">
        <v>127050</v>
      </c>
      <c r="E3818">
        <v>127155</v>
      </c>
    </row>
    <row r="3819" spans="1:5" x14ac:dyDescent="0.25">
      <c r="A3819" s="2">
        <v>45635.416666666664</v>
      </c>
      <c r="B3819">
        <v>126795</v>
      </c>
      <c r="C3819">
        <v>127315</v>
      </c>
      <c r="D3819">
        <v>126745</v>
      </c>
      <c r="E3819">
        <v>127300</v>
      </c>
    </row>
    <row r="3820" spans="1:5" x14ac:dyDescent="0.25">
      <c r="A3820" s="2">
        <v>45635.40625</v>
      </c>
      <c r="B3820">
        <v>126710</v>
      </c>
      <c r="C3820">
        <v>126900</v>
      </c>
      <c r="D3820">
        <v>126680</v>
      </c>
      <c r="E3820">
        <v>126795</v>
      </c>
    </row>
    <row r="3821" spans="1:5" x14ac:dyDescent="0.25">
      <c r="A3821" s="2">
        <v>45635.395833333336</v>
      </c>
      <c r="B3821">
        <v>126695</v>
      </c>
      <c r="C3821">
        <v>126785</v>
      </c>
      <c r="D3821">
        <v>126650</v>
      </c>
      <c r="E3821">
        <v>126710</v>
      </c>
    </row>
    <row r="3822" spans="1:5" x14ac:dyDescent="0.25">
      <c r="A3822" s="2">
        <v>45635.385416666664</v>
      </c>
      <c r="B3822">
        <v>126570</v>
      </c>
      <c r="C3822">
        <v>126710</v>
      </c>
      <c r="D3822">
        <v>126565</v>
      </c>
      <c r="E3822">
        <v>126695</v>
      </c>
    </row>
    <row r="3823" spans="1:5" x14ac:dyDescent="0.25">
      <c r="A3823" s="2">
        <v>45635.375</v>
      </c>
      <c r="B3823">
        <v>126740</v>
      </c>
      <c r="C3823">
        <v>126765</v>
      </c>
      <c r="D3823">
        <v>126505</v>
      </c>
      <c r="E3823">
        <v>126570</v>
      </c>
    </row>
    <row r="3824" spans="1:5" x14ac:dyDescent="0.25">
      <c r="A3824" s="2">
        <v>45632.760416666664</v>
      </c>
      <c r="B3824">
        <v>126045</v>
      </c>
      <c r="C3824">
        <v>126170</v>
      </c>
      <c r="D3824">
        <v>126020</v>
      </c>
      <c r="E3824">
        <v>126100</v>
      </c>
    </row>
    <row r="3825" spans="1:5" x14ac:dyDescent="0.25">
      <c r="A3825" s="2">
        <v>45632.75</v>
      </c>
      <c r="B3825">
        <v>126030</v>
      </c>
      <c r="C3825">
        <v>126155</v>
      </c>
      <c r="D3825">
        <v>126005</v>
      </c>
      <c r="E3825">
        <v>126050</v>
      </c>
    </row>
    <row r="3826" spans="1:5" x14ac:dyDescent="0.25">
      <c r="A3826" s="2">
        <v>45632.739583333336</v>
      </c>
      <c r="B3826">
        <v>126160</v>
      </c>
      <c r="C3826">
        <v>126235</v>
      </c>
      <c r="D3826">
        <v>126005</v>
      </c>
      <c r="E3826">
        <v>126025</v>
      </c>
    </row>
    <row r="3827" spans="1:5" x14ac:dyDescent="0.25">
      <c r="A3827" s="2">
        <v>45632.729166666664</v>
      </c>
      <c r="B3827">
        <v>126325</v>
      </c>
      <c r="C3827">
        <v>126365</v>
      </c>
      <c r="D3827">
        <v>126080</v>
      </c>
      <c r="E3827">
        <v>126165</v>
      </c>
    </row>
    <row r="3828" spans="1:5" x14ac:dyDescent="0.25">
      <c r="A3828" s="2">
        <v>45632.71875</v>
      </c>
      <c r="B3828">
        <v>126320</v>
      </c>
      <c r="C3828">
        <v>126385</v>
      </c>
      <c r="D3828">
        <v>126275</v>
      </c>
      <c r="E3828">
        <v>126320</v>
      </c>
    </row>
    <row r="3829" spans="1:5" x14ac:dyDescent="0.25">
      <c r="A3829" s="2">
        <v>45632.708333333336</v>
      </c>
      <c r="B3829">
        <v>126330</v>
      </c>
      <c r="C3829">
        <v>126455</v>
      </c>
      <c r="D3829">
        <v>126285</v>
      </c>
      <c r="E3829">
        <v>126325</v>
      </c>
    </row>
    <row r="3830" spans="1:5" x14ac:dyDescent="0.25">
      <c r="A3830" s="2">
        <v>45632.697916666664</v>
      </c>
      <c r="B3830">
        <v>126225</v>
      </c>
      <c r="C3830">
        <v>126405</v>
      </c>
      <c r="D3830">
        <v>126215</v>
      </c>
      <c r="E3830">
        <v>126330</v>
      </c>
    </row>
    <row r="3831" spans="1:5" x14ac:dyDescent="0.25">
      <c r="A3831" s="2">
        <v>45632.6875</v>
      </c>
      <c r="B3831">
        <v>126185</v>
      </c>
      <c r="C3831">
        <v>126230</v>
      </c>
      <c r="D3831">
        <v>126140</v>
      </c>
      <c r="E3831">
        <v>126220</v>
      </c>
    </row>
    <row r="3832" spans="1:5" x14ac:dyDescent="0.25">
      <c r="A3832" s="2">
        <v>45632.677083333336</v>
      </c>
      <c r="B3832">
        <v>126185</v>
      </c>
      <c r="C3832">
        <v>126255</v>
      </c>
      <c r="D3832">
        <v>126165</v>
      </c>
      <c r="E3832">
        <v>126185</v>
      </c>
    </row>
    <row r="3833" spans="1:5" x14ac:dyDescent="0.25">
      <c r="A3833" s="2">
        <v>45632.666666666664</v>
      </c>
      <c r="B3833">
        <v>126115</v>
      </c>
      <c r="C3833">
        <v>126195</v>
      </c>
      <c r="D3833">
        <v>126065</v>
      </c>
      <c r="E3833">
        <v>126185</v>
      </c>
    </row>
    <row r="3834" spans="1:5" x14ac:dyDescent="0.25">
      <c r="A3834" s="2">
        <v>45632.65625</v>
      </c>
      <c r="B3834">
        <v>126235</v>
      </c>
      <c r="C3834">
        <v>126240</v>
      </c>
      <c r="D3834">
        <v>126085</v>
      </c>
      <c r="E3834">
        <v>126115</v>
      </c>
    </row>
    <row r="3835" spans="1:5" x14ac:dyDescent="0.25">
      <c r="A3835" s="2">
        <v>45632.645833333336</v>
      </c>
      <c r="B3835">
        <v>126135</v>
      </c>
      <c r="C3835">
        <v>126245</v>
      </c>
      <c r="D3835">
        <v>126105</v>
      </c>
      <c r="E3835">
        <v>126240</v>
      </c>
    </row>
    <row r="3836" spans="1:5" x14ac:dyDescent="0.25">
      <c r="A3836" s="2">
        <v>45632.635416666664</v>
      </c>
      <c r="B3836">
        <v>126130</v>
      </c>
      <c r="C3836">
        <v>126210</v>
      </c>
      <c r="D3836">
        <v>125985</v>
      </c>
      <c r="E3836">
        <v>126135</v>
      </c>
    </row>
    <row r="3837" spans="1:5" x14ac:dyDescent="0.25">
      <c r="A3837" s="2">
        <v>45632.625</v>
      </c>
      <c r="B3837">
        <v>126190</v>
      </c>
      <c r="C3837">
        <v>126265</v>
      </c>
      <c r="D3837">
        <v>126045</v>
      </c>
      <c r="E3837">
        <v>126130</v>
      </c>
    </row>
    <row r="3838" spans="1:5" x14ac:dyDescent="0.25">
      <c r="A3838" s="2">
        <v>45632.614583333336</v>
      </c>
      <c r="B3838">
        <v>126305</v>
      </c>
      <c r="C3838">
        <v>126315</v>
      </c>
      <c r="D3838">
        <v>126090</v>
      </c>
      <c r="E3838">
        <v>126185</v>
      </c>
    </row>
    <row r="3839" spans="1:5" x14ac:dyDescent="0.25">
      <c r="A3839" s="2">
        <v>45632.604166666664</v>
      </c>
      <c r="B3839">
        <v>126295</v>
      </c>
      <c r="C3839">
        <v>126365</v>
      </c>
      <c r="D3839">
        <v>126170</v>
      </c>
      <c r="E3839">
        <v>126310</v>
      </c>
    </row>
    <row r="3840" spans="1:5" x14ac:dyDescent="0.25">
      <c r="A3840" s="2">
        <v>45632.59375</v>
      </c>
      <c r="B3840">
        <v>126215</v>
      </c>
      <c r="C3840">
        <v>126330</v>
      </c>
      <c r="D3840">
        <v>126190</v>
      </c>
      <c r="E3840">
        <v>126290</v>
      </c>
    </row>
    <row r="3841" spans="1:5" x14ac:dyDescent="0.25">
      <c r="A3841" s="2">
        <v>45632.583333333336</v>
      </c>
      <c r="B3841">
        <v>126350</v>
      </c>
      <c r="C3841">
        <v>126395</v>
      </c>
      <c r="D3841">
        <v>126130</v>
      </c>
      <c r="E3841">
        <v>126220</v>
      </c>
    </row>
    <row r="3842" spans="1:5" x14ac:dyDescent="0.25">
      <c r="A3842" s="2">
        <v>45632.572916666664</v>
      </c>
      <c r="B3842">
        <v>126515</v>
      </c>
      <c r="C3842">
        <v>126535</v>
      </c>
      <c r="D3842">
        <v>126305</v>
      </c>
      <c r="E3842">
        <v>126345</v>
      </c>
    </row>
    <row r="3843" spans="1:5" x14ac:dyDescent="0.25">
      <c r="A3843" s="2">
        <v>45632.5625</v>
      </c>
      <c r="B3843">
        <v>126475</v>
      </c>
      <c r="C3843">
        <v>126525</v>
      </c>
      <c r="D3843">
        <v>126415</v>
      </c>
      <c r="E3843">
        <v>126510</v>
      </c>
    </row>
    <row r="3844" spans="1:5" x14ac:dyDescent="0.25">
      <c r="A3844" s="2">
        <v>45632.552083333336</v>
      </c>
      <c r="B3844">
        <v>126560</v>
      </c>
      <c r="C3844">
        <v>126600</v>
      </c>
      <c r="D3844">
        <v>126445</v>
      </c>
      <c r="E3844">
        <v>126470</v>
      </c>
    </row>
    <row r="3845" spans="1:5" x14ac:dyDescent="0.25">
      <c r="A3845" s="2">
        <v>45632.541666666664</v>
      </c>
      <c r="B3845">
        <v>126565</v>
      </c>
      <c r="C3845">
        <v>126600</v>
      </c>
      <c r="D3845">
        <v>126435</v>
      </c>
      <c r="E3845">
        <v>126555</v>
      </c>
    </row>
    <row r="3846" spans="1:5" x14ac:dyDescent="0.25">
      <c r="A3846" s="2">
        <v>45632.53125</v>
      </c>
      <c r="B3846">
        <v>126425</v>
      </c>
      <c r="C3846">
        <v>126595</v>
      </c>
      <c r="D3846">
        <v>126345</v>
      </c>
      <c r="E3846">
        <v>126570</v>
      </c>
    </row>
    <row r="3847" spans="1:5" x14ac:dyDescent="0.25">
      <c r="A3847" s="2">
        <v>45632.520833333336</v>
      </c>
      <c r="B3847">
        <v>126495</v>
      </c>
      <c r="C3847">
        <v>126615</v>
      </c>
      <c r="D3847">
        <v>126390</v>
      </c>
      <c r="E3847">
        <v>126425</v>
      </c>
    </row>
    <row r="3848" spans="1:5" x14ac:dyDescent="0.25">
      <c r="A3848" s="2">
        <v>45632.510416666664</v>
      </c>
      <c r="B3848">
        <v>126535</v>
      </c>
      <c r="C3848">
        <v>126615</v>
      </c>
      <c r="D3848">
        <v>126410</v>
      </c>
      <c r="E3848">
        <v>126500</v>
      </c>
    </row>
    <row r="3849" spans="1:5" x14ac:dyDescent="0.25">
      <c r="A3849" s="2">
        <v>45632.5</v>
      </c>
      <c r="B3849">
        <v>126770</v>
      </c>
      <c r="C3849">
        <v>126800</v>
      </c>
      <c r="D3849">
        <v>126525</v>
      </c>
      <c r="E3849">
        <v>126530</v>
      </c>
    </row>
    <row r="3850" spans="1:5" x14ac:dyDescent="0.25">
      <c r="A3850" s="2">
        <v>45632.489583333336</v>
      </c>
      <c r="B3850">
        <v>127130</v>
      </c>
      <c r="C3850">
        <v>127145</v>
      </c>
      <c r="D3850">
        <v>126715</v>
      </c>
      <c r="E3850">
        <v>126770</v>
      </c>
    </row>
    <row r="3851" spans="1:5" x14ac:dyDescent="0.25">
      <c r="A3851" s="2">
        <v>45632.479166666664</v>
      </c>
      <c r="B3851">
        <v>127480</v>
      </c>
      <c r="C3851">
        <v>127535</v>
      </c>
      <c r="D3851">
        <v>127025</v>
      </c>
      <c r="E3851">
        <v>127130</v>
      </c>
    </row>
    <row r="3852" spans="1:5" x14ac:dyDescent="0.25">
      <c r="A3852" s="2">
        <v>45632.46875</v>
      </c>
      <c r="B3852">
        <v>127475</v>
      </c>
      <c r="C3852">
        <v>127520</v>
      </c>
      <c r="D3852">
        <v>127275</v>
      </c>
      <c r="E3852">
        <v>127480</v>
      </c>
    </row>
    <row r="3853" spans="1:5" x14ac:dyDescent="0.25">
      <c r="A3853" s="2">
        <v>45632.458333333336</v>
      </c>
      <c r="B3853">
        <v>127655</v>
      </c>
      <c r="C3853">
        <v>127680</v>
      </c>
      <c r="D3853">
        <v>127350</v>
      </c>
      <c r="E3853">
        <v>127475</v>
      </c>
    </row>
    <row r="3854" spans="1:5" x14ac:dyDescent="0.25">
      <c r="A3854" s="2">
        <v>45632.447916666664</v>
      </c>
      <c r="B3854">
        <v>127780</v>
      </c>
      <c r="C3854">
        <v>127810</v>
      </c>
      <c r="D3854">
        <v>127510</v>
      </c>
      <c r="E3854">
        <v>127655</v>
      </c>
    </row>
    <row r="3855" spans="1:5" x14ac:dyDescent="0.25">
      <c r="A3855" s="2">
        <v>45632.4375</v>
      </c>
      <c r="B3855">
        <v>127750</v>
      </c>
      <c r="C3855">
        <v>127970</v>
      </c>
      <c r="D3855">
        <v>127500</v>
      </c>
      <c r="E3855">
        <v>127775</v>
      </c>
    </row>
    <row r="3856" spans="1:5" x14ac:dyDescent="0.25">
      <c r="A3856" s="2">
        <v>45632.427083333336</v>
      </c>
      <c r="B3856">
        <v>127775</v>
      </c>
      <c r="C3856">
        <v>127900</v>
      </c>
      <c r="D3856">
        <v>127640</v>
      </c>
      <c r="E3856">
        <v>127745</v>
      </c>
    </row>
    <row r="3857" spans="1:5" x14ac:dyDescent="0.25">
      <c r="A3857" s="2">
        <v>45632.416666666664</v>
      </c>
      <c r="B3857">
        <v>127705</v>
      </c>
      <c r="C3857">
        <v>127830</v>
      </c>
      <c r="D3857">
        <v>127555</v>
      </c>
      <c r="E3857">
        <v>127780</v>
      </c>
    </row>
    <row r="3858" spans="1:5" x14ac:dyDescent="0.25">
      <c r="A3858" s="2">
        <v>45632.40625</v>
      </c>
      <c r="B3858">
        <v>127430</v>
      </c>
      <c r="C3858">
        <v>127830</v>
      </c>
      <c r="D3858">
        <v>127420</v>
      </c>
      <c r="E3858">
        <v>127705</v>
      </c>
    </row>
    <row r="3859" spans="1:5" x14ac:dyDescent="0.25">
      <c r="A3859" s="2">
        <v>45632.395833333336</v>
      </c>
      <c r="B3859">
        <v>127445</v>
      </c>
      <c r="C3859">
        <v>127545</v>
      </c>
      <c r="D3859">
        <v>127350</v>
      </c>
      <c r="E3859">
        <v>127425</v>
      </c>
    </row>
    <row r="3860" spans="1:5" x14ac:dyDescent="0.25">
      <c r="A3860" s="2">
        <v>45632.385416666664</v>
      </c>
      <c r="B3860">
        <v>127575</v>
      </c>
      <c r="C3860">
        <v>127600</v>
      </c>
      <c r="D3860">
        <v>127350</v>
      </c>
      <c r="E3860">
        <v>127440</v>
      </c>
    </row>
    <row r="3861" spans="1:5" x14ac:dyDescent="0.25">
      <c r="A3861" s="2">
        <v>45632.375</v>
      </c>
      <c r="B3861">
        <v>127965</v>
      </c>
      <c r="C3861">
        <v>128015</v>
      </c>
      <c r="D3861">
        <v>127475</v>
      </c>
      <c r="E3861">
        <v>127575</v>
      </c>
    </row>
    <row r="3862" spans="1:5" x14ac:dyDescent="0.25">
      <c r="A3862" s="2">
        <v>45631.760416666664</v>
      </c>
      <c r="B3862">
        <v>128130</v>
      </c>
      <c r="C3862">
        <v>128320</v>
      </c>
      <c r="D3862">
        <v>128075</v>
      </c>
      <c r="E3862">
        <v>128320</v>
      </c>
    </row>
    <row r="3863" spans="1:5" x14ac:dyDescent="0.25">
      <c r="A3863" s="2">
        <v>45631.75</v>
      </c>
      <c r="B3863">
        <v>128155</v>
      </c>
      <c r="C3863">
        <v>128285</v>
      </c>
      <c r="D3863">
        <v>128105</v>
      </c>
      <c r="E3863">
        <v>128130</v>
      </c>
    </row>
    <row r="3864" spans="1:5" x14ac:dyDescent="0.25">
      <c r="A3864" s="2">
        <v>45631.739583333336</v>
      </c>
      <c r="B3864">
        <v>128065</v>
      </c>
      <c r="C3864">
        <v>128225</v>
      </c>
      <c r="D3864">
        <v>128010</v>
      </c>
      <c r="E3864">
        <v>128150</v>
      </c>
    </row>
    <row r="3865" spans="1:5" x14ac:dyDescent="0.25">
      <c r="A3865" s="2">
        <v>45631.729166666664</v>
      </c>
      <c r="B3865">
        <v>128100</v>
      </c>
      <c r="C3865">
        <v>128110</v>
      </c>
      <c r="D3865">
        <v>128035</v>
      </c>
      <c r="E3865">
        <v>128070</v>
      </c>
    </row>
    <row r="3866" spans="1:5" x14ac:dyDescent="0.25">
      <c r="A3866" s="2">
        <v>45631.71875</v>
      </c>
      <c r="B3866">
        <v>127930</v>
      </c>
      <c r="C3866">
        <v>128100</v>
      </c>
      <c r="D3866">
        <v>127850</v>
      </c>
      <c r="E3866">
        <v>128095</v>
      </c>
    </row>
    <row r="3867" spans="1:5" x14ac:dyDescent="0.25">
      <c r="A3867" s="2">
        <v>45631.708333333336</v>
      </c>
      <c r="B3867">
        <v>128050</v>
      </c>
      <c r="C3867">
        <v>128060</v>
      </c>
      <c r="D3867">
        <v>127905</v>
      </c>
      <c r="E3867">
        <v>127935</v>
      </c>
    </row>
    <row r="3868" spans="1:5" x14ac:dyDescent="0.25">
      <c r="A3868" s="2">
        <v>45631.697916666664</v>
      </c>
      <c r="B3868">
        <v>128030</v>
      </c>
      <c r="C3868">
        <v>128110</v>
      </c>
      <c r="D3868">
        <v>128005</v>
      </c>
      <c r="E3868">
        <v>128050</v>
      </c>
    </row>
    <row r="3869" spans="1:5" x14ac:dyDescent="0.25">
      <c r="A3869" s="2">
        <v>45631.6875</v>
      </c>
      <c r="B3869">
        <v>127960</v>
      </c>
      <c r="C3869">
        <v>128065</v>
      </c>
      <c r="D3869">
        <v>127945</v>
      </c>
      <c r="E3869">
        <v>128030</v>
      </c>
    </row>
    <row r="3870" spans="1:5" x14ac:dyDescent="0.25">
      <c r="A3870" s="2">
        <v>45631.677083333336</v>
      </c>
      <c r="B3870">
        <v>128095</v>
      </c>
      <c r="C3870">
        <v>128115</v>
      </c>
      <c r="D3870">
        <v>127945</v>
      </c>
      <c r="E3870">
        <v>127965</v>
      </c>
    </row>
    <row r="3871" spans="1:5" x14ac:dyDescent="0.25">
      <c r="A3871" s="2">
        <v>45631.666666666664</v>
      </c>
      <c r="B3871">
        <v>128130</v>
      </c>
      <c r="C3871">
        <v>128185</v>
      </c>
      <c r="D3871">
        <v>128030</v>
      </c>
      <c r="E3871">
        <v>128090</v>
      </c>
    </row>
    <row r="3872" spans="1:5" x14ac:dyDescent="0.25">
      <c r="A3872" s="2">
        <v>45631.65625</v>
      </c>
      <c r="B3872">
        <v>128170</v>
      </c>
      <c r="C3872">
        <v>128255</v>
      </c>
      <c r="D3872">
        <v>128125</v>
      </c>
      <c r="E3872">
        <v>128130</v>
      </c>
    </row>
    <row r="3873" spans="1:5" x14ac:dyDescent="0.25">
      <c r="A3873" s="2">
        <v>45631.645833333336</v>
      </c>
      <c r="B3873">
        <v>128170</v>
      </c>
      <c r="C3873">
        <v>128290</v>
      </c>
      <c r="D3873">
        <v>128160</v>
      </c>
      <c r="E3873">
        <v>128165</v>
      </c>
    </row>
    <row r="3874" spans="1:5" x14ac:dyDescent="0.25">
      <c r="A3874" s="2">
        <v>45631.635416666664</v>
      </c>
      <c r="B3874">
        <v>128200</v>
      </c>
      <c r="C3874">
        <v>128270</v>
      </c>
      <c r="D3874">
        <v>128100</v>
      </c>
      <c r="E3874">
        <v>128170</v>
      </c>
    </row>
    <row r="3875" spans="1:5" x14ac:dyDescent="0.25">
      <c r="A3875" s="2">
        <v>45631.625</v>
      </c>
      <c r="B3875">
        <v>128055</v>
      </c>
      <c r="C3875">
        <v>128215</v>
      </c>
      <c r="D3875">
        <v>128040</v>
      </c>
      <c r="E3875">
        <v>128200</v>
      </c>
    </row>
    <row r="3876" spans="1:5" x14ac:dyDescent="0.25">
      <c r="A3876" s="2">
        <v>45631.614583333336</v>
      </c>
      <c r="B3876">
        <v>128045</v>
      </c>
      <c r="C3876">
        <v>128125</v>
      </c>
      <c r="D3876">
        <v>128000</v>
      </c>
      <c r="E3876">
        <v>128055</v>
      </c>
    </row>
    <row r="3877" spans="1:5" x14ac:dyDescent="0.25">
      <c r="A3877" s="2">
        <v>45631.604166666664</v>
      </c>
      <c r="B3877">
        <v>127960</v>
      </c>
      <c r="C3877">
        <v>128060</v>
      </c>
      <c r="D3877">
        <v>127875</v>
      </c>
      <c r="E3877">
        <v>128040</v>
      </c>
    </row>
    <row r="3878" spans="1:5" x14ac:dyDescent="0.25">
      <c r="A3878" s="2">
        <v>45631.59375</v>
      </c>
      <c r="B3878">
        <v>128040</v>
      </c>
      <c r="C3878">
        <v>128065</v>
      </c>
      <c r="D3878">
        <v>127910</v>
      </c>
      <c r="E3878">
        <v>127960</v>
      </c>
    </row>
    <row r="3879" spans="1:5" x14ac:dyDescent="0.25">
      <c r="A3879" s="2">
        <v>45631.583333333336</v>
      </c>
      <c r="B3879">
        <v>128045</v>
      </c>
      <c r="C3879">
        <v>128090</v>
      </c>
      <c r="D3879">
        <v>127935</v>
      </c>
      <c r="E3879">
        <v>128040</v>
      </c>
    </row>
    <row r="3880" spans="1:5" x14ac:dyDescent="0.25">
      <c r="A3880" s="2">
        <v>45631.572916666664</v>
      </c>
      <c r="B3880">
        <v>128135</v>
      </c>
      <c r="C3880">
        <v>128165</v>
      </c>
      <c r="D3880">
        <v>128040</v>
      </c>
      <c r="E3880">
        <v>128045</v>
      </c>
    </row>
    <row r="3881" spans="1:5" x14ac:dyDescent="0.25">
      <c r="A3881" s="2">
        <v>45631.5625</v>
      </c>
      <c r="B3881">
        <v>128165</v>
      </c>
      <c r="C3881">
        <v>128170</v>
      </c>
      <c r="D3881">
        <v>128045</v>
      </c>
      <c r="E3881">
        <v>128135</v>
      </c>
    </row>
    <row r="3882" spans="1:5" x14ac:dyDescent="0.25">
      <c r="A3882" s="2">
        <v>45631.552083333336</v>
      </c>
      <c r="B3882">
        <v>128140</v>
      </c>
      <c r="C3882">
        <v>128190</v>
      </c>
      <c r="D3882">
        <v>128065</v>
      </c>
      <c r="E3882">
        <v>128160</v>
      </c>
    </row>
    <row r="3883" spans="1:5" x14ac:dyDescent="0.25">
      <c r="A3883" s="2">
        <v>45631.541666666664</v>
      </c>
      <c r="B3883">
        <v>128110</v>
      </c>
      <c r="C3883">
        <v>128255</v>
      </c>
      <c r="D3883">
        <v>128105</v>
      </c>
      <c r="E3883">
        <v>128140</v>
      </c>
    </row>
    <row r="3884" spans="1:5" x14ac:dyDescent="0.25">
      <c r="A3884" s="2">
        <v>45631.53125</v>
      </c>
      <c r="B3884">
        <v>128040</v>
      </c>
      <c r="C3884">
        <v>128170</v>
      </c>
      <c r="D3884">
        <v>127990</v>
      </c>
      <c r="E3884">
        <v>128110</v>
      </c>
    </row>
    <row r="3885" spans="1:5" x14ac:dyDescent="0.25">
      <c r="A3885" s="2">
        <v>45631.520833333336</v>
      </c>
      <c r="B3885">
        <v>128105</v>
      </c>
      <c r="C3885">
        <v>128175</v>
      </c>
      <c r="D3885">
        <v>128020</v>
      </c>
      <c r="E3885">
        <v>128040</v>
      </c>
    </row>
    <row r="3886" spans="1:5" x14ac:dyDescent="0.25">
      <c r="A3886" s="2">
        <v>45631.510416666664</v>
      </c>
      <c r="B3886">
        <v>128225</v>
      </c>
      <c r="C3886">
        <v>128300</v>
      </c>
      <c r="D3886">
        <v>128085</v>
      </c>
      <c r="E3886">
        <v>128100</v>
      </c>
    </row>
    <row r="3887" spans="1:5" x14ac:dyDescent="0.25">
      <c r="A3887" s="2">
        <v>45631.5</v>
      </c>
      <c r="B3887">
        <v>128290</v>
      </c>
      <c r="C3887">
        <v>128395</v>
      </c>
      <c r="D3887">
        <v>128105</v>
      </c>
      <c r="E3887">
        <v>128225</v>
      </c>
    </row>
    <row r="3888" spans="1:5" x14ac:dyDescent="0.25">
      <c r="A3888" s="2">
        <v>45631.489583333336</v>
      </c>
      <c r="B3888">
        <v>128265</v>
      </c>
      <c r="C3888">
        <v>128365</v>
      </c>
      <c r="D3888">
        <v>128185</v>
      </c>
      <c r="E3888">
        <v>128290</v>
      </c>
    </row>
    <row r="3889" spans="1:5" x14ac:dyDescent="0.25">
      <c r="A3889" s="2">
        <v>45631.479166666664</v>
      </c>
      <c r="B3889">
        <v>127980</v>
      </c>
      <c r="C3889">
        <v>128340</v>
      </c>
      <c r="D3889">
        <v>127940</v>
      </c>
      <c r="E3889">
        <v>128260</v>
      </c>
    </row>
    <row r="3890" spans="1:5" x14ac:dyDescent="0.25">
      <c r="A3890" s="2">
        <v>45631.46875</v>
      </c>
      <c r="B3890">
        <v>128130</v>
      </c>
      <c r="C3890">
        <v>128150</v>
      </c>
      <c r="D3890">
        <v>127865</v>
      </c>
      <c r="E3890">
        <v>127980</v>
      </c>
    </row>
    <row r="3891" spans="1:5" x14ac:dyDescent="0.25">
      <c r="A3891" s="2">
        <v>45631.458333333336</v>
      </c>
      <c r="B3891">
        <v>128030</v>
      </c>
      <c r="C3891">
        <v>128185</v>
      </c>
      <c r="D3891">
        <v>127935</v>
      </c>
      <c r="E3891">
        <v>128130</v>
      </c>
    </row>
    <row r="3892" spans="1:5" x14ac:dyDescent="0.25">
      <c r="A3892" s="2">
        <v>45631.447916666664</v>
      </c>
      <c r="B3892">
        <v>127970</v>
      </c>
      <c r="C3892">
        <v>128130</v>
      </c>
      <c r="D3892">
        <v>127895</v>
      </c>
      <c r="E3892">
        <v>128030</v>
      </c>
    </row>
    <row r="3893" spans="1:5" x14ac:dyDescent="0.25">
      <c r="A3893" s="2">
        <v>45631.4375</v>
      </c>
      <c r="B3893">
        <v>127810</v>
      </c>
      <c r="C3893">
        <v>128060</v>
      </c>
      <c r="D3893">
        <v>127765</v>
      </c>
      <c r="E3893">
        <v>127970</v>
      </c>
    </row>
    <row r="3894" spans="1:5" x14ac:dyDescent="0.25">
      <c r="A3894" s="2">
        <v>45631.427083333336</v>
      </c>
      <c r="B3894">
        <v>127745</v>
      </c>
      <c r="C3894">
        <v>127950</v>
      </c>
      <c r="D3894">
        <v>127690</v>
      </c>
      <c r="E3894">
        <v>127815</v>
      </c>
    </row>
    <row r="3895" spans="1:5" x14ac:dyDescent="0.25">
      <c r="A3895" s="2">
        <v>45631.416666666664</v>
      </c>
      <c r="B3895">
        <v>127390</v>
      </c>
      <c r="C3895">
        <v>127865</v>
      </c>
      <c r="D3895">
        <v>127380</v>
      </c>
      <c r="E3895">
        <v>127745</v>
      </c>
    </row>
    <row r="3896" spans="1:5" x14ac:dyDescent="0.25">
      <c r="A3896" s="2">
        <v>45631.40625</v>
      </c>
      <c r="B3896">
        <v>126960</v>
      </c>
      <c r="C3896">
        <v>127390</v>
      </c>
      <c r="D3896">
        <v>126890</v>
      </c>
      <c r="E3896">
        <v>127385</v>
      </c>
    </row>
    <row r="3897" spans="1:5" x14ac:dyDescent="0.25">
      <c r="A3897" s="2">
        <v>45631.395833333336</v>
      </c>
      <c r="B3897">
        <v>126825</v>
      </c>
      <c r="C3897">
        <v>126965</v>
      </c>
      <c r="D3897">
        <v>126730</v>
      </c>
      <c r="E3897">
        <v>126955</v>
      </c>
    </row>
    <row r="3898" spans="1:5" x14ac:dyDescent="0.25">
      <c r="A3898" s="2">
        <v>45631.385416666664</v>
      </c>
      <c r="B3898">
        <v>126635</v>
      </c>
      <c r="C3898">
        <v>126845</v>
      </c>
      <c r="D3898">
        <v>126610</v>
      </c>
      <c r="E3898">
        <v>126825</v>
      </c>
    </row>
    <row r="3899" spans="1:5" x14ac:dyDescent="0.25">
      <c r="A3899" s="2">
        <v>45631.375</v>
      </c>
      <c r="B3899">
        <v>126640</v>
      </c>
      <c r="C3899">
        <v>126725</v>
      </c>
      <c r="D3899">
        <v>126270</v>
      </c>
      <c r="E3899">
        <v>126640</v>
      </c>
    </row>
    <row r="3900" spans="1:5" x14ac:dyDescent="0.25">
      <c r="A3900" s="2">
        <v>45630.760416666664</v>
      </c>
      <c r="B3900">
        <v>126485</v>
      </c>
      <c r="C3900">
        <v>126535</v>
      </c>
      <c r="D3900">
        <v>126460</v>
      </c>
      <c r="E3900">
        <v>126460</v>
      </c>
    </row>
    <row r="3901" spans="1:5" x14ac:dyDescent="0.25">
      <c r="A3901" s="2">
        <v>45630.75</v>
      </c>
      <c r="B3901">
        <v>126440</v>
      </c>
      <c r="C3901">
        <v>126530</v>
      </c>
      <c r="D3901">
        <v>126395</v>
      </c>
      <c r="E3901">
        <v>126485</v>
      </c>
    </row>
    <row r="3902" spans="1:5" x14ac:dyDescent="0.25">
      <c r="A3902" s="2">
        <v>45630.739583333336</v>
      </c>
      <c r="B3902">
        <v>126430</v>
      </c>
      <c r="C3902">
        <v>126475</v>
      </c>
      <c r="D3902">
        <v>126360</v>
      </c>
      <c r="E3902">
        <v>126440</v>
      </c>
    </row>
    <row r="3903" spans="1:5" x14ac:dyDescent="0.25">
      <c r="A3903" s="2">
        <v>45630.729166666664</v>
      </c>
      <c r="B3903">
        <v>126430</v>
      </c>
      <c r="C3903">
        <v>126505</v>
      </c>
      <c r="D3903">
        <v>126355</v>
      </c>
      <c r="E3903">
        <v>126425</v>
      </c>
    </row>
    <row r="3904" spans="1:5" x14ac:dyDescent="0.25">
      <c r="A3904" s="2">
        <v>45630.71875</v>
      </c>
      <c r="B3904">
        <v>126375</v>
      </c>
      <c r="C3904">
        <v>126435</v>
      </c>
      <c r="D3904">
        <v>126325</v>
      </c>
      <c r="E3904">
        <v>126430</v>
      </c>
    </row>
    <row r="3905" spans="1:5" x14ac:dyDescent="0.25">
      <c r="A3905" s="2">
        <v>45630.708333333336</v>
      </c>
      <c r="B3905">
        <v>126245</v>
      </c>
      <c r="C3905">
        <v>126425</v>
      </c>
      <c r="D3905">
        <v>126210</v>
      </c>
      <c r="E3905">
        <v>126370</v>
      </c>
    </row>
    <row r="3906" spans="1:5" x14ac:dyDescent="0.25">
      <c r="A3906" s="2">
        <v>45630.697916666664</v>
      </c>
      <c r="B3906">
        <v>126380</v>
      </c>
      <c r="C3906">
        <v>126390</v>
      </c>
      <c r="D3906">
        <v>126200</v>
      </c>
      <c r="E3906">
        <v>126250</v>
      </c>
    </row>
    <row r="3907" spans="1:5" x14ac:dyDescent="0.25">
      <c r="A3907" s="2">
        <v>45630.6875</v>
      </c>
      <c r="B3907">
        <v>126455</v>
      </c>
      <c r="C3907">
        <v>126505</v>
      </c>
      <c r="D3907">
        <v>126335</v>
      </c>
      <c r="E3907">
        <v>126375</v>
      </c>
    </row>
    <row r="3908" spans="1:5" x14ac:dyDescent="0.25">
      <c r="A3908" s="2">
        <v>45630.677083333336</v>
      </c>
      <c r="B3908">
        <v>126495</v>
      </c>
      <c r="C3908">
        <v>126610</v>
      </c>
      <c r="D3908">
        <v>126420</v>
      </c>
      <c r="E3908">
        <v>126455</v>
      </c>
    </row>
    <row r="3909" spans="1:5" x14ac:dyDescent="0.25">
      <c r="A3909" s="2">
        <v>45630.666666666664</v>
      </c>
      <c r="B3909">
        <v>126510</v>
      </c>
      <c r="C3909">
        <v>126595</v>
      </c>
      <c r="D3909">
        <v>126445</v>
      </c>
      <c r="E3909">
        <v>126490</v>
      </c>
    </row>
    <row r="3910" spans="1:5" x14ac:dyDescent="0.25">
      <c r="A3910" s="2">
        <v>45630.65625</v>
      </c>
      <c r="B3910">
        <v>126565</v>
      </c>
      <c r="C3910">
        <v>126685</v>
      </c>
      <c r="D3910">
        <v>126505</v>
      </c>
      <c r="E3910">
        <v>126510</v>
      </c>
    </row>
    <row r="3911" spans="1:5" x14ac:dyDescent="0.25">
      <c r="A3911" s="2">
        <v>45630.645833333336</v>
      </c>
      <c r="B3911">
        <v>126445</v>
      </c>
      <c r="C3911">
        <v>126680</v>
      </c>
      <c r="D3911">
        <v>126335</v>
      </c>
      <c r="E3911">
        <v>126570</v>
      </c>
    </row>
    <row r="3912" spans="1:5" x14ac:dyDescent="0.25">
      <c r="A3912" s="2">
        <v>45630.635416666664</v>
      </c>
      <c r="B3912">
        <v>126455</v>
      </c>
      <c r="C3912">
        <v>126695</v>
      </c>
      <c r="D3912">
        <v>126400</v>
      </c>
      <c r="E3912">
        <v>126450</v>
      </c>
    </row>
    <row r="3913" spans="1:5" x14ac:dyDescent="0.25">
      <c r="A3913" s="2">
        <v>45630.625</v>
      </c>
      <c r="B3913">
        <v>126715</v>
      </c>
      <c r="C3913">
        <v>126740</v>
      </c>
      <c r="D3913">
        <v>126440</v>
      </c>
      <c r="E3913">
        <v>126450</v>
      </c>
    </row>
    <row r="3914" spans="1:5" x14ac:dyDescent="0.25">
      <c r="A3914" s="2">
        <v>45630.614583333336</v>
      </c>
      <c r="B3914">
        <v>126900</v>
      </c>
      <c r="C3914">
        <v>126915</v>
      </c>
      <c r="D3914">
        <v>126695</v>
      </c>
      <c r="E3914">
        <v>126710</v>
      </c>
    </row>
    <row r="3915" spans="1:5" x14ac:dyDescent="0.25">
      <c r="A3915" s="2">
        <v>45630.604166666664</v>
      </c>
      <c r="B3915">
        <v>126880</v>
      </c>
      <c r="C3915">
        <v>126940</v>
      </c>
      <c r="D3915">
        <v>126775</v>
      </c>
      <c r="E3915">
        <v>126895</v>
      </c>
    </row>
    <row r="3916" spans="1:5" x14ac:dyDescent="0.25">
      <c r="A3916" s="2">
        <v>45630.59375</v>
      </c>
      <c r="B3916">
        <v>126885</v>
      </c>
      <c r="C3916">
        <v>127020</v>
      </c>
      <c r="D3916">
        <v>126845</v>
      </c>
      <c r="E3916">
        <v>126880</v>
      </c>
    </row>
    <row r="3917" spans="1:5" x14ac:dyDescent="0.25">
      <c r="A3917" s="2">
        <v>45630.583333333336</v>
      </c>
      <c r="B3917">
        <v>126965</v>
      </c>
      <c r="C3917">
        <v>126985</v>
      </c>
      <c r="D3917">
        <v>126810</v>
      </c>
      <c r="E3917">
        <v>126885</v>
      </c>
    </row>
    <row r="3918" spans="1:5" x14ac:dyDescent="0.25">
      <c r="A3918" s="2">
        <v>45630.572916666664</v>
      </c>
      <c r="B3918">
        <v>127025</v>
      </c>
      <c r="C3918">
        <v>127140</v>
      </c>
      <c r="D3918">
        <v>126960</v>
      </c>
      <c r="E3918">
        <v>126965</v>
      </c>
    </row>
    <row r="3919" spans="1:5" x14ac:dyDescent="0.25">
      <c r="A3919" s="2">
        <v>45630.5625</v>
      </c>
      <c r="B3919">
        <v>127020</v>
      </c>
      <c r="C3919">
        <v>127060</v>
      </c>
      <c r="D3919">
        <v>126865</v>
      </c>
      <c r="E3919">
        <v>127020</v>
      </c>
    </row>
    <row r="3920" spans="1:5" x14ac:dyDescent="0.25">
      <c r="A3920" s="2">
        <v>45630.552083333336</v>
      </c>
      <c r="B3920">
        <v>126765</v>
      </c>
      <c r="C3920">
        <v>127040</v>
      </c>
      <c r="D3920">
        <v>126765</v>
      </c>
      <c r="E3920">
        <v>127020</v>
      </c>
    </row>
    <row r="3921" spans="1:5" x14ac:dyDescent="0.25">
      <c r="A3921" s="2">
        <v>45630.541666666664</v>
      </c>
      <c r="B3921">
        <v>126930</v>
      </c>
      <c r="C3921">
        <v>126985</v>
      </c>
      <c r="D3921">
        <v>126755</v>
      </c>
      <c r="E3921">
        <v>126770</v>
      </c>
    </row>
    <row r="3922" spans="1:5" x14ac:dyDescent="0.25">
      <c r="A3922" s="2">
        <v>45630.53125</v>
      </c>
      <c r="B3922">
        <v>126985</v>
      </c>
      <c r="C3922">
        <v>127090</v>
      </c>
      <c r="D3922">
        <v>126905</v>
      </c>
      <c r="E3922">
        <v>126925</v>
      </c>
    </row>
    <row r="3923" spans="1:5" x14ac:dyDescent="0.25">
      <c r="A3923" s="2">
        <v>45630.520833333336</v>
      </c>
      <c r="B3923">
        <v>126750</v>
      </c>
      <c r="C3923">
        <v>127030</v>
      </c>
      <c r="D3923">
        <v>126660</v>
      </c>
      <c r="E3923">
        <v>126985</v>
      </c>
    </row>
    <row r="3924" spans="1:5" x14ac:dyDescent="0.25">
      <c r="A3924" s="2">
        <v>45630.510416666664</v>
      </c>
      <c r="B3924">
        <v>126720</v>
      </c>
      <c r="C3924">
        <v>126820</v>
      </c>
      <c r="D3924">
        <v>126565</v>
      </c>
      <c r="E3924">
        <v>126750</v>
      </c>
    </row>
    <row r="3925" spans="1:5" x14ac:dyDescent="0.25">
      <c r="A3925" s="2">
        <v>45630.5</v>
      </c>
      <c r="B3925">
        <v>127005</v>
      </c>
      <c r="C3925">
        <v>127030</v>
      </c>
      <c r="D3925">
        <v>126640</v>
      </c>
      <c r="E3925">
        <v>126725</v>
      </c>
    </row>
    <row r="3926" spans="1:5" x14ac:dyDescent="0.25">
      <c r="A3926" s="2">
        <v>45630.489583333336</v>
      </c>
      <c r="B3926">
        <v>127020</v>
      </c>
      <c r="C3926">
        <v>127085</v>
      </c>
      <c r="D3926">
        <v>126905</v>
      </c>
      <c r="E3926">
        <v>127005</v>
      </c>
    </row>
    <row r="3927" spans="1:5" x14ac:dyDescent="0.25">
      <c r="A3927" s="2">
        <v>45630.479166666664</v>
      </c>
      <c r="B3927">
        <v>126810</v>
      </c>
      <c r="C3927">
        <v>127125</v>
      </c>
      <c r="D3927">
        <v>126640</v>
      </c>
      <c r="E3927">
        <v>127015</v>
      </c>
    </row>
    <row r="3928" spans="1:5" x14ac:dyDescent="0.25">
      <c r="A3928" s="2">
        <v>45630.46875</v>
      </c>
      <c r="B3928">
        <v>126665</v>
      </c>
      <c r="C3928">
        <v>126870</v>
      </c>
      <c r="D3928">
        <v>126555</v>
      </c>
      <c r="E3928">
        <v>126810</v>
      </c>
    </row>
    <row r="3929" spans="1:5" x14ac:dyDescent="0.25">
      <c r="A3929" s="2">
        <v>45630.458333333336</v>
      </c>
      <c r="B3929">
        <v>126605</v>
      </c>
      <c r="C3929">
        <v>126725</v>
      </c>
      <c r="D3929">
        <v>126520</v>
      </c>
      <c r="E3929">
        <v>126660</v>
      </c>
    </row>
    <row r="3930" spans="1:5" x14ac:dyDescent="0.25">
      <c r="A3930" s="2">
        <v>45630.447916666664</v>
      </c>
      <c r="B3930">
        <v>126655</v>
      </c>
      <c r="C3930">
        <v>126800</v>
      </c>
      <c r="D3930">
        <v>126505</v>
      </c>
      <c r="E3930">
        <v>126610</v>
      </c>
    </row>
    <row r="3931" spans="1:5" x14ac:dyDescent="0.25">
      <c r="A3931" s="2">
        <v>45630.4375</v>
      </c>
      <c r="B3931">
        <v>126530</v>
      </c>
      <c r="C3931">
        <v>126700</v>
      </c>
      <c r="D3931">
        <v>126440</v>
      </c>
      <c r="E3931">
        <v>126655</v>
      </c>
    </row>
    <row r="3932" spans="1:5" x14ac:dyDescent="0.25">
      <c r="A3932" s="2">
        <v>45630.427083333336</v>
      </c>
      <c r="B3932">
        <v>126495</v>
      </c>
      <c r="C3932">
        <v>126630</v>
      </c>
      <c r="D3932">
        <v>126310</v>
      </c>
      <c r="E3932">
        <v>126525</v>
      </c>
    </row>
    <row r="3933" spans="1:5" x14ac:dyDescent="0.25">
      <c r="A3933" s="2">
        <v>45630.416666666664</v>
      </c>
      <c r="B3933">
        <v>126215</v>
      </c>
      <c r="C3933">
        <v>126585</v>
      </c>
      <c r="D3933">
        <v>126130</v>
      </c>
      <c r="E3933">
        <v>126495</v>
      </c>
    </row>
    <row r="3934" spans="1:5" x14ac:dyDescent="0.25">
      <c r="A3934" s="2">
        <v>45630.40625</v>
      </c>
      <c r="B3934">
        <v>126495</v>
      </c>
      <c r="C3934">
        <v>126570</v>
      </c>
      <c r="D3934">
        <v>126165</v>
      </c>
      <c r="E3934">
        <v>126215</v>
      </c>
    </row>
    <row r="3935" spans="1:5" x14ac:dyDescent="0.25">
      <c r="A3935" s="2">
        <v>45630.395833333336</v>
      </c>
      <c r="B3935">
        <v>126140</v>
      </c>
      <c r="C3935">
        <v>126505</v>
      </c>
      <c r="D3935">
        <v>126060</v>
      </c>
      <c r="E3935">
        <v>126500</v>
      </c>
    </row>
    <row r="3936" spans="1:5" x14ac:dyDescent="0.25">
      <c r="A3936" s="2">
        <v>45630.385416666664</v>
      </c>
      <c r="B3936">
        <v>126460</v>
      </c>
      <c r="C3936">
        <v>126495</v>
      </c>
      <c r="D3936">
        <v>125980</v>
      </c>
      <c r="E3936">
        <v>126145</v>
      </c>
    </row>
    <row r="3937" spans="1:5" x14ac:dyDescent="0.25">
      <c r="A3937" s="2">
        <v>45630.375</v>
      </c>
      <c r="B3937">
        <v>126335</v>
      </c>
      <c r="C3937">
        <v>126595</v>
      </c>
      <c r="D3937">
        <v>126235</v>
      </c>
      <c r="E3937">
        <v>126460</v>
      </c>
    </row>
    <row r="3938" spans="1:5" x14ac:dyDescent="0.25">
      <c r="A3938" s="2">
        <v>45629.760416666664</v>
      </c>
      <c r="B3938">
        <v>126420</v>
      </c>
      <c r="C3938">
        <v>126440</v>
      </c>
      <c r="D3938">
        <v>126280</v>
      </c>
      <c r="E3938">
        <v>126310</v>
      </c>
    </row>
    <row r="3939" spans="1:5" x14ac:dyDescent="0.25">
      <c r="A3939" s="2">
        <v>45629.75</v>
      </c>
      <c r="B3939">
        <v>126485</v>
      </c>
      <c r="C3939">
        <v>126495</v>
      </c>
      <c r="D3939">
        <v>126370</v>
      </c>
      <c r="E3939">
        <v>126425</v>
      </c>
    </row>
    <row r="3940" spans="1:5" x14ac:dyDescent="0.25">
      <c r="A3940" s="2">
        <v>45629.739583333336</v>
      </c>
      <c r="B3940">
        <v>126345</v>
      </c>
      <c r="C3940">
        <v>126520</v>
      </c>
      <c r="D3940">
        <v>126330</v>
      </c>
      <c r="E3940">
        <v>126485</v>
      </c>
    </row>
    <row r="3941" spans="1:5" x14ac:dyDescent="0.25">
      <c r="A3941" s="2">
        <v>45629.729166666664</v>
      </c>
      <c r="B3941">
        <v>126465</v>
      </c>
      <c r="C3941">
        <v>126495</v>
      </c>
      <c r="D3941">
        <v>126310</v>
      </c>
      <c r="E3941">
        <v>126340</v>
      </c>
    </row>
    <row r="3942" spans="1:5" x14ac:dyDescent="0.25">
      <c r="A3942" s="2">
        <v>45629.71875</v>
      </c>
      <c r="B3942">
        <v>126400</v>
      </c>
      <c r="C3942">
        <v>126490</v>
      </c>
      <c r="D3942">
        <v>126280</v>
      </c>
      <c r="E3942">
        <v>126465</v>
      </c>
    </row>
    <row r="3943" spans="1:5" x14ac:dyDescent="0.25">
      <c r="A3943" s="2">
        <v>45629.708333333336</v>
      </c>
      <c r="B3943">
        <v>126275</v>
      </c>
      <c r="C3943">
        <v>126415</v>
      </c>
      <c r="D3943">
        <v>126265</v>
      </c>
      <c r="E3943">
        <v>126400</v>
      </c>
    </row>
    <row r="3944" spans="1:5" x14ac:dyDescent="0.25">
      <c r="A3944" s="2">
        <v>45629.697916666664</v>
      </c>
      <c r="B3944">
        <v>126550</v>
      </c>
      <c r="C3944">
        <v>126550</v>
      </c>
      <c r="D3944">
        <v>126260</v>
      </c>
      <c r="E3944">
        <v>126275</v>
      </c>
    </row>
    <row r="3945" spans="1:5" x14ac:dyDescent="0.25">
      <c r="A3945" s="2">
        <v>45629.6875</v>
      </c>
      <c r="B3945">
        <v>126510</v>
      </c>
      <c r="C3945">
        <v>126620</v>
      </c>
      <c r="D3945">
        <v>126480</v>
      </c>
      <c r="E3945">
        <v>126550</v>
      </c>
    </row>
    <row r="3946" spans="1:5" x14ac:dyDescent="0.25">
      <c r="A3946" s="2">
        <v>45629.677083333336</v>
      </c>
      <c r="B3946">
        <v>126405</v>
      </c>
      <c r="C3946">
        <v>126545</v>
      </c>
      <c r="D3946">
        <v>126360</v>
      </c>
      <c r="E3946">
        <v>126505</v>
      </c>
    </row>
    <row r="3947" spans="1:5" x14ac:dyDescent="0.25">
      <c r="A3947" s="2">
        <v>45629.666666666664</v>
      </c>
      <c r="B3947">
        <v>126560</v>
      </c>
      <c r="C3947">
        <v>126580</v>
      </c>
      <c r="D3947">
        <v>126365</v>
      </c>
      <c r="E3947">
        <v>126410</v>
      </c>
    </row>
    <row r="3948" spans="1:5" x14ac:dyDescent="0.25">
      <c r="A3948" s="2">
        <v>45629.65625</v>
      </c>
      <c r="B3948">
        <v>126335</v>
      </c>
      <c r="C3948">
        <v>126600</v>
      </c>
      <c r="D3948">
        <v>126260</v>
      </c>
      <c r="E3948">
        <v>126555</v>
      </c>
    </row>
    <row r="3949" spans="1:5" x14ac:dyDescent="0.25">
      <c r="A3949" s="2">
        <v>45629.645833333336</v>
      </c>
      <c r="B3949">
        <v>126280</v>
      </c>
      <c r="C3949">
        <v>126345</v>
      </c>
      <c r="D3949">
        <v>126150</v>
      </c>
      <c r="E3949">
        <v>126335</v>
      </c>
    </row>
    <row r="3950" spans="1:5" x14ac:dyDescent="0.25">
      <c r="A3950" s="2">
        <v>45629.635416666664</v>
      </c>
      <c r="B3950">
        <v>126250</v>
      </c>
      <c r="C3950">
        <v>126305</v>
      </c>
      <c r="D3950">
        <v>126200</v>
      </c>
      <c r="E3950">
        <v>126285</v>
      </c>
    </row>
    <row r="3951" spans="1:5" x14ac:dyDescent="0.25">
      <c r="A3951" s="2">
        <v>45629.625</v>
      </c>
      <c r="B3951">
        <v>126330</v>
      </c>
      <c r="C3951">
        <v>126335</v>
      </c>
      <c r="D3951">
        <v>126170</v>
      </c>
      <c r="E3951">
        <v>126255</v>
      </c>
    </row>
    <row r="3952" spans="1:5" x14ac:dyDescent="0.25">
      <c r="A3952" s="2">
        <v>45629.614583333336</v>
      </c>
      <c r="B3952">
        <v>126300</v>
      </c>
      <c r="C3952">
        <v>126395</v>
      </c>
      <c r="D3952">
        <v>126255</v>
      </c>
      <c r="E3952">
        <v>126330</v>
      </c>
    </row>
    <row r="3953" spans="1:5" x14ac:dyDescent="0.25">
      <c r="A3953" s="2">
        <v>45629.604166666664</v>
      </c>
      <c r="B3953">
        <v>126465</v>
      </c>
      <c r="C3953">
        <v>126485</v>
      </c>
      <c r="D3953">
        <v>126215</v>
      </c>
      <c r="E3953">
        <v>126305</v>
      </c>
    </row>
    <row r="3954" spans="1:5" x14ac:dyDescent="0.25">
      <c r="A3954" s="2">
        <v>45629.59375</v>
      </c>
      <c r="B3954">
        <v>126370</v>
      </c>
      <c r="C3954">
        <v>126485</v>
      </c>
      <c r="D3954">
        <v>126350</v>
      </c>
      <c r="E3954">
        <v>126465</v>
      </c>
    </row>
    <row r="3955" spans="1:5" x14ac:dyDescent="0.25">
      <c r="A3955" s="2">
        <v>45629.583333333336</v>
      </c>
      <c r="B3955">
        <v>126310</v>
      </c>
      <c r="C3955">
        <v>126400</v>
      </c>
      <c r="D3955">
        <v>126250</v>
      </c>
      <c r="E3955">
        <v>126365</v>
      </c>
    </row>
    <row r="3956" spans="1:5" x14ac:dyDescent="0.25">
      <c r="A3956" s="2">
        <v>45629.572916666664</v>
      </c>
      <c r="B3956">
        <v>126160</v>
      </c>
      <c r="C3956">
        <v>126420</v>
      </c>
      <c r="D3956">
        <v>126110</v>
      </c>
      <c r="E3956">
        <v>126310</v>
      </c>
    </row>
    <row r="3957" spans="1:5" x14ac:dyDescent="0.25">
      <c r="A3957" s="2">
        <v>45629.5625</v>
      </c>
      <c r="B3957">
        <v>126065</v>
      </c>
      <c r="C3957">
        <v>126305</v>
      </c>
      <c r="D3957">
        <v>126055</v>
      </c>
      <c r="E3957">
        <v>126160</v>
      </c>
    </row>
    <row r="3958" spans="1:5" x14ac:dyDescent="0.25">
      <c r="A3958" s="2">
        <v>45629.552083333336</v>
      </c>
      <c r="B3958">
        <v>126025</v>
      </c>
      <c r="C3958">
        <v>126095</v>
      </c>
      <c r="D3958">
        <v>125945</v>
      </c>
      <c r="E3958">
        <v>126065</v>
      </c>
    </row>
    <row r="3959" spans="1:5" x14ac:dyDescent="0.25">
      <c r="A3959" s="2">
        <v>45629.541666666664</v>
      </c>
      <c r="B3959">
        <v>125990</v>
      </c>
      <c r="C3959">
        <v>126090</v>
      </c>
      <c r="D3959">
        <v>125920</v>
      </c>
      <c r="E3959">
        <v>126025</v>
      </c>
    </row>
    <row r="3960" spans="1:5" x14ac:dyDescent="0.25">
      <c r="A3960" s="2">
        <v>45629.53125</v>
      </c>
      <c r="B3960">
        <v>126025</v>
      </c>
      <c r="C3960">
        <v>126090</v>
      </c>
      <c r="D3960">
        <v>125955</v>
      </c>
      <c r="E3960">
        <v>125990</v>
      </c>
    </row>
    <row r="3961" spans="1:5" x14ac:dyDescent="0.25">
      <c r="A3961" s="2">
        <v>45629.520833333336</v>
      </c>
      <c r="B3961">
        <v>126025</v>
      </c>
      <c r="C3961">
        <v>126130</v>
      </c>
      <c r="D3961">
        <v>125945</v>
      </c>
      <c r="E3961">
        <v>126020</v>
      </c>
    </row>
    <row r="3962" spans="1:5" x14ac:dyDescent="0.25">
      <c r="A3962" s="2">
        <v>45629.510416666664</v>
      </c>
      <c r="B3962">
        <v>126085</v>
      </c>
      <c r="C3962">
        <v>126260</v>
      </c>
      <c r="D3962">
        <v>126015</v>
      </c>
      <c r="E3962">
        <v>126020</v>
      </c>
    </row>
    <row r="3963" spans="1:5" x14ac:dyDescent="0.25">
      <c r="A3963" s="2">
        <v>45629.5</v>
      </c>
      <c r="B3963">
        <v>126215</v>
      </c>
      <c r="C3963">
        <v>126250</v>
      </c>
      <c r="D3963">
        <v>125885</v>
      </c>
      <c r="E3963">
        <v>126080</v>
      </c>
    </row>
    <row r="3964" spans="1:5" x14ac:dyDescent="0.25">
      <c r="A3964" s="2">
        <v>45629.489583333336</v>
      </c>
      <c r="B3964">
        <v>126180</v>
      </c>
      <c r="C3964">
        <v>126320</v>
      </c>
      <c r="D3964">
        <v>126110</v>
      </c>
      <c r="E3964">
        <v>126215</v>
      </c>
    </row>
    <row r="3965" spans="1:5" x14ac:dyDescent="0.25">
      <c r="A3965" s="2">
        <v>45629.479166666664</v>
      </c>
      <c r="B3965">
        <v>126070</v>
      </c>
      <c r="C3965">
        <v>126260</v>
      </c>
      <c r="D3965">
        <v>125890</v>
      </c>
      <c r="E3965">
        <v>126180</v>
      </c>
    </row>
    <row r="3966" spans="1:5" x14ac:dyDescent="0.25">
      <c r="A3966" s="2">
        <v>45629.46875</v>
      </c>
      <c r="B3966">
        <v>126400</v>
      </c>
      <c r="C3966">
        <v>126435</v>
      </c>
      <c r="D3966">
        <v>126040</v>
      </c>
      <c r="E3966">
        <v>126070</v>
      </c>
    </row>
    <row r="3967" spans="1:5" x14ac:dyDescent="0.25">
      <c r="A3967" s="2">
        <v>45629.458333333336</v>
      </c>
      <c r="B3967">
        <v>126355</v>
      </c>
      <c r="C3967">
        <v>126430</v>
      </c>
      <c r="D3967">
        <v>126140</v>
      </c>
      <c r="E3967">
        <v>126405</v>
      </c>
    </row>
    <row r="3968" spans="1:5" x14ac:dyDescent="0.25">
      <c r="A3968" s="2">
        <v>45629.447916666664</v>
      </c>
      <c r="B3968">
        <v>126355</v>
      </c>
      <c r="C3968">
        <v>126415</v>
      </c>
      <c r="D3968">
        <v>126050</v>
      </c>
      <c r="E3968">
        <v>126355</v>
      </c>
    </row>
    <row r="3969" spans="1:5" x14ac:dyDescent="0.25">
      <c r="A3969" s="2">
        <v>45629.4375</v>
      </c>
      <c r="B3969">
        <v>126465</v>
      </c>
      <c r="C3969">
        <v>126555</v>
      </c>
      <c r="D3969">
        <v>126255</v>
      </c>
      <c r="E3969">
        <v>126355</v>
      </c>
    </row>
    <row r="3970" spans="1:5" x14ac:dyDescent="0.25">
      <c r="A3970" s="2">
        <v>45629.427083333336</v>
      </c>
      <c r="B3970">
        <v>126640</v>
      </c>
      <c r="C3970">
        <v>126825</v>
      </c>
      <c r="D3970">
        <v>126410</v>
      </c>
      <c r="E3970">
        <v>126470</v>
      </c>
    </row>
    <row r="3971" spans="1:5" x14ac:dyDescent="0.25">
      <c r="A3971" s="2">
        <v>45629.416666666664</v>
      </c>
      <c r="B3971">
        <v>125985</v>
      </c>
      <c r="C3971">
        <v>126695</v>
      </c>
      <c r="D3971">
        <v>125800</v>
      </c>
      <c r="E3971">
        <v>126640</v>
      </c>
    </row>
    <row r="3972" spans="1:5" x14ac:dyDescent="0.25">
      <c r="A3972" s="2">
        <v>45629.40625</v>
      </c>
      <c r="B3972">
        <v>125955</v>
      </c>
      <c r="C3972">
        <v>126000</v>
      </c>
      <c r="D3972">
        <v>125780</v>
      </c>
      <c r="E3972">
        <v>125985</v>
      </c>
    </row>
    <row r="3973" spans="1:5" x14ac:dyDescent="0.25">
      <c r="A3973" s="2">
        <v>45629.395833333336</v>
      </c>
      <c r="B3973">
        <v>126140</v>
      </c>
      <c r="C3973">
        <v>126150</v>
      </c>
      <c r="D3973">
        <v>125815</v>
      </c>
      <c r="E3973">
        <v>125960</v>
      </c>
    </row>
    <row r="3974" spans="1:5" x14ac:dyDescent="0.25">
      <c r="A3974" s="2">
        <v>45629.385416666664</v>
      </c>
      <c r="B3974">
        <v>126245</v>
      </c>
      <c r="C3974">
        <v>126315</v>
      </c>
      <c r="D3974">
        <v>125965</v>
      </c>
      <c r="E3974">
        <v>126140</v>
      </c>
    </row>
    <row r="3975" spans="1:5" x14ac:dyDescent="0.25">
      <c r="A3975" s="2">
        <v>45629.375</v>
      </c>
      <c r="B3975">
        <v>126155</v>
      </c>
      <c r="C3975">
        <v>126440</v>
      </c>
      <c r="D3975">
        <v>125700</v>
      </c>
      <c r="E3975">
        <v>126245</v>
      </c>
    </row>
    <row r="3976" spans="1:5" x14ac:dyDescent="0.25">
      <c r="A3976" s="2">
        <v>45628.760416666664</v>
      </c>
      <c r="B3976">
        <v>125640</v>
      </c>
      <c r="C3976">
        <v>125710</v>
      </c>
      <c r="D3976">
        <v>125585</v>
      </c>
      <c r="E3976">
        <v>125600</v>
      </c>
    </row>
    <row r="3977" spans="1:5" x14ac:dyDescent="0.25">
      <c r="A3977" s="2">
        <v>45628.75</v>
      </c>
      <c r="B3977">
        <v>125735</v>
      </c>
      <c r="C3977">
        <v>125755</v>
      </c>
      <c r="D3977">
        <v>125550</v>
      </c>
      <c r="E3977">
        <v>125635</v>
      </c>
    </row>
    <row r="3978" spans="1:5" x14ac:dyDescent="0.25">
      <c r="A3978" s="2">
        <v>45628.739583333336</v>
      </c>
      <c r="B3978">
        <v>125925</v>
      </c>
      <c r="C3978">
        <v>125975</v>
      </c>
      <c r="D3978">
        <v>125680</v>
      </c>
      <c r="E3978">
        <v>125730</v>
      </c>
    </row>
    <row r="3979" spans="1:5" x14ac:dyDescent="0.25">
      <c r="A3979" s="2">
        <v>45628.729166666664</v>
      </c>
      <c r="B3979">
        <v>125930</v>
      </c>
      <c r="C3979">
        <v>126025</v>
      </c>
      <c r="D3979">
        <v>125870</v>
      </c>
      <c r="E3979">
        <v>125930</v>
      </c>
    </row>
    <row r="3980" spans="1:5" x14ac:dyDescent="0.25">
      <c r="A3980" s="2">
        <v>45628.71875</v>
      </c>
      <c r="B3980">
        <v>125915</v>
      </c>
      <c r="C3980">
        <v>126080</v>
      </c>
      <c r="D3980">
        <v>125910</v>
      </c>
      <c r="E3980">
        <v>125930</v>
      </c>
    </row>
    <row r="3981" spans="1:5" x14ac:dyDescent="0.25">
      <c r="A3981" s="2">
        <v>45628.708333333336</v>
      </c>
      <c r="B3981">
        <v>125900</v>
      </c>
      <c r="C3981">
        <v>126000</v>
      </c>
      <c r="D3981">
        <v>125830</v>
      </c>
      <c r="E3981">
        <v>125910</v>
      </c>
    </row>
    <row r="3982" spans="1:5" x14ac:dyDescent="0.25">
      <c r="A3982" s="2">
        <v>45628.697916666664</v>
      </c>
      <c r="B3982">
        <v>125975</v>
      </c>
      <c r="C3982">
        <v>126020</v>
      </c>
      <c r="D3982">
        <v>125885</v>
      </c>
      <c r="E3982">
        <v>125905</v>
      </c>
    </row>
    <row r="3983" spans="1:5" x14ac:dyDescent="0.25">
      <c r="A3983" s="2">
        <v>45628.6875</v>
      </c>
      <c r="B3983">
        <v>125935</v>
      </c>
      <c r="C3983">
        <v>126045</v>
      </c>
      <c r="D3983">
        <v>125895</v>
      </c>
      <c r="E3983">
        <v>125970</v>
      </c>
    </row>
    <row r="3984" spans="1:5" x14ac:dyDescent="0.25">
      <c r="A3984" s="2">
        <v>45628.677083333336</v>
      </c>
      <c r="B3984">
        <v>125985</v>
      </c>
      <c r="C3984">
        <v>126025</v>
      </c>
      <c r="D3984">
        <v>125845</v>
      </c>
      <c r="E3984">
        <v>125935</v>
      </c>
    </row>
    <row r="3985" spans="1:5" x14ac:dyDescent="0.25">
      <c r="A3985" s="2">
        <v>45628.666666666664</v>
      </c>
      <c r="B3985">
        <v>125980</v>
      </c>
      <c r="C3985">
        <v>126090</v>
      </c>
      <c r="D3985">
        <v>125940</v>
      </c>
      <c r="E3985">
        <v>125980</v>
      </c>
    </row>
    <row r="3986" spans="1:5" x14ac:dyDescent="0.25">
      <c r="A3986" s="2">
        <v>45628.65625</v>
      </c>
      <c r="B3986">
        <v>125910</v>
      </c>
      <c r="C3986">
        <v>126070</v>
      </c>
      <c r="D3986">
        <v>125845</v>
      </c>
      <c r="E3986">
        <v>125980</v>
      </c>
    </row>
    <row r="3987" spans="1:5" x14ac:dyDescent="0.25">
      <c r="A3987" s="2">
        <v>45628.645833333336</v>
      </c>
      <c r="B3987">
        <v>125880</v>
      </c>
      <c r="C3987">
        <v>125975</v>
      </c>
      <c r="D3987">
        <v>125805</v>
      </c>
      <c r="E3987">
        <v>125905</v>
      </c>
    </row>
    <row r="3988" spans="1:5" x14ac:dyDescent="0.25">
      <c r="A3988" s="2">
        <v>45628.635416666664</v>
      </c>
      <c r="B3988">
        <v>126150</v>
      </c>
      <c r="C3988">
        <v>126170</v>
      </c>
      <c r="D3988">
        <v>125840</v>
      </c>
      <c r="E3988">
        <v>125875</v>
      </c>
    </row>
    <row r="3989" spans="1:5" x14ac:dyDescent="0.25">
      <c r="A3989" s="2">
        <v>45628.625</v>
      </c>
      <c r="B3989">
        <v>126150</v>
      </c>
      <c r="C3989">
        <v>126270</v>
      </c>
      <c r="D3989">
        <v>126070</v>
      </c>
      <c r="E3989">
        <v>126155</v>
      </c>
    </row>
    <row r="3990" spans="1:5" x14ac:dyDescent="0.25">
      <c r="A3990" s="2">
        <v>45628.614583333336</v>
      </c>
      <c r="B3990">
        <v>126165</v>
      </c>
      <c r="C3990">
        <v>126360</v>
      </c>
      <c r="D3990">
        <v>126125</v>
      </c>
      <c r="E3990">
        <v>126155</v>
      </c>
    </row>
    <row r="3991" spans="1:5" x14ac:dyDescent="0.25">
      <c r="A3991" s="2">
        <v>45628.604166666664</v>
      </c>
      <c r="B3991">
        <v>125995</v>
      </c>
      <c r="C3991">
        <v>126185</v>
      </c>
      <c r="D3991">
        <v>125865</v>
      </c>
      <c r="E3991">
        <v>126165</v>
      </c>
    </row>
    <row r="3992" spans="1:5" x14ac:dyDescent="0.25">
      <c r="A3992" s="2">
        <v>45628.59375</v>
      </c>
      <c r="B3992">
        <v>125945</v>
      </c>
      <c r="C3992">
        <v>126090</v>
      </c>
      <c r="D3992">
        <v>125845</v>
      </c>
      <c r="E3992">
        <v>125995</v>
      </c>
    </row>
    <row r="3993" spans="1:5" x14ac:dyDescent="0.25">
      <c r="A3993" s="2">
        <v>45628.583333333336</v>
      </c>
      <c r="B3993">
        <v>125760</v>
      </c>
      <c r="C3993">
        <v>125970</v>
      </c>
      <c r="D3993">
        <v>125600</v>
      </c>
      <c r="E3993">
        <v>125945</v>
      </c>
    </row>
    <row r="3994" spans="1:5" x14ac:dyDescent="0.25">
      <c r="A3994" s="2">
        <v>45628.572916666664</v>
      </c>
      <c r="B3994">
        <v>125870</v>
      </c>
      <c r="C3994">
        <v>125945</v>
      </c>
      <c r="D3994">
        <v>125755</v>
      </c>
      <c r="E3994">
        <v>125765</v>
      </c>
    </row>
    <row r="3995" spans="1:5" x14ac:dyDescent="0.25">
      <c r="A3995" s="2">
        <v>45628.5625</v>
      </c>
      <c r="B3995">
        <v>125800</v>
      </c>
      <c r="C3995">
        <v>125915</v>
      </c>
      <c r="D3995">
        <v>125660</v>
      </c>
      <c r="E3995">
        <v>125875</v>
      </c>
    </row>
    <row r="3996" spans="1:5" x14ac:dyDescent="0.25">
      <c r="A3996" s="2">
        <v>45628.552083333336</v>
      </c>
      <c r="B3996">
        <v>125655</v>
      </c>
      <c r="C3996">
        <v>125910</v>
      </c>
      <c r="D3996">
        <v>125615</v>
      </c>
      <c r="E3996">
        <v>125795</v>
      </c>
    </row>
    <row r="3997" spans="1:5" x14ac:dyDescent="0.25">
      <c r="A3997" s="2">
        <v>45628.541666666664</v>
      </c>
      <c r="B3997">
        <v>125630</v>
      </c>
      <c r="C3997">
        <v>125680</v>
      </c>
      <c r="D3997">
        <v>125480</v>
      </c>
      <c r="E3997">
        <v>125660</v>
      </c>
    </row>
    <row r="3998" spans="1:5" x14ac:dyDescent="0.25">
      <c r="A3998" s="2">
        <v>45628.53125</v>
      </c>
      <c r="B3998">
        <v>125585</v>
      </c>
      <c r="C3998">
        <v>125645</v>
      </c>
      <c r="D3998">
        <v>125435</v>
      </c>
      <c r="E3998">
        <v>125630</v>
      </c>
    </row>
    <row r="3999" spans="1:5" x14ac:dyDescent="0.25">
      <c r="A3999" s="2">
        <v>45628.520833333336</v>
      </c>
      <c r="B3999">
        <v>125855</v>
      </c>
      <c r="C3999">
        <v>125855</v>
      </c>
      <c r="D3999">
        <v>125450</v>
      </c>
      <c r="E3999">
        <v>125590</v>
      </c>
    </row>
    <row r="4000" spans="1:5" x14ac:dyDescent="0.25">
      <c r="A4000" s="2">
        <v>45628.510416666664</v>
      </c>
      <c r="B4000">
        <v>125930</v>
      </c>
      <c r="C4000">
        <v>126000</v>
      </c>
      <c r="D4000">
        <v>125690</v>
      </c>
      <c r="E4000">
        <v>125855</v>
      </c>
    </row>
    <row r="4001" spans="1:5" x14ac:dyDescent="0.25">
      <c r="A4001" s="2">
        <v>45628.5</v>
      </c>
      <c r="B4001">
        <v>125860</v>
      </c>
      <c r="C4001">
        <v>126060</v>
      </c>
      <c r="D4001">
        <v>125755</v>
      </c>
      <c r="E4001">
        <v>125925</v>
      </c>
    </row>
    <row r="4002" spans="1:5" x14ac:dyDescent="0.25">
      <c r="A4002" s="2">
        <v>45628.489583333336</v>
      </c>
      <c r="B4002">
        <v>125670</v>
      </c>
      <c r="C4002">
        <v>125900</v>
      </c>
      <c r="D4002">
        <v>125620</v>
      </c>
      <c r="E4002">
        <v>125855</v>
      </c>
    </row>
    <row r="4003" spans="1:5" x14ac:dyDescent="0.25">
      <c r="A4003" s="2">
        <v>45628.479166666664</v>
      </c>
      <c r="B4003">
        <v>125600</v>
      </c>
      <c r="C4003">
        <v>125765</v>
      </c>
      <c r="D4003">
        <v>125395</v>
      </c>
      <c r="E4003">
        <v>125670</v>
      </c>
    </row>
    <row r="4004" spans="1:5" x14ac:dyDescent="0.25">
      <c r="A4004" s="2">
        <v>45628.46875</v>
      </c>
      <c r="B4004">
        <v>125495</v>
      </c>
      <c r="C4004">
        <v>125795</v>
      </c>
      <c r="D4004">
        <v>125285</v>
      </c>
      <c r="E4004">
        <v>125600</v>
      </c>
    </row>
    <row r="4005" spans="1:5" x14ac:dyDescent="0.25">
      <c r="A4005" s="2">
        <v>45628.458333333336</v>
      </c>
      <c r="B4005">
        <v>125565</v>
      </c>
      <c r="C4005">
        <v>125720</v>
      </c>
      <c r="D4005">
        <v>125310</v>
      </c>
      <c r="E4005">
        <v>125495</v>
      </c>
    </row>
    <row r="4006" spans="1:5" x14ac:dyDescent="0.25">
      <c r="A4006" s="2">
        <v>45628.447916666664</v>
      </c>
      <c r="B4006">
        <v>125390</v>
      </c>
      <c r="C4006">
        <v>125615</v>
      </c>
      <c r="D4006">
        <v>125275</v>
      </c>
      <c r="E4006">
        <v>125565</v>
      </c>
    </row>
    <row r="4007" spans="1:5" x14ac:dyDescent="0.25">
      <c r="A4007" s="2">
        <v>45628.4375</v>
      </c>
      <c r="B4007">
        <v>125580</v>
      </c>
      <c r="C4007">
        <v>125620</v>
      </c>
      <c r="D4007">
        <v>125100</v>
      </c>
      <c r="E4007">
        <v>125390</v>
      </c>
    </row>
    <row r="4008" spans="1:5" x14ac:dyDescent="0.25">
      <c r="A4008" s="2">
        <v>45628.427083333336</v>
      </c>
      <c r="B4008">
        <v>125835</v>
      </c>
      <c r="C4008">
        <v>125840</v>
      </c>
      <c r="D4008">
        <v>125505</v>
      </c>
      <c r="E4008">
        <v>125580</v>
      </c>
    </row>
    <row r="4009" spans="1:5" x14ac:dyDescent="0.25">
      <c r="A4009" s="2">
        <v>45628.416666666664</v>
      </c>
      <c r="B4009">
        <v>125805</v>
      </c>
      <c r="C4009">
        <v>125945</v>
      </c>
      <c r="D4009">
        <v>125610</v>
      </c>
      <c r="E4009">
        <v>125835</v>
      </c>
    </row>
    <row r="4010" spans="1:5" x14ac:dyDescent="0.25">
      <c r="A4010" s="2">
        <v>45628.40625</v>
      </c>
      <c r="B4010">
        <v>125800</v>
      </c>
      <c r="C4010">
        <v>126070</v>
      </c>
      <c r="D4010">
        <v>125650</v>
      </c>
      <c r="E4010">
        <v>125810</v>
      </c>
    </row>
    <row r="4011" spans="1:5" x14ac:dyDescent="0.25">
      <c r="A4011" s="2">
        <v>45628.395833333336</v>
      </c>
      <c r="B4011">
        <v>125705</v>
      </c>
      <c r="C4011">
        <v>125825</v>
      </c>
      <c r="D4011">
        <v>125575</v>
      </c>
      <c r="E4011">
        <v>125800</v>
      </c>
    </row>
    <row r="4012" spans="1:5" x14ac:dyDescent="0.25">
      <c r="A4012" s="2">
        <v>45628.385416666664</v>
      </c>
      <c r="B4012">
        <v>125895</v>
      </c>
      <c r="C4012">
        <v>126040</v>
      </c>
      <c r="D4012">
        <v>125690</v>
      </c>
      <c r="E4012">
        <v>125705</v>
      </c>
    </row>
    <row r="4013" spans="1:5" x14ac:dyDescent="0.25">
      <c r="A4013" s="2">
        <v>45628.375</v>
      </c>
      <c r="B4013">
        <v>126310</v>
      </c>
      <c r="C4013">
        <v>126390</v>
      </c>
      <c r="D4013">
        <v>125635</v>
      </c>
      <c r="E4013">
        <v>125890</v>
      </c>
    </row>
    <row r="4014" spans="1:5" x14ac:dyDescent="0.25">
      <c r="A4014" s="2">
        <v>45625.760416666664</v>
      </c>
      <c r="B4014">
        <v>126125</v>
      </c>
      <c r="C4014">
        <v>126335</v>
      </c>
      <c r="D4014">
        <v>126015</v>
      </c>
      <c r="E4014">
        <v>126015</v>
      </c>
    </row>
    <row r="4015" spans="1:5" x14ac:dyDescent="0.25">
      <c r="A4015" s="2">
        <v>45625.75</v>
      </c>
      <c r="B4015">
        <v>126415</v>
      </c>
      <c r="C4015">
        <v>126440</v>
      </c>
      <c r="D4015">
        <v>126015</v>
      </c>
      <c r="E4015">
        <v>126120</v>
      </c>
    </row>
    <row r="4016" spans="1:5" x14ac:dyDescent="0.25">
      <c r="A4016" s="2">
        <v>45625.739583333336</v>
      </c>
      <c r="B4016">
        <v>126270</v>
      </c>
      <c r="C4016">
        <v>126675</v>
      </c>
      <c r="D4016">
        <v>126225</v>
      </c>
      <c r="E4016">
        <v>126420</v>
      </c>
    </row>
    <row r="4017" spans="1:5" x14ac:dyDescent="0.25">
      <c r="A4017" s="2">
        <v>45625.729166666664</v>
      </c>
      <c r="B4017">
        <v>125870</v>
      </c>
      <c r="C4017">
        <v>126300</v>
      </c>
      <c r="D4017">
        <v>125840</v>
      </c>
      <c r="E4017">
        <v>126270</v>
      </c>
    </row>
    <row r="4018" spans="1:5" x14ac:dyDescent="0.25">
      <c r="A4018" s="2">
        <v>45625.71875</v>
      </c>
      <c r="B4018">
        <v>125570</v>
      </c>
      <c r="C4018">
        <v>126000</v>
      </c>
      <c r="D4018">
        <v>125550</v>
      </c>
      <c r="E4018">
        <v>125875</v>
      </c>
    </row>
    <row r="4019" spans="1:5" x14ac:dyDescent="0.25">
      <c r="A4019" s="2">
        <v>45625.708333333336</v>
      </c>
      <c r="B4019">
        <v>125625</v>
      </c>
      <c r="C4019">
        <v>125695</v>
      </c>
      <c r="D4019">
        <v>125475</v>
      </c>
      <c r="E4019">
        <v>125565</v>
      </c>
    </row>
    <row r="4020" spans="1:5" x14ac:dyDescent="0.25">
      <c r="A4020" s="2">
        <v>45625.697916666664</v>
      </c>
      <c r="B4020">
        <v>125650</v>
      </c>
      <c r="C4020">
        <v>125750</v>
      </c>
      <c r="D4020">
        <v>125375</v>
      </c>
      <c r="E4020">
        <v>125625</v>
      </c>
    </row>
    <row r="4021" spans="1:5" x14ac:dyDescent="0.25">
      <c r="A4021" s="2">
        <v>45625.6875</v>
      </c>
      <c r="B4021">
        <v>125405</v>
      </c>
      <c r="C4021">
        <v>125650</v>
      </c>
      <c r="D4021">
        <v>125305</v>
      </c>
      <c r="E4021">
        <v>125645</v>
      </c>
    </row>
    <row r="4022" spans="1:5" x14ac:dyDescent="0.25">
      <c r="A4022" s="2">
        <v>45625.677083333336</v>
      </c>
      <c r="B4022">
        <v>125750</v>
      </c>
      <c r="C4022">
        <v>125800</v>
      </c>
      <c r="D4022">
        <v>125335</v>
      </c>
      <c r="E4022">
        <v>125405</v>
      </c>
    </row>
    <row r="4023" spans="1:5" x14ac:dyDescent="0.25">
      <c r="A4023" s="2">
        <v>45625.666666666664</v>
      </c>
      <c r="B4023">
        <v>125320</v>
      </c>
      <c r="C4023">
        <v>125905</v>
      </c>
      <c r="D4023">
        <v>125185</v>
      </c>
      <c r="E4023">
        <v>125750</v>
      </c>
    </row>
    <row r="4024" spans="1:5" x14ac:dyDescent="0.25">
      <c r="A4024" s="2">
        <v>45625.65625</v>
      </c>
      <c r="B4024">
        <v>125340</v>
      </c>
      <c r="C4024">
        <v>125390</v>
      </c>
      <c r="D4024">
        <v>125300</v>
      </c>
      <c r="E4024">
        <v>125320</v>
      </c>
    </row>
    <row r="4025" spans="1:5" x14ac:dyDescent="0.25">
      <c r="A4025" s="2">
        <v>45625.645833333336</v>
      </c>
      <c r="B4025">
        <v>125445</v>
      </c>
      <c r="C4025">
        <v>125455</v>
      </c>
      <c r="D4025">
        <v>125240</v>
      </c>
      <c r="E4025">
        <v>125340</v>
      </c>
    </row>
    <row r="4026" spans="1:5" x14ac:dyDescent="0.25">
      <c r="A4026" s="2">
        <v>45625.635416666664</v>
      </c>
      <c r="B4026">
        <v>125435</v>
      </c>
      <c r="C4026">
        <v>125530</v>
      </c>
      <c r="D4026">
        <v>125380</v>
      </c>
      <c r="E4026">
        <v>125450</v>
      </c>
    </row>
    <row r="4027" spans="1:5" x14ac:dyDescent="0.25">
      <c r="A4027" s="2">
        <v>45625.625</v>
      </c>
      <c r="B4027">
        <v>125515</v>
      </c>
      <c r="C4027">
        <v>125575</v>
      </c>
      <c r="D4027">
        <v>125350</v>
      </c>
      <c r="E4027">
        <v>125440</v>
      </c>
    </row>
    <row r="4028" spans="1:5" x14ac:dyDescent="0.25">
      <c r="A4028" s="2">
        <v>45625.614583333336</v>
      </c>
      <c r="B4028">
        <v>125680</v>
      </c>
      <c r="C4028">
        <v>125715</v>
      </c>
      <c r="D4028">
        <v>125395</v>
      </c>
      <c r="E4028">
        <v>125515</v>
      </c>
    </row>
    <row r="4029" spans="1:5" x14ac:dyDescent="0.25">
      <c r="A4029" s="2">
        <v>45625.604166666664</v>
      </c>
      <c r="B4029">
        <v>125565</v>
      </c>
      <c r="C4029">
        <v>125690</v>
      </c>
      <c r="D4029">
        <v>125495</v>
      </c>
      <c r="E4029">
        <v>125680</v>
      </c>
    </row>
    <row r="4030" spans="1:5" x14ac:dyDescent="0.25">
      <c r="A4030" s="2">
        <v>45625.59375</v>
      </c>
      <c r="B4030">
        <v>125565</v>
      </c>
      <c r="C4030">
        <v>125690</v>
      </c>
      <c r="D4030">
        <v>125480</v>
      </c>
      <c r="E4030">
        <v>125565</v>
      </c>
    </row>
    <row r="4031" spans="1:5" x14ac:dyDescent="0.25">
      <c r="A4031" s="2">
        <v>45625.583333333336</v>
      </c>
      <c r="B4031">
        <v>125665</v>
      </c>
      <c r="C4031">
        <v>125745</v>
      </c>
      <c r="D4031">
        <v>125395</v>
      </c>
      <c r="E4031">
        <v>125560</v>
      </c>
    </row>
    <row r="4032" spans="1:5" x14ac:dyDescent="0.25">
      <c r="A4032" s="2">
        <v>45625.572916666664</v>
      </c>
      <c r="B4032">
        <v>125675</v>
      </c>
      <c r="C4032">
        <v>125785</v>
      </c>
      <c r="D4032">
        <v>125475</v>
      </c>
      <c r="E4032">
        <v>125665</v>
      </c>
    </row>
    <row r="4033" spans="1:5" x14ac:dyDescent="0.25">
      <c r="A4033" s="2">
        <v>45625.5625</v>
      </c>
      <c r="B4033">
        <v>125650</v>
      </c>
      <c r="C4033">
        <v>125825</v>
      </c>
      <c r="D4033">
        <v>125605</v>
      </c>
      <c r="E4033">
        <v>125680</v>
      </c>
    </row>
    <row r="4034" spans="1:5" x14ac:dyDescent="0.25">
      <c r="A4034" s="2">
        <v>45625.552083333336</v>
      </c>
      <c r="B4034">
        <v>125710</v>
      </c>
      <c r="C4034">
        <v>125805</v>
      </c>
      <c r="D4034">
        <v>125510</v>
      </c>
      <c r="E4034">
        <v>125655</v>
      </c>
    </row>
    <row r="4035" spans="1:5" x14ac:dyDescent="0.25">
      <c r="A4035" s="2">
        <v>45625.541666666664</v>
      </c>
      <c r="B4035">
        <v>125930</v>
      </c>
      <c r="C4035">
        <v>126080</v>
      </c>
      <c r="D4035">
        <v>125630</v>
      </c>
      <c r="E4035">
        <v>125715</v>
      </c>
    </row>
    <row r="4036" spans="1:5" x14ac:dyDescent="0.25">
      <c r="A4036" s="2">
        <v>45625.53125</v>
      </c>
      <c r="B4036">
        <v>125485</v>
      </c>
      <c r="C4036">
        <v>126050</v>
      </c>
      <c r="D4036">
        <v>125365</v>
      </c>
      <c r="E4036">
        <v>125935</v>
      </c>
    </row>
    <row r="4037" spans="1:5" x14ac:dyDescent="0.25">
      <c r="A4037" s="2">
        <v>45625.520833333336</v>
      </c>
      <c r="B4037">
        <v>125415</v>
      </c>
      <c r="C4037">
        <v>125700</v>
      </c>
      <c r="D4037">
        <v>125390</v>
      </c>
      <c r="E4037">
        <v>125480</v>
      </c>
    </row>
    <row r="4038" spans="1:5" x14ac:dyDescent="0.25">
      <c r="A4038" s="2">
        <v>45625.510416666664</v>
      </c>
      <c r="B4038">
        <v>125395</v>
      </c>
      <c r="C4038">
        <v>125490</v>
      </c>
      <c r="D4038">
        <v>125215</v>
      </c>
      <c r="E4038">
        <v>125415</v>
      </c>
    </row>
    <row r="4039" spans="1:5" x14ac:dyDescent="0.25">
      <c r="A4039" s="2">
        <v>45625.5</v>
      </c>
      <c r="B4039">
        <v>125265</v>
      </c>
      <c r="C4039">
        <v>125535</v>
      </c>
      <c r="D4039">
        <v>125175</v>
      </c>
      <c r="E4039">
        <v>125395</v>
      </c>
    </row>
    <row r="4040" spans="1:5" x14ac:dyDescent="0.25">
      <c r="A4040" s="2">
        <v>45625.489583333336</v>
      </c>
      <c r="B4040">
        <v>124730</v>
      </c>
      <c r="C4040">
        <v>125670</v>
      </c>
      <c r="D4040">
        <v>124680</v>
      </c>
      <c r="E4040">
        <v>125260</v>
      </c>
    </row>
    <row r="4041" spans="1:5" x14ac:dyDescent="0.25">
      <c r="A4041" s="2">
        <v>45625.479166666664</v>
      </c>
      <c r="B4041">
        <v>124635</v>
      </c>
      <c r="C4041">
        <v>124960</v>
      </c>
      <c r="D4041">
        <v>124520</v>
      </c>
      <c r="E4041">
        <v>124730</v>
      </c>
    </row>
    <row r="4042" spans="1:5" x14ac:dyDescent="0.25">
      <c r="A4042" s="2">
        <v>45625.46875</v>
      </c>
      <c r="B4042">
        <v>124620</v>
      </c>
      <c r="C4042">
        <v>124710</v>
      </c>
      <c r="D4042">
        <v>124405</v>
      </c>
      <c r="E4042">
        <v>124635</v>
      </c>
    </row>
    <row r="4043" spans="1:5" x14ac:dyDescent="0.25">
      <c r="A4043" s="2">
        <v>45625.458333333336</v>
      </c>
      <c r="B4043">
        <v>124725</v>
      </c>
      <c r="C4043">
        <v>125065</v>
      </c>
      <c r="D4043">
        <v>124615</v>
      </c>
      <c r="E4043">
        <v>124615</v>
      </c>
    </row>
    <row r="4044" spans="1:5" x14ac:dyDescent="0.25">
      <c r="A4044" s="2">
        <v>45625.447916666664</v>
      </c>
      <c r="B4044">
        <v>124695</v>
      </c>
      <c r="C4044">
        <v>124810</v>
      </c>
      <c r="D4044">
        <v>124495</v>
      </c>
      <c r="E4044">
        <v>124730</v>
      </c>
    </row>
    <row r="4045" spans="1:5" x14ac:dyDescent="0.25">
      <c r="A4045" s="2">
        <v>45625.4375</v>
      </c>
      <c r="B4045">
        <v>125050</v>
      </c>
      <c r="C4045">
        <v>125090</v>
      </c>
      <c r="D4045">
        <v>124570</v>
      </c>
      <c r="E4045">
        <v>124695</v>
      </c>
    </row>
    <row r="4046" spans="1:5" x14ac:dyDescent="0.25">
      <c r="A4046" s="2">
        <v>45625.427083333336</v>
      </c>
      <c r="B4046">
        <v>124965</v>
      </c>
      <c r="C4046">
        <v>125230</v>
      </c>
      <c r="D4046">
        <v>124590</v>
      </c>
      <c r="E4046">
        <v>125050</v>
      </c>
    </row>
    <row r="4047" spans="1:5" x14ac:dyDescent="0.25">
      <c r="A4047" s="2">
        <v>45625.416666666664</v>
      </c>
      <c r="B4047">
        <v>125250</v>
      </c>
      <c r="C4047">
        <v>125475</v>
      </c>
      <c r="D4047">
        <v>124835</v>
      </c>
      <c r="E4047">
        <v>124970</v>
      </c>
    </row>
    <row r="4048" spans="1:5" x14ac:dyDescent="0.25">
      <c r="A4048" s="2">
        <v>45625.40625</v>
      </c>
      <c r="B4048">
        <v>125505</v>
      </c>
      <c r="C4048">
        <v>125590</v>
      </c>
      <c r="D4048">
        <v>125195</v>
      </c>
      <c r="E4048">
        <v>125255</v>
      </c>
    </row>
    <row r="4049" spans="1:5" x14ac:dyDescent="0.25">
      <c r="A4049" s="2">
        <v>45625.395833333336</v>
      </c>
      <c r="B4049">
        <v>125685</v>
      </c>
      <c r="C4049">
        <v>125730</v>
      </c>
      <c r="D4049">
        <v>125470</v>
      </c>
      <c r="E4049">
        <v>125505</v>
      </c>
    </row>
    <row r="4050" spans="1:5" x14ac:dyDescent="0.25">
      <c r="A4050" s="2">
        <v>45625.385416666664</v>
      </c>
      <c r="B4050">
        <v>125325</v>
      </c>
      <c r="C4050">
        <v>125825</v>
      </c>
      <c r="D4050">
        <v>125080</v>
      </c>
      <c r="E4050">
        <v>125680</v>
      </c>
    </row>
    <row r="4051" spans="1:5" x14ac:dyDescent="0.25">
      <c r="A4051" s="2">
        <v>45625.375</v>
      </c>
      <c r="B4051">
        <v>125645</v>
      </c>
      <c r="C4051">
        <v>125835</v>
      </c>
      <c r="D4051">
        <v>125250</v>
      </c>
      <c r="E4051">
        <v>125325</v>
      </c>
    </row>
    <row r="4052" spans="1:5" x14ac:dyDescent="0.25">
      <c r="A4052" s="2">
        <v>45624.760416666664</v>
      </c>
      <c r="B4052">
        <v>125130</v>
      </c>
      <c r="C4052">
        <v>125310</v>
      </c>
      <c r="D4052">
        <v>124845</v>
      </c>
      <c r="E4052">
        <v>125270</v>
      </c>
    </row>
    <row r="4053" spans="1:5" x14ac:dyDescent="0.25">
      <c r="A4053" s="2">
        <v>45624.75</v>
      </c>
      <c r="B4053">
        <v>125215</v>
      </c>
      <c r="C4053">
        <v>125325</v>
      </c>
      <c r="D4053">
        <v>125030</v>
      </c>
      <c r="E4053">
        <v>125130</v>
      </c>
    </row>
    <row r="4054" spans="1:5" x14ac:dyDescent="0.25">
      <c r="A4054" s="2">
        <v>45624.739583333336</v>
      </c>
      <c r="B4054">
        <v>125015</v>
      </c>
      <c r="C4054">
        <v>125250</v>
      </c>
      <c r="D4054">
        <v>124785</v>
      </c>
      <c r="E4054">
        <v>125215</v>
      </c>
    </row>
    <row r="4055" spans="1:5" x14ac:dyDescent="0.25">
      <c r="A4055" s="2">
        <v>45624.729166666664</v>
      </c>
      <c r="B4055">
        <v>125480</v>
      </c>
      <c r="C4055">
        <v>125500</v>
      </c>
      <c r="D4055">
        <v>125005</v>
      </c>
      <c r="E4055">
        <v>125010</v>
      </c>
    </row>
    <row r="4056" spans="1:5" x14ac:dyDescent="0.25">
      <c r="A4056" s="2">
        <v>45624.71875</v>
      </c>
      <c r="B4056">
        <v>125835</v>
      </c>
      <c r="C4056">
        <v>125900</v>
      </c>
      <c r="D4056">
        <v>125385</v>
      </c>
      <c r="E4056">
        <v>125480</v>
      </c>
    </row>
    <row r="4057" spans="1:5" x14ac:dyDescent="0.25">
      <c r="A4057" s="2">
        <v>45624.708333333336</v>
      </c>
      <c r="B4057">
        <v>126010</v>
      </c>
      <c r="C4057">
        <v>126015</v>
      </c>
      <c r="D4057">
        <v>125755</v>
      </c>
      <c r="E4057">
        <v>125835</v>
      </c>
    </row>
    <row r="4058" spans="1:5" x14ac:dyDescent="0.25">
      <c r="A4058" s="2">
        <v>45624.697916666664</v>
      </c>
      <c r="B4058">
        <v>126015</v>
      </c>
      <c r="C4058">
        <v>126130</v>
      </c>
      <c r="D4058">
        <v>125910</v>
      </c>
      <c r="E4058">
        <v>126015</v>
      </c>
    </row>
    <row r="4059" spans="1:5" x14ac:dyDescent="0.25">
      <c r="A4059" s="2">
        <v>45624.6875</v>
      </c>
      <c r="B4059">
        <v>126395</v>
      </c>
      <c r="C4059">
        <v>126415</v>
      </c>
      <c r="D4059">
        <v>125720</v>
      </c>
      <c r="E4059">
        <v>126020</v>
      </c>
    </row>
    <row r="4060" spans="1:5" x14ac:dyDescent="0.25">
      <c r="A4060" s="2">
        <v>45624.677083333336</v>
      </c>
      <c r="B4060">
        <v>126380</v>
      </c>
      <c r="C4060">
        <v>126435</v>
      </c>
      <c r="D4060">
        <v>126360</v>
      </c>
      <c r="E4060">
        <v>126400</v>
      </c>
    </row>
    <row r="4061" spans="1:5" x14ac:dyDescent="0.25">
      <c r="A4061" s="2">
        <v>45624.666666666664</v>
      </c>
      <c r="B4061">
        <v>126445</v>
      </c>
      <c r="C4061">
        <v>126465</v>
      </c>
      <c r="D4061">
        <v>126335</v>
      </c>
      <c r="E4061">
        <v>126380</v>
      </c>
    </row>
    <row r="4062" spans="1:5" x14ac:dyDescent="0.25">
      <c r="A4062" s="2">
        <v>45624.65625</v>
      </c>
      <c r="B4062">
        <v>126510</v>
      </c>
      <c r="C4062">
        <v>126540</v>
      </c>
      <c r="D4062">
        <v>126420</v>
      </c>
      <c r="E4062">
        <v>126445</v>
      </c>
    </row>
    <row r="4063" spans="1:5" x14ac:dyDescent="0.25">
      <c r="A4063" s="2">
        <v>45624.645833333336</v>
      </c>
      <c r="B4063">
        <v>126570</v>
      </c>
      <c r="C4063">
        <v>126590</v>
      </c>
      <c r="D4063">
        <v>126480</v>
      </c>
      <c r="E4063">
        <v>126505</v>
      </c>
    </row>
    <row r="4064" spans="1:5" x14ac:dyDescent="0.25">
      <c r="A4064" s="2">
        <v>45624.635416666664</v>
      </c>
      <c r="B4064">
        <v>126485</v>
      </c>
      <c r="C4064">
        <v>126585</v>
      </c>
      <c r="D4064">
        <v>126440</v>
      </c>
      <c r="E4064">
        <v>126570</v>
      </c>
    </row>
    <row r="4065" spans="1:5" x14ac:dyDescent="0.25">
      <c r="A4065" s="2">
        <v>45624.625</v>
      </c>
      <c r="B4065">
        <v>126490</v>
      </c>
      <c r="C4065">
        <v>126545</v>
      </c>
      <c r="D4065">
        <v>126460</v>
      </c>
      <c r="E4065">
        <v>126485</v>
      </c>
    </row>
    <row r="4066" spans="1:5" x14ac:dyDescent="0.25">
      <c r="A4066" s="2">
        <v>45624.614583333336</v>
      </c>
      <c r="B4066">
        <v>126630</v>
      </c>
      <c r="C4066">
        <v>126645</v>
      </c>
      <c r="D4066">
        <v>126420</v>
      </c>
      <c r="E4066">
        <v>126490</v>
      </c>
    </row>
    <row r="4067" spans="1:5" x14ac:dyDescent="0.25">
      <c r="A4067" s="2">
        <v>45624.604166666664</v>
      </c>
      <c r="B4067">
        <v>126655</v>
      </c>
      <c r="C4067">
        <v>126680</v>
      </c>
      <c r="D4067">
        <v>126555</v>
      </c>
      <c r="E4067">
        <v>126635</v>
      </c>
    </row>
    <row r="4068" spans="1:5" x14ac:dyDescent="0.25">
      <c r="A4068" s="2">
        <v>45624.59375</v>
      </c>
      <c r="B4068">
        <v>126550</v>
      </c>
      <c r="C4068">
        <v>126685</v>
      </c>
      <c r="D4068">
        <v>126490</v>
      </c>
      <c r="E4068">
        <v>126655</v>
      </c>
    </row>
    <row r="4069" spans="1:5" x14ac:dyDescent="0.25">
      <c r="A4069" s="2">
        <v>45624.583333333336</v>
      </c>
      <c r="B4069">
        <v>126435</v>
      </c>
      <c r="C4069">
        <v>126665</v>
      </c>
      <c r="D4069">
        <v>126420</v>
      </c>
      <c r="E4069">
        <v>126550</v>
      </c>
    </row>
    <row r="4070" spans="1:5" x14ac:dyDescent="0.25">
      <c r="A4070" s="2">
        <v>45624.572916666664</v>
      </c>
      <c r="B4070">
        <v>126480</v>
      </c>
      <c r="C4070">
        <v>126530</v>
      </c>
      <c r="D4070">
        <v>126405</v>
      </c>
      <c r="E4070">
        <v>126435</v>
      </c>
    </row>
    <row r="4071" spans="1:5" x14ac:dyDescent="0.25">
      <c r="A4071" s="2">
        <v>45624.5625</v>
      </c>
      <c r="B4071">
        <v>126465</v>
      </c>
      <c r="C4071">
        <v>126490</v>
      </c>
      <c r="D4071">
        <v>126360</v>
      </c>
      <c r="E4071">
        <v>126485</v>
      </c>
    </row>
    <row r="4072" spans="1:5" x14ac:dyDescent="0.25">
      <c r="A4072" s="2">
        <v>45624.552083333336</v>
      </c>
      <c r="B4072">
        <v>126450</v>
      </c>
      <c r="C4072">
        <v>126520</v>
      </c>
      <c r="D4072">
        <v>126370</v>
      </c>
      <c r="E4072">
        <v>126465</v>
      </c>
    </row>
    <row r="4073" spans="1:5" x14ac:dyDescent="0.25">
      <c r="A4073" s="2">
        <v>45624.541666666664</v>
      </c>
      <c r="B4073">
        <v>126320</v>
      </c>
      <c r="C4073">
        <v>126490</v>
      </c>
      <c r="D4073">
        <v>126315</v>
      </c>
      <c r="E4073">
        <v>126455</v>
      </c>
    </row>
    <row r="4074" spans="1:5" x14ac:dyDescent="0.25">
      <c r="A4074" s="2">
        <v>45624.53125</v>
      </c>
      <c r="B4074">
        <v>126510</v>
      </c>
      <c r="C4074">
        <v>126520</v>
      </c>
      <c r="D4074">
        <v>126300</v>
      </c>
      <c r="E4074">
        <v>126325</v>
      </c>
    </row>
    <row r="4075" spans="1:5" x14ac:dyDescent="0.25">
      <c r="A4075" s="2">
        <v>45624.520833333336</v>
      </c>
      <c r="B4075">
        <v>126380</v>
      </c>
      <c r="C4075">
        <v>126550</v>
      </c>
      <c r="D4075">
        <v>126370</v>
      </c>
      <c r="E4075">
        <v>126515</v>
      </c>
    </row>
    <row r="4076" spans="1:5" x14ac:dyDescent="0.25">
      <c r="A4076" s="2">
        <v>45624.510416666664</v>
      </c>
      <c r="B4076">
        <v>126805</v>
      </c>
      <c r="C4076">
        <v>126825</v>
      </c>
      <c r="D4076">
        <v>126325</v>
      </c>
      <c r="E4076">
        <v>126380</v>
      </c>
    </row>
    <row r="4077" spans="1:5" x14ac:dyDescent="0.25">
      <c r="A4077" s="2">
        <v>45624.5</v>
      </c>
      <c r="B4077">
        <v>126710</v>
      </c>
      <c r="C4077">
        <v>126825</v>
      </c>
      <c r="D4077">
        <v>126655</v>
      </c>
      <c r="E4077">
        <v>126805</v>
      </c>
    </row>
    <row r="4078" spans="1:5" x14ac:dyDescent="0.25">
      <c r="A4078" s="2">
        <v>45624.489583333336</v>
      </c>
      <c r="B4078">
        <v>126600</v>
      </c>
      <c r="C4078">
        <v>126775</v>
      </c>
      <c r="D4078">
        <v>126555</v>
      </c>
      <c r="E4078">
        <v>126715</v>
      </c>
    </row>
    <row r="4079" spans="1:5" x14ac:dyDescent="0.25">
      <c r="A4079" s="2">
        <v>45624.479166666664</v>
      </c>
      <c r="B4079">
        <v>126685</v>
      </c>
      <c r="C4079">
        <v>126800</v>
      </c>
      <c r="D4079">
        <v>126510</v>
      </c>
      <c r="E4079">
        <v>126600</v>
      </c>
    </row>
    <row r="4080" spans="1:5" x14ac:dyDescent="0.25">
      <c r="A4080" s="2">
        <v>45624.46875</v>
      </c>
      <c r="B4080">
        <v>126860</v>
      </c>
      <c r="C4080">
        <v>126890</v>
      </c>
      <c r="D4080">
        <v>126555</v>
      </c>
      <c r="E4080">
        <v>126685</v>
      </c>
    </row>
    <row r="4081" spans="1:5" x14ac:dyDescent="0.25">
      <c r="A4081" s="2">
        <v>45624.458333333336</v>
      </c>
      <c r="B4081">
        <v>127155</v>
      </c>
      <c r="C4081">
        <v>127225</v>
      </c>
      <c r="D4081">
        <v>126845</v>
      </c>
      <c r="E4081">
        <v>126865</v>
      </c>
    </row>
    <row r="4082" spans="1:5" x14ac:dyDescent="0.25">
      <c r="A4082" s="2">
        <v>45624.447916666664</v>
      </c>
      <c r="B4082">
        <v>127305</v>
      </c>
      <c r="C4082">
        <v>127360</v>
      </c>
      <c r="D4082">
        <v>127125</v>
      </c>
      <c r="E4082">
        <v>127150</v>
      </c>
    </row>
    <row r="4083" spans="1:5" x14ac:dyDescent="0.25">
      <c r="A4083" s="2">
        <v>45624.4375</v>
      </c>
      <c r="B4083">
        <v>127200</v>
      </c>
      <c r="C4083">
        <v>127390</v>
      </c>
      <c r="D4083">
        <v>127080</v>
      </c>
      <c r="E4083">
        <v>127305</v>
      </c>
    </row>
    <row r="4084" spans="1:5" x14ac:dyDescent="0.25">
      <c r="A4084" s="2">
        <v>45624.427083333336</v>
      </c>
      <c r="B4084">
        <v>127705</v>
      </c>
      <c r="C4084">
        <v>127780</v>
      </c>
      <c r="D4084">
        <v>127145</v>
      </c>
      <c r="E4084">
        <v>127200</v>
      </c>
    </row>
    <row r="4085" spans="1:5" x14ac:dyDescent="0.25">
      <c r="A4085" s="2">
        <v>45624.416666666664</v>
      </c>
      <c r="B4085">
        <v>127670</v>
      </c>
      <c r="C4085">
        <v>127850</v>
      </c>
      <c r="D4085">
        <v>127570</v>
      </c>
      <c r="E4085">
        <v>127710</v>
      </c>
    </row>
    <row r="4086" spans="1:5" x14ac:dyDescent="0.25">
      <c r="A4086" s="2">
        <v>45624.40625</v>
      </c>
      <c r="B4086">
        <v>127780</v>
      </c>
      <c r="C4086">
        <v>127835</v>
      </c>
      <c r="D4086">
        <v>127585</v>
      </c>
      <c r="E4086">
        <v>127670</v>
      </c>
    </row>
    <row r="4087" spans="1:5" x14ac:dyDescent="0.25">
      <c r="A4087" s="2">
        <v>45624.395833333336</v>
      </c>
      <c r="B4087">
        <v>127760</v>
      </c>
      <c r="C4087">
        <v>127915</v>
      </c>
      <c r="D4087">
        <v>127535</v>
      </c>
      <c r="E4087">
        <v>127785</v>
      </c>
    </row>
    <row r="4088" spans="1:5" x14ac:dyDescent="0.25">
      <c r="A4088" s="2">
        <v>45624.385416666664</v>
      </c>
      <c r="B4088">
        <v>127640</v>
      </c>
      <c r="C4088">
        <v>127950</v>
      </c>
      <c r="D4088">
        <v>127535</v>
      </c>
      <c r="E4088">
        <v>127765</v>
      </c>
    </row>
    <row r="4089" spans="1:5" x14ac:dyDescent="0.25">
      <c r="A4089" s="2">
        <v>45624.375</v>
      </c>
      <c r="B4089">
        <v>128250</v>
      </c>
      <c r="C4089">
        <v>128250</v>
      </c>
      <c r="D4089">
        <v>127300</v>
      </c>
      <c r="E4089">
        <v>127645</v>
      </c>
    </row>
    <row r="4090" spans="1:5" x14ac:dyDescent="0.25">
      <c r="A4090" s="2">
        <v>45623.760416666664</v>
      </c>
      <c r="B4090">
        <v>128035</v>
      </c>
      <c r="C4090">
        <v>128180</v>
      </c>
      <c r="D4090">
        <v>127910</v>
      </c>
      <c r="E4090">
        <v>128070</v>
      </c>
    </row>
    <row r="4091" spans="1:5" x14ac:dyDescent="0.25">
      <c r="A4091" s="2">
        <v>45623.75</v>
      </c>
      <c r="B4091">
        <v>128215</v>
      </c>
      <c r="C4091">
        <v>128290</v>
      </c>
      <c r="D4091">
        <v>127990</v>
      </c>
      <c r="E4091">
        <v>128030</v>
      </c>
    </row>
    <row r="4092" spans="1:5" x14ac:dyDescent="0.25">
      <c r="A4092" s="2">
        <v>45623.739583333336</v>
      </c>
      <c r="B4092">
        <v>128365</v>
      </c>
      <c r="C4092">
        <v>128455</v>
      </c>
      <c r="D4092">
        <v>128150</v>
      </c>
      <c r="E4092">
        <v>128215</v>
      </c>
    </row>
    <row r="4093" spans="1:5" x14ac:dyDescent="0.25">
      <c r="A4093" s="2">
        <v>45623.729166666664</v>
      </c>
      <c r="B4093">
        <v>128580</v>
      </c>
      <c r="C4093">
        <v>128635</v>
      </c>
      <c r="D4093">
        <v>128250</v>
      </c>
      <c r="E4093">
        <v>128370</v>
      </c>
    </row>
    <row r="4094" spans="1:5" x14ac:dyDescent="0.25">
      <c r="A4094" s="2">
        <v>45623.71875</v>
      </c>
      <c r="B4094">
        <v>128655</v>
      </c>
      <c r="C4094">
        <v>128680</v>
      </c>
      <c r="D4094">
        <v>128475</v>
      </c>
      <c r="E4094">
        <v>128580</v>
      </c>
    </row>
    <row r="4095" spans="1:5" x14ac:dyDescent="0.25">
      <c r="A4095" s="2">
        <v>45623.708333333336</v>
      </c>
      <c r="B4095">
        <v>128635</v>
      </c>
      <c r="C4095">
        <v>128760</v>
      </c>
      <c r="D4095">
        <v>128530</v>
      </c>
      <c r="E4095">
        <v>128655</v>
      </c>
    </row>
    <row r="4096" spans="1:5" x14ac:dyDescent="0.25">
      <c r="A4096" s="2">
        <v>45623.697916666664</v>
      </c>
      <c r="B4096">
        <v>128705</v>
      </c>
      <c r="C4096">
        <v>128715</v>
      </c>
      <c r="D4096">
        <v>128530</v>
      </c>
      <c r="E4096">
        <v>128635</v>
      </c>
    </row>
    <row r="4097" spans="1:5" x14ac:dyDescent="0.25">
      <c r="A4097" s="2">
        <v>45623.6875</v>
      </c>
      <c r="B4097">
        <v>128585</v>
      </c>
      <c r="C4097">
        <v>128855</v>
      </c>
      <c r="D4097">
        <v>128555</v>
      </c>
      <c r="E4097">
        <v>128705</v>
      </c>
    </row>
    <row r="4098" spans="1:5" x14ac:dyDescent="0.25">
      <c r="A4098" s="2">
        <v>45623.677083333336</v>
      </c>
      <c r="B4098">
        <v>128610</v>
      </c>
      <c r="C4098">
        <v>128690</v>
      </c>
      <c r="D4098">
        <v>128545</v>
      </c>
      <c r="E4098">
        <v>128590</v>
      </c>
    </row>
    <row r="4099" spans="1:5" x14ac:dyDescent="0.25">
      <c r="A4099" s="2">
        <v>45623.666666666664</v>
      </c>
      <c r="B4099">
        <v>128475</v>
      </c>
      <c r="C4099">
        <v>128615</v>
      </c>
      <c r="D4099">
        <v>128370</v>
      </c>
      <c r="E4099">
        <v>128610</v>
      </c>
    </row>
    <row r="4100" spans="1:5" x14ac:dyDescent="0.25">
      <c r="A4100" s="2">
        <v>45623.65625</v>
      </c>
      <c r="B4100">
        <v>128415</v>
      </c>
      <c r="C4100">
        <v>128575</v>
      </c>
      <c r="D4100">
        <v>128325</v>
      </c>
      <c r="E4100">
        <v>128475</v>
      </c>
    </row>
    <row r="4101" spans="1:5" x14ac:dyDescent="0.25">
      <c r="A4101" s="2">
        <v>45623.645833333336</v>
      </c>
      <c r="B4101">
        <v>128715</v>
      </c>
      <c r="C4101">
        <v>128795</v>
      </c>
      <c r="D4101">
        <v>128375</v>
      </c>
      <c r="E4101">
        <v>128415</v>
      </c>
    </row>
    <row r="4102" spans="1:5" x14ac:dyDescent="0.25">
      <c r="A4102" s="2">
        <v>45623.635416666664</v>
      </c>
      <c r="B4102">
        <v>128675</v>
      </c>
      <c r="C4102">
        <v>128770</v>
      </c>
      <c r="D4102">
        <v>128595</v>
      </c>
      <c r="E4102">
        <v>128720</v>
      </c>
    </row>
    <row r="4103" spans="1:5" x14ac:dyDescent="0.25">
      <c r="A4103" s="2">
        <v>45623.625</v>
      </c>
      <c r="B4103">
        <v>128660</v>
      </c>
      <c r="C4103">
        <v>128825</v>
      </c>
      <c r="D4103">
        <v>128545</v>
      </c>
      <c r="E4103">
        <v>128675</v>
      </c>
    </row>
    <row r="4104" spans="1:5" x14ac:dyDescent="0.25">
      <c r="A4104" s="2">
        <v>45623.614583333336</v>
      </c>
      <c r="B4104">
        <v>128500</v>
      </c>
      <c r="C4104">
        <v>128965</v>
      </c>
      <c r="D4104">
        <v>128495</v>
      </c>
      <c r="E4104">
        <v>128655</v>
      </c>
    </row>
    <row r="4105" spans="1:5" x14ac:dyDescent="0.25">
      <c r="A4105" s="2">
        <v>45623.604166666664</v>
      </c>
      <c r="B4105">
        <v>128665</v>
      </c>
      <c r="C4105">
        <v>128830</v>
      </c>
      <c r="D4105">
        <v>128355</v>
      </c>
      <c r="E4105">
        <v>128495</v>
      </c>
    </row>
    <row r="4106" spans="1:5" x14ac:dyDescent="0.25">
      <c r="A4106" s="2">
        <v>45623.59375</v>
      </c>
      <c r="B4106">
        <v>128595</v>
      </c>
      <c r="C4106">
        <v>128795</v>
      </c>
      <c r="D4106">
        <v>128495</v>
      </c>
      <c r="E4106">
        <v>128665</v>
      </c>
    </row>
    <row r="4107" spans="1:5" x14ac:dyDescent="0.25">
      <c r="A4107" s="2">
        <v>45623.583333333336</v>
      </c>
      <c r="B4107">
        <v>128665</v>
      </c>
      <c r="C4107">
        <v>128860</v>
      </c>
      <c r="D4107">
        <v>128280</v>
      </c>
      <c r="E4107">
        <v>128590</v>
      </c>
    </row>
    <row r="4108" spans="1:5" x14ac:dyDescent="0.25">
      <c r="A4108" s="2">
        <v>45623.572916666664</v>
      </c>
      <c r="B4108">
        <v>130015</v>
      </c>
      <c r="C4108">
        <v>130030</v>
      </c>
      <c r="D4108">
        <v>127875</v>
      </c>
      <c r="E4108">
        <v>128665</v>
      </c>
    </row>
    <row r="4109" spans="1:5" x14ac:dyDescent="0.25">
      <c r="A4109" s="2">
        <v>45623.5625</v>
      </c>
      <c r="B4109">
        <v>129980</v>
      </c>
      <c r="C4109">
        <v>130095</v>
      </c>
      <c r="D4109">
        <v>129920</v>
      </c>
      <c r="E4109">
        <v>130010</v>
      </c>
    </row>
    <row r="4110" spans="1:5" x14ac:dyDescent="0.25">
      <c r="A4110" s="2">
        <v>45623.552083333336</v>
      </c>
      <c r="B4110">
        <v>129990</v>
      </c>
      <c r="C4110">
        <v>130105</v>
      </c>
      <c r="D4110">
        <v>129930</v>
      </c>
      <c r="E4110">
        <v>129975</v>
      </c>
    </row>
    <row r="4111" spans="1:5" x14ac:dyDescent="0.25">
      <c r="A4111" s="2">
        <v>45623.541666666664</v>
      </c>
      <c r="B4111">
        <v>130035</v>
      </c>
      <c r="C4111">
        <v>130110</v>
      </c>
      <c r="D4111">
        <v>129920</v>
      </c>
      <c r="E4111">
        <v>129990</v>
      </c>
    </row>
    <row r="4112" spans="1:5" x14ac:dyDescent="0.25">
      <c r="A4112" s="2">
        <v>45623.53125</v>
      </c>
      <c r="B4112">
        <v>130005</v>
      </c>
      <c r="C4112">
        <v>130215</v>
      </c>
      <c r="D4112">
        <v>129950</v>
      </c>
      <c r="E4112">
        <v>130035</v>
      </c>
    </row>
    <row r="4113" spans="1:5" x14ac:dyDescent="0.25">
      <c r="A4113" s="2">
        <v>45623.520833333336</v>
      </c>
      <c r="B4113">
        <v>130165</v>
      </c>
      <c r="C4113">
        <v>130205</v>
      </c>
      <c r="D4113">
        <v>129980</v>
      </c>
      <c r="E4113">
        <v>130005</v>
      </c>
    </row>
    <row r="4114" spans="1:5" x14ac:dyDescent="0.25">
      <c r="A4114" s="2">
        <v>45623.510416666664</v>
      </c>
      <c r="B4114">
        <v>130250</v>
      </c>
      <c r="C4114">
        <v>130310</v>
      </c>
      <c r="D4114">
        <v>130120</v>
      </c>
      <c r="E4114">
        <v>130170</v>
      </c>
    </row>
    <row r="4115" spans="1:5" x14ac:dyDescent="0.25">
      <c r="A4115" s="2">
        <v>45623.5</v>
      </c>
      <c r="B4115">
        <v>130515</v>
      </c>
      <c r="C4115">
        <v>130545</v>
      </c>
      <c r="D4115">
        <v>130180</v>
      </c>
      <c r="E4115">
        <v>130255</v>
      </c>
    </row>
    <row r="4116" spans="1:5" x14ac:dyDescent="0.25">
      <c r="A4116" s="2">
        <v>45623.489583333336</v>
      </c>
      <c r="B4116">
        <v>130580</v>
      </c>
      <c r="C4116">
        <v>130690</v>
      </c>
      <c r="D4116">
        <v>130410</v>
      </c>
      <c r="E4116">
        <v>130510</v>
      </c>
    </row>
    <row r="4117" spans="1:5" x14ac:dyDescent="0.25">
      <c r="A4117" s="2">
        <v>45623.479166666664</v>
      </c>
      <c r="B4117">
        <v>130345</v>
      </c>
      <c r="C4117">
        <v>130650</v>
      </c>
      <c r="D4117">
        <v>130330</v>
      </c>
      <c r="E4117">
        <v>130580</v>
      </c>
    </row>
    <row r="4118" spans="1:5" x14ac:dyDescent="0.25">
      <c r="A4118" s="2">
        <v>45623.46875</v>
      </c>
      <c r="B4118">
        <v>130355</v>
      </c>
      <c r="C4118">
        <v>130410</v>
      </c>
      <c r="D4118">
        <v>130140</v>
      </c>
      <c r="E4118">
        <v>130340</v>
      </c>
    </row>
    <row r="4119" spans="1:5" x14ac:dyDescent="0.25">
      <c r="A4119" s="2">
        <v>45623.458333333336</v>
      </c>
      <c r="B4119">
        <v>130270</v>
      </c>
      <c r="C4119">
        <v>130530</v>
      </c>
      <c r="D4119">
        <v>130175</v>
      </c>
      <c r="E4119">
        <v>130350</v>
      </c>
    </row>
    <row r="4120" spans="1:5" x14ac:dyDescent="0.25">
      <c r="A4120" s="2">
        <v>45623.447916666664</v>
      </c>
      <c r="B4120">
        <v>130315</v>
      </c>
      <c r="C4120">
        <v>130405</v>
      </c>
      <c r="D4120">
        <v>130230</v>
      </c>
      <c r="E4120">
        <v>130265</v>
      </c>
    </row>
    <row r="4121" spans="1:5" x14ac:dyDescent="0.25">
      <c r="A4121" s="2">
        <v>45623.4375</v>
      </c>
      <c r="B4121">
        <v>130495</v>
      </c>
      <c r="C4121">
        <v>130585</v>
      </c>
      <c r="D4121">
        <v>130265</v>
      </c>
      <c r="E4121">
        <v>130310</v>
      </c>
    </row>
    <row r="4122" spans="1:5" x14ac:dyDescent="0.25">
      <c r="A4122" s="2">
        <v>45623.427083333336</v>
      </c>
      <c r="B4122">
        <v>130730</v>
      </c>
      <c r="C4122">
        <v>130730</v>
      </c>
      <c r="D4122">
        <v>130360</v>
      </c>
      <c r="E4122">
        <v>130495</v>
      </c>
    </row>
    <row r="4123" spans="1:5" x14ac:dyDescent="0.25">
      <c r="A4123" s="2">
        <v>45623.416666666664</v>
      </c>
      <c r="B4123">
        <v>130515</v>
      </c>
      <c r="C4123">
        <v>130915</v>
      </c>
      <c r="D4123">
        <v>130490</v>
      </c>
      <c r="E4123">
        <v>130735</v>
      </c>
    </row>
    <row r="4124" spans="1:5" x14ac:dyDescent="0.25">
      <c r="A4124" s="2">
        <v>45623.40625</v>
      </c>
      <c r="B4124">
        <v>130610</v>
      </c>
      <c r="C4124">
        <v>130715</v>
      </c>
      <c r="D4124">
        <v>130470</v>
      </c>
      <c r="E4124">
        <v>130515</v>
      </c>
    </row>
    <row r="4125" spans="1:5" x14ac:dyDescent="0.25">
      <c r="A4125" s="2">
        <v>45623.395833333336</v>
      </c>
      <c r="B4125">
        <v>130765</v>
      </c>
      <c r="C4125">
        <v>130840</v>
      </c>
      <c r="D4125">
        <v>130605</v>
      </c>
      <c r="E4125">
        <v>130610</v>
      </c>
    </row>
    <row r="4126" spans="1:5" x14ac:dyDescent="0.25">
      <c r="A4126" s="2">
        <v>45623.385416666664</v>
      </c>
      <c r="B4126">
        <v>130625</v>
      </c>
      <c r="C4126">
        <v>130795</v>
      </c>
      <c r="D4126">
        <v>130545</v>
      </c>
      <c r="E4126">
        <v>130765</v>
      </c>
    </row>
    <row r="4127" spans="1:5" x14ac:dyDescent="0.25">
      <c r="A4127" s="2">
        <v>45623.375</v>
      </c>
      <c r="B4127">
        <v>130600</v>
      </c>
      <c r="C4127">
        <v>130710</v>
      </c>
      <c r="D4127">
        <v>130470</v>
      </c>
      <c r="E4127">
        <v>130620</v>
      </c>
    </row>
    <row r="4128" spans="1:5" x14ac:dyDescent="0.25">
      <c r="A4128" s="2">
        <v>45622.760416666664</v>
      </c>
      <c r="B4128">
        <v>130770</v>
      </c>
      <c r="C4128">
        <v>130780</v>
      </c>
      <c r="D4128">
        <v>130640</v>
      </c>
      <c r="E4128">
        <v>130715</v>
      </c>
    </row>
    <row r="4129" spans="1:5" x14ac:dyDescent="0.25">
      <c r="A4129" s="2">
        <v>45622.75</v>
      </c>
      <c r="B4129">
        <v>130665</v>
      </c>
      <c r="C4129">
        <v>130785</v>
      </c>
      <c r="D4129">
        <v>130660</v>
      </c>
      <c r="E4129">
        <v>130765</v>
      </c>
    </row>
    <row r="4130" spans="1:5" x14ac:dyDescent="0.25">
      <c r="A4130" s="2">
        <v>45622.739583333336</v>
      </c>
      <c r="B4130">
        <v>130640</v>
      </c>
      <c r="C4130">
        <v>130780</v>
      </c>
      <c r="D4130">
        <v>130585</v>
      </c>
      <c r="E4130">
        <v>130670</v>
      </c>
    </row>
    <row r="4131" spans="1:5" x14ac:dyDescent="0.25">
      <c r="A4131" s="2">
        <v>45622.729166666664</v>
      </c>
      <c r="B4131">
        <v>130575</v>
      </c>
      <c r="C4131">
        <v>130695</v>
      </c>
      <c r="D4131">
        <v>130425</v>
      </c>
      <c r="E4131">
        <v>130645</v>
      </c>
    </row>
    <row r="4132" spans="1:5" x14ac:dyDescent="0.25">
      <c r="A4132" s="2">
        <v>45622.71875</v>
      </c>
      <c r="B4132">
        <v>130835</v>
      </c>
      <c r="C4132">
        <v>130850</v>
      </c>
      <c r="D4132">
        <v>130410</v>
      </c>
      <c r="E4132">
        <v>130575</v>
      </c>
    </row>
    <row r="4133" spans="1:5" x14ac:dyDescent="0.25">
      <c r="A4133" s="2">
        <v>45622.708333333336</v>
      </c>
      <c r="B4133">
        <v>130890</v>
      </c>
      <c r="C4133">
        <v>130945</v>
      </c>
      <c r="D4133">
        <v>130800</v>
      </c>
      <c r="E4133">
        <v>130835</v>
      </c>
    </row>
    <row r="4134" spans="1:5" x14ac:dyDescent="0.25">
      <c r="A4134" s="2">
        <v>45622.697916666664</v>
      </c>
      <c r="B4134">
        <v>130930</v>
      </c>
      <c r="C4134">
        <v>130995</v>
      </c>
      <c r="D4134">
        <v>130880</v>
      </c>
      <c r="E4134">
        <v>130895</v>
      </c>
    </row>
    <row r="4135" spans="1:5" x14ac:dyDescent="0.25">
      <c r="A4135" s="2">
        <v>45622.6875</v>
      </c>
      <c r="B4135">
        <v>130750</v>
      </c>
      <c r="C4135">
        <v>130935</v>
      </c>
      <c r="D4135">
        <v>130715</v>
      </c>
      <c r="E4135">
        <v>130930</v>
      </c>
    </row>
    <row r="4136" spans="1:5" x14ac:dyDescent="0.25">
      <c r="A4136" s="2">
        <v>45622.677083333336</v>
      </c>
      <c r="B4136">
        <v>130655</v>
      </c>
      <c r="C4136">
        <v>130755</v>
      </c>
      <c r="D4136">
        <v>130635</v>
      </c>
      <c r="E4136">
        <v>130755</v>
      </c>
    </row>
    <row r="4137" spans="1:5" x14ac:dyDescent="0.25">
      <c r="A4137" s="2">
        <v>45622.666666666664</v>
      </c>
      <c r="B4137">
        <v>130635</v>
      </c>
      <c r="C4137">
        <v>130725</v>
      </c>
      <c r="D4137">
        <v>130625</v>
      </c>
      <c r="E4137">
        <v>130655</v>
      </c>
    </row>
    <row r="4138" spans="1:5" x14ac:dyDescent="0.25">
      <c r="A4138" s="2">
        <v>45622.65625</v>
      </c>
      <c r="B4138">
        <v>130590</v>
      </c>
      <c r="C4138">
        <v>130725</v>
      </c>
      <c r="D4138">
        <v>130590</v>
      </c>
      <c r="E4138">
        <v>130635</v>
      </c>
    </row>
    <row r="4139" spans="1:5" x14ac:dyDescent="0.25">
      <c r="A4139" s="2">
        <v>45622.645833333336</v>
      </c>
      <c r="B4139">
        <v>130690</v>
      </c>
      <c r="C4139">
        <v>130705</v>
      </c>
      <c r="D4139">
        <v>130495</v>
      </c>
      <c r="E4139">
        <v>130585</v>
      </c>
    </row>
    <row r="4140" spans="1:5" x14ac:dyDescent="0.25">
      <c r="A4140" s="2">
        <v>45622.635416666664</v>
      </c>
      <c r="B4140">
        <v>130790</v>
      </c>
      <c r="C4140">
        <v>130810</v>
      </c>
      <c r="D4140">
        <v>130680</v>
      </c>
      <c r="E4140">
        <v>130685</v>
      </c>
    </row>
    <row r="4141" spans="1:5" x14ac:dyDescent="0.25">
      <c r="A4141" s="2">
        <v>45622.625</v>
      </c>
      <c r="B4141">
        <v>130745</v>
      </c>
      <c r="C4141">
        <v>130830</v>
      </c>
      <c r="D4141">
        <v>130660</v>
      </c>
      <c r="E4141">
        <v>130790</v>
      </c>
    </row>
    <row r="4142" spans="1:5" x14ac:dyDescent="0.25">
      <c r="A4142" s="2">
        <v>45622.614583333336</v>
      </c>
      <c r="B4142">
        <v>130720</v>
      </c>
      <c r="C4142">
        <v>130770</v>
      </c>
      <c r="D4142">
        <v>130600</v>
      </c>
      <c r="E4142">
        <v>130750</v>
      </c>
    </row>
    <row r="4143" spans="1:5" x14ac:dyDescent="0.25">
      <c r="A4143" s="2">
        <v>45622.604166666664</v>
      </c>
      <c r="B4143">
        <v>130660</v>
      </c>
      <c r="C4143">
        <v>130790</v>
      </c>
      <c r="D4143">
        <v>130655</v>
      </c>
      <c r="E4143">
        <v>130720</v>
      </c>
    </row>
    <row r="4144" spans="1:5" x14ac:dyDescent="0.25">
      <c r="A4144" s="2">
        <v>45622.59375</v>
      </c>
      <c r="B4144">
        <v>130680</v>
      </c>
      <c r="C4144">
        <v>130715</v>
      </c>
      <c r="D4144">
        <v>130620</v>
      </c>
      <c r="E4144">
        <v>130665</v>
      </c>
    </row>
    <row r="4145" spans="1:5" x14ac:dyDescent="0.25">
      <c r="A4145" s="2">
        <v>45622.583333333336</v>
      </c>
      <c r="B4145">
        <v>130615</v>
      </c>
      <c r="C4145">
        <v>130720</v>
      </c>
      <c r="D4145">
        <v>130560</v>
      </c>
      <c r="E4145">
        <v>130680</v>
      </c>
    </row>
    <row r="4146" spans="1:5" x14ac:dyDescent="0.25">
      <c r="A4146" s="2">
        <v>45622.572916666664</v>
      </c>
      <c r="B4146">
        <v>130535</v>
      </c>
      <c r="C4146">
        <v>130695</v>
      </c>
      <c r="D4146">
        <v>130510</v>
      </c>
      <c r="E4146">
        <v>130615</v>
      </c>
    </row>
    <row r="4147" spans="1:5" x14ac:dyDescent="0.25">
      <c r="A4147" s="2">
        <v>45622.5625</v>
      </c>
      <c r="B4147">
        <v>130550</v>
      </c>
      <c r="C4147">
        <v>130630</v>
      </c>
      <c r="D4147">
        <v>130455</v>
      </c>
      <c r="E4147">
        <v>130535</v>
      </c>
    </row>
    <row r="4148" spans="1:5" x14ac:dyDescent="0.25">
      <c r="A4148" s="2">
        <v>45622.552083333336</v>
      </c>
      <c r="B4148">
        <v>130500</v>
      </c>
      <c r="C4148">
        <v>130615</v>
      </c>
      <c r="D4148">
        <v>130455</v>
      </c>
      <c r="E4148">
        <v>130550</v>
      </c>
    </row>
    <row r="4149" spans="1:5" x14ac:dyDescent="0.25">
      <c r="A4149" s="2">
        <v>45622.541666666664</v>
      </c>
      <c r="B4149">
        <v>130670</v>
      </c>
      <c r="C4149">
        <v>130765</v>
      </c>
      <c r="D4149">
        <v>130490</v>
      </c>
      <c r="E4149">
        <v>130505</v>
      </c>
    </row>
    <row r="4150" spans="1:5" x14ac:dyDescent="0.25">
      <c r="A4150" s="2">
        <v>45622.53125</v>
      </c>
      <c r="B4150">
        <v>130785</v>
      </c>
      <c r="C4150">
        <v>130845</v>
      </c>
      <c r="D4150">
        <v>130610</v>
      </c>
      <c r="E4150">
        <v>130670</v>
      </c>
    </row>
    <row r="4151" spans="1:5" x14ac:dyDescent="0.25">
      <c r="A4151" s="2">
        <v>45622.520833333336</v>
      </c>
      <c r="B4151">
        <v>130585</v>
      </c>
      <c r="C4151">
        <v>130820</v>
      </c>
      <c r="D4151">
        <v>130550</v>
      </c>
      <c r="E4151">
        <v>130790</v>
      </c>
    </row>
    <row r="4152" spans="1:5" x14ac:dyDescent="0.25">
      <c r="A4152" s="2">
        <v>45622.510416666664</v>
      </c>
      <c r="B4152">
        <v>130620</v>
      </c>
      <c r="C4152">
        <v>130750</v>
      </c>
      <c r="D4152">
        <v>130560</v>
      </c>
      <c r="E4152">
        <v>130585</v>
      </c>
    </row>
    <row r="4153" spans="1:5" x14ac:dyDescent="0.25">
      <c r="A4153" s="2">
        <v>45622.5</v>
      </c>
      <c r="B4153">
        <v>130435</v>
      </c>
      <c r="C4153">
        <v>130725</v>
      </c>
      <c r="D4153">
        <v>130335</v>
      </c>
      <c r="E4153">
        <v>130620</v>
      </c>
    </row>
    <row r="4154" spans="1:5" x14ac:dyDescent="0.25">
      <c r="A4154" s="2">
        <v>45622.489583333336</v>
      </c>
      <c r="B4154">
        <v>130295</v>
      </c>
      <c r="C4154">
        <v>130485</v>
      </c>
      <c r="D4154">
        <v>130230</v>
      </c>
      <c r="E4154">
        <v>130435</v>
      </c>
    </row>
    <row r="4155" spans="1:5" x14ac:dyDescent="0.25">
      <c r="A4155" s="2">
        <v>45622.479166666664</v>
      </c>
      <c r="B4155">
        <v>130425</v>
      </c>
      <c r="C4155">
        <v>130430</v>
      </c>
      <c r="D4155">
        <v>130055</v>
      </c>
      <c r="E4155">
        <v>130300</v>
      </c>
    </row>
    <row r="4156" spans="1:5" x14ac:dyDescent="0.25">
      <c r="A4156" s="2">
        <v>45622.46875</v>
      </c>
      <c r="B4156">
        <v>130195</v>
      </c>
      <c r="C4156">
        <v>130505</v>
      </c>
      <c r="D4156">
        <v>130030</v>
      </c>
      <c r="E4156">
        <v>130420</v>
      </c>
    </row>
    <row r="4157" spans="1:5" x14ac:dyDescent="0.25">
      <c r="A4157" s="2">
        <v>45622.458333333336</v>
      </c>
      <c r="B4157">
        <v>130350</v>
      </c>
      <c r="C4157">
        <v>130380</v>
      </c>
      <c r="D4157">
        <v>130155</v>
      </c>
      <c r="E4157">
        <v>130200</v>
      </c>
    </row>
    <row r="4158" spans="1:5" x14ac:dyDescent="0.25">
      <c r="A4158" s="2">
        <v>45622.447916666664</v>
      </c>
      <c r="B4158">
        <v>130515</v>
      </c>
      <c r="C4158">
        <v>130590</v>
      </c>
      <c r="D4158">
        <v>130315</v>
      </c>
      <c r="E4158">
        <v>130350</v>
      </c>
    </row>
    <row r="4159" spans="1:5" x14ac:dyDescent="0.25">
      <c r="A4159" s="2">
        <v>45622.4375</v>
      </c>
      <c r="B4159">
        <v>129935</v>
      </c>
      <c r="C4159">
        <v>130620</v>
      </c>
      <c r="D4159">
        <v>129930</v>
      </c>
      <c r="E4159">
        <v>130510</v>
      </c>
    </row>
    <row r="4160" spans="1:5" x14ac:dyDescent="0.25">
      <c r="A4160" s="2">
        <v>45622.427083333336</v>
      </c>
      <c r="B4160">
        <v>130115</v>
      </c>
      <c r="C4160">
        <v>130115</v>
      </c>
      <c r="D4160">
        <v>129765</v>
      </c>
      <c r="E4160">
        <v>129940</v>
      </c>
    </row>
    <row r="4161" spans="1:5" x14ac:dyDescent="0.25">
      <c r="A4161" s="2">
        <v>45622.416666666664</v>
      </c>
      <c r="B4161">
        <v>130205</v>
      </c>
      <c r="C4161">
        <v>130320</v>
      </c>
      <c r="D4161">
        <v>130030</v>
      </c>
      <c r="E4161">
        <v>130120</v>
      </c>
    </row>
    <row r="4162" spans="1:5" x14ac:dyDescent="0.25">
      <c r="A4162" s="2">
        <v>45622.40625</v>
      </c>
      <c r="B4162">
        <v>130010</v>
      </c>
      <c r="C4162">
        <v>130240</v>
      </c>
      <c r="D4162">
        <v>129985</v>
      </c>
      <c r="E4162">
        <v>130200</v>
      </c>
    </row>
    <row r="4163" spans="1:5" x14ac:dyDescent="0.25">
      <c r="A4163" s="2">
        <v>45622.395833333336</v>
      </c>
      <c r="B4163">
        <v>130025</v>
      </c>
      <c r="C4163">
        <v>130085</v>
      </c>
      <c r="D4163">
        <v>129940</v>
      </c>
      <c r="E4163">
        <v>130005</v>
      </c>
    </row>
    <row r="4164" spans="1:5" x14ac:dyDescent="0.25">
      <c r="A4164" s="2">
        <v>45622.385416666664</v>
      </c>
      <c r="B4164">
        <v>129965</v>
      </c>
      <c r="C4164">
        <v>130060</v>
      </c>
      <c r="D4164">
        <v>129910</v>
      </c>
      <c r="E4164">
        <v>130030</v>
      </c>
    </row>
    <row r="4165" spans="1:5" x14ac:dyDescent="0.25">
      <c r="A4165" s="2">
        <v>45622.375</v>
      </c>
      <c r="B4165">
        <v>129450</v>
      </c>
      <c r="C4165">
        <v>130045</v>
      </c>
      <c r="D4165">
        <v>129310</v>
      </c>
      <c r="E4165">
        <v>129965</v>
      </c>
    </row>
    <row r="4166" spans="1:5" x14ac:dyDescent="0.25">
      <c r="A4166" s="2">
        <v>45621.760416666664</v>
      </c>
      <c r="B4166">
        <v>129725</v>
      </c>
      <c r="C4166">
        <v>129880</v>
      </c>
      <c r="D4166">
        <v>129660</v>
      </c>
      <c r="E4166">
        <v>129660</v>
      </c>
    </row>
    <row r="4167" spans="1:5" x14ac:dyDescent="0.25">
      <c r="A4167" s="2">
        <v>45621.75</v>
      </c>
      <c r="B4167">
        <v>129640</v>
      </c>
      <c r="C4167">
        <v>129850</v>
      </c>
      <c r="D4167">
        <v>129555</v>
      </c>
      <c r="E4167">
        <v>129725</v>
      </c>
    </row>
    <row r="4168" spans="1:5" x14ac:dyDescent="0.25">
      <c r="A4168" s="2">
        <v>45621.739583333336</v>
      </c>
      <c r="B4168">
        <v>130025</v>
      </c>
      <c r="C4168">
        <v>130095</v>
      </c>
      <c r="D4168">
        <v>129620</v>
      </c>
      <c r="E4168">
        <v>129640</v>
      </c>
    </row>
    <row r="4169" spans="1:5" x14ac:dyDescent="0.25">
      <c r="A4169" s="2">
        <v>45621.729166666664</v>
      </c>
      <c r="B4169">
        <v>130000</v>
      </c>
      <c r="C4169">
        <v>130095</v>
      </c>
      <c r="D4169">
        <v>129995</v>
      </c>
      <c r="E4169">
        <v>130025</v>
      </c>
    </row>
    <row r="4170" spans="1:5" x14ac:dyDescent="0.25">
      <c r="A4170" s="2">
        <v>45621.71875</v>
      </c>
      <c r="B4170">
        <v>129915</v>
      </c>
      <c r="C4170">
        <v>130035</v>
      </c>
      <c r="D4170">
        <v>129890</v>
      </c>
      <c r="E4170">
        <v>130005</v>
      </c>
    </row>
    <row r="4171" spans="1:5" x14ac:dyDescent="0.25">
      <c r="A4171" s="2">
        <v>45621.708333333336</v>
      </c>
      <c r="B4171">
        <v>130030</v>
      </c>
      <c r="C4171">
        <v>130040</v>
      </c>
      <c r="D4171">
        <v>129855</v>
      </c>
      <c r="E4171">
        <v>129920</v>
      </c>
    </row>
    <row r="4172" spans="1:5" x14ac:dyDescent="0.25">
      <c r="A4172" s="2">
        <v>45621.697916666664</v>
      </c>
      <c r="B4172">
        <v>129820</v>
      </c>
      <c r="C4172">
        <v>130150</v>
      </c>
      <c r="D4172">
        <v>129770</v>
      </c>
      <c r="E4172">
        <v>130035</v>
      </c>
    </row>
    <row r="4173" spans="1:5" x14ac:dyDescent="0.25">
      <c r="A4173" s="2">
        <v>45621.6875</v>
      </c>
      <c r="B4173">
        <v>129900</v>
      </c>
      <c r="C4173">
        <v>129945</v>
      </c>
      <c r="D4173">
        <v>129810</v>
      </c>
      <c r="E4173">
        <v>129815</v>
      </c>
    </row>
    <row r="4174" spans="1:5" x14ac:dyDescent="0.25">
      <c r="A4174" s="2">
        <v>45621.677083333336</v>
      </c>
      <c r="B4174">
        <v>129960</v>
      </c>
      <c r="C4174">
        <v>130000</v>
      </c>
      <c r="D4174">
        <v>129895</v>
      </c>
      <c r="E4174">
        <v>129905</v>
      </c>
    </row>
    <row r="4175" spans="1:5" x14ac:dyDescent="0.25">
      <c r="A4175" s="2">
        <v>45621.666666666664</v>
      </c>
      <c r="B4175">
        <v>129915</v>
      </c>
      <c r="C4175">
        <v>130020</v>
      </c>
      <c r="D4175">
        <v>129895</v>
      </c>
      <c r="E4175">
        <v>129960</v>
      </c>
    </row>
    <row r="4176" spans="1:5" x14ac:dyDescent="0.25">
      <c r="A4176" s="2">
        <v>45621.65625</v>
      </c>
      <c r="B4176">
        <v>129865</v>
      </c>
      <c r="C4176">
        <v>129965</v>
      </c>
      <c r="D4176">
        <v>129825</v>
      </c>
      <c r="E4176">
        <v>129920</v>
      </c>
    </row>
    <row r="4177" spans="1:5" x14ac:dyDescent="0.25">
      <c r="A4177" s="2">
        <v>45621.645833333336</v>
      </c>
      <c r="B4177">
        <v>129730</v>
      </c>
      <c r="C4177">
        <v>129875</v>
      </c>
      <c r="D4177">
        <v>129715</v>
      </c>
      <c r="E4177">
        <v>129865</v>
      </c>
    </row>
    <row r="4178" spans="1:5" x14ac:dyDescent="0.25">
      <c r="A4178" s="2">
        <v>45621.635416666664</v>
      </c>
      <c r="B4178">
        <v>129735</v>
      </c>
      <c r="C4178">
        <v>129850</v>
      </c>
      <c r="D4178">
        <v>129690</v>
      </c>
      <c r="E4178">
        <v>129735</v>
      </c>
    </row>
    <row r="4179" spans="1:5" x14ac:dyDescent="0.25">
      <c r="A4179" s="2">
        <v>45621.625</v>
      </c>
      <c r="B4179">
        <v>129760</v>
      </c>
      <c r="C4179">
        <v>129830</v>
      </c>
      <c r="D4179">
        <v>129690</v>
      </c>
      <c r="E4179">
        <v>129740</v>
      </c>
    </row>
    <row r="4180" spans="1:5" x14ac:dyDescent="0.25">
      <c r="A4180" s="2">
        <v>45621.614583333336</v>
      </c>
      <c r="B4180">
        <v>129775</v>
      </c>
      <c r="C4180">
        <v>129900</v>
      </c>
      <c r="D4180">
        <v>129705</v>
      </c>
      <c r="E4180">
        <v>129765</v>
      </c>
    </row>
    <row r="4181" spans="1:5" x14ac:dyDescent="0.25">
      <c r="A4181" s="2">
        <v>45621.604166666664</v>
      </c>
      <c r="B4181">
        <v>129735</v>
      </c>
      <c r="C4181">
        <v>129825</v>
      </c>
      <c r="D4181">
        <v>129715</v>
      </c>
      <c r="E4181">
        <v>129775</v>
      </c>
    </row>
    <row r="4182" spans="1:5" x14ac:dyDescent="0.25">
      <c r="A4182" s="2">
        <v>45621.59375</v>
      </c>
      <c r="B4182">
        <v>129740</v>
      </c>
      <c r="C4182">
        <v>129800</v>
      </c>
      <c r="D4182">
        <v>129685</v>
      </c>
      <c r="E4182">
        <v>129735</v>
      </c>
    </row>
    <row r="4183" spans="1:5" x14ac:dyDescent="0.25">
      <c r="A4183" s="2">
        <v>45621.583333333336</v>
      </c>
      <c r="B4183">
        <v>129710</v>
      </c>
      <c r="C4183">
        <v>129770</v>
      </c>
      <c r="D4183">
        <v>129685</v>
      </c>
      <c r="E4183">
        <v>129735</v>
      </c>
    </row>
    <row r="4184" spans="1:5" x14ac:dyDescent="0.25">
      <c r="A4184" s="2">
        <v>45621.572916666664</v>
      </c>
      <c r="B4184">
        <v>129670</v>
      </c>
      <c r="C4184">
        <v>129790</v>
      </c>
      <c r="D4184">
        <v>129640</v>
      </c>
      <c r="E4184">
        <v>129710</v>
      </c>
    </row>
    <row r="4185" spans="1:5" x14ac:dyDescent="0.25">
      <c r="A4185" s="2">
        <v>45621.5625</v>
      </c>
      <c r="B4185">
        <v>129600</v>
      </c>
      <c r="C4185">
        <v>129795</v>
      </c>
      <c r="D4185">
        <v>129600</v>
      </c>
      <c r="E4185">
        <v>129670</v>
      </c>
    </row>
    <row r="4186" spans="1:5" x14ac:dyDescent="0.25">
      <c r="A4186" s="2">
        <v>45621.552083333336</v>
      </c>
      <c r="B4186">
        <v>129785</v>
      </c>
      <c r="C4186">
        <v>129855</v>
      </c>
      <c r="D4186">
        <v>129590</v>
      </c>
      <c r="E4186">
        <v>129605</v>
      </c>
    </row>
    <row r="4187" spans="1:5" x14ac:dyDescent="0.25">
      <c r="A4187" s="2">
        <v>45621.541666666664</v>
      </c>
      <c r="B4187">
        <v>129720</v>
      </c>
      <c r="C4187">
        <v>129835</v>
      </c>
      <c r="D4187">
        <v>129665</v>
      </c>
      <c r="E4187">
        <v>129785</v>
      </c>
    </row>
    <row r="4188" spans="1:5" x14ac:dyDescent="0.25">
      <c r="A4188" s="2">
        <v>45621.53125</v>
      </c>
      <c r="B4188">
        <v>129850</v>
      </c>
      <c r="C4188">
        <v>129870</v>
      </c>
      <c r="D4188">
        <v>129690</v>
      </c>
      <c r="E4188">
        <v>129720</v>
      </c>
    </row>
    <row r="4189" spans="1:5" x14ac:dyDescent="0.25">
      <c r="A4189" s="2">
        <v>45621.520833333336</v>
      </c>
      <c r="B4189">
        <v>129950</v>
      </c>
      <c r="C4189">
        <v>130000</v>
      </c>
      <c r="D4189">
        <v>129795</v>
      </c>
      <c r="E4189">
        <v>129855</v>
      </c>
    </row>
    <row r="4190" spans="1:5" x14ac:dyDescent="0.25">
      <c r="A4190" s="2">
        <v>45621.510416666664</v>
      </c>
      <c r="B4190">
        <v>129820</v>
      </c>
      <c r="C4190">
        <v>129975</v>
      </c>
      <c r="D4190">
        <v>129790</v>
      </c>
      <c r="E4190">
        <v>129945</v>
      </c>
    </row>
    <row r="4191" spans="1:5" x14ac:dyDescent="0.25">
      <c r="A4191" s="2">
        <v>45621.5</v>
      </c>
      <c r="B4191">
        <v>129875</v>
      </c>
      <c r="C4191">
        <v>129920</v>
      </c>
      <c r="D4191">
        <v>129740</v>
      </c>
      <c r="E4191">
        <v>129815</v>
      </c>
    </row>
    <row r="4192" spans="1:5" x14ac:dyDescent="0.25">
      <c r="A4192" s="2">
        <v>45621.489583333336</v>
      </c>
      <c r="B4192">
        <v>129725</v>
      </c>
      <c r="C4192">
        <v>129980</v>
      </c>
      <c r="D4192">
        <v>129690</v>
      </c>
      <c r="E4192">
        <v>129875</v>
      </c>
    </row>
    <row r="4193" spans="1:5" x14ac:dyDescent="0.25">
      <c r="A4193" s="2">
        <v>45621.479166666664</v>
      </c>
      <c r="B4193">
        <v>129785</v>
      </c>
      <c r="C4193">
        <v>129895</v>
      </c>
      <c r="D4193">
        <v>129685</v>
      </c>
      <c r="E4193">
        <v>129730</v>
      </c>
    </row>
    <row r="4194" spans="1:5" x14ac:dyDescent="0.25">
      <c r="A4194" s="2">
        <v>45621.46875</v>
      </c>
      <c r="B4194">
        <v>129700</v>
      </c>
      <c r="C4194">
        <v>129825</v>
      </c>
      <c r="D4194">
        <v>129650</v>
      </c>
      <c r="E4194">
        <v>129785</v>
      </c>
    </row>
    <row r="4195" spans="1:5" x14ac:dyDescent="0.25">
      <c r="A4195" s="2">
        <v>45621.458333333336</v>
      </c>
      <c r="B4195">
        <v>129745</v>
      </c>
      <c r="C4195">
        <v>129860</v>
      </c>
      <c r="D4195">
        <v>129595</v>
      </c>
      <c r="E4195">
        <v>129705</v>
      </c>
    </row>
    <row r="4196" spans="1:5" x14ac:dyDescent="0.25">
      <c r="A4196" s="2">
        <v>45621.447916666664</v>
      </c>
      <c r="B4196">
        <v>129700</v>
      </c>
      <c r="C4196">
        <v>129830</v>
      </c>
      <c r="D4196">
        <v>129610</v>
      </c>
      <c r="E4196">
        <v>129750</v>
      </c>
    </row>
    <row r="4197" spans="1:5" x14ac:dyDescent="0.25">
      <c r="A4197" s="2">
        <v>45621.4375</v>
      </c>
      <c r="B4197">
        <v>130100</v>
      </c>
      <c r="C4197">
        <v>130145</v>
      </c>
      <c r="D4197">
        <v>129680</v>
      </c>
      <c r="E4197">
        <v>129705</v>
      </c>
    </row>
    <row r="4198" spans="1:5" x14ac:dyDescent="0.25">
      <c r="A4198" s="2">
        <v>45621.427083333336</v>
      </c>
      <c r="B4198">
        <v>129925</v>
      </c>
      <c r="C4198">
        <v>130200</v>
      </c>
      <c r="D4198">
        <v>129750</v>
      </c>
      <c r="E4198">
        <v>130095</v>
      </c>
    </row>
    <row r="4199" spans="1:5" x14ac:dyDescent="0.25">
      <c r="A4199" s="2">
        <v>45621.416666666664</v>
      </c>
      <c r="B4199">
        <v>129850</v>
      </c>
      <c r="C4199">
        <v>130010</v>
      </c>
      <c r="D4199">
        <v>129740</v>
      </c>
      <c r="E4199">
        <v>129925</v>
      </c>
    </row>
    <row r="4200" spans="1:5" x14ac:dyDescent="0.25">
      <c r="A4200" s="2">
        <v>45621.40625</v>
      </c>
      <c r="B4200">
        <v>130005</v>
      </c>
      <c r="C4200">
        <v>130035</v>
      </c>
      <c r="D4200">
        <v>129780</v>
      </c>
      <c r="E4200">
        <v>129845</v>
      </c>
    </row>
    <row r="4201" spans="1:5" x14ac:dyDescent="0.25">
      <c r="A4201" s="2">
        <v>45621.395833333336</v>
      </c>
      <c r="B4201">
        <v>129795</v>
      </c>
      <c r="C4201">
        <v>130145</v>
      </c>
      <c r="D4201">
        <v>129740</v>
      </c>
      <c r="E4201">
        <v>130000</v>
      </c>
    </row>
    <row r="4202" spans="1:5" x14ac:dyDescent="0.25">
      <c r="A4202" s="2">
        <v>45621.385416666664</v>
      </c>
      <c r="B4202">
        <v>129835</v>
      </c>
      <c r="C4202">
        <v>130040</v>
      </c>
      <c r="D4202">
        <v>129715</v>
      </c>
      <c r="E4202">
        <v>129790</v>
      </c>
    </row>
    <row r="4203" spans="1:5" x14ac:dyDescent="0.25">
      <c r="A4203" s="2">
        <v>45621.375</v>
      </c>
      <c r="B4203">
        <v>130295</v>
      </c>
      <c r="C4203">
        <v>130330</v>
      </c>
      <c r="D4203">
        <v>129810</v>
      </c>
      <c r="E4203">
        <v>129840</v>
      </c>
    </row>
    <row r="4204" spans="1:5" x14ac:dyDescent="0.25">
      <c r="A4204" s="2">
        <v>45618.760416666664</v>
      </c>
      <c r="B4204">
        <v>130160</v>
      </c>
      <c r="C4204">
        <v>130435</v>
      </c>
      <c r="D4204">
        <v>130140</v>
      </c>
      <c r="E4204">
        <v>130160</v>
      </c>
    </row>
    <row r="4205" spans="1:5" x14ac:dyDescent="0.25">
      <c r="A4205" s="2">
        <v>45618.75</v>
      </c>
      <c r="B4205">
        <v>130090</v>
      </c>
      <c r="C4205">
        <v>130245</v>
      </c>
      <c r="D4205">
        <v>129970</v>
      </c>
      <c r="E4205">
        <v>130165</v>
      </c>
    </row>
    <row r="4206" spans="1:5" x14ac:dyDescent="0.25">
      <c r="A4206" s="2">
        <v>45618.739583333336</v>
      </c>
      <c r="B4206">
        <v>129760</v>
      </c>
      <c r="C4206">
        <v>130170</v>
      </c>
      <c r="D4206">
        <v>129725</v>
      </c>
      <c r="E4206">
        <v>130090</v>
      </c>
    </row>
    <row r="4207" spans="1:5" x14ac:dyDescent="0.25">
      <c r="A4207" s="2">
        <v>45618.729166666664</v>
      </c>
      <c r="B4207">
        <v>129330</v>
      </c>
      <c r="C4207">
        <v>129970</v>
      </c>
      <c r="D4207">
        <v>129320</v>
      </c>
      <c r="E4207">
        <v>129765</v>
      </c>
    </row>
    <row r="4208" spans="1:5" x14ac:dyDescent="0.25">
      <c r="A4208" s="2">
        <v>45618.71875</v>
      </c>
      <c r="B4208">
        <v>129275</v>
      </c>
      <c r="C4208">
        <v>129370</v>
      </c>
      <c r="D4208">
        <v>129230</v>
      </c>
      <c r="E4208">
        <v>129330</v>
      </c>
    </row>
    <row r="4209" spans="1:5" x14ac:dyDescent="0.25">
      <c r="A4209" s="2">
        <v>45618.708333333336</v>
      </c>
      <c r="B4209">
        <v>129355</v>
      </c>
      <c r="C4209">
        <v>129365</v>
      </c>
      <c r="D4209">
        <v>129210</v>
      </c>
      <c r="E4209">
        <v>129270</v>
      </c>
    </row>
    <row r="4210" spans="1:5" x14ac:dyDescent="0.25">
      <c r="A4210" s="2">
        <v>45618.697916666664</v>
      </c>
      <c r="B4210">
        <v>129425</v>
      </c>
      <c r="C4210">
        <v>129425</v>
      </c>
      <c r="D4210">
        <v>129335</v>
      </c>
      <c r="E4210">
        <v>129355</v>
      </c>
    </row>
    <row r="4211" spans="1:5" x14ac:dyDescent="0.25">
      <c r="A4211" s="2">
        <v>45618.6875</v>
      </c>
      <c r="B4211">
        <v>129450</v>
      </c>
      <c r="C4211">
        <v>129460</v>
      </c>
      <c r="D4211">
        <v>129380</v>
      </c>
      <c r="E4211">
        <v>129420</v>
      </c>
    </row>
    <row r="4212" spans="1:5" x14ac:dyDescent="0.25">
      <c r="A4212" s="2">
        <v>45618.677083333336</v>
      </c>
      <c r="B4212">
        <v>129355</v>
      </c>
      <c r="C4212">
        <v>129470</v>
      </c>
      <c r="D4212">
        <v>129305</v>
      </c>
      <c r="E4212">
        <v>129445</v>
      </c>
    </row>
    <row r="4213" spans="1:5" x14ac:dyDescent="0.25">
      <c r="A4213" s="2">
        <v>45618.666666666664</v>
      </c>
      <c r="B4213">
        <v>129370</v>
      </c>
      <c r="C4213">
        <v>129390</v>
      </c>
      <c r="D4213">
        <v>129305</v>
      </c>
      <c r="E4213">
        <v>129360</v>
      </c>
    </row>
    <row r="4214" spans="1:5" x14ac:dyDescent="0.25">
      <c r="A4214" s="2">
        <v>45618.65625</v>
      </c>
      <c r="B4214">
        <v>129380</v>
      </c>
      <c r="C4214">
        <v>129400</v>
      </c>
      <c r="D4214">
        <v>129300</v>
      </c>
      <c r="E4214">
        <v>129365</v>
      </c>
    </row>
    <row r="4215" spans="1:5" x14ac:dyDescent="0.25">
      <c r="A4215" s="2">
        <v>45618.645833333336</v>
      </c>
      <c r="B4215">
        <v>129270</v>
      </c>
      <c r="C4215">
        <v>129400</v>
      </c>
      <c r="D4215">
        <v>129155</v>
      </c>
      <c r="E4215">
        <v>129380</v>
      </c>
    </row>
    <row r="4216" spans="1:5" x14ac:dyDescent="0.25">
      <c r="A4216" s="2">
        <v>45618.635416666664</v>
      </c>
      <c r="B4216">
        <v>129295</v>
      </c>
      <c r="C4216">
        <v>129345</v>
      </c>
      <c r="D4216">
        <v>129245</v>
      </c>
      <c r="E4216">
        <v>129265</v>
      </c>
    </row>
    <row r="4217" spans="1:5" x14ac:dyDescent="0.25">
      <c r="A4217" s="2">
        <v>45618.625</v>
      </c>
      <c r="B4217">
        <v>129180</v>
      </c>
      <c r="C4217">
        <v>129300</v>
      </c>
      <c r="D4217">
        <v>129140</v>
      </c>
      <c r="E4217">
        <v>129290</v>
      </c>
    </row>
    <row r="4218" spans="1:5" x14ac:dyDescent="0.25">
      <c r="A4218" s="2">
        <v>45618.614583333336</v>
      </c>
      <c r="B4218">
        <v>129230</v>
      </c>
      <c r="C4218">
        <v>129285</v>
      </c>
      <c r="D4218">
        <v>129130</v>
      </c>
      <c r="E4218">
        <v>129185</v>
      </c>
    </row>
    <row r="4219" spans="1:5" x14ac:dyDescent="0.25">
      <c r="A4219" s="2">
        <v>45618.604166666664</v>
      </c>
      <c r="B4219">
        <v>129115</v>
      </c>
      <c r="C4219">
        <v>129270</v>
      </c>
      <c r="D4219">
        <v>129080</v>
      </c>
      <c r="E4219">
        <v>129235</v>
      </c>
    </row>
    <row r="4220" spans="1:5" x14ac:dyDescent="0.25">
      <c r="A4220" s="2">
        <v>45618.59375</v>
      </c>
      <c r="B4220">
        <v>129210</v>
      </c>
      <c r="C4220">
        <v>129255</v>
      </c>
      <c r="D4220">
        <v>129105</v>
      </c>
      <c r="E4220">
        <v>129115</v>
      </c>
    </row>
    <row r="4221" spans="1:5" x14ac:dyDescent="0.25">
      <c r="A4221" s="2">
        <v>45618.583333333336</v>
      </c>
      <c r="B4221">
        <v>129275</v>
      </c>
      <c r="C4221">
        <v>129325</v>
      </c>
      <c r="D4221">
        <v>129140</v>
      </c>
      <c r="E4221">
        <v>129210</v>
      </c>
    </row>
    <row r="4222" spans="1:5" x14ac:dyDescent="0.25">
      <c r="A4222" s="2">
        <v>45618.572916666664</v>
      </c>
      <c r="B4222">
        <v>129320</v>
      </c>
      <c r="C4222">
        <v>129360</v>
      </c>
      <c r="D4222">
        <v>129240</v>
      </c>
      <c r="E4222">
        <v>129275</v>
      </c>
    </row>
    <row r="4223" spans="1:5" x14ac:dyDescent="0.25">
      <c r="A4223" s="2">
        <v>45618.5625</v>
      </c>
      <c r="B4223">
        <v>129200</v>
      </c>
      <c r="C4223">
        <v>129325</v>
      </c>
      <c r="D4223">
        <v>129115</v>
      </c>
      <c r="E4223">
        <v>129325</v>
      </c>
    </row>
    <row r="4224" spans="1:5" x14ac:dyDescent="0.25">
      <c r="A4224" s="2">
        <v>45618.552083333336</v>
      </c>
      <c r="B4224">
        <v>129210</v>
      </c>
      <c r="C4224">
        <v>129300</v>
      </c>
      <c r="D4224">
        <v>129160</v>
      </c>
      <c r="E4224">
        <v>129195</v>
      </c>
    </row>
    <row r="4225" spans="1:5" x14ac:dyDescent="0.25">
      <c r="A4225" s="2">
        <v>45618.541666666664</v>
      </c>
      <c r="B4225">
        <v>129055</v>
      </c>
      <c r="C4225">
        <v>129245</v>
      </c>
      <c r="D4225">
        <v>128965</v>
      </c>
      <c r="E4225">
        <v>129215</v>
      </c>
    </row>
    <row r="4226" spans="1:5" x14ac:dyDescent="0.25">
      <c r="A4226" s="2">
        <v>45618.53125</v>
      </c>
      <c r="B4226">
        <v>129050</v>
      </c>
      <c r="C4226">
        <v>129135</v>
      </c>
      <c r="D4226">
        <v>128975</v>
      </c>
      <c r="E4226">
        <v>129055</v>
      </c>
    </row>
    <row r="4227" spans="1:5" x14ac:dyDescent="0.25">
      <c r="A4227" s="2">
        <v>45618.520833333336</v>
      </c>
      <c r="B4227">
        <v>128890</v>
      </c>
      <c r="C4227">
        <v>129065</v>
      </c>
      <c r="D4227">
        <v>128835</v>
      </c>
      <c r="E4227">
        <v>129050</v>
      </c>
    </row>
    <row r="4228" spans="1:5" x14ac:dyDescent="0.25">
      <c r="A4228" s="2">
        <v>45618.510416666664</v>
      </c>
      <c r="B4228">
        <v>128625</v>
      </c>
      <c r="C4228">
        <v>128910</v>
      </c>
      <c r="D4228">
        <v>128560</v>
      </c>
      <c r="E4228">
        <v>128895</v>
      </c>
    </row>
    <row r="4229" spans="1:5" x14ac:dyDescent="0.25">
      <c r="A4229" s="2">
        <v>45618.5</v>
      </c>
      <c r="B4229">
        <v>128350</v>
      </c>
      <c r="C4229">
        <v>128670</v>
      </c>
      <c r="D4229">
        <v>128320</v>
      </c>
      <c r="E4229">
        <v>128625</v>
      </c>
    </row>
    <row r="4230" spans="1:5" x14ac:dyDescent="0.25">
      <c r="A4230" s="2">
        <v>45618.489583333336</v>
      </c>
      <c r="B4230">
        <v>128410</v>
      </c>
      <c r="C4230">
        <v>128480</v>
      </c>
      <c r="D4230">
        <v>128270</v>
      </c>
      <c r="E4230">
        <v>128355</v>
      </c>
    </row>
    <row r="4231" spans="1:5" x14ac:dyDescent="0.25">
      <c r="A4231" s="2">
        <v>45618.479166666664</v>
      </c>
      <c r="B4231">
        <v>128290</v>
      </c>
      <c r="C4231">
        <v>128525</v>
      </c>
      <c r="D4231">
        <v>128215</v>
      </c>
      <c r="E4231">
        <v>128410</v>
      </c>
    </row>
    <row r="4232" spans="1:5" x14ac:dyDescent="0.25">
      <c r="A4232" s="2">
        <v>45618.46875</v>
      </c>
      <c r="B4232">
        <v>128280</v>
      </c>
      <c r="C4232">
        <v>128310</v>
      </c>
      <c r="D4232">
        <v>128085</v>
      </c>
      <c r="E4232">
        <v>128290</v>
      </c>
    </row>
    <row r="4233" spans="1:5" x14ac:dyDescent="0.25">
      <c r="A4233" s="2">
        <v>45618.458333333336</v>
      </c>
      <c r="B4233">
        <v>128075</v>
      </c>
      <c r="C4233">
        <v>128425</v>
      </c>
      <c r="D4233">
        <v>128030</v>
      </c>
      <c r="E4233">
        <v>128280</v>
      </c>
    </row>
    <row r="4234" spans="1:5" x14ac:dyDescent="0.25">
      <c r="A4234" s="2">
        <v>45618.447916666664</v>
      </c>
      <c r="B4234">
        <v>128260</v>
      </c>
      <c r="C4234">
        <v>128390</v>
      </c>
      <c r="D4234">
        <v>128050</v>
      </c>
      <c r="E4234">
        <v>128080</v>
      </c>
    </row>
    <row r="4235" spans="1:5" x14ac:dyDescent="0.25">
      <c r="A4235" s="2">
        <v>45618.4375</v>
      </c>
      <c r="B4235">
        <v>128505</v>
      </c>
      <c r="C4235">
        <v>128520</v>
      </c>
      <c r="D4235">
        <v>128160</v>
      </c>
      <c r="E4235">
        <v>128255</v>
      </c>
    </row>
    <row r="4236" spans="1:5" x14ac:dyDescent="0.25">
      <c r="A4236" s="2">
        <v>45618.427083333336</v>
      </c>
      <c r="B4236">
        <v>128715</v>
      </c>
      <c r="C4236">
        <v>128725</v>
      </c>
      <c r="D4236">
        <v>128420</v>
      </c>
      <c r="E4236">
        <v>128505</v>
      </c>
    </row>
    <row r="4237" spans="1:5" x14ac:dyDescent="0.25">
      <c r="A4237" s="2">
        <v>45618.416666666664</v>
      </c>
      <c r="B4237">
        <v>128695</v>
      </c>
      <c r="C4237">
        <v>128760</v>
      </c>
      <c r="D4237">
        <v>128540</v>
      </c>
      <c r="E4237">
        <v>128715</v>
      </c>
    </row>
    <row r="4238" spans="1:5" x14ac:dyDescent="0.25">
      <c r="A4238" s="2">
        <v>45618.40625</v>
      </c>
      <c r="B4238">
        <v>128525</v>
      </c>
      <c r="C4238">
        <v>128710</v>
      </c>
      <c r="D4238">
        <v>128510</v>
      </c>
      <c r="E4238">
        <v>128690</v>
      </c>
    </row>
    <row r="4239" spans="1:5" x14ac:dyDescent="0.25">
      <c r="A4239" s="2">
        <v>45618.395833333336</v>
      </c>
      <c r="B4239">
        <v>128280</v>
      </c>
      <c r="C4239">
        <v>128550</v>
      </c>
      <c r="D4239">
        <v>128240</v>
      </c>
      <c r="E4239">
        <v>128525</v>
      </c>
    </row>
    <row r="4240" spans="1:5" x14ac:dyDescent="0.25">
      <c r="A4240" s="2">
        <v>45618.385416666664</v>
      </c>
      <c r="B4240">
        <v>128310</v>
      </c>
      <c r="C4240">
        <v>128365</v>
      </c>
      <c r="D4240">
        <v>128105</v>
      </c>
      <c r="E4240">
        <v>128280</v>
      </c>
    </row>
    <row r="4241" spans="1:5" x14ac:dyDescent="0.25">
      <c r="A4241" s="2">
        <v>45618.375</v>
      </c>
      <c r="B4241">
        <v>127760</v>
      </c>
      <c r="C4241">
        <v>128330</v>
      </c>
      <c r="D4241">
        <v>127685</v>
      </c>
      <c r="E4241">
        <v>128315</v>
      </c>
    </row>
    <row r="4242" spans="1:5" x14ac:dyDescent="0.25">
      <c r="A4242" s="2">
        <v>45617.760416666664</v>
      </c>
      <c r="B4242">
        <v>127690</v>
      </c>
      <c r="C4242">
        <v>127900</v>
      </c>
      <c r="D4242">
        <v>127680</v>
      </c>
      <c r="E4242">
        <v>127705</v>
      </c>
    </row>
    <row r="4243" spans="1:5" x14ac:dyDescent="0.25">
      <c r="A4243" s="2">
        <v>45617.75</v>
      </c>
      <c r="B4243">
        <v>127925</v>
      </c>
      <c r="C4243">
        <v>127935</v>
      </c>
      <c r="D4243">
        <v>127655</v>
      </c>
      <c r="E4243">
        <v>127690</v>
      </c>
    </row>
    <row r="4244" spans="1:5" x14ac:dyDescent="0.25">
      <c r="A4244" s="2">
        <v>45617.739583333336</v>
      </c>
      <c r="B4244">
        <v>127995</v>
      </c>
      <c r="C4244">
        <v>128015</v>
      </c>
      <c r="D4244">
        <v>127900</v>
      </c>
      <c r="E4244">
        <v>127925</v>
      </c>
    </row>
    <row r="4245" spans="1:5" x14ac:dyDescent="0.25">
      <c r="A4245" s="2">
        <v>45617.729166666664</v>
      </c>
      <c r="B4245">
        <v>128030</v>
      </c>
      <c r="C4245">
        <v>128100</v>
      </c>
      <c r="D4245">
        <v>127950</v>
      </c>
      <c r="E4245">
        <v>127995</v>
      </c>
    </row>
    <row r="4246" spans="1:5" x14ac:dyDescent="0.25">
      <c r="A4246" s="2">
        <v>45617.71875</v>
      </c>
      <c r="B4246">
        <v>128010</v>
      </c>
      <c r="C4246">
        <v>128135</v>
      </c>
      <c r="D4246">
        <v>127980</v>
      </c>
      <c r="E4246">
        <v>128030</v>
      </c>
    </row>
    <row r="4247" spans="1:5" x14ac:dyDescent="0.25">
      <c r="A4247" s="2">
        <v>45617.708333333336</v>
      </c>
      <c r="B4247">
        <v>128080</v>
      </c>
      <c r="C4247">
        <v>128190</v>
      </c>
      <c r="D4247">
        <v>127970</v>
      </c>
      <c r="E4247">
        <v>128010</v>
      </c>
    </row>
    <row r="4248" spans="1:5" x14ac:dyDescent="0.25">
      <c r="A4248" s="2">
        <v>45617.697916666664</v>
      </c>
      <c r="B4248">
        <v>128065</v>
      </c>
      <c r="C4248">
        <v>128125</v>
      </c>
      <c r="D4248">
        <v>128035</v>
      </c>
      <c r="E4248">
        <v>128075</v>
      </c>
    </row>
    <row r="4249" spans="1:5" x14ac:dyDescent="0.25">
      <c r="A4249" s="2">
        <v>45617.6875</v>
      </c>
      <c r="B4249">
        <v>127960</v>
      </c>
      <c r="C4249">
        <v>128085</v>
      </c>
      <c r="D4249">
        <v>127940</v>
      </c>
      <c r="E4249">
        <v>128065</v>
      </c>
    </row>
    <row r="4250" spans="1:5" x14ac:dyDescent="0.25">
      <c r="A4250" s="2">
        <v>45617.677083333336</v>
      </c>
      <c r="B4250">
        <v>127980</v>
      </c>
      <c r="C4250">
        <v>128020</v>
      </c>
      <c r="D4250">
        <v>127890</v>
      </c>
      <c r="E4250">
        <v>127955</v>
      </c>
    </row>
    <row r="4251" spans="1:5" x14ac:dyDescent="0.25">
      <c r="A4251" s="2">
        <v>45617.666666666664</v>
      </c>
      <c r="B4251">
        <v>127920</v>
      </c>
      <c r="C4251">
        <v>127990</v>
      </c>
      <c r="D4251">
        <v>127825</v>
      </c>
      <c r="E4251">
        <v>127980</v>
      </c>
    </row>
    <row r="4252" spans="1:5" x14ac:dyDescent="0.25">
      <c r="A4252" s="2">
        <v>45617.65625</v>
      </c>
      <c r="B4252">
        <v>128050</v>
      </c>
      <c r="C4252">
        <v>128060</v>
      </c>
      <c r="D4252">
        <v>127835</v>
      </c>
      <c r="E4252">
        <v>127915</v>
      </c>
    </row>
    <row r="4253" spans="1:5" x14ac:dyDescent="0.25">
      <c r="A4253" s="2">
        <v>45617.645833333336</v>
      </c>
      <c r="B4253">
        <v>128260</v>
      </c>
      <c r="C4253">
        <v>128275</v>
      </c>
      <c r="D4253">
        <v>128030</v>
      </c>
      <c r="E4253">
        <v>128050</v>
      </c>
    </row>
    <row r="4254" spans="1:5" x14ac:dyDescent="0.25">
      <c r="A4254" s="2">
        <v>45617.635416666664</v>
      </c>
      <c r="B4254">
        <v>128145</v>
      </c>
      <c r="C4254">
        <v>128260</v>
      </c>
      <c r="D4254">
        <v>128110</v>
      </c>
      <c r="E4254">
        <v>128255</v>
      </c>
    </row>
    <row r="4255" spans="1:5" x14ac:dyDescent="0.25">
      <c r="A4255" s="2">
        <v>45617.625</v>
      </c>
      <c r="B4255">
        <v>128065</v>
      </c>
      <c r="C4255">
        <v>128160</v>
      </c>
      <c r="D4255">
        <v>127975</v>
      </c>
      <c r="E4255">
        <v>128140</v>
      </c>
    </row>
    <row r="4256" spans="1:5" x14ac:dyDescent="0.25">
      <c r="A4256" s="2">
        <v>45617.614583333336</v>
      </c>
      <c r="B4256">
        <v>128050</v>
      </c>
      <c r="C4256">
        <v>128250</v>
      </c>
      <c r="D4256">
        <v>128025</v>
      </c>
      <c r="E4256">
        <v>128065</v>
      </c>
    </row>
    <row r="4257" spans="1:5" x14ac:dyDescent="0.25">
      <c r="A4257" s="2">
        <v>45617.604166666664</v>
      </c>
      <c r="B4257">
        <v>127770</v>
      </c>
      <c r="C4257">
        <v>128055</v>
      </c>
      <c r="D4257">
        <v>127740</v>
      </c>
      <c r="E4257">
        <v>128050</v>
      </c>
    </row>
    <row r="4258" spans="1:5" x14ac:dyDescent="0.25">
      <c r="A4258" s="2">
        <v>45617.59375</v>
      </c>
      <c r="B4258">
        <v>127690</v>
      </c>
      <c r="C4258">
        <v>127830</v>
      </c>
      <c r="D4258">
        <v>127665</v>
      </c>
      <c r="E4258">
        <v>127770</v>
      </c>
    </row>
    <row r="4259" spans="1:5" x14ac:dyDescent="0.25">
      <c r="A4259" s="2">
        <v>45617.583333333336</v>
      </c>
      <c r="B4259">
        <v>127635</v>
      </c>
      <c r="C4259">
        <v>127720</v>
      </c>
      <c r="D4259">
        <v>127580</v>
      </c>
      <c r="E4259">
        <v>127690</v>
      </c>
    </row>
    <row r="4260" spans="1:5" x14ac:dyDescent="0.25">
      <c r="A4260" s="2">
        <v>45617.572916666664</v>
      </c>
      <c r="B4260">
        <v>127555</v>
      </c>
      <c r="C4260">
        <v>127655</v>
      </c>
      <c r="D4260">
        <v>127480</v>
      </c>
      <c r="E4260">
        <v>127635</v>
      </c>
    </row>
    <row r="4261" spans="1:5" x14ac:dyDescent="0.25">
      <c r="A4261" s="2">
        <v>45617.5625</v>
      </c>
      <c r="B4261">
        <v>127530</v>
      </c>
      <c r="C4261">
        <v>127680</v>
      </c>
      <c r="D4261">
        <v>127520</v>
      </c>
      <c r="E4261">
        <v>127560</v>
      </c>
    </row>
    <row r="4262" spans="1:5" x14ac:dyDescent="0.25">
      <c r="A4262" s="2">
        <v>45617.552083333336</v>
      </c>
      <c r="B4262">
        <v>127695</v>
      </c>
      <c r="C4262">
        <v>127720</v>
      </c>
      <c r="D4262">
        <v>127430</v>
      </c>
      <c r="E4262">
        <v>127530</v>
      </c>
    </row>
    <row r="4263" spans="1:5" x14ac:dyDescent="0.25">
      <c r="A4263" s="2">
        <v>45617.541666666664</v>
      </c>
      <c r="B4263">
        <v>127690</v>
      </c>
      <c r="C4263">
        <v>127790</v>
      </c>
      <c r="D4263">
        <v>127660</v>
      </c>
      <c r="E4263">
        <v>127700</v>
      </c>
    </row>
    <row r="4264" spans="1:5" x14ac:dyDescent="0.25">
      <c r="A4264" s="2">
        <v>45617.53125</v>
      </c>
      <c r="B4264">
        <v>127575</v>
      </c>
      <c r="C4264">
        <v>127740</v>
      </c>
      <c r="D4264">
        <v>127515</v>
      </c>
      <c r="E4264">
        <v>127695</v>
      </c>
    </row>
    <row r="4265" spans="1:5" x14ac:dyDescent="0.25">
      <c r="A4265" s="2">
        <v>45617.520833333336</v>
      </c>
      <c r="B4265">
        <v>127680</v>
      </c>
      <c r="C4265">
        <v>127775</v>
      </c>
      <c r="D4265">
        <v>127545</v>
      </c>
      <c r="E4265">
        <v>127575</v>
      </c>
    </row>
    <row r="4266" spans="1:5" x14ac:dyDescent="0.25">
      <c r="A4266" s="2">
        <v>45617.510416666664</v>
      </c>
      <c r="B4266">
        <v>127745</v>
      </c>
      <c r="C4266">
        <v>127830</v>
      </c>
      <c r="D4266">
        <v>127575</v>
      </c>
      <c r="E4266">
        <v>127685</v>
      </c>
    </row>
    <row r="4267" spans="1:5" x14ac:dyDescent="0.25">
      <c r="A4267" s="2">
        <v>45617.5</v>
      </c>
      <c r="B4267">
        <v>127610</v>
      </c>
      <c r="C4267">
        <v>127825</v>
      </c>
      <c r="D4267">
        <v>127350</v>
      </c>
      <c r="E4267">
        <v>127740</v>
      </c>
    </row>
    <row r="4268" spans="1:5" x14ac:dyDescent="0.25">
      <c r="A4268" s="2">
        <v>45617.489583333336</v>
      </c>
      <c r="B4268">
        <v>127845</v>
      </c>
      <c r="C4268">
        <v>127920</v>
      </c>
      <c r="D4268">
        <v>127540</v>
      </c>
      <c r="E4268">
        <v>127610</v>
      </c>
    </row>
    <row r="4269" spans="1:5" x14ac:dyDescent="0.25">
      <c r="A4269" s="2">
        <v>45617.479166666664</v>
      </c>
      <c r="B4269">
        <v>127600</v>
      </c>
      <c r="C4269">
        <v>127985</v>
      </c>
      <c r="D4269">
        <v>127585</v>
      </c>
      <c r="E4269">
        <v>127845</v>
      </c>
    </row>
    <row r="4270" spans="1:5" x14ac:dyDescent="0.25">
      <c r="A4270" s="2">
        <v>45617.46875</v>
      </c>
      <c r="B4270">
        <v>127695</v>
      </c>
      <c r="C4270">
        <v>127795</v>
      </c>
      <c r="D4270">
        <v>127580</v>
      </c>
      <c r="E4270">
        <v>127605</v>
      </c>
    </row>
    <row r="4271" spans="1:5" x14ac:dyDescent="0.25">
      <c r="A4271" s="2">
        <v>45617.458333333336</v>
      </c>
      <c r="B4271">
        <v>127750</v>
      </c>
      <c r="C4271">
        <v>127800</v>
      </c>
      <c r="D4271">
        <v>127490</v>
      </c>
      <c r="E4271">
        <v>127695</v>
      </c>
    </row>
    <row r="4272" spans="1:5" x14ac:dyDescent="0.25">
      <c r="A4272" s="2">
        <v>45617.447916666664</v>
      </c>
      <c r="B4272">
        <v>127870</v>
      </c>
      <c r="C4272">
        <v>127885</v>
      </c>
      <c r="D4272">
        <v>127605</v>
      </c>
      <c r="E4272">
        <v>127750</v>
      </c>
    </row>
    <row r="4273" spans="1:5" x14ac:dyDescent="0.25">
      <c r="A4273" s="2">
        <v>45617.4375</v>
      </c>
      <c r="B4273">
        <v>127985</v>
      </c>
      <c r="C4273">
        <v>128210</v>
      </c>
      <c r="D4273">
        <v>127820</v>
      </c>
      <c r="E4273">
        <v>127870</v>
      </c>
    </row>
    <row r="4274" spans="1:5" x14ac:dyDescent="0.25">
      <c r="A4274" s="2">
        <v>45617.427083333336</v>
      </c>
      <c r="B4274">
        <v>128235</v>
      </c>
      <c r="C4274">
        <v>128240</v>
      </c>
      <c r="D4274">
        <v>127855</v>
      </c>
      <c r="E4274">
        <v>127985</v>
      </c>
    </row>
    <row r="4275" spans="1:5" x14ac:dyDescent="0.25">
      <c r="A4275" s="2">
        <v>45617.416666666664</v>
      </c>
      <c r="B4275">
        <v>128340</v>
      </c>
      <c r="C4275">
        <v>128345</v>
      </c>
      <c r="D4275">
        <v>128080</v>
      </c>
      <c r="E4275">
        <v>128240</v>
      </c>
    </row>
    <row r="4276" spans="1:5" x14ac:dyDescent="0.25">
      <c r="A4276" s="2">
        <v>45617.40625</v>
      </c>
      <c r="B4276">
        <v>128405</v>
      </c>
      <c r="C4276">
        <v>128445</v>
      </c>
      <c r="D4276">
        <v>128190</v>
      </c>
      <c r="E4276">
        <v>128340</v>
      </c>
    </row>
    <row r="4277" spans="1:5" x14ac:dyDescent="0.25">
      <c r="A4277" s="2">
        <v>45617.395833333336</v>
      </c>
      <c r="B4277">
        <v>128575</v>
      </c>
      <c r="C4277">
        <v>128615</v>
      </c>
      <c r="D4277">
        <v>128330</v>
      </c>
      <c r="E4277">
        <v>128410</v>
      </c>
    </row>
    <row r="4278" spans="1:5" x14ac:dyDescent="0.25">
      <c r="A4278" s="2">
        <v>45617.385416666664</v>
      </c>
      <c r="B4278">
        <v>128640</v>
      </c>
      <c r="C4278">
        <v>128750</v>
      </c>
      <c r="D4278">
        <v>128500</v>
      </c>
      <c r="E4278">
        <v>128570</v>
      </c>
    </row>
    <row r="4279" spans="1:5" x14ac:dyDescent="0.25">
      <c r="A4279" s="2">
        <v>45617.375</v>
      </c>
      <c r="B4279">
        <v>128900</v>
      </c>
      <c r="C4279">
        <v>129165</v>
      </c>
      <c r="D4279">
        <v>128530</v>
      </c>
      <c r="E4279">
        <v>128645</v>
      </c>
    </row>
    <row r="4280" spans="1:5" x14ac:dyDescent="0.25">
      <c r="A4280" s="2">
        <v>45615.760416666664</v>
      </c>
      <c r="B4280">
        <v>129180</v>
      </c>
      <c r="C4280">
        <v>129260</v>
      </c>
      <c r="D4280">
        <v>129155</v>
      </c>
      <c r="E4280">
        <v>129260</v>
      </c>
    </row>
    <row r="4281" spans="1:5" x14ac:dyDescent="0.25">
      <c r="A4281" s="2">
        <v>45615.75</v>
      </c>
      <c r="B4281">
        <v>129120</v>
      </c>
      <c r="C4281">
        <v>129270</v>
      </c>
      <c r="D4281">
        <v>129110</v>
      </c>
      <c r="E4281">
        <v>129185</v>
      </c>
    </row>
    <row r="4282" spans="1:5" x14ac:dyDescent="0.25">
      <c r="A4282" s="2">
        <v>45615.739583333336</v>
      </c>
      <c r="B4282">
        <v>129045</v>
      </c>
      <c r="C4282">
        <v>129170</v>
      </c>
      <c r="D4282">
        <v>129035</v>
      </c>
      <c r="E4282">
        <v>129125</v>
      </c>
    </row>
    <row r="4283" spans="1:5" x14ac:dyDescent="0.25">
      <c r="A4283" s="2">
        <v>45615.729166666664</v>
      </c>
      <c r="B4283">
        <v>129030</v>
      </c>
      <c r="C4283">
        <v>129115</v>
      </c>
      <c r="D4283">
        <v>128965</v>
      </c>
      <c r="E4283">
        <v>129050</v>
      </c>
    </row>
    <row r="4284" spans="1:5" x14ac:dyDescent="0.25">
      <c r="A4284" s="2">
        <v>45615.71875</v>
      </c>
      <c r="B4284">
        <v>129105</v>
      </c>
      <c r="C4284">
        <v>129140</v>
      </c>
      <c r="D4284">
        <v>129010</v>
      </c>
      <c r="E4284">
        <v>129030</v>
      </c>
    </row>
    <row r="4285" spans="1:5" x14ac:dyDescent="0.25">
      <c r="A4285" s="2">
        <v>45615.708333333336</v>
      </c>
      <c r="B4285">
        <v>129040</v>
      </c>
      <c r="C4285">
        <v>129145</v>
      </c>
      <c r="D4285">
        <v>129005</v>
      </c>
      <c r="E4285">
        <v>129105</v>
      </c>
    </row>
    <row r="4286" spans="1:5" x14ac:dyDescent="0.25">
      <c r="A4286" s="2">
        <v>45615.697916666664</v>
      </c>
      <c r="B4286">
        <v>128995</v>
      </c>
      <c r="C4286">
        <v>129040</v>
      </c>
      <c r="D4286">
        <v>128925</v>
      </c>
      <c r="E4286">
        <v>129040</v>
      </c>
    </row>
    <row r="4287" spans="1:5" x14ac:dyDescent="0.25">
      <c r="A4287" s="2">
        <v>45615.6875</v>
      </c>
      <c r="B4287">
        <v>129070</v>
      </c>
      <c r="C4287">
        <v>129140</v>
      </c>
      <c r="D4287">
        <v>128935</v>
      </c>
      <c r="E4287">
        <v>128995</v>
      </c>
    </row>
    <row r="4288" spans="1:5" x14ac:dyDescent="0.25">
      <c r="A4288" s="2">
        <v>45615.677083333336</v>
      </c>
      <c r="B4288">
        <v>129095</v>
      </c>
      <c r="C4288">
        <v>129155</v>
      </c>
      <c r="D4288">
        <v>129045</v>
      </c>
      <c r="E4288">
        <v>129070</v>
      </c>
    </row>
    <row r="4289" spans="1:5" x14ac:dyDescent="0.25">
      <c r="A4289" s="2">
        <v>45615.666666666664</v>
      </c>
      <c r="B4289">
        <v>129135</v>
      </c>
      <c r="C4289">
        <v>129195</v>
      </c>
      <c r="D4289">
        <v>129085</v>
      </c>
      <c r="E4289">
        <v>129095</v>
      </c>
    </row>
    <row r="4290" spans="1:5" x14ac:dyDescent="0.25">
      <c r="A4290" s="2">
        <v>45615.65625</v>
      </c>
      <c r="B4290">
        <v>129085</v>
      </c>
      <c r="C4290">
        <v>129145</v>
      </c>
      <c r="D4290">
        <v>129000</v>
      </c>
      <c r="E4290">
        <v>129140</v>
      </c>
    </row>
    <row r="4291" spans="1:5" x14ac:dyDescent="0.25">
      <c r="A4291" s="2">
        <v>45615.645833333336</v>
      </c>
      <c r="B4291">
        <v>128980</v>
      </c>
      <c r="C4291">
        <v>129170</v>
      </c>
      <c r="D4291">
        <v>128965</v>
      </c>
      <c r="E4291">
        <v>129090</v>
      </c>
    </row>
    <row r="4292" spans="1:5" x14ac:dyDescent="0.25">
      <c r="A4292" s="2">
        <v>45615.635416666664</v>
      </c>
      <c r="B4292">
        <v>128965</v>
      </c>
      <c r="C4292">
        <v>129025</v>
      </c>
      <c r="D4292">
        <v>128870</v>
      </c>
      <c r="E4292">
        <v>128980</v>
      </c>
    </row>
    <row r="4293" spans="1:5" x14ac:dyDescent="0.25">
      <c r="A4293" s="2">
        <v>45615.625</v>
      </c>
      <c r="B4293">
        <v>129110</v>
      </c>
      <c r="C4293">
        <v>129110</v>
      </c>
      <c r="D4293">
        <v>128870</v>
      </c>
      <c r="E4293">
        <v>128960</v>
      </c>
    </row>
    <row r="4294" spans="1:5" x14ac:dyDescent="0.25">
      <c r="A4294" s="2">
        <v>45615.614583333336</v>
      </c>
      <c r="B4294">
        <v>129300</v>
      </c>
      <c r="C4294">
        <v>129345</v>
      </c>
      <c r="D4294">
        <v>129085</v>
      </c>
      <c r="E4294">
        <v>129110</v>
      </c>
    </row>
    <row r="4295" spans="1:5" x14ac:dyDescent="0.25">
      <c r="A4295" s="2">
        <v>45615.604166666664</v>
      </c>
      <c r="B4295">
        <v>129390</v>
      </c>
      <c r="C4295">
        <v>129460</v>
      </c>
      <c r="D4295">
        <v>129235</v>
      </c>
      <c r="E4295">
        <v>129305</v>
      </c>
    </row>
    <row r="4296" spans="1:5" x14ac:dyDescent="0.25">
      <c r="A4296" s="2">
        <v>45615.59375</v>
      </c>
      <c r="B4296">
        <v>129385</v>
      </c>
      <c r="C4296">
        <v>129440</v>
      </c>
      <c r="D4296">
        <v>129270</v>
      </c>
      <c r="E4296">
        <v>129385</v>
      </c>
    </row>
    <row r="4297" spans="1:5" x14ac:dyDescent="0.25">
      <c r="A4297" s="2">
        <v>45615.583333333336</v>
      </c>
      <c r="B4297">
        <v>129440</v>
      </c>
      <c r="C4297">
        <v>129445</v>
      </c>
      <c r="D4297">
        <v>129320</v>
      </c>
      <c r="E4297">
        <v>129385</v>
      </c>
    </row>
    <row r="4298" spans="1:5" x14ac:dyDescent="0.25">
      <c r="A4298" s="2">
        <v>45615.572916666664</v>
      </c>
      <c r="B4298">
        <v>129220</v>
      </c>
      <c r="C4298">
        <v>129480</v>
      </c>
      <c r="D4298">
        <v>129130</v>
      </c>
      <c r="E4298">
        <v>129440</v>
      </c>
    </row>
    <row r="4299" spans="1:5" x14ac:dyDescent="0.25">
      <c r="A4299" s="2">
        <v>45615.5625</v>
      </c>
      <c r="B4299">
        <v>129245</v>
      </c>
      <c r="C4299">
        <v>129285</v>
      </c>
      <c r="D4299">
        <v>129150</v>
      </c>
      <c r="E4299">
        <v>129220</v>
      </c>
    </row>
    <row r="4300" spans="1:5" x14ac:dyDescent="0.25">
      <c r="A4300" s="2">
        <v>45615.552083333336</v>
      </c>
      <c r="B4300">
        <v>129195</v>
      </c>
      <c r="C4300">
        <v>129325</v>
      </c>
      <c r="D4300">
        <v>129085</v>
      </c>
      <c r="E4300">
        <v>129245</v>
      </c>
    </row>
    <row r="4301" spans="1:5" x14ac:dyDescent="0.25">
      <c r="A4301" s="2">
        <v>45615.541666666664</v>
      </c>
      <c r="B4301">
        <v>129120</v>
      </c>
      <c r="C4301">
        <v>129225</v>
      </c>
      <c r="D4301">
        <v>129005</v>
      </c>
      <c r="E4301">
        <v>129190</v>
      </c>
    </row>
    <row r="4302" spans="1:5" x14ac:dyDescent="0.25">
      <c r="A4302" s="2">
        <v>45615.53125</v>
      </c>
      <c r="B4302">
        <v>129290</v>
      </c>
      <c r="C4302">
        <v>129340</v>
      </c>
      <c r="D4302">
        <v>129060</v>
      </c>
      <c r="E4302">
        <v>129115</v>
      </c>
    </row>
    <row r="4303" spans="1:5" x14ac:dyDescent="0.25">
      <c r="A4303" s="2">
        <v>45615.520833333336</v>
      </c>
      <c r="B4303">
        <v>129015</v>
      </c>
      <c r="C4303">
        <v>129365</v>
      </c>
      <c r="D4303">
        <v>128895</v>
      </c>
      <c r="E4303">
        <v>129295</v>
      </c>
    </row>
    <row r="4304" spans="1:5" x14ac:dyDescent="0.25">
      <c r="A4304" s="2">
        <v>45615.510416666664</v>
      </c>
      <c r="B4304">
        <v>129215</v>
      </c>
      <c r="C4304">
        <v>129235</v>
      </c>
      <c r="D4304">
        <v>128945</v>
      </c>
      <c r="E4304">
        <v>129015</v>
      </c>
    </row>
    <row r="4305" spans="1:5" x14ac:dyDescent="0.25">
      <c r="A4305" s="2">
        <v>45615.5</v>
      </c>
      <c r="B4305">
        <v>129065</v>
      </c>
      <c r="C4305">
        <v>129275</v>
      </c>
      <c r="D4305">
        <v>129035</v>
      </c>
      <c r="E4305">
        <v>129210</v>
      </c>
    </row>
    <row r="4306" spans="1:5" x14ac:dyDescent="0.25">
      <c r="A4306" s="2">
        <v>45615.489583333336</v>
      </c>
      <c r="B4306">
        <v>129155</v>
      </c>
      <c r="C4306">
        <v>129260</v>
      </c>
      <c r="D4306">
        <v>129010</v>
      </c>
      <c r="E4306">
        <v>129070</v>
      </c>
    </row>
    <row r="4307" spans="1:5" x14ac:dyDescent="0.25">
      <c r="A4307" s="2">
        <v>45615.479166666664</v>
      </c>
      <c r="B4307">
        <v>128885</v>
      </c>
      <c r="C4307">
        <v>129240</v>
      </c>
      <c r="D4307">
        <v>128730</v>
      </c>
      <c r="E4307">
        <v>129150</v>
      </c>
    </row>
    <row r="4308" spans="1:5" x14ac:dyDescent="0.25">
      <c r="A4308" s="2">
        <v>45615.46875</v>
      </c>
      <c r="B4308">
        <v>128970</v>
      </c>
      <c r="C4308">
        <v>128980</v>
      </c>
      <c r="D4308">
        <v>128745</v>
      </c>
      <c r="E4308">
        <v>128885</v>
      </c>
    </row>
    <row r="4309" spans="1:5" x14ac:dyDescent="0.25">
      <c r="A4309" s="2">
        <v>45615.458333333336</v>
      </c>
      <c r="B4309">
        <v>128765</v>
      </c>
      <c r="C4309">
        <v>129130</v>
      </c>
      <c r="D4309">
        <v>128735</v>
      </c>
      <c r="E4309">
        <v>128970</v>
      </c>
    </row>
    <row r="4310" spans="1:5" x14ac:dyDescent="0.25">
      <c r="A4310" s="2">
        <v>45615.447916666664</v>
      </c>
      <c r="B4310">
        <v>128340</v>
      </c>
      <c r="C4310">
        <v>128810</v>
      </c>
      <c r="D4310">
        <v>128325</v>
      </c>
      <c r="E4310">
        <v>128770</v>
      </c>
    </row>
    <row r="4311" spans="1:5" x14ac:dyDescent="0.25">
      <c r="A4311" s="2">
        <v>45615.4375</v>
      </c>
      <c r="B4311">
        <v>128110</v>
      </c>
      <c r="C4311">
        <v>128420</v>
      </c>
      <c r="D4311">
        <v>128045</v>
      </c>
      <c r="E4311">
        <v>128345</v>
      </c>
    </row>
    <row r="4312" spans="1:5" x14ac:dyDescent="0.25">
      <c r="A4312" s="2">
        <v>45615.427083333336</v>
      </c>
      <c r="B4312">
        <v>128325</v>
      </c>
      <c r="C4312">
        <v>128360</v>
      </c>
      <c r="D4312">
        <v>128070</v>
      </c>
      <c r="E4312">
        <v>128110</v>
      </c>
    </row>
    <row r="4313" spans="1:5" x14ac:dyDescent="0.25">
      <c r="A4313" s="2">
        <v>45615.416666666664</v>
      </c>
      <c r="B4313">
        <v>128690</v>
      </c>
      <c r="C4313">
        <v>128720</v>
      </c>
      <c r="D4313">
        <v>128270</v>
      </c>
      <c r="E4313">
        <v>128325</v>
      </c>
    </row>
    <row r="4314" spans="1:5" x14ac:dyDescent="0.25">
      <c r="A4314" s="2">
        <v>45615.40625</v>
      </c>
      <c r="B4314">
        <v>128850</v>
      </c>
      <c r="C4314">
        <v>128985</v>
      </c>
      <c r="D4314">
        <v>128675</v>
      </c>
      <c r="E4314">
        <v>128685</v>
      </c>
    </row>
    <row r="4315" spans="1:5" x14ac:dyDescent="0.25">
      <c r="A4315" s="2">
        <v>45615.395833333336</v>
      </c>
      <c r="B4315">
        <v>128910</v>
      </c>
      <c r="C4315">
        <v>129075</v>
      </c>
      <c r="D4315">
        <v>128820</v>
      </c>
      <c r="E4315">
        <v>128850</v>
      </c>
    </row>
    <row r="4316" spans="1:5" x14ac:dyDescent="0.25">
      <c r="A4316" s="2">
        <v>45615.385416666664</v>
      </c>
      <c r="B4316">
        <v>128810</v>
      </c>
      <c r="C4316">
        <v>129090</v>
      </c>
      <c r="D4316">
        <v>128795</v>
      </c>
      <c r="E4316">
        <v>128915</v>
      </c>
    </row>
    <row r="4317" spans="1:5" x14ac:dyDescent="0.25">
      <c r="A4317" s="2">
        <v>45615.375</v>
      </c>
      <c r="B4317">
        <v>128390</v>
      </c>
      <c r="C4317">
        <v>128845</v>
      </c>
      <c r="D4317">
        <v>128305</v>
      </c>
      <c r="E4317">
        <v>128805</v>
      </c>
    </row>
    <row r="4318" spans="1:5" x14ac:dyDescent="0.25">
      <c r="A4318" s="2">
        <v>45614.760416666664</v>
      </c>
      <c r="B4318">
        <v>128685</v>
      </c>
      <c r="C4318">
        <v>128720</v>
      </c>
      <c r="D4318">
        <v>128580</v>
      </c>
      <c r="E4318">
        <v>128580</v>
      </c>
    </row>
    <row r="4319" spans="1:5" x14ac:dyDescent="0.25">
      <c r="A4319" s="2">
        <v>45614.75</v>
      </c>
      <c r="B4319">
        <v>128740</v>
      </c>
      <c r="C4319">
        <v>128780</v>
      </c>
      <c r="D4319">
        <v>128675</v>
      </c>
      <c r="E4319">
        <v>128685</v>
      </c>
    </row>
    <row r="4320" spans="1:5" x14ac:dyDescent="0.25">
      <c r="A4320" s="2">
        <v>45614.739583333336</v>
      </c>
      <c r="B4320">
        <v>128680</v>
      </c>
      <c r="C4320">
        <v>128790</v>
      </c>
      <c r="D4320">
        <v>128650</v>
      </c>
      <c r="E4320">
        <v>128740</v>
      </c>
    </row>
    <row r="4321" spans="1:5" x14ac:dyDescent="0.25">
      <c r="A4321" s="2">
        <v>45614.729166666664</v>
      </c>
      <c r="B4321">
        <v>128755</v>
      </c>
      <c r="C4321">
        <v>128795</v>
      </c>
      <c r="D4321">
        <v>128630</v>
      </c>
      <c r="E4321">
        <v>128680</v>
      </c>
    </row>
    <row r="4322" spans="1:5" x14ac:dyDescent="0.25">
      <c r="A4322" s="2">
        <v>45614.71875</v>
      </c>
      <c r="B4322">
        <v>128865</v>
      </c>
      <c r="C4322">
        <v>128875</v>
      </c>
      <c r="D4322">
        <v>128740</v>
      </c>
      <c r="E4322">
        <v>128760</v>
      </c>
    </row>
    <row r="4323" spans="1:5" x14ac:dyDescent="0.25">
      <c r="A4323" s="2">
        <v>45614.708333333336</v>
      </c>
      <c r="B4323">
        <v>128755</v>
      </c>
      <c r="C4323">
        <v>128870</v>
      </c>
      <c r="D4323">
        <v>128710</v>
      </c>
      <c r="E4323">
        <v>128865</v>
      </c>
    </row>
    <row r="4324" spans="1:5" x14ac:dyDescent="0.25">
      <c r="A4324" s="2">
        <v>45614.697916666664</v>
      </c>
      <c r="B4324">
        <v>128635</v>
      </c>
      <c r="C4324">
        <v>128780</v>
      </c>
      <c r="D4324">
        <v>128605</v>
      </c>
      <c r="E4324">
        <v>128755</v>
      </c>
    </row>
    <row r="4325" spans="1:5" x14ac:dyDescent="0.25">
      <c r="A4325" s="2">
        <v>45614.6875</v>
      </c>
      <c r="B4325">
        <v>128750</v>
      </c>
      <c r="C4325">
        <v>128800</v>
      </c>
      <c r="D4325">
        <v>128615</v>
      </c>
      <c r="E4325">
        <v>128630</v>
      </c>
    </row>
    <row r="4326" spans="1:5" x14ac:dyDescent="0.25">
      <c r="A4326" s="2">
        <v>45614.677083333336</v>
      </c>
      <c r="B4326">
        <v>128655</v>
      </c>
      <c r="C4326">
        <v>128770</v>
      </c>
      <c r="D4326">
        <v>128575</v>
      </c>
      <c r="E4326">
        <v>128745</v>
      </c>
    </row>
    <row r="4327" spans="1:5" x14ac:dyDescent="0.25">
      <c r="A4327" s="2">
        <v>45614.666666666664</v>
      </c>
      <c r="B4327">
        <v>128570</v>
      </c>
      <c r="C4327">
        <v>128720</v>
      </c>
      <c r="D4327">
        <v>128545</v>
      </c>
      <c r="E4327">
        <v>128655</v>
      </c>
    </row>
    <row r="4328" spans="1:5" x14ac:dyDescent="0.25">
      <c r="A4328" s="2">
        <v>45614.65625</v>
      </c>
      <c r="B4328">
        <v>128595</v>
      </c>
      <c r="C4328">
        <v>128665</v>
      </c>
      <c r="D4328">
        <v>128530</v>
      </c>
      <c r="E4328">
        <v>128575</v>
      </c>
    </row>
    <row r="4329" spans="1:5" x14ac:dyDescent="0.25">
      <c r="A4329" s="2">
        <v>45614.645833333336</v>
      </c>
      <c r="B4329">
        <v>128865</v>
      </c>
      <c r="C4329">
        <v>128875</v>
      </c>
      <c r="D4329">
        <v>128590</v>
      </c>
      <c r="E4329">
        <v>128600</v>
      </c>
    </row>
    <row r="4330" spans="1:5" x14ac:dyDescent="0.25">
      <c r="A4330" s="2">
        <v>45614.635416666664</v>
      </c>
      <c r="B4330">
        <v>128710</v>
      </c>
      <c r="C4330">
        <v>128945</v>
      </c>
      <c r="D4330">
        <v>128695</v>
      </c>
      <c r="E4330">
        <v>128860</v>
      </c>
    </row>
    <row r="4331" spans="1:5" x14ac:dyDescent="0.25">
      <c r="A4331" s="2">
        <v>45614.625</v>
      </c>
      <c r="B4331">
        <v>128830</v>
      </c>
      <c r="C4331">
        <v>128835</v>
      </c>
      <c r="D4331">
        <v>128580</v>
      </c>
      <c r="E4331">
        <v>128705</v>
      </c>
    </row>
    <row r="4332" spans="1:5" x14ac:dyDescent="0.25">
      <c r="A4332" s="2">
        <v>45614.614583333336</v>
      </c>
      <c r="B4332">
        <v>128605</v>
      </c>
      <c r="C4332">
        <v>128895</v>
      </c>
      <c r="D4332">
        <v>128490</v>
      </c>
      <c r="E4332">
        <v>128830</v>
      </c>
    </row>
    <row r="4333" spans="1:5" x14ac:dyDescent="0.25">
      <c r="A4333" s="2">
        <v>45614.604166666664</v>
      </c>
      <c r="B4333">
        <v>128435</v>
      </c>
      <c r="C4333">
        <v>128620</v>
      </c>
      <c r="D4333">
        <v>128435</v>
      </c>
      <c r="E4333">
        <v>128600</v>
      </c>
    </row>
    <row r="4334" spans="1:5" x14ac:dyDescent="0.25">
      <c r="A4334" s="2">
        <v>45614.59375</v>
      </c>
      <c r="B4334">
        <v>128310</v>
      </c>
      <c r="C4334">
        <v>128465</v>
      </c>
      <c r="D4334">
        <v>128290</v>
      </c>
      <c r="E4334">
        <v>128435</v>
      </c>
    </row>
    <row r="4335" spans="1:5" x14ac:dyDescent="0.25">
      <c r="A4335" s="2">
        <v>45614.583333333336</v>
      </c>
      <c r="B4335">
        <v>128260</v>
      </c>
      <c r="C4335">
        <v>128385</v>
      </c>
      <c r="D4335">
        <v>128220</v>
      </c>
      <c r="E4335">
        <v>128310</v>
      </c>
    </row>
    <row r="4336" spans="1:5" x14ac:dyDescent="0.25">
      <c r="A4336" s="2">
        <v>45614.572916666664</v>
      </c>
      <c r="B4336">
        <v>128395</v>
      </c>
      <c r="C4336">
        <v>128415</v>
      </c>
      <c r="D4336">
        <v>128230</v>
      </c>
      <c r="E4336">
        <v>128260</v>
      </c>
    </row>
    <row r="4337" spans="1:5" x14ac:dyDescent="0.25">
      <c r="A4337" s="2">
        <v>45614.5625</v>
      </c>
      <c r="B4337">
        <v>128330</v>
      </c>
      <c r="C4337">
        <v>128490</v>
      </c>
      <c r="D4337">
        <v>128270</v>
      </c>
      <c r="E4337">
        <v>128400</v>
      </c>
    </row>
    <row r="4338" spans="1:5" x14ac:dyDescent="0.25">
      <c r="A4338" s="2">
        <v>45614.552083333336</v>
      </c>
      <c r="B4338">
        <v>128400</v>
      </c>
      <c r="C4338">
        <v>128495</v>
      </c>
      <c r="D4338">
        <v>128300</v>
      </c>
      <c r="E4338">
        <v>128330</v>
      </c>
    </row>
    <row r="4339" spans="1:5" x14ac:dyDescent="0.25">
      <c r="A4339" s="2">
        <v>45614.541666666664</v>
      </c>
      <c r="B4339">
        <v>128515</v>
      </c>
      <c r="C4339">
        <v>128575</v>
      </c>
      <c r="D4339">
        <v>128365</v>
      </c>
      <c r="E4339">
        <v>128395</v>
      </c>
    </row>
    <row r="4340" spans="1:5" x14ac:dyDescent="0.25">
      <c r="A4340" s="2">
        <v>45614.53125</v>
      </c>
      <c r="B4340">
        <v>128305</v>
      </c>
      <c r="C4340">
        <v>128520</v>
      </c>
      <c r="D4340">
        <v>128280</v>
      </c>
      <c r="E4340">
        <v>128515</v>
      </c>
    </row>
    <row r="4341" spans="1:5" x14ac:dyDescent="0.25">
      <c r="A4341" s="2">
        <v>45614.520833333336</v>
      </c>
      <c r="B4341">
        <v>128190</v>
      </c>
      <c r="C4341">
        <v>128335</v>
      </c>
      <c r="D4341">
        <v>128180</v>
      </c>
      <c r="E4341">
        <v>128305</v>
      </c>
    </row>
    <row r="4342" spans="1:5" x14ac:dyDescent="0.25">
      <c r="A4342" s="2">
        <v>45614.510416666664</v>
      </c>
      <c r="B4342">
        <v>128310</v>
      </c>
      <c r="C4342">
        <v>128380</v>
      </c>
      <c r="D4342">
        <v>128105</v>
      </c>
      <c r="E4342">
        <v>128190</v>
      </c>
    </row>
    <row r="4343" spans="1:5" x14ac:dyDescent="0.25">
      <c r="A4343" s="2">
        <v>45614.5</v>
      </c>
      <c r="B4343">
        <v>128535</v>
      </c>
      <c r="C4343">
        <v>128535</v>
      </c>
      <c r="D4343">
        <v>128275</v>
      </c>
      <c r="E4343">
        <v>128315</v>
      </c>
    </row>
    <row r="4344" spans="1:5" x14ac:dyDescent="0.25">
      <c r="A4344" s="2">
        <v>45614.489583333336</v>
      </c>
      <c r="B4344">
        <v>128875</v>
      </c>
      <c r="C4344">
        <v>128940</v>
      </c>
      <c r="D4344">
        <v>128445</v>
      </c>
      <c r="E4344">
        <v>128530</v>
      </c>
    </row>
    <row r="4345" spans="1:5" x14ac:dyDescent="0.25">
      <c r="A4345" s="2">
        <v>45614.479166666664</v>
      </c>
      <c r="B4345">
        <v>128430</v>
      </c>
      <c r="C4345">
        <v>129250</v>
      </c>
      <c r="D4345">
        <v>128425</v>
      </c>
      <c r="E4345">
        <v>128875</v>
      </c>
    </row>
    <row r="4346" spans="1:5" x14ac:dyDescent="0.25">
      <c r="A4346" s="2">
        <v>45614.46875</v>
      </c>
      <c r="B4346">
        <v>128455</v>
      </c>
      <c r="C4346">
        <v>128485</v>
      </c>
      <c r="D4346">
        <v>128225</v>
      </c>
      <c r="E4346">
        <v>128430</v>
      </c>
    </row>
    <row r="4347" spans="1:5" x14ac:dyDescent="0.25">
      <c r="A4347" s="2">
        <v>45614.458333333336</v>
      </c>
      <c r="B4347">
        <v>128595</v>
      </c>
      <c r="C4347">
        <v>128735</v>
      </c>
      <c r="D4347">
        <v>128440</v>
      </c>
      <c r="E4347">
        <v>128450</v>
      </c>
    </row>
    <row r="4348" spans="1:5" x14ac:dyDescent="0.25">
      <c r="A4348" s="2">
        <v>45614.447916666664</v>
      </c>
      <c r="B4348">
        <v>128475</v>
      </c>
      <c r="C4348">
        <v>128650</v>
      </c>
      <c r="D4348">
        <v>128410</v>
      </c>
      <c r="E4348">
        <v>128595</v>
      </c>
    </row>
    <row r="4349" spans="1:5" x14ac:dyDescent="0.25">
      <c r="A4349" s="2">
        <v>45614.4375</v>
      </c>
      <c r="B4349">
        <v>128585</v>
      </c>
      <c r="C4349">
        <v>128745</v>
      </c>
      <c r="D4349">
        <v>128455</v>
      </c>
      <c r="E4349">
        <v>128470</v>
      </c>
    </row>
    <row r="4350" spans="1:5" x14ac:dyDescent="0.25">
      <c r="A4350" s="2">
        <v>45614.427083333336</v>
      </c>
      <c r="B4350">
        <v>128415</v>
      </c>
      <c r="C4350">
        <v>128615</v>
      </c>
      <c r="D4350">
        <v>128315</v>
      </c>
      <c r="E4350">
        <v>128590</v>
      </c>
    </row>
    <row r="4351" spans="1:5" x14ac:dyDescent="0.25">
      <c r="A4351" s="2">
        <v>45614.416666666664</v>
      </c>
      <c r="B4351">
        <v>128390</v>
      </c>
      <c r="C4351">
        <v>128630</v>
      </c>
      <c r="D4351">
        <v>128275</v>
      </c>
      <c r="E4351">
        <v>128415</v>
      </c>
    </row>
    <row r="4352" spans="1:5" x14ac:dyDescent="0.25">
      <c r="A4352" s="2">
        <v>45614.40625</v>
      </c>
      <c r="B4352">
        <v>128505</v>
      </c>
      <c r="C4352">
        <v>128520</v>
      </c>
      <c r="D4352">
        <v>128325</v>
      </c>
      <c r="E4352">
        <v>128390</v>
      </c>
    </row>
    <row r="4353" spans="1:5" x14ac:dyDescent="0.25">
      <c r="A4353" s="2">
        <v>45614.395833333336</v>
      </c>
      <c r="B4353">
        <v>129195</v>
      </c>
      <c r="C4353">
        <v>129210</v>
      </c>
      <c r="D4353">
        <v>128485</v>
      </c>
      <c r="E4353">
        <v>128500</v>
      </c>
    </row>
    <row r="4354" spans="1:5" x14ac:dyDescent="0.25">
      <c r="A4354" s="2">
        <v>45614.385416666664</v>
      </c>
      <c r="B4354">
        <v>129210</v>
      </c>
      <c r="C4354">
        <v>129295</v>
      </c>
      <c r="D4354">
        <v>129110</v>
      </c>
      <c r="E4354">
        <v>129200</v>
      </c>
    </row>
    <row r="4355" spans="1:5" x14ac:dyDescent="0.25">
      <c r="A4355" s="2">
        <v>45614.375</v>
      </c>
      <c r="B4355">
        <v>128850</v>
      </c>
      <c r="C4355">
        <v>129245</v>
      </c>
      <c r="D4355">
        <v>128630</v>
      </c>
      <c r="E4355">
        <v>129205</v>
      </c>
    </row>
    <row r="4356" spans="1:5" x14ac:dyDescent="0.25">
      <c r="A4356" s="2">
        <v>45610.760416666664</v>
      </c>
      <c r="B4356">
        <v>128655</v>
      </c>
      <c r="C4356">
        <v>128675</v>
      </c>
      <c r="D4356">
        <v>128600</v>
      </c>
      <c r="E4356">
        <v>128620</v>
      </c>
    </row>
    <row r="4357" spans="1:5" x14ac:dyDescent="0.25">
      <c r="A4357" s="2">
        <v>45610.75</v>
      </c>
      <c r="B4357">
        <v>128625</v>
      </c>
      <c r="C4357">
        <v>128740</v>
      </c>
      <c r="D4357">
        <v>128595</v>
      </c>
      <c r="E4357">
        <v>128660</v>
      </c>
    </row>
    <row r="4358" spans="1:5" x14ac:dyDescent="0.25">
      <c r="A4358" s="2">
        <v>45610.739583333336</v>
      </c>
      <c r="B4358">
        <v>128730</v>
      </c>
      <c r="C4358">
        <v>128795</v>
      </c>
      <c r="D4358">
        <v>128615</v>
      </c>
      <c r="E4358">
        <v>128625</v>
      </c>
    </row>
    <row r="4359" spans="1:5" x14ac:dyDescent="0.25">
      <c r="A4359" s="2">
        <v>45610.729166666664</v>
      </c>
      <c r="B4359">
        <v>128740</v>
      </c>
      <c r="C4359">
        <v>128790</v>
      </c>
      <c r="D4359">
        <v>128650</v>
      </c>
      <c r="E4359">
        <v>128730</v>
      </c>
    </row>
    <row r="4360" spans="1:5" x14ac:dyDescent="0.25">
      <c r="A4360" s="2">
        <v>45610.71875</v>
      </c>
      <c r="B4360">
        <v>128765</v>
      </c>
      <c r="C4360">
        <v>128925</v>
      </c>
      <c r="D4360">
        <v>128690</v>
      </c>
      <c r="E4360">
        <v>128740</v>
      </c>
    </row>
    <row r="4361" spans="1:5" x14ac:dyDescent="0.25">
      <c r="A4361" s="2">
        <v>45610.708333333336</v>
      </c>
      <c r="B4361">
        <v>128815</v>
      </c>
      <c r="C4361">
        <v>128850</v>
      </c>
      <c r="D4361">
        <v>128590</v>
      </c>
      <c r="E4361">
        <v>128760</v>
      </c>
    </row>
    <row r="4362" spans="1:5" x14ac:dyDescent="0.25">
      <c r="A4362" s="2">
        <v>45610.697916666664</v>
      </c>
      <c r="B4362">
        <v>128935</v>
      </c>
      <c r="C4362">
        <v>128945</v>
      </c>
      <c r="D4362">
        <v>128815</v>
      </c>
      <c r="E4362">
        <v>128820</v>
      </c>
    </row>
    <row r="4363" spans="1:5" x14ac:dyDescent="0.25">
      <c r="A4363" s="2">
        <v>45610.6875</v>
      </c>
      <c r="B4363">
        <v>129040</v>
      </c>
      <c r="C4363">
        <v>129045</v>
      </c>
      <c r="D4363">
        <v>128885</v>
      </c>
      <c r="E4363">
        <v>128935</v>
      </c>
    </row>
    <row r="4364" spans="1:5" x14ac:dyDescent="0.25">
      <c r="A4364" s="2">
        <v>45610.677083333336</v>
      </c>
      <c r="B4364">
        <v>128970</v>
      </c>
      <c r="C4364">
        <v>129090</v>
      </c>
      <c r="D4364">
        <v>128965</v>
      </c>
      <c r="E4364">
        <v>129045</v>
      </c>
    </row>
    <row r="4365" spans="1:5" x14ac:dyDescent="0.25">
      <c r="A4365" s="2">
        <v>45610.666666666664</v>
      </c>
      <c r="B4365">
        <v>128905</v>
      </c>
      <c r="C4365">
        <v>129045</v>
      </c>
      <c r="D4365">
        <v>128900</v>
      </c>
      <c r="E4365">
        <v>128965</v>
      </c>
    </row>
    <row r="4366" spans="1:5" x14ac:dyDescent="0.25">
      <c r="A4366" s="2">
        <v>45610.65625</v>
      </c>
      <c r="B4366">
        <v>128915</v>
      </c>
      <c r="C4366">
        <v>128980</v>
      </c>
      <c r="D4366">
        <v>128830</v>
      </c>
      <c r="E4366">
        <v>128905</v>
      </c>
    </row>
    <row r="4367" spans="1:5" x14ac:dyDescent="0.25">
      <c r="A4367" s="2">
        <v>45610.645833333336</v>
      </c>
      <c r="B4367">
        <v>128645</v>
      </c>
      <c r="C4367">
        <v>128935</v>
      </c>
      <c r="D4367">
        <v>128635</v>
      </c>
      <c r="E4367">
        <v>128915</v>
      </c>
    </row>
    <row r="4368" spans="1:5" x14ac:dyDescent="0.25">
      <c r="A4368" s="2">
        <v>45610.635416666664</v>
      </c>
      <c r="B4368">
        <v>128750</v>
      </c>
      <c r="C4368">
        <v>128770</v>
      </c>
      <c r="D4368">
        <v>128595</v>
      </c>
      <c r="E4368">
        <v>128650</v>
      </c>
    </row>
    <row r="4369" spans="1:5" x14ac:dyDescent="0.25">
      <c r="A4369" s="2">
        <v>45610.625</v>
      </c>
      <c r="B4369">
        <v>128915</v>
      </c>
      <c r="C4369">
        <v>128975</v>
      </c>
      <c r="D4369">
        <v>128730</v>
      </c>
      <c r="E4369">
        <v>128755</v>
      </c>
    </row>
    <row r="4370" spans="1:5" x14ac:dyDescent="0.25">
      <c r="A4370" s="2">
        <v>45610.614583333336</v>
      </c>
      <c r="B4370">
        <v>128815</v>
      </c>
      <c r="C4370">
        <v>129060</v>
      </c>
      <c r="D4370">
        <v>128775</v>
      </c>
      <c r="E4370">
        <v>128920</v>
      </c>
    </row>
    <row r="4371" spans="1:5" x14ac:dyDescent="0.25">
      <c r="A4371" s="2">
        <v>45610.604166666664</v>
      </c>
      <c r="B4371">
        <v>128760</v>
      </c>
      <c r="C4371">
        <v>128845</v>
      </c>
      <c r="D4371">
        <v>128715</v>
      </c>
      <c r="E4371">
        <v>128810</v>
      </c>
    </row>
    <row r="4372" spans="1:5" x14ac:dyDescent="0.25">
      <c r="A4372" s="2">
        <v>45610.59375</v>
      </c>
      <c r="B4372">
        <v>128980</v>
      </c>
      <c r="C4372">
        <v>129015</v>
      </c>
      <c r="D4372">
        <v>128740</v>
      </c>
      <c r="E4372">
        <v>128760</v>
      </c>
    </row>
    <row r="4373" spans="1:5" x14ac:dyDescent="0.25">
      <c r="A4373" s="2">
        <v>45610.583333333336</v>
      </c>
      <c r="B4373">
        <v>129090</v>
      </c>
      <c r="C4373">
        <v>129165</v>
      </c>
      <c r="D4373">
        <v>128970</v>
      </c>
      <c r="E4373">
        <v>128980</v>
      </c>
    </row>
    <row r="4374" spans="1:5" x14ac:dyDescent="0.25">
      <c r="A4374" s="2">
        <v>45610.572916666664</v>
      </c>
      <c r="B4374">
        <v>129045</v>
      </c>
      <c r="C4374">
        <v>129205</v>
      </c>
      <c r="D4374">
        <v>129030</v>
      </c>
      <c r="E4374">
        <v>129090</v>
      </c>
    </row>
    <row r="4375" spans="1:5" x14ac:dyDescent="0.25">
      <c r="A4375" s="2">
        <v>45610.5625</v>
      </c>
      <c r="B4375">
        <v>129100</v>
      </c>
      <c r="C4375">
        <v>129105</v>
      </c>
      <c r="D4375">
        <v>129000</v>
      </c>
      <c r="E4375">
        <v>129040</v>
      </c>
    </row>
    <row r="4376" spans="1:5" x14ac:dyDescent="0.25">
      <c r="A4376" s="2">
        <v>45610.552083333336</v>
      </c>
      <c r="B4376">
        <v>129015</v>
      </c>
      <c r="C4376">
        <v>129205</v>
      </c>
      <c r="D4376">
        <v>128995</v>
      </c>
      <c r="E4376">
        <v>129105</v>
      </c>
    </row>
    <row r="4377" spans="1:5" x14ac:dyDescent="0.25">
      <c r="A4377" s="2">
        <v>45610.541666666664</v>
      </c>
      <c r="B4377">
        <v>128930</v>
      </c>
      <c r="C4377">
        <v>129100</v>
      </c>
      <c r="D4377">
        <v>128920</v>
      </c>
      <c r="E4377">
        <v>129010</v>
      </c>
    </row>
    <row r="4378" spans="1:5" x14ac:dyDescent="0.25">
      <c r="A4378" s="2">
        <v>45610.53125</v>
      </c>
      <c r="B4378">
        <v>129030</v>
      </c>
      <c r="C4378">
        <v>129050</v>
      </c>
      <c r="D4378">
        <v>128885</v>
      </c>
      <c r="E4378">
        <v>128930</v>
      </c>
    </row>
    <row r="4379" spans="1:5" x14ac:dyDescent="0.25">
      <c r="A4379" s="2">
        <v>45610.520833333336</v>
      </c>
      <c r="B4379">
        <v>129050</v>
      </c>
      <c r="C4379">
        <v>129100</v>
      </c>
      <c r="D4379">
        <v>128960</v>
      </c>
      <c r="E4379">
        <v>129035</v>
      </c>
    </row>
    <row r="4380" spans="1:5" x14ac:dyDescent="0.25">
      <c r="A4380" s="2">
        <v>45610.510416666664</v>
      </c>
      <c r="B4380">
        <v>129185</v>
      </c>
      <c r="C4380">
        <v>129220</v>
      </c>
      <c r="D4380">
        <v>128930</v>
      </c>
      <c r="E4380">
        <v>129045</v>
      </c>
    </row>
    <row r="4381" spans="1:5" x14ac:dyDescent="0.25">
      <c r="A4381" s="2">
        <v>45610.5</v>
      </c>
      <c r="B4381">
        <v>129120</v>
      </c>
      <c r="C4381">
        <v>129295</v>
      </c>
      <c r="D4381">
        <v>129090</v>
      </c>
      <c r="E4381">
        <v>129185</v>
      </c>
    </row>
    <row r="4382" spans="1:5" x14ac:dyDescent="0.25">
      <c r="A4382" s="2">
        <v>45610.489583333336</v>
      </c>
      <c r="B4382">
        <v>129110</v>
      </c>
      <c r="C4382">
        <v>129235</v>
      </c>
      <c r="D4382">
        <v>128935</v>
      </c>
      <c r="E4382">
        <v>129120</v>
      </c>
    </row>
    <row r="4383" spans="1:5" x14ac:dyDescent="0.25">
      <c r="A4383" s="2">
        <v>45610.479166666664</v>
      </c>
      <c r="B4383">
        <v>129190</v>
      </c>
      <c r="C4383">
        <v>129220</v>
      </c>
      <c r="D4383">
        <v>129035</v>
      </c>
      <c r="E4383">
        <v>129110</v>
      </c>
    </row>
    <row r="4384" spans="1:5" x14ac:dyDescent="0.25">
      <c r="A4384" s="2">
        <v>45610.46875</v>
      </c>
      <c r="B4384">
        <v>129320</v>
      </c>
      <c r="C4384">
        <v>129440</v>
      </c>
      <c r="D4384">
        <v>129075</v>
      </c>
      <c r="E4384">
        <v>129185</v>
      </c>
    </row>
    <row r="4385" spans="1:5" x14ac:dyDescent="0.25">
      <c r="A4385" s="2">
        <v>45610.458333333336</v>
      </c>
      <c r="B4385">
        <v>128970</v>
      </c>
      <c r="C4385">
        <v>129350</v>
      </c>
      <c r="D4385">
        <v>128875</v>
      </c>
      <c r="E4385">
        <v>129320</v>
      </c>
    </row>
    <row r="4386" spans="1:5" x14ac:dyDescent="0.25">
      <c r="A4386" s="2">
        <v>45610.447916666664</v>
      </c>
      <c r="B4386">
        <v>128560</v>
      </c>
      <c r="C4386">
        <v>128985</v>
      </c>
      <c r="D4386">
        <v>128555</v>
      </c>
      <c r="E4386">
        <v>128970</v>
      </c>
    </row>
    <row r="4387" spans="1:5" x14ac:dyDescent="0.25">
      <c r="A4387" s="2">
        <v>45610.4375</v>
      </c>
      <c r="B4387">
        <v>128475</v>
      </c>
      <c r="C4387">
        <v>128865</v>
      </c>
      <c r="D4387">
        <v>128375</v>
      </c>
      <c r="E4387">
        <v>128565</v>
      </c>
    </row>
    <row r="4388" spans="1:5" x14ac:dyDescent="0.25">
      <c r="A4388" s="2">
        <v>45610.427083333336</v>
      </c>
      <c r="B4388">
        <v>128595</v>
      </c>
      <c r="C4388">
        <v>128605</v>
      </c>
      <c r="D4388">
        <v>128370</v>
      </c>
      <c r="E4388">
        <v>128470</v>
      </c>
    </row>
    <row r="4389" spans="1:5" x14ac:dyDescent="0.25">
      <c r="A4389" s="2">
        <v>45610.416666666664</v>
      </c>
      <c r="B4389">
        <v>128515</v>
      </c>
      <c r="C4389">
        <v>128640</v>
      </c>
      <c r="D4389">
        <v>128350</v>
      </c>
      <c r="E4389">
        <v>128595</v>
      </c>
    </row>
    <row r="4390" spans="1:5" x14ac:dyDescent="0.25">
      <c r="A4390" s="2">
        <v>45610.40625</v>
      </c>
      <c r="B4390">
        <v>128770</v>
      </c>
      <c r="C4390">
        <v>128825</v>
      </c>
      <c r="D4390">
        <v>128510</v>
      </c>
      <c r="E4390">
        <v>128510</v>
      </c>
    </row>
    <row r="4391" spans="1:5" x14ac:dyDescent="0.25">
      <c r="A4391" s="2">
        <v>45610.395833333336</v>
      </c>
      <c r="B4391">
        <v>128715</v>
      </c>
      <c r="C4391">
        <v>128850</v>
      </c>
      <c r="D4391">
        <v>128680</v>
      </c>
      <c r="E4391">
        <v>128765</v>
      </c>
    </row>
    <row r="4392" spans="1:5" x14ac:dyDescent="0.25">
      <c r="A4392" s="2">
        <v>45610.385416666664</v>
      </c>
      <c r="B4392">
        <v>128960</v>
      </c>
      <c r="C4392">
        <v>129150</v>
      </c>
      <c r="D4392">
        <v>128710</v>
      </c>
      <c r="E4392">
        <v>128715</v>
      </c>
    </row>
    <row r="4393" spans="1:5" x14ac:dyDescent="0.25">
      <c r="A4393" s="2">
        <v>45610.375</v>
      </c>
      <c r="B4393">
        <v>129065</v>
      </c>
      <c r="C4393">
        <v>129160</v>
      </c>
      <c r="D4393">
        <v>128630</v>
      </c>
      <c r="E4393">
        <v>128960</v>
      </c>
    </row>
    <row r="4394" spans="1:5" x14ac:dyDescent="0.25">
      <c r="A4394" s="2">
        <v>45609.760416666664</v>
      </c>
      <c r="B4394">
        <v>128770</v>
      </c>
      <c r="C4394">
        <v>128895</v>
      </c>
      <c r="D4394">
        <v>128740</v>
      </c>
      <c r="E4394">
        <v>128755</v>
      </c>
    </row>
    <row r="4395" spans="1:5" x14ac:dyDescent="0.25">
      <c r="A4395" s="2">
        <v>45609.75</v>
      </c>
      <c r="B4395">
        <v>128840</v>
      </c>
      <c r="C4395">
        <v>128880</v>
      </c>
      <c r="D4395">
        <v>128695</v>
      </c>
      <c r="E4395">
        <v>128765</v>
      </c>
    </row>
    <row r="4396" spans="1:5" x14ac:dyDescent="0.25">
      <c r="A4396" s="2">
        <v>45609.739583333336</v>
      </c>
      <c r="B4396">
        <v>128840</v>
      </c>
      <c r="C4396">
        <v>128905</v>
      </c>
      <c r="D4396">
        <v>128780</v>
      </c>
      <c r="E4396">
        <v>128840</v>
      </c>
    </row>
    <row r="4397" spans="1:5" x14ac:dyDescent="0.25">
      <c r="A4397" s="2">
        <v>45609.729166666664</v>
      </c>
      <c r="B4397">
        <v>128790</v>
      </c>
      <c r="C4397">
        <v>128930</v>
      </c>
      <c r="D4397">
        <v>128695</v>
      </c>
      <c r="E4397">
        <v>128840</v>
      </c>
    </row>
    <row r="4398" spans="1:5" x14ac:dyDescent="0.25">
      <c r="A4398" s="2">
        <v>45609.71875</v>
      </c>
      <c r="B4398">
        <v>128865</v>
      </c>
      <c r="C4398">
        <v>128920</v>
      </c>
      <c r="D4398">
        <v>128690</v>
      </c>
      <c r="E4398">
        <v>128790</v>
      </c>
    </row>
    <row r="4399" spans="1:5" x14ac:dyDescent="0.25">
      <c r="A4399" s="2">
        <v>45609.708333333336</v>
      </c>
      <c r="B4399">
        <v>129005</v>
      </c>
      <c r="C4399">
        <v>129115</v>
      </c>
      <c r="D4399">
        <v>128775</v>
      </c>
      <c r="E4399">
        <v>128860</v>
      </c>
    </row>
    <row r="4400" spans="1:5" x14ac:dyDescent="0.25">
      <c r="A4400" s="2">
        <v>45609.697916666664</v>
      </c>
      <c r="B4400">
        <v>128795</v>
      </c>
      <c r="C4400">
        <v>129020</v>
      </c>
      <c r="D4400">
        <v>128745</v>
      </c>
      <c r="E4400">
        <v>129005</v>
      </c>
    </row>
    <row r="4401" spans="1:5" x14ac:dyDescent="0.25">
      <c r="A4401" s="2">
        <v>45609.6875</v>
      </c>
      <c r="B4401">
        <v>128630</v>
      </c>
      <c r="C4401">
        <v>128795</v>
      </c>
      <c r="D4401">
        <v>128570</v>
      </c>
      <c r="E4401">
        <v>128790</v>
      </c>
    </row>
    <row r="4402" spans="1:5" x14ac:dyDescent="0.25">
      <c r="A4402" s="2">
        <v>45609.677083333336</v>
      </c>
      <c r="B4402">
        <v>128420</v>
      </c>
      <c r="C4402">
        <v>128670</v>
      </c>
      <c r="D4402">
        <v>128340</v>
      </c>
      <c r="E4402">
        <v>128630</v>
      </c>
    </row>
    <row r="4403" spans="1:5" x14ac:dyDescent="0.25">
      <c r="A4403" s="2">
        <v>45609.666666666664</v>
      </c>
      <c r="B4403">
        <v>127980</v>
      </c>
      <c r="C4403">
        <v>128495</v>
      </c>
      <c r="D4403">
        <v>127970</v>
      </c>
      <c r="E4403">
        <v>128420</v>
      </c>
    </row>
    <row r="4404" spans="1:5" x14ac:dyDescent="0.25">
      <c r="A4404" s="2">
        <v>45609.65625</v>
      </c>
      <c r="B4404">
        <v>128080</v>
      </c>
      <c r="C4404">
        <v>128090</v>
      </c>
      <c r="D4404">
        <v>127945</v>
      </c>
      <c r="E4404">
        <v>127980</v>
      </c>
    </row>
    <row r="4405" spans="1:5" x14ac:dyDescent="0.25">
      <c r="A4405" s="2">
        <v>45609.645833333336</v>
      </c>
      <c r="B4405">
        <v>128095</v>
      </c>
      <c r="C4405">
        <v>128175</v>
      </c>
      <c r="D4405">
        <v>127985</v>
      </c>
      <c r="E4405">
        <v>128085</v>
      </c>
    </row>
    <row r="4406" spans="1:5" x14ac:dyDescent="0.25">
      <c r="A4406" s="2">
        <v>45609.635416666664</v>
      </c>
      <c r="B4406">
        <v>128205</v>
      </c>
      <c r="C4406">
        <v>128205</v>
      </c>
      <c r="D4406">
        <v>128045</v>
      </c>
      <c r="E4406">
        <v>128095</v>
      </c>
    </row>
    <row r="4407" spans="1:5" x14ac:dyDescent="0.25">
      <c r="A4407" s="2">
        <v>45609.625</v>
      </c>
      <c r="B4407">
        <v>128150</v>
      </c>
      <c r="C4407">
        <v>128295</v>
      </c>
      <c r="D4407">
        <v>128120</v>
      </c>
      <c r="E4407">
        <v>128200</v>
      </c>
    </row>
    <row r="4408" spans="1:5" x14ac:dyDescent="0.25">
      <c r="A4408" s="2">
        <v>45609.614583333336</v>
      </c>
      <c r="B4408">
        <v>128305</v>
      </c>
      <c r="C4408">
        <v>128385</v>
      </c>
      <c r="D4408">
        <v>128135</v>
      </c>
      <c r="E4408">
        <v>128150</v>
      </c>
    </row>
    <row r="4409" spans="1:5" x14ac:dyDescent="0.25">
      <c r="A4409" s="2">
        <v>45609.604166666664</v>
      </c>
      <c r="B4409">
        <v>128140</v>
      </c>
      <c r="C4409">
        <v>128355</v>
      </c>
      <c r="D4409">
        <v>128135</v>
      </c>
      <c r="E4409">
        <v>128305</v>
      </c>
    </row>
    <row r="4410" spans="1:5" x14ac:dyDescent="0.25">
      <c r="A4410" s="2">
        <v>45609.59375</v>
      </c>
      <c r="B4410">
        <v>128095</v>
      </c>
      <c r="C4410">
        <v>128150</v>
      </c>
      <c r="D4410">
        <v>128050</v>
      </c>
      <c r="E4410">
        <v>128140</v>
      </c>
    </row>
    <row r="4411" spans="1:5" x14ac:dyDescent="0.25">
      <c r="A4411" s="2">
        <v>45609.583333333336</v>
      </c>
      <c r="B4411">
        <v>127930</v>
      </c>
      <c r="C4411">
        <v>128105</v>
      </c>
      <c r="D4411">
        <v>127905</v>
      </c>
      <c r="E4411">
        <v>128095</v>
      </c>
    </row>
    <row r="4412" spans="1:5" x14ac:dyDescent="0.25">
      <c r="A4412" s="2">
        <v>45609.572916666664</v>
      </c>
      <c r="B4412">
        <v>128035</v>
      </c>
      <c r="C4412">
        <v>128110</v>
      </c>
      <c r="D4412">
        <v>127890</v>
      </c>
      <c r="E4412">
        <v>127935</v>
      </c>
    </row>
    <row r="4413" spans="1:5" x14ac:dyDescent="0.25">
      <c r="A4413" s="2">
        <v>45609.5625</v>
      </c>
      <c r="B4413">
        <v>128035</v>
      </c>
      <c r="C4413">
        <v>128175</v>
      </c>
      <c r="D4413">
        <v>127990</v>
      </c>
      <c r="E4413">
        <v>128035</v>
      </c>
    </row>
    <row r="4414" spans="1:5" x14ac:dyDescent="0.25">
      <c r="A4414" s="2">
        <v>45609.552083333336</v>
      </c>
      <c r="B4414">
        <v>128095</v>
      </c>
      <c r="C4414">
        <v>128105</v>
      </c>
      <c r="D4414">
        <v>127920</v>
      </c>
      <c r="E4414">
        <v>128035</v>
      </c>
    </row>
    <row r="4415" spans="1:5" x14ac:dyDescent="0.25">
      <c r="A4415" s="2">
        <v>45609.541666666664</v>
      </c>
      <c r="B4415">
        <v>128035</v>
      </c>
      <c r="C4415">
        <v>128135</v>
      </c>
      <c r="D4415">
        <v>127960</v>
      </c>
      <c r="E4415">
        <v>128100</v>
      </c>
    </row>
    <row r="4416" spans="1:5" x14ac:dyDescent="0.25">
      <c r="A4416" s="2">
        <v>45609.53125</v>
      </c>
      <c r="B4416">
        <v>127955</v>
      </c>
      <c r="C4416">
        <v>128060</v>
      </c>
      <c r="D4416">
        <v>127865</v>
      </c>
      <c r="E4416">
        <v>128035</v>
      </c>
    </row>
    <row r="4417" spans="1:5" x14ac:dyDescent="0.25">
      <c r="A4417" s="2">
        <v>45609.520833333336</v>
      </c>
      <c r="B4417">
        <v>128050</v>
      </c>
      <c r="C4417">
        <v>128095</v>
      </c>
      <c r="D4417">
        <v>127820</v>
      </c>
      <c r="E4417">
        <v>127960</v>
      </c>
    </row>
    <row r="4418" spans="1:5" x14ac:dyDescent="0.25">
      <c r="A4418" s="2">
        <v>45609.510416666664</v>
      </c>
      <c r="B4418">
        <v>128115</v>
      </c>
      <c r="C4418">
        <v>128140</v>
      </c>
      <c r="D4418">
        <v>127960</v>
      </c>
      <c r="E4418">
        <v>128050</v>
      </c>
    </row>
    <row r="4419" spans="1:5" x14ac:dyDescent="0.25">
      <c r="A4419" s="2">
        <v>45609.5</v>
      </c>
      <c r="B4419">
        <v>128080</v>
      </c>
      <c r="C4419">
        <v>128195</v>
      </c>
      <c r="D4419">
        <v>127940</v>
      </c>
      <c r="E4419">
        <v>128120</v>
      </c>
    </row>
    <row r="4420" spans="1:5" x14ac:dyDescent="0.25">
      <c r="A4420" s="2">
        <v>45609.489583333336</v>
      </c>
      <c r="B4420">
        <v>128005</v>
      </c>
      <c r="C4420">
        <v>128145</v>
      </c>
      <c r="D4420">
        <v>127905</v>
      </c>
      <c r="E4420">
        <v>128080</v>
      </c>
    </row>
    <row r="4421" spans="1:5" x14ac:dyDescent="0.25">
      <c r="A4421" s="2">
        <v>45609.479166666664</v>
      </c>
      <c r="B4421">
        <v>128365</v>
      </c>
      <c r="C4421">
        <v>128470</v>
      </c>
      <c r="D4421">
        <v>127960</v>
      </c>
      <c r="E4421">
        <v>128010</v>
      </c>
    </row>
    <row r="4422" spans="1:5" x14ac:dyDescent="0.25">
      <c r="A4422" s="2">
        <v>45609.46875</v>
      </c>
      <c r="B4422">
        <v>128525</v>
      </c>
      <c r="C4422">
        <v>128550</v>
      </c>
      <c r="D4422">
        <v>128250</v>
      </c>
      <c r="E4422">
        <v>128365</v>
      </c>
    </row>
    <row r="4423" spans="1:5" x14ac:dyDescent="0.25">
      <c r="A4423" s="2">
        <v>45609.458333333336</v>
      </c>
      <c r="B4423">
        <v>128645</v>
      </c>
      <c r="C4423">
        <v>128855</v>
      </c>
      <c r="D4423">
        <v>128495</v>
      </c>
      <c r="E4423">
        <v>128520</v>
      </c>
    </row>
    <row r="4424" spans="1:5" x14ac:dyDescent="0.25">
      <c r="A4424" s="2">
        <v>45609.447916666664</v>
      </c>
      <c r="B4424">
        <v>128415</v>
      </c>
      <c r="C4424">
        <v>128820</v>
      </c>
      <c r="D4424">
        <v>128275</v>
      </c>
      <c r="E4424">
        <v>128640</v>
      </c>
    </row>
    <row r="4425" spans="1:5" x14ac:dyDescent="0.25">
      <c r="A4425" s="2">
        <v>45609.4375</v>
      </c>
      <c r="B4425">
        <v>128690</v>
      </c>
      <c r="C4425">
        <v>129020</v>
      </c>
      <c r="D4425">
        <v>128375</v>
      </c>
      <c r="E4425">
        <v>128420</v>
      </c>
    </row>
    <row r="4426" spans="1:5" x14ac:dyDescent="0.25">
      <c r="A4426" s="2">
        <v>45609.427083333336</v>
      </c>
      <c r="B4426">
        <v>128660</v>
      </c>
      <c r="C4426">
        <v>128775</v>
      </c>
      <c r="D4426">
        <v>128525</v>
      </c>
      <c r="E4426">
        <v>128690</v>
      </c>
    </row>
    <row r="4427" spans="1:5" x14ac:dyDescent="0.25">
      <c r="A4427" s="2">
        <v>45609.416666666664</v>
      </c>
      <c r="B4427">
        <v>128570</v>
      </c>
      <c r="C4427">
        <v>128950</v>
      </c>
      <c r="D4427">
        <v>128525</v>
      </c>
      <c r="E4427">
        <v>128665</v>
      </c>
    </row>
    <row r="4428" spans="1:5" x14ac:dyDescent="0.25">
      <c r="A4428" s="2">
        <v>45609.40625</v>
      </c>
      <c r="B4428">
        <v>128595</v>
      </c>
      <c r="C4428">
        <v>128615</v>
      </c>
      <c r="D4428">
        <v>128465</v>
      </c>
      <c r="E4428">
        <v>128575</v>
      </c>
    </row>
    <row r="4429" spans="1:5" x14ac:dyDescent="0.25">
      <c r="A4429" s="2">
        <v>45609.395833333336</v>
      </c>
      <c r="B4429">
        <v>128670</v>
      </c>
      <c r="C4429">
        <v>128675</v>
      </c>
      <c r="D4429">
        <v>128535</v>
      </c>
      <c r="E4429">
        <v>128590</v>
      </c>
    </row>
    <row r="4430" spans="1:5" x14ac:dyDescent="0.25">
      <c r="A4430" s="2">
        <v>45609.385416666664</v>
      </c>
      <c r="B4430">
        <v>128875</v>
      </c>
      <c r="C4430">
        <v>128965</v>
      </c>
      <c r="D4430">
        <v>128615</v>
      </c>
      <c r="E4430">
        <v>128670</v>
      </c>
    </row>
    <row r="4431" spans="1:5" x14ac:dyDescent="0.25">
      <c r="A4431" s="2">
        <v>45609.375</v>
      </c>
      <c r="B4431">
        <v>128800</v>
      </c>
      <c r="C4431">
        <v>129225</v>
      </c>
      <c r="D4431">
        <v>128690</v>
      </c>
      <c r="E4431">
        <v>128870</v>
      </c>
    </row>
    <row r="4432" spans="1:5" x14ac:dyDescent="0.25">
      <c r="A4432" s="2">
        <v>45608.760416666664</v>
      </c>
      <c r="B4432">
        <v>128745</v>
      </c>
      <c r="C4432">
        <v>128820</v>
      </c>
      <c r="D4432">
        <v>128700</v>
      </c>
      <c r="E4432">
        <v>128700</v>
      </c>
    </row>
    <row r="4433" spans="1:5" x14ac:dyDescent="0.25">
      <c r="A4433" s="2">
        <v>45608.75</v>
      </c>
      <c r="B4433">
        <v>128600</v>
      </c>
      <c r="C4433">
        <v>128770</v>
      </c>
      <c r="D4433">
        <v>128595</v>
      </c>
      <c r="E4433">
        <v>128745</v>
      </c>
    </row>
    <row r="4434" spans="1:5" x14ac:dyDescent="0.25">
      <c r="A4434" s="2">
        <v>45608.739583333336</v>
      </c>
      <c r="B4434">
        <v>128650</v>
      </c>
      <c r="C4434">
        <v>128745</v>
      </c>
      <c r="D4434">
        <v>128585</v>
      </c>
      <c r="E4434">
        <v>128600</v>
      </c>
    </row>
    <row r="4435" spans="1:5" x14ac:dyDescent="0.25">
      <c r="A4435" s="2">
        <v>45608.729166666664</v>
      </c>
      <c r="B4435">
        <v>128645</v>
      </c>
      <c r="C4435">
        <v>128665</v>
      </c>
      <c r="D4435">
        <v>128540</v>
      </c>
      <c r="E4435">
        <v>128650</v>
      </c>
    </row>
    <row r="4436" spans="1:5" x14ac:dyDescent="0.25">
      <c r="A4436" s="2">
        <v>45608.71875</v>
      </c>
      <c r="B4436">
        <v>128735</v>
      </c>
      <c r="C4436">
        <v>128770</v>
      </c>
      <c r="D4436">
        <v>128585</v>
      </c>
      <c r="E4436">
        <v>128640</v>
      </c>
    </row>
    <row r="4437" spans="1:5" x14ac:dyDescent="0.25">
      <c r="A4437" s="2">
        <v>45608.708333333336</v>
      </c>
      <c r="B4437">
        <v>128675</v>
      </c>
      <c r="C4437">
        <v>128760</v>
      </c>
      <c r="D4437">
        <v>128625</v>
      </c>
      <c r="E4437">
        <v>128735</v>
      </c>
    </row>
    <row r="4438" spans="1:5" x14ac:dyDescent="0.25">
      <c r="A4438" s="2">
        <v>45608.697916666664</v>
      </c>
      <c r="B4438">
        <v>128735</v>
      </c>
      <c r="C4438">
        <v>128740</v>
      </c>
      <c r="D4438">
        <v>128655</v>
      </c>
      <c r="E4438">
        <v>128675</v>
      </c>
    </row>
    <row r="4439" spans="1:5" x14ac:dyDescent="0.25">
      <c r="A4439" s="2">
        <v>45608.6875</v>
      </c>
      <c r="B4439">
        <v>128735</v>
      </c>
      <c r="C4439">
        <v>128805</v>
      </c>
      <c r="D4439">
        <v>128700</v>
      </c>
      <c r="E4439">
        <v>128740</v>
      </c>
    </row>
    <row r="4440" spans="1:5" x14ac:dyDescent="0.25">
      <c r="A4440" s="2">
        <v>45608.677083333336</v>
      </c>
      <c r="B4440">
        <v>128745</v>
      </c>
      <c r="C4440">
        <v>128755</v>
      </c>
      <c r="D4440">
        <v>128680</v>
      </c>
      <c r="E4440">
        <v>128735</v>
      </c>
    </row>
    <row r="4441" spans="1:5" x14ac:dyDescent="0.25">
      <c r="A4441" s="2">
        <v>45608.666666666664</v>
      </c>
      <c r="B4441">
        <v>128735</v>
      </c>
      <c r="C4441">
        <v>128775</v>
      </c>
      <c r="D4441">
        <v>128625</v>
      </c>
      <c r="E4441">
        <v>128750</v>
      </c>
    </row>
    <row r="4442" spans="1:5" x14ac:dyDescent="0.25">
      <c r="A4442" s="2">
        <v>45608.65625</v>
      </c>
      <c r="B4442">
        <v>128785</v>
      </c>
      <c r="C4442">
        <v>128865</v>
      </c>
      <c r="D4442">
        <v>128710</v>
      </c>
      <c r="E4442">
        <v>128740</v>
      </c>
    </row>
    <row r="4443" spans="1:5" x14ac:dyDescent="0.25">
      <c r="A4443" s="2">
        <v>45608.645833333336</v>
      </c>
      <c r="B4443">
        <v>128680</v>
      </c>
      <c r="C4443">
        <v>128815</v>
      </c>
      <c r="D4443">
        <v>128620</v>
      </c>
      <c r="E4443">
        <v>128790</v>
      </c>
    </row>
    <row r="4444" spans="1:5" x14ac:dyDescent="0.25">
      <c r="A4444" s="2">
        <v>45608.635416666664</v>
      </c>
      <c r="B4444">
        <v>128640</v>
      </c>
      <c r="C4444">
        <v>128715</v>
      </c>
      <c r="D4444">
        <v>128595</v>
      </c>
      <c r="E4444">
        <v>128685</v>
      </c>
    </row>
    <row r="4445" spans="1:5" x14ac:dyDescent="0.25">
      <c r="A4445" s="2">
        <v>45608.625</v>
      </c>
      <c r="B4445">
        <v>128485</v>
      </c>
      <c r="C4445">
        <v>128650</v>
      </c>
      <c r="D4445">
        <v>128460</v>
      </c>
      <c r="E4445">
        <v>128645</v>
      </c>
    </row>
    <row r="4446" spans="1:5" x14ac:dyDescent="0.25">
      <c r="A4446" s="2">
        <v>45608.614583333336</v>
      </c>
      <c r="B4446">
        <v>128550</v>
      </c>
      <c r="C4446">
        <v>128585</v>
      </c>
      <c r="D4446">
        <v>128390</v>
      </c>
      <c r="E4446">
        <v>128485</v>
      </c>
    </row>
    <row r="4447" spans="1:5" x14ac:dyDescent="0.25">
      <c r="A4447" s="2">
        <v>45608.604166666664</v>
      </c>
      <c r="B4447">
        <v>128570</v>
      </c>
      <c r="C4447">
        <v>128675</v>
      </c>
      <c r="D4447">
        <v>128500</v>
      </c>
      <c r="E4447">
        <v>128550</v>
      </c>
    </row>
    <row r="4448" spans="1:5" x14ac:dyDescent="0.25">
      <c r="A4448" s="2">
        <v>45608.59375</v>
      </c>
      <c r="B4448">
        <v>128615</v>
      </c>
      <c r="C4448">
        <v>128690</v>
      </c>
      <c r="D4448">
        <v>128535</v>
      </c>
      <c r="E4448">
        <v>128570</v>
      </c>
    </row>
    <row r="4449" spans="1:5" x14ac:dyDescent="0.25">
      <c r="A4449" s="2">
        <v>45608.583333333336</v>
      </c>
      <c r="B4449">
        <v>128785</v>
      </c>
      <c r="C4449">
        <v>128785</v>
      </c>
      <c r="D4449">
        <v>128535</v>
      </c>
      <c r="E4449">
        <v>128610</v>
      </c>
    </row>
    <row r="4450" spans="1:5" x14ac:dyDescent="0.25">
      <c r="A4450" s="2">
        <v>45608.572916666664</v>
      </c>
      <c r="B4450">
        <v>128920</v>
      </c>
      <c r="C4450">
        <v>128975</v>
      </c>
      <c r="D4450">
        <v>128775</v>
      </c>
      <c r="E4450">
        <v>128785</v>
      </c>
    </row>
    <row r="4451" spans="1:5" x14ac:dyDescent="0.25">
      <c r="A4451" s="2">
        <v>45608.5625</v>
      </c>
      <c r="B4451">
        <v>129015</v>
      </c>
      <c r="C4451">
        <v>129100</v>
      </c>
      <c r="D4451">
        <v>128895</v>
      </c>
      <c r="E4451">
        <v>128925</v>
      </c>
    </row>
    <row r="4452" spans="1:5" x14ac:dyDescent="0.25">
      <c r="A4452" s="2">
        <v>45608.552083333336</v>
      </c>
      <c r="B4452">
        <v>128810</v>
      </c>
      <c r="C4452">
        <v>129025</v>
      </c>
      <c r="D4452">
        <v>128760</v>
      </c>
      <c r="E4452">
        <v>129010</v>
      </c>
    </row>
    <row r="4453" spans="1:5" x14ac:dyDescent="0.25">
      <c r="A4453" s="2">
        <v>45608.541666666664</v>
      </c>
      <c r="B4453">
        <v>128930</v>
      </c>
      <c r="C4453">
        <v>128950</v>
      </c>
      <c r="D4453">
        <v>128745</v>
      </c>
      <c r="E4453">
        <v>128810</v>
      </c>
    </row>
    <row r="4454" spans="1:5" x14ac:dyDescent="0.25">
      <c r="A4454" s="2">
        <v>45608.53125</v>
      </c>
      <c r="B4454">
        <v>128860</v>
      </c>
      <c r="C4454">
        <v>129015</v>
      </c>
      <c r="D4454">
        <v>128840</v>
      </c>
      <c r="E4454">
        <v>128925</v>
      </c>
    </row>
    <row r="4455" spans="1:5" x14ac:dyDescent="0.25">
      <c r="A4455" s="2">
        <v>45608.520833333336</v>
      </c>
      <c r="B4455">
        <v>128935</v>
      </c>
      <c r="C4455">
        <v>128970</v>
      </c>
      <c r="D4455">
        <v>128815</v>
      </c>
      <c r="E4455">
        <v>128860</v>
      </c>
    </row>
    <row r="4456" spans="1:5" x14ac:dyDescent="0.25">
      <c r="A4456" s="2">
        <v>45608.510416666664</v>
      </c>
      <c r="B4456">
        <v>128905</v>
      </c>
      <c r="C4456">
        <v>129060</v>
      </c>
      <c r="D4456">
        <v>128865</v>
      </c>
      <c r="E4456">
        <v>128935</v>
      </c>
    </row>
    <row r="4457" spans="1:5" x14ac:dyDescent="0.25">
      <c r="A4457" s="2">
        <v>45608.5</v>
      </c>
      <c r="B4457">
        <v>128855</v>
      </c>
      <c r="C4457">
        <v>129030</v>
      </c>
      <c r="D4457">
        <v>128825</v>
      </c>
      <c r="E4457">
        <v>128910</v>
      </c>
    </row>
    <row r="4458" spans="1:5" x14ac:dyDescent="0.25">
      <c r="A4458" s="2">
        <v>45608.489583333336</v>
      </c>
      <c r="B4458">
        <v>128970</v>
      </c>
      <c r="C4458">
        <v>129085</v>
      </c>
      <c r="D4458">
        <v>128775</v>
      </c>
      <c r="E4458">
        <v>128855</v>
      </c>
    </row>
    <row r="4459" spans="1:5" x14ac:dyDescent="0.25">
      <c r="A4459" s="2">
        <v>45608.479166666664</v>
      </c>
      <c r="B4459">
        <v>128725</v>
      </c>
      <c r="C4459">
        <v>129125</v>
      </c>
      <c r="D4459">
        <v>128650</v>
      </c>
      <c r="E4459">
        <v>128970</v>
      </c>
    </row>
    <row r="4460" spans="1:5" x14ac:dyDescent="0.25">
      <c r="A4460" s="2">
        <v>45608.46875</v>
      </c>
      <c r="B4460">
        <v>128535</v>
      </c>
      <c r="C4460">
        <v>128840</v>
      </c>
      <c r="D4460">
        <v>128500</v>
      </c>
      <c r="E4460">
        <v>128725</v>
      </c>
    </row>
    <row r="4461" spans="1:5" x14ac:dyDescent="0.25">
      <c r="A4461" s="2">
        <v>45608.458333333336</v>
      </c>
      <c r="B4461">
        <v>128505</v>
      </c>
      <c r="C4461">
        <v>128605</v>
      </c>
      <c r="D4461">
        <v>128400</v>
      </c>
      <c r="E4461">
        <v>128535</v>
      </c>
    </row>
    <row r="4462" spans="1:5" x14ac:dyDescent="0.25">
      <c r="A4462" s="2">
        <v>45608.447916666664</v>
      </c>
      <c r="B4462">
        <v>128595</v>
      </c>
      <c r="C4462">
        <v>128690</v>
      </c>
      <c r="D4462">
        <v>128405</v>
      </c>
      <c r="E4462">
        <v>128505</v>
      </c>
    </row>
    <row r="4463" spans="1:5" x14ac:dyDescent="0.25">
      <c r="A4463" s="2">
        <v>45608.4375</v>
      </c>
      <c r="B4463">
        <v>128935</v>
      </c>
      <c r="C4463">
        <v>129135</v>
      </c>
      <c r="D4463">
        <v>128560</v>
      </c>
      <c r="E4463">
        <v>128600</v>
      </c>
    </row>
    <row r="4464" spans="1:5" x14ac:dyDescent="0.25">
      <c r="A4464" s="2">
        <v>45608.427083333336</v>
      </c>
      <c r="B4464">
        <v>129145</v>
      </c>
      <c r="C4464">
        <v>129230</v>
      </c>
      <c r="D4464">
        <v>128775</v>
      </c>
      <c r="E4464">
        <v>128935</v>
      </c>
    </row>
    <row r="4465" spans="1:5" x14ac:dyDescent="0.25">
      <c r="A4465" s="2">
        <v>45608.416666666664</v>
      </c>
      <c r="B4465">
        <v>128945</v>
      </c>
      <c r="C4465">
        <v>129250</v>
      </c>
      <c r="D4465">
        <v>128865</v>
      </c>
      <c r="E4465">
        <v>129145</v>
      </c>
    </row>
    <row r="4466" spans="1:5" x14ac:dyDescent="0.25">
      <c r="A4466" s="2">
        <v>45608.40625</v>
      </c>
      <c r="B4466">
        <v>128785</v>
      </c>
      <c r="C4466">
        <v>128970</v>
      </c>
      <c r="D4466">
        <v>128755</v>
      </c>
      <c r="E4466">
        <v>128945</v>
      </c>
    </row>
    <row r="4467" spans="1:5" x14ac:dyDescent="0.25">
      <c r="A4467" s="2">
        <v>45608.395833333336</v>
      </c>
      <c r="B4467">
        <v>128640</v>
      </c>
      <c r="C4467">
        <v>128800</v>
      </c>
      <c r="D4467">
        <v>128610</v>
      </c>
      <c r="E4467">
        <v>128780</v>
      </c>
    </row>
    <row r="4468" spans="1:5" x14ac:dyDescent="0.25">
      <c r="A4468" s="2">
        <v>45608.385416666664</v>
      </c>
      <c r="B4468">
        <v>128745</v>
      </c>
      <c r="C4468">
        <v>128855</v>
      </c>
      <c r="D4468">
        <v>128630</v>
      </c>
      <c r="E4468">
        <v>128640</v>
      </c>
    </row>
    <row r="4469" spans="1:5" x14ac:dyDescent="0.25">
      <c r="A4469" s="2">
        <v>45608.375</v>
      </c>
      <c r="B4469">
        <v>128520</v>
      </c>
      <c r="C4469">
        <v>128765</v>
      </c>
      <c r="D4469">
        <v>128230</v>
      </c>
      <c r="E4469">
        <v>128740</v>
      </c>
    </row>
    <row r="4470" spans="1:5" x14ac:dyDescent="0.25">
      <c r="A4470" s="2">
        <v>45607.760416666664</v>
      </c>
      <c r="B4470">
        <v>128855</v>
      </c>
      <c r="C4470">
        <v>128975</v>
      </c>
      <c r="D4470">
        <v>128825</v>
      </c>
      <c r="E4470">
        <v>128900</v>
      </c>
    </row>
    <row r="4471" spans="1:5" x14ac:dyDescent="0.25">
      <c r="A4471" s="2">
        <v>45607.75</v>
      </c>
      <c r="B4471">
        <v>128895</v>
      </c>
      <c r="C4471">
        <v>128990</v>
      </c>
      <c r="D4471">
        <v>128825</v>
      </c>
      <c r="E4471">
        <v>128860</v>
      </c>
    </row>
    <row r="4472" spans="1:5" x14ac:dyDescent="0.25">
      <c r="A4472" s="2">
        <v>45607.739583333336</v>
      </c>
      <c r="B4472">
        <v>128885</v>
      </c>
      <c r="C4472">
        <v>129025</v>
      </c>
      <c r="D4472">
        <v>128860</v>
      </c>
      <c r="E4472">
        <v>128895</v>
      </c>
    </row>
    <row r="4473" spans="1:5" x14ac:dyDescent="0.25">
      <c r="A4473" s="2">
        <v>45607.729166666664</v>
      </c>
      <c r="B4473">
        <v>129070</v>
      </c>
      <c r="C4473">
        <v>129120</v>
      </c>
      <c r="D4473">
        <v>128870</v>
      </c>
      <c r="E4473">
        <v>128885</v>
      </c>
    </row>
    <row r="4474" spans="1:5" x14ac:dyDescent="0.25">
      <c r="A4474" s="2">
        <v>45607.71875</v>
      </c>
      <c r="B4474">
        <v>129115</v>
      </c>
      <c r="C4474">
        <v>129150</v>
      </c>
      <c r="D4474">
        <v>129045</v>
      </c>
      <c r="E4474">
        <v>129070</v>
      </c>
    </row>
    <row r="4475" spans="1:5" x14ac:dyDescent="0.25">
      <c r="A4475" s="2">
        <v>45607.708333333336</v>
      </c>
      <c r="B4475">
        <v>129015</v>
      </c>
      <c r="C4475">
        <v>129130</v>
      </c>
      <c r="D4475">
        <v>128965</v>
      </c>
      <c r="E4475">
        <v>129115</v>
      </c>
    </row>
    <row r="4476" spans="1:5" x14ac:dyDescent="0.25">
      <c r="A4476" s="2">
        <v>45607.697916666664</v>
      </c>
      <c r="B4476">
        <v>128860</v>
      </c>
      <c r="C4476">
        <v>129090</v>
      </c>
      <c r="D4476">
        <v>128860</v>
      </c>
      <c r="E4476">
        <v>129015</v>
      </c>
    </row>
    <row r="4477" spans="1:5" x14ac:dyDescent="0.25">
      <c r="A4477" s="2">
        <v>45607.6875</v>
      </c>
      <c r="B4477">
        <v>128885</v>
      </c>
      <c r="C4477">
        <v>128950</v>
      </c>
      <c r="D4477">
        <v>128820</v>
      </c>
      <c r="E4477">
        <v>128860</v>
      </c>
    </row>
    <row r="4478" spans="1:5" x14ac:dyDescent="0.25">
      <c r="A4478" s="2">
        <v>45607.677083333336</v>
      </c>
      <c r="B4478">
        <v>128865</v>
      </c>
      <c r="C4478">
        <v>128925</v>
      </c>
      <c r="D4478">
        <v>128815</v>
      </c>
      <c r="E4478">
        <v>128885</v>
      </c>
    </row>
    <row r="4479" spans="1:5" x14ac:dyDescent="0.25">
      <c r="A4479" s="2">
        <v>45607.666666666664</v>
      </c>
      <c r="B4479">
        <v>128920</v>
      </c>
      <c r="C4479">
        <v>128925</v>
      </c>
      <c r="D4479">
        <v>128790</v>
      </c>
      <c r="E4479">
        <v>128870</v>
      </c>
    </row>
    <row r="4480" spans="1:5" x14ac:dyDescent="0.25">
      <c r="A4480" s="2">
        <v>45607.65625</v>
      </c>
      <c r="B4480">
        <v>128955</v>
      </c>
      <c r="C4480">
        <v>128980</v>
      </c>
      <c r="D4480">
        <v>128820</v>
      </c>
      <c r="E4480">
        <v>128920</v>
      </c>
    </row>
    <row r="4481" spans="1:5" x14ac:dyDescent="0.25">
      <c r="A4481" s="2">
        <v>45607.645833333336</v>
      </c>
      <c r="B4481">
        <v>128985</v>
      </c>
      <c r="C4481">
        <v>129000</v>
      </c>
      <c r="D4481">
        <v>128885</v>
      </c>
      <c r="E4481">
        <v>128950</v>
      </c>
    </row>
    <row r="4482" spans="1:5" x14ac:dyDescent="0.25">
      <c r="A4482" s="2">
        <v>45607.635416666664</v>
      </c>
      <c r="B4482">
        <v>129060</v>
      </c>
      <c r="C4482">
        <v>129215</v>
      </c>
      <c r="D4482">
        <v>128920</v>
      </c>
      <c r="E4482">
        <v>128985</v>
      </c>
    </row>
    <row r="4483" spans="1:5" x14ac:dyDescent="0.25">
      <c r="A4483" s="2">
        <v>45607.625</v>
      </c>
      <c r="B4483">
        <v>128980</v>
      </c>
      <c r="C4483">
        <v>129070</v>
      </c>
      <c r="D4483">
        <v>128925</v>
      </c>
      <c r="E4483">
        <v>129060</v>
      </c>
    </row>
    <row r="4484" spans="1:5" x14ac:dyDescent="0.25">
      <c r="A4484" s="2">
        <v>45607.614583333336</v>
      </c>
      <c r="B4484">
        <v>128855</v>
      </c>
      <c r="C4484">
        <v>129010</v>
      </c>
      <c r="D4484">
        <v>128795</v>
      </c>
      <c r="E4484">
        <v>128975</v>
      </c>
    </row>
    <row r="4485" spans="1:5" x14ac:dyDescent="0.25">
      <c r="A4485" s="2">
        <v>45607.604166666664</v>
      </c>
      <c r="B4485">
        <v>128885</v>
      </c>
      <c r="C4485">
        <v>129040</v>
      </c>
      <c r="D4485">
        <v>128810</v>
      </c>
      <c r="E4485">
        <v>128855</v>
      </c>
    </row>
    <row r="4486" spans="1:5" x14ac:dyDescent="0.25">
      <c r="A4486" s="2">
        <v>45607.59375</v>
      </c>
      <c r="B4486">
        <v>128985</v>
      </c>
      <c r="C4486">
        <v>129095</v>
      </c>
      <c r="D4486">
        <v>128880</v>
      </c>
      <c r="E4486">
        <v>128885</v>
      </c>
    </row>
    <row r="4487" spans="1:5" x14ac:dyDescent="0.25">
      <c r="A4487" s="2">
        <v>45607.583333333336</v>
      </c>
      <c r="B4487">
        <v>128945</v>
      </c>
      <c r="C4487">
        <v>129075</v>
      </c>
      <c r="D4487">
        <v>128910</v>
      </c>
      <c r="E4487">
        <v>128990</v>
      </c>
    </row>
    <row r="4488" spans="1:5" x14ac:dyDescent="0.25">
      <c r="A4488" s="2">
        <v>45607.572916666664</v>
      </c>
      <c r="B4488">
        <v>128915</v>
      </c>
      <c r="C4488">
        <v>128980</v>
      </c>
      <c r="D4488">
        <v>128825</v>
      </c>
      <c r="E4488">
        <v>128950</v>
      </c>
    </row>
    <row r="4489" spans="1:5" x14ac:dyDescent="0.25">
      <c r="A4489" s="2">
        <v>45607.5625</v>
      </c>
      <c r="B4489">
        <v>128830</v>
      </c>
      <c r="C4489">
        <v>128945</v>
      </c>
      <c r="D4489">
        <v>128745</v>
      </c>
      <c r="E4489">
        <v>128915</v>
      </c>
    </row>
    <row r="4490" spans="1:5" x14ac:dyDescent="0.25">
      <c r="A4490" s="2">
        <v>45607.552083333336</v>
      </c>
      <c r="B4490">
        <v>128755</v>
      </c>
      <c r="C4490">
        <v>128885</v>
      </c>
      <c r="D4490">
        <v>128730</v>
      </c>
      <c r="E4490">
        <v>128830</v>
      </c>
    </row>
    <row r="4491" spans="1:5" x14ac:dyDescent="0.25">
      <c r="A4491" s="2">
        <v>45607.541666666664</v>
      </c>
      <c r="B4491">
        <v>128750</v>
      </c>
      <c r="C4491">
        <v>128800</v>
      </c>
      <c r="D4491">
        <v>128675</v>
      </c>
      <c r="E4491">
        <v>128755</v>
      </c>
    </row>
    <row r="4492" spans="1:5" x14ac:dyDescent="0.25">
      <c r="A4492" s="2">
        <v>45607.53125</v>
      </c>
      <c r="B4492">
        <v>128570</v>
      </c>
      <c r="C4492">
        <v>128750</v>
      </c>
      <c r="D4492">
        <v>128540</v>
      </c>
      <c r="E4492">
        <v>128750</v>
      </c>
    </row>
    <row r="4493" spans="1:5" x14ac:dyDescent="0.25">
      <c r="A4493" s="2">
        <v>45607.520833333336</v>
      </c>
      <c r="B4493">
        <v>128705</v>
      </c>
      <c r="C4493">
        <v>128720</v>
      </c>
      <c r="D4493">
        <v>128515</v>
      </c>
      <c r="E4493">
        <v>128565</v>
      </c>
    </row>
    <row r="4494" spans="1:5" x14ac:dyDescent="0.25">
      <c r="A4494" s="2">
        <v>45607.510416666664</v>
      </c>
      <c r="B4494">
        <v>128720</v>
      </c>
      <c r="C4494">
        <v>128815</v>
      </c>
      <c r="D4494">
        <v>128665</v>
      </c>
      <c r="E4494">
        <v>128705</v>
      </c>
    </row>
    <row r="4495" spans="1:5" x14ac:dyDescent="0.25">
      <c r="A4495" s="2">
        <v>45607.5</v>
      </c>
      <c r="B4495">
        <v>128425</v>
      </c>
      <c r="C4495">
        <v>128840</v>
      </c>
      <c r="D4495">
        <v>128375</v>
      </c>
      <c r="E4495">
        <v>128720</v>
      </c>
    </row>
    <row r="4496" spans="1:5" x14ac:dyDescent="0.25">
      <c r="A4496" s="2">
        <v>45607.489583333336</v>
      </c>
      <c r="B4496">
        <v>128470</v>
      </c>
      <c r="C4496">
        <v>128605</v>
      </c>
      <c r="D4496">
        <v>128385</v>
      </c>
      <c r="E4496">
        <v>128425</v>
      </c>
    </row>
    <row r="4497" spans="1:5" x14ac:dyDescent="0.25">
      <c r="A4497" s="2">
        <v>45607.479166666664</v>
      </c>
      <c r="B4497">
        <v>128680</v>
      </c>
      <c r="C4497">
        <v>128715</v>
      </c>
      <c r="D4497">
        <v>128405</v>
      </c>
      <c r="E4497">
        <v>128470</v>
      </c>
    </row>
    <row r="4498" spans="1:5" x14ac:dyDescent="0.25">
      <c r="A4498" s="2">
        <v>45607.46875</v>
      </c>
      <c r="B4498">
        <v>128565</v>
      </c>
      <c r="C4498">
        <v>128755</v>
      </c>
      <c r="D4498">
        <v>128545</v>
      </c>
      <c r="E4498">
        <v>128680</v>
      </c>
    </row>
    <row r="4499" spans="1:5" x14ac:dyDescent="0.25">
      <c r="A4499" s="2">
        <v>45607.458333333336</v>
      </c>
      <c r="B4499">
        <v>128675</v>
      </c>
      <c r="C4499">
        <v>128700</v>
      </c>
      <c r="D4499">
        <v>128465</v>
      </c>
      <c r="E4499">
        <v>128560</v>
      </c>
    </row>
    <row r="4500" spans="1:5" x14ac:dyDescent="0.25">
      <c r="A4500" s="2">
        <v>45607.447916666664</v>
      </c>
      <c r="B4500">
        <v>128420</v>
      </c>
      <c r="C4500">
        <v>128795</v>
      </c>
      <c r="D4500">
        <v>128340</v>
      </c>
      <c r="E4500">
        <v>128680</v>
      </c>
    </row>
    <row r="4501" spans="1:5" x14ac:dyDescent="0.25">
      <c r="A4501" s="2">
        <v>45607.4375</v>
      </c>
      <c r="B4501">
        <v>128485</v>
      </c>
      <c r="C4501">
        <v>128650</v>
      </c>
      <c r="D4501">
        <v>128405</v>
      </c>
      <c r="E4501">
        <v>128425</v>
      </c>
    </row>
    <row r="4502" spans="1:5" x14ac:dyDescent="0.25">
      <c r="A4502" s="2">
        <v>45607.427083333336</v>
      </c>
      <c r="B4502">
        <v>128405</v>
      </c>
      <c r="C4502">
        <v>128565</v>
      </c>
      <c r="D4502">
        <v>128300</v>
      </c>
      <c r="E4502">
        <v>128485</v>
      </c>
    </row>
    <row r="4503" spans="1:5" x14ac:dyDescent="0.25">
      <c r="A4503" s="2">
        <v>45607.416666666664</v>
      </c>
      <c r="B4503">
        <v>128475</v>
      </c>
      <c r="C4503">
        <v>128650</v>
      </c>
      <c r="D4503">
        <v>128330</v>
      </c>
      <c r="E4503">
        <v>128410</v>
      </c>
    </row>
    <row r="4504" spans="1:5" x14ac:dyDescent="0.25">
      <c r="A4504" s="2">
        <v>45607.40625</v>
      </c>
      <c r="B4504">
        <v>128275</v>
      </c>
      <c r="C4504">
        <v>128490</v>
      </c>
      <c r="D4504">
        <v>128230</v>
      </c>
      <c r="E4504">
        <v>128480</v>
      </c>
    </row>
    <row r="4505" spans="1:5" x14ac:dyDescent="0.25">
      <c r="A4505" s="2">
        <v>45607.395833333336</v>
      </c>
      <c r="B4505">
        <v>128780</v>
      </c>
      <c r="C4505">
        <v>128785</v>
      </c>
      <c r="D4505">
        <v>128240</v>
      </c>
      <c r="E4505">
        <v>128275</v>
      </c>
    </row>
    <row r="4506" spans="1:5" x14ac:dyDescent="0.25">
      <c r="A4506" s="2">
        <v>45607.385416666664</v>
      </c>
      <c r="B4506">
        <v>128705</v>
      </c>
      <c r="C4506">
        <v>128785</v>
      </c>
      <c r="D4506">
        <v>128450</v>
      </c>
      <c r="E4506">
        <v>128785</v>
      </c>
    </row>
    <row r="4507" spans="1:5" x14ac:dyDescent="0.25">
      <c r="A4507" s="2">
        <v>45607.375</v>
      </c>
      <c r="B4507">
        <v>128450</v>
      </c>
      <c r="C4507">
        <v>128815</v>
      </c>
      <c r="D4507">
        <v>128345</v>
      </c>
      <c r="E4507">
        <v>128705</v>
      </c>
    </row>
    <row r="4508" spans="1:5" x14ac:dyDescent="0.25">
      <c r="A4508" s="2">
        <v>45604.760416666664</v>
      </c>
      <c r="B4508">
        <v>128875</v>
      </c>
      <c r="C4508">
        <v>129000</v>
      </c>
      <c r="D4508">
        <v>128800</v>
      </c>
      <c r="E4508">
        <v>128870</v>
      </c>
    </row>
    <row r="4509" spans="1:5" x14ac:dyDescent="0.25">
      <c r="A4509" s="2">
        <v>45604.75</v>
      </c>
      <c r="B4509">
        <v>129055</v>
      </c>
      <c r="C4509">
        <v>129065</v>
      </c>
      <c r="D4509">
        <v>128845</v>
      </c>
      <c r="E4509">
        <v>128875</v>
      </c>
    </row>
    <row r="4510" spans="1:5" x14ac:dyDescent="0.25">
      <c r="A4510" s="2">
        <v>45604.739583333336</v>
      </c>
      <c r="B4510">
        <v>128885</v>
      </c>
      <c r="C4510">
        <v>129070</v>
      </c>
      <c r="D4510">
        <v>128770</v>
      </c>
      <c r="E4510">
        <v>129055</v>
      </c>
    </row>
    <row r="4511" spans="1:5" x14ac:dyDescent="0.25">
      <c r="A4511" s="2">
        <v>45604.729166666664</v>
      </c>
      <c r="B4511">
        <v>128955</v>
      </c>
      <c r="C4511">
        <v>129015</v>
      </c>
      <c r="D4511">
        <v>128630</v>
      </c>
      <c r="E4511">
        <v>128890</v>
      </c>
    </row>
    <row r="4512" spans="1:5" x14ac:dyDescent="0.25">
      <c r="A4512" s="2">
        <v>45604.71875</v>
      </c>
      <c r="B4512">
        <v>129055</v>
      </c>
      <c r="C4512">
        <v>129345</v>
      </c>
      <c r="D4512">
        <v>128960</v>
      </c>
      <c r="E4512">
        <v>128960</v>
      </c>
    </row>
    <row r="4513" spans="1:5" x14ac:dyDescent="0.25">
      <c r="A4513" s="2">
        <v>45604.708333333336</v>
      </c>
      <c r="B4513">
        <v>129005</v>
      </c>
      <c r="C4513">
        <v>129090</v>
      </c>
      <c r="D4513">
        <v>128935</v>
      </c>
      <c r="E4513">
        <v>129060</v>
      </c>
    </row>
    <row r="4514" spans="1:5" x14ac:dyDescent="0.25">
      <c r="A4514" s="2">
        <v>45604.697916666664</v>
      </c>
      <c r="B4514">
        <v>128940</v>
      </c>
      <c r="C4514">
        <v>129070</v>
      </c>
      <c r="D4514">
        <v>128845</v>
      </c>
      <c r="E4514">
        <v>129005</v>
      </c>
    </row>
    <row r="4515" spans="1:5" x14ac:dyDescent="0.25">
      <c r="A4515" s="2">
        <v>45604.6875</v>
      </c>
      <c r="B4515">
        <v>128760</v>
      </c>
      <c r="C4515">
        <v>129020</v>
      </c>
      <c r="D4515">
        <v>128735</v>
      </c>
      <c r="E4515">
        <v>128945</v>
      </c>
    </row>
    <row r="4516" spans="1:5" x14ac:dyDescent="0.25">
      <c r="A4516" s="2">
        <v>45604.677083333336</v>
      </c>
      <c r="B4516">
        <v>128600</v>
      </c>
      <c r="C4516">
        <v>128775</v>
      </c>
      <c r="D4516">
        <v>128530</v>
      </c>
      <c r="E4516">
        <v>128760</v>
      </c>
    </row>
    <row r="4517" spans="1:5" x14ac:dyDescent="0.25">
      <c r="A4517" s="2">
        <v>45604.666666666664</v>
      </c>
      <c r="B4517">
        <v>128610</v>
      </c>
      <c r="C4517">
        <v>128650</v>
      </c>
      <c r="D4517">
        <v>128550</v>
      </c>
      <c r="E4517">
        <v>128605</v>
      </c>
    </row>
    <row r="4518" spans="1:5" x14ac:dyDescent="0.25">
      <c r="A4518" s="2">
        <v>45604.65625</v>
      </c>
      <c r="B4518">
        <v>128330</v>
      </c>
      <c r="C4518">
        <v>128640</v>
      </c>
      <c r="D4518">
        <v>128310</v>
      </c>
      <c r="E4518">
        <v>128615</v>
      </c>
    </row>
    <row r="4519" spans="1:5" x14ac:dyDescent="0.25">
      <c r="A4519" s="2">
        <v>45604.645833333336</v>
      </c>
      <c r="B4519">
        <v>128425</v>
      </c>
      <c r="C4519">
        <v>128500</v>
      </c>
      <c r="D4519">
        <v>128320</v>
      </c>
      <c r="E4519">
        <v>128335</v>
      </c>
    </row>
    <row r="4520" spans="1:5" x14ac:dyDescent="0.25">
      <c r="A4520" s="2">
        <v>45604.635416666664</v>
      </c>
      <c r="B4520">
        <v>128395</v>
      </c>
      <c r="C4520">
        <v>128565</v>
      </c>
      <c r="D4520">
        <v>128340</v>
      </c>
      <c r="E4520">
        <v>128430</v>
      </c>
    </row>
    <row r="4521" spans="1:5" x14ac:dyDescent="0.25">
      <c r="A4521" s="2">
        <v>45604.625</v>
      </c>
      <c r="B4521">
        <v>128360</v>
      </c>
      <c r="C4521">
        <v>128415</v>
      </c>
      <c r="D4521">
        <v>128250</v>
      </c>
      <c r="E4521">
        <v>128395</v>
      </c>
    </row>
    <row r="4522" spans="1:5" x14ac:dyDescent="0.25">
      <c r="A4522" s="2">
        <v>45604.614583333336</v>
      </c>
      <c r="B4522">
        <v>128190</v>
      </c>
      <c r="C4522">
        <v>128380</v>
      </c>
      <c r="D4522">
        <v>128175</v>
      </c>
      <c r="E4522">
        <v>128365</v>
      </c>
    </row>
    <row r="4523" spans="1:5" x14ac:dyDescent="0.25">
      <c r="A4523" s="2">
        <v>45604.604166666664</v>
      </c>
      <c r="B4523">
        <v>128130</v>
      </c>
      <c r="C4523">
        <v>128240</v>
      </c>
      <c r="D4523">
        <v>128085</v>
      </c>
      <c r="E4523">
        <v>128195</v>
      </c>
    </row>
    <row r="4524" spans="1:5" x14ac:dyDescent="0.25">
      <c r="A4524" s="2">
        <v>45604.59375</v>
      </c>
      <c r="B4524">
        <v>128055</v>
      </c>
      <c r="C4524">
        <v>128275</v>
      </c>
      <c r="D4524">
        <v>128045</v>
      </c>
      <c r="E4524">
        <v>128130</v>
      </c>
    </row>
    <row r="4525" spans="1:5" x14ac:dyDescent="0.25">
      <c r="A4525" s="2">
        <v>45604.583333333336</v>
      </c>
      <c r="B4525">
        <v>128120</v>
      </c>
      <c r="C4525">
        <v>128225</v>
      </c>
      <c r="D4525">
        <v>128025</v>
      </c>
      <c r="E4525">
        <v>128055</v>
      </c>
    </row>
    <row r="4526" spans="1:5" x14ac:dyDescent="0.25">
      <c r="A4526" s="2">
        <v>45604.572916666664</v>
      </c>
      <c r="B4526">
        <v>128330</v>
      </c>
      <c r="C4526">
        <v>128430</v>
      </c>
      <c r="D4526">
        <v>128105</v>
      </c>
      <c r="E4526">
        <v>128125</v>
      </c>
    </row>
    <row r="4527" spans="1:5" x14ac:dyDescent="0.25">
      <c r="A4527" s="2">
        <v>45604.5625</v>
      </c>
      <c r="B4527">
        <v>128465</v>
      </c>
      <c r="C4527">
        <v>128550</v>
      </c>
      <c r="D4527">
        <v>128180</v>
      </c>
      <c r="E4527">
        <v>128330</v>
      </c>
    </row>
    <row r="4528" spans="1:5" x14ac:dyDescent="0.25">
      <c r="A4528" s="2">
        <v>45604.552083333336</v>
      </c>
      <c r="B4528">
        <v>128460</v>
      </c>
      <c r="C4528">
        <v>128570</v>
      </c>
      <c r="D4528">
        <v>128395</v>
      </c>
      <c r="E4528">
        <v>128470</v>
      </c>
    </row>
    <row r="4529" spans="1:5" x14ac:dyDescent="0.25">
      <c r="A4529" s="2">
        <v>45604.541666666664</v>
      </c>
      <c r="B4529">
        <v>128605</v>
      </c>
      <c r="C4529">
        <v>128680</v>
      </c>
      <c r="D4529">
        <v>128370</v>
      </c>
      <c r="E4529">
        <v>128465</v>
      </c>
    </row>
    <row r="4530" spans="1:5" x14ac:dyDescent="0.25">
      <c r="A4530" s="2">
        <v>45604.53125</v>
      </c>
      <c r="B4530">
        <v>128500</v>
      </c>
      <c r="C4530">
        <v>128610</v>
      </c>
      <c r="D4530">
        <v>128435</v>
      </c>
      <c r="E4530">
        <v>128605</v>
      </c>
    </row>
    <row r="4531" spans="1:5" x14ac:dyDescent="0.25">
      <c r="A4531" s="2">
        <v>45604.520833333336</v>
      </c>
      <c r="B4531">
        <v>128760</v>
      </c>
      <c r="C4531">
        <v>128850</v>
      </c>
      <c r="D4531">
        <v>128490</v>
      </c>
      <c r="E4531">
        <v>128505</v>
      </c>
    </row>
    <row r="4532" spans="1:5" x14ac:dyDescent="0.25">
      <c r="A4532" s="2">
        <v>45604.510416666664</v>
      </c>
      <c r="B4532">
        <v>128840</v>
      </c>
      <c r="C4532">
        <v>128945</v>
      </c>
      <c r="D4532">
        <v>128665</v>
      </c>
      <c r="E4532">
        <v>128760</v>
      </c>
    </row>
    <row r="4533" spans="1:5" x14ac:dyDescent="0.25">
      <c r="A4533" s="2">
        <v>45604.5</v>
      </c>
      <c r="B4533">
        <v>128840</v>
      </c>
      <c r="C4533">
        <v>128955</v>
      </c>
      <c r="D4533">
        <v>128735</v>
      </c>
      <c r="E4533">
        <v>128840</v>
      </c>
    </row>
    <row r="4534" spans="1:5" x14ac:dyDescent="0.25">
      <c r="A4534" s="2">
        <v>45604.489583333336</v>
      </c>
      <c r="B4534">
        <v>129125</v>
      </c>
      <c r="C4534">
        <v>129210</v>
      </c>
      <c r="D4534">
        <v>128760</v>
      </c>
      <c r="E4534">
        <v>128835</v>
      </c>
    </row>
    <row r="4535" spans="1:5" x14ac:dyDescent="0.25">
      <c r="A4535" s="2">
        <v>45604.479166666664</v>
      </c>
      <c r="B4535">
        <v>129415</v>
      </c>
      <c r="C4535">
        <v>129435</v>
      </c>
      <c r="D4535">
        <v>128930</v>
      </c>
      <c r="E4535">
        <v>129130</v>
      </c>
    </row>
    <row r="4536" spans="1:5" x14ac:dyDescent="0.25">
      <c r="A4536" s="2">
        <v>45604.46875</v>
      </c>
      <c r="B4536">
        <v>129335</v>
      </c>
      <c r="C4536">
        <v>129425</v>
      </c>
      <c r="D4536">
        <v>129160</v>
      </c>
      <c r="E4536">
        <v>129415</v>
      </c>
    </row>
    <row r="4537" spans="1:5" x14ac:dyDescent="0.25">
      <c r="A4537" s="2">
        <v>45604.458333333336</v>
      </c>
      <c r="B4537">
        <v>129280</v>
      </c>
      <c r="C4537">
        <v>129440</v>
      </c>
      <c r="D4537">
        <v>129155</v>
      </c>
      <c r="E4537">
        <v>129340</v>
      </c>
    </row>
    <row r="4538" spans="1:5" x14ac:dyDescent="0.25">
      <c r="A4538" s="2">
        <v>45604.447916666664</v>
      </c>
      <c r="B4538">
        <v>129100</v>
      </c>
      <c r="C4538">
        <v>129340</v>
      </c>
      <c r="D4538">
        <v>129070</v>
      </c>
      <c r="E4538">
        <v>129280</v>
      </c>
    </row>
    <row r="4539" spans="1:5" x14ac:dyDescent="0.25">
      <c r="A4539" s="2">
        <v>45604.4375</v>
      </c>
      <c r="B4539">
        <v>128945</v>
      </c>
      <c r="C4539">
        <v>129175</v>
      </c>
      <c r="D4539">
        <v>128925</v>
      </c>
      <c r="E4539">
        <v>129095</v>
      </c>
    </row>
    <row r="4540" spans="1:5" x14ac:dyDescent="0.25">
      <c r="A4540" s="2">
        <v>45604.427083333336</v>
      </c>
      <c r="B4540">
        <v>128885</v>
      </c>
      <c r="C4540">
        <v>128970</v>
      </c>
      <c r="D4540">
        <v>128660</v>
      </c>
      <c r="E4540">
        <v>128945</v>
      </c>
    </row>
    <row r="4541" spans="1:5" x14ac:dyDescent="0.25">
      <c r="A4541" s="2">
        <v>45604.416666666664</v>
      </c>
      <c r="B4541">
        <v>129070</v>
      </c>
      <c r="C4541">
        <v>129120</v>
      </c>
      <c r="D4541">
        <v>128770</v>
      </c>
      <c r="E4541">
        <v>128885</v>
      </c>
    </row>
    <row r="4542" spans="1:5" x14ac:dyDescent="0.25">
      <c r="A4542" s="2">
        <v>45604.40625</v>
      </c>
      <c r="B4542">
        <v>129245</v>
      </c>
      <c r="C4542">
        <v>129345</v>
      </c>
      <c r="D4542">
        <v>129015</v>
      </c>
      <c r="E4542">
        <v>129065</v>
      </c>
    </row>
    <row r="4543" spans="1:5" x14ac:dyDescent="0.25">
      <c r="A4543" s="2">
        <v>45604.395833333336</v>
      </c>
      <c r="B4543">
        <v>129255</v>
      </c>
      <c r="C4543">
        <v>129290</v>
      </c>
      <c r="D4543">
        <v>129130</v>
      </c>
      <c r="E4543">
        <v>129250</v>
      </c>
    </row>
    <row r="4544" spans="1:5" x14ac:dyDescent="0.25">
      <c r="A4544" s="2">
        <v>45604.385416666664</v>
      </c>
      <c r="B4544">
        <v>129615</v>
      </c>
      <c r="C4544">
        <v>129645</v>
      </c>
      <c r="D4544">
        <v>129155</v>
      </c>
      <c r="E4544">
        <v>129255</v>
      </c>
    </row>
    <row r="4545" spans="1:5" x14ac:dyDescent="0.25">
      <c r="A4545" s="2">
        <v>45604.375</v>
      </c>
      <c r="B4545">
        <v>130100</v>
      </c>
      <c r="C4545">
        <v>130340</v>
      </c>
      <c r="D4545">
        <v>129430</v>
      </c>
      <c r="E4545">
        <v>129610</v>
      </c>
    </row>
    <row r="4546" spans="1:5" x14ac:dyDescent="0.25">
      <c r="A4546" s="2">
        <v>45603.760416666664</v>
      </c>
      <c r="B4546">
        <v>130830</v>
      </c>
      <c r="C4546">
        <v>130950</v>
      </c>
      <c r="D4546">
        <v>130815</v>
      </c>
      <c r="E4546">
        <v>130935</v>
      </c>
    </row>
    <row r="4547" spans="1:5" x14ac:dyDescent="0.25">
      <c r="A4547" s="2">
        <v>45603.75</v>
      </c>
      <c r="B4547">
        <v>130940</v>
      </c>
      <c r="C4547">
        <v>131040</v>
      </c>
      <c r="D4547">
        <v>130790</v>
      </c>
      <c r="E4547">
        <v>130830</v>
      </c>
    </row>
    <row r="4548" spans="1:5" x14ac:dyDescent="0.25">
      <c r="A4548" s="2">
        <v>45603.739583333336</v>
      </c>
      <c r="B4548">
        <v>131200</v>
      </c>
      <c r="C4548">
        <v>131210</v>
      </c>
      <c r="D4548">
        <v>130910</v>
      </c>
      <c r="E4548">
        <v>130945</v>
      </c>
    </row>
    <row r="4549" spans="1:5" x14ac:dyDescent="0.25">
      <c r="A4549" s="2">
        <v>45603.729166666664</v>
      </c>
      <c r="B4549">
        <v>131095</v>
      </c>
      <c r="C4549">
        <v>131250</v>
      </c>
      <c r="D4549">
        <v>130990</v>
      </c>
      <c r="E4549">
        <v>131205</v>
      </c>
    </row>
    <row r="4550" spans="1:5" x14ac:dyDescent="0.25">
      <c r="A4550" s="2">
        <v>45603.71875</v>
      </c>
      <c r="B4550">
        <v>131145</v>
      </c>
      <c r="C4550">
        <v>131425</v>
      </c>
      <c r="D4550">
        <v>131050</v>
      </c>
      <c r="E4550">
        <v>131090</v>
      </c>
    </row>
    <row r="4551" spans="1:5" x14ac:dyDescent="0.25">
      <c r="A4551" s="2">
        <v>45603.708333333336</v>
      </c>
      <c r="B4551">
        <v>130940</v>
      </c>
      <c r="C4551">
        <v>131170</v>
      </c>
      <c r="D4551">
        <v>130915</v>
      </c>
      <c r="E4551">
        <v>131140</v>
      </c>
    </row>
    <row r="4552" spans="1:5" x14ac:dyDescent="0.25">
      <c r="A4552" s="2">
        <v>45603.697916666664</v>
      </c>
      <c r="B4552">
        <v>130875</v>
      </c>
      <c r="C4552">
        <v>131105</v>
      </c>
      <c r="D4552">
        <v>130840</v>
      </c>
      <c r="E4552">
        <v>130940</v>
      </c>
    </row>
    <row r="4553" spans="1:5" x14ac:dyDescent="0.25">
      <c r="A4553" s="2">
        <v>45603.6875</v>
      </c>
      <c r="B4553">
        <v>130975</v>
      </c>
      <c r="C4553">
        <v>131035</v>
      </c>
      <c r="D4553">
        <v>130680</v>
      </c>
      <c r="E4553">
        <v>130870</v>
      </c>
    </row>
    <row r="4554" spans="1:5" x14ac:dyDescent="0.25">
      <c r="A4554" s="2">
        <v>45603.677083333336</v>
      </c>
      <c r="B4554">
        <v>131040</v>
      </c>
      <c r="C4554">
        <v>131065</v>
      </c>
      <c r="D4554">
        <v>130825</v>
      </c>
      <c r="E4554">
        <v>130970</v>
      </c>
    </row>
    <row r="4555" spans="1:5" x14ac:dyDescent="0.25">
      <c r="A4555" s="2">
        <v>45603.666666666664</v>
      </c>
      <c r="B4555">
        <v>130915</v>
      </c>
      <c r="C4555">
        <v>131175</v>
      </c>
      <c r="D4555">
        <v>130860</v>
      </c>
      <c r="E4555">
        <v>131045</v>
      </c>
    </row>
    <row r="4556" spans="1:5" x14ac:dyDescent="0.25">
      <c r="A4556" s="2">
        <v>45603.65625</v>
      </c>
      <c r="B4556">
        <v>131040</v>
      </c>
      <c r="C4556">
        <v>131080</v>
      </c>
      <c r="D4556">
        <v>130855</v>
      </c>
      <c r="E4556">
        <v>130920</v>
      </c>
    </row>
    <row r="4557" spans="1:5" x14ac:dyDescent="0.25">
      <c r="A4557" s="2">
        <v>45603.645833333336</v>
      </c>
      <c r="B4557">
        <v>130935</v>
      </c>
      <c r="C4557">
        <v>131090</v>
      </c>
      <c r="D4557">
        <v>130885</v>
      </c>
      <c r="E4557">
        <v>131035</v>
      </c>
    </row>
    <row r="4558" spans="1:5" x14ac:dyDescent="0.25">
      <c r="A4558" s="2">
        <v>45603.635416666664</v>
      </c>
      <c r="B4558">
        <v>130750</v>
      </c>
      <c r="C4558">
        <v>130940</v>
      </c>
      <c r="D4558">
        <v>130720</v>
      </c>
      <c r="E4558">
        <v>130935</v>
      </c>
    </row>
    <row r="4559" spans="1:5" x14ac:dyDescent="0.25">
      <c r="A4559" s="2">
        <v>45603.625</v>
      </c>
      <c r="B4559">
        <v>130775</v>
      </c>
      <c r="C4559">
        <v>130875</v>
      </c>
      <c r="D4559">
        <v>130705</v>
      </c>
      <c r="E4559">
        <v>130750</v>
      </c>
    </row>
    <row r="4560" spans="1:5" x14ac:dyDescent="0.25">
      <c r="A4560" s="2">
        <v>45603.614583333336</v>
      </c>
      <c r="B4560">
        <v>130720</v>
      </c>
      <c r="C4560">
        <v>130855</v>
      </c>
      <c r="D4560">
        <v>130650</v>
      </c>
      <c r="E4560">
        <v>130775</v>
      </c>
    </row>
    <row r="4561" spans="1:5" x14ac:dyDescent="0.25">
      <c r="A4561" s="2">
        <v>45603.604166666664</v>
      </c>
      <c r="B4561">
        <v>131355</v>
      </c>
      <c r="C4561">
        <v>131360</v>
      </c>
      <c r="D4561">
        <v>130605</v>
      </c>
      <c r="E4561">
        <v>130720</v>
      </c>
    </row>
    <row r="4562" spans="1:5" x14ac:dyDescent="0.25">
      <c r="A4562" s="2">
        <v>45603.59375</v>
      </c>
      <c r="B4562">
        <v>131365</v>
      </c>
      <c r="C4562">
        <v>131460</v>
      </c>
      <c r="D4562">
        <v>131275</v>
      </c>
      <c r="E4562">
        <v>131350</v>
      </c>
    </row>
    <row r="4563" spans="1:5" x14ac:dyDescent="0.25">
      <c r="A4563" s="2">
        <v>45603.583333333336</v>
      </c>
      <c r="B4563">
        <v>131320</v>
      </c>
      <c r="C4563">
        <v>131440</v>
      </c>
      <c r="D4563">
        <v>131240</v>
      </c>
      <c r="E4563">
        <v>131365</v>
      </c>
    </row>
    <row r="4564" spans="1:5" x14ac:dyDescent="0.25">
      <c r="A4564" s="2">
        <v>45603.572916666664</v>
      </c>
      <c r="B4564">
        <v>131375</v>
      </c>
      <c r="C4564">
        <v>131475</v>
      </c>
      <c r="D4564">
        <v>131265</v>
      </c>
      <c r="E4564">
        <v>131320</v>
      </c>
    </row>
    <row r="4565" spans="1:5" x14ac:dyDescent="0.25">
      <c r="A4565" s="2">
        <v>45603.5625</v>
      </c>
      <c r="B4565">
        <v>131380</v>
      </c>
      <c r="C4565">
        <v>131445</v>
      </c>
      <c r="D4565">
        <v>131170</v>
      </c>
      <c r="E4565">
        <v>131375</v>
      </c>
    </row>
    <row r="4566" spans="1:5" x14ac:dyDescent="0.25">
      <c r="A4566" s="2">
        <v>45603.552083333336</v>
      </c>
      <c r="B4566">
        <v>131405</v>
      </c>
      <c r="C4566">
        <v>131560</v>
      </c>
      <c r="D4566">
        <v>131230</v>
      </c>
      <c r="E4566">
        <v>131385</v>
      </c>
    </row>
    <row r="4567" spans="1:5" x14ac:dyDescent="0.25">
      <c r="A4567" s="2">
        <v>45603.541666666664</v>
      </c>
      <c r="B4567">
        <v>131555</v>
      </c>
      <c r="C4567">
        <v>131590</v>
      </c>
      <c r="D4567">
        <v>131305</v>
      </c>
      <c r="E4567">
        <v>131405</v>
      </c>
    </row>
    <row r="4568" spans="1:5" x14ac:dyDescent="0.25">
      <c r="A4568" s="2">
        <v>45603.53125</v>
      </c>
      <c r="B4568">
        <v>131760</v>
      </c>
      <c r="C4568">
        <v>131770</v>
      </c>
      <c r="D4568">
        <v>131515</v>
      </c>
      <c r="E4568">
        <v>131560</v>
      </c>
    </row>
    <row r="4569" spans="1:5" x14ac:dyDescent="0.25">
      <c r="A4569" s="2">
        <v>45603.520833333336</v>
      </c>
      <c r="B4569">
        <v>131995</v>
      </c>
      <c r="C4569">
        <v>132055</v>
      </c>
      <c r="D4569">
        <v>131750</v>
      </c>
      <c r="E4569">
        <v>131760</v>
      </c>
    </row>
    <row r="4570" spans="1:5" x14ac:dyDescent="0.25">
      <c r="A4570" s="2">
        <v>45603.510416666664</v>
      </c>
      <c r="B4570">
        <v>131845</v>
      </c>
      <c r="C4570">
        <v>132045</v>
      </c>
      <c r="D4570">
        <v>131785</v>
      </c>
      <c r="E4570">
        <v>131990</v>
      </c>
    </row>
    <row r="4571" spans="1:5" x14ac:dyDescent="0.25">
      <c r="A4571" s="2">
        <v>45603.5</v>
      </c>
      <c r="B4571">
        <v>131910</v>
      </c>
      <c r="C4571">
        <v>132065</v>
      </c>
      <c r="D4571">
        <v>131800</v>
      </c>
      <c r="E4571">
        <v>131840</v>
      </c>
    </row>
    <row r="4572" spans="1:5" x14ac:dyDescent="0.25">
      <c r="A4572" s="2">
        <v>45603.489583333336</v>
      </c>
      <c r="B4572">
        <v>132105</v>
      </c>
      <c r="C4572">
        <v>132225</v>
      </c>
      <c r="D4572">
        <v>131905</v>
      </c>
      <c r="E4572">
        <v>131915</v>
      </c>
    </row>
    <row r="4573" spans="1:5" x14ac:dyDescent="0.25">
      <c r="A4573" s="2">
        <v>45603.479166666664</v>
      </c>
      <c r="B4573">
        <v>132370</v>
      </c>
      <c r="C4573">
        <v>132395</v>
      </c>
      <c r="D4573">
        <v>132020</v>
      </c>
      <c r="E4573">
        <v>132110</v>
      </c>
    </row>
    <row r="4574" spans="1:5" x14ac:dyDescent="0.25">
      <c r="A4574" s="2">
        <v>45603.46875</v>
      </c>
      <c r="B4574">
        <v>132390</v>
      </c>
      <c r="C4574">
        <v>132405</v>
      </c>
      <c r="D4574">
        <v>132055</v>
      </c>
      <c r="E4574">
        <v>132370</v>
      </c>
    </row>
    <row r="4575" spans="1:5" x14ac:dyDescent="0.25">
      <c r="A4575" s="2">
        <v>45603.458333333336</v>
      </c>
      <c r="B4575">
        <v>132555</v>
      </c>
      <c r="C4575">
        <v>132665</v>
      </c>
      <c r="D4575">
        <v>132390</v>
      </c>
      <c r="E4575">
        <v>132395</v>
      </c>
    </row>
    <row r="4576" spans="1:5" x14ac:dyDescent="0.25">
      <c r="A4576" s="2">
        <v>45603.447916666664</v>
      </c>
      <c r="B4576">
        <v>132295</v>
      </c>
      <c r="C4576">
        <v>132600</v>
      </c>
      <c r="D4576">
        <v>132250</v>
      </c>
      <c r="E4576">
        <v>132555</v>
      </c>
    </row>
    <row r="4577" spans="1:5" x14ac:dyDescent="0.25">
      <c r="A4577" s="2">
        <v>45603.4375</v>
      </c>
      <c r="B4577">
        <v>131935</v>
      </c>
      <c r="C4577">
        <v>132470</v>
      </c>
      <c r="D4577">
        <v>131830</v>
      </c>
      <c r="E4577">
        <v>132295</v>
      </c>
    </row>
    <row r="4578" spans="1:5" x14ac:dyDescent="0.25">
      <c r="A4578" s="2">
        <v>45603.427083333336</v>
      </c>
      <c r="B4578">
        <v>132085</v>
      </c>
      <c r="C4578">
        <v>132210</v>
      </c>
      <c r="D4578">
        <v>131630</v>
      </c>
      <c r="E4578">
        <v>131930</v>
      </c>
    </row>
    <row r="4579" spans="1:5" x14ac:dyDescent="0.25">
      <c r="A4579" s="2">
        <v>45603.416666666664</v>
      </c>
      <c r="B4579">
        <v>131030</v>
      </c>
      <c r="C4579">
        <v>132135</v>
      </c>
      <c r="D4579">
        <v>130955</v>
      </c>
      <c r="E4579">
        <v>132080</v>
      </c>
    </row>
    <row r="4580" spans="1:5" x14ac:dyDescent="0.25">
      <c r="A4580" s="2">
        <v>45603.40625</v>
      </c>
      <c r="B4580">
        <v>131125</v>
      </c>
      <c r="C4580">
        <v>131260</v>
      </c>
      <c r="D4580">
        <v>130895</v>
      </c>
      <c r="E4580">
        <v>131035</v>
      </c>
    </row>
    <row r="4581" spans="1:5" x14ac:dyDescent="0.25">
      <c r="A4581" s="2">
        <v>45603.395833333336</v>
      </c>
      <c r="B4581">
        <v>131595</v>
      </c>
      <c r="C4581">
        <v>131610</v>
      </c>
      <c r="D4581">
        <v>131110</v>
      </c>
      <c r="E4581">
        <v>131120</v>
      </c>
    </row>
    <row r="4582" spans="1:5" x14ac:dyDescent="0.25">
      <c r="A4582" s="2">
        <v>45603.385416666664</v>
      </c>
      <c r="B4582">
        <v>131490</v>
      </c>
      <c r="C4582">
        <v>131680</v>
      </c>
      <c r="D4582">
        <v>131440</v>
      </c>
      <c r="E4582">
        <v>131600</v>
      </c>
    </row>
    <row r="4583" spans="1:5" x14ac:dyDescent="0.25">
      <c r="A4583" s="2">
        <v>45603.375</v>
      </c>
      <c r="B4583">
        <v>131150</v>
      </c>
      <c r="C4583">
        <v>131620</v>
      </c>
      <c r="D4583">
        <v>131030</v>
      </c>
      <c r="E4583">
        <v>131490</v>
      </c>
    </row>
    <row r="4584" spans="1:5" x14ac:dyDescent="0.25">
      <c r="A4584" s="2">
        <v>45602.760416666664</v>
      </c>
      <c r="B4584">
        <v>131410</v>
      </c>
      <c r="C4584">
        <v>131420</v>
      </c>
      <c r="D4584">
        <v>130440</v>
      </c>
      <c r="E4584">
        <v>130440</v>
      </c>
    </row>
    <row r="4585" spans="1:5" x14ac:dyDescent="0.25">
      <c r="A4585" s="2">
        <v>45602.75</v>
      </c>
      <c r="B4585">
        <v>131570</v>
      </c>
      <c r="C4585">
        <v>131665</v>
      </c>
      <c r="D4585">
        <v>131380</v>
      </c>
      <c r="E4585">
        <v>131410</v>
      </c>
    </row>
    <row r="4586" spans="1:5" x14ac:dyDescent="0.25">
      <c r="A4586" s="2">
        <v>45602.739583333336</v>
      </c>
      <c r="B4586">
        <v>131790</v>
      </c>
      <c r="C4586">
        <v>131795</v>
      </c>
      <c r="D4586">
        <v>131550</v>
      </c>
      <c r="E4586">
        <v>131565</v>
      </c>
    </row>
    <row r="4587" spans="1:5" x14ac:dyDescent="0.25">
      <c r="A4587" s="2">
        <v>45602.729166666664</v>
      </c>
      <c r="B4587">
        <v>131720</v>
      </c>
      <c r="C4587">
        <v>131835</v>
      </c>
      <c r="D4587">
        <v>131710</v>
      </c>
      <c r="E4587">
        <v>131785</v>
      </c>
    </row>
    <row r="4588" spans="1:5" x14ac:dyDescent="0.25">
      <c r="A4588" s="2">
        <v>45602.71875</v>
      </c>
      <c r="B4588">
        <v>131705</v>
      </c>
      <c r="C4588">
        <v>131760</v>
      </c>
      <c r="D4588">
        <v>131680</v>
      </c>
      <c r="E4588">
        <v>131725</v>
      </c>
    </row>
    <row r="4589" spans="1:5" x14ac:dyDescent="0.25">
      <c r="A4589" s="2">
        <v>45602.708333333336</v>
      </c>
      <c r="B4589">
        <v>131715</v>
      </c>
      <c r="C4589">
        <v>131800</v>
      </c>
      <c r="D4589">
        <v>131655</v>
      </c>
      <c r="E4589">
        <v>131705</v>
      </c>
    </row>
    <row r="4590" spans="1:5" x14ac:dyDescent="0.25">
      <c r="A4590" s="2">
        <v>45602.697916666664</v>
      </c>
      <c r="B4590">
        <v>131715</v>
      </c>
      <c r="C4590">
        <v>131790</v>
      </c>
      <c r="D4590">
        <v>131670</v>
      </c>
      <c r="E4590">
        <v>131720</v>
      </c>
    </row>
    <row r="4591" spans="1:5" x14ac:dyDescent="0.25">
      <c r="A4591" s="2">
        <v>45602.6875</v>
      </c>
      <c r="B4591">
        <v>131655</v>
      </c>
      <c r="C4591">
        <v>131750</v>
      </c>
      <c r="D4591">
        <v>131625</v>
      </c>
      <c r="E4591">
        <v>131710</v>
      </c>
    </row>
    <row r="4592" spans="1:5" x14ac:dyDescent="0.25">
      <c r="A4592" s="2">
        <v>45602.677083333336</v>
      </c>
      <c r="B4592">
        <v>131690</v>
      </c>
      <c r="C4592">
        <v>131720</v>
      </c>
      <c r="D4592">
        <v>131605</v>
      </c>
      <c r="E4592">
        <v>131650</v>
      </c>
    </row>
    <row r="4593" spans="1:5" x14ac:dyDescent="0.25">
      <c r="A4593" s="2">
        <v>45602.666666666664</v>
      </c>
      <c r="B4593">
        <v>131645</v>
      </c>
      <c r="C4593">
        <v>131815</v>
      </c>
      <c r="D4593">
        <v>131615</v>
      </c>
      <c r="E4593">
        <v>131690</v>
      </c>
    </row>
    <row r="4594" spans="1:5" x14ac:dyDescent="0.25">
      <c r="A4594" s="2">
        <v>45602.65625</v>
      </c>
      <c r="B4594">
        <v>131790</v>
      </c>
      <c r="C4594">
        <v>131905</v>
      </c>
      <c r="D4594">
        <v>131570</v>
      </c>
      <c r="E4594">
        <v>131645</v>
      </c>
    </row>
    <row r="4595" spans="1:5" x14ac:dyDescent="0.25">
      <c r="A4595" s="2">
        <v>45602.645833333336</v>
      </c>
      <c r="B4595">
        <v>131830</v>
      </c>
      <c r="C4595">
        <v>131925</v>
      </c>
      <c r="D4595">
        <v>131680</v>
      </c>
      <c r="E4595">
        <v>131790</v>
      </c>
    </row>
    <row r="4596" spans="1:5" x14ac:dyDescent="0.25">
      <c r="A4596" s="2">
        <v>45602.635416666664</v>
      </c>
      <c r="B4596">
        <v>131825</v>
      </c>
      <c r="C4596">
        <v>132020</v>
      </c>
      <c r="D4596">
        <v>131790</v>
      </c>
      <c r="E4596">
        <v>131830</v>
      </c>
    </row>
    <row r="4597" spans="1:5" x14ac:dyDescent="0.25">
      <c r="A4597" s="2">
        <v>45602.625</v>
      </c>
      <c r="B4597">
        <v>131655</v>
      </c>
      <c r="C4597">
        <v>131875</v>
      </c>
      <c r="D4597">
        <v>131610</v>
      </c>
      <c r="E4597">
        <v>131825</v>
      </c>
    </row>
    <row r="4598" spans="1:5" x14ac:dyDescent="0.25">
      <c r="A4598" s="2">
        <v>45602.614583333336</v>
      </c>
      <c r="B4598">
        <v>131580</v>
      </c>
      <c r="C4598">
        <v>131725</v>
      </c>
      <c r="D4598">
        <v>131450</v>
      </c>
      <c r="E4598">
        <v>131660</v>
      </c>
    </row>
    <row r="4599" spans="1:5" x14ac:dyDescent="0.25">
      <c r="A4599" s="2">
        <v>45602.604166666664</v>
      </c>
      <c r="B4599">
        <v>131555</v>
      </c>
      <c r="C4599">
        <v>131685</v>
      </c>
      <c r="D4599">
        <v>131485</v>
      </c>
      <c r="E4599">
        <v>131585</v>
      </c>
    </row>
    <row r="4600" spans="1:5" x14ac:dyDescent="0.25">
      <c r="A4600" s="2">
        <v>45602.59375</v>
      </c>
      <c r="B4600">
        <v>131330</v>
      </c>
      <c r="C4600">
        <v>131620</v>
      </c>
      <c r="D4600">
        <v>131190</v>
      </c>
      <c r="E4600">
        <v>131560</v>
      </c>
    </row>
    <row r="4601" spans="1:5" x14ac:dyDescent="0.25">
      <c r="A4601" s="2">
        <v>45602.583333333336</v>
      </c>
      <c r="B4601">
        <v>131160</v>
      </c>
      <c r="C4601">
        <v>131375</v>
      </c>
      <c r="D4601">
        <v>131070</v>
      </c>
      <c r="E4601">
        <v>131325</v>
      </c>
    </row>
    <row r="4602" spans="1:5" x14ac:dyDescent="0.25">
      <c r="A4602" s="2">
        <v>45602.572916666664</v>
      </c>
      <c r="B4602">
        <v>130885</v>
      </c>
      <c r="C4602">
        <v>131215</v>
      </c>
      <c r="D4602">
        <v>130865</v>
      </c>
      <c r="E4602">
        <v>131160</v>
      </c>
    </row>
    <row r="4603" spans="1:5" x14ac:dyDescent="0.25">
      <c r="A4603" s="2">
        <v>45602.5625</v>
      </c>
      <c r="B4603">
        <v>130830</v>
      </c>
      <c r="C4603">
        <v>130930</v>
      </c>
      <c r="D4603">
        <v>130680</v>
      </c>
      <c r="E4603">
        <v>130890</v>
      </c>
    </row>
    <row r="4604" spans="1:5" x14ac:dyDescent="0.25">
      <c r="A4604" s="2">
        <v>45602.552083333336</v>
      </c>
      <c r="B4604">
        <v>131140</v>
      </c>
      <c r="C4604">
        <v>131170</v>
      </c>
      <c r="D4604">
        <v>130795</v>
      </c>
      <c r="E4604">
        <v>130830</v>
      </c>
    </row>
    <row r="4605" spans="1:5" x14ac:dyDescent="0.25">
      <c r="A4605" s="2">
        <v>45602.541666666664</v>
      </c>
      <c r="B4605">
        <v>131320</v>
      </c>
      <c r="C4605">
        <v>131375</v>
      </c>
      <c r="D4605">
        <v>131085</v>
      </c>
      <c r="E4605">
        <v>131140</v>
      </c>
    </row>
    <row r="4606" spans="1:5" x14ac:dyDescent="0.25">
      <c r="A4606" s="2">
        <v>45602.53125</v>
      </c>
      <c r="B4606">
        <v>131300</v>
      </c>
      <c r="C4606">
        <v>131405</v>
      </c>
      <c r="D4606">
        <v>131175</v>
      </c>
      <c r="E4606">
        <v>131325</v>
      </c>
    </row>
    <row r="4607" spans="1:5" x14ac:dyDescent="0.25">
      <c r="A4607" s="2">
        <v>45602.520833333336</v>
      </c>
      <c r="B4607">
        <v>131295</v>
      </c>
      <c r="C4607">
        <v>131395</v>
      </c>
      <c r="D4607">
        <v>131200</v>
      </c>
      <c r="E4607">
        <v>131300</v>
      </c>
    </row>
    <row r="4608" spans="1:5" x14ac:dyDescent="0.25">
      <c r="A4608" s="2">
        <v>45602.510416666664</v>
      </c>
      <c r="B4608">
        <v>130995</v>
      </c>
      <c r="C4608">
        <v>131350</v>
      </c>
      <c r="D4608">
        <v>130900</v>
      </c>
      <c r="E4608">
        <v>131290</v>
      </c>
    </row>
    <row r="4609" spans="1:5" x14ac:dyDescent="0.25">
      <c r="A4609" s="2">
        <v>45602.5</v>
      </c>
      <c r="B4609">
        <v>130425</v>
      </c>
      <c r="C4609">
        <v>130995</v>
      </c>
      <c r="D4609">
        <v>130375</v>
      </c>
      <c r="E4609">
        <v>130990</v>
      </c>
    </row>
    <row r="4610" spans="1:5" x14ac:dyDescent="0.25">
      <c r="A4610" s="2">
        <v>45602.489583333336</v>
      </c>
      <c r="B4610">
        <v>130185</v>
      </c>
      <c r="C4610">
        <v>130425</v>
      </c>
      <c r="D4610">
        <v>130105</v>
      </c>
      <c r="E4610">
        <v>130420</v>
      </c>
    </row>
    <row r="4611" spans="1:5" x14ac:dyDescent="0.25">
      <c r="A4611" s="2">
        <v>45602.479166666664</v>
      </c>
      <c r="B4611">
        <v>130535</v>
      </c>
      <c r="C4611">
        <v>130575</v>
      </c>
      <c r="D4611">
        <v>130140</v>
      </c>
      <c r="E4611">
        <v>130185</v>
      </c>
    </row>
    <row r="4612" spans="1:5" x14ac:dyDescent="0.25">
      <c r="A4612" s="2">
        <v>45602.46875</v>
      </c>
      <c r="B4612">
        <v>130720</v>
      </c>
      <c r="C4612">
        <v>130800</v>
      </c>
      <c r="D4612">
        <v>130420</v>
      </c>
      <c r="E4612">
        <v>130535</v>
      </c>
    </row>
    <row r="4613" spans="1:5" x14ac:dyDescent="0.25">
      <c r="A4613" s="2">
        <v>45602.458333333336</v>
      </c>
      <c r="B4613">
        <v>130855</v>
      </c>
      <c r="C4613">
        <v>130980</v>
      </c>
      <c r="D4613">
        <v>130645</v>
      </c>
      <c r="E4613">
        <v>130720</v>
      </c>
    </row>
    <row r="4614" spans="1:5" x14ac:dyDescent="0.25">
      <c r="A4614" s="2">
        <v>45602.447916666664</v>
      </c>
      <c r="B4614">
        <v>130370</v>
      </c>
      <c r="C4614">
        <v>130865</v>
      </c>
      <c r="D4614">
        <v>130275</v>
      </c>
      <c r="E4614">
        <v>130850</v>
      </c>
    </row>
    <row r="4615" spans="1:5" x14ac:dyDescent="0.25">
      <c r="A4615" s="2">
        <v>45602.4375</v>
      </c>
      <c r="B4615">
        <v>130715</v>
      </c>
      <c r="C4615">
        <v>130770</v>
      </c>
      <c r="D4615">
        <v>130325</v>
      </c>
      <c r="E4615">
        <v>130375</v>
      </c>
    </row>
    <row r="4616" spans="1:5" x14ac:dyDescent="0.25">
      <c r="A4616" s="2">
        <v>45602.427083333336</v>
      </c>
      <c r="B4616">
        <v>130365</v>
      </c>
      <c r="C4616">
        <v>130720</v>
      </c>
      <c r="D4616">
        <v>130225</v>
      </c>
      <c r="E4616">
        <v>130720</v>
      </c>
    </row>
    <row r="4617" spans="1:5" x14ac:dyDescent="0.25">
      <c r="A4617" s="2">
        <v>45602.416666666664</v>
      </c>
      <c r="B4617">
        <v>129910</v>
      </c>
      <c r="C4617">
        <v>130450</v>
      </c>
      <c r="D4617">
        <v>129780</v>
      </c>
      <c r="E4617">
        <v>130370</v>
      </c>
    </row>
    <row r="4618" spans="1:5" x14ac:dyDescent="0.25">
      <c r="A4618" s="2">
        <v>45602.40625</v>
      </c>
      <c r="B4618">
        <v>130065</v>
      </c>
      <c r="C4618">
        <v>130170</v>
      </c>
      <c r="D4618">
        <v>129845</v>
      </c>
      <c r="E4618">
        <v>129905</v>
      </c>
    </row>
    <row r="4619" spans="1:5" x14ac:dyDescent="0.25">
      <c r="A4619" s="2">
        <v>45602.395833333336</v>
      </c>
      <c r="B4619">
        <v>130075</v>
      </c>
      <c r="C4619">
        <v>130260</v>
      </c>
      <c r="D4619">
        <v>129870</v>
      </c>
      <c r="E4619">
        <v>130070</v>
      </c>
    </row>
    <row r="4620" spans="1:5" x14ac:dyDescent="0.25">
      <c r="A4620" s="2">
        <v>45602.385416666664</v>
      </c>
      <c r="B4620">
        <v>130455</v>
      </c>
      <c r="C4620">
        <v>130565</v>
      </c>
      <c r="D4620">
        <v>130020</v>
      </c>
      <c r="E4620">
        <v>130075</v>
      </c>
    </row>
    <row r="4621" spans="1:5" x14ac:dyDescent="0.25">
      <c r="A4621" s="2">
        <v>45602.375</v>
      </c>
      <c r="B4621">
        <v>130655</v>
      </c>
      <c r="C4621">
        <v>130910</v>
      </c>
      <c r="D4621">
        <v>129955</v>
      </c>
      <c r="E4621">
        <v>130460</v>
      </c>
    </row>
    <row r="4622" spans="1:5" x14ac:dyDescent="0.25">
      <c r="A4622" s="2">
        <v>45601.760416666664</v>
      </c>
      <c r="B4622">
        <v>132120</v>
      </c>
      <c r="C4622">
        <v>132140</v>
      </c>
      <c r="D4622">
        <v>131930</v>
      </c>
      <c r="E4622">
        <v>131930</v>
      </c>
    </row>
    <row r="4623" spans="1:5" x14ac:dyDescent="0.25">
      <c r="A4623" s="2">
        <v>45601.75</v>
      </c>
      <c r="B4623">
        <v>132125</v>
      </c>
      <c r="C4623">
        <v>132180</v>
      </c>
      <c r="D4623">
        <v>132095</v>
      </c>
      <c r="E4623">
        <v>132120</v>
      </c>
    </row>
    <row r="4624" spans="1:5" x14ac:dyDescent="0.25">
      <c r="A4624" s="2">
        <v>45601.739583333336</v>
      </c>
      <c r="B4624">
        <v>132060</v>
      </c>
      <c r="C4624">
        <v>132130</v>
      </c>
      <c r="D4624">
        <v>132015</v>
      </c>
      <c r="E4624">
        <v>132125</v>
      </c>
    </row>
    <row r="4625" spans="1:5" x14ac:dyDescent="0.25">
      <c r="A4625" s="2">
        <v>45601.729166666664</v>
      </c>
      <c r="B4625">
        <v>132055</v>
      </c>
      <c r="C4625">
        <v>132110</v>
      </c>
      <c r="D4625">
        <v>132005</v>
      </c>
      <c r="E4625">
        <v>132060</v>
      </c>
    </row>
    <row r="4626" spans="1:5" x14ac:dyDescent="0.25">
      <c r="A4626" s="2">
        <v>45601.71875</v>
      </c>
      <c r="B4626">
        <v>132045</v>
      </c>
      <c r="C4626">
        <v>132145</v>
      </c>
      <c r="D4626">
        <v>132035</v>
      </c>
      <c r="E4626">
        <v>132055</v>
      </c>
    </row>
    <row r="4627" spans="1:5" x14ac:dyDescent="0.25">
      <c r="A4627" s="2">
        <v>45601.708333333336</v>
      </c>
      <c r="B4627">
        <v>132055</v>
      </c>
      <c r="C4627">
        <v>132090</v>
      </c>
      <c r="D4627">
        <v>131945</v>
      </c>
      <c r="E4627">
        <v>132045</v>
      </c>
    </row>
    <row r="4628" spans="1:5" x14ac:dyDescent="0.25">
      <c r="A4628" s="2">
        <v>45601.697916666664</v>
      </c>
      <c r="B4628">
        <v>132120</v>
      </c>
      <c r="C4628">
        <v>132265</v>
      </c>
      <c r="D4628">
        <v>132005</v>
      </c>
      <c r="E4628">
        <v>132055</v>
      </c>
    </row>
    <row r="4629" spans="1:5" x14ac:dyDescent="0.25">
      <c r="A4629" s="2">
        <v>45601.6875</v>
      </c>
      <c r="B4629">
        <v>131975</v>
      </c>
      <c r="C4629">
        <v>132145</v>
      </c>
      <c r="D4629">
        <v>131960</v>
      </c>
      <c r="E4629">
        <v>132120</v>
      </c>
    </row>
    <row r="4630" spans="1:5" x14ac:dyDescent="0.25">
      <c r="A4630" s="2">
        <v>45601.677083333336</v>
      </c>
      <c r="B4630">
        <v>131995</v>
      </c>
      <c r="C4630">
        <v>132080</v>
      </c>
      <c r="D4630">
        <v>131955</v>
      </c>
      <c r="E4630">
        <v>131980</v>
      </c>
    </row>
    <row r="4631" spans="1:5" x14ac:dyDescent="0.25">
      <c r="A4631" s="2">
        <v>45601.666666666664</v>
      </c>
      <c r="B4631">
        <v>132020</v>
      </c>
      <c r="C4631">
        <v>132040</v>
      </c>
      <c r="D4631">
        <v>131880</v>
      </c>
      <c r="E4631">
        <v>132000</v>
      </c>
    </row>
    <row r="4632" spans="1:5" x14ac:dyDescent="0.25">
      <c r="A4632" s="2">
        <v>45601.65625</v>
      </c>
      <c r="B4632">
        <v>131980</v>
      </c>
      <c r="C4632">
        <v>132060</v>
      </c>
      <c r="D4632">
        <v>131960</v>
      </c>
      <c r="E4632">
        <v>132020</v>
      </c>
    </row>
    <row r="4633" spans="1:5" x14ac:dyDescent="0.25">
      <c r="A4633" s="2">
        <v>45601.645833333336</v>
      </c>
      <c r="B4633">
        <v>132025</v>
      </c>
      <c r="C4633">
        <v>132025</v>
      </c>
      <c r="D4633">
        <v>131905</v>
      </c>
      <c r="E4633">
        <v>131975</v>
      </c>
    </row>
    <row r="4634" spans="1:5" x14ac:dyDescent="0.25">
      <c r="A4634" s="2">
        <v>45601.635416666664</v>
      </c>
      <c r="B4634">
        <v>131990</v>
      </c>
      <c r="C4634">
        <v>132055</v>
      </c>
      <c r="D4634">
        <v>131950</v>
      </c>
      <c r="E4634">
        <v>132025</v>
      </c>
    </row>
    <row r="4635" spans="1:5" x14ac:dyDescent="0.25">
      <c r="A4635" s="2">
        <v>45601.625</v>
      </c>
      <c r="B4635">
        <v>131875</v>
      </c>
      <c r="C4635">
        <v>132090</v>
      </c>
      <c r="D4635">
        <v>131860</v>
      </c>
      <c r="E4635">
        <v>131995</v>
      </c>
    </row>
    <row r="4636" spans="1:5" x14ac:dyDescent="0.25">
      <c r="A4636" s="2">
        <v>45601.614583333336</v>
      </c>
      <c r="B4636">
        <v>131895</v>
      </c>
      <c r="C4636">
        <v>131945</v>
      </c>
      <c r="D4636">
        <v>131810</v>
      </c>
      <c r="E4636">
        <v>131880</v>
      </c>
    </row>
    <row r="4637" spans="1:5" x14ac:dyDescent="0.25">
      <c r="A4637" s="2">
        <v>45601.604166666664</v>
      </c>
      <c r="B4637">
        <v>132010</v>
      </c>
      <c r="C4637">
        <v>132015</v>
      </c>
      <c r="D4637">
        <v>131855</v>
      </c>
      <c r="E4637">
        <v>131900</v>
      </c>
    </row>
    <row r="4638" spans="1:5" x14ac:dyDescent="0.25">
      <c r="A4638" s="2">
        <v>45601.59375</v>
      </c>
      <c r="B4638">
        <v>131815</v>
      </c>
      <c r="C4638">
        <v>132080</v>
      </c>
      <c r="D4638">
        <v>131805</v>
      </c>
      <c r="E4638">
        <v>132010</v>
      </c>
    </row>
    <row r="4639" spans="1:5" x14ac:dyDescent="0.25">
      <c r="A4639" s="2">
        <v>45601.583333333336</v>
      </c>
      <c r="B4639">
        <v>131670</v>
      </c>
      <c r="C4639">
        <v>131905</v>
      </c>
      <c r="D4639">
        <v>131635</v>
      </c>
      <c r="E4639">
        <v>131815</v>
      </c>
    </row>
    <row r="4640" spans="1:5" x14ac:dyDescent="0.25">
      <c r="A4640" s="2">
        <v>45601.572916666664</v>
      </c>
      <c r="B4640">
        <v>131635</v>
      </c>
      <c r="C4640">
        <v>131715</v>
      </c>
      <c r="D4640">
        <v>131610</v>
      </c>
      <c r="E4640">
        <v>131665</v>
      </c>
    </row>
    <row r="4641" spans="1:5" x14ac:dyDescent="0.25">
      <c r="A4641" s="2">
        <v>45601.5625</v>
      </c>
      <c r="B4641">
        <v>131470</v>
      </c>
      <c r="C4641">
        <v>131645</v>
      </c>
      <c r="D4641">
        <v>131440</v>
      </c>
      <c r="E4641">
        <v>131635</v>
      </c>
    </row>
    <row r="4642" spans="1:5" x14ac:dyDescent="0.25">
      <c r="A4642" s="2">
        <v>45601.552083333336</v>
      </c>
      <c r="B4642">
        <v>131485</v>
      </c>
      <c r="C4642">
        <v>131625</v>
      </c>
      <c r="D4642">
        <v>131395</v>
      </c>
      <c r="E4642">
        <v>131465</v>
      </c>
    </row>
    <row r="4643" spans="1:5" x14ac:dyDescent="0.25">
      <c r="A4643" s="2">
        <v>45601.541666666664</v>
      </c>
      <c r="B4643">
        <v>131420</v>
      </c>
      <c r="C4643">
        <v>131520</v>
      </c>
      <c r="D4643">
        <v>131385</v>
      </c>
      <c r="E4643">
        <v>131490</v>
      </c>
    </row>
    <row r="4644" spans="1:5" x14ac:dyDescent="0.25">
      <c r="A4644" s="2">
        <v>45601.53125</v>
      </c>
      <c r="B4644">
        <v>131445</v>
      </c>
      <c r="C4644">
        <v>131495</v>
      </c>
      <c r="D4644">
        <v>131340</v>
      </c>
      <c r="E4644">
        <v>131420</v>
      </c>
    </row>
    <row r="4645" spans="1:5" x14ac:dyDescent="0.25">
      <c r="A4645" s="2">
        <v>45601.520833333336</v>
      </c>
      <c r="B4645">
        <v>131280</v>
      </c>
      <c r="C4645">
        <v>131450</v>
      </c>
      <c r="D4645">
        <v>131240</v>
      </c>
      <c r="E4645">
        <v>131445</v>
      </c>
    </row>
    <row r="4646" spans="1:5" x14ac:dyDescent="0.25">
      <c r="A4646" s="2">
        <v>45601.510416666664</v>
      </c>
      <c r="B4646">
        <v>131220</v>
      </c>
      <c r="C4646">
        <v>131415</v>
      </c>
      <c r="D4646">
        <v>131130</v>
      </c>
      <c r="E4646">
        <v>131275</v>
      </c>
    </row>
    <row r="4647" spans="1:5" x14ac:dyDescent="0.25">
      <c r="A4647" s="2">
        <v>45601.5</v>
      </c>
      <c r="B4647">
        <v>131390</v>
      </c>
      <c r="C4647">
        <v>131490</v>
      </c>
      <c r="D4647">
        <v>131160</v>
      </c>
      <c r="E4647">
        <v>131215</v>
      </c>
    </row>
    <row r="4648" spans="1:5" x14ac:dyDescent="0.25">
      <c r="A4648" s="2">
        <v>45601.489583333336</v>
      </c>
      <c r="B4648">
        <v>131435</v>
      </c>
      <c r="C4648">
        <v>131520</v>
      </c>
      <c r="D4648">
        <v>131230</v>
      </c>
      <c r="E4648">
        <v>131390</v>
      </c>
    </row>
    <row r="4649" spans="1:5" x14ac:dyDescent="0.25">
      <c r="A4649" s="2">
        <v>45601.479166666664</v>
      </c>
      <c r="B4649">
        <v>131420</v>
      </c>
      <c r="C4649">
        <v>131570</v>
      </c>
      <c r="D4649">
        <v>131360</v>
      </c>
      <c r="E4649">
        <v>131435</v>
      </c>
    </row>
    <row r="4650" spans="1:5" x14ac:dyDescent="0.25">
      <c r="A4650" s="2">
        <v>45601.46875</v>
      </c>
      <c r="B4650">
        <v>131705</v>
      </c>
      <c r="C4650">
        <v>131735</v>
      </c>
      <c r="D4650">
        <v>131300</v>
      </c>
      <c r="E4650">
        <v>131425</v>
      </c>
    </row>
    <row r="4651" spans="1:5" x14ac:dyDescent="0.25">
      <c r="A4651" s="2">
        <v>45601.458333333336</v>
      </c>
      <c r="B4651">
        <v>131630</v>
      </c>
      <c r="C4651">
        <v>131895</v>
      </c>
      <c r="D4651">
        <v>131620</v>
      </c>
      <c r="E4651">
        <v>131700</v>
      </c>
    </row>
    <row r="4652" spans="1:5" x14ac:dyDescent="0.25">
      <c r="A4652" s="2">
        <v>45601.447916666664</v>
      </c>
      <c r="B4652">
        <v>131665</v>
      </c>
      <c r="C4652">
        <v>131780</v>
      </c>
      <c r="D4652">
        <v>131590</v>
      </c>
      <c r="E4652">
        <v>131635</v>
      </c>
    </row>
    <row r="4653" spans="1:5" x14ac:dyDescent="0.25">
      <c r="A4653" s="2">
        <v>45601.4375</v>
      </c>
      <c r="B4653">
        <v>131790</v>
      </c>
      <c r="C4653">
        <v>131830</v>
      </c>
      <c r="D4653">
        <v>131560</v>
      </c>
      <c r="E4653">
        <v>131665</v>
      </c>
    </row>
    <row r="4654" spans="1:5" x14ac:dyDescent="0.25">
      <c r="A4654" s="2">
        <v>45601.427083333336</v>
      </c>
      <c r="B4654">
        <v>131840</v>
      </c>
      <c r="C4654">
        <v>131985</v>
      </c>
      <c r="D4654">
        <v>131690</v>
      </c>
      <c r="E4654">
        <v>131790</v>
      </c>
    </row>
    <row r="4655" spans="1:5" x14ac:dyDescent="0.25">
      <c r="A4655" s="2">
        <v>45601.416666666664</v>
      </c>
      <c r="B4655">
        <v>132005</v>
      </c>
      <c r="C4655">
        <v>132095</v>
      </c>
      <c r="D4655">
        <v>131780</v>
      </c>
      <c r="E4655">
        <v>131845</v>
      </c>
    </row>
    <row r="4656" spans="1:5" x14ac:dyDescent="0.25">
      <c r="A4656" s="2">
        <v>45601.40625</v>
      </c>
      <c r="B4656">
        <v>131905</v>
      </c>
      <c r="C4656">
        <v>132015</v>
      </c>
      <c r="D4656">
        <v>131830</v>
      </c>
      <c r="E4656">
        <v>132005</v>
      </c>
    </row>
    <row r="4657" spans="1:5" x14ac:dyDescent="0.25">
      <c r="A4657" s="2">
        <v>45601.395833333336</v>
      </c>
      <c r="B4657">
        <v>131860</v>
      </c>
      <c r="C4657">
        <v>131935</v>
      </c>
      <c r="D4657">
        <v>131770</v>
      </c>
      <c r="E4657">
        <v>131900</v>
      </c>
    </row>
    <row r="4658" spans="1:5" x14ac:dyDescent="0.25">
      <c r="A4658" s="2">
        <v>45601.385416666664</v>
      </c>
      <c r="B4658">
        <v>132030</v>
      </c>
      <c r="C4658">
        <v>132105</v>
      </c>
      <c r="D4658">
        <v>131715</v>
      </c>
      <c r="E4658">
        <v>131860</v>
      </c>
    </row>
    <row r="4659" spans="1:5" x14ac:dyDescent="0.25">
      <c r="A4659" s="2">
        <v>45601.375</v>
      </c>
      <c r="B4659">
        <v>131925</v>
      </c>
      <c r="C4659">
        <v>132125</v>
      </c>
      <c r="D4659">
        <v>131780</v>
      </c>
      <c r="E4659">
        <v>132030</v>
      </c>
    </row>
    <row r="4660" spans="1:5" x14ac:dyDescent="0.25">
      <c r="A4660" s="2">
        <v>45600.760416666664</v>
      </c>
      <c r="B4660">
        <v>132095</v>
      </c>
      <c r="C4660">
        <v>132135</v>
      </c>
      <c r="D4660">
        <v>131925</v>
      </c>
      <c r="E4660">
        <v>131995</v>
      </c>
    </row>
    <row r="4661" spans="1:5" x14ac:dyDescent="0.25">
      <c r="A4661" s="2">
        <v>45600.75</v>
      </c>
      <c r="B4661">
        <v>132015</v>
      </c>
      <c r="C4661">
        <v>132135</v>
      </c>
      <c r="D4661">
        <v>131965</v>
      </c>
      <c r="E4661">
        <v>132090</v>
      </c>
    </row>
    <row r="4662" spans="1:5" x14ac:dyDescent="0.25">
      <c r="A4662" s="2">
        <v>45600.739583333336</v>
      </c>
      <c r="B4662">
        <v>131915</v>
      </c>
      <c r="C4662">
        <v>132040</v>
      </c>
      <c r="D4662">
        <v>131880</v>
      </c>
      <c r="E4662">
        <v>132010</v>
      </c>
    </row>
    <row r="4663" spans="1:5" x14ac:dyDescent="0.25">
      <c r="A4663" s="2">
        <v>45600.729166666664</v>
      </c>
      <c r="B4663">
        <v>131680</v>
      </c>
      <c r="C4663">
        <v>131925</v>
      </c>
      <c r="D4663">
        <v>131660</v>
      </c>
      <c r="E4663">
        <v>131920</v>
      </c>
    </row>
    <row r="4664" spans="1:5" x14ac:dyDescent="0.25">
      <c r="A4664" s="2">
        <v>45600.71875</v>
      </c>
      <c r="B4664">
        <v>131670</v>
      </c>
      <c r="C4664">
        <v>131700</v>
      </c>
      <c r="D4664">
        <v>131645</v>
      </c>
      <c r="E4664">
        <v>131680</v>
      </c>
    </row>
    <row r="4665" spans="1:5" x14ac:dyDescent="0.25">
      <c r="A4665" s="2">
        <v>45600.708333333336</v>
      </c>
      <c r="B4665">
        <v>131665</v>
      </c>
      <c r="C4665">
        <v>131720</v>
      </c>
      <c r="D4665">
        <v>131615</v>
      </c>
      <c r="E4665">
        <v>131670</v>
      </c>
    </row>
    <row r="4666" spans="1:5" x14ac:dyDescent="0.25">
      <c r="A4666" s="2">
        <v>45600.697916666664</v>
      </c>
      <c r="B4666">
        <v>131735</v>
      </c>
      <c r="C4666">
        <v>131770</v>
      </c>
      <c r="D4666">
        <v>131650</v>
      </c>
      <c r="E4666">
        <v>131660</v>
      </c>
    </row>
    <row r="4667" spans="1:5" x14ac:dyDescent="0.25">
      <c r="A4667" s="2">
        <v>45600.6875</v>
      </c>
      <c r="B4667">
        <v>131775</v>
      </c>
      <c r="C4667">
        <v>131840</v>
      </c>
      <c r="D4667">
        <v>131730</v>
      </c>
      <c r="E4667">
        <v>131730</v>
      </c>
    </row>
    <row r="4668" spans="1:5" x14ac:dyDescent="0.25">
      <c r="A4668" s="2">
        <v>45600.677083333336</v>
      </c>
      <c r="B4668">
        <v>131790</v>
      </c>
      <c r="C4668">
        <v>131875</v>
      </c>
      <c r="D4668">
        <v>131765</v>
      </c>
      <c r="E4668">
        <v>131780</v>
      </c>
    </row>
    <row r="4669" spans="1:5" x14ac:dyDescent="0.25">
      <c r="A4669" s="2">
        <v>45600.666666666664</v>
      </c>
      <c r="B4669">
        <v>131735</v>
      </c>
      <c r="C4669">
        <v>131810</v>
      </c>
      <c r="D4669">
        <v>131665</v>
      </c>
      <c r="E4669">
        <v>131790</v>
      </c>
    </row>
    <row r="4670" spans="1:5" x14ac:dyDescent="0.25">
      <c r="A4670" s="2">
        <v>45600.65625</v>
      </c>
      <c r="B4670">
        <v>131740</v>
      </c>
      <c r="C4670">
        <v>131765</v>
      </c>
      <c r="D4670">
        <v>131655</v>
      </c>
      <c r="E4670">
        <v>131730</v>
      </c>
    </row>
    <row r="4671" spans="1:5" x14ac:dyDescent="0.25">
      <c r="A4671" s="2">
        <v>45600.645833333336</v>
      </c>
      <c r="B4671">
        <v>131650</v>
      </c>
      <c r="C4671">
        <v>131755</v>
      </c>
      <c r="D4671">
        <v>131540</v>
      </c>
      <c r="E4671">
        <v>131745</v>
      </c>
    </row>
    <row r="4672" spans="1:5" x14ac:dyDescent="0.25">
      <c r="A4672" s="2">
        <v>45600.635416666664</v>
      </c>
      <c r="B4672">
        <v>131585</v>
      </c>
      <c r="C4672">
        <v>131715</v>
      </c>
      <c r="D4672">
        <v>131525</v>
      </c>
      <c r="E4672">
        <v>131655</v>
      </c>
    </row>
    <row r="4673" spans="1:5" x14ac:dyDescent="0.25">
      <c r="A4673" s="2">
        <v>45600.625</v>
      </c>
      <c r="B4673">
        <v>131650</v>
      </c>
      <c r="C4673">
        <v>131660</v>
      </c>
      <c r="D4673">
        <v>131505</v>
      </c>
      <c r="E4673">
        <v>131585</v>
      </c>
    </row>
    <row r="4674" spans="1:5" x14ac:dyDescent="0.25">
      <c r="A4674" s="2">
        <v>45600.614583333336</v>
      </c>
      <c r="B4674">
        <v>131665</v>
      </c>
      <c r="C4674">
        <v>131740</v>
      </c>
      <c r="D4674">
        <v>131505</v>
      </c>
      <c r="E4674">
        <v>131655</v>
      </c>
    </row>
    <row r="4675" spans="1:5" x14ac:dyDescent="0.25">
      <c r="A4675" s="2">
        <v>45600.604166666664</v>
      </c>
      <c r="B4675">
        <v>131665</v>
      </c>
      <c r="C4675">
        <v>131795</v>
      </c>
      <c r="D4675">
        <v>131630</v>
      </c>
      <c r="E4675">
        <v>131660</v>
      </c>
    </row>
    <row r="4676" spans="1:5" x14ac:dyDescent="0.25">
      <c r="A4676" s="2">
        <v>45600.59375</v>
      </c>
      <c r="B4676">
        <v>131795</v>
      </c>
      <c r="C4676">
        <v>131815</v>
      </c>
      <c r="D4676">
        <v>131610</v>
      </c>
      <c r="E4676">
        <v>131665</v>
      </c>
    </row>
    <row r="4677" spans="1:5" x14ac:dyDescent="0.25">
      <c r="A4677" s="2">
        <v>45600.583333333336</v>
      </c>
      <c r="B4677">
        <v>131750</v>
      </c>
      <c r="C4677">
        <v>131890</v>
      </c>
      <c r="D4677">
        <v>131740</v>
      </c>
      <c r="E4677">
        <v>131790</v>
      </c>
    </row>
    <row r="4678" spans="1:5" x14ac:dyDescent="0.25">
      <c r="A4678" s="2">
        <v>45600.572916666664</v>
      </c>
      <c r="B4678">
        <v>131765</v>
      </c>
      <c r="C4678">
        <v>131870</v>
      </c>
      <c r="D4678">
        <v>131695</v>
      </c>
      <c r="E4678">
        <v>131750</v>
      </c>
    </row>
    <row r="4679" spans="1:5" x14ac:dyDescent="0.25">
      <c r="A4679" s="2">
        <v>45600.5625</v>
      </c>
      <c r="B4679">
        <v>131890</v>
      </c>
      <c r="C4679">
        <v>131925</v>
      </c>
      <c r="D4679">
        <v>131725</v>
      </c>
      <c r="E4679">
        <v>131765</v>
      </c>
    </row>
    <row r="4680" spans="1:5" x14ac:dyDescent="0.25">
      <c r="A4680" s="2">
        <v>45600.552083333336</v>
      </c>
      <c r="B4680">
        <v>132060</v>
      </c>
      <c r="C4680">
        <v>132080</v>
      </c>
      <c r="D4680">
        <v>131855</v>
      </c>
      <c r="E4680">
        <v>131890</v>
      </c>
    </row>
    <row r="4681" spans="1:5" x14ac:dyDescent="0.25">
      <c r="A4681" s="2">
        <v>45600.541666666664</v>
      </c>
      <c r="B4681">
        <v>132110</v>
      </c>
      <c r="C4681">
        <v>132145</v>
      </c>
      <c r="D4681">
        <v>132010</v>
      </c>
      <c r="E4681">
        <v>132060</v>
      </c>
    </row>
    <row r="4682" spans="1:5" x14ac:dyDescent="0.25">
      <c r="A4682" s="2">
        <v>45600.53125</v>
      </c>
      <c r="B4682">
        <v>132050</v>
      </c>
      <c r="C4682">
        <v>132170</v>
      </c>
      <c r="D4682">
        <v>132025</v>
      </c>
      <c r="E4682">
        <v>132110</v>
      </c>
    </row>
    <row r="4683" spans="1:5" x14ac:dyDescent="0.25">
      <c r="A4683" s="2">
        <v>45600.520833333336</v>
      </c>
      <c r="B4683">
        <v>131890</v>
      </c>
      <c r="C4683">
        <v>132095</v>
      </c>
      <c r="D4683">
        <v>131835</v>
      </c>
      <c r="E4683">
        <v>132050</v>
      </c>
    </row>
    <row r="4684" spans="1:5" x14ac:dyDescent="0.25">
      <c r="A4684" s="2">
        <v>45600.510416666664</v>
      </c>
      <c r="B4684">
        <v>131790</v>
      </c>
      <c r="C4684">
        <v>131940</v>
      </c>
      <c r="D4684">
        <v>131785</v>
      </c>
      <c r="E4684">
        <v>131895</v>
      </c>
    </row>
    <row r="4685" spans="1:5" x14ac:dyDescent="0.25">
      <c r="A4685" s="2">
        <v>45600.5</v>
      </c>
      <c r="B4685">
        <v>131575</v>
      </c>
      <c r="C4685">
        <v>131825</v>
      </c>
      <c r="D4685">
        <v>131540</v>
      </c>
      <c r="E4685">
        <v>131790</v>
      </c>
    </row>
    <row r="4686" spans="1:5" x14ac:dyDescent="0.25">
      <c r="A4686" s="2">
        <v>45600.489583333336</v>
      </c>
      <c r="B4686">
        <v>131595</v>
      </c>
      <c r="C4686">
        <v>131645</v>
      </c>
      <c r="D4686">
        <v>131495</v>
      </c>
      <c r="E4686">
        <v>131575</v>
      </c>
    </row>
    <row r="4687" spans="1:5" x14ac:dyDescent="0.25">
      <c r="A4687" s="2">
        <v>45600.479166666664</v>
      </c>
      <c r="B4687">
        <v>131350</v>
      </c>
      <c r="C4687">
        <v>131645</v>
      </c>
      <c r="D4687">
        <v>131300</v>
      </c>
      <c r="E4687">
        <v>131595</v>
      </c>
    </row>
    <row r="4688" spans="1:5" x14ac:dyDescent="0.25">
      <c r="A4688" s="2">
        <v>45600.46875</v>
      </c>
      <c r="B4688">
        <v>131355</v>
      </c>
      <c r="C4688">
        <v>131395</v>
      </c>
      <c r="D4688">
        <v>131215</v>
      </c>
      <c r="E4688">
        <v>131350</v>
      </c>
    </row>
    <row r="4689" spans="1:5" x14ac:dyDescent="0.25">
      <c r="A4689" s="2">
        <v>45600.458333333336</v>
      </c>
      <c r="B4689">
        <v>131125</v>
      </c>
      <c r="C4689">
        <v>131380</v>
      </c>
      <c r="D4689">
        <v>131090</v>
      </c>
      <c r="E4689">
        <v>131355</v>
      </c>
    </row>
    <row r="4690" spans="1:5" x14ac:dyDescent="0.25">
      <c r="A4690" s="2">
        <v>45600.447916666664</v>
      </c>
      <c r="B4690">
        <v>131075</v>
      </c>
      <c r="C4690">
        <v>131185</v>
      </c>
      <c r="D4690">
        <v>130960</v>
      </c>
      <c r="E4690">
        <v>131120</v>
      </c>
    </row>
    <row r="4691" spans="1:5" x14ac:dyDescent="0.25">
      <c r="A4691" s="2">
        <v>45600.4375</v>
      </c>
      <c r="B4691">
        <v>131010</v>
      </c>
      <c r="C4691">
        <v>131155</v>
      </c>
      <c r="D4691">
        <v>130990</v>
      </c>
      <c r="E4691">
        <v>131075</v>
      </c>
    </row>
    <row r="4692" spans="1:5" x14ac:dyDescent="0.25">
      <c r="A4692" s="2">
        <v>45600.427083333336</v>
      </c>
      <c r="B4692">
        <v>130885</v>
      </c>
      <c r="C4692">
        <v>131090</v>
      </c>
      <c r="D4692">
        <v>130710</v>
      </c>
      <c r="E4692">
        <v>131010</v>
      </c>
    </row>
    <row r="4693" spans="1:5" x14ac:dyDescent="0.25">
      <c r="A4693" s="2">
        <v>45600.416666666664</v>
      </c>
      <c r="B4693">
        <v>130790</v>
      </c>
      <c r="C4693">
        <v>130980</v>
      </c>
      <c r="D4693">
        <v>130775</v>
      </c>
      <c r="E4693">
        <v>130890</v>
      </c>
    </row>
    <row r="4694" spans="1:5" x14ac:dyDescent="0.25">
      <c r="A4694" s="2">
        <v>45600.40625</v>
      </c>
      <c r="B4694">
        <v>130680</v>
      </c>
      <c r="C4694">
        <v>130830</v>
      </c>
      <c r="D4694">
        <v>130665</v>
      </c>
      <c r="E4694">
        <v>130785</v>
      </c>
    </row>
    <row r="4695" spans="1:5" x14ac:dyDescent="0.25">
      <c r="A4695" s="2">
        <v>45600.395833333336</v>
      </c>
      <c r="B4695">
        <v>130675</v>
      </c>
      <c r="C4695">
        <v>130735</v>
      </c>
      <c r="D4695">
        <v>130555</v>
      </c>
      <c r="E4695">
        <v>130680</v>
      </c>
    </row>
    <row r="4696" spans="1:5" x14ac:dyDescent="0.25">
      <c r="A4696" s="2">
        <v>45600.385416666664</v>
      </c>
      <c r="B4696">
        <v>130550</v>
      </c>
      <c r="C4696">
        <v>130695</v>
      </c>
      <c r="D4696">
        <v>130430</v>
      </c>
      <c r="E4696">
        <v>130670</v>
      </c>
    </row>
    <row r="4697" spans="1:5" x14ac:dyDescent="0.25">
      <c r="A4697" s="2">
        <v>45600.375</v>
      </c>
      <c r="B4697">
        <v>130000</v>
      </c>
      <c r="C4697">
        <v>130590</v>
      </c>
      <c r="D4697">
        <v>130000</v>
      </c>
      <c r="E4697">
        <v>130550</v>
      </c>
    </row>
    <row r="4698" spans="1:5" x14ac:dyDescent="0.25">
      <c r="A4698" s="2">
        <v>45597.760416666664</v>
      </c>
      <c r="B4698">
        <v>129070</v>
      </c>
      <c r="C4698">
        <v>129170</v>
      </c>
      <c r="D4698">
        <v>128995</v>
      </c>
      <c r="E4698">
        <v>129170</v>
      </c>
    </row>
    <row r="4699" spans="1:5" x14ac:dyDescent="0.25">
      <c r="A4699" s="2">
        <v>45597.75</v>
      </c>
      <c r="B4699">
        <v>129155</v>
      </c>
      <c r="C4699">
        <v>129200</v>
      </c>
      <c r="D4699">
        <v>129020</v>
      </c>
      <c r="E4699">
        <v>129065</v>
      </c>
    </row>
    <row r="4700" spans="1:5" x14ac:dyDescent="0.25">
      <c r="A4700" s="2">
        <v>45597.739583333336</v>
      </c>
      <c r="B4700">
        <v>129245</v>
      </c>
      <c r="C4700">
        <v>129250</v>
      </c>
      <c r="D4700">
        <v>129090</v>
      </c>
      <c r="E4700">
        <v>129160</v>
      </c>
    </row>
    <row r="4701" spans="1:5" x14ac:dyDescent="0.25">
      <c r="A4701" s="2">
        <v>45597.729166666664</v>
      </c>
      <c r="B4701">
        <v>129485</v>
      </c>
      <c r="C4701">
        <v>129495</v>
      </c>
      <c r="D4701">
        <v>129160</v>
      </c>
      <c r="E4701">
        <v>129245</v>
      </c>
    </row>
    <row r="4702" spans="1:5" x14ac:dyDescent="0.25">
      <c r="A4702" s="2">
        <v>45597.71875</v>
      </c>
      <c r="B4702">
        <v>129485</v>
      </c>
      <c r="C4702">
        <v>129540</v>
      </c>
      <c r="D4702">
        <v>129460</v>
      </c>
      <c r="E4702">
        <v>129480</v>
      </c>
    </row>
    <row r="4703" spans="1:5" x14ac:dyDescent="0.25">
      <c r="A4703" s="2">
        <v>45597.708333333336</v>
      </c>
      <c r="B4703">
        <v>129520</v>
      </c>
      <c r="C4703">
        <v>129660</v>
      </c>
      <c r="D4703">
        <v>129475</v>
      </c>
      <c r="E4703">
        <v>129485</v>
      </c>
    </row>
    <row r="4704" spans="1:5" x14ac:dyDescent="0.25">
      <c r="A4704" s="2">
        <v>45597.697916666664</v>
      </c>
      <c r="B4704">
        <v>129595</v>
      </c>
      <c r="C4704">
        <v>129630</v>
      </c>
      <c r="D4704">
        <v>129455</v>
      </c>
      <c r="E4704">
        <v>129520</v>
      </c>
    </row>
    <row r="4705" spans="1:5" x14ac:dyDescent="0.25">
      <c r="A4705" s="2">
        <v>45597.6875</v>
      </c>
      <c r="B4705">
        <v>129685</v>
      </c>
      <c r="C4705">
        <v>129700</v>
      </c>
      <c r="D4705">
        <v>129565</v>
      </c>
      <c r="E4705">
        <v>129600</v>
      </c>
    </row>
    <row r="4706" spans="1:5" x14ac:dyDescent="0.25">
      <c r="A4706" s="2">
        <v>45597.677083333336</v>
      </c>
      <c r="B4706">
        <v>129715</v>
      </c>
      <c r="C4706">
        <v>129765</v>
      </c>
      <c r="D4706">
        <v>129625</v>
      </c>
      <c r="E4706">
        <v>129680</v>
      </c>
    </row>
    <row r="4707" spans="1:5" x14ac:dyDescent="0.25">
      <c r="A4707" s="2">
        <v>45597.666666666664</v>
      </c>
      <c r="B4707">
        <v>129810</v>
      </c>
      <c r="C4707">
        <v>129825</v>
      </c>
      <c r="D4707">
        <v>129705</v>
      </c>
      <c r="E4707">
        <v>129715</v>
      </c>
    </row>
    <row r="4708" spans="1:5" x14ac:dyDescent="0.25">
      <c r="A4708" s="2">
        <v>45597.65625</v>
      </c>
      <c r="B4708">
        <v>129865</v>
      </c>
      <c r="C4708">
        <v>129885</v>
      </c>
      <c r="D4708">
        <v>129755</v>
      </c>
      <c r="E4708">
        <v>129805</v>
      </c>
    </row>
    <row r="4709" spans="1:5" x14ac:dyDescent="0.25">
      <c r="A4709" s="2">
        <v>45597.645833333336</v>
      </c>
      <c r="B4709">
        <v>129765</v>
      </c>
      <c r="C4709">
        <v>129915</v>
      </c>
      <c r="D4709">
        <v>129730</v>
      </c>
      <c r="E4709">
        <v>129865</v>
      </c>
    </row>
    <row r="4710" spans="1:5" x14ac:dyDescent="0.25">
      <c r="A4710" s="2">
        <v>45597.635416666664</v>
      </c>
      <c r="B4710">
        <v>129815</v>
      </c>
      <c r="C4710">
        <v>129845</v>
      </c>
      <c r="D4710">
        <v>129705</v>
      </c>
      <c r="E4710">
        <v>129765</v>
      </c>
    </row>
    <row r="4711" spans="1:5" x14ac:dyDescent="0.25">
      <c r="A4711" s="2">
        <v>45597.625</v>
      </c>
      <c r="B4711">
        <v>129920</v>
      </c>
      <c r="C4711">
        <v>129990</v>
      </c>
      <c r="D4711">
        <v>129760</v>
      </c>
      <c r="E4711">
        <v>129815</v>
      </c>
    </row>
    <row r="4712" spans="1:5" x14ac:dyDescent="0.25">
      <c r="A4712" s="2">
        <v>45597.614583333336</v>
      </c>
      <c r="B4712">
        <v>130020</v>
      </c>
      <c r="C4712">
        <v>130085</v>
      </c>
      <c r="D4712">
        <v>129865</v>
      </c>
      <c r="E4712">
        <v>129925</v>
      </c>
    </row>
    <row r="4713" spans="1:5" x14ac:dyDescent="0.25">
      <c r="A4713" s="2">
        <v>45597.604166666664</v>
      </c>
      <c r="B4713">
        <v>130110</v>
      </c>
      <c r="C4713">
        <v>130115</v>
      </c>
      <c r="D4713">
        <v>129975</v>
      </c>
      <c r="E4713">
        <v>130015</v>
      </c>
    </row>
    <row r="4714" spans="1:5" x14ac:dyDescent="0.25">
      <c r="A4714" s="2">
        <v>45597.59375</v>
      </c>
      <c r="B4714">
        <v>130170</v>
      </c>
      <c r="C4714">
        <v>130195</v>
      </c>
      <c r="D4714">
        <v>130090</v>
      </c>
      <c r="E4714">
        <v>130110</v>
      </c>
    </row>
    <row r="4715" spans="1:5" x14ac:dyDescent="0.25">
      <c r="A4715" s="2">
        <v>45597.583333333336</v>
      </c>
      <c r="B4715">
        <v>130250</v>
      </c>
      <c r="C4715">
        <v>130260</v>
      </c>
      <c r="D4715">
        <v>130115</v>
      </c>
      <c r="E4715">
        <v>130175</v>
      </c>
    </row>
    <row r="4716" spans="1:5" x14ac:dyDescent="0.25">
      <c r="A4716" s="2">
        <v>45597.572916666664</v>
      </c>
      <c r="B4716">
        <v>130250</v>
      </c>
      <c r="C4716">
        <v>130305</v>
      </c>
      <c r="D4716">
        <v>130235</v>
      </c>
      <c r="E4716">
        <v>130255</v>
      </c>
    </row>
    <row r="4717" spans="1:5" x14ac:dyDescent="0.25">
      <c r="A4717" s="2">
        <v>45597.5625</v>
      </c>
      <c r="B4717">
        <v>130305</v>
      </c>
      <c r="C4717">
        <v>130375</v>
      </c>
      <c r="D4717">
        <v>130235</v>
      </c>
      <c r="E4717">
        <v>130255</v>
      </c>
    </row>
    <row r="4718" spans="1:5" x14ac:dyDescent="0.25">
      <c r="A4718" s="2">
        <v>45597.552083333336</v>
      </c>
      <c r="B4718">
        <v>130305</v>
      </c>
      <c r="C4718">
        <v>130365</v>
      </c>
      <c r="D4718">
        <v>130260</v>
      </c>
      <c r="E4718">
        <v>130305</v>
      </c>
    </row>
    <row r="4719" spans="1:5" x14ac:dyDescent="0.25">
      <c r="A4719" s="2">
        <v>45597.541666666664</v>
      </c>
      <c r="B4719">
        <v>130340</v>
      </c>
      <c r="C4719">
        <v>130420</v>
      </c>
      <c r="D4719">
        <v>130275</v>
      </c>
      <c r="E4719">
        <v>130310</v>
      </c>
    </row>
    <row r="4720" spans="1:5" x14ac:dyDescent="0.25">
      <c r="A4720" s="2">
        <v>45597.53125</v>
      </c>
      <c r="B4720">
        <v>130340</v>
      </c>
      <c r="C4720">
        <v>130370</v>
      </c>
      <c r="D4720">
        <v>130225</v>
      </c>
      <c r="E4720">
        <v>130340</v>
      </c>
    </row>
    <row r="4721" spans="1:5" x14ac:dyDescent="0.25">
      <c r="A4721" s="2">
        <v>45597.520833333336</v>
      </c>
      <c r="B4721">
        <v>130425</v>
      </c>
      <c r="C4721">
        <v>130455</v>
      </c>
      <c r="D4721">
        <v>130295</v>
      </c>
      <c r="E4721">
        <v>130335</v>
      </c>
    </row>
    <row r="4722" spans="1:5" x14ac:dyDescent="0.25">
      <c r="A4722" s="2">
        <v>45597.510416666664</v>
      </c>
      <c r="B4722">
        <v>130425</v>
      </c>
      <c r="C4722">
        <v>130430</v>
      </c>
      <c r="D4722">
        <v>130340</v>
      </c>
      <c r="E4722">
        <v>130425</v>
      </c>
    </row>
    <row r="4723" spans="1:5" x14ac:dyDescent="0.25">
      <c r="A4723" s="2">
        <v>45597.5</v>
      </c>
      <c r="B4723">
        <v>130510</v>
      </c>
      <c r="C4723">
        <v>130520</v>
      </c>
      <c r="D4723">
        <v>130340</v>
      </c>
      <c r="E4723">
        <v>130420</v>
      </c>
    </row>
    <row r="4724" spans="1:5" x14ac:dyDescent="0.25">
      <c r="A4724" s="2">
        <v>45597.489583333336</v>
      </c>
      <c r="B4724">
        <v>130380</v>
      </c>
      <c r="C4724">
        <v>130545</v>
      </c>
      <c r="D4724">
        <v>130375</v>
      </c>
      <c r="E4724">
        <v>130510</v>
      </c>
    </row>
    <row r="4725" spans="1:5" x14ac:dyDescent="0.25">
      <c r="A4725" s="2">
        <v>45597.479166666664</v>
      </c>
      <c r="B4725">
        <v>130490</v>
      </c>
      <c r="C4725">
        <v>130590</v>
      </c>
      <c r="D4725">
        <v>130265</v>
      </c>
      <c r="E4725">
        <v>130375</v>
      </c>
    </row>
    <row r="4726" spans="1:5" x14ac:dyDescent="0.25">
      <c r="A4726" s="2">
        <v>45597.46875</v>
      </c>
      <c r="B4726">
        <v>130790</v>
      </c>
      <c r="C4726">
        <v>130865</v>
      </c>
      <c r="D4726">
        <v>130360</v>
      </c>
      <c r="E4726">
        <v>130490</v>
      </c>
    </row>
    <row r="4727" spans="1:5" x14ac:dyDescent="0.25">
      <c r="A4727" s="2">
        <v>45597.458333333336</v>
      </c>
      <c r="B4727">
        <v>130890</v>
      </c>
      <c r="C4727">
        <v>130955</v>
      </c>
      <c r="D4727">
        <v>130645</v>
      </c>
      <c r="E4727">
        <v>130785</v>
      </c>
    </row>
    <row r="4728" spans="1:5" x14ac:dyDescent="0.25">
      <c r="A4728" s="2">
        <v>45597.447916666664</v>
      </c>
      <c r="B4728">
        <v>130950</v>
      </c>
      <c r="C4728">
        <v>130970</v>
      </c>
      <c r="D4728">
        <v>130730</v>
      </c>
      <c r="E4728">
        <v>130890</v>
      </c>
    </row>
    <row r="4729" spans="1:5" x14ac:dyDescent="0.25">
      <c r="A4729" s="2">
        <v>45597.4375</v>
      </c>
      <c r="B4729">
        <v>130715</v>
      </c>
      <c r="C4729">
        <v>130990</v>
      </c>
      <c r="D4729">
        <v>130610</v>
      </c>
      <c r="E4729">
        <v>130955</v>
      </c>
    </row>
    <row r="4730" spans="1:5" x14ac:dyDescent="0.25">
      <c r="A4730" s="2">
        <v>45597.427083333336</v>
      </c>
      <c r="B4730">
        <v>131215</v>
      </c>
      <c r="C4730">
        <v>131275</v>
      </c>
      <c r="D4730">
        <v>130585</v>
      </c>
      <c r="E4730">
        <v>130715</v>
      </c>
    </row>
    <row r="4731" spans="1:5" x14ac:dyDescent="0.25">
      <c r="A4731" s="2">
        <v>45597.416666666664</v>
      </c>
      <c r="B4731">
        <v>131600</v>
      </c>
      <c r="C4731">
        <v>131625</v>
      </c>
      <c r="D4731">
        <v>131185</v>
      </c>
      <c r="E4731">
        <v>131210</v>
      </c>
    </row>
    <row r="4732" spans="1:5" x14ac:dyDescent="0.25">
      <c r="A4732" s="2">
        <v>45597.40625</v>
      </c>
      <c r="B4732">
        <v>131490</v>
      </c>
      <c r="C4732">
        <v>131635</v>
      </c>
      <c r="D4732">
        <v>131425</v>
      </c>
      <c r="E4732">
        <v>131605</v>
      </c>
    </row>
    <row r="4733" spans="1:5" x14ac:dyDescent="0.25">
      <c r="A4733" s="2">
        <v>45597.395833333336</v>
      </c>
      <c r="B4733">
        <v>131120</v>
      </c>
      <c r="C4733">
        <v>131500</v>
      </c>
      <c r="D4733">
        <v>131045</v>
      </c>
      <c r="E4733">
        <v>131490</v>
      </c>
    </row>
    <row r="4734" spans="1:5" x14ac:dyDescent="0.25">
      <c r="A4734" s="2">
        <v>45597.385416666664</v>
      </c>
      <c r="B4734">
        <v>131180</v>
      </c>
      <c r="C4734">
        <v>131210</v>
      </c>
      <c r="D4734">
        <v>131070</v>
      </c>
      <c r="E4734">
        <v>131120</v>
      </c>
    </row>
    <row r="4735" spans="1:5" x14ac:dyDescent="0.25">
      <c r="A4735" s="2">
        <v>45597.375</v>
      </c>
      <c r="B4735">
        <v>131465</v>
      </c>
      <c r="C4735">
        <v>131530</v>
      </c>
      <c r="D4735">
        <v>131070</v>
      </c>
      <c r="E4735">
        <v>131180</v>
      </c>
    </row>
    <row r="4736" spans="1:5" x14ac:dyDescent="0.25">
      <c r="A4736" s="2">
        <v>45596.760416666664</v>
      </c>
      <c r="B4736">
        <v>131090</v>
      </c>
      <c r="C4736">
        <v>131140</v>
      </c>
      <c r="D4736">
        <v>131030</v>
      </c>
      <c r="E4736">
        <v>131140</v>
      </c>
    </row>
    <row r="4737" spans="1:5" x14ac:dyDescent="0.25">
      <c r="A4737" s="2">
        <v>45596.75</v>
      </c>
      <c r="B4737">
        <v>131255</v>
      </c>
      <c r="C4737">
        <v>131270</v>
      </c>
      <c r="D4737">
        <v>131070</v>
      </c>
      <c r="E4737">
        <v>131085</v>
      </c>
    </row>
    <row r="4738" spans="1:5" x14ac:dyDescent="0.25">
      <c r="A4738" s="2">
        <v>45596.739583333336</v>
      </c>
      <c r="B4738">
        <v>131330</v>
      </c>
      <c r="C4738">
        <v>131340</v>
      </c>
      <c r="D4738">
        <v>131235</v>
      </c>
      <c r="E4738">
        <v>131260</v>
      </c>
    </row>
    <row r="4739" spans="1:5" x14ac:dyDescent="0.25">
      <c r="A4739" s="2">
        <v>45596.729166666664</v>
      </c>
      <c r="B4739">
        <v>131350</v>
      </c>
      <c r="C4739">
        <v>131370</v>
      </c>
      <c r="D4739">
        <v>131305</v>
      </c>
      <c r="E4739">
        <v>131330</v>
      </c>
    </row>
    <row r="4740" spans="1:5" x14ac:dyDescent="0.25">
      <c r="A4740" s="2">
        <v>45596.71875</v>
      </c>
      <c r="B4740">
        <v>131315</v>
      </c>
      <c r="C4740">
        <v>131385</v>
      </c>
      <c r="D4740">
        <v>131300</v>
      </c>
      <c r="E4740">
        <v>131350</v>
      </c>
    </row>
    <row r="4741" spans="1:5" x14ac:dyDescent="0.25">
      <c r="A4741" s="2">
        <v>45596.708333333336</v>
      </c>
      <c r="B4741">
        <v>131335</v>
      </c>
      <c r="C4741">
        <v>131420</v>
      </c>
      <c r="D4741">
        <v>131290</v>
      </c>
      <c r="E4741">
        <v>131315</v>
      </c>
    </row>
    <row r="4742" spans="1:5" x14ac:dyDescent="0.25">
      <c r="A4742" s="2">
        <v>45596.697916666664</v>
      </c>
      <c r="B4742">
        <v>131335</v>
      </c>
      <c r="C4742">
        <v>131430</v>
      </c>
      <c r="D4742">
        <v>131315</v>
      </c>
      <c r="E4742">
        <v>131340</v>
      </c>
    </row>
    <row r="4743" spans="1:5" x14ac:dyDescent="0.25">
      <c r="A4743" s="2">
        <v>45596.6875</v>
      </c>
      <c r="B4743">
        <v>131425</v>
      </c>
      <c r="C4743">
        <v>131435</v>
      </c>
      <c r="D4743">
        <v>131215</v>
      </c>
      <c r="E4743">
        <v>131340</v>
      </c>
    </row>
    <row r="4744" spans="1:5" x14ac:dyDescent="0.25">
      <c r="A4744" s="2">
        <v>45596.677083333336</v>
      </c>
      <c r="B4744">
        <v>131450</v>
      </c>
      <c r="C4744">
        <v>131480</v>
      </c>
      <c r="D4744">
        <v>131380</v>
      </c>
      <c r="E4744">
        <v>131430</v>
      </c>
    </row>
    <row r="4745" spans="1:5" x14ac:dyDescent="0.25">
      <c r="A4745" s="2">
        <v>45596.666666666664</v>
      </c>
      <c r="B4745">
        <v>131500</v>
      </c>
      <c r="C4745">
        <v>131560</v>
      </c>
      <c r="D4745">
        <v>131415</v>
      </c>
      <c r="E4745">
        <v>131450</v>
      </c>
    </row>
    <row r="4746" spans="1:5" x14ac:dyDescent="0.25">
      <c r="A4746" s="2">
        <v>45596.65625</v>
      </c>
      <c r="B4746">
        <v>131445</v>
      </c>
      <c r="C4746">
        <v>131585</v>
      </c>
      <c r="D4746">
        <v>131440</v>
      </c>
      <c r="E4746">
        <v>131505</v>
      </c>
    </row>
    <row r="4747" spans="1:5" x14ac:dyDescent="0.25">
      <c r="A4747" s="2">
        <v>45596.645833333336</v>
      </c>
      <c r="B4747">
        <v>131390</v>
      </c>
      <c r="C4747">
        <v>131480</v>
      </c>
      <c r="D4747">
        <v>131370</v>
      </c>
      <c r="E4747">
        <v>131445</v>
      </c>
    </row>
    <row r="4748" spans="1:5" x14ac:dyDescent="0.25">
      <c r="A4748" s="2">
        <v>45596.635416666664</v>
      </c>
      <c r="B4748">
        <v>131445</v>
      </c>
      <c r="C4748">
        <v>131500</v>
      </c>
      <c r="D4748">
        <v>131350</v>
      </c>
      <c r="E4748">
        <v>131395</v>
      </c>
    </row>
    <row r="4749" spans="1:5" x14ac:dyDescent="0.25">
      <c r="A4749" s="2">
        <v>45596.625</v>
      </c>
      <c r="B4749">
        <v>131445</v>
      </c>
      <c r="C4749">
        <v>131525</v>
      </c>
      <c r="D4749">
        <v>131415</v>
      </c>
      <c r="E4749">
        <v>131450</v>
      </c>
    </row>
    <row r="4750" spans="1:5" x14ac:dyDescent="0.25">
      <c r="A4750" s="2">
        <v>45596.614583333336</v>
      </c>
      <c r="B4750">
        <v>131460</v>
      </c>
      <c r="C4750">
        <v>131500</v>
      </c>
      <c r="D4750">
        <v>131365</v>
      </c>
      <c r="E4750">
        <v>131450</v>
      </c>
    </row>
    <row r="4751" spans="1:5" x14ac:dyDescent="0.25">
      <c r="A4751" s="2">
        <v>45596.604166666664</v>
      </c>
      <c r="B4751">
        <v>131610</v>
      </c>
      <c r="C4751">
        <v>131615</v>
      </c>
      <c r="D4751">
        <v>131410</v>
      </c>
      <c r="E4751">
        <v>131460</v>
      </c>
    </row>
    <row r="4752" spans="1:5" x14ac:dyDescent="0.25">
      <c r="A4752" s="2">
        <v>45596.59375</v>
      </c>
      <c r="B4752">
        <v>131610</v>
      </c>
      <c r="C4752">
        <v>131745</v>
      </c>
      <c r="D4752">
        <v>131585</v>
      </c>
      <c r="E4752">
        <v>131610</v>
      </c>
    </row>
    <row r="4753" spans="1:5" x14ac:dyDescent="0.25">
      <c r="A4753" s="2">
        <v>45596.583333333336</v>
      </c>
      <c r="B4753">
        <v>131680</v>
      </c>
      <c r="C4753">
        <v>131715</v>
      </c>
      <c r="D4753">
        <v>131585</v>
      </c>
      <c r="E4753">
        <v>131615</v>
      </c>
    </row>
    <row r="4754" spans="1:5" x14ac:dyDescent="0.25">
      <c r="A4754" s="2">
        <v>45596.572916666664</v>
      </c>
      <c r="B4754">
        <v>131705</v>
      </c>
      <c r="C4754">
        <v>131800</v>
      </c>
      <c r="D4754">
        <v>131620</v>
      </c>
      <c r="E4754">
        <v>131680</v>
      </c>
    </row>
    <row r="4755" spans="1:5" x14ac:dyDescent="0.25">
      <c r="A4755" s="2">
        <v>45596.5625</v>
      </c>
      <c r="B4755">
        <v>131660</v>
      </c>
      <c r="C4755">
        <v>131760</v>
      </c>
      <c r="D4755">
        <v>131625</v>
      </c>
      <c r="E4755">
        <v>131700</v>
      </c>
    </row>
    <row r="4756" spans="1:5" x14ac:dyDescent="0.25">
      <c r="A4756" s="2">
        <v>45596.552083333336</v>
      </c>
      <c r="B4756">
        <v>131690</v>
      </c>
      <c r="C4756">
        <v>131710</v>
      </c>
      <c r="D4756">
        <v>131575</v>
      </c>
      <c r="E4756">
        <v>131660</v>
      </c>
    </row>
    <row r="4757" spans="1:5" x14ac:dyDescent="0.25">
      <c r="A4757" s="2">
        <v>45596.541666666664</v>
      </c>
      <c r="B4757">
        <v>131675</v>
      </c>
      <c r="C4757">
        <v>131760</v>
      </c>
      <c r="D4757">
        <v>131645</v>
      </c>
      <c r="E4757">
        <v>131690</v>
      </c>
    </row>
    <row r="4758" spans="1:5" x14ac:dyDescent="0.25">
      <c r="A4758" s="2">
        <v>45596.53125</v>
      </c>
      <c r="B4758">
        <v>131700</v>
      </c>
      <c r="C4758">
        <v>131715</v>
      </c>
      <c r="D4758">
        <v>131595</v>
      </c>
      <c r="E4758">
        <v>131675</v>
      </c>
    </row>
    <row r="4759" spans="1:5" x14ac:dyDescent="0.25">
      <c r="A4759" s="2">
        <v>45596.520833333336</v>
      </c>
      <c r="B4759">
        <v>131750</v>
      </c>
      <c r="C4759">
        <v>131835</v>
      </c>
      <c r="D4759">
        <v>131670</v>
      </c>
      <c r="E4759">
        <v>131700</v>
      </c>
    </row>
    <row r="4760" spans="1:5" x14ac:dyDescent="0.25">
      <c r="A4760" s="2">
        <v>45596.510416666664</v>
      </c>
      <c r="B4760">
        <v>131780</v>
      </c>
      <c r="C4760">
        <v>131940</v>
      </c>
      <c r="D4760">
        <v>131720</v>
      </c>
      <c r="E4760">
        <v>131750</v>
      </c>
    </row>
    <row r="4761" spans="1:5" x14ac:dyDescent="0.25">
      <c r="A4761" s="2">
        <v>45596.5</v>
      </c>
      <c r="B4761">
        <v>131780</v>
      </c>
      <c r="C4761">
        <v>131890</v>
      </c>
      <c r="D4761">
        <v>131570</v>
      </c>
      <c r="E4761">
        <v>131775</v>
      </c>
    </row>
    <row r="4762" spans="1:5" x14ac:dyDescent="0.25">
      <c r="A4762" s="2">
        <v>45596.489583333336</v>
      </c>
      <c r="B4762">
        <v>132005</v>
      </c>
      <c r="C4762">
        <v>132060</v>
      </c>
      <c r="D4762">
        <v>131755</v>
      </c>
      <c r="E4762">
        <v>131785</v>
      </c>
    </row>
    <row r="4763" spans="1:5" x14ac:dyDescent="0.25">
      <c r="A4763" s="2">
        <v>45596.479166666664</v>
      </c>
      <c r="B4763">
        <v>132170</v>
      </c>
      <c r="C4763">
        <v>132240</v>
      </c>
      <c r="D4763">
        <v>131980</v>
      </c>
      <c r="E4763">
        <v>132010</v>
      </c>
    </row>
    <row r="4764" spans="1:5" x14ac:dyDescent="0.25">
      <c r="A4764" s="2">
        <v>45596.46875</v>
      </c>
      <c r="B4764">
        <v>132040</v>
      </c>
      <c r="C4764">
        <v>132335</v>
      </c>
      <c r="D4764">
        <v>132035</v>
      </c>
      <c r="E4764">
        <v>132170</v>
      </c>
    </row>
    <row r="4765" spans="1:5" x14ac:dyDescent="0.25">
      <c r="A4765" s="2">
        <v>45596.458333333336</v>
      </c>
      <c r="B4765">
        <v>131965</v>
      </c>
      <c r="C4765">
        <v>132210</v>
      </c>
      <c r="D4765">
        <v>131885</v>
      </c>
      <c r="E4765">
        <v>132040</v>
      </c>
    </row>
    <row r="4766" spans="1:5" x14ac:dyDescent="0.25">
      <c r="A4766" s="2">
        <v>45596.447916666664</v>
      </c>
      <c r="B4766">
        <v>132135</v>
      </c>
      <c r="C4766">
        <v>132190</v>
      </c>
      <c r="D4766">
        <v>131845</v>
      </c>
      <c r="E4766">
        <v>131965</v>
      </c>
    </row>
    <row r="4767" spans="1:5" x14ac:dyDescent="0.25">
      <c r="A4767" s="2">
        <v>45596.4375</v>
      </c>
      <c r="B4767">
        <v>131715</v>
      </c>
      <c r="C4767">
        <v>132165</v>
      </c>
      <c r="D4767">
        <v>131600</v>
      </c>
      <c r="E4767">
        <v>132130</v>
      </c>
    </row>
    <row r="4768" spans="1:5" x14ac:dyDescent="0.25">
      <c r="A4768" s="2">
        <v>45596.427083333336</v>
      </c>
      <c r="B4768">
        <v>132110</v>
      </c>
      <c r="C4768">
        <v>132140</v>
      </c>
      <c r="D4768">
        <v>131555</v>
      </c>
      <c r="E4768">
        <v>131720</v>
      </c>
    </row>
    <row r="4769" spans="1:5" x14ac:dyDescent="0.25">
      <c r="A4769" s="2">
        <v>45596.416666666664</v>
      </c>
      <c r="B4769">
        <v>131795</v>
      </c>
      <c r="C4769">
        <v>132300</v>
      </c>
      <c r="D4769">
        <v>131720</v>
      </c>
      <c r="E4769">
        <v>132110</v>
      </c>
    </row>
    <row r="4770" spans="1:5" x14ac:dyDescent="0.25">
      <c r="A4770" s="2">
        <v>45596.40625</v>
      </c>
      <c r="B4770">
        <v>131940</v>
      </c>
      <c r="C4770">
        <v>131950</v>
      </c>
      <c r="D4770">
        <v>131750</v>
      </c>
      <c r="E4770">
        <v>131800</v>
      </c>
    </row>
    <row r="4771" spans="1:5" x14ac:dyDescent="0.25">
      <c r="A4771" s="2">
        <v>45596.395833333336</v>
      </c>
      <c r="B4771">
        <v>131835</v>
      </c>
      <c r="C4771">
        <v>132040</v>
      </c>
      <c r="D4771">
        <v>131700</v>
      </c>
      <c r="E4771">
        <v>131940</v>
      </c>
    </row>
    <row r="4772" spans="1:5" x14ac:dyDescent="0.25">
      <c r="A4772" s="2">
        <v>45596.385416666664</v>
      </c>
      <c r="B4772">
        <v>132100</v>
      </c>
      <c r="C4772">
        <v>132170</v>
      </c>
      <c r="D4772">
        <v>131755</v>
      </c>
      <c r="E4772">
        <v>131835</v>
      </c>
    </row>
    <row r="4773" spans="1:5" x14ac:dyDescent="0.25">
      <c r="A4773" s="2">
        <v>45596.375</v>
      </c>
      <c r="B4773">
        <v>131940</v>
      </c>
      <c r="C4773">
        <v>132185</v>
      </c>
      <c r="D4773">
        <v>131900</v>
      </c>
      <c r="E4773">
        <v>132105</v>
      </c>
    </row>
    <row r="4774" spans="1:5" x14ac:dyDescent="0.25">
      <c r="A4774" s="2">
        <v>45595.760416666664</v>
      </c>
      <c r="B4774">
        <v>132240</v>
      </c>
      <c r="C4774">
        <v>132265</v>
      </c>
      <c r="D4774">
        <v>132140</v>
      </c>
      <c r="E4774">
        <v>132140</v>
      </c>
    </row>
    <row r="4775" spans="1:5" x14ac:dyDescent="0.25">
      <c r="A4775" s="2">
        <v>45595.75</v>
      </c>
      <c r="B4775">
        <v>132310</v>
      </c>
      <c r="C4775">
        <v>132335</v>
      </c>
      <c r="D4775">
        <v>132215</v>
      </c>
      <c r="E4775">
        <v>132240</v>
      </c>
    </row>
    <row r="4776" spans="1:5" x14ac:dyDescent="0.25">
      <c r="A4776" s="2">
        <v>45595.739583333336</v>
      </c>
      <c r="B4776">
        <v>132315</v>
      </c>
      <c r="C4776">
        <v>132325</v>
      </c>
      <c r="D4776">
        <v>132275</v>
      </c>
      <c r="E4776">
        <v>132310</v>
      </c>
    </row>
    <row r="4777" spans="1:5" x14ac:dyDescent="0.25">
      <c r="A4777" s="2">
        <v>45595.729166666664</v>
      </c>
      <c r="B4777">
        <v>132315</v>
      </c>
      <c r="C4777">
        <v>132370</v>
      </c>
      <c r="D4777">
        <v>132305</v>
      </c>
      <c r="E4777">
        <v>132315</v>
      </c>
    </row>
    <row r="4778" spans="1:5" x14ac:dyDescent="0.25">
      <c r="A4778" s="2">
        <v>45595.71875</v>
      </c>
      <c r="B4778">
        <v>132290</v>
      </c>
      <c r="C4778">
        <v>132335</v>
      </c>
      <c r="D4778">
        <v>132275</v>
      </c>
      <c r="E4778">
        <v>132315</v>
      </c>
    </row>
    <row r="4779" spans="1:5" x14ac:dyDescent="0.25">
      <c r="A4779" s="2">
        <v>45595.708333333336</v>
      </c>
      <c r="B4779">
        <v>132365</v>
      </c>
      <c r="C4779">
        <v>132400</v>
      </c>
      <c r="D4779">
        <v>132275</v>
      </c>
      <c r="E4779">
        <v>132290</v>
      </c>
    </row>
    <row r="4780" spans="1:5" x14ac:dyDescent="0.25">
      <c r="A4780" s="2">
        <v>45595.697916666664</v>
      </c>
      <c r="B4780">
        <v>132370</v>
      </c>
      <c r="C4780">
        <v>132415</v>
      </c>
      <c r="D4780">
        <v>132335</v>
      </c>
      <c r="E4780">
        <v>132365</v>
      </c>
    </row>
    <row r="4781" spans="1:5" x14ac:dyDescent="0.25">
      <c r="A4781" s="2">
        <v>45595.6875</v>
      </c>
      <c r="B4781">
        <v>132365</v>
      </c>
      <c r="C4781">
        <v>132380</v>
      </c>
      <c r="D4781">
        <v>132290</v>
      </c>
      <c r="E4781">
        <v>132370</v>
      </c>
    </row>
    <row r="4782" spans="1:5" x14ac:dyDescent="0.25">
      <c r="A4782" s="2">
        <v>45595.677083333336</v>
      </c>
      <c r="B4782">
        <v>132275</v>
      </c>
      <c r="C4782">
        <v>132385</v>
      </c>
      <c r="D4782">
        <v>132240</v>
      </c>
      <c r="E4782">
        <v>132365</v>
      </c>
    </row>
    <row r="4783" spans="1:5" x14ac:dyDescent="0.25">
      <c r="A4783" s="2">
        <v>45595.666666666664</v>
      </c>
      <c r="B4783">
        <v>132415</v>
      </c>
      <c r="C4783">
        <v>132430</v>
      </c>
      <c r="D4783">
        <v>132210</v>
      </c>
      <c r="E4783">
        <v>132270</v>
      </c>
    </row>
    <row r="4784" spans="1:5" x14ac:dyDescent="0.25">
      <c r="A4784" s="2">
        <v>45595.65625</v>
      </c>
      <c r="B4784">
        <v>132385</v>
      </c>
      <c r="C4784">
        <v>132430</v>
      </c>
      <c r="D4784">
        <v>132355</v>
      </c>
      <c r="E4784">
        <v>132415</v>
      </c>
    </row>
    <row r="4785" spans="1:5" x14ac:dyDescent="0.25">
      <c r="A4785" s="2">
        <v>45595.645833333336</v>
      </c>
      <c r="B4785">
        <v>132415</v>
      </c>
      <c r="C4785">
        <v>132435</v>
      </c>
      <c r="D4785">
        <v>132350</v>
      </c>
      <c r="E4785">
        <v>132390</v>
      </c>
    </row>
    <row r="4786" spans="1:5" x14ac:dyDescent="0.25">
      <c r="A4786" s="2">
        <v>45595.635416666664</v>
      </c>
      <c r="B4786">
        <v>132510</v>
      </c>
      <c r="C4786">
        <v>132540</v>
      </c>
      <c r="D4786">
        <v>132410</v>
      </c>
      <c r="E4786">
        <v>132410</v>
      </c>
    </row>
    <row r="4787" spans="1:5" x14ac:dyDescent="0.25">
      <c r="A4787" s="2">
        <v>45595.625</v>
      </c>
      <c r="B4787">
        <v>132365</v>
      </c>
      <c r="C4787">
        <v>132530</v>
      </c>
      <c r="D4787">
        <v>132360</v>
      </c>
      <c r="E4787">
        <v>132505</v>
      </c>
    </row>
    <row r="4788" spans="1:5" x14ac:dyDescent="0.25">
      <c r="A4788" s="2">
        <v>45595.614583333336</v>
      </c>
      <c r="B4788">
        <v>132355</v>
      </c>
      <c r="C4788">
        <v>132415</v>
      </c>
      <c r="D4788">
        <v>132330</v>
      </c>
      <c r="E4788">
        <v>132365</v>
      </c>
    </row>
    <row r="4789" spans="1:5" x14ac:dyDescent="0.25">
      <c r="A4789" s="2">
        <v>45595.604166666664</v>
      </c>
      <c r="B4789">
        <v>132380</v>
      </c>
      <c r="C4789">
        <v>132440</v>
      </c>
      <c r="D4789">
        <v>132325</v>
      </c>
      <c r="E4789">
        <v>132360</v>
      </c>
    </row>
    <row r="4790" spans="1:5" x14ac:dyDescent="0.25">
      <c r="A4790" s="2">
        <v>45595.59375</v>
      </c>
      <c r="B4790">
        <v>132340</v>
      </c>
      <c r="C4790">
        <v>132470</v>
      </c>
      <c r="D4790">
        <v>132335</v>
      </c>
      <c r="E4790">
        <v>132385</v>
      </c>
    </row>
    <row r="4791" spans="1:5" x14ac:dyDescent="0.25">
      <c r="A4791" s="2">
        <v>45595.583333333336</v>
      </c>
      <c r="B4791">
        <v>132340</v>
      </c>
      <c r="C4791">
        <v>132390</v>
      </c>
      <c r="D4791">
        <v>132260</v>
      </c>
      <c r="E4791">
        <v>132345</v>
      </c>
    </row>
    <row r="4792" spans="1:5" x14ac:dyDescent="0.25">
      <c r="A4792" s="2">
        <v>45595.572916666664</v>
      </c>
      <c r="B4792">
        <v>132365</v>
      </c>
      <c r="C4792">
        <v>132475</v>
      </c>
      <c r="D4792">
        <v>132325</v>
      </c>
      <c r="E4792">
        <v>132345</v>
      </c>
    </row>
    <row r="4793" spans="1:5" x14ac:dyDescent="0.25">
      <c r="A4793" s="2">
        <v>45595.5625</v>
      </c>
      <c r="B4793">
        <v>132355</v>
      </c>
      <c r="C4793">
        <v>132410</v>
      </c>
      <c r="D4793">
        <v>132285</v>
      </c>
      <c r="E4793">
        <v>132370</v>
      </c>
    </row>
    <row r="4794" spans="1:5" x14ac:dyDescent="0.25">
      <c r="A4794" s="2">
        <v>45595.552083333336</v>
      </c>
      <c r="B4794">
        <v>132380</v>
      </c>
      <c r="C4794">
        <v>132475</v>
      </c>
      <c r="D4794">
        <v>132340</v>
      </c>
      <c r="E4794">
        <v>132355</v>
      </c>
    </row>
    <row r="4795" spans="1:5" x14ac:dyDescent="0.25">
      <c r="A4795" s="2">
        <v>45595.541666666664</v>
      </c>
      <c r="B4795">
        <v>132440</v>
      </c>
      <c r="C4795">
        <v>132465</v>
      </c>
      <c r="D4795">
        <v>132325</v>
      </c>
      <c r="E4795">
        <v>132385</v>
      </c>
    </row>
    <row r="4796" spans="1:5" x14ac:dyDescent="0.25">
      <c r="A4796" s="2">
        <v>45595.53125</v>
      </c>
      <c r="B4796">
        <v>132540</v>
      </c>
      <c r="C4796">
        <v>132595</v>
      </c>
      <c r="D4796">
        <v>132365</v>
      </c>
      <c r="E4796">
        <v>132440</v>
      </c>
    </row>
    <row r="4797" spans="1:5" x14ac:dyDescent="0.25">
      <c r="A4797" s="2">
        <v>45595.520833333336</v>
      </c>
      <c r="B4797">
        <v>132445</v>
      </c>
      <c r="C4797">
        <v>132715</v>
      </c>
      <c r="D4797">
        <v>132440</v>
      </c>
      <c r="E4797">
        <v>132545</v>
      </c>
    </row>
    <row r="4798" spans="1:5" x14ac:dyDescent="0.25">
      <c r="A4798" s="2">
        <v>45595.510416666664</v>
      </c>
      <c r="B4798">
        <v>132305</v>
      </c>
      <c r="C4798">
        <v>132460</v>
      </c>
      <c r="D4798">
        <v>132255</v>
      </c>
      <c r="E4798">
        <v>132450</v>
      </c>
    </row>
    <row r="4799" spans="1:5" x14ac:dyDescent="0.25">
      <c r="A4799" s="2">
        <v>45595.5</v>
      </c>
      <c r="B4799">
        <v>132330</v>
      </c>
      <c r="C4799">
        <v>132435</v>
      </c>
      <c r="D4799">
        <v>132295</v>
      </c>
      <c r="E4799">
        <v>132305</v>
      </c>
    </row>
    <row r="4800" spans="1:5" x14ac:dyDescent="0.25">
      <c r="A4800" s="2">
        <v>45595.489583333336</v>
      </c>
      <c r="B4800">
        <v>132110</v>
      </c>
      <c r="C4800">
        <v>132410</v>
      </c>
      <c r="D4800">
        <v>132080</v>
      </c>
      <c r="E4800">
        <v>132335</v>
      </c>
    </row>
    <row r="4801" spans="1:5" x14ac:dyDescent="0.25">
      <c r="A4801" s="2">
        <v>45595.479166666664</v>
      </c>
      <c r="B4801">
        <v>132405</v>
      </c>
      <c r="C4801">
        <v>132465</v>
      </c>
      <c r="D4801">
        <v>132100</v>
      </c>
      <c r="E4801">
        <v>132110</v>
      </c>
    </row>
    <row r="4802" spans="1:5" x14ac:dyDescent="0.25">
      <c r="A4802" s="2">
        <v>45595.46875</v>
      </c>
      <c r="B4802">
        <v>132635</v>
      </c>
      <c r="C4802">
        <v>132665</v>
      </c>
      <c r="D4802">
        <v>132360</v>
      </c>
      <c r="E4802">
        <v>132405</v>
      </c>
    </row>
    <row r="4803" spans="1:5" x14ac:dyDescent="0.25">
      <c r="A4803" s="2">
        <v>45595.458333333336</v>
      </c>
      <c r="B4803">
        <v>132605</v>
      </c>
      <c r="C4803">
        <v>132645</v>
      </c>
      <c r="D4803">
        <v>132480</v>
      </c>
      <c r="E4803">
        <v>132635</v>
      </c>
    </row>
    <row r="4804" spans="1:5" x14ac:dyDescent="0.25">
      <c r="A4804" s="2">
        <v>45595.447916666664</v>
      </c>
      <c r="B4804">
        <v>132390</v>
      </c>
      <c r="C4804">
        <v>132705</v>
      </c>
      <c r="D4804">
        <v>132315</v>
      </c>
      <c r="E4804">
        <v>132610</v>
      </c>
    </row>
    <row r="4805" spans="1:5" x14ac:dyDescent="0.25">
      <c r="A4805" s="2">
        <v>45595.4375</v>
      </c>
      <c r="B4805">
        <v>132430</v>
      </c>
      <c r="C4805">
        <v>132570</v>
      </c>
      <c r="D4805">
        <v>132240</v>
      </c>
      <c r="E4805">
        <v>132390</v>
      </c>
    </row>
    <row r="4806" spans="1:5" x14ac:dyDescent="0.25">
      <c r="A4806" s="2">
        <v>45595.427083333336</v>
      </c>
      <c r="B4806">
        <v>132630</v>
      </c>
      <c r="C4806">
        <v>132635</v>
      </c>
      <c r="D4806">
        <v>132250</v>
      </c>
      <c r="E4806">
        <v>132435</v>
      </c>
    </row>
    <row r="4807" spans="1:5" x14ac:dyDescent="0.25">
      <c r="A4807" s="2">
        <v>45595.416666666664</v>
      </c>
      <c r="B4807">
        <v>132400</v>
      </c>
      <c r="C4807">
        <v>132650</v>
      </c>
      <c r="D4807">
        <v>132340</v>
      </c>
      <c r="E4807">
        <v>132630</v>
      </c>
    </row>
    <row r="4808" spans="1:5" x14ac:dyDescent="0.25">
      <c r="A4808" s="2">
        <v>45595.40625</v>
      </c>
      <c r="B4808">
        <v>132180</v>
      </c>
      <c r="C4808">
        <v>132435</v>
      </c>
      <c r="D4808">
        <v>132125</v>
      </c>
      <c r="E4808">
        <v>132395</v>
      </c>
    </row>
    <row r="4809" spans="1:5" x14ac:dyDescent="0.25">
      <c r="A4809" s="2">
        <v>45595.395833333336</v>
      </c>
      <c r="B4809">
        <v>132135</v>
      </c>
      <c r="C4809">
        <v>132295</v>
      </c>
      <c r="D4809">
        <v>132045</v>
      </c>
      <c r="E4809">
        <v>132175</v>
      </c>
    </row>
    <row r="4810" spans="1:5" x14ac:dyDescent="0.25">
      <c r="A4810" s="2">
        <v>45595.385416666664</v>
      </c>
      <c r="B4810">
        <v>132165</v>
      </c>
      <c r="C4810">
        <v>132180</v>
      </c>
      <c r="D4810">
        <v>131940</v>
      </c>
      <c r="E4810">
        <v>132130</v>
      </c>
    </row>
    <row r="4811" spans="1:5" x14ac:dyDescent="0.25">
      <c r="A4811" s="2">
        <v>45595.375</v>
      </c>
      <c r="B4811">
        <v>132250</v>
      </c>
      <c r="C4811">
        <v>132325</v>
      </c>
      <c r="D4811">
        <v>131885</v>
      </c>
      <c r="E4811">
        <v>132170</v>
      </c>
    </row>
    <row r="4812" spans="1:5" x14ac:dyDescent="0.25">
      <c r="A4812" s="2">
        <v>45594.760416666664</v>
      </c>
      <c r="B4812">
        <v>132400</v>
      </c>
      <c r="C4812">
        <v>132415</v>
      </c>
      <c r="D4812">
        <v>132330</v>
      </c>
      <c r="E4812">
        <v>132405</v>
      </c>
    </row>
    <row r="4813" spans="1:5" x14ac:dyDescent="0.25">
      <c r="A4813" s="2">
        <v>45594.75</v>
      </c>
      <c r="B4813">
        <v>132455</v>
      </c>
      <c r="C4813">
        <v>132485</v>
      </c>
      <c r="D4813">
        <v>132395</v>
      </c>
      <c r="E4813">
        <v>132395</v>
      </c>
    </row>
    <row r="4814" spans="1:5" x14ac:dyDescent="0.25">
      <c r="A4814" s="2">
        <v>45594.739583333336</v>
      </c>
      <c r="B4814">
        <v>132485</v>
      </c>
      <c r="C4814">
        <v>132500</v>
      </c>
      <c r="D4814">
        <v>132410</v>
      </c>
      <c r="E4814">
        <v>132455</v>
      </c>
    </row>
    <row r="4815" spans="1:5" x14ac:dyDescent="0.25">
      <c r="A4815" s="2">
        <v>45594.729166666664</v>
      </c>
      <c r="B4815">
        <v>132470</v>
      </c>
      <c r="C4815">
        <v>132565</v>
      </c>
      <c r="D4815">
        <v>132455</v>
      </c>
      <c r="E4815">
        <v>132485</v>
      </c>
    </row>
    <row r="4816" spans="1:5" x14ac:dyDescent="0.25">
      <c r="A4816" s="2">
        <v>45594.71875</v>
      </c>
      <c r="B4816">
        <v>132430</v>
      </c>
      <c r="C4816">
        <v>132515</v>
      </c>
      <c r="D4816">
        <v>132400</v>
      </c>
      <c r="E4816">
        <v>132470</v>
      </c>
    </row>
    <row r="4817" spans="1:5" x14ac:dyDescent="0.25">
      <c r="A4817" s="2">
        <v>45594.708333333336</v>
      </c>
      <c r="B4817">
        <v>132520</v>
      </c>
      <c r="C4817">
        <v>132600</v>
      </c>
      <c r="D4817">
        <v>132390</v>
      </c>
      <c r="E4817">
        <v>132435</v>
      </c>
    </row>
    <row r="4818" spans="1:5" x14ac:dyDescent="0.25">
      <c r="A4818" s="2">
        <v>45594.697916666664</v>
      </c>
      <c r="B4818">
        <v>132450</v>
      </c>
      <c r="C4818">
        <v>132550</v>
      </c>
      <c r="D4818">
        <v>132400</v>
      </c>
      <c r="E4818">
        <v>132520</v>
      </c>
    </row>
    <row r="4819" spans="1:5" x14ac:dyDescent="0.25">
      <c r="A4819" s="2">
        <v>45594.6875</v>
      </c>
      <c r="B4819">
        <v>132400</v>
      </c>
      <c r="C4819">
        <v>132505</v>
      </c>
      <c r="D4819">
        <v>132380</v>
      </c>
      <c r="E4819">
        <v>132445</v>
      </c>
    </row>
    <row r="4820" spans="1:5" x14ac:dyDescent="0.25">
      <c r="A4820" s="2">
        <v>45594.677083333336</v>
      </c>
      <c r="B4820">
        <v>132490</v>
      </c>
      <c r="C4820">
        <v>132490</v>
      </c>
      <c r="D4820">
        <v>132355</v>
      </c>
      <c r="E4820">
        <v>132400</v>
      </c>
    </row>
    <row r="4821" spans="1:5" x14ac:dyDescent="0.25">
      <c r="A4821" s="2">
        <v>45594.666666666664</v>
      </c>
      <c r="B4821">
        <v>132465</v>
      </c>
      <c r="C4821">
        <v>132515</v>
      </c>
      <c r="D4821">
        <v>132415</v>
      </c>
      <c r="E4821">
        <v>132490</v>
      </c>
    </row>
    <row r="4822" spans="1:5" x14ac:dyDescent="0.25">
      <c r="A4822" s="2">
        <v>45594.65625</v>
      </c>
      <c r="B4822">
        <v>132580</v>
      </c>
      <c r="C4822">
        <v>132610</v>
      </c>
      <c r="D4822">
        <v>132385</v>
      </c>
      <c r="E4822">
        <v>132460</v>
      </c>
    </row>
    <row r="4823" spans="1:5" x14ac:dyDescent="0.25">
      <c r="A4823" s="2">
        <v>45594.645833333336</v>
      </c>
      <c r="B4823">
        <v>132610</v>
      </c>
      <c r="C4823">
        <v>132710</v>
      </c>
      <c r="D4823">
        <v>132510</v>
      </c>
      <c r="E4823">
        <v>132575</v>
      </c>
    </row>
    <row r="4824" spans="1:5" x14ac:dyDescent="0.25">
      <c r="A4824" s="2">
        <v>45594.635416666664</v>
      </c>
      <c r="B4824">
        <v>132575</v>
      </c>
      <c r="C4824">
        <v>132645</v>
      </c>
      <c r="D4824">
        <v>132555</v>
      </c>
      <c r="E4824">
        <v>132610</v>
      </c>
    </row>
    <row r="4825" spans="1:5" x14ac:dyDescent="0.25">
      <c r="A4825" s="2">
        <v>45594.625</v>
      </c>
      <c r="B4825">
        <v>132460</v>
      </c>
      <c r="C4825">
        <v>132590</v>
      </c>
      <c r="D4825">
        <v>132460</v>
      </c>
      <c r="E4825">
        <v>132575</v>
      </c>
    </row>
    <row r="4826" spans="1:5" x14ac:dyDescent="0.25">
      <c r="A4826" s="2">
        <v>45594.614583333336</v>
      </c>
      <c r="B4826">
        <v>132510</v>
      </c>
      <c r="C4826">
        <v>132520</v>
      </c>
      <c r="D4826">
        <v>132395</v>
      </c>
      <c r="E4826">
        <v>132465</v>
      </c>
    </row>
    <row r="4827" spans="1:5" x14ac:dyDescent="0.25">
      <c r="A4827" s="2">
        <v>45594.604166666664</v>
      </c>
      <c r="B4827">
        <v>132630</v>
      </c>
      <c r="C4827">
        <v>132630</v>
      </c>
      <c r="D4827">
        <v>132430</v>
      </c>
      <c r="E4827">
        <v>132510</v>
      </c>
    </row>
    <row r="4828" spans="1:5" x14ac:dyDescent="0.25">
      <c r="A4828" s="2">
        <v>45594.59375</v>
      </c>
      <c r="B4828">
        <v>132785</v>
      </c>
      <c r="C4828">
        <v>132790</v>
      </c>
      <c r="D4828">
        <v>132565</v>
      </c>
      <c r="E4828">
        <v>132635</v>
      </c>
    </row>
    <row r="4829" spans="1:5" x14ac:dyDescent="0.25">
      <c r="A4829" s="2">
        <v>45594.583333333336</v>
      </c>
      <c r="B4829">
        <v>132735</v>
      </c>
      <c r="C4829">
        <v>132825</v>
      </c>
      <c r="D4829">
        <v>132700</v>
      </c>
      <c r="E4829">
        <v>132780</v>
      </c>
    </row>
    <row r="4830" spans="1:5" x14ac:dyDescent="0.25">
      <c r="A4830" s="2">
        <v>45594.572916666664</v>
      </c>
      <c r="B4830">
        <v>132770</v>
      </c>
      <c r="C4830">
        <v>132845</v>
      </c>
      <c r="D4830">
        <v>132675</v>
      </c>
      <c r="E4830">
        <v>132735</v>
      </c>
    </row>
    <row r="4831" spans="1:5" x14ac:dyDescent="0.25">
      <c r="A4831" s="2">
        <v>45594.5625</v>
      </c>
      <c r="B4831">
        <v>132825</v>
      </c>
      <c r="C4831">
        <v>132845</v>
      </c>
      <c r="D4831">
        <v>132660</v>
      </c>
      <c r="E4831">
        <v>132765</v>
      </c>
    </row>
    <row r="4832" spans="1:5" x14ac:dyDescent="0.25">
      <c r="A4832" s="2">
        <v>45594.552083333336</v>
      </c>
      <c r="B4832">
        <v>132790</v>
      </c>
      <c r="C4832">
        <v>132865</v>
      </c>
      <c r="D4832">
        <v>132690</v>
      </c>
      <c r="E4832">
        <v>132825</v>
      </c>
    </row>
    <row r="4833" spans="1:5" x14ac:dyDescent="0.25">
      <c r="A4833" s="2">
        <v>45594.541666666664</v>
      </c>
      <c r="B4833">
        <v>132900</v>
      </c>
      <c r="C4833">
        <v>132940</v>
      </c>
      <c r="D4833">
        <v>132790</v>
      </c>
      <c r="E4833">
        <v>132790</v>
      </c>
    </row>
    <row r="4834" spans="1:5" x14ac:dyDescent="0.25">
      <c r="A4834" s="2">
        <v>45594.53125</v>
      </c>
      <c r="B4834">
        <v>132830</v>
      </c>
      <c r="C4834">
        <v>132925</v>
      </c>
      <c r="D4834">
        <v>132780</v>
      </c>
      <c r="E4834">
        <v>132895</v>
      </c>
    </row>
    <row r="4835" spans="1:5" x14ac:dyDescent="0.25">
      <c r="A4835" s="2">
        <v>45594.520833333336</v>
      </c>
      <c r="B4835">
        <v>133075</v>
      </c>
      <c r="C4835">
        <v>133135</v>
      </c>
      <c r="D4835">
        <v>132825</v>
      </c>
      <c r="E4835">
        <v>132830</v>
      </c>
    </row>
    <row r="4836" spans="1:5" x14ac:dyDescent="0.25">
      <c r="A4836" s="2">
        <v>45594.510416666664</v>
      </c>
      <c r="B4836">
        <v>133155</v>
      </c>
      <c r="C4836">
        <v>133245</v>
      </c>
      <c r="D4836">
        <v>133045</v>
      </c>
      <c r="E4836">
        <v>133070</v>
      </c>
    </row>
    <row r="4837" spans="1:5" x14ac:dyDescent="0.25">
      <c r="A4837" s="2">
        <v>45594.5</v>
      </c>
      <c r="B4837">
        <v>133020</v>
      </c>
      <c r="C4837">
        <v>133170</v>
      </c>
      <c r="D4837">
        <v>133010</v>
      </c>
      <c r="E4837">
        <v>133155</v>
      </c>
    </row>
    <row r="4838" spans="1:5" x14ac:dyDescent="0.25">
      <c r="A4838" s="2">
        <v>45594.489583333336</v>
      </c>
      <c r="B4838">
        <v>133075</v>
      </c>
      <c r="C4838">
        <v>133080</v>
      </c>
      <c r="D4838">
        <v>132880</v>
      </c>
      <c r="E4838">
        <v>133020</v>
      </c>
    </row>
    <row r="4839" spans="1:5" x14ac:dyDescent="0.25">
      <c r="A4839" s="2">
        <v>45594.479166666664</v>
      </c>
      <c r="B4839">
        <v>132980</v>
      </c>
      <c r="C4839">
        <v>133150</v>
      </c>
      <c r="D4839">
        <v>132925</v>
      </c>
      <c r="E4839">
        <v>133080</v>
      </c>
    </row>
    <row r="4840" spans="1:5" x14ac:dyDescent="0.25">
      <c r="A4840" s="2">
        <v>45594.46875</v>
      </c>
      <c r="B4840">
        <v>133015</v>
      </c>
      <c r="C4840">
        <v>133150</v>
      </c>
      <c r="D4840">
        <v>132910</v>
      </c>
      <c r="E4840">
        <v>132980</v>
      </c>
    </row>
    <row r="4841" spans="1:5" x14ac:dyDescent="0.25">
      <c r="A4841" s="2">
        <v>45594.458333333336</v>
      </c>
      <c r="B4841">
        <v>133065</v>
      </c>
      <c r="C4841">
        <v>133230</v>
      </c>
      <c r="D4841">
        <v>132935</v>
      </c>
      <c r="E4841">
        <v>133010</v>
      </c>
    </row>
    <row r="4842" spans="1:5" x14ac:dyDescent="0.25">
      <c r="A4842" s="2">
        <v>45594.447916666664</v>
      </c>
      <c r="B4842">
        <v>133110</v>
      </c>
      <c r="C4842">
        <v>133165</v>
      </c>
      <c r="D4842">
        <v>132915</v>
      </c>
      <c r="E4842">
        <v>133060</v>
      </c>
    </row>
    <row r="4843" spans="1:5" x14ac:dyDescent="0.25">
      <c r="A4843" s="2">
        <v>45594.4375</v>
      </c>
      <c r="B4843">
        <v>133220</v>
      </c>
      <c r="C4843">
        <v>133370</v>
      </c>
      <c r="D4843">
        <v>133075</v>
      </c>
      <c r="E4843">
        <v>133110</v>
      </c>
    </row>
    <row r="4844" spans="1:5" x14ac:dyDescent="0.25">
      <c r="A4844" s="2">
        <v>45594.427083333336</v>
      </c>
      <c r="B4844">
        <v>133330</v>
      </c>
      <c r="C4844">
        <v>133395</v>
      </c>
      <c r="D4844">
        <v>133015</v>
      </c>
      <c r="E4844">
        <v>133215</v>
      </c>
    </row>
    <row r="4845" spans="1:5" x14ac:dyDescent="0.25">
      <c r="A4845" s="2">
        <v>45594.416666666664</v>
      </c>
      <c r="B4845">
        <v>133360</v>
      </c>
      <c r="C4845">
        <v>133475</v>
      </c>
      <c r="D4845">
        <v>133270</v>
      </c>
      <c r="E4845">
        <v>133325</v>
      </c>
    </row>
    <row r="4846" spans="1:5" x14ac:dyDescent="0.25">
      <c r="A4846" s="2">
        <v>45594.40625</v>
      </c>
      <c r="B4846">
        <v>133395</v>
      </c>
      <c r="C4846">
        <v>133430</v>
      </c>
      <c r="D4846">
        <v>133210</v>
      </c>
      <c r="E4846">
        <v>133365</v>
      </c>
    </row>
    <row r="4847" spans="1:5" x14ac:dyDescent="0.25">
      <c r="A4847" s="2">
        <v>45594.395833333336</v>
      </c>
      <c r="B4847">
        <v>133270</v>
      </c>
      <c r="C4847">
        <v>133460</v>
      </c>
      <c r="D4847">
        <v>133160</v>
      </c>
      <c r="E4847">
        <v>133400</v>
      </c>
    </row>
    <row r="4848" spans="1:5" x14ac:dyDescent="0.25">
      <c r="A4848" s="2">
        <v>45594.385416666664</v>
      </c>
      <c r="B4848">
        <v>133020</v>
      </c>
      <c r="C4848">
        <v>133375</v>
      </c>
      <c r="D4848">
        <v>132975</v>
      </c>
      <c r="E4848">
        <v>133275</v>
      </c>
    </row>
    <row r="4849" spans="1:5" x14ac:dyDescent="0.25">
      <c r="A4849" s="2">
        <v>45594.375</v>
      </c>
      <c r="B4849">
        <v>133125</v>
      </c>
      <c r="C4849">
        <v>133485</v>
      </c>
      <c r="D4849">
        <v>133000</v>
      </c>
      <c r="E4849">
        <v>133025</v>
      </c>
    </row>
    <row r="4850" spans="1:5" x14ac:dyDescent="0.25">
      <c r="A4850" s="2">
        <v>45593.760416666664</v>
      </c>
      <c r="B4850">
        <v>133425</v>
      </c>
      <c r="C4850">
        <v>133560</v>
      </c>
      <c r="D4850">
        <v>133335</v>
      </c>
      <c r="E4850">
        <v>133395</v>
      </c>
    </row>
    <row r="4851" spans="1:5" x14ac:dyDescent="0.25">
      <c r="A4851" s="2">
        <v>45593.75</v>
      </c>
      <c r="B4851">
        <v>133250</v>
      </c>
      <c r="C4851">
        <v>133435</v>
      </c>
      <c r="D4851">
        <v>133240</v>
      </c>
      <c r="E4851">
        <v>133430</v>
      </c>
    </row>
    <row r="4852" spans="1:5" x14ac:dyDescent="0.25">
      <c r="A4852" s="2">
        <v>45593.739583333336</v>
      </c>
      <c r="B4852">
        <v>133065</v>
      </c>
      <c r="C4852">
        <v>133290</v>
      </c>
      <c r="D4852">
        <v>133055</v>
      </c>
      <c r="E4852">
        <v>133250</v>
      </c>
    </row>
    <row r="4853" spans="1:5" x14ac:dyDescent="0.25">
      <c r="A4853" s="2">
        <v>45593.729166666664</v>
      </c>
      <c r="B4853">
        <v>133070</v>
      </c>
      <c r="C4853">
        <v>133085</v>
      </c>
      <c r="D4853">
        <v>133040</v>
      </c>
      <c r="E4853">
        <v>133065</v>
      </c>
    </row>
    <row r="4854" spans="1:5" x14ac:dyDescent="0.25">
      <c r="A4854" s="2">
        <v>45593.71875</v>
      </c>
      <c r="B4854">
        <v>133035</v>
      </c>
      <c r="C4854">
        <v>133090</v>
      </c>
      <c r="D4854">
        <v>133005</v>
      </c>
      <c r="E4854">
        <v>133070</v>
      </c>
    </row>
    <row r="4855" spans="1:5" x14ac:dyDescent="0.25">
      <c r="A4855" s="2">
        <v>45593.708333333336</v>
      </c>
      <c r="B4855">
        <v>133075</v>
      </c>
      <c r="C4855">
        <v>133115</v>
      </c>
      <c r="D4855">
        <v>132960</v>
      </c>
      <c r="E4855">
        <v>133035</v>
      </c>
    </row>
    <row r="4856" spans="1:5" x14ac:dyDescent="0.25">
      <c r="A4856" s="2">
        <v>45593.697916666664</v>
      </c>
      <c r="B4856">
        <v>133045</v>
      </c>
      <c r="C4856">
        <v>133110</v>
      </c>
      <c r="D4856">
        <v>132960</v>
      </c>
      <c r="E4856">
        <v>133075</v>
      </c>
    </row>
    <row r="4857" spans="1:5" x14ac:dyDescent="0.25">
      <c r="A4857" s="2">
        <v>45593.6875</v>
      </c>
      <c r="B4857">
        <v>132980</v>
      </c>
      <c r="C4857">
        <v>133095</v>
      </c>
      <c r="D4857">
        <v>132970</v>
      </c>
      <c r="E4857">
        <v>133050</v>
      </c>
    </row>
    <row r="4858" spans="1:5" x14ac:dyDescent="0.25">
      <c r="A4858" s="2">
        <v>45593.677083333336</v>
      </c>
      <c r="B4858">
        <v>133020</v>
      </c>
      <c r="C4858">
        <v>133040</v>
      </c>
      <c r="D4858">
        <v>132905</v>
      </c>
      <c r="E4858">
        <v>132980</v>
      </c>
    </row>
    <row r="4859" spans="1:5" x14ac:dyDescent="0.25">
      <c r="A4859" s="2">
        <v>45593.666666666664</v>
      </c>
      <c r="B4859">
        <v>133000</v>
      </c>
      <c r="C4859">
        <v>133055</v>
      </c>
      <c r="D4859">
        <v>132945</v>
      </c>
      <c r="E4859">
        <v>133020</v>
      </c>
    </row>
    <row r="4860" spans="1:5" x14ac:dyDescent="0.25">
      <c r="A4860" s="2">
        <v>45593.65625</v>
      </c>
      <c r="B4860">
        <v>133010</v>
      </c>
      <c r="C4860">
        <v>133060</v>
      </c>
      <c r="D4860">
        <v>132990</v>
      </c>
      <c r="E4860">
        <v>133000</v>
      </c>
    </row>
    <row r="4861" spans="1:5" x14ac:dyDescent="0.25">
      <c r="A4861" s="2">
        <v>45593.645833333336</v>
      </c>
      <c r="B4861">
        <v>132970</v>
      </c>
      <c r="C4861">
        <v>133080</v>
      </c>
      <c r="D4861">
        <v>132925</v>
      </c>
      <c r="E4861">
        <v>133015</v>
      </c>
    </row>
    <row r="4862" spans="1:5" x14ac:dyDescent="0.25">
      <c r="A4862" s="2">
        <v>45593.635416666664</v>
      </c>
      <c r="B4862">
        <v>133155</v>
      </c>
      <c r="C4862">
        <v>133165</v>
      </c>
      <c r="D4862">
        <v>132970</v>
      </c>
      <c r="E4862">
        <v>132970</v>
      </c>
    </row>
    <row r="4863" spans="1:5" x14ac:dyDescent="0.25">
      <c r="A4863" s="2">
        <v>45593.625</v>
      </c>
      <c r="B4863">
        <v>133175</v>
      </c>
      <c r="C4863">
        <v>133210</v>
      </c>
      <c r="D4863">
        <v>133090</v>
      </c>
      <c r="E4863">
        <v>133155</v>
      </c>
    </row>
    <row r="4864" spans="1:5" x14ac:dyDescent="0.25">
      <c r="A4864" s="2">
        <v>45593.614583333336</v>
      </c>
      <c r="B4864">
        <v>133185</v>
      </c>
      <c r="C4864">
        <v>133240</v>
      </c>
      <c r="D4864">
        <v>133060</v>
      </c>
      <c r="E4864">
        <v>133170</v>
      </c>
    </row>
    <row r="4865" spans="1:5" x14ac:dyDescent="0.25">
      <c r="A4865" s="2">
        <v>45593.604166666664</v>
      </c>
      <c r="B4865">
        <v>133020</v>
      </c>
      <c r="C4865">
        <v>133190</v>
      </c>
      <c r="D4865">
        <v>132975</v>
      </c>
      <c r="E4865">
        <v>133185</v>
      </c>
    </row>
    <row r="4866" spans="1:5" x14ac:dyDescent="0.25">
      <c r="A4866" s="2">
        <v>45593.59375</v>
      </c>
      <c r="B4866">
        <v>132905</v>
      </c>
      <c r="C4866">
        <v>133105</v>
      </c>
      <c r="D4866">
        <v>132820</v>
      </c>
      <c r="E4866">
        <v>133020</v>
      </c>
    </row>
    <row r="4867" spans="1:5" x14ac:dyDescent="0.25">
      <c r="A4867" s="2">
        <v>45593.583333333336</v>
      </c>
      <c r="B4867">
        <v>132895</v>
      </c>
      <c r="C4867">
        <v>132960</v>
      </c>
      <c r="D4867">
        <v>132870</v>
      </c>
      <c r="E4867">
        <v>132905</v>
      </c>
    </row>
    <row r="4868" spans="1:5" x14ac:dyDescent="0.25">
      <c r="A4868" s="2">
        <v>45593.572916666664</v>
      </c>
      <c r="B4868">
        <v>132975</v>
      </c>
      <c r="C4868">
        <v>133000</v>
      </c>
      <c r="D4868">
        <v>132885</v>
      </c>
      <c r="E4868">
        <v>132895</v>
      </c>
    </row>
    <row r="4869" spans="1:5" x14ac:dyDescent="0.25">
      <c r="A4869" s="2">
        <v>45593.5625</v>
      </c>
      <c r="B4869">
        <v>132890</v>
      </c>
      <c r="C4869">
        <v>132980</v>
      </c>
      <c r="D4869">
        <v>132885</v>
      </c>
      <c r="E4869">
        <v>132980</v>
      </c>
    </row>
    <row r="4870" spans="1:5" x14ac:dyDescent="0.25">
      <c r="A4870" s="2">
        <v>45593.552083333336</v>
      </c>
      <c r="B4870">
        <v>133020</v>
      </c>
      <c r="C4870">
        <v>133060</v>
      </c>
      <c r="D4870">
        <v>132855</v>
      </c>
      <c r="E4870">
        <v>132890</v>
      </c>
    </row>
    <row r="4871" spans="1:5" x14ac:dyDescent="0.25">
      <c r="A4871" s="2">
        <v>45593.541666666664</v>
      </c>
      <c r="B4871">
        <v>132965</v>
      </c>
      <c r="C4871">
        <v>133050</v>
      </c>
      <c r="D4871">
        <v>132920</v>
      </c>
      <c r="E4871">
        <v>133020</v>
      </c>
    </row>
    <row r="4872" spans="1:5" x14ac:dyDescent="0.25">
      <c r="A4872" s="2">
        <v>45593.53125</v>
      </c>
      <c r="B4872">
        <v>132920</v>
      </c>
      <c r="C4872">
        <v>133020</v>
      </c>
      <c r="D4872">
        <v>132880</v>
      </c>
      <c r="E4872">
        <v>132970</v>
      </c>
    </row>
    <row r="4873" spans="1:5" x14ac:dyDescent="0.25">
      <c r="A4873" s="2">
        <v>45593.520833333336</v>
      </c>
      <c r="B4873">
        <v>132945</v>
      </c>
      <c r="C4873">
        <v>133005</v>
      </c>
      <c r="D4873">
        <v>132870</v>
      </c>
      <c r="E4873">
        <v>132915</v>
      </c>
    </row>
    <row r="4874" spans="1:5" x14ac:dyDescent="0.25">
      <c r="A4874" s="2">
        <v>45593.510416666664</v>
      </c>
      <c r="B4874">
        <v>133080</v>
      </c>
      <c r="C4874">
        <v>133120</v>
      </c>
      <c r="D4874">
        <v>132915</v>
      </c>
      <c r="E4874">
        <v>132945</v>
      </c>
    </row>
    <row r="4875" spans="1:5" x14ac:dyDescent="0.25">
      <c r="A4875" s="2">
        <v>45593.5</v>
      </c>
      <c r="B4875">
        <v>132895</v>
      </c>
      <c r="C4875">
        <v>133090</v>
      </c>
      <c r="D4875">
        <v>132835</v>
      </c>
      <c r="E4875">
        <v>133080</v>
      </c>
    </row>
    <row r="4876" spans="1:5" x14ac:dyDescent="0.25">
      <c r="A4876" s="2">
        <v>45593.489583333336</v>
      </c>
      <c r="B4876">
        <v>132730</v>
      </c>
      <c r="C4876">
        <v>132955</v>
      </c>
      <c r="D4876">
        <v>132700</v>
      </c>
      <c r="E4876">
        <v>132895</v>
      </c>
    </row>
    <row r="4877" spans="1:5" x14ac:dyDescent="0.25">
      <c r="A4877" s="2">
        <v>45593.479166666664</v>
      </c>
      <c r="B4877">
        <v>132705</v>
      </c>
      <c r="C4877">
        <v>132765</v>
      </c>
      <c r="D4877">
        <v>132615</v>
      </c>
      <c r="E4877">
        <v>132730</v>
      </c>
    </row>
    <row r="4878" spans="1:5" x14ac:dyDescent="0.25">
      <c r="A4878" s="2">
        <v>45593.46875</v>
      </c>
      <c r="B4878">
        <v>132810</v>
      </c>
      <c r="C4878">
        <v>132900</v>
      </c>
      <c r="D4878">
        <v>132655</v>
      </c>
      <c r="E4878">
        <v>132705</v>
      </c>
    </row>
    <row r="4879" spans="1:5" x14ac:dyDescent="0.25">
      <c r="A4879" s="2">
        <v>45593.458333333336</v>
      </c>
      <c r="B4879">
        <v>132875</v>
      </c>
      <c r="C4879">
        <v>132960</v>
      </c>
      <c r="D4879">
        <v>132715</v>
      </c>
      <c r="E4879">
        <v>132815</v>
      </c>
    </row>
    <row r="4880" spans="1:5" x14ac:dyDescent="0.25">
      <c r="A4880" s="2">
        <v>45593.447916666664</v>
      </c>
      <c r="B4880">
        <v>132670</v>
      </c>
      <c r="C4880">
        <v>132960</v>
      </c>
      <c r="D4880">
        <v>132645</v>
      </c>
      <c r="E4880">
        <v>132875</v>
      </c>
    </row>
    <row r="4881" spans="1:5" x14ac:dyDescent="0.25">
      <c r="A4881" s="2">
        <v>45593.4375</v>
      </c>
      <c r="B4881">
        <v>132730</v>
      </c>
      <c r="C4881">
        <v>132860</v>
      </c>
      <c r="D4881">
        <v>132645</v>
      </c>
      <c r="E4881">
        <v>132665</v>
      </c>
    </row>
    <row r="4882" spans="1:5" x14ac:dyDescent="0.25">
      <c r="A4882" s="2">
        <v>45593.427083333336</v>
      </c>
      <c r="B4882">
        <v>132350</v>
      </c>
      <c r="C4882">
        <v>132740</v>
      </c>
      <c r="D4882">
        <v>132265</v>
      </c>
      <c r="E4882">
        <v>132730</v>
      </c>
    </row>
    <row r="4883" spans="1:5" x14ac:dyDescent="0.25">
      <c r="A4883" s="2">
        <v>45593.416666666664</v>
      </c>
      <c r="B4883">
        <v>132460</v>
      </c>
      <c r="C4883">
        <v>132640</v>
      </c>
      <c r="D4883">
        <v>132335</v>
      </c>
      <c r="E4883">
        <v>132355</v>
      </c>
    </row>
    <row r="4884" spans="1:5" x14ac:dyDescent="0.25">
      <c r="A4884" s="2">
        <v>45593.40625</v>
      </c>
      <c r="B4884">
        <v>132335</v>
      </c>
      <c r="C4884">
        <v>132470</v>
      </c>
      <c r="D4884">
        <v>132270</v>
      </c>
      <c r="E4884">
        <v>132460</v>
      </c>
    </row>
    <row r="4885" spans="1:5" x14ac:dyDescent="0.25">
      <c r="A4885" s="2">
        <v>45593.395833333336</v>
      </c>
      <c r="B4885">
        <v>132220</v>
      </c>
      <c r="C4885">
        <v>132340</v>
      </c>
      <c r="D4885">
        <v>132120</v>
      </c>
      <c r="E4885">
        <v>132335</v>
      </c>
    </row>
    <row r="4886" spans="1:5" x14ac:dyDescent="0.25">
      <c r="A4886" s="2">
        <v>45593.385416666664</v>
      </c>
      <c r="B4886">
        <v>132025</v>
      </c>
      <c r="C4886">
        <v>132245</v>
      </c>
      <c r="D4886">
        <v>131845</v>
      </c>
      <c r="E4886">
        <v>132220</v>
      </c>
    </row>
    <row r="4887" spans="1:5" x14ac:dyDescent="0.25">
      <c r="A4887" s="2">
        <v>45593.375</v>
      </c>
      <c r="B4887">
        <v>131600</v>
      </c>
      <c r="C4887">
        <v>132075</v>
      </c>
      <c r="D4887">
        <v>131355</v>
      </c>
      <c r="E4887">
        <v>132025</v>
      </c>
    </row>
    <row r="4888" spans="1:5" x14ac:dyDescent="0.25">
      <c r="A4888" s="2">
        <v>45590.760416666664</v>
      </c>
      <c r="B4888">
        <v>131600</v>
      </c>
      <c r="C4888">
        <v>131645</v>
      </c>
      <c r="D4888">
        <v>131480</v>
      </c>
      <c r="E4888">
        <v>131480</v>
      </c>
    </row>
    <row r="4889" spans="1:5" x14ac:dyDescent="0.25">
      <c r="A4889" s="2">
        <v>45590.75</v>
      </c>
      <c r="B4889">
        <v>131695</v>
      </c>
      <c r="C4889">
        <v>131705</v>
      </c>
      <c r="D4889">
        <v>131535</v>
      </c>
      <c r="E4889">
        <v>131600</v>
      </c>
    </row>
    <row r="4890" spans="1:5" x14ac:dyDescent="0.25">
      <c r="A4890" s="2">
        <v>45590.739583333336</v>
      </c>
      <c r="B4890">
        <v>131705</v>
      </c>
      <c r="C4890">
        <v>131730</v>
      </c>
      <c r="D4890">
        <v>131620</v>
      </c>
      <c r="E4890">
        <v>131695</v>
      </c>
    </row>
    <row r="4891" spans="1:5" x14ac:dyDescent="0.25">
      <c r="A4891" s="2">
        <v>45590.729166666664</v>
      </c>
      <c r="B4891">
        <v>131725</v>
      </c>
      <c r="C4891">
        <v>131780</v>
      </c>
      <c r="D4891">
        <v>131690</v>
      </c>
      <c r="E4891">
        <v>131705</v>
      </c>
    </row>
    <row r="4892" spans="1:5" x14ac:dyDescent="0.25">
      <c r="A4892" s="2">
        <v>45590.71875</v>
      </c>
      <c r="B4892">
        <v>131735</v>
      </c>
      <c r="C4892">
        <v>131765</v>
      </c>
      <c r="D4892">
        <v>131680</v>
      </c>
      <c r="E4892">
        <v>131730</v>
      </c>
    </row>
    <row r="4893" spans="1:5" x14ac:dyDescent="0.25">
      <c r="A4893" s="2">
        <v>45590.708333333336</v>
      </c>
      <c r="B4893">
        <v>131715</v>
      </c>
      <c r="C4893">
        <v>131850</v>
      </c>
      <c r="D4893">
        <v>131630</v>
      </c>
      <c r="E4893">
        <v>131730</v>
      </c>
    </row>
    <row r="4894" spans="1:5" x14ac:dyDescent="0.25">
      <c r="A4894" s="2">
        <v>45590.697916666664</v>
      </c>
      <c r="B4894">
        <v>131650</v>
      </c>
      <c r="C4894">
        <v>131755</v>
      </c>
      <c r="D4894">
        <v>131600</v>
      </c>
      <c r="E4894">
        <v>131710</v>
      </c>
    </row>
    <row r="4895" spans="1:5" x14ac:dyDescent="0.25">
      <c r="A4895" s="2">
        <v>45590.6875</v>
      </c>
      <c r="B4895">
        <v>131760</v>
      </c>
      <c r="C4895">
        <v>131800</v>
      </c>
      <c r="D4895">
        <v>131640</v>
      </c>
      <c r="E4895">
        <v>131650</v>
      </c>
    </row>
    <row r="4896" spans="1:5" x14ac:dyDescent="0.25">
      <c r="A4896" s="2">
        <v>45590.677083333336</v>
      </c>
      <c r="B4896">
        <v>131665</v>
      </c>
      <c r="C4896">
        <v>131765</v>
      </c>
      <c r="D4896">
        <v>131615</v>
      </c>
      <c r="E4896">
        <v>131765</v>
      </c>
    </row>
    <row r="4897" spans="1:5" x14ac:dyDescent="0.25">
      <c r="A4897" s="2">
        <v>45590.666666666664</v>
      </c>
      <c r="B4897">
        <v>131795</v>
      </c>
      <c r="C4897">
        <v>131805</v>
      </c>
      <c r="D4897">
        <v>131610</v>
      </c>
      <c r="E4897">
        <v>131665</v>
      </c>
    </row>
    <row r="4898" spans="1:5" x14ac:dyDescent="0.25">
      <c r="A4898" s="2">
        <v>45590.65625</v>
      </c>
      <c r="B4898">
        <v>131720</v>
      </c>
      <c r="C4898">
        <v>131830</v>
      </c>
      <c r="D4898">
        <v>131690</v>
      </c>
      <c r="E4898">
        <v>131795</v>
      </c>
    </row>
    <row r="4899" spans="1:5" x14ac:dyDescent="0.25">
      <c r="A4899" s="2">
        <v>45590.645833333336</v>
      </c>
      <c r="B4899">
        <v>131745</v>
      </c>
      <c r="C4899">
        <v>131820</v>
      </c>
      <c r="D4899">
        <v>131650</v>
      </c>
      <c r="E4899">
        <v>131720</v>
      </c>
    </row>
    <row r="4900" spans="1:5" x14ac:dyDescent="0.25">
      <c r="A4900" s="2">
        <v>45590.635416666664</v>
      </c>
      <c r="B4900">
        <v>131640</v>
      </c>
      <c r="C4900">
        <v>131810</v>
      </c>
      <c r="D4900">
        <v>131570</v>
      </c>
      <c r="E4900">
        <v>131740</v>
      </c>
    </row>
    <row r="4901" spans="1:5" x14ac:dyDescent="0.25">
      <c r="A4901" s="2">
        <v>45590.625</v>
      </c>
      <c r="B4901">
        <v>131530</v>
      </c>
      <c r="C4901">
        <v>131675</v>
      </c>
      <c r="D4901">
        <v>131520</v>
      </c>
      <c r="E4901">
        <v>131635</v>
      </c>
    </row>
    <row r="4902" spans="1:5" x14ac:dyDescent="0.25">
      <c r="A4902" s="2">
        <v>45590.614583333336</v>
      </c>
      <c r="B4902">
        <v>131585</v>
      </c>
      <c r="C4902">
        <v>131750</v>
      </c>
      <c r="D4902">
        <v>131510</v>
      </c>
      <c r="E4902">
        <v>131525</v>
      </c>
    </row>
    <row r="4903" spans="1:5" x14ac:dyDescent="0.25">
      <c r="A4903" s="2">
        <v>45590.604166666664</v>
      </c>
      <c r="B4903">
        <v>131935</v>
      </c>
      <c r="C4903">
        <v>131940</v>
      </c>
      <c r="D4903">
        <v>131555</v>
      </c>
      <c r="E4903">
        <v>131585</v>
      </c>
    </row>
    <row r="4904" spans="1:5" x14ac:dyDescent="0.25">
      <c r="A4904" s="2">
        <v>45590.59375</v>
      </c>
      <c r="B4904">
        <v>131915</v>
      </c>
      <c r="C4904">
        <v>131995</v>
      </c>
      <c r="D4904">
        <v>131820</v>
      </c>
      <c r="E4904">
        <v>131935</v>
      </c>
    </row>
    <row r="4905" spans="1:5" x14ac:dyDescent="0.25">
      <c r="A4905" s="2">
        <v>45590.583333333336</v>
      </c>
      <c r="B4905">
        <v>131955</v>
      </c>
      <c r="C4905">
        <v>132005</v>
      </c>
      <c r="D4905">
        <v>131785</v>
      </c>
      <c r="E4905">
        <v>131915</v>
      </c>
    </row>
    <row r="4906" spans="1:5" x14ac:dyDescent="0.25">
      <c r="A4906" s="2">
        <v>45590.572916666664</v>
      </c>
      <c r="B4906">
        <v>132105</v>
      </c>
      <c r="C4906">
        <v>132170</v>
      </c>
      <c r="D4906">
        <v>131910</v>
      </c>
      <c r="E4906">
        <v>131950</v>
      </c>
    </row>
    <row r="4907" spans="1:5" x14ac:dyDescent="0.25">
      <c r="A4907" s="2">
        <v>45590.5625</v>
      </c>
      <c r="B4907">
        <v>131735</v>
      </c>
      <c r="C4907">
        <v>132150</v>
      </c>
      <c r="D4907">
        <v>131710</v>
      </c>
      <c r="E4907">
        <v>132105</v>
      </c>
    </row>
    <row r="4908" spans="1:5" x14ac:dyDescent="0.25">
      <c r="A4908" s="2">
        <v>45590.552083333336</v>
      </c>
      <c r="B4908">
        <v>131640</v>
      </c>
      <c r="C4908">
        <v>131740</v>
      </c>
      <c r="D4908">
        <v>131530</v>
      </c>
      <c r="E4908">
        <v>131735</v>
      </c>
    </row>
    <row r="4909" spans="1:5" x14ac:dyDescent="0.25">
      <c r="A4909" s="2">
        <v>45590.541666666664</v>
      </c>
      <c r="B4909">
        <v>131670</v>
      </c>
      <c r="C4909">
        <v>131715</v>
      </c>
      <c r="D4909">
        <v>131530</v>
      </c>
      <c r="E4909">
        <v>131640</v>
      </c>
    </row>
    <row r="4910" spans="1:5" x14ac:dyDescent="0.25">
      <c r="A4910" s="2">
        <v>45590.53125</v>
      </c>
      <c r="B4910">
        <v>131765</v>
      </c>
      <c r="C4910">
        <v>131825</v>
      </c>
      <c r="D4910">
        <v>131585</v>
      </c>
      <c r="E4910">
        <v>131665</v>
      </c>
    </row>
    <row r="4911" spans="1:5" x14ac:dyDescent="0.25">
      <c r="A4911" s="2">
        <v>45590.520833333336</v>
      </c>
      <c r="B4911">
        <v>131820</v>
      </c>
      <c r="C4911">
        <v>131955</v>
      </c>
      <c r="D4911">
        <v>131700</v>
      </c>
      <c r="E4911">
        <v>131765</v>
      </c>
    </row>
    <row r="4912" spans="1:5" x14ac:dyDescent="0.25">
      <c r="A4912" s="2">
        <v>45590.510416666664</v>
      </c>
      <c r="B4912">
        <v>131970</v>
      </c>
      <c r="C4912">
        <v>132095</v>
      </c>
      <c r="D4912">
        <v>131805</v>
      </c>
      <c r="E4912">
        <v>131820</v>
      </c>
    </row>
    <row r="4913" spans="1:5" x14ac:dyDescent="0.25">
      <c r="A4913" s="2">
        <v>45590.5</v>
      </c>
      <c r="B4913">
        <v>132120</v>
      </c>
      <c r="C4913">
        <v>132145</v>
      </c>
      <c r="D4913">
        <v>131870</v>
      </c>
      <c r="E4913">
        <v>131970</v>
      </c>
    </row>
    <row r="4914" spans="1:5" x14ac:dyDescent="0.25">
      <c r="A4914" s="2">
        <v>45590.489583333336</v>
      </c>
      <c r="B4914">
        <v>131885</v>
      </c>
      <c r="C4914">
        <v>132185</v>
      </c>
      <c r="D4914">
        <v>131825</v>
      </c>
      <c r="E4914">
        <v>132125</v>
      </c>
    </row>
    <row r="4915" spans="1:5" x14ac:dyDescent="0.25">
      <c r="A4915" s="2">
        <v>45590.479166666664</v>
      </c>
      <c r="B4915">
        <v>131910</v>
      </c>
      <c r="C4915">
        <v>132015</v>
      </c>
      <c r="D4915">
        <v>131735</v>
      </c>
      <c r="E4915">
        <v>131880</v>
      </c>
    </row>
    <row r="4916" spans="1:5" x14ac:dyDescent="0.25">
      <c r="A4916" s="2">
        <v>45590.46875</v>
      </c>
      <c r="B4916">
        <v>132210</v>
      </c>
      <c r="C4916">
        <v>132340</v>
      </c>
      <c r="D4916">
        <v>131790</v>
      </c>
      <c r="E4916">
        <v>131905</v>
      </c>
    </row>
    <row r="4917" spans="1:5" x14ac:dyDescent="0.25">
      <c r="A4917" s="2">
        <v>45590.458333333336</v>
      </c>
      <c r="B4917">
        <v>131845</v>
      </c>
      <c r="C4917">
        <v>132245</v>
      </c>
      <c r="D4917">
        <v>131770</v>
      </c>
      <c r="E4917">
        <v>132205</v>
      </c>
    </row>
    <row r="4918" spans="1:5" x14ac:dyDescent="0.25">
      <c r="A4918" s="2">
        <v>45590.447916666664</v>
      </c>
      <c r="B4918">
        <v>131925</v>
      </c>
      <c r="C4918">
        <v>132125</v>
      </c>
      <c r="D4918">
        <v>131800</v>
      </c>
      <c r="E4918">
        <v>131845</v>
      </c>
    </row>
    <row r="4919" spans="1:5" x14ac:dyDescent="0.25">
      <c r="A4919" s="2">
        <v>45590.4375</v>
      </c>
      <c r="B4919">
        <v>131945</v>
      </c>
      <c r="C4919">
        <v>132045</v>
      </c>
      <c r="D4919">
        <v>131680</v>
      </c>
      <c r="E4919">
        <v>131925</v>
      </c>
    </row>
    <row r="4920" spans="1:5" x14ac:dyDescent="0.25">
      <c r="A4920" s="2">
        <v>45590.427083333336</v>
      </c>
      <c r="B4920">
        <v>131980</v>
      </c>
      <c r="C4920">
        <v>132075</v>
      </c>
      <c r="D4920">
        <v>131735</v>
      </c>
      <c r="E4920">
        <v>131950</v>
      </c>
    </row>
    <row r="4921" spans="1:5" x14ac:dyDescent="0.25">
      <c r="A4921" s="2">
        <v>45590.416666666664</v>
      </c>
      <c r="B4921">
        <v>132040</v>
      </c>
      <c r="C4921">
        <v>132260</v>
      </c>
      <c r="D4921">
        <v>131785</v>
      </c>
      <c r="E4921">
        <v>131985</v>
      </c>
    </row>
    <row r="4922" spans="1:5" x14ac:dyDescent="0.25">
      <c r="A4922" s="2">
        <v>45590.40625</v>
      </c>
      <c r="B4922">
        <v>131860</v>
      </c>
      <c r="C4922">
        <v>132075</v>
      </c>
      <c r="D4922">
        <v>131655</v>
      </c>
      <c r="E4922">
        <v>132040</v>
      </c>
    </row>
    <row r="4923" spans="1:5" x14ac:dyDescent="0.25">
      <c r="A4923" s="2">
        <v>45590.395833333336</v>
      </c>
      <c r="B4923">
        <v>132050</v>
      </c>
      <c r="C4923">
        <v>132120</v>
      </c>
      <c r="D4923">
        <v>131835</v>
      </c>
      <c r="E4923">
        <v>131860</v>
      </c>
    </row>
    <row r="4924" spans="1:5" x14ac:dyDescent="0.25">
      <c r="A4924" s="2">
        <v>45590.385416666664</v>
      </c>
      <c r="B4924">
        <v>131825</v>
      </c>
      <c r="C4924">
        <v>132075</v>
      </c>
      <c r="D4924">
        <v>131755</v>
      </c>
      <c r="E4924">
        <v>132045</v>
      </c>
    </row>
    <row r="4925" spans="1:5" x14ac:dyDescent="0.25">
      <c r="A4925" s="2">
        <v>45590.375</v>
      </c>
      <c r="B4925">
        <v>132300</v>
      </c>
      <c r="C4925">
        <v>132360</v>
      </c>
      <c r="D4925">
        <v>131720</v>
      </c>
      <c r="E4925">
        <v>131820</v>
      </c>
    </row>
    <row r="4926" spans="1:5" x14ac:dyDescent="0.25">
      <c r="A4926" s="2">
        <v>45589.760416666664</v>
      </c>
      <c r="B4926">
        <v>132130</v>
      </c>
      <c r="C4926">
        <v>132215</v>
      </c>
      <c r="D4926">
        <v>132095</v>
      </c>
      <c r="E4926">
        <v>132180</v>
      </c>
    </row>
    <row r="4927" spans="1:5" x14ac:dyDescent="0.25">
      <c r="A4927" s="2">
        <v>45589.75</v>
      </c>
      <c r="B4927">
        <v>131990</v>
      </c>
      <c r="C4927">
        <v>132135</v>
      </c>
      <c r="D4927">
        <v>131980</v>
      </c>
      <c r="E4927">
        <v>132130</v>
      </c>
    </row>
    <row r="4928" spans="1:5" x14ac:dyDescent="0.25">
      <c r="A4928" s="2">
        <v>45589.739583333336</v>
      </c>
      <c r="B4928">
        <v>131960</v>
      </c>
      <c r="C4928">
        <v>132015</v>
      </c>
      <c r="D4928">
        <v>131920</v>
      </c>
      <c r="E4928">
        <v>131985</v>
      </c>
    </row>
    <row r="4929" spans="1:5" x14ac:dyDescent="0.25">
      <c r="A4929" s="2">
        <v>45589.729166666664</v>
      </c>
      <c r="B4929">
        <v>131945</v>
      </c>
      <c r="C4929">
        <v>131960</v>
      </c>
      <c r="D4929">
        <v>131895</v>
      </c>
      <c r="E4929">
        <v>131960</v>
      </c>
    </row>
    <row r="4930" spans="1:5" x14ac:dyDescent="0.25">
      <c r="A4930" s="2">
        <v>45589.71875</v>
      </c>
      <c r="B4930">
        <v>131980</v>
      </c>
      <c r="C4930">
        <v>132020</v>
      </c>
      <c r="D4930">
        <v>131920</v>
      </c>
      <c r="E4930">
        <v>131945</v>
      </c>
    </row>
    <row r="4931" spans="1:5" x14ac:dyDescent="0.25">
      <c r="A4931" s="2">
        <v>45589.708333333336</v>
      </c>
      <c r="B4931">
        <v>131925</v>
      </c>
      <c r="C4931">
        <v>132050</v>
      </c>
      <c r="D4931">
        <v>131850</v>
      </c>
      <c r="E4931">
        <v>131975</v>
      </c>
    </row>
    <row r="4932" spans="1:5" x14ac:dyDescent="0.25">
      <c r="A4932" s="2">
        <v>45589.697916666664</v>
      </c>
      <c r="B4932">
        <v>131920</v>
      </c>
      <c r="C4932">
        <v>132040</v>
      </c>
      <c r="D4932">
        <v>131905</v>
      </c>
      <c r="E4932">
        <v>131925</v>
      </c>
    </row>
    <row r="4933" spans="1:5" x14ac:dyDescent="0.25">
      <c r="A4933" s="2">
        <v>45589.6875</v>
      </c>
      <c r="B4933">
        <v>131840</v>
      </c>
      <c r="C4933">
        <v>131985</v>
      </c>
      <c r="D4933">
        <v>131815</v>
      </c>
      <c r="E4933">
        <v>131920</v>
      </c>
    </row>
    <row r="4934" spans="1:5" x14ac:dyDescent="0.25">
      <c r="A4934" s="2">
        <v>45589.677083333336</v>
      </c>
      <c r="B4934">
        <v>131610</v>
      </c>
      <c r="C4934">
        <v>131860</v>
      </c>
      <c r="D4934">
        <v>131600</v>
      </c>
      <c r="E4934">
        <v>131840</v>
      </c>
    </row>
    <row r="4935" spans="1:5" x14ac:dyDescent="0.25">
      <c r="A4935" s="2">
        <v>45589.666666666664</v>
      </c>
      <c r="B4935">
        <v>131490</v>
      </c>
      <c r="C4935">
        <v>131625</v>
      </c>
      <c r="D4935">
        <v>131480</v>
      </c>
      <c r="E4935">
        <v>131610</v>
      </c>
    </row>
    <row r="4936" spans="1:5" x14ac:dyDescent="0.25">
      <c r="A4936" s="2">
        <v>45589.65625</v>
      </c>
      <c r="B4936">
        <v>131485</v>
      </c>
      <c r="C4936">
        <v>131595</v>
      </c>
      <c r="D4936">
        <v>131420</v>
      </c>
      <c r="E4936">
        <v>131490</v>
      </c>
    </row>
    <row r="4937" spans="1:5" x14ac:dyDescent="0.25">
      <c r="A4937" s="2">
        <v>45589.645833333336</v>
      </c>
      <c r="B4937">
        <v>131375</v>
      </c>
      <c r="C4937">
        <v>131585</v>
      </c>
      <c r="D4937">
        <v>131370</v>
      </c>
      <c r="E4937">
        <v>131485</v>
      </c>
    </row>
    <row r="4938" spans="1:5" x14ac:dyDescent="0.25">
      <c r="A4938" s="2">
        <v>45589.635416666664</v>
      </c>
      <c r="B4938">
        <v>131485</v>
      </c>
      <c r="C4938">
        <v>131530</v>
      </c>
      <c r="D4938">
        <v>131360</v>
      </c>
      <c r="E4938">
        <v>131375</v>
      </c>
    </row>
    <row r="4939" spans="1:5" x14ac:dyDescent="0.25">
      <c r="A4939" s="2">
        <v>45589.625</v>
      </c>
      <c r="B4939">
        <v>131460</v>
      </c>
      <c r="C4939">
        <v>131640</v>
      </c>
      <c r="D4939">
        <v>131435</v>
      </c>
      <c r="E4939">
        <v>131485</v>
      </c>
    </row>
    <row r="4940" spans="1:5" x14ac:dyDescent="0.25">
      <c r="A4940" s="2">
        <v>45589.614583333336</v>
      </c>
      <c r="B4940">
        <v>131715</v>
      </c>
      <c r="C4940">
        <v>131755</v>
      </c>
      <c r="D4940">
        <v>131450</v>
      </c>
      <c r="E4940">
        <v>131465</v>
      </c>
    </row>
    <row r="4941" spans="1:5" x14ac:dyDescent="0.25">
      <c r="A4941" s="2">
        <v>45589.604166666664</v>
      </c>
      <c r="B4941">
        <v>131575</v>
      </c>
      <c r="C4941">
        <v>131885</v>
      </c>
      <c r="D4941">
        <v>131525</v>
      </c>
      <c r="E4941">
        <v>131720</v>
      </c>
    </row>
    <row r="4942" spans="1:5" x14ac:dyDescent="0.25">
      <c r="A4942" s="2">
        <v>45589.59375</v>
      </c>
      <c r="B4942">
        <v>131185</v>
      </c>
      <c r="C4942">
        <v>131645</v>
      </c>
      <c r="D4942">
        <v>131140</v>
      </c>
      <c r="E4942">
        <v>131580</v>
      </c>
    </row>
    <row r="4943" spans="1:5" x14ac:dyDescent="0.25">
      <c r="A4943" s="2">
        <v>45589.583333333336</v>
      </c>
      <c r="B4943">
        <v>131015</v>
      </c>
      <c r="C4943">
        <v>131190</v>
      </c>
      <c r="D4943">
        <v>130995</v>
      </c>
      <c r="E4943">
        <v>131185</v>
      </c>
    </row>
    <row r="4944" spans="1:5" x14ac:dyDescent="0.25">
      <c r="A4944" s="2">
        <v>45589.572916666664</v>
      </c>
      <c r="B4944">
        <v>130900</v>
      </c>
      <c r="C4944">
        <v>131065</v>
      </c>
      <c r="D4944">
        <v>130885</v>
      </c>
      <c r="E4944">
        <v>131015</v>
      </c>
    </row>
    <row r="4945" spans="1:5" x14ac:dyDescent="0.25">
      <c r="A4945" s="2">
        <v>45589.5625</v>
      </c>
      <c r="B4945">
        <v>130865</v>
      </c>
      <c r="C4945">
        <v>130925</v>
      </c>
      <c r="D4945">
        <v>130730</v>
      </c>
      <c r="E4945">
        <v>130900</v>
      </c>
    </row>
    <row r="4946" spans="1:5" x14ac:dyDescent="0.25">
      <c r="A4946" s="2">
        <v>45589.552083333336</v>
      </c>
      <c r="B4946">
        <v>130750</v>
      </c>
      <c r="C4946">
        <v>130890</v>
      </c>
      <c r="D4946">
        <v>130680</v>
      </c>
      <c r="E4946">
        <v>130870</v>
      </c>
    </row>
    <row r="4947" spans="1:5" x14ac:dyDescent="0.25">
      <c r="A4947" s="2">
        <v>45589.541666666664</v>
      </c>
      <c r="B4947">
        <v>131050</v>
      </c>
      <c r="C4947">
        <v>131075</v>
      </c>
      <c r="D4947">
        <v>130665</v>
      </c>
      <c r="E4947">
        <v>130750</v>
      </c>
    </row>
    <row r="4948" spans="1:5" x14ac:dyDescent="0.25">
      <c r="A4948" s="2">
        <v>45589.53125</v>
      </c>
      <c r="B4948">
        <v>131240</v>
      </c>
      <c r="C4948">
        <v>131255</v>
      </c>
      <c r="D4948">
        <v>131045</v>
      </c>
      <c r="E4948">
        <v>131050</v>
      </c>
    </row>
    <row r="4949" spans="1:5" x14ac:dyDescent="0.25">
      <c r="A4949" s="2">
        <v>45589.520833333336</v>
      </c>
      <c r="B4949">
        <v>131245</v>
      </c>
      <c r="C4949">
        <v>131310</v>
      </c>
      <c r="D4949">
        <v>131180</v>
      </c>
      <c r="E4949">
        <v>131240</v>
      </c>
    </row>
    <row r="4950" spans="1:5" x14ac:dyDescent="0.25">
      <c r="A4950" s="2">
        <v>45589.510416666664</v>
      </c>
      <c r="B4950">
        <v>131250</v>
      </c>
      <c r="C4950">
        <v>131315</v>
      </c>
      <c r="D4950">
        <v>131135</v>
      </c>
      <c r="E4950">
        <v>131240</v>
      </c>
    </row>
    <row r="4951" spans="1:5" x14ac:dyDescent="0.25">
      <c r="A4951" s="2">
        <v>45589.5</v>
      </c>
      <c r="B4951">
        <v>131270</v>
      </c>
      <c r="C4951">
        <v>131405</v>
      </c>
      <c r="D4951">
        <v>131175</v>
      </c>
      <c r="E4951">
        <v>131245</v>
      </c>
    </row>
    <row r="4952" spans="1:5" x14ac:dyDescent="0.25">
      <c r="A4952" s="2">
        <v>45589.489583333336</v>
      </c>
      <c r="B4952">
        <v>130965</v>
      </c>
      <c r="C4952">
        <v>131295</v>
      </c>
      <c r="D4952">
        <v>130900</v>
      </c>
      <c r="E4952">
        <v>131270</v>
      </c>
    </row>
    <row r="4953" spans="1:5" x14ac:dyDescent="0.25">
      <c r="A4953" s="2">
        <v>45589.479166666664</v>
      </c>
      <c r="B4953">
        <v>130650</v>
      </c>
      <c r="C4953">
        <v>130985</v>
      </c>
      <c r="D4953">
        <v>130640</v>
      </c>
      <c r="E4953">
        <v>130970</v>
      </c>
    </row>
    <row r="4954" spans="1:5" x14ac:dyDescent="0.25">
      <c r="A4954" s="2">
        <v>45589.46875</v>
      </c>
      <c r="B4954">
        <v>130795</v>
      </c>
      <c r="C4954">
        <v>130820</v>
      </c>
      <c r="D4954">
        <v>130640</v>
      </c>
      <c r="E4954">
        <v>130645</v>
      </c>
    </row>
    <row r="4955" spans="1:5" x14ac:dyDescent="0.25">
      <c r="A4955" s="2">
        <v>45589.458333333336</v>
      </c>
      <c r="B4955">
        <v>130950</v>
      </c>
      <c r="C4955">
        <v>130955</v>
      </c>
      <c r="D4955">
        <v>130765</v>
      </c>
      <c r="E4955">
        <v>130790</v>
      </c>
    </row>
    <row r="4956" spans="1:5" x14ac:dyDescent="0.25">
      <c r="A4956" s="2">
        <v>45589.447916666664</v>
      </c>
      <c r="B4956">
        <v>130975</v>
      </c>
      <c r="C4956">
        <v>131120</v>
      </c>
      <c r="D4956">
        <v>130835</v>
      </c>
      <c r="E4956">
        <v>130955</v>
      </c>
    </row>
    <row r="4957" spans="1:5" x14ac:dyDescent="0.25">
      <c r="A4957" s="2">
        <v>45589.4375</v>
      </c>
      <c r="B4957">
        <v>130865</v>
      </c>
      <c r="C4957">
        <v>131050</v>
      </c>
      <c r="D4957">
        <v>130665</v>
      </c>
      <c r="E4957">
        <v>130980</v>
      </c>
    </row>
    <row r="4958" spans="1:5" x14ac:dyDescent="0.25">
      <c r="A4958" s="2">
        <v>45589.427083333336</v>
      </c>
      <c r="B4958">
        <v>130830</v>
      </c>
      <c r="C4958">
        <v>130975</v>
      </c>
      <c r="D4958">
        <v>130610</v>
      </c>
      <c r="E4958">
        <v>130870</v>
      </c>
    </row>
    <row r="4959" spans="1:5" x14ac:dyDescent="0.25">
      <c r="A4959" s="2">
        <v>45589.416666666664</v>
      </c>
      <c r="B4959">
        <v>130995</v>
      </c>
      <c r="C4959">
        <v>131040</v>
      </c>
      <c r="D4959">
        <v>130705</v>
      </c>
      <c r="E4959">
        <v>130825</v>
      </c>
    </row>
    <row r="4960" spans="1:5" x14ac:dyDescent="0.25">
      <c r="A4960" s="2">
        <v>45589.40625</v>
      </c>
      <c r="B4960">
        <v>131110</v>
      </c>
      <c r="C4960">
        <v>131225</v>
      </c>
      <c r="D4960">
        <v>130935</v>
      </c>
      <c r="E4960">
        <v>131000</v>
      </c>
    </row>
    <row r="4961" spans="1:5" x14ac:dyDescent="0.25">
      <c r="A4961" s="2">
        <v>45589.395833333336</v>
      </c>
      <c r="B4961">
        <v>130955</v>
      </c>
      <c r="C4961">
        <v>131130</v>
      </c>
      <c r="D4961">
        <v>130870</v>
      </c>
      <c r="E4961">
        <v>131110</v>
      </c>
    </row>
    <row r="4962" spans="1:5" x14ac:dyDescent="0.25">
      <c r="A4962" s="2">
        <v>45589.385416666664</v>
      </c>
      <c r="B4962">
        <v>131165</v>
      </c>
      <c r="C4962">
        <v>131350</v>
      </c>
      <c r="D4962">
        <v>130925</v>
      </c>
      <c r="E4962">
        <v>130960</v>
      </c>
    </row>
    <row r="4963" spans="1:5" x14ac:dyDescent="0.25">
      <c r="A4963" s="2">
        <v>45589.375</v>
      </c>
      <c r="B4963">
        <v>131315</v>
      </c>
      <c r="C4963">
        <v>131555</v>
      </c>
      <c r="D4963">
        <v>131020</v>
      </c>
      <c r="E4963">
        <v>131170</v>
      </c>
    </row>
    <row r="4964" spans="1:5" x14ac:dyDescent="0.25">
      <c r="A4964" s="2">
        <v>45588.760416666664</v>
      </c>
      <c r="B4964">
        <v>130945</v>
      </c>
      <c r="C4964">
        <v>130975</v>
      </c>
      <c r="D4964">
        <v>130800</v>
      </c>
      <c r="E4964">
        <v>130800</v>
      </c>
    </row>
    <row r="4965" spans="1:5" x14ac:dyDescent="0.25">
      <c r="A4965" s="2">
        <v>45588.75</v>
      </c>
      <c r="B4965">
        <v>130985</v>
      </c>
      <c r="C4965">
        <v>131035</v>
      </c>
      <c r="D4965">
        <v>130935</v>
      </c>
      <c r="E4965">
        <v>130945</v>
      </c>
    </row>
    <row r="4966" spans="1:5" x14ac:dyDescent="0.25">
      <c r="A4966" s="2">
        <v>45588.739583333336</v>
      </c>
      <c r="B4966">
        <v>131045</v>
      </c>
      <c r="C4966">
        <v>131045</v>
      </c>
      <c r="D4966">
        <v>130980</v>
      </c>
      <c r="E4966">
        <v>130990</v>
      </c>
    </row>
    <row r="4967" spans="1:5" x14ac:dyDescent="0.25">
      <c r="A4967" s="2">
        <v>45588.729166666664</v>
      </c>
      <c r="B4967">
        <v>131015</v>
      </c>
      <c r="C4967">
        <v>131045</v>
      </c>
      <c r="D4967">
        <v>130965</v>
      </c>
      <c r="E4967">
        <v>131040</v>
      </c>
    </row>
    <row r="4968" spans="1:5" x14ac:dyDescent="0.25">
      <c r="A4968" s="2">
        <v>45588.71875</v>
      </c>
      <c r="B4968">
        <v>131065</v>
      </c>
      <c r="C4968">
        <v>131120</v>
      </c>
      <c r="D4968">
        <v>130995</v>
      </c>
      <c r="E4968">
        <v>131010</v>
      </c>
    </row>
    <row r="4969" spans="1:5" x14ac:dyDescent="0.25">
      <c r="A4969" s="2">
        <v>45588.708333333336</v>
      </c>
      <c r="B4969">
        <v>131060</v>
      </c>
      <c r="C4969">
        <v>131110</v>
      </c>
      <c r="D4969">
        <v>130985</v>
      </c>
      <c r="E4969">
        <v>131070</v>
      </c>
    </row>
    <row r="4970" spans="1:5" x14ac:dyDescent="0.25">
      <c r="A4970" s="2">
        <v>45588.697916666664</v>
      </c>
      <c r="B4970">
        <v>130965</v>
      </c>
      <c r="C4970">
        <v>131100</v>
      </c>
      <c r="D4970">
        <v>130910</v>
      </c>
      <c r="E4970">
        <v>131060</v>
      </c>
    </row>
    <row r="4971" spans="1:5" x14ac:dyDescent="0.25">
      <c r="A4971" s="2">
        <v>45588.6875</v>
      </c>
      <c r="B4971">
        <v>131025</v>
      </c>
      <c r="C4971">
        <v>131075</v>
      </c>
      <c r="D4971">
        <v>130945</v>
      </c>
      <c r="E4971">
        <v>130970</v>
      </c>
    </row>
    <row r="4972" spans="1:5" x14ac:dyDescent="0.25">
      <c r="A4972" s="2">
        <v>45588.677083333336</v>
      </c>
      <c r="B4972">
        <v>130995</v>
      </c>
      <c r="C4972">
        <v>131030</v>
      </c>
      <c r="D4972">
        <v>130895</v>
      </c>
      <c r="E4972">
        <v>131025</v>
      </c>
    </row>
    <row r="4973" spans="1:5" x14ac:dyDescent="0.25">
      <c r="A4973" s="2">
        <v>45588.666666666664</v>
      </c>
      <c r="B4973">
        <v>130980</v>
      </c>
      <c r="C4973">
        <v>131020</v>
      </c>
      <c r="D4973">
        <v>130930</v>
      </c>
      <c r="E4973">
        <v>130995</v>
      </c>
    </row>
    <row r="4974" spans="1:5" x14ac:dyDescent="0.25">
      <c r="A4974" s="2">
        <v>45588.65625</v>
      </c>
      <c r="B4974">
        <v>130840</v>
      </c>
      <c r="C4974">
        <v>130985</v>
      </c>
      <c r="D4974">
        <v>130835</v>
      </c>
      <c r="E4974">
        <v>130980</v>
      </c>
    </row>
    <row r="4975" spans="1:5" x14ac:dyDescent="0.25">
      <c r="A4975" s="2">
        <v>45588.645833333336</v>
      </c>
      <c r="B4975">
        <v>130850</v>
      </c>
      <c r="C4975">
        <v>130930</v>
      </c>
      <c r="D4975">
        <v>130825</v>
      </c>
      <c r="E4975">
        <v>130835</v>
      </c>
    </row>
    <row r="4976" spans="1:5" x14ac:dyDescent="0.25">
      <c r="A4976" s="2">
        <v>45588.635416666664</v>
      </c>
      <c r="B4976">
        <v>130850</v>
      </c>
      <c r="C4976">
        <v>130930</v>
      </c>
      <c r="D4976">
        <v>130765</v>
      </c>
      <c r="E4976">
        <v>130850</v>
      </c>
    </row>
    <row r="4977" spans="1:5" x14ac:dyDescent="0.25">
      <c r="A4977" s="2">
        <v>45588.625</v>
      </c>
      <c r="B4977">
        <v>130985</v>
      </c>
      <c r="C4977">
        <v>131015</v>
      </c>
      <c r="D4977">
        <v>130820</v>
      </c>
      <c r="E4977">
        <v>130855</v>
      </c>
    </row>
    <row r="4978" spans="1:5" x14ac:dyDescent="0.25">
      <c r="A4978" s="2">
        <v>45588.614583333336</v>
      </c>
      <c r="B4978">
        <v>131040</v>
      </c>
      <c r="C4978">
        <v>131140</v>
      </c>
      <c r="D4978">
        <v>130965</v>
      </c>
      <c r="E4978">
        <v>130985</v>
      </c>
    </row>
    <row r="4979" spans="1:5" x14ac:dyDescent="0.25">
      <c r="A4979" s="2">
        <v>45588.604166666664</v>
      </c>
      <c r="B4979">
        <v>130915</v>
      </c>
      <c r="C4979">
        <v>131085</v>
      </c>
      <c r="D4979">
        <v>130800</v>
      </c>
      <c r="E4979">
        <v>131040</v>
      </c>
    </row>
    <row r="4980" spans="1:5" x14ac:dyDescent="0.25">
      <c r="A4980" s="2">
        <v>45588.59375</v>
      </c>
      <c r="B4980">
        <v>130985</v>
      </c>
      <c r="C4980">
        <v>131045</v>
      </c>
      <c r="D4980">
        <v>130910</v>
      </c>
      <c r="E4980">
        <v>130915</v>
      </c>
    </row>
    <row r="4981" spans="1:5" x14ac:dyDescent="0.25">
      <c r="A4981" s="2">
        <v>45588.583333333336</v>
      </c>
      <c r="B4981">
        <v>130910</v>
      </c>
      <c r="C4981">
        <v>131010</v>
      </c>
      <c r="D4981">
        <v>130885</v>
      </c>
      <c r="E4981">
        <v>130985</v>
      </c>
    </row>
    <row r="4982" spans="1:5" x14ac:dyDescent="0.25">
      <c r="A4982" s="2">
        <v>45588.572916666664</v>
      </c>
      <c r="B4982">
        <v>130720</v>
      </c>
      <c r="C4982">
        <v>130915</v>
      </c>
      <c r="D4982">
        <v>130665</v>
      </c>
      <c r="E4982">
        <v>130910</v>
      </c>
    </row>
    <row r="4983" spans="1:5" x14ac:dyDescent="0.25">
      <c r="A4983" s="2">
        <v>45588.5625</v>
      </c>
      <c r="B4983">
        <v>130810</v>
      </c>
      <c r="C4983">
        <v>130840</v>
      </c>
      <c r="D4983">
        <v>130650</v>
      </c>
      <c r="E4983">
        <v>130725</v>
      </c>
    </row>
    <row r="4984" spans="1:5" x14ac:dyDescent="0.25">
      <c r="A4984" s="2">
        <v>45588.552083333336</v>
      </c>
      <c r="B4984">
        <v>130865</v>
      </c>
      <c r="C4984">
        <v>130930</v>
      </c>
      <c r="D4984">
        <v>130790</v>
      </c>
      <c r="E4984">
        <v>130815</v>
      </c>
    </row>
    <row r="4985" spans="1:5" x14ac:dyDescent="0.25">
      <c r="A4985" s="2">
        <v>45588.541666666664</v>
      </c>
      <c r="B4985">
        <v>131050</v>
      </c>
      <c r="C4985">
        <v>131100</v>
      </c>
      <c r="D4985">
        <v>130865</v>
      </c>
      <c r="E4985">
        <v>130865</v>
      </c>
    </row>
    <row r="4986" spans="1:5" x14ac:dyDescent="0.25">
      <c r="A4986" s="2">
        <v>45588.53125</v>
      </c>
      <c r="B4986">
        <v>130960</v>
      </c>
      <c r="C4986">
        <v>131070</v>
      </c>
      <c r="D4986">
        <v>130940</v>
      </c>
      <c r="E4986">
        <v>131050</v>
      </c>
    </row>
    <row r="4987" spans="1:5" x14ac:dyDescent="0.25">
      <c r="A4987" s="2">
        <v>45588.520833333336</v>
      </c>
      <c r="B4987">
        <v>130710</v>
      </c>
      <c r="C4987">
        <v>130965</v>
      </c>
      <c r="D4987">
        <v>130700</v>
      </c>
      <c r="E4987">
        <v>130960</v>
      </c>
    </row>
    <row r="4988" spans="1:5" x14ac:dyDescent="0.25">
      <c r="A4988" s="2">
        <v>45588.510416666664</v>
      </c>
      <c r="B4988">
        <v>130600</v>
      </c>
      <c r="C4988">
        <v>130725</v>
      </c>
      <c r="D4988">
        <v>130550</v>
      </c>
      <c r="E4988">
        <v>130710</v>
      </c>
    </row>
    <row r="4989" spans="1:5" x14ac:dyDescent="0.25">
      <c r="A4989" s="2">
        <v>45588.5</v>
      </c>
      <c r="B4989">
        <v>130700</v>
      </c>
      <c r="C4989">
        <v>130730</v>
      </c>
      <c r="D4989">
        <v>130540</v>
      </c>
      <c r="E4989">
        <v>130600</v>
      </c>
    </row>
    <row r="4990" spans="1:5" x14ac:dyDescent="0.25">
      <c r="A4990" s="2">
        <v>45588.489583333336</v>
      </c>
      <c r="B4990">
        <v>130460</v>
      </c>
      <c r="C4990">
        <v>130705</v>
      </c>
      <c r="D4990">
        <v>130440</v>
      </c>
      <c r="E4990">
        <v>130695</v>
      </c>
    </row>
    <row r="4991" spans="1:5" x14ac:dyDescent="0.25">
      <c r="A4991" s="2">
        <v>45588.479166666664</v>
      </c>
      <c r="B4991">
        <v>130755</v>
      </c>
      <c r="C4991">
        <v>130780</v>
      </c>
      <c r="D4991">
        <v>130430</v>
      </c>
      <c r="E4991">
        <v>130460</v>
      </c>
    </row>
    <row r="4992" spans="1:5" x14ac:dyDescent="0.25">
      <c r="A4992" s="2">
        <v>45588.46875</v>
      </c>
      <c r="B4992">
        <v>130780</v>
      </c>
      <c r="C4992">
        <v>130860</v>
      </c>
      <c r="D4992">
        <v>130590</v>
      </c>
      <c r="E4992">
        <v>130755</v>
      </c>
    </row>
    <row r="4993" spans="1:5" x14ac:dyDescent="0.25">
      <c r="A4993" s="2">
        <v>45588.458333333336</v>
      </c>
      <c r="B4993">
        <v>131155</v>
      </c>
      <c r="C4993">
        <v>131205</v>
      </c>
      <c r="D4993">
        <v>130755</v>
      </c>
      <c r="E4993">
        <v>130785</v>
      </c>
    </row>
    <row r="4994" spans="1:5" x14ac:dyDescent="0.25">
      <c r="A4994" s="2">
        <v>45588.447916666664</v>
      </c>
      <c r="B4994">
        <v>131065</v>
      </c>
      <c r="C4994">
        <v>131260</v>
      </c>
      <c r="D4994">
        <v>131050</v>
      </c>
      <c r="E4994">
        <v>131160</v>
      </c>
    </row>
    <row r="4995" spans="1:5" x14ac:dyDescent="0.25">
      <c r="A4995" s="2">
        <v>45588.4375</v>
      </c>
      <c r="B4995">
        <v>131080</v>
      </c>
      <c r="C4995">
        <v>131295</v>
      </c>
      <c r="D4995">
        <v>130800</v>
      </c>
      <c r="E4995">
        <v>131070</v>
      </c>
    </row>
    <row r="4996" spans="1:5" x14ac:dyDescent="0.25">
      <c r="A4996" s="2">
        <v>45588.427083333336</v>
      </c>
      <c r="B4996">
        <v>131080</v>
      </c>
      <c r="C4996">
        <v>131230</v>
      </c>
      <c r="D4996">
        <v>130970</v>
      </c>
      <c r="E4996">
        <v>131085</v>
      </c>
    </row>
    <row r="4997" spans="1:5" x14ac:dyDescent="0.25">
      <c r="A4997" s="2">
        <v>45588.416666666664</v>
      </c>
      <c r="B4997">
        <v>130785</v>
      </c>
      <c r="C4997">
        <v>131265</v>
      </c>
      <c r="D4997">
        <v>130740</v>
      </c>
      <c r="E4997">
        <v>131080</v>
      </c>
    </row>
    <row r="4998" spans="1:5" x14ac:dyDescent="0.25">
      <c r="A4998" s="2">
        <v>45588.40625</v>
      </c>
      <c r="B4998">
        <v>130800</v>
      </c>
      <c r="C4998">
        <v>130820</v>
      </c>
      <c r="D4998">
        <v>130715</v>
      </c>
      <c r="E4998">
        <v>130790</v>
      </c>
    </row>
    <row r="4999" spans="1:5" x14ac:dyDescent="0.25">
      <c r="A4999" s="2">
        <v>45588.395833333336</v>
      </c>
      <c r="B4999">
        <v>130800</v>
      </c>
      <c r="C4999">
        <v>130860</v>
      </c>
      <c r="D4999">
        <v>130700</v>
      </c>
      <c r="E4999">
        <v>130800</v>
      </c>
    </row>
    <row r="5000" spans="1:5" x14ac:dyDescent="0.25">
      <c r="A5000" s="2">
        <v>45588.385416666664</v>
      </c>
      <c r="B5000">
        <v>130875</v>
      </c>
      <c r="C5000">
        <v>131015</v>
      </c>
      <c r="D5000">
        <v>130750</v>
      </c>
      <c r="E5000">
        <v>130800</v>
      </c>
    </row>
    <row r="5001" spans="1:5" x14ac:dyDescent="0.25">
      <c r="A5001" s="2">
        <v>45588.375</v>
      </c>
      <c r="B5001">
        <v>131510</v>
      </c>
      <c r="C5001">
        <v>131530</v>
      </c>
      <c r="D5001">
        <v>130760</v>
      </c>
      <c r="E5001">
        <v>130870</v>
      </c>
    </row>
    <row r="5002" spans="1:5" x14ac:dyDescent="0.25">
      <c r="A5002" s="2">
        <v>45587.760416666664</v>
      </c>
      <c r="B5002">
        <v>132155</v>
      </c>
      <c r="C5002">
        <v>132195</v>
      </c>
      <c r="D5002">
        <v>132105</v>
      </c>
      <c r="E5002">
        <v>132120</v>
      </c>
    </row>
    <row r="5003" spans="1:5" x14ac:dyDescent="0.25">
      <c r="A5003" s="2">
        <v>45587.75</v>
      </c>
      <c r="B5003">
        <v>131995</v>
      </c>
      <c r="C5003">
        <v>132160</v>
      </c>
      <c r="D5003">
        <v>131980</v>
      </c>
      <c r="E5003">
        <v>132160</v>
      </c>
    </row>
    <row r="5004" spans="1:5" x14ac:dyDescent="0.25">
      <c r="A5004" s="2">
        <v>45587.739583333336</v>
      </c>
      <c r="B5004">
        <v>131970</v>
      </c>
      <c r="C5004">
        <v>132015</v>
      </c>
      <c r="D5004">
        <v>131960</v>
      </c>
      <c r="E5004">
        <v>131990</v>
      </c>
    </row>
    <row r="5005" spans="1:5" x14ac:dyDescent="0.25">
      <c r="A5005" s="2">
        <v>45587.729166666664</v>
      </c>
      <c r="B5005">
        <v>132000</v>
      </c>
      <c r="C5005">
        <v>132020</v>
      </c>
      <c r="D5005">
        <v>131935</v>
      </c>
      <c r="E5005">
        <v>131970</v>
      </c>
    </row>
    <row r="5006" spans="1:5" x14ac:dyDescent="0.25">
      <c r="A5006" s="2">
        <v>45587.71875</v>
      </c>
      <c r="B5006">
        <v>131900</v>
      </c>
      <c r="C5006">
        <v>132020</v>
      </c>
      <c r="D5006">
        <v>131890</v>
      </c>
      <c r="E5006">
        <v>132000</v>
      </c>
    </row>
    <row r="5007" spans="1:5" x14ac:dyDescent="0.25">
      <c r="A5007" s="2">
        <v>45587.708333333336</v>
      </c>
      <c r="B5007">
        <v>131945</v>
      </c>
      <c r="C5007">
        <v>131965</v>
      </c>
      <c r="D5007">
        <v>131830</v>
      </c>
      <c r="E5007">
        <v>131900</v>
      </c>
    </row>
    <row r="5008" spans="1:5" x14ac:dyDescent="0.25">
      <c r="A5008" s="2">
        <v>45587.697916666664</v>
      </c>
      <c r="B5008">
        <v>131975</v>
      </c>
      <c r="C5008">
        <v>132065</v>
      </c>
      <c r="D5008">
        <v>131935</v>
      </c>
      <c r="E5008">
        <v>131945</v>
      </c>
    </row>
    <row r="5009" spans="1:5" x14ac:dyDescent="0.25">
      <c r="A5009" s="2">
        <v>45587.6875</v>
      </c>
      <c r="B5009">
        <v>131975</v>
      </c>
      <c r="C5009">
        <v>132000</v>
      </c>
      <c r="D5009">
        <v>131925</v>
      </c>
      <c r="E5009">
        <v>131975</v>
      </c>
    </row>
    <row r="5010" spans="1:5" x14ac:dyDescent="0.25">
      <c r="A5010" s="2">
        <v>45587.677083333336</v>
      </c>
      <c r="B5010">
        <v>131925</v>
      </c>
      <c r="C5010">
        <v>132000</v>
      </c>
      <c r="D5010">
        <v>131895</v>
      </c>
      <c r="E5010">
        <v>131970</v>
      </c>
    </row>
    <row r="5011" spans="1:5" x14ac:dyDescent="0.25">
      <c r="A5011" s="2">
        <v>45587.666666666664</v>
      </c>
      <c r="B5011">
        <v>131820</v>
      </c>
      <c r="C5011">
        <v>131960</v>
      </c>
      <c r="D5011">
        <v>131800</v>
      </c>
      <c r="E5011">
        <v>131925</v>
      </c>
    </row>
    <row r="5012" spans="1:5" x14ac:dyDescent="0.25">
      <c r="A5012" s="2">
        <v>45587.65625</v>
      </c>
      <c r="B5012">
        <v>131850</v>
      </c>
      <c r="C5012">
        <v>131880</v>
      </c>
      <c r="D5012">
        <v>131745</v>
      </c>
      <c r="E5012">
        <v>131820</v>
      </c>
    </row>
    <row r="5013" spans="1:5" x14ac:dyDescent="0.25">
      <c r="A5013" s="2">
        <v>45587.645833333336</v>
      </c>
      <c r="B5013">
        <v>131790</v>
      </c>
      <c r="C5013">
        <v>131890</v>
      </c>
      <c r="D5013">
        <v>131760</v>
      </c>
      <c r="E5013">
        <v>131850</v>
      </c>
    </row>
    <row r="5014" spans="1:5" x14ac:dyDescent="0.25">
      <c r="A5014" s="2">
        <v>45587.635416666664</v>
      </c>
      <c r="B5014">
        <v>131455</v>
      </c>
      <c r="C5014">
        <v>131815</v>
      </c>
      <c r="D5014">
        <v>131450</v>
      </c>
      <c r="E5014">
        <v>131790</v>
      </c>
    </row>
    <row r="5015" spans="1:5" x14ac:dyDescent="0.25">
      <c r="A5015" s="2">
        <v>45587.625</v>
      </c>
      <c r="B5015">
        <v>131555</v>
      </c>
      <c r="C5015">
        <v>131610</v>
      </c>
      <c r="D5015">
        <v>131370</v>
      </c>
      <c r="E5015">
        <v>131450</v>
      </c>
    </row>
    <row r="5016" spans="1:5" x14ac:dyDescent="0.25">
      <c r="A5016" s="2">
        <v>45587.614583333336</v>
      </c>
      <c r="B5016">
        <v>131415</v>
      </c>
      <c r="C5016">
        <v>131570</v>
      </c>
      <c r="D5016">
        <v>131380</v>
      </c>
      <c r="E5016">
        <v>131560</v>
      </c>
    </row>
    <row r="5017" spans="1:5" x14ac:dyDescent="0.25">
      <c r="A5017" s="2">
        <v>45587.604166666664</v>
      </c>
      <c r="B5017">
        <v>131475</v>
      </c>
      <c r="C5017">
        <v>131550</v>
      </c>
      <c r="D5017">
        <v>131380</v>
      </c>
      <c r="E5017">
        <v>131415</v>
      </c>
    </row>
    <row r="5018" spans="1:5" x14ac:dyDescent="0.25">
      <c r="A5018" s="2">
        <v>45587.59375</v>
      </c>
      <c r="B5018">
        <v>131290</v>
      </c>
      <c r="C5018">
        <v>131490</v>
      </c>
      <c r="D5018">
        <v>131290</v>
      </c>
      <c r="E5018">
        <v>131475</v>
      </c>
    </row>
    <row r="5019" spans="1:5" x14ac:dyDescent="0.25">
      <c r="A5019" s="2">
        <v>45587.583333333336</v>
      </c>
      <c r="B5019">
        <v>131570</v>
      </c>
      <c r="C5019">
        <v>131660</v>
      </c>
      <c r="D5019">
        <v>131225</v>
      </c>
      <c r="E5019">
        <v>131295</v>
      </c>
    </row>
    <row r="5020" spans="1:5" x14ac:dyDescent="0.25">
      <c r="A5020" s="2">
        <v>45587.572916666664</v>
      </c>
      <c r="B5020">
        <v>131580</v>
      </c>
      <c r="C5020">
        <v>131680</v>
      </c>
      <c r="D5020">
        <v>131565</v>
      </c>
      <c r="E5020">
        <v>131575</v>
      </c>
    </row>
    <row r="5021" spans="1:5" x14ac:dyDescent="0.25">
      <c r="A5021" s="2">
        <v>45587.5625</v>
      </c>
      <c r="B5021">
        <v>131665</v>
      </c>
      <c r="C5021">
        <v>131805</v>
      </c>
      <c r="D5021">
        <v>131560</v>
      </c>
      <c r="E5021">
        <v>131580</v>
      </c>
    </row>
    <row r="5022" spans="1:5" x14ac:dyDescent="0.25">
      <c r="A5022" s="2">
        <v>45587.552083333336</v>
      </c>
      <c r="B5022">
        <v>131705</v>
      </c>
      <c r="C5022">
        <v>131825</v>
      </c>
      <c r="D5022">
        <v>131640</v>
      </c>
      <c r="E5022">
        <v>131670</v>
      </c>
    </row>
    <row r="5023" spans="1:5" x14ac:dyDescent="0.25">
      <c r="A5023" s="2">
        <v>45587.541666666664</v>
      </c>
      <c r="B5023">
        <v>131565</v>
      </c>
      <c r="C5023">
        <v>131730</v>
      </c>
      <c r="D5023">
        <v>131495</v>
      </c>
      <c r="E5023">
        <v>131710</v>
      </c>
    </row>
    <row r="5024" spans="1:5" x14ac:dyDescent="0.25">
      <c r="A5024" s="2">
        <v>45587.53125</v>
      </c>
      <c r="B5024">
        <v>131465</v>
      </c>
      <c r="C5024">
        <v>131575</v>
      </c>
      <c r="D5024">
        <v>131445</v>
      </c>
      <c r="E5024">
        <v>131565</v>
      </c>
    </row>
    <row r="5025" spans="1:5" x14ac:dyDescent="0.25">
      <c r="A5025" s="2">
        <v>45587.520833333336</v>
      </c>
      <c r="B5025">
        <v>131235</v>
      </c>
      <c r="C5025">
        <v>131470</v>
      </c>
      <c r="D5025">
        <v>131230</v>
      </c>
      <c r="E5025">
        <v>131465</v>
      </c>
    </row>
    <row r="5026" spans="1:5" x14ac:dyDescent="0.25">
      <c r="A5026" s="2">
        <v>45587.510416666664</v>
      </c>
      <c r="B5026">
        <v>131105</v>
      </c>
      <c r="C5026">
        <v>131245</v>
      </c>
      <c r="D5026">
        <v>131055</v>
      </c>
      <c r="E5026">
        <v>131235</v>
      </c>
    </row>
    <row r="5027" spans="1:5" x14ac:dyDescent="0.25">
      <c r="A5027" s="2">
        <v>45587.5</v>
      </c>
      <c r="B5027">
        <v>131365</v>
      </c>
      <c r="C5027">
        <v>131375</v>
      </c>
      <c r="D5027">
        <v>131015</v>
      </c>
      <c r="E5027">
        <v>131110</v>
      </c>
    </row>
    <row r="5028" spans="1:5" x14ac:dyDescent="0.25">
      <c r="A5028" s="2">
        <v>45587.489583333336</v>
      </c>
      <c r="B5028">
        <v>131495</v>
      </c>
      <c r="C5028">
        <v>131660</v>
      </c>
      <c r="D5028">
        <v>131320</v>
      </c>
      <c r="E5028">
        <v>131370</v>
      </c>
    </row>
    <row r="5029" spans="1:5" x14ac:dyDescent="0.25">
      <c r="A5029" s="2">
        <v>45587.479166666664</v>
      </c>
      <c r="B5029">
        <v>131015</v>
      </c>
      <c r="C5029">
        <v>131500</v>
      </c>
      <c r="D5029">
        <v>131000</v>
      </c>
      <c r="E5029">
        <v>131490</v>
      </c>
    </row>
    <row r="5030" spans="1:5" x14ac:dyDescent="0.25">
      <c r="A5030" s="2">
        <v>45587.46875</v>
      </c>
      <c r="B5030">
        <v>131075</v>
      </c>
      <c r="C5030">
        <v>131200</v>
      </c>
      <c r="D5030">
        <v>130960</v>
      </c>
      <c r="E5030">
        <v>131015</v>
      </c>
    </row>
    <row r="5031" spans="1:5" x14ac:dyDescent="0.25">
      <c r="A5031" s="2">
        <v>45587.458333333336</v>
      </c>
      <c r="B5031">
        <v>131180</v>
      </c>
      <c r="C5031">
        <v>131330</v>
      </c>
      <c r="D5031">
        <v>131035</v>
      </c>
      <c r="E5031">
        <v>131075</v>
      </c>
    </row>
    <row r="5032" spans="1:5" x14ac:dyDescent="0.25">
      <c r="A5032" s="2">
        <v>45587.447916666664</v>
      </c>
      <c r="B5032">
        <v>131735</v>
      </c>
      <c r="C5032">
        <v>131770</v>
      </c>
      <c r="D5032">
        <v>131080</v>
      </c>
      <c r="E5032">
        <v>131180</v>
      </c>
    </row>
    <row r="5033" spans="1:5" x14ac:dyDescent="0.25">
      <c r="A5033" s="2">
        <v>45587.4375</v>
      </c>
      <c r="B5033">
        <v>131860</v>
      </c>
      <c r="C5033">
        <v>132135</v>
      </c>
      <c r="D5033">
        <v>131705</v>
      </c>
      <c r="E5033">
        <v>131735</v>
      </c>
    </row>
    <row r="5034" spans="1:5" x14ac:dyDescent="0.25">
      <c r="A5034" s="2">
        <v>45587.427083333336</v>
      </c>
      <c r="B5034">
        <v>131570</v>
      </c>
      <c r="C5034">
        <v>132065</v>
      </c>
      <c r="D5034">
        <v>131500</v>
      </c>
      <c r="E5034">
        <v>131855</v>
      </c>
    </row>
    <row r="5035" spans="1:5" x14ac:dyDescent="0.25">
      <c r="A5035" s="2">
        <v>45587.416666666664</v>
      </c>
      <c r="B5035">
        <v>131405</v>
      </c>
      <c r="C5035">
        <v>131605</v>
      </c>
      <c r="D5035">
        <v>131205</v>
      </c>
      <c r="E5035">
        <v>131570</v>
      </c>
    </row>
    <row r="5036" spans="1:5" x14ac:dyDescent="0.25">
      <c r="A5036" s="2">
        <v>45587.40625</v>
      </c>
      <c r="B5036">
        <v>131485</v>
      </c>
      <c r="C5036">
        <v>131630</v>
      </c>
      <c r="D5036">
        <v>131305</v>
      </c>
      <c r="E5036">
        <v>131405</v>
      </c>
    </row>
    <row r="5037" spans="1:5" x14ac:dyDescent="0.25">
      <c r="A5037" s="2">
        <v>45587.395833333336</v>
      </c>
      <c r="B5037">
        <v>131475</v>
      </c>
      <c r="C5037">
        <v>131545</v>
      </c>
      <c r="D5037">
        <v>131415</v>
      </c>
      <c r="E5037">
        <v>131485</v>
      </c>
    </row>
    <row r="5038" spans="1:5" x14ac:dyDescent="0.25">
      <c r="A5038" s="2">
        <v>45587.385416666664</v>
      </c>
      <c r="B5038">
        <v>131610</v>
      </c>
      <c r="C5038">
        <v>131650</v>
      </c>
      <c r="D5038">
        <v>131365</v>
      </c>
      <c r="E5038">
        <v>131480</v>
      </c>
    </row>
    <row r="5039" spans="1:5" x14ac:dyDescent="0.25">
      <c r="A5039" s="2">
        <v>45587.375</v>
      </c>
      <c r="B5039">
        <v>132050</v>
      </c>
      <c r="C5039">
        <v>132135</v>
      </c>
      <c r="D5039">
        <v>131325</v>
      </c>
      <c r="E5039">
        <v>131615</v>
      </c>
    </row>
    <row r="5040" spans="1:5" x14ac:dyDescent="0.25">
      <c r="A5040" s="2">
        <v>45586.760416666664</v>
      </c>
      <c r="B5040">
        <v>132330</v>
      </c>
      <c r="C5040">
        <v>132355</v>
      </c>
      <c r="D5040">
        <v>132220</v>
      </c>
      <c r="E5040">
        <v>132220</v>
      </c>
    </row>
    <row r="5041" spans="1:5" x14ac:dyDescent="0.25">
      <c r="A5041" s="2">
        <v>45586.75</v>
      </c>
      <c r="B5041">
        <v>132355</v>
      </c>
      <c r="C5041">
        <v>132360</v>
      </c>
      <c r="D5041">
        <v>132310</v>
      </c>
      <c r="E5041">
        <v>132335</v>
      </c>
    </row>
    <row r="5042" spans="1:5" x14ac:dyDescent="0.25">
      <c r="A5042" s="2">
        <v>45586.739583333336</v>
      </c>
      <c r="B5042">
        <v>132355</v>
      </c>
      <c r="C5042">
        <v>132365</v>
      </c>
      <c r="D5042">
        <v>132320</v>
      </c>
      <c r="E5042">
        <v>132355</v>
      </c>
    </row>
    <row r="5043" spans="1:5" x14ac:dyDescent="0.25">
      <c r="A5043" s="2">
        <v>45586.729166666664</v>
      </c>
      <c r="B5043">
        <v>132335</v>
      </c>
      <c r="C5043">
        <v>132385</v>
      </c>
      <c r="D5043">
        <v>132330</v>
      </c>
      <c r="E5043">
        <v>132355</v>
      </c>
    </row>
    <row r="5044" spans="1:5" x14ac:dyDescent="0.25">
      <c r="A5044" s="2">
        <v>45586.71875</v>
      </c>
      <c r="B5044">
        <v>132320</v>
      </c>
      <c r="C5044">
        <v>132395</v>
      </c>
      <c r="D5044">
        <v>132305</v>
      </c>
      <c r="E5044">
        <v>132340</v>
      </c>
    </row>
    <row r="5045" spans="1:5" x14ac:dyDescent="0.25">
      <c r="A5045" s="2">
        <v>45586.708333333336</v>
      </c>
      <c r="B5045">
        <v>132330</v>
      </c>
      <c r="C5045">
        <v>132430</v>
      </c>
      <c r="D5045">
        <v>132295</v>
      </c>
      <c r="E5045">
        <v>132315</v>
      </c>
    </row>
    <row r="5046" spans="1:5" x14ac:dyDescent="0.25">
      <c r="A5046" s="2">
        <v>45586.697916666664</v>
      </c>
      <c r="B5046">
        <v>132365</v>
      </c>
      <c r="C5046">
        <v>132435</v>
      </c>
      <c r="D5046">
        <v>132305</v>
      </c>
      <c r="E5046">
        <v>132330</v>
      </c>
    </row>
    <row r="5047" spans="1:5" x14ac:dyDescent="0.25">
      <c r="A5047" s="2">
        <v>45586.6875</v>
      </c>
      <c r="B5047">
        <v>132340</v>
      </c>
      <c r="C5047">
        <v>132380</v>
      </c>
      <c r="D5047">
        <v>132275</v>
      </c>
      <c r="E5047">
        <v>132365</v>
      </c>
    </row>
    <row r="5048" spans="1:5" x14ac:dyDescent="0.25">
      <c r="A5048" s="2">
        <v>45586.677083333336</v>
      </c>
      <c r="B5048">
        <v>132410</v>
      </c>
      <c r="C5048">
        <v>132430</v>
      </c>
      <c r="D5048">
        <v>132320</v>
      </c>
      <c r="E5048">
        <v>132335</v>
      </c>
    </row>
    <row r="5049" spans="1:5" x14ac:dyDescent="0.25">
      <c r="A5049" s="2">
        <v>45586.666666666664</v>
      </c>
      <c r="B5049">
        <v>132275</v>
      </c>
      <c r="C5049">
        <v>132415</v>
      </c>
      <c r="D5049">
        <v>132260</v>
      </c>
      <c r="E5049">
        <v>132410</v>
      </c>
    </row>
    <row r="5050" spans="1:5" x14ac:dyDescent="0.25">
      <c r="A5050" s="2">
        <v>45586.65625</v>
      </c>
      <c r="B5050">
        <v>132360</v>
      </c>
      <c r="C5050">
        <v>132415</v>
      </c>
      <c r="D5050">
        <v>132210</v>
      </c>
      <c r="E5050">
        <v>132280</v>
      </c>
    </row>
    <row r="5051" spans="1:5" x14ac:dyDescent="0.25">
      <c r="A5051" s="2">
        <v>45586.645833333336</v>
      </c>
      <c r="B5051">
        <v>132465</v>
      </c>
      <c r="C5051">
        <v>132475</v>
      </c>
      <c r="D5051">
        <v>132335</v>
      </c>
      <c r="E5051">
        <v>132355</v>
      </c>
    </row>
    <row r="5052" spans="1:5" x14ac:dyDescent="0.25">
      <c r="A5052" s="2">
        <v>45586.635416666664</v>
      </c>
      <c r="B5052">
        <v>132225</v>
      </c>
      <c r="C5052">
        <v>132480</v>
      </c>
      <c r="D5052">
        <v>132220</v>
      </c>
      <c r="E5052">
        <v>132470</v>
      </c>
    </row>
    <row r="5053" spans="1:5" x14ac:dyDescent="0.25">
      <c r="A5053" s="2">
        <v>45586.625</v>
      </c>
      <c r="B5053">
        <v>132290</v>
      </c>
      <c r="C5053">
        <v>132350</v>
      </c>
      <c r="D5053">
        <v>132155</v>
      </c>
      <c r="E5053">
        <v>132230</v>
      </c>
    </row>
    <row r="5054" spans="1:5" x14ac:dyDescent="0.25">
      <c r="A5054" s="2">
        <v>45586.614583333336</v>
      </c>
      <c r="B5054">
        <v>132385</v>
      </c>
      <c r="C5054">
        <v>132420</v>
      </c>
      <c r="D5054">
        <v>132265</v>
      </c>
      <c r="E5054">
        <v>132290</v>
      </c>
    </row>
    <row r="5055" spans="1:5" x14ac:dyDescent="0.25">
      <c r="A5055" s="2">
        <v>45586.604166666664</v>
      </c>
      <c r="B5055">
        <v>132410</v>
      </c>
      <c r="C5055">
        <v>132455</v>
      </c>
      <c r="D5055">
        <v>132365</v>
      </c>
      <c r="E5055">
        <v>132390</v>
      </c>
    </row>
    <row r="5056" spans="1:5" x14ac:dyDescent="0.25">
      <c r="A5056" s="2">
        <v>45586.59375</v>
      </c>
      <c r="B5056">
        <v>132485</v>
      </c>
      <c r="C5056">
        <v>132505</v>
      </c>
      <c r="D5056">
        <v>132375</v>
      </c>
      <c r="E5056">
        <v>132410</v>
      </c>
    </row>
    <row r="5057" spans="1:5" x14ac:dyDescent="0.25">
      <c r="A5057" s="2">
        <v>45586.583333333336</v>
      </c>
      <c r="B5057">
        <v>132655</v>
      </c>
      <c r="C5057">
        <v>132670</v>
      </c>
      <c r="D5057">
        <v>132470</v>
      </c>
      <c r="E5057">
        <v>132485</v>
      </c>
    </row>
    <row r="5058" spans="1:5" x14ac:dyDescent="0.25">
      <c r="A5058" s="2">
        <v>45586.572916666664</v>
      </c>
      <c r="B5058">
        <v>132565</v>
      </c>
      <c r="C5058">
        <v>132690</v>
      </c>
      <c r="D5058">
        <v>132510</v>
      </c>
      <c r="E5058">
        <v>132660</v>
      </c>
    </row>
    <row r="5059" spans="1:5" x14ac:dyDescent="0.25">
      <c r="A5059" s="2">
        <v>45586.5625</v>
      </c>
      <c r="B5059">
        <v>132540</v>
      </c>
      <c r="C5059">
        <v>132570</v>
      </c>
      <c r="D5059">
        <v>132415</v>
      </c>
      <c r="E5059">
        <v>132570</v>
      </c>
    </row>
    <row r="5060" spans="1:5" x14ac:dyDescent="0.25">
      <c r="A5060" s="2">
        <v>45586.552083333336</v>
      </c>
      <c r="B5060">
        <v>132355</v>
      </c>
      <c r="C5060">
        <v>132660</v>
      </c>
      <c r="D5060">
        <v>132320</v>
      </c>
      <c r="E5060">
        <v>132540</v>
      </c>
    </row>
    <row r="5061" spans="1:5" x14ac:dyDescent="0.25">
      <c r="A5061" s="2">
        <v>45586.541666666664</v>
      </c>
      <c r="B5061">
        <v>132445</v>
      </c>
      <c r="C5061">
        <v>132445</v>
      </c>
      <c r="D5061">
        <v>132240</v>
      </c>
      <c r="E5061">
        <v>132350</v>
      </c>
    </row>
    <row r="5062" spans="1:5" x14ac:dyDescent="0.25">
      <c r="A5062" s="2">
        <v>45586.53125</v>
      </c>
      <c r="B5062">
        <v>132310</v>
      </c>
      <c r="C5062">
        <v>132555</v>
      </c>
      <c r="D5062">
        <v>132305</v>
      </c>
      <c r="E5062">
        <v>132445</v>
      </c>
    </row>
    <row r="5063" spans="1:5" x14ac:dyDescent="0.25">
      <c r="A5063" s="2">
        <v>45586.520833333336</v>
      </c>
      <c r="B5063">
        <v>132215</v>
      </c>
      <c r="C5063">
        <v>132325</v>
      </c>
      <c r="D5063">
        <v>132115</v>
      </c>
      <c r="E5063">
        <v>132310</v>
      </c>
    </row>
    <row r="5064" spans="1:5" x14ac:dyDescent="0.25">
      <c r="A5064" s="2">
        <v>45586.510416666664</v>
      </c>
      <c r="B5064">
        <v>132380</v>
      </c>
      <c r="C5064">
        <v>132430</v>
      </c>
      <c r="D5064">
        <v>132105</v>
      </c>
      <c r="E5064">
        <v>132215</v>
      </c>
    </row>
    <row r="5065" spans="1:5" x14ac:dyDescent="0.25">
      <c r="A5065" s="2">
        <v>45586.5</v>
      </c>
      <c r="B5065">
        <v>132420</v>
      </c>
      <c r="C5065">
        <v>132440</v>
      </c>
      <c r="D5065">
        <v>132205</v>
      </c>
      <c r="E5065">
        <v>132380</v>
      </c>
    </row>
    <row r="5066" spans="1:5" x14ac:dyDescent="0.25">
      <c r="A5066" s="2">
        <v>45586.489583333336</v>
      </c>
      <c r="B5066">
        <v>132570</v>
      </c>
      <c r="C5066">
        <v>132585</v>
      </c>
      <c r="D5066">
        <v>132380</v>
      </c>
      <c r="E5066">
        <v>132415</v>
      </c>
    </row>
    <row r="5067" spans="1:5" x14ac:dyDescent="0.25">
      <c r="A5067" s="2">
        <v>45586.479166666664</v>
      </c>
      <c r="B5067">
        <v>132350</v>
      </c>
      <c r="C5067">
        <v>132670</v>
      </c>
      <c r="D5067">
        <v>132335</v>
      </c>
      <c r="E5067">
        <v>132575</v>
      </c>
    </row>
    <row r="5068" spans="1:5" x14ac:dyDescent="0.25">
      <c r="A5068" s="2">
        <v>45586.46875</v>
      </c>
      <c r="B5068">
        <v>132505</v>
      </c>
      <c r="C5068">
        <v>132580</v>
      </c>
      <c r="D5068">
        <v>132170</v>
      </c>
      <c r="E5068">
        <v>132345</v>
      </c>
    </row>
    <row r="5069" spans="1:5" x14ac:dyDescent="0.25">
      <c r="A5069" s="2">
        <v>45586.458333333336</v>
      </c>
      <c r="B5069">
        <v>132655</v>
      </c>
      <c r="C5069">
        <v>132845</v>
      </c>
      <c r="D5069">
        <v>132490</v>
      </c>
      <c r="E5069">
        <v>132505</v>
      </c>
    </row>
    <row r="5070" spans="1:5" x14ac:dyDescent="0.25">
      <c r="A5070" s="2">
        <v>45586.447916666664</v>
      </c>
      <c r="B5070">
        <v>132835</v>
      </c>
      <c r="C5070">
        <v>132900</v>
      </c>
      <c r="D5070">
        <v>132635</v>
      </c>
      <c r="E5070">
        <v>132655</v>
      </c>
    </row>
    <row r="5071" spans="1:5" x14ac:dyDescent="0.25">
      <c r="A5071" s="2">
        <v>45586.4375</v>
      </c>
      <c r="B5071">
        <v>132880</v>
      </c>
      <c r="C5071">
        <v>133020</v>
      </c>
      <c r="D5071">
        <v>132650</v>
      </c>
      <c r="E5071">
        <v>132835</v>
      </c>
    </row>
    <row r="5072" spans="1:5" x14ac:dyDescent="0.25">
      <c r="A5072" s="2">
        <v>45586.427083333336</v>
      </c>
      <c r="B5072">
        <v>132965</v>
      </c>
      <c r="C5072">
        <v>133075</v>
      </c>
      <c r="D5072">
        <v>132735</v>
      </c>
      <c r="E5072">
        <v>132885</v>
      </c>
    </row>
    <row r="5073" spans="1:5" x14ac:dyDescent="0.25">
      <c r="A5073" s="2">
        <v>45586.416666666664</v>
      </c>
      <c r="B5073">
        <v>132925</v>
      </c>
      <c r="C5073">
        <v>133115</v>
      </c>
      <c r="D5073">
        <v>132680</v>
      </c>
      <c r="E5073">
        <v>132965</v>
      </c>
    </row>
    <row r="5074" spans="1:5" x14ac:dyDescent="0.25">
      <c r="A5074" s="2">
        <v>45586.40625</v>
      </c>
      <c r="B5074">
        <v>132785</v>
      </c>
      <c r="C5074">
        <v>132935</v>
      </c>
      <c r="D5074">
        <v>132655</v>
      </c>
      <c r="E5074">
        <v>132920</v>
      </c>
    </row>
    <row r="5075" spans="1:5" x14ac:dyDescent="0.25">
      <c r="A5075" s="2">
        <v>45586.395833333336</v>
      </c>
      <c r="B5075">
        <v>132750</v>
      </c>
      <c r="C5075">
        <v>132850</v>
      </c>
      <c r="D5075">
        <v>132695</v>
      </c>
      <c r="E5075">
        <v>132780</v>
      </c>
    </row>
    <row r="5076" spans="1:5" x14ac:dyDescent="0.25">
      <c r="A5076" s="2">
        <v>45586.385416666664</v>
      </c>
      <c r="B5076">
        <v>132665</v>
      </c>
      <c r="C5076">
        <v>132805</v>
      </c>
      <c r="D5076">
        <v>132515</v>
      </c>
      <c r="E5076">
        <v>132750</v>
      </c>
    </row>
    <row r="5077" spans="1:5" x14ac:dyDescent="0.25">
      <c r="A5077" s="2">
        <v>45586.375</v>
      </c>
      <c r="B5077">
        <v>132140</v>
      </c>
      <c r="C5077">
        <v>132715</v>
      </c>
      <c r="D5077">
        <v>132010</v>
      </c>
      <c r="E5077">
        <v>132665</v>
      </c>
    </row>
    <row r="5078" spans="1:5" x14ac:dyDescent="0.25">
      <c r="A5078" s="2">
        <v>45583.760416666664</v>
      </c>
      <c r="B5078">
        <v>132560</v>
      </c>
      <c r="C5078">
        <v>132560</v>
      </c>
      <c r="D5078">
        <v>132310</v>
      </c>
      <c r="E5078">
        <v>132310</v>
      </c>
    </row>
    <row r="5079" spans="1:5" x14ac:dyDescent="0.25">
      <c r="A5079" s="2">
        <v>45583.75</v>
      </c>
      <c r="B5079">
        <v>132605</v>
      </c>
      <c r="C5079">
        <v>132610</v>
      </c>
      <c r="D5079">
        <v>132465</v>
      </c>
      <c r="E5079">
        <v>132560</v>
      </c>
    </row>
    <row r="5080" spans="1:5" x14ac:dyDescent="0.25">
      <c r="A5080" s="2">
        <v>45583.739583333336</v>
      </c>
      <c r="B5080">
        <v>132505</v>
      </c>
      <c r="C5080">
        <v>132630</v>
      </c>
      <c r="D5080">
        <v>132490</v>
      </c>
      <c r="E5080">
        <v>132600</v>
      </c>
    </row>
    <row r="5081" spans="1:5" x14ac:dyDescent="0.25">
      <c r="A5081" s="2">
        <v>45583.729166666664</v>
      </c>
      <c r="B5081">
        <v>132485</v>
      </c>
      <c r="C5081">
        <v>132520</v>
      </c>
      <c r="D5081">
        <v>132445</v>
      </c>
      <c r="E5081">
        <v>132505</v>
      </c>
    </row>
    <row r="5082" spans="1:5" x14ac:dyDescent="0.25">
      <c r="A5082" s="2">
        <v>45583.71875</v>
      </c>
      <c r="B5082">
        <v>132595</v>
      </c>
      <c r="C5082">
        <v>132600</v>
      </c>
      <c r="D5082">
        <v>132425</v>
      </c>
      <c r="E5082">
        <v>132485</v>
      </c>
    </row>
    <row r="5083" spans="1:5" x14ac:dyDescent="0.25">
      <c r="A5083" s="2">
        <v>45583.708333333336</v>
      </c>
      <c r="B5083">
        <v>132675</v>
      </c>
      <c r="C5083">
        <v>132785</v>
      </c>
      <c r="D5083">
        <v>132540</v>
      </c>
      <c r="E5083">
        <v>132600</v>
      </c>
    </row>
    <row r="5084" spans="1:5" x14ac:dyDescent="0.25">
      <c r="A5084" s="2">
        <v>45583.697916666664</v>
      </c>
      <c r="B5084">
        <v>132425</v>
      </c>
      <c r="C5084">
        <v>132690</v>
      </c>
      <c r="D5084">
        <v>132415</v>
      </c>
      <c r="E5084">
        <v>132675</v>
      </c>
    </row>
    <row r="5085" spans="1:5" x14ac:dyDescent="0.25">
      <c r="A5085" s="2">
        <v>45583.6875</v>
      </c>
      <c r="B5085">
        <v>132410</v>
      </c>
      <c r="C5085">
        <v>132450</v>
      </c>
      <c r="D5085">
        <v>132340</v>
      </c>
      <c r="E5085">
        <v>132420</v>
      </c>
    </row>
    <row r="5086" spans="1:5" x14ac:dyDescent="0.25">
      <c r="A5086" s="2">
        <v>45583.677083333336</v>
      </c>
      <c r="B5086">
        <v>132470</v>
      </c>
      <c r="C5086">
        <v>132470</v>
      </c>
      <c r="D5086">
        <v>132335</v>
      </c>
      <c r="E5086">
        <v>132415</v>
      </c>
    </row>
    <row r="5087" spans="1:5" x14ac:dyDescent="0.25">
      <c r="A5087" s="2">
        <v>45583.666666666664</v>
      </c>
      <c r="B5087">
        <v>132475</v>
      </c>
      <c r="C5087">
        <v>132480</v>
      </c>
      <c r="D5087">
        <v>132380</v>
      </c>
      <c r="E5087">
        <v>132470</v>
      </c>
    </row>
    <row r="5088" spans="1:5" x14ac:dyDescent="0.25">
      <c r="A5088" s="2">
        <v>45583.65625</v>
      </c>
      <c r="B5088">
        <v>132360</v>
      </c>
      <c r="C5088">
        <v>132505</v>
      </c>
      <c r="D5088">
        <v>132355</v>
      </c>
      <c r="E5088">
        <v>132475</v>
      </c>
    </row>
    <row r="5089" spans="1:5" x14ac:dyDescent="0.25">
      <c r="A5089" s="2">
        <v>45583.645833333336</v>
      </c>
      <c r="B5089">
        <v>132365</v>
      </c>
      <c r="C5089">
        <v>132375</v>
      </c>
      <c r="D5089">
        <v>132305</v>
      </c>
      <c r="E5089">
        <v>132355</v>
      </c>
    </row>
    <row r="5090" spans="1:5" x14ac:dyDescent="0.25">
      <c r="A5090" s="2">
        <v>45583.635416666664</v>
      </c>
      <c r="B5090">
        <v>132320</v>
      </c>
      <c r="C5090">
        <v>132405</v>
      </c>
      <c r="D5090">
        <v>132280</v>
      </c>
      <c r="E5090">
        <v>132370</v>
      </c>
    </row>
    <row r="5091" spans="1:5" x14ac:dyDescent="0.25">
      <c r="A5091" s="2">
        <v>45583.625</v>
      </c>
      <c r="B5091">
        <v>132230</v>
      </c>
      <c r="C5091">
        <v>132355</v>
      </c>
      <c r="D5091">
        <v>132155</v>
      </c>
      <c r="E5091">
        <v>132325</v>
      </c>
    </row>
    <row r="5092" spans="1:5" x14ac:dyDescent="0.25">
      <c r="A5092" s="2">
        <v>45583.614583333336</v>
      </c>
      <c r="B5092">
        <v>132285</v>
      </c>
      <c r="C5092">
        <v>132300</v>
      </c>
      <c r="D5092">
        <v>132175</v>
      </c>
      <c r="E5092">
        <v>132230</v>
      </c>
    </row>
    <row r="5093" spans="1:5" x14ac:dyDescent="0.25">
      <c r="A5093" s="2">
        <v>45583.604166666664</v>
      </c>
      <c r="B5093">
        <v>132390</v>
      </c>
      <c r="C5093">
        <v>132410</v>
      </c>
      <c r="D5093">
        <v>132175</v>
      </c>
      <c r="E5093">
        <v>132280</v>
      </c>
    </row>
    <row r="5094" spans="1:5" x14ac:dyDescent="0.25">
      <c r="A5094" s="2">
        <v>45583.59375</v>
      </c>
      <c r="B5094">
        <v>132435</v>
      </c>
      <c r="C5094">
        <v>132480</v>
      </c>
      <c r="D5094">
        <v>132370</v>
      </c>
      <c r="E5094">
        <v>132395</v>
      </c>
    </row>
    <row r="5095" spans="1:5" x14ac:dyDescent="0.25">
      <c r="A5095" s="2">
        <v>45583.583333333336</v>
      </c>
      <c r="B5095">
        <v>132375</v>
      </c>
      <c r="C5095">
        <v>132465</v>
      </c>
      <c r="D5095">
        <v>132365</v>
      </c>
      <c r="E5095">
        <v>132435</v>
      </c>
    </row>
    <row r="5096" spans="1:5" x14ac:dyDescent="0.25">
      <c r="A5096" s="2">
        <v>45583.572916666664</v>
      </c>
      <c r="B5096">
        <v>132430</v>
      </c>
      <c r="C5096">
        <v>132465</v>
      </c>
      <c r="D5096">
        <v>132345</v>
      </c>
      <c r="E5096">
        <v>132370</v>
      </c>
    </row>
    <row r="5097" spans="1:5" x14ac:dyDescent="0.25">
      <c r="A5097" s="2">
        <v>45583.5625</v>
      </c>
      <c r="B5097">
        <v>132520</v>
      </c>
      <c r="C5097">
        <v>132530</v>
      </c>
      <c r="D5097">
        <v>132415</v>
      </c>
      <c r="E5097">
        <v>132430</v>
      </c>
    </row>
    <row r="5098" spans="1:5" x14ac:dyDescent="0.25">
      <c r="A5098" s="2">
        <v>45583.552083333336</v>
      </c>
      <c r="B5098">
        <v>132330</v>
      </c>
      <c r="C5098">
        <v>132530</v>
      </c>
      <c r="D5098">
        <v>132295</v>
      </c>
      <c r="E5098">
        <v>132520</v>
      </c>
    </row>
    <row r="5099" spans="1:5" x14ac:dyDescent="0.25">
      <c r="A5099" s="2">
        <v>45583.541666666664</v>
      </c>
      <c r="B5099">
        <v>132330</v>
      </c>
      <c r="C5099">
        <v>132355</v>
      </c>
      <c r="D5099">
        <v>132250</v>
      </c>
      <c r="E5099">
        <v>132325</v>
      </c>
    </row>
    <row r="5100" spans="1:5" x14ac:dyDescent="0.25">
      <c r="A5100" s="2">
        <v>45583.53125</v>
      </c>
      <c r="B5100">
        <v>132280</v>
      </c>
      <c r="C5100">
        <v>132345</v>
      </c>
      <c r="D5100">
        <v>132205</v>
      </c>
      <c r="E5100">
        <v>132330</v>
      </c>
    </row>
    <row r="5101" spans="1:5" x14ac:dyDescent="0.25">
      <c r="A5101" s="2">
        <v>45583.520833333336</v>
      </c>
      <c r="B5101">
        <v>132285</v>
      </c>
      <c r="C5101">
        <v>132385</v>
      </c>
      <c r="D5101">
        <v>132220</v>
      </c>
      <c r="E5101">
        <v>132280</v>
      </c>
    </row>
    <row r="5102" spans="1:5" x14ac:dyDescent="0.25">
      <c r="A5102" s="2">
        <v>45583.510416666664</v>
      </c>
      <c r="B5102">
        <v>132260</v>
      </c>
      <c r="C5102">
        <v>132330</v>
      </c>
      <c r="D5102">
        <v>132150</v>
      </c>
      <c r="E5102">
        <v>132290</v>
      </c>
    </row>
    <row r="5103" spans="1:5" x14ac:dyDescent="0.25">
      <c r="A5103" s="2">
        <v>45583.5</v>
      </c>
      <c r="B5103">
        <v>132555</v>
      </c>
      <c r="C5103">
        <v>132565</v>
      </c>
      <c r="D5103">
        <v>132205</v>
      </c>
      <c r="E5103">
        <v>132255</v>
      </c>
    </row>
    <row r="5104" spans="1:5" x14ac:dyDescent="0.25">
      <c r="A5104" s="2">
        <v>45583.489583333336</v>
      </c>
      <c r="B5104">
        <v>132780</v>
      </c>
      <c r="C5104">
        <v>132810</v>
      </c>
      <c r="D5104">
        <v>132540</v>
      </c>
      <c r="E5104">
        <v>132555</v>
      </c>
    </row>
    <row r="5105" spans="1:5" x14ac:dyDescent="0.25">
      <c r="A5105" s="2">
        <v>45583.479166666664</v>
      </c>
      <c r="B5105">
        <v>132205</v>
      </c>
      <c r="C5105">
        <v>132830</v>
      </c>
      <c r="D5105">
        <v>132195</v>
      </c>
      <c r="E5105">
        <v>132775</v>
      </c>
    </row>
    <row r="5106" spans="1:5" x14ac:dyDescent="0.25">
      <c r="A5106" s="2">
        <v>45583.46875</v>
      </c>
      <c r="B5106">
        <v>132175</v>
      </c>
      <c r="C5106">
        <v>132295</v>
      </c>
      <c r="D5106">
        <v>132120</v>
      </c>
      <c r="E5106">
        <v>132205</v>
      </c>
    </row>
    <row r="5107" spans="1:5" x14ac:dyDescent="0.25">
      <c r="A5107" s="2">
        <v>45583.458333333336</v>
      </c>
      <c r="B5107">
        <v>132405</v>
      </c>
      <c r="C5107">
        <v>132480</v>
      </c>
      <c r="D5107">
        <v>132155</v>
      </c>
      <c r="E5107">
        <v>132180</v>
      </c>
    </row>
    <row r="5108" spans="1:5" x14ac:dyDescent="0.25">
      <c r="A5108" s="2">
        <v>45583.447916666664</v>
      </c>
      <c r="B5108">
        <v>132880</v>
      </c>
      <c r="C5108">
        <v>132905</v>
      </c>
      <c r="D5108">
        <v>132350</v>
      </c>
      <c r="E5108">
        <v>132410</v>
      </c>
    </row>
    <row r="5109" spans="1:5" x14ac:dyDescent="0.25">
      <c r="A5109" s="2">
        <v>45583.4375</v>
      </c>
      <c r="B5109">
        <v>133535</v>
      </c>
      <c r="C5109">
        <v>133565</v>
      </c>
      <c r="D5109">
        <v>132815</v>
      </c>
      <c r="E5109">
        <v>132885</v>
      </c>
    </row>
    <row r="5110" spans="1:5" x14ac:dyDescent="0.25">
      <c r="A5110" s="2">
        <v>45583.427083333336</v>
      </c>
      <c r="B5110">
        <v>133640</v>
      </c>
      <c r="C5110">
        <v>133820</v>
      </c>
      <c r="D5110">
        <v>133435</v>
      </c>
      <c r="E5110">
        <v>133540</v>
      </c>
    </row>
    <row r="5111" spans="1:5" x14ac:dyDescent="0.25">
      <c r="A5111" s="2">
        <v>45583.416666666664</v>
      </c>
      <c r="B5111">
        <v>133500</v>
      </c>
      <c r="C5111">
        <v>133725</v>
      </c>
      <c r="D5111">
        <v>133415</v>
      </c>
      <c r="E5111">
        <v>133645</v>
      </c>
    </row>
    <row r="5112" spans="1:5" x14ac:dyDescent="0.25">
      <c r="A5112" s="2">
        <v>45583.40625</v>
      </c>
      <c r="B5112">
        <v>133455</v>
      </c>
      <c r="C5112">
        <v>133610</v>
      </c>
      <c r="D5112">
        <v>133360</v>
      </c>
      <c r="E5112">
        <v>133495</v>
      </c>
    </row>
    <row r="5113" spans="1:5" x14ac:dyDescent="0.25">
      <c r="A5113" s="2">
        <v>45583.395833333336</v>
      </c>
      <c r="B5113">
        <v>133105</v>
      </c>
      <c r="C5113">
        <v>133475</v>
      </c>
      <c r="D5113">
        <v>133045</v>
      </c>
      <c r="E5113">
        <v>133455</v>
      </c>
    </row>
    <row r="5114" spans="1:5" x14ac:dyDescent="0.25">
      <c r="A5114" s="2">
        <v>45583.385416666664</v>
      </c>
      <c r="B5114">
        <v>132945</v>
      </c>
      <c r="C5114">
        <v>133115</v>
      </c>
      <c r="D5114">
        <v>132900</v>
      </c>
      <c r="E5114">
        <v>133105</v>
      </c>
    </row>
    <row r="5115" spans="1:5" x14ac:dyDescent="0.25">
      <c r="A5115" s="2">
        <v>45583.375</v>
      </c>
      <c r="B5115">
        <v>133470</v>
      </c>
      <c r="C5115">
        <v>133650</v>
      </c>
      <c r="D5115">
        <v>132770</v>
      </c>
      <c r="E5115">
        <v>132945</v>
      </c>
    </row>
    <row r="5116" spans="1:5" x14ac:dyDescent="0.25">
      <c r="A5116" s="2">
        <v>45582.760416666664</v>
      </c>
      <c r="B5116">
        <v>132975</v>
      </c>
      <c r="C5116">
        <v>133080</v>
      </c>
      <c r="D5116">
        <v>132935</v>
      </c>
      <c r="E5116">
        <v>133020</v>
      </c>
    </row>
    <row r="5117" spans="1:5" x14ac:dyDescent="0.25">
      <c r="A5117" s="2">
        <v>45582.75</v>
      </c>
      <c r="B5117">
        <v>132920</v>
      </c>
      <c r="C5117">
        <v>132985</v>
      </c>
      <c r="D5117">
        <v>132890</v>
      </c>
      <c r="E5117">
        <v>132970</v>
      </c>
    </row>
    <row r="5118" spans="1:5" x14ac:dyDescent="0.25">
      <c r="A5118" s="2">
        <v>45582.739583333336</v>
      </c>
      <c r="B5118">
        <v>132915</v>
      </c>
      <c r="C5118">
        <v>132990</v>
      </c>
      <c r="D5118">
        <v>132890</v>
      </c>
      <c r="E5118">
        <v>132920</v>
      </c>
    </row>
    <row r="5119" spans="1:5" x14ac:dyDescent="0.25">
      <c r="A5119" s="2">
        <v>45582.729166666664</v>
      </c>
      <c r="B5119">
        <v>132850</v>
      </c>
      <c r="C5119">
        <v>132930</v>
      </c>
      <c r="D5119">
        <v>132830</v>
      </c>
      <c r="E5119">
        <v>132920</v>
      </c>
    </row>
    <row r="5120" spans="1:5" x14ac:dyDescent="0.25">
      <c r="A5120" s="2">
        <v>45582.71875</v>
      </c>
      <c r="B5120">
        <v>132840</v>
      </c>
      <c r="C5120">
        <v>132900</v>
      </c>
      <c r="D5120">
        <v>132830</v>
      </c>
      <c r="E5120">
        <v>132855</v>
      </c>
    </row>
    <row r="5121" spans="1:5" x14ac:dyDescent="0.25">
      <c r="A5121" s="2">
        <v>45582.708333333336</v>
      </c>
      <c r="B5121">
        <v>132970</v>
      </c>
      <c r="C5121">
        <v>132970</v>
      </c>
      <c r="D5121">
        <v>132825</v>
      </c>
      <c r="E5121">
        <v>132845</v>
      </c>
    </row>
    <row r="5122" spans="1:5" x14ac:dyDescent="0.25">
      <c r="A5122" s="2">
        <v>45582.697916666664</v>
      </c>
      <c r="B5122">
        <v>132955</v>
      </c>
      <c r="C5122">
        <v>132990</v>
      </c>
      <c r="D5122">
        <v>132905</v>
      </c>
      <c r="E5122">
        <v>132965</v>
      </c>
    </row>
    <row r="5123" spans="1:5" x14ac:dyDescent="0.25">
      <c r="A5123" s="2">
        <v>45582.6875</v>
      </c>
      <c r="B5123">
        <v>132920</v>
      </c>
      <c r="C5123">
        <v>132980</v>
      </c>
      <c r="D5123">
        <v>132860</v>
      </c>
      <c r="E5123">
        <v>132955</v>
      </c>
    </row>
    <row r="5124" spans="1:5" x14ac:dyDescent="0.25">
      <c r="A5124" s="2">
        <v>45582.677083333336</v>
      </c>
      <c r="B5124">
        <v>132930</v>
      </c>
      <c r="C5124">
        <v>132950</v>
      </c>
      <c r="D5124">
        <v>132875</v>
      </c>
      <c r="E5124">
        <v>132920</v>
      </c>
    </row>
    <row r="5125" spans="1:5" x14ac:dyDescent="0.25">
      <c r="A5125" s="2">
        <v>45582.666666666664</v>
      </c>
      <c r="B5125">
        <v>132830</v>
      </c>
      <c r="C5125">
        <v>132945</v>
      </c>
      <c r="D5125">
        <v>132825</v>
      </c>
      <c r="E5125">
        <v>132935</v>
      </c>
    </row>
    <row r="5126" spans="1:5" x14ac:dyDescent="0.25">
      <c r="A5126" s="2">
        <v>45582.65625</v>
      </c>
      <c r="B5126">
        <v>132935</v>
      </c>
      <c r="C5126">
        <v>132950</v>
      </c>
      <c r="D5126">
        <v>132800</v>
      </c>
      <c r="E5126">
        <v>132825</v>
      </c>
    </row>
    <row r="5127" spans="1:5" x14ac:dyDescent="0.25">
      <c r="A5127" s="2">
        <v>45582.645833333336</v>
      </c>
      <c r="B5127">
        <v>132915</v>
      </c>
      <c r="C5127">
        <v>132995</v>
      </c>
      <c r="D5127">
        <v>132855</v>
      </c>
      <c r="E5127">
        <v>132935</v>
      </c>
    </row>
    <row r="5128" spans="1:5" x14ac:dyDescent="0.25">
      <c r="A5128" s="2">
        <v>45582.635416666664</v>
      </c>
      <c r="B5128">
        <v>132910</v>
      </c>
      <c r="C5128">
        <v>132960</v>
      </c>
      <c r="D5128">
        <v>132860</v>
      </c>
      <c r="E5128">
        <v>132915</v>
      </c>
    </row>
    <row r="5129" spans="1:5" x14ac:dyDescent="0.25">
      <c r="A5129" s="2">
        <v>45582.625</v>
      </c>
      <c r="B5129">
        <v>132915</v>
      </c>
      <c r="C5129">
        <v>132950</v>
      </c>
      <c r="D5129">
        <v>132835</v>
      </c>
      <c r="E5129">
        <v>132910</v>
      </c>
    </row>
    <row r="5130" spans="1:5" x14ac:dyDescent="0.25">
      <c r="A5130" s="2">
        <v>45582.614583333336</v>
      </c>
      <c r="B5130">
        <v>132775</v>
      </c>
      <c r="C5130">
        <v>132985</v>
      </c>
      <c r="D5130">
        <v>132760</v>
      </c>
      <c r="E5130">
        <v>132915</v>
      </c>
    </row>
    <row r="5131" spans="1:5" x14ac:dyDescent="0.25">
      <c r="A5131" s="2">
        <v>45582.604166666664</v>
      </c>
      <c r="B5131">
        <v>132710</v>
      </c>
      <c r="C5131">
        <v>132840</v>
      </c>
      <c r="D5131">
        <v>132655</v>
      </c>
      <c r="E5131">
        <v>132775</v>
      </c>
    </row>
    <row r="5132" spans="1:5" x14ac:dyDescent="0.25">
      <c r="A5132" s="2">
        <v>45582.59375</v>
      </c>
      <c r="B5132">
        <v>132775</v>
      </c>
      <c r="C5132">
        <v>132800</v>
      </c>
      <c r="D5132">
        <v>132670</v>
      </c>
      <c r="E5132">
        <v>132710</v>
      </c>
    </row>
    <row r="5133" spans="1:5" x14ac:dyDescent="0.25">
      <c r="A5133" s="2">
        <v>45582.583333333336</v>
      </c>
      <c r="B5133">
        <v>132770</v>
      </c>
      <c r="C5133">
        <v>132820</v>
      </c>
      <c r="D5133">
        <v>132665</v>
      </c>
      <c r="E5133">
        <v>132780</v>
      </c>
    </row>
    <row r="5134" spans="1:5" x14ac:dyDescent="0.25">
      <c r="A5134" s="2">
        <v>45582.572916666664</v>
      </c>
      <c r="B5134">
        <v>132700</v>
      </c>
      <c r="C5134">
        <v>132795</v>
      </c>
      <c r="D5134">
        <v>132635</v>
      </c>
      <c r="E5134">
        <v>132770</v>
      </c>
    </row>
    <row r="5135" spans="1:5" x14ac:dyDescent="0.25">
      <c r="A5135" s="2">
        <v>45582.5625</v>
      </c>
      <c r="B5135">
        <v>132505</v>
      </c>
      <c r="C5135">
        <v>132730</v>
      </c>
      <c r="D5135">
        <v>132485</v>
      </c>
      <c r="E5135">
        <v>132700</v>
      </c>
    </row>
    <row r="5136" spans="1:5" x14ac:dyDescent="0.25">
      <c r="A5136" s="2">
        <v>45582.552083333336</v>
      </c>
      <c r="B5136">
        <v>132485</v>
      </c>
      <c r="C5136">
        <v>132540</v>
      </c>
      <c r="D5136">
        <v>132375</v>
      </c>
      <c r="E5136">
        <v>132505</v>
      </c>
    </row>
    <row r="5137" spans="1:5" x14ac:dyDescent="0.25">
      <c r="A5137" s="2">
        <v>45582.541666666664</v>
      </c>
      <c r="B5137">
        <v>132560</v>
      </c>
      <c r="C5137">
        <v>132565</v>
      </c>
      <c r="D5137">
        <v>132405</v>
      </c>
      <c r="E5137">
        <v>132485</v>
      </c>
    </row>
    <row r="5138" spans="1:5" x14ac:dyDescent="0.25">
      <c r="A5138" s="2">
        <v>45582.53125</v>
      </c>
      <c r="B5138">
        <v>132680</v>
      </c>
      <c r="C5138">
        <v>132685</v>
      </c>
      <c r="D5138">
        <v>132545</v>
      </c>
      <c r="E5138">
        <v>132565</v>
      </c>
    </row>
    <row r="5139" spans="1:5" x14ac:dyDescent="0.25">
      <c r="A5139" s="2">
        <v>45582.520833333336</v>
      </c>
      <c r="B5139">
        <v>132815</v>
      </c>
      <c r="C5139">
        <v>132885</v>
      </c>
      <c r="D5139">
        <v>132665</v>
      </c>
      <c r="E5139">
        <v>132680</v>
      </c>
    </row>
    <row r="5140" spans="1:5" x14ac:dyDescent="0.25">
      <c r="A5140" s="2">
        <v>45582.510416666664</v>
      </c>
      <c r="B5140">
        <v>132745</v>
      </c>
      <c r="C5140">
        <v>132855</v>
      </c>
      <c r="D5140">
        <v>132670</v>
      </c>
      <c r="E5140">
        <v>132815</v>
      </c>
    </row>
    <row r="5141" spans="1:5" x14ac:dyDescent="0.25">
      <c r="A5141" s="2">
        <v>45582.5</v>
      </c>
      <c r="B5141">
        <v>132710</v>
      </c>
      <c r="C5141">
        <v>132790</v>
      </c>
      <c r="D5141">
        <v>132630</v>
      </c>
      <c r="E5141">
        <v>132750</v>
      </c>
    </row>
    <row r="5142" spans="1:5" x14ac:dyDescent="0.25">
      <c r="A5142" s="2">
        <v>45582.489583333336</v>
      </c>
      <c r="B5142">
        <v>132590</v>
      </c>
      <c r="C5142">
        <v>132730</v>
      </c>
      <c r="D5142">
        <v>132510</v>
      </c>
      <c r="E5142">
        <v>132710</v>
      </c>
    </row>
    <row r="5143" spans="1:5" x14ac:dyDescent="0.25">
      <c r="A5143" s="2">
        <v>45582.479166666664</v>
      </c>
      <c r="B5143">
        <v>132460</v>
      </c>
      <c r="C5143">
        <v>132700</v>
      </c>
      <c r="D5143">
        <v>132455</v>
      </c>
      <c r="E5143">
        <v>132595</v>
      </c>
    </row>
    <row r="5144" spans="1:5" x14ac:dyDescent="0.25">
      <c r="A5144" s="2">
        <v>45582.46875</v>
      </c>
      <c r="B5144">
        <v>132565</v>
      </c>
      <c r="C5144">
        <v>132690</v>
      </c>
      <c r="D5144">
        <v>132450</v>
      </c>
      <c r="E5144">
        <v>132455</v>
      </c>
    </row>
    <row r="5145" spans="1:5" x14ac:dyDescent="0.25">
      <c r="A5145" s="2">
        <v>45582.458333333336</v>
      </c>
      <c r="B5145">
        <v>132510</v>
      </c>
      <c r="C5145">
        <v>132805</v>
      </c>
      <c r="D5145">
        <v>132470</v>
      </c>
      <c r="E5145">
        <v>132565</v>
      </c>
    </row>
    <row r="5146" spans="1:5" x14ac:dyDescent="0.25">
      <c r="A5146" s="2">
        <v>45582.447916666664</v>
      </c>
      <c r="B5146">
        <v>132330</v>
      </c>
      <c r="C5146">
        <v>132640</v>
      </c>
      <c r="D5146">
        <v>132245</v>
      </c>
      <c r="E5146">
        <v>132505</v>
      </c>
    </row>
    <row r="5147" spans="1:5" x14ac:dyDescent="0.25">
      <c r="A5147" s="2">
        <v>45582.4375</v>
      </c>
      <c r="B5147">
        <v>132140</v>
      </c>
      <c r="C5147">
        <v>132415</v>
      </c>
      <c r="D5147">
        <v>131960</v>
      </c>
      <c r="E5147">
        <v>132330</v>
      </c>
    </row>
    <row r="5148" spans="1:5" x14ac:dyDescent="0.25">
      <c r="A5148" s="2">
        <v>45582.427083333336</v>
      </c>
      <c r="B5148">
        <v>132100</v>
      </c>
      <c r="C5148">
        <v>132145</v>
      </c>
      <c r="D5148">
        <v>131940</v>
      </c>
      <c r="E5148">
        <v>132140</v>
      </c>
    </row>
    <row r="5149" spans="1:5" x14ac:dyDescent="0.25">
      <c r="A5149" s="2">
        <v>45582.416666666664</v>
      </c>
      <c r="B5149">
        <v>132280</v>
      </c>
      <c r="C5149">
        <v>132335</v>
      </c>
      <c r="D5149">
        <v>132075</v>
      </c>
      <c r="E5149">
        <v>132100</v>
      </c>
    </row>
    <row r="5150" spans="1:5" x14ac:dyDescent="0.25">
      <c r="A5150" s="2">
        <v>45582.40625</v>
      </c>
      <c r="B5150">
        <v>132425</v>
      </c>
      <c r="C5150">
        <v>132445</v>
      </c>
      <c r="D5150">
        <v>132235</v>
      </c>
      <c r="E5150">
        <v>132285</v>
      </c>
    </row>
    <row r="5151" spans="1:5" x14ac:dyDescent="0.25">
      <c r="A5151" s="2">
        <v>45582.395833333336</v>
      </c>
      <c r="B5151">
        <v>132615</v>
      </c>
      <c r="C5151">
        <v>132745</v>
      </c>
      <c r="D5151">
        <v>132350</v>
      </c>
      <c r="E5151">
        <v>132430</v>
      </c>
    </row>
    <row r="5152" spans="1:5" x14ac:dyDescent="0.25">
      <c r="A5152" s="2">
        <v>45582.385416666664</v>
      </c>
      <c r="B5152">
        <v>132820</v>
      </c>
      <c r="C5152">
        <v>132825</v>
      </c>
      <c r="D5152">
        <v>132520</v>
      </c>
      <c r="E5152">
        <v>132615</v>
      </c>
    </row>
    <row r="5153" spans="1:5" x14ac:dyDescent="0.25">
      <c r="A5153" s="2">
        <v>45582.375</v>
      </c>
      <c r="B5153">
        <v>133340</v>
      </c>
      <c r="C5153">
        <v>133430</v>
      </c>
      <c r="D5153">
        <v>132670</v>
      </c>
      <c r="E5153">
        <v>132820</v>
      </c>
    </row>
    <row r="5154" spans="1:5" x14ac:dyDescent="0.25">
      <c r="A5154" s="2">
        <v>45581.760416666664</v>
      </c>
      <c r="B5154">
        <v>133525</v>
      </c>
      <c r="C5154">
        <v>133585</v>
      </c>
      <c r="D5154">
        <v>133465</v>
      </c>
      <c r="E5154">
        <v>133465</v>
      </c>
    </row>
    <row r="5155" spans="1:5" x14ac:dyDescent="0.25">
      <c r="A5155" s="2">
        <v>45581.75</v>
      </c>
      <c r="B5155">
        <v>133655</v>
      </c>
      <c r="C5155">
        <v>133685</v>
      </c>
      <c r="D5155">
        <v>133505</v>
      </c>
      <c r="E5155">
        <v>133520</v>
      </c>
    </row>
    <row r="5156" spans="1:5" x14ac:dyDescent="0.25">
      <c r="A5156" s="2">
        <v>45581.739583333336</v>
      </c>
      <c r="B5156">
        <v>133630</v>
      </c>
      <c r="C5156">
        <v>133720</v>
      </c>
      <c r="D5156">
        <v>133615</v>
      </c>
      <c r="E5156">
        <v>133660</v>
      </c>
    </row>
    <row r="5157" spans="1:5" x14ac:dyDescent="0.25">
      <c r="A5157" s="2">
        <v>45581.729166666664</v>
      </c>
      <c r="B5157">
        <v>133710</v>
      </c>
      <c r="C5157">
        <v>133715</v>
      </c>
      <c r="D5157">
        <v>133610</v>
      </c>
      <c r="E5157">
        <v>133635</v>
      </c>
    </row>
    <row r="5158" spans="1:5" x14ac:dyDescent="0.25">
      <c r="A5158" s="2">
        <v>45581.71875</v>
      </c>
      <c r="B5158">
        <v>133775</v>
      </c>
      <c r="C5158">
        <v>133775</v>
      </c>
      <c r="D5158">
        <v>133660</v>
      </c>
      <c r="E5158">
        <v>133705</v>
      </c>
    </row>
    <row r="5159" spans="1:5" x14ac:dyDescent="0.25">
      <c r="A5159" s="2">
        <v>45581.708333333336</v>
      </c>
      <c r="B5159">
        <v>133690</v>
      </c>
      <c r="C5159">
        <v>133870</v>
      </c>
      <c r="D5159">
        <v>133615</v>
      </c>
      <c r="E5159">
        <v>133775</v>
      </c>
    </row>
    <row r="5160" spans="1:5" x14ac:dyDescent="0.25">
      <c r="A5160" s="2">
        <v>45581.697916666664</v>
      </c>
      <c r="B5160">
        <v>133760</v>
      </c>
      <c r="C5160">
        <v>133780</v>
      </c>
      <c r="D5160">
        <v>133640</v>
      </c>
      <c r="E5160">
        <v>133685</v>
      </c>
    </row>
    <row r="5161" spans="1:5" x14ac:dyDescent="0.25">
      <c r="A5161" s="2">
        <v>45581.6875</v>
      </c>
      <c r="B5161">
        <v>133765</v>
      </c>
      <c r="C5161">
        <v>133800</v>
      </c>
      <c r="D5161">
        <v>133680</v>
      </c>
      <c r="E5161">
        <v>133755</v>
      </c>
    </row>
    <row r="5162" spans="1:5" x14ac:dyDescent="0.25">
      <c r="A5162" s="2">
        <v>45581.677083333336</v>
      </c>
      <c r="B5162">
        <v>133750</v>
      </c>
      <c r="C5162">
        <v>133800</v>
      </c>
      <c r="D5162">
        <v>133660</v>
      </c>
      <c r="E5162">
        <v>133760</v>
      </c>
    </row>
    <row r="5163" spans="1:5" x14ac:dyDescent="0.25">
      <c r="A5163" s="2">
        <v>45581.666666666664</v>
      </c>
      <c r="B5163">
        <v>133835</v>
      </c>
      <c r="C5163">
        <v>133875</v>
      </c>
      <c r="D5163">
        <v>133670</v>
      </c>
      <c r="E5163">
        <v>133745</v>
      </c>
    </row>
    <row r="5164" spans="1:5" x14ac:dyDescent="0.25">
      <c r="A5164" s="2">
        <v>45581.65625</v>
      </c>
      <c r="B5164">
        <v>133980</v>
      </c>
      <c r="C5164">
        <v>133985</v>
      </c>
      <c r="D5164">
        <v>133785</v>
      </c>
      <c r="E5164">
        <v>133830</v>
      </c>
    </row>
    <row r="5165" spans="1:5" x14ac:dyDescent="0.25">
      <c r="A5165" s="2">
        <v>45581.645833333336</v>
      </c>
      <c r="B5165">
        <v>133965</v>
      </c>
      <c r="C5165">
        <v>134100</v>
      </c>
      <c r="D5165">
        <v>133895</v>
      </c>
      <c r="E5165">
        <v>133980</v>
      </c>
    </row>
    <row r="5166" spans="1:5" x14ac:dyDescent="0.25">
      <c r="A5166" s="2">
        <v>45581.635416666664</v>
      </c>
      <c r="B5166">
        <v>134080</v>
      </c>
      <c r="C5166">
        <v>134135</v>
      </c>
      <c r="D5166">
        <v>133845</v>
      </c>
      <c r="E5166">
        <v>133965</v>
      </c>
    </row>
    <row r="5167" spans="1:5" x14ac:dyDescent="0.25">
      <c r="A5167" s="2">
        <v>45581.625</v>
      </c>
      <c r="B5167">
        <v>134200</v>
      </c>
      <c r="C5167">
        <v>134255</v>
      </c>
      <c r="D5167">
        <v>134055</v>
      </c>
      <c r="E5167">
        <v>134080</v>
      </c>
    </row>
    <row r="5168" spans="1:5" x14ac:dyDescent="0.25">
      <c r="A5168" s="2">
        <v>45581.614583333336</v>
      </c>
      <c r="B5168">
        <v>134255</v>
      </c>
      <c r="C5168">
        <v>134255</v>
      </c>
      <c r="D5168">
        <v>134115</v>
      </c>
      <c r="E5168">
        <v>134205</v>
      </c>
    </row>
    <row r="5169" spans="1:5" x14ac:dyDescent="0.25">
      <c r="A5169" s="2">
        <v>45581.604166666664</v>
      </c>
      <c r="B5169">
        <v>134255</v>
      </c>
      <c r="C5169">
        <v>134360</v>
      </c>
      <c r="D5169">
        <v>134170</v>
      </c>
      <c r="E5169">
        <v>134255</v>
      </c>
    </row>
    <row r="5170" spans="1:5" x14ac:dyDescent="0.25">
      <c r="A5170" s="2">
        <v>45581.59375</v>
      </c>
      <c r="B5170">
        <v>134015</v>
      </c>
      <c r="C5170">
        <v>134260</v>
      </c>
      <c r="D5170">
        <v>133970</v>
      </c>
      <c r="E5170">
        <v>134255</v>
      </c>
    </row>
    <row r="5171" spans="1:5" x14ac:dyDescent="0.25">
      <c r="A5171" s="2">
        <v>45581.583333333336</v>
      </c>
      <c r="B5171">
        <v>133810</v>
      </c>
      <c r="C5171">
        <v>134075</v>
      </c>
      <c r="D5171">
        <v>133795</v>
      </c>
      <c r="E5171">
        <v>134010</v>
      </c>
    </row>
    <row r="5172" spans="1:5" x14ac:dyDescent="0.25">
      <c r="A5172" s="2">
        <v>45581.572916666664</v>
      </c>
      <c r="B5172">
        <v>133845</v>
      </c>
      <c r="C5172">
        <v>133890</v>
      </c>
      <c r="D5172">
        <v>133680</v>
      </c>
      <c r="E5172">
        <v>133810</v>
      </c>
    </row>
    <row r="5173" spans="1:5" x14ac:dyDescent="0.25">
      <c r="A5173" s="2">
        <v>45581.5625</v>
      </c>
      <c r="B5173">
        <v>133850</v>
      </c>
      <c r="C5173">
        <v>133940</v>
      </c>
      <c r="D5173">
        <v>133765</v>
      </c>
      <c r="E5173">
        <v>133850</v>
      </c>
    </row>
    <row r="5174" spans="1:5" x14ac:dyDescent="0.25">
      <c r="A5174" s="2">
        <v>45581.552083333336</v>
      </c>
      <c r="B5174">
        <v>133860</v>
      </c>
      <c r="C5174">
        <v>133975</v>
      </c>
      <c r="D5174">
        <v>133740</v>
      </c>
      <c r="E5174">
        <v>133850</v>
      </c>
    </row>
    <row r="5175" spans="1:5" x14ac:dyDescent="0.25">
      <c r="A5175" s="2">
        <v>45581.541666666664</v>
      </c>
      <c r="B5175">
        <v>133570</v>
      </c>
      <c r="C5175">
        <v>133900</v>
      </c>
      <c r="D5175">
        <v>133545</v>
      </c>
      <c r="E5175">
        <v>133865</v>
      </c>
    </row>
    <row r="5176" spans="1:5" x14ac:dyDescent="0.25">
      <c r="A5176" s="2">
        <v>45581.53125</v>
      </c>
      <c r="B5176">
        <v>133630</v>
      </c>
      <c r="C5176">
        <v>133645</v>
      </c>
      <c r="D5176">
        <v>133535</v>
      </c>
      <c r="E5176">
        <v>133575</v>
      </c>
    </row>
    <row r="5177" spans="1:5" x14ac:dyDescent="0.25">
      <c r="A5177" s="2">
        <v>45581.520833333336</v>
      </c>
      <c r="B5177">
        <v>133545</v>
      </c>
      <c r="C5177">
        <v>133685</v>
      </c>
      <c r="D5177">
        <v>133480</v>
      </c>
      <c r="E5177">
        <v>133635</v>
      </c>
    </row>
    <row r="5178" spans="1:5" x14ac:dyDescent="0.25">
      <c r="A5178" s="2">
        <v>45581.510416666664</v>
      </c>
      <c r="B5178">
        <v>133570</v>
      </c>
      <c r="C5178">
        <v>133580</v>
      </c>
      <c r="D5178">
        <v>133405</v>
      </c>
      <c r="E5178">
        <v>133545</v>
      </c>
    </row>
    <row r="5179" spans="1:5" x14ac:dyDescent="0.25">
      <c r="A5179" s="2">
        <v>45581.5</v>
      </c>
      <c r="B5179">
        <v>133675</v>
      </c>
      <c r="C5179">
        <v>133680</v>
      </c>
      <c r="D5179">
        <v>133370</v>
      </c>
      <c r="E5179">
        <v>133565</v>
      </c>
    </row>
    <row r="5180" spans="1:5" x14ac:dyDescent="0.25">
      <c r="A5180" s="2">
        <v>45581.489583333336</v>
      </c>
      <c r="B5180">
        <v>133345</v>
      </c>
      <c r="C5180">
        <v>133695</v>
      </c>
      <c r="D5180">
        <v>133290</v>
      </c>
      <c r="E5180">
        <v>133680</v>
      </c>
    </row>
    <row r="5181" spans="1:5" x14ac:dyDescent="0.25">
      <c r="A5181" s="2">
        <v>45581.479166666664</v>
      </c>
      <c r="B5181">
        <v>133050</v>
      </c>
      <c r="C5181">
        <v>133360</v>
      </c>
      <c r="D5181">
        <v>132995</v>
      </c>
      <c r="E5181">
        <v>133345</v>
      </c>
    </row>
    <row r="5182" spans="1:5" x14ac:dyDescent="0.25">
      <c r="A5182" s="2">
        <v>45581.46875</v>
      </c>
      <c r="B5182">
        <v>133450</v>
      </c>
      <c r="C5182">
        <v>133485</v>
      </c>
      <c r="D5182">
        <v>133015</v>
      </c>
      <c r="E5182">
        <v>133055</v>
      </c>
    </row>
    <row r="5183" spans="1:5" x14ac:dyDescent="0.25">
      <c r="A5183" s="2">
        <v>45581.458333333336</v>
      </c>
      <c r="B5183">
        <v>133030</v>
      </c>
      <c r="C5183">
        <v>133460</v>
      </c>
      <c r="D5183">
        <v>132935</v>
      </c>
      <c r="E5183">
        <v>133450</v>
      </c>
    </row>
    <row r="5184" spans="1:5" x14ac:dyDescent="0.25">
      <c r="A5184" s="2">
        <v>45581.447916666664</v>
      </c>
      <c r="B5184">
        <v>133370</v>
      </c>
      <c r="C5184">
        <v>133380</v>
      </c>
      <c r="D5184">
        <v>133015</v>
      </c>
      <c r="E5184">
        <v>133030</v>
      </c>
    </row>
    <row r="5185" spans="1:5" x14ac:dyDescent="0.25">
      <c r="A5185" s="2">
        <v>45581.4375</v>
      </c>
      <c r="B5185">
        <v>133265</v>
      </c>
      <c r="C5185">
        <v>133530</v>
      </c>
      <c r="D5185">
        <v>133170</v>
      </c>
      <c r="E5185">
        <v>133375</v>
      </c>
    </row>
    <row r="5186" spans="1:5" x14ac:dyDescent="0.25">
      <c r="A5186" s="2">
        <v>45581.427083333336</v>
      </c>
      <c r="B5186">
        <v>133270</v>
      </c>
      <c r="C5186">
        <v>133360</v>
      </c>
      <c r="D5186">
        <v>132910</v>
      </c>
      <c r="E5186">
        <v>133265</v>
      </c>
    </row>
    <row r="5187" spans="1:5" x14ac:dyDescent="0.25">
      <c r="A5187" s="2">
        <v>45581.416666666664</v>
      </c>
      <c r="B5187">
        <v>133340</v>
      </c>
      <c r="C5187">
        <v>133385</v>
      </c>
      <c r="D5187">
        <v>133045</v>
      </c>
      <c r="E5187">
        <v>133270</v>
      </c>
    </row>
    <row r="5188" spans="1:5" x14ac:dyDescent="0.25">
      <c r="A5188" s="2">
        <v>45581.40625</v>
      </c>
      <c r="B5188">
        <v>133130</v>
      </c>
      <c r="C5188">
        <v>133425</v>
      </c>
      <c r="D5188">
        <v>132955</v>
      </c>
      <c r="E5188">
        <v>133335</v>
      </c>
    </row>
    <row r="5189" spans="1:5" x14ac:dyDescent="0.25">
      <c r="A5189" s="2">
        <v>45581.395833333336</v>
      </c>
      <c r="B5189">
        <v>133690</v>
      </c>
      <c r="C5189">
        <v>133740</v>
      </c>
      <c r="D5189">
        <v>133090</v>
      </c>
      <c r="E5189">
        <v>133130</v>
      </c>
    </row>
    <row r="5190" spans="1:5" x14ac:dyDescent="0.25">
      <c r="A5190" s="2">
        <v>45581.385416666664</v>
      </c>
      <c r="B5190">
        <v>133725</v>
      </c>
      <c r="C5190">
        <v>133780</v>
      </c>
      <c r="D5190">
        <v>133440</v>
      </c>
      <c r="E5190">
        <v>133690</v>
      </c>
    </row>
    <row r="5191" spans="1:5" x14ac:dyDescent="0.25">
      <c r="A5191" s="2">
        <v>45581.375</v>
      </c>
      <c r="B5191">
        <v>133190</v>
      </c>
      <c r="C5191">
        <v>133905</v>
      </c>
      <c r="D5191">
        <v>133100</v>
      </c>
      <c r="E5191">
        <v>133720</v>
      </c>
    </row>
    <row r="5192" spans="1:5" x14ac:dyDescent="0.25">
      <c r="A5192" s="2">
        <v>45580.760416666664</v>
      </c>
      <c r="B5192">
        <v>130880</v>
      </c>
      <c r="C5192">
        <v>130890</v>
      </c>
      <c r="D5192">
        <v>130765</v>
      </c>
      <c r="E5192">
        <v>130765</v>
      </c>
    </row>
    <row r="5193" spans="1:5" x14ac:dyDescent="0.25">
      <c r="A5193" s="2">
        <v>45580.75</v>
      </c>
      <c r="B5193">
        <v>130890</v>
      </c>
      <c r="C5193">
        <v>130930</v>
      </c>
      <c r="D5193">
        <v>130880</v>
      </c>
      <c r="E5193">
        <v>130880</v>
      </c>
    </row>
    <row r="5194" spans="1:5" x14ac:dyDescent="0.25">
      <c r="A5194" s="2">
        <v>45580.739583333336</v>
      </c>
      <c r="B5194">
        <v>130900</v>
      </c>
      <c r="C5194">
        <v>130935</v>
      </c>
      <c r="D5194">
        <v>130870</v>
      </c>
      <c r="E5194">
        <v>130890</v>
      </c>
    </row>
    <row r="5195" spans="1:5" x14ac:dyDescent="0.25">
      <c r="A5195" s="2">
        <v>45580.729166666664</v>
      </c>
      <c r="B5195">
        <v>130970</v>
      </c>
      <c r="C5195">
        <v>131025</v>
      </c>
      <c r="D5195">
        <v>130860</v>
      </c>
      <c r="E5195">
        <v>130900</v>
      </c>
    </row>
    <row r="5196" spans="1:5" x14ac:dyDescent="0.25">
      <c r="A5196" s="2">
        <v>45580.71875</v>
      </c>
      <c r="B5196">
        <v>131005</v>
      </c>
      <c r="C5196">
        <v>131055</v>
      </c>
      <c r="D5196">
        <v>130950</v>
      </c>
      <c r="E5196">
        <v>130975</v>
      </c>
    </row>
    <row r="5197" spans="1:5" x14ac:dyDescent="0.25">
      <c r="A5197" s="2">
        <v>45580.708333333336</v>
      </c>
      <c r="B5197">
        <v>130895</v>
      </c>
      <c r="C5197">
        <v>131100</v>
      </c>
      <c r="D5197">
        <v>130870</v>
      </c>
      <c r="E5197">
        <v>131000</v>
      </c>
    </row>
    <row r="5198" spans="1:5" x14ac:dyDescent="0.25">
      <c r="A5198" s="2">
        <v>45580.697916666664</v>
      </c>
      <c r="B5198">
        <v>130840</v>
      </c>
      <c r="C5198">
        <v>130920</v>
      </c>
      <c r="D5198">
        <v>130795</v>
      </c>
      <c r="E5198">
        <v>130895</v>
      </c>
    </row>
    <row r="5199" spans="1:5" x14ac:dyDescent="0.25">
      <c r="A5199" s="2">
        <v>45580.6875</v>
      </c>
      <c r="B5199">
        <v>130830</v>
      </c>
      <c r="C5199">
        <v>130880</v>
      </c>
      <c r="D5199">
        <v>130760</v>
      </c>
      <c r="E5199">
        <v>130840</v>
      </c>
    </row>
    <row r="5200" spans="1:5" x14ac:dyDescent="0.25">
      <c r="A5200" s="2">
        <v>45580.677083333336</v>
      </c>
      <c r="B5200">
        <v>130750</v>
      </c>
      <c r="C5200">
        <v>130850</v>
      </c>
      <c r="D5200">
        <v>130750</v>
      </c>
      <c r="E5200">
        <v>130830</v>
      </c>
    </row>
    <row r="5201" spans="1:5" x14ac:dyDescent="0.25">
      <c r="A5201" s="2">
        <v>45580.666666666664</v>
      </c>
      <c r="B5201">
        <v>130905</v>
      </c>
      <c r="C5201">
        <v>130940</v>
      </c>
      <c r="D5201">
        <v>130735</v>
      </c>
      <c r="E5201">
        <v>130750</v>
      </c>
    </row>
    <row r="5202" spans="1:5" x14ac:dyDescent="0.25">
      <c r="A5202" s="2">
        <v>45580.65625</v>
      </c>
      <c r="B5202">
        <v>130795</v>
      </c>
      <c r="C5202">
        <v>130940</v>
      </c>
      <c r="D5202">
        <v>130760</v>
      </c>
      <c r="E5202">
        <v>130910</v>
      </c>
    </row>
    <row r="5203" spans="1:5" x14ac:dyDescent="0.25">
      <c r="A5203" s="2">
        <v>45580.645833333336</v>
      </c>
      <c r="B5203">
        <v>130795</v>
      </c>
      <c r="C5203">
        <v>130860</v>
      </c>
      <c r="D5203">
        <v>130750</v>
      </c>
      <c r="E5203">
        <v>130800</v>
      </c>
    </row>
    <row r="5204" spans="1:5" x14ac:dyDescent="0.25">
      <c r="A5204" s="2">
        <v>45580.635416666664</v>
      </c>
      <c r="B5204">
        <v>130855</v>
      </c>
      <c r="C5204">
        <v>130945</v>
      </c>
      <c r="D5204">
        <v>130755</v>
      </c>
      <c r="E5204">
        <v>130790</v>
      </c>
    </row>
    <row r="5205" spans="1:5" x14ac:dyDescent="0.25">
      <c r="A5205" s="2">
        <v>45580.625</v>
      </c>
      <c r="B5205">
        <v>130895</v>
      </c>
      <c r="C5205">
        <v>130945</v>
      </c>
      <c r="D5205">
        <v>130835</v>
      </c>
      <c r="E5205">
        <v>130855</v>
      </c>
    </row>
    <row r="5206" spans="1:5" x14ac:dyDescent="0.25">
      <c r="A5206" s="2">
        <v>45580.614583333336</v>
      </c>
      <c r="B5206">
        <v>130715</v>
      </c>
      <c r="C5206">
        <v>130955</v>
      </c>
      <c r="D5206">
        <v>130685</v>
      </c>
      <c r="E5206">
        <v>130895</v>
      </c>
    </row>
    <row r="5207" spans="1:5" x14ac:dyDescent="0.25">
      <c r="A5207" s="2">
        <v>45580.604166666664</v>
      </c>
      <c r="B5207">
        <v>130745</v>
      </c>
      <c r="C5207">
        <v>130820</v>
      </c>
      <c r="D5207">
        <v>130640</v>
      </c>
      <c r="E5207">
        <v>130710</v>
      </c>
    </row>
    <row r="5208" spans="1:5" x14ac:dyDescent="0.25">
      <c r="A5208" s="2">
        <v>45580.59375</v>
      </c>
      <c r="B5208">
        <v>130690</v>
      </c>
      <c r="C5208">
        <v>130890</v>
      </c>
      <c r="D5208">
        <v>130680</v>
      </c>
      <c r="E5208">
        <v>130745</v>
      </c>
    </row>
    <row r="5209" spans="1:5" x14ac:dyDescent="0.25">
      <c r="A5209" s="2">
        <v>45580.583333333336</v>
      </c>
      <c r="B5209">
        <v>130840</v>
      </c>
      <c r="C5209">
        <v>130880</v>
      </c>
      <c r="D5209">
        <v>130625</v>
      </c>
      <c r="E5209">
        <v>130685</v>
      </c>
    </row>
    <row r="5210" spans="1:5" x14ac:dyDescent="0.25">
      <c r="A5210" s="2">
        <v>45580.572916666664</v>
      </c>
      <c r="B5210">
        <v>130745</v>
      </c>
      <c r="C5210">
        <v>130850</v>
      </c>
      <c r="D5210">
        <v>130615</v>
      </c>
      <c r="E5210">
        <v>130840</v>
      </c>
    </row>
    <row r="5211" spans="1:5" x14ac:dyDescent="0.25">
      <c r="A5211" s="2">
        <v>45580.5625</v>
      </c>
      <c r="B5211">
        <v>130585</v>
      </c>
      <c r="C5211">
        <v>130775</v>
      </c>
      <c r="D5211">
        <v>130515</v>
      </c>
      <c r="E5211">
        <v>130740</v>
      </c>
    </row>
    <row r="5212" spans="1:5" x14ac:dyDescent="0.25">
      <c r="A5212" s="2">
        <v>45580.552083333336</v>
      </c>
      <c r="B5212">
        <v>130580</v>
      </c>
      <c r="C5212">
        <v>130645</v>
      </c>
      <c r="D5212">
        <v>130515</v>
      </c>
      <c r="E5212">
        <v>130585</v>
      </c>
    </row>
    <row r="5213" spans="1:5" x14ac:dyDescent="0.25">
      <c r="A5213" s="2">
        <v>45580.541666666664</v>
      </c>
      <c r="B5213">
        <v>130585</v>
      </c>
      <c r="C5213">
        <v>130690</v>
      </c>
      <c r="D5213">
        <v>130515</v>
      </c>
      <c r="E5213">
        <v>130585</v>
      </c>
    </row>
    <row r="5214" spans="1:5" x14ac:dyDescent="0.25">
      <c r="A5214" s="2">
        <v>45580.53125</v>
      </c>
      <c r="B5214">
        <v>130800</v>
      </c>
      <c r="C5214">
        <v>130815</v>
      </c>
      <c r="D5214">
        <v>130560</v>
      </c>
      <c r="E5214">
        <v>130585</v>
      </c>
    </row>
    <row r="5215" spans="1:5" x14ac:dyDescent="0.25">
      <c r="A5215" s="2">
        <v>45580.520833333336</v>
      </c>
      <c r="B5215">
        <v>130900</v>
      </c>
      <c r="C5215">
        <v>131020</v>
      </c>
      <c r="D5215">
        <v>130770</v>
      </c>
      <c r="E5215">
        <v>130795</v>
      </c>
    </row>
    <row r="5216" spans="1:5" x14ac:dyDescent="0.25">
      <c r="A5216" s="2">
        <v>45580.510416666664</v>
      </c>
      <c r="B5216">
        <v>130965</v>
      </c>
      <c r="C5216">
        <v>130990</v>
      </c>
      <c r="D5216">
        <v>130850</v>
      </c>
      <c r="E5216">
        <v>130900</v>
      </c>
    </row>
    <row r="5217" spans="1:5" x14ac:dyDescent="0.25">
      <c r="A5217" s="2">
        <v>45580.5</v>
      </c>
      <c r="B5217">
        <v>130960</v>
      </c>
      <c r="C5217">
        <v>131115</v>
      </c>
      <c r="D5217">
        <v>130860</v>
      </c>
      <c r="E5217">
        <v>130960</v>
      </c>
    </row>
    <row r="5218" spans="1:5" x14ac:dyDescent="0.25">
      <c r="A5218" s="2">
        <v>45580.489583333336</v>
      </c>
      <c r="B5218">
        <v>130895</v>
      </c>
      <c r="C5218">
        <v>131145</v>
      </c>
      <c r="D5218">
        <v>130820</v>
      </c>
      <c r="E5218">
        <v>130955</v>
      </c>
    </row>
    <row r="5219" spans="1:5" x14ac:dyDescent="0.25">
      <c r="A5219" s="2">
        <v>45580.479166666664</v>
      </c>
      <c r="B5219">
        <v>130665</v>
      </c>
      <c r="C5219">
        <v>130930</v>
      </c>
      <c r="D5219">
        <v>130650</v>
      </c>
      <c r="E5219">
        <v>130895</v>
      </c>
    </row>
    <row r="5220" spans="1:5" x14ac:dyDescent="0.25">
      <c r="A5220" s="2">
        <v>45580.46875</v>
      </c>
      <c r="B5220">
        <v>130905</v>
      </c>
      <c r="C5220">
        <v>131055</v>
      </c>
      <c r="D5220">
        <v>130645</v>
      </c>
      <c r="E5220">
        <v>130665</v>
      </c>
    </row>
    <row r="5221" spans="1:5" x14ac:dyDescent="0.25">
      <c r="A5221" s="2">
        <v>45580.458333333336</v>
      </c>
      <c r="B5221">
        <v>130365</v>
      </c>
      <c r="C5221">
        <v>130940</v>
      </c>
      <c r="D5221">
        <v>130290</v>
      </c>
      <c r="E5221">
        <v>130905</v>
      </c>
    </row>
    <row r="5222" spans="1:5" x14ac:dyDescent="0.25">
      <c r="A5222" s="2">
        <v>45580.447916666664</v>
      </c>
      <c r="B5222">
        <v>130380</v>
      </c>
      <c r="C5222">
        <v>130520</v>
      </c>
      <c r="D5222">
        <v>130205</v>
      </c>
      <c r="E5222">
        <v>130365</v>
      </c>
    </row>
    <row r="5223" spans="1:5" x14ac:dyDescent="0.25">
      <c r="A5223" s="2">
        <v>45580.4375</v>
      </c>
      <c r="B5223">
        <v>130750</v>
      </c>
      <c r="C5223">
        <v>130875</v>
      </c>
      <c r="D5223">
        <v>130330</v>
      </c>
      <c r="E5223">
        <v>130375</v>
      </c>
    </row>
    <row r="5224" spans="1:5" x14ac:dyDescent="0.25">
      <c r="A5224" s="2">
        <v>45580.427083333336</v>
      </c>
      <c r="B5224">
        <v>130940</v>
      </c>
      <c r="C5224">
        <v>131165</v>
      </c>
      <c r="D5224">
        <v>130715</v>
      </c>
      <c r="E5224">
        <v>130750</v>
      </c>
    </row>
    <row r="5225" spans="1:5" x14ac:dyDescent="0.25">
      <c r="A5225" s="2">
        <v>45580.416666666664</v>
      </c>
      <c r="B5225">
        <v>130750</v>
      </c>
      <c r="C5225">
        <v>131330</v>
      </c>
      <c r="D5225">
        <v>130735</v>
      </c>
      <c r="E5225">
        <v>130935</v>
      </c>
    </row>
    <row r="5226" spans="1:5" x14ac:dyDescent="0.25">
      <c r="A5226" s="2">
        <v>45580.40625</v>
      </c>
      <c r="B5226">
        <v>130790</v>
      </c>
      <c r="C5226">
        <v>130805</v>
      </c>
      <c r="D5226">
        <v>130685</v>
      </c>
      <c r="E5226">
        <v>130750</v>
      </c>
    </row>
    <row r="5227" spans="1:5" x14ac:dyDescent="0.25">
      <c r="A5227" s="2">
        <v>45580.395833333336</v>
      </c>
      <c r="B5227">
        <v>130865</v>
      </c>
      <c r="C5227">
        <v>131100</v>
      </c>
      <c r="D5227">
        <v>130750</v>
      </c>
      <c r="E5227">
        <v>130790</v>
      </c>
    </row>
    <row r="5228" spans="1:5" x14ac:dyDescent="0.25">
      <c r="A5228" s="2">
        <v>45580.385416666664</v>
      </c>
      <c r="B5228">
        <v>131020</v>
      </c>
      <c r="C5228">
        <v>131195</v>
      </c>
      <c r="D5228">
        <v>130765</v>
      </c>
      <c r="E5228">
        <v>130865</v>
      </c>
    </row>
    <row r="5229" spans="1:5" x14ac:dyDescent="0.25">
      <c r="A5229" s="2">
        <v>45580.375</v>
      </c>
      <c r="B5229">
        <v>130610</v>
      </c>
      <c r="C5229">
        <v>131140</v>
      </c>
      <c r="D5229">
        <v>130410</v>
      </c>
      <c r="E5229">
        <v>131020</v>
      </c>
    </row>
    <row r="5230" spans="1:5" x14ac:dyDescent="0.25">
      <c r="A5230" s="2">
        <v>45579.760416666664</v>
      </c>
      <c r="B5230">
        <v>131070</v>
      </c>
      <c r="C5230">
        <v>131190</v>
      </c>
      <c r="D5230">
        <v>131065</v>
      </c>
      <c r="E5230">
        <v>131190</v>
      </c>
    </row>
    <row r="5231" spans="1:5" x14ac:dyDescent="0.25">
      <c r="A5231" s="2">
        <v>45579.75</v>
      </c>
      <c r="B5231">
        <v>131060</v>
      </c>
      <c r="C5231">
        <v>131100</v>
      </c>
      <c r="D5231">
        <v>131020</v>
      </c>
      <c r="E5231">
        <v>131075</v>
      </c>
    </row>
    <row r="5232" spans="1:5" x14ac:dyDescent="0.25">
      <c r="A5232" s="2">
        <v>45579.739583333336</v>
      </c>
      <c r="B5232">
        <v>131080</v>
      </c>
      <c r="C5232">
        <v>131125</v>
      </c>
      <c r="D5232">
        <v>131045</v>
      </c>
      <c r="E5232">
        <v>131055</v>
      </c>
    </row>
    <row r="5233" spans="1:5" x14ac:dyDescent="0.25">
      <c r="A5233" s="2">
        <v>45579.729166666664</v>
      </c>
      <c r="B5233">
        <v>131040</v>
      </c>
      <c r="C5233">
        <v>131105</v>
      </c>
      <c r="D5233">
        <v>130935</v>
      </c>
      <c r="E5233">
        <v>131080</v>
      </c>
    </row>
    <row r="5234" spans="1:5" x14ac:dyDescent="0.25">
      <c r="A5234" s="2">
        <v>45579.71875</v>
      </c>
      <c r="B5234">
        <v>131145</v>
      </c>
      <c r="C5234">
        <v>131165</v>
      </c>
      <c r="D5234">
        <v>131010</v>
      </c>
      <c r="E5234">
        <v>131040</v>
      </c>
    </row>
    <row r="5235" spans="1:5" x14ac:dyDescent="0.25">
      <c r="A5235" s="2">
        <v>45579.708333333336</v>
      </c>
      <c r="B5235">
        <v>131150</v>
      </c>
      <c r="C5235">
        <v>131175</v>
      </c>
      <c r="D5235">
        <v>131060</v>
      </c>
      <c r="E5235">
        <v>131145</v>
      </c>
    </row>
    <row r="5236" spans="1:5" x14ac:dyDescent="0.25">
      <c r="A5236" s="2">
        <v>45579.697916666664</v>
      </c>
      <c r="B5236">
        <v>131200</v>
      </c>
      <c r="C5236">
        <v>131260</v>
      </c>
      <c r="D5236">
        <v>131140</v>
      </c>
      <c r="E5236">
        <v>131150</v>
      </c>
    </row>
    <row r="5237" spans="1:5" x14ac:dyDescent="0.25">
      <c r="A5237" s="2">
        <v>45579.6875</v>
      </c>
      <c r="B5237">
        <v>131140</v>
      </c>
      <c r="C5237">
        <v>131215</v>
      </c>
      <c r="D5237">
        <v>131085</v>
      </c>
      <c r="E5237">
        <v>131200</v>
      </c>
    </row>
    <row r="5238" spans="1:5" x14ac:dyDescent="0.25">
      <c r="A5238" s="2">
        <v>45579.677083333336</v>
      </c>
      <c r="B5238">
        <v>131115</v>
      </c>
      <c r="C5238">
        <v>131220</v>
      </c>
      <c r="D5238">
        <v>131105</v>
      </c>
      <c r="E5238">
        <v>131145</v>
      </c>
    </row>
    <row r="5239" spans="1:5" x14ac:dyDescent="0.25">
      <c r="A5239" s="2">
        <v>45579.666666666664</v>
      </c>
      <c r="B5239">
        <v>131160</v>
      </c>
      <c r="C5239">
        <v>131200</v>
      </c>
      <c r="D5239">
        <v>131050</v>
      </c>
      <c r="E5239">
        <v>131115</v>
      </c>
    </row>
    <row r="5240" spans="1:5" x14ac:dyDescent="0.25">
      <c r="A5240" s="2">
        <v>45579.65625</v>
      </c>
      <c r="B5240">
        <v>131115</v>
      </c>
      <c r="C5240">
        <v>131215</v>
      </c>
      <c r="D5240">
        <v>131070</v>
      </c>
      <c r="E5240">
        <v>131165</v>
      </c>
    </row>
    <row r="5241" spans="1:5" x14ac:dyDescent="0.25">
      <c r="A5241" s="2">
        <v>45579.645833333336</v>
      </c>
      <c r="B5241">
        <v>131155</v>
      </c>
      <c r="C5241">
        <v>131250</v>
      </c>
      <c r="D5241">
        <v>131050</v>
      </c>
      <c r="E5241">
        <v>131115</v>
      </c>
    </row>
    <row r="5242" spans="1:5" x14ac:dyDescent="0.25">
      <c r="A5242" s="2">
        <v>45579.635416666664</v>
      </c>
      <c r="B5242">
        <v>131190</v>
      </c>
      <c r="C5242">
        <v>131270</v>
      </c>
      <c r="D5242">
        <v>131100</v>
      </c>
      <c r="E5242">
        <v>131150</v>
      </c>
    </row>
    <row r="5243" spans="1:5" x14ac:dyDescent="0.25">
      <c r="A5243" s="2">
        <v>45579.625</v>
      </c>
      <c r="B5243">
        <v>131095</v>
      </c>
      <c r="C5243">
        <v>131250</v>
      </c>
      <c r="D5243">
        <v>131025</v>
      </c>
      <c r="E5243">
        <v>131185</v>
      </c>
    </row>
    <row r="5244" spans="1:5" x14ac:dyDescent="0.25">
      <c r="A5244" s="2">
        <v>45579.614583333336</v>
      </c>
      <c r="B5244">
        <v>131045</v>
      </c>
      <c r="C5244">
        <v>131255</v>
      </c>
      <c r="D5244">
        <v>131005</v>
      </c>
      <c r="E5244">
        <v>131090</v>
      </c>
    </row>
    <row r="5245" spans="1:5" x14ac:dyDescent="0.25">
      <c r="A5245" s="2">
        <v>45579.604166666664</v>
      </c>
      <c r="B5245">
        <v>130935</v>
      </c>
      <c r="C5245">
        <v>131190</v>
      </c>
      <c r="D5245">
        <v>130930</v>
      </c>
      <c r="E5245">
        <v>131045</v>
      </c>
    </row>
    <row r="5246" spans="1:5" x14ac:dyDescent="0.25">
      <c r="A5246" s="2">
        <v>45579.59375</v>
      </c>
      <c r="B5246">
        <v>130820</v>
      </c>
      <c r="C5246">
        <v>130970</v>
      </c>
      <c r="D5246">
        <v>130800</v>
      </c>
      <c r="E5246">
        <v>130940</v>
      </c>
    </row>
    <row r="5247" spans="1:5" x14ac:dyDescent="0.25">
      <c r="A5247" s="2">
        <v>45579.583333333336</v>
      </c>
      <c r="B5247">
        <v>130895</v>
      </c>
      <c r="C5247">
        <v>130900</v>
      </c>
      <c r="D5247">
        <v>130725</v>
      </c>
      <c r="E5247">
        <v>130815</v>
      </c>
    </row>
    <row r="5248" spans="1:5" x14ac:dyDescent="0.25">
      <c r="A5248" s="2">
        <v>45579.572916666664</v>
      </c>
      <c r="B5248">
        <v>130725</v>
      </c>
      <c r="C5248">
        <v>130920</v>
      </c>
      <c r="D5248">
        <v>130620</v>
      </c>
      <c r="E5248">
        <v>130890</v>
      </c>
    </row>
    <row r="5249" spans="1:5" x14ac:dyDescent="0.25">
      <c r="A5249" s="2">
        <v>45579.5625</v>
      </c>
      <c r="B5249">
        <v>130695</v>
      </c>
      <c r="C5249">
        <v>130910</v>
      </c>
      <c r="D5249">
        <v>130585</v>
      </c>
      <c r="E5249">
        <v>130730</v>
      </c>
    </row>
    <row r="5250" spans="1:5" x14ac:dyDescent="0.25">
      <c r="A5250" s="2">
        <v>45579.552083333336</v>
      </c>
      <c r="B5250">
        <v>130690</v>
      </c>
      <c r="C5250">
        <v>130730</v>
      </c>
      <c r="D5250">
        <v>130565</v>
      </c>
      <c r="E5250">
        <v>130695</v>
      </c>
    </row>
    <row r="5251" spans="1:5" x14ac:dyDescent="0.25">
      <c r="A5251" s="2">
        <v>45579.541666666664</v>
      </c>
      <c r="B5251">
        <v>130550</v>
      </c>
      <c r="C5251">
        <v>130720</v>
      </c>
      <c r="D5251">
        <v>130460</v>
      </c>
      <c r="E5251">
        <v>130690</v>
      </c>
    </row>
    <row r="5252" spans="1:5" x14ac:dyDescent="0.25">
      <c r="A5252" s="2">
        <v>45579.53125</v>
      </c>
      <c r="B5252">
        <v>130210</v>
      </c>
      <c r="C5252">
        <v>130585</v>
      </c>
      <c r="D5252">
        <v>130185</v>
      </c>
      <c r="E5252">
        <v>130550</v>
      </c>
    </row>
    <row r="5253" spans="1:5" x14ac:dyDescent="0.25">
      <c r="A5253" s="2">
        <v>45579.520833333336</v>
      </c>
      <c r="B5253">
        <v>130070</v>
      </c>
      <c r="C5253">
        <v>130240</v>
      </c>
      <c r="D5253">
        <v>130040</v>
      </c>
      <c r="E5253">
        <v>130215</v>
      </c>
    </row>
    <row r="5254" spans="1:5" x14ac:dyDescent="0.25">
      <c r="A5254" s="2">
        <v>45579.510416666664</v>
      </c>
      <c r="B5254">
        <v>130185</v>
      </c>
      <c r="C5254">
        <v>130210</v>
      </c>
      <c r="D5254">
        <v>129800</v>
      </c>
      <c r="E5254">
        <v>130070</v>
      </c>
    </row>
    <row r="5255" spans="1:5" x14ac:dyDescent="0.25">
      <c r="A5255" s="2">
        <v>45579.5</v>
      </c>
      <c r="B5255">
        <v>130480</v>
      </c>
      <c r="C5255">
        <v>130500</v>
      </c>
      <c r="D5255">
        <v>130125</v>
      </c>
      <c r="E5255">
        <v>130185</v>
      </c>
    </row>
    <row r="5256" spans="1:5" x14ac:dyDescent="0.25">
      <c r="A5256" s="2">
        <v>45579.489583333336</v>
      </c>
      <c r="B5256">
        <v>129965</v>
      </c>
      <c r="C5256">
        <v>130570</v>
      </c>
      <c r="D5256">
        <v>129950</v>
      </c>
      <c r="E5256">
        <v>130475</v>
      </c>
    </row>
    <row r="5257" spans="1:5" x14ac:dyDescent="0.25">
      <c r="A5257" s="2">
        <v>45579.479166666664</v>
      </c>
      <c r="B5257">
        <v>129810</v>
      </c>
      <c r="C5257">
        <v>129980</v>
      </c>
      <c r="D5257">
        <v>129775</v>
      </c>
      <c r="E5257">
        <v>129970</v>
      </c>
    </row>
    <row r="5258" spans="1:5" x14ac:dyDescent="0.25">
      <c r="A5258" s="2">
        <v>45579.46875</v>
      </c>
      <c r="B5258">
        <v>130070</v>
      </c>
      <c r="C5258">
        <v>130095</v>
      </c>
      <c r="D5258">
        <v>129740</v>
      </c>
      <c r="E5258">
        <v>129805</v>
      </c>
    </row>
    <row r="5259" spans="1:5" x14ac:dyDescent="0.25">
      <c r="A5259" s="2">
        <v>45579.458333333336</v>
      </c>
      <c r="B5259">
        <v>130015</v>
      </c>
      <c r="C5259">
        <v>130210</v>
      </c>
      <c r="D5259">
        <v>129960</v>
      </c>
      <c r="E5259">
        <v>130070</v>
      </c>
    </row>
    <row r="5260" spans="1:5" x14ac:dyDescent="0.25">
      <c r="A5260" s="2">
        <v>45579.447916666664</v>
      </c>
      <c r="B5260">
        <v>130290</v>
      </c>
      <c r="C5260">
        <v>130525</v>
      </c>
      <c r="D5260">
        <v>129995</v>
      </c>
      <c r="E5260">
        <v>130010</v>
      </c>
    </row>
    <row r="5261" spans="1:5" x14ac:dyDescent="0.25">
      <c r="A5261" s="2">
        <v>45579.4375</v>
      </c>
      <c r="B5261">
        <v>130060</v>
      </c>
      <c r="C5261">
        <v>130310</v>
      </c>
      <c r="D5261">
        <v>129790</v>
      </c>
      <c r="E5261">
        <v>130285</v>
      </c>
    </row>
    <row r="5262" spans="1:5" x14ac:dyDescent="0.25">
      <c r="A5262" s="2">
        <v>45579.427083333336</v>
      </c>
      <c r="B5262">
        <v>130240</v>
      </c>
      <c r="C5262">
        <v>130300</v>
      </c>
      <c r="D5262">
        <v>129955</v>
      </c>
      <c r="E5262">
        <v>130065</v>
      </c>
    </row>
    <row r="5263" spans="1:5" x14ac:dyDescent="0.25">
      <c r="A5263" s="2">
        <v>45579.416666666664</v>
      </c>
      <c r="B5263">
        <v>130120</v>
      </c>
      <c r="C5263">
        <v>130420</v>
      </c>
      <c r="D5263">
        <v>129955</v>
      </c>
      <c r="E5263">
        <v>130240</v>
      </c>
    </row>
    <row r="5264" spans="1:5" x14ac:dyDescent="0.25">
      <c r="A5264" s="2">
        <v>45579.40625</v>
      </c>
      <c r="B5264">
        <v>129825</v>
      </c>
      <c r="C5264">
        <v>130150</v>
      </c>
      <c r="D5264">
        <v>129755</v>
      </c>
      <c r="E5264">
        <v>130115</v>
      </c>
    </row>
    <row r="5265" spans="1:5" x14ac:dyDescent="0.25">
      <c r="A5265" s="2">
        <v>45579.395833333336</v>
      </c>
      <c r="B5265">
        <v>129480</v>
      </c>
      <c r="C5265">
        <v>129830</v>
      </c>
      <c r="D5265">
        <v>129465</v>
      </c>
      <c r="E5265">
        <v>129825</v>
      </c>
    </row>
    <row r="5266" spans="1:5" x14ac:dyDescent="0.25">
      <c r="A5266" s="2">
        <v>45579.385416666664</v>
      </c>
      <c r="B5266">
        <v>129705</v>
      </c>
      <c r="C5266">
        <v>129785</v>
      </c>
      <c r="D5266">
        <v>129420</v>
      </c>
      <c r="E5266">
        <v>129485</v>
      </c>
    </row>
    <row r="5267" spans="1:5" x14ac:dyDescent="0.25">
      <c r="A5267" s="2">
        <v>45579.375</v>
      </c>
      <c r="B5267">
        <v>130100</v>
      </c>
      <c r="C5267">
        <v>130165</v>
      </c>
      <c r="D5267">
        <v>129640</v>
      </c>
      <c r="E5267">
        <v>129705</v>
      </c>
    </row>
    <row r="5268" spans="1:5" x14ac:dyDescent="0.25">
      <c r="A5268" s="2">
        <v>45576.760416666664</v>
      </c>
      <c r="B5268">
        <v>130220</v>
      </c>
      <c r="C5268">
        <v>130405</v>
      </c>
      <c r="D5268">
        <v>130190</v>
      </c>
      <c r="E5268">
        <v>130270</v>
      </c>
    </row>
    <row r="5269" spans="1:5" x14ac:dyDescent="0.25">
      <c r="A5269" s="2">
        <v>45576.75</v>
      </c>
      <c r="B5269">
        <v>130165</v>
      </c>
      <c r="C5269">
        <v>130225</v>
      </c>
      <c r="D5269">
        <v>130140</v>
      </c>
      <c r="E5269">
        <v>130220</v>
      </c>
    </row>
    <row r="5270" spans="1:5" x14ac:dyDescent="0.25">
      <c r="A5270" s="2">
        <v>45576.739583333336</v>
      </c>
      <c r="B5270">
        <v>130115</v>
      </c>
      <c r="C5270">
        <v>130195</v>
      </c>
      <c r="D5270">
        <v>130105</v>
      </c>
      <c r="E5270">
        <v>130160</v>
      </c>
    </row>
    <row r="5271" spans="1:5" x14ac:dyDescent="0.25">
      <c r="A5271" s="2">
        <v>45576.729166666664</v>
      </c>
      <c r="B5271">
        <v>130165</v>
      </c>
      <c r="C5271">
        <v>130165</v>
      </c>
      <c r="D5271">
        <v>130100</v>
      </c>
      <c r="E5271">
        <v>130115</v>
      </c>
    </row>
    <row r="5272" spans="1:5" x14ac:dyDescent="0.25">
      <c r="A5272" s="2">
        <v>45576.71875</v>
      </c>
      <c r="B5272">
        <v>130095</v>
      </c>
      <c r="C5272">
        <v>130190</v>
      </c>
      <c r="D5272">
        <v>130070</v>
      </c>
      <c r="E5272">
        <v>130165</v>
      </c>
    </row>
    <row r="5273" spans="1:5" x14ac:dyDescent="0.25">
      <c r="A5273" s="2">
        <v>45576.708333333336</v>
      </c>
      <c r="B5273">
        <v>130180</v>
      </c>
      <c r="C5273">
        <v>130205</v>
      </c>
      <c r="D5273">
        <v>130065</v>
      </c>
      <c r="E5273">
        <v>130095</v>
      </c>
    </row>
    <row r="5274" spans="1:5" x14ac:dyDescent="0.25">
      <c r="A5274" s="2">
        <v>45576.697916666664</v>
      </c>
      <c r="B5274">
        <v>130110</v>
      </c>
      <c r="C5274">
        <v>130245</v>
      </c>
      <c r="D5274">
        <v>130100</v>
      </c>
      <c r="E5274">
        <v>130175</v>
      </c>
    </row>
    <row r="5275" spans="1:5" x14ac:dyDescent="0.25">
      <c r="A5275" s="2">
        <v>45576.6875</v>
      </c>
      <c r="B5275">
        <v>130110</v>
      </c>
      <c r="C5275">
        <v>130165</v>
      </c>
      <c r="D5275">
        <v>130060</v>
      </c>
      <c r="E5275">
        <v>130110</v>
      </c>
    </row>
    <row r="5276" spans="1:5" x14ac:dyDescent="0.25">
      <c r="A5276" s="2">
        <v>45576.677083333336</v>
      </c>
      <c r="B5276">
        <v>129995</v>
      </c>
      <c r="C5276">
        <v>130160</v>
      </c>
      <c r="D5276">
        <v>129990</v>
      </c>
      <c r="E5276">
        <v>130110</v>
      </c>
    </row>
    <row r="5277" spans="1:5" x14ac:dyDescent="0.25">
      <c r="A5277" s="2">
        <v>45576.666666666664</v>
      </c>
      <c r="B5277">
        <v>130010</v>
      </c>
      <c r="C5277">
        <v>130050</v>
      </c>
      <c r="D5277">
        <v>129960</v>
      </c>
      <c r="E5277">
        <v>130000</v>
      </c>
    </row>
    <row r="5278" spans="1:5" x14ac:dyDescent="0.25">
      <c r="A5278" s="2">
        <v>45576.65625</v>
      </c>
      <c r="B5278">
        <v>129930</v>
      </c>
      <c r="C5278">
        <v>130065</v>
      </c>
      <c r="D5278">
        <v>129920</v>
      </c>
      <c r="E5278">
        <v>130005</v>
      </c>
    </row>
    <row r="5279" spans="1:5" x14ac:dyDescent="0.25">
      <c r="A5279" s="2">
        <v>45576.645833333336</v>
      </c>
      <c r="B5279">
        <v>129945</v>
      </c>
      <c r="C5279">
        <v>129980</v>
      </c>
      <c r="D5279">
        <v>129860</v>
      </c>
      <c r="E5279">
        <v>129925</v>
      </c>
    </row>
    <row r="5280" spans="1:5" x14ac:dyDescent="0.25">
      <c r="A5280" s="2">
        <v>45576.635416666664</v>
      </c>
      <c r="B5280">
        <v>130005</v>
      </c>
      <c r="C5280">
        <v>130020</v>
      </c>
      <c r="D5280">
        <v>129940</v>
      </c>
      <c r="E5280">
        <v>129945</v>
      </c>
    </row>
    <row r="5281" spans="1:5" x14ac:dyDescent="0.25">
      <c r="A5281" s="2">
        <v>45576.625</v>
      </c>
      <c r="B5281">
        <v>129960</v>
      </c>
      <c r="C5281">
        <v>130080</v>
      </c>
      <c r="D5281">
        <v>129950</v>
      </c>
      <c r="E5281">
        <v>130005</v>
      </c>
    </row>
    <row r="5282" spans="1:5" x14ac:dyDescent="0.25">
      <c r="A5282" s="2">
        <v>45576.614583333336</v>
      </c>
      <c r="B5282">
        <v>129985</v>
      </c>
      <c r="C5282">
        <v>130005</v>
      </c>
      <c r="D5282">
        <v>129860</v>
      </c>
      <c r="E5282">
        <v>129960</v>
      </c>
    </row>
    <row r="5283" spans="1:5" x14ac:dyDescent="0.25">
      <c r="A5283" s="2">
        <v>45576.604166666664</v>
      </c>
      <c r="B5283">
        <v>130045</v>
      </c>
      <c r="C5283">
        <v>130050</v>
      </c>
      <c r="D5283">
        <v>129910</v>
      </c>
      <c r="E5283">
        <v>129985</v>
      </c>
    </row>
    <row r="5284" spans="1:5" x14ac:dyDescent="0.25">
      <c r="A5284" s="2">
        <v>45576.59375</v>
      </c>
      <c r="B5284">
        <v>129890</v>
      </c>
      <c r="C5284">
        <v>130060</v>
      </c>
      <c r="D5284">
        <v>129855</v>
      </c>
      <c r="E5284">
        <v>130045</v>
      </c>
    </row>
    <row r="5285" spans="1:5" x14ac:dyDescent="0.25">
      <c r="A5285" s="2">
        <v>45576.583333333336</v>
      </c>
      <c r="B5285">
        <v>129750</v>
      </c>
      <c r="C5285">
        <v>129910</v>
      </c>
      <c r="D5285">
        <v>129745</v>
      </c>
      <c r="E5285">
        <v>129890</v>
      </c>
    </row>
    <row r="5286" spans="1:5" x14ac:dyDescent="0.25">
      <c r="A5286" s="2">
        <v>45576.572916666664</v>
      </c>
      <c r="B5286">
        <v>129675</v>
      </c>
      <c r="C5286">
        <v>129760</v>
      </c>
      <c r="D5286">
        <v>129650</v>
      </c>
      <c r="E5286">
        <v>129750</v>
      </c>
    </row>
    <row r="5287" spans="1:5" x14ac:dyDescent="0.25">
      <c r="A5287" s="2">
        <v>45576.5625</v>
      </c>
      <c r="B5287">
        <v>129565</v>
      </c>
      <c r="C5287">
        <v>129720</v>
      </c>
      <c r="D5287">
        <v>129545</v>
      </c>
      <c r="E5287">
        <v>129675</v>
      </c>
    </row>
    <row r="5288" spans="1:5" x14ac:dyDescent="0.25">
      <c r="A5288" s="2">
        <v>45576.552083333336</v>
      </c>
      <c r="B5288">
        <v>129700</v>
      </c>
      <c r="C5288">
        <v>129725</v>
      </c>
      <c r="D5288">
        <v>129530</v>
      </c>
      <c r="E5288">
        <v>129570</v>
      </c>
    </row>
    <row r="5289" spans="1:5" x14ac:dyDescent="0.25">
      <c r="A5289" s="2">
        <v>45576.541666666664</v>
      </c>
      <c r="B5289">
        <v>129740</v>
      </c>
      <c r="C5289">
        <v>129765</v>
      </c>
      <c r="D5289">
        <v>129530</v>
      </c>
      <c r="E5289">
        <v>129700</v>
      </c>
    </row>
    <row r="5290" spans="1:5" x14ac:dyDescent="0.25">
      <c r="A5290" s="2">
        <v>45576.53125</v>
      </c>
      <c r="B5290">
        <v>129985</v>
      </c>
      <c r="C5290">
        <v>130015</v>
      </c>
      <c r="D5290">
        <v>129700</v>
      </c>
      <c r="E5290">
        <v>129740</v>
      </c>
    </row>
    <row r="5291" spans="1:5" x14ac:dyDescent="0.25">
      <c r="A5291" s="2">
        <v>45576.520833333336</v>
      </c>
      <c r="B5291">
        <v>130150</v>
      </c>
      <c r="C5291">
        <v>130195</v>
      </c>
      <c r="D5291">
        <v>129965</v>
      </c>
      <c r="E5291">
        <v>129980</v>
      </c>
    </row>
    <row r="5292" spans="1:5" x14ac:dyDescent="0.25">
      <c r="A5292" s="2">
        <v>45576.510416666664</v>
      </c>
      <c r="B5292">
        <v>130100</v>
      </c>
      <c r="C5292">
        <v>130180</v>
      </c>
      <c r="D5292">
        <v>130010</v>
      </c>
      <c r="E5292">
        <v>130155</v>
      </c>
    </row>
    <row r="5293" spans="1:5" x14ac:dyDescent="0.25">
      <c r="A5293" s="2">
        <v>45576.5</v>
      </c>
      <c r="B5293">
        <v>129915</v>
      </c>
      <c r="C5293">
        <v>130100</v>
      </c>
      <c r="D5293">
        <v>129870</v>
      </c>
      <c r="E5293">
        <v>130100</v>
      </c>
    </row>
    <row r="5294" spans="1:5" x14ac:dyDescent="0.25">
      <c r="A5294" s="2">
        <v>45576.489583333336</v>
      </c>
      <c r="B5294">
        <v>129990</v>
      </c>
      <c r="C5294">
        <v>129990</v>
      </c>
      <c r="D5294">
        <v>129810</v>
      </c>
      <c r="E5294">
        <v>129910</v>
      </c>
    </row>
    <row r="5295" spans="1:5" x14ac:dyDescent="0.25">
      <c r="A5295" s="2">
        <v>45576.479166666664</v>
      </c>
      <c r="B5295">
        <v>129920</v>
      </c>
      <c r="C5295">
        <v>130055</v>
      </c>
      <c r="D5295">
        <v>129790</v>
      </c>
      <c r="E5295">
        <v>129990</v>
      </c>
    </row>
    <row r="5296" spans="1:5" x14ac:dyDescent="0.25">
      <c r="A5296" s="2">
        <v>45576.46875</v>
      </c>
      <c r="B5296">
        <v>129640</v>
      </c>
      <c r="C5296">
        <v>130145</v>
      </c>
      <c r="D5296">
        <v>129620</v>
      </c>
      <c r="E5296">
        <v>129920</v>
      </c>
    </row>
    <row r="5297" spans="1:5" x14ac:dyDescent="0.25">
      <c r="A5297" s="2">
        <v>45576.458333333336</v>
      </c>
      <c r="B5297">
        <v>129510</v>
      </c>
      <c r="C5297">
        <v>129665</v>
      </c>
      <c r="D5297">
        <v>129440</v>
      </c>
      <c r="E5297">
        <v>129645</v>
      </c>
    </row>
    <row r="5298" spans="1:5" x14ac:dyDescent="0.25">
      <c r="A5298" s="2">
        <v>45576.447916666664</v>
      </c>
      <c r="B5298">
        <v>129570</v>
      </c>
      <c r="C5298">
        <v>129625</v>
      </c>
      <c r="D5298">
        <v>129375</v>
      </c>
      <c r="E5298">
        <v>129515</v>
      </c>
    </row>
    <row r="5299" spans="1:5" x14ac:dyDescent="0.25">
      <c r="A5299" s="2">
        <v>45576.4375</v>
      </c>
      <c r="B5299">
        <v>129655</v>
      </c>
      <c r="C5299">
        <v>129760</v>
      </c>
      <c r="D5299">
        <v>129495</v>
      </c>
      <c r="E5299">
        <v>129565</v>
      </c>
    </row>
    <row r="5300" spans="1:5" x14ac:dyDescent="0.25">
      <c r="A5300" s="2">
        <v>45576.427083333336</v>
      </c>
      <c r="B5300">
        <v>129980</v>
      </c>
      <c r="C5300">
        <v>130030</v>
      </c>
      <c r="D5300">
        <v>129515</v>
      </c>
      <c r="E5300">
        <v>129660</v>
      </c>
    </row>
    <row r="5301" spans="1:5" x14ac:dyDescent="0.25">
      <c r="A5301" s="2">
        <v>45576.416666666664</v>
      </c>
      <c r="B5301">
        <v>130245</v>
      </c>
      <c r="C5301">
        <v>130310</v>
      </c>
      <c r="D5301">
        <v>129935</v>
      </c>
      <c r="E5301">
        <v>129980</v>
      </c>
    </row>
    <row r="5302" spans="1:5" x14ac:dyDescent="0.25">
      <c r="A5302" s="2">
        <v>45576.40625</v>
      </c>
      <c r="B5302">
        <v>130375</v>
      </c>
      <c r="C5302">
        <v>130395</v>
      </c>
      <c r="D5302">
        <v>130200</v>
      </c>
      <c r="E5302">
        <v>130245</v>
      </c>
    </row>
    <row r="5303" spans="1:5" x14ac:dyDescent="0.25">
      <c r="A5303" s="2">
        <v>45576.395833333336</v>
      </c>
      <c r="B5303">
        <v>130785</v>
      </c>
      <c r="C5303">
        <v>130945</v>
      </c>
      <c r="D5303">
        <v>130360</v>
      </c>
      <c r="E5303">
        <v>130375</v>
      </c>
    </row>
    <row r="5304" spans="1:5" x14ac:dyDescent="0.25">
      <c r="A5304" s="2">
        <v>45576.385416666664</v>
      </c>
      <c r="B5304">
        <v>130785</v>
      </c>
      <c r="C5304">
        <v>130875</v>
      </c>
      <c r="D5304">
        <v>130695</v>
      </c>
      <c r="E5304">
        <v>130780</v>
      </c>
    </row>
    <row r="5305" spans="1:5" x14ac:dyDescent="0.25">
      <c r="A5305" s="2">
        <v>45576.375</v>
      </c>
      <c r="B5305">
        <v>130340</v>
      </c>
      <c r="C5305">
        <v>130895</v>
      </c>
      <c r="D5305">
        <v>130265</v>
      </c>
      <c r="E5305">
        <v>130785</v>
      </c>
    </row>
    <row r="5306" spans="1:5" x14ac:dyDescent="0.25">
      <c r="A5306" s="2">
        <v>45575.760416666664</v>
      </c>
      <c r="B5306">
        <v>130530</v>
      </c>
      <c r="C5306">
        <v>130565</v>
      </c>
      <c r="D5306">
        <v>130475</v>
      </c>
      <c r="E5306">
        <v>130475</v>
      </c>
    </row>
    <row r="5307" spans="1:5" x14ac:dyDescent="0.25">
      <c r="A5307" s="2">
        <v>45575.75</v>
      </c>
      <c r="B5307">
        <v>130525</v>
      </c>
      <c r="C5307">
        <v>130590</v>
      </c>
      <c r="D5307">
        <v>130510</v>
      </c>
      <c r="E5307">
        <v>130530</v>
      </c>
    </row>
    <row r="5308" spans="1:5" x14ac:dyDescent="0.25">
      <c r="A5308" s="2">
        <v>45575.739583333336</v>
      </c>
      <c r="B5308">
        <v>130435</v>
      </c>
      <c r="C5308">
        <v>130645</v>
      </c>
      <c r="D5308">
        <v>130425</v>
      </c>
      <c r="E5308">
        <v>130525</v>
      </c>
    </row>
    <row r="5309" spans="1:5" x14ac:dyDescent="0.25">
      <c r="A5309" s="2">
        <v>45575.729166666664</v>
      </c>
      <c r="B5309">
        <v>130535</v>
      </c>
      <c r="C5309">
        <v>130535</v>
      </c>
      <c r="D5309">
        <v>130420</v>
      </c>
      <c r="E5309">
        <v>130435</v>
      </c>
    </row>
    <row r="5310" spans="1:5" x14ac:dyDescent="0.25">
      <c r="A5310" s="2">
        <v>45575.71875</v>
      </c>
      <c r="B5310">
        <v>130515</v>
      </c>
      <c r="C5310">
        <v>130600</v>
      </c>
      <c r="D5310">
        <v>130495</v>
      </c>
      <c r="E5310">
        <v>130535</v>
      </c>
    </row>
    <row r="5311" spans="1:5" x14ac:dyDescent="0.25">
      <c r="A5311" s="2">
        <v>45575.708333333336</v>
      </c>
      <c r="B5311">
        <v>130540</v>
      </c>
      <c r="C5311">
        <v>130605</v>
      </c>
      <c r="D5311">
        <v>130480</v>
      </c>
      <c r="E5311">
        <v>130515</v>
      </c>
    </row>
    <row r="5312" spans="1:5" x14ac:dyDescent="0.25">
      <c r="A5312" s="2">
        <v>45575.697916666664</v>
      </c>
      <c r="B5312">
        <v>130490</v>
      </c>
      <c r="C5312">
        <v>130635</v>
      </c>
      <c r="D5312">
        <v>130480</v>
      </c>
      <c r="E5312">
        <v>130540</v>
      </c>
    </row>
    <row r="5313" spans="1:5" x14ac:dyDescent="0.25">
      <c r="A5313" s="2">
        <v>45575.6875</v>
      </c>
      <c r="B5313">
        <v>130465</v>
      </c>
      <c r="C5313">
        <v>130550</v>
      </c>
      <c r="D5313">
        <v>130460</v>
      </c>
      <c r="E5313">
        <v>130490</v>
      </c>
    </row>
    <row r="5314" spans="1:5" x14ac:dyDescent="0.25">
      <c r="A5314" s="2">
        <v>45575.677083333336</v>
      </c>
      <c r="B5314">
        <v>130440</v>
      </c>
      <c r="C5314">
        <v>130490</v>
      </c>
      <c r="D5314">
        <v>130390</v>
      </c>
      <c r="E5314">
        <v>130460</v>
      </c>
    </row>
    <row r="5315" spans="1:5" x14ac:dyDescent="0.25">
      <c r="A5315" s="2">
        <v>45575.666666666664</v>
      </c>
      <c r="B5315">
        <v>130455</v>
      </c>
      <c r="C5315">
        <v>130515</v>
      </c>
      <c r="D5315">
        <v>130425</v>
      </c>
      <c r="E5315">
        <v>130440</v>
      </c>
    </row>
    <row r="5316" spans="1:5" x14ac:dyDescent="0.25">
      <c r="A5316" s="2">
        <v>45575.65625</v>
      </c>
      <c r="B5316">
        <v>130440</v>
      </c>
      <c r="C5316">
        <v>130480</v>
      </c>
      <c r="D5316">
        <v>130390</v>
      </c>
      <c r="E5316">
        <v>130455</v>
      </c>
    </row>
    <row r="5317" spans="1:5" x14ac:dyDescent="0.25">
      <c r="A5317" s="2">
        <v>45575.645833333336</v>
      </c>
      <c r="B5317">
        <v>130520</v>
      </c>
      <c r="C5317">
        <v>130545</v>
      </c>
      <c r="D5317">
        <v>130385</v>
      </c>
      <c r="E5317">
        <v>130440</v>
      </c>
    </row>
    <row r="5318" spans="1:5" x14ac:dyDescent="0.25">
      <c r="A5318" s="2">
        <v>45575.635416666664</v>
      </c>
      <c r="B5318">
        <v>130410</v>
      </c>
      <c r="C5318">
        <v>130555</v>
      </c>
      <c r="D5318">
        <v>130400</v>
      </c>
      <c r="E5318">
        <v>130520</v>
      </c>
    </row>
    <row r="5319" spans="1:5" x14ac:dyDescent="0.25">
      <c r="A5319" s="2">
        <v>45575.625</v>
      </c>
      <c r="B5319">
        <v>130470</v>
      </c>
      <c r="C5319">
        <v>130485</v>
      </c>
      <c r="D5319">
        <v>130355</v>
      </c>
      <c r="E5319">
        <v>130415</v>
      </c>
    </row>
    <row r="5320" spans="1:5" x14ac:dyDescent="0.25">
      <c r="A5320" s="2">
        <v>45575.614583333336</v>
      </c>
      <c r="B5320">
        <v>130465</v>
      </c>
      <c r="C5320">
        <v>130495</v>
      </c>
      <c r="D5320">
        <v>130315</v>
      </c>
      <c r="E5320">
        <v>130465</v>
      </c>
    </row>
    <row r="5321" spans="1:5" x14ac:dyDescent="0.25">
      <c r="A5321" s="2">
        <v>45575.604166666664</v>
      </c>
      <c r="B5321">
        <v>130380</v>
      </c>
      <c r="C5321">
        <v>130480</v>
      </c>
      <c r="D5321">
        <v>130330</v>
      </c>
      <c r="E5321">
        <v>130465</v>
      </c>
    </row>
    <row r="5322" spans="1:5" x14ac:dyDescent="0.25">
      <c r="A5322" s="2">
        <v>45575.59375</v>
      </c>
      <c r="B5322">
        <v>129985</v>
      </c>
      <c r="C5322">
        <v>130405</v>
      </c>
      <c r="D5322">
        <v>129965</v>
      </c>
      <c r="E5322">
        <v>130385</v>
      </c>
    </row>
    <row r="5323" spans="1:5" x14ac:dyDescent="0.25">
      <c r="A5323" s="2">
        <v>45575.583333333336</v>
      </c>
      <c r="B5323">
        <v>130230</v>
      </c>
      <c r="C5323">
        <v>130255</v>
      </c>
      <c r="D5323">
        <v>129955</v>
      </c>
      <c r="E5323">
        <v>129985</v>
      </c>
    </row>
    <row r="5324" spans="1:5" x14ac:dyDescent="0.25">
      <c r="A5324" s="2">
        <v>45575.572916666664</v>
      </c>
      <c r="B5324">
        <v>130350</v>
      </c>
      <c r="C5324">
        <v>130375</v>
      </c>
      <c r="D5324">
        <v>130205</v>
      </c>
      <c r="E5324">
        <v>130230</v>
      </c>
    </row>
    <row r="5325" spans="1:5" x14ac:dyDescent="0.25">
      <c r="A5325" s="2">
        <v>45575.5625</v>
      </c>
      <c r="B5325">
        <v>130405</v>
      </c>
      <c r="C5325">
        <v>130450</v>
      </c>
      <c r="D5325">
        <v>130325</v>
      </c>
      <c r="E5325">
        <v>130345</v>
      </c>
    </row>
    <row r="5326" spans="1:5" x14ac:dyDescent="0.25">
      <c r="A5326" s="2">
        <v>45575.552083333336</v>
      </c>
      <c r="B5326">
        <v>130390</v>
      </c>
      <c r="C5326">
        <v>130415</v>
      </c>
      <c r="D5326">
        <v>130350</v>
      </c>
      <c r="E5326">
        <v>130400</v>
      </c>
    </row>
    <row r="5327" spans="1:5" x14ac:dyDescent="0.25">
      <c r="A5327" s="2">
        <v>45575.541666666664</v>
      </c>
      <c r="B5327">
        <v>130305</v>
      </c>
      <c r="C5327">
        <v>130395</v>
      </c>
      <c r="D5327">
        <v>130260</v>
      </c>
      <c r="E5327">
        <v>130390</v>
      </c>
    </row>
    <row r="5328" spans="1:5" x14ac:dyDescent="0.25">
      <c r="A5328" s="2">
        <v>45575.53125</v>
      </c>
      <c r="B5328">
        <v>130310</v>
      </c>
      <c r="C5328">
        <v>130390</v>
      </c>
      <c r="D5328">
        <v>130290</v>
      </c>
      <c r="E5328">
        <v>130300</v>
      </c>
    </row>
    <row r="5329" spans="1:5" x14ac:dyDescent="0.25">
      <c r="A5329" s="2">
        <v>45575.520833333336</v>
      </c>
      <c r="B5329">
        <v>130405</v>
      </c>
      <c r="C5329">
        <v>130425</v>
      </c>
      <c r="D5329">
        <v>130290</v>
      </c>
      <c r="E5329">
        <v>130310</v>
      </c>
    </row>
    <row r="5330" spans="1:5" x14ac:dyDescent="0.25">
      <c r="A5330" s="2">
        <v>45575.510416666664</v>
      </c>
      <c r="B5330">
        <v>130535</v>
      </c>
      <c r="C5330">
        <v>130570</v>
      </c>
      <c r="D5330">
        <v>130365</v>
      </c>
      <c r="E5330">
        <v>130410</v>
      </c>
    </row>
    <row r="5331" spans="1:5" x14ac:dyDescent="0.25">
      <c r="A5331" s="2">
        <v>45575.5</v>
      </c>
      <c r="B5331">
        <v>130390</v>
      </c>
      <c r="C5331">
        <v>130550</v>
      </c>
      <c r="D5331">
        <v>130380</v>
      </c>
      <c r="E5331">
        <v>130535</v>
      </c>
    </row>
    <row r="5332" spans="1:5" x14ac:dyDescent="0.25">
      <c r="A5332" s="2">
        <v>45575.489583333336</v>
      </c>
      <c r="B5332">
        <v>130425</v>
      </c>
      <c r="C5332">
        <v>130460</v>
      </c>
      <c r="D5332">
        <v>130305</v>
      </c>
      <c r="E5332">
        <v>130390</v>
      </c>
    </row>
    <row r="5333" spans="1:5" x14ac:dyDescent="0.25">
      <c r="A5333" s="2">
        <v>45575.479166666664</v>
      </c>
      <c r="B5333">
        <v>130485</v>
      </c>
      <c r="C5333">
        <v>130530</v>
      </c>
      <c r="D5333">
        <v>130345</v>
      </c>
      <c r="E5333">
        <v>130425</v>
      </c>
    </row>
    <row r="5334" spans="1:5" x14ac:dyDescent="0.25">
      <c r="A5334" s="2">
        <v>45575.46875</v>
      </c>
      <c r="B5334">
        <v>130395</v>
      </c>
      <c r="C5334">
        <v>130515</v>
      </c>
      <c r="D5334">
        <v>130275</v>
      </c>
      <c r="E5334">
        <v>130485</v>
      </c>
    </row>
    <row r="5335" spans="1:5" x14ac:dyDescent="0.25">
      <c r="A5335" s="2">
        <v>45575.458333333336</v>
      </c>
      <c r="B5335">
        <v>130235</v>
      </c>
      <c r="C5335">
        <v>130415</v>
      </c>
      <c r="D5335">
        <v>130205</v>
      </c>
      <c r="E5335">
        <v>130390</v>
      </c>
    </row>
    <row r="5336" spans="1:5" x14ac:dyDescent="0.25">
      <c r="A5336" s="2">
        <v>45575.447916666664</v>
      </c>
      <c r="B5336">
        <v>129975</v>
      </c>
      <c r="C5336">
        <v>130440</v>
      </c>
      <c r="D5336">
        <v>129965</v>
      </c>
      <c r="E5336">
        <v>130235</v>
      </c>
    </row>
    <row r="5337" spans="1:5" x14ac:dyDescent="0.25">
      <c r="A5337" s="2">
        <v>45575.4375</v>
      </c>
      <c r="B5337">
        <v>130300</v>
      </c>
      <c r="C5337">
        <v>130325</v>
      </c>
      <c r="D5337">
        <v>129945</v>
      </c>
      <c r="E5337">
        <v>129980</v>
      </c>
    </row>
    <row r="5338" spans="1:5" x14ac:dyDescent="0.25">
      <c r="A5338" s="2">
        <v>45575.427083333336</v>
      </c>
      <c r="B5338">
        <v>130235</v>
      </c>
      <c r="C5338">
        <v>130410</v>
      </c>
      <c r="D5338">
        <v>130135</v>
      </c>
      <c r="E5338">
        <v>130295</v>
      </c>
    </row>
    <row r="5339" spans="1:5" x14ac:dyDescent="0.25">
      <c r="A5339" s="2">
        <v>45575.416666666664</v>
      </c>
      <c r="B5339">
        <v>130280</v>
      </c>
      <c r="C5339">
        <v>130505</v>
      </c>
      <c r="D5339">
        <v>130170</v>
      </c>
      <c r="E5339">
        <v>130235</v>
      </c>
    </row>
    <row r="5340" spans="1:5" x14ac:dyDescent="0.25">
      <c r="A5340" s="2">
        <v>45575.40625</v>
      </c>
      <c r="B5340">
        <v>130210</v>
      </c>
      <c r="C5340">
        <v>130365</v>
      </c>
      <c r="D5340">
        <v>130090</v>
      </c>
      <c r="E5340">
        <v>130285</v>
      </c>
    </row>
    <row r="5341" spans="1:5" x14ac:dyDescent="0.25">
      <c r="A5341" s="2">
        <v>45575.395833333336</v>
      </c>
      <c r="B5341">
        <v>130135</v>
      </c>
      <c r="C5341">
        <v>130325</v>
      </c>
      <c r="D5341">
        <v>129895</v>
      </c>
      <c r="E5341">
        <v>130205</v>
      </c>
    </row>
    <row r="5342" spans="1:5" x14ac:dyDescent="0.25">
      <c r="A5342" s="2">
        <v>45575.385416666664</v>
      </c>
      <c r="B5342">
        <v>130180</v>
      </c>
      <c r="C5342">
        <v>130230</v>
      </c>
      <c r="D5342">
        <v>130120</v>
      </c>
      <c r="E5342">
        <v>130135</v>
      </c>
    </row>
    <row r="5343" spans="1:5" x14ac:dyDescent="0.25">
      <c r="A5343" s="2">
        <v>45575.375</v>
      </c>
      <c r="B5343">
        <v>130240</v>
      </c>
      <c r="C5343">
        <v>130390</v>
      </c>
      <c r="D5343">
        <v>130080</v>
      </c>
      <c r="E5343">
        <v>130180</v>
      </c>
    </row>
    <row r="5344" spans="1:5" x14ac:dyDescent="0.25">
      <c r="A5344" s="2">
        <v>45574.760416666664</v>
      </c>
      <c r="B5344">
        <v>129975</v>
      </c>
      <c r="C5344">
        <v>130005</v>
      </c>
      <c r="D5344">
        <v>129910</v>
      </c>
      <c r="E5344">
        <v>130005</v>
      </c>
    </row>
    <row r="5345" spans="1:5" x14ac:dyDescent="0.25">
      <c r="A5345" s="2">
        <v>45574.75</v>
      </c>
      <c r="B5345">
        <v>130115</v>
      </c>
      <c r="C5345">
        <v>130120</v>
      </c>
      <c r="D5345">
        <v>129925</v>
      </c>
      <c r="E5345">
        <v>129970</v>
      </c>
    </row>
    <row r="5346" spans="1:5" x14ac:dyDescent="0.25">
      <c r="A5346" s="2">
        <v>45574.739583333336</v>
      </c>
      <c r="B5346">
        <v>130115</v>
      </c>
      <c r="C5346">
        <v>130155</v>
      </c>
      <c r="D5346">
        <v>130095</v>
      </c>
      <c r="E5346">
        <v>130110</v>
      </c>
    </row>
    <row r="5347" spans="1:5" x14ac:dyDescent="0.25">
      <c r="A5347" s="2">
        <v>45574.729166666664</v>
      </c>
      <c r="B5347">
        <v>130100</v>
      </c>
      <c r="C5347">
        <v>130160</v>
      </c>
      <c r="D5347">
        <v>130075</v>
      </c>
      <c r="E5347">
        <v>130115</v>
      </c>
    </row>
    <row r="5348" spans="1:5" x14ac:dyDescent="0.25">
      <c r="A5348" s="2">
        <v>45574.71875</v>
      </c>
      <c r="B5348">
        <v>130115</v>
      </c>
      <c r="C5348">
        <v>130160</v>
      </c>
      <c r="D5348">
        <v>130055</v>
      </c>
      <c r="E5348">
        <v>130095</v>
      </c>
    </row>
    <row r="5349" spans="1:5" x14ac:dyDescent="0.25">
      <c r="A5349" s="2">
        <v>45574.708333333336</v>
      </c>
      <c r="B5349">
        <v>130080</v>
      </c>
      <c r="C5349">
        <v>130180</v>
      </c>
      <c r="D5349">
        <v>130050</v>
      </c>
      <c r="E5349">
        <v>130115</v>
      </c>
    </row>
    <row r="5350" spans="1:5" x14ac:dyDescent="0.25">
      <c r="A5350" s="2">
        <v>45574.697916666664</v>
      </c>
      <c r="B5350">
        <v>130110</v>
      </c>
      <c r="C5350">
        <v>130205</v>
      </c>
      <c r="D5350">
        <v>130065</v>
      </c>
      <c r="E5350">
        <v>130075</v>
      </c>
    </row>
    <row r="5351" spans="1:5" x14ac:dyDescent="0.25">
      <c r="A5351" s="2">
        <v>45574.6875</v>
      </c>
      <c r="B5351">
        <v>130200</v>
      </c>
      <c r="C5351">
        <v>130220</v>
      </c>
      <c r="D5351">
        <v>130045</v>
      </c>
      <c r="E5351">
        <v>130110</v>
      </c>
    </row>
    <row r="5352" spans="1:5" x14ac:dyDescent="0.25">
      <c r="A5352" s="2">
        <v>45574.677083333336</v>
      </c>
      <c r="B5352">
        <v>130100</v>
      </c>
      <c r="C5352">
        <v>130205</v>
      </c>
      <c r="D5352">
        <v>130060</v>
      </c>
      <c r="E5352">
        <v>130200</v>
      </c>
    </row>
    <row r="5353" spans="1:5" x14ac:dyDescent="0.25">
      <c r="A5353" s="2">
        <v>45574.666666666664</v>
      </c>
      <c r="B5353">
        <v>129950</v>
      </c>
      <c r="C5353">
        <v>130125</v>
      </c>
      <c r="D5353">
        <v>129930</v>
      </c>
      <c r="E5353">
        <v>130100</v>
      </c>
    </row>
    <row r="5354" spans="1:5" x14ac:dyDescent="0.25">
      <c r="A5354" s="2">
        <v>45574.65625</v>
      </c>
      <c r="B5354">
        <v>130005</v>
      </c>
      <c r="C5354">
        <v>130030</v>
      </c>
      <c r="D5354">
        <v>129890</v>
      </c>
      <c r="E5354">
        <v>129950</v>
      </c>
    </row>
    <row r="5355" spans="1:5" x14ac:dyDescent="0.25">
      <c r="A5355" s="2">
        <v>45574.645833333336</v>
      </c>
      <c r="B5355">
        <v>130080</v>
      </c>
      <c r="C5355">
        <v>130090</v>
      </c>
      <c r="D5355">
        <v>129930</v>
      </c>
      <c r="E5355">
        <v>130005</v>
      </c>
    </row>
    <row r="5356" spans="1:5" x14ac:dyDescent="0.25">
      <c r="A5356" s="2">
        <v>45574.635416666664</v>
      </c>
      <c r="B5356">
        <v>129925</v>
      </c>
      <c r="C5356">
        <v>130085</v>
      </c>
      <c r="D5356">
        <v>129890</v>
      </c>
      <c r="E5356">
        <v>130075</v>
      </c>
    </row>
    <row r="5357" spans="1:5" x14ac:dyDescent="0.25">
      <c r="A5357" s="2">
        <v>45574.625</v>
      </c>
      <c r="B5357">
        <v>130020</v>
      </c>
      <c r="C5357">
        <v>130100</v>
      </c>
      <c r="D5357">
        <v>129860</v>
      </c>
      <c r="E5357">
        <v>129925</v>
      </c>
    </row>
    <row r="5358" spans="1:5" x14ac:dyDescent="0.25">
      <c r="A5358" s="2">
        <v>45574.614583333336</v>
      </c>
      <c r="B5358">
        <v>130060</v>
      </c>
      <c r="C5358">
        <v>130075</v>
      </c>
      <c r="D5358">
        <v>129940</v>
      </c>
      <c r="E5358">
        <v>130020</v>
      </c>
    </row>
    <row r="5359" spans="1:5" x14ac:dyDescent="0.25">
      <c r="A5359" s="2">
        <v>45574.604166666664</v>
      </c>
      <c r="B5359">
        <v>129925</v>
      </c>
      <c r="C5359">
        <v>130065</v>
      </c>
      <c r="D5359">
        <v>129900</v>
      </c>
      <c r="E5359">
        <v>130060</v>
      </c>
    </row>
    <row r="5360" spans="1:5" x14ac:dyDescent="0.25">
      <c r="A5360" s="2">
        <v>45574.59375</v>
      </c>
      <c r="B5360">
        <v>129975</v>
      </c>
      <c r="C5360">
        <v>130015</v>
      </c>
      <c r="D5360">
        <v>129900</v>
      </c>
      <c r="E5360">
        <v>129925</v>
      </c>
    </row>
    <row r="5361" spans="1:5" x14ac:dyDescent="0.25">
      <c r="A5361" s="2">
        <v>45574.583333333336</v>
      </c>
      <c r="B5361">
        <v>129970</v>
      </c>
      <c r="C5361">
        <v>130070</v>
      </c>
      <c r="D5361">
        <v>129895</v>
      </c>
      <c r="E5361">
        <v>129975</v>
      </c>
    </row>
    <row r="5362" spans="1:5" x14ac:dyDescent="0.25">
      <c r="A5362" s="2">
        <v>45574.572916666664</v>
      </c>
      <c r="B5362">
        <v>129975</v>
      </c>
      <c r="C5362">
        <v>130040</v>
      </c>
      <c r="D5362">
        <v>129870</v>
      </c>
      <c r="E5362">
        <v>129970</v>
      </c>
    </row>
    <row r="5363" spans="1:5" x14ac:dyDescent="0.25">
      <c r="A5363" s="2">
        <v>45574.5625</v>
      </c>
      <c r="B5363">
        <v>130180</v>
      </c>
      <c r="C5363">
        <v>130235</v>
      </c>
      <c r="D5363">
        <v>129890</v>
      </c>
      <c r="E5363">
        <v>129975</v>
      </c>
    </row>
    <row r="5364" spans="1:5" x14ac:dyDescent="0.25">
      <c r="A5364" s="2">
        <v>45574.552083333336</v>
      </c>
      <c r="B5364">
        <v>130330</v>
      </c>
      <c r="C5364">
        <v>130395</v>
      </c>
      <c r="D5364">
        <v>130160</v>
      </c>
      <c r="E5364">
        <v>130175</v>
      </c>
    </row>
    <row r="5365" spans="1:5" x14ac:dyDescent="0.25">
      <c r="A5365" s="2">
        <v>45574.541666666664</v>
      </c>
      <c r="B5365">
        <v>130225</v>
      </c>
      <c r="C5365">
        <v>130380</v>
      </c>
      <c r="D5365">
        <v>130175</v>
      </c>
      <c r="E5365">
        <v>130330</v>
      </c>
    </row>
    <row r="5366" spans="1:5" x14ac:dyDescent="0.25">
      <c r="A5366" s="2">
        <v>45574.53125</v>
      </c>
      <c r="B5366">
        <v>130565</v>
      </c>
      <c r="C5366">
        <v>130585</v>
      </c>
      <c r="D5366">
        <v>130160</v>
      </c>
      <c r="E5366">
        <v>130220</v>
      </c>
    </row>
    <row r="5367" spans="1:5" x14ac:dyDescent="0.25">
      <c r="A5367" s="2">
        <v>45574.520833333336</v>
      </c>
      <c r="B5367">
        <v>130390</v>
      </c>
      <c r="C5367">
        <v>130585</v>
      </c>
      <c r="D5367">
        <v>130365</v>
      </c>
      <c r="E5367">
        <v>130570</v>
      </c>
    </row>
    <row r="5368" spans="1:5" x14ac:dyDescent="0.25">
      <c r="A5368" s="2">
        <v>45574.510416666664</v>
      </c>
      <c r="B5368">
        <v>130660</v>
      </c>
      <c r="C5368">
        <v>130670</v>
      </c>
      <c r="D5368">
        <v>130360</v>
      </c>
      <c r="E5368">
        <v>130390</v>
      </c>
    </row>
    <row r="5369" spans="1:5" x14ac:dyDescent="0.25">
      <c r="A5369" s="2">
        <v>45574.5</v>
      </c>
      <c r="B5369">
        <v>130610</v>
      </c>
      <c r="C5369">
        <v>130730</v>
      </c>
      <c r="D5369">
        <v>130545</v>
      </c>
      <c r="E5369">
        <v>130660</v>
      </c>
    </row>
    <row r="5370" spans="1:5" x14ac:dyDescent="0.25">
      <c r="A5370" s="2">
        <v>45574.489583333336</v>
      </c>
      <c r="B5370">
        <v>130295</v>
      </c>
      <c r="C5370">
        <v>130615</v>
      </c>
      <c r="D5370">
        <v>130230</v>
      </c>
      <c r="E5370">
        <v>130610</v>
      </c>
    </row>
    <row r="5371" spans="1:5" x14ac:dyDescent="0.25">
      <c r="A5371" s="2">
        <v>45574.479166666664</v>
      </c>
      <c r="B5371">
        <v>130355</v>
      </c>
      <c r="C5371">
        <v>130375</v>
      </c>
      <c r="D5371">
        <v>130105</v>
      </c>
      <c r="E5371">
        <v>130300</v>
      </c>
    </row>
    <row r="5372" spans="1:5" x14ac:dyDescent="0.25">
      <c r="A5372" s="2">
        <v>45574.46875</v>
      </c>
      <c r="B5372">
        <v>130310</v>
      </c>
      <c r="C5372">
        <v>130425</v>
      </c>
      <c r="D5372">
        <v>130190</v>
      </c>
      <c r="E5372">
        <v>130355</v>
      </c>
    </row>
    <row r="5373" spans="1:5" x14ac:dyDescent="0.25">
      <c r="A5373" s="2">
        <v>45574.458333333336</v>
      </c>
      <c r="B5373">
        <v>130640</v>
      </c>
      <c r="C5373">
        <v>130645</v>
      </c>
      <c r="D5373">
        <v>130225</v>
      </c>
      <c r="E5373">
        <v>130310</v>
      </c>
    </row>
    <row r="5374" spans="1:5" x14ac:dyDescent="0.25">
      <c r="A5374" s="2">
        <v>45574.447916666664</v>
      </c>
      <c r="B5374">
        <v>130700</v>
      </c>
      <c r="C5374">
        <v>130780</v>
      </c>
      <c r="D5374">
        <v>130485</v>
      </c>
      <c r="E5374">
        <v>130635</v>
      </c>
    </row>
    <row r="5375" spans="1:5" x14ac:dyDescent="0.25">
      <c r="A5375" s="2">
        <v>45574.4375</v>
      </c>
      <c r="B5375">
        <v>130440</v>
      </c>
      <c r="C5375">
        <v>130730</v>
      </c>
      <c r="D5375">
        <v>130270</v>
      </c>
      <c r="E5375">
        <v>130700</v>
      </c>
    </row>
    <row r="5376" spans="1:5" x14ac:dyDescent="0.25">
      <c r="A5376" s="2">
        <v>45574.427083333336</v>
      </c>
      <c r="B5376">
        <v>130655</v>
      </c>
      <c r="C5376">
        <v>130715</v>
      </c>
      <c r="D5376">
        <v>130370</v>
      </c>
      <c r="E5376">
        <v>130440</v>
      </c>
    </row>
    <row r="5377" spans="1:5" x14ac:dyDescent="0.25">
      <c r="A5377" s="2">
        <v>45574.416666666664</v>
      </c>
      <c r="B5377">
        <v>130780</v>
      </c>
      <c r="C5377">
        <v>130845</v>
      </c>
      <c r="D5377">
        <v>130580</v>
      </c>
      <c r="E5377">
        <v>130660</v>
      </c>
    </row>
    <row r="5378" spans="1:5" x14ac:dyDescent="0.25">
      <c r="A5378" s="2">
        <v>45574.40625</v>
      </c>
      <c r="B5378">
        <v>130820</v>
      </c>
      <c r="C5378">
        <v>130870</v>
      </c>
      <c r="D5378">
        <v>130705</v>
      </c>
      <c r="E5378">
        <v>130775</v>
      </c>
    </row>
    <row r="5379" spans="1:5" x14ac:dyDescent="0.25">
      <c r="A5379" s="2">
        <v>45574.395833333336</v>
      </c>
      <c r="B5379">
        <v>130920</v>
      </c>
      <c r="C5379">
        <v>131000</v>
      </c>
      <c r="D5379">
        <v>130805</v>
      </c>
      <c r="E5379">
        <v>130825</v>
      </c>
    </row>
    <row r="5380" spans="1:5" x14ac:dyDescent="0.25">
      <c r="A5380" s="2">
        <v>45574.385416666664</v>
      </c>
      <c r="B5380">
        <v>131125</v>
      </c>
      <c r="C5380">
        <v>131205</v>
      </c>
      <c r="D5380">
        <v>130875</v>
      </c>
      <c r="E5380">
        <v>130915</v>
      </c>
    </row>
    <row r="5381" spans="1:5" x14ac:dyDescent="0.25">
      <c r="A5381" s="2">
        <v>45574.375</v>
      </c>
      <c r="B5381">
        <v>131750</v>
      </c>
      <c r="C5381">
        <v>131825</v>
      </c>
      <c r="D5381">
        <v>130970</v>
      </c>
      <c r="E5381">
        <v>131125</v>
      </c>
    </row>
    <row r="5382" spans="1:5" x14ac:dyDescent="0.25">
      <c r="A5382" s="2">
        <v>45573.760416666664</v>
      </c>
      <c r="B5382">
        <v>131700</v>
      </c>
      <c r="C5382">
        <v>131825</v>
      </c>
      <c r="D5382">
        <v>131700</v>
      </c>
      <c r="E5382">
        <v>131825</v>
      </c>
    </row>
    <row r="5383" spans="1:5" x14ac:dyDescent="0.25">
      <c r="A5383" s="2">
        <v>45573.75</v>
      </c>
      <c r="B5383">
        <v>131705</v>
      </c>
      <c r="C5383">
        <v>131730</v>
      </c>
      <c r="D5383">
        <v>131640</v>
      </c>
      <c r="E5383">
        <v>131700</v>
      </c>
    </row>
    <row r="5384" spans="1:5" x14ac:dyDescent="0.25">
      <c r="A5384" s="2">
        <v>45573.739583333336</v>
      </c>
      <c r="B5384">
        <v>131660</v>
      </c>
      <c r="C5384">
        <v>131735</v>
      </c>
      <c r="D5384">
        <v>131650</v>
      </c>
      <c r="E5384">
        <v>131700</v>
      </c>
    </row>
    <row r="5385" spans="1:5" x14ac:dyDescent="0.25">
      <c r="A5385" s="2">
        <v>45573.729166666664</v>
      </c>
      <c r="B5385">
        <v>131635</v>
      </c>
      <c r="C5385">
        <v>131675</v>
      </c>
      <c r="D5385">
        <v>131565</v>
      </c>
      <c r="E5385">
        <v>131665</v>
      </c>
    </row>
    <row r="5386" spans="1:5" x14ac:dyDescent="0.25">
      <c r="A5386" s="2">
        <v>45573.71875</v>
      </c>
      <c r="B5386">
        <v>131770</v>
      </c>
      <c r="C5386">
        <v>131770</v>
      </c>
      <c r="D5386">
        <v>131625</v>
      </c>
      <c r="E5386">
        <v>131640</v>
      </c>
    </row>
    <row r="5387" spans="1:5" x14ac:dyDescent="0.25">
      <c r="A5387" s="2">
        <v>45573.708333333336</v>
      </c>
      <c r="B5387">
        <v>131705</v>
      </c>
      <c r="C5387">
        <v>131785</v>
      </c>
      <c r="D5387">
        <v>131655</v>
      </c>
      <c r="E5387">
        <v>131770</v>
      </c>
    </row>
    <row r="5388" spans="1:5" x14ac:dyDescent="0.25">
      <c r="A5388" s="2">
        <v>45573.697916666664</v>
      </c>
      <c r="B5388">
        <v>131645</v>
      </c>
      <c r="C5388">
        <v>131815</v>
      </c>
      <c r="D5388">
        <v>131640</v>
      </c>
      <c r="E5388">
        <v>131705</v>
      </c>
    </row>
    <row r="5389" spans="1:5" x14ac:dyDescent="0.25">
      <c r="A5389" s="2">
        <v>45573.6875</v>
      </c>
      <c r="B5389">
        <v>131590</v>
      </c>
      <c r="C5389">
        <v>131710</v>
      </c>
      <c r="D5389">
        <v>131575</v>
      </c>
      <c r="E5389">
        <v>131645</v>
      </c>
    </row>
    <row r="5390" spans="1:5" x14ac:dyDescent="0.25">
      <c r="A5390" s="2">
        <v>45573.677083333336</v>
      </c>
      <c r="B5390">
        <v>131510</v>
      </c>
      <c r="C5390">
        <v>131610</v>
      </c>
      <c r="D5390">
        <v>131495</v>
      </c>
      <c r="E5390">
        <v>131590</v>
      </c>
    </row>
    <row r="5391" spans="1:5" x14ac:dyDescent="0.25">
      <c r="A5391" s="2">
        <v>45573.666666666664</v>
      </c>
      <c r="B5391">
        <v>131660</v>
      </c>
      <c r="C5391">
        <v>131705</v>
      </c>
      <c r="D5391">
        <v>131475</v>
      </c>
      <c r="E5391">
        <v>131510</v>
      </c>
    </row>
    <row r="5392" spans="1:5" x14ac:dyDescent="0.25">
      <c r="A5392" s="2">
        <v>45573.65625</v>
      </c>
      <c r="B5392">
        <v>131745</v>
      </c>
      <c r="C5392">
        <v>131780</v>
      </c>
      <c r="D5392">
        <v>131650</v>
      </c>
      <c r="E5392">
        <v>131655</v>
      </c>
    </row>
    <row r="5393" spans="1:5" x14ac:dyDescent="0.25">
      <c r="A5393" s="2">
        <v>45573.645833333336</v>
      </c>
      <c r="B5393">
        <v>131855</v>
      </c>
      <c r="C5393">
        <v>131910</v>
      </c>
      <c r="D5393">
        <v>131730</v>
      </c>
      <c r="E5393">
        <v>131750</v>
      </c>
    </row>
    <row r="5394" spans="1:5" x14ac:dyDescent="0.25">
      <c r="A5394" s="2">
        <v>45573.635416666664</v>
      </c>
      <c r="B5394">
        <v>131845</v>
      </c>
      <c r="C5394">
        <v>131935</v>
      </c>
      <c r="D5394">
        <v>131800</v>
      </c>
      <c r="E5394">
        <v>131850</v>
      </c>
    </row>
    <row r="5395" spans="1:5" x14ac:dyDescent="0.25">
      <c r="A5395" s="2">
        <v>45573.625</v>
      </c>
      <c r="B5395">
        <v>131755</v>
      </c>
      <c r="C5395">
        <v>131930</v>
      </c>
      <c r="D5395">
        <v>131665</v>
      </c>
      <c r="E5395">
        <v>131850</v>
      </c>
    </row>
    <row r="5396" spans="1:5" x14ac:dyDescent="0.25">
      <c r="A5396" s="2">
        <v>45573.614583333336</v>
      </c>
      <c r="B5396">
        <v>131775</v>
      </c>
      <c r="C5396">
        <v>131815</v>
      </c>
      <c r="D5396">
        <v>131700</v>
      </c>
      <c r="E5396">
        <v>131755</v>
      </c>
    </row>
    <row r="5397" spans="1:5" x14ac:dyDescent="0.25">
      <c r="A5397" s="2">
        <v>45573.604166666664</v>
      </c>
      <c r="B5397">
        <v>131640</v>
      </c>
      <c r="C5397">
        <v>131785</v>
      </c>
      <c r="D5397">
        <v>131630</v>
      </c>
      <c r="E5397">
        <v>131775</v>
      </c>
    </row>
    <row r="5398" spans="1:5" x14ac:dyDescent="0.25">
      <c r="A5398" s="2">
        <v>45573.59375</v>
      </c>
      <c r="B5398">
        <v>131585</v>
      </c>
      <c r="C5398">
        <v>131660</v>
      </c>
      <c r="D5398">
        <v>131460</v>
      </c>
      <c r="E5398">
        <v>131640</v>
      </c>
    </row>
    <row r="5399" spans="1:5" x14ac:dyDescent="0.25">
      <c r="A5399" s="2">
        <v>45573.583333333336</v>
      </c>
      <c r="B5399">
        <v>131720</v>
      </c>
      <c r="C5399">
        <v>131740</v>
      </c>
      <c r="D5399">
        <v>131535</v>
      </c>
      <c r="E5399">
        <v>131585</v>
      </c>
    </row>
    <row r="5400" spans="1:5" x14ac:dyDescent="0.25">
      <c r="A5400" s="2">
        <v>45573.572916666664</v>
      </c>
      <c r="B5400">
        <v>131745</v>
      </c>
      <c r="C5400">
        <v>131780</v>
      </c>
      <c r="D5400">
        <v>131635</v>
      </c>
      <c r="E5400">
        <v>131720</v>
      </c>
    </row>
    <row r="5401" spans="1:5" x14ac:dyDescent="0.25">
      <c r="A5401" s="2">
        <v>45573.5625</v>
      </c>
      <c r="B5401">
        <v>131795</v>
      </c>
      <c r="C5401">
        <v>131875</v>
      </c>
      <c r="D5401">
        <v>131680</v>
      </c>
      <c r="E5401">
        <v>131745</v>
      </c>
    </row>
    <row r="5402" spans="1:5" x14ac:dyDescent="0.25">
      <c r="A5402" s="2">
        <v>45573.552083333336</v>
      </c>
      <c r="B5402">
        <v>131750</v>
      </c>
      <c r="C5402">
        <v>131910</v>
      </c>
      <c r="D5402">
        <v>131740</v>
      </c>
      <c r="E5402">
        <v>131790</v>
      </c>
    </row>
    <row r="5403" spans="1:5" x14ac:dyDescent="0.25">
      <c r="A5403" s="2">
        <v>45573.541666666664</v>
      </c>
      <c r="B5403">
        <v>131705</v>
      </c>
      <c r="C5403">
        <v>131790</v>
      </c>
      <c r="D5403">
        <v>131600</v>
      </c>
      <c r="E5403">
        <v>131745</v>
      </c>
    </row>
    <row r="5404" spans="1:5" x14ac:dyDescent="0.25">
      <c r="A5404" s="2">
        <v>45573.53125</v>
      </c>
      <c r="B5404">
        <v>131490</v>
      </c>
      <c r="C5404">
        <v>131720</v>
      </c>
      <c r="D5404">
        <v>131465</v>
      </c>
      <c r="E5404">
        <v>131705</v>
      </c>
    </row>
    <row r="5405" spans="1:5" x14ac:dyDescent="0.25">
      <c r="A5405" s="2">
        <v>45573.520833333336</v>
      </c>
      <c r="B5405">
        <v>131380</v>
      </c>
      <c r="C5405">
        <v>131570</v>
      </c>
      <c r="D5405">
        <v>131355</v>
      </c>
      <c r="E5405">
        <v>131490</v>
      </c>
    </row>
    <row r="5406" spans="1:5" x14ac:dyDescent="0.25">
      <c r="A5406" s="2">
        <v>45573.510416666664</v>
      </c>
      <c r="B5406">
        <v>131520</v>
      </c>
      <c r="C5406">
        <v>131620</v>
      </c>
      <c r="D5406">
        <v>131335</v>
      </c>
      <c r="E5406">
        <v>131380</v>
      </c>
    </row>
    <row r="5407" spans="1:5" x14ac:dyDescent="0.25">
      <c r="A5407" s="2">
        <v>45573.5</v>
      </c>
      <c r="B5407">
        <v>131475</v>
      </c>
      <c r="C5407">
        <v>131580</v>
      </c>
      <c r="D5407">
        <v>131390</v>
      </c>
      <c r="E5407">
        <v>131520</v>
      </c>
    </row>
    <row r="5408" spans="1:5" x14ac:dyDescent="0.25">
      <c r="A5408" s="2">
        <v>45573.489583333336</v>
      </c>
      <c r="B5408">
        <v>131240</v>
      </c>
      <c r="C5408">
        <v>131565</v>
      </c>
      <c r="D5408">
        <v>131195</v>
      </c>
      <c r="E5408">
        <v>131480</v>
      </c>
    </row>
    <row r="5409" spans="1:5" x14ac:dyDescent="0.25">
      <c r="A5409" s="2">
        <v>45573.479166666664</v>
      </c>
      <c r="B5409">
        <v>131085</v>
      </c>
      <c r="C5409">
        <v>131310</v>
      </c>
      <c r="D5409">
        <v>131015</v>
      </c>
      <c r="E5409">
        <v>131245</v>
      </c>
    </row>
    <row r="5410" spans="1:5" x14ac:dyDescent="0.25">
      <c r="A5410" s="2">
        <v>45573.46875</v>
      </c>
      <c r="B5410">
        <v>131455</v>
      </c>
      <c r="C5410">
        <v>131460</v>
      </c>
      <c r="D5410">
        <v>131015</v>
      </c>
      <c r="E5410">
        <v>131085</v>
      </c>
    </row>
    <row r="5411" spans="1:5" x14ac:dyDescent="0.25">
      <c r="A5411" s="2">
        <v>45573.458333333336</v>
      </c>
      <c r="B5411">
        <v>131535</v>
      </c>
      <c r="C5411">
        <v>131575</v>
      </c>
      <c r="D5411">
        <v>131335</v>
      </c>
      <c r="E5411">
        <v>131460</v>
      </c>
    </row>
    <row r="5412" spans="1:5" x14ac:dyDescent="0.25">
      <c r="A5412" s="2">
        <v>45573.447916666664</v>
      </c>
      <c r="B5412">
        <v>131290</v>
      </c>
      <c r="C5412">
        <v>131595</v>
      </c>
      <c r="D5412">
        <v>131140</v>
      </c>
      <c r="E5412">
        <v>131535</v>
      </c>
    </row>
    <row r="5413" spans="1:5" x14ac:dyDescent="0.25">
      <c r="A5413" s="2">
        <v>45573.4375</v>
      </c>
      <c r="B5413">
        <v>131060</v>
      </c>
      <c r="C5413">
        <v>131430</v>
      </c>
      <c r="D5413">
        <v>130985</v>
      </c>
      <c r="E5413">
        <v>131290</v>
      </c>
    </row>
    <row r="5414" spans="1:5" x14ac:dyDescent="0.25">
      <c r="A5414" s="2">
        <v>45573.427083333336</v>
      </c>
      <c r="B5414">
        <v>130775</v>
      </c>
      <c r="C5414">
        <v>131130</v>
      </c>
      <c r="D5414">
        <v>130705</v>
      </c>
      <c r="E5414">
        <v>131060</v>
      </c>
    </row>
    <row r="5415" spans="1:5" x14ac:dyDescent="0.25">
      <c r="A5415" s="2">
        <v>45573.416666666664</v>
      </c>
      <c r="B5415">
        <v>130840</v>
      </c>
      <c r="C5415">
        <v>131015</v>
      </c>
      <c r="D5415">
        <v>130600</v>
      </c>
      <c r="E5415">
        <v>130780</v>
      </c>
    </row>
    <row r="5416" spans="1:5" x14ac:dyDescent="0.25">
      <c r="A5416" s="2">
        <v>45573.40625</v>
      </c>
      <c r="B5416">
        <v>130965</v>
      </c>
      <c r="C5416">
        <v>131030</v>
      </c>
      <c r="D5416">
        <v>130680</v>
      </c>
      <c r="E5416">
        <v>130835</v>
      </c>
    </row>
    <row r="5417" spans="1:5" x14ac:dyDescent="0.25">
      <c r="A5417" s="2">
        <v>45573.395833333336</v>
      </c>
      <c r="B5417">
        <v>131220</v>
      </c>
      <c r="C5417">
        <v>131260</v>
      </c>
      <c r="D5417">
        <v>130945</v>
      </c>
      <c r="E5417">
        <v>130965</v>
      </c>
    </row>
    <row r="5418" spans="1:5" x14ac:dyDescent="0.25">
      <c r="A5418" s="2">
        <v>45573.385416666664</v>
      </c>
      <c r="B5418">
        <v>131200</v>
      </c>
      <c r="C5418">
        <v>131500</v>
      </c>
      <c r="D5418">
        <v>131150</v>
      </c>
      <c r="E5418">
        <v>131220</v>
      </c>
    </row>
    <row r="5419" spans="1:5" x14ac:dyDescent="0.25">
      <c r="A5419" s="2">
        <v>45573.375</v>
      </c>
      <c r="B5419">
        <v>131385</v>
      </c>
      <c r="C5419">
        <v>131700</v>
      </c>
      <c r="D5419">
        <v>130810</v>
      </c>
      <c r="E5419">
        <v>131205</v>
      </c>
    </row>
    <row r="5420" spans="1:5" x14ac:dyDescent="0.25">
      <c r="A5420" s="2">
        <v>45572.760416666664</v>
      </c>
      <c r="B5420">
        <v>132315</v>
      </c>
      <c r="C5420">
        <v>132380</v>
      </c>
      <c r="D5420">
        <v>132285</v>
      </c>
      <c r="E5420">
        <v>132315</v>
      </c>
    </row>
    <row r="5421" spans="1:5" x14ac:dyDescent="0.25">
      <c r="A5421" s="2">
        <v>45572.75</v>
      </c>
      <c r="B5421">
        <v>132355</v>
      </c>
      <c r="C5421">
        <v>132355</v>
      </c>
      <c r="D5421">
        <v>132245</v>
      </c>
      <c r="E5421">
        <v>132315</v>
      </c>
    </row>
    <row r="5422" spans="1:5" x14ac:dyDescent="0.25">
      <c r="A5422" s="2">
        <v>45572.739583333336</v>
      </c>
      <c r="B5422">
        <v>132265</v>
      </c>
      <c r="C5422">
        <v>132410</v>
      </c>
      <c r="D5422">
        <v>132230</v>
      </c>
      <c r="E5422">
        <v>132350</v>
      </c>
    </row>
    <row r="5423" spans="1:5" x14ac:dyDescent="0.25">
      <c r="A5423" s="2">
        <v>45572.729166666664</v>
      </c>
      <c r="B5423">
        <v>132350</v>
      </c>
      <c r="C5423">
        <v>132415</v>
      </c>
      <c r="D5423">
        <v>132245</v>
      </c>
      <c r="E5423">
        <v>132260</v>
      </c>
    </row>
    <row r="5424" spans="1:5" x14ac:dyDescent="0.25">
      <c r="A5424" s="2">
        <v>45572.71875</v>
      </c>
      <c r="B5424">
        <v>132345</v>
      </c>
      <c r="C5424">
        <v>132415</v>
      </c>
      <c r="D5424">
        <v>132310</v>
      </c>
      <c r="E5424">
        <v>132350</v>
      </c>
    </row>
    <row r="5425" spans="1:5" x14ac:dyDescent="0.25">
      <c r="A5425" s="2">
        <v>45572.708333333336</v>
      </c>
      <c r="B5425">
        <v>132265</v>
      </c>
      <c r="C5425">
        <v>132370</v>
      </c>
      <c r="D5425">
        <v>132210</v>
      </c>
      <c r="E5425">
        <v>132345</v>
      </c>
    </row>
    <row r="5426" spans="1:5" x14ac:dyDescent="0.25">
      <c r="A5426" s="2">
        <v>45572.697916666664</v>
      </c>
      <c r="B5426">
        <v>132235</v>
      </c>
      <c r="C5426">
        <v>132305</v>
      </c>
      <c r="D5426">
        <v>132200</v>
      </c>
      <c r="E5426">
        <v>132265</v>
      </c>
    </row>
    <row r="5427" spans="1:5" x14ac:dyDescent="0.25">
      <c r="A5427" s="2">
        <v>45572.6875</v>
      </c>
      <c r="B5427">
        <v>132260</v>
      </c>
      <c r="C5427">
        <v>132320</v>
      </c>
      <c r="D5427">
        <v>132170</v>
      </c>
      <c r="E5427">
        <v>132230</v>
      </c>
    </row>
    <row r="5428" spans="1:5" x14ac:dyDescent="0.25">
      <c r="A5428" s="2">
        <v>45572.677083333336</v>
      </c>
      <c r="B5428">
        <v>132240</v>
      </c>
      <c r="C5428">
        <v>132360</v>
      </c>
      <c r="D5428">
        <v>132235</v>
      </c>
      <c r="E5428">
        <v>132260</v>
      </c>
    </row>
    <row r="5429" spans="1:5" x14ac:dyDescent="0.25">
      <c r="A5429" s="2">
        <v>45572.666666666664</v>
      </c>
      <c r="B5429">
        <v>132150</v>
      </c>
      <c r="C5429">
        <v>132260</v>
      </c>
      <c r="D5429">
        <v>132045</v>
      </c>
      <c r="E5429">
        <v>132240</v>
      </c>
    </row>
    <row r="5430" spans="1:5" x14ac:dyDescent="0.25">
      <c r="A5430" s="2">
        <v>45572.65625</v>
      </c>
      <c r="B5430">
        <v>132225</v>
      </c>
      <c r="C5430">
        <v>132225</v>
      </c>
      <c r="D5430">
        <v>131965</v>
      </c>
      <c r="E5430">
        <v>132145</v>
      </c>
    </row>
    <row r="5431" spans="1:5" x14ac:dyDescent="0.25">
      <c r="A5431" s="2">
        <v>45572.645833333336</v>
      </c>
      <c r="B5431">
        <v>132270</v>
      </c>
      <c r="C5431">
        <v>132290</v>
      </c>
      <c r="D5431">
        <v>132030</v>
      </c>
      <c r="E5431">
        <v>132220</v>
      </c>
    </row>
    <row r="5432" spans="1:5" x14ac:dyDescent="0.25">
      <c r="A5432" s="2">
        <v>45572.635416666664</v>
      </c>
      <c r="B5432">
        <v>132475</v>
      </c>
      <c r="C5432">
        <v>132480</v>
      </c>
      <c r="D5432">
        <v>132205</v>
      </c>
      <c r="E5432">
        <v>132270</v>
      </c>
    </row>
    <row r="5433" spans="1:5" x14ac:dyDescent="0.25">
      <c r="A5433" s="2">
        <v>45572.625</v>
      </c>
      <c r="B5433">
        <v>132540</v>
      </c>
      <c r="C5433">
        <v>132615</v>
      </c>
      <c r="D5433">
        <v>132455</v>
      </c>
      <c r="E5433">
        <v>132475</v>
      </c>
    </row>
    <row r="5434" spans="1:5" x14ac:dyDescent="0.25">
      <c r="A5434" s="2">
        <v>45572.614583333336</v>
      </c>
      <c r="B5434">
        <v>132550</v>
      </c>
      <c r="C5434">
        <v>132570</v>
      </c>
      <c r="D5434">
        <v>132435</v>
      </c>
      <c r="E5434">
        <v>132545</v>
      </c>
    </row>
    <row r="5435" spans="1:5" x14ac:dyDescent="0.25">
      <c r="A5435" s="2">
        <v>45572.604166666664</v>
      </c>
      <c r="B5435">
        <v>132520</v>
      </c>
      <c r="C5435">
        <v>132630</v>
      </c>
      <c r="D5435">
        <v>132480</v>
      </c>
      <c r="E5435">
        <v>132545</v>
      </c>
    </row>
    <row r="5436" spans="1:5" x14ac:dyDescent="0.25">
      <c r="A5436" s="2">
        <v>45572.59375</v>
      </c>
      <c r="B5436">
        <v>132545</v>
      </c>
      <c r="C5436">
        <v>132575</v>
      </c>
      <c r="D5436">
        <v>132410</v>
      </c>
      <c r="E5436">
        <v>132520</v>
      </c>
    </row>
    <row r="5437" spans="1:5" x14ac:dyDescent="0.25">
      <c r="A5437" s="2">
        <v>45572.583333333336</v>
      </c>
      <c r="B5437">
        <v>132365</v>
      </c>
      <c r="C5437">
        <v>132565</v>
      </c>
      <c r="D5437">
        <v>132305</v>
      </c>
      <c r="E5437">
        <v>132545</v>
      </c>
    </row>
    <row r="5438" spans="1:5" x14ac:dyDescent="0.25">
      <c r="A5438" s="2">
        <v>45572.572916666664</v>
      </c>
      <c r="B5438">
        <v>132350</v>
      </c>
      <c r="C5438">
        <v>132390</v>
      </c>
      <c r="D5438">
        <v>132295</v>
      </c>
      <c r="E5438">
        <v>132370</v>
      </c>
    </row>
    <row r="5439" spans="1:5" x14ac:dyDescent="0.25">
      <c r="A5439" s="2">
        <v>45572.5625</v>
      </c>
      <c r="B5439">
        <v>132250</v>
      </c>
      <c r="C5439">
        <v>132355</v>
      </c>
      <c r="D5439">
        <v>132210</v>
      </c>
      <c r="E5439">
        <v>132350</v>
      </c>
    </row>
    <row r="5440" spans="1:5" x14ac:dyDescent="0.25">
      <c r="A5440" s="2">
        <v>45572.552083333336</v>
      </c>
      <c r="B5440">
        <v>132250</v>
      </c>
      <c r="C5440">
        <v>132315</v>
      </c>
      <c r="D5440">
        <v>132155</v>
      </c>
      <c r="E5440">
        <v>132250</v>
      </c>
    </row>
    <row r="5441" spans="1:5" x14ac:dyDescent="0.25">
      <c r="A5441" s="2">
        <v>45572.541666666664</v>
      </c>
      <c r="B5441">
        <v>132335</v>
      </c>
      <c r="C5441">
        <v>132465</v>
      </c>
      <c r="D5441">
        <v>132200</v>
      </c>
      <c r="E5441">
        <v>132255</v>
      </c>
    </row>
    <row r="5442" spans="1:5" x14ac:dyDescent="0.25">
      <c r="A5442" s="2">
        <v>45572.53125</v>
      </c>
      <c r="B5442">
        <v>132375</v>
      </c>
      <c r="C5442">
        <v>132390</v>
      </c>
      <c r="D5442">
        <v>132190</v>
      </c>
      <c r="E5442">
        <v>132335</v>
      </c>
    </row>
    <row r="5443" spans="1:5" x14ac:dyDescent="0.25">
      <c r="A5443" s="2">
        <v>45572.520833333336</v>
      </c>
      <c r="B5443">
        <v>132360</v>
      </c>
      <c r="C5443">
        <v>132510</v>
      </c>
      <c r="D5443">
        <v>132330</v>
      </c>
      <c r="E5443">
        <v>132375</v>
      </c>
    </row>
    <row r="5444" spans="1:5" x14ac:dyDescent="0.25">
      <c r="A5444" s="2">
        <v>45572.510416666664</v>
      </c>
      <c r="B5444">
        <v>132460</v>
      </c>
      <c r="C5444">
        <v>132585</v>
      </c>
      <c r="D5444">
        <v>132355</v>
      </c>
      <c r="E5444">
        <v>132365</v>
      </c>
    </row>
    <row r="5445" spans="1:5" x14ac:dyDescent="0.25">
      <c r="A5445" s="2">
        <v>45572.5</v>
      </c>
      <c r="B5445">
        <v>132650</v>
      </c>
      <c r="C5445">
        <v>132695</v>
      </c>
      <c r="D5445">
        <v>132390</v>
      </c>
      <c r="E5445">
        <v>132460</v>
      </c>
    </row>
    <row r="5446" spans="1:5" x14ac:dyDescent="0.25">
      <c r="A5446" s="2">
        <v>45572.489583333336</v>
      </c>
      <c r="B5446">
        <v>132915</v>
      </c>
      <c r="C5446">
        <v>132920</v>
      </c>
      <c r="D5446">
        <v>132635</v>
      </c>
      <c r="E5446">
        <v>132650</v>
      </c>
    </row>
    <row r="5447" spans="1:5" x14ac:dyDescent="0.25">
      <c r="A5447" s="2">
        <v>45572.479166666664</v>
      </c>
      <c r="B5447">
        <v>133130</v>
      </c>
      <c r="C5447">
        <v>133135</v>
      </c>
      <c r="D5447">
        <v>132835</v>
      </c>
      <c r="E5447">
        <v>132915</v>
      </c>
    </row>
    <row r="5448" spans="1:5" x14ac:dyDescent="0.25">
      <c r="A5448" s="2">
        <v>45572.46875</v>
      </c>
      <c r="B5448">
        <v>133315</v>
      </c>
      <c r="C5448">
        <v>133320</v>
      </c>
      <c r="D5448">
        <v>133065</v>
      </c>
      <c r="E5448">
        <v>133130</v>
      </c>
    </row>
    <row r="5449" spans="1:5" x14ac:dyDescent="0.25">
      <c r="A5449" s="2">
        <v>45572.458333333336</v>
      </c>
      <c r="B5449">
        <v>132815</v>
      </c>
      <c r="C5449">
        <v>133350</v>
      </c>
      <c r="D5449">
        <v>132810</v>
      </c>
      <c r="E5449">
        <v>133315</v>
      </c>
    </row>
    <row r="5450" spans="1:5" x14ac:dyDescent="0.25">
      <c r="A5450" s="2">
        <v>45572.447916666664</v>
      </c>
      <c r="B5450">
        <v>132770</v>
      </c>
      <c r="C5450">
        <v>132890</v>
      </c>
      <c r="D5450">
        <v>132645</v>
      </c>
      <c r="E5450">
        <v>132810</v>
      </c>
    </row>
    <row r="5451" spans="1:5" x14ac:dyDescent="0.25">
      <c r="A5451" s="2">
        <v>45572.4375</v>
      </c>
      <c r="B5451">
        <v>132090</v>
      </c>
      <c r="C5451">
        <v>132805</v>
      </c>
      <c r="D5451">
        <v>131965</v>
      </c>
      <c r="E5451">
        <v>132770</v>
      </c>
    </row>
    <row r="5452" spans="1:5" x14ac:dyDescent="0.25">
      <c r="A5452" s="2">
        <v>45572.427083333336</v>
      </c>
      <c r="B5452">
        <v>132565</v>
      </c>
      <c r="C5452">
        <v>132730</v>
      </c>
      <c r="D5452">
        <v>132050</v>
      </c>
      <c r="E5452">
        <v>132085</v>
      </c>
    </row>
    <row r="5453" spans="1:5" x14ac:dyDescent="0.25">
      <c r="A5453" s="2">
        <v>45572.416666666664</v>
      </c>
      <c r="B5453">
        <v>133165</v>
      </c>
      <c r="C5453">
        <v>133200</v>
      </c>
      <c r="D5453">
        <v>132550</v>
      </c>
      <c r="E5453">
        <v>132565</v>
      </c>
    </row>
    <row r="5454" spans="1:5" x14ac:dyDescent="0.25">
      <c r="A5454" s="2">
        <v>45572.40625</v>
      </c>
      <c r="B5454">
        <v>133035</v>
      </c>
      <c r="C5454">
        <v>133165</v>
      </c>
      <c r="D5454">
        <v>132975</v>
      </c>
      <c r="E5454">
        <v>133165</v>
      </c>
    </row>
    <row r="5455" spans="1:5" x14ac:dyDescent="0.25">
      <c r="A5455" s="2">
        <v>45572.395833333336</v>
      </c>
      <c r="B5455">
        <v>132930</v>
      </c>
      <c r="C5455">
        <v>133100</v>
      </c>
      <c r="D5455">
        <v>132855</v>
      </c>
      <c r="E5455">
        <v>133040</v>
      </c>
    </row>
    <row r="5456" spans="1:5" x14ac:dyDescent="0.25">
      <c r="A5456" s="2">
        <v>45572.385416666664</v>
      </c>
      <c r="B5456">
        <v>132815</v>
      </c>
      <c r="C5456">
        <v>133000</v>
      </c>
      <c r="D5456">
        <v>132700</v>
      </c>
      <c r="E5456">
        <v>132935</v>
      </c>
    </row>
    <row r="5457" spans="1:5" x14ac:dyDescent="0.25">
      <c r="A5457" s="2">
        <v>45572.375</v>
      </c>
      <c r="B5457">
        <v>131910</v>
      </c>
      <c r="C5457">
        <v>132915</v>
      </c>
      <c r="D5457">
        <v>131850</v>
      </c>
      <c r="E5457">
        <v>132815</v>
      </c>
    </row>
    <row r="5458" spans="1:5" x14ac:dyDescent="0.25">
      <c r="A5458" s="2">
        <v>45569.760416666664</v>
      </c>
      <c r="B5458">
        <v>132155</v>
      </c>
      <c r="C5458">
        <v>132210</v>
      </c>
      <c r="D5458">
        <v>132080</v>
      </c>
      <c r="E5458">
        <v>132210</v>
      </c>
    </row>
    <row r="5459" spans="1:5" x14ac:dyDescent="0.25">
      <c r="A5459" s="2">
        <v>45569.75</v>
      </c>
      <c r="B5459">
        <v>132145</v>
      </c>
      <c r="C5459">
        <v>132165</v>
      </c>
      <c r="D5459">
        <v>132100</v>
      </c>
      <c r="E5459">
        <v>132150</v>
      </c>
    </row>
    <row r="5460" spans="1:5" x14ac:dyDescent="0.25">
      <c r="A5460" s="2">
        <v>45569.739583333336</v>
      </c>
      <c r="B5460">
        <v>132085</v>
      </c>
      <c r="C5460">
        <v>132205</v>
      </c>
      <c r="D5460">
        <v>132065</v>
      </c>
      <c r="E5460">
        <v>132150</v>
      </c>
    </row>
    <row r="5461" spans="1:5" x14ac:dyDescent="0.25">
      <c r="A5461" s="2">
        <v>45569.729166666664</v>
      </c>
      <c r="B5461">
        <v>132105</v>
      </c>
      <c r="C5461">
        <v>132115</v>
      </c>
      <c r="D5461">
        <v>132060</v>
      </c>
      <c r="E5461">
        <v>132080</v>
      </c>
    </row>
    <row r="5462" spans="1:5" x14ac:dyDescent="0.25">
      <c r="A5462" s="2">
        <v>45569.71875</v>
      </c>
      <c r="B5462">
        <v>132130</v>
      </c>
      <c r="C5462">
        <v>132165</v>
      </c>
      <c r="D5462">
        <v>132070</v>
      </c>
      <c r="E5462">
        <v>132105</v>
      </c>
    </row>
    <row r="5463" spans="1:5" x14ac:dyDescent="0.25">
      <c r="A5463" s="2">
        <v>45569.708333333336</v>
      </c>
      <c r="B5463">
        <v>132240</v>
      </c>
      <c r="C5463">
        <v>132245</v>
      </c>
      <c r="D5463">
        <v>132110</v>
      </c>
      <c r="E5463">
        <v>132130</v>
      </c>
    </row>
    <row r="5464" spans="1:5" x14ac:dyDescent="0.25">
      <c r="A5464" s="2">
        <v>45569.697916666664</v>
      </c>
      <c r="B5464">
        <v>132220</v>
      </c>
      <c r="C5464">
        <v>132295</v>
      </c>
      <c r="D5464">
        <v>132195</v>
      </c>
      <c r="E5464">
        <v>132240</v>
      </c>
    </row>
    <row r="5465" spans="1:5" x14ac:dyDescent="0.25">
      <c r="A5465" s="2">
        <v>45569.6875</v>
      </c>
      <c r="B5465">
        <v>132170</v>
      </c>
      <c r="C5465">
        <v>132250</v>
      </c>
      <c r="D5465">
        <v>132130</v>
      </c>
      <c r="E5465">
        <v>132225</v>
      </c>
    </row>
    <row r="5466" spans="1:5" x14ac:dyDescent="0.25">
      <c r="A5466" s="2">
        <v>45569.677083333336</v>
      </c>
      <c r="B5466">
        <v>132180</v>
      </c>
      <c r="C5466">
        <v>132215</v>
      </c>
      <c r="D5466">
        <v>132100</v>
      </c>
      <c r="E5466">
        <v>132165</v>
      </c>
    </row>
    <row r="5467" spans="1:5" x14ac:dyDescent="0.25">
      <c r="A5467" s="2">
        <v>45569.666666666664</v>
      </c>
      <c r="B5467">
        <v>132240</v>
      </c>
      <c r="C5467">
        <v>132270</v>
      </c>
      <c r="D5467">
        <v>132110</v>
      </c>
      <c r="E5467">
        <v>132180</v>
      </c>
    </row>
    <row r="5468" spans="1:5" x14ac:dyDescent="0.25">
      <c r="A5468" s="2">
        <v>45569.65625</v>
      </c>
      <c r="B5468">
        <v>132115</v>
      </c>
      <c r="C5468">
        <v>132275</v>
      </c>
      <c r="D5468">
        <v>132110</v>
      </c>
      <c r="E5468">
        <v>132240</v>
      </c>
    </row>
    <row r="5469" spans="1:5" x14ac:dyDescent="0.25">
      <c r="A5469" s="2">
        <v>45569.645833333336</v>
      </c>
      <c r="B5469">
        <v>132040</v>
      </c>
      <c r="C5469">
        <v>132200</v>
      </c>
      <c r="D5469">
        <v>132020</v>
      </c>
      <c r="E5469">
        <v>132110</v>
      </c>
    </row>
    <row r="5470" spans="1:5" x14ac:dyDescent="0.25">
      <c r="A5470" s="2">
        <v>45569.635416666664</v>
      </c>
      <c r="B5470">
        <v>132070</v>
      </c>
      <c r="C5470">
        <v>132120</v>
      </c>
      <c r="D5470">
        <v>132010</v>
      </c>
      <c r="E5470">
        <v>132045</v>
      </c>
    </row>
    <row r="5471" spans="1:5" x14ac:dyDescent="0.25">
      <c r="A5471" s="2">
        <v>45569.625</v>
      </c>
      <c r="B5471">
        <v>131955</v>
      </c>
      <c r="C5471">
        <v>132105</v>
      </c>
      <c r="D5471">
        <v>131930</v>
      </c>
      <c r="E5471">
        <v>132065</v>
      </c>
    </row>
    <row r="5472" spans="1:5" x14ac:dyDescent="0.25">
      <c r="A5472" s="2">
        <v>45569.614583333336</v>
      </c>
      <c r="B5472">
        <v>132015</v>
      </c>
      <c r="C5472">
        <v>132040</v>
      </c>
      <c r="D5472">
        <v>131925</v>
      </c>
      <c r="E5472">
        <v>131955</v>
      </c>
    </row>
    <row r="5473" spans="1:5" x14ac:dyDescent="0.25">
      <c r="A5473" s="2">
        <v>45569.604166666664</v>
      </c>
      <c r="B5473">
        <v>132115</v>
      </c>
      <c r="C5473">
        <v>132125</v>
      </c>
      <c r="D5473">
        <v>131885</v>
      </c>
      <c r="E5473">
        <v>132015</v>
      </c>
    </row>
    <row r="5474" spans="1:5" x14ac:dyDescent="0.25">
      <c r="A5474" s="2">
        <v>45569.59375</v>
      </c>
      <c r="B5474">
        <v>132075</v>
      </c>
      <c r="C5474">
        <v>132225</v>
      </c>
      <c r="D5474">
        <v>132060</v>
      </c>
      <c r="E5474">
        <v>132115</v>
      </c>
    </row>
    <row r="5475" spans="1:5" x14ac:dyDescent="0.25">
      <c r="A5475" s="2">
        <v>45569.583333333336</v>
      </c>
      <c r="B5475">
        <v>132065</v>
      </c>
      <c r="C5475">
        <v>132115</v>
      </c>
      <c r="D5475">
        <v>132025</v>
      </c>
      <c r="E5475">
        <v>132075</v>
      </c>
    </row>
    <row r="5476" spans="1:5" x14ac:dyDescent="0.25">
      <c r="A5476" s="2">
        <v>45569.572916666664</v>
      </c>
      <c r="B5476">
        <v>132050</v>
      </c>
      <c r="C5476">
        <v>132090</v>
      </c>
      <c r="D5476">
        <v>131975</v>
      </c>
      <c r="E5476">
        <v>132065</v>
      </c>
    </row>
    <row r="5477" spans="1:5" x14ac:dyDescent="0.25">
      <c r="A5477" s="2">
        <v>45569.5625</v>
      </c>
      <c r="B5477">
        <v>132025</v>
      </c>
      <c r="C5477">
        <v>132070</v>
      </c>
      <c r="D5477">
        <v>131920</v>
      </c>
      <c r="E5477">
        <v>132050</v>
      </c>
    </row>
    <row r="5478" spans="1:5" x14ac:dyDescent="0.25">
      <c r="A5478" s="2">
        <v>45569.552083333336</v>
      </c>
      <c r="B5478">
        <v>132025</v>
      </c>
      <c r="C5478">
        <v>132070</v>
      </c>
      <c r="D5478">
        <v>131930</v>
      </c>
      <c r="E5478">
        <v>132020</v>
      </c>
    </row>
    <row r="5479" spans="1:5" x14ac:dyDescent="0.25">
      <c r="A5479" s="2">
        <v>45569.541666666664</v>
      </c>
      <c r="B5479">
        <v>131980</v>
      </c>
      <c r="C5479">
        <v>132040</v>
      </c>
      <c r="D5479">
        <v>131935</v>
      </c>
      <c r="E5479">
        <v>132020</v>
      </c>
    </row>
    <row r="5480" spans="1:5" x14ac:dyDescent="0.25">
      <c r="A5480" s="2">
        <v>45569.53125</v>
      </c>
      <c r="B5480">
        <v>131920</v>
      </c>
      <c r="C5480">
        <v>132005</v>
      </c>
      <c r="D5480">
        <v>131880</v>
      </c>
      <c r="E5480">
        <v>131975</v>
      </c>
    </row>
    <row r="5481" spans="1:5" x14ac:dyDescent="0.25">
      <c r="A5481" s="2">
        <v>45569.520833333336</v>
      </c>
      <c r="B5481">
        <v>131700</v>
      </c>
      <c r="C5481">
        <v>131950</v>
      </c>
      <c r="D5481">
        <v>131685</v>
      </c>
      <c r="E5481">
        <v>131925</v>
      </c>
    </row>
    <row r="5482" spans="1:5" x14ac:dyDescent="0.25">
      <c r="A5482" s="2">
        <v>45569.510416666664</v>
      </c>
      <c r="B5482">
        <v>131860</v>
      </c>
      <c r="C5482">
        <v>131890</v>
      </c>
      <c r="D5482">
        <v>131680</v>
      </c>
      <c r="E5482">
        <v>131700</v>
      </c>
    </row>
    <row r="5483" spans="1:5" x14ac:dyDescent="0.25">
      <c r="A5483" s="2">
        <v>45569.5</v>
      </c>
      <c r="B5483">
        <v>131960</v>
      </c>
      <c r="C5483">
        <v>132100</v>
      </c>
      <c r="D5483">
        <v>131840</v>
      </c>
      <c r="E5483">
        <v>131855</v>
      </c>
    </row>
    <row r="5484" spans="1:5" x14ac:dyDescent="0.25">
      <c r="A5484" s="2">
        <v>45569.489583333336</v>
      </c>
      <c r="B5484">
        <v>131890</v>
      </c>
      <c r="C5484">
        <v>132060</v>
      </c>
      <c r="D5484">
        <v>131840</v>
      </c>
      <c r="E5484">
        <v>131965</v>
      </c>
    </row>
    <row r="5485" spans="1:5" x14ac:dyDescent="0.25">
      <c r="A5485" s="2">
        <v>45569.479166666664</v>
      </c>
      <c r="B5485">
        <v>131985</v>
      </c>
      <c r="C5485">
        <v>132045</v>
      </c>
      <c r="D5485">
        <v>131840</v>
      </c>
      <c r="E5485">
        <v>131895</v>
      </c>
    </row>
    <row r="5486" spans="1:5" x14ac:dyDescent="0.25">
      <c r="A5486" s="2">
        <v>45569.46875</v>
      </c>
      <c r="B5486">
        <v>132170</v>
      </c>
      <c r="C5486">
        <v>132310</v>
      </c>
      <c r="D5486">
        <v>131950</v>
      </c>
      <c r="E5486">
        <v>131990</v>
      </c>
    </row>
    <row r="5487" spans="1:5" x14ac:dyDescent="0.25">
      <c r="A5487" s="2">
        <v>45569.458333333336</v>
      </c>
      <c r="B5487">
        <v>131975</v>
      </c>
      <c r="C5487">
        <v>132215</v>
      </c>
      <c r="D5487">
        <v>131890</v>
      </c>
      <c r="E5487">
        <v>132170</v>
      </c>
    </row>
    <row r="5488" spans="1:5" x14ac:dyDescent="0.25">
      <c r="A5488" s="2">
        <v>45569.447916666664</v>
      </c>
      <c r="B5488">
        <v>132025</v>
      </c>
      <c r="C5488">
        <v>132105</v>
      </c>
      <c r="D5488">
        <v>131830</v>
      </c>
      <c r="E5488">
        <v>131980</v>
      </c>
    </row>
    <row r="5489" spans="1:5" x14ac:dyDescent="0.25">
      <c r="A5489" s="2">
        <v>45569.4375</v>
      </c>
      <c r="B5489">
        <v>131845</v>
      </c>
      <c r="C5489">
        <v>132200</v>
      </c>
      <c r="D5489">
        <v>131560</v>
      </c>
      <c r="E5489">
        <v>132020</v>
      </c>
    </row>
    <row r="5490" spans="1:5" x14ac:dyDescent="0.25">
      <c r="A5490" s="2">
        <v>45569.427083333336</v>
      </c>
      <c r="B5490">
        <v>131640</v>
      </c>
      <c r="C5490">
        <v>131965</v>
      </c>
      <c r="D5490">
        <v>131535</v>
      </c>
      <c r="E5490">
        <v>131850</v>
      </c>
    </row>
    <row r="5491" spans="1:5" x14ac:dyDescent="0.25">
      <c r="A5491" s="2">
        <v>45569.416666666664</v>
      </c>
      <c r="B5491">
        <v>131525</v>
      </c>
      <c r="C5491">
        <v>131840</v>
      </c>
      <c r="D5491">
        <v>131395</v>
      </c>
      <c r="E5491">
        <v>131640</v>
      </c>
    </row>
    <row r="5492" spans="1:5" x14ac:dyDescent="0.25">
      <c r="A5492" s="2">
        <v>45569.40625</v>
      </c>
      <c r="B5492">
        <v>131595</v>
      </c>
      <c r="C5492">
        <v>131650</v>
      </c>
      <c r="D5492">
        <v>131435</v>
      </c>
      <c r="E5492">
        <v>131525</v>
      </c>
    </row>
    <row r="5493" spans="1:5" x14ac:dyDescent="0.25">
      <c r="A5493" s="2">
        <v>45569.395833333336</v>
      </c>
      <c r="B5493">
        <v>131910</v>
      </c>
      <c r="C5493">
        <v>132295</v>
      </c>
      <c r="D5493">
        <v>131335</v>
      </c>
      <c r="E5493">
        <v>131600</v>
      </c>
    </row>
    <row r="5494" spans="1:5" x14ac:dyDescent="0.25">
      <c r="A5494" s="2">
        <v>45569.385416666664</v>
      </c>
      <c r="B5494">
        <v>131990</v>
      </c>
      <c r="C5494">
        <v>132095</v>
      </c>
      <c r="D5494">
        <v>131780</v>
      </c>
      <c r="E5494">
        <v>131935</v>
      </c>
    </row>
    <row r="5495" spans="1:5" x14ac:dyDescent="0.25">
      <c r="A5495" s="2">
        <v>45569.375</v>
      </c>
      <c r="B5495">
        <v>132150</v>
      </c>
      <c r="C5495">
        <v>132600</v>
      </c>
      <c r="D5495">
        <v>131810</v>
      </c>
      <c r="E5495">
        <v>131995</v>
      </c>
    </row>
    <row r="5496" spans="1:5" x14ac:dyDescent="0.25">
      <c r="A5496" s="2">
        <v>45568.760416666664</v>
      </c>
      <c r="B5496">
        <v>131940</v>
      </c>
      <c r="C5496">
        <v>131955</v>
      </c>
      <c r="D5496">
        <v>131870</v>
      </c>
      <c r="E5496">
        <v>131920</v>
      </c>
    </row>
    <row r="5497" spans="1:5" x14ac:dyDescent="0.25">
      <c r="A5497" s="2">
        <v>45568.75</v>
      </c>
      <c r="B5497">
        <v>132005</v>
      </c>
      <c r="C5497">
        <v>132015</v>
      </c>
      <c r="D5497">
        <v>131935</v>
      </c>
      <c r="E5497">
        <v>131945</v>
      </c>
    </row>
    <row r="5498" spans="1:5" x14ac:dyDescent="0.25">
      <c r="A5498" s="2">
        <v>45568.739583333336</v>
      </c>
      <c r="B5498">
        <v>132065</v>
      </c>
      <c r="C5498">
        <v>132120</v>
      </c>
      <c r="D5498">
        <v>131965</v>
      </c>
      <c r="E5498">
        <v>132000</v>
      </c>
    </row>
    <row r="5499" spans="1:5" x14ac:dyDescent="0.25">
      <c r="A5499" s="2">
        <v>45568.729166666664</v>
      </c>
      <c r="B5499">
        <v>132000</v>
      </c>
      <c r="C5499">
        <v>132090</v>
      </c>
      <c r="D5499">
        <v>131985</v>
      </c>
      <c r="E5499">
        <v>132060</v>
      </c>
    </row>
    <row r="5500" spans="1:5" x14ac:dyDescent="0.25">
      <c r="A5500" s="2">
        <v>45568.71875</v>
      </c>
      <c r="B5500">
        <v>132075</v>
      </c>
      <c r="C5500">
        <v>132090</v>
      </c>
      <c r="D5500">
        <v>131995</v>
      </c>
      <c r="E5500">
        <v>132000</v>
      </c>
    </row>
    <row r="5501" spans="1:5" x14ac:dyDescent="0.25">
      <c r="A5501" s="2">
        <v>45568.708333333336</v>
      </c>
      <c r="B5501">
        <v>132055</v>
      </c>
      <c r="C5501">
        <v>132180</v>
      </c>
      <c r="D5501">
        <v>131955</v>
      </c>
      <c r="E5501">
        <v>132070</v>
      </c>
    </row>
    <row r="5502" spans="1:5" x14ac:dyDescent="0.25">
      <c r="A5502" s="2">
        <v>45568.697916666664</v>
      </c>
      <c r="B5502">
        <v>131995</v>
      </c>
      <c r="C5502">
        <v>132090</v>
      </c>
      <c r="D5502">
        <v>131940</v>
      </c>
      <c r="E5502">
        <v>132055</v>
      </c>
    </row>
    <row r="5503" spans="1:5" x14ac:dyDescent="0.25">
      <c r="A5503" s="2">
        <v>45568.6875</v>
      </c>
      <c r="B5503">
        <v>131990</v>
      </c>
      <c r="C5503">
        <v>132115</v>
      </c>
      <c r="D5503">
        <v>131935</v>
      </c>
      <c r="E5503">
        <v>131990</v>
      </c>
    </row>
    <row r="5504" spans="1:5" x14ac:dyDescent="0.25">
      <c r="A5504" s="2">
        <v>45568.677083333336</v>
      </c>
      <c r="B5504">
        <v>132100</v>
      </c>
      <c r="C5504">
        <v>132130</v>
      </c>
      <c r="D5504">
        <v>131925</v>
      </c>
      <c r="E5504">
        <v>131985</v>
      </c>
    </row>
    <row r="5505" spans="1:5" x14ac:dyDescent="0.25">
      <c r="A5505" s="2">
        <v>45568.666666666664</v>
      </c>
      <c r="B5505">
        <v>132070</v>
      </c>
      <c r="C5505">
        <v>132130</v>
      </c>
      <c r="D5505">
        <v>131940</v>
      </c>
      <c r="E5505">
        <v>132095</v>
      </c>
    </row>
    <row r="5506" spans="1:5" x14ac:dyDescent="0.25">
      <c r="A5506" s="2">
        <v>45568.65625</v>
      </c>
      <c r="B5506">
        <v>132115</v>
      </c>
      <c r="C5506">
        <v>132285</v>
      </c>
      <c r="D5506">
        <v>132005</v>
      </c>
      <c r="E5506">
        <v>132070</v>
      </c>
    </row>
    <row r="5507" spans="1:5" x14ac:dyDescent="0.25">
      <c r="A5507" s="2">
        <v>45568.645833333336</v>
      </c>
      <c r="B5507">
        <v>132110</v>
      </c>
      <c r="C5507">
        <v>132330</v>
      </c>
      <c r="D5507">
        <v>132040</v>
      </c>
      <c r="E5507">
        <v>132115</v>
      </c>
    </row>
    <row r="5508" spans="1:5" x14ac:dyDescent="0.25">
      <c r="A5508" s="2">
        <v>45568.635416666664</v>
      </c>
      <c r="B5508">
        <v>131920</v>
      </c>
      <c r="C5508">
        <v>132140</v>
      </c>
      <c r="D5508">
        <v>131895</v>
      </c>
      <c r="E5508">
        <v>132110</v>
      </c>
    </row>
    <row r="5509" spans="1:5" x14ac:dyDescent="0.25">
      <c r="A5509" s="2">
        <v>45568.625</v>
      </c>
      <c r="B5509">
        <v>131890</v>
      </c>
      <c r="C5509">
        <v>131935</v>
      </c>
      <c r="D5509">
        <v>131730</v>
      </c>
      <c r="E5509">
        <v>131920</v>
      </c>
    </row>
    <row r="5510" spans="1:5" x14ac:dyDescent="0.25">
      <c r="A5510" s="2">
        <v>45568.614583333336</v>
      </c>
      <c r="B5510">
        <v>131795</v>
      </c>
      <c r="C5510">
        <v>131900</v>
      </c>
      <c r="D5510">
        <v>131770</v>
      </c>
      <c r="E5510">
        <v>131885</v>
      </c>
    </row>
    <row r="5511" spans="1:5" x14ac:dyDescent="0.25">
      <c r="A5511" s="2">
        <v>45568.604166666664</v>
      </c>
      <c r="B5511">
        <v>131730</v>
      </c>
      <c r="C5511">
        <v>131905</v>
      </c>
      <c r="D5511">
        <v>131710</v>
      </c>
      <c r="E5511">
        <v>131795</v>
      </c>
    </row>
    <row r="5512" spans="1:5" x14ac:dyDescent="0.25">
      <c r="A5512" s="2">
        <v>45568.59375</v>
      </c>
      <c r="B5512">
        <v>131760</v>
      </c>
      <c r="C5512">
        <v>131915</v>
      </c>
      <c r="D5512">
        <v>131660</v>
      </c>
      <c r="E5512">
        <v>131730</v>
      </c>
    </row>
    <row r="5513" spans="1:5" x14ac:dyDescent="0.25">
      <c r="A5513" s="2">
        <v>45568.583333333336</v>
      </c>
      <c r="B5513">
        <v>131745</v>
      </c>
      <c r="C5513">
        <v>131830</v>
      </c>
      <c r="D5513">
        <v>131625</v>
      </c>
      <c r="E5513">
        <v>131760</v>
      </c>
    </row>
    <row r="5514" spans="1:5" x14ac:dyDescent="0.25">
      <c r="A5514" s="2">
        <v>45568.572916666664</v>
      </c>
      <c r="B5514">
        <v>131770</v>
      </c>
      <c r="C5514">
        <v>131840</v>
      </c>
      <c r="D5514">
        <v>131625</v>
      </c>
      <c r="E5514">
        <v>131740</v>
      </c>
    </row>
    <row r="5515" spans="1:5" x14ac:dyDescent="0.25">
      <c r="A5515" s="2">
        <v>45568.5625</v>
      </c>
      <c r="B5515">
        <v>131870</v>
      </c>
      <c r="C5515">
        <v>131965</v>
      </c>
      <c r="D5515">
        <v>131735</v>
      </c>
      <c r="E5515">
        <v>131765</v>
      </c>
    </row>
    <row r="5516" spans="1:5" x14ac:dyDescent="0.25">
      <c r="A5516" s="2">
        <v>45568.552083333336</v>
      </c>
      <c r="B5516">
        <v>131845</v>
      </c>
      <c r="C5516">
        <v>131990</v>
      </c>
      <c r="D5516">
        <v>131810</v>
      </c>
      <c r="E5516">
        <v>131870</v>
      </c>
    </row>
    <row r="5517" spans="1:5" x14ac:dyDescent="0.25">
      <c r="A5517" s="2">
        <v>45568.541666666664</v>
      </c>
      <c r="B5517">
        <v>131750</v>
      </c>
      <c r="C5517">
        <v>131860</v>
      </c>
      <c r="D5517">
        <v>131600</v>
      </c>
      <c r="E5517">
        <v>131840</v>
      </c>
    </row>
    <row r="5518" spans="1:5" x14ac:dyDescent="0.25">
      <c r="A5518" s="2">
        <v>45568.53125</v>
      </c>
      <c r="B5518">
        <v>131905</v>
      </c>
      <c r="C5518">
        <v>131915</v>
      </c>
      <c r="D5518">
        <v>131740</v>
      </c>
      <c r="E5518">
        <v>131750</v>
      </c>
    </row>
    <row r="5519" spans="1:5" x14ac:dyDescent="0.25">
      <c r="A5519" s="2">
        <v>45568.520833333336</v>
      </c>
      <c r="B5519">
        <v>131765</v>
      </c>
      <c r="C5519">
        <v>131940</v>
      </c>
      <c r="D5519">
        <v>131680</v>
      </c>
      <c r="E5519">
        <v>131905</v>
      </c>
    </row>
    <row r="5520" spans="1:5" x14ac:dyDescent="0.25">
      <c r="A5520" s="2">
        <v>45568.510416666664</v>
      </c>
      <c r="B5520">
        <v>131770</v>
      </c>
      <c r="C5520">
        <v>131820</v>
      </c>
      <c r="D5520">
        <v>131620</v>
      </c>
      <c r="E5520">
        <v>131765</v>
      </c>
    </row>
    <row r="5521" spans="1:5" x14ac:dyDescent="0.25">
      <c r="A5521" s="2">
        <v>45568.5</v>
      </c>
      <c r="B5521">
        <v>131580</v>
      </c>
      <c r="C5521">
        <v>131780</v>
      </c>
      <c r="D5521">
        <v>131570</v>
      </c>
      <c r="E5521">
        <v>131770</v>
      </c>
    </row>
    <row r="5522" spans="1:5" x14ac:dyDescent="0.25">
      <c r="A5522" s="2">
        <v>45568.489583333336</v>
      </c>
      <c r="B5522">
        <v>131710</v>
      </c>
      <c r="C5522">
        <v>131820</v>
      </c>
      <c r="D5522">
        <v>131565</v>
      </c>
      <c r="E5522">
        <v>131585</v>
      </c>
    </row>
    <row r="5523" spans="1:5" x14ac:dyDescent="0.25">
      <c r="A5523" s="2">
        <v>45568.479166666664</v>
      </c>
      <c r="B5523">
        <v>131760</v>
      </c>
      <c r="C5523">
        <v>131955</v>
      </c>
      <c r="D5523">
        <v>131540</v>
      </c>
      <c r="E5523">
        <v>131715</v>
      </c>
    </row>
    <row r="5524" spans="1:5" x14ac:dyDescent="0.25">
      <c r="A5524" s="2">
        <v>45568.46875</v>
      </c>
      <c r="B5524">
        <v>132015</v>
      </c>
      <c r="C5524">
        <v>132110</v>
      </c>
      <c r="D5524">
        <v>131675</v>
      </c>
      <c r="E5524">
        <v>131760</v>
      </c>
    </row>
    <row r="5525" spans="1:5" x14ac:dyDescent="0.25">
      <c r="A5525" s="2">
        <v>45568.458333333336</v>
      </c>
      <c r="B5525">
        <v>132280</v>
      </c>
      <c r="C5525">
        <v>132360</v>
      </c>
      <c r="D5525">
        <v>131965</v>
      </c>
      <c r="E5525">
        <v>132015</v>
      </c>
    </row>
    <row r="5526" spans="1:5" x14ac:dyDescent="0.25">
      <c r="A5526" s="2">
        <v>45568.447916666664</v>
      </c>
      <c r="B5526">
        <v>132315</v>
      </c>
      <c r="C5526">
        <v>132510</v>
      </c>
      <c r="D5526">
        <v>131995</v>
      </c>
      <c r="E5526">
        <v>132280</v>
      </c>
    </row>
    <row r="5527" spans="1:5" x14ac:dyDescent="0.25">
      <c r="A5527" s="2">
        <v>45568.4375</v>
      </c>
      <c r="B5527">
        <v>132210</v>
      </c>
      <c r="C5527">
        <v>132400</v>
      </c>
      <c r="D5527">
        <v>132065</v>
      </c>
      <c r="E5527">
        <v>132315</v>
      </c>
    </row>
    <row r="5528" spans="1:5" x14ac:dyDescent="0.25">
      <c r="A5528" s="2">
        <v>45568.427083333336</v>
      </c>
      <c r="B5528">
        <v>132540</v>
      </c>
      <c r="C5528">
        <v>132550</v>
      </c>
      <c r="D5528">
        <v>132160</v>
      </c>
      <c r="E5528">
        <v>132215</v>
      </c>
    </row>
    <row r="5529" spans="1:5" x14ac:dyDescent="0.25">
      <c r="A5529" s="2">
        <v>45568.416666666664</v>
      </c>
      <c r="B5529">
        <v>132660</v>
      </c>
      <c r="C5529">
        <v>132725</v>
      </c>
      <c r="D5529">
        <v>132340</v>
      </c>
      <c r="E5529">
        <v>132540</v>
      </c>
    </row>
    <row r="5530" spans="1:5" x14ac:dyDescent="0.25">
      <c r="A5530" s="2">
        <v>45568.40625</v>
      </c>
      <c r="B5530">
        <v>132725</v>
      </c>
      <c r="C5530">
        <v>132845</v>
      </c>
      <c r="D5530">
        <v>132550</v>
      </c>
      <c r="E5530">
        <v>132655</v>
      </c>
    </row>
    <row r="5531" spans="1:5" x14ac:dyDescent="0.25">
      <c r="A5531" s="2">
        <v>45568.395833333336</v>
      </c>
      <c r="B5531">
        <v>132795</v>
      </c>
      <c r="C5531">
        <v>132875</v>
      </c>
      <c r="D5531">
        <v>132605</v>
      </c>
      <c r="E5531">
        <v>132720</v>
      </c>
    </row>
    <row r="5532" spans="1:5" x14ac:dyDescent="0.25">
      <c r="A5532" s="2">
        <v>45568.385416666664</v>
      </c>
      <c r="B5532">
        <v>133170</v>
      </c>
      <c r="C5532">
        <v>133195</v>
      </c>
      <c r="D5532">
        <v>132745</v>
      </c>
      <c r="E5532">
        <v>132800</v>
      </c>
    </row>
    <row r="5533" spans="1:5" x14ac:dyDescent="0.25">
      <c r="A5533" s="2">
        <v>45568.375</v>
      </c>
      <c r="B5533">
        <v>133875</v>
      </c>
      <c r="C5533">
        <v>133940</v>
      </c>
      <c r="D5533">
        <v>132925</v>
      </c>
      <c r="E5533">
        <v>133170</v>
      </c>
    </row>
    <row r="5534" spans="1:5" x14ac:dyDescent="0.25">
      <c r="A5534" s="2">
        <v>45567.760416666664</v>
      </c>
      <c r="B5534">
        <v>134135</v>
      </c>
      <c r="C5534">
        <v>134210</v>
      </c>
      <c r="D5534">
        <v>134105</v>
      </c>
      <c r="E5534">
        <v>134140</v>
      </c>
    </row>
    <row r="5535" spans="1:5" x14ac:dyDescent="0.25">
      <c r="A5535" s="2">
        <v>45567.75</v>
      </c>
      <c r="B5535">
        <v>134075</v>
      </c>
      <c r="C5535">
        <v>134190</v>
      </c>
      <c r="D5535">
        <v>134065</v>
      </c>
      <c r="E5535">
        <v>134135</v>
      </c>
    </row>
    <row r="5536" spans="1:5" x14ac:dyDescent="0.25">
      <c r="A5536" s="2">
        <v>45567.739583333336</v>
      </c>
      <c r="B5536">
        <v>134275</v>
      </c>
      <c r="C5536">
        <v>134280</v>
      </c>
      <c r="D5536">
        <v>134055</v>
      </c>
      <c r="E5536">
        <v>134070</v>
      </c>
    </row>
    <row r="5537" spans="1:5" x14ac:dyDescent="0.25">
      <c r="A5537" s="2">
        <v>45567.729166666664</v>
      </c>
      <c r="B5537">
        <v>134220</v>
      </c>
      <c r="C5537">
        <v>134305</v>
      </c>
      <c r="D5537">
        <v>134115</v>
      </c>
      <c r="E5537">
        <v>134275</v>
      </c>
    </row>
    <row r="5538" spans="1:5" x14ac:dyDescent="0.25">
      <c r="A5538" s="2">
        <v>45567.71875</v>
      </c>
      <c r="B5538">
        <v>133930</v>
      </c>
      <c r="C5538">
        <v>134240</v>
      </c>
      <c r="D5538">
        <v>133925</v>
      </c>
      <c r="E5538">
        <v>134220</v>
      </c>
    </row>
    <row r="5539" spans="1:5" x14ac:dyDescent="0.25">
      <c r="A5539" s="2">
        <v>45567.708333333336</v>
      </c>
      <c r="B5539">
        <v>134085</v>
      </c>
      <c r="C5539">
        <v>134120</v>
      </c>
      <c r="D5539">
        <v>133910</v>
      </c>
      <c r="E5539">
        <v>133930</v>
      </c>
    </row>
    <row r="5540" spans="1:5" x14ac:dyDescent="0.25">
      <c r="A5540" s="2">
        <v>45567.697916666664</v>
      </c>
      <c r="B5540">
        <v>134045</v>
      </c>
      <c r="C5540">
        <v>134155</v>
      </c>
      <c r="D5540">
        <v>134005</v>
      </c>
      <c r="E5540">
        <v>134090</v>
      </c>
    </row>
    <row r="5541" spans="1:5" x14ac:dyDescent="0.25">
      <c r="A5541" s="2">
        <v>45567.6875</v>
      </c>
      <c r="B5541">
        <v>134000</v>
      </c>
      <c r="C5541">
        <v>134095</v>
      </c>
      <c r="D5541">
        <v>133955</v>
      </c>
      <c r="E5541">
        <v>134045</v>
      </c>
    </row>
    <row r="5542" spans="1:5" x14ac:dyDescent="0.25">
      <c r="A5542" s="2">
        <v>45567.677083333336</v>
      </c>
      <c r="B5542">
        <v>134005</v>
      </c>
      <c r="C5542">
        <v>134060</v>
      </c>
      <c r="D5542">
        <v>133955</v>
      </c>
      <c r="E5542">
        <v>134005</v>
      </c>
    </row>
    <row r="5543" spans="1:5" x14ac:dyDescent="0.25">
      <c r="A5543" s="2">
        <v>45567.666666666664</v>
      </c>
      <c r="B5543">
        <v>133930</v>
      </c>
      <c r="C5543">
        <v>134020</v>
      </c>
      <c r="D5543">
        <v>133875</v>
      </c>
      <c r="E5543">
        <v>134000</v>
      </c>
    </row>
    <row r="5544" spans="1:5" x14ac:dyDescent="0.25">
      <c r="A5544" s="2">
        <v>45567.65625</v>
      </c>
      <c r="B5544">
        <v>134025</v>
      </c>
      <c r="C5544">
        <v>134040</v>
      </c>
      <c r="D5544">
        <v>133780</v>
      </c>
      <c r="E5544">
        <v>133930</v>
      </c>
    </row>
    <row r="5545" spans="1:5" x14ac:dyDescent="0.25">
      <c r="A5545" s="2">
        <v>45567.645833333336</v>
      </c>
      <c r="B5545">
        <v>133990</v>
      </c>
      <c r="C5545">
        <v>134070</v>
      </c>
      <c r="D5545">
        <v>133910</v>
      </c>
      <c r="E5545">
        <v>134030</v>
      </c>
    </row>
    <row r="5546" spans="1:5" x14ac:dyDescent="0.25">
      <c r="A5546" s="2">
        <v>45567.635416666664</v>
      </c>
      <c r="B5546">
        <v>134590</v>
      </c>
      <c r="C5546">
        <v>134615</v>
      </c>
      <c r="D5546">
        <v>133880</v>
      </c>
      <c r="E5546">
        <v>133995</v>
      </c>
    </row>
    <row r="5547" spans="1:5" x14ac:dyDescent="0.25">
      <c r="A5547" s="2">
        <v>45567.625</v>
      </c>
      <c r="B5547">
        <v>134645</v>
      </c>
      <c r="C5547">
        <v>134660</v>
      </c>
      <c r="D5547">
        <v>134485</v>
      </c>
      <c r="E5547">
        <v>134590</v>
      </c>
    </row>
    <row r="5548" spans="1:5" x14ac:dyDescent="0.25">
      <c r="A5548" s="2">
        <v>45567.614583333336</v>
      </c>
      <c r="B5548">
        <v>134650</v>
      </c>
      <c r="C5548">
        <v>134705</v>
      </c>
      <c r="D5548">
        <v>134600</v>
      </c>
      <c r="E5548">
        <v>134650</v>
      </c>
    </row>
    <row r="5549" spans="1:5" x14ac:dyDescent="0.25">
      <c r="A5549" s="2">
        <v>45567.604166666664</v>
      </c>
      <c r="B5549">
        <v>134590</v>
      </c>
      <c r="C5549">
        <v>134695</v>
      </c>
      <c r="D5549">
        <v>134550</v>
      </c>
      <c r="E5549">
        <v>134655</v>
      </c>
    </row>
    <row r="5550" spans="1:5" x14ac:dyDescent="0.25">
      <c r="A5550" s="2">
        <v>45567.59375</v>
      </c>
      <c r="B5550">
        <v>134540</v>
      </c>
      <c r="C5550">
        <v>134625</v>
      </c>
      <c r="D5550">
        <v>134405</v>
      </c>
      <c r="E5550">
        <v>134590</v>
      </c>
    </row>
    <row r="5551" spans="1:5" x14ac:dyDescent="0.25">
      <c r="A5551" s="2">
        <v>45567.583333333336</v>
      </c>
      <c r="B5551">
        <v>134630</v>
      </c>
      <c r="C5551">
        <v>134665</v>
      </c>
      <c r="D5551">
        <v>134525</v>
      </c>
      <c r="E5551">
        <v>134535</v>
      </c>
    </row>
    <row r="5552" spans="1:5" x14ac:dyDescent="0.25">
      <c r="A5552" s="2">
        <v>45567.572916666664</v>
      </c>
      <c r="B5552">
        <v>134675</v>
      </c>
      <c r="C5552">
        <v>134730</v>
      </c>
      <c r="D5552">
        <v>134570</v>
      </c>
      <c r="E5552">
        <v>134635</v>
      </c>
    </row>
    <row r="5553" spans="1:5" x14ac:dyDescent="0.25">
      <c r="A5553" s="2">
        <v>45567.5625</v>
      </c>
      <c r="B5553">
        <v>134855</v>
      </c>
      <c r="C5553">
        <v>134860</v>
      </c>
      <c r="D5553">
        <v>134555</v>
      </c>
      <c r="E5553">
        <v>134675</v>
      </c>
    </row>
    <row r="5554" spans="1:5" x14ac:dyDescent="0.25">
      <c r="A5554" s="2">
        <v>45567.552083333336</v>
      </c>
      <c r="B5554">
        <v>134875</v>
      </c>
      <c r="C5554">
        <v>134985</v>
      </c>
      <c r="D5554">
        <v>134790</v>
      </c>
      <c r="E5554">
        <v>134855</v>
      </c>
    </row>
    <row r="5555" spans="1:5" x14ac:dyDescent="0.25">
      <c r="A5555" s="2">
        <v>45567.541666666664</v>
      </c>
      <c r="B5555">
        <v>134870</v>
      </c>
      <c r="C5555">
        <v>134930</v>
      </c>
      <c r="D5555">
        <v>134770</v>
      </c>
      <c r="E5555">
        <v>134880</v>
      </c>
    </row>
    <row r="5556" spans="1:5" x14ac:dyDescent="0.25">
      <c r="A5556" s="2">
        <v>45567.53125</v>
      </c>
      <c r="B5556">
        <v>134615</v>
      </c>
      <c r="C5556">
        <v>134875</v>
      </c>
      <c r="D5556">
        <v>134570</v>
      </c>
      <c r="E5556">
        <v>134875</v>
      </c>
    </row>
    <row r="5557" spans="1:5" x14ac:dyDescent="0.25">
      <c r="A5557" s="2">
        <v>45567.520833333336</v>
      </c>
      <c r="B5557">
        <v>134440</v>
      </c>
      <c r="C5557">
        <v>134745</v>
      </c>
      <c r="D5557">
        <v>134440</v>
      </c>
      <c r="E5557">
        <v>134610</v>
      </c>
    </row>
    <row r="5558" spans="1:5" x14ac:dyDescent="0.25">
      <c r="A5558" s="2">
        <v>45567.510416666664</v>
      </c>
      <c r="B5558">
        <v>134435</v>
      </c>
      <c r="C5558">
        <v>134590</v>
      </c>
      <c r="D5558">
        <v>134370</v>
      </c>
      <c r="E5558">
        <v>134440</v>
      </c>
    </row>
    <row r="5559" spans="1:5" x14ac:dyDescent="0.25">
      <c r="A5559" s="2">
        <v>45567.5</v>
      </c>
      <c r="B5559">
        <v>134585</v>
      </c>
      <c r="C5559">
        <v>134700</v>
      </c>
      <c r="D5559">
        <v>134390</v>
      </c>
      <c r="E5559">
        <v>134435</v>
      </c>
    </row>
    <row r="5560" spans="1:5" x14ac:dyDescent="0.25">
      <c r="A5560" s="2">
        <v>45567.489583333336</v>
      </c>
      <c r="B5560">
        <v>134740</v>
      </c>
      <c r="C5560">
        <v>135020</v>
      </c>
      <c r="D5560">
        <v>134540</v>
      </c>
      <c r="E5560">
        <v>134585</v>
      </c>
    </row>
    <row r="5561" spans="1:5" x14ac:dyDescent="0.25">
      <c r="A5561" s="2">
        <v>45567.479166666664</v>
      </c>
      <c r="B5561">
        <v>135075</v>
      </c>
      <c r="C5561">
        <v>135095</v>
      </c>
      <c r="D5561">
        <v>134740</v>
      </c>
      <c r="E5561">
        <v>134740</v>
      </c>
    </row>
    <row r="5562" spans="1:5" x14ac:dyDescent="0.25">
      <c r="A5562" s="2">
        <v>45567.46875</v>
      </c>
      <c r="B5562">
        <v>135285</v>
      </c>
      <c r="C5562">
        <v>135370</v>
      </c>
      <c r="D5562">
        <v>135015</v>
      </c>
      <c r="E5562">
        <v>135070</v>
      </c>
    </row>
    <row r="5563" spans="1:5" x14ac:dyDescent="0.25">
      <c r="A5563" s="2">
        <v>45567.458333333336</v>
      </c>
      <c r="B5563">
        <v>135020</v>
      </c>
      <c r="C5563">
        <v>135480</v>
      </c>
      <c r="D5563">
        <v>135005</v>
      </c>
      <c r="E5563">
        <v>135285</v>
      </c>
    </row>
    <row r="5564" spans="1:5" x14ac:dyDescent="0.25">
      <c r="A5564" s="2">
        <v>45567.447916666664</v>
      </c>
      <c r="B5564">
        <v>134985</v>
      </c>
      <c r="C5564">
        <v>135345</v>
      </c>
      <c r="D5564">
        <v>134910</v>
      </c>
      <c r="E5564">
        <v>135020</v>
      </c>
    </row>
    <row r="5565" spans="1:5" x14ac:dyDescent="0.25">
      <c r="A5565" s="2">
        <v>45567.4375</v>
      </c>
      <c r="B5565">
        <v>135305</v>
      </c>
      <c r="C5565">
        <v>135470</v>
      </c>
      <c r="D5565">
        <v>134950</v>
      </c>
      <c r="E5565">
        <v>134990</v>
      </c>
    </row>
    <row r="5566" spans="1:5" x14ac:dyDescent="0.25">
      <c r="A5566" s="2">
        <v>45567.427083333336</v>
      </c>
      <c r="B5566">
        <v>134880</v>
      </c>
      <c r="C5566">
        <v>135360</v>
      </c>
      <c r="D5566">
        <v>134750</v>
      </c>
      <c r="E5566">
        <v>135305</v>
      </c>
    </row>
    <row r="5567" spans="1:5" x14ac:dyDescent="0.25">
      <c r="A5567" s="2">
        <v>45567.416666666664</v>
      </c>
      <c r="B5567">
        <v>134765</v>
      </c>
      <c r="C5567">
        <v>135180</v>
      </c>
      <c r="D5567">
        <v>134760</v>
      </c>
      <c r="E5567">
        <v>134885</v>
      </c>
    </row>
    <row r="5568" spans="1:5" x14ac:dyDescent="0.25">
      <c r="A5568" s="2">
        <v>45567.40625</v>
      </c>
      <c r="B5568">
        <v>134460</v>
      </c>
      <c r="C5568">
        <v>134800</v>
      </c>
      <c r="D5568">
        <v>134375</v>
      </c>
      <c r="E5568">
        <v>134765</v>
      </c>
    </row>
    <row r="5569" spans="1:5" x14ac:dyDescent="0.25">
      <c r="A5569" s="2">
        <v>45567.395833333336</v>
      </c>
      <c r="B5569">
        <v>134375</v>
      </c>
      <c r="C5569">
        <v>134520</v>
      </c>
      <c r="D5569">
        <v>134300</v>
      </c>
      <c r="E5569">
        <v>134460</v>
      </c>
    </row>
    <row r="5570" spans="1:5" x14ac:dyDescent="0.25">
      <c r="A5570" s="2">
        <v>45567.385416666664</v>
      </c>
      <c r="B5570">
        <v>134210</v>
      </c>
      <c r="C5570">
        <v>134420</v>
      </c>
      <c r="D5570">
        <v>134010</v>
      </c>
      <c r="E5570">
        <v>134380</v>
      </c>
    </row>
    <row r="5571" spans="1:5" x14ac:dyDescent="0.25">
      <c r="A5571" s="2">
        <v>45567.375</v>
      </c>
      <c r="B5571">
        <v>133720</v>
      </c>
      <c r="C5571">
        <v>134355</v>
      </c>
      <c r="D5571">
        <v>133645</v>
      </c>
      <c r="E5571">
        <v>134210</v>
      </c>
    </row>
    <row r="5572" spans="1:5" x14ac:dyDescent="0.25">
      <c r="A5572" s="2">
        <v>45566.760416666664</v>
      </c>
      <c r="B5572">
        <v>133390</v>
      </c>
      <c r="C5572">
        <v>133585</v>
      </c>
      <c r="D5572">
        <v>133380</v>
      </c>
      <c r="E5572">
        <v>133485</v>
      </c>
    </row>
    <row r="5573" spans="1:5" x14ac:dyDescent="0.25">
      <c r="A5573" s="2">
        <v>45566.75</v>
      </c>
      <c r="B5573">
        <v>133335</v>
      </c>
      <c r="C5573">
        <v>133475</v>
      </c>
      <c r="D5573">
        <v>133330</v>
      </c>
      <c r="E5573">
        <v>133390</v>
      </c>
    </row>
    <row r="5574" spans="1:5" x14ac:dyDescent="0.25">
      <c r="A5574" s="2">
        <v>45566.739583333336</v>
      </c>
      <c r="B5574">
        <v>133320</v>
      </c>
      <c r="C5574">
        <v>133375</v>
      </c>
      <c r="D5574">
        <v>133180</v>
      </c>
      <c r="E5574">
        <v>133340</v>
      </c>
    </row>
    <row r="5575" spans="1:5" x14ac:dyDescent="0.25">
      <c r="A5575" s="2">
        <v>45566.729166666664</v>
      </c>
      <c r="B5575">
        <v>133125</v>
      </c>
      <c r="C5575">
        <v>133480</v>
      </c>
      <c r="D5575">
        <v>133085</v>
      </c>
      <c r="E5575">
        <v>133320</v>
      </c>
    </row>
    <row r="5576" spans="1:5" x14ac:dyDescent="0.25">
      <c r="A5576" s="2">
        <v>45566.71875</v>
      </c>
      <c r="B5576">
        <v>133080</v>
      </c>
      <c r="C5576">
        <v>133175</v>
      </c>
      <c r="D5576">
        <v>132950</v>
      </c>
      <c r="E5576">
        <v>133120</v>
      </c>
    </row>
    <row r="5577" spans="1:5" x14ac:dyDescent="0.25">
      <c r="A5577" s="2">
        <v>45566.708333333336</v>
      </c>
      <c r="B5577">
        <v>133085</v>
      </c>
      <c r="C5577">
        <v>133210</v>
      </c>
      <c r="D5577">
        <v>132930</v>
      </c>
      <c r="E5577">
        <v>133075</v>
      </c>
    </row>
    <row r="5578" spans="1:5" x14ac:dyDescent="0.25">
      <c r="A5578" s="2">
        <v>45566.697916666664</v>
      </c>
      <c r="B5578">
        <v>133245</v>
      </c>
      <c r="C5578">
        <v>133245</v>
      </c>
      <c r="D5578">
        <v>133045</v>
      </c>
      <c r="E5578">
        <v>133090</v>
      </c>
    </row>
    <row r="5579" spans="1:5" x14ac:dyDescent="0.25">
      <c r="A5579" s="2">
        <v>45566.6875</v>
      </c>
      <c r="B5579">
        <v>133305</v>
      </c>
      <c r="C5579">
        <v>133355</v>
      </c>
      <c r="D5579">
        <v>133160</v>
      </c>
      <c r="E5579">
        <v>133240</v>
      </c>
    </row>
    <row r="5580" spans="1:5" x14ac:dyDescent="0.25">
      <c r="A5580" s="2">
        <v>45566.677083333336</v>
      </c>
      <c r="B5580">
        <v>133360</v>
      </c>
      <c r="C5580">
        <v>133410</v>
      </c>
      <c r="D5580">
        <v>133270</v>
      </c>
      <c r="E5580">
        <v>133305</v>
      </c>
    </row>
    <row r="5581" spans="1:5" x14ac:dyDescent="0.25">
      <c r="A5581" s="2">
        <v>45566.666666666664</v>
      </c>
      <c r="B5581">
        <v>133490</v>
      </c>
      <c r="C5581">
        <v>133495</v>
      </c>
      <c r="D5581">
        <v>133320</v>
      </c>
      <c r="E5581">
        <v>133355</v>
      </c>
    </row>
    <row r="5582" spans="1:5" x14ac:dyDescent="0.25">
      <c r="A5582" s="2">
        <v>45566.65625</v>
      </c>
      <c r="B5582">
        <v>133595</v>
      </c>
      <c r="C5582">
        <v>133640</v>
      </c>
      <c r="D5582">
        <v>133370</v>
      </c>
      <c r="E5582">
        <v>133490</v>
      </c>
    </row>
    <row r="5583" spans="1:5" x14ac:dyDescent="0.25">
      <c r="A5583" s="2">
        <v>45566.645833333336</v>
      </c>
      <c r="B5583">
        <v>133655</v>
      </c>
      <c r="C5583">
        <v>133740</v>
      </c>
      <c r="D5583">
        <v>133480</v>
      </c>
      <c r="E5583">
        <v>133595</v>
      </c>
    </row>
    <row r="5584" spans="1:5" x14ac:dyDescent="0.25">
      <c r="A5584" s="2">
        <v>45566.635416666664</v>
      </c>
      <c r="B5584">
        <v>133590</v>
      </c>
      <c r="C5584">
        <v>133695</v>
      </c>
      <c r="D5584">
        <v>133560</v>
      </c>
      <c r="E5584">
        <v>133655</v>
      </c>
    </row>
    <row r="5585" spans="1:5" x14ac:dyDescent="0.25">
      <c r="A5585" s="2">
        <v>45566.625</v>
      </c>
      <c r="B5585">
        <v>133565</v>
      </c>
      <c r="C5585">
        <v>133655</v>
      </c>
      <c r="D5585">
        <v>133410</v>
      </c>
      <c r="E5585">
        <v>133585</v>
      </c>
    </row>
    <row r="5586" spans="1:5" x14ac:dyDescent="0.25">
      <c r="A5586" s="2">
        <v>45566.614583333336</v>
      </c>
      <c r="B5586">
        <v>133370</v>
      </c>
      <c r="C5586">
        <v>133715</v>
      </c>
      <c r="D5586">
        <v>133335</v>
      </c>
      <c r="E5586">
        <v>133565</v>
      </c>
    </row>
    <row r="5587" spans="1:5" x14ac:dyDescent="0.25">
      <c r="A5587" s="2">
        <v>45566.604166666664</v>
      </c>
      <c r="B5587">
        <v>133140</v>
      </c>
      <c r="C5587">
        <v>133420</v>
      </c>
      <c r="D5587">
        <v>133120</v>
      </c>
      <c r="E5587">
        <v>133375</v>
      </c>
    </row>
    <row r="5588" spans="1:5" x14ac:dyDescent="0.25">
      <c r="A5588" s="2">
        <v>45566.59375</v>
      </c>
      <c r="B5588">
        <v>133690</v>
      </c>
      <c r="C5588">
        <v>133695</v>
      </c>
      <c r="D5588">
        <v>133010</v>
      </c>
      <c r="E5588">
        <v>133145</v>
      </c>
    </row>
    <row r="5589" spans="1:5" x14ac:dyDescent="0.25">
      <c r="A5589" s="2">
        <v>45566.583333333336</v>
      </c>
      <c r="B5589">
        <v>133915</v>
      </c>
      <c r="C5589">
        <v>133965</v>
      </c>
      <c r="D5589">
        <v>133670</v>
      </c>
      <c r="E5589">
        <v>133690</v>
      </c>
    </row>
    <row r="5590" spans="1:5" x14ac:dyDescent="0.25">
      <c r="A5590" s="2">
        <v>45566.572916666664</v>
      </c>
      <c r="B5590">
        <v>133735</v>
      </c>
      <c r="C5590">
        <v>133990</v>
      </c>
      <c r="D5590">
        <v>133635</v>
      </c>
      <c r="E5590">
        <v>133910</v>
      </c>
    </row>
    <row r="5591" spans="1:5" x14ac:dyDescent="0.25">
      <c r="A5591" s="2">
        <v>45566.5625</v>
      </c>
      <c r="B5591">
        <v>133795</v>
      </c>
      <c r="C5591">
        <v>133885</v>
      </c>
      <c r="D5591">
        <v>133625</v>
      </c>
      <c r="E5591">
        <v>133735</v>
      </c>
    </row>
    <row r="5592" spans="1:5" x14ac:dyDescent="0.25">
      <c r="A5592" s="2">
        <v>45566.552083333336</v>
      </c>
      <c r="B5592">
        <v>133745</v>
      </c>
      <c r="C5592">
        <v>133850</v>
      </c>
      <c r="D5592">
        <v>133640</v>
      </c>
      <c r="E5592">
        <v>133800</v>
      </c>
    </row>
    <row r="5593" spans="1:5" x14ac:dyDescent="0.25">
      <c r="A5593" s="2">
        <v>45566.541666666664</v>
      </c>
      <c r="B5593">
        <v>133790</v>
      </c>
      <c r="C5593">
        <v>133825</v>
      </c>
      <c r="D5593">
        <v>133690</v>
      </c>
      <c r="E5593">
        <v>133745</v>
      </c>
    </row>
    <row r="5594" spans="1:5" x14ac:dyDescent="0.25">
      <c r="A5594" s="2">
        <v>45566.53125</v>
      </c>
      <c r="B5594">
        <v>133870</v>
      </c>
      <c r="C5594">
        <v>133915</v>
      </c>
      <c r="D5594">
        <v>133765</v>
      </c>
      <c r="E5594">
        <v>133795</v>
      </c>
    </row>
    <row r="5595" spans="1:5" x14ac:dyDescent="0.25">
      <c r="A5595" s="2">
        <v>45566.520833333336</v>
      </c>
      <c r="B5595">
        <v>133835</v>
      </c>
      <c r="C5595">
        <v>133960</v>
      </c>
      <c r="D5595">
        <v>133780</v>
      </c>
      <c r="E5595">
        <v>133870</v>
      </c>
    </row>
    <row r="5596" spans="1:5" x14ac:dyDescent="0.25">
      <c r="A5596" s="2">
        <v>45566.510416666664</v>
      </c>
      <c r="B5596">
        <v>133450</v>
      </c>
      <c r="C5596">
        <v>133885</v>
      </c>
      <c r="D5596">
        <v>133450</v>
      </c>
      <c r="E5596">
        <v>133835</v>
      </c>
    </row>
    <row r="5597" spans="1:5" x14ac:dyDescent="0.25">
      <c r="A5597" s="2">
        <v>45566.5</v>
      </c>
      <c r="B5597">
        <v>133655</v>
      </c>
      <c r="C5597">
        <v>133710</v>
      </c>
      <c r="D5597">
        <v>133320</v>
      </c>
      <c r="E5597">
        <v>133450</v>
      </c>
    </row>
    <row r="5598" spans="1:5" x14ac:dyDescent="0.25">
      <c r="A5598" s="2">
        <v>45566.489583333336</v>
      </c>
      <c r="B5598">
        <v>133580</v>
      </c>
      <c r="C5598">
        <v>133685</v>
      </c>
      <c r="D5598">
        <v>133415</v>
      </c>
      <c r="E5598">
        <v>133655</v>
      </c>
    </row>
    <row r="5599" spans="1:5" x14ac:dyDescent="0.25">
      <c r="A5599" s="2">
        <v>45566.479166666664</v>
      </c>
      <c r="B5599">
        <v>133365</v>
      </c>
      <c r="C5599">
        <v>133655</v>
      </c>
      <c r="D5599">
        <v>133065</v>
      </c>
      <c r="E5599">
        <v>133580</v>
      </c>
    </row>
    <row r="5600" spans="1:5" x14ac:dyDescent="0.25">
      <c r="A5600" s="2">
        <v>45566.46875</v>
      </c>
      <c r="B5600">
        <v>133215</v>
      </c>
      <c r="C5600">
        <v>133595</v>
      </c>
      <c r="D5600">
        <v>133155</v>
      </c>
      <c r="E5600">
        <v>133365</v>
      </c>
    </row>
    <row r="5601" spans="1:5" x14ac:dyDescent="0.25">
      <c r="A5601" s="2">
        <v>45566.458333333336</v>
      </c>
      <c r="B5601">
        <v>132995</v>
      </c>
      <c r="C5601">
        <v>133340</v>
      </c>
      <c r="D5601">
        <v>132810</v>
      </c>
      <c r="E5601">
        <v>133220</v>
      </c>
    </row>
    <row r="5602" spans="1:5" x14ac:dyDescent="0.25">
      <c r="A5602" s="2">
        <v>45566.447916666664</v>
      </c>
      <c r="B5602">
        <v>132855</v>
      </c>
      <c r="C5602">
        <v>133090</v>
      </c>
      <c r="D5602">
        <v>132640</v>
      </c>
      <c r="E5602">
        <v>132995</v>
      </c>
    </row>
    <row r="5603" spans="1:5" x14ac:dyDescent="0.25">
      <c r="A5603" s="2">
        <v>45566.4375</v>
      </c>
      <c r="B5603">
        <v>132940</v>
      </c>
      <c r="C5603">
        <v>133290</v>
      </c>
      <c r="D5603">
        <v>132540</v>
      </c>
      <c r="E5603">
        <v>132850</v>
      </c>
    </row>
    <row r="5604" spans="1:5" x14ac:dyDescent="0.25">
      <c r="A5604" s="2">
        <v>45566.427083333336</v>
      </c>
      <c r="B5604">
        <v>132930</v>
      </c>
      <c r="C5604">
        <v>133320</v>
      </c>
      <c r="D5604">
        <v>132855</v>
      </c>
      <c r="E5604">
        <v>132940</v>
      </c>
    </row>
    <row r="5605" spans="1:5" x14ac:dyDescent="0.25">
      <c r="A5605" s="2">
        <v>45566.416666666664</v>
      </c>
      <c r="B5605">
        <v>133110</v>
      </c>
      <c r="C5605">
        <v>133235</v>
      </c>
      <c r="D5605">
        <v>132815</v>
      </c>
      <c r="E5605">
        <v>132935</v>
      </c>
    </row>
    <row r="5606" spans="1:5" x14ac:dyDescent="0.25">
      <c r="A5606" s="2">
        <v>45566.40625</v>
      </c>
      <c r="B5606">
        <v>132975</v>
      </c>
      <c r="C5606">
        <v>133180</v>
      </c>
      <c r="D5606">
        <v>132950</v>
      </c>
      <c r="E5606">
        <v>133115</v>
      </c>
    </row>
    <row r="5607" spans="1:5" x14ac:dyDescent="0.25">
      <c r="A5607" s="2">
        <v>45566.395833333336</v>
      </c>
      <c r="B5607">
        <v>132860</v>
      </c>
      <c r="C5607">
        <v>133010</v>
      </c>
      <c r="D5607">
        <v>132860</v>
      </c>
      <c r="E5607">
        <v>132975</v>
      </c>
    </row>
    <row r="5608" spans="1:5" x14ac:dyDescent="0.25">
      <c r="A5608" s="2">
        <v>45566.385416666664</v>
      </c>
      <c r="B5608">
        <v>132875</v>
      </c>
      <c r="C5608">
        <v>133025</v>
      </c>
      <c r="D5608">
        <v>132765</v>
      </c>
      <c r="E5608">
        <v>132860</v>
      </c>
    </row>
    <row r="5609" spans="1:5" x14ac:dyDescent="0.25">
      <c r="A5609" s="2">
        <v>45566.375</v>
      </c>
      <c r="B5609">
        <v>132445</v>
      </c>
      <c r="C5609">
        <v>132920</v>
      </c>
      <c r="D5609">
        <v>132370</v>
      </c>
      <c r="E5609">
        <v>132880</v>
      </c>
    </row>
    <row r="5610" spans="1:5" x14ac:dyDescent="0.25">
      <c r="A5610" s="2">
        <v>45565.760416666664</v>
      </c>
      <c r="B5610">
        <v>132715</v>
      </c>
      <c r="C5610">
        <v>132800</v>
      </c>
      <c r="D5610">
        <v>132635</v>
      </c>
      <c r="E5610">
        <v>132675</v>
      </c>
    </row>
    <row r="5611" spans="1:5" x14ac:dyDescent="0.25">
      <c r="A5611" s="2">
        <v>45565.75</v>
      </c>
      <c r="B5611">
        <v>132715</v>
      </c>
      <c r="C5611">
        <v>132735</v>
      </c>
      <c r="D5611">
        <v>132660</v>
      </c>
      <c r="E5611">
        <v>132710</v>
      </c>
    </row>
    <row r="5612" spans="1:5" x14ac:dyDescent="0.25">
      <c r="A5612" s="2">
        <v>45565.739583333336</v>
      </c>
      <c r="B5612">
        <v>132670</v>
      </c>
      <c r="C5612">
        <v>132730</v>
      </c>
      <c r="D5612">
        <v>132580</v>
      </c>
      <c r="E5612">
        <v>132715</v>
      </c>
    </row>
    <row r="5613" spans="1:5" x14ac:dyDescent="0.25">
      <c r="A5613" s="2">
        <v>45565.729166666664</v>
      </c>
      <c r="B5613">
        <v>132685</v>
      </c>
      <c r="C5613">
        <v>132765</v>
      </c>
      <c r="D5613">
        <v>132630</v>
      </c>
      <c r="E5613">
        <v>132675</v>
      </c>
    </row>
    <row r="5614" spans="1:5" x14ac:dyDescent="0.25">
      <c r="A5614" s="2">
        <v>45565.71875</v>
      </c>
      <c r="B5614">
        <v>132585</v>
      </c>
      <c r="C5614">
        <v>132715</v>
      </c>
      <c r="D5614">
        <v>132575</v>
      </c>
      <c r="E5614">
        <v>132685</v>
      </c>
    </row>
    <row r="5615" spans="1:5" x14ac:dyDescent="0.25">
      <c r="A5615" s="2">
        <v>45565.708333333336</v>
      </c>
      <c r="B5615">
        <v>132595</v>
      </c>
      <c r="C5615">
        <v>132685</v>
      </c>
      <c r="D5615">
        <v>132455</v>
      </c>
      <c r="E5615">
        <v>132590</v>
      </c>
    </row>
    <row r="5616" spans="1:5" x14ac:dyDescent="0.25">
      <c r="A5616" s="2">
        <v>45565.697916666664</v>
      </c>
      <c r="B5616">
        <v>132725</v>
      </c>
      <c r="C5616">
        <v>132840</v>
      </c>
      <c r="D5616">
        <v>132585</v>
      </c>
      <c r="E5616">
        <v>132600</v>
      </c>
    </row>
    <row r="5617" spans="1:5" x14ac:dyDescent="0.25">
      <c r="A5617" s="2">
        <v>45565.6875</v>
      </c>
      <c r="B5617">
        <v>132765</v>
      </c>
      <c r="C5617">
        <v>132860</v>
      </c>
      <c r="D5617">
        <v>132680</v>
      </c>
      <c r="E5617">
        <v>132725</v>
      </c>
    </row>
    <row r="5618" spans="1:5" x14ac:dyDescent="0.25">
      <c r="A5618" s="2">
        <v>45565.677083333336</v>
      </c>
      <c r="B5618">
        <v>132725</v>
      </c>
      <c r="C5618">
        <v>132805</v>
      </c>
      <c r="D5618">
        <v>132690</v>
      </c>
      <c r="E5618">
        <v>132770</v>
      </c>
    </row>
    <row r="5619" spans="1:5" x14ac:dyDescent="0.25">
      <c r="A5619" s="2">
        <v>45565.666666666664</v>
      </c>
      <c r="B5619">
        <v>132780</v>
      </c>
      <c r="C5619">
        <v>132825</v>
      </c>
      <c r="D5619">
        <v>132635</v>
      </c>
      <c r="E5619">
        <v>132730</v>
      </c>
    </row>
    <row r="5620" spans="1:5" x14ac:dyDescent="0.25">
      <c r="A5620" s="2">
        <v>45565.65625</v>
      </c>
      <c r="B5620">
        <v>132890</v>
      </c>
      <c r="C5620">
        <v>132980</v>
      </c>
      <c r="D5620">
        <v>132765</v>
      </c>
      <c r="E5620">
        <v>132780</v>
      </c>
    </row>
    <row r="5621" spans="1:5" x14ac:dyDescent="0.25">
      <c r="A5621" s="2">
        <v>45565.645833333336</v>
      </c>
      <c r="B5621">
        <v>132575</v>
      </c>
      <c r="C5621">
        <v>132920</v>
      </c>
      <c r="D5621">
        <v>132535</v>
      </c>
      <c r="E5621">
        <v>132885</v>
      </c>
    </row>
    <row r="5622" spans="1:5" x14ac:dyDescent="0.25">
      <c r="A5622" s="2">
        <v>45565.635416666664</v>
      </c>
      <c r="B5622">
        <v>132785</v>
      </c>
      <c r="C5622">
        <v>132800</v>
      </c>
      <c r="D5622">
        <v>132465</v>
      </c>
      <c r="E5622">
        <v>132570</v>
      </c>
    </row>
    <row r="5623" spans="1:5" x14ac:dyDescent="0.25">
      <c r="A5623" s="2">
        <v>45565.625</v>
      </c>
      <c r="B5623">
        <v>132980</v>
      </c>
      <c r="C5623">
        <v>133090</v>
      </c>
      <c r="D5623">
        <v>132760</v>
      </c>
      <c r="E5623">
        <v>132790</v>
      </c>
    </row>
    <row r="5624" spans="1:5" x14ac:dyDescent="0.25">
      <c r="A5624" s="2">
        <v>45565.614583333336</v>
      </c>
      <c r="B5624">
        <v>132955</v>
      </c>
      <c r="C5624">
        <v>133050</v>
      </c>
      <c r="D5624">
        <v>132945</v>
      </c>
      <c r="E5624">
        <v>132985</v>
      </c>
    </row>
    <row r="5625" spans="1:5" x14ac:dyDescent="0.25">
      <c r="A5625" s="2">
        <v>45565.604166666664</v>
      </c>
      <c r="B5625">
        <v>132855</v>
      </c>
      <c r="C5625">
        <v>132975</v>
      </c>
      <c r="D5625">
        <v>132835</v>
      </c>
      <c r="E5625">
        <v>132955</v>
      </c>
    </row>
    <row r="5626" spans="1:5" x14ac:dyDescent="0.25">
      <c r="A5626" s="2">
        <v>45565.59375</v>
      </c>
      <c r="B5626">
        <v>133045</v>
      </c>
      <c r="C5626">
        <v>133065</v>
      </c>
      <c r="D5626">
        <v>132845</v>
      </c>
      <c r="E5626">
        <v>132860</v>
      </c>
    </row>
    <row r="5627" spans="1:5" x14ac:dyDescent="0.25">
      <c r="A5627" s="2">
        <v>45565.583333333336</v>
      </c>
      <c r="B5627">
        <v>132890</v>
      </c>
      <c r="C5627">
        <v>133055</v>
      </c>
      <c r="D5627">
        <v>132835</v>
      </c>
      <c r="E5627">
        <v>133050</v>
      </c>
    </row>
    <row r="5628" spans="1:5" x14ac:dyDescent="0.25">
      <c r="A5628" s="2">
        <v>45565.572916666664</v>
      </c>
      <c r="B5628">
        <v>133030</v>
      </c>
      <c r="C5628">
        <v>133035</v>
      </c>
      <c r="D5628">
        <v>132880</v>
      </c>
      <c r="E5628">
        <v>132890</v>
      </c>
    </row>
    <row r="5629" spans="1:5" x14ac:dyDescent="0.25">
      <c r="A5629" s="2">
        <v>45565.5625</v>
      </c>
      <c r="B5629">
        <v>133015</v>
      </c>
      <c r="C5629">
        <v>133090</v>
      </c>
      <c r="D5629">
        <v>132960</v>
      </c>
      <c r="E5629">
        <v>133025</v>
      </c>
    </row>
    <row r="5630" spans="1:5" x14ac:dyDescent="0.25">
      <c r="A5630" s="2">
        <v>45565.552083333336</v>
      </c>
      <c r="B5630">
        <v>132925</v>
      </c>
      <c r="C5630">
        <v>133040</v>
      </c>
      <c r="D5630">
        <v>132870</v>
      </c>
      <c r="E5630">
        <v>133015</v>
      </c>
    </row>
    <row r="5631" spans="1:5" x14ac:dyDescent="0.25">
      <c r="A5631" s="2">
        <v>45565.541666666664</v>
      </c>
      <c r="B5631">
        <v>132875</v>
      </c>
      <c r="C5631">
        <v>132980</v>
      </c>
      <c r="D5631">
        <v>132855</v>
      </c>
      <c r="E5631">
        <v>132930</v>
      </c>
    </row>
    <row r="5632" spans="1:5" x14ac:dyDescent="0.25">
      <c r="A5632" s="2">
        <v>45565.53125</v>
      </c>
      <c r="B5632">
        <v>133040</v>
      </c>
      <c r="C5632">
        <v>133095</v>
      </c>
      <c r="D5632">
        <v>132865</v>
      </c>
      <c r="E5632">
        <v>132880</v>
      </c>
    </row>
    <row r="5633" spans="1:5" x14ac:dyDescent="0.25">
      <c r="A5633" s="2">
        <v>45565.520833333336</v>
      </c>
      <c r="B5633">
        <v>133255</v>
      </c>
      <c r="C5633">
        <v>133290</v>
      </c>
      <c r="D5633">
        <v>133010</v>
      </c>
      <c r="E5633">
        <v>133035</v>
      </c>
    </row>
    <row r="5634" spans="1:5" x14ac:dyDescent="0.25">
      <c r="A5634" s="2">
        <v>45565.510416666664</v>
      </c>
      <c r="B5634">
        <v>133570</v>
      </c>
      <c r="C5634">
        <v>133600</v>
      </c>
      <c r="D5634">
        <v>133250</v>
      </c>
      <c r="E5634">
        <v>133250</v>
      </c>
    </row>
    <row r="5635" spans="1:5" x14ac:dyDescent="0.25">
      <c r="A5635" s="2">
        <v>45565.5</v>
      </c>
      <c r="B5635">
        <v>133450</v>
      </c>
      <c r="C5635">
        <v>133620</v>
      </c>
      <c r="D5635">
        <v>133405</v>
      </c>
      <c r="E5635">
        <v>133570</v>
      </c>
    </row>
    <row r="5636" spans="1:5" x14ac:dyDescent="0.25">
      <c r="A5636" s="2">
        <v>45565.489583333336</v>
      </c>
      <c r="B5636">
        <v>133400</v>
      </c>
      <c r="C5636">
        <v>133550</v>
      </c>
      <c r="D5636">
        <v>133325</v>
      </c>
      <c r="E5636">
        <v>133450</v>
      </c>
    </row>
    <row r="5637" spans="1:5" x14ac:dyDescent="0.25">
      <c r="A5637" s="2">
        <v>45565.479166666664</v>
      </c>
      <c r="B5637">
        <v>132960</v>
      </c>
      <c r="C5637">
        <v>133430</v>
      </c>
      <c r="D5637">
        <v>132950</v>
      </c>
      <c r="E5637">
        <v>133395</v>
      </c>
    </row>
    <row r="5638" spans="1:5" x14ac:dyDescent="0.25">
      <c r="A5638" s="2">
        <v>45565.46875</v>
      </c>
      <c r="B5638">
        <v>133210</v>
      </c>
      <c r="C5638">
        <v>133310</v>
      </c>
      <c r="D5638">
        <v>132950</v>
      </c>
      <c r="E5638">
        <v>132955</v>
      </c>
    </row>
    <row r="5639" spans="1:5" x14ac:dyDescent="0.25">
      <c r="A5639" s="2">
        <v>45565.458333333336</v>
      </c>
      <c r="B5639">
        <v>133100</v>
      </c>
      <c r="C5639">
        <v>133430</v>
      </c>
      <c r="D5639">
        <v>133100</v>
      </c>
      <c r="E5639">
        <v>133205</v>
      </c>
    </row>
    <row r="5640" spans="1:5" x14ac:dyDescent="0.25">
      <c r="A5640" s="2">
        <v>45565.447916666664</v>
      </c>
      <c r="B5640">
        <v>133405</v>
      </c>
      <c r="C5640">
        <v>133480</v>
      </c>
      <c r="D5640">
        <v>133075</v>
      </c>
      <c r="E5640">
        <v>133105</v>
      </c>
    </row>
    <row r="5641" spans="1:5" x14ac:dyDescent="0.25">
      <c r="A5641" s="2">
        <v>45565.4375</v>
      </c>
      <c r="B5641">
        <v>133455</v>
      </c>
      <c r="C5641">
        <v>133550</v>
      </c>
      <c r="D5641">
        <v>133030</v>
      </c>
      <c r="E5641">
        <v>133405</v>
      </c>
    </row>
    <row r="5642" spans="1:5" x14ac:dyDescent="0.25">
      <c r="A5642" s="2">
        <v>45565.427083333336</v>
      </c>
      <c r="B5642">
        <v>133215</v>
      </c>
      <c r="C5642">
        <v>133710</v>
      </c>
      <c r="D5642">
        <v>133185</v>
      </c>
      <c r="E5642">
        <v>133455</v>
      </c>
    </row>
    <row r="5643" spans="1:5" x14ac:dyDescent="0.25">
      <c r="A5643" s="2">
        <v>45565.416666666664</v>
      </c>
      <c r="B5643">
        <v>133660</v>
      </c>
      <c r="C5643">
        <v>133665</v>
      </c>
      <c r="D5643">
        <v>133185</v>
      </c>
      <c r="E5643">
        <v>133215</v>
      </c>
    </row>
    <row r="5644" spans="1:5" x14ac:dyDescent="0.25">
      <c r="A5644" s="2">
        <v>45565.40625</v>
      </c>
      <c r="B5644">
        <v>133865</v>
      </c>
      <c r="C5644">
        <v>133865</v>
      </c>
      <c r="D5644">
        <v>133560</v>
      </c>
      <c r="E5644">
        <v>133665</v>
      </c>
    </row>
    <row r="5645" spans="1:5" x14ac:dyDescent="0.25">
      <c r="A5645" s="2">
        <v>45565.395833333336</v>
      </c>
      <c r="B5645">
        <v>134090</v>
      </c>
      <c r="C5645">
        <v>134135</v>
      </c>
      <c r="D5645">
        <v>133750</v>
      </c>
      <c r="E5645">
        <v>133865</v>
      </c>
    </row>
    <row r="5646" spans="1:5" x14ac:dyDescent="0.25">
      <c r="A5646" s="2">
        <v>45565.385416666664</v>
      </c>
      <c r="B5646">
        <v>133985</v>
      </c>
      <c r="C5646">
        <v>134095</v>
      </c>
      <c r="D5646">
        <v>133945</v>
      </c>
      <c r="E5646">
        <v>134085</v>
      </c>
    </row>
    <row r="5647" spans="1:5" x14ac:dyDescent="0.25">
      <c r="A5647" s="2">
        <v>45565.375</v>
      </c>
      <c r="B5647">
        <v>133715</v>
      </c>
      <c r="C5647">
        <v>134195</v>
      </c>
      <c r="D5647">
        <v>133370</v>
      </c>
      <c r="E5647">
        <v>133990</v>
      </c>
    </row>
    <row r="5648" spans="1:5" x14ac:dyDescent="0.25">
      <c r="A5648" s="2">
        <v>45562.760416666664</v>
      </c>
      <c r="B5648">
        <v>133340</v>
      </c>
      <c r="C5648">
        <v>133415</v>
      </c>
      <c r="D5648">
        <v>133325</v>
      </c>
      <c r="E5648">
        <v>133370</v>
      </c>
    </row>
    <row r="5649" spans="1:5" x14ac:dyDescent="0.25">
      <c r="A5649" s="2">
        <v>45562.75</v>
      </c>
      <c r="B5649">
        <v>133335</v>
      </c>
      <c r="C5649">
        <v>133360</v>
      </c>
      <c r="D5649">
        <v>133305</v>
      </c>
      <c r="E5649">
        <v>133340</v>
      </c>
    </row>
    <row r="5650" spans="1:5" x14ac:dyDescent="0.25">
      <c r="A5650" s="2">
        <v>45562.739583333336</v>
      </c>
      <c r="B5650">
        <v>133345</v>
      </c>
      <c r="C5650">
        <v>133375</v>
      </c>
      <c r="D5650">
        <v>133300</v>
      </c>
      <c r="E5650">
        <v>133335</v>
      </c>
    </row>
    <row r="5651" spans="1:5" x14ac:dyDescent="0.25">
      <c r="A5651" s="2">
        <v>45562.729166666664</v>
      </c>
      <c r="B5651">
        <v>133365</v>
      </c>
      <c r="C5651">
        <v>133400</v>
      </c>
      <c r="D5651">
        <v>133310</v>
      </c>
      <c r="E5651">
        <v>133340</v>
      </c>
    </row>
    <row r="5652" spans="1:5" x14ac:dyDescent="0.25">
      <c r="A5652" s="2">
        <v>45562.71875</v>
      </c>
      <c r="B5652">
        <v>133230</v>
      </c>
      <c r="C5652">
        <v>133390</v>
      </c>
      <c r="D5652">
        <v>133215</v>
      </c>
      <c r="E5652">
        <v>133365</v>
      </c>
    </row>
    <row r="5653" spans="1:5" x14ac:dyDescent="0.25">
      <c r="A5653" s="2">
        <v>45562.708333333336</v>
      </c>
      <c r="B5653">
        <v>133435</v>
      </c>
      <c r="C5653">
        <v>133435</v>
      </c>
      <c r="D5653">
        <v>133220</v>
      </c>
      <c r="E5653">
        <v>133225</v>
      </c>
    </row>
    <row r="5654" spans="1:5" x14ac:dyDescent="0.25">
      <c r="A5654" s="2">
        <v>45562.697916666664</v>
      </c>
      <c r="B5654">
        <v>133430</v>
      </c>
      <c r="C5654">
        <v>133515</v>
      </c>
      <c r="D5654">
        <v>133415</v>
      </c>
      <c r="E5654">
        <v>133430</v>
      </c>
    </row>
    <row r="5655" spans="1:5" x14ac:dyDescent="0.25">
      <c r="A5655" s="2">
        <v>45562.6875</v>
      </c>
      <c r="B5655">
        <v>133540</v>
      </c>
      <c r="C5655">
        <v>133565</v>
      </c>
      <c r="D5655">
        <v>133400</v>
      </c>
      <c r="E5655">
        <v>133430</v>
      </c>
    </row>
    <row r="5656" spans="1:5" x14ac:dyDescent="0.25">
      <c r="A5656" s="2">
        <v>45562.677083333336</v>
      </c>
      <c r="B5656">
        <v>133420</v>
      </c>
      <c r="C5656">
        <v>133545</v>
      </c>
      <c r="D5656">
        <v>133380</v>
      </c>
      <c r="E5656">
        <v>133545</v>
      </c>
    </row>
    <row r="5657" spans="1:5" x14ac:dyDescent="0.25">
      <c r="A5657" s="2">
        <v>45562.666666666664</v>
      </c>
      <c r="B5657">
        <v>133405</v>
      </c>
      <c r="C5657">
        <v>133460</v>
      </c>
      <c r="D5657">
        <v>133240</v>
      </c>
      <c r="E5657">
        <v>133420</v>
      </c>
    </row>
    <row r="5658" spans="1:5" x14ac:dyDescent="0.25">
      <c r="A5658" s="2">
        <v>45562.65625</v>
      </c>
      <c r="B5658">
        <v>133580</v>
      </c>
      <c r="C5658">
        <v>133615</v>
      </c>
      <c r="D5658">
        <v>133380</v>
      </c>
      <c r="E5658">
        <v>133405</v>
      </c>
    </row>
    <row r="5659" spans="1:5" x14ac:dyDescent="0.25">
      <c r="A5659" s="2">
        <v>45562.645833333336</v>
      </c>
      <c r="B5659">
        <v>133445</v>
      </c>
      <c r="C5659">
        <v>133590</v>
      </c>
      <c r="D5659">
        <v>133325</v>
      </c>
      <c r="E5659">
        <v>133585</v>
      </c>
    </row>
    <row r="5660" spans="1:5" x14ac:dyDescent="0.25">
      <c r="A5660" s="2">
        <v>45562.635416666664</v>
      </c>
      <c r="B5660">
        <v>133755</v>
      </c>
      <c r="C5660">
        <v>133770</v>
      </c>
      <c r="D5660">
        <v>133435</v>
      </c>
      <c r="E5660">
        <v>133445</v>
      </c>
    </row>
    <row r="5661" spans="1:5" x14ac:dyDescent="0.25">
      <c r="A5661" s="2">
        <v>45562.625</v>
      </c>
      <c r="B5661">
        <v>133695</v>
      </c>
      <c r="C5661">
        <v>133845</v>
      </c>
      <c r="D5661">
        <v>133675</v>
      </c>
      <c r="E5661">
        <v>133760</v>
      </c>
    </row>
    <row r="5662" spans="1:5" x14ac:dyDescent="0.25">
      <c r="A5662" s="2">
        <v>45562.614583333336</v>
      </c>
      <c r="B5662">
        <v>133460</v>
      </c>
      <c r="C5662">
        <v>133700</v>
      </c>
      <c r="D5662">
        <v>133460</v>
      </c>
      <c r="E5662">
        <v>133700</v>
      </c>
    </row>
    <row r="5663" spans="1:5" x14ac:dyDescent="0.25">
      <c r="A5663" s="2">
        <v>45562.604166666664</v>
      </c>
      <c r="B5663">
        <v>133470</v>
      </c>
      <c r="C5663">
        <v>133520</v>
      </c>
      <c r="D5663">
        <v>133405</v>
      </c>
      <c r="E5663">
        <v>133460</v>
      </c>
    </row>
    <row r="5664" spans="1:5" x14ac:dyDescent="0.25">
      <c r="A5664" s="2">
        <v>45562.59375</v>
      </c>
      <c r="B5664">
        <v>133540</v>
      </c>
      <c r="C5664">
        <v>133585</v>
      </c>
      <c r="D5664">
        <v>133335</v>
      </c>
      <c r="E5664">
        <v>133465</v>
      </c>
    </row>
    <row r="5665" spans="1:5" x14ac:dyDescent="0.25">
      <c r="A5665" s="2">
        <v>45562.583333333336</v>
      </c>
      <c r="B5665">
        <v>133665</v>
      </c>
      <c r="C5665">
        <v>133735</v>
      </c>
      <c r="D5665">
        <v>133535</v>
      </c>
      <c r="E5665">
        <v>133535</v>
      </c>
    </row>
    <row r="5666" spans="1:5" x14ac:dyDescent="0.25">
      <c r="A5666" s="2">
        <v>45562.572916666664</v>
      </c>
      <c r="B5666">
        <v>133765</v>
      </c>
      <c r="C5666">
        <v>133790</v>
      </c>
      <c r="D5666">
        <v>133660</v>
      </c>
      <c r="E5666">
        <v>133670</v>
      </c>
    </row>
    <row r="5667" spans="1:5" x14ac:dyDescent="0.25">
      <c r="A5667" s="2">
        <v>45562.5625</v>
      </c>
      <c r="B5667">
        <v>133910</v>
      </c>
      <c r="C5667">
        <v>133930</v>
      </c>
      <c r="D5667">
        <v>133735</v>
      </c>
      <c r="E5667">
        <v>133760</v>
      </c>
    </row>
    <row r="5668" spans="1:5" x14ac:dyDescent="0.25">
      <c r="A5668" s="2">
        <v>45562.552083333336</v>
      </c>
      <c r="B5668">
        <v>133775</v>
      </c>
      <c r="C5668">
        <v>133945</v>
      </c>
      <c r="D5668">
        <v>133755</v>
      </c>
      <c r="E5668">
        <v>133910</v>
      </c>
    </row>
    <row r="5669" spans="1:5" x14ac:dyDescent="0.25">
      <c r="A5669" s="2">
        <v>45562.541666666664</v>
      </c>
      <c r="B5669">
        <v>133755</v>
      </c>
      <c r="C5669">
        <v>133910</v>
      </c>
      <c r="D5669">
        <v>133695</v>
      </c>
      <c r="E5669">
        <v>133775</v>
      </c>
    </row>
    <row r="5670" spans="1:5" x14ac:dyDescent="0.25">
      <c r="A5670" s="2">
        <v>45562.53125</v>
      </c>
      <c r="B5670">
        <v>133820</v>
      </c>
      <c r="C5670">
        <v>133895</v>
      </c>
      <c r="D5670">
        <v>133705</v>
      </c>
      <c r="E5670">
        <v>133755</v>
      </c>
    </row>
    <row r="5671" spans="1:5" x14ac:dyDescent="0.25">
      <c r="A5671" s="2">
        <v>45562.520833333336</v>
      </c>
      <c r="B5671">
        <v>133940</v>
      </c>
      <c r="C5671">
        <v>133975</v>
      </c>
      <c r="D5671">
        <v>133755</v>
      </c>
      <c r="E5671">
        <v>133825</v>
      </c>
    </row>
    <row r="5672" spans="1:5" x14ac:dyDescent="0.25">
      <c r="A5672" s="2">
        <v>45562.510416666664</v>
      </c>
      <c r="B5672">
        <v>134105</v>
      </c>
      <c r="C5672">
        <v>134135</v>
      </c>
      <c r="D5672">
        <v>133905</v>
      </c>
      <c r="E5672">
        <v>133940</v>
      </c>
    </row>
    <row r="5673" spans="1:5" x14ac:dyDescent="0.25">
      <c r="A5673" s="2">
        <v>45562.5</v>
      </c>
      <c r="B5673">
        <v>134315</v>
      </c>
      <c r="C5673">
        <v>134425</v>
      </c>
      <c r="D5673">
        <v>134045</v>
      </c>
      <c r="E5673">
        <v>134110</v>
      </c>
    </row>
    <row r="5674" spans="1:5" x14ac:dyDescent="0.25">
      <c r="A5674" s="2">
        <v>45562.489583333336</v>
      </c>
      <c r="B5674">
        <v>134485</v>
      </c>
      <c r="C5674">
        <v>134595</v>
      </c>
      <c r="D5674">
        <v>134310</v>
      </c>
      <c r="E5674">
        <v>134315</v>
      </c>
    </row>
    <row r="5675" spans="1:5" x14ac:dyDescent="0.25">
      <c r="A5675" s="2">
        <v>45562.479166666664</v>
      </c>
      <c r="B5675">
        <v>134430</v>
      </c>
      <c r="C5675">
        <v>134545</v>
      </c>
      <c r="D5675">
        <v>134360</v>
      </c>
      <c r="E5675">
        <v>134490</v>
      </c>
    </row>
    <row r="5676" spans="1:5" x14ac:dyDescent="0.25">
      <c r="A5676" s="2">
        <v>45562.46875</v>
      </c>
      <c r="B5676">
        <v>134100</v>
      </c>
      <c r="C5676">
        <v>134465</v>
      </c>
      <c r="D5676">
        <v>134075</v>
      </c>
      <c r="E5676">
        <v>134430</v>
      </c>
    </row>
    <row r="5677" spans="1:5" x14ac:dyDescent="0.25">
      <c r="A5677" s="2">
        <v>45562.458333333336</v>
      </c>
      <c r="B5677">
        <v>134060</v>
      </c>
      <c r="C5677">
        <v>134140</v>
      </c>
      <c r="D5677">
        <v>133910</v>
      </c>
      <c r="E5677">
        <v>134100</v>
      </c>
    </row>
    <row r="5678" spans="1:5" x14ac:dyDescent="0.25">
      <c r="A5678" s="2">
        <v>45562.447916666664</v>
      </c>
      <c r="B5678">
        <v>133930</v>
      </c>
      <c r="C5678">
        <v>134140</v>
      </c>
      <c r="D5678">
        <v>133780</v>
      </c>
      <c r="E5678">
        <v>134065</v>
      </c>
    </row>
    <row r="5679" spans="1:5" x14ac:dyDescent="0.25">
      <c r="A5679" s="2">
        <v>45562.4375</v>
      </c>
      <c r="B5679">
        <v>133575</v>
      </c>
      <c r="C5679">
        <v>134175</v>
      </c>
      <c r="D5679">
        <v>133540</v>
      </c>
      <c r="E5679">
        <v>133930</v>
      </c>
    </row>
    <row r="5680" spans="1:5" x14ac:dyDescent="0.25">
      <c r="A5680" s="2">
        <v>45562.427083333336</v>
      </c>
      <c r="B5680">
        <v>133560</v>
      </c>
      <c r="C5680">
        <v>133670</v>
      </c>
      <c r="D5680">
        <v>133400</v>
      </c>
      <c r="E5680">
        <v>133575</v>
      </c>
    </row>
    <row r="5681" spans="1:5" x14ac:dyDescent="0.25">
      <c r="A5681" s="2">
        <v>45562.416666666664</v>
      </c>
      <c r="B5681">
        <v>133475</v>
      </c>
      <c r="C5681">
        <v>133730</v>
      </c>
      <c r="D5681">
        <v>133440</v>
      </c>
      <c r="E5681">
        <v>133565</v>
      </c>
    </row>
    <row r="5682" spans="1:5" x14ac:dyDescent="0.25">
      <c r="A5682" s="2">
        <v>45562.40625</v>
      </c>
      <c r="B5682">
        <v>133460</v>
      </c>
      <c r="C5682">
        <v>133515</v>
      </c>
      <c r="D5682">
        <v>133330</v>
      </c>
      <c r="E5682">
        <v>133475</v>
      </c>
    </row>
    <row r="5683" spans="1:5" x14ac:dyDescent="0.25">
      <c r="A5683" s="2">
        <v>45562.395833333336</v>
      </c>
      <c r="B5683">
        <v>133445</v>
      </c>
      <c r="C5683">
        <v>133640</v>
      </c>
      <c r="D5683">
        <v>133275</v>
      </c>
      <c r="E5683">
        <v>133460</v>
      </c>
    </row>
    <row r="5684" spans="1:5" x14ac:dyDescent="0.25">
      <c r="A5684" s="2">
        <v>45562.385416666664</v>
      </c>
      <c r="B5684">
        <v>133395</v>
      </c>
      <c r="C5684">
        <v>133590</v>
      </c>
      <c r="D5684">
        <v>133365</v>
      </c>
      <c r="E5684">
        <v>133445</v>
      </c>
    </row>
    <row r="5685" spans="1:5" x14ac:dyDescent="0.25">
      <c r="A5685" s="2">
        <v>45562.375</v>
      </c>
      <c r="B5685">
        <v>133600</v>
      </c>
      <c r="C5685">
        <v>133660</v>
      </c>
      <c r="D5685">
        <v>133105</v>
      </c>
      <c r="E5685">
        <v>133390</v>
      </c>
    </row>
    <row r="5686" spans="1:5" x14ac:dyDescent="0.25">
      <c r="A5686" s="2">
        <v>45561.760416666664</v>
      </c>
      <c r="B5686">
        <v>133585</v>
      </c>
      <c r="C5686">
        <v>133600</v>
      </c>
      <c r="D5686">
        <v>133525</v>
      </c>
      <c r="E5686">
        <v>133535</v>
      </c>
    </row>
    <row r="5687" spans="1:5" x14ac:dyDescent="0.25">
      <c r="A5687" s="2">
        <v>45561.75</v>
      </c>
      <c r="B5687">
        <v>133610</v>
      </c>
      <c r="C5687">
        <v>133640</v>
      </c>
      <c r="D5687">
        <v>133560</v>
      </c>
      <c r="E5687">
        <v>133580</v>
      </c>
    </row>
    <row r="5688" spans="1:5" x14ac:dyDescent="0.25">
      <c r="A5688" s="2">
        <v>45561.739583333336</v>
      </c>
      <c r="B5688">
        <v>133565</v>
      </c>
      <c r="C5688">
        <v>133645</v>
      </c>
      <c r="D5688">
        <v>133525</v>
      </c>
      <c r="E5688">
        <v>133610</v>
      </c>
    </row>
    <row r="5689" spans="1:5" x14ac:dyDescent="0.25">
      <c r="A5689" s="2">
        <v>45561.729166666664</v>
      </c>
      <c r="B5689">
        <v>133530</v>
      </c>
      <c r="C5689">
        <v>133575</v>
      </c>
      <c r="D5689">
        <v>133500</v>
      </c>
      <c r="E5689">
        <v>133565</v>
      </c>
    </row>
    <row r="5690" spans="1:5" x14ac:dyDescent="0.25">
      <c r="A5690" s="2">
        <v>45561.71875</v>
      </c>
      <c r="B5690">
        <v>133605</v>
      </c>
      <c r="C5690">
        <v>133605</v>
      </c>
      <c r="D5690">
        <v>133500</v>
      </c>
      <c r="E5690">
        <v>133535</v>
      </c>
    </row>
    <row r="5691" spans="1:5" x14ac:dyDescent="0.25">
      <c r="A5691" s="2">
        <v>45561.708333333336</v>
      </c>
      <c r="B5691">
        <v>133695</v>
      </c>
      <c r="C5691">
        <v>133785</v>
      </c>
      <c r="D5691">
        <v>133565</v>
      </c>
      <c r="E5691">
        <v>133600</v>
      </c>
    </row>
    <row r="5692" spans="1:5" x14ac:dyDescent="0.25">
      <c r="A5692" s="2">
        <v>45561.697916666664</v>
      </c>
      <c r="B5692">
        <v>133555</v>
      </c>
      <c r="C5692">
        <v>133755</v>
      </c>
      <c r="D5692">
        <v>133505</v>
      </c>
      <c r="E5692">
        <v>133695</v>
      </c>
    </row>
    <row r="5693" spans="1:5" x14ac:dyDescent="0.25">
      <c r="A5693" s="2">
        <v>45561.6875</v>
      </c>
      <c r="B5693">
        <v>133610</v>
      </c>
      <c r="C5693">
        <v>133705</v>
      </c>
      <c r="D5693">
        <v>133505</v>
      </c>
      <c r="E5693">
        <v>133555</v>
      </c>
    </row>
    <row r="5694" spans="1:5" x14ac:dyDescent="0.25">
      <c r="A5694" s="2">
        <v>45561.677083333336</v>
      </c>
      <c r="B5694">
        <v>133725</v>
      </c>
      <c r="C5694">
        <v>133740</v>
      </c>
      <c r="D5694">
        <v>133485</v>
      </c>
      <c r="E5694">
        <v>133610</v>
      </c>
    </row>
    <row r="5695" spans="1:5" x14ac:dyDescent="0.25">
      <c r="A5695" s="2">
        <v>45561.666666666664</v>
      </c>
      <c r="B5695">
        <v>133805</v>
      </c>
      <c r="C5695">
        <v>133875</v>
      </c>
      <c r="D5695">
        <v>133705</v>
      </c>
      <c r="E5695">
        <v>133730</v>
      </c>
    </row>
    <row r="5696" spans="1:5" x14ac:dyDescent="0.25">
      <c r="A5696" s="2">
        <v>45561.65625</v>
      </c>
      <c r="B5696">
        <v>133965</v>
      </c>
      <c r="C5696">
        <v>133985</v>
      </c>
      <c r="D5696">
        <v>133770</v>
      </c>
      <c r="E5696">
        <v>133805</v>
      </c>
    </row>
    <row r="5697" spans="1:5" x14ac:dyDescent="0.25">
      <c r="A5697" s="2">
        <v>45561.645833333336</v>
      </c>
      <c r="B5697">
        <v>133880</v>
      </c>
      <c r="C5697">
        <v>133990</v>
      </c>
      <c r="D5697">
        <v>133875</v>
      </c>
      <c r="E5697">
        <v>133965</v>
      </c>
    </row>
    <row r="5698" spans="1:5" x14ac:dyDescent="0.25">
      <c r="A5698" s="2">
        <v>45561.635416666664</v>
      </c>
      <c r="B5698">
        <v>133780</v>
      </c>
      <c r="C5698">
        <v>133925</v>
      </c>
      <c r="D5698">
        <v>133765</v>
      </c>
      <c r="E5698">
        <v>133880</v>
      </c>
    </row>
    <row r="5699" spans="1:5" x14ac:dyDescent="0.25">
      <c r="A5699" s="2">
        <v>45561.625</v>
      </c>
      <c r="B5699">
        <v>133820</v>
      </c>
      <c r="C5699">
        <v>133965</v>
      </c>
      <c r="D5699">
        <v>133685</v>
      </c>
      <c r="E5699">
        <v>133780</v>
      </c>
    </row>
    <row r="5700" spans="1:5" x14ac:dyDescent="0.25">
      <c r="A5700" s="2">
        <v>45561.614583333336</v>
      </c>
      <c r="B5700">
        <v>133700</v>
      </c>
      <c r="C5700">
        <v>133820</v>
      </c>
      <c r="D5700">
        <v>133655</v>
      </c>
      <c r="E5700">
        <v>133815</v>
      </c>
    </row>
    <row r="5701" spans="1:5" x14ac:dyDescent="0.25">
      <c r="A5701" s="2">
        <v>45561.604166666664</v>
      </c>
      <c r="B5701">
        <v>133485</v>
      </c>
      <c r="C5701">
        <v>133715</v>
      </c>
      <c r="D5701">
        <v>133480</v>
      </c>
      <c r="E5701">
        <v>133700</v>
      </c>
    </row>
    <row r="5702" spans="1:5" x14ac:dyDescent="0.25">
      <c r="A5702" s="2">
        <v>45561.59375</v>
      </c>
      <c r="B5702">
        <v>133595</v>
      </c>
      <c r="C5702">
        <v>133600</v>
      </c>
      <c r="D5702">
        <v>133435</v>
      </c>
      <c r="E5702">
        <v>133485</v>
      </c>
    </row>
    <row r="5703" spans="1:5" x14ac:dyDescent="0.25">
      <c r="A5703" s="2">
        <v>45561.583333333336</v>
      </c>
      <c r="B5703">
        <v>133470</v>
      </c>
      <c r="C5703">
        <v>133610</v>
      </c>
      <c r="D5703">
        <v>133425</v>
      </c>
      <c r="E5703">
        <v>133590</v>
      </c>
    </row>
    <row r="5704" spans="1:5" x14ac:dyDescent="0.25">
      <c r="A5704" s="2">
        <v>45561.572916666664</v>
      </c>
      <c r="B5704">
        <v>133495</v>
      </c>
      <c r="C5704">
        <v>133565</v>
      </c>
      <c r="D5704">
        <v>133420</v>
      </c>
      <c r="E5704">
        <v>133470</v>
      </c>
    </row>
    <row r="5705" spans="1:5" x14ac:dyDescent="0.25">
      <c r="A5705" s="2">
        <v>45561.5625</v>
      </c>
      <c r="B5705">
        <v>133440</v>
      </c>
      <c r="C5705">
        <v>133645</v>
      </c>
      <c r="D5705">
        <v>133435</v>
      </c>
      <c r="E5705">
        <v>133495</v>
      </c>
    </row>
    <row r="5706" spans="1:5" x14ac:dyDescent="0.25">
      <c r="A5706" s="2">
        <v>45561.552083333336</v>
      </c>
      <c r="B5706">
        <v>133195</v>
      </c>
      <c r="C5706">
        <v>133465</v>
      </c>
      <c r="D5706">
        <v>133185</v>
      </c>
      <c r="E5706">
        <v>133440</v>
      </c>
    </row>
    <row r="5707" spans="1:5" x14ac:dyDescent="0.25">
      <c r="A5707" s="2">
        <v>45561.541666666664</v>
      </c>
      <c r="B5707">
        <v>133155</v>
      </c>
      <c r="C5707">
        <v>133205</v>
      </c>
      <c r="D5707">
        <v>133065</v>
      </c>
      <c r="E5707">
        <v>133195</v>
      </c>
    </row>
    <row r="5708" spans="1:5" x14ac:dyDescent="0.25">
      <c r="A5708" s="2">
        <v>45561.53125</v>
      </c>
      <c r="B5708">
        <v>133300</v>
      </c>
      <c r="C5708">
        <v>133320</v>
      </c>
      <c r="D5708">
        <v>133120</v>
      </c>
      <c r="E5708">
        <v>133155</v>
      </c>
    </row>
    <row r="5709" spans="1:5" x14ac:dyDescent="0.25">
      <c r="A5709" s="2">
        <v>45561.520833333336</v>
      </c>
      <c r="B5709">
        <v>132960</v>
      </c>
      <c r="C5709">
        <v>133325</v>
      </c>
      <c r="D5709">
        <v>132940</v>
      </c>
      <c r="E5709">
        <v>133305</v>
      </c>
    </row>
    <row r="5710" spans="1:5" x14ac:dyDescent="0.25">
      <c r="A5710" s="2">
        <v>45561.510416666664</v>
      </c>
      <c r="B5710">
        <v>132880</v>
      </c>
      <c r="C5710">
        <v>133040</v>
      </c>
      <c r="D5710">
        <v>132830</v>
      </c>
      <c r="E5710">
        <v>132960</v>
      </c>
    </row>
    <row r="5711" spans="1:5" x14ac:dyDescent="0.25">
      <c r="A5711" s="2">
        <v>45561.5</v>
      </c>
      <c r="B5711">
        <v>132770</v>
      </c>
      <c r="C5711">
        <v>132950</v>
      </c>
      <c r="D5711">
        <v>132760</v>
      </c>
      <c r="E5711">
        <v>132880</v>
      </c>
    </row>
    <row r="5712" spans="1:5" x14ac:dyDescent="0.25">
      <c r="A5712" s="2">
        <v>45561.489583333336</v>
      </c>
      <c r="B5712">
        <v>132890</v>
      </c>
      <c r="C5712">
        <v>133010</v>
      </c>
      <c r="D5712">
        <v>132745</v>
      </c>
      <c r="E5712">
        <v>132770</v>
      </c>
    </row>
    <row r="5713" spans="1:5" x14ac:dyDescent="0.25">
      <c r="A5713" s="2">
        <v>45561.479166666664</v>
      </c>
      <c r="B5713">
        <v>133025</v>
      </c>
      <c r="C5713">
        <v>133070</v>
      </c>
      <c r="D5713">
        <v>132800</v>
      </c>
      <c r="E5713">
        <v>132890</v>
      </c>
    </row>
    <row r="5714" spans="1:5" x14ac:dyDescent="0.25">
      <c r="A5714" s="2">
        <v>45561.46875</v>
      </c>
      <c r="B5714">
        <v>133280</v>
      </c>
      <c r="C5714">
        <v>133350</v>
      </c>
      <c r="D5714">
        <v>132915</v>
      </c>
      <c r="E5714">
        <v>133025</v>
      </c>
    </row>
    <row r="5715" spans="1:5" x14ac:dyDescent="0.25">
      <c r="A5715" s="2">
        <v>45561.458333333336</v>
      </c>
      <c r="B5715">
        <v>133205</v>
      </c>
      <c r="C5715">
        <v>133395</v>
      </c>
      <c r="D5715">
        <v>132995</v>
      </c>
      <c r="E5715">
        <v>133280</v>
      </c>
    </row>
    <row r="5716" spans="1:5" x14ac:dyDescent="0.25">
      <c r="A5716" s="2">
        <v>45561.447916666664</v>
      </c>
      <c r="B5716">
        <v>133740</v>
      </c>
      <c r="C5716">
        <v>133775</v>
      </c>
      <c r="D5716">
        <v>133170</v>
      </c>
      <c r="E5716">
        <v>133210</v>
      </c>
    </row>
    <row r="5717" spans="1:5" x14ac:dyDescent="0.25">
      <c r="A5717" s="2">
        <v>45561.4375</v>
      </c>
      <c r="B5717">
        <v>133140</v>
      </c>
      <c r="C5717">
        <v>133745</v>
      </c>
      <c r="D5717">
        <v>133045</v>
      </c>
      <c r="E5717">
        <v>133740</v>
      </c>
    </row>
    <row r="5718" spans="1:5" x14ac:dyDescent="0.25">
      <c r="A5718" s="2">
        <v>45561.427083333336</v>
      </c>
      <c r="B5718">
        <v>133410</v>
      </c>
      <c r="C5718">
        <v>133585</v>
      </c>
      <c r="D5718">
        <v>133110</v>
      </c>
      <c r="E5718">
        <v>133145</v>
      </c>
    </row>
    <row r="5719" spans="1:5" x14ac:dyDescent="0.25">
      <c r="A5719" s="2">
        <v>45561.416666666664</v>
      </c>
      <c r="B5719">
        <v>133370</v>
      </c>
      <c r="C5719">
        <v>133525</v>
      </c>
      <c r="D5719">
        <v>133250</v>
      </c>
      <c r="E5719">
        <v>133410</v>
      </c>
    </row>
    <row r="5720" spans="1:5" x14ac:dyDescent="0.25">
      <c r="A5720" s="2">
        <v>45561.40625</v>
      </c>
      <c r="B5720">
        <v>133630</v>
      </c>
      <c r="C5720">
        <v>133750</v>
      </c>
      <c r="D5720">
        <v>133365</v>
      </c>
      <c r="E5720">
        <v>133375</v>
      </c>
    </row>
    <row r="5721" spans="1:5" x14ac:dyDescent="0.25">
      <c r="A5721" s="2">
        <v>45561.395833333336</v>
      </c>
      <c r="B5721">
        <v>133745</v>
      </c>
      <c r="C5721">
        <v>133980</v>
      </c>
      <c r="D5721">
        <v>133580</v>
      </c>
      <c r="E5721">
        <v>133630</v>
      </c>
    </row>
    <row r="5722" spans="1:5" x14ac:dyDescent="0.25">
      <c r="A5722" s="2">
        <v>45561.385416666664</v>
      </c>
      <c r="B5722">
        <v>133730</v>
      </c>
      <c r="C5722">
        <v>134000</v>
      </c>
      <c r="D5722">
        <v>133695</v>
      </c>
      <c r="E5722">
        <v>133745</v>
      </c>
    </row>
    <row r="5723" spans="1:5" x14ac:dyDescent="0.25">
      <c r="A5723" s="2">
        <v>45561.375</v>
      </c>
      <c r="B5723">
        <v>133300</v>
      </c>
      <c r="C5723">
        <v>133785</v>
      </c>
      <c r="D5723">
        <v>133155</v>
      </c>
      <c r="E5723">
        <v>133735</v>
      </c>
    </row>
    <row r="5724" spans="1:5" x14ac:dyDescent="0.25">
      <c r="A5724" s="2">
        <v>45560.760416666664</v>
      </c>
      <c r="B5724">
        <v>132400</v>
      </c>
      <c r="C5724">
        <v>132720</v>
      </c>
      <c r="D5724">
        <v>132380</v>
      </c>
      <c r="E5724">
        <v>132430</v>
      </c>
    </row>
    <row r="5725" spans="1:5" x14ac:dyDescent="0.25">
      <c r="A5725" s="2">
        <v>45560.75</v>
      </c>
      <c r="B5725">
        <v>132400</v>
      </c>
      <c r="C5725">
        <v>132420</v>
      </c>
      <c r="D5725">
        <v>132340</v>
      </c>
      <c r="E5725">
        <v>132395</v>
      </c>
    </row>
    <row r="5726" spans="1:5" x14ac:dyDescent="0.25">
      <c r="A5726" s="2">
        <v>45560.739583333336</v>
      </c>
      <c r="B5726">
        <v>132415</v>
      </c>
      <c r="C5726">
        <v>132445</v>
      </c>
      <c r="D5726">
        <v>132340</v>
      </c>
      <c r="E5726">
        <v>132400</v>
      </c>
    </row>
    <row r="5727" spans="1:5" x14ac:dyDescent="0.25">
      <c r="A5727" s="2">
        <v>45560.729166666664</v>
      </c>
      <c r="B5727">
        <v>132225</v>
      </c>
      <c r="C5727">
        <v>132455</v>
      </c>
      <c r="D5727">
        <v>132225</v>
      </c>
      <c r="E5727">
        <v>132415</v>
      </c>
    </row>
    <row r="5728" spans="1:5" x14ac:dyDescent="0.25">
      <c r="A5728" s="2">
        <v>45560.71875</v>
      </c>
      <c r="B5728">
        <v>132295</v>
      </c>
      <c r="C5728">
        <v>132315</v>
      </c>
      <c r="D5728">
        <v>132175</v>
      </c>
      <c r="E5728">
        <v>132230</v>
      </c>
    </row>
    <row r="5729" spans="1:5" x14ac:dyDescent="0.25">
      <c r="A5729" s="2">
        <v>45560.708333333336</v>
      </c>
      <c r="B5729">
        <v>132305</v>
      </c>
      <c r="C5729">
        <v>132325</v>
      </c>
      <c r="D5729">
        <v>132205</v>
      </c>
      <c r="E5729">
        <v>132295</v>
      </c>
    </row>
    <row r="5730" spans="1:5" x14ac:dyDescent="0.25">
      <c r="A5730" s="2">
        <v>45560.697916666664</v>
      </c>
      <c r="B5730">
        <v>132345</v>
      </c>
      <c r="C5730">
        <v>132370</v>
      </c>
      <c r="D5730">
        <v>132245</v>
      </c>
      <c r="E5730">
        <v>132305</v>
      </c>
    </row>
    <row r="5731" spans="1:5" x14ac:dyDescent="0.25">
      <c r="A5731" s="2">
        <v>45560.6875</v>
      </c>
      <c r="B5731">
        <v>132410</v>
      </c>
      <c r="C5731">
        <v>132415</v>
      </c>
      <c r="D5731">
        <v>132260</v>
      </c>
      <c r="E5731">
        <v>132350</v>
      </c>
    </row>
    <row r="5732" spans="1:5" x14ac:dyDescent="0.25">
      <c r="A5732" s="2">
        <v>45560.677083333336</v>
      </c>
      <c r="B5732">
        <v>132420</v>
      </c>
      <c r="C5732">
        <v>132430</v>
      </c>
      <c r="D5732">
        <v>132305</v>
      </c>
      <c r="E5732">
        <v>132405</v>
      </c>
    </row>
    <row r="5733" spans="1:5" x14ac:dyDescent="0.25">
      <c r="A5733" s="2">
        <v>45560.666666666664</v>
      </c>
      <c r="B5733">
        <v>132385</v>
      </c>
      <c r="C5733">
        <v>132480</v>
      </c>
      <c r="D5733">
        <v>132375</v>
      </c>
      <c r="E5733">
        <v>132425</v>
      </c>
    </row>
    <row r="5734" spans="1:5" x14ac:dyDescent="0.25">
      <c r="A5734" s="2">
        <v>45560.65625</v>
      </c>
      <c r="B5734">
        <v>132305</v>
      </c>
      <c r="C5734">
        <v>132460</v>
      </c>
      <c r="D5734">
        <v>132290</v>
      </c>
      <c r="E5734">
        <v>132385</v>
      </c>
    </row>
    <row r="5735" spans="1:5" x14ac:dyDescent="0.25">
      <c r="A5735" s="2">
        <v>45560.645833333336</v>
      </c>
      <c r="B5735">
        <v>132450</v>
      </c>
      <c r="C5735">
        <v>132485</v>
      </c>
      <c r="D5735">
        <v>132290</v>
      </c>
      <c r="E5735">
        <v>132305</v>
      </c>
    </row>
    <row r="5736" spans="1:5" x14ac:dyDescent="0.25">
      <c r="A5736" s="2">
        <v>45560.635416666664</v>
      </c>
      <c r="B5736">
        <v>132365</v>
      </c>
      <c r="C5736">
        <v>132470</v>
      </c>
      <c r="D5736">
        <v>132325</v>
      </c>
      <c r="E5736">
        <v>132450</v>
      </c>
    </row>
    <row r="5737" spans="1:5" x14ac:dyDescent="0.25">
      <c r="A5737" s="2">
        <v>45560.625</v>
      </c>
      <c r="B5737">
        <v>132340</v>
      </c>
      <c r="C5737">
        <v>132420</v>
      </c>
      <c r="D5737">
        <v>132250</v>
      </c>
      <c r="E5737">
        <v>132360</v>
      </c>
    </row>
    <row r="5738" spans="1:5" x14ac:dyDescent="0.25">
      <c r="A5738" s="2">
        <v>45560.614583333336</v>
      </c>
      <c r="B5738">
        <v>132305</v>
      </c>
      <c r="C5738">
        <v>132430</v>
      </c>
      <c r="D5738">
        <v>132250</v>
      </c>
      <c r="E5738">
        <v>132340</v>
      </c>
    </row>
    <row r="5739" spans="1:5" x14ac:dyDescent="0.25">
      <c r="A5739" s="2">
        <v>45560.604166666664</v>
      </c>
      <c r="B5739">
        <v>132265</v>
      </c>
      <c r="C5739">
        <v>132365</v>
      </c>
      <c r="D5739">
        <v>132165</v>
      </c>
      <c r="E5739">
        <v>132305</v>
      </c>
    </row>
    <row r="5740" spans="1:5" x14ac:dyDescent="0.25">
      <c r="A5740" s="2">
        <v>45560.59375</v>
      </c>
      <c r="B5740">
        <v>132355</v>
      </c>
      <c r="C5740">
        <v>132415</v>
      </c>
      <c r="D5740">
        <v>132255</v>
      </c>
      <c r="E5740">
        <v>132265</v>
      </c>
    </row>
    <row r="5741" spans="1:5" x14ac:dyDescent="0.25">
      <c r="A5741" s="2">
        <v>45560.583333333336</v>
      </c>
      <c r="B5741">
        <v>132515</v>
      </c>
      <c r="C5741">
        <v>132515</v>
      </c>
      <c r="D5741">
        <v>132285</v>
      </c>
      <c r="E5741">
        <v>132355</v>
      </c>
    </row>
    <row r="5742" spans="1:5" x14ac:dyDescent="0.25">
      <c r="A5742" s="2">
        <v>45560.572916666664</v>
      </c>
      <c r="B5742">
        <v>132610</v>
      </c>
      <c r="C5742">
        <v>132690</v>
      </c>
      <c r="D5742">
        <v>132485</v>
      </c>
      <c r="E5742">
        <v>132510</v>
      </c>
    </row>
    <row r="5743" spans="1:5" x14ac:dyDescent="0.25">
      <c r="A5743" s="2">
        <v>45560.5625</v>
      </c>
      <c r="B5743">
        <v>132695</v>
      </c>
      <c r="C5743">
        <v>132820</v>
      </c>
      <c r="D5743">
        <v>132600</v>
      </c>
      <c r="E5743">
        <v>132605</v>
      </c>
    </row>
    <row r="5744" spans="1:5" x14ac:dyDescent="0.25">
      <c r="A5744" s="2">
        <v>45560.552083333336</v>
      </c>
      <c r="B5744">
        <v>132530</v>
      </c>
      <c r="C5744">
        <v>132750</v>
      </c>
      <c r="D5744">
        <v>132510</v>
      </c>
      <c r="E5744">
        <v>132695</v>
      </c>
    </row>
    <row r="5745" spans="1:5" x14ac:dyDescent="0.25">
      <c r="A5745" s="2">
        <v>45560.541666666664</v>
      </c>
      <c r="B5745">
        <v>132470</v>
      </c>
      <c r="C5745">
        <v>132635</v>
      </c>
      <c r="D5745">
        <v>132425</v>
      </c>
      <c r="E5745">
        <v>132525</v>
      </c>
    </row>
    <row r="5746" spans="1:5" x14ac:dyDescent="0.25">
      <c r="A5746" s="2">
        <v>45560.53125</v>
      </c>
      <c r="B5746">
        <v>132375</v>
      </c>
      <c r="C5746">
        <v>132585</v>
      </c>
      <c r="D5746">
        <v>132335</v>
      </c>
      <c r="E5746">
        <v>132465</v>
      </c>
    </row>
    <row r="5747" spans="1:5" x14ac:dyDescent="0.25">
      <c r="A5747" s="2">
        <v>45560.520833333336</v>
      </c>
      <c r="B5747">
        <v>132440</v>
      </c>
      <c r="C5747">
        <v>132545</v>
      </c>
      <c r="D5747">
        <v>132325</v>
      </c>
      <c r="E5747">
        <v>132380</v>
      </c>
    </row>
    <row r="5748" spans="1:5" x14ac:dyDescent="0.25">
      <c r="A5748" s="2">
        <v>45560.510416666664</v>
      </c>
      <c r="B5748">
        <v>132725</v>
      </c>
      <c r="C5748">
        <v>132745</v>
      </c>
      <c r="D5748">
        <v>132435</v>
      </c>
      <c r="E5748">
        <v>132440</v>
      </c>
    </row>
    <row r="5749" spans="1:5" x14ac:dyDescent="0.25">
      <c r="A5749" s="2">
        <v>45560.5</v>
      </c>
      <c r="B5749">
        <v>132875</v>
      </c>
      <c r="C5749">
        <v>133000</v>
      </c>
      <c r="D5749">
        <v>132710</v>
      </c>
      <c r="E5749">
        <v>132720</v>
      </c>
    </row>
    <row r="5750" spans="1:5" x14ac:dyDescent="0.25">
      <c r="A5750" s="2">
        <v>45560.489583333336</v>
      </c>
      <c r="B5750">
        <v>132940</v>
      </c>
      <c r="C5750">
        <v>133120</v>
      </c>
      <c r="D5750">
        <v>132820</v>
      </c>
      <c r="E5750">
        <v>132880</v>
      </c>
    </row>
    <row r="5751" spans="1:5" x14ac:dyDescent="0.25">
      <c r="A5751" s="2">
        <v>45560.479166666664</v>
      </c>
      <c r="B5751">
        <v>132690</v>
      </c>
      <c r="C5751">
        <v>133080</v>
      </c>
      <c r="D5751">
        <v>132655</v>
      </c>
      <c r="E5751">
        <v>132945</v>
      </c>
    </row>
    <row r="5752" spans="1:5" x14ac:dyDescent="0.25">
      <c r="A5752" s="2">
        <v>45560.46875</v>
      </c>
      <c r="B5752">
        <v>133025</v>
      </c>
      <c r="C5752">
        <v>133055</v>
      </c>
      <c r="D5752">
        <v>132595</v>
      </c>
      <c r="E5752">
        <v>132690</v>
      </c>
    </row>
    <row r="5753" spans="1:5" x14ac:dyDescent="0.25">
      <c r="A5753" s="2">
        <v>45560.458333333336</v>
      </c>
      <c r="B5753">
        <v>132995</v>
      </c>
      <c r="C5753">
        <v>133170</v>
      </c>
      <c r="D5753">
        <v>132925</v>
      </c>
      <c r="E5753">
        <v>133025</v>
      </c>
    </row>
    <row r="5754" spans="1:5" x14ac:dyDescent="0.25">
      <c r="A5754" s="2">
        <v>45560.447916666664</v>
      </c>
      <c r="B5754">
        <v>132980</v>
      </c>
      <c r="C5754">
        <v>133180</v>
      </c>
      <c r="D5754">
        <v>132910</v>
      </c>
      <c r="E5754">
        <v>132995</v>
      </c>
    </row>
    <row r="5755" spans="1:5" x14ac:dyDescent="0.25">
      <c r="A5755" s="2">
        <v>45560.4375</v>
      </c>
      <c r="B5755">
        <v>133155</v>
      </c>
      <c r="C5755">
        <v>133275</v>
      </c>
      <c r="D5755">
        <v>132925</v>
      </c>
      <c r="E5755">
        <v>132980</v>
      </c>
    </row>
    <row r="5756" spans="1:5" x14ac:dyDescent="0.25">
      <c r="A5756" s="2">
        <v>45560.427083333336</v>
      </c>
      <c r="B5756">
        <v>133490</v>
      </c>
      <c r="C5756">
        <v>133705</v>
      </c>
      <c r="D5756">
        <v>133130</v>
      </c>
      <c r="E5756">
        <v>133155</v>
      </c>
    </row>
    <row r="5757" spans="1:5" x14ac:dyDescent="0.25">
      <c r="A5757" s="2">
        <v>45560.416666666664</v>
      </c>
      <c r="B5757">
        <v>133330</v>
      </c>
      <c r="C5757">
        <v>133565</v>
      </c>
      <c r="D5757">
        <v>133175</v>
      </c>
      <c r="E5757">
        <v>133490</v>
      </c>
    </row>
    <row r="5758" spans="1:5" x14ac:dyDescent="0.25">
      <c r="A5758" s="2">
        <v>45560.40625</v>
      </c>
      <c r="B5758">
        <v>133385</v>
      </c>
      <c r="C5758">
        <v>133515</v>
      </c>
      <c r="D5758">
        <v>133305</v>
      </c>
      <c r="E5758">
        <v>133330</v>
      </c>
    </row>
    <row r="5759" spans="1:5" x14ac:dyDescent="0.25">
      <c r="A5759" s="2">
        <v>45560.395833333336</v>
      </c>
      <c r="B5759">
        <v>133335</v>
      </c>
      <c r="C5759">
        <v>133475</v>
      </c>
      <c r="D5759">
        <v>133270</v>
      </c>
      <c r="E5759">
        <v>133385</v>
      </c>
    </row>
    <row r="5760" spans="1:5" x14ac:dyDescent="0.25">
      <c r="A5760" s="2">
        <v>45560.385416666664</v>
      </c>
      <c r="B5760">
        <v>133550</v>
      </c>
      <c r="C5760">
        <v>133620</v>
      </c>
      <c r="D5760">
        <v>133250</v>
      </c>
      <c r="E5760">
        <v>133340</v>
      </c>
    </row>
    <row r="5761" spans="1:5" x14ac:dyDescent="0.25">
      <c r="A5761" s="2">
        <v>45560.375</v>
      </c>
      <c r="B5761">
        <v>133370</v>
      </c>
      <c r="C5761">
        <v>133845</v>
      </c>
      <c r="D5761">
        <v>133055</v>
      </c>
      <c r="E5761">
        <v>133555</v>
      </c>
    </row>
    <row r="5762" spans="1:5" x14ac:dyDescent="0.25">
      <c r="A5762" s="2">
        <v>45559.760416666664</v>
      </c>
      <c r="B5762">
        <v>132950</v>
      </c>
      <c r="C5762">
        <v>132975</v>
      </c>
      <c r="D5762">
        <v>132855</v>
      </c>
      <c r="E5762">
        <v>132900</v>
      </c>
    </row>
    <row r="5763" spans="1:5" x14ac:dyDescent="0.25">
      <c r="A5763" s="2">
        <v>45559.75</v>
      </c>
      <c r="B5763">
        <v>132945</v>
      </c>
      <c r="C5763">
        <v>132970</v>
      </c>
      <c r="D5763">
        <v>132895</v>
      </c>
      <c r="E5763">
        <v>132950</v>
      </c>
    </row>
    <row r="5764" spans="1:5" x14ac:dyDescent="0.25">
      <c r="A5764" s="2">
        <v>45559.739583333336</v>
      </c>
      <c r="B5764">
        <v>132945</v>
      </c>
      <c r="C5764">
        <v>132995</v>
      </c>
      <c r="D5764">
        <v>132885</v>
      </c>
      <c r="E5764">
        <v>132950</v>
      </c>
    </row>
    <row r="5765" spans="1:5" x14ac:dyDescent="0.25">
      <c r="A5765" s="2">
        <v>45559.729166666664</v>
      </c>
      <c r="B5765">
        <v>132905</v>
      </c>
      <c r="C5765">
        <v>132965</v>
      </c>
      <c r="D5765">
        <v>132855</v>
      </c>
      <c r="E5765">
        <v>132945</v>
      </c>
    </row>
    <row r="5766" spans="1:5" x14ac:dyDescent="0.25">
      <c r="A5766" s="2">
        <v>45559.71875</v>
      </c>
      <c r="B5766">
        <v>132945</v>
      </c>
      <c r="C5766">
        <v>132980</v>
      </c>
      <c r="D5766">
        <v>132845</v>
      </c>
      <c r="E5766">
        <v>132900</v>
      </c>
    </row>
    <row r="5767" spans="1:5" x14ac:dyDescent="0.25">
      <c r="A5767" s="2">
        <v>45559.708333333336</v>
      </c>
      <c r="B5767">
        <v>132970</v>
      </c>
      <c r="C5767">
        <v>132990</v>
      </c>
      <c r="D5767">
        <v>132845</v>
      </c>
      <c r="E5767">
        <v>132945</v>
      </c>
    </row>
    <row r="5768" spans="1:5" x14ac:dyDescent="0.25">
      <c r="A5768" s="2">
        <v>45559.697916666664</v>
      </c>
      <c r="B5768">
        <v>132945</v>
      </c>
      <c r="C5768">
        <v>132975</v>
      </c>
      <c r="D5768">
        <v>132810</v>
      </c>
      <c r="E5768">
        <v>132975</v>
      </c>
    </row>
    <row r="5769" spans="1:5" x14ac:dyDescent="0.25">
      <c r="A5769" s="2">
        <v>45559.6875</v>
      </c>
      <c r="B5769">
        <v>132995</v>
      </c>
      <c r="C5769">
        <v>133010</v>
      </c>
      <c r="D5769">
        <v>132890</v>
      </c>
      <c r="E5769">
        <v>132940</v>
      </c>
    </row>
    <row r="5770" spans="1:5" x14ac:dyDescent="0.25">
      <c r="A5770" s="2">
        <v>45559.677083333336</v>
      </c>
      <c r="B5770">
        <v>133030</v>
      </c>
      <c r="C5770">
        <v>133065</v>
      </c>
      <c r="D5770">
        <v>132945</v>
      </c>
      <c r="E5770">
        <v>133000</v>
      </c>
    </row>
    <row r="5771" spans="1:5" x14ac:dyDescent="0.25">
      <c r="A5771" s="2">
        <v>45559.666666666664</v>
      </c>
      <c r="B5771">
        <v>133170</v>
      </c>
      <c r="C5771">
        <v>133175</v>
      </c>
      <c r="D5771">
        <v>133015</v>
      </c>
      <c r="E5771">
        <v>133025</v>
      </c>
    </row>
    <row r="5772" spans="1:5" x14ac:dyDescent="0.25">
      <c r="A5772" s="2">
        <v>45559.65625</v>
      </c>
      <c r="B5772">
        <v>133075</v>
      </c>
      <c r="C5772">
        <v>133195</v>
      </c>
      <c r="D5772">
        <v>133065</v>
      </c>
      <c r="E5772">
        <v>133170</v>
      </c>
    </row>
    <row r="5773" spans="1:5" x14ac:dyDescent="0.25">
      <c r="A5773" s="2">
        <v>45559.645833333336</v>
      </c>
      <c r="B5773">
        <v>133085</v>
      </c>
      <c r="C5773">
        <v>133090</v>
      </c>
      <c r="D5773">
        <v>132965</v>
      </c>
      <c r="E5773">
        <v>133075</v>
      </c>
    </row>
    <row r="5774" spans="1:5" x14ac:dyDescent="0.25">
      <c r="A5774" s="2">
        <v>45559.635416666664</v>
      </c>
      <c r="B5774">
        <v>133125</v>
      </c>
      <c r="C5774">
        <v>133135</v>
      </c>
      <c r="D5774">
        <v>133025</v>
      </c>
      <c r="E5774">
        <v>133085</v>
      </c>
    </row>
    <row r="5775" spans="1:5" x14ac:dyDescent="0.25">
      <c r="A5775" s="2">
        <v>45559.625</v>
      </c>
      <c r="B5775">
        <v>132950</v>
      </c>
      <c r="C5775">
        <v>133170</v>
      </c>
      <c r="D5775">
        <v>132925</v>
      </c>
      <c r="E5775">
        <v>133125</v>
      </c>
    </row>
    <row r="5776" spans="1:5" x14ac:dyDescent="0.25">
      <c r="A5776" s="2">
        <v>45559.614583333336</v>
      </c>
      <c r="B5776">
        <v>132895</v>
      </c>
      <c r="C5776">
        <v>132960</v>
      </c>
      <c r="D5776">
        <v>132830</v>
      </c>
      <c r="E5776">
        <v>132950</v>
      </c>
    </row>
    <row r="5777" spans="1:5" x14ac:dyDescent="0.25">
      <c r="A5777" s="2">
        <v>45559.604166666664</v>
      </c>
      <c r="B5777">
        <v>132935</v>
      </c>
      <c r="C5777">
        <v>133055</v>
      </c>
      <c r="D5777">
        <v>132870</v>
      </c>
      <c r="E5777">
        <v>132890</v>
      </c>
    </row>
    <row r="5778" spans="1:5" x14ac:dyDescent="0.25">
      <c r="A5778" s="2">
        <v>45559.59375</v>
      </c>
      <c r="B5778">
        <v>133120</v>
      </c>
      <c r="C5778">
        <v>133125</v>
      </c>
      <c r="D5778">
        <v>132900</v>
      </c>
      <c r="E5778">
        <v>132935</v>
      </c>
    </row>
    <row r="5779" spans="1:5" x14ac:dyDescent="0.25">
      <c r="A5779" s="2">
        <v>45559.583333333336</v>
      </c>
      <c r="B5779">
        <v>133105</v>
      </c>
      <c r="C5779">
        <v>133130</v>
      </c>
      <c r="D5779">
        <v>133005</v>
      </c>
      <c r="E5779">
        <v>133125</v>
      </c>
    </row>
    <row r="5780" spans="1:5" x14ac:dyDescent="0.25">
      <c r="A5780" s="2">
        <v>45559.572916666664</v>
      </c>
      <c r="B5780">
        <v>132975</v>
      </c>
      <c r="C5780">
        <v>133245</v>
      </c>
      <c r="D5780">
        <v>132960</v>
      </c>
      <c r="E5780">
        <v>133105</v>
      </c>
    </row>
    <row r="5781" spans="1:5" x14ac:dyDescent="0.25">
      <c r="A5781" s="2">
        <v>45559.5625</v>
      </c>
      <c r="B5781">
        <v>132865</v>
      </c>
      <c r="C5781">
        <v>132980</v>
      </c>
      <c r="D5781">
        <v>132780</v>
      </c>
      <c r="E5781">
        <v>132970</v>
      </c>
    </row>
    <row r="5782" spans="1:5" x14ac:dyDescent="0.25">
      <c r="A5782" s="2">
        <v>45559.552083333336</v>
      </c>
      <c r="B5782">
        <v>132940</v>
      </c>
      <c r="C5782">
        <v>133000</v>
      </c>
      <c r="D5782">
        <v>132830</v>
      </c>
      <c r="E5782">
        <v>132870</v>
      </c>
    </row>
    <row r="5783" spans="1:5" x14ac:dyDescent="0.25">
      <c r="A5783" s="2">
        <v>45559.541666666664</v>
      </c>
      <c r="B5783">
        <v>132825</v>
      </c>
      <c r="C5783">
        <v>132960</v>
      </c>
      <c r="D5783">
        <v>132780</v>
      </c>
      <c r="E5783">
        <v>132935</v>
      </c>
    </row>
    <row r="5784" spans="1:5" x14ac:dyDescent="0.25">
      <c r="A5784" s="2">
        <v>45559.53125</v>
      </c>
      <c r="B5784">
        <v>132725</v>
      </c>
      <c r="C5784">
        <v>132895</v>
      </c>
      <c r="D5784">
        <v>132670</v>
      </c>
      <c r="E5784">
        <v>132820</v>
      </c>
    </row>
    <row r="5785" spans="1:5" x14ac:dyDescent="0.25">
      <c r="A5785" s="2">
        <v>45559.520833333336</v>
      </c>
      <c r="B5785">
        <v>132600</v>
      </c>
      <c r="C5785">
        <v>132750</v>
      </c>
      <c r="D5785">
        <v>132555</v>
      </c>
      <c r="E5785">
        <v>132725</v>
      </c>
    </row>
    <row r="5786" spans="1:5" x14ac:dyDescent="0.25">
      <c r="A5786" s="2">
        <v>45559.510416666664</v>
      </c>
      <c r="B5786">
        <v>132540</v>
      </c>
      <c r="C5786">
        <v>132615</v>
      </c>
      <c r="D5786">
        <v>132335</v>
      </c>
      <c r="E5786">
        <v>132595</v>
      </c>
    </row>
    <row r="5787" spans="1:5" x14ac:dyDescent="0.25">
      <c r="A5787" s="2">
        <v>45559.5</v>
      </c>
      <c r="B5787">
        <v>132630</v>
      </c>
      <c r="C5787">
        <v>132735</v>
      </c>
      <c r="D5787">
        <v>132430</v>
      </c>
      <c r="E5787">
        <v>132540</v>
      </c>
    </row>
    <row r="5788" spans="1:5" x14ac:dyDescent="0.25">
      <c r="A5788" s="2">
        <v>45559.489583333336</v>
      </c>
      <c r="B5788">
        <v>132785</v>
      </c>
      <c r="C5788">
        <v>132850</v>
      </c>
      <c r="D5788">
        <v>132610</v>
      </c>
      <c r="E5788">
        <v>132630</v>
      </c>
    </row>
    <row r="5789" spans="1:5" x14ac:dyDescent="0.25">
      <c r="A5789" s="2">
        <v>45559.479166666664</v>
      </c>
      <c r="B5789">
        <v>132975</v>
      </c>
      <c r="C5789">
        <v>133000</v>
      </c>
      <c r="D5789">
        <v>132675</v>
      </c>
      <c r="E5789">
        <v>132785</v>
      </c>
    </row>
    <row r="5790" spans="1:5" x14ac:dyDescent="0.25">
      <c r="A5790" s="2">
        <v>45559.46875</v>
      </c>
      <c r="B5790">
        <v>133425</v>
      </c>
      <c r="C5790">
        <v>133465</v>
      </c>
      <c r="D5790">
        <v>132925</v>
      </c>
      <c r="E5790">
        <v>132975</v>
      </c>
    </row>
    <row r="5791" spans="1:5" x14ac:dyDescent="0.25">
      <c r="A5791" s="2">
        <v>45559.458333333336</v>
      </c>
      <c r="B5791">
        <v>133485</v>
      </c>
      <c r="C5791">
        <v>133520</v>
      </c>
      <c r="D5791">
        <v>133285</v>
      </c>
      <c r="E5791">
        <v>133425</v>
      </c>
    </row>
    <row r="5792" spans="1:5" x14ac:dyDescent="0.25">
      <c r="A5792" s="2">
        <v>45559.447916666664</v>
      </c>
      <c r="B5792">
        <v>133760</v>
      </c>
      <c r="C5792">
        <v>133790</v>
      </c>
      <c r="D5792">
        <v>133465</v>
      </c>
      <c r="E5792">
        <v>133485</v>
      </c>
    </row>
    <row r="5793" spans="1:5" x14ac:dyDescent="0.25">
      <c r="A5793" s="2">
        <v>45559.4375</v>
      </c>
      <c r="B5793">
        <v>133165</v>
      </c>
      <c r="C5793">
        <v>133865</v>
      </c>
      <c r="D5793">
        <v>133040</v>
      </c>
      <c r="E5793">
        <v>133760</v>
      </c>
    </row>
    <row r="5794" spans="1:5" x14ac:dyDescent="0.25">
      <c r="A5794" s="2">
        <v>45559.427083333336</v>
      </c>
      <c r="B5794">
        <v>133005</v>
      </c>
      <c r="C5794">
        <v>133230</v>
      </c>
      <c r="D5794">
        <v>132805</v>
      </c>
      <c r="E5794">
        <v>133160</v>
      </c>
    </row>
    <row r="5795" spans="1:5" x14ac:dyDescent="0.25">
      <c r="A5795" s="2">
        <v>45559.416666666664</v>
      </c>
      <c r="B5795">
        <v>133095</v>
      </c>
      <c r="C5795">
        <v>133265</v>
      </c>
      <c r="D5795">
        <v>132920</v>
      </c>
      <c r="E5795">
        <v>133010</v>
      </c>
    </row>
    <row r="5796" spans="1:5" x14ac:dyDescent="0.25">
      <c r="A5796" s="2">
        <v>45559.40625</v>
      </c>
      <c r="B5796">
        <v>132975</v>
      </c>
      <c r="C5796">
        <v>133230</v>
      </c>
      <c r="D5796">
        <v>132940</v>
      </c>
      <c r="E5796">
        <v>133095</v>
      </c>
    </row>
    <row r="5797" spans="1:5" x14ac:dyDescent="0.25">
      <c r="A5797" s="2">
        <v>45559.395833333336</v>
      </c>
      <c r="B5797">
        <v>132900</v>
      </c>
      <c r="C5797">
        <v>133025</v>
      </c>
      <c r="D5797">
        <v>132750</v>
      </c>
      <c r="E5797">
        <v>132975</v>
      </c>
    </row>
    <row r="5798" spans="1:5" x14ac:dyDescent="0.25">
      <c r="A5798" s="2">
        <v>45559.385416666664</v>
      </c>
      <c r="B5798">
        <v>132580</v>
      </c>
      <c r="C5798">
        <v>132900</v>
      </c>
      <c r="D5798">
        <v>132430</v>
      </c>
      <c r="E5798">
        <v>132900</v>
      </c>
    </row>
    <row r="5799" spans="1:5" x14ac:dyDescent="0.25">
      <c r="A5799" s="2">
        <v>45559.375</v>
      </c>
      <c r="B5799">
        <v>132590</v>
      </c>
      <c r="C5799">
        <v>133055</v>
      </c>
      <c r="D5799">
        <v>132500</v>
      </c>
      <c r="E5799">
        <v>132580</v>
      </c>
    </row>
    <row r="5800" spans="1:5" x14ac:dyDescent="0.25">
      <c r="A5800" s="2">
        <v>45558.760416666664</v>
      </c>
      <c r="B5800">
        <v>131310</v>
      </c>
      <c r="C5800">
        <v>131415</v>
      </c>
      <c r="D5800">
        <v>131265</v>
      </c>
      <c r="E5800">
        <v>131360</v>
      </c>
    </row>
    <row r="5801" spans="1:5" x14ac:dyDescent="0.25">
      <c r="A5801" s="2">
        <v>45558.75</v>
      </c>
      <c r="B5801">
        <v>131265</v>
      </c>
      <c r="C5801">
        <v>131335</v>
      </c>
      <c r="D5801">
        <v>131265</v>
      </c>
      <c r="E5801">
        <v>131300</v>
      </c>
    </row>
    <row r="5802" spans="1:5" x14ac:dyDescent="0.25">
      <c r="A5802" s="2">
        <v>45558.739583333336</v>
      </c>
      <c r="B5802">
        <v>131270</v>
      </c>
      <c r="C5802">
        <v>131325</v>
      </c>
      <c r="D5802">
        <v>131220</v>
      </c>
      <c r="E5802">
        <v>131265</v>
      </c>
    </row>
    <row r="5803" spans="1:5" x14ac:dyDescent="0.25">
      <c r="A5803" s="2">
        <v>45558.729166666664</v>
      </c>
      <c r="B5803">
        <v>131330</v>
      </c>
      <c r="C5803">
        <v>131335</v>
      </c>
      <c r="D5803">
        <v>131200</v>
      </c>
      <c r="E5803">
        <v>131265</v>
      </c>
    </row>
    <row r="5804" spans="1:5" x14ac:dyDescent="0.25">
      <c r="A5804" s="2">
        <v>45558.71875</v>
      </c>
      <c r="B5804">
        <v>131430</v>
      </c>
      <c r="C5804">
        <v>131450</v>
      </c>
      <c r="D5804">
        <v>131325</v>
      </c>
      <c r="E5804">
        <v>131330</v>
      </c>
    </row>
    <row r="5805" spans="1:5" x14ac:dyDescent="0.25">
      <c r="A5805" s="2">
        <v>45558.708333333336</v>
      </c>
      <c r="B5805">
        <v>131380</v>
      </c>
      <c r="C5805">
        <v>131440</v>
      </c>
      <c r="D5805">
        <v>131255</v>
      </c>
      <c r="E5805">
        <v>131425</v>
      </c>
    </row>
    <row r="5806" spans="1:5" x14ac:dyDescent="0.25">
      <c r="A5806" s="2">
        <v>45558.697916666664</v>
      </c>
      <c r="B5806">
        <v>131345</v>
      </c>
      <c r="C5806">
        <v>131480</v>
      </c>
      <c r="D5806">
        <v>131345</v>
      </c>
      <c r="E5806">
        <v>131380</v>
      </c>
    </row>
    <row r="5807" spans="1:5" x14ac:dyDescent="0.25">
      <c r="A5807" s="2">
        <v>45558.6875</v>
      </c>
      <c r="B5807">
        <v>131345</v>
      </c>
      <c r="C5807">
        <v>131440</v>
      </c>
      <c r="D5807">
        <v>131325</v>
      </c>
      <c r="E5807">
        <v>131345</v>
      </c>
    </row>
    <row r="5808" spans="1:5" x14ac:dyDescent="0.25">
      <c r="A5808" s="2">
        <v>45558.677083333336</v>
      </c>
      <c r="B5808">
        <v>131280</v>
      </c>
      <c r="C5808">
        <v>131385</v>
      </c>
      <c r="D5808">
        <v>131240</v>
      </c>
      <c r="E5808">
        <v>131345</v>
      </c>
    </row>
    <row r="5809" spans="1:5" x14ac:dyDescent="0.25">
      <c r="A5809" s="2">
        <v>45558.666666666664</v>
      </c>
      <c r="B5809">
        <v>131185</v>
      </c>
      <c r="C5809">
        <v>131310</v>
      </c>
      <c r="D5809">
        <v>131160</v>
      </c>
      <c r="E5809">
        <v>131280</v>
      </c>
    </row>
    <row r="5810" spans="1:5" x14ac:dyDescent="0.25">
      <c r="A5810" s="2">
        <v>45558.65625</v>
      </c>
      <c r="B5810">
        <v>131270</v>
      </c>
      <c r="C5810">
        <v>131305</v>
      </c>
      <c r="D5810">
        <v>131125</v>
      </c>
      <c r="E5810">
        <v>131180</v>
      </c>
    </row>
    <row r="5811" spans="1:5" x14ac:dyDescent="0.25">
      <c r="A5811" s="2">
        <v>45558.645833333336</v>
      </c>
      <c r="B5811">
        <v>131385</v>
      </c>
      <c r="C5811">
        <v>131450</v>
      </c>
      <c r="D5811">
        <v>131265</v>
      </c>
      <c r="E5811">
        <v>131275</v>
      </c>
    </row>
    <row r="5812" spans="1:5" x14ac:dyDescent="0.25">
      <c r="A5812" s="2">
        <v>45558.635416666664</v>
      </c>
      <c r="B5812">
        <v>131405</v>
      </c>
      <c r="C5812">
        <v>131430</v>
      </c>
      <c r="D5812">
        <v>131300</v>
      </c>
      <c r="E5812">
        <v>131385</v>
      </c>
    </row>
    <row r="5813" spans="1:5" x14ac:dyDescent="0.25">
      <c r="A5813" s="2">
        <v>45558.625</v>
      </c>
      <c r="B5813">
        <v>131445</v>
      </c>
      <c r="C5813">
        <v>131485</v>
      </c>
      <c r="D5813">
        <v>131360</v>
      </c>
      <c r="E5813">
        <v>131400</v>
      </c>
    </row>
    <row r="5814" spans="1:5" x14ac:dyDescent="0.25">
      <c r="A5814" s="2">
        <v>45558.614583333336</v>
      </c>
      <c r="B5814">
        <v>131485</v>
      </c>
      <c r="C5814">
        <v>131565</v>
      </c>
      <c r="D5814">
        <v>131410</v>
      </c>
      <c r="E5814">
        <v>131440</v>
      </c>
    </row>
    <row r="5815" spans="1:5" x14ac:dyDescent="0.25">
      <c r="A5815" s="2">
        <v>45558.604166666664</v>
      </c>
      <c r="B5815">
        <v>131370</v>
      </c>
      <c r="C5815">
        <v>131530</v>
      </c>
      <c r="D5815">
        <v>131350</v>
      </c>
      <c r="E5815">
        <v>131485</v>
      </c>
    </row>
    <row r="5816" spans="1:5" x14ac:dyDescent="0.25">
      <c r="A5816" s="2">
        <v>45558.59375</v>
      </c>
      <c r="B5816">
        <v>131345</v>
      </c>
      <c r="C5816">
        <v>131380</v>
      </c>
      <c r="D5816">
        <v>131230</v>
      </c>
      <c r="E5816">
        <v>131365</v>
      </c>
    </row>
    <row r="5817" spans="1:5" x14ac:dyDescent="0.25">
      <c r="A5817" s="2">
        <v>45558.583333333336</v>
      </c>
      <c r="B5817">
        <v>131375</v>
      </c>
      <c r="C5817">
        <v>131415</v>
      </c>
      <c r="D5817">
        <v>131250</v>
      </c>
      <c r="E5817">
        <v>131340</v>
      </c>
    </row>
    <row r="5818" spans="1:5" x14ac:dyDescent="0.25">
      <c r="A5818" s="2">
        <v>45558.572916666664</v>
      </c>
      <c r="B5818">
        <v>131295</v>
      </c>
      <c r="C5818">
        <v>131495</v>
      </c>
      <c r="D5818">
        <v>131260</v>
      </c>
      <c r="E5818">
        <v>131370</v>
      </c>
    </row>
    <row r="5819" spans="1:5" x14ac:dyDescent="0.25">
      <c r="A5819" s="2">
        <v>45558.5625</v>
      </c>
      <c r="B5819">
        <v>131340</v>
      </c>
      <c r="C5819">
        <v>131425</v>
      </c>
      <c r="D5819">
        <v>131230</v>
      </c>
      <c r="E5819">
        <v>131300</v>
      </c>
    </row>
    <row r="5820" spans="1:5" x14ac:dyDescent="0.25">
      <c r="A5820" s="2">
        <v>45558.552083333336</v>
      </c>
      <c r="B5820">
        <v>131385</v>
      </c>
      <c r="C5820">
        <v>131445</v>
      </c>
      <c r="D5820">
        <v>131335</v>
      </c>
      <c r="E5820">
        <v>131340</v>
      </c>
    </row>
    <row r="5821" spans="1:5" x14ac:dyDescent="0.25">
      <c r="A5821" s="2">
        <v>45558.541666666664</v>
      </c>
      <c r="B5821">
        <v>131515</v>
      </c>
      <c r="C5821">
        <v>131515</v>
      </c>
      <c r="D5821">
        <v>131300</v>
      </c>
      <c r="E5821">
        <v>131380</v>
      </c>
    </row>
    <row r="5822" spans="1:5" x14ac:dyDescent="0.25">
      <c r="A5822" s="2">
        <v>45558.53125</v>
      </c>
      <c r="B5822">
        <v>131625</v>
      </c>
      <c r="C5822">
        <v>131630</v>
      </c>
      <c r="D5822">
        <v>131505</v>
      </c>
      <c r="E5822">
        <v>131510</v>
      </c>
    </row>
    <row r="5823" spans="1:5" x14ac:dyDescent="0.25">
      <c r="A5823" s="2">
        <v>45558.520833333336</v>
      </c>
      <c r="B5823">
        <v>131400</v>
      </c>
      <c r="C5823">
        <v>131640</v>
      </c>
      <c r="D5823">
        <v>131350</v>
      </c>
      <c r="E5823">
        <v>131625</v>
      </c>
    </row>
    <row r="5824" spans="1:5" x14ac:dyDescent="0.25">
      <c r="A5824" s="2">
        <v>45558.510416666664</v>
      </c>
      <c r="B5824">
        <v>131350</v>
      </c>
      <c r="C5824">
        <v>131540</v>
      </c>
      <c r="D5824">
        <v>131340</v>
      </c>
      <c r="E5824">
        <v>131400</v>
      </c>
    </row>
    <row r="5825" spans="1:5" x14ac:dyDescent="0.25">
      <c r="A5825" s="2">
        <v>45558.5</v>
      </c>
      <c r="B5825">
        <v>131435</v>
      </c>
      <c r="C5825">
        <v>131565</v>
      </c>
      <c r="D5825">
        <v>131345</v>
      </c>
      <c r="E5825">
        <v>131345</v>
      </c>
    </row>
    <row r="5826" spans="1:5" x14ac:dyDescent="0.25">
      <c r="A5826" s="2">
        <v>45558.489583333336</v>
      </c>
      <c r="B5826">
        <v>131270</v>
      </c>
      <c r="C5826">
        <v>131585</v>
      </c>
      <c r="D5826">
        <v>131220</v>
      </c>
      <c r="E5826">
        <v>131430</v>
      </c>
    </row>
    <row r="5827" spans="1:5" x14ac:dyDescent="0.25">
      <c r="A5827" s="2">
        <v>45558.479166666664</v>
      </c>
      <c r="B5827">
        <v>131075</v>
      </c>
      <c r="C5827">
        <v>131290</v>
      </c>
      <c r="D5827">
        <v>130850</v>
      </c>
      <c r="E5827">
        <v>131265</v>
      </c>
    </row>
    <row r="5828" spans="1:5" x14ac:dyDescent="0.25">
      <c r="A5828" s="2">
        <v>45558.46875</v>
      </c>
      <c r="B5828">
        <v>131175</v>
      </c>
      <c r="C5828">
        <v>131345</v>
      </c>
      <c r="D5828">
        <v>131025</v>
      </c>
      <c r="E5828">
        <v>131075</v>
      </c>
    </row>
    <row r="5829" spans="1:5" x14ac:dyDescent="0.25">
      <c r="A5829" s="2">
        <v>45558.458333333336</v>
      </c>
      <c r="B5829">
        <v>131210</v>
      </c>
      <c r="C5829">
        <v>131275</v>
      </c>
      <c r="D5829">
        <v>131060</v>
      </c>
      <c r="E5829">
        <v>131175</v>
      </c>
    </row>
    <row r="5830" spans="1:5" x14ac:dyDescent="0.25">
      <c r="A5830" s="2">
        <v>45558.447916666664</v>
      </c>
      <c r="B5830">
        <v>131520</v>
      </c>
      <c r="C5830">
        <v>131620</v>
      </c>
      <c r="D5830">
        <v>131135</v>
      </c>
      <c r="E5830">
        <v>131210</v>
      </c>
    </row>
    <row r="5831" spans="1:5" x14ac:dyDescent="0.25">
      <c r="A5831" s="2">
        <v>45558.4375</v>
      </c>
      <c r="B5831">
        <v>131235</v>
      </c>
      <c r="C5831">
        <v>131750</v>
      </c>
      <c r="D5831">
        <v>131115</v>
      </c>
      <c r="E5831">
        <v>131525</v>
      </c>
    </row>
    <row r="5832" spans="1:5" x14ac:dyDescent="0.25">
      <c r="A5832" s="2">
        <v>45558.427083333336</v>
      </c>
      <c r="B5832">
        <v>131295</v>
      </c>
      <c r="C5832">
        <v>131525</v>
      </c>
      <c r="D5832">
        <v>131205</v>
      </c>
      <c r="E5832">
        <v>131240</v>
      </c>
    </row>
    <row r="5833" spans="1:5" x14ac:dyDescent="0.25">
      <c r="A5833" s="2">
        <v>45558.416666666664</v>
      </c>
      <c r="B5833">
        <v>131380</v>
      </c>
      <c r="C5833">
        <v>131475</v>
      </c>
      <c r="D5833">
        <v>131190</v>
      </c>
      <c r="E5833">
        <v>131295</v>
      </c>
    </row>
    <row r="5834" spans="1:5" x14ac:dyDescent="0.25">
      <c r="A5834" s="2">
        <v>45558.40625</v>
      </c>
      <c r="B5834">
        <v>131385</v>
      </c>
      <c r="C5834">
        <v>131540</v>
      </c>
      <c r="D5834">
        <v>131295</v>
      </c>
      <c r="E5834">
        <v>131380</v>
      </c>
    </row>
    <row r="5835" spans="1:5" x14ac:dyDescent="0.25">
      <c r="A5835" s="2">
        <v>45558.395833333336</v>
      </c>
      <c r="B5835">
        <v>131340</v>
      </c>
      <c r="C5835">
        <v>131440</v>
      </c>
      <c r="D5835">
        <v>131170</v>
      </c>
      <c r="E5835">
        <v>131390</v>
      </c>
    </row>
    <row r="5836" spans="1:5" x14ac:dyDescent="0.25">
      <c r="A5836" s="2">
        <v>45558.385416666664</v>
      </c>
      <c r="B5836">
        <v>131380</v>
      </c>
      <c r="C5836">
        <v>131445</v>
      </c>
      <c r="D5836">
        <v>131225</v>
      </c>
      <c r="E5836">
        <v>131335</v>
      </c>
    </row>
    <row r="5837" spans="1:5" x14ac:dyDescent="0.25">
      <c r="A5837" s="2">
        <v>45558.375</v>
      </c>
      <c r="B5837">
        <v>131400</v>
      </c>
      <c r="C5837">
        <v>131505</v>
      </c>
      <c r="D5837">
        <v>130885</v>
      </c>
      <c r="E5837">
        <v>131375</v>
      </c>
    </row>
    <row r="5838" spans="1:5" x14ac:dyDescent="0.25">
      <c r="A5838" s="2">
        <v>45555.760416666664</v>
      </c>
      <c r="B5838">
        <v>131790</v>
      </c>
      <c r="C5838">
        <v>131795</v>
      </c>
      <c r="D5838">
        <v>131610</v>
      </c>
      <c r="E5838">
        <v>131610</v>
      </c>
    </row>
    <row r="5839" spans="1:5" x14ac:dyDescent="0.25">
      <c r="A5839" s="2">
        <v>45555.75</v>
      </c>
      <c r="B5839">
        <v>131850</v>
      </c>
      <c r="C5839">
        <v>131855</v>
      </c>
      <c r="D5839">
        <v>131755</v>
      </c>
      <c r="E5839">
        <v>131790</v>
      </c>
    </row>
    <row r="5840" spans="1:5" x14ac:dyDescent="0.25">
      <c r="A5840" s="2">
        <v>45555.739583333336</v>
      </c>
      <c r="B5840">
        <v>131845</v>
      </c>
      <c r="C5840">
        <v>131875</v>
      </c>
      <c r="D5840">
        <v>131805</v>
      </c>
      <c r="E5840">
        <v>131845</v>
      </c>
    </row>
    <row r="5841" spans="1:5" x14ac:dyDescent="0.25">
      <c r="A5841" s="2">
        <v>45555.729166666664</v>
      </c>
      <c r="B5841">
        <v>131860</v>
      </c>
      <c r="C5841">
        <v>131875</v>
      </c>
      <c r="D5841">
        <v>131755</v>
      </c>
      <c r="E5841">
        <v>131840</v>
      </c>
    </row>
    <row r="5842" spans="1:5" x14ac:dyDescent="0.25">
      <c r="A5842" s="2">
        <v>45555.71875</v>
      </c>
      <c r="B5842">
        <v>131845</v>
      </c>
      <c r="C5842">
        <v>132030</v>
      </c>
      <c r="D5842">
        <v>131835</v>
      </c>
      <c r="E5842">
        <v>131865</v>
      </c>
    </row>
    <row r="5843" spans="1:5" x14ac:dyDescent="0.25">
      <c r="A5843" s="2">
        <v>45555.708333333336</v>
      </c>
      <c r="B5843">
        <v>131825</v>
      </c>
      <c r="C5843">
        <v>131910</v>
      </c>
      <c r="D5843">
        <v>131725</v>
      </c>
      <c r="E5843">
        <v>131845</v>
      </c>
    </row>
    <row r="5844" spans="1:5" x14ac:dyDescent="0.25">
      <c r="A5844" s="2">
        <v>45555.697916666664</v>
      </c>
      <c r="B5844">
        <v>132065</v>
      </c>
      <c r="C5844">
        <v>132065</v>
      </c>
      <c r="D5844">
        <v>131755</v>
      </c>
      <c r="E5844">
        <v>131820</v>
      </c>
    </row>
    <row r="5845" spans="1:5" x14ac:dyDescent="0.25">
      <c r="A5845" s="2">
        <v>45555.6875</v>
      </c>
      <c r="B5845">
        <v>131975</v>
      </c>
      <c r="C5845">
        <v>132095</v>
      </c>
      <c r="D5845">
        <v>131920</v>
      </c>
      <c r="E5845">
        <v>132065</v>
      </c>
    </row>
    <row r="5846" spans="1:5" x14ac:dyDescent="0.25">
      <c r="A5846" s="2">
        <v>45555.677083333336</v>
      </c>
      <c r="B5846">
        <v>131880</v>
      </c>
      <c r="C5846">
        <v>132040</v>
      </c>
      <c r="D5846">
        <v>131840</v>
      </c>
      <c r="E5846">
        <v>131980</v>
      </c>
    </row>
    <row r="5847" spans="1:5" x14ac:dyDescent="0.25">
      <c r="A5847" s="2">
        <v>45555.666666666664</v>
      </c>
      <c r="B5847">
        <v>131890</v>
      </c>
      <c r="C5847">
        <v>131940</v>
      </c>
      <c r="D5847">
        <v>131795</v>
      </c>
      <c r="E5847">
        <v>131880</v>
      </c>
    </row>
    <row r="5848" spans="1:5" x14ac:dyDescent="0.25">
      <c r="A5848" s="2">
        <v>45555.65625</v>
      </c>
      <c r="B5848">
        <v>131815</v>
      </c>
      <c r="C5848">
        <v>131915</v>
      </c>
      <c r="D5848">
        <v>131785</v>
      </c>
      <c r="E5848">
        <v>131890</v>
      </c>
    </row>
    <row r="5849" spans="1:5" x14ac:dyDescent="0.25">
      <c r="A5849" s="2">
        <v>45555.645833333336</v>
      </c>
      <c r="B5849">
        <v>131740</v>
      </c>
      <c r="C5849">
        <v>131840</v>
      </c>
      <c r="D5849">
        <v>131710</v>
      </c>
      <c r="E5849">
        <v>131820</v>
      </c>
    </row>
    <row r="5850" spans="1:5" x14ac:dyDescent="0.25">
      <c r="A5850" s="2">
        <v>45555.635416666664</v>
      </c>
      <c r="B5850">
        <v>131870</v>
      </c>
      <c r="C5850">
        <v>132000</v>
      </c>
      <c r="D5850">
        <v>131725</v>
      </c>
      <c r="E5850">
        <v>131735</v>
      </c>
    </row>
    <row r="5851" spans="1:5" x14ac:dyDescent="0.25">
      <c r="A5851" s="2">
        <v>45555.625</v>
      </c>
      <c r="B5851">
        <v>131880</v>
      </c>
      <c r="C5851">
        <v>131945</v>
      </c>
      <c r="D5851">
        <v>131765</v>
      </c>
      <c r="E5851">
        <v>131870</v>
      </c>
    </row>
    <row r="5852" spans="1:5" x14ac:dyDescent="0.25">
      <c r="A5852" s="2">
        <v>45555.614583333336</v>
      </c>
      <c r="B5852">
        <v>131970</v>
      </c>
      <c r="C5852">
        <v>132040</v>
      </c>
      <c r="D5852">
        <v>131810</v>
      </c>
      <c r="E5852">
        <v>131885</v>
      </c>
    </row>
    <row r="5853" spans="1:5" x14ac:dyDescent="0.25">
      <c r="A5853" s="2">
        <v>45555.604166666664</v>
      </c>
      <c r="B5853">
        <v>132075</v>
      </c>
      <c r="C5853">
        <v>132080</v>
      </c>
      <c r="D5853">
        <v>131880</v>
      </c>
      <c r="E5853">
        <v>131970</v>
      </c>
    </row>
    <row r="5854" spans="1:5" x14ac:dyDescent="0.25">
      <c r="A5854" s="2">
        <v>45555.59375</v>
      </c>
      <c r="B5854">
        <v>132200</v>
      </c>
      <c r="C5854">
        <v>132210</v>
      </c>
      <c r="D5854">
        <v>132035</v>
      </c>
      <c r="E5854">
        <v>132075</v>
      </c>
    </row>
    <row r="5855" spans="1:5" x14ac:dyDescent="0.25">
      <c r="A5855" s="2">
        <v>45555.583333333336</v>
      </c>
      <c r="B5855">
        <v>132140</v>
      </c>
      <c r="C5855">
        <v>132235</v>
      </c>
      <c r="D5855">
        <v>132050</v>
      </c>
      <c r="E5855">
        <v>132205</v>
      </c>
    </row>
    <row r="5856" spans="1:5" x14ac:dyDescent="0.25">
      <c r="A5856" s="2">
        <v>45555.572916666664</v>
      </c>
      <c r="B5856">
        <v>132475</v>
      </c>
      <c r="C5856">
        <v>132485</v>
      </c>
      <c r="D5856">
        <v>132105</v>
      </c>
      <c r="E5856">
        <v>132135</v>
      </c>
    </row>
    <row r="5857" spans="1:5" x14ac:dyDescent="0.25">
      <c r="A5857" s="2">
        <v>45555.5625</v>
      </c>
      <c r="B5857">
        <v>132370</v>
      </c>
      <c r="C5857">
        <v>132490</v>
      </c>
      <c r="D5857">
        <v>132315</v>
      </c>
      <c r="E5857">
        <v>132475</v>
      </c>
    </row>
    <row r="5858" spans="1:5" x14ac:dyDescent="0.25">
      <c r="A5858" s="2">
        <v>45555.552083333336</v>
      </c>
      <c r="B5858">
        <v>132400</v>
      </c>
      <c r="C5858">
        <v>132435</v>
      </c>
      <c r="D5858">
        <v>132280</v>
      </c>
      <c r="E5858">
        <v>132375</v>
      </c>
    </row>
    <row r="5859" spans="1:5" x14ac:dyDescent="0.25">
      <c r="A5859" s="2">
        <v>45555.541666666664</v>
      </c>
      <c r="B5859">
        <v>132515</v>
      </c>
      <c r="C5859">
        <v>132555</v>
      </c>
      <c r="D5859">
        <v>132335</v>
      </c>
      <c r="E5859">
        <v>132405</v>
      </c>
    </row>
    <row r="5860" spans="1:5" x14ac:dyDescent="0.25">
      <c r="A5860" s="2">
        <v>45555.53125</v>
      </c>
      <c r="B5860">
        <v>132595</v>
      </c>
      <c r="C5860">
        <v>132670</v>
      </c>
      <c r="D5860">
        <v>132495</v>
      </c>
      <c r="E5860">
        <v>132510</v>
      </c>
    </row>
    <row r="5861" spans="1:5" x14ac:dyDescent="0.25">
      <c r="A5861" s="2">
        <v>45555.520833333336</v>
      </c>
      <c r="B5861">
        <v>132590</v>
      </c>
      <c r="C5861">
        <v>132645</v>
      </c>
      <c r="D5861">
        <v>132385</v>
      </c>
      <c r="E5861">
        <v>132590</v>
      </c>
    </row>
    <row r="5862" spans="1:5" x14ac:dyDescent="0.25">
      <c r="A5862" s="2">
        <v>45555.510416666664</v>
      </c>
      <c r="B5862">
        <v>132595</v>
      </c>
      <c r="C5862">
        <v>132725</v>
      </c>
      <c r="D5862">
        <v>132510</v>
      </c>
      <c r="E5862">
        <v>132590</v>
      </c>
    </row>
    <row r="5863" spans="1:5" x14ac:dyDescent="0.25">
      <c r="A5863" s="2">
        <v>45555.5</v>
      </c>
      <c r="B5863">
        <v>132620</v>
      </c>
      <c r="C5863">
        <v>132710</v>
      </c>
      <c r="D5863">
        <v>132565</v>
      </c>
      <c r="E5863">
        <v>132590</v>
      </c>
    </row>
    <row r="5864" spans="1:5" x14ac:dyDescent="0.25">
      <c r="A5864" s="2">
        <v>45555.489583333336</v>
      </c>
      <c r="B5864">
        <v>132645</v>
      </c>
      <c r="C5864">
        <v>132765</v>
      </c>
      <c r="D5864">
        <v>132550</v>
      </c>
      <c r="E5864">
        <v>132620</v>
      </c>
    </row>
    <row r="5865" spans="1:5" x14ac:dyDescent="0.25">
      <c r="A5865" s="2">
        <v>45555.479166666664</v>
      </c>
      <c r="B5865">
        <v>132815</v>
      </c>
      <c r="C5865">
        <v>132870</v>
      </c>
      <c r="D5865">
        <v>132610</v>
      </c>
      <c r="E5865">
        <v>132645</v>
      </c>
    </row>
    <row r="5866" spans="1:5" x14ac:dyDescent="0.25">
      <c r="A5866" s="2">
        <v>45555.46875</v>
      </c>
      <c r="B5866">
        <v>132945</v>
      </c>
      <c r="C5866">
        <v>132990</v>
      </c>
      <c r="D5866">
        <v>132805</v>
      </c>
      <c r="E5866">
        <v>132815</v>
      </c>
    </row>
    <row r="5867" spans="1:5" x14ac:dyDescent="0.25">
      <c r="A5867" s="2">
        <v>45555.458333333336</v>
      </c>
      <c r="B5867">
        <v>133245</v>
      </c>
      <c r="C5867">
        <v>133270</v>
      </c>
      <c r="D5867">
        <v>132890</v>
      </c>
      <c r="E5867">
        <v>132950</v>
      </c>
    </row>
    <row r="5868" spans="1:5" x14ac:dyDescent="0.25">
      <c r="A5868" s="2">
        <v>45555.447916666664</v>
      </c>
      <c r="B5868">
        <v>133335</v>
      </c>
      <c r="C5868">
        <v>133355</v>
      </c>
      <c r="D5868">
        <v>133125</v>
      </c>
      <c r="E5868">
        <v>133245</v>
      </c>
    </row>
    <row r="5869" spans="1:5" x14ac:dyDescent="0.25">
      <c r="A5869" s="2">
        <v>45555.4375</v>
      </c>
      <c r="B5869">
        <v>133775</v>
      </c>
      <c r="C5869">
        <v>133915</v>
      </c>
      <c r="D5869">
        <v>133265</v>
      </c>
      <c r="E5869">
        <v>133335</v>
      </c>
    </row>
    <row r="5870" spans="1:5" x14ac:dyDescent="0.25">
      <c r="A5870" s="2">
        <v>45555.427083333336</v>
      </c>
      <c r="B5870">
        <v>133755</v>
      </c>
      <c r="C5870">
        <v>133950</v>
      </c>
      <c r="D5870">
        <v>133530</v>
      </c>
      <c r="E5870">
        <v>133780</v>
      </c>
    </row>
    <row r="5871" spans="1:5" x14ac:dyDescent="0.25">
      <c r="A5871" s="2">
        <v>45555.416666666664</v>
      </c>
      <c r="B5871">
        <v>133825</v>
      </c>
      <c r="C5871">
        <v>134060</v>
      </c>
      <c r="D5871">
        <v>133505</v>
      </c>
      <c r="E5871">
        <v>133755</v>
      </c>
    </row>
    <row r="5872" spans="1:5" x14ac:dyDescent="0.25">
      <c r="A5872" s="2">
        <v>45555.40625</v>
      </c>
      <c r="B5872">
        <v>133925</v>
      </c>
      <c r="C5872">
        <v>133990</v>
      </c>
      <c r="D5872">
        <v>133640</v>
      </c>
      <c r="E5872">
        <v>133825</v>
      </c>
    </row>
    <row r="5873" spans="1:5" x14ac:dyDescent="0.25">
      <c r="A5873" s="2">
        <v>45555.395833333336</v>
      </c>
      <c r="B5873">
        <v>134010</v>
      </c>
      <c r="C5873">
        <v>134075</v>
      </c>
      <c r="D5873">
        <v>133765</v>
      </c>
      <c r="E5873">
        <v>133925</v>
      </c>
    </row>
    <row r="5874" spans="1:5" x14ac:dyDescent="0.25">
      <c r="A5874" s="2">
        <v>45555.385416666664</v>
      </c>
      <c r="B5874">
        <v>133905</v>
      </c>
      <c r="C5874">
        <v>134090</v>
      </c>
      <c r="D5874">
        <v>133760</v>
      </c>
      <c r="E5874">
        <v>134005</v>
      </c>
    </row>
    <row r="5875" spans="1:5" x14ac:dyDescent="0.25">
      <c r="A5875" s="2">
        <v>45555.375</v>
      </c>
      <c r="B5875">
        <v>133740</v>
      </c>
      <c r="C5875">
        <v>134115</v>
      </c>
      <c r="D5875">
        <v>133565</v>
      </c>
      <c r="E5875">
        <v>133905</v>
      </c>
    </row>
    <row r="5876" spans="1:5" x14ac:dyDescent="0.25">
      <c r="A5876" s="2">
        <v>45554.760416666664</v>
      </c>
      <c r="B5876">
        <v>133745</v>
      </c>
      <c r="C5876">
        <v>133790</v>
      </c>
      <c r="D5876">
        <v>133670</v>
      </c>
      <c r="E5876">
        <v>133715</v>
      </c>
    </row>
    <row r="5877" spans="1:5" x14ac:dyDescent="0.25">
      <c r="A5877" s="2">
        <v>45554.75</v>
      </c>
      <c r="B5877">
        <v>133825</v>
      </c>
      <c r="C5877">
        <v>133830</v>
      </c>
      <c r="D5877">
        <v>133720</v>
      </c>
      <c r="E5877">
        <v>133735</v>
      </c>
    </row>
    <row r="5878" spans="1:5" x14ac:dyDescent="0.25">
      <c r="A5878" s="2">
        <v>45554.739583333336</v>
      </c>
      <c r="B5878">
        <v>133765</v>
      </c>
      <c r="C5878">
        <v>133840</v>
      </c>
      <c r="D5878">
        <v>133740</v>
      </c>
      <c r="E5878">
        <v>133830</v>
      </c>
    </row>
    <row r="5879" spans="1:5" x14ac:dyDescent="0.25">
      <c r="A5879" s="2">
        <v>45554.729166666664</v>
      </c>
      <c r="B5879">
        <v>133850</v>
      </c>
      <c r="C5879">
        <v>133875</v>
      </c>
      <c r="D5879">
        <v>133740</v>
      </c>
      <c r="E5879">
        <v>133765</v>
      </c>
    </row>
    <row r="5880" spans="1:5" x14ac:dyDescent="0.25">
      <c r="A5880" s="2">
        <v>45554.71875</v>
      </c>
      <c r="B5880">
        <v>133895</v>
      </c>
      <c r="C5880">
        <v>133975</v>
      </c>
      <c r="D5880">
        <v>133780</v>
      </c>
      <c r="E5880">
        <v>133845</v>
      </c>
    </row>
    <row r="5881" spans="1:5" x14ac:dyDescent="0.25">
      <c r="A5881" s="2">
        <v>45554.708333333336</v>
      </c>
      <c r="B5881">
        <v>134155</v>
      </c>
      <c r="C5881">
        <v>134170</v>
      </c>
      <c r="D5881">
        <v>133875</v>
      </c>
      <c r="E5881">
        <v>133895</v>
      </c>
    </row>
    <row r="5882" spans="1:5" x14ac:dyDescent="0.25">
      <c r="A5882" s="2">
        <v>45554.697916666664</v>
      </c>
      <c r="B5882">
        <v>134205</v>
      </c>
      <c r="C5882">
        <v>134245</v>
      </c>
      <c r="D5882">
        <v>134100</v>
      </c>
      <c r="E5882">
        <v>134155</v>
      </c>
    </row>
    <row r="5883" spans="1:5" x14ac:dyDescent="0.25">
      <c r="A5883" s="2">
        <v>45554.6875</v>
      </c>
      <c r="B5883">
        <v>134320</v>
      </c>
      <c r="C5883">
        <v>134350</v>
      </c>
      <c r="D5883">
        <v>134060</v>
      </c>
      <c r="E5883">
        <v>134205</v>
      </c>
    </row>
    <row r="5884" spans="1:5" x14ac:dyDescent="0.25">
      <c r="A5884" s="2">
        <v>45554.677083333336</v>
      </c>
      <c r="B5884">
        <v>134320</v>
      </c>
      <c r="C5884">
        <v>134335</v>
      </c>
      <c r="D5884">
        <v>134180</v>
      </c>
      <c r="E5884">
        <v>134325</v>
      </c>
    </row>
    <row r="5885" spans="1:5" x14ac:dyDescent="0.25">
      <c r="A5885" s="2">
        <v>45554.666666666664</v>
      </c>
      <c r="B5885">
        <v>134335</v>
      </c>
      <c r="C5885">
        <v>134400</v>
      </c>
      <c r="D5885">
        <v>134310</v>
      </c>
      <c r="E5885">
        <v>134320</v>
      </c>
    </row>
    <row r="5886" spans="1:5" x14ac:dyDescent="0.25">
      <c r="A5886" s="2">
        <v>45554.65625</v>
      </c>
      <c r="B5886">
        <v>134300</v>
      </c>
      <c r="C5886">
        <v>134485</v>
      </c>
      <c r="D5886">
        <v>134230</v>
      </c>
      <c r="E5886">
        <v>134335</v>
      </c>
    </row>
    <row r="5887" spans="1:5" x14ac:dyDescent="0.25">
      <c r="A5887" s="2">
        <v>45554.645833333336</v>
      </c>
      <c r="B5887">
        <v>134385</v>
      </c>
      <c r="C5887">
        <v>134425</v>
      </c>
      <c r="D5887">
        <v>134285</v>
      </c>
      <c r="E5887">
        <v>134300</v>
      </c>
    </row>
    <row r="5888" spans="1:5" x14ac:dyDescent="0.25">
      <c r="A5888" s="2">
        <v>45554.635416666664</v>
      </c>
      <c r="B5888">
        <v>134290</v>
      </c>
      <c r="C5888">
        <v>134420</v>
      </c>
      <c r="D5888">
        <v>134255</v>
      </c>
      <c r="E5888">
        <v>134390</v>
      </c>
    </row>
    <row r="5889" spans="1:5" x14ac:dyDescent="0.25">
      <c r="A5889" s="2">
        <v>45554.625</v>
      </c>
      <c r="B5889">
        <v>134320</v>
      </c>
      <c r="C5889">
        <v>134360</v>
      </c>
      <c r="D5889">
        <v>134120</v>
      </c>
      <c r="E5889">
        <v>134290</v>
      </c>
    </row>
    <row r="5890" spans="1:5" x14ac:dyDescent="0.25">
      <c r="A5890" s="2">
        <v>45554.614583333336</v>
      </c>
      <c r="B5890">
        <v>134580</v>
      </c>
      <c r="C5890">
        <v>134615</v>
      </c>
      <c r="D5890">
        <v>134200</v>
      </c>
      <c r="E5890">
        <v>134315</v>
      </c>
    </row>
    <row r="5891" spans="1:5" x14ac:dyDescent="0.25">
      <c r="A5891" s="2">
        <v>45554.604166666664</v>
      </c>
      <c r="B5891">
        <v>134650</v>
      </c>
      <c r="C5891">
        <v>134760</v>
      </c>
      <c r="D5891">
        <v>134560</v>
      </c>
      <c r="E5891">
        <v>134580</v>
      </c>
    </row>
    <row r="5892" spans="1:5" x14ac:dyDescent="0.25">
      <c r="A5892" s="2">
        <v>45554.59375</v>
      </c>
      <c r="B5892">
        <v>134630</v>
      </c>
      <c r="C5892">
        <v>134655</v>
      </c>
      <c r="D5892">
        <v>134540</v>
      </c>
      <c r="E5892">
        <v>134650</v>
      </c>
    </row>
    <row r="5893" spans="1:5" x14ac:dyDescent="0.25">
      <c r="A5893" s="2">
        <v>45554.583333333336</v>
      </c>
      <c r="B5893">
        <v>134835</v>
      </c>
      <c r="C5893">
        <v>134850</v>
      </c>
      <c r="D5893">
        <v>134500</v>
      </c>
      <c r="E5893">
        <v>134630</v>
      </c>
    </row>
    <row r="5894" spans="1:5" x14ac:dyDescent="0.25">
      <c r="A5894" s="2">
        <v>45554.572916666664</v>
      </c>
      <c r="B5894">
        <v>134790</v>
      </c>
      <c r="C5894">
        <v>134890</v>
      </c>
      <c r="D5894">
        <v>134780</v>
      </c>
      <c r="E5894">
        <v>134835</v>
      </c>
    </row>
    <row r="5895" spans="1:5" x14ac:dyDescent="0.25">
      <c r="A5895" s="2">
        <v>45554.5625</v>
      </c>
      <c r="B5895">
        <v>134720</v>
      </c>
      <c r="C5895">
        <v>134820</v>
      </c>
      <c r="D5895">
        <v>134690</v>
      </c>
      <c r="E5895">
        <v>134795</v>
      </c>
    </row>
    <row r="5896" spans="1:5" x14ac:dyDescent="0.25">
      <c r="A5896" s="2">
        <v>45554.552083333336</v>
      </c>
      <c r="B5896">
        <v>134760</v>
      </c>
      <c r="C5896">
        <v>134880</v>
      </c>
      <c r="D5896">
        <v>134700</v>
      </c>
      <c r="E5896">
        <v>134720</v>
      </c>
    </row>
    <row r="5897" spans="1:5" x14ac:dyDescent="0.25">
      <c r="A5897" s="2">
        <v>45554.541666666664</v>
      </c>
      <c r="B5897">
        <v>134690</v>
      </c>
      <c r="C5897">
        <v>134820</v>
      </c>
      <c r="D5897">
        <v>134625</v>
      </c>
      <c r="E5897">
        <v>134760</v>
      </c>
    </row>
    <row r="5898" spans="1:5" x14ac:dyDescent="0.25">
      <c r="A5898" s="2">
        <v>45554.53125</v>
      </c>
      <c r="B5898">
        <v>134755</v>
      </c>
      <c r="C5898">
        <v>134835</v>
      </c>
      <c r="D5898">
        <v>134640</v>
      </c>
      <c r="E5898">
        <v>134695</v>
      </c>
    </row>
    <row r="5899" spans="1:5" x14ac:dyDescent="0.25">
      <c r="A5899" s="2">
        <v>45554.520833333336</v>
      </c>
      <c r="B5899">
        <v>134740</v>
      </c>
      <c r="C5899">
        <v>134825</v>
      </c>
      <c r="D5899">
        <v>134700</v>
      </c>
      <c r="E5899">
        <v>134760</v>
      </c>
    </row>
    <row r="5900" spans="1:5" x14ac:dyDescent="0.25">
      <c r="A5900" s="2">
        <v>45554.510416666664</v>
      </c>
      <c r="B5900">
        <v>134615</v>
      </c>
      <c r="C5900">
        <v>134750</v>
      </c>
      <c r="D5900">
        <v>134510</v>
      </c>
      <c r="E5900">
        <v>134735</v>
      </c>
    </row>
    <row r="5901" spans="1:5" x14ac:dyDescent="0.25">
      <c r="A5901" s="2">
        <v>45554.5</v>
      </c>
      <c r="B5901">
        <v>134645</v>
      </c>
      <c r="C5901">
        <v>134770</v>
      </c>
      <c r="D5901">
        <v>134565</v>
      </c>
      <c r="E5901">
        <v>134620</v>
      </c>
    </row>
    <row r="5902" spans="1:5" x14ac:dyDescent="0.25">
      <c r="A5902" s="2">
        <v>45554.489583333336</v>
      </c>
      <c r="B5902">
        <v>134395</v>
      </c>
      <c r="C5902">
        <v>134675</v>
      </c>
      <c r="D5902">
        <v>134375</v>
      </c>
      <c r="E5902">
        <v>134650</v>
      </c>
    </row>
    <row r="5903" spans="1:5" x14ac:dyDescent="0.25">
      <c r="A5903" s="2">
        <v>45554.479166666664</v>
      </c>
      <c r="B5903">
        <v>134480</v>
      </c>
      <c r="C5903">
        <v>134520</v>
      </c>
      <c r="D5903">
        <v>134310</v>
      </c>
      <c r="E5903">
        <v>134395</v>
      </c>
    </row>
    <row r="5904" spans="1:5" x14ac:dyDescent="0.25">
      <c r="A5904" s="2">
        <v>45554.46875</v>
      </c>
      <c r="B5904">
        <v>134810</v>
      </c>
      <c r="C5904">
        <v>134860</v>
      </c>
      <c r="D5904">
        <v>134475</v>
      </c>
      <c r="E5904">
        <v>134480</v>
      </c>
    </row>
    <row r="5905" spans="1:5" x14ac:dyDescent="0.25">
      <c r="A5905" s="2">
        <v>45554.458333333336</v>
      </c>
      <c r="B5905">
        <v>134945</v>
      </c>
      <c r="C5905">
        <v>135100</v>
      </c>
      <c r="D5905">
        <v>134780</v>
      </c>
      <c r="E5905">
        <v>134810</v>
      </c>
    </row>
    <row r="5906" spans="1:5" x14ac:dyDescent="0.25">
      <c r="A5906" s="2">
        <v>45554.447916666664</v>
      </c>
      <c r="B5906">
        <v>134990</v>
      </c>
      <c r="C5906">
        <v>135070</v>
      </c>
      <c r="D5906">
        <v>134815</v>
      </c>
      <c r="E5906">
        <v>134945</v>
      </c>
    </row>
    <row r="5907" spans="1:5" x14ac:dyDescent="0.25">
      <c r="A5907" s="2">
        <v>45554.4375</v>
      </c>
      <c r="B5907">
        <v>135430</v>
      </c>
      <c r="C5907">
        <v>135530</v>
      </c>
      <c r="D5907">
        <v>134975</v>
      </c>
      <c r="E5907">
        <v>134985</v>
      </c>
    </row>
    <row r="5908" spans="1:5" x14ac:dyDescent="0.25">
      <c r="A5908" s="2">
        <v>45554.427083333336</v>
      </c>
      <c r="B5908">
        <v>135505</v>
      </c>
      <c r="C5908">
        <v>135715</v>
      </c>
      <c r="D5908">
        <v>135350</v>
      </c>
      <c r="E5908">
        <v>135430</v>
      </c>
    </row>
    <row r="5909" spans="1:5" x14ac:dyDescent="0.25">
      <c r="A5909" s="2">
        <v>45554.416666666664</v>
      </c>
      <c r="B5909">
        <v>135495</v>
      </c>
      <c r="C5909">
        <v>135785</v>
      </c>
      <c r="D5909">
        <v>135285</v>
      </c>
      <c r="E5909">
        <v>135505</v>
      </c>
    </row>
    <row r="5910" spans="1:5" x14ac:dyDescent="0.25">
      <c r="A5910" s="2">
        <v>45554.40625</v>
      </c>
      <c r="B5910">
        <v>135645</v>
      </c>
      <c r="C5910">
        <v>135820</v>
      </c>
      <c r="D5910">
        <v>135450</v>
      </c>
      <c r="E5910">
        <v>135495</v>
      </c>
    </row>
    <row r="5911" spans="1:5" x14ac:dyDescent="0.25">
      <c r="A5911" s="2">
        <v>45554.395833333336</v>
      </c>
      <c r="B5911">
        <v>135980</v>
      </c>
      <c r="C5911">
        <v>136020</v>
      </c>
      <c r="D5911">
        <v>135610</v>
      </c>
      <c r="E5911">
        <v>135645</v>
      </c>
    </row>
    <row r="5912" spans="1:5" x14ac:dyDescent="0.25">
      <c r="A5912" s="2">
        <v>45554.385416666664</v>
      </c>
      <c r="B5912">
        <v>135955</v>
      </c>
      <c r="C5912">
        <v>136160</v>
      </c>
      <c r="D5912">
        <v>135830</v>
      </c>
      <c r="E5912">
        <v>135980</v>
      </c>
    </row>
    <row r="5913" spans="1:5" x14ac:dyDescent="0.25">
      <c r="A5913" s="2">
        <v>45554.375</v>
      </c>
      <c r="B5913">
        <v>135750</v>
      </c>
      <c r="C5913">
        <v>136180</v>
      </c>
      <c r="D5913">
        <v>135550</v>
      </c>
      <c r="E5913">
        <v>135960</v>
      </c>
    </row>
    <row r="5914" spans="1:5" x14ac:dyDescent="0.25">
      <c r="A5914" s="2">
        <v>45553.760416666664</v>
      </c>
      <c r="B5914">
        <v>134560</v>
      </c>
      <c r="C5914">
        <v>134665</v>
      </c>
      <c r="D5914">
        <v>134535</v>
      </c>
      <c r="E5914">
        <v>134600</v>
      </c>
    </row>
    <row r="5915" spans="1:5" x14ac:dyDescent="0.25">
      <c r="A5915" s="2">
        <v>45553.75</v>
      </c>
      <c r="B5915">
        <v>134530</v>
      </c>
      <c r="C5915">
        <v>134595</v>
      </c>
      <c r="D5915">
        <v>134450</v>
      </c>
      <c r="E5915">
        <v>134560</v>
      </c>
    </row>
    <row r="5916" spans="1:5" x14ac:dyDescent="0.25">
      <c r="A5916" s="2">
        <v>45553.739583333336</v>
      </c>
      <c r="B5916">
        <v>134755</v>
      </c>
      <c r="C5916">
        <v>134850</v>
      </c>
      <c r="D5916">
        <v>134500</v>
      </c>
      <c r="E5916">
        <v>134530</v>
      </c>
    </row>
    <row r="5917" spans="1:5" x14ac:dyDescent="0.25">
      <c r="A5917" s="2">
        <v>45553.729166666664</v>
      </c>
      <c r="B5917">
        <v>134755</v>
      </c>
      <c r="C5917">
        <v>134885</v>
      </c>
      <c r="D5917">
        <v>134685</v>
      </c>
      <c r="E5917">
        <v>134755</v>
      </c>
    </row>
    <row r="5918" spans="1:5" x14ac:dyDescent="0.25">
      <c r="A5918" s="2">
        <v>45553.71875</v>
      </c>
      <c r="B5918">
        <v>134615</v>
      </c>
      <c r="C5918">
        <v>134775</v>
      </c>
      <c r="D5918">
        <v>134600</v>
      </c>
      <c r="E5918">
        <v>134755</v>
      </c>
    </row>
    <row r="5919" spans="1:5" x14ac:dyDescent="0.25">
      <c r="A5919" s="2">
        <v>45553.708333333336</v>
      </c>
      <c r="B5919">
        <v>134755</v>
      </c>
      <c r="C5919">
        <v>134795</v>
      </c>
      <c r="D5919">
        <v>134575</v>
      </c>
      <c r="E5919">
        <v>134610</v>
      </c>
    </row>
    <row r="5920" spans="1:5" x14ac:dyDescent="0.25">
      <c r="A5920" s="2">
        <v>45553.697916666664</v>
      </c>
      <c r="B5920">
        <v>134710</v>
      </c>
      <c r="C5920">
        <v>134845</v>
      </c>
      <c r="D5920">
        <v>134645</v>
      </c>
      <c r="E5920">
        <v>134755</v>
      </c>
    </row>
    <row r="5921" spans="1:5" x14ac:dyDescent="0.25">
      <c r="A5921" s="2">
        <v>45553.6875</v>
      </c>
      <c r="B5921">
        <v>135230</v>
      </c>
      <c r="C5921">
        <v>135250</v>
      </c>
      <c r="D5921">
        <v>134695</v>
      </c>
      <c r="E5921">
        <v>134710</v>
      </c>
    </row>
    <row r="5922" spans="1:5" x14ac:dyDescent="0.25">
      <c r="A5922" s="2">
        <v>45553.677083333336</v>
      </c>
      <c r="B5922">
        <v>135230</v>
      </c>
      <c r="C5922">
        <v>135315</v>
      </c>
      <c r="D5922">
        <v>134870</v>
      </c>
      <c r="E5922">
        <v>135230</v>
      </c>
    </row>
    <row r="5923" spans="1:5" x14ac:dyDescent="0.25">
      <c r="A5923" s="2">
        <v>45553.666666666664</v>
      </c>
      <c r="B5923">
        <v>135235</v>
      </c>
      <c r="C5923">
        <v>135320</v>
      </c>
      <c r="D5923">
        <v>134930</v>
      </c>
      <c r="E5923">
        <v>135230</v>
      </c>
    </row>
    <row r="5924" spans="1:5" x14ac:dyDescent="0.25">
      <c r="A5924" s="2">
        <v>45553.65625</v>
      </c>
      <c r="B5924">
        <v>135610</v>
      </c>
      <c r="C5924">
        <v>135805</v>
      </c>
      <c r="D5924">
        <v>135220</v>
      </c>
      <c r="E5924">
        <v>135240</v>
      </c>
    </row>
    <row r="5925" spans="1:5" x14ac:dyDescent="0.25">
      <c r="A5925" s="2">
        <v>45553.645833333336</v>
      </c>
      <c r="B5925">
        <v>135975</v>
      </c>
      <c r="C5925">
        <v>136245</v>
      </c>
      <c r="D5925">
        <v>135580</v>
      </c>
      <c r="E5925">
        <v>135615</v>
      </c>
    </row>
    <row r="5926" spans="1:5" x14ac:dyDescent="0.25">
      <c r="A5926" s="2">
        <v>45553.635416666664</v>
      </c>
      <c r="B5926">
        <v>135690</v>
      </c>
      <c r="C5926">
        <v>135995</v>
      </c>
      <c r="D5926">
        <v>135670</v>
      </c>
      <c r="E5926">
        <v>135975</v>
      </c>
    </row>
    <row r="5927" spans="1:5" x14ac:dyDescent="0.25">
      <c r="A5927" s="2">
        <v>45553.625</v>
      </c>
      <c r="B5927">
        <v>135355</v>
      </c>
      <c r="C5927">
        <v>136245</v>
      </c>
      <c r="D5927">
        <v>135200</v>
      </c>
      <c r="E5927">
        <v>135685</v>
      </c>
    </row>
    <row r="5928" spans="1:5" x14ac:dyDescent="0.25">
      <c r="A5928" s="2">
        <v>45553.614583333336</v>
      </c>
      <c r="B5928">
        <v>135375</v>
      </c>
      <c r="C5928">
        <v>135600</v>
      </c>
      <c r="D5928">
        <v>135005</v>
      </c>
      <c r="E5928">
        <v>135355</v>
      </c>
    </row>
    <row r="5929" spans="1:5" x14ac:dyDescent="0.25">
      <c r="A5929" s="2">
        <v>45553.604166666664</v>
      </c>
      <c r="B5929">
        <v>135305</v>
      </c>
      <c r="C5929">
        <v>135425</v>
      </c>
      <c r="D5929">
        <v>135240</v>
      </c>
      <c r="E5929">
        <v>135380</v>
      </c>
    </row>
    <row r="5930" spans="1:5" x14ac:dyDescent="0.25">
      <c r="A5930" s="2">
        <v>45553.59375</v>
      </c>
      <c r="B5930">
        <v>135095</v>
      </c>
      <c r="C5930">
        <v>135310</v>
      </c>
      <c r="D5930">
        <v>135070</v>
      </c>
      <c r="E5930">
        <v>135300</v>
      </c>
    </row>
    <row r="5931" spans="1:5" x14ac:dyDescent="0.25">
      <c r="A5931" s="2">
        <v>45553.583333333336</v>
      </c>
      <c r="B5931">
        <v>135205</v>
      </c>
      <c r="C5931">
        <v>135245</v>
      </c>
      <c r="D5931">
        <v>135075</v>
      </c>
      <c r="E5931">
        <v>135095</v>
      </c>
    </row>
    <row r="5932" spans="1:5" x14ac:dyDescent="0.25">
      <c r="A5932" s="2">
        <v>45553.572916666664</v>
      </c>
      <c r="B5932">
        <v>135095</v>
      </c>
      <c r="C5932">
        <v>135215</v>
      </c>
      <c r="D5932">
        <v>135000</v>
      </c>
      <c r="E5932">
        <v>135205</v>
      </c>
    </row>
    <row r="5933" spans="1:5" x14ac:dyDescent="0.25">
      <c r="A5933" s="2">
        <v>45553.5625</v>
      </c>
      <c r="B5933">
        <v>135150</v>
      </c>
      <c r="C5933">
        <v>135180</v>
      </c>
      <c r="D5933">
        <v>135060</v>
      </c>
      <c r="E5933">
        <v>135095</v>
      </c>
    </row>
    <row r="5934" spans="1:5" x14ac:dyDescent="0.25">
      <c r="A5934" s="2">
        <v>45553.552083333336</v>
      </c>
      <c r="B5934">
        <v>134965</v>
      </c>
      <c r="C5934">
        <v>135170</v>
      </c>
      <c r="D5934">
        <v>134965</v>
      </c>
      <c r="E5934">
        <v>135150</v>
      </c>
    </row>
    <row r="5935" spans="1:5" x14ac:dyDescent="0.25">
      <c r="A5935" s="2">
        <v>45553.541666666664</v>
      </c>
      <c r="B5935">
        <v>134820</v>
      </c>
      <c r="C5935">
        <v>134975</v>
      </c>
      <c r="D5935">
        <v>134790</v>
      </c>
      <c r="E5935">
        <v>134970</v>
      </c>
    </row>
    <row r="5936" spans="1:5" x14ac:dyDescent="0.25">
      <c r="A5936" s="2">
        <v>45553.53125</v>
      </c>
      <c r="B5936">
        <v>134900</v>
      </c>
      <c r="C5936">
        <v>134910</v>
      </c>
      <c r="D5936">
        <v>134795</v>
      </c>
      <c r="E5936">
        <v>134820</v>
      </c>
    </row>
    <row r="5937" spans="1:5" x14ac:dyDescent="0.25">
      <c r="A5937" s="2">
        <v>45553.520833333336</v>
      </c>
      <c r="B5937">
        <v>134970</v>
      </c>
      <c r="C5937">
        <v>134970</v>
      </c>
      <c r="D5937">
        <v>134865</v>
      </c>
      <c r="E5937">
        <v>134895</v>
      </c>
    </row>
    <row r="5938" spans="1:5" x14ac:dyDescent="0.25">
      <c r="A5938" s="2">
        <v>45553.510416666664</v>
      </c>
      <c r="B5938">
        <v>134995</v>
      </c>
      <c r="C5938">
        <v>135065</v>
      </c>
      <c r="D5938">
        <v>134940</v>
      </c>
      <c r="E5938">
        <v>134970</v>
      </c>
    </row>
    <row r="5939" spans="1:5" x14ac:dyDescent="0.25">
      <c r="A5939" s="2">
        <v>45553.5</v>
      </c>
      <c r="B5939">
        <v>135060</v>
      </c>
      <c r="C5939">
        <v>135095</v>
      </c>
      <c r="D5939">
        <v>134880</v>
      </c>
      <c r="E5939">
        <v>134995</v>
      </c>
    </row>
    <row r="5940" spans="1:5" x14ac:dyDescent="0.25">
      <c r="A5940" s="2">
        <v>45553.489583333336</v>
      </c>
      <c r="B5940">
        <v>135025</v>
      </c>
      <c r="C5940">
        <v>135185</v>
      </c>
      <c r="D5940">
        <v>134990</v>
      </c>
      <c r="E5940">
        <v>135060</v>
      </c>
    </row>
    <row r="5941" spans="1:5" x14ac:dyDescent="0.25">
      <c r="A5941" s="2">
        <v>45553.479166666664</v>
      </c>
      <c r="B5941">
        <v>135075</v>
      </c>
      <c r="C5941">
        <v>135110</v>
      </c>
      <c r="D5941">
        <v>134965</v>
      </c>
      <c r="E5941">
        <v>135025</v>
      </c>
    </row>
    <row r="5942" spans="1:5" x14ac:dyDescent="0.25">
      <c r="A5942" s="2">
        <v>45553.46875</v>
      </c>
      <c r="B5942">
        <v>135310</v>
      </c>
      <c r="C5942">
        <v>135320</v>
      </c>
      <c r="D5942">
        <v>135035</v>
      </c>
      <c r="E5942">
        <v>135080</v>
      </c>
    </row>
    <row r="5943" spans="1:5" x14ac:dyDescent="0.25">
      <c r="A5943" s="2">
        <v>45553.458333333336</v>
      </c>
      <c r="B5943">
        <v>135390</v>
      </c>
      <c r="C5943">
        <v>135595</v>
      </c>
      <c r="D5943">
        <v>135290</v>
      </c>
      <c r="E5943">
        <v>135305</v>
      </c>
    </row>
    <row r="5944" spans="1:5" x14ac:dyDescent="0.25">
      <c r="A5944" s="2">
        <v>45553.447916666664</v>
      </c>
      <c r="B5944">
        <v>135400</v>
      </c>
      <c r="C5944">
        <v>135515</v>
      </c>
      <c r="D5944">
        <v>135165</v>
      </c>
      <c r="E5944">
        <v>135390</v>
      </c>
    </row>
    <row r="5945" spans="1:5" x14ac:dyDescent="0.25">
      <c r="A5945" s="2">
        <v>45553.4375</v>
      </c>
      <c r="B5945">
        <v>135750</v>
      </c>
      <c r="C5945">
        <v>135920</v>
      </c>
      <c r="D5945">
        <v>135135</v>
      </c>
      <c r="E5945">
        <v>135405</v>
      </c>
    </row>
    <row r="5946" spans="1:5" x14ac:dyDescent="0.25">
      <c r="A5946" s="2">
        <v>45553.427083333336</v>
      </c>
      <c r="B5946">
        <v>135295</v>
      </c>
      <c r="C5946">
        <v>135955</v>
      </c>
      <c r="D5946">
        <v>135270</v>
      </c>
      <c r="E5946">
        <v>135755</v>
      </c>
    </row>
    <row r="5947" spans="1:5" x14ac:dyDescent="0.25">
      <c r="A5947" s="2">
        <v>45553.416666666664</v>
      </c>
      <c r="B5947">
        <v>135305</v>
      </c>
      <c r="C5947">
        <v>135320</v>
      </c>
      <c r="D5947">
        <v>135050</v>
      </c>
      <c r="E5947">
        <v>135295</v>
      </c>
    </row>
    <row r="5948" spans="1:5" x14ac:dyDescent="0.25">
      <c r="A5948" s="2">
        <v>45553.40625</v>
      </c>
      <c r="B5948">
        <v>135435</v>
      </c>
      <c r="C5948">
        <v>135440</v>
      </c>
      <c r="D5948">
        <v>135190</v>
      </c>
      <c r="E5948">
        <v>135305</v>
      </c>
    </row>
    <row r="5949" spans="1:5" x14ac:dyDescent="0.25">
      <c r="A5949" s="2">
        <v>45553.395833333336</v>
      </c>
      <c r="B5949">
        <v>135810</v>
      </c>
      <c r="C5949">
        <v>135820</v>
      </c>
      <c r="D5949">
        <v>135415</v>
      </c>
      <c r="E5949">
        <v>135435</v>
      </c>
    </row>
    <row r="5950" spans="1:5" x14ac:dyDescent="0.25">
      <c r="A5950" s="2">
        <v>45553.385416666664</v>
      </c>
      <c r="B5950">
        <v>135745</v>
      </c>
      <c r="C5950">
        <v>135900</v>
      </c>
      <c r="D5950">
        <v>135710</v>
      </c>
      <c r="E5950">
        <v>135805</v>
      </c>
    </row>
    <row r="5951" spans="1:5" x14ac:dyDescent="0.25">
      <c r="A5951" s="2">
        <v>45553.375</v>
      </c>
      <c r="B5951">
        <v>136040</v>
      </c>
      <c r="C5951">
        <v>136190</v>
      </c>
      <c r="D5951">
        <v>135635</v>
      </c>
      <c r="E5951">
        <v>135750</v>
      </c>
    </row>
    <row r="5952" spans="1:5" x14ac:dyDescent="0.25">
      <c r="A5952" s="2">
        <v>45552.760416666664</v>
      </c>
      <c r="B5952">
        <v>136180</v>
      </c>
      <c r="C5952">
        <v>136285</v>
      </c>
      <c r="D5952">
        <v>136175</v>
      </c>
      <c r="E5952">
        <v>136285</v>
      </c>
    </row>
    <row r="5953" spans="1:5" x14ac:dyDescent="0.25">
      <c r="A5953" s="2">
        <v>45552.75</v>
      </c>
      <c r="B5953">
        <v>136150</v>
      </c>
      <c r="C5953">
        <v>136215</v>
      </c>
      <c r="D5953">
        <v>136145</v>
      </c>
      <c r="E5953">
        <v>136180</v>
      </c>
    </row>
    <row r="5954" spans="1:5" x14ac:dyDescent="0.25">
      <c r="A5954" s="2">
        <v>45552.739583333336</v>
      </c>
      <c r="B5954">
        <v>136200</v>
      </c>
      <c r="C5954">
        <v>136245</v>
      </c>
      <c r="D5954">
        <v>136110</v>
      </c>
      <c r="E5954">
        <v>136150</v>
      </c>
    </row>
    <row r="5955" spans="1:5" x14ac:dyDescent="0.25">
      <c r="A5955" s="2">
        <v>45552.729166666664</v>
      </c>
      <c r="B5955">
        <v>136170</v>
      </c>
      <c r="C5955">
        <v>136225</v>
      </c>
      <c r="D5955">
        <v>136145</v>
      </c>
      <c r="E5955">
        <v>136200</v>
      </c>
    </row>
    <row r="5956" spans="1:5" x14ac:dyDescent="0.25">
      <c r="A5956" s="2">
        <v>45552.71875</v>
      </c>
      <c r="B5956">
        <v>136100</v>
      </c>
      <c r="C5956">
        <v>136180</v>
      </c>
      <c r="D5956">
        <v>136040</v>
      </c>
      <c r="E5956">
        <v>136175</v>
      </c>
    </row>
    <row r="5957" spans="1:5" x14ac:dyDescent="0.25">
      <c r="A5957" s="2">
        <v>45552.708333333336</v>
      </c>
      <c r="B5957">
        <v>135950</v>
      </c>
      <c r="C5957">
        <v>136125</v>
      </c>
      <c r="D5957">
        <v>135930</v>
      </c>
      <c r="E5957">
        <v>136100</v>
      </c>
    </row>
    <row r="5958" spans="1:5" x14ac:dyDescent="0.25">
      <c r="A5958" s="2">
        <v>45552.697916666664</v>
      </c>
      <c r="B5958">
        <v>135875</v>
      </c>
      <c r="C5958">
        <v>135965</v>
      </c>
      <c r="D5958">
        <v>135875</v>
      </c>
      <c r="E5958">
        <v>135950</v>
      </c>
    </row>
    <row r="5959" spans="1:5" x14ac:dyDescent="0.25">
      <c r="A5959" s="2">
        <v>45552.6875</v>
      </c>
      <c r="B5959">
        <v>135835</v>
      </c>
      <c r="C5959">
        <v>135915</v>
      </c>
      <c r="D5959">
        <v>135815</v>
      </c>
      <c r="E5959">
        <v>135880</v>
      </c>
    </row>
    <row r="5960" spans="1:5" x14ac:dyDescent="0.25">
      <c r="A5960" s="2">
        <v>45552.677083333336</v>
      </c>
      <c r="B5960">
        <v>135755</v>
      </c>
      <c r="C5960">
        <v>135835</v>
      </c>
      <c r="D5960">
        <v>135735</v>
      </c>
      <c r="E5960">
        <v>135830</v>
      </c>
    </row>
    <row r="5961" spans="1:5" x14ac:dyDescent="0.25">
      <c r="A5961" s="2">
        <v>45552.666666666664</v>
      </c>
      <c r="B5961">
        <v>135820</v>
      </c>
      <c r="C5961">
        <v>135845</v>
      </c>
      <c r="D5961">
        <v>135725</v>
      </c>
      <c r="E5961">
        <v>135760</v>
      </c>
    </row>
    <row r="5962" spans="1:5" x14ac:dyDescent="0.25">
      <c r="A5962" s="2">
        <v>45552.65625</v>
      </c>
      <c r="B5962">
        <v>135805</v>
      </c>
      <c r="C5962">
        <v>135865</v>
      </c>
      <c r="D5962">
        <v>135735</v>
      </c>
      <c r="E5962">
        <v>135820</v>
      </c>
    </row>
    <row r="5963" spans="1:5" x14ac:dyDescent="0.25">
      <c r="A5963" s="2">
        <v>45552.645833333336</v>
      </c>
      <c r="B5963">
        <v>135725</v>
      </c>
      <c r="C5963">
        <v>135840</v>
      </c>
      <c r="D5963">
        <v>135720</v>
      </c>
      <c r="E5963">
        <v>135800</v>
      </c>
    </row>
    <row r="5964" spans="1:5" x14ac:dyDescent="0.25">
      <c r="A5964" s="2">
        <v>45552.635416666664</v>
      </c>
      <c r="B5964">
        <v>135745</v>
      </c>
      <c r="C5964">
        <v>135915</v>
      </c>
      <c r="D5964">
        <v>135720</v>
      </c>
      <c r="E5964">
        <v>135725</v>
      </c>
    </row>
    <row r="5965" spans="1:5" x14ac:dyDescent="0.25">
      <c r="A5965" s="2">
        <v>45552.625</v>
      </c>
      <c r="B5965">
        <v>135850</v>
      </c>
      <c r="C5965">
        <v>135890</v>
      </c>
      <c r="D5965">
        <v>135735</v>
      </c>
      <c r="E5965">
        <v>135745</v>
      </c>
    </row>
    <row r="5966" spans="1:5" x14ac:dyDescent="0.25">
      <c r="A5966" s="2">
        <v>45552.614583333336</v>
      </c>
      <c r="B5966">
        <v>135430</v>
      </c>
      <c r="C5966">
        <v>135850</v>
      </c>
      <c r="D5966">
        <v>135390</v>
      </c>
      <c r="E5966">
        <v>135850</v>
      </c>
    </row>
    <row r="5967" spans="1:5" x14ac:dyDescent="0.25">
      <c r="A5967" s="2">
        <v>45552.604166666664</v>
      </c>
      <c r="B5967">
        <v>135445</v>
      </c>
      <c r="C5967">
        <v>135530</v>
      </c>
      <c r="D5967">
        <v>135370</v>
      </c>
      <c r="E5967">
        <v>135430</v>
      </c>
    </row>
    <row r="5968" spans="1:5" x14ac:dyDescent="0.25">
      <c r="A5968" s="2">
        <v>45552.59375</v>
      </c>
      <c r="B5968">
        <v>135600</v>
      </c>
      <c r="C5968">
        <v>135600</v>
      </c>
      <c r="D5968">
        <v>135425</v>
      </c>
      <c r="E5968">
        <v>135445</v>
      </c>
    </row>
    <row r="5969" spans="1:5" x14ac:dyDescent="0.25">
      <c r="A5969" s="2">
        <v>45552.583333333336</v>
      </c>
      <c r="B5969">
        <v>135425</v>
      </c>
      <c r="C5969">
        <v>135605</v>
      </c>
      <c r="D5969">
        <v>135400</v>
      </c>
      <c r="E5969">
        <v>135600</v>
      </c>
    </row>
    <row r="5970" spans="1:5" x14ac:dyDescent="0.25">
      <c r="A5970" s="2">
        <v>45552.572916666664</v>
      </c>
      <c r="B5970">
        <v>135585</v>
      </c>
      <c r="C5970">
        <v>135610</v>
      </c>
      <c r="D5970">
        <v>135360</v>
      </c>
      <c r="E5970">
        <v>135430</v>
      </c>
    </row>
    <row r="5971" spans="1:5" x14ac:dyDescent="0.25">
      <c r="A5971" s="2">
        <v>45552.5625</v>
      </c>
      <c r="B5971">
        <v>135705</v>
      </c>
      <c r="C5971">
        <v>135705</v>
      </c>
      <c r="D5971">
        <v>135550</v>
      </c>
      <c r="E5971">
        <v>135585</v>
      </c>
    </row>
    <row r="5972" spans="1:5" x14ac:dyDescent="0.25">
      <c r="A5972" s="2">
        <v>45552.552083333336</v>
      </c>
      <c r="B5972">
        <v>135560</v>
      </c>
      <c r="C5972">
        <v>135720</v>
      </c>
      <c r="D5972">
        <v>135475</v>
      </c>
      <c r="E5972">
        <v>135700</v>
      </c>
    </row>
    <row r="5973" spans="1:5" x14ac:dyDescent="0.25">
      <c r="A5973" s="2">
        <v>45552.541666666664</v>
      </c>
      <c r="B5973">
        <v>135625</v>
      </c>
      <c r="C5973">
        <v>135625</v>
      </c>
      <c r="D5973">
        <v>135515</v>
      </c>
      <c r="E5973">
        <v>135565</v>
      </c>
    </row>
    <row r="5974" spans="1:5" x14ac:dyDescent="0.25">
      <c r="A5974" s="2">
        <v>45552.53125</v>
      </c>
      <c r="B5974">
        <v>135740</v>
      </c>
      <c r="C5974">
        <v>135760</v>
      </c>
      <c r="D5974">
        <v>135615</v>
      </c>
      <c r="E5974">
        <v>135620</v>
      </c>
    </row>
    <row r="5975" spans="1:5" x14ac:dyDescent="0.25">
      <c r="A5975" s="2">
        <v>45552.520833333336</v>
      </c>
      <c r="B5975">
        <v>135730</v>
      </c>
      <c r="C5975">
        <v>135785</v>
      </c>
      <c r="D5975">
        <v>135670</v>
      </c>
      <c r="E5975">
        <v>135735</v>
      </c>
    </row>
    <row r="5976" spans="1:5" x14ac:dyDescent="0.25">
      <c r="A5976" s="2">
        <v>45552.510416666664</v>
      </c>
      <c r="B5976">
        <v>135645</v>
      </c>
      <c r="C5976">
        <v>135770</v>
      </c>
      <c r="D5976">
        <v>135610</v>
      </c>
      <c r="E5976">
        <v>135735</v>
      </c>
    </row>
    <row r="5977" spans="1:5" x14ac:dyDescent="0.25">
      <c r="A5977" s="2">
        <v>45552.5</v>
      </c>
      <c r="B5977">
        <v>135455</v>
      </c>
      <c r="C5977">
        <v>135715</v>
      </c>
      <c r="D5977">
        <v>135420</v>
      </c>
      <c r="E5977">
        <v>135645</v>
      </c>
    </row>
    <row r="5978" spans="1:5" x14ac:dyDescent="0.25">
      <c r="A5978" s="2">
        <v>45552.489583333336</v>
      </c>
      <c r="B5978">
        <v>135405</v>
      </c>
      <c r="C5978">
        <v>135570</v>
      </c>
      <c r="D5978">
        <v>135405</v>
      </c>
      <c r="E5978">
        <v>135460</v>
      </c>
    </row>
    <row r="5979" spans="1:5" x14ac:dyDescent="0.25">
      <c r="A5979" s="2">
        <v>45552.479166666664</v>
      </c>
      <c r="B5979">
        <v>135660</v>
      </c>
      <c r="C5979">
        <v>135745</v>
      </c>
      <c r="D5979">
        <v>135390</v>
      </c>
      <c r="E5979">
        <v>135410</v>
      </c>
    </row>
    <row r="5980" spans="1:5" x14ac:dyDescent="0.25">
      <c r="A5980" s="2">
        <v>45552.46875</v>
      </c>
      <c r="B5980">
        <v>135895</v>
      </c>
      <c r="C5980">
        <v>135930</v>
      </c>
      <c r="D5980">
        <v>135655</v>
      </c>
      <c r="E5980">
        <v>135665</v>
      </c>
    </row>
    <row r="5981" spans="1:5" x14ac:dyDescent="0.25">
      <c r="A5981" s="2">
        <v>45552.458333333336</v>
      </c>
      <c r="B5981">
        <v>135395</v>
      </c>
      <c r="C5981">
        <v>135975</v>
      </c>
      <c r="D5981">
        <v>135350</v>
      </c>
      <c r="E5981">
        <v>135900</v>
      </c>
    </row>
    <row r="5982" spans="1:5" x14ac:dyDescent="0.25">
      <c r="A5982" s="2">
        <v>45552.447916666664</v>
      </c>
      <c r="B5982">
        <v>135285</v>
      </c>
      <c r="C5982">
        <v>135400</v>
      </c>
      <c r="D5982">
        <v>135140</v>
      </c>
      <c r="E5982">
        <v>135395</v>
      </c>
    </row>
    <row r="5983" spans="1:5" x14ac:dyDescent="0.25">
      <c r="A5983" s="2">
        <v>45552.4375</v>
      </c>
      <c r="B5983">
        <v>135440</v>
      </c>
      <c r="C5983">
        <v>135450</v>
      </c>
      <c r="D5983">
        <v>135160</v>
      </c>
      <c r="E5983">
        <v>135290</v>
      </c>
    </row>
    <row r="5984" spans="1:5" x14ac:dyDescent="0.25">
      <c r="A5984" s="2">
        <v>45552.427083333336</v>
      </c>
      <c r="B5984">
        <v>135750</v>
      </c>
      <c r="C5984">
        <v>135755</v>
      </c>
      <c r="D5984">
        <v>135305</v>
      </c>
      <c r="E5984">
        <v>135440</v>
      </c>
    </row>
    <row r="5985" spans="1:5" x14ac:dyDescent="0.25">
      <c r="A5985" s="2">
        <v>45552.416666666664</v>
      </c>
      <c r="B5985">
        <v>135885</v>
      </c>
      <c r="C5985">
        <v>135940</v>
      </c>
      <c r="D5985">
        <v>135660</v>
      </c>
      <c r="E5985">
        <v>135755</v>
      </c>
    </row>
    <row r="5986" spans="1:5" x14ac:dyDescent="0.25">
      <c r="A5986" s="2">
        <v>45552.40625</v>
      </c>
      <c r="B5986">
        <v>135810</v>
      </c>
      <c r="C5986">
        <v>135955</v>
      </c>
      <c r="D5986">
        <v>135650</v>
      </c>
      <c r="E5986">
        <v>135880</v>
      </c>
    </row>
    <row r="5987" spans="1:5" x14ac:dyDescent="0.25">
      <c r="A5987" s="2">
        <v>45552.395833333336</v>
      </c>
      <c r="B5987">
        <v>136555</v>
      </c>
      <c r="C5987">
        <v>136585</v>
      </c>
      <c r="D5987">
        <v>135800</v>
      </c>
      <c r="E5987">
        <v>135810</v>
      </c>
    </row>
    <row r="5988" spans="1:5" x14ac:dyDescent="0.25">
      <c r="A5988" s="2">
        <v>45552.385416666664</v>
      </c>
      <c r="B5988">
        <v>136530</v>
      </c>
      <c r="C5988">
        <v>136610</v>
      </c>
      <c r="D5988">
        <v>136520</v>
      </c>
      <c r="E5988">
        <v>136555</v>
      </c>
    </row>
    <row r="5989" spans="1:5" x14ac:dyDescent="0.25">
      <c r="A5989" s="2">
        <v>45552.375</v>
      </c>
      <c r="B5989">
        <v>136550</v>
      </c>
      <c r="C5989">
        <v>136735</v>
      </c>
      <c r="D5989">
        <v>136430</v>
      </c>
      <c r="E5989">
        <v>136530</v>
      </c>
    </row>
    <row r="5990" spans="1:5" x14ac:dyDescent="0.25">
      <c r="A5990" s="2">
        <v>45551.760416666664</v>
      </c>
      <c r="B5990">
        <v>136245</v>
      </c>
      <c r="C5990">
        <v>136280</v>
      </c>
      <c r="D5990">
        <v>136210</v>
      </c>
      <c r="E5990">
        <v>136255</v>
      </c>
    </row>
    <row r="5991" spans="1:5" x14ac:dyDescent="0.25">
      <c r="A5991" s="2">
        <v>45551.75</v>
      </c>
      <c r="B5991">
        <v>136265</v>
      </c>
      <c r="C5991">
        <v>136330</v>
      </c>
      <c r="D5991">
        <v>136225</v>
      </c>
      <c r="E5991">
        <v>136250</v>
      </c>
    </row>
    <row r="5992" spans="1:5" x14ac:dyDescent="0.25">
      <c r="A5992" s="2">
        <v>45551.739583333336</v>
      </c>
      <c r="B5992">
        <v>136360</v>
      </c>
      <c r="C5992">
        <v>136360</v>
      </c>
      <c r="D5992">
        <v>136250</v>
      </c>
      <c r="E5992">
        <v>136270</v>
      </c>
    </row>
    <row r="5993" spans="1:5" x14ac:dyDescent="0.25">
      <c r="A5993" s="2">
        <v>45551.729166666664</v>
      </c>
      <c r="B5993">
        <v>136335</v>
      </c>
      <c r="C5993">
        <v>136375</v>
      </c>
      <c r="D5993">
        <v>136315</v>
      </c>
      <c r="E5993">
        <v>136365</v>
      </c>
    </row>
    <row r="5994" spans="1:5" x14ac:dyDescent="0.25">
      <c r="A5994" s="2">
        <v>45551.71875</v>
      </c>
      <c r="B5994">
        <v>136220</v>
      </c>
      <c r="C5994">
        <v>136360</v>
      </c>
      <c r="D5994">
        <v>136190</v>
      </c>
      <c r="E5994">
        <v>136335</v>
      </c>
    </row>
    <row r="5995" spans="1:5" x14ac:dyDescent="0.25">
      <c r="A5995" s="2">
        <v>45551.708333333336</v>
      </c>
      <c r="B5995">
        <v>136210</v>
      </c>
      <c r="C5995">
        <v>136300</v>
      </c>
      <c r="D5995">
        <v>136205</v>
      </c>
      <c r="E5995">
        <v>136225</v>
      </c>
    </row>
    <row r="5996" spans="1:5" x14ac:dyDescent="0.25">
      <c r="A5996" s="2">
        <v>45551.697916666664</v>
      </c>
      <c r="B5996">
        <v>136215</v>
      </c>
      <c r="C5996">
        <v>136265</v>
      </c>
      <c r="D5996">
        <v>136175</v>
      </c>
      <c r="E5996">
        <v>136205</v>
      </c>
    </row>
    <row r="5997" spans="1:5" x14ac:dyDescent="0.25">
      <c r="A5997" s="2">
        <v>45551.6875</v>
      </c>
      <c r="B5997">
        <v>136090</v>
      </c>
      <c r="C5997">
        <v>136235</v>
      </c>
      <c r="D5997">
        <v>136090</v>
      </c>
      <c r="E5997">
        <v>136210</v>
      </c>
    </row>
    <row r="5998" spans="1:5" x14ac:dyDescent="0.25">
      <c r="A5998" s="2">
        <v>45551.677083333336</v>
      </c>
      <c r="B5998">
        <v>136105</v>
      </c>
      <c r="C5998">
        <v>136140</v>
      </c>
      <c r="D5998">
        <v>136065</v>
      </c>
      <c r="E5998">
        <v>136095</v>
      </c>
    </row>
    <row r="5999" spans="1:5" x14ac:dyDescent="0.25">
      <c r="A5999" s="2">
        <v>45551.666666666664</v>
      </c>
      <c r="B5999">
        <v>136135</v>
      </c>
      <c r="C5999">
        <v>136160</v>
      </c>
      <c r="D5999">
        <v>136080</v>
      </c>
      <c r="E5999">
        <v>136110</v>
      </c>
    </row>
    <row r="6000" spans="1:5" x14ac:dyDescent="0.25">
      <c r="A6000" s="2">
        <v>45551.65625</v>
      </c>
      <c r="B6000">
        <v>136130</v>
      </c>
      <c r="C6000">
        <v>136170</v>
      </c>
      <c r="D6000">
        <v>136080</v>
      </c>
      <c r="E6000">
        <v>136130</v>
      </c>
    </row>
    <row r="6001" spans="1:5" x14ac:dyDescent="0.25">
      <c r="A6001" s="2">
        <v>45551.645833333336</v>
      </c>
      <c r="B6001">
        <v>136205</v>
      </c>
      <c r="C6001">
        <v>136220</v>
      </c>
      <c r="D6001">
        <v>136100</v>
      </c>
      <c r="E6001">
        <v>136130</v>
      </c>
    </row>
    <row r="6002" spans="1:5" x14ac:dyDescent="0.25">
      <c r="A6002" s="2">
        <v>45551.635416666664</v>
      </c>
      <c r="B6002">
        <v>136260</v>
      </c>
      <c r="C6002">
        <v>136285</v>
      </c>
      <c r="D6002">
        <v>136160</v>
      </c>
      <c r="E6002">
        <v>136200</v>
      </c>
    </row>
    <row r="6003" spans="1:5" x14ac:dyDescent="0.25">
      <c r="A6003" s="2">
        <v>45551.625</v>
      </c>
      <c r="B6003">
        <v>136300</v>
      </c>
      <c r="C6003">
        <v>136380</v>
      </c>
      <c r="D6003">
        <v>136220</v>
      </c>
      <c r="E6003">
        <v>136260</v>
      </c>
    </row>
    <row r="6004" spans="1:5" x14ac:dyDescent="0.25">
      <c r="A6004" s="2">
        <v>45551.614583333336</v>
      </c>
      <c r="B6004">
        <v>136160</v>
      </c>
      <c r="C6004">
        <v>136320</v>
      </c>
      <c r="D6004">
        <v>136125</v>
      </c>
      <c r="E6004">
        <v>136300</v>
      </c>
    </row>
    <row r="6005" spans="1:5" x14ac:dyDescent="0.25">
      <c r="A6005" s="2">
        <v>45551.604166666664</v>
      </c>
      <c r="B6005">
        <v>136165</v>
      </c>
      <c r="C6005">
        <v>136195</v>
      </c>
      <c r="D6005">
        <v>136015</v>
      </c>
      <c r="E6005">
        <v>136160</v>
      </c>
    </row>
    <row r="6006" spans="1:5" x14ac:dyDescent="0.25">
      <c r="A6006" s="2">
        <v>45551.59375</v>
      </c>
      <c r="B6006">
        <v>136160</v>
      </c>
      <c r="C6006">
        <v>136245</v>
      </c>
      <c r="D6006">
        <v>136145</v>
      </c>
      <c r="E6006">
        <v>136160</v>
      </c>
    </row>
    <row r="6007" spans="1:5" x14ac:dyDescent="0.25">
      <c r="A6007" s="2">
        <v>45551.583333333336</v>
      </c>
      <c r="B6007">
        <v>136105</v>
      </c>
      <c r="C6007">
        <v>136205</v>
      </c>
      <c r="D6007">
        <v>136070</v>
      </c>
      <c r="E6007">
        <v>136160</v>
      </c>
    </row>
    <row r="6008" spans="1:5" x14ac:dyDescent="0.25">
      <c r="A6008" s="2">
        <v>45551.572916666664</v>
      </c>
      <c r="B6008">
        <v>136080</v>
      </c>
      <c r="C6008">
        <v>136155</v>
      </c>
      <c r="D6008">
        <v>136035</v>
      </c>
      <c r="E6008">
        <v>136105</v>
      </c>
    </row>
    <row r="6009" spans="1:5" x14ac:dyDescent="0.25">
      <c r="A6009" s="2">
        <v>45551.5625</v>
      </c>
      <c r="B6009">
        <v>136200</v>
      </c>
      <c r="C6009">
        <v>136210</v>
      </c>
      <c r="D6009">
        <v>136070</v>
      </c>
      <c r="E6009">
        <v>136075</v>
      </c>
    </row>
    <row r="6010" spans="1:5" x14ac:dyDescent="0.25">
      <c r="A6010" s="2">
        <v>45551.552083333336</v>
      </c>
      <c r="B6010">
        <v>136140</v>
      </c>
      <c r="C6010">
        <v>136250</v>
      </c>
      <c r="D6010">
        <v>136135</v>
      </c>
      <c r="E6010">
        <v>136200</v>
      </c>
    </row>
    <row r="6011" spans="1:5" x14ac:dyDescent="0.25">
      <c r="A6011" s="2">
        <v>45551.541666666664</v>
      </c>
      <c r="B6011">
        <v>136050</v>
      </c>
      <c r="C6011">
        <v>136225</v>
      </c>
      <c r="D6011">
        <v>136030</v>
      </c>
      <c r="E6011">
        <v>136140</v>
      </c>
    </row>
    <row r="6012" spans="1:5" x14ac:dyDescent="0.25">
      <c r="A6012" s="2">
        <v>45551.53125</v>
      </c>
      <c r="B6012">
        <v>136215</v>
      </c>
      <c r="C6012">
        <v>136285</v>
      </c>
      <c r="D6012">
        <v>136030</v>
      </c>
      <c r="E6012">
        <v>136055</v>
      </c>
    </row>
    <row r="6013" spans="1:5" x14ac:dyDescent="0.25">
      <c r="A6013" s="2">
        <v>45551.520833333336</v>
      </c>
      <c r="B6013">
        <v>136160</v>
      </c>
      <c r="C6013">
        <v>136240</v>
      </c>
      <c r="D6013">
        <v>136115</v>
      </c>
      <c r="E6013">
        <v>136220</v>
      </c>
    </row>
    <row r="6014" spans="1:5" x14ac:dyDescent="0.25">
      <c r="A6014" s="2">
        <v>45551.510416666664</v>
      </c>
      <c r="B6014">
        <v>136320</v>
      </c>
      <c r="C6014">
        <v>136345</v>
      </c>
      <c r="D6014">
        <v>136105</v>
      </c>
      <c r="E6014">
        <v>136160</v>
      </c>
    </row>
    <row r="6015" spans="1:5" x14ac:dyDescent="0.25">
      <c r="A6015" s="2">
        <v>45551.5</v>
      </c>
      <c r="B6015">
        <v>136360</v>
      </c>
      <c r="C6015">
        <v>136420</v>
      </c>
      <c r="D6015">
        <v>136285</v>
      </c>
      <c r="E6015">
        <v>136320</v>
      </c>
    </row>
    <row r="6016" spans="1:5" x14ac:dyDescent="0.25">
      <c r="A6016" s="2">
        <v>45551.489583333336</v>
      </c>
      <c r="B6016">
        <v>136385</v>
      </c>
      <c r="C6016">
        <v>136425</v>
      </c>
      <c r="D6016">
        <v>136300</v>
      </c>
      <c r="E6016">
        <v>136365</v>
      </c>
    </row>
    <row r="6017" spans="1:5" x14ac:dyDescent="0.25">
      <c r="A6017" s="2">
        <v>45551.479166666664</v>
      </c>
      <c r="B6017">
        <v>136430</v>
      </c>
      <c r="C6017">
        <v>136515</v>
      </c>
      <c r="D6017">
        <v>136270</v>
      </c>
      <c r="E6017">
        <v>136385</v>
      </c>
    </row>
    <row r="6018" spans="1:5" x14ac:dyDescent="0.25">
      <c r="A6018" s="2">
        <v>45551.46875</v>
      </c>
      <c r="B6018">
        <v>136515</v>
      </c>
      <c r="C6018">
        <v>136580</v>
      </c>
      <c r="D6018">
        <v>136405</v>
      </c>
      <c r="E6018">
        <v>136435</v>
      </c>
    </row>
    <row r="6019" spans="1:5" x14ac:dyDescent="0.25">
      <c r="A6019" s="2">
        <v>45551.458333333336</v>
      </c>
      <c r="B6019">
        <v>136660</v>
      </c>
      <c r="C6019">
        <v>136755</v>
      </c>
      <c r="D6019">
        <v>136515</v>
      </c>
      <c r="E6019">
        <v>136515</v>
      </c>
    </row>
    <row r="6020" spans="1:5" x14ac:dyDescent="0.25">
      <c r="A6020" s="2">
        <v>45551.447916666664</v>
      </c>
      <c r="B6020">
        <v>136500</v>
      </c>
      <c r="C6020">
        <v>136675</v>
      </c>
      <c r="D6020">
        <v>136420</v>
      </c>
      <c r="E6020">
        <v>136655</v>
      </c>
    </row>
    <row r="6021" spans="1:5" x14ac:dyDescent="0.25">
      <c r="A6021" s="2">
        <v>45551.4375</v>
      </c>
      <c r="B6021">
        <v>136615</v>
      </c>
      <c r="C6021">
        <v>136885</v>
      </c>
      <c r="D6021">
        <v>136480</v>
      </c>
      <c r="E6021">
        <v>136505</v>
      </c>
    </row>
    <row r="6022" spans="1:5" x14ac:dyDescent="0.25">
      <c r="A6022" s="2">
        <v>45551.427083333336</v>
      </c>
      <c r="B6022">
        <v>136415</v>
      </c>
      <c r="C6022">
        <v>136800</v>
      </c>
      <c r="D6022">
        <v>136365</v>
      </c>
      <c r="E6022">
        <v>136610</v>
      </c>
    </row>
    <row r="6023" spans="1:5" x14ac:dyDescent="0.25">
      <c r="A6023" s="2">
        <v>45551.416666666664</v>
      </c>
      <c r="B6023">
        <v>136255</v>
      </c>
      <c r="C6023">
        <v>136550</v>
      </c>
      <c r="D6023">
        <v>136180</v>
      </c>
      <c r="E6023">
        <v>136410</v>
      </c>
    </row>
    <row r="6024" spans="1:5" x14ac:dyDescent="0.25">
      <c r="A6024" s="2">
        <v>45551.40625</v>
      </c>
      <c r="B6024">
        <v>136110</v>
      </c>
      <c r="C6024">
        <v>136265</v>
      </c>
      <c r="D6024">
        <v>135945</v>
      </c>
      <c r="E6024">
        <v>136255</v>
      </c>
    </row>
    <row r="6025" spans="1:5" x14ac:dyDescent="0.25">
      <c r="A6025" s="2">
        <v>45551.395833333336</v>
      </c>
      <c r="B6025">
        <v>136140</v>
      </c>
      <c r="C6025">
        <v>136140</v>
      </c>
      <c r="D6025">
        <v>136045</v>
      </c>
      <c r="E6025">
        <v>136110</v>
      </c>
    </row>
    <row r="6026" spans="1:5" x14ac:dyDescent="0.25">
      <c r="A6026" s="2">
        <v>45551.385416666664</v>
      </c>
      <c r="B6026">
        <v>136170</v>
      </c>
      <c r="C6026">
        <v>136200</v>
      </c>
      <c r="D6026">
        <v>136005</v>
      </c>
      <c r="E6026">
        <v>136140</v>
      </c>
    </row>
    <row r="6027" spans="1:5" x14ac:dyDescent="0.25">
      <c r="A6027" s="2">
        <v>45551.375</v>
      </c>
      <c r="B6027">
        <v>136240</v>
      </c>
      <c r="C6027">
        <v>136315</v>
      </c>
      <c r="D6027">
        <v>135850</v>
      </c>
      <c r="E6027">
        <v>136165</v>
      </c>
    </row>
    <row r="6028" spans="1:5" x14ac:dyDescent="0.25">
      <c r="A6028" s="2">
        <v>45548.760416666664</v>
      </c>
      <c r="B6028">
        <v>136065</v>
      </c>
      <c r="C6028">
        <v>136090</v>
      </c>
      <c r="D6028">
        <v>135950</v>
      </c>
      <c r="E6028">
        <v>136015</v>
      </c>
    </row>
    <row r="6029" spans="1:5" x14ac:dyDescent="0.25">
      <c r="A6029" s="2">
        <v>45548.75</v>
      </c>
      <c r="B6029">
        <v>136110</v>
      </c>
      <c r="C6029">
        <v>136140</v>
      </c>
      <c r="D6029">
        <v>136050</v>
      </c>
      <c r="E6029">
        <v>136065</v>
      </c>
    </row>
    <row r="6030" spans="1:5" x14ac:dyDescent="0.25">
      <c r="A6030" s="2">
        <v>45548.739583333336</v>
      </c>
      <c r="B6030">
        <v>136045</v>
      </c>
      <c r="C6030">
        <v>136155</v>
      </c>
      <c r="D6030">
        <v>136040</v>
      </c>
      <c r="E6030">
        <v>136105</v>
      </c>
    </row>
    <row r="6031" spans="1:5" x14ac:dyDescent="0.25">
      <c r="A6031" s="2">
        <v>45548.729166666664</v>
      </c>
      <c r="B6031">
        <v>136065</v>
      </c>
      <c r="C6031">
        <v>136090</v>
      </c>
      <c r="D6031">
        <v>136005</v>
      </c>
      <c r="E6031">
        <v>136040</v>
      </c>
    </row>
    <row r="6032" spans="1:5" x14ac:dyDescent="0.25">
      <c r="A6032" s="2">
        <v>45548.71875</v>
      </c>
      <c r="B6032">
        <v>136060</v>
      </c>
      <c r="C6032">
        <v>136100</v>
      </c>
      <c r="D6032">
        <v>136010</v>
      </c>
      <c r="E6032">
        <v>136065</v>
      </c>
    </row>
    <row r="6033" spans="1:5" x14ac:dyDescent="0.25">
      <c r="A6033" s="2">
        <v>45548.708333333336</v>
      </c>
      <c r="B6033">
        <v>136125</v>
      </c>
      <c r="C6033">
        <v>136200</v>
      </c>
      <c r="D6033">
        <v>136000</v>
      </c>
      <c r="E6033">
        <v>136065</v>
      </c>
    </row>
    <row r="6034" spans="1:5" x14ac:dyDescent="0.25">
      <c r="A6034" s="2">
        <v>45548.697916666664</v>
      </c>
      <c r="B6034">
        <v>136180</v>
      </c>
      <c r="C6034">
        <v>136230</v>
      </c>
      <c r="D6034">
        <v>136105</v>
      </c>
      <c r="E6034">
        <v>136125</v>
      </c>
    </row>
    <row r="6035" spans="1:5" x14ac:dyDescent="0.25">
      <c r="A6035" s="2">
        <v>45548.6875</v>
      </c>
      <c r="B6035">
        <v>136200</v>
      </c>
      <c r="C6035">
        <v>136240</v>
      </c>
      <c r="D6035">
        <v>136140</v>
      </c>
      <c r="E6035">
        <v>136180</v>
      </c>
    </row>
    <row r="6036" spans="1:5" x14ac:dyDescent="0.25">
      <c r="A6036" s="2">
        <v>45548.677083333336</v>
      </c>
      <c r="B6036">
        <v>136095</v>
      </c>
      <c r="C6036">
        <v>136220</v>
      </c>
      <c r="D6036">
        <v>136090</v>
      </c>
      <c r="E6036">
        <v>136195</v>
      </c>
    </row>
    <row r="6037" spans="1:5" x14ac:dyDescent="0.25">
      <c r="A6037" s="2">
        <v>45548.666666666664</v>
      </c>
      <c r="B6037">
        <v>136060</v>
      </c>
      <c r="C6037">
        <v>136130</v>
      </c>
      <c r="D6037">
        <v>135995</v>
      </c>
      <c r="E6037">
        <v>136090</v>
      </c>
    </row>
    <row r="6038" spans="1:5" x14ac:dyDescent="0.25">
      <c r="A6038" s="2">
        <v>45548.65625</v>
      </c>
      <c r="B6038">
        <v>136085</v>
      </c>
      <c r="C6038">
        <v>136120</v>
      </c>
      <c r="D6038">
        <v>135955</v>
      </c>
      <c r="E6038">
        <v>136060</v>
      </c>
    </row>
    <row r="6039" spans="1:5" x14ac:dyDescent="0.25">
      <c r="A6039" s="2">
        <v>45548.645833333336</v>
      </c>
      <c r="B6039">
        <v>136020</v>
      </c>
      <c r="C6039">
        <v>136135</v>
      </c>
      <c r="D6039">
        <v>135990</v>
      </c>
      <c r="E6039">
        <v>136085</v>
      </c>
    </row>
    <row r="6040" spans="1:5" x14ac:dyDescent="0.25">
      <c r="A6040" s="2">
        <v>45548.635416666664</v>
      </c>
      <c r="B6040">
        <v>135990</v>
      </c>
      <c r="C6040">
        <v>136140</v>
      </c>
      <c r="D6040">
        <v>135960</v>
      </c>
      <c r="E6040">
        <v>136020</v>
      </c>
    </row>
    <row r="6041" spans="1:5" x14ac:dyDescent="0.25">
      <c r="A6041" s="2">
        <v>45548.625</v>
      </c>
      <c r="B6041">
        <v>135975</v>
      </c>
      <c r="C6041">
        <v>135995</v>
      </c>
      <c r="D6041">
        <v>135825</v>
      </c>
      <c r="E6041">
        <v>135990</v>
      </c>
    </row>
    <row r="6042" spans="1:5" x14ac:dyDescent="0.25">
      <c r="A6042" s="2">
        <v>45548.614583333336</v>
      </c>
      <c r="B6042">
        <v>136190</v>
      </c>
      <c r="C6042">
        <v>136195</v>
      </c>
      <c r="D6042">
        <v>135915</v>
      </c>
      <c r="E6042">
        <v>135975</v>
      </c>
    </row>
    <row r="6043" spans="1:5" x14ac:dyDescent="0.25">
      <c r="A6043" s="2">
        <v>45548.604166666664</v>
      </c>
      <c r="B6043">
        <v>136070</v>
      </c>
      <c r="C6043">
        <v>136320</v>
      </c>
      <c r="D6043">
        <v>136050</v>
      </c>
      <c r="E6043">
        <v>136190</v>
      </c>
    </row>
    <row r="6044" spans="1:5" x14ac:dyDescent="0.25">
      <c r="A6044" s="2">
        <v>45548.59375</v>
      </c>
      <c r="B6044">
        <v>136050</v>
      </c>
      <c r="C6044">
        <v>136180</v>
      </c>
      <c r="D6044">
        <v>136005</v>
      </c>
      <c r="E6044">
        <v>136070</v>
      </c>
    </row>
    <row r="6045" spans="1:5" x14ac:dyDescent="0.25">
      <c r="A6045" s="2">
        <v>45548.583333333336</v>
      </c>
      <c r="B6045">
        <v>136220</v>
      </c>
      <c r="C6045">
        <v>136225</v>
      </c>
      <c r="D6045">
        <v>135940</v>
      </c>
      <c r="E6045">
        <v>136050</v>
      </c>
    </row>
    <row r="6046" spans="1:5" x14ac:dyDescent="0.25">
      <c r="A6046" s="2">
        <v>45548.572916666664</v>
      </c>
      <c r="B6046">
        <v>136220</v>
      </c>
      <c r="C6046">
        <v>136275</v>
      </c>
      <c r="D6046">
        <v>136170</v>
      </c>
      <c r="E6046">
        <v>136225</v>
      </c>
    </row>
    <row r="6047" spans="1:5" x14ac:dyDescent="0.25">
      <c r="A6047" s="2">
        <v>45548.5625</v>
      </c>
      <c r="B6047">
        <v>136620</v>
      </c>
      <c r="C6047">
        <v>136630</v>
      </c>
      <c r="D6047">
        <v>136155</v>
      </c>
      <c r="E6047">
        <v>136225</v>
      </c>
    </row>
    <row r="6048" spans="1:5" x14ac:dyDescent="0.25">
      <c r="A6048" s="2">
        <v>45548.552083333336</v>
      </c>
      <c r="B6048">
        <v>136700</v>
      </c>
      <c r="C6048">
        <v>136755</v>
      </c>
      <c r="D6048">
        <v>136615</v>
      </c>
      <c r="E6048">
        <v>136620</v>
      </c>
    </row>
    <row r="6049" spans="1:5" x14ac:dyDescent="0.25">
      <c r="A6049" s="2">
        <v>45548.541666666664</v>
      </c>
      <c r="B6049">
        <v>136850</v>
      </c>
      <c r="C6049">
        <v>136865</v>
      </c>
      <c r="D6049">
        <v>136680</v>
      </c>
      <c r="E6049">
        <v>136700</v>
      </c>
    </row>
    <row r="6050" spans="1:5" x14ac:dyDescent="0.25">
      <c r="A6050" s="2">
        <v>45548.53125</v>
      </c>
      <c r="B6050">
        <v>136790</v>
      </c>
      <c r="C6050">
        <v>136850</v>
      </c>
      <c r="D6050">
        <v>136770</v>
      </c>
      <c r="E6050">
        <v>136845</v>
      </c>
    </row>
    <row r="6051" spans="1:5" x14ac:dyDescent="0.25">
      <c r="A6051" s="2">
        <v>45548.520833333336</v>
      </c>
      <c r="B6051">
        <v>136740</v>
      </c>
      <c r="C6051">
        <v>136870</v>
      </c>
      <c r="D6051">
        <v>136645</v>
      </c>
      <c r="E6051">
        <v>136790</v>
      </c>
    </row>
    <row r="6052" spans="1:5" x14ac:dyDescent="0.25">
      <c r="A6052" s="2">
        <v>45548.510416666664</v>
      </c>
      <c r="B6052">
        <v>136875</v>
      </c>
      <c r="C6052">
        <v>136920</v>
      </c>
      <c r="D6052">
        <v>136715</v>
      </c>
      <c r="E6052">
        <v>136740</v>
      </c>
    </row>
    <row r="6053" spans="1:5" x14ac:dyDescent="0.25">
      <c r="A6053" s="2">
        <v>45548.5</v>
      </c>
      <c r="B6053">
        <v>137025</v>
      </c>
      <c r="C6053">
        <v>137030</v>
      </c>
      <c r="D6053">
        <v>136855</v>
      </c>
      <c r="E6053">
        <v>136880</v>
      </c>
    </row>
    <row r="6054" spans="1:5" x14ac:dyDescent="0.25">
      <c r="A6054" s="2">
        <v>45548.489583333336</v>
      </c>
      <c r="B6054">
        <v>137035</v>
      </c>
      <c r="C6054">
        <v>137085</v>
      </c>
      <c r="D6054">
        <v>136895</v>
      </c>
      <c r="E6054">
        <v>137025</v>
      </c>
    </row>
    <row r="6055" spans="1:5" x14ac:dyDescent="0.25">
      <c r="A6055" s="2">
        <v>45548.479166666664</v>
      </c>
      <c r="B6055">
        <v>136740</v>
      </c>
      <c r="C6055">
        <v>137070</v>
      </c>
      <c r="D6055">
        <v>136735</v>
      </c>
      <c r="E6055">
        <v>137035</v>
      </c>
    </row>
    <row r="6056" spans="1:5" x14ac:dyDescent="0.25">
      <c r="A6056" s="2">
        <v>45548.46875</v>
      </c>
      <c r="B6056">
        <v>136540</v>
      </c>
      <c r="C6056">
        <v>136760</v>
      </c>
      <c r="D6056">
        <v>136535</v>
      </c>
      <c r="E6056">
        <v>136740</v>
      </c>
    </row>
    <row r="6057" spans="1:5" x14ac:dyDescent="0.25">
      <c r="A6057" s="2">
        <v>45548.458333333336</v>
      </c>
      <c r="B6057">
        <v>136870</v>
      </c>
      <c r="C6057">
        <v>136900</v>
      </c>
      <c r="D6057">
        <v>136530</v>
      </c>
      <c r="E6057">
        <v>136535</v>
      </c>
    </row>
    <row r="6058" spans="1:5" x14ac:dyDescent="0.25">
      <c r="A6058" s="2">
        <v>45548.447916666664</v>
      </c>
      <c r="B6058">
        <v>136700</v>
      </c>
      <c r="C6058">
        <v>136995</v>
      </c>
      <c r="D6058">
        <v>136610</v>
      </c>
      <c r="E6058">
        <v>136870</v>
      </c>
    </row>
    <row r="6059" spans="1:5" x14ac:dyDescent="0.25">
      <c r="A6059" s="2">
        <v>45548.4375</v>
      </c>
      <c r="B6059">
        <v>136600</v>
      </c>
      <c r="C6059">
        <v>136780</v>
      </c>
      <c r="D6059">
        <v>136550</v>
      </c>
      <c r="E6059">
        <v>136705</v>
      </c>
    </row>
    <row r="6060" spans="1:5" x14ac:dyDescent="0.25">
      <c r="A6060" s="2">
        <v>45548.427083333336</v>
      </c>
      <c r="B6060">
        <v>135990</v>
      </c>
      <c r="C6060">
        <v>136630</v>
      </c>
      <c r="D6060">
        <v>135990</v>
      </c>
      <c r="E6060">
        <v>136600</v>
      </c>
    </row>
    <row r="6061" spans="1:5" x14ac:dyDescent="0.25">
      <c r="A6061" s="2">
        <v>45548.416666666664</v>
      </c>
      <c r="B6061">
        <v>135705</v>
      </c>
      <c r="C6061">
        <v>136195</v>
      </c>
      <c r="D6061">
        <v>135695</v>
      </c>
      <c r="E6061">
        <v>135995</v>
      </c>
    </row>
    <row r="6062" spans="1:5" x14ac:dyDescent="0.25">
      <c r="A6062" s="2">
        <v>45548.40625</v>
      </c>
      <c r="B6062">
        <v>135435</v>
      </c>
      <c r="C6062">
        <v>135740</v>
      </c>
      <c r="D6062">
        <v>135365</v>
      </c>
      <c r="E6062">
        <v>135705</v>
      </c>
    </row>
    <row r="6063" spans="1:5" x14ac:dyDescent="0.25">
      <c r="A6063" s="2">
        <v>45548.395833333336</v>
      </c>
      <c r="B6063">
        <v>135370</v>
      </c>
      <c r="C6063">
        <v>135450</v>
      </c>
      <c r="D6063">
        <v>135325</v>
      </c>
      <c r="E6063">
        <v>135435</v>
      </c>
    </row>
    <row r="6064" spans="1:5" x14ac:dyDescent="0.25">
      <c r="A6064" s="2">
        <v>45548.385416666664</v>
      </c>
      <c r="B6064">
        <v>135220</v>
      </c>
      <c r="C6064">
        <v>135400</v>
      </c>
      <c r="D6064">
        <v>135095</v>
      </c>
      <c r="E6064">
        <v>135375</v>
      </c>
    </row>
    <row r="6065" spans="1:5" x14ac:dyDescent="0.25">
      <c r="A6065" s="2">
        <v>45548.375</v>
      </c>
      <c r="B6065">
        <v>135250</v>
      </c>
      <c r="C6065">
        <v>135480</v>
      </c>
      <c r="D6065">
        <v>135140</v>
      </c>
      <c r="E6065">
        <v>135220</v>
      </c>
    </row>
    <row r="6066" spans="1:5" x14ac:dyDescent="0.25">
      <c r="A6066" s="2">
        <v>45547.760416666664</v>
      </c>
      <c r="B6066">
        <v>135245</v>
      </c>
      <c r="C6066">
        <v>135325</v>
      </c>
      <c r="D6066">
        <v>135220</v>
      </c>
      <c r="E6066">
        <v>135260</v>
      </c>
    </row>
    <row r="6067" spans="1:5" x14ac:dyDescent="0.25">
      <c r="A6067" s="2">
        <v>45547.75</v>
      </c>
      <c r="B6067">
        <v>135215</v>
      </c>
      <c r="C6067">
        <v>135265</v>
      </c>
      <c r="D6067">
        <v>135200</v>
      </c>
      <c r="E6067">
        <v>135250</v>
      </c>
    </row>
    <row r="6068" spans="1:5" x14ac:dyDescent="0.25">
      <c r="A6068" s="2">
        <v>45547.739583333336</v>
      </c>
      <c r="B6068">
        <v>135215</v>
      </c>
      <c r="C6068">
        <v>135225</v>
      </c>
      <c r="D6068">
        <v>135165</v>
      </c>
      <c r="E6068">
        <v>135215</v>
      </c>
    </row>
    <row r="6069" spans="1:5" x14ac:dyDescent="0.25">
      <c r="A6069" s="2">
        <v>45547.729166666664</v>
      </c>
      <c r="B6069">
        <v>135170</v>
      </c>
      <c r="C6069">
        <v>135245</v>
      </c>
      <c r="D6069">
        <v>135145</v>
      </c>
      <c r="E6069">
        <v>135220</v>
      </c>
    </row>
    <row r="6070" spans="1:5" x14ac:dyDescent="0.25">
      <c r="A6070" s="2">
        <v>45547.71875</v>
      </c>
      <c r="B6070">
        <v>135170</v>
      </c>
      <c r="C6070">
        <v>135215</v>
      </c>
      <c r="D6070">
        <v>135135</v>
      </c>
      <c r="E6070">
        <v>135165</v>
      </c>
    </row>
    <row r="6071" spans="1:5" x14ac:dyDescent="0.25">
      <c r="A6071" s="2">
        <v>45547.708333333336</v>
      </c>
      <c r="B6071">
        <v>135330</v>
      </c>
      <c r="C6071">
        <v>135335</v>
      </c>
      <c r="D6071">
        <v>135155</v>
      </c>
      <c r="E6071">
        <v>135175</v>
      </c>
    </row>
    <row r="6072" spans="1:5" x14ac:dyDescent="0.25">
      <c r="A6072" s="2">
        <v>45547.697916666664</v>
      </c>
      <c r="B6072">
        <v>135400</v>
      </c>
      <c r="C6072">
        <v>135450</v>
      </c>
      <c r="D6072">
        <v>135305</v>
      </c>
      <c r="E6072">
        <v>135335</v>
      </c>
    </row>
    <row r="6073" spans="1:5" x14ac:dyDescent="0.25">
      <c r="A6073" s="2">
        <v>45547.6875</v>
      </c>
      <c r="B6073">
        <v>135445</v>
      </c>
      <c r="C6073">
        <v>135465</v>
      </c>
      <c r="D6073">
        <v>135385</v>
      </c>
      <c r="E6073">
        <v>135395</v>
      </c>
    </row>
    <row r="6074" spans="1:5" x14ac:dyDescent="0.25">
      <c r="A6074" s="2">
        <v>45547.677083333336</v>
      </c>
      <c r="B6074">
        <v>135370</v>
      </c>
      <c r="C6074">
        <v>135450</v>
      </c>
      <c r="D6074">
        <v>135350</v>
      </c>
      <c r="E6074">
        <v>135450</v>
      </c>
    </row>
    <row r="6075" spans="1:5" x14ac:dyDescent="0.25">
      <c r="A6075" s="2">
        <v>45547.666666666664</v>
      </c>
      <c r="B6075">
        <v>135450</v>
      </c>
      <c r="C6075">
        <v>135490</v>
      </c>
      <c r="D6075">
        <v>135355</v>
      </c>
      <c r="E6075">
        <v>135370</v>
      </c>
    </row>
    <row r="6076" spans="1:5" x14ac:dyDescent="0.25">
      <c r="A6076" s="2">
        <v>45547.65625</v>
      </c>
      <c r="B6076">
        <v>135475</v>
      </c>
      <c r="C6076">
        <v>135555</v>
      </c>
      <c r="D6076">
        <v>135280</v>
      </c>
      <c r="E6076">
        <v>135450</v>
      </c>
    </row>
    <row r="6077" spans="1:5" x14ac:dyDescent="0.25">
      <c r="A6077" s="2">
        <v>45547.645833333336</v>
      </c>
      <c r="B6077">
        <v>135530</v>
      </c>
      <c r="C6077">
        <v>135535</v>
      </c>
      <c r="D6077">
        <v>135380</v>
      </c>
      <c r="E6077">
        <v>135480</v>
      </c>
    </row>
    <row r="6078" spans="1:5" x14ac:dyDescent="0.25">
      <c r="A6078" s="2">
        <v>45547.635416666664</v>
      </c>
      <c r="B6078">
        <v>135425</v>
      </c>
      <c r="C6078">
        <v>135560</v>
      </c>
      <c r="D6078">
        <v>135420</v>
      </c>
      <c r="E6078">
        <v>135530</v>
      </c>
    </row>
    <row r="6079" spans="1:5" x14ac:dyDescent="0.25">
      <c r="A6079" s="2">
        <v>45547.625</v>
      </c>
      <c r="B6079">
        <v>135390</v>
      </c>
      <c r="C6079">
        <v>135480</v>
      </c>
      <c r="D6079">
        <v>135335</v>
      </c>
      <c r="E6079">
        <v>135430</v>
      </c>
    </row>
    <row r="6080" spans="1:5" x14ac:dyDescent="0.25">
      <c r="A6080" s="2">
        <v>45547.614583333336</v>
      </c>
      <c r="B6080">
        <v>135175</v>
      </c>
      <c r="C6080">
        <v>135440</v>
      </c>
      <c r="D6080">
        <v>135160</v>
      </c>
      <c r="E6080">
        <v>135395</v>
      </c>
    </row>
    <row r="6081" spans="1:5" x14ac:dyDescent="0.25">
      <c r="A6081" s="2">
        <v>45547.604166666664</v>
      </c>
      <c r="B6081">
        <v>135090</v>
      </c>
      <c r="C6081">
        <v>135240</v>
      </c>
      <c r="D6081">
        <v>135060</v>
      </c>
      <c r="E6081">
        <v>135180</v>
      </c>
    </row>
    <row r="6082" spans="1:5" x14ac:dyDescent="0.25">
      <c r="A6082" s="2">
        <v>45547.59375</v>
      </c>
      <c r="B6082">
        <v>135080</v>
      </c>
      <c r="C6082">
        <v>135155</v>
      </c>
      <c r="D6082">
        <v>135025</v>
      </c>
      <c r="E6082">
        <v>135085</v>
      </c>
    </row>
    <row r="6083" spans="1:5" x14ac:dyDescent="0.25">
      <c r="A6083" s="2">
        <v>45547.583333333336</v>
      </c>
      <c r="B6083">
        <v>135135</v>
      </c>
      <c r="C6083">
        <v>135220</v>
      </c>
      <c r="D6083">
        <v>135070</v>
      </c>
      <c r="E6083">
        <v>135080</v>
      </c>
    </row>
    <row r="6084" spans="1:5" x14ac:dyDescent="0.25">
      <c r="A6084" s="2">
        <v>45547.572916666664</v>
      </c>
      <c r="B6084">
        <v>134935</v>
      </c>
      <c r="C6084">
        <v>135175</v>
      </c>
      <c r="D6084">
        <v>134910</v>
      </c>
      <c r="E6084">
        <v>135135</v>
      </c>
    </row>
    <row r="6085" spans="1:5" x14ac:dyDescent="0.25">
      <c r="A6085" s="2">
        <v>45547.5625</v>
      </c>
      <c r="B6085">
        <v>135010</v>
      </c>
      <c r="C6085">
        <v>135030</v>
      </c>
      <c r="D6085">
        <v>134935</v>
      </c>
      <c r="E6085">
        <v>134935</v>
      </c>
    </row>
    <row r="6086" spans="1:5" x14ac:dyDescent="0.25">
      <c r="A6086" s="2">
        <v>45547.552083333336</v>
      </c>
      <c r="B6086">
        <v>135020</v>
      </c>
      <c r="C6086">
        <v>135135</v>
      </c>
      <c r="D6086">
        <v>134985</v>
      </c>
      <c r="E6086">
        <v>135005</v>
      </c>
    </row>
    <row r="6087" spans="1:5" x14ac:dyDescent="0.25">
      <c r="A6087" s="2">
        <v>45547.541666666664</v>
      </c>
      <c r="B6087">
        <v>134985</v>
      </c>
      <c r="C6087">
        <v>135060</v>
      </c>
      <c r="D6087">
        <v>134905</v>
      </c>
      <c r="E6087">
        <v>135025</v>
      </c>
    </row>
    <row r="6088" spans="1:5" x14ac:dyDescent="0.25">
      <c r="A6088" s="2">
        <v>45547.53125</v>
      </c>
      <c r="B6088">
        <v>135145</v>
      </c>
      <c r="C6088">
        <v>135180</v>
      </c>
      <c r="D6088">
        <v>134975</v>
      </c>
      <c r="E6088">
        <v>134990</v>
      </c>
    </row>
    <row r="6089" spans="1:5" x14ac:dyDescent="0.25">
      <c r="A6089" s="2">
        <v>45547.520833333336</v>
      </c>
      <c r="B6089">
        <v>135175</v>
      </c>
      <c r="C6089">
        <v>135185</v>
      </c>
      <c r="D6089">
        <v>135070</v>
      </c>
      <c r="E6089">
        <v>135150</v>
      </c>
    </row>
    <row r="6090" spans="1:5" x14ac:dyDescent="0.25">
      <c r="A6090" s="2">
        <v>45547.510416666664</v>
      </c>
      <c r="B6090">
        <v>135095</v>
      </c>
      <c r="C6090">
        <v>135185</v>
      </c>
      <c r="D6090">
        <v>135030</v>
      </c>
      <c r="E6090">
        <v>135170</v>
      </c>
    </row>
    <row r="6091" spans="1:5" x14ac:dyDescent="0.25">
      <c r="A6091" s="2">
        <v>45547.5</v>
      </c>
      <c r="B6091">
        <v>134800</v>
      </c>
      <c r="C6091">
        <v>135105</v>
      </c>
      <c r="D6091">
        <v>134750</v>
      </c>
      <c r="E6091">
        <v>135095</v>
      </c>
    </row>
    <row r="6092" spans="1:5" x14ac:dyDescent="0.25">
      <c r="A6092" s="2">
        <v>45547.489583333336</v>
      </c>
      <c r="B6092">
        <v>134775</v>
      </c>
      <c r="C6092">
        <v>134950</v>
      </c>
      <c r="D6092">
        <v>134760</v>
      </c>
      <c r="E6092">
        <v>134800</v>
      </c>
    </row>
    <row r="6093" spans="1:5" x14ac:dyDescent="0.25">
      <c r="A6093" s="2">
        <v>45547.479166666664</v>
      </c>
      <c r="B6093">
        <v>134910</v>
      </c>
      <c r="C6093">
        <v>134925</v>
      </c>
      <c r="D6093">
        <v>134725</v>
      </c>
      <c r="E6093">
        <v>134775</v>
      </c>
    </row>
    <row r="6094" spans="1:5" x14ac:dyDescent="0.25">
      <c r="A6094" s="2">
        <v>45547.46875</v>
      </c>
      <c r="B6094">
        <v>135260</v>
      </c>
      <c r="C6094">
        <v>135270</v>
      </c>
      <c r="D6094">
        <v>134905</v>
      </c>
      <c r="E6094">
        <v>134915</v>
      </c>
    </row>
    <row r="6095" spans="1:5" x14ac:dyDescent="0.25">
      <c r="A6095" s="2">
        <v>45547.458333333336</v>
      </c>
      <c r="B6095">
        <v>135165</v>
      </c>
      <c r="C6095">
        <v>135325</v>
      </c>
      <c r="D6095">
        <v>135035</v>
      </c>
      <c r="E6095">
        <v>135260</v>
      </c>
    </row>
    <row r="6096" spans="1:5" x14ac:dyDescent="0.25">
      <c r="A6096" s="2">
        <v>45547.447916666664</v>
      </c>
      <c r="B6096">
        <v>135390</v>
      </c>
      <c r="C6096">
        <v>135430</v>
      </c>
      <c r="D6096">
        <v>135115</v>
      </c>
      <c r="E6096">
        <v>135165</v>
      </c>
    </row>
    <row r="6097" spans="1:5" x14ac:dyDescent="0.25">
      <c r="A6097" s="2">
        <v>45547.4375</v>
      </c>
      <c r="B6097">
        <v>135250</v>
      </c>
      <c r="C6097">
        <v>135665</v>
      </c>
      <c r="D6097">
        <v>135195</v>
      </c>
      <c r="E6097">
        <v>135390</v>
      </c>
    </row>
    <row r="6098" spans="1:5" x14ac:dyDescent="0.25">
      <c r="A6098" s="2">
        <v>45547.427083333336</v>
      </c>
      <c r="B6098">
        <v>135505</v>
      </c>
      <c r="C6098">
        <v>135515</v>
      </c>
      <c r="D6098">
        <v>135180</v>
      </c>
      <c r="E6098">
        <v>135250</v>
      </c>
    </row>
    <row r="6099" spans="1:5" x14ac:dyDescent="0.25">
      <c r="A6099" s="2">
        <v>45547.416666666664</v>
      </c>
      <c r="B6099">
        <v>135595</v>
      </c>
      <c r="C6099">
        <v>135610</v>
      </c>
      <c r="D6099">
        <v>135370</v>
      </c>
      <c r="E6099">
        <v>135510</v>
      </c>
    </row>
    <row r="6100" spans="1:5" x14ac:dyDescent="0.25">
      <c r="A6100" s="2">
        <v>45547.40625</v>
      </c>
      <c r="B6100">
        <v>135640</v>
      </c>
      <c r="C6100">
        <v>135680</v>
      </c>
      <c r="D6100">
        <v>135555</v>
      </c>
      <c r="E6100">
        <v>135595</v>
      </c>
    </row>
    <row r="6101" spans="1:5" x14ac:dyDescent="0.25">
      <c r="A6101" s="2">
        <v>45547.395833333336</v>
      </c>
      <c r="B6101">
        <v>135770</v>
      </c>
      <c r="C6101">
        <v>135970</v>
      </c>
      <c r="D6101">
        <v>135610</v>
      </c>
      <c r="E6101">
        <v>135635</v>
      </c>
    </row>
    <row r="6102" spans="1:5" x14ac:dyDescent="0.25">
      <c r="A6102" s="2">
        <v>45547.385416666664</v>
      </c>
      <c r="B6102">
        <v>136005</v>
      </c>
      <c r="C6102">
        <v>136040</v>
      </c>
      <c r="D6102">
        <v>135730</v>
      </c>
      <c r="E6102">
        <v>135775</v>
      </c>
    </row>
    <row r="6103" spans="1:5" x14ac:dyDescent="0.25">
      <c r="A6103" s="2">
        <v>45547.375</v>
      </c>
      <c r="B6103">
        <v>136285</v>
      </c>
      <c r="C6103">
        <v>136295</v>
      </c>
      <c r="D6103">
        <v>135805</v>
      </c>
      <c r="E6103">
        <v>136010</v>
      </c>
    </row>
    <row r="6104" spans="1:5" x14ac:dyDescent="0.25">
      <c r="A6104" s="2">
        <v>45546.760416666664</v>
      </c>
      <c r="B6104">
        <v>135855</v>
      </c>
      <c r="C6104">
        <v>135885</v>
      </c>
      <c r="D6104">
        <v>135695</v>
      </c>
      <c r="E6104">
        <v>135780</v>
      </c>
    </row>
    <row r="6105" spans="1:5" x14ac:dyDescent="0.25">
      <c r="A6105" s="2">
        <v>45546.75</v>
      </c>
      <c r="B6105">
        <v>135915</v>
      </c>
      <c r="C6105">
        <v>135915</v>
      </c>
      <c r="D6105">
        <v>135845</v>
      </c>
      <c r="E6105">
        <v>135860</v>
      </c>
    </row>
    <row r="6106" spans="1:5" x14ac:dyDescent="0.25">
      <c r="A6106" s="2">
        <v>45546.739583333336</v>
      </c>
      <c r="B6106">
        <v>135930</v>
      </c>
      <c r="C6106">
        <v>135950</v>
      </c>
      <c r="D6106">
        <v>135835</v>
      </c>
      <c r="E6106">
        <v>135910</v>
      </c>
    </row>
    <row r="6107" spans="1:5" x14ac:dyDescent="0.25">
      <c r="A6107" s="2">
        <v>45546.729166666664</v>
      </c>
      <c r="B6107">
        <v>136020</v>
      </c>
      <c r="C6107">
        <v>136050</v>
      </c>
      <c r="D6107">
        <v>135860</v>
      </c>
      <c r="E6107">
        <v>135930</v>
      </c>
    </row>
    <row r="6108" spans="1:5" x14ac:dyDescent="0.25">
      <c r="A6108" s="2">
        <v>45546.71875</v>
      </c>
      <c r="B6108">
        <v>136060</v>
      </c>
      <c r="C6108">
        <v>136140</v>
      </c>
      <c r="D6108">
        <v>135990</v>
      </c>
      <c r="E6108">
        <v>136020</v>
      </c>
    </row>
    <row r="6109" spans="1:5" x14ac:dyDescent="0.25">
      <c r="A6109" s="2">
        <v>45546.708333333336</v>
      </c>
      <c r="B6109">
        <v>135920</v>
      </c>
      <c r="C6109">
        <v>136100</v>
      </c>
      <c r="D6109">
        <v>135910</v>
      </c>
      <c r="E6109">
        <v>136065</v>
      </c>
    </row>
    <row r="6110" spans="1:5" x14ac:dyDescent="0.25">
      <c r="A6110" s="2">
        <v>45546.697916666664</v>
      </c>
      <c r="B6110">
        <v>135830</v>
      </c>
      <c r="C6110">
        <v>135995</v>
      </c>
      <c r="D6110">
        <v>135815</v>
      </c>
      <c r="E6110">
        <v>135920</v>
      </c>
    </row>
    <row r="6111" spans="1:5" x14ac:dyDescent="0.25">
      <c r="A6111" s="2">
        <v>45546.6875</v>
      </c>
      <c r="B6111">
        <v>135940</v>
      </c>
      <c r="C6111">
        <v>135940</v>
      </c>
      <c r="D6111">
        <v>135805</v>
      </c>
      <c r="E6111">
        <v>135830</v>
      </c>
    </row>
    <row r="6112" spans="1:5" x14ac:dyDescent="0.25">
      <c r="A6112" s="2">
        <v>45546.677083333336</v>
      </c>
      <c r="B6112">
        <v>135820</v>
      </c>
      <c r="C6112">
        <v>135945</v>
      </c>
      <c r="D6112">
        <v>135810</v>
      </c>
      <c r="E6112">
        <v>135935</v>
      </c>
    </row>
    <row r="6113" spans="1:5" x14ac:dyDescent="0.25">
      <c r="A6113" s="2">
        <v>45546.666666666664</v>
      </c>
      <c r="B6113">
        <v>135860</v>
      </c>
      <c r="C6113">
        <v>135930</v>
      </c>
      <c r="D6113">
        <v>135790</v>
      </c>
      <c r="E6113">
        <v>135820</v>
      </c>
    </row>
    <row r="6114" spans="1:5" x14ac:dyDescent="0.25">
      <c r="A6114" s="2">
        <v>45546.65625</v>
      </c>
      <c r="B6114">
        <v>136000</v>
      </c>
      <c r="C6114">
        <v>136020</v>
      </c>
      <c r="D6114">
        <v>135835</v>
      </c>
      <c r="E6114">
        <v>135865</v>
      </c>
    </row>
    <row r="6115" spans="1:5" x14ac:dyDescent="0.25">
      <c r="A6115" s="2">
        <v>45546.645833333336</v>
      </c>
      <c r="B6115">
        <v>135945</v>
      </c>
      <c r="C6115">
        <v>136115</v>
      </c>
      <c r="D6115">
        <v>135870</v>
      </c>
      <c r="E6115">
        <v>136000</v>
      </c>
    </row>
    <row r="6116" spans="1:5" x14ac:dyDescent="0.25">
      <c r="A6116" s="2">
        <v>45546.635416666664</v>
      </c>
      <c r="B6116">
        <v>135975</v>
      </c>
      <c r="C6116">
        <v>136030</v>
      </c>
      <c r="D6116">
        <v>135850</v>
      </c>
      <c r="E6116">
        <v>135945</v>
      </c>
    </row>
    <row r="6117" spans="1:5" x14ac:dyDescent="0.25">
      <c r="A6117" s="2">
        <v>45546.625</v>
      </c>
      <c r="B6117">
        <v>136110</v>
      </c>
      <c r="C6117">
        <v>136135</v>
      </c>
      <c r="D6117">
        <v>135955</v>
      </c>
      <c r="E6117">
        <v>135975</v>
      </c>
    </row>
    <row r="6118" spans="1:5" x14ac:dyDescent="0.25">
      <c r="A6118" s="2">
        <v>45546.614583333336</v>
      </c>
      <c r="B6118">
        <v>136160</v>
      </c>
      <c r="C6118">
        <v>136250</v>
      </c>
      <c r="D6118">
        <v>136090</v>
      </c>
      <c r="E6118">
        <v>136115</v>
      </c>
    </row>
    <row r="6119" spans="1:5" x14ac:dyDescent="0.25">
      <c r="A6119" s="2">
        <v>45546.604166666664</v>
      </c>
      <c r="B6119">
        <v>135995</v>
      </c>
      <c r="C6119">
        <v>136190</v>
      </c>
      <c r="D6119">
        <v>135965</v>
      </c>
      <c r="E6119">
        <v>136155</v>
      </c>
    </row>
    <row r="6120" spans="1:5" x14ac:dyDescent="0.25">
      <c r="A6120" s="2">
        <v>45546.59375</v>
      </c>
      <c r="B6120">
        <v>136015</v>
      </c>
      <c r="C6120">
        <v>136020</v>
      </c>
      <c r="D6120">
        <v>135885</v>
      </c>
      <c r="E6120">
        <v>135995</v>
      </c>
    </row>
    <row r="6121" spans="1:5" x14ac:dyDescent="0.25">
      <c r="A6121" s="2">
        <v>45546.583333333336</v>
      </c>
      <c r="B6121">
        <v>135930</v>
      </c>
      <c r="C6121">
        <v>136055</v>
      </c>
      <c r="D6121">
        <v>135930</v>
      </c>
      <c r="E6121">
        <v>136015</v>
      </c>
    </row>
    <row r="6122" spans="1:5" x14ac:dyDescent="0.25">
      <c r="A6122" s="2">
        <v>45546.572916666664</v>
      </c>
      <c r="B6122">
        <v>136020</v>
      </c>
      <c r="C6122">
        <v>136025</v>
      </c>
      <c r="D6122">
        <v>135860</v>
      </c>
      <c r="E6122">
        <v>135930</v>
      </c>
    </row>
    <row r="6123" spans="1:5" x14ac:dyDescent="0.25">
      <c r="A6123" s="2">
        <v>45546.5625</v>
      </c>
      <c r="B6123">
        <v>135830</v>
      </c>
      <c r="C6123">
        <v>136080</v>
      </c>
      <c r="D6123">
        <v>135815</v>
      </c>
      <c r="E6123">
        <v>136015</v>
      </c>
    </row>
    <row r="6124" spans="1:5" x14ac:dyDescent="0.25">
      <c r="A6124" s="2">
        <v>45546.552083333336</v>
      </c>
      <c r="B6124">
        <v>135805</v>
      </c>
      <c r="C6124">
        <v>135890</v>
      </c>
      <c r="D6124">
        <v>135755</v>
      </c>
      <c r="E6124">
        <v>135825</v>
      </c>
    </row>
    <row r="6125" spans="1:5" x14ac:dyDescent="0.25">
      <c r="A6125" s="2">
        <v>45546.541666666664</v>
      </c>
      <c r="B6125">
        <v>135690</v>
      </c>
      <c r="C6125">
        <v>135870</v>
      </c>
      <c r="D6125">
        <v>135645</v>
      </c>
      <c r="E6125">
        <v>135810</v>
      </c>
    </row>
    <row r="6126" spans="1:5" x14ac:dyDescent="0.25">
      <c r="A6126" s="2">
        <v>45546.53125</v>
      </c>
      <c r="B6126">
        <v>135565</v>
      </c>
      <c r="C6126">
        <v>135725</v>
      </c>
      <c r="D6126">
        <v>135515</v>
      </c>
      <c r="E6126">
        <v>135690</v>
      </c>
    </row>
    <row r="6127" spans="1:5" x14ac:dyDescent="0.25">
      <c r="A6127" s="2">
        <v>45546.520833333336</v>
      </c>
      <c r="B6127">
        <v>135340</v>
      </c>
      <c r="C6127">
        <v>135570</v>
      </c>
      <c r="D6127">
        <v>135275</v>
      </c>
      <c r="E6127">
        <v>135560</v>
      </c>
    </row>
    <row r="6128" spans="1:5" x14ac:dyDescent="0.25">
      <c r="A6128" s="2">
        <v>45546.510416666664</v>
      </c>
      <c r="B6128">
        <v>135415</v>
      </c>
      <c r="C6128">
        <v>135455</v>
      </c>
      <c r="D6128">
        <v>135305</v>
      </c>
      <c r="E6128">
        <v>135340</v>
      </c>
    </row>
    <row r="6129" spans="1:5" x14ac:dyDescent="0.25">
      <c r="A6129" s="2">
        <v>45546.5</v>
      </c>
      <c r="B6129">
        <v>135235</v>
      </c>
      <c r="C6129">
        <v>135445</v>
      </c>
      <c r="D6129">
        <v>135165</v>
      </c>
      <c r="E6129">
        <v>135415</v>
      </c>
    </row>
    <row r="6130" spans="1:5" x14ac:dyDescent="0.25">
      <c r="A6130" s="2">
        <v>45546.489583333336</v>
      </c>
      <c r="B6130">
        <v>135165</v>
      </c>
      <c r="C6130">
        <v>135245</v>
      </c>
      <c r="D6130">
        <v>135045</v>
      </c>
      <c r="E6130">
        <v>135230</v>
      </c>
    </row>
    <row r="6131" spans="1:5" x14ac:dyDescent="0.25">
      <c r="A6131" s="2">
        <v>45546.479166666664</v>
      </c>
      <c r="B6131">
        <v>135505</v>
      </c>
      <c r="C6131">
        <v>135510</v>
      </c>
      <c r="D6131">
        <v>135015</v>
      </c>
      <c r="E6131">
        <v>135160</v>
      </c>
    </row>
    <row r="6132" spans="1:5" x14ac:dyDescent="0.25">
      <c r="A6132" s="2">
        <v>45546.46875</v>
      </c>
      <c r="B6132">
        <v>135695</v>
      </c>
      <c r="C6132">
        <v>135695</v>
      </c>
      <c r="D6132">
        <v>135490</v>
      </c>
      <c r="E6132">
        <v>135505</v>
      </c>
    </row>
    <row r="6133" spans="1:5" x14ac:dyDescent="0.25">
      <c r="A6133" s="2">
        <v>45546.458333333336</v>
      </c>
      <c r="B6133">
        <v>135595</v>
      </c>
      <c r="C6133">
        <v>135940</v>
      </c>
      <c r="D6133">
        <v>135500</v>
      </c>
      <c r="E6133">
        <v>135690</v>
      </c>
    </row>
    <row r="6134" spans="1:5" x14ac:dyDescent="0.25">
      <c r="A6134" s="2">
        <v>45546.447916666664</v>
      </c>
      <c r="B6134">
        <v>135830</v>
      </c>
      <c r="C6134">
        <v>135840</v>
      </c>
      <c r="D6134">
        <v>135515</v>
      </c>
      <c r="E6134">
        <v>135590</v>
      </c>
    </row>
    <row r="6135" spans="1:5" x14ac:dyDescent="0.25">
      <c r="A6135" s="2">
        <v>45546.4375</v>
      </c>
      <c r="B6135">
        <v>135745</v>
      </c>
      <c r="C6135">
        <v>135860</v>
      </c>
      <c r="D6135">
        <v>135435</v>
      </c>
      <c r="E6135">
        <v>135830</v>
      </c>
    </row>
    <row r="6136" spans="1:5" x14ac:dyDescent="0.25">
      <c r="A6136" s="2">
        <v>45546.427083333336</v>
      </c>
      <c r="B6136">
        <v>136235</v>
      </c>
      <c r="C6136">
        <v>136240</v>
      </c>
      <c r="D6136">
        <v>135665</v>
      </c>
      <c r="E6136">
        <v>135750</v>
      </c>
    </row>
    <row r="6137" spans="1:5" x14ac:dyDescent="0.25">
      <c r="A6137" s="2">
        <v>45546.416666666664</v>
      </c>
      <c r="B6137">
        <v>135905</v>
      </c>
      <c r="C6137">
        <v>136310</v>
      </c>
      <c r="D6137">
        <v>135895</v>
      </c>
      <c r="E6137">
        <v>136230</v>
      </c>
    </row>
    <row r="6138" spans="1:5" x14ac:dyDescent="0.25">
      <c r="A6138" s="2">
        <v>45546.40625</v>
      </c>
      <c r="B6138">
        <v>135895</v>
      </c>
      <c r="C6138">
        <v>135920</v>
      </c>
      <c r="D6138">
        <v>135715</v>
      </c>
      <c r="E6138">
        <v>135905</v>
      </c>
    </row>
    <row r="6139" spans="1:5" x14ac:dyDescent="0.25">
      <c r="A6139" s="2">
        <v>45546.395833333336</v>
      </c>
      <c r="B6139">
        <v>136180</v>
      </c>
      <c r="C6139">
        <v>136180</v>
      </c>
      <c r="D6139">
        <v>135805</v>
      </c>
      <c r="E6139">
        <v>135895</v>
      </c>
    </row>
    <row r="6140" spans="1:5" x14ac:dyDescent="0.25">
      <c r="A6140" s="2">
        <v>45546.385416666664</v>
      </c>
      <c r="B6140">
        <v>136145</v>
      </c>
      <c r="C6140">
        <v>136240</v>
      </c>
      <c r="D6140">
        <v>136070</v>
      </c>
      <c r="E6140">
        <v>136175</v>
      </c>
    </row>
    <row r="6141" spans="1:5" x14ac:dyDescent="0.25">
      <c r="A6141" s="2">
        <v>45546.375</v>
      </c>
      <c r="B6141">
        <v>135900</v>
      </c>
      <c r="C6141">
        <v>136170</v>
      </c>
      <c r="D6141">
        <v>135860</v>
      </c>
      <c r="E6141">
        <v>136145</v>
      </c>
    </row>
    <row r="6142" spans="1:5" x14ac:dyDescent="0.25">
      <c r="A6142" s="2">
        <v>45545.760416666664</v>
      </c>
      <c r="B6142">
        <v>135615</v>
      </c>
      <c r="C6142">
        <v>135665</v>
      </c>
      <c r="D6142">
        <v>135580</v>
      </c>
      <c r="E6142">
        <v>135620</v>
      </c>
    </row>
    <row r="6143" spans="1:5" x14ac:dyDescent="0.25">
      <c r="A6143" s="2">
        <v>45545.75</v>
      </c>
      <c r="B6143">
        <v>135630</v>
      </c>
      <c r="C6143">
        <v>135725</v>
      </c>
      <c r="D6143">
        <v>135575</v>
      </c>
      <c r="E6143">
        <v>135610</v>
      </c>
    </row>
    <row r="6144" spans="1:5" x14ac:dyDescent="0.25">
      <c r="A6144" s="2">
        <v>45545.739583333336</v>
      </c>
      <c r="B6144">
        <v>135520</v>
      </c>
      <c r="C6144">
        <v>135640</v>
      </c>
      <c r="D6144">
        <v>135470</v>
      </c>
      <c r="E6144">
        <v>135635</v>
      </c>
    </row>
    <row r="6145" spans="1:5" x14ac:dyDescent="0.25">
      <c r="A6145" s="2">
        <v>45545.729166666664</v>
      </c>
      <c r="B6145">
        <v>135485</v>
      </c>
      <c r="C6145">
        <v>135595</v>
      </c>
      <c r="D6145">
        <v>135430</v>
      </c>
      <c r="E6145">
        <v>135520</v>
      </c>
    </row>
    <row r="6146" spans="1:5" x14ac:dyDescent="0.25">
      <c r="A6146" s="2">
        <v>45545.71875</v>
      </c>
      <c r="B6146">
        <v>135605</v>
      </c>
      <c r="C6146">
        <v>135620</v>
      </c>
      <c r="D6146">
        <v>135470</v>
      </c>
      <c r="E6146">
        <v>135480</v>
      </c>
    </row>
    <row r="6147" spans="1:5" x14ac:dyDescent="0.25">
      <c r="A6147" s="2">
        <v>45545.708333333336</v>
      </c>
      <c r="B6147">
        <v>135700</v>
      </c>
      <c r="C6147">
        <v>135705</v>
      </c>
      <c r="D6147">
        <v>135550</v>
      </c>
      <c r="E6147">
        <v>135605</v>
      </c>
    </row>
    <row r="6148" spans="1:5" x14ac:dyDescent="0.25">
      <c r="A6148" s="2">
        <v>45545.697916666664</v>
      </c>
      <c r="B6148">
        <v>135775</v>
      </c>
      <c r="C6148">
        <v>135790</v>
      </c>
      <c r="D6148">
        <v>135645</v>
      </c>
      <c r="E6148">
        <v>135700</v>
      </c>
    </row>
    <row r="6149" spans="1:5" x14ac:dyDescent="0.25">
      <c r="A6149" s="2">
        <v>45545.6875</v>
      </c>
      <c r="B6149">
        <v>135580</v>
      </c>
      <c r="C6149">
        <v>135795</v>
      </c>
      <c r="D6149">
        <v>135485</v>
      </c>
      <c r="E6149">
        <v>135775</v>
      </c>
    </row>
    <row r="6150" spans="1:5" x14ac:dyDescent="0.25">
      <c r="A6150" s="2">
        <v>45545.677083333336</v>
      </c>
      <c r="B6150">
        <v>135620</v>
      </c>
      <c r="C6150">
        <v>135670</v>
      </c>
      <c r="D6150">
        <v>135560</v>
      </c>
      <c r="E6150">
        <v>135580</v>
      </c>
    </row>
    <row r="6151" spans="1:5" x14ac:dyDescent="0.25">
      <c r="A6151" s="2">
        <v>45545.666666666664</v>
      </c>
      <c r="B6151">
        <v>135605</v>
      </c>
      <c r="C6151">
        <v>135675</v>
      </c>
      <c r="D6151">
        <v>135555</v>
      </c>
      <c r="E6151">
        <v>135620</v>
      </c>
    </row>
    <row r="6152" spans="1:5" x14ac:dyDescent="0.25">
      <c r="A6152" s="2">
        <v>45545.65625</v>
      </c>
      <c r="B6152">
        <v>135615</v>
      </c>
      <c r="C6152">
        <v>135640</v>
      </c>
      <c r="D6152">
        <v>135455</v>
      </c>
      <c r="E6152">
        <v>135605</v>
      </c>
    </row>
    <row r="6153" spans="1:5" x14ac:dyDescent="0.25">
      <c r="A6153" s="2">
        <v>45545.645833333336</v>
      </c>
      <c r="B6153">
        <v>135565</v>
      </c>
      <c r="C6153">
        <v>135620</v>
      </c>
      <c r="D6153">
        <v>135495</v>
      </c>
      <c r="E6153">
        <v>135615</v>
      </c>
    </row>
    <row r="6154" spans="1:5" x14ac:dyDescent="0.25">
      <c r="A6154" s="2">
        <v>45545.635416666664</v>
      </c>
      <c r="B6154">
        <v>135385</v>
      </c>
      <c r="C6154">
        <v>135595</v>
      </c>
      <c r="D6154">
        <v>135360</v>
      </c>
      <c r="E6154">
        <v>135560</v>
      </c>
    </row>
    <row r="6155" spans="1:5" x14ac:dyDescent="0.25">
      <c r="A6155" s="2">
        <v>45545.625</v>
      </c>
      <c r="B6155">
        <v>135225</v>
      </c>
      <c r="C6155">
        <v>135420</v>
      </c>
      <c r="D6155">
        <v>135225</v>
      </c>
      <c r="E6155">
        <v>135385</v>
      </c>
    </row>
    <row r="6156" spans="1:5" x14ac:dyDescent="0.25">
      <c r="A6156" s="2">
        <v>45545.614583333336</v>
      </c>
      <c r="B6156">
        <v>135170</v>
      </c>
      <c r="C6156">
        <v>135235</v>
      </c>
      <c r="D6156">
        <v>135050</v>
      </c>
      <c r="E6156">
        <v>135230</v>
      </c>
    </row>
    <row r="6157" spans="1:5" x14ac:dyDescent="0.25">
      <c r="A6157" s="2">
        <v>45545.604166666664</v>
      </c>
      <c r="B6157">
        <v>135280</v>
      </c>
      <c r="C6157">
        <v>135310</v>
      </c>
      <c r="D6157">
        <v>135100</v>
      </c>
      <c r="E6157">
        <v>135170</v>
      </c>
    </row>
    <row r="6158" spans="1:5" x14ac:dyDescent="0.25">
      <c r="A6158" s="2">
        <v>45545.59375</v>
      </c>
      <c r="B6158">
        <v>135300</v>
      </c>
      <c r="C6158">
        <v>135395</v>
      </c>
      <c r="D6158">
        <v>135250</v>
      </c>
      <c r="E6158">
        <v>135280</v>
      </c>
    </row>
    <row r="6159" spans="1:5" x14ac:dyDescent="0.25">
      <c r="A6159" s="2">
        <v>45545.583333333336</v>
      </c>
      <c r="B6159">
        <v>135335</v>
      </c>
      <c r="C6159">
        <v>135345</v>
      </c>
      <c r="D6159">
        <v>135205</v>
      </c>
      <c r="E6159">
        <v>135300</v>
      </c>
    </row>
    <row r="6160" spans="1:5" x14ac:dyDescent="0.25">
      <c r="A6160" s="2">
        <v>45545.572916666664</v>
      </c>
      <c r="B6160">
        <v>135315</v>
      </c>
      <c r="C6160">
        <v>135435</v>
      </c>
      <c r="D6160">
        <v>135310</v>
      </c>
      <c r="E6160">
        <v>135335</v>
      </c>
    </row>
    <row r="6161" spans="1:5" x14ac:dyDescent="0.25">
      <c r="A6161" s="2">
        <v>45545.5625</v>
      </c>
      <c r="B6161">
        <v>135275</v>
      </c>
      <c r="C6161">
        <v>135350</v>
      </c>
      <c r="D6161">
        <v>135260</v>
      </c>
      <c r="E6161">
        <v>135320</v>
      </c>
    </row>
    <row r="6162" spans="1:5" x14ac:dyDescent="0.25">
      <c r="A6162" s="2">
        <v>45545.552083333336</v>
      </c>
      <c r="B6162">
        <v>135215</v>
      </c>
      <c r="C6162">
        <v>135365</v>
      </c>
      <c r="D6162">
        <v>135205</v>
      </c>
      <c r="E6162">
        <v>135275</v>
      </c>
    </row>
    <row r="6163" spans="1:5" x14ac:dyDescent="0.25">
      <c r="A6163" s="2">
        <v>45545.541666666664</v>
      </c>
      <c r="B6163">
        <v>135240</v>
      </c>
      <c r="C6163">
        <v>135285</v>
      </c>
      <c r="D6163">
        <v>135175</v>
      </c>
      <c r="E6163">
        <v>135210</v>
      </c>
    </row>
    <row r="6164" spans="1:5" x14ac:dyDescent="0.25">
      <c r="A6164" s="2">
        <v>45545.53125</v>
      </c>
      <c r="B6164">
        <v>135435</v>
      </c>
      <c r="C6164">
        <v>135455</v>
      </c>
      <c r="D6164">
        <v>135225</v>
      </c>
      <c r="E6164">
        <v>135240</v>
      </c>
    </row>
    <row r="6165" spans="1:5" x14ac:dyDescent="0.25">
      <c r="A6165" s="2">
        <v>45545.520833333336</v>
      </c>
      <c r="B6165">
        <v>135435</v>
      </c>
      <c r="C6165">
        <v>135510</v>
      </c>
      <c r="D6165">
        <v>135390</v>
      </c>
      <c r="E6165">
        <v>135440</v>
      </c>
    </row>
    <row r="6166" spans="1:5" x14ac:dyDescent="0.25">
      <c r="A6166" s="2">
        <v>45545.510416666664</v>
      </c>
      <c r="B6166">
        <v>135255</v>
      </c>
      <c r="C6166">
        <v>135450</v>
      </c>
      <c r="D6166">
        <v>135225</v>
      </c>
      <c r="E6166">
        <v>135435</v>
      </c>
    </row>
    <row r="6167" spans="1:5" x14ac:dyDescent="0.25">
      <c r="A6167" s="2">
        <v>45545.5</v>
      </c>
      <c r="B6167">
        <v>135230</v>
      </c>
      <c r="C6167">
        <v>135280</v>
      </c>
      <c r="D6167">
        <v>135165</v>
      </c>
      <c r="E6167">
        <v>135250</v>
      </c>
    </row>
    <row r="6168" spans="1:5" x14ac:dyDescent="0.25">
      <c r="A6168" s="2">
        <v>45545.489583333336</v>
      </c>
      <c r="B6168">
        <v>135185</v>
      </c>
      <c r="C6168">
        <v>135340</v>
      </c>
      <c r="D6168">
        <v>135155</v>
      </c>
      <c r="E6168">
        <v>135230</v>
      </c>
    </row>
    <row r="6169" spans="1:5" x14ac:dyDescent="0.25">
      <c r="A6169" s="2">
        <v>45545.479166666664</v>
      </c>
      <c r="B6169">
        <v>135115</v>
      </c>
      <c r="C6169">
        <v>135245</v>
      </c>
      <c r="D6169">
        <v>135035</v>
      </c>
      <c r="E6169">
        <v>135190</v>
      </c>
    </row>
    <row r="6170" spans="1:5" x14ac:dyDescent="0.25">
      <c r="A6170" s="2">
        <v>45545.46875</v>
      </c>
      <c r="B6170">
        <v>135205</v>
      </c>
      <c r="C6170">
        <v>135270</v>
      </c>
      <c r="D6170">
        <v>135090</v>
      </c>
      <c r="E6170">
        <v>135115</v>
      </c>
    </row>
    <row r="6171" spans="1:5" x14ac:dyDescent="0.25">
      <c r="A6171" s="2">
        <v>45545.458333333336</v>
      </c>
      <c r="B6171">
        <v>135270</v>
      </c>
      <c r="C6171">
        <v>135435</v>
      </c>
      <c r="D6171">
        <v>135130</v>
      </c>
      <c r="E6171">
        <v>135210</v>
      </c>
    </row>
    <row r="6172" spans="1:5" x14ac:dyDescent="0.25">
      <c r="A6172" s="2">
        <v>45545.447916666664</v>
      </c>
      <c r="B6172">
        <v>135795</v>
      </c>
      <c r="C6172">
        <v>135825</v>
      </c>
      <c r="D6172">
        <v>135265</v>
      </c>
      <c r="E6172">
        <v>135270</v>
      </c>
    </row>
    <row r="6173" spans="1:5" x14ac:dyDescent="0.25">
      <c r="A6173" s="2">
        <v>45545.4375</v>
      </c>
      <c r="B6173">
        <v>135670</v>
      </c>
      <c r="C6173">
        <v>135835</v>
      </c>
      <c r="D6173">
        <v>135535</v>
      </c>
      <c r="E6173">
        <v>135800</v>
      </c>
    </row>
    <row r="6174" spans="1:5" x14ac:dyDescent="0.25">
      <c r="A6174" s="2">
        <v>45545.427083333336</v>
      </c>
      <c r="B6174">
        <v>135420</v>
      </c>
      <c r="C6174">
        <v>135745</v>
      </c>
      <c r="D6174">
        <v>135415</v>
      </c>
      <c r="E6174">
        <v>135670</v>
      </c>
    </row>
    <row r="6175" spans="1:5" x14ac:dyDescent="0.25">
      <c r="A6175" s="2">
        <v>45545.416666666664</v>
      </c>
      <c r="B6175">
        <v>135455</v>
      </c>
      <c r="C6175">
        <v>135585</v>
      </c>
      <c r="D6175">
        <v>135360</v>
      </c>
      <c r="E6175">
        <v>135415</v>
      </c>
    </row>
    <row r="6176" spans="1:5" x14ac:dyDescent="0.25">
      <c r="A6176" s="2">
        <v>45545.40625</v>
      </c>
      <c r="B6176">
        <v>135470</v>
      </c>
      <c r="C6176">
        <v>135630</v>
      </c>
      <c r="D6176">
        <v>135455</v>
      </c>
      <c r="E6176">
        <v>135460</v>
      </c>
    </row>
    <row r="6177" spans="1:5" x14ac:dyDescent="0.25">
      <c r="A6177" s="2">
        <v>45545.395833333336</v>
      </c>
      <c r="B6177">
        <v>135520</v>
      </c>
      <c r="C6177">
        <v>135615</v>
      </c>
      <c r="D6177">
        <v>135415</v>
      </c>
      <c r="E6177">
        <v>135470</v>
      </c>
    </row>
    <row r="6178" spans="1:5" x14ac:dyDescent="0.25">
      <c r="A6178" s="2">
        <v>45545.385416666664</v>
      </c>
      <c r="B6178">
        <v>135905</v>
      </c>
      <c r="C6178">
        <v>135935</v>
      </c>
      <c r="D6178">
        <v>135470</v>
      </c>
      <c r="E6178">
        <v>135525</v>
      </c>
    </row>
    <row r="6179" spans="1:5" x14ac:dyDescent="0.25">
      <c r="A6179" s="2">
        <v>45545.375</v>
      </c>
      <c r="B6179">
        <v>135740</v>
      </c>
      <c r="C6179">
        <v>136145</v>
      </c>
      <c r="D6179">
        <v>135640</v>
      </c>
      <c r="E6179">
        <v>135910</v>
      </c>
    </row>
    <row r="6180" spans="1:5" x14ac:dyDescent="0.25">
      <c r="A6180" s="2">
        <v>45544.760416666664</v>
      </c>
      <c r="B6180">
        <v>135955</v>
      </c>
      <c r="C6180">
        <v>135980</v>
      </c>
      <c r="D6180">
        <v>135850</v>
      </c>
      <c r="E6180">
        <v>135850</v>
      </c>
    </row>
    <row r="6181" spans="1:5" x14ac:dyDescent="0.25">
      <c r="A6181" s="2">
        <v>45544.75</v>
      </c>
      <c r="B6181">
        <v>135965</v>
      </c>
      <c r="C6181">
        <v>135995</v>
      </c>
      <c r="D6181">
        <v>135925</v>
      </c>
      <c r="E6181">
        <v>135965</v>
      </c>
    </row>
    <row r="6182" spans="1:5" x14ac:dyDescent="0.25">
      <c r="A6182" s="2">
        <v>45544.739583333336</v>
      </c>
      <c r="B6182">
        <v>135930</v>
      </c>
      <c r="C6182">
        <v>136010</v>
      </c>
      <c r="D6182">
        <v>135870</v>
      </c>
      <c r="E6182">
        <v>135965</v>
      </c>
    </row>
    <row r="6183" spans="1:5" x14ac:dyDescent="0.25">
      <c r="A6183" s="2">
        <v>45544.729166666664</v>
      </c>
      <c r="B6183">
        <v>135995</v>
      </c>
      <c r="C6183">
        <v>136000</v>
      </c>
      <c r="D6183">
        <v>135895</v>
      </c>
      <c r="E6183">
        <v>135930</v>
      </c>
    </row>
    <row r="6184" spans="1:5" x14ac:dyDescent="0.25">
      <c r="A6184" s="2">
        <v>45544.71875</v>
      </c>
      <c r="B6184">
        <v>136080</v>
      </c>
      <c r="C6184">
        <v>136115</v>
      </c>
      <c r="D6184">
        <v>135950</v>
      </c>
      <c r="E6184">
        <v>135995</v>
      </c>
    </row>
    <row r="6185" spans="1:5" x14ac:dyDescent="0.25">
      <c r="A6185" s="2">
        <v>45544.708333333336</v>
      </c>
      <c r="B6185">
        <v>136085</v>
      </c>
      <c r="C6185">
        <v>136135</v>
      </c>
      <c r="D6185">
        <v>136005</v>
      </c>
      <c r="E6185">
        <v>136075</v>
      </c>
    </row>
    <row r="6186" spans="1:5" x14ac:dyDescent="0.25">
      <c r="A6186" s="2">
        <v>45544.697916666664</v>
      </c>
      <c r="B6186">
        <v>136135</v>
      </c>
      <c r="C6186">
        <v>136150</v>
      </c>
      <c r="D6186">
        <v>136040</v>
      </c>
      <c r="E6186">
        <v>136085</v>
      </c>
    </row>
    <row r="6187" spans="1:5" x14ac:dyDescent="0.25">
      <c r="A6187" s="2">
        <v>45544.6875</v>
      </c>
      <c r="B6187">
        <v>136275</v>
      </c>
      <c r="C6187">
        <v>136280</v>
      </c>
      <c r="D6187">
        <v>136120</v>
      </c>
      <c r="E6187">
        <v>136140</v>
      </c>
    </row>
    <row r="6188" spans="1:5" x14ac:dyDescent="0.25">
      <c r="A6188" s="2">
        <v>45544.677083333336</v>
      </c>
      <c r="B6188">
        <v>136260</v>
      </c>
      <c r="C6188">
        <v>136315</v>
      </c>
      <c r="D6188">
        <v>136215</v>
      </c>
      <c r="E6188">
        <v>136275</v>
      </c>
    </row>
    <row r="6189" spans="1:5" x14ac:dyDescent="0.25">
      <c r="A6189" s="2">
        <v>45544.666666666664</v>
      </c>
      <c r="B6189">
        <v>136215</v>
      </c>
      <c r="C6189">
        <v>136275</v>
      </c>
      <c r="D6189">
        <v>136140</v>
      </c>
      <c r="E6189">
        <v>136260</v>
      </c>
    </row>
    <row r="6190" spans="1:5" x14ac:dyDescent="0.25">
      <c r="A6190" s="2">
        <v>45544.65625</v>
      </c>
      <c r="B6190">
        <v>136200</v>
      </c>
      <c r="C6190">
        <v>136250</v>
      </c>
      <c r="D6190">
        <v>136155</v>
      </c>
      <c r="E6190">
        <v>136220</v>
      </c>
    </row>
    <row r="6191" spans="1:5" x14ac:dyDescent="0.25">
      <c r="A6191" s="2">
        <v>45544.645833333336</v>
      </c>
      <c r="B6191">
        <v>136080</v>
      </c>
      <c r="C6191">
        <v>136225</v>
      </c>
      <c r="D6191">
        <v>136075</v>
      </c>
      <c r="E6191">
        <v>136200</v>
      </c>
    </row>
    <row r="6192" spans="1:5" x14ac:dyDescent="0.25">
      <c r="A6192" s="2">
        <v>45544.635416666664</v>
      </c>
      <c r="B6192">
        <v>136060</v>
      </c>
      <c r="C6192">
        <v>136160</v>
      </c>
      <c r="D6192">
        <v>135980</v>
      </c>
      <c r="E6192">
        <v>136080</v>
      </c>
    </row>
    <row r="6193" spans="1:5" x14ac:dyDescent="0.25">
      <c r="A6193" s="2">
        <v>45544.625</v>
      </c>
      <c r="B6193">
        <v>136170</v>
      </c>
      <c r="C6193">
        <v>136230</v>
      </c>
      <c r="D6193">
        <v>136015</v>
      </c>
      <c r="E6193">
        <v>136065</v>
      </c>
    </row>
    <row r="6194" spans="1:5" x14ac:dyDescent="0.25">
      <c r="A6194" s="2">
        <v>45544.614583333336</v>
      </c>
      <c r="B6194">
        <v>136220</v>
      </c>
      <c r="C6194">
        <v>136300</v>
      </c>
      <c r="D6194">
        <v>136145</v>
      </c>
      <c r="E6194">
        <v>136170</v>
      </c>
    </row>
    <row r="6195" spans="1:5" x14ac:dyDescent="0.25">
      <c r="A6195" s="2">
        <v>45544.604166666664</v>
      </c>
      <c r="B6195">
        <v>136460</v>
      </c>
      <c r="C6195">
        <v>136465</v>
      </c>
      <c r="D6195">
        <v>136185</v>
      </c>
      <c r="E6195">
        <v>136220</v>
      </c>
    </row>
    <row r="6196" spans="1:5" x14ac:dyDescent="0.25">
      <c r="A6196" s="2">
        <v>45544.59375</v>
      </c>
      <c r="B6196">
        <v>136485</v>
      </c>
      <c r="C6196">
        <v>136535</v>
      </c>
      <c r="D6196">
        <v>136440</v>
      </c>
      <c r="E6196">
        <v>136455</v>
      </c>
    </row>
    <row r="6197" spans="1:5" x14ac:dyDescent="0.25">
      <c r="A6197" s="2">
        <v>45544.583333333336</v>
      </c>
      <c r="B6197">
        <v>136395</v>
      </c>
      <c r="C6197">
        <v>136495</v>
      </c>
      <c r="D6197">
        <v>136365</v>
      </c>
      <c r="E6197">
        <v>136485</v>
      </c>
    </row>
    <row r="6198" spans="1:5" x14ac:dyDescent="0.25">
      <c r="A6198" s="2">
        <v>45544.572916666664</v>
      </c>
      <c r="B6198">
        <v>136410</v>
      </c>
      <c r="C6198">
        <v>136465</v>
      </c>
      <c r="D6198">
        <v>136365</v>
      </c>
      <c r="E6198">
        <v>136395</v>
      </c>
    </row>
    <row r="6199" spans="1:5" x14ac:dyDescent="0.25">
      <c r="A6199" s="2">
        <v>45544.5625</v>
      </c>
      <c r="B6199">
        <v>136325</v>
      </c>
      <c r="C6199">
        <v>136420</v>
      </c>
      <c r="D6199">
        <v>136280</v>
      </c>
      <c r="E6199">
        <v>136410</v>
      </c>
    </row>
    <row r="6200" spans="1:5" x14ac:dyDescent="0.25">
      <c r="A6200" s="2">
        <v>45544.552083333336</v>
      </c>
      <c r="B6200">
        <v>136360</v>
      </c>
      <c r="C6200">
        <v>136430</v>
      </c>
      <c r="D6200">
        <v>136310</v>
      </c>
      <c r="E6200">
        <v>136330</v>
      </c>
    </row>
    <row r="6201" spans="1:5" x14ac:dyDescent="0.25">
      <c r="A6201" s="2">
        <v>45544.541666666664</v>
      </c>
      <c r="B6201">
        <v>136205</v>
      </c>
      <c r="C6201">
        <v>136390</v>
      </c>
      <c r="D6201">
        <v>136130</v>
      </c>
      <c r="E6201">
        <v>136365</v>
      </c>
    </row>
    <row r="6202" spans="1:5" x14ac:dyDescent="0.25">
      <c r="A6202" s="2">
        <v>45544.53125</v>
      </c>
      <c r="B6202">
        <v>136175</v>
      </c>
      <c r="C6202">
        <v>136220</v>
      </c>
      <c r="D6202">
        <v>136130</v>
      </c>
      <c r="E6202">
        <v>136205</v>
      </c>
    </row>
    <row r="6203" spans="1:5" x14ac:dyDescent="0.25">
      <c r="A6203" s="2">
        <v>45544.520833333336</v>
      </c>
      <c r="B6203">
        <v>136165</v>
      </c>
      <c r="C6203">
        <v>136240</v>
      </c>
      <c r="D6203">
        <v>136120</v>
      </c>
      <c r="E6203">
        <v>136180</v>
      </c>
    </row>
    <row r="6204" spans="1:5" x14ac:dyDescent="0.25">
      <c r="A6204" s="2">
        <v>45544.510416666664</v>
      </c>
      <c r="B6204">
        <v>136265</v>
      </c>
      <c r="C6204">
        <v>136335</v>
      </c>
      <c r="D6204">
        <v>136145</v>
      </c>
      <c r="E6204">
        <v>136170</v>
      </c>
    </row>
    <row r="6205" spans="1:5" x14ac:dyDescent="0.25">
      <c r="A6205" s="2">
        <v>45544.5</v>
      </c>
      <c r="B6205">
        <v>136385</v>
      </c>
      <c r="C6205">
        <v>136430</v>
      </c>
      <c r="D6205">
        <v>136255</v>
      </c>
      <c r="E6205">
        <v>136265</v>
      </c>
    </row>
    <row r="6206" spans="1:5" x14ac:dyDescent="0.25">
      <c r="A6206" s="2">
        <v>45544.489583333336</v>
      </c>
      <c r="B6206">
        <v>136395</v>
      </c>
      <c r="C6206">
        <v>136455</v>
      </c>
      <c r="D6206">
        <v>136300</v>
      </c>
      <c r="E6206">
        <v>136390</v>
      </c>
    </row>
    <row r="6207" spans="1:5" x14ac:dyDescent="0.25">
      <c r="A6207" s="2">
        <v>45544.479166666664</v>
      </c>
      <c r="B6207">
        <v>136390</v>
      </c>
      <c r="C6207">
        <v>136520</v>
      </c>
      <c r="D6207">
        <v>136270</v>
      </c>
      <c r="E6207">
        <v>136390</v>
      </c>
    </row>
    <row r="6208" spans="1:5" x14ac:dyDescent="0.25">
      <c r="A6208" s="2">
        <v>45544.46875</v>
      </c>
      <c r="B6208">
        <v>136410</v>
      </c>
      <c r="C6208">
        <v>136530</v>
      </c>
      <c r="D6208">
        <v>136365</v>
      </c>
      <c r="E6208">
        <v>136390</v>
      </c>
    </row>
    <row r="6209" spans="1:5" x14ac:dyDescent="0.25">
      <c r="A6209" s="2">
        <v>45544.458333333336</v>
      </c>
      <c r="B6209">
        <v>136425</v>
      </c>
      <c r="C6209">
        <v>136595</v>
      </c>
      <c r="D6209">
        <v>136340</v>
      </c>
      <c r="E6209">
        <v>136405</v>
      </c>
    </row>
    <row r="6210" spans="1:5" x14ac:dyDescent="0.25">
      <c r="A6210" s="2">
        <v>45544.447916666664</v>
      </c>
      <c r="B6210">
        <v>136185</v>
      </c>
      <c r="C6210">
        <v>136520</v>
      </c>
      <c r="D6210">
        <v>136175</v>
      </c>
      <c r="E6210">
        <v>136425</v>
      </c>
    </row>
    <row r="6211" spans="1:5" x14ac:dyDescent="0.25">
      <c r="A6211" s="2">
        <v>45544.4375</v>
      </c>
      <c r="B6211">
        <v>136190</v>
      </c>
      <c r="C6211">
        <v>136355</v>
      </c>
      <c r="D6211">
        <v>136025</v>
      </c>
      <c r="E6211">
        <v>136190</v>
      </c>
    </row>
    <row r="6212" spans="1:5" x14ac:dyDescent="0.25">
      <c r="A6212" s="2">
        <v>45544.427083333336</v>
      </c>
      <c r="B6212">
        <v>136155</v>
      </c>
      <c r="C6212">
        <v>136255</v>
      </c>
      <c r="D6212">
        <v>136010</v>
      </c>
      <c r="E6212">
        <v>136190</v>
      </c>
    </row>
    <row r="6213" spans="1:5" x14ac:dyDescent="0.25">
      <c r="A6213" s="2">
        <v>45544.416666666664</v>
      </c>
      <c r="B6213">
        <v>136065</v>
      </c>
      <c r="C6213">
        <v>136260</v>
      </c>
      <c r="D6213">
        <v>135860</v>
      </c>
      <c r="E6213">
        <v>136150</v>
      </c>
    </row>
    <row r="6214" spans="1:5" x14ac:dyDescent="0.25">
      <c r="A6214" s="2">
        <v>45544.40625</v>
      </c>
      <c r="B6214">
        <v>136020</v>
      </c>
      <c r="C6214">
        <v>136110</v>
      </c>
      <c r="D6214">
        <v>135870</v>
      </c>
      <c r="E6214">
        <v>136070</v>
      </c>
    </row>
    <row r="6215" spans="1:5" x14ac:dyDescent="0.25">
      <c r="A6215" s="2">
        <v>45544.395833333336</v>
      </c>
      <c r="B6215">
        <v>136150</v>
      </c>
      <c r="C6215">
        <v>136175</v>
      </c>
      <c r="D6215">
        <v>136005</v>
      </c>
      <c r="E6215">
        <v>136020</v>
      </c>
    </row>
    <row r="6216" spans="1:5" x14ac:dyDescent="0.25">
      <c r="A6216" s="2">
        <v>45544.385416666664</v>
      </c>
      <c r="B6216">
        <v>136145</v>
      </c>
      <c r="C6216">
        <v>136255</v>
      </c>
      <c r="D6216">
        <v>136070</v>
      </c>
      <c r="E6216">
        <v>136150</v>
      </c>
    </row>
    <row r="6217" spans="1:5" x14ac:dyDescent="0.25">
      <c r="A6217" s="2">
        <v>45544.375</v>
      </c>
      <c r="B6217">
        <v>136500</v>
      </c>
      <c r="C6217">
        <v>136800</v>
      </c>
      <c r="D6217">
        <v>136040</v>
      </c>
      <c r="E6217">
        <v>136140</v>
      </c>
    </row>
    <row r="6218" spans="1:5" x14ac:dyDescent="0.25">
      <c r="A6218" s="2">
        <v>45541.760416666664</v>
      </c>
      <c r="B6218">
        <v>135760</v>
      </c>
      <c r="C6218">
        <v>135915</v>
      </c>
      <c r="D6218">
        <v>135750</v>
      </c>
      <c r="E6218">
        <v>135915</v>
      </c>
    </row>
    <row r="6219" spans="1:5" x14ac:dyDescent="0.25">
      <c r="A6219" s="2">
        <v>45541.75</v>
      </c>
      <c r="B6219">
        <v>135795</v>
      </c>
      <c r="C6219">
        <v>135800</v>
      </c>
      <c r="D6219">
        <v>135725</v>
      </c>
      <c r="E6219">
        <v>135760</v>
      </c>
    </row>
    <row r="6220" spans="1:5" x14ac:dyDescent="0.25">
      <c r="A6220" s="2">
        <v>45541.739583333336</v>
      </c>
      <c r="B6220">
        <v>135855</v>
      </c>
      <c r="C6220">
        <v>135895</v>
      </c>
      <c r="D6220">
        <v>135650</v>
      </c>
      <c r="E6220">
        <v>135795</v>
      </c>
    </row>
    <row r="6221" spans="1:5" x14ac:dyDescent="0.25">
      <c r="A6221" s="2">
        <v>45541.729166666664</v>
      </c>
      <c r="B6221">
        <v>135785</v>
      </c>
      <c r="C6221">
        <v>135975</v>
      </c>
      <c r="D6221">
        <v>135785</v>
      </c>
      <c r="E6221">
        <v>135855</v>
      </c>
    </row>
    <row r="6222" spans="1:5" x14ac:dyDescent="0.25">
      <c r="A6222" s="2">
        <v>45541.71875</v>
      </c>
      <c r="B6222">
        <v>135825</v>
      </c>
      <c r="C6222">
        <v>135915</v>
      </c>
      <c r="D6222">
        <v>135770</v>
      </c>
      <c r="E6222">
        <v>135790</v>
      </c>
    </row>
    <row r="6223" spans="1:5" x14ac:dyDescent="0.25">
      <c r="A6223" s="2">
        <v>45541.708333333336</v>
      </c>
      <c r="B6223">
        <v>135985</v>
      </c>
      <c r="C6223">
        <v>136000</v>
      </c>
      <c r="D6223">
        <v>135820</v>
      </c>
      <c r="E6223">
        <v>135825</v>
      </c>
    </row>
    <row r="6224" spans="1:5" x14ac:dyDescent="0.25">
      <c r="A6224" s="2">
        <v>45541.697916666664</v>
      </c>
      <c r="B6224">
        <v>136020</v>
      </c>
      <c r="C6224">
        <v>136050</v>
      </c>
      <c r="D6224">
        <v>135920</v>
      </c>
      <c r="E6224">
        <v>135985</v>
      </c>
    </row>
    <row r="6225" spans="1:5" x14ac:dyDescent="0.25">
      <c r="A6225" s="2">
        <v>45541.6875</v>
      </c>
      <c r="B6225">
        <v>136065</v>
      </c>
      <c r="C6225">
        <v>136085</v>
      </c>
      <c r="D6225">
        <v>135930</v>
      </c>
      <c r="E6225">
        <v>136015</v>
      </c>
    </row>
    <row r="6226" spans="1:5" x14ac:dyDescent="0.25">
      <c r="A6226" s="2">
        <v>45541.677083333336</v>
      </c>
      <c r="B6226">
        <v>136030</v>
      </c>
      <c r="C6226">
        <v>136100</v>
      </c>
      <c r="D6226">
        <v>135980</v>
      </c>
      <c r="E6226">
        <v>136065</v>
      </c>
    </row>
    <row r="6227" spans="1:5" x14ac:dyDescent="0.25">
      <c r="A6227" s="2">
        <v>45541.666666666664</v>
      </c>
      <c r="B6227">
        <v>136125</v>
      </c>
      <c r="C6227">
        <v>136155</v>
      </c>
      <c r="D6227">
        <v>136000</v>
      </c>
      <c r="E6227">
        <v>136030</v>
      </c>
    </row>
    <row r="6228" spans="1:5" x14ac:dyDescent="0.25">
      <c r="A6228" s="2">
        <v>45541.65625</v>
      </c>
      <c r="B6228">
        <v>136025</v>
      </c>
      <c r="C6228">
        <v>136165</v>
      </c>
      <c r="D6228">
        <v>135980</v>
      </c>
      <c r="E6228">
        <v>136120</v>
      </c>
    </row>
    <row r="6229" spans="1:5" x14ac:dyDescent="0.25">
      <c r="A6229" s="2">
        <v>45541.645833333336</v>
      </c>
      <c r="B6229">
        <v>135935</v>
      </c>
      <c r="C6229">
        <v>136045</v>
      </c>
      <c r="D6229">
        <v>135850</v>
      </c>
      <c r="E6229">
        <v>136025</v>
      </c>
    </row>
    <row r="6230" spans="1:5" x14ac:dyDescent="0.25">
      <c r="A6230" s="2">
        <v>45541.635416666664</v>
      </c>
      <c r="B6230">
        <v>135990</v>
      </c>
      <c r="C6230">
        <v>136020</v>
      </c>
      <c r="D6230">
        <v>135835</v>
      </c>
      <c r="E6230">
        <v>135940</v>
      </c>
    </row>
    <row r="6231" spans="1:5" x14ac:dyDescent="0.25">
      <c r="A6231" s="2">
        <v>45541.625</v>
      </c>
      <c r="B6231">
        <v>135985</v>
      </c>
      <c r="C6231">
        <v>136050</v>
      </c>
      <c r="D6231">
        <v>135880</v>
      </c>
      <c r="E6231">
        <v>135990</v>
      </c>
    </row>
    <row r="6232" spans="1:5" x14ac:dyDescent="0.25">
      <c r="A6232" s="2">
        <v>45541.614583333336</v>
      </c>
      <c r="B6232">
        <v>136035</v>
      </c>
      <c r="C6232">
        <v>136080</v>
      </c>
      <c r="D6232">
        <v>135950</v>
      </c>
      <c r="E6232">
        <v>135985</v>
      </c>
    </row>
    <row r="6233" spans="1:5" x14ac:dyDescent="0.25">
      <c r="A6233" s="2">
        <v>45541.604166666664</v>
      </c>
      <c r="B6233">
        <v>136060</v>
      </c>
      <c r="C6233">
        <v>136115</v>
      </c>
      <c r="D6233">
        <v>135965</v>
      </c>
      <c r="E6233">
        <v>136035</v>
      </c>
    </row>
    <row r="6234" spans="1:5" x14ac:dyDescent="0.25">
      <c r="A6234" s="2">
        <v>45541.59375</v>
      </c>
      <c r="B6234">
        <v>136325</v>
      </c>
      <c r="C6234">
        <v>136375</v>
      </c>
      <c r="D6234">
        <v>136040</v>
      </c>
      <c r="E6234">
        <v>136060</v>
      </c>
    </row>
    <row r="6235" spans="1:5" x14ac:dyDescent="0.25">
      <c r="A6235" s="2">
        <v>45541.583333333336</v>
      </c>
      <c r="B6235">
        <v>136190</v>
      </c>
      <c r="C6235">
        <v>136350</v>
      </c>
      <c r="D6235">
        <v>136155</v>
      </c>
      <c r="E6235">
        <v>136325</v>
      </c>
    </row>
    <row r="6236" spans="1:5" x14ac:dyDescent="0.25">
      <c r="A6236" s="2">
        <v>45541.572916666664</v>
      </c>
      <c r="B6236">
        <v>136205</v>
      </c>
      <c r="C6236">
        <v>136235</v>
      </c>
      <c r="D6236">
        <v>136055</v>
      </c>
      <c r="E6236">
        <v>136185</v>
      </c>
    </row>
    <row r="6237" spans="1:5" x14ac:dyDescent="0.25">
      <c r="A6237" s="2">
        <v>45541.5625</v>
      </c>
      <c r="B6237">
        <v>136215</v>
      </c>
      <c r="C6237">
        <v>136325</v>
      </c>
      <c r="D6237">
        <v>136110</v>
      </c>
      <c r="E6237">
        <v>136205</v>
      </c>
    </row>
    <row r="6238" spans="1:5" x14ac:dyDescent="0.25">
      <c r="A6238" s="2">
        <v>45541.552083333336</v>
      </c>
      <c r="B6238">
        <v>136340</v>
      </c>
      <c r="C6238">
        <v>136370</v>
      </c>
      <c r="D6238">
        <v>136200</v>
      </c>
      <c r="E6238">
        <v>136210</v>
      </c>
    </row>
    <row r="6239" spans="1:5" x14ac:dyDescent="0.25">
      <c r="A6239" s="2">
        <v>45541.541666666664</v>
      </c>
      <c r="B6239">
        <v>136280</v>
      </c>
      <c r="C6239">
        <v>136385</v>
      </c>
      <c r="D6239">
        <v>136180</v>
      </c>
      <c r="E6239">
        <v>136335</v>
      </c>
    </row>
    <row r="6240" spans="1:5" x14ac:dyDescent="0.25">
      <c r="A6240" s="2">
        <v>45541.53125</v>
      </c>
      <c r="B6240">
        <v>136405</v>
      </c>
      <c r="C6240">
        <v>136430</v>
      </c>
      <c r="D6240">
        <v>136230</v>
      </c>
      <c r="E6240">
        <v>136280</v>
      </c>
    </row>
    <row r="6241" spans="1:5" x14ac:dyDescent="0.25">
      <c r="A6241" s="2">
        <v>45541.520833333336</v>
      </c>
      <c r="B6241">
        <v>136415</v>
      </c>
      <c r="C6241">
        <v>136590</v>
      </c>
      <c r="D6241">
        <v>136380</v>
      </c>
      <c r="E6241">
        <v>136400</v>
      </c>
    </row>
    <row r="6242" spans="1:5" x14ac:dyDescent="0.25">
      <c r="A6242" s="2">
        <v>45541.510416666664</v>
      </c>
      <c r="B6242">
        <v>136715</v>
      </c>
      <c r="C6242">
        <v>136740</v>
      </c>
      <c r="D6242">
        <v>136395</v>
      </c>
      <c r="E6242">
        <v>136415</v>
      </c>
    </row>
    <row r="6243" spans="1:5" x14ac:dyDescent="0.25">
      <c r="A6243" s="2">
        <v>45541.5</v>
      </c>
      <c r="B6243">
        <v>136590</v>
      </c>
      <c r="C6243">
        <v>137015</v>
      </c>
      <c r="D6243">
        <v>136565</v>
      </c>
      <c r="E6243">
        <v>136715</v>
      </c>
    </row>
    <row r="6244" spans="1:5" x14ac:dyDescent="0.25">
      <c r="A6244" s="2">
        <v>45541.489583333336</v>
      </c>
      <c r="B6244">
        <v>136795</v>
      </c>
      <c r="C6244">
        <v>136835</v>
      </c>
      <c r="D6244">
        <v>136515</v>
      </c>
      <c r="E6244">
        <v>136585</v>
      </c>
    </row>
    <row r="6245" spans="1:5" x14ac:dyDescent="0.25">
      <c r="A6245" s="2">
        <v>45541.479166666664</v>
      </c>
      <c r="B6245">
        <v>137215</v>
      </c>
      <c r="C6245">
        <v>137245</v>
      </c>
      <c r="D6245">
        <v>136780</v>
      </c>
      <c r="E6245">
        <v>136790</v>
      </c>
    </row>
    <row r="6246" spans="1:5" x14ac:dyDescent="0.25">
      <c r="A6246" s="2">
        <v>45541.46875</v>
      </c>
      <c r="B6246">
        <v>137365</v>
      </c>
      <c r="C6246">
        <v>137545</v>
      </c>
      <c r="D6246">
        <v>137210</v>
      </c>
      <c r="E6246">
        <v>137220</v>
      </c>
    </row>
    <row r="6247" spans="1:5" x14ac:dyDescent="0.25">
      <c r="A6247" s="2">
        <v>45541.458333333336</v>
      </c>
      <c r="B6247">
        <v>137415</v>
      </c>
      <c r="C6247">
        <v>137515</v>
      </c>
      <c r="D6247">
        <v>137190</v>
      </c>
      <c r="E6247">
        <v>137360</v>
      </c>
    </row>
    <row r="6248" spans="1:5" x14ac:dyDescent="0.25">
      <c r="A6248" s="2">
        <v>45541.447916666664</v>
      </c>
      <c r="B6248">
        <v>137515</v>
      </c>
      <c r="C6248">
        <v>137750</v>
      </c>
      <c r="D6248">
        <v>137410</v>
      </c>
      <c r="E6248">
        <v>137415</v>
      </c>
    </row>
    <row r="6249" spans="1:5" x14ac:dyDescent="0.25">
      <c r="A6249" s="2">
        <v>45541.4375</v>
      </c>
      <c r="B6249">
        <v>137860</v>
      </c>
      <c r="C6249">
        <v>137990</v>
      </c>
      <c r="D6249">
        <v>137380</v>
      </c>
      <c r="E6249">
        <v>137515</v>
      </c>
    </row>
    <row r="6250" spans="1:5" x14ac:dyDescent="0.25">
      <c r="A6250" s="2">
        <v>45541.427083333336</v>
      </c>
      <c r="B6250">
        <v>138080</v>
      </c>
      <c r="C6250">
        <v>138090</v>
      </c>
      <c r="D6250">
        <v>137290</v>
      </c>
      <c r="E6250">
        <v>137865</v>
      </c>
    </row>
    <row r="6251" spans="1:5" x14ac:dyDescent="0.25">
      <c r="A6251" s="2">
        <v>45541.416666666664</v>
      </c>
      <c r="B6251">
        <v>138135</v>
      </c>
      <c r="C6251">
        <v>138170</v>
      </c>
      <c r="D6251">
        <v>137595</v>
      </c>
      <c r="E6251">
        <v>138080</v>
      </c>
    </row>
    <row r="6252" spans="1:5" x14ac:dyDescent="0.25">
      <c r="A6252" s="2">
        <v>45541.40625</v>
      </c>
      <c r="B6252">
        <v>138560</v>
      </c>
      <c r="C6252">
        <v>138590</v>
      </c>
      <c r="D6252">
        <v>138015</v>
      </c>
      <c r="E6252">
        <v>138135</v>
      </c>
    </row>
    <row r="6253" spans="1:5" x14ac:dyDescent="0.25">
      <c r="A6253" s="2">
        <v>45541.395833333336</v>
      </c>
      <c r="B6253">
        <v>137845</v>
      </c>
      <c r="C6253">
        <v>138780</v>
      </c>
      <c r="D6253">
        <v>137560</v>
      </c>
      <c r="E6253">
        <v>138565</v>
      </c>
    </row>
    <row r="6254" spans="1:5" x14ac:dyDescent="0.25">
      <c r="A6254" s="2">
        <v>45541.385416666664</v>
      </c>
      <c r="B6254">
        <v>137950</v>
      </c>
      <c r="C6254">
        <v>138100</v>
      </c>
      <c r="D6254">
        <v>137845</v>
      </c>
      <c r="E6254">
        <v>137845</v>
      </c>
    </row>
    <row r="6255" spans="1:5" x14ac:dyDescent="0.25">
      <c r="A6255" s="2">
        <v>45541.375</v>
      </c>
      <c r="B6255">
        <v>137800</v>
      </c>
      <c r="C6255">
        <v>138170</v>
      </c>
      <c r="D6255">
        <v>137795</v>
      </c>
      <c r="E6255">
        <v>137950</v>
      </c>
    </row>
    <row r="6256" spans="1:5" x14ac:dyDescent="0.25">
      <c r="A6256" s="2">
        <v>45540.760416666664</v>
      </c>
      <c r="B6256">
        <v>138175</v>
      </c>
      <c r="C6256">
        <v>138295</v>
      </c>
      <c r="D6256">
        <v>138165</v>
      </c>
      <c r="E6256">
        <v>138265</v>
      </c>
    </row>
    <row r="6257" spans="1:5" x14ac:dyDescent="0.25">
      <c r="A6257" s="2">
        <v>45540.75</v>
      </c>
      <c r="B6257">
        <v>138060</v>
      </c>
      <c r="C6257">
        <v>138190</v>
      </c>
      <c r="D6257">
        <v>138035</v>
      </c>
      <c r="E6257">
        <v>138175</v>
      </c>
    </row>
    <row r="6258" spans="1:5" x14ac:dyDescent="0.25">
      <c r="A6258" s="2">
        <v>45540.739583333336</v>
      </c>
      <c r="B6258">
        <v>138145</v>
      </c>
      <c r="C6258">
        <v>138155</v>
      </c>
      <c r="D6258">
        <v>138005</v>
      </c>
      <c r="E6258">
        <v>138060</v>
      </c>
    </row>
    <row r="6259" spans="1:5" x14ac:dyDescent="0.25">
      <c r="A6259" s="2">
        <v>45540.729166666664</v>
      </c>
      <c r="B6259">
        <v>138055</v>
      </c>
      <c r="C6259">
        <v>138180</v>
      </c>
      <c r="D6259">
        <v>138040</v>
      </c>
      <c r="E6259">
        <v>138145</v>
      </c>
    </row>
    <row r="6260" spans="1:5" x14ac:dyDescent="0.25">
      <c r="A6260" s="2">
        <v>45540.71875</v>
      </c>
      <c r="B6260">
        <v>138090</v>
      </c>
      <c r="C6260">
        <v>138150</v>
      </c>
      <c r="D6260">
        <v>138035</v>
      </c>
      <c r="E6260">
        <v>138050</v>
      </c>
    </row>
    <row r="6261" spans="1:5" x14ac:dyDescent="0.25">
      <c r="A6261" s="2">
        <v>45540.708333333336</v>
      </c>
      <c r="B6261">
        <v>138085</v>
      </c>
      <c r="C6261">
        <v>138130</v>
      </c>
      <c r="D6261">
        <v>138015</v>
      </c>
      <c r="E6261">
        <v>138085</v>
      </c>
    </row>
    <row r="6262" spans="1:5" x14ac:dyDescent="0.25">
      <c r="A6262" s="2">
        <v>45540.697916666664</v>
      </c>
      <c r="B6262">
        <v>137970</v>
      </c>
      <c r="C6262">
        <v>138095</v>
      </c>
      <c r="D6262">
        <v>137940</v>
      </c>
      <c r="E6262">
        <v>138085</v>
      </c>
    </row>
    <row r="6263" spans="1:5" x14ac:dyDescent="0.25">
      <c r="A6263" s="2">
        <v>45540.6875</v>
      </c>
      <c r="B6263">
        <v>138060</v>
      </c>
      <c r="C6263">
        <v>138160</v>
      </c>
      <c r="D6263">
        <v>137960</v>
      </c>
      <c r="E6263">
        <v>137975</v>
      </c>
    </row>
    <row r="6264" spans="1:5" x14ac:dyDescent="0.25">
      <c r="A6264" s="2">
        <v>45540.677083333336</v>
      </c>
      <c r="B6264">
        <v>137990</v>
      </c>
      <c r="C6264">
        <v>138090</v>
      </c>
      <c r="D6264">
        <v>137925</v>
      </c>
      <c r="E6264">
        <v>138065</v>
      </c>
    </row>
    <row r="6265" spans="1:5" x14ac:dyDescent="0.25">
      <c r="A6265" s="2">
        <v>45540.666666666664</v>
      </c>
      <c r="B6265">
        <v>137880</v>
      </c>
      <c r="C6265">
        <v>138045</v>
      </c>
      <c r="D6265">
        <v>137825</v>
      </c>
      <c r="E6265">
        <v>137990</v>
      </c>
    </row>
    <row r="6266" spans="1:5" x14ac:dyDescent="0.25">
      <c r="A6266" s="2">
        <v>45540.65625</v>
      </c>
      <c r="B6266">
        <v>137825</v>
      </c>
      <c r="C6266">
        <v>138000</v>
      </c>
      <c r="D6266">
        <v>137790</v>
      </c>
      <c r="E6266">
        <v>137880</v>
      </c>
    </row>
    <row r="6267" spans="1:5" x14ac:dyDescent="0.25">
      <c r="A6267" s="2">
        <v>45540.645833333336</v>
      </c>
      <c r="B6267">
        <v>137850</v>
      </c>
      <c r="C6267">
        <v>137910</v>
      </c>
      <c r="D6267">
        <v>137790</v>
      </c>
      <c r="E6267">
        <v>137825</v>
      </c>
    </row>
    <row r="6268" spans="1:5" x14ac:dyDescent="0.25">
      <c r="A6268" s="2">
        <v>45540.635416666664</v>
      </c>
      <c r="B6268">
        <v>137780</v>
      </c>
      <c r="C6268">
        <v>137975</v>
      </c>
      <c r="D6268">
        <v>137775</v>
      </c>
      <c r="E6268">
        <v>137850</v>
      </c>
    </row>
    <row r="6269" spans="1:5" x14ac:dyDescent="0.25">
      <c r="A6269" s="2">
        <v>45540.625</v>
      </c>
      <c r="B6269">
        <v>137820</v>
      </c>
      <c r="C6269">
        <v>137865</v>
      </c>
      <c r="D6269">
        <v>137700</v>
      </c>
      <c r="E6269">
        <v>137780</v>
      </c>
    </row>
    <row r="6270" spans="1:5" x14ac:dyDescent="0.25">
      <c r="A6270" s="2">
        <v>45540.614583333336</v>
      </c>
      <c r="B6270">
        <v>137895</v>
      </c>
      <c r="C6270">
        <v>137930</v>
      </c>
      <c r="D6270">
        <v>137735</v>
      </c>
      <c r="E6270">
        <v>137820</v>
      </c>
    </row>
    <row r="6271" spans="1:5" x14ac:dyDescent="0.25">
      <c r="A6271" s="2">
        <v>45540.604166666664</v>
      </c>
      <c r="B6271">
        <v>137760</v>
      </c>
      <c r="C6271">
        <v>137915</v>
      </c>
      <c r="D6271">
        <v>137730</v>
      </c>
      <c r="E6271">
        <v>137900</v>
      </c>
    </row>
    <row r="6272" spans="1:5" x14ac:dyDescent="0.25">
      <c r="A6272" s="2">
        <v>45540.59375</v>
      </c>
      <c r="B6272">
        <v>138085</v>
      </c>
      <c r="C6272">
        <v>138100</v>
      </c>
      <c r="D6272">
        <v>137750</v>
      </c>
      <c r="E6272">
        <v>137765</v>
      </c>
    </row>
    <row r="6273" spans="1:5" x14ac:dyDescent="0.25">
      <c r="A6273" s="2">
        <v>45540.583333333336</v>
      </c>
      <c r="B6273">
        <v>138035</v>
      </c>
      <c r="C6273">
        <v>138200</v>
      </c>
      <c r="D6273">
        <v>137955</v>
      </c>
      <c r="E6273">
        <v>138085</v>
      </c>
    </row>
    <row r="6274" spans="1:5" x14ac:dyDescent="0.25">
      <c r="A6274" s="2">
        <v>45540.572916666664</v>
      </c>
      <c r="B6274">
        <v>137825</v>
      </c>
      <c r="C6274">
        <v>138055</v>
      </c>
      <c r="D6274">
        <v>137785</v>
      </c>
      <c r="E6274">
        <v>138035</v>
      </c>
    </row>
    <row r="6275" spans="1:5" x14ac:dyDescent="0.25">
      <c r="A6275" s="2">
        <v>45540.5625</v>
      </c>
      <c r="B6275">
        <v>137920</v>
      </c>
      <c r="C6275">
        <v>138025</v>
      </c>
      <c r="D6275">
        <v>137795</v>
      </c>
      <c r="E6275">
        <v>137825</v>
      </c>
    </row>
    <row r="6276" spans="1:5" x14ac:dyDescent="0.25">
      <c r="A6276" s="2">
        <v>45540.552083333336</v>
      </c>
      <c r="B6276">
        <v>137625</v>
      </c>
      <c r="C6276">
        <v>137920</v>
      </c>
      <c r="D6276">
        <v>137545</v>
      </c>
      <c r="E6276">
        <v>137915</v>
      </c>
    </row>
    <row r="6277" spans="1:5" x14ac:dyDescent="0.25">
      <c r="A6277" s="2">
        <v>45540.541666666664</v>
      </c>
      <c r="B6277">
        <v>137520</v>
      </c>
      <c r="C6277">
        <v>137640</v>
      </c>
      <c r="D6277">
        <v>137475</v>
      </c>
      <c r="E6277">
        <v>137630</v>
      </c>
    </row>
    <row r="6278" spans="1:5" x14ac:dyDescent="0.25">
      <c r="A6278" s="2">
        <v>45540.53125</v>
      </c>
      <c r="B6278">
        <v>137600</v>
      </c>
      <c r="C6278">
        <v>137730</v>
      </c>
      <c r="D6278">
        <v>137515</v>
      </c>
      <c r="E6278">
        <v>137520</v>
      </c>
    </row>
    <row r="6279" spans="1:5" x14ac:dyDescent="0.25">
      <c r="A6279" s="2">
        <v>45540.520833333336</v>
      </c>
      <c r="B6279">
        <v>137495</v>
      </c>
      <c r="C6279">
        <v>137625</v>
      </c>
      <c r="D6279">
        <v>137485</v>
      </c>
      <c r="E6279">
        <v>137595</v>
      </c>
    </row>
    <row r="6280" spans="1:5" x14ac:dyDescent="0.25">
      <c r="A6280" s="2">
        <v>45540.510416666664</v>
      </c>
      <c r="B6280">
        <v>137650</v>
      </c>
      <c r="C6280">
        <v>137700</v>
      </c>
      <c r="D6280">
        <v>137485</v>
      </c>
      <c r="E6280">
        <v>137490</v>
      </c>
    </row>
    <row r="6281" spans="1:5" x14ac:dyDescent="0.25">
      <c r="A6281" s="2">
        <v>45540.5</v>
      </c>
      <c r="B6281">
        <v>137600</v>
      </c>
      <c r="C6281">
        <v>137755</v>
      </c>
      <c r="D6281">
        <v>137485</v>
      </c>
      <c r="E6281">
        <v>137650</v>
      </c>
    </row>
    <row r="6282" spans="1:5" x14ac:dyDescent="0.25">
      <c r="A6282" s="2">
        <v>45540.489583333336</v>
      </c>
      <c r="B6282">
        <v>137740</v>
      </c>
      <c r="C6282">
        <v>137780</v>
      </c>
      <c r="D6282">
        <v>137465</v>
      </c>
      <c r="E6282">
        <v>137595</v>
      </c>
    </row>
    <row r="6283" spans="1:5" x14ac:dyDescent="0.25">
      <c r="A6283" s="2">
        <v>45540.479166666664</v>
      </c>
      <c r="B6283">
        <v>137745</v>
      </c>
      <c r="C6283">
        <v>137865</v>
      </c>
      <c r="D6283">
        <v>137700</v>
      </c>
      <c r="E6283">
        <v>137740</v>
      </c>
    </row>
    <row r="6284" spans="1:5" x14ac:dyDescent="0.25">
      <c r="A6284" s="2">
        <v>45540.46875</v>
      </c>
      <c r="B6284">
        <v>137715</v>
      </c>
      <c r="C6284">
        <v>137860</v>
      </c>
      <c r="D6284">
        <v>137675</v>
      </c>
      <c r="E6284">
        <v>137740</v>
      </c>
    </row>
    <row r="6285" spans="1:5" x14ac:dyDescent="0.25">
      <c r="A6285" s="2">
        <v>45540.458333333336</v>
      </c>
      <c r="B6285">
        <v>137760</v>
      </c>
      <c r="C6285">
        <v>137940</v>
      </c>
      <c r="D6285">
        <v>137655</v>
      </c>
      <c r="E6285">
        <v>137715</v>
      </c>
    </row>
    <row r="6286" spans="1:5" x14ac:dyDescent="0.25">
      <c r="A6286" s="2">
        <v>45540.447916666664</v>
      </c>
      <c r="B6286">
        <v>137950</v>
      </c>
      <c r="C6286">
        <v>138005</v>
      </c>
      <c r="D6286">
        <v>137650</v>
      </c>
      <c r="E6286">
        <v>137765</v>
      </c>
    </row>
    <row r="6287" spans="1:5" x14ac:dyDescent="0.25">
      <c r="A6287" s="2">
        <v>45540.4375</v>
      </c>
      <c r="B6287">
        <v>137740</v>
      </c>
      <c r="C6287">
        <v>138020</v>
      </c>
      <c r="D6287">
        <v>137500</v>
      </c>
      <c r="E6287">
        <v>137945</v>
      </c>
    </row>
    <row r="6288" spans="1:5" x14ac:dyDescent="0.25">
      <c r="A6288" s="2">
        <v>45540.427083333336</v>
      </c>
      <c r="B6288">
        <v>137480</v>
      </c>
      <c r="C6288">
        <v>137880</v>
      </c>
      <c r="D6288">
        <v>137445</v>
      </c>
      <c r="E6288">
        <v>137740</v>
      </c>
    </row>
    <row r="6289" spans="1:5" x14ac:dyDescent="0.25">
      <c r="A6289" s="2">
        <v>45540.416666666664</v>
      </c>
      <c r="B6289">
        <v>137540</v>
      </c>
      <c r="C6289">
        <v>137640</v>
      </c>
      <c r="D6289">
        <v>137350</v>
      </c>
      <c r="E6289">
        <v>137480</v>
      </c>
    </row>
    <row r="6290" spans="1:5" x14ac:dyDescent="0.25">
      <c r="A6290" s="2">
        <v>45540.40625</v>
      </c>
      <c r="B6290">
        <v>137445</v>
      </c>
      <c r="C6290">
        <v>137565</v>
      </c>
      <c r="D6290">
        <v>137270</v>
      </c>
      <c r="E6290">
        <v>137535</v>
      </c>
    </row>
    <row r="6291" spans="1:5" x14ac:dyDescent="0.25">
      <c r="A6291" s="2">
        <v>45540.395833333336</v>
      </c>
      <c r="B6291">
        <v>137790</v>
      </c>
      <c r="C6291">
        <v>137845</v>
      </c>
      <c r="D6291">
        <v>137410</v>
      </c>
      <c r="E6291">
        <v>137450</v>
      </c>
    </row>
    <row r="6292" spans="1:5" x14ac:dyDescent="0.25">
      <c r="A6292" s="2">
        <v>45540.385416666664</v>
      </c>
      <c r="B6292">
        <v>137750</v>
      </c>
      <c r="C6292">
        <v>137915</v>
      </c>
      <c r="D6292">
        <v>137660</v>
      </c>
      <c r="E6292">
        <v>137785</v>
      </c>
    </row>
    <row r="6293" spans="1:5" x14ac:dyDescent="0.25">
      <c r="A6293" s="2">
        <v>45540.375</v>
      </c>
      <c r="B6293">
        <v>137850</v>
      </c>
      <c r="C6293">
        <v>138340</v>
      </c>
      <c r="D6293">
        <v>137625</v>
      </c>
      <c r="E6293">
        <v>137750</v>
      </c>
    </row>
    <row r="6294" spans="1:5" x14ac:dyDescent="0.25">
      <c r="A6294" s="2">
        <v>45539.760416666664</v>
      </c>
      <c r="B6294">
        <v>137895</v>
      </c>
      <c r="C6294">
        <v>138075</v>
      </c>
      <c r="D6294">
        <v>137890</v>
      </c>
      <c r="E6294">
        <v>137920</v>
      </c>
    </row>
    <row r="6295" spans="1:5" x14ac:dyDescent="0.25">
      <c r="A6295" s="2">
        <v>45539.75</v>
      </c>
      <c r="B6295">
        <v>138005</v>
      </c>
      <c r="C6295">
        <v>138005</v>
      </c>
      <c r="D6295">
        <v>137860</v>
      </c>
      <c r="E6295">
        <v>137905</v>
      </c>
    </row>
    <row r="6296" spans="1:5" x14ac:dyDescent="0.25">
      <c r="A6296" s="2">
        <v>45539.739583333336</v>
      </c>
      <c r="B6296">
        <v>138035</v>
      </c>
      <c r="C6296">
        <v>138060</v>
      </c>
      <c r="D6296">
        <v>137945</v>
      </c>
      <c r="E6296">
        <v>138005</v>
      </c>
    </row>
    <row r="6297" spans="1:5" x14ac:dyDescent="0.25">
      <c r="A6297" s="2">
        <v>45539.729166666664</v>
      </c>
      <c r="B6297">
        <v>137960</v>
      </c>
      <c r="C6297">
        <v>138075</v>
      </c>
      <c r="D6297">
        <v>137945</v>
      </c>
      <c r="E6297">
        <v>138030</v>
      </c>
    </row>
    <row r="6298" spans="1:5" x14ac:dyDescent="0.25">
      <c r="A6298" s="2">
        <v>45539.71875</v>
      </c>
      <c r="B6298">
        <v>137815</v>
      </c>
      <c r="C6298">
        <v>137980</v>
      </c>
      <c r="D6298">
        <v>137750</v>
      </c>
      <c r="E6298">
        <v>137965</v>
      </c>
    </row>
    <row r="6299" spans="1:5" x14ac:dyDescent="0.25">
      <c r="A6299" s="2">
        <v>45539.708333333336</v>
      </c>
      <c r="B6299">
        <v>137925</v>
      </c>
      <c r="C6299">
        <v>137940</v>
      </c>
      <c r="D6299">
        <v>137685</v>
      </c>
      <c r="E6299">
        <v>137820</v>
      </c>
    </row>
    <row r="6300" spans="1:5" x14ac:dyDescent="0.25">
      <c r="A6300" s="2">
        <v>45539.697916666664</v>
      </c>
      <c r="B6300">
        <v>138065</v>
      </c>
      <c r="C6300">
        <v>138120</v>
      </c>
      <c r="D6300">
        <v>137905</v>
      </c>
      <c r="E6300">
        <v>137920</v>
      </c>
    </row>
    <row r="6301" spans="1:5" x14ac:dyDescent="0.25">
      <c r="A6301" s="2">
        <v>45539.6875</v>
      </c>
      <c r="B6301">
        <v>138245</v>
      </c>
      <c r="C6301">
        <v>138310</v>
      </c>
      <c r="D6301">
        <v>138040</v>
      </c>
      <c r="E6301">
        <v>138060</v>
      </c>
    </row>
    <row r="6302" spans="1:5" x14ac:dyDescent="0.25">
      <c r="A6302" s="2">
        <v>45539.677083333336</v>
      </c>
      <c r="B6302">
        <v>138050</v>
      </c>
      <c r="C6302">
        <v>138260</v>
      </c>
      <c r="D6302">
        <v>138020</v>
      </c>
      <c r="E6302">
        <v>138240</v>
      </c>
    </row>
    <row r="6303" spans="1:5" x14ac:dyDescent="0.25">
      <c r="A6303" s="2">
        <v>45539.666666666664</v>
      </c>
      <c r="B6303">
        <v>137775</v>
      </c>
      <c r="C6303">
        <v>138055</v>
      </c>
      <c r="D6303">
        <v>137745</v>
      </c>
      <c r="E6303">
        <v>138050</v>
      </c>
    </row>
    <row r="6304" spans="1:5" x14ac:dyDescent="0.25">
      <c r="A6304" s="2">
        <v>45539.65625</v>
      </c>
      <c r="B6304">
        <v>137785</v>
      </c>
      <c r="C6304">
        <v>137875</v>
      </c>
      <c r="D6304">
        <v>137750</v>
      </c>
      <c r="E6304">
        <v>137770</v>
      </c>
    </row>
    <row r="6305" spans="1:5" x14ac:dyDescent="0.25">
      <c r="A6305" s="2">
        <v>45539.645833333336</v>
      </c>
      <c r="B6305">
        <v>137830</v>
      </c>
      <c r="C6305">
        <v>137895</v>
      </c>
      <c r="D6305">
        <v>137750</v>
      </c>
      <c r="E6305">
        <v>137785</v>
      </c>
    </row>
    <row r="6306" spans="1:5" x14ac:dyDescent="0.25">
      <c r="A6306" s="2">
        <v>45539.635416666664</v>
      </c>
      <c r="B6306">
        <v>137900</v>
      </c>
      <c r="C6306">
        <v>137920</v>
      </c>
      <c r="D6306">
        <v>137690</v>
      </c>
      <c r="E6306">
        <v>137825</v>
      </c>
    </row>
    <row r="6307" spans="1:5" x14ac:dyDescent="0.25">
      <c r="A6307" s="2">
        <v>45539.625</v>
      </c>
      <c r="B6307">
        <v>137770</v>
      </c>
      <c r="C6307">
        <v>137905</v>
      </c>
      <c r="D6307">
        <v>137720</v>
      </c>
      <c r="E6307">
        <v>137895</v>
      </c>
    </row>
    <row r="6308" spans="1:5" x14ac:dyDescent="0.25">
      <c r="A6308" s="2">
        <v>45539.614583333336</v>
      </c>
      <c r="B6308">
        <v>137795</v>
      </c>
      <c r="C6308">
        <v>137945</v>
      </c>
      <c r="D6308">
        <v>137685</v>
      </c>
      <c r="E6308">
        <v>137770</v>
      </c>
    </row>
    <row r="6309" spans="1:5" x14ac:dyDescent="0.25">
      <c r="A6309" s="2">
        <v>45539.604166666664</v>
      </c>
      <c r="B6309">
        <v>137700</v>
      </c>
      <c r="C6309">
        <v>137840</v>
      </c>
      <c r="D6309">
        <v>137675</v>
      </c>
      <c r="E6309">
        <v>137800</v>
      </c>
    </row>
    <row r="6310" spans="1:5" x14ac:dyDescent="0.25">
      <c r="A6310" s="2">
        <v>45539.59375</v>
      </c>
      <c r="B6310">
        <v>137845</v>
      </c>
      <c r="C6310">
        <v>137880</v>
      </c>
      <c r="D6310">
        <v>137655</v>
      </c>
      <c r="E6310">
        <v>137700</v>
      </c>
    </row>
    <row r="6311" spans="1:5" x14ac:dyDescent="0.25">
      <c r="A6311" s="2">
        <v>45539.583333333336</v>
      </c>
      <c r="B6311">
        <v>137955</v>
      </c>
      <c r="C6311">
        <v>137985</v>
      </c>
      <c r="D6311">
        <v>137830</v>
      </c>
      <c r="E6311">
        <v>137840</v>
      </c>
    </row>
    <row r="6312" spans="1:5" x14ac:dyDescent="0.25">
      <c r="A6312" s="2">
        <v>45539.572916666664</v>
      </c>
      <c r="B6312">
        <v>137995</v>
      </c>
      <c r="C6312">
        <v>138020</v>
      </c>
      <c r="D6312">
        <v>137940</v>
      </c>
      <c r="E6312">
        <v>137955</v>
      </c>
    </row>
    <row r="6313" spans="1:5" x14ac:dyDescent="0.25">
      <c r="A6313" s="2">
        <v>45539.5625</v>
      </c>
      <c r="B6313">
        <v>137995</v>
      </c>
      <c r="C6313">
        <v>138070</v>
      </c>
      <c r="D6313">
        <v>137960</v>
      </c>
      <c r="E6313">
        <v>137995</v>
      </c>
    </row>
    <row r="6314" spans="1:5" x14ac:dyDescent="0.25">
      <c r="A6314" s="2">
        <v>45539.552083333336</v>
      </c>
      <c r="B6314">
        <v>137975</v>
      </c>
      <c r="C6314">
        <v>138070</v>
      </c>
      <c r="D6314">
        <v>137955</v>
      </c>
      <c r="E6314">
        <v>137995</v>
      </c>
    </row>
    <row r="6315" spans="1:5" x14ac:dyDescent="0.25">
      <c r="A6315" s="2">
        <v>45539.541666666664</v>
      </c>
      <c r="B6315">
        <v>138095</v>
      </c>
      <c r="C6315">
        <v>138115</v>
      </c>
      <c r="D6315">
        <v>137915</v>
      </c>
      <c r="E6315">
        <v>137970</v>
      </c>
    </row>
    <row r="6316" spans="1:5" x14ac:dyDescent="0.25">
      <c r="A6316" s="2">
        <v>45539.53125</v>
      </c>
      <c r="B6316">
        <v>138215</v>
      </c>
      <c r="C6316">
        <v>138250</v>
      </c>
      <c r="D6316">
        <v>138090</v>
      </c>
      <c r="E6316">
        <v>138100</v>
      </c>
    </row>
    <row r="6317" spans="1:5" x14ac:dyDescent="0.25">
      <c r="A6317" s="2">
        <v>45539.520833333336</v>
      </c>
      <c r="B6317">
        <v>138230</v>
      </c>
      <c r="C6317">
        <v>138325</v>
      </c>
      <c r="D6317">
        <v>138125</v>
      </c>
      <c r="E6317">
        <v>138215</v>
      </c>
    </row>
    <row r="6318" spans="1:5" x14ac:dyDescent="0.25">
      <c r="A6318" s="2">
        <v>45539.510416666664</v>
      </c>
      <c r="B6318">
        <v>138255</v>
      </c>
      <c r="C6318">
        <v>138335</v>
      </c>
      <c r="D6318">
        <v>138225</v>
      </c>
      <c r="E6318">
        <v>138230</v>
      </c>
    </row>
    <row r="6319" spans="1:5" x14ac:dyDescent="0.25">
      <c r="A6319" s="2">
        <v>45539.5</v>
      </c>
      <c r="B6319">
        <v>138400</v>
      </c>
      <c r="C6319">
        <v>138425</v>
      </c>
      <c r="D6319">
        <v>138205</v>
      </c>
      <c r="E6319">
        <v>138255</v>
      </c>
    </row>
    <row r="6320" spans="1:5" x14ac:dyDescent="0.25">
      <c r="A6320" s="2">
        <v>45539.489583333336</v>
      </c>
      <c r="B6320">
        <v>138070</v>
      </c>
      <c r="C6320">
        <v>138460</v>
      </c>
      <c r="D6320">
        <v>138010</v>
      </c>
      <c r="E6320">
        <v>138395</v>
      </c>
    </row>
    <row r="6321" spans="1:5" x14ac:dyDescent="0.25">
      <c r="A6321" s="2">
        <v>45539.479166666664</v>
      </c>
      <c r="B6321">
        <v>137805</v>
      </c>
      <c r="C6321">
        <v>138115</v>
      </c>
      <c r="D6321">
        <v>137750</v>
      </c>
      <c r="E6321">
        <v>138075</v>
      </c>
    </row>
    <row r="6322" spans="1:5" x14ac:dyDescent="0.25">
      <c r="A6322" s="2">
        <v>45539.46875</v>
      </c>
      <c r="B6322">
        <v>137745</v>
      </c>
      <c r="C6322">
        <v>137920</v>
      </c>
      <c r="D6322">
        <v>137625</v>
      </c>
      <c r="E6322">
        <v>137800</v>
      </c>
    </row>
    <row r="6323" spans="1:5" x14ac:dyDescent="0.25">
      <c r="A6323" s="2">
        <v>45539.458333333336</v>
      </c>
      <c r="B6323">
        <v>137640</v>
      </c>
      <c r="C6323">
        <v>137935</v>
      </c>
      <c r="D6323">
        <v>137480</v>
      </c>
      <c r="E6323">
        <v>137750</v>
      </c>
    </row>
    <row r="6324" spans="1:5" x14ac:dyDescent="0.25">
      <c r="A6324" s="2">
        <v>45539.447916666664</v>
      </c>
      <c r="B6324">
        <v>137425</v>
      </c>
      <c r="C6324">
        <v>137765</v>
      </c>
      <c r="D6324">
        <v>137385</v>
      </c>
      <c r="E6324">
        <v>137635</v>
      </c>
    </row>
    <row r="6325" spans="1:5" x14ac:dyDescent="0.25">
      <c r="A6325" s="2">
        <v>45539.4375</v>
      </c>
      <c r="B6325">
        <v>136940</v>
      </c>
      <c r="C6325">
        <v>137515</v>
      </c>
      <c r="D6325">
        <v>136890</v>
      </c>
      <c r="E6325">
        <v>137420</v>
      </c>
    </row>
    <row r="6326" spans="1:5" x14ac:dyDescent="0.25">
      <c r="A6326" s="2">
        <v>45539.427083333336</v>
      </c>
      <c r="B6326">
        <v>136435</v>
      </c>
      <c r="C6326">
        <v>137085</v>
      </c>
      <c r="D6326">
        <v>136435</v>
      </c>
      <c r="E6326">
        <v>136935</v>
      </c>
    </row>
    <row r="6327" spans="1:5" x14ac:dyDescent="0.25">
      <c r="A6327" s="2">
        <v>45539.416666666664</v>
      </c>
      <c r="B6327">
        <v>136520</v>
      </c>
      <c r="C6327">
        <v>136595</v>
      </c>
      <c r="D6327">
        <v>136415</v>
      </c>
      <c r="E6327">
        <v>136435</v>
      </c>
    </row>
    <row r="6328" spans="1:5" x14ac:dyDescent="0.25">
      <c r="A6328" s="2">
        <v>45539.40625</v>
      </c>
      <c r="B6328">
        <v>136500</v>
      </c>
      <c r="C6328">
        <v>136685</v>
      </c>
      <c r="D6328">
        <v>136460</v>
      </c>
      <c r="E6328">
        <v>136520</v>
      </c>
    </row>
    <row r="6329" spans="1:5" x14ac:dyDescent="0.25">
      <c r="A6329" s="2">
        <v>45539.395833333336</v>
      </c>
      <c r="B6329">
        <v>136185</v>
      </c>
      <c r="C6329">
        <v>136560</v>
      </c>
      <c r="D6329">
        <v>136170</v>
      </c>
      <c r="E6329">
        <v>136500</v>
      </c>
    </row>
    <row r="6330" spans="1:5" x14ac:dyDescent="0.25">
      <c r="A6330" s="2">
        <v>45539.385416666664</v>
      </c>
      <c r="B6330">
        <v>136050</v>
      </c>
      <c r="C6330">
        <v>136200</v>
      </c>
      <c r="D6330">
        <v>136025</v>
      </c>
      <c r="E6330">
        <v>136180</v>
      </c>
    </row>
    <row r="6331" spans="1:5" x14ac:dyDescent="0.25">
      <c r="A6331" s="2">
        <v>45539.375</v>
      </c>
      <c r="B6331">
        <v>135880</v>
      </c>
      <c r="C6331">
        <v>136215</v>
      </c>
      <c r="D6331">
        <v>135755</v>
      </c>
      <c r="E6331">
        <v>136050</v>
      </c>
    </row>
    <row r="6332" spans="1:5" x14ac:dyDescent="0.25">
      <c r="A6332" s="2">
        <v>45538.760416666664</v>
      </c>
      <c r="B6332">
        <v>136105</v>
      </c>
      <c r="C6332">
        <v>136250</v>
      </c>
      <c r="D6332">
        <v>136085</v>
      </c>
      <c r="E6332">
        <v>136220</v>
      </c>
    </row>
    <row r="6333" spans="1:5" x14ac:dyDescent="0.25">
      <c r="A6333" s="2">
        <v>45538.75</v>
      </c>
      <c r="B6333">
        <v>136100</v>
      </c>
      <c r="C6333">
        <v>136155</v>
      </c>
      <c r="D6333">
        <v>136050</v>
      </c>
      <c r="E6333">
        <v>136100</v>
      </c>
    </row>
    <row r="6334" spans="1:5" x14ac:dyDescent="0.25">
      <c r="A6334" s="2">
        <v>45538.739583333336</v>
      </c>
      <c r="B6334">
        <v>135980</v>
      </c>
      <c r="C6334">
        <v>136145</v>
      </c>
      <c r="D6334">
        <v>135975</v>
      </c>
      <c r="E6334">
        <v>136105</v>
      </c>
    </row>
    <row r="6335" spans="1:5" x14ac:dyDescent="0.25">
      <c r="A6335" s="2">
        <v>45538.729166666664</v>
      </c>
      <c r="B6335">
        <v>135955</v>
      </c>
      <c r="C6335">
        <v>136065</v>
      </c>
      <c r="D6335">
        <v>135910</v>
      </c>
      <c r="E6335">
        <v>135975</v>
      </c>
    </row>
    <row r="6336" spans="1:5" x14ac:dyDescent="0.25">
      <c r="A6336" s="2">
        <v>45538.71875</v>
      </c>
      <c r="B6336">
        <v>136120</v>
      </c>
      <c r="C6336">
        <v>136125</v>
      </c>
      <c r="D6336">
        <v>135940</v>
      </c>
      <c r="E6336">
        <v>135950</v>
      </c>
    </row>
    <row r="6337" spans="1:5" x14ac:dyDescent="0.25">
      <c r="A6337" s="2">
        <v>45538.708333333336</v>
      </c>
      <c r="B6337">
        <v>135985</v>
      </c>
      <c r="C6337">
        <v>136145</v>
      </c>
      <c r="D6337">
        <v>135905</v>
      </c>
      <c r="E6337">
        <v>136120</v>
      </c>
    </row>
    <row r="6338" spans="1:5" x14ac:dyDescent="0.25">
      <c r="A6338" s="2">
        <v>45538.697916666664</v>
      </c>
      <c r="B6338">
        <v>135845</v>
      </c>
      <c r="C6338">
        <v>136000</v>
      </c>
      <c r="D6338">
        <v>135765</v>
      </c>
      <c r="E6338">
        <v>135985</v>
      </c>
    </row>
    <row r="6339" spans="1:5" x14ac:dyDescent="0.25">
      <c r="A6339" s="2">
        <v>45538.6875</v>
      </c>
      <c r="B6339">
        <v>135940</v>
      </c>
      <c r="C6339">
        <v>136010</v>
      </c>
      <c r="D6339">
        <v>135705</v>
      </c>
      <c r="E6339">
        <v>135850</v>
      </c>
    </row>
    <row r="6340" spans="1:5" x14ac:dyDescent="0.25">
      <c r="A6340" s="2">
        <v>45538.677083333336</v>
      </c>
      <c r="B6340">
        <v>136015</v>
      </c>
      <c r="C6340">
        <v>136060</v>
      </c>
      <c r="D6340">
        <v>135920</v>
      </c>
      <c r="E6340">
        <v>135940</v>
      </c>
    </row>
    <row r="6341" spans="1:5" x14ac:dyDescent="0.25">
      <c r="A6341" s="2">
        <v>45538.666666666664</v>
      </c>
      <c r="B6341">
        <v>136035</v>
      </c>
      <c r="C6341">
        <v>136100</v>
      </c>
      <c r="D6341">
        <v>135990</v>
      </c>
      <c r="E6341">
        <v>136020</v>
      </c>
    </row>
    <row r="6342" spans="1:5" x14ac:dyDescent="0.25">
      <c r="A6342" s="2">
        <v>45538.65625</v>
      </c>
      <c r="B6342">
        <v>136095</v>
      </c>
      <c r="C6342">
        <v>136130</v>
      </c>
      <c r="D6342">
        <v>136005</v>
      </c>
      <c r="E6342">
        <v>136035</v>
      </c>
    </row>
    <row r="6343" spans="1:5" x14ac:dyDescent="0.25">
      <c r="A6343" s="2">
        <v>45538.645833333336</v>
      </c>
      <c r="B6343">
        <v>136045</v>
      </c>
      <c r="C6343">
        <v>136170</v>
      </c>
      <c r="D6343">
        <v>136025</v>
      </c>
      <c r="E6343">
        <v>136095</v>
      </c>
    </row>
    <row r="6344" spans="1:5" x14ac:dyDescent="0.25">
      <c r="A6344" s="2">
        <v>45538.635416666664</v>
      </c>
      <c r="B6344">
        <v>136055</v>
      </c>
      <c r="C6344">
        <v>136060</v>
      </c>
      <c r="D6344">
        <v>135970</v>
      </c>
      <c r="E6344">
        <v>136040</v>
      </c>
    </row>
    <row r="6345" spans="1:5" x14ac:dyDescent="0.25">
      <c r="A6345" s="2">
        <v>45538.625</v>
      </c>
      <c r="B6345">
        <v>136105</v>
      </c>
      <c r="C6345">
        <v>136115</v>
      </c>
      <c r="D6345">
        <v>135940</v>
      </c>
      <c r="E6345">
        <v>136055</v>
      </c>
    </row>
    <row r="6346" spans="1:5" x14ac:dyDescent="0.25">
      <c r="A6346" s="2">
        <v>45538.614583333336</v>
      </c>
      <c r="B6346">
        <v>136250</v>
      </c>
      <c r="C6346">
        <v>136275</v>
      </c>
      <c r="D6346">
        <v>136075</v>
      </c>
      <c r="E6346">
        <v>136105</v>
      </c>
    </row>
    <row r="6347" spans="1:5" x14ac:dyDescent="0.25">
      <c r="A6347" s="2">
        <v>45538.604166666664</v>
      </c>
      <c r="B6347">
        <v>136365</v>
      </c>
      <c r="C6347">
        <v>136375</v>
      </c>
      <c r="D6347">
        <v>136175</v>
      </c>
      <c r="E6347">
        <v>136245</v>
      </c>
    </row>
    <row r="6348" spans="1:5" x14ac:dyDescent="0.25">
      <c r="A6348" s="2">
        <v>45538.59375</v>
      </c>
      <c r="B6348">
        <v>136145</v>
      </c>
      <c r="C6348">
        <v>136430</v>
      </c>
      <c r="D6348">
        <v>136130</v>
      </c>
      <c r="E6348">
        <v>136370</v>
      </c>
    </row>
    <row r="6349" spans="1:5" x14ac:dyDescent="0.25">
      <c r="A6349" s="2">
        <v>45538.583333333336</v>
      </c>
      <c r="B6349">
        <v>135990</v>
      </c>
      <c r="C6349">
        <v>136200</v>
      </c>
      <c r="D6349">
        <v>135980</v>
      </c>
      <c r="E6349">
        <v>136145</v>
      </c>
    </row>
    <row r="6350" spans="1:5" x14ac:dyDescent="0.25">
      <c r="A6350" s="2">
        <v>45538.572916666664</v>
      </c>
      <c r="B6350">
        <v>136035</v>
      </c>
      <c r="C6350">
        <v>136075</v>
      </c>
      <c r="D6350">
        <v>135915</v>
      </c>
      <c r="E6350">
        <v>135990</v>
      </c>
    </row>
    <row r="6351" spans="1:5" x14ac:dyDescent="0.25">
      <c r="A6351" s="2">
        <v>45538.5625</v>
      </c>
      <c r="B6351">
        <v>136175</v>
      </c>
      <c r="C6351">
        <v>136190</v>
      </c>
      <c r="D6351">
        <v>136030</v>
      </c>
      <c r="E6351">
        <v>136030</v>
      </c>
    </row>
    <row r="6352" spans="1:5" x14ac:dyDescent="0.25">
      <c r="A6352" s="2">
        <v>45538.552083333336</v>
      </c>
      <c r="B6352">
        <v>136125</v>
      </c>
      <c r="C6352">
        <v>136210</v>
      </c>
      <c r="D6352">
        <v>136055</v>
      </c>
      <c r="E6352">
        <v>136170</v>
      </c>
    </row>
    <row r="6353" spans="1:5" x14ac:dyDescent="0.25">
      <c r="A6353" s="2">
        <v>45538.541666666664</v>
      </c>
      <c r="B6353">
        <v>135905</v>
      </c>
      <c r="C6353">
        <v>136140</v>
      </c>
      <c r="D6353">
        <v>135900</v>
      </c>
      <c r="E6353">
        <v>136120</v>
      </c>
    </row>
    <row r="6354" spans="1:5" x14ac:dyDescent="0.25">
      <c r="A6354" s="2">
        <v>45538.53125</v>
      </c>
      <c r="B6354">
        <v>135950</v>
      </c>
      <c r="C6354">
        <v>136070</v>
      </c>
      <c r="D6354">
        <v>135895</v>
      </c>
      <c r="E6354">
        <v>135900</v>
      </c>
    </row>
    <row r="6355" spans="1:5" x14ac:dyDescent="0.25">
      <c r="A6355" s="2">
        <v>45538.520833333336</v>
      </c>
      <c r="B6355">
        <v>136070</v>
      </c>
      <c r="C6355">
        <v>136120</v>
      </c>
      <c r="D6355">
        <v>135905</v>
      </c>
      <c r="E6355">
        <v>135950</v>
      </c>
    </row>
    <row r="6356" spans="1:5" x14ac:dyDescent="0.25">
      <c r="A6356" s="2">
        <v>45538.510416666664</v>
      </c>
      <c r="B6356">
        <v>136150</v>
      </c>
      <c r="C6356">
        <v>136180</v>
      </c>
      <c r="D6356">
        <v>135990</v>
      </c>
      <c r="E6356">
        <v>136075</v>
      </c>
    </row>
    <row r="6357" spans="1:5" x14ac:dyDescent="0.25">
      <c r="A6357" s="2">
        <v>45538.5</v>
      </c>
      <c r="B6357">
        <v>136130</v>
      </c>
      <c r="C6357">
        <v>136310</v>
      </c>
      <c r="D6357">
        <v>135980</v>
      </c>
      <c r="E6357">
        <v>136150</v>
      </c>
    </row>
    <row r="6358" spans="1:5" x14ac:dyDescent="0.25">
      <c r="A6358" s="2">
        <v>45538.489583333336</v>
      </c>
      <c r="B6358">
        <v>136225</v>
      </c>
      <c r="C6358">
        <v>136285</v>
      </c>
      <c r="D6358">
        <v>136100</v>
      </c>
      <c r="E6358">
        <v>136130</v>
      </c>
    </row>
    <row r="6359" spans="1:5" x14ac:dyDescent="0.25">
      <c r="A6359" s="2">
        <v>45538.479166666664</v>
      </c>
      <c r="B6359">
        <v>136410</v>
      </c>
      <c r="C6359">
        <v>136555</v>
      </c>
      <c r="D6359">
        <v>136135</v>
      </c>
      <c r="E6359">
        <v>136225</v>
      </c>
    </row>
    <row r="6360" spans="1:5" x14ac:dyDescent="0.25">
      <c r="A6360" s="2">
        <v>45538.46875</v>
      </c>
      <c r="B6360">
        <v>135895</v>
      </c>
      <c r="C6360">
        <v>136495</v>
      </c>
      <c r="D6360">
        <v>135860</v>
      </c>
      <c r="E6360">
        <v>136415</v>
      </c>
    </row>
    <row r="6361" spans="1:5" x14ac:dyDescent="0.25">
      <c r="A6361" s="2">
        <v>45538.458333333336</v>
      </c>
      <c r="B6361">
        <v>136070</v>
      </c>
      <c r="C6361">
        <v>136110</v>
      </c>
      <c r="D6361">
        <v>135795</v>
      </c>
      <c r="E6361">
        <v>135890</v>
      </c>
    </row>
    <row r="6362" spans="1:5" x14ac:dyDescent="0.25">
      <c r="A6362" s="2">
        <v>45538.447916666664</v>
      </c>
      <c r="B6362">
        <v>136260</v>
      </c>
      <c r="C6362">
        <v>136305</v>
      </c>
      <c r="D6362">
        <v>135905</v>
      </c>
      <c r="E6362">
        <v>136070</v>
      </c>
    </row>
    <row r="6363" spans="1:5" x14ac:dyDescent="0.25">
      <c r="A6363" s="2">
        <v>45538.4375</v>
      </c>
      <c r="B6363">
        <v>136525</v>
      </c>
      <c r="C6363">
        <v>136550</v>
      </c>
      <c r="D6363">
        <v>136200</v>
      </c>
      <c r="E6363">
        <v>136255</v>
      </c>
    </row>
    <row r="6364" spans="1:5" x14ac:dyDescent="0.25">
      <c r="A6364" s="2">
        <v>45538.427083333336</v>
      </c>
      <c r="B6364">
        <v>136460</v>
      </c>
      <c r="C6364">
        <v>136540</v>
      </c>
      <c r="D6364">
        <v>136215</v>
      </c>
      <c r="E6364">
        <v>136525</v>
      </c>
    </row>
    <row r="6365" spans="1:5" x14ac:dyDescent="0.25">
      <c r="A6365" s="2">
        <v>45538.416666666664</v>
      </c>
      <c r="B6365">
        <v>136375</v>
      </c>
      <c r="C6365">
        <v>136590</v>
      </c>
      <c r="D6365">
        <v>136315</v>
      </c>
      <c r="E6365">
        <v>136460</v>
      </c>
    </row>
    <row r="6366" spans="1:5" x14ac:dyDescent="0.25">
      <c r="A6366" s="2">
        <v>45538.40625</v>
      </c>
      <c r="B6366">
        <v>136530</v>
      </c>
      <c r="C6366">
        <v>136530</v>
      </c>
      <c r="D6366">
        <v>136335</v>
      </c>
      <c r="E6366">
        <v>136370</v>
      </c>
    </row>
    <row r="6367" spans="1:5" x14ac:dyDescent="0.25">
      <c r="A6367" s="2">
        <v>45538.395833333336</v>
      </c>
      <c r="B6367">
        <v>136335</v>
      </c>
      <c r="C6367">
        <v>136555</v>
      </c>
      <c r="D6367">
        <v>136230</v>
      </c>
      <c r="E6367">
        <v>136525</v>
      </c>
    </row>
    <row r="6368" spans="1:5" x14ac:dyDescent="0.25">
      <c r="A6368" s="2">
        <v>45538.385416666664</v>
      </c>
      <c r="B6368">
        <v>136470</v>
      </c>
      <c r="C6368">
        <v>136495</v>
      </c>
      <c r="D6368">
        <v>136190</v>
      </c>
      <c r="E6368">
        <v>136335</v>
      </c>
    </row>
    <row r="6369" spans="1:5" x14ac:dyDescent="0.25">
      <c r="A6369" s="2">
        <v>45538.375</v>
      </c>
      <c r="B6369">
        <v>135695</v>
      </c>
      <c r="C6369">
        <v>136510</v>
      </c>
      <c r="D6369">
        <v>135600</v>
      </c>
      <c r="E6369">
        <v>136475</v>
      </c>
    </row>
    <row r="6370" spans="1:5" x14ac:dyDescent="0.25">
      <c r="A6370" s="2">
        <v>45537.760416666664</v>
      </c>
      <c r="B6370">
        <v>136315</v>
      </c>
      <c r="C6370">
        <v>136345</v>
      </c>
      <c r="D6370">
        <v>136220</v>
      </c>
      <c r="E6370">
        <v>136220</v>
      </c>
    </row>
    <row r="6371" spans="1:5" x14ac:dyDescent="0.25">
      <c r="A6371" s="2">
        <v>45537.75</v>
      </c>
      <c r="B6371">
        <v>136415</v>
      </c>
      <c r="C6371">
        <v>136420</v>
      </c>
      <c r="D6371">
        <v>136300</v>
      </c>
      <c r="E6371">
        <v>136315</v>
      </c>
    </row>
    <row r="6372" spans="1:5" x14ac:dyDescent="0.25">
      <c r="A6372" s="2">
        <v>45537.739583333336</v>
      </c>
      <c r="B6372">
        <v>136385</v>
      </c>
      <c r="C6372">
        <v>136425</v>
      </c>
      <c r="D6372">
        <v>136325</v>
      </c>
      <c r="E6372">
        <v>136415</v>
      </c>
    </row>
    <row r="6373" spans="1:5" x14ac:dyDescent="0.25">
      <c r="A6373" s="2">
        <v>45537.729166666664</v>
      </c>
      <c r="B6373">
        <v>136400</v>
      </c>
      <c r="C6373">
        <v>136485</v>
      </c>
      <c r="D6373">
        <v>136370</v>
      </c>
      <c r="E6373">
        <v>136385</v>
      </c>
    </row>
    <row r="6374" spans="1:5" x14ac:dyDescent="0.25">
      <c r="A6374" s="2">
        <v>45537.71875</v>
      </c>
      <c r="B6374">
        <v>136350</v>
      </c>
      <c r="C6374">
        <v>136465</v>
      </c>
      <c r="D6374">
        <v>136350</v>
      </c>
      <c r="E6374">
        <v>136400</v>
      </c>
    </row>
    <row r="6375" spans="1:5" x14ac:dyDescent="0.25">
      <c r="A6375" s="2">
        <v>45537.708333333336</v>
      </c>
      <c r="B6375">
        <v>136350</v>
      </c>
      <c r="C6375">
        <v>136485</v>
      </c>
      <c r="D6375">
        <v>136295</v>
      </c>
      <c r="E6375">
        <v>136355</v>
      </c>
    </row>
    <row r="6376" spans="1:5" x14ac:dyDescent="0.25">
      <c r="A6376" s="2">
        <v>45537.697916666664</v>
      </c>
      <c r="B6376">
        <v>136495</v>
      </c>
      <c r="C6376">
        <v>136495</v>
      </c>
      <c r="D6376">
        <v>136350</v>
      </c>
      <c r="E6376">
        <v>136350</v>
      </c>
    </row>
    <row r="6377" spans="1:5" x14ac:dyDescent="0.25">
      <c r="A6377" s="2">
        <v>45537.6875</v>
      </c>
      <c r="B6377">
        <v>136565</v>
      </c>
      <c r="C6377">
        <v>136600</v>
      </c>
      <c r="D6377">
        <v>136455</v>
      </c>
      <c r="E6377">
        <v>136495</v>
      </c>
    </row>
    <row r="6378" spans="1:5" x14ac:dyDescent="0.25">
      <c r="A6378" s="2">
        <v>45537.677083333336</v>
      </c>
      <c r="B6378">
        <v>136485</v>
      </c>
      <c r="C6378">
        <v>136685</v>
      </c>
      <c r="D6378">
        <v>136485</v>
      </c>
      <c r="E6378">
        <v>136560</v>
      </c>
    </row>
    <row r="6379" spans="1:5" x14ac:dyDescent="0.25">
      <c r="A6379" s="2">
        <v>45537.666666666664</v>
      </c>
      <c r="B6379">
        <v>136475</v>
      </c>
      <c r="C6379">
        <v>136590</v>
      </c>
      <c r="D6379">
        <v>136410</v>
      </c>
      <c r="E6379">
        <v>136490</v>
      </c>
    </row>
    <row r="6380" spans="1:5" x14ac:dyDescent="0.25">
      <c r="A6380" s="2">
        <v>45537.65625</v>
      </c>
      <c r="B6380">
        <v>136510</v>
      </c>
      <c r="C6380">
        <v>136565</v>
      </c>
      <c r="D6380">
        <v>136450</v>
      </c>
      <c r="E6380">
        <v>136475</v>
      </c>
    </row>
    <row r="6381" spans="1:5" x14ac:dyDescent="0.25">
      <c r="A6381" s="2">
        <v>45537.645833333336</v>
      </c>
      <c r="B6381">
        <v>136600</v>
      </c>
      <c r="C6381">
        <v>136605</v>
      </c>
      <c r="D6381">
        <v>136480</v>
      </c>
      <c r="E6381">
        <v>136505</v>
      </c>
    </row>
    <row r="6382" spans="1:5" x14ac:dyDescent="0.25">
      <c r="A6382" s="2">
        <v>45537.635416666664</v>
      </c>
      <c r="B6382">
        <v>136555</v>
      </c>
      <c r="C6382">
        <v>136620</v>
      </c>
      <c r="D6382">
        <v>136540</v>
      </c>
      <c r="E6382">
        <v>136600</v>
      </c>
    </row>
    <row r="6383" spans="1:5" x14ac:dyDescent="0.25">
      <c r="A6383" s="2">
        <v>45537.625</v>
      </c>
      <c r="B6383">
        <v>136655</v>
      </c>
      <c r="C6383">
        <v>136660</v>
      </c>
      <c r="D6383">
        <v>136530</v>
      </c>
      <c r="E6383">
        <v>136555</v>
      </c>
    </row>
    <row r="6384" spans="1:5" x14ac:dyDescent="0.25">
      <c r="A6384" s="2">
        <v>45537.614583333336</v>
      </c>
      <c r="B6384">
        <v>136810</v>
      </c>
      <c r="C6384">
        <v>136825</v>
      </c>
      <c r="D6384">
        <v>136635</v>
      </c>
      <c r="E6384">
        <v>136655</v>
      </c>
    </row>
    <row r="6385" spans="1:5" x14ac:dyDescent="0.25">
      <c r="A6385" s="2">
        <v>45537.604166666664</v>
      </c>
      <c r="B6385">
        <v>136815</v>
      </c>
      <c r="C6385">
        <v>136945</v>
      </c>
      <c r="D6385">
        <v>136770</v>
      </c>
      <c r="E6385">
        <v>136805</v>
      </c>
    </row>
    <row r="6386" spans="1:5" x14ac:dyDescent="0.25">
      <c r="A6386" s="2">
        <v>45537.59375</v>
      </c>
      <c r="B6386">
        <v>136650</v>
      </c>
      <c r="C6386">
        <v>136875</v>
      </c>
      <c r="D6386">
        <v>136630</v>
      </c>
      <c r="E6386">
        <v>136815</v>
      </c>
    </row>
    <row r="6387" spans="1:5" x14ac:dyDescent="0.25">
      <c r="A6387" s="2">
        <v>45537.583333333336</v>
      </c>
      <c r="B6387">
        <v>136555</v>
      </c>
      <c r="C6387">
        <v>136690</v>
      </c>
      <c r="D6387">
        <v>136490</v>
      </c>
      <c r="E6387">
        <v>136650</v>
      </c>
    </row>
    <row r="6388" spans="1:5" x14ac:dyDescent="0.25">
      <c r="A6388" s="2">
        <v>45537.572916666664</v>
      </c>
      <c r="B6388">
        <v>136370</v>
      </c>
      <c r="C6388">
        <v>136580</v>
      </c>
      <c r="D6388">
        <v>136350</v>
      </c>
      <c r="E6388">
        <v>136555</v>
      </c>
    </row>
    <row r="6389" spans="1:5" x14ac:dyDescent="0.25">
      <c r="A6389" s="2">
        <v>45537.5625</v>
      </c>
      <c r="B6389">
        <v>136400</v>
      </c>
      <c r="C6389">
        <v>136420</v>
      </c>
      <c r="D6389">
        <v>136310</v>
      </c>
      <c r="E6389">
        <v>136370</v>
      </c>
    </row>
    <row r="6390" spans="1:5" x14ac:dyDescent="0.25">
      <c r="A6390" s="2">
        <v>45537.552083333336</v>
      </c>
      <c r="B6390">
        <v>136330</v>
      </c>
      <c r="C6390">
        <v>136425</v>
      </c>
      <c r="D6390">
        <v>136295</v>
      </c>
      <c r="E6390">
        <v>136400</v>
      </c>
    </row>
    <row r="6391" spans="1:5" x14ac:dyDescent="0.25">
      <c r="A6391" s="2">
        <v>45537.541666666664</v>
      </c>
      <c r="B6391">
        <v>136455</v>
      </c>
      <c r="C6391">
        <v>136485</v>
      </c>
      <c r="D6391">
        <v>136315</v>
      </c>
      <c r="E6391">
        <v>136325</v>
      </c>
    </row>
    <row r="6392" spans="1:5" x14ac:dyDescent="0.25">
      <c r="A6392" s="2">
        <v>45537.53125</v>
      </c>
      <c r="B6392">
        <v>136425</v>
      </c>
      <c r="C6392">
        <v>136480</v>
      </c>
      <c r="D6392">
        <v>136380</v>
      </c>
      <c r="E6392">
        <v>136460</v>
      </c>
    </row>
    <row r="6393" spans="1:5" x14ac:dyDescent="0.25">
      <c r="A6393" s="2">
        <v>45537.520833333336</v>
      </c>
      <c r="B6393">
        <v>136450</v>
      </c>
      <c r="C6393">
        <v>136515</v>
      </c>
      <c r="D6393">
        <v>136415</v>
      </c>
      <c r="E6393">
        <v>136430</v>
      </c>
    </row>
    <row r="6394" spans="1:5" x14ac:dyDescent="0.25">
      <c r="A6394" s="2">
        <v>45537.510416666664</v>
      </c>
      <c r="B6394">
        <v>136500</v>
      </c>
      <c r="C6394">
        <v>136590</v>
      </c>
      <c r="D6394">
        <v>136445</v>
      </c>
      <c r="E6394">
        <v>136450</v>
      </c>
    </row>
    <row r="6395" spans="1:5" x14ac:dyDescent="0.25">
      <c r="A6395" s="2">
        <v>45537.5</v>
      </c>
      <c r="B6395">
        <v>136390</v>
      </c>
      <c r="C6395">
        <v>136525</v>
      </c>
      <c r="D6395">
        <v>136340</v>
      </c>
      <c r="E6395">
        <v>136500</v>
      </c>
    </row>
    <row r="6396" spans="1:5" x14ac:dyDescent="0.25">
      <c r="A6396" s="2">
        <v>45537.489583333336</v>
      </c>
      <c r="B6396">
        <v>136300</v>
      </c>
      <c r="C6396">
        <v>136570</v>
      </c>
      <c r="D6396">
        <v>136255</v>
      </c>
      <c r="E6396">
        <v>136395</v>
      </c>
    </row>
    <row r="6397" spans="1:5" x14ac:dyDescent="0.25">
      <c r="A6397" s="2">
        <v>45537.479166666664</v>
      </c>
      <c r="B6397">
        <v>136450</v>
      </c>
      <c r="C6397">
        <v>136450</v>
      </c>
      <c r="D6397">
        <v>136180</v>
      </c>
      <c r="E6397">
        <v>136295</v>
      </c>
    </row>
    <row r="6398" spans="1:5" x14ac:dyDescent="0.25">
      <c r="A6398" s="2">
        <v>45537.46875</v>
      </c>
      <c r="B6398">
        <v>136295</v>
      </c>
      <c r="C6398">
        <v>136450</v>
      </c>
      <c r="D6398">
        <v>136125</v>
      </c>
      <c r="E6398">
        <v>136450</v>
      </c>
    </row>
    <row r="6399" spans="1:5" x14ac:dyDescent="0.25">
      <c r="A6399" s="2">
        <v>45537.458333333336</v>
      </c>
      <c r="B6399">
        <v>136320</v>
      </c>
      <c r="C6399">
        <v>136375</v>
      </c>
      <c r="D6399">
        <v>136160</v>
      </c>
      <c r="E6399">
        <v>136300</v>
      </c>
    </row>
    <row r="6400" spans="1:5" x14ac:dyDescent="0.25">
      <c r="A6400" s="2">
        <v>45537.447916666664</v>
      </c>
      <c r="B6400">
        <v>136400</v>
      </c>
      <c r="C6400">
        <v>136485</v>
      </c>
      <c r="D6400">
        <v>136260</v>
      </c>
      <c r="E6400">
        <v>136320</v>
      </c>
    </row>
    <row r="6401" spans="1:5" x14ac:dyDescent="0.25">
      <c r="A6401" s="2">
        <v>45537.4375</v>
      </c>
      <c r="B6401">
        <v>136585</v>
      </c>
      <c r="C6401">
        <v>136790</v>
      </c>
      <c r="D6401">
        <v>136375</v>
      </c>
      <c r="E6401">
        <v>136395</v>
      </c>
    </row>
    <row r="6402" spans="1:5" x14ac:dyDescent="0.25">
      <c r="A6402" s="2">
        <v>45537.427083333336</v>
      </c>
      <c r="B6402">
        <v>136990</v>
      </c>
      <c r="C6402">
        <v>137000</v>
      </c>
      <c r="D6402">
        <v>136560</v>
      </c>
      <c r="E6402">
        <v>136580</v>
      </c>
    </row>
    <row r="6403" spans="1:5" x14ac:dyDescent="0.25">
      <c r="A6403" s="2">
        <v>45537.416666666664</v>
      </c>
      <c r="B6403">
        <v>137090</v>
      </c>
      <c r="C6403">
        <v>137325</v>
      </c>
      <c r="D6403">
        <v>136860</v>
      </c>
      <c r="E6403">
        <v>136985</v>
      </c>
    </row>
    <row r="6404" spans="1:5" x14ac:dyDescent="0.25">
      <c r="A6404" s="2">
        <v>45537.40625</v>
      </c>
      <c r="B6404">
        <v>137280</v>
      </c>
      <c r="C6404">
        <v>137330</v>
      </c>
      <c r="D6404">
        <v>137000</v>
      </c>
      <c r="E6404">
        <v>137090</v>
      </c>
    </row>
    <row r="6405" spans="1:5" x14ac:dyDescent="0.25">
      <c r="A6405" s="2">
        <v>45537.395833333336</v>
      </c>
      <c r="B6405">
        <v>137395</v>
      </c>
      <c r="C6405">
        <v>137400</v>
      </c>
      <c r="D6405">
        <v>137180</v>
      </c>
      <c r="E6405">
        <v>137285</v>
      </c>
    </row>
    <row r="6406" spans="1:5" x14ac:dyDescent="0.25">
      <c r="A6406" s="2">
        <v>45537.385416666664</v>
      </c>
      <c r="B6406">
        <v>137230</v>
      </c>
      <c r="C6406">
        <v>137485</v>
      </c>
      <c r="D6406">
        <v>137220</v>
      </c>
      <c r="E6406">
        <v>137395</v>
      </c>
    </row>
    <row r="6407" spans="1:5" x14ac:dyDescent="0.25">
      <c r="A6407" s="2">
        <v>45537.375</v>
      </c>
      <c r="B6407">
        <v>137250</v>
      </c>
      <c r="C6407">
        <v>137365</v>
      </c>
      <c r="D6407">
        <v>137040</v>
      </c>
      <c r="E6407">
        <v>137225</v>
      </c>
    </row>
    <row r="6408" spans="1:5" x14ac:dyDescent="0.25">
      <c r="A6408" s="2">
        <v>45534.760416666664</v>
      </c>
      <c r="B6408">
        <v>138145</v>
      </c>
      <c r="C6408">
        <v>138220</v>
      </c>
      <c r="D6408">
        <v>137870</v>
      </c>
      <c r="E6408">
        <v>138025</v>
      </c>
    </row>
    <row r="6409" spans="1:5" x14ac:dyDescent="0.25">
      <c r="A6409" s="2">
        <v>45534.75</v>
      </c>
      <c r="B6409">
        <v>138070</v>
      </c>
      <c r="C6409">
        <v>138200</v>
      </c>
      <c r="D6409">
        <v>138015</v>
      </c>
      <c r="E6409">
        <v>138145</v>
      </c>
    </row>
    <row r="6410" spans="1:5" x14ac:dyDescent="0.25">
      <c r="A6410" s="2">
        <v>45534.739583333336</v>
      </c>
      <c r="B6410">
        <v>138075</v>
      </c>
      <c r="C6410">
        <v>138200</v>
      </c>
      <c r="D6410">
        <v>138015</v>
      </c>
      <c r="E6410">
        <v>138065</v>
      </c>
    </row>
    <row r="6411" spans="1:5" x14ac:dyDescent="0.25">
      <c r="A6411" s="2">
        <v>45534.729166666664</v>
      </c>
      <c r="B6411">
        <v>138010</v>
      </c>
      <c r="C6411">
        <v>138170</v>
      </c>
      <c r="D6411">
        <v>137855</v>
      </c>
      <c r="E6411">
        <v>138075</v>
      </c>
    </row>
    <row r="6412" spans="1:5" x14ac:dyDescent="0.25">
      <c r="A6412" s="2">
        <v>45534.71875</v>
      </c>
      <c r="B6412">
        <v>137885</v>
      </c>
      <c r="C6412">
        <v>138240</v>
      </c>
      <c r="D6412">
        <v>137850</v>
      </c>
      <c r="E6412">
        <v>138010</v>
      </c>
    </row>
    <row r="6413" spans="1:5" x14ac:dyDescent="0.25">
      <c r="A6413" s="2">
        <v>45534.708333333336</v>
      </c>
      <c r="B6413">
        <v>137685</v>
      </c>
      <c r="C6413">
        <v>138990</v>
      </c>
      <c r="D6413">
        <v>137635</v>
      </c>
      <c r="E6413">
        <v>137885</v>
      </c>
    </row>
    <row r="6414" spans="1:5" x14ac:dyDescent="0.25">
      <c r="A6414" s="2">
        <v>45534.697916666664</v>
      </c>
      <c r="B6414">
        <v>137075</v>
      </c>
      <c r="C6414">
        <v>137770</v>
      </c>
      <c r="D6414">
        <v>137050</v>
      </c>
      <c r="E6414">
        <v>137685</v>
      </c>
    </row>
    <row r="6415" spans="1:5" x14ac:dyDescent="0.25">
      <c r="A6415" s="2">
        <v>45534.6875</v>
      </c>
      <c r="B6415">
        <v>137040</v>
      </c>
      <c r="C6415">
        <v>137095</v>
      </c>
      <c r="D6415">
        <v>137015</v>
      </c>
      <c r="E6415">
        <v>137080</v>
      </c>
    </row>
    <row r="6416" spans="1:5" x14ac:dyDescent="0.25">
      <c r="A6416" s="2">
        <v>45534.677083333336</v>
      </c>
      <c r="B6416">
        <v>137055</v>
      </c>
      <c r="C6416">
        <v>137120</v>
      </c>
      <c r="D6416">
        <v>136985</v>
      </c>
      <c r="E6416">
        <v>137040</v>
      </c>
    </row>
    <row r="6417" spans="1:5" x14ac:dyDescent="0.25">
      <c r="A6417" s="2">
        <v>45534.666666666664</v>
      </c>
      <c r="B6417">
        <v>137000</v>
      </c>
      <c r="C6417">
        <v>137070</v>
      </c>
      <c r="D6417">
        <v>136970</v>
      </c>
      <c r="E6417">
        <v>137055</v>
      </c>
    </row>
    <row r="6418" spans="1:5" x14ac:dyDescent="0.25">
      <c r="A6418" s="2">
        <v>45534.65625</v>
      </c>
      <c r="B6418">
        <v>137020</v>
      </c>
      <c r="C6418">
        <v>137050</v>
      </c>
      <c r="D6418">
        <v>136945</v>
      </c>
      <c r="E6418">
        <v>137000</v>
      </c>
    </row>
    <row r="6419" spans="1:5" x14ac:dyDescent="0.25">
      <c r="A6419" s="2">
        <v>45534.645833333336</v>
      </c>
      <c r="B6419">
        <v>137055</v>
      </c>
      <c r="C6419">
        <v>137105</v>
      </c>
      <c r="D6419">
        <v>137010</v>
      </c>
      <c r="E6419">
        <v>137020</v>
      </c>
    </row>
    <row r="6420" spans="1:5" x14ac:dyDescent="0.25">
      <c r="A6420" s="2">
        <v>45534.635416666664</v>
      </c>
      <c r="B6420">
        <v>137090</v>
      </c>
      <c r="C6420">
        <v>137155</v>
      </c>
      <c r="D6420">
        <v>137025</v>
      </c>
      <c r="E6420">
        <v>137050</v>
      </c>
    </row>
    <row r="6421" spans="1:5" x14ac:dyDescent="0.25">
      <c r="A6421" s="2">
        <v>45534.625</v>
      </c>
      <c r="B6421">
        <v>137070</v>
      </c>
      <c r="C6421">
        <v>137115</v>
      </c>
      <c r="D6421">
        <v>137005</v>
      </c>
      <c r="E6421">
        <v>137095</v>
      </c>
    </row>
    <row r="6422" spans="1:5" x14ac:dyDescent="0.25">
      <c r="A6422" s="2">
        <v>45534.614583333336</v>
      </c>
      <c r="B6422">
        <v>137125</v>
      </c>
      <c r="C6422">
        <v>137155</v>
      </c>
      <c r="D6422">
        <v>136955</v>
      </c>
      <c r="E6422">
        <v>137065</v>
      </c>
    </row>
    <row r="6423" spans="1:5" x14ac:dyDescent="0.25">
      <c r="A6423" s="2">
        <v>45534.604166666664</v>
      </c>
      <c r="B6423">
        <v>136975</v>
      </c>
      <c r="C6423">
        <v>137145</v>
      </c>
      <c r="D6423">
        <v>136970</v>
      </c>
      <c r="E6423">
        <v>137130</v>
      </c>
    </row>
    <row r="6424" spans="1:5" x14ac:dyDescent="0.25">
      <c r="A6424" s="2">
        <v>45534.59375</v>
      </c>
      <c r="B6424">
        <v>137060</v>
      </c>
      <c r="C6424">
        <v>137080</v>
      </c>
      <c r="D6424">
        <v>136920</v>
      </c>
      <c r="E6424">
        <v>136980</v>
      </c>
    </row>
    <row r="6425" spans="1:5" x14ac:dyDescent="0.25">
      <c r="A6425" s="2">
        <v>45534.583333333336</v>
      </c>
      <c r="B6425">
        <v>136885</v>
      </c>
      <c r="C6425">
        <v>137130</v>
      </c>
      <c r="D6425">
        <v>136870</v>
      </c>
      <c r="E6425">
        <v>137055</v>
      </c>
    </row>
    <row r="6426" spans="1:5" x14ac:dyDescent="0.25">
      <c r="A6426" s="2">
        <v>45534.572916666664</v>
      </c>
      <c r="B6426">
        <v>137010</v>
      </c>
      <c r="C6426">
        <v>137030</v>
      </c>
      <c r="D6426">
        <v>136815</v>
      </c>
      <c r="E6426">
        <v>136885</v>
      </c>
    </row>
    <row r="6427" spans="1:5" x14ac:dyDescent="0.25">
      <c r="A6427" s="2">
        <v>45534.5625</v>
      </c>
      <c r="B6427">
        <v>137245</v>
      </c>
      <c r="C6427">
        <v>137275</v>
      </c>
      <c r="D6427">
        <v>136870</v>
      </c>
      <c r="E6427">
        <v>137015</v>
      </c>
    </row>
    <row r="6428" spans="1:5" x14ac:dyDescent="0.25">
      <c r="A6428" s="2">
        <v>45534.552083333336</v>
      </c>
      <c r="B6428">
        <v>137315</v>
      </c>
      <c r="C6428">
        <v>137360</v>
      </c>
      <c r="D6428">
        <v>137225</v>
      </c>
      <c r="E6428">
        <v>137245</v>
      </c>
    </row>
    <row r="6429" spans="1:5" x14ac:dyDescent="0.25">
      <c r="A6429" s="2">
        <v>45534.541666666664</v>
      </c>
      <c r="B6429">
        <v>137355</v>
      </c>
      <c r="C6429">
        <v>137445</v>
      </c>
      <c r="D6429">
        <v>137305</v>
      </c>
      <c r="E6429">
        <v>137320</v>
      </c>
    </row>
    <row r="6430" spans="1:5" x14ac:dyDescent="0.25">
      <c r="A6430" s="2">
        <v>45534.53125</v>
      </c>
      <c r="B6430">
        <v>137590</v>
      </c>
      <c r="C6430">
        <v>137655</v>
      </c>
      <c r="D6430">
        <v>137345</v>
      </c>
      <c r="E6430">
        <v>137355</v>
      </c>
    </row>
    <row r="6431" spans="1:5" x14ac:dyDescent="0.25">
      <c r="A6431" s="2">
        <v>45534.520833333336</v>
      </c>
      <c r="B6431">
        <v>137675</v>
      </c>
      <c r="C6431">
        <v>137715</v>
      </c>
      <c r="D6431">
        <v>137570</v>
      </c>
      <c r="E6431">
        <v>137590</v>
      </c>
    </row>
    <row r="6432" spans="1:5" x14ac:dyDescent="0.25">
      <c r="A6432" s="2">
        <v>45534.510416666664</v>
      </c>
      <c r="B6432">
        <v>137745</v>
      </c>
      <c r="C6432">
        <v>137860</v>
      </c>
      <c r="D6432">
        <v>137665</v>
      </c>
      <c r="E6432">
        <v>137675</v>
      </c>
    </row>
    <row r="6433" spans="1:5" x14ac:dyDescent="0.25">
      <c r="A6433" s="2">
        <v>45534.5</v>
      </c>
      <c r="B6433">
        <v>137650</v>
      </c>
      <c r="C6433">
        <v>137795</v>
      </c>
      <c r="D6433">
        <v>137585</v>
      </c>
      <c r="E6433">
        <v>137745</v>
      </c>
    </row>
    <row r="6434" spans="1:5" x14ac:dyDescent="0.25">
      <c r="A6434" s="2">
        <v>45534.489583333336</v>
      </c>
      <c r="B6434">
        <v>137460</v>
      </c>
      <c r="C6434">
        <v>137860</v>
      </c>
      <c r="D6434">
        <v>137415</v>
      </c>
      <c r="E6434">
        <v>137655</v>
      </c>
    </row>
    <row r="6435" spans="1:5" x14ac:dyDescent="0.25">
      <c r="A6435" s="2">
        <v>45534.479166666664</v>
      </c>
      <c r="B6435">
        <v>137230</v>
      </c>
      <c r="C6435">
        <v>137610</v>
      </c>
      <c r="D6435">
        <v>137205</v>
      </c>
      <c r="E6435">
        <v>137455</v>
      </c>
    </row>
    <row r="6436" spans="1:5" x14ac:dyDescent="0.25">
      <c r="A6436" s="2">
        <v>45534.46875</v>
      </c>
      <c r="B6436">
        <v>137170</v>
      </c>
      <c r="C6436">
        <v>137485</v>
      </c>
      <c r="D6436">
        <v>137080</v>
      </c>
      <c r="E6436">
        <v>137235</v>
      </c>
    </row>
    <row r="6437" spans="1:5" x14ac:dyDescent="0.25">
      <c r="A6437" s="2">
        <v>45534.458333333336</v>
      </c>
      <c r="B6437">
        <v>136980</v>
      </c>
      <c r="C6437">
        <v>137400</v>
      </c>
      <c r="D6437">
        <v>136930</v>
      </c>
      <c r="E6437">
        <v>137170</v>
      </c>
    </row>
    <row r="6438" spans="1:5" x14ac:dyDescent="0.25">
      <c r="A6438" s="2">
        <v>45534.447916666664</v>
      </c>
      <c r="B6438">
        <v>136970</v>
      </c>
      <c r="C6438">
        <v>137170</v>
      </c>
      <c r="D6438">
        <v>136870</v>
      </c>
      <c r="E6438">
        <v>136980</v>
      </c>
    </row>
    <row r="6439" spans="1:5" x14ac:dyDescent="0.25">
      <c r="A6439" s="2">
        <v>45534.4375</v>
      </c>
      <c r="B6439">
        <v>136650</v>
      </c>
      <c r="C6439">
        <v>137000</v>
      </c>
      <c r="D6439">
        <v>136585</v>
      </c>
      <c r="E6439">
        <v>136970</v>
      </c>
    </row>
    <row r="6440" spans="1:5" x14ac:dyDescent="0.25">
      <c r="A6440" s="2">
        <v>45534.427083333336</v>
      </c>
      <c r="B6440">
        <v>136610</v>
      </c>
      <c r="C6440">
        <v>136810</v>
      </c>
      <c r="D6440">
        <v>136500</v>
      </c>
      <c r="E6440">
        <v>136655</v>
      </c>
    </row>
    <row r="6441" spans="1:5" x14ac:dyDescent="0.25">
      <c r="A6441" s="2">
        <v>45534.416666666664</v>
      </c>
      <c r="B6441">
        <v>136945</v>
      </c>
      <c r="C6441">
        <v>136950</v>
      </c>
      <c r="D6441">
        <v>136570</v>
      </c>
      <c r="E6441">
        <v>136605</v>
      </c>
    </row>
    <row r="6442" spans="1:5" x14ac:dyDescent="0.25">
      <c r="A6442" s="2">
        <v>45534.40625</v>
      </c>
      <c r="B6442">
        <v>137130</v>
      </c>
      <c r="C6442">
        <v>137155</v>
      </c>
      <c r="D6442">
        <v>136855</v>
      </c>
      <c r="E6442">
        <v>136945</v>
      </c>
    </row>
    <row r="6443" spans="1:5" x14ac:dyDescent="0.25">
      <c r="A6443" s="2">
        <v>45534.395833333336</v>
      </c>
      <c r="B6443">
        <v>137465</v>
      </c>
      <c r="C6443">
        <v>137545</v>
      </c>
      <c r="D6443">
        <v>137130</v>
      </c>
      <c r="E6443">
        <v>137130</v>
      </c>
    </row>
    <row r="6444" spans="1:5" x14ac:dyDescent="0.25">
      <c r="A6444" s="2">
        <v>45534.385416666664</v>
      </c>
      <c r="B6444">
        <v>137410</v>
      </c>
      <c r="C6444">
        <v>137595</v>
      </c>
      <c r="D6444">
        <v>137365</v>
      </c>
      <c r="E6444">
        <v>137465</v>
      </c>
    </row>
    <row r="6445" spans="1:5" x14ac:dyDescent="0.25">
      <c r="A6445" s="2">
        <v>45534.375</v>
      </c>
      <c r="B6445">
        <v>137800</v>
      </c>
      <c r="C6445">
        <v>137975</v>
      </c>
      <c r="D6445">
        <v>137305</v>
      </c>
      <c r="E6445">
        <v>137410</v>
      </c>
    </row>
    <row r="6446" spans="1:5" x14ac:dyDescent="0.25">
      <c r="A6446" s="2">
        <v>45533.760416666664</v>
      </c>
      <c r="B6446">
        <v>137420</v>
      </c>
      <c r="C6446">
        <v>137535</v>
      </c>
      <c r="D6446">
        <v>137410</v>
      </c>
      <c r="E6446">
        <v>137470</v>
      </c>
    </row>
    <row r="6447" spans="1:5" x14ac:dyDescent="0.25">
      <c r="A6447" s="2">
        <v>45533.75</v>
      </c>
      <c r="B6447">
        <v>137480</v>
      </c>
      <c r="C6447">
        <v>137495</v>
      </c>
      <c r="D6447">
        <v>137400</v>
      </c>
      <c r="E6447">
        <v>137425</v>
      </c>
    </row>
    <row r="6448" spans="1:5" x14ac:dyDescent="0.25">
      <c r="A6448" s="2">
        <v>45533.739583333336</v>
      </c>
      <c r="B6448">
        <v>137520</v>
      </c>
      <c r="C6448">
        <v>137585</v>
      </c>
      <c r="D6448">
        <v>137420</v>
      </c>
      <c r="E6448">
        <v>137480</v>
      </c>
    </row>
    <row r="6449" spans="1:5" x14ac:dyDescent="0.25">
      <c r="A6449" s="2">
        <v>45533.729166666664</v>
      </c>
      <c r="B6449">
        <v>137505</v>
      </c>
      <c r="C6449">
        <v>137560</v>
      </c>
      <c r="D6449">
        <v>137490</v>
      </c>
      <c r="E6449">
        <v>137525</v>
      </c>
    </row>
    <row r="6450" spans="1:5" x14ac:dyDescent="0.25">
      <c r="A6450" s="2">
        <v>45533.71875</v>
      </c>
      <c r="B6450">
        <v>137610</v>
      </c>
      <c r="C6450">
        <v>137630</v>
      </c>
      <c r="D6450">
        <v>137465</v>
      </c>
      <c r="E6450">
        <v>137505</v>
      </c>
    </row>
    <row r="6451" spans="1:5" x14ac:dyDescent="0.25">
      <c r="A6451" s="2">
        <v>45533.708333333336</v>
      </c>
      <c r="B6451">
        <v>137735</v>
      </c>
      <c r="C6451">
        <v>137750</v>
      </c>
      <c r="D6451">
        <v>137590</v>
      </c>
      <c r="E6451">
        <v>137610</v>
      </c>
    </row>
    <row r="6452" spans="1:5" x14ac:dyDescent="0.25">
      <c r="A6452" s="2">
        <v>45533.697916666664</v>
      </c>
      <c r="B6452">
        <v>137710</v>
      </c>
      <c r="C6452">
        <v>137770</v>
      </c>
      <c r="D6452">
        <v>137660</v>
      </c>
      <c r="E6452">
        <v>137735</v>
      </c>
    </row>
    <row r="6453" spans="1:5" x14ac:dyDescent="0.25">
      <c r="A6453" s="2">
        <v>45533.6875</v>
      </c>
      <c r="B6453">
        <v>137940</v>
      </c>
      <c r="C6453">
        <v>137980</v>
      </c>
      <c r="D6453">
        <v>137700</v>
      </c>
      <c r="E6453">
        <v>137705</v>
      </c>
    </row>
    <row r="6454" spans="1:5" x14ac:dyDescent="0.25">
      <c r="A6454" s="2">
        <v>45533.677083333336</v>
      </c>
      <c r="B6454">
        <v>137980</v>
      </c>
      <c r="C6454">
        <v>138035</v>
      </c>
      <c r="D6454">
        <v>137880</v>
      </c>
      <c r="E6454">
        <v>137935</v>
      </c>
    </row>
    <row r="6455" spans="1:5" x14ac:dyDescent="0.25">
      <c r="A6455" s="2">
        <v>45533.666666666664</v>
      </c>
      <c r="B6455">
        <v>137885</v>
      </c>
      <c r="C6455">
        <v>137995</v>
      </c>
      <c r="D6455">
        <v>137800</v>
      </c>
      <c r="E6455">
        <v>137980</v>
      </c>
    </row>
    <row r="6456" spans="1:5" x14ac:dyDescent="0.25">
      <c r="A6456" s="2">
        <v>45533.65625</v>
      </c>
      <c r="B6456">
        <v>137850</v>
      </c>
      <c r="C6456">
        <v>137925</v>
      </c>
      <c r="D6456">
        <v>137640</v>
      </c>
      <c r="E6456">
        <v>137890</v>
      </c>
    </row>
    <row r="6457" spans="1:5" x14ac:dyDescent="0.25">
      <c r="A6457" s="2">
        <v>45533.645833333336</v>
      </c>
      <c r="B6457">
        <v>137950</v>
      </c>
      <c r="C6457">
        <v>138000</v>
      </c>
      <c r="D6457">
        <v>137760</v>
      </c>
      <c r="E6457">
        <v>137855</v>
      </c>
    </row>
    <row r="6458" spans="1:5" x14ac:dyDescent="0.25">
      <c r="A6458" s="2">
        <v>45533.635416666664</v>
      </c>
      <c r="B6458">
        <v>137930</v>
      </c>
      <c r="C6458">
        <v>138070</v>
      </c>
      <c r="D6458">
        <v>137900</v>
      </c>
      <c r="E6458">
        <v>137950</v>
      </c>
    </row>
    <row r="6459" spans="1:5" x14ac:dyDescent="0.25">
      <c r="A6459" s="2">
        <v>45533.625</v>
      </c>
      <c r="B6459">
        <v>137875</v>
      </c>
      <c r="C6459">
        <v>137950</v>
      </c>
      <c r="D6459">
        <v>137815</v>
      </c>
      <c r="E6459">
        <v>137930</v>
      </c>
    </row>
    <row r="6460" spans="1:5" x14ac:dyDescent="0.25">
      <c r="A6460" s="2">
        <v>45533.614583333336</v>
      </c>
      <c r="B6460">
        <v>137805</v>
      </c>
      <c r="C6460">
        <v>137905</v>
      </c>
      <c r="D6460">
        <v>137730</v>
      </c>
      <c r="E6460">
        <v>137870</v>
      </c>
    </row>
    <row r="6461" spans="1:5" x14ac:dyDescent="0.25">
      <c r="A6461" s="2">
        <v>45533.604166666664</v>
      </c>
      <c r="B6461">
        <v>137680</v>
      </c>
      <c r="C6461">
        <v>137815</v>
      </c>
      <c r="D6461">
        <v>137620</v>
      </c>
      <c r="E6461">
        <v>137810</v>
      </c>
    </row>
    <row r="6462" spans="1:5" x14ac:dyDescent="0.25">
      <c r="A6462" s="2">
        <v>45533.59375</v>
      </c>
      <c r="B6462">
        <v>137660</v>
      </c>
      <c r="C6462">
        <v>137730</v>
      </c>
      <c r="D6462">
        <v>137625</v>
      </c>
      <c r="E6462">
        <v>137685</v>
      </c>
    </row>
    <row r="6463" spans="1:5" x14ac:dyDescent="0.25">
      <c r="A6463" s="2">
        <v>45533.583333333336</v>
      </c>
      <c r="B6463">
        <v>137640</v>
      </c>
      <c r="C6463">
        <v>137705</v>
      </c>
      <c r="D6463">
        <v>137540</v>
      </c>
      <c r="E6463">
        <v>137660</v>
      </c>
    </row>
    <row r="6464" spans="1:5" x14ac:dyDescent="0.25">
      <c r="A6464" s="2">
        <v>45533.572916666664</v>
      </c>
      <c r="B6464">
        <v>137610</v>
      </c>
      <c r="C6464">
        <v>137760</v>
      </c>
      <c r="D6464">
        <v>137565</v>
      </c>
      <c r="E6464">
        <v>137640</v>
      </c>
    </row>
    <row r="6465" spans="1:5" x14ac:dyDescent="0.25">
      <c r="A6465" s="2">
        <v>45533.5625</v>
      </c>
      <c r="B6465">
        <v>137725</v>
      </c>
      <c r="C6465">
        <v>137735</v>
      </c>
      <c r="D6465">
        <v>137510</v>
      </c>
      <c r="E6465">
        <v>137610</v>
      </c>
    </row>
    <row r="6466" spans="1:5" x14ac:dyDescent="0.25">
      <c r="A6466" s="2">
        <v>45533.552083333336</v>
      </c>
      <c r="B6466">
        <v>137790</v>
      </c>
      <c r="C6466">
        <v>137825</v>
      </c>
      <c r="D6466">
        <v>137630</v>
      </c>
      <c r="E6466">
        <v>137725</v>
      </c>
    </row>
    <row r="6467" spans="1:5" x14ac:dyDescent="0.25">
      <c r="A6467" s="2">
        <v>45533.541666666664</v>
      </c>
      <c r="B6467">
        <v>137745</v>
      </c>
      <c r="C6467">
        <v>137795</v>
      </c>
      <c r="D6467">
        <v>137625</v>
      </c>
      <c r="E6467">
        <v>137790</v>
      </c>
    </row>
    <row r="6468" spans="1:5" x14ac:dyDescent="0.25">
      <c r="A6468" s="2">
        <v>45533.53125</v>
      </c>
      <c r="B6468">
        <v>137845</v>
      </c>
      <c r="C6468">
        <v>137860</v>
      </c>
      <c r="D6468">
        <v>137730</v>
      </c>
      <c r="E6468">
        <v>137750</v>
      </c>
    </row>
    <row r="6469" spans="1:5" x14ac:dyDescent="0.25">
      <c r="A6469" s="2">
        <v>45533.520833333336</v>
      </c>
      <c r="B6469">
        <v>137845</v>
      </c>
      <c r="C6469">
        <v>137870</v>
      </c>
      <c r="D6469">
        <v>137700</v>
      </c>
      <c r="E6469">
        <v>137840</v>
      </c>
    </row>
    <row r="6470" spans="1:5" x14ac:dyDescent="0.25">
      <c r="A6470" s="2">
        <v>45533.510416666664</v>
      </c>
      <c r="B6470">
        <v>137875</v>
      </c>
      <c r="C6470">
        <v>137965</v>
      </c>
      <c r="D6470">
        <v>137820</v>
      </c>
      <c r="E6470">
        <v>137850</v>
      </c>
    </row>
    <row r="6471" spans="1:5" x14ac:dyDescent="0.25">
      <c r="A6471" s="2">
        <v>45533.5</v>
      </c>
      <c r="B6471">
        <v>137990</v>
      </c>
      <c r="C6471">
        <v>138010</v>
      </c>
      <c r="D6471">
        <v>137810</v>
      </c>
      <c r="E6471">
        <v>137870</v>
      </c>
    </row>
    <row r="6472" spans="1:5" x14ac:dyDescent="0.25">
      <c r="A6472" s="2">
        <v>45533.489583333336</v>
      </c>
      <c r="B6472">
        <v>138090</v>
      </c>
      <c r="C6472">
        <v>138095</v>
      </c>
      <c r="D6472">
        <v>137935</v>
      </c>
      <c r="E6472">
        <v>137995</v>
      </c>
    </row>
    <row r="6473" spans="1:5" x14ac:dyDescent="0.25">
      <c r="A6473" s="2">
        <v>45533.479166666664</v>
      </c>
      <c r="B6473">
        <v>138005</v>
      </c>
      <c r="C6473">
        <v>138095</v>
      </c>
      <c r="D6473">
        <v>137825</v>
      </c>
      <c r="E6473">
        <v>138085</v>
      </c>
    </row>
    <row r="6474" spans="1:5" x14ac:dyDescent="0.25">
      <c r="A6474" s="2">
        <v>45533.46875</v>
      </c>
      <c r="B6474">
        <v>138185</v>
      </c>
      <c r="C6474">
        <v>138260</v>
      </c>
      <c r="D6474">
        <v>138005</v>
      </c>
      <c r="E6474">
        <v>138005</v>
      </c>
    </row>
    <row r="6475" spans="1:5" x14ac:dyDescent="0.25">
      <c r="A6475" s="2">
        <v>45533.458333333336</v>
      </c>
      <c r="B6475">
        <v>138405</v>
      </c>
      <c r="C6475">
        <v>138460</v>
      </c>
      <c r="D6475">
        <v>138130</v>
      </c>
      <c r="E6475">
        <v>138185</v>
      </c>
    </row>
    <row r="6476" spans="1:5" x14ac:dyDescent="0.25">
      <c r="A6476" s="2">
        <v>45533.447916666664</v>
      </c>
      <c r="B6476">
        <v>138225</v>
      </c>
      <c r="C6476">
        <v>138480</v>
      </c>
      <c r="D6476">
        <v>138120</v>
      </c>
      <c r="E6476">
        <v>138405</v>
      </c>
    </row>
    <row r="6477" spans="1:5" x14ac:dyDescent="0.25">
      <c r="A6477" s="2">
        <v>45533.4375</v>
      </c>
      <c r="B6477">
        <v>138390</v>
      </c>
      <c r="C6477">
        <v>138470</v>
      </c>
      <c r="D6477">
        <v>138210</v>
      </c>
      <c r="E6477">
        <v>138225</v>
      </c>
    </row>
    <row r="6478" spans="1:5" x14ac:dyDescent="0.25">
      <c r="A6478" s="2">
        <v>45533.427083333336</v>
      </c>
      <c r="B6478">
        <v>138530</v>
      </c>
      <c r="C6478">
        <v>138580</v>
      </c>
      <c r="D6478">
        <v>138180</v>
      </c>
      <c r="E6478">
        <v>138390</v>
      </c>
    </row>
    <row r="6479" spans="1:5" x14ac:dyDescent="0.25">
      <c r="A6479" s="2">
        <v>45533.416666666664</v>
      </c>
      <c r="B6479">
        <v>138865</v>
      </c>
      <c r="C6479">
        <v>138870</v>
      </c>
      <c r="D6479">
        <v>138500</v>
      </c>
      <c r="E6479">
        <v>138525</v>
      </c>
    </row>
    <row r="6480" spans="1:5" x14ac:dyDescent="0.25">
      <c r="A6480" s="2">
        <v>45533.40625</v>
      </c>
      <c r="B6480">
        <v>139035</v>
      </c>
      <c r="C6480">
        <v>139050</v>
      </c>
      <c r="D6480">
        <v>138830</v>
      </c>
      <c r="E6480">
        <v>138865</v>
      </c>
    </row>
    <row r="6481" spans="1:5" x14ac:dyDescent="0.25">
      <c r="A6481" s="2">
        <v>45533.395833333336</v>
      </c>
      <c r="B6481">
        <v>139180</v>
      </c>
      <c r="C6481">
        <v>139230</v>
      </c>
      <c r="D6481">
        <v>139015</v>
      </c>
      <c r="E6481">
        <v>139035</v>
      </c>
    </row>
    <row r="6482" spans="1:5" x14ac:dyDescent="0.25">
      <c r="A6482" s="2">
        <v>45533.385416666664</v>
      </c>
      <c r="B6482">
        <v>139220</v>
      </c>
      <c r="C6482">
        <v>139230</v>
      </c>
      <c r="D6482">
        <v>139105</v>
      </c>
      <c r="E6482">
        <v>139180</v>
      </c>
    </row>
    <row r="6483" spans="1:5" x14ac:dyDescent="0.25">
      <c r="A6483" s="2">
        <v>45533.375</v>
      </c>
      <c r="B6483">
        <v>139315</v>
      </c>
      <c r="C6483">
        <v>139425</v>
      </c>
      <c r="D6483">
        <v>139170</v>
      </c>
      <c r="E6483">
        <v>139215</v>
      </c>
    </row>
    <row r="6484" spans="1:5" x14ac:dyDescent="0.25">
      <c r="A6484" s="2">
        <v>45532.760416666664</v>
      </c>
      <c r="B6484">
        <v>139120</v>
      </c>
      <c r="C6484">
        <v>139165</v>
      </c>
      <c r="D6484">
        <v>139060</v>
      </c>
      <c r="E6484">
        <v>139165</v>
      </c>
    </row>
    <row r="6485" spans="1:5" x14ac:dyDescent="0.25">
      <c r="A6485" s="2">
        <v>45532.75</v>
      </c>
      <c r="B6485">
        <v>139120</v>
      </c>
      <c r="C6485">
        <v>139185</v>
      </c>
      <c r="D6485">
        <v>139055</v>
      </c>
      <c r="E6485">
        <v>139120</v>
      </c>
    </row>
    <row r="6486" spans="1:5" x14ac:dyDescent="0.25">
      <c r="A6486" s="2">
        <v>45532.739583333336</v>
      </c>
      <c r="B6486">
        <v>139055</v>
      </c>
      <c r="C6486">
        <v>139150</v>
      </c>
      <c r="D6486">
        <v>139000</v>
      </c>
      <c r="E6486">
        <v>139120</v>
      </c>
    </row>
    <row r="6487" spans="1:5" x14ac:dyDescent="0.25">
      <c r="A6487" s="2">
        <v>45532.729166666664</v>
      </c>
      <c r="B6487">
        <v>138980</v>
      </c>
      <c r="C6487">
        <v>139120</v>
      </c>
      <c r="D6487">
        <v>138965</v>
      </c>
      <c r="E6487">
        <v>139050</v>
      </c>
    </row>
    <row r="6488" spans="1:5" x14ac:dyDescent="0.25">
      <c r="A6488" s="2">
        <v>45532.71875</v>
      </c>
      <c r="B6488">
        <v>139130</v>
      </c>
      <c r="C6488">
        <v>139150</v>
      </c>
      <c r="D6488">
        <v>138890</v>
      </c>
      <c r="E6488">
        <v>138985</v>
      </c>
    </row>
    <row r="6489" spans="1:5" x14ac:dyDescent="0.25">
      <c r="A6489" s="2">
        <v>45532.708333333336</v>
      </c>
      <c r="B6489">
        <v>139130</v>
      </c>
      <c r="C6489">
        <v>139195</v>
      </c>
      <c r="D6489">
        <v>139050</v>
      </c>
      <c r="E6489">
        <v>139130</v>
      </c>
    </row>
    <row r="6490" spans="1:5" x14ac:dyDescent="0.25">
      <c r="A6490" s="2">
        <v>45532.697916666664</v>
      </c>
      <c r="B6490">
        <v>139020</v>
      </c>
      <c r="C6490">
        <v>139185</v>
      </c>
      <c r="D6490">
        <v>138980</v>
      </c>
      <c r="E6490">
        <v>139135</v>
      </c>
    </row>
    <row r="6491" spans="1:5" x14ac:dyDescent="0.25">
      <c r="A6491" s="2">
        <v>45532.6875</v>
      </c>
      <c r="B6491">
        <v>139160</v>
      </c>
      <c r="C6491">
        <v>139170</v>
      </c>
      <c r="D6491">
        <v>139005</v>
      </c>
      <c r="E6491">
        <v>139025</v>
      </c>
    </row>
    <row r="6492" spans="1:5" x14ac:dyDescent="0.25">
      <c r="A6492" s="2">
        <v>45532.677083333336</v>
      </c>
      <c r="B6492">
        <v>138980</v>
      </c>
      <c r="C6492">
        <v>139180</v>
      </c>
      <c r="D6492">
        <v>138965</v>
      </c>
      <c r="E6492">
        <v>139160</v>
      </c>
    </row>
    <row r="6493" spans="1:5" x14ac:dyDescent="0.25">
      <c r="A6493" s="2">
        <v>45532.666666666664</v>
      </c>
      <c r="B6493">
        <v>138980</v>
      </c>
      <c r="C6493">
        <v>139280</v>
      </c>
      <c r="D6493">
        <v>138960</v>
      </c>
      <c r="E6493">
        <v>138975</v>
      </c>
    </row>
    <row r="6494" spans="1:5" x14ac:dyDescent="0.25">
      <c r="A6494" s="2">
        <v>45532.65625</v>
      </c>
      <c r="B6494">
        <v>138700</v>
      </c>
      <c r="C6494">
        <v>139015</v>
      </c>
      <c r="D6494">
        <v>138665</v>
      </c>
      <c r="E6494">
        <v>138980</v>
      </c>
    </row>
    <row r="6495" spans="1:5" x14ac:dyDescent="0.25">
      <c r="A6495" s="2">
        <v>45532.645833333336</v>
      </c>
      <c r="B6495">
        <v>138800</v>
      </c>
      <c r="C6495">
        <v>138825</v>
      </c>
      <c r="D6495">
        <v>138625</v>
      </c>
      <c r="E6495">
        <v>138705</v>
      </c>
    </row>
    <row r="6496" spans="1:5" x14ac:dyDescent="0.25">
      <c r="A6496" s="2">
        <v>45532.635416666664</v>
      </c>
      <c r="B6496">
        <v>138650</v>
      </c>
      <c r="C6496">
        <v>138900</v>
      </c>
      <c r="D6496">
        <v>138635</v>
      </c>
      <c r="E6496">
        <v>138800</v>
      </c>
    </row>
    <row r="6497" spans="1:5" x14ac:dyDescent="0.25">
      <c r="A6497" s="2">
        <v>45532.625</v>
      </c>
      <c r="B6497">
        <v>138595</v>
      </c>
      <c r="C6497">
        <v>138675</v>
      </c>
      <c r="D6497">
        <v>138495</v>
      </c>
      <c r="E6497">
        <v>138655</v>
      </c>
    </row>
    <row r="6498" spans="1:5" x14ac:dyDescent="0.25">
      <c r="A6498" s="2">
        <v>45532.614583333336</v>
      </c>
      <c r="B6498">
        <v>138750</v>
      </c>
      <c r="C6498">
        <v>138775</v>
      </c>
      <c r="D6498">
        <v>138525</v>
      </c>
      <c r="E6498">
        <v>138590</v>
      </c>
    </row>
    <row r="6499" spans="1:5" x14ac:dyDescent="0.25">
      <c r="A6499" s="2">
        <v>45532.604166666664</v>
      </c>
      <c r="B6499">
        <v>138680</v>
      </c>
      <c r="C6499">
        <v>138805</v>
      </c>
      <c r="D6499">
        <v>138655</v>
      </c>
      <c r="E6499">
        <v>138755</v>
      </c>
    </row>
    <row r="6500" spans="1:5" x14ac:dyDescent="0.25">
      <c r="A6500" s="2">
        <v>45532.59375</v>
      </c>
      <c r="B6500">
        <v>138610</v>
      </c>
      <c r="C6500">
        <v>138780</v>
      </c>
      <c r="D6500">
        <v>138605</v>
      </c>
      <c r="E6500">
        <v>138685</v>
      </c>
    </row>
    <row r="6501" spans="1:5" x14ac:dyDescent="0.25">
      <c r="A6501" s="2">
        <v>45532.583333333336</v>
      </c>
      <c r="B6501">
        <v>138550</v>
      </c>
      <c r="C6501">
        <v>138700</v>
      </c>
      <c r="D6501">
        <v>138535</v>
      </c>
      <c r="E6501">
        <v>138615</v>
      </c>
    </row>
    <row r="6502" spans="1:5" x14ac:dyDescent="0.25">
      <c r="A6502" s="2">
        <v>45532.572916666664</v>
      </c>
      <c r="B6502">
        <v>138515</v>
      </c>
      <c r="C6502">
        <v>138675</v>
      </c>
      <c r="D6502">
        <v>138460</v>
      </c>
      <c r="E6502">
        <v>138555</v>
      </c>
    </row>
    <row r="6503" spans="1:5" x14ac:dyDescent="0.25">
      <c r="A6503" s="2">
        <v>45532.5625</v>
      </c>
      <c r="B6503">
        <v>138370</v>
      </c>
      <c r="C6503">
        <v>138590</v>
      </c>
      <c r="D6503">
        <v>138340</v>
      </c>
      <c r="E6503">
        <v>138515</v>
      </c>
    </row>
    <row r="6504" spans="1:5" x14ac:dyDescent="0.25">
      <c r="A6504" s="2">
        <v>45532.552083333336</v>
      </c>
      <c r="B6504">
        <v>138505</v>
      </c>
      <c r="C6504">
        <v>138515</v>
      </c>
      <c r="D6504">
        <v>138275</v>
      </c>
      <c r="E6504">
        <v>138370</v>
      </c>
    </row>
    <row r="6505" spans="1:5" x14ac:dyDescent="0.25">
      <c r="A6505" s="2">
        <v>45532.541666666664</v>
      </c>
      <c r="B6505">
        <v>138510</v>
      </c>
      <c r="C6505">
        <v>138515</v>
      </c>
      <c r="D6505">
        <v>138360</v>
      </c>
      <c r="E6505">
        <v>138505</v>
      </c>
    </row>
    <row r="6506" spans="1:5" x14ac:dyDescent="0.25">
      <c r="A6506" s="2">
        <v>45532.53125</v>
      </c>
      <c r="B6506">
        <v>138445</v>
      </c>
      <c r="C6506">
        <v>138585</v>
      </c>
      <c r="D6506">
        <v>138415</v>
      </c>
      <c r="E6506">
        <v>138510</v>
      </c>
    </row>
    <row r="6507" spans="1:5" x14ac:dyDescent="0.25">
      <c r="A6507" s="2">
        <v>45532.520833333336</v>
      </c>
      <c r="B6507">
        <v>138270</v>
      </c>
      <c r="C6507">
        <v>138470</v>
      </c>
      <c r="D6507">
        <v>138205</v>
      </c>
      <c r="E6507">
        <v>138450</v>
      </c>
    </row>
    <row r="6508" spans="1:5" x14ac:dyDescent="0.25">
      <c r="A6508" s="2">
        <v>45532.510416666664</v>
      </c>
      <c r="B6508">
        <v>138360</v>
      </c>
      <c r="C6508">
        <v>138440</v>
      </c>
      <c r="D6508">
        <v>138155</v>
      </c>
      <c r="E6508">
        <v>138270</v>
      </c>
    </row>
    <row r="6509" spans="1:5" x14ac:dyDescent="0.25">
      <c r="A6509" s="2">
        <v>45532.5</v>
      </c>
      <c r="B6509">
        <v>138450</v>
      </c>
      <c r="C6509">
        <v>138490</v>
      </c>
      <c r="D6509">
        <v>138315</v>
      </c>
      <c r="E6509">
        <v>138355</v>
      </c>
    </row>
    <row r="6510" spans="1:5" x14ac:dyDescent="0.25">
      <c r="A6510" s="2">
        <v>45532.489583333336</v>
      </c>
      <c r="B6510">
        <v>138510</v>
      </c>
      <c r="C6510">
        <v>138545</v>
      </c>
      <c r="D6510">
        <v>138380</v>
      </c>
      <c r="E6510">
        <v>138450</v>
      </c>
    </row>
    <row r="6511" spans="1:5" x14ac:dyDescent="0.25">
      <c r="A6511" s="2">
        <v>45532.479166666664</v>
      </c>
      <c r="B6511">
        <v>138455</v>
      </c>
      <c r="C6511">
        <v>138610</v>
      </c>
      <c r="D6511">
        <v>138390</v>
      </c>
      <c r="E6511">
        <v>138515</v>
      </c>
    </row>
    <row r="6512" spans="1:5" x14ac:dyDescent="0.25">
      <c r="A6512" s="2">
        <v>45532.46875</v>
      </c>
      <c r="B6512">
        <v>137990</v>
      </c>
      <c r="C6512">
        <v>138455</v>
      </c>
      <c r="D6512">
        <v>137965</v>
      </c>
      <c r="E6512">
        <v>138450</v>
      </c>
    </row>
    <row r="6513" spans="1:5" x14ac:dyDescent="0.25">
      <c r="A6513" s="2">
        <v>45532.458333333336</v>
      </c>
      <c r="B6513">
        <v>137840</v>
      </c>
      <c r="C6513">
        <v>138070</v>
      </c>
      <c r="D6513">
        <v>137810</v>
      </c>
      <c r="E6513">
        <v>137985</v>
      </c>
    </row>
    <row r="6514" spans="1:5" x14ac:dyDescent="0.25">
      <c r="A6514" s="2">
        <v>45532.447916666664</v>
      </c>
      <c r="B6514">
        <v>137915</v>
      </c>
      <c r="C6514">
        <v>138015</v>
      </c>
      <c r="D6514">
        <v>137750</v>
      </c>
      <c r="E6514">
        <v>137835</v>
      </c>
    </row>
    <row r="6515" spans="1:5" x14ac:dyDescent="0.25">
      <c r="A6515" s="2">
        <v>45532.4375</v>
      </c>
      <c r="B6515">
        <v>137830</v>
      </c>
      <c r="C6515">
        <v>137935</v>
      </c>
      <c r="D6515">
        <v>137520</v>
      </c>
      <c r="E6515">
        <v>137915</v>
      </c>
    </row>
    <row r="6516" spans="1:5" x14ac:dyDescent="0.25">
      <c r="A6516" s="2">
        <v>45532.427083333336</v>
      </c>
      <c r="B6516">
        <v>137955</v>
      </c>
      <c r="C6516">
        <v>138115</v>
      </c>
      <c r="D6516">
        <v>137780</v>
      </c>
      <c r="E6516">
        <v>137830</v>
      </c>
    </row>
    <row r="6517" spans="1:5" x14ac:dyDescent="0.25">
      <c r="A6517" s="2">
        <v>45532.416666666664</v>
      </c>
      <c r="B6517">
        <v>137960</v>
      </c>
      <c r="C6517">
        <v>137995</v>
      </c>
      <c r="D6517">
        <v>137835</v>
      </c>
      <c r="E6517">
        <v>137950</v>
      </c>
    </row>
    <row r="6518" spans="1:5" x14ac:dyDescent="0.25">
      <c r="A6518" s="2">
        <v>45532.40625</v>
      </c>
      <c r="B6518">
        <v>138085</v>
      </c>
      <c r="C6518">
        <v>138120</v>
      </c>
      <c r="D6518">
        <v>137940</v>
      </c>
      <c r="E6518">
        <v>137960</v>
      </c>
    </row>
    <row r="6519" spans="1:5" x14ac:dyDescent="0.25">
      <c r="A6519" s="2">
        <v>45532.395833333336</v>
      </c>
      <c r="B6519">
        <v>138100</v>
      </c>
      <c r="C6519">
        <v>138165</v>
      </c>
      <c r="D6519">
        <v>138040</v>
      </c>
      <c r="E6519">
        <v>138090</v>
      </c>
    </row>
    <row r="6520" spans="1:5" x14ac:dyDescent="0.25">
      <c r="A6520" s="2">
        <v>45532.385416666664</v>
      </c>
      <c r="B6520">
        <v>138215</v>
      </c>
      <c r="C6520">
        <v>138290</v>
      </c>
      <c r="D6520">
        <v>138070</v>
      </c>
      <c r="E6520">
        <v>138105</v>
      </c>
    </row>
    <row r="6521" spans="1:5" x14ac:dyDescent="0.25">
      <c r="A6521" s="2">
        <v>45532.375</v>
      </c>
      <c r="B6521">
        <v>138260</v>
      </c>
      <c r="C6521">
        <v>138380</v>
      </c>
      <c r="D6521">
        <v>138060</v>
      </c>
      <c r="E6521">
        <v>138220</v>
      </c>
    </row>
    <row r="6522" spans="1:5" x14ac:dyDescent="0.25">
      <c r="A6522" s="2">
        <v>45531.760416666664</v>
      </c>
      <c r="B6522">
        <v>138670</v>
      </c>
      <c r="C6522">
        <v>138735</v>
      </c>
      <c r="D6522">
        <v>138625</v>
      </c>
      <c r="E6522">
        <v>138625</v>
      </c>
    </row>
    <row r="6523" spans="1:5" x14ac:dyDescent="0.25">
      <c r="A6523" s="2">
        <v>45531.75</v>
      </c>
      <c r="B6523">
        <v>138645</v>
      </c>
      <c r="C6523">
        <v>138685</v>
      </c>
      <c r="D6523">
        <v>138585</v>
      </c>
      <c r="E6523">
        <v>138670</v>
      </c>
    </row>
    <row r="6524" spans="1:5" x14ac:dyDescent="0.25">
      <c r="A6524" s="2">
        <v>45531.739583333336</v>
      </c>
      <c r="B6524">
        <v>138645</v>
      </c>
      <c r="C6524">
        <v>138685</v>
      </c>
      <c r="D6524">
        <v>138605</v>
      </c>
      <c r="E6524">
        <v>138645</v>
      </c>
    </row>
    <row r="6525" spans="1:5" x14ac:dyDescent="0.25">
      <c r="A6525" s="2">
        <v>45531.729166666664</v>
      </c>
      <c r="B6525">
        <v>138585</v>
      </c>
      <c r="C6525">
        <v>138670</v>
      </c>
      <c r="D6525">
        <v>138575</v>
      </c>
      <c r="E6525">
        <v>138650</v>
      </c>
    </row>
    <row r="6526" spans="1:5" x14ac:dyDescent="0.25">
      <c r="A6526" s="2">
        <v>45531.71875</v>
      </c>
      <c r="B6526">
        <v>138735</v>
      </c>
      <c r="C6526">
        <v>138735</v>
      </c>
      <c r="D6526">
        <v>138570</v>
      </c>
      <c r="E6526">
        <v>138590</v>
      </c>
    </row>
    <row r="6527" spans="1:5" x14ac:dyDescent="0.25">
      <c r="A6527" s="2">
        <v>45531.708333333336</v>
      </c>
      <c r="B6527">
        <v>138795</v>
      </c>
      <c r="C6527">
        <v>138825</v>
      </c>
      <c r="D6527">
        <v>138670</v>
      </c>
      <c r="E6527">
        <v>138735</v>
      </c>
    </row>
    <row r="6528" spans="1:5" x14ac:dyDescent="0.25">
      <c r="A6528" s="2">
        <v>45531.697916666664</v>
      </c>
      <c r="B6528">
        <v>138810</v>
      </c>
      <c r="C6528">
        <v>138840</v>
      </c>
      <c r="D6528">
        <v>138785</v>
      </c>
      <c r="E6528">
        <v>138800</v>
      </c>
    </row>
    <row r="6529" spans="1:5" x14ac:dyDescent="0.25">
      <c r="A6529" s="2">
        <v>45531.6875</v>
      </c>
      <c r="B6529">
        <v>138885</v>
      </c>
      <c r="C6529">
        <v>138910</v>
      </c>
      <c r="D6529">
        <v>138765</v>
      </c>
      <c r="E6529">
        <v>138805</v>
      </c>
    </row>
    <row r="6530" spans="1:5" x14ac:dyDescent="0.25">
      <c r="A6530" s="2">
        <v>45531.677083333336</v>
      </c>
      <c r="B6530">
        <v>138875</v>
      </c>
      <c r="C6530">
        <v>138940</v>
      </c>
      <c r="D6530">
        <v>138850</v>
      </c>
      <c r="E6530">
        <v>138880</v>
      </c>
    </row>
    <row r="6531" spans="1:5" x14ac:dyDescent="0.25">
      <c r="A6531" s="2">
        <v>45531.666666666664</v>
      </c>
      <c r="B6531">
        <v>138835</v>
      </c>
      <c r="C6531">
        <v>138950</v>
      </c>
      <c r="D6531">
        <v>138830</v>
      </c>
      <c r="E6531">
        <v>138870</v>
      </c>
    </row>
    <row r="6532" spans="1:5" x14ac:dyDescent="0.25">
      <c r="A6532" s="2">
        <v>45531.65625</v>
      </c>
      <c r="B6532">
        <v>138875</v>
      </c>
      <c r="C6532">
        <v>138910</v>
      </c>
      <c r="D6532">
        <v>138825</v>
      </c>
      <c r="E6532">
        <v>138835</v>
      </c>
    </row>
    <row r="6533" spans="1:5" x14ac:dyDescent="0.25">
      <c r="A6533" s="2">
        <v>45531.645833333336</v>
      </c>
      <c r="B6533">
        <v>138900</v>
      </c>
      <c r="C6533">
        <v>138950</v>
      </c>
      <c r="D6533">
        <v>138870</v>
      </c>
      <c r="E6533">
        <v>138880</v>
      </c>
    </row>
    <row r="6534" spans="1:5" x14ac:dyDescent="0.25">
      <c r="A6534" s="2">
        <v>45531.635416666664</v>
      </c>
      <c r="B6534">
        <v>138845</v>
      </c>
      <c r="C6534">
        <v>138940</v>
      </c>
      <c r="D6534">
        <v>138830</v>
      </c>
      <c r="E6534">
        <v>138895</v>
      </c>
    </row>
    <row r="6535" spans="1:5" x14ac:dyDescent="0.25">
      <c r="A6535" s="2">
        <v>45531.625</v>
      </c>
      <c r="B6535">
        <v>138825</v>
      </c>
      <c r="C6535">
        <v>138860</v>
      </c>
      <c r="D6535">
        <v>138785</v>
      </c>
      <c r="E6535">
        <v>138850</v>
      </c>
    </row>
    <row r="6536" spans="1:5" x14ac:dyDescent="0.25">
      <c r="A6536" s="2">
        <v>45531.614583333336</v>
      </c>
      <c r="B6536">
        <v>138870</v>
      </c>
      <c r="C6536">
        <v>138890</v>
      </c>
      <c r="D6536">
        <v>138755</v>
      </c>
      <c r="E6536">
        <v>138825</v>
      </c>
    </row>
    <row r="6537" spans="1:5" x14ac:dyDescent="0.25">
      <c r="A6537" s="2">
        <v>45531.604166666664</v>
      </c>
      <c r="B6537">
        <v>138865</v>
      </c>
      <c r="C6537">
        <v>138895</v>
      </c>
      <c r="D6537">
        <v>138770</v>
      </c>
      <c r="E6537">
        <v>138870</v>
      </c>
    </row>
    <row r="6538" spans="1:5" x14ac:dyDescent="0.25">
      <c r="A6538" s="2">
        <v>45531.59375</v>
      </c>
      <c r="B6538">
        <v>138835</v>
      </c>
      <c r="C6538">
        <v>138895</v>
      </c>
      <c r="D6538">
        <v>138775</v>
      </c>
      <c r="E6538">
        <v>138870</v>
      </c>
    </row>
    <row r="6539" spans="1:5" x14ac:dyDescent="0.25">
      <c r="A6539" s="2">
        <v>45531.583333333336</v>
      </c>
      <c r="B6539">
        <v>138665</v>
      </c>
      <c r="C6539">
        <v>138845</v>
      </c>
      <c r="D6539">
        <v>138645</v>
      </c>
      <c r="E6539">
        <v>138835</v>
      </c>
    </row>
    <row r="6540" spans="1:5" x14ac:dyDescent="0.25">
      <c r="A6540" s="2">
        <v>45531.572916666664</v>
      </c>
      <c r="B6540">
        <v>138720</v>
      </c>
      <c r="C6540">
        <v>138745</v>
      </c>
      <c r="D6540">
        <v>138655</v>
      </c>
      <c r="E6540">
        <v>138665</v>
      </c>
    </row>
    <row r="6541" spans="1:5" x14ac:dyDescent="0.25">
      <c r="A6541" s="2">
        <v>45531.5625</v>
      </c>
      <c r="B6541">
        <v>138710</v>
      </c>
      <c r="C6541">
        <v>138785</v>
      </c>
      <c r="D6541">
        <v>138660</v>
      </c>
      <c r="E6541">
        <v>138715</v>
      </c>
    </row>
    <row r="6542" spans="1:5" x14ac:dyDescent="0.25">
      <c r="A6542" s="2">
        <v>45531.552083333336</v>
      </c>
      <c r="B6542">
        <v>138715</v>
      </c>
      <c r="C6542">
        <v>138735</v>
      </c>
      <c r="D6542">
        <v>138605</v>
      </c>
      <c r="E6542">
        <v>138715</v>
      </c>
    </row>
    <row r="6543" spans="1:5" x14ac:dyDescent="0.25">
      <c r="A6543" s="2">
        <v>45531.541666666664</v>
      </c>
      <c r="B6543">
        <v>138725</v>
      </c>
      <c r="C6543">
        <v>138760</v>
      </c>
      <c r="D6543">
        <v>138665</v>
      </c>
      <c r="E6543">
        <v>138710</v>
      </c>
    </row>
    <row r="6544" spans="1:5" x14ac:dyDescent="0.25">
      <c r="A6544" s="2">
        <v>45531.53125</v>
      </c>
      <c r="B6544">
        <v>138720</v>
      </c>
      <c r="C6544">
        <v>138805</v>
      </c>
      <c r="D6544">
        <v>138695</v>
      </c>
      <c r="E6544">
        <v>138725</v>
      </c>
    </row>
    <row r="6545" spans="1:5" x14ac:dyDescent="0.25">
      <c r="A6545" s="2">
        <v>45531.520833333336</v>
      </c>
      <c r="B6545">
        <v>138815</v>
      </c>
      <c r="C6545">
        <v>138875</v>
      </c>
      <c r="D6545">
        <v>138695</v>
      </c>
      <c r="E6545">
        <v>138715</v>
      </c>
    </row>
    <row r="6546" spans="1:5" x14ac:dyDescent="0.25">
      <c r="A6546" s="2">
        <v>45531.510416666664</v>
      </c>
      <c r="B6546">
        <v>138940</v>
      </c>
      <c r="C6546">
        <v>138975</v>
      </c>
      <c r="D6546">
        <v>138810</v>
      </c>
      <c r="E6546">
        <v>138815</v>
      </c>
    </row>
    <row r="6547" spans="1:5" x14ac:dyDescent="0.25">
      <c r="A6547" s="2">
        <v>45531.5</v>
      </c>
      <c r="B6547">
        <v>138890</v>
      </c>
      <c r="C6547">
        <v>139060</v>
      </c>
      <c r="D6547">
        <v>138845</v>
      </c>
      <c r="E6547">
        <v>138935</v>
      </c>
    </row>
    <row r="6548" spans="1:5" x14ac:dyDescent="0.25">
      <c r="A6548" s="2">
        <v>45531.489583333336</v>
      </c>
      <c r="B6548">
        <v>138880</v>
      </c>
      <c r="C6548">
        <v>138975</v>
      </c>
      <c r="D6548">
        <v>138820</v>
      </c>
      <c r="E6548">
        <v>138890</v>
      </c>
    </row>
    <row r="6549" spans="1:5" x14ac:dyDescent="0.25">
      <c r="A6549" s="2">
        <v>45531.479166666664</v>
      </c>
      <c r="B6549">
        <v>139050</v>
      </c>
      <c r="C6549">
        <v>139060</v>
      </c>
      <c r="D6549">
        <v>138795</v>
      </c>
      <c r="E6549">
        <v>138885</v>
      </c>
    </row>
    <row r="6550" spans="1:5" x14ac:dyDescent="0.25">
      <c r="A6550" s="2">
        <v>45531.46875</v>
      </c>
      <c r="B6550">
        <v>138750</v>
      </c>
      <c r="C6550">
        <v>139070</v>
      </c>
      <c r="D6550">
        <v>138700</v>
      </c>
      <c r="E6550">
        <v>139055</v>
      </c>
    </row>
    <row r="6551" spans="1:5" x14ac:dyDescent="0.25">
      <c r="A6551" s="2">
        <v>45531.458333333336</v>
      </c>
      <c r="B6551">
        <v>138670</v>
      </c>
      <c r="C6551">
        <v>138760</v>
      </c>
      <c r="D6551">
        <v>138535</v>
      </c>
      <c r="E6551">
        <v>138755</v>
      </c>
    </row>
    <row r="6552" spans="1:5" x14ac:dyDescent="0.25">
      <c r="A6552" s="2">
        <v>45531.447916666664</v>
      </c>
      <c r="B6552">
        <v>138585</v>
      </c>
      <c r="C6552">
        <v>138740</v>
      </c>
      <c r="D6552">
        <v>138460</v>
      </c>
      <c r="E6552">
        <v>138665</v>
      </c>
    </row>
    <row r="6553" spans="1:5" x14ac:dyDescent="0.25">
      <c r="A6553" s="2">
        <v>45531.4375</v>
      </c>
      <c r="B6553">
        <v>138705</v>
      </c>
      <c r="C6553">
        <v>138920</v>
      </c>
      <c r="D6553">
        <v>138585</v>
      </c>
      <c r="E6553">
        <v>138590</v>
      </c>
    </row>
    <row r="6554" spans="1:5" x14ac:dyDescent="0.25">
      <c r="A6554" s="2">
        <v>45531.427083333336</v>
      </c>
      <c r="B6554">
        <v>138710</v>
      </c>
      <c r="C6554">
        <v>138810</v>
      </c>
      <c r="D6554">
        <v>138585</v>
      </c>
      <c r="E6554">
        <v>138705</v>
      </c>
    </row>
    <row r="6555" spans="1:5" x14ac:dyDescent="0.25">
      <c r="A6555" s="2">
        <v>45531.416666666664</v>
      </c>
      <c r="B6555">
        <v>138950</v>
      </c>
      <c r="C6555">
        <v>138965</v>
      </c>
      <c r="D6555">
        <v>138710</v>
      </c>
      <c r="E6555">
        <v>138710</v>
      </c>
    </row>
    <row r="6556" spans="1:5" x14ac:dyDescent="0.25">
      <c r="A6556" s="2">
        <v>45531.40625</v>
      </c>
      <c r="B6556">
        <v>139005</v>
      </c>
      <c r="C6556">
        <v>139065</v>
      </c>
      <c r="D6556">
        <v>138925</v>
      </c>
      <c r="E6556">
        <v>138950</v>
      </c>
    </row>
    <row r="6557" spans="1:5" x14ac:dyDescent="0.25">
      <c r="A6557" s="2">
        <v>45531.395833333336</v>
      </c>
      <c r="B6557">
        <v>138985</v>
      </c>
      <c r="C6557">
        <v>139055</v>
      </c>
      <c r="D6557">
        <v>138890</v>
      </c>
      <c r="E6557">
        <v>139000</v>
      </c>
    </row>
    <row r="6558" spans="1:5" x14ac:dyDescent="0.25">
      <c r="A6558" s="2">
        <v>45531.385416666664</v>
      </c>
      <c r="B6558">
        <v>138970</v>
      </c>
      <c r="C6558">
        <v>138990</v>
      </c>
      <c r="D6558">
        <v>138735</v>
      </c>
      <c r="E6558">
        <v>138985</v>
      </c>
    </row>
    <row r="6559" spans="1:5" x14ac:dyDescent="0.25">
      <c r="A6559" s="2">
        <v>45531.375</v>
      </c>
      <c r="B6559">
        <v>138750</v>
      </c>
      <c r="C6559">
        <v>138975</v>
      </c>
      <c r="D6559">
        <v>138650</v>
      </c>
      <c r="E6559">
        <v>138970</v>
      </c>
    </row>
    <row r="6560" spans="1:5" x14ac:dyDescent="0.25">
      <c r="A6560" s="2">
        <v>45530.760416666664</v>
      </c>
      <c r="B6560">
        <v>138800</v>
      </c>
      <c r="C6560">
        <v>138845</v>
      </c>
      <c r="D6560">
        <v>138725</v>
      </c>
      <c r="E6560">
        <v>138810</v>
      </c>
    </row>
    <row r="6561" spans="1:5" x14ac:dyDescent="0.25">
      <c r="A6561" s="2">
        <v>45530.75</v>
      </c>
      <c r="B6561">
        <v>138855</v>
      </c>
      <c r="C6561">
        <v>138860</v>
      </c>
      <c r="D6561">
        <v>138800</v>
      </c>
      <c r="E6561">
        <v>138800</v>
      </c>
    </row>
    <row r="6562" spans="1:5" x14ac:dyDescent="0.25">
      <c r="A6562" s="2">
        <v>45530.739583333336</v>
      </c>
      <c r="B6562">
        <v>138810</v>
      </c>
      <c r="C6562">
        <v>138890</v>
      </c>
      <c r="D6562">
        <v>138795</v>
      </c>
      <c r="E6562">
        <v>138860</v>
      </c>
    </row>
    <row r="6563" spans="1:5" x14ac:dyDescent="0.25">
      <c r="A6563" s="2">
        <v>45530.729166666664</v>
      </c>
      <c r="B6563">
        <v>138830</v>
      </c>
      <c r="C6563">
        <v>138845</v>
      </c>
      <c r="D6563">
        <v>138770</v>
      </c>
      <c r="E6563">
        <v>138810</v>
      </c>
    </row>
    <row r="6564" spans="1:5" x14ac:dyDescent="0.25">
      <c r="A6564" s="2">
        <v>45530.71875</v>
      </c>
      <c r="B6564">
        <v>138880</v>
      </c>
      <c r="C6564">
        <v>138890</v>
      </c>
      <c r="D6564">
        <v>138810</v>
      </c>
      <c r="E6564">
        <v>138830</v>
      </c>
    </row>
    <row r="6565" spans="1:5" x14ac:dyDescent="0.25">
      <c r="A6565" s="2">
        <v>45530.708333333336</v>
      </c>
      <c r="B6565">
        <v>138850</v>
      </c>
      <c r="C6565">
        <v>138900</v>
      </c>
      <c r="D6565">
        <v>138780</v>
      </c>
      <c r="E6565">
        <v>138880</v>
      </c>
    </row>
    <row r="6566" spans="1:5" x14ac:dyDescent="0.25">
      <c r="A6566" s="2">
        <v>45530.697916666664</v>
      </c>
      <c r="B6566">
        <v>138805</v>
      </c>
      <c r="C6566">
        <v>138865</v>
      </c>
      <c r="D6566">
        <v>138755</v>
      </c>
      <c r="E6566">
        <v>138850</v>
      </c>
    </row>
    <row r="6567" spans="1:5" x14ac:dyDescent="0.25">
      <c r="A6567" s="2">
        <v>45530.6875</v>
      </c>
      <c r="B6567">
        <v>138755</v>
      </c>
      <c r="C6567">
        <v>138840</v>
      </c>
      <c r="D6567">
        <v>138715</v>
      </c>
      <c r="E6567">
        <v>138805</v>
      </c>
    </row>
    <row r="6568" spans="1:5" x14ac:dyDescent="0.25">
      <c r="A6568" s="2">
        <v>45530.677083333336</v>
      </c>
      <c r="B6568">
        <v>138780</v>
      </c>
      <c r="C6568">
        <v>138800</v>
      </c>
      <c r="D6568">
        <v>138710</v>
      </c>
      <c r="E6568">
        <v>138755</v>
      </c>
    </row>
    <row r="6569" spans="1:5" x14ac:dyDescent="0.25">
      <c r="A6569" s="2">
        <v>45530.666666666664</v>
      </c>
      <c r="B6569">
        <v>138825</v>
      </c>
      <c r="C6569">
        <v>138845</v>
      </c>
      <c r="D6569">
        <v>138735</v>
      </c>
      <c r="E6569">
        <v>138780</v>
      </c>
    </row>
    <row r="6570" spans="1:5" x14ac:dyDescent="0.25">
      <c r="A6570" s="2">
        <v>45530.65625</v>
      </c>
      <c r="B6570">
        <v>138765</v>
      </c>
      <c r="C6570">
        <v>138825</v>
      </c>
      <c r="D6570">
        <v>138730</v>
      </c>
      <c r="E6570">
        <v>138820</v>
      </c>
    </row>
    <row r="6571" spans="1:5" x14ac:dyDescent="0.25">
      <c r="A6571" s="2">
        <v>45530.645833333336</v>
      </c>
      <c r="B6571">
        <v>138720</v>
      </c>
      <c r="C6571">
        <v>138815</v>
      </c>
      <c r="D6571">
        <v>138690</v>
      </c>
      <c r="E6571">
        <v>138770</v>
      </c>
    </row>
    <row r="6572" spans="1:5" x14ac:dyDescent="0.25">
      <c r="A6572" s="2">
        <v>45530.635416666664</v>
      </c>
      <c r="B6572">
        <v>138700</v>
      </c>
      <c r="C6572">
        <v>138725</v>
      </c>
      <c r="D6572">
        <v>138625</v>
      </c>
      <c r="E6572">
        <v>138715</v>
      </c>
    </row>
    <row r="6573" spans="1:5" x14ac:dyDescent="0.25">
      <c r="A6573" s="2">
        <v>45530.625</v>
      </c>
      <c r="B6573">
        <v>138745</v>
      </c>
      <c r="C6573">
        <v>138830</v>
      </c>
      <c r="D6573">
        <v>138660</v>
      </c>
      <c r="E6573">
        <v>138695</v>
      </c>
    </row>
    <row r="6574" spans="1:5" x14ac:dyDescent="0.25">
      <c r="A6574" s="2">
        <v>45530.614583333336</v>
      </c>
      <c r="B6574">
        <v>138770</v>
      </c>
      <c r="C6574">
        <v>138795</v>
      </c>
      <c r="D6574">
        <v>138625</v>
      </c>
      <c r="E6574">
        <v>138740</v>
      </c>
    </row>
    <row r="6575" spans="1:5" x14ac:dyDescent="0.25">
      <c r="A6575" s="2">
        <v>45530.604166666664</v>
      </c>
      <c r="B6575">
        <v>138885</v>
      </c>
      <c r="C6575">
        <v>138895</v>
      </c>
      <c r="D6575">
        <v>138675</v>
      </c>
      <c r="E6575">
        <v>138770</v>
      </c>
    </row>
    <row r="6576" spans="1:5" x14ac:dyDescent="0.25">
      <c r="A6576" s="2">
        <v>45530.59375</v>
      </c>
      <c r="B6576">
        <v>138855</v>
      </c>
      <c r="C6576">
        <v>138950</v>
      </c>
      <c r="D6576">
        <v>138830</v>
      </c>
      <c r="E6576">
        <v>138880</v>
      </c>
    </row>
    <row r="6577" spans="1:5" x14ac:dyDescent="0.25">
      <c r="A6577" s="2">
        <v>45530.583333333336</v>
      </c>
      <c r="B6577">
        <v>138665</v>
      </c>
      <c r="C6577">
        <v>138885</v>
      </c>
      <c r="D6577">
        <v>138665</v>
      </c>
      <c r="E6577">
        <v>138855</v>
      </c>
    </row>
    <row r="6578" spans="1:5" x14ac:dyDescent="0.25">
      <c r="A6578" s="2">
        <v>45530.572916666664</v>
      </c>
      <c r="B6578">
        <v>138720</v>
      </c>
      <c r="C6578">
        <v>138815</v>
      </c>
      <c r="D6578">
        <v>138650</v>
      </c>
      <c r="E6578">
        <v>138670</v>
      </c>
    </row>
    <row r="6579" spans="1:5" x14ac:dyDescent="0.25">
      <c r="A6579" s="2">
        <v>45530.5625</v>
      </c>
      <c r="B6579">
        <v>138645</v>
      </c>
      <c r="C6579">
        <v>138750</v>
      </c>
      <c r="D6579">
        <v>138630</v>
      </c>
      <c r="E6579">
        <v>138720</v>
      </c>
    </row>
    <row r="6580" spans="1:5" x14ac:dyDescent="0.25">
      <c r="A6580" s="2">
        <v>45530.552083333336</v>
      </c>
      <c r="B6580">
        <v>138540</v>
      </c>
      <c r="C6580">
        <v>138680</v>
      </c>
      <c r="D6580">
        <v>138500</v>
      </c>
      <c r="E6580">
        <v>138640</v>
      </c>
    </row>
    <row r="6581" spans="1:5" x14ac:dyDescent="0.25">
      <c r="A6581" s="2">
        <v>45530.541666666664</v>
      </c>
      <c r="B6581">
        <v>138495</v>
      </c>
      <c r="C6581">
        <v>138580</v>
      </c>
      <c r="D6581">
        <v>138415</v>
      </c>
      <c r="E6581">
        <v>138545</v>
      </c>
    </row>
    <row r="6582" spans="1:5" x14ac:dyDescent="0.25">
      <c r="A6582" s="2">
        <v>45530.53125</v>
      </c>
      <c r="B6582">
        <v>138440</v>
      </c>
      <c r="C6582">
        <v>138540</v>
      </c>
      <c r="D6582">
        <v>138370</v>
      </c>
      <c r="E6582">
        <v>138495</v>
      </c>
    </row>
    <row r="6583" spans="1:5" x14ac:dyDescent="0.25">
      <c r="A6583" s="2">
        <v>45530.520833333336</v>
      </c>
      <c r="B6583">
        <v>138460</v>
      </c>
      <c r="C6583">
        <v>138550</v>
      </c>
      <c r="D6583">
        <v>138285</v>
      </c>
      <c r="E6583">
        <v>138440</v>
      </c>
    </row>
    <row r="6584" spans="1:5" x14ac:dyDescent="0.25">
      <c r="A6584" s="2">
        <v>45530.510416666664</v>
      </c>
      <c r="B6584">
        <v>138300</v>
      </c>
      <c r="C6584">
        <v>138480</v>
      </c>
      <c r="D6584">
        <v>138150</v>
      </c>
      <c r="E6584">
        <v>138460</v>
      </c>
    </row>
    <row r="6585" spans="1:5" x14ac:dyDescent="0.25">
      <c r="A6585" s="2">
        <v>45530.5</v>
      </c>
      <c r="B6585">
        <v>138440</v>
      </c>
      <c r="C6585">
        <v>138490</v>
      </c>
      <c r="D6585">
        <v>138300</v>
      </c>
      <c r="E6585">
        <v>138300</v>
      </c>
    </row>
    <row r="6586" spans="1:5" x14ac:dyDescent="0.25">
      <c r="A6586" s="2">
        <v>45530.489583333336</v>
      </c>
      <c r="B6586">
        <v>138365</v>
      </c>
      <c r="C6586">
        <v>138560</v>
      </c>
      <c r="D6586">
        <v>138360</v>
      </c>
      <c r="E6586">
        <v>138440</v>
      </c>
    </row>
    <row r="6587" spans="1:5" x14ac:dyDescent="0.25">
      <c r="A6587" s="2">
        <v>45530.479166666664</v>
      </c>
      <c r="B6587">
        <v>138760</v>
      </c>
      <c r="C6587">
        <v>138760</v>
      </c>
      <c r="D6587">
        <v>138355</v>
      </c>
      <c r="E6587">
        <v>138360</v>
      </c>
    </row>
    <row r="6588" spans="1:5" x14ac:dyDescent="0.25">
      <c r="A6588" s="2">
        <v>45530.46875</v>
      </c>
      <c r="B6588">
        <v>138730</v>
      </c>
      <c r="C6588">
        <v>138790</v>
      </c>
      <c r="D6588">
        <v>138655</v>
      </c>
      <c r="E6588">
        <v>138755</v>
      </c>
    </row>
    <row r="6589" spans="1:5" x14ac:dyDescent="0.25">
      <c r="A6589" s="2">
        <v>45530.458333333336</v>
      </c>
      <c r="B6589">
        <v>138545</v>
      </c>
      <c r="C6589">
        <v>138760</v>
      </c>
      <c r="D6589">
        <v>138440</v>
      </c>
      <c r="E6589">
        <v>138730</v>
      </c>
    </row>
    <row r="6590" spans="1:5" x14ac:dyDescent="0.25">
      <c r="A6590" s="2">
        <v>45530.447916666664</v>
      </c>
      <c r="B6590">
        <v>138545</v>
      </c>
      <c r="C6590">
        <v>138670</v>
      </c>
      <c r="D6590">
        <v>138380</v>
      </c>
      <c r="E6590">
        <v>138545</v>
      </c>
    </row>
    <row r="6591" spans="1:5" x14ac:dyDescent="0.25">
      <c r="A6591" s="2">
        <v>45530.4375</v>
      </c>
      <c r="B6591">
        <v>137815</v>
      </c>
      <c r="C6591">
        <v>138595</v>
      </c>
      <c r="D6591">
        <v>137785</v>
      </c>
      <c r="E6591">
        <v>138550</v>
      </c>
    </row>
    <row r="6592" spans="1:5" x14ac:dyDescent="0.25">
      <c r="A6592" s="2">
        <v>45530.427083333336</v>
      </c>
      <c r="B6592">
        <v>137905</v>
      </c>
      <c r="C6592">
        <v>138115</v>
      </c>
      <c r="D6592">
        <v>137795</v>
      </c>
      <c r="E6592">
        <v>137810</v>
      </c>
    </row>
    <row r="6593" spans="1:5" x14ac:dyDescent="0.25">
      <c r="A6593" s="2">
        <v>45530.416666666664</v>
      </c>
      <c r="B6593">
        <v>138290</v>
      </c>
      <c r="C6593">
        <v>138310</v>
      </c>
      <c r="D6593">
        <v>137860</v>
      </c>
      <c r="E6593">
        <v>137900</v>
      </c>
    </row>
    <row r="6594" spans="1:5" x14ac:dyDescent="0.25">
      <c r="A6594" s="2">
        <v>45530.40625</v>
      </c>
      <c r="B6594">
        <v>138260</v>
      </c>
      <c r="C6594">
        <v>138380</v>
      </c>
      <c r="D6594">
        <v>138220</v>
      </c>
      <c r="E6594">
        <v>138290</v>
      </c>
    </row>
    <row r="6595" spans="1:5" x14ac:dyDescent="0.25">
      <c r="A6595" s="2">
        <v>45530.395833333336</v>
      </c>
      <c r="B6595">
        <v>138200</v>
      </c>
      <c r="C6595">
        <v>138295</v>
      </c>
      <c r="D6595">
        <v>138145</v>
      </c>
      <c r="E6595">
        <v>138260</v>
      </c>
    </row>
    <row r="6596" spans="1:5" x14ac:dyDescent="0.25">
      <c r="A6596" s="2">
        <v>45530.385416666664</v>
      </c>
      <c r="B6596">
        <v>138260</v>
      </c>
      <c r="C6596">
        <v>138300</v>
      </c>
      <c r="D6596">
        <v>138020</v>
      </c>
      <c r="E6596">
        <v>138195</v>
      </c>
    </row>
    <row r="6597" spans="1:5" x14ac:dyDescent="0.25">
      <c r="A6597" s="2">
        <v>45530.375</v>
      </c>
      <c r="B6597">
        <v>137965</v>
      </c>
      <c r="C6597">
        <v>138350</v>
      </c>
      <c r="D6597">
        <v>137770</v>
      </c>
      <c r="E6597">
        <v>138260</v>
      </c>
    </row>
    <row r="6598" spans="1:5" x14ac:dyDescent="0.25">
      <c r="A6598" s="2">
        <v>45527.760416666664</v>
      </c>
      <c r="B6598">
        <v>137765</v>
      </c>
      <c r="C6598">
        <v>137800</v>
      </c>
      <c r="D6598">
        <v>137610</v>
      </c>
      <c r="E6598">
        <v>137750</v>
      </c>
    </row>
    <row r="6599" spans="1:5" x14ac:dyDescent="0.25">
      <c r="A6599" s="2">
        <v>45527.75</v>
      </c>
      <c r="B6599">
        <v>137740</v>
      </c>
      <c r="C6599">
        <v>137800</v>
      </c>
      <c r="D6599">
        <v>137670</v>
      </c>
      <c r="E6599">
        <v>137770</v>
      </c>
    </row>
    <row r="6600" spans="1:5" x14ac:dyDescent="0.25">
      <c r="A6600" s="2">
        <v>45527.739583333336</v>
      </c>
      <c r="B6600">
        <v>137800</v>
      </c>
      <c r="C6600">
        <v>137825</v>
      </c>
      <c r="D6600">
        <v>137645</v>
      </c>
      <c r="E6600">
        <v>137740</v>
      </c>
    </row>
    <row r="6601" spans="1:5" x14ac:dyDescent="0.25">
      <c r="A6601" s="2">
        <v>45527.729166666664</v>
      </c>
      <c r="B6601">
        <v>137655</v>
      </c>
      <c r="C6601">
        <v>137830</v>
      </c>
      <c r="D6601">
        <v>137650</v>
      </c>
      <c r="E6601">
        <v>137800</v>
      </c>
    </row>
    <row r="6602" spans="1:5" x14ac:dyDescent="0.25">
      <c r="A6602" s="2">
        <v>45527.71875</v>
      </c>
      <c r="B6602">
        <v>137630</v>
      </c>
      <c r="C6602">
        <v>137690</v>
      </c>
      <c r="D6602">
        <v>137585</v>
      </c>
      <c r="E6602">
        <v>137655</v>
      </c>
    </row>
    <row r="6603" spans="1:5" x14ac:dyDescent="0.25">
      <c r="A6603" s="2">
        <v>45527.708333333336</v>
      </c>
      <c r="B6603">
        <v>137810</v>
      </c>
      <c r="C6603">
        <v>137840</v>
      </c>
      <c r="D6603">
        <v>137600</v>
      </c>
      <c r="E6603">
        <v>137635</v>
      </c>
    </row>
    <row r="6604" spans="1:5" x14ac:dyDescent="0.25">
      <c r="A6604" s="2">
        <v>45527.697916666664</v>
      </c>
      <c r="B6604">
        <v>137855</v>
      </c>
      <c r="C6604">
        <v>137940</v>
      </c>
      <c r="D6604">
        <v>137785</v>
      </c>
      <c r="E6604">
        <v>137815</v>
      </c>
    </row>
    <row r="6605" spans="1:5" x14ac:dyDescent="0.25">
      <c r="A6605" s="2">
        <v>45527.6875</v>
      </c>
      <c r="B6605">
        <v>137945</v>
      </c>
      <c r="C6605">
        <v>138000</v>
      </c>
      <c r="D6605">
        <v>137810</v>
      </c>
      <c r="E6605">
        <v>137855</v>
      </c>
    </row>
    <row r="6606" spans="1:5" x14ac:dyDescent="0.25">
      <c r="A6606" s="2">
        <v>45527.677083333336</v>
      </c>
      <c r="B6606">
        <v>138065</v>
      </c>
      <c r="C6606">
        <v>138100</v>
      </c>
      <c r="D6606">
        <v>137930</v>
      </c>
      <c r="E6606">
        <v>137940</v>
      </c>
    </row>
    <row r="6607" spans="1:5" x14ac:dyDescent="0.25">
      <c r="A6607" s="2">
        <v>45527.666666666664</v>
      </c>
      <c r="B6607">
        <v>138040</v>
      </c>
      <c r="C6607">
        <v>138075</v>
      </c>
      <c r="D6607">
        <v>137940</v>
      </c>
      <c r="E6607">
        <v>138065</v>
      </c>
    </row>
    <row r="6608" spans="1:5" x14ac:dyDescent="0.25">
      <c r="A6608" s="2">
        <v>45527.65625</v>
      </c>
      <c r="B6608">
        <v>138155</v>
      </c>
      <c r="C6608">
        <v>138170</v>
      </c>
      <c r="D6608">
        <v>138005</v>
      </c>
      <c r="E6608">
        <v>138045</v>
      </c>
    </row>
    <row r="6609" spans="1:5" x14ac:dyDescent="0.25">
      <c r="A6609" s="2">
        <v>45527.645833333336</v>
      </c>
      <c r="B6609">
        <v>138185</v>
      </c>
      <c r="C6609">
        <v>138200</v>
      </c>
      <c r="D6609">
        <v>138070</v>
      </c>
      <c r="E6609">
        <v>138155</v>
      </c>
    </row>
    <row r="6610" spans="1:5" x14ac:dyDescent="0.25">
      <c r="A6610" s="2">
        <v>45527.635416666664</v>
      </c>
      <c r="B6610">
        <v>138155</v>
      </c>
      <c r="C6610">
        <v>138230</v>
      </c>
      <c r="D6610">
        <v>138145</v>
      </c>
      <c r="E6610">
        <v>138180</v>
      </c>
    </row>
    <row r="6611" spans="1:5" x14ac:dyDescent="0.25">
      <c r="A6611" s="2">
        <v>45527.625</v>
      </c>
      <c r="B6611">
        <v>138175</v>
      </c>
      <c r="C6611">
        <v>138265</v>
      </c>
      <c r="D6611">
        <v>138135</v>
      </c>
      <c r="E6611">
        <v>138155</v>
      </c>
    </row>
    <row r="6612" spans="1:5" x14ac:dyDescent="0.25">
      <c r="A6612" s="2">
        <v>45527.614583333336</v>
      </c>
      <c r="B6612">
        <v>138135</v>
      </c>
      <c r="C6612">
        <v>138190</v>
      </c>
      <c r="D6612">
        <v>138120</v>
      </c>
      <c r="E6612">
        <v>138180</v>
      </c>
    </row>
    <row r="6613" spans="1:5" x14ac:dyDescent="0.25">
      <c r="A6613" s="2">
        <v>45527.604166666664</v>
      </c>
      <c r="B6613">
        <v>138160</v>
      </c>
      <c r="C6613">
        <v>138190</v>
      </c>
      <c r="D6613">
        <v>138085</v>
      </c>
      <c r="E6613">
        <v>138140</v>
      </c>
    </row>
    <row r="6614" spans="1:5" x14ac:dyDescent="0.25">
      <c r="A6614" s="2">
        <v>45527.59375</v>
      </c>
      <c r="B6614">
        <v>138210</v>
      </c>
      <c r="C6614">
        <v>138225</v>
      </c>
      <c r="D6614">
        <v>138120</v>
      </c>
      <c r="E6614">
        <v>138165</v>
      </c>
    </row>
    <row r="6615" spans="1:5" x14ac:dyDescent="0.25">
      <c r="A6615" s="2">
        <v>45527.583333333336</v>
      </c>
      <c r="B6615">
        <v>138195</v>
      </c>
      <c r="C6615">
        <v>138225</v>
      </c>
      <c r="D6615">
        <v>138070</v>
      </c>
      <c r="E6615">
        <v>138210</v>
      </c>
    </row>
    <row r="6616" spans="1:5" x14ac:dyDescent="0.25">
      <c r="A6616" s="2">
        <v>45527.572916666664</v>
      </c>
      <c r="B6616">
        <v>138155</v>
      </c>
      <c r="C6616">
        <v>138290</v>
      </c>
      <c r="D6616">
        <v>138060</v>
      </c>
      <c r="E6616">
        <v>138195</v>
      </c>
    </row>
    <row r="6617" spans="1:5" x14ac:dyDescent="0.25">
      <c r="A6617" s="2">
        <v>45527.5625</v>
      </c>
      <c r="B6617">
        <v>138150</v>
      </c>
      <c r="C6617">
        <v>138390</v>
      </c>
      <c r="D6617">
        <v>138145</v>
      </c>
      <c r="E6617">
        <v>138150</v>
      </c>
    </row>
    <row r="6618" spans="1:5" x14ac:dyDescent="0.25">
      <c r="A6618" s="2">
        <v>45527.552083333336</v>
      </c>
      <c r="B6618">
        <v>138080</v>
      </c>
      <c r="C6618">
        <v>138185</v>
      </c>
      <c r="D6618">
        <v>138025</v>
      </c>
      <c r="E6618">
        <v>138150</v>
      </c>
    </row>
    <row r="6619" spans="1:5" x14ac:dyDescent="0.25">
      <c r="A6619" s="2">
        <v>45527.541666666664</v>
      </c>
      <c r="B6619">
        <v>138205</v>
      </c>
      <c r="C6619">
        <v>138250</v>
      </c>
      <c r="D6619">
        <v>138040</v>
      </c>
      <c r="E6619">
        <v>138085</v>
      </c>
    </row>
    <row r="6620" spans="1:5" x14ac:dyDescent="0.25">
      <c r="A6620" s="2">
        <v>45527.53125</v>
      </c>
      <c r="B6620">
        <v>138330</v>
      </c>
      <c r="C6620">
        <v>138340</v>
      </c>
      <c r="D6620">
        <v>138175</v>
      </c>
      <c r="E6620">
        <v>138205</v>
      </c>
    </row>
    <row r="6621" spans="1:5" x14ac:dyDescent="0.25">
      <c r="A6621" s="2">
        <v>45527.520833333336</v>
      </c>
      <c r="B6621">
        <v>138380</v>
      </c>
      <c r="C6621">
        <v>138455</v>
      </c>
      <c r="D6621">
        <v>138295</v>
      </c>
      <c r="E6621">
        <v>138325</v>
      </c>
    </row>
    <row r="6622" spans="1:5" x14ac:dyDescent="0.25">
      <c r="A6622" s="2">
        <v>45527.510416666664</v>
      </c>
      <c r="B6622">
        <v>138360</v>
      </c>
      <c r="C6622">
        <v>138470</v>
      </c>
      <c r="D6622">
        <v>138335</v>
      </c>
      <c r="E6622">
        <v>138385</v>
      </c>
    </row>
    <row r="6623" spans="1:5" x14ac:dyDescent="0.25">
      <c r="A6623" s="2">
        <v>45527.5</v>
      </c>
      <c r="B6623">
        <v>138325</v>
      </c>
      <c r="C6623">
        <v>138485</v>
      </c>
      <c r="D6623">
        <v>138150</v>
      </c>
      <c r="E6623">
        <v>138360</v>
      </c>
    </row>
    <row r="6624" spans="1:5" x14ac:dyDescent="0.25">
      <c r="A6624" s="2">
        <v>45527.489583333336</v>
      </c>
      <c r="B6624">
        <v>138255</v>
      </c>
      <c r="C6624">
        <v>138345</v>
      </c>
      <c r="D6624">
        <v>137930</v>
      </c>
      <c r="E6624">
        <v>138325</v>
      </c>
    </row>
    <row r="6625" spans="1:5" x14ac:dyDescent="0.25">
      <c r="A6625" s="2">
        <v>45527.479166666664</v>
      </c>
      <c r="B6625">
        <v>138225</v>
      </c>
      <c r="C6625">
        <v>138345</v>
      </c>
      <c r="D6625">
        <v>138180</v>
      </c>
      <c r="E6625">
        <v>138260</v>
      </c>
    </row>
    <row r="6626" spans="1:5" x14ac:dyDescent="0.25">
      <c r="A6626" s="2">
        <v>45527.46875</v>
      </c>
      <c r="B6626">
        <v>138055</v>
      </c>
      <c r="C6626">
        <v>138305</v>
      </c>
      <c r="D6626">
        <v>137775</v>
      </c>
      <c r="E6626">
        <v>138235</v>
      </c>
    </row>
    <row r="6627" spans="1:5" x14ac:dyDescent="0.25">
      <c r="A6627" s="2">
        <v>45527.458333333336</v>
      </c>
      <c r="B6627">
        <v>137485</v>
      </c>
      <c r="C6627">
        <v>138145</v>
      </c>
      <c r="D6627">
        <v>137435</v>
      </c>
      <c r="E6627">
        <v>138055</v>
      </c>
    </row>
    <row r="6628" spans="1:5" x14ac:dyDescent="0.25">
      <c r="A6628" s="2">
        <v>45527.447916666664</v>
      </c>
      <c r="B6628">
        <v>137690</v>
      </c>
      <c r="C6628">
        <v>137700</v>
      </c>
      <c r="D6628">
        <v>137320</v>
      </c>
      <c r="E6628">
        <v>137485</v>
      </c>
    </row>
    <row r="6629" spans="1:5" x14ac:dyDescent="0.25">
      <c r="A6629" s="2">
        <v>45527.4375</v>
      </c>
      <c r="B6629">
        <v>137735</v>
      </c>
      <c r="C6629">
        <v>137885</v>
      </c>
      <c r="D6629">
        <v>137545</v>
      </c>
      <c r="E6629">
        <v>137690</v>
      </c>
    </row>
    <row r="6630" spans="1:5" x14ac:dyDescent="0.25">
      <c r="A6630" s="2">
        <v>45527.427083333336</v>
      </c>
      <c r="B6630">
        <v>137615</v>
      </c>
      <c r="C6630">
        <v>137910</v>
      </c>
      <c r="D6630">
        <v>137590</v>
      </c>
      <c r="E6630">
        <v>137735</v>
      </c>
    </row>
    <row r="6631" spans="1:5" x14ac:dyDescent="0.25">
      <c r="A6631" s="2">
        <v>45527.416666666664</v>
      </c>
      <c r="B6631">
        <v>137660</v>
      </c>
      <c r="C6631">
        <v>137740</v>
      </c>
      <c r="D6631">
        <v>137540</v>
      </c>
      <c r="E6631">
        <v>137620</v>
      </c>
    </row>
    <row r="6632" spans="1:5" x14ac:dyDescent="0.25">
      <c r="A6632" s="2">
        <v>45527.40625</v>
      </c>
      <c r="B6632">
        <v>137545</v>
      </c>
      <c r="C6632">
        <v>137835</v>
      </c>
      <c r="D6632">
        <v>137535</v>
      </c>
      <c r="E6632">
        <v>137655</v>
      </c>
    </row>
    <row r="6633" spans="1:5" x14ac:dyDescent="0.25">
      <c r="A6633" s="2">
        <v>45527.395833333336</v>
      </c>
      <c r="B6633">
        <v>137665</v>
      </c>
      <c r="C6633">
        <v>137690</v>
      </c>
      <c r="D6633">
        <v>137485</v>
      </c>
      <c r="E6633">
        <v>137545</v>
      </c>
    </row>
    <row r="6634" spans="1:5" x14ac:dyDescent="0.25">
      <c r="A6634" s="2">
        <v>45527.385416666664</v>
      </c>
      <c r="B6634">
        <v>137530</v>
      </c>
      <c r="C6634">
        <v>137910</v>
      </c>
      <c r="D6634">
        <v>137510</v>
      </c>
      <c r="E6634">
        <v>137665</v>
      </c>
    </row>
    <row r="6635" spans="1:5" x14ac:dyDescent="0.25">
      <c r="A6635" s="2">
        <v>45527.375</v>
      </c>
      <c r="B6635">
        <v>137760</v>
      </c>
      <c r="C6635">
        <v>137865</v>
      </c>
      <c r="D6635">
        <v>137475</v>
      </c>
      <c r="E6635">
        <v>137530</v>
      </c>
    </row>
    <row r="6636" spans="1:5" x14ac:dyDescent="0.25">
      <c r="A6636" s="2">
        <v>45526.760416666664</v>
      </c>
      <c r="B6636">
        <v>137385</v>
      </c>
      <c r="C6636">
        <v>137420</v>
      </c>
      <c r="D6636">
        <v>137140</v>
      </c>
      <c r="E6636">
        <v>137350</v>
      </c>
    </row>
    <row r="6637" spans="1:5" x14ac:dyDescent="0.25">
      <c r="A6637" s="2">
        <v>45526.75</v>
      </c>
      <c r="B6637">
        <v>137355</v>
      </c>
      <c r="C6637">
        <v>137435</v>
      </c>
      <c r="D6637">
        <v>137295</v>
      </c>
      <c r="E6637">
        <v>137385</v>
      </c>
    </row>
    <row r="6638" spans="1:5" x14ac:dyDescent="0.25">
      <c r="A6638" s="2">
        <v>45526.739583333336</v>
      </c>
      <c r="B6638">
        <v>137260</v>
      </c>
      <c r="C6638">
        <v>137410</v>
      </c>
      <c r="D6638">
        <v>137255</v>
      </c>
      <c r="E6638">
        <v>137355</v>
      </c>
    </row>
    <row r="6639" spans="1:5" x14ac:dyDescent="0.25">
      <c r="A6639" s="2">
        <v>45526.729166666664</v>
      </c>
      <c r="B6639">
        <v>137240</v>
      </c>
      <c r="C6639">
        <v>137385</v>
      </c>
      <c r="D6639">
        <v>137185</v>
      </c>
      <c r="E6639">
        <v>137255</v>
      </c>
    </row>
    <row r="6640" spans="1:5" x14ac:dyDescent="0.25">
      <c r="A6640" s="2">
        <v>45526.71875</v>
      </c>
      <c r="B6640">
        <v>137155</v>
      </c>
      <c r="C6640">
        <v>137250</v>
      </c>
      <c r="D6640">
        <v>137150</v>
      </c>
      <c r="E6640">
        <v>137235</v>
      </c>
    </row>
    <row r="6641" spans="1:5" x14ac:dyDescent="0.25">
      <c r="A6641" s="2">
        <v>45526.708333333336</v>
      </c>
      <c r="B6641">
        <v>137100</v>
      </c>
      <c r="C6641">
        <v>137195</v>
      </c>
      <c r="D6641">
        <v>137070</v>
      </c>
      <c r="E6641">
        <v>137155</v>
      </c>
    </row>
    <row r="6642" spans="1:5" x14ac:dyDescent="0.25">
      <c r="A6642" s="2">
        <v>45526.697916666664</v>
      </c>
      <c r="B6642">
        <v>136980</v>
      </c>
      <c r="C6642">
        <v>137115</v>
      </c>
      <c r="D6642">
        <v>136910</v>
      </c>
      <c r="E6642">
        <v>137105</v>
      </c>
    </row>
    <row r="6643" spans="1:5" x14ac:dyDescent="0.25">
      <c r="A6643" s="2">
        <v>45526.6875</v>
      </c>
      <c r="B6643">
        <v>137010</v>
      </c>
      <c r="C6643">
        <v>137065</v>
      </c>
      <c r="D6643">
        <v>136895</v>
      </c>
      <c r="E6643">
        <v>136975</v>
      </c>
    </row>
    <row r="6644" spans="1:5" x14ac:dyDescent="0.25">
      <c r="A6644" s="2">
        <v>45526.677083333336</v>
      </c>
      <c r="B6644">
        <v>137195</v>
      </c>
      <c r="C6644">
        <v>137200</v>
      </c>
      <c r="D6644">
        <v>136960</v>
      </c>
      <c r="E6644">
        <v>137010</v>
      </c>
    </row>
    <row r="6645" spans="1:5" x14ac:dyDescent="0.25">
      <c r="A6645" s="2">
        <v>45526.666666666664</v>
      </c>
      <c r="B6645">
        <v>137100</v>
      </c>
      <c r="C6645">
        <v>137270</v>
      </c>
      <c r="D6645">
        <v>137080</v>
      </c>
      <c r="E6645">
        <v>137200</v>
      </c>
    </row>
    <row r="6646" spans="1:5" x14ac:dyDescent="0.25">
      <c r="A6646" s="2">
        <v>45526.65625</v>
      </c>
      <c r="B6646">
        <v>137065</v>
      </c>
      <c r="C6646">
        <v>137205</v>
      </c>
      <c r="D6646">
        <v>137050</v>
      </c>
      <c r="E6646">
        <v>137105</v>
      </c>
    </row>
    <row r="6647" spans="1:5" x14ac:dyDescent="0.25">
      <c r="A6647" s="2">
        <v>45526.645833333336</v>
      </c>
      <c r="B6647">
        <v>136845</v>
      </c>
      <c r="C6647">
        <v>137080</v>
      </c>
      <c r="D6647">
        <v>136840</v>
      </c>
      <c r="E6647">
        <v>137070</v>
      </c>
    </row>
    <row r="6648" spans="1:5" x14ac:dyDescent="0.25">
      <c r="A6648" s="2">
        <v>45526.635416666664</v>
      </c>
      <c r="B6648">
        <v>136985</v>
      </c>
      <c r="C6648">
        <v>137050</v>
      </c>
      <c r="D6648">
        <v>136820</v>
      </c>
      <c r="E6648">
        <v>136840</v>
      </c>
    </row>
    <row r="6649" spans="1:5" x14ac:dyDescent="0.25">
      <c r="A6649" s="2">
        <v>45526.625</v>
      </c>
      <c r="B6649">
        <v>136850</v>
      </c>
      <c r="C6649">
        <v>137030</v>
      </c>
      <c r="D6649">
        <v>136740</v>
      </c>
      <c r="E6649">
        <v>136990</v>
      </c>
    </row>
    <row r="6650" spans="1:5" x14ac:dyDescent="0.25">
      <c r="A6650" s="2">
        <v>45526.614583333336</v>
      </c>
      <c r="B6650">
        <v>136880</v>
      </c>
      <c r="C6650">
        <v>137100</v>
      </c>
      <c r="D6650">
        <v>136760</v>
      </c>
      <c r="E6650">
        <v>136850</v>
      </c>
    </row>
    <row r="6651" spans="1:5" x14ac:dyDescent="0.25">
      <c r="A6651" s="2">
        <v>45526.604166666664</v>
      </c>
      <c r="B6651">
        <v>137130</v>
      </c>
      <c r="C6651">
        <v>137145</v>
      </c>
      <c r="D6651">
        <v>136790</v>
      </c>
      <c r="E6651">
        <v>136875</v>
      </c>
    </row>
    <row r="6652" spans="1:5" x14ac:dyDescent="0.25">
      <c r="A6652" s="2">
        <v>45526.59375</v>
      </c>
      <c r="B6652">
        <v>137145</v>
      </c>
      <c r="C6652">
        <v>137225</v>
      </c>
      <c r="D6652">
        <v>137115</v>
      </c>
      <c r="E6652">
        <v>137130</v>
      </c>
    </row>
    <row r="6653" spans="1:5" x14ac:dyDescent="0.25">
      <c r="A6653" s="2">
        <v>45526.583333333336</v>
      </c>
      <c r="B6653">
        <v>137095</v>
      </c>
      <c r="C6653">
        <v>137205</v>
      </c>
      <c r="D6653">
        <v>137020</v>
      </c>
      <c r="E6653">
        <v>137145</v>
      </c>
    </row>
    <row r="6654" spans="1:5" x14ac:dyDescent="0.25">
      <c r="A6654" s="2">
        <v>45526.572916666664</v>
      </c>
      <c r="B6654">
        <v>137200</v>
      </c>
      <c r="C6654">
        <v>137205</v>
      </c>
      <c r="D6654">
        <v>137035</v>
      </c>
      <c r="E6654">
        <v>137095</v>
      </c>
    </row>
    <row r="6655" spans="1:5" x14ac:dyDescent="0.25">
      <c r="A6655" s="2">
        <v>45526.5625</v>
      </c>
      <c r="B6655">
        <v>137120</v>
      </c>
      <c r="C6655">
        <v>137250</v>
      </c>
      <c r="D6655">
        <v>137080</v>
      </c>
      <c r="E6655">
        <v>137205</v>
      </c>
    </row>
    <row r="6656" spans="1:5" x14ac:dyDescent="0.25">
      <c r="A6656" s="2">
        <v>45526.552083333336</v>
      </c>
      <c r="B6656">
        <v>137030</v>
      </c>
      <c r="C6656">
        <v>137130</v>
      </c>
      <c r="D6656">
        <v>137000</v>
      </c>
      <c r="E6656">
        <v>137115</v>
      </c>
    </row>
    <row r="6657" spans="1:5" x14ac:dyDescent="0.25">
      <c r="A6657" s="2">
        <v>45526.541666666664</v>
      </c>
      <c r="B6657">
        <v>137080</v>
      </c>
      <c r="C6657">
        <v>137140</v>
      </c>
      <c r="D6657">
        <v>137025</v>
      </c>
      <c r="E6657">
        <v>137030</v>
      </c>
    </row>
    <row r="6658" spans="1:5" x14ac:dyDescent="0.25">
      <c r="A6658" s="2">
        <v>45526.53125</v>
      </c>
      <c r="B6658">
        <v>137070</v>
      </c>
      <c r="C6658">
        <v>137135</v>
      </c>
      <c r="D6658">
        <v>137025</v>
      </c>
      <c r="E6658">
        <v>137080</v>
      </c>
    </row>
    <row r="6659" spans="1:5" x14ac:dyDescent="0.25">
      <c r="A6659" s="2">
        <v>45526.520833333336</v>
      </c>
      <c r="B6659">
        <v>137250</v>
      </c>
      <c r="C6659">
        <v>137265</v>
      </c>
      <c r="D6659">
        <v>137055</v>
      </c>
      <c r="E6659">
        <v>137065</v>
      </c>
    </row>
    <row r="6660" spans="1:5" x14ac:dyDescent="0.25">
      <c r="A6660" s="2">
        <v>45526.510416666664</v>
      </c>
      <c r="B6660">
        <v>137390</v>
      </c>
      <c r="C6660">
        <v>137405</v>
      </c>
      <c r="D6660">
        <v>137225</v>
      </c>
      <c r="E6660">
        <v>137250</v>
      </c>
    </row>
    <row r="6661" spans="1:5" x14ac:dyDescent="0.25">
      <c r="A6661" s="2">
        <v>45526.5</v>
      </c>
      <c r="B6661">
        <v>137645</v>
      </c>
      <c r="C6661">
        <v>137725</v>
      </c>
      <c r="D6661">
        <v>137350</v>
      </c>
      <c r="E6661">
        <v>137390</v>
      </c>
    </row>
    <row r="6662" spans="1:5" x14ac:dyDescent="0.25">
      <c r="A6662" s="2">
        <v>45526.489583333336</v>
      </c>
      <c r="B6662">
        <v>137535</v>
      </c>
      <c r="C6662">
        <v>137745</v>
      </c>
      <c r="D6662">
        <v>137520</v>
      </c>
      <c r="E6662">
        <v>137640</v>
      </c>
    </row>
    <row r="6663" spans="1:5" x14ac:dyDescent="0.25">
      <c r="A6663" s="2">
        <v>45526.479166666664</v>
      </c>
      <c r="B6663">
        <v>137555</v>
      </c>
      <c r="C6663">
        <v>137695</v>
      </c>
      <c r="D6663">
        <v>137475</v>
      </c>
      <c r="E6663">
        <v>137535</v>
      </c>
    </row>
    <row r="6664" spans="1:5" x14ac:dyDescent="0.25">
      <c r="A6664" s="2">
        <v>45526.46875</v>
      </c>
      <c r="B6664">
        <v>137670</v>
      </c>
      <c r="C6664">
        <v>137720</v>
      </c>
      <c r="D6664">
        <v>137470</v>
      </c>
      <c r="E6664">
        <v>137550</v>
      </c>
    </row>
    <row r="6665" spans="1:5" x14ac:dyDescent="0.25">
      <c r="A6665" s="2">
        <v>45526.458333333336</v>
      </c>
      <c r="B6665">
        <v>137720</v>
      </c>
      <c r="C6665">
        <v>137880</v>
      </c>
      <c r="D6665">
        <v>137615</v>
      </c>
      <c r="E6665">
        <v>137670</v>
      </c>
    </row>
    <row r="6666" spans="1:5" x14ac:dyDescent="0.25">
      <c r="A6666" s="2">
        <v>45526.447916666664</v>
      </c>
      <c r="B6666">
        <v>137910</v>
      </c>
      <c r="C6666">
        <v>137960</v>
      </c>
      <c r="D6666">
        <v>137640</v>
      </c>
      <c r="E6666">
        <v>137715</v>
      </c>
    </row>
    <row r="6667" spans="1:5" x14ac:dyDescent="0.25">
      <c r="A6667" s="2">
        <v>45526.4375</v>
      </c>
      <c r="B6667">
        <v>137865</v>
      </c>
      <c r="C6667">
        <v>137940</v>
      </c>
      <c r="D6667">
        <v>137720</v>
      </c>
      <c r="E6667">
        <v>137910</v>
      </c>
    </row>
    <row r="6668" spans="1:5" x14ac:dyDescent="0.25">
      <c r="A6668" s="2">
        <v>45526.427083333336</v>
      </c>
      <c r="B6668">
        <v>138060</v>
      </c>
      <c r="C6668">
        <v>138105</v>
      </c>
      <c r="D6668">
        <v>137855</v>
      </c>
      <c r="E6668">
        <v>137865</v>
      </c>
    </row>
    <row r="6669" spans="1:5" x14ac:dyDescent="0.25">
      <c r="A6669" s="2">
        <v>45526.416666666664</v>
      </c>
      <c r="B6669">
        <v>138170</v>
      </c>
      <c r="C6669">
        <v>138340</v>
      </c>
      <c r="D6669">
        <v>138040</v>
      </c>
      <c r="E6669">
        <v>138055</v>
      </c>
    </row>
    <row r="6670" spans="1:5" x14ac:dyDescent="0.25">
      <c r="A6670" s="2">
        <v>45526.40625</v>
      </c>
      <c r="B6670">
        <v>138300</v>
      </c>
      <c r="C6670">
        <v>138305</v>
      </c>
      <c r="D6670">
        <v>138120</v>
      </c>
      <c r="E6670">
        <v>138170</v>
      </c>
    </row>
    <row r="6671" spans="1:5" x14ac:dyDescent="0.25">
      <c r="A6671" s="2">
        <v>45526.395833333336</v>
      </c>
      <c r="B6671">
        <v>138280</v>
      </c>
      <c r="C6671">
        <v>138320</v>
      </c>
      <c r="D6671">
        <v>138170</v>
      </c>
      <c r="E6671">
        <v>138300</v>
      </c>
    </row>
    <row r="6672" spans="1:5" x14ac:dyDescent="0.25">
      <c r="A6672" s="2">
        <v>45526.385416666664</v>
      </c>
      <c r="B6672">
        <v>138320</v>
      </c>
      <c r="C6672">
        <v>138520</v>
      </c>
      <c r="D6672">
        <v>138225</v>
      </c>
      <c r="E6672">
        <v>138285</v>
      </c>
    </row>
    <row r="6673" spans="1:5" x14ac:dyDescent="0.25">
      <c r="A6673" s="2">
        <v>45526.375</v>
      </c>
      <c r="B6673">
        <v>138725</v>
      </c>
      <c r="C6673">
        <v>138730</v>
      </c>
      <c r="D6673">
        <v>138150</v>
      </c>
      <c r="E6673">
        <v>138325</v>
      </c>
    </row>
    <row r="6674" spans="1:5" x14ac:dyDescent="0.25">
      <c r="A6674" s="2">
        <v>45525.760416666664</v>
      </c>
      <c r="B6674">
        <v>138750</v>
      </c>
      <c r="C6674">
        <v>138805</v>
      </c>
      <c r="D6674">
        <v>138700</v>
      </c>
      <c r="E6674">
        <v>138765</v>
      </c>
    </row>
    <row r="6675" spans="1:5" x14ac:dyDescent="0.25">
      <c r="A6675" s="2">
        <v>45525.75</v>
      </c>
      <c r="B6675">
        <v>138720</v>
      </c>
      <c r="C6675">
        <v>138775</v>
      </c>
      <c r="D6675">
        <v>138685</v>
      </c>
      <c r="E6675">
        <v>138745</v>
      </c>
    </row>
    <row r="6676" spans="1:5" x14ac:dyDescent="0.25">
      <c r="A6676" s="2">
        <v>45525.739583333336</v>
      </c>
      <c r="B6676">
        <v>138695</v>
      </c>
      <c r="C6676">
        <v>138750</v>
      </c>
      <c r="D6676">
        <v>138665</v>
      </c>
      <c r="E6676">
        <v>138720</v>
      </c>
    </row>
    <row r="6677" spans="1:5" x14ac:dyDescent="0.25">
      <c r="A6677" s="2">
        <v>45525.729166666664</v>
      </c>
      <c r="B6677">
        <v>138730</v>
      </c>
      <c r="C6677">
        <v>138775</v>
      </c>
      <c r="D6677">
        <v>138685</v>
      </c>
      <c r="E6677">
        <v>138700</v>
      </c>
    </row>
    <row r="6678" spans="1:5" x14ac:dyDescent="0.25">
      <c r="A6678" s="2">
        <v>45525.71875</v>
      </c>
      <c r="B6678">
        <v>138645</v>
      </c>
      <c r="C6678">
        <v>138750</v>
      </c>
      <c r="D6678">
        <v>138615</v>
      </c>
      <c r="E6678">
        <v>138725</v>
      </c>
    </row>
    <row r="6679" spans="1:5" x14ac:dyDescent="0.25">
      <c r="A6679" s="2">
        <v>45525.708333333336</v>
      </c>
      <c r="B6679">
        <v>138590</v>
      </c>
      <c r="C6679">
        <v>138665</v>
      </c>
      <c r="D6679">
        <v>138540</v>
      </c>
      <c r="E6679">
        <v>138640</v>
      </c>
    </row>
    <row r="6680" spans="1:5" x14ac:dyDescent="0.25">
      <c r="A6680" s="2">
        <v>45525.697916666664</v>
      </c>
      <c r="B6680">
        <v>138630</v>
      </c>
      <c r="C6680">
        <v>138665</v>
      </c>
      <c r="D6680">
        <v>138580</v>
      </c>
      <c r="E6680">
        <v>138590</v>
      </c>
    </row>
    <row r="6681" spans="1:5" x14ac:dyDescent="0.25">
      <c r="A6681" s="2">
        <v>45525.6875</v>
      </c>
      <c r="B6681">
        <v>138650</v>
      </c>
      <c r="C6681">
        <v>138700</v>
      </c>
      <c r="D6681">
        <v>138585</v>
      </c>
      <c r="E6681">
        <v>138630</v>
      </c>
    </row>
    <row r="6682" spans="1:5" x14ac:dyDescent="0.25">
      <c r="A6682" s="2">
        <v>45525.677083333336</v>
      </c>
      <c r="B6682">
        <v>138655</v>
      </c>
      <c r="C6682">
        <v>138715</v>
      </c>
      <c r="D6682">
        <v>138605</v>
      </c>
      <c r="E6682">
        <v>138655</v>
      </c>
    </row>
    <row r="6683" spans="1:5" x14ac:dyDescent="0.25">
      <c r="A6683" s="2">
        <v>45525.666666666664</v>
      </c>
      <c r="B6683">
        <v>138690</v>
      </c>
      <c r="C6683">
        <v>138720</v>
      </c>
      <c r="D6683">
        <v>138640</v>
      </c>
      <c r="E6683">
        <v>138660</v>
      </c>
    </row>
    <row r="6684" spans="1:5" x14ac:dyDescent="0.25">
      <c r="A6684" s="2">
        <v>45525.65625</v>
      </c>
      <c r="B6684">
        <v>138765</v>
      </c>
      <c r="C6684">
        <v>138840</v>
      </c>
      <c r="D6684">
        <v>138630</v>
      </c>
      <c r="E6684">
        <v>138685</v>
      </c>
    </row>
    <row r="6685" spans="1:5" x14ac:dyDescent="0.25">
      <c r="A6685" s="2">
        <v>45525.645833333336</v>
      </c>
      <c r="B6685">
        <v>138690</v>
      </c>
      <c r="C6685">
        <v>138785</v>
      </c>
      <c r="D6685">
        <v>138620</v>
      </c>
      <c r="E6685">
        <v>138765</v>
      </c>
    </row>
    <row r="6686" spans="1:5" x14ac:dyDescent="0.25">
      <c r="A6686" s="2">
        <v>45525.635416666664</v>
      </c>
      <c r="B6686">
        <v>138560</v>
      </c>
      <c r="C6686">
        <v>138700</v>
      </c>
      <c r="D6686">
        <v>138480</v>
      </c>
      <c r="E6686">
        <v>138685</v>
      </c>
    </row>
    <row r="6687" spans="1:5" x14ac:dyDescent="0.25">
      <c r="A6687" s="2">
        <v>45525.625</v>
      </c>
      <c r="B6687">
        <v>138380</v>
      </c>
      <c r="C6687">
        <v>138700</v>
      </c>
      <c r="D6687">
        <v>138375</v>
      </c>
      <c r="E6687">
        <v>138560</v>
      </c>
    </row>
    <row r="6688" spans="1:5" x14ac:dyDescent="0.25">
      <c r="A6688" s="2">
        <v>45525.614583333336</v>
      </c>
      <c r="B6688">
        <v>138495</v>
      </c>
      <c r="C6688">
        <v>138535</v>
      </c>
      <c r="D6688">
        <v>138345</v>
      </c>
      <c r="E6688">
        <v>138380</v>
      </c>
    </row>
    <row r="6689" spans="1:5" x14ac:dyDescent="0.25">
      <c r="A6689" s="2">
        <v>45525.604166666664</v>
      </c>
      <c r="B6689">
        <v>138455</v>
      </c>
      <c r="C6689">
        <v>138570</v>
      </c>
      <c r="D6689">
        <v>138415</v>
      </c>
      <c r="E6689">
        <v>138490</v>
      </c>
    </row>
    <row r="6690" spans="1:5" x14ac:dyDescent="0.25">
      <c r="A6690" s="2">
        <v>45525.59375</v>
      </c>
      <c r="B6690">
        <v>138355</v>
      </c>
      <c r="C6690">
        <v>138465</v>
      </c>
      <c r="D6690">
        <v>138330</v>
      </c>
      <c r="E6690">
        <v>138460</v>
      </c>
    </row>
    <row r="6691" spans="1:5" x14ac:dyDescent="0.25">
      <c r="A6691" s="2">
        <v>45525.583333333336</v>
      </c>
      <c r="B6691">
        <v>138380</v>
      </c>
      <c r="C6691">
        <v>138440</v>
      </c>
      <c r="D6691">
        <v>138260</v>
      </c>
      <c r="E6691">
        <v>138355</v>
      </c>
    </row>
    <row r="6692" spans="1:5" x14ac:dyDescent="0.25">
      <c r="A6692" s="2">
        <v>45525.572916666664</v>
      </c>
      <c r="B6692">
        <v>138365</v>
      </c>
      <c r="C6692">
        <v>138405</v>
      </c>
      <c r="D6692">
        <v>138305</v>
      </c>
      <c r="E6692">
        <v>138385</v>
      </c>
    </row>
    <row r="6693" spans="1:5" x14ac:dyDescent="0.25">
      <c r="A6693" s="2">
        <v>45525.5625</v>
      </c>
      <c r="B6693">
        <v>138430</v>
      </c>
      <c r="C6693">
        <v>138450</v>
      </c>
      <c r="D6693">
        <v>138305</v>
      </c>
      <c r="E6693">
        <v>138360</v>
      </c>
    </row>
    <row r="6694" spans="1:5" x14ac:dyDescent="0.25">
      <c r="A6694" s="2">
        <v>45525.552083333336</v>
      </c>
      <c r="B6694">
        <v>138445</v>
      </c>
      <c r="C6694">
        <v>138535</v>
      </c>
      <c r="D6694">
        <v>138370</v>
      </c>
      <c r="E6694">
        <v>138425</v>
      </c>
    </row>
    <row r="6695" spans="1:5" x14ac:dyDescent="0.25">
      <c r="A6695" s="2">
        <v>45525.541666666664</v>
      </c>
      <c r="B6695">
        <v>138375</v>
      </c>
      <c r="C6695">
        <v>138485</v>
      </c>
      <c r="D6695">
        <v>138330</v>
      </c>
      <c r="E6695">
        <v>138445</v>
      </c>
    </row>
    <row r="6696" spans="1:5" x14ac:dyDescent="0.25">
      <c r="A6696" s="2">
        <v>45525.53125</v>
      </c>
      <c r="B6696">
        <v>138600</v>
      </c>
      <c r="C6696">
        <v>138615</v>
      </c>
      <c r="D6696">
        <v>138330</v>
      </c>
      <c r="E6696">
        <v>138375</v>
      </c>
    </row>
    <row r="6697" spans="1:5" x14ac:dyDescent="0.25">
      <c r="A6697" s="2">
        <v>45525.520833333336</v>
      </c>
      <c r="B6697">
        <v>138635</v>
      </c>
      <c r="C6697">
        <v>138670</v>
      </c>
      <c r="D6697">
        <v>138580</v>
      </c>
      <c r="E6697">
        <v>138600</v>
      </c>
    </row>
    <row r="6698" spans="1:5" x14ac:dyDescent="0.25">
      <c r="A6698" s="2">
        <v>45525.510416666664</v>
      </c>
      <c r="B6698">
        <v>138535</v>
      </c>
      <c r="C6698">
        <v>138670</v>
      </c>
      <c r="D6698">
        <v>138475</v>
      </c>
      <c r="E6698">
        <v>138635</v>
      </c>
    </row>
    <row r="6699" spans="1:5" x14ac:dyDescent="0.25">
      <c r="A6699" s="2">
        <v>45525.5</v>
      </c>
      <c r="B6699">
        <v>138505</v>
      </c>
      <c r="C6699">
        <v>138550</v>
      </c>
      <c r="D6699">
        <v>138440</v>
      </c>
      <c r="E6699">
        <v>138535</v>
      </c>
    </row>
    <row r="6700" spans="1:5" x14ac:dyDescent="0.25">
      <c r="A6700" s="2">
        <v>45525.489583333336</v>
      </c>
      <c r="B6700">
        <v>138780</v>
      </c>
      <c r="C6700">
        <v>138805</v>
      </c>
      <c r="D6700">
        <v>138415</v>
      </c>
      <c r="E6700">
        <v>138505</v>
      </c>
    </row>
    <row r="6701" spans="1:5" x14ac:dyDescent="0.25">
      <c r="A6701" s="2">
        <v>45525.479166666664</v>
      </c>
      <c r="B6701">
        <v>138600</v>
      </c>
      <c r="C6701">
        <v>138805</v>
      </c>
      <c r="D6701">
        <v>138570</v>
      </c>
      <c r="E6701">
        <v>138780</v>
      </c>
    </row>
    <row r="6702" spans="1:5" x14ac:dyDescent="0.25">
      <c r="A6702" s="2">
        <v>45525.46875</v>
      </c>
      <c r="B6702">
        <v>138620</v>
      </c>
      <c r="C6702">
        <v>138720</v>
      </c>
      <c r="D6702">
        <v>138540</v>
      </c>
      <c r="E6702">
        <v>138605</v>
      </c>
    </row>
    <row r="6703" spans="1:5" x14ac:dyDescent="0.25">
      <c r="A6703" s="2">
        <v>45525.458333333336</v>
      </c>
      <c r="B6703">
        <v>138840</v>
      </c>
      <c r="C6703">
        <v>138915</v>
      </c>
      <c r="D6703">
        <v>138490</v>
      </c>
      <c r="E6703">
        <v>138620</v>
      </c>
    </row>
    <row r="6704" spans="1:5" x14ac:dyDescent="0.25">
      <c r="A6704" s="2">
        <v>45525.447916666664</v>
      </c>
      <c r="B6704">
        <v>138935</v>
      </c>
      <c r="C6704">
        <v>139085</v>
      </c>
      <c r="D6704">
        <v>138795</v>
      </c>
      <c r="E6704">
        <v>138835</v>
      </c>
    </row>
    <row r="6705" spans="1:5" x14ac:dyDescent="0.25">
      <c r="A6705" s="2">
        <v>45525.4375</v>
      </c>
      <c r="B6705">
        <v>138940</v>
      </c>
      <c r="C6705">
        <v>138990</v>
      </c>
      <c r="D6705">
        <v>138735</v>
      </c>
      <c r="E6705">
        <v>138935</v>
      </c>
    </row>
    <row r="6706" spans="1:5" x14ac:dyDescent="0.25">
      <c r="A6706" s="2">
        <v>45525.427083333336</v>
      </c>
      <c r="B6706">
        <v>138645</v>
      </c>
      <c r="C6706">
        <v>139000</v>
      </c>
      <c r="D6706">
        <v>138590</v>
      </c>
      <c r="E6706">
        <v>138945</v>
      </c>
    </row>
    <row r="6707" spans="1:5" x14ac:dyDescent="0.25">
      <c r="A6707" s="2">
        <v>45525.416666666664</v>
      </c>
      <c r="B6707">
        <v>138660</v>
      </c>
      <c r="C6707">
        <v>138690</v>
      </c>
      <c r="D6707">
        <v>138505</v>
      </c>
      <c r="E6707">
        <v>138645</v>
      </c>
    </row>
    <row r="6708" spans="1:5" x14ac:dyDescent="0.25">
      <c r="A6708" s="2">
        <v>45525.40625</v>
      </c>
      <c r="B6708">
        <v>138630</v>
      </c>
      <c r="C6708">
        <v>138675</v>
      </c>
      <c r="D6708">
        <v>138575</v>
      </c>
      <c r="E6708">
        <v>138655</v>
      </c>
    </row>
    <row r="6709" spans="1:5" x14ac:dyDescent="0.25">
      <c r="A6709" s="2">
        <v>45525.395833333336</v>
      </c>
      <c r="B6709">
        <v>138620</v>
      </c>
      <c r="C6709">
        <v>138725</v>
      </c>
      <c r="D6709">
        <v>138585</v>
      </c>
      <c r="E6709">
        <v>138635</v>
      </c>
    </row>
    <row r="6710" spans="1:5" x14ac:dyDescent="0.25">
      <c r="A6710" s="2">
        <v>45525.385416666664</v>
      </c>
      <c r="B6710">
        <v>138650</v>
      </c>
      <c r="C6710">
        <v>138760</v>
      </c>
      <c r="D6710">
        <v>138600</v>
      </c>
      <c r="E6710">
        <v>138615</v>
      </c>
    </row>
    <row r="6711" spans="1:5" x14ac:dyDescent="0.25">
      <c r="A6711" s="2">
        <v>45525.375</v>
      </c>
      <c r="B6711">
        <v>138590</v>
      </c>
      <c r="C6711">
        <v>138835</v>
      </c>
      <c r="D6711">
        <v>138550</v>
      </c>
      <c r="E6711">
        <v>138650</v>
      </c>
    </row>
    <row r="6712" spans="1:5" x14ac:dyDescent="0.25">
      <c r="A6712" s="2">
        <v>45524.760416666664</v>
      </c>
      <c r="B6712">
        <v>138370</v>
      </c>
      <c r="C6712">
        <v>138450</v>
      </c>
      <c r="D6712">
        <v>138280</v>
      </c>
      <c r="E6712">
        <v>138415</v>
      </c>
    </row>
    <row r="6713" spans="1:5" x14ac:dyDescent="0.25">
      <c r="A6713" s="2">
        <v>45524.75</v>
      </c>
      <c r="B6713">
        <v>138500</v>
      </c>
      <c r="C6713">
        <v>138510</v>
      </c>
      <c r="D6713">
        <v>138330</v>
      </c>
      <c r="E6713">
        <v>138365</v>
      </c>
    </row>
    <row r="6714" spans="1:5" x14ac:dyDescent="0.25">
      <c r="A6714" s="2">
        <v>45524.739583333336</v>
      </c>
      <c r="B6714">
        <v>138505</v>
      </c>
      <c r="C6714">
        <v>138530</v>
      </c>
      <c r="D6714">
        <v>138430</v>
      </c>
      <c r="E6714">
        <v>138505</v>
      </c>
    </row>
    <row r="6715" spans="1:5" x14ac:dyDescent="0.25">
      <c r="A6715" s="2">
        <v>45524.729166666664</v>
      </c>
      <c r="B6715">
        <v>138385</v>
      </c>
      <c r="C6715">
        <v>138515</v>
      </c>
      <c r="D6715">
        <v>138380</v>
      </c>
      <c r="E6715">
        <v>138500</v>
      </c>
    </row>
    <row r="6716" spans="1:5" x14ac:dyDescent="0.25">
      <c r="A6716" s="2">
        <v>45524.71875</v>
      </c>
      <c r="B6716">
        <v>138330</v>
      </c>
      <c r="C6716">
        <v>138395</v>
      </c>
      <c r="D6716">
        <v>138305</v>
      </c>
      <c r="E6716">
        <v>138385</v>
      </c>
    </row>
    <row r="6717" spans="1:5" x14ac:dyDescent="0.25">
      <c r="A6717" s="2">
        <v>45524.708333333336</v>
      </c>
      <c r="B6717">
        <v>138255</v>
      </c>
      <c r="C6717">
        <v>138335</v>
      </c>
      <c r="D6717">
        <v>138220</v>
      </c>
      <c r="E6717">
        <v>138335</v>
      </c>
    </row>
    <row r="6718" spans="1:5" x14ac:dyDescent="0.25">
      <c r="A6718" s="2">
        <v>45524.697916666664</v>
      </c>
      <c r="B6718">
        <v>138305</v>
      </c>
      <c r="C6718">
        <v>138350</v>
      </c>
      <c r="D6718">
        <v>138225</v>
      </c>
      <c r="E6718">
        <v>138255</v>
      </c>
    </row>
    <row r="6719" spans="1:5" x14ac:dyDescent="0.25">
      <c r="A6719" s="2">
        <v>45524.6875</v>
      </c>
      <c r="B6719">
        <v>138400</v>
      </c>
      <c r="C6719">
        <v>138415</v>
      </c>
      <c r="D6719">
        <v>138260</v>
      </c>
      <c r="E6719">
        <v>138305</v>
      </c>
    </row>
    <row r="6720" spans="1:5" x14ac:dyDescent="0.25">
      <c r="A6720" s="2">
        <v>45524.677083333336</v>
      </c>
      <c r="B6720">
        <v>138225</v>
      </c>
      <c r="C6720">
        <v>138420</v>
      </c>
      <c r="D6720">
        <v>138225</v>
      </c>
      <c r="E6720">
        <v>138395</v>
      </c>
    </row>
    <row r="6721" spans="1:5" x14ac:dyDescent="0.25">
      <c r="A6721" s="2">
        <v>45524.666666666664</v>
      </c>
      <c r="B6721">
        <v>138320</v>
      </c>
      <c r="C6721">
        <v>138330</v>
      </c>
      <c r="D6721">
        <v>138195</v>
      </c>
      <c r="E6721">
        <v>138225</v>
      </c>
    </row>
    <row r="6722" spans="1:5" x14ac:dyDescent="0.25">
      <c r="A6722" s="2">
        <v>45524.65625</v>
      </c>
      <c r="B6722">
        <v>138320</v>
      </c>
      <c r="C6722">
        <v>138395</v>
      </c>
      <c r="D6722">
        <v>138315</v>
      </c>
      <c r="E6722">
        <v>138320</v>
      </c>
    </row>
    <row r="6723" spans="1:5" x14ac:dyDescent="0.25">
      <c r="A6723" s="2">
        <v>45524.645833333336</v>
      </c>
      <c r="B6723">
        <v>138410</v>
      </c>
      <c r="C6723">
        <v>138445</v>
      </c>
      <c r="D6723">
        <v>138280</v>
      </c>
      <c r="E6723">
        <v>138320</v>
      </c>
    </row>
    <row r="6724" spans="1:5" x14ac:dyDescent="0.25">
      <c r="A6724" s="2">
        <v>45524.635416666664</v>
      </c>
      <c r="B6724">
        <v>138335</v>
      </c>
      <c r="C6724">
        <v>138475</v>
      </c>
      <c r="D6724">
        <v>138315</v>
      </c>
      <c r="E6724">
        <v>138405</v>
      </c>
    </row>
    <row r="6725" spans="1:5" x14ac:dyDescent="0.25">
      <c r="A6725" s="2">
        <v>45524.625</v>
      </c>
      <c r="B6725">
        <v>138310</v>
      </c>
      <c r="C6725">
        <v>138370</v>
      </c>
      <c r="D6725">
        <v>138270</v>
      </c>
      <c r="E6725">
        <v>138340</v>
      </c>
    </row>
    <row r="6726" spans="1:5" x14ac:dyDescent="0.25">
      <c r="A6726" s="2">
        <v>45524.614583333336</v>
      </c>
      <c r="B6726">
        <v>138145</v>
      </c>
      <c r="C6726">
        <v>138325</v>
      </c>
      <c r="D6726">
        <v>138110</v>
      </c>
      <c r="E6726">
        <v>138305</v>
      </c>
    </row>
    <row r="6727" spans="1:5" x14ac:dyDescent="0.25">
      <c r="A6727" s="2">
        <v>45524.604166666664</v>
      </c>
      <c r="B6727">
        <v>138075</v>
      </c>
      <c r="C6727">
        <v>138185</v>
      </c>
      <c r="D6727">
        <v>137990</v>
      </c>
      <c r="E6727">
        <v>138150</v>
      </c>
    </row>
    <row r="6728" spans="1:5" x14ac:dyDescent="0.25">
      <c r="A6728" s="2">
        <v>45524.59375</v>
      </c>
      <c r="B6728">
        <v>138040</v>
      </c>
      <c r="C6728">
        <v>138105</v>
      </c>
      <c r="D6728">
        <v>137985</v>
      </c>
      <c r="E6728">
        <v>138070</v>
      </c>
    </row>
    <row r="6729" spans="1:5" x14ac:dyDescent="0.25">
      <c r="A6729" s="2">
        <v>45524.583333333336</v>
      </c>
      <c r="B6729">
        <v>138135</v>
      </c>
      <c r="C6729">
        <v>138170</v>
      </c>
      <c r="D6729">
        <v>138030</v>
      </c>
      <c r="E6729">
        <v>138040</v>
      </c>
    </row>
    <row r="6730" spans="1:5" x14ac:dyDescent="0.25">
      <c r="A6730" s="2">
        <v>45524.572916666664</v>
      </c>
      <c r="B6730">
        <v>138285</v>
      </c>
      <c r="C6730">
        <v>138400</v>
      </c>
      <c r="D6730">
        <v>138110</v>
      </c>
      <c r="E6730">
        <v>138140</v>
      </c>
    </row>
    <row r="6731" spans="1:5" x14ac:dyDescent="0.25">
      <c r="A6731" s="2">
        <v>45524.5625</v>
      </c>
      <c r="B6731">
        <v>138165</v>
      </c>
      <c r="C6731">
        <v>138325</v>
      </c>
      <c r="D6731">
        <v>138120</v>
      </c>
      <c r="E6731">
        <v>138285</v>
      </c>
    </row>
    <row r="6732" spans="1:5" x14ac:dyDescent="0.25">
      <c r="A6732" s="2">
        <v>45524.552083333336</v>
      </c>
      <c r="B6732">
        <v>138120</v>
      </c>
      <c r="C6732">
        <v>138190</v>
      </c>
      <c r="D6732">
        <v>138080</v>
      </c>
      <c r="E6732">
        <v>138165</v>
      </c>
    </row>
    <row r="6733" spans="1:5" x14ac:dyDescent="0.25">
      <c r="A6733" s="2">
        <v>45524.541666666664</v>
      </c>
      <c r="B6733">
        <v>137930</v>
      </c>
      <c r="C6733">
        <v>138120</v>
      </c>
      <c r="D6733">
        <v>137895</v>
      </c>
      <c r="E6733">
        <v>138120</v>
      </c>
    </row>
    <row r="6734" spans="1:5" x14ac:dyDescent="0.25">
      <c r="A6734" s="2">
        <v>45524.53125</v>
      </c>
      <c r="B6734">
        <v>137870</v>
      </c>
      <c r="C6734">
        <v>137975</v>
      </c>
      <c r="D6734">
        <v>137820</v>
      </c>
      <c r="E6734">
        <v>137930</v>
      </c>
    </row>
    <row r="6735" spans="1:5" x14ac:dyDescent="0.25">
      <c r="A6735" s="2">
        <v>45524.520833333336</v>
      </c>
      <c r="B6735">
        <v>137940</v>
      </c>
      <c r="C6735">
        <v>138010</v>
      </c>
      <c r="D6735">
        <v>137835</v>
      </c>
      <c r="E6735">
        <v>137870</v>
      </c>
    </row>
    <row r="6736" spans="1:5" x14ac:dyDescent="0.25">
      <c r="A6736" s="2">
        <v>45524.510416666664</v>
      </c>
      <c r="B6736">
        <v>137855</v>
      </c>
      <c r="C6736">
        <v>137940</v>
      </c>
      <c r="D6736">
        <v>137815</v>
      </c>
      <c r="E6736">
        <v>137940</v>
      </c>
    </row>
    <row r="6737" spans="1:5" x14ac:dyDescent="0.25">
      <c r="A6737" s="2">
        <v>45524.5</v>
      </c>
      <c r="B6737">
        <v>137710</v>
      </c>
      <c r="C6737">
        <v>137920</v>
      </c>
      <c r="D6737">
        <v>137665</v>
      </c>
      <c r="E6737">
        <v>137855</v>
      </c>
    </row>
    <row r="6738" spans="1:5" x14ac:dyDescent="0.25">
      <c r="A6738" s="2">
        <v>45524.489583333336</v>
      </c>
      <c r="B6738">
        <v>137520</v>
      </c>
      <c r="C6738">
        <v>137710</v>
      </c>
      <c r="D6738">
        <v>137510</v>
      </c>
      <c r="E6738">
        <v>137705</v>
      </c>
    </row>
    <row r="6739" spans="1:5" x14ac:dyDescent="0.25">
      <c r="A6739" s="2">
        <v>45524.479166666664</v>
      </c>
      <c r="B6739">
        <v>137475</v>
      </c>
      <c r="C6739">
        <v>137560</v>
      </c>
      <c r="D6739">
        <v>137405</v>
      </c>
      <c r="E6739">
        <v>137515</v>
      </c>
    </row>
    <row r="6740" spans="1:5" x14ac:dyDescent="0.25">
      <c r="A6740" s="2">
        <v>45524.46875</v>
      </c>
      <c r="B6740">
        <v>137660</v>
      </c>
      <c r="C6740">
        <v>137685</v>
      </c>
      <c r="D6740">
        <v>137465</v>
      </c>
      <c r="E6740">
        <v>137480</v>
      </c>
    </row>
    <row r="6741" spans="1:5" x14ac:dyDescent="0.25">
      <c r="A6741" s="2">
        <v>45524.458333333336</v>
      </c>
      <c r="B6741">
        <v>137705</v>
      </c>
      <c r="C6741">
        <v>137730</v>
      </c>
      <c r="D6741">
        <v>137525</v>
      </c>
      <c r="E6741">
        <v>137660</v>
      </c>
    </row>
    <row r="6742" spans="1:5" x14ac:dyDescent="0.25">
      <c r="A6742" s="2">
        <v>45524.447916666664</v>
      </c>
      <c r="B6742">
        <v>137950</v>
      </c>
      <c r="C6742">
        <v>137965</v>
      </c>
      <c r="D6742">
        <v>137570</v>
      </c>
      <c r="E6742">
        <v>137705</v>
      </c>
    </row>
    <row r="6743" spans="1:5" x14ac:dyDescent="0.25">
      <c r="A6743" s="2">
        <v>45524.4375</v>
      </c>
      <c r="B6743">
        <v>137950</v>
      </c>
      <c r="C6743">
        <v>138010</v>
      </c>
      <c r="D6743">
        <v>137730</v>
      </c>
      <c r="E6743">
        <v>137945</v>
      </c>
    </row>
    <row r="6744" spans="1:5" x14ac:dyDescent="0.25">
      <c r="A6744" s="2">
        <v>45524.427083333336</v>
      </c>
      <c r="B6744">
        <v>138115</v>
      </c>
      <c r="C6744">
        <v>138125</v>
      </c>
      <c r="D6744">
        <v>137920</v>
      </c>
      <c r="E6744">
        <v>137950</v>
      </c>
    </row>
    <row r="6745" spans="1:5" x14ac:dyDescent="0.25">
      <c r="A6745" s="2">
        <v>45524.416666666664</v>
      </c>
      <c r="B6745">
        <v>138200</v>
      </c>
      <c r="C6745">
        <v>138305</v>
      </c>
      <c r="D6745">
        <v>138035</v>
      </c>
      <c r="E6745">
        <v>138110</v>
      </c>
    </row>
    <row r="6746" spans="1:5" x14ac:dyDescent="0.25">
      <c r="A6746" s="2">
        <v>45524.40625</v>
      </c>
      <c r="B6746">
        <v>138070</v>
      </c>
      <c r="C6746">
        <v>138215</v>
      </c>
      <c r="D6746">
        <v>137960</v>
      </c>
      <c r="E6746">
        <v>138200</v>
      </c>
    </row>
    <row r="6747" spans="1:5" x14ac:dyDescent="0.25">
      <c r="A6747" s="2">
        <v>45524.395833333336</v>
      </c>
      <c r="B6747">
        <v>138070</v>
      </c>
      <c r="C6747">
        <v>138110</v>
      </c>
      <c r="D6747">
        <v>137905</v>
      </c>
      <c r="E6747">
        <v>138070</v>
      </c>
    </row>
    <row r="6748" spans="1:5" x14ac:dyDescent="0.25">
      <c r="A6748" s="2">
        <v>45524.385416666664</v>
      </c>
      <c r="B6748">
        <v>138070</v>
      </c>
      <c r="C6748">
        <v>138115</v>
      </c>
      <c r="D6748">
        <v>137870</v>
      </c>
      <c r="E6748">
        <v>138070</v>
      </c>
    </row>
    <row r="6749" spans="1:5" x14ac:dyDescent="0.25">
      <c r="A6749" s="2">
        <v>45524.375</v>
      </c>
      <c r="B6749">
        <v>138050</v>
      </c>
      <c r="C6749">
        <v>138145</v>
      </c>
      <c r="D6749">
        <v>137605</v>
      </c>
      <c r="E6749">
        <v>138070</v>
      </c>
    </row>
    <row r="6750" spans="1:5" x14ac:dyDescent="0.25">
      <c r="A6750" s="2">
        <v>45523.760416666664</v>
      </c>
      <c r="B6750">
        <v>138255</v>
      </c>
      <c r="C6750">
        <v>138330</v>
      </c>
      <c r="D6750">
        <v>138180</v>
      </c>
      <c r="E6750">
        <v>138245</v>
      </c>
    </row>
    <row r="6751" spans="1:5" x14ac:dyDescent="0.25">
      <c r="A6751" s="2">
        <v>45523.75</v>
      </c>
      <c r="B6751">
        <v>138135</v>
      </c>
      <c r="C6751">
        <v>138260</v>
      </c>
      <c r="D6751">
        <v>138060</v>
      </c>
      <c r="E6751">
        <v>138260</v>
      </c>
    </row>
    <row r="6752" spans="1:5" x14ac:dyDescent="0.25">
      <c r="A6752" s="2">
        <v>45523.739583333336</v>
      </c>
      <c r="B6752">
        <v>138105</v>
      </c>
      <c r="C6752">
        <v>138205</v>
      </c>
      <c r="D6752">
        <v>138060</v>
      </c>
      <c r="E6752">
        <v>138135</v>
      </c>
    </row>
    <row r="6753" spans="1:5" x14ac:dyDescent="0.25">
      <c r="A6753" s="2">
        <v>45523.729166666664</v>
      </c>
      <c r="B6753">
        <v>137860</v>
      </c>
      <c r="C6753">
        <v>138120</v>
      </c>
      <c r="D6753">
        <v>137850</v>
      </c>
      <c r="E6753">
        <v>138100</v>
      </c>
    </row>
    <row r="6754" spans="1:5" x14ac:dyDescent="0.25">
      <c r="A6754" s="2">
        <v>45523.71875</v>
      </c>
      <c r="B6754">
        <v>137875</v>
      </c>
      <c r="C6754">
        <v>137905</v>
      </c>
      <c r="D6754">
        <v>137775</v>
      </c>
      <c r="E6754">
        <v>137865</v>
      </c>
    </row>
    <row r="6755" spans="1:5" x14ac:dyDescent="0.25">
      <c r="A6755" s="2">
        <v>45523.708333333336</v>
      </c>
      <c r="B6755">
        <v>138130</v>
      </c>
      <c r="C6755">
        <v>138130</v>
      </c>
      <c r="D6755">
        <v>137865</v>
      </c>
      <c r="E6755">
        <v>137880</v>
      </c>
    </row>
    <row r="6756" spans="1:5" x14ac:dyDescent="0.25">
      <c r="A6756" s="2">
        <v>45523.697916666664</v>
      </c>
      <c r="B6756">
        <v>138165</v>
      </c>
      <c r="C6756">
        <v>138230</v>
      </c>
      <c r="D6756">
        <v>138115</v>
      </c>
      <c r="E6756">
        <v>138130</v>
      </c>
    </row>
    <row r="6757" spans="1:5" x14ac:dyDescent="0.25">
      <c r="A6757" s="2">
        <v>45523.6875</v>
      </c>
      <c r="B6757">
        <v>138060</v>
      </c>
      <c r="C6757">
        <v>138245</v>
      </c>
      <c r="D6757">
        <v>138055</v>
      </c>
      <c r="E6757">
        <v>138170</v>
      </c>
    </row>
    <row r="6758" spans="1:5" x14ac:dyDescent="0.25">
      <c r="A6758" s="2">
        <v>45523.677083333336</v>
      </c>
      <c r="B6758">
        <v>138095</v>
      </c>
      <c r="C6758">
        <v>138115</v>
      </c>
      <c r="D6758">
        <v>138035</v>
      </c>
      <c r="E6758">
        <v>138060</v>
      </c>
    </row>
    <row r="6759" spans="1:5" x14ac:dyDescent="0.25">
      <c r="A6759" s="2">
        <v>45523.666666666664</v>
      </c>
      <c r="B6759">
        <v>138020</v>
      </c>
      <c r="C6759">
        <v>138125</v>
      </c>
      <c r="D6759">
        <v>137995</v>
      </c>
      <c r="E6759">
        <v>138090</v>
      </c>
    </row>
    <row r="6760" spans="1:5" x14ac:dyDescent="0.25">
      <c r="A6760" s="2">
        <v>45523.65625</v>
      </c>
      <c r="B6760">
        <v>138130</v>
      </c>
      <c r="C6760">
        <v>138135</v>
      </c>
      <c r="D6760">
        <v>137950</v>
      </c>
      <c r="E6760">
        <v>138025</v>
      </c>
    </row>
    <row r="6761" spans="1:5" x14ac:dyDescent="0.25">
      <c r="A6761" s="2">
        <v>45523.645833333336</v>
      </c>
      <c r="B6761">
        <v>138165</v>
      </c>
      <c r="C6761">
        <v>138200</v>
      </c>
      <c r="D6761">
        <v>138120</v>
      </c>
      <c r="E6761">
        <v>138130</v>
      </c>
    </row>
    <row r="6762" spans="1:5" x14ac:dyDescent="0.25">
      <c r="A6762" s="2">
        <v>45523.635416666664</v>
      </c>
      <c r="B6762">
        <v>138105</v>
      </c>
      <c r="C6762">
        <v>138200</v>
      </c>
      <c r="D6762">
        <v>138100</v>
      </c>
      <c r="E6762">
        <v>138165</v>
      </c>
    </row>
    <row r="6763" spans="1:5" x14ac:dyDescent="0.25">
      <c r="A6763" s="2">
        <v>45523.625</v>
      </c>
      <c r="B6763">
        <v>138155</v>
      </c>
      <c r="C6763">
        <v>138255</v>
      </c>
      <c r="D6763">
        <v>138085</v>
      </c>
      <c r="E6763">
        <v>138105</v>
      </c>
    </row>
    <row r="6764" spans="1:5" x14ac:dyDescent="0.25">
      <c r="A6764" s="2">
        <v>45523.614583333336</v>
      </c>
      <c r="B6764">
        <v>138220</v>
      </c>
      <c r="C6764">
        <v>138255</v>
      </c>
      <c r="D6764">
        <v>138150</v>
      </c>
      <c r="E6764">
        <v>138155</v>
      </c>
    </row>
    <row r="6765" spans="1:5" x14ac:dyDescent="0.25">
      <c r="A6765" s="2">
        <v>45523.604166666664</v>
      </c>
      <c r="B6765">
        <v>138145</v>
      </c>
      <c r="C6765">
        <v>138270</v>
      </c>
      <c r="D6765">
        <v>138130</v>
      </c>
      <c r="E6765">
        <v>138215</v>
      </c>
    </row>
    <row r="6766" spans="1:5" x14ac:dyDescent="0.25">
      <c r="A6766" s="2">
        <v>45523.59375</v>
      </c>
      <c r="B6766">
        <v>138110</v>
      </c>
      <c r="C6766">
        <v>138395</v>
      </c>
      <c r="D6766">
        <v>138090</v>
      </c>
      <c r="E6766">
        <v>138145</v>
      </c>
    </row>
    <row r="6767" spans="1:5" x14ac:dyDescent="0.25">
      <c r="A6767" s="2">
        <v>45523.583333333336</v>
      </c>
      <c r="B6767">
        <v>137895</v>
      </c>
      <c r="C6767">
        <v>138120</v>
      </c>
      <c r="D6767">
        <v>137880</v>
      </c>
      <c r="E6767">
        <v>138115</v>
      </c>
    </row>
    <row r="6768" spans="1:5" x14ac:dyDescent="0.25">
      <c r="A6768" s="2">
        <v>45523.572916666664</v>
      </c>
      <c r="B6768">
        <v>137760</v>
      </c>
      <c r="C6768">
        <v>137945</v>
      </c>
      <c r="D6768">
        <v>137755</v>
      </c>
      <c r="E6768">
        <v>137895</v>
      </c>
    </row>
    <row r="6769" spans="1:5" x14ac:dyDescent="0.25">
      <c r="A6769" s="2">
        <v>45523.5625</v>
      </c>
      <c r="B6769">
        <v>137795</v>
      </c>
      <c r="C6769">
        <v>137820</v>
      </c>
      <c r="D6769">
        <v>137760</v>
      </c>
      <c r="E6769">
        <v>137765</v>
      </c>
    </row>
    <row r="6770" spans="1:5" x14ac:dyDescent="0.25">
      <c r="A6770" s="2">
        <v>45523.552083333336</v>
      </c>
      <c r="B6770">
        <v>137795</v>
      </c>
      <c r="C6770">
        <v>137830</v>
      </c>
      <c r="D6770">
        <v>137700</v>
      </c>
      <c r="E6770">
        <v>137795</v>
      </c>
    </row>
    <row r="6771" spans="1:5" x14ac:dyDescent="0.25">
      <c r="A6771" s="2">
        <v>45523.541666666664</v>
      </c>
      <c r="B6771">
        <v>137720</v>
      </c>
      <c r="C6771">
        <v>137850</v>
      </c>
      <c r="D6771">
        <v>137700</v>
      </c>
      <c r="E6771">
        <v>137795</v>
      </c>
    </row>
    <row r="6772" spans="1:5" x14ac:dyDescent="0.25">
      <c r="A6772" s="2">
        <v>45523.53125</v>
      </c>
      <c r="B6772">
        <v>137705</v>
      </c>
      <c r="C6772">
        <v>137805</v>
      </c>
      <c r="D6772">
        <v>137690</v>
      </c>
      <c r="E6772">
        <v>137720</v>
      </c>
    </row>
    <row r="6773" spans="1:5" x14ac:dyDescent="0.25">
      <c r="A6773" s="2">
        <v>45523.520833333336</v>
      </c>
      <c r="B6773">
        <v>137545</v>
      </c>
      <c r="C6773">
        <v>137735</v>
      </c>
      <c r="D6773">
        <v>137525</v>
      </c>
      <c r="E6773">
        <v>137705</v>
      </c>
    </row>
    <row r="6774" spans="1:5" x14ac:dyDescent="0.25">
      <c r="A6774" s="2">
        <v>45523.510416666664</v>
      </c>
      <c r="B6774">
        <v>137520</v>
      </c>
      <c r="C6774">
        <v>137560</v>
      </c>
      <c r="D6774">
        <v>137440</v>
      </c>
      <c r="E6774">
        <v>137550</v>
      </c>
    </row>
    <row r="6775" spans="1:5" x14ac:dyDescent="0.25">
      <c r="A6775" s="2">
        <v>45523.5</v>
      </c>
      <c r="B6775">
        <v>137435</v>
      </c>
      <c r="C6775">
        <v>137535</v>
      </c>
      <c r="D6775">
        <v>137365</v>
      </c>
      <c r="E6775">
        <v>137520</v>
      </c>
    </row>
    <row r="6776" spans="1:5" x14ac:dyDescent="0.25">
      <c r="A6776" s="2">
        <v>45523.489583333336</v>
      </c>
      <c r="B6776">
        <v>137320</v>
      </c>
      <c r="C6776">
        <v>137495</v>
      </c>
      <c r="D6776">
        <v>137305</v>
      </c>
      <c r="E6776">
        <v>137440</v>
      </c>
    </row>
    <row r="6777" spans="1:5" x14ac:dyDescent="0.25">
      <c r="A6777" s="2">
        <v>45523.479166666664</v>
      </c>
      <c r="B6777">
        <v>137410</v>
      </c>
      <c r="C6777">
        <v>137500</v>
      </c>
      <c r="D6777">
        <v>137315</v>
      </c>
      <c r="E6777">
        <v>137315</v>
      </c>
    </row>
    <row r="6778" spans="1:5" x14ac:dyDescent="0.25">
      <c r="A6778" s="2">
        <v>45523.46875</v>
      </c>
      <c r="B6778">
        <v>137345</v>
      </c>
      <c r="C6778">
        <v>137490</v>
      </c>
      <c r="D6778">
        <v>137305</v>
      </c>
      <c r="E6778">
        <v>137410</v>
      </c>
    </row>
    <row r="6779" spans="1:5" x14ac:dyDescent="0.25">
      <c r="A6779" s="2">
        <v>45523.458333333336</v>
      </c>
      <c r="B6779">
        <v>137295</v>
      </c>
      <c r="C6779">
        <v>137380</v>
      </c>
      <c r="D6779">
        <v>137240</v>
      </c>
      <c r="E6779">
        <v>137345</v>
      </c>
    </row>
    <row r="6780" spans="1:5" x14ac:dyDescent="0.25">
      <c r="A6780" s="2">
        <v>45523.447916666664</v>
      </c>
      <c r="B6780">
        <v>137005</v>
      </c>
      <c r="C6780">
        <v>137345</v>
      </c>
      <c r="D6780">
        <v>136925</v>
      </c>
      <c r="E6780">
        <v>137290</v>
      </c>
    </row>
    <row r="6781" spans="1:5" x14ac:dyDescent="0.25">
      <c r="A6781" s="2">
        <v>45523.4375</v>
      </c>
      <c r="B6781">
        <v>136880</v>
      </c>
      <c r="C6781">
        <v>137035</v>
      </c>
      <c r="D6781">
        <v>136740</v>
      </c>
      <c r="E6781">
        <v>137010</v>
      </c>
    </row>
    <row r="6782" spans="1:5" x14ac:dyDescent="0.25">
      <c r="A6782" s="2">
        <v>45523.427083333336</v>
      </c>
      <c r="B6782">
        <v>136840</v>
      </c>
      <c r="C6782">
        <v>136900</v>
      </c>
      <c r="D6782">
        <v>136755</v>
      </c>
      <c r="E6782">
        <v>136885</v>
      </c>
    </row>
    <row r="6783" spans="1:5" x14ac:dyDescent="0.25">
      <c r="A6783" s="2">
        <v>45523.416666666664</v>
      </c>
      <c r="B6783">
        <v>136635</v>
      </c>
      <c r="C6783">
        <v>136860</v>
      </c>
      <c r="D6783">
        <v>136615</v>
      </c>
      <c r="E6783">
        <v>136840</v>
      </c>
    </row>
    <row r="6784" spans="1:5" x14ac:dyDescent="0.25">
      <c r="A6784" s="2">
        <v>45523.40625</v>
      </c>
      <c r="B6784">
        <v>136640</v>
      </c>
      <c r="C6784">
        <v>136655</v>
      </c>
      <c r="D6784">
        <v>136525</v>
      </c>
      <c r="E6784">
        <v>136640</v>
      </c>
    </row>
    <row r="6785" spans="1:5" x14ac:dyDescent="0.25">
      <c r="A6785" s="2">
        <v>45523.395833333336</v>
      </c>
      <c r="B6785">
        <v>136510</v>
      </c>
      <c r="C6785">
        <v>136680</v>
      </c>
      <c r="D6785">
        <v>136500</v>
      </c>
      <c r="E6785">
        <v>136640</v>
      </c>
    </row>
    <row r="6786" spans="1:5" x14ac:dyDescent="0.25">
      <c r="A6786" s="2">
        <v>45523.385416666664</v>
      </c>
      <c r="B6786">
        <v>136660</v>
      </c>
      <c r="C6786">
        <v>136710</v>
      </c>
      <c r="D6786">
        <v>136505</v>
      </c>
      <c r="E6786">
        <v>136515</v>
      </c>
    </row>
    <row r="6787" spans="1:5" x14ac:dyDescent="0.25">
      <c r="A6787" s="2">
        <v>45523.375</v>
      </c>
      <c r="B6787">
        <v>136355</v>
      </c>
      <c r="C6787">
        <v>136775</v>
      </c>
      <c r="D6787">
        <v>136325</v>
      </c>
      <c r="E6787">
        <v>136660</v>
      </c>
    </row>
    <row r="6788" spans="1:5" x14ac:dyDescent="0.25">
      <c r="A6788" s="2">
        <v>45520.760416666664</v>
      </c>
      <c r="B6788">
        <v>136155</v>
      </c>
      <c r="C6788">
        <v>136235</v>
      </c>
      <c r="D6788">
        <v>136100</v>
      </c>
      <c r="E6788">
        <v>136205</v>
      </c>
    </row>
    <row r="6789" spans="1:5" x14ac:dyDescent="0.25">
      <c r="A6789" s="2">
        <v>45520.75</v>
      </c>
      <c r="B6789">
        <v>136090</v>
      </c>
      <c r="C6789">
        <v>136185</v>
      </c>
      <c r="D6789">
        <v>136085</v>
      </c>
      <c r="E6789">
        <v>136150</v>
      </c>
    </row>
    <row r="6790" spans="1:5" x14ac:dyDescent="0.25">
      <c r="A6790" s="2">
        <v>45520.739583333336</v>
      </c>
      <c r="B6790">
        <v>136080</v>
      </c>
      <c r="C6790">
        <v>136130</v>
      </c>
      <c r="D6790">
        <v>136075</v>
      </c>
      <c r="E6790">
        <v>136090</v>
      </c>
    </row>
    <row r="6791" spans="1:5" x14ac:dyDescent="0.25">
      <c r="A6791" s="2">
        <v>45520.729166666664</v>
      </c>
      <c r="B6791">
        <v>136080</v>
      </c>
      <c r="C6791">
        <v>136100</v>
      </c>
      <c r="D6791">
        <v>136040</v>
      </c>
      <c r="E6791">
        <v>136080</v>
      </c>
    </row>
    <row r="6792" spans="1:5" x14ac:dyDescent="0.25">
      <c r="A6792" s="2">
        <v>45520.71875</v>
      </c>
      <c r="B6792">
        <v>136115</v>
      </c>
      <c r="C6792">
        <v>136150</v>
      </c>
      <c r="D6792">
        <v>136075</v>
      </c>
      <c r="E6792">
        <v>136080</v>
      </c>
    </row>
    <row r="6793" spans="1:5" x14ac:dyDescent="0.25">
      <c r="A6793" s="2">
        <v>45520.708333333336</v>
      </c>
      <c r="B6793">
        <v>136205</v>
      </c>
      <c r="C6793">
        <v>136210</v>
      </c>
      <c r="D6793">
        <v>136100</v>
      </c>
      <c r="E6793">
        <v>136120</v>
      </c>
    </row>
    <row r="6794" spans="1:5" x14ac:dyDescent="0.25">
      <c r="A6794" s="2">
        <v>45520.697916666664</v>
      </c>
      <c r="B6794">
        <v>136165</v>
      </c>
      <c r="C6794">
        <v>136220</v>
      </c>
      <c r="D6794">
        <v>136070</v>
      </c>
      <c r="E6794">
        <v>136200</v>
      </c>
    </row>
    <row r="6795" spans="1:5" x14ac:dyDescent="0.25">
      <c r="A6795" s="2">
        <v>45520.6875</v>
      </c>
      <c r="B6795">
        <v>136090</v>
      </c>
      <c r="C6795">
        <v>136200</v>
      </c>
      <c r="D6795">
        <v>136065</v>
      </c>
      <c r="E6795">
        <v>136160</v>
      </c>
    </row>
    <row r="6796" spans="1:5" x14ac:dyDescent="0.25">
      <c r="A6796" s="2">
        <v>45520.677083333336</v>
      </c>
      <c r="B6796">
        <v>136105</v>
      </c>
      <c r="C6796">
        <v>136145</v>
      </c>
      <c r="D6796">
        <v>136070</v>
      </c>
      <c r="E6796">
        <v>136090</v>
      </c>
    </row>
    <row r="6797" spans="1:5" x14ac:dyDescent="0.25">
      <c r="A6797" s="2">
        <v>45520.666666666664</v>
      </c>
      <c r="B6797">
        <v>136195</v>
      </c>
      <c r="C6797">
        <v>136245</v>
      </c>
      <c r="D6797">
        <v>136065</v>
      </c>
      <c r="E6797">
        <v>136105</v>
      </c>
    </row>
    <row r="6798" spans="1:5" x14ac:dyDescent="0.25">
      <c r="A6798" s="2">
        <v>45520.65625</v>
      </c>
      <c r="B6798">
        <v>136115</v>
      </c>
      <c r="C6798">
        <v>136225</v>
      </c>
      <c r="D6798">
        <v>136030</v>
      </c>
      <c r="E6798">
        <v>136195</v>
      </c>
    </row>
    <row r="6799" spans="1:5" x14ac:dyDescent="0.25">
      <c r="A6799" s="2">
        <v>45520.645833333336</v>
      </c>
      <c r="B6799">
        <v>136175</v>
      </c>
      <c r="C6799">
        <v>136245</v>
      </c>
      <c r="D6799">
        <v>136105</v>
      </c>
      <c r="E6799">
        <v>136115</v>
      </c>
    </row>
    <row r="6800" spans="1:5" x14ac:dyDescent="0.25">
      <c r="A6800" s="2">
        <v>45520.635416666664</v>
      </c>
      <c r="B6800">
        <v>136285</v>
      </c>
      <c r="C6800">
        <v>136320</v>
      </c>
      <c r="D6800">
        <v>136155</v>
      </c>
      <c r="E6800">
        <v>136175</v>
      </c>
    </row>
    <row r="6801" spans="1:5" x14ac:dyDescent="0.25">
      <c r="A6801" s="2">
        <v>45520.625</v>
      </c>
      <c r="B6801">
        <v>136275</v>
      </c>
      <c r="C6801">
        <v>136315</v>
      </c>
      <c r="D6801">
        <v>136205</v>
      </c>
      <c r="E6801">
        <v>136285</v>
      </c>
    </row>
    <row r="6802" spans="1:5" x14ac:dyDescent="0.25">
      <c r="A6802" s="2">
        <v>45520.614583333336</v>
      </c>
      <c r="B6802">
        <v>136260</v>
      </c>
      <c r="C6802">
        <v>136340</v>
      </c>
      <c r="D6802">
        <v>136145</v>
      </c>
      <c r="E6802">
        <v>136275</v>
      </c>
    </row>
    <row r="6803" spans="1:5" x14ac:dyDescent="0.25">
      <c r="A6803" s="2">
        <v>45520.604166666664</v>
      </c>
      <c r="B6803">
        <v>136310</v>
      </c>
      <c r="C6803">
        <v>136345</v>
      </c>
      <c r="D6803">
        <v>136235</v>
      </c>
      <c r="E6803">
        <v>136255</v>
      </c>
    </row>
    <row r="6804" spans="1:5" x14ac:dyDescent="0.25">
      <c r="A6804" s="2">
        <v>45520.59375</v>
      </c>
      <c r="B6804">
        <v>136490</v>
      </c>
      <c r="C6804">
        <v>136505</v>
      </c>
      <c r="D6804">
        <v>136155</v>
      </c>
      <c r="E6804">
        <v>136310</v>
      </c>
    </row>
    <row r="6805" spans="1:5" x14ac:dyDescent="0.25">
      <c r="A6805" s="2">
        <v>45520.583333333336</v>
      </c>
      <c r="B6805">
        <v>136620</v>
      </c>
      <c r="C6805">
        <v>136650</v>
      </c>
      <c r="D6805">
        <v>136480</v>
      </c>
      <c r="E6805">
        <v>136485</v>
      </c>
    </row>
    <row r="6806" spans="1:5" x14ac:dyDescent="0.25">
      <c r="A6806" s="2">
        <v>45520.572916666664</v>
      </c>
      <c r="B6806">
        <v>136530</v>
      </c>
      <c r="C6806">
        <v>136630</v>
      </c>
      <c r="D6806">
        <v>136505</v>
      </c>
      <c r="E6806">
        <v>136615</v>
      </c>
    </row>
    <row r="6807" spans="1:5" x14ac:dyDescent="0.25">
      <c r="A6807" s="2">
        <v>45520.5625</v>
      </c>
      <c r="B6807">
        <v>136510</v>
      </c>
      <c r="C6807">
        <v>136545</v>
      </c>
      <c r="D6807">
        <v>136445</v>
      </c>
      <c r="E6807">
        <v>136530</v>
      </c>
    </row>
    <row r="6808" spans="1:5" x14ac:dyDescent="0.25">
      <c r="A6808" s="2">
        <v>45520.552083333336</v>
      </c>
      <c r="B6808">
        <v>136660</v>
      </c>
      <c r="C6808">
        <v>136730</v>
      </c>
      <c r="D6808">
        <v>136470</v>
      </c>
      <c r="E6808">
        <v>136510</v>
      </c>
    </row>
    <row r="6809" spans="1:5" x14ac:dyDescent="0.25">
      <c r="A6809" s="2">
        <v>45520.541666666664</v>
      </c>
      <c r="B6809">
        <v>136455</v>
      </c>
      <c r="C6809">
        <v>136670</v>
      </c>
      <c r="D6809">
        <v>136415</v>
      </c>
      <c r="E6809">
        <v>136665</v>
      </c>
    </row>
    <row r="6810" spans="1:5" x14ac:dyDescent="0.25">
      <c r="A6810" s="2">
        <v>45520.53125</v>
      </c>
      <c r="B6810">
        <v>136380</v>
      </c>
      <c r="C6810">
        <v>136510</v>
      </c>
      <c r="D6810">
        <v>136375</v>
      </c>
      <c r="E6810">
        <v>136450</v>
      </c>
    </row>
    <row r="6811" spans="1:5" x14ac:dyDescent="0.25">
      <c r="A6811" s="2">
        <v>45520.520833333336</v>
      </c>
      <c r="B6811">
        <v>136370</v>
      </c>
      <c r="C6811">
        <v>136415</v>
      </c>
      <c r="D6811">
        <v>136320</v>
      </c>
      <c r="E6811">
        <v>136380</v>
      </c>
    </row>
    <row r="6812" spans="1:5" x14ac:dyDescent="0.25">
      <c r="A6812" s="2">
        <v>45520.510416666664</v>
      </c>
      <c r="B6812">
        <v>136440</v>
      </c>
      <c r="C6812">
        <v>136450</v>
      </c>
      <c r="D6812">
        <v>136260</v>
      </c>
      <c r="E6812">
        <v>136370</v>
      </c>
    </row>
    <row r="6813" spans="1:5" x14ac:dyDescent="0.25">
      <c r="A6813" s="2">
        <v>45520.5</v>
      </c>
      <c r="B6813">
        <v>136410</v>
      </c>
      <c r="C6813">
        <v>136480</v>
      </c>
      <c r="D6813">
        <v>136290</v>
      </c>
      <c r="E6813">
        <v>136435</v>
      </c>
    </row>
    <row r="6814" spans="1:5" x14ac:dyDescent="0.25">
      <c r="A6814" s="2">
        <v>45520.489583333336</v>
      </c>
      <c r="B6814">
        <v>136455</v>
      </c>
      <c r="C6814">
        <v>136505</v>
      </c>
      <c r="D6814">
        <v>136280</v>
      </c>
      <c r="E6814">
        <v>136405</v>
      </c>
    </row>
    <row r="6815" spans="1:5" x14ac:dyDescent="0.25">
      <c r="A6815" s="2">
        <v>45520.479166666664</v>
      </c>
      <c r="B6815">
        <v>136595</v>
      </c>
      <c r="C6815">
        <v>136760</v>
      </c>
      <c r="D6815">
        <v>136440</v>
      </c>
      <c r="E6815">
        <v>136455</v>
      </c>
    </row>
    <row r="6816" spans="1:5" x14ac:dyDescent="0.25">
      <c r="A6816" s="2">
        <v>45520.46875</v>
      </c>
      <c r="B6816">
        <v>136660</v>
      </c>
      <c r="C6816">
        <v>136705</v>
      </c>
      <c r="D6816">
        <v>136545</v>
      </c>
      <c r="E6816">
        <v>136590</v>
      </c>
    </row>
    <row r="6817" spans="1:5" x14ac:dyDescent="0.25">
      <c r="A6817" s="2">
        <v>45520.458333333336</v>
      </c>
      <c r="B6817">
        <v>136870</v>
      </c>
      <c r="C6817">
        <v>136950</v>
      </c>
      <c r="D6817">
        <v>136630</v>
      </c>
      <c r="E6817">
        <v>136665</v>
      </c>
    </row>
    <row r="6818" spans="1:5" x14ac:dyDescent="0.25">
      <c r="A6818" s="2">
        <v>45520.447916666664</v>
      </c>
      <c r="B6818">
        <v>136835</v>
      </c>
      <c r="C6818">
        <v>136930</v>
      </c>
      <c r="D6818">
        <v>136750</v>
      </c>
      <c r="E6818">
        <v>136870</v>
      </c>
    </row>
    <row r="6819" spans="1:5" x14ac:dyDescent="0.25">
      <c r="A6819" s="2">
        <v>45520.4375</v>
      </c>
      <c r="B6819">
        <v>136960</v>
      </c>
      <c r="C6819">
        <v>136995</v>
      </c>
      <c r="D6819">
        <v>136795</v>
      </c>
      <c r="E6819">
        <v>136840</v>
      </c>
    </row>
    <row r="6820" spans="1:5" x14ac:dyDescent="0.25">
      <c r="A6820" s="2">
        <v>45520.427083333336</v>
      </c>
      <c r="B6820">
        <v>136850</v>
      </c>
      <c r="C6820">
        <v>137000</v>
      </c>
      <c r="D6820">
        <v>136790</v>
      </c>
      <c r="E6820">
        <v>136955</v>
      </c>
    </row>
    <row r="6821" spans="1:5" x14ac:dyDescent="0.25">
      <c r="A6821" s="2">
        <v>45520.416666666664</v>
      </c>
      <c r="B6821">
        <v>136975</v>
      </c>
      <c r="C6821">
        <v>137010</v>
      </c>
      <c r="D6821">
        <v>136820</v>
      </c>
      <c r="E6821">
        <v>136845</v>
      </c>
    </row>
    <row r="6822" spans="1:5" x14ac:dyDescent="0.25">
      <c r="A6822" s="2">
        <v>45520.40625</v>
      </c>
      <c r="B6822">
        <v>136940</v>
      </c>
      <c r="C6822">
        <v>137050</v>
      </c>
      <c r="D6822">
        <v>136885</v>
      </c>
      <c r="E6822">
        <v>136975</v>
      </c>
    </row>
    <row r="6823" spans="1:5" x14ac:dyDescent="0.25">
      <c r="A6823" s="2">
        <v>45520.395833333336</v>
      </c>
      <c r="B6823">
        <v>136750</v>
      </c>
      <c r="C6823">
        <v>136960</v>
      </c>
      <c r="D6823">
        <v>136730</v>
      </c>
      <c r="E6823">
        <v>136945</v>
      </c>
    </row>
    <row r="6824" spans="1:5" x14ac:dyDescent="0.25">
      <c r="A6824" s="2">
        <v>45520.385416666664</v>
      </c>
      <c r="B6824">
        <v>136600</v>
      </c>
      <c r="C6824">
        <v>136760</v>
      </c>
      <c r="D6824">
        <v>136585</v>
      </c>
      <c r="E6824">
        <v>136745</v>
      </c>
    </row>
    <row r="6825" spans="1:5" x14ac:dyDescent="0.25">
      <c r="A6825" s="2">
        <v>45520.375</v>
      </c>
      <c r="B6825">
        <v>136200</v>
      </c>
      <c r="C6825">
        <v>136690</v>
      </c>
      <c r="D6825">
        <v>136120</v>
      </c>
      <c r="E6825">
        <v>136595</v>
      </c>
    </row>
    <row r="6826" spans="1:5" x14ac:dyDescent="0.25">
      <c r="A6826" s="2">
        <v>45519.760416666664</v>
      </c>
      <c r="B6826">
        <v>136500</v>
      </c>
      <c r="C6826">
        <v>136535</v>
      </c>
      <c r="D6826">
        <v>136355</v>
      </c>
      <c r="E6826">
        <v>136425</v>
      </c>
    </row>
    <row r="6827" spans="1:5" x14ac:dyDescent="0.25">
      <c r="A6827" s="2">
        <v>45519.75</v>
      </c>
      <c r="B6827">
        <v>136435</v>
      </c>
      <c r="C6827">
        <v>136540</v>
      </c>
      <c r="D6827">
        <v>136410</v>
      </c>
      <c r="E6827">
        <v>136500</v>
      </c>
    </row>
    <row r="6828" spans="1:5" x14ac:dyDescent="0.25">
      <c r="A6828" s="2">
        <v>45519.739583333336</v>
      </c>
      <c r="B6828">
        <v>136405</v>
      </c>
      <c r="C6828">
        <v>136440</v>
      </c>
      <c r="D6828">
        <v>136380</v>
      </c>
      <c r="E6828">
        <v>136430</v>
      </c>
    </row>
    <row r="6829" spans="1:5" x14ac:dyDescent="0.25">
      <c r="A6829" s="2">
        <v>45519.729166666664</v>
      </c>
      <c r="B6829">
        <v>136405</v>
      </c>
      <c r="C6829">
        <v>136445</v>
      </c>
      <c r="D6829">
        <v>136375</v>
      </c>
      <c r="E6829">
        <v>136405</v>
      </c>
    </row>
    <row r="6830" spans="1:5" x14ac:dyDescent="0.25">
      <c r="A6830" s="2">
        <v>45519.71875</v>
      </c>
      <c r="B6830">
        <v>136420</v>
      </c>
      <c r="C6830">
        <v>136430</v>
      </c>
      <c r="D6830">
        <v>136320</v>
      </c>
      <c r="E6830">
        <v>136405</v>
      </c>
    </row>
    <row r="6831" spans="1:5" x14ac:dyDescent="0.25">
      <c r="A6831" s="2">
        <v>45519.708333333336</v>
      </c>
      <c r="B6831">
        <v>136350</v>
      </c>
      <c r="C6831">
        <v>136465</v>
      </c>
      <c r="D6831">
        <v>136300</v>
      </c>
      <c r="E6831">
        <v>136425</v>
      </c>
    </row>
    <row r="6832" spans="1:5" x14ac:dyDescent="0.25">
      <c r="A6832" s="2">
        <v>45519.697916666664</v>
      </c>
      <c r="B6832">
        <v>136430</v>
      </c>
      <c r="C6832">
        <v>136430</v>
      </c>
      <c r="D6832">
        <v>136275</v>
      </c>
      <c r="E6832">
        <v>136345</v>
      </c>
    </row>
    <row r="6833" spans="1:5" x14ac:dyDescent="0.25">
      <c r="A6833" s="2">
        <v>45519.6875</v>
      </c>
      <c r="B6833">
        <v>136420</v>
      </c>
      <c r="C6833">
        <v>136465</v>
      </c>
      <c r="D6833">
        <v>136380</v>
      </c>
      <c r="E6833">
        <v>136425</v>
      </c>
    </row>
    <row r="6834" spans="1:5" x14ac:dyDescent="0.25">
      <c r="A6834" s="2">
        <v>45519.677083333336</v>
      </c>
      <c r="B6834">
        <v>136475</v>
      </c>
      <c r="C6834">
        <v>136545</v>
      </c>
      <c r="D6834">
        <v>136330</v>
      </c>
      <c r="E6834">
        <v>136415</v>
      </c>
    </row>
    <row r="6835" spans="1:5" x14ac:dyDescent="0.25">
      <c r="A6835" s="2">
        <v>45519.666666666664</v>
      </c>
      <c r="B6835">
        <v>136350</v>
      </c>
      <c r="C6835">
        <v>136485</v>
      </c>
      <c r="D6835">
        <v>136285</v>
      </c>
      <c r="E6835">
        <v>136470</v>
      </c>
    </row>
    <row r="6836" spans="1:5" x14ac:dyDescent="0.25">
      <c r="A6836" s="2">
        <v>45519.65625</v>
      </c>
      <c r="B6836">
        <v>136340</v>
      </c>
      <c r="C6836">
        <v>136400</v>
      </c>
      <c r="D6836">
        <v>136275</v>
      </c>
      <c r="E6836">
        <v>136345</v>
      </c>
    </row>
    <row r="6837" spans="1:5" x14ac:dyDescent="0.25">
      <c r="A6837" s="2">
        <v>45519.645833333336</v>
      </c>
      <c r="B6837">
        <v>136340</v>
      </c>
      <c r="C6837">
        <v>136450</v>
      </c>
      <c r="D6837">
        <v>136250</v>
      </c>
      <c r="E6837">
        <v>136345</v>
      </c>
    </row>
    <row r="6838" spans="1:5" x14ac:dyDescent="0.25">
      <c r="A6838" s="2">
        <v>45519.635416666664</v>
      </c>
      <c r="B6838">
        <v>136455</v>
      </c>
      <c r="C6838">
        <v>136505</v>
      </c>
      <c r="D6838">
        <v>136270</v>
      </c>
      <c r="E6838">
        <v>136340</v>
      </c>
    </row>
    <row r="6839" spans="1:5" x14ac:dyDescent="0.25">
      <c r="A6839" s="2">
        <v>45519.625</v>
      </c>
      <c r="B6839">
        <v>136595</v>
      </c>
      <c r="C6839">
        <v>136655</v>
      </c>
      <c r="D6839">
        <v>136440</v>
      </c>
      <c r="E6839">
        <v>136455</v>
      </c>
    </row>
    <row r="6840" spans="1:5" x14ac:dyDescent="0.25">
      <c r="A6840" s="2">
        <v>45519.614583333336</v>
      </c>
      <c r="B6840">
        <v>136640</v>
      </c>
      <c r="C6840">
        <v>136655</v>
      </c>
      <c r="D6840">
        <v>136585</v>
      </c>
      <c r="E6840">
        <v>136595</v>
      </c>
    </row>
    <row r="6841" spans="1:5" x14ac:dyDescent="0.25">
      <c r="A6841" s="2">
        <v>45519.604166666664</v>
      </c>
      <c r="B6841">
        <v>136655</v>
      </c>
      <c r="C6841">
        <v>136740</v>
      </c>
      <c r="D6841">
        <v>136615</v>
      </c>
      <c r="E6841">
        <v>136645</v>
      </c>
    </row>
    <row r="6842" spans="1:5" x14ac:dyDescent="0.25">
      <c r="A6842" s="2">
        <v>45519.59375</v>
      </c>
      <c r="B6842">
        <v>136625</v>
      </c>
      <c r="C6842">
        <v>136730</v>
      </c>
      <c r="D6842">
        <v>136605</v>
      </c>
      <c r="E6842">
        <v>136655</v>
      </c>
    </row>
    <row r="6843" spans="1:5" x14ac:dyDescent="0.25">
      <c r="A6843" s="2">
        <v>45519.583333333336</v>
      </c>
      <c r="B6843">
        <v>136620</v>
      </c>
      <c r="C6843">
        <v>136635</v>
      </c>
      <c r="D6843">
        <v>136525</v>
      </c>
      <c r="E6843">
        <v>136620</v>
      </c>
    </row>
    <row r="6844" spans="1:5" x14ac:dyDescent="0.25">
      <c r="A6844" s="2">
        <v>45519.572916666664</v>
      </c>
      <c r="B6844">
        <v>136680</v>
      </c>
      <c r="C6844">
        <v>136680</v>
      </c>
      <c r="D6844">
        <v>136600</v>
      </c>
      <c r="E6844">
        <v>136615</v>
      </c>
    </row>
    <row r="6845" spans="1:5" x14ac:dyDescent="0.25">
      <c r="A6845" s="2">
        <v>45519.5625</v>
      </c>
      <c r="B6845">
        <v>136675</v>
      </c>
      <c r="C6845">
        <v>136695</v>
      </c>
      <c r="D6845">
        <v>136610</v>
      </c>
      <c r="E6845">
        <v>136680</v>
      </c>
    </row>
    <row r="6846" spans="1:5" x14ac:dyDescent="0.25">
      <c r="A6846" s="2">
        <v>45519.552083333336</v>
      </c>
      <c r="B6846">
        <v>136710</v>
      </c>
      <c r="C6846">
        <v>136770</v>
      </c>
      <c r="D6846">
        <v>136665</v>
      </c>
      <c r="E6846">
        <v>136675</v>
      </c>
    </row>
    <row r="6847" spans="1:5" x14ac:dyDescent="0.25">
      <c r="A6847" s="2">
        <v>45519.541666666664</v>
      </c>
      <c r="B6847">
        <v>136580</v>
      </c>
      <c r="C6847">
        <v>136755</v>
      </c>
      <c r="D6847">
        <v>136545</v>
      </c>
      <c r="E6847">
        <v>136705</v>
      </c>
    </row>
    <row r="6848" spans="1:5" x14ac:dyDescent="0.25">
      <c r="A6848" s="2">
        <v>45519.53125</v>
      </c>
      <c r="B6848">
        <v>136515</v>
      </c>
      <c r="C6848">
        <v>136610</v>
      </c>
      <c r="D6848">
        <v>136495</v>
      </c>
      <c r="E6848">
        <v>136575</v>
      </c>
    </row>
    <row r="6849" spans="1:5" x14ac:dyDescent="0.25">
      <c r="A6849" s="2">
        <v>45519.520833333336</v>
      </c>
      <c r="B6849">
        <v>136590</v>
      </c>
      <c r="C6849">
        <v>136620</v>
      </c>
      <c r="D6849">
        <v>136485</v>
      </c>
      <c r="E6849">
        <v>136515</v>
      </c>
    </row>
    <row r="6850" spans="1:5" x14ac:dyDescent="0.25">
      <c r="A6850" s="2">
        <v>45519.510416666664</v>
      </c>
      <c r="B6850">
        <v>136565</v>
      </c>
      <c r="C6850">
        <v>136605</v>
      </c>
      <c r="D6850">
        <v>136515</v>
      </c>
      <c r="E6850">
        <v>136590</v>
      </c>
    </row>
    <row r="6851" spans="1:5" x14ac:dyDescent="0.25">
      <c r="A6851" s="2">
        <v>45519.5</v>
      </c>
      <c r="B6851">
        <v>136375</v>
      </c>
      <c r="C6851">
        <v>136575</v>
      </c>
      <c r="D6851">
        <v>136345</v>
      </c>
      <c r="E6851">
        <v>136565</v>
      </c>
    </row>
    <row r="6852" spans="1:5" x14ac:dyDescent="0.25">
      <c r="A6852" s="2">
        <v>45519.489583333336</v>
      </c>
      <c r="B6852">
        <v>136360</v>
      </c>
      <c r="C6852">
        <v>136410</v>
      </c>
      <c r="D6852">
        <v>136230</v>
      </c>
      <c r="E6852">
        <v>136375</v>
      </c>
    </row>
    <row r="6853" spans="1:5" x14ac:dyDescent="0.25">
      <c r="A6853" s="2">
        <v>45519.479166666664</v>
      </c>
      <c r="B6853">
        <v>136310</v>
      </c>
      <c r="C6853">
        <v>136380</v>
      </c>
      <c r="D6853">
        <v>136250</v>
      </c>
      <c r="E6853">
        <v>136355</v>
      </c>
    </row>
    <row r="6854" spans="1:5" x14ac:dyDescent="0.25">
      <c r="A6854" s="2">
        <v>45519.46875</v>
      </c>
      <c r="B6854">
        <v>136140</v>
      </c>
      <c r="C6854">
        <v>136320</v>
      </c>
      <c r="D6854">
        <v>136115</v>
      </c>
      <c r="E6854">
        <v>136310</v>
      </c>
    </row>
    <row r="6855" spans="1:5" x14ac:dyDescent="0.25">
      <c r="A6855" s="2">
        <v>45519.458333333336</v>
      </c>
      <c r="B6855">
        <v>136115</v>
      </c>
      <c r="C6855">
        <v>136225</v>
      </c>
      <c r="D6855">
        <v>136020</v>
      </c>
      <c r="E6855">
        <v>136140</v>
      </c>
    </row>
    <row r="6856" spans="1:5" x14ac:dyDescent="0.25">
      <c r="A6856" s="2">
        <v>45519.447916666664</v>
      </c>
      <c r="B6856">
        <v>136230</v>
      </c>
      <c r="C6856">
        <v>136275</v>
      </c>
      <c r="D6856">
        <v>136045</v>
      </c>
      <c r="E6856">
        <v>136110</v>
      </c>
    </row>
    <row r="6857" spans="1:5" x14ac:dyDescent="0.25">
      <c r="A6857" s="2">
        <v>45519.4375</v>
      </c>
      <c r="B6857">
        <v>135805</v>
      </c>
      <c r="C6857">
        <v>136245</v>
      </c>
      <c r="D6857">
        <v>135755</v>
      </c>
      <c r="E6857">
        <v>136225</v>
      </c>
    </row>
    <row r="6858" spans="1:5" x14ac:dyDescent="0.25">
      <c r="A6858" s="2">
        <v>45519.427083333336</v>
      </c>
      <c r="B6858">
        <v>135775</v>
      </c>
      <c r="C6858">
        <v>135990</v>
      </c>
      <c r="D6858">
        <v>135685</v>
      </c>
      <c r="E6858">
        <v>135805</v>
      </c>
    </row>
    <row r="6859" spans="1:5" x14ac:dyDescent="0.25">
      <c r="A6859" s="2">
        <v>45519.416666666664</v>
      </c>
      <c r="B6859">
        <v>135830</v>
      </c>
      <c r="C6859">
        <v>135910</v>
      </c>
      <c r="D6859">
        <v>135630</v>
      </c>
      <c r="E6859">
        <v>135775</v>
      </c>
    </row>
    <row r="6860" spans="1:5" x14ac:dyDescent="0.25">
      <c r="A6860" s="2">
        <v>45519.40625</v>
      </c>
      <c r="B6860">
        <v>135460</v>
      </c>
      <c r="C6860">
        <v>135880</v>
      </c>
      <c r="D6860">
        <v>135440</v>
      </c>
      <c r="E6860">
        <v>135830</v>
      </c>
    </row>
    <row r="6861" spans="1:5" x14ac:dyDescent="0.25">
      <c r="A6861" s="2">
        <v>45519.395833333336</v>
      </c>
      <c r="B6861">
        <v>135715</v>
      </c>
      <c r="C6861">
        <v>135845</v>
      </c>
      <c r="D6861">
        <v>135355</v>
      </c>
      <c r="E6861">
        <v>135455</v>
      </c>
    </row>
    <row r="6862" spans="1:5" x14ac:dyDescent="0.25">
      <c r="A6862" s="2">
        <v>45519.385416666664</v>
      </c>
      <c r="B6862">
        <v>135780</v>
      </c>
      <c r="C6862">
        <v>135895</v>
      </c>
      <c r="D6862">
        <v>135665</v>
      </c>
      <c r="E6862">
        <v>135715</v>
      </c>
    </row>
    <row r="6863" spans="1:5" x14ac:dyDescent="0.25">
      <c r="A6863" s="2">
        <v>45519.375</v>
      </c>
      <c r="B6863">
        <v>135410</v>
      </c>
      <c r="C6863">
        <v>135815</v>
      </c>
      <c r="D6863">
        <v>135355</v>
      </c>
      <c r="E6863">
        <v>135785</v>
      </c>
    </row>
    <row r="6864" spans="1:5" x14ac:dyDescent="0.25">
      <c r="A6864" s="2">
        <v>45518.760416666664</v>
      </c>
      <c r="B6864">
        <v>135320</v>
      </c>
      <c r="C6864">
        <v>135355</v>
      </c>
      <c r="D6864">
        <v>134800</v>
      </c>
      <c r="E6864">
        <v>135250</v>
      </c>
    </row>
    <row r="6865" spans="1:5" x14ac:dyDescent="0.25">
      <c r="A6865" s="2">
        <v>45518.75</v>
      </c>
      <c r="B6865">
        <v>135415</v>
      </c>
      <c r="C6865">
        <v>135440</v>
      </c>
      <c r="D6865">
        <v>135315</v>
      </c>
      <c r="E6865">
        <v>135315</v>
      </c>
    </row>
    <row r="6866" spans="1:5" x14ac:dyDescent="0.25">
      <c r="A6866" s="2">
        <v>45518.739583333336</v>
      </c>
      <c r="B6866">
        <v>135355</v>
      </c>
      <c r="C6866">
        <v>135465</v>
      </c>
      <c r="D6866">
        <v>135300</v>
      </c>
      <c r="E6866">
        <v>135415</v>
      </c>
    </row>
    <row r="6867" spans="1:5" x14ac:dyDescent="0.25">
      <c r="A6867" s="2">
        <v>45518.729166666664</v>
      </c>
      <c r="B6867">
        <v>135485</v>
      </c>
      <c r="C6867">
        <v>135495</v>
      </c>
      <c r="D6867">
        <v>135320</v>
      </c>
      <c r="E6867">
        <v>135360</v>
      </c>
    </row>
    <row r="6868" spans="1:5" x14ac:dyDescent="0.25">
      <c r="A6868" s="2">
        <v>45518.71875</v>
      </c>
      <c r="B6868">
        <v>135335</v>
      </c>
      <c r="C6868">
        <v>135490</v>
      </c>
      <c r="D6868">
        <v>135330</v>
      </c>
      <c r="E6868">
        <v>135485</v>
      </c>
    </row>
    <row r="6869" spans="1:5" x14ac:dyDescent="0.25">
      <c r="A6869" s="2">
        <v>45518.708333333336</v>
      </c>
      <c r="B6869">
        <v>135525</v>
      </c>
      <c r="C6869">
        <v>135525</v>
      </c>
      <c r="D6869">
        <v>135310</v>
      </c>
      <c r="E6869">
        <v>135335</v>
      </c>
    </row>
    <row r="6870" spans="1:5" x14ac:dyDescent="0.25">
      <c r="A6870" s="2">
        <v>45518.697916666664</v>
      </c>
      <c r="B6870">
        <v>135695</v>
      </c>
      <c r="C6870">
        <v>135700</v>
      </c>
      <c r="D6870">
        <v>135515</v>
      </c>
      <c r="E6870">
        <v>135530</v>
      </c>
    </row>
    <row r="6871" spans="1:5" x14ac:dyDescent="0.25">
      <c r="A6871" s="2">
        <v>45518.6875</v>
      </c>
      <c r="B6871">
        <v>135655</v>
      </c>
      <c r="C6871">
        <v>135750</v>
      </c>
      <c r="D6871">
        <v>135645</v>
      </c>
      <c r="E6871">
        <v>135690</v>
      </c>
    </row>
    <row r="6872" spans="1:5" x14ac:dyDescent="0.25">
      <c r="A6872" s="2">
        <v>45518.677083333336</v>
      </c>
      <c r="B6872">
        <v>135805</v>
      </c>
      <c r="C6872">
        <v>135825</v>
      </c>
      <c r="D6872">
        <v>135625</v>
      </c>
      <c r="E6872">
        <v>135650</v>
      </c>
    </row>
    <row r="6873" spans="1:5" x14ac:dyDescent="0.25">
      <c r="A6873" s="2">
        <v>45518.666666666664</v>
      </c>
      <c r="B6873">
        <v>135935</v>
      </c>
      <c r="C6873">
        <v>135955</v>
      </c>
      <c r="D6873">
        <v>135765</v>
      </c>
      <c r="E6873">
        <v>135805</v>
      </c>
    </row>
    <row r="6874" spans="1:5" x14ac:dyDescent="0.25">
      <c r="A6874" s="2">
        <v>45518.65625</v>
      </c>
      <c r="B6874">
        <v>135930</v>
      </c>
      <c r="C6874">
        <v>136010</v>
      </c>
      <c r="D6874">
        <v>135900</v>
      </c>
      <c r="E6874">
        <v>135935</v>
      </c>
    </row>
    <row r="6875" spans="1:5" x14ac:dyDescent="0.25">
      <c r="A6875" s="2">
        <v>45518.645833333336</v>
      </c>
      <c r="B6875">
        <v>135815</v>
      </c>
      <c r="C6875">
        <v>135935</v>
      </c>
      <c r="D6875">
        <v>135760</v>
      </c>
      <c r="E6875">
        <v>135930</v>
      </c>
    </row>
    <row r="6876" spans="1:5" x14ac:dyDescent="0.25">
      <c r="A6876" s="2">
        <v>45518.635416666664</v>
      </c>
      <c r="B6876">
        <v>135775</v>
      </c>
      <c r="C6876">
        <v>135850</v>
      </c>
      <c r="D6876">
        <v>135735</v>
      </c>
      <c r="E6876">
        <v>135810</v>
      </c>
    </row>
    <row r="6877" spans="1:5" x14ac:dyDescent="0.25">
      <c r="A6877" s="2">
        <v>45518.625</v>
      </c>
      <c r="B6877">
        <v>135765</v>
      </c>
      <c r="C6877">
        <v>135900</v>
      </c>
      <c r="D6877">
        <v>135725</v>
      </c>
      <c r="E6877">
        <v>135775</v>
      </c>
    </row>
    <row r="6878" spans="1:5" x14ac:dyDescent="0.25">
      <c r="A6878" s="2">
        <v>45518.614583333336</v>
      </c>
      <c r="B6878">
        <v>135720</v>
      </c>
      <c r="C6878">
        <v>135795</v>
      </c>
      <c r="D6878">
        <v>135680</v>
      </c>
      <c r="E6878">
        <v>135760</v>
      </c>
    </row>
    <row r="6879" spans="1:5" x14ac:dyDescent="0.25">
      <c r="A6879" s="2">
        <v>45518.604166666664</v>
      </c>
      <c r="B6879">
        <v>135555</v>
      </c>
      <c r="C6879">
        <v>135765</v>
      </c>
      <c r="D6879">
        <v>135535</v>
      </c>
      <c r="E6879">
        <v>135720</v>
      </c>
    </row>
    <row r="6880" spans="1:5" x14ac:dyDescent="0.25">
      <c r="A6880" s="2">
        <v>45518.59375</v>
      </c>
      <c r="B6880">
        <v>135375</v>
      </c>
      <c r="C6880">
        <v>135805</v>
      </c>
      <c r="D6880">
        <v>135370</v>
      </c>
      <c r="E6880">
        <v>135555</v>
      </c>
    </row>
    <row r="6881" spans="1:5" x14ac:dyDescent="0.25">
      <c r="A6881" s="2">
        <v>45518.583333333336</v>
      </c>
      <c r="B6881">
        <v>135395</v>
      </c>
      <c r="C6881">
        <v>135460</v>
      </c>
      <c r="D6881">
        <v>135350</v>
      </c>
      <c r="E6881">
        <v>135375</v>
      </c>
    </row>
    <row r="6882" spans="1:5" x14ac:dyDescent="0.25">
      <c r="A6882" s="2">
        <v>45518.572916666664</v>
      </c>
      <c r="B6882">
        <v>135215</v>
      </c>
      <c r="C6882">
        <v>135395</v>
      </c>
      <c r="D6882">
        <v>135175</v>
      </c>
      <c r="E6882">
        <v>135395</v>
      </c>
    </row>
    <row r="6883" spans="1:5" x14ac:dyDescent="0.25">
      <c r="A6883" s="2">
        <v>45518.5625</v>
      </c>
      <c r="B6883">
        <v>135235</v>
      </c>
      <c r="C6883">
        <v>135340</v>
      </c>
      <c r="D6883">
        <v>135195</v>
      </c>
      <c r="E6883">
        <v>135220</v>
      </c>
    </row>
    <row r="6884" spans="1:5" x14ac:dyDescent="0.25">
      <c r="A6884" s="2">
        <v>45518.552083333336</v>
      </c>
      <c r="B6884">
        <v>135315</v>
      </c>
      <c r="C6884">
        <v>135350</v>
      </c>
      <c r="D6884">
        <v>135175</v>
      </c>
      <c r="E6884">
        <v>135240</v>
      </c>
    </row>
    <row r="6885" spans="1:5" x14ac:dyDescent="0.25">
      <c r="A6885" s="2">
        <v>45518.541666666664</v>
      </c>
      <c r="B6885">
        <v>135330</v>
      </c>
      <c r="C6885">
        <v>135420</v>
      </c>
      <c r="D6885">
        <v>135280</v>
      </c>
      <c r="E6885">
        <v>135320</v>
      </c>
    </row>
    <row r="6886" spans="1:5" x14ac:dyDescent="0.25">
      <c r="A6886" s="2">
        <v>45518.53125</v>
      </c>
      <c r="B6886">
        <v>135295</v>
      </c>
      <c r="C6886">
        <v>135360</v>
      </c>
      <c r="D6886">
        <v>135245</v>
      </c>
      <c r="E6886">
        <v>135330</v>
      </c>
    </row>
    <row r="6887" spans="1:5" x14ac:dyDescent="0.25">
      <c r="A6887" s="2">
        <v>45518.520833333336</v>
      </c>
      <c r="B6887">
        <v>135200</v>
      </c>
      <c r="C6887">
        <v>135340</v>
      </c>
      <c r="D6887">
        <v>135175</v>
      </c>
      <c r="E6887">
        <v>135290</v>
      </c>
    </row>
    <row r="6888" spans="1:5" x14ac:dyDescent="0.25">
      <c r="A6888" s="2">
        <v>45518.510416666664</v>
      </c>
      <c r="B6888">
        <v>135095</v>
      </c>
      <c r="C6888">
        <v>135250</v>
      </c>
      <c r="D6888">
        <v>135070</v>
      </c>
      <c r="E6888">
        <v>135200</v>
      </c>
    </row>
    <row r="6889" spans="1:5" x14ac:dyDescent="0.25">
      <c r="A6889" s="2">
        <v>45518.5</v>
      </c>
      <c r="B6889">
        <v>135065</v>
      </c>
      <c r="C6889">
        <v>135105</v>
      </c>
      <c r="D6889">
        <v>134970</v>
      </c>
      <c r="E6889">
        <v>135095</v>
      </c>
    </row>
    <row r="6890" spans="1:5" x14ac:dyDescent="0.25">
      <c r="A6890" s="2">
        <v>45518.489583333336</v>
      </c>
      <c r="B6890">
        <v>135120</v>
      </c>
      <c r="C6890">
        <v>135160</v>
      </c>
      <c r="D6890">
        <v>135020</v>
      </c>
      <c r="E6890">
        <v>135060</v>
      </c>
    </row>
    <row r="6891" spans="1:5" x14ac:dyDescent="0.25">
      <c r="A6891" s="2">
        <v>45518.479166666664</v>
      </c>
      <c r="B6891">
        <v>135090</v>
      </c>
      <c r="C6891">
        <v>135170</v>
      </c>
      <c r="D6891">
        <v>134980</v>
      </c>
      <c r="E6891">
        <v>135120</v>
      </c>
    </row>
    <row r="6892" spans="1:5" x14ac:dyDescent="0.25">
      <c r="A6892" s="2">
        <v>45518.46875</v>
      </c>
      <c r="B6892">
        <v>135025</v>
      </c>
      <c r="C6892">
        <v>135120</v>
      </c>
      <c r="D6892">
        <v>134995</v>
      </c>
      <c r="E6892">
        <v>135090</v>
      </c>
    </row>
    <row r="6893" spans="1:5" x14ac:dyDescent="0.25">
      <c r="A6893" s="2">
        <v>45518.458333333336</v>
      </c>
      <c r="B6893">
        <v>134970</v>
      </c>
      <c r="C6893">
        <v>135055</v>
      </c>
      <c r="D6893">
        <v>134840</v>
      </c>
      <c r="E6893">
        <v>135020</v>
      </c>
    </row>
    <row r="6894" spans="1:5" x14ac:dyDescent="0.25">
      <c r="A6894" s="2">
        <v>45518.447916666664</v>
      </c>
      <c r="B6894">
        <v>135110</v>
      </c>
      <c r="C6894">
        <v>135150</v>
      </c>
      <c r="D6894">
        <v>134910</v>
      </c>
      <c r="E6894">
        <v>134970</v>
      </c>
    </row>
    <row r="6895" spans="1:5" x14ac:dyDescent="0.25">
      <c r="A6895" s="2">
        <v>45518.4375</v>
      </c>
      <c r="B6895">
        <v>135030</v>
      </c>
      <c r="C6895">
        <v>135155</v>
      </c>
      <c r="D6895">
        <v>134865</v>
      </c>
      <c r="E6895">
        <v>135105</v>
      </c>
    </row>
    <row r="6896" spans="1:5" x14ac:dyDescent="0.25">
      <c r="A6896" s="2">
        <v>45518.427083333336</v>
      </c>
      <c r="B6896">
        <v>134925</v>
      </c>
      <c r="C6896">
        <v>135180</v>
      </c>
      <c r="D6896">
        <v>134770</v>
      </c>
      <c r="E6896">
        <v>135035</v>
      </c>
    </row>
    <row r="6897" spans="1:5" x14ac:dyDescent="0.25">
      <c r="A6897" s="2">
        <v>45518.416666666664</v>
      </c>
      <c r="B6897">
        <v>134795</v>
      </c>
      <c r="C6897">
        <v>134985</v>
      </c>
      <c r="D6897">
        <v>134530</v>
      </c>
      <c r="E6897">
        <v>134930</v>
      </c>
    </row>
    <row r="6898" spans="1:5" x14ac:dyDescent="0.25">
      <c r="A6898" s="2">
        <v>45518.40625</v>
      </c>
      <c r="B6898">
        <v>134815</v>
      </c>
      <c r="C6898">
        <v>134930</v>
      </c>
      <c r="D6898">
        <v>134790</v>
      </c>
      <c r="E6898">
        <v>134800</v>
      </c>
    </row>
    <row r="6899" spans="1:5" x14ac:dyDescent="0.25">
      <c r="A6899" s="2">
        <v>45518.395833333336</v>
      </c>
      <c r="B6899">
        <v>134745</v>
      </c>
      <c r="C6899">
        <v>135005</v>
      </c>
      <c r="D6899">
        <v>134580</v>
      </c>
      <c r="E6899">
        <v>134820</v>
      </c>
    </row>
    <row r="6900" spans="1:5" x14ac:dyDescent="0.25">
      <c r="A6900" s="2">
        <v>45518.385416666664</v>
      </c>
      <c r="B6900">
        <v>134625</v>
      </c>
      <c r="C6900">
        <v>134790</v>
      </c>
      <c r="D6900">
        <v>134535</v>
      </c>
      <c r="E6900">
        <v>134740</v>
      </c>
    </row>
    <row r="6901" spans="1:5" x14ac:dyDescent="0.25">
      <c r="A6901" s="2">
        <v>45518.375</v>
      </c>
      <c r="B6901">
        <v>134670</v>
      </c>
      <c r="C6901">
        <v>134795</v>
      </c>
      <c r="D6901">
        <v>134480</v>
      </c>
      <c r="E6901">
        <v>134625</v>
      </c>
    </row>
    <row r="6902" spans="1:5" x14ac:dyDescent="0.25">
      <c r="A6902" s="2">
        <v>45517.760416666664</v>
      </c>
      <c r="B6902">
        <v>132555</v>
      </c>
      <c r="C6902">
        <v>132600</v>
      </c>
      <c r="D6902">
        <v>132535</v>
      </c>
      <c r="E6902">
        <v>132600</v>
      </c>
    </row>
    <row r="6903" spans="1:5" x14ac:dyDescent="0.25">
      <c r="A6903" s="2">
        <v>45517.75</v>
      </c>
      <c r="B6903">
        <v>132530</v>
      </c>
      <c r="C6903">
        <v>132580</v>
      </c>
      <c r="D6903">
        <v>132525</v>
      </c>
      <c r="E6903">
        <v>132560</v>
      </c>
    </row>
    <row r="6904" spans="1:5" x14ac:dyDescent="0.25">
      <c r="A6904" s="2">
        <v>45517.739583333336</v>
      </c>
      <c r="B6904">
        <v>132550</v>
      </c>
      <c r="C6904">
        <v>132595</v>
      </c>
      <c r="D6904">
        <v>132520</v>
      </c>
      <c r="E6904">
        <v>132535</v>
      </c>
    </row>
    <row r="6905" spans="1:5" x14ac:dyDescent="0.25">
      <c r="A6905" s="2">
        <v>45517.729166666664</v>
      </c>
      <c r="B6905">
        <v>132495</v>
      </c>
      <c r="C6905">
        <v>132570</v>
      </c>
      <c r="D6905">
        <v>132470</v>
      </c>
      <c r="E6905">
        <v>132555</v>
      </c>
    </row>
    <row r="6906" spans="1:5" x14ac:dyDescent="0.25">
      <c r="A6906" s="2">
        <v>45517.71875</v>
      </c>
      <c r="B6906">
        <v>132585</v>
      </c>
      <c r="C6906">
        <v>132600</v>
      </c>
      <c r="D6906">
        <v>132470</v>
      </c>
      <c r="E6906">
        <v>132495</v>
      </c>
    </row>
    <row r="6907" spans="1:5" x14ac:dyDescent="0.25">
      <c r="A6907" s="2">
        <v>45517.708333333336</v>
      </c>
      <c r="B6907">
        <v>132550</v>
      </c>
      <c r="C6907">
        <v>132600</v>
      </c>
      <c r="D6907">
        <v>132520</v>
      </c>
      <c r="E6907">
        <v>132590</v>
      </c>
    </row>
    <row r="6908" spans="1:5" x14ac:dyDescent="0.25">
      <c r="A6908" s="2">
        <v>45517.697916666664</v>
      </c>
      <c r="B6908">
        <v>132485</v>
      </c>
      <c r="C6908">
        <v>132565</v>
      </c>
      <c r="D6908">
        <v>132460</v>
      </c>
      <c r="E6908">
        <v>132550</v>
      </c>
    </row>
    <row r="6909" spans="1:5" x14ac:dyDescent="0.25">
      <c r="A6909" s="2">
        <v>45517.6875</v>
      </c>
      <c r="B6909">
        <v>132415</v>
      </c>
      <c r="C6909">
        <v>132515</v>
      </c>
      <c r="D6909">
        <v>132400</v>
      </c>
      <c r="E6909">
        <v>132485</v>
      </c>
    </row>
    <row r="6910" spans="1:5" x14ac:dyDescent="0.25">
      <c r="A6910" s="2">
        <v>45517.677083333336</v>
      </c>
      <c r="B6910">
        <v>132435</v>
      </c>
      <c r="C6910">
        <v>132505</v>
      </c>
      <c r="D6910">
        <v>132400</v>
      </c>
      <c r="E6910">
        <v>132415</v>
      </c>
    </row>
    <row r="6911" spans="1:5" x14ac:dyDescent="0.25">
      <c r="A6911" s="2">
        <v>45517.666666666664</v>
      </c>
      <c r="B6911">
        <v>132460</v>
      </c>
      <c r="C6911">
        <v>132495</v>
      </c>
      <c r="D6911">
        <v>132410</v>
      </c>
      <c r="E6911">
        <v>132435</v>
      </c>
    </row>
    <row r="6912" spans="1:5" x14ac:dyDescent="0.25">
      <c r="A6912" s="2">
        <v>45517.65625</v>
      </c>
      <c r="B6912">
        <v>132450</v>
      </c>
      <c r="C6912">
        <v>132490</v>
      </c>
      <c r="D6912">
        <v>132370</v>
      </c>
      <c r="E6912">
        <v>132460</v>
      </c>
    </row>
    <row r="6913" spans="1:5" x14ac:dyDescent="0.25">
      <c r="A6913" s="2">
        <v>45517.645833333336</v>
      </c>
      <c r="B6913">
        <v>132420</v>
      </c>
      <c r="C6913">
        <v>132520</v>
      </c>
      <c r="D6913">
        <v>132385</v>
      </c>
      <c r="E6913">
        <v>132455</v>
      </c>
    </row>
    <row r="6914" spans="1:5" x14ac:dyDescent="0.25">
      <c r="A6914" s="2">
        <v>45517.635416666664</v>
      </c>
      <c r="B6914">
        <v>132460</v>
      </c>
      <c r="C6914">
        <v>132505</v>
      </c>
      <c r="D6914">
        <v>132370</v>
      </c>
      <c r="E6914">
        <v>132420</v>
      </c>
    </row>
    <row r="6915" spans="1:5" x14ac:dyDescent="0.25">
      <c r="A6915" s="2">
        <v>45517.625</v>
      </c>
      <c r="B6915">
        <v>132330</v>
      </c>
      <c r="C6915">
        <v>132480</v>
      </c>
      <c r="D6915">
        <v>132325</v>
      </c>
      <c r="E6915">
        <v>132455</v>
      </c>
    </row>
    <row r="6916" spans="1:5" x14ac:dyDescent="0.25">
      <c r="A6916" s="2">
        <v>45517.614583333336</v>
      </c>
      <c r="B6916">
        <v>132505</v>
      </c>
      <c r="C6916">
        <v>132525</v>
      </c>
      <c r="D6916">
        <v>132270</v>
      </c>
      <c r="E6916">
        <v>132330</v>
      </c>
    </row>
    <row r="6917" spans="1:5" x14ac:dyDescent="0.25">
      <c r="A6917" s="2">
        <v>45517.604166666664</v>
      </c>
      <c r="B6917">
        <v>132415</v>
      </c>
      <c r="C6917">
        <v>132540</v>
      </c>
      <c r="D6917">
        <v>132360</v>
      </c>
      <c r="E6917">
        <v>132510</v>
      </c>
    </row>
    <row r="6918" spans="1:5" x14ac:dyDescent="0.25">
      <c r="A6918" s="2">
        <v>45517.59375</v>
      </c>
      <c r="B6918">
        <v>132295</v>
      </c>
      <c r="C6918">
        <v>132490</v>
      </c>
      <c r="D6918">
        <v>132255</v>
      </c>
      <c r="E6918">
        <v>132420</v>
      </c>
    </row>
    <row r="6919" spans="1:5" x14ac:dyDescent="0.25">
      <c r="A6919" s="2">
        <v>45517.583333333336</v>
      </c>
      <c r="B6919">
        <v>132315</v>
      </c>
      <c r="C6919">
        <v>132425</v>
      </c>
      <c r="D6919">
        <v>132210</v>
      </c>
      <c r="E6919">
        <v>132295</v>
      </c>
    </row>
    <row r="6920" spans="1:5" x14ac:dyDescent="0.25">
      <c r="A6920" s="2">
        <v>45517.572916666664</v>
      </c>
      <c r="B6920">
        <v>132180</v>
      </c>
      <c r="C6920">
        <v>132465</v>
      </c>
      <c r="D6920">
        <v>132175</v>
      </c>
      <c r="E6920">
        <v>132310</v>
      </c>
    </row>
    <row r="6921" spans="1:5" x14ac:dyDescent="0.25">
      <c r="A6921" s="2">
        <v>45517.5625</v>
      </c>
      <c r="B6921">
        <v>132220</v>
      </c>
      <c r="C6921">
        <v>132225</v>
      </c>
      <c r="D6921">
        <v>132060</v>
      </c>
      <c r="E6921">
        <v>132180</v>
      </c>
    </row>
    <row r="6922" spans="1:5" x14ac:dyDescent="0.25">
      <c r="A6922" s="2">
        <v>45517.552083333336</v>
      </c>
      <c r="B6922">
        <v>132065</v>
      </c>
      <c r="C6922">
        <v>132225</v>
      </c>
      <c r="D6922">
        <v>132050</v>
      </c>
      <c r="E6922">
        <v>132220</v>
      </c>
    </row>
    <row r="6923" spans="1:5" x14ac:dyDescent="0.25">
      <c r="A6923" s="2">
        <v>45517.541666666664</v>
      </c>
      <c r="B6923">
        <v>132000</v>
      </c>
      <c r="C6923">
        <v>132070</v>
      </c>
      <c r="D6923">
        <v>131985</v>
      </c>
      <c r="E6923">
        <v>132065</v>
      </c>
    </row>
    <row r="6924" spans="1:5" x14ac:dyDescent="0.25">
      <c r="A6924" s="2">
        <v>45517.53125</v>
      </c>
      <c r="B6924">
        <v>132095</v>
      </c>
      <c r="C6924">
        <v>132115</v>
      </c>
      <c r="D6924">
        <v>131980</v>
      </c>
      <c r="E6924">
        <v>132000</v>
      </c>
    </row>
    <row r="6925" spans="1:5" x14ac:dyDescent="0.25">
      <c r="A6925" s="2">
        <v>45517.520833333336</v>
      </c>
      <c r="B6925">
        <v>132125</v>
      </c>
      <c r="C6925">
        <v>132130</v>
      </c>
      <c r="D6925">
        <v>132065</v>
      </c>
      <c r="E6925">
        <v>132095</v>
      </c>
    </row>
    <row r="6926" spans="1:5" x14ac:dyDescent="0.25">
      <c r="A6926" s="2">
        <v>45517.510416666664</v>
      </c>
      <c r="B6926">
        <v>132180</v>
      </c>
      <c r="C6926">
        <v>132225</v>
      </c>
      <c r="D6926">
        <v>132100</v>
      </c>
      <c r="E6926">
        <v>132120</v>
      </c>
    </row>
    <row r="6927" spans="1:5" x14ac:dyDescent="0.25">
      <c r="A6927" s="2">
        <v>45517.5</v>
      </c>
      <c r="B6927">
        <v>132205</v>
      </c>
      <c r="C6927">
        <v>132290</v>
      </c>
      <c r="D6927">
        <v>132165</v>
      </c>
      <c r="E6927">
        <v>132185</v>
      </c>
    </row>
    <row r="6928" spans="1:5" x14ac:dyDescent="0.25">
      <c r="A6928" s="2">
        <v>45517.489583333336</v>
      </c>
      <c r="B6928">
        <v>132195</v>
      </c>
      <c r="C6928">
        <v>132285</v>
      </c>
      <c r="D6928">
        <v>132160</v>
      </c>
      <c r="E6928">
        <v>132210</v>
      </c>
    </row>
    <row r="6929" spans="1:5" x14ac:dyDescent="0.25">
      <c r="A6929" s="2">
        <v>45517.479166666664</v>
      </c>
      <c r="B6929">
        <v>132140</v>
      </c>
      <c r="C6929">
        <v>132215</v>
      </c>
      <c r="D6929">
        <v>132040</v>
      </c>
      <c r="E6929">
        <v>132200</v>
      </c>
    </row>
    <row r="6930" spans="1:5" x14ac:dyDescent="0.25">
      <c r="A6930" s="2">
        <v>45517.46875</v>
      </c>
      <c r="B6930">
        <v>132230</v>
      </c>
      <c r="C6930">
        <v>132295</v>
      </c>
      <c r="D6930">
        <v>132000</v>
      </c>
      <c r="E6930">
        <v>132140</v>
      </c>
    </row>
    <row r="6931" spans="1:5" x14ac:dyDescent="0.25">
      <c r="A6931" s="2">
        <v>45517.458333333336</v>
      </c>
      <c r="B6931">
        <v>132170</v>
      </c>
      <c r="C6931">
        <v>132340</v>
      </c>
      <c r="D6931">
        <v>132110</v>
      </c>
      <c r="E6931">
        <v>132235</v>
      </c>
    </row>
    <row r="6932" spans="1:5" x14ac:dyDescent="0.25">
      <c r="A6932" s="2">
        <v>45517.447916666664</v>
      </c>
      <c r="B6932">
        <v>132225</v>
      </c>
      <c r="C6932">
        <v>132270</v>
      </c>
      <c r="D6932">
        <v>132075</v>
      </c>
      <c r="E6932">
        <v>132170</v>
      </c>
    </row>
    <row r="6933" spans="1:5" x14ac:dyDescent="0.25">
      <c r="A6933" s="2">
        <v>45517.4375</v>
      </c>
      <c r="B6933">
        <v>132060</v>
      </c>
      <c r="C6933">
        <v>132250</v>
      </c>
      <c r="D6933">
        <v>131980</v>
      </c>
      <c r="E6933">
        <v>132230</v>
      </c>
    </row>
    <row r="6934" spans="1:5" x14ac:dyDescent="0.25">
      <c r="A6934" s="2">
        <v>45517.427083333336</v>
      </c>
      <c r="B6934">
        <v>131905</v>
      </c>
      <c r="C6934">
        <v>132145</v>
      </c>
      <c r="D6934">
        <v>131820</v>
      </c>
      <c r="E6934">
        <v>132060</v>
      </c>
    </row>
    <row r="6935" spans="1:5" x14ac:dyDescent="0.25">
      <c r="A6935" s="2">
        <v>45517.416666666664</v>
      </c>
      <c r="B6935">
        <v>131915</v>
      </c>
      <c r="C6935">
        <v>132030</v>
      </c>
      <c r="D6935">
        <v>131855</v>
      </c>
      <c r="E6935">
        <v>131905</v>
      </c>
    </row>
    <row r="6936" spans="1:5" x14ac:dyDescent="0.25">
      <c r="A6936" s="2">
        <v>45517.40625</v>
      </c>
      <c r="B6936">
        <v>131955</v>
      </c>
      <c r="C6936">
        <v>132055</v>
      </c>
      <c r="D6936">
        <v>131885</v>
      </c>
      <c r="E6936">
        <v>131915</v>
      </c>
    </row>
    <row r="6937" spans="1:5" x14ac:dyDescent="0.25">
      <c r="A6937" s="2">
        <v>45517.395833333336</v>
      </c>
      <c r="B6937">
        <v>132140</v>
      </c>
      <c r="C6937">
        <v>132300</v>
      </c>
      <c r="D6937">
        <v>131930</v>
      </c>
      <c r="E6937">
        <v>131955</v>
      </c>
    </row>
    <row r="6938" spans="1:5" x14ac:dyDescent="0.25">
      <c r="A6938" s="2">
        <v>45517.385416666664</v>
      </c>
      <c r="B6938">
        <v>131965</v>
      </c>
      <c r="C6938">
        <v>132170</v>
      </c>
      <c r="D6938">
        <v>131950</v>
      </c>
      <c r="E6938">
        <v>132135</v>
      </c>
    </row>
    <row r="6939" spans="1:5" x14ac:dyDescent="0.25">
      <c r="A6939" s="2">
        <v>45517.375</v>
      </c>
      <c r="B6939">
        <v>131520</v>
      </c>
      <c r="C6939">
        <v>131990</v>
      </c>
      <c r="D6939">
        <v>131480</v>
      </c>
      <c r="E6939">
        <v>131965</v>
      </c>
    </row>
    <row r="6940" spans="1:5" x14ac:dyDescent="0.25">
      <c r="A6940" s="2">
        <v>45516.760416666664</v>
      </c>
      <c r="B6940">
        <v>131490</v>
      </c>
      <c r="C6940">
        <v>131510</v>
      </c>
      <c r="D6940">
        <v>131420</v>
      </c>
      <c r="E6940">
        <v>131425</v>
      </c>
    </row>
    <row r="6941" spans="1:5" x14ac:dyDescent="0.25">
      <c r="A6941" s="2">
        <v>45516.75</v>
      </c>
      <c r="B6941">
        <v>131505</v>
      </c>
      <c r="C6941">
        <v>131560</v>
      </c>
      <c r="D6941">
        <v>131400</v>
      </c>
      <c r="E6941">
        <v>131490</v>
      </c>
    </row>
    <row r="6942" spans="1:5" x14ac:dyDescent="0.25">
      <c r="A6942" s="2">
        <v>45516.739583333336</v>
      </c>
      <c r="B6942">
        <v>131545</v>
      </c>
      <c r="C6942">
        <v>131620</v>
      </c>
      <c r="D6942">
        <v>131470</v>
      </c>
      <c r="E6942">
        <v>131510</v>
      </c>
    </row>
    <row r="6943" spans="1:5" x14ac:dyDescent="0.25">
      <c r="A6943" s="2">
        <v>45516.729166666664</v>
      </c>
      <c r="B6943">
        <v>131435</v>
      </c>
      <c r="C6943">
        <v>131560</v>
      </c>
      <c r="D6943">
        <v>131405</v>
      </c>
      <c r="E6943">
        <v>131540</v>
      </c>
    </row>
    <row r="6944" spans="1:5" x14ac:dyDescent="0.25">
      <c r="A6944" s="2">
        <v>45516.71875</v>
      </c>
      <c r="B6944">
        <v>131350</v>
      </c>
      <c r="C6944">
        <v>131445</v>
      </c>
      <c r="D6944">
        <v>131340</v>
      </c>
      <c r="E6944">
        <v>131435</v>
      </c>
    </row>
    <row r="6945" spans="1:5" x14ac:dyDescent="0.25">
      <c r="A6945" s="2">
        <v>45516.708333333336</v>
      </c>
      <c r="B6945">
        <v>131445</v>
      </c>
      <c r="C6945">
        <v>131460</v>
      </c>
      <c r="D6945">
        <v>131330</v>
      </c>
      <c r="E6945">
        <v>131350</v>
      </c>
    </row>
    <row r="6946" spans="1:5" x14ac:dyDescent="0.25">
      <c r="A6946" s="2">
        <v>45516.697916666664</v>
      </c>
      <c r="B6946">
        <v>131420</v>
      </c>
      <c r="C6946">
        <v>131455</v>
      </c>
      <c r="D6946">
        <v>131315</v>
      </c>
      <c r="E6946">
        <v>131440</v>
      </c>
    </row>
    <row r="6947" spans="1:5" x14ac:dyDescent="0.25">
      <c r="A6947" s="2">
        <v>45516.6875</v>
      </c>
      <c r="B6947">
        <v>131460</v>
      </c>
      <c r="C6947">
        <v>131525</v>
      </c>
      <c r="D6947">
        <v>131405</v>
      </c>
      <c r="E6947">
        <v>131425</v>
      </c>
    </row>
    <row r="6948" spans="1:5" x14ac:dyDescent="0.25">
      <c r="A6948" s="2">
        <v>45516.677083333336</v>
      </c>
      <c r="B6948">
        <v>131395</v>
      </c>
      <c r="C6948">
        <v>131485</v>
      </c>
      <c r="D6948">
        <v>131380</v>
      </c>
      <c r="E6948">
        <v>131460</v>
      </c>
    </row>
    <row r="6949" spans="1:5" x14ac:dyDescent="0.25">
      <c r="A6949" s="2">
        <v>45516.666666666664</v>
      </c>
      <c r="B6949">
        <v>131445</v>
      </c>
      <c r="C6949">
        <v>131470</v>
      </c>
      <c r="D6949">
        <v>131370</v>
      </c>
      <c r="E6949">
        <v>131400</v>
      </c>
    </row>
    <row r="6950" spans="1:5" x14ac:dyDescent="0.25">
      <c r="A6950" s="2">
        <v>45516.65625</v>
      </c>
      <c r="B6950">
        <v>131375</v>
      </c>
      <c r="C6950">
        <v>131495</v>
      </c>
      <c r="D6950">
        <v>131290</v>
      </c>
      <c r="E6950">
        <v>131450</v>
      </c>
    </row>
    <row r="6951" spans="1:5" x14ac:dyDescent="0.25">
      <c r="A6951" s="2">
        <v>45516.645833333336</v>
      </c>
      <c r="B6951">
        <v>131350</v>
      </c>
      <c r="C6951">
        <v>131445</v>
      </c>
      <c r="D6951">
        <v>131275</v>
      </c>
      <c r="E6951">
        <v>131375</v>
      </c>
    </row>
    <row r="6952" spans="1:5" x14ac:dyDescent="0.25">
      <c r="A6952" s="2">
        <v>45516.635416666664</v>
      </c>
      <c r="B6952">
        <v>131365</v>
      </c>
      <c r="C6952">
        <v>131395</v>
      </c>
      <c r="D6952">
        <v>131260</v>
      </c>
      <c r="E6952">
        <v>131350</v>
      </c>
    </row>
    <row r="6953" spans="1:5" x14ac:dyDescent="0.25">
      <c r="A6953" s="2">
        <v>45516.625</v>
      </c>
      <c r="B6953">
        <v>131455</v>
      </c>
      <c r="C6953">
        <v>131490</v>
      </c>
      <c r="D6953">
        <v>131220</v>
      </c>
      <c r="E6953">
        <v>131360</v>
      </c>
    </row>
    <row r="6954" spans="1:5" x14ac:dyDescent="0.25">
      <c r="A6954" s="2">
        <v>45516.614583333336</v>
      </c>
      <c r="B6954">
        <v>131560</v>
      </c>
      <c r="C6954">
        <v>131560</v>
      </c>
      <c r="D6954">
        <v>131350</v>
      </c>
      <c r="E6954">
        <v>131450</v>
      </c>
    </row>
    <row r="6955" spans="1:5" x14ac:dyDescent="0.25">
      <c r="A6955" s="2">
        <v>45516.604166666664</v>
      </c>
      <c r="B6955">
        <v>131590</v>
      </c>
      <c r="C6955">
        <v>131660</v>
      </c>
      <c r="D6955">
        <v>131540</v>
      </c>
      <c r="E6955">
        <v>131560</v>
      </c>
    </row>
    <row r="6956" spans="1:5" x14ac:dyDescent="0.25">
      <c r="A6956" s="2">
        <v>45516.59375</v>
      </c>
      <c r="B6956">
        <v>131650</v>
      </c>
      <c r="C6956">
        <v>131670</v>
      </c>
      <c r="D6956">
        <v>131555</v>
      </c>
      <c r="E6956">
        <v>131595</v>
      </c>
    </row>
    <row r="6957" spans="1:5" x14ac:dyDescent="0.25">
      <c r="A6957" s="2">
        <v>45516.583333333336</v>
      </c>
      <c r="B6957">
        <v>131685</v>
      </c>
      <c r="C6957">
        <v>131690</v>
      </c>
      <c r="D6957">
        <v>131565</v>
      </c>
      <c r="E6957">
        <v>131650</v>
      </c>
    </row>
    <row r="6958" spans="1:5" x14ac:dyDescent="0.25">
      <c r="A6958" s="2">
        <v>45516.572916666664</v>
      </c>
      <c r="B6958">
        <v>131685</v>
      </c>
      <c r="C6958">
        <v>131805</v>
      </c>
      <c r="D6958">
        <v>131645</v>
      </c>
      <c r="E6958">
        <v>131685</v>
      </c>
    </row>
    <row r="6959" spans="1:5" x14ac:dyDescent="0.25">
      <c r="A6959" s="2">
        <v>45516.5625</v>
      </c>
      <c r="B6959">
        <v>131660</v>
      </c>
      <c r="C6959">
        <v>131730</v>
      </c>
      <c r="D6959">
        <v>131615</v>
      </c>
      <c r="E6959">
        <v>131690</v>
      </c>
    </row>
    <row r="6960" spans="1:5" x14ac:dyDescent="0.25">
      <c r="A6960" s="2">
        <v>45516.552083333336</v>
      </c>
      <c r="B6960">
        <v>131660</v>
      </c>
      <c r="C6960">
        <v>131765</v>
      </c>
      <c r="D6960">
        <v>131615</v>
      </c>
      <c r="E6960">
        <v>131655</v>
      </c>
    </row>
    <row r="6961" spans="1:5" x14ac:dyDescent="0.25">
      <c r="A6961" s="2">
        <v>45516.541666666664</v>
      </c>
      <c r="B6961">
        <v>131635</v>
      </c>
      <c r="C6961">
        <v>131680</v>
      </c>
      <c r="D6961">
        <v>131570</v>
      </c>
      <c r="E6961">
        <v>131655</v>
      </c>
    </row>
    <row r="6962" spans="1:5" x14ac:dyDescent="0.25">
      <c r="A6962" s="2">
        <v>45516.53125</v>
      </c>
      <c r="B6962">
        <v>131470</v>
      </c>
      <c r="C6962">
        <v>131685</v>
      </c>
      <c r="D6962">
        <v>131370</v>
      </c>
      <c r="E6962">
        <v>131635</v>
      </c>
    </row>
    <row r="6963" spans="1:5" x14ac:dyDescent="0.25">
      <c r="A6963" s="2">
        <v>45516.520833333336</v>
      </c>
      <c r="B6963">
        <v>131445</v>
      </c>
      <c r="C6963">
        <v>131485</v>
      </c>
      <c r="D6963">
        <v>131370</v>
      </c>
      <c r="E6963">
        <v>131475</v>
      </c>
    </row>
    <row r="6964" spans="1:5" x14ac:dyDescent="0.25">
      <c r="A6964" s="2">
        <v>45516.510416666664</v>
      </c>
      <c r="B6964">
        <v>131495</v>
      </c>
      <c r="C6964">
        <v>131640</v>
      </c>
      <c r="D6964">
        <v>131345</v>
      </c>
      <c r="E6964">
        <v>131445</v>
      </c>
    </row>
    <row r="6965" spans="1:5" x14ac:dyDescent="0.25">
      <c r="A6965" s="2">
        <v>45516.5</v>
      </c>
      <c r="B6965">
        <v>131615</v>
      </c>
      <c r="C6965">
        <v>131620</v>
      </c>
      <c r="D6965">
        <v>131455</v>
      </c>
      <c r="E6965">
        <v>131500</v>
      </c>
    </row>
    <row r="6966" spans="1:5" x14ac:dyDescent="0.25">
      <c r="A6966" s="2">
        <v>45516.489583333336</v>
      </c>
      <c r="B6966">
        <v>131600</v>
      </c>
      <c r="C6966">
        <v>131655</v>
      </c>
      <c r="D6966">
        <v>131555</v>
      </c>
      <c r="E6966">
        <v>131620</v>
      </c>
    </row>
    <row r="6967" spans="1:5" x14ac:dyDescent="0.25">
      <c r="A6967" s="2">
        <v>45516.479166666664</v>
      </c>
      <c r="B6967">
        <v>131475</v>
      </c>
      <c r="C6967">
        <v>131665</v>
      </c>
      <c r="D6967">
        <v>131465</v>
      </c>
      <c r="E6967">
        <v>131600</v>
      </c>
    </row>
    <row r="6968" spans="1:5" x14ac:dyDescent="0.25">
      <c r="A6968" s="2">
        <v>45516.46875</v>
      </c>
      <c r="B6968">
        <v>131355</v>
      </c>
      <c r="C6968">
        <v>131490</v>
      </c>
      <c r="D6968">
        <v>131305</v>
      </c>
      <c r="E6968">
        <v>131470</v>
      </c>
    </row>
    <row r="6969" spans="1:5" x14ac:dyDescent="0.25">
      <c r="A6969" s="2">
        <v>45516.458333333336</v>
      </c>
      <c r="B6969">
        <v>131360</v>
      </c>
      <c r="C6969">
        <v>131515</v>
      </c>
      <c r="D6969">
        <v>131310</v>
      </c>
      <c r="E6969">
        <v>131350</v>
      </c>
    </row>
    <row r="6970" spans="1:5" x14ac:dyDescent="0.25">
      <c r="A6970" s="2">
        <v>45516.447916666664</v>
      </c>
      <c r="B6970">
        <v>131595</v>
      </c>
      <c r="C6970">
        <v>131695</v>
      </c>
      <c r="D6970">
        <v>131290</v>
      </c>
      <c r="E6970">
        <v>131365</v>
      </c>
    </row>
    <row r="6971" spans="1:5" x14ac:dyDescent="0.25">
      <c r="A6971" s="2">
        <v>45516.4375</v>
      </c>
      <c r="B6971">
        <v>131635</v>
      </c>
      <c r="C6971">
        <v>131820</v>
      </c>
      <c r="D6971">
        <v>131490</v>
      </c>
      <c r="E6971">
        <v>131590</v>
      </c>
    </row>
    <row r="6972" spans="1:5" x14ac:dyDescent="0.25">
      <c r="A6972" s="2">
        <v>45516.427083333336</v>
      </c>
      <c r="B6972">
        <v>131530</v>
      </c>
      <c r="C6972">
        <v>131775</v>
      </c>
      <c r="D6972">
        <v>131505</v>
      </c>
      <c r="E6972">
        <v>131640</v>
      </c>
    </row>
    <row r="6973" spans="1:5" x14ac:dyDescent="0.25">
      <c r="A6973" s="2">
        <v>45516.416666666664</v>
      </c>
      <c r="B6973">
        <v>131680</v>
      </c>
      <c r="C6973">
        <v>131695</v>
      </c>
      <c r="D6973">
        <v>131450</v>
      </c>
      <c r="E6973">
        <v>131525</v>
      </c>
    </row>
    <row r="6974" spans="1:5" x14ac:dyDescent="0.25">
      <c r="A6974" s="2">
        <v>45516.40625</v>
      </c>
      <c r="B6974">
        <v>131585</v>
      </c>
      <c r="C6974">
        <v>131750</v>
      </c>
      <c r="D6974">
        <v>131570</v>
      </c>
      <c r="E6974">
        <v>131675</v>
      </c>
    </row>
    <row r="6975" spans="1:5" x14ac:dyDescent="0.25">
      <c r="A6975" s="2">
        <v>45516.395833333336</v>
      </c>
      <c r="B6975">
        <v>131410</v>
      </c>
      <c r="C6975">
        <v>131630</v>
      </c>
      <c r="D6975">
        <v>131405</v>
      </c>
      <c r="E6975">
        <v>131590</v>
      </c>
    </row>
    <row r="6976" spans="1:5" x14ac:dyDescent="0.25">
      <c r="A6976" s="2">
        <v>45516.385416666664</v>
      </c>
      <c r="B6976">
        <v>131355</v>
      </c>
      <c r="C6976">
        <v>131590</v>
      </c>
      <c r="D6976">
        <v>131320</v>
      </c>
      <c r="E6976">
        <v>131405</v>
      </c>
    </row>
    <row r="6977" spans="1:5" x14ac:dyDescent="0.25">
      <c r="A6977" s="2">
        <v>45516.375</v>
      </c>
      <c r="B6977">
        <v>131000</v>
      </c>
      <c r="C6977">
        <v>131515</v>
      </c>
      <c r="D6977">
        <v>130905</v>
      </c>
      <c r="E6977">
        <v>131350</v>
      </c>
    </row>
    <row r="6978" spans="1:5" x14ac:dyDescent="0.25">
      <c r="A6978" s="2">
        <v>45513.760416666664</v>
      </c>
      <c r="B6978">
        <v>131125</v>
      </c>
      <c r="C6978">
        <v>131155</v>
      </c>
      <c r="D6978">
        <v>130800</v>
      </c>
      <c r="E6978">
        <v>130990</v>
      </c>
    </row>
    <row r="6979" spans="1:5" x14ac:dyDescent="0.25">
      <c r="A6979" s="2">
        <v>45513.75</v>
      </c>
      <c r="B6979">
        <v>131120</v>
      </c>
      <c r="C6979">
        <v>131145</v>
      </c>
      <c r="D6979">
        <v>131085</v>
      </c>
      <c r="E6979">
        <v>131130</v>
      </c>
    </row>
    <row r="6980" spans="1:5" x14ac:dyDescent="0.25">
      <c r="A6980" s="2">
        <v>45513.739583333336</v>
      </c>
      <c r="B6980">
        <v>131055</v>
      </c>
      <c r="C6980">
        <v>131165</v>
      </c>
      <c r="D6980">
        <v>131035</v>
      </c>
      <c r="E6980">
        <v>131115</v>
      </c>
    </row>
    <row r="6981" spans="1:5" x14ac:dyDescent="0.25">
      <c r="A6981" s="2">
        <v>45513.729166666664</v>
      </c>
      <c r="B6981">
        <v>130990</v>
      </c>
      <c r="C6981">
        <v>131070</v>
      </c>
      <c r="D6981">
        <v>130965</v>
      </c>
      <c r="E6981">
        <v>131055</v>
      </c>
    </row>
    <row r="6982" spans="1:5" x14ac:dyDescent="0.25">
      <c r="A6982" s="2">
        <v>45513.71875</v>
      </c>
      <c r="B6982">
        <v>130915</v>
      </c>
      <c r="C6982">
        <v>130995</v>
      </c>
      <c r="D6982">
        <v>130910</v>
      </c>
      <c r="E6982">
        <v>130990</v>
      </c>
    </row>
    <row r="6983" spans="1:5" x14ac:dyDescent="0.25">
      <c r="A6983" s="2">
        <v>45513.708333333336</v>
      </c>
      <c r="B6983">
        <v>130810</v>
      </c>
      <c r="C6983">
        <v>130975</v>
      </c>
      <c r="D6983">
        <v>130790</v>
      </c>
      <c r="E6983">
        <v>130915</v>
      </c>
    </row>
    <row r="6984" spans="1:5" x14ac:dyDescent="0.25">
      <c r="A6984" s="2">
        <v>45513.697916666664</v>
      </c>
      <c r="B6984">
        <v>130670</v>
      </c>
      <c r="C6984">
        <v>130840</v>
      </c>
      <c r="D6984">
        <v>130660</v>
      </c>
      <c r="E6984">
        <v>130805</v>
      </c>
    </row>
    <row r="6985" spans="1:5" x14ac:dyDescent="0.25">
      <c r="A6985" s="2">
        <v>45513.6875</v>
      </c>
      <c r="B6985">
        <v>130715</v>
      </c>
      <c r="C6985">
        <v>130815</v>
      </c>
      <c r="D6985">
        <v>130655</v>
      </c>
      <c r="E6985">
        <v>130675</v>
      </c>
    </row>
    <row r="6986" spans="1:5" x14ac:dyDescent="0.25">
      <c r="A6986" s="2">
        <v>45513.677083333336</v>
      </c>
      <c r="B6986">
        <v>130635</v>
      </c>
      <c r="C6986">
        <v>130745</v>
      </c>
      <c r="D6986">
        <v>130600</v>
      </c>
      <c r="E6986">
        <v>130720</v>
      </c>
    </row>
    <row r="6987" spans="1:5" x14ac:dyDescent="0.25">
      <c r="A6987" s="2">
        <v>45513.666666666664</v>
      </c>
      <c r="B6987">
        <v>130625</v>
      </c>
      <c r="C6987">
        <v>130730</v>
      </c>
      <c r="D6987">
        <v>130565</v>
      </c>
      <c r="E6987">
        <v>130635</v>
      </c>
    </row>
    <row r="6988" spans="1:5" x14ac:dyDescent="0.25">
      <c r="A6988" s="2">
        <v>45513.65625</v>
      </c>
      <c r="B6988">
        <v>130615</v>
      </c>
      <c r="C6988">
        <v>130710</v>
      </c>
      <c r="D6988">
        <v>130605</v>
      </c>
      <c r="E6988">
        <v>130625</v>
      </c>
    </row>
    <row r="6989" spans="1:5" x14ac:dyDescent="0.25">
      <c r="A6989" s="2">
        <v>45513.645833333336</v>
      </c>
      <c r="B6989">
        <v>130605</v>
      </c>
      <c r="C6989">
        <v>130715</v>
      </c>
      <c r="D6989">
        <v>130590</v>
      </c>
      <c r="E6989">
        <v>130615</v>
      </c>
    </row>
    <row r="6990" spans="1:5" x14ac:dyDescent="0.25">
      <c r="A6990" s="2">
        <v>45513.635416666664</v>
      </c>
      <c r="B6990">
        <v>130545</v>
      </c>
      <c r="C6990">
        <v>130615</v>
      </c>
      <c r="D6990">
        <v>130480</v>
      </c>
      <c r="E6990">
        <v>130605</v>
      </c>
    </row>
    <row r="6991" spans="1:5" x14ac:dyDescent="0.25">
      <c r="A6991" s="2">
        <v>45513.625</v>
      </c>
      <c r="B6991">
        <v>130570</v>
      </c>
      <c r="C6991">
        <v>130585</v>
      </c>
      <c r="D6991">
        <v>130470</v>
      </c>
      <c r="E6991">
        <v>130540</v>
      </c>
    </row>
    <row r="6992" spans="1:5" x14ac:dyDescent="0.25">
      <c r="A6992" s="2">
        <v>45513.614583333336</v>
      </c>
      <c r="B6992">
        <v>130545</v>
      </c>
      <c r="C6992">
        <v>130620</v>
      </c>
      <c r="D6992">
        <v>130500</v>
      </c>
      <c r="E6992">
        <v>130570</v>
      </c>
    </row>
    <row r="6993" spans="1:5" x14ac:dyDescent="0.25">
      <c r="A6993" s="2">
        <v>45513.604166666664</v>
      </c>
      <c r="B6993">
        <v>130615</v>
      </c>
      <c r="C6993">
        <v>130705</v>
      </c>
      <c r="D6993">
        <v>130500</v>
      </c>
      <c r="E6993">
        <v>130545</v>
      </c>
    </row>
    <row r="6994" spans="1:5" x14ac:dyDescent="0.25">
      <c r="A6994" s="2">
        <v>45513.59375</v>
      </c>
      <c r="B6994">
        <v>130510</v>
      </c>
      <c r="C6994">
        <v>130870</v>
      </c>
      <c r="D6994">
        <v>130485</v>
      </c>
      <c r="E6994">
        <v>130610</v>
      </c>
    </row>
    <row r="6995" spans="1:5" x14ac:dyDescent="0.25">
      <c r="A6995" s="2">
        <v>45513.583333333336</v>
      </c>
      <c r="B6995">
        <v>130230</v>
      </c>
      <c r="C6995">
        <v>130540</v>
      </c>
      <c r="D6995">
        <v>130220</v>
      </c>
      <c r="E6995">
        <v>130510</v>
      </c>
    </row>
    <row r="6996" spans="1:5" x14ac:dyDescent="0.25">
      <c r="A6996" s="2">
        <v>45513.572916666664</v>
      </c>
      <c r="B6996">
        <v>130110</v>
      </c>
      <c r="C6996">
        <v>130245</v>
      </c>
      <c r="D6996">
        <v>130100</v>
      </c>
      <c r="E6996">
        <v>130225</v>
      </c>
    </row>
    <row r="6997" spans="1:5" x14ac:dyDescent="0.25">
      <c r="A6997" s="2">
        <v>45513.5625</v>
      </c>
      <c r="B6997">
        <v>129990</v>
      </c>
      <c r="C6997">
        <v>130130</v>
      </c>
      <c r="D6997">
        <v>129970</v>
      </c>
      <c r="E6997">
        <v>130105</v>
      </c>
    </row>
    <row r="6998" spans="1:5" x14ac:dyDescent="0.25">
      <c r="A6998" s="2">
        <v>45513.552083333336</v>
      </c>
      <c r="B6998">
        <v>129920</v>
      </c>
      <c r="C6998">
        <v>130025</v>
      </c>
      <c r="D6998">
        <v>129885</v>
      </c>
      <c r="E6998">
        <v>129995</v>
      </c>
    </row>
    <row r="6999" spans="1:5" x14ac:dyDescent="0.25">
      <c r="A6999" s="2">
        <v>45513.541666666664</v>
      </c>
      <c r="B6999">
        <v>129855</v>
      </c>
      <c r="C6999">
        <v>130005</v>
      </c>
      <c r="D6999">
        <v>129850</v>
      </c>
      <c r="E6999">
        <v>129920</v>
      </c>
    </row>
    <row r="7000" spans="1:5" x14ac:dyDescent="0.25">
      <c r="A7000" s="2">
        <v>45513.53125</v>
      </c>
      <c r="B7000">
        <v>130000</v>
      </c>
      <c r="C7000">
        <v>130005</v>
      </c>
      <c r="D7000">
        <v>129810</v>
      </c>
      <c r="E7000">
        <v>129855</v>
      </c>
    </row>
    <row r="7001" spans="1:5" x14ac:dyDescent="0.25">
      <c r="A7001" s="2">
        <v>45513.520833333336</v>
      </c>
      <c r="B7001">
        <v>129890</v>
      </c>
      <c r="C7001">
        <v>130040</v>
      </c>
      <c r="D7001">
        <v>129885</v>
      </c>
      <c r="E7001">
        <v>129995</v>
      </c>
    </row>
    <row r="7002" spans="1:5" x14ac:dyDescent="0.25">
      <c r="A7002" s="2">
        <v>45513.510416666664</v>
      </c>
      <c r="B7002">
        <v>129870</v>
      </c>
      <c r="C7002">
        <v>129955</v>
      </c>
      <c r="D7002">
        <v>129840</v>
      </c>
      <c r="E7002">
        <v>129885</v>
      </c>
    </row>
    <row r="7003" spans="1:5" x14ac:dyDescent="0.25">
      <c r="A7003" s="2">
        <v>45513.5</v>
      </c>
      <c r="B7003">
        <v>129790</v>
      </c>
      <c r="C7003">
        <v>129950</v>
      </c>
      <c r="D7003">
        <v>129780</v>
      </c>
      <c r="E7003">
        <v>129875</v>
      </c>
    </row>
    <row r="7004" spans="1:5" x14ac:dyDescent="0.25">
      <c r="A7004" s="2">
        <v>45513.489583333336</v>
      </c>
      <c r="B7004">
        <v>129705</v>
      </c>
      <c r="C7004">
        <v>129840</v>
      </c>
      <c r="D7004">
        <v>129635</v>
      </c>
      <c r="E7004">
        <v>129790</v>
      </c>
    </row>
    <row r="7005" spans="1:5" x14ac:dyDescent="0.25">
      <c r="A7005" s="2">
        <v>45513.479166666664</v>
      </c>
      <c r="B7005">
        <v>129515</v>
      </c>
      <c r="C7005">
        <v>129775</v>
      </c>
      <c r="D7005">
        <v>129425</v>
      </c>
      <c r="E7005">
        <v>129700</v>
      </c>
    </row>
    <row r="7006" spans="1:5" x14ac:dyDescent="0.25">
      <c r="A7006" s="2">
        <v>45513.46875</v>
      </c>
      <c r="B7006">
        <v>129310</v>
      </c>
      <c r="C7006">
        <v>129570</v>
      </c>
      <c r="D7006">
        <v>129215</v>
      </c>
      <c r="E7006">
        <v>129520</v>
      </c>
    </row>
    <row r="7007" spans="1:5" x14ac:dyDescent="0.25">
      <c r="A7007" s="2">
        <v>45513.458333333336</v>
      </c>
      <c r="B7007">
        <v>129330</v>
      </c>
      <c r="C7007">
        <v>129420</v>
      </c>
      <c r="D7007">
        <v>129160</v>
      </c>
      <c r="E7007">
        <v>129305</v>
      </c>
    </row>
    <row r="7008" spans="1:5" x14ac:dyDescent="0.25">
      <c r="A7008" s="2">
        <v>45513.447916666664</v>
      </c>
      <c r="B7008">
        <v>129240</v>
      </c>
      <c r="C7008">
        <v>129455</v>
      </c>
      <c r="D7008">
        <v>129135</v>
      </c>
      <c r="E7008">
        <v>129325</v>
      </c>
    </row>
    <row r="7009" spans="1:5" x14ac:dyDescent="0.25">
      <c r="A7009" s="2">
        <v>45513.4375</v>
      </c>
      <c r="B7009">
        <v>129615</v>
      </c>
      <c r="C7009">
        <v>129625</v>
      </c>
      <c r="D7009">
        <v>129210</v>
      </c>
      <c r="E7009">
        <v>129240</v>
      </c>
    </row>
    <row r="7010" spans="1:5" x14ac:dyDescent="0.25">
      <c r="A7010" s="2">
        <v>45513.427083333336</v>
      </c>
      <c r="B7010">
        <v>129595</v>
      </c>
      <c r="C7010">
        <v>129765</v>
      </c>
      <c r="D7010">
        <v>129510</v>
      </c>
      <c r="E7010">
        <v>129615</v>
      </c>
    </row>
    <row r="7011" spans="1:5" x14ac:dyDescent="0.25">
      <c r="A7011" s="2">
        <v>45513.416666666664</v>
      </c>
      <c r="B7011">
        <v>129530</v>
      </c>
      <c r="C7011">
        <v>129700</v>
      </c>
      <c r="D7011">
        <v>129395</v>
      </c>
      <c r="E7011">
        <v>129595</v>
      </c>
    </row>
    <row r="7012" spans="1:5" x14ac:dyDescent="0.25">
      <c r="A7012" s="2">
        <v>45513.40625</v>
      </c>
      <c r="B7012">
        <v>129210</v>
      </c>
      <c r="C7012">
        <v>129620</v>
      </c>
      <c r="D7012">
        <v>129200</v>
      </c>
      <c r="E7012">
        <v>129525</v>
      </c>
    </row>
    <row r="7013" spans="1:5" x14ac:dyDescent="0.25">
      <c r="A7013" s="2">
        <v>45513.395833333336</v>
      </c>
      <c r="B7013">
        <v>129010</v>
      </c>
      <c r="C7013">
        <v>129245</v>
      </c>
      <c r="D7013">
        <v>129000</v>
      </c>
      <c r="E7013">
        <v>129210</v>
      </c>
    </row>
    <row r="7014" spans="1:5" x14ac:dyDescent="0.25">
      <c r="A7014" s="2">
        <v>45513.385416666664</v>
      </c>
      <c r="B7014">
        <v>129040</v>
      </c>
      <c r="C7014">
        <v>129155</v>
      </c>
      <c r="D7014">
        <v>129010</v>
      </c>
      <c r="E7014">
        <v>129010</v>
      </c>
    </row>
    <row r="7015" spans="1:5" x14ac:dyDescent="0.25">
      <c r="A7015" s="2">
        <v>45513.375</v>
      </c>
      <c r="B7015">
        <v>128835</v>
      </c>
      <c r="C7015">
        <v>129115</v>
      </c>
      <c r="D7015">
        <v>128635</v>
      </c>
      <c r="E7015">
        <v>129045</v>
      </c>
    </row>
    <row r="7016" spans="1:5" x14ac:dyDescent="0.25">
      <c r="A7016" s="2">
        <v>45512.760416666664</v>
      </c>
      <c r="B7016">
        <v>129165</v>
      </c>
      <c r="C7016">
        <v>129265</v>
      </c>
      <c r="D7016">
        <v>129150</v>
      </c>
      <c r="E7016">
        <v>129160</v>
      </c>
    </row>
    <row r="7017" spans="1:5" x14ac:dyDescent="0.25">
      <c r="A7017" s="2">
        <v>45512.75</v>
      </c>
      <c r="B7017">
        <v>129040</v>
      </c>
      <c r="C7017">
        <v>129200</v>
      </c>
      <c r="D7017">
        <v>129020</v>
      </c>
      <c r="E7017">
        <v>129165</v>
      </c>
    </row>
    <row r="7018" spans="1:5" x14ac:dyDescent="0.25">
      <c r="A7018" s="2">
        <v>45512.739583333336</v>
      </c>
      <c r="B7018">
        <v>129015</v>
      </c>
      <c r="C7018">
        <v>129085</v>
      </c>
      <c r="D7018">
        <v>128980</v>
      </c>
      <c r="E7018">
        <v>129035</v>
      </c>
    </row>
    <row r="7019" spans="1:5" x14ac:dyDescent="0.25">
      <c r="A7019" s="2">
        <v>45512.729166666664</v>
      </c>
      <c r="B7019">
        <v>128985</v>
      </c>
      <c r="C7019">
        <v>129070</v>
      </c>
      <c r="D7019">
        <v>128980</v>
      </c>
      <c r="E7019">
        <v>129015</v>
      </c>
    </row>
    <row r="7020" spans="1:5" x14ac:dyDescent="0.25">
      <c r="A7020" s="2">
        <v>45512.71875</v>
      </c>
      <c r="B7020">
        <v>128910</v>
      </c>
      <c r="C7020">
        <v>128995</v>
      </c>
      <c r="D7020">
        <v>128895</v>
      </c>
      <c r="E7020">
        <v>128985</v>
      </c>
    </row>
    <row r="7021" spans="1:5" x14ac:dyDescent="0.25">
      <c r="A7021" s="2">
        <v>45512.708333333336</v>
      </c>
      <c r="B7021">
        <v>128750</v>
      </c>
      <c r="C7021">
        <v>128935</v>
      </c>
      <c r="D7021">
        <v>128675</v>
      </c>
      <c r="E7021">
        <v>128910</v>
      </c>
    </row>
    <row r="7022" spans="1:5" x14ac:dyDescent="0.25">
      <c r="A7022" s="2">
        <v>45512.697916666664</v>
      </c>
      <c r="B7022">
        <v>128780</v>
      </c>
      <c r="C7022">
        <v>128815</v>
      </c>
      <c r="D7022">
        <v>128715</v>
      </c>
      <c r="E7022">
        <v>128750</v>
      </c>
    </row>
    <row r="7023" spans="1:5" x14ac:dyDescent="0.25">
      <c r="A7023" s="2">
        <v>45512.6875</v>
      </c>
      <c r="B7023">
        <v>128720</v>
      </c>
      <c r="C7023">
        <v>128815</v>
      </c>
      <c r="D7023">
        <v>128695</v>
      </c>
      <c r="E7023">
        <v>128780</v>
      </c>
    </row>
    <row r="7024" spans="1:5" x14ac:dyDescent="0.25">
      <c r="A7024" s="2">
        <v>45512.677083333336</v>
      </c>
      <c r="B7024">
        <v>128805</v>
      </c>
      <c r="C7024">
        <v>128825</v>
      </c>
      <c r="D7024">
        <v>128705</v>
      </c>
      <c r="E7024">
        <v>128720</v>
      </c>
    </row>
    <row r="7025" spans="1:5" x14ac:dyDescent="0.25">
      <c r="A7025" s="2">
        <v>45512.666666666664</v>
      </c>
      <c r="B7025">
        <v>128840</v>
      </c>
      <c r="C7025">
        <v>128845</v>
      </c>
      <c r="D7025">
        <v>128745</v>
      </c>
      <c r="E7025">
        <v>128800</v>
      </c>
    </row>
    <row r="7026" spans="1:5" x14ac:dyDescent="0.25">
      <c r="A7026" s="2">
        <v>45512.65625</v>
      </c>
      <c r="B7026">
        <v>128855</v>
      </c>
      <c r="C7026">
        <v>128895</v>
      </c>
      <c r="D7026">
        <v>128765</v>
      </c>
      <c r="E7026">
        <v>128840</v>
      </c>
    </row>
    <row r="7027" spans="1:5" x14ac:dyDescent="0.25">
      <c r="A7027" s="2">
        <v>45512.645833333336</v>
      </c>
      <c r="B7027">
        <v>128890</v>
      </c>
      <c r="C7027">
        <v>128975</v>
      </c>
      <c r="D7027">
        <v>128835</v>
      </c>
      <c r="E7027">
        <v>128860</v>
      </c>
    </row>
    <row r="7028" spans="1:5" x14ac:dyDescent="0.25">
      <c r="A7028" s="2">
        <v>45512.635416666664</v>
      </c>
      <c r="B7028">
        <v>128850</v>
      </c>
      <c r="C7028">
        <v>128935</v>
      </c>
      <c r="D7028">
        <v>128785</v>
      </c>
      <c r="E7028">
        <v>128895</v>
      </c>
    </row>
    <row r="7029" spans="1:5" x14ac:dyDescent="0.25">
      <c r="A7029" s="2">
        <v>45512.625</v>
      </c>
      <c r="B7029">
        <v>128755</v>
      </c>
      <c r="C7029">
        <v>128900</v>
      </c>
      <c r="D7029">
        <v>128715</v>
      </c>
      <c r="E7029">
        <v>128850</v>
      </c>
    </row>
    <row r="7030" spans="1:5" x14ac:dyDescent="0.25">
      <c r="A7030" s="2">
        <v>45512.614583333336</v>
      </c>
      <c r="B7030">
        <v>128840</v>
      </c>
      <c r="C7030">
        <v>128905</v>
      </c>
      <c r="D7030">
        <v>128730</v>
      </c>
      <c r="E7030">
        <v>128755</v>
      </c>
    </row>
    <row r="7031" spans="1:5" x14ac:dyDescent="0.25">
      <c r="A7031" s="2">
        <v>45512.604166666664</v>
      </c>
      <c r="B7031">
        <v>128740</v>
      </c>
      <c r="C7031">
        <v>128845</v>
      </c>
      <c r="D7031">
        <v>128710</v>
      </c>
      <c r="E7031">
        <v>128845</v>
      </c>
    </row>
    <row r="7032" spans="1:5" x14ac:dyDescent="0.25">
      <c r="A7032" s="2">
        <v>45512.59375</v>
      </c>
      <c r="B7032">
        <v>128645</v>
      </c>
      <c r="C7032">
        <v>128775</v>
      </c>
      <c r="D7032">
        <v>128640</v>
      </c>
      <c r="E7032">
        <v>128740</v>
      </c>
    </row>
    <row r="7033" spans="1:5" x14ac:dyDescent="0.25">
      <c r="A7033" s="2">
        <v>45512.583333333336</v>
      </c>
      <c r="B7033">
        <v>128735</v>
      </c>
      <c r="C7033">
        <v>128750</v>
      </c>
      <c r="D7033">
        <v>128610</v>
      </c>
      <c r="E7033">
        <v>128645</v>
      </c>
    </row>
    <row r="7034" spans="1:5" x14ac:dyDescent="0.25">
      <c r="A7034" s="2">
        <v>45512.572916666664</v>
      </c>
      <c r="B7034">
        <v>128715</v>
      </c>
      <c r="C7034">
        <v>128765</v>
      </c>
      <c r="D7034">
        <v>128710</v>
      </c>
      <c r="E7034">
        <v>128735</v>
      </c>
    </row>
    <row r="7035" spans="1:5" x14ac:dyDescent="0.25">
      <c r="A7035" s="2">
        <v>45512.5625</v>
      </c>
      <c r="B7035">
        <v>128745</v>
      </c>
      <c r="C7035">
        <v>128755</v>
      </c>
      <c r="D7035">
        <v>128665</v>
      </c>
      <c r="E7035">
        <v>128715</v>
      </c>
    </row>
    <row r="7036" spans="1:5" x14ac:dyDescent="0.25">
      <c r="A7036" s="2">
        <v>45512.552083333336</v>
      </c>
      <c r="B7036">
        <v>128735</v>
      </c>
      <c r="C7036">
        <v>128775</v>
      </c>
      <c r="D7036">
        <v>128685</v>
      </c>
      <c r="E7036">
        <v>128740</v>
      </c>
    </row>
    <row r="7037" spans="1:5" x14ac:dyDescent="0.25">
      <c r="A7037" s="2">
        <v>45512.541666666664</v>
      </c>
      <c r="B7037">
        <v>128815</v>
      </c>
      <c r="C7037">
        <v>128830</v>
      </c>
      <c r="D7037">
        <v>128700</v>
      </c>
      <c r="E7037">
        <v>128730</v>
      </c>
    </row>
    <row r="7038" spans="1:5" x14ac:dyDescent="0.25">
      <c r="A7038" s="2">
        <v>45512.53125</v>
      </c>
      <c r="B7038">
        <v>128820</v>
      </c>
      <c r="C7038">
        <v>128865</v>
      </c>
      <c r="D7038">
        <v>128780</v>
      </c>
      <c r="E7038">
        <v>128815</v>
      </c>
    </row>
    <row r="7039" spans="1:5" x14ac:dyDescent="0.25">
      <c r="A7039" s="2">
        <v>45512.520833333336</v>
      </c>
      <c r="B7039">
        <v>128650</v>
      </c>
      <c r="C7039">
        <v>128830</v>
      </c>
      <c r="D7039">
        <v>128640</v>
      </c>
      <c r="E7039">
        <v>128820</v>
      </c>
    </row>
    <row r="7040" spans="1:5" x14ac:dyDescent="0.25">
      <c r="A7040" s="2">
        <v>45512.510416666664</v>
      </c>
      <c r="B7040">
        <v>128580</v>
      </c>
      <c r="C7040">
        <v>128685</v>
      </c>
      <c r="D7040">
        <v>128520</v>
      </c>
      <c r="E7040">
        <v>128650</v>
      </c>
    </row>
    <row r="7041" spans="1:5" x14ac:dyDescent="0.25">
      <c r="A7041" s="2">
        <v>45512.5</v>
      </c>
      <c r="B7041">
        <v>128590</v>
      </c>
      <c r="C7041">
        <v>128655</v>
      </c>
      <c r="D7041">
        <v>128560</v>
      </c>
      <c r="E7041">
        <v>128585</v>
      </c>
    </row>
    <row r="7042" spans="1:5" x14ac:dyDescent="0.25">
      <c r="A7042" s="2">
        <v>45512.489583333336</v>
      </c>
      <c r="B7042">
        <v>128635</v>
      </c>
      <c r="C7042">
        <v>128720</v>
      </c>
      <c r="D7042">
        <v>128570</v>
      </c>
      <c r="E7042">
        <v>128595</v>
      </c>
    </row>
    <row r="7043" spans="1:5" x14ac:dyDescent="0.25">
      <c r="A7043" s="2">
        <v>45512.479166666664</v>
      </c>
      <c r="B7043">
        <v>128580</v>
      </c>
      <c r="C7043">
        <v>128650</v>
      </c>
      <c r="D7043">
        <v>128490</v>
      </c>
      <c r="E7043">
        <v>128630</v>
      </c>
    </row>
    <row r="7044" spans="1:5" x14ac:dyDescent="0.25">
      <c r="A7044" s="2">
        <v>45512.46875</v>
      </c>
      <c r="B7044">
        <v>128540</v>
      </c>
      <c r="C7044">
        <v>128660</v>
      </c>
      <c r="D7044">
        <v>128480</v>
      </c>
      <c r="E7044">
        <v>128580</v>
      </c>
    </row>
    <row r="7045" spans="1:5" x14ac:dyDescent="0.25">
      <c r="A7045" s="2">
        <v>45512.458333333336</v>
      </c>
      <c r="B7045">
        <v>128370</v>
      </c>
      <c r="C7045">
        <v>128565</v>
      </c>
      <c r="D7045">
        <v>128325</v>
      </c>
      <c r="E7045">
        <v>128535</v>
      </c>
    </row>
    <row r="7046" spans="1:5" x14ac:dyDescent="0.25">
      <c r="A7046" s="2">
        <v>45512.447916666664</v>
      </c>
      <c r="B7046">
        <v>128080</v>
      </c>
      <c r="C7046">
        <v>128410</v>
      </c>
      <c r="D7046">
        <v>128070</v>
      </c>
      <c r="E7046">
        <v>128370</v>
      </c>
    </row>
    <row r="7047" spans="1:5" x14ac:dyDescent="0.25">
      <c r="A7047" s="2">
        <v>45512.4375</v>
      </c>
      <c r="B7047">
        <v>128125</v>
      </c>
      <c r="C7047">
        <v>128230</v>
      </c>
      <c r="D7047">
        <v>127965</v>
      </c>
      <c r="E7047">
        <v>128085</v>
      </c>
    </row>
    <row r="7048" spans="1:5" x14ac:dyDescent="0.25">
      <c r="A7048" s="2">
        <v>45512.427083333336</v>
      </c>
      <c r="B7048">
        <v>127855</v>
      </c>
      <c r="C7048">
        <v>128160</v>
      </c>
      <c r="D7048">
        <v>127810</v>
      </c>
      <c r="E7048">
        <v>128125</v>
      </c>
    </row>
    <row r="7049" spans="1:5" x14ac:dyDescent="0.25">
      <c r="A7049" s="2">
        <v>45512.416666666664</v>
      </c>
      <c r="B7049">
        <v>127605</v>
      </c>
      <c r="C7049">
        <v>128025</v>
      </c>
      <c r="D7049">
        <v>127600</v>
      </c>
      <c r="E7049">
        <v>127850</v>
      </c>
    </row>
    <row r="7050" spans="1:5" x14ac:dyDescent="0.25">
      <c r="A7050" s="2">
        <v>45512.40625</v>
      </c>
      <c r="B7050">
        <v>127790</v>
      </c>
      <c r="C7050">
        <v>127805</v>
      </c>
      <c r="D7050">
        <v>127580</v>
      </c>
      <c r="E7050">
        <v>127605</v>
      </c>
    </row>
    <row r="7051" spans="1:5" x14ac:dyDescent="0.25">
      <c r="A7051" s="2">
        <v>45512.395833333336</v>
      </c>
      <c r="B7051">
        <v>127630</v>
      </c>
      <c r="C7051">
        <v>127950</v>
      </c>
      <c r="D7051">
        <v>127625</v>
      </c>
      <c r="E7051">
        <v>127795</v>
      </c>
    </row>
    <row r="7052" spans="1:5" x14ac:dyDescent="0.25">
      <c r="A7052" s="2">
        <v>45512.385416666664</v>
      </c>
      <c r="B7052">
        <v>127760</v>
      </c>
      <c r="C7052">
        <v>127795</v>
      </c>
      <c r="D7052">
        <v>127580</v>
      </c>
      <c r="E7052">
        <v>127630</v>
      </c>
    </row>
    <row r="7053" spans="1:5" x14ac:dyDescent="0.25">
      <c r="A7053" s="2">
        <v>45512.375</v>
      </c>
      <c r="B7053">
        <v>127400</v>
      </c>
      <c r="C7053">
        <v>127825</v>
      </c>
      <c r="D7053">
        <v>127395</v>
      </c>
      <c r="E7053">
        <v>127755</v>
      </c>
    </row>
    <row r="7054" spans="1:5" x14ac:dyDescent="0.25">
      <c r="A7054" s="2">
        <v>45511.760416666664</v>
      </c>
      <c r="B7054">
        <v>127615</v>
      </c>
      <c r="C7054">
        <v>127730</v>
      </c>
      <c r="D7054">
        <v>127570</v>
      </c>
      <c r="E7054">
        <v>127680</v>
      </c>
    </row>
    <row r="7055" spans="1:5" x14ac:dyDescent="0.25">
      <c r="A7055" s="2">
        <v>45511.75</v>
      </c>
      <c r="B7055">
        <v>127495</v>
      </c>
      <c r="C7055">
        <v>127680</v>
      </c>
      <c r="D7055">
        <v>127495</v>
      </c>
      <c r="E7055">
        <v>127615</v>
      </c>
    </row>
    <row r="7056" spans="1:5" x14ac:dyDescent="0.25">
      <c r="A7056" s="2">
        <v>45511.739583333336</v>
      </c>
      <c r="B7056">
        <v>127655</v>
      </c>
      <c r="C7056">
        <v>127695</v>
      </c>
      <c r="D7056">
        <v>127460</v>
      </c>
      <c r="E7056">
        <v>127500</v>
      </c>
    </row>
    <row r="7057" spans="1:5" x14ac:dyDescent="0.25">
      <c r="A7057" s="2">
        <v>45511.729166666664</v>
      </c>
      <c r="B7057">
        <v>127650</v>
      </c>
      <c r="C7057">
        <v>127730</v>
      </c>
      <c r="D7057">
        <v>127630</v>
      </c>
      <c r="E7057">
        <v>127660</v>
      </c>
    </row>
    <row r="7058" spans="1:5" x14ac:dyDescent="0.25">
      <c r="A7058" s="2">
        <v>45511.71875</v>
      </c>
      <c r="B7058">
        <v>127850</v>
      </c>
      <c r="C7058">
        <v>127870</v>
      </c>
      <c r="D7058">
        <v>127605</v>
      </c>
      <c r="E7058">
        <v>127650</v>
      </c>
    </row>
    <row r="7059" spans="1:5" x14ac:dyDescent="0.25">
      <c r="A7059" s="2">
        <v>45511.708333333336</v>
      </c>
      <c r="B7059">
        <v>127635</v>
      </c>
      <c r="C7059">
        <v>127885</v>
      </c>
      <c r="D7059">
        <v>127615</v>
      </c>
      <c r="E7059">
        <v>127850</v>
      </c>
    </row>
    <row r="7060" spans="1:5" x14ac:dyDescent="0.25">
      <c r="A7060" s="2">
        <v>45511.697916666664</v>
      </c>
      <c r="B7060">
        <v>127565</v>
      </c>
      <c r="C7060">
        <v>127750</v>
      </c>
      <c r="D7060">
        <v>127550</v>
      </c>
      <c r="E7060">
        <v>127635</v>
      </c>
    </row>
    <row r="7061" spans="1:5" x14ac:dyDescent="0.25">
      <c r="A7061" s="2">
        <v>45511.6875</v>
      </c>
      <c r="B7061">
        <v>127565</v>
      </c>
      <c r="C7061">
        <v>127725</v>
      </c>
      <c r="D7061">
        <v>127470</v>
      </c>
      <c r="E7061">
        <v>127565</v>
      </c>
    </row>
    <row r="7062" spans="1:5" x14ac:dyDescent="0.25">
      <c r="A7062" s="2">
        <v>45511.677083333336</v>
      </c>
      <c r="B7062">
        <v>127455</v>
      </c>
      <c r="C7062">
        <v>127675</v>
      </c>
      <c r="D7062">
        <v>127445</v>
      </c>
      <c r="E7062">
        <v>127560</v>
      </c>
    </row>
    <row r="7063" spans="1:5" x14ac:dyDescent="0.25">
      <c r="A7063" s="2">
        <v>45511.666666666664</v>
      </c>
      <c r="B7063">
        <v>127310</v>
      </c>
      <c r="C7063">
        <v>127515</v>
      </c>
      <c r="D7063">
        <v>127260</v>
      </c>
      <c r="E7063">
        <v>127450</v>
      </c>
    </row>
    <row r="7064" spans="1:5" x14ac:dyDescent="0.25">
      <c r="A7064" s="2">
        <v>45511.65625</v>
      </c>
      <c r="B7064">
        <v>127190</v>
      </c>
      <c r="C7064">
        <v>127330</v>
      </c>
      <c r="D7064">
        <v>127085</v>
      </c>
      <c r="E7064">
        <v>127305</v>
      </c>
    </row>
    <row r="7065" spans="1:5" x14ac:dyDescent="0.25">
      <c r="A7065" s="2">
        <v>45511.645833333336</v>
      </c>
      <c r="B7065">
        <v>127070</v>
      </c>
      <c r="C7065">
        <v>127290</v>
      </c>
      <c r="D7065">
        <v>126995</v>
      </c>
      <c r="E7065">
        <v>127185</v>
      </c>
    </row>
    <row r="7066" spans="1:5" x14ac:dyDescent="0.25">
      <c r="A7066" s="2">
        <v>45511.635416666664</v>
      </c>
      <c r="B7066">
        <v>126900</v>
      </c>
      <c r="C7066">
        <v>127150</v>
      </c>
      <c r="D7066">
        <v>126850</v>
      </c>
      <c r="E7066">
        <v>127070</v>
      </c>
    </row>
    <row r="7067" spans="1:5" x14ac:dyDescent="0.25">
      <c r="A7067" s="2">
        <v>45511.625</v>
      </c>
      <c r="B7067">
        <v>127070</v>
      </c>
      <c r="C7067">
        <v>127105</v>
      </c>
      <c r="D7067">
        <v>126865</v>
      </c>
      <c r="E7067">
        <v>126900</v>
      </c>
    </row>
    <row r="7068" spans="1:5" x14ac:dyDescent="0.25">
      <c r="A7068" s="2">
        <v>45511.614583333336</v>
      </c>
      <c r="B7068">
        <v>127020</v>
      </c>
      <c r="C7068">
        <v>127095</v>
      </c>
      <c r="D7068">
        <v>126865</v>
      </c>
      <c r="E7068">
        <v>127075</v>
      </c>
    </row>
    <row r="7069" spans="1:5" x14ac:dyDescent="0.25">
      <c r="A7069" s="2">
        <v>45511.604166666664</v>
      </c>
      <c r="B7069">
        <v>127020</v>
      </c>
      <c r="C7069">
        <v>127115</v>
      </c>
      <c r="D7069">
        <v>126950</v>
      </c>
      <c r="E7069">
        <v>127020</v>
      </c>
    </row>
    <row r="7070" spans="1:5" x14ac:dyDescent="0.25">
      <c r="A7070" s="2">
        <v>45511.59375</v>
      </c>
      <c r="B7070">
        <v>126965</v>
      </c>
      <c r="C7070">
        <v>127170</v>
      </c>
      <c r="D7070">
        <v>126850</v>
      </c>
      <c r="E7070">
        <v>127020</v>
      </c>
    </row>
    <row r="7071" spans="1:5" x14ac:dyDescent="0.25">
      <c r="A7071" s="2">
        <v>45511.583333333336</v>
      </c>
      <c r="B7071">
        <v>127005</v>
      </c>
      <c r="C7071">
        <v>127070</v>
      </c>
      <c r="D7071">
        <v>126835</v>
      </c>
      <c r="E7071">
        <v>126965</v>
      </c>
    </row>
    <row r="7072" spans="1:5" x14ac:dyDescent="0.25">
      <c r="A7072" s="2">
        <v>45511.572916666664</v>
      </c>
      <c r="B7072">
        <v>127190</v>
      </c>
      <c r="C7072">
        <v>127245</v>
      </c>
      <c r="D7072">
        <v>126975</v>
      </c>
      <c r="E7072">
        <v>127005</v>
      </c>
    </row>
    <row r="7073" spans="1:5" x14ac:dyDescent="0.25">
      <c r="A7073" s="2">
        <v>45511.5625</v>
      </c>
      <c r="B7073">
        <v>127285</v>
      </c>
      <c r="C7073">
        <v>127315</v>
      </c>
      <c r="D7073">
        <v>127170</v>
      </c>
      <c r="E7073">
        <v>127185</v>
      </c>
    </row>
    <row r="7074" spans="1:5" x14ac:dyDescent="0.25">
      <c r="A7074" s="2">
        <v>45511.552083333336</v>
      </c>
      <c r="B7074">
        <v>127290</v>
      </c>
      <c r="C7074">
        <v>127370</v>
      </c>
      <c r="D7074">
        <v>127225</v>
      </c>
      <c r="E7074">
        <v>127290</v>
      </c>
    </row>
    <row r="7075" spans="1:5" x14ac:dyDescent="0.25">
      <c r="A7075" s="2">
        <v>45511.541666666664</v>
      </c>
      <c r="B7075">
        <v>127415</v>
      </c>
      <c r="C7075">
        <v>127415</v>
      </c>
      <c r="D7075">
        <v>127165</v>
      </c>
      <c r="E7075">
        <v>127290</v>
      </c>
    </row>
    <row r="7076" spans="1:5" x14ac:dyDescent="0.25">
      <c r="A7076" s="2">
        <v>45511.53125</v>
      </c>
      <c r="B7076">
        <v>127160</v>
      </c>
      <c r="C7076">
        <v>127420</v>
      </c>
      <c r="D7076">
        <v>127125</v>
      </c>
      <c r="E7076">
        <v>127410</v>
      </c>
    </row>
    <row r="7077" spans="1:5" x14ac:dyDescent="0.25">
      <c r="A7077" s="2">
        <v>45511.520833333336</v>
      </c>
      <c r="B7077">
        <v>127070</v>
      </c>
      <c r="C7077">
        <v>127290</v>
      </c>
      <c r="D7077">
        <v>127070</v>
      </c>
      <c r="E7077">
        <v>127160</v>
      </c>
    </row>
    <row r="7078" spans="1:5" x14ac:dyDescent="0.25">
      <c r="A7078" s="2">
        <v>45511.510416666664</v>
      </c>
      <c r="B7078">
        <v>127210</v>
      </c>
      <c r="C7078">
        <v>127285</v>
      </c>
      <c r="D7078">
        <v>127055</v>
      </c>
      <c r="E7078">
        <v>127070</v>
      </c>
    </row>
    <row r="7079" spans="1:5" x14ac:dyDescent="0.25">
      <c r="A7079" s="2">
        <v>45511.5</v>
      </c>
      <c r="B7079">
        <v>127170</v>
      </c>
      <c r="C7079">
        <v>127255</v>
      </c>
      <c r="D7079">
        <v>127015</v>
      </c>
      <c r="E7079">
        <v>127215</v>
      </c>
    </row>
    <row r="7080" spans="1:5" x14ac:dyDescent="0.25">
      <c r="A7080" s="2">
        <v>45511.489583333336</v>
      </c>
      <c r="B7080">
        <v>127235</v>
      </c>
      <c r="C7080">
        <v>127335</v>
      </c>
      <c r="D7080">
        <v>127080</v>
      </c>
      <c r="E7080">
        <v>127170</v>
      </c>
    </row>
    <row r="7081" spans="1:5" x14ac:dyDescent="0.25">
      <c r="A7081" s="2">
        <v>45511.479166666664</v>
      </c>
      <c r="B7081">
        <v>127010</v>
      </c>
      <c r="C7081">
        <v>127245</v>
      </c>
      <c r="D7081">
        <v>126915</v>
      </c>
      <c r="E7081">
        <v>127230</v>
      </c>
    </row>
    <row r="7082" spans="1:5" x14ac:dyDescent="0.25">
      <c r="A7082" s="2">
        <v>45511.46875</v>
      </c>
      <c r="B7082">
        <v>127240</v>
      </c>
      <c r="C7082">
        <v>127305</v>
      </c>
      <c r="D7082">
        <v>126980</v>
      </c>
      <c r="E7082">
        <v>127010</v>
      </c>
    </row>
    <row r="7083" spans="1:5" x14ac:dyDescent="0.25">
      <c r="A7083" s="2">
        <v>45511.458333333336</v>
      </c>
      <c r="B7083">
        <v>127565</v>
      </c>
      <c r="C7083">
        <v>127565</v>
      </c>
      <c r="D7083">
        <v>127225</v>
      </c>
      <c r="E7083">
        <v>127245</v>
      </c>
    </row>
    <row r="7084" spans="1:5" x14ac:dyDescent="0.25">
      <c r="A7084" s="2">
        <v>45511.447916666664</v>
      </c>
      <c r="B7084">
        <v>127445</v>
      </c>
      <c r="C7084">
        <v>127660</v>
      </c>
      <c r="D7084">
        <v>127305</v>
      </c>
      <c r="E7084">
        <v>127560</v>
      </c>
    </row>
    <row r="7085" spans="1:5" x14ac:dyDescent="0.25">
      <c r="A7085" s="2">
        <v>45511.4375</v>
      </c>
      <c r="B7085">
        <v>127335</v>
      </c>
      <c r="C7085">
        <v>127460</v>
      </c>
      <c r="D7085">
        <v>127110</v>
      </c>
      <c r="E7085">
        <v>127440</v>
      </c>
    </row>
    <row r="7086" spans="1:5" x14ac:dyDescent="0.25">
      <c r="A7086" s="2">
        <v>45511.427083333336</v>
      </c>
      <c r="B7086">
        <v>127250</v>
      </c>
      <c r="C7086">
        <v>127550</v>
      </c>
      <c r="D7086">
        <v>127055</v>
      </c>
      <c r="E7086">
        <v>127335</v>
      </c>
    </row>
    <row r="7087" spans="1:5" x14ac:dyDescent="0.25">
      <c r="A7087" s="2">
        <v>45511.416666666664</v>
      </c>
      <c r="B7087">
        <v>127365</v>
      </c>
      <c r="C7087">
        <v>127425</v>
      </c>
      <c r="D7087">
        <v>127245</v>
      </c>
      <c r="E7087">
        <v>127255</v>
      </c>
    </row>
    <row r="7088" spans="1:5" x14ac:dyDescent="0.25">
      <c r="A7088" s="2">
        <v>45511.40625</v>
      </c>
      <c r="B7088">
        <v>127560</v>
      </c>
      <c r="C7088">
        <v>127570</v>
      </c>
      <c r="D7088">
        <v>127345</v>
      </c>
      <c r="E7088">
        <v>127360</v>
      </c>
    </row>
    <row r="7089" spans="1:5" x14ac:dyDescent="0.25">
      <c r="A7089" s="2">
        <v>45511.395833333336</v>
      </c>
      <c r="B7089">
        <v>127315</v>
      </c>
      <c r="C7089">
        <v>127640</v>
      </c>
      <c r="D7089">
        <v>127270</v>
      </c>
      <c r="E7089">
        <v>127555</v>
      </c>
    </row>
    <row r="7090" spans="1:5" x14ac:dyDescent="0.25">
      <c r="A7090" s="2">
        <v>45511.385416666664</v>
      </c>
      <c r="B7090">
        <v>127330</v>
      </c>
      <c r="C7090">
        <v>127525</v>
      </c>
      <c r="D7090">
        <v>127280</v>
      </c>
      <c r="E7090">
        <v>127315</v>
      </c>
    </row>
    <row r="7091" spans="1:5" x14ac:dyDescent="0.25">
      <c r="A7091" s="2">
        <v>45511.375</v>
      </c>
      <c r="B7091">
        <v>126900</v>
      </c>
      <c r="C7091">
        <v>127365</v>
      </c>
      <c r="D7091">
        <v>126705</v>
      </c>
      <c r="E7091">
        <v>127330</v>
      </c>
    </row>
    <row r="7092" spans="1:5" x14ac:dyDescent="0.25">
      <c r="A7092" s="2">
        <v>45510.760416666664</v>
      </c>
      <c r="B7092">
        <v>126200</v>
      </c>
      <c r="C7092">
        <v>126235</v>
      </c>
      <c r="D7092">
        <v>126125</v>
      </c>
      <c r="E7092">
        <v>126230</v>
      </c>
    </row>
    <row r="7093" spans="1:5" x14ac:dyDescent="0.25">
      <c r="A7093" s="2">
        <v>45510.75</v>
      </c>
      <c r="B7093">
        <v>126180</v>
      </c>
      <c r="C7093">
        <v>126245</v>
      </c>
      <c r="D7093">
        <v>126110</v>
      </c>
      <c r="E7093">
        <v>126200</v>
      </c>
    </row>
    <row r="7094" spans="1:5" x14ac:dyDescent="0.25">
      <c r="A7094" s="2">
        <v>45510.739583333336</v>
      </c>
      <c r="B7094">
        <v>126155</v>
      </c>
      <c r="C7094">
        <v>126185</v>
      </c>
      <c r="D7094">
        <v>126025</v>
      </c>
      <c r="E7094">
        <v>126185</v>
      </c>
    </row>
    <row r="7095" spans="1:5" x14ac:dyDescent="0.25">
      <c r="A7095" s="2">
        <v>45510.729166666664</v>
      </c>
      <c r="B7095">
        <v>126390</v>
      </c>
      <c r="C7095">
        <v>126395</v>
      </c>
      <c r="D7095">
        <v>126145</v>
      </c>
      <c r="E7095">
        <v>126160</v>
      </c>
    </row>
    <row r="7096" spans="1:5" x14ac:dyDescent="0.25">
      <c r="A7096" s="2">
        <v>45510.71875</v>
      </c>
      <c r="B7096">
        <v>126375</v>
      </c>
      <c r="C7096">
        <v>126475</v>
      </c>
      <c r="D7096">
        <v>126330</v>
      </c>
      <c r="E7096">
        <v>126390</v>
      </c>
    </row>
    <row r="7097" spans="1:5" x14ac:dyDescent="0.25">
      <c r="A7097" s="2">
        <v>45510.708333333336</v>
      </c>
      <c r="B7097">
        <v>126335</v>
      </c>
      <c r="C7097">
        <v>126465</v>
      </c>
      <c r="D7097">
        <v>126325</v>
      </c>
      <c r="E7097">
        <v>126375</v>
      </c>
    </row>
    <row r="7098" spans="1:5" x14ac:dyDescent="0.25">
      <c r="A7098" s="2">
        <v>45510.697916666664</v>
      </c>
      <c r="B7098">
        <v>126785</v>
      </c>
      <c r="C7098">
        <v>126825</v>
      </c>
      <c r="D7098">
        <v>126335</v>
      </c>
      <c r="E7098">
        <v>126340</v>
      </c>
    </row>
    <row r="7099" spans="1:5" x14ac:dyDescent="0.25">
      <c r="A7099" s="2">
        <v>45510.6875</v>
      </c>
      <c r="B7099">
        <v>126850</v>
      </c>
      <c r="C7099">
        <v>126895</v>
      </c>
      <c r="D7099">
        <v>126780</v>
      </c>
      <c r="E7099">
        <v>126785</v>
      </c>
    </row>
    <row r="7100" spans="1:5" x14ac:dyDescent="0.25">
      <c r="A7100" s="2">
        <v>45510.677083333336</v>
      </c>
      <c r="B7100">
        <v>126855</v>
      </c>
      <c r="C7100">
        <v>126910</v>
      </c>
      <c r="D7100">
        <v>126705</v>
      </c>
      <c r="E7100">
        <v>126845</v>
      </c>
    </row>
    <row r="7101" spans="1:5" x14ac:dyDescent="0.25">
      <c r="A7101" s="2">
        <v>45510.666666666664</v>
      </c>
      <c r="B7101">
        <v>126985</v>
      </c>
      <c r="C7101">
        <v>126990</v>
      </c>
      <c r="D7101">
        <v>126690</v>
      </c>
      <c r="E7101">
        <v>126855</v>
      </c>
    </row>
    <row r="7102" spans="1:5" x14ac:dyDescent="0.25">
      <c r="A7102" s="2">
        <v>45510.65625</v>
      </c>
      <c r="B7102">
        <v>127135</v>
      </c>
      <c r="C7102">
        <v>127205</v>
      </c>
      <c r="D7102">
        <v>126975</v>
      </c>
      <c r="E7102">
        <v>126985</v>
      </c>
    </row>
    <row r="7103" spans="1:5" x14ac:dyDescent="0.25">
      <c r="A7103" s="2">
        <v>45510.645833333336</v>
      </c>
      <c r="B7103">
        <v>127085</v>
      </c>
      <c r="C7103">
        <v>127240</v>
      </c>
      <c r="D7103">
        <v>127010</v>
      </c>
      <c r="E7103">
        <v>127140</v>
      </c>
    </row>
    <row r="7104" spans="1:5" x14ac:dyDescent="0.25">
      <c r="A7104" s="2">
        <v>45510.635416666664</v>
      </c>
      <c r="B7104">
        <v>126730</v>
      </c>
      <c r="C7104">
        <v>127090</v>
      </c>
      <c r="D7104">
        <v>126715</v>
      </c>
      <c r="E7104">
        <v>127085</v>
      </c>
    </row>
    <row r="7105" spans="1:5" x14ac:dyDescent="0.25">
      <c r="A7105" s="2">
        <v>45510.625</v>
      </c>
      <c r="B7105">
        <v>126605</v>
      </c>
      <c r="C7105">
        <v>126760</v>
      </c>
      <c r="D7105">
        <v>126585</v>
      </c>
      <c r="E7105">
        <v>126730</v>
      </c>
    </row>
    <row r="7106" spans="1:5" x14ac:dyDescent="0.25">
      <c r="A7106" s="2">
        <v>45510.614583333336</v>
      </c>
      <c r="B7106">
        <v>126640</v>
      </c>
      <c r="C7106">
        <v>126725</v>
      </c>
      <c r="D7106">
        <v>126590</v>
      </c>
      <c r="E7106">
        <v>126610</v>
      </c>
    </row>
    <row r="7107" spans="1:5" x14ac:dyDescent="0.25">
      <c r="A7107" s="2">
        <v>45510.604166666664</v>
      </c>
      <c r="B7107">
        <v>126565</v>
      </c>
      <c r="C7107">
        <v>126770</v>
      </c>
      <c r="D7107">
        <v>126545</v>
      </c>
      <c r="E7107">
        <v>126635</v>
      </c>
    </row>
    <row r="7108" spans="1:5" x14ac:dyDescent="0.25">
      <c r="A7108" s="2">
        <v>45510.59375</v>
      </c>
      <c r="B7108">
        <v>126325</v>
      </c>
      <c r="C7108">
        <v>126565</v>
      </c>
      <c r="D7108">
        <v>126285</v>
      </c>
      <c r="E7108">
        <v>126565</v>
      </c>
    </row>
    <row r="7109" spans="1:5" x14ac:dyDescent="0.25">
      <c r="A7109" s="2">
        <v>45510.583333333336</v>
      </c>
      <c r="B7109">
        <v>126300</v>
      </c>
      <c r="C7109">
        <v>126400</v>
      </c>
      <c r="D7109">
        <v>126255</v>
      </c>
      <c r="E7109">
        <v>126330</v>
      </c>
    </row>
    <row r="7110" spans="1:5" x14ac:dyDescent="0.25">
      <c r="A7110" s="2">
        <v>45510.572916666664</v>
      </c>
      <c r="B7110">
        <v>126340</v>
      </c>
      <c r="C7110">
        <v>126465</v>
      </c>
      <c r="D7110">
        <v>126275</v>
      </c>
      <c r="E7110">
        <v>126300</v>
      </c>
    </row>
    <row r="7111" spans="1:5" x14ac:dyDescent="0.25">
      <c r="A7111" s="2">
        <v>45510.5625</v>
      </c>
      <c r="B7111">
        <v>126160</v>
      </c>
      <c r="C7111">
        <v>126440</v>
      </c>
      <c r="D7111">
        <v>126100</v>
      </c>
      <c r="E7111">
        <v>126335</v>
      </c>
    </row>
    <row r="7112" spans="1:5" x14ac:dyDescent="0.25">
      <c r="A7112" s="2">
        <v>45510.552083333336</v>
      </c>
      <c r="B7112">
        <v>126070</v>
      </c>
      <c r="C7112">
        <v>126170</v>
      </c>
      <c r="D7112">
        <v>126020</v>
      </c>
      <c r="E7112">
        <v>126160</v>
      </c>
    </row>
    <row r="7113" spans="1:5" x14ac:dyDescent="0.25">
      <c r="A7113" s="2">
        <v>45510.541666666664</v>
      </c>
      <c r="B7113">
        <v>126005</v>
      </c>
      <c r="C7113">
        <v>126200</v>
      </c>
      <c r="D7113">
        <v>126005</v>
      </c>
      <c r="E7113">
        <v>126070</v>
      </c>
    </row>
    <row r="7114" spans="1:5" x14ac:dyDescent="0.25">
      <c r="A7114" s="2">
        <v>45510.53125</v>
      </c>
      <c r="B7114">
        <v>125930</v>
      </c>
      <c r="C7114">
        <v>126040</v>
      </c>
      <c r="D7114">
        <v>125850</v>
      </c>
      <c r="E7114">
        <v>126000</v>
      </c>
    </row>
    <row r="7115" spans="1:5" x14ac:dyDescent="0.25">
      <c r="A7115" s="2">
        <v>45510.520833333336</v>
      </c>
      <c r="B7115">
        <v>125675</v>
      </c>
      <c r="C7115">
        <v>125970</v>
      </c>
      <c r="D7115">
        <v>125640</v>
      </c>
      <c r="E7115">
        <v>125930</v>
      </c>
    </row>
    <row r="7116" spans="1:5" x14ac:dyDescent="0.25">
      <c r="A7116" s="2">
        <v>45510.510416666664</v>
      </c>
      <c r="B7116">
        <v>125595</v>
      </c>
      <c r="C7116">
        <v>125775</v>
      </c>
      <c r="D7116">
        <v>125565</v>
      </c>
      <c r="E7116">
        <v>125670</v>
      </c>
    </row>
    <row r="7117" spans="1:5" x14ac:dyDescent="0.25">
      <c r="A7117" s="2">
        <v>45510.5</v>
      </c>
      <c r="B7117">
        <v>125525</v>
      </c>
      <c r="C7117">
        <v>125755</v>
      </c>
      <c r="D7117">
        <v>125515</v>
      </c>
      <c r="E7117">
        <v>125590</v>
      </c>
    </row>
    <row r="7118" spans="1:5" x14ac:dyDescent="0.25">
      <c r="A7118" s="2">
        <v>45510.489583333336</v>
      </c>
      <c r="B7118">
        <v>125635</v>
      </c>
      <c r="C7118">
        <v>125825</v>
      </c>
      <c r="D7118">
        <v>125505</v>
      </c>
      <c r="E7118">
        <v>125525</v>
      </c>
    </row>
    <row r="7119" spans="1:5" x14ac:dyDescent="0.25">
      <c r="A7119" s="2">
        <v>45510.479166666664</v>
      </c>
      <c r="B7119">
        <v>125750</v>
      </c>
      <c r="C7119">
        <v>125810</v>
      </c>
      <c r="D7119">
        <v>125600</v>
      </c>
      <c r="E7119">
        <v>125635</v>
      </c>
    </row>
    <row r="7120" spans="1:5" x14ac:dyDescent="0.25">
      <c r="A7120" s="2">
        <v>45510.46875</v>
      </c>
      <c r="B7120">
        <v>125830</v>
      </c>
      <c r="C7120">
        <v>125995</v>
      </c>
      <c r="D7120">
        <v>125730</v>
      </c>
      <c r="E7120">
        <v>125750</v>
      </c>
    </row>
    <row r="7121" spans="1:5" x14ac:dyDescent="0.25">
      <c r="A7121" s="2">
        <v>45510.458333333336</v>
      </c>
      <c r="B7121">
        <v>125810</v>
      </c>
      <c r="C7121">
        <v>125990</v>
      </c>
      <c r="D7121">
        <v>125645</v>
      </c>
      <c r="E7121">
        <v>125830</v>
      </c>
    </row>
    <row r="7122" spans="1:5" x14ac:dyDescent="0.25">
      <c r="A7122" s="2">
        <v>45510.447916666664</v>
      </c>
      <c r="B7122">
        <v>125650</v>
      </c>
      <c r="C7122">
        <v>125950</v>
      </c>
      <c r="D7122">
        <v>125495</v>
      </c>
      <c r="E7122">
        <v>125815</v>
      </c>
    </row>
    <row r="7123" spans="1:5" x14ac:dyDescent="0.25">
      <c r="A7123" s="2">
        <v>45510.4375</v>
      </c>
      <c r="B7123">
        <v>125685</v>
      </c>
      <c r="C7123">
        <v>125845</v>
      </c>
      <c r="D7123">
        <v>125480</v>
      </c>
      <c r="E7123">
        <v>125655</v>
      </c>
    </row>
    <row r="7124" spans="1:5" x14ac:dyDescent="0.25">
      <c r="A7124" s="2">
        <v>45510.427083333336</v>
      </c>
      <c r="B7124">
        <v>125760</v>
      </c>
      <c r="C7124">
        <v>125865</v>
      </c>
      <c r="D7124">
        <v>125470</v>
      </c>
      <c r="E7124">
        <v>125685</v>
      </c>
    </row>
    <row r="7125" spans="1:5" x14ac:dyDescent="0.25">
      <c r="A7125" s="2">
        <v>45510.416666666664</v>
      </c>
      <c r="B7125">
        <v>125520</v>
      </c>
      <c r="C7125">
        <v>126030</v>
      </c>
      <c r="D7125">
        <v>125480</v>
      </c>
      <c r="E7125">
        <v>125760</v>
      </c>
    </row>
    <row r="7126" spans="1:5" x14ac:dyDescent="0.25">
      <c r="A7126" s="2">
        <v>45510.40625</v>
      </c>
      <c r="B7126">
        <v>125680</v>
      </c>
      <c r="C7126">
        <v>125760</v>
      </c>
      <c r="D7126">
        <v>125515</v>
      </c>
      <c r="E7126">
        <v>125520</v>
      </c>
    </row>
    <row r="7127" spans="1:5" x14ac:dyDescent="0.25">
      <c r="A7127" s="2">
        <v>45510.395833333336</v>
      </c>
      <c r="B7127">
        <v>125495</v>
      </c>
      <c r="C7127">
        <v>125700</v>
      </c>
      <c r="D7127">
        <v>125405</v>
      </c>
      <c r="E7127">
        <v>125685</v>
      </c>
    </row>
    <row r="7128" spans="1:5" x14ac:dyDescent="0.25">
      <c r="A7128" s="2">
        <v>45510.385416666664</v>
      </c>
      <c r="B7128">
        <v>125480</v>
      </c>
      <c r="C7128">
        <v>125545</v>
      </c>
      <c r="D7128">
        <v>125345</v>
      </c>
      <c r="E7128">
        <v>125500</v>
      </c>
    </row>
    <row r="7129" spans="1:5" x14ac:dyDescent="0.25">
      <c r="A7129" s="2">
        <v>45510.375</v>
      </c>
      <c r="B7129">
        <v>126050</v>
      </c>
      <c r="C7129">
        <v>126055</v>
      </c>
      <c r="D7129">
        <v>125445</v>
      </c>
      <c r="E7129">
        <v>125475</v>
      </c>
    </row>
    <row r="7130" spans="1:5" x14ac:dyDescent="0.25">
      <c r="A7130" s="2">
        <v>45509.760416666664</v>
      </c>
      <c r="B7130">
        <v>125935</v>
      </c>
      <c r="C7130">
        <v>126585</v>
      </c>
      <c r="D7130">
        <v>125925</v>
      </c>
      <c r="E7130">
        <v>126105</v>
      </c>
    </row>
    <row r="7131" spans="1:5" x14ac:dyDescent="0.25">
      <c r="A7131" s="2">
        <v>45509.75</v>
      </c>
      <c r="B7131">
        <v>125900</v>
      </c>
      <c r="C7131">
        <v>126040</v>
      </c>
      <c r="D7131">
        <v>125890</v>
      </c>
      <c r="E7131">
        <v>125935</v>
      </c>
    </row>
    <row r="7132" spans="1:5" x14ac:dyDescent="0.25">
      <c r="A7132" s="2">
        <v>45509.739583333336</v>
      </c>
      <c r="B7132">
        <v>125845</v>
      </c>
      <c r="C7132">
        <v>125955</v>
      </c>
      <c r="D7132">
        <v>125825</v>
      </c>
      <c r="E7132">
        <v>125895</v>
      </c>
    </row>
    <row r="7133" spans="1:5" x14ac:dyDescent="0.25">
      <c r="A7133" s="2">
        <v>45509.729166666664</v>
      </c>
      <c r="B7133">
        <v>125780</v>
      </c>
      <c r="C7133">
        <v>125865</v>
      </c>
      <c r="D7133">
        <v>125775</v>
      </c>
      <c r="E7133">
        <v>125845</v>
      </c>
    </row>
    <row r="7134" spans="1:5" x14ac:dyDescent="0.25">
      <c r="A7134" s="2">
        <v>45509.71875</v>
      </c>
      <c r="B7134">
        <v>125605</v>
      </c>
      <c r="C7134">
        <v>125790</v>
      </c>
      <c r="D7134">
        <v>125575</v>
      </c>
      <c r="E7134">
        <v>125775</v>
      </c>
    </row>
    <row r="7135" spans="1:5" x14ac:dyDescent="0.25">
      <c r="A7135" s="2">
        <v>45509.708333333336</v>
      </c>
      <c r="B7135">
        <v>125540</v>
      </c>
      <c r="C7135">
        <v>125640</v>
      </c>
      <c r="D7135">
        <v>125320</v>
      </c>
      <c r="E7135">
        <v>125605</v>
      </c>
    </row>
    <row r="7136" spans="1:5" x14ac:dyDescent="0.25">
      <c r="A7136" s="2">
        <v>45509.697916666664</v>
      </c>
      <c r="B7136">
        <v>125405</v>
      </c>
      <c r="C7136">
        <v>125545</v>
      </c>
      <c r="D7136">
        <v>125315</v>
      </c>
      <c r="E7136">
        <v>125535</v>
      </c>
    </row>
    <row r="7137" spans="1:5" x14ac:dyDescent="0.25">
      <c r="A7137" s="2">
        <v>45509.6875</v>
      </c>
      <c r="B7137">
        <v>125380</v>
      </c>
      <c r="C7137">
        <v>125460</v>
      </c>
      <c r="D7137">
        <v>125295</v>
      </c>
      <c r="E7137">
        <v>125405</v>
      </c>
    </row>
    <row r="7138" spans="1:5" x14ac:dyDescent="0.25">
      <c r="A7138" s="2">
        <v>45509.677083333336</v>
      </c>
      <c r="B7138">
        <v>125240</v>
      </c>
      <c r="C7138">
        <v>125425</v>
      </c>
      <c r="D7138">
        <v>125235</v>
      </c>
      <c r="E7138">
        <v>125375</v>
      </c>
    </row>
    <row r="7139" spans="1:5" x14ac:dyDescent="0.25">
      <c r="A7139" s="2">
        <v>45509.666666666664</v>
      </c>
      <c r="B7139">
        <v>125205</v>
      </c>
      <c r="C7139">
        <v>125310</v>
      </c>
      <c r="D7139">
        <v>125165</v>
      </c>
      <c r="E7139">
        <v>125245</v>
      </c>
    </row>
    <row r="7140" spans="1:5" x14ac:dyDescent="0.25">
      <c r="A7140" s="2">
        <v>45509.65625</v>
      </c>
      <c r="B7140">
        <v>125185</v>
      </c>
      <c r="C7140">
        <v>125315</v>
      </c>
      <c r="D7140">
        <v>125070</v>
      </c>
      <c r="E7140">
        <v>125200</v>
      </c>
    </row>
    <row r="7141" spans="1:5" x14ac:dyDescent="0.25">
      <c r="A7141" s="2">
        <v>45509.645833333336</v>
      </c>
      <c r="B7141">
        <v>125400</v>
      </c>
      <c r="C7141">
        <v>125410</v>
      </c>
      <c r="D7141">
        <v>125180</v>
      </c>
      <c r="E7141">
        <v>125180</v>
      </c>
    </row>
    <row r="7142" spans="1:5" x14ac:dyDescent="0.25">
      <c r="A7142" s="2">
        <v>45509.635416666664</v>
      </c>
      <c r="B7142">
        <v>125280</v>
      </c>
      <c r="C7142">
        <v>125480</v>
      </c>
      <c r="D7142">
        <v>125265</v>
      </c>
      <c r="E7142">
        <v>125400</v>
      </c>
    </row>
    <row r="7143" spans="1:5" x14ac:dyDescent="0.25">
      <c r="A7143" s="2">
        <v>45509.625</v>
      </c>
      <c r="B7143">
        <v>125305</v>
      </c>
      <c r="C7143">
        <v>125385</v>
      </c>
      <c r="D7143">
        <v>125180</v>
      </c>
      <c r="E7143">
        <v>125280</v>
      </c>
    </row>
    <row r="7144" spans="1:5" x14ac:dyDescent="0.25">
      <c r="A7144" s="2">
        <v>45509.614583333336</v>
      </c>
      <c r="B7144">
        <v>125490</v>
      </c>
      <c r="C7144">
        <v>125560</v>
      </c>
      <c r="D7144">
        <v>125245</v>
      </c>
      <c r="E7144">
        <v>125305</v>
      </c>
    </row>
    <row r="7145" spans="1:5" x14ac:dyDescent="0.25">
      <c r="A7145" s="2">
        <v>45509.604166666664</v>
      </c>
      <c r="B7145">
        <v>125410</v>
      </c>
      <c r="C7145">
        <v>125610</v>
      </c>
      <c r="D7145">
        <v>125315</v>
      </c>
      <c r="E7145">
        <v>125490</v>
      </c>
    </row>
    <row r="7146" spans="1:5" x14ac:dyDescent="0.25">
      <c r="A7146" s="2">
        <v>45509.59375</v>
      </c>
      <c r="B7146">
        <v>125200</v>
      </c>
      <c r="C7146">
        <v>125555</v>
      </c>
      <c r="D7146">
        <v>125190</v>
      </c>
      <c r="E7146">
        <v>125410</v>
      </c>
    </row>
    <row r="7147" spans="1:5" x14ac:dyDescent="0.25">
      <c r="A7147" s="2">
        <v>45509.583333333336</v>
      </c>
      <c r="B7147">
        <v>125035</v>
      </c>
      <c r="C7147">
        <v>125335</v>
      </c>
      <c r="D7147">
        <v>125010</v>
      </c>
      <c r="E7147">
        <v>125200</v>
      </c>
    </row>
    <row r="7148" spans="1:5" x14ac:dyDescent="0.25">
      <c r="A7148" s="2">
        <v>45509.572916666664</v>
      </c>
      <c r="B7148">
        <v>125055</v>
      </c>
      <c r="C7148">
        <v>125095</v>
      </c>
      <c r="D7148">
        <v>124830</v>
      </c>
      <c r="E7148">
        <v>125030</v>
      </c>
    </row>
    <row r="7149" spans="1:5" x14ac:dyDescent="0.25">
      <c r="A7149" s="2">
        <v>45509.5625</v>
      </c>
      <c r="B7149">
        <v>125205</v>
      </c>
      <c r="C7149">
        <v>125240</v>
      </c>
      <c r="D7149">
        <v>124940</v>
      </c>
      <c r="E7149">
        <v>125055</v>
      </c>
    </row>
    <row r="7150" spans="1:5" x14ac:dyDescent="0.25">
      <c r="A7150" s="2">
        <v>45509.552083333336</v>
      </c>
      <c r="B7150">
        <v>124965</v>
      </c>
      <c r="C7150">
        <v>125265</v>
      </c>
      <c r="D7150">
        <v>124930</v>
      </c>
      <c r="E7150">
        <v>125200</v>
      </c>
    </row>
    <row r="7151" spans="1:5" x14ac:dyDescent="0.25">
      <c r="A7151" s="2">
        <v>45509.541666666664</v>
      </c>
      <c r="B7151">
        <v>124850</v>
      </c>
      <c r="C7151">
        <v>125020</v>
      </c>
      <c r="D7151">
        <v>124845</v>
      </c>
      <c r="E7151">
        <v>124965</v>
      </c>
    </row>
    <row r="7152" spans="1:5" x14ac:dyDescent="0.25">
      <c r="A7152" s="2">
        <v>45509.53125</v>
      </c>
      <c r="B7152">
        <v>124915</v>
      </c>
      <c r="C7152">
        <v>125005</v>
      </c>
      <c r="D7152">
        <v>124730</v>
      </c>
      <c r="E7152">
        <v>124855</v>
      </c>
    </row>
    <row r="7153" spans="1:5" x14ac:dyDescent="0.25">
      <c r="A7153" s="2">
        <v>45509.520833333336</v>
      </c>
      <c r="B7153">
        <v>124750</v>
      </c>
      <c r="C7153">
        <v>125145</v>
      </c>
      <c r="D7153">
        <v>124715</v>
      </c>
      <c r="E7153">
        <v>124915</v>
      </c>
    </row>
    <row r="7154" spans="1:5" x14ac:dyDescent="0.25">
      <c r="A7154" s="2">
        <v>45509.510416666664</v>
      </c>
      <c r="B7154">
        <v>124620</v>
      </c>
      <c r="C7154">
        <v>124860</v>
      </c>
      <c r="D7154">
        <v>124525</v>
      </c>
      <c r="E7154">
        <v>124745</v>
      </c>
    </row>
    <row r="7155" spans="1:5" x14ac:dyDescent="0.25">
      <c r="A7155" s="2">
        <v>45509.5</v>
      </c>
      <c r="B7155">
        <v>124575</v>
      </c>
      <c r="C7155">
        <v>124695</v>
      </c>
      <c r="D7155">
        <v>124350</v>
      </c>
      <c r="E7155">
        <v>124620</v>
      </c>
    </row>
    <row r="7156" spans="1:5" x14ac:dyDescent="0.25">
      <c r="A7156" s="2">
        <v>45509.489583333336</v>
      </c>
      <c r="B7156">
        <v>124645</v>
      </c>
      <c r="C7156">
        <v>124720</v>
      </c>
      <c r="D7156">
        <v>124470</v>
      </c>
      <c r="E7156">
        <v>124580</v>
      </c>
    </row>
    <row r="7157" spans="1:5" x14ac:dyDescent="0.25">
      <c r="A7157" s="2">
        <v>45509.479166666664</v>
      </c>
      <c r="B7157">
        <v>124385</v>
      </c>
      <c r="C7157">
        <v>124725</v>
      </c>
      <c r="D7157">
        <v>124345</v>
      </c>
      <c r="E7157">
        <v>124640</v>
      </c>
    </row>
    <row r="7158" spans="1:5" x14ac:dyDescent="0.25">
      <c r="A7158" s="2">
        <v>45509.46875</v>
      </c>
      <c r="B7158">
        <v>124405</v>
      </c>
      <c r="C7158">
        <v>124730</v>
      </c>
      <c r="D7158">
        <v>124305</v>
      </c>
      <c r="E7158">
        <v>124385</v>
      </c>
    </row>
    <row r="7159" spans="1:5" x14ac:dyDescent="0.25">
      <c r="A7159" s="2">
        <v>45509.458333333336</v>
      </c>
      <c r="B7159">
        <v>124300</v>
      </c>
      <c r="C7159">
        <v>124875</v>
      </c>
      <c r="D7159">
        <v>123980</v>
      </c>
      <c r="E7159">
        <v>124410</v>
      </c>
    </row>
    <row r="7160" spans="1:5" x14ac:dyDescent="0.25">
      <c r="A7160" s="2">
        <v>45509.447916666664</v>
      </c>
      <c r="B7160">
        <v>123970</v>
      </c>
      <c r="C7160">
        <v>124400</v>
      </c>
      <c r="D7160">
        <v>123915</v>
      </c>
      <c r="E7160">
        <v>124300</v>
      </c>
    </row>
    <row r="7161" spans="1:5" x14ac:dyDescent="0.25">
      <c r="A7161" s="2">
        <v>45509.4375</v>
      </c>
      <c r="B7161">
        <v>123370</v>
      </c>
      <c r="C7161">
        <v>124195</v>
      </c>
      <c r="D7161">
        <v>123290</v>
      </c>
      <c r="E7161">
        <v>123975</v>
      </c>
    </row>
    <row r="7162" spans="1:5" x14ac:dyDescent="0.25">
      <c r="A7162" s="2">
        <v>45509.427083333336</v>
      </c>
      <c r="B7162">
        <v>123755</v>
      </c>
      <c r="C7162">
        <v>123960</v>
      </c>
      <c r="D7162">
        <v>123305</v>
      </c>
      <c r="E7162">
        <v>123375</v>
      </c>
    </row>
    <row r="7163" spans="1:5" x14ac:dyDescent="0.25">
      <c r="A7163" s="2">
        <v>45509.416666666664</v>
      </c>
      <c r="B7163">
        <v>123390</v>
      </c>
      <c r="C7163">
        <v>123825</v>
      </c>
      <c r="D7163">
        <v>123305</v>
      </c>
      <c r="E7163">
        <v>123755</v>
      </c>
    </row>
    <row r="7164" spans="1:5" x14ac:dyDescent="0.25">
      <c r="A7164" s="2">
        <v>45509.40625</v>
      </c>
      <c r="B7164">
        <v>123395</v>
      </c>
      <c r="C7164">
        <v>123565</v>
      </c>
      <c r="D7164">
        <v>123320</v>
      </c>
      <c r="E7164">
        <v>123390</v>
      </c>
    </row>
    <row r="7165" spans="1:5" x14ac:dyDescent="0.25">
      <c r="A7165" s="2">
        <v>45509.395833333336</v>
      </c>
      <c r="B7165">
        <v>123420</v>
      </c>
      <c r="C7165">
        <v>123590</v>
      </c>
      <c r="D7165">
        <v>123250</v>
      </c>
      <c r="E7165">
        <v>123395</v>
      </c>
    </row>
    <row r="7166" spans="1:5" x14ac:dyDescent="0.25">
      <c r="A7166" s="2">
        <v>45509.385416666664</v>
      </c>
      <c r="B7166">
        <v>123575</v>
      </c>
      <c r="C7166">
        <v>123740</v>
      </c>
      <c r="D7166">
        <v>123150</v>
      </c>
      <c r="E7166">
        <v>123415</v>
      </c>
    </row>
    <row r="7167" spans="1:5" x14ac:dyDescent="0.25">
      <c r="A7167" s="2">
        <v>45509.375</v>
      </c>
      <c r="B7167">
        <v>123790</v>
      </c>
      <c r="C7167">
        <v>124080</v>
      </c>
      <c r="D7167">
        <v>123130</v>
      </c>
      <c r="E7167">
        <v>123575</v>
      </c>
    </row>
    <row r="7168" spans="1:5" x14ac:dyDescent="0.25">
      <c r="A7168" s="2">
        <v>45506.760416666664</v>
      </c>
      <c r="B7168">
        <v>126360</v>
      </c>
      <c r="C7168">
        <v>126775</v>
      </c>
      <c r="D7168">
        <v>126320</v>
      </c>
      <c r="E7168">
        <v>126775</v>
      </c>
    </row>
    <row r="7169" spans="1:5" x14ac:dyDescent="0.25">
      <c r="A7169" s="2">
        <v>45506.75</v>
      </c>
      <c r="B7169">
        <v>126265</v>
      </c>
      <c r="C7169">
        <v>126370</v>
      </c>
      <c r="D7169">
        <v>126230</v>
      </c>
      <c r="E7169">
        <v>126355</v>
      </c>
    </row>
    <row r="7170" spans="1:5" x14ac:dyDescent="0.25">
      <c r="A7170" s="2">
        <v>45506.739583333336</v>
      </c>
      <c r="B7170">
        <v>126415</v>
      </c>
      <c r="C7170">
        <v>126425</v>
      </c>
      <c r="D7170">
        <v>126260</v>
      </c>
      <c r="E7170">
        <v>126270</v>
      </c>
    </row>
    <row r="7171" spans="1:5" x14ac:dyDescent="0.25">
      <c r="A7171" s="2">
        <v>45506.729166666664</v>
      </c>
      <c r="B7171">
        <v>126425</v>
      </c>
      <c r="C7171">
        <v>126445</v>
      </c>
      <c r="D7171">
        <v>126350</v>
      </c>
      <c r="E7171">
        <v>126410</v>
      </c>
    </row>
    <row r="7172" spans="1:5" x14ac:dyDescent="0.25">
      <c r="A7172" s="2">
        <v>45506.71875</v>
      </c>
      <c r="B7172">
        <v>126280</v>
      </c>
      <c r="C7172">
        <v>126455</v>
      </c>
      <c r="D7172">
        <v>126270</v>
      </c>
      <c r="E7172">
        <v>126425</v>
      </c>
    </row>
    <row r="7173" spans="1:5" x14ac:dyDescent="0.25">
      <c r="A7173" s="2">
        <v>45506.708333333336</v>
      </c>
      <c r="B7173">
        <v>126220</v>
      </c>
      <c r="C7173">
        <v>126340</v>
      </c>
      <c r="D7173">
        <v>126205</v>
      </c>
      <c r="E7173">
        <v>126280</v>
      </c>
    </row>
    <row r="7174" spans="1:5" x14ac:dyDescent="0.25">
      <c r="A7174" s="2">
        <v>45506.697916666664</v>
      </c>
      <c r="B7174">
        <v>126150</v>
      </c>
      <c r="C7174">
        <v>126270</v>
      </c>
      <c r="D7174">
        <v>126120</v>
      </c>
      <c r="E7174">
        <v>126220</v>
      </c>
    </row>
    <row r="7175" spans="1:5" x14ac:dyDescent="0.25">
      <c r="A7175" s="2">
        <v>45506.6875</v>
      </c>
      <c r="B7175">
        <v>126245</v>
      </c>
      <c r="C7175">
        <v>126325</v>
      </c>
      <c r="D7175">
        <v>126090</v>
      </c>
      <c r="E7175">
        <v>126155</v>
      </c>
    </row>
    <row r="7176" spans="1:5" x14ac:dyDescent="0.25">
      <c r="A7176" s="2">
        <v>45506.677083333336</v>
      </c>
      <c r="B7176">
        <v>126395</v>
      </c>
      <c r="C7176">
        <v>126400</v>
      </c>
      <c r="D7176">
        <v>126145</v>
      </c>
      <c r="E7176">
        <v>126245</v>
      </c>
    </row>
    <row r="7177" spans="1:5" x14ac:dyDescent="0.25">
      <c r="A7177" s="2">
        <v>45506.666666666664</v>
      </c>
      <c r="B7177">
        <v>126300</v>
      </c>
      <c r="C7177">
        <v>126455</v>
      </c>
      <c r="D7177">
        <v>126295</v>
      </c>
      <c r="E7177">
        <v>126395</v>
      </c>
    </row>
    <row r="7178" spans="1:5" x14ac:dyDescent="0.25">
      <c r="A7178" s="2">
        <v>45506.65625</v>
      </c>
      <c r="B7178">
        <v>126335</v>
      </c>
      <c r="C7178">
        <v>126380</v>
      </c>
      <c r="D7178">
        <v>126260</v>
      </c>
      <c r="E7178">
        <v>126300</v>
      </c>
    </row>
    <row r="7179" spans="1:5" x14ac:dyDescent="0.25">
      <c r="A7179" s="2">
        <v>45506.645833333336</v>
      </c>
      <c r="B7179">
        <v>126480</v>
      </c>
      <c r="C7179">
        <v>126540</v>
      </c>
      <c r="D7179">
        <v>126315</v>
      </c>
      <c r="E7179">
        <v>126335</v>
      </c>
    </row>
    <row r="7180" spans="1:5" x14ac:dyDescent="0.25">
      <c r="A7180" s="2">
        <v>45506.635416666664</v>
      </c>
      <c r="B7180">
        <v>126385</v>
      </c>
      <c r="C7180">
        <v>126490</v>
      </c>
      <c r="D7180">
        <v>126340</v>
      </c>
      <c r="E7180">
        <v>126480</v>
      </c>
    </row>
    <row r="7181" spans="1:5" x14ac:dyDescent="0.25">
      <c r="A7181" s="2">
        <v>45506.625</v>
      </c>
      <c r="B7181">
        <v>126375</v>
      </c>
      <c r="C7181">
        <v>126425</v>
      </c>
      <c r="D7181">
        <v>126250</v>
      </c>
      <c r="E7181">
        <v>126385</v>
      </c>
    </row>
    <row r="7182" spans="1:5" x14ac:dyDescent="0.25">
      <c r="A7182" s="2">
        <v>45506.614583333336</v>
      </c>
      <c r="B7182">
        <v>126570</v>
      </c>
      <c r="C7182">
        <v>126590</v>
      </c>
      <c r="D7182">
        <v>126270</v>
      </c>
      <c r="E7182">
        <v>126375</v>
      </c>
    </row>
    <row r="7183" spans="1:5" x14ac:dyDescent="0.25">
      <c r="A7183" s="2">
        <v>45506.604166666664</v>
      </c>
      <c r="B7183">
        <v>126570</v>
      </c>
      <c r="C7183">
        <v>126635</v>
      </c>
      <c r="D7183">
        <v>126400</v>
      </c>
      <c r="E7183">
        <v>126570</v>
      </c>
    </row>
    <row r="7184" spans="1:5" x14ac:dyDescent="0.25">
      <c r="A7184" s="2">
        <v>45506.59375</v>
      </c>
      <c r="B7184">
        <v>126635</v>
      </c>
      <c r="C7184">
        <v>126645</v>
      </c>
      <c r="D7184">
        <v>126520</v>
      </c>
      <c r="E7184">
        <v>126570</v>
      </c>
    </row>
    <row r="7185" spans="1:5" x14ac:dyDescent="0.25">
      <c r="A7185" s="2">
        <v>45506.583333333336</v>
      </c>
      <c r="B7185">
        <v>126515</v>
      </c>
      <c r="C7185">
        <v>126670</v>
      </c>
      <c r="D7185">
        <v>126355</v>
      </c>
      <c r="E7185">
        <v>126635</v>
      </c>
    </row>
    <row r="7186" spans="1:5" x14ac:dyDescent="0.25">
      <c r="A7186" s="2">
        <v>45506.572916666664</v>
      </c>
      <c r="B7186">
        <v>126420</v>
      </c>
      <c r="C7186">
        <v>126530</v>
      </c>
      <c r="D7186">
        <v>126360</v>
      </c>
      <c r="E7186">
        <v>126510</v>
      </c>
    </row>
    <row r="7187" spans="1:5" x14ac:dyDescent="0.25">
      <c r="A7187" s="2">
        <v>45506.5625</v>
      </c>
      <c r="B7187">
        <v>126360</v>
      </c>
      <c r="C7187">
        <v>126500</v>
      </c>
      <c r="D7187">
        <v>126325</v>
      </c>
      <c r="E7187">
        <v>126425</v>
      </c>
    </row>
    <row r="7188" spans="1:5" x14ac:dyDescent="0.25">
      <c r="A7188" s="2">
        <v>45506.552083333336</v>
      </c>
      <c r="B7188">
        <v>126480</v>
      </c>
      <c r="C7188">
        <v>126525</v>
      </c>
      <c r="D7188">
        <v>126310</v>
      </c>
      <c r="E7188">
        <v>126360</v>
      </c>
    </row>
    <row r="7189" spans="1:5" x14ac:dyDescent="0.25">
      <c r="A7189" s="2">
        <v>45506.541666666664</v>
      </c>
      <c r="B7189">
        <v>126545</v>
      </c>
      <c r="C7189">
        <v>126605</v>
      </c>
      <c r="D7189">
        <v>126440</v>
      </c>
      <c r="E7189">
        <v>126480</v>
      </c>
    </row>
    <row r="7190" spans="1:5" x14ac:dyDescent="0.25">
      <c r="A7190" s="2">
        <v>45506.53125</v>
      </c>
      <c r="B7190">
        <v>126575</v>
      </c>
      <c r="C7190">
        <v>126660</v>
      </c>
      <c r="D7190">
        <v>126515</v>
      </c>
      <c r="E7190">
        <v>126545</v>
      </c>
    </row>
    <row r="7191" spans="1:5" x14ac:dyDescent="0.25">
      <c r="A7191" s="2">
        <v>45506.520833333336</v>
      </c>
      <c r="B7191">
        <v>126520</v>
      </c>
      <c r="C7191">
        <v>126590</v>
      </c>
      <c r="D7191">
        <v>126430</v>
      </c>
      <c r="E7191">
        <v>126580</v>
      </c>
    </row>
    <row r="7192" spans="1:5" x14ac:dyDescent="0.25">
      <c r="A7192" s="2">
        <v>45506.510416666664</v>
      </c>
      <c r="B7192">
        <v>126640</v>
      </c>
      <c r="C7192">
        <v>126690</v>
      </c>
      <c r="D7192">
        <v>126440</v>
      </c>
      <c r="E7192">
        <v>126520</v>
      </c>
    </row>
    <row r="7193" spans="1:5" x14ac:dyDescent="0.25">
      <c r="A7193" s="2">
        <v>45506.5</v>
      </c>
      <c r="B7193">
        <v>126665</v>
      </c>
      <c r="C7193">
        <v>126760</v>
      </c>
      <c r="D7193">
        <v>126575</v>
      </c>
      <c r="E7193">
        <v>126645</v>
      </c>
    </row>
    <row r="7194" spans="1:5" x14ac:dyDescent="0.25">
      <c r="A7194" s="2">
        <v>45506.489583333336</v>
      </c>
      <c r="B7194">
        <v>126765</v>
      </c>
      <c r="C7194">
        <v>126845</v>
      </c>
      <c r="D7194">
        <v>126655</v>
      </c>
      <c r="E7194">
        <v>126670</v>
      </c>
    </row>
    <row r="7195" spans="1:5" x14ac:dyDescent="0.25">
      <c r="A7195" s="2">
        <v>45506.479166666664</v>
      </c>
      <c r="B7195">
        <v>126915</v>
      </c>
      <c r="C7195">
        <v>127030</v>
      </c>
      <c r="D7195">
        <v>126705</v>
      </c>
      <c r="E7195">
        <v>126765</v>
      </c>
    </row>
    <row r="7196" spans="1:5" x14ac:dyDescent="0.25">
      <c r="A7196" s="2">
        <v>45506.46875</v>
      </c>
      <c r="B7196">
        <v>127085</v>
      </c>
      <c r="C7196">
        <v>127165</v>
      </c>
      <c r="D7196">
        <v>126910</v>
      </c>
      <c r="E7196">
        <v>126915</v>
      </c>
    </row>
    <row r="7197" spans="1:5" x14ac:dyDescent="0.25">
      <c r="A7197" s="2">
        <v>45506.458333333336</v>
      </c>
      <c r="B7197">
        <v>127210</v>
      </c>
      <c r="C7197">
        <v>127485</v>
      </c>
      <c r="D7197">
        <v>127060</v>
      </c>
      <c r="E7197">
        <v>127090</v>
      </c>
    </row>
    <row r="7198" spans="1:5" x14ac:dyDescent="0.25">
      <c r="A7198" s="2">
        <v>45506.447916666664</v>
      </c>
      <c r="B7198">
        <v>127295</v>
      </c>
      <c r="C7198">
        <v>127545</v>
      </c>
      <c r="D7198">
        <v>127120</v>
      </c>
      <c r="E7198">
        <v>127215</v>
      </c>
    </row>
    <row r="7199" spans="1:5" x14ac:dyDescent="0.25">
      <c r="A7199" s="2">
        <v>45506.4375</v>
      </c>
      <c r="B7199">
        <v>127695</v>
      </c>
      <c r="C7199">
        <v>127780</v>
      </c>
      <c r="D7199">
        <v>127250</v>
      </c>
      <c r="E7199">
        <v>127295</v>
      </c>
    </row>
    <row r="7200" spans="1:5" x14ac:dyDescent="0.25">
      <c r="A7200" s="2">
        <v>45506.427083333336</v>
      </c>
      <c r="B7200">
        <v>128360</v>
      </c>
      <c r="C7200">
        <v>128430</v>
      </c>
      <c r="D7200">
        <v>127660</v>
      </c>
      <c r="E7200">
        <v>127695</v>
      </c>
    </row>
    <row r="7201" spans="1:5" x14ac:dyDescent="0.25">
      <c r="A7201" s="2">
        <v>45506.416666666664</v>
      </c>
      <c r="B7201">
        <v>127720</v>
      </c>
      <c r="C7201">
        <v>128370</v>
      </c>
      <c r="D7201">
        <v>127680</v>
      </c>
      <c r="E7201">
        <v>128355</v>
      </c>
    </row>
    <row r="7202" spans="1:5" x14ac:dyDescent="0.25">
      <c r="A7202" s="2">
        <v>45506.40625</v>
      </c>
      <c r="B7202">
        <v>127680</v>
      </c>
      <c r="C7202">
        <v>127915</v>
      </c>
      <c r="D7202">
        <v>127570</v>
      </c>
      <c r="E7202">
        <v>127720</v>
      </c>
    </row>
    <row r="7203" spans="1:5" x14ac:dyDescent="0.25">
      <c r="A7203" s="2">
        <v>45506.395833333336</v>
      </c>
      <c r="B7203">
        <v>127755</v>
      </c>
      <c r="C7203">
        <v>127950</v>
      </c>
      <c r="D7203">
        <v>127135</v>
      </c>
      <c r="E7203">
        <v>127680</v>
      </c>
    </row>
    <row r="7204" spans="1:5" x14ac:dyDescent="0.25">
      <c r="A7204" s="2">
        <v>45506.385416666664</v>
      </c>
      <c r="B7204">
        <v>127490</v>
      </c>
      <c r="C7204">
        <v>127800</v>
      </c>
      <c r="D7204">
        <v>127485</v>
      </c>
      <c r="E7204">
        <v>127765</v>
      </c>
    </row>
    <row r="7205" spans="1:5" x14ac:dyDescent="0.25">
      <c r="A7205" s="2">
        <v>45506.375</v>
      </c>
      <c r="B7205">
        <v>127315</v>
      </c>
      <c r="C7205">
        <v>127515</v>
      </c>
      <c r="D7205">
        <v>127100</v>
      </c>
      <c r="E7205">
        <v>127490</v>
      </c>
    </row>
    <row r="7206" spans="1:5" x14ac:dyDescent="0.25">
      <c r="A7206" s="2">
        <v>45505.760416666664</v>
      </c>
      <c r="B7206">
        <v>127680</v>
      </c>
      <c r="C7206">
        <v>127740</v>
      </c>
      <c r="D7206">
        <v>127660</v>
      </c>
      <c r="E7206">
        <v>127710</v>
      </c>
    </row>
    <row r="7207" spans="1:5" x14ac:dyDescent="0.25">
      <c r="A7207" s="2">
        <v>45505.75</v>
      </c>
      <c r="B7207">
        <v>127690</v>
      </c>
      <c r="C7207">
        <v>127750</v>
      </c>
      <c r="D7207">
        <v>127675</v>
      </c>
      <c r="E7207">
        <v>127680</v>
      </c>
    </row>
    <row r="7208" spans="1:5" x14ac:dyDescent="0.25">
      <c r="A7208" s="2">
        <v>45505.739583333336</v>
      </c>
      <c r="B7208">
        <v>127610</v>
      </c>
      <c r="C7208">
        <v>127720</v>
      </c>
      <c r="D7208">
        <v>127610</v>
      </c>
      <c r="E7208">
        <v>127685</v>
      </c>
    </row>
    <row r="7209" spans="1:5" x14ac:dyDescent="0.25">
      <c r="A7209" s="2">
        <v>45505.729166666664</v>
      </c>
      <c r="B7209">
        <v>127670</v>
      </c>
      <c r="C7209">
        <v>127760</v>
      </c>
      <c r="D7209">
        <v>127585</v>
      </c>
      <c r="E7209">
        <v>127610</v>
      </c>
    </row>
    <row r="7210" spans="1:5" x14ac:dyDescent="0.25">
      <c r="A7210" s="2">
        <v>45505.71875</v>
      </c>
      <c r="B7210">
        <v>127670</v>
      </c>
      <c r="C7210">
        <v>127730</v>
      </c>
      <c r="D7210">
        <v>127630</v>
      </c>
      <c r="E7210">
        <v>127665</v>
      </c>
    </row>
    <row r="7211" spans="1:5" x14ac:dyDescent="0.25">
      <c r="A7211" s="2">
        <v>45505.708333333336</v>
      </c>
      <c r="B7211">
        <v>127775</v>
      </c>
      <c r="C7211">
        <v>127870</v>
      </c>
      <c r="D7211">
        <v>127640</v>
      </c>
      <c r="E7211">
        <v>127670</v>
      </c>
    </row>
    <row r="7212" spans="1:5" x14ac:dyDescent="0.25">
      <c r="A7212" s="2">
        <v>45505.697916666664</v>
      </c>
      <c r="B7212">
        <v>127835</v>
      </c>
      <c r="C7212">
        <v>127915</v>
      </c>
      <c r="D7212">
        <v>127750</v>
      </c>
      <c r="E7212">
        <v>127775</v>
      </c>
    </row>
    <row r="7213" spans="1:5" x14ac:dyDescent="0.25">
      <c r="A7213" s="2">
        <v>45505.6875</v>
      </c>
      <c r="B7213">
        <v>127850</v>
      </c>
      <c r="C7213">
        <v>127885</v>
      </c>
      <c r="D7213">
        <v>127790</v>
      </c>
      <c r="E7213">
        <v>127840</v>
      </c>
    </row>
    <row r="7214" spans="1:5" x14ac:dyDescent="0.25">
      <c r="A7214" s="2">
        <v>45505.677083333336</v>
      </c>
      <c r="B7214">
        <v>127640</v>
      </c>
      <c r="C7214">
        <v>127870</v>
      </c>
      <c r="D7214">
        <v>127635</v>
      </c>
      <c r="E7214">
        <v>127850</v>
      </c>
    </row>
    <row r="7215" spans="1:5" x14ac:dyDescent="0.25">
      <c r="A7215" s="2">
        <v>45505.666666666664</v>
      </c>
      <c r="B7215">
        <v>127545</v>
      </c>
      <c r="C7215">
        <v>127660</v>
      </c>
      <c r="D7215">
        <v>127515</v>
      </c>
      <c r="E7215">
        <v>127645</v>
      </c>
    </row>
    <row r="7216" spans="1:5" x14ac:dyDescent="0.25">
      <c r="A7216" s="2">
        <v>45505.65625</v>
      </c>
      <c r="B7216">
        <v>127600</v>
      </c>
      <c r="C7216">
        <v>127705</v>
      </c>
      <c r="D7216">
        <v>127525</v>
      </c>
      <c r="E7216">
        <v>127550</v>
      </c>
    </row>
    <row r="7217" spans="1:5" x14ac:dyDescent="0.25">
      <c r="A7217" s="2">
        <v>45505.645833333336</v>
      </c>
      <c r="B7217">
        <v>127835</v>
      </c>
      <c r="C7217">
        <v>127860</v>
      </c>
      <c r="D7217">
        <v>127575</v>
      </c>
      <c r="E7217">
        <v>127595</v>
      </c>
    </row>
    <row r="7218" spans="1:5" x14ac:dyDescent="0.25">
      <c r="A7218" s="2">
        <v>45505.635416666664</v>
      </c>
      <c r="B7218">
        <v>128005</v>
      </c>
      <c r="C7218">
        <v>128055</v>
      </c>
      <c r="D7218">
        <v>127795</v>
      </c>
      <c r="E7218">
        <v>127835</v>
      </c>
    </row>
    <row r="7219" spans="1:5" x14ac:dyDescent="0.25">
      <c r="A7219" s="2">
        <v>45505.625</v>
      </c>
      <c r="B7219">
        <v>128085</v>
      </c>
      <c r="C7219">
        <v>128105</v>
      </c>
      <c r="D7219">
        <v>127965</v>
      </c>
      <c r="E7219">
        <v>128000</v>
      </c>
    </row>
    <row r="7220" spans="1:5" x14ac:dyDescent="0.25">
      <c r="A7220" s="2">
        <v>45505.614583333336</v>
      </c>
      <c r="B7220">
        <v>127990</v>
      </c>
      <c r="C7220">
        <v>128200</v>
      </c>
      <c r="D7220">
        <v>127950</v>
      </c>
      <c r="E7220">
        <v>128085</v>
      </c>
    </row>
    <row r="7221" spans="1:5" x14ac:dyDescent="0.25">
      <c r="A7221" s="2">
        <v>45505.604166666664</v>
      </c>
      <c r="B7221">
        <v>128030</v>
      </c>
      <c r="C7221">
        <v>128060</v>
      </c>
      <c r="D7221">
        <v>127930</v>
      </c>
      <c r="E7221">
        <v>127990</v>
      </c>
    </row>
    <row r="7222" spans="1:5" x14ac:dyDescent="0.25">
      <c r="A7222" s="2">
        <v>45505.59375</v>
      </c>
      <c r="B7222">
        <v>127960</v>
      </c>
      <c r="C7222">
        <v>128060</v>
      </c>
      <c r="D7222">
        <v>127850</v>
      </c>
      <c r="E7222">
        <v>128030</v>
      </c>
    </row>
    <row r="7223" spans="1:5" x14ac:dyDescent="0.25">
      <c r="A7223" s="2">
        <v>45505.583333333336</v>
      </c>
      <c r="B7223">
        <v>127980</v>
      </c>
      <c r="C7223">
        <v>128045</v>
      </c>
      <c r="D7223">
        <v>127915</v>
      </c>
      <c r="E7223">
        <v>127960</v>
      </c>
    </row>
    <row r="7224" spans="1:5" x14ac:dyDescent="0.25">
      <c r="A7224" s="2">
        <v>45505.572916666664</v>
      </c>
      <c r="B7224">
        <v>128060</v>
      </c>
      <c r="C7224">
        <v>128075</v>
      </c>
      <c r="D7224">
        <v>127840</v>
      </c>
      <c r="E7224">
        <v>127980</v>
      </c>
    </row>
    <row r="7225" spans="1:5" x14ac:dyDescent="0.25">
      <c r="A7225" s="2">
        <v>45505.5625</v>
      </c>
      <c r="B7225">
        <v>128105</v>
      </c>
      <c r="C7225">
        <v>128140</v>
      </c>
      <c r="D7225">
        <v>127920</v>
      </c>
      <c r="E7225">
        <v>128055</v>
      </c>
    </row>
    <row r="7226" spans="1:5" x14ac:dyDescent="0.25">
      <c r="A7226" s="2">
        <v>45505.552083333336</v>
      </c>
      <c r="B7226">
        <v>128110</v>
      </c>
      <c r="C7226">
        <v>128270</v>
      </c>
      <c r="D7226">
        <v>128075</v>
      </c>
      <c r="E7226">
        <v>128105</v>
      </c>
    </row>
    <row r="7227" spans="1:5" x14ac:dyDescent="0.25">
      <c r="A7227" s="2">
        <v>45505.541666666664</v>
      </c>
      <c r="B7227">
        <v>128145</v>
      </c>
      <c r="C7227">
        <v>128170</v>
      </c>
      <c r="D7227">
        <v>127960</v>
      </c>
      <c r="E7227">
        <v>128115</v>
      </c>
    </row>
    <row r="7228" spans="1:5" x14ac:dyDescent="0.25">
      <c r="A7228" s="2">
        <v>45505.53125</v>
      </c>
      <c r="B7228">
        <v>128395</v>
      </c>
      <c r="C7228">
        <v>128415</v>
      </c>
      <c r="D7228">
        <v>128140</v>
      </c>
      <c r="E7228">
        <v>128150</v>
      </c>
    </row>
    <row r="7229" spans="1:5" x14ac:dyDescent="0.25">
      <c r="A7229" s="2">
        <v>45505.520833333336</v>
      </c>
      <c r="B7229">
        <v>128475</v>
      </c>
      <c r="C7229">
        <v>128550</v>
      </c>
      <c r="D7229">
        <v>128380</v>
      </c>
      <c r="E7229">
        <v>128395</v>
      </c>
    </row>
    <row r="7230" spans="1:5" x14ac:dyDescent="0.25">
      <c r="A7230" s="2">
        <v>45505.510416666664</v>
      </c>
      <c r="B7230">
        <v>128485</v>
      </c>
      <c r="C7230">
        <v>128580</v>
      </c>
      <c r="D7230">
        <v>128395</v>
      </c>
      <c r="E7230">
        <v>128475</v>
      </c>
    </row>
    <row r="7231" spans="1:5" x14ac:dyDescent="0.25">
      <c r="A7231" s="2">
        <v>45505.5</v>
      </c>
      <c r="B7231">
        <v>128660</v>
      </c>
      <c r="C7231">
        <v>128675</v>
      </c>
      <c r="D7231">
        <v>128395</v>
      </c>
      <c r="E7231">
        <v>128480</v>
      </c>
    </row>
    <row r="7232" spans="1:5" x14ac:dyDescent="0.25">
      <c r="A7232" s="2">
        <v>45505.489583333336</v>
      </c>
      <c r="B7232">
        <v>128710</v>
      </c>
      <c r="C7232">
        <v>128830</v>
      </c>
      <c r="D7232">
        <v>128635</v>
      </c>
      <c r="E7232">
        <v>128655</v>
      </c>
    </row>
    <row r="7233" spans="1:5" x14ac:dyDescent="0.25">
      <c r="A7233" s="2">
        <v>45505.479166666664</v>
      </c>
      <c r="B7233">
        <v>128795</v>
      </c>
      <c r="C7233">
        <v>128820</v>
      </c>
      <c r="D7233">
        <v>128680</v>
      </c>
      <c r="E7233">
        <v>128715</v>
      </c>
    </row>
    <row r="7234" spans="1:5" x14ac:dyDescent="0.25">
      <c r="A7234" s="2">
        <v>45505.46875</v>
      </c>
      <c r="B7234">
        <v>129010</v>
      </c>
      <c r="C7234">
        <v>129050</v>
      </c>
      <c r="D7234">
        <v>128750</v>
      </c>
      <c r="E7234">
        <v>128795</v>
      </c>
    </row>
    <row r="7235" spans="1:5" x14ac:dyDescent="0.25">
      <c r="A7235" s="2">
        <v>45505.458333333336</v>
      </c>
      <c r="B7235">
        <v>129040</v>
      </c>
      <c r="C7235">
        <v>129325</v>
      </c>
      <c r="D7235">
        <v>128840</v>
      </c>
      <c r="E7235">
        <v>129015</v>
      </c>
    </row>
    <row r="7236" spans="1:5" x14ac:dyDescent="0.25">
      <c r="A7236" s="2">
        <v>45505.447916666664</v>
      </c>
      <c r="B7236">
        <v>129020</v>
      </c>
      <c r="C7236">
        <v>129100</v>
      </c>
      <c r="D7236">
        <v>128910</v>
      </c>
      <c r="E7236">
        <v>129040</v>
      </c>
    </row>
    <row r="7237" spans="1:5" x14ac:dyDescent="0.25">
      <c r="A7237" s="2">
        <v>45505.4375</v>
      </c>
      <c r="B7237">
        <v>128880</v>
      </c>
      <c r="C7237">
        <v>129100</v>
      </c>
      <c r="D7237">
        <v>128860</v>
      </c>
      <c r="E7237">
        <v>129015</v>
      </c>
    </row>
    <row r="7238" spans="1:5" x14ac:dyDescent="0.25">
      <c r="A7238" s="2">
        <v>45505.427083333336</v>
      </c>
      <c r="B7238">
        <v>128730</v>
      </c>
      <c r="C7238">
        <v>129000</v>
      </c>
      <c r="D7238">
        <v>128685</v>
      </c>
      <c r="E7238">
        <v>128880</v>
      </c>
    </row>
    <row r="7239" spans="1:5" x14ac:dyDescent="0.25">
      <c r="A7239" s="2">
        <v>45505.416666666664</v>
      </c>
      <c r="B7239">
        <v>128560</v>
      </c>
      <c r="C7239">
        <v>128850</v>
      </c>
      <c r="D7239">
        <v>128520</v>
      </c>
      <c r="E7239">
        <v>128735</v>
      </c>
    </row>
    <row r="7240" spans="1:5" x14ac:dyDescent="0.25">
      <c r="A7240" s="2">
        <v>45505.40625</v>
      </c>
      <c r="B7240">
        <v>128445</v>
      </c>
      <c r="C7240">
        <v>128635</v>
      </c>
      <c r="D7240">
        <v>128420</v>
      </c>
      <c r="E7240">
        <v>128555</v>
      </c>
    </row>
    <row r="7241" spans="1:5" x14ac:dyDescent="0.25">
      <c r="A7241" s="2">
        <v>45505.395833333336</v>
      </c>
      <c r="B7241">
        <v>128270</v>
      </c>
      <c r="C7241">
        <v>128475</v>
      </c>
      <c r="D7241">
        <v>128245</v>
      </c>
      <c r="E7241">
        <v>128450</v>
      </c>
    </row>
    <row r="7242" spans="1:5" x14ac:dyDescent="0.25">
      <c r="A7242" s="2">
        <v>45505.385416666664</v>
      </c>
      <c r="B7242">
        <v>128085</v>
      </c>
      <c r="C7242">
        <v>128330</v>
      </c>
      <c r="D7242">
        <v>128045</v>
      </c>
      <c r="E7242">
        <v>128270</v>
      </c>
    </row>
    <row r="7243" spans="1:5" x14ac:dyDescent="0.25">
      <c r="A7243" s="2">
        <v>45505.375</v>
      </c>
      <c r="B7243">
        <v>127980</v>
      </c>
      <c r="C7243">
        <v>128170</v>
      </c>
      <c r="D7243">
        <v>127715</v>
      </c>
      <c r="E7243">
        <v>128085</v>
      </c>
    </row>
    <row r="7244" spans="1:5" x14ac:dyDescent="0.25">
      <c r="A7244" s="2">
        <v>45504.760416666664</v>
      </c>
      <c r="B7244">
        <v>128150</v>
      </c>
      <c r="C7244">
        <v>128195</v>
      </c>
      <c r="D7244">
        <v>128005</v>
      </c>
      <c r="E7244">
        <v>128105</v>
      </c>
    </row>
    <row r="7245" spans="1:5" x14ac:dyDescent="0.25">
      <c r="A7245" s="2">
        <v>45504.75</v>
      </c>
      <c r="B7245">
        <v>128195</v>
      </c>
      <c r="C7245">
        <v>128225</v>
      </c>
      <c r="D7245">
        <v>128150</v>
      </c>
      <c r="E7245">
        <v>128155</v>
      </c>
    </row>
    <row r="7246" spans="1:5" x14ac:dyDescent="0.25">
      <c r="A7246" s="2">
        <v>45504.739583333336</v>
      </c>
      <c r="B7246">
        <v>128220</v>
      </c>
      <c r="C7246">
        <v>128225</v>
      </c>
      <c r="D7246">
        <v>128155</v>
      </c>
      <c r="E7246">
        <v>128195</v>
      </c>
    </row>
    <row r="7247" spans="1:5" x14ac:dyDescent="0.25">
      <c r="A7247" s="2">
        <v>45504.729166666664</v>
      </c>
      <c r="B7247">
        <v>128155</v>
      </c>
      <c r="C7247">
        <v>128240</v>
      </c>
      <c r="D7247">
        <v>128120</v>
      </c>
      <c r="E7247">
        <v>128220</v>
      </c>
    </row>
    <row r="7248" spans="1:5" x14ac:dyDescent="0.25">
      <c r="A7248" s="2">
        <v>45504.71875</v>
      </c>
      <c r="B7248">
        <v>128135</v>
      </c>
      <c r="C7248">
        <v>128175</v>
      </c>
      <c r="D7248">
        <v>128080</v>
      </c>
      <c r="E7248">
        <v>128155</v>
      </c>
    </row>
    <row r="7249" spans="1:5" x14ac:dyDescent="0.25">
      <c r="A7249" s="2">
        <v>45504.708333333336</v>
      </c>
      <c r="B7249">
        <v>127985</v>
      </c>
      <c r="C7249">
        <v>128190</v>
      </c>
      <c r="D7249">
        <v>127980</v>
      </c>
      <c r="E7249">
        <v>128130</v>
      </c>
    </row>
    <row r="7250" spans="1:5" x14ac:dyDescent="0.25">
      <c r="A7250" s="2">
        <v>45504.697916666664</v>
      </c>
      <c r="B7250">
        <v>127970</v>
      </c>
      <c r="C7250">
        <v>128060</v>
      </c>
      <c r="D7250">
        <v>127825</v>
      </c>
      <c r="E7250">
        <v>127990</v>
      </c>
    </row>
    <row r="7251" spans="1:5" x14ac:dyDescent="0.25">
      <c r="A7251" s="2">
        <v>45504.6875</v>
      </c>
      <c r="B7251">
        <v>127875</v>
      </c>
      <c r="C7251">
        <v>128020</v>
      </c>
      <c r="D7251">
        <v>127765</v>
      </c>
      <c r="E7251">
        <v>127970</v>
      </c>
    </row>
    <row r="7252" spans="1:5" x14ac:dyDescent="0.25">
      <c r="A7252" s="2">
        <v>45504.677083333336</v>
      </c>
      <c r="B7252">
        <v>128225</v>
      </c>
      <c r="C7252">
        <v>128290</v>
      </c>
      <c r="D7252">
        <v>127875</v>
      </c>
      <c r="E7252">
        <v>127875</v>
      </c>
    </row>
    <row r="7253" spans="1:5" x14ac:dyDescent="0.25">
      <c r="A7253" s="2">
        <v>45504.666666666664</v>
      </c>
      <c r="B7253">
        <v>128210</v>
      </c>
      <c r="C7253">
        <v>128295</v>
      </c>
      <c r="D7253">
        <v>128145</v>
      </c>
      <c r="E7253">
        <v>128225</v>
      </c>
    </row>
    <row r="7254" spans="1:5" x14ac:dyDescent="0.25">
      <c r="A7254" s="2">
        <v>45504.65625</v>
      </c>
      <c r="B7254">
        <v>128085</v>
      </c>
      <c r="C7254">
        <v>128270</v>
      </c>
      <c r="D7254">
        <v>127965</v>
      </c>
      <c r="E7254">
        <v>128210</v>
      </c>
    </row>
    <row r="7255" spans="1:5" x14ac:dyDescent="0.25">
      <c r="A7255" s="2">
        <v>45504.645833333336</v>
      </c>
      <c r="B7255">
        <v>127890</v>
      </c>
      <c r="C7255">
        <v>128125</v>
      </c>
      <c r="D7255">
        <v>127850</v>
      </c>
      <c r="E7255">
        <v>128085</v>
      </c>
    </row>
    <row r="7256" spans="1:5" x14ac:dyDescent="0.25">
      <c r="A7256" s="2">
        <v>45504.635416666664</v>
      </c>
      <c r="B7256">
        <v>127800</v>
      </c>
      <c r="C7256">
        <v>127915</v>
      </c>
      <c r="D7256">
        <v>127735</v>
      </c>
      <c r="E7256">
        <v>127890</v>
      </c>
    </row>
    <row r="7257" spans="1:5" x14ac:dyDescent="0.25">
      <c r="A7257" s="2">
        <v>45504.625</v>
      </c>
      <c r="B7257">
        <v>127945</v>
      </c>
      <c r="C7257">
        <v>127985</v>
      </c>
      <c r="D7257">
        <v>127740</v>
      </c>
      <c r="E7257">
        <v>127800</v>
      </c>
    </row>
    <row r="7258" spans="1:5" x14ac:dyDescent="0.25">
      <c r="A7258" s="2">
        <v>45504.614583333336</v>
      </c>
      <c r="B7258">
        <v>127920</v>
      </c>
      <c r="C7258">
        <v>128035</v>
      </c>
      <c r="D7258">
        <v>127895</v>
      </c>
      <c r="E7258">
        <v>127945</v>
      </c>
    </row>
    <row r="7259" spans="1:5" x14ac:dyDescent="0.25">
      <c r="A7259" s="2">
        <v>45504.604166666664</v>
      </c>
      <c r="B7259">
        <v>127965</v>
      </c>
      <c r="C7259">
        <v>127975</v>
      </c>
      <c r="D7259">
        <v>127865</v>
      </c>
      <c r="E7259">
        <v>127925</v>
      </c>
    </row>
    <row r="7260" spans="1:5" x14ac:dyDescent="0.25">
      <c r="A7260" s="2">
        <v>45504.59375</v>
      </c>
      <c r="B7260">
        <v>128090</v>
      </c>
      <c r="C7260">
        <v>128115</v>
      </c>
      <c r="D7260">
        <v>127960</v>
      </c>
      <c r="E7260">
        <v>127970</v>
      </c>
    </row>
    <row r="7261" spans="1:5" x14ac:dyDescent="0.25">
      <c r="A7261" s="2">
        <v>45504.583333333336</v>
      </c>
      <c r="B7261">
        <v>128175</v>
      </c>
      <c r="C7261">
        <v>128235</v>
      </c>
      <c r="D7261">
        <v>128090</v>
      </c>
      <c r="E7261">
        <v>128090</v>
      </c>
    </row>
    <row r="7262" spans="1:5" x14ac:dyDescent="0.25">
      <c r="A7262" s="2">
        <v>45504.572916666664</v>
      </c>
      <c r="B7262">
        <v>128090</v>
      </c>
      <c r="C7262">
        <v>128240</v>
      </c>
      <c r="D7262">
        <v>128085</v>
      </c>
      <c r="E7262">
        <v>128175</v>
      </c>
    </row>
    <row r="7263" spans="1:5" x14ac:dyDescent="0.25">
      <c r="A7263" s="2">
        <v>45504.5625</v>
      </c>
      <c r="B7263">
        <v>128030</v>
      </c>
      <c r="C7263">
        <v>128130</v>
      </c>
      <c r="D7263">
        <v>128005</v>
      </c>
      <c r="E7263">
        <v>128085</v>
      </c>
    </row>
    <row r="7264" spans="1:5" x14ac:dyDescent="0.25">
      <c r="A7264" s="2">
        <v>45504.552083333336</v>
      </c>
      <c r="B7264">
        <v>128010</v>
      </c>
      <c r="C7264">
        <v>128095</v>
      </c>
      <c r="D7264">
        <v>127980</v>
      </c>
      <c r="E7264">
        <v>128025</v>
      </c>
    </row>
    <row r="7265" spans="1:5" x14ac:dyDescent="0.25">
      <c r="A7265" s="2">
        <v>45504.541666666664</v>
      </c>
      <c r="B7265">
        <v>127790</v>
      </c>
      <c r="C7265">
        <v>128015</v>
      </c>
      <c r="D7265">
        <v>127780</v>
      </c>
      <c r="E7265">
        <v>128010</v>
      </c>
    </row>
    <row r="7266" spans="1:5" x14ac:dyDescent="0.25">
      <c r="A7266" s="2">
        <v>45504.53125</v>
      </c>
      <c r="B7266">
        <v>127735</v>
      </c>
      <c r="C7266">
        <v>127800</v>
      </c>
      <c r="D7266">
        <v>127715</v>
      </c>
      <c r="E7266">
        <v>127790</v>
      </c>
    </row>
    <row r="7267" spans="1:5" x14ac:dyDescent="0.25">
      <c r="A7267" s="2">
        <v>45504.520833333336</v>
      </c>
      <c r="B7267">
        <v>127760</v>
      </c>
      <c r="C7267">
        <v>127785</v>
      </c>
      <c r="D7267">
        <v>127660</v>
      </c>
      <c r="E7267">
        <v>127735</v>
      </c>
    </row>
    <row r="7268" spans="1:5" x14ac:dyDescent="0.25">
      <c r="A7268" s="2">
        <v>45504.510416666664</v>
      </c>
      <c r="B7268">
        <v>127670</v>
      </c>
      <c r="C7268">
        <v>127865</v>
      </c>
      <c r="D7268">
        <v>127660</v>
      </c>
      <c r="E7268">
        <v>127755</v>
      </c>
    </row>
    <row r="7269" spans="1:5" x14ac:dyDescent="0.25">
      <c r="A7269" s="2">
        <v>45504.5</v>
      </c>
      <c r="B7269">
        <v>127670</v>
      </c>
      <c r="C7269">
        <v>127705</v>
      </c>
      <c r="D7269">
        <v>127620</v>
      </c>
      <c r="E7269">
        <v>127670</v>
      </c>
    </row>
    <row r="7270" spans="1:5" x14ac:dyDescent="0.25">
      <c r="A7270" s="2">
        <v>45504.489583333336</v>
      </c>
      <c r="B7270">
        <v>127715</v>
      </c>
      <c r="C7270">
        <v>127760</v>
      </c>
      <c r="D7270">
        <v>127585</v>
      </c>
      <c r="E7270">
        <v>127665</v>
      </c>
    </row>
    <row r="7271" spans="1:5" x14ac:dyDescent="0.25">
      <c r="A7271" s="2">
        <v>45504.479166666664</v>
      </c>
      <c r="B7271">
        <v>127825</v>
      </c>
      <c r="C7271">
        <v>127835</v>
      </c>
      <c r="D7271">
        <v>127655</v>
      </c>
      <c r="E7271">
        <v>127715</v>
      </c>
    </row>
    <row r="7272" spans="1:5" x14ac:dyDescent="0.25">
      <c r="A7272" s="2">
        <v>45504.46875</v>
      </c>
      <c r="B7272">
        <v>127775</v>
      </c>
      <c r="C7272">
        <v>127850</v>
      </c>
      <c r="D7272">
        <v>127730</v>
      </c>
      <c r="E7272">
        <v>127825</v>
      </c>
    </row>
    <row r="7273" spans="1:5" x14ac:dyDescent="0.25">
      <c r="A7273" s="2">
        <v>45504.458333333336</v>
      </c>
      <c r="B7273">
        <v>127615</v>
      </c>
      <c r="C7273">
        <v>127930</v>
      </c>
      <c r="D7273">
        <v>127595</v>
      </c>
      <c r="E7273">
        <v>127775</v>
      </c>
    </row>
    <row r="7274" spans="1:5" x14ac:dyDescent="0.25">
      <c r="A7274" s="2">
        <v>45504.447916666664</v>
      </c>
      <c r="B7274">
        <v>127905</v>
      </c>
      <c r="C7274">
        <v>128015</v>
      </c>
      <c r="D7274">
        <v>127575</v>
      </c>
      <c r="E7274">
        <v>127610</v>
      </c>
    </row>
    <row r="7275" spans="1:5" x14ac:dyDescent="0.25">
      <c r="A7275" s="2">
        <v>45504.4375</v>
      </c>
      <c r="B7275">
        <v>127700</v>
      </c>
      <c r="C7275">
        <v>128050</v>
      </c>
      <c r="D7275">
        <v>127660</v>
      </c>
      <c r="E7275">
        <v>127900</v>
      </c>
    </row>
    <row r="7276" spans="1:5" x14ac:dyDescent="0.25">
      <c r="A7276" s="2">
        <v>45504.427083333336</v>
      </c>
      <c r="B7276">
        <v>127625</v>
      </c>
      <c r="C7276">
        <v>127705</v>
      </c>
      <c r="D7276">
        <v>127350</v>
      </c>
      <c r="E7276">
        <v>127700</v>
      </c>
    </row>
    <row r="7277" spans="1:5" x14ac:dyDescent="0.25">
      <c r="A7277" s="2">
        <v>45504.416666666664</v>
      </c>
      <c r="B7277">
        <v>127290</v>
      </c>
      <c r="C7277">
        <v>127655</v>
      </c>
      <c r="D7277">
        <v>127180</v>
      </c>
      <c r="E7277">
        <v>127630</v>
      </c>
    </row>
    <row r="7278" spans="1:5" x14ac:dyDescent="0.25">
      <c r="A7278" s="2">
        <v>45504.40625</v>
      </c>
      <c r="B7278">
        <v>127130</v>
      </c>
      <c r="C7278">
        <v>127300</v>
      </c>
      <c r="D7278">
        <v>127100</v>
      </c>
      <c r="E7278">
        <v>127290</v>
      </c>
    </row>
    <row r="7279" spans="1:5" x14ac:dyDescent="0.25">
      <c r="A7279" s="2">
        <v>45504.395833333336</v>
      </c>
      <c r="B7279">
        <v>127215</v>
      </c>
      <c r="C7279">
        <v>127310</v>
      </c>
      <c r="D7279">
        <v>127055</v>
      </c>
      <c r="E7279">
        <v>127135</v>
      </c>
    </row>
    <row r="7280" spans="1:5" x14ac:dyDescent="0.25">
      <c r="A7280" s="2">
        <v>45504.385416666664</v>
      </c>
      <c r="B7280">
        <v>127360</v>
      </c>
      <c r="C7280">
        <v>127450</v>
      </c>
      <c r="D7280">
        <v>127100</v>
      </c>
      <c r="E7280">
        <v>127215</v>
      </c>
    </row>
    <row r="7281" spans="1:5" x14ac:dyDescent="0.25">
      <c r="A7281" s="2">
        <v>45504.375</v>
      </c>
      <c r="B7281">
        <v>127400</v>
      </c>
      <c r="C7281">
        <v>127640</v>
      </c>
      <c r="D7281">
        <v>127280</v>
      </c>
      <c r="E7281">
        <v>127360</v>
      </c>
    </row>
    <row r="7282" spans="1:5" x14ac:dyDescent="0.25">
      <c r="A7282" s="2">
        <v>45503.760416666664</v>
      </c>
      <c r="B7282">
        <v>126875</v>
      </c>
      <c r="C7282">
        <v>126975</v>
      </c>
      <c r="D7282">
        <v>126825</v>
      </c>
      <c r="E7282">
        <v>126910</v>
      </c>
    </row>
    <row r="7283" spans="1:5" x14ac:dyDescent="0.25">
      <c r="A7283" s="2">
        <v>45503.75</v>
      </c>
      <c r="B7283">
        <v>126865</v>
      </c>
      <c r="C7283">
        <v>126915</v>
      </c>
      <c r="D7283">
        <v>126830</v>
      </c>
      <c r="E7283">
        <v>126870</v>
      </c>
    </row>
    <row r="7284" spans="1:5" x14ac:dyDescent="0.25">
      <c r="A7284" s="2">
        <v>45503.739583333336</v>
      </c>
      <c r="B7284">
        <v>126850</v>
      </c>
      <c r="C7284">
        <v>126875</v>
      </c>
      <c r="D7284">
        <v>126805</v>
      </c>
      <c r="E7284">
        <v>126870</v>
      </c>
    </row>
    <row r="7285" spans="1:5" x14ac:dyDescent="0.25">
      <c r="A7285" s="2">
        <v>45503.729166666664</v>
      </c>
      <c r="B7285">
        <v>126790</v>
      </c>
      <c r="C7285">
        <v>126865</v>
      </c>
      <c r="D7285">
        <v>126790</v>
      </c>
      <c r="E7285">
        <v>126845</v>
      </c>
    </row>
    <row r="7286" spans="1:5" x14ac:dyDescent="0.25">
      <c r="A7286" s="2">
        <v>45503.71875</v>
      </c>
      <c r="B7286">
        <v>126730</v>
      </c>
      <c r="C7286">
        <v>126830</v>
      </c>
      <c r="D7286">
        <v>126730</v>
      </c>
      <c r="E7286">
        <v>126790</v>
      </c>
    </row>
    <row r="7287" spans="1:5" x14ac:dyDescent="0.25">
      <c r="A7287" s="2">
        <v>45503.708333333336</v>
      </c>
      <c r="B7287">
        <v>126795</v>
      </c>
      <c r="C7287">
        <v>126830</v>
      </c>
      <c r="D7287">
        <v>126630</v>
      </c>
      <c r="E7287">
        <v>126735</v>
      </c>
    </row>
    <row r="7288" spans="1:5" x14ac:dyDescent="0.25">
      <c r="A7288" s="2">
        <v>45503.697916666664</v>
      </c>
      <c r="B7288">
        <v>126825</v>
      </c>
      <c r="C7288">
        <v>126885</v>
      </c>
      <c r="D7288">
        <v>126785</v>
      </c>
      <c r="E7288">
        <v>126800</v>
      </c>
    </row>
    <row r="7289" spans="1:5" x14ac:dyDescent="0.25">
      <c r="A7289" s="2">
        <v>45503.6875</v>
      </c>
      <c r="B7289">
        <v>126775</v>
      </c>
      <c r="C7289">
        <v>126835</v>
      </c>
      <c r="D7289">
        <v>126750</v>
      </c>
      <c r="E7289">
        <v>126825</v>
      </c>
    </row>
    <row r="7290" spans="1:5" x14ac:dyDescent="0.25">
      <c r="A7290" s="2">
        <v>45503.677083333336</v>
      </c>
      <c r="B7290">
        <v>126755</v>
      </c>
      <c r="C7290">
        <v>126790</v>
      </c>
      <c r="D7290">
        <v>126720</v>
      </c>
      <c r="E7290">
        <v>126775</v>
      </c>
    </row>
    <row r="7291" spans="1:5" x14ac:dyDescent="0.25">
      <c r="A7291" s="2">
        <v>45503.666666666664</v>
      </c>
      <c r="B7291">
        <v>126735</v>
      </c>
      <c r="C7291">
        <v>126765</v>
      </c>
      <c r="D7291">
        <v>126705</v>
      </c>
      <c r="E7291">
        <v>126760</v>
      </c>
    </row>
    <row r="7292" spans="1:5" x14ac:dyDescent="0.25">
      <c r="A7292" s="2">
        <v>45503.65625</v>
      </c>
      <c r="B7292">
        <v>126705</v>
      </c>
      <c r="C7292">
        <v>126755</v>
      </c>
      <c r="D7292">
        <v>126680</v>
      </c>
      <c r="E7292">
        <v>126735</v>
      </c>
    </row>
    <row r="7293" spans="1:5" x14ac:dyDescent="0.25">
      <c r="A7293" s="2">
        <v>45503.645833333336</v>
      </c>
      <c r="B7293">
        <v>126640</v>
      </c>
      <c r="C7293">
        <v>126740</v>
      </c>
      <c r="D7293">
        <v>126620</v>
      </c>
      <c r="E7293">
        <v>126705</v>
      </c>
    </row>
    <row r="7294" spans="1:5" x14ac:dyDescent="0.25">
      <c r="A7294" s="2">
        <v>45503.635416666664</v>
      </c>
      <c r="B7294">
        <v>126660</v>
      </c>
      <c r="C7294">
        <v>126720</v>
      </c>
      <c r="D7294">
        <v>126610</v>
      </c>
      <c r="E7294">
        <v>126640</v>
      </c>
    </row>
    <row r="7295" spans="1:5" x14ac:dyDescent="0.25">
      <c r="A7295" s="2">
        <v>45503.625</v>
      </c>
      <c r="B7295">
        <v>126630</v>
      </c>
      <c r="C7295">
        <v>126690</v>
      </c>
      <c r="D7295">
        <v>126605</v>
      </c>
      <c r="E7295">
        <v>126660</v>
      </c>
    </row>
    <row r="7296" spans="1:5" x14ac:dyDescent="0.25">
      <c r="A7296" s="2">
        <v>45503.614583333336</v>
      </c>
      <c r="B7296">
        <v>126585</v>
      </c>
      <c r="C7296">
        <v>126650</v>
      </c>
      <c r="D7296">
        <v>126565</v>
      </c>
      <c r="E7296">
        <v>126630</v>
      </c>
    </row>
    <row r="7297" spans="1:5" x14ac:dyDescent="0.25">
      <c r="A7297" s="2">
        <v>45503.604166666664</v>
      </c>
      <c r="B7297">
        <v>126565</v>
      </c>
      <c r="C7297">
        <v>126620</v>
      </c>
      <c r="D7297">
        <v>126505</v>
      </c>
      <c r="E7297">
        <v>126590</v>
      </c>
    </row>
    <row r="7298" spans="1:5" x14ac:dyDescent="0.25">
      <c r="A7298" s="2">
        <v>45503.59375</v>
      </c>
      <c r="B7298">
        <v>126590</v>
      </c>
      <c r="C7298">
        <v>126640</v>
      </c>
      <c r="D7298">
        <v>126515</v>
      </c>
      <c r="E7298">
        <v>126565</v>
      </c>
    </row>
    <row r="7299" spans="1:5" x14ac:dyDescent="0.25">
      <c r="A7299" s="2">
        <v>45503.583333333336</v>
      </c>
      <c r="B7299">
        <v>126560</v>
      </c>
      <c r="C7299">
        <v>126595</v>
      </c>
      <c r="D7299">
        <v>126425</v>
      </c>
      <c r="E7299">
        <v>126590</v>
      </c>
    </row>
    <row r="7300" spans="1:5" x14ac:dyDescent="0.25">
      <c r="A7300" s="2">
        <v>45503.572916666664</v>
      </c>
      <c r="B7300">
        <v>126725</v>
      </c>
      <c r="C7300">
        <v>126755</v>
      </c>
      <c r="D7300">
        <v>126540</v>
      </c>
      <c r="E7300">
        <v>126555</v>
      </c>
    </row>
    <row r="7301" spans="1:5" x14ac:dyDescent="0.25">
      <c r="A7301" s="2">
        <v>45503.5625</v>
      </c>
      <c r="B7301">
        <v>126665</v>
      </c>
      <c r="C7301">
        <v>126775</v>
      </c>
      <c r="D7301">
        <v>126650</v>
      </c>
      <c r="E7301">
        <v>126730</v>
      </c>
    </row>
    <row r="7302" spans="1:5" x14ac:dyDescent="0.25">
      <c r="A7302" s="2">
        <v>45503.552083333336</v>
      </c>
      <c r="B7302">
        <v>126680</v>
      </c>
      <c r="C7302">
        <v>126695</v>
      </c>
      <c r="D7302">
        <v>126615</v>
      </c>
      <c r="E7302">
        <v>126665</v>
      </c>
    </row>
    <row r="7303" spans="1:5" x14ac:dyDescent="0.25">
      <c r="A7303" s="2">
        <v>45503.541666666664</v>
      </c>
      <c r="B7303">
        <v>126645</v>
      </c>
      <c r="C7303">
        <v>126700</v>
      </c>
      <c r="D7303">
        <v>126630</v>
      </c>
      <c r="E7303">
        <v>126685</v>
      </c>
    </row>
    <row r="7304" spans="1:5" x14ac:dyDescent="0.25">
      <c r="A7304" s="2">
        <v>45503.53125</v>
      </c>
      <c r="B7304">
        <v>126680</v>
      </c>
      <c r="C7304">
        <v>126705</v>
      </c>
      <c r="D7304">
        <v>126635</v>
      </c>
      <c r="E7304">
        <v>126645</v>
      </c>
    </row>
    <row r="7305" spans="1:5" x14ac:dyDescent="0.25">
      <c r="A7305" s="2">
        <v>45503.520833333336</v>
      </c>
      <c r="B7305">
        <v>126665</v>
      </c>
      <c r="C7305">
        <v>126710</v>
      </c>
      <c r="D7305">
        <v>126605</v>
      </c>
      <c r="E7305">
        <v>126685</v>
      </c>
    </row>
    <row r="7306" spans="1:5" x14ac:dyDescent="0.25">
      <c r="A7306" s="2">
        <v>45503.510416666664</v>
      </c>
      <c r="B7306">
        <v>126750</v>
      </c>
      <c r="C7306">
        <v>126775</v>
      </c>
      <c r="D7306">
        <v>126635</v>
      </c>
      <c r="E7306">
        <v>126660</v>
      </c>
    </row>
    <row r="7307" spans="1:5" x14ac:dyDescent="0.25">
      <c r="A7307" s="2">
        <v>45503.5</v>
      </c>
      <c r="B7307">
        <v>126890</v>
      </c>
      <c r="C7307">
        <v>126900</v>
      </c>
      <c r="D7307">
        <v>126635</v>
      </c>
      <c r="E7307">
        <v>126745</v>
      </c>
    </row>
    <row r="7308" spans="1:5" x14ac:dyDescent="0.25">
      <c r="A7308" s="2">
        <v>45503.489583333336</v>
      </c>
      <c r="B7308">
        <v>126945</v>
      </c>
      <c r="C7308">
        <v>127065</v>
      </c>
      <c r="D7308">
        <v>126870</v>
      </c>
      <c r="E7308">
        <v>126890</v>
      </c>
    </row>
    <row r="7309" spans="1:5" x14ac:dyDescent="0.25">
      <c r="A7309" s="2">
        <v>45503.479166666664</v>
      </c>
      <c r="B7309">
        <v>126840</v>
      </c>
      <c r="C7309">
        <v>126980</v>
      </c>
      <c r="D7309">
        <v>126700</v>
      </c>
      <c r="E7309">
        <v>126945</v>
      </c>
    </row>
    <row r="7310" spans="1:5" x14ac:dyDescent="0.25">
      <c r="A7310" s="2">
        <v>45503.46875</v>
      </c>
      <c r="B7310">
        <v>126770</v>
      </c>
      <c r="C7310">
        <v>126985</v>
      </c>
      <c r="D7310">
        <v>126745</v>
      </c>
      <c r="E7310">
        <v>126840</v>
      </c>
    </row>
    <row r="7311" spans="1:5" x14ac:dyDescent="0.25">
      <c r="A7311" s="2">
        <v>45503.458333333336</v>
      </c>
      <c r="B7311">
        <v>126860</v>
      </c>
      <c r="C7311">
        <v>126885</v>
      </c>
      <c r="D7311">
        <v>126675</v>
      </c>
      <c r="E7311">
        <v>126770</v>
      </c>
    </row>
    <row r="7312" spans="1:5" x14ac:dyDescent="0.25">
      <c r="A7312" s="2">
        <v>45503.447916666664</v>
      </c>
      <c r="B7312">
        <v>126845</v>
      </c>
      <c r="C7312">
        <v>126905</v>
      </c>
      <c r="D7312">
        <v>126755</v>
      </c>
      <c r="E7312">
        <v>126860</v>
      </c>
    </row>
    <row r="7313" spans="1:5" x14ac:dyDescent="0.25">
      <c r="A7313" s="2">
        <v>45503.4375</v>
      </c>
      <c r="B7313">
        <v>126870</v>
      </c>
      <c r="C7313">
        <v>126910</v>
      </c>
      <c r="D7313">
        <v>126720</v>
      </c>
      <c r="E7313">
        <v>126845</v>
      </c>
    </row>
    <row r="7314" spans="1:5" x14ac:dyDescent="0.25">
      <c r="A7314" s="2">
        <v>45503.427083333336</v>
      </c>
      <c r="B7314">
        <v>127050</v>
      </c>
      <c r="C7314">
        <v>127105</v>
      </c>
      <c r="D7314">
        <v>126820</v>
      </c>
      <c r="E7314">
        <v>126870</v>
      </c>
    </row>
    <row r="7315" spans="1:5" x14ac:dyDescent="0.25">
      <c r="A7315" s="2">
        <v>45503.416666666664</v>
      </c>
      <c r="B7315">
        <v>127005</v>
      </c>
      <c r="C7315">
        <v>127070</v>
      </c>
      <c r="D7315">
        <v>126895</v>
      </c>
      <c r="E7315">
        <v>127055</v>
      </c>
    </row>
    <row r="7316" spans="1:5" x14ac:dyDescent="0.25">
      <c r="A7316" s="2">
        <v>45503.40625</v>
      </c>
      <c r="B7316">
        <v>127190</v>
      </c>
      <c r="C7316">
        <v>127210</v>
      </c>
      <c r="D7316">
        <v>126965</v>
      </c>
      <c r="E7316">
        <v>127000</v>
      </c>
    </row>
    <row r="7317" spans="1:5" x14ac:dyDescent="0.25">
      <c r="A7317" s="2">
        <v>45503.395833333336</v>
      </c>
      <c r="B7317">
        <v>127255</v>
      </c>
      <c r="C7317">
        <v>127260</v>
      </c>
      <c r="D7317">
        <v>127155</v>
      </c>
      <c r="E7317">
        <v>127195</v>
      </c>
    </row>
    <row r="7318" spans="1:5" x14ac:dyDescent="0.25">
      <c r="A7318" s="2">
        <v>45503.385416666664</v>
      </c>
      <c r="B7318">
        <v>127415</v>
      </c>
      <c r="C7318">
        <v>127460</v>
      </c>
      <c r="D7318">
        <v>127230</v>
      </c>
      <c r="E7318">
        <v>127255</v>
      </c>
    </row>
    <row r="7319" spans="1:5" x14ac:dyDescent="0.25">
      <c r="A7319" s="2">
        <v>45503.375</v>
      </c>
      <c r="B7319">
        <v>127520</v>
      </c>
      <c r="C7319">
        <v>127665</v>
      </c>
      <c r="D7319">
        <v>127340</v>
      </c>
      <c r="E7319">
        <v>127415</v>
      </c>
    </row>
    <row r="7320" spans="1:5" x14ac:dyDescent="0.25">
      <c r="A7320" s="2">
        <v>45502.760416666664</v>
      </c>
      <c r="B7320">
        <v>127735</v>
      </c>
      <c r="C7320">
        <v>127830</v>
      </c>
      <c r="D7320">
        <v>127730</v>
      </c>
      <c r="E7320">
        <v>127795</v>
      </c>
    </row>
    <row r="7321" spans="1:5" x14ac:dyDescent="0.25">
      <c r="A7321" s="2">
        <v>45502.75</v>
      </c>
      <c r="B7321">
        <v>127690</v>
      </c>
      <c r="C7321">
        <v>127755</v>
      </c>
      <c r="D7321">
        <v>127675</v>
      </c>
      <c r="E7321">
        <v>127740</v>
      </c>
    </row>
    <row r="7322" spans="1:5" x14ac:dyDescent="0.25">
      <c r="A7322" s="2">
        <v>45502.739583333336</v>
      </c>
      <c r="B7322">
        <v>127675</v>
      </c>
      <c r="C7322">
        <v>127740</v>
      </c>
      <c r="D7322">
        <v>127665</v>
      </c>
      <c r="E7322">
        <v>127690</v>
      </c>
    </row>
    <row r="7323" spans="1:5" x14ac:dyDescent="0.25">
      <c r="A7323" s="2">
        <v>45502.729166666664</v>
      </c>
      <c r="B7323">
        <v>127565</v>
      </c>
      <c r="C7323">
        <v>127685</v>
      </c>
      <c r="D7323">
        <v>127560</v>
      </c>
      <c r="E7323">
        <v>127675</v>
      </c>
    </row>
    <row r="7324" spans="1:5" x14ac:dyDescent="0.25">
      <c r="A7324" s="2">
        <v>45502.71875</v>
      </c>
      <c r="B7324">
        <v>127525</v>
      </c>
      <c r="C7324">
        <v>127590</v>
      </c>
      <c r="D7324">
        <v>127520</v>
      </c>
      <c r="E7324">
        <v>127570</v>
      </c>
    </row>
    <row r="7325" spans="1:5" x14ac:dyDescent="0.25">
      <c r="A7325" s="2">
        <v>45502.708333333336</v>
      </c>
      <c r="B7325">
        <v>127595</v>
      </c>
      <c r="C7325">
        <v>127645</v>
      </c>
      <c r="D7325">
        <v>127515</v>
      </c>
      <c r="E7325">
        <v>127525</v>
      </c>
    </row>
    <row r="7326" spans="1:5" x14ac:dyDescent="0.25">
      <c r="A7326" s="2">
        <v>45502.697916666664</v>
      </c>
      <c r="B7326">
        <v>127575</v>
      </c>
      <c r="C7326">
        <v>127645</v>
      </c>
      <c r="D7326">
        <v>127560</v>
      </c>
      <c r="E7326">
        <v>127600</v>
      </c>
    </row>
    <row r="7327" spans="1:5" x14ac:dyDescent="0.25">
      <c r="A7327" s="2">
        <v>45502.6875</v>
      </c>
      <c r="B7327">
        <v>127550</v>
      </c>
      <c r="C7327">
        <v>127590</v>
      </c>
      <c r="D7327">
        <v>127515</v>
      </c>
      <c r="E7327">
        <v>127570</v>
      </c>
    </row>
    <row r="7328" spans="1:5" x14ac:dyDescent="0.25">
      <c r="A7328" s="2">
        <v>45502.677083333336</v>
      </c>
      <c r="B7328">
        <v>127525</v>
      </c>
      <c r="C7328">
        <v>127580</v>
      </c>
      <c r="D7328">
        <v>127480</v>
      </c>
      <c r="E7328">
        <v>127545</v>
      </c>
    </row>
    <row r="7329" spans="1:5" x14ac:dyDescent="0.25">
      <c r="A7329" s="2">
        <v>45502.666666666664</v>
      </c>
      <c r="B7329">
        <v>127495</v>
      </c>
      <c r="C7329">
        <v>127555</v>
      </c>
      <c r="D7329">
        <v>127440</v>
      </c>
      <c r="E7329">
        <v>127525</v>
      </c>
    </row>
    <row r="7330" spans="1:5" x14ac:dyDescent="0.25">
      <c r="A7330" s="2">
        <v>45502.65625</v>
      </c>
      <c r="B7330">
        <v>127395</v>
      </c>
      <c r="C7330">
        <v>127510</v>
      </c>
      <c r="D7330">
        <v>127370</v>
      </c>
      <c r="E7330">
        <v>127490</v>
      </c>
    </row>
    <row r="7331" spans="1:5" x14ac:dyDescent="0.25">
      <c r="A7331" s="2">
        <v>45502.645833333336</v>
      </c>
      <c r="B7331">
        <v>127390</v>
      </c>
      <c r="C7331">
        <v>127430</v>
      </c>
      <c r="D7331">
        <v>127360</v>
      </c>
      <c r="E7331">
        <v>127395</v>
      </c>
    </row>
    <row r="7332" spans="1:5" x14ac:dyDescent="0.25">
      <c r="A7332" s="2">
        <v>45502.635416666664</v>
      </c>
      <c r="B7332">
        <v>127435</v>
      </c>
      <c r="C7332">
        <v>127480</v>
      </c>
      <c r="D7332">
        <v>127365</v>
      </c>
      <c r="E7332">
        <v>127390</v>
      </c>
    </row>
    <row r="7333" spans="1:5" x14ac:dyDescent="0.25">
      <c r="A7333" s="2">
        <v>45502.625</v>
      </c>
      <c r="B7333">
        <v>127495</v>
      </c>
      <c r="C7333">
        <v>127550</v>
      </c>
      <c r="D7333">
        <v>127425</v>
      </c>
      <c r="E7333">
        <v>127430</v>
      </c>
    </row>
    <row r="7334" spans="1:5" x14ac:dyDescent="0.25">
      <c r="A7334" s="2">
        <v>45502.614583333336</v>
      </c>
      <c r="B7334">
        <v>127355</v>
      </c>
      <c r="C7334">
        <v>127560</v>
      </c>
      <c r="D7334">
        <v>127350</v>
      </c>
      <c r="E7334">
        <v>127495</v>
      </c>
    </row>
    <row r="7335" spans="1:5" x14ac:dyDescent="0.25">
      <c r="A7335" s="2">
        <v>45502.604166666664</v>
      </c>
      <c r="B7335">
        <v>127275</v>
      </c>
      <c r="C7335">
        <v>127360</v>
      </c>
      <c r="D7335">
        <v>127240</v>
      </c>
      <c r="E7335">
        <v>127355</v>
      </c>
    </row>
    <row r="7336" spans="1:5" x14ac:dyDescent="0.25">
      <c r="A7336" s="2">
        <v>45502.59375</v>
      </c>
      <c r="B7336">
        <v>127310</v>
      </c>
      <c r="C7336">
        <v>127365</v>
      </c>
      <c r="D7336">
        <v>127265</v>
      </c>
      <c r="E7336">
        <v>127270</v>
      </c>
    </row>
    <row r="7337" spans="1:5" x14ac:dyDescent="0.25">
      <c r="A7337" s="2">
        <v>45502.583333333336</v>
      </c>
      <c r="B7337">
        <v>127370</v>
      </c>
      <c r="C7337">
        <v>127370</v>
      </c>
      <c r="D7337">
        <v>127225</v>
      </c>
      <c r="E7337">
        <v>127305</v>
      </c>
    </row>
    <row r="7338" spans="1:5" x14ac:dyDescent="0.25">
      <c r="A7338" s="2">
        <v>45502.572916666664</v>
      </c>
      <c r="B7338">
        <v>127330</v>
      </c>
      <c r="C7338">
        <v>127465</v>
      </c>
      <c r="D7338">
        <v>127320</v>
      </c>
      <c r="E7338">
        <v>127370</v>
      </c>
    </row>
    <row r="7339" spans="1:5" x14ac:dyDescent="0.25">
      <c r="A7339" s="2">
        <v>45502.5625</v>
      </c>
      <c r="B7339">
        <v>127310</v>
      </c>
      <c r="C7339">
        <v>127340</v>
      </c>
      <c r="D7339">
        <v>127270</v>
      </c>
      <c r="E7339">
        <v>127325</v>
      </c>
    </row>
    <row r="7340" spans="1:5" x14ac:dyDescent="0.25">
      <c r="A7340" s="2">
        <v>45502.552083333336</v>
      </c>
      <c r="B7340">
        <v>127300</v>
      </c>
      <c r="C7340">
        <v>127335</v>
      </c>
      <c r="D7340">
        <v>127245</v>
      </c>
      <c r="E7340">
        <v>127310</v>
      </c>
    </row>
    <row r="7341" spans="1:5" x14ac:dyDescent="0.25">
      <c r="A7341" s="2">
        <v>45502.541666666664</v>
      </c>
      <c r="B7341">
        <v>127270</v>
      </c>
      <c r="C7341">
        <v>127370</v>
      </c>
      <c r="D7341">
        <v>127230</v>
      </c>
      <c r="E7341">
        <v>127300</v>
      </c>
    </row>
    <row r="7342" spans="1:5" x14ac:dyDescent="0.25">
      <c r="A7342" s="2">
        <v>45502.53125</v>
      </c>
      <c r="B7342">
        <v>127175</v>
      </c>
      <c r="C7342">
        <v>127275</v>
      </c>
      <c r="D7342">
        <v>127165</v>
      </c>
      <c r="E7342">
        <v>127270</v>
      </c>
    </row>
    <row r="7343" spans="1:5" x14ac:dyDescent="0.25">
      <c r="A7343" s="2">
        <v>45502.520833333336</v>
      </c>
      <c r="B7343">
        <v>127290</v>
      </c>
      <c r="C7343">
        <v>127305</v>
      </c>
      <c r="D7343">
        <v>127120</v>
      </c>
      <c r="E7343">
        <v>127170</v>
      </c>
    </row>
    <row r="7344" spans="1:5" x14ac:dyDescent="0.25">
      <c r="A7344" s="2">
        <v>45502.510416666664</v>
      </c>
      <c r="B7344">
        <v>127215</v>
      </c>
      <c r="C7344">
        <v>127305</v>
      </c>
      <c r="D7344">
        <v>127205</v>
      </c>
      <c r="E7344">
        <v>127285</v>
      </c>
    </row>
    <row r="7345" spans="1:5" x14ac:dyDescent="0.25">
      <c r="A7345" s="2">
        <v>45502.5</v>
      </c>
      <c r="B7345">
        <v>127205</v>
      </c>
      <c r="C7345">
        <v>127280</v>
      </c>
      <c r="D7345">
        <v>127170</v>
      </c>
      <c r="E7345">
        <v>127215</v>
      </c>
    </row>
    <row r="7346" spans="1:5" x14ac:dyDescent="0.25">
      <c r="A7346" s="2">
        <v>45502.489583333336</v>
      </c>
      <c r="B7346">
        <v>127305</v>
      </c>
      <c r="C7346">
        <v>127340</v>
      </c>
      <c r="D7346">
        <v>127140</v>
      </c>
      <c r="E7346">
        <v>127205</v>
      </c>
    </row>
    <row r="7347" spans="1:5" x14ac:dyDescent="0.25">
      <c r="A7347" s="2">
        <v>45502.479166666664</v>
      </c>
      <c r="B7347">
        <v>127365</v>
      </c>
      <c r="C7347">
        <v>127410</v>
      </c>
      <c r="D7347">
        <v>127260</v>
      </c>
      <c r="E7347">
        <v>127305</v>
      </c>
    </row>
    <row r="7348" spans="1:5" x14ac:dyDescent="0.25">
      <c r="A7348" s="2">
        <v>45502.46875</v>
      </c>
      <c r="B7348">
        <v>127505</v>
      </c>
      <c r="C7348">
        <v>127545</v>
      </c>
      <c r="D7348">
        <v>127325</v>
      </c>
      <c r="E7348">
        <v>127370</v>
      </c>
    </row>
    <row r="7349" spans="1:5" x14ac:dyDescent="0.25">
      <c r="A7349" s="2">
        <v>45502.458333333336</v>
      </c>
      <c r="B7349">
        <v>127495</v>
      </c>
      <c r="C7349">
        <v>127555</v>
      </c>
      <c r="D7349">
        <v>127440</v>
      </c>
      <c r="E7349">
        <v>127505</v>
      </c>
    </row>
    <row r="7350" spans="1:5" x14ac:dyDescent="0.25">
      <c r="A7350" s="2">
        <v>45502.447916666664</v>
      </c>
      <c r="B7350">
        <v>127630</v>
      </c>
      <c r="C7350">
        <v>127720</v>
      </c>
      <c r="D7350">
        <v>127430</v>
      </c>
      <c r="E7350">
        <v>127495</v>
      </c>
    </row>
    <row r="7351" spans="1:5" x14ac:dyDescent="0.25">
      <c r="A7351" s="2">
        <v>45502.4375</v>
      </c>
      <c r="B7351">
        <v>127840</v>
      </c>
      <c r="C7351">
        <v>127960</v>
      </c>
      <c r="D7351">
        <v>127570</v>
      </c>
      <c r="E7351">
        <v>127630</v>
      </c>
    </row>
    <row r="7352" spans="1:5" x14ac:dyDescent="0.25">
      <c r="A7352" s="2">
        <v>45502.427083333336</v>
      </c>
      <c r="B7352">
        <v>128165</v>
      </c>
      <c r="C7352">
        <v>128175</v>
      </c>
      <c r="D7352">
        <v>127785</v>
      </c>
      <c r="E7352">
        <v>127845</v>
      </c>
    </row>
    <row r="7353" spans="1:5" x14ac:dyDescent="0.25">
      <c r="A7353" s="2">
        <v>45502.416666666664</v>
      </c>
      <c r="B7353">
        <v>128080</v>
      </c>
      <c r="C7353">
        <v>128185</v>
      </c>
      <c r="D7353">
        <v>128020</v>
      </c>
      <c r="E7353">
        <v>128165</v>
      </c>
    </row>
    <row r="7354" spans="1:5" x14ac:dyDescent="0.25">
      <c r="A7354" s="2">
        <v>45502.40625</v>
      </c>
      <c r="B7354">
        <v>128215</v>
      </c>
      <c r="C7354">
        <v>128215</v>
      </c>
      <c r="D7354">
        <v>128035</v>
      </c>
      <c r="E7354">
        <v>128075</v>
      </c>
    </row>
    <row r="7355" spans="1:5" x14ac:dyDescent="0.25">
      <c r="A7355" s="2">
        <v>45502.395833333336</v>
      </c>
      <c r="B7355">
        <v>128170</v>
      </c>
      <c r="C7355">
        <v>128235</v>
      </c>
      <c r="D7355">
        <v>128115</v>
      </c>
      <c r="E7355">
        <v>128215</v>
      </c>
    </row>
    <row r="7356" spans="1:5" x14ac:dyDescent="0.25">
      <c r="A7356" s="2">
        <v>45502.385416666664</v>
      </c>
      <c r="B7356">
        <v>128175</v>
      </c>
      <c r="C7356">
        <v>128320</v>
      </c>
      <c r="D7356">
        <v>128140</v>
      </c>
      <c r="E7356">
        <v>128165</v>
      </c>
    </row>
    <row r="7357" spans="1:5" x14ac:dyDescent="0.25">
      <c r="A7357" s="2">
        <v>45502.375</v>
      </c>
      <c r="B7357">
        <v>128115</v>
      </c>
      <c r="C7357">
        <v>128175</v>
      </c>
      <c r="D7357">
        <v>127905</v>
      </c>
      <c r="E7357">
        <v>128175</v>
      </c>
    </row>
    <row r="7358" spans="1:5" x14ac:dyDescent="0.25">
      <c r="A7358" s="2">
        <v>45499.760416666664</v>
      </c>
      <c r="B7358">
        <v>128235</v>
      </c>
      <c r="C7358">
        <v>128375</v>
      </c>
      <c r="D7358">
        <v>128175</v>
      </c>
      <c r="E7358">
        <v>128230</v>
      </c>
    </row>
    <row r="7359" spans="1:5" x14ac:dyDescent="0.25">
      <c r="A7359" s="2">
        <v>45499.75</v>
      </c>
      <c r="B7359">
        <v>128215</v>
      </c>
      <c r="C7359">
        <v>128280</v>
      </c>
      <c r="D7359">
        <v>128210</v>
      </c>
      <c r="E7359">
        <v>128235</v>
      </c>
    </row>
    <row r="7360" spans="1:5" x14ac:dyDescent="0.25">
      <c r="A7360" s="2">
        <v>45499.739583333336</v>
      </c>
      <c r="B7360">
        <v>128205</v>
      </c>
      <c r="C7360">
        <v>128240</v>
      </c>
      <c r="D7360">
        <v>128160</v>
      </c>
      <c r="E7360">
        <v>128215</v>
      </c>
    </row>
    <row r="7361" spans="1:5" x14ac:dyDescent="0.25">
      <c r="A7361" s="2">
        <v>45499.729166666664</v>
      </c>
      <c r="B7361">
        <v>128200</v>
      </c>
      <c r="C7361">
        <v>128215</v>
      </c>
      <c r="D7361">
        <v>128175</v>
      </c>
      <c r="E7361">
        <v>128200</v>
      </c>
    </row>
    <row r="7362" spans="1:5" x14ac:dyDescent="0.25">
      <c r="A7362" s="2">
        <v>45499.71875</v>
      </c>
      <c r="B7362">
        <v>128190</v>
      </c>
      <c r="C7362">
        <v>128240</v>
      </c>
      <c r="D7362">
        <v>128170</v>
      </c>
      <c r="E7362">
        <v>128200</v>
      </c>
    </row>
    <row r="7363" spans="1:5" x14ac:dyDescent="0.25">
      <c r="A7363" s="2">
        <v>45499.708333333336</v>
      </c>
      <c r="B7363">
        <v>128175</v>
      </c>
      <c r="C7363">
        <v>128210</v>
      </c>
      <c r="D7363">
        <v>128115</v>
      </c>
      <c r="E7363">
        <v>128185</v>
      </c>
    </row>
    <row r="7364" spans="1:5" x14ac:dyDescent="0.25">
      <c r="A7364" s="2">
        <v>45499.697916666664</v>
      </c>
      <c r="B7364">
        <v>128185</v>
      </c>
      <c r="C7364">
        <v>128250</v>
      </c>
      <c r="D7364">
        <v>128145</v>
      </c>
      <c r="E7364">
        <v>128170</v>
      </c>
    </row>
    <row r="7365" spans="1:5" x14ac:dyDescent="0.25">
      <c r="A7365" s="2">
        <v>45499.6875</v>
      </c>
      <c r="B7365">
        <v>128140</v>
      </c>
      <c r="C7365">
        <v>128195</v>
      </c>
      <c r="D7365">
        <v>128065</v>
      </c>
      <c r="E7365">
        <v>128185</v>
      </c>
    </row>
    <row r="7366" spans="1:5" x14ac:dyDescent="0.25">
      <c r="A7366" s="2">
        <v>45499.677083333336</v>
      </c>
      <c r="B7366">
        <v>128105</v>
      </c>
      <c r="C7366">
        <v>128195</v>
      </c>
      <c r="D7366">
        <v>128060</v>
      </c>
      <c r="E7366">
        <v>128145</v>
      </c>
    </row>
    <row r="7367" spans="1:5" x14ac:dyDescent="0.25">
      <c r="A7367" s="2">
        <v>45499.666666666664</v>
      </c>
      <c r="B7367">
        <v>128065</v>
      </c>
      <c r="C7367">
        <v>128165</v>
      </c>
      <c r="D7367">
        <v>127995</v>
      </c>
      <c r="E7367">
        <v>128110</v>
      </c>
    </row>
    <row r="7368" spans="1:5" x14ac:dyDescent="0.25">
      <c r="A7368" s="2">
        <v>45499.65625</v>
      </c>
      <c r="B7368">
        <v>128100</v>
      </c>
      <c r="C7368">
        <v>128120</v>
      </c>
      <c r="D7368">
        <v>128010</v>
      </c>
      <c r="E7368">
        <v>128070</v>
      </c>
    </row>
    <row r="7369" spans="1:5" x14ac:dyDescent="0.25">
      <c r="A7369" s="2">
        <v>45499.645833333336</v>
      </c>
      <c r="B7369">
        <v>128190</v>
      </c>
      <c r="C7369">
        <v>128235</v>
      </c>
      <c r="D7369">
        <v>128045</v>
      </c>
      <c r="E7369">
        <v>128100</v>
      </c>
    </row>
    <row r="7370" spans="1:5" x14ac:dyDescent="0.25">
      <c r="A7370" s="2">
        <v>45499.635416666664</v>
      </c>
      <c r="B7370">
        <v>128195</v>
      </c>
      <c r="C7370">
        <v>128300</v>
      </c>
      <c r="D7370">
        <v>128175</v>
      </c>
      <c r="E7370">
        <v>128190</v>
      </c>
    </row>
    <row r="7371" spans="1:5" x14ac:dyDescent="0.25">
      <c r="A7371" s="2">
        <v>45499.625</v>
      </c>
      <c r="B7371">
        <v>127890</v>
      </c>
      <c r="C7371">
        <v>128270</v>
      </c>
      <c r="D7371">
        <v>127875</v>
      </c>
      <c r="E7371">
        <v>128195</v>
      </c>
    </row>
    <row r="7372" spans="1:5" x14ac:dyDescent="0.25">
      <c r="A7372" s="2">
        <v>45499.614583333336</v>
      </c>
      <c r="B7372">
        <v>127895</v>
      </c>
      <c r="C7372">
        <v>127925</v>
      </c>
      <c r="D7372">
        <v>127820</v>
      </c>
      <c r="E7372">
        <v>127895</v>
      </c>
    </row>
    <row r="7373" spans="1:5" x14ac:dyDescent="0.25">
      <c r="A7373" s="2">
        <v>45499.604166666664</v>
      </c>
      <c r="B7373">
        <v>127910</v>
      </c>
      <c r="C7373">
        <v>127930</v>
      </c>
      <c r="D7373">
        <v>127775</v>
      </c>
      <c r="E7373">
        <v>127890</v>
      </c>
    </row>
    <row r="7374" spans="1:5" x14ac:dyDescent="0.25">
      <c r="A7374" s="2">
        <v>45499.59375</v>
      </c>
      <c r="B7374">
        <v>127805</v>
      </c>
      <c r="C7374">
        <v>127990</v>
      </c>
      <c r="D7374">
        <v>127785</v>
      </c>
      <c r="E7374">
        <v>127915</v>
      </c>
    </row>
    <row r="7375" spans="1:5" x14ac:dyDescent="0.25">
      <c r="A7375" s="2">
        <v>45499.583333333336</v>
      </c>
      <c r="B7375">
        <v>127790</v>
      </c>
      <c r="C7375">
        <v>127850</v>
      </c>
      <c r="D7375">
        <v>127755</v>
      </c>
      <c r="E7375">
        <v>127805</v>
      </c>
    </row>
    <row r="7376" spans="1:5" x14ac:dyDescent="0.25">
      <c r="A7376" s="2">
        <v>45499.572916666664</v>
      </c>
      <c r="B7376">
        <v>127685</v>
      </c>
      <c r="C7376">
        <v>127820</v>
      </c>
      <c r="D7376">
        <v>127655</v>
      </c>
      <c r="E7376">
        <v>127790</v>
      </c>
    </row>
    <row r="7377" spans="1:5" x14ac:dyDescent="0.25">
      <c r="A7377" s="2">
        <v>45499.5625</v>
      </c>
      <c r="B7377">
        <v>127645</v>
      </c>
      <c r="C7377">
        <v>127695</v>
      </c>
      <c r="D7377">
        <v>127605</v>
      </c>
      <c r="E7377">
        <v>127685</v>
      </c>
    </row>
    <row r="7378" spans="1:5" x14ac:dyDescent="0.25">
      <c r="A7378" s="2">
        <v>45499.552083333336</v>
      </c>
      <c r="B7378">
        <v>127590</v>
      </c>
      <c r="C7378">
        <v>127665</v>
      </c>
      <c r="D7378">
        <v>127550</v>
      </c>
      <c r="E7378">
        <v>127640</v>
      </c>
    </row>
    <row r="7379" spans="1:5" x14ac:dyDescent="0.25">
      <c r="A7379" s="2">
        <v>45499.541666666664</v>
      </c>
      <c r="B7379">
        <v>127465</v>
      </c>
      <c r="C7379">
        <v>127600</v>
      </c>
      <c r="D7379">
        <v>127455</v>
      </c>
      <c r="E7379">
        <v>127590</v>
      </c>
    </row>
    <row r="7380" spans="1:5" x14ac:dyDescent="0.25">
      <c r="A7380" s="2">
        <v>45499.53125</v>
      </c>
      <c r="B7380">
        <v>127425</v>
      </c>
      <c r="C7380">
        <v>127495</v>
      </c>
      <c r="D7380">
        <v>127390</v>
      </c>
      <c r="E7380">
        <v>127465</v>
      </c>
    </row>
    <row r="7381" spans="1:5" x14ac:dyDescent="0.25">
      <c r="A7381" s="2">
        <v>45499.520833333336</v>
      </c>
      <c r="B7381">
        <v>127305</v>
      </c>
      <c r="C7381">
        <v>127450</v>
      </c>
      <c r="D7381">
        <v>127235</v>
      </c>
      <c r="E7381">
        <v>127420</v>
      </c>
    </row>
    <row r="7382" spans="1:5" x14ac:dyDescent="0.25">
      <c r="A7382" s="2">
        <v>45499.510416666664</v>
      </c>
      <c r="B7382">
        <v>127245</v>
      </c>
      <c r="C7382">
        <v>127370</v>
      </c>
      <c r="D7382">
        <v>127210</v>
      </c>
      <c r="E7382">
        <v>127300</v>
      </c>
    </row>
    <row r="7383" spans="1:5" x14ac:dyDescent="0.25">
      <c r="A7383" s="2">
        <v>45499.5</v>
      </c>
      <c r="B7383">
        <v>127110</v>
      </c>
      <c r="C7383">
        <v>127380</v>
      </c>
      <c r="D7383">
        <v>127110</v>
      </c>
      <c r="E7383">
        <v>127245</v>
      </c>
    </row>
    <row r="7384" spans="1:5" x14ac:dyDescent="0.25">
      <c r="A7384" s="2">
        <v>45499.489583333336</v>
      </c>
      <c r="B7384">
        <v>127170</v>
      </c>
      <c r="C7384">
        <v>127210</v>
      </c>
      <c r="D7384">
        <v>127070</v>
      </c>
      <c r="E7384">
        <v>127115</v>
      </c>
    </row>
    <row r="7385" spans="1:5" x14ac:dyDescent="0.25">
      <c r="A7385" s="2">
        <v>45499.479166666664</v>
      </c>
      <c r="B7385">
        <v>127060</v>
      </c>
      <c r="C7385">
        <v>127205</v>
      </c>
      <c r="D7385">
        <v>126945</v>
      </c>
      <c r="E7385">
        <v>127170</v>
      </c>
    </row>
    <row r="7386" spans="1:5" x14ac:dyDescent="0.25">
      <c r="A7386" s="2">
        <v>45499.46875</v>
      </c>
      <c r="B7386">
        <v>126960</v>
      </c>
      <c r="C7386">
        <v>127090</v>
      </c>
      <c r="D7386">
        <v>126885</v>
      </c>
      <c r="E7386">
        <v>127060</v>
      </c>
    </row>
    <row r="7387" spans="1:5" x14ac:dyDescent="0.25">
      <c r="A7387" s="2">
        <v>45499.458333333336</v>
      </c>
      <c r="B7387">
        <v>126830</v>
      </c>
      <c r="C7387">
        <v>127050</v>
      </c>
      <c r="D7387">
        <v>126760</v>
      </c>
      <c r="E7387">
        <v>126955</v>
      </c>
    </row>
    <row r="7388" spans="1:5" x14ac:dyDescent="0.25">
      <c r="A7388" s="2">
        <v>45499.447916666664</v>
      </c>
      <c r="B7388">
        <v>126770</v>
      </c>
      <c r="C7388">
        <v>126890</v>
      </c>
      <c r="D7388">
        <v>126700</v>
      </c>
      <c r="E7388">
        <v>126830</v>
      </c>
    </row>
    <row r="7389" spans="1:5" x14ac:dyDescent="0.25">
      <c r="A7389" s="2">
        <v>45499.4375</v>
      </c>
      <c r="B7389">
        <v>126665</v>
      </c>
      <c r="C7389">
        <v>126800</v>
      </c>
      <c r="D7389">
        <v>126600</v>
      </c>
      <c r="E7389">
        <v>126770</v>
      </c>
    </row>
    <row r="7390" spans="1:5" x14ac:dyDescent="0.25">
      <c r="A7390" s="2">
        <v>45499.427083333336</v>
      </c>
      <c r="B7390">
        <v>126805</v>
      </c>
      <c r="C7390">
        <v>126830</v>
      </c>
      <c r="D7390">
        <v>126620</v>
      </c>
      <c r="E7390">
        <v>126660</v>
      </c>
    </row>
    <row r="7391" spans="1:5" x14ac:dyDescent="0.25">
      <c r="A7391" s="2">
        <v>45499.416666666664</v>
      </c>
      <c r="B7391">
        <v>126860</v>
      </c>
      <c r="C7391">
        <v>126915</v>
      </c>
      <c r="D7391">
        <v>126770</v>
      </c>
      <c r="E7391">
        <v>126805</v>
      </c>
    </row>
    <row r="7392" spans="1:5" x14ac:dyDescent="0.25">
      <c r="A7392" s="2">
        <v>45499.40625</v>
      </c>
      <c r="B7392">
        <v>126745</v>
      </c>
      <c r="C7392">
        <v>126870</v>
      </c>
      <c r="D7392">
        <v>126735</v>
      </c>
      <c r="E7392">
        <v>126860</v>
      </c>
    </row>
    <row r="7393" spans="1:5" x14ac:dyDescent="0.25">
      <c r="A7393" s="2">
        <v>45499.395833333336</v>
      </c>
      <c r="B7393">
        <v>126805</v>
      </c>
      <c r="C7393">
        <v>126895</v>
      </c>
      <c r="D7393">
        <v>126685</v>
      </c>
      <c r="E7393">
        <v>126745</v>
      </c>
    </row>
    <row r="7394" spans="1:5" x14ac:dyDescent="0.25">
      <c r="A7394" s="2">
        <v>45499.385416666664</v>
      </c>
      <c r="B7394">
        <v>126880</v>
      </c>
      <c r="C7394">
        <v>126900</v>
      </c>
      <c r="D7394">
        <v>126760</v>
      </c>
      <c r="E7394">
        <v>126805</v>
      </c>
    </row>
    <row r="7395" spans="1:5" x14ac:dyDescent="0.25">
      <c r="A7395" s="2">
        <v>45499.375</v>
      </c>
      <c r="B7395">
        <v>127100</v>
      </c>
      <c r="C7395">
        <v>127100</v>
      </c>
      <c r="D7395">
        <v>126865</v>
      </c>
      <c r="E7395">
        <v>126880</v>
      </c>
    </row>
    <row r="7396" spans="1:5" x14ac:dyDescent="0.25">
      <c r="A7396" s="2">
        <v>45498.760416666664</v>
      </c>
      <c r="B7396">
        <v>126595</v>
      </c>
      <c r="C7396">
        <v>126605</v>
      </c>
      <c r="D7396">
        <v>126540</v>
      </c>
      <c r="E7396">
        <v>126600</v>
      </c>
    </row>
    <row r="7397" spans="1:5" x14ac:dyDescent="0.25">
      <c r="A7397" s="2">
        <v>45498.75</v>
      </c>
      <c r="B7397">
        <v>126600</v>
      </c>
      <c r="C7397">
        <v>126615</v>
      </c>
      <c r="D7397">
        <v>126585</v>
      </c>
      <c r="E7397">
        <v>126600</v>
      </c>
    </row>
    <row r="7398" spans="1:5" x14ac:dyDescent="0.25">
      <c r="A7398" s="2">
        <v>45498.739583333336</v>
      </c>
      <c r="B7398">
        <v>126595</v>
      </c>
      <c r="C7398">
        <v>126620</v>
      </c>
      <c r="D7398">
        <v>126565</v>
      </c>
      <c r="E7398">
        <v>126600</v>
      </c>
    </row>
    <row r="7399" spans="1:5" x14ac:dyDescent="0.25">
      <c r="A7399" s="2">
        <v>45498.729166666664</v>
      </c>
      <c r="B7399">
        <v>126670</v>
      </c>
      <c r="C7399">
        <v>126675</v>
      </c>
      <c r="D7399">
        <v>126560</v>
      </c>
      <c r="E7399">
        <v>126590</v>
      </c>
    </row>
    <row r="7400" spans="1:5" x14ac:dyDescent="0.25">
      <c r="A7400" s="2">
        <v>45498.71875</v>
      </c>
      <c r="B7400">
        <v>126600</v>
      </c>
      <c r="C7400">
        <v>126675</v>
      </c>
      <c r="D7400">
        <v>126585</v>
      </c>
      <c r="E7400">
        <v>126670</v>
      </c>
    </row>
    <row r="7401" spans="1:5" x14ac:dyDescent="0.25">
      <c r="A7401" s="2">
        <v>45498.708333333336</v>
      </c>
      <c r="B7401">
        <v>126590</v>
      </c>
      <c r="C7401">
        <v>126615</v>
      </c>
      <c r="D7401">
        <v>126510</v>
      </c>
      <c r="E7401">
        <v>126605</v>
      </c>
    </row>
    <row r="7402" spans="1:5" x14ac:dyDescent="0.25">
      <c r="A7402" s="2">
        <v>45498.697916666664</v>
      </c>
      <c r="B7402">
        <v>126695</v>
      </c>
      <c r="C7402">
        <v>126725</v>
      </c>
      <c r="D7402">
        <v>126585</v>
      </c>
      <c r="E7402">
        <v>126590</v>
      </c>
    </row>
    <row r="7403" spans="1:5" x14ac:dyDescent="0.25">
      <c r="A7403" s="2">
        <v>45498.6875</v>
      </c>
      <c r="B7403">
        <v>126705</v>
      </c>
      <c r="C7403">
        <v>126715</v>
      </c>
      <c r="D7403">
        <v>126585</v>
      </c>
      <c r="E7403">
        <v>126695</v>
      </c>
    </row>
    <row r="7404" spans="1:5" x14ac:dyDescent="0.25">
      <c r="A7404" s="2">
        <v>45498.677083333336</v>
      </c>
      <c r="B7404">
        <v>126645</v>
      </c>
      <c r="C7404">
        <v>126725</v>
      </c>
      <c r="D7404">
        <v>126615</v>
      </c>
      <c r="E7404">
        <v>126700</v>
      </c>
    </row>
    <row r="7405" spans="1:5" x14ac:dyDescent="0.25">
      <c r="A7405" s="2">
        <v>45498.666666666664</v>
      </c>
      <c r="B7405">
        <v>126560</v>
      </c>
      <c r="C7405">
        <v>126665</v>
      </c>
      <c r="D7405">
        <v>126555</v>
      </c>
      <c r="E7405">
        <v>126650</v>
      </c>
    </row>
    <row r="7406" spans="1:5" x14ac:dyDescent="0.25">
      <c r="A7406" s="2">
        <v>45498.65625</v>
      </c>
      <c r="B7406">
        <v>126540</v>
      </c>
      <c r="C7406">
        <v>126590</v>
      </c>
      <c r="D7406">
        <v>126465</v>
      </c>
      <c r="E7406">
        <v>126565</v>
      </c>
    </row>
    <row r="7407" spans="1:5" x14ac:dyDescent="0.25">
      <c r="A7407" s="2">
        <v>45498.645833333336</v>
      </c>
      <c r="B7407">
        <v>126560</v>
      </c>
      <c r="C7407">
        <v>126650</v>
      </c>
      <c r="D7407">
        <v>126495</v>
      </c>
      <c r="E7407">
        <v>126540</v>
      </c>
    </row>
    <row r="7408" spans="1:5" x14ac:dyDescent="0.25">
      <c r="A7408" s="2">
        <v>45498.635416666664</v>
      </c>
      <c r="B7408">
        <v>126700</v>
      </c>
      <c r="C7408">
        <v>126720</v>
      </c>
      <c r="D7408">
        <v>126510</v>
      </c>
      <c r="E7408">
        <v>126560</v>
      </c>
    </row>
    <row r="7409" spans="1:5" x14ac:dyDescent="0.25">
      <c r="A7409" s="2">
        <v>45498.625</v>
      </c>
      <c r="B7409">
        <v>126785</v>
      </c>
      <c r="C7409">
        <v>126825</v>
      </c>
      <c r="D7409">
        <v>126665</v>
      </c>
      <c r="E7409">
        <v>126705</v>
      </c>
    </row>
    <row r="7410" spans="1:5" x14ac:dyDescent="0.25">
      <c r="A7410" s="2">
        <v>45498.614583333336</v>
      </c>
      <c r="B7410">
        <v>126730</v>
      </c>
      <c r="C7410">
        <v>126795</v>
      </c>
      <c r="D7410">
        <v>126665</v>
      </c>
      <c r="E7410">
        <v>126785</v>
      </c>
    </row>
    <row r="7411" spans="1:5" x14ac:dyDescent="0.25">
      <c r="A7411" s="2">
        <v>45498.604166666664</v>
      </c>
      <c r="B7411">
        <v>126615</v>
      </c>
      <c r="C7411">
        <v>126750</v>
      </c>
      <c r="D7411">
        <v>126585</v>
      </c>
      <c r="E7411">
        <v>126730</v>
      </c>
    </row>
    <row r="7412" spans="1:5" x14ac:dyDescent="0.25">
      <c r="A7412" s="2">
        <v>45498.59375</v>
      </c>
      <c r="B7412">
        <v>126710</v>
      </c>
      <c r="C7412">
        <v>126750</v>
      </c>
      <c r="D7412">
        <v>126535</v>
      </c>
      <c r="E7412">
        <v>126615</v>
      </c>
    </row>
    <row r="7413" spans="1:5" x14ac:dyDescent="0.25">
      <c r="A7413" s="2">
        <v>45498.583333333336</v>
      </c>
      <c r="B7413">
        <v>126785</v>
      </c>
      <c r="C7413">
        <v>126875</v>
      </c>
      <c r="D7413">
        <v>126705</v>
      </c>
      <c r="E7413">
        <v>126710</v>
      </c>
    </row>
    <row r="7414" spans="1:5" x14ac:dyDescent="0.25">
      <c r="A7414" s="2">
        <v>45498.572916666664</v>
      </c>
      <c r="B7414">
        <v>126720</v>
      </c>
      <c r="C7414">
        <v>126840</v>
      </c>
      <c r="D7414">
        <v>126720</v>
      </c>
      <c r="E7414">
        <v>126785</v>
      </c>
    </row>
    <row r="7415" spans="1:5" x14ac:dyDescent="0.25">
      <c r="A7415" s="2">
        <v>45498.5625</v>
      </c>
      <c r="B7415">
        <v>126735</v>
      </c>
      <c r="C7415">
        <v>126770</v>
      </c>
      <c r="D7415">
        <v>126685</v>
      </c>
      <c r="E7415">
        <v>126720</v>
      </c>
    </row>
    <row r="7416" spans="1:5" x14ac:dyDescent="0.25">
      <c r="A7416" s="2">
        <v>45498.552083333336</v>
      </c>
      <c r="B7416">
        <v>126565</v>
      </c>
      <c r="C7416">
        <v>126800</v>
      </c>
      <c r="D7416">
        <v>126555</v>
      </c>
      <c r="E7416">
        <v>126735</v>
      </c>
    </row>
    <row r="7417" spans="1:5" x14ac:dyDescent="0.25">
      <c r="A7417" s="2">
        <v>45498.541666666664</v>
      </c>
      <c r="B7417">
        <v>126610</v>
      </c>
      <c r="C7417">
        <v>126630</v>
      </c>
      <c r="D7417">
        <v>126405</v>
      </c>
      <c r="E7417">
        <v>126565</v>
      </c>
    </row>
    <row r="7418" spans="1:5" x14ac:dyDescent="0.25">
      <c r="A7418" s="2">
        <v>45498.53125</v>
      </c>
      <c r="B7418">
        <v>126630</v>
      </c>
      <c r="C7418">
        <v>126695</v>
      </c>
      <c r="D7418">
        <v>126575</v>
      </c>
      <c r="E7418">
        <v>126615</v>
      </c>
    </row>
    <row r="7419" spans="1:5" x14ac:dyDescent="0.25">
      <c r="A7419" s="2">
        <v>45498.520833333336</v>
      </c>
      <c r="B7419">
        <v>126565</v>
      </c>
      <c r="C7419">
        <v>126680</v>
      </c>
      <c r="D7419">
        <v>126535</v>
      </c>
      <c r="E7419">
        <v>126625</v>
      </c>
    </row>
    <row r="7420" spans="1:5" x14ac:dyDescent="0.25">
      <c r="A7420" s="2">
        <v>45498.510416666664</v>
      </c>
      <c r="B7420">
        <v>126560</v>
      </c>
      <c r="C7420">
        <v>126650</v>
      </c>
      <c r="D7420">
        <v>126515</v>
      </c>
      <c r="E7420">
        <v>126565</v>
      </c>
    </row>
    <row r="7421" spans="1:5" x14ac:dyDescent="0.25">
      <c r="A7421" s="2">
        <v>45498.5</v>
      </c>
      <c r="B7421">
        <v>126575</v>
      </c>
      <c r="C7421">
        <v>126625</v>
      </c>
      <c r="D7421">
        <v>126515</v>
      </c>
      <c r="E7421">
        <v>126560</v>
      </c>
    </row>
    <row r="7422" spans="1:5" x14ac:dyDescent="0.25">
      <c r="A7422" s="2">
        <v>45498.489583333336</v>
      </c>
      <c r="B7422">
        <v>126350</v>
      </c>
      <c r="C7422">
        <v>126580</v>
      </c>
      <c r="D7422">
        <v>126300</v>
      </c>
      <c r="E7422">
        <v>126575</v>
      </c>
    </row>
    <row r="7423" spans="1:5" x14ac:dyDescent="0.25">
      <c r="A7423" s="2">
        <v>45498.479166666664</v>
      </c>
      <c r="B7423">
        <v>126605</v>
      </c>
      <c r="C7423">
        <v>126645</v>
      </c>
      <c r="D7423">
        <v>126315</v>
      </c>
      <c r="E7423">
        <v>126355</v>
      </c>
    </row>
    <row r="7424" spans="1:5" x14ac:dyDescent="0.25">
      <c r="A7424" s="2">
        <v>45498.46875</v>
      </c>
      <c r="B7424">
        <v>126495</v>
      </c>
      <c r="C7424">
        <v>126700</v>
      </c>
      <c r="D7424">
        <v>126475</v>
      </c>
      <c r="E7424">
        <v>126605</v>
      </c>
    </row>
    <row r="7425" spans="1:5" x14ac:dyDescent="0.25">
      <c r="A7425" s="2">
        <v>45498.458333333336</v>
      </c>
      <c r="B7425">
        <v>126445</v>
      </c>
      <c r="C7425">
        <v>126535</v>
      </c>
      <c r="D7425">
        <v>126325</v>
      </c>
      <c r="E7425">
        <v>126495</v>
      </c>
    </row>
    <row r="7426" spans="1:5" x14ac:dyDescent="0.25">
      <c r="A7426" s="2">
        <v>45498.447916666664</v>
      </c>
      <c r="B7426">
        <v>126240</v>
      </c>
      <c r="C7426">
        <v>126500</v>
      </c>
      <c r="D7426">
        <v>126225</v>
      </c>
      <c r="E7426">
        <v>126445</v>
      </c>
    </row>
    <row r="7427" spans="1:5" x14ac:dyDescent="0.25">
      <c r="A7427" s="2">
        <v>45498.4375</v>
      </c>
      <c r="B7427">
        <v>126385</v>
      </c>
      <c r="C7427">
        <v>126385</v>
      </c>
      <c r="D7427">
        <v>126185</v>
      </c>
      <c r="E7427">
        <v>126240</v>
      </c>
    </row>
    <row r="7428" spans="1:5" x14ac:dyDescent="0.25">
      <c r="A7428" s="2">
        <v>45498.427083333336</v>
      </c>
      <c r="B7428">
        <v>126725</v>
      </c>
      <c r="C7428">
        <v>126760</v>
      </c>
      <c r="D7428">
        <v>126325</v>
      </c>
      <c r="E7428">
        <v>126385</v>
      </c>
    </row>
    <row r="7429" spans="1:5" x14ac:dyDescent="0.25">
      <c r="A7429" s="2">
        <v>45498.416666666664</v>
      </c>
      <c r="B7429">
        <v>126640</v>
      </c>
      <c r="C7429">
        <v>126845</v>
      </c>
      <c r="D7429">
        <v>126510</v>
      </c>
      <c r="E7429">
        <v>126730</v>
      </c>
    </row>
    <row r="7430" spans="1:5" x14ac:dyDescent="0.25">
      <c r="A7430" s="2">
        <v>45498.40625</v>
      </c>
      <c r="B7430">
        <v>126445</v>
      </c>
      <c r="C7430">
        <v>126745</v>
      </c>
      <c r="D7430">
        <v>126415</v>
      </c>
      <c r="E7430">
        <v>126640</v>
      </c>
    </row>
    <row r="7431" spans="1:5" x14ac:dyDescent="0.25">
      <c r="A7431" s="2">
        <v>45498.395833333336</v>
      </c>
      <c r="B7431">
        <v>126595</v>
      </c>
      <c r="C7431">
        <v>126660</v>
      </c>
      <c r="D7431">
        <v>126440</v>
      </c>
      <c r="E7431">
        <v>126440</v>
      </c>
    </row>
    <row r="7432" spans="1:5" x14ac:dyDescent="0.25">
      <c r="A7432" s="2">
        <v>45498.385416666664</v>
      </c>
      <c r="B7432">
        <v>126555</v>
      </c>
      <c r="C7432">
        <v>126735</v>
      </c>
      <c r="D7432">
        <v>126515</v>
      </c>
      <c r="E7432">
        <v>126595</v>
      </c>
    </row>
    <row r="7433" spans="1:5" x14ac:dyDescent="0.25">
      <c r="A7433" s="2">
        <v>45498.375</v>
      </c>
      <c r="B7433">
        <v>126745</v>
      </c>
      <c r="C7433">
        <v>126780</v>
      </c>
      <c r="D7433">
        <v>126345</v>
      </c>
      <c r="E7433">
        <v>126555</v>
      </c>
    </row>
    <row r="7434" spans="1:5" x14ac:dyDescent="0.25">
      <c r="A7434" s="2">
        <v>45497.760416666664</v>
      </c>
      <c r="B7434">
        <v>127290</v>
      </c>
      <c r="C7434">
        <v>127305</v>
      </c>
      <c r="D7434">
        <v>127205</v>
      </c>
      <c r="E7434">
        <v>127205</v>
      </c>
    </row>
    <row r="7435" spans="1:5" x14ac:dyDescent="0.25">
      <c r="A7435" s="2">
        <v>45497.75</v>
      </c>
      <c r="B7435">
        <v>127270</v>
      </c>
      <c r="C7435">
        <v>127325</v>
      </c>
      <c r="D7435">
        <v>127240</v>
      </c>
      <c r="E7435">
        <v>127295</v>
      </c>
    </row>
    <row r="7436" spans="1:5" x14ac:dyDescent="0.25">
      <c r="A7436" s="2">
        <v>45497.739583333336</v>
      </c>
      <c r="B7436">
        <v>127110</v>
      </c>
      <c r="C7436">
        <v>127305</v>
      </c>
      <c r="D7436">
        <v>127090</v>
      </c>
      <c r="E7436">
        <v>127275</v>
      </c>
    </row>
    <row r="7437" spans="1:5" x14ac:dyDescent="0.25">
      <c r="A7437" s="2">
        <v>45497.729166666664</v>
      </c>
      <c r="B7437">
        <v>127125</v>
      </c>
      <c r="C7437">
        <v>127160</v>
      </c>
      <c r="D7437">
        <v>127085</v>
      </c>
      <c r="E7437">
        <v>127110</v>
      </c>
    </row>
    <row r="7438" spans="1:5" x14ac:dyDescent="0.25">
      <c r="A7438" s="2">
        <v>45497.71875</v>
      </c>
      <c r="B7438">
        <v>127100</v>
      </c>
      <c r="C7438">
        <v>127155</v>
      </c>
      <c r="D7438">
        <v>127075</v>
      </c>
      <c r="E7438">
        <v>127125</v>
      </c>
    </row>
    <row r="7439" spans="1:5" x14ac:dyDescent="0.25">
      <c r="A7439" s="2">
        <v>45497.708333333336</v>
      </c>
      <c r="B7439">
        <v>127145</v>
      </c>
      <c r="C7439">
        <v>127165</v>
      </c>
      <c r="D7439">
        <v>127060</v>
      </c>
      <c r="E7439">
        <v>127095</v>
      </c>
    </row>
    <row r="7440" spans="1:5" x14ac:dyDescent="0.25">
      <c r="A7440" s="2">
        <v>45497.697916666664</v>
      </c>
      <c r="B7440">
        <v>127150</v>
      </c>
      <c r="C7440">
        <v>127235</v>
      </c>
      <c r="D7440">
        <v>127085</v>
      </c>
      <c r="E7440">
        <v>127145</v>
      </c>
    </row>
    <row r="7441" spans="1:5" x14ac:dyDescent="0.25">
      <c r="A7441" s="2">
        <v>45497.6875</v>
      </c>
      <c r="B7441">
        <v>127060</v>
      </c>
      <c r="C7441">
        <v>127185</v>
      </c>
      <c r="D7441">
        <v>127035</v>
      </c>
      <c r="E7441">
        <v>127150</v>
      </c>
    </row>
    <row r="7442" spans="1:5" x14ac:dyDescent="0.25">
      <c r="A7442" s="2">
        <v>45497.677083333336</v>
      </c>
      <c r="B7442">
        <v>126995</v>
      </c>
      <c r="C7442">
        <v>127095</v>
      </c>
      <c r="D7442">
        <v>126950</v>
      </c>
      <c r="E7442">
        <v>127060</v>
      </c>
    </row>
    <row r="7443" spans="1:5" x14ac:dyDescent="0.25">
      <c r="A7443" s="2">
        <v>45497.666666666664</v>
      </c>
      <c r="B7443">
        <v>127065</v>
      </c>
      <c r="C7443">
        <v>127120</v>
      </c>
      <c r="D7443">
        <v>126975</v>
      </c>
      <c r="E7443">
        <v>126995</v>
      </c>
    </row>
    <row r="7444" spans="1:5" x14ac:dyDescent="0.25">
      <c r="A7444" s="2">
        <v>45497.65625</v>
      </c>
      <c r="B7444">
        <v>126975</v>
      </c>
      <c r="C7444">
        <v>127100</v>
      </c>
      <c r="D7444">
        <v>126970</v>
      </c>
      <c r="E7444">
        <v>127065</v>
      </c>
    </row>
    <row r="7445" spans="1:5" x14ac:dyDescent="0.25">
      <c r="A7445" s="2">
        <v>45497.645833333336</v>
      </c>
      <c r="B7445">
        <v>126935</v>
      </c>
      <c r="C7445">
        <v>127110</v>
      </c>
      <c r="D7445">
        <v>126930</v>
      </c>
      <c r="E7445">
        <v>126975</v>
      </c>
    </row>
    <row r="7446" spans="1:5" x14ac:dyDescent="0.25">
      <c r="A7446" s="2">
        <v>45497.635416666664</v>
      </c>
      <c r="B7446">
        <v>127025</v>
      </c>
      <c r="C7446">
        <v>127040</v>
      </c>
      <c r="D7446">
        <v>126860</v>
      </c>
      <c r="E7446">
        <v>126935</v>
      </c>
    </row>
    <row r="7447" spans="1:5" x14ac:dyDescent="0.25">
      <c r="A7447" s="2">
        <v>45497.625</v>
      </c>
      <c r="B7447">
        <v>127090</v>
      </c>
      <c r="C7447">
        <v>127100</v>
      </c>
      <c r="D7447">
        <v>126920</v>
      </c>
      <c r="E7447">
        <v>127025</v>
      </c>
    </row>
    <row r="7448" spans="1:5" x14ac:dyDescent="0.25">
      <c r="A7448" s="2">
        <v>45497.614583333336</v>
      </c>
      <c r="B7448">
        <v>127220</v>
      </c>
      <c r="C7448">
        <v>127250</v>
      </c>
      <c r="D7448">
        <v>127070</v>
      </c>
      <c r="E7448">
        <v>127090</v>
      </c>
    </row>
    <row r="7449" spans="1:5" x14ac:dyDescent="0.25">
      <c r="A7449" s="2">
        <v>45497.604166666664</v>
      </c>
      <c r="B7449">
        <v>127215</v>
      </c>
      <c r="C7449">
        <v>127255</v>
      </c>
      <c r="D7449">
        <v>127150</v>
      </c>
      <c r="E7449">
        <v>127225</v>
      </c>
    </row>
    <row r="7450" spans="1:5" x14ac:dyDescent="0.25">
      <c r="A7450" s="2">
        <v>45497.59375</v>
      </c>
      <c r="B7450">
        <v>127305</v>
      </c>
      <c r="C7450">
        <v>127355</v>
      </c>
      <c r="D7450">
        <v>127195</v>
      </c>
      <c r="E7450">
        <v>127215</v>
      </c>
    </row>
    <row r="7451" spans="1:5" x14ac:dyDescent="0.25">
      <c r="A7451" s="2">
        <v>45497.583333333336</v>
      </c>
      <c r="B7451">
        <v>127230</v>
      </c>
      <c r="C7451">
        <v>127375</v>
      </c>
      <c r="D7451">
        <v>127185</v>
      </c>
      <c r="E7451">
        <v>127305</v>
      </c>
    </row>
    <row r="7452" spans="1:5" x14ac:dyDescent="0.25">
      <c r="A7452" s="2">
        <v>45497.572916666664</v>
      </c>
      <c r="B7452">
        <v>127305</v>
      </c>
      <c r="C7452">
        <v>127370</v>
      </c>
      <c r="D7452">
        <v>127200</v>
      </c>
      <c r="E7452">
        <v>127230</v>
      </c>
    </row>
    <row r="7453" spans="1:5" x14ac:dyDescent="0.25">
      <c r="A7453" s="2">
        <v>45497.5625</v>
      </c>
      <c r="B7453">
        <v>127315</v>
      </c>
      <c r="C7453">
        <v>127380</v>
      </c>
      <c r="D7453">
        <v>127270</v>
      </c>
      <c r="E7453">
        <v>127310</v>
      </c>
    </row>
    <row r="7454" spans="1:5" x14ac:dyDescent="0.25">
      <c r="A7454" s="2">
        <v>45497.552083333336</v>
      </c>
      <c r="B7454">
        <v>127235</v>
      </c>
      <c r="C7454">
        <v>127375</v>
      </c>
      <c r="D7454">
        <v>127235</v>
      </c>
      <c r="E7454">
        <v>127315</v>
      </c>
    </row>
    <row r="7455" spans="1:5" x14ac:dyDescent="0.25">
      <c r="A7455" s="2">
        <v>45497.541666666664</v>
      </c>
      <c r="B7455">
        <v>127275</v>
      </c>
      <c r="C7455">
        <v>127295</v>
      </c>
      <c r="D7455">
        <v>127130</v>
      </c>
      <c r="E7455">
        <v>127240</v>
      </c>
    </row>
    <row r="7456" spans="1:5" x14ac:dyDescent="0.25">
      <c r="A7456" s="2">
        <v>45497.53125</v>
      </c>
      <c r="B7456">
        <v>127310</v>
      </c>
      <c r="C7456">
        <v>127390</v>
      </c>
      <c r="D7456">
        <v>127265</v>
      </c>
      <c r="E7456">
        <v>127280</v>
      </c>
    </row>
    <row r="7457" spans="1:5" x14ac:dyDescent="0.25">
      <c r="A7457" s="2">
        <v>45497.520833333336</v>
      </c>
      <c r="B7457">
        <v>127330</v>
      </c>
      <c r="C7457">
        <v>127405</v>
      </c>
      <c r="D7457">
        <v>127295</v>
      </c>
      <c r="E7457">
        <v>127310</v>
      </c>
    </row>
    <row r="7458" spans="1:5" x14ac:dyDescent="0.25">
      <c r="A7458" s="2">
        <v>45497.510416666664</v>
      </c>
      <c r="B7458">
        <v>127415</v>
      </c>
      <c r="C7458">
        <v>127475</v>
      </c>
      <c r="D7458">
        <v>127275</v>
      </c>
      <c r="E7458">
        <v>127325</v>
      </c>
    </row>
    <row r="7459" spans="1:5" x14ac:dyDescent="0.25">
      <c r="A7459" s="2">
        <v>45497.5</v>
      </c>
      <c r="B7459">
        <v>127395</v>
      </c>
      <c r="C7459">
        <v>127450</v>
      </c>
      <c r="D7459">
        <v>127310</v>
      </c>
      <c r="E7459">
        <v>127420</v>
      </c>
    </row>
    <row r="7460" spans="1:5" x14ac:dyDescent="0.25">
      <c r="A7460" s="2">
        <v>45497.489583333336</v>
      </c>
      <c r="B7460">
        <v>127290</v>
      </c>
      <c r="C7460">
        <v>127420</v>
      </c>
      <c r="D7460">
        <v>127185</v>
      </c>
      <c r="E7460">
        <v>127395</v>
      </c>
    </row>
    <row r="7461" spans="1:5" x14ac:dyDescent="0.25">
      <c r="A7461" s="2">
        <v>45497.479166666664</v>
      </c>
      <c r="B7461">
        <v>127325</v>
      </c>
      <c r="C7461">
        <v>127340</v>
      </c>
      <c r="D7461">
        <v>127170</v>
      </c>
      <c r="E7461">
        <v>127285</v>
      </c>
    </row>
    <row r="7462" spans="1:5" x14ac:dyDescent="0.25">
      <c r="A7462" s="2">
        <v>45497.46875</v>
      </c>
      <c r="B7462">
        <v>127080</v>
      </c>
      <c r="C7462">
        <v>127360</v>
      </c>
      <c r="D7462">
        <v>127015</v>
      </c>
      <c r="E7462">
        <v>127325</v>
      </c>
    </row>
    <row r="7463" spans="1:5" x14ac:dyDescent="0.25">
      <c r="A7463" s="2">
        <v>45497.458333333336</v>
      </c>
      <c r="B7463">
        <v>127040</v>
      </c>
      <c r="C7463">
        <v>127155</v>
      </c>
      <c r="D7463">
        <v>126965</v>
      </c>
      <c r="E7463">
        <v>127080</v>
      </c>
    </row>
    <row r="7464" spans="1:5" x14ac:dyDescent="0.25">
      <c r="A7464" s="2">
        <v>45497.447916666664</v>
      </c>
      <c r="B7464">
        <v>127245</v>
      </c>
      <c r="C7464">
        <v>127325</v>
      </c>
      <c r="D7464">
        <v>126915</v>
      </c>
      <c r="E7464">
        <v>127045</v>
      </c>
    </row>
    <row r="7465" spans="1:5" x14ac:dyDescent="0.25">
      <c r="A7465" s="2">
        <v>45497.4375</v>
      </c>
      <c r="B7465">
        <v>126875</v>
      </c>
      <c r="C7465">
        <v>127355</v>
      </c>
      <c r="D7465">
        <v>126865</v>
      </c>
      <c r="E7465">
        <v>127245</v>
      </c>
    </row>
    <row r="7466" spans="1:5" x14ac:dyDescent="0.25">
      <c r="A7466" s="2">
        <v>45497.427083333336</v>
      </c>
      <c r="B7466">
        <v>127100</v>
      </c>
      <c r="C7466">
        <v>127165</v>
      </c>
      <c r="D7466">
        <v>126845</v>
      </c>
      <c r="E7466">
        <v>126870</v>
      </c>
    </row>
    <row r="7467" spans="1:5" x14ac:dyDescent="0.25">
      <c r="A7467" s="2">
        <v>45497.416666666664</v>
      </c>
      <c r="B7467">
        <v>127090</v>
      </c>
      <c r="C7467">
        <v>127270</v>
      </c>
      <c r="D7467">
        <v>127055</v>
      </c>
      <c r="E7467">
        <v>127100</v>
      </c>
    </row>
    <row r="7468" spans="1:5" x14ac:dyDescent="0.25">
      <c r="A7468" s="2">
        <v>45497.40625</v>
      </c>
      <c r="B7468">
        <v>126920</v>
      </c>
      <c r="C7468">
        <v>127165</v>
      </c>
      <c r="D7468">
        <v>126900</v>
      </c>
      <c r="E7468">
        <v>127090</v>
      </c>
    </row>
    <row r="7469" spans="1:5" x14ac:dyDescent="0.25">
      <c r="A7469" s="2">
        <v>45497.395833333336</v>
      </c>
      <c r="B7469">
        <v>126940</v>
      </c>
      <c r="C7469">
        <v>126980</v>
      </c>
      <c r="D7469">
        <v>126855</v>
      </c>
      <c r="E7469">
        <v>126920</v>
      </c>
    </row>
    <row r="7470" spans="1:5" x14ac:dyDescent="0.25">
      <c r="A7470" s="2">
        <v>45497.385416666664</v>
      </c>
      <c r="B7470">
        <v>127045</v>
      </c>
      <c r="C7470">
        <v>127065</v>
      </c>
      <c r="D7470">
        <v>126880</v>
      </c>
      <c r="E7470">
        <v>126935</v>
      </c>
    </row>
    <row r="7471" spans="1:5" x14ac:dyDescent="0.25">
      <c r="A7471" s="2">
        <v>45497.375</v>
      </c>
      <c r="B7471">
        <v>127005</v>
      </c>
      <c r="C7471">
        <v>127055</v>
      </c>
      <c r="D7471">
        <v>126880</v>
      </c>
      <c r="E7471">
        <v>127040</v>
      </c>
    </row>
    <row r="7472" spans="1:5" x14ac:dyDescent="0.25">
      <c r="A7472" s="2">
        <v>45496.760416666664</v>
      </c>
      <c r="B7472">
        <v>126865</v>
      </c>
      <c r="C7472">
        <v>126915</v>
      </c>
      <c r="D7472">
        <v>126700</v>
      </c>
      <c r="E7472">
        <v>126885</v>
      </c>
    </row>
    <row r="7473" spans="1:5" x14ac:dyDescent="0.25">
      <c r="A7473" s="2">
        <v>45496.75</v>
      </c>
      <c r="B7473">
        <v>127080</v>
      </c>
      <c r="C7473">
        <v>127085</v>
      </c>
      <c r="D7473">
        <v>126810</v>
      </c>
      <c r="E7473">
        <v>126870</v>
      </c>
    </row>
    <row r="7474" spans="1:5" x14ac:dyDescent="0.25">
      <c r="A7474" s="2">
        <v>45496.739583333336</v>
      </c>
      <c r="B7474">
        <v>127255</v>
      </c>
      <c r="C7474">
        <v>127265</v>
      </c>
      <c r="D7474">
        <v>126845</v>
      </c>
      <c r="E7474">
        <v>127085</v>
      </c>
    </row>
    <row r="7475" spans="1:5" x14ac:dyDescent="0.25">
      <c r="A7475" s="2">
        <v>45496.729166666664</v>
      </c>
      <c r="B7475">
        <v>127235</v>
      </c>
      <c r="C7475">
        <v>127265</v>
      </c>
      <c r="D7475">
        <v>127225</v>
      </c>
      <c r="E7475">
        <v>127255</v>
      </c>
    </row>
    <row r="7476" spans="1:5" x14ac:dyDescent="0.25">
      <c r="A7476" s="2">
        <v>45496.71875</v>
      </c>
      <c r="B7476">
        <v>127230</v>
      </c>
      <c r="C7476">
        <v>127265</v>
      </c>
      <c r="D7476">
        <v>127210</v>
      </c>
      <c r="E7476">
        <v>127240</v>
      </c>
    </row>
    <row r="7477" spans="1:5" x14ac:dyDescent="0.25">
      <c r="A7477" s="2">
        <v>45496.708333333336</v>
      </c>
      <c r="B7477">
        <v>127220</v>
      </c>
      <c r="C7477">
        <v>127300</v>
      </c>
      <c r="D7477">
        <v>127215</v>
      </c>
      <c r="E7477">
        <v>127235</v>
      </c>
    </row>
    <row r="7478" spans="1:5" x14ac:dyDescent="0.25">
      <c r="A7478" s="2">
        <v>45496.697916666664</v>
      </c>
      <c r="B7478">
        <v>127245</v>
      </c>
      <c r="C7478">
        <v>127310</v>
      </c>
      <c r="D7478">
        <v>127210</v>
      </c>
      <c r="E7478">
        <v>127220</v>
      </c>
    </row>
    <row r="7479" spans="1:5" x14ac:dyDescent="0.25">
      <c r="A7479" s="2">
        <v>45496.6875</v>
      </c>
      <c r="B7479">
        <v>127270</v>
      </c>
      <c r="C7479">
        <v>127310</v>
      </c>
      <c r="D7479">
        <v>127225</v>
      </c>
      <c r="E7479">
        <v>127245</v>
      </c>
    </row>
    <row r="7480" spans="1:5" x14ac:dyDescent="0.25">
      <c r="A7480" s="2">
        <v>45496.677083333336</v>
      </c>
      <c r="B7480">
        <v>127260</v>
      </c>
      <c r="C7480">
        <v>127315</v>
      </c>
      <c r="D7480">
        <v>127230</v>
      </c>
      <c r="E7480">
        <v>127275</v>
      </c>
    </row>
    <row r="7481" spans="1:5" x14ac:dyDescent="0.25">
      <c r="A7481" s="2">
        <v>45496.666666666664</v>
      </c>
      <c r="B7481">
        <v>127310</v>
      </c>
      <c r="C7481">
        <v>127315</v>
      </c>
      <c r="D7481">
        <v>127220</v>
      </c>
      <c r="E7481">
        <v>127260</v>
      </c>
    </row>
    <row r="7482" spans="1:5" x14ac:dyDescent="0.25">
      <c r="A7482" s="2">
        <v>45496.65625</v>
      </c>
      <c r="B7482">
        <v>127320</v>
      </c>
      <c r="C7482">
        <v>127385</v>
      </c>
      <c r="D7482">
        <v>127285</v>
      </c>
      <c r="E7482">
        <v>127310</v>
      </c>
    </row>
    <row r="7483" spans="1:5" x14ac:dyDescent="0.25">
      <c r="A7483" s="2">
        <v>45496.645833333336</v>
      </c>
      <c r="B7483">
        <v>127300</v>
      </c>
      <c r="C7483">
        <v>127365</v>
      </c>
      <c r="D7483">
        <v>127275</v>
      </c>
      <c r="E7483">
        <v>127320</v>
      </c>
    </row>
    <row r="7484" spans="1:5" x14ac:dyDescent="0.25">
      <c r="A7484" s="2">
        <v>45496.635416666664</v>
      </c>
      <c r="B7484">
        <v>127340</v>
      </c>
      <c r="C7484">
        <v>127385</v>
      </c>
      <c r="D7484">
        <v>127265</v>
      </c>
      <c r="E7484">
        <v>127300</v>
      </c>
    </row>
    <row r="7485" spans="1:5" x14ac:dyDescent="0.25">
      <c r="A7485" s="2">
        <v>45496.625</v>
      </c>
      <c r="B7485">
        <v>127380</v>
      </c>
      <c r="C7485">
        <v>127405</v>
      </c>
      <c r="D7485">
        <v>127305</v>
      </c>
      <c r="E7485">
        <v>127340</v>
      </c>
    </row>
    <row r="7486" spans="1:5" x14ac:dyDescent="0.25">
      <c r="A7486" s="2">
        <v>45496.614583333336</v>
      </c>
      <c r="B7486">
        <v>127440</v>
      </c>
      <c r="C7486">
        <v>127490</v>
      </c>
      <c r="D7486">
        <v>127340</v>
      </c>
      <c r="E7486">
        <v>127375</v>
      </c>
    </row>
    <row r="7487" spans="1:5" x14ac:dyDescent="0.25">
      <c r="A7487" s="2">
        <v>45496.604166666664</v>
      </c>
      <c r="B7487">
        <v>127440</v>
      </c>
      <c r="C7487">
        <v>127470</v>
      </c>
      <c r="D7487">
        <v>127355</v>
      </c>
      <c r="E7487">
        <v>127440</v>
      </c>
    </row>
    <row r="7488" spans="1:5" x14ac:dyDescent="0.25">
      <c r="A7488" s="2">
        <v>45496.59375</v>
      </c>
      <c r="B7488">
        <v>127515</v>
      </c>
      <c r="C7488">
        <v>127610</v>
      </c>
      <c r="D7488">
        <v>127415</v>
      </c>
      <c r="E7488">
        <v>127445</v>
      </c>
    </row>
    <row r="7489" spans="1:5" x14ac:dyDescent="0.25">
      <c r="A7489" s="2">
        <v>45496.583333333336</v>
      </c>
      <c r="B7489">
        <v>127615</v>
      </c>
      <c r="C7489">
        <v>127680</v>
      </c>
      <c r="D7489">
        <v>127470</v>
      </c>
      <c r="E7489">
        <v>127520</v>
      </c>
    </row>
    <row r="7490" spans="1:5" x14ac:dyDescent="0.25">
      <c r="A7490" s="2">
        <v>45496.572916666664</v>
      </c>
      <c r="B7490">
        <v>127595</v>
      </c>
      <c r="C7490">
        <v>127620</v>
      </c>
      <c r="D7490">
        <v>127535</v>
      </c>
      <c r="E7490">
        <v>127610</v>
      </c>
    </row>
    <row r="7491" spans="1:5" x14ac:dyDescent="0.25">
      <c r="A7491" s="2">
        <v>45496.5625</v>
      </c>
      <c r="B7491">
        <v>127585</v>
      </c>
      <c r="C7491">
        <v>127640</v>
      </c>
      <c r="D7491">
        <v>127555</v>
      </c>
      <c r="E7491">
        <v>127600</v>
      </c>
    </row>
    <row r="7492" spans="1:5" x14ac:dyDescent="0.25">
      <c r="A7492" s="2">
        <v>45496.552083333336</v>
      </c>
      <c r="B7492">
        <v>127730</v>
      </c>
      <c r="C7492">
        <v>127780</v>
      </c>
      <c r="D7492">
        <v>127525</v>
      </c>
      <c r="E7492">
        <v>127585</v>
      </c>
    </row>
    <row r="7493" spans="1:5" x14ac:dyDescent="0.25">
      <c r="A7493" s="2">
        <v>45496.541666666664</v>
      </c>
      <c r="B7493">
        <v>127755</v>
      </c>
      <c r="C7493">
        <v>127795</v>
      </c>
      <c r="D7493">
        <v>127660</v>
      </c>
      <c r="E7493">
        <v>127735</v>
      </c>
    </row>
    <row r="7494" spans="1:5" x14ac:dyDescent="0.25">
      <c r="A7494" s="2">
        <v>45496.53125</v>
      </c>
      <c r="B7494">
        <v>127750</v>
      </c>
      <c r="C7494">
        <v>127765</v>
      </c>
      <c r="D7494">
        <v>127670</v>
      </c>
      <c r="E7494">
        <v>127755</v>
      </c>
    </row>
    <row r="7495" spans="1:5" x14ac:dyDescent="0.25">
      <c r="A7495" s="2">
        <v>45496.520833333336</v>
      </c>
      <c r="B7495">
        <v>127805</v>
      </c>
      <c r="C7495">
        <v>127830</v>
      </c>
      <c r="D7495">
        <v>127720</v>
      </c>
      <c r="E7495">
        <v>127750</v>
      </c>
    </row>
    <row r="7496" spans="1:5" x14ac:dyDescent="0.25">
      <c r="A7496" s="2">
        <v>45496.510416666664</v>
      </c>
      <c r="B7496">
        <v>127835</v>
      </c>
      <c r="C7496">
        <v>127945</v>
      </c>
      <c r="D7496">
        <v>127740</v>
      </c>
      <c r="E7496">
        <v>127800</v>
      </c>
    </row>
    <row r="7497" spans="1:5" x14ac:dyDescent="0.25">
      <c r="A7497" s="2">
        <v>45496.5</v>
      </c>
      <c r="B7497">
        <v>127760</v>
      </c>
      <c r="C7497">
        <v>127830</v>
      </c>
      <c r="D7497">
        <v>127655</v>
      </c>
      <c r="E7497">
        <v>127830</v>
      </c>
    </row>
    <row r="7498" spans="1:5" x14ac:dyDescent="0.25">
      <c r="A7498" s="2">
        <v>45496.489583333336</v>
      </c>
      <c r="B7498">
        <v>127940</v>
      </c>
      <c r="C7498">
        <v>127950</v>
      </c>
      <c r="D7498">
        <v>127685</v>
      </c>
      <c r="E7498">
        <v>127760</v>
      </c>
    </row>
    <row r="7499" spans="1:5" x14ac:dyDescent="0.25">
      <c r="A7499" s="2">
        <v>45496.479166666664</v>
      </c>
      <c r="B7499">
        <v>127840</v>
      </c>
      <c r="C7499">
        <v>127995</v>
      </c>
      <c r="D7499">
        <v>127730</v>
      </c>
      <c r="E7499">
        <v>127935</v>
      </c>
    </row>
    <row r="7500" spans="1:5" x14ac:dyDescent="0.25">
      <c r="A7500" s="2">
        <v>45496.46875</v>
      </c>
      <c r="B7500">
        <v>127865</v>
      </c>
      <c r="C7500">
        <v>127935</v>
      </c>
      <c r="D7500">
        <v>127810</v>
      </c>
      <c r="E7500">
        <v>127840</v>
      </c>
    </row>
    <row r="7501" spans="1:5" x14ac:dyDescent="0.25">
      <c r="A7501" s="2">
        <v>45496.458333333336</v>
      </c>
      <c r="B7501">
        <v>127775</v>
      </c>
      <c r="C7501">
        <v>127895</v>
      </c>
      <c r="D7501">
        <v>127720</v>
      </c>
      <c r="E7501">
        <v>127865</v>
      </c>
    </row>
    <row r="7502" spans="1:5" x14ac:dyDescent="0.25">
      <c r="A7502" s="2">
        <v>45496.447916666664</v>
      </c>
      <c r="B7502">
        <v>127755</v>
      </c>
      <c r="C7502">
        <v>127835</v>
      </c>
      <c r="D7502">
        <v>127640</v>
      </c>
      <c r="E7502">
        <v>127775</v>
      </c>
    </row>
    <row r="7503" spans="1:5" x14ac:dyDescent="0.25">
      <c r="A7503" s="2">
        <v>45496.4375</v>
      </c>
      <c r="B7503">
        <v>127955</v>
      </c>
      <c r="C7503">
        <v>128030</v>
      </c>
      <c r="D7503">
        <v>127635</v>
      </c>
      <c r="E7503">
        <v>127755</v>
      </c>
    </row>
    <row r="7504" spans="1:5" x14ac:dyDescent="0.25">
      <c r="A7504" s="2">
        <v>45496.427083333336</v>
      </c>
      <c r="B7504">
        <v>127995</v>
      </c>
      <c r="C7504">
        <v>128110</v>
      </c>
      <c r="D7504">
        <v>127900</v>
      </c>
      <c r="E7504">
        <v>127955</v>
      </c>
    </row>
    <row r="7505" spans="1:5" x14ac:dyDescent="0.25">
      <c r="A7505" s="2">
        <v>45496.416666666664</v>
      </c>
      <c r="B7505">
        <v>128255</v>
      </c>
      <c r="C7505">
        <v>128275</v>
      </c>
      <c r="D7505">
        <v>127975</v>
      </c>
      <c r="E7505">
        <v>127995</v>
      </c>
    </row>
    <row r="7506" spans="1:5" x14ac:dyDescent="0.25">
      <c r="A7506" s="2">
        <v>45496.40625</v>
      </c>
      <c r="B7506">
        <v>128280</v>
      </c>
      <c r="C7506">
        <v>128290</v>
      </c>
      <c r="D7506">
        <v>128195</v>
      </c>
      <c r="E7506">
        <v>128260</v>
      </c>
    </row>
    <row r="7507" spans="1:5" x14ac:dyDescent="0.25">
      <c r="A7507" s="2">
        <v>45496.395833333336</v>
      </c>
      <c r="B7507">
        <v>128280</v>
      </c>
      <c r="C7507">
        <v>128305</v>
      </c>
      <c r="D7507">
        <v>128195</v>
      </c>
      <c r="E7507">
        <v>128275</v>
      </c>
    </row>
    <row r="7508" spans="1:5" x14ac:dyDescent="0.25">
      <c r="A7508" s="2">
        <v>45496.385416666664</v>
      </c>
      <c r="B7508">
        <v>128435</v>
      </c>
      <c r="C7508">
        <v>128495</v>
      </c>
      <c r="D7508">
        <v>128255</v>
      </c>
      <c r="E7508">
        <v>128285</v>
      </c>
    </row>
    <row r="7509" spans="1:5" x14ac:dyDescent="0.25">
      <c r="A7509" s="2">
        <v>45496.375</v>
      </c>
      <c r="B7509">
        <v>128465</v>
      </c>
      <c r="C7509">
        <v>128505</v>
      </c>
      <c r="D7509">
        <v>128250</v>
      </c>
      <c r="E7509">
        <v>128435</v>
      </c>
    </row>
    <row r="7510" spans="1:5" x14ac:dyDescent="0.25">
      <c r="A7510" s="2">
        <v>45495.760416666664</v>
      </c>
      <c r="B7510">
        <v>128735</v>
      </c>
      <c r="C7510">
        <v>128845</v>
      </c>
      <c r="D7510">
        <v>128730</v>
      </c>
      <c r="E7510">
        <v>128795</v>
      </c>
    </row>
    <row r="7511" spans="1:5" x14ac:dyDescent="0.25">
      <c r="A7511" s="2">
        <v>45495.75</v>
      </c>
      <c r="B7511">
        <v>128730</v>
      </c>
      <c r="C7511">
        <v>128745</v>
      </c>
      <c r="D7511">
        <v>128710</v>
      </c>
      <c r="E7511">
        <v>128745</v>
      </c>
    </row>
    <row r="7512" spans="1:5" x14ac:dyDescent="0.25">
      <c r="A7512" s="2">
        <v>45495.739583333336</v>
      </c>
      <c r="B7512">
        <v>128735</v>
      </c>
      <c r="C7512">
        <v>128740</v>
      </c>
      <c r="D7512">
        <v>128690</v>
      </c>
      <c r="E7512">
        <v>128730</v>
      </c>
    </row>
    <row r="7513" spans="1:5" x14ac:dyDescent="0.25">
      <c r="A7513" s="2">
        <v>45495.729166666664</v>
      </c>
      <c r="B7513">
        <v>128750</v>
      </c>
      <c r="C7513">
        <v>128760</v>
      </c>
      <c r="D7513">
        <v>128700</v>
      </c>
      <c r="E7513">
        <v>128735</v>
      </c>
    </row>
    <row r="7514" spans="1:5" x14ac:dyDescent="0.25">
      <c r="A7514" s="2">
        <v>45495.71875</v>
      </c>
      <c r="B7514">
        <v>128730</v>
      </c>
      <c r="C7514">
        <v>128765</v>
      </c>
      <c r="D7514">
        <v>128715</v>
      </c>
      <c r="E7514">
        <v>128755</v>
      </c>
    </row>
    <row r="7515" spans="1:5" x14ac:dyDescent="0.25">
      <c r="A7515" s="2">
        <v>45495.708333333336</v>
      </c>
      <c r="B7515">
        <v>128725</v>
      </c>
      <c r="C7515">
        <v>128740</v>
      </c>
      <c r="D7515">
        <v>128655</v>
      </c>
      <c r="E7515">
        <v>128730</v>
      </c>
    </row>
    <row r="7516" spans="1:5" x14ac:dyDescent="0.25">
      <c r="A7516" s="2">
        <v>45495.697916666664</v>
      </c>
      <c r="B7516">
        <v>128750</v>
      </c>
      <c r="C7516">
        <v>128785</v>
      </c>
      <c r="D7516">
        <v>128700</v>
      </c>
      <c r="E7516">
        <v>128725</v>
      </c>
    </row>
    <row r="7517" spans="1:5" x14ac:dyDescent="0.25">
      <c r="A7517" s="2">
        <v>45495.6875</v>
      </c>
      <c r="B7517">
        <v>128665</v>
      </c>
      <c r="C7517">
        <v>128780</v>
      </c>
      <c r="D7517">
        <v>128655</v>
      </c>
      <c r="E7517">
        <v>128750</v>
      </c>
    </row>
    <row r="7518" spans="1:5" x14ac:dyDescent="0.25">
      <c r="A7518" s="2">
        <v>45495.677083333336</v>
      </c>
      <c r="B7518">
        <v>128640</v>
      </c>
      <c r="C7518">
        <v>128705</v>
      </c>
      <c r="D7518">
        <v>128600</v>
      </c>
      <c r="E7518">
        <v>128670</v>
      </c>
    </row>
    <row r="7519" spans="1:5" x14ac:dyDescent="0.25">
      <c r="A7519" s="2">
        <v>45495.666666666664</v>
      </c>
      <c r="B7519">
        <v>128705</v>
      </c>
      <c r="C7519">
        <v>128740</v>
      </c>
      <c r="D7519">
        <v>128635</v>
      </c>
      <c r="E7519">
        <v>128635</v>
      </c>
    </row>
    <row r="7520" spans="1:5" x14ac:dyDescent="0.25">
      <c r="A7520" s="2">
        <v>45495.65625</v>
      </c>
      <c r="B7520">
        <v>128685</v>
      </c>
      <c r="C7520">
        <v>128795</v>
      </c>
      <c r="D7520">
        <v>128650</v>
      </c>
      <c r="E7520">
        <v>128710</v>
      </c>
    </row>
    <row r="7521" spans="1:5" x14ac:dyDescent="0.25">
      <c r="A7521" s="2">
        <v>45495.645833333336</v>
      </c>
      <c r="B7521">
        <v>128775</v>
      </c>
      <c r="C7521">
        <v>128810</v>
      </c>
      <c r="D7521">
        <v>128635</v>
      </c>
      <c r="E7521">
        <v>128685</v>
      </c>
    </row>
    <row r="7522" spans="1:5" x14ac:dyDescent="0.25">
      <c r="A7522" s="2">
        <v>45495.635416666664</v>
      </c>
      <c r="B7522">
        <v>128795</v>
      </c>
      <c r="C7522">
        <v>128860</v>
      </c>
      <c r="D7522">
        <v>128760</v>
      </c>
      <c r="E7522">
        <v>128775</v>
      </c>
    </row>
    <row r="7523" spans="1:5" x14ac:dyDescent="0.25">
      <c r="A7523" s="2">
        <v>45495.625</v>
      </c>
      <c r="B7523">
        <v>128830</v>
      </c>
      <c r="C7523">
        <v>128875</v>
      </c>
      <c r="D7523">
        <v>128770</v>
      </c>
      <c r="E7523">
        <v>128800</v>
      </c>
    </row>
    <row r="7524" spans="1:5" x14ac:dyDescent="0.25">
      <c r="A7524" s="2">
        <v>45495.614583333336</v>
      </c>
      <c r="B7524">
        <v>128840</v>
      </c>
      <c r="C7524">
        <v>128935</v>
      </c>
      <c r="D7524">
        <v>128815</v>
      </c>
      <c r="E7524">
        <v>128835</v>
      </c>
    </row>
    <row r="7525" spans="1:5" x14ac:dyDescent="0.25">
      <c r="A7525" s="2">
        <v>45495.604166666664</v>
      </c>
      <c r="B7525">
        <v>128850</v>
      </c>
      <c r="C7525">
        <v>128925</v>
      </c>
      <c r="D7525">
        <v>128830</v>
      </c>
      <c r="E7525">
        <v>128835</v>
      </c>
    </row>
    <row r="7526" spans="1:5" x14ac:dyDescent="0.25">
      <c r="A7526" s="2">
        <v>45495.59375</v>
      </c>
      <c r="B7526">
        <v>128840</v>
      </c>
      <c r="C7526">
        <v>128875</v>
      </c>
      <c r="D7526">
        <v>128790</v>
      </c>
      <c r="E7526">
        <v>128845</v>
      </c>
    </row>
    <row r="7527" spans="1:5" x14ac:dyDescent="0.25">
      <c r="A7527" s="2">
        <v>45495.583333333336</v>
      </c>
      <c r="B7527">
        <v>128855</v>
      </c>
      <c r="C7527">
        <v>128950</v>
      </c>
      <c r="D7527">
        <v>128800</v>
      </c>
      <c r="E7527">
        <v>128840</v>
      </c>
    </row>
    <row r="7528" spans="1:5" x14ac:dyDescent="0.25">
      <c r="A7528" s="2">
        <v>45495.572916666664</v>
      </c>
      <c r="B7528">
        <v>128825</v>
      </c>
      <c r="C7528">
        <v>128900</v>
      </c>
      <c r="D7528">
        <v>128775</v>
      </c>
      <c r="E7528">
        <v>128850</v>
      </c>
    </row>
    <row r="7529" spans="1:5" x14ac:dyDescent="0.25">
      <c r="A7529" s="2">
        <v>45495.5625</v>
      </c>
      <c r="B7529">
        <v>128770</v>
      </c>
      <c r="C7529">
        <v>128890</v>
      </c>
      <c r="D7529">
        <v>128700</v>
      </c>
      <c r="E7529">
        <v>128825</v>
      </c>
    </row>
    <row r="7530" spans="1:5" x14ac:dyDescent="0.25">
      <c r="A7530" s="2">
        <v>45495.552083333336</v>
      </c>
      <c r="B7530">
        <v>128810</v>
      </c>
      <c r="C7530">
        <v>128875</v>
      </c>
      <c r="D7530">
        <v>128735</v>
      </c>
      <c r="E7530">
        <v>128770</v>
      </c>
    </row>
    <row r="7531" spans="1:5" x14ac:dyDescent="0.25">
      <c r="A7531" s="2">
        <v>45495.541666666664</v>
      </c>
      <c r="B7531">
        <v>128825</v>
      </c>
      <c r="C7531">
        <v>128885</v>
      </c>
      <c r="D7531">
        <v>128740</v>
      </c>
      <c r="E7531">
        <v>128815</v>
      </c>
    </row>
    <row r="7532" spans="1:5" x14ac:dyDescent="0.25">
      <c r="A7532" s="2">
        <v>45495.53125</v>
      </c>
      <c r="B7532">
        <v>128730</v>
      </c>
      <c r="C7532">
        <v>128910</v>
      </c>
      <c r="D7532">
        <v>128705</v>
      </c>
      <c r="E7532">
        <v>128825</v>
      </c>
    </row>
    <row r="7533" spans="1:5" x14ac:dyDescent="0.25">
      <c r="A7533" s="2">
        <v>45495.520833333336</v>
      </c>
      <c r="B7533">
        <v>128475</v>
      </c>
      <c r="C7533">
        <v>128765</v>
      </c>
      <c r="D7533">
        <v>128465</v>
      </c>
      <c r="E7533">
        <v>128730</v>
      </c>
    </row>
    <row r="7534" spans="1:5" x14ac:dyDescent="0.25">
      <c r="A7534" s="2">
        <v>45495.510416666664</v>
      </c>
      <c r="B7534">
        <v>128775</v>
      </c>
      <c r="C7534">
        <v>128775</v>
      </c>
      <c r="D7534">
        <v>128460</v>
      </c>
      <c r="E7534">
        <v>128470</v>
      </c>
    </row>
    <row r="7535" spans="1:5" x14ac:dyDescent="0.25">
      <c r="A7535" s="2">
        <v>45495.5</v>
      </c>
      <c r="B7535">
        <v>128840</v>
      </c>
      <c r="C7535">
        <v>128845</v>
      </c>
      <c r="D7535">
        <v>128660</v>
      </c>
      <c r="E7535">
        <v>128775</v>
      </c>
    </row>
    <row r="7536" spans="1:5" x14ac:dyDescent="0.25">
      <c r="A7536" s="2">
        <v>45495.489583333336</v>
      </c>
      <c r="B7536">
        <v>128710</v>
      </c>
      <c r="C7536">
        <v>128845</v>
      </c>
      <c r="D7536">
        <v>128640</v>
      </c>
      <c r="E7536">
        <v>128845</v>
      </c>
    </row>
    <row r="7537" spans="1:5" x14ac:dyDescent="0.25">
      <c r="A7537" s="2">
        <v>45495.479166666664</v>
      </c>
      <c r="B7537">
        <v>128655</v>
      </c>
      <c r="C7537">
        <v>128860</v>
      </c>
      <c r="D7537">
        <v>128595</v>
      </c>
      <c r="E7537">
        <v>128715</v>
      </c>
    </row>
    <row r="7538" spans="1:5" x14ac:dyDescent="0.25">
      <c r="A7538" s="2">
        <v>45495.46875</v>
      </c>
      <c r="B7538">
        <v>128670</v>
      </c>
      <c r="C7538">
        <v>128700</v>
      </c>
      <c r="D7538">
        <v>128555</v>
      </c>
      <c r="E7538">
        <v>128660</v>
      </c>
    </row>
    <row r="7539" spans="1:5" x14ac:dyDescent="0.25">
      <c r="A7539" s="2">
        <v>45495.458333333336</v>
      </c>
      <c r="B7539">
        <v>128290</v>
      </c>
      <c r="C7539">
        <v>128690</v>
      </c>
      <c r="D7539">
        <v>128210</v>
      </c>
      <c r="E7539">
        <v>128670</v>
      </c>
    </row>
    <row r="7540" spans="1:5" x14ac:dyDescent="0.25">
      <c r="A7540" s="2">
        <v>45495.447916666664</v>
      </c>
      <c r="B7540">
        <v>128535</v>
      </c>
      <c r="C7540">
        <v>128565</v>
      </c>
      <c r="D7540">
        <v>128180</v>
      </c>
      <c r="E7540">
        <v>128295</v>
      </c>
    </row>
    <row r="7541" spans="1:5" x14ac:dyDescent="0.25">
      <c r="A7541" s="2">
        <v>45495.4375</v>
      </c>
      <c r="B7541">
        <v>128580</v>
      </c>
      <c r="C7541">
        <v>128690</v>
      </c>
      <c r="D7541">
        <v>128425</v>
      </c>
      <c r="E7541">
        <v>128535</v>
      </c>
    </row>
    <row r="7542" spans="1:5" x14ac:dyDescent="0.25">
      <c r="A7542" s="2">
        <v>45495.427083333336</v>
      </c>
      <c r="B7542">
        <v>128495</v>
      </c>
      <c r="C7542">
        <v>128630</v>
      </c>
      <c r="D7542">
        <v>128425</v>
      </c>
      <c r="E7542">
        <v>128580</v>
      </c>
    </row>
    <row r="7543" spans="1:5" x14ac:dyDescent="0.25">
      <c r="A7543" s="2">
        <v>45495.416666666664</v>
      </c>
      <c r="B7543">
        <v>128360</v>
      </c>
      <c r="C7543">
        <v>128650</v>
      </c>
      <c r="D7543">
        <v>128280</v>
      </c>
      <c r="E7543">
        <v>128495</v>
      </c>
    </row>
    <row r="7544" spans="1:5" x14ac:dyDescent="0.25">
      <c r="A7544" s="2">
        <v>45495.40625</v>
      </c>
      <c r="B7544">
        <v>128260</v>
      </c>
      <c r="C7544">
        <v>128380</v>
      </c>
      <c r="D7544">
        <v>128175</v>
      </c>
      <c r="E7544">
        <v>128360</v>
      </c>
    </row>
    <row r="7545" spans="1:5" x14ac:dyDescent="0.25">
      <c r="A7545" s="2">
        <v>45495.395833333336</v>
      </c>
      <c r="B7545">
        <v>128455</v>
      </c>
      <c r="C7545">
        <v>128470</v>
      </c>
      <c r="D7545">
        <v>128260</v>
      </c>
      <c r="E7545">
        <v>128265</v>
      </c>
    </row>
    <row r="7546" spans="1:5" x14ac:dyDescent="0.25">
      <c r="A7546" s="2">
        <v>45495.385416666664</v>
      </c>
      <c r="B7546">
        <v>128425</v>
      </c>
      <c r="C7546">
        <v>128540</v>
      </c>
      <c r="D7546">
        <v>128365</v>
      </c>
      <c r="E7546">
        <v>128455</v>
      </c>
    </row>
    <row r="7547" spans="1:5" x14ac:dyDescent="0.25">
      <c r="A7547" s="2">
        <v>45495.375</v>
      </c>
      <c r="B7547">
        <v>128400</v>
      </c>
      <c r="C7547">
        <v>128595</v>
      </c>
      <c r="D7547">
        <v>128135</v>
      </c>
      <c r="E7547">
        <v>128425</v>
      </c>
    </row>
    <row r="7548" spans="1:5" x14ac:dyDescent="0.25">
      <c r="A7548" s="2">
        <v>45492.760416666664</v>
      </c>
      <c r="B7548">
        <v>128175</v>
      </c>
      <c r="C7548">
        <v>128205</v>
      </c>
      <c r="D7548">
        <v>127900</v>
      </c>
      <c r="E7548">
        <v>127900</v>
      </c>
    </row>
    <row r="7549" spans="1:5" x14ac:dyDescent="0.25">
      <c r="A7549" s="2">
        <v>45492.75</v>
      </c>
      <c r="B7549">
        <v>128335</v>
      </c>
      <c r="C7549">
        <v>128345</v>
      </c>
      <c r="D7549">
        <v>128155</v>
      </c>
      <c r="E7549">
        <v>128180</v>
      </c>
    </row>
    <row r="7550" spans="1:5" x14ac:dyDescent="0.25">
      <c r="A7550" s="2">
        <v>45492.739583333336</v>
      </c>
      <c r="B7550">
        <v>128350</v>
      </c>
      <c r="C7550">
        <v>128365</v>
      </c>
      <c r="D7550">
        <v>128310</v>
      </c>
      <c r="E7550">
        <v>128340</v>
      </c>
    </row>
    <row r="7551" spans="1:5" x14ac:dyDescent="0.25">
      <c r="A7551" s="2">
        <v>45492.729166666664</v>
      </c>
      <c r="B7551">
        <v>128360</v>
      </c>
      <c r="C7551">
        <v>128380</v>
      </c>
      <c r="D7551">
        <v>128330</v>
      </c>
      <c r="E7551">
        <v>128355</v>
      </c>
    </row>
    <row r="7552" spans="1:5" x14ac:dyDescent="0.25">
      <c r="A7552" s="2">
        <v>45492.71875</v>
      </c>
      <c r="B7552">
        <v>128330</v>
      </c>
      <c r="C7552">
        <v>128400</v>
      </c>
      <c r="D7552">
        <v>128305</v>
      </c>
      <c r="E7552">
        <v>128360</v>
      </c>
    </row>
    <row r="7553" spans="1:5" x14ac:dyDescent="0.25">
      <c r="A7553" s="2">
        <v>45492.708333333336</v>
      </c>
      <c r="B7553">
        <v>128435</v>
      </c>
      <c r="C7553">
        <v>128495</v>
      </c>
      <c r="D7553">
        <v>128320</v>
      </c>
      <c r="E7553">
        <v>128330</v>
      </c>
    </row>
    <row r="7554" spans="1:5" x14ac:dyDescent="0.25">
      <c r="A7554" s="2">
        <v>45492.697916666664</v>
      </c>
      <c r="B7554">
        <v>128390</v>
      </c>
      <c r="C7554">
        <v>128455</v>
      </c>
      <c r="D7554">
        <v>128345</v>
      </c>
      <c r="E7554">
        <v>128435</v>
      </c>
    </row>
    <row r="7555" spans="1:5" x14ac:dyDescent="0.25">
      <c r="A7555" s="2">
        <v>45492.6875</v>
      </c>
      <c r="B7555">
        <v>128405</v>
      </c>
      <c r="C7555">
        <v>128450</v>
      </c>
      <c r="D7555">
        <v>128330</v>
      </c>
      <c r="E7555">
        <v>128395</v>
      </c>
    </row>
    <row r="7556" spans="1:5" x14ac:dyDescent="0.25">
      <c r="A7556" s="2">
        <v>45492.677083333336</v>
      </c>
      <c r="B7556">
        <v>128365</v>
      </c>
      <c r="C7556">
        <v>128470</v>
      </c>
      <c r="D7556">
        <v>128340</v>
      </c>
      <c r="E7556">
        <v>128405</v>
      </c>
    </row>
    <row r="7557" spans="1:5" x14ac:dyDescent="0.25">
      <c r="A7557" s="2">
        <v>45492.666666666664</v>
      </c>
      <c r="B7557">
        <v>128280</v>
      </c>
      <c r="C7557">
        <v>128405</v>
      </c>
      <c r="D7557">
        <v>128265</v>
      </c>
      <c r="E7557">
        <v>128365</v>
      </c>
    </row>
    <row r="7558" spans="1:5" x14ac:dyDescent="0.25">
      <c r="A7558" s="2">
        <v>45492.65625</v>
      </c>
      <c r="B7558">
        <v>128355</v>
      </c>
      <c r="C7558">
        <v>128405</v>
      </c>
      <c r="D7558">
        <v>128245</v>
      </c>
      <c r="E7558">
        <v>128280</v>
      </c>
    </row>
    <row r="7559" spans="1:5" x14ac:dyDescent="0.25">
      <c r="A7559" s="2">
        <v>45492.645833333336</v>
      </c>
      <c r="B7559">
        <v>128570</v>
      </c>
      <c r="C7559">
        <v>128600</v>
      </c>
      <c r="D7559">
        <v>128330</v>
      </c>
      <c r="E7559">
        <v>128350</v>
      </c>
    </row>
    <row r="7560" spans="1:5" x14ac:dyDescent="0.25">
      <c r="A7560" s="2">
        <v>45492.635416666664</v>
      </c>
      <c r="B7560">
        <v>128620</v>
      </c>
      <c r="C7560">
        <v>128655</v>
      </c>
      <c r="D7560">
        <v>128500</v>
      </c>
      <c r="E7560">
        <v>128570</v>
      </c>
    </row>
    <row r="7561" spans="1:5" x14ac:dyDescent="0.25">
      <c r="A7561" s="2">
        <v>45492.625</v>
      </c>
      <c r="B7561">
        <v>128740</v>
      </c>
      <c r="C7561">
        <v>128745</v>
      </c>
      <c r="D7561">
        <v>128565</v>
      </c>
      <c r="E7561">
        <v>128620</v>
      </c>
    </row>
    <row r="7562" spans="1:5" x14ac:dyDescent="0.25">
      <c r="A7562" s="2">
        <v>45492.614583333336</v>
      </c>
      <c r="B7562">
        <v>128725</v>
      </c>
      <c r="C7562">
        <v>128770</v>
      </c>
      <c r="D7562">
        <v>128665</v>
      </c>
      <c r="E7562">
        <v>128740</v>
      </c>
    </row>
    <row r="7563" spans="1:5" x14ac:dyDescent="0.25">
      <c r="A7563" s="2">
        <v>45492.604166666664</v>
      </c>
      <c r="B7563">
        <v>128710</v>
      </c>
      <c r="C7563">
        <v>128805</v>
      </c>
      <c r="D7563">
        <v>128575</v>
      </c>
      <c r="E7563">
        <v>128725</v>
      </c>
    </row>
    <row r="7564" spans="1:5" x14ac:dyDescent="0.25">
      <c r="A7564" s="2">
        <v>45492.59375</v>
      </c>
      <c r="B7564">
        <v>128805</v>
      </c>
      <c r="C7564">
        <v>128880</v>
      </c>
      <c r="D7564">
        <v>128700</v>
      </c>
      <c r="E7564">
        <v>128710</v>
      </c>
    </row>
    <row r="7565" spans="1:5" x14ac:dyDescent="0.25">
      <c r="A7565" s="2">
        <v>45492.583333333336</v>
      </c>
      <c r="B7565">
        <v>128735</v>
      </c>
      <c r="C7565">
        <v>128830</v>
      </c>
      <c r="D7565">
        <v>128680</v>
      </c>
      <c r="E7565">
        <v>128805</v>
      </c>
    </row>
    <row r="7566" spans="1:5" x14ac:dyDescent="0.25">
      <c r="A7566" s="2">
        <v>45492.572916666664</v>
      </c>
      <c r="B7566">
        <v>128655</v>
      </c>
      <c r="C7566">
        <v>128760</v>
      </c>
      <c r="D7566">
        <v>128630</v>
      </c>
      <c r="E7566">
        <v>128730</v>
      </c>
    </row>
    <row r="7567" spans="1:5" x14ac:dyDescent="0.25">
      <c r="A7567" s="2">
        <v>45492.5625</v>
      </c>
      <c r="B7567">
        <v>128680</v>
      </c>
      <c r="C7567">
        <v>128770</v>
      </c>
      <c r="D7567">
        <v>128630</v>
      </c>
      <c r="E7567">
        <v>128650</v>
      </c>
    </row>
    <row r="7568" spans="1:5" x14ac:dyDescent="0.25">
      <c r="A7568" s="2">
        <v>45492.552083333336</v>
      </c>
      <c r="B7568">
        <v>128705</v>
      </c>
      <c r="C7568">
        <v>128720</v>
      </c>
      <c r="D7568">
        <v>128615</v>
      </c>
      <c r="E7568">
        <v>128680</v>
      </c>
    </row>
    <row r="7569" spans="1:5" x14ac:dyDescent="0.25">
      <c r="A7569" s="2">
        <v>45492.541666666664</v>
      </c>
      <c r="B7569">
        <v>128695</v>
      </c>
      <c r="C7569">
        <v>128780</v>
      </c>
      <c r="D7569">
        <v>128675</v>
      </c>
      <c r="E7569">
        <v>128710</v>
      </c>
    </row>
    <row r="7570" spans="1:5" x14ac:dyDescent="0.25">
      <c r="A7570" s="2">
        <v>45492.53125</v>
      </c>
      <c r="B7570">
        <v>128605</v>
      </c>
      <c r="C7570">
        <v>128745</v>
      </c>
      <c r="D7570">
        <v>128585</v>
      </c>
      <c r="E7570">
        <v>128700</v>
      </c>
    </row>
    <row r="7571" spans="1:5" x14ac:dyDescent="0.25">
      <c r="A7571" s="2">
        <v>45492.520833333336</v>
      </c>
      <c r="B7571">
        <v>128540</v>
      </c>
      <c r="C7571">
        <v>128650</v>
      </c>
      <c r="D7571">
        <v>128475</v>
      </c>
      <c r="E7571">
        <v>128605</v>
      </c>
    </row>
    <row r="7572" spans="1:5" x14ac:dyDescent="0.25">
      <c r="A7572" s="2">
        <v>45492.510416666664</v>
      </c>
      <c r="B7572">
        <v>128685</v>
      </c>
      <c r="C7572">
        <v>128895</v>
      </c>
      <c r="D7572">
        <v>128535</v>
      </c>
      <c r="E7572">
        <v>128535</v>
      </c>
    </row>
    <row r="7573" spans="1:5" x14ac:dyDescent="0.25">
      <c r="A7573" s="2">
        <v>45492.5</v>
      </c>
      <c r="B7573">
        <v>128795</v>
      </c>
      <c r="C7573">
        <v>128860</v>
      </c>
      <c r="D7573">
        <v>128605</v>
      </c>
      <c r="E7573">
        <v>128685</v>
      </c>
    </row>
    <row r="7574" spans="1:5" x14ac:dyDescent="0.25">
      <c r="A7574" s="2">
        <v>45492.489583333336</v>
      </c>
      <c r="B7574">
        <v>128855</v>
      </c>
      <c r="C7574">
        <v>128915</v>
      </c>
      <c r="D7574">
        <v>128625</v>
      </c>
      <c r="E7574">
        <v>128790</v>
      </c>
    </row>
    <row r="7575" spans="1:5" x14ac:dyDescent="0.25">
      <c r="A7575" s="2">
        <v>45492.479166666664</v>
      </c>
      <c r="B7575">
        <v>128960</v>
      </c>
      <c r="C7575">
        <v>128975</v>
      </c>
      <c r="D7575">
        <v>128785</v>
      </c>
      <c r="E7575">
        <v>128850</v>
      </c>
    </row>
    <row r="7576" spans="1:5" x14ac:dyDescent="0.25">
      <c r="A7576" s="2">
        <v>45492.46875</v>
      </c>
      <c r="B7576">
        <v>129070</v>
      </c>
      <c r="C7576">
        <v>129090</v>
      </c>
      <c r="D7576">
        <v>128880</v>
      </c>
      <c r="E7576">
        <v>128960</v>
      </c>
    </row>
    <row r="7577" spans="1:5" x14ac:dyDescent="0.25">
      <c r="A7577" s="2">
        <v>45492.458333333336</v>
      </c>
      <c r="B7577">
        <v>129000</v>
      </c>
      <c r="C7577">
        <v>129225</v>
      </c>
      <c r="D7577">
        <v>128935</v>
      </c>
      <c r="E7577">
        <v>129070</v>
      </c>
    </row>
    <row r="7578" spans="1:5" x14ac:dyDescent="0.25">
      <c r="A7578" s="2">
        <v>45492.447916666664</v>
      </c>
      <c r="B7578">
        <v>129060</v>
      </c>
      <c r="C7578">
        <v>129120</v>
      </c>
      <c r="D7578">
        <v>128880</v>
      </c>
      <c r="E7578">
        <v>129000</v>
      </c>
    </row>
    <row r="7579" spans="1:5" x14ac:dyDescent="0.25">
      <c r="A7579" s="2">
        <v>45492.4375</v>
      </c>
      <c r="B7579">
        <v>129220</v>
      </c>
      <c r="C7579">
        <v>129280</v>
      </c>
      <c r="D7579">
        <v>128895</v>
      </c>
      <c r="E7579">
        <v>129065</v>
      </c>
    </row>
    <row r="7580" spans="1:5" x14ac:dyDescent="0.25">
      <c r="A7580" s="2">
        <v>45492.427083333336</v>
      </c>
      <c r="B7580">
        <v>128875</v>
      </c>
      <c r="C7580">
        <v>129250</v>
      </c>
      <c r="D7580">
        <v>128805</v>
      </c>
      <c r="E7580">
        <v>129220</v>
      </c>
    </row>
    <row r="7581" spans="1:5" x14ac:dyDescent="0.25">
      <c r="A7581" s="2">
        <v>45492.416666666664</v>
      </c>
      <c r="B7581">
        <v>128685</v>
      </c>
      <c r="C7581">
        <v>128905</v>
      </c>
      <c r="D7581">
        <v>128610</v>
      </c>
      <c r="E7581">
        <v>128875</v>
      </c>
    </row>
    <row r="7582" spans="1:5" x14ac:dyDescent="0.25">
      <c r="A7582" s="2">
        <v>45492.40625</v>
      </c>
      <c r="B7582">
        <v>128635</v>
      </c>
      <c r="C7582">
        <v>128845</v>
      </c>
      <c r="D7582">
        <v>128590</v>
      </c>
      <c r="E7582">
        <v>128685</v>
      </c>
    </row>
    <row r="7583" spans="1:5" x14ac:dyDescent="0.25">
      <c r="A7583" s="2">
        <v>45492.395833333336</v>
      </c>
      <c r="B7583">
        <v>128635</v>
      </c>
      <c r="C7583">
        <v>128865</v>
      </c>
      <c r="D7583">
        <v>128605</v>
      </c>
      <c r="E7583">
        <v>128640</v>
      </c>
    </row>
    <row r="7584" spans="1:5" x14ac:dyDescent="0.25">
      <c r="A7584" s="2">
        <v>45492.385416666664</v>
      </c>
      <c r="B7584">
        <v>128715</v>
      </c>
      <c r="C7584">
        <v>128865</v>
      </c>
      <c r="D7584">
        <v>128530</v>
      </c>
      <c r="E7584">
        <v>128640</v>
      </c>
    </row>
    <row r="7585" spans="1:5" x14ac:dyDescent="0.25">
      <c r="A7585" s="2">
        <v>45492.375</v>
      </c>
      <c r="B7585">
        <v>129040</v>
      </c>
      <c r="C7585">
        <v>129355</v>
      </c>
      <c r="D7585">
        <v>128670</v>
      </c>
      <c r="E7585">
        <v>128715</v>
      </c>
    </row>
    <row r="7586" spans="1:5" x14ac:dyDescent="0.25">
      <c r="A7586" s="2">
        <v>45491.760416666664</v>
      </c>
      <c r="B7586">
        <v>129025</v>
      </c>
      <c r="C7586">
        <v>129250</v>
      </c>
      <c r="D7586">
        <v>129015</v>
      </c>
      <c r="E7586">
        <v>129250</v>
      </c>
    </row>
    <row r="7587" spans="1:5" x14ac:dyDescent="0.25">
      <c r="A7587" s="2">
        <v>45491.75</v>
      </c>
      <c r="B7587">
        <v>128940</v>
      </c>
      <c r="C7587">
        <v>129140</v>
      </c>
      <c r="D7587">
        <v>128905</v>
      </c>
      <c r="E7587">
        <v>129025</v>
      </c>
    </row>
    <row r="7588" spans="1:5" x14ac:dyDescent="0.25">
      <c r="A7588" s="2">
        <v>45491.739583333336</v>
      </c>
      <c r="B7588">
        <v>128440</v>
      </c>
      <c r="C7588">
        <v>129095</v>
      </c>
      <c r="D7588">
        <v>128440</v>
      </c>
      <c r="E7588">
        <v>128940</v>
      </c>
    </row>
    <row r="7589" spans="1:5" x14ac:dyDescent="0.25">
      <c r="A7589" s="2">
        <v>45491.729166666664</v>
      </c>
      <c r="B7589">
        <v>128510</v>
      </c>
      <c r="C7589">
        <v>128545</v>
      </c>
      <c r="D7589">
        <v>128440</v>
      </c>
      <c r="E7589">
        <v>128440</v>
      </c>
    </row>
    <row r="7590" spans="1:5" x14ac:dyDescent="0.25">
      <c r="A7590" s="2">
        <v>45491.71875</v>
      </c>
      <c r="B7590">
        <v>128535</v>
      </c>
      <c r="C7590">
        <v>128545</v>
      </c>
      <c r="D7590">
        <v>128485</v>
      </c>
      <c r="E7590">
        <v>128515</v>
      </c>
    </row>
    <row r="7591" spans="1:5" x14ac:dyDescent="0.25">
      <c r="A7591" s="2">
        <v>45491.708333333336</v>
      </c>
      <c r="B7591">
        <v>128465</v>
      </c>
      <c r="C7591">
        <v>128600</v>
      </c>
      <c r="D7591">
        <v>128455</v>
      </c>
      <c r="E7591">
        <v>128540</v>
      </c>
    </row>
    <row r="7592" spans="1:5" x14ac:dyDescent="0.25">
      <c r="A7592" s="2">
        <v>45491.697916666664</v>
      </c>
      <c r="B7592">
        <v>128425</v>
      </c>
      <c r="C7592">
        <v>128530</v>
      </c>
      <c r="D7592">
        <v>128420</v>
      </c>
      <c r="E7592">
        <v>128460</v>
      </c>
    </row>
    <row r="7593" spans="1:5" x14ac:dyDescent="0.25">
      <c r="A7593" s="2">
        <v>45491.6875</v>
      </c>
      <c r="B7593">
        <v>128495</v>
      </c>
      <c r="C7593">
        <v>128520</v>
      </c>
      <c r="D7593">
        <v>128380</v>
      </c>
      <c r="E7593">
        <v>128425</v>
      </c>
    </row>
    <row r="7594" spans="1:5" x14ac:dyDescent="0.25">
      <c r="A7594" s="2">
        <v>45491.677083333336</v>
      </c>
      <c r="B7594">
        <v>128500</v>
      </c>
      <c r="C7594">
        <v>128525</v>
      </c>
      <c r="D7594">
        <v>128450</v>
      </c>
      <c r="E7594">
        <v>128500</v>
      </c>
    </row>
    <row r="7595" spans="1:5" x14ac:dyDescent="0.25">
      <c r="A7595" s="2">
        <v>45491.666666666664</v>
      </c>
      <c r="B7595">
        <v>128615</v>
      </c>
      <c r="C7595">
        <v>128630</v>
      </c>
      <c r="D7595">
        <v>128430</v>
      </c>
      <c r="E7595">
        <v>128500</v>
      </c>
    </row>
    <row r="7596" spans="1:5" x14ac:dyDescent="0.25">
      <c r="A7596" s="2">
        <v>45491.65625</v>
      </c>
      <c r="B7596">
        <v>128565</v>
      </c>
      <c r="C7596">
        <v>128635</v>
      </c>
      <c r="D7596">
        <v>128500</v>
      </c>
      <c r="E7596">
        <v>128620</v>
      </c>
    </row>
    <row r="7597" spans="1:5" x14ac:dyDescent="0.25">
      <c r="A7597" s="2">
        <v>45491.645833333336</v>
      </c>
      <c r="B7597">
        <v>128625</v>
      </c>
      <c r="C7597">
        <v>128635</v>
      </c>
      <c r="D7597">
        <v>128495</v>
      </c>
      <c r="E7597">
        <v>128565</v>
      </c>
    </row>
    <row r="7598" spans="1:5" x14ac:dyDescent="0.25">
      <c r="A7598" s="2">
        <v>45491.635416666664</v>
      </c>
      <c r="B7598">
        <v>128535</v>
      </c>
      <c r="C7598">
        <v>128650</v>
      </c>
      <c r="D7598">
        <v>128515</v>
      </c>
      <c r="E7598">
        <v>128620</v>
      </c>
    </row>
    <row r="7599" spans="1:5" x14ac:dyDescent="0.25">
      <c r="A7599" s="2">
        <v>45491.625</v>
      </c>
      <c r="B7599">
        <v>128840</v>
      </c>
      <c r="C7599">
        <v>128850</v>
      </c>
      <c r="D7599">
        <v>128485</v>
      </c>
      <c r="E7599">
        <v>128535</v>
      </c>
    </row>
    <row r="7600" spans="1:5" x14ac:dyDescent="0.25">
      <c r="A7600" s="2">
        <v>45491.614583333336</v>
      </c>
      <c r="B7600">
        <v>128830</v>
      </c>
      <c r="C7600">
        <v>128895</v>
      </c>
      <c r="D7600">
        <v>128790</v>
      </c>
      <c r="E7600">
        <v>128840</v>
      </c>
    </row>
    <row r="7601" spans="1:5" x14ac:dyDescent="0.25">
      <c r="A7601" s="2">
        <v>45491.604166666664</v>
      </c>
      <c r="B7601">
        <v>128835</v>
      </c>
      <c r="C7601">
        <v>128885</v>
      </c>
      <c r="D7601">
        <v>128785</v>
      </c>
      <c r="E7601">
        <v>128830</v>
      </c>
    </row>
    <row r="7602" spans="1:5" x14ac:dyDescent="0.25">
      <c r="A7602" s="2">
        <v>45491.59375</v>
      </c>
      <c r="B7602">
        <v>128810</v>
      </c>
      <c r="C7602">
        <v>128895</v>
      </c>
      <c r="D7602">
        <v>128765</v>
      </c>
      <c r="E7602">
        <v>128840</v>
      </c>
    </row>
    <row r="7603" spans="1:5" x14ac:dyDescent="0.25">
      <c r="A7603" s="2">
        <v>45491.583333333336</v>
      </c>
      <c r="B7603">
        <v>128965</v>
      </c>
      <c r="C7603">
        <v>128965</v>
      </c>
      <c r="D7603">
        <v>128735</v>
      </c>
      <c r="E7603">
        <v>128805</v>
      </c>
    </row>
    <row r="7604" spans="1:5" x14ac:dyDescent="0.25">
      <c r="A7604" s="2">
        <v>45491.572916666664</v>
      </c>
      <c r="B7604">
        <v>129020</v>
      </c>
      <c r="C7604">
        <v>129020</v>
      </c>
      <c r="D7604">
        <v>128870</v>
      </c>
      <c r="E7604">
        <v>128960</v>
      </c>
    </row>
    <row r="7605" spans="1:5" x14ac:dyDescent="0.25">
      <c r="A7605" s="2">
        <v>45491.5625</v>
      </c>
      <c r="B7605">
        <v>128940</v>
      </c>
      <c r="C7605">
        <v>129030</v>
      </c>
      <c r="D7605">
        <v>128900</v>
      </c>
      <c r="E7605">
        <v>129015</v>
      </c>
    </row>
    <row r="7606" spans="1:5" x14ac:dyDescent="0.25">
      <c r="A7606" s="2">
        <v>45491.552083333336</v>
      </c>
      <c r="B7606">
        <v>129140</v>
      </c>
      <c r="C7606">
        <v>129145</v>
      </c>
      <c r="D7606">
        <v>128865</v>
      </c>
      <c r="E7606">
        <v>128940</v>
      </c>
    </row>
    <row r="7607" spans="1:5" x14ac:dyDescent="0.25">
      <c r="A7607" s="2">
        <v>45491.541666666664</v>
      </c>
      <c r="B7607">
        <v>129140</v>
      </c>
      <c r="C7607">
        <v>129205</v>
      </c>
      <c r="D7607">
        <v>129105</v>
      </c>
      <c r="E7607">
        <v>129140</v>
      </c>
    </row>
    <row r="7608" spans="1:5" x14ac:dyDescent="0.25">
      <c r="A7608" s="2">
        <v>45491.53125</v>
      </c>
      <c r="B7608">
        <v>129130</v>
      </c>
      <c r="C7608">
        <v>129170</v>
      </c>
      <c r="D7608">
        <v>129070</v>
      </c>
      <c r="E7608">
        <v>129145</v>
      </c>
    </row>
    <row r="7609" spans="1:5" x14ac:dyDescent="0.25">
      <c r="A7609" s="2">
        <v>45491.520833333336</v>
      </c>
      <c r="B7609">
        <v>129130</v>
      </c>
      <c r="C7609">
        <v>129160</v>
      </c>
      <c r="D7609">
        <v>129040</v>
      </c>
      <c r="E7609">
        <v>129130</v>
      </c>
    </row>
    <row r="7610" spans="1:5" x14ac:dyDescent="0.25">
      <c r="A7610" s="2">
        <v>45491.510416666664</v>
      </c>
      <c r="B7610">
        <v>129160</v>
      </c>
      <c r="C7610">
        <v>129250</v>
      </c>
      <c r="D7610">
        <v>129105</v>
      </c>
      <c r="E7610">
        <v>129130</v>
      </c>
    </row>
    <row r="7611" spans="1:5" x14ac:dyDescent="0.25">
      <c r="A7611" s="2">
        <v>45491.5</v>
      </c>
      <c r="B7611">
        <v>129205</v>
      </c>
      <c r="C7611">
        <v>129310</v>
      </c>
      <c r="D7611">
        <v>129090</v>
      </c>
      <c r="E7611">
        <v>129160</v>
      </c>
    </row>
    <row r="7612" spans="1:5" x14ac:dyDescent="0.25">
      <c r="A7612" s="2">
        <v>45491.489583333336</v>
      </c>
      <c r="B7612">
        <v>129275</v>
      </c>
      <c r="C7612">
        <v>129330</v>
      </c>
      <c r="D7612">
        <v>129145</v>
      </c>
      <c r="E7612">
        <v>129210</v>
      </c>
    </row>
    <row r="7613" spans="1:5" x14ac:dyDescent="0.25">
      <c r="A7613" s="2">
        <v>45491.479166666664</v>
      </c>
      <c r="B7613">
        <v>129285</v>
      </c>
      <c r="C7613">
        <v>129490</v>
      </c>
      <c r="D7613">
        <v>129220</v>
      </c>
      <c r="E7613">
        <v>129275</v>
      </c>
    </row>
    <row r="7614" spans="1:5" x14ac:dyDescent="0.25">
      <c r="A7614" s="2">
        <v>45491.46875</v>
      </c>
      <c r="B7614">
        <v>129450</v>
      </c>
      <c r="C7614">
        <v>129525</v>
      </c>
      <c r="D7614">
        <v>129275</v>
      </c>
      <c r="E7614">
        <v>129290</v>
      </c>
    </row>
    <row r="7615" spans="1:5" x14ac:dyDescent="0.25">
      <c r="A7615" s="2">
        <v>45491.458333333336</v>
      </c>
      <c r="B7615">
        <v>129610</v>
      </c>
      <c r="C7615">
        <v>129685</v>
      </c>
      <c r="D7615">
        <v>129320</v>
      </c>
      <c r="E7615">
        <v>129445</v>
      </c>
    </row>
    <row r="7616" spans="1:5" x14ac:dyDescent="0.25">
      <c r="A7616" s="2">
        <v>45491.447916666664</v>
      </c>
      <c r="B7616">
        <v>129680</v>
      </c>
      <c r="C7616">
        <v>129825</v>
      </c>
      <c r="D7616">
        <v>129525</v>
      </c>
      <c r="E7616">
        <v>129610</v>
      </c>
    </row>
    <row r="7617" spans="1:5" x14ac:dyDescent="0.25">
      <c r="A7617" s="2">
        <v>45491.4375</v>
      </c>
      <c r="B7617">
        <v>129620</v>
      </c>
      <c r="C7617">
        <v>129795</v>
      </c>
      <c r="D7617">
        <v>129485</v>
      </c>
      <c r="E7617">
        <v>129680</v>
      </c>
    </row>
    <row r="7618" spans="1:5" x14ac:dyDescent="0.25">
      <c r="A7618" s="2">
        <v>45491.427083333336</v>
      </c>
      <c r="B7618">
        <v>130035</v>
      </c>
      <c r="C7618">
        <v>130110</v>
      </c>
      <c r="D7618">
        <v>129580</v>
      </c>
      <c r="E7618">
        <v>129625</v>
      </c>
    </row>
    <row r="7619" spans="1:5" x14ac:dyDescent="0.25">
      <c r="A7619" s="2">
        <v>45491.416666666664</v>
      </c>
      <c r="B7619">
        <v>129965</v>
      </c>
      <c r="C7619">
        <v>130060</v>
      </c>
      <c r="D7619">
        <v>129840</v>
      </c>
      <c r="E7619">
        <v>130040</v>
      </c>
    </row>
    <row r="7620" spans="1:5" x14ac:dyDescent="0.25">
      <c r="A7620" s="2">
        <v>45491.40625</v>
      </c>
      <c r="B7620">
        <v>130075</v>
      </c>
      <c r="C7620">
        <v>130120</v>
      </c>
      <c r="D7620">
        <v>129935</v>
      </c>
      <c r="E7620">
        <v>129965</v>
      </c>
    </row>
    <row r="7621" spans="1:5" x14ac:dyDescent="0.25">
      <c r="A7621" s="2">
        <v>45491.395833333336</v>
      </c>
      <c r="B7621">
        <v>130140</v>
      </c>
      <c r="C7621">
        <v>130195</v>
      </c>
      <c r="D7621">
        <v>130025</v>
      </c>
      <c r="E7621">
        <v>130075</v>
      </c>
    </row>
    <row r="7622" spans="1:5" x14ac:dyDescent="0.25">
      <c r="A7622" s="2">
        <v>45491.385416666664</v>
      </c>
      <c r="B7622">
        <v>130215</v>
      </c>
      <c r="C7622">
        <v>130280</v>
      </c>
      <c r="D7622">
        <v>130075</v>
      </c>
      <c r="E7622">
        <v>130140</v>
      </c>
    </row>
    <row r="7623" spans="1:5" x14ac:dyDescent="0.25">
      <c r="A7623" s="2">
        <v>45491.375</v>
      </c>
      <c r="B7623">
        <v>130225</v>
      </c>
      <c r="C7623">
        <v>130465</v>
      </c>
      <c r="D7623">
        <v>130200</v>
      </c>
      <c r="E7623">
        <v>130220</v>
      </c>
    </row>
    <row r="7624" spans="1:5" x14ac:dyDescent="0.25">
      <c r="A7624" s="2">
        <v>45490.760416666664</v>
      </c>
      <c r="B7624">
        <v>130425</v>
      </c>
      <c r="C7624">
        <v>130475</v>
      </c>
      <c r="D7624">
        <v>130265</v>
      </c>
      <c r="E7624">
        <v>130315</v>
      </c>
    </row>
    <row r="7625" spans="1:5" x14ac:dyDescent="0.25">
      <c r="A7625" s="2">
        <v>45490.75</v>
      </c>
      <c r="B7625">
        <v>130450</v>
      </c>
      <c r="C7625">
        <v>130455</v>
      </c>
      <c r="D7625">
        <v>130410</v>
      </c>
      <c r="E7625">
        <v>130430</v>
      </c>
    </row>
    <row r="7626" spans="1:5" x14ac:dyDescent="0.25">
      <c r="A7626" s="2">
        <v>45490.739583333336</v>
      </c>
      <c r="B7626">
        <v>130390</v>
      </c>
      <c r="C7626">
        <v>130480</v>
      </c>
      <c r="D7626">
        <v>130355</v>
      </c>
      <c r="E7626">
        <v>130445</v>
      </c>
    </row>
    <row r="7627" spans="1:5" x14ac:dyDescent="0.25">
      <c r="A7627" s="2">
        <v>45490.729166666664</v>
      </c>
      <c r="B7627">
        <v>130355</v>
      </c>
      <c r="C7627">
        <v>130420</v>
      </c>
      <c r="D7627">
        <v>130345</v>
      </c>
      <c r="E7627">
        <v>130395</v>
      </c>
    </row>
    <row r="7628" spans="1:5" x14ac:dyDescent="0.25">
      <c r="A7628" s="2">
        <v>45490.71875</v>
      </c>
      <c r="B7628">
        <v>130360</v>
      </c>
      <c r="C7628">
        <v>130390</v>
      </c>
      <c r="D7628">
        <v>130320</v>
      </c>
      <c r="E7628">
        <v>130355</v>
      </c>
    </row>
    <row r="7629" spans="1:5" x14ac:dyDescent="0.25">
      <c r="A7629" s="2">
        <v>45490.708333333336</v>
      </c>
      <c r="B7629">
        <v>130375</v>
      </c>
      <c r="C7629">
        <v>130380</v>
      </c>
      <c r="D7629">
        <v>130295</v>
      </c>
      <c r="E7629">
        <v>130360</v>
      </c>
    </row>
    <row r="7630" spans="1:5" x14ac:dyDescent="0.25">
      <c r="A7630" s="2">
        <v>45490.697916666664</v>
      </c>
      <c r="B7630">
        <v>130500</v>
      </c>
      <c r="C7630">
        <v>130525</v>
      </c>
      <c r="D7630">
        <v>130370</v>
      </c>
      <c r="E7630">
        <v>130375</v>
      </c>
    </row>
    <row r="7631" spans="1:5" x14ac:dyDescent="0.25">
      <c r="A7631" s="2">
        <v>45490.6875</v>
      </c>
      <c r="B7631">
        <v>130470</v>
      </c>
      <c r="C7631">
        <v>130520</v>
      </c>
      <c r="D7631">
        <v>130440</v>
      </c>
      <c r="E7631">
        <v>130505</v>
      </c>
    </row>
    <row r="7632" spans="1:5" x14ac:dyDescent="0.25">
      <c r="A7632" s="2">
        <v>45490.677083333336</v>
      </c>
      <c r="B7632">
        <v>130465</v>
      </c>
      <c r="C7632">
        <v>130525</v>
      </c>
      <c r="D7632">
        <v>130410</v>
      </c>
      <c r="E7632">
        <v>130465</v>
      </c>
    </row>
    <row r="7633" spans="1:5" x14ac:dyDescent="0.25">
      <c r="A7633" s="2">
        <v>45490.666666666664</v>
      </c>
      <c r="B7633">
        <v>130470</v>
      </c>
      <c r="C7633">
        <v>130515</v>
      </c>
      <c r="D7633">
        <v>130390</v>
      </c>
      <c r="E7633">
        <v>130465</v>
      </c>
    </row>
    <row r="7634" spans="1:5" x14ac:dyDescent="0.25">
      <c r="A7634" s="2">
        <v>45490.65625</v>
      </c>
      <c r="B7634">
        <v>130500</v>
      </c>
      <c r="C7634">
        <v>130540</v>
      </c>
      <c r="D7634">
        <v>130435</v>
      </c>
      <c r="E7634">
        <v>130475</v>
      </c>
    </row>
    <row r="7635" spans="1:5" x14ac:dyDescent="0.25">
      <c r="A7635" s="2">
        <v>45490.645833333336</v>
      </c>
      <c r="B7635">
        <v>130540</v>
      </c>
      <c r="C7635">
        <v>130575</v>
      </c>
      <c r="D7635">
        <v>130475</v>
      </c>
      <c r="E7635">
        <v>130495</v>
      </c>
    </row>
    <row r="7636" spans="1:5" x14ac:dyDescent="0.25">
      <c r="A7636" s="2">
        <v>45490.635416666664</v>
      </c>
      <c r="B7636">
        <v>130470</v>
      </c>
      <c r="C7636">
        <v>130575</v>
      </c>
      <c r="D7636">
        <v>130455</v>
      </c>
      <c r="E7636">
        <v>130535</v>
      </c>
    </row>
    <row r="7637" spans="1:5" x14ac:dyDescent="0.25">
      <c r="A7637" s="2">
        <v>45490.625</v>
      </c>
      <c r="B7637">
        <v>130395</v>
      </c>
      <c r="C7637">
        <v>130545</v>
      </c>
      <c r="D7637">
        <v>130295</v>
      </c>
      <c r="E7637">
        <v>130470</v>
      </c>
    </row>
    <row r="7638" spans="1:5" x14ac:dyDescent="0.25">
      <c r="A7638" s="2">
        <v>45490.614583333336</v>
      </c>
      <c r="B7638">
        <v>130535</v>
      </c>
      <c r="C7638">
        <v>130580</v>
      </c>
      <c r="D7638">
        <v>130375</v>
      </c>
      <c r="E7638">
        <v>130390</v>
      </c>
    </row>
    <row r="7639" spans="1:5" x14ac:dyDescent="0.25">
      <c r="A7639" s="2">
        <v>45490.604166666664</v>
      </c>
      <c r="B7639">
        <v>130470</v>
      </c>
      <c r="C7639">
        <v>130555</v>
      </c>
      <c r="D7639">
        <v>130435</v>
      </c>
      <c r="E7639">
        <v>130540</v>
      </c>
    </row>
    <row r="7640" spans="1:5" x14ac:dyDescent="0.25">
      <c r="A7640" s="2">
        <v>45490.59375</v>
      </c>
      <c r="B7640">
        <v>130455</v>
      </c>
      <c r="C7640">
        <v>130525</v>
      </c>
      <c r="D7640">
        <v>130390</v>
      </c>
      <c r="E7640">
        <v>130470</v>
      </c>
    </row>
    <row r="7641" spans="1:5" x14ac:dyDescent="0.25">
      <c r="A7641" s="2">
        <v>45490.583333333336</v>
      </c>
      <c r="B7641">
        <v>130415</v>
      </c>
      <c r="C7641">
        <v>130480</v>
      </c>
      <c r="D7641">
        <v>130295</v>
      </c>
      <c r="E7641">
        <v>130460</v>
      </c>
    </row>
    <row r="7642" spans="1:5" x14ac:dyDescent="0.25">
      <c r="A7642" s="2">
        <v>45490.572916666664</v>
      </c>
      <c r="B7642">
        <v>130200</v>
      </c>
      <c r="C7642">
        <v>130430</v>
      </c>
      <c r="D7642">
        <v>130160</v>
      </c>
      <c r="E7642">
        <v>130415</v>
      </c>
    </row>
    <row r="7643" spans="1:5" x14ac:dyDescent="0.25">
      <c r="A7643" s="2">
        <v>45490.5625</v>
      </c>
      <c r="B7643">
        <v>130160</v>
      </c>
      <c r="C7643">
        <v>130310</v>
      </c>
      <c r="D7643">
        <v>130145</v>
      </c>
      <c r="E7643">
        <v>130200</v>
      </c>
    </row>
    <row r="7644" spans="1:5" x14ac:dyDescent="0.25">
      <c r="A7644" s="2">
        <v>45490.552083333336</v>
      </c>
      <c r="B7644">
        <v>130180</v>
      </c>
      <c r="C7644">
        <v>130265</v>
      </c>
      <c r="D7644">
        <v>130135</v>
      </c>
      <c r="E7644">
        <v>130155</v>
      </c>
    </row>
    <row r="7645" spans="1:5" x14ac:dyDescent="0.25">
      <c r="A7645" s="2">
        <v>45490.541666666664</v>
      </c>
      <c r="B7645">
        <v>130325</v>
      </c>
      <c r="C7645">
        <v>130385</v>
      </c>
      <c r="D7645">
        <v>130175</v>
      </c>
      <c r="E7645">
        <v>130175</v>
      </c>
    </row>
    <row r="7646" spans="1:5" x14ac:dyDescent="0.25">
      <c r="A7646" s="2">
        <v>45490.53125</v>
      </c>
      <c r="B7646">
        <v>130335</v>
      </c>
      <c r="C7646">
        <v>130355</v>
      </c>
      <c r="D7646">
        <v>130245</v>
      </c>
      <c r="E7646">
        <v>130330</v>
      </c>
    </row>
    <row r="7647" spans="1:5" x14ac:dyDescent="0.25">
      <c r="A7647" s="2">
        <v>45490.520833333336</v>
      </c>
      <c r="B7647">
        <v>130355</v>
      </c>
      <c r="C7647">
        <v>130395</v>
      </c>
      <c r="D7647">
        <v>130240</v>
      </c>
      <c r="E7647">
        <v>130340</v>
      </c>
    </row>
    <row r="7648" spans="1:5" x14ac:dyDescent="0.25">
      <c r="A7648" s="2">
        <v>45490.510416666664</v>
      </c>
      <c r="B7648">
        <v>130435</v>
      </c>
      <c r="C7648">
        <v>130595</v>
      </c>
      <c r="D7648">
        <v>130355</v>
      </c>
      <c r="E7648">
        <v>130360</v>
      </c>
    </row>
    <row r="7649" spans="1:5" x14ac:dyDescent="0.25">
      <c r="A7649" s="2">
        <v>45490.5</v>
      </c>
      <c r="B7649">
        <v>130360</v>
      </c>
      <c r="C7649">
        <v>130500</v>
      </c>
      <c r="D7649">
        <v>130320</v>
      </c>
      <c r="E7649">
        <v>130440</v>
      </c>
    </row>
    <row r="7650" spans="1:5" x14ac:dyDescent="0.25">
      <c r="A7650" s="2">
        <v>45490.489583333336</v>
      </c>
      <c r="B7650">
        <v>130485</v>
      </c>
      <c r="C7650">
        <v>130525</v>
      </c>
      <c r="D7650">
        <v>130350</v>
      </c>
      <c r="E7650">
        <v>130365</v>
      </c>
    </row>
    <row r="7651" spans="1:5" x14ac:dyDescent="0.25">
      <c r="A7651" s="2">
        <v>45490.479166666664</v>
      </c>
      <c r="B7651">
        <v>130305</v>
      </c>
      <c r="C7651">
        <v>130495</v>
      </c>
      <c r="D7651">
        <v>130245</v>
      </c>
      <c r="E7651">
        <v>130490</v>
      </c>
    </row>
    <row r="7652" spans="1:5" x14ac:dyDescent="0.25">
      <c r="A7652" s="2">
        <v>45490.46875</v>
      </c>
      <c r="B7652">
        <v>130105</v>
      </c>
      <c r="C7652">
        <v>130320</v>
      </c>
      <c r="D7652">
        <v>130090</v>
      </c>
      <c r="E7652">
        <v>130305</v>
      </c>
    </row>
    <row r="7653" spans="1:5" x14ac:dyDescent="0.25">
      <c r="A7653" s="2">
        <v>45490.458333333336</v>
      </c>
      <c r="B7653">
        <v>130235</v>
      </c>
      <c r="C7653">
        <v>130275</v>
      </c>
      <c r="D7653">
        <v>129900</v>
      </c>
      <c r="E7653">
        <v>130110</v>
      </c>
    </row>
    <row r="7654" spans="1:5" x14ac:dyDescent="0.25">
      <c r="A7654" s="2">
        <v>45490.447916666664</v>
      </c>
      <c r="B7654">
        <v>130190</v>
      </c>
      <c r="C7654">
        <v>130360</v>
      </c>
      <c r="D7654">
        <v>129995</v>
      </c>
      <c r="E7654">
        <v>130235</v>
      </c>
    </row>
    <row r="7655" spans="1:5" x14ac:dyDescent="0.25">
      <c r="A7655" s="2">
        <v>45490.4375</v>
      </c>
      <c r="B7655">
        <v>129725</v>
      </c>
      <c r="C7655">
        <v>130200</v>
      </c>
      <c r="D7655">
        <v>129715</v>
      </c>
      <c r="E7655">
        <v>130190</v>
      </c>
    </row>
    <row r="7656" spans="1:5" x14ac:dyDescent="0.25">
      <c r="A7656" s="2">
        <v>45490.427083333336</v>
      </c>
      <c r="B7656">
        <v>130040</v>
      </c>
      <c r="C7656">
        <v>130120</v>
      </c>
      <c r="D7656">
        <v>129670</v>
      </c>
      <c r="E7656">
        <v>129725</v>
      </c>
    </row>
    <row r="7657" spans="1:5" x14ac:dyDescent="0.25">
      <c r="A7657" s="2">
        <v>45490.416666666664</v>
      </c>
      <c r="B7657">
        <v>130045</v>
      </c>
      <c r="C7657">
        <v>130100</v>
      </c>
      <c r="D7657">
        <v>129955</v>
      </c>
      <c r="E7657">
        <v>130040</v>
      </c>
    </row>
    <row r="7658" spans="1:5" x14ac:dyDescent="0.25">
      <c r="A7658" s="2">
        <v>45490.40625</v>
      </c>
      <c r="B7658">
        <v>129955</v>
      </c>
      <c r="C7658">
        <v>130130</v>
      </c>
      <c r="D7658">
        <v>129910</v>
      </c>
      <c r="E7658">
        <v>130045</v>
      </c>
    </row>
    <row r="7659" spans="1:5" x14ac:dyDescent="0.25">
      <c r="A7659" s="2">
        <v>45490.395833333336</v>
      </c>
      <c r="B7659">
        <v>129890</v>
      </c>
      <c r="C7659">
        <v>129990</v>
      </c>
      <c r="D7659">
        <v>129855</v>
      </c>
      <c r="E7659">
        <v>129950</v>
      </c>
    </row>
    <row r="7660" spans="1:5" x14ac:dyDescent="0.25">
      <c r="A7660" s="2">
        <v>45490.385416666664</v>
      </c>
      <c r="B7660">
        <v>129945</v>
      </c>
      <c r="C7660">
        <v>129980</v>
      </c>
      <c r="D7660">
        <v>129790</v>
      </c>
      <c r="E7660">
        <v>129890</v>
      </c>
    </row>
    <row r="7661" spans="1:5" x14ac:dyDescent="0.25">
      <c r="A7661" s="2">
        <v>45490.375</v>
      </c>
      <c r="B7661">
        <v>129980</v>
      </c>
      <c r="C7661">
        <v>130050</v>
      </c>
      <c r="D7661">
        <v>129835</v>
      </c>
      <c r="E7661">
        <v>129940</v>
      </c>
    </row>
    <row r="7662" spans="1:5" x14ac:dyDescent="0.25">
      <c r="A7662" s="2">
        <v>45489.760416666664</v>
      </c>
      <c r="B7662">
        <v>130255</v>
      </c>
      <c r="C7662">
        <v>130345</v>
      </c>
      <c r="D7662">
        <v>130240</v>
      </c>
      <c r="E7662">
        <v>130335</v>
      </c>
    </row>
    <row r="7663" spans="1:5" x14ac:dyDescent="0.25">
      <c r="A7663" s="2">
        <v>45489.75</v>
      </c>
      <c r="B7663">
        <v>130250</v>
      </c>
      <c r="C7663">
        <v>130265</v>
      </c>
      <c r="D7663">
        <v>130230</v>
      </c>
      <c r="E7663">
        <v>130265</v>
      </c>
    </row>
    <row r="7664" spans="1:5" x14ac:dyDescent="0.25">
      <c r="A7664" s="2">
        <v>45489.739583333336</v>
      </c>
      <c r="B7664">
        <v>130220</v>
      </c>
      <c r="C7664">
        <v>130275</v>
      </c>
      <c r="D7664">
        <v>130215</v>
      </c>
      <c r="E7664">
        <v>130250</v>
      </c>
    </row>
    <row r="7665" spans="1:5" x14ac:dyDescent="0.25">
      <c r="A7665" s="2">
        <v>45489.729166666664</v>
      </c>
      <c r="B7665">
        <v>130250</v>
      </c>
      <c r="C7665">
        <v>130275</v>
      </c>
      <c r="D7665">
        <v>130205</v>
      </c>
      <c r="E7665">
        <v>130220</v>
      </c>
    </row>
    <row r="7666" spans="1:5" x14ac:dyDescent="0.25">
      <c r="A7666" s="2">
        <v>45489.71875</v>
      </c>
      <c r="B7666">
        <v>130180</v>
      </c>
      <c r="C7666">
        <v>130280</v>
      </c>
      <c r="D7666">
        <v>130175</v>
      </c>
      <c r="E7666">
        <v>130250</v>
      </c>
    </row>
    <row r="7667" spans="1:5" x14ac:dyDescent="0.25">
      <c r="A7667" s="2">
        <v>45489.708333333336</v>
      </c>
      <c r="B7667">
        <v>130150</v>
      </c>
      <c r="C7667">
        <v>130190</v>
      </c>
      <c r="D7667">
        <v>130140</v>
      </c>
      <c r="E7667">
        <v>130175</v>
      </c>
    </row>
    <row r="7668" spans="1:5" x14ac:dyDescent="0.25">
      <c r="A7668" s="2">
        <v>45489.697916666664</v>
      </c>
      <c r="B7668">
        <v>130090</v>
      </c>
      <c r="C7668">
        <v>130195</v>
      </c>
      <c r="D7668">
        <v>130050</v>
      </c>
      <c r="E7668">
        <v>130150</v>
      </c>
    </row>
    <row r="7669" spans="1:5" x14ac:dyDescent="0.25">
      <c r="A7669" s="2">
        <v>45489.6875</v>
      </c>
      <c r="B7669">
        <v>130135</v>
      </c>
      <c r="C7669">
        <v>130170</v>
      </c>
      <c r="D7669">
        <v>130035</v>
      </c>
      <c r="E7669">
        <v>130090</v>
      </c>
    </row>
    <row r="7670" spans="1:5" x14ac:dyDescent="0.25">
      <c r="A7670" s="2">
        <v>45489.677083333336</v>
      </c>
      <c r="B7670">
        <v>130100</v>
      </c>
      <c r="C7670">
        <v>130170</v>
      </c>
      <c r="D7670">
        <v>130050</v>
      </c>
      <c r="E7670">
        <v>130140</v>
      </c>
    </row>
    <row r="7671" spans="1:5" x14ac:dyDescent="0.25">
      <c r="A7671" s="2">
        <v>45489.666666666664</v>
      </c>
      <c r="B7671">
        <v>130045</v>
      </c>
      <c r="C7671">
        <v>130115</v>
      </c>
      <c r="D7671">
        <v>130000</v>
      </c>
      <c r="E7671">
        <v>130100</v>
      </c>
    </row>
    <row r="7672" spans="1:5" x14ac:dyDescent="0.25">
      <c r="A7672" s="2">
        <v>45489.65625</v>
      </c>
      <c r="B7672">
        <v>130180</v>
      </c>
      <c r="C7672">
        <v>130180</v>
      </c>
      <c r="D7672">
        <v>129985</v>
      </c>
      <c r="E7672">
        <v>130050</v>
      </c>
    </row>
    <row r="7673" spans="1:5" x14ac:dyDescent="0.25">
      <c r="A7673" s="2">
        <v>45489.645833333336</v>
      </c>
      <c r="B7673">
        <v>130330</v>
      </c>
      <c r="C7673">
        <v>130340</v>
      </c>
      <c r="D7673">
        <v>130155</v>
      </c>
      <c r="E7673">
        <v>130180</v>
      </c>
    </row>
    <row r="7674" spans="1:5" x14ac:dyDescent="0.25">
      <c r="A7674" s="2">
        <v>45489.635416666664</v>
      </c>
      <c r="B7674">
        <v>130260</v>
      </c>
      <c r="C7674">
        <v>130380</v>
      </c>
      <c r="D7674">
        <v>130220</v>
      </c>
      <c r="E7674">
        <v>130330</v>
      </c>
    </row>
    <row r="7675" spans="1:5" x14ac:dyDescent="0.25">
      <c r="A7675" s="2">
        <v>45489.625</v>
      </c>
      <c r="B7675">
        <v>130135</v>
      </c>
      <c r="C7675">
        <v>130280</v>
      </c>
      <c r="D7675">
        <v>130105</v>
      </c>
      <c r="E7675">
        <v>130260</v>
      </c>
    </row>
    <row r="7676" spans="1:5" x14ac:dyDescent="0.25">
      <c r="A7676" s="2">
        <v>45489.614583333336</v>
      </c>
      <c r="B7676">
        <v>130175</v>
      </c>
      <c r="C7676">
        <v>130265</v>
      </c>
      <c r="D7676">
        <v>130085</v>
      </c>
      <c r="E7676">
        <v>130135</v>
      </c>
    </row>
    <row r="7677" spans="1:5" x14ac:dyDescent="0.25">
      <c r="A7677" s="2">
        <v>45489.604166666664</v>
      </c>
      <c r="B7677">
        <v>129995</v>
      </c>
      <c r="C7677">
        <v>130230</v>
      </c>
      <c r="D7677">
        <v>129975</v>
      </c>
      <c r="E7677">
        <v>130175</v>
      </c>
    </row>
    <row r="7678" spans="1:5" x14ac:dyDescent="0.25">
      <c r="A7678" s="2">
        <v>45489.59375</v>
      </c>
      <c r="B7678">
        <v>129925</v>
      </c>
      <c r="C7678">
        <v>130070</v>
      </c>
      <c r="D7678">
        <v>129870</v>
      </c>
      <c r="E7678">
        <v>130000</v>
      </c>
    </row>
    <row r="7679" spans="1:5" x14ac:dyDescent="0.25">
      <c r="A7679" s="2">
        <v>45489.583333333336</v>
      </c>
      <c r="B7679">
        <v>129955</v>
      </c>
      <c r="C7679">
        <v>130050</v>
      </c>
      <c r="D7679">
        <v>129875</v>
      </c>
      <c r="E7679">
        <v>129925</v>
      </c>
    </row>
    <row r="7680" spans="1:5" x14ac:dyDescent="0.25">
      <c r="A7680" s="2">
        <v>45489.572916666664</v>
      </c>
      <c r="B7680">
        <v>129850</v>
      </c>
      <c r="C7680">
        <v>130030</v>
      </c>
      <c r="D7680">
        <v>129840</v>
      </c>
      <c r="E7680">
        <v>129955</v>
      </c>
    </row>
    <row r="7681" spans="1:5" x14ac:dyDescent="0.25">
      <c r="A7681" s="2">
        <v>45489.5625</v>
      </c>
      <c r="B7681">
        <v>129945</v>
      </c>
      <c r="C7681">
        <v>130040</v>
      </c>
      <c r="D7681">
        <v>129730</v>
      </c>
      <c r="E7681">
        <v>129850</v>
      </c>
    </row>
    <row r="7682" spans="1:5" x14ac:dyDescent="0.25">
      <c r="A7682" s="2">
        <v>45489.552083333336</v>
      </c>
      <c r="B7682">
        <v>130040</v>
      </c>
      <c r="C7682">
        <v>130045</v>
      </c>
      <c r="D7682">
        <v>129920</v>
      </c>
      <c r="E7682">
        <v>129945</v>
      </c>
    </row>
    <row r="7683" spans="1:5" x14ac:dyDescent="0.25">
      <c r="A7683" s="2">
        <v>45489.541666666664</v>
      </c>
      <c r="B7683">
        <v>129905</v>
      </c>
      <c r="C7683">
        <v>130090</v>
      </c>
      <c r="D7683">
        <v>129890</v>
      </c>
      <c r="E7683">
        <v>130040</v>
      </c>
    </row>
    <row r="7684" spans="1:5" x14ac:dyDescent="0.25">
      <c r="A7684" s="2">
        <v>45489.53125</v>
      </c>
      <c r="B7684">
        <v>130120</v>
      </c>
      <c r="C7684">
        <v>130205</v>
      </c>
      <c r="D7684">
        <v>129840</v>
      </c>
      <c r="E7684">
        <v>129905</v>
      </c>
    </row>
    <row r="7685" spans="1:5" x14ac:dyDescent="0.25">
      <c r="A7685" s="2">
        <v>45489.520833333336</v>
      </c>
      <c r="B7685">
        <v>130210</v>
      </c>
      <c r="C7685">
        <v>130215</v>
      </c>
      <c r="D7685">
        <v>130030</v>
      </c>
      <c r="E7685">
        <v>130115</v>
      </c>
    </row>
    <row r="7686" spans="1:5" x14ac:dyDescent="0.25">
      <c r="A7686" s="2">
        <v>45489.510416666664</v>
      </c>
      <c r="B7686">
        <v>130230</v>
      </c>
      <c r="C7686">
        <v>130305</v>
      </c>
      <c r="D7686">
        <v>130165</v>
      </c>
      <c r="E7686">
        <v>130210</v>
      </c>
    </row>
    <row r="7687" spans="1:5" x14ac:dyDescent="0.25">
      <c r="A7687" s="2">
        <v>45489.5</v>
      </c>
      <c r="B7687">
        <v>130300</v>
      </c>
      <c r="C7687">
        <v>130415</v>
      </c>
      <c r="D7687">
        <v>130155</v>
      </c>
      <c r="E7687">
        <v>130235</v>
      </c>
    </row>
    <row r="7688" spans="1:5" x14ac:dyDescent="0.25">
      <c r="A7688" s="2">
        <v>45489.489583333336</v>
      </c>
      <c r="B7688">
        <v>130255</v>
      </c>
      <c r="C7688">
        <v>130345</v>
      </c>
      <c r="D7688">
        <v>130170</v>
      </c>
      <c r="E7688">
        <v>130300</v>
      </c>
    </row>
    <row r="7689" spans="1:5" x14ac:dyDescent="0.25">
      <c r="A7689" s="2">
        <v>45489.479166666664</v>
      </c>
      <c r="B7689">
        <v>130205</v>
      </c>
      <c r="C7689">
        <v>130345</v>
      </c>
      <c r="D7689">
        <v>130150</v>
      </c>
      <c r="E7689">
        <v>130260</v>
      </c>
    </row>
    <row r="7690" spans="1:5" x14ac:dyDescent="0.25">
      <c r="A7690" s="2">
        <v>45489.46875</v>
      </c>
      <c r="B7690">
        <v>130130</v>
      </c>
      <c r="C7690">
        <v>130250</v>
      </c>
      <c r="D7690">
        <v>130090</v>
      </c>
      <c r="E7690">
        <v>130200</v>
      </c>
    </row>
    <row r="7691" spans="1:5" x14ac:dyDescent="0.25">
      <c r="A7691" s="2">
        <v>45489.458333333336</v>
      </c>
      <c r="B7691">
        <v>130255</v>
      </c>
      <c r="C7691">
        <v>130300</v>
      </c>
      <c r="D7691">
        <v>130055</v>
      </c>
      <c r="E7691">
        <v>130130</v>
      </c>
    </row>
    <row r="7692" spans="1:5" x14ac:dyDescent="0.25">
      <c r="A7692" s="2">
        <v>45489.447916666664</v>
      </c>
      <c r="B7692">
        <v>130300</v>
      </c>
      <c r="C7692">
        <v>130550</v>
      </c>
      <c r="D7692">
        <v>130215</v>
      </c>
      <c r="E7692">
        <v>130260</v>
      </c>
    </row>
    <row r="7693" spans="1:5" x14ac:dyDescent="0.25">
      <c r="A7693" s="2">
        <v>45489.4375</v>
      </c>
      <c r="B7693">
        <v>130410</v>
      </c>
      <c r="C7693">
        <v>130485</v>
      </c>
      <c r="D7693">
        <v>130115</v>
      </c>
      <c r="E7693">
        <v>130295</v>
      </c>
    </row>
    <row r="7694" spans="1:5" x14ac:dyDescent="0.25">
      <c r="A7694" s="2">
        <v>45489.427083333336</v>
      </c>
      <c r="B7694">
        <v>130340</v>
      </c>
      <c r="C7694">
        <v>130560</v>
      </c>
      <c r="D7694">
        <v>130335</v>
      </c>
      <c r="E7694">
        <v>130410</v>
      </c>
    </row>
    <row r="7695" spans="1:5" x14ac:dyDescent="0.25">
      <c r="A7695" s="2">
        <v>45489.416666666664</v>
      </c>
      <c r="B7695">
        <v>130195</v>
      </c>
      <c r="C7695">
        <v>130565</v>
      </c>
      <c r="D7695">
        <v>130140</v>
      </c>
      <c r="E7695">
        <v>130340</v>
      </c>
    </row>
    <row r="7696" spans="1:5" x14ac:dyDescent="0.25">
      <c r="A7696" s="2">
        <v>45489.40625</v>
      </c>
      <c r="B7696">
        <v>130355</v>
      </c>
      <c r="C7696">
        <v>130405</v>
      </c>
      <c r="D7696">
        <v>130165</v>
      </c>
      <c r="E7696">
        <v>130195</v>
      </c>
    </row>
    <row r="7697" spans="1:5" x14ac:dyDescent="0.25">
      <c r="A7697" s="2">
        <v>45489.395833333336</v>
      </c>
      <c r="B7697">
        <v>130440</v>
      </c>
      <c r="C7697">
        <v>130565</v>
      </c>
      <c r="D7697">
        <v>130305</v>
      </c>
      <c r="E7697">
        <v>130355</v>
      </c>
    </row>
    <row r="7698" spans="1:5" x14ac:dyDescent="0.25">
      <c r="A7698" s="2">
        <v>45489.385416666664</v>
      </c>
      <c r="B7698">
        <v>130435</v>
      </c>
      <c r="C7698">
        <v>130535</v>
      </c>
      <c r="D7698">
        <v>130410</v>
      </c>
      <c r="E7698">
        <v>130440</v>
      </c>
    </row>
    <row r="7699" spans="1:5" x14ac:dyDescent="0.25">
      <c r="A7699" s="2">
        <v>45489.375</v>
      </c>
      <c r="B7699">
        <v>130200</v>
      </c>
      <c r="C7699">
        <v>130460</v>
      </c>
      <c r="D7699">
        <v>130130</v>
      </c>
      <c r="E7699">
        <v>130435</v>
      </c>
    </row>
    <row r="7700" spans="1:5" x14ac:dyDescent="0.25">
      <c r="A7700" s="2">
        <v>45488.760416666664</v>
      </c>
      <c r="B7700">
        <v>130490</v>
      </c>
      <c r="C7700">
        <v>130570</v>
      </c>
      <c r="D7700">
        <v>130455</v>
      </c>
      <c r="E7700">
        <v>130535</v>
      </c>
    </row>
    <row r="7701" spans="1:5" x14ac:dyDescent="0.25">
      <c r="A7701" s="2">
        <v>45488.75</v>
      </c>
      <c r="B7701">
        <v>130485</v>
      </c>
      <c r="C7701">
        <v>130520</v>
      </c>
      <c r="D7701">
        <v>130455</v>
      </c>
      <c r="E7701">
        <v>130485</v>
      </c>
    </row>
    <row r="7702" spans="1:5" x14ac:dyDescent="0.25">
      <c r="A7702" s="2">
        <v>45488.739583333336</v>
      </c>
      <c r="B7702">
        <v>130450</v>
      </c>
      <c r="C7702">
        <v>130490</v>
      </c>
      <c r="D7702">
        <v>130435</v>
      </c>
      <c r="E7702">
        <v>130480</v>
      </c>
    </row>
    <row r="7703" spans="1:5" x14ac:dyDescent="0.25">
      <c r="A7703" s="2">
        <v>45488.729166666664</v>
      </c>
      <c r="B7703">
        <v>130435</v>
      </c>
      <c r="C7703">
        <v>130465</v>
      </c>
      <c r="D7703">
        <v>130415</v>
      </c>
      <c r="E7703">
        <v>130450</v>
      </c>
    </row>
    <row r="7704" spans="1:5" x14ac:dyDescent="0.25">
      <c r="A7704" s="2">
        <v>45488.71875</v>
      </c>
      <c r="B7704">
        <v>130445</v>
      </c>
      <c r="C7704">
        <v>130470</v>
      </c>
      <c r="D7704">
        <v>130415</v>
      </c>
      <c r="E7704">
        <v>130435</v>
      </c>
    </row>
    <row r="7705" spans="1:5" x14ac:dyDescent="0.25">
      <c r="A7705" s="2">
        <v>45488.708333333336</v>
      </c>
      <c r="B7705">
        <v>130425</v>
      </c>
      <c r="C7705">
        <v>130460</v>
      </c>
      <c r="D7705">
        <v>130370</v>
      </c>
      <c r="E7705">
        <v>130445</v>
      </c>
    </row>
    <row r="7706" spans="1:5" x14ac:dyDescent="0.25">
      <c r="A7706" s="2">
        <v>45488.697916666664</v>
      </c>
      <c r="B7706">
        <v>130465</v>
      </c>
      <c r="C7706">
        <v>130490</v>
      </c>
      <c r="D7706">
        <v>130385</v>
      </c>
      <c r="E7706">
        <v>130425</v>
      </c>
    </row>
    <row r="7707" spans="1:5" x14ac:dyDescent="0.25">
      <c r="A7707" s="2">
        <v>45488.6875</v>
      </c>
      <c r="B7707">
        <v>130495</v>
      </c>
      <c r="C7707">
        <v>130535</v>
      </c>
      <c r="D7707">
        <v>130455</v>
      </c>
      <c r="E7707">
        <v>130460</v>
      </c>
    </row>
    <row r="7708" spans="1:5" x14ac:dyDescent="0.25">
      <c r="A7708" s="2">
        <v>45488.677083333336</v>
      </c>
      <c r="B7708">
        <v>130475</v>
      </c>
      <c r="C7708">
        <v>130525</v>
      </c>
      <c r="D7708">
        <v>130435</v>
      </c>
      <c r="E7708">
        <v>130495</v>
      </c>
    </row>
    <row r="7709" spans="1:5" x14ac:dyDescent="0.25">
      <c r="A7709" s="2">
        <v>45488.666666666664</v>
      </c>
      <c r="B7709">
        <v>130550</v>
      </c>
      <c r="C7709">
        <v>130560</v>
      </c>
      <c r="D7709">
        <v>130455</v>
      </c>
      <c r="E7709">
        <v>130475</v>
      </c>
    </row>
    <row r="7710" spans="1:5" x14ac:dyDescent="0.25">
      <c r="A7710" s="2">
        <v>45488.65625</v>
      </c>
      <c r="B7710">
        <v>130485</v>
      </c>
      <c r="C7710">
        <v>130570</v>
      </c>
      <c r="D7710">
        <v>130475</v>
      </c>
      <c r="E7710">
        <v>130550</v>
      </c>
    </row>
    <row r="7711" spans="1:5" x14ac:dyDescent="0.25">
      <c r="A7711" s="2">
        <v>45488.645833333336</v>
      </c>
      <c r="B7711">
        <v>130415</v>
      </c>
      <c r="C7711">
        <v>130550</v>
      </c>
      <c r="D7711">
        <v>130410</v>
      </c>
      <c r="E7711">
        <v>130490</v>
      </c>
    </row>
    <row r="7712" spans="1:5" x14ac:dyDescent="0.25">
      <c r="A7712" s="2">
        <v>45488.635416666664</v>
      </c>
      <c r="B7712">
        <v>130425</v>
      </c>
      <c r="C7712">
        <v>130490</v>
      </c>
      <c r="D7712">
        <v>130395</v>
      </c>
      <c r="E7712">
        <v>130415</v>
      </c>
    </row>
    <row r="7713" spans="1:5" x14ac:dyDescent="0.25">
      <c r="A7713" s="2">
        <v>45488.625</v>
      </c>
      <c r="B7713">
        <v>130305</v>
      </c>
      <c r="C7713">
        <v>130435</v>
      </c>
      <c r="D7713">
        <v>130225</v>
      </c>
      <c r="E7713">
        <v>130430</v>
      </c>
    </row>
    <row r="7714" spans="1:5" x14ac:dyDescent="0.25">
      <c r="A7714" s="2">
        <v>45488.614583333336</v>
      </c>
      <c r="B7714">
        <v>130360</v>
      </c>
      <c r="C7714">
        <v>130435</v>
      </c>
      <c r="D7714">
        <v>130300</v>
      </c>
      <c r="E7714">
        <v>130305</v>
      </c>
    </row>
    <row r="7715" spans="1:5" x14ac:dyDescent="0.25">
      <c r="A7715" s="2">
        <v>45488.604166666664</v>
      </c>
      <c r="B7715">
        <v>130320</v>
      </c>
      <c r="C7715">
        <v>130380</v>
      </c>
      <c r="D7715">
        <v>130270</v>
      </c>
      <c r="E7715">
        <v>130355</v>
      </c>
    </row>
    <row r="7716" spans="1:5" x14ac:dyDescent="0.25">
      <c r="A7716" s="2">
        <v>45488.59375</v>
      </c>
      <c r="B7716">
        <v>130400</v>
      </c>
      <c r="C7716">
        <v>130455</v>
      </c>
      <c r="D7716">
        <v>130290</v>
      </c>
      <c r="E7716">
        <v>130315</v>
      </c>
    </row>
    <row r="7717" spans="1:5" x14ac:dyDescent="0.25">
      <c r="A7717" s="2">
        <v>45488.583333333336</v>
      </c>
      <c r="B7717">
        <v>130310</v>
      </c>
      <c r="C7717">
        <v>130435</v>
      </c>
      <c r="D7717">
        <v>130200</v>
      </c>
      <c r="E7717">
        <v>130400</v>
      </c>
    </row>
    <row r="7718" spans="1:5" x14ac:dyDescent="0.25">
      <c r="A7718" s="2">
        <v>45488.572916666664</v>
      </c>
      <c r="B7718">
        <v>130310</v>
      </c>
      <c r="C7718">
        <v>130365</v>
      </c>
      <c r="D7718">
        <v>130205</v>
      </c>
      <c r="E7718">
        <v>130310</v>
      </c>
    </row>
    <row r="7719" spans="1:5" x14ac:dyDescent="0.25">
      <c r="A7719" s="2">
        <v>45488.5625</v>
      </c>
      <c r="B7719">
        <v>130320</v>
      </c>
      <c r="C7719">
        <v>130530</v>
      </c>
      <c r="D7719">
        <v>130285</v>
      </c>
      <c r="E7719">
        <v>130315</v>
      </c>
    </row>
    <row r="7720" spans="1:5" x14ac:dyDescent="0.25">
      <c r="A7720" s="2">
        <v>45488.552083333336</v>
      </c>
      <c r="B7720">
        <v>130280</v>
      </c>
      <c r="C7720">
        <v>130405</v>
      </c>
      <c r="D7720">
        <v>130270</v>
      </c>
      <c r="E7720">
        <v>130320</v>
      </c>
    </row>
    <row r="7721" spans="1:5" x14ac:dyDescent="0.25">
      <c r="A7721" s="2">
        <v>45488.541666666664</v>
      </c>
      <c r="B7721">
        <v>130360</v>
      </c>
      <c r="C7721">
        <v>130380</v>
      </c>
      <c r="D7721">
        <v>130265</v>
      </c>
      <c r="E7721">
        <v>130280</v>
      </c>
    </row>
    <row r="7722" spans="1:5" x14ac:dyDescent="0.25">
      <c r="A7722" s="2">
        <v>45488.53125</v>
      </c>
      <c r="B7722">
        <v>130310</v>
      </c>
      <c r="C7722">
        <v>130415</v>
      </c>
      <c r="D7722">
        <v>130260</v>
      </c>
      <c r="E7722">
        <v>130360</v>
      </c>
    </row>
    <row r="7723" spans="1:5" x14ac:dyDescent="0.25">
      <c r="A7723" s="2">
        <v>45488.520833333336</v>
      </c>
      <c r="B7723">
        <v>130155</v>
      </c>
      <c r="C7723">
        <v>130390</v>
      </c>
      <c r="D7723">
        <v>130140</v>
      </c>
      <c r="E7723">
        <v>130305</v>
      </c>
    </row>
    <row r="7724" spans="1:5" x14ac:dyDescent="0.25">
      <c r="A7724" s="2">
        <v>45488.510416666664</v>
      </c>
      <c r="B7724">
        <v>130095</v>
      </c>
      <c r="C7724">
        <v>130155</v>
      </c>
      <c r="D7724">
        <v>130015</v>
      </c>
      <c r="E7724">
        <v>130150</v>
      </c>
    </row>
    <row r="7725" spans="1:5" x14ac:dyDescent="0.25">
      <c r="A7725" s="2">
        <v>45488.5</v>
      </c>
      <c r="B7725">
        <v>130175</v>
      </c>
      <c r="C7725">
        <v>130230</v>
      </c>
      <c r="D7725">
        <v>130040</v>
      </c>
      <c r="E7725">
        <v>130100</v>
      </c>
    </row>
    <row r="7726" spans="1:5" x14ac:dyDescent="0.25">
      <c r="A7726" s="2">
        <v>45488.489583333336</v>
      </c>
      <c r="B7726">
        <v>129915</v>
      </c>
      <c r="C7726">
        <v>130320</v>
      </c>
      <c r="D7726">
        <v>129915</v>
      </c>
      <c r="E7726">
        <v>130170</v>
      </c>
    </row>
    <row r="7727" spans="1:5" x14ac:dyDescent="0.25">
      <c r="A7727" s="2">
        <v>45488.479166666664</v>
      </c>
      <c r="B7727">
        <v>130040</v>
      </c>
      <c r="C7727">
        <v>130095</v>
      </c>
      <c r="D7727">
        <v>129895</v>
      </c>
      <c r="E7727">
        <v>129920</v>
      </c>
    </row>
    <row r="7728" spans="1:5" x14ac:dyDescent="0.25">
      <c r="A7728" s="2">
        <v>45488.46875</v>
      </c>
      <c r="B7728">
        <v>129900</v>
      </c>
      <c r="C7728">
        <v>130080</v>
      </c>
      <c r="D7728">
        <v>129870</v>
      </c>
      <c r="E7728">
        <v>130040</v>
      </c>
    </row>
    <row r="7729" spans="1:5" x14ac:dyDescent="0.25">
      <c r="A7729" s="2">
        <v>45488.458333333336</v>
      </c>
      <c r="B7729">
        <v>129995</v>
      </c>
      <c r="C7729">
        <v>130065</v>
      </c>
      <c r="D7729">
        <v>129870</v>
      </c>
      <c r="E7729">
        <v>129900</v>
      </c>
    </row>
    <row r="7730" spans="1:5" x14ac:dyDescent="0.25">
      <c r="A7730" s="2">
        <v>45488.447916666664</v>
      </c>
      <c r="B7730">
        <v>129815</v>
      </c>
      <c r="C7730">
        <v>130020</v>
      </c>
      <c r="D7730">
        <v>129765</v>
      </c>
      <c r="E7730">
        <v>129995</v>
      </c>
    </row>
    <row r="7731" spans="1:5" x14ac:dyDescent="0.25">
      <c r="A7731" s="2">
        <v>45488.4375</v>
      </c>
      <c r="B7731">
        <v>130000</v>
      </c>
      <c r="C7731">
        <v>130115</v>
      </c>
      <c r="D7731">
        <v>129750</v>
      </c>
      <c r="E7731">
        <v>129820</v>
      </c>
    </row>
    <row r="7732" spans="1:5" x14ac:dyDescent="0.25">
      <c r="A7732" s="2">
        <v>45488.427083333336</v>
      </c>
      <c r="B7732">
        <v>129890</v>
      </c>
      <c r="C7732">
        <v>130085</v>
      </c>
      <c r="D7732">
        <v>129780</v>
      </c>
      <c r="E7732">
        <v>130005</v>
      </c>
    </row>
    <row r="7733" spans="1:5" x14ac:dyDescent="0.25">
      <c r="A7733" s="2">
        <v>45488.416666666664</v>
      </c>
      <c r="B7733">
        <v>130060</v>
      </c>
      <c r="C7733">
        <v>130340</v>
      </c>
      <c r="D7733">
        <v>129805</v>
      </c>
      <c r="E7733">
        <v>129890</v>
      </c>
    </row>
    <row r="7734" spans="1:5" x14ac:dyDescent="0.25">
      <c r="A7734" s="2">
        <v>45488.40625</v>
      </c>
      <c r="B7734">
        <v>129885</v>
      </c>
      <c r="C7734">
        <v>130085</v>
      </c>
      <c r="D7734">
        <v>129875</v>
      </c>
      <c r="E7734">
        <v>130065</v>
      </c>
    </row>
    <row r="7735" spans="1:5" x14ac:dyDescent="0.25">
      <c r="A7735" s="2">
        <v>45488.395833333336</v>
      </c>
      <c r="B7735">
        <v>129950</v>
      </c>
      <c r="C7735">
        <v>129980</v>
      </c>
      <c r="D7735">
        <v>129855</v>
      </c>
      <c r="E7735">
        <v>129880</v>
      </c>
    </row>
    <row r="7736" spans="1:5" x14ac:dyDescent="0.25">
      <c r="A7736" s="2">
        <v>45488.385416666664</v>
      </c>
      <c r="B7736">
        <v>130065</v>
      </c>
      <c r="C7736">
        <v>130110</v>
      </c>
      <c r="D7736">
        <v>129930</v>
      </c>
      <c r="E7736">
        <v>129955</v>
      </c>
    </row>
    <row r="7737" spans="1:5" x14ac:dyDescent="0.25">
      <c r="A7737" s="2">
        <v>45488.375</v>
      </c>
      <c r="B7737">
        <v>129950</v>
      </c>
      <c r="C7737">
        <v>130200</v>
      </c>
      <c r="D7737">
        <v>129780</v>
      </c>
      <c r="E7737">
        <v>130065</v>
      </c>
    </row>
    <row r="7738" spans="1:5" x14ac:dyDescent="0.25">
      <c r="A7738" s="2">
        <v>45485.760416666664</v>
      </c>
      <c r="B7738">
        <v>130005</v>
      </c>
      <c r="C7738">
        <v>130135</v>
      </c>
      <c r="D7738">
        <v>129990</v>
      </c>
      <c r="E7738">
        <v>130130</v>
      </c>
    </row>
    <row r="7739" spans="1:5" x14ac:dyDescent="0.25">
      <c r="A7739" s="2">
        <v>45485.75</v>
      </c>
      <c r="B7739">
        <v>129985</v>
      </c>
      <c r="C7739">
        <v>130030</v>
      </c>
      <c r="D7739">
        <v>129955</v>
      </c>
      <c r="E7739">
        <v>130005</v>
      </c>
    </row>
    <row r="7740" spans="1:5" x14ac:dyDescent="0.25">
      <c r="A7740" s="2">
        <v>45485.739583333336</v>
      </c>
      <c r="B7740">
        <v>130005</v>
      </c>
      <c r="C7740">
        <v>130035</v>
      </c>
      <c r="D7740">
        <v>129970</v>
      </c>
      <c r="E7740">
        <v>129990</v>
      </c>
    </row>
    <row r="7741" spans="1:5" x14ac:dyDescent="0.25">
      <c r="A7741" s="2">
        <v>45485.729166666664</v>
      </c>
      <c r="B7741">
        <v>129975</v>
      </c>
      <c r="C7741">
        <v>130020</v>
      </c>
      <c r="D7741">
        <v>129960</v>
      </c>
      <c r="E7741">
        <v>130000</v>
      </c>
    </row>
    <row r="7742" spans="1:5" x14ac:dyDescent="0.25">
      <c r="A7742" s="2">
        <v>45485.71875</v>
      </c>
      <c r="B7742">
        <v>129980</v>
      </c>
      <c r="C7742">
        <v>129995</v>
      </c>
      <c r="D7742">
        <v>129920</v>
      </c>
      <c r="E7742">
        <v>129975</v>
      </c>
    </row>
    <row r="7743" spans="1:5" x14ac:dyDescent="0.25">
      <c r="A7743" s="2">
        <v>45485.708333333336</v>
      </c>
      <c r="B7743">
        <v>130025</v>
      </c>
      <c r="C7743">
        <v>130055</v>
      </c>
      <c r="D7743">
        <v>129910</v>
      </c>
      <c r="E7743">
        <v>129980</v>
      </c>
    </row>
    <row r="7744" spans="1:5" x14ac:dyDescent="0.25">
      <c r="A7744" s="2">
        <v>45485.697916666664</v>
      </c>
      <c r="B7744">
        <v>130060</v>
      </c>
      <c r="C7744">
        <v>130090</v>
      </c>
      <c r="D7744">
        <v>129950</v>
      </c>
      <c r="E7744">
        <v>130025</v>
      </c>
    </row>
    <row r="7745" spans="1:5" x14ac:dyDescent="0.25">
      <c r="A7745" s="2">
        <v>45485.6875</v>
      </c>
      <c r="B7745">
        <v>130070</v>
      </c>
      <c r="C7745">
        <v>130135</v>
      </c>
      <c r="D7745">
        <v>129975</v>
      </c>
      <c r="E7745">
        <v>130065</v>
      </c>
    </row>
    <row r="7746" spans="1:5" x14ac:dyDescent="0.25">
      <c r="A7746" s="2">
        <v>45485.677083333336</v>
      </c>
      <c r="B7746">
        <v>130055</v>
      </c>
      <c r="C7746">
        <v>130120</v>
      </c>
      <c r="D7746">
        <v>130005</v>
      </c>
      <c r="E7746">
        <v>130075</v>
      </c>
    </row>
    <row r="7747" spans="1:5" x14ac:dyDescent="0.25">
      <c r="A7747" s="2">
        <v>45485.666666666664</v>
      </c>
      <c r="B7747">
        <v>130090</v>
      </c>
      <c r="C7747">
        <v>130110</v>
      </c>
      <c r="D7747">
        <v>130020</v>
      </c>
      <c r="E7747">
        <v>130055</v>
      </c>
    </row>
    <row r="7748" spans="1:5" x14ac:dyDescent="0.25">
      <c r="A7748" s="2">
        <v>45485.65625</v>
      </c>
      <c r="B7748">
        <v>130025</v>
      </c>
      <c r="C7748">
        <v>130110</v>
      </c>
      <c r="D7748">
        <v>129995</v>
      </c>
      <c r="E7748">
        <v>130090</v>
      </c>
    </row>
    <row r="7749" spans="1:5" x14ac:dyDescent="0.25">
      <c r="A7749" s="2">
        <v>45485.645833333336</v>
      </c>
      <c r="B7749">
        <v>129995</v>
      </c>
      <c r="C7749">
        <v>130070</v>
      </c>
      <c r="D7749">
        <v>129925</v>
      </c>
      <c r="E7749">
        <v>130020</v>
      </c>
    </row>
    <row r="7750" spans="1:5" x14ac:dyDescent="0.25">
      <c r="A7750" s="2">
        <v>45485.635416666664</v>
      </c>
      <c r="B7750">
        <v>130070</v>
      </c>
      <c r="C7750">
        <v>130085</v>
      </c>
      <c r="D7750">
        <v>129940</v>
      </c>
      <c r="E7750">
        <v>129995</v>
      </c>
    </row>
    <row r="7751" spans="1:5" x14ac:dyDescent="0.25">
      <c r="A7751" s="2">
        <v>45485.625</v>
      </c>
      <c r="B7751">
        <v>130120</v>
      </c>
      <c r="C7751">
        <v>130145</v>
      </c>
      <c r="D7751">
        <v>130020</v>
      </c>
      <c r="E7751">
        <v>130065</v>
      </c>
    </row>
    <row r="7752" spans="1:5" x14ac:dyDescent="0.25">
      <c r="A7752" s="2">
        <v>45485.614583333336</v>
      </c>
      <c r="B7752">
        <v>130035</v>
      </c>
      <c r="C7752">
        <v>130150</v>
      </c>
      <c r="D7752">
        <v>130010</v>
      </c>
      <c r="E7752">
        <v>130120</v>
      </c>
    </row>
    <row r="7753" spans="1:5" x14ac:dyDescent="0.25">
      <c r="A7753" s="2">
        <v>45485.604166666664</v>
      </c>
      <c r="B7753">
        <v>130005</v>
      </c>
      <c r="C7753">
        <v>130055</v>
      </c>
      <c r="D7753">
        <v>129920</v>
      </c>
      <c r="E7753">
        <v>130030</v>
      </c>
    </row>
    <row r="7754" spans="1:5" x14ac:dyDescent="0.25">
      <c r="A7754" s="2">
        <v>45485.59375</v>
      </c>
      <c r="B7754">
        <v>129945</v>
      </c>
      <c r="C7754">
        <v>130070</v>
      </c>
      <c r="D7754">
        <v>129910</v>
      </c>
      <c r="E7754">
        <v>130000</v>
      </c>
    </row>
    <row r="7755" spans="1:5" x14ac:dyDescent="0.25">
      <c r="A7755" s="2">
        <v>45485.583333333336</v>
      </c>
      <c r="B7755">
        <v>130005</v>
      </c>
      <c r="C7755">
        <v>130035</v>
      </c>
      <c r="D7755">
        <v>129910</v>
      </c>
      <c r="E7755">
        <v>129945</v>
      </c>
    </row>
    <row r="7756" spans="1:5" x14ac:dyDescent="0.25">
      <c r="A7756" s="2">
        <v>45485.572916666664</v>
      </c>
      <c r="B7756">
        <v>129915</v>
      </c>
      <c r="C7756">
        <v>130040</v>
      </c>
      <c r="D7756">
        <v>129865</v>
      </c>
      <c r="E7756">
        <v>130005</v>
      </c>
    </row>
    <row r="7757" spans="1:5" x14ac:dyDescent="0.25">
      <c r="A7757" s="2">
        <v>45485.5625</v>
      </c>
      <c r="B7757">
        <v>129805</v>
      </c>
      <c r="C7757">
        <v>129965</v>
      </c>
      <c r="D7757">
        <v>129805</v>
      </c>
      <c r="E7757">
        <v>129910</v>
      </c>
    </row>
    <row r="7758" spans="1:5" x14ac:dyDescent="0.25">
      <c r="A7758" s="2">
        <v>45485.552083333336</v>
      </c>
      <c r="B7758">
        <v>129585</v>
      </c>
      <c r="C7758">
        <v>129855</v>
      </c>
      <c r="D7758">
        <v>129580</v>
      </c>
      <c r="E7758">
        <v>129805</v>
      </c>
    </row>
    <row r="7759" spans="1:5" x14ac:dyDescent="0.25">
      <c r="A7759" s="2">
        <v>45485.541666666664</v>
      </c>
      <c r="B7759">
        <v>129620</v>
      </c>
      <c r="C7759">
        <v>129675</v>
      </c>
      <c r="D7759">
        <v>129520</v>
      </c>
      <c r="E7759">
        <v>129590</v>
      </c>
    </row>
    <row r="7760" spans="1:5" x14ac:dyDescent="0.25">
      <c r="A7760" s="2">
        <v>45485.53125</v>
      </c>
      <c r="B7760">
        <v>129680</v>
      </c>
      <c r="C7760">
        <v>129815</v>
      </c>
      <c r="D7760">
        <v>129595</v>
      </c>
      <c r="E7760">
        <v>129625</v>
      </c>
    </row>
    <row r="7761" spans="1:5" x14ac:dyDescent="0.25">
      <c r="A7761" s="2">
        <v>45485.520833333336</v>
      </c>
      <c r="B7761">
        <v>129560</v>
      </c>
      <c r="C7761">
        <v>129695</v>
      </c>
      <c r="D7761">
        <v>129525</v>
      </c>
      <c r="E7761">
        <v>129680</v>
      </c>
    </row>
    <row r="7762" spans="1:5" x14ac:dyDescent="0.25">
      <c r="A7762" s="2">
        <v>45485.510416666664</v>
      </c>
      <c r="B7762">
        <v>129635</v>
      </c>
      <c r="C7762">
        <v>129650</v>
      </c>
      <c r="D7762">
        <v>129550</v>
      </c>
      <c r="E7762">
        <v>129565</v>
      </c>
    </row>
    <row r="7763" spans="1:5" x14ac:dyDescent="0.25">
      <c r="A7763" s="2">
        <v>45485.5</v>
      </c>
      <c r="B7763">
        <v>129635</v>
      </c>
      <c r="C7763">
        <v>129755</v>
      </c>
      <c r="D7763">
        <v>129585</v>
      </c>
      <c r="E7763">
        <v>129630</v>
      </c>
    </row>
    <row r="7764" spans="1:5" x14ac:dyDescent="0.25">
      <c r="A7764" s="2">
        <v>45485.489583333336</v>
      </c>
      <c r="B7764">
        <v>129680</v>
      </c>
      <c r="C7764">
        <v>129715</v>
      </c>
      <c r="D7764">
        <v>129530</v>
      </c>
      <c r="E7764">
        <v>129635</v>
      </c>
    </row>
    <row r="7765" spans="1:5" x14ac:dyDescent="0.25">
      <c r="A7765" s="2">
        <v>45485.479166666664</v>
      </c>
      <c r="B7765">
        <v>129800</v>
      </c>
      <c r="C7765">
        <v>129845</v>
      </c>
      <c r="D7765">
        <v>129530</v>
      </c>
      <c r="E7765">
        <v>129680</v>
      </c>
    </row>
    <row r="7766" spans="1:5" x14ac:dyDescent="0.25">
      <c r="A7766" s="2">
        <v>45485.46875</v>
      </c>
      <c r="B7766">
        <v>129745</v>
      </c>
      <c r="C7766">
        <v>129810</v>
      </c>
      <c r="D7766">
        <v>129555</v>
      </c>
      <c r="E7766">
        <v>129800</v>
      </c>
    </row>
    <row r="7767" spans="1:5" x14ac:dyDescent="0.25">
      <c r="A7767" s="2">
        <v>45485.458333333336</v>
      </c>
      <c r="B7767">
        <v>129610</v>
      </c>
      <c r="C7767">
        <v>129870</v>
      </c>
      <c r="D7767">
        <v>129480</v>
      </c>
      <c r="E7767">
        <v>129750</v>
      </c>
    </row>
    <row r="7768" spans="1:5" x14ac:dyDescent="0.25">
      <c r="A7768" s="2">
        <v>45485.447916666664</v>
      </c>
      <c r="B7768">
        <v>129550</v>
      </c>
      <c r="C7768">
        <v>129710</v>
      </c>
      <c r="D7768">
        <v>129270</v>
      </c>
      <c r="E7768">
        <v>129610</v>
      </c>
    </row>
    <row r="7769" spans="1:5" x14ac:dyDescent="0.25">
      <c r="A7769" s="2">
        <v>45485.4375</v>
      </c>
      <c r="B7769">
        <v>129475</v>
      </c>
      <c r="C7769">
        <v>129715</v>
      </c>
      <c r="D7769">
        <v>129335</v>
      </c>
      <c r="E7769">
        <v>129550</v>
      </c>
    </row>
    <row r="7770" spans="1:5" x14ac:dyDescent="0.25">
      <c r="A7770" s="2">
        <v>45485.427083333336</v>
      </c>
      <c r="B7770">
        <v>129385</v>
      </c>
      <c r="C7770">
        <v>129505</v>
      </c>
      <c r="D7770">
        <v>129065</v>
      </c>
      <c r="E7770">
        <v>129475</v>
      </c>
    </row>
    <row r="7771" spans="1:5" x14ac:dyDescent="0.25">
      <c r="A7771" s="2">
        <v>45485.416666666664</v>
      </c>
      <c r="B7771">
        <v>129445</v>
      </c>
      <c r="C7771">
        <v>129545</v>
      </c>
      <c r="D7771">
        <v>129305</v>
      </c>
      <c r="E7771">
        <v>129380</v>
      </c>
    </row>
    <row r="7772" spans="1:5" x14ac:dyDescent="0.25">
      <c r="A7772" s="2">
        <v>45485.40625</v>
      </c>
      <c r="B7772">
        <v>129550</v>
      </c>
      <c r="C7772">
        <v>129625</v>
      </c>
      <c r="D7772">
        <v>129420</v>
      </c>
      <c r="E7772">
        <v>129445</v>
      </c>
    </row>
    <row r="7773" spans="1:5" x14ac:dyDescent="0.25">
      <c r="A7773" s="2">
        <v>45485.395833333336</v>
      </c>
      <c r="B7773">
        <v>129595</v>
      </c>
      <c r="C7773">
        <v>129700</v>
      </c>
      <c r="D7773">
        <v>129350</v>
      </c>
      <c r="E7773">
        <v>129550</v>
      </c>
    </row>
    <row r="7774" spans="1:5" x14ac:dyDescent="0.25">
      <c r="A7774" s="2">
        <v>45485.385416666664</v>
      </c>
      <c r="B7774">
        <v>129630</v>
      </c>
      <c r="C7774">
        <v>129680</v>
      </c>
      <c r="D7774">
        <v>129515</v>
      </c>
      <c r="E7774">
        <v>129600</v>
      </c>
    </row>
    <row r="7775" spans="1:5" x14ac:dyDescent="0.25">
      <c r="A7775" s="2">
        <v>45485.375</v>
      </c>
      <c r="B7775">
        <v>129420</v>
      </c>
      <c r="C7775">
        <v>129660</v>
      </c>
      <c r="D7775">
        <v>129305</v>
      </c>
      <c r="E7775">
        <v>129630</v>
      </c>
    </row>
    <row r="7776" spans="1:5" x14ac:dyDescent="0.25">
      <c r="A7776" s="2">
        <v>45484.760416666664</v>
      </c>
      <c r="B7776">
        <v>129460</v>
      </c>
      <c r="C7776">
        <v>129515</v>
      </c>
      <c r="D7776">
        <v>129405</v>
      </c>
      <c r="E7776">
        <v>129470</v>
      </c>
    </row>
    <row r="7777" spans="1:5" x14ac:dyDescent="0.25">
      <c r="A7777" s="2">
        <v>45484.75</v>
      </c>
      <c r="B7777">
        <v>129385</v>
      </c>
      <c r="C7777">
        <v>129480</v>
      </c>
      <c r="D7777">
        <v>129380</v>
      </c>
      <c r="E7777">
        <v>129465</v>
      </c>
    </row>
    <row r="7778" spans="1:5" x14ac:dyDescent="0.25">
      <c r="A7778" s="2">
        <v>45484.739583333336</v>
      </c>
      <c r="B7778">
        <v>129345</v>
      </c>
      <c r="C7778">
        <v>129440</v>
      </c>
      <c r="D7778">
        <v>129335</v>
      </c>
      <c r="E7778">
        <v>129385</v>
      </c>
    </row>
    <row r="7779" spans="1:5" x14ac:dyDescent="0.25">
      <c r="A7779" s="2">
        <v>45484.729166666664</v>
      </c>
      <c r="B7779">
        <v>129365</v>
      </c>
      <c r="C7779">
        <v>129395</v>
      </c>
      <c r="D7779">
        <v>129320</v>
      </c>
      <c r="E7779">
        <v>129350</v>
      </c>
    </row>
    <row r="7780" spans="1:5" x14ac:dyDescent="0.25">
      <c r="A7780" s="2">
        <v>45484.71875</v>
      </c>
      <c r="B7780">
        <v>129345</v>
      </c>
      <c r="C7780">
        <v>129410</v>
      </c>
      <c r="D7780">
        <v>129310</v>
      </c>
      <c r="E7780">
        <v>129365</v>
      </c>
    </row>
    <row r="7781" spans="1:5" x14ac:dyDescent="0.25">
      <c r="A7781" s="2">
        <v>45484.708333333336</v>
      </c>
      <c r="B7781">
        <v>129445</v>
      </c>
      <c r="C7781">
        <v>129445</v>
      </c>
      <c r="D7781">
        <v>129310</v>
      </c>
      <c r="E7781">
        <v>129340</v>
      </c>
    </row>
    <row r="7782" spans="1:5" x14ac:dyDescent="0.25">
      <c r="A7782" s="2">
        <v>45484.697916666664</v>
      </c>
      <c r="B7782">
        <v>129365</v>
      </c>
      <c r="C7782">
        <v>129515</v>
      </c>
      <c r="D7782">
        <v>129335</v>
      </c>
      <c r="E7782">
        <v>129450</v>
      </c>
    </row>
    <row r="7783" spans="1:5" x14ac:dyDescent="0.25">
      <c r="A7783" s="2">
        <v>45484.6875</v>
      </c>
      <c r="B7783">
        <v>129360</v>
      </c>
      <c r="C7783">
        <v>129410</v>
      </c>
      <c r="D7783">
        <v>129345</v>
      </c>
      <c r="E7783">
        <v>129360</v>
      </c>
    </row>
    <row r="7784" spans="1:5" x14ac:dyDescent="0.25">
      <c r="A7784" s="2">
        <v>45484.677083333336</v>
      </c>
      <c r="B7784">
        <v>129335</v>
      </c>
      <c r="C7784">
        <v>129390</v>
      </c>
      <c r="D7784">
        <v>129310</v>
      </c>
      <c r="E7784">
        <v>129355</v>
      </c>
    </row>
    <row r="7785" spans="1:5" x14ac:dyDescent="0.25">
      <c r="A7785" s="2">
        <v>45484.666666666664</v>
      </c>
      <c r="B7785">
        <v>129355</v>
      </c>
      <c r="C7785">
        <v>129370</v>
      </c>
      <c r="D7785">
        <v>129275</v>
      </c>
      <c r="E7785">
        <v>129335</v>
      </c>
    </row>
    <row r="7786" spans="1:5" x14ac:dyDescent="0.25">
      <c r="A7786" s="2">
        <v>45484.65625</v>
      </c>
      <c r="B7786">
        <v>129320</v>
      </c>
      <c r="C7786">
        <v>129395</v>
      </c>
      <c r="D7786">
        <v>129275</v>
      </c>
      <c r="E7786">
        <v>129350</v>
      </c>
    </row>
    <row r="7787" spans="1:5" x14ac:dyDescent="0.25">
      <c r="A7787" s="2">
        <v>45484.645833333336</v>
      </c>
      <c r="B7787">
        <v>129185</v>
      </c>
      <c r="C7787">
        <v>129340</v>
      </c>
      <c r="D7787">
        <v>129180</v>
      </c>
      <c r="E7787">
        <v>129320</v>
      </c>
    </row>
    <row r="7788" spans="1:5" x14ac:dyDescent="0.25">
      <c r="A7788" s="2">
        <v>45484.635416666664</v>
      </c>
      <c r="B7788">
        <v>129165</v>
      </c>
      <c r="C7788">
        <v>129195</v>
      </c>
      <c r="D7788">
        <v>129100</v>
      </c>
      <c r="E7788">
        <v>129185</v>
      </c>
    </row>
    <row r="7789" spans="1:5" x14ac:dyDescent="0.25">
      <c r="A7789" s="2">
        <v>45484.625</v>
      </c>
      <c r="B7789">
        <v>129270</v>
      </c>
      <c r="C7789">
        <v>129295</v>
      </c>
      <c r="D7789">
        <v>129110</v>
      </c>
      <c r="E7789">
        <v>129160</v>
      </c>
    </row>
    <row r="7790" spans="1:5" x14ac:dyDescent="0.25">
      <c r="A7790" s="2">
        <v>45484.614583333336</v>
      </c>
      <c r="B7790">
        <v>129255</v>
      </c>
      <c r="C7790">
        <v>129305</v>
      </c>
      <c r="D7790">
        <v>129105</v>
      </c>
      <c r="E7790">
        <v>129275</v>
      </c>
    </row>
    <row r="7791" spans="1:5" x14ac:dyDescent="0.25">
      <c r="A7791" s="2">
        <v>45484.604166666664</v>
      </c>
      <c r="B7791">
        <v>129280</v>
      </c>
      <c r="C7791">
        <v>129300</v>
      </c>
      <c r="D7791">
        <v>129220</v>
      </c>
      <c r="E7791">
        <v>129255</v>
      </c>
    </row>
    <row r="7792" spans="1:5" x14ac:dyDescent="0.25">
      <c r="A7792" s="2">
        <v>45484.59375</v>
      </c>
      <c r="B7792">
        <v>129290</v>
      </c>
      <c r="C7792">
        <v>129405</v>
      </c>
      <c r="D7792">
        <v>129275</v>
      </c>
      <c r="E7792">
        <v>129285</v>
      </c>
    </row>
    <row r="7793" spans="1:5" x14ac:dyDescent="0.25">
      <c r="A7793" s="2">
        <v>45484.583333333336</v>
      </c>
      <c r="B7793">
        <v>129195</v>
      </c>
      <c r="C7793">
        <v>129410</v>
      </c>
      <c r="D7793">
        <v>129120</v>
      </c>
      <c r="E7793">
        <v>129290</v>
      </c>
    </row>
    <row r="7794" spans="1:5" x14ac:dyDescent="0.25">
      <c r="A7794" s="2">
        <v>45484.572916666664</v>
      </c>
      <c r="B7794">
        <v>129255</v>
      </c>
      <c r="C7794">
        <v>129290</v>
      </c>
      <c r="D7794">
        <v>129110</v>
      </c>
      <c r="E7794">
        <v>129195</v>
      </c>
    </row>
    <row r="7795" spans="1:5" x14ac:dyDescent="0.25">
      <c r="A7795" s="2">
        <v>45484.5625</v>
      </c>
      <c r="B7795">
        <v>129265</v>
      </c>
      <c r="C7795">
        <v>129355</v>
      </c>
      <c r="D7795">
        <v>129150</v>
      </c>
      <c r="E7795">
        <v>129255</v>
      </c>
    </row>
    <row r="7796" spans="1:5" x14ac:dyDescent="0.25">
      <c r="A7796" s="2">
        <v>45484.552083333336</v>
      </c>
      <c r="B7796">
        <v>129280</v>
      </c>
      <c r="C7796">
        <v>129305</v>
      </c>
      <c r="D7796">
        <v>129210</v>
      </c>
      <c r="E7796">
        <v>129265</v>
      </c>
    </row>
    <row r="7797" spans="1:5" x14ac:dyDescent="0.25">
      <c r="A7797" s="2">
        <v>45484.541666666664</v>
      </c>
      <c r="B7797">
        <v>129270</v>
      </c>
      <c r="C7797">
        <v>129315</v>
      </c>
      <c r="D7797">
        <v>129185</v>
      </c>
      <c r="E7797">
        <v>129280</v>
      </c>
    </row>
    <row r="7798" spans="1:5" x14ac:dyDescent="0.25">
      <c r="A7798" s="2">
        <v>45484.53125</v>
      </c>
      <c r="B7798">
        <v>129345</v>
      </c>
      <c r="C7798">
        <v>129410</v>
      </c>
      <c r="D7798">
        <v>129230</v>
      </c>
      <c r="E7798">
        <v>129270</v>
      </c>
    </row>
    <row r="7799" spans="1:5" x14ac:dyDescent="0.25">
      <c r="A7799" s="2">
        <v>45484.520833333336</v>
      </c>
      <c r="B7799">
        <v>129210</v>
      </c>
      <c r="C7799">
        <v>129385</v>
      </c>
      <c r="D7799">
        <v>129195</v>
      </c>
      <c r="E7799">
        <v>129345</v>
      </c>
    </row>
    <row r="7800" spans="1:5" x14ac:dyDescent="0.25">
      <c r="A7800" s="2">
        <v>45484.510416666664</v>
      </c>
      <c r="B7800">
        <v>129345</v>
      </c>
      <c r="C7800">
        <v>129370</v>
      </c>
      <c r="D7800">
        <v>129195</v>
      </c>
      <c r="E7800">
        <v>129210</v>
      </c>
    </row>
    <row r="7801" spans="1:5" x14ac:dyDescent="0.25">
      <c r="A7801" s="2">
        <v>45484.5</v>
      </c>
      <c r="B7801">
        <v>129240</v>
      </c>
      <c r="C7801">
        <v>129420</v>
      </c>
      <c r="D7801">
        <v>129110</v>
      </c>
      <c r="E7801">
        <v>129350</v>
      </c>
    </row>
    <row r="7802" spans="1:5" x14ac:dyDescent="0.25">
      <c r="A7802" s="2">
        <v>45484.489583333336</v>
      </c>
      <c r="B7802">
        <v>129060</v>
      </c>
      <c r="C7802">
        <v>129385</v>
      </c>
      <c r="D7802">
        <v>128965</v>
      </c>
      <c r="E7802">
        <v>129235</v>
      </c>
    </row>
    <row r="7803" spans="1:5" x14ac:dyDescent="0.25">
      <c r="A7803" s="2">
        <v>45484.479166666664</v>
      </c>
      <c r="B7803">
        <v>129025</v>
      </c>
      <c r="C7803">
        <v>129280</v>
      </c>
      <c r="D7803">
        <v>128930</v>
      </c>
      <c r="E7803">
        <v>129065</v>
      </c>
    </row>
    <row r="7804" spans="1:5" x14ac:dyDescent="0.25">
      <c r="A7804" s="2">
        <v>45484.46875</v>
      </c>
      <c r="B7804">
        <v>129070</v>
      </c>
      <c r="C7804">
        <v>129080</v>
      </c>
      <c r="D7804">
        <v>128865</v>
      </c>
      <c r="E7804">
        <v>129025</v>
      </c>
    </row>
    <row r="7805" spans="1:5" x14ac:dyDescent="0.25">
      <c r="A7805" s="2">
        <v>45484.458333333336</v>
      </c>
      <c r="B7805">
        <v>129200</v>
      </c>
      <c r="C7805">
        <v>129355</v>
      </c>
      <c r="D7805">
        <v>129065</v>
      </c>
      <c r="E7805">
        <v>129065</v>
      </c>
    </row>
    <row r="7806" spans="1:5" x14ac:dyDescent="0.25">
      <c r="A7806" s="2">
        <v>45484.447916666664</v>
      </c>
      <c r="B7806">
        <v>129125</v>
      </c>
      <c r="C7806">
        <v>129470</v>
      </c>
      <c r="D7806">
        <v>129060</v>
      </c>
      <c r="E7806">
        <v>129200</v>
      </c>
    </row>
    <row r="7807" spans="1:5" x14ac:dyDescent="0.25">
      <c r="A7807" s="2">
        <v>45484.4375</v>
      </c>
      <c r="B7807">
        <v>129065</v>
      </c>
      <c r="C7807">
        <v>129290</v>
      </c>
      <c r="D7807">
        <v>128875</v>
      </c>
      <c r="E7807">
        <v>129130</v>
      </c>
    </row>
    <row r="7808" spans="1:5" x14ac:dyDescent="0.25">
      <c r="A7808" s="2">
        <v>45484.427083333336</v>
      </c>
      <c r="B7808">
        <v>129155</v>
      </c>
      <c r="C7808">
        <v>129220</v>
      </c>
      <c r="D7808">
        <v>128945</v>
      </c>
      <c r="E7808">
        <v>129065</v>
      </c>
    </row>
    <row r="7809" spans="1:5" x14ac:dyDescent="0.25">
      <c r="A7809" s="2">
        <v>45484.416666666664</v>
      </c>
      <c r="B7809">
        <v>128795</v>
      </c>
      <c r="C7809">
        <v>129320</v>
      </c>
      <c r="D7809">
        <v>128770</v>
      </c>
      <c r="E7809">
        <v>129150</v>
      </c>
    </row>
    <row r="7810" spans="1:5" x14ac:dyDescent="0.25">
      <c r="A7810" s="2">
        <v>45484.40625</v>
      </c>
      <c r="B7810">
        <v>128925</v>
      </c>
      <c r="C7810">
        <v>128970</v>
      </c>
      <c r="D7810">
        <v>128640</v>
      </c>
      <c r="E7810">
        <v>128795</v>
      </c>
    </row>
    <row r="7811" spans="1:5" x14ac:dyDescent="0.25">
      <c r="A7811" s="2">
        <v>45484.395833333336</v>
      </c>
      <c r="B7811">
        <v>128685</v>
      </c>
      <c r="C7811">
        <v>129200</v>
      </c>
      <c r="D7811">
        <v>128650</v>
      </c>
      <c r="E7811">
        <v>128925</v>
      </c>
    </row>
    <row r="7812" spans="1:5" x14ac:dyDescent="0.25">
      <c r="A7812" s="2">
        <v>45484.385416666664</v>
      </c>
      <c r="B7812">
        <v>128590</v>
      </c>
      <c r="C7812">
        <v>128730</v>
      </c>
      <c r="D7812">
        <v>128525</v>
      </c>
      <c r="E7812">
        <v>128670</v>
      </c>
    </row>
    <row r="7813" spans="1:5" x14ac:dyDescent="0.25">
      <c r="A7813" s="2">
        <v>45484.375</v>
      </c>
      <c r="B7813">
        <v>128400</v>
      </c>
      <c r="C7813">
        <v>128610</v>
      </c>
      <c r="D7813">
        <v>128325</v>
      </c>
      <c r="E7813">
        <v>128585</v>
      </c>
    </row>
    <row r="7814" spans="1:5" x14ac:dyDescent="0.25">
      <c r="A7814" s="2">
        <v>45483.760416666664</v>
      </c>
      <c r="B7814">
        <v>128275</v>
      </c>
      <c r="C7814">
        <v>128295</v>
      </c>
      <c r="D7814">
        <v>128150</v>
      </c>
      <c r="E7814">
        <v>128160</v>
      </c>
    </row>
    <row r="7815" spans="1:5" x14ac:dyDescent="0.25">
      <c r="A7815" s="2">
        <v>45483.75</v>
      </c>
      <c r="B7815">
        <v>128285</v>
      </c>
      <c r="C7815">
        <v>128330</v>
      </c>
      <c r="D7815">
        <v>128235</v>
      </c>
      <c r="E7815">
        <v>128285</v>
      </c>
    </row>
    <row r="7816" spans="1:5" x14ac:dyDescent="0.25">
      <c r="A7816" s="2">
        <v>45483.739583333336</v>
      </c>
      <c r="B7816">
        <v>128310</v>
      </c>
      <c r="C7816">
        <v>128345</v>
      </c>
      <c r="D7816">
        <v>128260</v>
      </c>
      <c r="E7816">
        <v>128285</v>
      </c>
    </row>
    <row r="7817" spans="1:5" x14ac:dyDescent="0.25">
      <c r="A7817" s="2">
        <v>45483.729166666664</v>
      </c>
      <c r="B7817">
        <v>128230</v>
      </c>
      <c r="C7817">
        <v>128355</v>
      </c>
      <c r="D7817">
        <v>128205</v>
      </c>
      <c r="E7817">
        <v>128310</v>
      </c>
    </row>
    <row r="7818" spans="1:5" x14ac:dyDescent="0.25">
      <c r="A7818" s="2">
        <v>45483.71875</v>
      </c>
      <c r="B7818">
        <v>128210</v>
      </c>
      <c r="C7818">
        <v>128275</v>
      </c>
      <c r="D7818">
        <v>128170</v>
      </c>
      <c r="E7818">
        <v>128235</v>
      </c>
    </row>
    <row r="7819" spans="1:5" x14ac:dyDescent="0.25">
      <c r="A7819" s="2">
        <v>45483.708333333336</v>
      </c>
      <c r="B7819">
        <v>128390</v>
      </c>
      <c r="C7819">
        <v>128460</v>
      </c>
      <c r="D7819">
        <v>128210</v>
      </c>
      <c r="E7819">
        <v>128215</v>
      </c>
    </row>
    <row r="7820" spans="1:5" x14ac:dyDescent="0.25">
      <c r="A7820" s="2">
        <v>45483.697916666664</v>
      </c>
      <c r="B7820">
        <v>128355</v>
      </c>
      <c r="C7820">
        <v>128450</v>
      </c>
      <c r="D7820">
        <v>128330</v>
      </c>
      <c r="E7820">
        <v>128390</v>
      </c>
    </row>
    <row r="7821" spans="1:5" x14ac:dyDescent="0.25">
      <c r="A7821" s="2">
        <v>45483.6875</v>
      </c>
      <c r="B7821">
        <v>128395</v>
      </c>
      <c r="C7821">
        <v>128410</v>
      </c>
      <c r="D7821">
        <v>128290</v>
      </c>
      <c r="E7821">
        <v>128350</v>
      </c>
    </row>
    <row r="7822" spans="1:5" x14ac:dyDescent="0.25">
      <c r="A7822" s="2">
        <v>45483.677083333336</v>
      </c>
      <c r="B7822">
        <v>128405</v>
      </c>
      <c r="C7822">
        <v>128425</v>
      </c>
      <c r="D7822">
        <v>128320</v>
      </c>
      <c r="E7822">
        <v>128395</v>
      </c>
    </row>
    <row r="7823" spans="1:5" x14ac:dyDescent="0.25">
      <c r="A7823" s="2">
        <v>45483.666666666664</v>
      </c>
      <c r="B7823">
        <v>128340</v>
      </c>
      <c r="C7823">
        <v>128475</v>
      </c>
      <c r="D7823">
        <v>128310</v>
      </c>
      <c r="E7823">
        <v>128405</v>
      </c>
    </row>
    <row r="7824" spans="1:5" x14ac:dyDescent="0.25">
      <c r="A7824" s="2">
        <v>45483.65625</v>
      </c>
      <c r="B7824">
        <v>128435</v>
      </c>
      <c r="C7824">
        <v>128530</v>
      </c>
      <c r="D7824">
        <v>128305</v>
      </c>
      <c r="E7824">
        <v>128345</v>
      </c>
    </row>
    <row r="7825" spans="1:5" x14ac:dyDescent="0.25">
      <c r="A7825" s="2">
        <v>45483.645833333336</v>
      </c>
      <c r="B7825">
        <v>128330</v>
      </c>
      <c r="C7825">
        <v>128450</v>
      </c>
      <c r="D7825">
        <v>128310</v>
      </c>
      <c r="E7825">
        <v>128435</v>
      </c>
    </row>
    <row r="7826" spans="1:5" x14ac:dyDescent="0.25">
      <c r="A7826" s="2">
        <v>45483.635416666664</v>
      </c>
      <c r="B7826">
        <v>128275</v>
      </c>
      <c r="C7826">
        <v>128340</v>
      </c>
      <c r="D7826">
        <v>128185</v>
      </c>
      <c r="E7826">
        <v>128325</v>
      </c>
    </row>
    <row r="7827" spans="1:5" x14ac:dyDescent="0.25">
      <c r="A7827" s="2">
        <v>45483.625</v>
      </c>
      <c r="B7827">
        <v>128315</v>
      </c>
      <c r="C7827">
        <v>128350</v>
      </c>
      <c r="D7827">
        <v>128210</v>
      </c>
      <c r="E7827">
        <v>128275</v>
      </c>
    </row>
    <row r="7828" spans="1:5" x14ac:dyDescent="0.25">
      <c r="A7828" s="2">
        <v>45483.614583333336</v>
      </c>
      <c r="B7828">
        <v>128340</v>
      </c>
      <c r="C7828">
        <v>128360</v>
      </c>
      <c r="D7828">
        <v>128225</v>
      </c>
      <c r="E7828">
        <v>128315</v>
      </c>
    </row>
    <row r="7829" spans="1:5" x14ac:dyDescent="0.25">
      <c r="A7829" s="2">
        <v>45483.604166666664</v>
      </c>
      <c r="B7829">
        <v>128150</v>
      </c>
      <c r="C7829">
        <v>128345</v>
      </c>
      <c r="D7829">
        <v>128115</v>
      </c>
      <c r="E7829">
        <v>128335</v>
      </c>
    </row>
    <row r="7830" spans="1:5" x14ac:dyDescent="0.25">
      <c r="A7830" s="2">
        <v>45483.59375</v>
      </c>
      <c r="B7830">
        <v>128115</v>
      </c>
      <c r="C7830">
        <v>128200</v>
      </c>
      <c r="D7830">
        <v>128060</v>
      </c>
      <c r="E7830">
        <v>128150</v>
      </c>
    </row>
    <row r="7831" spans="1:5" x14ac:dyDescent="0.25">
      <c r="A7831" s="2">
        <v>45483.583333333336</v>
      </c>
      <c r="B7831">
        <v>128135</v>
      </c>
      <c r="C7831">
        <v>128280</v>
      </c>
      <c r="D7831">
        <v>128110</v>
      </c>
      <c r="E7831">
        <v>128120</v>
      </c>
    </row>
    <row r="7832" spans="1:5" x14ac:dyDescent="0.25">
      <c r="A7832" s="2">
        <v>45483.572916666664</v>
      </c>
      <c r="B7832">
        <v>128425</v>
      </c>
      <c r="C7832">
        <v>128440</v>
      </c>
      <c r="D7832">
        <v>128085</v>
      </c>
      <c r="E7832">
        <v>128140</v>
      </c>
    </row>
    <row r="7833" spans="1:5" x14ac:dyDescent="0.25">
      <c r="A7833" s="2">
        <v>45483.5625</v>
      </c>
      <c r="B7833">
        <v>128440</v>
      </c>
      <c r="C7833">
        <v>128525</v>
      </c>
      <c r="D7833">
        <v>128265</v>
      </c>
      <c r="E7833">
        <v>128420</v>
      </c>
    </row>
    <row r="7834" spans="1:5" x14ac:dyDescent="0.25">
      <c r="A7834" s="2">
        <v>45483.552083333336</v>
      </c>
      <c r="B7834">
        <v>128375</v>
      </c>
      <c r="C7834">
        <v>128515</v>
      </c>
      <c r="D7834">
        <v>128370</v>
      </c>
      <c r="E7834">
        <v>128440</v>
      </c>
    </row>
    <row r="7835" spans="1:5" x14ac:dyDescent="0.25">
      <c r="A7835" s="2">
        <v>45483.541666666664</v>
      </c>
      <c r="B7835">
        <v>128330</v>
      </c>
      <c r="C7835">
        <v>128405</v>
      </c>
      <c r="D7835">
        <v>128220</v>
      </c>
      <c r="E7835">
        <v>128380</v>
      </c>
    </row>
    <row r="7836" spans="1:5" x14ac:dyDescent="0.25">
      <c r="A7836" s="2">
        <v>45483.53125</v>
      </c>
      <c r="B7836">
        <v>128290</v>
      </c>
      <c r="C7836">
        <v>128430</v>
      </c>
      <c r="D7836">
        <v>128240</v>
      </c>
      <c r="E7836">
        <v>128335</v>
      </c>
    </row>
    <row r="7837" spans="1:5" x14ac:dyDescent="0.25">
      <c r="A7837" s="2">
        <v>45483.520833333336</v>
      </c>
      <c r="B7837">
        <v>128375</v>
      </c>
      <c r="C7837">
        <v>128410</v>
      </c>
      <c r="D7837">
        <v>128275</v>
      </c>
      <c r="E7837">
        <v>128295</v>
      </c>
    </row>
    <row r="7838" spans="1:5" x14ac:dyDescent="0.25">
      <c r="A7838" s="2">
        <v>45483.510416666664</v>
      </c>
      <c r="B7838">
        <v>128330</v>
      </c>
      <c r="C7838">
        <v>128450</v>
      </c>
      <c r="D7838">
        <v>128250</v>
      </c>
      <c r="E7838">
        <v>128370</v>
      </c>
    </row>
    <row r="7839" spans="1:5" x14ac:dyDescent="0.25">
      <c r="A7839" s="2">
        <v>45483.5</v>
      </c>
      <c r="B7839">
        <v>128285</v>
      </c>
      <c r="C7839">
        <v>128430</v>
      </c>
      <c r="D7839">
        <v>128260</v>
      </c>
      <c r="E7839">
        <v>128330</v>
      </c>
    </row>
    <row r="7840" spans="1:5" x14ac:dyDescent="0.25">
      <c r="A7840" s="2">
        <v>45483.489583333336</v>
      </c>
      <c r="B7840">
        <v>128385</v>
      </c>
      <c r="C7840">
        <v>128410</v>
      </c>
      <c r="D7840">
        <v>128120</v>
      </c>
      <c r="E7840">
        <v>128280</v>
      </c>
    </row>
    <row r="7841" spans="1:5" x14ac:dyDescent="0.25">
      <c r="A7841" s="2">
        <v>45483.479166666664</v>
      </c>
      <c r="B7841">
        <v>128190</v>
      </c>
      <c r="C7841">
        <v>128455</v>
      </c>
      <c r="D7841">
        <v>128100</v>
      </c>
      <c r="E7841">
        <v>128385</v>
      </c>
    </row>
    <row r="7842" spans="1:5" x14ac:dyDescent="0.25">
      <c r="A7842" s="2">
        <v>45483.46875</v>
      </c>
      <c r="B7842">
        <v>128270</v>
      </c>
      <c r="C7842">
        <v>128415</v>
      </c>
      <c r="D7842">
        <v>128185</v>
      </c>
      <c r="E7842">
        <v>128195</v>
      </c>
    </row>
    <row r="7843" spans="1:5" x14ac:dyDescent="0.25">
      <c r="A7843" s="2">
        <v>45483.458333333336</v>
      </c>
      <c r="B7843">
        <v>128260</v>
      </c>
      <c r="C7843">
        <v>128535</v>
      </c>
      <c r="D7843">
        <v>128180</v>
      </c>
      <c r="E7843">
        <v>128270</v>
      </c>
    </row>
    <row r="7844" spans="1:5" x14ac:dyDescent="0.25">
      <c r="A7844" s="2">
        <v>45483.447916666664</v>
      </c>
      <c r="B7844">
        <v>128365</v>
      </c>
      <c r="C7844">
        <v>128505</v>
      </c>
      <c r="D7844">
        <v>128230</v>
      </c>
      <c r="E7844">
        <v>128265</v>
      </c>
    </row>
    <row r="7845" spans="1:5" x14ac:dyDescent="0.25">
      <c r="A7845" s="2">
        <v>45483.4375</v>
      </c>
      <c r="B7845">
        <v>128840</v>
      </c>
      <c r="C7845">
        <v>128860</v>
      </c>
      <c r="D7845">
        <v>128310</v>
      </c>
      <c r="E7845">
        <v>128360</v>
      </c>
    </row>
    <row r="7846" spans="1:5" x14ac:dyDescent="0.25">
      <c r="A7846" s="2">
        <v>45483.427083333336</v>
      </c>
      <c r="B7846">
        <v>128770</v>
      </c>
      <c r="C7846">
        <v>128990</v>
      </c>
      <c r="D7846">
        <v>128710</v>
      </c>
      <c r="E7846">
        <v>128835</v>
      </c>
    </row>
    <row r="7847" spans="1:5" x14ac:dyDescent="0.25">
      <c r="A7847" s="2">
        <v>45483.416666666664</v>
      </c>
      <c r="B7847">
        <v>128790</v>
      </c>
      <c r="C7847">
        <v>128795</v>
      </c>
      <c r="D7847">
        <v>128555</v>
      </c>
      <c r="E7847">
        <v>128765</v>
      </c>
    </row>
    <row r="7848" spans="1:5" x14ac:dyDescent="0.25">
      <c r="A7848" s="2">
        <v>45483.40625</v>
      </c>
      <c r="B7848">
        <v>128755</v>
      </c>
      <c r="C7848">
        <v>128900</v>
      </c>
      <c r="D7848">
        <v>128615</v>
      </c>
      <c r="E7848">
        <v>128785</v>
      </c>
    </row>
    <row r="7849" spans="1:5" x14ac:dyDescent="0.25">
      <c r="A7849" s="2">
        <v>45483.395833333336</v>
      </c>
      <c r="B7849">
        <v>128970</v>
      </c>
      <c r="C7849">
        <v>129005</v>
      </c>
      <c r="D7849">
        <v>128700</v>
      </c>
      <c r="E7849">
        <v>128755</v>
      </c>
    </row>
    <row r="7850" spans="1:5" x14ac:dyDescent="0.25">
      <c r="A7850" s="2">
        <v>45483.385416666664</v>
      </c>
      <c r="B7850">
        <v>128845</v>
      </c>
      <c r="C7850">
        <v>129045</v>
      </c>
      <c r="D7850">
        <v>128800</v>
      </c>
      <c r="E7850">
        <v>128970</v>
      </c>
    </row>
    <row r="7851" spans="1:5" x14ac:dyDescent="0.25">
      <c r="A7851" s="2">
        <v>45483.375</v>
      </c>
      <c r="B7851">
        <v>128625</v>
      </c>
      <c r="C7851">
        <v>129010</v>
      </c>
      <c r="D7851">
        <v>128420</v>
      </c>
      <c r="E7851">
        <v>128845</v>
      </c>
    </row>
    <row r="7852" spans="1:5" x14ac:dyDescent="0.25">
      <c r="A7852" s="2">
        <v>45482.760416666664</v>
      </c>
      <c r="B7852">
        <v>128465</v>
      </c>
      <c r="C7852">
        <v>128600</v>
      </c>
      <c r="D7852">
        <v>128465</v>
      </c>
      <c r="E7852">
        <v>128475</v>
      </c>
    </row>
    <row r="7853" spans="1:5" x14ac:dyDescent="0.25">
      <c r="A7853" s="2">
        <v>45482.75</v>
      </c>
      <c r="B7853">
        <v>128385</v>
      </c>
      <c r="C7853">
        <v>128510</v>
      </c>
      <c r="D7853">
        <v>128380</v>
      </c>
      <c r="E7853">
        <v>128470</v>
      </c>
    </row>
    <row r="7854" spans="1:5" x14ac:dyDescent="0.25">
      <c r="A7854" s="2">
        <v>45482.739583333336</v>
      </c>
      <c r="B7854">
        <v>128370</v>
      </c>
      <c r="C7854">
        <v>128410</v>
      </c>
      <c r="D7854">
        <v>128330</v>
      </c>
      <c r="E7854">
        <v>128380</v>
      </c>
    </row>
    <row r="7855" spans="1:5" x14ac:dyDescent="0.25">
      <c r="A7855" s="2">
        <v>45482.729166666664</v>
      </c>
      <c r="B7855">
        <v>128365</v>
      </c>
      <c r="C7855">
        <v>128420</v>
      </c>
      <c r="D7855">
        <v>128340</v>
      </c>
      <c r="E7855">
        <v>128365</v>
      </c>
    </row>
    <row r="7856" spans="1:5" x14ac:dyDescent="0.25">
      <c r="A7856" s="2">
        <v>45482.71875</v>
      </c>
      <c r="B7856">
        <v>128330</v>
      </c>
      <c r="C7856">
        <v>128375</v>
      </c>
      <c r="D7856">
        <v>128310</v>
      </c>
      <c r="E7856">
        <v>128360</v>
      </c>
    </row>
    <row r="7857" spans="1:5" x14ac:dyDescent="0.25">
      <c r="A7857" s="2">
        <v>45482.708333333336</v>
      </c>
      <c r="B7857">
        <v>128370</v>
      </c>
      <c r="C7857">
        <v>128420</v>
      </c>
      <c r="D7857">
        <v>128295</v>
      </c>
      <c r="E7857">
        <v>128330</v>
      </c>
    </row>
    <row r="7858" spans="1:5" x14ac:dyDescent="0.25">
      <c r="A7858" s="2">
        <v>45482.697916666664</v>
      </c>
      <c r="B7858">
        <v>128260</v>
      </c>
      <c r="C7858">
        <v>128415</v>
      </c>
      <c r="D7858">
        <v>128250</v>
      </c>
      <c r="E7858">
        <v>128370</v>
      </c>
    </row>
    <row r="7859" spans="1:5" x14ac:dyDescent="0.25">
      <c r="A7859" s="2">
        <v>45482.6875</v>
      </c>
      <c r="B7859">
        <v>128310</v>
      </c>
      <c r="C7859">
        <v>128350</v>
      </c>
      <c r="D7859">
        <v>128250</v>
      </c>
      <c r="E7859">
        <v>128260</v>
      </c>
    </row>
    <row r="7860" spans="1:5" x14ac:dyDescent="0.25">
      <c r="A7860" s="2">
        <v>45482.677083333336</v>
      </c>
      <c r="B7860">
        <v>128250</v>
      </c>
      <c r="C7860">
        <v>128330</v>
      </c>
      <c r="D7860">
        <v>128185</v>
      </c>
      <c r="E7860">
        <v>128310</v>
      </c>
    </row>
    <row r="7861" spans="1:5" x14ac:dyDescent="0.25">
      <c r="A7861" s="2">
        <v>45482.666666666664</v>
      </c>
      <c r="B7861">
        <v>128290</v>
      </c>
      <c r="C7861">
        <v>128310</v>
      </c>
      <c r="D7861">
        <v>128200</v>
      </c>
      <c r="E7861">
        <v>128250</v>
      </c>
    </row>
    <row r="7862" spans="1:5" x14ac:dyDescent="0.25">
      <c r="A7862" s="2">
        <v>45482.65625</v>
      </c>
      <c r="B7862">
        <v>128355</v>
      </c>
      <c r="C7862">
        <v>128370</v>
      </c>
      <c r="D7862">
        <v>128245</v>
      </c>
      <c r="E7862">
        <v>128295</v>
      </c>
    </row>
    <row r="7863" spans="1:5" x14ac:dyDescent="0.25">
      <c r="A7863" s="2">
        <v>45482.645833333336</v>
      </c>
      <c r="B7863">
        <v>128385</v>
      </c>
      <c r="C7863">
        <v>128425</v>
      </c>
      <c r="D7863">
        <v>128325</v>
      </c>
      <c r="E7863">
        <v>128360</v>
      </c>
    </row>
    <row r="7864" spans="1:5" x14ac:dyDescent="0.25">
      <c r="A7864" s="2">
        <v>45482.635416666664</v>
      </c>
      <c r="B7864">
        <v>128365</v>
      </c>
      <c r="C7864">
        <v>128400</v>
      </c>
      <c r="D7864">
        <v>128315</v>
      </c>
      <c r="E7864">
        <v>128390</v>
      </c>
    </row>
    <row r="7865" spans="1:5" x14ac:dyDescent="0.25">
      <c r="A7865" s="2">
        <v>45482.625</v>
      </c>
      <c r="B7865">
        <v>128340</v>
      </c>
      <c r="C7865">
        <v>128390</v>
      </c>
      <c r="D7865">
        <v>128275</v>
      </c>
      <c r="E7865">
        <v>128360</v>
      </c>
    </row>
    <row r="7866" spans="1:5" x14ac:dyDescent="0.25">
      <c r="A7866" s="2">
        <v>45482.614583333336</v>
      </c>
      <c r="B7866">
        <v>128400</v>
      </c>
      <c r="C7866">
        <v>128535</v>
      </c>
      <c r="D7866">
        <v>128330</v>
      </c>
      <c r="E7866">
        <v>128335</v>
      </c>
    </row>
    <row r="7867" spans="1:5" x14ac:dyDescent="0.25">
      <c r="A7867" s="2">
        <v>45482.604166666664</v>
      </c>
      <c r="B7867">
        <v>128335</v>
      </c>
      <c r="C7867">
        <v>128520</v>
      </c>
      <c r="D7867">
        <v>128320</v>
      </c>
      <c r="E7867">
        <v>128400</v>
      </c>
    </row>
    <row r="7868" spans="1:5" x14ac:dyDescent="0.25">
      <c r="A7868" s="2">
        <v>45482.59375</v>
      </c>
      <c r="B7868">
        <v>128380</v>
      </c>
      <c r="C7868">
        <v>128380</v>
      </c>
      <c r="D7868">
        <v>128245</v>
      </c>
      <c r="E7868">
        <v>128335</v>
      </c>
    </row>
    <row r="7869" spans="1:5" x14ac:dyDescent="0.25">
      <c r="A7869" s="2">
        <v>45482.583333333336</v>
      </c>
      <c r="B7869">
        <v>128350</v>
      </c>
      <c r="C7869">
        <v>128400</v>
      </c>
      <c r="D7869">
        <v>128280</v>
      </c>
      <c r="E7869">
        <v>128375</v>
      </c>
    </row>
    <row r="7870" spans="1:5" x14ac:dyDescent="0.25">
      <c r="A7870" s="2">
        <v>45482.572916666664</v>
      </c>
      <c r="B7870">
        <v>128305</v>
      </c>
      <c r="C7870">
        <v>128370</v>
      </c>
      <c r="D7870">
        <v>128255</v>
      </c>
      <c r="E7870">
        <v>128345</v>
      </c>
    </row>
    <row r="7871" spans="1:5" x14ac:dyDescent="0.25">
      <c r="A7871" s="2">
        <v>45482.5625</v>
      </c>
      <c r="B7871">
        <v>128390</v>
      </c>
      <c r="C7871">
        <v>128405</v>
      </c>
      <c r="D7871">
        <v>128225</v>
      </c>
      <c r="E7871">
        <v>128305</v>
      </c>
    </row>
    <row r="7872" spans="1:5" x14ac:dyDescent="0.25">
      <c r="A7872" s="2">
        <v>45482.552083333336</v>
      </c>
      <c r="B7872">
        <v>128290</v>
      </c>
      <c r="C7872">
        <v>128415</v>
      </c>
      <c r="D7872">
        <v>128260</v>
      </c>
      <c r="E7872">
        <v>128390</v>
      </c>
    </row>
    <row r="7873" spans="1:5" x14ac:dyDescent="0.25">
      <c r="A7873" s="2">
        <v>45482.541666666664</v>
      </c>
      <c r="B7873">
        <v>128250</v>
      </c>
      <c r="C7873">
        <v>128335</v>
      </c>
      <c r="D7873">
        <v>128195</v>
      </c>
      <c r="E7873">
        <v>128290</v>
      </c>
    </row>
    <row r="7874" spans="1:5" x14ac:dyDescent="0.25">
      <c r="A7874" s="2">
        <v>45482.53125</v>
      </c>
      <c r="B7874">
        <v>128030</v>
      </c>
      <c r="C7874">
        <v>128275</v>
      </c>
      <c r="D7874">
        <v>128030</v>
      </c>
      <c r="E7874">
        <v>128250</v>
      </c>
    </row>
    <row r="7875" spans="1:5" x14ac:dyDescent="0.25">
      <c r="A7875" s="2">
        <v>45482.520833333336</v>
      </c>
      <c r="B7875">
        <v>127815</v>
      </c>
      <c r="C7875">
        <v>128050</v>
      </c>
      <c r="D7875">
        <v>127810</v>
      </c>
      <c r="E7875">
        <v>128035</v>
      </c>
    </row>
    <row r="7876" spans="1:5" x14ac:dyDescent="0.25">
      <c r="A7876" s="2">
        <v>45482.510416666664</v>
      </c>
      <c r="B7876">
        <v>127775</v>
      </c>
      <c r="C7876">
        <v>127885</v>
      </c>
      <c r="D7876">
        <v>127740</v>
      </c>
      <c r="E7876">
        <v>127815</v>
      </c>
    </row>
    <row r="7877" spans="1:5" x14ac:dyDescent="0.25">
      <c r="A7877" s="2">
        <v>45482.5</v>
      </c>
      <c r="B7877">
        <v>127975</v>
      </c>
      <c r="C7877">
        <v>128030</v>
      </c>
      <c r="D7877">
        <v>127720</v>
      </c>
      <c r="E7877">
        <v>127775</v>
      </c>
    </row>
    <row r="7878" spans="1:5" x14ac:dyDescent="0.25">
      <c r="A7878" s="2">
        <v>45482.489583333336</v>
      </c>
      <c r="B7878">
        <v>127970</v>
      </c>
      <c r="C7878">
        <v>128070</v>
      </c>
      <c r="D7878">
        <v>127870</v>
      </c>
      <c r="E7878">
        <v>127980</v>
      </c>
    </row>
    <row r="7879" spans="1:5" x14ac:dyDescent="0.25">
      <c r="A7879" s="2">
        <v>45482.479166666664</v>
      </c>
      <c r="B7879">
        <v>127975</v>
      </c>
      <c r="C7879">
        <v>127985</v>
      </c>
      <c r="D7879">
        <v>127830</v>
      </c>
      <c r="E7879">
        <v>127970</v>
      </c>
    </row>
    <row r="7880" spans="1:5" x14ac:dyDescent="0.25">
      <c r="A7880" s="2">
        <v>45482.46875</v>
      </c>
      <c r="B7880">
        <v>127850</v>
      </c>
      <c r="C7880">
        <v>127990</v>
      </c>
      <c r="D7880">
        <v>127720</v>
      </c>
      <c r="E7880">
        <v>127975</v>
      </c>
    </row>
    <row r="7881" spans="1:5" x14ac:dyDescent="0.25">
      <c r="A7881" s="2">
        <v>45482.458333333336</v>
      </c>
      <c r="B7881">
        <v>127765</v>
      </c>
      <c r="C7881">
        <v>127940</v>
      </c>
      <c r="D7881">
        <v>127535</v>
      </c>
      <c r="E7881">
        <v>127850</v>
      </c>
    </row>
    <row r="7882" spans="1:5" x14ac:dyDescent="0.25">
      <c r="A7882" s="2">
        <v>45482.447916666664</v>
      </c>
      <c r="B7882">
        <v>127730</v>
      </c>
      <c r="C7882">
        <v>127900</v>
      </c>
      <c r="D7882">
        <v>127695</v>
      </c>
      <c r="E7882">
        <v>127770</v>
      </c>
    </row>
    <row r="7883" spans="1:5" x14ac:dyDescent="0.25">
      <c r="A7883" s="2">
        <v>45482.4375</v>
      </c>
      <c r="B7883">
        <v>127495</v>
      </c>
      <c r="C7883">
        <v>127760</v>
      </c>
      <c r="D7883">
        <v>127110</v>
      </c>
      <c r="E7883">
        <v>127730</v>
      </c>
    </row>
    <row r="7884" spans="1:5" x14ac:dyDescent="0.25">
      <c r="A7884" s="2">
        <v>45482.427083333336</v>
      </c>
      <c r="B7884">
        <v>127745</v>
      </c>
      <c r="C7884">
        <v>127810</v>
      </c>
      <c r="D7884">
        <v>127355</v>
      </c>
      <c r="E7884">
        <v>127495</v>
      </c>
    </row>
    <row r="7885" spans="1:5" x14ac:dyDescent="0.25">
      <c r="A7885" s="2">
        <v>45482.416666666664</v>
      </c>
      <c r="B7885">
        <v>127400</v>
      </c>
      <c r="C7885">
        <v>127760</v>
      </c>
      <c r="D7885">
        <v>127325</v>
      </c>
      <c r="E7885">
        <v>127740</v>
      </c>
    </row>
    <row r="7886" spans="1:5" x14ac:dyDescent="0.25">
      <c r="A7886" s="2">
        <v>45482.40625</v>
      </c>
      <c r="B7886">
        <v>127225</v>
      </c>
      <c r="C7886">
        <v>127475</v>
      </c>
      <c r="D7886">
        <v>127195</v>
      </c>
      <c r="E7886">
        <v>127400</v>
      </c>
    </row>
    <row r="7887" spans="1:5" x14ac:dyDescent="0.25">
      <c r="A7887" s="2">
        <v>45482.395833333336</v>
      </c>
      <c r="B7887">
        <v>127325</v>
      </c>
      <c r="C7887">
        <v>127420</v>
      </c>
      <c r="D7887">
        <v>127150</v>
      </c>
      <c r="E7887">
        <v>127225</v>
      </c>
    </row>
    <row r="7888" spans="1:5" x14ac:dyDescent="0.25">
      <c r="A7888" s="2">
        <v>45482.385416666664</v>
      </c>
      <c r="B7888">
        <v>127295</v>
      </c>
      <c r="C7888">
        <v>127420</v>
      </c>
      <c r="D7888">
        <v>127225</v>
      </c>
      <c r="E7888">
        <v>127330</v>
      </c>
    </row>
    <row r="7889" spans="1:5" x14ac:dyDescent="0.25">
      <c r="A7889" s="2">
        <v>45482.375</v>
      </c>
      <c r="B7889">
        <v>127675</v>
      </c>
      <c r="C7889">
        <v>127725</v>
      </c>
      <c r="D7889">
        <v>127200</v>
      </c>
      <c r="E7889">
        <v>127290</v>
      </c>
    </row>
    <row r="7890" spans="1:5" x14ac:dyDescent="0.25">
      <c r="A7890" s="2">
        <v>45481.760416666664</v>
      </c>
      <c r="B7890">
        <v>127730</v>
      </c>
      <c r="C7890">
        <v>127775</v>
      </c>
      <c r="D7890">
        <v>127640</v>
      </c>
      <c r="E7890">
        <v>127680</v>
      </c>
    </row>
    <row r="7891" spans="1:5" x14ac:dyDescent="0.25">
      <c r="A7891" s="2">
        <v>45481.75</v>
      </c>
      <c r="B7891">
        <v>127755</v>
      </c>
      <c r="C7891">
        <v>127755</v>
      </c>
      <c r="D7891">
        <v>127670</v>
      </c>
      <c r="E7891">
        <v>127735</v>
      </c>
    </row>
    <row r="7892" spans="1:5" x14ac:dyDescent="0.25">
      <c r="A7892" s="2">
        <v>45481.739583333336</v>
      </c>
      <c r="B7892">
        <v>127610</v>
      </c>
      <c r="C7892">
        <v>127790</v>
      </c>
      <c r="D7892">
        <v>127605</v>
      </c>
      <c r="E7892">
        <v>127745</v>
      </c>
    </row>
    <row r="7893" spans="1:5" x14ac:dyDescent="0.25">
      <c r="A7893" s="2">
        <v>45481.729166666664</v>
      </c>
      <c r="B7893">
        <v>127665</v>
      </c>
      <c r="C7893">
        <v>127690</v>
      </c>
      <c r="D7893">
        <v>127595</v>
      </c>
      <c r="E7893">
        <v>127610</v>
      </c>
    </row>
    <row r="7894" spans="1:5" x14ac:dyDescent="0.25">
      <c r="A7894" s="2">
        <v>45481.71875</v>
      </c>
      <c r="B7894">
        <v>127635</v>
      </c>
      <c r="C7894">
        <v>127695</v>
      </c>
      <c r="D7894">
        <v>127620</v>
      </c>
      <c r="E7894">
        <v>127665</v>
      </c>
    </row>
    <row r="7895" spans="1:5" x14ac:dyDescent="0.25">
      <c r="A7895" s="2">
        <v>45481.708333333336</v>
      </c>
      <c r="B7895">
        <v>127640</v>
      </c>
      <c r="C7895">
        <v>127715</v>
      </c>
      <c r="D7895">
        <v>127570</v>
      </c>
      <c r="E7895">
        <v>127635</v>
      </c>
    </row>
    <row r="7896" spans="1:5" x14ac:dyDescent="0.25">
      <c r="A7896" s="2">
        <v>45481.697916666664</v>
      </c>
      <c r="B7896">
        <v>127670</v>
      </c>
      <c r="C7896">
        <v>127730</v>
      </c>
      <c r="D7896">
        <v>127625</v>
      </c>
      <c r="E7896">
        <v>127640</v>
      </c>
    </row>
    <row r="7897" spans="1:5" x14ac:dyDescent="0.25">
      <c r="A7897" s="2">
        <v>45481.6875</v>
      </c>
      <c r="B7897">
        <v>127520</v>
      </c>
      <c r="C7897">
        <v>127700</v>
      </c>
      <c r="D7897">
        <v>127515</v>
      </c>
      <c r="E7897">
        <v>127670</v>
      </c>
    </row>
    <row r="7898" spans="1:5" x14ac:dyDescent="0.25">
      <c r="A7898" s="2">
        <v>45481.677083333336</v>
      </c>
      <c r="B7898">
        <v>127565</v>
      </c>
      <c r="C7898">
        <v>127625</v>
      </c>
      <c r="D7898">
        <v>127470</v>
      </c>
      <c r="E7898">
        <v>127515</v>
      </c>
    </row>
    <row r="7899" spans="1:5" x14ac:dyDescent="0.25">
      <c r="A7899" s="2">
        <v>45481.666666666664</v>
      </c>
      <c r="B7899">
        <v>127620</v>
      </c>
      <c r="C7899">
        <v>127635</v>
      </c>
      <c r="D7899">
        <v>127465</v>
      </c>
      <c r="E7899">
        <v>127565</v>
      </c>
    </row>
    <row r="7900" spans="1:5" x14ac:dyDescent="0.25">
      <c r="A7900" s="2">
        <v>45481.65625</v>
      </c>
      <c r="B7900">
        <v>127505</v>
      </c>
      <c r="C7900">
        <v>127645</v>
      </c>
      <c r="D7900">
        <v>127470</v>
      </c>
      <c r="E7900">
        <v>127620</v>
      </c>
    </row>
    <row r="7901" spans="1:5" x14ac:dyDescent="0.25">
      <c r="A7901" s="2">
        <v>45481.645833333336</v>
      </c>
      <c r="B7901">
        <v>127715</v>
      </c>
      <c r="C7901">
        <v>127750</v>
      </c>
      <c r="D7901">
        <v>127485</v>
      </c>
      <c r="E7901">
        <v>127510</v>
      </c>
    </row>
    <row r="7902" spans="1:5" x14ac:dyDescent="0.25">
      <c r="A7902" s="2">
        <v>45481.635416666664</v>
      </c>
      <c r="B7902">
        <v>127700</v>
      </c>
      <c r="C7902">
        <v>127735</v>
      </c>
      <c r="D7902">
        <v>127590</v>
      </c>
      <c r="E7902">
        <v>127715</v>
      </c>
    </row>
    <row r="7903" spans="1:5" x14ac:dyDescent="0.25">
      <c r="A7903" s="2">
        <v>45481.625</v>
      </c>
      <c r="B7903">
        <v>127760</v>
      </c>
      <c r="C7903">
        <v>127810</v>
      </c>
      <c r="D7903">
        <v>127700</v>
      </c>
      <c r="E7903">
        <v>127705</v>
      </c>
    </row>
    <row r="7904" spans="1:5" x14ac:dyDescent="0.25">
      <c r="A7904" s="2">
        <v>45481.614583333336</v>
      </c>
      <c r="B7904">
        <v>127590</v>
      </c>
      <c r="C7904">
        <v>127845</v>
      </c>
      <c r="D7904">
        <v>127550</v>
      </c>
      <c r="E7904">
        <v>127760</v>
      </c>
    </row>
    <row r="7905" spans="1:5" x14ac:dyDescent="0.25">
      <c r="A7905" s="2">
        <v>45481.604166666664</v>
      </c>
      <c r="B7905">
        <v>127390</v>
      </c>
      <c r="C7905">
        <v>127615</v>
      </c>
      <c r="D7905">
        <v>127320</v>
      </c>
      <c r="E7905">
        <v>127590</v>
      </c>
    </row>
    <row r="7906" spans="1:5" x14ac:dyDescent="0.25">
      <c r="A7906" s="2">
        <v>45481.59375</v>
      </c>
      <c r="B7906">
        <v>127330</v>
      </c>
      <c r="C7906">
        <v>127550</v>
      </c>
      <c r="D7906">
        <v>127305</v>
      </c>
      <c r="E7906">
        <v>127395</v>
      </c>
    </row>
    <row r="7907" spans="1:5" x14ac:dyDescent="0.25">
      <c r="A7907" s="2">
        <v>45481.583333333336</v>
      </c>
      <c r="B7907">
        <v>127390</v>
      </c>
      <c r="C7907">
        <v>127420</v>
      </c>
      <c r="D7907">
        <v>127305</v>
      </c>
      <c r="E7907">
        <v>127330</v>
      </c>
    </row>
    <row r="7908" spans="1:5" x14ac:dyDescent="0.25">
      <c r="A7908" s="2">
        <v>45481.572916666664</v>
      </c>
      <c r="B7908">
        <v>127405</v>
      </c>
      <c r="C7908">
        <v>127560</v>
      </c>
      <c r="D7908">
        <v>127355</v>
      </c>
      <c r="E7908">
        <v>127395</v>
      </c>
    </row>
    <row r="7909" spans="1:5" x14ac:dyDescent="0.25">
      <c r="A7909" s="2">
        <v>45481.5625</v>
      </c>
      <c r="B7909">
        <v>127490</v>
      </c>
      <c r="C7909">
        <v>127525</v>
      </c>
      <c r="D7909">
        <v>127360</v>
      </c>
      <c r="E7909">
        <v>127405</v>
      </c>
    </row>
    <row r="7910" spans="1:5" x14ac:dyDescent="0.25">
      <c r="A7910" s="2">
        <v>45481.552083333336</v>
      </c>
      <c r="B7910">
        <v>127640</v>
      </c>
      <c r="C7910">
        <v>127655</v>
      </c>
      <c r="D7910">
        <v>127445</v>
      </c>
      <c r="E7910">
        <v>127485</v>
      </c>
    </row>
    <row r="7911" spans="1:5" x14ac:dyDescent="0.25">
      <c r="A7911" s="2">
        <v>45481.541666666664</v>
      </c>
      <c r="B7911">
        <v>127515</v>
      </c>
      <c r="C7911">
        <v>127675</v>
      </c>
      <c r="D7911">
        <v>127395</v>
      </c>
      <c r="E7911">
        <v>127640</v>
      </c>
    </row>
    <row r="7912" spans="1:5" x14ac:dyDescent="0.25">
      <c r="A7912" s="2">
        <v>45481.53125</v>
      </c>
      <c r="B7912">
        <v>127350</v>
      </c>
      <c r="C7912">
        <v>127550</v>
      </c>
      <c r="D7912">
        <v>127335</v>
      </c>
      <c r="E7912">
        <v>127515</v>
      </c>
    </row>
    <row r="7913" spans="1:5" x14ac:dyDescent="0.25">
      <c r="A7913" s="2">
        <v>45481.520833333336</v>
      </c>
      <c r="B7913">
        <v>127045</v>
      </c>
      <c r="C7913">
        <v>127420</v>
      </c>
      <c r="D7913">
        <v>127015</v>
      </c>
      <c r="E7913">
        <v>127355</v>
      </c>
    </row>
    <row r="7914" spans="1:5" x14ac:dyDescent="0.25">
      <c r="A7914" s="2">
        <v>45481.510416666664</v>
      </c>
      <c r="B7914">
        <v>126920</v>
      </c>
      <c r="C7914">
        <v>127190</v>
      </c>
      <c r="D7914">
        <v>126870</v>
      </c>
      <c r="E7914">
        <v>127045</v>
      </c>
    </row>
    <row r="7915" spans="1:5" x14ac:dyDescent="0.25">
      <c r="A7915" s="2">
        <v>45481.5</v>
      </c>
      <c r="B7915">
        <v>126900</v>
      </c>
      <c r="C7915">
        <v>127110</v>
      </c>
      <c r="D7915">
        <v>126835</v>
      </c>
      <c r="E7915">
        <v>126915</v>
      </c>
    </row>
    <row r="7916" spans="1:5" x14ac:dyDescent="0.25">
      <c r="A7916" s="2">
        <v>45481.489583333336</v>
      </c>
      <c r="B7916">
        <v>126995</v>
      </c>
      <c r="C7916">
        <v>127090</v>
      </c>
      <c r="D7916">
        <v>126850</v>
      </c>
      <c r="E7916">
        <v>126895</v>
      </c>
    </row>
    <row r="7917" spans="1:5" x14ac:dyDescent="0.25">
      <c r="A7917" s="2">
        <v>45481.479166666664</v>
      </c>
      <c r="B7917">
        <v>127095</v>
      </c>
      <c r="C7917">
        <v>127185</v>
      </c>
      <c r="D7917">
        <v>126820</v>
      </c>
      <c r="E7917">
        <v>126995</v>
      </c>
    </row>
    <row r="7918" spans="1:5" x14ac:dyDescent="0.25">
      <c r="A7918" s="2">
        <v>45481.46875</v>
      </c>
      <c r="B7918">
        <v>127285</v>
      </c>
      <c r="C7918">
        <v>127345</v>
      </c>
      <c r="D7918">
        <v>127050</v>
      </c>
      <c r="E7918">
        <v>127090</v>
      </c>
    </row>
    <row r="7919" spans="1:5" x14ac:dyDescent="0.25">
      <c r="A7919" s="2">
        <v>45481.458333333336</v>
      </c>
      <c r="B7919">
        <v>127525</v>
      </c>
      <c r="C7919">
        <v>127680</v>
      </c>
      <c r="D7919">
        <v>127240</v>
      </c>
      <c r="E7919">
        <v>127285</v>
      </c>
    </row>
    <row r="7920" spans="1:5" x14ac:dyDescent="0.25">
      <c r="A7920" s="2">
        <v>45481.447916666664</v>
      </c>
      <c r="B7920">
        <v>126920</v>
      </c>
      <c r="C7920">
        <v>127560</v>
      </c>
      <c r="D7920">
        <v>126865</v>
      </c>
      <c r="E7920">
        <v>127520</v>
      </c>
    </row>
    <row r="7921" spans="1:5" x14ac:dyDescent="0.25">
      <c r="A7921" s="2">
        <v>45481.4375</v>
      </c>
      <c r="B7921">
        <v>126925</v>
      </c>
      <c r="C7921">
        <v>127330</v>
      </c>
      <c r="D7921">
        <v>126850</v>
      </c>
      <c r="E7921">
        <v>126920</v>
      </c>
    </row>
    <row r="7922" spans="1:5" x14ac:dyDescent="0.25">
      <c r="A7922" s="2">
        <v>45481.427083333336</v>
      </c>
      <c r="B7922">
        <v>127235</v>
      </c>
      <c r="C7922">
        <v>127305</v>
      </c>
      <c r="D7922">
        <v>126790</v>
      </c>
      <c r="E7922">
        <v>126925</v>
      </c>
    </row>
    <row r="7923" spans="1:5" x14ac:dyDescent="0.25">
      <c r="A7923" s="2">
        <v>45481.416666666664</v>
      </c>
      <c r="B7923">
        <v>127365</v>
      </c>
      <c r="C7923">
        <v>127445</v>
      </c>
      <c r="D7923">
        <v>127145</v>
      </c>
      <c r="E7923">
        <v>127235</v>
      </c>
    </row>
    <row r="7924" spans="1:5" x14ac:dyDescent="0.25">
      <c r="A7924" s="2">
        <v>45481.40625</v>
      </c>
      <c r="B7924">
        <v>127615</v>
      </c>
      <c r="C7924">
        <v>127625</v>
      </c>
      <c r="D7924">
        <v>127260</v>
      </c>
      <c r="E7924">
        <v>127370</v>
      </c>
    </row>
    <row r="7925" spans="1:5" x14ac:dyDescent="0.25">
      <c r="A7925" s="2">
        <v>45481.395833333336</v>
      </c>
      <c r="B7925">
        <v>127530</v>
      </c>
      <c r="C7925">
        <v>127620</v>
      </c>
      <c r="D7925">
        <v>127450</v>
      </c>
      <c r="E7925">
        <v>127610</v>
      </c>
    </row>
    <row r="7926" spans="1:5" x14ac:dyDescent="0.25">
      <c r="A7926" s="2">
        <v>45481.385416666664</v>
      </c>
      <c r="B7926">
        <v>127480</v>
      </c>
      <c r="C7926">
        <v>127700</v>
      </c>
      <c r="D7926">
        <v>127470</v>
      </c>
      <c r="E7926">
        <v>127530</v>
      </c>
    </row>
    <row r="7927" spans="1:5" x14ac:dyDescent="0.25">
      <c r="A7927" s="2">
        <v>45481.375</v>
      </c>
      <c r="B7927">
        <v>127600</v>
      </c>
      <c r="C7927">
        <v>127630</v>
      </c>
      <c r="D7927">
        <v>127220</v>
      </c>
      <c r="E7927">
        <v>127485</v>
      </c>
    </row>
    <row r="7928" spans="1:5" x14ac:dyDescent="0.25">
      <c r="A7928" s="2">
        <v>45478.760416666664</v>
      </c>
      <c r="B7928">
        <v>127640</v>
      </c>
      <c r="C7928">
        <v>127800</v>
      </c>
      <c r="D7928">
        <v>127630</v>
      </c>
      <c r="E7928">
        <v>127760</v>
      </c>
    </row>
    <row r="7929" spans="1:5" x14ac:dyDescent="0.25">
      <c r="A7929" s="2">
        <v>45478.75</v>
      </c>
      <c r="B7929">
        <v>127565</v>
      </c>
      <c r="C7929">
        <v>127665</v>
      </c>
      <c r="D7929">
        <v>127545</v>
      </c>
      <c r="E7929">
        <v>127635</v>
      </c>
    </row>
    <row r="7930" spans="1:5" x14ac:dyDescent="0.25">
      <c r="A7930" s="2">
        <v>45478.739583333336</v>
      </c>
      <c r="B7930">
        <v>127570</v>
      </c>
      <c r="C7930">
        <v>127620</v>
      </c>
      <c r="D7930">
        <v>127540</v>
      </c>
      <c r="E7930">
        <v>127570</v>
      </c>
    </row>
    <row r="7931" spans="1:5" x14ac:dyDescent="0.25">
      <c r="A7931" s="2">
        <v>45478.729166666664</v>
      </c>
      <c r="B7931">
        <v>127490</v>
      </c>
      <c r="C7931">
        <v>127585</v>
      </c>
      <c r="D7931">
        <v>127475</v>
      </c>
      <c r="E7931">
        <v>127575</v>
      </c>
    </row>
    <row r="7932" spans="1:5" x14ac:dyDescent="0.25">
      <c r="A7932" s="2">
        <v>45478.71875</v>
      </c>
      <c r="B7932">
        <v>127490</v>
      </c>
      <c r="C7932">
        <v>127545</v>
      </c>
      <c r="D7932">
        <v>127445</v>
      </c>
      <c r="E7932">
        <v>127495</v>
      </c>
    </row>
    <row r="7933" spans="1:5" x14ac:dyDescent="0.25">
      <c r="A7933" s="2">
        <v>45478.708333333336</v>
      </c>
      <c r="B7933">
        <v>127580</v>
      </c>
      <c r="C7933">
        <v>127600</v>
      </c>
      <c r="D7933">
        <v>127475</v>
      </c>
      <c r="E7933">
        <v>127495</v>
      </c>
    </row>
    <row r="7934" spans="1:5" x14ac:dyDescent="0.25">
      <c r="A7934" s="2">
        <v>45478.697916666664</v>
      </c>
      <c r="B7934">
        <v>127575</v>
      </c>
      <c r="C7934">
        <v>127640</v>
      </c>
      <c r="D7934">
        <v>127550</v>
      </c>
      <c r="E7934">
        <v>127585</v>
      </c>
    </row>
    <row r="7935" spans="1:5" x14ac:dyDescent="0.25">
      <c r="A7935" s="2">
        <v>45478.6875</v>
      </c>
      <c r="B7935">
        <v>127410</v>
      </c>
      <c r="C7935">
        <v>127595</v>
      </c>
      <c r="D7935">
        <v>127360</v>
      </c>
      <c r="E7935">
        <v>127570</v>
      </c>
    </row>
    <row r="7936" spans="1:5" x14ac:dyDescent="0.25">
      <c r="A7936" s="2">
        <v>45478.677083333336</v>
      </c>
      <c r="B7936">
        <v>127405</v>
      </c>
      <c r="C7936">
        <v>127510</v>
      </c>
      <c r="D7936">
        <v>127380</v>
      </c>
      <c r="E7936">
        <v>127410</v>
      </c>
    </row>
    <row r="7937" spans="1:5" x14ac:dyDescent="0.25">
      <c r="A7937" s="2">
        <v>45478.666666666664</v>
      </c>
      <c r="B7937">
        <v>127455</v>
      </c>
      <c r="C7937">
        <v>127525</v>
      </c>
      <c r="D7937">
        <v>127340</v>
      </c>
      <c r="E7937">
        <v>127410</v>
      </c>
    </row>
    <row r="7938" spans="1:5" x14ac:dyDescent="0.25">
      <c r="A7938" s="2">
        <v>45478.65625</v>
      </c>
      <c r="B7938">
        <v>127400</v>
      </c>
      <c r="C7938">
        <v>127530</v>
      </c>
      <c r="D7938">
        <v>127350</v>
      </c>
      <c r="E7938">
        <v>127455</v>
      </c>
    </row>
    <row r="7939" spans="1:5" x14ac:dyDescent="0.25">
      <c r="A7939" s="2">
        <v>45478.645833333336</v>
      </c>
      <c r="B7939">
        <v>127220</v>
      </c>
      <c r="C7939">
        <v>127430</v>
      </c>
      <c r="D7939">
        <v>127200</v>
      </c>
      <c r="E7939">
        <v>127395</v>
      </c>
    </row>
    <row r="7940" spans="1:5" x14ac:dyDescent="0.25">
      <c r="A7940" s="2">
        <v>45478.635416666664</v>
      </c>
      <c r="B7940">
        <v>127245</v>
      </c>
      <c r="C7940">
        <v>127245</v>
      </c>
      <c r="D7940">
        <v>127105</v>
      </c>
      <c r="E7940">
        <v>127220</v>
      </c>
    </row>
    <row r="7941" spans="1:5" x14ac:dyDescent="0.25">
      <c r="A7941" s="2">
        <v>45478.625</v>
      </c>
      <c r="B7941">
        <v>127475</v>
      </c>
      <c r="C7941">
        <v>127485</v>
      </c>
      <c r="D7941">
        <v>127220</v>
      </c>
      <c r="E7941">
        <v>127240</v>
      </c>
    </row>
    <row r="7942" spans="1:5" x14ac:dyDescent="0.25">
      <c r="A7942" s="2">
        <v>45478.614583333336</v>
      </c>
      <c r="B7942">
        <v>127280</v>
      </c>
      <c r="C7942">
        <v>127500</v>
      </c>
      <c r="D7942">
        <v>127235</v>
      </c>
      <c r="E7942">
        <v>127475</v>
      </c>
    </row>
    <row r="7943" spans="1:5" x14ac:dyDescent="0.25">
      <c r="A7943" s="2">
        <v>45478.604166666664</v>
      </c>
      <c r="B7943">
        <v>127190</v>
      </c>
      <c r="C7943">
        <v>127315</v>
      </c>
      <c r="D7943">
        <v>127095</v>
      </c>
      <c r="E7943">
        <v>127280</v>
      </c>
    </row>
    <row r="7944" spans="1:5" x14ac:dyDescent="0.25">
      <c r="A7944" s="2">
        <v>45478.59375</v>
      </c>
      <c r="B7944">
        <v>127245</v>
      </c>
      <c r="C7944">
        <v>127325</v>
      </c>
      <c r="D7944">
        <v>127125</v>
      </c>
      <c r="E7944">
        <v>127185</v>
      </c>
    </row>
    <row r="7945" spans="1:5" x14ac:dyDescent="0.25">
      <c r="A7945" s="2">
        <v>45478.583333333336</v>
      </c>
      <c r="B7945">
        <v>127340</v>
      </c>
      <c r="C7945">
        <v>127430</v>
      </c>
      <c r="D7945">
        <v>127240</v>
      </c>
      <c r="E7945">
        <v>127245</v>
      </c>
    </row>
    <row r="7946" spans="1:5" x14ac:dyDescent="0.25">
      <c r="A7946" s="2">
        <v>45478.572916666664</v>
      </c>
      <c r="B7946">
        <v>127290</v>
      </c>
      <c r="C7946">
        <v>127370</v>
      </c>
      <c r="D7946">
        <v>127225</v>
      </c>
      <c r="E7946">
        <v>127335</v>
      </c>
    </row>
    <row r="7947" spans="1:5" x14ac:dyDescent="0.25">
      <c r="A7947" s="2">
        <v>45478.5625</v>
      </c>
      <c r="B7947">
        <v>127330</v>
      </c>
      <c r="C7947">
        <v>127355</v>
      </c>
      <c r="D7947">
        <v>127165</v>
      </c>
      <c r="E7947">
        <v>127285</v>
      </c>
    </row>
    <row r="7948" spans="1:5" x14ac:dyDescent="0.25">
      <c r="A7948" s="2">
        <v>45478.552083333336</v>
      </c>
      <c r="B7948">
        <v>127485</v>
      </c>
      <c r="C7948">
        <v>127640</v>
      </c>
      <c r="D7948">
        <v>127310</v>
      </c>
      <c r="E7948">
        <v>127325</v>
      </c>
    </row>
    <row r="7949" spans="1:5" x14ac:dyDescent="0.25">
      <c r="A7949" s="2">
        <v>45478.541666666664</v>
      </c>
      <c r="B7949">
        <v>127385</v>
      </c>
      <c r="C7949">
        <v>127525</v>
      </c>
      <c r="D7949">
        <v>127340</v>
      </c>
      <c r="E7949">
        <v>127485</v>
      </c>
    </row>
    <row r="7950" spans="1:5" x14ac:dyDescent="0.25">
      <c r="A7950" s="2">
        <v>45478.53125</v>
      </c>
      <c r="B7950">
        <v>127480</v>
      </c>
      <c r="C7950">
        <v>127535</v>
      </c>
      <c r="D7950">
        <v>127345</v>
      </c>
      <c r="E7950">
        <v>127380</v>
      </c>
    </row>
    <row r="7951" spans="1:5" x14ac:dyDescent="0.25">
      <c r="A7951" s="2">
        <v>45478.520833333336</v>
      </c>
      <c r="B7951">
        <v>127445</v>
      </c>
      <c r="C7951">
        <v>127495</v>
      </c>
      <c r="D7951">
        <v>127350</v>
      </c>
      <c r="E7951">
        <v>127475</v>
      </c>
    </row>
    <row r="7952" spans="1:5" x14ac:dyDescent="0.25">
      <c r="A7952" s="2">
        <v>45478.510416666664</v>
      </c>
      <c r="B7952">
        <v>127220</v>
      </c>
      <c r="C7952">
        <v>127470</v>
      </c>
      <c r="D7952">
        <v>127190</v>
      </c>
      <c r="E7952">
        <v>127440</v>
      </c>
    </row>
    <row r="7953" spans="1:5" x14ac:dyDescent="0.25">
      <c r="A7953" s="2">
        <v>45478.5</v>
      </c>
      <c r="B7953">
        <v>127155</v>
      </c>
      <c r="C7953">
        <v>127320</v>
      </c>
      <c r="D7953">
        <v>127115</v>
      </c>
      <c r="E7953">
        <v>127220</v>
      </c>
    </row>
    <row r="7954" spans="1:5" x14ac:dyDescent="0.25">
      <c r="A7954" s="2">
        <v>45478.489583333336</v>
      </c>
      <c r="B7954">
        <v>127155</v>
      </c>
      <c r="C7954">
        <v>127235</v>
      </c>
      <c r="D7954">
        <v>127020</v>
      </c>
      <c r="E7954">
        <v>127155</v>
      </c>
    </row>
    <row r="7955" spans="1:5" x14ac:dyDescent="0.25">
      <c r="A7955" s="2">
        <v>45478.479166666664</v>
      </c>
      <c r="B7955">
        <v>127115</v>
      </c>
      <c r="C7955">
        <v>127250</v>
      </c>
      <c r="D7955">
        <v>127020</v>
      </c>
      <c r="E7955">
        <v>127150</v>
      </c>
    </row>
    <row r="7956" spans="1:5" x14ac:dyDescent="0.25">
      <c r="A7956" s="2">
        <v>45478.46875</v>
      </c>
      <c r="B7956">
        <v>127155</v>
      </c>
      <c r="C7956">
        <v>127220</v>
      </c>
      <c r="D7956">
        <v>126910</v>
      </c>
      <c r="E7956">
        <v>127120</v>
      </c>
    </row>
    <row r="7957" spans="1:5" x14ac:dyDescent="0.25">
      <c r="A7957" s="2">
        <v>45478.458333333336</v>
      </c>
      <c r="B7957">
        <v>127080</v>
      </c>
      <c r="C7957">
        <v>127335</v>
      </c>
      <c r="D7957">
        <v>127035</v>
      </c>
      <c r="E7957">
        <v>127155</v>
      </c>
    </row>
    <row r="7958" spans="1:5" x14ac:dyDescent="0.25">
      <c r="A7958" s="2">
        <v>45478.447916666664</v>
      </c>
      <c r="B7958">
        <v>127010</v>
      </c>
      <c r="C7958">
        <v>127090</v>
      </c>
      <c r="D7958">
        <v>126760</v>
      </c>
      <c r="E7958">
        <v>127085</v>
      </c>
    </row>
    <row r="7959" spans="1:5" x14ac:dyDescent="0.25">
      <c r="A7959" s="2">
        <v>45478.4375</v>
      </c>
      <c r="B7959">
        <v>127670</v>
      </c>
      <c r="C7959">
        <v>127800</v>
      </c>
      <c r="D7959">
        <v>126830</v>
      </c>
      <c r="E7959">
        <v>127010</v>
      </c>
    </row>
    <row r="7960" spans="1:5" x14ac:dyDescent="0.25">
      <c r="A7960" s="2">
        <v>45478.427083333336</v>
      </c>
      <c r="B7960">
        <v>127675</v>
      </c>
      <c r="C7960">
        <v>127955</v>
      </c>
      <c r="D7960">
        <v>127570</v>
      </c>
      <c r="E7960">
        <v>127675</v>
      </c>
    </row>
    <row r="7961" spans="1:5" x14ac:dyDescent="0.25">
      <c r="A7961" s="2">
        <v>45478.416666666664</v>
      </c>
      <c r="B7961">
        <v>127545</v>
      </c>
      <c r="C7961">
        <v>127720</v>
      </c>
      <c r="D7961">
        <v>127300</v>
      </c>
      <c r="E7961">
        <v>127670</v>
      </c>
    </row>
    <row r="7962" spans="1:5" x14ac:dyDescent="0.25">
      <c r="A7962" s="2">
        <v>45478.40625</v>
      </c>
      <c r="B7962">
        <v>127645</v>
      </c>
      <c r="C7962">
        <v>127655</v>
      </c>
      <c r="D7962">
        <v>127370</v>
      </c>
      <c r="E7962">
        <v>127545</v>
      </c>
    </row>
    <row r="7963" spans="1:5" x14ac:dyDescent="0.25">
      <c r="A7963" s="2">
        <v>45478.395833333336</v>
      </c>
      <c r="B7963">
        <v>127740</v>
      </c>
      <c r="C7963">
        <v>128235</v>
      </c>
      <c r="D7963">
        <v>127380</v>
      </c>
      <c r="E7963">
        <v>127650</v>
      </c>
    </row>
    <row r="7964" spans="1:5" x14ac:dyDescent="0.25">
      <c r="A7964" s="2">
        <v>45478.385416666664</v>
      </c>
      <c r="B7964">
        <v>127500</v>
      </c>
      <c r="C7964">
        <v>127905</v>
      </c>
      <c r="D7964">
        <v>127435</v>
      </c>
      <c r="E7964">
        <v>127740</v>
      </c>
    </row>
    <row r="7965" spans="1:5" x14ac:dyDescent="0.25">
      <c r="A7965" s="2">
        <v>45478.375</v>
      </c>
      <c r="B7965">
        <v>127600</v>
      </c>
      <c r="C7965">
        <v>127795</v>
      </c>
      <c r="D7965">
        <v>127200</v>
      </c>
      <c r="E7965">
        <v>127500</v>
      </c>
    </row>
    <row r="7966" spans="1:5" x14ac:dyDescent="0.25">
      <c r="A7966" s="2">
        <v>45477.760416666664</v>
      </c>
      <c r="B7966">
        <v>127520</v>
      </c>
      <c r="C7966">
        <v>127540</v>
      </c>
      <c r="D7966">
        <v>127485</v>
      </c>
      <c r="E7966">
        <v>127535</v>
      </c>
    </row>
    <row r="7967" spans="1:5" x14ac:dyDescent="0.25">
      <c r="A7967" s="2">
        <v>45477.75</v>
      </c>
      <c r="B7967">
        <v>127505</v>
      </c>
      <c r="C7967">
        <v>127550</v>
      </c>
      <c r="D7967">
        <v>127475</v>
      </c>
      <c r="E7967">
        <v>127515</v>
      </c>
    </row>
    <row r="7968" spans="1:5" x14ac:dyDescent="0.25">
      <c r="A7968" s="2">
        <v>45477.739583333336</v>
      </c>
      <c r="B7968">
        <v>127580</v>
      </c>
      <c r="C7968">
        <v>127600</v>
      </c>
      <c r="D7968">
        <v>127490</v>
      </c>
      <c r="E7968">
        <v>127505</v>
      </c>
    </row>
    <row r="7969" spans="1:5" x14ac:dyDescent="0.25">
      <c r="A7969" s="2">
        <v>45477.729166666664</v>
      </c>
      <c r="B7969">
        <v>127540</v>
      </c>
      <c r="C7969">
        <v>127600</v>
      </c>
      <c r="D7969">
        <v>127520</v>
      </c>
      <c r="E7969">
        <v>127575</v>
      </c>
    </row>
    <row r="7970" spans="1:5" x14ac:dyDescent="0.25">
      <c r="A7970" s="2">
        <v>45477.71875</v>
      </c>
      <c r="B7970">
        <v>127540</v>
      </c>
      <c r="C7970">
        <v>127565</v>
      </c>
      <c r="D7970">
        <v>127490</v>
      </c>
      <c r="E7970">
        <v>127540</v>
      </c>
    </row>
    <row r="7971" spans="1:5" x14ac:dyDescent="0.25">
      <c r="A7971" s="2">
        <v>45477.708333333336</v>
      </c>
      <c r="B7971">
        <v>127440</v>
      </c>
      <c r="C7971">
        <v>127555</v>
      </c>
      <c r="D7971">
        <v>127435</v>
      </c>
      <c r="E7971">
        <v>127540</v>
      </c>
    </row>
    <row r="7972" spans="1:5" x14ac:dyDescent="0.25">
      <c r="A7972" s="2">
        <v>45477.697916666664</v>
      </c>
      <c r="B7972">
        <v>127510</v>
      </c>
      <c r="C7972">
        <v>127520</v>
      </c>
      <c r="D7972">
        <v>127400</v>
      </c>
      <c r="E7972">
        <v>127445</v>
      </c>
    </row>
    <row r="7973" spans="1:5" x14ac:dyDescent="0.25">
      <c r="A7973" s="2">
        <v>45477.6875</v>
      </c>
      <c r="B7973">
        <v>127555</v>
      </c>
      <c r="C7973">
        <v>127575</v>
      </c>
      <c r="D7973">
        <v>127430</v>
      </c>
      <c r="E7973">
        <v>127505</v>
      </c>
    </row>
    <row r="7974" spans="1:5" x14ac:dyDescent="0.25">
      <c r="A7974" s="2">
        <v>45477.677083333336</v>
      </c>
      <c r="B7974">
        <v>127535</v>
      </c>
      <c r="C7974">
        <v>127645</v>
      </c>
      <c r="D7974">
        <v>127515</v>
      </c>
      <c r="E7974">
        <v>127550</v>
      </c>
    </row>
    <row r="7975" spans="1:5" x14ac:dyDescent="0.25">
      <c r="A7975" s="2">
        <v>45477.666666666664</v>
      </c>
      <c r="B7975">
        <v>127445</v>
      </c>
      <c r="C7975">
        <v>127550</v>
      </c>
      <c r="D7975">
        <v>127415</v>
      </c>
      <c r="E7975">
        <v>127535</v>
      </c>
    </row>
    <row r="7976" spans="1:5" x14ac:dyDescent="0.25">
      <c r="A7976" s="2">
        <v>45477.65625</v>
      </c>
      <c r="B7976">
        <v>127450</v>
      </c>
      <c r="C7976">
        <v>127465</v>
      </c>
      <c r="D7976">
        <v>127385</v>
      </c>
      <c r="E7976">
        <v>127440</v>
      </c>
    </row>
    <row r="7977" spans="1:5" x14ac:dyDescent="0.25">
      <c r="A7977" s="2">
        <v>45477.645833333336</v>
      </c>
      <c r="B7977">
        <v>127540</v>
      </c>
      <c r="C7977">
        <v>127580</v>
      </c>
      <c r="D7977">
        <v>127415</v>
      </c>
      <c r="E7977">
        <v>127455</v>
      </c>
    </row>
    <row r="7978" spans="1:5" x14ac:dyDescent="0.25">
      <c r="A7978" s="2">
        <v>45477.635416666664</v>
      </c>
      <c r="B7978">
        <v>127490</v>
      </c>
      <c r="C7978">
        <v>127550</v>
      </c>
      <c r="D7978">
        <v>127375</v>
      </c>
      <c r="E7978">
        <v>127535</v>
      </c>
    </row>
    <row r="7979" spans="1:5" x14ac:dyDescent="0.25">
      <c r="A7979" s="2">
        <v>45477.625</v>
      </c>
      <c r="B7979">
        <v>127580</v>
      </c>
      <c r="C7979">
        <v>127630</v>
      </c>
      <c r="D7979">
        <v>127490</v>
      </c>
      <c r="E7979">
        <v>127495</v>
      </c>
    </row>
    <row r="7980" spans="1:5" x14ac:dyDescent="0.25">
      <c r="A7980" s="2">
        <v>45477.614583333336</v>
      </c>
      <c r="B7980">
        <v>127540</v>
      </c>
      <c r="C7980">
        <v>127630</v>
      </c>
      <c r="D7980">
        <v>127535</v>
      </c>
      <c r="E7980">
        <v>127580</v>
      </c>
    </row>
    <row r="7981" spans="1:5" x14ac:dyDescent="0.25">
      <c r="A7981" s="2">
        <v>45477.604166666664</v>
      </c>
      <c r="B7981">
        <v>127665</v>
      </c>
      <c r="C7981">
        <v>127675</v>
      </c>
      <c r="D7981">
        <v>127520</v>
      </c>
      <c r="E7981">
        <v>127545</v>
      </c>
    </row>
    <row r="7982" spans="1:5" x14ac:dyDescent="0.25">
      <c r="A7982" s="2">
        <v>45477.59375</v>
      </c>
      <c r="B7982">
        <v>127635</v>
      </c>
      <c r="C7982">
        <v>127710</v>
      </c>
      <c r="D7982">
        <v>127475</v>
      </c>
      <c r="E7982">
        <v>127665</v>
      </c>
    </row>
    <row r="7983" spans="1:5" x14ac:dyDescent="0.25">
      <c r="A7983" s="2">
        <v>45477.583333333336</v>
      </c>
      <c r="B7983">
        <v>127670</v>
      </c>
      <c r="C7983">
        <v>127730</v>
      </c>
      <c r="D7983">
        <v>127470</v>
      </c>
      <c r="E7983">
        <v>127645</v>
      </c>
    </row>
    <row r="7984" spans="1:5" x14ac:dyDescent="0.25">
      <c r="A7984" s="2">
        <v>45477.572916666664</v>
      </c>
      <c r="B7984">
        <v>127455</v>
      </c>
      <c r="C7984">
        <v>127690</v>
      </c>
      <c r="D7984">
        <v>127445</v>
      </c>
      <c r="E7984">
        <v>127665</v>
      </c>
    </row>
    <row r="7985" spans="1:5" x14ac:dyDescent="0.25">
      <c r="A7985" s="2">
        <v>45477.5625</v>
      </c>
      <c r="B7985">
        <v>127580</v>
      </c>
      <c r="C7985">
        <v>127590</v>
      </c>
      <c r="D7985">
        <v>127425</v>
      </c>
      <c r="E7985">
        <v>127455</v>
      </c>
    </row>
    <row r="7986" spans="1:5" x14ac:dyDescent="0.25">
      <c r="A7986" s="2">
        <v>45477.552083333336</v>
      </c>
      <c r="B7986">
        <v>127675</v>
      </c>
      <c r="C7986">
        <v>127695</v>
      </c>
      <c r="D7986">
        <v>127515</v>
      </c>
      <c r="E7986">
        <v>127575</v>
      </c>
    </row>
    <row r="7987" spans="1:5" x14ac:dyDescent="0.25">
      <c r="A7987" s="2">
        <v>45477.541666666664</v>
      </c>
      <c r="B7987">
        <v>127695</v>
      </c>
      <c r="C7987">
        <v>127720</v>
      </c>
      <c r="D7987">
        <v>127565</v>
      </c>
      <c r="E7987">
        <v>127675</v>
      </c>
    </row>
    <row r="7988" spans="1:5" x14ac:dyDescent="0.25">
      <c r="A7988" s="2">
        <v>45477.53125</v>
      </c>
      <c r="B7988">
        <v>127685</v>
      </c>
      <c r="C7988">
        <v>127805</v>
      </c>
      <c r="D7988">
        <v>127670</v>
      </c>
      <c r="E7988">
        <v>127690</v>
      </c>
    </row>
    <row r="7989" spans="1:5" x14ac:dyDescent="0.25">
      <c r="A7989" s="2">
        <v>45477.520833333336</v>
      </c>
      <c r="B7989">
        <v>127655</v>
      </c>
      <c r="C7989">
        <v>127705</v>
      </c>
      <c r="D7989">
        <v>127605</v>
      </c>
      <c r="E7989">
        <v>127685</v>
      </c>
    </row>
    <row r="7990" spans="1:5" x14ac:dyDescent="0.25">
      <c r="A7990" s="2">
        <v>45477.510416666664</v>
      </c>
      <c r="B7990">
        <v>127640</v>
      </c>
      <c r="C7990">
        <v>127710</v>
      </c>
      <c r="D7990">
        <v>127580</v>
      </c>
      <c r="E7990">
        <v>127650</v>
      </c>
    </row>
    <row r="7991" spans="1:5" x14ac:dyDescent="0.25">
      <c r="A7991" s="2">
        <v>45477.5</v>
      </c>
      <c r="B7991">
        <v>127450</v>
      </c>
      <c r="C7991">
        <v>127670</v>
      </c>
      <c r="D7991">
        <v>127405</v>
      </c>
      <c r="E7991">
        <v>127640</v>
      </c>
    </row>
    <row r="7992" spans="1:5" x14ac:dyDescent="0.25">
      <c r="A7992" s="2">
        <v>45477.489583333336</v>
      </c>
      <c r="B7992">
        <v>127585</v>
      </c>
      <c r="C7992">
        <v>127715</v>
      </c>
      <c r="D7992">
        <v>127370</v>
      </c>
      <c r="E7992">
        <v>127450</v>
      </c>
    </row>
    <row r="7993" spans="1:5" x14ac:dyDescent="0.25">
      <c r="A7993" s="2">
        <v>45477.479166666664</v>
      </c>
      <c r="B7993">
        <v>127490</v>
      </c>
      <c r="C7993">
        <v>127615</v>
      </c>
      <c r="D7993">
        <v>127410</v>
      </c>
      <c r="E7993">
        <v>127585</v>
      </c>
    </row>
    <row r="7994" spans="1:5" x14ac:dyDescent="0.25">
      <c r="A7994" s="2">
        <v>45477.46875</v>
      </c>
      <c r="B7994">
        <v>127620</v>
      </c>
      <c r="C7994">
        <v>127685</v>
      </c>
      <c r="D7994">
        <v>127400</v>
      </c>
      <c r="E7994">
        <v>127495</v>
      </c>
    </row>
    <row r="7995" spans="1:5" x14ac:dyDescent="0.25">
      <c r="A7995" s="2">
        <v>45477.458333333336</v>
      </c>
      <c r="B7995">
        <v>127615</v>
      </c>
      <c r="C7995">
        <v>127815</v>
      </c>
      <c r="D7995">
        <v>127530</v>
      </c>
      <c r="E7995">
        <v>127615</v>
      </c>
    </row>
    <row r="7996" spans="1:5" x14ac:dyDescent="0.25">
      <c r="A7996" s="2">
        <v>45477.447916666664</v>
      </c>
      <c r="B7996">
        <v>127900</v>
      </c>
      <c r="C7996">
        <v>127940</v>
      </c>
      <c r="D7996">
        <v>127575</v>
      </c>
      <c r="E7996">
        <v>127615</v>
      </c>
    </row>
    <row r="7997" spans="1:5" x14ac:dyDescent="0.25">
      <c r="A7997" s="2">
        <v>45477.4375</v>
      </c>
      <c r="B7997">
        <v>127590</v>
      </c>
      <c r="C7997">
        <v>127970</v>
      </c>
      <c r="D7997">
        <v>127575</v>
      </c>
      <c r="E7997">
        <v>127900</v>
      </c>
    </row>
    <row r="7998" spans="1:5" x14ac:dyDescent="0.25">
      <c r="A7998" s="2">
        <v>45477.427083333336</v>
      </c>
      <c r="B7998">
        <v>127870</v>
      </c>
      <c r="C7998">
        <v>127955</v>
      </c>
      <c r="D7998">
        <v>127560</v>
      </c>
      <c r="E7998">
        <v>127595</v>
      </c>
    </row>
    <row r="7999" spans="1:5" x14ac:dyDescent="0.25">
      <c r="A7999" s="2">
        <v>45477.416666666664</v>
      </c>
      <c r="B7999">
        <v>128060</v>
      </c>
      <c r="C7999">
        <v>128065</v>
      </c>
      <c r="D7999">
        <v>127785</v>
      </c>
      <c r="E7999">
        <v>127865</v>
      </c>
    </row>
    <row r="8000" spans="1:5" x14ac:dyDescent="0.25">
      <c r="A8000" s="2">
        <v>45477.40625</v>
      </c>
      <c r="B8000">
        <v>127865</v>
      </c>
      <c r="C8000">
        <v>128100</v>
      </c>
      <c r="D8000">
        <v>127855</v>
      </c>
      <c r="E8000">
        <v>128055</v>
      </c>
    </row>
    <row r="8001" spans="1:5" x14ac:dyDescent="0.25">
      <c r="A8001" s="2">
        <v>45477.395833333336</v>
      </c>
      <c r="B8001">
        <v>127745</v>
      </c>
      <c r="C8001">
        <v>127975</v>
      </c>
      <c r="D8001">
        <v>127735</v>
      </c>
      <c r="E8001">
        <v>127860</v>
      </c>
    </row>
    <row r="8002" spans="1:5" x14ac:dyDescent="0.25">
      <c r="A8002" s="2">
        <v>45477.385416666664</v>
      </c>
      <c r="B8002">
        <v>127935</v>
      </c>
      <c r="C8002">
        <v>127980</v>
      </c>
      <c r="D8002">
        <v>127720</v>
      </c>
      <c r="E8002">
        <v>127740</v>
      </c>
    </row>
    <row r="8003" spans="1:5" x14ac:dyDescent="0.25">
      <c r="A8003" s="2">
        <v>45477.375</v>
      </c>
      <c r="B8003">
        <v>128000</v>
      </c>
      <c r="C8003">
        <v>128240</v>
      </c>
      <c r="D8003">
        <v>127845</v>
      </c>
      <c r="E8003">
        <v>127935</v>
      </c>
    </row>
    <row r="8004" spans="1:5" x14ac:dyDescent="0.25">
      <c r="A8004" s="2">
        <v>45476.760416666664</v>
      </c>
      <c r="B8004">
        <v>127420</v>
      </c>
      <c r="C8004">
        <v>127600</v>
      </c>
      <c r="D8004">
        <v>127385</v>
      </c>
      <c r="E8004">
        <v>127600</v>
      </c>
    </row>
    <row r="8005" spans="1:5" x14ac:dyDescent="0.25">
      <c r="A8005" s="2">
        <v>45476.75</v>
      </c>
      <c r="B8005">
        <v>127435</v>
      </c>
      <c r="C8005">
        <v>127460</v>
      </c>
      <c r="D8005">
        <v>127380</v>
      </c>
      <c r="E8005">
        <v>127420</v>
      </c>
    </row>
    <row r="8006" spans="1:5" x14ac:dyDescent="0.25">
      <c r="A8006" s="2">
        <v>45476.739583333336</v>
      </c>
      <c r="B8006">
        <v>127460</v>
      </c>
      <c r="C8006">
        <v>127480</v>
      </c>
      <c r="D8006">
        <v>127410</v>
      </c>
      <c r="E8006">
        <v>127435</v>
      </c>
    </row>
    <row r="8007" spans="1:5" x14ac:dyDescent="0.25">
      <c r="A8007" s="2">
        <v>45476.729166666664</v>
      </c>
      <c r="B8007">
        <v>127345</v>
      </c>
      <c r="C8007">
        <v>127480</v>
      </c>
      <c r="D8007">
        <v>127325</v>
      </c>
      <c r="E8007">
        <v>127465</v>
      </c>
    </row>
    <row r="8008" spans="1:5" x14ac:dyDescent="0.25">
      <c r="A8008" s="2">
        <v>45476.71875</v>
      </c>
      <c r="B8008">
        <v>127135</v>
      </c>
      <c r="C8008">
        <v>127375</v>
      </c>
      <c r="D8008">
        <v>127100</v>
      </c>
      <c r="E8008">
        <v>127345</v>
      </c>
    </row>
    <row r="8009" spans="1:5" x14ac:dyDescent="0.25">
      <c r="A8009" s="2">
        <v>45476.708333333336</v>
      </c>
      <c r="B8009">
        <v>127135</v>
      </c>
      <c r="C8009">
        <v>127190</v>
      </c>
      <c r="D8009">
        <v>127075</v>
      </c>
      <c r="E8009">
        <v>127135</v>
      </c>
    </row>
    <row r="8010" spans="1:5" x14ac:dyDescent="0.25">
      <c r="A8010" s="2">
        <v>45476.697916666664</v>
      </c>
      <c r="B8010">
        <v>127370</v>
      </c>
      <c r="C8010">
        <v>127370</v>
      </c>
      <c r="D8010">
        <v>127060</v>
      </c>
      <c r="E8010">
        <v>127135</v>
      </c>
    </row>
    <row r="8011" spans="1:5" x14ac:dyDescent="0.25">
      <c r="A8011" s="2">
        <v>45476.6875</v>
      </c>
      <c r="B8011">
        <v>127490</v>
      </c>
      <c r="C8011">
        <v>127500</v>
      </c>
      <c r="D8011">
        <v>127290</v>
      </c>
      <c r="E8011">
        <v>127365</v>
      </c>
    </row>
    <row r="8012" spans="1:5" x14ac:dyDescent="0.25">
      <c r="A8012" s="2">
        <v>45476.677083333336</v>
      </c>
      <c r="B8012">
        <v>127455</v>
      </c>
      <c r="C8012">
        <v>127520</v>
      </c>
      <c r="D8012">
        <v>127400</v>
      </c>
      <c r="E8012">
        <v>127495</v>
      </c>
    </row>
    <row r="8013" spans="1:5" x14ac:dyDescent="0.25">
      <c r="A8013" s="2">
        <v>45476.666666666664</v>
      </c>
      <c r="B8013">
        <v>127670</v>
      </c>
      <c r="C8013">
        <v>127690</v>
      </c>
      <c r="D8013">
        <v>127445</v>
      </c>
      <c r="E8013">
        <v>127455</v>
      </c>
    </row>
    <row r="8014" spans="1:5" x14ac:dyDescent="0.25">
      <c r="A8014" s="2">
        <v>45476.65625</v>
      </c>
      <c r="B8014">
        <v>127700</v>
      </c>
      <c r="C8014">
        <v>127715</v>
      </c>
      <c r="D8014">
        <v>127615</v>
      </c>
      <c r="E8014">
        <v>127670</v>
      </c>
    </row>
    <row r="8015" spans="1:5" x14ac:dyDescent="0.25">
      <c r="A8015" s="2">
        <v>45476.645833333336</v>
      </c>
      <c r="B8015">
        <v>127660</v>
      </c>
      <c r="C8015">
        <v>127740</v>
      </c>
      <c r="D8015">
        <v>127630</v>
      </c>
      <c r="E8015">
        <v>127695</v>
      </c>
    </row>
    <row r="8016" spans="1:5" x14ac:dyDescent="0.25">
      <c r="A8016" s="2">
        <v>45476.635416666664</v>
      </c>
      <c r="B8016">
        <v>127655</v>
      </c>
      <c r="C8016">
        <v>127760</v>
      </c>
      <c r="D8016">
        <v>127590</v>
      </c>
      <c r="E8016">
        <v>127665</v>
      </c>
    </row>
    <row r="8017" spans="1:5" x14ac:dyDescent="0.25">
      <c r="A8017" s="2">
        <v>45476.625</v>
      </c>
      <c r="B8017">
        <v>127555</v>
      </c>
      <c r="C8017">
        <v>127690</v>
      </c>
      <c r="D8017">
        <v>127505</v>
      </c>
      <c r="E8017">
        <v>127655</v>
      </c>
    </row>
    <row r="8018" spans="1:5" x14ac:dyDescent="0.25">
      <c r="A8018" s="2">
        <v>45476.614583333336</v>
      </c>
      <c r="B8018">
        <v>127500</v>
      </c>
      <c r="C8018">
        <v>127650</v>
      </c>
      <c r="D8018">
        <v>127440</v>
      </c>
      <c r="E8018">
        <v>127560</v>
      </c>
    </row>
    <row r="8019" spans="1:5" x14ac:dyDescent="0.25">
      <c r="A8019" s="2">
        <v>45476.604166666664</v>
      </c>
      <c r="B8019">
        <v>127595</v>
      </c>
      <c r="C8019">
        <v>127615</v>
      </c>
      <c r="D8019">
        <v>127430</v>
      </c>
      <c r="E8019">
        <v>127500</v>
      </c>
    </row>
    <row r="8020" spans="1:5" x14ac:dyDescent="0.25">
      <c r="A8020" s="2">
        <v>45476.59375</v>
      </c>
      <c r="B8020">
        <v>127640</v>
      </c>
      <c r="C8020">
        <v>127720</v>
      </c>
      <c r="D8020">
        <v>127540</v>
      </c>
      <c r="E8020">
        <v>127590</v>
      </c>
    </row>
    <row r="8021" spans="1:5" x14ac:dyDescent="0.25">
      <c r="A8021" s="2">
        <v>45476.583333333336</v>
      </c>
      <c r="B8021">
        <v>127840</v>
      </c>
      <c r="C8021">
        <v>127845</v>
      </c>
      <c r="D8021">
        <v>127620</v>
      </c>
      <c r="E8021">
        <v>127645</v>
      </c>
    </row>
    <row r="8022" spans="1:5" x14ac:dyDescent="0.25">
      <c r="A8022" s="2">
        <v>45476.572916666664</v>
      </c>
      <c r="B8022">
        <v>127770</v>
      </c>
      <c r="C8022">
        <v>127910</v>
      </c>
      <c r="D8022">
        <v>127725</v>
      </c>
      <c r="E8022">
        <v>127840</v>
      </c>
    </row>
    <row r="8023" spans="1:5" x14ac:dyDescent="0.25">
      <c r="A8023" s="2">
        <v>45476.5625</v>
      </c>
      <c r="B8023">
        <v>127855</v>
      </c>
      <c r="C8023">
        <v>127925</v>
      </c>
      <c r="D8023">
        <v>127755</v>
      </c>
      <c r="E8023">
        <v>127775</v>
      </c>
    </row>
    <row r="8024" spans="1:5" x14ac:dyDescent="0.25">
      <c r="A8024" s="2">
        <v>45476.552083333336</v>
      </c>
      <c r="B8024">
        <v>127835</v>
      </c>
      <c r="C8024">
        <v>127975</v>
      </c>
      <c r="D8024">
        <v>127720</v>
      </c>
      <c r="E8024">
        <v>127855</v>
      </c>
    </row>
    <row r="8025" spans="1:5" x14ac:dyDescent="0.25">
      <c r="A8025" s="2">
        <v>45476.541666666664</v>
      </c>
      <c r="B8025">
        <v>127825</v>
      </c>
      <c r="C8025">
        <v>127875</v>
      </c>
      <c r="D8025">
        <v>127700</v>
      </c>
      <c r="E8025">
        <v>127830</v>
      </c>
    </row>
    <row r="8026" spans="1:5" x14ac:dyDescent="0.25">
      <c r="A8026" s="2">
        <v>45476.53125</v>
      </c>
      <c r="B8026">
        <v>127790</v>
      </c>
      <c r="C8026">
        <v>127890</v>
      </c>
      <c r="D8026">
        <v>127755</v>
      </c>
      <c r="E8026">
        <v>127830</v>
      </c>
    </row>
    <row r="8027" spans="1:5" x14ac:dyDescent="0.25">
      <c r="A8027" s="2">
        <v>45476.520833333336</v>
      </c>
      <c r="B8027">
        <v>127680</v>
      </c>
      <c r="C8027">
        <v>127880</v>
      </c>
      <c r="D8027">
        <v>127660</v>
      </c>
      <c r="E8027">
        <v>127795</v>
      </c>
    </row>
    <row r="8028" spans="1:5" x14ac:dyDescent="0.25">
      <c r="A8028" s="2">
        <v>45476.510416666664</v>
      </c>
      <c r="B8028">
        <v>127590</v>
      </c>
      <c r="C8028">
        <v>127795</v>
      </c>
      <c r="D8028">
        <v>127570</v>
      </c>
      <c r="E8028">
        <v>127680</v>
      </c>
    </row>
    <row r="8029" spans="1:5" x14ac:dyDescent="0.25">
      <c r="A8029" s="2">
        <v>45476.5</v>
      </c>
      <c r="B8029">
        <v>127710</v>
      </c>
      <c r="C8029">
        <v>127740</v>
      </c>
      <c r="D8029">
        <v>127330</v>
      </c>
      <c r="E8029">
        <v>127590</v>
      </c>
    </row>
    <row r="8030" spans="1:5" x14ac:dyDescent="0.25">
      <c r="A8030" s="2">
        <v>45476.489583333336</v>
      </c>
      <c r="B8030">
        <v>127910</v>
      </c>
      <c r="C8030">
        <v>127950</v>
      </c>
      <c r="D8030">
        <v>127675</v>
      </c>
      <c r="E8030">
        <v>127710</v>
      </c>
    </row>
    <row r="8031" spans="1:5" x14ac:dyDescent="0.25">
      <c r="A8031" s="2">
        <v>45476.479166666664</v>
      </c>
      <c r="B8031">
        <v>127905</v>
      </c>
      <c r="C8031">
        <v>128000</v>
      </c>
      <c r="D8031">
        <v>127720</v>
      </c>
      <c r="E8031">
        <v>127905</v>
      </c>
    </row>
    <row r="8032" spans="1:5" x14ac:dyDescent="0.25">
      <c r="A8032" s="2">
        <v>45476.46875</v>
      </c>
      <c r="B8032">
        <v>127805</v>
      </c>
      <c r="C8032">
        <v>127940</v>
      </c>
      <c r="D8032">
        <v>127635</v>
      </c>
      <c r="E8032">
        <v>127905</v>
      </c>
    </row>
    <row r="8033" spans="1:5" x14ac:dyDescent="0.25">
      <c r="A8033" s="2">
        <v>45476.458333333336</v>
      </c>
      <c r="B8033">
        <v>127465</v>
      </c>
      <c r="C8033">
        <v>127970</v>
      </c>
      <c r="D8033">
        <v>127465</v>
      </c>
      <c r="E8033">
        <v>127800</v>
      </c>
    </row>
    <row r="8034" spans="1:5" x14ac:dyDescent="0.25">
      <c r="A8034" s="2">
        <v>45476.447916666664</v>
      </c>
      <c r="B8034">
        <v>127780</v>
      </c>
      <c r="C8034">
        <v>127885</v>
      </c>
      <c r="D8034">
        <v>127390</v>
      </c>
      <c r="E8034">
        <v>127465</v>
      </c>
    </row>
    <row r="8035" spans="1:5" x14ac:dyDescent="0.25">
      <c r="A8035" s="2">
        <v>45476.4375</v>
      </c>
      <c r="B8035">
        <v>127555</v>
      </c>
      <c r="C8035">
        <v>127840</v>
      </c>
      <c r="D8035">
        <v>127515</v>
      </c>
      <c r="E8035">
        <v>127785</v>
      </c>
    </row>
    <row r="8036" spans="1:5" x14ac:dyDescent="0.25">
      <c r="A8036" s="2">
        <v>45476.427083333336</v>
      </c>
      <c r="B8036">
        <v>127465</v>
      </c>
      <c r="C8036">
        <v>127560</v>
      </c>
      <c r="D8036">
        <v>127280</v>
      </c>
      <c r="E8036">
        <v>127550</v>
      </c>
    </row>
    <row r="8037" spans="1:5" x14ac:dyDescent="0.25">
      <c r="A8037" s="2">
        <v>45476.416666666664</v>
      </c>
      <c r="B8037">
        <v>127010</v>
      </c>
      <c r="C8037">
        <v>127465</v>
      </c>
      <c r="D8037">
        <v>126975</v>
      </c>
      <c r="E8037">
        <v>127465</v>
      </c>
    </row>
    <row r="8038" spans="1:5" x14ac:dyDescent="0.25">
      <c r="A8038" s="2">
        <v>45476.40625</v>
      </c>
      <c r="B8038">
        <v>126970</v>
      </c>
      <c r="C8038">
        <v>127045</v>
      </c>
      <c r="D8038">
        <v>126845</v>
      </c>
      <c r="E8038">
        <v>127010</v>
      </c>
    </row>
    <row r="8039" spans="1:5" x14ac:dyDescent="0.25">
      <c r="A8039" s="2">
        <v>45476.395833333336</v>
      </c>
      <c r="B8039">
        <v>126885</v>
      </c>
      <c r="C8039">
        <v>127120</v>
      </c>
      <c r="D8039">
        <v>126830</v>
      </c>
      <c r="E8039">
        <v>126970</v>
      </c>
    </row>
    <row r="8040" spans="1:5" x14ac:dyDescent="0.25">
      <c r="A8040" s="2">
        <v>45476.385416666664</v>
      </c>
      <c r="B8040">
        <v>126900</v>
      </c>
      <c r="C8040">
        <v>126975</v>
      </c>
      <c r="D8040">
        <v>126770</v>
      </c>
      <c r="E8040">
        <v>126895</v>
      </c>
    </row>
    <row r="8041" spans="1:5" x14ac:dyDescent="0.25">
      <c r="A8041" s="2">
        <v>45476.375</v>
      </c>
      <c r="B8041">
        <v>126725</v>
      </c>
      <c r="C8041">
        <v>126980</v>
      </c>
      <c r="D8041">
        <v>126655</v>
      </c>
      <c r="E8041">
        <v>126895</v>
      </c>
    </row>
    <row r="8042" spans="1:5" x14ac:dyDescent="0.25">
      <c r="A8042" s="2">
        <v>45475.760416666664</v>
      </c>
      <c r="B8042">
        <v>126410</v>
      </c>
      <c r="C8042">
        <v>126480</v>
      </c>
      <c r="D8042">
        <v>126365</v>
      </c>
      <c r="E8042">
        <v>126480</v>
      </c>
    </row>
    <row r="8043" spans="1:5" x14ac:dyDescent="0.25">
      <c r="A8043" s="2">
        <v>45475.75</v>
      </c>
      <c r="B8043">
        <v>126360</v>
      </c>
      <c r="C8043">
        <v>126470</v>
      </c>
      <c r="D8043">
        <v>126330</v>
      </c>
      <c r="E8043">
        <v>126415</v>
      </c>
    </row>
    <row r="8044" spans="1:5" x14ac:dyDescent="0.25">
      <c r="A8044" s="2">
        <v>45475.739583333336</v>
      </c>
      <c r="B8044">
        <v>126315</v>
      </c>
      <c r="C8044">
        <v>126400</v>
      </c>
      <c r="D8044">
        <v>126260</v>
      </c>
      <c r="E8044">
        <v>126355</v>
      </c>
    </row>
    <row r="8045" spans="1:5" x14ac:dyDescent="0.25">
      <c r="A8045" s="2">
        <v>45475.729166666664</v>
      </c>
      <c r="B8045">
        <v>126375</v>
      </c>
      <c r="C8045">
        <v>126385</v>
      </c>
      <c r="D8045">
        <v>126230</v>
      </c>
      <c r="E8045">
        <v>126315</v>
      </c>
    </row>
    <row r="8046" spans="1:5" x14ac:dyDescent="0.25">
      <c r="A8046" s="2">
        <v>45475.71875</v>
      </c>
      <c r="B8046">
        <v>126210</v>
      </c>
      <c r="C8046">
        <v>126410</v>
      </c>
      <c r="D8046">
        <v>126210</v>
      </c>
      <c r="E8046">
        <v>126375</v>
      </c>
    </row>
    <row r="8047" spans="1:5" x14ac:dyDescent="0.25">
      <c r="A8047" s="2">
        <v>45475.708333333336</v>
      </c>
      <c r="B8047">
        <v>126420</v>
      </c>
      <c r="C8047">
        <v>126500</v>
      </c>
      <c r="D8047">
        <v>126205</v>
      </c>
      <c r="E8047">
        <v>126215</v>
      </c>
    </row>
    <row r="8048" spans="1:5" x14ac:dyDescent="0.25">
      <c r="A8048" s="2">
        <v>45475.697916666664</v>
      </c>
      <c r="B8048">
        <v>126400</v>
      </c>
      <c r="C8048">
        <v>126515</v>
      </c>
      <c r="D8048">
        <v>126350</v>
      </c>
      <c r="E8048">
        <v>126420</v>
      </c>
    </row>
    <row r="8049" spans="1:5" x14ac:dyDescent="0.25">
      <c r="A8049" s="2">
        <v>45475.6875</v>
      </c>
      <c r="B8049">
        <v>126340</v>
      </c>
      <c r="C8049">
        <v>126415</v>
      </c>
      <c r="D8049">
        <v>126220</v>
      </c>
      <c r="E8049">
        <v>126400</v>
      </c>
    </row>
    <row r="8050" spans="1:5" x14ac:dyDescent="0.25">
      <c r="A8050" s="2">
        <v>45475.677083333336</v>
      </c>
      <c r="B8050">
        <v>126215</v>
      </c>
      <c r="C8050">
        <v>126405</v>
      </c>
      <c r="D8050">
        <v>126175</v>
      </c>
      <c r="E8050">
        <v>126340</v>
      </c>
    </row>
    <row r="8051" spans="1:5" x14ac:dyDescent="0.25">
      <c r="A8051" s="2">
        <v>45475.666666666664</v>
      </c>
      <c r="B8051">
        <v>126360</v>
      </c>
      <c r="C8051">
        <v>126405</v>
      </c>
      <c r="D8051">
        <v>126175</v>
      </c>
      <c r="E8051">
        <v>126220</v>
      </c>
    </row>
    <row r="8052" spans="1:5" x14ac:dyDescent="0.25">
      <c r="A8052" s="2">
        <v>45475.65625</v>
      </c>
      <c r="B8052">
        <v>126295</v>
      </c>
      <c r="C8052">
        <v>126445</v>
      </c>
      <c r="D8052">
        <v>126295</v>
      </c>
      <c r="E8052">
        <v>126365</v>
      </c>
    </row>
    <row r="8053" spans="1:5" x14ac:dyDescent="0.25">
      <c r="A8053" s="2">
        <v>45475.645833333336</v>
      </c>
      <c r="B8053">
        <v>126120</v>
      </c>
      <c r="C8053">
        <v>126340</v>
      </c>
      <c r="D8053">
        <v>126110</v>
      </c>
      <c r="E8053">
        <v>126300</v>
      </c>
    </row>
    <row r="8054" spans="1:5" x14ac:dyDescent="0.25">
      <c r="A8054" s="2">
        <v>45475.635416666664</v>
      </c>
      <c r="B8054">
        <v>126090</v>
      </c>
      <c r="C8054">
        <v>126150</v>
      </c>
      <c r="D8054">
        <v>126060</v>
      </c>
      <c r="E8054">
        <v>126125</v>
      </c>
    </row>
    <row r="8055" spans="1:5" x14ac:dyDescent="0.25">
      <c r="A8055" s="2">
        <v>45475.625</v>
      </c>
      <c r="B8055">
        <v>126040</v>
      </c>
      <c r="C8055">
        <v>126175</v>
      </c>
      <c r="D8055">
        <v>126025</v>
      </c>
      <c r="E8055">
        <v>126085</v>
      </c>
    </row>
    <row r="8056" spans="1:5" x14ac:dyDescent="0.25">
      <c r="A8056" s="2">
        <v>45475.614583333336</v>
      </c>
      <c r="B8056">
        <v>126060</v>
      </c>
      <c r="C8056">
        <v>126080</v>
      </c>
      <c r="D8056">
        <v>125945</v>
      </c>
      <c r="E8056">
        <v>126035</v>
      </c>
    </row>
    <row r="8057" spans="1:5" x14ac:dyDescent="0.25">
      <c r="A8057" s="2">
        <v>45475.604166666664</v>
      </c>
      <c r="B8057">
        <v>126110</v>
      </c>
      <c r="C8057">
        <v>126155</v>
      </c>
      <c r="D8057">
        <v>126020</v>
      </c>
      <c r="E8057">
        <v>126065</v>
      </c>
    </row>
    <row r="8058" spans="1:5" x14ac:dyDescent="0.25">
      <c r="A8058" s="2">
        <v>45475.59375</v>
      </c>
      <c r="B8058">
        <v>126055</v>
      </c>
      <c r="C8058">
        <v>126150</v>
      </c>
      <c r="D8058">
        <v>125940</v>
      </c>
      <c r="E8058">
        <v>126105</v>
      </c>
    </row>
    <row r="8059" spans="1:5" x14ac:dyDescent="0.25">
      <c r="A8059" s="2">
        <v>45475.583333333336</v>
      </c>
      <c r="B8059">
        <v>125820</v>
      </c>
      <c r="C8059">
        <v>126090</v>
      </c>
      <c r="D8059">
        <v>125790</v>
      </c>
      <c r="E8059">
        <v>126050</v>
      </c>
    </row>
    <row r="8060" spans="1:5" x14ac:dyDescent="0.25">
      <c r="A8060" s="2">
        <v>45475.572916666664</v>
      </c>
      <c r="B8060">
        <v>126055</v>
      </c>
      <c r="C8060">
        <v>126085</v>
      </c>
      <c r="D8060">
        <v>125650</v>
      </c>
      <c r="E8060">
        <v>125825</v>
      </c>
    </row>
    <row r="8061" spans="1:5" x14ac:dyDescent="0.25">
      <c r="A8061" s="2">
        <v>45475.5625</v>
      </c>
      <c r="B8061">
        <v>126120</v>
      </c>
      <c r="C8061">
        <v>126120</v>
      </c>
      <c r="D8061">
        <v>125900</v>
      </c>
      <c r="E8061">
        <v>126055</v>
      </c>
    </row>
    <row r="8062" spans="1:5" x14ac:dyDescent="0.25">
      <c r="A8062" s="2">
        <v>45475.552083333336</v>
      </c>
      <c r="B8062">
        <v>126150</v>
      </c>
      <c r="C8062">
        <v>126185</v>
      </c>
      <c r="D8062">
        <v>125985</v>
      </c>
      <c r="E8062">
        <v>126115</v>
      </c>
    </row>
    <row r="8063" spans="1:5" x14ac:dyDescent="0.25">
      <c r="A8063" s="2">
        <v>45475.541666666664</v>
      </c>
      <c r="B8063">
        <v>126240</v>
      </c>
      <c r="C8063">
        <v>126250</v>
      </c>
      <c r="D8063">
        <v>125920</v>
      </c>
      <c r="E8063">
        <v>126145</v>
      </c>
    </row>
    <row r="8064" spans="1:5" x14ac:dyDescent="0.25">
      <c r="A8064" s="2">
        <v>45475.53125</v>
      </c>
      <c r="B8064">
        <v>126165</v>
      </c>
      <c r="C8064">
        <v>126275</v>
      </c>
      <c r="D8064">
        <v>126140</v>
      </c>
      <c r="E8064">
        <v>126235</v>
      </c>
    </row>
    <row r="8065" spans="1:5" x14ac:dyDescent="0.25">
      <c r="A8065" s="2">
        <v>45475.520833333336</v>
      </c>
      <c r="B8065">
        <v>126410</v>
      </c>
      <c r="C8065">
        <v>126415</v>
      </c>
      <c r="D8065">
        <v>126105</v>
      </c>
      <c r="E8065">
        <v>126170</v>
      </c>
    </row>
    <row r="8066" spans="1:5" x14ac:dyDescent="0.25">
      <c r="A8066" s="2">
        <v>45475.510416666664</v>
      </c>
      <c r="B8066">
        <v>126490</v>
      </c>
      <c r="C8066">
        <v>126530</v>
      </c>
      <c r="D8066">
        <v>126350</v>
      </c>
      <c r="E8066">
        <v>126415</v>
      </c>
    </row>
    <row r="8067" spans="1:5" x14ac:dyDescent="0.25">
      <c r="A8067" s="2">
        <v>45475.5</v>
      </c>
      <c r="B8067">
        <v>126520</v>
      </c>
      <c r="C8067">
        <v>126675</v>
      </c>
      <c r="D8067">
        <v>126400</v>
      </c>
      <c r="E8067">
        <v>126490</v>
      </c>
    </row>
    <row r="8068" spans="1:5" x14ac:dyDescent="0.25">
      <c r="A8068" s="2">
        <v>45475.489583333336</v>
      </c>
      <c r="B8068">
        <v>126385</v>
      </c>
      <c r="C8068">
        <v>126575</v>
      </c>
      <c r="D8068">
        <v>126295</v>
      </c>
      <c r="E8068">
        <v>126520</v>
      </c>
    </row>
    <row r="8069" spans="1:5" x14ac:dyDescent="0.25">
      <c r="A8069" s="2">
        <v>45475.479166666664</v>
      </c>
      <c r="B8069">
        <v>126400</v>
      </c>
      <c r="C8069">
        <v>126580</v>
      </c>
      <c r="D8069">
        <v>126285</v>
      </c>
      <c r="E8069">
        <v>126380</v>
      </c>
    </row>
    <row r="8070" spans="1:5" x14ac:dyDescent="0.25">
      <c r="A8070" s="2">
        <v>45475.46875</v>
      </c>
      <c r="B8070">
        <v>126560</v>
      </c>
      <c r="C8070">
        <v>126580</v>
      </c>
      <c r="D8070">
        <v>126230</v>
      </c>
      <c r="E8070">
        <v>126395</v>
      </c>
    </row>
    <row r="8071" spans="1:5" x14ac:dyDescent="0.25">
      <c r="A8071" s="2">
        <v>45475.458333333336</v>
      </c>
      <c r="B8071">
        <v>126820</v>
      </c>
      <c r="C8071">
        <v>126950</v>
      </c>
      <c r="D8071">
        <v>126515</v>
      </c>
      <c r="E8071">
        <v>126555</v>
      </c>
    </row>
    <row r="8072" spans="1:5" x14ac:dyDescent="0.25">
      <c r="A8072" s="2">
        <v>45475.447916666664</v>
      </c>
      <c r="B8072">
        <v>126580</v>
      </c>
      <c r="C8072">
        <v>126910</v>
      </c>
      <c r="D8072">
        <v>126505</v>
      </c>
      <c r="E8072">
        <v>126815</v>
      </c>
    </row>
    <row r="8073" spans="1:5" x14ac:dyDescent="0.25">
      <c r="A8073" s="2">
        <v>45475.4375</v>
      </c>
      <c r="B8073">
        <v>126065</v>
      </c>
      <c r="C8073">
        <v>126625</v>
      </c>
      <c r="D8073">
        <v>125975</v>
      </c>
      <c r="E8073">
        <v>126585</v>
      </c>
    </row>
    <row r="8074" spans="1:5" x14ac:dyDescent="0.25">
      <c r="A8074" s="2">
        <v>45475.427083333336</v>
      </c>
      <c r="B8074">
        <v>126550</v>
      </c>
      <c r="C8074">
        <v>126690</v>
      </c>
      <c r="D8074">
        <v>126020</v>
      </c>
      <c r="E8074">
        <v>126065</v>
      </c>
    </row>
    <row r="8075" spans="1:5" x14ac:dyDescent="0.25">
      <c r="A8075" s="2">
        <v>45475.416666666664</v>
      </c>
      <c r="B8075">
        <v>126145</v>
      </c>
      <c r="C8075">
        <v>126555</v>
      </c>
      <c r="D8075">
        <v>126100</v>
      </c>
      <c r="E8075">
        <v>126550</v>
      </c>
    </row>
    <row r="8076" spans="1:5" x14ac:dyDescent="0.25">
      <c r="A8076" s="2">
        <v>45475.40625</v>
      </c>
      <c r="B8076">
        <v>126155</v>
      </c>
      <c r="C8076">
        <v>126255</v>
      </c>
      <c r="D8076">
        <v>126070</v>
      </c>
      <c r="E8076">
        <v>126140</v>
      </c>
    </row>
    <row r="8077" spans="1:5" x14ac:dyDescent="0.25">
      <c r="A8077" s="2">
        <v>45475.395833333336</v>
      </c>
      <c r="B8077">
        <v>126120</v>
      </c>
      <c r="C8077">
        <v>126250</v>
      </c>
      <c r="D8077">
        <v>126095</v>
      </c>
      <c r="E8077">
        <v>126160</v>
      </c>
    </row>
    <row r="8078" spans="1:5" x14ac:dyDescent="0.25">
      <c r="A8078" s="2">
        <v>45475.385416666664</v>
      </c>
      <c r="B8078">
        <v>126180</v>
      </c>
      <c r="C8078">
        <v>126185</v>
      </c>
      <c r="D8078">
        <v>125910</v>
      </c>
      <c r="E8078">
        <v>126120</v>
      </c>
    </row>
    <row r="8079" spans="1:5" x14ac:dyDescent="0.25">
      <c r="A8079" s="2">
        <v>45475.375</v>
      </c>
      <c r="B8079">
        <v>125700</v>
      </c>
      <c r="C8079">
        <v>126295</v>
      </c>
      <c r="D8079">
        <v>125545</v>
      </c>
      <c r="E8079">
        <v>126180</v>
      </c>
    </row>
    <row r="8080" spans="1:5" x14ac:dyDescent="0.25">
      <c r="A8080" s="2">
        <v>45474.760416666664</v>
      </c>
      <c r="B8080">
        <v>126115</v>
      </c>
      <c r="C8080">
        <v>126135</v>
      </c>
      <c r="D8080">
        <v>125920</v>
      </c>
      <c r="E8080">
        <v>125920</v>
      </c>
    </row>
    <row r="8081" spans="1:5" x14ac:dyDescent="0.25">
      <c r="A8081" s="2">
        <v>45474.75</v>
      </c>
      <c r="B8081">
        <v>126105</v>
      </c>
      <c r="C8081">
        <v>126180</v>
      </c>
      <c r="D8081">
        <v>126030</v>
      </c>
      <c r="E8081">
        <v>126120</v>
      </c>
    </row>
    <row r="8082" spans="1:5" x14ac:dyDescent="0.25">
      <c r="A8082" s="2">
        <v>45474.739583333336</v>
      </c>
      <c r="B8082">
        <v>126070</v>
      </c>
      <c r="C8082">
        <v>126180</v>
      </c>
      <c r="D8082">
        <v>126040</v>
      </c>
      <c r="E8082">
        <v>126110</v>
      </c>
    </row>
    <row r="8083" spans="1:5" x14ac:dyDescent="0.25">
      <c r="A8083" s="2">
        <v>45474.729166666664</v>
      </c>
      <c r="B8083">
        <v>126090</v>
      </c>
      <c r="C8083">
        <v>126165</v>
      </c>
      <c r="D8083">
        <v>126055</v>
      </c>
      <c r="E8083">
        <v>126065</v>
      </c>
    </row>
    <row r="8084" spans="1:5" x14ac:dyDescent="0.25">
      <c r="A8084" s="2">
        <v>45474.71875</v>
      </c>
      <c r="B8084">
        <v>125975</v>
      </c>
      <c r="C8084">
        <v>126120</v>
      </c>
      <c r="D8084">
        <v>125970</v>
      </c>
      <c r="E8084">
        <v>126085</v>
      </c>
    </row>
    <row r="8085" spans="1:5" x14ac:dyDescent="0.25">
      <c r="A8085" s="2">
        <v>45474.708333333336</v>
      </c>
      <c r="B8085">
        <v>126100</v>
      </c>
      <c r="C8085">
        <v>126175</v>
      </c>
      <c r="D8085">
        <v>125965</v>
      </c>
      <c r="E8085">
        <v>125975</v>
      </c>
    </row>
    <row r="8086" spans="1:5" x14ac:dyDescent="0.25">
      <c r="A8086" s="2">
        <v>45474.697916666664</v>
      </c>
      <c r="B8086">
        <v>126065</v>
      </c>
      <c r="C8086">
        <v>126230</v>
      </c>
      <c r="D8086">
        <v>126050</v>
      </c>
      <c r="E8086">
        <v>126095</v>
      </c>
    </row>
    <row r="8087" spans="1:5" x14ac:dyDescent="0.25">
      <c r="A8087" s="2">
        <v>45474.6875</v>
      </c>
      <c r="B8087">
        <v>126025</v>
      </c>
      <c r="C8087">
        <v>126170</v>
      </c>
      <c r="D8087">
        <v>126020</v>
      </c>
      <c r="E8087">
        <v>126065</v>
      </c>
    </row>
    <row r="8088" spans="1:5" x14ac:dyDescent="0.25">
      <c r="A8088" s="2">
        <v>45474.677083333336</v>
      </c>
      <c r="B8088">
        <v>125990</v>
      </c>
      <c r="C8088">
        <v>126120</v>
      </c>
      <c r="D8088">
        <v>125905</v>
      </c>
      <c r="E8088">
        <v>126020</v>
      </c>
    </row>
    <row r="8089" spans="1:5" x14ac:dyDescent="0.25">
      <c r="A8089" s="2">
        <v>45474.666666666664</v>
      </c>
      <c r="B8089">
        <v>126060</v>
      </c>
      <c r="C8089">
        <v>126145</v>
      </c>
      <c r="D8089">
        <v>125905</v>
      </c>
      <c r="E8089">
        <v>125995</v>
      </c>
    </row>
    <row r="8090" spans="1:5" x14ac:dyDescent="0.25">
      <c r="A8090" s="2">
        <v>45474.65625</v>
      </c>
      <c r="B8090">
        <v>126280</v>
      </c>
      <c r="C8090">
        <v>126330</v>
      </c>
      <c r="D8090">
        <v>126020</v>
      </c>
      <c r="E8090">
        <v>126060</v>
      </c>
    </row>
    <row r="8091" spans="1:5" x14ac:dyDescent="0.25">
      <c r="A8091" s="2">
        <v>45474.645833333336</v>
      </c>
      <c r="B8091">
        <v>126075</v>
      </c>
      <c r="C8091">
        <v>126330</v>
      </c>
      <c r="D8091">
        <v>126035</v>
      </c>
      <c r="E8091">
        <v>126285</v>
      </c>
    </row>
    <row r="8092" spans="1:5" x14ac:dyDescent="0.25">
      <c r="A8092" s="2">
        <v>45474.635416666664</v>
      </c>
      <c r="B8092">
        <v>126385</v>
      </c>
      <c r="C8092">
        <v>126425</v>
      </c>
      <c r="D8092">
        <v>125960</v>
      </c>
      <c r="E8092">
        <v>126070</v>
      </c>
    </row>
    <row r="8093" spans="1:5" x14ac:dyDescent="0.25">
      <c r="A8093" s="2">
        <v>45474.625</v>
      </c>
      <c r="B8093">
        <v>126495</v>
      </c>
      <c r="C8093">
        <v>126500</v>
      </c>
      <c r="D8093">
        <v>126215</v>
      </c>
      <c r="E8093">
        <v>126390</v>
      </c>
    </row>
    <row r="8094" spans="1:5" x14ac:dyDescent="0.25">
      <c r="A8094" s="2">
        <v>45474.614583333336</v>
      </c>
      <c r="B8094">
        <v>126400</v>
      </c>
      <c r="C8094">
        <v>126515</v>
      </c>
      <c r="D8094">
        <v>126300</v>
      </c>
      <c r="E8094">
        <v>126495</v>
      </c>
    </row>
    <row r="8095" spans="1:5" x14ac:dyDescent="0.25">
      <c r="A8095" s="2">
        <v>45474.604166666664</v>
      </c>
      <c r="B8095">
        <v>126435</v>
      </c>
      <c r="C8095">
        <v>126455</v>
      </c>
      <c r="D8095">
        <v>126325</v>
      </c>
      <c r="E8095">
        <v>126400</v>
      </c>
    </row>
    <row r="8096" spans="1:5" x14ac:dyDescent="0.25">
      <c r="A8096" s="2">
        <v>45474.59375</v>
      </c>
      <c r="B8096">
        <v>126385</v>
      </c>
      <c r="C8096">
        <v>126470</v>
      </c>
      <c r="D8096">
        <v>126305</v>
      </c>
      <c r="E8096">
        <v>126435</v>
      </c>
    </row>
    <row r="8097" spans="1:5" x14ac:dyDescent="0.25">
      <c r="A8097" s="2">
        <v>45474.583333333336</v>
      </c>
      <c r="B8097">
        <v>126435</v>
      </c>
      <c r="C8097">
        <v>126515</v>
      </c>
      <c r="D8097">
        <v>126380</v>
      </c>
      <c r="E8097">
        <v>126385</v>
      </c>
    </row>
    <row r="8098" spans="1:5" x14ac:dyDescent="0.25">
      <c r="A8098" s="2">
        <v>45474.572916666664</v>
      </c>
      <c r="B8098">
        <v>126525</v>
      </c>
      <c r="C8098">
        <v>126545</v>
      </c>
      <c r="D8098">
        <v>126355</v>
      </c>
      <c r="E8098">
        <v>126440</v>
      </c>
    </row>
    <row r="8099" spans="1:5" x14ac:dyDescent="0.25">
      <c r="A8099" s="2">
        <v>45474.5625</v>
      </c>
      <c r="B8099">
        <v>126495</v>
      </c>
      <c r="C8099">
        <v>126615</v>
      </c>
      <c r="D8099">
        <v>126435</v>
      </c>
      <c r="E8099">
        <v>126525</v>
      </c>
    </row>
    <row r="8100" spans="1:5" x14ac:dyDescent="0.25">
      <c r="A8100" s="2">
        <v>45474.552083333336</v>
      </c>
      <c r="B8100">
        <v>126490</v>
      </c>
      <c r="C8100">
        <v>126595</v>
      </c>
      <c r="D8100">
        <v>126450</v>
      </c>
      <c r="E8100">
        <v>126500</v>
      </c>
    </row>
    <row r="8101" spans="1:5" x14ac:dyDescent="0.25">
      <c r="A8101" s="2">
        <v>45474.541666666664</v>
      </c>
      <c r="B8101">
        <v>126360</v>
      </c>
      <c r="C8101">
        <v>126550</v>
      </c>
      <c r="D8101">
        <v>126205</v>
      </c>
      <c r="E8101">
        <v>126495</v>
      </c>
    </row>
    <row r="8102" spans="1:5" x14ac:dyDescent="0.25">
      <c r="A8102" s="2">
        <v>45474.53125</v>
      </c>
      <c r="B8102">
        <v>126430</v>
      </c>
      <c r="C8102">
        <v>126515</v>
      </c>
      <c r="D8102">
        <v>126350</v>
      </c>
      <c r="E8102">
        <v>126360</v>
      </c>
    </row>
    <row r="8103" spans="1:5" x14ac:dyDescent="0.25">
      <c r="A8103" s="2">
        <v>45474.520833333336</v>
      </c>
      <c r="B8103">
        <v>126500</v>
      </c>
      <c r="C8103">
        <v>126530</v>
      </c>
      <c r="D8103">
        <v>126345</v>
      </c>
      <c r="E8103">
        <v>126435</v>
      </c>
    </row>
    <row r="8104" spans="1:5" x14ac:dyDescent="0.25">
      <c r="A8104" s="2">
        <v>45474.510416666664</v>
      </c>
      <c r="B8104">
        <v>126610</v>
      </c>
      <c r="C8104">
        <v>126705</v>
      </c>
      <c r="D8104">
        <v>126375</v>
      </c>
      <c r="E8104">
        <v>126500</v>
      </c>
    </row>
    <row r="8105" spans="1:5" x14ac:dyDescent="0.25">
      <c r="A8105" s="2">
        <v>45474.5</v>
      </c>
      <c r="B8105">
        <v>126380</v>
      </c>
      <c r="C8105">
        <v>126715</v>
      </c>
      <c r="D8105">
        <v>126310</v>
      </c>
      <c r="E8105">
        <v>126605</v>
      </c>
    </row>
    <row r="8106" spans="1:5" x14ac:dyDescent="0.25">
      <c r="A8106" s="2">
        <v>45474.489583333336</v>
      </c>
      <c r="B8106">
        <v>126320</v>
      </c>
      <c r="C8106">
        <v>126475</v>
      </c>
      <c r="D8106">
        <v>126165</v>
      </c>
      <c r="E8106">
        <v>126385</v>
      </c>
    </row>
    <row r="8107" spans="1:5" x14ac:dyDescent="0.25">
      <c r="A8107" s="2">
        <v>45474.479166666664</v>
      </c>
      <c r="B8107">
        <v>126160</v>
      </c>
      <c r="C8107">
        <v>126370</v>
      </c>
      <c r="D8107">
        <v>126060</v>
      </c>
      <c r="E8107">
        <v>126320</v>
      </c>
    </row>
    <row r="8108" spans="1:5" x14ac:dyDescent="0.25">
      <c r="A8108" s="2">
        <v>45474.46875</v>
      </c>
      <c r="B8108">
        <v>125840</v>
      </c>
      <c r="C8108">
        <v>126215</v>
      </c>
      <c r="D8108">
        <v>125665</v>
      </c>
      <c r="E8108">
        <v>126160</v>
      </c>
    </row>
    <row r="8109" spans="1:5" x14ac:dyDescent="0.25">
      <c r="A8109" s="2">
        <v>45474.458333333336</v>
      </c>
      <c r="B8109">
        <v>126160</v>
      </c>
      <c r="C8109">
        <v>126330</v>
      </c>
      <c r="D8109">
        <v>125775</v>
      </c>
      <c r="E8109">
        <v>125840</v>
      </c>
    </row>
    <row r="8110" spans="1:5" x14ac:dyDescent="0.25">
      <c r="A8110" s="2">
        <v>45474.447916666664</v>
      </c>
      <c r="B8110">
        <v>126470</v>
      </c>
      <c r="C8110">
        <v>126525</v>
      </c>
      <c r="D8110">
        <v>126025</v>
      </c>
      <c r="E8110">
        <v>126160</v>
      </c>
    </row>
    <row r="8111" spans="1:5" x14ac:dyDescent="0.25">
      <c r="A8111" s="2">
        <v>45474.4375</v>
      </c>
      <c r="B8111">
        <v>125840</v>
      </c>
      <c r="C8111">
        <v>126560</v>
      </c>
      <c r="D8111">
        <v>125805</v>
      </c>
      <c r="E8111">
        <v>126470</v>
      </c>
    </row>
    <row r="8112" spans="1:5" x14ac:dyDescent="0.25">
      <c r="A8112" s="2">
        <v>45474.427083333336</v>
      </c>
      <c r="B8112">
        <v>125210</v>
      </c>
      <c r="C8112">
        <v>125870</v>
      </c>
      <c r="D8112">
        <v>125195</v>
      </c>
      <c r="E8112">
        <v>125845</v>
      </c>
    </row>
    <row r="8113" spans="1:5" x14ac:dyDescent="0.25">
      <c r="A8113" s="2">
        <v>45474.416666666664</v>
      </c>
      <c r="B8113">
        <v>125510</v>
      </c>
      <c r="C8113">
        <v>125545</v>
      </c>
      <c r="D8113">
        <v>125055</v>
      </c>
      <c r="E8113">
        <v>125205</v>
      </c>
    </row>
    <row r="8114" spans="1:5" x14ac:dyDescent="0.25">
      <c r="A8114" s="2">
        <v>45474.40625</v>
      </c>
      <c r="B8114">
        <v>125760</v>
      </c>
      <c r="C8114">
        <v>125830</v>
      </c>
      <c r="D8114">
        <v>125475</v>
      </c>
      <c r="E8114">
        <v>125510</v>
      </c>
    </row>
    <row r="8115" spans="1:5" x14ac:dyDescent="0.25">
      <c r="A8115" s="2">
        <v>45474.395833333336</v>
      </c>
      <c r="B8115">
        <v>126055</v>
      </c>
      <c r="C8115">
        <v>126055</v>
      </c>
      <c r="D8115">
        <v>125645</v>
      </c>
      <c r="E8115">
        <v>125760</v>
      </c>
    </row>
    <row r="8116" spans="1:5" x14ac:dyDescent="0.25">
      <c r="A8116" s="2">
        <v>45474.385416666664</v>
      </c>
      <c r="B8116">
        <v>125915</v>
      </c>
      <c r="C8116">
        <v>126115</v>
      </c>
      <c r="D8116">
        <v>125835</v>
      </c>
      <c r="E8116">
        <v>126055</v>
      </c>
    </row>
    <row r="8117" spans="1:5" x14ac:dyDescent="0.25">
      <c r="A8117" s="2">
        <v>45474.375</v>
      </c>
      <c r="B8117">
        <v>125600</v>
      </c>
      <c r="C8117">
        <v>125920</v>
      </c>
      <c r="D8117">
        <v>125305</v>
      </c>
      <c r="E8117">
        <v>125910</v>
      </c>
    </row>
    <row r="8118" spans="1:5" x14ac:dyDescent="0.25">
      <c r="A8118" s="2">
        <v>45471.760416666664</v>
      </c>
      <c r="B8118">
        <v>125275</v>
      </c>
      <c r="C8118">
        <v>125345</v>
      </c>
      <c r="D8118">
        <v>125250</v>
      </c>
      <c r="E8118">
        <v>125250</v>
      </c>
    </row>
    <row r="8119" spans="1:5" x14ac:dyDescent="0.25">
      <c r="A8119" s="2">
        <v>45471.75</v>
      </c>
      <c r="B8119">
        <v>125330</v>
      </c>
      <c r="C8119">
        <v>125335</v>
      </c>
      <c r="D8119">
        <v>125265</v>
      </c>
      <c r="E8119">
        <v>125275</v>
      </c>
    </row>
    <row r="8120" spans="1:5" x14ac:dyDescent="0.25">
      <c r="A8120" s="2">
        <v>45471.739583333336</v>
      </c>
      <c r="B8120">
        <v>125310</v>
      </c>
      <c r="C8120">
        <v>125375</v>
      </c>
      <c r="D8120">
        <v>125305</v>
      </c>
      <c r="E8120">
        <v>125335</v>
      </c>
    </row>
    <row r="8121" spans="1:5" x14ac:dyDescent="0.25">
      <c r="A8121" s="2">
        <v>45471.729166666664</v>
      </c>
      <c r="B8121">
        <v>125295</v>
      </c>
      <c r="C8121">
        <v>125360</v>
      </c>
      <c r="D8121">
        <v>125265</v>
      </c>
      <c r="E8121">
        <v>125315</v>
      </c>
    </row>
    <row r="8122" spans="1:5" x14ac:dyDescent="0.25">
      <c r="A8122" s="2">
        <v>45471.71875</v>
      </c>
      <c r="B8122">
        <v>125400</v>
      </c>
      <c r="C8122">
        <v>125415</v>
      </c>
      <c r="D8122">
        <v>125260</v>
      </c>
      <c r="E8122">
        <v>125290</v>
      </c>
    </row>
    <row r="8123" spans="1:5" x14ac:dyDescent="0.25">
      <c r="A8123" s="2">
        <v>45471.708333333336</v>
      </c>
      <c r="B8123">
        <v>125450</v>
      </c>
      <c r="C8123">
        <v>125495</v>
      </c>
      <c r="D8123">
        <v>125315</v>
      </c>
      <c r="E8123">
        <v>125395</v>
      </c>
    </row>
    <row r="8124" spans="1:5" x14ac:dyDescent="0.25">
      <c r="A8124" s="2">
        <v>45471.697916666664</v>
      </c>
      <c r="B8124">
        <v>125265</v>
      </c>
      <c r="C8124">
        <v>125460</v>
      </c>
      <c r="D8124">
        <v>125265</v>
      </c>
      <c r="E8124">
        <v>125450</v>
      </c>
    </row>
    <row r="8125" spans="1:5" x14ac:dyDescent="0.25">
      <c r="A8125" s="2">
        <v>45471.6875</v>
      </c>
      <c r="B8125">
        <v>125260</v>
      </c>
      <c r="C8125">
        <v>125355</v>
      </c>
      <c r="D8125">
        <v>125125</v>
      </c>
      <c r="E8125">
        <v>125270</v>
      </c>
    </row>
    <row r="8126" spans="1:5" x14ac:dyDescent="0.25">
      <c r="A8126" s="2">
        <v>45471.677083333336</v>
      </c>
      <c r="B8126">
        <v>125120</v>
      </c>
      <c r="C8126">
        <v>125275</v>
      </c>
      <c r="D8126">
        <v>125085</v>
      </c>
      <c r="E8126">
        <v>125255</v>
      </c>
    </row>
    <row r="8127" spans="1:5" x14ac:dyDescent="0.25">
      <c r="A8127" s="2">
        <v>45471.666666666664</v>
      </c>
      <c r="B8127">
        <v>125320</v>
      </c>
      <c r="C8127">
        <v>125360</v>
      </c>
      <c r="D8127">
        <v>125095</v>
      </c>
      <c r="E8127">
        <v>125115</v>
      </c>
    </row>
    <row r="8128" spans="1:5" x14ac:dyDescent="0.25">
      <c r="A8128" s="2">
        <v>45471.65625</v>
      </c>
      <c r="B8128">
        <v>125230</v>
      </c>
      <c r="C8128">
        <v>125335</v>
      </c>
      <c r="D8128">
        <v>125020</v>
      </c>
      <c r="E8128">
        <v>125315</v>
      </c>
    </row>
    <row r="8129" spans="1:5" x14ac:dyDescent="0.25">
      <c r="A8129" s="2">
        <v>45471.645833333336</v>
      </c>
      <c r="B8129">
        <v>125435</v>
      </c>
      <c r="C8129">
        <v>125450</v>
      </c>
      <c r="D8129">
        <v>125215</v>
      </c>
      <c r="E8129">
        <v>125225</v>
      </c>
    </row>
    <row r="8130" spans="1:5" x14ac:dyDescent="0.25">
      <c r="A8130" s="2">
        <v>45471.635416666664</v>
      </c>
      <c r="B8130">
        <v>125485</v>
      </c>
      <c r="C8130">
        <v>125570</v>
      </c>
      <c r="D8130">
        <v>125380</v>
      </c>
      <c r="E8130">
        <v>125440</v>
      </c>
    </row>
    <row r="8131" spans="1:5" x14ac:dyDescent="0.25">
      <c r="A8131" s="2">
        <v>45471.625</v>
      </c>
      <c r="B8131">
        <v>125475</v>
      </c>
      <c r="C8131">
        <v>125510</v>
      </c>
      <c r="D8131">
        <v>125355</v>
      </c>
      <c r="E8131">
        <v>125485</v>
      </c>
    </row>
    <row r="8132" spans="1:5" x14ac:dyDescent="0.25">
      <c r="A8132" s="2">
        <v>45471.614583333336</v>
      </c>
      <c r="B8132">
        <v>125600</v>
      </c>
      <c r="C8132">
        <v>125655</v>
      </c>
      <c r="D8132">
        <v>125470</v>
      </c>
      <c r="E8132">
        <v>125475</v>
      </c>
    </row>
    <row r="8133" spans="1:5" x14ac:dyDescent="0.25">
      <c r="A8133" s="2">
        <v>45471.604166666664</v>
      </c>
      <c r="B8133">
        <v>125460</v>
      </c>
      <c r="C8133">
        <v>125625</v>
      </c>
      <c r="D8133">
        <v>125390</v>
      </c>
      <c r="E8133">
        <v>125605</v>
      </c>
    </row>
    <row r="8134" spans="1:5" x14ac:dyDescent="0.25">
      <c r="A8134" s="2">
        <v>45471.59375</v>
      </c>
      <c r="B8134">
        <v>125320</v>
      </c>
      <c r="C8134">
        <v>125490</v>
      </c>
      <c r="D8134">
        <v>125295</v>
      </c>
      <c r="E8134">
        <v>125465</v>
      </c>
    </row>
    <row r="8135" spans="1:5" x14ac:dyDescent="0.25">
      <c r="A8135" s="2">
        <v>45471.583333333336</v>
      </c>
      <c r="B8135">
        <v>125350</v>
      </c>
      <c r="C8135">
        <v>125400</v>
      </c>
      <c r="D8135">
        <v>125245</v>
      </c>
      <c r="E8135">
        <v>125320</v>
      </c>
    </row>
    <row r="8136" spans="1:5" x14ac:dyDescent="0.25">
      <c r="A8136" s="2">
        <v>45471.572916666664</v>
      </c>
      <c r="B8136">
        <v>125330</v>
      </c>
      <c r="C8136">
        <v>125370</v>
      </c>
      <c r="D8136">
        <v>125175</v>
      </c>
      <c r="E8136">
        <v>125355</v>
      </c>
    </row>
    <row r="8137" spans="1:5" x14ac:dyDescent="0.25">
      <c r="A8137" s="2">
        <v>45471.5625</v>
      </c>
      <c r="B8137">
        <v>125295</v>
      </c>
      <c r="C8137">
        <v>125400</v>
      </c>
      <c r="D8137">
        <v>125155</v>
      </c>
      <c r="E8137">
        <v>125330</v>
      </c>
    </row>
    <row r="8138" spans="1:5" x14ac:dyDescent="0.25">
      <c r="A8138" s="2">
        <v>45471.552083333336</v>
      </c>
      <c r="B8138">
        <v>125370</v>
      </c>
      <c r="C8138">
        <v>125410</v>
      </c>
      <c r="D8138">
        <v>125260</v>
      </c>
      <c r="E8138">
        <v>125295</v>
      </c>
    </row>
    <row r="8139" spans="1:5" x14ac:dyDescent="0.25">
      <c r="A8139" s="2">
        <v>45471.541666666664</v>
      </c>
      <c r="B8139">
        <v>125510</v>
      </c>
      <c r="C8139">
        <v>125550</v>
      </c>
      <c r="D8139">
        <v>125360</v>
      </c>
      <c r="E8139">
        <v>125370</v>
      </c>
    </row>
    <row r="8140" spans="1:5" x14ac:dyDescent="0.25">
      <c r="A8140" s="2">
        <v>45471.53125</v>
      </c>
      <c r="B8140">
        <v>125670</v>
      </c>
      <c r="C8140">
        <v>125730</v>
      </c>
      <c r="D8140">
        <v>125460</v>
      </c>
      <c r="E8140">
        <v>125505</v>
      </c>
    </row>
    <row r="8141" spans="1:5" x14ac:dyDescent="0.25">
      <c r="A8141" s="2">
        <v>45471.520833333336</v>
      </c>
      <c r="B8141">
        <v>125495</v>
      </c>
      <c r="C8141">
        <v>125750</v>
      </c>
      <c r="D8141">
        <v>125485</v>
      </c>
      <c r="E8141">
        <v>125675</v>
      </c>
    </row>
    <row r="8142" spans="1:5" x14ac:dyDescent="0.25">
      <c r="A8142" s="2">
        <v>45471.510416666664</v>
      </c>
      <c r="B8142">
        <v>125560</v>
      </c>
      <c r="C8142">
        <v>125715</v>
      </c>
      <c r="D8142">
        <v>125495</v>
      </c>
      <c r="E8142">
        <v>125495</v>
      </c>
    </row>
    <row r="8143" spans="1:5" x14ac:dyDescent="0.25">
      <c r="A8143" s="2">
        <v>45471.5</v>
      </c>
      <c r="B8143">
        <v>125600</v>
      </c>
      <c r="C8143">
        <v>125675</v>
      </c>
      <c r="D8143">
        <v>125495</v>
      </c>
      <c r="E8143">
        <v>125560</v>
      </c>
    </row>
    <row r="8144" spans="1:5" x14ac:dyDescent="0.25">
      <c r="A8144" s="2">
        <v>45471.489583333336</v>
      </c>
      <c r="B8144">
        <v>125390</v>
      </c>
      <c r="C8144">
        <v>125645</v>
      </c>
      <c r="D8144">
        <v>125335</v>
      </c>
      <c r="E8144">
        <v>125595</v>
      </c>
    </row>
    <row r="8145" spans="1:5" x14ac:dyDescent="0.25">
      <c r="A8145" s="2">
        <v>45471.479166666664</v>
      </c>
      <c r="B8145">
        <v>125120</v>
      </c>
      <c r="C8145">
        <v>125395</v>
      </c>
      <c r="D8145">
        <v>125100</v>
      </c>
      <c r="E8145">
        <v>125390</v>
      </c>
    </row>
    <row r="8146" spans="1:5" x14ac:dyDescent="0.25">
      <c r="A8146" s="2">
        <v>45471.46875</v>
      </c>
      <c r="B8146">
        <v>124765</v>
      </c>
      <c r="C8146">
        <v>125320</v>
      </c>
      <c r="D8146">
        <v>124745</v>
      </c>
      <c r="E8146">
        <v>125115</v>
      </c>
    </row>
    <row r="8147" spans="1:5" x14ac:dyDescent="0.25">
      <c r="A8147" s="2">
        <v>45471.458333333336</v>
      </c>
      <c r="B8147">
        <v>124880</v>
      </c>
      <c r="C8147">
        <v>125025</v>
      </c>
      <c r="D8147">
        <v>124700</v>
      </c>
      <c r="E8147">
        <v>124770</v>
      </c>
    </row>
    <row r="8148" spans="1:5" x14ac:dyDescent="0.25">
      <c r="A8148" s="2">
        <v>45471.447916666664</v>
      </c>
      <c r="B8148">
        <v>125395</v>
      </c>
      <c r="C8148">
        <v>125420</v>
      </c>
      <c r="D8148">
        <v>124880</v>
      </c>
      <c r="E8148">
        <v>124885</v>
      </c>
    </row>
    <row r="8149" spans="1:5" x14ac:dyDescent="0.25">
      <c r="A8149" s="2">
        <v>45471.4375</v>
      </c>
      <c r="B8149">
        <v>125685</v>
      </c>
      <c r="C8149">
        <v>125830</v>
      </c>
      <c r="D8149">
        <v>125390</v>
      </c>
      <c r="E8149">
        <v>125395</v>
      </c>
    </row>
    <row r="8150" spans="1:5" x14ac:dyDescent="0.25">
      <c r="A8150" s="2">
        <v>45471.427083333336</v>
      </c>
      <c r="B8150">
        <v>125655</v>
      </c>
      <c r="C8150">
        <v>125855</v>
      </c>
      <c r="D8150">
        <v>125535</v>
      </c>
      <c r="E8150">
        <v>125690</v>
      </c>
    </row>
    <row r="8151" spans="1:5" x14ac:dyDescent="0.25">
      <c r="A8151" s="2">
        <v>45471.416666666664</v>
      </c>
      <c r="B8151">
        <v>125770</v>
      </c>
      <c r="C8151">
        <v>125950</v>
      </c>
      <c r="D8151">
        <v>125640</v>
      </c>
      <c r="E8151">
        <v>125655</v>
      </c>
    </row>
    <row r="8152" spans="1:5" x14ac:dyDescent="0.25">
      <c r="A8152" s="2">
        <v>45471.40625</v>
      </c>
      <c r="B8152">
        <v>125965</v>
      </c>
      <c r="C8152">
        <v>126025</v>
      </c>
      <c r="D8152">
        <v>125760</v>
      </c>
      <c r="E8152">
        <v>125770</v>
      </c>
    </row>
    <row r="8153" spans="1:5" x14ac:dyDescent="0.25">
      <c r="A8153" s="2">
        <v>45471.395833333336</v>
      </c>
      <c r="B8153">
        <v>125895</v>
      </c>
      <c r="C8153">
        <v>126120</v>
      </c>
      <c r="D8153">
        <v>125705</v>
      </c>
      <c r="E8153">
        <v>125965</v>
      </c>
    </row>
    <row r="8154" spans="1:5" x14ac:dyDescent="0.25">
      <c r="A8154" s="2">
        <v>45471.385416666664</v>
      </c>
      <c r="B8154">
        <v>125820</v>
      </c>
      <c r="C8154">
        <v>125985</v>
      </c>
      <c r="D8154">
        <v>125735</v>
      </c>
      <c r="E8154">
        <v>125895</v>
      </c>
    </row>
    <row r="8155" spans="1:5" x14ac:dyDescent="0.25">
      <c r="A8155" s="2">
        <v>45471.375</v>
      </c>
      <c r="B8155">
        <v>125835</v>
      </c>
      <c r="C8155">
        <v>125880</v>
      </c>
      <c r="D8155">
        <v>125495</v>
      </c>
      <c r="E8155">
        <v>125825</v>
      </c>
    </row>
    <row r="8156" spans="1:5" x14ac:dyDescent="0.25">
      <c r="A8156" s="2">
        <v>45470.760416666664</v>
      </c>
      <c r="B8156">
        <v>125950</v>
      </c>
      <c r="C8156">
        <v>126000</v>
      </c>
      <c r="D8156">
        <v>125900</v>
      </c>
      <c r="E8156">
        <v>125900</v>
      </c>
    </row>
    <row r="8157" spans="1:5" x14ac:dyDescent="0.25">
      <c r="A8157" s="2">
        <v>45470.75</v>
      </c>
      <c r="B8157">
        <v>125905</v>
      </c>
      <c r="C8157">
        <v>125975</v>
      </c>
      <c r="D8157">
        <v>125880</v>
      </c>
      <c r="E8157">
        <v>125950</v>
      </c>
    </row>
    <row r="8158" spans="1:5" x14ac:dyDescent="0.25">
      <c r="A8158" s="2">
        <v>45470.739583333336</v>
      </c>
      <c r="B8158">
        <v>125805</v>
      </c>
      <c r="C8158">
        <v>125935</v>
      </c>
      <c r="D8158">
        <v>125795</v>
      </c>
      <c r="E8158">
        <v>125905</v>
      </c>
    </row>
    <row r="8159" spans="1:5" x14ac:dyDescent="0.25">
      <c r="A8159" s="2">
        <v>45470.729166666664</v>
      </c>
      <c r="B8159">
        <v>125810</v>
      </c>
      <c r="C8159">
        <v>125825</v>
      </c>
      <c r="D8159">
        <v>125770</v>
      </c>
      <c r="E8159">
        <v>125805</v>
      </c>
    </row>
    <row r="8160" spans="1:5" x14ac:dyDescent="0.25">
      <c r="A8160" s="2">
        <v>45470.71875</v>
      </c>
      <c r="B8160">
        <v>125800</v>
      </c>
      <c r="C8160">
        <v>125830</v>
      </c>
      <c r="D8160">
        <v>125740</v>
      </c>
      <c r="E8160">
        <v>125815</v>
      </c>
    </row>
    <row r="8161" spans="1:5" x14ac:dyDescent="0.25">
      <c r="A8161" s="2">
        <v>45470.708333333336</v>
      </c>
      <c r="B8161">
        <v>125785</v>
      </c>
      <c r="C8161">
        <v>125875</v>
      </c>
      <c r="D8161">
        <v>125695</v>
      </c>
      <c r="E8161">
        <v>125800</v>
      </c>
    </row>
    <row r="8162" spans="1:5" x14ac:dyDescent="0.25">
      <c r="A8162" s="2">
        <v>45470.697916666664</v>
      </c>
      <c r="B8162">
        <v>125715</v>
      </c>
      <c r="C8162">
        <v>125825</v>
      </c>
      <c r="D8162">
        <v>125715</v>
      </c>
      <c r="E8162">
        <v>125780</v>
      </c>
    </row>
    <row r="8163" spans="1:5" x14ac:dyDescent="0.25">
      <c r="A8163" s="2">
        <v>45470.6875</v>
      </c>
      <c r="B8163">
        <v>125685</v>
      </c>
      <c r="C8163">
        <v>125735</v>
      </c>
      <c r="D8163">
        <v>125590</v>
      </c>
      <c r="E8163">
        <v>125710</v>
      </c>
    </row>
    <row r="8164" spans="1:5" x14ac:dyDescent="0.25">
      <c r="A8164" s="2">
        <v>45470.677083333336</v>
      </c>
      <c r="B8164">
        <v>125780</v>
      </c>
      <c r="C8164">
        <v>125800</v>
      </c>
      <c r="D8164">
        <v>125620</v>
      </c>
      <c r="E8164">
        <v>125680</v>
      </c>
    </row>
    <row r="8165" spans="1:5" x14ac:dyDescent="0.25">
      <c r="A8165" s="2">
        <v>45470.666666666664</v>
      </c>
      <c r="B8165">
        <v>125750</v>
      </c>
      <c r="C8165">
        <v>125805</v>
      </c>
      <c r="D8165">
        <v>125675</v>
      </c>
      <c r="E8165">
        <v>125785</v>
      </c>
    </row>
    <row r="8166" spans="1:5" x14ac:dyDescent="0.25">
      <c r="A8166" s="2">
        <v>45470.65625</v>
      </c>
      <c r="B8166">
        <v>125390</v>
      </c>
      <c r="C8166">
        <v>125805</v>
      </c>
      <c r="D8166">
        <v>125375</v>
      </c>
      <c r="E8166">
        <v>125755</v>
      </c>
    </row>
    <row r="8167" spans="1:5" x14ac:dyDescent="0.25">
      <c r="A8167" s="2">
        <v>45470.645833333336</v>
      </c>
      <c r="B8167">
        <v>125280</v>
      </c>
      <c r="C8167">
        <v>125450</v>
      </c>
      <c r="D8167">
        <v>125270</v>
      </c>
      <c r="E8167">
        <v>125390</v>
      </c>
    </row>
    <row r="8168" spans="1:5" x14ac:dyDescent="0.25">
      <c r="A8168" s="2">
        <v>45470.635416666664</v>
      </c>
      <c r="B8168">
        <v>125255</v>
      </c>
      <c r="C8168">
        <v>125335</v>
      </c>
      <c r="D8168">
        <v>125220</v>
      </c>
      <c r="E8168">
        <v>125280</v>
      </c>
    </row>
    <row r="8169" spans="1:5" x14ac:dyDescent="0.25">
      <c r="A8169" s="2">
        <v>45470.625</v>
      </c>
      <c r="B8169">
        <v>125330</v>
      </c>
      <c r="C8169">
        <v>125365</v>
      </c>
      <c r="D8169">
        <v>125135</v>
      </c>
      <c r="E8169">
        <v>125255</v>
      </c>
    </row>
    <row r="8170" spans="1:5" x14ac:dyDescent="0.25">
      <c r="A8170" s="2">
        <v>45470.614583333336</v>
      </c>
      <c r="B8170">
        <v>125185</v>
      </c>
      <c r="C8170">
        <v>125375</v>
      </c>
      <c r="D8170">
        <v>125150</v>
      </c>
      <c r="E8170">
        <v>125335</v>
      </c>
    </row>
    <row r="8171" spans="1:5" x14ac:dyDescent="0.25">
      <c r="A8171" s="2">
        <v>45470.604166666664</v>
      </c>
      <c r="B8171">
        <v>125120</v>
      </c>
      <c r="C8171">
        <v>125250</v>
      </c>
      <c r="D8171">
        <v>125010</v>
      </c>
      <c r="E8171">
        <v>125180</v>
      </c>
    </row>
    <row r="8172" spans="1:5" x14ac:dyDescent="0.25">
      <c r="A8172" s="2">
        <v>45470.59375</v>
      </c>
      <c r="B8172">
        <v>124755</v>
      </c>
      <c r="C8172">
        <v>125160</v>
      </c>
      <c r="D8172">
        <v>124715</v>
      </c>
      <c r="E8172">
        <v>125120</v>
      </c>
    </row>
    <row r="8173" spans="1:5" x14ac:dyDescent="0.25">
      <c r="A8173" s="2">
        <v>45470.583333333336</v>
      </c>
      <c r="B8173">
        <v>124945</v>
      </c>
      <c r="C8173">
        <v>124985</v>
      </c>
      <c r="D8173">
        <v>124715</v>
      </c>
      <c r="E8173">
        <v>124755</v>
      </c>
    </row>
    <row r="8174" spans="1:5" x14ac:dyDescent="0.25">
      <c r="A8174" s="2">
        <v>45470.572916666664</v>
      </c>
      <c r="B8174">
        <v>124925</v>
      </c>
      <c r="C8174">
        <v>125015</v>
      </c>
      <c r="D8174">
        <v>124915</v>
      </c>
      <c r="E8174">
        <v>124940</v>
      </c>
    </row>
    <row r="8175" spans="1:5" x14ac:dyDescent="0.25">
      <c r="A8175" s="2">
        <v>45470.5625</v>
      </c>
      <c r="B8175">
        <v>124875</v>
      </c>
      <c r="C8175">
        <v>124940</v>
      </c>
      <c r="D8175">
        <v>124845</v>
      </c>
      <c r="E8175">
        <v>124920</v>
      </c>
    </row>
    <row r="8176" spans="1:5" x14ac:dyDescent="0.25">
      <c r="A8176" s="2">
        <v>45470.552083333336</v>
      </c>
      <c r="B8176">
        <v>124955</v>
      </c>
      <c r="C8176">
        <v>125015</v>
      </c>
      <c r="D8176">
        <v>124855</v>
      </c>
      <c r="E8176">
        <v>124880</v>
      </c>
    </row>
    <row r="8177" spans="1:5" x14ac:dyDescent="0.25">
      <c r="A8177" s="2">
        <v>45470.541666666664</v>
      </c>
      <c r="B8177">
        <v>125085</v>
      </c>
      <c r="C8177">
        <v>125120</v>
      </c>
      <c r="D8177">
        <v>124895</v>
      </c>
      <c r="E8177">
        <v>124950</v>
      </c>
    </row>
    <row r="8178" spans="1:5" x14ac:dyDescent="0.25">
      <c r="A8178" s="2">
        <v>45470.53125</v>
      </c>
      <c r="B8178">
        <v>124940</v>
      </c>
      <c r="C8178">
        <v>125120</v>
      </c>
      <c r="D8178">
        <v>124910</v>
      </c>
      <c r="E8178">
        <v>125085</v>
      </c>
    </row>
    <row r="8179" spans="1:5" x14ac:dyDescent="0.25">
      <c r="A8179" s="2">
        <v>45470.520833333336</v>
      </c>
      <c r="B8179">
        <v>124710</v>
      </c>
      <c r="C8179">
        <v>124975</v>
      </c>
      <c r="D8179">
        <v>124685</v>
      </c>
      <c r="E8179">
        <v>124940</v>
      </c>
    </row>
    <row r="8180" spans="1:5" x14ac:dyDescent="0.25">
      <c r="A8180" s="2">
        <v>45470.510416666664</v>
      </c>
      <c r="B8180">
        <v>124580</v>
      </c>
      <c r="C8180">
        <v>124750</v>
      </c>
      <c r="D8180">
        <v>124530</v>
      </c>
      <c r="E8180">
        <v>124715</v>
      </c>
    </row>
    <row r="8181" spans="1:5" x14ac:dyDescent="0.25">
      <c r="A8181" s="2">
        <v>45470.5</v>
      </c>
      <c r="B8181">
        <v>124580</v>
      </c>
      <c r="C8181">
        <v>124655</v>
      </c>
      <c r="D8181">
        <v>124460</v>
      </c>
      <c r="E8181">
        <v>124585</v>
      </c>
    </row>
    <row r="8182" spans="1:5" x14ac:dyDescent="0.25">
      <c r="A8182" s="2">
        <v>45470.489583333336</v>
      </c>
      <c r="B8182">
        <v>124885</v>
      </c>
      <c r="C8182">
        <v>124960</v>
      </c>
      <c r="D8182">
        <v>124550</v>
      </c>
      <c r="E8182">
        <v>124580</v>
      </c>
    </row>
    <row r="8183" spans="1:5" x14ac:dyDescent="0.25">
      <c r="A8183" s="2">
        <v>45470.479166666664</v>
      </c>
      <c r="B8183">
        <v>124925</v>
      </c>
      <c r="C8183">
        <v>125040</v>
      </c>
      <c r="D8183">
        <v>124845</v>
      </c>
      <c r="E8183">
        <v>124890</v>
      </c>
    </row>
    <row r="8184" spans="1:5" x14ac:dyDescent="0.25">
      <c r="A8184" s="2">
        <v>45470.46875</v>
      </c>
      <c r="B8184">
        <v>125230</v>
      </c>
      <c r="C8184">
        <v>125275</v>
      </c>
      <c r="D8184">
        <v>124870</v>
      </c>
      <c r="E8184">
        <v>124925</v>
      </c>
    </row>
    <row r="8185" spans="1:5" x14ac:dyDescent="0.25">
      <c r="A8185" s="2">
        <v>45470.458333333336</v>
      </c>
      <c r="B8185">
        <v>125245</v>
      </c>
      <c r="C8185">
        <v>125345</v>
      </c>
      <c r="D8185">
        <v>125090</v>
      </c>
      <c r="E8185">
        <v>125235</v>
      </c>
    </row>
    <row r="8186" spans="1:5" x14ac:dyDescent="0.25">
      <c r="A8186" s="2">
        <v>45470.447916666664</v>
      </c>
      <c r="B8186">
        <v>125095</v>
      </c>
      <c r="C8186">
        <v>125315</v>
      </c>
      <c r="D8186">
        <v>124980</v>
      </c>
      <c r="E8186">
        <v>125250</v>
      </c>
    </row>
    <row r="8187" spans="1:5" x14ac:dyDescent="0.25">
      <c r="A8187" s="2">
        <v>45470.4375</v>
      </c>
      <c r="B8187">
        <v>125235</v>
      </c>
      <c r="C8187">
        <v>125290</v>
      </c>
      <c r="D8187">
        <v>124905</v>
      </c>
      <c r="E8187">
        <v>125095</v>
      </c>
    </row>
    <row r="8188" spans="1:5" x14ac:dyDescent="0.25">
      <c r="A8188" s="2">
        <v>45470.427083333336</v>
      </c>
      <c r="B8188">
        <v>124665</v>
      </c>
      <c r="C8188">
        <v>125255</v>
      </c>
      <c r="D8188">
        <v>124610</v>
      </c>
      <c r="E8188">
        <v>125230</v>
      </c>
    </row>
    <row r="8189" spans="1:5" x14ac:dyDescent="0.25">
      <c r="A8189" s="2">
        <v>45470.416666666664</v>
      </c>
      <c r="B8189">
        <v>124725</v>
      </c>
      <c r="C8189">
        <v>124780</v>
      </c>
      <c r="D8189">
        <v>124570</v>
      </c>
      <c r="E8189">
        <v>124665</v>
      </c>
    </row>
    <row r="8190" spans="1:5" x14ac:dyDescent="0.25">
      <c r="A8190" s="2">
        <v>45470.40625</v>
      </c>
      <c r="B8190">
        <v>124930</v>
      </c>
      <c r="C8190">
        <v>124965</v>
      </c>
      <c r="D8190">
        <v>124715</v>
      </c>
      <c r="E8190">
        <v>124725</v>
      </c>
    </row>
    <row r="8191" spans="1:5" x14ac:dyDescent="0.25">
      <c r="A8191" s="2">
        <v>45470.395833333336</v>
      </c>
      <c r="B8191">
        <v>124880</v>
      </c>
      <c r="C8191">
        <v>125130</v>
      </c>
      <c r="D8191">
        <v>124820</v>
      </c>
      <c r="E8191">
        <v>124930</v>
      </c>
    </row>
    <row r="8192" spans="1:5" x14ac:dyDescent="0.25">
      <c r="A8192" s="2">
        <v>45470.385416666664</v>
      </c>
      <c r="B8192">
        <v>124800</v>
      </c>
      <c r="C8192">
        <v>125030</v>
      </c>
      <c r="D8192">
        <v>124780</v>
      </c>
      <c r="E8192">
        <v>124885</v>
      </c>
    </row>
    <row r="8193" spans="1:5" x14ac:dyDescent="0.25">
      <c r="A8193" s="2">
        <v>45470.375</v>
      </c>
      <c r="B8193">
        <v>124050</v>
      </c>
      <c r="C8193">
        <v>124920</v>
      </c>
      <c r="D8193">
        <v>124050</v>
      </c>
      <c r="E8193">
        <v>124800</v>
      </c>
    </row>
    <row r="8194" spans="1:5" x14ac:dyDescent="0.25">
      <c r="A8194" s="2">
        <v>45469.760416666664</v>
      </c>
      <c r="B8194">
        <v>124285</v>
      </c>
      <c r="C8194">
        <v>124370</v>
      </c>
      <c r="D8194">
        <v>124240</v>
      </c>
      <c r="E8194">
        <v>124370</v>
      </c>
    </row>
    <row r="8195" spans="1:5" x14ac:dyDescent="0.25">
      <c r="A8195" s="2">
        <v>45469.75</v>
      </c>
      <c r="B8195">
        <v>124265</v>
      </c>
      <c r="C8195">
        <v>124295</v>
      </c>
      <c r="D8195">
        <v>124200</v>
      </c>
      <c r="E8195">
        <v>124285</v>
      </c>
    </row>
    <row r="8196" spans="1:5" x14ac:dyDescent="0.25">
      <c r="A8196" s="2">
        <v>45469.739583333336</v>
      </c>
      <c r="B8196">
        <v>124170</v>
      </c>
      <c r="C8196">
        <v>124295</v>
      </c>
      <c r="D8196">
        <v>124150</v>
      </c>
      <c r="E8196">
        <v>124265</v>
      </c>
    </row>
    <row r="8197" spans="1:5" x14ac:dyDescent="0.25">
      <c r="A8197" s="2">
        <v>45469.729166666664</v>
      </c>
      <c r="B8197">
        <v>124155</v>
      </c>
      <c r="C8197">
        <v>124195</v>
      </c>
      <c r="D8197">
        <v>124100</v>
      </c>
      <c r="E8197">
        <v>124175</v>
      </c>
    </row>
    <row r="8198" spans="1:5" x14ac:dyDescent="0.25">
      <c r="A8198" s="2">
        <v>45469.71875</v>
      </c>
      <c r="B8198">
        <v>124160</v>
      </c>
      <c r="C8198">
        <v>124205</v>
      </c>
      <c r="D8198">
        <v>124110</v>
      </c>
      <c r="E8198">
        <v>124150</v>
      </c>
    </row>
    <row r="8199" spans="1:5" x14ac:dyDescent="0.25">
      <c r="A8199" s="2">
        <v>45469.708333333336</v>
      </c>
      <c r="B8199">
        <v>124250</v>
      </c>
      <c r="C8199">
        <v>124305</v>
      </c>
      <c r="D8199">
        <v>124150</v>
      </c>
      <c r="E8199">
        <v>124155</v>
      </c>
    </row>
    <row r="8200" spans="1:5" x14ac:dyDescent="0.25">
      <c r="A8200" s="2">
        <v>45469.697916666664</v>
      </c>
      <c r="B8200">
        <v>123975</v>
      </c>
      <c r="C8200">
        <v>124350</v>
      </c>
      <c r="D8200">
        <v>123960</v>
      </c>
      <c r="E8200">
        <v>124255</v>
      </c>
    </row>
    <row r="8201" spans="1:5" x14ac:dyDescent="0.25">
      <c r="A8201" s="2">
        <v>45469.6875</v>
      </c>
      <c r="B8201">
        <v>123920</v>
      </c>
      <c r="C8201">
        <v>124005</v>
      </c>
      <c r="D8201">
        <v>123890</v>
      </c>
      <c r="E8201">
        <v>123975</v>
      </c>
    </row>
    <row r="8202" spans="1:5" x14ac:dyDescent="0.25">
      <c r="A8202" s="2">
        <v>45469.677083333336</v>
      </c>
      <c r="B8202">
        <v>123690</v>
      </c>
      <c r="C8202">
        <v>123960</v>
      </c>
      <c r="D8202">
        <v>123690</v>
      </c>
      <c r="E8202">
        <v>123920</v>
      </c>
    </row>
    <row r="8203" spans="1:5" x14ac:dyDescent="0.25">
      <c r="A8203" s="2">
        <v>45469.666666666664</v>
      </c>
      <c r="B8203">
        <v>123700</v>
      </c>
      <c r="C8203">
        <v>123815</v>
      </c>
      <c r="D8203">
        <v>123650</v>
      </c>
      <c r="E8203">
        <v>123695</v>
      </c>
    </row>
    <row r="8204" spans="1:5" x14ac:dyDescent="0.25">
      <c r="A8204" s="2">
        <v>45469.65625</v>
      </c>
      <c r="B8204">
        <v>123985</v>
      </c>
      <c r="C8204">
        <v>124000</v>
      </c>
      <c r="D8204">
        <v>123685</v>
      </c>
      <c r="E8204">
        <v>123695</v>
      </c>
    </row>
    <row r="8205" spans="1:5" x14ac:dyDescent="0.25">
      <c r="A8205" s="2">
        <v>45469.645833333336</v>
      </c>
      <c r="B8205">
        <v>124030</v>
      </c>
      <c r="C8205">
        <v>124060</v>
      </c>
      <c r="D8205">
        <v>123960</v>
      </c>
      <c r="E8205">
        <v>123980</v>
      </c>
    </row>
    <row r="8206" spans="1:5" x14ac:dyDescent="0.25">
      <c r="A8206" s="2">
        <v>45469.635416666664</v>
      </c>
      <c r="B8206">
        <v>124100</v>
      </c>
      <c r="C8206">
        <v>124125</v>
      </c>
      <c r="D8206">
        <v>123990</v>
      </c>
      <c r="E8206">
        <v>124025</v>
      </c>
    </row>
    <row r="8207" spans="1:5" x14ac:dyDescent="0.25">
      <c r="A8207" s="2">
        <v>45469.625</v>
      </c>
      <c r="B8207">
        <v>123935</v>
      </c>
      <c r="C8207">
        <v>124200</v>
      </c>
      <c r="D8207">
        <v>123915</v>
      </c>
      <c r="E8207">
        <v>124095</v>
      </c>
    </row>
    <row r="8208" spans="1:5" x14ac:dyDescent="0.25">
      <c r="A8208" s="2">
        <v>45469.614583333336</v>
      </c>
      <c r="B8208">
        <v>123840</v>
      </c>
      <c r="C8208">
        <v>123965</v>
      </c>
      <c r="D8208">
        <v>123800</v>
      </c>
      <c r="E8208">
        <v>123930</v>
      </c>
    </row>
    <row r="8209" spans="1:5" x14ac:dyDescent="0.25">
      <c r="A8209" s="2">
        <v>45469.604166666664</v>
      </c>
      <c r="B8209">
        <v>123860</v>
      </c>
      <c r="C8209">
        <v>123995</v>
      </c>
      <c r="D8209">
        <v>123820</v>
      </c>
      <c r="E8209">
        <v>123845</v>
      </c>
    </row>
    <row r="8210" spans="1:5" x14ac:dyDescent="0.25">
      <c r="A8210" s="2">
        <v>45469.59375</v>
      </c>
      <c r="B8210">
        <v>123735</v>
      </c>
      <c r="C8210">
        <v>123945</v>
      </c>
      <c r="D8210">
        <v>123725</v>
      </c>
      <c r="E8210">
        <v>123855</v>
      </c>
    </row>
    <row r="8211" spans="1:5" x14ac:dyDescent="0.25">
      <c r="A8211" s="2">
        <v>45469.583333333336</v>
      </c>
      <c r="B8211">
        <v>123860</v>
      </c>
      <c r="C8211">
        <v>123905</v>
      </c>
      <c r="D8211">
        <v>123720</v>
      </c>
      <c r="E8211">
        <v>123730</v>
      </c>
    </row>
    <row r="8212" spans="1:5" x14ac:dyDescent="0.25">
      <c r="A8212" s="2">
        <v>45469.572916666664</v>
      </c>
      <c r="B8212">
        <v>123805</v>
      </c>
      <c r="C8212">
        <v>123960</v>
      </c>
      <c r="D8212">
        <v>123755</v>
      </c>
      <c r="E8212">
        <v>123865</v>
      </c>
    </row>
    <row r="8213" spans="1:5" x14ac:dyDescent="0.25">
      <c r="A8213" s="2">
        <v>45469.5625</v>
      </c>
      <c r="B8213">
        <v>123765</v>
      </c>
      <c r="C8213">
        <v>123890</v>
      </c>
      <c r="D8213">
        <v>123710</v>
      </c>
      <c r="E8213">
        <v>123805</v>
      </c>
    </row>
    <row r="8214" spans="1:5" x14ac:dyDescent="0.25">
      <c r="A8214" s="2">
        <v>45469.552083333336</v>
      </c>
      <c r="B8214">
        <v>123665</v>
      </c>
      <c r="C8214">
        <v>123805</v>
      </c>
      <c r="D8214">
        <v>123665</v>
      </c>
      <c r="E8214">
        <v>123765</v>
      </c>
    </row>
    <row r="8215" spans="1:5" x14ac:dyDescent="0.25">
      <c r="A8215" s="2">
        <v>45469.541666666664</v>
      </c>
      <c r="B8215">
        <v>123555</v>
      </c>
      <c r="C8215">
        <v>123740</v>
      </c>
      <c r="D8215">
        <v>123540</v>
      </c>
      <c r="E8215">
        <v>123665</v>
      </c>
    </row>
    <row r="8216" spans="1:5" x14ac:dyDescent="0.25">
      <c r="A8216" s="2">
        <v>45469.53125</v>
      </c>
      <c r="B8216">
        <v>123315</v>
      </c>
      <c r="C8216">
        <v>123585</v>
      </c>
      <c r="D8216">
        <v>123275</v>
      </c>
      <c r="E8216">
        <v>123560</v>
      </c>
    </row>
    <row r="8217" spans="1:5" x14ac:dyDescent="0.25">
      <c r="A8217" s="2">
        <v>45469.520833333336</v>
      </c>
      <c r="B8217">
        <v>123275</v>
      </c>
      <c r="C8217">
        <v>123390</v>
      </c>
      <c r="D8217">
        <v>123230</v>
      </c>
      <c r="E8217">
        <v>123310</v>
      </c>
    </row>
    <row r="8218" spans="1:5" x14ac:dyDescent="0.25">
      <c r="A8218" s="2">
        <v>45469.510416666664</v>
      </c>
      <c r="B8218">
        <v>123120</v>
      </c>
      <c r="C8218">
        <v>123300</v>
      </c>
      <c r="D8218">
        <v>123095</v>
      </c>
      <c r="E8218">
        <v>123270</v>
      </c>
    </row>
    <row r="8219" spans="1:5" x14ac:dyDescent="0.25">
      <c r="A8219" s="2">
        <v>45469.5</v>
      </c>
      <c r="B8219">
        <v>123205</v>
      </c>
      <c r="C8219">
        <v>123365</v>
      </c>
      <c r="D8219">
        <v>123115</v>
      </c>
      <c r="E8219">
        <v>123120</v>
      </c>
    </row>
    <row r="8220" spans="1:5" x14ac:dyDescent="0.25">
      <c r="A8220" s="2">
        <v>45469.489583333336</v>
      </c>
      <c r="B8220">
        <v>123170</v>
      </c>
      <c r="C8220">
        <v>123295</v>
      </c>
      <c r="D8220">
        <v>123135</v>
      </c>
      <c r="E8220">
        <v>123200</v>
      </c>
    </row>
    <row r="8221" spans="1:5" x14ac:dyDescent="0.25">
      <c r="A8221" s="2">
        <v>45469.479166666664</v>
      </c>
      <c r="B8221">
        <v>123220</v>
      </c>
      <c r="C8221">
        <v>123320</v>
      </c>
      <c r="D8221">
        <v>123115</v>
      </c>
      <c r="E8221">
        <v>123165</v>
      </c>
    </row>
    <row r="8222" spans="1:5" x14ac:dyDescent="0.25">
      <c r="A8222" s="2">
        <v>45469.46875</v>
      </c>
      <c r="B8222">
        <v>123125</v>
      </c>
      <c r="C8222">
        <v>123515</v>
      </c>
      <c r="D8222">
        <v>123115</v>
      </c>
      <c r="E8222">
        <v>123220</v>
      </c>
    </row>
    <row r="8223" spans="1:5" x14ac:dyDescent="0.25">
      <c r="A8223" s="2">
        <v>45469.458333333336</v>
      </c>
      <c r="B8223">
        <v>123120</v>
      </c>
      <c r="C8223">
        <v>123285</v>
      </c>
      <c r="D8223">
        <v>123080</v>
      </c>
      <c r="E8223">
        <v>123125</v>
      </c>
    </row>
    <row r="8224" spans="1:5" x14ac:dyDescent="0.25">
      <c r="A8224" s="2">
        <v>45469.447916666664</v>
      </c>
      <c r="B8224">
        <v>122955</v>
      </c>
      <c r="C8224">
        <v>123175</v>
      </c>
      <c r="D8224">
        <v>122860</v>
      </c>
      <c r="E8224">
        <v>123120</v>
      </c>
    </row>
    <row r="8225" spans="1:5" x14ac:dyDescent="0.25">
      <c r="A8225" s="2">
        <v>45469.4375</v>
      </c>
      <c r="B8225">
        <v>123185</v>
      </c>
      <c r="C8225">
        <v>123320</v>
      </c>
      <c r="D8225">
        <v>122920</v>
      </c>
      <c r="E8225">
        <v>122960</v>
      </c>
    </row>
    <row r="8226" spans="1:5" x14ac:dyDescent="0.25">
      <c r="A8226" s="2">
        <v>45469.427083333336</v>
      </c>
      <c r="B8226">
        <v>123445</v>
      </c>
      <c r="C8226">
        <v>123490</v>
      </c>
      <c r="D8226">
        <v>123090</v>
      </c>
      <c r="E8226">
        <v>123190</v>
      </c>
    </row>
    <row r="8227" spans="1:5" x14ac:dyDescent="0.25">
      <c r="A8227" s="2">
        <v>45469.416666666664</v>
      </c>
      <c r="B8227">
        <v>123255</v>
      </c>
      <c r="C8227">
        <v>123455</v>
      </c>
      <c r="D8227">
        <v>123090</v>
      </c>
      <c r="E8227">
        <v>123440</v>
      </c>
    </row>
    <row r="8228" spans="1:5" x14ac:dyDescent="0.25">
      <c r="A8228" s="2">
        <v>45469.40625</v>
      </c>
      <c r="B8228">
        <v>123460</v>
      </c>
      <c r="C8228">
        <v>123500</v>
      </c>
      <c r="D8228">
        <v>123215</v>
      </c>
      <c r="E8228">
        <v>123260</v>
      </c>
    </row>
    <row r="8229" spans="1:5" x14ac:dyDescent="0.25">
      <c r="A8229" s="2">
        <v>45469.395833333336</v>
      </c>
      <c r="B8229">
        <v>123355</v>
      </c>
      <c r="C8229">
        <v>123500</v>
      </c>
      <c r="D8229">
        <v>123325</v>
      </c>
      <c r="E8229">
        <v>123465</v>
      </c>
    </row>
    <row r="8230" spans="1:5" x14ac:dyDescent="0.25">
      <c r="A8230" s="2">
        <v>45469.385416666664</v>
      </c>
      <c r="B8230">
        <v>123660</v>
      </c>
      <c r="C8230">
        <v>123900</v>
      </c>
      <c r="D8230">
        <v>123310</v>
      </c>
      <c r="E8230">
        <v>123350</v>
      </c>
    </row>
    <row r="8231" spans="1:5" x14ac:dyDescent="0.25">
      <c r="A8231" s="2">
        <v>45469.375</v>
      </c>
      <c r="B8231">
        <v>124150</v>
      </c>
      <c r="C8231">
        <v>124225</v>
      </c>
      <c r="D8231">
        <v>123625</v>
      </c>
      <c r="E8231">
        <v>123655</v>
      </c>
    </row>
    <row r="8232" spans="1:5" x14ac:dyDescent="0.25">
      <c r="A8232" s="2">
        <v>45468.760416666664</v>
      </c>
      <c r="B8232">
        <v>124020</v>
      </c>
      <c r="C8232">
        <v>124095</v>
      </c>
      <c r="D8232">
        <v>123935</v>
      </c>
      <c r="E8232">
        <v>124095</v>
      </c>
    </row>
    <row r="8233" spans="1:5" x14ac:dyDescent="0.25">
      <c r="A8233" s="2">
        <v>45468.75</v>
      </c>
      <c r="B8233">
        <v>123965</v>
      </c>
      <c r="C8233">
        <v>124025</v>
      </c>
      <c r="D8233">
        <v>123940</v>
      </c>
      <c r="E8233">
        <v>124015</v>
      </c>
    </row>
    <row r="8234" spans="1:5" x14ac:dyDescent="0.25">
      <c r="A8234" s="2">
        <v>45468.739583333336</v>
      </c>
      <c r="B8234">
        <v>123935</v>
      </c>
      <c r="C8234">
        <v>124000</v>
      </c>
      <c r="D8234">
        <v>123925</v>
      </c>
      <c r="E8234">
        <v>123965</v>
      </c>
    </row>
    <row r="8235" spans="1:5" x14ac:dyDescent="0.25">
      <c r="A8235" s="2">
        <v>45468.729166666664</v>
      </c>
      <c r="B8235">
        <v>123905</v>
      </c>
      <c r="C8235">
        <v>123985</v>
      </c>
      <c r="D8235">
        <v>123905</v>
      </c>
      <c r="E8235">
        <v>123940</v>
      </c>
    </row>
    <row r="8236" spans="1:5" x14ac:dyDescent="0.25">
      <c r="A8236" s="2">
        <v>45468.71875</v>
      </c>
      <c r="B8236">
        <v>123905</v>
      </c>
      <c r="C8236">
        <v>123960</v>
      </c>
      <c r="D8236">
        <v>123865</v>
      </c>
      <c r="E8236">
        <v>123910</v>
      </c>
    </row>
    <row r="8237" spans="1:5" x14ac:dyDescent="0.25">
      <c r="A8237" s="2">
        <v>45468.708333333336</v>
      </c>
      <c r="B8237">
        <v>123810</v>
      </c>
      <c r="C8237">
        <v>123945</v>
      </c>
      <c r="D8237">
        <v>123805</v>
      </c>
      <c r="E8237">
        <v>123905</v>
      </c>
    </row>
    <row r="8238" spans="1:5" x14ac:dyDescent="0.25">
      <c r="A8238" s="2">
        <v>45468.697916666664</v>
      </c>
      <c r="B8238">
        <v>123785</v>
      </c>
      <c r="C8238">
        <v>123845</v>
      </c>
      <c r="D8238">
        <v>123765</v>
      </c>
      <c r="E8238">
        <v>123810</v>
      </c>
    </row>
    <row r="8239" spans="1:5" x14ac:dyDescent="0.25">
      <c r="A8239" s="2">
        <v>45468.6875</v>
      </c>
      <c r="B8239">
        <v>123925</v>
      </c>
      <c r="C8239">
        <v>123935</v>
      </c>
      <c r="D8239">
        <v>123770</v>
      </c>
      <c r="E8239">
        <v>123785</v>
      </c>
    </row>
    <row r="8240" spans="1:5" x14ac:dyDescent="0.25">
      <c r="A8240" s="2">
        <v>45468.677083333336</v>
      </c>
      <c r="B8240">
        <v>123900</v>
      </c>
      <c r="C8240">
        <v>123950</v>
      </c>
      <c r="D8240">
        <v>123840</v>
      </c>
      <c r="E8240">
        <v>123920</v>
      </c>
    </row>
    <row r="8241" spans="1:5" x14ac:dyDescent="0.25">
      <c r="A8241" s="2">
        <v>45468.666666666664</v>
      </c>
      <c r="B8241">
        <v>123925</v>
      </c>
      <c r="C8241">
        <v>123960</v>
      </c>
      <c r="D8241">
        <v>123810</v>
      </c>
      <c r="E8241">
        <v>123900</v>
      </c>
    </row>
    <row r="8242" spans="1:5" x14ac:dyDescent="0.25">
      <c r="A8242" s="2">
        <v>45468.65625</v>
      </c>
      <c r="B8242">
        <v>123945</v>
      </c>
      <c r="C8242">
        <v>124010</v>
      </c>
      <c r="D8242">
        <v>123845</v>
      </c>
      <c r="E8242">
        <v>123925</v>
      </c>
    </row>
    <row r="8243" spans="1:5" x14ac:dyDescent="0.25">
      <c r="A8243" s="2">
        <v>45468.645833333336</v>
      </c>
      <c r="B8243">
        <v>123975</v>
      </c>
      <c r="C8243">
        <v>124000</v>
      </c>
      <c r="D8243">
        <v>123930</v>
      </c>
      <c r="E8243">
        <v>123945</v>
      </c>
    </row>
    <row r="8244" spans="1:5" x14ac:dyDescent="0.25">
      <c r="A8244" s="2">
        <v>45468.635416666664</v>
      </c>
      <c r="B8244">
        <v>124040</v>
      </c>
      <c r="C8244">
        <v>124045</v>
      </c>
      <c r="D8244">
        <v>123890</v>
      </c>
      <c r="E8244">
        <v>123975</v>
      </c>
    </row>
    <row r="8245" spans="1:5" x14ac:dyDescent="0.25">
      <c r="A8245" s="2">
        <v>45468.625</v>
      </c>
      <c r="B8245">
        <v>123990</v>
      </c>
      <c r="C8245">
        <v>124080</v>
      </c>
      <c r="D8245">
        <v>123935</v>
      </c>
      <c r="E8245">
        <v>124035</v>
      </c>
    </row>
    <row r="8246" spans="1:5" x14ac:dyDescent="0.25">
      <c r="A8246" s="2">
        <v>45468.614583333336</v>
      </c>
      <c r="B8246">
        <v>123885</v>
      </c>
      <c r="C8246">
        <v>124110</v>
      </c>
      <c r="D8246">
        <v>123815</v>
      </c>
      <c r="E8246">
        <v>123995</v>
      </c>
    </row>
    <row r="8247" spans="1:5" x14ac:dyDescent="0.25">
      <c r="A8247" s="2">
        <v>45468.604166666664</v>
      </c>
      <c r="B8247">
        <v>123810</v>
      </c>
      <c r="C8247">
        <v>123960</v>
      </c>
      <c r="D8247">
        <v>123760</v>
      </c>
      <c r="E8247">
        <v>123885</v>
      </c>
    </row>
    <row r="8248" spans="1:5" x14ac:dyDescent="0.25">
      <c r="A8248" s="2">
        <v>45468.59375</v>
      </c>
      <c r="B8248">
        <v>123880</v>
      </c>
      <c r="C8248">
        <v>123920</v>
      </c>
      <c r="D8248">
        <v>123650</v>
      </c>
      <c r="E8248">
        <v>123810</v>
      </c>
    </row>
    <row r="8249" spans="1:5" x14ac:dyDescent="0.25">
      <c r="A8249" s="2">
        <v>45468.583333333336</v>
      </c>
      <c r="B8249">
        <v>123770</v>
      </c>
      <c r="C8249">
        <v>123915</v>
      </c>
      <c r="D8249">
        <v>123730</v>
      </c>
      <c r="E8249">
        <v>123880</v>
      </c>
    </row>
    <row r="8250" spans="1:5" x14ac:dyDescent="0.25">
      <c r="A8250" s="2">
        <v>45468.572916666664</v>
      </c>
      <c r="B8250">
        <v>123710</v>
      </c>
      <c r="C8250">
        <v>123810</v>
      </c>
      <c r="D8250">
        <v>123665</v>
      </c>
      <c r="E8250">
        <v>123770</v>
      </c>
    </row>
    <row r="8251" spans="1:5" x14ac:dyDescent="0.25">
      <c r="A8251" s="2">
        <v>45468.5625</v>
      </c>
      <c r="B8251">
        <v>123690</v>
      </c>
      <c r="C8251">
        <v>123765</v>
      </c>
      <c r="D8251">
        <v>123605</v>
      </c>
      <c r="E8251">
        <v>123715</v>
      </c>
    </row>
    <row r="8252" spans="1:5" x14ac:dyDescent="0.25">
      <c r="A8252" s="2">
        <v>45468.552083333336</v>
      </c>
      <c r="B8252">
        <v>123570</v>
      </c>
      <c r="C8252">
        <v>123720</v>
      </c>
      <c r="D8252">
        <v>123560</v>
      </c>
      <c r="E8252">
        <v>123690</v>
      </c>
    </row>
    <row r="8253" spans="1:5" x14ac:dyDescent="0.25">
      <c r="A8253" s="2">
        <v>45468.541666666664</v>
      </c>
      <c r="B8253">
        <v>123625</v>
      </c>
      <c r="C8253">
        <v>123725</v>
      </c>
      <c r="D8253">
        <v>123550</v>
      </c>
      <c r="E8253">
        <v>123565</v>
      </c>
    </row>
    <row r="8254" spans="1:5" x14ac:dyDescent="0.25">
      <c r="A8254" s="2">
        <v>45468.53125</v>
      </c>
      <c r="B8254">
        <v>123590</v>
      </c>
      <c r="C8254">
        <v>123680</v>
      </c>
      <c r="D8254">
        <v>123555</v>
      </c>
      <c r="E8254">
        <v>123625</v>
      </c>
    </row>
    <row r="8255" spans="1:5" x14ac:dyDescent="0.25">
      <c r="A8255" s="2">
        <v>45468.520833333336</v>
      </c>
      <c r="B8255">
        <v>123665</v>
      </c>
      <c r="C8255">
        <v>123735</v>
      </c>
      <c r="D8255">
        <v>123520</v>
      </c>
      <c r="E8255">
        <v>123590</v>
      </c>
    </row>
    <row r="8256" spans="1:5" x14ac:dyDescent="0.25">
      <c r="A8256" s="2">
        <v>45468.510416666664</v>
      </c>
      <c r="B8256">
        <v>123815</v>
      </c>
      <c r="C8256">
        <v>123825</v>
      </c>
      <c r="D8256">
        <v>123600</v>
      </c>
      <c r="E8256">
        <v>123665</v>
      </c>
    </row>
    <row r="8257" spans="1:5" x14ac:dyDescent="0.25">
      <c r="A8257" s="2">
        <v>45468.5</v>
      </c>
      <c r="B8257">
        <v>123890</v>
      </c>
      <c r="C8257">
        <v>123910</v>
      </c>
      <c r="D8257">
        <v>123740</v>
      </c>
      <c r="E8257">
        <v>123820</v>
      </c>
    </row>
    <row r="8258" spans="1:5" x14ac:dyDescent="0.25">
      <c r="A8258" s="2">
        <v>45468.489583333336</v>
      </c>
      <c r="B8258">
        <v>123820</v>
      </c>
      <c r="C8258">
        <v>123925</v>
      </c>
      <c r="D8258">
        <v>123690</v>
      </c>
      <c r="E8258">
        <v>123885</v>
      </c>
    </row>
    <row r="8259" spans="1:5" x14ac:dyDescent="0.25">
      <c r="A8259" s="2">
        <v>45468.479166666664</v>
      </c>
      <c r="B8259">
        <v>124080</v>
      </c>
      <c r="C8259">
        <v>124085</v>
      </c>
      <c r="D8259">
        <v>123780</v>
      </c>
      <c r="E8259">
        <v>123820</v>
      </c>
    </row>
    <row r="8260" spans="1:5" x14ac:dyDescent="0.25">
      <c r="A8260" s="2">
        <v>45468.46875</v>
      </c>
      <c r="B8260">
        <v>123970</v>
      </c>
      <c r="C8260">
        <v>124145</v>
      </c>
      <c r="D8260">
        <v>123910</v>
      </c>
      <c r="E8260">
        <v>124075</v>
      </c>
    </row>
    <row r="8261" spans="1:5" x14ac:dyDescent="0.25">
      <c r="A8261" s="2">
        <v>45468.458333333336</v>
      </c>
      <c r="B8261">
        <v>124005</v>
      </c>
      <c r="C8261">
        <v>124125</v>
      </c>
      <c r="D8261">
        <v>123890</v>
      </c>
      <c r="E8261">
        <v>123970</v>
      </c>
    </row>
    <row r="8262" spans="1:5" x14ac:dyDescent="0.25">
      <c r="A8262" s="2">
        <v>45468.447916666664</v>
      </c>
      <c r="B8262">
        <v>124005</v>
      </c>
      <c r="C8262">
        <v>124170</v>
      </c>
      <c r="D8262">
        <v>123845</v>
      </c>
      <c r="E8262">
        <v>124005</v>
      </c>
    </row>
    <row r="8263" spans="1:5" x14ac:dyDescent="0.25">
      <c r="A8263" s="2">
        <v>45468.4375</v>
      </c>
      <c r="B8263">
        <v>123970</v>
      </c>
      <c r="C8263">
        <v>124410</v>
      </c>
      <c r="D8263">
        <v>123885</v>
      </c>
      <c r="E8263">
        <v>124005</v>
      </c>
    </row>
    <row r="8264" spans="1:5" x14ac:dyDescent="0.25">
      <c r="A8264" s="2">
        <v>45468.427083333336</v>
      </c>
      <c r="B8264">
        <v>124065</v>
      </c>
      <c r="C8264">
        <v>124105</v>
      </c>
      <c r="D8264">
        <v>123765</v>
      </c>
      <c r="E8264">
        <v>123975</v>
      </c>
    </row>
    <row r="8265" spans="1:5" x14ac:dyDescent="0.25">
      <c r="A8265" s="2">
        <v>45468.416666666664</v>
      </c>
      <c r="B8265">
        <v>123980</v>
      </c>
      <c r="C8265">
        <v>124175</v>
      </c>
      <c r="D8265">
        <v>123870</v>
      </c>
      <c r="E8265">
        <v>124065</v>
      </c>
    </row>
    <row r="8266" spans="1:5" x14ac:dyDescent="0.25">
      <c r="A8266" s="2">
        <v>45468.40625</v>
      </c>
      <c r="B8266">
        <v>124150</v>
      </c>
      <c r="C8266">
        <v>124205</v>
      </c>
      <c r="D8266">
        <v>123965</v>
      </c>
      <c r="E8266">
        <v>123975</v>
      </c>
    </row>
    <row r="8267" spans="1:5" x14ac:dyDescent="0.25">
      <c r="A8267" s="2">
        <v>45468.395833333336</v>
      </c>
      <c r="B8267">
        <v>124245</v>
      </c>
      <c r="C8267">
        <v>124255</v>
      </c>
      <c r="D8267">
        <v>124085</v>
      </c>
      <c r="E8267">
        <v>124150</v>
      </c>
    </row>
    <row r="8268" spans="1:5" x14ac:dyDescent="0.25">
      <c r="A8268" s="2">
        <v>45468.385416666664</v>
      </c>
      <c r="B8268">
        <v>123970</v>
      </c>
      <c r="C8268">
        <v>124255</v>
      </c>
      <c r="D8268">
        <v>123970</v>
      </c>
      <c r="E8268">
        <v>124250</v>
      </c>
    </row>
    <row r="8269" spans="1:5" x14ac:dyDescent="0.25">
      <c r="A8269" s="2">
        <v>45468.375</v>
      </c>
      <c r="B8269">
        <v>124035</v>
      </c>
      <c r="C8269">
        <v>124195</v>
      </c>
      <c r="D8269">
        <v>123885</v>
      </c>
      <c r="E8269">
        <v>123970</v>
      </c>
    </row>
    <row r="8270" spans="1:5" x14ac:dyDescent="0.25">
      <c r="A8270" s="2">
        <v>45467.760416666664</v>
      </c>
      <c r="B8270">
        <v>124355</v>
      </c>
      <c r="C8270">
        <v>124450</v>
      </c>
      <c r="D8270">
        <v>124255</v>
      </c>
      <c r="E8270">
        <v>124340</v>
      </c>
    </row>
    <row r="8271" spans="1:5" x14ac:dyDescent="0.25">
      <c r="A8271" s="2">
        <v>45467.75</v>
      </c>
      <c r="B8271">
        <v>124305</v>
      </c>
      <c r="C8271">
        <v>124385</v>
      </c>
      <c r="D8271">
        <v>124290</v>
      </c>
      <c r="E8271">
        <v>124360</v>
      </c>
    </row>
    <row r="8272" spans="1:5" x14ac:dyDescent="0.25">
      <c r="A8272" s="2">
        <v>45467.739583333336</v>
      </c>
      <c r="B8272">
        <v>124285</v>
      </c>
      <c r="C8272">
        <v>124340</v>
      </c>
      <c r="D8272">
        <v>124260</v>
      </c>
      <c r="E8272">
        <v>124300</v>
      </c>
    </row>
    <row r="8273" spans="1:5" x14ac:dyDescent="0.25">
      <c r="A8273" s="2">
        <v>45467.729166666664</v>
      </c>
      <c r="B8273">
        <v>124225</v>
      </c>
      <c r="C8273">
        <v>124300</v>
      </c>
      <c r="D8273">
        <v>124215</v>
      </c>
      <c r="E8273">
        <v>124280</v>
      </c>
    </row>
    <row r="8274" spans="1:5" x14ac:dyDescent="0.25">
      <c r="A8274" s="2">
        <v>45467.71875</v>
      </c>
      <c r="B8274">
        <v>124195</v>
      </c>
      <c r="C8274">
        <v>124260</v>
      </c>
      <c r="D8274">
        <v>124190</v>
      </c>
      <c r="E8274">
        <v>124220</v>
      </c>
    </row>
    <row r="8275" spans="1:5" x14ac:dyDescent="0.25">
      <c r="A8275" s="2">
        <v>45467.708333333336</v>
      </c>
      <c r="B8275">
        <v>124235</v>
      </c>
      <c r="C8275">
        <v>124260</v>
      </c>
      <c r="D8275">
        <v>124160</v>
      </c>
      <c r="E8275">
        <v>124195</v>
      </c>
    </row>
    <row r="8276" spans="1:5" x14ac:dyDescent="0.25">
      <c r="A8276" s="2">
        <v>45467.697916666664</v>
      </c>
      <c r="B8276">
        <v>124310</v>
      </c>
      <c r="C8276">
        <v>124345</v>
      </c>
      <c r="D8276">
        <v>124175</v>
      </c>
      <c r="E8276">
        <v>124235</v>
      </c>
    </row>
    <row r="8277" spans="1:5" x14ac:dyDescent="0.25">
      <c r="A8277" s="2">
        <v>45467.6875</v>
      </c>
      <c r="B8277">
        <v>124085</v>
      </c>
      <c r="C8277">
        <v>124350</v>
      </c>
      <c r="D8277">
        <v>124085</v>
      </c>
      <c r="E8277">
        <v>124310</v>
      </c>
    </row>
    <row r="8278" spans="1:5" x14ac:dyDescent="0.25">
      <c r="A8278" s="2">
        <v>45467.677083333336</v>
      </c>
      <c r="B8278">
        <v>124125</v>
      </c>
      <c r="C8278">
        <v>124215</v>
      </c>
      <c r="D8278">
        <v>124085</v>
      </c>
      <c r="E8278">
        <v>124090</v>
      </c>
    </row>
    <row r="8279" spans="1:5" x14ac:dyDescent="0.25">
      <c r="A8279" s="2">
        <v>45467.666666666664</v>
      </c>
      <c r="B8279">
        <v>124125</v>
      </c>
      <c r="C8279">
        <v>124150</v>
      </c>
      <c r="D8279">
        <v>124060</v>
      </c>
      <c r="E8279">
        <v>124120</v>
      </c>
    </row>
    <row r="8280" spans="1:5" x14ac:dyDescent="0.25">
      <c r="A8280" s="2">
        <v>45467.65625</v>
      </c>
      <c r="B8280">
        <v>124175</v>
      </c>
      <c r="C8280">
        <v>124230</v>
      </c>
      <c r="D8280">
        <v>124080</v>
      </c>
      <c r="E8280">
        <v>124120</v>
      </c>
    </row>
    <row r="8281" spans="1:5" x14ac:dyDescent="0.25">
      <c r="A8281" s="2">
        <v>45467.645833333336</v>
      </c>
      <c r="B8281">
        <v>124130</v>
      </c>
      <c r="C8281">
        <v>124190</v>
      </c>
      <c r="D8281">
        <v>124040</v>
      </c>
      <c r="E8281">
        <v>124180</v>
      </c>
    </row>
    <row r="8282" spans="1:5" x14ac:dyDescent="0.25">
      <c r="A8282" s="2">
        <v>45467.635416666664</v>
      </c>
      <c r="B8282">
        <v>124195</v>
      </c>
      <c r="C8282">
        <v>124235</v>
      </c>
      <c r="D8282">
        <v>124115</v>
      </c>
      <c r="E8282">
        <v>124130</v>
      </c>
    </row>
    <row r="8283" spans="1:5" x14ac:dyDescent="0.25">
      <c r="A8283" s="2">
        <v>45467.625</v>
      </c>
      <c r="B8283">
        <v>124205</v>
      </c>
      <c r="C8283">
        <v>124285</v>
      </c>
      <c r="D8283">
        <v>124135</v>
      </c>
      <c r="E8283">
        <v>124200</v>
      </c>
    </row>
    <row r="8284" spans="1:5" x14ac:dyDescent="0.25">
      <c r="A8284" s="2">
        <v>45467.614583333336</v>
      </c>
      <c r="B8284">
        <v>124205</v>
      </c>
      <c r="C8284">
        <v>124215</v>
      </c>
      <c r="D8284">
        <v>124065</v>
      </c>
      <c r="E8284">
        <v>124200</v>
      </c>
    </row>
    <row r="8285" spans="1:5" x14ac:dyDescent="0.25">
      <c r="A8285" s="2">
        <v>45467.604166666664</v>
      </c>
      <c r="B8285">
        <v>124235</v>
      </c>
      <c r="C8285">
        <v>124335</v>
      </c>
      <c r="D8285">
        <v>124175</v>
      </c>
      <c r="E8285">
        <v>124200</v>
      </c>
    </row>
    <row r="8286" spans="1:5" x14ac:dyDescent="0.25">
      <c r="A8286" s="2">
        <v>45467.59375</v>
      </c>
      <c r="B8286">
        <v>124120</v>
      </c>
      <c r="C8286">
        <v>124240</v>
      </c>
      <c r="D8286">
        <v>124055</v>
      </c>
      <c r="E8286">
        <v>124235</v>
      </c>
    </row>
    <row r="8287" spans="1:5" x14ac:dyDescent="0.25">
      <c r="A8287" s="2">
        <v>45467.583333333336</v>
      </c>
      <c r="B8287">
        <v>124155</v>
      </c>
      <c r="C8287">
        <v>124245</v>
      </c>
      <c r="D8287">
        <v>124060</v>
      </c>
      <c r="E8287">
        <v>124115</v>
      </c>
    </row>
    <row r="8288" spans="1:5" x14ac:dyDescent="0.25">
      <c r="A8288" s="2">
        <v>45467.572916666664</v>
      </c>
      <c r="B8288">
        <v>124165</v>
      </c>
      <c r="C8288">
        <v>124230</v>
      </c>
      <c r="D8288">
        <v>124100</v>
      </c>
      <c r="E8288">
        <v>124155</v>
      </c>
    </row>
    <row r="8289" spans="1:5" x14ac:dyDescent="0.25">
      <c r="A8289" s="2">
        <v>45467.5625</v>
      </c>
      <c r="B8289">
        <v>124220</v>
      </c>
      <c r="C8289">
        <v>124240</v>
      </c>
      <c r="D8289">
        <v>124120</v>
      </c>
      <c r="E8289">
        <v>124165</v>
      </c>
    </row>
    <row r="8290" spans="1:5" x14ac:dyDescent="0.25">
      <c r="A8290" s="2">
        <v>45467.552083333336</v>
      </c>
      <c r="B8290">
        <v>124175</v>
      </c>
      <c r="C8290">
        <v>124310</v>
      </c>
      <c r="D8290">
        <v>124135</v>
      </c>
      <c r="E8290">
        <v>124220</v>
      </c>
    </row>
    <row r="8291" spans="1:5" x14ac:dyDescent="0.25">
      <c r="A8291" s="2">
        <v>45467.541666666664</v>
      </c>
      <c r="B8291">
        <v>124145</v>
      </c>
      <c r="C8291">
        <v>124245</v>
      </c>
      <c r="D8291">
        <v>124015</v>
      </c>
      <c r="E8291">
        <v>124180</v>
      </c>
    </row>
    <row r="8292" spans="1:5" x14ac:dyDescent="0.25">
      <c r="A8292" s="2">
        <v>45467.53125</v>
      </c>
      <c r="B8292">
        <v>124110</v>
      </c>
      <c r="C8292">
        <v>124185</v>
      </c>
      <c r="D8292">
        <v>123995</v>
      </c>
      <c r="E8292">
        <v>124150</v>
      </c>
    </row>
    <row r="8293" spans="1:5" x14ac:dyDescent="0.25">
      <c r="A8293" s="2">
        <v>45467.520833333336</v>
      </c>
      <c r="B8293">
        <v>124110</v>
      </c>
      <c r="C8293">
        <v>124130</v>
      </c>
      <c r="D8293">
        <v>124020</v>
      </c>
      <c r="E8293">
        <v>124105</v>
      </c>
    </row>
    <row r="8294" spans="1:5" x14ac:dyDescent="0.25">
      <c r="A8294" s="2">
        <v>45467.510416666664</v>
      </c>
      <c r="B8294">
        <v>124175</v>
      </c>
      <c r="C8294">
        <v>124200</v>
      </c>
      <c r="D8294">
        <v>124075</v>
      </c>
      <c r="E8294">
        <v>124105</v>
      </c>
    </row>
    <row r="8295" spans="1:5" x14ac:dyDescent="0.25">
      <c r="A8295" s="2">
        <v>45467.5</v>
      </c>
      <c r="B8295">
        <v>124265</v>
      </c>
      <c r="C8295">
        <v>124305</v>
      </c>
      <c r="D8295">
        <v>124135</v>
      </c>
      <c r="E8295">
        <v>124175</v>
      </c>
    </row>
    <row r="8296" spans="1:5" x14ac:dyDescent="0.25">
      <c r="A8296" s="2">
        <v>45467.489583333336</v>
      </c>
      <c r="B8296">
        <v>124265</v>
      </c>
      <c r="C8296">
        <v>124280</v>
      </c>
      <c r="D8296">
        <v>124160</v>
      </c>
      <c r="E8296">
        <v>124260</v>
      </c>
    </row>
    <row r="8297" spans="1:5" x14ac:dyDescent="0.25">
      <c r="A8297" s="2">
        <v>45467.479166666664</v>
      </c>
      <c r="B8297">
        <v>124255</v>
      </c>
      <c r="C8297">
        <v>124320</v>
      </c>
      <c r="D8297">
        <v>124150</v>
      </c>
      <c r="E8297">
        <v>124265</v>
      </c>
    </row>
    <row r="8298" spans="1:5" x14ac:dyDescent="0.25">
      <c r="A8298" s="2">
        <v>45467.46875</v>
      </c>
      <c r="B8298">
        <v>124395</v>
      </c>
      <c r="C8298">
        <v>124445</v>
      </c>
      <c r="D8298">
        <v>124195</v>
      </c>
      <c r="E8298">
        <v>124250</v>
      </c>
    </row>
    <row r="8299" spans="1:5" x14ac:dyDescent="0.25">
      <c r="A8299" s="2">
        <v>45467.458333333336</v>
      </c>
      <c r="B8299">
        <v>124360</v>
      </c>
      <c r="C8299">
        <v>124420</v>
      </c>
      <c r="D8299">
        <v>124195</v>
      </c>
      <c r="E8299">
        <v>124400</v>
      </c>
    </row>
    <row r="8300" spans="1:5" x14ac:dyDescent="0.25">
      <c r="A8300" s="2">
        <v>45467.447916666664</v>
      </c>
      <c r="B8300">
        <v>124190</v>
      </c>
      <c r="C8300">
        <v>124490</v>
      </c>
      <c r="D8300">
        <v>124185</v>
      </c>
      <c r="E8300">
        <v>124365</v>
      </c>
    </row>
    <row r="8301" spans="1:5" x14ac:dyDescent="0.25">
      <c r="A8301" s="2">
        <v>45467.4375</v>
      </c>
      <c r="B8301">
        <v>123920</v>
      </c>
      <c r="C8301">
        <v>124335</v>
      </c>
      <c r="D8301">
        <v>123905</v>
      </c>
      <c r="E8301">
        <v>124195</v>
      </c>
    </row>
    <row r="8302" spans="1:5" x14ac:dyDescent="0.25">
      <c r="A8302" s="2">
        <v>45467.427083333336</v>
      </c>
      <c r="B8302">
        <v>123685</v>
      </c>
      <c r="C8302">
        <v>123985</v>
      </c>
      <c r="D8302">
        <v>123650</v>
      </c>
      <c r="E8302">
        <v>123920</v>
      </c>
    </row>
    <row r="8303" spans="1:5" x14ac:dyDescent="0.25">
      <c r="A8303" s="2">
        <v>45467.416666666664</v>
      </c>
      <c r="B8303">
        <v>123240</v>
      </c>
      <c r="C8303">
        <v>123750</v>
      </c>
      <c r="D8303">
        <v>123200</v>
      </c>
      <c r="E8303">
        <v>123685</v>
      </c>
    </row>
    <row r="8304" spans="1:5" x14ac:dyDescent="0.25">
      <c r="A8304" s="2">
        <v>45467.40625</v>
      </c>
      <c r="B8304">
        <v>123175</v>
      </c>
      <c r="C8304">
        <v>123270</v>
      </c>
      <c r="D8304">
        <v>123115</v>
      </c>
      <c r="E8304">
        <v>123240</v>
      </c>
    </row>
    <row r="8305" spans="1:5" x14ac:dyDescent="0.25">
      <c r="A8305" s="2">
        <v>45467.395833333336</v>
      </c>
      <c r="B8305">
        <v>123275</v>
      </c>
      <c r="C8305">
        <v>123300</v>
      </c>
      <c r="D8305">
        <v>123105</v>
      </c>
      <c r="E8305">
        <v>123170</v>
      </c>
    </row>
    <row r="8306" spans="1:5" x14ac:dyDescent="0.25">
      <c r="A8306" s="2">
        <v>45467.385416666664</v>
      </c>
      <c r="B8306">
        <v>123120</v>
      </c>
      <c r="C8306">
        <v>123310</v>
      </c>
      <c r="D8306">
        <v>122995</v>
      </c>
      <c r="E8306">
        <v>123275</v>
      </c>
    </row>
    <row r="8307" spans="1:5" x14ac:dyDescent="0.25">
      <c r="A8307" s="2">
        <v>45467.375</v>
      </c>
      <c r="B8307">
        <v>123090</v>
      </c>
      <c r="C8307">
        <v>123170</v>
      </c>
      <c r="D8307">
        <v>122820</v>
      </c>
      <c r="E8307">
        <v>123120</v>
      </c>
    </row>
    <row r="8308" spans="1:5" x14ac:dyDescent="0.25">
      <c r="A8308" s="2">
        <v>45464.760416666664</v>
      </c>
      <c r="B8308">
        <v>123135</v>
      </c>
      <c r="C8308">
        <v>123250</v>
      </c>
      <c r="D8308">
        <v>123125</v>
      </c>
      <c r="E8308">
        <v>123190</v>
      </c>
    </row>
    <row r="8309" spans="1:5" x14ac:dyDescent="0.25">
      <c r="A8309" s="2">
        <v>45464.75</v>
      </c>
      <c r="B8309">
        <v>123195</v>
      </c>
      <c r="C8309">
        <v>123200</v>
      </c>
      <c r="D8309">
        <v>123115</v>
      </c>
      <c r="E8309">
        <v>123130</v>
      </c>
    </row>
    <row r="8310" spans="1:5" x14ac:dyDescent="0.25">
      <c r="A8310" s="2">
        <v>45464.739583333336</v>
      </c>
      <c r="B8310">
        <v>123125</v>
      </c>
      <c r="C8310">
        <v>123205</v>
      </c>
      <c r="D8310">
        <v>123085</v>
      </c>
      <c r="E8310">
        <v>123195</v>
      </c>
    </row>
    <row r="8311" spans="1:5" x14ac:dyDescent="0.25">
      <c r="A8311" s="2">
        <v>45464.729166666664</v>
      </c>
      <c r="B8311">
        <v>123100</v>
      </c>
      <c r="C8311">
        <v>123170</v>
      </c>
      <c r="D8311">
        <v>123075</v>
      </c>
      <c r="E8311">
        <v>123130</v>
      </c>
    </row>
    <row r="8312" spans="1:5" x14ac:dyDescent="0.25">
      <c r="A8312" s="2">
        <v>45464.71875</v>
      </c>
      <c r="B8312">
        <v>123090</v>
      </c>
      <c r="C8312">
        <v>123175</v>
      </c>
      <c r="D8312">
        <v>123070</v>
      </c>
      <c r="E8312">
        <v>123100</v>
      </c>
    </row>
    <row r="8313" spans="1:5" x14ac:dyDescent="0.25">
      <c r="A8313" s="2">
        <v>45464.708333333336</v>
      </c>
      <c r="B8313">
        <v>123170</v>
      </c>
      <c r="C8313">
        <v>123200</v>
      </c>
      <c r="D8313">
        <v>123030</v>
      </c>
      <c r="E8313">
        <v>123090</v>
      </c>
    </row>
    <row r="8314" spans="1:5" x14ac:dyDescent="0.25">
      <c r="A8314" s="2">
        <v>45464.697916666664</v>
      </c>
      <c r="B8314">
        <v>123160</v>
      </c>
      <c r="C8314">
        <v>123215</v>
      </c>
      <c r="D8314">
        <v>123045</v>
      </c>
      <c r="E8314">
        <v>123175</v>
      </c>
    </row>
    <row r="8315" spans="1:5" x14ac:dyDescent="0.25">
      <c r="A8315" s="2">
        <v>45464.6875</v>
      </c>
      <c r="B8315">
        <v>123135</v>
      </c>
      <c r="C8315">
        <v>123220</v>
      </c>
      <c r="D8315">
        <v>123090</v>
      </c>
      <c r="E8315">
        <v>123165</v>
      </c>
    </row>
    <row r="8316" spans="1:5" x14ac:dyDescent="0.25">
      <c r="A8316" s="2">
        <v>45464.677083333336</v>
      </c>
      <c r="B8316">
        <v>123105</v>
      </c>
      <c r="C8316">
        <v>123170</v>
      </c>
      <c r="D8316">
        <v>123060</v>
      </c>
      <c r="E8316">
        <v>123140</v>
      </c>
    </row>
    <row r="8317" spans="1:5" x14ac:dyDescent="0.25">
      <c r="A8317" s="2">
        <v>45464.666666666664</v>
      </c>
      <c r="B8317">
        <v>123040</v>
      </c>
      <c r="C8317">
        <v>123190</v>
      </c>
      <c r="D8317">
        <v>123020</v>
      </c>
      <c r="E8317">
        <v>123110</v>
      </c>
    </row>
    <row r="8318" spans="1:5" x14ac:dyDescent="0.25">
      <c r="A8318" s="2">
        <v>45464.65625</v>
      </c>
      <c r="B8318">
        <v>122985</v>
      </c>
      <c r="C8318">
        <v>123095</v>
      </c>
      <c r="D8318">
        <v>122935</v>
      </c>
      <c r="E8318">
        <v>123040</v>
      </c>
    </row>
    <row r="8319" spans="1:5" x14ac:dyDescent="0.25">
      <c r="A8319" s="2">
        <v>45464.645833333336</v>
      </c>
      <c r="B8319">
        <v>122925</v>
      </c>
      <c r="C8319">
        <v>123080</v>
      </c>
      <c r="D8319">
        <v>122870</v>
      </c>
      <c r="E8319">
        <v>122985</v>
      </c>
    </row>
    <row r="8320" spans="1:5" x14ac:dyDescent="0.25">
      <c r="A8320" s="2">
        <v>45464.635416666664</v>
      </c>
      <c r="B8320">
        <v>122750</v>
      </c>
      <c r="C8320">
        <v>122985</v>
      </c>
      <c r="D8320">
        <v>122720</v>
      </c>
      <c r="E8320">
        <v>122920</v>
      </c>
    </row>
    <row r="8321" spans="1:5" x14ac:dyDescent="0.25">
      <c r="A8321" s="2">
        <v>45464.625</v>
      </c>
      <c r="B8321">
        <v>122750</v>
      </c>
      <c r="C8321">
        <v>122805</v>
      </c>
      <c r="D8321">
        <v>122665</v>
      </c>
      <c r="E8321">
        <v>122750</v>
      </c>
    </row>
    <row r="8322" spans="1:5" x14ac:dyDescent="0.25">
      <c r="A8322" s="2">
        <v>45464.614583333336</v>
      </c>
      <c r="B8322">
        <v>122780</v>
      </c>
      <c r="C8322">
        <v>122865</v>
      </c>
      <c r="D8322">
        <v>122710</v>
      </c>
      <c r="E8322">
        <v>122745</v>
      </c>
    </row>
    <row r="8323" spans="1:5" x14ac:dyDescent="0.25">
      <c r="A8323" s="2">
        <v>45464.604166666664</v>
      </c>
      <c r="B8323">
        <v>122860</v>
      </c>
      <c r="C8323">
        <v>122895</v>
      </c>
      <c r="D8323">
        <v>122755</v>
      </c>
      <c r="E8323">
        <v>122780</v>
      </c>
    </row>
    <row r="8324" spans="1:5" x14ac:dyDescent="0.25">
      <c r="A8324" s="2">
        <v>45464.59375</v>
      </c>
      <c r="B8324">
        <v>122935</v>
      </c>
      <c r="C8324">
        <v>122965</v>
      </c>
      <c r="D8324">
        <v>122830</v>
      </c>
      <c r="E8324">
        <v>122855</v>
      </c>
    </row>
    <row r="8325" spans="1:5" x14ac:dyDescent="0.25">
      <c r="A8325" s="2">
        <v>45464.583333333336</v>
      </c>
      <c r="B8325">
        <v>122905</v>
      </c>
      <c r="C8325">
        <v>122970</v>
      </c>
      <c r="D8325">
        <v>122785</v>
      </c>
      <c r="E8325">
        <v>122940</v>
      </c>
    </row>
    <row r="8326" spans="1:5" x14ac:dyDescent="0.25">
      <c r="A8326" s="2">
        <v>45464.572916666664</v>
      </c>
      <c r="B8326">
        <v>122860</v>
      </c>
      <c r="C8326">
        <v>123020</v>
      </c>
      <c r="D8326">
        <v>122815</v>
      </c>
      <c r="E8326">
        <v>122910</v>
      </c>
    </row>
    <row r="8327" spans="1:5" x14ac:dyDescent="0.25">
      <c r="A8327" s="2">
        <v>45464.5625</v>
      </c>
      <c r="B8327">
        <v>122795</v>
      </c>
      <c r="C8327">
        <v>122875</v>
      </c>
      <c r="D8327">
        <v>122720</v>
      </c>
      <c r="E8327">
        <v>122865</v>
      </c>
    </row>
    <row r="8328" spans="1:5" x14ac:dyDescent="0.25">
      <c r="A8328" s="2">
        <v>45464.552083333336</v>
      </c>
      <c r="B8328">
        <v>122690</v>
      </c>
      <c r="C8328">
        <v>122840</v>
      </c>
      <c r="D8328">
        <v>122675</v>
      </c>
      <c r="E8328">
        <v>122790</v>
      </c>
    </row>
    <row r="8329" spans="1:5" x14ac:dyDescent="0.25">
      <c r="A8329" s="2">
        <v>45464.541666666664</v>
      </c>
      <c r="B8329">
        <v>122640</v>
      </c>
      <c r="C8329">
        <v>122715</v>
      </c>
      <c r="D8329">
        <v>122560</v>
      </c>
      <c r="E8329">
        <v>122690</v>
      </c>
    </row>
    <row r="8330" spans="1:5" x14ac:dyDescent="0.25">
      <c r="A8330" s="2">
        <v>45464.53125</v>
      </c>
      <c r="B8330">
        <v>122645</v>
      </c>
      <c r="C8330">
        <v>122745</v>
      </c>
      <c r="D8330">
        <v>122610</v>
      </c>
      <c r="E8330">
        <v>122640</v>
      </c>
    </row>
    <row r="8331" spans="1:5" x14ac:dyDescent="0.25">
      <c r="A8331" s="2">
        <v>45464.520833333336</v>
      </c>
      <c r="B8331">
        <v>122655</v>
      </c>
      <c r="C8331">
        <v>122745</v>
      </c>
      <c r="D8331">
        <v>122600</v>
      </c>
      <c r="E8331">
        <v>122645</v>
      </c>
    </row>
    <row r="8332" spans="1:5" x14ac:dyDescent="0.25">
      <c r="A8332" s="2">
        <v>45464.510416666664</v>
      </c>
      <c r="B8332">
        <v>122940</v>
      </c>
      <c r="C8332">
        <v>122960</v>
      </c>
      <c r="D8332">
        <v>122590</v>
      </c>
      <c r="E8332">
        <v>122655</v>
      </c>
    </row>
    <row r="8333" spans="1:5" x14ac:dyDescent="0.25">
      <c r="A8333" s="2">
        <v>45464.5</v>
      </c>
      <c r="B8333">
        <v>122845</v>
      </c>
      <c r="C8333">
        <v>123010</v>
      </c>
      <c r="D8333">
        <v>122840</v>
      </c>
      <c r="E8333">
        <v>122940</v>
      </c>
    </row>
    <row r="8334" spans="1:5" x14ac:dyDescent="0.25">
      <c r="A8334" s="2">
        <v>45464.489583333336</v>
      </c>
      <c r="B8334">
        <v>122850</v>
      </c>
      <c r="C8334">
        <v>122990</v>
      </c>
      <c r="D8334">
        <v>122750</v>
      </c>
      <c r="E8334">
        <v>122845</v>
      </c>
    </row>
    <row r="8335" spans="1:5" x14ac:dyDescent="0.25">
      <c r="A8335" s="2">
        <v>45464.479166666664</v>
      </c>
      <c r="B8335">
        <v>123075</v>
      </c>
      <c r="C8335">
        <v>123080</v>
      </c>
      <c r="D8335">
        <v>122840</v>
      </c>
      <c r="E8335">
        <v>122850</v>
      </c>
    </row>
    <row r="8336" spans="1:5" x14ac:dyDescent="0.25">
      <c r="A8336" s="2">
        <v>45464.46875</v>
      </c>
      <c r="B8336">
        <v>122805</v>
      </c>
      <c r="C8336">
        <v>123080</v>
      </c>
      <c r="D8336">
        <v>122775</v>
      </c>
      <c r="E8336">
        <v>123070</v>
      </c>
    </row>
    <row r="8337" spans="1:5" x14ac:dyDescent="0.25">
      <c r="A8337" s="2">
        <v>45464.458333333336</v>
      </c>
      <c r="B8337">
        <v>122955</v>
      </c>
      <c r="C8337">
        <v>123125</v>
      </c>
      <c r="D8337">
        <v>122705</v>
      </c>
      <c r="E8337">
        <v>122805</v>
      </c>
    </row>
    <row r="8338" spans="1:5" x14ac:dyDescent="0.25">
      <c r="A8338" s="2">
        <v>45464.447916666664</v>
      </c>
      <c r="B8338">
        <v>122520</v>
      </c>
      <c r="C8338">
        <v>123040</v>
      </c>
      <c r="D8338">
        <v>122235</v>
      </c>
      <c r="E8338">
        <v>122960</v>
      </c>
    </row>
    <row r="8339" spans="1:5" x14ac:dyDescent="0.25">
      <c r="A8339" s="2">
        <v>45464.4375</v>
      </c>
      <c r="B8339">
        <v>122250</v>
      </c>
      <c r="C8339">
        <v>122565</v>
      </c>
      <c r="D8339">
        <v>122230</v>
      </c>
      <c r="E8339">
        <v>122525</v>
      </c>
    </row>
    <row r="8340" spans="1:5" x14ac:dyDescent="0.25">
      <c r="A8340" s="2">
        <v>45464.427083333336</v>
      </c>
      <c r="B8340">
        <v>121930</v>
      </c>
      <c r="C8340">
        <v>122330</v>
      </c>
      <c r="D8340">
        <v>121890</v>
      </c>
      <c r="E8340">
        <v>122250</v>
      </c>
    </row>
    <row r="8341" spans="1:5" x14ac:dyDescent="0.25">
      <c r="A8341" s="2">
        <v>45464.416666666664</v>
      </c>
      <c r="B8341">
        <v>121900</v>
      </c>
      <c r="C8341">
        <v>121970</v>
      </c>
      <c r="D8341">
        <v>121700</v>
      </c>
      <c r="E8341">
        <v>121930</v>
      </c>
    </row>
    <row r="8342" spans="1:5" x14ac:dyDescent="0.25">
      <c r="A8342" s="2">
        <v>45464.40625</v>
      </c>
      <c r="B8342">
        <v>122010</v>
      </c>
      <c r="C8342">
        <v>122060</v>
      </c>
      <c r="D8342">
        <v>121835</v>
      </c>
      <c r="E8342">
        <v>121900</v>
      </c>
    </row>
    <row r="8343" spans="1:5" x14ac:dyDescent="0.25">
      <c r="A8343" s="2">
        <v>45464.395833333336</v>
      </c>
      <c r="B8343">
        <v>122055</v>
      </c>
      <c r="C8343">
        <v>122120</v>
      </c>
      <c r="D8343">
        <v>121960</v>
      </c>
      <c r="E8343">
        <v>122010</v>
      </c>
    </row>
    <row r="8344" spans="1:5" x14ac:dyDescent="0.25">
      <c r="A8344" s="2">
        <v>45464.385416666664</v>
      </c>
      <c r="B8344">
        <v>122095</v>
      </c>
      <c r="C8344">
        <v>122290</v>
      </c>
      <c r="D8344">
        <v>121950</v>
      </c>
      <c r="E8344">
        <v>122055</v>
      </c>
    </row>
    <row r="8345" spans="1:5" x14ac:dyDescent="0.25">
      <c r="A8345" s="2">
        <v>45464.375</v>
      </c>
      <c r="B8345">
        <v>122100</v>
      </c>
      <c r="C8345">
        <v>122310</v>
      </c>
      <c r="D8345">
        <v>121965</v>
      </c>
      <c r="E8345">
        <v>122090</v>
      </c>
    </row>
    <row r="8346" spans="1:5" x14ac:dyDescent="0.25">
      <c r="A8346" s="2">
        <v>45463.760416666664</v>
      </c>
      <c r="B8346">
        <v>122055</v>
      </c>
      <c r="C8346">
        <v>122150</v>
      </c>
      <c r="D8346">
        <v>122020</v>
      </c>
      <c r="E8346">
        <v>122090</v>
      </c>
    </row>
    <row r="8347" spans="1:5" x14ac:dyDescent="0.25">
      <c r="A8347" s="2">
        <v>45463.75</v>
      </c>
      <c r="B8347">
        <v>122140</v>
      </c>
      <c r="C8347">
        <v>122190</v>
      </c>
      <c r="D8347">
        <v>122005</v>
      </c>
      <c r="E8347">
        <v>122050</v>
      </c>
    </row>
    <row r="8348" spans="1:5" x14ac:dyDescent="0.25">
      <c r="A8348" s="2">
        <v>45463.739583333336</v>
      </c>
      <c r="B8348">
        <v>122155</v>
      </c>
      <c r="C8348">
        <v>122180</v>
      </c>
      <c r="D8348">
        <v>122100</v>
      </c>
      <c r="E8348">
        <v>122140</v>
      </c>
    </row>
    <row r="8349" spans="1:5" x14ac:dyDescent="0.25">
      <c r="A8349" s="2">
        <v>45463.729166666664</v>
      </c>
      <c r="B8349">
        <v>122135</v>
      </c>
      <c r="C8349">
        <v>122195</v>
      </c>
      <c r="D8349">
        <v>122115</v>
      </c>
      <c r="E8349">
        <v>122150</v>
      </c>
    </row>
    <row r="8350" spans="1:5" x14ac:dyDescent="0.25">
      <c r="A8350" s="2">
        <v>45463.71875</v>
      </c>
      <c r="B8350">
        <v>122175</v>
      </c>
      <c r="C8350">
        <v>122225</v>
      </c>
      <c r="D8350">
        <v>122100</v>
      </c>
      <c r="E8350">
        <v>122140</v>
      </c>
    </row>
    <row r="8351" spans="1:5" x14ac:dyDescent="0.25">
      <c r="A8351" s="2">
        <v>45463.708333333336</v>
      </c>
      <c r="B8351">
        <v>122210</v>
      </c>
      <c r="C8351">
        <v>122255</v>
      </c>
      <c r="D8351">
        <v>122090</v>
      </c>
      <c r="E8351">
        <v>122180</v>
      </c>
    </row>
    <row r="8352" spans="1:5" x14ac:dyDescent="0.25">
      <c r="A8352" s="2">
        <v>45463.697916666664</v>
      </c>
      <c r="B8352">
        <v>122165</v>
      </c>
      <c r="C8352">
        <v>122300</v>
      </c>
      <c r="D8352">
        <v>122085</v>
      </c>
      <c r="E8352">
        <v>122215</v>
      </c>
    </row>
    <row r="8353" spans="1:5" x14ac:dyDescent="0.25">
      <c r="A8353" s="2">
        <v>45463.6875</v>
      </c>
      <c r="B8353">
        <v>122150</v>
      </c>
      <c r="C8353">
        <v>122205</v>
      </c>
      <c r="D8353">
        <v>122075</v>
      </c>
      <c r="E8353">
        <v>122165</v>
      </c>
    </row>
    <row r="8354" spans="1:5" x14ac:dyDescent="0.25">
      <c r="A8354" s="2">
        <v>45463.677083333336</v>
      </c>
      <c r="B8354">
        <v>122290</v>
      </c>
      <c r="C8354">
        <v>122305</v>
      </c>
      <c r="D8354">
        <v>122060</v>
      </c>
      <c r="E8354">
        <v>122150</v>
      </c>
    </row>
    <row r="8355" spans="1:5" x14ac:dyDescent="0.25">
      <c r="A8355" s="2">
        <v>45463.666666666664</v>
      </c>
      <c r="B8355">
        <v>122475</v>
      </c>
      <c r="C8355">
        <v>122560</v>
      </c>
      <c r="D8355">
        <v>122280</v>
      </c>
      <c r="E8355">
        <v>122285</v>
      </c>
    </row>
    <row r="8356" spans="1:5" x14ac:dyDescent="0.25">
      <c r="A8356" s="2">
        <v>45463.65625</v>
      </c>
      <c r="B8356">
        <v>122310</v>
      </c>
      <c r="C8356">
        <v>122590</v>
      </c>
      <c r="D8356">
        <v>122310</v>
      </c>
      <c r="E8356">
        <v>122475</v>
      </c>
    </row>
    <row r="8357" spans="1:5" x14ac:dyDescent="0.25">
      <c r="A8357" s="2">
        <v>45463.645833333336</v>
      </c>
      <c r="B8357">
        <v>122250</v>
      </c>
      <c r="C8357">
        <v>122350</v>
      </c>
      <c r="D8357">
        <v>122135</v>
      </c>
      <c r="E8357">
        <v>122315</v>
      </c>
    </row>
    <row r="8358" spans="1:5" x14ac:dyDescent="0.25">
      <c r="A8358" s="2">
        <v>45463.635416666664</v>
      </c>
      <c r="B8358">
        <v>122140</v>
      </c>
      <c r="C8358">
        <v>122320</v>
      </c>
      <c r="D8358">
        <v>122115</v>
      </c>
      <c r="E8358">
        <v>122255</v>
      </c>
    </row>
    <row r="8359" spans="1:5" x14ac:dyDescent="0.25">
      <c r="A8359" s="2">
        <v>45463.625</v>
      </c>
      <c r="B8359">
        <v>122105</v>
      </c>
      <c r="C8359">
        <v>122220</v>
      </c>
      <c r="D8359">
        <v>122075</v>
      </c>
      <c r="E8359">
        <v>122140</v>
      </c>
    </row>
    <row r="8360" spans="1:5" x14ac:dyDescent="0.25">
      <c r="A8360" s="2">
        <v>45463.614583333336</v>
      </c>
      <c r="B8360">
        <v>121965</v>
      </c>
      <c r="C8360">
        <v>122135</v>
      </c>
      <c r="D8360">
        <v>121880</v>
      </c>
      <c r="E8360">
        <v>122100</v>
      </c>
    </row>
    <row r="8361" spans="1:5" x14ac:dyDescent="0.25">
      <c r="A8361" s="2">
        <v>45463.604166666664</v>
      </c>
      <c r="B8361">
        <v>122110</v>
      </c>
      <c r="C8361">
        <v>122115</v>
      </c>
      <c r="D8361">
        <v>121910</v>
      </c>
      <c r="E8361">
        <v>121965</v>
      </c>
    </row>
    <row r="8362" spans="1:5" x14ac:dyDescent="0.25">
      <c r="A8362" s="2">
        <v>45463.59375</v>
      </c>
      <c r="B8362">
        <v>122160</v>
      </c>
      <c r="C8362">
        <v>122270</v>
      </c>
      <c r="D8362">
        <v>122065</v>
      </c>
      <c r="E8362">
        <v>122110</v>
      </c>
    </row>
    <row r="8363" spans="1:5" x14ac:dyDescent="0.25">
      <c r="A8363" s="2">
        <v>45463.583333333336</v>
      </c>
      <c r="B8363">
        <v>121960</v>
      </c>
      <c r="C8363">
        <v>122165</v>
      </c>
      <c r="D8363">
        <v>121900</v>
      </c>
      <c r="E8363">
        <v>122165</v>
      </c>
    </row>
    <row r="8364" spans="1:5" x14ac:dyDescent="0.25">
      <c r="A8364" s="2">
        <v>45463.572916666664</v>
      </c>
      <c r="B8364">
        <v>121865</v>
      </c>
      <c r="C8364">
        <v>122040</v>
      </c>
      <c r="D8364">
        <v>121850</v>
      </c>
      <c r="E8364">
        <v>121965</v>
      </c>
    </row>
    <row r="8365" spans="1:5" x14ac:dyDescent="0.25">
      <c r="A8365" s="2">
        <v>45463.5625</v>
      </c>
      <c r="B8365">
        <v>121855</v>
      </c>
      <c r="C8365">
        <v>121940</v>
      </c>
      <c r="D8365">
        <v>121770</v>
      </c>
      <c r="E8365">
        <v>121865</v>
      </c>
    </row>
    <row r="8366" spans="1:5" x14ac:dyDescent="0.25">
      <c r="A8366" s="2">
        <v>45463.552083333336</v>
      </c>
      <c r="B8366">
        <v>122045</v>
      </c>
      <c r="C8366">
        <v>122115</v>
      </c>
      <c r="D8366">
        <v>121840</v>
      </c>
      <c r="E8366">
        <v>121855</v>
      </c>
    </row>
    <row r="8367" spans="1:5" x14ac:dyDescent="0.25">
      <c r="A8367" s="2">
        <v>45463.541666666664</v>
      </c>
      <c r="B8367">
        <v>122155</v>
      </c>
      <c r="C8367">
        <v>122205</v>
      </c>
      <c r="D8367">
        <v>121925</v>
      </c>
      <c r="E8367">
        <v>122040</v>
      </c>
    </row>
    <row r="8368" spans="1:5" x14ac:dyDescent="0.25">
      <c r="A8368" s="2">
        <v>45463.53125</v>
      </c>
      <c r="B8368">
        <v>122180</v>
      </c>
      <c r="C8368">
        <v>122375</v>
      </c>
      <c r="D8368">
        <v>122135</v>
      </c>
      <c r="E8368">
        <v>122155</v>
      </c>
    </row>
    <row r="8369" spans="1:5" x14ac:dyDescent="0.25">
      <c r="A8369" s="2">
        <v>45463.520833333336</v>
      </c>
      <c r="B8369">
        <v>122275</v>
      </c>
      <c r="C8369">
        <v>122310</v>
      </c>
      <c r="D8369">
        <v>122060</v>
      </c>
      <c r="E8369">
        <v>122185</v>
      </c>
    </row>
    <row r="8370" spans="1:5" x14ac:dyDescent="0.25">
      <c r="A8370" s="2">
        <v>45463.510416666664</v>
      </c>
      <c r="B8370">
        <v>122365</v>
      </c>
      <c r="C8370">
        <v>122430</v>
      </c>
      <c r="D8370">
        <v>122220</v>
      </c>
      <c r="E8370">
        <v>122275</v>
      </c>
    </row>
    <row r="8371" spans="1:5" x14ac:dyDescent="0.25">
      <c r="A8371" s="2">
        <v>45463.5</v>
      </c>
      <c r="B8371">
        <v>122575</v>
      </c>
      <c r="C8371">
        <v>122595</v>
      </c>
      <c r="D8371">
        <v>122175</v>
      </c>
      <c r="E8371">
        <v>122365</v>
      </c>
    </row>
    <row r="8372" spans="1:5" x14ac:dyDescent="0.25">
      <c r="A8372" s="2">
        <v>45463.489583333336</v>
      </c>
      <c r="B8372">
        <v>122870</v>
      </c>
      <c r="C8372">
        <v>122875</v>
      </c>
      <c r="D8372">
        <v>122360</v>
      </c>
      <c r="E8372">
        <v>122575</v>
      </c>
    </row>
    <row r="8373" spans="1:5" x14ac:dyDescent="0.25">
      <c r="A8373" s="2">
        <v>45463.479166666664</v>
      </c>
      <c r="B8373">
        <v>123125</v>
      </c>
      <c r="C8373">
        <v>123150</v>
      </c>
      <c r="D8373">
        <v>122835</v>
      </c>
      <c r="E8373">
        <v>122875</v>
      </c>
    </row>
    <row r="8374" spans="1:5" x14ac:dyDescent="0.25">
      <c r="A8374" s="2">
        <v>45463.46875</v>
      </c>
      <c r="B8374">
        <v>123145</v>
      </c>
      <c r="C8374">
        <v>123335</v>
      </c>
      <c r="D8374">
        <v>123105</v>
      </c>
      <c r="E8374">
        <v>123125</v>
      </c>
    </row>
    <row r="8375" spans="1:5" x14ac:dyDescent="0.25">
      <c r="A8375" s="2">
        <v>45463.458333333336</v>
      </c>
      <c r="B8375">
        <v>123220</v>
      </c>
      <c r="C8375">
        <v>123325</v>
      </c>
      <c r="D8375">
        <v>122960</v>
      </c>
      <c r="E8375">
        <v>123145</v>
      </c>
    </row>
    <row r="8376" spans="1:5" x14ac:dyDescent="0.25">
      <c r="A8376" s="2">
        <v>45463.447916666664</v>
      </c>
      <c r="B8376">
        <v>123180</v>
      </c>
      <c r="C8376">
        <v>123360</v>
      </c>
      <c r="D8376">
        <v>123045</v>
      </c>
      <c r="E8376">
        <v>123225</v>
      </c>
    </row>
    <row r="8377" spans="1:5" x14ac:dyDescent="0.25">
      <c r="A8377" s="2">
        <v>45463.4375</v>
      </c>
      <c r="B8377">
        <v>122595</v>
      </c>
      <c r="C8377">
        <v>123195</v>
      </c>
      <c r="D8377">
        <v>122540</v>
      </c>
      <c r="E8377">
        <v>123180</v>
      </c>
    </row>
    <row r="8378" spans="1:5" x14ac:dyDescent="0.25">
      <c r="A8378" s="2">
        <v>45463.427083333336</v>
      </c>
      <c r="B8378">
        <v>122860</v>
      </c>
      <c r="C8378">
        <v>122920</v>
      </c>
      <c r="D8378">
        <v>122580</v>
      </c>
      <c r="E8378">
        <v>122600</v>
      </c>
    </row>
    <row r="8379" spans="1:5" x14ac:dyDescent="0.25">
      <c r="A8379" s="2">
        <v>45463.416666666664</v>
      </c>
      <c r="B8379">
        <v>122875</v>
      </c>
      <c r="C8379">
        <v>123070</v>
      </c>
      <c r="D8379">
        <v>122805</v>
      </c>
      <c r="E8379">
        <v>122865</v>
      </c>
    </row>
    <row r="8380" spans="1:5" x14ac:dyDescent="0.25">
      <c r="A8380" s="2">
        <v>45463.40625</v>
      </c>
      <c r="B8380">
        <v>123010</v>
      </c>
      <c r="C8380">
        <v>123090</v>
      </c>
      <c r="D8380">
        <v>122860</v>
      </c>
      <c r="E8380">
        <v>122875</v>
      </c>
    </row>
    <row r="8381" spans="1:5" x14ac:dyDescent="0.25">
      <c r="A8381" s="2">
        <v>45463.395833333336</v>
      </c>
      <c r="B8381">
        <v>123265</v>
      </c>
      <c r="C8381">
        <v>123390</v>
      </c>
      <c r="D8381">
        <v>122935</v>
      </c>
      <c r="E8381">
        <v>123015</v>
      </c>
    </row>
    <row r="8382" spans="1:5" x14ac:dyDescent="0.25">
      <c r="A8382" s="2">
        <v>45463.385416666664</v>
      </c>
      <c r="B8382">
        <v>123100</v>
      </c>
      <c r="C8382">
        <v>123395</v>
      </c>
      <c r="D8382">
        <v>123035</v>
      </c>
      <c r="E8382">
        <v>123265</v>
      </c>
    </row>
    <row r="8383" spans="1:5" x14ac:dyDescent="0.25">
      <c r="A8383" s="2">
        <v>45463.375</v>
      </c>
      <c r="B8383">
        <v>123270</v>
      </c>
      <c r="C8383">
        <v>123340</v>
      </c>
      <c r="D8383">
        <v>122935</v>
      </c>
      <c r="E8383">
        <v>123095</v>
      </c>
    </row>
    <row r="8384" spans="1:5" x14ac:dyDescent="0.25">
      <c r="A8384" s="2">
        <v>45462.760416666664</v>
      </c>
      <c r="B8384">
        <v>122285</v>
      </c>
      <c r="C8384">
        <v>122750</v>
      </c>
      <c r="D8384">
        <v>122260</v>
      </c>
      <c r="E8384">
        <v>122750</v>
      </c>
    </row>
    <row r="8385" spans="1:5" x14ac:dyDescent="0.25">
      <c r="A8385" s="2">
        <v>45462.75</v>
      </c>
      <c r="B8385">
        <v>122100</v>
      </c>
      <c r="C8385">
        <v>122345</v>
      </c>
      <c r="D8385">
        <v>122075</v>
      </c>
      <c r="E8385">
        <v>122280</v>
      </c>
    </row>
    <row r="8386" spans="1:5" x14ac:dyDescent="0.25">
      <c r="A8386" s="2">
        <v>45462.739583333336</v>
      </c>
      <c r="B8386">
        <v>122130</v>
      </c>
      <c r="C8386">
        <v>122170</v>
      </c>
      <c r="D8386">
        <v>121985</v>
      </c>
      <c r="E8386">
        <v>122100</v>
      </c>
    </row>
    <row r="8387" spans="1:5" x14ac:dyDescent="0.25">
      <c r="A8387" s="2">
        <v>45462.729166666664</v>
      </c>
      <c r="B8387">
        <v>122040</v>
      </c>
      <c r="C8387">
        <v>122140</v>
      </c>
      <c r="D8387">
        <v>121990</v>
      </c>
      <c r="E8387">
        <v>122125</v>
      </c>
    </row>
    <row r="8388" spans="1:5" x14ac:dyDescent="0.25">
      <c r="A8388" s="2">
        <v>45462.71875</v>
      </c>
      <c r="B8388">
        <v>121935</v>
      </c>
      <c r="C8388">
        <v>122080</v>
      </c>
      <c r="D8388">
        <v>121920</v>
      </c>
      <c r="E8388">
        <v>122035</v>
      </c>
    </row>
    <row r="8389" spans="1:5" x14ac:dyDescent="0.25">
      <c r="A8389" s="2">
        <v>45462.708333333336</v>
      </c>
      <c r="B8389">
        <v>122015</v>
      </c>
      <c r="C8389">
        <v>122080</v>
      </c>
      <c r="D8389">
        <v>121895</v>
      </c>
      <c r="E8389">
        <v>121930</v>
      </c>
    </row>
    <row r="8390" spans="1:5" x14ac:dyDescent="0.25">
      <c r="A8390" s="2">
        <v>45462.697916666664</v>
      </c>
      <c r="B8390">
        <v>122090</v>
      </c>
      <c r="C8390">
        <v>122170</v>
      </c>
      <c r="D8390">
        <v>121960</v>
      </c>
      <c r="E8390">
        <v>122015</v>
      </c>
    </row>
    <row r="8391" spans="1:5" x14ac:dyDescent="0.25">
      <c r="A8391" s="2">
        <v>45462.6875</v>
      </c>
      <c r="B8391">
        <v>121940</v>
      </c>
      <c r="C8391">
        <v>122180</v>
      </c>
      <c r="D8391">
        <v>121775</v>
      </c>
      <c r="E8391">
        <v>122085</v>
      </c>
    </row>
    <row r="8392" spans="1:5" x14ac:dyDescent="0.25">
      <c r="A8392" s="2">
        <v>45462.677083333336</v>
      </c>
      <c r="B8392">
        <v>121685</v>
      </c>
      <c r="C8392">
        <v>122055</v>
      </c>
      <c r="D8392">
        <v>121650</v>
      </c>
      <c r="E8392">
        <v>121940</v>
      </c>
    </row>
    <row r="8393" spans="1:5" x14ac:dyDescent="0.25">
      <c r="A8393" s="2">
        <v>45462.666666666664</v>
      </c>
      <c r="B8393">
        <v>121745</v>
      </c>
      <c r="C8393">
        <v>121785</v>
      </c>
      <c r="D8393">
        <v>121635</v>
      </c>
      <c r="E8393">
        <v>121690</v>
      </c>
    </row>
    <row r="8394" spans="1:5" x14ac:dyDescent="0.25">
      <c r="A8394" s="2">
        <v>45462.65625</v>
      </c>
      <c r="B8394">
        <v>121530</v>
      </c>
      <c r="C8394">
        <v>121800</v>
      </c>
      <c r="D8394">
        <v>121505</v>
      </c>
      <c r="E8394">
        <v>121740</v>
      </c>
    </row>
    <row r="8395" spans="1:5" x14ac:dyDescent="0.25">
      <c r="A8395" s="2">
        <v>45462.645833333336</v>
      </c>
      <c r="B8395">
        <v>121445</v>
      </c>
      <c r="C8395">
        <v>121545</v>
      </c>
      <c r="D8395">
        <v>121340</v>
      </c>
      <c r="E8395">
        <v>121530</v>
      </c>
    </row>
    <row r="8396" spans="1:5" x14ac:dyDescent="0.25">
      <c r="A8396" s="2">
        <v>45462.635416666664</v>
      </c>
      <c r="B8396">
        <v>121415</v>
      </c>
      <c r="C8396">
        <v>121480</v>
      </c>
      <c r="D8396">
        <v>121385</v>
      </c>
      <c r="E8396">
        <v>121450</v>
      </c>
    </row>
    <row r="8397" spans="1:5" x14ac:dyDescent="0.25">
      <c r="A8397" s="2">
        <v>45462.625</v>
      </c>
      <c r="B8397">
        <v>121355</v>
      </c>
      <c r="C8397">
        <v>121450</v>
      </c>
      <c r="D8397">
        <v>121330</v>
      </c>
      <c r="E8397">
        <v>121415</v>
      </c>
    </row>
    <row r="8398" spans="1:5" x14ac:dyDescent="0.25">
      <c r="A8398" s="2">
        <v>45462.614583333336</v>
      </c>
      <c r="B8398">
        <v>121295</v>
      </c>
      <c r="C8398">
        <v>121425</v>
      </c>
      <c r="D8398">
        <v>121270</v>
      </c>
      <c r="E8398">
        <v>121355</v>
      </c>
    </row>
    <row r="8399" spans="1:5" x14ac:dyDescent="0.25">
      <c r="A8399" s="2">
        <v>45462.604166666664</v>
      </c>
      <c r="B8399">
        <v>121275</v>
      </c>
      <c r="C8399">
        <v>121335</v>
      </c>
      <c r="D8399">
        <v>121185</v>
      </c>
      <c r="E8399">
        <v>121295</v>
      </c>
    </row>
    <row r="8400" spans="1:5" x14ac:dyDescent="0.25">
      <c r="A8400" s="2">
        <v>45462.59375</v>
      </c>
      <c r="B8400">
        <v>121320</v>
      </c>
      <c r="C8400">
        <v>121435</v>
      </c>
      <c r="D8400">
        <v>121245</v>
      </c>
      <c r="E8400">
        <v>121275</v>
      </c>
    </row>
    <row r="8401" spans="1:5" x14ac:dyDescent="0.25">
      <c r="A8401" s="2">
        <v>45462.583333333336</v>
      </c>
      <c r="B8401">
        <v>121420</v>
      </c>
      <c r="C8401">
        <v>121550</v>
      </c>
      <c r="D8401">
        <v>121300</v>
      </c>
      <c r="E8401">
        <v>121320</v>
      </c>
    </row>
    <row r="8402" spans="1:5" x14ac:dyDescent="0.25">
      <c r="A8402" s="2">
        <v>45462.572916666664</v>
      </c>
      <c r="B8402">
        <v>121380</v>
      </c>
      <c r="C8402">
        <v>121480</v>
      </c>
      <c r="D8402">
        <v>121340</v>
      </c>
      <c r="E8402">
        <v>121420</v>
      </c>
    </row>
    <row r="8403" spans="1:5" x14ac:dyDescent="0.25">
      <c r="A8403" s="2">
        <v>45462.5625</v>
      </c>
      <c r="B8403">
        <v>121240</v>
      </c>
      <c r="C8403">
        <v>121385</v>
      </c>
      <c r="D8403">
        <v>121210</v>
      </c>
      <c r="E8403">
        <v>121380</v>
      </c>
    </row>
    <row r="8404" spans="1:5" x14ac:dyDescent="0.25">
      <c r="A8404" s="2">
        <v>45462.552083333336</v>
      </c>
      <c r="B8404">
        <v>121280</v>
      </c>
      <c r="C8404">
        <v>121290</v>
      </c>
      <c r="D8404">
        <v>121145</v>
      </c>
      <c r="E8404">
        <v>121240</v>
      </c>
    </row>
    <row r="8405" spans="1:5" x14ac:dyDescent="0.25">
      <c r="A8405" s="2">
        <v>45462.541666666664</v>
      </c>
      <c r="B8405">
        <v>121210</v>
      </c>
      <c r="C8405">
        <v>121330</v>
      </c>
      <c r="D8405">
        <v>121125</v>
      </c>
      <c r="E8405">
        <v>121280</v>
      </c>
    </row>
    <row r="8406" spans="1:5" x14ac:dyDescent="0.25">
      <c r="A8406" s="2">
        <v>45462.53125</v>
      </c>
      <c r="B8406">
        <v>120980</v>
      </c>
      <c r="C8406">
        <v>121450</v>
      </c>
      <c r="D8406">
        <v>120935</v>
      </c>
      <c r="E8406">
        <v>121210</v>
      </c>
    </row>
    <row r="8407" spans="1:5" x14ac:dyDescent="0.25">
      <c r="A8407" s="2">
        <v>45462.520833333336</v>
      </c>
      <c r="B8407">
        <v>120880</v>
      </c>
      <c r="C8407">
        <v>120985</v>
      </c>
      <c r="D8407">
        <v>120865</v>
      </c>
      <c r="E8407">
        <v>120980</v>
      </c>
    </row>
    <row r="8408" spans="1:5" x14ac:dyDescent="0.25">
      <c r="A8408" s="2">
        <v>45462.510416666664</v>
      </c>
      <c r="B8408">
        <v>120845</v>
      </c>
      <c r="C8408">
        <v>120895</v>
      </c>
      <c r="D8408">
        <v>120790</v>
      </c>
      <c r="E8408">
        <v>120875</v>
      </c>
    </row>
    <row r="8409" spans="1:5" x14ac:dyDescent="0.25">
      <c r="A8409" s="2">
        <v>45462.5</v>
      </c>
      <c r="B8409">
        <v>120900</v>
      </c>
      <c r="C8409">
        <v>120945</v>
      </c>
      <c r="D8409">
        <v>120810</v>
      </c>
      <c r="E8409">
        <v>120840</v>
      </c>
    </row>
    <row r="8410" spans="1:5" x14ac:dyDescent="0.25">
      <c r="A8410" s="2">
        <v>45462.489583333336</v>
      </c>
      <c r="B8410">
        <v>120940</v>
      </c>
      <c r="C8410">
        <v>120980</v>
      </c>
      <c r="D8410">
        <v>120765</v>
      </c>
      <c r="E8410">
        <v>120900</v>
      </c>
    </row>
    <row r="8411" spans="1:5" x14ac:dyDescent="0.25">
      <c r="A8411" s="2">
        <v>45462.479166666664</v>
      </c>
      <c r="B8411">
        <v>120850</v>
      </c>
      <c r="C8411">
        <v>120985</v>
      </c>
      <c r="D8411">
        <v>120810</v>
      </c>
      <c r="E8411">
        <v>120940</v>
      </c>
    </row>
    <row r="8412" spans="1:5" x14ac:dyDescent="0.25">
      <c r="A8412" s="2">
        <v>45462.46875</v>
      </c>
      <c r="B8412">
        <v>120755</v>
      </c>
      <c r="C8412">
        <v>120875</v>
      </c>
      <c r="D8412">
        <v>120650</v>
      </c>
      <c r="E8412">
        <v>120850</v>
      </c>
    </row>
    <row r="8413" spans="1:5" x14ac:dyDescent="0.25">
      <c r="A8413" s="2">
        <v>45462.458333333336</v>
      </c>
      <c r="B8413">
        <v>120705</v>
      </c>
      <c r="C8413">
        <v>120940</v>
      </c>
      <c r="D8413">
        <v>120675</v>
      </c>
      <c r="E8413">
        <v>120760</v>
      </c>
    </row>
    <row r="8414" spans="1:5" x14ac:dyDescent="0.25">
      <c r="A8414" s="2">
        <v>45462.447916666664</v>
      </c>
      <c r="B8414">
        <v>120785</v>
      </c>
      <c r="C8414">
        <v>120855</v>
      </c>
      <c r="D8414">
        <v>120670</v>
      </c>
      <c r="E8414">
        <v>120700</v>
      </c>
    </row>
    <row r="8415" spans="1:5" x14ac:dyDescent="0.25">
      <c r="A8415" s="2">
        <v>45462.4375</v>
      </c>
      <c r="B8415">
        <v>120875</v>
      </c>
      <c r="C8415">
        <v>121015</v>
      </c>
      <c r="D8415">
        <v>120740</v>
      </c>
      <c r="E8415">
        <v>120785</v>
      </c>
    </row>
    <row r="8416" spans="1:5" x14ac:dyDescent="0.25">
      <c r="A8416" s="2">
        <v>45462.427083333336</v>
      </c>
      <c r="B8416">
        <v>120895</v>
      </c>
      <c r="C8416">
        <v>121205</v>
      </c>
      <c r="D8416">
        <v>120775</v>
      </c>
      <c r="E8416">
        <v>120870</v>
      </c>
    </row>
    <row r="8417" spans="1:5" x14ac:dyDescent="0.25">
      <c r="A8417" s="2">
        <v>45462.416666666664</v>
      </c>
      <c r="B8417">
        <v>121205</v>
      </c>
      <c r="C8417">
        <v>121215</v>
      </c>
      <c r="D8417">
        <v>120890</v>
      </c>
      <c r="E8417">
        <v>120890</v>
      </c>
    </row>
    <row r="8418" spans="1:5" x14ac:dyDescent="0.25">
      <c r="A8418" s="2">
        <v>45462.40625</v>
      </c>
      <c r="B8418">
        <v>121290</v>
      </c>
      <c r="C8418">
        <v>121380</v>
      </c>
      <c r="D8418">
        <v>121185</v>
      </c>
      <c r="E8418">
        <v>121205</v>
      </c>
    </row>
    <row r="8419" spans="1:5" x14ac:dyDescent="0.25">
      <c r="A8419" s="2">
        <v>45462.395833333336</v>
      </c>
      <c r="B8419">
        <v>121255</v>
      </c>
      <c r="C8419">
        <v>121305</v>
      </c>
      <c r="D8419">
        <v>121130</v>
      </c>
      <c r="E8419">
        <v>121285</v>
      </c>
    </row>
    <row r="8420" spans="1:5" x14ac:dyDescent="0.25">
      <c r="A8420" s="2">
        <v>45462.385416666664</v>
      </c>
      <c r="B8420">
        <v>121190</v>
      </c>
      <c r="C8420">
        <v>121340</v>
      </c>
      <c r="D8420">
        <v>121180</v>
      </c>
      <c r="E8420">
        <v>121255</v>
      </c>
    </row>
    <row r="8421" spans="1:5" x14ac:dyDescent="0.25">
      <c r="A8421" s="2">
        <v>45462.375</v>
      </c>
      <c r="B8421">
        <v>121500</v>
      </c>
      <c r="C8421">
        <v>121605</v>
      </c>
      <c r="D8421">
        <v>121160</v>
      </c>
      <c r="E8421">
        <v>121195</v>
      </c>
    </row>
    <row r="8422" spans="1:5" x14ac:dyDescent="0.25">
      <c r="A8422" s="2">
        <v>45461.760416666664</v>
      </c>
      <c r="B8422">
        <v>121420</v>
      </c>
      <c r="C8422">
        <v>121525</v>
      </c>
      <c r="D8422">
        <v>121395</v>
      </c>
      <c r="E8422">
        <v>121440</v>
      </c>
    </row>
    <row r="8423" spans="1:5" x14ac:dyDescent="0.25">
      <c r="A8423" s="2">
        <v>45461.75</v>
      </c>
      <c r="B8423">
        <v>121435</v>
      </c>
      <c r="C8423">
        <v>121450</v>
      </c>
      <c r="D8423">
        <v>121365</v>
      </c>
      <c r="E8423">
        <v>121420</v>
      </c>
    </row>
    <row r="8424" spans="1:5" x14ac:dyDescent="0.25">
      <c r="A8424" s="2">
        <v>45461.739583333336</v>
      </c>
      <c r="B8424">
        <v>121380</v>
      </c>
      <c r="C8424">
        <v>121480</v>
      </c>
      <c r="D8424">
        <v>121375</v>
      </c>
      <c r="E8424">
        <v>121440</v>
      </c>
    </row>
    <row r="8425" spans="1:5" x14ac:dyDescent="0.25">
      <c r="A8425" s="2">
        <v>45461.729166666664</v>
      </c>
      <c r="B8425">
        <v>121335</v>
      </c>
      <c r="C8425">
        <v>121395</v>
      </c>
      <c r="D8425">
        <v>121275</v>
      </c>
      <c r="E8425">
        <v>121380</v>
      </c>
    </row>
    <row r="8426" spans="1:5" x14ac:dyDescent="0.25">
      <c r="A8426" s="2">
        <v>45461.71875</v>
      </c>
      <c r="B8426">
        <v>121280</v>
      </c>
      <c r="C8426">
        <v>121350</v>
      </c>
      <c r="D8426">
        <v>121265</v>
      </c>
      <c r="E8426">
        <v>121335</v>
      </c>
    </row>
    <row r="8427" spans="1:5" x14ac:dyDescent="0.25">
      <c r="A8427" s="2">
        <v>45461.708333333336</v>
      </c>
      <c r="B8427">
        <v>121335</v>
      </c>
      <c r="C8427">
        <v>121370</v>
      </c>
      <c r="D8427">
        <v>121235</v>
      </c>
      <c r="E8427">
        <v>121275</v>
      </c>
    </row>
    <row r="8428" spans="1:5" x14ac:dyDescent="0.25">
      <c r="A8428" s="2">
        <v>45461.697916666664</v>
      </c>
      <c r="B8428">
        <v>121295</v>
      </c>
      <c r="C8428">
        <v>121380</v>
      </c>
      <c r="D8428">
        <v>121245</v>
      </c>
      <c r="E8428">
        <v>121340</v>
      </c>
    </row>
    <row r="8429" spans="1:5" x14ac:dyDescent="0.25">
      <c r="A8429" s="2">
        <v>45461.6875</v>
      </c>
      <c r="B8429">
        <v>121135</v>
      </c>
      <c r="C8429">
        <v>121350</v>
      </c>
      <c r="D8429">
        <v>121095</v>
      </c>
      <c r="E8429">
        <v>121295</v>
      </c>
    </row>
    <row r="8430" spans="1:5" x14ac:dyDescent="0.25">
      <c r="A8430" s="2">
        <v>45461.677083333336</v>
      </c>
      <c r="B8430">
        <v>121090</v>
      </c>
      <c r="C8430">
        <v>121195</v>
      </c>
      <c r="D8430">
        <v>121065</v>
      </c>
      <c r="E8430">
        <v>121140</v>
      </c>
    </row>
    <row r="8431" spans="1:5" x14ac:dyDescent="0.25">
      <c r="A8431" s="2">
        <v>45461.666666666664</v>
      </c>
      <c r="B8431">
        <v>121330</v>
      </c>
      <c r="C8431">
        <v>121345</v>
      </c>
      <c r="D8431">
        <v>121015</v>
      </c>
      <c r="E8431">
        <v>121090</v>
      </c>
    </row>
    <row r="8432" spans="1:5" x14ac:dyDescent="0.25">
      <c r="A8432" s="2">
        <v>45461.65625</v>
      </c>
      <c r="B8432">
        <v>121395</v>
      </c>
      <c r="C8432">
        <v>121445</v>
      </c>
      <c r="D8432">
        <v>121290</v>
      </c>
      <c r="E8432">
        <v>121330</v>
      </c>
    </row>
    <row r="8433" spans="1:5" x14ac:dyDescent="0.25">
      <c r="A8433" s="2">
        <v>45461.645833333336</v>
      </c>
      <c r="B8433">
        <v>121515</v>
      </c>
      <c r="C8433">
        <v>121635</v>
      </c>
      <c r="D8433">
        <v>121345</v>
      </c>
      <c r="E8433">
        <v>121390</v>
      </c>
    </row>
    <row r="8434" spans="1:5" x14ac:dyDescent="0.25">
      <c r="A8434" s="2">
        <v>45461.635416666664</v>
      </c>
      <c r="B8434">
        <v>121495</v>
      </c>
      <c r="C8434">
        <v>121585</v>
      </c>
      <c r="D8434">
        <v>121415</v>
      </c>
      <c r="E8434">
        <v>121515</v>
      </c>
    </row>
    <row r="8435" spans="1:5" x14ac:dyDescent="0.25">
      <c r="A8435" s="2">
        <v>45461.625</v>
      </c>
      <c r="B8435">
        <v>121515</v>
      </c>
      <c r="C8435">
        <v>121650</v>
      </c>
      <c r="D8435">
        <v>121445</v>
      </c>
      <c r="E8435">
        <v>121495</v>
      </c>
    </row>
    <row r="8436" spans="1:5" x14ac:dyDescent="0.25">
      <c r="A8436" s="2">
        <v>45461.614583333336</v>
      </c>
      <c r="B8436">
        <v>121700</v>
      </c>
      <c r="C8436">
        <v>121750</v>
      </c>
      <c r="D8436">
        <v>121495</v>
      </c>
      <c r="E8436">
        <v>121515</v>
      </c>
    </row>
    <row r="8437" spans="1:5" x14ac:dyDescent="0.25">
      <c r="A8437" s="2">
        <v>45461.604166666664</v>
      </c>
      <c r="B8437">
        <v>121670</v>
      </c>
      <c r="C8437">
        <v>121730</v>
      </c>
      <c r="D8437">
        <v>121550</v>
      </c>
      <c r="E8437">
        <v>121695</v>
      </c>
    </row>
    <row r="8438" spans="1:5" x14ac:dyDescent="0.25">
      <c r="A8438" s="2">
        <v>45461.59375</v>
      </c>
      <c r="B8438">
        <v>121470</v>
      </c>
      <c r="C8438">
        <v>121795</v>
      </c>
      <c r="D8438">
        <v>121465</v>
      </c>
      <c r="E8438">
        <v>121665</v>
      </c>
    </row>
    <row r="8439" spans="1:5" x14ac:dyDescent="0.25">
      <c r="A8439" s="2">
        <v>45461.583333333336</v>
      </c>
      <c r="B8439">
        <v>121525</v>
      </c>
      <c r="C8439">
        <v>121675</v>
      </c>
      <c r="D8439">
        <v>121445</v>
      </c>
      <c r="E8439">
        <v>121475</v>
      </c>
    </row>
    <row r="8440" spans="1:5" x14ac:dyDescent="0.25">
      <c r="A8440" s="2">
        <v>45461.572916666664</v>
      </c>
      <c r="B8440">
        <v>121400</v>
      </c>
      <c r="C8440">
        <v>121620</v>
      </c>
      <c r="D8440">
        <v>121380</v>
      </c>
      <c r="E8440">
        <v>121525</v>
      </c>
    </row>
    <row r="8441" spans="1:5" x14ac:dyDescent="0.25">
      <c r="A8441" s="2">
        <v>45461.5625</v>
      </c>
      <c r="B8441">
        <v>121335</v>
      </c>
      <c r="C8441">
        <v>121435</v>
      </c>
      <c r="D8441">
        <v>121280</v>
      </c>
      <c r="E8441">
        <v>121400</v>
      </c>
    </row>
    <row r="8442" spans="1:5" x14ac:dyDescent="0.25">
      <c r="A8442" s="2">
        <v>45461.552083333336</v>
      </c>
      <c r="B8442">
        <v>121420</v>
      </c>
      <c r="C8442">
        <v>121455</v>
      </c>
      <c r="D8442">
        <v>121325</v>
      </c>
      <c r="E8442">
        <v>121335</v>
      </c>
    </row>
    <row r="8443" spans="1:5" x14ac:dyDescent="0.25">
      <c r="A8443" s="2">
        <v>45461.541666666664</v>
      </c>
      <c r="B8443">
        <v>121325</v>
      </c>
      <c r="C8443">
        <v>121495</v>
      </c>
      <c r="D8443">
        <v>121325</v>
      </c>
      <c r="E8443">
        <v>121415</v>
      </c>
    </row>
    <row r="8444" spans="1:5" x14ac:dyDescent="0.25">
      <c r="A8444" s="2">
        <v>45461.53125</v>
      </c>
      <c r="B8444">
        <v>121460</v>
      </c>
      <c r="C8444">
        <v>121490</v>
      </c>
      <c r="D8444">
        <v>121300</v>
      </c>
      <c r="E8444">
        <v>121330</v>
      </c>
    </row>
    <row r="8445" spans="1:5" x14ac:dyDescent="0.25">
      <c r="A8445" s="2">
        <v>45461.520833333336</v>
      </c>
      <c r="B8445">
        <v>121415</v>
      </c>
      <c r="C8445">
        <v>121535</v>
      </c>
      <c r="D8445">
        <v>121385</v>
      </c>
      <c r="E8445">
        <v>121455</v>
      </c>
    </row>
    <row r="8446" spans="1:5" x14ac:dyDescent="0.25">
      <c r="A8446" s="2">
        <v>45461.510416666664</v>
      </c>
      <c r="B8446">
        <v>121300</v>
      </c>
      <c r="C8446">
        <v>121470</v>
      </c>
      <c r="D8446">
        <v>121285</v>
      </c>
      <c r="E8446">
        <v>121415</v>
      </c>
    </row>
    <row r="8447" spans="1:5" x14ac:dyDescent="0.25">
      <c r="A8447" s="2">
        <v>45461.5</v>
      </c>
      <c r="B8447">
        <v>121400</v>
      </c>
      <c r="C8447">
        <v>121415</v>
      </c>
      <c r="D8447">
        <v>121225</v>
      </c>
      <c r="E8447">
        <v>121295</v>
      </c>
    </row>
    <row r="8448" spans="1:5" x14ac:dyDescent="0.25">
      <c r="A8448" s="2">
        <v>45461.489583333336</v>
      </c>
      <c r="B8448">
        <v>121445</v>
      </c>
      <c r="C8448">
        <v>121495</v>
      </c>
      <c r="D8448">
        <v>121220</v>
      </c>
      <c r="E8448">
        <v>121395</v>
      </c>
    </row>
    <row r="8449" spans="1:5" x14ac:dyDescent="0.25">
      <c r="A8449" s="2">
        <v>45461.479166666664</v>
      </c>
      <c r="B8449">
        <v>121390</v>
      </c>
      <c r="C8449">
        <v>121585</v>
      </c>
      <c r="D8449">
        <v>121330</v>
      </c>
      <c r="E8449">
        <v>121445</v>
      </c>
    </row>
    <row r="8450" spans="1:5" x14ac:dyDescent="0.25">
      <c r="A8450" s="2">
        <v>45461.46875</v>
      </c>
      <c r="B8450">
        <v>121300</v>
      </c>
      <c r="C8450">
        <v>121425</v>
      </c>
      <c r="D8450">
        <v>121185</v>
      </c>
      <c r="E8450">
        <v>121390</v>
      </c>
    </row>
    <row r="8451" spans="1:5" x14ac:dyDescent="0.25">
      <c r="A8451" s="2">
        <v>45461.458333333336</v>
      </c>
      <c r="B8451">
        <v>121780</v>
      </c>
      <c r="C8451">
        <v>121835</v>
      </c>
      <c r="D8451">
        <v>121255</v>
      </c>
      <c r="E8451">
        <v>121295</v>
      </c>
    </row>
    <row r="8452" spans="1:5" x14ac:dyDescent="0.25">
      <c r="A8452" s="2">
        <v>45461.447916666664</v>
      </c>
      <c r="B8452">
        <v>121525</v>
      </c>
      <c r="C8452">
        <v>121845</v>
      </c>
      <c r="D8452">
        <v>121505</v>
      </c>
      <c r="E8452">
        <v>121780</v>
      </c>
    </row>
    <row r="8453" spans="1:5" x14ac:dyDescent="0.25">
      <c r="A8453" s="2">
        <v>45461.4375</v>
      </c>
      <c r="B8453">
        <v>120740</v>
      </c>
      <c r="C8453">
        <v>121535</v>
      </c>
      <c r="D8453">
        <v>120725</v>
      </c>
      <c r="E8453">
        <v>121525</v>
      </c>
    </row>
    <row r="8454" spans="1:5" x14ac:dyDescent="0.25">
      <c r="A8454" s="2">
        <v>45461.427083333336</v>
      </c>
      <c r="B8454">
        <v>120955</v>
      </c>
      <c r="C8454">
        <v>120995</v>
      </c>
      <c r="D8454">
        <v>120605</v>
      </c>
      <c r="E8454">
        <v>120740</v>
      </c>
    </row>
    <row r="8455" spans="1:5" x14ac:dyDescent="0.25">
      <c r="A8455" s="2">
        <v>45461.416666666664</v>
      </c>
      <c r="B8455">
        <v>120730</v>
      </c>
      <c r="C8455">
        <v>121120</v>
      </c>
      <c r="D8455">
        <v>120580</v>
      </c>
      <c r="E8455">
        <v>120960</v>
      </c>
    </row>
    <row r="8456" spans="1:5" x14ac:dyDescent="0.25">
      <c r="A8456" s="2">
        <v>45461.40625</v>
      </c>
      <c r="B8456">
        <v>120725</v>
      </c>
      <c r="C8456">
        <v>120760</v>
      </c>
      <c r="D8456">
        <v>120615</v>
      </c>
      <c r="E8456">
        <v>120725</v>
      </c>
    </row>
    <row r="8457" spans="1:5" x14ac:dyDescent="0.25">
      <c r="A8457" s="2">
        <v>45461.395833333336</v>
      </c>
      <c r="B8457">
        <v>120535</v>
      </c>
      <c r="C8457">
        <v>120850</v>
      </c>
      <c r="D8457">
        <v>120530</v>
      </c>
      <c r="E8457">
        <v>120730</v>
      </c>
    </row>
    <row r="8458" spans="1:5" x14ac:dyDescent="0.25">
      <c r="A8458" s="2">
        <v>45461.385416666664</v>
      </c>
      <c r="B8458">
        <v>120635</v>
      </c>
      <c r="C8458">
        <v>120670</v>
      </c>
      <c r="D8458">
        <v>120490</v>
      </c>
      <c r="E8458">
        <v>120540</v>
      </c>
    </row>
    <row r="8459" spans="1:5" x14ac:dyDescent="0.25">
      <c r="A8459" s="2">
        <v>45461.375</v>
      </c>
      <c r="B8459">
        <v>120550</v>
      </c>
      <c r="C8459">
        <v>120655</v>
      </c>
      <c r="D8459">
        <v>120275</v>
      </c>
      <c r="E8459">
        <v>120635</v>
      </c>
    </row>
    <row r="8460" spans="1:5" x14ac:dyDescent="0.25">
      <c r="A8460" s="2">
        <v>45460.760416666664</v>
      </c>
      <c r="B8460">
        <v>120835</v>
      </c>
      <c r="C8460">
        <v>120975</v>
      </c>
      <c r="D8460">
        <v>120820</v>
      </c>
      <c r="E8460">
        <v>120870</v>
      </c>
    </row>
    <row r="8461" spans="1:5" x14ac:dyDescent="0.25">
      <c r="A8461" s="2">
        <v>45460.75</v>
      </c>
      <c r="B8461">
        <v>120840</v>
      </c>
      <c r="C8461">
        <v>120950</v>
      </c>
      <c r="D8461">
        <v>120805</v>
      </c>
      <c r="E8461">
        <v>120835</v>
      </c>
    </row>
    <row r="8462" spans="1:5" x14ac:dyDescent="0.25">
      <c r="A8462" s="2">
        <v>45460.739583333336</v>
      </c>
      <c r="B8462">
        <v>120805</v>
      </c>
      <c r="C8462">
        <v>120860</v>
      </c>
      <c r="D8462">
        <v>120755</v>
      </c>
      <c r="E8462">
        <v>120845</v>
      </c>
    </row>
    <row r="8463" spans="1:5" x14ac:dyDescent="0.25">
      <c r="A8463" s="2">
        <v>45460.729166666664</v>
      </c>
      <c r="B8463">
        <v>120835</v>
      </c>
      <c r="C8463">
        <v>120840</v>
      </c>
      <c r="D8463">
        <v>120750</v>
      </c>
      <c r="E8463">
        <v>120800</v>
      </c>
    </row>
    <row r="8464" spans="1:5" x14ac:dyDescent="0.25">
      <c r="A8464" s="2">
        <v>45460.71875</v>
      </c>
      <c r="B8464">
        <v>120855</v>
      </c>
      <c r="C8464">
        <v>120915</v>
      </c>
      <c r="D8464">
        <v>120800</v>
      </c>
      <c r="E8464">
        <v>120835</v>
      </c>
    </row>
    <row r="8465" spans="1:5" x14ac:dyDescent="0.25">
      <c r="A8465" s="2">
        <v>45460.708333333336</v>
      </c>
      <c r="B8465">
        <v>120900</v>
      </c>
      <c r="C8465">
        <v>120965</v>
      </c>
      <c r="D8465">
        <v>120825</v>
      </c>
      <c r="E8465">
        <v>120855</v>
      </c>
    </row>
    <row r="8466" spans="1:5" x14ac:dyDescent="0.25">
      <c r="A8466" s="2">
        <v>45460.697916666664</v>
      </c>
      <c r="B8466">
        <v>121025</v>
      </c>
      <c r="C8466">
        <v>121030</v>
      </c>
      <c r="D8466">
        <v>120890</v>
      </c>
      <c r="E8466">
        <v>120900</v>
      </c>
    </row>
    <row r="8467" spans="1:5" x14ac:dyDescent="0.25">
      <c r="A8467" s="2">
        <v>45460.6875</v>
      </c>
      <c r="B8467">
        <v>121000</v>
      </c>
      <c r="C8467">
        <v>121040</v>
      </c>
      <c r="D8467">
        <v>120860</v>
      </c>
      <c r="E8467">
        <v>121030</v>
      </c>
    </row>
    <row r="8468" spans="1:5" x14ac:dyDescent="0.25">
      <c r="A8468" s="2">
        <v>45460.677083333336</v>
      </c>
      <c r="B8468">
        <v>121155</v>
      </c>
      <c r="C8468">
        <v>121160</v>
      </c>
      <c r="D8468">
        <v>120990</v>
      </c>
      <c r="E8468">
        <v>121000</v>
      </c>
    </row>
    <row r="8469" spans="1:5" x14ac:dyDescent="0.25">
      <c r="A8469" s="2">
        <v>45460.666666666664</v>
      </c>
      <c r="B8469">
        <v>121155</v>
      </c>
      <c r="C8469">
        <v>121185</v>
      </c>
      <c r="D8469">
        <v>120975</v>
      </c>
      <c r="E8469">
        <v>121155</v>
      </c>
    </row>
    <row r="8470" spans="1:5" x14ac:dyDescent="0.25">
      <c r="A8470" s="2">
        <v>45460.65625</v>
      </c>
      <c r="B8470">
        <v>121215</v>
      </c>
      <c r="C8470">
        <v>121255</v>
      </c>
      <c r="D8470">
        <v>121105</v>
      </c>
      <c r="E8470">
        <v>121155</v>
      </c>
    </row>
    <row r="8471" spans="1:5" x14ac:dyDescent="0.25">
      <c r="A8471" s="2">
        <v>45460.645833333336</v>
      </c>
      <c r="B8471">
        <v>121065</v>
      </c>
      <c r="C8471">
        <v>121280</v>
      </c>
      <c r="D8471">
        <v>121005</v>
      </c>
      <c r="E8471">
        <v>121210</v>
      </c>
    </row>
    <row r="8472" spans="1:5" x14ac:dyDescent="0.25">
      <c r="A8472" s="2">
        <v>45460.635416666664</v>
      </c>
      <c r="B8472">
        <v>121035</v>
      </c>
      <c r="C8472">
        <v>121190</v>
      </c>
      <c r="D8472">
        <v>121005</v>
      </c>
      <c r="E8472">
        <v>121060</v>
      </c>
    </row>
    <row r="8473" spans="1:5" x14ac:dyDescent="0.25">
      <c r="A8473" s="2">
        <v>45460.625</v>
      </c>
      <c r="B8473">
        <v>121100</v>
      </c>
      <c r="C8473">
        <v>121190</v>
      </c>
      <c r="D8473">
        <v>121000</v>
      </c>
      <c r="E8473">
        <v>121030</v>
      </c>
    </row>
    <row r="8474" spans="1:5" x14ac:dyDescent="0.25">
      <c r="A8474" s="2">
        <v>45460.614583333336</v>
      </c>
      <c r="B8474">
        <v>121100</v>
      </c>
      <c r="C8474">
        <v>121155</v>
      </c>
      <c r="D8474">
        <v>121035</v>
      </c>
      <c r="E8474">
        <v>121105</v>
      </c>
    </row>
    <row r="8475" spans="1:5" x14ac:dyDescent="0.25">
      <c r="A8475" s="2">
        <v>45460.604166666664</v>
      </c>
      <c r="B8475">
        <v>121090</v>
      </c>
      <c r="C8475">
        <v>121175</v>
      </c>
      <c r="D8475">
        <v>121030</v>
      </c>
      <c r="E8475">
        <v>121095</v>
      </c>
    </row>
    <row r="8476" spans="1:5" x14ac:dyDescent="0.25">
      <c r="A8476" s="2">
        <v>45460.59375</v>
      </c>
      <c r="B8476">
        <v>121295</v>
      </c>
      <c r="C8476">
        <v>121335</v>
      </c>
      <c r="D8476">
        <v>121045</v>
      </c>
      <c r="E8476">
        <v>121090</v>
      </c>
    </row>
    <row r="8477" spans="1:5" x14ac:dyDescent="0.25">
      <c r="A8477" s="2">
        <v>45460.583333333336</v>
      </c>
      <c r="B8477">
        <v>121400</v>
      </c>
      <c r="C8477">
        <v>121465</v>
      </c>
      <c r="D8477">
        <v>121280</v>
      </c>
      <c r="E8477">
        <v>121295</v>
      </c>
    </row>
    <row r="8478" spans="1:5" x14ac:dyDescent="0.25">
      <c r="A8478" s="2">
        <v>45460.572916666664</v>
      </c>
      <c r="B8478">
        <v>121185</v>
      </c>
      <c r="C8478">
        <v>121410</v>
      </c>
      <c r="D8478">
        <v>121150</v>
      </c>
      <c r="E8478">
        <v>121405</v>
      </c>
    </row>
    <row r="8479" spans="1:5" x14ac:dyDescent="0.25">
      <c r="A8479" s="2">
        <v>45460.5625</v>
      </c>
      <c r="B8479">
        <v>121295</v>
      </c>
      <c r="C8479">
        <v>121330</v>
      </c>
      <c r="D8479">
        <v>121165</v>
      </c>
      <c r="E8479">
        <v>121185</v>
      </c>
    </row>
    <row r="8480" spans="1:5" x14ac:dyDescent="0.25">
      <c r="A8480" s="2">
        <v>45460.552083333336</v>
      </c>
      <c r="B8480">
        <v>121020</v>
      </c>
      <c r="C8480">
        <v>121330</v>
      </c>
      <c r="D8480">
        <v>121010</v>
      </c>
      <c r="E8480">
        <v>121295</v>
      </c>
    </row>
    <row r="8481" spans="1:5" x14ac:dyDescent="0.25">
      <c r="A8481" s="2">
        <v>45460.541666666664</v>
      </c>
      <c r="B8481">
        <v>120865</v>
      </c>
      <c r="C8481">
        <v>121125</v>
      </c>
      <c r="D8481">
        <v>120840</v>
      </c>
      <c r="E8481">
        <v>121020</v>
      </c>
    </row>
    <row r="8482" spans="1:5" x14ac:dyDescent="0.25">
      <c r="A8482" s="2">
        <v>45460.53125</v>
      </c>
      <c r="B8482">
        <v>120825</v>
      </c>
      <c r="C8482">
        <v>120955</v>
      </c>
      <c r="D8482">
        <v>120795</v>
      </c>
      <c r="E8482">
        <v>120865</v>
      </c>
    </row>
    <row r="8483" spans="1:5" x14ac:dyDescent="0.25">
      <c r="A8483" s="2">
        <v>45460.520833333336</v>
      </c>
      <c r="B8483">
        <v>120680</v>
      </c>
      <c r="C8483">
        <v>120825</v>
      </c>
      <c r="D8483">
        <v>120615</v>
      </c>
      <c r="E8483">
        <v>120820</v>
      </c>
    </row>
    <row r="8484" spans="1:5" x14ac:dyDescent="0.25">
      <c r="A8484" s="2">
        <v>45460.510416666664</v>
      </c>
      <c r="B8484">
        <v>120530</v>
      </c>
      <c r="C8484">
        <v>120715</v>
      </c>
      <c r="D8484">
        <v>120495</v>
      </c>
      <c r="E8484">
        <v>120675</v>
      </c>
    </row>
    <row r="8485" spans="1:5" x14ac:dyDescent="0.25">
      <c r="A8485" s="2">
        <v>45460.5</v>
      </c>
      <c r="B8485">
        <v>120575</v>
      </c>
      <c r="C8485">
        <v>120715</v>
      </c>
      <c r="D8485">
        <v>120395</v>
      </c>
      <c r="E8485">
        <v>120535</v>
      </c>
    </row>
    <row r="8486" spans="1:5" x14ac:dyDescent="0.25">
      <c r="A8486" s="2">
        <v>45460.489583333336</v>
      </c>
      <c r="B8486">
        <v>120595</v>
      </c>
      <c r="C8486">
        <v>120645</v>
      </c>
      <c r="D8486">
        <v>120455</v>
      </c>
      <c r="E8486">
        <v>120575</v>
      </c>
    </row>
    <row r="8487" spans="1:5" x14ac:dyDescent="0.25">
      <c r="A8487" s="2">
        <v>45460.479166666664</v>
      </c>
      <c r="B8487">
        <v>120690</v>
      </c>
      <c r="C8487">
        <v>120695</v>
      </c>
      <c r="D8487">
        <v>120520</v>
      </c>
      <c r="E8487">
        <v>120590</v>
      </c>
    </row>
    <row r="8488" spans="1:5" x14ac:dyDescent="0.25">
      <c r="A8488" s="2">
        <v>45460.46875</v>
      </c>
      <c r="B8488">
        <v>120640</v>
      </c>
      <c r="C8488">
        <v>120815</v>
      </c>
      <c r="D8488">
        <v>120620</v>
      </c>
      <c r="E8488">
        <v>120690</v>
      </c>
    </row>
    <row r="8489" spans="1:5" x14ac:dyDescent="0.25">
      <c r="A8489" s="2">
        <v>45460.458333333336</v>
      </c>
      <c r="B8489">
        <v>120810</v>
      </c>
      <c r="C8489">
        <v>120825</v>
      </c>
      <c r="D8489">
        <v>120550</v>
      </c>
      <c r="E8489">
        <v>120645</v>
      </c>
    </row>
    <row r="8490" spans="1:5" x14ac:dyDescent="0.25">
      <c r="A8490" s="2">
        <v>45460.447916666664</v>
      </c>
      <c r="B8490">
        <v>120930</v>
      </c>
      <c r="C8490">
        <v>121110</v>
      </c>
      <c r="D8490">
        <v>120750</v>
      </c>
      <c r="E8490">
        <v>120810</v>
      </c>
    </row>
    <row r="8491" spans="1:5" x14ac:dyDescent="0.25">
      <c r="A8491" s="2">
        <v>45460.4375</v>
      </c>
      <c r="B8491">
        <v>120655</v>
      </c>
      <c r="C8491">
        <v>121015</v>
      </c>
      <c r="D8491">
        <v>120575</v>
      </c>
      <c r="E8491">
        <v>120930</v>
      </c>
    </row>
    <row r="8492" spans="1:5" x14ac:dyDescent="0.25">
      <c r="A8492" s="2">
        <v>45460.427083333336</v>
      </c>
      <c r="B8492">
        <v>120955</v>
      </c>
      <c r="C8492">
        <v>120990</v>
      </c>
      <c r="D8492">
        <v>120570</v>
      </c>
      <c r="E8492">
        <v>120655</v>
      </c>
    </row>
    <row r="8493" spans="1:5" x14ac:dyDescent="0.25">
      <c r="A8493" s="2">
        <v>45460.416666666664</v>
      </c>
      <c r="B8493">
        <v>120980</v>
      </c>
      <c r="C8493">
        <v>121215</v>
      </c>
      <c r="D8493">
        <v>120930</v>
      </c>
      <c r="E8493">
        <v>120950</v>
      </c>
    </row>
    <row r="8494" spans="1:5" x14ac:dyDescent="0.25">
      <c r="A8494" s="2">
        <v>45460.40625</v>
      </c>
      <c r="B8494">
        <v>120940</v>
      </c>
      <c r="C8494">
        <v>121055</v>
      </c>
      <c r="D8494">
        <v>120910</v>
      </c>
      <c r="E8494">
        <v>120980</v>
      </c>
    </row>
    <row r="8495" spans="1:5" x14ac:dyDescent="0.25">
      <c r="A8495" s="2">
        <v>45460.395833333336</v>
      </c>
      <c r="B8495">
        <v>121110</v>
      </c>
      <c r="C8495">
        <v>121125</v>
      </c>
      <c r="D8495">
        <v>120885</v>
      </c>
      <c r="E8495">
        <v>120940</v>
      </c>
    </row>
    <row r="8496" spans="1:5" x14ac:dyDescent="0.25">
      <c r="A8496" s="2">
        <v>45460.385416666664</v>
      </c>
      <c r="B8496">
        <v>121120</v>
      </c>
      <c r="C8496">
        <v>121185</v>
      </c>
      <c r="D8496">
        <v>121060</v>
      </c>
      <c r="E8496">
        <v>121110</v>
      </c>
    </row>
    <row r="8497" spans="1:5" x14ac:dyDescent="0.25">
      <c r="A8497" s="2">
        <v>45460.375</v>
      </c>
      <c r="B8497">
        <v>121500</v>
      </c>
      <c r="C8497">
        <v>121910</v>
      </c>
      <c r="D8497">
        <v>120935</v>
      </c>
      <c r="E8497">
        <v>121120</v>
      </c>
    </row>
    <row r="8498" spans="1:5" x14ac:dyDescent="0.25">
      <c r="A8498" s="2">
        <v>45457.760416666664</v>
      </c>
      <c r="B8498">
        <v>121520</v>
      </c>
      <c r="C8498">
        <v>121615</v>
      </c>
      <c r="D8498">
        <v>121500</v>
      </c>
      <c r="E8498">
        <v>121615</v>
      </c>
    </row>
    <row r="8499" spans="1:5" x14ac:dyDescent="0.25">
      <c r="A8499" s="2">
        <v>45457.75</v>
      </c>
      <c r="B8499">
        <v>121525</v>
      </c>
      <c r="C8499">
        <v>121540</v>
      </c>
      <c r="D8499">
        <v>121445</v>
      </c>
      <c r="E8499">
        <v>121525</v>
      </c>
    </row>
    <row r="8500" spans="1:5" x14ac:dyDescent="0.25">
      <c r="A8500" s="2">
        <v>45457.739583333336</v>
      </c>
      <c r="B8500">
        <v>121470</v>
      </c>
      <c r="C8500">
        <v>121555</v>
      </c>
      <c r="D8500">
        <v>121465</v>
      </c>
      <c r="E8500">
        <v>121525</v>
      </c>
    </row>
    <row r="8501" spans="1:5" x14ac:dyDescent="0.25">
      <c r="A8501" s="2">
        <v>45457.729166666664</v>
      </c>
      <c r="B8501">
        <v>121460</v>
      </c>
      <c r="C8501">
        <v>121540</v>
      </c>
      <c r="D8501">
        <v>121455</v>
      </c>
      <c r="E8501">
        <v>121465</v>
      </c>
    </row>
    <row r="8502" spans="1:5" x14ac:dyDescent="0.25">
      <c r="A8502" s="2">
        <v>45457.71875</v>
      </c>
      <c r="B8502">
        <v>121460</v>
      </c>
      <c r="C8502">
        <v>121495</v>
      </c>
      <c r="D8502">
        <v>121400</v>
      </c>
      <c r="E8502">
        <v>121460</v>
      </c>
    </row>
    <row r="8503" spans="1:5" x14ac:dyDescent="0.25">
      <c r="A8503" s="2">
        <v>45457.708333333336</v>
      </c>
      <c r="B8503">
        <v>121530</v>
      </c>
      <c r="C8503">
        <v>121570</v>
      </c>
      <c r="D8503">
        <v>121420</v>
      </c>
      <c r="E8503">
        <v>121455</v>
      </c>
    </row>
    <row r="8504" spans="1:5" x14ac:dyDescent="0.25">
      <c r="A8504" s="2">
        <v>45457.697916666664</v>
      </c>
      <c r="B8504">
        <v>121430</v>
      </c>
      <c r="C8504">
        <v>121580</v>
      </c>
      <c r="D8504">
        <v>121430</v>
      </c>
      <c r="E8504">
        <v>121535</v>
      </c>
    </row>
    <row r="8505" spans="1:5" x14ac:dyDescent="0.25">
      <c r="A8505" s="2">
        <v>45457.6875</v>
      </c>
      <c r="B8505">
        <v>121560</v>
      </c>
      <c r="C8505">
        <v>121565</v>
      </c>
      <c r="D8505">
        <v>121420</v>
      </c>
      <c r="E8505">
        <v>121435</v>
      </c>
    </row>
    <row r="8506" spans="1:5" x14ac:dyDescent="0.25">
      <c r="A8506" s="2">
        <v>45457.677083333336</v>
      </c>
      <c r="B8506">
        <v>121480</v>
      </c>
      <c r="C8506">
        <v>121580</v>
      </c>
      <c r="D8506">
        <v>121415</v>
      </c>
      <c r="E8506">
        <v>121555</v>
      </c>
    </row>
    <row r="8507" spans="1:5" x14ac:dyDescent="0.25">
      <c r="A8507" s="2">
        <v>45457.666666666664</v>
      </c>
      <c r="B8507">
        <v>121440</v>
      </c>
      <c r="C8507">
        <v>121600</v>
      </c>
      <c r="D8507">
        <v>121375</v>
      </c>
      <c r="E8507">
        <v>121480</v>
      </c>
    </row>
    <row r="8508" spans="1:5" x14ac:dyDescent="0.25">
      <c r="A8508" s="2">
        <v>45457.65625</v>
      </c>
      <c r="B8508">
        <v>121350</v>
      </c>
      <c r="C8508">
        <v>121630</v>
      </c>
      <c r="D8508">
        <v>121320</v>
      </c>
      <c r="E8508">
        <v>121435</v>
      </c>
    </row>
    <row r="8509" spans="1:5" x14ac:dyDescent="0.25">
      <c r="A8509" s="2">
        <v>45457.645833333336</v>
      </c>
      <c r="B8509">
        <v>121265</v>
      </c>
      <c r="C8509">
        <v>121475</v>
      </c>
      <c r="D8509">
        <v>121225</v>
      </c>
      <c r="E8509">
        <v>121345</v>
      </c>
    </row>
    <row r="8510" spans="1:5" x14ac:dyDescent="0.25">
      <c r="A8510" s="2">
        <v>45457.635416666664</v>
      </c>
      <c r="B8510">
        <v>121100</v>
      </c>
      <c r="C8510">
        <v>121295</v>
      </c>
      <c r="D8510">
        <v>121085</v>
      </c>
      <c r="E8510">
        <v>121265</v>
      </c>
    </row>
    <row r="8511" spans="1:5" x14ac:dyDescent="0.25">
      <c r="A8511" s="2">
        <v>45457.625</v>
      </c>
      <c r="B8511">
        <v>121110</v>
      </c>
      <c r="C8511">
        <v>121170</v>
      </c>
      <c r="D8511">
        <v>121015</v>
      </c>
      <c r="E8511">
        <v>121105</v>
      </c>
    </row>
    <row r="8512" spans="1:5" x14ac:dyDescent="0.25">
      <c r="A8512" s="2">
        <v>45457.614583333336</v>
      </c>
      <c r="B8512">
        <v>121160</v>
      </c>
      <c r="C8512">
        <v>121275</v>
      </c>
      <c r="D8512">
        <v>121030</v>
      </c>
      <c r="E8512">
        <v>121115</v>
      </c>
    </row>
    <row r="8513" spans="1:5" x14ac:dyDescent="0.25">
      <c r="A8513" s="2">
        <v>45457.604166666664</v>
      </c>
      <c r="B8513">
        <v>121405</v>
      </c>
      <c r="C8513">
        <v>121470</v>
      </c>
      <c r="D8513">
        <v>121100</v>
      </c>
      <c r="E8513">
        <v>121165</v>
      </c>
    </row>
    <row r="8514" spans="1:5" x14ac:dyDescent="0.25">
      <c r="A8514" s="2">
        <v>45457.59375</v>
      </c>
      <c r="B8514">
        <v>121630</v>
      </c>
      <c r="C8514">
        <v>121650</v>
      </c>
      <c r="D8514">
        <v>121270</v>
      </c>
      <c r="E8514">
        <v>121400</v>
      </c>
    </row>
    <row r="8515" spans="1:5" x14ac:dyDescent="0.25">
      <c r="A8515" s="2">
        <v>45457.583333333336</v>
      </c>
      <c r="B8515">
        <v>121555</v>
      </c>
      <c r="C8515">
        <v>121665</v>
      </c>
      <c r="D8515">
        <v>121465</v>
      </c>
      <c r="E8515">
        <v>121630</v>
      </c>
    </row>
    <row r="8516" spans="1:5" x14ac:dyDescent="0.25">
      <c r="A8516" s="2">
        <v>45457.572916666664</v>
      </c>
      <c r="B8516">
        <v>121710</v>
      </c>
      <c r="C8516">
        <v>121740</v>
      </c>
      <c r="D8516">
        <v>121530</v>
      </c>
      <c r="E8516">
        <v>121550</v>
      </c>
    </row>
    <row r="8517" spans="1:5" x14ac:dyDescent="0.25">
      <c r="A8517" s="2">
        <v>45457.5625</v>
      </c>
      <c r="B8517">
        <v>121590</v>
      </c>
      <c r="C8517">
        <v>121720</v>
      </c>
      <c r="D8517">
        <v>121530</v>
      </c>
      <c r="E8517">
        <v>121710</v>
      </c>
    </row>
    <row r="8518" spans="1:5" x14ac:dyDescent="0.25">
      <c r="A8518" s="2">
        <v>45457.552083333336</v>
      </c>
      <c r="B8518">
        <v>121710</v>
      </c>
      <c r="C8518">
        <v>121735</v>
      </c>
      <c r="D8518">
        <v>121555</v>
      </c>
      <c r="E8518">
        <v>121595</v>
      </c>
    </row>
    <row r="8519" spans="1:5" x14ac:dyDescent="0.25">
      <c r="A8519" s="2">
        <v>45457.541666666664</v>
      </c>
      <c r="B8519">
        <v>121700</v>
      </c>
      <c r="C8519">
        <v>121795</v>
      </c>
      <c r="D8519">
        <v>121630</v>
      </c>
      <c r="E8519">
        <v>121715</v>
      </c>
    </row>
    <row r="8520" spans="1:5" x14ac:dyDescent="0.25">
      <c r="A8520" s="2">
        <v>45457.53125</v>
      </c>
      <c r="B8520">
        <v>121595</v>
      </c>
      <c r="C8520">
        <v>121720</v>
      </c>
      <c r="D8520">
        <v>121495</v>
      </c>
      <c r="E8520">
        <v>121700</v>
      </c>
    </row>
    <row r="8521" spans="1:5" x14ac:dyDescent="0.25">
      <c r="A8521" s="2">
        <v>45457.520833333336</v>
      </c>
      <c r="B8521">
        <v>121835</v>
      </c>
      <c r="C8521">
        <v>121860</v>
      </c>
      <c r="D8521">
        <v>121505</v>
      </c>
      <c r="E8521">
        <v>121600</v>
      </c>
    </row>
    <row r="8522" spans="1:5" x14ac:dyDescent="0.25">
      <c r="A8522" s="2">
        <v>45457.510416666664</v>
      </c>
      <c r="B8522">
        <v>121975</v>
      </c>
      <c r="C8522">
        <v>122010</v>
      </c>
      <c r="D8522">
        <v>121785</v>
      </c>
      <c r="E8522">
        <v>121835</v>
      </c>
    </row>
    <row r="8523" spans="1:5" x14ac:dyDescent="0.25">
      <c r="A8523" s="2">
        <v>45457.5</v>
      </c>
      <c r="B8523">
        <v>121565</v>
      </c>
      <c r="C8523">
        <v>122120</v>
      </c>
      <c r="D8523">
        <v>121555</v>
      </c>
      <c r="E8523">
        <v>121980</v>
      </c>
    </row>
    <row r="8524" spans="1:5" x14ac:dyDescent="0.25">
      <c r="A8524" s="2">
        <v>45457.489583333336</v>
      </c>
      <c r="B8524">
        <v>120880</v>
      </c>
      <c r="C8524">
        <v>121585</v>
      </c>
      <c r="D8524">
        <v>120815</v>
      </c>
      <c r="E8524">
        <v>121570</v>
      </c>
    </row>
    <row r="8525" spans="1:5" x14ac:dyDescent="0.25">
      <c r="A8525" s="2">
        <v>45457.479166666664</v>
      </c>
      <c r="B8525">
        <v>121000</v>
      </c>
      <c r="C8525">
        <v>121010</v>
      </c>
      <c r="D8525">
        <v>120735</v>
      </c>
      <c r="E8525">
        <v>120880</v>
      </c>
    </row>
    <row r="8526" spans="1:5" x14ac:dyDescent="0.25">
      <c r="A8526" s="2">
        <v>45457.46875</v>
      </c>
      <c r="B8526">
        <v>120705</v>
      </c>
      <c r="C8526">
        <v>121045</v>
      </c>
      <c r="D8526">
        <v>120665</v>
      </c>
      <c r="E8526">
        <v>120995</v>
      </c>
    </row>
    <row r="8527" spans="1:5" x14ac:dyDescent="0.25">
      <c r="A8527" s="2">
        <v>45457.458333333336</v>
      </c>
      <c r="B8527">
        <v>120760</v>
      </c>
      <c r="C8527">
        <v>120780</v>
      </c>
      <c r="D8527">
        <v>120600</v>
      </c>
      <c r="E8527">
        <v>120705</v>
      </c>
    </row>
    <row r="8528" spans="1:5" x14ac:dyDescent="0.25">
      <c r="A8528" s="2">
        <v>45457.447916666664</v>
      </c>
      <c r="B8528">
        <v>120790</v>
      </c>
      <c r="C8528">
        <v>120865</v>
      </c>
      <c r="D8528">
        <v>120650</v>
      </c>
      <c r="E8528">
        <v>120765</v>
      </c>
    </row>
    <row r="8529" spans="1:5" x14ac:dyDescent="0.25">
      <c r="A8529" s="2">
        <v>45457.4375</v>
      </c>
      <c r="B8529">
        <v>120725</v>
      </c>
      <c r="C8529">
        <v>120945</v>
      </c>
      <c r="D8529">
        <v>120590</v>
      </c>
      <c r="E8529">
        <v>120790</v>
      </c>
    </row>
    <row r="8530" spans="1:5" x14ac:dyDescent="0.25">
      <c r="A8530" s="2">
        <v>45457.427083333336</v>
      </c>
      <c r="B8530">
        <v>121085</v>
      </c>
      <c r="C8530">
        <v>121105</v>
      </c>
      <c r="D8530">
        <v>120635</v>
      </c>
      <c r="E8530">
        <v>120725</v>
      </c>
    </row>
    <row r="8531" spans="1:5" x14ac:dyDescent="0.25">
      <c r="A8531" s="2">
        <v>45457.416666666664</v>
      </c>
      <c r="B8531">
        <v>121295</v>
      </c>
      <c r="C8531">
        <v>121365</v>
      </c>
      <c r="D8531">
        <v>121060</v>
      </c>
      <c r="E8531">
        <v>121085</v>
      </c>
    </row>
    <row r="8532" spans="1:5" x14ac:dyDescent="0.25">
      <c r="A8532" s="2">
        <v>45457.40625</v>
      </c>
      <c r="B8532">
        <v>121545</v>
      </c>
      <c r="C8532">
        <v>121610</v>
      </c>
      <c r="D8532">
        <v>121290</v>
      </c>
      <c r="E8532">
        <v>121290</v>
      </c>
    </row>
    <row r="8533" spans="1:5" x14ac:dyDescent="0.25">
      <c r="A8533" s="2">
        <v>45457.395833333336</v>
      </c>
      <c r="B8533">
        <v>121515</v>
      </c>
      <c r="C8533">
        <v>121650</v>
      </c>
      <c r="D8533">
        <v>121345</v>
      </c>
      <c r="E8533">
        <v>121540</v>
      </c>
    </row>
    <row r="8534" spans="1:5" x14ac:dyDescent="0.25">
      <c r="A8534" s="2">
        <v>45457.385416666664</v>
      </c>
      <c r="B8534">
        <v>121460</v>
      </c>
      <c r="C8534">
        <v>121580</v>
      </c>
      <c r="D8534">
        <v>121390</v>
      </c>
      <c r="E8534">
        <v>121520</v>
      </c>
    </row>
    <row r="8535" spans="1:5" x14ac:dyDescent="0.25">
      <c r="A8535" s="2">
        <v>45457.375</v>
      </c>
      <c r="B8535">
        <v>121300</v>
      </c>
      <c r="C8535">
        <v>121485</v>
      </c>
      <c r="D8535">
        <v>120915</v>
      </c>
      <c r="E8535">
        <v>121465</v>
      </c>
    </row>
    <row r="8536" spans="1:5" x14ac:dyDescent="0.25">
      <c r="A8536" s="2">
        <v>45456.760416666664</v>
      </c>
      <c r="B8536">
        <v>121390</v>
      </c>
      <c r="C8536">
        <v>121510</v>
      </c>
      <c r="D8536">
        <v>121345</v>
      </c>
      <c r="E8536">
        <v>121395</v>
      </c>
    </row>
    <row r="8537" spans="1:5" x14ac:dyDescent="0.25">
      <c r="A8537" s="2">
        <v>45456.75</v>
      </c>
      <c r="B8537">
        <v>121380</v>
      </c>
      <c r="C8537">
        <v>121430</v>
      </c>
      <c r="D8537">
        <v>121360</v>
      </c>
      <c r="E8537">
        <v>121390</v>
      </c>
    </row>
    <row r="8538" spans="1:5" x14ac:dyDescent="0.25">
      <c r="A8538" s="2">
        <v>45456.739583333336</v>
      </c>
      <c r="B8538">
        <v>121390</v>
      </c>
      <c r="C8538">
        <v>121440</v>
      </c>
      <c r="D8538">
        <v>121355</v>
      </c>
      <c r="E8538">
        <v>121385</v>
      </c>
    </row>
    <row r="8539" spans="1:5" x14ac:dyDescent="0.25">
      <c r="A8539" s="2">
        <v>45456.729166666664</v>
      </c>
      <c r="B8539">
        <v>121400</v>
      </c>
      <c r="C8539">
        <v>121465</v>
      </c>
      <c r="D8539">
        <v>121320</v>
      </c>
      <c r="E8539">
        <v>121395</v>
      </c>
    </row>
    <row r="8540" spans="1:5" x14ac:dyDescent="0.25">
      <c r="A8540" s="2">
        <v>45456.71875</v>
      </c>
      <c r="B8540">
        <v>121410</v>
      </c>
      <c r="C8540">
        <v>121445</v>
      </c>
      <c r="D8540">
        <v>121375</v>
      </c>
      <c r="E8540">
        <v>121405</v>
      </c>
    </row>
    <row r="8541" spans="1:5" x14ac:dyDescent="0.25">
      <c r="A8541" s="2">
        <v>45456.708333333336</v>
      </c>
      <c r="B8541">
        <v>121580</v>
      </c>
      <c r="C8541">
        <v>121645</v>
      </c>
      <c r="D8541">
        <v>121340</v>
      </c>
      <c r="E8541">
        <v>121410</v>
      </c>
    </row>
    <row r="8542" spans="1:5" x14ac:dyDescent="0.25">
      <c r="A8542" s="2">
        <v>45456.697916666664</v>
      </c>
      <c r="B8542">
        <v>121720</v>
      </c>
      <c r="C8542">
        <v>121735</v>
      </c>
      <c r="D8542">
        <v>121570</v>
      </c>
      <c r="E8542">
        <v>121580</v>
      </c>
    </row>
    <row r="8543" spans="1:5" x14ac:dyDescent="0.25">
      <c r="A8543" s="2">
        <v>45456.6875</v>
      </c>
      <c r="B8543">
        <v>121770</v>
      </c>
      <c r="C8543">
        <v>121800</v>
      </c>
      <c r="D8543">
        <v>121660</v>
      </c>
      <c r="E8543">
        <v>121720</v>
      </c>
    </row>
    <row r="8544" spans="1:5" x14ac:dyDescent="0.25">
      <c r="A8544" s="2">
        <v>45456.677083333336</v>
      </c>
      <c r="B8544">
        <v>121755</v>
      </c>
      <c r="C8544">
        <v>121835</v>
      </c>
      <c r="D8544">
        <v>121710</v>
      </c>
      <c r="E8544">
        <v>121770</v>
      </c>
    </row>
    <row r="8545" spans="1:5" x14ac:dyDescent="0.25">
      <c r="A8545" s="2">
        <v>45456.666666666664</v>
      </c>
      <c r="B8545">
        <v>121825</v>
      </c>
      <c r="C8545">
        <v>121885</v>
      </c>
      <c r="D8545">
        <v>121750</v>
      </c>
      <c r="E8545">
        <v>121755</v>
      </c>
    </row>
    <row r="8546" spans="1:5" x14ac:dyDescent="0.25">
      <c r="A8546" s="2">
        <v>45456.65625</v>
      </c>
      <c r="B8546">
        <v>121860</v>
      </c>
      <c r="C8546">
        <v>121940</v>
      </c>
      <c r="D8546">
        <v>121815</v>
      </c>
      <c r="E8546">
        <v>121825</v>
      </c>
    </row>
    <row r="8547" spans="1:5" x14ac:dyDescent="0.25">
      <c r="A8547" s="2">
        <v>45456.645833333336</v>
      </c>
      <c r="B8547">
        <v>121735</v>
      </c>
      <c r="C8547">
        <v>121870</v>
      </c>
      <c r="D8547">
        <v>121695</v>
      </c>
      <c r="E8547">
        <v>121860</v>
      </c>
    </row>
    <row r="8548" spans="1:5" x14ac:dyDescent="0.25">
      <c r="A8548" s="2">
        <v>45456.635416666664</v>
      </c>
      <c r="B8548">
        <v>121765</v>
      </c>
      <c r="C8548">
        <v>121860</v>
      </c>
      <c r="D8548">
        <v>121665</v>
      </c>
      <c r="E8548">
        <v>121740</v>
      </c>
    </row>
    <row r="8549" spans="1:5" x14ac:dyDescent="0.25">
      <c r="A8549" s="2">
        <v>45456.625</v>
      </c>
      <c r="B8549">
        <v>121780</v>
      </c>
      <c r="C8549">
        <v>121910</v>
      </c>
      <c r="D8549">
        <v>121725</v>
      </c>
      <c r="E8549">
        <v>121765</v>
      </c>
    </row>
    <row r="8550" spans="1:5" x14ac:dyDescent="0.25">
      <c r="A8550" s="2">
        <v>45456.614583333336</v>
      </c>
      <c r="B8550">
        <v>121770</v>
      </c>
      <c r="C8550">
        <v>121795</v>
      </c>
      <c r="D8550">
        <v>121665</v>
      </c>
      <c r="E8550">
        <v>121780</v>
      </c>
    </row>
    <row r="8551" spans="1:5" x14ac:dyDescent="0.25">
      <c r="A8551" s="2">
        <v>45456.604166666664</v>
      </c>
      <c r="B8551">
        <v>121755</v>
      </c>
      <c r="C8551">
        <v>121780</v>
      </c>
      <c r="D8551">
        <v>121630</v>
      </c>
      <c r="E8551">
        <v>121770</v>
      </c>
    </row>
    <row r="8552" spans="1:5" x14ac:dyDescent="0.25">
      <c r="A8552" s="2">
        <v>45456.59375</v>
      </c>
      <c r="B8552">
        <v>121950</v>
      </c>
      <c r="C8552">
        <v>121980</v>
      </c>
      <c r="D8552">
        <v>121735</v>
      </c>
      <c r="E8552">
        <v>121750</v>
      </c>
    </row>
    <row r="8553" spans="1:5" x14ac:dyDescent="0.25">
      <c r="A8553" s="2">
        <v>45456.583333333336</v>
      </c>
      <c r="B8553">
        <v>121865</v>
      </c>
      <c r="C8553">
        <v>121995</v>
      </c>
      <c r="D8553">
        <v>121770</v>
      </c>
      <c r="E8553">
        <v>121950</v>
      </c>
    </row>
    <row r="8554" spans="1:5" x14ac:dyDescent="0.25">
      <c r="A8554" s="2">
        <v>45456.572916666664</v>
      </c>
      <c r="B8554">
        <v>121600</v>
      </c>
      <c r="C8554">
        <v>121970</v>
      </c>
      <c r="D8554">
        <v>121555</v>
      </c>
      <c r="E8554">
        <v>121865</v>
      </c>
    </row>
    <row r="8555" spans="1:5" x14ac:dyDescent="0.25">
      <c r="A8555" s="2">
        <v>45456.5625</v>
      </c>
      <c r="B8555">
        <v>121650</v>
      </c>
      <c r="C8555">
        <v>121755</v>
      </c>
      <c r="D8555">
        <v>121575</v>
      </c>
      <c r="E8555">
        <v>121600</v>
      </c>
    </row>
    <row r="8556" spans="1:5" x14ac:dyDescent="0.25">
      <c r="A8556" s="2">
        <v>45456.552083333336</v>
      </c>
      <c r="B8556">
        <v>121800</v>
      </c>
      <c r="C8556">
        <v>121835</v>
      </c>
      <c r="D8556">
        <v>121615</v>
      </c>
      <c r="E8556">
        <v>121645</v>
      </c>
    </row>
    <row r="8557" spans="1:5" x14ac:dyDescent="0.25">
      <c r="A8557" s="2">
        <v>45456.541666666664</v>
      </c>
      <c r="B8557">
        <v>121760</v>
      </c>
      <c r="C8557">
        <v>121940</v>
      </c>
      <c r="D8557">
        <v>121670</v>
      </c>
      <c r="E8557">
        <v>121800</v>
      </c>
    </row>
    <row r="8558" spans="1:5" x14ac:dyDescent="0.25">
      <c r="A8558" s="2">
        <v>45456.53125</v>
      </c>
      <c r="B8558">
        <v>121615</v>
      </c>
      <c r="C8558">
        <v>121820</v>
      </c>
      <c r="D8558">
        <v>121540</v>
      </c>
      <c r="E8558">
        <v>121755</v>
      </c>
    </row>
    <row r="8559" spans="1:5" x14ac:dyDescent="0.25">
      <c r="A8559" s="2">
        <v>45456.520833333336</v>
      </c>
      <c r="B8559">
        <v>121805</v>
      </c>
      <c r="C8559">
        <v>122050</v>
      </c>
      <c r="D8559">
        <v>121495</v>
      </c>
      <c r="E8559">
        <v>121615</v>
      </c>
    </row>
    <row r="8560" spans="1:5" x14ac:dyDescent="0.25">
      <c r="A8560" s="2">
        <v>45456.510416666664</v>
      </c>
      <c r="B8560">
        <v>121065</v>
      </c>
      <c r="C8560">
        <v>121885</v>
      </c>
      <c r="D8560">
        <v>121025</v>
      </c>
      <c r="E8560">
        <v>121805</v>
      </c>
    </row>
    <row r="8561" spans="1:5" x14ac:dyDescent="0.25">
      <c r="A8561" s="2">
        <v>45456.5</v>
      </c>
      <c r="B8561">
        <v>121280</v>
      </c>
      <c r="C8561">
        <v>121320</v>
      </c>
      <c r="D8561">
        <v>121045</v>
      </c>
      <c r="E8561">
        <v>121060</v>
      </c>
    </row>
    <row r="8562" spans="1:5" x14ac:dyDescent="0.25">
      <c r="A8562" s="2">
        <v>45456.489583333336</v>
      </c>
      <c r="B8562">
        <v>121180</v>
      </c>
      <c r="C8562">
        <v>121335</v>
      </c>
      <c r="D8562">
        <v>121175</v>
      </c>
      <c r="E8562">
        <v>121280</v>
      </c>
    </row>
    <row r="8563" spans="1:5" x14ac:dyDescent="0.25">
      <c r="A8563" s="2">
        <v>45456.479166666664</v>
      </c>
      <c r="B8563">
        <v>121190</v>
      </c>
      <c r="C8563">
        <v>121250</v>
      </c>
      <c r="D8563">
        <v>121070</v>
      </c>
      <c r="E8563">
        <v>121180</v>
      </c>
    </row>
    <row r="8564" spans="1:5" x14ac:dyDescent="0.25">
      <c r="A8564" s="2">
        <v>45456.46875</v>
      </c>
      <c r="B8564">
        <v>121235</v>
      </c>
      <c r="C8564">
        <v>121375</v>
      </c>
      <c r="D8564">
        <v>121135</v>
      </c>
      <c r="E8564">
        <v>121190</v>
      </c>
    </row>
    <row r="8565" spans="1:5" x14ac:dyDescent="0.25">
      <c r="A8565" s="2">
        <v>45456.458333333336</v>
      </c>
      <c r="B8565">
        <v>121505</v>
      </c>
      <c r="C8565">
        <v>121645</v>
      </c>
      <c r="D8565">
        <v>121235</v>
      </c>
      <c r="E8565">
        <v>121235</v>
      </c>
    </row>
    <row r="8566" spans="1:5" x14ac:dyDescent="0.25">
      <c r="A8566" s="2">
        <v>45456.447916666664</v>
      </c>
      <c r="B8566">
        <v>121780</v>
      </c>
      <c r="C8566">
        <v>121830</v>
      </c>
      <c r="D8566">
        <v>121445</v>
      </c>
      <c r="E8566">
        <v>121505</v>
      </c>
    </row>
    <row r="8567" spans="1:5" x14ac:dyDescent="0.25">
      <c r="A8567" s="2">
        <v>45456.4375</v>
      </c>
      <c r="B8567">
        <v>121940</v>
      </c>
      <c r="C8567">
        <v>122115</v>
      </c>
      <c r="D8567">
        <v>121765</v>
      </c>
      <c r="E8567">
        <v>121785</v>
      </c>
    </row>
    <row r="8568" spans="1:5" x14ac:dyDescent="0.25">
      <c r="A8568" s="2">
        <v>45456.427083333336</v>
      </c>
      <c r="B8568">
        <v>121985</v>
      </c>
      <c r="C8568">
        <v>122140</v>
      </c>
      <c r="D8568">
        <v>121690</v>
      </c>
      <c r="E8568">
        <v>121945</v>
      </c>
    </row>
    <row r="8569" spans="1:5" x14ac:dyDescent="0.25">
      <c r="A8569" s="2">
        <v>45456.416666666664</v>
      </c>
      <c r="B8569">
        <v>121700</v>
      </c>
      <c r="C8569">
        <v>122015</v>
      </c>
      <c r="D8569">
        <v>121660</v>
      </c>
      <c r="E8569">
        <v>121990</v>
      </c>
    </row>
    <row r="8570" spans="1:5" x14ac:dyDescent="0.25">
      <c r="A8570" s="2">
        <v>45456.40625</v>
      </c>
      <c r="B8570">
        <v>121715</v>
      </c>
      <c r="C8570">
        <v>121800</v>
      </c>
      <c r="D8570">
        <v>121410</v>
      </c>
      <c r="E8570">
        <v>121705</v>
      </c>
    </row>
    <row r="8571" spans="1:5" x14ac:dyDescent="0.25">
      <c r="A8571" s="2">
        <v>45456.395833333336</v>
      </c>
      <c r="B8571">
        <v>121560</v>
      </c>
      <c r="C8571">
        <v>121940</v>
      </c>
      <c r="D8571">
        <v>121305</v>
      </c>
      <c r="E8571">
        <v>121720</v>
      </c>
    </row>
    <row r="8572" spans="1:5" x14ac:dyDescent="0.25">
      <c r="A8572" s="2">
        <v>45456.385416666664</v>
      </c>
      <c r="B8572">
        <v>121620</v>
      </c>
      <c r="C8572">
        <v>121630</v>
      </c>
      <c r="D8572">
        <v>121395</v>
      </c>
      <c r="E8572">
        <v>121560</v>
      </c>
    </row>
    <row r="8573" spans="1:5" x14ac:dyDescent="0.25">
      <c r="A8573" s="2">
        <v>45456.375</v>
      </c>
      <c r="B8573">
        <v>121830</v>
      </c>
      <c r="C8573">
        <v>122260</v>
      </c>
      <c r="D8573">
        <v>121575</v>
      </c>
      <c r="E8573">
        <v>121615</v>
      </c>
    </row>
    <row r="8574" spans="1:5" x14ac:dyDescent="0.25">
      <c r="A8574" s="2">
        <v>45455.760416666664</v>
      </c>
      <c r="B8574">
        <v>121525</v>
      </c>
      <c r="C8574">
        <v>121655</v>
      </c>
      <c r="D8574">
        <v>121500</v>
      </c>
      <c r="E8574">
        <v>121630</v>
      </c>
    </row>
    <row r="8575" spans="1:5" x14ac:dyDescent="0.25">
      <c r="A8575" s="2">
        <v>45455.75</v>
      </c>
      <c r="B8575">
        <v>121580</v>
      </c>
      <c r="C8575">
        <v>121615</v>
      </c>
      <c r="D8575">
        <v>121460</v>
      </c>
      <c r="E8575">
        <v>121520</v>
      </c>
    </row>
    <row r="8576" spans="1:5" x14ac:dyDescent="0.25">
      <c r="A8576" s="2">
        <v>45455.739583333336</v>
      </c>
      <c r="B8576">
        <v>121585</v>
      </c>
      <c r="C8576">
        <v>121685</v>
      </c>
      <c r="D8576">
        <v>121535</v>
      </c>
      <c r="E8576">
        <v>121580</v>
      </c>
    </row>
    <row r="8577" spans="1:5" x14ac:dyDescent="0.25">
      <c r="A8577" s="2">
        <v>45455.729166666664</v>
      </c>
      <c r="B8577">
        <v>121770</v>
      </c>
      <c r="C8577">
        <v>121830</v>
      </c>
      <c r="D8577">
        <v>121560</v>
      </c>
      <c r="E8577">
        <v>121585</v>
      </c>
    </row>
    <row r="8578" spans="1:5" x14ac:dyDescent="0.25">
      <c r="A8578" s="2">
        <v>45455.71875</v>
      </c>
      <c r="B8578">
        <v>121855</v>
      </c>
      <c r="C8578">
        <v>121930</v>
      </c>
      <c r="D8578">
        <v>121740</v>
      </c>
      <c r="E8578">
        <v>121770</v>
      </c>
    </row>
    <row r="8579" spans="1:5" x14ac:dyDescent="0.25">
      <c r="A8579" s="2">
        <v>45455.708333333336</v>
      </c>
      <c r="B8579">
        <v>121885</v>
      </c>
      <c r="C8579">
        <v>121990</v>
      </c>
      <c r="D8579">
        <v>121765</v>
      </c>
      <c r="E8579">
        <v>121855</v>
      </c>
    </row>
    <row r="8580" spans="1:5" x14ac:dyDescent="0.25">
      <c r="A8580" s="2">
        <v>45455.697916666664</v>
      </c>
      <c r="B8580">
        <v>121795</v>
      </c>
      <c r="C8580">
        <v>122010</v>
      </c>
      <c r="D8580">
        <v>121790</v>
      </c>
      <c r="E8580">
        <v>121890</v>
      </c>
    </row>
    <row r="8581" spans="1:5" x14ac:dyDescent="0.25">
      <c r="A8581" s="2">
        <v>45455.6875</v>
      </c>
      <c r="B8581">
        <v>121635</v>
      </c>
      <c r="C8581">
        <v>121945</v>
      </c>
      <c r="D8581">
        <v>121575</v>
      </c>
      <c r="E8581">
        <v>121795</v>
      </c>
    </row>
    <row r="8582" spans="1:5" x14ac:dyDescent="0.25">
      <c r="A8582" s="2">
        <v>45455.677083333336</v>
      </c>
      <c r="B8582">
        <v>121875</v>
      </c>
      <c r="C8582">
        <v>122025</v>
      </c>
      <c r="D8582">
        <v>121565</v>
      </c>
      <c r="E8582">
        <v>121640</v>
      </c>
    </row>
    <row r="8583" spans="1:5" x14ac:dyDescent="0.25">
      <c r="A8583" s="2">
        <v>45455.666666666664</v>
      </c>
      <c r="B8583">
        <v>121705</v>
      </c>
      <c r="C8583">
        <v>121895</v>
      </c>
      <c r="D8583">
        <v>121565</v>
      </c>
      <c r="E8583">
        <v>121875</v>
      </c>
    </row>
    <row r="8584" spans="1:5" x14ac:dyDescent="0.25">
      <c r="A8584" s="2">
        <v>45455.65625</v>
      </c>
      <c r="B8584">
        <v>121780</v>
      </c>
      <c r="C8584">
        <v>121815</v>
      </c>
      <c r="D8584">
        <v>121325</v>
      </c>
      <c r="E8584">
        <v>121705</v>
      </c>
    </row>
    <row r="8585" spans="1:5" x14ac:dyDescent="0.25">
      <c r="A8585" s="2">
        <v>45455.645833333336</v>
      </c>
      <c r="B8585">
        <v>122250</v>
      </c>
      <c r="C8585">
        <v>122330</v>
      </c>
      <c r="D8585">
        <v>121680</v>
      </c>
      <c r="E8585">
        <v>121785</v>
      </c>
    </row>
    <row r="8586" spans="1:5" x14ac:dyDescent="0.25">
      <c r="A8586" s="2">
        <v>45455.635416666664</v>
      </c>
      <c r="B8586">
        <v>122090</v>
      </c>
      <c r="C8586">
        <v>122305</v>
      </c>
      <c r="D8586">
        <v>122025</v>
      </c>
      <c r="E8586">
        <v>122245</v>
      </c>
    </row>
    <row r="8587" spans="1:5" x14ac:dyDescent="0.25">
      <c r="A8587" s="2">
        <v>45455.625</v>
      </c>
      <c r="B8587">
        <v>122380</v>
      </c>
      <c r="C8587">
        <v>122390</v>
      </c>
      <c r="D8587">
        <v>122010</v>
      </c>
      <c r="E8587">
        <v>122095</v>
      </c>
    </row>
    <row r="8588" spans="1:5" x14ac:dyDescent="0.25">
      <c r="A8588" s="2">
        <v>45455.614583333336</v>
      </c>
      <c r="B8588">
        <v>122405</v>
      </c>
      <c r="C8588">
        <v>122465</v>
      </c>
      <c r="D8588">
        <v>122215</v>
      </c>
      <c r="E8588">
        <v>122385</v>
      </c>
    </row>
    <row r="8589" spans="1:5" x14ac:dyDescent="0.25">
      <c r="A8589" s="2">
        <v>45455.604166666664</v>
      </c>
      <c r="B8589">
        <v>122195</v>
      </c>
      <c r="C8589">
        <v>122430</v>
      </c>
      <c r="D8589">
        <v>122185</v>
      </c>
      <c r="E8589">
        <v>122405</v>
      </c>
    </row>
    <row r="8590" spans="1:5" x14ac:dyDescent="0.25">
      <c r="A8590" s="2">
        <v>45455.59375</v>
      </c>
      <c r="B8590">
        <v>122145</v>
      </c>
      <c r="C8590">
        <v>122280</v>
      </c>
      <c r="D8590">
        <v>122065</v>
      </c>
      <c r="E8590">
        <v>122190</v>
      </c>
    </row>
    <row r="8591" spans="1:5" x14ac:dyDescent="0.25">
      <c r="A8591" s="2">
        <v>45455.583333333336</v>
      </c>
      <c r="B8591">
        <v>122325</v>
      </c>
      <c r="C8591">
        <v>122375</v>
      </c>
      <c r="D8591">
        <v>122080</v>
      </c>
      <c r="E8591">
        <v>122145</v>
      </c>
    </row>
    <row r="8592" spans="1:5" x14ac:dyDescent="0.25">
      <c r="A8592" s="2">
        <v>45455.572916666664</v>
      </c>
      <c r="B8592">
        <v>122405</v>
      </c>
      <c r="C8592">
        <v>122540</v>
      </c>
      <c r="D8592">
        <v>122295</v>
      </c>
      <c r="E8592">
        <v>122320</v>
      </c>
    </row>
    <row r="8593" spans="1:5" x14ac:dyDescent="0.25">
      <c r="A8593" s="2">
        <v>45455.5625</v>
      </c>
      <c r="B8593">
        <v>122260</v>
      </c>
      <c r="C8593">
        <v>122475</v>
      </c>
      <c r="D8593">
        <v>122240</v>
      </c>
      <c r="E8593">
        <v>122400</v>
      </c>
    </row>
    <row r="8594" spans="1:5" x14ac:dyDescent="0.25">
      <c r="A8594" s="2">
        <v>45455.552083333336</v>
      </c>
      <c r="B8594">
        <v>122065</v>
      </c>
      <c r="C8594">
        <v>122290</v>
      </c>
      <c r="D8594">
        <v>121985</v>
      </c>
      <c r="E8594">
        <v>122265</v>
      </c>
    </row>
    <row r="8595" spans="1:5" x14ac:dyDescent="0.25">
      <c r="A8595" s="2">
        <v>45455.541666666664</v>
      </c>
      <c r="B8595">
        <v>122150</v>
      </c>
      <c r="C8595">
        <v>122240</v>
      </c>
      <c r="D8595">
        <v>122015</v>
      </c>
      <c r="E8595">
        <v>122065</v>
      </c>
    </row>
    <row r="8596" spans="1:5" x14ac:dyDescent="0.25">
      <c r="A8596" s="2">
        <v>45455.53125</v>
      </c>
      <c r="B8596">
        <v>122160</v>
      </c>
      <c r="C8596">
        <v>122255</v>
      </c>
      <c r="D8596">
        <v>122085</v>
      </c>
      <c r="E8596">
        <v>122150</v>
      </c>
    </row>
    <row r="8597" spans="1:5" x14ac:dyDescent="0.25">
      <c r="A8597" s="2">
        <v>45455.520833333336</v>
      </c>
      <c r="B8597">
        <v>122110</v>
      </c>
      <c r="C8597">
        <v>122205</v>
      </c>
      <c r="D8597">
        <v>122035</v>
      </c>
      <c r="E8597">
        <v>122155</v>
      </c>
    </row>
    <row r="8598" spans="1:5" x14ac:dyDescent="0.25">
      <c r="A8598" s="2">
        <v>45455.510416666664</v>
      </c>
      <c r="B8598">
        <v>121875</v>
      </c>
      <c r="C8598">
        <v>122180</v>
      </c>
      <c r="D8598">
        <v>121850</v>
      </c>
      <c r="E8598">
        <v>122110</v>
      </c>
    </row>
    <row r="8599" spans="1:5" x14ac:dyDescent="0.25">
      <c r="A8599" s="2">
        <v>45455.5</v>
      </c>
      <c r="B8599">
        <v>122065</v>
      </c>
      <c r="C8599">
        <v>122110</v>
      </c>
      <c r="D8599">
        <v>121825</v>
      </c>
      <c r="E8599">
        <v>121870</v>
      </c>
    </row>
    <row r="8600" spans="1:5" x14ac:dyDescent="0.25">
      <c r="A8600" s="2">
        <v>45455.489583333336</v>
      </c>
      <c r="B8600">
        <v>122135</v>
      </c>
      <c r="C8600">
        <v>122140</v>
      </c>
      <c r="D8600">
        <v>121955</v>
      </c>
      <c r="E8600">
        <v>122060</v>
      </c>
    </row>
    <row r="8601" spans="1:5" x14ac:dyDescent="0.25">
      <c r="A8601" s="2">
        <v>45455.479166666664</v>
      </c>
      <c r="B8601">
        <v>122275</v>
      </c>
      <c r="C8601">
        <v>122360</v>
      </c>
      <c r="D8601">
        <v>122000</v>
      </c>
      <c r="E8601">
        <v>122135</v>
      </c>
    </row>
    <row r="8602" spans="1:5" x14ac:dyDescent="0.25">
      <c r="A8602" s="2">
        <v>45455.46875</v>
      </c>
      <c r="B8602">
        <v>121895</v>
      </c>
      <c r="C8602">
        <v>122400</v>
      </c>
      <c r="D8602">
        <v>121855</v>
      </c>
      <c r="E8602">
        <v>122275</v>
      </c>
    </row>
    <row r="8603" spans="1:5" x14ac:dyDescent="0.25">
      <c r="A8603" s="2">
        <v>45455.458333333336</v>
      </c>
      <c r="B8603">
        <v>122020</v>
      </c>
      <c r="C8603">
        <v>122095</v>
      </c>
      <c r="D8603">
        <v>121705</v>
      </c>
      <c r="E8603">
        <v>121900</v>
      </c>
    </row>
    <row r="8604" spans="1:5" x14ac:dyDescent="0.25">
      <c r="A8604" s="2">
        <v>45455.447916666664</v>
      </c>
      <c r="B8604">
        <v>122665</v>
      </c>
      <c r="C8604">
        <v>122665</v>
      </c>
      <c r="D8604">
        <v>121820</v>
      </c>
      <c r="E8604">
        <v>122020</v>
      </c>
    </row>
    <row r="8605" spans="1:5" x14ac:dyDescent="0.25">
      <c r="A8605" s="2">
        <v>45455.4375</v>
      </c>
      <c r="B8605">
        <v>123270</v>
      </c>
      <c r="C8605">
        <v>123435</v>
      </c>
      <c r="D8605">
        <v>122380</v>
      </c>
      <c r="E8605">
        <v>122660</v>
      </c>
    </row>
    <row r="8606" spans="1:5" x14ac:dyDescent="0.25">
      <c r="A8606" s="2">
        <v>45455.427083333336</v>
      </c>
      <c r="B8606">
        <v>124125</v>
      </c>
      <c r="C8606">
        <v>124150</v>
      </c>
      <c r="D8606">
        <v>123105</v>
      </c>
      <c r="E8606">
        <v>123270</v>
      </c>
    </row>
    <row r="8607" spans="1:5" x14ac:dyDescent="0.25">
      <c r="A8607" s="2">
        <v>45455.416666666664</v>
      </c>
      <c r="B8607">
        <v>124360</v>
      </c>
      <c r="C8607">
        <v>124465</v>
      </c>
      <c r="D8607">
        <v>124090</v>
      </c>
      <c r="E8607">
        <v>124120</v>
      </c>
    </row>
    <row r="8608" spans="1:5" x14ac:dyDescent="0.25">
      <c r="A8608" s="2">
        <v>45455.40625</v>
      </c>
      <c r="B8608">
        <v>124045</v>
      </c>
      <c r="C8608">
        <v>124515</v>
      </c>
      <c r="D8608">
        <v>124005</v>
      </c>
      <c r="E8608">
        <v>124360</v>
      </c>
    </row>
    <row r="8609" spans="1:5" x14ac:dyDescent="0.25">
      <c r="A8609" s="2">
        <v>45455.395833333336</v>
      </c>
      <c r="B8609">
        <v>123030</v>
      </c>
      <c r="C8609">
        <v>124730</v>
      </c>
      <c r="D8609">
        <v>122550</v>
      </c>
      <c r="E8609">
        <v>124050</v>
      </c>
    </row>
    <row r="8610" spans="1:5" x14ac:dyDescent="0.25">
      <c r="A8610" s="2">
        <v>45455.385416666664</v>
      </c>
      <c r="B8610">
        <v>123015</v>
      </c>
      <c r="C8610">
        <v>123160</v>
      </c>
      <c r="D8610">
        <v>122815</v>
      </c>
      <c r="E8610">
        <v>123035</v>
      </c>
    </row>
    <row r="8611" spans="1:5" x14ac:dyDescent="0.25">
      <c r="A8611" s="2">
        <v>45455.375</v>
      </c>
      <c r="B8611">
        <v>123500</v>
      </c>
      <c r="C8611">
        <v>123595</v>
      </c>
      <c r="D8611">
        <v>122925</v>
      </c>
      <c r="E8611">
        <v>123015</v>
      </c>
    </row>
    <row r="8612" spans="1:5" x14ac:dyDescent="0.25">
      <c r="A8612" s="2">
        <v>45454.760416666664</v>
      </c>
      <c r="B8612">
        <v>121785</v>
      </c>
      <c r="C8612">
        <v>121830</v>
      </c>
      <c r="D8612">
        <v>121660</v>
      </c>
      <c r="E8612">
        <v>121700</v>
      </c>
    </row>
    <row r="8613" spans="1:5" x14ac:dyDescent="0.25">
      <c r="A8613" s="2">
        <v>45454.75</v>
      </c>
      <c r="B8613">
        <v>121725</v>
      </c>
      <c r="C8613">
        <v>121880</v>
      </c>
      <c r="D8613">
        <v>121695</v>
      </c>
      <c r="E8613">
        <v>121785</v>
      </c>
    </row>
    <row r="8614" spans="1:5" x14ac:dyDescent="0.25">
      <c r="A8614" s="2">
        <v>45454.739583333336</v>
      </c>
      <c r="B8614">
        <v>121740</v>
      </c>
      <c r="C8614">
        <v>121770</v>
      </c>
      <c r="D8614">
        <v>121675</v>
      </c>
      <c r="E8614">
        <v>121725</v>
      </c>
    </row>
    <row r="8615" spans="1:5" x14ac:dyDescent="0.25">
      <c r="A8615" s="2">
        <v>45454.729166666664</v>
      </c>
      <c r="B8615">
        <v>121700</v>
      </c>
      <c r="C8615">
        <v>121775</v>
      </c>
      <c r="D8615">
        <v>121680</v>
      </c>
      <c r="E8615">
        <v>121740</v>
      </c>
    </row>
    <row r="8616" spans="1:5" x14ac:dyDescent="0.25">
      <c r="A8616" s="2">
        <v>45454.71875</v>
      </c>
      <c r="B8616">
        <v>121675</v>
      </c>
      <c r="C8616">
        <v>121740</v>
      </c>
      <c r="D8616">
        <v>121625</v>
      </c>
      <c r="E8616">
        <v>121700</v>
      </c>
    </row>
    <row r="8617" spans="1:5" x14ac:dyDescent="0.25">
      <c r="A8617" s="2">
        <v>45454.708333333336</v>
      </c>
      <c r="B8617">
        <v>121720</v>
      </c>
      <c r="C8617">
        <v>121780</v>
      </c>
      <c r="D8617">
        <v>121665</v>
      </c>
      <c r="E8617">
        <v>121675</v>
      </c>
    </row>
    <row r="8618" spans="1:5" x14ac:dyDescent="0.25">
      <c r="A8618" s="2">
        <v>45454.697916666664</v>
      </c>
      <c r="B8618">
        <v>121680</v>
      </c>
      <c r="C8618">
        <v>121765</v>
      </c>
      <c r="D8618">
        <v>121645</v>
      </c>
      <c r="E8618">
        <v>121720</v>
      </c>
    </row>
    <row r="8619" spans="1:5" x14ac:dyDescent="0.25">
      <c r="A8619" s="2">
        <v>45454.6875</v>
      </c>
      <c r="B8619">
        <v>121705</v>
      </c>
      <c r="C8619">
        <v>121815</v>
      </c>
      <c r="D8619">
        <v>121665</v>
      </c>
      <c r="E8619">
        <v>121680</v>
      </c>
    </row>
    <row r="8620" spans="1:5" x14ac:dyDescent="0.25">
      <c r="A8620" s="2">
        <v>45454.677083333336</v>
      </c>
      <c r="B8620">
        <v>121725</v>
      </c>
      <c r="C8620">
        <v>121765</v>
      </c>
      <c r="D8620">
        <v>121665</v>
      </c>
      <c r="E8620">
        <v>121710</v>
      </c>
    </row>
    <row r="8621" spans="1:5" x14ac:dyDescent="0.25">
      <c r="A8621" s="2">
        <v>45454.666666666664</v>
      </c>
      <c r="B8621">
        <v>121795</v>
      </c>
      <c r="C8621">
        <v>121860</v>
      </c>
      <c r="D8621">
        <v>121700</v>
      </c>
      <c r="E8621">
        <v>121730</v>
      </c>
    </row>
    <row r="8622" spans="1:5" x14ac:dyDescent="0.25">
      <c r="A8622" s="2">
        <v>45454.65625</v>
      </c>
      <c r="B8622">
        <v>121645</v>
      </c>
      <c r="C8622">
        <v>121815</v>
      </c>
      <c r="D8622">
        <v>121640</v>
      </c>
      <c r="E8622">
        <v>121795</v>
      </c>
    </row>
    <row r="8623" spans="1:5" x14ac:dyDescent="0.25">
      <c r="A8623" s="2">
        <v>45454.645833333336</v>
      </c>
      <c r="B8623">
        <v>121660</v>
      </c>
      <c r="C8623">
        <v>121785</v>
      </c>
      <c r="D8623">
        <v>121625</v>
      </c>
      <c r="E8623">
        <v>121640</v>
      </c>
    </row>
    <row r="8624" spans="1:5" x14ac:dyDescent="0.25">
      <c r="A8624" s="2">
        <v>45454.635416666664</v>
      </c>
      <c r="B8624">
        <v>121650</v>
      </c>
      <c r="C8624">
        <v>121765</v>
      </c>
      <c r="D8624">
        <v>121600</v>
      </c>
      <c r="E8624">
        <v>121660</v>
      </c>
    </row>
    <row r="8625" spans="1:5" x14ac:dyDescent="0.25">
      <c r="A8625" s="2">
        <v>45454.625</v>
      </c>
      <c r="B8625">
        <v>121545</v>
      </c>
      <c r="C8625">
        <v>121665</v>
      </c>
      <c r="D8625">
        <v>121455</v>
      </c>
      <c r="E8625">
        <v>121650</v>
      </c>
    </row>
    <row r="8626" spans="1:5" x14ac:dyDescent="0.25">
      <c r="A8626" s="2">
        <v>45454.614583333336</v>
      </c>
      <c r="B8626">
        <v>121440</v>
      </c>
      <c r="C8626">
        <v>121635</v>
      </c>
      <c r="D8626">
        <v>121425</v>
      </c>
      <c r="E8626">
        <v>121540</v>
      </c>
    </row>
    <row r="8627" spans="1:5" x14ac:dyDescent="0.25">
      <c r="A8627" s="2">
        <v>45454.604166666664</v>
      </c>
      <c r="B8627">
        <v>121315</v>
      </c>
      <c r="C8627">
        <v>121490</v>
      </c>
      <c r="D8627">
        <v>121310</v>
      </c>
      <c r="E8627">
        <v>121435</v>
      </c>
    </row>
    <row r="8628" spans="1:5" x14ac:dyDescent="0.25">
      <c r="A8628" s="2">
        <v>45454.59375</v>
      </c>
      <c r="B8628">
        <v>121530</v>
      </c>
      <c r="C8628">
        <v>121535</v>
      </c>
      <c r="D8628">
        <v>121300</v>
      </c>
      <c r="E8628">
        <v>121320</v>
      </c>
    </row>
    <row r="8629" spans="1:5" x14ac:dyDescent="0.25">
      <c r="A8629" s="2">
        <v>45454.583333333336</v>
      </c>
      <c r="B8629">
        <v>121455</v>
      </c>
      <c r="C8629">
        <v>121700</v>
      </c>
      <c r="D8629">
        <v>121410</v>
      </c>
      <c r="E8629">
        <v>121535</v>
      </c>
    </row>
    <row r="8630" spans="1:5" x14ac:dyDescent="0.25">
      <c r="A8630" s="2">
        <v>45454.572916666664</v>
      </c>
      <c r="B8630">
        <v>121590</v>
      </c>
      <c r="C8630">
        <v>121595</v>
      </c>
      <c r="D8630">
        <v>121430</v>
      </c>
      <c r="E8630">
        <v>121455</v>
      </c>
    </row>
    <row r="8631" spans="1:5" x14ac:dyDescent="0.25">
      <c r="A8631" s="2">
        <v>45454.5625</v>
      </c>
      <c r="B8631">
        <v>121390</v>
      </c>
      <c r="C8631">
        <v>121605</v>
      </c>
      <c r="D8631">
        <v>121320</v>
      </c>
      <c r="E8631">
        <v>121585</v>
      </c>
    </row>
    <row r="8632" spans="1:5" x14ac:dyDescent="0.25">
      <c r="A8632" s="2">
        <v>45454.552083333336</v>
      </c>
      <c r="B8632">
        <v>121560</v>
      </c>
      <c r="C8632">
        <v>121580</v>
      </c>
      <c r="D8632">
        <v>121360</v>
      </c>
      <c r="E8632">
        <v>121395</v>
      </c>
    </row>
    <row r="8633" spans="1:5" x14ac:dyDescent="0.25">
      <c r="A8633" s="2">
        <v>45454.541666666664</v>
      </c>
      <c r="B8633">
        <v>121625</v>
      </c>
      <c r="C8633">
        <v>121635</v>
      </c>
      <c r="D8633">
        <v>121380</v>
      </c>
      <c r="E8633">
        <v>121560</v>
      </c>
    </row>
    <row r="8634" spans="1:5" x14ac:dyDescent="0.25">
      <c r="A8634" s="2">
        <v>45454.53125</v>
      </c>
      <c r="B8634">
        <v>121410</v>
      </c>
      <c r="C8634">
        <v>121645</v>
      </c>
      <c r="D8634">
        <v>121340</v>
      </c>
      <c r="E8634">
        <v>121625</v>
      </c>
    </row>
    <row r="8635" spans="1:5" x14ac:dyDescent="0.25">
      <c r="A8635" s="2">
        <v>45454.520833333336</v>
      </c>
      <c r="B8635">
        <v>121410</v>
      </c>
      <c r="C8635">
        <v>121480</v>
      </c>
      <c r="D8635">
        <v>121365</v>
      </c>
      <c r="E8635">
        <v>121405</v>
      </c>
    </row>
    <row r="8636" spans="1:5" x14ac:dyDescent="0.25">
      <c r="A8636" s="2">
        <v>45454.510416666664</v>
      </c>
      <c r="B8636">
        <v>121380</v>
      </c>
      <c r="C8636">
        <v>121465</v>
      </c>
      <c r="D8636">
        <v>121335</v>
      </c>
      <c r="E8636">
        <v>121410</v>
      </c>
    </row>
    <row r="8637" spans="1:5" x14ac:dyDescent="0.25">
      <c r="A8637" s="2">
        <v>45454.5</v>
      </c>
      <c r="B8637">
        <v>121485</v>
      </c>
      <c r="C8637">
        <v>121555</v>
      </c>
      <c r="D8637">
        <v>121345</v>
      </c>
      <c r="E8637">
        <v>121375</v>
      </c>
    </row>
    <row r="8638" spans="1:5" x14ac:dyDescent="0.25">
      <c r="A8638" s="2">
        <v>45454.489583333336</v>
      </c>
      <c r="B8638">
        <v>121685</v>
      </c>
      <c r="C8638">
        <v>121735</v>
      </c>
      <c r="D8638">
        <v>121475</v>
      </c>
      <c r="E8638">
        <v>121485</v>
      </c>
    </row>
    <row r="8639" spans="1:5" x14ac:dyDescent="0.25">
      <c r="A8639" s="2">
        <v>45454.479166666664</v>
      </c>
      <c r="B8639">
        <v>121650</v>
      </c>
      <c r="C8639">
        <v>121750</v>
      </c>
      <c r="D8639">
        <v>121500</v>
      </c>
      <c r="E8639">
        <v>121690</v>
      </c>
    </row>
    <row r="8640" spans="1:5" x14ac:dyDescent="0.25">
      <c r="A8640" s="2">
        <v>45454.46875</v>
      </c>
      <c r="B8640">
        <v>121415</v>
      </c>
      <c r="C8640">
        <v>121715</v>
      </c>
      <c r="D8640">
        <v>121350</v>
      </c>
      <c r="E8640">
        <v>121650</v>
      </c>
    </row>
    <row r="8641" spans="1:5" x14ac:dyDescent="0.25">
      <c r="A8641" s="2">
        <v>45454.458333333336</v>
      </c>
      <c r="B8641">
        <v>121130</v>
      </c>
      <c r="C8641">
        <v>121535</v>
      </c>
      <c r="D8641">
        <v>121110</v>
      </c>
      <c r="E8641">
        <v>121410</v>
      </c>
    </row>
    <row r="8642" spans="1:5" x14ac:dyDescent="0.25">
      <c r="A8642" s="2">
        <v>45454.447916666664</v>
      </c>
      <c r="B8642">
        <v>121085</v>
      </c>
      <c r="C8642">
        <v>121220</v>
      </c>
      <c r="D8642">
        <v>120975</v>
      </c>
      <c r="E8642">
        <v>121130</v>
      </c>
    </row>
    <row r="8643" spans="1:5" x14ac:dyDescent="0.25">
      <c r="A8643" s="2">
        <v>45454.4375</v>
      </c>
      <c r="B8643">
        <v>121310</v>
      </c>
      <c r="C8643">
        <v>121320</v>
      </c>
      <c r="D8643">
        <v>120905</v>
      </c>
      <c r="E8643">
        <v>121080</v>
      </c>
    </row>
    <row r="8644" spans="1:5" x14ac:dyDescent="0.25">
      <c r="A8644" s="2">
        <v>45454.427083333336</v>
      </c>
      <c r="B8644">
        <v>121395</v>
      </c>
      <c r="C8644">
        <v>121530</v>
      </c>
      <c r="D8644">
        <v>121275</v>
      </c>
      <c r="E8644">
        <v>121310</v>
      </c>
    </row>
    <row r="8645" spans="1:5" x14ac:dyDescent="0.25">
      <c r="A8645" s="2">
        <v>45454.416666666664</v>
      </c>
      <c r="B8645">
        <v>121205</v>
      </c>
      <c r="C8645">
        <v>121565</v>
      </c>
      <c r="D8645">
        <v>121130</v>
      </c>
      <c r="E8645">
        <v>121400</v>
      </c>
    </row>
    <row r="8646" spans="1:5" x14ac:dyDescent="0.25">
      <c r="A8646" s="2">
        <v>45454.40625</v>
      </c>
      <c r="B8646">
        <v>120920</v>
      </c>
      <c r="C8646">
        <v>121215</v>
      </c>
      <c r="D8646">
        <v>120845</v>
      </c>
      <c r="E8646">
        <v>121205</v>
      </c>
    </row>
    <row r="8647" spans="1:5" x14ac:dyDescent="0.25">
      <c r="A8647" s="2">
        <v>45454.395833333336</v>
      </c>
      <c r="B8647">
        <v>120930</v>
      </c>
      <c r="C8647">
        <v>120995</v>
      </c>
      <c r="D8647">
        <v>120740</v>
      </c>
      <c r="E8647">
        <v>120925</v>
      </c>
    </row>
    <row r="8648" spans="1:5" x14ac:dyDescent="0.25">
      <c r="A8648" s="2">
        <v>45454.385416666664</v>
      </c>
      <c r="B8648">
        <v>121195</v>
      </c>
      <c r="C8648">
        <v>121320</v>
      </c>
      <c r="D8648">
        <v>120825</v>
      </c>
      <c r="E8648">
        <v>120930</v>
      </c>
    </row>
    <row r="8649" spans="1:5" x14ac:dyDescent="0.25">
      <c r="A8649" s="2">
        <v>45454.375</v>
      </c>
      <c r="B8649">
        <v>120500</v>
      </c>
      <c r="C8649">
        <v>121235</v>
      </c>
      <c r="D8649">
        <v>120315</v>
      </c>
      <c r="E8649">
        <v>121195</v>
      </c>
    </row>
    <row r="8650" spans="1:5" x14ac:dyDescent="0.25">
      <c r="A8650" s="2">
        <v>45453.760416666664</v>
      </c>
      <c r="B8650">
        <v>121055</v>
      </c>
      <c r="C8650">
        <v>121135</v>
      </c>
      <c r="D8650">
        <v>120995</v>
      </c>
      <c r="E8650">
        <v>121090</v>
      </c>
    </row>
    <row r="8651" spans="1:5" x14ac:dyDescent="0.25">
      <c r="A8651" s="2">
        <v>45453.75</v>
      </c>
      <c r="B8651">
        <v>120960</v>
      </c>
      <c r="C8651">
        <v>121090</v>
      </c>
      <c r="D8651">
        <v>120955</v>
      </c>
      <c r="E8651">
        <v>121065</v>
      </c>
    </row>
    <row r="8652" spans="1:5" x14ac:dyDescent="0.25">
      <c r="A8652" s="2">
        <v>45453.739583333336</v>
      </c>
      <c r="B8652">
        <v>120960</v>
      </c>
      <c r="C8652">
        <v>120995</v>
      </c>
      <c r="D8652">
        <v>120915</v>
      </c>
      <c r="E8652">
        <v>120965</v>
      </c>
    </row>
    <row r="8653" spans="1:5" x14ac:dyDescent="0.25">
      <c r="A8653" s="2">
        <v>45453.729166666664</v>
      </c>
      <c r="B8653">
        <v>120905</v>
      </c>
      <c r="C8653">
        <v>121005</v>
      </c>
      <c r="D8653">
        <v>120895</v>
      </c>
      <c r="E8653">
        <v>120955</v>
      </c>
    </row>
    <row r="8654" spans="1:5" x14ac:dyDescent="0.25">
      <c r="A8654" s="2">
        <v>45453.71875</v>
      </c>
      <c r="B8654">
        <v>120890</v>
      </c>
      <c r="C8654">
        <v>120910</v>
      </c>
      <c r="D8654">
        <v>120845</v>
      </c>
      <c r="E8654">
        <v>120905</v>
      </c>
    </row>
    <row r="8655" spans="1:5" x14ac:dyDescent="0.25">
      <c r="A8655" s="2">
        <v>45453.708333333336</v>
      </c>
      <c r="B8655">
        <v>120875</v>
      </c>
      <c r="C8655">
        <v>120930</v>
      </c>
      <c r="D8655">
        <v>120835</v>
      </c>
      <c r="E8655">
        <v>120890</v>
      </c>
    </row>
    <row r="8656" spans="1:5" x14ac:dyDescent="0.25">
      <c r="A8656" s="2">
        <v>45453.697916666664</v>
      </c>
      <c r="B8656">
        <v>120975</v>
      </c>
      <c r="C8656">
        <v>120980</v>
      </c>
      <c r="D8656">
        <v>120810</v>
      </c>
      <c r="E8656">
        <v>120875</v>
      </c>
    </row>
    <row r="8657" spans="1:5" x14ac:dyDescent="0.25">
      <c r="A8657" s="2">
        <v>45453.6875</v>
      </c>
      <c r="B8657">
        <v>120960</v>
      </c>
      <c r="C8657">
        <v>120985</v>
      </c>
      <c r="D8657">
        <v>120850</v>
      </c>
      <c r="E8657">
        <v>120975</v>
      </c>
    </row>
    <row r="8658" spans="1:5" x14ac:dyDescent="0.25">
      <c r="A8658" s="2">
        <v>45453.677083333336</v>
      </c>
      <c r="B8658">
        <v>121020</v>
      </c>
      <c r="C8658">
        <v>121050</v>
      </c>
      <c r="D8658">
        <v>120920</v>
      </c>
      <c r="E8658">
        <v>120965</v>
      </c>
    </row>
    <row r="8659" spans="1:5" x14ac:dyDescent="0.25">
      <c r="A8659" s="2">
        <v>45453.666666666664</v>
      </c>
      <c r="B8659">
        <v>120970</v>
      </c>
      <c r="C8659">
        <v>121050</v>
      </c>
      <c r="D8659">
        <v>120865</v>
      </c>
      <c r="E8659">
        <v>121015</v>
      </c>
    </row>
    <row r="8660" spans="1:5" x14ac:dyDescent="0.25">
      <c r="A8660" s="2">
        <v>45453.65625</v>
      </c>
      <c r="B8660">
        <v>121095</v>
      </c>
      <c r="C8660">
        <v>121125</v>
      </c>
      <c r="D8660">
        <v>120960</v>
      </c>
      <c r="E8660">
        <v>120970</v>
      </c>
    </row>
    <row r="8661" spans="1:5" x14ac:dyDescent="0.25">
      <c r="A8661" s="2">
        <v>45453.645833333336</v>
      </c>
      <c r="B8661">
        <v>120815</v>
      </c>
      <c r="C8661">
        <v>121160</v>
      </c>
      <c r="D8661">
        <v>120750</v>
      </c>
      <c r="E8661">
        <v>121095</v>
      </c>
    </row>
    <row r="8662" spans="1:5" x14ac:dyDescent="0.25">
      <c r="A8662" s="2">
        <v>45453.635416666664</v>
      </c>
      <c r="B8662">
        <v>120825</v>
      </c>
      <c r="C8662">
        <v>120885</v>
      </c>
      <c r="D8662">
        <v>120660</v>
      </c>
      <c r="E8662">
        <v>120820</v>
      </c>
    </row>
    <row r="8663" spans="1:5" x14ac:dyDescent="0.25">
      <c r="A8663" s="2">
        <v>45453.625</v>
      </c>
      <c r="B8663">
        <v>120915</v>
      </c>
      <c r="C8663">
        <v>120940</v>
      </c>
      <c r="D8663">
        <v>120755</v>
      </c>
      <c r="E8663">
        <v>120825</v>
      </c>
    </row>
    <row r="8664" spans="1:5" x14ac:dyDescent="0.25">
      <c r="A8664" s="2">
        <v>45453.614583333336</v>
      </c>
      <c r="B8664">
        <v>121030</v>
      </c>
      <c r="C8664">
        <v>121130</v>
      </c>
      <c r="D8664">
        <v>120900</v>
      </c>
      <c r="E8664">
        <v>120920</v>
      </c>
    </row>
    <row r="8665" spans="1:5" x14ac:dyDescent="0.25">
      <c r="A8665" s="2">
        <v>45453.604166666664</v>
      </c>
      <c r="B8665">
        <v>120985</v>
      </c>
      <c r="C8665">
        <v>121070</v>
      </c>
      <c r="D8665">
        <v>120885</v>
      </c>
      <c r="E8665">
        <v>121025</v>
      </c>
    </row>
    <row r="8666" spans="1:5" x14ac:dyDescent="0.25">
      <c r="A8666" s="2">
        <v>45453.59375</v>
      </c>
      <c r="B8666">
        <v>121025</v>
      </c>
      <c r="C8666">
        <v>121055</v>
      </c>
      <c r="D8666">
        <v>120880</v>
      </c>
      <c r="E8666">
        <v>120980</v>
      </c>
    </row>
    <row r="8667" spans="1:5" x14ac:dyDescent="0.25">
      <c r="A8667" s="2">
        <v>45453.583333333336</v>
      </c>
      <c r="B8667">
        <v>121095</v>
      </c>
      <c r="C8667">
        <v>121165</v>
      </c>
      <c r="D8667">
        <v>120960</v>
      </c>
      <c r="E8667">
        <v>121025</v>
      </c>
    </row>
    <row r="8668" spans="1:5" x14ac:dyDescent="0.25">
      <c r="A8668" s="2">
        <v>45453.572916666664</v>
      </c>
      <c r="B8668">
        <v>121130</v>
      </c>
      <c r="C8668">
        <v>121145</v>
      </c>
      <c r="D8668">
        <v>120990</v>
      </c>
      <c r="E8668">
        <v>121090</v>
      </c>
    </row>
    <row r="8669" spans="1:5" x14ac:dyDescent="0.25">
      <c r="A8669" s="2">
        <v>45453.5625</v>
      </c>
      <c r="B8669">
        <v>121090</v>
      </c>
      <c r="C8669">
        <v>121150</v>
      </c>
      <c r="D8669">
        <v>121015</v>
      </c>
      <c r="E8669">
        <v>121125</v>
      </c>
    </row>
    <row r="8670" spans="1:5" x14ac:dyDescent="0.25">
      <c r="A8670" s="2">
        <v>45453.552083333336</v>
      </c>
      <c r="B8670">
        <v>121210</v>
      </c>
      <c r="C8670">
        <v>121270</v>
      </c>
      <c r="D8670">
        <v>121055</v>
      </c>
      <c r="E8670">
        <v>121085</v>
      </c>
    </row>
    <row r="8671" spans="1:5" x14ac:dyDescent="0.25">
      <c r="A8671" s="2">
        <v>45453.541666666664</v>
      </c>
      <c r="B8671">
        <v>121090</v>
      </c>
      <c r="C8671">
        <v>121230</v>
      </c>
      <c r="D8671">
        <v>121005</v>
      </c>
      <c r="E8671">
        <v>121205</v>
      </c>
    </row>
    <row r="8672" spans="1:5" x14ac:dyDescent="0.25">
      <c r="A8672" s="2">
        <v>45453.53125</v>
      </c>
      <c r="B8672">
        <v>121120</v>
      </c>
      <c r="C8672">
        <v>121160</v>
      </c>
      <c r="D8672">
        <v>120985</v>
      </c>
      <c r="E8672">
        <v>121085</v>
      </c>
    </row>
    <row r="8673" spans="1:5" x14ac:dyDescent="0.25">
      <c r="A8673" s="2">
        <v>45453.520833333336</v>
      </c>
      <c r="B8673">
        <v>121160</v>
      </c>
      <c r="C8673">
        <v>121230</v>
      </c>
      <c r="D8673">
        <v>121035</v>
      </c>
      <c r="E8673">
        <v>121125</v>
      </c>
    </row>
    <row r="8674" spans="1:5" x14ac:dyDescent="0.25">
      <c r="A8674" s="2">
        <v>45453.510416666664</v>
      </c>
      <c r="B8674">
        <v>121175</v>
      </c>
      <c r="C8674">
        <v>121260</v>
      </c>
      <c r="D8674">
        <v>121095</v>
      </c>
      <c r="E8674">
        <v>121160</v>
      </c>
    </row>
    <row r="8675" spans="1:5" x14ac:dyDescent="0.25">
      <c r="A8675" s="2">
        <v>45453.5</v>
      </c>
      <c r="B8675">
        <v>121215</v>
      </c>
      <c r="C8675">
        <v>121305</v>
      </c>
      <c r="D8675">
        <v>121140</v>
      </c>
      <c r="E8675">
        <v>121175</v>
      </c>
    </row>
    <row r="8676" spans="1:5" x14ac:dyDescent="0.25">
      <c r="A8676" s="2">
        <v>45453.489583333336</v>
      </c>
      <c r="B8676">
        <v>121335</v>
      </c>
      <c r="C8676">
        <v>121500</v>
      </c>
      <c r="D8676">
        <v>121200</v>
      </c>
      <c r="E8676">
        <v>121215</v>
      </c>
    </row>
    <row r="8677" spans="1:5" x14ac:dyDescent="0.25">
      <c r="A8677" s="2">
        <v>45453.479166666664</v>
      </c>
      <c r="B8677">
        <v>121270</v>
      </c>
      <c r="C8677">
        <v>121365</v>
      </c>
      <c r="D8677">
        <v>121090</v>
      </c>
      <c r="E8677">
        <v>121335</v>
      </c>
    </row>
    <row r="8678" spans="1:5" x14ac:dyDescent="0.25">
      <c r="A8678" s="2">
        <v>45453.46875</v>
      </c>
      <c r="B8678">
        <v>121150</v>
      </c>
      <c r="C8678">
        <v>121385</v>
      </c>
      <c r="D8678">
        <v>121140</v>
      </c>
      <c r="E8678">
        <v>121265</v>
      </c>
    </row>
    <row r="8679" spans="1:5" x14ac:dyDescent="0.25">
      <c r="A8679" s="2">
        <v>45453.458333333336</v>
      </c>
      <c r="B8679">
        <v>121070</v>
      </c>
      <c r="C8679">
        <v>121210</v>
      </c>
      <c r="D8679">
        <v>120995</v>
      </c>
      <c r="E8679">
        <v>121150</v>
      </c>
    </row>
    <row r="8680" spans="1:5" x14ac:dyDescent="0.25">
      <c r="A8680" s="2">
        <v>45453.447916666664</v>
      </c>
      <c r="B8680">
        <v>121175</v>
      </c>
      <c r="C8680">
        <v>121335</v>
      </c>
      <c r="D8680">
        <v>121045</v>
      </c>
      <c r="E8680">
        <v>121075</v>
      </c>
    </row>
    <row r="8681" spans="1:5" x14ac:dyDescent="0.25">
      <c r="A8681" s="2">
        <v>45453.4375</v>
      </c>
      <c r="B8681">
        <v>120810</v>
      </c>
      <c r="C8681">
        <v>121210</v>
      </c>
      <c r="D8681">
        <v>120690</v>
      </c>
      <c r="E8681">
        <v>121170</v>
      </c>
    </row>
    <row r="8682" spans="1:5" x14ac:dyDescent="0.25">
      <c r="A8682" s="2">
        <v>45453.427083333336</v>
      </c>
      <c r="B8682">
        <v>120565</v>
      </c>
      <c r="C8682">
        <v>120900</v>
      </c>
      <c r="D8682">
        <v>120545</v>
      </c>
      <c r="E8682">
        <v>120815</v>
      </c>
    </row>
    <row r="8683" spans="1:5" x14ac:dyDescent="0.25">
      <c r="A8683" s="2">
        <v>45453.416666666664</v>
      </c>
      <c r="B8683">
        <v>121005</v>
      </c>
      <c r="C8683">
        <v>121040</v>
      </c>
      <c r="D8683">
        <v>120515</v>
      </c>
      <c r="E8683">
        <v>120570</v>
      </c>
    </row>
    <row r="8684" spans="1:5" x14ac:dyDescent="0.25">
      <c r="A8684" s="2">
        <v>45453.40625</v>
      </c>
      <c r="B8684">
        <v>121050</v>
      </c>
      <c r="C8684">
        <v>121065</v>
      </c>
      <c r="D8684">
        <v>120850</v>
      </c>
      <c r="E8684">
        <v>121005</v>
      </c>
    </row>
    <row r="8685" spans="1:5" x14ac:dyDescent="0.25">
      <c r="A8685" s="2">
        <v>45453.395833333336</v>
      </c>
      <c r="B8685">
        <v>121170</v>
      </c>
      <c r="C8685">
        <v>121185</v>
      </c>
      <c r="D8685">
        <v>121045</v>
      </c>
      <c r="E8685">
        <v>121045</v>
      </c>
    </row>
    <row r="8686" spans="1:5" x14ac:dyDescent="0.25">
      <c r="A8686" s="2">
        <v>45453.385416666664</v>
      </c>
      <c r="B8686">
        <v>121215</v>
      </c>
      <c r="C8686">
        <v>121330</v>
      </c>
      <c r="D8686">
        <v>121150</v>
      </c>
      <c r="E8686">
        <v>121170</v>
      </c>
    </row>
    <row r="8687" spans="1:5" x14ac:dyDescent="0.25">
      <c r="A8687" s="2">
        <v>45453.375</v>
      </c>
      <c r="B8687">
        <v>120695</v>
      </c>
      <c r="C8687">
        <v>121395</v>
      </c>
      <c r="D8687">
        <v>120690</v>
      </c>
      <c r="E8687">
        <v>121210</v>
      </c>
    </row>
    <row r="8688" spans="1:5" x14ac:dyDescent="0.25">
      <c r="A8688" s="2">
        <v>45450.760416666664</v>
      </c>
      <c r="B8688">
        <v>120625</v>
      </c>
      <c r="C8688">
        <v>120650</v>
      </c>
      <c r="D8688">
        <v>120385</v>
      </c>
      <c r="E8688">
        <v>120605</v>
      </c>
    </row>
    <row r="8689" spans="1:5" x14ac:dyDescent="0.25">
      <c r="A8689" s="2">
        <v>45450.75</v>
      </c>
      <c r="B8689">
        <v>120760</v>
      </c>
      <c r="C8689">
        <v>120775</v>
      </c>
      <c r="D8689">
        <v>120600</v>
      </c>
      <c r="E8689">
        <v>120620</v>
      </c>
    </row>
    <row r="8690" spans="1:5" x14ac:dyDescent="0.25">
      <c r="A8690" s="2">
        <v>45450.739583333336</v>
      </c>
      <c r="B8690">
        <v>120765</v>
      </c>
      <c r="C8690">
        <v>120845</v>
      </c>
      <c r="D8690">
        <v>120715</v>
      </c>
      <c r="E8690">
        <v>120760</v>
      </c>
    </row>
    <row r="8691" spans="1:5" x14ac:dyDescent="0.25">
      <c r="A8691" s="2">
        <v>45450.729166666664</v>
      </c>
      <c r="B8691">
        <v>120880</v>
      </c>
      <c r="C8691">
        <v>120910</v>
      </c>
      <c r="D8691">
        <v>120760</v>
      </c>
      <c r="E8691">
        <v>120765</v>
      </c>
    </row>
    <row r="8692" spans="1:5" x14ac:dyDescent="0.25">
      <c r="A8692" s="2">
        <v>45450.71875</v>
      </c>
      <c r="B8692">
        <v>120785</v>
      </c>
      <c r="C8692">
        <v>120965</v>
      </c>
      <c r="D8692">
        <v>120730</v>
      </c>
      <c r="E8692">
        <v>120875</v>
      </c>
    </row>
    <row r="8693" spans="1:5" x14ac:dyDescent="0.25">
      <c r="A8693" s="2">
        <v>45450.708333333336</v>
      </c>
      <c r="B8693">
        <v>120845</v>
      </c>
      <c r="C8693">
        <v>120910</v>
      </c>
      <c r="D8693">
        <v>120755</v>
      </c>
      <c r="E8693">
        <v>120785</v>
      </c>
    </row>
    <row r="8694" spans="1:5" x14ac:dyDescent="0.25">
      <c r="A8694" s="2">
        <v>45450.697916666664</v>
      </c>
      <c r="B8694">
        <v>120820</v>
      </c>
      <c r="C8694">
        <v>120910</v>
      </c>
      <c r="D8694">
        <v>120745</v>
      </c>
      <c r="E8694">
        <v>120850</v>
      </c>
    </row>
    <row r="8695" spans="1:5" x14ac:dyDescent="0.25">
      <c r="A8695" s="2">
        <v>45450.6875</v>
      </c>
      <c r="B8695">
        <v>120925</v>
      </c>
      <c r="C8695">
        <v>121055</v>
      </c>
      <c r="D8695">
        <v>120805</v>
      </c>
      <c r="E8695">
        <v>120820</v>
      </c>
    </row>
    <row r="8696" spans="1:5" x14ac:dyDescent="0.25">
      <c r="A8696" s="2">
        <v>45450.677083333336</v>
      </c>
      <c r="B8696">
        <v>120770</v>
      </c>
      <c r="C8696">
        <v>120975</v>
      </c>
      <c r="D8696">
        <v>120705</v>
      </c>
      <c r="E8696">
        <v>120925</v>
      </c>
    </row>
    <row r="8697" spans="1:5" x14ac:dyDescent="0.25">
      <c r="A8697" s="2">
        <v>45450.666666666664</v>
      </c>
      <c r="B8697">
        <v>121255</v>
      </c>
      <c r="C8697">
        <v>121300</v>
      </c>
      <c r="D8697">
        <v>120670</v>
      </c>
      <c r="E8697">
        <v>120765</v>
      </c>
    </row>
    <row r="8698" spans="1:5" x14ac:dyDescent="0.25">
      <c r="A8698" s="2">
        <v>45450.65625</v>
      </c>
      <c r="B8698">
        <v>121480</v>
      </c>
      <c r="C8698">
        <v>121495</v>
      </c>
      <c r="D8698">
        <v>121235</v>
      </c>
      <c r="E8698">
        <v>121250</v>
      </c>
    </row>
    <row r="8699" spans="1:5" x14ac:dyDescent="0.25">
      <c r="A8699" s="2">
        <v>45450.645833333336</v>
      </c>
      <c r="B8699">
        <v>121550</v>
      </c>
      <c r="C8699">
        <v>121585</v>
      </c>
      <c r="D8699">
        <v>121405</v>
      </c>
      <c r="E8699">
        <v>121485</v>
      </c>
    </row>
    <row r="8700" spans="1:5" x14ac:dyDescent="0.25">
      <c r="A8700" s="2">
        <v>45450.635416666664</v>
      </c>
      <c r="B8700">
        <v>121390</v>
      </c>
      <c r="C8700">
        <v>121620</v>
      </c>
      <c r="D8700">
        <v>121380</v>
      </c>
      <c r="E8700">
        <v>121550</v>
      </c>
    </row>
    <row r="8701" spans="1:5" x14ac:dyDescent="0.25">
      <c r="A8701" s="2">
        <v>45450.625</v>
      </c>
      <c r="B8701">
        <v>121520</v>
      </c>
      <c r="C8701">
        <v>121520</v>
      </c>
      <c r="D8701">
        <v>121285</v>
      </c>
      <c r="E8701">
        <v>121390</v>
      </c>
    </row>
    <row r="8702" spans="1:5" x14ac:dyDescent="0.25">
      <c r="A8702" s="2">
        <v>45450.614583333336</v>
      </c>
      <c r="B8702">
        <v>121655</v>
      </c>
      <c r="C8702">
        <v>121695</v>
      </c>
      <c r="D8702">
        <v>121450</v>
      </c>
      <c r="E8702">
        <v>121520</v>
      </c>
    </row>
    <row r="8703" spans="1:5" x14ac:dyDescent="0.25">
      <c r="A8703" s="2">
        <v>45450.604166666664</v>
      </c>
      <c r="B8703">
        <v>121635</v>
      </c>
      <c r="C8703">
        <v>121775</v>
      </c>
      <c r="D8703">
        <v>121625</v>
      </c>
      <c r="E8703">
        <v>121655</v>
      </c>
    </row>
    <row r="8704" spans="1:5" x14ac:dyDescent="0.25">
      <c r="A8704" s="2">
        <v>45450.59375</v>
      </c>
      <c r="B8704">
        <v>121800</v>
      </c>
      <c r="C8704">
        <v>121855</v>
      </c>
      <c r="D8704">
        <v>121635</v>
      </c>
      <c r="E8704">
        <v>121640</v>
      </c>
    </row>
    <row r="8705" spans="1:5" x14ac:dyDescent="0.25">
      <c r="A8705" s="2">
        <v>45450.583333333336</v>
      </c>
      <c r="B8705">
        <v>121860</v>
      </c>
      <c r="C8705">
        <v>121885</v>
      </c>
      <c r="D8705">
        <v>121725</v>
      </c>
      <c r="E8705">
        <v>121800</v>
      </c>
    </row>
    <row r="8706" spans="1:5" x14ac:dyDescent="0.25">
      <c r="A8706" s="2">
        <v>45450.572916666664</v>
      </c>
      <c r="B8706">
        <v>121855</v>
      </c>
      <c r="C8706">
        <v>121885</v>
      </c>
      <c r="D8706">
        <v>121690</v>
      </c>
      <c r="E8706">
        <v>121860</v>
      </c>
    </row>
    <row r="8707" spans="1:5" x14ac:dyDescent="0.25">
      <c r="A8707" s="2">
        <v>45450.5625</v>
      </c>
      <c r="B8707">
        <v>122040</v>
      </c>
      <c r="C8707">
        <v>122055</v>
      </c>
      <c r="D8707">
        <v>121790</v>
      </c>
      <c r="E8707">
        <v>121850</v>
      </c>
    </row>
    <row r="8708" spans="1:5" x14ac:dyDescent="0.25">
      <c r="A8708" s="2">
        <v>45450.552083333336</v>
      </c>
      <c r="B8708">
        <v>122020</v>
      </c>
      <c r="C8708">
        <v>122065</v>
      </c>
      <c r="D8708">
        <v>121875</v>
      </c>
      <c r="E8708">
        <v>122040</v>
      </c>
    </row>
    <row r="8709" spans="1:5" x14ac:dyDescent="0.25">
      <c r="A8709" s="2">
        <v>45450.541666666664</v>
      </c>
      <c r="B8709">
        <v>121880</v>
      </c>
      <c r="C8709">
        <v>122090</v>
      </c>
      <c r="D8709">
        <v>121850</v>
      </c>
      <c r="E8709">
        <v>122020</v>
      </c>
    </row>
    <row r="8710" spans="1:5" x14ac:dyDescent="0.25">
      <c r="A8710" s="2">
        <v>45450.53125</v>
      </c>
      <c r="B8710">
        <v>122015</v>
      </c>
      <c r="C8710">
        <v>122040</v>
      </c>
      <c r="D8710">
        <v>121840</v>
      </c>
      <c r="E8710">
        <v>121875</v>
      </c>
    </row>
    <row r="8711" spans="1:5" x14ac:dyDescent="0.25">
      <c r="A8711" s="2">
        <v>45450.520833333336</v>
      </c>
      <c r="B8711">
        <v>122120</v>
      </c>
      <c r="C8711">
        <v>122180</v>
      </c>
      <c r="D8711">
        <v>122005</v>
      </c>
      <c r="E8711">
        <v>122010</v>
      </c>
    </row>
    <row r="8712" spans="1:5" x14ac:dyDescent="0.25">
      <c r="A8712" s="2">
        <v>45450.510416666664</v>
      </c>
      <c r="B8712">
        <v>122025</v>
      </c>
      <c r="C8712">
        <v>122140</v>
      </c>
      <c r="D8712">
        <v>121990</v>
      </c>
      <c r="E8712">
        <v>122120</v>
      </c>
    </row>
    <row r="8713" spans="1:5" x14ac:dyDescent="0.25">
      <c r="A8713" s="2">
        <v>45450.5</v>
      </c>
      <c r="B8713">
        <v>122140</v>
      </c>
      <c r="C8713">
        <v>122140</v>
      </c>
      <c r="D8713">
        <v>121975</v>
      </c>
      <c r="E8713">
        <v>122020</v>
      </c>
    </row>
    <row r="8714" spans="1:5" x14ac:dyDescent="0.25">
      <c r="A8714" s="2">
        <v>45450.489583333336</v>
      </c>
      <c r="B8714">
        <v>122230</v>
      </c>
      <c r="C8714">
        <v>122265</v>
      </c>
      <c r="D8714">
        <v>121975</v>
      </c>
      <c r="E8714">
        <v>122135</v>
      </c>
    </row>
    <row r="8715" spans="1:5" x14ac:dyDescent="0.25">
      <c r="A8715" s="2">
        <v>45450.479166666664</v>
      </c>
      <c r="B8715">
        <v>122255</v>
      </c>
      <c r="C8715">
        <v>122300</v>
      </c>
      <c r="D8715">
        <v>122175</v>
      </c>
      <c r="E8715">
        <v>122230</v>
      </c>
    </row>
    <row r="8716" spans="1:5" x14ac:dyDescent="0.25">
      <c r="A8716" s="2">
        <v>45450.46875</v>
      </c>
      <c r="B8716">
        <v>122140</v>
      </c>
      <c r="C8716">
        <v>122310</v>
      </c>
      <c r="D8716">
        <v>122045</v>
      </c>
      <c r="E8716">
        <v>122250</v>
      </c>
    </row>
    <row r="8717" spans="1:5" x14ac:dyDescent="0.25">
      <c r="A8717" s="2">
        <v>45450.458333333336</v>
      </c>
      <c r="B8717">
        <v>121985</v>
      </c>
      <c r="C8717">
        <v>122245</v>
      </c>
      <c r="D8717">
        <v>121930</v>
      </c>
      <c r="E8717">
        <v>122140</v>
      </c>
    </row>
    <row r="8718" spans="1:5" x14ac:dyDescent="0.25">
      <c r="A8718" s="2">
        <v>45450.447916666664</v>
      </c>
      <c r="B8718">
        <v>121915</v>
      </c>
      <c r="C8718">
        <v>122065</v>
      </c>
      <c r="D8718">
        <v>121870</v>
      </c>
      <c r="E8718">
        <v>121985</v>
      </c>
    </row>
    <row r="8719" spans="1:5" x14ac:dyDescent="0.25">
      <c r="A8719" s="2">
        <v>45450.4375</v>
      </c>
      <c r="B8719">
        <v>121875</v>
      </c>
      <c r="C8719">
        <v>122015</v>
      </c>
      <c r="D8719">
        <v>121620</v>
      </c>
      <c r="E8719">
        <v>121915</v>
      </c>
    </row>
    <row r="8720" spans="1:5" x14ac:dyDescent="0.25">
      <c r="A8720" s="2">
        <v>45450.427083333336</v>
      </c>
      <c r="B8720">
        <v>121870</v>
      </c>
      <c r="C8720">
        <v>122210</v>
      </c>
      <c r="D8720">
        <v>121795</v>
      </c>
      <c r="E8720">
        <v>121875</v>
      </c>
    </row>
    <row r="8721" spans="1:5" x14ac:dyDescent="0.25">
      <c r="A8721" s="2">
        <v>45450.416666666664</v>
      </c>
      <c r="B8721">
        <v>121855</v>
      </c>
      <c r="C8721">
        <v>121910</v>
      </c>
      <c r="D8721">
        <v>121675</v>
      </c>
      <c r="E8721">
        <v>121865</v>
      </c>
    </row>
    <row r="8722" spans="1:5" x14ac:dyDescent="0.25">
      <c r="A8722" s="2">
        <v>45450.40625</v>
      </c>
      <c r="B8722">
        <v>121800</v>
      </c>
      <c r="C8722">
        <v>121965</v>
      </c>
      <c r="D8722">
        <v>121635</v>
      </c>
      <c r="E8722">
        <v>121855</v>
      </c>
    </row>
    <row r="8723" spans="1:5" x14ac:dyDescent="0.25">
      <c r="A8723" s="2">
        <v>45450.395833333336</v>
      </c>
      <c r="B8723">
        <v>123210</v>
      </c>
      <c r="C8723">
        <v>123425</v>
      </c>
      <c r="D8723">
        <v>121700</v>
      </c>
      <c r="E8723">
        <v>121800</v>
      </c>
    </row>
    <row r="8724" spans="1:5" x14ac:dyDescent="0.25">
      <c r="A8724" s="2">
        <v>45450.385416666664</v>
      </c>
      <c r="B8724">
        <v>123080</v>
      </c>
      <c r="C8724">
        <v>123265</v>
      </c>
      <c r="D8724">
        <v>122905</v>
      </c>
      <c r="E8724">
        <v>123210</v>
      </c>
    </row>
    <row r="8725" spans="1:5" x14ac:dyDescent="0.25">
      <c r="A8725" s="2">
        <v>45450.375</v>
      </c>
      <c r="B8725">
        <v>122950</v>
      </c>
      <c r="C8725">
        <v>123125</v>
      </c>
      <c r="D8725">
        <v>122765</v>
      </c>
      <c r="E8725">
        <v>123085</v>
      </c>
    </row>
    <row r="8726" spans="1:5" x14ac:dyDescent="0.25">
      <c r="A8726" s="2">
        <v>45449.760416666664</v>
      </c>
      <c r="B8726">
        <v>123250</v>
      </c>
      <c r="C8726">
        <v>123260</v>
      </c>
      <c r="D8726">
        <v>123005</v>
      </c>
      <c r="E8726">
        <v>123005</v>
      </c>
    </row>
    <row r="8727" spans="1:5" x14ac:dyDescent="0.25">
      <c r="A8727" s="2">
        <v>45449.75</v>
      </c>
      <c r="B8727">
        <v>123160</v>
      </c>
      <c r="C8727">
        <v>123295</v>
      </c>
      <c r="D8727">
        <v>123090</v>
      </c>
      <c r="E8727">
        <v>123255</v>
      </c>
    </row>
    <row r="8728" spans="1:5" x14ac:dyDescent="0.25">
      <c r="A8728" s="2">
        <v>45449.739583333336</v>
      </c>
      <c r="B8728">
        <v>123130</v>
      </c>
      <c r="C8728">
        <v>123210</v>
      </c>
      <c r="D8728">
        <v>123115</v>
      </c>
      <c r="E8728">
        <v>123160</v>
      </c>
    </row>
    <row r="8729" spans="1:5" x14ac:dyDescent="0.25">
      <c r="A8729" s="2">
        <v>45449.729166666664</v>
      </c>
      <c r="B8729">
        <v>123115</v>
      </c>
      <c r="C8729">
        <v>123220</v>
      </c>
      <c r="D8729">
        <v>123080</v>
      </c>
      <c r="E8729">
        <v>123135</v>
      </c>
    </row>
    <row r="8730" spans="1:5" x14ac:dyDescent="0.25">
      <c r="A8730" s="2">
        <v>45449.71875</v>
      </c>
      <c r="B8730">
        <v>123130</v>
      </c>
      <c r="C8730">
        <v>123200</v>
      </c>
      <c r="D8730">
        <v>123100</v>
      </c>
      <c r="E8730">
        <v>123115</v>
      </c>
    </row>
    <row r="8731" spans="1:5" x14ac:dyDescent="0.25">
      <c r="A8731" s="2">
        <v>45449.708333333336</v>
      </c>
      <c r="B8731">
        <v>123190</v>
      </c>
      <c r="C8731">
        <v>123190</v>
      </c>
      <c r="D8731">
        <v>123075</v>
      </c>
      <c r="E8731">
        <v>123130</v>
      </c>
    </row>
    <row r="8732" spans="1:5" x14ac:dyDescent="0.25">
      <c r="A8732" s="2">
        <v>45449.697916666664</v>
      </c>
      <c r="B8732">
        <v>123055</v>
      </c>
      <c r="C8732">
        <v>123195</v>
      </c>
      <c r="D8732">
        <v>123005</v>
      </c>
      <c r="E8732">
        <v>123185</v>
      </c>
    </row>
    <row r="8733" spans="1:5" x14ac:dyDescent="0.25">
      <c r="A8733" s="2">
        <v>45449.6875</v>
      </c>
      <c r="B8733">
        <v>122935</v>
      </c>
      <c r="C8733">
        <v>123165</v>
      </c>
      <c r="D8733">
        <v>122840</v>
      </c>
      <c r="E8733">
        <v>123060</v>
      </c>
    </row>
    <row r="8734" spans="1:5" x14ac:dyDescent="0.25">
      <c r="A8734" s="2">
        <v>45449.677083333336</v>
      </c>
      <c r="B8734">
        <v>122990</v>
      </c>
      <c r="C8734">
        <v>123050</v>
      </c>
      <c r="D8734">
        <v>122890</v>
      </c>
      <c r="E8734">
        <v>122930</v>
      </c>
    </row>
    <row r="8735" spans="1:5" x14ac:dyDescent="0.25">
      <c r="A8735" s="2">
        <v>45449.666666666664</v>
      </c>
      <c r="B8735">
        <v>123055</v>
      </c>
      <c r="C8735">
        <v>123080</v>
      </c>
      <c r="D8735">
        <v>122940</v>
      </c>
      <c r="E8735">
        <v>122990</v>
      </c>
    </row>
    <row r="8736" spans="1:5" x14ac:dyDescent="0.25">
      <c r="A8736" s="2">
        <v>45449.65625</v>
      </c>
      <c r="B8736">
        <v>123195</v>
      </c>
      <c r="C8736">
        <v>123255</v>
      </c>
      <c r="D8736">
        <v>123025</v>
      </c>
      <c r="E8736">
        <v>123060</v>
      </c>
    </row>
    <row r="8737" spans="1:5" x14ac:dyDescent="0.25">
      <c r="A8737" s="2">
        <v>45449.645833333336</v>
      </c>
      <c r="B8737">
        <v>123105</v>
      </c>
      <c r="C8737">
        <v>123245</v>
      </c>
      <c r="D8737">
        <v>123060</v>
      </c>
      <c r="E8737">
        <v>123200</v>
      </c>
    </row>
    <row r="8738" spans="1:5" x14ac:dyDescent="0.25">
      <c r="A8738" s="2">
        <v>45449.635416666664</v>
      </c>
      <c r="B8738">
        <v>122950</v>
      </c>
      <c r="C8738">
        <v>123135</v>
      </c>
      <c r="D8738">
        <v>122930</v>
      </c>
      <c r="E8738">
        <v>123105</v>
      </c>
    </row>
    <row r="8739" spans="1:5" x14ac:dyDescent="0.25">
      <c r="A8739" s="2">
        <v>45449.625</v>
      </c>
      <c r="B8739">
        <v>123150</v>
      </c>
      <c r="C8739">
        <v>123155</v>
      </c>
      <c r="D8739">
        <v>122860</v>
      </c>
      <c r="E8739">
        <v>122945</v>
      </c>
    </row>
    <row r="8740" spans="1:5" x14ac:dyDescent="0.25">
      <c r="A8740" s="2">
        <v>45449.614583333336</v>
      </c>
      <c r="B8740">
        <v>123360</v>
      </c>
      <c r="C8740">
        <v>123365</v>
      </c>
      <c r="D8740">
        <v>122990</v>
      </c>
      <c r="E8740">
        <v>123145</v>
      </c>
    </row>
    <row r="8741" spans="1:5" x14ac:dyDescent="0.25">
      <c r="A8741" s="2">
        <v>45449.604166666664</v>
      </c>
      <c r="B8741">
        <v>123240</v>
      </c>
      <c r="C8741">
        <v>123400</v>
      </c>
      <c r="D8741">
        <v>123240</v>
      </c>
      <c r="E8741">
        <v>123360</v>
      </c>
    </row>
    <row r="8742" spans="1:5" x14ac:dyDescent="0.25">
      <c r="A8742" s="2">
        <v>45449.59375</v>
      </c>
      <c r="B8742">
        <v>123040</v>
      </c>
      <c r="C8742">
        <v>123385</v>
      </c>
      <c r="D8742">
        <v>123035</v>
      </c>
      <c r="E8742">
        <v>123240</v>
      </c>
    </row>
    <row r="8743" spans="1:5" x14ac:dyDescent="0.25">
      <c r="A8743" s="2">
        <v>45449.583333333336</v>
      </c>
      <c r="B8743">
        <v>123020</v>
      </c>
      <c r="C8743">
        <v>123110</v>
      </c>
      <c r="D8743">
        <v>122995</v>
      </c>
      <c r="E8743">
        <v>123040</v>
      </c>
    </row>
    <row r="8744" spans="1:5" x14ac:dyDescent="0.25">
      <c r="A8744" s="2">
        <v>45449.572916666664</v>
      </c>
      <c r="B8744">
        <v>122930</v>
      </c>
      <c r="C8744">
        <v>123025</v>
      </c>
      <c r="D8744">
        <v>122865</v>
      </c>
      <c r="E8744">
        <v>123020</v>
      </c>
    </row>
    <row r="8745" spans="1:5" x14ac:dyDescent="0.25">
      <c r="A8745" s="2">
        <v>45449.5625</v>
      </c>
      <c r="B8745">
        <v>123130</v>
      </c>
      <c r="C8745">
        <v>123130</v>
      </c>
      <c r="D8745">
        <v>122915</v>
      </c>
      <c r="E8745">
        <v>122930</v>
      </c>
    </row>
    <row r="8746" spans="1:5" x14ac:dyDescent="0.25">
      <c r="A8746" s="2">
        <v>45449.552083333336</v>
      </c>
      <c r="B8746">
        <v>123125</v>
      </c>
      <c r="C8746">
        <v>123180</v>
      </c>
      <c r="D8746">
        <v>123065</v>
      </c>
      <c r="E8746">
        <v>123125</v>
      </c>
    </row>
    <row r="8747" spans="1:5" x14ac:dyDescent="0.25">
      <c r="A8747" s="2">
        <v>45449.541666666664</v>
      </c>
      <c r="B8747">
        <v>123345</v>
      </c>
      <c r="C8747">
        <v>123360</v>
      </c>
      <c r="D8747">
        <v>123085</v>
      </c>
      <c r="E8747">
        <v>123125</v>
      </c>
    </row>
    <row r="8748" spans="1:5" x14ac:dyDescent="0.25">
      <c r="A8748" s="2">
        <v>45449.53125</v>
      </c>
      <c r="B8748">
        <v>123420</v>
      </c>
      <c r="C8748">
        <v>123450</v>
      </c>
      <c r="D8748">
        <v>123230</v>
      </c>
      <c r="E8748">
        <v>123345</v>
      </c>
    </row>
    <row r="8749" spans="1:5" x14ac:dyDescent="0.25">
      <c r="A8749" s="2">
        <v>45449.520833333336</v>
      </c>
      <c r="B8749">
        <v>123260</v>
      </c>
      <c r="C8749">
        <v>123465</v>
      </c>
      <c r="D8749">
        <v>123205</v>
      </c>
      <c r="E8749">
        <v>123420</v>
      </c>
    </row>
    <row r="8750" spans="1:5" x14ac:dyDescent="0.25">
      <c r="A8750" s="2">
        <v>45449.510416666664</v>
      </c>
      <c r="B8750">
        <v>122965</v>
      </c>
      <c r="C8750">
        <v>123300</v>
      </c>
      <c r="D8750">
        <v>122960</v>
      </c>
      <c r="E8750">
        <v>123260</v>
      </c>
    </row>
    <row r="8751" spans="1:5" x14ac:dyDescent="0.25">
      <c r="A8751" s="2">
        <v>45449.5</v>
      </c>
      <c r="B8751">
        <v>122720</v>
      </c>
      <c r="C8751">
        <v>123015</v>
      </c>
      <c r="D8751">
        <v>122705</v>
      </c>
      <c r="E8751">
        <v>122970</v>
      </c>
    </row>
    <row r="8752" spans="1:5" x14ac:dyDescent="0.25">
      <c r="A8752" s="2">
        <v>45449.489583333336</v>
      </c>
      <c r="B8752">
        <v>122630</v>
      </c>
      <c r="C8752">
        <v>122765</v>
      </c>
      <c r="D8752">
        <v>122610</v>
      </c>
      <c r="E8752">
        <v>122720</v>
      </c>
    </row>
    <row r="8753" spans="1:5" x14ac:dyDescent="0.25">
      <c r="A8753" s="2">
        <v>45449.479166666664</v>
      </c>
      <c r="B8753">
        <v>122515</v>
      </c>
      <c r="C8753">
        <v>122775</v>
      </c>
      <c r="D8753">
        <v>122470</v>
      </c>
      <c r="E8753">
        <v>122630</v>
      </c>
    </row>
    <row r="8754" spans="1:5" x14ac:dyDescent="0.25">
      <c r="A8754" s="2">
        <v>45449.46875</v>
      </c>
      <c r="B8754">
        <v>122455</v>
      </c>
      <c r="C8754">
        <v>122515</v>
      </c>
      <c r="D8754">
        <v>122165</v>
      </c>
      <c r="E8754">
        <v>122510</v>
      </c>
    </row>
    <row r="8755" spans="1:5" x14ac:dyDescent="0.25">
      <c r="A8755" s="2">
        <v>45449.458333333336</v>
      </c>
      <c r="B8755">
        <v>122505</v>
      </c>
      <c r="C8755">
        <v>122635</v>
      </c>
      <c r="D8755">
        <v>122420</v>
      </c>
      <c r="E8755">
        <v>122460</v>
      </c>
    </row>
    <row r="8756" spans="1:5" x14ac:dyDescent="0.25">
      <c r="A8756" s="2">
        <v>45449.447916666664</v>
      </c>
      <c r="B8756">
        <v>122650</v>
      </c>
      <c r="C8756">
        <v>122675</v>
      </c>
      <c r="D8756">
        <v>122395</v>
      </c>
      <c r="E8756">
        <v>122510</v>
      </c>
    </row>
    <row r="8757" spans="1:5" x14ac:dyDescent="0.25">
      <c r="A8757" s="2">
        <v>45449.4375</v>
      </c>
      <c r="B8757">
        <v>122460</v>
      </c>
      <c r="C8757">
        <v>122845</v>
      </c>
      <c r="D8757">
        <v>122410</v>
      </c>
      <c r="E8757">
        <v>122650</v>
      </c>
    </row>
    <row r="8758" spans="1:5" x14ac:dyDescent="0.25">
      <c r="A8758" s="2">
        <v>45449.427083333336</v>
      </c>
      <c r="B8758">
        <v>121615</v>
      </c>
      <c r="C8758">
        <v>122495</v>
      </c>
      <c r="D8758">
        <v>121610</v>
      </c>
      <c r="E8758">
        <v>122455</v>
      </c>
    </row>
    <row r="8759" spans="1:5" x14ac:dyDescent="0.25">
      <c r="A8759" s="2">
        <v>45449.416666666664</v>
      </c>
      <c r="B8759">
        <v>121710</v>
      </c>
      <c r="C8759">
        <v>121785</v>
      </c>
      <c r="D8759">
        <v>121495</v>
      </c>
      <c r="E8759">
        <v>121615</v>
      </c>
    </row>
    <row r="8760" spans="1:5" x14ac:dyDescent="0.25">
      <c r="A8760" s="2">
        <v>45449.40625</v>
      </c>
      <c r="B8760">
        <v>121490</v>
      </c>
      <c r="C8760">
        <v>121755</v>
      </c>
      <c r="D8760">
        <v>121480</v>
      </c>
      <c r="E8760">
        <v>121710</v>
      </c>
    </row>
    <row r="8761" spans="1:5" x14ac:dyDescent="0.25">
      <c r="A8761" s="2">
        <v>45449.395833333336</v>
      </c>
      <c r="B8761">
        <v>121545</v>
      </c>
      <c r="C8761">
        <v>121755</v>
      </c>
      <c r="D8761">
        <v>121385</v>
      </c>
      <c r="E8761">
        <v>121485</v>
      </c>
    </row>
    <row r="8762" spans="1:5" x14ac:dyDescent="0.25">
      <c r="A8762" s="2">
        <v>45449.385416666664</v>
      </c>
      <c r="B8762">
        <v>121650</v>
      </c>
      <c r="C8762">
        <v>121715</v>
      </c>
      <c r="D8762">
        <v>121470</v>
      </c>
      <c r="E8762">
        <v>121545</v>
      </c>
    </row>
    <row r="8763" spans="1:5" x14ac:dyDescent="0.25">
      <c r="A8763" s="2">
        <v>45449.375</v>
      </c>
      <c r="B8763">
        <v>121700</v>
      </c>
      <c r="C8763">
        <v>121915</v>
      </c>
      <c r="D8763">
        <v>121495</v>
      </c>
      <c r="E8763">
        <v>121645</v>
      </c>
    </row>
    <row r="8764" spans="1:5" x14ac:dyDescent="0.25">
      <c r="A8764" s="2">
        <v>45448.760416666664</v>
      </c>
      <c r="B8764">
        <v>121585</v>
      </c>
      <c r="C8764">
        <v>121610</v>
      </c>
      <c r="D8764">
        <v>121500</v>
      </c>
      <c r="E8764">
        <v>121515</v>
      </c>
    </row>
    <row r="8765" spans="1:5" x14ac:dyDescent="0.25">
      <c r="A8765" s="2">
        <v>45448.75</v>
      </c>
      <c r="B8765">
        <v>121580</v>
      </c>
      <c r="C8765">
        <v>121640</v>
      </c>
      <c r="D8765">
        <v>121545</v>
      </c>
      <c r="E8765">
        <v>121585</v>
      </c>
    </row>
    <row r="8766" spans="1:5" x14ac:dyDescent="0.25">
      <c r="A8766" s="2">
        <v>45448.739583333336</v>
      </c>
      <c r="B8766">
        <v>121550</v>
      </c>
      <c r="C8766">
        <v>121615</v>
      </c>
      <c r="D8766">
        <v>121545</v>
      </c>
      <c r="E8766">
        <v>121585</v>
      </c>
    </row>
    <row r="8767" spans="1:5" x14ac:dyDescent="0.25">
      <c r="A8767" s="2">
        <v>45448.729166666664</v>
      </c>
      <c r="B8767">
        <v>121595</v>
      </c>
      <c r="C8767">
        <v>121625</v>
      </c>
      <c r="D8767">
        <v>121525</v>
      </c>
      <c r="E8767">
        <v>121550</v>
      </c>
    </row>
    <row r="8768" spans="1:5" x14ac:dyDescent="0.25">
      <c r="A8768" s="2">
        <v>45448.71875</v>
      </c>
      <c r="B8768">
        <v>121505</v>
      </c>
      <c r="C8768">
        <v>121640</v>
      </c>
      <c r="D8768">
        <v>121495</v>
      </c>
      <c r="E8768">
        <v>121590</v>
      </c>
    </row>
    <row r="8769" spans="1:5" x14ac:dyDescent="0.25">
      <c r="A8769" s="2">
        <v>45448.708333333336</v>
      </c>
      <c r="B8769">
        <v>121650</v>
      </c>
      <c r="C8769">
        <v>121650</v>
      </c>
      <c r="D8769">
        <v>121485</v>
      </c>
      <c r="E8769">
        <v>121505</v>
      </c>
    </row>
    <row r="8770" spans="1:5" x14ac:dyDescent="0.25">
      <c r="A8770" s="2">
        <v>45448.697916666664</v>
      </c>
      <c r="B8770">
        <v>121560</v>
      </c>
      <c r="C8770">
        <v>121670</v>
      </c>
      <c r="D8770">
        <v>121495</v>
      </c>
      <c r="E8770">
        <v>121650</v>
      </c>
    </row>
    <row r="8771" spans="1:5" x14ac:dyDescent="0.25">
      <c r="A8771" s="2">
        <v>45448.6875</v>
      </c>
      <c r="B8771">
        <v>121535</v>
      </c>
      <c r="C8771">
        <v>121590</v>
      </c>
      <c r="D8771">
        <v>121410</v>
      </c>
      <c r="E8771">
        <v>121565</v>
      </c>
    </row>
    <row r="8772" spans="1:5" x14ac:dyDescent="0.25">
      <c r="A8772" s="2">
        <v>45448.677083333336</v>
      </c>
      <c r="B8772">
        <v>121480</v>
      </c>
      <c r="C8772">
        <v>121590</v>
      </c>
      <c r="D8772">
        <v>121435</v>
      </c>
      <c r="E8772">
        <v>121535</v>
      </c>
    </row>
    <row r="8773" spans="1:5" x14ac:dyDescent="0.25">
      <c r="A8773" s="2">
        <v>45448.666666666664</v>
      </c>
      <c r="B8773">
        <v>121610</v>
      </c>
      <c r="C8773">
        <v>121640</v>
      </c>
      <c r="D8773">
        <v>121475</v>
      </c>
      <c r="E8773">
        <v>121480</v>
      </c>
    </row>
    <row r="8774" spans="1:5" x14ac:dyDescent="0.25">
      <c r="A8774" s="2">
        <v>45448.65625</v>
      </c>
      <c r="B8774">
        <v>121525</v>
      </c>
      <c r="C8774">
        <v>121645</v>
      </c>
      <c r="D8774">
        <v>121465</v>
      </c>
      <c r="E8774">
        <v>121610</v>
      </c>
    </row>
    <row r="8775" spans="1:5" x14ac:dyDescent="0.25">
      <c r="A8775" s="2">
        <v>45448.645833333336</v>
      </c>
      <c r="B8775">
        <v>121555</v>
      </c>
      <c r="C8775">
        <v>121560</v>
      </c>
      <c r="D8775">
        <v>121435</v>
      </c>
      <c r="E8775">
        <v>121525</v>
      </c>
    </row>
    <row r="8776" spans="1:5" x14ac:dyDescent="0.25">
      <c r="A8776" s="2">
        <v>45448.635416666664</v>
      </c>
      <c r="B8776">
        <v>121585</v>
      </c>
      <c r="C8776">
        <v>121615</v>
      </c>
      <c r="D8776">
        <v>121465</v>
      </c>
      <c r="E8776">
        <v>121555</v>
      </c>
    </row>
    <row r="8777" spans="1:5" x14ac:dyDescent="0.25">
      <c r="A8777" s="2">
        <v>45448.625</v>
      </c>
      <c r="B8777">
        <v>121775</v>
      </c>
      <c r="C8777">
        <v>121870</v>
      </c>
      <c r="D8777">
        <v>121565</v>
      </c>
      <c r="E8777">
        <v>121585</v>
      </c>
    </row>
    <row r="8778" spans="1:5" x14ac:dyDescent="0.25">
      <c r="A8778" s="2">
        <v>45448.614583333336</v>
      </c>
      <c r="B8778">
        <v>122040</v>
      </c>
      <c r="C8778">
        <v>122040</v>
      </c>
      <c r="D8778">
        <v>121700</v>
      </c>
      <c r="E8778">
        <v>121770</v>
      </c>
    </row>
    <row r="8779" spans="1:5" x14ac:dyDescent="0.25">
      <c r="A8779" s="2">
        <v>45448.604166666664</v>
      </c>
      <c r="B8779">
        <v>121935</v>
      </c>
      <c r="C8779">
        <v>122095</v>
      </c>
      <c r="D8779">
        <v>121925</v>
      </c>
      <c r="E8779">
        <v>122040</v>
      </c>
    </row>
    <row r="8780" spans="1:5" x14ac:dyDescent="0.25">
      <c r="A8780" s="2">
        <v>45448.59375</v>
      </c>
      <c r="B8780">
        <v>121830</v>
      </c>
      <c r="C8780">
        <v>121950</v>
      </c>
      <c r="D8780">
        <v>121775</v>
      </c>
      <c r="E8780">
        <v>121930</v>
      </c>
    </row>
    <row r="8781" spans="1:5" x14ac:dyDescent="0.25">
      <c r="A8781" s="2">
        <v>45448.583333333336</v>
      </c>
      <c r="B8781">
        <v>121930</v>
      </c>
      <c r="C8781">
        <v>122000</v>
      </c>
      <c r="D8781">
        <v>121785</v>
      </c>
      <c r="E8781">
        <v>121835</v>
      </c>
    </row>
    <row r="8782" spans="1:5" x14ac:dyDescent="0.25">
      <c r="A8782" s="2">
        <v>45448.572916666664</v>
      </c>
      <c r="B8782">
        <v>121920</v>
      </c>
      <c r="C8782">
        <v>122045</v>
      </c>
      <c r="D8782">
        <v>121860</v>
      </c>
      <c r="E8782">
        <v>121930</v>
      </c>
    </row>
    <row r="8783" spans="1:5" x14ac:dyDescent="0.25">
      <c r="A8783" s="2">
        <v>45448.5625</v>
      </c>
      <c r="B8783">
        <v>121905</v>
      </c>
      <c r="C8783">
        <v>121975</v>
      </c>
      <c r="D8783">
        <v>121830</v>
      </c>
      <c r="E8783">
        <v>121925</v>
      </c>
    </row>
    <row r="8784" spans="1:5" x14ac:dyDescent="0.25">
      <c r="A8784" s="2">
        <v>45448.552083333336</v>
      </c>
      <c r="B8784">
        <v>122040</v>
      </c>
      <c r="C8784">
        <v>122075</v>
      </c>
      <c r="D8784">
        <v>121855</v>
      </c>
      <c r="E8784">
        <v>121905</v>
      </c>
    </row>
    <row r="8785" spans="1:5" x14ac:dyDescent="0.25">
      <c r="A8785" s="2">
        <v>45448.541666666664</v>
      </c>
      <c r="B8785">
        <v>122155</v>
      </c>
      <c r="C8785">
        <v>122190</v>
      </c>
      <c r="D8785">
        <v>122010</v>
      </c>
      <c r="E8785">
        <v>122040</v>
      </c>
    </row>
    <row r="8786" spans="1:5" x14ac:dyDescent="0.25">
      <c r="A8786" s="2">
        <v>45448.53125</v>
      </c>
      <c r="B8786">
        <v>122195</v>
      </c>
      <c r="C8786">
        <v>122235</v>
      </c>
      <c r="D8786">
        <v>122075</v>
      </c>
      <c r="E8786">
        <v>122155</v>
      </c>
    </row>
    <row r="8787" spans="1:5" x14ac:dyDescent="0.25">
      <c r="A8787" s="2">
        <v>45448.520833333336</v>
      </c>
      <c r="B8787">
        <v>122275</v>
      </c>
      <c r="C8787">
        <v>122340</v>
      </c>
      <c r="D8787">
        <v>122125</v>
      </c>
      <c r="E8787">
        <v>122195</v>
      </c>
    </row>
    <row r="8788" spans="1:5" x14ac:dyDescent="0.25">
      <c r="A8788" s="2">
        <v>45448.510416666664</v>
      </c>
      <c r="B8788">
        <v>122055</v>
      </c>
      <c r="C8788">
        <v>122295</v>
      </c>
      <c r="D8788">
        <v>122045</v>
      </c>
      <c r="E8788">
        <v>122270</v>
      </c>
    </row>
    <row r="8789" spans="1:5" x14ac:dyDescent="0.25">
      <c r="A8789" s="2">
        <v>45448.5</v>
      </c>
      <c r="B8789">
        <v>122055</v>
      </c>
      <c r="C8789">
        <v>122190</v>
      </c>
      <c r="D8789">
        <v>121965</v>
      </c>
      <c r="E8789">
        <v>122055</v>
      </c>
    </row>
    <row r="8790" spans="1:5" x14ac:dyDescent="0.25">
      <c r="A8790" s="2">
        <v>45448.489583333336</v>
      </c>
      <c r="B8790">
        <v>122285</v>
      </c>
      <c r="C8790">
        <v>122365</v>
      </c>
      <c r="D8790">
        <v>122040</v>
      </c>
      <c r="E8790">
        <v>122060</v>
      </c>
    </row>
    <row r="8791" spans="1:5" x14ac:dyDescent="0.25">
      <c r="A8791" s="2">
        <v>45448.479166666664</v>
      </c>
      <c r="B8791">
        <v>121760</v>
      </c>
      <c r="C8791">
        <v>122380</v>
      </c>
      <c r="D8791">
        <v>121725</v>
      </c>
      <c r="E8791">
        <v>122290</v>
      </c>
    </row>
    <row r="8792" spans="1:5" x14ac:dyDescent="0.25">
      <c r="A8792" s="2">
        <v>45448.46875</v>
      </c>
      <c r="B8792">
        <v>121500</v>
      </c>
      <c r="C8792">
        <v>121840</v>
      </c>
      <c r="D8792">
        <v>121455</v>
      </c>
      <c r="E8792">
        <v>121765</v>
      </c>
    </row>
    <row r="8793" spans="1:5" x14ac:dyDescent="0.25">
      <c r="A8793" s="2">
        <v>45448.458333333336</v>
      </c>
      <c r="B8793">
        <v>121965</v>
      </c>
      <c r="C8793">
        <v>121975</v>
      </c>
      <c r="D8793">
        <v>121470</v>
      </c>
      <c r="E8793">
        <v>121500</v>
      </c>
    </row>
    <row r="8794" spans="1:5" x14ac:dyDescent="0.25">
      <c r="A8794" s="2">
        <v>45448.447916666664</v>
      </c>
      <c r="B8794">
        <v>121900</v>
      </c>
      <c r="C8794">
        <v>121980</v>
      </c>
      <c r="D8794">
        <v>121755</v>
      </c>
      <c r="E8794">
        <v>121970</v>
      </c>
    </row>
    <row r="8795" spans="1:5" x14ac:dyDescent="0.25">
      <c r="A8795" s="2">
        <v>45448.4375</v>
      </c>
      <c r="B8795">
        <v>121980</v>
      </c>
      <c r="C8795">
        <v>122040</v>
      </c>
      <c r="D8795">
        <v>121745</v>
      </c>
      <c r="E8795">
        <v>121900</v>
      </c>
    </row>
    <row r="8796" spans="1:5" x14ac:dyDescent="0.25">
      <c r="A8796" s="2">
        <v>45448.427083333336</v>
      </c>
      <c r="B8796">
        <v>121885</v>
      </c>
      <c r="C8796">
        <v>122055</v>
      </c>
      <c r="D8796">
        <v>121790</v>
      </c>
      <c r="E8796">
        <v>121985</v>
      </c>
    </row>
    <row r="8797" spans="1:5" x14ac:dyDescent="0.25">
      <c r="A8797" s="2">
        <v>45448.416666666664</v>
      </c>
      <c r="B8797">
        <v>121950</v>
      </c>
      <c r="C8797">
        <v>121955</v>
      </c>
      <c r="D8797">
        <v>121755</v>
      </c>
      <c r="E8797">
        <v>121880</v>
      </c>
    </row>
    <row r="8798" spans="1:5" x14ac:dyDescent="0.25">
      <c r="A8798" s="2">
        <v>45448.40625</v>
      </c>
      <c r="B8798">
        <v>121930</v>
      </c>
      <c r="C8798">
        <v>122000</v>
      </c>
      <c r="D8798">
        <v>121860</v>
      </c>
      <c r="E8798">
        <v>121950</v>
      </c>
    </row>
    <row r="8799" spans="1:5" x14ac:dyDescent="0.25">
      <c r="A8799" s="2">
        <v>45448.395833333336</v>
      </c>
      <c r="B8799">
        <v>121975</v>
      </c>
      <c r="C8799">
        <v>122010</v>
      </c>
      <c r="D8799">
        <v>121845</v>
      </c>
      <c r="E8799">
        <v>121930</v>
      </c>
    </row>
    <row r="8800" spans="1:5" x14ac:dyDescent="0.25">
      <c r="A8800" s="2">
        <v>45448.385416666664</v>
      </c>
      <c r="B8800">
        <v>122110</v>
      </c>
      <c r="C8800">
        <v>122225</v>
      </c>
      <c r="D8800">
        <v>121945</v>
      </c>
      <c r="E8800">
        <v>121970</v>
      </c>
    </row>
    <row r="8801" spans="1:5" x14ac:dyDescent="0.25">
      <c r="A8801" s="2">
        <v>45448.375</v>
      </c>
      <c r="B8801">
        <v>122305</v>
      </c>
      <c r="C8801">
        <v>122350</v>
      </c>
      <c r="D8801">
        <v>121975</v>
      </c>
      <c r="E8801">
        <v>122115</v>
      </c>
    </row>
    <row r="8802" spans="1:5" x14ac:dyDescent="0.25">
      <c r="A8802" s="2">
        <v>45447.760416666664</v>
      </c>
      <c r="B8802">
        <v>122185</v>
      </c>
      <c r="C8802">
        <v>122230</v>
      </c>
      <c r="D8802">
        <v>122045</v>
      </c>
      <c r="E8802">
        <v>122045</v>
      </c>
    </row>
    <row r="8803" spans="1:5" x14ac:dyDescent="0.25">
      <c r="A8803" s="2">
        <v>45447.75</v>
      </c>
      <c r="B8803">
        <v>122085</v>
      </c>
      <c r="C8803">
        <v>122260</v>
      </c>
      <c r="D8803">
        <v>122075</v>
      </c>
      <c r="E8803">
        <v>122185</v>
      </c>
    </row>
    <row r="8804" spans="1:5" x14ac:dyDescent="0.25">
      <c r="A8804" s="2">
        <v>45447.739583333336</v>
      </c>
      <c r="B8804">
        <v>121975</v>
      </c>
      <c r="C8804">
        <v>122140</v>
      </c>
      <c r="D8804">
        <v>121955</v>
      </c>
      <c r="E8804">
        <v>122095</v>
      </c>
    </row>
    <row r="8805" spans="1:5" x14ac:dyDescent="0.25">
      <c r="A8805" s="2">
        <v>45447.729166666664</v>
      </c>
      <c r="B8805">
        <v>121945</v>
      </c>
      <c r="C8805">
        <v>122035</v>
      </c>
      <c r="D8805">
        <v>121925</v>
      </c>
      <c r="E8805">
        <v>121975</v>
      </c>
    </row>
    <row r="8806" spans="1:5" x14ac:dyDescent="0.25">
      <c r="A8806" s="2">
        <v>45447.71875</v>
      </c>
      <c r="B8806">
        <v>121965</v>
      </c>
      <c r="C8806">
        <v>122000</v>
      </c>
      <c r="D8806">
        <v>121915</v>
      </c>
      <c r="E8806">
        <v>121945</v>
      </c>
    </row>
    <row r="8807" spans="1:5" x14ac:dyDescent="0.25">
      <c r="A8807" s="2">
        <v>45447.708333333336</v>
      </c>
      <c r="B8807">
        <v>122065</v>
      </c>
      <c r="C8807">
        <v>122065</v>
      </c>
      <c r="D8807">
        <v>121950</v>
      </c>
      <c r="E8807">
        <v>121970</v>
      </c>
    </row>
    <row r="8808" spans="1:5" x14ac:dyDescent="0.25">
      <c r="A8808" s="2">
        <v>45447.697916666664</v>
      </c>
      <c r="B8808">
        <v>122035</v>
      </c>
      <c r="C8808">
        <v>122070</v>
      </c>
      <c r="D8808">
        <v>121945</v>
      </c>
      <c r="E8808">
        <v>122060</v>
      </c>
    </row>
    <row r="8809" spans="1:5" x14ac:dyDescent="0.25">
      <c r="A8809" s="2">
        <v>45447.6875</v>
      </c>
      <c r="B8809">
        <v>121985</v>
      </c>
      <c r="C8809">
        <v>122055</v>
      </c>
      <c r="D8809">
        <v>121910</v>
      </c>
      <c r="E8809">
        <v>122035</v>
      </c>
    </row>
    <row r="8810" spans="1:5" x14ac:dyDescent="0.25">
      <c r="A8810" s="2">
        <v>45447.677083333336</v>
      </c>
      <c r="B8810">
        <v>121925</v>
      </c>
      <c r="C8810">
        <v>121995</v>
      </c>
      <c r="D8810">
        <v>121900</v>
      </c>
      <c r="E8810">
        <v>121985</v>
      </c>
    </row>
    <row r="8811" spans="1:5" x14ac:dyDescent="0.25">
      <c r="A8811" s="2">
        <v>45447.666666666664</v>
      </c>
      <c r="B8811">
        <v>121900</v>
      </c>
      <c r="C8811">
        <v>121940</v>
      </c>
      <c r="D8811">
        <v>121715</v>
      </c>
      <c r="E8811">
        <v>121925</v>
      </c>
    </row>
    <row r="8812" spans="1:5" x14ac:dyDescent="0.25">
      <c r="A8812" s="2">
        <v>45447.65625</v>
      </c>
      <c r="B8812">
        <v>121925</v>
      </c>
      <c r="C8812">
        <v>122055</v>
      </c>
      <c r="D8812">
        <v>121845</v>
      </c>
      <c r="E8812">
        <v>121895</v>
      </c>
    </row>
    <row r="8813" spans="1:5" x14ac:dyDescent="0.25">
      <c r="A8813" s="2">
        <v>45447.645833333336</v>
      </c>
      <c r="B8813">
        <v>122155</v>
      </c>
      <c r="C8813">
        <v>122155</v>
      </c>
      <c r="D8813">
        <v>121875</v>
      </c>
      <c r="E8813">
        <v>121925</v>
      </c>
    </row>
    <row r="8814" spans="1:5" x14ac:dyDescent="0.25">
      <c r="A8814" s="2">
        <v>45447.635416666664</v>
      </c>
      <c r="B8814">
        <v>121810</v>
      </c>
      <c r="C8814">
        <v>122190</v>
      </c>
      <c r="D8814">
        <v>121795</v>
      </c>
      <c r="E8814">
        <v>122150</v>
      </c>
    </row>
    <row r="8815" spans="1:5" x14ac:dyDescent="0.25">
      <c r="A8815" s="2">
        <v>45447.625</v>
      </c>
      <c r="B8815">
        <v>121855</v>
      </c>
      <c r="C8815">
        <v>121900</v>
      </c>
      <c r="D8815">
        <v>121785</v>
      </c>
      <c r="E8815">
        <v>121810</v>
      </c>
    </row>
    <row r="8816" spans="1:5" x14ac:dyDescent="0.25">
      <c r="A8816" s="2">
        <v>45447.614583333336</v>
      </c>
      <c r="B8816">
        <v>121895</v>
      </c>
      <c r="C8816">
        <v>121975</v>
      </c>
      <c r="D8816">
        <v>121805</v>
      </c>
      <c r="E8816">
        <v>121855</v>
      </c>
    </row>
    <row r="8817" spans="1:5" x14ac:dyDescent="0.25">
      <c r="A8817" s="2">
        <v>45447.604166666664</v>
      </c>
      <c r="B8817">
        <v>121785</v>
      </c>
      <c r="C8817">
        <v>121980</v>
      </c>
      <c r="D8817">
        <v>121730</v>
      </c>
      <c r="E8817">
        <v>121895</v>
      </c>
    </row>
    <row r="8818" spans="1:5" x14ac:dyDescent="0.25">
      <c r="A8818" s="2">
        <v>45447.59375</v>
      </c>
      <c r="B8818">
        <v>121685</v>
      </c>
      <c r="C8818">
        <v>121785</v>
      </c>
      <c r="D8818">
        <v>121645</v>
      </c>
      <c r="E8818">
        <v>121785</v>
      </c>
    </row>
    <row r="8819" spans="1:5" x14ac:dyDescent="0.25">
      <c r="A8819" s="2">
        <v>45447.583333333336</v>
      </c>
      <c r="B8819">
        <v>121795</v>
      </c>
      <c r="C8819">
        <v>121840</v>
      </c>
      <c r="D8819">
        <v>121660</v>
      </c>
      <c r="E8819">
        <v>121685</v>
      </c>
    </row>
    <row r="8820" spans="1:5" x14ac:dyDescent="0.25">
      <c r="A8820" s="2">
        <v>45447.572916666664</v>
      </c>
      <c r="B8820">
        <v>121660</v>
      </c>
      <c r="C8820">
        <v>121805</v>
      </c>
      <c r="D8820">
        <v>121630</v>
      </c>
      <c r="E8820">
        <v>121795</v>
      </c>
    </row>
    <row r="8821" spans="1:5" x14ac:dyDescent="0.25">
      <c r="A8821" s="2">
        <v>45447.5625</v>
      </c>
      <c r="B8821">
        <v>121670</v>
      </c>
      <c r="C8821">
        <v>121685</v>
      </c>
      <c r="D8821">
        <v>121550</v>
      </c>
      <c r="E8821">
        <v>121660</v>
      </c>
    </row>
    <row r="8822" spans="1:5" x14ac:dyDescent="0.25">
      <c r="A8822" s="2">
        <v>45447.552083333336</v>
      </c>
      <c r="B8822">
        <v>121645</v>
      </c>
      <c r="C8822">
        <v>121755</v>
      </c>
      <c r="D8822">
        <v>121560</v>
      </c>
      <c r="E8822">
        <v>121675</v>
      </c>
    </row>
    <row r="8823" spans="1:5" x14ac:dyDescent="0.25">
      <c r="A8823" s="2">
        <v>45447.541666666664</v>
      </c>
      <c r="B8823">
        <v>121505</v>
      </c>
      <c r="C8823">
        <v>121695</v>
      </c>
      <c r="D8823">
        <v>121445</v>
      </c>
      <c r="E8823">
        <v>121650</v>
      </c>
    </row>
    <row r="8824" spans="1:5" x14ac:dyDescent="0.25">
      <c r="A8824" s="2">
        <v>45447.53125</v>
      </c>
      <c r="B8824">
        <v>121620</v>
      </c>
      <c r="C8824">
        <v>121710</v>
      </c>
      <c r="D8824">
        <v>121490</v>
      </c>
      <c r="E8824">
        <v>121505</v>
      </c>
    </row>
    <row r="8825" spans="1:5" x14ac:dyDescent="0.25">
      <c r="A8825" s="2">
        <v>45447.520833333336</v>
      </c>
      <c r="B8825">
        <v>121685</v>
      </c>
      <c r="C8825">
        <v>121760</v>
      </c>
      <c r="D8825">
        <v>121575</v>
      </c>
      <c r="E8825">
        <v>121625</v>
      </c>
    </row>
    <row r="8826" spans="1:5" x14ac:dyDescent="0.25">
      <c r="A8826" s="2">
        <v>45447.510416666664</v>
      </c>
      <c r="B8826">
        <v>121535</v>
      </c>
      <c r="C8826">
        <v>121825</v>
      </c>
      <c r="D8826">
        <v>121525</v>
      </c>
      <c r="E8826">
        <v>121685</v>
      </c>
    </row>
    <row r="8827" spans="1:5" x14ac:dyDescent="0.25">
      <c r="A8827" s="2">
        <v>45447.5</v>
      </c>
      <c r="B8827">
        <v>121450</v>
      </c>
      <c r="C8827">
        <v>121535</v>
      </c>
      <c r="D8827">
        <v>121390</v>
      </c>
      <c r="E8827">
        <v>121535</v>
      </c>
    </row>
    <row r="8828" spans="1:5" x14ac:dyDescent="0.25">
      <c r="A8828" s="2">
        <v>45447.489583333336</v>
      </c>
      <c r="B8828">
        <v>121420</v>
      </c>
      <c r="C8828">
        <v>121575</v>
      </c>
      <c r="D8828">
        <v>121350</v>
      </c>
      <c r="E8828">
        <v>121450</v>
      </c>
    </row>
    <row r="8829" spans="1:5" x14ac:dyDescent="0.25">
      <c r="A8829" s="2">
        <v>45447.479166666664</v>
      </c>
      <c r="B8829">
        <v>121335</v>
      </c>
      <c r="C8829">
        <v>121485</v>
      </c>
      <c r="D8829">
        <v>121215</v>
      </c>
      <c r="E8829">
        <v>121420</v>
      </c>
    </row>
    <row r="8830" spans="1:5" x14ac:dyDescent="0.25">
      <c r="A8830" s="2">
        <v>45447.46875</v>
      </c>
      <c r="B8830">
        <v>121275</v>
      </c>
      <c r="C8830">
        <v>121410</v>
      </c>
      <c r="D8830">
        <v>121120</v>
      </c>
      <c r="E8830">
        <v>121340</v>
      </c>
    </row>
    <row r="8831" spans="1:5" x14ac:dyDescent="0.25">
      <c r="A8831" s="2">
        <v>45447.458333333336</v>
      </c>
      <c r="B8831">
        <v>121520</v>
      </c>
      <c r="C8831">
        <v>121780</v>
      </c>
      <c r="D8831">
        <v>121155</v>
      </c>
      <c r="E8831">
        <v>121275</v>
      </c>
    </row>
    <row r="8832" spans="1:5" x14ac:dyDescent="0.25">
      <c r="A8832" s="2">
        <v>45447.447916666664</v>
      </c>
      <c r="B8832">
        <v>121290</v>
      </c>
      <c r="C8832">
        <v>121625</v>
      </c>
      <c r="D8832">
        <v>121255</v>
      </c>
      <c r="E8832">
        <v>121525</v>
      </c>
    </row>
    <row r="8833" spans="1:5" x14ac:dyDescent="0.25">
      <c r="A8833" s="2">
        <v>45447.4375</v>
      </c>
      <c r="B8833">
        <v>121290</v>
      </c>
      <c r="C8833">
        <v>121390</v>
      </c>
      <c r="D8833">
        <v>121170</v>
      </c>
      <c r="E8833">
        <v>121290</v>
      </c>
    </row>
    <row r="8834" spans="1:5" x14ac:dyDescent="0.25">
      <c r="A8834" s="2">
        <v>45447.427083333336</v>
      </c>
      <c r="B8834">
        <v>121650</v>
      </c>
      <c r="C8834">
        <v>121650</v>
      </c>
      <c r="D8834">
        <v>121240</v>
      </c>
      <c r="E8834">
        <v>121290</v>
      </c>
    </row>
    <row r="8835" spans="1:5" x14ac:dyDescent="0.25">
      <c r="A8835" s="2">
        <v>45447.416666666664</v>
      </c>
      <c r="B8835">
        <v>121960</v>
      </c>
      <c r="C8835">
        <v>122080</v>
      </c>
      <c r="D8835">
        <v>121645</v>
      </c>
      <c r="E8835">
        <v>121650</v>
      </c>
    </row>
    <row r="8836" spans="1:5" x14ac:dyDescent="0.25">
      <c r="A8836" s="2">
        <v>45447.40625</v>
      </c>
      <c r="B8836">
        <v>121970</v>
      </c>
      <c r="C8836">
        <v>122185</v>
      </c>
      <c r="D8836">
        <v>121895</v>
      </c>
      <c r="E8836">
        <v>121960</v>
      </c>
    </row>
    <row r="8837" spans="1:5" x14ac:dyDescent="0.25">
      <c r="A8837" s="2">
        <v>45447.395833333336</v>
      </c>
      <c r="B8837">
        <v>122055</v>
      </c>
      <c r="C8837">
        <v>122125</v>
      </c>
      <c r="D8837">
        <v>121955</v>
      </c>
      <c r="E8837">
        <v>121975</v>
      </c>
    </row>
    <row r="8838" spans="1:5" x14ac:dyDescent="0.25">
      <c r="A8838" s="2">
        <v>45447.385416666664</v>
      </c>
      <c r="B8838">
        <v>121930</v>
      </c>
      <c r="C8838">
        <v>122160</v>
      </c>
      <c r="D8838">
        <v>121920</v>
      </c>
      <c r="E8838">
        <v>122060</v>
      </c>
    </row>
    <row r="8839" spans="1:5" x14ac:dyDescent="0.25">
      <c r="A8839" s="2">
        <v>45447.375</v>
      </c>
      <c r="B8839">
        <v>121720</v>
      </c>
      <c r="C8839">
        <v>121930</v>
      </c>
      <c r="D8839">
        <v>121575</v>
      </c>
      <c r="E8839">
        <v>121930</v>
      </c>
    </row>
    <row r="8840" spans="1:5" x14ac:dyDescent="0.25">
      <c r="A8840" s="2">
        <v>45446.760416666664</v>
      </c>
      <c r="B8840">
        <v>122045</v>
      </c>
      <c r="C8840">
        <v>122090</v>
      </c>
      <c r="D8840">
        <v>121970</v>
      </c>
      <c r="E8840">
        <v>122005</v>
      </c>
    </row>
    <row r="8841" spans="1:5" x14ac:dyDescent="0.25">
      <c r="A8841" s="2">
        <v>45446.75</v>
      </c>
      <c r="B8841">
        <v>122185</v>
      </c>
      <c r="C8841">
        <v>122190</v>
      </c>
      <c r="D8841">
        <v>122020</v>
      </c>
      <c r="E8841">
        <v>122045</v>
      </c>
    </row>
    <row r="8842" spans="1:5" x14ac:dyDescent="0.25">
      <c r="A8842" s="2">
        <v>45446.739583333336</v>
      </c>
      <c r="B8842">
        <v>122150</v>
      </c>
      <c r="C8842">
        <v>122210</v>
      </c>
      <c r="D8842">
        <v>122135</v>
      </c>
      <c r="E8842">
        <v>122190</v>
      </c>
    </row>
    <row r="8843" spans="1:5" x14ac:dyDescent="0.25">
      <c r="A8843" s="2">
        <v>45446.729166666664</v>
      </c>
      <c r="B8843">
        <v>122225</v>
      </c>
      <c r="C8843">
        <v>122255</v>
      </c>
      <c r="D8843">
        <v>122125</v>
      </c>
      <c r="E8843">
        <v>122155</v>
      </c>
    </row>
    <row r="8844" spans="1:5" x14ac:dyDescent="0.25">
      <c r="A8844" s="2">
        <v>45446.71875</v>
      </c>
      <c r="B8844">
        <v>122330</v>
      </c>
      <c r="C8844">
        <v>122355</v>
      </c>
      <c r="D8844">
        <v>122195</v>
      </c>
      <c r="E8844">
        <v>122225</v>
      </c>
    </row>
    <row r="8845" spans="1:5" x14ac:dyDescent="0.25">
      <c r="A8845" s="2">
        <v>45446.708333333336</v>
      </c>
      <c r="B8845">
        <v>122360</v>
      </c>
      <c r="C8845">
        <v>122370</v>
      </c>
      <c r="D8845">
        <v>122280</v>
      </c>
      <c r="E8845">
        <v>122330</v>
      </c>
    </row>
    <row r="8846" spans="1:5" x14ac:dyDescent="0.25">
      <c r="A8846" s="2">
        <v>45446.697916666664</v>
      </c>
      <c r="B8846">
        <v>122510</v>
      </c>
      <c r="C8846">
        <v>122560</v>
      </c>
      <c r="D8846">
        <v>122300</v>
      </c>
      <c r="E8846">
        <v>122365</v>
      </c>
    </row>
    <row r="8847" spans="1:5" x14ac:dyDescent="0.25">
      <c r="A8847" s="2">
        <v>45446.6875</v>
      </c>
      <c r="B8847">
        <v>122540</v>
      </c>
      <c r="C8847">
        <v>122580</v>
      </c>
      <c r="D8847">
        <v>122480</v>
      </c>
      <c r="E8847">
        <v>122510</v>
      </c>
    </row>
    <row r="8848" spans="1:5" x14ac:dyDescent="0.25">
      <c r="A8848" s="2">
        <v>45446.677083333336</v>
      </c>
      <c r="B8848">
        <v>122645</v>
      </c>
      <c r="C8848">
        <v>122650</v>
      </c>
      <c r="D8848">
        <v>122520</v>
      </c>
      <c r="E8848">
        <v>122535</v>
      </c>
    </row>
    <row r="8849" spans="1:5" x14ac:dyDescent="0.25">
      <c r="A8849" s="2">
        <v>45446.666666666664</v>
      </c>
      <c r="B8849">
        <v>122655</v>
      </c>
      <c r="C8849">
        <v>122720</v>
      </c>
      <c r="D8849">
        <v>122580</v>
      </c>
      <c r="E8849">
        <v>122645</v>
      </c>
    </row>
    <row r="8850" spans="1:5" x14ac:dyDescent="0.25">
      <c r="A8850" s="2">
        <v>45446.65625</v>
      </c>
      <c r="B8850">
        <v>122575</v>
      </c>
      <c r="C8850">
        <v>122670</v>
      </c>
      <c r="D8850">
        <v>122565</v>
      </c>
      <c r="E8850">
        <v>122650</v>
      </c>
    </row>
    <row r="8851" spans="1:5" x14ac:dyDescent="0.25">
      <c r="A8851" s="2">
        <v>45446.645833333336</v>
      </c>
      <c r="B8851">
        <v>122580</v>
      </c>
      <c r="C8851">
        <v>122810</v>
      </c>
      <c r="D8851">
        <v>122555</v>
      </c>
      <c r="E8851">
        <v>122575</v>
      </c>
    </row>
    <row r="8852" spans="1:5" x14ac:dyDescent="0.25">
      <c r="A8852" s="2">
        <v>45446.635416666664</v>
      </c>
      <c r="B8852">
        <v>122410</v>
      </c>
      <c r="C8852">
        <v>122640</v>
      </c>
      <c r="D8852">
        <v>122405</v>
      </c>
      <c r="E8852">
        <v>122580</v>
      </c>
    </row>
    <row r="8853" spans="1:5" x14ac:dyDescent="0.25">
      <c r="A8853" s="2">
        <v>45446.625</v>
      </c>
      <c r="B8853">
        <v>122425</v>
      </c>
      <c r="C8853">
        <v>122525</v>
      </c>
      <c r="D8853">
        <v>122395</v>
      </c>
      <c r="E8853">
        <v>122415</v>
      </c>
    </row>
    <row r="8854" spans="1:5" x14ac:dyDescent="0.25">
      <c r="A8854" s="2">
        <v>45446.614583333336</v>
      </c>
      <c r="B8854">
        <v>122545</v>
      </c>
      <c r="C8854">
        <v>122555</v>
      </c>
      <c r="D8854">
        <v>122365</v>
      </c>
      <c r="E8854">
        <v>122425</v>
      </c>
    </row>
    <row r="8855" spans="1:5" x14ac:dyDescent="0.25">
      <c r="A8855" s="2">
        <v>45446.604166666664</v>
      </c>
      <c r="B8855">
        <v>122540</v>
      </c>
      <c r="C8855">
        <v>122700</v>
      </c>
      <c r="D8855">
        <v>122510</v>
      </c>
      <c r="E8855">
        <v>122550</v>
      </c>
    </row>
    <row r="8856" spans="1:5" x14ac:dyDescent="0.25">
      <c r="A8856" s="2">
        <v>45446.59375</v>
      </c>
      <c r="B8856">
        <v>122180</v>
      </c>
      <c r="C8856">
        <v>122550</v>
      </c>
      <c r="D8856">
        <v>122155</v>
      </c>
      <c r="E8856">
        <v>122540</v>
      </c>
    </row>
    <row r="8857" spans="1:5" x14ac:dyDescent="0.25">
      <c r="A8857" s="2">
        <v>45446.583333333336</v>
      </c>
      <c r="B8857">
        <v>122075</v>
      </c>
      <c r="C8857">
        <v>122190</v>
      </c>
      <c r="D8857">
        <v>122005</v>
      </c>
      <c r="E8857">
        <v>122175</v>
      </c>
    </row>
    <row r="8858" spans="1:5" x14ac:dyDescent="0.25">
      <c r="A8858" s="2">
        <v>45446.572916666664</v>
      </c>
      <c r="B8858">
        <v>122045</v>
      </c>
      <c r="C8858">
        <v>122135</v>
      </c>
      <c r="D8858">
        <v>122000</v>
      </c>
      <c r="E8858">
        <v>122075</v>
      </c>
    </row>
    <row r="8859" spans="1:5" x14ac:dyDescent="0.25">
      <c r="A8859" s="2">
        <v>45446.5625</v>
      </c>
      <c r="B8859">
        <v>122100</v>
      </c>
      <c r="C8859">
        <v>122110</v>
      </c>
      <c r="D8859">
        <v>121960</v>
      </c>
      <c r="E8859">
        <v>122050</v>
      </c>
    </row>
    <row r="8860" spans="1:5" x14ac:dyDescent="0.25">
      <c r="A8860" s="2">
        <v>45446.552083333336</v>
      </c>
      <c r="B8860">
        <v>122090</v>
      </c>
      <c r="C8860">
        <v>122135</v>
      </c>
      <c r="D8860">
        <v>122025</v>
      </c>
      <c r="E8860">
        <v>122105</v>
      </c>
    </row>
    <row r="8861" spans="1:5" x14ac:dyDescent="0.25">
      <c r="A8861" s="2">
        <v>45446.541666666664</v>
      </c>
      <c r="B8861">
        <v>122335</v>
      </c>
      <c r="C8861">
        <v>122370</v>
      </c>
      <c r="D8861">
        <v>122065</v>
      </c>
      <c r="E8861">
        <v>122090</v>
      </c>
    </row>
    <row r="8862" spans="1:5" x14ac:dyDescent="0.25">
      <c r="A8862" s="2">
        <v>45446.53125</v>
      </c>
      <c r="B8862">
        <v>122360</v>
      </c>
      <c r="C8862">
        <v>122390</v>
      </c>
      <c r="D8862">
        <v>122255</v>
      </c>
      <c r="E8862">
        <v>122330</v>
      </c>
    </row>
    <row r="8863" spans="1:5" x14ac:dyDescent="0.25">
      <c r="A8863" s="2">
        <v>45446.520833333336</v>
      </c>
      <c r="B8863">
        <v>122415</v>
      </c>
      <c r="C8863">
        <v>122440</v>
      </c>
      <c r="D8863">
        <v>122290</v>
      </c>
      <c r="E8863">
        <v>122360</v>
      </c>
    </row>
    <row r="8864" spans="1:5" x14ac:dyDescent="0.25">
      <c r="A8864" s="2">
        <v>45446.510416666664</v>
      </c>
      <c r="B8864">
        <v>122595</v>
      </c>
      <c r="C8864">
        <v>122735</v>
      </c>
      <c r="D8864">
        <v>122405</v>
      </c>
      <c r="E8864">
        <v>122415</v>
      </c>
    </row>
    <row r="8865" spans="1:5" x14ac:dyDescent="0.25">
      <c r="A8865" s="2">
        <v>45446.5</v>
      </c>
      <c r="B8865">
        <v>122550</v>
      </c>
      <c r="C8865">
        <v>122655</v>
      </c>
      <c r="D8865">
        <v>122515</v>
      </c>
      <c r="E8865">
        <v>122590</v>
      </c>
    </row>
    <row r="8866" spans="1:5" x14ac:dyDescent="0.25">
      <c r="A8866" s="2">
        <v>45446.489583333336</v>
      </c>
      <c r="B8866">
        <v>122775</v>
      </c>
      <c r="C8866">
        <v>122790</v>
      </c>
      <c r="D8866">
        <v>122460</v>
      </c>
      <c r="E8866">
        <v>122545</v>
      </c>
    </row>
    <row r="8867" spans="1:5" x14ac:dyDescent="0.25">
      <c r="A8867" s="2">
        <v>45446.479166666664</v>
      </c>
      <c r="B8867">
        <v>122565</v>
      </c>
      <c r="C8867">
        <v>122775</v>
      </c>
      <c r="D8867">
        <v>122505</v>
      </c>
      <c r="E8867">
        <v>122775</v>
      </c>
    </row>
    <row r="8868" spans="1:5" x14ac:dyDescent="0.25">
      <c r="A8868" s="2">
        <v>45446.46875</v>
      </c>
      <c r="B8868">
        <v>122080</v>
      </c>
      <c r="C8868">
        <v>122580</v>
      </c>
      <c r="D8868">
        <v>122070</v>
      </c>
      <c r="E8868">
        <v>122565</v>
      </c>
    </row>
    <row r="8869" spans="1:5" x14ac:dyDescent="0.25">
      <c r="A8869" s="2">
        <v>45446.458333333336</v>
      </c>
      <c r="B8869">
        <v>121905</v>
      </c>
      <c r="C8869">
        <v>122185</v>
      </c>
      <c r="D8869">
        <v>121730</v>
      </c>
      <c r="E8869">
        <v>122085</v>
      </c>
    </row>
    <row r="8870" spans="1:5" x14ac:dyDescent="0.25">
      <c r="A8870" s="2">
        <v>45446.447916666664</v>
      </c>
      <c r="B8870">
        <v>122175</v>
      </c>
      <c r="C8870">
        <v>122180</v>
      </c>
      <c r="D8870">
        <v>121835</v>
      </c>
      <c r="E8870">
        <v>121910</v>
      </c>
    </row>
    <row r="8871" spans="1:5" x14ac:dyDescent="0.25">
      <c r="A8871" s="2">
        <v>45446.4375</v>
      </c>
      <c r="B8871">
        <v>122265</v>
      </c>
      <c r="C8871">
        <v>122330</v>
      </c>
      <c r="D8871">
        <v>122105</v>
      </c>
      <c r="E8871">
        <v>122170</v>
      </c>
    </row>
    <row r="8872" spans="1:5" x14ac:dyDescent="0.25">
      <c r="A8872" s="2">
        <v>45446.427083333336</v>
      </c>
      <c r="B8872">
        <v>122340</v>
      </c>
      <c r="C8872">
        <v>122455</v>
      </c>
      <c r="D8872">
        <v>122180</v>
      </c>
      <c r="E8872">
        <v>122270</v>
      </c>
    </row>
    <row r="8873" spans="1:5" x14ac:dyDescent="0.25">
      <c r="A8873" s="2">
        <v>45446.416666666664</v>
      </c>
      <c r="B8873">
        <v>122630</v>
      </c>
      <c r="C8873">
        <v>122640</v>
      </c>
      <c r="D8873">
        <v>122275</v>
      </c>
      <c r="E8873">
        <v>122340</v>
      </c>
    </row>
    <row r="8874" spans="1:5" x14ac:dyDescent="0.25">
      <c r="A8874" s="2">
        <v>45446.40625</v>
      </c>
      <c r="B8874">
        <v>122515</v>
      </c>
      <c r="C8874">
        <v>122675</v>
      </c>
      <c r="D8874">
        <v>122405</v>
      </c>
      <c r="E8874">
        <v>122630</v>
      </c>
    </row>
    <row r="8875" spans="1:5" x14ac:dyDescent="0.25">
      <c r="A8875" s="2">
        <v>45446.395833333336</v>
      </c>
      <c r="B8875">
        <v>122575</v>
      </c>
      <c r="C8875">
        <v>122610</v>
      </c>
      <c r="D8875">
        <v>122470</v>
      </c>
      <c r="E8875">
        <v>122520</v>
      </c>
    </row>
    <row r="8876" spans="1:5" x14ac:dyDescent="0.25">
      <c r="A8876" s="2">
        <v>45446.385416666664</v>
      </c>
      <c r="B8876">
        <v>122360</v>
      </c>
      <c r="C8876">
        <v>122595</v>
      </c>
      <c r="D8876">
        <v>122290</v>
      </c>
      <c r="E8876">
        <v>122580</v>
      </c>
    </row>
    <row r="8877" spans="1:5" x14ac:dyDescent="0.25">
      <c r="A8877" s="2">
        <v>45446.375</v>
      </c>
      <c r="B8877">
        <v>122860</v>
      </c>
      <c r="C8877">
        <v>122920</v>
      </c>
      <c r="D8877">
        <v>122325</v>
      </c>
      <c r="E8877">
        <v>122360</v>
      </c>
    </row>
    <row r="8878" spans="1:5" x14ac:dyDescent="0.25">
      <c r="A8878" s="2">
        <v>45443.760416666664</v>
      </c>
      <c r="B8878">
        <v>122735</v>
      </c>
      <c r="C8878">
        <v>122795</v>
      </c>
      <c r="D8878">
        <v>122695</v>
      </c>
      <c r="E8878">
        <v>122720</v>
      </c>
    </row>
    <row r="8879" spans="1:5" x14ac:dyDescent="0.25">
      <c r="A8879" s="2">
        <v>45443.75</v>
      </c>
      <c r="B8879">
        <v>122655</v>
      </c>
      <c r="C8879">
        <v>122760</v>
      </c>
      <c r="D8879">
        <v>122650</v>
      </c>
      <c r="E8879">
        <v>122725</v>
      </c>
    </row>
    <row r="8880" spans="1:5" x14ac:dyDescent="0.25">
      <c r="A8880" s="2">
        <v>45443.739583333336</v>
      </c>
      <c r="B8880">
        <v>122650</v>
      </c>
      <c r="C8880">
        <v>122690</v>
      </c>
      <c r="D8880">
        <v>122600</v>
      </c>
      <c r="E8880">
        <v>122660</v>
      </c>
    </row>
    <row r="8881" spans="1:5" x14ac:dyDescent="0.25">
      <c r="A8881" s="2">
        <v>45443.729166666664</v>
      </c>
      <c r="B8881">
        <v>122630</v>
      </c>
      <c r="C8881">
        <v>122675</v>
      </c>
      <c r="D8881">
        <v>122610</v>
      </c>
      <c r="E8881">
        <v>122650</v>
      </c>
    </row>
    <row r="8882" spans="1:5" x14ac:dyDescent="0.25">
      <c r="A8882" s="2">
        <v>45443.71875</v>
      </c>
      <c r="B8882">
        <v>122600</v>
      </c>
      <c r="C8882">
        <v>122710</v>
      </c>
      <c r="D8882">
        <v>122580</v>
      </c>
      <c r="E8882">
        <v>122630</v>
      </c>
    </row>
    <row r="8883" spans="1:5" x14ac:dyDescent="0.25">
      <c r="A8883" s="2">
        <v>45443.708333333336</v>
      </c>
      <c r="B8883">
        <v>122750</v>
      </c>
      <c r="C8883">
        <v>122755</v>
      </c>
      <c r="D8883">
        <v>122560</v>
      </c>
      <c r="E8883">
        <v>122600</v>
      </c>
    </row>
    <row r="8884" spans="1:5" x14ac:dyDescent="0.25">
      <c r="A8884" s="2">
        <v>45443.697916666664</v>
      </c>
      <c r="B8884">
        <v>122605</v>
      </c>
      <c r="C8884">
        <v>122765</v>
      </c>
      <c r="D8884">
        <v>122515</v>
      </c>
      <c r="E8884">
        <v>122750</v>
      </c>
    </row>
    <row r="8885" spans="1:5" x14ac:dyDescent="0.25">
      <c r="A8885" s="2">
        <v>45443.6875</v>
      </c>
      <c r="B8885">
        <v>122470</v>
      </c>
      <c r="C8885">
        <v>122620</v>
      </c>
      <c r="D8885">
        <v>122415</v>
      </c>
      <c r="E8885">
        <v>122610</v>
      </c>
    </row>
    <row r="8886" spans="1:5" x14ac:dyDescent="0.25">
      <c r="A8886" s="2">
        <v>45443.677083333336</v>
      </c>
      <c r="B8886">
        <v>122500</v>
      </c>
      <c r="C8886">
        <v>122555</v>
      </c>
      <c r="D8886">
        <v>122460</v>
      </c>
      <c r="E8886">
        <v>122475</v>
      </c>
    </row>
    <row r="8887" spans="1:5" x14ac:dyDescent="0.25">
      <c r="A8887" s="2">
        <v>45443.666666666664</v>
      </c>
      <c r="B8887">
        <v>122455</v>
      </c>
      <c r="C8887">
        <v>122510</v>
      </c>
      <c r="D8887">
        <v>122355</v>
      </c>
      <c r="E8887">
        <v>122500</v>
      </c>
    </row>
    <row r="8888" spans="1:5" x14ac:dyDescent="0.25">
      <c r="A8888" s="2">
        <v>45443.65625</v>
      </c>
      <c r="B8888">
        <v>122485</v>
      </c>
      <c r="C8888">
        <v>122525</v>
      </c>
      <c r="D8888">
        <v>122415</v>
      </c>
      <c r="E8888">
        <v>122450</v>
      </c>
    </row>
    <row r="8889" spans="1:5" x14ac:dyDescent="0.25">
      <c r="A8889" s="2">
        <v>45443.645833333336</v>
      </c>
      <c r="B8889">
        <v>122580</v>
      </c>
      <c r="C8889">
        <v>122600</v>
      </c>
      <c r="D8889">
        <v>122450</v>
      </c>
      <c r="E8889">
        <v>122485</v>
      </c>
    </row>
    <row r="8890" spans="1:5" x14ac:dyDescent="0.25">
      <c r="A8890" s="2">
        <v>45443.635416666664</v>
      </c>
      <c r="B8890">
        <v>122565</v>
      </c>
      <c r="C8890">
        <v>122620</v>
      </c>
      <c r="D8890">
        <v>122530</v>
      </c>
      <c r="E8890">
        <v>122585</v>
      </c>
    </row>
    <row r="8891" spans="1:5" x14ac:dyDescent="0.25">
      <c r="A8891" s="2">
        <v>45443.625</v>
      </c>
      <c r="B8891">
        <v>122540</v>
      </c>
      <c r="C8891">
        <v>122645</v>
      </c>
      <c r="D8891">
        <v>122520</v>
      </c>
      <c r="E8891">
        <v>122560</v>
      </c>
    </row>
    <row r="8892" spans="1:5" x14ac:dyDescent="0.25">
      <c r="A8892" s="2">
        <v>45443.614583333336</v>
      </c>
      <c r="B8892">
        <v>122575</v>
      </c>
      <c r="C8892">
        <v>122605</v>
      </c>
      <c r="D8892">
        <v>122515</v>
      </c>
      <c r="E8892">
        <v>122540</v>
      </c>
    </row>
    <row r="8893" spans="1:5" x14ac:dyDescent="0.25">
      <c r="A8893" s="2">
        <v>45443.604166666664</v>
      </c>
      <c r="B8893">
        <v>122520</v>
      </c>
      <c r="C8893">
        <v>122605</v>
      </c>
      <c r="D8893">
        <v>122505</v>
      </c>
      <c r="E8893">
        <v>122575</v>
      </c>
    </row>
    <row r="8894" spans="1:5" x14ac:dyDescent="0.25">
      <c r="A8894" s="2">
        <v>45443.59375</v>
      </c>
      <c r="B8894">
        <v>122565</v>
      </c>
      <c r="C8894">
        <v>122580</v>
      </c>
      <c r="D8894">
        <v>122450</v>
      </c>
      <c r="E8894">
        <v>122515</v>
      </c>
    </row>
    <row r="8895" spans="1:5" x14ac:dyDescent="0.25">
      <c r="A8895" s="2">
        <v>45443.583333333336</v>
      </c>
      <c r="B8895">
        <v>122495</v>
      </c>
      <c r="C8895">
        <v>122605</v>
      </c>
      <c r="D8895">
        <v>122455</v>
      </c>
      <c r="E8895">
        <v>122565</v>
      </c>
    </row>
    <row r="8896" spans="1:5" x14ac:dyDescent="0.25">
      <c r="A8896" s="2">
        <v>45443.572916666664</v>
      </c>
      <c r="B8896">
        <v>122400</v>
      </c>
      <c r="C8896">
        <v>122535</v>
      </c>
      <c r="D8896">
        <v>122400</v>
      </c>
      <c r="E8896">
        <v>122490</v>
      </c>
    </row>
    <row r="8897" spans="1:5" x14ac:dyDescent="0.25">
      <c r="A8897" s="2">
        <v>45443.5625</v>
      </c>
      <c r="B8897">
        <v>122335</v>
      </c>
      <c r="C8897">
        <v>122460</v>
      </c>
      <c r="D8897">
        <v>122325</v>
      </c>
      <c r="E8897">
        <v>122400</v>
      </c>
    </row>
    <row r="8898" spans="1:5" x14ac:dyDescent="0.25">
      <c r="A8898" s="2">
        <v>45443.552083333336</v>
      </c>
      <c r="B8898">
        <v>122425</v>
      </c>
      <c r="C8898">
        <v>122450</v>
      </c>
      <c r="D8898">
        <v>122215</v>
      </c>
      <c r="E8898">
        <v>122335</v>
      </c>
    </row>
    <row r="8899" spans="1:5" x14ac:dyDescent="0.25">
      <c r="A8899" s="2">
        <v>45443.541666666664</v>
      </c>
      <c r="B8899">
        <v>122420</v>
      </c>
      <c r="C8899">
        <v>122475</v>
      </c>
      <c r="D8899">
        <v>122385</v>
      </c>
      <c r="E8899">
        <v>122425</v>
      </c>
    </row>
    <row r="8900" spans="1:5" x14ac:dyDescent="0.25">
      <c r="A8900" s="2">
        <v>45443.53125</v>
      </c>
      <c r="B8900">
        <v>122430</v>
      </c>
      <c r="C8900">
        <v>122545</v>
      </c>
      <c r="D8900">
        <v>122405</v>
      </c>
      <c r="E8900">
        <v>122420</v>
      </c>
    </row>
    <row r="8901" spans="1:5" x14ac:dyDescent="0.25">
      <c r="A8901" s="2">
        <v>45443.520833333336</v>
      </c>
      <c r="B8901">
        <v>122470</v>
      </c>
      <c r="C8901">
        <v>122470</v>
      </c>
      <c r="D8901">
        <v>122355</v>
      </c>
      <c r="E8901">
        <v>122425</v>
      </c>
    </row>
    <row r="8902" spans="1:5" x14ac:dyDescent="0.25">
      <c r="A8902" s="2">
        <v>45443.510416666664</v>
      </c>
      <c r="B8902">
        <v>122500</v>
      </c>
      <c r="C8902">
        <v>122565</v>
      </c>
      <c r="D8902">
        <v>122390</v>
      </c>
      <c r="E8902">
        <v>122465</v>
      </c>
    </row>
    <row r="8903" spans="1:5" x14ac:dyDescent="0.25">
      <c r="A8903" s="2">
        <v>45443.5</v>
      </c>
      <c r="B8903">
        <v>122440</v>
      </c>
      <c r="C8903">
        <v>122545</v>
      </c>
      <c r="D8903">
        <v>122370</v>
      </c>
      <c r="E8903">
        <v>122495</v>
      </c>
    </row>
    <row r="8904" spans="1:5" x14ac:dyDescent="0.25">
      <c r="A8904" s="2">
        <v>45443.489583333336</v>
      </c>
      <c r="B8904">
        <v>122555</v>
      </c>
      <c r="C8904">
        <v>122605</v>
      </c>
      <c r="D8904">
        <v>122370</v>
      </c>
      <c r="E8904">
        <v>122445</v>
      </c>
    </row>
    <row r="8905" spans="1:5" x14ac:dyDescent="0.25">
      <c r="A8905" s="2">
        <v>45443.479166666664</v>
      </c>
      <c r="B8905">
        <v>122515</v>
      </c>
      <c r="C8905">
        <v>122615</v>
      </c>
      <c r="D8905">
        <v>122455</v>
      </c>
      <c r="E8905">
        <v>122555</v>
      </c>
    </row>
    <row r="8906" spans="1:5" x14ac:dyDescent="0.25">
      <c r="A8906" s="2">
        <v>45443.46875</v>
      </c>
      <c r="B8906">
        <v>122780</v>
      </c>
      <c r="C8906">
        <v>122830</v>
      </c>
      <c r="D8906">
        <v>122515</v>
      </c>
      <c r="E8906">
        <v>122515</v>
      </c>
    </row>
    <row r="8907" spans="1:5" x14ac:dyDescent="0.25">
      <c r="A8907" s="2">
        <v>45443.458333333336</v>
      </c>
      <c r="B8907">
        <v>122790</v>
      </c>
      <c r="C8907">
        <v>122915</v>
      </c>
      <c r="D8907">
        <v>122715</v>
      </c>
      <c r="E8907">
        <v>122785</v>
      </c>
    </row>
    <row r="8908" spans="1:5" x14ac:dyDescent="0.25">
      <c r="A8908" s="2">
        <v>45443.447916666664</v>
      </c>
      <c r="B8908">
        <v>123055</v>
      </c>
      <c r="C8908">
        <v>123130</v>
      </c>
      <c r="D8908">
        <v>122750</v>
      </c>
      <c r="E8908">
        <v>122790</v>
      </c>
    </row>
    <row r="8909" spans="1:5" x14ac:dyDescent="0.25">
      <c r="A8909" s="2">
        <v>45443.4375</v>
      </c>
      <c r="B8909">
        <v>123100</v>
      </c>
      <c r="C8909">
        <v>123120</v>
      </c>
      <c r="D8909">
        <v>122850</v>
      </c>
      <c r="E8909">
        <v>123060</v>
      </c>
    </row>
    <row r="8910" spans="1:5" x14ac:dyDescent="0.25">
      <c r="A8910" s="2">
        <v>45443.427083333336</v>
      </c>
      <c r="B8910">
        <v>123005</v>
      </c>
      <c r="C8910">
        <v>123175</v>
      </c>
      <c r="D8910">
        <v>122835</v>
      </c>
      <c r="E8910">
        <v>123100</v>
      </c>
    </row>
    <row r="8911" spans="1:5" x14ac:dyDescent="0.25">
      <c r="A8911" s="2">
        <v>45443.416666666664</v>
      </c>
      <c r="B8911">
        <v>123115</v>
      </c>
      <c r="C8911">
        <v>123120</v>
      </c>
      <c r="D8911">
        <v>122820</v>
      </c>
      <c r="E8911">
        <v>123000</v>
      </c>
    </row>
    <row r="8912" spans="1:5" x14ac:dyDescent="0.25">
      <c r="A8912" s="2">
        <v>45443.40625</v>
      </c>
      <c r="B8912">
        <v>123270</v>
      </c>
      <c r="C8912">
        <v>123275</v>
      </c>
      <c r="D8912">
        <v>123080</v>
      </c>
      <c r="E8912">
        <v>123110</v>
      </c>
    </row>
    <row r="8913" spans="1:5" x14ac:dyDescent="0.25">
      <c r="A8913" s="2">
        <v>45443.395833333336</v>
      </c>
      <c r="B8913">
        <v>123050</v>
      </c>
      <c r="C8913">
        <v>123350</v>
      </c>
      <c r="D8913">
        <v>123005</v>
      </c>
      <c r="E8913">
        <v>123270</v>
      </c>
    </row>
    <row r="8914" spans="1:5" x14ac:dyDescent="0.25">
      <c r="A8914" s="2">
        <v>45443.385416666664</v>
      </c>
      <c r="B8914">
        <v>123175</v>
      </c>
      <c r="C8914">
        <v>123195</v>
      </c>
      <c r="D8914">
        <v>123000</v>
      </c>
      <c r="E8914">
        <v>123055</v>
      </c>
    </row>
    <row r="8915" spans="1:5" x14ac:dyDescent="0.25">
      <c r="A8915" s="2">
        <v>45443.375</v>
      </c>
      <c r="B8915">
        <v>123350</v>
      </c>
      <c r="C8915">
        <v>123460</v>
      </c>
      <c r="D8915">
        <v>123130</v>
      </c>
      <c r="E8915">
        <v>123170</v>
      </c>
    </row>
    <row r="8916" spans="1:5" x14ac:dyDescent="0.25">
      <c r="A8916" s="2">
        <v>45441.760416666664</v>
      </c>
      <c r="B8916">
        <v>123200</v>
      </c>
      <c r="C8916">
        <v>123400</v>
      </c>
      <c r="D8916">
        <v>123170</v>
      </c>
      <c r="E8916">
        <v>123350</v>
      </c>
    </row>
    <row r="8917" spans="1:5" x14ac:dyDescent="0.25">
      <c r="A8917" s="2">
        <v>45441.75</v>
      </c>
      <c r="B8917">
        <v>123160</v>
      </c>
      <c r="C8917">
        <v>123225</v>
      </c>
      <c r="D8917">
        <v>123125</v>
      </c>
      <c r="E8917">
        <v>123190</v>
      </c>
    </row>
    <row r="8918" spans="1:5" x14ac:dyDescent="0.25">
      <c r="A8918" s="2">
        <v>45441.739583333336</v>
      </c>
      <c r="B8918">
        <v>123130</v>
      </c>
      <c r="C8918">
        <v>123175</v>
      </c>
      <c r="D8918">
        <v>123110</v>
      </c>
      <c r="E8918">
        <v>123165</v>
      </c>
    </row>
    <row r="8919" spans="1:5" x14ac:dyDescent="0.25">
      <c r="A8919" s="2">
        <v>45441.729166666664</v>
      </c>
      <c r="B8919">
        <v>123115</v>
      </c>
      <c r="C8919">
        <v>123170</v>
      </c>
      <c r="D8919">
        <v>123075</v>
      </c>
      <c r="E8919">
        <v>123135</v>
      </c>
    </row>
    <row r="8920" spans="1:5" x14ac:dyDescent="0.25">
      <c r="A8920" s="2">
        <v>45441.71875</v>
      </c>
      <c r="B8920">
        <v>123070</v>
      </c>
      <c r="C8920">
        <v>123200</v>
      </c>
      <c r="D8920">
        <v>123065</v>
      </c>
      <c r="E8920">
        <v>123115</v>
      </c>
    </row>
    <row r="8921" spans="1:5" x14ac:dyDescent="0.25">
      <c r="A8921" s="2">
        <v>45441.708333333336</v>
      </c>
      <c r="B8921">
        <v>123210</v>
      </c>
      <c r="C8921">
        <v>123210</v>
      </c>
      <c r="D8921">
        <v>123005</v>
      </c>
      <c r="E8921">
        <v>123065</v>
      </c>
    </row>
    <row r="8922" spans="1:5" x14ac:dyDescent="0.25">
      <c r="A8922" s="2">
        <v>45441.697916666664</v>
      </c>
      <c r="B8922">
        <v>123280</v>
      </c>
      <c r="C8922">
        <v>123305</v>
      </c>
      <c r="D8922">
        <v>123125</v>
      </c>
      <c r="E8922">
        <v>123210</v>
      </c>
    </row>
    <row r="8923" spans="1:5" x14ac:dyDescent="0.25">
      <c r="A8923" s="2">
        <v>45441.6875</v>
      </c>
      <c r="B8923">
        <v>123400</v>
      </c>
      <c r="C8923">
        <v>123415</v>
      </c>
      <c r="D8923">
        <v>123255</v>
      </c>
      <c r="E8923">
        <v>123280</v>
      </c>
    </row>
    <row r="8924" spans="1:5" x14ac:dyDescent="0.25">
      <c r="A8924" s="2">
        <v>45441.677083333336</v>
      </c>
      <c r="B8924">
        <v>123240</v>
      </c>
      <c r="C8924">
        <v>123450</v>
      </c>
      <c r="D8924">
        <v>123235</v>
      </c>
      <c r="E8924">
        <v>123400</v>
      </c>
    </row>
    <row r="8925" spans="1:5" x14ac:dyDescent="0.25">
      <c r="A8925" s="2">
        <v>45441.666666666664</v>
      </c>
      <c r="B8925">
        <v>123195</v>
      </c>
      <c r="C8925">
        <v>123275</v>
      </c>
      <c r="D8925">
        <v>123185</v>
      </c>
      <c r="E8925">
        <v>123245</v>
      </c>
    </row>
    <row r="8926" spans="1:5" x14ac:dyDescent="0.25">
      <c r="A8926" s="2">
        <v>45441.65625</v>
      </c>
      <c r="B8926">
        <v>123210</v>
      </c>
      <c r="C8926">
        <v>123245</v>
      </c>
      <c r="D8926">
        <v>123090</v>
      </c>
      <c r="E8926">
        <v>123200</v>
      </c>
    </row>
    <row r="8927" spans="1:5" x14ac:dyDescent="0.25">
      <c r="A8927" s="2">
        <v>45441.645833333336</v>
      </c>
      <c r="B8927">
        <v>123270</v>
      </c>
      <c r="C8927">
        <v>123310</v>
      </c>
      <c r="D8927">
        <v>123120</v>
      </c>
      <c r="E8927">
        <v>123215</v>
      </c>
    </row>
    <row r="8928" spans="1:5" x14ac:dyDescent="0.25">
      <c r="A8928" s="2">
        <v>45441.635416666664</v>
      </c>
      <c r="B8928">
        <v>123255</v>
      </c>
      <c r="C8928">
        <v>123340</v>
      </c>
      <c r="D8928">
        <v>123175</v>
      </c>
      <c r="E8928">
        <v>123275</v>
      </c>
    </row>
    <row r="8929" spans="1:5" x14ac:dyDescent="0.25">
      <c r="A8929" s="2">
        <v>45441.625</v>
      </c>
      <c r="B8929">
        <v>123105</v>
      </c>
      <c r="C8929">
        <v>123280</v>
      </c>
      <c r="D8929">
        <v>123085</v>
      </c>
      <c r="E8929">
        <v>123260</v>
      </c>
    </row>
    <row r="8930" spans="1:5" x14ac:dyDescent="0.25">
      <c r="A8930" s="2">
        <v>45441.614583333336</v>
      </c>
      <c r="B8930">
        <v>122960</v>
      </c>
      <c r="C8930">
        <v>123115</v>
      </c>
      <c r="D8930">
        <v>122900</v>
      </c>
      <c r="E8930">
        <v>123105</v>
      </c>
    </row>
    <row r="8931" spans="1:5" x14ac:dyDescent="0.25">
      <c r="A8931" s="2">
        <v>45441.604166666664</v>
      </c>
      <c r="B8931">
        <v>123105</v>
      </c>
      <c r="C8931">
        <v>123120</v>
      </c>
      <c r="D8931">
        <v>122915</v>
      </c>
      <c r="E8931">
        <v>122965</v>
      </c>
    </row>
    <row r="8932" spans="1:5" x14ac:dyDescent="0.25">
      <c r="A8932" s="2">
        <v>45441.59375</v>
      </c>
      <c r="B8932">
        <v>123255</v>
      </c>
      <c r="C8932">
        <v>123280</v>
      </c>
      <c r="D8932">
        <v>123100</v>
      </c>
      <c r="E8932">
        <v>123105</v>
      </c>
    </row>
    <row r="8933" spans="1:5" x14ac:dyDescent="0.25">
      <c r="A8933" s="2">
        <v>45441.583333333336</v>
      </c>
      <c r="B8933">
        <v>123390</v>
      </c>
      <c r="C8933">
        <v>123415</v>
      </c>
      <c r="D8933">
        <v>123205</v>
      </c>
      <c r="E8933">
        <v>123255</v>
      </c>
    </row>
    <row r="8934" spans="1:5" x14ac:dyDescent="0.25">
      <c r="A8934" s="2">
        <v>45441.572916666664</v>
      </c>
      <c r="B8934">
        <v>123375</v>
      </c>
      <c r="C8934">
        <v>123455</v>
      </c>
      <c r="D8934">
        <v>123355</v>
      </c>
      <c r="E8934">
        <v>123390</v>
      </c>
    </row>
    <row r="8935" spans="1:5" x14ac:dyDescent="0.25">
      <c r="A8935" s="2">
        <v>45441.5625</v>
      </c>
      <c r="B8935">
        <v>123390</v>
      </c>
      <c r="C8935">
        <v>123480</v>
      </c>
      <c r="D8935">
        <v>123330</v>
      </c>
      <c r="E8935">
        <v>123380</v>
      </c>
    </row>
    <row r="8936" spans="1:5" x14ac:dyDescent="0.25">
      <c r="A8936" s="2">
        <v>45441.552083333336</v>
      </c>
      <c r="B8936">
        <v>123345</v>
      </c>
      <c r="C8936">
        <v>123425</v>
      </c>
      <c r="D8936">
        <v>123345</v>
      </c>
      <c r="E8936">
        <v>123395</v>
      </c>
    </row>
    <row r="8937" spans="1:5" x14ac:dyDescent="0.25">
      <c r="A8937" s="2">
        <v>45441.541666666664</v>
      </c>
      <c r="B8937">
        <v>123425</v>
      </c>
      <c r="C8937">
        <v>123440</v>
      </c>
      <c r="D8937">
        <v>123315</v>
      </c>
      <c r="E8937">
        <v>123350</v>
      </c>
    </row>
    <row r="8938" spans="1:5" x14ac:dyDescent="0.25">
      <c r="A8938" s="2">
        <v>45441.53125</v>
      </c>
      <c r="B8938">
        <v>123410</v>
      </c>
      <c r="C8938">
        <v>123520</v>
      </c>
      <c r="D8938">
        <v>123390</v>
      </c>
      <c r="E8938">
        <v>123430</v>
      </c>
    </row>
    <row r="8939" spans="1:5" x14ac:dyDescent="0.25">
      <c r="A8939" s="2">
        <v>45441.520833333336</v>
      </c>
      <c r="B8939">
        <v>123300</v>
      </c>
      <c r="C8939">
        <v>123425</v>
      </c>
      <c r="D8939">
        <v>123250</v>
      </c>
      <c r="E8939">
        <v>123410</v>
      </c>
    </row>
    <row r="8940" spans="1:5" x14ac:dyDescent="0.25">
      <c r="A8940" s="2">
        <v>45441.510416666664</v>
      </c>
      <c r="B8940">
        <v>123270</v>
      </c>
      <c r="C8940">
        <v>123365</v>
      </c>
      <c r="D8940">
        <v>123210</v>
      </c>
      <c r="E8940">
        <v>123300</v>
      </c>
    </row>
    <row r="8941" spans="1:5" x14ac:dyDescent="0.25">
      <c r="A8941" s="2">
        <v>45441.5</v>
      </c>
      <c r="B8941">
        <v>123425</v>
      </c>
      <c r="C8941">
        <v>123490</v>
      </c>
      <c r="D8941">
        <v>123265</v>
      </c>
      <c r="E8941">
        <v>123265</v>
      </c>
    </row>
    <row r="8942" spans="1:5" x14ac:dyDescent="0.25">
      <c r="A8942" s="2">
        <v>45441.489583333336</v>
      </c>
      <c r="B8942">
        <v>123350</v>
      </c>
      <c r="C8942">
        <v>123510</v>
      </c>
      <c r="D8942">
        <v>123345</v>
      </c>
      <c r="E8942">
        <v>123420</v>
      </c>
    </row>
    <row r="8943" spans="1:5" x14ac:dyDescent="0.25">
      <c r="A8943" s="2">
        <v>45441.479166666664</v>
      </c>
      <c r="B8943">
        <v>123360</v>
      </c>
      <c r="C8943">
        <v>123440</v>
      </c>
      <c r="D8943">
        <v>123270</v>
      </c>
      <c r="E8943">
        <v>123355</v>
      </c>
    </row>
    <row r="8944" spans="1:5" x14ac:dyDescent="0.25">
      <c r="A8944" s="2">
        <v>45441.46875</v>
      </c>
      <c r="B8944">
        <v>123300</v>
      </c>
      <c r="C8944">
        <v>123375</v>
      </c>
      <c r="D8944">
        <v>123145</v>
      </c>
      <c r="E8944">
        <v>123355</v>
      </c>
    </row>
    <row r="8945" spans="1:5" x14ac:dyDescent="0.25">
      <c r="A8945" s="2">
        <v>45441.458333333336</v>
      </c>
      <c r="B8945">
        <v>123230</v>
      </c>
      <c r="C8945">
        <v>123385</v>
      </c>
      <c r="D8945">
        <v>123170</v>
      </c>
      <c r="E8945">
        <v>123300</v>
      </c>
    </row>
    <row r="8946" spans="1:5" x14ac:dyDescent="0.25">
      <c r="A8946" s="2">
        <v>45441.447916666664</v>
      </c>
      <c r="B8946">
        <v>123000</v>
      </c>
      <c r="C8946">
        <v>123240</v>
      </c>
      <c r="D8946">
        <v>122995</v>
      </c>
      <c r="E8946">
        <v>123230</v>
      </c>
    </row>
    <row r="8947" spans="1:5" x14ac:dyDescent="0.25">
      <c r="A8947" s="2">
        <v>45441.4375</v>
      </c>
      <c r="B8947">
        <v>123000</v>
      </c>
      <c r="C8947">
        <v>123115</v>
      </c>
      <c r="D8947">
        <v>122865</v>
      </c>
      <c r="E8947">
        <v>123005</v>
      </c>
    </row>
    <row r="8948" spans="1:5" x14ac:dyDescent="0.25">
      <c r="A8948" s="2">
        <v>45441.427083333336</v>
      </c>
      <c r="B8948">
        <v>123190</v>
      </c>
      <c r="C8948">
        <v>123285</v>
      </c>
      <c r="D8948">
        <v>122950</v>
      </c>
      <c r="E8948">
        <v>122995</v>
      </c>
    </row>
    <row r="8949" spans="1:5" x14ac:dyDescent="0.25">
      <c r="A8949" s="2">
        <v>45441.416666666664</v>
      </c>
      <c r="B8949">
        <v>123515</v>
      </c>
      <c r="C8949">
        <v>123540</v>
      </c>
      <c r="D8949">
        <v>123055</v>
      </c>
      <c r="E8949">
        <v>123195</v>
      </c>
    </row>
    <row r="8950" spans="1:5" x14ac:dyDescent="0.25">
      <c r="A8950" s="2">
        <v>45441.40625</v>
      </c>
      <c r="B8950">
        <v>123585</v>
      </c>
      <c r="C8950">
        <v>123630</v>
      </c>
      <c r="D8950">
        <v>123410</v>
      </c>
      <c r="E8950">
        <v>123520</v>
      </c>
    </row>
    <row r="8951" spans="1:5" x14ac:dyDescent="0.25">
      <c r="A8951" s="2">
        <v>45441.395833333336</v>
      </c>
      <c r="B8951">
        <v>123495</v>
      </c>
      <c r="C8951">
        <v>123640</v>
      </c>
      <c r="D8951">
        <v>123490</v>
      </c>
      <c r="E8951">
        <v>123580</v>
      </c>
    </row>
    <row r="8952" spans="1:5" x14ac:dyDescent="0.25">
      <c r="A8952" s="2">
        <v>45441.385416666664</v>
      </c>
      <c r="B8952">
        <v>123645</v>
      </c>
      <c r="C8952">
        <v>123675</v>
      </c>
      <c r="D8952">
        <v>123435</v>
      </c>
      <c r="E8952">
        <v>123495</v>
      </c>
    </row>
    <row r="8953" spans="1:5" x14ac:dyDescent="0.25">
      <c r="A8953" s="2">
        <v>45441.375</v>
      </c>
      <c r="B8953">
        <v>123720</v>
      </c>
      <c r="C8953">
        <v>123865</v>
      </c>
      <c r="D8953">
        <v>123525</v>
      </c>
      <c r="E8953">
        <v>123650</v>
      </c>
    </row>
    <row r="8954" spans="1:5" x14ac:dyDescent="0.25">
      <c r="A8954" s="2">
        <v>45440.760416666664</v>
      </c>
      <c r="B8954">
        <v>123860</v>
      </c>
      <c r="C8954">
        <v>123965</v>
      </c>
      <c r="D8954">
        <v>123840</v>
      </c>
      <c r="E8954">
        <v>123965</v>
      </c>
    </row>
    <row r="8955" spans="1:5" x14ac:dyDescent="0.25">
      <c r="A8955" s="2">
        <v>45440.75</v>
      </c>
      <c r="B8955">
        <v>123960</v>
      </c>
      <c r="C8955">
        <v>124000</v>
      </c>
      <c r="D8955">
        <v>123850</v>
      </c>
      <c r="E8955">
        <v>123855</v>
      </c>
    </row>
    <row r="8956" spans="1:5" x14ac:dyDescent="0.25">
      <c r="A8956" s="2">
        <v>45440.739583333336</v>
      </c>
      <c r="B8956">
        <v>124005</v>
      </c>
      <c r="C8956">
        <v>124050</v>
      </c>
      <c r="D8956">
        <v>123940</v>
      </c>
      <c r="E8956">
        <v>123960</v>
      </c>
    </row>
    <row r="8957" spans="1:5" x14ac:dyDescent="0.25">
      <c r="A8957" s="2">
        <v>45440.729166666664</v>
      </c>
      <c r="B8957">
        <v>124060</v>
      </c>
      <c r="C8957">
        <v>124105</v>
      </c>
      <c r="D8957">
        <v>123970</v>
      </c>
      <c r="E8957">
        <v>124005</v>
      </c>
    </row>
    <row r="8958" spans="1:5" x14ac:dyDescent="0.25">
      <c r="A8958" s="2">
        <v>45440.71875</v>
      </c>
      <c r="B8958">
        <v>124120</v>
      </c>
      <c r="C8958">
        <v>124165</v>
      </c>
      <c r="D8958">
        <v>124050</v>
      </c>
      <c r="E8958">
        <v>124060</v>
      </c>
    </row>
    <row r="8959" spans="1:5" x14ac:dyDescent="0.25">
      <c r="A8959" s="2">
        <v>45440.708333333336</v>
      </c>
      <c r="B8959">
        <v>124215</v>
      </c>
      <c r="C8959">
        <v>124295</v>
      </c>
      <c r="D8959">
        <v>124090</v>
      </c>
      <c r="E8959">
        <v>124120</v>
      </c>
    </row>
    <row r="8960" spans="1:5" x14ac:dyDescent="0.25">
      <c r="A8960" s="2">
        <v>45440.697916666664</v>
      </c>
      <c r="B8960">
        <v>124055</v>
      </c>
      <c r="C8960">
        <v>124270</v>
      </c>
      <c r="D8960">
        <v>124055</v>
      </c>
      <c r="E8960">
        <v>124215</v>
      </c>
    </row>
    <row r="8961" spans="1:5" x14ac:dyDescent="0.25">
      <c r="A8961" s="2">
        <v>45440.6875</v>
      </c>
      <c r="B8961">
        <v>124045</v>
      </c>
      <c r="C8961">
        <v>124145</v>
      </c>
      <c r="D8961">
        <v>124025</v>
      </c>
      <c r="E8961">
        <v>124055</v>
      </c>
    </row>
    <row r="8962" spans="1:5" x14ac:dyDescent="0.25">
      <c r="A8962" s="2">
        <v>45440.677083333336</v>
      </c>
      <c r="B8962">
        <v>123965</v>
      </c>
      <c r="C8962">
        <v>124120</v>
      </c>
      <c r="D8962">
        <v>123930</v>
      </c>
      <c r="E8962">
        <v>124050</v>
      </c>
    </row>
    <row r="8963" spans="1:5" x14ac:dyDescent="0.25">
      <c r="A8963" s="2">
        <v>45440.666666666664</v>
      </c>
      <c r="B8963">
        <v>124170</v>
      </c>
      <c r="C8963">
        <v>124205</v>
      </c>
      <c r="D8963">
        <v>123940</v>
      </c>
      <c r="E8963">
        <v>123960</v>
      </c>
    </row>
    <row r="8964" spans="1:5" x14ac:dyDescent="0.25">
      <c r="A8964" s="2">
        <v>45440.65625</v>
      </c>
      <c r="B8964">
        <v>124060</v>
      </c>
      <c r="C8964">
        <v>124215</v>
      </c>
      <c r="D8964">
        <v>124020</v>
      </c>
      <c r="E8964">
        <v>124175</v>
      </c>
    </row>
    <row r="8965" spans="1:5" x14ac:dyDescent="0.25">
      <c r="A8965" s="2">
        <v>45440.645833333336</v>
      </c>
      <c r="B8965">
        <v>124215</v>
      </c>
      <c r="C8965">
        <v>124230</v>
      </c>
      <c r="D8965">
        <v>123975</v>
      </c>
      <c r="E8965">
        <v>124055</v>
      </c>
    </row>
    <row r="8966" spans="1:5" x14ac:dyDescent="0.25">
      <c r="A8966" s="2">
        <v>45440.635416666664</v>
      </c>
      <c r="B8966">
        <v>124375</v>
      </c>
      <c r="C8966">
        <v>124385</v>
      </c>
      <c r="D8966">
        <v>124195</v>
      </c>
      <c r="E8966">
        <v>124210</v>
      </c>
    </row>
    <row r="8967" spans="1:5" x14ac:dyDescent="0.25">
      <c r="A8967" s="2">
        <v>45440.625</v>
      </c>
      <c r="B8967">
        <v>124320</v>
      </c>
      <c r="C8967">
        <v>124465</v>
      </c>
      <c r="D8967">
        <v>124235</v>
      </c>
      <c r="E8967">
        <v>124375</v>
      </c>
    </row>
    <row r="8968" spans="1:5" x14ac:dyDescent="0.25">
      <c r="A8968" s="2">
        <v>45440.614583333336</v>
      </c>
      <c r="B8968">
        <v>124590</v>
      </c>
      <c r="C8968">
        <v>124600</v>
      </c>
      <c r="D8968">
        <v>124300</v>
      </c>
      <c r="E8968">
        <v>124325</v>
      </c>
    </row>
    <row r="8969" spans="1:5" x14ac:dyDescent="0.25">
      <c r="A8969" s="2">
        <v>45440.604166666664</v>
      </c>
      <c r="B8969">
        <v>124720</v>
      </c>
      <c r="C8969">
        <v>124760</v>
      </c>
      <c r="D8969">
        <v>124565</v>
      </c>
      <c r="E8969">
        <v>124590</v>
      </c>
    </row>
    <row r="8970" spans="1:5" x14ac:dyDescent="0.25">
      <c r="A8970" s="2">
        <v>45440.59375</v>
      </c>
      <c r="B8970">
        <v>124645</v>
      </c>
      <c r="C8970">
        <v>124750</v>
      </c>
      <c r="D8970">
        <v>124600</v>
      </c>
      <c r="E8970">
        <v>124720</v>
      </c>
    </row>
    <row r="8971" spans="1:5" x14ac:dyDescent="0.25">
      <c r="A8971" s="2">
        <v>45440.583333333336</v>
      </c>
      <c r="B8971">
        <v>124545</v>
      </c>
      <c r="C8971">
        <v>124670</v>
      </c>
      <c r="D8971">
        <v>124350</v>
      </c>
      <c r="E8971">
        <v>124650</v>
      </c>
    </row>
    <row r="8972" spans="1:5" x14ac:dyDescent="0.25">
      <c r="A8972" s="2">
        <v>45440.572916666664</v>
      </c>
      <c r="B8972">
        <v>125055</v>
      </c>
      <c r="C8972">
        <v>125065</v>
      </c>
      <c r="D8972">
        <v>124520</v>
      </c>
      <c r="E8972">
        <v>124545</v>
      </c>
    </row>
    <row r="8973" spans="1:5" x14ac:dyDescent="0.25">
      <c r="A8973" s="2">
        <v>45440.5625</v>
      </c>
      <c r="B8973">
        <v>125045</v>
      </c>
      <c r="C8973">
        <v>125105</v>
      </c>
      <c r="D8973">
        <v>125025</v>
      </c>
      <c r="E8973">
        <v>125060</v>
      </c>
    </row>
    <row r="8974" spans="1:5" x14ac:dyDescent="0.25">
      <c r="A8974" s="2">
        <v>45440.552083333336</v>
      </c>
      <c r="B8974">
        <v>125220</v>
      </c>
      <c r="C8974">
        <v>125225</v>
      </c>
      <c r="D8974">
        <v>124990</v>
      </c>
      <c r="E8974">
        <v>125045</v>
      </c>
    </row>
    <row r="8975" spans="1:5" x14ac:dyDescent="0.25">
      <c r="A8975" s="2">
        <v>45440.541666666664</v>
      </c>
      <c r="B8975">
        <v>125240</v>
      </c>
      <c r="C8975">
        <v>125315</v>
      </c>
      <c r="D8975">
        <v>125170</v>
      </c>
      <c r="E8975">
        <v>125220</v>
      </c>
    </row>
    <row r="8976" spans="1:5" x14ac:dyDescent="0.25">
      <c r="A8976" s="2">
        <v>45440.53125</v>
      </c>
      <c r="B8976">
        <v>125185</v>
      </c>
      <c r="C8976">
        <v>125260</v>
      </c>
      <c r="D8976">
        <v>125175</v>
      </c>
      <c r="E8976">
        <v>125245</v>
      </c>
    </row>
    <row r="8977" spans="1:5" x14ac:dyDescent="0.25">
      <c r="A8977" s="2">
        <v>45440.520833333336</v>
      </c>
      <c r="B8977">
        <v>125195</v>
      </c>
      <c r="C8977">
        <v>125240</v>
      </c>
      <c r="D8977">
        <v>125100</v>
      </c>
      <c r="E8977">
        <v>125185</v>
      </c>
    </row>
    <row r="8978" spans="1:5" x14ac:dyDescent="0.25">
      <c r="A8978" s="2">
        <v>45440.510416666664</v>
      </c>
      <c r="B8978">
        <v>125115</v>
      </c>
      <c r="C8978">
        <v>125280</v>
      </c>
      <c r="D8978">
        <v>125045</v>
      </c>
      <c r="E8978">
        <v>125195</v>
      </c>
    </row>
    <row r="8979" spans="1:5" x14ac:dyDescent="0.25">
      <c r="A8979" s="2">
        <v>45440.5</v>
      </c>
      <c r="B8979">
        <v>125050</v>
      </c>
      <c r="C8979">
        <v>125140</v>
      </c>
      <c r="D8979">
        <v>124990</v>
      </c>
      <c r="E8979">
        <v>125115</v>
      </c>
    </row>
    <row r="8980" spans="1:5" x14ac:dyDescent="0.25">
      <c r="A8980" s="2">
        <v>45440.489583333336</v>
      </c>
      <c r="B8980">
        <v>125105</v>
      </c>
      <c r="C8980">
        <v>125190</v>
      </c>
      <c r="D8980">
        <v>125030</v>
      </c>
      <c r="E8980">
        <v>125050</v>
      </c>
    </row>
    <row r="8981" spans="1:5" x14ac:dyDescent="0.25">
      <c r="A8981" s="2">
        <v>45440.479166666664</v>
      </c>
      <c r="B8981">
        <v>125135</v>
      </c>
      <c r="C8981">
        <v>125165</v>
      </c>
      <c r="D8981">
        <v>124970</v>
      </c>
      <c r="E8981">
        <v>125100</v>
      </c>
    </row>
    <row r="8982" spans="1:5" x14ac:dyDescent="0.25">
      <c r="A8982" s="2">
        <v>45440.46875</v>
      </c>
      <c r="B8982">
        <v>125140</v>
      </c>
      <c r="C8982">
        <v>125215</v>
      </c>
      <c r="D8982">
        <v>125105</v>
      </c>
      <c r="E8982">
        <v>125135</v>
      </c>
    </row>
    <row r="8983" spans="1:5" x14ac:dyDescent="0.25">
      <c r="A8983" s="2">
        <v>45440.458333333336</v>
      </c>
      <c r="B8983">
        <v>125205</v>
      </c>
      <c r="C8983">
        <v>125275</v>
      </c>
      <c r="D8983">
        <v>125100</v>
      </c>
      <c r="E8983">
        <v>125145</v>
      </c>
    </row>
    <row r="8984" spans="1:5" x14ac:dyDescent="0.25">
      <c r="A8984" s="2">
        <v>45440.447916666664</v>
      </c>
      <c r="B8984">
        <v>125305</v>
      </c>
      <c r="C8984">
        <v>125405</v>
      </c>
      <c r="D8984">
        <v>125155</v>
      </c>
      <c r="E8984">
        <v>125200</v>
      </c>
    </row>
    <row r="8985" spans="1:5" x14ac:dyDescent="0.25">
      <c r="A8985" s="2">
        <v>45440.4375</v>
      </c>
      <c r="B8985">
        <v>125590</v>
      </c>
      <c r="C8985">
        <v>125670</v>
      </c>
      <c r="D8985">
        <v>125295</v>
      </c>
      <c r="E8985">
        <v>125305</v>
      </c>
    </row>
    <row r="8986" spans="1:5" x14ac:dyDescent="0.25">
      <c r="A8986" s="2">
        <v>45440.427083333336</v>
      </c>
      <c r="B8986">
        <v>125675</v>
      </c>
      <c r="C8986">
        <v>125820</v>
      </c>
      <c r="D8986">
        <v>125535</v>
      </c>
      <c r="E8986">
        <v>125590</v>
      </c>
    </row>
    <row r="8987" spans="1:5" x14ac:dyDescent="0.25">
      <c r="A8987" s="2">
        <v>45440.416666666664</v>
      </c>
      <c r="B8987">
        <v>126050</v>
      </c>
      <c r="C8987">
        <v>126200</v>
      </c>
      <c r="D8987">
        <v>125670</v>
      </c>
      <c r="E8987">
        <v>125675</v>
      </c>
    </row>
    <row r="8988" spans="1:5" x14ac:dyDescent="0.25">
      <c r="A8988" s="2">
        <v>45440.40625</v>
      </c>
      <c r="B8988">
        <v>125955</v>
      </c>
      <c r="C8988">
        <v>126185</v>
      </c>
      <c r="D8988">
        <v>125895</v>
      </c>
      <c r="E8988">
        <v>126050</v>
      </c>
    </row>
    <row r="8989" spans="1:5" x14ac:dyDescent="0.25">
      <c r="A8989" s="2">
        <v>45440.395833333336</v>
      </c>
      <c r="B8989">
        <v>125935</v>
      </c>
      <c r="C8989">
        <v>126015</v>
      </c>
      <c r="D8989">
        <v>125860</v>
      </c>
      <c r="E8989">
        <v>125950</v>
      </c>
    </row>
    <row r="8990" spans="1:5" x14ac:dyDescent="0.25">
      <c r="A8990" s="2">
        <v>45440.385416666664</v>
      </c>
      <c r="B8990">
        <v>125895</v>
      </c>
      <c r="C8990">
        <v>126035</v>
      </c>
      <c r="D8990">
        <v>125825</v>
      </c>
      <c r="E8990">
        <v>125935</v>
      </c>
    </row>
    <row r="8991" spans="1:5" x14ac:dyDescent="0.25">
      <c r="A8991" s="2">
        <v>45440.375</v>
      </c>
      <c r="B8991">
        <v>125415</v>
      </c>
      <c r="C8991">
        <v>125910</v>
      </c>
      <c r="D8991">
        <v>125295</v>
      </c>
      <c r="E8991">
        <v>125895</v>
      </c>
    </row>
    <row r="8992" spans="1:5" x14ac:dyDescent="0.25">
      <c r="A8992" s="2">
        <v>45439.760416666664</v>
      </c>
      <c r="B8992">
        <v>124970</v>
      </c>
      <c r="C8992">
        <v>125050</v>
      </c>
      <c r="D8992">
        <v>124955</v>
      </c>
      <c r="E8992">
        <v>125000</v>
      </c>
    </row>
    <row r="8993" spans="1:5" x14ac:dyDescent="0.25">
      <c r="A8993" s="2">
        <v>45439.75</v>
      </c>
      <c r="B8993">
        <v>124955</v>
      </c>
      <c r="C8993">
        <v>125005</v>
      </c>
      <c r="D8993">
        <v>124940</v>
      </c>
      <c r="E8993">
        <v>124970</v>
      </c>
    </row>
    <row r="8994" spans="1:5" x14ac:dyDescent="0.25">
      <c r="A8994" s="2">
        <v>45439.739583333336</v>
      </c>
      <c r="B8994">
        <v>124980</v>
      </c>
      <c r="C8994">
        <v>125020</v>
      </c>
      <c r="D8994">
        <v>124940</v>
      </c>
      <c r="E8994">
        <v>124950</v>
      </c>
    </row>
    <row r="8995" spans="1:5" x14ac:dyDescent="0.25">
      <c r="A8995" s="2">
        <v>45439.729166666664</v>
      </c>
      <c r="B8995">
        <v>124945</v>
      </c>
      <c r="C8995">
        <v>124990</v>
      </c>
      <c r="D8995">
        <v>124940</v>
      </c>
      <c r="E8995">
        <v>124980</v>
      </c>
    </row>
    <row r="8996" spans="1:5" x14ac:dyDescent="0.25">
      <c r="A8996" s="2">
        <v>45439.71875</v>
      </c>
      <c r="B8996">
        <v>124940</v>
      </c>
      <c r="C8996">
        <v>124970</v>
      </c>
      <c r="D8996">
        <v>124915</v>
      </c>
      <c r="E8996">
        <v>124945</v>
      </c>
    </row>
    <row r="8997" spans="1:5" x14ac:dyDescent="0.25">
      <c r="A8997" s="2">
        <v>45439.708333333336</v>
      </c>
      <c r="B8997">
        <v>124975</v>
      </c>
      <c r="C8997">
        <v>125000</v>
      </c>
      <c r="D8997">
        <v>124925</v>
      </c>
      <c r="E8997">
        <v>124940</v>
      </c>
    </row>
    <row r="8998" spans="1:5" x14ac:dyDescent="0.25">
      <c r="A8998" s="2">
        <v>45439.697916666664</v>
      </c>
      <c r="B8998">
        <v>124945</v>
      </c>
      <c r="C8998">
        <v>125000</v>
      </c>
      <c r="D8998">
        <v>124925</v>
      </c>
      <c r="E8998">
        <v>124980</v>
      </c>
    </row>
    <row r="8999" spans="1:5" x14ac:dyDescent="0.25">
      <c r="A8999" s="2">
        <v>45439.6875</v>
      </c>
      <c r="B8999">
        <v>124935</v>
      </c>
      <c r="C8999">
        <v>124990</v>
      </c>
      <c r="D8999">
        <v>124920</v>
      </c>
      <c r="E8999">
        <v>124945</v>
      </c>
    </row>
    <row r="9000" spans="1:5" x14ac:dyDescent="0.25">
      <c r="A9000" s="2">
        <v>45439.677083333336</v>
      </c>
      <c r="B9000">
        <v>124950</v>
      </c>
      <c r="C9000">
        <v>125030</v>
      </c>
      <c r="D9000">
        <v>124905</v>
      </c>
      <c r="E9000">
        <v>124940</v>
      </c>
    </row>
    <row r="9001" spans="1:5" x14ac:dyDescent="0.25">
      <c r="A9001" s="2">
        <v>45439.666666666664</v>
      </c>
      <c r="B9001">
        <v>124840</v>
      </c>
      <c r="C9001">
        <v>125000</v>
      </c>
      <c r="D9001">
        <v>124835</v>
      </c>
      <c r="E9001">
        <v>124955</v>
      </c>
    </row>
    <row r="9002" spans="1:5" x14ac:dyDescent="0.25">
      <c r="A9002" s="2">
        <v>45439.65625</v>
      </c>
      <c r="B9002">
        <v>124850</v>
      </c>
      <c r="C9002">
        <v>124865</v>
      </c>
      <c r="D9002">
        <v>124800</v>
      </c>
      <c r="E9002">
        <v>124835</v>
      </c>
    </row>
    <row r="9003" spans="1:5" x14ac:dyDescent="0.25">
      <c r="A9003" s="2">
        <v>45439.645833333336</v>
      </c>
      <c r="B9003">
        <v>124895</v>
      </c>
      <c r="C9003">
        <v>124895</v>
      </c>
      <c r="D9003">
        <v>124825</v>
      </c>
      <c r="E9003">
        <v>124845</v>
      </c>
    </row>
    <row r="9004" spans="1:5" x14ac:dyDescent="0.25">
      <c r="A9004" s="2">
        <v>45439.635416666664</v>
      </c>
      <c r="B9004">
        <v>124815</v>
      </c>
      <c r="C9004">
        <v>124920</v>
      </c>
      <c r="D9004">
        <v>124810</v>
      </c>
      <c r="E9004">
        <v>124890</v>
      </c>
    </row>
    <row r="9005" spans="1:5" x14ac:dyDescent="0.25">
      <c r="A9005" s="2">
        <v>45439.625</v>
      </c>
      <c r="B9005">
        <v>124820</v>
      </c>
      <c r="C9005">
        <v>124865</v>
      </c>
      <c r="D9005">
        <v>124800</v>
      </c>
      <c r="E9005">
        <v>124820</v>
      </c>
    </row>
    <row r="9006" spans="1:5" x14ac:dyDescent="0.25">
      <c r="A9006" s="2">
        <v>45439.614583333336</v>
      </c>
      <c r="B9006">
        <v>124815</v>
      </c>
      <c r="C9006">
        <v>124925</v>
      </c>
      <c r="D9006">
        <v>124790</v>
      </c>
      <c r="E9006">
        <v>124820</v>
      </c>
    </row>
    <row r="9007" spans="1:5" x14ac:dyDescent="0.25">
      <c r="A9007" s="2">
        <v>45439.604166666664</v>
      </c>
      <c r="B9007">
        <v>124830</v>
      </c>
      <c r="C9007">
        <v>124845</v>
      </c>
      <c r="D9007">
        <v>124755</v>
      </c>
      <c r="E9007">
        <v>124820</v>
      </c>
    </row>
    <row r="9008" spans="1:5" x14ac:dyDescent="0.25">
      <c r="A9008" s="2">
        <v>45439.59375</v>
      </c>
      <c r="B9008">
        <v>124975</v>
      </c>
      <c r="C9008">
        <v>124980</v>
      </c>
      <c r="D9008">
        <v>124795</v>
      </c>
      <c r="E9008">
        <v>124835</v>
      </c>
    </row>
    <row r="9009" spans="1:5" x14ac:dyDescent="0.25">
      <c r="A9009" s="2">
        <v>45439.583333333336</v>
      </c>
      <c r="B9009">
        <v>124910</v>
      </c>
      <c r="C9009">
        <v>125045</v>
      </c>
      <c r="D9009">
        <v>124885</v>
      </c>
      <c r="E9009">
        <v>124970</v>
      </c>
    </row>
    <row r="9010" spans="1:5" x14ac:dyDescent="0.25">
      <c r="A9010" s="2">
        <v>45439.572916666664</v>
      </c>
      <c r="B9010">
        <v>124930</v>
      </c>
      <c r="C9010">
        <v>124955</v>
      </c>
      <c r="D9010">
        <v>124880</v>
      </c>
      <c r="E9010">
        <v>124910</v>
      </c>
    </row>
    <row r="9011" spans="1:5" x14ac:dyDescent="0.25">
      <c r="A9011" s="2">
        <v>45439.5625</v>
      </c>
      <c r="B9011">
        <v>124875</v>
      </c>
      <c r="C9011">
        <v>124940</v>
      </c>
      <c r="D9011">
        <v>124845</v>
      </c>
      <c r="E9011">
        <v>124935</v>
      </c>
    </row>
    <row r="9012" spans="1:5" x14ac:dyDescent="0.25">
      <c r="A9012" s="2">
        <v>45439.552083333336</v>
      </c>
      <c r="B9012">
        <v>124830</v>
      </c>
      <c r="C9012">
        <v>124895</v>
      </c>
      <c r="D9012">
        <v>124805</v>
      </c>
      <c r="E9012">
        <v>124880</v>
      </c>
    </row>
    <row r="9013" spans="1:5" x14ac:dyDescent="0.25">
      <c r="A9013" s="2">
        <v>45439.541666666664</v>
      </c>
      <c r="B9013">
        <v>124860</v>
      </c>
      <c r="C9013">
        <v>124890</v>
      </c>
      <c r="D9013">
        <v>124735</v>
      </c>
      <c r="E9013">
        <v>124825</v>
      </c>
    </row>
    <row r="9014" spans="1:5" x14ac:dyDescent="0.25">
      <c r="A9014" s="2">
        <v>45439.53125</v>
      </c>
      <c r="B9014">
        <v>124900</v>
      </c>
      <c r="C9014">
        <v>124910</v>
      </c>
      <c r="D9014">
        <v>124765</v>
      </c>
      <c r="E9014">
        <v>124860</v>
      </c>
    </row>
    <row r="9015" spans="1:5" x14ac:dyDescent="0.25">
      <c r="A9015" s="2">
        <v>45439.520833333336</v>
      </c>
      <c r="B9015">
        <v>124815</v>
      </c>
      <c r="C9015">
        <v>124955</v>
      </c>
      <c r="D9015">
        <v>124815</v>
      </c>
      <c r="E9015">
        <v>124895</v>
      </c>
    </row>
    <row r="9016" spans="1:5" x14ac:dyDescent="0.25">
      <c r="A9016" s="2">
        <v>45439.510416666664</v>
      </c>
      <c r="B9016">
        <v>124815</v>
      </c>
      <c r="C9016">
        <v>124895</v>
      </c>
      <c r="D9016">
        <v>124765</v>
      </c>
      <c r="E9016">
        <v>124820</v>
      </c>
    </row>
    <row r="9017" spans="1:5" x14ac:dyDescent="0.25">
      <c r="A9017" s="2">
        <v>45439.5</v>
      </c>
      <c r="B9017">
        <v>124735</v>
      </c>
      <c r="C9017">
        <v>124845</v>
      </c>
      <c r="D9017">
        <v>124660</v>
      </c>
      <c r="E9017">
        <v>124815</v>
      </c>
    </row>
    <row r="9018" spans="1:5" x14ac:dyDescent="0.25">
      <c r="A9018" s="2">
        <v>45439.489583333336</v>
      </c>
      <c r="B9018">
        <v>124735</v>
      </c>
      <c r="C9018">
        <v>124785</v>
      </c>
      <c r="D9018">
        <v>124620</v>
      </c>
      <c r="E9018">
        <v>124735</v>
      </c>
    </row>
    <row r="9019" spans="1:5" x14ac:dyDescent="0.25">
      <c r="A9019" s="2">
        <v>45439.479166666664</v>
      </c>
      <c r="B9019">
        <v>124685</v>
      </c>
      <c r="C9019">
        <v>124755</v>
      </c>
      <c r="D9019">
        <v>124550</v>
      </c>
      <c r="E9019">
        <v>124740</v>
      </c>
    </row>
    <row r="9020" spans="1:5" x14ac:dyDescent="0.25">
      <c r="A9020" s="2">
        <v>45439.46875</v>
      </c>
      <c r="B9020">
        <v>124665</v>
      </c>
      <c r="C9020">
        <v>124790</v>
      </c>
      <c r="D9020">
        <v>124595</v>
      </c>
      <c r="E9020">
        <v>124690</v>
      </c>
    </row>
    <row r="9021" spans="1:5" x14ac:dyDescent="0.25">
      <c r="A9021" s="2">
        <v>45439.458333333336</v>
      </c>
      <c r="B9021">
        <v>124750</v>
      </c>
      <c r="C9021">
        <v>124860</v>
      </c>
      <c r="D9021">
        <v>124620</v>
      </c>
      <c r="E9021">
        <v>124660</v>
      </c>
    </row>
    <row r="9022" spans="1:5" x14ac:dyDescent="0.25">
      <c r="A9022" s="2">
        <v>45439.447916666664</v>
      </c>
      <c r="B9022">
        <v>124800</v>
      </c>
      <c r="C9022">
        <v>125085</v>
      </c>
      <c r="D9022">
        <v>124705</v>
      </c>
      <c r="E9022">
        <v>124750</v>
      </c>
    </row>
    <row r="9023" spans="1:5" x14ac:dyDescent="0.25">
      <c r="A9023" s="2">
        <v>45439.4375</v>
      </c>
      <c r="B9023">
        <v>124910</v>
      </c>
      <c r="C9023">
        <v>124960</v>
      </c>
      <c r="D9023">
        <v>124700</v>
      </c>
      <c r="E9023">
        <v>124800</v>
      </c>
    </row>
    <row r="9024" spans="1:5" x14ac:dyDescent="0.25">
      <c r="A9024" s="2">
        <v>45439.427083333336</v>
      </c>
      <c r="B9024">
        <v>124810</v>
      </c>
      <c r="C9024">
        <v>125085</v>
      </c>
      <c r="D9024">
        <v>124785</v>
      </c>
      <c r="E9024">
        <v>124910</v>
      </c>
    </row>
    <row r="9025" spans="1:5" x14ac:dyDescent="0.25">
      <c r="A9025" s="2">
        <v>45439.416666666664</v>
      </c>
      <c r="B9025">
        <v>124910</v>
      </c>
      <c r="C9025">
        <v>125055</v>
      </c>
      <c r="D9025">
        <v>124780</v>
      </c>
      <c r="E9025">
        <v>124810</v>
      </c>
    </row>
    <row r="9026" spans="1:5" x14ac:dyDescent="0.25">
      <c r="A9026" s="2">
        <v>45439.40625</v>
      </c>
      <c r="B9026">
        <v>124890</v>
      </c>
      <c r="C9026">
        <v>124965</v>
      </c>
      <c r="D9026">
        <v>124860</v>
      </c>
      <c r="E9026">
        <v>124910</v>
      </c>
    </row>
    <row r="9027" spans="1:5" x14ac:dyDescent="0.25">
      <c r="A9027" s="2">
        <v>45439.395833333336</v>
      </c>
      <c r="B9027">
        <v>124925</v>
      </c>
      <c r="C9027">
        <v>124980</v>
      </c>
      <c r="D9027">
        <v>124835</v>
      </c>
      <c r="E9027">
        <v>124895</v>
      </c>
    </row>
    <row r="9028" spans="1:5" x14ac:dyDescent="0.25">
      <c r="A9028" s="2">
        <v>45439.385416666664</v>
      </c>
      <c r="B9028">
        <v>124835</v>
      </c>
      <c r="C9028">
        <v>124970</v>
      </c>
      <c r="D9028">
        <v>124800</v>
      </c>
      <c r="E9028">
        <v>124925</v>
      </c>
    </row>
    <row r="9029" spans="1:5" x14ac:dyDescent="0.25">
      <c r="A9029" s="2">
        <v>45439.375</v>
      </c>
      <c r="B9029">
        <v>124810</v>
      </c>
      <c r="C9029">
        <v>124985</v>
      </c>
      <c r="D9029">
        <v>124635</v>
      </c>
      <c r="E9029">
        <v>124835</v>
      </c>
    </row>
    <row r="9030" spans="1:5" x14ac:dyDescent="0.25">
      <c r="A9030" s="2">
        <v>45436.760416666664</v>
      </c>
      <c r="B9030">
        <v>124655</v>
      </c>
      <c r="C9030">
        <v>124695</v>
      </c>
      <c r="D9030">
        <v>124510</v>
      </c>
      <c r="E9030">
        <v>124510</v>
      </c>
    </row>
    <row r="9031" spans="1:5" x14ac:dyDescent="0.25">
      <c r="A9031" s="2">
        <v>45436.75</v>
      </c>
      <c r="B9031">
        <v>124765</v>
      </c>
      <c r="C9031">
        <v>124790</v>
      </c>
      <c r="D9031">
        <v>124620</v>
      </c>
      <c r="E9031">
        <v>124660</v>
      </c>
    </row>
    <row r="9032" spans="1:5" x14ac:dyDescent="0.25">
      <c r="A9032" s="2">
        <v>45436.739583333336</v>
      </c>
      <c r="B9032">
        <v>124865</v>
      </c>
      <c r="C9032">
        <v>124875</v>
      </c>
      <c r="D9032">
        <v>124710</v>
      </c>
      <c r="E9032">
        <v>124765</v>
      </c>
    </row>
    <row r="9033" spans="1:5" x14ac:dyDescent="0.25">
      <c r="A9033" s="2">
        <v>45436.729166666664</v>
      </c>
      <c r="B9033">
        <v>124845</v>
      </c>
      <c r="C9033">
        <v>124900</v>
      </c>
      <c r="D9033">
        <v>124835</v>
      </c>
      <c r="E9033">
        <v>124860</v>
      </c>
    </row>
    <row r="9034" spans="1:5" x14ac:dyDescent="0.25">
      <c r="A9034" s="2">
        <v>45436.71875</v>
      </c>
      <c r="B9034">
        <v>124810</v>
      </c>
      <c r="C9034">
        <v>124885</v>
      </c>
      <c r="D9034">
        <v>124805</v>
      </c>
      <c r="E9034">
        <v>124845</v>
      </c>
    </row>
    <row r="9035" spans="1:5" x14ac:dyDescent="0.25">
      <c r="A9035" s="2">
        <v>45436.708333333336</v>
      </c>
      <c r="B9035">
        <v>124880</v>
      </c>
      <c r="C9035">
        <v>124905</v>
      </c>
      <c r="D9035">
        <v>124800</v>
      </c>
      <c r="E9035">
        <v>124805</v>
      </c>
    </row>
    <row r="9036" spans="1:5" x14ac:dyDescent="0.25">
      <c r="A9036" s="2">
        <v>45436.697916666664</v>
      </c>
      <c r="B9036">
        <v>124980</v>
      </c>
      <c r="C9036">
        <v>125010</v>
      </c>
      <c r="D9036">
        <v>124870</v>
      </c>
      <c r="E9036">
        <v>124885</v>
      </c>
    </row>
    <row r="9037" spans="1:5" x14ac:dyDescent="0.25">
      <c r="A9037" s="2">
        <v>45436.6875</v>
      </c>
      <c r="B9037">
        <v>124945</v>
      </c>
      <c r="C9037">
        <v>125105</v>
      </c>
      <c r="D9037">
        <v>124920</v>
      </c>
      <c r="E9037">
        <v>124980</v>
      </c>
    </row>
    <row r="9038" spans="1:5" x14ac:dyDescent="0.25">
      <c r="A9038" s="2">
        <v>45436.677083333336</v>
      </c>
      <c r="B9038">
        <v>124865</v>
      </c>
      <c r="C9038">
        <v>124950</v>
      </c>
      <c r="D9038">
        <v>124835</v>
      </c>
      <c r="E9038">
        <v>124945</v>
      </c>
    </row>
    <row r="9039" spans="1:5" x14ac:dyDescent="0.25">
      <c r="A9039" s="2">
        <v>45436.666666666664</v>
      </c>
      <c r="B9039">
        <v>124890</v>
      </c>
      <c r="C9039">
        <v>124925</v>
      </c>
      <c r="D9039">
        <v>124800</v>
      </c>
      <c r="E9039">
        <v>124870</v>
      </c>
    </row>
    <row r="9040" spans="1:5" x14ac:dyDescent="0.25">
      <c r="A9040" s="2">
        <v>45436.65625</v>
      </c>
      <c r="B9040">
        <v>124810</v>
      </c>
      <c r="C9040">
        <v>124985</v>
      </c>
      <c r="D9040">
        <v>124805</v>
      </c>
      <c r="E9040">
        <v>124890</v>
      </c>
    </row>
    <row r="9041" spans="1:5" x14ac:dyDescent="0.25">
      <c r="A9041" s="2">
        <v>45436.645833333336</v>
      </c>
      <c r="B9041">
        <v>125080</v>
      </c>
      <c r="C9041">
        <v>125100</v>
      </c>
      <c r="D9041">
        <v>124785</v>
      </c>
      <c r="E9041">
        <v>124810</v>
      </c>
    </row>
    <row r="9042" spans="1:5" x14ac:dyDescent="0.25">
      <c r="A9042" s="2">
        <v>45436.635416666664</v>
      </c>
      <c r="B9042">
        <v>125220</v>
      </c>
      <c r="C9042">
        <v>125250</v>
      </c>
      <c r="D9042">
        <v>125040</v>
      </c>
      <c r="E9042">
        <v>125085</v>
      </c>
    </row>
    <row r="9043" spans="1:5" x14ac:dyDescent="0.25">
      <c r="A9043" s="2">
        <v>45436.625</v>
      </c>
      <c r="B9043">
        <v>125360</v>
      </c>
      <c r="C9043">
        <v>125375</v>
      </c>
      <c r="D9043">
        <v>125145</v>
      </c>
      <c r="E9043">
        <v>125220</v>
      </c>
    </row>
    <row r="9044" spans="1:5" x14ac:dyDescent="0.25">
      <c r="A9044" s="2">
        <v>45436.614583333336</v>
      </c>
      <c r="B9044">
        <v>125325</v>
      </c>
      <c r="C9044">
        <v>125380</v>
      </c>
      <c r="D9044">
        <v>125285</v>
      </c>
      <c r="E9044">
        <v>125355</v>
      </c>
    </row>
    <row r="9045" spans="1:5" x14ac:dyDescent="0.25">
      <c r="A9045" s="2">
        <v>45436.604166666664</v>
      </c>
      <c r="B9045">
        <v>125265</v>
      </c>
      <c r="C9045">
        <v>125360</v>
      </c>
      <c r="D9045">
        <v>125175</v>
      </c>
      <c r="E9045">
        <v>125320</v>
      </c>
    </row>
    <row r="9046" spans="1:5" x14ac:dyDescent="0.25">
      <c r="A9046" s="2">
        <v>45436.59375</v>
      </c>
      <c r="B9046">
        <v>125370</v>
      </c>
      <c r="C9046">
        <v>125400</v>
      </c>
      <c r="D9046">
        <v>125165</v>
      </c>
      <c r="E9046">
        <v>125265</v>
      </c>
    </row>
    <row r="9047" spans="1:5" x14ac:dyDescent="0.25">
      <c r="A9047" s="2">
        <v>45436.583333333336</v>
      </c>
      <c r="B9047">
        <v>125305</v>
      </c>
      <c r="C9047">
        <v>125375</v>
      </c>
      <c r="D9047">
        <v>125265</v>
      </c>
      <c r="E9047">
        <v>125375</v>
      </c>
    </row>
    <row r="9048" spans="1:5" x14ac:dyDescent="0.25">
      <c r="A9048" s="2">
        <v>45436.572916666664</v>
      </c>
      <c r="B9048">
        <v>125465</v>
      </c>
      <c r="C9048">
        <v>125495</v>
      </c>
      <c r="D9048">
        <v>125265</v>
      </c>
      <c r="E9048">
        <v>125305</v>
      </c>
    </row>
    <row r="9049" spans="1:5" x14ac:dyDescent="0.25">
      <c r="A9049" s="2">
        <v>45436.5625</v>
      </c>
      <c r="B9049">
        <v>125510</v>
      </c>
      <c r="C9049">
        <v>125520</v>
      </c>
      <c r="D9049">
        <v>125430</v>
      </c>
      <c r="E9049">
        <v>125460</v>
      </c>
    </row>
    <row r="9050" spans="1:5" x14ac:dyDescent="0.25">
      <c r="A9050" s="2">
        <v>45436.552083333336</v>
      </c>
      <c r="B9050">
        <v>125490</v>
      </c>
      <c r="C9050">
        <v>125590</v>
      </c>
      <c r="D9050">
        <v>125475</v>
      </c>
      <c r="E9050">
        <v>125510</v>
      </c>
    </row>
    <row r="9051" spans="1:5" x14ac:dyDescent="0.25">
      <c r="A9051" s="2">
        <v>45436.541666666664</v>
      </c>
      <c r="B9051">
        <v>125395</v>
      </c>
      <c r="C9051">
        <v>125515</v>
      </c>
      <c r="D9051">
        <v>125330</v>
      </c>
      <c r="E9051">
        <v>125495</v>
      </c>
    </row>
    <row r="9052" spans="1:5" x14ac:dyDescent="0.25">
      <c r="A9052" s="2">
        <v>45436.53125</v>
      </c>
      <c r="B9052">
        <v>125405</v>
      </c>
      <c r="C9052">
        <v>125435</v>
      </c>
      <c r="D9052">
        <v>125345</v>
      </c>
      <c r="E9052">
        <v>125390</v>
      </c>
    </row>
    <row r="9053" spans="1:5" x14ac:dyDescent="0.25">
      <c r="A9053" s="2">
        <v>45436.520833333336</v>
      </c>
      <c r="B9053">
        <v>125505</v>
      </c>
      <c r="C9053">
        <v>125550</v>
      </c>
      <c r="D9053">
        <v>125370</v>
      </c>
      <c r="E9053">
        <v>125405</v>
      </c>
    </row>
    <row r="9054" spans="1:5" x14ac:dyDescent="0.25">
      <c r="A9054" s="2">
        <v>45436.510416666664</v>
      </c>
      <c r="B9054">
        <v>125530</v>
      </c>
      <c r="C9054">
        <v>125570</v>
      </c>
      <c r="D9054">
        <v>125465</v>
      </c>
      <c r="E9054">
        <v>125510</v>
      </c>
    </row>
    <row r="9055" spans="1:5" x14ac:dyDescent="0.25">
      <c r="A9055" s="2">
        <v>45436.5</v>
      </c>
      <c r="B9055">
        <v>125580</v>
      </c>
      <c r="C9055">
        <v>125605</v>
      </c>
      <c r="D9055">
        <v>125460</v>
      </c>
      <c r="E9055">
        <v>125530</v>
      </c>
    </row>
    <row r="9056" spans="1:5" x14ac:dyDescent="0.25">
      <c r="A9056" s="2">
        <v>45436.489583333336</v>
      </c>
      <c r="B9056">
        <v>125485</v>
      </c>
      <c r="C9056">
        <v>125725</v>
      </c>
      <c r="D9056">
        <v>125470</v>
      </c>
      <c r="E9056">
        <v>125580</v>
      </c>
    </row>
    <row r="9057" spans="1:5" x14ac:dyDescent="0.25">
      <c r="A9057" s="2">
        <v>45436.479166666664</v>
      </c>
      <c r="B9057">
        <v>125725</v>
      </c>
      <c r="C9057">
        <v>125840</v>
      </c>
      <c r="D9057">
        <v>125440</v>
      </c>
      <c r="E9057">
        <v>125485</v>
      </c>
    </row>
    <row r="9058" spans="1:5" x14ac:dyDescent="0.25">
      <c r="A9058" s="2">
        <v>45436.46875</v>
      </c>
      <c r="B9058">
        <v>125620</v>
      </c>
      <c r="C9058">
        <v>125745</v>
      </c>
      <c r="D9058">
        <v>125525</v>
      </c>
      <c r="E9058">
        <v>125720</v>
      </c>
    </row>
    <row r="9059" spans="1:5" x14ac:dyDescent="0.25">
      <c r="A9059" s="2">
        <v>45436.458333333336</v>
      </c>
      <c r="B9059">
        <v>125405</v>
      </c>
      <c r="C9059">
        <v>125755</v>
      </c>
      <c r="D9059">
        <v>125375</v>
      </c>
      <c r="E9059">
        <v>125620</v>
      </c>
    </row>
    <row r="9060" spans="1:5" x14ac:dyDescent="0.25">
      <c r="A9060" s="2">
        <v>45436.447916666664</v>
      </c>
      <c r="B9060">
        <v>125730</v>
      </c>
      <c r="C9060">
        <v>125730</v>
      </c>
      <c r="D9060">
        <v>125355</v>
      </c>
      <c r="E9060">
        <v>125410</v>
      </c>
    </row>
    <row r="9061" spans="1:5" x14ac:dyDescent="0.25">
      <c r="A9061" s="2">
        <v>45436.4375</v>
      </c>
      <c r="B9061">
        <v>125530</v>
      </c>
      <c r="C9061">
        <v>125750</v>
      </c>
      <c r="D9061">
        <v>125330</v>
      </c>
      <c r="E9061">
        <v>125730</v>
      </c>
    </row>
    <row r="9062" spans="1:5" x14ac:dyDescent="0.25">
      <c r="A9062" s="2">
        <v>45436.427083333336</v>
      </c>
      <c r="B9062">
        <v>125580</v>
      </c>
      <c r="C9062">
        <v>125615</v>
      </c>
      <c r="D9062">
        <v>125350</v>
      </c>
      <c r="E9062">
        <v>125525</v>
      </c>
    </row>
    <row r="9063" spans="1:5" x14ac:dyDescent="0.25">
      <c r="A9063" s="2">
        <v>45436.416666666664</v>
      </c>
      <c r="B9063">
        <v>125565</v>
      </c>
      <c r="C9063">
        <v>125620</v>
      </c>
      <c r="D9063">
        <v>125360</v>
      </c>
      <c r="E9063">
        <v>125585</v>
      </c>
    </row>
    <row r="9064" spans="1:5" x14ac:dyDescent="0.25">
      <c r="A9064" s="2">
        <v>45436.40625</v>
      </c>
      <c r="B9064">
        <v>125605</v>
      </c>
      <c r="C9064">
        <v>125650</v>
      </c>
      <c r="D9064">
        <v>125500</v>
      </c>
      <c r="E9064">
        <v>125565</v>
      </c>
    </row>
    <row r="9065" spans="1:5" x14ac:dyDescent="0.25">
      <c r="A9065" s="2">
        <v>45436.395833333336</v>
      </c>
      <c r="B9065">
        <v>125525</v>
      </c>
      <c r="C9065">
        <v>125720</v>
      </c>
      <c r="D9065">
        <v>125380</v>
      </c>
      <c r="E9065">
        <v>125610</v>
      </c>
    </row>
    <row r="9066" spans="1:5" x14ac:dyDescent="0.25">
      <c r="A9066" s="2">
        <v>45436.385416666664</v>
      </c>
      <c r="B9066">
        <v>125525</v>
      </c>
      <c r="C9066">
        <v>125645</v>
      </c>
      <c r="D9066">
        <v>125460</v>
      </c>
      <c r="E9066">
        <v>125525</v>
      </c>
    </row>
    <row r="9067" spans="1:5" x14ac:dyDescent="0.25">
      <c r="A9067" s="2">
        <v>45436.375</v>
      </c>
      <c r="B9067">
        <v>125650</v>
      </c>
      <c r="C9067">
        <v>125920</v>
      </c>
      <c r="D9067">
        <v>125365</v>
      </c>
      <c r="E9067">
        <v>125525</v>
      </c>
    </row>
    <row r="9068" spans="1:5" x14ac:dyDescent="0.25">
      <c r="A9068" s="2">
        <v>45435.760416666664</v>
      </c>
      <c r="B9068">
        <v>125365</v>
      </c>
      <c r="C9068">
        <v>125530</v>
      </c>
      <c r="D9068">
        <v>125335</v>
      </c>
      <c r="E9068">
        <v>125450</v>
      </c>
    </row>
    <row r="9069" spans="1:5" x14ac:dyDescent="0.25">
      <c r="A9069" s="2">
        <v>45435.75</v>
      </c>
      <c r="B9069">
        <v>125320</v>
      </c>
      <c r="C9069">
        <v>125380</v>
      </c>
      <c r="D9069">
        <v>125285</v>
      </c>
      <c r="E9069">
        <v>125360</v>
      </c>
    </row>
    <row r="9070" spans="1:5" x14ac:dyDescent="0.25">
      <c r="A9070" s="2">
        <v>45435.739583333336</v>
      </c>
      <c r="B9070">
        <v>125385</v>
      </c>
      <c r="C9070">
        <v>125430</v>
      </c>
      <c r="D9070">
        <v>125250</v>
      </c>
      <c r="E9070">
        <v>125325</v>
      </c>
    </row>
    <row r="9071" spans="1:5" x14ac:dyDescent="0.25">
      <c r="A9071" s="2">
        <v>45435.729166666664</v>
      </c>
      <c r="B9071">
        <v>125390</v>
      </c>
      <c r="C9071">
        <v>125445</v>
      </c>
      <c r="D9071">
        <v>125370</v>
      </c>
      <c r="E9071">
        <v>125385</v>
      </c>
    </row>
    <row r="9072" spans="1:5" x14ac:dyDescent="0.25">
      <c r="A9072" s="2">
        <v>45435.71875</v>
      </c>
      <c r="B9072">
        <v>125330</v>
      </c>
      <c r="C9072">
        <v>125425</v>
      </c>
      <c r="D9072">
        <v>125315</v>
      </c>
      <c r="E9072">
        <v>125390</v>
      </c>
    </row>
    <row r="9073" spans="1:5" x14ac:dyDescent="0.25">
      <c r="A9073" s="2">
        <v>45435.708333333336</v>
      </c>
      <c r="B9073">
        <v>125260</v>
      </c>
      <c r="C9073">
        <v>125375</v>
      </c>
      <c r="D9073">
        <v>125250</v>
      </c>
      <c r="E9073">
        <v>125335</v>
      </c>
    </row>
    <row r="9074" spans="1:5" x14ac:dyDescent="0.25">
      <c r="A9074" s="2">
        <v>45435.697916666664</v>
      </c>
      <c r="B9074">
        <v>125250</v>
      </c>
      <c r="C9074">
        <v>125305</v>
      </c>
      <c r="D9074">
        <v>125190</v>
      </c>
      <c r="E9074">
        <v>125255</v>
      </c>
    </row>
    <row r="9075" spans="1:5" x14ac:dyDescent="0.25">
      <c r="A9075" s="2">
        <v>45435.6875</v>
      </c>
      <c r="B9075">
        <v>125215</v>
      </c>
      <c r="C9075">
        <v>125275</v>
      </c>
      <c r="D9075">
        <v>125125</v>
      </c>
      <c r="E9075">
        <v>125250</v>
      </c>
    </row>
    <row r="9076" spans="1:5" x14ac:dyDescent="0.25">
      <c r="A9076" s="2">
        <v>45435.677083333336</v>
      </c>
      <c r="B9076">
        <v>125185</v>
      </c>
      <c r="C9076">
        <v>125265</v>
      </c>
      <c r="D9076">
        <v>125185</v>
      </c>
      <c r="E9076">
        <v>125215</v>
      </c>
    </row>
    <row r="9077" spans="1:5" x14ac:dyDescent="0.25">
      <c r="A9077" s="2">
        <v>45435.666666666664</v>
      </c>
      <c r="B9077">
        <v>125140</v>
      </c>
      <c r="C9077">
        <v>125225</v>
      </c>
      <c r="D9077">
        <v>125110</v>
      </c>
      <c r="E9077">
        <v>125185</v>
      </c>
    </row>
    <row r="9078" spans="1:5" x14ac:dyDescent="0.25">
      <c r="A9078" s="2">
        <v>45435.65625</v>
      </c>
      <c r="B9078">
        <v>125160</v>
      </c>
      <c r="C9078">
        <v>125195</v>
      </c>
      <c r="D9078">
        <v>125080</v>
      </c>
      <c r="E9078">
        <v>125140</v>
      </c>
    </row>
    <row r="9079" spans="1:5" x14ac:dyDescent="0.25">
      <c r="A9079" s="2">
        <v>45435.645833333336</v>
      </c>
      <c r="B9079">
        <v>125135</v>
      </c>
      <c r="C9079">
        <v>125230</v>
      </c>
      <c r="D9079">
        <v>125090</v>
      </c>
      <c r="E9079">
        <v>125165</v>
      </c>
    </row>
    <row r="9080" spans="1:5" x14ac:dyDescent="0.25">
      <c r="A9080" s="2">
        <v>45435.635416666664</v>
      </c>
      <c r="B9080">
        <v>125175</v>
      </c>
      <c r="C9080">
        <v>125225</v>
      </c>
      <c r="D9080">
        <v>125030</v>
      </c>
      <c r="E9080">
        <v>125140</v>
      </c>
    </row>
    <row r="9081" spans="1:5" x14ac:dyDescent="0.25">
      <c r="A9081" s="2">
        <v>45435.625</v>
      </c>
      <c r="B9081">
        <v>125060</v>
      </c>
      <c r="C9081">
        <v>125190</v>
      </c>
      <c r="D9081">
        <v>124970</v>
      </c>
      <c r="E9081">
        <v>125175</v>
      </c>
    </row>
    <row r="9082" spans="1:5" x14ac:dyDescent="0.25">
      <c r="A9082" s="2">
        <v>45435.614583333336</v>
      </c>
      <c r="B9082">
        <v>125175</v>
      </c>
      <c r="C9082">
        <v>125305</v>
      </c>
      <c r="D9082">
        <v>125055</v>
      </c>
      <c r="E9082">
        <v>125060</v>
      </c>
    </row>
    <row r="9083" spans="1:5" x14ac:dyDescent="0.25">
      <c r="A9083" s="2">
        <v>45435.604166666664</v>
      </c>
      <c r="B9083">
        <v>125470</v>
      </c>
      <c r="C9083">
        <v>125485</v>
      </c>
      <c r="D9083">
        <v>125135</v>
      </c>
      <c r="E9083">
        <v>125175</v>
      </c>
    </row>
    <row r="9084" spans="1:5" x14ac:dyDescent="0.25">
      <c r="A9084" s="2">
        <v>45435.59375</v>
      </c>
      <c r="B9084">
        <v>125400</v>
      </c>
      <c r="C9084">
        <v>125490</v>
      </c>
      <c r="D9084">
        <v>125315</v>
      </c>
      <c r="E9084">
        <v>125470</v>
      </c>
    </row>
    <row r="9085" spans="1:5" x14ac:dyDescent="0.25">
      <c r="A9085" s="2">
        <v>45435.583333333336</v>
      </c>
      <c r="B9085">
        <v>125305</v>
      </c>
      <c r="C9085">
        <v>125450</v>
      </c>
      <c r="D9085">
        <v>125305</v>
      </c>
      <c r="E9085">
        <v>125400</v>
      </c>
    </row>
    <row r="9086" spans="1:5" x14ac:dyDescent="0.25">
      <c r="A9086" s="2">
        <v>45435.572916666664</v>
      </c>
      <c r="B9086">
        <v>125345</v>
      </c>
      <c r="C9086">
        <v>125385</v>
      </c>
      <c r="D9086">
        <v>125200</v>
      </c>
      <c r="E9086">
        <v>125310</v>
      </c>
    </row>
    <row r="9087" spans="1:5" x14ac:dyDescent="0.25">
      <c r="A9087" s="2">
        <v>45435.5625</v>
      </c>
      <c r="B9087">
        <v>125445</v>
      </c>
      <c r="C9087">
        <v>125475</v>
      </c>
      <c r="D9087">
        <v>125340</v>
      </c>
      <c r="E9087">
        <v>125345</v>
      </c>
    </row>
    <row r="9088" spans="1:5" x14ac:dyDescent="0.25">
      <c r="A9088" s="2">
        <v>45435.552083333336</v>
      </c>
      <c r="B9088">
        <v>125300</v>
      </c>
      <c r="C9088">
        <v>125495</v>
      </c>
      <c r="D9088">
        <v>125275</v>
      </c>
      <c r="E9088">
        <v>125445</v>
      </c>
    </row>
    <row r="9089" spans="1:5" x14ac:dyDescent="0.25">
      <c r="A9089" s="2">
        <v>45435.541666666664</v>
      </c>
      <c r="B9089">
        <v>125380</v>
      </c>
      <c r="C9089">
        <v>125475</v>
      </c>
      <c r="D9089">
        <v>125285</v>
      </c>
      <c r="E9089">
        <v>125295</v>
      </c>
    </row>
    <row r="9090" spans="1:5" x14ac:dyDescent="0.25">
      <c r="A9090" s="2">
        <v>45435.53125</v>
      </c>
      <c r="B9090">
        <v>125345</v>
      </c>
      <c r="C9090">
        <v>125420</v>
      </c>
      <c r="D9090">
        <v>125310</v>
      </c>
      <c r="E9090">
        <v>125380</v>
      </c>
    </row>
    <row r="9091" spans="1:5" x14ac:dyDescent="0.25">
      <c r="A9091" s="2">
        <v>45435.520833333336</v>
      </c>
      <c r="B9091">
        <v>125360</v>
      </c>
      <c r="C9091">
        <v>125450</v>
      </c>
      <c r="D9091">
        <v>125330</v>
      </c>
      <c r="E9091">
        <v>125345</v>
      </c>
    </row>
    <row r="9092" spans="1:5" x14ac:dyDescent="0.25">
      <c r="A9092" s="2">
        <v>45435.510416666664</v>
      </c>
      <c r="B9092">
        <v>125320</v>
      </c>
      <c r="C9092">
        <v>125375</v>
      </c>
      <c r="D9092">
        <v>125245</v>
      </c>
      <c r="E9092">
        <v>125365</v>
      </c>
    </row>
    <row r="9093" spans="1:5" x14ac:dyDescent="0.25">
      <c r="A9093" s="2">
        <v>45435.5</v>
      </c>
      <c r="B9093">
        <v>125185</v>
      </c>
      <c r="C9093">
        <v>125425</v>
      </c>
      <c r="D9093">
        <v>125160</v>
      </c>
      <c r="E9093">
        <v>125320</v>
      </c>
    </row>
    <row r="9094" spans="1:5" x14ac:dyDescent="0.25">
      <c r="A9094" s="2">
        <v>45435.489583333336</v>
      </c>
      <c r="B9094">
        <v>125260</v>
      </c>
      <c r="C9094">
        <v>125360</v>
      </c>
      <c r="D9094">
        <v>125145</v>
      </c>
      <c r="E9094">
        <v>125185</v>
      </c>
    </row>
    <row r="9095" spans="1:5" x14ac:dyDescent="0.25">
      <c r="A9095" s="2">
        <v>45435.479166666664</v>
      </c>
      <c r="B9095">
        <v>125245</v>
      </c>
      <c r="C9095">
        <v>125355</v>
      </c>
      <c r="D9095">
        <v>125165</v>
      </c>
      <c r="E9095">
        <v>125255</v>
      </c>
    </row>
    <row r="9096" spans="1:5" x14ac:dyDescent="0.25">
      <c r="A9096" s="2">
        <v>45435.46875</v>
      </c>
      <c r="B9096">
        <v>125380</v>
      </c>
      <c r="C9096">
        <v>125430</v>
      </c>
      <c r="D9096">
        <v>125100</v>
      </c>
      <c r="E9096">
        <v>125245</v>
      </c>
    </row>
    <row r="9097" spans="1:5" x14ac:dyDescent="0.25">
      <c r="A9097" s="2">
        <v>45435.458333333336</v>
      </c>
      <c r="B9097">
        <v>125610</v>
      </c>
      <c r="C9097">
        <v>125690</v>
      </c>
      <c r="D9097">
        <v>125330</v>
      </c>
      <c r="E9097">
        <v>125380</v>
      </c>
    </row>
    <row r="9098" spans="1:5" x14ac:dyDescent="0.25">
      <c r="A9098" s="2">
        <v>45435.447916666664</v>
      </c>
      <c r="B9098">
        <v>126080</v>
      </c>
      <c r="C9098">
        <v>126080</v>
      </c>
      <c r="D9098">
        <v>125575</v>
      </c>
      <c r="E9098">
        <v>125605</v>
      </c>
    </row>
    <row r="9099" spans="1:5" x14ac:dyDescent="0.25">
      <c r="A9099" s="2">
        <v>45435.4375</v>
      </c>
      <c r="B9099">
        <v>126030</v>
      </c>
      <c r="C9099">
        <v>126165</v>
      </c>
      <c r="D9099">
        <v>125855</v>
      </c>
      <c r="E9099">
        <v>126080</v>
      </c>
    </row>
    <row r="9100" spans="1:5" x14ac:dyDescent="0.25">
      <c r="A9100" s="2">
        <v>45435.427083333336</v>
      </c>
      <c r="B9100">
        <v>126155</v>
      </c>
      <c r="C9100">
        <v>126235</v>
      </c>
      <c r="D9100">
        <v>125950</v>
      </c>
      <c r="E9100">
        <v>126025</v>
      </c>
    </row>
    <row r="9101" spans="1:5" x14ac:dyDescent="0.25">
      <c r="A9101" s="2">
        <v>45435.416666666664</v>
      </c>
      <c r="B9101">
        <v>126095</v>
      </c>
      <c r="C9101">
        <v>126245</v>
      </c>
      <c r="D9101">
        <v>125895</v>
      </c>
      <c r="E9101">
        <v>126155</v>
      </c>
    </row>
    <row r="9102" spans="1:5" x14ac:dyDescent="0.25">
      <c r="A9102" s="2">
        <v>45435.40625</v>
      </c>
      <c r="B9102">
        <v>126320</v>
      </c>
      <c r="C9102">
        <v>126380</v>
      </c>
      <c r="D9102">
        <v>126080</v>
      </c>
      <c r="E9102">
        <v>126095</v>
      </c>
    </row>
    <row r="9103" spans="1:5" x14ac:dyDescent="0.25">
      <c r="A9103" s="2">
        <v>45435.395833333336</v>
      </c>
      <c r="B9103">
        <v>126165</v>
      </c>
      <c r="C9103">
        <v>126360</v>
      </c>
      <c r="D9103">
        <v>126075</v>
      </c>
      <c r="E9103">
        <v>126320</v>
      </c>
    </row>
    <row r="9104" spans="1:5" x14ac:dyDescent="0.25">
      <c r="A9104" s="2">
        <v>45435.385416666664</v>
      </c>
      <c r="B9104">
        <v>126080</v>
      </c>
      <c r="C9104">
        <v>126230</v>
      </c>
      <c r="D9104">
        <v>126000</v>
      </c>
      <c r="E9104">
        <v>126170</v>
      </c>
    </row>
    <row r="9105" spans="1:5" x14ac:dyDescent="0.25">
      <c r="A9105" s="2">
        <v>45435.375</v>
      </c>
      <c r="B9105">
        <v>126150</v>
      </c>
      <c r="C9105">
        <v>126450</v>
      </c>
      <c r="D9105">
        <v>126025</v>
      </c>
      <c r="E9105">
        <v>126085</v>
      </c>
    </row>
    <row r="9106" spans="1:5" x14ac:dyDescent="0.25">
      <c r="A9106" s="2">
        <v>45434.760416666664</v>
      </c>
      <c r="B9106">
        <v>125795</v>
      </c>
      <c r="C9106">
        <v>125805</v>
      </c>
      <c r="D9106">
        <v>125600</v>
      </c>
      <c r="E9106">
        <v>125680</v>
      </c>
    </row>
    <row r="9107" spans="1:5" x14ac:dyDescent="0.25">
      <c r="A9107" s="2">
        <v>45434.75</v>
      </c>
      <c r="B9107">
        <v>126045</v>
      </c>
      <c r="C9107">
        <v>126080</v>
      </c>
      <c r="D9107">
        <v>125735</v>
      </c>
      <c r="E9107">
        <v>125795</v>
      </c>
    </row>
    <row r="9108" spans="1:5" x14ac:dyDescent="0.25">
      <c r="A9108" s="2">
        <v>45434.739583333336</v>
      </c>
      <c r="B9108">
        <v>126105</v>
      </c>
      <c r="C9108">
        <v>126160</v>
      </c>
      <c r="D9108">
        <v>126025</v>
      </c>
      <c r="E9108">
        <v>126040</v>
      </c>
    </row>
    <row r="9109" spans="1:5" x14ac:dyDescent="0.25">
      <c r="A9109" s="2">
        <v>45434.729166666664</v>
      </c>
      <c r="B9109">
        <v>126170</v>
      </c>
      <c r="C9109">
        <v>126190</v>
      </c>
      <c r="D9109">
        <v>126085</v>
      </c>
      <c r="E9109">
        <v>126105</v>
      </c>
    </row>
    <row r="9110" spans="1:5" x14ac:dyDescent="0.25">
      <c r="A9110" s="2">
        <v>45434.71875</v>
      </c>
      <c r="B9110">
        <v>126150</v>
      </c>
      <c r="C9110">
        <v>126275</v>
      </c>
      <c r="D9110">
        <v>126095</v>
      </c>
      <c r="E9110">
        <v>126170</v>
      </c>
    </row>
    <row r="9111" spans="1:5" x14ac:dyDescent="0.25">
      <c r="A9111" s="2">
        <v>45434.708333333336</v>
      </c>
      <c r="B9111">
        <v>126320</v>
      </c>
      <c r="C9111">
        <v>126325</v>
      </c>
      <c r="D9111">
        <v>126085</v>
      </c>
      <c r="E9111">
        <v>126150</v>
      </c>
    </row>
    <row r="9112" spans="1:5" x14ac:dyDescent="0.25">
      <c r="A9112" s="2">
        <v>45434.697916666664</v>
      </c>
      <c r="B9112">
        <v>126235</v>
      </c>
      <c r="C9112">
        <v>126330</v>
      </c>
      <c r="D9112">
        <v>126185</v>
      </c>
      <c r="E9112">
        <v>126320</v>
      </c>
    </row>
    <row r="9113" spans="1:5" x14ac:dyDescent="0.25">
      <c r="A9113" s="2">
        <v>45434.6875</v>
      </c>
      <c r="B9113">
        <v>126320</v>
      </c>
      <c r="C9113">
        <v>126360</v>
      </c>
      <c r="D9113">
        <v>126210</v>
      </c>
      <c r="E9113">
        <v>126235</v>
      </c>
    </row>
    <row r="9114" spans="1:5" x14ac:dyDescent="0.25">
      <c r="A9114" s="2">
        <v>45434.677083333336</v>
      </c>
      <c r="B9114">
        <v>126365</v>
      </c>
      <c r="C9114">
        <v>126415</v>
      </c>
      <c r="D9114">
        <v>126135</v>
      </c>
      <c r="E9114">
        <v>126315</v>
      </c>
    </row>
    <row r="9115" spans="1:5" x14ac:dyDescent="0.25">
      <c r="A9115" s="2">
        <v>45434.666666666664</v>
      </c>
      <c r="B9115">
        <v>126475</v>
      </c>
      <c r="C9115">
        <v>126515</v>
      </c>
      <c r="D9115">
        <v>126360</v>
      </c>
      <c r="E9115">
        <v>126365</v>
      </c>
    </row>
    <row r="9116" spans="1:5" x14ac:dyDescent="0.25">
      <c r="A9116" s="2">
        <v>45434.65625</v>
      </c>
      <c r="B9116">
        <v>126380</v>
      </c>
      <c r="C9116">
        <v>126530</v>
      </c>
      <c r="D9116">
        <v>126350</v>
      </c>
      <c r="E9116">
        <v>126475</v>
      </c>
    </row>
    <row r="9117" spans="1:5" x14ac:dyDescent="0.25">
      <c r="A9117" s="2">
        <v>45434.645833333336</v>
      </c>
      <c r="B9117">
        <v>126355</v>
      </c>
      <c r="C9117">
        <v>126455</v>
      </c>
      <c r="D9117">
        <v>126315</v>
      </c>
      <c r="E9117">
        <v>126380</v>
      </c>
    </row>
    <row r="9118" spans="1:5" x14ac:dyDescent="0.25">
      <c r="A9118" s="2">
        <v>45434.635416666664</v>
      </c>
      <c r="B9118">
        <v>126585</v>
      </c>
      <c r="C9118">
        <v>126640</v>
      </c>
      <c r="D9118">
        <v>126350</v>
      </c>
      <c r="E9118">
        <v>126355</v>
      </c>
    </row>
    <row r="9119" spans="1:5" x14ac:dyDescent="0.25">
      <c r="A9119" s="2">
        <v>45434.625</v>
      </c>
      <c r="B9119">
        <v>126735</v>
      </c>
      <c r="C9119">
        <v>126780</v>
      </c>
      <c r="D9119">
        <v>126480</v>
      </c>
      <c r="E9119">
        <v>126580</v>
      </c>
    </row>
    <row r="9120" spans="1:5" x14ac:dyDescent="0.25">
      <c r="A9120" s="2">
        <v>45434.614583333336</v>
      </c>
      <c r="B9120">
        <v>126685</v>
      </c>
      <c r="C9120">
        <v>126770</v>
      </c>
      <c r="D9120">
        <v>126620</v>
      </c>
      <c r="E9120">
        <v>126735</v>
      </c>
    </row>
    <row r="9121" spans="1:5" x14ac:dyDescent="0.25">
      <c r="A9121" s="2">
        <v>45434.604166666664</v>
      </c>
      <c r="B9121">
        <v>126765</v>
      </c>
      <c r="C9121">
        <v>126795</v>
      </c>
      <c r="D9121">
        <v>126555</v>
      </c>
      <c r="E9121">
        <v>126690</v>
      </c>
    </row>
    <row r="9122" spans="1:5" x14ac:dyDescent="0.25">
      <c r="A9122" s="2">
        <v>45434.59375</v>
      </c>
      <c r="B9122">
        <v>126795</v>
      </c>
      <c r="C9122">
        <v>126845</v>
      </c>
      <c r="D9122">
        <v>126730</v>
      </c>
      <c r="E9122">
        <v>126765</v>
      </c>
    </row>
    <row r="9123" spans="1:5" x14ac:dyDescent="0.25">
      <c r="A9123" s="2">
        <v>45434.583333333336</v>
      </c>
      <c r="B9123">
        <v>126740</v>
      </c>
      <c r="C9123">
        <v>126895</v>
      </c>
      <c r="D9123">
        <v>126730</v>
      </c>
      <c r="E9123">
        <v>126795</v>
      </c>
    </row>
    <row r="9124" spans="1:5" x14ac:dyDescent="0.25">
      <c r="A9124" s="2">
        <v>45434.572916666664</v>
      </c>
      <c r="B9124">
        <v>126890</v>
      </c>
      <c r="C9124">
        <v>126985</v>
      </c>
      <c r="D9124">
        <v>126700</v>
      </c>
      <c r="E9124">
        <v>126740</v>
      </c>
    </row>
    <row r="9125" spans="1:5" x14ac:dyDescent="0.25">
      <c r="A9125" s="2">
        <v>45434.5625</v>
      </c>
      <c r="B9125">
        <v>126960</v>
      </c>
      <c r="C9125">
        <v>126990</v>
      </c>
      <c r="D9125">
        <v>126870</v>
      </c>
      <c r="E9125">
        <v>126890</v>
      </c>
    </row>
    <row r="9126" spans="1:5" x14ac:dyDescent="0.25">
      <c r="A9126" s="2">
        <v>45434.552083333336</v>
      </c>
      <c r="B9126">
        <v>127005</v>
      </c>
      <c r="C9126">
        <v>127005</v>
      </c>
      <c r="D9126">
        <v>126915</v>
      </c>
      <c r="E9126">
        <v>126960</v>
      </c>
    </row>
    <row r="9127" spans="1:5" x14ac:dyDescent="0.25">
      <c r="A9127" s="2">
        <v>45434.541666666664</v>
      </c>
      <c r="B9127">
        <v>127025</v>
      </c>
      <c r="C9127">
        <v>127120</v>
      </c>
      <c r="D9127">
        <v>126960</v>
      </c>
      <c r="E9127">
        <v>127000</v>
      </c>
    </row>
    <row r="9128" spans="1:5" x14ac:dyDescent="0.25">
      <c r="A9128" s="2">
        <v>45434.53125</v>
      </c>
      <c r="B9128">
        <v>126935</v>
      </c>
      <c r="C9128">
        <v>127050</v>
      </c>
      <c r="D9128">
        <v>126830</v>
      </c>
      <c r="E9128">
        <v>127025</v>
      </c>
    </row>
    <row r="9129" spans="1:5" x14ac:dyDescent="0.25">
      <c r="A9129" s="2">
        <v>45434.520833333336</v>
      </c>
      <c r="B9129">
        <v>126880</v>
      </c>
      <c r="C9129">
        <v>127045</v>
      </c>
      <c r="D9129">
        <v>126790</v>
      </c>
      <c r="E9129">
        <v>126935</v>
      </c>
    </row>
    <row r="9130" spans="1:5" x14ac:dyDescent="0.25">
      <c r="A9130" s="2">
        <v>45434.510416666664</v>
      </c>
      <c r="B9130">
        <v>127110</v>
      </c>
      <c r="C9130">
        <v>127110</v>
      </c>
      <c r="D9130">
        <v>126765</v>
      </c>
      <c r="E9130">
        <v>126875</v>
      </c>
    </row>
    <row r="9131" spans="1:5" x14ac:dyDescent="0.25">
      <c r="A9131" s="2">
        <v>45434.5</v>
      </c>
      <c r="B9131">
        <v>126885</v>
      </c>
      <c r="C9131">
        <v>127150</v>
      </c>
      <c r="D9131">
        <v>126840</v>
      </c>
      <c r="E9131">
        <v>127115</v>
      </c>
    </row>
    <row r="9132" spans="1:5" x14ac:dyDescent="0.25">
      <c r="A9132" s="2">
        <v>45434.489583333336</v>
      </c>
      <c r="B9132">
        <v>126770</v>
      </c>
      <c r="C9132">
        <v>127035</v>
      </c>
      <c r="D9132">
        <v>126770</v>
      </c>
      <c r="E9132">
        <v>126885</v>
      </c>
    </row>
    <row r="9133" spans="1:5" x14ac:dyDescent="0.25">
      <c r="A9133" s="2">
        <v>45434.479166666664</v>
      </c>
      <c r="B9133">
        <v>126910</v>
      </c>
      <c r="C9133">
        <v>126955</v>
      </c>
      <c r="D9133">
        <v>126730</v>
      </c>
      <c r="E9133">
        <v>126770</v>
      </c>
    </row>
    <row r="9134" spans="1:5" x14ac:dyDescent="0.25">
      <c r="A9134" s="2">
        <v>45434.46875</v>
      </c>
      <c r="B9134">
        <v>126970</v>
      </c>
      <c r="C9134">
        <v>127090</v>
      </c>
      <c r="D9134">
        <v>126835</v>
      </c>
      <c r="E9134">
        <v>126910</v>
      </c>
    </row>
    <row r="9135" spans="1:5" x14ac:dyDescent="0.25">
      <c r="A9135" s="2">
        <v>45434.458333333336</v>
      </c>
      <c r="B9135">
        <v>127165</v>
      </c>
      <c r="C9135">
        <v>127205</v>
      </c>
      <c r="D9135">
        <v>126885</v>
      </c>
      <c r="E9135">
        <v>126965</v>
      </c>
    </row>
    <row r="9136" spans="1:5" x14ac:dyDescent="0.25">
      <c r="A9136" s="2">
        <v>45434.447916666664</v>
      </c>
      <c r="B9136">
        <v>127060</v>
      </c>
      <c r="C9136">
        <v>127345</v>
      </c>
      <c r="D9136">
        <v>127020</v>
      </c>
      <c r="E9136">
        <v>127160</v>
      </c>
    </row>
    <row r="9137" spans="1:5" x14ac:dyDescent="0.25">
      <c r="A9137" s="2">
        <v>45434.4375</v>
      </c>
      <c r="B9137">
        <v>127225</v>
      </c>
      <c r="C9137">
        <v>127355</v>
      </c>
      <c r="D9137">
        <v>127015</v>
      </c>
      <c r="E9137">
        <v>127060</v>
      </c>
    </row>
    <row r="9138" spans="1:5" x14ac:dyDescent="0.25">
      <c r="A9138" s="2">
        <v>45434.427083333336</v>
      </c>
      <c r="B9138">
        <v>127195</v>
      </c>
      <c r="C9138">
        <v>127460</v>
      </c>
      <c r="D9138">
        <v>127155</v>
      </c>
      <c r="E9138">
        <v>127230</v>
      </c>
    </row>
    <row r="9139" spans="1:5" x14ac:dyDescent="0.25">
      <c r="A9139" s="2">
        <v>45434.416666666664</v>
      </c>
      <c r="B9139">
        <v>127415</v>
      </c>
      <c r="C9139">
        <v>127500</v>
      </c>
      <c r="D9139">
        <v>127140</v>
      </c>
      <c r="E9139">
        <v>127195</v>
      </c>
    </row>
    <row r="9140" spans="1:5" x14ac:dyDescent="0.25">
      <c r="A9140" s="2">
        <v>45434.40625</v>
      </c>
      <c r="B9140">
        <v>127640</v>
      </c>
      <c r="C9140">
        <v>127660</v>
      </c>
      <c r="D9140">
        <v>127370</v>
      </c>
      <c r="E9140">
        <v>127420</v>
      </c>
    </row>
    <row r="9141" spans="1:5" x14ac:dyDescent="0.25">
      <c r="A9141" s="2">
        <v>45434.395833333336</v>
      </c>
      <c r="B9141">
        <v>127420</v>
      </c>
      <c r="C9141">
        <v>127665</v>
      </c>
      <c r="D9141">
        <v>127385</v>
      </c>
      <c r="E9141">
        <v>127640</v>
      </c>
    </row>
    <row r="9142" spans="1:5" x14ac:dyDescent="0.25">
      <c r="A9142" s="2">
        <v>45434.385416666664</v>
      </c>
      <c r="B9142">
        <v>127670</v>
      </c>
      <c r="C9142">
        <v>127690</v>
      </c>
      <c r="D9142">
        <v>127370</v>
      </c>
      <c r="E9142">
        <v>127420</v>
      </c>
    </row>
    <row r="9143" spans="1:5" x14ac:dyDescent="0.25">
      <c r="A9143" s="2">
        <v>45434.375</v>
      </c>
      <c r="B9143">
        <v>128000</v>
      </c>
      <c r="C9143">
        <v>128040</v>
      </c>
      <c r="D9143">
        <v>127500</v>
      </c>
      <c r="E9143">
        <v>127670</v>
      </c>
    </row>
    <row r="9144" spans="1:5" x14ac:dyDescent="0.25">
      <c r="A9144" s="2">
        <v>45433.760416666664</v>
      </c>
      <c r="B9144">
        <v>128120</v>
      </c>
      <c r="C9144">
        <v>128270</v>
      </c>
      <c r="D9144">
        <v>128060</v>
      </c>
      <c r="E9144">
        <v>128205</v>
      </c>
    </row>
    <row r="9145" spans="1:5" x14ac:dyDescent="0.25">
      <c r="A9145" s="2">
        <v>45433.75</v>
      </c>
      <c r="B9145">
        <v>128080</v>
      </c>
      <c r="C9145">
        <v>128140</v>
      </c>
      <c r="D9145">
        <v>128005</v>
      </c>
      <c r="E9145">
        <v>128125</v>
      </c>
    </row>
    <row r="9146" spans="1:5" x14ac:dyDescent="0.25">
      <c r="A9146" s="2">
        <v>45433.739583333336</v>
      </c>
      <c r="B9146">
        <v>128110</v>
      </c>
      <c r="C9146">
        <v>128145</v>
      </c>
      <c r="D9146">
        <v>128015</v>
      </c>
      <c r="E9146">
        <v>128075</v>
      </c>
    </row>
    <row r="9147" spans="1:5" x14ac:dyDescent="0.25">
      <c r="A9147" s="2">
        <v>45433.729166666664</v>
      </c>
      <c r="B9147">
        <v>128100</v>
      </c>
      <c r="C9147">
        <v>128145</v>
      </c>
      <c r="D9147">
        <v>128065</v>
      </c>
      <c r="E9147">
        <v>128115</v>
      </c>
    </row>
    <row r="9148" spans="1:5" x14ac:dyDescent="0.25">
      <c r="A9148" s="2">
        <v>45433.71875</v>
      </c>
      <c r="B9148">
        <v>128080</v>
      </c>
      <c r="C9148">
        <v>128170</v>
      </c>
      <c r="D9148">
        <v>128070</v>
      </c>
      <c r="E9148">
        <v>128100</v>
      </c>
    </row>
    <row r="9149" spans="1:5" x14ac:dyDescent="0.25">
      <c r="A9149" s="2">
        <v>45433.708333333336</v>
      </c>
      <c r="B9149">
        <v>128165</v>
      </c>
      <c r="C9149">
        <v>128190</v>
      </c>
      <c r="D9149">
        <v>128075</v>
      </c>
      <c r="E9149">
        <v>128080</v>
      </c>
    </row>
    <row r="9150" spans="1:5" x14ac:dyDescent="0.25">
      <c r="A9150" s="2">
        <v>45433.697916666664</v>
      </c>
      <c r="B9150">
        <v>128300</v>
      </c>
      <c r="C9150">
        <v>128330</v>
      </c>
      <c r="D9150">
        <v>128155</v>
      </c>
      <c r="E9150">
        <v>128165</v>
      </c>
    </row>
    <row r="9151" spans="1:5" x14ac:dyDescent="0.25">
      <c r="A9151" s="2">
        <v>45433.6875</v>
      </c>
      <c r="B9151">
        <v>128315</v>
      </c>
      <c r="C9151">
        <v>128365</v>
      </c>
      <c r="D9151">
        <v>128245</v>
      </c>
      <c r="E9151">
        <v>128300</v>
      </c>
    </row>
    <row r="9152" spans="1:5" x14ac:dyDescent="0.25">
      <c r="A9152" s="2">
        <v>45433.677083333336</v>
      </c>
      <c r="B9152">
        <v>128305</v>
      </c>
      <c r="C9152">
        <v>128350</v>
      </c>
      <c r="D9152">
        <v>128230</v>
      </c>
      <c r="E9152">
        <v>128315</v>
      </c>
    </row>
    <row r="9153" spans="1:5" x14ac:dyDescent="0.25">
      <c r="A9153" s="2">
        <v>45433.666666666664</v>
      </c>
      <c r="B9153">
        <v>128215</v>
      </c>
      <c r="C9153">
        <v>128340</v>
      </c>
      <c r="D9153">
        <v>128210</v>
      </c>
      <c r="E9153">
        <v>128305</v>
      </c>
    </row>
    <row r="9154" spans="1:5" x14ac:dyDescent="0.25">
      <c r="A9154" s="2">
        <v>45433.65625</v>
      </c>
      <c r="B9154">
        <v>128180</v>
      </c>
      <c r="C9154">
        <v>128305</v>
      </c>
      <c r="D9154">
        <v>128130</v>
      </c>
      <c r="E9154">
        <v>128220</v>
      </c>
    </row>
    <row r="9155" spans="1:5" x14ac:dyDescent="0.25">
      <c r="A9155" s="2">
        <v>45433.645833333336</v>
      </c>
      <c r="B9155">
        <v>128235</v>
      </c>
      <c r="C9155">
        <v>128255</v>
      </c>
      <c r="D9155">
        <v>128065</v>
      </c>
      <c r="E9155">
        <v>128175</v>
      </c>
    </row>
    <row r="9156" spans="1:5" x14ac:dyDescent="0.25">
      <c r="A9156" s="2">
        <v>45433.635416666664</v>
      </c>
      <c r="B9156">
        <v>128245</v>
      </c>
      <c r="C9156">
        <v>128305</v>
      </c>
      <c r="D9156">
        <v>128185</v>
      </c>
      <c r="E9156">
        <v>128240</v>
      </c>
    </row>
    <row r="9157" spans="1:5" x14ac:dyDescent="0.25">
      <c r="A9157" s="2">
        <v>45433.625</v>
      </c>
      <c r="B9157">
        <v>128360</v>
      </c>
      <c r="C9157">
        <v>128415</v>
      </c>
      <c r="D9157">
        <v>128240</v>
      </c>
      <c r="E9157">
        <v>128245</v>
      </c>
    </row>
    <row r="9158" spans="1:5" x14ac:dyDescent="0.25">
      <c r="A9158" s="2">
        <v>45433.614583333336</v>
      </c>
      <c r="B9158">
        <v>128215</v>
      </c>
      <c r="C9158">
        <v>128365</v>
      </c>
      <c r="D9158">
        <v>128195</v>
      </c>
      <c r="E9158">
        <v>128355</v>
      </c>
    </row>
    <row r="9159" spans="1:5" x14ac:dyDescent="0.25">
      <c r="A9159" s="2">
        <v>45433.604166666664</v>
      </c>
      <c r="B9159">
        <v>128195</v>
      </c>
      <c r="C9159">
        <v>128245</v>
      </c>
      <c r="D9159">
        <v>128100</v>
      </c>
      <c r="E9159">
        <v>128215</v>
      </c>
    </row>
    <row r="9160" spans="1:5" x14ac:dyDescent="0.25">
      <c r="A9160" s="2">
        <v>45433.59375</v>
      </c>
      <c r="B9160">
        <v>128025</v>
      </c>
      <c r="C9160">
        <v>128250</v>
      </c>
      <c r="D9160">
        <v>128015</v>
      </c>
      <c r="E9160">
        <v>128190</v>
      </c>
    </row>
    <row r="9161" spans="1:5" x14ac:dyDescent="0.25">
      <c r="A9161" s="2">
        <v>45433.583333333336</v>
      </c>
      <c r="B9161">
        <v>128010</v>
      </c>
      <c r="C9161">
        <v>128170</v>
      </c>
      <c r="D9161">
        <v>127940</v>
      </c>
      <c r="E9161">
        <v>128030</v>
      </c>
    </row>
    <row r="9162" spans="1:5" x14ac:dyDescent="0.25">
      <c r="A9162" s="2">
        <v>45433.572916666664</v>
      </c>
      <c r="B9162">
        <v>128035</v>
      </c>
      <c r="C9162">
        <v>128195</v>
      </c>
      <c r="D9162">
        <v>127910</v>
      </c>
      <c r="E9162">
        <v>128015</v>
      </c>
    </row>
    <row r="9163" spans="1:5" x14ac:dyDescent="0.25">
      <c r="A9163" s="2">
        <v>45433.5625</v>
      </c>
      <c r="B9163">
        <v>128000</v>
      </c>
      <c r="C9163">
        <v>128085</v>
      </c>
      <c r="D9163">
        <v>127865</v>
      </c>
      <c r="E9163">
        <v>128035</v>
      </c>
    </row>
    <row r="9164" spans="1:5" x14ac:dyDescent="0.25">
      <c r="A9164" s="2">
        <v>45433.552083333336</v>
      </c>
      <c r="B9164">
        <v>127985</v>
      </c>
      <c r="C9164">
        <v>128075</v>
      </c>
      <c r="D9164">
        <v>127935</v>
      </c>
      <c r="E9164">
        <v>128000</v>
      </c>
    </row>
    <row r="9165" spans="1:5" x14ac:dyDescent="0.25">
      <c r="A9165" s="2">
        <v>45433.541666666664</v>
      </c>
      <c r="B9165">
        <v>128225</v>
      </c>
      <c r="C9165">
        <v>128265</v>
      </c>
      <c r="D9165">
        <v>127970</v>
      </c>
      <c r="E9165">
        <v>127985</v>
      </c>
    </row>
    <row r="9166" spans="1:5" x14ac:dyDescent="0.25">
      <c r="A9166" s="2">
        <v>45433.53125</v>
      </c>
      <c r="B9166">
        <v>128355</v>
      </c>
      <c r="C9166">
        <v>128400</v>
      </c>
      <c r="D9166">
        <v>128205</v>
      </c>
      <c r="E9166">
        <v>128220</v>
      </c>
    </row>
    <row r="9167" spans="1:5" x14ac:dyDescent="0.25">
      <c r="A9167" s="2">
        <v>45433.520833333336</v>
      </c>
      <c r="B9167">
        <v>128445</v>
      </c>
      <c r="C9167">
        <v>128455</v>
      </c>
      <c r="D9167">
        <v>128305</v>
      </c>
      <c r="E9167">
        <v>128350</v>
      </c>
    </row>
    <row r="9168" spans="1:5" x14ac:dyDescent="0.25">
      <c r="A9168" s="2">
        <v>45433.510416666664</v>
      </c>
      <c r="B9168">
        <v>128315</v>
      </c>
      <c r="C9168">
        <v>128500</v>
      </c>
      <c r="D9168">
        <v>128255</v>
      </c>
      <c r="E9168">
        <v>128445</v>
      </c>
    </row>
    <row r="9169" spans="1:5" x14ac:dyDescent="0.25">
      <c r="A9169" s="2">
        <v>45433.5</v>
      </c>
      <c r="B9169">
        <v>128310</v>
      </c>
      <c r="C9169">
        <v>128345</v>
      </c>
      <c r="D9169">
        <v>128140</v>
      </c>
      <c r="E9169">
        <v>128320</v>
      </c>
    </row>
    <row r="9170" spans="1:5" x14ac:dyDescent="0.25">
      <c r="A9170" s="2">
        <v>45433.489583333336</v>
      </c>
      <c r="B9170">
        <v>128575</v>
      </c>
      <c r="C9170">
        <v>128675</v>
      </c>
      <c r="D9170">
        <v>128230</v>
      </c>
      <c r="E9170">
        <v>128310</v>
      </c>
    </row>
    <row r="9171" spans="1:5" x14ac:dyDescent="0.25">
      <c r="A9171" s="2">
        <v>45433.479166666664</v>
      </c>
      <c r="B9171">
        <v>128580</v>
      </c>
      <c r="C9171">
        <v>128760</v>
      </c>
      <c r="D9171">
        <v>128510</v>
      </c>
      <c r="E9171">
        <v>128575</v>
      </c>
    </row>
    <row r="9172" spans="1:5" x14ac:dyDescent="0.25">
      <c r="A9172" s="2">
        <v>45433.46875</v>
      </c>
      <c r="B9172">
        <v>128625</v>
      </c>
      <c r="C9172">
        <v>128630</v>
      </c>
      <c r="D9172">
        <v>128445</v>
      </c>
      <c r="E9172">
        <v>128575</v>
      </c>
    </row>
    <row r="9173" spans="1:5" x14ac:dyDescent="0.25">
      <c r="A9173" s="2">
        <v>45433.458333333336</v>
      </c>
      <c r="B9173">
        <v>128325</v>
      </c>
      <c r="C9173">
        <v>128670</v>
      </c>
      <c r="D9173">
        <v>128245</v>
      </c>
      <c r="E9173">
        <v>128630</v>
      </c>
    </row>
    <row r="9174" spans="1:5" x14ac:dyDescent="0.25">
      <c r="A9174" s="2">
        <v>45433.447916666664</v>
      </c>
      <c r="B9174">
        <v>128370</v>
      </c>
      <c r="C9174">
        <v>128690</v>
      </c>
      <c r="D9174">
        <v>128290</v>
      </c>
      <c r="E9174">
        <v>128320</v>
      </c>
    </row>
    <row r="9175" spans="1:5" x14ac:dyDescent="0.25">
      <c r="A9175" s="2">
        <v>45433.4375</v>
      </c>
      <c r="B9175">
        <v>128535</v>
      </c>
      <c r="C9175">
        <v>128545</v>
      </c>
      <c r="D9175">
        <v>128065</v>
      </c>
      <c r="E9175">
        <v>128370</v>
      </c>
    </row>
    <row r="9176" spans="1:5" x14ac:dyDescent="0.25">
      <c r="A9176" s="2">
        <v>45433.427083333336</v>
      </c>
      <c r="B9176">
        <v>128625</v>
      </c>
      <c r="C9176">
        <v>128760</v>
      </c>
      <c r="D9176">
        <v>128460</v>
      </c>
      <c r="E9176">
        <v>128535</v>
      </c>
    </row>
    <row r="9177" spans="1:5" x14ac:dyDescent="0.25">
      <c r="A9177" s="2">
        <v>45433.416666666664</v>
      </c>
      <c r="B9177">
        <v>128585</v>
      </c>
      <c r="C9177">
        <v>128950</v>
      </c>
      <c r="D9177">
        <v>128345</v>
      </c>
      <c r="E9177">
        <v>128625</v>
      </c>
    </row>
    <row r="9178" spans="1:5" x14ac:dyDescent="0.25">
      <c r="A9178" s="2">
        <v>45433.40625</v>
      </c>
      <c r="B9178">
        <v>128415</v>
      </c>
      <c r="C9178">
        <v>128775</v>
      </c>
      <c r="D9178">
        <v>128415</v>
      </c>
      <c r="E9178">
        <v>128590</v>
      </c>
    </row>
    <row r="9179" spans="1:5" x14ac:dyDescent="0.25">
      <c r="A9179" s="2">
        <v>45433.395833333336</v>
      </c>
      <c r="B9179">
        <v>128445</v>
      </c>
      <c r="C9179">
        <v>128640</v>
      </c>
      <c r="D9179">
        <v>128300</v>
      </c>
      <c r="E9179">
        <v>128420</v>
      </c>
    </row>
    <row r="9180" spans="1:5" x14ac:dyDescent="0.25">
      <c r="A9180" s="2">
        <v>45433.385416666664</v>
      </c>
      <c r="B9180">
        <v>128540</v>
      </c>
      <c r="C9180">
        <v>128785</v>
      </c>
      <c r="D9180">
        <v>128440</v>
      </c>
      <c r="E9180">
        <v>128445</v>
      </c>
    </row>
    <row r="9181" spans="1:5" x14ac:dyDescent="0.25">
      <c r="A9181" s="2">
        <v>45433.375</v>
      </c>
      <c r="B9181">
        <v>128600</v>
      </c>
      <c r="C9181">
        <v>128645</v>
      </c>
      <c r="D9181">
        <v>128380</v>
      </c>
      <c r="E9181">
        <v>128540</v>
      </c>
    </row>
    <row r="9182" spans="1:5" x14ac:dyDescent="0.25">
      <c r="A9182" s="2">
        <v>45432.760416666664</v>
      </c>
      <c r="B9182">
        <v>128560</v>
      </c>
      <c r="C9182">
        <v>128560</v>
      </c>
      <c r="D9182">
        <v>128420</v>
      </c>
      <c r="E9182">
        <v>128480</v>
      </c>
    </row>
    <row r="9183" spans="1:5" x14ac:dyDescent="0.25">
      <c r="A9183" s="2">
        <v>45432.75</v>
      </c>
      <c r="B9183">
        <v>128645</v>
      </c>
      <c r="C9183">
        <v>128645</v>
      </c>
      <c r="D9183">
        <v>128545</v>
      </c>
      <c r="E9183">
        <v>128560</v>
      </c>
    </row>
    <row r="9184" spans="1:5" x14ac:dyDescent="0.25">
      <c r="A9184" s="2">
        <v>45432.739583333336</v>
      </c>
      <c r="B9184">
        <v>128615</v>
      </c>
      <c r="C9184">
        <v>128665</v>
      </c>
      <c r="D9184">
        <v>128600</v>
      </c>
      <c r="E9184">
        <v>128645</v>
      </c>
    </row>
    <row r="9185" spans="1:5" x14ac:dyDescent="0.25">
      <c r="A9185" s="2">
        <v>45432.729166666664</v>
      </c>
      <c r="B9185">
        <v>128635</v>
      </c>
      <c r="C9185">
        <v>128670</v>
      </c>
      <c r="D9185">
        <v>128590</v>
      </c>
      <c r="E9185">
        <v>128620</v>
      </c>
    </row>
    <row r="9186" spans="1:5" x14ac:dyDescent="0.25">
      <c r="A9186" s="2">
        <v>45432.71875</v>
      </c>
      <c r="B9186">
        <v>128560</v>
      </c>
      <c r="C9186">
        <v>128660</v>
      </c>
      <c r="D9186">
        <v>128555</v>
      </c>
      <c r="E9186">
        <v>128635</v>
      </c>
    </row>
    <row r="9187" spans="1:5" x14ac:dyDescent="0.25">
      <c r="A9187" s="2">
        <v>45432.708333333336</v>
      </c>
      <c r="B9187">
        <v>128660</v>
      </c>
      <c r="C9187">
        <v>128690</v>
      </c>
      <c r="D9187">
        <v>128525</v>
      </c>
      <c r="E9187">
        <v>128555</v>
      </c>
    </row>
    <row r="9188" spans="1:5" x14ac:dyDescent="0.25">
      <c r="A9188" s="2">
        <v>45432.697916666664</v>
      </c>
      <c r="B9188">
        <v>128525</v>
      </c>
      <c r="C9188">
        <v>128675</v>
      </c>
      <c r="D9188">
        <v>128510</v>
      </c>
      <c r="E9188">
        <v>128665</v>
      </c>
    </row>
    <row r="9189" spans="1:5" x14ac:dyDescent="0.25">
      <c r="A9189" s="2">
        <v>45432.6875</v>
      </c>
      <c r="B9189">
        <v>128515</v>
      </c>
      <c r="C9189">
        <v>128560</v>
      </c>
      <c r="D9189">
        <v>128465</v>
      </c>
      <c r="E9189">
        <v>128520</v>
      </c>
    </row>
    <row r="9190" spans="1:5" x14ac:dyDescent="0.25">
      <c r="A9190" s="2">
        <v>45432.677083333336</v>
      </c>
      <c r="B9190">
        <v>128585</v>
      </c>
      <c r="C9190">
        <v>128625</v>
      </c>
      <c r="D9190">
        <v>128490</v>
      </c>
      <c r="E9190">
        <v>128520</v>
      </c>
    </row>
    <row r="9191" spans="1:5" x14ac:dyDescent="0.25">
      <c r="A9191" s="2">
        <v>45432.666666666664</v>
      </c>
      <c r="B9191">
        <v>128525</v>
      </c>
      <c r="C9191">
        <v>128610</v>
      </c>
      <c r="D9191">
        <v>128510</v>
      </c>
      <c r="E9191">
        <v>128585</v>
      </c>
    </row>
    <row r="9192" spans="1:5" x14ac:dyDescent="0.25">
      <c r="A9192" s="2">
        <v>45432.65625</v>
      </c>
      <c r="B9192">
        <v>128515</v>
      </c>
      <c r="C9192">
        <v>128550</v>
      </c>
      <c r="D9192">
        <v>128465</v>
      </c>
      <c r="E9192">
        <v>128520</v>
      </c>
    </row>
    <row r="9193" spans="1:5" x14ac:dyDescent="0.25">
      <c r="A9193" s="2">
        <v>45432.645833333336</v>
      </c>
      <c r="B9193">
        <v>128555</v>
      </c>
      <c r="C9193">
        <v>128610</v>
      </c>
      <c r="D9193">
        <v>128480</v>
      </c>
      <c r="E9193">
        <v>128510</v>
      </c>
    </row>
    <row r="9194" spans="1:5" x14ac:dyDescent="0.25">
      <c r="A9194" s="2">
        <v>45432.635416666664</v>
      </c>
      <c r="B9194">
        <v>128495</v>
      </c>
      <c r="C9194">
        <v>128595</v>
      </c>
      <c r="D9194">
        <v>128430</v>
      </c>
      <c r="E9194">
        <v>128555</v>
      </c>
    </row>
    <row r="9195" spans="1:5" x14ac:dyDescent="0.25">
      <c r="A9195" s="2">
        <v>45432.625</v>
      </c>
      <c r="B9195">
        <v>128580</v>
      </c>
      <c r="C9195">
        <v>128660</v>
      </c>
      <c r="D9195">
        <v>128410</v>
      </c>
      <c r="E9195">
        <v>128495</v>
      </c>
    </row>
    <row r="9196" spans="1:5" x14ac:dyDescent="0.25">
      <c r="A9196" s="2">
        <v>45432.614583333336</v>
      </c>
      <c r="B9196">
        <v>128820</v>
      </c>
      <c r="C9196">
        <v>128855</v>
      </c>
      <c r="D9196">
        <v>128515</v>
      </c>
      <c r="E9196">
        <v>128575</v>
      </c>
    </row>
    <row r="9197" spans="1:5" x14ac:dyDescent="0.25">
      <c r="A9197" s="2">
        <v>45432.604166666664</v>
      </c>
      <c r="B9197">
        <v>128895</v>
      </c>
      <c r="C9197">
        <v>128925</v>
      </c>
      <c r="D9197">
        <v>128790</v>
      </c>
      <c r="E9197">
        <v>128820</v>
      </c>
    </row>
    <row r="9198" spans="1:5" x14ac:dyDescent="0.25">
      <c r="A9198" s="2">
        <v>45432.59375</v>
      </c>
      <c r="B9198">
        <v>128990</v>
      </c>
      <c r="C9198">
        <v>129020</v>
      </c>
      <c r="D9198">
        <v>128875</v>
      </c>
      <c r="E9198">
        <v>128895</v>
      </c>
    </row>
    <row r="9199" spans="1:5" x14ac:dyDescent="0.25">
      <c r="A9199" s="2">
        <v>45432.583333333336</v>
      </c>
      <c r="B9199">
        <v>129100</v>
      </c>
      <c r="C9199">
        <v>129120</v>
      </c>
      <c r="D9199">
        <v>128970</v>
      </c>
      <c r="E9199">
        <v>128990</v>
      </c>
    </row>
    <row r="9200" spans="1:5" x14ac:dyDescent="0.25">
      <c r="A9200" s="2">
        <v>45432.572916666664</v>
      </c>
      <c r="B9200">
        <v>129140</v>
      </c>
      <c r="C9200">
        <v>129160</v>
      </c>
      <c r="D9200">
        <v>129050</v>
      </c>
      <c r="E9200">
        <v>129100</v>
      </c>
    </row>
    <row r="9201" spans="1:5" x14ac:dyDescent="0.25">
      <c r="A9201" s="2">
        <v>45432.5625</v>
      </c>
      <c r="B9201">
        <v>129225</v>
      </c>
      <c r="C9201">
        <v>129255</v>
      </c>
      <c r="D9201">
        <v>129140</v>
      </c>
      <c r="E9201">
        <v>129140</v>
      </c>
    </row>
    <row r="9202" spans="1:5" x14ac:dyDescent="0.25">
      <c r="A9202" s="2">
        <v>45432.552083333336</v>
      </c>
      <c r="B9202">
        <v>129240</v>
      </c>
      <c r="C9202">
        <v>129275</v>
      </c>
      <c r="D9202">
        <v>129175</v>
      </c>
      <c r="E9202">
        <v>129225</v>
      </c>
    </row>
    <row r="9203" spans="1:5" x14ac:dyDescent="0.25">
      <c r="A9203" s="2">
        <v>45432.541666666664</v>
      </c>
      <c r="B9203">
        <v>129330</v>
      </c>
      <c r="C9203">
        <v>129340</v>
      </c>
      <c r="D9203">
        <v>129235</v>
      </c>
      <c r="E9203">
        <v>129245</v>
      </c>
    </row>
    <row r="9204" spans="1:5" x14ac:dyDescent="0.25">
      <c r="A9204" s="2">
        <v>45432.53125</v>
      </c>
      <c r="B9204">
        <v>129390</v>
      </c>
      <c r="C9204">
        <v>129390</v>
      </c>
      <c r="D9204">
        <v>129265</v>
      </c>
      <c r="E9204">
        <v>129335</v>
      </c>
    </row>
    <row r="9205" spans="1:5" x14ac:dyDescent="0.25">
      <c r="A9205" s="2">
        <v>45432.520833333336</v>
      </c>
      <c r="B9205">
        <v>129455</v>
      </c>
      <c r="C9205">
        <v>129530</v>
      </c>
      <c r="D9205">
        <v>129365</v>
      </c>
      <c r="E9205">
        <v>129385</v>
      </c>
    </row>
    <row r="9206" spans="1:5" x14ac:dyDescent="0.25">
      <c r="A9206" s="2">
        <v>45432.510416666664</v>
      </c>
      <c r="B9206">
        <v>129030</v>
      </c>
      <c r="C9206">
        <v>129465</v>
      </c>
      <c r="D9206">
        <v>129025</v>
      </c>
      <c r="E9206">
        <v>129455</v>
      </c>
    </row>
    <row r="9207" spans="1:5" x14ac:dyDescent="0.25">
      <c r="A9207" s="2">
        <v>45432.5</v>
      </c>
      <c r="B9207">
        <v>129075</v>
      </c>
      <c r="C9207">
        <v>129095</v>
      </c>
      <c r="D9207">
        <v>128885</v>
      </c>
      <c r="E9207">
        <v>129030</v>
      </c>
    </row>
    <row r="9208" spans="1:5" x14ac:dyDescent="0.25">
      <c r="A9208" s="2">
        <v>45432.489583333336</v>
      </c>
      <c r="B9208">
        <v>129260</v>
      </c>
      <c r="C9208">
        <v>129285</v>
      </c>
      <c r="D9208">
        <v>129005</v>
      </c>
      <c r="E9208">
        <v>129075</v>
      </c>
    </row>
    <row r="9209" spans="1:5" x14ac:dyDescent="0.25">
      <c r="A9209" s="2">
        <v>45432.479166666664</v>
      </c>
      <c r="B9209">
        <v>129125</v>
      </c>
      <c r="C9209">
        <v>129285</v>
      </c>
      <c r="D9209">
        <v>129025</v>
      </c>
      <c r="E9209">
        <v>129265</v>
      </c>
    </row>
    <row r="9210" spans="1:5" x14ac:dyDescent="0.25">
      <c r="A9210" s="2">
        <v>45432.46875</v>
      </c>
      <c r="B9210">
        <v>128835</v>
      </c>
      <c r="C9210">
        <v>129135</v>
      </c>
      <c r="D9210">
        <v>128790</v>
      </c>
      <c r="E9210">
        <v>129120</v>
      </c>
    </row>
    <row r="9211" spans="1:5" x14ac:dyDescent="0.25">
      <c r="A9211" s="2">
        <v>45432.458333333336</v>
      </c>
      <c r="B9211">
        <v>128415</v>
      </c>
      <c r="C9211">
        <v>128850</v>
      </c>
      <c r="D9211">
        <v>128340</v>
      </c>
      <c r="E9211">
        <v>128835</v>
      </c>
    </row>
    <row r="9212" spans="1:5" x14ac:dyDescent="0.25">
      <c r="A9212" s="2">
        <v>45432.447916666664</v>
      </c>
      <c r="B9212">
        <v>128370</v>
      </c>
      <c r="C9212">
        <v>128580</v>
      </c>
      <c r="D9212">
        <v>128285</v>
      </c>
      <c r="E9212">
        <v>128410</v>
      </c>
    </row>
    <row r="9213" spans="1:5" x14ac:dyDescent="0.25">
      <c r="A9213" s="2">
        <v>45432.4375</v>
      </c>
      <c r="B9213">
        <v>128415</v>
      </c>
      <c r="C9213">
        <v>128510</v>
      </c>
      <c r="D9213">
        <v>128165</v>
      </c>
      <c r="E9213">
        <v>128370</v>
      </c>
    </row>
    <row r="9214" spans="1:5" x14ac:dyDescent="0.25">
      <c r="A9214" s="2">
        <v>45432.427083333336</v>
      </c>
      <c r="B9214">
        <v>128645</v>
      </c>
      <c r="C9214">
        <v>128860</v>
      </c>
      <c r="D9214">
        <v>128275</v>
      </c>
      <c r="E9214">
        <v>128410</v>
      </c>
    </row>
    <row r="9215" spans="1:5" x14ac:dyDescent="0.25">
      <c r="A9215" s="2">
        <v>45432.416666666664</v>
      </c>
      <c r="B9215">
        <v>128560</v>
      </c>
      <c r="C9215">
        <v>128735</v>
      </c>
      <c r="D9215">
        <v>128400</v>
      </c>
      <c r="E9215">
        <v>128640</v>
      </c>
    </row>
    <row r="9216" spans="1:5" x14ac:dyDescent="0.25">
      <c r="A9216" s="2">
        <v>45432.40625</v>
      </c>
      <c r="B9216">
        <v>128530</v>
      </c>
      <c r="C9216">
        <v>128750</v>
      </c>
      <c r="D9216">
        <v>128510</v>
      </c>
      <c r="E9216">
        <v>128560</v>
      </c>
    </row>
    <row r="9217" spans="1:5" x14ac:dyDescent="0.25">
      <c r="A9217" s="2">
        <v>45432.395833333336</v>
      </c>
      <c r="B9217">
        <v>128615</v>
      </c>
      <c r="C9217">
        <v>128615</v>
      </c>
      <c r="D9217">
        <v>128430</v>
      </c>
      <c r="E9217">
        <v>128530</v>
      </c>
    </row>
    <row r="9218" spans="1:5" x14ac:dyDescent="0.25">
      <c r="A9218" s="2">
        <v>45432.385416666664</v>
      </c>
      <c r="B9218">
        <v>128675</v>
      </c>
      <c r="C9218">
        <v>128745</v>
      </c>
      <c r="D9218">
        <v>128520</v>
      </c>
      <c r="E9218">
        <v>128615</v>
      </c>
    </row>
    <row r="9219" spans="1:5" x14ac:dyDescent="0.25">
      <c r="A9219" s="2">
        <v>45432.375</v>
      </c>
      <c r="B9219">
        <v>129350</v>
      </c>
      <c r="C9219">
        <v>129370</v>
      </c>
      <c r="D9219">
        <v>128625</v>
      </c>
      <c r="E9219">
        <v>128670</v>
      </c>
    </row>
    <row r="9220" spans="1:5" x14ac:dyDescent="0.25">
      <c r="A9220" s="2">
        <v>45429.760416666664</v>
      </c>
      <c r="B9220">
        <v>129070</v>
      </c>
      <c r="C9220">
        <v>129200</v>
      </c>
      <c r="D9220">
        <v>129065</v>
      </c>
      <c r="E9220">
        <v>129200</v>
      </c>
    </row>
    <row r="9221" spans="1:5" x14ac:dyDescent="0.25">
      <c r="A9221" s="2">
        <v>45429.75</v>
      </c>
      <c r="B9221">
        <v>129105</v>
      </c>
      <c r="C9221">
        <v>129110</v>
      </c>
      <c r="D9221">
        <v>129005</v>
      </c>
      <c r="E9221">
        <v>129070</v>
      </c>
    </row>
    <row r="9222" spans="1:5" x14ac:dyDescent="0.25">
      <c r="A9222" s="2">
        <v>45429.739583333336</v>
      </c>
      <c r="B9222">
        <v>129095</v>
      </c>
      <c r="C9222">
        <v>129140</v>
      </c>
      <c r="D9222">
        <v>129080</v>
      </c>
      <c r="E9222">
        <v>129105</v>
      </c>
    </row>
    <row r="9223" spans="1:5" x14ac:dyDescent="0.25">
      <c r="A9223" s="2">
        <v>45429.729166666664</v>
      </c>
      <c r="B9223">
        <v>129060</v>
      </c>
      <c r="C9223">
        <v>129120</v>
      </c>
      <c r="D9223">
        <v>129045</v>
      </c>
      <c r="E9223">
        <v>129090</v>
      </c>
    </row>
    <row r="9224" spans="1:5" x14ac:dyDescent="0.25">
      <c r="A9224" s="2">
        <v>45429.71875</v>
      </c>
      <c r="B9224">
        <v>129020</v>
      </c>
      <c r="C9224">
        <v>129070</v>
      </c>
      <c r="D9224">
        <v>128985</v>
      </c>
      <c r="E9224">
        <v>129065</v>
      </c>
    </row>
    <row r="9225" spans="1:5" x14ac:dyDescent="0.25">
      <c r="A9225" s="2">
        <v>45429.708333333336</v>
      </c>
      <c r="B9225">
        <v>129125</v>
      </c>
      <c r="C9225">
        <v>129170</v>
      </c>
      <c r="D9225">
        <v>128955</v>
      </c>
      <c r="E9225">
        <v>129015</v>
      </c>
    </row>
    <row r="9226" spans="1:5" x14ac:dyDescent="0.25">
      <c r="A9226" s="2">
        <v>45429.697916666664</v>
      </c>
      <c r="B9226">
        <v>129160</v>
      </c>
      <c r="C9226">
        <v>129170</v>
      </c>
      <c r="D9226">
        <v>129050</v>
      </c>
      <c r="E9226">
        <v>129125</v>
      </c>
    </row>
    <row r="9227" spans="1:5" x14ac:dyDescent="0.25">
      <c r="A9227" s="2">
        <v>45429.6875</v>
      </c>
      <c r="B9227">
        <v>129090</v>
      </c>
      <c r="C9227">
        <v>129175</v>
      </c>
      <c r="D9227">
        <v>129035</v>
      </c>
      <c r="E9227">
        <v>129160</v>
      </c>
    </row>
    <row r="9228" spans="1:5" x14ac:dyDescent="0.25">
      <c r="A9228" s="2">
        <v>45429.677083333336</v>
      </c>
      <c r="B9228">
        <v>129030</v>
      </c>
      <c r="C9228">
        <v>129105</v>
      </c>
      <c r="D9228">
        <v>129005</v>
      </c>
      <c r="E9228">
        <v>129090</v>
      </c>
    </row>
    <row r="9229" spans="1:5" x14ac:dyDescent="0.25">
      <c r="A9229" s="2">
        <v>45429.666666666664</v>
      </c>
      <c r="B9229">
        <v>129050</v>
      </c>
      <c r="C9229">
        <v>129075</v>
      </c>
      <c r="D9229">
        <v>128985</v>
      </c>
      <c r="E9229">
        <v>129035</v>
      </c>
    </row>
    <row r="9230" spans="1:5" x14ac:dyDescent="0.25">
      <c r="A9230" s="2">
        <v>45429.65625</v>
      </c>
      <c r="B9230">
        <v>129045</v>
      </c>
      <c r="C9230">
        <v>129155</v>
      </c>
      <c r="D9230">
        <v>129025</v>
      </c>
      <c r="E9230">
        <v>129055</v>
      </c>
    </row>
    <row r="9231" spans="1:5" x14ac:dyDescent="0.25">
      <c r="A9231" s="2">
        <v>45429.645833333336</v>
      </c>
      <c r="B9231">
        <v>128925</v>
      </c>
      <c r="C9231">
        <v>129065</v>
      </c>
      <c r="D9231">
        <v>128910</v>
      </c>
      <c r="E9231">
        <v>129040</v>
      </c>
    </row>
    <row r="9232" spans="1:5" x14ac:dyDescent="0.25">
      <c r="A9232" s="2">
        <v>45429.635416666664</v>
      </c>
      <c r="B9232">
        <v>128840</v>
      </c>
      <c r="C9232">
        <v>128985</v>
      </c>
      <c r="D9232">
        <v>128805</v>
      </c>
      <c r="E9232">
        <v>128930</v>
      </c>
    </row>
    <row r="9233" spans="1:5" x14ac:dyDescent="0.25">
      <c r="A9233" s="2">
        <v>45429.625</v>
      </c>
      <c r="B9233">
        <v>128985</v>
      </c>
      <c r="C9233">
        <v>128990</v>
      </c>
      <c r="D9233">
        <v>128825</v>
      </c>
      <c r="E9233">
        <v>128835</v>
      </c>
    </row>
    <row r="9234" spans="1:5" x14ac:dyDescent="0.25">
      <c r="A9234" s="2">
        <v>45429.614583333336</v>
      </c>
      <c r="B9234">
        <v>129105</v>
      </c>
      <c r="C9234">
        <v>129130</v>
      </c>
      <c r="D9234">
        <v>128945</v>
      </c>
      <c r="E9234">
        <v>128980</v>
      </c>
    </row>
    <row r="9235" spans="1:5" x14ac:dyDescent="0.25">
      <c r="A9235" s="2">
        <v>45429.604166666664</v>
      </c>
      <c r="B9235">
        <v>128970</v>
      </c>
      <c r="C9235">
        <v>129110</v>
      </c>
      <c r="D9235">
        <v>128935</v>
      </c>
      <c r="E9235">
        <v>129105</v>
      </c>
    </row>
    <row r="9236" spans="1:5" x14ac:dyDescent="0.25">
      <c r="A9236" s="2">
        <v>45429.59375</v>
      </c>
      <c r="B9236">
        <v>128865</v>
      </c>
      <c r="C9236">
        <v>128980</v>
      </c>
      <c r="D9236">
        <v>128810</v>
      </c>
      <c r="E9236">
        <v>128970</v>
      </c>
    </row>
    <row r="9237" spans="1:5" x14ac:dyDescent="0.25">
      <c r="A9237" s="2">
        <v>45429.583333333336</v>
      </c>
      <c r="B9237">
        <v>128875</v>
      </c>
      <c r="C9237">
        <v>128935</v>
      </c>
      <c r="D9237">
        <v>128830</v>
      </c>
      <c r="E9237">
        <v>128860</v>
      </c>
    </row>
    <row r="9238" spans="1:5" x14ac:dyDescent="0.25">
      <c r="A9238" s="2">
        <v>45429.572916666664</v>
      </c>
      <c r="B9238">
        <v>128825</v>
      </c>
      <c r="C9238">
        <v>128935</v>
      </c>
      <c r="D9238">
        <v>128745</v>
      </c>
      <c r="E9238">
        <v>128875</v>
      </c>
    </row>
    <row r="9239" spans="1:5" x14ac:dyDescent="0.25">
      <c r="A9239" s="2">
        <v>45429.5625</v>
      </c>
      <c r="B9239">
        <v>128795</v>
      </c>
      <c r="C9239">
        <v>128875</v>
      </c>
      <c r="D9239">
        <v>128745</v>
      </c>
      <c r="E9239">
        <v>128830</v>
      </c>
    </row>
    <row r="9240" spans="1:5" x14ac:dyDescent="0.25">
      <c r="A9240" s="2">
        <v>45429.552083333336</v>
      </c>
      <c r="B9240">
        <v>128630</v>
      </c>
      <c r="C9240">
        <v>128835</v>
      </c>
      <c r="D9240">
        <v>128620</v>
      </c>
      <c r="E9240">
        <v>128790</v>
      </c>
    </row>
    <row r="9241" spans="1:5" x14ac:dyDescent="0.25">
      <c r="A9241" s="2">
        <v>45429.541666666664</v>
      </c>
      <c r="B9241">
        <v>128680</v>
      </c>
      <c r="C9241">
        <v>128780</v>
      </c>
      <c r="D9241">
        <v>128580</v>
      </c>
      <c r="E9241">
        <v>128625</v>
      </c>
    </row>
    <row r="9242" spans="1:5" x14ac:dyDescent="0.25">
      <c r="A9242" s="2">
        <v>45429.53125</v>
      </c>
      <c r="B9242">
        <v>128640</v>
      </c>
      <c r="C9242">
        <v>128735</v>
      </c>
      <c r="D9242">
        <v>128630</v>
      </c>
      <c r="E9242">
        <v>128685</v>
      </c>
    </row>
    <row r="9243" spans="1:5" x14ac:dyDescent="0.25">
      <c r="A9243" s="2">
        <v>45429.520833333336</v>
      </c>
      <c r="B9243">
        <v>128750</v>
      </c>
      <c r="C9243">
        <v>128785</v>
      </c>
      <c r="D9243">
        <v>128620</v>
      </c>
      <c r="E9243">
        <v>128635</v>
      </c>
    </row>
    <row r="9244" spans="1:5" x14ac:dyDescent="0.25">
      <c r="A9244" s="2">
        <v>45429.510416666664</v>
      </c>
      <c r="B9244">
        <v>128835</v>
      </c>
      <c r="C9244">
        <v>128875</v>
      </c>
      <c r="D9244">
        <v>128735</v>
      </c>
      <c r="E9244">
        <v>128750</v>
      </c>
    </row>
    <row r="9245" spans="1:5" x14ac:dyDescent="0.25">
      <c r="A9245" s="2">
        <v>45429.5</v>
      </c>
      <c r="B9245">
        <v>128845</v>
      </c>
      <c r="C9245">
        <v>128890</v>
      </c>
      <c r="D9245">
        <v>128755</v>
      </c>
      <c r="E9245">
        <v>128840</v>
      </c>
    </row>
    <row r="9246" spans="1:5" x14ac:dyDescent="0.25">
      <c r="A9246" s="2">
        <v>45429.489583333336</v>
      </c>
      <c r="B9246">
        <v>128820</v>
      </c>
      <c r="C9246">
        <v>128870</v>
      </c>
      <c r="D9246">
        <v>128725</v>
      </c>
      <c r="E9246">
        <v>128845</v>
      </c>
    </row>
    <row r="9247" spans="1:5" x14ac:dyDescent="0.25">
      <c r="A9247" s="2">
        <v>45429.479166666664</v>
      </c>
      <c r="B9247">
        <v>128940</v>
      </c>
      <c r="C9247">
        <v>129035</v>
      </c>
      <c r="D9247">
        <v>128795</v>
      </c>
      <c r="E9247">
        <v>128815</v>
      </c>
    </row>
    <row r="9248" spans="1:5" x14ac:dyDescent="0.25">
      <c r="A9248" s="2">
        <v>45429.46875</v>
      </c>
      <c r="B9248">
        <v>128855</v>
      </c>
      <c r="C9248">
        <v>128995</v>
      </c>
      <c r="D9248">
        <v>128770</v>
      </c>
      <c r="E9248">
        <v>128945</v>
      </c>
    </row>
    <row r="9249" spans="1:5" x14ac:dyDescent="0.25">
      <c r="A9249" s="2">
        <v>45429.458333333336</v>
      </c>
      <c r="B9249">
        <v>128560</v>
      </c>
      <c r="C9249">
        <v>128905</v>
      </c>
      <c r="D9249">
        <v>128545</v>
      </c>
      <c r="E9249">
        <v>128850</v>
      </c>
    </row>
    <row r="9250" spans="1:5" x14ac:dyDescent="0.25">
      <c r="A9250" s="2">
        <v>45429.447916666664</v>
      </c>
      <c r="B9250">
        <v>128515</v>
      </c>
      <c r="C9250">
        <v>128690</v>
      </c>
      <c r="D9250">
        <v>128420</v>
      </c>
      <c r="E9250">
        <v>128560</v>
      </c>
    </row>
    <row r="9251" spans="1:5" x14ac:dyDescent="0.25">
      <c r="A9251" s="2">
        <v>45429.4375</v>
      </c>
      <c r="B9251">
        <v>128980</v>
      </c>
      <c r="C9251">
        <v>129015</v>
      </c>
      <c r="D9251">
        <v>128450</v>
      </c>
      <c r="E9251">
        <v>128520</v>
      </c>
    </row>
    <row r="9252" spans="1:5" x14ac:dyDescent="0.25">
      <c r="A9252" s="2">
        <v>45429.427083333336</v>
      </c>
      <c r="B9252">
        <v>129005</v>
      </c>
      <c r="C9252">
        <v>129260</v>
      </c>
      <c r="D9252">
        <v>128755</v>
      </c>
      <c r="E9252">
        <v>128985</v>
      </c>
    </row>
    <row r="9253" spans="1:5" x14ac:dyDescent="0.25">
      <c r="A9253" s="2">
        <v>45429.416666666664</v>
      </c>
      <c r="B9253">
        <v>128780</v>
      </c>
      <c r="C9253">
        <v>129070</v>
      </c>
      <c r="D9253">
        <v>128710</v>
      </c>
      <c r="E9253">
        <v>129005</v>
      </c>
    </row>
    <row r="9254" spans="1:5" x14ac:dyDescent="0.25">
      <c r="A9254" s="2">
        <v>45429.40625</v>
      </c>
      <c r="B9254">
        <v>129030</v>
      </c>
      <c r="C9254">
        <v>129110</v>
      </c>
      <c r="D9254">
        <v>128730</v>
      </c>
      <c r="E9254">
        <v>128780</v>
      </c>
    </row>
    <row r="9255" spans="1:5" x14ac:dyDescent="0.25">
      <c r="A9255" s="2">
        <v>45429.395833333336</v>
      </c>
      <c r="B9255">
        <v>128805</v>
      </c>
      <c r="C9255">
        <v>129040</v>
      </c>
      <c r="D9255">
        <v>128760</v>
      </c>
      <c r="E9255">
        <v>129035</v>
      </c>
    </row>
    <row r="9256" spans="1:5" x14ac:dyDescent="0.25">
      <c r="A9256" s="2">
        <v>45429.385416666664</v>
      </c>
      <c r="B9256">
        <v>128995</v>
      </c>
      <c r="C9256">
        <v>129020</v>
      </c>
      <c r="D9256">
        <v>128800</v>
      </c>
      <c r="E9256">
        <v>128810</v>
      </c>
    </row>
    <row r="9257" spans="1:5" x14ac:dyDescent="0.25">
      <c r="A9257" s="2">
        <v>45429.375</v>
      </c>
      <c r="B9257">
        <v>129350</v>
      </c>
      <c r="C9257">
        <v>129375</v>
      </c>
      <c r="D9257">
        <v>128935</v>
      </c>
      <c r="E9257">
        <v>128995</v>
      </c>
    </row>
    <row r="9258" spans="1:5" x14ac:dyDescent="0.25">
      <c r="A9258" s="2">
        <v>45428.760416666664</v>
      </c>
      <c r="B9258">
        <v>129035</v>
      </c>
      <c r="C9258">
        <v>129160</v>
      </c>
      <c r="D9258">
        <v>129025</v>
      </c>
      <c r="E9258">
        <v>129105</v>
      </c>
    </row>
    <row r="9259" spans="1:5" x14ac:dyDescent="0.25">
      <c r="A9259" s="2">
        <v>45428.75</v>
      </c>
      <c r="B9259">
        <v>129170</v>
      </c>
      <c r="C9259">
        <v>129185</v>
      </c>
      <c r="D9259">
        <v>129025</v>
      </c>
      <c r="E9259">
        <v>129025</v>
      </c>
    </row>
    <row r="9260" spans="1:5" x14ac:dyDescent="0.25">
      <c r="A9260" s="2">
        <v>45428.739583333336</v>
      </c>
      <c r="B9260">
        <v>129225</v>
      </c>
      <c r="C9260">
        <v>129230</v>
      </c>
      <c r="D9260">
        <v>129150</v>
      </c>
      <c r="E9260">
        <v>129165</v>
      </c>
    </row>
    <row r="9261" spans="1:5" x14ac:dyDescent="0.25">
      <c r="A9261" s="2">
        <v>45428.729166666664</v>
      </c>
      <c r="B9261">
        <v>129180</v>
      </c>
      <c r="C9261">
        <v>129235</v>
      </c>
      <c r="D9261">
        <v>129170</v>
      </c>
      <c r="E9261">
        <v>129225</v>
      </c>
    </row>
    <row r="9262" spans="1:5" x14ac:dyDescent="0.25">
      <c r="A9262" s="2">
        <v>45428.71875</v>
      </c>
      <c r="B9262">
        <v>129170</v>
      </c>
      <c r="C9262">
        <v>129245</v>
      </c>
      <c r="D9262">
        <v>129150</v>
      </c>
      <c r="E9262">
        <v>129185</v>
      </c>
    </row>
    <row r="9263" spans="1:5" x14ac:dyDescent="0.25">
      <c r="A9263" s="2">
        <v>45428.708333333336</v>
      </c>
      <c r="B9263">
        <v>129190</v>
      </c>
      <c r="C9263">
        <v>129250</v>
      </c>
      <c r="D9263">
        <v>129105</v>
      </c>
      <c r="E9263">
        <v>129170</v>
      </c>
    </row>
    <row r="9264" spans="1:5" x14ac:dyDescent="0.25">
      <c r="A9264" s="2">
        <v>45428.697916666664</v>
      </c>
      <c r="B9264">
        <v>129125</v>
      </c>
      <c r="C9264">
        <v>129250</v>
      </c>
      <c r="D9264">
        <v>129065</v>
      </c>
      <c r="E9264">
        <v>129195</v>
      </c>
    </row>
    <row r="9265" spans="1:5" x14ac:dyDescent="0.25">
      <c r="A9265" s="2">
        <v>45428.6875</v>
      </c>
      <c r="B9265">
        <v>129280</v>
      </c>
      <c r="C9265">
        <v>129310</v>
      </c>
      <c r="D9265">
        <v>129055</v>
      </c>
      <c r="E9265">
        <v>129125</v>
      </c>
    </row>
    <row r="9266" spans="1:5" x14ac:dyDescent="0.25">
      <c r="A9266" s="2">
        <v>45428.677083333336</v>
      </c>
      <c r="B9266">
        <v>129300</v>
      </c>
      <c r="C9266">
        <v>129360</v>
      </c>
      <c r="D9266">
        <v>129250</v>
      </c>
      <c r="E9266">
        <v>129280</v>
      </c>
    </row>
    <row r="9267" spans="1:5" x14ac:dyDescent="0.25">
      <c r="A9267" s="2">
        <v>45428.666666666664</v>
      </c>
      <c r="B9267">
        <v>129320</v>
      </c>
      <c r="C9267">
        <v>129355</v>
      </c>
      <c r="D9267">
        <v>129255</v>
      </c>
      <c r="E9267">
        <v>129305</v>
      </c>
    </row>
    <row r="9268" spans="1:5" x14ac:dyDescent="0.25">
      <c r="A9268" s="2">
        <v>45428.65625</v>
      </c>
      <c r="B9268">
        <v>129380</v>
      </c>
      <c r="C9268">
        <v>129465</v>
      </c>
      <c r="D9268">
        <v>129295</v>
      </c>
      <c r="E9268">
        <v>129315</v>
      </c>
    </row>
    <row r="9269" spans="1:5" x14ac:dyDescent="0.25">
      <c r="A9269" s="2">
        <v>45428.645833333336</v>
      </c>
      <c r="B9269">
        <v>129155</v>
      </c>
      <c r="C9269">
        <v>129415</v>
      </c>
      <c r="D9269">
        <v>129100</v>
      </c>
      <c r="E9269">
        <v>129375</v>
      </c>
    </row>
    <row r="9270" spans="1:5" x14ac:dyDescent="0.25">
      <c r="A9270" s="2">
        <v>45428.635416666664</v>
      </c>
      <c r="B9270">
        <v>129045</v>
      </c>
      <c r="C9270">
        <v>129245</v>
      </c>
      <c r="D9270">
        <v>129030</v>
      </c>
      <c r="E9270">
        <v>129155</v>
      </c>
    </row>
    <row r="9271" spans="1:5" x14ac:dyDescent="0.25">
      <c r="A9271" s="2">
        <v>45428.625</v>
      </c>
      <c r="B9271">
        <v>129075</v>
      </c>
      <c r="C9271">
        <v>129180</v>
      </c>
      <c r="D9271">
        <v>129020</v>
      </c>
      <c r="E9271">
        <v>129045</v>
      </c>
    </row>
    <row r="9272" spans="1:5" x14ac:dyDescent="0.25">
      <c r="A9272" s="2">
        <v>45428.614583333336</v>
      </c>
      <c r="B9272">
        <v>128990</v>
      </c>
      <c r="C9272">
        <v>129100</v>
      </c>
      <c r="D9272">
        <v>128885</v>
      </c>
      <c r="E9272">
        <v>129075</v>
      </c>
    </row>
    <row r="9273" spans="1:5" x14ac:dyDescent="0.25">
      <c r="A9273" s="2">
        <v>45428.604166666664</v>
      </c>
      <c r="B9273">
        <v>129110</v>
      </c>
      <c r="C9273">
        <v>129125</v>
      </c>
      <c r="D9273">
        <v>128915</v>
      </c>
      <c r="E9273">
        <v>128995</v>
      </c>
    </row>
    <row r="9274" spans="1:5" x14ac:dyDescent="0.25">
      <c r="A9274" s="2">
        <v>45428.59375</v>
      </c>
      <c r="B9274">
        <v>129125</v>
      </c>
      <c r="C9274">
        <v>129195</v>
      </c>
      <c r="D9274">
        <v>128975</v>
      </c>
      <c r="E9274">
        <v>129110</v>
      </c>
    </row>
    <row r="9275" spans="1:5" x14ac:dyDescent="0.25">
      <c r="A9275" s="2">
        <v>45428.583333333336</v>
      </c>
      <c r="B9275">
        <v>129030</v>
      </c>
      <c r="C9275">
        <v>129185</v>
      </c>
      <c r="D9275">
        <v>129025</v>
      </c>
      <c r="E9275">
        <v>129125</v>
      </c>
    </row>
    <row r="9276" spans="1:5" x14ac:dyDescent="0.25">
      <c r="A9276" s="2">
        <v>45428.572916666664</v>
      </c>
      <c r="B9276">
        <v>128995</v>
      </c>
      <c r="C9276">
        <v>129140</v>
      </c>
      <c r="D9276">
        <v>128960</v>
      </c>
      <c r="E9276">
        <v>129030</v>
      </c>
    </row>
    <row r="9277" spans="1:5" x14ac:dyDescent="0.25">
      <c r="A9277" s="2">
        <v>45428.5625</v>
      </c>
      <c r="B9277">
        <v>128910</v>
      </c>
      <c r="C9277">
        <v>129025</v>
      </c>
      <c r="D9277">
        <v>128825</v>
      </c>
      <c r="E9277">
        <v>128990</v>
      </c>
    </row>
    <row r="9278" spans="1:5" x14ac:dyDescent="0.25">
      <c r="A9278" s="2">
        <v>45428.552083333336</v>
      </c>
      <c r="B9278">
        <v>129085</v>
      </c>
      <c r="C9278">
        <v>129140</v>
      </c>
      <c r="D9278">
        <v>128910</v>
      </c>
      <c r="E9278">
        <v>128910</v>
      </c>
    </row>
    <row r="9279" spans="1:5" x14ac:dyDescent="0.25">
      <c r="A9279" s="2">
        <v>45428.541666666664</v>
      </c>
      <c r="B9279">
        <v>129120</v>
      </c>
      <c r="C9279">
        <v>129155</v>
      </c>
      <c r="D9279">
        <v>128995</v>
      </c>
      <c r="E9279">
        <v>129085</v>
      </c>
    </row>
    <row r="9280" spans="1:5" x14ac:dyDescent="0.25">
      <c r="A9280" s="2">
        <v>45428.53125</v>
      </c>
      <c r="B9280">
        <v>129035</v>
      </c>
      <c r="C9280">
        <v>129180</v>
      </c>
      <c r="D9280">
        <v>129005</v>
      </c>
      <c r="E9280">
        <v>129125</v>
      </c>
    </row>
    <row r="9281" spans="1:5" x14ac:dyDescent="0.25">
      <c r="A9281" s="2">
        <v>45428.520833333336</v>
      </c>
      <c r="B9281">
        <v>129020</v>
      </c>
      <c r="C9281">
        <v>129095</v>
      </c>
      <c r="D9281">
        <v>128995</v>
      </c>
      <c r="E9281">
        <v>129040</v>
      </c>
    </row>
    <row r="9282" spans="1:5" x14ac:dyDescent="0.25">
      <c r="A9282" s="2">
        <v>45428.510416666664</v>
      </c>
      <c r="B9282">
        <v>129130</v>
      </c>
      <c r="C9282">
        <v>129145</v>
      </c>
      <c r="D9282">
        <v>129000</v>
      </c>
      <c r="E9282">
        <v>129020</v>
      </c>
    </row>
    <row r="9283" spans="1:5" x14ac:dyDescent="0.25">
      <c r="A9283" s="2">
        <v>45428.5</v>
      </c>
      <c r="B9283">
        <v>129180</v>
      </c>
      <c r="C9283">
        <v>129260</v>
      </c>
      <c r="D9283">
        <v>129060</v>
      </c>
      <c r="E9283">
        <v>129130</v>
      </c>
    </row>
    <row r="9284" spans="1:5" x14ac:dyDescent="0.25">
      <c r="A9284" s="2">
        <v>45428.489583333336</v>
      </c>
      <c r="B9284">
        <v>128990</v>
      </c>
      <c r="C9284">
        <v>129260</v>
      </c>
      <c r="D9284">
        <v>128915</v>
      </c>
      <c r="E9284">
        <v>129175</v>
      </c>
    </row>
    <row r="9285" spans="1:5" x14ac:dyDescent="0.25">
      <c r="A9285" s="2">
        <v>45428.479166666664</v>
      </c>
      <c r="B9285">
        <v>129070</v>
      </c>
      <c r="C9285">
        <v>129100</v>
      </c>
      <c r="D9285">
        <v>128890</v>
      </c>
      <c r="E9285">
        <v>128990</v>
      </c>
    </row>
    <row r="9286" spans="1:5" x14ac:dyDescent="0.25">
      <c r="A9286" s="2">
        <v>45428.46875</v>
      </c>
      <c r="B9286">
        <v>128860</v>
      </c>
      <c r="C9286">
        <v>129095</v>
      </c>
      <c r="D9286">
        <v>128825</v>
      </c>
      <c r="E9286">
        <v>129075</v>
      </c>
    </row>
    <row r="9287" spans="1:5" x14ac:dyDescent="0.25">
      <c r="A9287" s="2">
        <v>45428.458333333336</v>
      </c>
      <c r="B9287">
        <v>128790</v>
      </c>
      <c r="C9287">
        <v>128930</v>
      </c>
      <c r="D9287">
        <v>128700</v>
      </c>
      <c r="E9287">
        <v>128860</v>
      </c>
    </row>
    <row r="9288" spans="1:5" x14ac:dyDescent="0.25">
      <c r="A9288" s="2">
        <v>45428.447916666664</v>
      </c>
      <c r="B9288">
        <v>129050</v>
      </c>
      <c r="C9288">
        <v>129160</v>
      </c>
      <c r="D9288">
        <v>128765</v>
      </c>
      <c r="E9288">
        <v>128785</v>
      </c>
    </row>
    <row r="9289" spans="1:5" x14ac:dyDescent="0.25">
      <c r="A9289" s="2">
        <v>45428.4375</v>
      </c>
      <c r="B9289">
        <v>129420</v>
      </c>
      <c r="C9289">
        <v>129435</v>
      </c>
      <c r="D9289">
        <v>128975</v>
      </c>
      <c r="E9289">
        <v>129050</v>
      </c>
    </row>
    <row r="9290" spans="1:5" x14ac:dyDescent="0.25">
      <c r="A9290" s="2">
        <v>45428.427083333336</v>
      </c>
      <c r="B9290">
        <v>129750</v>
      </c>
      <c r="C9290">
        <v>129910</v>
      </c>
      <c r="D9290">
        <v>129410</v>
      </c>
      <c r="E9290">
        <v>129425</v>
      </c>
    </row>
    <row r="9291" spans="1:5" x14ac:dyDescent="0.25">
      <c r="A9291" s="2">
        <v>45428.416666666664</v>
      </c>
      <c r="B9291">
        <v>129800</v>
      </c>
      <c r="C9291">
        <v>129900</v>
      </c>
      <c r="D9291">
        <v>129570</v>
      </c>
      <c r="E9291">
        <v>129745</v>
      </c>
    </row>
    <row r="9292" spans="1:5" x14ac:dyDescent="0.25">
      <c r="A9292" s="2">
        <v>45428.40625</v>
      </c>
      <c r="B9292">
        <v>129905</v>
      </c>
      <c r="C9292">
        <v>129940</v>
      </c>
      <c r="D9292">
        <v>129780</v>
      </c>
      <c r="E9292">
        <v>129800</v>
      </c>
    </row>
    <row r="9293" spans="1:5" x14ac:dyDescent="0.25">
      <c r="A9293" s="2">
        <v>45428.395833333336</v>
      </c>
      <c r="B9293">
        <v>129860</v>
      </c>
      <c r="C9293">
        <v>129995</v>
      </c>
      <c r="D9293">
        <v>129740</v>
      </c>
      <c r="E9293">
        <v>129910</v>
      </c>
    </row>
    <row r="9294" spans="1:5" x14ac:dyDescent="0.25">
      <c r="A9294" s="2">
        <v>45428.385416666664</v>
      </c>
      <c r="B9294">
        <v>129425</v>
      </c>
      <c r="C9294">
        <v>129900</v>
      </c>
      <c r="D9294">
        <v>129365</v>
      </c>
      <c r="E9294">
        <v>129860</v>
      </c>
    </row>
    <row r="9295" spans="1:5" x14ac:dyDescent="0.25">
      <c r="A9295" s="2">
        <v>45428.375</v>
      </c>
      <c r="B9295">
        <v>129170</v>
      </c>
      <c r="C9295">
        <v>129470</v>
      </c>
      <c r="D9295">
        <v>129070</v>
      </c>
      <c r="E9295">
        <v>129425</v>
      </c>
    </row>
    <row r="9296" spans="1:5" x14ac:dyDescent="0.25">
      <c r="A9296" s="2">
        <v>45427.760416666664</v>
      </c>
      <c r="B9296">
        <v>129075</v>
      </c>
      <c r="C9296">
        <v>129300</v>
      </c>
      <c r="D9296">
        <v>129060</v>
      </c>
      <c r="E9296">
        <v>129210</v>
      </c>
    </row>
    <row r="9297" spans="1:5" x14ac:dyDescent="0.25">
      <c r="A9297" s="2">
        <v>45427.75</v>
      </c>
      <c r="B9297">
        <v>129085</v>
      </c>
      <c r="C9297">
        <v>129140</v>
      </c>
      <c r="D9297">
        <v>129000</v>
      </c>
      <c r="E9297">
        <v>129065</v>
      </c>
    </row>
    <row r="9298" spans="1:5" x14ac:dyDescent="0.25">
      <c r="A9298" s="2">
        <v>45427.739583333336</v>
      </c>
      <c r="B9298">
        <v>129030</v>
      </c>
      <c r="C9298">
        <v>129095</v>
      </c>
      <c r="D9298">
        <v>128975</v>
      </c>
      <c r="E9298">
        <v>129080</v>
      </c>
    </row>
    <row r="9299" spans="1:5" x14ac:dyDescent="0.25">
      <c r="A9299" s="2">
        <v>45427.729166666664</v>
      </c>
      <c r="B9299">
        <v>128985</v>
      </c>
      <c r="C9299">
        <v>129070</v>
      </c>
      <c r="D9299">
        <v>128940</v>
      </c>
      <c r="E9299">
        <v>129025</v>
      </c>
    </row>
    <row r="9300" spans="1:5" x14ac:dyDescent="0.25">
      <c r="A9300" s="2">
        <v>45427.71875</v>
      </c>
      <c r="B9300">
        <v>128925</v>
      </c>
      <c r="C9300">
        <v>128995</v>
      </c>
      <c r="D9300">
        <v>128890</v>
      </c>
      <c r="E9300">
        <v>128985</v>
      </c>
    </row>
    <row r="9301" spans="1:5" x14ac:dyDescent="0.25">
      <c r="A9301" s="2">
        <v>45427.708333333336</v>
      </c>
      <c r="B9301">
        <v>129040</v>
      </c>
      <c r="C9301">
        <v>129080</v>
      </c>
      <c r="D9301">
        <v>128885</v>
      </c>
      <c r="E9301">
        <v>128920</v>
      </c>
    </row>
    <row r="9302" spans="1:5" x14ac:dyDescent="0.25">
      <c r="A9302" s="2">
        <v>45427.697916666664</v>
      </c>
      <c r="B9302">
        <v>129005</v>
      </c>
      <c r="C9302">
        <v>129140</v>
      </c>
      <c r="D9302">
        <v>128965</v>
      </c>
      <c r="E9302">
        <v>129045</v>
      </c>
    </row>
    <row r="9303" spans="1:5" x14ac:dyDescent="0.25">
      <c r="A9303" s="2">
        <v>45427.6875</v>
      </c>
      <c r="B9303">
        <v>128960</v>
      </c>
      <c r="C9303">
        <v>129095</v>
      </c>
      <c r="D9303">
        <v>128930</v>
      </c>
      <c r="E9303">
        <v>129005</v>
      </c>
    </row>
    <row r="9304" spans="1:5" x14ac:dyDescent="0.25">
      <c r="A9304" s="2">
        <v>45427.677083333336</v>
      </c>
      <c r="B9304">
        <v>129105</v>
      </c>
      <c r="C9304">
        <v>129120</v>
      </c>
      <c r="D9304">
        <v>128920</v>
      </c>
      <c r="E9304">
        <v>128960</v>
      </c>
    </row>
    <row r="9305" spans="1:5" x14ac:dyDescent="0.25">
      <c r="A9305" s="2">
        <v>45427.666666666664</v>
      </c>
      <c r="B9305">
        <v>129100</v>
      </c>
      <c r="C9305">
        <v>129230</v>
      </c>
      <c r="D9305">
        <v>129040</v>
      </c>
      <c r="E9305">
        <v>129105</v>
      </c>
    </row>
    <row r="9306" spans="1:5" x14ac:dyDescent="0.25">
      <c r="A9306" s="2">
        <v>45427.65625</v>
      </c>
      <c r="B9306">
        <v>129040</v>
      </c>
      <c r="C9306">
        <v>129165</v>
      </c>
      <c r="D9306">
        <v>129025</v>
      </c>
      <c r="E9306">
        <v>129105</v>
      </c>
    </row>
    <row r="9307" spans="1:5" x14ac:dyDescent="0.25">
      <c r="A9307" s="2">
        <v>45427.645833333336</v>
      </c>
      <c r="B9307">
        <v>128865</v>
      </c>
      <c r="C9307">
        <v>129045</v>
      </c>
      <c r="D9307">
        <v>128850</v>
      </c>
      <c r="E9307">
        <v>129035</v>
      </c>
    </row>
    <row r="9308" spans="1:5" x14ac:dyDescent="0.25">
      <c r="A9308" s="2">
        <v>45427.635416666664</v>
      </c>
      <c r="B9308">
        <v>128795</v>
      </c>
      <c r="C9308">
        <v>128955</v>
      </c>
      <c r="D9308">
        <v>128755</v>
      </c>
      <c r="E9308">
        <v>128860</v>
      </c>
    </row>
    <row r="9309" spans="1:5" x14ac:dyDescent="0.25">
      <c r="A9309" s="2">
        <v>45427.625</v>
      </c>
      <c r="B9309">
        <v>128840</v>
      </c>
      <c r="C9309">
        <v>128840</v>
      </c>
      <c r="D9309">
        <v>128650</v>
      </c>
      <c r="E9309">
        <v>128795</v>
      </c>
    </row>
    <row r="9310" spans="1:5" x14ac:dyDescent="0.25">
      <c r="A9310" s="2">
        <v>45427.614583333336</v>
      </c>
      <c r="B9310">
        <v>128710</v>
      </c>
      <c r="C9310">
        <v>128850</v>
      </c>
      <c r="D9310">
        <v>128660</v>
      </c>
      <c r="E9310">
        <v>128840</v>
      </c>
    </row>
    <row r="9311" spans="1:5" x14ac:dyDescent="0.25">
      <c r="A9311" s="2">
        <v>45427.604166666664</v>
      </c>
      <c r="B9311">
        <v>128800</v>
      </c>
      <c r="C9311">
        <v>128810</v>
      </c>
      <c r="D9311">
        <v>128635</v>
      </c>
      <c r="E9311">
        <v>128710</v>
      </c>
    </row>
    <row r="9312" spans="1:5" x14ac:dyDescent="0.25">
      <c r="A9312" s="2">
        <v>45427.59375</v>
      </c>
      <c r="B9312">
        <v>128905</v>
      </c>
      <c r="C9312">
        <v>128945</v>
      </c>
      <c r="D9312">
        <v>128715</v>
      </c>
      <c r="E9312">
        <v>128800</v>
      </c>
    </row>
    <row r="9313" spans="1:5" x14ac:dyDescent="0.25">
      <c r="A9313" s="2">
        <v>45427.583333333336</v>
      </c>
      <c r="B9313">
        <v>129120</v>
      </c>
      <c r="C9313">
        <v>129135</v>
      </c>
      <c r="D9313">
        <v>128870</v>
      </c>
      <c r="E9313">
        <v>128900</v>
      </c>
    </row>
    <row r="9314" spans="1:5" x14ac:dyDescent="0.25">
      <c r="A9314" s="2">
        <v>45427.572916666664</v>
      </c>
      <c r="B9314">
        <v>128695</v>
      </c>
      <c r="C9314">
        <v>129170</v>
      </c>
      <c r="D9314">
        <v>128695</v>
      </c>
      <c r="E9314">
        <v>129115</v>
      </c>
    </row>
    <row r="9315" spans="1:5" x14ac:dyDescent="0.25">
      <c r="A9315" s="2">
        <v>45427.5625</v>
      </c>
      <c r="B9315">
        <v>128635</v>
      </c>
      <c r="C9315">
        <v>128745</v>
      </c>
      <c r="D9315">
        <v>128630</v>
      </c>
      <c r="E9315">
        <v>128700</v>
      </c>
    </row>
    <row r="9316" spans="1:5" x14ac:dyDescent="0.25">
      <c r="A9316" s="2">
        <v>45427.552083333336</v>
      </c>
      <c r="B9316">
        <v>128695</v>
      </c>
      <c r="C9316">
        <v>128700</v>
      </c>
      <c r="D9316">
        <v>128585</v>
      </c>
      <c r="E9316">
        <v>128635</v>
      </c>
    </row>
    <row r="9317" spans="1:5" x14ac:dyDescent="0.25">
      <c r="A9317" s="2">
        <v>45427.541666666664</v>
      </c>
      <c r="B9317">
        <v>128590</v>
      </c>
      <c r="C9317">
        <v>128770</v>
      </c>
      <c r="D9317">
        <v>128520</v>
      </c>
      <c r="E9317">
        <v>128695</v>
      </c>
    </row>
    <row r="9318" spans="1:5" x14ac:dyDescent="0.25">
      <c r="A9318" s="2">
        <v>45427.53125</v>
      </c>
      <c r="B9318">
        <v>128615</v>
      </c>
      <c r="C9318">
        <v>128650</v>
      </c>
      <c r="D9318">
        <v>128510</v>
      </c>
      <c r="E9318">
        <v>128585</v>
      </c>
    </row>
    <row r="9319" spans="1:5" x14ac:dyDescent="0.25">
      <c r="A9319" s="2">
        <v>45427.520833333336</v>
      </c>
      <c r="B9319">
        <v>128790</v>
      </c>
      <c r="C9319">
        <v>128910</v>
      </c>
      <c r="D9319">
        <v>128605</v>
      </c>
      <c r="E9319">
        <v>128620</v>
      </c>
    </row>
    <row r="9320" spans="1:5" x14ac:dyDescent="0.25">
      <c r="A9320" s="2">
        <v>45427.510416666664</v>
      </c>
      <c r="B9320">
        <v>128775</v>
      </c>
      <c r="C9320">
        <v>128905</v>
      </c>
      <c r="D9320">
        <v>128200</v>
      </c>
      <c r="E9320">
        <v>128785</v>
      </c>
    </row>
    <row r="9321" spans="1:5" x14ac:dyDescent="0.25">
      <c r="A9321" s="2">
        <v>45427.5</v>
      </c>
      <c r="B9321">
        <v>128555</v>
      </c>
      <c r="C9321">
        <v>128790</v>
      </c>
      <c r="D9321">
        <v>128400</v>
      </c>
      <c r="E9321">
        <v>128775</v>
      </c>
    </row>
    <row r="9322" spans="1:5" x14ac:dyDescent="0.25">
      <c r="A9322" s="2">
        <v>45427.489583333336</v>
      </c>
      <c r="B9322">
        <v>128365</v>
      </c>
      <c r="C9322">
        <v>128575</v>
      </c>
      <c r="D9322">
        <v>128360</v>
      </c>
      <c r="E9322">
        <v>128555</v>
      </c>
    </row>
    <row r="9323" spans="1:5" x14ac:dyDescent="0.25">
      <c r="A9323" s="2">
        <v>45427.479166666664</v>
      </c>
      <c r="B9323">
        <v>127935</v>
      </c>
      <c r="C9323">
        <v>128440</v>
      </c>
      <c r="D9323">
        <v>127930</v>
      </c>
      <c r="E9323">
        <v>128370</v>
      </c>
    </row>
    <row r="9324" spans="1:5" x14ac:dyDescent="0.25">
      <c r="A9324" s="2">
        <v>45427.46875</v>
      </c>
      <c r="B9324">
        <v>127915</v>
      </c>
      <c r="C9324">
        <v>128075</v>
      </c>
      <c r="D9324">
        <v>127855</v>
      </c>
      <c r="E9324">
        <v>127940</v>
      </c>
    </row>
    <row r="9325" spans="1:5" x14ac:dyDescent="0.25">
      <c r="A9325" s="2">
        <v>45427.458333333336</v>
      </c>
      <c r="B9325">
        <v>128265</v>
      </c>
      <c r="C9325">
        <v>128270</v>
      </c>
      <c r="D9325">
        <v>127885</v>
      </c>
      <c r="E9325">
        <v>127910</v>
      </c>
    </row>
    <row r="9326" spans="1:5" x14ac:dyDescent="0.25">
      <c r="A9326" s="2">
        <v>45427.447916666664</v>
      </c>
      <c r="B9326">
        <v>128100</v>
      </c>
      <c r="C9326">
        <v>128330</v>
      </c>
      <c r="D9326">
        <v>128020</v>
      </c>
      <c r="E9326">
        <v>128265</v>
      </c>
    </row>
    <row r="9327" spans="1:5" x14ac:dyDescent="0.25">
      <c r="A9327" s="2">
        <v>45427.4375</v>
      </c>
      <c r="B9327">
        <v>128430</v>
      </c>
      <c r="C9327">
        <v>128475</v>
      </c>
      <c r="D9327">
        <v>127940</v>
      </c>
      <c r="E9327">
        <v>128100</v>
      </c>
    </row>
    <row r="9328" spans="1:5" x14ac:dyDescent="0.25">
      <c r="A9328" s="2">
        <v>45427.427083333336</v>
      </c>
      <c r="B9328">
        <v>128495</v>
      </c>
      <c r="C9328">
        <v>128610</v>
      </c>
      <c r="D9328">
        <v>128360</v>
      </c>
      <c r="E9328">
        <v>128435</v>
      </c>
    </row>
    <row r="9329" spans="1:5" x14ac:dyDescent="0.25">
      <c r="A9329" s="2">
        <v>45427.416666666664</v>
      </c>
      <c r="B9329">
        <v>128220</v>
      </c>
      <c r="C9329">
        <v>128620</v>
      </c>
      <c r="D9329">
        <v>128025</v>
      </c>
      <c r="E9329">
        <v>128490</v>
      </c>
    </row>
    <row r="9330" spans="1:5" x14ac:dyDescent="0.25">
      <c r="A9330" s="2">
        <v>45427.40625</v>
      </c>
      <c r="B9330">
        <v>128350</v>
      </c>
      <c r="C9330">
        <v>128390</v>
      </c>
      <c r="D9330">
        <v>128125</v>
      </c>
      <c r="E9330">
        <v>128220</v>
      </c>
    </row>
    <row r="9331" spans="1:5" x14ac:dyDescent="0.25">
      <c r="A9331" s="2">
        <v>45427.395833333336</v>
      </c>
      <c r="B9331">
        <v>127885</v>
      </c>
      <c r="C9331">
        <v>128955</v>
      </c>
      <c r="D9331">
        <v>127875</v>
      </c>
      <c r="E9331">
        <v>128350</v>
      </c>
    </row>
    <row r="9332" spans="1:5" x14ac:dyDescent="0.25">
      <c r="A9332" s="2">
        <v>45427.385416666664</v>
      </c>
      <c r="B9332">
        <v>127730</v>
      </c>
      <c r="C9332">
        <v>128255</v>
      </c>
      <c r="D9332">
        <v>127610</v>
      </c>
      <c r="E9332">
        <v>127880</v>
      </c>
    </row>
    <row r="9333" spans="1:5" x14ac:dyDescent="0.25">
      <c r="A9333" s="2">
        <v>45427.375</v>
      </c>
      <c r="B9333">
        <v>128230</v>
      </c>
      <c r="C9333">
        <v>129150</v>
      </c>
      <c r="D9333">
        <v>127650</v>
      </c>
      <c r="E9333">
        <v>127730</v>
      </c>
    </row>
    <row r="9334" spans="1:5" x14ac:dyDescent="0.25">
      <c r="A9334" s="2">
        <v>45426.760416666664</v>
      </c>
      <c r="B9334">
        <v>129645</v>
      </c>
      <c r="C9334">
        <v>129740</v>
      </c>
      <c r="D9334">
        <v>129585</v>
      </c>
      <c r="E9334">
        <v>129735</v>
      </c>
    </row>
    <row r="9335" spans="1:5" x14ac:dyDescent="0.25">
      <c r="A9335" s="2">
        <v>45426.75</v>
      </c>
      <c r="B9335">
        <v>129595</v>
      </c>
      <c r="C9335">
        <v>129660</v>
      </c>
      <c r="D9335">
        <v>129565</v>
      </c>
      <c r="E9335">
        <v>129645</v>
      </c>
    </row>
    <row r="9336" spans="1:5" x14ac:dyDescent="0.25">
      <c r="A9336" s="2">
        <v>45426.739583333336</v>
      </c>
      <c r="B9336">
        <v>129575</v>
      </c>
      <c r="C9336">
        <v>129635</v>
      </c>
      <c r="D9336">
        <v>129555</v>
      </c>
      <c r="E9336">
        <v>129585</v>
      </c>
    </row>
    <row r="9337" spans="1:5" x14ac:dyDescent="0.25">
      <c r="A9337" s="2">
        <v>45426.729166666664</v>
      </c>
      <c r="B9337">
        <v>129535</v>
      </c>
      <c r="C9337">
        <v>129625</v>
      </c>
      <c r="D9337">
        <v>129505</v>
      </c>
      <c r="E9337">
        <v>129570</v>
      </c>
    </row>
    <row r="9338" spans="1:5" x14ac:dyDescent="0.25">
      <c r="A9338" s="2">
        <v>45426.71875</v>
      </c>
      <c r="B9338">
        <v>129525</v>
      </c>
      <c r="C9338">
        <v>129540</v>
      </c>
      <c r="D9338">
        <v>129490</v>
      </c>
      <c r="E9338">
        <v>129540</v>
      </c>
    </row>
    <row r="9339" spans="1:5" x14ac:dyDescent="0.25">
      <c r="A9339" s="2">
        <v>45426.708333333336</v>
      </c>
      <c r="B9339">
        <v>129545</v>
      </c>
      <c r="C9339">
        <v>129545</v>
      </c>
      <c r="D9339">
        <v>129450</v>
      </c>
      <c r="E9339">
        <v>129520</v>
      </c>
    </row>
    <row r="9340" spans="1:5" x14ac:dyDescent="0.25">
      <c r="A9340" s="2">
        <v>45426.697916666664</v>
      </c>
      <c r="B9340">
        <v>129505</v>
      </c>
      <c r="C9340">
        <v>129580</v>
      </c>
      <c r="D9340">
        <v>129475</v>
      </c>
      <c r="E9340">
        <v>129545</v>
      </c>
    </row>
    <row r="9341" spans="1:5" x14ac:dyDescent="0.25">
      <c r="A9341" s="2">
        <v>45426.6875</v>
      </c>
      <c r="B9341">
        <v>129430</v>
      </c>
      <c r="C9341">
        <v>129535</v>
      </c>
      <c r="D9341">
        <v>129420</v>
      </c>
      <c r="E9341">
        <v>129510</v>
      </c>
    </row>
    <row r="9342" spans="1:5" x14ac:dyDescent="0.25">
      <c r="A9342" s="2">
        <v>45426.677083333336</v>
      </c>
      <c r="B9342">
        <v>129455</v>
      </c>
      <c r="C9342">
        <v>129505</v>
      </c>
      <c r="D9342">
        <v>129380</v>
      </c>
      <c r="E9342">
        <v>129435</v>
      </c>
    </row>
    <row r="9343" spans="1:5" x14ac:dyDescent="0.25">
      <c r="A9343" s="2">
        <v>45426.666666666664</v>
      </c>
      <c r="B9343">
        <v>129450</v>
      </c>
      <c r="C9343">
        <v>129520</v>
      </c>
      <c r="D9343">
        <v>129420</v>
      </c>
      <c r="E9343">
        <v>129460</v>
      </c>
    </row>
    <row r="9344" spans="1:5" x14ac:dyDescent="0.25">
      <c r="A9344" s="2">
        <v>45426.65625</v>
      </c>
      <c r="B9344">
        <v>129550</v>
      </c>
      <c r="C9344">
        <v>129595</v>
      </c>
      <c r="D9344">
        <v>129425</v>
      </c>
      <c r="E9344">
        <v>129450</v>
      </c>
    </row>
    <row r="9345" spans="1:5" x14ac:dyDescent="0.25">
      <c r="A9345" s="2">
        <v>45426.645833333336</v>
      </c>
      <c r="B9345">
        <v>129430</v>
      </c>
      <c r="C9345">
        <v>129585</v>
      </c>
      <c r="D9345">
        <v>129400</v>
      </c>
      <c r="E9345">
        <v>129555</v>
      </c>
    </row>
    <row r="9346" spans="1:5" x14ac:dyDescent="0.25">
      <c r="A9346" s="2">
        <v>45426.635416666664</v>
      </c>
      <c r="B9346">
        <v>129540</v>
      </c>
      <c r="C9346">
        <v>129560</v>
      </c>
      <c r="D9346">
        <v>129380</v>
      </c>
      <c r="E9346">
        <v>129430</v>
      </c>
    </row>
    <row r="9347" spans="1:5" x14ac:dyDescent="0.25">
      <c r="A9347" s="2">
        <v>45426.625</v>
      </c>
      <c r="B9347">
        <v>129255</v>
      </c>
      <c r="C9347">
        <v>129560</v>
      </c>
      <c r="D9347">
        <v>129225</v>
      </c>
      <c r="E9347">
        <v>129535</v>
      </c>
    </row>
    <row r="9348" spans="1:5" x14ac:dyDescent="0.25">
      <c r="A9348" s="2">
        <v>45426.614583333336</v>
      </c>
      <c r="B9348">
        <v>129455</v>
      </c>
      <c r="C9348">
        <v>129495</v>
      </c>
      <c r="D9348">
        <v>129240</v>
      </c>
      <c r="E9348">
        <v>129260</v>
      </c>
    </row>
    <row r="9349" spans="1:5" x14ac:dyDescent="0.25">
      <c r="A9349" s="2">
        <v>45426.604166666664</v>
      </c>
      <c r="B9349">
        <v>129480</v>
      </c>
      <c r="C9349">
        <v>129525</v>
      </c>
      <c r="D9349">
        <v>129395</v>
      </c>
      <c r="E9349">
        <v>129460</v>
      </c>
    </row>
    <row r="9350" spans="1:5" x14ac:dyDescent="0.25">
      <c r="A9350" s="2">
        <v>45426.59375</v>
      </c>
      <c r="B9350">
        <v>129430</v>
      </c>
      <c r="C9350">
        <v>129535</v>
      </c>
      <c r="D9350">
        <v>129370</v>
      </c>
      <c r="E9350">
        <v>129480</v>
      </c>
    </row>
    <row r="9351" spans="1:5" x14ac:dyDescent="0.25">
      <c r="A9351" s="2">
        <v>45426.583333333336</v>
      </c>
      <c r="B9351">
        <v>129615</v>
      </c>
      <c r="C9351">
        <v>129655</v>
      </c>
      <c r="D9351">
        <v>129430</v>
      </c>
      <c r="E9351">
        <v>129430</v>
      </c>
    </row>
    <row r="9352" spans="1:5" x14ac:dyDescent="0.25">
      <c r="A9352" s="2">
        <v>45426.572916666664</v>
      </c>
      <c r="B9352">
        <v>129560</v>
      </c>
      <c r="C9352">
        <v>129650</v>
      </c>
      <c r="D9352">
        <v>129545</v>
      </c>
      <c r="E9352">
        <v>129610</v>
      </c>
    </row>
    <row r="9353" spans="1:5" x14ac:dyDescent="0.25">
      <c r="A9353" s="2">
        <v>45426.5625</v>
      </c>
      <c r="B9353">
        <v>129500</v>
      </c>
      <c r="C9353">
        <v>129620</v>
      </c>
      <c r="D9353">
        <v>129470</v>
      </c>
      <c r="E9353">
        <v>129560</v>
      </c>
    </row>
    <row r="9354" spans="1:5" x14ac:dyDescent="0.25">
      <c r="A9354" s="2">
        <v>45426.552083333336</v>
      </c>
      <c r="B9354">
        <v>129455</v>
      </c>
      <c r="C9354">
        <v>129505</v>
      </c>
      <c r="D9354">
        <v>129320</v>
      </c>
      <c r="E9354">
        <v>129500</v>
      </c>
    </row>
    <row r="9355" spans="1:5" x14ac:dyDescent="0.25">
      <c r="A9355" s="2">
        <v>45426.541666666664</v>
      </c>
      <c r="B9355">
        <v>129620</v>
      </c>
      <c r="C9355">
        <v>129620</v>
      </c>
      <c r="D9355">
        <v>129420</v>
      </c>
      <c r="E9355">
        <v>129460</v>
      </c>
    </row>
    <row r="9356" spans="1:5" x14ac:dyDescent="0.25">
      <c r="A9356" s="2">
        <v>45426.53125</v>
      </c>
      <c r="B9356">
        <v>129620</v>
      </c>
      <c r="C9356">
        <v>129720</v>
      </c>
      <c r="D9356">
        <v>129610</v>
      </c>
      <c r="E9356">
        <v>129615</v>
      </c>
    </row>
    <row r="9357" spans="1:5" x14ac:dyDescent="0.25">
      <c r="A9357" s="2">
        <v>45426.520833333336</v>
      </c>
      <c r="B9357">
        <v>129790</v>
      </c>
      <c r="C9357">
        <v>129805</v>
      </c>
      <c r="D9357">
        <v>129535</v>
      </c>
      <c r="E9357">
        <v>129615</v>
      </c>
    </row>
    <row r="9358" spans="1:5" x14ac:dyDescent="0.25">
      <c r="A9358" s="2">
        <v>45426.510416666664</v>
      </c>
      <c r="B9358">
        <v>129805</v>
      </c>
      <c r="C9358">
        <v>129855</v>
      </c>
      <c r="D9358">
        <v>129720</v>
      </c>
      <c r="E9358">
        <v>129790</v>
      </c>
    </row>
    <row r="9359" spans="1:5" x14ac:dyDescent="0.25">
      <c r="A9359" s="2">
        <v>45426.5</v>
      </c>
      <c r="B9359">
        <v>129880</v>
      </c>
      <c r="C9359">
        <v>129890</v>
      </c>
      <c r="D9359">
        <v>129750</v>
      </c>
      <c r="E9359">
        <v>129805</v>
      </c>
    </row>
    <row r="9360" spans="1:5" x14ac:dyDescent="0.25">
      <c r="A9360" s="2">
        <v>45426.489583333336</v>
      </c>
      <c r="B9360">
        <v>129560</v>
      </c>
      <c r="C9360">
        <v>129965</v>
      </c>
      <c r="D9360">
        <v>129510</v>
      </c>
      <c r="E9360">
        <v>129885</v>
      </c>
    </row>
    <row r="9361" spans="1:5" x14ac:dyDescent="0.25">
      <c r="A9361" s="2">
        <v>45426.479166666664</v>
      </c>
      <c r="B9361">
        <v>129545</v>
      </c>
      <c r="C9361">
        <v>129570</v>
      </c>
      <c r="D9361">
        <v>129415</v>
      </c>
      <c r="E9361">
        <v>129565</v>
      </c>
    </row>
    <row r="9362" spans="1:5" x14ac:dyDescent="0.25">
      <c r="A9362" s="2">
        <v>45426.46875</v>
      </c>
      <c r="B9362">
        <v>129635</v>
      </c>
      <c r="C9362">
        <v>129750</v>
      </c>
      <c r="D9362">
        <v>129440</v>
      </c>
      <c r="E9362">
        <v>129550</v>
      </c>
    </row>
    <row r="9363" spans="1:5" x14ac:dyDescent="0.25">
      <c r="A9363" s="2">
        <v>45426.458333333336</v>
      </c>
      <c r="B9363">
        <v>129490</v>
      </c>
      <c r="C9363">
        <v>129775</v>
      </c>
      <c r="D9363">
        <v>129435</v>
      </c>
      <c r="E9363">
        <v>129640</v>
      </c>
    </row>
    <row r="9364" spans="1:5" x14ac:dyDescent="0.25">
      <c r="A9364" s="2">
        <v>45426.447916666664</v>
      </c>
      <c r="B9364">
        <v>129230</v>
      </c>
      <c r="C9364">
        <v>129540</v>
      </c>
      <c r="D9364">
        <v>129150</v>
      </c>
      <c r="E9364">
        <v>129485</v>
      </c>
    </row>
    <row r="9365" spans="1:5" x14ac:dyDescent="0.25">
      <c r="A9365" s="2">
        <v>45426.4375</v>
      </c>
      <c r="B9365">
        <v>129015</v>
      </c>
      <c r="C9365">
        <v>129270</v>
      </c>
      <c r="D9365">
        <v>128910</v>
      </c>
      <c r="E9365">
        <v>129235</v>
      </c>
    </row>
    <row r="9366" spans="1:5" x14ac:dyDescent="0.25">
      <c r="A9366" s="2">
        <v>45426.427083333336</v>
      </c>
      <c r="B9366">
        <v>129005</v>
      </c>
      <c r="C9366">
        <v>129185</v>
      </c>
      <c r="D9366">
        <v>128875</v>
      </c>
      <c r="E9366">
        <v>129015</v>
      </c>
    </row>
    <row r="9367" spans="1:5" x14ac:dyDescent="0.25">
      <c r="A9367" s="2">
        <v>45426.416666666664</v>
      </c>
      <c r="B9367">
        <v>129005</v>
      </c>
      <c r="C9367">
        <v>129140</v>
      </c>
      <c r="D9367">
        <v>128820</v>
      </c>
      <c r="E9367">
        <v>129005</v>
      </c>
    </row>
    <row r="9368" spans="1:5" x14ac:dyDescent="0.25">
      <c r="A9368" s="2">
        <v>45426.40625</v>
      </c>
      <c r="B9368">
        <v>129250</v>
      </c>
      <c r="C9368">
        <v>129280</v>
      </c>
      <c r="D9368">
        <v>129000</v>
      </c>
      <c r="E9368">
        <v>129010</v>
      </c>
    </row>
    <row r="9369" spans="1:5" x14ac:dyDescent="0.25">
      <c r="A9369" s="2">
        <v>45426.395833333336</v>
      </c>
      <c r="B9369">
        <v>129075</v>
      </c>
      <c r="C9369">
        <v>129335</v>
      </c>
      <c r="D9369">
        <v>128510</v>
      </c>
      <c r="E9369">
        <v>129250</v>
      </c>
    </row>
    <row r="9370" spans="1:5" x14ac:dyDescent="0.25">
      <c r="A9370" s="2">
        <v>45426.385416666664</v>
      </c>
      <c r="B9370">
        <v>129020</v>
      </c>
      <c r="C9370">
        <v>129185</v>
      </c>
      <c r="D9370">
        <v>128880</v>
      </c>
      <c r="E9370">
        <v>129080</v>
      </c>
    </row>
    <row r="9371" spans="1:5" x14ac:dyDescent="0.25">
      <c r="A9371" s="2">
        <v>45426.375</v>
      </c>
      <c r="B9371">
        <v>128715</v>
      </c>
      <c r="C9371">
        <v>129185</v>
      </c>
      <c r="D9371">
        <v>128615</v>
      </c>
      <c r="E9371">
        <v>129020</v>
      </c>
    </row>
    <row r="9372" spans="1:5" x14ac:dyDescent="0.25">
      <c r="A9372" s="2">
        <v>45425.760416666664</v>
      </c>
      <c r="B9372">
        <v>129345</v>
      </c>
      <c r="C9372">
        <v>129360</v>
      </c>
      <c r="D9372">
        <v>129275</v>
      </c>
      <c r="E9372">
        <v>129300</v>
      </c>
    </row>
    <row r="9373" spans="1:5" x14ac:dyDescent="0.25">
      <c r="A9373" s="2">
        <v>45425.75</v>
      </c>
      <c r="B9373">
        <v>129295</v>
      </c>
      <c r="C9373">
        <v>129360</v>
      </c>
      <c r="D9373">
        <v>129245</v>
      </c>
      <c r="E9373">
        <v>129350</v>
      </c>
    </row>
    <row r="9374" spans="1:5" x14ac:dyDescent="0.25">
      <c r="A9374" s="2">
        <v>45425.739583333336</v>
      </c>
      <c r="B9374">
        <v>129235</v>
      </c>
      <c r="C9374">
        <v>129300</v>
      </c>
      <c r="D9374">
        <v>129225</v>
      </c>
      <c r="E9374">
        <v>129290</v>
      </c>
    </row>
    <row r="9375" spans="1:5" x14ac:dyDescent="0.25">
      <c r="A9375" s="2">
        <v>45425.729166666664</v>
      </c>
      <c r="B9375">
        <v>129330</v>
      </c>
      <c r="C9375">
        <v>129345</v>
      </c>
      <c r="D9375">
        <v>129220</v>
      </c>
      <c r="E9375">
        <v>129230</v>
      </c>
    </row>
    <row r="9376" spans="1:5" x14ac:dyDescent="0.25">
      <c r="A9376" s="2">
        <v>45425.71875</v>
      </c>
      <c r="B9376">
        <v>129215</v>
      </c>
      <c r="C9376">
        <v>129330</v>
      </c>
      <c r="D9376">
        <v>129090</v>
      </c>
      <c r="E9376">
        <v>129325</v>
      </c>
    </row>
    <row r="9377" spans="1:5" x14ac:dyDescent="0.25">
      <c r="A9377" s="2">
        <v>45425.708333333336</v>
      </c>
      <c r="B9377">
        <v>129300</v>
      </c>
      <c r="C9377">
        <v>129365</v>
      </c>
      <c r="D9377">
        <v>129155</v>
      </c>
      <c r="E9377">
        <v>129215</v>
      </c>
    </row>
    <row r="9378" spans="1:5" x14ac:dyDescent="0.25">
      <c r="A9378" s="2">
        <v>45425.697916666664</v>
      </c>
      <c r="B9378">
        <v>129300</v>
      </c>
      <c r="C9378">
        <v>129340</v>
      </c>
      <c r="D9378">
        <v>129215</v>
      </c>
      <c r="E9378">
        <v>129295</v>
      </c>
    </row>
    <row r="9379" spans="1:5" x14ac:dyDescent="0.25">
      <c r="A9379" s="2">
        <v>45425.6875</v>
      </c>
      <c r="B9379">
        <v>129270</v>
      </c>
      <c r="C9379">
        <v>129325</v>
      </c>
      <c r="D9379">
        <v>129210</v>
      </c>
      <c r="E9379">
        <v>129295</v>
      </c>
    </row>
    <row r="9380" spans="1:5" x14ac:dyDescent="0.25">
      <c r="A9380" s="2">
        <v>45425.677083333336</v>
      </c>
      <c r="B9380">
        <v>129200</v>
      </c>
      <c r="C9380">
        <v>129300</v>
      </c>
      <c r="D9380">
        <v>129200</v>
      </c>
      <c r="E9380">
        <v>129275</v>
      </c>
    </row>
    <row r="9381" spans="1:5" x14ac:dyDescent="0.25">
      <c r="A9381" s="2">
        <v>45425.666666666664</v>
      </c>
      <c r="B9381">
        <v>129230</v>
      </c>
      <c r="C9381">
        <v>129300</v>
      </c>
      <c r="D9381">
        <v>129140</v>
      </c>
      <c r="E9381">
        <v>129205</v>
      </c>
    </row>
    <row r="9382" spans="1:5" x14ac:dyDescent="0.25">
      <c r="A9382" s="2">
        <v>45425.65625</v>
      </c>
      <c r="B9382">
        <v>129260</v>
      </c>
      <c r="C9382">
        <v>129325</v>
      </c>
      <c r="D9382">
        <v>129200</v>
      </c>
      <c r="E9382">
        <v>129230</v>
      </c>
    </row>
    <row r="9383" spans="1:5" x14ac:dyDescent="0.25">
      <c r="A9383" s="2">
        <v>45425.645833333336</v>
      </c>
      <c r="B9383">
        <v>129210</v>
      </c>
      <c r="C9383">
        <v>129350</v>
      </c>
      <c r="D9383">
        <v>129120</v>
      </c>
      <c r="E9383">
        <v>129260</v>
      </c>
    </row>
    <row r="9384" spans="1:5" x14ac:dyDescent="0.25">
      <c r="A9384" s="2">
        <v>45425.635416666664</v>
      </c>
      <c r="B9384">
        <v>129160</v>
      </c>
      <c r="C9384">
        <v>129250</v>
      </c>
      <c r="D9384">
        <v>129075</v>
      </c>
      <c r="E9384">
        <v>129210</v>
      </c>
    </row>
    <row r="9385" spans="1:5" x14ac:dyDescent="0.25">
      <c r="A9385" s="2">
        <v>45425.625</v>
      </c>
      <c r="B9385">
        <v>128975</v>
      </c>
      <c r="C9385">
        <v>129165</v>
      </c>
      <c r="D9385">
        <v>128935</v>
      </c>
      <c r="E9385">
        <v>129155</v>
      </c>
    </row>
    <row r="9386" spans="1:5" x14ac:dyDescent="0.25">
      <c r="A9386" s="2">
        <v>45425.614583333336</v>
      </c>
      <c r="B9386">
        <v>128890</v>
      </c>
      <c r="C9386">
        <v>128990</v>
      </c>
      <c r="D9386">
        <v>128845</v>
      </c>
      <c r="E9386">
        <v>128975</v>
      </c>
    </row>
    <row r="9387" spans="1:5" x14ac:dyDescent="0.25">
      <c r="A9387" s="2">
        <v>45425.604166666664</v>
      </c>
      <c r="B9387">
        <v>129030</v>
      </c>
      <c r="C9387">
        <v>129055</v>
      </c>
      <c r="D9387">
        <v>128830</v>
      </c>
      <c r="E9387">
        <v>128885</v>
      </c>
    </row>
    <row r="9388" spans="1:5" x14ac:dyDescent="0.25">
      <c r="A9388" s="2">
        <v>45425.59375</v>
      </c>
      <c r="B9388">
        <v>129065</v>
      </c>
      <c r="C9388">
        <v>129150</v>
      </c>
      <c r="D9388">
        <v>129010</v>
      </c>
      <c r="E9388">
        <v>129030</v>
      </c>
    </row>
    <row r="9389" spans="1:5" x14ac:dyDescent="0.25">
      <c r="A9389" s="2">
        <v>45425.583333333336</v>
      </c>
      <c r="B9389">
        <v>129030</v>
      </c>
      <c r="C9389">
        <v>129065</v>
      </c>
      <c r="D9389">
        <v>128825</v>
      </c>
      <c r="E9389">
        <v>129060</v>
      </c>
    </row>
    <row r="9390" spans="1:5" x14ac:dyDescent="0.25">
      <c r="A9390" s="2">
        <v>45425.572916666664</v>
      </c>
      <c r="B9390">
        <v>128995</v>
      </c>
      <c r="C9390">
        <v>129045</v>
      </c>
      <c r="D9390">
        <v>128930</v>
      </c>
      <c r="E9390">
        <v>129030</v>
      </c>
    </row>
    <row r="9391" spans="1:5" x14ac:dyDescent="0.25">
      <c r="A9391" s="2">
        <v>45425.5625</v>
      </c>
      <c r="B9391">
        <v>129055</v>
      </c>
      <c r="C9391">
        <v>129075</v>
      </c>
      <c r="D9391">
        <v>128960</v>
      </c>
      <c r="E9391">
        <v>128995</v>
      </c>
    </row>
    <row r="9392" spans="1:5" x14ac:dyDescent="0.25">
      <c r="A9392" s="2">
        <v>45425.552083333336</v>
      </c>
      <c r="B9392">
        <v>129255</v>
      </c>
      <c r="C9392">
        <v>129275</v>
      </c>
      <c r="D9392">
        <v>129045</v>
      </c>
      <c r="E9392">
        <v>129055</v>
      </c>
    </row>
    <row r="9393" spans="1:5" x14ac:dyDescent="0.25">
      <c r="A9393" s="2">
        <v>45425.541666666664</v>
      </c>
      <c r="B9393">
        <v>129095</v>
      </c>
      <c r="C9393">
        <v>129310</v>
      </c>
      <c r="D9393">
        <v>129085</v>
      </c>
      <c r="E9393">
        <v>129255</v>
      </c>
    </row>
    <row r="9394" spans="1:5" x14ac:dyDescent="0.25">
      <c r="A9394" s="2">
        <v>45425.53125</v>
      </c>
      <c r="B9394">
        <v>128995</v>
      </c>
      <c r="C9394">
        <v>129115</v>
      </c>
      <c r="D9394">
        <v>128975</v>
      </c>
      <c r="E9394">
        <v>129095</v>
      </c>
    </row>
    <row r="9395" spans="1:5" x14ac:dyDescent="0.25">
      <c r="A9395" s="2">
        <v>45425.520833333336</v>
      </c>
      <c r="B9395">
        <v>129000</v>
      </c>
      <c r="C9395">
        <v>129060</v>
      </c>
      <c r="D9395">
        <v>128930</v>
      </c>
      <c r="E9395">
        <v>128995</v>
      </c>
    </row>
    <row r="9396" spans="1:5" x14ac:dyDescent="0.25">
      <c r="A9396" s="2">
        <v>45425.510416666664</v>
      </c>
      <c r="B9396">
        <v>129050</v>
      </c>
      <c r="C9396">
        <v>129095</v>
      </c>
      <c r="D9396">
        <v>128980</v>
      </c>
      <c r="E9396">
        <v>128995</v>
      </c>
    </row>
    <row r="9397" spans="1:5" x14ac:dyDescent="0.25">
      <c r="A9397" s="2">
        <v>45425.5</v>
      </c>
      <c r="B9397">
        <v>129275</v>
      </c>
      <c r="C9397">
        <v>129290</v>
      </c>
      <c r="D9397">
        <v>129000</v>
      </c>
      <c r="E9397">
        <v>129050</v>
      </c>
    </row>
    <row r="9398" spans="1:5" x14ac:dyDescent="0.25">
      <c r="A9398" s="2">
        <v>45425.489583333336</v>
      </c>
      <c r="B9398">
        <v>129510</v>
      </c>
      <c r="C9398">
        <v>129565</v>
      </c>
      <c r="D9398">
        <v>129270</v>
      </c>
      <c r="E9398">
        <v>129270</v>
      </c>
    </row>
    <row r="9399" spans="1:5" x14ac:dyDescent="0.25">
      <c r="A9399" s="2">
        <v>45425.479166666664</v>
      </c>
      <c r="B9399">
        <v>129645</v>
      </c>
      <c r="C9399">
        <v>129650</v>
      </c>
      <c r="D9399">
        <v>129480</v>
      </c>
      <c r="E9399">
        <v>129515</v>
      </c>
    </row>
    <row r="9400" spans="1:5" x14ac:dyDescent="0.25">
      <c r="A9400" s="2">
        <v>45425.46875</v>
      </c>
      <c r="B9400">
        <v>129635</v>
      </c>
      <c r="C9400">
        <v>129700</v>
      </c>
      <c r="D9400">
        <v>129525</v>
      </c>
      <c r="E9400">
        <v>129645</v>
      </c>
    </row>
    <row r="9401" spans="1:5" x14ac:dyDescent="0.25">
      <c r="A9401" s="2">
        <v>45425.458333333336</v>
      </c>
      <c r="B9401">
        <v>129675</v>
      </c>
      <c r="C9401">
        <v>129720</v>
      </c>
      <c r="D9401">
        <v>129510</v>
      </c>
      <c r="E9401">
        <v>129640</v>
      </c>
    </row>
    <row r="9402" spans="1:5" x14ac:dyDescent="0.25">
      <c r="A9402" s="2">
        <v>45425.447916666664</v>
      </c>
      <c r="B9402">
        <v>129305</v>
      </c>
      <c r="C9402">
        <v>129700</v>
      </c>
      <c r="D9402">
        <v>129300</v>
      </c>
      <c r="E9402">
        <v>129670</v>
      </c>
    </row>
    <row r="9403" spans="1:5" x14ac:dyDescent="0.25">
      <c r="A9403" s="2">
        <v>45425.4375</v>
      </c>
      <c r="B9403">
        <v>129080</v>
      </c>
      <c r="C9403">
        <v>129495</v>
      </c>
      <c r="D9403">
        <v>129065</v>
      </c>
      <c r="E9403">
        <v>129305</v>
      </c>
    </row>
    <row r="9404" spans="1:5" x14ac:dyDescent="0.25">
      <c r="A9404" s="2">
        <v>45425.427083333336</v>
      </c>
      <c r="B9404">
        <v>129050</v>
      </c>
      <c r="C9404">
        <v>129250</v>
      </c>
      <c r="D9404">
        <v>129010</v>
      </c>
      <c r="E9404">
        <v>129085</v>
      </c>
    </row>
    <row r="9405" spans="1:5" x14ac:dyDescent="0.25">
      <c r="A9405" s="2">
        <v>45425.416666666664</v>
      </c>
      <c r="B9405">
        <v>128915</v>
      </c>
      <c r="C9405">
        <v>129085</v>
      </c>
      <c r="D9405">
        <v>128905</v>
      </c>
      <c r="E9405">
        <v>129050</v>
      </c>
    </row>
    <row r="9406" spans="1:5" x14ac:dyDescent="0.25">
      <c r="A9406" s="2">
        <v>45425.40625</v>
      </c>
      <c r="B9406">
        <v>128890</v>
      </c>
      <c r="C9406">
        <v>128965</v>
      </c>
      <c r="D9406">
        <v>128815</v>
      </c>
      <c r="E9406">
        <v>128915</v>
      </c>
    </row>
    <row r="9407" spans="1:5" x14ac:dyDescent="0.25">
      <c r="A9407" s="2">
        <v>45425.395833333336</v>
      </c>
      <c r="B9407">
        <v>128760</v>
      </c>
      <c r="C9407">
        <v>128935</v>
      </c>
      <c r="D9407">
        <v>128680</v>
      </c>
      <c r="E9407">
        <v>128890</v>
      </c>
    </row>
    <row r="9408" spans="1:5" x14ac:dyDescent="0.25">
      <c r="A9408" s="2">
        <v>45425.385416666664</v>
      </c>
      <c r="B9408">
        <v>128925</v>
      </c>
      <c r="C9408">
        <v>128925</v>
      </c>
      <c r="D9408">
        <v>128650</v>
      </c>
      <c r="E9408">
        <v>128765</v>
      </c>
    </row>
    <row r="9409" spans="1:5" x14ac:dyDescent="0.25">
      <c r="A9409" s="2">
        <v>45425.375</v>
      </c>
      <c r="B9409">
        <v>129270</v>
      </c>
      <c r="C9409">
        <v>129335</v>
      </c>
      <c r="D9409">
        <v>128920</v>
      </c>
      <c r="E9409">
        <v>128925</v>
      </c>
    </row>
    <row r="9410" spans="1:5" x14ac:dyDescent="0.25">
      <c r="A9410" s="2">
        <v>45422.760416666664</v>
      </c>
      <c r="B9410">
        <v>128790</v>
      </c>
      <c r="C9410">
        <v>128820</v>
      </c>
      <c r="D9410">
        <v>128690</v>
      </c>
      <c r="E9410">
        <v>128730</v>
      </c>
    </row>
    <row r="9411" spans="1:5" x14ac:dyDescent="0.25">
      <c r="A9411" s="2">
        <v>45422.75</v>
      </c>
      <c r="B9411">
        <v>128770</v>
      </c>
      <c r="C9411">
        <v>128810</v>
      </c>
      <c r="D9411">
        <v>128675</v>
      </c>
      <c r="E9411">
        <v>128790</v>
      </c>
    </row>
    <row r="9412" spans="1:5" x14ac:dyDescent="0.25">
      <c r="A9412" s="2">
        <v>45422.739583333336</v>
      </c>
      <c r="B9412">
        <v>128790</v>
      </c>
      <c r="C9412">
        <v>128835</v>
      </c>
      <c r="D9412">
        <v>128715</v>
      </c>
      <c r="E9412">
        <v>128770</v>
      </c>
    </row>
    <row r="9413" spans="1:5" x14ac:dyDescent="0.25">
      <c r="A9413" s="2">
        <v>45422.729166666664</v>
      </c>
      <c r="B9413">
        <v>128690</v>
      </c>
      <c r="C9413">
        <v>128810</v>
      </c>
      <c r="D9413">
        <v>128690</v>
      </c>
      <c r="E9413">
        <v>128790</v>
      </c>
    </row>
    <row r="9414" spans="1:5" x14ac:dyDescent="0.25">
      <c r="A9414" s="2">
        <v>45422.71875</v>
      </c>
      <c r="B9414">
        <v>128655</v>
      </c>
      <c r="C9414">
        <v>128735</v>
      </c>
      <c r="D9414">
        <v>128655</v>
      </c>
      <c r="E9414">
        <v>128690</v>
      </c>
    </row>
    <row r="9415" spans="1:5" x14ac:dyDescent="0.25">
      <c r="A9415" s="2">
        <v>45422.708333333336</v>
      </c>
      <c r="B9415">
        <v>128620</v>
      </c>
      <c r="C9415">
        <v>128690</v>
      </c>
      <c r="D9415">
        <v>128565</v>
      </c>
      <c r="E9415">
        <v>128655</v>
      </c>
    </row>
    <row r="9416" spans="1:5" x14ac:dyDescent="0.25">
      <c r="A9416" s="2">
        <v>45422.697916666664</v>
      </c>
      <c r="B9416">
        <v>128650</v>
      </c>
      <c r="C9416">
        <v>128725</v>
      </c>
      <c r="D9416">
        <v>128585</v>
      </c>
      <c r="E9416">
        <v>128615</v>
      </c>
    </row>
    <row r="9417" spans="1:5" x14ac:dyDescent="0.25">
      <c r="A9417" s="2">
        <v>45422.6875</v>
      </c>
      <c r="B9417">
        <v>128775</v>
      </c>
      <c r="C9417">
        <v>128795</v>
      </c>
      <c r="D9417">
        <v>128625</v>
      </c>
      <c r="E9417">
        <v>128655</v>
      </c>
    </row>
    <row r="9418" spans="1:5" x14ac:dyDescent="0.25">
      <c r="A9418" s="2">
        <v>45422.677083333336</v>
      </c>
      <c r="B9418">
        <v>128865</v>
      </c>
      <c r="C9418">
        <v>128875</v>
      </c>
      <c r="D9418">
        <v>128755</v>
      </c>
      <c r="E9418">
        <v>128775</v>
      </c>
    </row>
    <row r="9419" spans="1:5" x14ac:dyDescent="0.25">
      <c r="A9419" s="2">
        <v>45422.666666666664</v>
      </c>
      <c r="B9419">
        <v>128825</v>
      </c>
      <c r="C9419">
        <v>128900</v>
      </c>
      <c r="D9419">
        <v>128725</v>
      </c>
      <c r="E9419">
        <v>128870</v>
      </c>
    </row>
    <row r="9420" spans="1:5" x14ac:dyDescent="0.25">
      <c r="A9420" s="2">
        <v>45422.65625</v>
      </c>
      <c r="B9420">
        <v>128930</v>
      </c>
      <c r="C9420">
        <v>128935</v>
      </c>
      <c r="D9420">
        <v>128805</v>
      </c>
      <c r="E9420">
        <v>128830</v>
      </c>
    </row>
    <row r="9421" spans="1:5" x14ac:dyDescent="0.25">
      <c r="A9421" s="2">
        <v>45422.645833333336</v>
      </c>
      <c r="B9421">
        <v>128895</v>
      </c>
      <c r="C9421">
        <v>128945</v>
      </c>
      <c r="D9421">
        <v>128830</v>
      </c>
      <c r="E9421">
        <v>128925</v>
      </c>
    </row>
    <row r="9422" spans="1:5" x14ac:dyDescent="0.25">
      <c r="A9422" s="2">
        <v>45422.635416666664</v>
      </c>
      <c r="B9422">
        <v>128885</v>
      </c>
      <c r="C9422">
        <v>128955</v>
      </c>
      <c r="D9422">
        <v>128840</v>
      </c>
      <c r="E9422">
        <v>128890</v>
      </c>
    </row>
    <row r="9423" spans="1:5" x14ac:dyDescent="0.25">
      <c r="A9423" s="2">
        <v>45422.625</v>
      </c>
      <c r="B9423">
        <v>129020</v>
      </c>
      <c r="C9423">
        <v>129020</v>
      </c>
      <c r="D9423">
        <v>128810</v>
      </c>
      <c r="E9423">
        <v>128880</v>
      </c>
    </row>
    <row r="9424" spans="1:5" x14ac:dyDescent="0.25">
      <c r="A9424" s="2">
        <v>45422.614583333336</v>
      </c>
      <c r="B9424">
        <v>128925</v>
      </c>
      <c r="C9424">
        <v>129065</v>
      </c>
      <c r="D9424">
        <v>128925</v>
      </c>
      <c r="E9424">
        <v>129025</v>
      </c>
    </row>
    <row r="9425" spans="1:5" x14ac:dyDescent="0.25">
      <c r="A9425" s="2">
        <v>45422.604166666664</v>
      </c>
      <c r="B9425">
        <v>128885</v>
      </c>
      <c r="C9425">
        <v>128970</v>
      </c>
      <c r="D9425">
        <v>128850</v>
      </c>
      <c r="E9425">
        <v>128925</v>
      </c>
    </row>
    <row r="9426" spans="1:5" x14ac:dyDescent="0.25">
      <c r="A9426" s="2">
        <v>45422.59375</v>
      </c>
      <c r="B9426">
        <v>128780</v>
      </c>
      <c r="C9426">
        <v>128905</v>
      </c>
      <c r="D9426">
        <v>128760</v>
      </c>
      <c r="E9426">
        <v>128890</v>
      </c>
    </row>
    <row r="9427" spans="1:5" x14ac:dyDescent="0.25">
      <c r="A9427" s="2">
        <v>45422.583333333336</v>
      </c>
      <c r="B9427">
        <v>128920</v>
      </c>
      <c r="C9427">
        <v>128920</v>
      </c>
      <c r="D9427">
        <v>128705</v>
      </c>
      <c r="E9427">
        <v>128785</v>
      </c>
    </row>
    <row r="9428" spans="1:5" x14ac:dyDescent="0.25">
      <c r="A9428" s="2">
        <v>45422.572916666664</v>
      </c>
      <c r="B9428">
        <v>128830</v>
      </c>
      <c r="C9428">
        <v>128985</v>
      </c>
      <c r="D9428">
        <v>128810</v>
      </c>
      <c r="E9428">
        <v>128915</v>
      </c>
    </row>
    <row r="9429" spans="1:5" x14ac:dyDescent="0.25">
      <c r="A9429" s="2">
        <v>45422.5625</v>
      </c>
      <c r="B9429">
        <v>128820</v>
      </c>
      <c r="C9429">
        <v>128885</v>
      </c>
      <c r="D9429">
        <v>128715</v>
      </c>
      <c r="E9429">
        <v>128835</v>
      </c>
    </row>
    <row r="9430" spans="1:5" x14ac:dyDescent="0.25">
      <c r="A9430" s="2">
        <v>45422.552083333336</v>
      </c>
      <c r="B9430">
        <v>128830</v>
      </c>
      <c r="C9430">
        <v>128855</v>
      </c>
      <c r="D9430">
        <v>128765</v>
      </c>
      <c r="E9430">
        <v>128820</v>
      </c>
    </row>
    <row r="9431" spans="1:5" x14ac:dyDescent="0.25">
      <c r="A9431" s="2">
        <v>45422.541666666664</v>
      </c>
      <c r="B9431">
        <v>128590</v>
      </c>
      <c r="C9431">
        <v>128845</v>
      </c>
      <c r="D9431">
        <v>128580</v>
      </c>
      <c r="E9431">
        <v>128830</v>
      </c>
    </row>
    <row r="9432" spans="1:5" x14ac:dyDescent="0.25">
      <c r="A9432" s="2">
        <v>45422.53125</v>
      </c>
      <c r="B9432">
        <v>128565</v>
      </c>
      <c r="C9432">
        <v>128655</v>
      </c>
      <c r="D9432">
        <v>128525</v>
      </c>
      <c r="E9432">
        <v>128585</v>
      </c>
    </row>
    <row r="9433" spans="1:5" x14ac:dyDescent="0.25">
      <c r="A9433" s="2">
        <v>45422.520833333336</v>
      </c>
      <c r="B9433">
        <v>128715</v>
      </c>
      <c r="C9433">
        <v>128725</v>
      </c>
      <c r="D9433">
        <v>128550</v>
      </c>
      <c r="E9433">
        <v>128570</v>
      </c>
    </row>
    <row r="9434" spans="1:5" x14ac:dyDescent="0.25">
      <c r="A9434" s="2">
        <v>45422.510416666664</v>
      </c>
      <c r="B9434">
        <v>128855</v>
      </c>
      <c r="C9434">
        <v>128925</v>
      </c>
      <c r="D9434">
        <v>128715</v>
      </c>
      <c r="E9434">
        <v>128715</v>
      </c>
    </row>
    <row r="9435" spans="1:5" x14ac:dyDescent="0.25">
      <c r="A9435" s="2">
        <v>45422.5</v>
      </c>
      <c r="B9435">
        <v>128925</v>
      </c>
      <c r="C9435">
        <v>128995</v>
      </c>
      <c r="D9435">
        <v>128830</v>
      </c>
      <c r="E9435">
        <v>128855</v>
      </c>
    </row>
    <row r="9436" spans="1:5" x14ac:dyDescent="0.25">
      <c r="A9436" s="2">
        <v>45422.489583333336</v>
      </c>
      <c r="B9436">
        <v>129005</v>
      </c>
      <c r="C9436">
        <v>129070</v>
      </c>
      <c r="D9436">
        <v>128850</v>
      </c>
      <c r="E9436">
        <v>128930</v>
      </c>
    </row>
    <row r="9437" spans="1:5" x14ac:dyDescent="0.25">
      <c r="A9437" s="2">
        <v>45422.479166666664</v>
      </c>
      <c r="B9437">
        <v>129160</v>
      </c>
      <c r="C9437">
        <v>129190</v>
      </c>
      <c r="D9437">
        <v>128985</v>
      </c>
      <c r="E9437">
        <v>129010</v>
      </c>
    </row>
    <row r="9438" spans="1:5" x14ac:dyDescent="0.25">
      <c r="A9438" s="2">
        <v>45422.46875</v>
      </c>
      <c r="B9438">
        <v>129345</v>
      </c>
      <c r="C9438">
        <v>129475</v>
      </c>
      <c r="D9438">
        <v>129140</v>
      </c>
      <c r="E9438">
        <v>129165</v>
      </c>
    </row>
    <row r="9439" spans="1:5" x14ac:dyDescent="0.25">
      <c r="A9439" s="2">
        <v>45422.458333333336</v>
      </c>
      <c r="B9439">
        <v>129400</v>
      </c>
      <c r="C9439">
        <v>129450</v>
      </c>
      <c r="D9439">
        <v>129105</v>
      </c>
      <c r="E9439">
        <v>129345</v>
      </c>
    </row>
    <row r="9440" spans="1:5" x14ac:dyDescent="0.25">
      <c r="A9440" s="2">
        <v>45422.447916666664</v>
      </c>
      <c r="B9440">
        <v>129390</v>
      </c>
      <c r="C9440">
        <v>129570</v>
      </c>
      <c r="D9440">
        <v>129330</v>
      </c>
      <c r="E9440">
        <v>129395</v>
      </c>
    </row>
    <row r="9441" spans="1:5" x14ac:dyDescent="0.25">
      <c r="A9441" s="2">
        <v>45422.4375</v>
      </c>
      <c r="B9441">
        <v>129915</v>
      </c>
      <c r="C9441">
        <v>130025</v>
      </c>
      <c r="D9441">
        <v>129290</v>
      </c>
      <c r="E9441">
        <v>129385</v>
      </c>
    </row>
    <row r="9442" spans="1:5" x14ac:dyDescent="0.25">
      <c r="A9442" s="2">
        <v>45422.427083333336</v>
      </c>
      <c r="B9442">
        <v>129690</v>
      </c>
      <c r="C9442">
        <v>130000</v>
      </c>
      <c r="D9442">
        <v>129690</v>
      </c>
      <c r="E9442">
        <v>129915</v>
      </c>
    </row>
    <row r="9443" spans="1:5" x14ac:dyDescent="0.25">
      <c r="A9443" s="2">
        <v>45422.416666666664</v>
      </c>
      <c r="B9443">
        <v>129340</v>
      </c>
      <c r="C9443">
        <v>129735</v>
      </c>
      <c r="D9443">
        <v>129340</v>
      </c>
      <c r="E9443">
        <v>129695</v>
      </c>
    </row>
    <row r="9444" spans="1:5" x14ac:dyDescent="0.25">
      <c r="A9444" s="2">
        <v>45422.40625</v>
      </c>
      <c r="B9444">
        <v>129590</v>
      </c>
      <c r="C9444">
        <v>129610</v>
      </c>
      <c r="D9444">
        <v>129335</v>
      </c>
      <c r="E9444">
        <v>129345</v>
      </c>
    </row>
    <row r="9445" spans="1:5" x14ac:dyDescent="0.25">
      <c r="A9445" s="2">
        <v>45422.395833333336</v>
      </c>
      <c r="B9445">
        <v>129855</v>
      </c>
      <c r="C9445">
        <v>129865</v>
      </c>
      <c r="D9445">
        <v>129575</v>
      </c>
      <c r="E9445">
        <v>129590</v>
      </c>
    </row>
    <row r="9446" spans="1:5" x14ac:dyDescent="0.25">
      <c r="A9446" s="2">
        <v>45422.385416666664</v>
      </c>
      <c r="B9446">
        <v>129515</v>
      </c>
      <c r="C9446">
        <v>129910</v>
      </c>
      <c r="D9446">
        <v>129470</v>
      </c>
      <c r="E9446">
        <v>129855</v>
      </c>
    </row>
    <row r="9447" spans="1:5" x14ac:dyDescent="0.25">
      <c r="A9447" s="2">
        <v>45422.375</v>
      </c>
      <c r="B9447">
        <v>129600</v>
      </c>
      <c r="C9447">
        <v>129855</v>
      </c>
      <c r="D9447">
        <v>129310</v>
      </c>
      <c r="E9447">
        <v>129510</v>
      </c>
    </row>
    <row r="9448" spans="1:5" x14ac:dyDescent="0.25">
      <c r="A9448" s="2">
        <v>45421.760416666664</v>
      </c>
      <c r="B9448">
        <v>129575</v>
      </c>
      <c r="C9448">
        <v>129670</v>
      </c>
      <c r="D9448">
        <v>129485</v>
      </c>
      <c r="E9448">
        <v>129650</v>
      </c>
    </row>
    <row r="9449" spans="1:5" x14ac:dyDescent="0.25">
      <c r="A9449" s="2">
        <v>45421.75</v>
      </c>
      <c r="B9449">
        <v>129435</v>
      </c>
      <c r="C9449">
        <v>129590</v>
      </c>
      <c r="D9449">
        <v>129435</v>
      </c>
      <c r="E9449">
        <v>129575</v>
      </c>
    </row>
    <row r="9450" spans="1:5" x14ac:dyDescent="0.25">
      <c r="A9450" s="2">
        <v>45421.739583333336</v>
      </c>
      <c r="B9450">
        <v>129565</v>
      </c>
      <c r="C9450">
        <v>129585</v>
      </c>
      <c r="D9450">
        <v>129380</v>
      </c>
      <c r="E9450">
        <v>129445</v>
      </c>
    </row>
    <row r="9451" spans="1:5" x14ac:dyDescent="0.25">
      <c r="A9451" s="2">
        <v>45421.729166666664</v>
      </c>
      <c r="B9451">
        <v>129485</v>
      </c>
      <c r="C9451">
        <v>129575</v>
      </c>
      <c r="D9451">
        <v>129475</v>
      </c>
      <c r="E9451">
        <v>129565</v>
      </c>
    </row>
    <row r="9452" spans="1:5" x14ac:dyDescent="0.25">
      <c r="A9452" s="2">
        <v>45421.71875</v>
      </c>
      <c r="B9452">
        <v>129260</v>
      </c>
      <c r="C9452">
        <v>129510</v>
      </c>
      <c r="D9452">
        <v>129250</v>
      </c>
      <c r="E9452">
        <v>129485</v>
      </c>
    </row>
    <row r="9453" spans="1:5" x14ac:dyDescent="0.25">
      <c r="A9453" s="2">
        <v>45421.708333333336</v>
      </c>
      <c r="B9453">
        <v>129325</v>
      </c>
      <c r="C9453">
        <v>129335</v>
      </c>
      <c r="D9453">
        <v>129235</v>
      </c>
      <c r="E9453">
        <v>129260</v>
      </c>
    </row>
    <row r="9454" spans="1:5" x14ac:dyDescent="0.25">
      <c r="A9454" s="2">
        <v>45421.697916666664</v>
      </c>
      <c r="B9454">
        <v>129310</v>
      </c>
      <c r="C9454">
        <v>129370</v>
      </c>
      <c r="D9454">
        <v>129245</v>
      </c>
      <c r="E9454">
        <v>129320</v>
      </c>
    </row>
    <row r="9455" spans="1:5" x14ac:dyDescent="0.25">
      <c r="A9455" s="2">
        <v>45421.6875</v>
      </c>
      <c r="B9455">
        <v>129370</v>
      </c>
      <c r="C9455">
        <v>129380</v>
      </c>
      <c r="D9455">
        <v>129220</v>
      </c>
      <c r="E9455">
        <v>129315</v>
      </c>
    </row>
    <row r="9456" spans="1:5" x14ac:dyDescent="0.25">
      <c r="A9456" s="2">
        <v>45421.677083333336</v>
      </c>
      <c r="B9456">
        <v>129400</v>
      </c>
      <c r="C9456">
        <v>129545</v>
      </c>
      <c r="D9456">
        <v>129335</v>
      </c>
      <c r="E9456">
        <v>129375</v>
      </c>
    </row>
    <row r="9457" spans="1:5" x14ac:dyDescent="0.25">
      <c r="A9457" s="2">
        <v>45421.666666666664</v>
      </c>
      <c r="B9457">
        <v>129445</v>
      </c>
      <c r="C9457">
        <v>129505</v>
      </c>
      <c r="D9457">
        <v>129325</v>
      </c>
      <c r="E9457">
        <v>129400</v>
      </c>
    </row>
    <row r="9458" spans="1:5" x14ac:dyDescent="0.25">
      <c r="A9458" s="2">
        <v>45421.65625</v>
      </c>
      <c r="B9458">
        <v>129340</v>
      </c>
      <c r="C9458">
        <v>129500</v>
      </c>
      <c r="D9458">
        <v>129285</v>
      </c>
      <c r="E9458">
        <v>129450</v>
      </c>
    </row>
    <row r="9459" spans="1:5" x14ac:dyDescent="0.25">
      <c r="A9459" s="2">
        <v>45421.645833333336</v>
      </c>
      <c r="B9459">
        <v>129470</v>
      </c>
      <c r="C9459">
        <v>129480</v>
      </c>
      <c r="D9459">
        <v>129235</v>
      </c>
      <c r="E9459">
        <v>129340</v>
      </c>
    </row>
    <row r="9460" spans="1:5" x14ac:dyDescent="0.25">
      <c r="A9460" s="2">
        <v>45421.635416666664</v>
      </c>
      <c r="B9460">
        <v>129225</v>
      </c>
      <c r="C9460">
        <v>129490</v>
      </c>
      <c r="D9460">
        <v>129205</v>
      </c>
      <c r="E9460">
        <v>129475</v>
      </c>
    </row>
    <row r="9461" spans="1:5" x14ac:dyDescent="0.25">
      <c r="A9461" s="2">
        <v>45421.625</v>
      </c>
      <c r="B9461">
        <v>128975</v>
      </c>
      <c r="C9461">
        <v>129250</v>
      </c>
      <c r="D9461">
        <v>128925</v>
      </c>
      <c r="E9461">
        <v>129230</v>
      </c>
    </row>
    <row r="9462" spans="1:5" x14ac:dyDescent="0.25">
      <c r="A9462" s="2">
        <v>45421.614583333336</v>
      </c>
      <c r="B9462">
        <v>128780</v>
      </c>
      <c r="C9462">
        <v>128995</v>
      </c>
      <c r="D9462">
        <v>128745</v>
      </c>
      <c r="E9462">
        <v>128975</v>
      </c>
    </row>
    <row r="9463" spans="1:5" x14ac:dyDescent="0.25">
      <c r="A9463" s="2">
        <v>45421.604166666664</v>
      </c>
      <c r="B9463">
        <v>128770</v>
      </c>
      <c r="C9463">
        <v>128800</v>
      </c>
      <c r="D9463">
        <v>128695</v>
      </c>
      <c r="E9463">
        <v>128785</v>
      </c>
    </row>
    <row r="9464" spans="1:5" x14ac:dyDescent="0.25">
      <c r="A9464" s="2">
        <v>45421.59375</v>
      </c>
      <c r="B9464">
        <v>128650</v>
      </c>
      <c r="C9464">
        <v>128800</v>
      </c>
      <c r="D9464">
        <v>128610</v>
      </c>
      <c r="E9464">
        <v>128775</v>
      </c>
    </row>
    <row r="9465" spans="1:5" x14ac:dyDescent="0.25">
      <c r="A9465" s="2">
        <v>45421.583333333336</v>
      </c>
      <c r="B9465">
        <v>128740</v>
      </c>
      <c r="C9465">
        <v>128815</v>
      </c>
      <c r="D9465">
        <v>128630</v>
      </c>
      <c r="E9465">
        <v>128655</v>
      </c>
    </row>
    <row r="9466" spans="1:5" x14ac:dyDescent="0.25">
      <c r="A9466" s="2">
        <v>45421.572916666664</v>
      </c>
      <c r="B9466">
        <v>128785</v>
      </c>
      <c r="C9466">
        <v>128835</v>
      </c>
      <c r="D9466">
        <v>128705</v>
      </c>
      <c r="E9466">
        <v>128740</v>
      </c>
    </row>
    <row r="9467" spans="1:5" x14ac:dyDescent="0.25">
      <c r="A9467" s="2">
        <v>45421.5625</v>
      </c>
      <c r="B9467">
        <v>128710</v>
      </c>
      <c r="C9467">
        <v>128800</v>
      </c>
      <c r="D9467">
        <v>128620</v>
      </c>
      <c r="E9467">
        <v>128790</v>
      </c>
    </row>
    <row r="9468" spans="1:5" x14ac:dyDescent="0.25">
      <c r="A9468" s="2">
        <v>45421.552083333336</v>
      </c>
      <c r="B9468">
        <v>128800</v>
      </c>
      <c r="C9468">
        <v>128815</v>
      </c>
      <c r="D9468">
        <v>128690</v>
      </c>
      <c r="E9468">
        <v>128710</v>
      </c>
    </row>
    <row r="9469" spans="1:5" x14ac:dyDescent="0.25">
      <c r="A9469" s="2">
        <v>45421.541666666664</v>
      </c>
      <c r="B9469">
        <v>128710</v>
      </c>
      <c r="C9469">
        <v>128860</v>
      </c>
      <c r="D9469">
        <v>128705</v>
      </c>
      <c r="E9469">
        <v>128795</v>
      </c>
    </row>
    <row r="9470" spans="1:5" x14ac:dyDescent="0.25">
      <c r="A9470" s="2">
        <v>45421.53125</v>
      </c>
      <c r="B9470">
        <v>128885</v>
      </c>
      <c r="C9470">
        <v>128895</v>
      </c>
      <c r="D9470">
        <v>128645</v>
      </c>
      <c r="E9470">
        <v>128715</v>
      </c>
    </row>
    <row r="9471" spans="1:5" x14ac:dyDescent="0.25">
      <c r="A9471" s="2">
        <v>45421.520833333336</v>
      </c>
      <c r="B9471">
        <v>128830</v>
      </c>
      <c r="C9471">
        <v>128895</v>
      </c>
      <c r="D9471">
        <v>128765</v>
      </c>
      <c r="E9471">
        <v>128885</v>
      </c>
    </row>
    <row r="9472" spans="1:5" x14ac:dyDescent="0.25">
      <c r="A9472" s="2">
        <v>45421.510416666664</v>
      </c>
      <c r="B9472">
        <v>128980</v>
      </c>
      <c r="C9472">
        <v>129005</v>
      </c>
      <c r="D9472">
        <v>128825</v>
      </c>
      <c r="E9472">
        <v>128825</v>
      </c>
    </row>
    <row r="9473" spans="1:5" x14ac:dyDescent="0.25">
      <c r="A9473" s="2">
        <v>45421.5</v>
      </c>
      <c r="B9473">
        <v>128765</v>
      </c>
      <c r="C9473">
        <v>128980</v>
      </c>
      <c r="D9473">
        <v>128735</v>
      </c>
      <c r="E9473">
        <v>128975</v>
      </c>
    </row>
    <row r="9474" spans="1:5" x14ac:dyDescent="0.25">
      <c r="A9474" s="2">
        <v>45421.489583333336</v>
      </c>
      <c r="B9474">
        <v>128675</v>
      </c>
      <c r="C9474">
        <v>128770</v>
      </c>
      <c r="D9474">
        <v>128595</v>
      </c>
      <c r="E9474">
        <v>128770</v>
      </c>
    </row>
    <row r="9475" spans="1:5" x14ac:dyDescent="0.25">
      <c r="A9475" s="2">
        <v>45421.479166666664</v>
      </c>
      <c r="B9475">
        <v>128665</v>
      </c>
      <c r="C9475">
        <v>128720</v>
      </c>
      <c r="D9475">
        <v>128580</v>
      </c>
      <c r="E9475">
        <v>128675</v>
      </c>
    </row>
    <row r="9476" spans="1:5" x14ac:dyDescent="0.25">
      <c r="A9476" s="2">
        <v>45421.46875</v>
      </c>
      <c r="B9476">
        <v>128490</v>
      </c>
      <c r="C9476">
        <v>128825</v>
      </c>
      <c r="D9476">
        <v>128420</v>
      </c>
      <c r="E9476">
        <v>128665</v>
      </c>
    </row>
    <row r="9477" spans="1:5" x14ac:dyDescent="0.25">
      <c r="A9477" s="2">
        <v>45421.458333333336</v>
      </c>
      <c r="B9477">
        <v>128475</v>
      </c>
      <c r="C9477">
        <v>128580</v>
      </c>
      <c r="D9477">
        <v>128385</v>
      </c>
      <c r="E9477">
        <v>128490</v>
      </c>
    </row>
    <row r="9478" spans="1:5" x14ac:dyDescent="0.25">
      <c r="A9478" s="2">
        <v>45421.447916666664</v>
      </c>
      <c r="B9478">
        <v>128575</v>
      </c>
      <c r="C9478">
        <v>128730</v>
      </c>
      <c r="D9478">
        <v>128450</v>
      </c>
      <c r="E9478">
        <v>128475</v>
      </c>
    </row>
    <row r="9479" spans="1:5" x14ac:dyDescent="0.25">
      <c r="A9479" s="2">
        <v>45421.4375</v>
      </c>
      <c r="B9479">
        <v>128575</v>
      </c>
      <c r="C9479">
        <v>128800</v>
      </c>
      <c r="D9479">
        <v>128470</v>
      </c>
      <c r="E9479">
        <v>128580</v>
      </c>
    </row>
    <row r="9480" spans="1:5" x14ac:dyDescent="0.25">
      <c r="A9480" s="2">
        <v>45421.427083333336</v>
      </c>
      <c r="B9480">
        <v>128780</v>
      </c>
      <c r="C9480">
        <v>128830</v>
      </c>
      <c r="D9480">
        <v>128545</v>
      </c>
      <c r="E9480">
        <v>128575</v>
      </c>
    </row>
    <row r="9481" spans="1:5" x14ac:dyDescent="0.25">
      <c r="A9481" s="2">
        <v>45421.416666666664</v>
      </c>
      <c r="B9481">
        <v>129205</v>
      </c>
      <c r="C9481">
        <v>129240</v>
      </c>
      <c r="D9481">
        <v>128740</v>
      </c>
      <c r="E9481">
        <v>128785</v>
      </c>
    </row>
    <row r="9482" spans="1:5" x14ac:dyDescent="0.25">
      <c r="A9482" s="2">
        <v>45421.40625</v>
      </c>
      <c r="B9482">
        <v>129230</v>
      </c>
      <c r="C9482">
        <v>129280</v>
      </c>
      <c r="D9482">
        <v>129075</v>
      </c>
      <c r="E9482">
        <v>129200</v>
      </c>
    </row>
    <row r="9483" spans="1:5" x14ac:dyDescent="0.25">
      <c r="A9483" s="2">
        <v>45421.395833333336</v>
      </c>
      <c r="B9483">
        <v>129190</v>
      </c>
      <c r="C9483">
        <v>129440</v>
      </c>
      <c r="D9483">
        <v>129100</v>
      </c>
      <c r="E9483">
        <v>129235</v>
      </c>
    </row>
    <row r="9484" spans="1:5" x14ac:dyDescent="0.25">
      <c r="A9484" s="2">
        <v>45421.385416666664</v>
      </c>
      <c r="B9484">
        <v>129240</v>
      </c>
      <c r="C9484">
        <v>129305</v>
      </c>
      <c r="D9484">
        <v>129125</v>
      </c>
      <c r="E9484">
        <v>129185</v>
      </c>
    </row>
    <row r="9485" spans="1:5" x14ac:dyDescent="0.25">
      <c r="A9485" s="2">
        <v>45421.375</v>
      </c>
      <c r="B9485">
        <v>129600</v>
      </c>
      <c r="C9485">
        <v>129625</v>
      </c>
      <c r="D9485">
        <v>129210</v>
      </c>
      <c r="E9485">
        <v>129240</v>
      </c>
    </row>
    <row r="9486" spans="1:5" x14ac:dyDescent="0.25">
      <c r="A9486" s="2">
        <v>45420.760416666664</v>
      </c>
      <c r="B9486">
        <v>130805</v>
      </c>
      <c r="C9486">
        <v>131515</v>
      </c>
      <c r="D9486">
        <v>130795</v>
      </c>
      <c r="E9486">
        <v>130925</v>
      </c>
    </row>
    <row r="9487" spans="1:5" x14ac:dyDescent="0.25">
      <c r="A9487" s="2">
        <v>45420.75</v>
      </c>
      <c r="B9487">
        <v>130615</v>
      </c>
      <c r="C9487">
        <v>130855</v>
      </c>
      <c r="D9487">
        <v>130605</v>
      </c>
      <c r="E9487">
        <v>130800</v>
      </c>
    </row>
    <row r="9488" spans="1:5" x14ac:dyDescent="0.25">
      <c r="A9488" s="2">
        <v>45420.739583333336</v>
      </c>
      <c r="B9488">
        <v>130620</v>
      </c>
      <c r="C9488">
        <v>130655</v>
      </c>
      <c r="D9488">
        <v>130585</v>
      </c>
      <c r="E9488">
        <v>130605</v>
      </c>
    </row>
    <row r="9489" spans="1:5" x14ac:dyDescent="0.25">
      <c r="A9489" s="2">
        <v>45420.729166666664</v>
      </c>
      <c r="B9489">
        <v>130535</v>
      </c>
      <c r="C9489">
        <v>130695</v>
      </c>
      <c r="D9489">
        <v>130510</v>
      </c>
      <c r="E9489">
        <v>130625</v>
      </c>
    </row>
    <row r="9490" spans="1:5" x14ac:dyDescent="0.25">
      <c r="A9490" s="2">
        <v>45420.71875</v>
      </c>
      <c r="B9490">
        <v>130560</v>
      </c>
      <c r="C9490">
        <v>130580</v>
      </c>
      <c r="D9490">
        <v>130505</v>
      </c>
      <c r="E9490">
        <v>130535</v>
      </c>
    </row>
    <row r="9491" spans="1:5" x14ac:dyDescent="0.25">
      <c r="A9491" s="2">
        <v>45420.708333333336</v>
      </c>
      <c r="B9491">
        <v>130470</v>
      </c>
      <c r="C9491">
        <v>130585</v>
      </c>
      <c r="D9491">
        <v>130430</v>
      </c>
      <c r="E9491">
        <v>130560</v>
      </c>
    </row>
    <row r="9492" spans="1:5" x14ac:dyDescent="0.25">
      <c r="A9492" s="2">
        <v>45420.697916666664</v>
      </c>
      <c r="B9492">
        <v>130620</v>
      </c>
      <c r="C9492">
        <v>130625</v>
      </c>
      <c r="D9492">
        <v>130450</v>
      </c>
      <c r="E9492">
        <v>130470</v>
      </c>
    </row>
    <row r="9493" spans="1:5" x14ac:dyDescent="0.25">
      <c r="A9493" s="2">
        <v>45420.6875</v>
      </c>
      <c r="B9493">
        <v>130620</v>
      </c>
      <c r="C9493">
        <v>130690</v>
      </c>
      <c r="D9493">
        <v>130550</v>
      </c>
      <c r="E9493">
        <v>130620</v>
      </c>
    </row>
    <row r="9494" spans="1:5" x14ac:dyDescent="0.25">
      <c r="A9494" s="2">
        <v>45420.677083333336</v>
      </c>
      <c r="B9494">
        <v>130675</v>
      </c>
      <c r="C9494">
        <v>130695</v>
      </c>
      <c r="D9494">
        <v>130575</v>
      </c>
      <c r="E9494">
        <v>130620</v>
      </c>
    </row>
    <row r="9495" spans="1:5" x14ac:dyDescent="0.25">
      <c r="A9495" s="2">
        <v>45420.666666666664</v>
      </c>
      <c r="B9495">
        <v>130465</v>
      </c>
      <c r="C9495">
        <v>130685</v>
      </c>
      <c r="D9495">
        <v>130420</v>
      </c>
      <c r="E9495">
        <v>130675</v>
      </c>
    </row>
    <row r="9496" spans="1:5" x14ac:dyDescent="0.25">
      <c r="A9496" s="2">
        <v>45420.65625</v>
      </c>
      <c r="B9496">
        <v>130530</v>
      </c>
      <c r="C9496">
        <v>130530</v>
      </c>
      <c r="D9496">
        <v>130445</v>
      </c>
      <c r="E9496">
        <v>130460</v>
      </c>
    </row>
    <row r="9497" spans="1:5" x14ac:dyDescent="0.25">
      <c r="A9497" s="2">
        <v>45420.645833333336</v>
      </c>
      <c r="B9497">
        <v>130375</v>
      </c>
      <c r="C9497">
        <v>130545</v>
      </c>
      <c r="D9497">
        <v>130335</v>
      </c>
      <c r="E9497">
        <v>130530</v>
      </c>
    </row>
    <row r="9498" spans="1:5" x14ac:dyDescent="0.25">
      <c r="A9498" s="2">
        <v>45420.635416666664</v>
      </c>
      <c r="B9498">
        <v>130295</v>
      </c>
      <c r="C9498">
        <v>130400</v>
      </c>
      <c r="D9498">
        <v>130270</v>
      </c>
      <c r="E9498">
        <v>130370</v>
      </c>
    </row>
    <row r="9499" spans="1:5" x14ac:dyDescent="0.25">
      <c r="A9499" s="2">
        <v>45420.625</v>
      </c>
      <c r="B9499">
        <v>130290</v>
      </c>
      <c r="C9499">
        <v>130345</v>
      </c>
      <c r="D9499">
        <v>130185</v>
      </c>
      <c r="E9499">
        <v>130295</v>
      </c>
    </row>
    <row r="9500" spans="1:5" x14ac:dyDescent="0.25">
      <c r="A9500" s="2">
        <v>45420.614583333336</v>
      </c>
      <c r="B9500">
        <v>130315</v>
      </c>
      <c r="C9500">
        <v>130370</v>
      </c>
      <c r="D9500">
        <v>130235</v>
      </c>
      <c r="E9500">
        <v>130285</v>
      </c>
    </row>
    <row r="9501" spans="1:5" x14ac:dyDescent="0.25">
      <c r="A9501" s="2">
        <v>45420.604166666664</v>
      </c>
      <c r="B9501">
        <v>130360</v>
      </c>
      <c r="C9501">
        <v>130415</v>
      </c>
      <c r="D9501">
        <v>130305</v>
      </c>
      <c r="E9501">
        <v>130310</v>
      </c>
    </row>
    <row r="9502" spans="1:5" x14ac:dyDescent="0.25">
      <c r="A9502" s="2">
        <v>45420.59375</v>
      </c>
      <c r="B9502">
        <v>130320</v>
      </c>
      <c r="C9502">
        <v>130380</v>
      </c>
      <c r="D9502">
        <v>130280</v>
      </c>
      <c r="E9502">
        <v>130360</v>
      </c>
    </row>
    <row r="9503" spans="1:5" x14ac:dyDescent="0.25">
      <c r="A9503" s="2">
        <v>45420.583333333336</v>
      </c>
      <c r="B9503">
        <v>130415</v>
      </c>
      <c r="C9503">
        <v>130420</v>
      </c>
      <c r="D9503">
        <v>130265</v>
      </c>
      <c r="E9503">
        <v>130320</v>
      </c>
    </row>
    <row r="9504" spans="1:5" x14ac:dyDescent="0.25">
      <c r="A9504" s="2">
        <v>45420.572916666664</v>
      </c>
      <c r="B9504">
        <v>130385</v>
      </c>
      <c r="C9504">
        <v>130460</v>
      </c>
      <c r="D9504">
        <v>130360</v>
      </c>
      <c r="E9504">
        <v>130410</v>
      </c>
    </row>
    <row r="9505" spans="1:5" x14ac:dyDescent="0.25">
      <c r="A9505" s="2">
        <v>45420.5625</v>
      </c>
      <c r="B9505">
        <v>130390</v>
      </c>
      <c r="C9505">
        <v>130485</v>
      </c>
      <c r="D9505">
        <v>130370</v>
      </c>
      <c r="E9505">
        <v>130385</v>
      </c>
    </row>
    <row r="9506" spans="1:5" x14ac:dyDescent="0.25">
      <c r="A9506" s="2">
        <v>45420.552083333336</v>
      </c>
      <c r="B9506">
        <v>130380</v>
      </c>
      <c r="C9506">
        <v>130425</v>
      </c>
      <c r="D9506">
        <v>130305</v>
      </c>
      <c r="E9506">
        <v>130385</v>
      </c>
    </row>
    <row r="9507" spans="1:5" x14ac:dyDescent="0.25">
      <c r="A9507" s="2">
        <v>45420.541666666664</v>
      </c>
      <c r="B9507">
        <v>130410</v>
      </c>
      <c r="C9507">
        <v>130465</v>
      </c>
      <c r="D9507">
        <v>130355</v>
      </c>
      <c r="E9507">
        <v>130385</v>
      </c>
    </row>
    <row r="9508" spans="1:5" x14ac:dyDescent="0.25">
      <c r="A9508" s="2">
        <v>45420.53125</v>
      </c>
      <c r="B9508">
        <v>130375</v>
      </c>
      <c r="C9508">
        <v>130455</v>
      </c>
      <c r="D9508">
        <v>130345</v>
      </c>
      <c r="E9508">
        <v>130405</v>
      </c>
    </row>
    <row r="9509" spans="1:5" x14ac:dyDescent="0.25">
      <c r="A9509" s="2">
        <v>45420.520833333336</v>
      </c>
      <c r="B9509">
        <v>130370</v>
      </c>
      <c r="C9509">
        <v>130565</v>
      </c>
      <c r="D9509">
        <v>130345</v>
      </c>
      <c r="E9509">
        <v>130380</v>
      </c>
    </row>
    <row r="9510" spans="1:5" x14ac:dyDescent="0.25">
      <c r="A9510" s="2">
        <v>45420.510416666664</v>
      </c>
      <c r="B9510">
        <v>130180</v>
      </c>
      <c r="C9510">
        <v>130390</v>
      </c>
      <c r="D9510">
        <v>130110</v>
      </c>
      <c r="E9510">
        <v>130365</v>
      </c>
    </row>
    <row r="9511" spans="1:5" x14ac:dyDescent="0.25">
      <c r="A9511" s="2">
        <v>45420.5</v>
      </c>
      <c r="B9511">
        <v>130135</v>
      </c>
      <c r="C9511">
        <v>130240</v>
      </c>
      <c r="D9511">
        <v>130085</v>
      </c>
      <c r="E9511">
        <v>130180</v>
      </c>
    </row>
    <row r="9512" spans="1:5" x14ac:dyDescent="0.25">
      <c r="A9512" s="2">
        <v>45420.489583333336</v>
      </c>
      <c r="B9512">
        <v>130260</v>
      </c>
      <c r="C9512">
        <v>130275</v>
      </c>
      <c r="D9512">
        <v>130100</v>
      </c>
      <c r="E9512">
        <v>130130</v>
      </c>
    </row>
    <row r="9513" spans="1:5" x14ac:dyDescent="0.25">
      <c r="A9513" s="2">
        <v>45420.479166666664</v>
      </c>
      <c r="B9513">
        <v>130365</v>
      </c>
      <c r="C9513">
        <v>130400</v>
      </c>
      <c r="D9513">
        <v>130195</v>
      </c>
      <c r="E9513">
        <v>130255</v>
      </c>
    </row>
    <row r="9514" spans="1:5" x14ac:dyDescent="0.25">
      <c r="A9514" s="2">
        <v>45420.46875</v>
      </c>
      <c r="B9514">
        <v>130280</v>
      </c>
      <c r="C9514">
        <v>130400</v>
      </c>
      <c r="D9514">
        <v>130225</v>
      </c>
      <c r="E9514">
        <v>130365</v>
      </c>
    </row>
    <row r="9515" spans="1:5" x14ac:dyDescent="0.25">
      <c r="A9515" s="2">
        <v>45420.458333333336</v>
      </c>
      <c r="B9515">
        <v>130195</v>
      </c>
      <c r="C9515">
        <v>130325</v>
      </c>
      <c r="D9515">
        <v>130140</v>
      </c>
      <c r="E9515">
        <v>130285</v>
      </c>
    </row>
    <row r="9516" spans="1:5" x14ac:dyDescent="0.25">
      <c r="A9516" s="2">
        <v>45420.447916666664</v>
      </c>
      <c r="B9516">
        <v>130095</v>
      </c>
      <c r="C9516">
        <v>130200</v>
      </c>
      <c r="D9516">
        <v>129960</v>
      </c>
      <c r="E9516">
        <v>130195</v>
      </c>
    </row>
    <row r="9517" spans="1:5" x14ac:dyDescent="0.25">
      <c r="A9517" s="2">
        <v>45420.4375</v>
      </c>
      <c r="B9517">
        <v>129435</v>
      </c>
      <c r="C9517">
        <v>130105</v>
      </c>
      <c r="D9517">
        <v>129410</v>
      </c>
      <c r="E9517">
        <v>130095</v>
      </c>
    </row>
    <row r="9518" spans="1:5" x14ac:dyDescent="0.25">
      <c r="A9518" s="2">
        <v>45420.427083333336</v>
      </c>
      <c r="B9518">
        <v>129265</v>
      </c>
      <c r="C9518">
        <v>129450</v>
      </c>
      <c r="D9518">
        <v>129150</v>
      </c>
      <c r="E9518">
        <v>129435</v>
      </c>
    </row>
    <row r="9519" spans="1:5" x14ac:dyDescent="0.25">
      <c r="A9519" s="2">
        <v>45420.416666666664</v>
      </c>
      <c r="B9519">
        <v>129325</v>
      </c>
      <c r="C9519">
        <v>129350</v>
      </c>
      <c r="D9519">
        <v>129170</v>
      </c>
      <c r="E9519">
        <v>129270</v>
      </c>
    </row>
    <row r="9520" spans="1:5" x14ac:dyDescent="0.25">
      <c r="A9520" s="2">
        <v>45420.40625</v>
      </c>
      <c r="B9520">
        <v>129295</v>
      </c>
      <c r="C9520">
        <v>129365</v>
      </c>
      <c r="D9520">
        <v>129255</v>
      </c>
      <c r="E9520">
        <v>129320</v>
      </c>
    </row>
    <row r="9521" spans="1:5" x14ac:dyDescent="0.25">
      <c r="A9521" s="2">
        <v>45420.395833333336</v>
      </c>
      <c r="B9521">
        <v>129580</v>
      </c>
      <c r="C9521">
        <v>129595</v>
      </c>
      <c r="D9521">
        <v>129290</v>
      </c>
      <c r="E9521">
        <v>129300</v>
      </c>
    </row>
    <row r="9522" spans="1:5" x14ac:dyDescent="0.25">
      <c r="A9522" s="2">
        <v>45420.385416666664</v>
      </c>
      <c r="B9522">
        <v>129645</v>
      </c>
      <c r="C9522">
        <v>129655</v>
      </c>
      <c r="D9522">
        <v>129485</v>
      </c>
      <c r="E9522">
        <v>129575</v>
      </c>
    </row>
    <row r="9523" spans="1:5" x14ac:dyDescent="0.25">
      <c r="A9523" s="2">
        <v>45420.375</v>
      </c>
      <c r="B9523">
        <v>129900</v>
      </c>
      <c r="C9523">
        <v>130040</v>
      </c>
      <c r="D9523">
        <v>129575</v>
      </c>
      <c r="E9523">
        <v>129645</v>
      </c>
    </row>
    <row r="9524" spans="1:5" x14ac:dyDescent="0.25">
      <c r="A9524" s="2">
        <v>45419.760416666664</v>
      </c>
      <c r="B9524">
        <v>130450</v>
      </c>
      <c r="C9524">
        <v>130465</v>
      </c>
      <c r="D9524">
        <v>130330</v>
      </c>
      <c r="E9524">
        <v>130355</v>
      </c>
    </row>
    <row r="9525" spans="1:5" x14ac:dyDescent="0.25">
      <c r="A9525" s="2">
        <v>45419.75</v>
      </c>
      <c r="B9525">
        <v>130400</v>
      </c>
      <c r="C9525">
        <v>130490</v>
      </c>
      <c r="D9525">
        <v>130380</v>
      </c>
      <c r="E9525">
        <v>130455</v>
      </c>
    </row>
    <row r="9526" spans="1:5" x14ac:dyDescent="0.25">
      <c r="A9526" s="2">
        <v>45419.739583333336</v>
      </c>
      <c r="B9526">
        <v>130385</v>
      </c>
      <c r="C9526">
        <v>130420</v>
      </c>
      <c r="D9526">
        <v>130345</v>
      </c>
      <c r="E9526">
        <v>130400</v>
      </c>
    </row>
    <row r="9527" spans="1:5" x14ac:dyDescent="0.25">
      <c r="A9527" s="2">
        <v>45419.729166666664</v>
      </c>
      <c r="B9527">
        <v>130395</v>
      </c>
      <c r="C9527">
        <v>130445</v>
      </c>
      <c r="D9527">
        <v>130375</v>
      </c>
      <c r="E9527">
        <v>130390</v>
      </c>
    </row>
    <row r="9528" spans="1:5" x14ac:dyDescent="0.25">
      <c r="A9528" s="2">
        <v>45419.71875</v>
      </c>
      <c r="B9528">
        <v>130385</v>
      </c>
      <c r="C9528">
        <v>130410</v>
      </c>
      <c r="D9528">
        <v>130350</v>
      </c>
      <c r="E9528">
        <v>130400</v>
      </c>
    </row>
    <row r="9529" spans="1:5" x14ac:dyDescent="0.25">
      <c r="A9529" s="2">
        <v>45419.708333333336</v>
      </c>
      <c r="B9529">
        <v>130335</v>
      </c>
      <c r="C9529">
        <v>130445</v>
      </c>
      <c r="D9529">
        <v>130330</v>
      </c>
      <c r="E9529">
        <v>130385</v>
      </c>
    </row>
    <row r="9530" spans="1:5" x14ac:dyDescent="0.25">
      <c r="A9530" s="2">
        <v>45419.697916666664</v>
      </c>
      <c r="B9530">
        <v>130345</v>
      </c>
      <c r="C9530">
        <v>130445</v>
      </c>
      <c r="D9530">
        <v>130320</v>
      </c>
      <c r="E9530">
        <v>130340</v>
      </c>
    </row>
    <row r="9531" spans="1:5" x14ac:dyDescent="0.25">
      <c r="A9531" s="2">
        <v>45419.6875</v>
      </c>
      <c r="B9531">
        <v>130365</v>
      </c>
      <c r="C9531">
        <v>130395</v>
      </c>
      <c r="D9531">
        <v>130300</v>
      </c>
      <c r="E9531">
        <v>130350</v>
      </c>
    </row>
    <row r="9532" spans="1:5" x14ac:dyDescent="0.25">
      <c r="A9532" s="2">
        <v>45419.677083333336</v>
      </c>
      <c r="B9532">
        <v>130350</v>
      </c>
      <c r="C9532">
        <v>130395</v>
      </c>
      <c r="D9532">
        <v>130270</v>
      </c>
      <c r="E9532">
        <v>130365</v>
      </c>
    </row>
    <row r="9533" spans="1:5" x14ac:dyDescent="0.25">
      <c r="A9533" s="2">
        <v>45419.666666666664</v>
      </c>
      <c r="B9533">
        <v>130360</v>
      </c>
      <c r="C9533">
        <v>130400</v>
      </c>
      <c r="D9533">
        <v>130315</v>
      </c>
      <c r="E9533">
        <v>130350</v>
      </c>
    </row>
    <row r="9534" spans="1:5" x14ac:dyDescent="0.25">
      <c r="A9534" s="2">
        <v>45419.65625</v>
      </c>
      <c r="B9534">
        <v>130385</v>
      </c>
      <c r="C9534">
        <v>130400</v>
      </c>
      <c r="D9534">
        <v>130315</v>
      </c>
      <c r="E9534">
        <v>130355</v>
      </c>
    </row>
    <row r="9535" spans="1:5" x14ac:dyDescent="0.25">
      <c r="A9535" s="2">
        <v>45419.645833333336</v>
      </c>
      <c r="B9535">
        <v>130575</v>
      </c>
      <c r="C9535">
        <v>130580</v>
      </c>
      <c r="D9535">
        <v>130260</v>
      </c>
      <c r="E9535">
        <v>130390</v>
      </c>
    </row>
    <row r="9536" spans="1:5" x14ac:dyDescent="0.25">
      <c r="A9536" s="2">
        <v>45419.635416666664</v>
      </c>
      <c r="B9536">
        <v>130640</v>
      </c>
      <c r="C9536">
        <v>130645</v>
      </c>
      <c r="D9536">
        <v>130550</v>
      </c>
      <c r="E9536">
        <v>130575</v>
      </c>
    </row>
    <row r="9537" spans="1:5" x14ac:dyDescent="0.25">
      <c r="A9537" s="2">
        <v>45419.625</v>
      </c>
      <c r="B9537">
        <v>130590</v>
      </c>
      <c r="C9537">
        <v>130660</v>
      </c>
      <c r="D9537">
        <v>130565</v>
      </c>
      <c r="E9537">
        <v>130640</v>
      </c>
    </row>
    <row r="9538" spans="1:5" x14ac:dyDescent="0.25">
      <c r="A9538" s="2">
        <v>45419.614583333336</v>
      </c>
      <c r="B9538">
        <v>130690</v>
      </c>
      <c r="C9538">
        <v>130700</v>
      </c>
      <c r="D9538">
        <v>130555</v>
      </c>
      <c r="E9538">
        <v>130590</v>
      </c>
    </row>
    <row r="9539" spans="1:5" x14ac:dyDescent="0.25">
      <c r="A9539" s="2">
        <v>45419.604166666664</v>
      </c>
      <c r="B9539">
        <v>130735</v>
      </c>
      <c r="C9539">
        <v>130760</v>
      </c>
      <c r="D9539">
        <v>130650</v>
      </c>
      <c r="E9539">
        <v>130685</v>
      </c>
    </row>
    <row r="9540" spans="1:5" x14ac:dyDescent="0.25">
      <c r="A9540" s="2">
        <v>45419.59375</v>
      </c>
      <c r="B9540">
        <v>130750</v>
      </c>
      <c r="C9540">
        <v>130765</v>
      </c>
      <c r="D9540">
        <v>130660</v>
      </c>
      <c r="E9540">
        <v>130735</v>
      </c>
    </row>
    <row r="9541" spans="1:5" x14ac:dyDescent="0.25">
      <c r="A9541" s="2">
        <v>45419.583333333336</v>
      </c>
      <c r="B9541">
        <v>130785</v>
      </c>
      <c r="C9541">
        <v>130795</v>
      </c>
      <c r="D9541">
        <v>130690</v>
      </c>
      <c r="E9541">
        <v>130750</v>
      </c>
    </row>
    <row r="9542" spans="1:5" x14ac:dyDescent="0.25">
      <c r="A9542" s="2">
        <v>45419.572916666664</v>
      </c>
      <c r="B9542">
        <v>130655</v>
      </c>
      <c r="C9542">
        <v>130805</v>
      </c>
      <c r="D9542">
        <v>130590</v>
      </c>
      <c r="E9542">
        <v>130785</v>
      </c>
    </row>
    <row r="9543" spans="1:5" x14ac:dyDescent="0.25">
      <c r="A9543" s="2">
        <v>45419.5625</v>
      </c>
      <c r="B9543">
        <v>130705</v>
      </c>
      <c r="C9543">
        <v>130730</v>
      </c>
      <c r="D9543">
        <v>130635</v>
      </c>
      <c r="E9543">
        <v>130655</v>
      </c>
    </row>
    <row r="9544" spans="1:5" x14ac:dyDescent="0.25">
      <c r="A9544" s="2">
        <v>45419.552083333336</v>
      </c>
      <c r="B9544">
        <v>130805</v>
      </c>
      <c r="C9544">
        <v>130805</v>
      </c>
      <c r="D9544">
        <v>130705</v>
      </c>
      <c r="E9544">
        <v>130710</v>
      </c>
    </row>
    <row r="9545" spans="1:5" x14ac:dyDescent="0.25">
      <c r="A9545" s="2">
        <v>45419.541666666664</v>
      </c>
      <c r="B9545">
        <v>130680</v>
      </c>
      <c r="C9545">
        <v>130825</v>
      </c>
      <c r="D9545">
        <v>130670</v>
      </c>
      <c r="E9545">
        <v>130805</v>
      </c>
    </row>
    <row r="9546" spans="1:5" x14ac:dyDescent="0.25">
      <c r="A9546" s="2">
        <v>45419.53125</v>
      </c>
      <c r="B9546">
        <v>130715</v>
      </c>
      <c r="C9546">
        <v>130805</v>
      </c>
      <c r="D9546">
        <v>130665</v>
      </c>
      <c r="E9546">
        <v>130685</v>
      </c>
    </row>
    <row r="9547" spans="1:5" x14ac:dyDescent="0.25">
      <c r="A9547" s="2">
        <v>45419.520833333336</v>
      </c>
      <c r="B9547">
        <v>130860</v>
      </c>
      <c r="C9547">
        <v>130885</v>
      </c>
      <c r="D9547">
        <v>130685</v>
      </c>
      <c r="E9547">
        <v>130715</v>
      </c>
    </row>
    <row r="9548" spans="1:5" x14ac:dyDescent="0.25">
      <c r="A9548" s="2">
        <v>45419.510416666664</v>
      </c>
      <c r="B9548">
        <v>130900</v>
      </c>
      <c r="C9548">
        <v>130910</v>
      </c>
      <c r="D9548">
        <v>130725</v>
      </c>
      <c r="E9548">
        <v>130855</v>
      </c>
    </row>
    <row r="9549" spans="1:5" x14ac:dyDescent="0.25">
      <c r="A9549" s="2">
        <v>45419.5</v>
      </c>
      <c r="B9549">
        <v>130845</v>
      </c>
      <c r="C9549">
        <v>130975</v>
      </c>
      <c r="D9549">
        <v>130830</v>
      </c>
      <c r="E9549">
        <v>130905</v>
      </c>
    </row>
    <row r="9550" spans="1:5" x14ac:dyDescent="0.25">
      <c r="A9550" s="2">
        <v>45419.489583333336</v>
      </c>
      <c r="B9550">
        <v>130860</v>
      </c>
      <c r="C9550">
        <v>130900</v>
      </c>
      <c r="D9550">
        <v>130765</v>
      </c>
      <c r="E9550">
        <v>130840</v>
      </c>
    </row>
    <row r="9551" spans="1:5" x14ac:dyDescent="0.25">
      <c r="A9551" s="2">
        <v>45419.479166666664</v>
      </c>
      <c r="B9551">
        <v>130770</v>
      </c>
      <c r="C9551">
        <v>130910</v>
      </c>
      <c r="D9551">
        <v>130635</v>
      </c>
      <c r="E9551">
        <v>130860</v>
      </c>
    </row>
    <row r="9552" spans="1:5" x14ac:dyDescent="0.25">
      <c r="A9552" s="2">
        <v>45419.46875</v>
      </c>
      <c r="B9552">
        <v>130475</v>
      </c>
      <c r="C9552">
        <v>130775</v>
      </c>
      <c r="D9552">
        <v>130445</v>
      </c>
      <c r="E9552">
        <v>130775</v>
      </c>
    </row>
    <row r="9553" spans="1:5" x14ac:dyDescent="0.25">
      <c r="A9553" s="2">
        <v>45419.458333333336</v>
      </c>
      <c r="B9553">
        <v>130370</v>
      </c>
      <c r="C9553">
        <v>130510</v>
      </c>
      <c r="D9553">
        <v>130260</v>
      </c>
      <c r="E9553">
        <v>130475</v>
      </c>
    </row>
    <row r="9554" spans="1:5" x14ac:dyDescent="0.25">
      <c r="A9554" s="2">
        <v>45419.447916666664</v>
      </c>
      <c r="B9554">
        <v>130585</v>
      </c>
      <c r="C9554">
        <v>130660</v>
      </c>
      <c r="D9554">
        <v>130350</v>
      </c>
      <c r="E9554">
        <v>130370</v>
      </c>
    </row>
    <row r="9555" spans="1:5" x14ac:dyDescent="0.25">
      <c r="A9555" s="2">
        <v>45419.4375</v>
      </c>
      <c r="B9555">
        <v>130510</v>
      </c>
      <c r="C9555">
        <v>130650</v>
      </c>
      <c r="D9555">
        <v>130315</v>
      </c>
      <c r="E9555">
        <v>130580</v>
      </c>
    </row>
    <row r="9556" spans="1:5" x14ac:dyDescent="0.25">
      <c r="A9556" s="2">
        <v>45419.427083333336</v>
      </c>
      <c r="B9556">
        <v>130415</v>
      </c>
      <c r="C9556">
        <v>130540</v>
      </c>
      <c r="D9556">
        <v>130340</v>
      </c>
      <c r="E9556">
        <v>130505</v>
      </c>
    </row>
    <row r="9557" spans="1:5" x14ac:dyDescent="0.25">
      <c r="A9557" s="2">
        <v>45419.416666666664</v>
      </c>
      <c r="B9557">
        <v>130275</v>
      </c>
      <c r="C9557">
        <v>130550</v>
      </c>
      <c r="D9557">
        <v>130240</v>
      </c>
      <c r="E9557">
        <v>130415</v>
      </c>
    </row>
    <row r="9558" spans="1:5" x14ac:dyDescent="0.25">
      <c r="A9558" s="2">
        <v>45419.40625</v>
      </c>
      <c r="B9558">
        <v>129835</v>
      </c>
      <c r="C9558">
        <v>130300</v>
      </c>
      <c r="D9558">
        <v>129785</v>
      </c>
      <c r="E9558">
        <v>130280</v>
      </c>
    </row>
    <row r="9559" spans="1:5" x14ac:dyDescent="0.25">
      <c r="A9559" s="2">
        <v>45419.395833333336</v>
      </c>
      <c r="B9559">
        <v>129760</v>
      </c>
      <c r="C9559">
        <v>129885</v>
      </c>
      <c r="D9559">
        <v>129710</v>
      </c>
      <c r="E9559">
        <v>129830</v>
      </c>
    </row>
    <row r="9560" spans="1:5" x14ac:dyDescent="0.25">
      <c r="A9560" s="2">
        <v>45419.385416666664</v>
      </c>
      <c r="B9560">
        <v>129745</v>
      </c>
      <c r="C9560">
        <v>129860</v>
      </c>
      <c r="D9560">
        <v>129705</v>
      </c>
      <c r="E9560">
        <v>129760</v>
      </c>
    </row>
    <row r="9561" spans="1:5" x14ac:dyDescent="0.25">
      <c r="A9561" s="2">
        <v>45419.375</v>
      </c>
      <c r="B9561">
        <v>129670</v>
      </c>
      <c r="C9561">
        <v>130050</v>
      </c>
      <c r="D9561">
        <v>129600</v>
      </c>
      <c r="E9561">
        <v>129745</v>
      </c>
    </row>
    <row r="9562" spans="1:5" x14ac:dyDescent="0.25">
      <c r="A9562" s="2">
        <v>45418.760416666664</v>
      </c>
      <c r="B9562">
        <v>129760</v>
      </c>
      <c r="C9562">
        <v>129800</v>
      </c>
      <c r="D9562">
        <v>129670</v>
      </c>
      <c r="E9562">
        <v>129670</v>
      </c>
    </row>
    <row r="9563" spans="1:5" x14ac:dyDescent="0.25">
      <c r="A9563" s="2">
        <v>45418.75</v>
      </c>
      <c r="B9563">
        <v>129825</v>
      </c>
      <c r="C9563">
        <v>129860</v>
      </c>
      <c r="D9563">
        <v>129740</v>
      </c>
      <c r="E9563">
        <v>129760</v>
      </c>
    </row>
    <row r="9564" spans="1:5" x14ac:dyDescent="0.25">
      <c r="A9564" s="2">
        <v>45418.739583333336</v>
      </c>
      <c r="B9564">
        <v>129780</v>
      </c>
      <c r="C9564">
        <v>129910</v>
      </c>
      <c r="D9564">
        <v>129750</v>
      </c>
      <c r="E9564">
        <v>129820</v>
      </c>
    </row>
    <row r="9565" spans="1:5" x14ac:dyDescent="0.25">
      <c r="A9565" s="2">
        <v>45418.729166666664</v>
      </c>
      <c r="B9565">
        <v>129740</v>
      </c>
      <c r="C9565">
        <v>129805</v>
      </c>
      <c r="D9565">
        <v>129710</v>
      </c>
      <c r="E9565">
        <v>129775</v>
      </c>
    </row>
    <row r="9566" spans="1:5" x14ac:dyDescent="0.25">
      <c r="A9566" s="2">
        <v>45418.71875</v>
      </c>
      <c r="B9566">
        <v>129705</v>
      </c>
      <c r="C9566">
        <v>129740</v>
      </c>
      <c r="D9566">
        <v>129690</v>
      </c>
      <c r="E9566">
        <v>129740</v>
      </c>
    </row>
    <row r="9567" spans="1:5" x14ac:dyDescent="0.25">
      <c r="A9567" s="2">
        <v>45418.708333333336</v>
      </c>
      <c r="B9567">
        <v>129800</v>
      </c>
      <c r="C9567">
        <v>129845</v>
      </c>
      <c r="D9567">
        <v>129675</v>
      </c>
      <c r="E9567">
        <v>129705</v>
      </c>
    </row>
    <row r="9568" spans="1:5" x14ac:dyDescent="0.25">
      <c r="A9568" s="2">
        <v>45418.697916666664</v>
      </c>
      <c r="B9568">
        <v>129765</v>
      </c>
      <c r="C9568">
        <v>129810</v>
      </c>
      <c r="D9568">
        <v>129700</v>
      </c>
      <c r="E9568">
        <v>129800</v>
      </c>
    </row>
    <row r="9569" spans="1:5" x14ac:dyDescent="0.25">
      <c r="A9569" s="2">
        <v>45418.6875</v>
      </c>
      <c r="B9569">
        <v>129685</v>
      </c>
      <c r="C9569">
        <v>129820</v>
      </c>
      <c r="D9569">
        <v>129665</v>
      </c>
      <c r="E9569">
        <v>129765</v>
      </c>
    </row>
    <row r="9570" spans="1:5" x14ac:dyDescent="0.25">
      <c r="A9570" s="2">
        <v>45418.677083333336</v>
      </c>
      <c r="B9570">
        <v>129745</v>
      </c>
      <c r="C9570">
        <v>129800</v>
      </c>
      <c r="D9570">
        <v>129675</v>
      </c>
      <c r="E9570">
        <v>129690</v>
      </c>
    </row>
    <row r="9571" spans="1:5" x14ac:dyDescent="0.25">
      <c r="A9571" s="2">
        <v>45418.666666666664</v>
      </c>
      <c r="B9571">
        <v>129835</v>
      </c>
      <c r="C9571">
        <v>129845</v>
      </c>
      <c r="D9571">
        <v>129735</v>
      </c>
      <c r="E9571">
        <v>129745</v>
      </c>
    </row>
    <row r="9572" spans="1:5" x14ac:dyDescent="0.25">
      <c r="A9572" s="2">
        <v>45418.65625</v>
      </c>
      <c r="B9572">
        <v>129800</v>
      </c>
      <c r="C9572">
        <v>129900</v>
      </c>
      <c r="D9572">
        <v>129790</v>
      </c>
      <c r="E9572">
        <v>129830</v>
      </c>
    </row>
    <row r="9573" spans="1:5" x14ac:dyDescent="0.25">
      <c r="A9573" s="2">
        <v>45418.645833333336</v>
      </c>
      <c r="B9573">
        <v>129905</v>
      </c>
      <c r="C9573">
        <v>129920</v>
      </c>
      <c r="D9573">
        <v>129775</v>
      </c>
      <c r="E9573">
        <v>129805</v>
      </c>
    </row>
    <row r="9574" spans="1:5" x14ac:dyDescent="0.25">
      <c r="A9574" s="2">
        <v>45418.635416666664</v>
      </c>
      <c r="B9574">
        <v>129920</v>
      </c>
      <c r="C9574">
        <v>129935</v>
      </c>
      <c r="D9574">
        <v>129795</v>
      </c>
      <c r="E9574">
        <v>129910</v>
      </c>
    </row>
    <row r="9575" spans="1:5" x14ac:dyDescent="0.25">
      <c r="A9575" s="2">
        <v>45418.625</v>
      </c>
      <c r="B9575">
        <v>129820</v>
      </c>
      <c r="C9575">
        <v>129930</v>
      </c>
      <c r="D9575">
        <v>129805</v>
      </c>
      <c r="E9575">
        <v>129920</v>
      </c>
    </row>
    <row r="9576" spans="1:5" x14ac:dyDescent="0.25">
      <c r="A9576" s="2">
        <v>45418.614583333336</v>
      </c>
      <c r="B9576">
        <v>129760</v>
      </c>
      <c r="C9576">
        <v>129900</v>
      </c>
      <c r="D9576">
        <v>129735</v>
      </c>
      <c r="E9576">
        <v>129820</v>
      </c>
    </row>
    <row r="9577" spans="1:5" x14ac:dyDescent="0.25">
      <c r="A9577" s="2">
        <v>45418.604166666664</v>
      </c>
      <c r="B9577">
        <v>129770</v>
      </c>
      <c r="C9577">
        <v>129850</v>
      </c>
      <c r="D9577">
        <v>129735</v>
      </c>
      <c r="E9577">
        <v>129760</v>
      </c>
    </row>
    <row r="9578" spans="1:5" x14ac:dyDescent="0.25">
      <c r="A9578" s="2">
        <v>45418.59375</v>
      </c>
      <c r="B9578">
        <v>129920</v>
      </c>
      <c r="C9578">
        <v>129930</v>
      </c>
      <c r="D9578">
        <v>129750</v>
      </c>
      <c r="E9578">
        <v>129775</v>
      </c>
    </row>
    <row r="9579" spans="1:5" x14ac:dyDescent="0.25">
      <c r="A9579" s="2">
        <v>45418.583333333336</v>
      </c>
      <c r="B9579">
        <v>130040</v>
      </c>
      <c r="C9579">
        <v>130105</v>
      </c>
      <c r="D9579">
        <v>129885</v>
      </c>
      <c r="E9579">
        <v>129920</v>
      </c>
    </row>
    <row r="9580" spans="1:5" x14ac:dyDescent="0.25">
      <c r="A9580" s="2">
        <v>45418.572916666664</v>
      </c>
      <c r="B9580">
        <v>130115</v>
      </c>
      <c r="C9580">
        <v>130140</v>
      </c>
      <c r="D9580">
        <v>130010</v>
      </c>
      <c r="E9580">
        <v>130035</v>
      </c>
    </row>
    <row r="9581" spans="1:5" x14ac:dyDescent="0.25">
      <c r="A9581" s="2">
        <v>45418.5625</v>
      </c>
      <c r="B9581">
        <v>130115</v>
      </c>
      <c r="C9581">
        <v>130255</v>
      </c>
      <c r="D9581">
        <v>130060</v>
      </c>
      <c r="E9581">
        <v>130110</v>
      </c>
    </row>
    <row r="9582" spans="1:5" x14ac:dyDescent="0.25">
      <c r="A9582" s="2">
        <v>45418.552083333336</v>
      </c>
      <c r="B9582">
        <v>130150</v>
      </c>
      <c r="C9582">
        <v>130200</v>
      </c>
      <c r="D9582">
        <v>130085</v>
      </c>
      <c r="E9582">
        <v>130115</v>
      </c>
    </row>
    <row r="9583" spans="1:5" x14ac:dyDescent="0.25">
      <c r="A9583" s="2">
        <v>45418.541666666664</v>
      </c>
      <c r="B9583">
        <v>130315</v>
      </c>
      <c r="C9583">
        <v>130340</v>
      </c>
      <c r="D9583">
        <v>130100</v>
      </c>
      <c r="E9583">
        <v>130150</v>
      </c>
    </row>
    <row r="9584" spans="1:5" x14ac:dyDescent="0.25">
      <c r="A9584" s="2">
        <v>45418.53125</v>
      </c>
      <c r="B9584">
        <v>130200</v>
      </c>
      <c r="C9584">
        <v>130335</v>
      </c>
      <c r="D9584">
        <v>130195</v>
      </c>
      <c r="E9584">
        <v>130315</v>
      </c>
    </row>
    <row r="9585" spans="1:5" x14ac:dyDescent="0.25">
      <c r="A9585" s="2">
        <v>45418.520833333336</v>
      </c>
      <c r="B9585">
        <v>130140</v>
      </c>
      <c r="C9585">
        <v>130235</v>
      </c>
      <c r="D9585">
        <v>130110</v>
      </c>
      <c r="E9585">
        <v>130200</v>
      </c>
    </row>
    <row r="9586" spans="1:5" x14ac:dyDescent="0.25">
      <c r="A9586" s="2">
        <v>45418.510416666664</v>
      </c>
      <c r="B9586">
        <v>130360</v>
      </c>
      <c r="C9586">
        <v>130360</v>
      </c>
      <c r="D9586">
        <v>130110</v>
      </c>
      <c r="E9586">
        <v>130140</v>
      </c>
    </row>
    <row r="9587" spans="1:5" x14ac:dyDescent="0.25">
      <c r="A9587" s="2">
        <v>45418.5</v>
      </c>
      <c r="B9587">
        <v>130280</v>
      </c>
      <c r="C9587">
        <v>130365</v>
      </c>
      <c r="D9587">
        <v>130155</v>
      </c>
      <c r="E9587">
        <v>130360</v>
      </c>
    </row>
    <row r="9588" spans="1:5" x14ac:dyDescent="0.25">
      <c r="A9588" s="2">
        <v>45418.489583333336</v>
      </c>
      <c r="B9588">
        <v>130300</v>
      </c>
      <c r="C9588">
        <v>130450</v>
      </c>
      <c r="D9588">
        <v>130245</v>
      </c>
      <c r="E9588">
        <v>130280</v>
      </c>
    </row>
    <row r="9589" spans="1:5" x14ac:dyDescent="0.25">
      <c r="A9589" s="2">
        <v>45418.479166666664</v>
      </c>
      <c r="B9589">
        <v>130270</v>
      </c>
      <c r="C9589">
        <v>130360</v>
      </c>
      <c r="D9589">
        <v>130245</v>
      </c>
      <c r="E9589">
        <v>130300</v>
      </c>
    </row>
    <row r="9590" spans="1:5" x14ac:dyDescent="0.25">
      <c r="A9590" s="2">
        <v>45418.46875</v>
      </c>
      <c r="B9590">
        <v>130400</v>
      </c>
      <c r="C9590">
        <v>130410</v>
      </c>
      <c r="D9590">
        <v>130175</v>
      </c>
      <c r="E9590">
        <v>130265</v>
      </c>
    </row>
    <row r="9591" spans="1:5" x14ac:dyDescent="0.25">
      <c r="A9591" s="2">
        <v>45418.458333333336</v>
      </c>
      <c r="B9591">
        <v>130315</v>
      </c>
      <c r="C9591">
        <v>130410</v>
      </c>
      <c r="D9591">
        <v>130170</v>
      </c>
      <c r="E9591">
        <v>130405</v>
      </c>
    </row>
    <row r="9592" spans="1:5" x14ac:dyDescent="0.25">
      <c r="A9592" s="2">
        <v>45418.447916666664</v>
      </c>
      <c r="B9592">
        <v>130000</v>
      </c>
      <c r="C9592">
        <v>130330</v>
      </c>
      <c r="D9592">
        <v>129965</v>
      </c>
      <c r="E9592">
        <v>130310</v>
      </c>
    </row>
    <row r="9593" spans="1:5" x14ac:dyDescent="0.25">
      <c r="A9593" s="2">
        <v>45418.4375</v>
      </c>
      <c r="B9593">
        <v>129810</v>
      </c>
      <c r="C9593">
        <v>130120</v>
      </c>
      <c r="D9593">
        <v>129745</v>
      </c>
      <c r="E9593">
        <v>130000</v>
      </c>
    </row>
    <row r="9594" spans="1:5" x14ac:dyDescent="0.25">
      <c r="A9594" s="2">
        <v>45418.427083333336</v>
      </c>
      <c r="B9594">
        <v>129570</v>
      </c>
      <c r="C9594">
        <v>129870</v>
      </c>
      <c r="D9594">
        <v>129560</v>
      </c>
      <c r="E9594">
        <v>129805</v>
      </c>
    </row>
    <row r="9595" spans="1:5" x14ac:dyDescent="0.25">
      <c r="A9595" s="2">
        <v>45418.416666666664</v>
      </c>
      <c r="B9595">
        <v>129575</v>
      </c>
      <c r="C9595">
        <v>129685</v>
      </c>
      <c r="D9595">
        <v>129480</v>
      </c>
      <c r="E9595">
        <v>129570</v>
      </c>
    </row>
    <row r="9596" spans="1:5" x14ac:dyDescent="0.25">
      <c r="A9596" s="2">
        <v>45418.40625</v>
      </c>
      <c r="B9596">
        <v>129600</v>
      </c>
      <c r="C9596">
        <v>129600</v>
      </c>
      <c r="D9596">
        <v>129515</v>
      </c>
      <c r="E9596">
        <v>129580</v>
      </c>
    </row>
    <row r="9597" spans="1:5" x14ac:dyDescent="0.25">
      <c r="A9597" s="2">
        <v>45418.395833333336</v>
      </c>
      <c r="B9597">
        <v>129590</v>
      </c>
      <c r="C9597">
        <v>129635</v>
      </c>
      <c r="D9597">
        <v>129525</v>
      </c>
      <c r="E9597">
        <v>129600</v>
      </c>
    </row>
    <row r="9598" spans="1:5" x14ac:dyDescent="0.25">
      <c r="A9598" s="2">
        <v>45418.385416666664</v>
      </c>
      <c r="B9598">
        <v>129935</v>
      </c>
      <c r="C9598">
        <v>129945</v>
      </c>
      <c r="D9598">
        <v>129550</v>
      </c>
      <c r="E9598">
        <v>129590</v>
      </c>
    </row>
    <row r="9599" spans="1:5" x14ac:dyDescent="0.25">
      <c r="A9599" s="2">
        <v>45418.375</v>
      </c>
      <c r="B9599">
        <v>130415</v>
      </c>
      <c r="C9599">
        <v>130485</v>
      </c>
      <c r="D9599">
        <v>129835</v>
      </c>
      <c r="E9599">
        <v>129935</v>
      </c>
    </row>
    <row r="9600" spans="1:5" x14ac:dyDescent="0.25">
      <c r="A9600" s="2">
        <v>45415.760416666664</v>
      </c>
      <c r="B9600">
        <v>130260</v>
      </c>
      <c r="C9600">
        <v>130290</v>
      </c>
      <c r="D9600">
        <v>130130</v>
      </c>
      <c r="E9600">
        <v>130175</v>
      </c>
    </row>
    <row r="9601" spans="1:5" x14ac:dyDescent="0.25">
      <c r="A9601" s="2">
        <v>45415.75</v>
      </c>
      <c r="B9601">
        <v>130080</v>
      </c>
      <c r="C9601">
        <v>130290</v>
      </c>
      <c r="D9601">
        <v>130040</v>
      </c>
      <c r="E9601">
        <v>130250</v>
      </c>
    </row>
    <row r="9602" spans="1:5" x14ac:dyDescent="0.25">
      <c r="A9602" s="2">
        <v>45415.739583333336</v>
      </c>
      <c r="B9602">
        <v>130070</v>
      </c>
      <c r="C9602">
        <v>130135</v>
      </c>
      <c r="D9602">
        <v>130035</v>
      </c>
      <c r="E9602">
        <v>130080</v>
      </c>
    </row>
    <row r="9603" spans="1:5" x14ac:dyDescent="0.25">
      <c r="A9603" s="2">
        <v>45415.729166666664</v>
      </c>
      <c r="B9603">
        <v>130115</v>
      </c>
      <c r="C9603">
        <v>130155</v>
      </c>
      <c r="D9603">
        <v>130035</v>
      </c>
      <c r="E9603">
        <v>130075</v>
      </c>
    </row>
    <row r="9604" spans="1:5" x14ac:dyDescent="0.25">
      <c r="A9604" s="2">
        <v>45415.71875</v>
      </c>
      <c r="B9604">
        <v>130045</v>
      </c>
      <c r="C9604">
        <v>130165</v>
      </c>
      <c r="D9604">
        <v>130045</v>
      </c>
      <c r="E9604">
        <v>130115</v>
      </c>
    </row>
    <row r="9605" spans="1:5" x14ac:dyDescent="0.25">
      <c r="A9605" s="2">
        <v>45415.708333333336</v>
      </c>
      <c r="B9605">
        <v>129935</v>
      </c>
      <c r="C9605">
        <v>130085</v>
      </c>
      <c r="D9605">
        <v>129875</v>
      </c>
      <c r="E9605">
        <v>130050</v>
      </c>
    </row>
    <row r="9606" spans="1:5" x14ac:dyDescent="0.25">
      <c r="A9606" s="2">
        <v>45415.697916666664</v>
      </c>
      <c r="B9606">
        <v>129890</v>
      </c>
      <c r="C9606">
        <v>130015</v>
      </c>
      <c r="D9606">
        <v>129855</v>
      </c>
      <c r="E9606">
        <v>129930</v>
      </c>
    </row>
    <row r="9607" spans="1:5" x14ac:dyDescent="0.25">
      <c r="A9607" s="2">
        <v>45415.6875</v>
      </c>
      <c r="B9607">
        <v>129955</v>
      </c>
      <c r="C9607">
        <v>129975</v>
      </c>
      <c r="D9607">
        <v>129870</v>
      </c>
      <c r="E9607">
        <v>129885</v>
      </c>
    </row>
    <row r="9608" spans="1:5" x14ac:dyDescent="0.25">
      <c r="A9608" s="2">
        <v>45415.677083333336</v>
      </c>
      <c r="B9608">
        <v>129930</v>
      </c>
      <c r="C9608">
        <v>129995</v>
      </c>
      <c r="D9608">
        <v>129880</v>
      </c>
      <c r="E9608">
        <v>129955</v>
      </c>
    </row>
    <row r="9609" spans="1:5" x14ac:dyDescent="0.25">
      <c r="A9609" s="2">
        <v>45415.666666666664</v>
      </c>
      <c r="B9609">
        <v>129935</v>
      </c>
      <c r="C9609">
        <v>130015</v>
      </c>
      <c r="D9609">
        <v>129895</v>
      </c>
      <c r="E9609">
        <v>129930</v>
      </c>
    </row>
    <row r="9610" spans="1:5" x14ac:dyDescent="0.25">
      <c r="A9610" s="2">
        <v>45415.65625</v>
      </c>
      <c r="B9610">
        <v>129915</v>
      </c>
      <c r="C9610">
        <v>129975</v>
      </c>
      <c r="D9610">
        <v>129855</v>
      </c>
      <c r="E9610">
        <v>129935</v>
      </c>
    </row>
    <row r="9611" spans="1:5" x14ac:dyDescent="0.25">
      <c r="A9611" s="2">
        <v>45415.645833333336</v>
      </c>
      <c r="B9611">
        <v>129935</v>
      </c>
      <c r="C9611">
        <v>129965</v>
      </c>
      <c r="D9611">
        <v>129865</v>
      </c>
      <c r="E9611">
        <v>129920</v>
      </c>
    </row>
    <row r="9612" spans="1:5" x14ac:dyDescent="0.25">
      <c r="A9612" s="2">
        <v>45415.635416666664</v>
      </c>
      <c r="B9612">
        <v>129935</v>
      </c>
      <c r="C9612">
        <v>130015</v>
      </c>
      <c r="D9612">
        <v>129890</v>
      </c>
      <c r="E9612">
        <v>129935</v>
      </c>
    </row>
    <row r="9613" spans="1:5" x14ac:dyDescent="0.25">
      <c r="A9613" s="2">
        <v>45415.625</v>
      </c>
      <c r="B9613">
        <v>129895</v>
      </c>
      <c r="C9613">
        <v>130025</v>
      </c>
      <c r="D9613">
        <v>129875</v>
      </c>
      <c r="E9613">
        <v>129930</v>
      </c>
    </row>
    <row r="9614" spans="1:5" x14ac:dyDescent="0.25">
      <c r="A9614" s="2">
        <v>45415.614583333336</v>
      </c>
      <c r="B9614">
        <v>129845</v>
      </c>
      <c r="C9614">
        <v>129930</v>
      </c>
      <c r="D9614">
        <v>129790</v>
      </c>
      <c r="E9614">
        <v>129895</v>
      </c>
    </row>
    <row r="9615" spans="1:5" x14ac:dyDescent="0.25">
      <c r="A9615" s="2">
        <v>45415.604166666664</v>
      </c>
      <c r="B9615">
        <v>129750</v>
      </c>
      <c r="C9615">
        <v>129865</v>
      </c>
      <c r="D9615">
        <v>129725</v>
      </c>
      <c r="E9615">
        <v>129840</v>
      </c>
    </row>
    <row r="9616" spans="1:5" x14ac:dyDescent="0.25">
      <c r="A9616" s="2">
        <v>45415.59375</v>
      </c>
      <c r="B9616">
        <v>129680</v>
      </c>
      <c r="C9616">
        <v>129790</v>
      </c>
      <c r="D9616">
        <v>129615</v>
      </c>
      <c r="E9616">
        <v>129745</v>
      </c>
    </row>
    <row r="9617" spans="1:5" x14ac:dyDescent="0.25">
      <c r="A9617" s="2">
        <v>45415.583333333336</v>
      </c>
      <c r="B9617">
        <v>129650</v>
      </c>
      <c r="C9617">
        <v>129690</v>
      </c>
      <c r="D9617">
        <v>129570</v>
      </c>
      <c r="E9617">
        <v>129675</v>
      </c>
    </row>
    <row r="9618" spans="1:5" x14ac:dyDescent="0.25">
      <c r="A9618" s="2">
        <v>45415.572916666664</v>
      </c>
      <c r="B9618">
        <v>129865</v>
      </c>
      <c r="C9618">
        <v>129895</v>
      </c>
      <c r="D9618">
        <v>129645</v>
      </c>
      <c r="E9618">
        <v>129645</v>
      </c>
    </row>
    <row r="9619" spans="1:5" x14ac:dyDescent="0.25">
      <c r="A9619" s="2">
        <v>45415.5625</v>
      </c>
      <c r="B9619">
        <v>129940</v>
      </c>
      <c r="C9619">
        <v>129960</v>
      </c>
      <c r="D9619">
        <v>129840</v>
      </c>
      <c r="E9619">
        <v>129870</v>
      </c>
    </row>
    <row r="9620" spans="1:5" x14ac:dyDescent="0.25">
      <c r="A9620" s="2">
        <v>45415.552083333336</v>
      </c>
      <c r="B9620">
        <v>129965</v>
      </c>
      <c r="C9620">
        <v>129975</v>
      </c>
      <c r="D9620">
        <v>129880</v>
      </c>
      <c r="E9620">
        <v>129940</v>
      </c>
    </row>
    <row r="9621" spans="1:5" x14ac:dyDescent="0.25">
      <c r="A9621" s="2">
        <v>45415.541666666664</v>
      </c>
      <c r="B9621">
        <v>129775</v>
      </c>
      <c r="C9621">
        <v>130020</v>
      </c>
      <c r="D9621">
        <v>129735</v>
      </c>
      <c r="E9621">
        <v>129970</v>
      </c>
    </row>
    <row r="9622" spans="1:5" x14ac:dyDescent="0.25">
      <c r="A9622" s="2">
        <v>45415.53125</v>
      </c>
      <c r="B9622">
        <v>129740</v>
      </c>
      <c r="C9622">
        <v>129830</v>
      </c>
      <c r="D9622">
        <v>129725</v>
      </c>
      <c r="E9622">
        <v>129770</v>
      </c>
    </row>
    <row r="9623" spans="1:5" x14ac:dyDescent="0.25">
      <c r="A9623" s="2">
        <v>45415.520833333336</v>
      </c>
      <c r="B9623">
        <v>129775</v>
      </c>
      <c r="C9623">
        <v>129845</v>
      </c>
      <c r="D9623">
        <v>129705</v>
      </c>
      <c r="E9623">
        <v>129735</v>
      </c>
    </row>
    <row r="9624" spans="1:5" x14ac:dyDescent="0.25">
      <c r="A9624" s="2">
        <v>45415.510416666664</v>
      </c>
      <c r="B9624">
        <v>129915</v>
      </c>
      <c r="C9624">
        <v>129950</v>
      </c>
      <c r="D9624">
        <v>129720</v>
      </c>
      <c r="E9624">
        <v>129775</v>
      </c>
    </row>
    <row r="9625" spans="1:5" x14ac:dyDescent="0.25">
      <c r="A9625" s="2">
        <v>45415.5</v>
      </c>
      <c r="B9625">
        <v>129820</v>
      </c>
      <c r="C9625">
        <v>129960</v>
      </c>
      <c r="D9625">
        <v>129790</v>
      </c>
      <c r="E9625">
        <v>129920</v>
      </c>
    </row>
    <row r="9626" spans="1:5" x14ac:dyDescent="0.25">
      <c r="A9626" s="2">
        <v>45415.489583333336</v>
      </c>
      <c r="B9626">
        <v>129685</v>
      </c>
      <c r="C9626">
        <v>129890</v>
      </c>
      <c r="D9626">
        <v>129635</v>
      </c>
      <c r="E9626">
        <v>129815</v>
      </c>
    </row>
    <row r="9627" spans="1:5" x14ac:dyDescent="0.25">
      <c r="A9627" s="2">
        <v>45415.479166666664</v>
      </c>
      <c r="B9627">
        <v>129705</v>
      </c>
      <c r="C9627">
        <v>129790</v>
      </c>
      <c r="D9627">
        <v>129575</v>
      </c>
      <c r="E9627">
        <v>129685</v>
      </c>
    </row>
    <row r="9628" spans="1:5" x14ac:dyDescent="0.25">
      <c r="A9628" s="2">
        <v>45415.46875</v>
      </c>
      <c r="B9628">
        <v>129825</v>
      </c>
      <c r="C9628">
        <v>129890</v>
      </c>
      <c r="D9628">
        <v>129550</v>
      </c>
      <c r="E9628">
        <v>129700</v>
      </c>
    </row>
    <row r="9629" spans="1:5" x14ac:dyDescent="0.25">
      <c r="A9629" s="2">
        <v>45415.458333333336</v>
      </c>
      <c r="B9629">
        <v>129705</v>
      </c>
      <c r="C9629">
        <v>130070</v>
      </c>
      <c r="D9629">
        <v>129640</v>
      </c>
      <c r="E9629">
        <v>129825</v>
      </c>
    </row>
    <row r="9630" spans="1:5" x14ac:dyDescent="0.25">
      <c r="A9630" s="2">
        <v>45415.447916666664</v>
      </c>
      <c r="B9630">
        <v>129885</v>
      </c>
      <c r="C9630">
        <v>129885</v>
      </c>
      <c r="D9630">
        <v>129640</v>
      </c>
      <c r="E9630">
        <v>129705</v>
      </c>
    </row>
    <row r="9631" spans="1:5" x14ac:dyDescent="0.25">
      <c r="A9631" s="2">
        <v>45415.4375</v>
      </c>
      <c r="B9631">
        <v>129930</v>
      </c>
      <c r="C9631">
        <v>130145</v>
      </c>
      <c r="D9631">
        <v>129690</v>
      </c>
      <c r="E9631">
        <v>129880</v>
      </c>
    </row>
    <row r="9632" spans="1:5" x14ac:dyDescent="0.25">
      <c r="A9632" s="2">
        <v>45415.427083333336</v>
      </c>
      <c r="B9632">
        <v>130015</v>
      </c>
      <c r="C9632">
        <v>130065</v>
      </c>
      <c r="D9632">
        <v>129790</v>
      </c>
      <c r="E9632">
        <v>129930</v>
      </c>
    </row>
    <row r="9633" spans="1:5" x14ac:dyDescent="0.25">
      <c r="A9633" s="2">
        <v>45415.416666666664</v>
      </c>
      <c r="B9633">
        <v>130055</v>
      </c>
      <c r="C9633">
        <v>130315</v>
      </c>
      <c r="D9633">
        <v>129845</v>
      </c>
      <c r="E9633">
        <v>130010</v>
      </c>
    </row>
    <row r="9634" spans="1:5" x14ac:dyDescent="0.25">
      <c r="A9634" s="2">
        <v>45415.40625</v>
      </c>
      <c r="B9634">
        <v>129895</v>
      </c>
      <c r="C9634">
        <v>130125</v>
      </c>
      <c r="D9634">
        <v>129675</v>
      </c>
      <c r="E9634">
        <v>130060</v>
      </c>
    </row>
    <row r="9635" spans="1:5" x14ac:dyDescent="0.25">
      <c r="A9635" s="2">
        <v>45415.395833333336</v>
      </c>
      <c r="B9635">
        <v>127895</v>
      </c>
      <c r="C9635">
        <v>130095</v>
      </c>
      <c r="D9635">
        <v>127845</v>
      </c>
      <c r="E9635">
        <v>129895</v>
      </c>
    </row>
    <row r="9636" spans="1:5" x14ac:dyDescent="0.25">
      <c r="A9636" s="2">
        <v>45415.385416666664</v>
      </c>
      <c r="B9636">
        <v>128170</v>
      </c>
      <c r="C9636">
        <v>128195</v>
      </c>
      <c r="D9636">
        <v>127895</v>
      </c>
      <c r="E9636">
        <v>127935</v>
      </c>
    </row>
    <row r="9637" spans="1:5" x14ac:dyDescent="0.25">
      <c r="A9637" s="2">
        <v>45415.375</v>
      </c>
      <c r="B9637">
        <v>128450</v>
      </c>
      <c r="C9637">
        <v>128620</v>
      </c>
      <c r="D9637">
        <v>128155</v>
      </c>
      <c r="E9637">
        <v>128175</v>
      </c>
    </row>
    <row r="9638" spans="1:5" x14ac:dyDescent="0.25">
      <c r="A9638" s="2">
        <v>45414.760416666664</v>
      </c>
      <c r="B9638">
        <v>128365</v>
      </c>
      <c r="C9638">
        <v>128390</v>
      </c>
      <c r="D9638">
        <v>128270</v>
      </c>
      <c r="E9638">
        <v>128270</v>
      </c>
    </row>
    <row r="9639" spans="1:5" x14ac:dyDescent="0.25">
      <c r="A9639" s="2">
        <v>45414.75</v>
      </c>
      <c r="B9639">
        <v>128465</v>
      </c>
      <c r="C9639">
        <v>128490</v>
      </c>
      <c r="D9639">
        <v>128355</v>
      </c>
      <c r="E9639">
        <v>128365</v>
      </c>
    </row>
    <row r="9640" spans="1:5" x14ac:dyDescent="0.25">
      <c r="A9640" s="2">
        <v>45414.739583333336</v>
      </c>
      <c r="B9640">
        <v>128475</v>
      </c>
      <c r="C9640">
        <v>128495</v>
      </c>
      <c r="D9640">
        <v>128390</v>
      </c>
      <c r="E9640">
        <v>128470</v>
      </c>
    </row>
    <row r="9641" spans="1:5" x14ac:dyDescent="0.25">
      <c r="A9641" s="2">
        <v>45414.729166666664</v>
      </c>
      <c r="B9641">
        <v>128375</v>
      </c>
      <c r="C9641">
        <v>128495</v>
      </c>
      <c r="D9641">
        <v>128350</v>
      </c>
      <c r="E9641">
        <v>128470</v>
      </c>
    </row>
    <row r="9642" spans="1:5" x14ac:dyDescent="0.25">
      <c r="A9642" s="2">
        <v>45414.71875</v>
      </c>
      <c r="B9642">
        <v>128430</v>
      </c>
      <c r="C9642">
        <v>128445</v>
      </c>
      <c r="D9642">
        <v>128350</v>
      </c>
      <c r="E9642">
        <v>128380</v>
      </c>
    </row>
    <row r="9643" spans="1:5" x14ac:dyDescent="0.25">
      <c r="A9643" s="2">
        <v>45414.708333333336</v>
      </c>
      <c r="B9643">
        <v>128580</v>
      </c>
      <c r="C9643">
        <v>128590</v>
      </c>
      <c r="D9643">
        <v>128360</v>
      </c>
      <c r="E9643">
        <v>128425</v>
      </c>
    </row>
    <row r="9644" spans="1:5" x14ac:dyDescent="0.25">
      <c r="A9644" s="2">
        <v>45414.697916666664</v>
      </c>
      <c r="B9644">
        <v>128615</v>
      </c>
      <c r="C9644">
        <v>128650</v>
      </c>
      <c r="D9644">
        <v>128510</v>
      </c>
      <c r="E9644">
        <v>128580</v>
      </c>
    </row>
    <row r="9645" spans="1:5" x14ac:dyDescent="0.25">
      <c r="A9645" s="2">
        <v>45414.6875</v>
      </c>
      <c r="B9645">
        <v>128790</v>
      </c>
      <c r="C9645">
        <v>128790</v>
      </c>
      <c r="D9645">
        <v>128590</v>
      </c>
      <c r="E9645">
        <v>128620</v>
      </c>
    </row>
    <row r="9646" spans="1:5" x14ac:dyDescent="0.25">
      <c r="A9646" s="2">
        <v>45414.677083333336</v>
      </c>
      <c r="B9646">
        <v>128920</v>
      </c>
      <c r="C9646">
        <v>128990</v>
      </c>
      <c r="D9646">
        <v>128760</v>
      </c>
      <c r="E9646">
        <v>128790</v>
      </c>
    </row>
    <row r="9647" spans="1:5" x14ac:dyDescent="0.25">
      <c r="A9647" s="2">
        <v>45414.666666666664</v>
      </c>
      <c r="B9647">
        <v>128900</v>
      </c>
      <c r="C9647">
        <v>129035</v>
      </c>
      <c r="D9647">
        <v>128875</v>
      </c>
      <c r="E9647">
        <v>128915</v>
      </c>
    </row>
    <row r="9648" spans="1:5" x14ac:dyDescent="0.25">
      <c r="A9648" s="2">
        <v>45414.65625</v>
      </c>
      <c r="B9648">
        <v>128735</v>
      </c>
      <c r="C9648">
        <v>128905</v>
      </c>
      <c r="D9648">
        <v>128720</v>
      </c>
      <c r="E9648">
        <v>128905</v>
      </c>
    </row>
    <row r="9649" spans="1:5" x14ac:dyDescent="0.25">
      <c r="A9649" s="2">
        <v>45414.645833333336</v>
      </c>
      <c r="B9649">
        <v>128520</v>
      </c>
      <c r="C9649">
        <v>128780</v>
      </c>
      <c r="D9649">
        <v>128495</v>
      </c>
      <c r="E9649">
        <v>128730</v>
      </c>
    </row>
    <row r="9650" spans="1:5" x14ac:dyDescent="0.25">
      <c r="A9650" s="2">
        <v>45414.635416666664</v>
      </c>
      <c r="B9650">
        <v>128535</v>
      </c>
      <c r="C9650">
        <v>128545</v>
      </c>
      <c r="D9650">
        <v>128370</v>
      </c>
      <c r="E9650">
        <v>128515</v>
      </c>
    </row>
    <row r="9651" spans="1:5" x14ac:dyDescent="0.25">
      <c r="A9651" s="2">
        <v>45414.625</v>
      </c>
      <c r="B9651">
        <v>128565</v>
      </c>
      <c r="C9651">
        <v>128630</v>
      </c>
      <c r="D9651">
        <v>128465</v>
      </c>
      <c r="E9651">
        <v>128530</v>
      </c>
    </row>
    <row r="9652" spans="1:5" x14ac:dyDescent="0.25">
      <c r="A9652" s="2">
        <v>45414.614583333336</v>
      </c>
      <c r="B9652">
        <v>128600</v>
      </c>
      <c r="C9652">
        <v>128650</v>
      </c>
      <c r="D9652">
        <v>128550</v>
      </c>
      <c r="E9652">
        <v>128565</v>
      </c>
    </row>
    <row r="9653" spans="1:5" x14ac:dyDescent="0.25">
      <c r="A9653" s="2">
        <v>45414.604166666664</v>
      </c>
      <c r="B9653">
        <v>128535</v>
      </c>
      <c r="C9653">
        <v>128625</v>
      </c>
      <c r="D9653">
        <v>128435</v>
      </c>
      <c r="E9653">
        <v>128600</v>
      </c>
    </row>
    <row r="9654" spans="1:5" x14ac:dyDescent="0.25">
      <c r="A9654" s="2">
        <v>45414.59375</v>
      </c>
      <c r="B9654">
        <v>128625</v>
      </c>
      <c r="C9654">
        <v>128630</v>
      </c>
      <c r="D9654">
        <v>128435</v>
      </c>
      <c r="E9654">
        <v>128540</v>
      </c>
    </row>
    <row r="9655" spans="1:5" x14ac:dyDescent="0.25">
      <c r="A9655" s="2">
        <v>45414.583333333336</v>
      </c>
      <c r="B9655">
        <v>128335</v>
      </c>
      <c r="C9655">
        <v>128665</v>
      </c>
      <c r="D9655">
        <v>128330</v>
      </c>
      <c r="E9655">
        <v>128620</v>
      </c>
    </row>
    <row r="9656" spans="1:5" x14ac:dyDescent="0.25">
      <c r="A9656" s="2">
        <v>45414.572916666664</v>
      </c>
      <c r="B9656">
        <v>128180</v>
      </c>
      <c r="C9656">
        <v>128515</v>
      </c>
      <c r="D9656">
        <v>128170</v>
      </c>
      <c r="E9656">
        <v>128335</v>
      </c>
    </row>
    <row r="9657" spans="1:5" x14ac:dyDescent="0.25">
      <c r="A9657" s="2">
        <v>45414.5625</v>
      </c>
      <c r="B9657">
        <v>128100</v>
      </c>
      <c r="C9657">
        <v>128205</v>
      </c>
      <c r="D9657">
        <v>128015</v>
      </c>
      <c r="E9657">
        <v>128185</v>
      </c>
    </row>
    <row r="9658" spans="1:5" x14ac:dyDescent="0.25">
      <c r="A9658" s="2">
        <v>45414.552083333336</v>
      </c>
      <c r="B9658">
        <v>128125</v>
      </c>
      <c r="C9658">
        <v>128215</v>
      </c>
      <c r="D9658">
        <v>128085</v>
      </c>
      <c r="E9658">
        <v>128105</v>
      </c>
    </row>
    <row r="9659" spans="1:5" x14ac:dyDescent="0.25">
      <c r="A9659" s="2">
        <v>45414.541666666664</v>
      </c>
      <c r="B9659">
        <v>128275</v>
      </c>
      <c r="C9659">
        <v>128280</v>
      </c>
      <c r="D9659">
        <v>128050</v>
      </c>
      <c r="E9659">
        <v>128125</v>
      </c>
    </row>
    <row r="9660" spans="1:5" x14ac:dyDescent="0.25">
      <c r="A9660" s="2">
        <v>45414.53125</v>
      </c>
      <c r="B9660">
        <v>128350</v>
      </c>
      <c r="C9660">
        <v>128355</v>
      </c>
      <c r="D9660">
        <v>128250</v>
      </c>
      <c r="E9660">
        <v>128280</v>
      </c>
    </row>
    <row r="9661" spans="1:5" x14ac:dyDescent="0.25">
      <c r="A9661" s="2">
        <v>45414.520833333336</v>
      </c>
      <c r="B9661">
        <v>128300</v>
      </c>
      <c r="C9661">
        <v>128360</v>
      </c>
      <c r="D9661">
        <v>128200</v>
      </c>
      <c r="E9661">
        <v>128350</v>
      </c>
    </row>
    <row r="9662" spans="1:5" x14ac:dyDescent="0.25">
      <c r="A9662" s="2">
        <v>45414.510416666664</v>
      </c>
      <c r="B9662">
        <v>128360</v>
      </c>
      <c r="C9662">
        <v>128400</v>
      </c>
      <c r="D9662">
        <v>128280</v>
      </c>
      <c r="E9662">
        <v>128300</v>
      </c>
    </row>
    <row r="9663" spans="1:5" x14ac:dyDescent="0.25">
      <c r="A9663" s="2">
        <v>45414.5</v>
      </c>
      <c r="B9663">
        <v>128350</v>
      </c>
      <c r="C9663">
        <v>128410</v>
      </c>
      <c r="D9663">
        <v>128260</v>
      </c>
      <c r="E9663">
        <v>128355</v>
      </c>
    </row>
    <row r="9664" spans="1:5" x14ac:dyDescent="0.25">
      <c r="A9664" s="2">
        <v>45414.489583333336</v>
      </c>
      <c r="B9664">
        <v>128220</v>
      </c>
      <c r="C9664">
        <v>128435</v>
      </c>
      <c r="D9664">
        <v>128210</v>
      </c>
      <c r="E9664">
        <v>128345</v>
      </c>
    </row>
    <row r="9665" spans="1:5" x14ac:dyDescent="0.25">
      <c r="A9665" s="2">
        <v>45414.479166666664</v>
      </c>
      <c r="B9665">
        <v>128170</v>
      </c>
      <c r="C9665">
        <v>128340</v>
      </c>
      <c r="D9665">
        <v>128090</v>
      </c>
      <c r="E9665">
        <v>128220</v>
      </c>
    </row>
    <row r="9666" spans="1:5" x14ac:dyDescent="0.25">
      <c r="A9666" s="2">
        <v>45414.46875</v>
      </c>
      <c r="B9666">
        <v>127985</v>
      </c>
      <c r="C9666">
        <v>128230</v>
      </c>
      <c r="D9666">
        <v>127880</v>
      </c>
      <c r="E9666">
        <v>128170</v>
      </c>
    </row>
    <row r="9667" spans="1:5" x14ac:dyDescent="0.25">
      <c r="A9667" s="2">
        <v>45414.458333333336</v>
      </c>
      <c r="B9667">
        <v>128320</v>
      </c>
      <c r="C9667">
        <v>128340</v>
      </c>
      <c r="D9667">
        <v>127925</v>
      </c>
      <c r="E9667">
        <v>127985</v>
      </c>
    </row>
    <row r="9668" spans="1:5" x14ac:dyDescent="0.25">
      <c r="A9668" s="2">
        <v>45414.447916666664</v>
      </c>
      <c r="B9668">
        <v>128535</v>
      </c>
      <c r="C9668">
        <v>128575</v>
      </c>
      <c r="D9668">
        <v>128225</v>
      </c>
      <c r="E9668">
        <v>128315</v>
      </c>
    </row>
    <row r="9669" spans="1:5" x14ac:dyDescent="0.25">
      <c r="A9669" s="2">
        <v>45414.4375</v>
      </c>
      <c r="B9669">
        <v>128650</v>
      </c>
      <c r="C9669">
        <v>128730</v>
      </c>
      <c r="D9669">
        <v>128410</v>
      </c>
      <c r="E9669">
        <v>128535</v>
      </c>
    </row>
    <row r="9670" spans="1:5" x14ac:dyDescent="0.25">
      <c r="A9670" s="2">
        <v>45414.427083333336</v>
      </c>
      <c r="B9670">
        <v>128700</v>
      </c>
      <c r="C9670">
        <v>128835</v>
      </c>
      <c r="D9670">
        <v>128575</v>
      </c>
      <c r="E9670">
        <v>128655</v>
      </c>
    </row>
    <row r="9671" spans="1:5" x14ac:dyDescent="0.25">
      <c r="A9671" s="2">
        <v>45414.416666666664</v>
      </c>
      <c r="B9671">
        <v>128655</v>
      </c>
      <c r="C9671">
        <v>128810</v>
      </c>
      <c r="D9671">
        <v>128575</v>
      </c>
      <c r="E9671">
        <v>128700</v>
      </c>
    </row>
    <row r="9672" spans="1:5" x14ac:dyDescent="0.25">
      <c r="A9672" s="2">
        <v>45414.40625</v>
      </c>
      <c r="B9672">
        <v>128695</v>
      </c>
      <c r="C9672">
        <v>128730</v>
      </c>
      <c r="D9672">
        <v>128630</v>
      </c>
      <c r="E9672">
        <v>128655</v>
      </c>
    </row>
    <row r="9673" spans="1:5" x14ac:dyDescent="0.25">
      <c r="A9673" s="2">
        <v>45414.395833333336</v>
      </c>
      <c r="B9673">
        <v>128565</v>
      </c>
      <c r="C9673">
        <v>128740</v>
      </c>
      <c r="D9673">
        <v>128515</v>
      </c>
      <c r="E9673">
        <v>128695</v>
      </c>
    </row>
    <row r="9674" spans="1:5" x14ac:dyDescent="0.25">
      <c r="A9674" s="2">
        <v>45414.385416666664</v>
      </c>
      <c r="B9674">
        <v>128545</v>
      </c>
      <c r="C9674">
        <v>128675</v>
      </c>
      <c r="D9674">
        <v>128530</v>
      </c>
      <c r="E9674">
        <v>128570</v>
      </c>
    </row>
    <row r="9675" spans="1:5" x14ac:dyDescent="0.25">
      <c r="A9675" s="2">
        <v>45414.375</v>
      </c>
      <c r="B9675">
        <v>128175</v>
      </c>
      <c r="C9675">
        <v>128660</v>
      </c>
      <c r="D9675">
        <v>128100</v>
      </c>
      <c r="E9675">
        <v>128545</v>
      </c>
    </row>
    <row r="9676" spans="1:5" x14ac:dyDescent="0.25">
      <c r="A9676" s="2">
        <v>45412.760416666664</v>
      </c>
      <c r="B9676">
        <v>127400</v>
      </c>
      <c r="C9676">
        <v>127415</v>
      </c>
      <c r="D9676">
        <v>127350</v>
      </c>
      <c r="E9676">
        <v>127350</v>
      </c>
    </row>
    <row r="9677" spans="1:5" x14ac:dyDescent="0.25">
      <c r="A9677" s="2">
        <v>45412.75</v>
      </c>
      <c r="B9677">
        <v>127445</v>
      </c>
      <c r="C9677">
        <v>127450</v>
      </c>
      <c r="D9677">
        <v>127355</v>
      </c>
      <c r="E9677">
        <v>127400</v>
      </c>
    </row>
    <row r="9678" spans="1:5" x14ac:dyDescent="0.25">
      <c r="A9678" s="2">
        <v>45412.739583333336</v>
      </c>
      <c r="B9678">
        <v>127335</v>
      </c>
      <c r="C9678">
        <v>127475</v>
      </c>
      <c r="D9678">
        <v>127315</v>
      </c>
      <c r="E9678">
        <v>127440</v>
      </c>
    </row>
    <row r="9679" spans="1:5" x14ac:dyDescent="0.25">
      <c r="A9679" s="2">
        <v>45412.729166666664</v>
      </c>
      <c r="B9679">
        <v>127310</v>
      </c>
      <c r="C9679">
        <v>127390</v>
      </c>
      <c r="D9679">
        <v>127275</v>
      </c>
      <c r="E9679">
        <v>127335</v>
      </c>
    </row>
    <row r="9680" spans="1:5" x14ac:dyDescent="0.25">
      <c r="A9680" s="2">
        <v>45412.71875</v>
      </c>
      <c r="B9680">
        <v>127330</v>
      </c>
      <c r="C9680">
        <v>127390</v>
      </c>
      <c r="D9680">
        <v>127250</v>
      </c>
      <c r="E9680">
        <v>127310</v>
      </c>
    </row>
    <row r="9681" spans="1:5" x14ac:dyDescent="0.25">
      <c r="A9681" s="2">
        <v>45412.708333333336</v>
      </c>
      <c r="B9681">
        <v>127365</v>
      </c>
      <c r="C9681">
        <v>127465</v>
      </c>
      <c r="D9681">
        <v>127250</v>
      </c>
      <c r="E9681">
        <v>127325</v>
      </c>
    </row>
    <row r="9682" spans="1:5" x14ac:dyDescent="0.25">
      <c r="A9682" s="2">
        <v>45412.697916666664</v>
      </c>
      <c r="B9682">
        <v>127290</v>
      </c>
      <c r="C9682">
        <v>127555</v>
      </c>
      <c r="D9682">
        <v>127255</v>
      </c>
      <c r="E9682">
        <v>127365</v>
      </c>
    </row>
    <row r="9683" spans="1:5" x14ac:dyDescent="0.25">
      <c r="A9683" s="2">
        <v>45412.6875</v>
      </c>
      <c r="B9683">
        <v>127265</v>
      </c>
      <c r="C9683">
        <v>127355</v>
      </c>
      <c r="D9683">
        <v>127205</v>
      </c>
      <c r="E9683">
        <v>127285</v>
      </c>
    </row>
    <row r="9684" spans="1:5" x14ac:dyDescent="0.25">
      <c r="A9684" s="2">
        <v>45412.677083333336</v>
      </c>
      <c r="B9684">
        <v>127240</v>
      </c>
      <c r="C9684">
        <v>127320</v>
      </c>
      <c r="D9684">
        <v>127200</v>
      </c>
      <c r="E9684">
        <v>127260</v>
      </c>
    </row>
    <row r="9685" spans="1:5" x14ac:dyDescent="0.25">
      <c r="A9685" s="2">
        <v>45412.666666666664</v>
      </c>
      <c r="B9685">
        <v>127275</v>
      </c>
      <c r="C9685">
        <v>127350</v>
      </c>
      <c r="D9685">
        <v>127235</v>
      </c>
      <c r="E9685">
        <v>127235</v>
      </c>
    </row>
    <row r="9686" spans="1:5" x14ac:dyDescent="0.25">
      <c r="A9686" s="2">
        <v>45412.65625</v>
      </c>
      <c r="B9686">
        <v>127420</v>
      </c>
      <c r="C9686">
        <v>127425</v>
      </c>
      <c r="D9686">
        <v>127225</v>
      </c>
      <c r="E9686">
        <v>127280</v>
      </c>
    </row>
    <row r="9687" spans="1:5" x14ac:dyDescent="0.25">
      <c r="A9687" s="2">
        <v>45412.645833333336</v>
      </c>
      <c r="B9687">
        <v>127285</v>
      </c>
      <c r="C9687">
        <v>127485</v>
      </c>
      <c r="D9687">
        <v>127285</v>
      </c>
      <c r="E9687">
        <v>127415</v>
      </c>
    </row>
    <row r="9688" spans="1:5" x14ac:dyDescent="0.25">
      <c r="A9688" s="2">
        <v>45412.635416666664</v>
      </c>
      <c r="B9688">
        <v>127385</v>
      </c>
      <c r="C9688">
        <v>127430</v>
      </c>
      <c r="D9688">
        <v>127275</v>
      </c>
      <c r="E9688">
        <v>127285</v>
      </c>
    </row>
    <row r="9689" spans="1:5" x14ac:dyDescent="0.25">
      <c r="A9689" s="2">
        <v>45412.625</v>
      </c>
      <c r="B9689">
        <v>127395</v>
      </c>
      <c r="C9689">
        <v>127445</v>
      </c>
      <c r="D9689">
        <v>127300</v>
      </c>
      <c r="E9689">
        <v>127380</v>
      </c>
    </row>
    <row r="9690" spans="1:5" x14ac:dyDescent="0.25">
      <c r="A9690" s="2">
        <v>45412.614583333336</v>
      </c>
      <c r="B9690">
        <v>127245</v>
      </c>
      <c r="C9690">
        <v>127410</v>
      </c>
      <c r="D9690">
        <v>127225</v>
      </c>
      <c r="E9690">
        <v>127390</v>
      </c>
    </row>
    <row r="9691" spans="1:5" x14ac:dyDescent="0.25">
      <c r="A9691" s="2">
        <v>45412.604166666664</v>
      </c>
      <c r="B9691">
        <v>127280</v>
      </c>
      <c r="C9691">
        <v>127400</v>
      </c>
      <c r="D9691">
        <v>127230</v>
      </c>
      <c r="E9691">
        <v>127250</v>
      </c>
    </row>
    <row r="9692" spans="1:5" x14ac:dyDescent="0.25">
      <c r="A9692" s="2">
        <v>45412.59375</v>
      </c>
      <c r="B9692">
        <v>127225</v>
      </c>
      <c r="C9692">
        <v>127335</v>
      </c>
      <c r="D9692">
        <v>127155</v>
      </c>
      <c r="E9692">
        <v>127280</v>
      </c>
    </row>
    <row r="9693" spans="1:5" x14ac:dyDescent="0.25">
      <c r="A9693" s="2">
        <v>45412.583333333336</v>
      </c>
      <c r="B9693">
        <v>127160</v>
      </c>
      <c r="C9693">
        <v>127285</v>
      </c>
      <c r="D9693">
        <v>127150</v>
      </c>
      <c r="E9693">
        <v>127230</v>
      </c>
    </row>
    <row r="9694" spans="1:5" x14ac:dyDescent="0.25">
      <c r="A9694" s="2">
        <v>45412.572916666664</v>
      </c>
      <c r="B9694">
        <v>127140</v>
      </c>
      <c r="C9694">
        <v>127265</v>
      </c>
      <c r="D9694">
        <v>127115</v>
      </c>
      <c r="E9694">
        <v>127155</v>
      </c>
    </row>
    <row r="9695" spans="1:5" x14ac:dyDescent="0.25">
      <c r="A9695" s="2">
        <v>45412.5625</v>
      </c>
      <c r="B9695">
        <v>127360</v>
      </c>
      <c r="C9695">
        <v>127360</v>
      </c>
      <c r="D9695">
        <v>127115</v>
      </c>
      <c r="E9695">
        <v>127145</v>
      </c>
    </row>
    <row r="9696" spans="1:5" x14ac:dyDescent="0.25">
      <c r="A9696" s="2">
        <v>45412.552083333336</v>
      </c>
      <c r="B9696">
        <v>127285</v>
      </c>
      <c r="C9696">
        <v>127390</v>
      </c>
      <c r="D9696">
        <v>127245</v>
      </c>
      <c r="E9696">
        <v>127360</v>
      </c>
    </row>
    <row r="9697" spans="1:5" x14ac:dyDescent="0.25">
      <c r="A9697" s="2">
        <v>45412.541666666664</v>
      </c>
      <c r="B9697">
        <v>127290</v>
      </c>
      <c r="C9697">
        <v>127340</v>
      </c>
      <c r="D9697">
        <v>127170</v>
      </c>
      <c r="E9697">
        <v>127280</v>
      </c>
    </row>
    <row r="9698" spans="1:5" x14ac:dyDescent="0.25">
      <c r="A9698" s="2">
        <v>45412.53125</v>
      </c>
      <c r="B9698">
        <v>127235</v>
      </c>
      <c r="C9698">
        <v>127355</v>
      </c>
      <c r="D9698">
        <v>127230</v>
      </c>
      <c r="E9698">
        <v>127285</v>
      </c>
    </row>
    <row r="9699" spans="1:5" x14ac:dyDescent="0.25">
      <c r="A9699" s="2">
        <v>45412.520833333336</v>
      </c>
      <c r="B9699">
        <v>127340</v>
      </c>
      <c r="C9699">
        <v>127370</v>
      </c>
      <c r="D9699">
        <v>127155</v>
      </c>
      <c r="E9699">
        <v>127235</v>
      </c>
    </row>
    <row r="9700" spans="1:5" x14ac:dyDescent="0.25">
      <c r="A9700" s="2">
        <v>45412.510416666664</v>
      </c>
      <c r="B9700">
        <v>127290</v>
      </c>
      <c r="C9700">
        <v>127370</v>
      </c>
      <c r="D9700">
        <v>127275</v>
      </c>
      <c r="E9700">
        <v>127335</v>
      </c>
    </row>
    <row r="9701" spans="1:5" x14ac:dyDescent="0.25">
      <c r="A9701" s="2">
        <v>45412.5</v>
      </c>
      <c r="B9701">
        <v>127460</v>
      </c>
      <c r="C9701">
        <v>127550</v>
      </c>
      <c r="D9701">
        <v>127260</v>
      </c>
      <c r="E9701">
        <v>127290</v>
      </c>
    </row>
    <row r="9702" spans="1:5" x14ac:dyDescent="0.25">
      <c r="A9702" s="2">
        <v>45412.489583333336</v>
      </c>
      <c r="B9702">
        <v>127580</v>
      </c>
      <c r="C9702">
        <v>127665</v>
      </c>
      <c r="D9702">
        <v>127430</v>
      </c>
      <c r="E9702">
        <v>127455</v>
      </c>
    </row>
    <row r="9703" spans="1:5" x14ac:dyDescent="0.25">
      <c r="A9703" s="2">
        <v>45412.479166666664</v>
      </c>
      <c r="B9703">
        <v>127655</v>
      </c>
      <c r="C9703">
        <v>127730</v>
      </c>
      <c r="D9703">
        <v>127545</v>
      </c>
      <c r="E9703">
        <v>127580</v>
      </c>
    </row>
    <row r="9704" spans="1:5" x14ac:dyDescent="0.25">
      <c r="A9704" s="2">
        <v>45412.46875</v>
      </c>
      <c r="B9704">
        <v>127750</v>
      </c>
      <c r="C9704">
        <v>127970</v>
      </c>
      <c r="D9704">
        <v>127650</v>
      </c>
      <c r="E9704">
        <v>127655</v>
      </c>
    </row>
    <row r="9705" spans="1:5" x14ac:dyDescent="0.25">
      <c r="A9705" s="2">
        <v>45412.458333333336</v>
      </c>
      <c r="B9705">
        <v>127860</v>
      </c>
      <c r="C9705">
        <v>128010</v>
      </c>
      <c r="D9705">
        <v>127660</v>
      </c>
      <c r="E9705">
        <v>127745</v>
      </c>
    </row>
    <row r="9706" spans="1:5" x14ac:dyDescent="0.25">
      <c r="A9706" s="2">
        <v>45412.447916666664</v>
      </c>
      <c r="B9706">
        <v>128095</v>
      </c>
      <c r="C9706">
        <v>128185</v>
      </c>
      <c r="D9706">
        <v>127815</v>
      </c>
      <c r="E9706">
        <v>127865</v>
      </c>
    </row>
    <row r="9707" spans="1:5" x14ac:dyDescent="0.25">
      <c r="A9707" s="2">
        <v>45412.4375</v>
      </c>
      <c r="B9707">
        <v>127985</v>
      </c>
      <c r="C9707">
        <v>128170</v>
      </c>
      <c r="D9707">
        <v>127840</v>
      </c>
      <c r="E9707">
        <v>128095</v>
      </c>
    </row>
    <row r="9708" spans="1:5" x14ac:dyDescent="0.25">
      <c r="A9708" s="2">
        <v>45412.427083333336</v>
      </c>
      <c r="B9708">
        <v>128220</v>
      </c>
      <c r="C9708">
        <v>128340</v>
      </c>
      <c r="D9708">
        <v>127955</v>
      </c>
      <c r="E9708">
        <v>127985</v>
      </c>
    </row>
    <row r="9709" spans="1:5" x14ac:dyDescent="0.25">
      <c r="A9709" s="2">
        <v>45412.416666666664</v>
      </c>
      <c r="B9709">
        <v>128250</v>
      </c>
      <c r="C9709">
        <v>128375</v>
      </c>
      <c r="D9709">
        <v>128105</v>
      </c>
      <c r="E9709">
        <v>128220</v>
      </c>
    </row>
    <row r="9710" spans="1:5" x14ac:dyDescent="0.25">
      <c r="A9710" s="2">
        <v>45412.40625</v>
      </c>
      <c r="B9710">
        <v>128260</v>
      </c>
      <c r="C9710">
        <v>128310</v>
      </c>
      <c r="D9710">
        <v>128145</v>
      </c>
      <c r="E9710">
        <v>128255</v>
      </c>
    </row>
    <row r="9711" spans="1:5" x14ac:dyDescent="0.25">
      <c r="A9711" s="2">
        <v>45412.395833333336</v>
      </c>
      <c r="B9711">
        <v>128435</v>
      </c>
      <c r="C9711">
        <v>128440</v>
      </c>
      <c r="D9711">
        <v>127980</v>
      </c>
      <c r="E9711">
        <v>128260</v>
      </c>
    </row>
    <row r="9712" spans="1:5" x14ac:dyDescent="0.25">
      <c r="A9712" s="2">
        <v>45412.385416666664</v>
      </c>
      <c r="B9712">
        <v>128605</v>
      </c>
      <c r="C9712">
        <v>128620</v>
      </c>
      <c r="D9712">
        <v>128360</v>
      </c>
      <c r="E9712">
        <v>128435</v>
      </c>
    </row>
    <row r="9713" spans="1:5" x14ac:dyDescent="0.25">
      <c r="A9713" s="2">
        <v>45412.375</v>
      </c>
      <c r="B9713">
        <v>128320</v>
      </c>
      <c r="C9713">
        <v>128610</v>
      </c>
      <c r="D9713">
        <v>128195</v>
      </c>
      <c r="E9713">
        <v>128605</v>
      </c>
    </row>
    <row r="9714" spans="1:5" x14ac:dyDescent="0.25">
      <c r="A9714" s="2">
        <v>45411.760416666664</v>
      </c>
      <c r="B9714">
        <v>128705</v>
      </c>
      <c r="C9714">
        <v>128775</v>
      </c>
      <c r="D9714">
        <v>128650</v>
      </c>
      <c r="E9714">
        <v>128690</v>
      </c>
    </row>
    <row r="9715" spans="1:5" x14ac:dyDescent="0.25">
      <c r="A9715" s="2">
        <v>45411.75</v>
      </c>
      <c r="B9715">
        <v>128640</v>
      </c>
      <c r="C9715">
        <v>128725</v>
      </c>
      <c r="D9715">
        <v>128620</v>
      </c>
      <c r="E9715">
        <v>128700</v>
      </c>
    </row>
    <row r="9716" spans="1:5" x14ac:dyDescent="0.25">
      <c r="A9716" s="2">
        <v>45411.739583333336</v>
      </c>
      <c r="B9716">
        <v>128615</v>
      </c>
      <c r="C9716">
        <v>128680</v>
      </c>
      <c r="D9716">
        <v>128555</v>
      </c>
      <c r="E9716">
        <v>128635</v>
      </c>
    </row>
    <row r="9717" spans="1:5" x14ac:dyDescent="0.25">
      <c r="A9717" s="2">
        <v>45411.729166666664</v>
      </c>
      <c r="B9717">
        <v>128615</v>
      </c>
      <c r="C9717">
        <v>128635</v>
      </c>
      <c r="D9717">
        <v>128550</v>
      </c>
      <c r="E9717">
        <v>128620</v>
      </c>
    </row>
    <row r="9718" spans="1:5" x14ac:dyDescent="0.25">
      <c r="A9718" s="2">
        <v>45411.71875</v>
      </c>
      <c r="B9718">
        <v>128715</v>
      </c>
      <c r="C9718">
        <v>128730</v>
      </c>
      <c r="D9718">
        <v>128565</v>
      </c>
      <c r="E9718">
        <v>128610</v>
      </c>
    </row>
    <row r="9719" spans="1:5" x14ac:dyDescent="0.25">
      <c r="A9719" s="2">
        <v>45411.708333333336</v>
      </c>
      <c r="B9719">
        <v>128565</v>
      </c>
      <c r="C9719">
        <v>128720</v>
      </c>
      <c r="D9719">
        <v>128540</v>
      </c>
      <c r="E9719">
        <v>128720</v>
      </c>
    </row>
    <row r="9720" spans="1:5" x14ac:dyDescent="0.25">
      <c r="A9720" s="2">
        <v>45411.697916666664</v>
      </c>
      <c r="B9720">
        <v>128500</v>
      </c>
      <c r="C9720">
        <v>128615</v>
      </c>
      <c r="D9720">
        <v>128495</v>
      </c>
      <c r="E9720">
        <v>128565</v>
      </c>
    </row>
    <row r="9721" spans="1:5" x14ac:dyDescent="0.25">
      <c r="A9721" s="2">
        <v>45411.6875</v>
      </c>
      <c r="B9721">
        <v>128495</v>
      </c>
      <c r="C9721">
        <v>128575</v>
      </c>
      <c r="D9721">
        <v>128465</v>
      </c>
      <c r="E9721">
        <v>128505</v>
      </c>
    </row>
    <row r="9722" spans="1:5" x14ac:dyDescent="0.25">
      <c r="A9722" s="2">
        <v>45411.677083333336</v>
      </c>
      <c r="B9722">
        <v>128440</v>
      </c>
      <c r="C9722">
        <v>128565</v>
      </c>
      <c r="D9722">
        <v>128395</v>
      </c>
      <c r="E9722">
        <v>128495</v>
      </c>
    </row>
    <row r="9723" spans="1:5" x14ac:dyDescent="0.25">
      <c r="A9723" s="2">
        <v>45411.666666666664</v>
      </c>
      <c r="B9723">
        <v>128535</v>
      </c>
      <c r="C9723">
        <v>128540</v>
      </c>
      <c r="D9723">
        <v>128260</v>
      </c>
      <c r="E9723">
        <v>128440</v>
      </c>
    </row>
    <row r="9724" spans="1:5" x14ac:dyDescent="0.25">
      <c r="A9724" s="2">
        <v>45411.65625</v>
      </c>
      <c r="B9724">
        <v>128515</v>
      </c>
      <c r="C9724">
        <v>128600</v>
      </c>
      <c r="D9724">
        <v>128500</v>
      </c>
      <c r="E9724">
        <v>128535</v>
      </c>
    </row>
    <row r="9725" spans="1:5" x14ac:dyDescent="0.25">
      <c r="A9725" s="2">
        <v>45411.645833333336</v>
      </c>
      <c r="B9725">
        <v>128620</v>
      </c>
      <c r="C9725">
        <v>128645</v>
      </c>
      <c r="D9725">
        <v>128370</v>
      </c>
      <c r="E9725">
        <v>128515</v>
      </c>
    </row>
    <row r="9726" spans="1:5" x14ac:dyDescent="0.25">
      <c r="A9726" s="2">
        <v>45411.635416666664</v>
      </c>
      <c r="B9726">
        <v>128600</v>
      </c>
      <c r="C9726">
        <v>128690</v>
      </c>
      <c r="D9726">
        <v>128575</v>
      </c>
      <c r="E9726">
        <v>128625</v>
      </c>
    </row>
    <row r="9727" spans="1:5" x14ac:dyDescent="0.25">
      <c r="A9727" s="2">
        <v>45411.625</v>
      </c>
      <c r="B9727">
        <v>128545</v>
      </c>
      <c r="C9727">
        <v>128630</v>
      </c>
      <c r="D9727">
        <v>128490</v>
      </c>
      <c r="E9727">
        <v>128595</v>
      </c>
    </row>
    <row r="9728" spans="1:5" x14ac:dyDescent="0.25">
      <c r="A9728" s="2">
        <v>45411.614583333336</v>
      </c>
      <c r="B9728">
        <v>128510</v>
      </c>
      <c r="C9728">
        <v>128590</v>
      </c>
      <c r="D9728">
        <v>128495</v>
      </c>
      <c r="E9728">
        <v>128545</v>
      </c>
    </row>
    <row r="9729" spans="1:5" x14ac:dyDescent="0.25">
      <c r="A9729" s="2">
        <v>45411.604166666664</v>
      </c>
      <c r="B9729">
        <v>128535</v>
      </c>
      <c r="C9729">
        <v>128585</v>
      </c>
      <c r="D9729">
        <v>128485</v>
      </c>
      <c r="E9729">
        <v>128515</v>
      </c>
    </row>
    <row r="9730" spans="1:5" x14ac:dyDescent="0.25">
      <c r="A9730" s="2">
        <v>45411.59375</v>
      </c>
      <c r="B9730">
        <v>128485</v>
      </c>
      <c r="C9730">
        <v>128570</v>
      </c>
      <c r="D9730">
        <v>128470</v>
      </c>
      <c r="E9730">
        <v>128540</v>
      </c>
    </row>
    <row r="9731" spans="1:5" x14ac:dyDescent="0.25">
      <c r="A9731" s="2">
        <v>45411.583333333336</v>
      </c>
      <c r="B9731">
        <v>128470</v>
      </c>
      <c r="C9731">
        <v>128545</v>
      </c>
      <c r="D9731">
        <v>128440</v>
      </c>
      <c r="E9731">
        <v>128485</v>
      </c>
    </row>
    <row r="9732" spans="1:5" x14ac:dyDescent="0.25">
      <c r="A9732" s="2">
        <v>45411.572916666664</v>
      </c>
      <c r="B9732">
        <v>128430</v>
      </c>
      <c r="C9732">
        <v>128475</v>
      </c>
      <c r="D9732">
        <v>128375</v>
      </c>
      <c r="E9732">
        <v>128470</v>
      </c>
    </row>
    <row r="9733" spans="1:5" x14ac:dyDescent="0.25">
      <c r="A9733" s="2">
        <v>45411.5625</v>
      </c>
      <c r="B9733">
        <v>128340</v>
      </c>
      <c r="C9733">
        <v>128485</v>
      </c>
      <c r="D9733">
        <v>128290</v>
      </c>
      <c r="E9733">
        <v>128435</v>
      </c>
    </row>
    <row r="9734" spans="1:5" x14ac:dyDescent="0.25">
      <c r="A9734" s="2">
        <v>45411.552083333336</v>
      </c>
      <c r="B9734">
        <v>128185</v>
      </c>
      <c r="C9734">
        <v>128340</v>
      </c>
      <c r="D9734">
        <v>128155</v>
      </c>
      <c r="E9734">
        <v>128340</v>
      </c>
    </row>
    <row r="9735" spans="1:5" x14ac:dyDescent="0.25">
      <c r="A9735" s="2">
        <v>45411.541666666664</v>
      </c>
      <c r="B9735">
        <v>128140</v>
      </c>
      <c r="C9735">
        <v>128195</v>
      </c>
      <c r="D9735">
        <v>128090</v>
      </c>
      <c r="E9735">
        <v>128185</v>
      </c>
    </row>
    <row r="9736" spans="1:5" x14ac:dyDescent="0.25">
      <c r="A9736" s="2">
        <v>45411.53125</v>
      </c>
      <c r="B9736">
        <v>128135</v>
      </c>
      <c r="C9736">
        <v>128170</v>
      </c>
      <c r="D9736">
        <v>128050</v>
      </c>
      <c r="E9736">
        <v>128145</v>
      </c>
    </row>
    <row r="9737" spans="1:5" x14ac:dyDescent="0.25">
      <c r="A9737" s="2">
        <v>45411.520833333336</v>
      </c>
      <c r="B9737">
        <v>128290</v>
      </c>
      <c r="C9737">
        <v>128310</v>
      </c>
      <c r="D9737">
        <v>128100</v>
      </c>
      <c r="E9737">
        <v>128130</v>
      </c>
    </row>
    <row r="9738" spans="1:5" x14ac:dyDescent="0.25">
      <c r="A9738" s="2">
        <v>45411.510416666664</v>
      </c>
      <c r="B9738">
        <v>128350</v>
      </c>
      <c r="C9738">
        <v>128375</v>
      </c>
      <c r="D9738">
        <v>128215</v>
      </c>
      <c r="E9738">
        <v>128290</v>
      </c>
    </row>
    <row r="9739" spans="1:5" x14ac:dyDescent="0.25">
      <c r="A9739" s="2">
        <v>45411.5</v>
      </c>
      <c r="B9739">
        <v>128330</v>
      </c>
      <c r="C9739">
        <v>128465</v>
      </c>
      <c r="D9739">
        <v>128240</v>
      </c>
      <c r="E9739">
        <v>128350</v>
      </c>
    </row>
    <row r="9740" spans="1:5" x14ac:dyDescent="0.25">
      <c r="A9740" s="2">
        <v>45411.489583333336</v>
      </c>
      <c r="B9740">
        <v>128180</v>
      </c>
      <c r="C9740">
        <v>128405</v>
      </c>
      <c r="D9740">
        <v>128125</v>
      </c>
      <c r="E9740">
        <v>128325</v>
      </c>
    </row>
    <row r="9741" spans="1:5" x14ac:dyDescent="0.25">
      <c r="A9741" s="2">
        <v>45411.479166666664</v>
      </c>
      <c r="B9741">
        <v>128250</v>
      </c>
      <c r="C9741">
        <v>128260</v>
      </c>
      <c r="D9741">
        <v>128080</v>
      </c>
      <c r="E9741">
        <v>128180</v>
      </c>
    </row>
    <row r="9742" spans="1:5" x14ac:dyDescent="0.25">
      <c r="A9742" s="2">
        <v>45411.46875</v>
      </c>
      <c r="B9742">
        <v>128100</v>
      </c>
      <c r="C9742">
        <v>128325</v>
      </c>
      <c r="D9742">
        <v>128080</v>
      </c>
      <c r="E9742">
        <v>128255</v>
      </c>
    </row>
    <row r="9743" spans="1:5" x14ac:dyDescent="0.25">
      <c r="A9743" s="2">
        <v>45411.458333333336</v>
      </c>
      <c r="B9743">
        <v>128220</v>
      </c>
      <c r="C9743">
        <v>128335</v>
      </c>
      <c r="D9743">
        <v>128025</v>
      </c>
      <c r="E9743">
        <v>128095</v>
      </c>
    </row>
    <row r="9744" spans="1:5" x14ac:dyDescent="0.25">
      <c r="A9744" s="2">
        <v>45411.447916666664</v>
      </c>
      <c r="B9744">
        <v>128070</v>
      </c>
      <c r="C9744">
        <v>128370</v>
      </c>
      <c r="D9744">
        <v>127980</v>
      </c>
      <c r="E9744">
        <v>128220</v>
      </c>
    </row>
    <row r="9745" spans="1:5" x14ac:dyDescent="0.25">
      <c r="A9745" s="2">
        <v>45411.4375</v>
      </c>
      <c r="B9745">
        <v>127945</v>
      </c>
      <c r="C9745">
        <v>128165</v>
      </c>
      <c r="D9745">
        <v>127870</v>
      </c>
      <c r="E9745">
        <v>128070</v>
      </c>
    </row>
    <row r="9746" spans="1:5" x14ac:dyDescent="0.25">
      <c r="A9746" s="2">
        <v>45411.427083333336</v>
      </c>
      <c r="B9746">
        <v>127915</v>
      </c>
      <c r="C9746">
        <v>128070</v>
      </c>
      <c r="D9746">
        <v>127860</v>
      </c>
      <c r="E9746">
        <v>127950</v>
      </c>
    </row>
    <row r="9747" spans="1:5" x14ac:dyDescent="0.25">
      <c r="A9747" s="2">
        <v>45411.416666666664</v>
      </c>
      <c r="B9747">
        <v>127865</v>
      </c>
      <c r="C9747">
        <v>128150</v>
      </c>
      <c r="D9747">
        <v>127845</v>
      </c>
      <c r="E9747">
        <v>127915</v>
      </c>
    </row>
    <row r="9748" spans="1:5" x14ac:dyDescent="0.25">
      <c r="A9748" s="2">
        <v>45411.40625</v>
      </c>
      <c r="B9748">
        <v>127930</v>
      </c>
      <c r="C9748">
        <v>128045</v>
      </c>
      <c r="D9748">
        <v>127840</v>
      </c>
      <c r="E9748">
        <v>127865</v>
      </c>
    </row>
    <row r="9749" spans="1:5" x14ac:dyDescent="0.25">
      <c r="A9749" s="2">
        <v>45411.395833333336</v>
      </c>
      <c r="B9749">
        <v>127870</v>
      </c>
      <c r="C9749">
        <v>127955</v>
      </c>
      <c r="D9749">
        <v>127815</v>
      </c>
      <c r="E9749">
        <v>127935</v>
      </c>
    </row>
    <row r="9750" spans="1:5" x14ac:dyDescent="0.25">
      <c r="A9750" s="2">
        <v>45411.385416666664</v>
      </c>
      <c r="B9750">
        <v>128120</v>
      </c>
      <c r="C9750">
        <v>128120</v>
      </c>
      <c r="D9750">
        <v>127855</v>
      </c>
      <c r="E9750">
        <v>127870</v>
      </c>
    </row>
    <row r="9751" spans="1:5" x14ac:dyDescent="0.25">
      <c r="A9751" s="2">
        <v>45411.375</v>
      </c>
      <c r="B9751">
        <v>127990</v>
      </c>
      <c r="C9751">
        <v>128135</v>
      </c>
      <c r="D9751">
        <v>127720</v>
      </c>
      <c r="E9751">
        <v>128115</v>
      </c>
    </row>
    <row r="9752" spans="1:5" x14ac:dyDescent="0.25">
      <c r="A9752" s="2">
        <v>45408.760416666664</v>
      </c>
      <c r="B9752">
        <v>128030</v>
      </c>
      <c r="C9752">
        <v>128150</v>
      </c>
      <c r="D9752">
        <v>127880</v>
      </c>
      <c r="E9752">
        <v>128000</v>
      </c>
    </row>
    <row r="9753" spans="1:5" x14ac:dyDescent="0.25">
      <c r="A9753" s="2">
        <v>45408.75</v>
      </c>
      <c r="B9753">
        <v>127945</v>
      </c>
      <c r="C9753">
        <v>128185</v>
      </c>
      <c r="D9753">
        <v>127945</v>
      </c>
      <c r="E9753">
        <v>128035</v>
      </c>
    </row>
    <row r="9754" spans="1:5" x14ac:dyDescent="0.25">
      <c r="A9754" s="2">
        <v>45408.739583333336</v>
      </c>
      <c r="B9754">
        <v>127850</v>
      </c>
      <c r="C9754">
        <v>127965</v>
      </c>
      <c r="D9754">
        <v>127840</v>
      </c>
      <c r="E9754">
        <v>127940</v>
      </c>
    </row>
    <row r="9755" spans="1:5" x14ac:dyDescent="0.25">
      <c r="A9755" s="2">
        <v>45408.729166666664</v>
      </c>
      <c r="B9755">
        <v>127840</v>
      </c>
      <c r="C9755">
        <v>127900</v>
      </c>
      <c r="D9755">
        <v>127825</v>
      </c>
      <c r="E9755">
        <v>127855</v>
      </c>
    </row>
    <row r="9756" spans="1:5" x14ac:dyDescent="0.25">
      <c r="A9756" s="2">
        <v>45408.71875</v>
      </c>
      <c r="B9756">
        <v>127965</v>
      </c>
      <c r="C9756">
        <v>127965</v>
      </c>
      <c r="D9756">
        <v>127825</v>
      </c>
      <c r="E9756">
        <v>127840</v>
      </c>
    </row>
    <row r="9757" spans="1:5" x14ac:dyDescent="0.25">
      <c r="A9757" s="2">
        <v>45408.708333333336</v>
      </c>
      <c r="B9757">
        <v>127875</v>
      </c>
      <c r="C9757">
        <v>127980</v>
      </c>
      <c r="D9757">
        <v>127785</v>
      </c>
      <c r="E9757">
        <v>127965</v>
      </c>
    </row>
    <row r="9758" spans="1:5" x14ac:dyDescent="0.25">
      <c r="A9758" s="2">
        <v>45408.697916666664</v>
      </c>
      <c r="B9758">
        <v>127945</v>
      </c>
      <c r="C9758">
        <v>127965</v>
      </c>
      <c r="D9758">
        <v>127850</v>
      </c>
      <c r="E9758">
        <v>127875</v>
      </c>
    </row>
    <row r="9759" spans="1:5" x14ac:dyDescent="0.25">
      <c r="A9759" s="2">
        <v>45408.6875</v>
      </c>
      <c r="B9759">
        <v>128065</v>
      </c>
      <c r="C9759">
        <v>128070</v>
      </c>
      <c r="D9759">
        <v>127935</v>
      </c>
      <c r="E9759">
        <v>127950</v>
      </c>
    </row>
    <row r="9760" spans="1:5" x14ac:dyDescent="0.25">
      <c r="A9760" s="2">
        <v>45408.677083333336</v>
      </c>
      <c r="B9760">
        <v>128165</v>
      </c>
      <c r="C9760">
        <v>128210</v>
      </c>
      <c r="D9760">
        <v>128050</v>
      </c>
      <c r="E9760">
        <v>128065</v>
      </c>
    </row>
    <row r="9761" spans="1:5" x14ac:dyDescent="0.25">
      <c r="A9761" s="2">
        <v>45408.666666666664</v>
      </c>
      <c r="B9761">
        <v>128175</v>
      </c>
      <c r="C9761">
        <v>128240</v>
      </c>
      <c r="D9761">
        <v>128100</v>
      </c>
      <c r="E9761">
        <v>128165</v>
      </c>
    </row>
    <row r="9762" spans="1:5" x14ac:dyDescent="0.25">
      <c r="A9762" s="2">
        <v>45408.65625</v>
      </c>
      <c r="B9762">
        <v>128170</v>
      </c>
      <c r="C9762">
        <v>128250</v>
      </c>
      <c r="D9762">
        <v>128140</v>
      </c>
      <c r="E9762">
        <v>128175</v>
      </c>
    </row>
    <row r="9763" spans="1:5" x14ac:dyDescent="0.25">
      <c r="A9763" s="2">
        <v>45408.645833333336</v>
      </c>
      <c r="B9763">
        <v>128125</v>
      </c>
      <c r="C9763">
        <v>128220</v>
      </c>
      <c r="D9763">
        <v>128095</v>
      </c>
      <c r="E9763">
        <v>128165</v>
      </c>
    </row>
    <row r="9764" spans="1:5" x14ac:dyDescent="0.25">
      <c r="A9764" s="2">
        <v>45408.635416666664</v>
      </c>
      <c r="B9764">
        <v>128080</v>
      </c>
      <c r="C9764">
        <v>128210</v>
      </c>
      <c r="D9764">
        <v>128050</v>
      </c>
      <c r="E9764">
        <v>128120</v>
      </c>
    </row>
    <row r="9765" spans="1:5" x14ac:dyDescent="0.25">
      <c r="A9765" s="2">
        <v>45408.625</v>
      </c>
      <c r="B9765">
        <v>128015</v>
      </c>
      <c r="C9765">
        <v>128135</v>
      </c>
      <c r="D9765">
        <v>127965</v>
      </c>
      <c r="E9765">
        <v>128080</v>
      </c>
    </row>
    <row r="9766" spans="1:5" x14ac:dyDescent="0.25">
      <c r="A9766" s="2">
        <v>45408.614583333336</v>
      </c>
      <c r="B9766">
        <v>128080</v>
      </c>
      <c r="C9766">
        <v>128105</v>
      </c>
      <c r="D9766">
        <v>128005</v>
      </c>
      <c r="E9766">
        <v>128015</v>
      </c>
    </row>
    <row r="9767" spans="1:5" x14ac:dyDescent="0.25">
      <c r="A9767" s="2">
        <v>45408.604166666664</v>
      </c>
      <c r="B9767">
        <v>127880</v>
      </c>
      <c r="C9767">
        <v>128080</v>
      </c>
      <c r="D9767">
        <v>127880</v>
      </c>
      <c r="E9767">
        <v>128080</v>
      </c>
    </row>
    <row r="9768" spans="1:5" x14ac:dyDescent="0.25">
      <c r="A9768" s="2">
        <v>45408.59375</v>
      </c>
      <c r="B9768">
        <v>127875</v>
      </c>
      <c r="C9768">
        <v>127965</v>
      </c>
      <c r="D9768">
        <v>127815</v>
      </c>
      <c r="E9768">
        <v>127880</v>
      </c>
    </row>
    <row r="9769" spans="1:5" x14ac:dyDescent="0.25">
      <c r="A9769" s="2">
        <v>45408.583333333336</v>
      </c>
      <c r="B9769">
        <v>127955</v>
      </c>
      <c r="C9769">
        <v>127980</v>
      </c>
      <c r="D9769">
        <v>127865</v>
      </c>
      <c r="E9769">
        <v>127870</v>
      </c>
    </row>
    <row r="9770" spans="1:5" x14ac:dyDescent="0.25">
      <c r="A9770" s="2">
        <v>45408.572916666664</v>
      </c>
      <c r="B9770">
        <v>128050</v>
      </c>
      <c r="C9770">
        <v>128110</v>
      </c>
      <c r="D9770">
        <v>127935</v>
      </c>
      <c r="E9770">
        <v>127955</v>
      </c>
    </row>
    <row r="9771" spans="1:5" x14ac:dyDescent="0.25">
      <c r="A9771" s="2">
        <v>45408.5625</v>
      </c>
      <c r="B9771">
        <v>128040</v>
      </c>
      <c r="C9771">
        <v>128100</v>
      </c>
      <c r="D9771">
        <v>127935</v>
      </c>
      <c r="E9771">
        <v>128050</v>
      </c>
    </row>
    <row r="9772" spans="1:5" x14ac:dyDescent="0.25">
      <c r="A9772" s="2">
        <v>45408.552083333336</v>
      </c>
      <c r="B9772">
        <v>127910</v>
      </c>
      <c r="C9772">
        <v>128050</v>
      </c>
      <c r="D9772">
        <v>127880</v>
      </c>
      <c r="E9772">
        <v>128045</v>
      </c>
    </row>
    <row r="9773" spans="1:5" x14ac:dyDescent="0.25">
      <c r="A9773" s="2">
        <v>45408.541666666664</v>
      </c>
      <c r="B9773">
        <v>127970</v>
      </c>
      <c r="C9773">
        <v>127980</v>
      </c>
      <c r="D9773">
        <v>127850</v>
      </c>
      <c r="E9773">
        <v>127915</v>
      </c>
    </row>
    <row r="9774" spans="1:5" x14ac:dyDescent="0.25">
      <c r="A9774" s="2">
        <v>45408.53125</v>
      </c>
      <c r="B9774">
        <v>127840</v>
      </c>
      <c r="C9774">
        <v>128010</v>
      </c>
      <c r="D9774">
        <v>127820</v>
      </c>
      <c r="E9774">
        <v>127970</v>
      </c>
    </row>
    <row r="9775" spans="1:5" x14ac:dyDescent="0.25">
      <c r="A9775" s="2">
        <v>45408.520833333336</v>
      </c>
      <c r="B9775">
        <v>127850</v>
      </c>
      <c r="C9775">
        <v>127890</v>
      </c>
      <c r="D9775">
        <v>127765</v>
      </c>
      <c r="E9775">
        <v>127845</v>
      </c>
    </row>
    <row r="9776" spans="1:5" x14ac:dyDescent="0.25">
      <c r="A9776" s="2">
        <v>45408.510416666664</v>
      </c>
      <c r="B9776">
        <v>127695</v>
      </c>
      <c r="C9776">
        <v>127855</v>
      </c>
      <c r="D9776">
        <v>127665</v>
      </c>
      <c r="E9776">
        <v>127850</v>
      </c>
    </row>
    <row r="9777" spans="1:5" x14ac:dyDescent="0.25">
      <c r="A9777" s="2">
        <v>45408.5</v>
      </c>
      <c r="B9777">
        <v>127725</v>
      </c>
      <c r="C9777">
        <v>127800</v>
      </c>
      <c r="D9777">
        <v>127615</v>
      </c>
      <c r="E9777">
        <v>127695</v>
      </c>
    </row>
    <row r="9778" spans="1:5" x14ac:dyDescent="0.25">
      <c r="A9778" s="2">
        <v>45408.489583333336</v>
      </c>
      <c r="B9778">
        <v>127675</v>
      </c>
      <c r="C9778">
        <v>127780</v>
      </c>
      <c r="D9778">
        <v>127600</v>
      </c>
      <c r="E9778">
        <v>127720</v>
      </c>
    </row>
    <row r="9779" spans="1:5" x14ac:dyDescent="0.25">
      <c r="A9779" s="2">
        <v>45408.479166666664</v>
      </c>
      <c r="B9779">
        <v>127660</v>
      </c>
      <c r="C9779">
        <v>127805</v>
      </c>
      <c r="D9779">
        <v>127595</v>
      </c>
      <c r="E9779">
        <v>127670</v>
      </c>
    </row>
    <row r="9780" spans="1:5" x14ac:dyDescent="0.25">
      <c r="A9780" s="2">
        <v>45408.46875</v>
      </c>
      <c r="B9780">
        <v>127620</v>
      </c>
      <c r="C9780">
        <v>127715</v>
      </c>
      <c r="D9780">
        <v>127540</v>
      </c>
      <c r="E9780">
        <v>127655</v>
      </c>
    </row>
    <row r="9781" spans="1:5" x14ac:dyDescent="0.25">
      <c r="A9781" s="2">
        <v>45408.458333333336</v>
      </c>
      <c r="B9781">
        <v>127705</v>
      </c>
      <c r="C9781">
        <v>127865</v>
      </c>
      <c r="D9781">
        <v>127575</v>
      </c>
      <c r="E9781">
        <v>127620</v>
      </c>
    </row>
    <row r="9782" spans="1:5" x14ac:dyDescent="0.25">
      <c r="A9782" s="2">
        <v>45408.447916666664</v>
      </c>
      <c r="B9782">
        <v>127765</v>
      </c>
      <c r="C9782">
        <v>127920</v>
      </c>
      <c r="D9782">
        <v>127705</v>
      </c>
      <c r="E9782">
        <v>127710</v>
      </c>
    </row>
    <row r="9783" spans="1:5" x14ac:dyDescent="0.25">
      <c r="A9783" s="2">
        <v>45408.4375</v>
      </c>
      <c r="B9783">
        <v>127155</v>
      </c>
      <c r="C9783">
        <v>127805</v>
      </c>
      <c r="D9783">
        <v>127115</v>
      </c>
      <c r="E9783">
        <v>127765</v>
      </c>
    </row>
    <row r="9784" spans="1:5" x14ac:dyDescent="0.25">
      <c r="A9784" s="2">
        <v>45408.427083333336</v>
      </c>
      <c r="B9784">
        <v>126765</v>
      </c>
      <c r="C9784">
        <v>127235</v>
      </c>
      <c r="D9784">
        <v>126755</v>
      </c>
      <c r="E9784">
        <v>127160</v>
      </c>
    </row>
    <row r="9785" spans="1:5" x14ac:dyDescent="0.25">
      <c r="A9785" s="2">
        <v>45408.416666666664</v>
      </c>
      <c r="B9785">
        <v>126990</v>
      </c>
      <c r="C9785">
        <v>127025</v>
      </c>
      <c r="D9785">
        <v>126730</v>
      </c>
      <c r="E9785">
        <v>126765</v>
      </c>
    </row>
    <row r="9786" spans="1:5" x14ac:dyDescent="0.25">
      <c r="A9786" s="2">
        <v>45408.40625</v>
      </c>
      <c r="B9786">
        <v>126835</v>
      </c>
      <c r="C9786">
        <v>127005</v>
      </c>
      <c r="D9786">
        <v>126600</v>
      </c>
      <c r="E9786">
        <v>126990</v>
      </c>
    </row>
    <row r="9787" spans="1:5" x14ac:dyDescent="0.25">
      <c r="A9787" s="2">
        <v>45408.395833333336</v>
      </c>
      <c r="B9787">
        <v>126340</v>
      </c>
      <c r="C9787">
        <v>126895</v>
      </c>
      <c r="D9787">
        <v>126335</v>
      </c>
      <c r="E9787">
        <v>126830</v>
      </c>
    </row>
    <row r="9788" spans="1:5" x14ac:dyDescent="0.25">
      <c r="A9788" s="2">
        <v>45408.385416666664</v>
      </c>
      <c r="B9788">
        <v>126370</v>
      </c>
      <c r="C9788">
        <v>126475</v>
      </c>
      <c r="D9788">
        <v>126250</v>
      </c>
      <c r="E9788">
        <v>126340</v>
      </c>
    </row>
    <row r="9789" spans="1:5" x14ac:dyDescent="0.25">
      <c r="A9789" s="2">
        <v>45408.375</v>
      </c>
      <c r="B9789">
        <v>126750</v>
      </c>
      <c r="C9789">
        <v>127170</v>
      </c>
      <c r="D9789">
        <v>126360</v>
      </c>
      <c r="E9789">
        <v>126370</v>
      </c>
    </row>
    <row r="9790" spans="1:5" x14ac:dyDescent="0.25">
      <c r="A9790" s="2">
        <v>45407.760416666664</v>
      </c>
      <c r="B9790">
        <v>125945</v>
      </c>
      <c r="C9790">
        <v>125955</v>
      </c>
      <c r="D9790">
        <v>125870</v>
      </c>
      <c r="E9790">
        <v>125890</v>
      </c>
    </row>
    <row r="9791" spans="1:5" x14ac:dyDescent="0.25">
      <c r="A9791" s="2">
        <v>45407.75</v>
      </c>
      <c r="B9791">
        <v>125885</v>
      </c>
      <c r="C9791">
        <v>125975</v>
      </c>
      <c r="D9791">
        <v>125885</v>
      </c>
      <c r="E9791">
        <v>125945</v>
      </c>
    </row>
    <row r="9792" spans="1:5" x14ac:dyDescent="0.25">
      <c r="A9792" s="2">
        <v>45407.739583333336</v>
      </c>
      <c r="B9792">
        <v>125875</v>
      </c>
      <c r="C9792">
        <v>125935</v>
      </c>
      <c r="D9792">
        <v>125840</v>
      </c>
      <c r="E9792">
        <v>125885</v>
      </c>
    </row>
    <row r="9793" spans="1:5" x14ac:dyDescent="0.25">
      <c r="A9793" s="2">
        <v>45407.729166666664</v>
      </c>
      <c r="B9793">
        <v>125885</v>
      </c>
      <c r="C9793">
        <v>125950</v>
      </c>
      <c r="D9793">
        <v>125815</v>
      </c>
      <c r="E9793">
        <v>125875</v>
      </c>
    </row>
    <row r="9794" spans="1:5" x14ac:dyDescent="0.25">
      <c r="A9794" s="2">
        <v>45407.71875</v>
      </c>
      <c r="B9794">
        <v>125990</v>
      </c>
      <c r="C9794">
        <v>126070</v>
      </c>
      <c r="D9794">
        <v>125865</v>
      </c>
      <c r="E9794">
        <v>125885</v>
      </c>
    </row>
    <row r="9795" spans="1:5" x14ac:dyDescent="0.25">
      <c r="A9795" s="2">
        <v>45407.708333333336</v>
      </c>
      <c r="B9795">
        <v>125970</v>
      </c>
      <c r="C9795">
        <v>126125</v>
      </c>
      <c r="D9795">
        <v>125940</v>
      </c>
      <c r="E9795">
        <v>125990</v>
      </c>
    </row>
    <row r="9796" spans="1:5" x14ac:dyDescent="0.25">
      <c r="A9796" s="2">
        <v>45407.697916666664</v>
      </c>
      <c r="B9796">
        <v>125965</v>
      </c>
      <c r="C9796">
        <v>125995</v>
      </c>
      <c r="D9796">
        <v>125845</v>
      </c>
      <c r="E9796">
        <v>125975</v>
      </c>
    </row>
    <row r="9797" spans="1:5" x14ac:dyDescent="0.25">
      <c r="A9797" s="2">
        <v>45407.6875</v>
      </c>
      <c r="B9797">
        <v>126090</v>
      </c>
      <c r="C9797">
        <v>126110</v>
      </c>
      <c r="D9797">
        <v>125925</v>
      </c>
      <c r="E9797">
        <v>125965</v>
      </c>
    </row>
    <row r="9798" spans="1:5" x14ac:dyDescent="0.25">
      <c r="A9798" s="2">
        <v>45407.677083333336</v>
      </c>
      <c r="B9798">
        <v>125890</v>
      </c>
      <c r="C9798">
        <v>126165</v>
      </c>
      <c r="D9798">
        <v>125815</v>
      </c>
      <c r="E9798">
        <v>126090</v>
      </c>
    </row>
    <row r="9799" spans="1:5" x14ac:dyDescent="0.25">
      <c r="A9799" s="2">
        <v>45407.666666666664</v>
      </c>
      <c r="B9799">
        <v>125900</v>
      </c>
      <c r="C9799">
        <v>125980</v>
      </c>
      <c r="D9799">
        <v>125840</v>
      </c>
      <c r="E9799">
        <v>125885</v>
      </c>
    </row>
    <row r="9800" spans="1:5" x14ac:dyDescent="0.25">
      <c r="A9800" s="2">
        <v>45407.65625</v>
      </c>
      <c r="B9800">
        <v>125915</v>
      </c>
      <c r="C9800">
        <v>125950</v>
      </c>
      <c r="D9800">
        <v>125835</v>
      </c>
      <c r="E9800">
        <v>125905</v>
      </c>
    </row>
    <row r="9801" spans="1:5" x14ac:dyDescent="0.25">
      <c r="A9801" s="2">
        <v>45407.645833333336</v>
      </c>
      <c r="B9801">
        <v>125895</v>
      </c>
      <c r="C9801">
        <v>126000</v>
      </c>
      <c r="D9801">
        <v>125870</v>
      </c>
      <c r="E9801">
        <v>125910</v>
      </c>
    </row>
    <row r="9802" spans="1:5" x14ac:dyDescent="0.25">
      <c r="A9802" s="2">
        <v>45407.635416666664</v>
      </c>
      <c r="B9802">
        <v>125960</v>
      </c>
      <c r="C9802">
        <v>126045</v>
      </c>
      <c r="D9802">
        <v>125875</v>
      </c>
      <c r="E9802">
        <v>125895</v>
      </c>
    </row>
    <row r="9803" spans="1:5" x14ac:dyDescent="0.25">
      <c r="A9803" s="2">
        <v>45407.625</v>
      </c>
      <c r="B9803">
        <v>125875</v>
      </c>
      <c r="C9803">
        <v>125995</v>
      </c>
      <c r="D9803">
        <v>125765</v>
      </c>
      <c r="E9803">
        <v>125955</v>
      </c>
    </row>
    <row r="9804" spans="1:5" x14ac:dyDescent="0.25">
      <c r="A9804" s="2">
        <v>45407.614583333336</v>
      </c>
      <c r="B9804">
        <v>125855</v>
      </c>
      <c r="C9804">
        <v>125965</v>
      </c>
      <c r="D9804">
        <v>125780</v>
      </c>
      <c r="E9804">
        <v>125880</v>
      </c>
    </row>
    <row r="9805" spans="1:5" x14ac:dyDescent="0.25">
      <c r="A9805" s="2">
        <v>45407.604166666664</v>
      </c>
      <c r="B9805">
        <v>125855</v>
      </c>
      <c r="C9805">
        <v>126015</v>
      </c>
      <c r="D9805">
        <v>125810</v>
      </c>
      <c r="E9805">
        <v>125855</v>
      </c>
    </row>
    <row r="9806" spans="1:5" x14ac:dyDescent="0.25">
      <c r="A9806" s="2">
        <v>45407.59375</v>
      </c>
      <c r="B9806">
        <v>125765</v>
      </c>
      <c r="C9806">
        <v>125890</v>
      </c>
      <c r="D9806">
        <v>125655</v>
      </c>
      <c r="E9806">
        <v>125855</v>
      </c>
    </row>
    <row r="9807" spans="1:5" x14ac:dyDescent="0.25">
      <c r="A9807" s="2">
        <v>45407.583333333336</v>
      </c>
      <c r="B9807">
        <v>125855</v>
      </c>
      <c r="C9807">
        <v>125955</v>
      </c>
      <c r="D9807">
        <v>125710</v>
      </c>
      <c r="E9807">
        <v>125765</v>
      </c>
    </row>
    <row r="9808" spans="1:5" x14ac:dyDescent="0.25">
      <c r="A9808" s="2">
        <v>45407.572916666664</v>
      </c>
      <c r="B9808">
        <v>125830</v>
      </c>
      <c r="C9808">
        <v>125915</v>
      </c>
      <c r="D9808">
        <v>125810</v>
      </c>
      <c r="E9808">
        <v>125855</v>
      </c>
    </row>
    <row r="9809" spans="1:5" x14ac:dyDescent="0.25">
      <c r="A9809" s="2">
        <v>45407.5625</v>
      </c>
      <c r="B9809">
        <v>125860</v>
      </c>
      <c r="C9809">
        <v>125895</v>
      </c>
      <c r="D9809">
        <v>125750</v>
      </c>
      <c r="E9809">
        <v>125830</v>
      </c>
    </row>
    <row r="9810" spans="1:5" x14ac:dyDescent="0.25">
      <c r="A9810" s="2">
        <v>45407.552083333336</v>
      </c>
      <c r="B9810">
        <v>125920</v>
      </c>
      <c r="C9810">
        <v>125955</v>
      </c>
      <c r="D9810">
        <v>125795</v>
      </c>
      <c r="E9810">
        <v>125860</v>
      </c>
    </row>
    <row r="9811" spans="1:5" x14ac:dyDescent="0.25">
      <c r="A9811" s="2">
        <v>45407.541666666664</v>
      </c>
      <c r="B9811">
        <v>126165</v>
      </c>
      <c r="C9811">
        <v>126190</v>
      </c>
      <c r="D9811">
        <v>125860</v>
      </c>
      <c r="E9811">
        <v>125915</v>
      </c>
    </row>
    <row r="9812" spans="1:5" x14ac:dyDescent="0.25">
      <c r="A9812" s="2">
        <v>45407.53125</v>
      </c>
      <c r="B9812">
        <v>126115</v>
      </c>
      <c r="C9812">
        <v>126185</v>
      </c>
      <c r="D9812">
        <v>126030</v>
      </c>
      <c r="E9812">
        <v>126165</v>
      </c>
    </row>
    <row r="9813" spans="1:5" x14ac:dyDescent="0.25">
      <c r="A9813" s="2">
        <v>45407.520833333336</v>
      </c>
      <c r="B9813">
        <v>126055</v>
      </c>
      <c r="C9813">
        <v>126115</v>
      </c>
      <c r="D9813">
        <v>125925</v>
      </c>
      <c r="E9813">
        <v>126115</v>
      </c>
    </row>
    <row r="9814" spans="1:5" x14ac:dyDescent="0.25">
      <c r="A9814" s="2">
        <v>45407.510416666664</v>
      </c>
      <c r="B9814">
        <v>125955</v>
      </c>
      <c r="C9814">
        <v>126100</v>
      </c>
      <c r="D9814">
        <v>125905</v>
      </c>
      <c r="E9814">
        <v>126055</v>
      </c>
    </row>
    <row r="9815" spans="1:5" x14ac:dyDescent="0.25">
      <c r="A9815" s="2">
        <v>45407.5</v>
      </c>
      <c r="B9815">
        <v>125720</v>
      </c>
      <c r="C9815">
        <v>125990</v>
      </c>
      <c r="D9815">
        <v>125720</v>
      </c>
      <c r="E9815">
        <v>125955</v>
      </c>
    </row>
    <row r="9816" spans="1:5" x14ac:dyDescent="0.25">
      <c r="A9816" s="2">
        <v>45407.489583333336</v>
      </c>
      <c r="B9816">
        <v>125575</v>
      </c>
      <c r="C9816">
        <v>125840</v>
      </c>
      <c r="D9816">
        <v>125550</v>
      </c>
      <c r="E9816">
        <v>125720</v>
      </c>
    </row>
    <row r="9817" spans="1:5" x14ac:dyDescent="0.25">
      <c r="A9817" s="2">
        <v>45407.479166666664</v>
      </c>
      <c r="B9817">
        <v>125520</v>
      </c>
      <c r="C9817">
        <v>125700</v>
      </c>
      <c r="D9817">
        <v>125460</v>
      </c>
      <c r="E9817">
        <v>125575</v>
      </c>
    </row>
    <row r="9818" spans="1:5" x14ac:dyDescent="0.25">
      <c r="A9818" s="2">
        <v>45407.46875</v>
      </c>
      <c r="B9818">
        <v>125440</v>
      </c>
      <c r="C9818">
        <v>125635</v>
      </c>
      <c r="D9818">
        <v>125380</v>
      </c>
      <c r="E9818">
        <v>125520</v>
      </c>
    </row>
    <row r="9819" spans="1:5" x14ac:dyDescent="0.25">
      <c r="A9819" s="2">
        <v>45407.458333333336</v>
      </c>
      <c r="B9819">
        <v>125260</v>
      </c>
      <c r="C9819">
        <v>125490</v>
      </c>
      <c r="D9819">
        <v>125215</v>
      </c>
      <c r="E9819">
        <v>125440</v>
      </c>
    </row>
    <row r="9820" spans="1:5" x14ac:dyDescent="0.25">
      <c r="A9820" s="2">
        <v>45407.447916666664</v>
      </c>
      <c r="B9820">
        <v>125440</v>
      </c>
      <c r="C9820">
        <v>125445</v>
      </c>
      <c r="D9820">
        <v>125040</v>
      </c>
      <c r="E9820">
        <v>125260</v>
      </c>
    </row>
    <row r="9821" spans="1:5" x14ac:dyDescent="0.25">
      <c r="A9821" s="2">
        <v>45407.4375</v>
      </c>
      <c r="B9821">
        <v>125420</v>
      </c>
      <c r="C9821">
        <v>125525</v>
      </c>
      <c r="D9821">
        <v>125165</v>
      </c>
      <c r="E9821">
        <v>125440</v>
      </c>
    </row>
    <row r="9822" spans="1:5" x14ac:dyDescent="0.25">
      <c r="A9822" s="2">
        <v>45407.427083333336</v>
      </c>
      <c r="B9822">
        <v>125500</v>
      </c>
      <c r="C9822">
        <v>125535</v>
      </c>
      <c r="D9822">
        <v>125300</v>
      </c>
      <c r="E9822">
        <v>125415</v>
      </c>
    </row>
    <row r="9823" spans="1:5" x14ac:dyDescent="0.25">
      <c r="A9823" s="2">
        <v>45407.416666666664</v>
      </c>
      <c r="B9823">
        <v>125950</v>
      </c>
      <c r="C9823">
        <v>125970</v>
      </c>
      <c r="D9823">
        <v>125280</v>
      </c>
      <c r="E9823">
        <v>125500</v>
      </c>
    </row>
    <row r="9824" spans="1:5" x14ac:dyDescent="0.25">
      <c r="A9824" s="2">
        <v>45407.40625</v>
      </c>
      <c r="B9824">
        <v>126090</v>
      </c>
      <c r="C9824">
        <v>126140</v>
      </c>
      <c r="D9824">
        <v>125870</v>
      </c>
      <c r="E9824">
        <v>125950</v>
      </c>
    </row>
    <row r="9825" spans="1:5" x14ac:dyDescent="0.25">
      <c r="A9825" s="2">
        <v>45407.395833333336</v>
      </c>
      <c r="B9825">
        <v>126785</v>
      </c>
      <c r="C9825">
        <v>127255</v>
      </c>
      <c r="D9825">
        <v>126080</v>
      </c>
      <c r="E9825">
        <v>126095</v>
      </c>
    </row>
    <row r="9826" spans="1:5" x14ac:dyDescent="0.25">
      <c r="A9826" s="2">
        <v>45407.385416666664</v>
      </c>
      <c r="B9826">
        <v>126585</v>
      </c>
      <c r="C9826">
        <v>126945</v>
      </c>
      <c r="D9826">
        <v>126565</v>
      </c>
      <c r="E9826">
        <v>126785</v>
      </c>
    </row>
    <row r="9827" spans="1:5" x14ac:dyDescent="0.25">
      <c r="A9827" s="2">
        <v>45407.375</v>
      </c>
      <c r="B9827">
        <v>125915</v>
      </c>
      <c r="C9827">
        <v>126615</v>
      </c>
      <c r="D9827">
        <v>125755</v>
      </c>
      <c r="E9827">
        <v>126585</v>
      </c>
    </row>
    <row r="9828" spans="1:5" x14ac:dyDescent="0.25">
      <c r="A9828" s="2">
        <v>45406.760416666664</v>
      </c>
      <c r="B9828">
        <v>126200</v>
      </c>
      <c r="C9828">
        <v>126240</v>
      </c>
      <c r="D9828">
        <v>126145</v>
      </c>
      <c r="E9828">
        <v>126215</v>
      </c>
    </row>
    <row r="9829" spans="1:5" x14ac:dyDescent="0.25">
      <c r="A9829" s="2">
        <v>45406.75</v>
      </c>
      <c r="B9829">
        <v>126250</v>
      </c>
      <c r="C9829">
        <v>126265</v>
      </c>
      <c r="D9829">
        <v>126175</v>
      </c>
      <c r="E9829">
        <v>126200</v>
      </c>
    </row>
    <row r="9830" spans="1:5" x14ac:dyDescent="0.25">
      <c r="A9830" s="2">
        <v>45406.739583333336</v>
      </c>
      <c r="B9830">
        <v>126155</v>
      </c>
      <c r="C9830">
        <v>126265</v>
      </c>
      <c r="D9830">
        <v>126150</v>
      </c>
      <c r="E9830">
        <v>126250</v>
      </c>
    </row>
    <row r="9831" spans="1:5" x14ac:dyDescent="0.25">
      <c r="A9831" s="2">
        <v>45406.729166666664</v>
      </c>
      <c r="B9831">
        <v>126185</v>
      </c>
      <c r="C9831">
        <v>126235</v>
      </c>
      <c r="D9831">
        <v>126125</v>
      </c>
      <c r="E9831">
        <v>126155</v>
      </c>
    </row>
    <row r="9832" spans="1:5" x14ac:dyDescent="0.25">
      <c r="A9832" s="2">
        <v>45406.71875</v>
      </c>
      <c r="B9832">
        <v>126175</v>
      </c>
      <c r="C9832">
        <v>126195</v>
      </c>
      <c r="D9832">
        <v>126110</v>
      </c>
      <c r="E9832">
        <v>126185</v>
      </c>
    </row>
    <row r="9833" spans="1:5" x14ac:dyDescent="0.25">
      <c r="A9833" s="2">
        <v>45406.708333333336</v>
      </c>
      <c r="B9833">
        <v>126430</v>
      </c>
      <c r="C9833">
        <v>126450</v>
      </c>
      <c r="D9833">
        <v>126135</v>
      </c>
      <c r="E9833">
        <v>126180</v>
      </c>
    </row>
    <row r="9834" spans="1:5" x14ac:dyDescent="0.25">
      <c r="A9834" s="2">
        <v>45406.697916666664</v>
      </c>
      <c r="B9834">
        <v>126500</v>
      </c>
      <c r="C9834">
        <v>126560</v>
      </c>
      <c r="D9834">
        <v>126400</v>
      </c>
      <c r="E9834">
        <v>126435</v>
      </c>
    </row>
    <row r="9835" spans="1:5" x14ac:dyDescent="0.25">
      <c r="A9835" s="2">
        <v>45406.6875</v>
      </c>
      <c r="B9835">
        <v>126455</v>
      </c>
      <c r="C9835">
        <v>126525</v>
      </c>
      <c r="D9835">
        <v>126390</v>
      </c>
      <c r="E9835">
        <v>126500</v>
      </c>
    </row>
    <row r="9836" spans="1:5" x14ac:dyDescent="0.25">
      <c r="A9836" s="2">
        <v>45406.677083333336</v>
      </c>
      <c r="B9836">
        <v>126325</v>
      </c>
      <c r="C9836">
        <v>126495</v>
      </c>
      <c r="D9836">
        <v>126280</v>
      </c>
      <c r="E9836">
        <v>126450</v>
      </c>
    </row>
    <row r="9837" spans="1:5" x14ac:dyDescent="0.25">
      <c r="A9837" s="2">
        <v>45406.666666666664</v>
      </c>
      <c r="B9837">
        <v>126380</v>
      </c>
      <c r="C9837">
        <v>126445</v>
      </c>
      <c r="D9837">
        <v>126320</v>
      </c>
      <c r="E9837">
        <v>126325</v>
      </c>
    </row>
    <row r="9838" spans="1:5" x14ac:dyDescent="0.25">
      <c r="A9838" s="2">
        <v>45406.65625</v>
      </c>
      <c r="B9838">
        <v>126520</v>
      </c>
      <c r="C9838">
        <v>126520</v>
      </c>
      <c r="D9838">
        <v>126350</v>
      </c>
      <c r="E9838">
        <v>126385</v>
      </c>
    </row>
    <row r="9839" spans="1:5" x14ac:dyDescent="0.25">
      <c r="A9839" s="2">
        <v>45406.645833333336</v>
      </c>
      <c r="B9839">
        <v>126485</v>
      </c>
      <c r="C9839">
        <v>126520</v>
      </c>
      <c r="D9839">
        <v>126370</v>
      </c>
      <c r="E9839">
        <v>126515</v>
      </c>
    </row>
    <row r="9840" spans="1:5" x14ac:dyDescent="0.25">
      <c r="A9840" s="2">
        <v>45406.635416666664</v>
      </c>
      <c r="B9840">
        <v>126370</v>
      </c>
      <c r="C9840">
        <v>126505</v>
      </c>
      <c r="D9840">
        <v>126280</v>
      </c>
      <c r="E9840">
        <v>126485</v>
      </c>
    </row>
    <row r="9841" spans="1:5" x14ac:dyDescent="0.25">
      <c r="A9841" s="2">
        <v>45406.625</v>
      </c>
      <c r="B9841">
        <v>126470</v>
      </c>
      <c r="C9841">
        <v>126505</v>
      </c>
      <c r="D9841">
        <v>126250</v>
      </c>
      <c r="E9841">
        <v>126375</v>
      </c>
    </row>
    <row r="9842" spans="1:5" x14ac:dyDescent="0.25">
      <c r="A9842" s="2">
        <v>45406.614583333336</v>
      </c>
      <c r="B9842">
        <v>126410</v>
      </c>
      <c r="C9842">
        <v>126520</v>
      </c>
      <c r="D9842">
        <v>126305</v>
      </c>
      <c r="E9842">
        <v>126470</v>
      </c>
    </row>
    <row r="9843" spans="1:5" x14ac:dyDescent="0.25">
      <c r="A9843" s="2">
        <v>45406.604166666664</v>
      </c>
      <c r="B9843">
        <v>126465</v>
      </c>
      <c r="C9843">
        <v>126495</v>
      </c>
      <c r="D9843">
        <v>126365</v>
      </c>
      <c r="E9843">
        <v>126415</v>
      </c>
    </row>
    <row r="9844" spans="1:5" x14ac:dyDescent="0.25">
      <c r="A9844" s="2">
        <v>45406.59375</v>
      </c>
      <c r="B9844">
        <v>126435</v>
      </c>
      <c r="C9844">
        <v>126575</v>
      </c>
      <c r="D9844">
        <v>126350</v>
      </c>
      <c r="E9844">
        <v>126465</v>
      </c>
    </row>
    <row r="9845" spans="1:5" x14ac:dyDescent="0.25">
      <c r="A9845" s="2">
        <v>45406.583333333336</v>
      </c>
      <c r="B9845">
        <v>126415</v>
      </c>
      <c r="C9845">
        <v>126580</v>
      </c>
      <c r="D9845">
        <v>126365</v>
      </c>
      <c r="E9845">
        <v>126430</v>
      </c>
    </row>
    <row r="9846" spans="1:5" x14ac:dyDescent="0.25">
      <c r="A9846" s="2">
        <v>45406.572916666664</v>
      </c>
      <c r="B9846">
        <v>126265</v>
      </c>
      <c r="C9846">
        <v>126450</v>
      </c>
      <c r="D9846">
        <v>126150</v>
      </c>
      <c r="E9846">
        <v>126415</v>
      </c>
    </row>
    <row r="9847" spans="1:5" x14ac:dyDescent="0.25">
      <c r="A9847" s="2">
        <v>45406.5625</v>
      </c>
      <c r="B9847">
        <v>126255</v>
      </c>
      <c r="C9847">
        <v>126305</v>
      </c>
      <c r="D9847">
        <v>126175</v>
      </c>
      <c r="E9847">
        <v>126260</v>
      </c>
    </row>
    <row r="9848" spans="1:5" x14ac:dyDescent="0.25">
      <c r="A9848" s="2">
        <v>45406.552083333336</v>
      </c>
      <c r="B9848">
        <v>126200</v>
      </c>
      <c r="C9848">
        <v>126315</v>
      </c>
      <c r="D9848">
        <v>126190</v>
      </c>
      <c r="E9848">
        <v>126260</v>
      </c>
    </row>
    <row r="9849" spans="1:5" x14ac:dyDescent="0.25">
      <c r="A9849" s="2">
        <v>45406.541666666664</v>
      </c>
      <c r="B9849">
        <v>126140</v>
      </c>
      <c r="C9849">
        <v>126225</v>
      </c>
      <c r="D9849">
        <v>126095</v>
      </c>
      <c r="E9849">
        <v>126210</v>
      </c>
    </row>
    <row r="9850" spans="1:5" x14ac:dyDescent="0.25">
      <c r="A9850" s="2">
        <v>45406.53125</v>
      </c>
      <c r="B9850">
        <v>126040</v>
      </c>
      <c r="C9850">
        <v>126230</v>
      </c>
      <c r="D9850">
        <v>126005</v>
      </c>
      <c r="E9850">
        <v>126145</v>
      </c>
    </row>
    <row r="9851" spans="1:5" x14ac:dyDescent="0.25">
      <c r="A9851" s="2">
        <v>45406.520833333336</v>
      </c>
      <c r="B9851">
        <v>126165</v>
      </c>
      <c r="C9851">
        <v>126225</v>
      </c>
      <c r="D9851">
        <v>126015</v>
      </c>
      <c r="E9851">
        <v>126040</v>
      </c>
    </row>
    <row r="9852" spans="1:5" x14ac:dyDescent="0.25">
      <c r="A9852" s="2">
        <v>45406.510416666664</v>
      </c>
      <c r="B9852">
        <v>126335</v>
      </c>
      <c r="C9852">
        <v>126425</v>
      </c>
      <c r="D9852">
        <v>126145</v>
      </c>
      <c r="E9852">
        <v>126160</v>
      </c>
    </row>
    <row r="9853" spans="1:5" x14ac:dyDescent="0.25">
      <c r="A9853" s="2">
        <v>45406.5</v>
      </c>
      <c r="B9853">
        <v>126430</v>
      </c>
      <c r="C9853">
        <v>126485</v>
      </c>
      <c r="D9853">
        <v>126320</v>
      </c>
      <c r="E9853">
        <v>126335</v>
      </c>
    </row>
    <row r="9854" spans="1:5" x14ac:dyDescent="0.25">
      <c r="A9854" s="2">
        <v>45406.489583333336</v>
      </c>
      <c r="B9854">
        <v>126300</v>
      </c>
      <c r="C9854">
        <v>126560</v>
      </c>
      <c r="D9854">
        <v>126255</v>
      </c>
      <c r="E9854">
        <v>126435</v>
      </c>
    </row>
    <row r="9855" spans="1:5" x14ac:dyDescent="0.25">
      <c r="A9855" s="2">
        <v>45406.479166666664</v>
      </c>
      <c r="B9855">
        <v>126380</v>
      </c>
      <c r="C9855">
        <v>126605</v>
      </c>
      <c r="D9855">
        <v>126280</v>
      </c>
      <c r="E9855">
        <v>126295</v>
      </c>
    </row>
    <row r="9856" spans="1:5" x14ac:dyDescent="0.25">
      <c r="A9856" s="2">
        <v>45406.46875</v>
      </c>
      <c r="B9856">
        <v>126425</v>
      </c>
      <c r="C9856">
        <v>126660</v>
      </c>
      <c r="D9856">
        <v>126340</v>
      </c>
      <c r="E9856">
        <v>126385</v>
      </c>
    </row>
    <row r="9857" spans="1:5" x14ac:dyDescent="0.25">
      <c r="A9857" s="2">
        <v>45406.458333333336</v>
      </c>
      <c r="B9857">
        <v>126485</v>
      </c>
      <c r="C9857">
        <v>126740</v>
      </c>
      <c r="D9857">
        <v>126385</v>
      </c>
      <c r="E9857">
        <v>126425</v>
      </c>
    </row>
    <row r="9858" spans="1:5" x14ac:dyDescent="0.25">
      <c r="A9858" s="2">
        <v>45406.447916666664</v>
      </c>
      <c r="B9858">
        <v>126570</v>
      </c>
      <c r="C9858">
        <v>126645</v>
      </c>
      <c r="D9858">
        <v>126375</v>
      </c>
      <c r="E9858">
        <v>126485</v>
      </c>
    </row>
    <row r="9859" spans="1:5" x14ac:dyDescent="0.25">
      <c r="A9859" s="2">
        <v>45406.4375</v>
      </c>
      <c r="B9859">
        <v>126655</v>
      </c>
      <c r="C9859">
        <v>126740</v>
      </c>
      <c r="D9859">
        <v>126440</v>
      </c>
      <c r="E9859">
        <v>126575</v>
      </c>
    </row>
    <row r="9860" spans="1:5" x14ac:dyDescent="0.25">
      <c r="A9860" s="2">
        <v>45406.427083333336</v>
      </c>
      <c r="B9860">
        <v>126850</v>
      </c>
      <c r="C9860">
        <v>126865</v>
      </c>
      <c r="D9860">
        <v>126595</v>
      </c>
      <c r="E9860">
        <v>126655</v>
      </c>
    </row>
    <row r="9861" spans="1:5" x14ac:dyDescent="0.25">
      <c r="A9861" s="2">
        <v>45406.416666666664</v>
      </c>
      <c r="B9861">
        <v>126715</v>
      </c>
      <c r="C9861">
        <v>126940</v>
      </c>
      <c r="D9861">
        <v>126680</v>
      </c>
      <c r="E9861">
        <v>126855</v>
      </c>
    </row>
    <row r="9862" spans="1:5" x14ac:dyDescent="0.25">
      <c r="A9862" s="2">
        <v>45406.40625</v>
      </c>
      <c r="B9862">
        <v>126930</v>
      </c>
      <c r="C9862">
        <v>126960</v>
      </c>
      <c r="D9862">
        <v>126710</v>
      </c>
      <c r="E9862">
        <v>126715</v>
      </c>
    </row>
    <row r="9863" spans="1:5" x14ac:dyDescent="0.25">
      <c r="A9863" s="2">
        <v>45406.395833333336</v>
      </c>
      <c r="B9863">
        <v>127115</v>
      </c>
      <c r="C9863">
        <v>127200</v>
      </c>
      <c r="D9863">
        <v>126915</v>
      </c>
      <c r="E9863">
        <v>126935</v>
      </c>
    </row>
    <row r="9864" spans="1:5" x14ac:dyDescent="0.25">
      <c r="A9864" s="2">
        <v>45406.385416666664</v>
      </c>
      <c r="B9864">
        <v>127030</v>
      </c>
      <c r="C9864">
        <v>127170</v>
      </c>
      <c r="D9864">
        <v>127000</v>
      </c>
      <c r="E9864">
        <v>127110</v>
      </c>
    </row>
    <row r="9865" spans="1:5" x14ac:dyDescent="0.25">
      <c r="A9865" s="2">
        <v>45406.375</v>
      </c>
      <c r="B9865">
        <v>127040</v>
      </c>
      <c r="C9865">
        <v>127300</v>
      </c>
      <c r="D9865">
        <v>126935</v>
      </c>
      <c r="E9865">
        <v>127030</v>
      </c>
    </row>
    <row r="9866" spans="1:5" x14ac:dyDescent="0.25">
      <c r="A9866" s="2">
        <v>45405.760416666664</v>
      </c>
      <c r="B9866">
        <v>126685</v>
      </c>
      <c r="C9866">
        <v>126750</v>
      </c>
      <c r="D9866">
        <v>126570</v>
      </c>
      <c r="E9866">
        <v>126570</v>
      </c>
    </row>
    <row r="9867" spans="1:5" x14ac:dyDescent="0.25">
      <c r="A9867" s="2">
        <v>45405.75</v>
      </c>
      <c r="B9867">
        <v>126675</v>
      </c>
      <c r="C9867">
        <v>126725</v>
      </c>
      <c r="D9867">
        <v>126630</v>
      </c>
      <c r="E9867">
        <v>126685</v>
      </c>
    </row>
    <row r="9868" spans="1:5" x14ac:dyDescent="0.25">
      <c r="A9868" s="2">
        <v>45405.739583333336</v>
      </c>
      <c r="B9868">
        <v>126635</v>
      </c>
      <c r="C9868">
        <v>126735</v>
      </c>
      <c r="D9868">
        <v>126620</v>
      </c>
      <c r="E9868">
        <v>126670</v>
      </c>
    </row>
    <row r="9869" spans="1:5" x14ac:dyDescent="0.25">
      <c r="A9869" s="2">
        <v>45405.729166666664</v>
      </c>
      <c r="B9869">
        <v>126645</v>
      </c>
      <c r="C9869">
        <v>126720</v>
      </c>
      <c r="D9869">
        <v>126615</v>
      </c>
      <c r="E9869">
        <v>126640</v>
      </c>
    </row>
    <row r="9870" spans="1:5" x14ac:dyDescent="0.25">
      <c r="A9870" s="2">
        <v>45405.71875</v>
      </c>
      <c r="B9870">
        <v>126550</v>
      </c>
      <c r="C9870">
        <v>126660</v>
      </c>
      <c r="D9870">
        <v>126540</v>
      </c>
      <c r="E9870">
        <v>126650</v>
      </c>
    </row>
    <row r="9871" spans="1:5" x14ac:dyDescent="0.25">
      <c r="A9871" s="2">
        <v>45405.708333333336</v>
      </c>
      <c r="B9871">
        <v>126770</v>
      </c>
      <c r="C9871">
        <v>126770</v>
      </c>
      <c r="D9871">
        <v>126515</v>
      </c>
      <c r="E9871">
        <v>126550</v>
      </c>
    </row>
    <row r="9872" spans="1:5" x14ac:dyDescent="0.25">
      <c r="A9872" s="2">
        <v>45405.697916666664</v>
      </c>
      <c r="B9872">
        <v>126835</v>
      </c>
      <c r="C9872">
        <v>126875</v>
      </c>
      <c r="D9872">
        <v>126685</v>
      </c>
      <c r="E9872">
        <v>126775</v>
      </c>
    </row>
    <row r="9873" spans="1:5" x14ac:dyDescent="0.25">
      <c r="A9873" s="2">
        <v>45405.6875</v>
      </c>
      <c r="B9873">
        <v>126805</v>
      </c>
      <c r="C9873">
        <v>126860</v>
      </c>
      <c r="D9873">
        <v>126690</v>
      </c>
      <c r="E9873">
        <v>126840</v>
      </c>
    </row>
    <row r="9874" spans="1:5" x14ac:dyDescent="0.25">
      <c r="A9874" s="2">
        <v>45405.677083333336</v>
      </c>
      <c r="B9874">
        <v>127085</v>
      </c>
      <c r="C9874">
        <v>127095</v>
      </c>
      <c r="D9874">
        <v>126775</v>
      </c>
      <c r="E9874">
        <v>126805</v>
      </c>
    </row>
    <row r="9875" spans="1:5" x14ac:dyDescent="0.25">
      <c r="A9875" s="2">
        <v>45405.666666666664</v>
      </c>
      <c r="B9875">
        <v>127230</v>
      </c>
      <c r="C9875">
        <v>127230</v>
      </c>
      <c r="D9875">
        <v>127005</v>
      </c>
      <c r="E9875">
        <v>127085</v>
      </c>
    </row>
    <row r="9876" spans="1:5" x14ac:dyDescent="0.25">
      <c r="A9876" s="2">
        <v>45405.65625</v>
      </c>
      <c r="B9876">
        <v>127185</v>
      </c>
      <c r="C9876">
        <v>127235</v>
      </c>
      <c r="D9876">
        <v>127070</v>
      </c>
      <c r="E9876">
        <v>127225</v>
      </c>
    </row>
    <row r="9877" spans="1:5" x14ac:dyDescent="0.25">
      <c r="A9877" s="2">
        <v>45405.645833333336</v>
      </c>
      <c r="B9877">
        <v>127085</v>
      </c>
      <c r="C9877">
        <v>127235</v>
      </c>
      <c r="D9877">
        <v>127010</v>
      </c>
      <c r="E9877">
        <v>127190</v>
      </c>
    </row>
    <row r="9878" spans="1:5" x14ac:dyDescent="0.25">
      <c r="A9878" s="2">
        <v>45405.635416666664</v>
      </c>
      <c r="B9878">
        <v>126955</v>
      </c>
      <c r="C9878">
        <v>127110</v>
      </c>
      <c r="D9878">
        <v>126945</v>
      </c>
      <c r="E9878">
        <v>127085</v>
      </c>
    </row>
    <row r="9879" spans="1:5" x14ac:dyDescent="0.25">
      <c r="A9879" s="2">
        <v>45405.625</v>
      </c>
      <c r="B9879">
        <v>127090</v>
      </c>
      <c r="C9879">
        <v>127140</v>
      </c>
      <c r="D9879">
        <v>126915</v>
      </c>
      <c r="E9879">
        <v>126950</v>
      </c>
    </row>
    <row r="9880" spans="1:5" x14ac:dyDescent="0.25">
      <c r="A9880" s="2">
        <v>45405.614583333336</v>
      </c>
      <c r="B9880">
        <v>127120</v>
      </c>
      <c r="C9880">
        <v>127205</v>
      </c>
      <c r="D9880">
        <v>127040</v>
      </c>
      <c r="E9880">
        <v>127090</v>
      </c>
    </row>
    <row r="9881" spans="1:5" x14ac:dyDescent="0.25">
      <c r="A9881" s="2">
        <v>45405.604166666664</v>
      </c>
      <c r="B9881">
        <v>127175</v>
      </c>
      <c r="C9881">
        <v>127265</v>
      </c>
      <c r="D9881">
        <v>127105</v>
      </c>
      <c r="E9881">
        <v>127120</v>
      </c>
    </row>
    <row r="9882" spans="1:5" x14ac:dyDescent="0.25">
      <c r="A9882" s="2">
        <v>45405.59375</v>
      </c>
      <c r="B9882">
        <v>127190</v>
      </c>
      <c r="C9882">
        <v>127235</v>
      </c>
      <c r="D9882">
        <v>127120</v>
      </c>
      <c r="E9882">
        <v>127175</v>
      </c>
    </row>
    <row r="9883" spans="1:5" x14ac:dyDescent="0.25">
      <c r="A9883" s="2">
        <v>45405.583333333336</v>
      </c>
      <c r="B9883">
        <v>127115</v>
      </c>
      <c r="C9883">
        <v>127435</v>
      </c>
      <c r="D9883">
        <v>127105</v>
      </c>
      <c r="E9883">
        <v>127195</v>
      </c>
    </row>
    <row r="9884" spans="1:5" x14ac:dyDescent="0.25">
      <c r="A9884" s="2">
        <v>45405.572916666664</v>
      </c>
      <c r="B9884">
        <v>127020</v>
      </c>
      <c r="C9884">
        <v>127220</v>
      </c>
      <c r="D9884">
        <v>126955</v>
      </c>
      <c r="E9884">
        <v>127115</v>
      </c>
    </row>
    <row r="9885" spans="1:5" x14ac:dyDescent="0.25">
      <c r="A9885" s="2">
        <v>45405.5625</v>
      </c>
      <c r="B9885">
        <v>126920</v>
      </c>
      <c r="C9885">
        <v>127055</v>
      </c>
      <c r="D9885">
        <v>126880</v>
      </c>
      <c r="E9885">
        <v>127015</v>
      </c>
    </row>
    <row r="9886" spans="1:5" x14ac:dyDescent="0.25">
      <c r="A9886" s="2">
        <v>45405.552083333336</v>
      </c>
      <c r="B9886">
        <v>126705</v>
      </c>
      <c r="C9886">
        <v>126930</v>
      </c>
      <c r="D9886">
        <v>126675</v>
      </c>
      <c r="E9886">
        <v>126915</v>
      </c>
    </row>
    <row r="9887" spans="1:5" x14ac:dyDescent="0.25">
      <c r="A9887" s="2">
        <v>45405.541666666664</v>
      </c>
      <c r="B9887">
        <v>126490</v>
      </c>
      <c r="C9887">
        <v>126715</v>
      </c>
      <c r="D9887">
        <v>126425</v>
      </c>
      <c r="E9887">
        <v>126705</v>
      </c>
    </row>
    <row r="9888" spans="1:5" x14ac:dyDescent="0.25">
      <c r="A9888" s="2">
        <v>45405.53125</v>
      </c>
      <c r="B9888">
        <v>126455</v>
      </c>
      <c r="C9888">
        <v>126590</v>
      </c>
      <c r="D9888">
        <v>126425</v>
      </c>
      <c r="E9888">
        <v>126490</v>
      </c>
    </row>
    <row r="9889" spans="1:5" x14ac:dyDescent="0.25">
      <c r="A9889" s="2">
        <v>45405.520833333336</v>
      </c>
      <c r="B9889">
        <v>126295</v>
      </c>
      <c r="C9889">
        <v>126520</v>
      </c>
      <c r="D9889">
        <v>126235</v>
      </c>
      <c r="E9889">
        <v>126455</v>
      </c>
    </row>
    <row r="9890" spans="1:5" x14ac:dyDescent="0.25">
      <c r="A9890" s="2">
        <v>45405.510416666664</v>
      </c>
      <c r="B9890">
        <v>126230</v>
      </c>
      <c r="C9890">
        <v>126395</v>
      </c>
      <c r="D9890">
        <v>126180</v>
      </c>
      <c r="E9890">
        <v>126295</v>
      </c>
    </row>
    <row r="9891" spans="1:5" x14ac:dyDescent="0.25">
      <c r="A9891" s="2">
        <v>45405.5</v>
      </c>
      <c r="B9891">
        <v>126135</v>
      </c>
      <c r="C9891">
        <v>126370</v>
      </c>
      <c r="D9891">
        <v>126075</v>
      </c>
      <c r="E9891">
        <v>126235</v>
      </c>
    </row>
    <row r="9892" spans="1:5" x14ac:dyDescent="0.25">
      <c r="A9892" s="2">
        <v>45405.489583333336</v>
      </c>
      <c r="B9892">
        <v>126160</v>
      </c>
      <c r="C9892">
        <v>126355</v>
      </c>
      <c r="D9892">
        <v>126045</v>
      </c>
      <c r="E9892">
        <v>126140</v>
      </c>
    </row>
    <row r="9893" spans="1:5" x14ac:dyDescent="0.25">
      <c r="A9893" s="2">
        <v>45405.479166666664</v>
      </c>
      <c r="B9893">
        <v>126235</v>
      </c>
      <c r="C9893">
        <v>126485</v>
      </c>
      <c r="D9893">
        <v>126105</v>
      </c>
      <c r="E9893">
        <v>126160</v>
      </c>
    </row>
    <row r="9894" spans="1:5" x14ac:dyDescent="0.25">
      <c r="A9894" s="2">
        <v>45405.46875</v>
      </c>
      <c r="B9894">
        <v>126385</v>
      </c>
      <c r="C9894">
        <v>126475</v>
      </c>
      <c r="D9894">
        <v>126200</v>
      </c>
      <c r="E9894">
        <v>126235</v>
      </c>
    </row>
    <row r="9895" spans="1:5" x14ac:dyDescent="0.25">
      <c r="A9895" s="2">
        <v>45405.458333333336</v>
      </c>
      <c r="B9895">
        <v>126265</v>
      </c>
      <c r="C9895">
        <v>126465</v>
      </c>
      <c r="D9895">
        <v>126110</v>
      </c>
      <c r="E9895">
        <v>126380</v>
      </c>
    </row>
    <row r="9896" spans="1:5" x14ac:dyDescent="0.25">
      <c r="A9896" s="2">
        <v>45405.447916666664</v>
      </c>
      <c r="B9896">
        <v>125795</v>
      </c>
      <c r="C9896">
        <v>126350</v>
      </c>
      <c r="D9896">
        <v>125790</v>
      </c>
      <c r="E9896">
        <v>126270</v>
      </c>
    </row>
    <row r="9897" spans="1:5" x14ac:dyDescent="0.25">
      <c r="A9897" s="2">
        <v>45405.4375</v>
      </c>
      <c r="B9897">
        <v>126150</v>
      </c>
      <c r="C9897">
        <v>126200</v>
      </c>
      <c r="D9897">
        <v>125760</v>
      </c>
      <c r="E9897">
        <v>125795</v>
      </c>
    </row>
    <row r="9898" spans="1:5" x14ac:dyDescent="0.25">
      <c r="A9898" s="2">
        <v>45405.427083333336</v>
      </c>
      <c r="B9898">
        <v>126165</v>
      </c>
      <c r="C9898">
        <v>126180</v>
      </c>
      <c r="D9898">
        <v>125960</v>
      </c>
      <c r="E9898">
        <v>126160</v>
      </c>
    </row>
    <row r="9899" spans="1:5" x14ac:dyDescent="0.25">
      <c r="A9899" s="2">
        <v>45405.416666666664</v>
      </c>
      <c r="B9899">
        <v>126325</v>
      </c>
      <c r="C9899">
        <v>126325</v>
      </c>
      <c r="D9899">
        <v>125920</v>
      </c>
      <c r="E9899">
        <v>126165</v>
      </c>
    </row>
    <row r="9900" spans="1:5" x14ac:dyDescent="0.25">
      <c r="A9900" s="2">
        <v>45405.40625</v>
      </c>
      <c r="B9900">
        <v>126305</v>
      </c>
      <c r="C9900">
        <v>126330</v>
      </c>
      <c r="D9900">
        <v>126170</v>
      </c>
      <c r="E9900">
        <v>126320</v>
      </c>
    </row>
    <row r="9901" spans="1:5" x14ac:dyDescent="0.25">
      <c r="A9901" s="2">
        <v>45405.395833333336</v>
      </c>
      <c r="B9901">
        <v>126430</v>
      </c>
      <c r="C9901">
        <v>126440</v>
      </c>
      <c r="D9901">
        <v>126265</v>
      </c>
      <c r="E9901">
        <v>126300</v>
      </c>
    </row>
    <row r="9902" spans="1:5" x14ac:dyDescent="0.25">
      <c r="A9902" s="2">
        <v>45405.385416666664</v>
      </c>
      <c r="B9902">
        <v>126455</v>
      </c>
      <c r="C9902">
        <v>126525</v>
      </c>
      <c r="D9902">
        <v>126345</v>
      </c>
      <c r="E9902">
        <v>126435</v>
      </c>
    </row>
    <row r="9903" spans="1:5" x14ac:dyDescent="0.25">
      <c r="A9903" s="2">
        <v>45405.375</v>
      </c>
      <c r="B9903">
        <v>127025</v>
      </c>
      <c r="C9903">
        <v>127040</v>
      </c>
      <c r="D9903">
        <v>126390</v>
      </c>
      <c r="E9903">
        <v>126455</v>
      </c>
    </row>
    <row r="9904" spans="1:5" x14ac:dyDescent="0.25">
      <c r="A9904" s="2">
        <v>45404.760416666664</v>
      </c>
      <c r="B9904">
        <v>127215</v>
      </c>
      <c r="C9904">
        <v>127480</v>
      </c>
      <c r="D9904">
        <v>127170</v>
      </c>
      <c r="E9904">
        <v>127385</v>
      </c>
    </row>
    <row r="9905" spans="1:5" x14ac:dyDescent="0.25">
      <c r="A9905" s="2">
        <v>45404.75</v>
      </c>
      <c r="B9905">
        <v>127110</v>
      </c>
      <c r="C9905">
        <v>127225</v>
      </c>
      <c r="D9905">
        <v>127090</v>
      </c>
      <c r="E9905">
        <v>127210</v>
      </c>
    </row>
    <row r="9906" spans="1:5" x14ac:dyDescent="0.25">
      <c r="A9906" s="2">
        <v>45404.739583333336</v>
      </c>
      <c r="B9906">
        <v>127240</v>
      </c>
      <c r="C9906">
        <v>127245</v>
      </c>
      <c r="D9906">
        <v>127060</v>
      </c>
      <c r="E9906">
        <v>127110</v>
      </c>
    </row>
    <row r="9907" spans="1:5" x14ac:dyDescent="0.25">
      <c r="A9907" s="2">
        <v>45404.729166666664</v>
      </c>
      <c r="B9907">
        <v>127130</v>
      </c>
      <c r="C9907">
        <v>127275</v>
      </c>
      <c r="D9907">
        <v>127100</v>
      </c>
      <c r="E9907">
        <v>127245</v>
      </c>
    </row>
    <row r="9908" spans="1:5" x14ac:dyDescent="0.25">
      <c r="A9908" s="2">
        <v>45404.71875</v>
      </c>
      <c r="B9908">
        <v>127030</v>
      </c>
      <c r="C9908">
        <v>127145</v>
      </c>
      <c r="D9908">
        <v>127025</v>
      </c>
      <c r="E9908">
        <v>127130</v>
      </c>
    </row>
    <row r="9909" spans="1:5" x14ac:dyDescent="0.25">
      <c r="A9909" s="2">
        <v>45404.708333333336</v>
      </c>
      <c r="B9909">
        <v>127160</v>
      </c>
      <c r="C9909">
        <v>127160</v>
      </c>
      <c r="D9909">
        <v>127010</v>
      </c>
      <c r="E9909">
        <v>127030</v>
      </c>
    </row>
    <row r="9910" spans="1:5" x14ac:dyDescent="0.25">
      <c r="A9910" s="2">
        <v>45404.697916666664</v>
      </c>
      <c r="B9910">
        <v>127140</v>
      </c>
      <c r="C9910">
        <v>127165</v>
      </c>
      <c r="D9910">
        <v>127050</v>
      </c>
      <c r="E9910">
        <v>127165</v>
      </c>
    </row>
    <row r="9911" spans="1:5" x14ac:dyDescent="0.25">
      <c r="A9911" s="2">
        <v>45404.6875</v>
      </c>
      <c r="B9911">
        <v>127140</v>
      </c>
      <c r="C9911">
        <v>127180</v>
      </c>
      <c r="D9911">
        <v>126990</v>
      </c>
      <c r="E9911">
        <v>127145</v>
      </c>
    </row>
    <row r="9912" spans="1:5" x14ac:dyDescent="0.25">
      <c r="A9912" s="2">
        <v>45404.677083333336</v>
      </c>
      <c r="B9912">
        <v>127385</v>
      </c>
      <c r="C9912">
        <v>127390</v>
      </c>
      <c r="D9912">
        <v>127105</v>
      </c>
      <c r="E9912">
        <v>127140</v>
      </c>
    </row>
    <row r="9913" spans="1:5" x14ac:dyDescent="0.25">
      <c r="A9913" s="2">
        <v>45404.666666666664</v>
      </c>
      <c r="B9913">
        <v>127330</v>
      </c>
      <c r="C9913">
        <v>127400</v>
      </c>
      <c r="D9913">
        <v>127275</v>
      </c>
      <c r="E9913">
        <v>127385</v>
      </c>
    </row>
    <row r="9914" spans="1:5" x14ac:dyDescent="0.25">
      <c r="A9914" s="2">
        <v>45404.65625</v>
      </c>
      <c r="B9914">
        <v>127255</v>
      </c>
      <c r="C9914">
        <v>127380</v>
      </c>
      <c r="D9914">
        <v>127225</v>
      </c>
      <c r="E9914">
        <v>127330</v>
      </c>
    </row>
    <row r="9915" spans="1:5" x14ac:dyDescent="0.25">
      <c r="A9915" s="2">
        <v>45404.645833333336</v>
      </c>
      <c r="B9915">
        <v>127265</v>
      </c>
      <c r="C9915">
        <v>127340</v>
      </c>
      <c r="D9915">
        <v>127180</v>
      </c>
      <c r="E9915">
        <v>127260</v>
      </c>
    </row>
    <row r="9916" spans="1:5" x14ac:dyDescent="0.25">
      <c r="A9916" s="2">
        <v>45404.635416666664</v>
      </c>
      <c r="B9916">
        <v>127185</v>
      </c>
      <c r="C9916">
        <v>127330</v>
      </c>
      <c r="D9916">
        <v>127155</v>
      </c>
      <c r="E9916">
        <v>127265</v>
      </c>
    </row>
    <row r="9917" spans="1:5" x14ac:dyDescent="0.25">
      <c r="A9917" s="2">
        <v>45404.625</v>
      </c>
      <c r="B9917">
        <v>127185</v>
      </c>
      <c r="C9917">
        <v>127255</v>
      </c>
      <c r="D9917">
        <v>127110</v>
      </c>
      <c r="E9917">
        <v>127185</v>
      </c>
    </row>
    <row r="9918" spans="1:5" x14ac:dyDescent="0.25">
      <c r="A9918" s="2">
        <v>45404.614583333336</v>
      </c>
      <c r="B9918">
        <v>127225</v>
      </c>
      <c r="C9918">
        <v>127345</v>
      </c>
      <c r="D9918">
        <v>127120</v>
      </c>
      <c r="E9918">
        <v>127185</v>
      </c>
    </row>
    <row r="9919" spans="1:5" x14ac:dyDescent="0.25">
      <c r="A9919" s="2">
        <v>45404.604166666664</v>
      </c>
      <c r="B9919">
        <v>127200</v>
      </c>
      <c r="C9919">
        <v>127330</v>
      </c>
      <c r="D9919">
        <v>127165</v>
      </c>
      <c r="E9919">
        <v>127225</v>
      </c>
    </row>
    <row r="9920" spans="1:5" x14ac:dyDescent="0.25">
      <c r="A9920" s="2">
        <v>45404.59375</v>
      </c>
      <c r="B9920">
        <v>127495</v>
      </c>
      <c r="C9920">
        <v>127505</v>
      </c>
      <c r="D9920">
        <v>127175</v>
      </c>
      <c r="E9920">
        <v>127200</v>
      </c>
    </row>
    <row r="9921" spans="1:5" x14ac:dyDescent="0.25">
      <c r="A9921" s="2">
        <v>45404.583333333336</v>
      </c>
      <c r="B9921">
        <v>127610</v>
      </c>
      <c r="C9921">
        <v>127655</v>
      </c>
      <c r="D9921">
        <v>127470</v>
      </c>
      <c r="E9921">
        <v>127495</v>
      </c>
    </row>
    <row r="9922" spans="1:5" x14ac:dyDescent="0.25">
      <c r="A9922" s="2">
        <v>45404.572916666664</v>
      </c>
      <c r="B9922">
        <v>127475</v>
      </c>
      <c r="C9922">
        <v>127625</v>
      </c>
      <c r="D9922">
        <v>127445</v>
      </c>
      <c r="E9922">
        <v>127615</v>
      </c>
    </row>
    <row r="9923" spans="1:5" x14ac:dyDescent="0.25">
      <c r="A9923" s="2">
        <v>45404.5625</v>
      </c>
      <c r="B9923">
        <v>127335</v>
      </c>
      <c r="C9923">
        <v>127505</v>
      </c>
      <c r="D9923">
        <v>127265</v>
      </c>
      <c r="E9923">
        <v>127475</v>
      </c>
    </row>
    <row r="9924" spans="1:5" x14ac:dyDescent="0.25">
      <c r="A9924" s="2">
        <v>45404.552083333336</v>
      </c>
      <c r="B9924">
        <v>126980</v>
      </c>
      <c r="C9924">
        <v>127345</v>
      </c>
      <c r="D9924">
        <v>126970</v>
      </c>
      <c r="E9924">
        <v>127340</v>
      </c>
    </row>
    <row r="9925" spans="1:5" x14ac:dyDescent="0.25">
      <c r="A9925" s="2">
        <v>45404.541666666664</v>
      </c>
      <c r="B9925">
        <v>126855</v>
      </c>
      <c r="C9925">
        <v>126990</v>
      </c>
      <c r="D9925">
        <v>126740</v>
      </c>
      <c r="E9925">
        <v>126980</v>
      </c>
    </row>
    <row r="9926" spans="1:5" x14ac:dyDescent="0.25">
      <c r="A9926" s="2">
        <v>45404.53125</v>
      </c>
      <c r="B9926">
        <v>126670</v>
      </c>
      <c r="C9926">
        <v>126860</v>
      </c>
      <c r="D9926">
        <v>126600</v>
      </c>
      <c r="E9926">
        <v>126855</v>
      </c>
    </row>
    <row r="9927" spans="1:5" x14ac:dyDescent="0.25">
      <c r="A9927" s="2">
        <v>45404.520833333336</v>
      </c>
      <c r="B9927">
        <v>126820</v>
      </c>
      <c r="C9927">
        <v>126825</v>
      </c>
      <c r="D9927">
        <v>126610</v>
      </c>
      <c r="E9927">
        <v>126675</v>
      </c>
    </row>
    <row r="9928" spans="1:5" x14ac:dyDescent="0.25">
      <c r="A9928" s="2">
        <v>45404.510416666664</v>
      </c>
      <c r="B9928">
        <v>126705</v>
      </c>
      <c r="C9928">
        <v>126835</v>
      </c>
      <c r="D9928">
        <v>126640</v>
      </c>
      <c r="E9928">
        <v>126820</v>
      </c>
    </row>
    <row r="9929" spans="1:5" x14ac:dyDescent="0.25">
      <c r="A9929" s="2">
        <v>45404.5</v>
      </c>
      <c r="B9929">
        <v>126670</v>
      </c>
      <c r="C9929">
        <v>126740</v>
      </c>
      <c r="D9929">
        <v>126585</v>
      </c>
      <c r="E9929">
        <v>126705</v>
      </c>
    </row>
    <row r="9930" spans="1:5" x14ac:dyDescent="0.25">
      <c r="A9930" s="2">
        <v>45404.489583333336</v>
      </c>
      <c r="B9930">
        <v>126635</v>
      </c>
      <c r="C9930">
        <v>126800</v>
      </c>
      <c r="D9930">
        <v>126585</v>
      </c>
      <c r="E9930">
        <v>126670</v>
      </c>
    </row>
    <row r="9931" spans="1:5" x14ac:dyDescent="0.25">
      <c r="A9931" s="2">
        <v>45404.479166666664</v>
      </c>
      <c r="B9931">
        <v>126700</v>
      </c>
      <c r="C9931">
        <v>126790</v>
      </c>
      <c r="D9931">
        <v>126595</v>
      </c>
      <c r="E9931">
        <v>126630</v>
      </c>
    </row>
    <row r="9932" spans="1:5" x14ac:dyDescent="0.25">
      <c r="A9932" s="2">
        <v>45404.46875</v>
      </c>
      <c r="B9932">
        <v>126675</v>
      </c>
      <c r="C9932">
        <v>126875</v>
      </c>
      <c r="D9932">
        <v>126615</v>
      </c>
      <c r="E9932">
        <v>126700</v>
      </c>
    </row>
    <row r="9933" spans="1:5" x14ac:dyDescent="0.25">
      <c r="A9933" s="2">
        <v>45404.458333333336</v>
      </c>
      <c r="B9933">
        <v>126375</v>
      </c>
      <c r="C9933">
        <v>126730</v>
      </c>
      <c r="D9933">
        <v>126300</v>
      </c>
      <c r="E9933">
        <v>126680</v>
      </c>
    </row>
    <row r="9934" spans="1:5" x14ac:dyDescent="0.25">
      <c r="A9934" s="2">
        <v>45404.447916666664</v>
      </c>
      <c r="B9934">
        <v>126255</v>
      </c>
      <c r="C9934">
        <v>126390</v>
      </c>
      <c r="D9934">
        <v>126125</v>
      </c>
      <c r="E9934">
        <v>126370</v>
      </c>
    </row>
    <row r="9935" spans="1:5" x14ac:dyDescent="0.25">
      <c r="A9935" s="2">
        <v>45404.4375</v>
      </c>
      <c r="B9935">
        <v>126510</v>
      </c>
      <c r="C9935">
        <v>126550</v>
      </c>
      <c r="D9935">
        <v>126145</v>
      </c>
      <c r="E9935">
        <v>126255</v>
      </c>
    </row>
    <row r="9936" spans="1:5" x14ac:dyDescent="0.25">
      <c r="A9936" s="2">
        <v>45404.427083333336</v>
      </c>
      <c r="B9936">
        <v>126645</v>
      </c>
      <c r="C9936">
        <v>126840</v>
      </c>
      <c r="D9936">
        <v>126415</v>
      </c>
      <c r="E9936">
        <v>126515</v>
      </c>
    </row>
    <row r="9937" spans="1:5" x14ac:dyDescent="0.25">
      <c r="A9937" s="2">
        <v>45404.416666666664</v>
      </c>
      <c r="B9937">
        <v>126890</v>
      </c>
      <c r="C9937">
        <v>126975</v>
      </c>
      <c r="D9937">
        <v>126615</v>
      </c>
      <c r="E9937">
        <v>126640</v>
      </c>
    </row>
    <row r="9938" spans="1:5" x14ac:dyDescent="0.25">
      <c r="A9938" s="2">
        <v>45404.40625</v>
      </c>
      <c r="B9938">
        <v>126980</v>
      </c>
      <c r="C9938">
        <v>127060</v>
      </c>
      <c r="D9938">
        <v>126870</v>
      </c>
      <c r="E9938">
        <v>126890</v>
      </c>
    </row>
    <row r="9939" spans="1:5" x14ac:dyDescent="0.25">
      <c r="A9939" s="2">
        <v>45404.395833333336</v>
      </c>
      <c r="B9939">
        <v>127090</v>
      </c>
      <c r="C9939">
        <v>127145</v>
      </c>
      <c r="D9939">
        <v>126955</v>
      </c>
      <c r="E9939">
        <v>126980</v>
      </c>
    </row>
    <row r="9940" spans="1:5" x14ac:dyDescent="0.25">
      <c r="A9940" s="2">
        <v>45404.385416666664</v>
      </c>
      <c r="B9940">
        <v>126725</v>
      </c>
      <c r="C9940">
        <v>127125</v>
      </c>
      <c r="D9940">
        <v>126725</v>
      </c>
      <c r="E9940">
        <v>127085</v>
      </c>
    </row>
    <row r="9941" spans="1:5" x14ac:dyDescent="0.25">
      <c r="A9941" s="2">
        <v>45404.375</v>
      </c>
      <c r="B9941">
        <v>127295</v>
      </c>
      <c r="C9941">
        <v>127315</v>
      </c>
      <c r="D9941">
        <v>126580</v>
      </c>
      <c r="E9941">
        <v>126725</v>
      </c>
    </row>
    <row r="9942" spans="1:5" x14ac:dyDescent="0.25">
      <c r="A9942" s="2">
        <v>45401.760416666664</v>
      </c>
      <c r="B9942">
        <v>126820</v>
      </c>
      <c r="C9942">
        <v>126860</v>
      </c>
      <c r="D9942">
        <v>126730</v>
      </c>
      <c r="E9942">
        <v>126800</v>
      </c>
    </row>
    <row r="9943" spans="1:5" x14ac:dyDescent="0.25">
      <c r="A9943" s="2">
        <v>45401.75</v>
      </c>
      <c r="B9943">
        <v>126720</v>
      </c>
      <c r="C9943">
        <v>126865</v>
      </c>
      <c r="D9943">
        <v>126675</v>
      </c>
      <c r="E9943">
        <v>126825</v>
      </c>
    </row>
    <row r="9944" spans="1:5" x14ac:dyDescent="0.25">
      <c r="A9944" s="2">
        <v>45401.739583333336</v>
      </c>
      <c r="B9944">
        <v>126785</v>
      </c>
      <c r="C9944">
        <v>126785</v>
      </c>
      <c r="D9944">
        <v>126645</v>
      </c>
      <c r="E9944">
        <v>126720</v>
      </c>
    </row>
    <row r="9945" spans="1:5" x14ac:dyDescent="0.25">
      <c r="A9945" s="2">
        <v>45401.729166666664</v>
      </c>
      <c r="B9945">
        <v>126745</v>
      </c>
      <c r="C9945">
        <v>126820</v>
      </c>
      <c r="D9945">
        <v>126670</v>
      </c>
      <c r="E9945">
        <v>126785</v>
      </c>
    </row>
    <row r="9946" spans="1:5" x14ac:dyDescent="0.25">
      <c r="A9946" s="2">
        <v>45401.71875</v>
      </c>
      <c r="B9946">
        <v>126710</v>
      </c>
      <c r="C9946">
        <v>126760</v>
      </c>
      <c r="D9946">
        <v>126630</v>
      </c>
      <c r="E9946">
        <v>126750</v>
      </c>
    </row>
    <row r="9947" spans="1:5" x14ac:dyDescent="0.25">
      <c r="A9947" s="2">
        <v>45401.708333333336</v>
      </c>
      <c r="B9947">
        <v>126895</v>
      </c>
      <c r="C9947">
        <v>126900</v>
      </c>
      <c r="D9947">
        <v>126680</v>
      </c>
      <c r="E9947">
        <v>126715</v>
      </c>
    </row>
    <row r="9948" spans="1:5" x14ac:dyDescent="0.25">
      <c r="A9948" s="2">
        <v>45401.697916666664</v>
      </c>
      <c r="B9948">
        <v>126635</v>
      </c>
      <c r="C9948">
        <v>126925</v>
      </c>
      <c r="D9948">
        <v>126630</v>
      </c>
      <c r="E9948">
        <v>126895</v>
      </c>
    </row>
    <row r="9949" spans="1:5" x14ac:dyDescent="0.25">
      <c r="A9949" s="2">
        <v>45401.6875</v>
      </c>
      <c r="B9949">
        <v>126665</v>
      </c>
      <c r="C9949">
        <v>126735</v>
      </c>
      <c r="D9949">
        <v>126545</v>
      </c>
      <c r="E9949">
        <v>126635</v>
      </c>
    </row>
    <row r="9950" spans="1:5" x14ac:dyDescent="0.25">
      <c r="A9950" s="2">
        <v>45401.677083333336</v>
      </c>
      <c r="B9950">
        <v>126750</v>
      </c>
      <c r="C9950">
        <v>126755</v>
      </c>
      <c r="D9950">
        <v>126580</v>
      </c>
      <c r="E9950">
        <v>126670</v>
      </c>
    </row>
    <row r="9951" spans="1:5" x14ac:dyDescent="0.25">
      <c r="A9951" s="2">
        <v>45401.666666666664</v>
      </c>
      <c r="B9951">
        <v>126610</v>
      </c>
      <c r="C9951">
        <v>126795</v>
      </c>
      <c r="D9951">
        <v>126530</v>
      </c>
      <c r="E9951">
        <v>126750</v>
      </c>
    </row>
    <row r="9952" spans="1:5" x14ac:dyDescent="0.25">
      <c r="A9952" s="2">
        <v>45401.65625</v>
      </c>
      <c r="B9952">
        <v>126475</v>
      </c>
      <c r="C9952">
        <v>126655</v>
      </c>
      <c r="D9952">
        <v>126355</v>
      </c>
      <c r="E9952">
        <v>126615</v>
      </c>
    </row>
    <row r="9953" spans="1:5" x14ac:dyDescent="0.25">
      <c r="A9953" s="2">
        <v>45401.645833333336</v>
      </c>
      <c r="B9953">
        <v>126485</v>
      </c>
      <c r="C9953">
        <v>126625</v>
      </c>
      <c r="D9953">
        <v>126425</v>
      </c>
      <c r="E9953">
        <v>126470</v>
      </c>
    </row>
    <row r="9954" spans="1:5" x14ac:dyDescent="0.25">
      <c r="A9954" s="2">
        <v>45401.635416666664</v>
      </c>
      <c r="B9954">
        <v>126495</v>
      </c>
      <c r="C9954">
        <v>126675</v>
      </c>
      <c r="D9954">
        <v>126385</v>
      </c>
      <c r="E9954">
        <v>126485</v>
      </c>
    </row>
    <row r="9955" spans="1:5" x14ac:dyDescent="0.25">
      <c r="A9955" s="2">
        <v>45401.625</v>
      </c>
      <c r="B9955">
        <v>126775</v>
      </c>
      <c r="C9955">
        <v>126785</v>
      </c>
      <c r="D9955">
        <v>126470</v>
      </c>
      <c r="E9955">
        <v>126495</v>
      </c>
    </row>
    <row r="9956" spans="1:5" x14ac:dyDescent="0.25">
      <c r="A9956" s="2">
        <v>45401.614583333336</v>
      </c>
      <c r="B9956">
        <v>126720</v>
      </c>
      <c r="C9956">
        <v>126910</v>
      </c>
      <c r="D9956">
        <v>126700</v>
      </c>
      <c r="E9956">
        <v>126775</v>
      </c>
    </row>
    <row r="9957" spans="1:5" x14ac:dyDescent="0.25">
      <c r="A9957" s="2">
        <v>45401.604166666664</v>
      </c>
      <c r="B9957">
        <v>126700</v>
      </c>
      <c r="C9957">
        <v>126830</v>
      </c>
      <c r="D9957">
        <v>126625</v>
      </c>
      <c r="E9957">
        <v>126715</v>
      </c>
    </row>
    <row r="9958" spans="1:5" x14ac:dyDescent="0.25">
      <c r="A9958" s="2">
        <v>45401.59375</v>
      </c>
      <c r="B9958">
        <v>126775</v>
      </c>
      <c r="C9958">
        <v>126885</v>
      </c>
      <c r="D9958">
        <v>126675</v>
      </c>
      <c r="E9958">
        <v>126700</v>
      </c>
    </row>
    <row r="9959" spans="1:5" x14ac:dyDescent="0.25">
      <c r="A9959" s="2">
        <v>45401.583333333336</v>
      </c>
      <c r="B9959">
        <v>126840</v>
      </c>
      <c r="C9959">
        <v>126860</v>
      </c>
      <c r="D9959">
        <v>126700</v>
      </c>
      <c r="E9959">
        <v>126770</v>
      </c>
    </row>
    <row r="9960" spans="1:5" x14ac:dyDescent="0.25">
      <c r="A9960" s="2">
        <v>45401.572916666664</v>
      </c>
      <c r="B9960">
        <v>126725</v>
      </c>
      <c r="C9960">
        <v>126910</v>
      </c>
      <c r="D9960">
        <v>126685</v>
      </c>
      <c r="E9960">
        <v>126835</v>
      </c>
    </row>
    <row r="9961" spans="1:5" x14ac:dyDescent="0.25">
      <c r="A9961" s="2">
        <v>45401.5625</v>
      </c>
      <c r="B9961">
        <v>126705</v>
      </c>
      <c r="C9961">
        <v>126765</v>
      </c>
      <c r="D9961">
        <v>126580</v>
      </c>
      <c r="E9961">
        <v>126730</v>
      </c>
    </row>
    <row r="9962" spans="1:5" x14ac:dyDescent="0.25">
      <c r="A9962" s="2">
        <v>45401.552083333336</v>
      </c>
      <c r="B9962">
        <v>126655</v>
      </c>
      <c r="C9962">
        <v>126770</v>
      </c>
      <c r="D9962">
        <v>126615</v>
      </c>
      <c r="E9962">
        <v>126700</v>
      </c>
    </row>
    <row r="9963" spans="1:5" x14ac:dyDescent="0.25">
      <c r="A9963" s="2">
        <v>45401.541666666664</v>
      </c>
      <c r="B9963">
        <v>126845</v>
      </c>
      <c r="C9963">
        <v>126920</v>
      </c>
      <c r="D9963">
        <v>126630</v>
      </c>
      <c r="E9963">
        <v>126655</v>
      </c>
    </row>
    <row r="9964" spans="1:5" x14ac:dyDescent="0.25">
      <c r="A9964" s="2">
        <v>45401.53125</v>
      </c>
      <c r="B9964">
        <v>126900</v>
      </c>
      <c r="C9964">
        <v>127015</v>
      </c>
      <c r="D9964">
        <v>126830</v>
      </c>
      <c r="E9964">
        <v>126845</v>
      </c>
    </row>
    <row r="9965" spans="1:5" x14ac:dyDescent="0.25">
      <c r="A9965" s="2">
        <v>45401.520833333336</v>
      </c>
      <c r="B9965">
        <v>126875</v>
      </c>
      <c r="C9965">
        <v>127005</v>
      </c>
      <c r="D9965">
        <v>126810</v>
      </c>
      <c r="E9965">
        <v>126895</v>
      </c>
    </row>
    <row r="9966" spans="1:5" x14ac:dyDescent="0.25">
      <c r="A9966" s="2">
        <v>45401.510416666664</v>
      </c>
      <c r="B9966">
        <v>127060</v>
      </c>
      <c r="C9966">
        <v>127105</v>
      </c>
      <c r="D9966">
        <v>126780</v>
      </c>
      <c r="E9966">
        <v>126875</v>
      </c>
    </row>
    <row r="9967" spans="1:5" x14ac:dyDescent="0.25">
      <c r="A9967" s="2">
        <v>45401.5</v>
      </c>
      <c r="B9967">
        <v>127000</v>
      </c>
      <c r="C9967">
        <v>127135</v>
      </c>
      <c r="D9967">
        <v>126900</v>
      </c>
      <c r="E9967">
        <v>127060</v>
      </c>
    </row>
    <row r="9968" spans="1:5" x14ac:dyDescent="0.25">
      <c r="A9968" s="2">
        <v>45401.489583333336</v>
      </c>
      <c r="B9968">
        <v>126970</v>
      </c>
      <c r="C9968">
        <v>127170</v>
      </c>
      <c r="D9968">
        <v>126915</v>
      </c>
      <c r="E9968">
        <v>126995</v>
      </c>
    </row>
    <row r="9969" spans="1:5" x14ac:dyDescent="0.25">
      <c r="A9969" s="2">
        <v>45401.479166666664</v>
      </c>
      <c r="B9969">
        <v>127060</v>
      </c>
      <c r="C9969">
        <v>127140</v>
      </c>
      <c r="D9969">
        <v>126725</v>
      </c>
      <c r="E9969">
        <v>126965</v>
      </c>
    </row>
    <row r="9970" spans="1:5" x14ac:dyDescent="0.25">
      <c r="A9970" s="2">
        <v>45401.46875</v>
      </c>
      <c r="B9970">
        <v>126540</v>
      </c>
      <c r="C9970">
        <v>127065</v>
      </c>
      <c r="D9970">
        <v>126430</v>
      </c>
      <c r="E9970">
        <v>127055</v>
      </c>
    </row>
    <row r="9971" spans="1:5" x14ac:dyDescent="0.25">
      <c r="A9971" s="2">
        <v>45401.458333333336</v>
      </c>
      <c r="B9971">
        <v>126735</v>
      </c>
      <c r="C9971">
        <v>126800</v>
      </c>
      <c r="D9971">
        <v>126450</v>
      </c>
      <c r="E9971">
        <v>126545</v>
      </c>
    </row>
    <row r="9972" spans="1:5" x14ac:dyDescent="0.25">
      <c r="A9972" s="2">
        <v>45401.447916666664</v>
      </c>
      <c r="B9972">
        <v>126465</v>
      </c>
      <c r="C9972">
        <v>126835</v>
      </c>
      <c r="D9972">
        <v>126420</v>
      </c>
      <c r="E9972">
        <v>126730</v>
      </c>
    </row>
    <row r="9973" spans="1:5" x14ac:dyDescent="0.25">
      <c r="A9973" s="2">
        <v>45401.4375</v>
      </c>
      <c r="B9973">
        <v>126205</v>
      </c>
      <c r="C9973">
        <v>126595</v>
      </c>
      <c r="D9973">
        <v>126135</v>
      </c>
      <c r="E9973">
        <v>126465</v>
      </c>
    </row>
    <row r="9974" spans="1:5" x14ac:dyDescent="0.25">
      <c r="A9974" s="2">
        <v>45401.427083333336</v>
      </c>
      <c r="B9974">
        <v>125970</v>
      </c>
      <c r="C9974">
        <v>126210</v>
      </c>
      <c r="D9974">
        <v>125925</v>
      </c>
      <c r="E9974">
        <v>126210</v>
      </c>
    </row>
    <row r="9975" spans="1:5" x14ac:dyDescent="0.25">
      <c r="A9975" s="2">
        <v>45401.416666666664</v>
      </c>
      <c r="B9975">
        <v>125925</v>
      </c>
      <c r="C9975">
        <v>126105</v>
      </c>
      <c r="D9975">
        <v>125820</v>
      </c>
      <c r="E9975">
        <v>125970</v>
      </c>
    </row>
    <row r="9976" spans="1:5" x14ac:dyDescent="0.25">
      <c r="A9976" s="2">
        <v>45401.40625</v>
      </c>
      <c r="B9976">
        <v>126005</v>
      </c>
      <c r="C9976">
        <v>126175</v>
      </c>
      <c r="D9976">
        <v>125910</v>
      </c>
      <c r="E9976">
        <v>125925</v>
      </c>
    </row>
    <row r="9977" spans="1:5" x14ac:dyDescent="0.25">
      <c r="A9977" s="2">
        <v>45401.395833333336</v>
      </c>
      <c r="B9977">
        <v>126170</v>
      </c>
      <c r="C9977">
        <v>126250</v>
      </c>
      <c r="D9977">
        <v>125970</v>
      </c>
      <c r="E9977">
        <v>126010</v>
      </c>
    </row>
    <row r="9978" spans="1:5" x14ac:dyDescent="0.25">
      <c r="A9978" s="2">
        <v>45401.385416666664</v>
      </c>
      <c r="B9978">
        <v>126030</v>
      </c>
      <c r="C9978">
        <v>126220</v>
      </c>
      <c r="D9978">
        <v>126005</v>
      </c>
      <c r="E9978">
        <v>126165</v>
      </c>
    </row>
    <row r="9979" spans="1:5" x14ac:dyDescent="0.25">
      <c r="A9979" s="2">
        <v>45401.375</v>
      </c>
      <c r="B9979">
        <v>125385</v>
      </c>
      <c r="C9979">
        <v>126045</v>
      </c>
      <c r="D9979">
        <v>125350</v>
      </c>
      <c r="E9979">
        <v>126035</v>
      </c>
    </row>
    <row r="9980" spans="1:5" x14ac:dyDescent="0.25">
      <c r="A9980" s="2">
        <v>45400.760416666664</v>
      </c>
      <c r="B9980">
        <v>125755</v>
      </c>
      <c r="C9980">
        <v>125865</v>
      </c>
      <c r="D9980">
        <v>125740</v>
      </c>
      <c r="E9980">
        <v>125840</v>
      </c>
    </row>
    <row r="9981" spans="1:5" x14ac:dyDescent="0.25">
      <c r="A9981" s="2">
        <v>45400.75</v>
      </c>
      <c r="B9981">
        <v>125775</v>
      </c>
      <c r="C9981">
        <v>125825</v>
      </c>
      <c r="D9981">
        <v>125710</v>
      </c>
      <c r="E9981">
        <v>125760</v>
      </c>
    </row>
    <row r="9982" spans="1:5" x14ac:dyDescent="0.25">
      <c r="A9982" s="2">
        <v>45400.739583333336</v>
      </c>
      <c r="B9982">
        <v>125680</v>
      </c>
      <c r="C9982">
        <v>125795</v>
      </c>
      <c r="D9982">
        <v>125620</v>
      </c>
      <c r="E9982">
        <v>125780</v>
      </c>
    </row>
    <row r="9983" spans="1:5" x14ac:dyDescent="0.25">
      <c r="A9983" s="2">
        <v>45400.729166666664</v>
      </c>
      <c r="B9983">
        <v>125725</v>
      </c>
      <c r="C9983">
        <v>125750</v>
      </c>
      <c r="D9983">
        <v>125645</v>
      </c>
      <c r="E9983">
        <v>125675</v>
      </c>
    </row>
    <row r="9984" spans="1:5" x14ac:dyDescent="0.25">
      <c r="A9984" s="2">
        <v>45400.71875</v>
      </c>
      <c r="B9984">
        <v>125805</v>
      </c>
      <c r="C9984">
        <v>125865</v>
      </c>
      <c r="D9984">
        <v>125700</v>
      </c>
      <c r="E9984">
        <v>125720</v>
      </c>
    </row>
    <row r="9985" spans="1:5" x14ac:dyDescent="0.25">
      <c r="A9985" s="2">
        <v>45400.708333333336</v>
      </c>
      <c r="B9985">
        <v>125695</v>
      </c>
      <c r="C9985">
        <v>125860</v>
      </c>
      <c r="D9985">
        <v>125690</v>
      </c>
      <c r="E9985">
        <v>125805</v>
      </c>
    </row>
    <row r="9986" spans="1:5" x14ac:dyDescent="0.25">
      <c r="A9986" s="2">
        <v>45400.697916666664</v>
      </c>
      <c r="B9986">
        <v>125850</v>
      </c>
      <c r="C9986">
        <v>125910</v>
      </c>
      <c r="D9986">
        <v>125685</v>
      </c>
      <c r="E9986">
        <v>125695</v>
      </c>
    </row>
    <row r="9987" spans="1:5" x14ac:dyDescent="0.25">
      <c r="A9987" s="2">
        <v>45400.6875</v>
      </c>
      <c r="B9987">
        <v>125645</v>
      </c>
      <c r="C9987">
        <v>125885</v>
      </c>
      <c r="D9987">
        <v>125640</v>
      </c>
      <c r="E9987">
        <v>125850</v>
      </c>
    </row>
    <row r="9988" spans="1:5" x14ac:dyDescent="0.25">
      <c r="A9988" s="2">
        <v>45400.677083333336</v>
      </c>
      <c r="B9988">
        <v>125550</v>
      </c>
      <c r="C9988">
        <v>125690</v>
      </c>
      <c r="D9988">
        <v>125530</v>
      </c>
      <c r="E9988">
        <v>125645</v>
      </c>
    </row>
    <row r="9989" spans="1:5" x14ac:dyDescent="0.25">
      <c r="A9989" s="2">
        <v>45400.666666666664</v>
      </c>
      <c r="B9989">
        <v>125395</v>
      </c>
      <c r="C9989">
        <v>125635</v>
      </c>
      <c r="D9989">
        <v>125385</v>
      </c>
      <c r="E9989">
        <v>125550</v>
      </c>
    </row>
    <row r="9990" spans="1:5" x14ac:dyDescent="0.25">
      <c r="A9990" s="2">
        <v>45400.65625</v>
      </c>
      <c r="B9990">
        <v>125570</v>
      </c>
      <c r="C9990">
        <v>125605</v>
      </c>
      <c r="D9990">
        <v>125365</v>
      </c>
      <c r="E9990">
        <v>125395</v>
      </c>
    </row>
    <row r="9991" spans="1:5" x14ac:dyDescent="0.25">
      <c r="A9991" s="2">
        <v>45400.645833333336</v>
      </c>
      <c r="B9991">
        <v>125490</v>
      </c>
      <c r="C9991">
        <v>125605</v>
      </c>
      <c r="D9991">
        <v>125360</v>
      </c>
      <c r="E9991">
        <v>125570</v>
      </c>
    </row>
    <row r="9992" spans="1:5" x14ac:dyDescent="0.25">
      <c r="A9992" s="2">
        <v>45400.635416666664</v>
      </c>
      <c r="B9992">
        <v>125425</v>
      </c>
      <c r="C9992">
        <v>125630</v>
      </c>
      <c r="D9992">
        <v>125410</v>
      </c>
      <c r="E9992">
        <v>125495</v>
      </c>
    </row>
    <row r="9993" spans="1:5" x14ac:dyDescent="0.25">
      <c r="A9993" s="2">
        <v>45400.625</v>
      </c>
      <c r="B9993">
        <v>125405</v>
      </c>
      <c r="C9993">
        <v>125460</v>
      </c>
      <c r="D9993">
        <v>125260</v>
      </c>
      <c r="E9993">
        <v>125425</v>
      </c>
    </row>
    <row r="9994" spans="1:5" x14ac:dyDescent="0.25">
      <c r="A9994" s="2">
        <v>45400.614583333336</v>
      </c>
      <c r="B9994">
        <v>125305</v>
      </c>
      <c r="C9994">
        <v>125435</v>
      </c>
      <c r="D9994">
        <v>125250</v>
      </c>
      <c r="E9994">
        <v>125405</v>
      </c>
    </row>
    <row r="9995" spans="1:5" x14ac:dyDescent="0.25">
      <c r="A9995" s="2">
        <v>45400.604166666664</v>
      </c>
      <c r="B9995">
        <v>125260</v>
      </c>
      <c r="C9995">
        <v>125320</v>
      </c>
      <c r="D9995">
        <v>125065</v>
      </c>
      <c r="E9995">
        <v>125310</v>
      </c>
    </row>
    <row r="9996" spans="1:5" x14ac:dyDescent="0.25">
      <c r="A9996" s="2">
        <v>45400.59375</v>
      </c>
      <c r="B9996">
        <v>125160</v>
      </c>
      <c r="C9996">
        <v>125270</v>
      </c>
      <c r="D9996">
        <v>124990</v>
      </c>
      <c r="E9996">
        <v>125265</v>
      </c>
    </row>
    <row r="9997" spans="1:5" x14ac:dyDescent="0.25">
      <c r="A9997" s="2">
        <v>45400.583333333336</v>
      </c>
      <c r="B9997">
        <v>125295</v>
      </c>
      <c r="C9997">
        <v>125315</v>
      </c>
      <c r="D9997">
        <v>125120</v>
      </c>
      <c r="E9997">
        <v>125160</v>
      </c>
    </row>
    <row r="9998" spans="1:5" x14ac:dyDescent="0.25">
      <c r="A9998" s="2">
        <v>45400.572916666664</v>
      </c>
      <c r="B9998">
        <v>125435</v>
      </c>
      <c r="C9998">
        <v>125450</v>
      </c>
      <c r="D9998">
        <v>125185</v>
      </c>
      <c r="E9998">
        <v>125295</v>
      </c>
    </row>
    <row r="9999" spans="1:5" x14ac:dyDescent="0.25">
      <c r="A9999" s="2">
        <v>45400.5625</v>
      </c>
      <c r="B9999">
        <v>125520</v>
      </c>
      <c r="C9999">
        <v>125610</v>
      </c>
      <c r="D9999">
        <v>125390</v>
      </c>
      <c r="E9999">
        <v>125440</v>
      </c>
    </row>
    <row r="10000" spans="1:5" x14ac:dyDescent="0.25">
      <c r="A10000" s="2">
        <v>45400.552083333336</v>
      </c>
      <c r="B10000">
        <v>125485</v>
      </c>
      <c r="C10000">
        <v>125605</v>
      </c>
      <c r="D10000">
        <v>125455</v>
      </c>
      <c r="E10000">
        <v>125520</v>
      </c>
    </row>
    <row r="10001" spans="1:5" x14ac:dyDescent="0.25">
      <c r="A10001" s="2">
        <v>45400.541666666664</v>
      </c>
      <c r="B10001">
        <v>125765</v>
      </c>
      <c r="C10001">
        <v>125800</v>
      </c>
      <c r="D10001">
        <v>125450</v>
      </c>
      <c r="E10001">
        <v>125490</v>
      </c>
    </row>
    <row r="10002" spans="1:5" x14ac:dyDescent="0.25">
      <c r="A10002" s="2">
        <v>45400.53125</v>
      </c>
      <c r="B10002">
        <v>125875</v>
      </c>
      <c r="C10002">
        <v>125885</v>
      </c>
      <c r="D10002">
        <v>125720</v>
      </c>
      <c r="E10002">
        <v>125770</v>
      </c>
    </row>
    <row r="10003" spans="1:5" x14ac:dyDescent="0.25">
      <c r="A10003" s="2">
        <v>45400.520833333336</v>
      </c>
      <c r="B10003">
        <v>125990</v>
      </c>
      <c r="C10003">
        <v>126375</v>
      </c>
      <c r="D10003">
        <v>125810</v>
      </c>
      <c r="E10003">
        <v>125875</v>
      </c>
    </row>
    <row r="10004" spans="1:5" x14ac:dyDescent="0.25">
      <c r="A10004" s="2">
        <v>45400.510416666664</v>
      </c>
      <c r="B10004">
        <v>126270</v>
      </c>
      <c r="C10004">
        <v>126295</v>
      </c>
      <c r="D10004">
        <v>125960</v>
      </c>
      <c r="E10004">
        <v>125990</v>
      </c>
    </row>
    <row r="10005" spans="1:5" x14ac:dyDescent="0.25">
      <c r="A10005" s="2">
        <v>45400.5</v>
      </c>
      <c r="B10005">
        <v>126275</v>
      </c>
      <c r="C10005">
        <v>126400</v>
      </c>
      <c r="D10005">
        <v>126220</v>
      </c>
      <c r="E10005">
        <v>126275</v>
      </c>
    </row>
    <row r="10006" spans="1:5" x14ac:dyDescent="0.25">
      <c r="A10006" s="2">
        <v>45400.489583333336</v>
      </c>
      <c r="B10006">
        <v>126580</v>
      </c>
      <c r="C10006">
        <v>126640</v>
      </c>
      <c r="D10006">
        <v>126180</v>
      </c>
      <c r="E10006">
        <v>126275</v>
      </c>
    </row>
    <row r="10007" spans="1:5" x14ac:dyDescent="0.25">
      <c r="A10007" s="2">
        <v>45400.479166666664</v>
      </c>
      <c r="B10007">
        <v>126775</v>
      </c>
      <c r="C10007">
        <v>126820</v>
      </c>
      <c r="D10007">
        <v>126515</v>
      </c>
      <c r="E10007">
        <v>126580</v>
      </c>
    </row>
    <row r="10008" spans="1:5" x14ac:dyDescent="0.25">
      <c r="A10008" s="2">
        <v>45400.46875</v>
      </c>
      <c r="B10008">
        <v>126780</v>
      </c>
      <c r="C10008">
        <v>126795</v>
      </c>
      <c r="D10008">
        <v>126630</v>
      </c>
      <c r="E10008">
        <v>126775</v>
      </c>
    </row>
    <row r="10009" spans="1:5" x14ac:dyDescent="0.25">
      <c r="A10009" s="2">
        <v>45400.458333333336</v>
      </c>
      <c r="B10009">
        <v>126570</v>
      </c>
      <c r="C10009">
        <v>126785</v>
      </c>
      <c r="D10009">
        <v>126345</v>
      </c>
      <c r="E10009">
        <v>126780</v>
      </c>
    </row>
    <row r="10010" spans="1:5" x14ac:dyDescent="0.25">
      <c r="A10010" s="2">
        <v>45400.447916666664</v>
      </c>
      <c r="B10010">
        <v>126230</v>
      </c>
      <c r="C10010">
        <v>126645</v>
      </c>
      <c r="D10010">
        <v>126175</v>
      </c>
      <c r="E10010">
        <v>126575</v>
      </c>
    </row>
    <row r="10011" spans="1:5" x14ac:dyDescent="0.25">
      <c r="A10011" s="2">
        <v>45400.4375</v>
      </c>
      <c r="B10011">
        <v>126330</v>
      </c>
      <c r="C10011">
        <v>126625</v>
      </c>
      <c r="D10011">
        <v>126010</v>
      </c>
      <c r="E10011">
        <v>126230</v>
      </c>
    </row>
    <row r="10012" spans="1:5" x14ac:dyDescent="0.25">
      <c r="A10012" s="2">
        <v>45400.427083333336</v>
      </c>
      <c r="B10012">
        <v>126330</v>
      </c>
      <c r="C10012">
        <v>126610</v>
      </c>
      <c r="D10012">
        <v>126190</v>
      </c>
      <c r="E10012">
        <v>126325</v>
      </c>
    </row>
    <row r="10013" spans="1:5" x14ac:dyDescent="0.25">
      <c r="A10013" s="2">
        <v>45400.416666666664</v>
      </c>
      <c r="B10013">
        <v>126170</v>
      </c>
      <c r="C10013">
        <v>126400</v>
      </c>
      <c r="D10013">
        <v>126080</v>
      </c>
      <c r="E10013">
        <v>126325</v>
      </c>
    </row>
    <row r="10014" spans="1:5" x14ac:dyDescent="0.25">
      <c r="A10014" s="2">
        <v>45400.40625</v>
      </c>
      <c r="B10014">
        <v>125755</v>
      </c>
      <c r="C10014">
        <v>126175</v>
      </c>
      <c r="D10014">
        <v>125715</v>
      </c>
      <c r="E10014">
        <v>126170</v>
      </c>
    </row>
    <row r="10015" spans="1:5" x14ac:dyDescent="0.25">
      <c r="A10015" s="2">
        <v>45400.395833333336</v>
      </c>
      <c r="B10015">
        <v>125540</v>
      </c>
      <c r="C10015">
        <v>125770</v>
      </c>
      <c r="D10015">
        <v>125340</v>
      </c>
      <c r="E10015">
        <v>125750</v>
      </c>
    </row>
    <row r="10016" spans="1:5" x14ac:dyDescent="0.25">
      <c r="A10016" s="2">
        <v>45400.385416666664</v>
      </c>
      <c r="B10016">
        <v>125670</v>
      </c>
      <c r="C10016">
        <v>125745</v>
      </c>
      <c r="D10016">
        <v>125465</v>
      </c>
      <c r="E10016">
        <v>125545</v>
      </c>
    </row>
    <row r="10017" spans="1:5" x14ac:dyDescent="0.25">
      <c r="A10017" s="2">
        <v>45400.375</v>
      </c>
      <c r="B10017">
        <v>126370</v>
      </c>
      <c r="C10017">
        <v>126380</v>
      </c>
      <c r="D10017">
        <v>125650</v>
      </c>
      <c r="E10017">
        <v>125665</v>
      </c>
    </row>
    <row r="10018" spans="1:5" x14ac:dyDescent="0.25">
      <c r="A10018" s="2">
        <v>45399.760416666664</v>
      </c>
      <c r="B10018">
        <v>125855</v>
      </c>
      <c r="C10018">
        <v>126010</v>
      </c>
      <c r="D10018">
        <v>125785</v>
      </c>
      <c r="E10018">
        <v>125930</v>
      </c>
    </row>
    <row r="10019" spans="1:5" x14ac:dyDescent="0.25">
      <c r="A10019" s="2">
        <v>45399.75</v>
      </c>
      <c r="B10019">
        <v>125700</v>
      </c>
      <c r="C10019">
        <v>125915</v>
      </c>
      <c r="D10019">
        <v>125695</v>
      </c>
      <c r="E10019">
        <v>125855</v>
      </c>
    </row>
    <row r="10020" spans="1:5" x14ac:dyDescent="0.25">
      <c r="A10020" s="2">
        <v>45399.739583333336</v>
      </c>
      <c r="B10020">
        <v>125735</v>
      </c>
      <c r="C10020">
        <v>125760</v>
      </c>
      <c r="D10020">
        <v>125680</v>
      </c>
      <c r="E10020">
        <v>125705</v>
      </c>
    </row>
    <row r="10021" spans="1:5" x14ac:dyDescent="0.25">
      <c r="A10021" s="2">
        <v>45399.729166666664</v>
      </c>
      <c r="B10021">
        <v>125770</v>
      </c>
      <c r="C10021">
        <v>125785</v>
      </c>
      <c r="D10021">
        <v>125660</v>
      </c>
      <c r="E10021">
        <v>125730</v>
      </c>
    </row>
    <row r="10022" spans="1:5" x14ac:dyDescent="0.25">
      <c r="A10022" s="2">
        <v>45399.71875</v>
      </c>
      <c r="B10022">
        <v>125910</v>
      </c>
      <c r="C10022">
        <v>125925</v>
      </c>
      <c r="D10022">
        <v>125750</v>
      </c>
      <c r="E10022">
        <v>125765</v>
      </c>
    </row>
    <row r="10023" spans="1:5" x14ac:dyDescent="0.25">
      <c r="A10023" s="2">
        <v>45399.708333333336</v>
      </c>
      <c r="B10023">
        <v>125935</v>
      </c>
      <c r="C10023">
        <v>125965</v>
      </c>
      <c r="D10023">
        <v>125845</v>
      </c>
      <c r="E10023">
        <v>125905</v>
      </c>
    </row>
    <row r="10024" spans="1:5" x14ac:dyDescent="0.25">
      <c r="A10024" s="2">
        <v>45399.697916666664</v>
      </c>
      <c r="B10024">
        <v>125840</v>
      </c>
      <c r="C10024">
        <v>125985</v>
      </c>
      <c r="D10024">
        <v>125710</v>
      </c>
      <c r="E10024">
        <v>125940</v>
      </c>
    </row>
    <row r="10025" spans="1:5" x14ac:dyDescent="0.25">
      <c r="A10025" s="2">
        <v>45399.6875</v>
      </c>
      <c r="B10025">
        <v>125800</v>
      </c>
      <c r="C10025">
        <v>125955</v>
      </c>
      <c r="D10025">
        <v>125795</v>
      </c>
      <c r="E10025">
        <v>125835</v>
      </c>
    </row>
    <row r="10026" spans="1:5" x14ac:dyDescent="0.25">
      <c r="A10026" s="2">
        <v>45399.677083333336</v>
      </c>
      <c r="B10026">
        <v>125615</v>
      </c>
      <c r="C10026">
        <v>125850</v>
      </c>
      <c r="D10026">
        <v>125610</v>
      </c>
      <c r="E10026">
        <v>125800</v>
      </c>
    </row>
    <row r="10027" spans="1:5" x14ac:dyDescent="0.25">
      <c r="A10027" s="2">
        <v>45399.666666666664</v>
      </c>
      <c r="B10027">
        <v>125735</v>
      </c>
      <c r="C10027">
        <v>125765</v>
      </c>
      <c r="D10027">
        <v>125565</v>
      </c>
      <c r="E10027">
        <v>125615</v>
      </c>
    </row>
    <row r="10028" spans="1:5" x14ac:dyDescent="0.25">
      <c r="A10028" s="2">
        <v>45399.65625</v>
      </c>
      <c r="B10028">
        <v>126085</v>
      </c>
      <c r="C10028">
        <v>126120</v>
      </c>
      <c r="D10028">
        <v>125645</v>
      </c>
      <c r="E10028">
        <v>125735</v>
      </c>
    </row>
    <row r="10029" spans="1:5" x14ac:dyDescent="0.25">
      <c r="A10029" s="2">
        <v>45399.645833333336</v>
      </c>
      <c r="B10029">
        <v>125770</v>
      </c>
      <c r="C10029">
        <v>126135</v>
      </c>
      <c r="D10029">
        <v>125730</v>
      </c>
      <c r="E10029">
        <v>126090</v>
      </c>
    </row>
    <row r="10030" spans="1:5" x14ac:dyDescent="0.25">
      <c r="A10030" s="2">
        <v>45399.635416666664</v>
      </c>
      <c r="B10030">
        <v>126035</v>
      </c>
      <c r="C10030">
        <v>126035</v>
      </c>
      <c r="D10030">
        <v>125670</v>
      </c>
      <c r="E10030">
        <v>125765</v>
      </c>
    </row>
    <row r="10031" spans="1:5" x14ac:dyDescent="0.25">
      <c r="A10031" s="2">
        <v>45399.625</v>
      </c>
      <c r="B10031">
        <v>126010</v>
      </c>
      <c r="C10031">
        <v>126075</v>
      </c>
      <c r="D10031">
        <v>125935</v>
      </c>
      <c r="E10031">
        <v>126040</v>
      </c>
    </row>
    <row r="10032" spans="1:5" x14ac:dyDescent="0.25">
      <c r="A10032" s="2">
        <v>45399.614583333336</v>
      </c>
      <c r="B10032">
        <v>126010</v>
      </c>
      <c r="C10032">
        <v>126100</v>
      </c>
      <c r="D10032">
        <v>125815</v>
      </c>
      <c r="E10032">
        <v>126010</v>
      </c>
    </row>
    <row r="10033" spans="1:5" x14ac:dyDescent="0.25">
      <c r="A10033" s="2">
        <v>45399.604166666664</v>
      </c>
      <c r="B10033">
        <v>125840</v>
      </c>
      <c r="C10033">
        <v>126205</v>
      </c>
      <c r="D10033">
        <v>125825</v>
      </c>
      <c r="E10033">
        <v>126010</v>
      </c>
    </row>
    <row r="10034" spans="1:5" x14ac:dyDescent="0.25">
      <c r="A10034" s="2">
        <v>45399.59375</v>
      </c>
      <c r="B10034">
        <v>125735</v>
      </c>
      <c r="C10034">
        <v>125895</v>
      </c>
      <c r="D10034">
        <v>125690</v>
      </c>
      <c r="E10034">
        <v>125845</v>
      </c>
    </row>
    <row r="10035" spans="1:5" x14ac:dyDescent="0.25">
      <c r="A10035" s="2">
        <v>45399.583333333336</v>
      </c>
      <c r="B10035">
        <v>125680</v>
      </c>
      <c r="C10035">
        <v>126075</v>
      </c>
      <c r="D10035">
        <v>125570</v>
      </c>
      <c r="E10035">
        <v>125740</v>
      </c>
    </row>
    <row r="10036" spans="1:5" x14ac:dyDescent="0.25">
      <c r="A10036" s="2">
        <v>45399.572916666664</v>
      </c>
      <c r="B10036">
        <v>125380</v>
      </c>
      <c r="C10036">
        <v>125715</v>
      </c>
      <c r="D10036">
        <v>125280</v>
      </c>
      <c r="E10036">
        <v>125680</v>
      </c>
    </row>
    <row r="10037" spans="1:5" x14ac:dyDescent="0.25">
      <c r="A10037" s="2">
        <v>45399.5625</v>
      </c>
      <c r="B10037">
        <v>125640</v>
      </c>
      <c r="C10037">
        <v>125695</v>
      </c>
      <c r="D10037">
        <v>125310</v>
      </c>
      <c r="E10037">
        <v>125380</v>
      </c>
    </row>
    <row r="10038" spans="1:5" x14ac:dyDescent="0.25">
      <c r="A10038" s="2">
        <v>45399.552083333336</v>
      </c>
      <c r="B10038">
        <v>125675</v>
      </c>
      <c r="C10038">
        <v>125715</v>
      </c>
      <c r="D10038">
        <v>125500</v>
      </c>
      <c r="E10038">
        <v>125635</v>
      </c>
    </row>
    <row r="10039" spans="1:5" x14ac:dyDescent="0.25">
      <c r="A10039" s="2">
        <v>45399.541666666664</v>
      </c>
      <c r="B10039">
        <v>126110</v>
      </c>
      <c r="C10039">
        <v>126125</v>
      </c>
      <c r="D10039">
        <v>125630</v>
      </c>
      <c r="E10039">
        <v>125675</v>
      </c>
    </row>
    <row r="10040" spans="1:5" x14ac:dyDescent="0.25">
      <c r="A10040" s="2">
        <v>45399.53125</v>
      </c>
      <c r="B10040">
        <v>126035</v>
      </c>
      <c r="C10040">
        <v>126205</v>
      </c>
      <c r="D10040">
        <v>125975</v>
      </c>
      <c r="E10040">
        <v>126110</v>
      </c>
    </row>
    <row r="10041" spans="1:5" x14ac:dyDescent="0.25">
      <c r="A10041" s="2">
        <v>45399.520833333336</v>
      </c>
      <c r="B10041">
        <v>125960</v>
      </c>
      <c r="C10041">
        <v>126115</v>
      </c>
      <c r="D10041">
        <v>125765</v>
      </c>
      <c r="E10041">
        <v>126040</v>
      </c>
    </row>
    <row r="10042" spans="1:5" x14ac:dyDescent="0.25">
      <c r="A10042" s="2">
        <v>45399.510416666664</v>
      </c>
      <c r="B10042">
        <v>126195</v>
      </c>
      <c r="C10042">
        <v>126230</v>
      </c>
      <c r="D10042">
        <v>125955</v>
      </c>
      <c r="E10042">
        <v>125965</v>
      </c>
    </row>
    <row r="10043" spans="1:5" x14ac:dyDescent="0.25">
      <c r="A10043" s="2">
        <v>45399.5</v>
      </c>
      <c r="B10043">
        <v>125915</v>
      </c>
      <c r="C10043">
        <v>126340</v>
      </c>
      <c r="D10043">
        <v>125905</v>
      </c>
      <c r="E10043">
        <v>126190</v>
      </c>
    </row>
    <row r="10044" spans="1:5" x14ac:dyDescent="0.25">
      <c r="A10044" s="2">
        <v>45399.489583333336</v>
      </c>
      <c r="B10044">
        <v>126000</v>
      </c>
      <c r="C10044">
        <v>126160</v>
      </c>
      <c r="D10044">
        <v>125865</v>
      </c>
      <c r="E10044">
        <v>125925</v>
      </c>
    </row>
    <row r="10045" spans="1:5" x14ac:dyDescent="0.25">
      <c r="A10045" s="2">
        <v>45399.479166666664</v>
      </c>
      <c r="B10045">
        <v>126040</v>
      </c>
      <c r="C10045">
        <v>126045</v>
      </c>
      <c r="D10045">
        <v>125785</v>
      </c>
      <c r="E10045">
        <v>126005</v>
      </c>
    </row>
    <row r="10046" spans="1:5" x14ac:dyDescent="0.25">
      <c r="A10046" s="2">
        <v>45399.46875</v>
      </c>
      <c r="B10046">
        <v>126135</v>
      </c>
      <c r="C10046">
        <v>126240</v>
      </c>
      <c r="D10046">
        <v>125950</v>
      </c>
      <c r="E10046">
        <v>126040</v>
      </c>
    </row>
    <row r="10047" spans="1:5" x14ac:dyDescent="0.25">
      <c r="A10047" s="2">
        <v>45399.458333333336</v>
      </c>
      <c r="B10047">
        <v>126135</v>
      </c>
      <c r="C10047">
        <v>126200</v>
      </c>
      <c r="D10047">
        <v>125820</v>
      </c>
      <c r="E10047">
        <v>126140</v>
      </c>
    </row>
    <row r="10048" spans="1:5" x14ac:dyDescent="0.25">
      <c r="A10048" s="2">
        <v>45399.447916666664</v>
      </c>
      <c r="B10048">
        <v>126470</v>
      </c>
      <c r="C10048">
        <v>126585</v>
      </c>
      <c r="D10048">
        <v>126000</v>
      </c>
      <c r="E10048">
        <v>126135</v>
      </c>
    </row>
    <row r="10049" spans="1:5" x14ac:dyDescent="0.25">
      <c r="A10049" s="2">
        <v>45399.4375</v>
      </c>
      <c r="B10049">
        <v>126775</v>
      </c>
      <c r="C10049">
        <v>126835</v>
      </c>
      <c r="D10049">
        <v>126355</v>
      </c>
      <c r="E10049">
        <v>126470</v>
      </c>
    </row>
    <row r="10050" spans="1:5" x14ac:dyDescent="0.25">
      <c r="A10050" s="2">
        <v>45399.427083333336</v>
      </c>
      <c r="B10050">
        <v>126980</v>
      </c>
      <c r="C10050">
        <v>126990</v>
      </c>
      <c r="D10050">
        <v>126615</v>
      </c>
      <c r="E10050">
        <v>126775</v>
      </c>
    </row>
    <row r="10051" spans="1:5" x14ac:dyDescent="0.25">
      <c r="A10051" s="2">
        <v>45399.416666666664</v>
      </c>
      <c r="B10051">
        <v>126710</v>
      </c>
      <c r="C10051">
        <v>127060</v>
      </c>
      <c r="D10051">
        <v>126640</v>
      </c>
      <c r="E10051">
        <v>126985</v>
      </c>
    </row>
    <row r="10052" spans="1:5" x14ac:dyDescent="0.25">
      <c r="A10052" s="2">
        <v>45399.40625</v>
      </c>
      <c r="B10052">
        <v>126770</v>
      </c>
      <c r="C10052">
        <v>126855</v>
      </c>
      <c r="D10052">
        <v>126675</v>
      </c>
      <c r="E10052">
        <v>126705</v>
      </c>
    </row>
    <row r="10053" spans="1:5" x14ac:dyDescent="0.25">
      <c r="A10053" s="2">
        <v>45399.395833333336</v>
      </c>
      <c r="B10053">
        <v>126680</v>
      </c>
      <c r="C10053">
        <v>126780</v>
      </c>
      <c r="D10053">
        <v>126525</v>
      </c>
      <c r="E10053">
        <v>126765</v>
      </c>
    </row>
    <row r="10054" spans="1:5" x14ac:dyDescent="0.25">
      <c r="A10054" s="2">
        <v>45399.385416666664</v>
      </c>
      <c r="B10054">
        <v>126525</v>
      </c>
      <c r="C10054">
        <v>126755</v>
      </c>
      <c r="D10054">
        <v>126525</v>
      </c>
      <c r="E10054">
        <v>126680</v>
      </c>
    </row>
    <row r="10055" spans="1:5" x14ac:dyDescent="0.25">
      <c r="A10055" s="2">
        <v>45399.375</v>
      </c>
      <c r="B10055">
        <v>126690</v>
      </c>
      <c r="C10055">
        <v>127175</v>
      </c>
      <c r="D10055">
        <v>126485</v>
      </c>
      <c r="E10055">
        <v>126530</v>
      </c>
    </row>
    <row r="10056" spans="1:5" x14ac:dyDescent="0.25">
      <c r="A10056" s="2">
        <v>45398.760416666664</v>
      </c>
      <c r="B10056">
        <v>124205</v>
      </c>
      <c r="C10056">
        <v>124240</v>
      </c>
      <c r="D10056">
        <v>124015</v>
      </c>
      <c r="E10056">
        <v>124015</v>
      </c>
    </row>
    <row r="10057" spans="1:5" x14ac:dyDescent="0.25">
      <c r="A10057" s="2">
        <v>45398.75</v>
      </c>
      <c r="B10057">
        <v>124235</v>
      </c>
      <c r="C10057">
        <v>124250</v>
      </c>
      <c r="D10057">
        <v>124170</v>
      </c>
      <c r="E10057">
        <v>124205</v>
      </c>
    </row>
    <row r="10058" spans="1:5" x14ac:dyDescent="0.25">
      <c r="A10058" s="2">
        <v>45398.739583333336</v>
      </c>
      <c r="B10058">
        <v>124390</v>
      </c>
      <c r="C10058">
        <v>124400</v>
      </c>
      <c r="D10058">
        <v>124110</v>
      </c>
      <c r="E10058">
        <v>124235</v>
      </c>
    </row>
    <row r="10059" spans="1:5" x14ac:dyDescent="0.25">
      <c r="A10059" s="2">
        <v>45398.729166666664</v>
      </c>
      <c r="B10059">
        <v>124480</v>
      </c>
      <c r="C10059">
        <v>124490</v>
      </c>
      <c r="D10059">
        <v>124330</v>
      </c>
      <c r="E10059">
        <v>124385</v>
      </c>
    </row>
    <row r="10060" spans="1:5" x14ac:dyDescent="0.25">
      <c r="A10060" s="2">
        <v>45398.71875</v>
      </c>
      <c r="B10060">
        <v>124460</v>
      </c>
      <c r="C10060">
        <v>124515</v>
      </c>
      <c r="D10060">
        <v>124425</v>
      </c>
      <c r="E10060">
        <v>124480</v>
      </c>
    </row>
    <row r="10061" spans="1:5" x14ac:dyDescent="0.25">
      <c r="A10061" s="2">
        <v>45398.708333333336</v>
      </c>
      <c r="B10061">
        <v>124445</v>
      </c>
      <c r="C10061">
        <v>124480</v>
      </c>
      <c r="D10061">
        <v>124300</v>
      </c>
      <c r="E10061">
        <v>124455</v>
      </c>
    </row>
    <row r="10062" spans="1:5" x14ac:dyDescent="0.25">
      <c r="A10062" s="2">
        <v>45398.697916666664</v>
      </c>
      <c r="B10062">
        <v>124570</v>
      </c>
      <c r="C10062">
        <v>124650</v>
      </c>
      <c r="D10062">
        <v>124405</v>
      </c>
      <c r="E10062">
        <v>124445</v>
      </c>
    </row>
    <row r="10063" spans="1:5" x14ac:dyDescent="0.25">
      <c r="A10063" s="2">
        <v>45398.6875</v>
      </c>
      <c r="B10063">
        <v>124735</v>
      </c>
      <c r="C10063">
        <v>124735</v>
      </c>
      <c r="D10063">
        <v>124440</v>
      </c>
      <c r="E10063">
        <v>124570</v>
      </c>
    </row>
    <row r="10064" spans="1:5" x14ac:dyDescent="0.25">
      <c r="A10064" s="2">
        <v>45398.677083333336</v>
      </c>
      <c r="B10064">
        <v>124735</v>
      </c>
      <c r="C10064">
        <v>124815</v>
      </c>
      <c r="D10064">
        <v>124660</v>
      </c>
      <c r="E10064">
        <v>124735</v>
      </c>
    </row>
    <row r="10065" spans="1:5" x14ac:dyDescent="0.25">
      <c r="A10065" s="2">
        <v>45398.666666666664</v>
      </c>
      <c r="B10065">
        <v>124880</v>
      </c>
      <c r="C10065">
        <v>124950</v>
      </c>
      <c r="D10065">
        <v>124670</v>
      </c>
      <c r="E10065">
        <v>124735</v>
      </c>
    </row>
    <row r="10066" spans="1:5" x14ac:dyDescent="0.25">
      <c r="A10066" s="2">
        <v>45398.65625</v>
      </c>
      <c r="B10066">
        <v>124790</v>
      </c>
      <c r="C10066">
        <v>124915</v>
      </c>
      <c r="D10066">
        <v>124700</v>
      </c>
      <c r="E10066">
        <v>124875</v>
      </c>
    </row>
    <row r="10067" spans="1:5" x14ac:dyDescent="0.25">
      <c r="A10067" s="2">
        <v>45398.645833333336</v>
      </c>
      <c r="B10067">
        <v>124535</v>
      </c>
      <c r="C10067">
        <v>124880</v>
      </c>
      <c r="D10067">
        <v>124480</v>
      </c>
      <c r="E10067">
        <v>124790</v>
      </c>
    </row>
    <row r="10068" spans="1:5" x14ac:dyDescent="0.25">
      <c r="A10068" s="2">
        <v>45398.635416666664</v>
      </c>
      <c r="B10068">
        <v>124880</v>
      </c>
      <c r="C10068">
        <v>124900</v>
      </c>
      <c r="D10068">
        <v>124405</v>
      </c>
      <c r="E10068">
        <v>124540</v>
      </c>
    </row>
    <row r="10069" spans="1:5" x14ac:dyDescent="0.25">
      <c r="A10069" s="2">
        <v>45398.625</v>
      </c>
      <c r="B10069">
        <v>124640</v>
      </c>
      <c r="C10069">
        <v>125175</v>
      </c>
      <c r="D10069">
        <v>124595</v>
      </c>
      <c r="E10069">
        <v>124875</v>
      </c>
    </row>
    <row r="10070" spans="1:5" x14ac:dyDescent="0.25">
      <c r="A10070" s="2">
        <v>45398.614583333336</v>
      </c>
      <c r="B10070">
        <v>124715</v>
      </c>
      <c r="C10070">
        <v>124765</v>
      </c>
      <c r="D10070">
        <v>124295</v>
      </c>
      <c r="E10070">
        <v>124640</v>
      </c>
    </row>
    <row r="10071" spans="1:5" x14ac:dyDescent="0.25">
      <c r="A10071" s="2">
        <v>45398.604166666664</v>
      </c>
      <c r="B10071">
        <v>124595</v>
      </c>
      <c r="C10071">
        <v>124755</v>
      </c>
      <c r="D10071">
        <v>124265</v>
      </c>
      <c r="E10071">
        <v>124715</v>
      </c>
    </row>
    <row r="10072" spans="1:5" x14ac:dyDescent="0.25">
      <c r="A10072" s="2">
        <v>45398.59375</v>
      </c>
      <c r="B10072">
        <v>124725</v>
      </c>
      <c r="C10072">
        <v>124830</v>
      </c>
      <c r="D10072">
        <v>124575</v>
      </c>
      <c r="E10072">
        <v>124590</v>
      </c>
    </row>
    <row r="10073" spans="1:5" x14ac:dyDescent="0.25">
      <c r="A10073" s="2">
        <v>45398.583333333336</v>
      </c>
      <c r="B10073">
        <v>124820</v>
      </c>
      <c r="C10073">
        <v>124860</v>
      </c>
      <c r="D10073">
        <v>124595</v>
      </c>
      <c r="E10073">
        <v>124725</v>
      </c>
    </row>
    <row r="10074" spans="1:5" x14ac:dyDescent="0.25">
      <c r="A10074" s="2">
        <v>45398.572916666664</v>
      </c>
      <c r="B10074">
        <v>124770</v>
      </c>
      <c r="C10074">
        <v>124920</v>
      </c>
      <c r="D10074">
        <v>124670</v>
      </c>
      <c r="E10074">
        <v>124825</v>
      </c>
    </row>
    <row r="10075" spans="1:5" x14ac:dyDescent="0.25">
      <c r="A10075" s="2">
        <v>45398.5625</v>
      </c>
      <c r="B10075">
        <v>124825</v>
      </c>
      <c r="C10075">
        <v>124865</v>
      </c>
      <c r="D10075">
        <v>124710</v>
      </c>
      <c r="E10075">
        <v>124770</v>
      </c>
    </row>
    <row r="10076" spans="1:5" x14ac:dyDescent="0.25">
      <c r="A10076" s="2">
        <v>45398.552083333336</v>
      </c>
      <c r="B10076">
        <v>124870</v>
      </c>
      <c r="C10076">
        <v>124970</v>
      </c>
      <c r="D10076">
        <v>124780</v>
      </c>
      <c r="E10076">
        <v>124825</v>
      </c>
    </row>
    <row r="10077" spans="1:5" x14ac:dyDescent="0.25">
      <c r="A10077" s="2">
        <v>45398.541666666664</v>
      </c>
      <c r="B10077">
        <v>125055</v>
      </c>
      <c r="C10077">
        <v>125065</v>
      </c>
      <c r="D10077">
        <v>124785</v>
      </c>
      <c r="E10077">
        <v>124865</v>
      </c>
    </row>
    <row r="10078" spans="1:5" x14ac:dyDescent="0.25">
      <c r="A10078" s="2">
        <v>45398.53125</v>
      </c>
      <c r="B10078">
        <v>124905</v>
      </c>
      <c r="C10078">
        <v>125205</v>
      </c>
      <c r="D10078">
        <v>124835</v>
      </c>
      <c r="E10078">
        <v>125060</v>
      </c>
    </row>
    <row r="10079" spans="1:5" x14ac:dyDescent="0.25">
      <c r="A10079" s="2">
        <v>45398.520833333336</v>
      </c>
      <c r="B10079">
        <v>124860</v>
      </c>
      <c r="C10079">
        <v>124940</v>
      </c>
      <c r="D10079">
        <v>124695</v>
      </c>
      <c r="E10079">
        <v>124905</v>
      </c>
    </row>
    <row r="10080" spans="1:5" x14ac:dyDescent="0.25">
      <c r="A10080" s="2">
        <v>45398.510416666664</v>
      </c>
      <c r="B10080">
        <v>124625</v>
      </c>
      <c r="C10080">
        <v>124880</v>
      </c>
      <c r="D10080">
        <v>124625</v>
      </c>
      <c r="E10080">
        <v>124860</v>
      </c>
    </row>
    <row r="10081" spans="1:5" x14ac:dyDescent="0.25">
      <c r="A10081" s="2">
        <v>45398.5</v>
      </c>
      <c r="B10081">
        <v>124490</v>
      </c>
      <c r="C10081">
        <v>124750</v>
      </c>
      <c r="D10081">
        <v>124475</v>
      </c>
      <c r="E10081">
        <v>124625</v>
      </c>
    </row>
    <row r="10082" spans="1:5" x14ac:dyDescent="0.25">
      <c r="A10082" s="2">
        <v>45398.489583333336</v>
      </c>
      <c r="B10082">
        <v>124620</v>
      </c>
      <c r="C10082">
        <v>124770</v>
      </c>
      <c r="D10082">
        <v>124465</v>
      </c>
      <c r="E10082">
        <v>124495</v>
      </c>
    </row>
    <row r="10083" spans="1:5" x14ac:dyDescent="0.25">
      <c r="A10083" s="2">
        <v>45398.479166666664</v>
      </c>
      <c r="B10083">
        <v>124325</v>
      </c>
      <c r="C10083">
        <v>124690</v>
      </c>
      <c r="D10083">
        <v>124205</v>
      </c>
      <c r="E10083">
        <v>124620</v>
      </c>
    </row>
    <row r="10084" spans="1:5" x14ac:dyDescent="0.25">
      <c r="A10084" s="2">
        <v>45398.46875</v>
      </c>
      <c r="B10084">
        <v>124375</v>
      </c>
      <c r="C10084">
        <v>124560</v>
      </c>
      <c r="D10084">
        <v>124285</v>
      </c>
      <c r="E10084">
        <v>124325</v>
      </c>
    </row>
    <row r="10085" spans="1:5" x14ac:dyDescent="0.25">
      <c r="A10085" s="2">
        <v>45398.458333333336</v>
      </c>
      <c r="B10085">
        <v>124135</v>
      </c>
      <c r="C10085">
        <v>124405</v>
      </c>
      <c r="D10085">
        <v>124055</v>
      </c>
      <c r="E10085">
        <v>124380</v>
      </c>
    </row>
    <row r="10086" spans="1:5" x14ac:dyDescent="0.25">
      <c r="A10086" s="2">
        <v>45398.447916666664</v>
      </c>
      <c r="B10086">
        <v>123940</v>
      </c>
      <c r="C10086">
        <v>124210</v>
      </c>
      <c r="D10086">
        <v>123755</v>
      </c>
      <c r="E10086">
        <v>124135</v>
      </c>
    </row>
    <row r="10087" spans="1:5" x14ac:dyDescent="0.25">
      <c r="A10087" s="2">
        <v>45398.4375</v>
      </c>
      <c r="B10087">
        <v>124300</v>
      </c>
      <c r="C10087">
        <v>124440</v>
      </c>
      <c r="D10087">
        <v>123825</v>
      </c>
      <c r="E10087">
        <v>123940</v>
      </c>
    </row>
    <row r="10088" spans="1:5" x14ac:dyDescent="0.25">
      <c r="A10088" s="2">
        <v>45398.427083333336</v>
      </c>
      <c r="B10088">
        <v>124240</v>
      </c>
      <c r="C10088">
        <v>124370</v>
      </c>
      <c r="D10088">
        <v>124190</v>
      </c>
      <c r="E10088">
        <v>124295</v>
      </c>
    </row>
    <row r="10089" spans="1:5" x14ac:dyDescent="0.25">
      <c r="A10089" s="2">
        <v>45398.416666666664</v>
      </c>
      <c r="B10089">
        <v>124235</v>
      </c>
      <c r="C10089">
        <v>124340</v>
      </c>
      <c r="D10089">
        <v>124125</v>
      </c>
      <c r="E10089">
        <v>124240</v>
      </c>
    </row>
    <row r="10090" spans="1:5" x14ac:dyDescent="0.25">
      <c r="A10090" s="2">
        <v>45398.40625</v>
      </c>
      <c r="B10090">
        <v>124390</v>
      </c>
      <c r="C10090">
        <v>124425</v>
      </c>
      <c r="D10090">
        <v>124180</v>
      </c>
      <c r="E10090">
        <v>124240</v>
      </c>
    </row>
    <row r="10091" spans="1:5" x14ac:dyDescent="0.25">
      <c r="A10091" s="2">
        <v>45398.395833333336</v>
      </c>
      <c r="B10091">
        <v>124200</v>
      </c>
      <c r="C10091">
        <v>124495</v>
      </c>
      <c r="D10091">
        <v>124195</v>
      </c>
      <c r="E10091">
        <v>124390</v>
      </c>
    </row>
    <row r="10092" spans="1:5" x14ac:dyDescent="0.25">
      <c r="A10092" s="2">
        <v>45398.385416666664</v>
      </c>
      <c r="B10092">
        <v>124580</v>
      </c>
      <c r="C10092">
        <v>124590</v>
      </c>
      <c r="D10092">
        <v>124165</v>
      </c>
      <c r="E10092">
        <v>124200</v>
      </c>
    </row>
    <row r="10093" spans="1:5" x14ac:dyDescent="0.25">
      <c r="A10093" s="2">
        <v>45398.375</v>
      </c>
      <c r="B10093">
        <v>125180</v>
      </c>
      <c r="C10093">
        <v>125190</v>
      </c>
      <c r="D10093">
        <v>124475</v>
      </c>
      <c r="E10093">
        <v>124580</v>
      </c>
    </row>
    <row r="10094" spans="1:5" x14ac:dyDescent="0.25">
      <c r="A10094" s="2">
        <v>45397.760416666664</v>
      </c>
      <c r="B10094">
        <v>125200</v>
      </c>
      <c r="C10094">
        <v>125240</v>
      </c>
      <c r="D10094">
        <v>125165</v>
      </c>
      <c r="E10094">
        <v>125180</v>
      </c>
    </row>
    <row r="10095" spans="1:5" x14ac:dyDescent="0.25">
      <c r="A10095" s="2">
        <v>45397.75</v>
      </c>
      <c r="B10095">
        <v>125290</v>
      </c>
      <c r="C10095">
        <v>125340</v>
      </c>
      <c r="D10095">
        <v>125175</v>
      </c>
      <c r="E10095">
        <v>125190</v>
      </c>
    </row>
    <row r="10096" spans="1:5" x14ac:dyDescent="0.25">
      <c r="A10096" s="2">
        <v>45397.739583333336</v>
      </c>
      <c r="B10096">
        <v>125210</v>
      </c>
      <c r="C10096">
        <v>125350</v>
      </c>
      <c r="D10096">
        <v>125165</v>
      </c>
      <c r="E10096">
        <v>125290</v>
      </c>
    </row>
    <row r="10097" spans="1:5" x14ac:dyDescent="0.25">
      <c r="A10097" s="2">
        <v>45397.729166666664</v>
      </c>
      <c r="B10097">
        <v>125235</v>
      </c>
      <c r="C10097">
        <v>125315</v>
      </c>
      <c r="D10097">
        <v>125160</v>
      </c>
      <c r="E10097">
        <v>125210</v>
      </c>
    </row>
    <row r="10098" spans="1:5" x14ac:dyDescent="0.25">
      <c r="A10098" s="2">
        <v>45397.71875</v>
      </c>
      <c r="B10098">
        <v>125315</v>
      </c>
      <c r="C10098">
        <v>125350</v>
      </c>
      <c r="D10098">
        <v>125230</v>
      </c>
      <c r="E10098">
        <v>125235</v>
      </c>
    </row>
    <row r="10099" spans="1:5" x14ac:dyDescent="0.25">
      <c r="A10099" s="2">
        <v>45397.708333333336</v>
      </c>
      <c r="B10099">
        <v>125550</v>
      </c>
      <c r="C10099">
        <v>125565</v>
      </c>
      <c r="D10099">
        <v>125295</v>
      </c>
      <c r="E10099">
        <v>125315</v>
      </c>
    </row>
    <row r="10100" spans="1:5" x14ac:dyDescent="0.25">
      <c r="A10100" s="2">
        <v>45397.697916666664</v>
      </c>
      <c r="B10100">
        <v>125375</v>
      </c>
      <c r="C10100">
        <v>125605</v>
      </c>
      <c r="D10100">
        <v>125350</v>
      </c>
      <c r="E10100">
        <v>125555</v>
      </c>
    </row>
    <row r="10101" spans="1:5" x14ac:dyDescent="0.25">
      <c r="A10101" s="2">
        <v>45397.6875</v>
      </c>
      <c r="B10101">
        <v>125380</v>
      </c>
      <c r="C10101">
        <v>125550</v>
      </c>
      <c r="D10101">
        <v>125360</v>
      </c>
      <c r="E10101">
        <v>125375</v>
      </c>
    </row>
    <row r="10102" spans="1:5" x14ac:dyDescent="0.25">
      <c r="A10102" s="2">
        <v>45397.677083333336</v>
      </c>
      <c r="B10102">
        <v>125280</v>
      </c>
      <c r="C10102">
        <v>125470</v>
      </c>
      <c r="D10102">
        <v>125165</v>
      </c>
      <c r="E10102">
        <v>125375</v>
      </c>
    </row>
    <row r="10103" spans="1:5" x14ac:dyDescent="0.25">
      <c r="A10103" s="2">
        <v>45397.666666666664</v>
      </c>
      <c r="B10103">
        <v>125400</v>
      </c>
      <c r="C10103">
        <v>125490</v>
      </c>
      <c r="D10103">
        <v>125280</v>
      </c>
      <c r="E10103">
        <v>125285</v>
      </c>
    </row>
    <row r="10104" spans="1:5" x14ac:dyDescent="0.25">
      <c r="A10104" s="2">
        <v>45397.65625</v>
      </c>
      <c r="B10104">
        <v>125420</v>
      </c>
      <c r="C10104">
        <v>125465</v>
      </c>
      <c r="D10104">
        <v>125285</v>
      </c>
      <c r="E10104">
        <v>125400</v>
      </c>
    </row>
    <row r="10105" spans="1:5" x14ac:dyDescent="0.25">
      <c r="A10105" s="2">
        <v>45397.645833333336</v>
      </c>
      <c r="B10105">
        <v>125330</v>
      </c>
      <c r="C10105">
        <v>125625</v>
      </c>
      <c r="D10105">
        <v>125300</v>
      </c>
      <c r="E10105">
        <v>125425</v>
      </c>
    </row>
    <row r="10106" spans="1:5" x14ac:dyDescent="0.25">
      <c r="A10106" s="2">
        <v>45397.635416666664</v>
      </c>
      <c r="B10106">
        <v>125120</v>
      </c>
      <c r="C10106">
        <v>125390</v>
      </c>
      <c r="D10106">
        <v>125115</v>
      </c>
      <c r="E10106">
        <v>125330</v>
      </c>
    </row>
    <row r="10107" spans="1:5" x14ac:dyDescent="0.25">
      <c r="A10107" s="2">
        <v>45397.625</v>
      </c>
      <c r="B10107">
        <v>125500</v>
      </c>
      <c r="C10107">
        <v>125500</v>
      </c>
      <c r="D10107">
        <v>125110</v>
      </c>
      <c r="E10107">
        <v>125125</v>
      </c>
    </row>
    <row r="10108" spans="1:5" x14ac:dyDescent="0.25">
      <c r="A10108" s="2">
        <v>45397.614583333336</v>
      </c>
      <c r="B10108">
        <v>125140</v>
      </c>
      <c r="C10108">
        <v>125535</v>
      </c>
      <c r="D10108">
        <v>125075</v>
      </c>
      <c r="E10108">
        <v>125495</v>
      </c>
    </row>
    <row r="10109" spans="1:5" x14ac:dyDescent="0.25">
      <c r="A10109" s="2">
        <v>45397.604166666664</v>
      </c>
      <c r="B10109">
        <v>125320</v>
      </c>
      <c r="C10109">
        <v>125350</v>
      </c>
      <c r="D10109">
        <v>125080</v>
      </c>
      <c r="E10109">
        <v>125140</v>
      </c>
    </row>
    <row r="10110" spans="1:5" x14ac:dyDescent="0.25">
      <c r="A10110" s="2">
        <v>45397.59375</v>
      </c>
      <c r="B10110">
        <v>125580</v>
      </c>
      <c r="C10110">
        <v>125715</v>
      </c>
      <c r="D10110">
        <v>125165</v>
      </c>
      <c r="E10110">
        <v>125315</v>
      </c>
    </row>
    <row r="10111" spans="1:5" x14ac:dyDescent="0.25">
      <c r="A10111" s="2">
        <v>45397.583333333336</v>
      </c>
      <c r="B10111">
        <v>125860</v>
      </c>
      <c r="C10111">
        <v>125930</v>
      </c>
      <c r="D10111">
        <v>125580</v>
      </c>
      <c r="E10111">
        <v>125585</v>
      </c>
    </row>
    <row r="10112" spans="1:5" x14ac:dyDescent="0.25">
      <c r="A10112" s="2">
        <v>45397.572916666664</v>
      </c>
      <c r="B10112">
        <v>125770</v>
      </c>
      <c r="C10112">
        <v>125905</v>
      </c>
      <c r="D10112">
        <v>125730</v>
      </c>
      <c r="E10112">
        <v>125865</v>
      </c>
    </row>
    <row r="10113" spans="1:5" x14ac:dyDescent="0.25">
      <c r="A10113" s="2">
        <v>45397.5625</v>
      </c>
      <c r="B10113">
        <v>125825</v>
      </c>
      <c r="C10113">
        <v>125920</v>
      </c>
      <c r="D10113">
        <v>125705</v>
      </c>
      <c r="E10113">
        <v>125765</v>
      </c>
    </row>
    <row r="10114" spans="1:5" x14ac:dyDescent="0.25">
      <c r="A10114" s="2">
        <v>45397.552083333336</v>
      </c>
      <c r="B10114">
        <v>125945</v>
      </c>
      <c r="C10114">
        <v>125965</v>
      </c>
      <c r="D10114">
        <v>125725</v>
      </c>
      <c r="E10114">
        <v>125825</v>
      </c>
    </row>
    <row r="10115" spans="1:5" x14ac:dyDescent="0.25">
      <c r="A10115" s="2">
        <v>45397.541666666664</v>
      </c>
      <c r="B10115">
        <v>126165</v>
      </c>
      <c r="C10115">
        <v>126170</v>
      </c>
      <c r="D10115">
        <v>125865</v>
      </c>
      <c r="E10115">
        <v>125945</v>
      </c>
    </row>
    <row r="10116" spans="1:5" x14ac:dyDescent="0.25">
      <c r="A10116" s="2">
        <v>45397.53125</v>
      </c>
      <c r="B10116">
        <v>126090</v>
      </c>
      <c r="C10116">
        <v>126235</v>
      </c>
      <c r="D10116">
        <v>126050</v>
      </c>
      <c r="E10116">
        <v>126160</v>
      </c>
    </row>
    <row r="10117" spans="1:5" x14ac:dyDescent="0.25">
      <c r="A10117" s="2">
        <v>45397.520833333336</v>
      </c>
      <c r="B10117">
        <v>126285</v>
      </c>
      <c r="C10117">
        <v>126290</v>
      </c>
      <c r="D10117">
        <v>126035</v>
      </c>
      <c r="E10117">
        <v>126085</v>
      </c>
    </row>
    <row r="10118" spans="1:5" x14ac:dyDescent="0.25">
      <c r="A10118" s="2">
        <v>45397.510416666664</v>
      </c>
      <c r="B10118">
        <v>125985</v>
      </c>
      <c r="C10118">
        <v>126295</v>
      </c>
      <c r="D10118">
        <v>125910</v>
      </c>
      <c r="E10118">
        <v>126285</v>
      </c>
    </row>
    <row r="10119" spans="1:5" x14ac:dyDescent="0.25">
      <c r="A10119" s="2">
        <v>45397.5</v>
      </c>
      <c r="B10119">
        <v>126000</v>
      </c>
      <c r="C10119">
        <v>126060</v>
      </c>
      <c r="D10119">
        <v>125885</v>
      </c>
      <c r="E10119">
        <v>125990</v>
      </c>
    </row>
    <row r="10120" spans="1:5" x14ac:dyDescent="0.25">
      <c r="A10120" s="2">
        <v>45397.489583333336</v>
      </c>
      <c r="B10120">
        <v>126120</v>
      </c>
      <c r="C10120">
        <v>126165</v>
      </c>
      <c r="D10120">
        <v>125920</v>
      </c>
      <c r="E10120">
        <v>126000</v>
      </c>
    </row>
    <row r="10121" spans="1:5" x14ac:dyDescent="0.25">
      <c r="A10121" s="2">
        <v>45397.479166666664</v>
      </c>
      <c r="B10121">
        <v>125990</v>
      </c>
      <c r="C10121">
        <v>126350</v>
      </c>
      <c r="D10121">
        <v>125965</v>
      </c>
      <c r="E10121">
        <v>126120</v>
      </c>
    </row>
    <row r="10122" spans="1:5" x14ac:dyDescent="0.25">
      <c r="A10122" s="2">
        <v>45397.46875</v>
      </c>
      <c r="B10122">
        <v>126035</v>
      </c>
      <c r="C10122">
        <v>126215</v>
      </c>
      <c r="D10122">
        <v>125965</v>
      </c>
      <c r="E10122">
        <v>125990</v>
      </c>
    </row>
    <row r="10123" spans="1:5" x14ac:dyDescent="0.25">
      <c r="A10123" s="2">
        <v>45397.458333333336</v>
      </c>
      <c r="B10123">
        <v>126240</v>
      </c>
      <c r="C10123">
        <v>126240</v>
      </c>
      <c r="D10123">
        <v>125860</v>
      </c>
      <c r="E10123">
        <v>126040</v>
      </c>
    </row>
    <row r="10124" spans="1:5" x14ac:dyDescent="0.25">
      <c r="A10124" s="2">
        <v>45397.447916666664</v>
      </c>
      <c r="B10124">
        <v>126230</v>
      </c>
      <c r="C10124">
        <v>126330</v>
      </c>
      <c r="D10124">
        <v>125990</v>
      </c>
      <c r="E10124">
        <v>126240</v>
      </c>
    </row>
    <row r="10125" spans="1:5" x14ac:dyDescent="0.25">
      <c r="A10125" s="2">
        <v>45397.4375</v>
      </c>
      <c r="B10125">
        <v>125900</v>
      </c>
      <c r="C10125">
        <v>126320</v>
      </c>
      <c r="D10125">
        <v>125660</v>
      </c>
      <c r="E10125">
        <v>126235</v>
      </c>
    </row>
    <row r="10126" spans="1:5" x14ac:dyDescent="0.25">
      <c r="A10126" s="2">
        <v>45397.427083333336</v>
      </c>
      <c r="B10126">
        <v>125685</v>
      </c>
      <c r="C10126">
        <v>126035</v>
      </c>
      <c r="D10126">
        <v>125675</v>
      </c>
      <c r="E10126">
        <v>125900</v>
      </c>
    </row>
    <row r="10127" spans="1:5" x14ac:dyDescent="0.25">
      <c r="A10127" s="2">
        <v>45397.416666666664</v>
      </c>
      <c r="B10127">
        <v>126025</v>
      </c>
      <c r="C10127">
        <v>126135</v>
      </c>
      <c r="D10127">
        <v>125645</v>
      </c>
      <c r="E10127">
        <v>125685</v>
      </c>
    </row>
    <row r="10128" spans="1:5" x14ac:dyDescent="0.25">
      <c r="A10128" s="2">
        <v>45397.40625</v>
      </c>
      <c r="B10128">
        <v>126155</v>
      </c>
      <c r="C10128">
        <v>126170</v>
      </c>
      <c r="D10128">
        <v>125925</v>
      </c>
      <c r="E10128">
        <v>126030</v>
      </c>
    </row>
    <row r="10129" spans="1:5" x14ac:dyDescent="0.25">
      <c r="A10129" s="2">
        <v>45397.395833333336</v>
      </c>
      <c r="B10129">
        <v>126175</v>
      </c>
      <c r="C10129">
        <v>126215</v>
      </c>
      <c r="D10129">
        <v>125945</v>
      </c>
      <c r="E10129">
        <v>126160</v>
      </c>
    </row>
    <row r="10130" spans="1:5" x14ac:dyDescent="0.25">
      <c r="A10130" s="2">
        <v>45397.385416666664</v>
      </c>
      <c r="B10130">
        <v>126350</v>
      </c>
      <c r="C10130">
        <v>126360</v>
      </c>
      <c r="D10130">
        <v>126125</v>
      </c>
      <c r="E10130">
        <v>126175</v>
      </c>
    </row>
    <row r="10131" spans="1:5" x14ac:dyDescent="0.25">
      <c r="A10131" s="2">
        <v>45397.375</v>
      </c>
      <c r="B10131">
        <v>126565</v>
      </c>
      <c r="C10131">
        <v>126785</v>
      </c>
      <c r="D10131">
        <v>126320</v>
      </c>
      <c r="E10131">
        <v>126355</v>
      </c>
    </row>
    <row r="10132" spans="1:5" x14ac:dyDescent="0.25">
      <c r="A10132" s="2">
        <v>45394.760416666664</v>
      </c>
      <c r="B10132">
        <v>126050</v>
      </c>
      <c r="C10132">
        <v>126050</v>
      </c>
      <c r="D10132">
        <v>125950</v>
      </c>
      <c r="E10132">
        <v>125970</v>
      </c>
    </row>
    <row r="10133" spans="1:5" x14ac:dyDescent="0.25">
      <c r="A10133" s="2">
        <v>45394.75</v>
      </c>
      <c r="B10133">
        <v>126070</v>
      </c>
      <c r="C10133">
        <v>126090</v>
      </c>
      <c r="D10133">
        <v>126015</v>
      </c>
      <c r="E10133">
        <v>126050</v>
      </c>
    </row>
    <row r="10134" spans="1:5" x14ac:dyDescent="0.25">
      <c r="A10134" s="2">
        <v>45394.739583333336</v>
      </c>
      <c r="B10134">
        <v>126045</v>
      </c>
      <c r="C10134">
        <v>126110</v>
      </c>
      <c r="D10134">
        <v>126005</v>
      </c>
      <c r="E10134">
        <v>126070</v>
      </c>
    </row>
    <row r="10135" spans="1:5" x14ac:dyDescent="0.25">
      <c r="A10135" s="2">
        <v>45394.729166666664</v>
      </c>
      <c r="B10135">
        <v>126020</v>
      </c>
      <c r="C10135">
        <v>126080</v>
      </c>
      <c r="D10135">
        <v>126020</v>
      </c>
      <c r="E10135">
        <v>126040</v>
      </c>
    </row>
    <row r="10136" spans="1:5" x14ac:dyDescent="0.25">
      <c r="A10136" s="2">
        <v>45394.71875</v>
      </c>
      <c r="B10136">
        <v>125990</v>
      </c>
      <c r="C10136">
        <v>126065</v>
      </c>
      <c r="D10136">
        <v>125945</v>
      </c>
      <c r="E10136">
        <v>126020</v>
      </c>
    </row>
    <row r="10137" spans="1:5" x14ac:dyDescent="0.25">
      <c r="A10137" s="2">
        <v>45394.708333333336</v>
      </c>
      <c r="B10137">
        <v>125975</v>
      </c>
      <c r="C10137">
        <v>126150</v>
      </c>
      <c r="D10137">
        <v>125915</v>
      </c>
      <c r="E10137">
        <v>125995</v>
      </c>
    </row>
    <row r="10138" spans="1:5" x14ac:dyDescent="0.25">
      <c r="A10138" s="2">
        <v>45394.697916666664</v>
      </c>
      <c r="B10138">
        <v>126105</v>
      </c>
      <c r="C10138">
        <v>126190</v>
      </c>
      <c r="D10138">
        <v>125955</v>
      </c>
      <c r="E10138">
        <v>125980</v>
      </c>
    </row>
    <row r="10139" spans="1:5" x14ac:dyDescent="0.25">
      <c r="A10139" s="2">
        <v>45394.6875</v>
      </c>
      <c r="B10139">
        <v>125890</v>
      </c>
      <c r="C10139">
        <v>126120</v>
      </c>
      <c r="D10139">
        <v>125870</v>
      </c>
      <c r="E10139">
        <v>126105</v>
      </c>
    </row>
    <row r="10140" spans="1:5" x14ac:dyDescent="0.25">
      <c r="A10140" s="2">
        <v>45394.677083333336</v>
      </c>
      <c r="B10140">
        <v>125825</v>
      </c>
      <c r="C10140">
        <v>125930</v>
      </c>
      <c r="D10140">
        <v>125770</v>
      </c>
      <c r="E10140">
        <v>125890</v>
      </c>
    </row>
    <row r="10141" spans="1:5" x14ac:dyDescent="0.25">
      <c r="A10141" s="2">
        <v>45394.666666666664</v>
      </c>
      <c r="B10141">
        <v>125840</v>
      </c>
      <c r="C10141">
        <v>125925</v>
      </c>
      <c r="D10141">
        <v>125725</v>
      </c>
      <c r="E10141">
        <v>125825</v>
      </c>
    </row>
    <row r="10142" spans="1:5" x14ac:dyDescent="0.25">
      <c r="A10142" s="2">
        <v>45394.65625</v>
      </c>
      <c r="B10142">
        <v>125920</v>
      </c>
      <c r="C10142">
        <v>125985</v>
      </c>
      <c r="D10142">
        <v>125815</v>
      </c>
      <c r="E10142">
        <v>125835</v>
      </c>
    </row>
    <row r="10143" spans="1:5" x14ac:dyDescent="0.25">
      <c r="A10143" s="2">
        <v>45394.645833333336</v>
      </c>
      <c r="B10143">
        <v>126090</v>
      </c>
      <c r="C10143">
        <v>126110</v>
      </c>
      <c r="D10143">
        <v>125880</v>
      </c>
      <c r="E10143">
        <v>125915</v>
      </c>
    </row>
    <row r="10144" spans="1:5" x14ac:dyDescent="0.25">
      <c r="A10144" s="2">
        <v>45394.635416666664</v>
      </c>
      <c r="B10144">
        <v>126260</v>
      </c>
      <c r="C10144">
        <v>126300</v>
      </c>
      <c r="D10144">
        <v>126070</v>
      </c>
      <c r="E10144">
        <v>126090</v>
      </c>
    </row>
    <row r="10145" spans="1:5" x14ac:dyDescent="0.25">
      <c r="A10145" s="2">
        <v>45394.625</v>
      </c>
      <c r="B10145">
        <v>126285</v>
      </c>
      <c r="C10145">
        <v>126370</v>
      </c>
      <c r="D10145">
        <v>126150</v>
      </c>
      <c r="E10145">
        <v>126265</v>
      </c>
    </row>
    <row r="10146" spans="1:5" x14ac:dyDescent="0.25">
      <c r="A10146" s="2">
        <v>45394.614583333336</v>
      </c>
      <c r="B10146">
        <v>126225</v>
      </c>
      <c r="C10146">
        <v>126360</v>
      </c>
      <c r="D10146">
        <v>126210</v>
      </c>
      <c r="E10146">
        <v>126280</v>
      </c>
    </row>
    <row r="10147" spans="1:5" x14ac:dyDescent="0.25">
      <c r="A10147" s="2">
        <v>45394.604166666664</v>
      </c>
      <c r="B10147">
        <v>126295</v>
      </c>
      <c r="C10147">
        <v>126305</v>
      </c>
      <c r="D10147">
        <v>126175</v>
      </c>
      <c r="E10147">
        <v>126225</v>
      </c>
    </row>
    <row r="10148" spans="1:5" x14ac:dyDescent="0.25">
      <c r="A10148" s="2">
        <v>45394.59375</v>
      </c>
      <c r="B10148">
        <v>126550</v>
      </c>
      <c r="C10148">
        <v>126625</v>
      </c>
      <c r="D10148">
        <v>126235</v>
      </c>
      <c r="E10148">
        <v>126295</v>
      </c>
    </row>
    <row r="10149" spans="1:5" x14ac:dyDescent="0.25">
      <c r="A10149" s="2">
        <v>45394.583333333336</v>
      </c>
      <c r="B10149">
        <v>126615</v>
      </c>
      <c r="C10149">
        <v>126720</v>
      </c>
      <c r="D10149">
        <v>126535</v>
      </c>
      <c r="E10149">
        <v>126545</v>
      </c>
    </row>
    <row r="10150" spans="1:5" x14ac:dyDescent="0.25">
      <c r="A10150" s="2">
        <v>45394.572916666664</v>
      </c>
      <c r="B10150">
        <v>126710</v>
      </c>
      <c r="C10150">
        <v>126725</v>
      </c>
      <c r="D10150">
        <v>126560</v>
      </c>
      <c r="E10150">
        <v>126615</v>
      </c>
    </row>
    <row r="10151" spans="1:5" x14ac:dyDescent="0.25">
      <c r="A10151" s="2">
        <v>45394.5625</v>
      </c>
      <c r="B10151">
        <v>127020</v>
      </c>
      <c r="C10151">
        <v>127060</v>
      </c>
      <c r="D10151">
        <v>126675</v>
      </c>
      <c r="E10151">
        <v>126705</v>
      </c>
    </row>
    <row r="10152" spans="1:5" x14ac:dyDescent="0.25">
      <c r="A10152" s="2">
        <v>45394.552083333336</v>
      </c>
      <c r="B10152">
        <v>127060</v>
      </c>
      <c r="C10152">
        <v>127150</v>
      </c>
      <c r="D10152">
        <v>126990</v>
      </c>
      <c r="E10152">
        <v>127015</v>
      </c>
    </row>
    <row r="10153" spans="1:5" x14ac:dyDescent="0.25">
      <c r="A10153" s="2">
        <v>45394.541666666664</v>
      </c>
      <c r="B10153">
        <v>127105</v>
      </c>
      <c r="C10153">
        <v>127320</v>
      </c>
      <c r="D10153">
        <v>127030</v>
      </c>
      <c r="E10153">
        <v>127055</v>
      </c>
    </row>
    <row r="10154" spans="1:5" x14ac:dyDescent="0.25">
      <c r="A10154" s="2">
        <v>45394.53125</v>
      </c>
      <c r="B10154">
        <v>127110</v>
      </c>
      <c r="C10154">
        <v>127205</v>
      </c>
      <c r="D10154">
        <v>127060</v>
      </c>
      <c r="E10154">
        <v>127105</v>
      </c>
    </row>
    <row r="10155" spans="1:5" x14ac:dyDescent="0.25">
      <c r="A10155" s="2">
        <v>45394.520833333336</v>
      </c>
      <c r="B10155">
        <v>127095</v>
      </c>
      <c r="C10155">
        <v>127215</v>
      </c>
      <c r="D10155">
        <v>127015</v>
      </c>
      <c r="E10155">
        <v>127115</v>
      </c>
    </row>
    <row r="10156" spans="1:5" x14ac:dyDescent="0.25">
      <c r="A10156" s="2">
        <v>45394.510416666664</v>
      </c>
      <c r="B10156">
        <v>126860</v>
      </c>
      <c r="C10156">
        <v>127130</v>
      </c>
      <c r="D10156">
        <v>126835</v>
      </c>
      <c r="E10156">
        <v>127090</v>
      </c>
    </row>
    <row r="10157" spans="1:5" x14ac:dyDescent="0.25">
      <c r="A10157" s="2">
        <v>45394.5</v>
      </c>
      <c r="B10157">
        <v>126920</v>
      </c>
      <c r="C10157">
        <v>127060</v>
      </c>
      <c r="D10157">
        <v>126845</v>
      </c>
      <c r="E10157">
        <v>126855</v>
      </c>
    </row>
    <row r="10158" spans="1:5" x14ac:dyDescent="0.25">
      <c r="A10158" s="2">
        <v>45394.489583333336</v>
      </c>
      <c r="B10158">
        <v>127135</v>
      </c>
      <c r="C10158">
        <v>127165</v>
      </c>
      <c r="D10158">
        <v>126900</v>
      </c>
      <c r="E10158">
        <v>126920</v>
      </c>
    </row>
    <row r="10159" spans="1:5" x14ac:dyDescent="0.25">
      <c r="A10159" s="2">
        <v>45394.479166666664</v>
      </c>
      <c r="B10159">
        <v>127280</v>
      </c>
      <c r="C10159">
        <v>127475</v>
      </c>
      <c r="D10159">
        <v>127095</v>
      </c>
      <c r="E10159">
        <v>127130</v>
      </c>
    </row>
    <row r="10160" spans="1:5" x14ac:dyDescent="0.25">
      <c r="A10160" s="2">
        <v>45394.46875</v>
      </c>
      <c r="B10160">
        <v>127555</v>
      </c>
      <c r="C10160">
        <v>127560</v>
      </c>
      <c r="D10160">
        <v>127220</v>
      </c>
      <c r="E10160">
        <v>127280</v>
      </c>
    </row>
    <row r="10161" spans="1:5" x14ac:dyDescent="0.25">
      <c r="A10161" s="2">
        <v>45394.458333333336</v>
      </c>
      <c r="B10161">
        <v>127555</v>
      </c>
      <c r="C10161">
        <v>127775</v>
      </c>
      <c r="D10161">
        <v>127365</v>
      </c>
      <c r="E10161">
        <v>127555</v>
      </c>
    </row>
    <row r="10162" spans="1:5" x14ac:dyDescent="0.25">
      <c r="A10162" s="2">
        <v>45394.447916666664</v>
      </c>
      <c r="B10162">
        <v>127485</v>
      </c>
      <c r="C10162">
        <v>127605</v>
      </c>
      <c r="D10162">
        <v>127375</v>
      </c>
      <c r="E10162">
        <v>127550</v>
      </c>
    </row>
    <row r="10163" spans="1:5" x14ac:dyDescent="0.25">
      <c r="A10163" s="2">
        <v>45394.4375</v>
      </c>
      <c r="B10163">
        <v>127680</v>
      </c>
      <c r="C10163">
        <v>127765</v>
      </c>
      <c r="D10163">
        <v>127435</v>
      </c>
      <c r="E10163">
        <v>127485</v>
      </c>
    </row>
    <row r="10164" spans="1:5" x14ac:dyDescent="0.25">
      <c r="A10164" s="2">
        <v>45394.427083333336</v>
      </c>
      <c r="B10164">
        <v>127430</v>
      </c>
      <c r="C10164">
        <v>127780</v>
      </c>
      <c r="D10164">
        <v>127325</v>
      </c>
      <c r="E10164">
        <v>127680</v>
      </c>
    </row>
    <row r="10165" spans="1:5" x14ac:dyDescent="0.25">
      <c r="A10165" s="2">
        <v>45394.416666666664</v>
      </c>
      <c r="B10165">
        <v>127595</v>
      </c>
      <c r="C10165">
        <v>127625</v>
      </c>
      <c r="D10165">
        <v>127230</v>
      </c>
      <c r="E10165">
        <v>127430</v>
      </c>
    </row>
    <row r="10166" spans="1:5" x14ac:dyDescent="0.25">
      <c r="A10166" s="2">
        <v>45394.40625</v>
      </c>
      <c r="B10166">
        <v>127535</v>
      </c>
      <c r="C10166">
        <v>127700</v>
      </c>
      <c r="D10166">
        <v>127470</v>
      </c>
      <c r="E10166">
        <v>127600</v>
      </c>
    </row>
    <row r="10167" spans="1:5" x14ac:dyDescent="0.25">
      <c r="A10167" s="2">
        <v>45394.395833333336</v>
      </c>
      <c r="B10167">
        <v>127535</v>
      </c>
      <c r="C10167">
        <v>127615</v>
      </c>
      <c r="D10167">
        <v>127410</v>
      </c>
      <c r="E10167">
        <v>127540</v>
      </c>
    </row>
    <row r="10168" spans="1:5" x14ac:dyDescent="0.25">
      <c r="A10168" s="2">
        <v>45394.385416666664</v>
      </c>
      <c r="B10168">
        <v>127780</v>
      </c>
      <c r="C10168">
        <v>127870</v>
      </c>
      <c r="D10168">
        <v>127515</v>
      </c>
      <c r="E10168">
        <v>127540</v>
      </c>
    </row>
    <row r="10169" spans="1:5" x14ac:dyDescent="0.25">
      <c r="A10169" s="2">
        <v>45394.375</v>
      </c>
      <c r="B10169">
        <v>127750</v>
      </c>
      <c r="C10169">
        <v>127855</v>
      </c>
      <c r="D10169">
        <v>127620</v>
      </c>
      <c r="E10169">
        <v>127780</v>
      </c>
    </row>
    <row r="10170" spans="1:5" x14ac:dyDescent="0.25">
      <c r="A10170" s="2">
        <v>45393.760416666664</v>
      </c>
      <c r="B10170">
        <v>127585</v>
      </c>
      <c r="C10170">
        <v>127620</v>
      </c>
      <c r="D10170">
        <v>127440</v>
      </c>
      <c r="E10170">
        <v>127440</v>
      </c>
    </row>
    <row r="10171" spans="1:5" x14ac:dyDescent="0.25">
      <c r="A10171" s="2">
        <v>45393.75</v>
      </c>
      <c r="B10171">
        <v>127525</v>
      </c>
      <c r="C10171">
        <v>127600</v>
      </c>
      <c r="D10171">
        <v>127480</v>
      </c>
      <c r="E10171">
        <v>127590</v>
      </c>
    </row>
    <row r="10172" spans="1:5" x14ac:dyDescent="0.25">
      <c r="A10172" s="2">
        <v>45393.739583333336</v>
      </c>
      <c r="B10172">
        <v>127560</v>
      </c>
      <c r="C10172">
        <v>127595</v>
      </c>
      <c r="D10172">
        <v>127460</v>
      </c>
      <c r="E10172">
        <v>127520</v>
      </c>
    </row>
    <row r="10173" spans="1:5" x14ac:dyDescent="0.25">
      <c r="A10173" s="2">
        <v>45393.729166666664</v>
      </c>
      <c r="B10173">
        <v>127465</v>
      </c>
      <c r="C10173">
        <v>127620</v>
      </c>
      <c r="D10173">
        <v>127430</v>
      </c>
      <c r="E10173">
        <v>127565</v>
      </c>
    </row>
    <row r="10174" spans="1:5" x14ac:dyDescent="0.25">
      <c r="A10174" s="2">
        <v>45393.71875</v>
      </c>
      <c r="B10174">
        <v>127440</v>
      </c>
      <c r="C10174">
        <v>127515</v>
      </c>
      <c r="D10174">
        <v>127410</v>
      </c>
      <c r="E10174">
        <v>127460</v>
      </c>
    </row>
    <row r="10175" spans="1:5" x14ac:dyDescent="0.25">
      <c r="A10175" s="2">
        <v>45393.708333333336</v>
      </c>
      <c r="B10175">
        <v>127510</v>
      </c>
      <c r="C10175">
        <v>127575</v>
      </c>
      <c r="D10175">
        <v>127440</v>
      </c>
      <c r="E10175">
        <v>127445</v>
      </c>
    </row>
    <row r="10176" spans="1:5" x14ac:dyDescent="0.25">
      <c r="A10176" s="2">
        <v>45393.697916666664</v>
      </c>
      <c r="B10176">
        <v>127685</v>
      </c>
      <c r="C10176">
        <v>127705</v>
      </c>
      <c r="D10176">
        <v>127505</v>
      </c>
      <c r="E10176">
        <v>127510</v>
      </c>
    </row>
    <row r="10177" spans="1:5" x14ac:dyDescent="0.25">
      <c r="A10177" s="2">
        <v>45393.6875</v>
      </c>
      <c r="B10177">
        <v>127630</v>
      </c>
      <c r="C10177">
        <v>127735</v>
      </c>
      <c r="D10177">
        <v>127560</v>
      </c>
      <c r="E10177">
        <v>127685</v>
      </c>
    </row>
    <row r="10178" spans="1:5" x14ac:dyDescent="0.25">
      <c r="A10178" s="2">
        <v>45393.677083333336</v>
      </c>
      <c r="B10178">
        <v>127505</v>
      </c>
      <c r="C10178">
        <v>127755</v>
      </c>
      <c r="D10178">
        <v>127400</v>
      </c>
      <c r="E10178">
        <v>127625</v>
      </c>
    </row>
    <row r="10179" spans="1:5" x14ac:dyDescent="0.25">
      <c r="A10179" s="2">
        <v>45393.666666666664</v>
      </c>
      <c r="B10179">
        <v>127465</v>
      </c>
      <c r="C10179">
        <v>127625</v>
      </c>
      <c r="D10179">
        <v>127455</v>
      </c>
      <c r="E10179">
        <v>127505</v>
      </c>
    </row>
    <row r="10180" spans="1:5" x14ac:dyDescent="0.25">
      <c r="A10180" s="2">
        <v>45393.65625</v>
      </c>
      <c r="B10180">
        <v>127665</v>
      </c>
      <c r="C10180">
        <v>127700</v>
      </c>
      <c r="D10180">
        <v>127460</v>
      </c>
      <c r="E10180">
        <v>127470</v>
      </c>
    </row>
    <row r="10181" spans="1:5" x14ac:dyDescent="0.25">
      <c r="A10181" s="2">
        <v>45393.645833333336</v>
      </c>
      <c r="B10181">
        <v>127845</v>
      </c>
      <c r="C10181">
        <v>127945</v>
      </c>
      <c r="D10181">
        <v>127655</v>
      </c>
      <c r="E10181">
        <v>127670</v>
      </c>
    </row>
    <row r="10182" spans="1:5" x14ac:dyDescent="0.25">
      <c r="A10182" s="2">
        <v>45393.635416666664</v>
      </c>
      <c r="B10182">
        <v>127805</v>
      </c>
      <c r="C10182">
        <v>127880</v>
      </c>
      <c r="D10182">
        <v>127765</v>
      </c>
      <c r="E10182">
        <v>127845</v>
      </c>
    </row>
    <row r="10183" spans="1:5" x14ac:dyDescent="0.25">
      <c r="A10183" s="2">
        <v>45393.625</v>
      </c>
      <c r="B10183">
        <v>127725</v>
      </c>
      <c r="C10183">
        <v>128035</v>
      </c>
      <c r="D10183">
        <v>127670</v>
      </c>
      <c r="E10183">
        <v>127810</v>
      </c>
    </row>
    <row r="10184" spans="1:5" x14ac:dyDescent="0.25">
      <c r="A10184" s="2">
        <v>45393.614583333336</v>
      </c>
      <c r="B10184">
        <v>127665</v>
      </c>
      <c r="C10184">
        <v>127755</v>
      </c>
      <c r="D10184">
        <v>127615</v>
      </c>
      <c r="E10184">
        <v>127725</v>
      </c>
    </row>
    <row r="10185" spans="1:5" x14ac:dyDescent="0.25">
      <c r="A10185" s="2">
        <v>45393.604166666664</v>
      </c>
      <c r="B10185">
        <v>127545</v>
      </c>
      <c r="C10185">
        <v>127695</v>
      </c>
      <c r="D10185">
        <v>127525</v>
      </c>
      <c r="E10185">
        <v>127670</v>
      </c>
    </row>
    <row r="10186" spans="1:5" x14ac:dyDescent="0.25">
      <c r="A10186" s="2">
        <v>45393.59375</v>
      </c>
      <c r="B10186">
        <v>127555</v>
      </c>
      <c r="C10186">
        <v>127580</v>
      </c>
      <c r="D10186">
        <v>127455</v>
      </c>
      <c r="E10186">
        <v>127540</v>
      </c>
    </row>
    <row r="10187" spans="1:5" x14ac:dyDescent="0.25">
      <c r="A10187" s="2">
        <v>45393.583333333336</v>
      </c>
      <c r="B10187">
        <v>127345</v>
      </c>
      <c r="C10187">
        <v>127605</v>
      </c>
      <c r="D10187">
        <v>127160</v>
      </c>
      <c r="E10187">
        <v>127560</v>
      </c>
    </row>
    <row r="10188" spans="1:5" x14ac:dyDescent="0.25">
      <c r="A10188" s="2">
        <v>45393.572916666664</v>
      </c>
      <c r="B10188">
        <v>127380</v>
      </c>
      <c r="C10188">
        <v>127430</v>
      </c>
      <c r="D10188">
        <v>127285</v>
      </c>
      <c r="E10188">
        <v>127350</v>
      </c>
    </row>
    <row r="10189" spans="1:5" x14ac:dyDescent="0.25">
      <c r="A10189" s="2">
        <v>45393.5625</v>
      </c>
      <c r="B10189">
        <v>127310</v>
      </c>
      <c r="C10189">
        <v>127430</v>
      </c>
      <c r="D10189">
        <v>127250</v>
      </c>
      <c r="E10189">
        <v>127385</v>
      </c>
    </row>
    <row r="10190" spans="1:5" x14ac:dyDescent="0.25">
      <c r="A10190" s="2">
        <v>45393.552083333336</v>
      </c>
      <c r="B10190">
        <v>127440</v>
      </c>
      <c r="C10190">
        <v>127515</v>
      </c>
      <c r="D10190">
        <v>127300</v>
      </c>
      <c r="E10190">
        <v>127310</v>
      </c>
    </row>
    <row r="10191" spans="1:5" x14ac:dyDescent="0.25">
      <c r="A10191" s="2">
        <v>45393.541666666664</v>
      </c>
      <c r="B10191">
        <v>127740</v>
      </c>
      <c r="C10191">
        <v>127785</v>
      </c>
      <c r="D10191">
        <v>127420</v>
      </c>
      <c r="E10191">
        <v>127435</v>
      </c>
    </row>
    <row r="10192" spans="1:5" x14ac:dyDescent="0.25">
      <c r="A10192" s="2">
        <v>45393.53125</v>
      </c>
      <c r="B10192">
        <v>127615</v>
      </c>
      <c r="C10192">
        <v>127755</v>
      </c>
      <c r="D10192">
        <v>127610</v>
      </c>
      <c r="E10192">
        <v>127740</v>
      </c>
    </row>
    <row r="10193" spans="1:5" x14ac:dyDescent="0.25">
      <c r="A10193" s="2">
        <v>45393.520833333336</v>
      </c>
      <c r="B10193">
        <v>127425</v>
      </c>
      <c r="C10193">
        <v>127765</v>
      </c>
      <c r="D10193">
        <v>127415</v>
      </c>
      <c r="E10193">
        <v>127620</v>
      </c>
    </row>
    <row r="10194" spans="1:5" x14ac:dyDescent="0.25">
      <c r="A10194" s="2">
        <v>45393.510416666664</v>
      </c>
      <c r="B10194">
        <v>127475</v>
      </c>
      <c r="C10194">
        <v>127570</v>
      </c>
      <c r="D10194">
        <v>127410</v>
      </c>
      <c r="E10194">
        <v>127420</v>
      </c>
    </row>
    <row r="10195" spans="1:5" x14ac:dyDescent="0.25">
      <c r="A10195" s="2">
        <v>45393.5</v>
      </c>
      <c r="B10195">
        <v>127510</v>
      </c>
      <c r="C10195">
        <v>127595</v>
      </c>
      <c r="D10195">
        <v>127380</v>
      </c>
      <c r="E10195">
        <v>127470</v>
      </c>
    </row>
    <row r="10196" spans="1:5" x14ac:dyDescent="0.25">
      <c r="A10196" s="2">
        <v>45393.489583333336</v>
      </c>
      <c r="B10196">
        <v>127430</v>
      </c>
      <c r="C10196">
        <v>127615</v>
      </c>
      <c r="D10196">
        <v>127425</v>
      </c>
      <c r="E10196">
        <v>127505</v>
      </c>
    </row>
    <row r="10197" spans="1:5" x14ac:dyDescent="0.25">
      <c r="A10197" s="2">
        <v>45393.479166666664</v>
      </c>
      <c r="B10197">
        <v>127260</v>
      </c>
      <c r="C10197">
        <v>127440</v>
      </c>
      <c r="D10197">
        <v>127240</v>
      </c>
      <c r="E10197">
        <v>127430</v>
      </c>
    </row>
    <row r="10198" spans="1:5" x14ac:dyDescent="0.25">
      <c r="A10198" s="2">
        <v>45393.46875</v>
      </c>
      <c r="B10198">
        <v>127460</v>
      </c>
      <c r="C10198">
        <v>127490</v>
      </c>
      <c r="D10198">
        <v>127200</v>
      </c>
      <c r="E10198">
        <v>127265</v>
      </c>
    </row>
    <row r="10199" spans="1:5" x14ac:dyDescent="0.25">
      <c r="A10199" s="2">
        <v>45393.458333333336</v>
      </c>
      <c r="B10199">
        <v>127645</v>
      </c>
      <c r="C10199">
        <v>127675</v>
      </c>
      <c r="D10199">
        <v>127380</v>
      </c>
      <c r="E10199">
        <v>127460</v>
      </c>
    </row>
    <row r="10200" spans="1:5" x14ac:dyDescent="0.25">
      <c r="A10200" s="2">
        <v>45393.447916666664</v>
      </c>
      <c r="B10200">
        <v>127665</v>
      </c>
      <c r="C10200">
        <v>127825</v>
      </c>
      <c r="D10200">
        <v>127550</v>
      </c>
      <c r="E10200">
        <v>127640</v>
      </c>
    </row>
    <row r="10201" spans="1:5" x14ac:dyDescent="0.25">
      <c r="A10201" s="2">
        <v>45393.4375</v>
      </c>
      <c r="B10201">
        <v>127815</v>
      </c>
      <c r="C10201">
        <v>127955</v>
      </c>
      <c r="D10201">
        <v>127560</v>
      </c>
      <c r="E10201">
        <v>127660</v>
      </c>
    </row>
    <row r="10202" spans="1:5" x14ac:dyDescent="0.25">
      <c r="A10202" s="2">
        <v>45393.427083333336</v>
      </c>
      <c r="B10202">
        <v>127930</v>
      </c>
      <c r="C10202">
        <v>128090</v>
      </c>
      <c r="D10202">
        <v>127655</v>
      </c>
      <c r="E10202">
        <v>127810</v>
      </c>
    </row>
    <row r="10203" spans="1:5" x14ac:dyDescent="0.25">
      <c r="A10203" s="2">
        <v>45393.416666666664</v>
      </c>
      <c r="B10203">
        <v>127970</v>
      </c>
      <c r="C10203">
        <v>128125</v>
      </c>
      <c r="D10203">
        <v>127865</v>
      </c>
      <c r="E10203">
        <v>127935</v>
      </c>
    </row>
    <row r="10204" spans="1:5" x14ac:dyDescent="0.25">
      <c r="A10204" s="2">
        <v>45393.40625</v>
      </c>
      <c r="B10204">
        <v>127855</v>
      </c>
      <c r="C10204">
        <v>128060</v>
      </c>
      <c r="D10204">
        <v>127840</v>
      </c>
      <c r="E10204">
        <v>127970</v>
      </c>
    </row>
    <row r="10205" spans="1:5" x14ac:dyDescent="0.25">
      <c r="A10205" s="2">
        <v>45393.395833333336</v>
      </c>
      <c r="B10205">
        <v>127515</v>
      </c>
      <c r="C10205">
        <v>128200</v>
      </c>
      <c r="D10205">
        <v>127330</v>
      </c>
      <c r="E10205">
        <v>127855</v>
      </c>
    </row>
    <row r="10206" spans="1:5" x14ac:dyDescent="0.25">
      <c r="A10206" s="2">
        <v>45393.385416666664</v>
      </c>
      <c r="B10206">
        <v>127845</v>
      </c>
      <c r="C10206">
        <v>127910</v>
      </c>
      <c r="D10206">
        <v>127400</v>
      </c>
      <c r="E10206">
        <v>127520</v>
      </c>
    </row>
    <row r="10207" spans="1:5" x14ac:dyDescent="0.25">
      <c r="A10207" s="2">
        <v>45393.375</v>
      </c>
      <c r="B10207">
        <v>127950</v>
      </c>
      <c r="C10207">
        <v>128325</v>
      </c>
      <c r="D10207">
        <v>127695</v>
      </c>
      <c r="E10207">
        <v>127845</v>
      </c>
    </row>
    <row r="10208" spans="1:5" x14ac:dyDescent="0.25">
      <c r="A10208" s="2">
        <v>45392.760416666664</v>
      </c>
      <c r="B10208">
        <v>128135</v>
      </c>
      <c r="C10208">
        <v>128325</v>
      </c>
      <c r="D10208">
        <v>128115</v>
      </c>
      <c r="E10208">
        <v>128325</v>
      </c>
    </row>
    <row r="10209" spans="1:5" x14ac:dyDescent="0.25">
      <c r="A10209" s="2">
        <v>45392.75</v>
      </c>
      <c r="B10209">
        <v>128260</v>
      </c>
      <c r="C10209">
        <v>128265</v>
      </c>
      <c r="D10209">
        <v>128125</v>
      </c>
      <c r="E10209">
        <v>128135</v>
      </c>
    </row>
    <row r="10210" spans="1:5" x14ac:dyDescent="0.25">
      <c r="A10210" s="2">
        <v>45392.739583333336</v>
      </c>
      <c r="B10210">
        <v>128170</v>
      </c>
      <c r="C10210">
        <v>128285</v>
      </c>
      <c r="D10210">
        <v>128170</v>
      </c>
      <c r="E10210">
        <v>128260</v>
      </c>
    </row>
    <row r="10211" spans="1:5" x14ac:dyDescent="0.25">
      <c r="A10211" s="2">
        <v>45392.729166666664</v>
      </c>
      <c r="B10211">
        <v>128165</v>
      </c>
      <c r="C10211">
        <v>128200</v>
      </c>
      <c r="D10211">
        <v>128140</v>
      </c>
      <c r="E10211">
        <v>128170</v>
      </c>
    </row>
    <row r="10212" spans="1:5" x14ac:dyDescent="0.25">
      <c r="A10212" s="2">
        <v>45392.71875</v>
      </c>
      <c r="B10212">
        <v>128115</v>
      </c>
      <c r="C10212">
        <v>128205</v>
      </c>
      <c r="D10212">
        <v>128045</v>
      </c>
      <c r="E10212">
        <v>128165</v>
      </c>
    </row>
    <row r="10213" spans="1:5" x14ac:dyDescent="0.25">
      <c r="A10213" s="2">
        <v>45392.708333333336</v>
      </c>
      <c r="B10213">
        <v>128205</v>
      </c>
      <c r="C10213">
        <v>128280</v>
      </c>
      <c r="D10213">
        <v>128075</v>
      </c>
      <c r="E10213">
        <v>128115</v>
      </c>
    </row>
    <row r="10214" spans="1:5" x14ac:dyDescent="0.25">
      <c r="A10214" s="2">
        <v>45392.697916666664</v>
      </c>
      <c r="B10214">
        <v>128240</v>
      </c>
      <c r="C10214">
        <v>128335</v>
      </c>
      <c r="D10214">
        <v>128130</v>
      </c>
      <c r="E10214">
        <v>128205</v>
      </c>
    </row>
    <row r="10215" spans="1:5" x14ac:dyDescent="0.25">
      <c r="A10215" s="2">
        <v>45392.6875</v>
      </c>
      <c r="B10215">
        <v>128205</v>
      </c>
      <c r="C10215">
        <v>128260</v>
      </c>
      <c r="D10215">
        <v>128040</v>
      </c>
      <c r="E10215">
        <v>128235</v>
      </c>
    </row>
    <row r="10216" spans="1:5" x14ac:dyDescent="0.25">
      <c r="A10216" s="2">
        <v>45392.677083333336</v>
      </c>
      <c r="B10216">
        <v>128085</v>
      </c>
      <c r="C10216">
        <v>128270</v>
      </c>
      <c r="D10216">
        <v>127980</v>
      </c>
      <c r="E10216">
        <v>128200</v>
      </c>
    </row>
    <row r="10217" spans="1:5" x14ac:dyDescent="0.25">
      <c r="A10217" s="2">
        <v>45392.666666666664</v>
      </c>
      <c r="B10217">
        <v>128050</v>
      </c>
      <c r="C10217">
        <v>128190</v>
      </c>
      <c r="D10217">
        <v>127915</v>
      </c>
      <c r="E10217">
        <v>128090</v>
      </c>
    </row>
    <row r="10218" spans="1:5" x14ac:dyDescent="0.25">
      <c r="A10218" s="2">
        <v>45392.65625</v>
      </c>
      <c r="B10218">
        <v>128280</v>
      </c>
      <c r="C10218">
        <v>128335</v>
      </c>
      <c r="D10218">
        <v>128045</v>
      </c>
      <c r="E10218">
        <v>128050</v>
      </c>
    </row>
    <row r="10219" spans="1:5" x14ac:dyDescent="0.25">
      <c r="A10219" s="2">
        <v>45392.645833333336</v>
      </c>
      <c r="B10219">
        <v>128290</v>
      </c>
      <c r="C10219">
        <v>128320</v>
      </c>
      <c r="D10219">
        <v>128145</v>
      </c>
      <c r="E10219">
        <v>128280</v>
      </c>
    </row>
    <row r="10220" spans="1:5" x14ac:dyDescent="0.25">
      <c r="A10220" s="2">
        <v>45392.635416666664</v>
      </c>
      <c r="B10220">
        <v>128445</v>
      </c>
      <c r="C10220">
        <v>128525</v>
      </c>
      <c r="D10220">
        <v>128225</v>
      </c>
      <c r="E10220">
        <v>128290</v>
      </c>
    </row>
    <row r="10221" spans="1:5" x14ac:dyDescent="0.25">
      <c r="A10221" s="2">
        <v>45392.625</v>
      </c>
      <c r="B10221">
        <v>128330</v>
      </c>
      <c r="C10221">
        <v>128470</v>
      </c>
      <c r="D10221">
        <v>128200</v>
      </c>
      <c r="E10221">
        <v>128450</v>
      </c>
    </row>
    <row r="10222" spans="1:5" x14ac:dyDescent="0.25">
      <c r="A10222" s="2">
        <v>45392.614583333336</v>
      </c>
      <c r="B10222">
        <v>128190</v>
      </c>
      <c r="C10222">
        <v>128430</v>
      </c>
      <c r="D10222">
        <v>128115</v>
      </c>
      <c r="E10222">
        <v>128330</v>
      </c>
    </row>
    <row r="10223" spans="1:5" x14ac:dyDescent="0.25">
      <c r="A10223" s="2">
        <v>45392.604166666664</v>
      </c>
      <c r="B10223">
        <v>128500</v>
      </c>
      <c r="C10223">
        <v>128685</v>
      </c>
      <c r="D10223">
        <v>128155</v>
      </c>
      <c r="E10223">
        <v>128185</v>
      </c>
    </row>
    <row r="10224" spans="1:5" x14ac:dyDescent="0.25">
      <c r="A10224" s="2">
        <v>45392.59375</v>
      </c>
      <c r="B10224">
        <v>128330</v>
      </c>
      <c r="C10224">
        <v>128815</v>
      </c>
      <c r="D10224">
        <v>128295</v>
      </c>
      <c r="E10224">
        <v>128495</v>
      </c>
    </row>
    <row r="10225" spans="1:5" x14ac:dyDescent="0.25">
      <c r="A10225" s="2">
        <v>45392.583333333336</v>
      </c>
      <c r="B10225">
        <v>128570</v>
      </c>
      <c r="C10225">
        <v>128675</v>
      </c>
      <c r="D10225">
        <v>128225</v>
      </c>
      <c r="E10225">
        <v>128335</v>
      </c>
    </row>
    <row r="10226" spans="1:5" x14ac:dyDescent="0.25">
      <c r="A10226" s="2">
        <v>45392.572916666664</v>
      </c>
      <c r="B10226">
        <v>128545</v>
      </c>
      <c r="C10226">
        <v>128660</v>
      </c>
      <c r="D10226">
        <v>128475</v>
      </c>
      <c r="E10226">
        <v>128575</v>
      </c>
    </row>
    <row r="10227" spans="1:5" x14ac:dyDescent="0.25">
      <c r="A10227" s="2">
        <v>45392.5625</v>
      </c>
      <c r="B10227">
        <v>128470</v>
      </c>
      <c r="C10227">
        <v>128595</v>
      </c>
      <c r="D10227">
        <v>128410</v>
      </c>
      <c r="E10227">
        <v>128550</v>
      </c>
    </row>
    <row r="10228" spans="1:5" x14ac:dyDescent="0.25">
      <c r="A10228" s="2">
        <v>45392.552083333336</v>
      </c>
      <c r="B10228">
        <v>128490</v>
      </c>
      <c r="C10228">
        <v>128585</v>
      </c>
      <c r="D10228">
        <v>128445</v>
      </c>
      <c r="E10228">
        <v>128470</v>
      </c>
    </row>
    <row r="10229" spans="1:5" x14ac:dyDescent="0.25">
      <c r="A10229" s="2">
        <v>45392.541666666664</v>
      </c>
      <c r="B10229">
        <v>128435</v>
      </c>
      <c r="C10229">
        <v>128620</v>
      </c>
      <c r="D10229">
        <v>128425</v>
      </c>
      <c r="E10229">
        <v>128485</v>
      </c>
    </row>
    <row r="10230" spans="1:5" x14ac:dyDescent="0.25">
      <c r="A10230" s="2">
        <v>45392.53125</v>
      </c>
      <c r="B10230">
        <v>128425</v>
      </c>
      <c r="C10230">
        <v>128495</v>
      </c>
      <c r="D10230">
        <v>128340</v>
      </c>
      <c r="E10230">
        <v>128435</v>
      </c>
    </row>
    <row r="10231" spans="1:5" x14ac:dyDescent="0.25">
      <c r="A10231" s="2">
        <v>45392.520833333336</v>
      </c>
      <c r="B10231">
        <v>128655</v>
      </c>
      <c r="C10231">
        <v>128685</v>
      </c>
      <c r="D10231">
        <v>128375</v>
      </c>
      <c r="E10231">
        <v>128430</v>
      </c>
    </row>
    <row r="10232" spans="1:5" x14ac:dyDescent="0.25">
      <c r="A10232" s="2">
        <v>45392.510416666664</v>
      </c>
      <c r="B10232">
        <v>128575</v>
      </c>
      <c r="C10232">
        <v>128730</v>
      </c>
      <c r="D10232">
        <v>128560</v>
      </c>
      <c r="E10232">
        <v>128655</v>
      </c>
    </row>
    <row r="10233" spans="1:5" x14ac:dyDescent="0.25">
      <c r="A10233" s="2">
        <v>45392.5</v>
      </c>
      <c r="B10233">
        <v>129100</v>
      </c>
      <c r="C10233">
        <v>129165</v>
      </c>
      <c r="D10233">
        <v>128535</v>
      </c>
      <c r="E10233">
        <v>128580</v>
      </c>
    </row>
    <row r="10234" spans="1:5" x14ac:dyDescent="0.25">
      <c r="A10234" s="2">
        <v>45392.489583333336</v>
      </c>
      <c r="B10234">
        <v>129250</v>
      </c>
      <c r="C10234">
        <v>129300</v>
      </c>
      <c r="D10234">
        <v>128975</v>
      </c>
      <c r="E10234">
        <v>129100</v>
      </c>
    </row>
    <row r="10235" spans="1:5" x14ac:dyDescent="0.25">
      <c r="A10235" s="2">
        <v>45392.479166666664</v>
      </c>
      <c r="B10235">
        <v>129130</v>
      </c>
      <c r="C10235">
        <v>129320</v>
      </c>
      <c r="D10235">
        <v>128895</v>
      </c>
      <c r="E10235">
        <v>129255</v>
      </c>
    </row>
    <row r="10236" spans="1:5" x14ac:dyDescent="0.25">
      <c r="A10236" s="2">
        <v>45392.46875</v>
      </c>
      <c r="B10236">
        <v>129060</v>
      </c>
      <c r="C10236">
        <v>129345</v>
      </c>
      <c r="D10236">
        <v>129005</v>
      </c>
      <c r="E10236">
        <v>129130</v>
      </c>
    </row>
    <row r="10237" spans="1:5" x14ac:dyDescent="0.25">
      <c r="A10237" s="2">
        <v>45392.458333333336</v>
      </c>
      <c r="B10237">
        <v>129340</v>
      </c>
      <c r="C10237">
        <v>129420</v>
      </c>
      <c r="D10237">
        <v>129045</v>
      </c>
      <c r="E10237">
        <v>129060</v>
      </c>
    </row>
    <row r="10238" spans="1:5" x14ac:dyDescent="0.25">
      <c r="A10238" s="2">
        <v>45392.447916666664</v>
      </c>
      <c r="B10238">
        <v>129340</v>
      </c>
      <c r="C10238">
        <v>129540</v>
      </c>
      <c r="D10238">
        <v>129025</v>
      </c>
      <c r="E10238">
        <v>129345</v>
      </c>
    </row>
    <row r="10239" spans="1:5" x14ac:dyDescent="0.25">
      <c r="A10239" s="2">
        <v>45392.4375</v>
      </c>
      <c r="B10239">
        <v>129090</v>
      </c>
      <c r="C10239">
        <v>129485</v>
      </c>
      <c r="D10239">
        <v>129070</v>
      </c>
      <c r="E10239">
        <v>129340</v>
      </c>
    </row>
    <row r="10240" spans="1:5" x14ac:dyDescent="0.25">
      <c r="A10240" s="2">
        <v>45392.427083333336</v>
      </c>
      <c r="B10240">
        <v>129275</v>
      </c>
      <c r="C10240">
        <v>129560</v>
      </c>
      <c r="D10240">
        <v>129080</v>
      </c>
      <c r="E10240">
        <v>129085</v>
      </c>
    </row>
    <row r="10241" spans="1:5" x14ac:dyDescent="0.25">
      <c r="A10241" s="2">
        <v>45392.416666666664</v>
      </c>
      <c r="B10241">
        <v>129910</v>
      </c>
      <c r="C10241">
        <v>129915</v>
      </c>
      <c r="D10241">
        <v>129185</v>
      </c>
      <c r="E10241">
        <v>129275</v>
      </c>
    </row>
    <row r="10242" spans="1:5" x14ac:dyDescent="0.25">
      <c r="A10242" s="2">
        <v>45392.40625</v>
      </c>
      <c r="B10242">
        <v>129600</v>
      </c>
      <c r="C10242">
        <v>130125</v>
      </c>
      <c r="D10242">
        <v>129590</v>
      </c>
      <c r="E10242">
        <v>129905</v>
      </c>
    </row>
    <row r="10243" spans="1:5" x14ac:dyDescent="0.25">
      <c r="A10243" s="2">
        <v>45392.395833333336</v>
      </c>
      <c r="B10243">
        <v>131215</v>
      </c>
      <c r="C10243">
        <v>131295</v>
      </c>
      <c r="D10243">
        <v>129425</v>
      </c>
      <c r="E10243">
        <v>129605</v>
      </c>
    </row>
    <row r="10244" spans="1:5" x14ac:dyDescent="0.25">
      <c r="A10244" s="2">
        <v>45392.385416666664</v>
      </c>
      <c r="B10244">
        <v>131110</v>
      </c>
      <c r="C10244">
        <v>131380</v>
      </c>
      <c r="D10244">
        <v>130950</v>
      </c>
      <c r="E10244">
        <v>131215</v>
      </c>
    </row>
    <row r="10245" spans="1:5" x14ac:dyDescent="0.25">
      <c r="A10245" s="2">
        <v>45392.375</v>
      </c>
      <c r="B10245">
        <v>130600</v>
      </c>
      <c r="C10245">
        <v>131165</v>
      </c>
      <c r="D10245">
        <v>130600</v>
      </c>
      <c r="E10245">
        <v>131110</v>
      </c>
    </row>
    <row r="10246" spans="1:5" x14ac:dyDescent="0.25">
      <c r="A10246" s="2">
        <v>45391.760416666664</v>
      </c>
      <c r="B10246">
        <v>130260</v>
      </c>
      <c r="C10246">
        <v>130385</v>
      </c>
      <c r="D10246">
        <v>130220</v>
      </c>
      <c r="E10246">
        <v>130280</v>
      </c>
    </row>
    <row r="10247" spans="1:5" x14ac:dyDescent="0.25">
      <c r="A10247" s="2">
        <v>45391.75</v>
      </c>
      <c r="B10247">
        <v>130205</v>
      </c>
      <c r="C10247">
        <v>130275</v>
      </c>
      <c r="D10247">
        <v>130185</v>
      </c>
      <c r="E10247">
        <v>130260</v>
      </c>
    </row>
    <row r="10248" spans="1:5" x14ac:dyDescent="0.25">
      <c r="A10248" s="2">
        <v>45391.739583333336</v>
      </c>
      <c r="B10248">
        <v>130180</v>
      </c>
      <c r="C10248">
        <v>130300</v>
      </c>
      <c r="D10248">
        <v>130130</v>
      </c>
      <c r="E10248">
        <v>130205</v>
      </c>
    </row>
    <row r="10249" spans="1:5" x14ac:dyDescent="0.25">
      <c r="A10249" s="2">
        <v>45391.729166666664</v>
      </c>
      <c r="B10249">
        <v>130175</v>
      </c>
      <c r="C10249">
        <v>130245</v>
      </c>
      <c r="D10249">
        <v>130110</v>
      </c>
      <c r="E10249">
        <v>130185</v>
      </c>
    </row>
    <row r="10250" spans="1:5" x14ac:dyDescent="0.25">
      <c r="A10250" s="2">
        <v>45391.71875</v>
      </c>
      <c r="B10250">
        <v>130200</v>
      </c>
      <c r="C10250">
        <v>130350</v>
      </c>
      <c r="D10250">
        <v>130115</v>
      </c>
      <c r="E10250">
        <v>130175</v>
      </c>
    </row>
    <row r="10251" spans="1:5" x14ac:dyDescent="0.25">
      <c r="A10251" s="2">
        <v>45391.708333333336</v>
      </c>
      <c r="B10251">
        <v>130265</v>
      </c>
      <c r="C10251">
        <v>130295</v>
      </c>
      <c r="D10251">
        <v>130175</v>
      </c>
      <c r="E10251">
        <v>130195</v>
      </c>
    </row>
    <row r="10252" spans="1:5" x14ac:dyDescent="0.25">
      <c r="A10252" s="2">
        <v>45391.697916666664</v>
      </c>
      <c r="B10252">
        <v>130065</v>
      </c>
      <c r="C10252">
        <v>130280</v>
      </c>
      <c r="D10252">
        <v>130020</v>
      </c>
      <c r="E10252">
        <v>130270</v>
      </c>
    </row>
    <row r="10253" spans="1:5" x14ac:dyDescent="0.25">
      <c r="A10253" s="2">
        <v>45391.6875</v>
      </c>
      <c r="B10253">
        <v>130145</v>
      </c>
      <c r="C10253">
        <v>130160</v>
      </c>
      <c r="D10253">
        <v>129965</v>
      </c>
      <c r="E10253">
        <v>130065</v>
      </c>
    </row>
    <row r="10254" spans="1:5" x14ac:dyDescent="0.25">
      <c r="A10254" s="2">
        <v>45391.677083333336</v>
      </c>
      <c r="B10254">
        <v>129805</v>
      </c>
      <c r="C10254">
        <v>130165</v>
      </c>
      <c r="D10254">
        <v>129770</v>
      </c>
      <c r="E10254">
        <v>130150</v>
      </c>
    </row>
    <row r="10255" spans="1:5" x14ac:dyDescent="0.25">
      <c r="A10255" s="2">
        <v>45391.666666666664</v>
      </c>
      <c r="B10255">
        <v>129885</v>
      </c>
      <c r="C10255">
        <v>129885</v>
      </c>
      <c r="D10255">
        <v>129670</v>
      </c>
      <c r="E10255">
        <v>129805</v>
      </c>
    </row>
    <row r="10256" spans="1:5" x14ac:dyDescent="0.25">
      <c r="A10256" s="2">
        <v>45391.65625</v>
      </c>
      <c r="B10256">
        <v>129930</v>
      </c>
      <c r="C10256">
        <v>129985</v>
      </c>
      <c r="D10256">
        <v>129830</v>
      </c>
      <c r="E10256">
        <v>129880</v>
      </c>
    </row>
    <row r="10257" spans="1:5" x14ac:dyDescent="0.25">
      <c r="A10257" s="2">
        <v>45391.645833333336</v>
      </c>
      <c r="B10257">
        <v>129930</v>
      </c>
      <c r="C10257">
        <v>129950</v>
      </c>
      <c r="D10257">
        <v>129825</v>
      </c>
      <c r="E10257">
        <v>129930</v>
      </c>
    </row>
    <row r="10258" spans="1:5" x14ac:dyDescent="0.25">
      <c r="A10258" s="2">
        <v>45391.635416666664</v>
      </c>
      <c r="B10258">
        <v>130040</v>
      </c>
      <c r="C10258">
        <v>130090</v>
      </c>
      <c r="D10258">
        <v>129880</v>
      </c>
      <c r="E10258">
        <v>129930</v>
      </c>
    </row>
    <row r="10259" spans="1:5" x14ac:dyDescent="0.25">
      <c r="A10259" s="2">
        <v>45391.625</v>
      </c>
      <c r="B10259">
        <v>129905</v>
      </c>
      <c r="C10259">
        <v>130080</v>
      </c>
      <c r="D10259">
        <v>129820</v>
      </c>
      <c r="E10259">
        <v>130040</v>
      </c>
    </row>
    <row r="10260" spans="1:5" x14ac:dyDescent="0.25">
      <c r="A10260" s="2">
        <v>45391.614583333336</v>
      </c>
      <c r="B10260">
        <v>129815</v>
      </c>
      <c r="C10260">
        <v>129970</v>
      </c>
      <c r="D10260">
        <v>129805</v>
      </c>
      <c r="E10260">
        <v>129910</v>
      </c>
    </row>
    <row r="10261" spans="1:5" x14ac:dyDescent="0.25">
      <c r="A10261" s="2">
        <v>45391.604166666664</v>
      </c>
      <c r="B10261">
        <v>129640</v>
      </c>
      <c r="C10261">
        <v>129880</v>
      </c>
      <c r="D10261">
        <v>129640</v>
      </c>
      <c r="E10261">
        <v>129815</v>
      </c>
    </row>
    <row r="10262" spans="1:5" x14ac:dyDescent="0.25">
      <c r="A10262" s="2">
        <v>45391.59375</v>
      </c>
      <c r="B10262">
        <v>129495</v>
      </c>
      <c r="C10262">
        <v>129665</v>
      </c>
      <c r="D10262">
        <v>129485</v>
      </c>
      <c r="E10262">
        <v>129640</v>
      </c>
    </row>
    <row r="10263" spans="1:5" x14ac:dyDescent="0.25">
      <c r="A10263" s="2">
        <v>45391.583333333336</v>
      </c>
      <c r="B10263">
        <v>129650</v>
      </c>
      <c r="C10263">
        <v>129695</v>
      </c>
      <c r="D10263">
        <v>129490</v>
      </c>
      <c r="E10263">
        <v>129500</v>
      </c>
    </row>
    <row r="10264" spans="1:5" x14ac:dyDescent="0.25">
      <c r="A10264" s="2">
        <v>45391.572916666664</v>
      </c>
      <c r="B10264">
        <v>129790</v>
      </c>
      <c r="C10264">
        <v>129845</v>
      </c>
      <c r="D10264">
        <v>129640</v>
      </c>
      <c r="E10264">
        <v>129655</v>
      </c>
    </row>
    <row r="10265" spans="1:5" x14ac:dyDescent="0.25">
      <c r="A10265" s="2">
        <v>45391.5625</v>
      </c>
      <c r="B10265">
        <v>129830</v>
      </c>
      <c r="C10265">
        <v>129980</v>
      </c>
      <c r="D10265">
        <v>129785</v>
      </c>
      <c r="E10265">
        <v>129795</v>
      </c>
    </row>
    <row r="10266" spans="1:5" x14ac:dyDescent="0.25">
      <c r="A10266" s="2">
        <v>45391.552083333336</v>
      </c>
      <c r="B10266">
        <v>129940</v>
      </c>
      <c r="C10266">
        <v>129980</v>
      </c>
      <c r="D10266">
        <v>129825</v>
      </c>
      <c r="E10266">
        <v>129830</v>
      </c>
    </row>
    <row r="10267" spans="1:5" x14ac:dyDescent="0.25">
      <c r="A10267" s="2">
        <v>45391.541666666664</v>
      </c>
      <c r="B10267">
        <v>129820</v>
      </c>
      <c r="C10267">
        <v>129985</v>
      </c>
      <c r="D10267">
        <v>129780</v>
      </c>
      <c r="E10267">
        <v>129940</v>
      </c>
    </row>
    <row r="10268" spans="1:5" x14ac:dyDescent="0.25">
      <c r="A10268" s="2">
        <v>45391.53125</v>
      </c>
      <c r="B10268">
        <v>129920</v>
      </c>
      <c r="C10268">
        <v>129965</v>
      </c>
      <c r="D10268">
        <v>129720</v>
      </c>
      <c r="E10268">
        <v>129820</v>
      </c>
    </row>
    <row r="10269" spans="1:5" x14ac:dyDescent="0.25">
      <c r="A10269" s="2">
        <v>45391.520833333336</v>
      </c>
      <c r="B10269">
        <v>129740</v>
      </c>
      <c r="C10269">
        <v>129945</v>
      </c>
      <c r="D10269">
        <v>129735</v>
      </c>
      <c r="E10269">
        <v>129920</v>
      </c>
    </row>
    <row r="10270" spans="1:5" x14ac:dyDescent="0.25">
      <c r="A10270" s="2">
        <v>45391.510416666664</v>
      </c>
      <c r="B10270">
        <v>129920</v>
      </c>
      <c r="C10270">
        <v>130010</v>
      </c>
      <c r="D10270">
        <v>129700</v>
      </c>
      <c r="E10270">
        <v>129735</v>
      </c>
    </row>
    <row r="10271" spans="1:5" x14ac:dyDescent="0.25">
      <c r="A10271" s="2">
        <v>45391.5</v>
      </c>
      <c r="B10271">
        <v>129850</v>
      </c>
      <c r="C10271">
        <v>129995</v>
      </c>
      <c r="D10271">
        <v>129795</v>
      </c>
      <c r="E10271">
        <v>129920</v>
      </c>
    </row>
    <row r="10272" spans="1:5" x14ac:dyDescent="0.25">
      <c r="A10272" s="2">
        <v>45391.489583333336</v>
      </c>
      <c r="B10272">
        <v>129690</v>
      </c>
      <c r="C10272">
        <v>129870</v>
      </c>
      <c r="D10272">
        <v>129620</v>
      </c>
      <c r="E10272">
        <v>129850</v>
      </c>
    </row>
    <row r="10273" spans="1:5" x14ac:dyDescent="0.25">
      <c r="A10273" s="2">
        <v>45391.479166666664</v>
      </c>
      <c r="B10273">
        <v>130020</v>
      </c>
      <c r="C10273">
        <v>130035</v>
      </c>
      <c r="D10273">
        <v>129485</v>
      </c>
      <c r="E10273">
        <v>129690</v>
      </c>
    </row>
    <row r="10274" spans="1:5" x14ac:dyDescent="0.25">
      <c r="A10274" s="2">
        <v>45391.46875</v>
      </c>
      <c r="B10274">
        <v>130115</v>
      </c>
      <c r="C10274">
        <v>130315</v>
      </c>
      <c r="D10274">
        <v>129990</v>
      </c>
      <c r="E10274">
        <v>130025</v>
      </c>
    </row>
    <row r="10275" spans="1:5" x14ac:dyDescent="0.25">
      <c r="A10275" s="2">
        <v>45391.458333333336</v>
      </c>
      <c r="B10275">
        <v>129845</v>
      </c>
      <c r="C10275">
        <v>130220</v>
      </c>
      <c r="D10275">
        <v>129815</v>
      </c>
      <c r="E10275">
        <v>130115</v>
      </c>
    </row>
    <row r="10276" spans="1:5" x14ac:dyDescent="0.25">
      <c r="A10276" s="2">
        <v>45391.447916666664</v>
      </c>
      <c r="B10276">
        <v>129840</v>
      </c>
      <c r="C10276">
        <v>130050</v>
      </c>
      <c r="D10276">
        <v>129670</v>
      </c>
      <c r="E10276">
        <v>129845</v>
      </c>
    </row>
    <row r="10277" spans="1:5" x14ac:dyDescent="0.25">
      <c r="A10277" s="2">
        <v>45391.4375</v>
      </c>
      <c r="B10277">
        <v>129885</v>
      </c>
      <c r="C10277">
        <v>130150</v>
      </c>
      <c r="D10277">
        <v>129655</v>
      </c>
      <c r="E10277">
        <v>129840</v>
      </c>
    </row>
    <row r="10278" spans="1:5" x14ac:dyDescent="0.25">
      <c r="A10278" s="2">
        <v>45391.427083333336</v>
      </c>
      <c r="B10278">
        <v>129725</v>
      </c>
      <c r="C10278">
        <v>129890</v>
      </c>
      <c r="D10278">
        <v>129575</v>
      </c>
      <c r="E10278">
        <v>129885</v>
      </c>
    </row>
    <row r="10279" spans="1:5" x14ac:dyDescent="0.25">
      <c r="A10279" s="2">
        <v>45391.416666666664</v>
      </c>
      <c r="B10279">
        <v>129810</v>
      </c>
      <c r="C10279">
        <v>129840</v>
      </c>
      <c r="D10279">
        <v>129630</v>
      </c>
      <c r="E10279">
        <v>129725</v>
      </c>
    </row>
    <row r="10280" spans="1:5" x14ac:dyDescent="0.25">
      <c r="A10280" s="2">
        <v>45391.40625</v>
      </c>
      <c r="B10280">
        <v>129705</v>
      </c>
      <c r="C10280">
        <v>129905</v>
      </c>
      <c r="D10280">
        <v>129675</v>
      </c>
      <c r="E10280">
        <v>129810</v>
      </c>
    </row>
    <row r="10281" spans="1:5" x14ac:dyDescent="0.25">
      <c r="A10281" s="2">
        <v>45391.395833333336</v>
      </c>
      <c r="B10281">
        <v>129665</v>
      </c>
      <c r="C10281">
        <v>129825</v>
      </c>
      <c r="D10281">
        <v>129655</v>
      </c>
      <c r="E10281">
        <v>129705</v>
      </c>
    </row>
    <row r="10282" spans="1:5" x14ac:dyDescent="0.25">
      <c r="A10282" s="2">
        <v>45391.385416666664</v>
      </c>
      <c r="B10282">
        <v>129625</v>
      </c>
      <c r="C10282">
        <v>129760</v>
      </c>
      <c r="D10282">
        <v>129580</v>
      </c>
      <c r="E10282">
        <v>129665</v>
      </c>
    </row>
    <row r="10283" spans="1:5" x14ac:dyDescent="0.25">
      <c r="A10283" s="2">
        <v>45391.375</v>
      </c>
      <c r="B10283">
        <v>129350</v>
      </c>
      <c r="C10283">
        <v>129710</v>
      </c>
      <c r="D10283">
        <v>129235</v>
      </c>
      <c r="E10283">
        <v>129625</v>
      </c>
    </row>
    <row r="10284" spans="1:5" x14ac:dyDescent="0.25">
      <c r="A10284" s="2">
        <v>45390.760416666664</v>
      </c>
      <c r="B10284">
        <v>129280</v>
      </c>
      <c r="C10284">
        <v>129325</v>
      </c>
      <c r="D10284">
        <v>128990</v>
      </c>
      <c r="E10284">
        <v>128990</v>
      </c>
    </row>
    <row r="10285" spans="1:5" x14ac:dyDescent="0.25">
      <c r="A10285" s="2">
        <v>45390.75</v>
      </c>
      <c r="B10285">
        <v>129300</v>
      </c>
      <c r="C10285">
        <v>129385</v>
      </c>
      <c r="D10285">
        <v>129195</v>
      </c>
      <c r="E10285">
        <v>129280</v>
      </c>
    </row>
    <row r="10286" spans="1:5" x14ac:dyDescent="0.25">
      <c r="A10286" s="2">
        <v>45390.739583333336</v>
      </c>
      <c r="B10286">
        <v>129290</v>
      </c>
      <c r="C10286">
        <v>129345</v>
      </c>
      <c r="D10286">
        <v>129170</v>
      </c>
      <c r="E10286">
        <v>129300</v>
      </c>
    </row>
    <row r="10287" spans="1:5" x14ac:dyDescent="0.25">
      <c r="A10287" s="2">
        <v>45390.729166666664</v>
      </c>
      <c r="B10287">
        <v>129435</v>
      </c>
      <c r="C10287">
        <v>129445</v>
      </c>
      <c r="D10287">
        <v>129280</v>
      </c>
      <c r="E10287">
        <v>129295</v>
      </c>
    </row>
    <row r="10288" spans="1:5" x14ac:dyDescent="0.25">
      <c r="A10288" s="2">
        <v>45390.71875</v>
      </c>
      <c r="B10288">
        <v>129300</v>
      </c>
      <c r="C10288">
        <v>129465</v>
      </c>
      <c r="D10288">
        <v>129280</v>
      </c>
      <c r="E10288">
        <v>129435</v>
      </c>
    </row>
    <row r="10289" spans="1:5" x14ac:dyDescent="0.25">
      <c r="A10289" s="2">
        <v>45390.708333333336</v>
      </c>
      <c r="B10289">
        <v>129275</v>
      </c>
      <c r="C10289">
        <v>129325</v>
      </c>
      <c r="D10289">
        <v>129160</v>
      </c>
      <c r="E10289">
        <v>129300</v>
      </c>
    </row>
    <row r="10290" spans="1:5" x14ac:dyDescent="0.25">
      <c r="A10290" s="2">
        <v>45390.697916666664</v>
      </c>
      <c r="B10290">
        <v>129465</v>
      </c>
      <c r="C10290">
        <v>129515</v>
      </c>
      <c r="D10290">
        <v>129175</v>
      </c>
      <c r="E10290">
        <v>129275</v>
      </c>
    </row>
    <row r="10291" spans="1:5" x14ac:dyDescent="0.25">
      <c r="A10291" s="2">
        <v>45390.6875</v>
      </c>
      <c r="B10291">
        <v>129385</v>
      </c>
      <c r="C10291">
        <v>129565</v>
      </c>
      <c r="D10291">
        <v>129350</v>
      </c>
      <c r="E10291">
        <v>129465</v>
      </c>
    </row>
    <row r="10292" spans="1:5" x14ac:dyDescent="0.25">
      <c r="A10292" s="2">
        <v>45390.677083333336</v>
      </c>
      <c r="B10292">
        <v>129150</v>
      </c>
      <c r="C10292">
        <v>129475</v>
      </c>
      <c r="D10292">
        <v>129135</v>
      </c>
      <c r="E10292">
        <v>129385</v>
      </c>
    </row>
    <row r="10293" spans="1:5" x14ac:dyDescent="0.25">
      <c r="A10293" s="2">
        <v>45390.666666666664</v>
      </c>
      <c r="B10293">
        <v>128980</v>
      </c>
      <c r="C10293">
        <v>129165</v>
      </c>
      <c r="D10293">
        <v>128950</v>
      </c>
      <c r="E10293">
        <v>129150</v>
      </c>
    </row>
    <row r="10294" spans="1:5" x14ac:dyDescent="0.25">
      <c r="A10294" s="2">
        <v>45390.65625</v>
      </c>
      <c r="B10294">
        <v>128840</v>
      </c>
      <c r="C10294">
        <v>129020</v>
      </c>
      <c r="D10294">
        <v>128795</v>
      </c>
      <c r="E10294">
        <v>128980</v>
      </c>
    </row>
    <row r="10295" spans="1:5" x14ac:dyDescent="0.25">
      <c r="A10295" s="2">
        <v>45390.645833333336</v>
      </c>
      <c r="B10295">
        <v>129050</v>
      </c>
      <c r="C10295">
        <v>129050</v>
      </c>
      <c r="D10295">
        <v>128815</v>
      </c>
      <c r="E10295">
        <v>128845</v>
      </c>
    </row>
    <row r="10296" spans="1:5" x14ac:dyDescent="0.25">
      <c r="A10296" s="2">
        <v>45390.635416666664</v>
      </c>
      <c r="B10296">
        <v>128980</v>
      </c>
      <c r="C10296">
        <v>129140</v>
      </c>
      <c r="D10296">
        <v>128980</v>
      </c>
      <c r="E10296">
        <v>129050</v>
      </c>
    </row>
    <row r="10297" spans="1:5" x14ac:dyDescent="0.25">
      <c r="A10297" s="2">
        <v>45390.625</v>
      </c>
      <c r="B10297">
        <v>129060</v>
      </c>
      <c r="C10297">
        <v>129130</v>
      </c>
      <c r="D10297">
        <v>128960</v>
      </c>
      <c r="E10297">
        <v>128980</v>
      </c>
    </row>
    <row r="10298" spans="1:5" x14ac:dyDescent="0.25">
      <c r="A10298" s="2">
        <v>45390.614583333336</v>
      </c>
      <c r="B10298">
        <v>129065</v>
      </c>
      <c r="C10298">
        <v>129115</v>
      </c>
      <c r="D10298">
        <v>129030</v>
      </c>
      <c r="E10298">
        <v>129065</v>
      </c>
    </row>
    <row r="10299" spans="1:5" x14ac:dyDescent="0.25">
      <c r="A10299" s="2">
        <v>45390.604166666664</v>
      </c>
      <c r="B10299">
        <v>129060</v>
      </c>
      <c r="C10299">
        <v>129175</v>
      </c>
      <c r="D10299">
        <v>129015</v>
      </c>
      <c r="E10299">
        <v>129065</v>
      </c>
    </row>
    <row r="10300" spans="1:5" x14ac:dyDescent="0.25">
      <c r="A10300" s="2">
        <v>45390.59375</v>
      </c>
      <c r="B10300">
        <v>128895</v>
      </c>
      <c r="C10300">
        <v>129070</v>
      </c>
      <c r="D10300">
        <v>128880</v>
      </c>
      <c r="E10300">
        <v>129060</v>
      </c>
    </row>
    <row r="10301" spans="1:5" x14ac:dyDescent="0.25">
      <c r="A10301" s="2">
        <v>45390.583333333336</v>
      </c>
      <c r="B10301">
        <v>128900</v>
      </c>
      <c r="C10301">
        <v>129015</v>
      </c>
      <c r="D10301">
        <v>128880</v>
      </c>
      <c r="E10301">
        <v>128895</v>
      </c>
    </row>
    <row r="10302" spans="1:5" x14ac:dyDescent="0.25">
      <c r="A10302" s="2">
        <v>45390.572916666664</v>
      </c>
      <c r="B10302">
        <v>128830</v>
      </c>
      <c r="C10302">
        <v>128925</v>
      </c>
      <c r="D10302">
        <v>128830</v>
      </c>
      <c r="E10302">
        <v>128900</v>
      </c>
    </row>
    <row r="10303" spans="1:5" x14ac:dyDescent="0.25">
      <c r="A10303" s="2">
        <v>45390.5625</v>
      </c>
      <c r="B10303">
        <v>128820</v>
      </c>
      <c r="C10303">
        <v>128935</v>
      </c>
      <c r="D10303">
        <v>128810</v>
      </c>
      <c r="E10303">
        <v>128835</v>
      </c>
    </row>
    <row r="10304" spans="1:5" x14ac:dyDescent="0.25">
      <c r="A10304" s="2">
        <v>45390.552083333336</v>
      </c>
      <c r="B10304">
        <v>128935</v>
      </c>
      <c r="C10304">
        <v>128960</v>
      </c>
      <c r="D10304">
        <v>128805</v>
      </c>
      <c r="E10304">
        <v>128820</v>
      </c>
    </row>
    <row r="10305" spans="1:5" x14ac:dyDescent="0.25">
      <c r="A10305" s="2">
        <v>45390.541666666664</v>
      </c>
      <c r="B10305">
        <v>128930</v>
      </c>
      <c r="C10305">
        <v>129050</v>
      </c>
      <c r="D10305">
        <v>128915</v>
      </c>
      <c r="E10305">
        <v>128935</v>
      </c>
    </row>
    <row r="10306" spans="1:5" x14ac:dyDescent="0.25">
      <c r="A10306" s="2">
        <v>45390.53125</v>
      </c>
      <c r="B10306">
        <v>128880</v>
      </c>
      <c r="C10306">
        <v>128970</v>
      </c>
      <c r="D10306">
        <v>128855</v>
      </c>
      <c r="E10306">
        <v>128935</v>
      </c>
    </row>
    <row r="10307" spans="1:5" x14ac:dyDescent="0.25">
      <c r="A10307" s="2">
        <v>45390.520833333336</v>
      </c>
      <c r="B10307">
        <v>128940</v>
      </c>
      <c r="C10307">
        <v>128955</v>
      </c>
      <c r="D10307">
        <v>128725</v>
      </c>
      <c r="E10307">
        <v>128880</v>
      </c>
    </row>
    <row r="10308" spans="1:5" x14ac:dyDescent="0.25">
      <c r="A10308" s="2">
        <v>45390.510416666664</v>
      </c>
      <c r="B10308">
        <v>128840</v>
      </c>
      <c r="C10308">
        <v>129005</v>
      </c>
      <c r="D10308">
        <v>128830</v>
      </c>
      <c r="E10308">
        <v>128945</v>
      </c>
    </row>
    <row r="10309" spans="1:5" x14ac:dyDescent="0.25">
      <c r="A10309" s="2">
        <v>45390.5</v>
      </c>
      <c r="B10309">
        <v>128675</v>
      </c>
      <c r="C10309">
        <v>128925</v>
      </c>
      <c r="D10309">
        <v>128655</v>
      </c>
      <c r="E10309">
        <v>128840</v>
      </c>
    </row>
    <row r="10310" spans="1:5" x14ac:dyDescent="0.25">
      <c r="A10310" s="2">
        <v>45390.489583333336</v>
      </c>
      <c r="B10310">
        <v>128655</v>
      </c>
      <c r="C10310">
        <v>128740</v>
      </c>
      <c r="D10310">
        <v>128600</v>
      </c>
      <c r="E10310">
        <v>128675</v>
      </c>
    </row>
    <row r="10311" spans="1:5" x14ac:dyDescent="0.25">
      <c r="A10311" s="2">
        <v>45390.479166666664</v>
      </c>
      <c r="B10311">
        <v>128630</v>
      </c>
      <c r="C10311">
        <v>128710</v>
      </c>
      <c r="D10311">
        <v>128455</v>
      </c>
      <c r="E10311">
        <v>128650</v>
      </c>
    </row>
    <row r="10312" spans="1:5" x14ac:dyDescent="0.25">
      <c r="A10312" s="2">
        <v>45390.46875</v>
      </c>
      <c r="B10312">
        <v>128370</v>
      </c>
      <c r="C10312">
        <v>128645</v>
      </c>
      <c r="D10312">
        <v>128355</v>
      </c>
      <c r="E10312">
        <v>128630</v>
      </c>
    </row>
    <row r="10313" spans="1:5" x14ac:dyDescent="0.25">
      <c r="A10313" s="2">
        <v>45390.458333333336</v>
      </c>
      <c r="B10313">
        <v>128475</v>
      </c>
      <c r="C10313">
        <v>128515</v>
      </c>
      <c r="D10313">
        <v>128230</v>
      </c>
      <c r="E10313">
        <v>128375</v>
      </c>
    </row>
    <row r="10314" spans="1:5" x14ac:dyDescent="0.25">
      <c r="A10314" s="2">
        <v>45390.447916666664</v>
      </c>
      <c r="B10314">
        <v>128400</v>
      </c>
      <c r="C10314">
        <v>128690</v>
      </c>
      <c r="D10314">
        <v>128325</v>
      </c>
      <c r="E10314">
        <v>128480</v>
      </c>
    </row>
    <row r="10315" spans="1:5" x14ac:dyDescent="0.25">
      <c r="A10315" s="2">
        <v>45390.4375</v>
      </c>
      <c r="B10315">
        <v>127585</v>
      </c>
      <c r="C10315">
        <v>128535</v>
      </c>
      <c r="D10315">
        <v>127575</v>
      </c>
      <c r="E10315">
        <v>128395</v>
      </c>
    </row>
    <row r="10316" spans="1:5" x14ac:dyDescent="0.25">
      <c r="A10316" s="2">
        <v>45390.427083333336</v>
      </c>
      <c r="B10316">
        <v>127455</v>
      </c>
      <c r="C10316">
        <v>127780</v>
      </c>
      <c r="D10316">
        <v>127410</v>
      </c>
      <c r="E10316">
        <v>127585</v>
      </c>
    </row>
    <row r="10317" spans="1:5" x14ac:dyDescent="0.25">
      <c r="A10317" s="2">
        <v>45390.416666666664</v>
      </c>
      <c r="B10317">
        <v>127540</v>
      </c>
      <c r="C10317">
        <v>127670</v>
      </c>
      <c r="D10317">
        <v>127400</v>
      </c>
      <c r="E10317">
        <v>127455</v>
      </c>
    </row>
    <row r="10318" spans="1:5" x14ac:dyDescent="0.25">
      <c r="A10318" s="2">
        <v>45390.40625</v>
      </c>
      <c r="B10318">
        <v>127325</v>
      </c>
      <c r="C10318">
        <v>127545</v>
      </c>
      <c r="D10318">
        <v>127310</v>
      </c>
      <c r="E10318">
        <v>127545</v>
      </c>
    </row>
    <row r="10319" spans="1:5" x14ac:dyDescent="0.25">
      <c r="A10319" s="2">
        <v>45390.395833333336</v>
      </c>
      <c r="B10319">
        <v>127240</v>
      </c>
      <c r="C10319">
        <v>127350</v>
      </c>
      <c r="D10319">
        <v>127195</v>
      </c>
      <c r="E10319">
        <v>127320</v>
      </c>
    </row>
    <row r="10320" spans="1:5" x14ac:dyDescent="0.25">
      <c r="A10320" s="2">
        <v>45390.385416666664</v>
      </c>
      <c r="B10320">
        <v>127305</v>
      </c>
      <c r="C10320">
        <v>127380</v>
      </c>
      <c r="D10320">
        <v>127215</v>
      </c>
      <c r="E10320">
        <v>127240</v>
      </c>
    </row>
    <row r="10321" spans="1:5" x14ac:dyDescent="0.25">
      <c r="A10321" s="2">
        <v>45390.375</v>
      </c>
      <c r="B10321">
        <v>127350</v>
      </c>
      <c r="C10321">
        <v>127470</v>
      </c>
      <c r="D10321">
        <v>127020</v>
      </c>
      <c r="E10321">
        <v>127305</v>
      </c>
    </row>
    <row r="10322" spans="1:5" x14ac:dyDescent="0.25">
      <c r="A10322" s="2">
        <v>45387.760416666664</v>
      </c>
      <c r="B10322">
        <v>126960</v>
      </c>
      <c r="C10322">
        <v>127175</v>
      </c>
      <c r="D10322">
        <v>126945</v>
      </c>
      <c r="E10322">
        <v>127175</v>
      </c>
    </row>
    <row r="10323" spans="1:5" x14ac:dyDescent="0.25">
      <c r="A10323" s="2">
        <v>45387.75</v>
      </c>
      <c r="B10323">
        <v>127060</v>
      </c>
      <c r="C10323">
        <v>127065</v>
      </c>
      <c r="D10323">
        <v>126890</v>
      </c>
      <c r="E10323">
        <v>126960</v>
      </c>
    </row>
    <row r="10324" spans="1:5" x14ac:dyDescent="0.25">
      <c r="A10324" s="2">
        <v>45387.739583333336</v>
      </c>
      <c r="B10324">
        <v>127005</v>
      </c>
      <c r="C10324">
        <v>127100</v>
      </c>
      <c r="D10324">
        <v>126920</v>
      </c>
      <c r="E10324">
        <v>127060</v>
      </c>
    </row>
    <row r="10325" spans="1:5" x14ac:dyDescent="0.25">
      <c r="A10325" s="2">
        <v>45387.729166666664</v>
      </c>
      <c r="B10325">
        <v>126830</v>
      </c>
      <c r="C10325">
        <v>127010</v>
      </c>
      <c r="D10325">
        <v>126810</v>
      </c>
      <c r="E10325">
        <v>127005</v>
      </c>
    </row>
    <row r="10326" spans="1:5" x14ac:dyDescent="0.25">
      <c r="A10326" s="2">
        <v>45387.71875</v>
      </c>
      <c r="B10326">
        <v>126955</v>
      </c>
      <c r="C10326">
        <v>126990</v>
      </c>
      <c r="D10326">
        <v>126770</v>
      </c>
      <c r="E10326">
        <v>126830</v>
      </c>
    </row>
    <row r="10327" spans="1:5" x14ac:dyDescent="0.25">
      <c r="A10327" s="2">
        <v>45387.708333333336</v>
      </c>
      <c r="B10327">
        <v>127150</v>
      </c>
      <c r="C10327">
        <v>127180</v>
      </c>
      <c r="D10327">
        <v>126925</v>
      </c>
      <c r="E10327">
        <v>126955</v>
      </c>
    </row>
    <row r="10328" spans="1:5" x14ac:dyDescent="0.25">
      <c r="A10328" s="2">
        <v>45387.697916666664</v>
      </c>
      <c r="B10328">
        <v>127190</v>
      </c>
      <c r="C10328">
        <v>127340</v>
      </c>
      <c r="D10328">
        <v>127135</v>
      </c>
      <c r="E10328">
        <v>127150</v>
      </c>
    </row>
    <row r="10329" spans="1:5" x14ac:dyDescent="0.25">
      <c r="A10329" s="2">
        <v>45387.6875</v>
      </c>
      <c r="B10329">
        <v>127180</v>
      </c>
      <c r="C10329">
        <v>127285</v>
      </c>
      <c r="D10329">
        <v>127145</v>
      </c>
      <c r="E10329">
        <v>127190</v>
      </c>
    </row>
    <row r="10330" spans="1:5" x14ac:dyDescent="0.25">
      <c r="A10330" s="2">
        <v>45387.677083333336</v>
      </c>
      <c r="B10330">
        <v>127110</v>
      </c>
      <c r="C10330">
        <v>127235</v>
      </c>
      <c r="D10330">
        <v>127060</v>
      </c>
      <c r="E10330">
        <v>127180</v>
      </c>
    </row>
    <row r="10331" spans="1:5" x14ac:dyDescent="0.25">
      <c r="A10331" s="2">
        <v>45387.666666666664</v>
      </c>
      <c r="B10331">
        <v>127110</v>
      </c>
      <c r="C10331">
        <v>127120</v>
      </c>
      <c r="D10331">
        <v>126955</v>
      </c>
      <c r="E10331">
        <v>127105</v>
      </c>
    </row>
    <row r="10332" spans="1:5" x14ac:dyDescent="0.25">
      <c r="A10332" s="2">
        <v>45387.65625</v>
      </c>
      <c r="B10332">
        <v>127110</v>
      </c>
      <c r="C10332">
        <v>127140</v>
      </c>
      <c r="D10332">
        <v>127005</v>
      </c>
      <c r="E10332">
        <v>127110</v>
      </c>
    </row>
    <row r="10333" spans="1:5" x14ac:dyDescent="0.25">
      <c r="A10333" s="2">
        <v>45387.645833333336</v>
      </c>
      <c r="B10333">
        <v>126990</v>
      </c>
      <c r="C10333">
        <v>127135</v>
      </c>
      <c r="D10333">
        <v>126970</v>
      </c>
      <c r="E10333">
        <v>127115</v>
      </c>
    </row>
    <row r="10334" spans="1:5" x14ac:dyDescent="0.25">
      <c r="A10334" s="2">
        <v>45387.635416666664</v>
      </c>
      <c r="B10334">
        <v>127020</v>
      </c>
      <c r="C10334">
        <v>127140</v>
      </c>
      <c r="D10334">
        <v>126945</v>
      </c>
      <c r="E10334">
        <v>126990</v>
      </c>
    </row>
    <row r="10335" spans="1:5" x14ac:dyDescent="0.25">
      <c r="A10335" s="2">
        <v>45387.625</v>
      </c>
      <c r="B10335">
        <v>126890</v>
      </c>
      <c r="C10335">
        <v>127075</v>
      </c>
      <c r="D10335">
        <v>126750</v>
      </c>
      <c r="E10335">
        <v>127015</v>
      </c>
    </row>
    <row r="10336" spans="1:5" x14ac:dyDescent="0.25">
      <c r="A10336" s="2">
        <v>45387.614583333336</v>
      </c>
      <c r="B10336">
        <v>126905</v>
      </c>
      <c r="C10336">
        <v>126960</v>
      </c>
      <c r="D10336">
        <v>126810</v>
      </c>
      <c r="E10336">
        <v>126895</v>
      </c>
    </row>
    <row r="10337" spans="1:5" x14ac:dyDescent="0.25">
      <c r="A10337" s="2">
        <v>45387.604166666664</v>
      </c>
      <c r="B10337">
        <v>127345</v>
      </c>
      <c r="C10337">
        <v>127385</v>
      </c>
      <c r="D10337">
        <v>126890</v>
      </c>
      <c r="E10337">
        <v>126905</v>
      </c>
    </row>
    <row r="10338" spans="1:5" x14ac:dyDescent="0.25">
      <c r="A10338" s="2">
        <v>45387.59375</v>
      </c>
      <c r="B10338">
        <v>127425</v>
      </c>
      <c r="C10338">
        <v>127490</v>
      </c>
      <c r="D10338">
        <v>127280</v>
      </c>
      <c r="E10338">
        <v>127340</v>
      </c>
    </row>
    <row r="10339" spans="1:5" x14ac:dyDescent="0.25">
      <c r="A10339" s="2">
        <v>45387.583333333336</v>
      </c>
      <c r="B10339">
        <v>127575</v>
      </c>
      <c r="C10339">
        <v>127580</v>
      </c>
      <c r="D10339">
        <v>127335</v>
      </c>
      <c r="E10339">
        <v>127425</v>
      </c>
    </row>
    <row r="10340" spans="1:5" x14ac:dyDescent="0.25">
      <c r="A10340" s="2">
        <v>45387.572916666664</v>
      </c>
      <c r="B10340">
        <v>127410</v>
      </c>
      <c r="C10340">
        <v>127650</v>
      </c>
      <c r="D10340">
        <v>127345</v>
      </c>
      <c r="E10340">
        <v>127575</v>
      </c>
    </row>
    <row r="10341" spans="1:5" x14ac:dyDescent="0.25">
      <c r="A10341" s="2">
        <v>45387.5625</v>
      </c>
      <c r="B10341">
        <v>127345</v>
      </c>
      <c r="C10341">
        <v>127505</v>
      </c>
      <c r="D10341">
        <v>127235</v>
      </c>
      <c r="E10341">
        <v>127410</v>
      </c>
    </row>
    <row r="10342" spans="1:5" x14ac:dyDescent="0.25">
      <c r="A10342" s="2">
        <v>45387.552083333336</v>
      </c>
      <c r="B10342">
        <v>127280</v>
      </c>
      <c r="C10342">
        <v>127370</v>
      </c>
      <c r="D10342">
        <v>127245</v>
      </c>
      <c r="E10342">
        <v>127345</v>
      </c>
    </row>
    <row r="10343" spans="1:5" x14ac:dyDescent="0.25">
      <c r="A10343" s="2">
        <v>45387.541666666664</v>
      </c>
      <c r="B10343">
        <v>127360</v>
      </c>
      <c r="C10343">
        <v>127430</v>
      </c>
      <c r="D10343">
        <v>127195</v>
      </c>
      <c r="E10343">
        <v>127285</v>
      </c>
    </row>
    <row r="10344" spans="1:5" x14ac:dyDescent="0.25">
      <c r="A10344" s="2">
        <v>45387.53125</v>
      </c>
      <c r="B10344">
        <v>127025</v>
      </c>
      <c r="C10344">
        <v>127375</v>
      </c>
      <c r="D10344">
        <v>127010</v>
      </c>
      <c r="E10344">
        <v>127355</v>
      </c>
    </row>
    <row r="10345" spans="1:5" x14ac:dyDescent="0.25">
      <c r="A10345" s="2">
        <v>45387.520833333336</v>
      </c>
      <c r="B10345">
        <v>127020</v>
      </c>
      <c r="C10345">
        <v>127135</v>
      </c>
      <c r="D10345">
        <v>126875</v>
      </c>
      <c r="E10345">
        <v>127020</v>
      </c>
    </row>
    <row r="10346" spans="1:5" x14ac:dyDescent="0.25">
      <c r="A10346" s="2">
        <v>45387.510416666664</v>
      </c>
      <c r="B10346">
        <v>126960</v>
      </c>
      <c r="C10346">
        <v>127035</v>
      </c>
      <c r="D10346">
        <v>126735</v>
      </c>
      <c r="E10346">
        <v>127020</v>
      </c>
    </row>
    <row r="10347" spans="1:5" x14ac:dyDescent="0.25">
      <c r="A10347" s="2">
        <v>45387.5</v>
      </c>
      <c r="B10347">
        <v>127185</v>
      </c>
      <c r="C10347">
        <v>127370</v>
      </c>
      <c r="D10347">
        <v>126930</v>
      </c>
      <c r="E10347">
        <v>126960</v>
      </c>
    </row>
    <row r="10348" spans="1:5" x14ac:dyDescent="0.25">
      <c r="A10348" s="2">
        <v>45387.489583333336</v>
      </c>
      <c r="B10348">
        <v>126980</v>
      </c>
      <c r="C10348">
        <v>127240</v>
      </c>
      <c r="D10348">
        <v>126755</v>
      </c>
      <c r="E10348">
        <v>127180</v>
      </c>
    </row>
    <row r="10349" spans="1:5" x14ac:dyDescent="0.25">
      <c r="A10349" s="2">
        <v>45387.479166666664</v>
      </c>
      <c r="B10349">
        <v>126860</v>
      </c>
      <c r="C10349">
        <v>127005</v>
      </c>
      <c r="D10349">
        <v>126820</v>
      </c>
      <c r="E10349">
        <v>126980</v>
      </c>
    </row>
    <row r="10350" spans="1:5" x14ac:dyDescent="0.25">
      <c r="A10350" s="2">
        <v>45387.46875</v>
      </c>
      <c r="B10350">
        <v>127035</v>
      </c>
      <c r="C10350">
        <v>127120</v>
      </c>
      <c r="D10350">
        <v>126830</v>
      </c>
      <c r="E10350">
        <v>126860</v>
      </c>
    </row>
    <row r="10351" spans="1:5" x14ac:dyDescent="0.25">
      <c r="A10351" s="2">
        <v>45387.458333333336</v>
      </c>
      <c r="B10351">
        <v>127430</v>
      </c>
      <c r="C10351">
        <v>127525</v>
      </c>
      <c r="D10351">
        <v>126880</v>
      </c>
      <c r="E10351">
        <v>127030</v>
      </c>
    </row>
    <row r="10352" spans="1:5" x14ac:dyDescent="0.25">
      <c r="A10352" s="2">
        <v>45387.447916666664</v>
      </c>
      <c r="B10352">
        <v>127250</v>
      </c>
      <c r="C10352">
        <v>127460</v>
      </c>
      <c r="D10352">
        <v>127145</v>
      </c>
      <c r="E10352">
        <v>127430</v>
      </c>
    </row>
    <row r="10353" spans="1:5" x14ac:dyDescent="0.25">
      <c r="A10353" s="2">
        <v>45387.4375</v>
      </c>
      <c r="B10353">
        <v>127640</v>
      </c>
      <c r="C10353">
        <v>127690</v>
      </c>
      <c r="D10353">
        <v>127200</v>
      </c>
      <c r="E10353">
        <v>127250</v>
      </c>
    </row>
    <row r="10354" spans="1:5" x14ac:dyDescent="0.25">
      <c r="A10354" s="2">
        <v>45387.427083333336</v>
      </c>
      <c r="B10354">
        <v>127660</v>
      </c>
      <c r="C10354">
        <v>127835</v>
      </c>
      <c r="D10354">
        <v>127435</v>
      </c>
      <c r="E10354">
        <v>127635</v>
      </c>
    </row>
    <row r="10355" spans="1:5" x14ac:dyDescent="0.25">
      <c r="A10355" s="2">
        <v>45387.416666666664</v>
      </c>
      <c r="B10355">
        <v>127925</v>
      </c>
      <c r="C10355">
        <v>127950</v>
      </c>
      <c r="D10355">
        <v>127575</v>
      </c>
      <c r="E10355">
        <v>127665</v>
      </c>
    </row>
    <row r="10356" spans="1:5" x14ac:dyDescent="0.25">
      <c r="A10356" s="2">
        <v>45387.40625</v>
      </c>
      <c r="B10356">
        <v>127980</v>
      </c>
      <c r="C10356">
        <v>128000</v>
      </c>
      <c r="D10356">
        <v>127660</v>
      </c>
      <c r="E10356">
        <v>127930</v>
      </c>
    </row>
    <row r="10357" spans="1:5" x14ac:dyDescent="0.25">
      <c r="A10357" s="2">
        <v>45387.395833333336</v>
      </c>
      <c r="B10357">
        <v>128205</v>
      </c>
      <c r="C10357">
        <v>128400</v>
      </c>
      <c r="D10357">
        <v>127600</v>
      </c>
      <c r="E10357">
        <v>127985</v>
      </c>
    </row>
    <row r="10358" spans="1:5" x14ac:dyDescent="0.25">
      <c r="A10358" s="2">
        <v>45387.385416666664</v>
      </c>
      <c r="B10358">
        <v>128150</v>
      </c>
      <c r="C10358">
        <v>128300</v>
      </c>
      <c r="D10358">
        <v>128045</v>
      </c>
      <c r="E10358">
        <v>128210</v>
      </c>
    </row>
    <row r="10359" spans="1:5" x14ac:dyDescent="0.25">
      <c r="A10359" s="2">
        <v>45387.375</v>
      </c>
      <c r="B10359">
        <v>127885</v>
      </c>
      <c r="C10359">
        <v>128190</v>
      </c>
      <c r="D10359">
        <v>127760</v>
      </c>
      <c r="E10359">
        <v>128155</v>
      </c>
    </row>
    <row r="10360" spans="1:5" x14ac:dyDescent="0.25">
      <c r="A10360" s="2">
        <v>45386.760416666664</v>
      </c>
      <c r="B10360">
        <v>127735</v>
      </c>
      <c r="C10360">
        <v>127775</v>
      </c>
      <c r="D10360">
        <v>127585</v>
      </c>
      <c r="E10360">
        <v>127660</v>
      </c>
    </row>
    <row r="10361" spans="1:5" x14ac:dyDescent="0.25">
      <c r="A10361" s="2">
        <v>45386.75</v>
      </c>
      <c r="B10361">
        <v>127785</v>
      </c>
      <c r="C10361">
        <v>127845</v>
      </c>
      <c r="D10361">
        <v>127645</v>
      </c>
      <c r="E10361">
        <v>127735</v>
      </c>
    </row>
    <row r="10362" spans="1:5" x14ac:dyDescent="0.25">
      <c r="A10362" s="2">
        <v>45386.739583333336</v>
      </c>
      <c r="B10362">
        <v>127635</v>
      </c>
      <c r="C10362">
        <v>127805</v>
      </c>
      <c r="D10362">
        <v>127600</v>
      </c>
      <c r="E10362">
        <v>127795</v>
      </c>
    </row>
    <row r="10363" spans="1:5" x14ac:dyDescent="0.25">
      <c r="A10363" s="2">
        <v>45386.729166666664</v>
      </c>
      <c r="B10363">
        <v>127800</v>
      </c>
      <c r="C10363">
        <v>127820</v>
      </c>
      <c r="D10363">
        <v>127630</v>
      </c>
      <c r="E10363">
        <v>127635</v>
      </c>
    </row>
    <row r="10364" spans="1:5" x14ac:dyDescent="0.25">
      <c r="A10364" s="2">
        <v>45386.71875</v>
      </c>
      <c r="B10364">
        <v>127915</v>
      </c>
      <c r="C10364">
        <v>127965</v>
      </c>
      <c r="D10364">
        <v>127790</v>
      </c>
      <c r="E10364">
        <v>127800</v>
      </c>
    </row>
    <row r="10365" spans="1:5" x14ac:dyDescent="0.25">
      <c r="A10365" s="2">
        <v>45386.708333333336</v>
      </c>
      <c r="B10365">
        <v>127875</v>
      </c>
      <c r="C10365">
        <v>127995</v>
      </c>
      <c r="D10365">
        <v>127800</v>
      </c>
      <c r="E10365">
        <v>127910</v>
      </c>
    </row>
    <row r="10366" spans="1:5" x14ac:dyDescent="0.25">
      <c r="A10366" s="2">
        <v>45386.697916666664</v>
      </c>
      <c r="B10366">
        <v>127760</v>
      </c>
      <c r="C10366">
        <v>127975</v>
      </c>
      <c r="D10366">
        <v>127715</v>
      </c>
      <c r="E10366">
        <v>127870</v>
      </c>
    </row>
    <row r="10367" spans="1:5" x14ac:dyDescent="0.25">
      <c r="A10367" s="2">
        <v>45386.6875</v>
      </c>
      <c r="B10367">
        <v>127870</v>
      </c>
      <c r="C10367">
        <v>127965</v>
      </c>
      <c r="D10367">
        <v>127555</v>
      </c>
      <c r="E10367">
        <v>127760</v>
      </c>
    </row>
    <row r="10368" spans="1:5" x14ac:dyDescent="0.25">
      <c r="A10368" s="2">
        <v>45386.677083333336</v>
      </c>
      <c r="B10368">
        <v>128070</v>
      </c>
      <c r="C10368">
        <v>128150</v>
      </c>
      <c r="D10368">
        <v>127835</v>
      </c>
      <c r="E10368">
        <v>127870</v>
      </c>
    </row>
    <row r="10369" spans="1:5" x14ac:dyDescent="0.25">
      <c r="A10369" s="2">
        <v>45386.666666666664</v>
      </c>
      <c r="B10369">
        <v>128340</v>
      </c>
      <c r="C10369">
        <v>128340</v>
      </c>
      <c r="D10369">
        <v>127960</v>
      </c>
      <c r="E10369">
        <v>128075</v>
      </c>
    </row>
    <row r="10370" spans="1:5" x14ac:dyDescent="0.25">
      <c r="A10370" s="2">
        <v>45386.65625</v>
      </c>
      <c r="B10370">
        <v>128490</v>
      </c>
      <c r="C10370">
        <v>128605</v>
      </c>
      <c r="D10370">
        <v>128240</v>
      </c>
      <c r="E10370">
        <v>128335</v>
      </c>
    </row>
    <row r="10371" spans="1:5" x14ac:dyDescent="0.25">
      <c r="A10371" s="2">
        <v>45386.645833333336</v>
      </c>
      <c r="B10371">
        <v>128620</v>
      </c>
      <c r="C10371">
        <v>128775</v>
      </c>
      <c r="D10371">
        <v>128460</v>
      </c>
      <c r="E10371">
        <v>128495</v>
      </c>
    </row>
    <row r="10372" spans="1:5" x14ac:dyDescent="0.25">
      <c r="A10372" s="2">
        <v>45386.635416666664</v>
      </c>
      <c r="B10372">
        <v>128920</v>
      </c>
      <c r="C10372">
        <v>128990</v>
      </c>
      <c r="D10372">
        <v>128600</v>
      </c>
      <c r="E10372">
        <v>128625</v>
      </c>
    </row>
    <row r="10373" spans="1:5" x14ac:dyDescent="0.25">
      <c r="A10373" s="2">
        <v>45386.625</v>
      </c>
      <c r="B10373">
        <v>129210</v>
      </c>
      <c r="C10373">
        <v>129415</v>
      </c>
      <c r="D10373">
        <v>128895</v>
      </c>
      <c r="E10373">
        <v>128915</v>
      </c>
    </row>
    <row r="10374" spans="1:5" x14ac:dyDescent="0.25">
      <c r="A10374" s="2">
        <v>45386.614583333336</v>
      </c>
      <c r="B10374">
        <v>129420</v>
      </c>
      <c r="C10374">
        <v>129480</v>
      </c>
      <c r="D10374">
        <v>129185</v>
      </c>
      <c r="E10374">
        <v>129210</v>
      </c>
    </row>
    <row r="10375" spans="1:5" x14ac:dyDescent="0.25">
      <c r="A10375" s="2">
        <v>45386.604166666664</v>
      </c>
      <c r="B10375">
        <v>129585</v>
      </c>
      <c r="C10375">
        <v>129630</v>
      </c>
      <c r="D10375">
        <v>129415</v>
      </c>
      <c r="E10375">
        <v>129420</v>
      </c>
    </row>
    <row r="10376" spans="1:5" x14ac:dyDescent="0.25">
      <c r="A10376" s="2">
        <v>45386.59375</v>
      </c>
      <c r="B10376">
        <v>129730</v>
      </c>
      <c r="C10376">
        <v>129750</v>
      </c>
      <c r="D10376">
        <v>129580</v>
      </c>
      <c r="E10376">
        <v>129585</v>
      </c>
    </row>
    <row r="10377" spans="1:5" x14ac:dyDescent="0.25">
      <c r="A10377" s="2">
        <v>45386.583333333336</v>
      </c>
      <c r="B10377">
        <v>129665</v>
      </c>
      <c r="C10377">
        <v>129790</v>
      </c>
      <c r="D10377">
        <v>129655</v>
      </c>
      <c r="E10377">
        <v>129735</v>
      </c>
    </row>
    <row r="10378" spans="1:5" x14ac:dyDescent="0.25">
      <c r="A10378" s="2">
        <v>45386.572916666664</v>
      </c>
      <c r="B10378">
        <v>129830</v>
      </c>
      <c r="C10378">
        <v>129890</v>
      </c>
      <c r="D10378">
        <v>129640</v>
      </c>
      <c r="E10378">
        <v>129665</v>
      </c>
    </row>
    <row r="10379" spans="1:5" x14ac:dyDescent="0.25">
      <c r="A10379" s="2">
        <v>45386.5625</v>
      </c>
      <c r="B10379">
        <v>129980</v>
      </c>
      <c r="C10379">
        <v>129985</v>
      </c>
      <c r="D10379">
        <v>129805</v>
      </c>
      <c r="E10379">
        <v>129835</v>
      </c>
    </row>
    <row r="10380" spans="1:5" x14ac:dyDescent="0.25">
      <c r="A10380" s="2">
        <v>45386.552083333336</v>
      </c>
      <c r="B10380">
        <v>130015</v>
      </c>
      <c r="C10380">
        <v>130115</v>
      </c>
      <c r="D10380">
        <v>129965</v>
      </c>
      <c r="E10380">
        <v>129980</v>
      </c>
    </row>
    <row r="10381" spans="1:5" x14ac:dyDescent="0.25">
      <c r="A10381" s="2">
        <v>45386.541666666664</v>
      </c>
      <c r="B10381">
        <v>129860</v>
      </c>
      <c r="C10381">
        <v>130060</v>
      </c>
      <c r="D10381">
        <v>129855</v>
      </c>
      <c r="E10381">
        <v>130015</v>
      </c>
    </row>
    <row r="10382" spans="1:5" x14ac:dyDescent="0.25">
      <c r="A10382" s="2">
        <v>45386.53125</v>
      </c>
      <c r="B10382">
        <v>129775</v>
      </c>
      <c r="C10382">
        <v>129885</v>
      </c>
      <c r="D10382">
        <v>129750</v>
      </c>
      <c r="E10382">
        <v>129865</v>
      </c>
    </row>
    <row r="10383" spans="1:5" x14ac:dyDescent="0.25">
      <c r="A10383" s="2">
        <v>45386.520833333336</v>
      </c>
      <c r="B10383">
        <v>129580</v>
      </c>
      <c r="C10383">
        <v>129935</v>
      </c>
      <c r="D10383">
        <v>129535</v>
      </c>
      <c r="E10383">
        <v>129780</v>
      </c>
    </row>
    <row r="10384" spans="1:5" x14ac:dyDescent="0.25">
      <c r="A10384" s="2">
        <v>45386.510416666664</v>
      </c>
      <c r="B10384">
        <v>129650</v>
      </c>
      <c r="C10384">
        <v>129685</v>
      </c>
      <c r="D10384">
        <v>129375</v>
      </c>
      <c r="E10384">
        <v>129580</v>
      </c>
    </row>
    <row r="10385" spans="1:5" x14ac:dyDescent="0.25">
      <c r="A10385" s="2">
        <v>45386.5</v>
      </c>
      <c r="B10385">
        <v>128785</v>
      </c>
      <c r="C10385">
        <v>129655</v>
      </c>
      <c r="D10385">
        <v>128745</v>
      </c>
      <c r="E10385">
        <v>129650</v>
      </c>
    </row>
    <row r="10386" spans="1:5" x14ac:dyDescent="0.25">
      <c r="A10386" s="2">
        <v>45386.489583333336</v>
      </c>
      <c r="B10386">
        <v>129060</v>
      </c>
      <c r="C10386">
        <v>129210</v>
      </c>
      <c r="D10386">
        <v>128780</v>
      </c>
      <c r="E10386">
        <v>128785</v>
      </c>
    </row>
    <row r="10387" spans="1:5" x14ac:dyDescent="0.25">
      <c r="A10387" s="2">
        <v>45386.479166666664</v>
      </c>
      <c r="B10387">
        <v>129500</v>
      </c>
      <c r="C10387">
        <v>129560</v>
      </c>
      <c r="D10387">
        <v>128855</v>
      </c>
      <c r="E10387">
        <v>129060</v>
      </c>
    </row>
    <row r="10388" spans="1:5" x14ac:dyDescent="0.25">
      <c r="A10388" s="2">
        <v>45386.46875</v>
      </c>
      <c r="B10388">
        <v>129695</v>
      </c>
      <c r="C10388">
        <v>129760</v>
      </c>
      <c r="D10388">
        <v>129440</v>
      </c>
      <c r="E10388">
        <v>129505</v>
      </c>
    </row>
    <row r="10389" spans="1:5" x14ac:dyDescent="0.25">
      <c r="A10389" s="2">
        <v>45386.458333333336</v>
      </c>
      <c r="B10389">
        <v>129435</v>
      </c>
      <c r="C10389">
        <v>129780</v>
      </c>
      <c r="D10389">
        <v>129435</v>
      </c>
      <c r="E10389">
        <v>129695</v>
      </c>
    </row>
    <row r="10390" spans="1:5" x14ac:dyDescent="0.25">
      <c r="A10390" s="2">
        <v>45386.447916666664</v>
      </c>
      <c r="B10390">
        <v>129430</v>
      </c>
      <c r="C10390">
        <v>129565</v>
      </c>
      <c r="D10390">
        <v>129310</v>
      </c>
      <c r="E10390">
        <v>129440</v>
      </c>
    </row>
    <row r="10391" spans="1:5" x14ac:dyDescent="0.25">
      <c r="A10391" s="2">
        <v>45386.4375</v>
      </c>
      <c r="B10391">
        <v>129130</v>
      </c>
      <c r="C10391">
        <v>129520</v>
      </c>
      <c r="D10391">
        <v>128985</v>
      </c>
      <c r="E10391">
        <v>129430</v>
      </c>
    </row>
    <row r="10392" spans="1:5" x14ac:dyDescent="0.25">
      <c r="A10392" s="2">
        <v>45386.427083333336</v>
      </c>
      <c r="B10392">
        <v>128660</v>
      </c>
      <c r="C10392">
        <v>129155</v>
      </c>
      <c r="D10392">
        <v>128645</v>
      </c>
      <c r="E10392">
        <v>129125</v>
      </c>
    </row>
    <row r="10393" spans="1:5" x14ac:dyDescent="0.25">
      <c r="A10393" s="2">
        <v>45386.416666666664</v>
      </c>
      <c r="B10393">
        <v>128145</v>
      </c>
      <c r="C10393">
        <v>128765</v>
      </c>
      <c r="D10393">
        <v>128130</v>
      </c>
      <c r="E10393">
        <v>128655</v>
      </c>
    </row>
    <row r="10394" spans="1:5" x14ac:dyDescent="0.25">
      <c r="A10394" s="2">
        <v>45386.40625</v>
      </c>
      <c r="B10394">
        <v>127925</v>
      </c>
      <c r="C10394">
        <v>128150</v>
      </c>
      <c r="D10394">
        <v>127920</v>
      </c>
      <c r="E10394">
        <v>128140</v>
      </c>
    </row>
    <row r="10395" spans="1:5" x14ac:dyDescent="0.25">
      <c r="A10395" s="2">
        <v>45386.395833333336</v>
      </c>
      <c r="B10395">
        <v>128075</v>
      </c>
      <c r="C10395">
        <v>128125</v>
      </c>
      <c r="D10395">
        <v>127910</v>
      </c>
      <c r="E10395">
        <v>127920</v>
      </c>
    </row>
    <row r="10396" spans="1:5" x14ac:dyDescent="0.25">
      <c r="A10396" s="2">
        <v>45386.385416666664</v>
      </c>
      <c r="B10396">
        <v>127930</v>
      </c>
      <c r="C10396">
        <v>128105</v>
      </c>
      <c r="D10396">
        <v>127840</v>
      </c>
      <c r="E10396">
        <v>128070</v>
      </c>
    </row>
    <row r="10397" spans="1:5" x14ac:dyDescent="0.25">
      <c r="A10397" s="2">
        <v>45386.375</v>
      </c>
      <c r="B10397">
        <v>127940</v>
      </c>
      <c r="C10397">
        <v>127985</v>
      </c>
      <c r="D10397">
        <v>127740</v>
      </c>
      <c r="E10397">
        <v>127930</v>
      </c>
    </row>
    <row r="10398" spans="1:5" x14ac:dyDescent="0.25">
      <c r="A10398" s="2">
        <v>45385.760416666664</v>
      </c>
      <c r="B10398">
        <v>127710</v>
      </c>
      <c r="C10398">
        <v>127740</v>
      </c>
      <c r="D10398">
        <v>127660</v>
      </c>
      <c r="E10398">
        <v>127710</v>
      </c>
    </row>
    <row r="10399" spans="1:5" x14ac:dyDescent="0.25">
      <c r="A10399" s="2">
        <v>45385.75</v>
      </c>
      <c r="B10399">
        <v>127665</v>
      </c>
      <c r="C10399">
        <v>127725</v>
      </c>
      <c r="D10399">
        <v>127660</v>
      </c>
      <c r="E10399">
        <v>127710</v>
      </c>
    </row>
    <row r="10400" spans="1:5" x14ac:dyDescent="0.25">
      <c r="A10400" s="2">
        <v>45385.739583333336</v>
      </c>
      <c r="B10400">
        <v>127680</v>
      </c>
      <c r="C10400">
        <v>127735</v>
      </c>
      <c r="D10400">
        <v>127655</v>
      </c>
      <c r="E10400">
        <v>127665</v>
      </c>
    </row>
    <row r="10401" spans="1:5" x14ac:dyDescent="0.25">
      <c r="A10401" s="2">
        <v>45385.729166666664</v>
      </c>
      <c r="B10401">
        <v>127670</v>
      </c>
      <c r="C10401">
        <v>127755</v>
      </c>
      <c r="D10401">
        <v>127650</v>
      </c>
      <c r="E10401">
        <v>127685</v>
      </c>
    </row>
    <row r="10402" spans="1:5" x14ac:dyDescent="0.25">
      <c r="A10402" s="2">
        <v>45385.71875</v>
      </c>
      <c r="B10402">
        <v>127730</v>
      </c>
      <c r="C10402">
        <v>127765</v>
      </c>
      <c r="D10402">
        <v>127655</v>
      </c>
      <c r="E10402">
        <v>127670</v>
      </c>
    </row>
    <row r="10403" spans="1:5" x14ac:dyDescent="0.25">
      <c r="A10403" s="2">
        <v>45385.708333333336</v>
      </c>
      <c r="B10403">
        <v>127775</v>
      </c>
      <c r="C10403">
        <v>127840</v>
      </c>
      <c r="D10403">
        <v>127725</v>
      </c>
      <c r="E10403">
        <v>127735</v>
      </c>
    </row>
    <row r="10404" spans="1:5" x14ac:dyDescent="0.25">
      <c r="A10404" s="2">
        <v>45385.697916666664</v>
      </c>
      <c r="B10404">
        <v>127715</v>
      </c>
      <c r="C10404">
        <v>127850</v>
      </c>
      <c r="D10404">
        <v>127700</v>
      </c>
      <c r="E10404">
        <v>127775</v>
      </c>
    </row>
    <row r="10405" spans="1:5" x14ac:dyDescent="0.25">
      <c r="A10405" s="2">
        <v>45385.6875</v>
      </c>
      <c r="B10405">
        <v>127585</v>
      </c>
      <c r="C10405">
        <v>127740</v>
      </c>
      <c r="D10405">
        <v>127545</v>
      </c>
      <c r="E10405">
        <v>127720</v>
      </c>
    </row>
    <row r="10406" spans="1:5" x14ac:dyDescent="0.25">
      <c r="A10406" s="2">
        <v>45385.677083333336</v>
      </c>
      <c r="B10406">
        <v>127645</v>
      </c>
      <c r="C10406">
        <v>127720</v>
      </c>
      <c r="D10406">
        <v>127520</v>
      </c>
      <c r="E10406">
        <v>127585</v>
      </c>
    </row>
    <row r="10407" spans="1:5" x14ac:dyDescent="0.25">
      <c r="A10407" s="2">
        <v>45385.666666666664</v>
      </c>
      <c r="B10407">
        <v>127765</v>
      </c>
      <c r="C10407">
        <v>127835</v>
      </c>
      <c r="D10407">
        <v>127635</v>
      </c>
      <c r="E10407">
        <v>127645</v>
      </c>
    </row>
    <row r="10408" spans="1:5" x14ac:dyDescent="0.25">
      <c r="A10408" s="2">
        <v>45385.65625</v>
      </c>
      <c r="B10408">
        <v>127945</v>
      </c>
      <c r="C10408">
        <v>127955</v>
      </c>
      <c r="D10408">
        <v>127750</v>
      </c>
      <c r="E10408">
        <v>127765</v>
      </c>
    </row>
    <row r="10409" spans="1:5" x14ac:dyDescent="0.25">
      <c r="A10409" s="2">
        <v>45385.645833333336</v>
      </c>
      <c r="B10409">
        <v>127855</v>
      </c>
      <c r="C10409">
        <v>127955</v>
      </c>
      <c r="D10409">
        <v>127820</v>
      </c>
      <c r="E10409">
        <v>127945</v>
      </c>
    </row>
    <row r="10410" spans="1:5" x14ac:dyDescent="0.25">
      <c r="A10410" s="2">
        <v>45385.635416666664</v>
      </c>
      <c r="B10410">
        <v>127890</v>
      </c>
      <c r="C10410">
        <v>127905</v>
      </c>
      <c r="D10410">
        <v>127815</v>
      </c>
      <c r="E10410">
        <v>127850</v>
      </c>
    </row>
    <row r="10411" spans="1:5" x14ac:dyDescent="0.25">
      <c r="A10411" s="2">
        <v>45385.625</v>
      </c>
      <c r="B10411">
        <v>127995</v>
      </c>
      <c r="C10411">
        <v>128010</v>
      </c>
      <c r="D10411">
        <v>127845</v>
      </c>
      <c r="E10411">
        <v>127895</v>
      </c>
    </row>
    <row r="10412" spans="1:5" x14ac:dyDescent="0.25">
      <c r="A10412" s="2">
        <v>45385.614583333336</v>
      </c>
      <c r="B10412">
        <v>128145</v>
      </c>
      <c r="C10412">
        <v>128180</v>
      </c>
      <c r="D10412">
        <v>127990</v>
      </c>
      <c r="E10412">
        <v>127995</v>
      </c>
    </row>
    <row r="10413" spans="1:5" x14ac:dyDescent="0.25">
      <c r="A10413" s="2">
        <v>45385.604166666664</v>
      </c>
      <c r="B10413">
        <v>127880</v>
      </c>
      <c r="C10413">
        <v>128210</v>
      </c>
      <c r="D10413">
        <v>127880</v>
      </c>
      <c r="E10413">
        <v>128150</v>
      </c>
    </row>
    <row r="10414" spans="1:5" x14ac:dyDescent="0.25">
      <c r="A10414" s="2">
        <v>45385.59375</v>
      </c>
      <c r="B10414">
        <v>127535</v>
      </c>
      <c r="C10414">
        <v>127900</v>
      </c>
      <c r="D10414">
        <v>127535</v>
      </c>
      <c r="E10414">
        <v>127885</v>
      </c>
    </row>
    <row r="10415" spans="1:5" x14ac:dyDescent="0.25">
      <c r="A10415" s="2">
        <v>45385.583333333336</v>
      </c>
      <c r="B10415">
        <v>127385</v>
      </c>
      <c r="C10415">
        <v>127575</v>
      </c>
      <c r="D10415">
        <v>127340</v>
      </c>
      <c r="E10415">
        <v>127540</v>
      </c>
    </row>
    <row r="10416" spans="1:5" x14ac:dyDescent="0.25">
      <c r="A10416" s="2">
        <v>45385.572916666664</v>
      </c>
      <c r="B10416">
        <v>127225</v>
      </c>
      <c r="C10416">
        <v>127395</v>
      </c>
      <c r="D10416">
        <v>127130</v>
      </c>
      <c r="E10416">
        <v>127385</v>
      </c>
    </row>
    <row r="10417" spans="1:5" x14ac:dyDescent="0.25">
      <c r="A10417" s="2">
        <v>45385.5625</v>
      </c>
      <c r="B10417">
        <v>127090</v>
      </c>
      <c r="C10417">
        <v>127240</v>
      </c>
      <c r="D10417">
        <v>127045</v>
      </c>
      <c r="E10417">
        <v>127225</v>
      </c>
    </row>
    <row r="10418" spans="1:5" x14ac:dyDescent="0.25">
      <c r="A10418" s="2">
        <v>45385.552083333336</v>
      </c>
      <c r="B10418">
        <v>126900</v>
      </c>
      <c r="C10418">
        <v>127125</v>
      </c>
      <c r="D10418">
        <v>126885</v>
      </c>
      <c r="E10418">
        <v>127095</v>
      </c>
    </row>
    <row r="10419" spans="1:5" x14ac:dyDescent="0.25">
      <c r="A10419" s="2">
        <v>45385.541666666664</v>
      </c>
      <c r="B10419">
        <v>126970</v>
      </c>
      <c r="C10419">
        <v>127020</v>
      </c>
      <c r="D10419">
        <v>126855</v>
      </c>
      <c r="E10419">
        <v>126895</v>
      </c>
    </row>
    <row r="10420" spans="1:5" x14ac:dyDescent="0.25">
      <c r="A10420" s="2">
        <v>45385.53125</v>
      </c>
      <c r="B10420">
        <v>127095</v>
      </c>
      <c r="C10420">
        <v>127105</v>
      </c>
      <c r="D10420">
        <v>126885</v>
      </c>
      <c r="E10420">
        <v>126970</v>
      </c>
    </row>
    <row r="10421" spans="1:5" x14ac:dyDescent="0.25">
      <c r="A10421" s="2">
        <v>45385.520833333336</v>
      </c>
      <c r="B10421">
        <v>126880</v>
      </c>
      <c r="C10421">
        <v>127125</v>
      </c>
      <c r="D10421">
        <v>126795</v>
      </c>
      <c r="E10421">
        <v>127095</v>
      </c>
    </row>
    <row r="10422" spans="1:5" x14ac:dyDescent="0.25">
      <c r="A10422" s="2">
        <v>45385.510416666664</v>
      </c>
      <c r="B10422">
        <v>126945</v>
      </c>
      <c r="C10422">
        <v>126995</v>
      </c>
      <c r="D10422">
        <v>126875</v>
      </c>
      <c r="E10422">
        <v>126880</v>
      </c>
    </row>
    <row r="10423" spans="1:5" x14ac:dyDescent="0.25">
      <c r="A10423" s="2">
        <v>45385.5</v>
      </c>
      <c r="B10423">
        <v>126935</v>
      </c>
      <c r="C10423">
        <v>127020</v>
      </c>
      <c r="D10423">
        <v>126855</v>
      </c>
      <c r="E10423">
        <v>126945</v>
      </c>
    </row>
    <row r="10424" spans="1:5" x14ac:dyDescent="0.25">
      <c r="A10424" s="2">
        <v>45385.489583333336</v>
      </c>
      <c r="B10424">
        <v>126850</v>
      </c>
      <c r="C10424">
        <v>127000</v>
      </c>
      <c r="D10424">
        <v>126810</v>
      </c>
      <c r="E10424">
        <v>126935</v>
      </c>
    </row>
    <row r="10425" spans="1:5" x14ac:dyDescent="0.25">
      <c r="A10425" s="2">
        <v>45385.479166666664</v>
      </c>
      <c r="B10425">
        <v>126655</v>
      </c>
      <c r="C10425">
        <v>126850</v>
      </c>
      <c r="D10425">
        <v>126590</v>
      </c>
      <c r="E10425">
        <v>126850</v>
      </c>
    </row>
    <row r="10426" spans="1:5" x14ac:dyDescent="0.25">
      <c r="A10426" s="2">
        <v>45385.46875</v>
      </c>
      <c r="B10426">
        <v>126755</v>
      </c>
      <c r="C10426">
        <v>126820</v>
      </c>
      <c r="D10426">
        <v>126650</v>
      </c>
      <c r="E10426">
        <v>126660</v>
      </c>
    </row>
    <row r="10427" spans="1:5" x14ac:dyDescent="0.25">
      <c r="A10427" s="2">
        <v>45385.458333333336</v>
      </c>
      <c r="B10427">
        <v>126855</v>
      </c>
      <c r="C10427">
        <v>127115</v>
      </c>
      <c r="D10427">
        <v>126605</v>
      </c>
      <c r="E10427">
        <v>126760</v>
      </c>
    </row>
    <row r="10428" spans="1:5" x14ac:dyDescent="0.25">
      <c r="A10428" s="2">
        <v>45385.447916666664</v>
      </c>
      <c r="B10428">
        <v>127215</v>
      </c>
      <c r="C10428">
        <v>127240</v>
      </c>
      <c r="D10428">
        <v>126770</v>
      </c>
      <c r="E10428">
        <v>126850</v>
      </c>
    </row>
    <row r="10429" spans="1:5" x14ac:dyDescent="0.25">
      <c r="A10429" s="2">
        <v>45385.4375</v>
      </c>
      <c r="B10429">
        <v>127555</v>
      </c>
      <c r="C10429">
        <v>127715</v>
      </c>
      <c r="D10429">
        <v>127200</v>
      </c>
      <c r="E10429">
        <v>127215</v>
      </c>
    </row>
    <row r="10430" spans="1:5" x14ac:dyDescent="0.25">
      <c r="A10430" s="2">
        <v>45385.427083333336</v>
      </c>
      <c r="B10430">
        <v>127715</v>
      </c>
      <c r="C10430">
        <v>127810</v>
      </c>
      <c r="D10430">
        <v>127480</v>
      </c>
      <c r="E10430">
        <v>127550</v>
      </c>
    </row>
    <row r="10431" spans="1:5" x14ac:dyDescent="0.25">
      <c r="A10431" s="2">
        <v>45385.416666666664</v>
      </c>
      <c r="B10431">
        <v>127675</v>
      </c>
      <c r="C10431">
        <v>127935</v>
      </c>
      <c r="D10431">
        <v>127675</v>
      </c>
      <c r="E10431">
        <v>127720</v>
      </c>
    </row>
    <row r="10432" spans="1:5" x14ac:dyDescent="0.25">
      <c r="A10432" s="2">
        <v>45385.40625</v>
      </c>
      <c r="B10432">
        <v>127665</v>
      </c>
      <c r="C10432">
        <v>127725</v>
      </c>
      <c r="D10432">
        <v>127585</v>
      </c>
      <c r="E10432">
        <v>127675</v>
      </c>
    </row>
    <row r="10433" spans="1:5" x14ac:dyDescent="0.25">
      <c r="A10433" s="2">
        <v>45385.395833333336</v>
      </c>
      <c r="B10433">
        <v>127725</v>
      </c>
      <c r="C10433">
        <v>127765</v>
      </c>
      <c r="D10433">
        <v>127625</v>
      </c>
      <c r="E10433">
        <v>127665</v>
      </c>
    </row>
    <row r="10434" spans="1:5" x14ac:dyDescent="0.25">
      <c r="A10434" s="2">
        <v>45385.385416666664</v>
      </c>
      <c r="B10434">
        <v>127745</v>
      </c>
      <c r="C10434">
        <v>127820</v>
      </c>
      <c r="D10434">
        <v>127635</v>
      </c>
      <c r="E10434">
        <v>127725</v>
      </c>
    </row>
    <row r="10435" spans="1:5" x14ac:dyDescent="0.25">
      <c r="A10435" s="2">
        <v>45385.375</v>
      </c>
      <c r="B10435">
        <v>127585</v>
      </c>
      <c r="C10435">
        <v>127775</v>
      </c>
      <c r="D10435">
        <v>127425</v>
      </c>
      <c r="E10435">
        <v>127740</v>
      </c>
    </row>
    <row r="10436" spans="1:5" x14ac:dyDescent="0.25">
      <c r="A10436" s="2">
        <v>45384.760416666664</v>
      </c>
      <c r="B10436">
        <v>127930</v>
      </c>
      <c r="C10436">
        <v>127940</v>
      </c>
      <c r="D10436">
        <v>127760</v>
      </c>
      <c r="E10436">
        <v>127760</v>
      </c>
    </row>
    <row r="10437" spans="1:5" x14ac:dyDescent="0.25">
      <c r="A10437" s="2">
        <v>45384.75</v>
      </c>
      <c r="B10437">
        <v>127995</v>
      </c>
      <c r="C10437">
        <v>128000</v>
      </c>
      <c r="D10437">
        <v>127915</v>
      </c>
      <c r="E10437">
        <v>127935</v>
      </c>
    </row>
    <row r="10438" spans="1:5" x14ac:dyDescent="0.25">
      <c r="A10438" s="2">
        <v>45384.739583333336</v>
      </c>
      <c r="B10438">
        <v>128035</v>
      </c>
      <c r="C10438">
        <v>128040</v>
      </c>
      <c r="D10438">
        <v>127950</v>
      </c>
      <c r="E10438">
        <v>127990</v>
      </c>
    </row>
    <row r="10439" spans="1:5" x14ac:dyDescent="0.25">
      <c r="A10439" s="2">
        <v>45384.729166666664</v>
      </c>
      <c r="B10439">
        <v>128030</v>
      </c>
      <c r="C10439">
        <v>128070</v>
      </c>
      <c r="D10439">
        <v>128015</v>
      </c>
      <c r="E10439">
        <v>128035</v>
      </c>
    </row>
    <row r="10440" spans="1:5" x14ac:dyDescent="0.25">
      <c r="A10440" s="2">
        <v>45384.71875</v>
      </c>
      <c r="B10440">
        <v>127985</v>
      </c>
      <c r="C10440">
        <v>128085</v>
      </c>
      <c r="D10440">
        <v>127955</v>
      </c>
      <c r="E10440">
        <v>128025</v>
      </c>
    </row>
    <row r="10441" spans="1:5" x14ac:dyDescent="0.25">
      <c r="A10441" s="2">
        <v>45384.708333333336</v>
      </c>
      <c r="B10441">
        <v>128055</v>
      </c>
      <c r="C10441">
        <v>128065</v>
      </c>
      <c r="D10441">
        <v>127965</v>
      </c>
      <c r="E10441">
        <v>127990</v>
      </c>
    </row>
    <row r="10442" spans="1:5" x14ac:dyDescent="0.25">
      <c r="A10442" s="2">
        <v>45384.697916666664</v>
      </c>
      <c r="B10442">
        <v>128075</v>
      </c>
      <c r="C10442">
        <v>128145</v>
      </c>
      <c r="D10442">
        <v>128030</v>
      </c>
      <c r="E10442">
        <v>128055</v>
      </c>
    </row>
    <row r="10443" spans="1:5" x14ac:dyDescent="0.25">
      <c r="A10443" s="2">
        <v>45384.6875</v>
      </c>
      <c r="B10443">
        <v>127990</v>
      </c>
      <c r="C10443">
        <v>128160</v>
      </c>
      <c r="D10443">
        <v>127975</v>
      </c>
      <c r="E10443">
        <v>128070</v>
      </c>
    </row>
    <row r="10444" spans="1:5" x14ac:dyDescent="0.25">
      <c r="A10444" s="2">
        <v>45384.677083333336</v>
      </c>
      <c r="B10444">
        <v>127955</v>
      </c>
      <c r="C10444">
        <v>128040</v>
      </c>
      <c r="D10444">
        <v>127895</v>
      </c>
      <c r="E10444">
        <v>127990</v>
      </c>
    </row>
    <row r="10445" spans="1:5" x14ac:dyDescent="0.25">
      <c r="A10445" s="2">
        <v>45384.666666666664</v>
      </c>
      <c r="B10445">
        <v>127845</v>
      </c>
      <c r="C10445">
        <v>128020</v>
      </c>
      <c r="D10445">
        <v>127845</v>
      </c>
      <c r="E10445">
        <v>127955</v>
      </c>
    </row>
    <row r="10446" spans="1:5" x14ac:dyDescent="0.25">
      <c r="A10446" s="2">
        <v>45384.65625</v>
      </c>
      <c r="B10446">
        <v>127835</v>
      </c>
      <c r="C10446">
        <v>127925</v>
      </c>
      <c r="D10446">
        <v>127800</v>
      </c>
      <c r="E10446">
        <v>127845</v>
      </c>
    </row>
    <row r="10447" spans="1:5" x14ac:dyDescent="0.25">
      <c r="A10447" s="2">
        <v>45384.645833333336</v>
      </c>
      <c r="B10447">
        <v>127775</v>
      </c>
      <c r="C10447">
        <v>127850</v>
      </c>
      <c r="D10447">
        <v>127715</v>
      </c>
      <c r="E10447">
        <v>127840</v>
      </c>
    </row>
    <row r="10448" spans="1:5" x14ac:dyDescent="0.25">
      <c r="A10448" s="2">
        <v>45384.635416666664</v>
      </c>
      <c r="B10448">
        <v>127840</v>
      </c>
      <c r="C10448">
        <v>127905</v>
      </c>
      <c r="D10448">
        <v>127765</v>
      </c>
      <c r="E10448">
        <v>127775</v>
      </c>
    </row>
    <row r="10449" spans="1:5" x14ac:dyDescent="0.25">
      <c r="A10449" s="2">
        <v>45384.625</v>
      </c>
      <c r="B10449">
        <v>127670</v>
      </c>
      <c r="C10449">
        <v>127870</v>
      </c>
      <c r="D10449">
        <v>127585</v>
      </c>
      <c r="E10449">
        <v>127845</v>
      </c>
    </row>
    <row r="10450" spans="1:5" x14ac:dyDescent="0.25">
      <c r="A10450" s="2">
        <v>45384.614583333336</v>
      </c>
      <c r="B10450">
        <v>127455</v>
      </c>
      <c r="C10450">
        <v>127735</v>
      </c>
      <c r="D10450">
        <v>127445</v>
      </c>
      <c r="E10450">
        <v>127665</v>
      </c>
    </row>
    <row r="10451" spans="1:5" x14ac:dyDescent="0.25">
      <c r="A10451" s="2">
        <v>45384.604166666664</v>
      </c>
      <c r="B10451">
        <v>127515</v>
      </c>
      <c r="C10451">
        <v>127605</v>
      </c>
      <c r="D10451">
        <v>127415</v>
      </c>
      <c r="E10451">
        <v>127450</v>
      </c>
    </row>
    <row r="10452" spans="1:5" x14ac:dyDescent="0.25">
      <c r="A10452" s="2">
        <v>45384.59375</v>
      </c>
      <c r="B10452">
        <v>127310</v>
      </c>
      <c r="C10452">
        <v>127525</v>
      </c>
      <c r="D10452">
        <v>127250</v>
      </c>
      <c r="E10452">
        <v>127515</v>
      </c>
    </row>
    <row r="10453" spans="1:5" x14ac:dyDescent="0.25">
      <c r="A10453" s="2">
        <v>45384.583333333336</v>
      </c>
      <c r="B10453">
        <v>127395</v>
      </c>
      <c r="C10453">
        <v>127415</v>
      </c>
      <c r="D10453">
        <v>127170</v>
      </c>
      <c r="E10453">
        <v>127310</v>
      </c>
    </row>
    <row r="10454" spans="1:5" x14ac:dyDescent="0.25">
      <c r="A10454" s="2">
        <v>45384.572916666664</v>
      </c>
      <c r="B10454">
        <v>127230</v>
      </c>
      <c r="C10454">
        <v>127410</v>
      </c>
      <c r="D10454">
        <v>127205</v>
      </c>
      <c r="E10454">
        <v>127395</v>
      </c>
    </row>
    <row r="10455" spans="1:5" x14ac:dyDescent="0.25">
      <c r="A10455" s="2">
        <v>45384.5625</v>
      </c>
      <c r="B10455">
        <v>127225</v>
      </c>
      <c r="C10455">
        <v>127280</v>
      </c>
      <c r="D10455">
        <v>127175</v>
      </c>
      <c r="E10455">
        <v>127230</v>
      </c>
    </row>
    <row r="10456" spans="1:5" x14ac:dyDescent="0.25">
      <c r="A10456" s="2">
        <v>45384.552083333336</v>
      </c>
      <c r="B10456">
        <v>127170</v>
      </c>
      <c r="C10456">
        <v>127265</v>
      </c>
      <c r="D10456">
        <v>127160</v>
      </c>
      <c r="E10456">
        <v>127225</v>
      </c>
    </row>
    <row r="10457" spans="1:5" x14ac:dyDescent="0.25">
      <c r="A10457" s="2">
        <v>45384.541666666664</v>
      </c>
      <c r="B10457">
        <v>127230</v>
      </c>
      <c r="C10457">
        <v>127235</v>
      </c>
      <c r="D10457">
        <v>127130</v>
      </c>
      <c r="E10457">
        <v>127165</v>
      </c>
    </row>
    <row r="10458" spans="1:5" x14ac:dyDescent="0.25">
      <c r="A10458" s="2">
        <v>45384.53125</v>
      </c>
      <c r="B10458">
        <v>127275</v>
      </c>
      <c r="C10458">
        <v>127275</v>
      </c>
      <c r="D10458">
        <v>127155</v>
      </c>
      <c r="E10458">
        <v>127225</v>
      </c>
    </row>
    <row r="10459" spans="1:5" x14ac:dyDescent="0.25">
      <c r="A10459" s="2">
        <v>45384.520833333336</v>
      </c>
      <c r="B10459">
        <v>127435</v>
      </c>
      <c r="C10459">
        <v>127435</v>
      </c>
      <c r="D10459">
        <v>127255</v>
      </c>
      <c r="E10459">
        <v>127275</v>
      </c>
    </row>
    <row r="10460" spans="1:5" x14ac:dyDescent="0.25">
      <c r="A10460" s="2">
        <v>45384.510416666664</v>
      </c>
      <c r="B10460">
        <v>127510</v>
      </c>
      <c r="C10460">
        <v>127545</v>
      </c>
      <c r="D10460">
        <v>127395</v>
      </c>
      <c r="E10460">
        <v>127435</v>
      </c>
    </row>
    <row r="10461" spans="1:5" x14ac:dyDescent="0.25">
      <c r="A10461" s="2">
        <v>45384.5</v>
      </c>
      <c r="B10461">
        <v>127390</v>
      </c>
      <c r="C10461">
        <v>127540</v>
      </c>
      <c r="D10461">
        <v>127330</v>
      </c>
      <c r="E10461">
        <v>127505</v>
      </c>
    </row>
    <row r="10462" spans="1:5" x14ac:dyDescent="0.25">
      <c r="A10462" s="2">
        <v>45384.489583333336</v>
      </c>
      <c r="B10462">
        <v>127570</v>
      </c>
      <c r="C10462">
        <v>127595</v>
      </c>
      <c r="D10462">
        <v>127275</v>
      </c>
      <c r="E10462">
        <v>127385</v>
      </c>
    </row>
    <row r="10463" spans="1:5" x14ac:dyDescent="0.25">
      <c r="A10463" s="2">
        <v>45384.479166666664</v>
      </c>
      <c r="B10463">
        <v>127755</v>
      </c>
      <c r="C10463">
        <v>127760</v>
      </c>
      <c r="D10463">
        <v>127535</v>
      </c>
      <c r="E10463">
        <v>127565</v>
      </c>
    </row>
    <row r="10464" spans="1:5" x14ac:dyDescent="0.25">
      <c r="A10464" s="2">
        <v>45384.46875</v>
      </c>
      <c r="B10464">
        <v>127555</v>
      </c>
      <c r="C10464">
        <v>127775</v>
      </c>
      <c r="D10464">
        <v>127415</v>
      </c>
      <c r="E10464">
        <v>127760</v>
      </c>
    </row>
    <row r="10465" spans="1:5" x14ac:dyDescent="0.25">
      <c r="A10465" s="2">
        <v>45384.458333333336</v>
      </c>
      <c r="B10465">
        <v>127595</v>
      </c>
      <c r="C10465">
        <v>127820</v>
      </c>
      <c r="D10465">
        <v>127085</v>
      </c>
      <c r="E10465">
        <v>127555</v>
      </c>
    </row>
    <row r="10466" spans="1:5" x14ac:dyDescent="0.25">
      <c r="A10466" s="2">
        <v>45384.447916666664</v>
      </c>
      <c r="B10466">
        <v>127610</v>
      </c>
      <c r="C10466">
        <v>127670</v>
      </c>
      <c r="D10466">
        <v>127500</v>
      </c>
      <c r="E10466">
        <v>127595</v>
      </c>
    </row>
    <row r="10467" spans="1:5" x14ac:dyDescent="0.25">
      <c r="A10467" s="2">
        <v>45384.4375</v>
      </c>
      <c r="B10467">
        <v>127525</v>
      </c>
      <c r="C10467">
        <v>127710</v>
      </c>
      <c r="D10467">
        <v>127400</v>
      </c>
      <c r="E10467">
        <v>127610</v>
      </c>
    </row>
    <row r="10468" spans="1:5" x14ac:dyDescent="0.25">
      <c r="A10468" s="2">
        <v>45384.427083333336</v>
      </c>
      <c r="B10468">
        <v>127400</v>
      </c>
      <c r="C10468">
        <v>127565</v>
      </c>
      <c r="D10468">
        <v>127200</v>
      </c>
      <c r="E10468">
        <v>127530</v>
      </c>
    </row>
    <row r="10469" spans="1:5" x14ac:dyDescent="0.25">
      <c r="A10469" s="2">
        <v>45384.416666666664</v>
      </c>
      <c r="B10469">
        <v>127350</v>
      </c>
      <c r="C10469">
        <v>127540</v>
      </c>
      <c r="D10469">
        <v>127345</v>
      </c>
      <c r="E10469">
        <v>127405</v>
      </c>
    </row>
    <row r="10470" spans="1:5" x14ac:dyDescent="0.25">
      <c r="A10470" s="2">
        <v>45384.40625</v>
      </c>
      <c r="B10470">
        <v>127160</v>
      </c>
      <c r="C10470">
        <v>127455</v>
      </c>
      <c r="D10470">
        <v>127135</v>
      </c>
      <c r="E10470">
        <v>127350</v>
      </c>
    </row>
    <row r="10471" spans="1:5" x14ac:dyDescent="0.25">
      <c r="A10471" s="2">
        <v>45384.395833333336</v>
      </c>
      <c r="B10471">
        <v>127475</v>
      </c>
      <c r="C10471">
        <v>127490</v>
      </c>
      <c r="D10471">
        <v>127130</v>
      </c>
      <c r="E10471">
        <v>127160</v>
      </c>
    </row>
    <row r="10472" spans="1:5" x14ac:dyDescent="0.25">
      <c r="A10472" s="2">
        <v>45384.385416666664</v>
      </c>
      <c r="B10472">
        <v>127430</v>
      </c>
      <c r="C10472">
        <v>127505</v>
      </c>
      <c r="D10472">
        <v>127345</v>
      </c>
      <c r="E10472">
        <v>127475</v>
      </c>
    </row>
    <row r="10473" spans="1:5" x14ac:dyDescent="0.25">
      <c r="A10473" s="2">
        <v>45384.375</v>
      </c>
      <c r="B10473">
        <v>127650</v>
      </c>
      <c r="C10473">
        <v>127860</v>
      </c>
      <c r="D10473">
        <v>127430</v>
      </c>
      <c r="E10473">
        <v>127435</v>
      </c>
    </row>
    <row r="10474" spans="1:5" x14ac:dyDescent="0.25">
      <c r="A10474" s="2">
        <v>45383.760416666664</v>
      </c>
      <c r="B10474">
        <v>127470</v>
      </c>
      <c r="C10474">
        <v>127500</v>
      </c>
      <c r="D10474">
        <v>127405</v>
      </c>
      <c r="E10474">
        <v>127500</v>
      </c>
    </row>
    <row r="10475" spans="1:5" x14ac:dyDescent="0.25">
      <c r="A10475" s="2">
        <v>45383.75</v>
      </c>
      <c r="B10475">
        <v>127490</v>
      </c>
      <c r="C10475">
        <v>127540</v>
      </c>
      <c r="D10475">
        <v>127445</v>
      </c>
      <c r="E10475">
        <v>127475</v>
      </c>
    </row>
    <row r="10476" spans="1:5" x14ac:dyDescent="0.25">
      <c r="A10476" s="2">
        <v>45383.739583333336</v>
      </c>
      <c r="B10476">
        <v>127505</v>
      </c>
      <c r="C10476">
        <v>127550</v>
      </c>
      <c r="D10476">
        <v>127460</v>
      </c>
      <c r="E10476">
        <v>127485</v>
      </c>
    </row>
    <row r="10477" spans="1:5" x14ac:dyDescent="0.25">
      <c r="A10477" s="2">
        <v>45383.729166666664</v>
      </c>
      <c r="B10477">
        <v>127520</v>
      </c>
      <c r="C10477">
        <v>127555</v>
      </c>
      <c r="D10477">
        <v>127485</v>
      </c>
      <c r="E10477">
        <v>127510</v>
      </c>
    </row>
    <row r="10478" spans="1:5" x14ac:dyDescent="0.25">
      <c r="A10478" s="2">
        <v>45383.71875</v>
      </c>
      <c r="B10478">
        <v>127485</v>
      </c>
      <c r="C10478">
        <v>127555</v>
      </c>
      <c r="D10478">
        <v>127475</v>
      </c>
      <c r="E10478">
        <v>127520</v>
      </c>
    </row>
    <row r="10479" spans="1:5" x14ac:dyDescent="0.25">
      <c r="A10479" s="2">
        <v>45383.708333333336</v>
      </c>
      <c r="B10479">
        <v>127575</v>
      </c>
      <c r="C10479">
        <v>127585</v>
      </c>
      <c r="D10479">
        <v>127435</v>
      </c>
      <c r="E10479">
        <v>127485</v>
      </c>
    </row>
    <row r="10480" spans="1:5" x14ac:dyDescent="0.25">
      <c r="A10480" s="2">
        <v>45383.697916666664</v>
      </c>
      <c r="B10480">
        <v>127540</v>
      </c>
      <c r="C10480">
        <v>127625</v>
      </c>
      <c r="D10480">
        <v>127510</v>
      </c>
      <c r="E10480">
        <v>127570</v>
      </c>
    </row>
    <row r="10481" spans="1:5" x14ac:dyDescent="0.25">
      <c r="A10481" s="2">
        <v>45383.6875</v>
      </c>
      <c r="B10481">
        <v>127355</v>
      </c>
      <c r="C10481">
        <v>127565</v>
      </c>
      <c r="D10481">
        <v>127355</v>
      </c>
      <c r="E10481">
        <v>127535</v>
      </c>
    </row>
    <row r="10482" spans="1:5" x14ac:dyDescent="0.25">
      <c r="A10482" s="2">
        <v>45383.677083333336</v>
      </c>
      <c r="B10482">
        <v>127450</v>
      </c>
      <c r="C10482">
        <v>127495</v>
      </c>
      <c r="D10482">
        <v>127305</v>
      </c>
      <c r="E10482">
        <v>127360</v>
      </c>
    </row>
    <row r="10483" spans="1:5" x14ac:dyDescent="0.25">
      <c r="A10483" s="2">
        <v>45383.666666666664</v>
      </c>
      <c r="B10483">
        <v>127370</v>
      </c>
      <c r="C10483">
        <v>127490</v>
      </c>
      <c r="D10483">
        <v>127345</v>
      </c>
      <c r="E10483">
        <v>127450</v>
      </c>
    </row>
    <row r="10484" spans="1:5" x14ac:dyDescent="0.25">
      <c r="A10484" s="2">
        <v>45383.65625</v>
      </c>
      <c r="B10484">
        <v>127430</v>
      </c>
      <c r="C10484">
        <v>127475</v>
      </c>
      <c r="D10484">
        <v>127330</v>
      </c>
      <c r="E10484">
        <v>127375</v>
      </c>
    </row>
    <row r="10485" spans="1:5" x14ac:dyDescent="0.25">
      <c r="A10485" s="2">
        <v>45383.645833333336</v>
      </c>
      <c r="B10485">
        <v>127560</v>
      </c>
      <c r="C10485">
        <v>127580</v>
      </c>
      <c r="D10485">
        <v>127390</v>
      </c>
      <c r="E10485">
        <v>127430</v>
      </c>
    </row>
    <row r="10486" spans="1:5" x14ac:dyDescent="0.25">
      <c r="A10486" s="2">
        <v>45383.635416666664</v>
      </c>
      <c r="B10486">
        <v>127480</v>
      </c>
      <c r="C10486">
        <v>127590</v>
      </c>
      <c r="D10486">
        <v>127465</v>
      </c>
      <c r="E10486">
        <v>127560</v>
      </c>
    </row>
    <row r="10487" spans="1:5" x14ac:dyDescent="0.25">
      <c r="A10487" s="2">
        <v>45383.625</v>
      </c>
      <c r="B10487">
        <v>127515</v>
      </c>
      <c r="C10487">
        <v>127540</v>
      </c>
      <c r="D10487">
        <v>127445</v>
      </c>
      <c r="E10487">
        <v>127485</v>
      </c>
    </row>
    <row r="10488" spans="1:5" x14ac:dyDescent="0.25">
      <c r="A10488" s="2">
        <v>45383.614583333336</v>
      </c>
      <c r="B10488">
        <v>127540</v>
      </c>
      <c r="C10488">
        <v>127555</v>
      </c>
      <c r="D10488">
        <v>127455</v>
      </c>
      <c r="E10488">
        <v>127510</v>
      </c>
    </row>
    <row r="10489" spans="1:5" x14ac:dyDescent="0.25">
      <c r="A10489" s="2">
        <v>45383.604166666664</v>
      </c>
      <c r="B10489">
        <v>127500</v>
      </c>
      <c r="C10489">
        <v>127555</v>
      </c>
      <c r="D10489">
        <v>127420</v>
      </c>
      <c r="E10489">
        <v>127540</v>
      </c>
    </row>
    <row r="10490" spans="1:5" x14ac:dyDescent="0.25">
      <c r="A10490" s="2">
        <v>45383.59375</v>
      </c>
      <c r="B10490">
        <v>127595</v>
      </c>
      <c r="C10490">
        <v>127600</v>
      </c>
      <c r="D10490">
        <v>127380</v>
      </c>
      <c r="E10490">
        <v>127500</v>
      </c>
    </row>
    <row r="10491" spans="1:5" x14ac:dyDescent="0.25">
      <c r="A10491" s="2">
        <v>45383.583333333336</v>
      </c>
      <c r="B10491">
        <v>127700</v>
      </c>
      <c r="C10491">
        <v>127700</v>
      </c>
      <c r="D10491">
        <v>127515</v>
      </c>
      <c r="E10491">
        <v>127595</v>
      </c>
    </row>
    <row r="10492" spans="1:5" x14ac:dyDescent="0.25">
      <c r="A10492" s="2">
        <v>45383.572916666664</v>
      </c>
      <c r="B10492">
        <v>127740</v>
      </c>
      <c r="C10492">
        <v>127755</v>
      </c>
      <c r="D10492">
        <v>127670</v>
      </c>
      <c r="E10492">
        <v>127695</v>
      </c>
    </row>
    <row r="10493" spans="1:5" x14ac:dyDescent="0.25">
      <c r="A10493" s="2">
        <v>45383.5625</v>
      </c>
      <c r="B10493">
        <v>127755</v>
      </c>
      <c r="C10493">
        <v>127790</v>
      </c>
      <c r="D10493">
        <v>127680</v>
      </c>
      <c r="E10493">
        <v>127735</v>
      </c>
    </row>
    <row r="10494" spans="1:5" x14ac:dyDescent="0.25">
      <c r="A10494" s="2">
        <v>45383.552083333336</v>
      </c>
      <c r="B10494">
        <v>127810</v>
      </c>
      <c r="C10494">
        <v>127810</v>
      </c>
      <c r="D10494">
        <v>127675</v>
      </c>
      <c r="E10494">
        <v>127755</v>
      </c>
    </row>
    <row r="10495" spans="1:5" x14ac:dyDescent="0.25">
      <c r="A10495" s="2">
        <v>45383.541666666664</v>
      </c>
      <c r="B10495">
        <v>127700</v>
      </c>
      <c r="C10495">
        <v>127825</v>
      </c>
      <c r="D10495">
        <v>127690</v>
      </c>
      <c r="E10495">
        <v>127810</v>
      </c>
    </row>
    <row r="10496" spans="1:5" x14ac:dyDescent="0.25">
      <c r="A10496" s="2">
        <v>45383.53125</v>
      </c>
      <c r="B10496">
        <v>127685</v>
      </c>
      <c r="C10496">
        <v>127740</v>
      </c>
      <c r="D10496">
        <v>127655</v>
      </c>
      <c r="E10496">
        <v>127700</v>
      </c>
    </row>
    <row r="10497" spans="1:5" x14ac:dyDescent="0.25">
      <c r="A10497" s="2">
        <v>45383.520833333336</v>
      </c>
      <c r="B10497">
        <v>127860</v>
      </c>
      <c r="C10497">
        <v>127860</v>
      </c>
      <c r="D10497">
        <v>127670</v>
      </c>
      <c r="E10497">
        <v>127680</v>
      </c>
    </row>
    <row r="10498" spans="1:5" x14ac:dyDescent="0.25">
      <c r="A10498" s="2">
        <v>45383.510416666664</v>
      </c>
      <c r="B10498">
        <v>127920</v>
      </c>
      <c r="C10498">
        <v>127925</v>
      </c>
      <c r="D10498">
        <v>127780</v>
      </c>
      <c r="E10498">
        <v>127860</v>
      </c>
    </row>
    <row r="10499" spans="1:5" x14ac:dyDescent="0.25">
      <c r="A10499" s="2">
        <v>45383.5</v>
      </c>
      <c r="B10499">
        <v>128050</v>
      </c>
      <c r="C10499">
        <v>128060</v>
      </c>
      <c r="D10499">
        <v>127825</v>
      </c>
      <c r="E10499">
        <v>127920</v>
      </c>
    </row>
    <row r="10500" spans="1:5" x14ac:dyDescent="0.25">
      <c r="A10500" s="2">
        <v>45383.489583333336</v>
      </c>
      <c r="B10500">
        <v>127995</v>
      </c>
      <c r="C10500">
        <v>128085</v>
      </c>
      <c r="D10500">
        <v>127990</v>
      </c>
      <c r="E10500">
        <v>128045</v>
      </c>
    </row>
    <row r="10501" spans="1:5" x14ac:dyDescent="0.25">
      <c r="A10501" s="2">
        <v>45383.479166666664</v>
      </c>
      <c r="B10501">
        <v>127975</v>
      </c>
      <c r="C10501">
        <v>128100</v>
      </c>
      <c r="D10501">
        <v>127950</v>
      </c>
      <c r="E10501">
        <v>128000</v>
      </c>
    </row>
    <row r="10502" spans="1:5" x14ac:dyDescent="0.25">
      <c r="A10502" s="2">
        <v>45383.46875</v>
      </c>
      <c r="B10502">
        <v>128265</v>
      </c>
      <c r="C10502">
        <v>128300</v>
      </c>
      <c r="D10502">
        <v>127965</v>
      </c>
      <c r="E10502">
        <v>127980</v>
      </c>
    </row>
    <row r="10503" spans="1:5" x14ac:dyDescent="0.25">
      <c r="A10503" s="2">
        <v>45383.458333333336</v>
      </c>
      <c r="B10503">
        <v>128570</v>
      </c>
      <c r="C10503">
        <v>128580</v>
      </c>
      <c r="D10503">
        <v>128120</v>
      </c>
      <c r="E10503">
        <v>128265</v>
      </c>
    </row>
    <row r="10504" spans="1:5" x14ac:dyDescent="0.25">
      <c r="A10504" s="2">
        <v>45383.447916666664</v>
      </c>
      <c r="B10504">
        <v>128560</v>
      </c>
      <c r="C10504">
        <v>128600</v>
      </c>
      <c r="D10504">
        <v>128380</v>
      </c>
      <c r="E10504">
        <v>128565</v>
      </c>
    </row>
    <row r="10505" spans="1:5" x14ac:dyDescent="0.25">
      <c r="A10505" s="2">
        <v>45383.4375</v>
      </c>
      <c r="B10505">
        <v>129115</v>
      </c>
      <c r="C10505">
        <v>129165</v>
      </c>
      <c r="D10505">
        <v>128490</v>
      </c>
      <c r="E10505">
        <v>128560</v>
      </c>
    </row>
    <row r="10506" spans="1:5" x14ac:dyDescent="0.25">
      <c r="A10506" s="2">
        <v>45383.427083333336</v>
      </c>
      <c r="B10506">
        <v>128845</v>
      </c>
      <c r="C10506">
        <v>129260</v>
      </c>
      <c r="D10506">
        <v>128840</v>
      </c>
      <c r="E10506">
        <v>129105</v>
      </c>
    </row>
    <row r="10507" spans="1:5" x14ac:dyDescent="0.25">
      <c r="A10507" s="2">
        <v>45383.416666666664</v>
      </c>
      <c r="B10507">
        <v>128970</v>
      </c>
      <c r="C10507">
        <v>128995</v>
      </c>
      <c r="D10507">
        <v>128835</v>
      </c>
      <c r="E10507">
        <v>128850</v>
      </c>
    </row>
    <row r="10508" spans="1:5" x14ac:dyDescent="0.25">
      <c r="A10508" s="2">
        <v>45383.40625</v>
      </c>
      <c r="B10508">
        <v>128910</v>
      </c>
      <c r="C10508">
        <v>128980</v>
      </c>
      <c r="D10508">
        <v>128885</v>
      </c>
      <c r="E10508">
        <v>128965</v>
      </c>
    </row>
    <row r="10509" spans="1:5" x14ac:dyDescent="0.25">
      <c r="A10509" s="2">
        <v>45383.395833333336</v>
      </c>
      <c r="B10509">
        <v>128805</v>
      </c>
      <c r="C10509">
        <v>128930</v>
      </c>
      <c r="D10509">
        <v>128775</v>
      </c>
      <c r="E10509">
        <v>128905</v>
      </c>
    </row>
    <row r="10510" spans="1:5" x14ac:dyDescent="0.25">
      <c r="A10510" s="2">
        <v>45383.385416666664</v>
      </c>
      <c r="B10510">
        <v>128845</v>
      </c>
      <c r="C10510">
        <v>128950</v>
      </c>
      <c r="D10510">
        <v>128765</v>
      </c>
      <c r="E10510">
        <v>128805</v>
      </c>
    </row>
    <row r="10511" spans="1:5" x14ac:dyDescent="0.25">
      <c r="A10511" s="2">
        <v>45383.375</v>
      </c>
      <c r="B10511">
        <v>128890</v>
      </c>
      <c r="C10511">
        <v>129070</v>
      </c>
      <c r="D10511">
        <v>128740</v>
      </c>
      <c r="E10511">
        <v>128845</v>
      </c>
    </row>
    <row r="10512" spans="1:5" x14ac:dyDescent="0.25">
      <c r="A10512" s="2">
        <v>45379.760416666664</v>
      </c>
      <c r="B10512">
        <v>128795</v>
      </c>
      <c r="C10512">
        <v>128835</v>
      </c>
      <c r="D10512">
        <v>128705</v>
      </c>
      <c r="E10512">
        <v>128740</v>
      </c>
    </row>
    <row r="10513" spans="1:5" x14ac:dyDescent="0.25">
      <c r="A10513" s="2">
        <v>45379.75</v>
      </c>
      <c r="B10513">
        <v>128765</v>
      </c>
      <c r="C10513">
        <v>128840</v>
      </c>
      <c r="D10513">
        <v>128745</v>
      </c>
      <c r="E10513">
        <v>128795</v>
      </c>
    </row>
    <row r="10514" spans="1:5" x14ac:dyDescent="0.25">
      <c r="A10514" s="2">
        <v>45379.739583333336</v>
      </c>
      <c r="B10514">
        <v>128680</v>
      </c>
      <c r="C10514">
        <v>128800</v>
      </c>
      <c r="D10514">
        <v>128665</v>
      </c>
      <c r="E10514">
        <v>128770</v>
      </c>
    </row>
    <row r="10515" spans="1:5" x14ac:dyDescent="0.25">
      <c r="A10515" s="2">
        <v>45379.729166666664</v>
      </c>
      <c r="B10515">
        <v>128655</v>
      </c>
      <c r="C10515">
        <v>128730</v>
      </c>
      <c r="D10515">
        <v>128645</v>
      </c>
      <c r="E10515">
        <v>128680</v>
      </c>
    </row>
    <row r="10516" spans="1:5" x14ac:dyDescent="0.25">
      <c r="A10516" s="2">
        <v>45379.71875</v>
      </c>
      <c r="B10516">
        <v>128760</v>
      </c>
      <c r="C10516">
        <v>128790</v>
      </c>
      <c r="D10516">
        <v>128645</v>
      </c>
      <c r="E10516">
        <v>128650</v>
      </c>
    </row>
    <row r="10517" spans="1:5" x14ac:dyDescent="0.25">
      <c r="A10517" s="2">
        <v>45379.708333333336</v>
      </c>
      <c r="B10517">
        <v>128865</v>
      </c>
      <c r="C10517">
        <v>128890</v>
      </c>
      <c r="D10517">
        <v>128730</v>
      </c>
      <c r="E10517">
        <v>128765</v>
      </c>
    </row>
    <row r="10518" spans="1:5" x14ac:dyDescent="0.25">
      <c r="A10518" s="2">
        <v>45379.697916666664</v>
      </c>
      <c r="B10518">
        <v>128865</v>
      </c>
      <c r="C10518">
        <v>128960</v>
      </c>
      <c r="D10518">
        <v>128840</v>
      </c>
      <c r="E10518">
        <v>128865</v>
      </c>
    </row>
    <row r="10519" spans="1:5" x14ac:dyDescent="0.25">
      <c r="A10519" s="2">
        <v>45379.6875</v>
      </c>
      <c r="B10519">
        <v>128775</v>
      </c>
      <c r="C10519">
        <v>128880</v>
      </c>
      <c r="D10519">
        <v>128740</v>
      </c>
      <c r="E10519">
        <v>128865</v>
      </c>
    </row>
    <row r="10520" spans="1:5" x14ac:dyDescent="0.25">
      <c r="A10520" s="2">
        <v>45379.677083333336</v>
      </c>
      <c r="B10520">
        <v>128680</v>
      </c>
      <c r="C10520">
        <v>128780</v>
      </c>
      <c r="D10520">
        <v>128650</v>
      </c>
      <c r="E10520">
        <v>128775</v>
      </c>
    </row>
    <row r="10521" spans="1:5" x14ac:dyDescent="0.25">
      <c r="A10521" s="2">
        <v>45379.666666666664</v>
      </c>
      <c r="B10521">
        <v>128650</v>
      </c>
      <c r="C10521">
        <v>128720</v>
      </c>
      <c r="D10521">
        <v>128595</v>
      </c>
      <c r="E10521">
        <v>128685</v>
      </c>
    </row>
    <row r="10522" spans="1:5" x14ac:dyDescent="0.25">
      <c r="A10522" s="2">
        <v>45379.65625</v>
      </c>
      <c r="B10522">
        <v>128595</v>
      </c>
      <c r="C10522">
        <v>128655</v>
      </c>
      <c r="D10522">
        <v>128530</v>
      </c>
      <c r="E10522">
        <v>128645</v>
      </c>
    </row>
    <row r="10523" spans="1:5" x14ac:dyDescent="0.25">
      <c r="A10523" s="2">
        <v>45379.645833333336</v>
      </c>
      <c r="B10523">
        <v>128695</v>
      </c>
      <c r="C10523">
        <v>128755</v>
      </c>
      <c r="D10523">
        <v>128565</v>
      </c>
      <c r="E10523">
        <v>128590</v>
      </c>
    </row>
    <row r="10524" spans="1:5" x14ac:dyDescent="0.25">
      <c r="A10524" s="2">
        <v>45379.635416666664</v>
      </c>
      <c r="B10524">
        <v>128780</v>
      </c>
      <c r="C10524">
        <v>128805</v>
      </c>
      <c r="D10524">
        <v>128665</v>
      </c>
      <c r="E10524">
        <v>128695</v>
      </c>
    </row>
    <row r="10525" spans="1:5" x14ac:dyDescent="0.25">
      <c r="A10525" s="2">
        <v>45379.625</v>
      </c>
      <c r="B10525">
        <v>128665</v>
      </c>
      <c r="C10525">
        <v>128810</v>
      </c>
      <c r="D10525">
        <v>128650</v>
      </c>
      <c r="E10525">
        <v>128775</v>
      </c>
    </row>
    <row r="10526" spans="1:5" x14ac:dyDescent="0.25">
      <c r="A10526" s="2">
        <v>45379.614583333336</v>
      </c>
      <c r="B10526">
        <v>128690</v>
      </c>
      <c r="C10526">
        <v>128720</v>
      </c>
      <c r="D10526">
        <v>128610</v>
      </c>
      <c r="E10526">
        <v>128660</v>
      </c>
    </row>
    <row r="10527" spans="1:5" x14ac:dyDescent="0.25">
      <c r="A10527" s="2">
        <v>45379.604166666664</v>
      </c>
      <c r="B10527">
        <v>128590</v>
      </c>
      <c r="C10527">
        <v>128705</v>
      </c>
      <c r="D10527">
        <v>128565</v>
      </c>
      <c r="E10527">
        <v>128685</v>
      </c>
    </row>
    <row r="10528" spans="1:5" x14ac:dyDescent="0.25">
      <c r="A10528" s="2">
        <v>45379.59375</v>
      </c>
      <c r="B10528">
        <v>128595</v>
      </c>
      <c r="C10528">
        <v>128610</v>
      </c>
      <c r="D10528">
        <v>128475</v>
      </c>
      <c r="E10528">
        <v>128595</v>
      </c>
    </row>
    <row r="10529" spans="1:5" x14ac:dyDescent="0.25">
      <c r="A10529" s="2">
        <v>45379.583333333336</v>
      </c>
      <c r="B10529">
        <v>128725</v>
      </c>
      <c r="C10529">
        <v>128735</v>
      </c>
      <c r="D10529">
        <v>128560</v>
      </c>
      <c r="E10529">
        <v>128600</v>
      </c>
    </row>
    <row r="10530" spans="1:5" x14ac:dyDescent="0.25">
      <c r="A10530" s="2">
        <v>45379.572916666664</v>
      </c>
      <c r="B10530">
        <v>128750</v>
      </c>
      <c r="C10530">
        <v>128780</v>
      </c>
      <c r="D10530">
        <v>128685</v>
      </c>
      <c r="E10530">
        <v>128720</v>
      </c>
    </row>
    <row r="10531" spans="1:5" x14ac:dyDescent="0.25">
      <c r="A10531" s="2">
        <v>45379.5625</v>
      </c>
      <c r="B10531">
        <v>128750</v>
      </c>
      <c r="C10531">
        <v>128780</v>
      </c>
      <c r="D10531">
        <v>128640</v>
      </c>
      <c r="E10531">
        <v>128750</v>
      </c>
    </row>
    <row r="10532" spans="1:5" x14ac:dyDescent="0.25">
      <c r="A10532" s="2">
        <v>45379.552083333336</v>
      </c>
      <c r="B10532">
        <v>128805</v>
      </c>
      <c r="C10532">
        <v>128820</v>
      </c>
      <c r="D10532">
        <v>128715</v>
      </c>
      <c r="E10532">
        <v>128750</v>
      </c>
    </row>
    <row r="10533" spans="1:5" x14ac:dyDescent="0.25">
      <c r="A10533" s="2">
        <v>45379.541666666664</v>
      </c>
      <c r="B10533">
        <v>128870</v>
      </c>
      <c r="C10533">
        <v>128885</v>
      </c>
      <c r="D10533">
        <v>128755</v>
      </c>
      <c r="E10533">
        <v>128805</v>
      </c>
    </row>
    <row r="10534" spans="1:5" x14ac:dyDescent="0.25">
      <c r="A10534" s="2">
        <v>45379.53125</v>
      </c>
      <c r="B10534">
        <v>128965</v>
      </c>
      <c r="C10534">
        <v>129015</v>
      </c>
      <c r="D10534">
        <v>128855</v>
      </c>
      <c r="E10534">
        <v>128870</v>
      </c>
    </row>
    <row r="10535" spans="1:5" x14ac:dyDescent="0.25">
      <c r="A10535" s="2">
        <v>45379.520833333336</v>
      </c>
      <c r="B10535">
        <v>128780</v>
      </c>
      <c r="C10535">
        <v>128990</v>
      </c>
      <c r="D10535">
        <v>128750</v>
      </c>
      <c r="E10535">
        <v>128965</v>
      </c>
    </row>
    <row r="10536" spans="1:5" x14ac:dyDescent="0.25">
      <c r="A10536" s="2">
        <v>45379.510416666664</v>
      </c>
      <c r="B10536">
        <v>128765</v>
      </c>
      <c r="C10536">
        <v>128830</v>
      </c>
      <c r="D10536">
        <v>128705</v>
      </c>
      <c r="E10536">
        <v>128775</v>
      </c>
    </row>
    <row r="10537" spans="1:5" x14ac:dyDescent="0.25">
      <c r="A10537" s="2">
        <v>45379.5</v>
      </c>
      <c r="B10537">
        <v>128730</v>
      </c>
      <c r="C10537">
        <v>128775</v>
      </c>
      <c r="D10537">
        <v>128625</v>
      </c>
      <c r="E10537">
        <v>128760</v>
      </c>
    </row>
    <row r="10538" spans="1:5" x14ac:dyDescent="0.25">
      <c r="A10538" s="2">
        <v>45379.489583333336</v>
      </c>
      <c r="B10538">
        <v>128710</v>
      </c>
      <c r="C10538">
        <v>128785</v>
      </c>
      <c r="D10538">
        <v>128710</v>
      </c>
      <c r="E10538">
        <v>128735</v>
      </c>
    </row>
    <row r="10539" spans="1:5" x14ac:dyDescent="0.25">
      <c r="A10539" s="2">
        <v>45379.479166666664</v>
      </c>
      <c r="B10539">
        <v>128630</v>
      </c>
      <c r="C10539">
        <v>128775</v>
      </c>
      <c r="D10539">
        <v>128615</v>
      </c>
      <c r="E10539">
        <v>128710</v>
      </c>
    </row>
    <row r="10540" spans="1:5" x14ac:dyDescent="0.25">
      <c r="A10540" s="2">
        <v>45379.46875</v>
      </c>
      <c r="B10540">
        <v>128705</v>
      </c>
      <c r="C10540">
        <v>128730</v>
      </c>
      <c r="D10540">
        <v>128580</v>
      </c>
      <c r="E10540">
        <v>128630</v>
      </c>
    </row>
    <row r="10541" spans="1:5" x14ac:dyDescent="0.25">
      <c r="A10541" s="2">
        <v>45379.458333333336</v>
      </c>
      <c r="B10541">
        <v>128535</v>
      </c>
      <c r="C10541">
        <v>128730</v>
      </c>
      <c r="D10541">
        <v>128505</v>
      </c>
      <c r="E10541">
        <v>128700</v>
      </c>
    </row>
    <row r="10542" spans="1:5" x14ac:dyDescent="0.25">
      <c r="A10542" s="2">
        <v>45379.447916666664</v>
      </c>
      <c r="B10542">
        <v>128490</v>
      </c>
      <c r="C10542">
        <v>128590</v>
      </c>
      <c r="D10542">
        <v>128420</v>
      </c>
      <c r="E10542">
        <v>128535</v>
      </c>
    </row>
    <row r="10543" spans="1:5" x14ac:dyDescent="0.25">
      <c r="A10543" s="2">
        <v>45379.4375</v>
      </c>
      <c r="B10543">
        <v>127960</v>
      </c>
      <c r="C10543">
        <v>128565</v>
      </c>
      <c r="D10543">
        <v>127925</v>
      </c>
      <c r="E10543">
        <v>128485</v>
      </c>
    </row>
    <row r="10544" spans="1:5" x14ac:dyDescent="0.25">
      <c r="A10544" s="2">
        <v>45379.427083333336</v>
      </c>
      <c r="B10544">
        <v>127920</v>
      </c>
      <c r="C10544">
        <v>128000</v>
      </c>
      <c r="D10544">
        <v>127855</v>
      </c>
      <c r="E10544">
        <v>127955</v>
      </c>
    </row>
    <row r="10545" spans="1:5" x14ac:dyDescent="0.25">
      <c r="A10545" s="2">
        <v>45379.416666666664</v>
      </c>
      <c r="B10545">
        <v>127965</v>
      </c>
      <c r="C10545">
        <v>128180</v>
      </c>
      <c r="D10545">
        <v>127915</v>
      </c>
      <c r="E10545">
        <v>127915</v>
      </c>
    </row>
    <row r="10546" spans="1:5" x14ac:dyDescent="0.25">
      <c r="A10546" s="2">
        <v>45379.40625</v>
      </c>
      <c r="B10546">
        <v>127960</v>
      </c>
      <c r="C10546">
        <v>128090</v>
      </c>
      <c r="D10546">
        <v>127935</v>
      </c>
      <c r="E10546">
        <v>127965</v>
      </c>
    </row>
    <row r="10547" spans="1:5" x14ac:dyDescent="0.25">
      <c r="A10547" s="2">
        <v>45379.395833333336</v>
      </c>
      <c r="B10547">
        <v>127935</v>
      </c>
      <c r="C10547">
        <v>128050</v>
      </c>
      <c r="D10547">
        <v>127845</v>
      </c>
      <c r="E10547">
        <v>127960</v>
      </c>
    </row>
    <row r="10548" spans="1:5" x14ac:dyDescent="0.25">
      <c r="A10548" s="2">
        <v>45379.385416666664</v>
      </c>
      <c r="B10548">
        <v>127970</v>
      </c>
      <c r="C10548">
        <v>127990</v>
      </c>
      <c r="D10548">
        <v>127895</v>
      </c>
      <c r="E10548">
        <v>127940</v>
      </c>
    </row>
    <row r="10549" spans="1:5" x14ac:dyDescent="0.25">
      <c r="A10549" s="2">
        <v>45379.375</v>
      </c>
      <c r="B10549">
        <v>127945</v>
      </c>
      <c r="C10549">
        <v>128050</v>
      </c>
      <c r="D10549">
        <v>127815</v>
      </c>
      <c r="E10549">
        <v>127975</v>
      </c>
    </row>
    <row r="10550" spans="1:5" x14ac:dyDescent="0.25">
      <c r="A10550" s="2">
        <v>45378.760416666664</v>
      </c>
      <c r="B10550">
        <v>128225</v>
      </c>
      <c r="C10550">
        <v>128280</v>
      </c>
      <c r="D10550">
        <v>128020</v>
      </c>
      <c r="E10550">
        <v>128020</v>
      </c>
    </row>
    <row r="10551" spans="1:5" x14ac:dyDescent="0.25">
      <c r="A10551" s="2">
        <v>45378.75</v>
      </c>
      <c r="B10551">
        <v>128210</v>
      </c>
      <c r="C10551">
        <v>128265</v>
      </c>
      <c r="D10551">
        <v>128170</v>
      </c>
      <c r="E10551">
        <v>128230</v>
      </c>
    </row>
    <row r="10552" spans="1:5" x14ac:dyDescent="0.25">
      <c r="A10552" s="2">
        <v>45378.739583333336</v>
      </c>
      <c r="B10552">
        <v>128170</v>
      </c>
      <c r="C10552">
        <v>128265</v>
      </c>
      <c r="D10552">
        <v>128155</v>
      </c>
      <c r="E10552">
        <v>128210</v>
      </c>
    </row>
    <row r="10553" spans="1:5" x14ac:dyDescent="0.25">
      <c r="A10553" s="2">
        <v>45378.729166666664</v>
      </c>
      <c r="B10553">
        <v>128140</v>
      </c>
      <c r="C10553">
        <v>128275</v>
      </c>
      <c r="D10553">
        <v>128025</v>
      </c>
      <c r="E10553">
        <v>128165</v>
      </c>
    </row>
    <row r="10554" spans="1:5" x14ac:dyDescent="0.25">
      <c r="A10554" s="2">
        <v>45378.71875</v>
      </c>
      <c r="B10554">
        <v>128355</v>
      </c>
      <c r="C10554">
        <v>128380</v>
      </c>
      <c r="D10554">
        <v>128105</v>
      </c>
      <c r="E10554">
        <v>128140</v>
      </c>
    </row>
    <row r="10555" spans="1:5" x14ac:dyDescent="0.25">
      <c r="A10555" s="2">
        <v>45378.708333333336</v>
      </c>
      <c r="B10555">
        <v>128440</v>
      </c>
      <c r="C10555">
        <v>128440</v>
      </c>
      <c r="D10555">
        <v>128330</v>
      </c>
      <c r="E10555">
        <v>128360</v>
      </c>
    </row>
    <row r="10556" spans="1:5" x14ac:dyDescent="0.25">
      <c r="A10556" s="2">
        <v>45378.697916666664</v>
      </c>
      <c r="B10556">
        <v>128435</v>
      </c>
      <c r="C10556">
        <v>128480</v>
      </c>
      <c r="D10556">
        <v>128330</v>
      </c>
      <c r="E10556">
        <v>128440</v>
      </c>
    </row>
    <row r="10557" spans="1:5" x14ac:dyDescent="0.25">
      <c r="A10557" s="2">
        <v>45378.6875</v>
      </c>
      <c r="B10557">
        <v>128210</v>
      </c>
      <c r="C10557">
        <v>128465</v>
      </c>
      <c r="D10557">
        <v>128150</v>
      </c>
      <c r="E10557">
        <v>128435</v>
      </c>
    </row>
    <row r="10558" spans="1:5" x14ac:dyDescent="0.25">
      <c r="A10558" s="2">
        <v>45378.677083333336</v>
      </c>
      <c r="B10558">
        <v>128165</v>
      </c>
      <c r="C10558">
        <v>128280</v>
      </c>
      <c r="D10558">
        <v>128145</v>
      </c>
      <c r="E10558">
        <v>128210</v>
      </c>
    </row>
    <row r="10559" spans="1:5" x14ac:dyDescent="0.25">
      <c r="A10559" s="2">
        <v>45378.666666666664</v>
      </c>
      <c r="B10559">
        <v>128090</v>
      </c>
      <c r="C10559">
        <v>128295</v>
      </c>
      <c r="D10559">
        <v>128085</v>
      </c>
      <c r="E10559">
        <v>128165</v>
      </c>
    </row>
    <row r="10560" spans="1:5" x14ac:dyDescent="0.25">
      <c r="A10560" s="2">
        <v>45378.65625</v>
      </c>
      <c r="B10560">
        <v>128060</v>
      </c>
      <c r="C10560">
        <v>128095</v>
      </c>
      <c r="D10560">
        <v>128020</v>
      </c>
      <c r="E10560">
        <v>128090</v>
      </c>
    </row>
    <row r="10561" spans="1:5" x14ac:dyDescent="0.25">
      <c r="A10561" s="2">
        <v>45378.645833333336</v>
      </c>
      <c r="B10561">
        <v>128050</v>
      </c>
      <c r="C10561">
        <v>128095</v>
      </c>
      <c r="D10561">
        <v>127970</v>
      </c>
      <c r="E10561">
        <v>128055</v>
      </c>
    </row>
    <row r="10562" spans="1:5" x14ac:dyDescent="0.25">
      <c r="A10562" s="2">
        <v>45378.635416666664</v>
      </c>
      <c r="B10562">
        <v>127890</v>
      </c>
      <c r="C10562">
        <v>128230</v>
      </c>
      <c r="D10562">
        <v>127885</v>
      </c>
      <c r="E10562">
        <v>128050</v>
      </c>
    </row>
    <row r="10563" spans="1:5" x14ac:dyDescent="0.25">
      <c r="A10563" s="2">
        <v>45378.625</v>
      </c>
      <c r="B10563">
        <v>127645</v>
      </c>
      <c r="C10563">
        <v>127895</v>
      </c>
      <c r="D10563">
        <v>127640</v>
      </c>
      <c r="E10563">
        <v>127890</v>
      </c>
    </row>
    <row r="10564" spans="1:5" x14ac:dyDescent="0.25">
      <c r="A10564" s="2">
        <v>45378.614583333336</v>
      </c>
      <c r="B10564">
        <v>127685</v>
      </c>
      <c r="C10564">
        <v>127710</v>
      </c>
      <c r="D10564">
        <v>127600</v>
      </c>
      <c r="E10564">
        <v>127650</v>
      </c>
    </row>
    <row r="10565" spans="1:5" x14ac:dyDescent="0.25">
      <c r="A10565" s="2">
        <v>45378.604166666664</v>
      </c>
      <c r="B10565">
        <v>127680</v>
      </c>
      <c r="C10565">
        <v>127740</v>
      </c>
      <c r="D10565">
        <v>127645</v>
      </c>
      <c r="E10565">
        <v>127685</v>
      </c>
    </row>
    <row r="10566" spans="1:5" x14ac:dyDescent="0.25">
      <c r="A10566" s="2">
        <v>45378.59375</v>
      </c>
      <c r="B10566">
        <v>127715</v>
      </c>
      <c r="C10566">
        <v>127770</v>
      </c>
      <c r="D10566">
        <v>127650</v>
      </c>
      <c r="E10566">
        <v>127680</v>
      </c>
    </row>
    <row r="10567" spans="1:5" x14ac:dyDescent="0.25">
      <c r="A10567" s="2">
        <v>45378.583333333336</v>
      </c>
      <c r="B10567">
        <v>127725</v>
      </c>
      <c r="C10567">
        <v>127815</v>
      </c>
      <c r="D10567">
        <v>127675</v>
      </c>
      <c r="E10567">
        <v>127720</v>
      </c>
    </row>
    <row r="10568" spans="1:5" x14ac:dyDescent="0.25">
      <c r="A10568" s="2">
        <v>45378.572916666664</v>
      </c>
      <c r="B10568">
        <v>127705</v>
      </c>
      <c r="C10568">
        <v>127740</v>
      </c>
      <c r="D10568">
        <v>127630</v>
      </c>
      <c r="E10568">
        <v>127725</v>
      </c>
    </row>
    <row r="10569" spans="1:5" x14ac:dyDescent="0.25">
      <c r="A10569" s="2">
        <v>45378.5625</v>
      </c>
      <c r="B10569">
        <v>127665</v>
      </c>
      <c r="C10569">
        <v>127745</v>
      </c>
      <c r="D10569">
        <v>127655</v>
      </c>
      <c r="E10569">
        <v>127705</v>
      </c>
    </row>
    <row r="10570" spans="1:5" x14ac:dyDescent="0.25">
      <c r="A10570" s="2">
        <v>45378.552083333336</v>
      </c>
      <c r="B10570">
        <v>127635</v>
      </c>
      <c r="C10570">
        <v>127690</v>
      </c>
      <c r="D10570">
        <v>127605</v>
      </c>
      <c r="E10570">
        <v>127670</v>
      </c>
    </row>
    <row r="10571" spans="1:5" x14ac:dyDescent="0.25">
      <c r="A10571" s="2">
        <v>45378.541666666664</v>
      </c>
      <c r="B10571">
        <v>127675</v>
      </c>
      <c r="C10571">
        <v>127695</v>
      </c>
      <c r="D10571">
        <v>127620</v>
      </c>
      <c r="E10571">
        <v>127635</v>
      </c>
    </row>
    <row r="10572" spans="1:5" x14ac:dyDescent="0.25">
      <c r="A10572" s="2">
        <v>45378.53125</v>
      </c>
      <c r="B10572">
        <v>127690</v>
      </c>
      <c r="C10572">
        <v>127765</v>
      </c>
      <c r="D10572">
        <v>127650</v>
      </c>
      <c r="E10572">
        <v>127675</v>
      </c>
    </row>
    <row r="10573" spans="1:5" x14ac:dyDescent="0.25">
      <c r="A10573" s="2">
        <v>45378.520833333336</v>
      </c>
      <c r="B10573">
        <v>127510</v>
      </c>
      <c r="C10573">
        <v>127710</v>
      </c>
      <c r="D10573">
        <v>127500</v>
      </c>
      <c r="E10573">
        <v>127695</v>
      </c>
    </row>
    <row r="10574" spans="1:5" x14ac:dyDescent="0.25">
      <c r="A10574" s="2">
        <v>45378.510416666664</v>
      </c>
      <c r="B10574">
        <v>127475</v>
      </c>
      <c r="C10574">
        <v>127535</v>
      </c>
      <c r="D10574">
        <v>127435</v>
      </c>
      <c r="E10574">
        <v>127510</v>
      </c>
    </row>
    <row r="10575" spans="1:5" x14ac:dyDescent="0.25">
      <c r="A10575" s="2">
        <v>45378.5</v>
      </c>
      <c r="B10575">
        <v>127420</v>
      </c>
      <c r="C10575">
        <v>127535</v>
      </c>
      <c r="D10575">
        <v>127390</v>
      </c>
      <c r="E10575">
        <v>127475</v>
      </c>
    </row>
    <row r="10576" spans="1:5" x14ac:dyDescent="0.25">
      <c r="A10576" s="2">
        <v>45378.489583333336</v>
      </c>
      <c r="B10576">
        <v>127385</v>
      </c>
      <c r="C10576">
        <v>127480</v>
      </c>
      <c r="D10576">
        <v>127345</v>
      </c>
      <c r="E10576">
        <v>127425</v>
      </c>
    </row>
    <row r="10577" spans="1:5" x14ac:dyDescent="0.25">
      <c r="A10577" s="2">
        <v>45378.479166666664</v>
      </c>
      <c r="B10577">
        <v>127220</v>
      </c>
      <c r="C10577">
        <v>127390</v>
      </c>
      <c r="D10577">
        <v>127195</v>
      </c>
      <c r="E10577">
        <v>127385</v>
      </c>
    </row>
    <row r="10578" spans="1:5" x14ac:dyDescent="0.25">
      <c r="A10578" s="2">
        <v>45378.46875</v>
      </c>
      <c r="B10578">
        <v>126945</v>
      </c>
      <c r="C10578">
        <v>127235</v>
      </c>
      <c r="D10578">
        <v>126935</v>
      </c>
      <c r="E10578">
        <v>127215</v>
      </c>
    </row>
    <row r="10579" spans="1:5" x14ac:dyDescent="0.25">
      <c r="A10579" s="2">
        <v>45378.458333333336</v>
      </c>
      <c r="B10579">
        <v>127250</v>
      </c>
      <c r="C10579">
        <v>127265</v>
      </c>
      <c r="D10579">
        <v>126830</v>
      </c>
      <c r="E10579">
        <v>126945</v>
      </c>
    </row>
    <row r="10580" spans="1:5" x14ac:dyDescent="0.25">
      <c r="A10580" s="2">
        <v>45378.447916666664</v>
      </c>
      <c r="B10580">
        <v>127150</v>
      </c>
      <c r="C10580">
        <v>127270</v>
      </c>
      <c r="D10580">
        <v>127120</v>
      </c>
      <c r="E10580">
        <v>127250</v>
      </c>
    </row>
    <row r="10581" spans="1:5" x14ac:dyDescent="0.25">
      <c r="A10581" s="2">
        <v>45378.4375</v>
      </c>
      <c r="B10581">
        <v>127230</v>
      </c>
      <c r="C10581">
        <v>127440</v>
      </c>
      <c r="D10581">
        <v>127130</v>
      </c>
      <c r="E10581">
        <v>127145</v>
      </c>
    </row>
    <row r="10582" spans="1:5" x14ac:dyDescent="0.25">
      <c r="A10582" s="2">
        <v>45378.427083333336</v>
      </c>
      <c r="B10582">
        <v>127345</v>
      </c>
      <c r="C10582">
        <v>127380</v>
      </c>
      <c r="D10582">
        <v>127175</v>
      </c>
      <c r="E10582">
        <v>127230</v>
      </c>
    </row>
    <row r="10583" spans="1:5" x14ac:dyDescent="0.25">
      <c r="A10583" s="2">
        <v>45378.416666666664</v>
      </c>
      <c r="B10583">
        <v>127430</v>
      </c>
      <c r="C10583">
        <v>127430</v>
      </c>
      <c r="D10583">
        <v>127235</v>
      </c>
      <c r="E10583">
        <v>127345</v>
      </c>
    </row>
    <row r="10584" spans="1:5" x14ac:dyDescent="0.25">
      <c r="A10584" s="2">
        <v>45378.40625</v>
      </c>
      <c r="B10584">
        <v>127445</v>
      </c>
      <c r="C10584">
        <v>127450</v>
      </c>
      <c r="D10584">
        <v>127370</v>
      </c>
      <c r="E10584">
        <v>127425</v>
      </c>
    </row>
    <row r="10585" spans="1:5" x14ac:dyDescent="0.25">
      <c r="A10585" s="2">
        <v>45378.395833333336</v>
      </c>
      <c r="B10585">
        <v>127445</v>
      </c>
      <c r="C10585">
        <v>127505</v>
      </c>
      <c r="D10585">
        <v>127420</v>
      </c>
      <c r="E10585">
        <v>127450</v>
      </c>
    </row>
    <row r="10586" spans="1:5" x14ac:dyDescent="0.25">
      <c r="A10586" s="2">
        <v>45378.385416666664</v>
      </c>
      <c r="B10586">
        <v>127405</v>
      </c>
      <c r="C10586">
        <v>127455</v>
      </c>
      <c r="D10586">
        <v>127330</v>
      </c>
      <c r="E10586">
        <v>127445</v>
      </c>
    </row>
    <row r="10587" spans="1:5" x14ac:dyDescent="0.25">
      <c r="A10587" s="2">
        <v>45378.375</v>
      </c>
      <c r="B10587">
        <v>127800</v>
      </c>
      <c r="C10587">
        <v>127840</v>
      </c>
      <c r="D10587">
        <v>127370</v>
      </c>
      <c r="E10587">
        <v>127405</v>
      </c>
    </row>
    <row r="10588" spans="1:5" x14ac:dyDescent="0.25">
      <c r="A10588" s="2">
        <v>45377.760416666664</v>
      </c>
      <c r="B10588">
        <v>127635</v>
      </c>
      <c r="C10588">
        <v>127650</v>
      </c>
      <c r="D10588">
        <v>127585</v>
      </c>
      <c r="E10588">
        <v>127635</v>
      </c>
    </row>
    <row r="10589" spans="1:5" x14ac:dyDescent="0.25">
      <c r="A10589" s="2">
        <v>45377.75</v>
      </c>
      <c r="B10589">
        <v>127630</v>
      </c>
      <c r="C10589">
        <v>127660</v>
      </c>
      <c r="D10589">
        <v>127605</v>
      </c>
      <c r="E10589">
        <v>127640</v>
      </c>
    </row>
    <row r="10590" spans="1:5" x14ac:dyDescent="0.25">
      <c r="A10590" s="2">
        <v>45377.739583333336</v>
      </c>
      <c r="B10590">
        <v>127640</v>
      </c>
      <c r="C10590">
        <v>127655</v>
      </c>
      <c r="D10590">
        <v>127610</v>
      </c>
      <c r="E10590">
        <v>127630</v>
      </c>
    </row>
    <row r="10591" spans="1:5" x14ac:dyDescent="0.25">
      <c r="A10591" s="2">
        <v>45377.729166666664</v>
      </c>
      <c r="B10591">
        <v>127665</v>
      </c>
      <c r="C10591">
        <v>127665</v>
      </c>
      <c r="D10591">
        <v>127620</v>
      </c>
      <c r="E10591">
        <v>127645</v>
      </c>
    </row>
    <row r="10592" spans="1:5" x14ac:dyDescent="0.25">
      <c r="A10592" s="2">
        <v>45377.71875</v>
      </c>
      <c r="B10592">
        <v>127645</v>
      </c>
      <c r="C10592">
        <v>127685</v>
      </c>
      <c r="D10592">
        <v>127635</v>
      </c>
      <c r="E10592">
        <v>127660</v>
      </c>
    </row>
    <row r="10593" spans="1:5" x14ac:dyDescent="0.25">
      <c r="A10593" s="2">
        <v>45377.708333333336</v>
      </c>
      <c r="B10593">
        <v>127645</v>
      </c>
      <c r="C10593">
        <v>127695</v>
      </c>
      <c r="D10593">
        <v>127605</v>
      </c>
      <c r="E10593">
        <v>127645</v>
      </c>
    </row>
    <row r="10594" spans="1:5" x14ac:dyDescent="0.25">
      <c r="A10594" s="2">
        <v>45377.697916666664</v>
      </c>
      <c r="B10594">
        <v>127620</v>
      </c>
      <c r="C10594">
        <v>127660</v>
      </c>
      <c r="D10594">
        <v>127585</v>
      </c>
      <c r="E10594">
        <v>127645</v>
      </c>
    </row>
    <row r="10595" spans="1:5" x14ac:dyDescent="0.25">
      <c r="A10595" s="2">
        <v>45377.6875</v>
      </c>
      <c r="B10595">
        <v>127700</v>
      </c>
      <c r="C10595">
        <v>127710</v>
      </c>
      <c r="D10595">
        <v>127595</v>
      </c>
      <c r="E10595">
        <v>127620</v>
      </c>
    </row>
    <row r="10596" spans="1:5" x14ac:dyDescent="0.25">
      <c r="A10596" s="2">
        <v>45377.677083333336</v>
      </c>
      <c r="B10596">
        <v>127760</v>
      </c>
      <c r="C10596">
        <v>127775</v>
      </c>
      <c r="D10596">
        <v>127675</v>
      </c>
      <c r="E10596">
        <v>127700</v>
      </c>
    </row>
    <row r="10597" spans="1:5" x14ac:dyDescent="0.25">
      <c r="A10597" s="2">
        <v>45377.666666666664</v>
      </c>
      <c r="B10597">
        <v>127780</v>
      </c>
      <c r="C10597">
        <v>127785</v>
      </c>
      <c r="D10597">
        <v>127700</v>
      </c>
      <c r="E10597">
        <v>127755</v>
      </c>
    </row>
    <row r="10598" spans="1:5" x14ac:dyDescent="0.25">
      <c r="A10598" s="2">
        <v>45377.65625</v>
      </c>
      <c r="B10598">
        <v>127780</v>
      </c>
      <c r="C10598">
        <v>127815</v>
      </c>
      <c r="D10598">
        <v>127720</v>
      </c>
      <c r="E10598">
        <v>127780</v>
      </c>
    </row>
    <row r="10599" spans="1:5" x14ac:dyDescent="0.25">
      <c r="A10599" s="2">
        <v>45377.645833333336</v>
      </c>
      <c r="B10599">
        <v>127875</v>
      </c>
      <c r="C10599">
        <v>127890</v>
      </c>
      <c r="D10599">
        <v>127750</v>
      </c>
      <c r="E10599">
        <v>127780</v>
      </c>
    </row>
    <row r="10600" spans="1:5" x14ac:dyDescent="0.25">
      <c r="A10600" s="2">
        <v>45377.635416666664</v>
      </c>
      <c r="B10600">
        <v>127775</v>
      </c>
      <c r="C10600">
        <v>127895</v>
      </c>
      <c r="D10600">
        <v>127740</v>
      </c>
      <c r="E10600">
        <v>127880</v>
      </c>
    </row>
    <row r="10601" spans="1:5" x14ac:dyDescent="0.25">
      <c r="A10601" s="2">
        <v>45377.625</v>
      </c>
      <c r="B10601">
        <v>127795</v>
      </c>
      <c r="C10601">
        <v>127925</v>
      </c>
      <c r="D10601">
        <v>127755</v>
      </c>
      <c r="E10601">
        <v>127780</v>
      </c>
    </row>
    <row r="10602" spans="1:5" x14ac:dyDescent="0.25">
      <c r="A10602" s="2">
        <v>45377.614583333336</v>
      </c>
      <c r="B10602">
        <v>127795</v>
      </c>
      <c r="C10602">
        <v>127835</v>
      </c>
      <c r="D10602">
        <v>127740</v>
      </c>
      <c r="E10602">
        <v>127790</v>
      </c>
    </row>
    <row r="10603" spans="1:5" x14ac:dyDescent="0.25">
      <c r="A10603" s="2">
        <v>45377.604166666664</v>
      </c>
      <c r="B10603">
        <v>127800</v>
      </c>
      <c r="C10603">
        <v>127900</v>
      </c>
      <c r="D10603">
        <v>127745</v>
      </c>
      <c r="E10603">
        <v>127790</v>
      </c>
    </row>
    <row r="10604" spans="1:5" x14ac:dyDescent="0.25">
      <c r="A10604" s="2">
        <v>45377.59375</v>
      </c>
      <c r="B10604">
        <v>127880</v>
      </c>
      <c r="C10604">
        <v>127935</v>
      </c>
      <c r="D10604">
        <v>127725</v>
      </c>
      <c r="E10604">
        <v>127800</v>
      </c>
    </row>
    <row r="10605" spans="1:5" x14ac:dyDescent="0.25">
      <c r="A10605" s="2">
        <v>45377.583333333336</v>
      </c>
      <c r="B10605">
        <v>127700</v>
      </c>
      <c r="C10605">
        <v>127940</v>
      </c>
      <c r="D10605">
        <v>127690</v>
      </c>
      <c r="E10605">
        <v>127880</v>
      </c>
    </row>
    <row r="10606" spans="1:5" x14ac:dyDescent="0.25">
      <c r="A10606" s="2">
        <v>45377.572916666664</v>
      </c>
      <c r="B10606">
        <v>127725</v>
      </c>
      <c r="C10606">
        <v>127780</v>
      </c>
      <c r="D10606">
        <v>127675</v>
      </c>
      <c r="E10606">
        <v>127695</v>
      </c>
    </row>
    <row r="10607" spans="1:5" x14ac:dyDescent="0.25">
      <c r="A10607" s="2">
        <v>45377.5625</v>
      </c>
      <c r="B10607">
        <v>127815</v>
      </c>
      <c r="C10607">
        <v>127850</v>
      </c>
      <c r="D10607">
        <v>127700</v>
      </c>
      <c r="E10607">
        <v>127725</v>
      </c>
    </row>
    <row r="10608" spans="1:5" x14ac:dyDescent="0.25">
      <c r="A10608" s="2">
        <v>45377.552083333336</v>
      </c>
      <c r="B10608">
        <v>127755</v>
      </c>
      <c r="C10608">
        <v>127825</v>
      </c>
      <c r="D10608">
        <v>127720</v>
      </c>
      <c r="E10608">
        <v>127810</v>
      </c>
    </row>
    <row r="10609" spans="1:5" x14ac:dyDescent="0.25">
      <c r="A10609" s="2">
        <v>45377.541666666664</v>
      </c>
      <c r="B10609">
        <v>127770</v>
      </c>
      <c r="C10609">
        <v>127865</v>
      </c>
      <c r="D10609">
        <v>127705</v>
      </c>
      <c r="E10609">
        <v>127750</v>
      </c>
    </row>
    <row r="10610" spans="1:5" x14ac:dyDescent="0.25">
      <c r="A10610" s="2">
        <v>45377.53125</v>
      </c>
      <c r="B10610">
        <v>127630</v>
      </c>
      <c r="C10610">
        <v>127835</v>
      </c>
      <c r="D10610">
        <v>127625</v>
      </c>
      <c r="E10610">
        <v>127770</v>
      </c>
    </row>
    <row r="10611" spans="1:5" x14ac:dyDescent="0.25">
      <c r="A10611" s="2">
        <v>45377.520833333336</v>
      </c>
      <c r="B10611">
        <v>127645</v>
      </c>
      <c r="C10611">
        <v>127680</v>
      </c>
      <c r="D10611">
        <v>127525</v>
      </c>
      <c r="E10611">
        <v>127630</v>
      </c>
    </row>
    <row r="10612" spans="1:5" x14ac:dyDescent="0.25">
      <c r="A10612" s="2">
        <v>45377.510416666664</v>
      </c>
      <c r="B10612">
        <v>127615</v>
      </c>
      <c r="C10612">
        <v>127715</v>
      </c>
      <c r="D10612">
        <v>127610</v>
      </c>
      <c r="E10612">
        <v>127640</v>
      </c>
    </row>
    <row r="10613" spans="1:5" x14ac:dyDescent="0.25">
      <c r="A10613" s="2">
        <v>45377.5</v>
      </c>
      <c r="B10613">
        <v>127600</v>
      </c>
      <c r="C10613">
        <v>127745</v>
      </c>
      <c r="D10613">
        <v>127555</v>
      </c>
      <c r="E10613">
        <v>127615</v>
      </c>
    </row>
    <row r="10614" spans="1:5" x14ac:dyDescent="0.25">
      <c r="A10614" s="2">
        <v>45377.489583333336</v>
      </c>
      <c r="B10614">
        <v>127575</v>
      </c>
      <c r="C10614">
        <v>127725</v>
      </c>
      <c r="D10614">
        <v>127550</v>
      </c>
      <c r="E10614">
        <v>127600</v>
      </c>
    </row>
    <row r="10615" spans="1:5" x14ac:dyDescent="0.25">
      <c r="A10615" s="2">
        <v>45377.479166666664</v>
      </c>
      <c r="B10615">
        <v>127685</v>
      </c>
      <c r="C10615">
        <v>127710</v>
      </c>
      <c r="D10615">
        <v>127505</v>
      </c>
      <c r="E10615">
        <v>127575</v>
      </c>
    </row>
    <row r="10616" spans="1:5" x14ac:dyDescent="0.25">
      <c r="A10616" s="2">
        <v>45377.46875</v>
      </c>
      <c r="B10616">
        <v>127810</v>
      </c>
      <c r="C10616">
        <v>127830</v>
      </c>
      <c r="D10616">
        <v>127635</v>
      </c>
      <c r="E10616">
        <v>127690</v>
      </c>
    </row>
    <row r="10617" spans="1:5" x14ac:dyDescent="0.25">
      <c r="A10617" s="2">
        <v>45377.458333333336</v>
      </c>
      <c r="B10617">
        <v>127645</v>
      </c>
      <c r="C10617">
        <v>127885</v>
      </c>
      <c r="D10617">
        <v>127625</v>
      </c>
      <c r="E10617">
        <v>127815</v>
      </c>
    </row>
    <row r="10618" spans="1:5" x14ac:dyDescent="0.25">
      <c r="A10618" s="2">
        <v>45377.447916666664</v>
      </c>
      <c r="B10618">
        <v>127535</v>
      </c>
      <c r="C10618">
        <v>127650</v>
      </c>
      <c r="D10618">
        <v>127515</v>
      </c>
      <c r="E10618">
        <v>127645</v>
      </c>
    </row>
    <row r="10619" spans="1:5" x14ac:dyDescent="0.25">
      <c r="A10619" s="2">
        <v>45377.4375</v>
      </c>
      <c r="B10619">
        <v>127515</v>
      </c>
      <c r="C10619">
        <v>127545</v>
      </c>
      <c r="D10619">
        <v>127335</v>
      </c>
      <c r="E10619">
        <v>127535</v>
      </c>
    </row>
    <row r="10620" spans="1:5" x14ac:dyDescent="0.25">
      <c r="A10620" s="2">
        <v>45377.427083333336</v>
      </c>
      <c r="B10620">
        <v>127300</v>
      </c>
      <c r="C10620">
        <v>127550</v>
      </c>
      <c r="D10620">
        <v>127250</v>
      </c>
      <c r="E10620">
        <v>127515</v>
      </c>
    </row>
    <row r="10621" spans="1:5" x14ac:dyDescent="0.25">
      <c r="A10621" s="2">
        <v>45377.416666666664</v>
      </c>
      <c r="B10621">
        <v>127210</v>
      </c>
      <c r="C10621">
        <v>127420</v>
      </c>
      <c r="D10621">
        <v>127170</v>
      </c>
      <c r="E10621">
        <v>127300</v>
      </c>
    </row>
    <row r="10622" spans="1:5" x14ac:dyDescent="0.25">
      <c r="A10622" s="2">
        <v>45377.40625</v>
      </c>
      <c r="B10622">
        <v>127145</v>
      </c>
      <c r="C10622">
        <v>127220</v>
      </c>
      <c r="D10622">
        <v>127115</v>
      </c>
      <c r="E10622">
        <v>127210</v>
      </c>
    </row>
    <row r="10623" spans="1:5" x14ac:dyDescent="0.25">
      <c r="A10623" s="2">
        <v>45377.395833333336</v>
      </c>
      <c r="B10623">
        <v>127250</v>
      </c>
      <c r="C10623">
        <v>127275</v>
      </c>
      <c r="D10623">
        <v>127105</v>
      </c>
      <c r="E10623">
        <v>127145</v>
      </c>
    </row>
    <row r="10624" spans="1:5" x14ac:dyDescent="0.25">
      <c r="A10624" s="2">
        <v>45377.385416666664</v>
      </c>
      <c r="B10624">
        <v>127330</v>
      </c>
      <c r="C10624">
        <v>127345</v>
      </c>
      <c r="D10624">
        <v>127205</v>
      </c>
      <c r="E10624">
        <v>127250</v>
      </c>
    </row>
    <row r="10625" spans="1:5" x14ac:dyDescent="0.25">
      <c r="A10625" s="2">
        <v>45377.375</v>
      </c>
      <c r="B10625">
        <v>127650</v>
      </c>
      <c r="C10625">
        <v>127655</v>
      </c>
      <c r="D10625">
        <v>127260</v>
      </c>
      <c r="E10625">
        <v>127330</v>
      </c>
    </row>
    <row r="10626" spans="1:5" x14ac:dyDescent="0.25">
      <c r="A10626" s="2">
        <v>45376.760416666664</v>
      </c>
      <c r="B10626">
        <v>127595</v>
      </c>
      <c r="C10626">
        <v>127650</v>
      </c>
      <c r="D10626">
        <v>127555</v>
      </c>
      <c r="E10626">
        <v>127565</v>
      </c>
    </row>
    <row r="10627" spans="1:5" x14ac:dyDescent="0.25">
      <c r="A10627" s="2">
        <v>45376.75</v>
      </c>
      <c r="B10627">
        <v>127605</v>
      </c>
      <c r="C10627">
        <v>127655</v>
      </c>
      <c r="D10627">
        <v>127575</v>
      </c>
      <c r="E10627">
        <v>127595</v>
      </c>
    </row>
    <row r="10628" spans="1:5" x14ac:dyDescent="0.25">
      <c r="A10628" s="2">
        <v>45376.739583333336</v>
      </c>
      <c r="B10628">
        <v>127620</v>
      </c>
      <c r="C10628">
        <v>127625</v>
      </c>
      <c r="D10628">
        <v>127585</v>
      </c>
      <c r="E10628">
        <v>127600</v>
      </c>
    </row>
    <row r="10629" spans="1:5" x14ac:dyDescent="0.25">
      <c r="A10629" s="2">
        <v>45376.729166666664</v>
      </c>
      <c r="B10629">
        <v>127595</v>
      </c>
      <c r="C10629">
        <v>127640</v>
      </c>
      <c r="D10629">
        <v>127575</v>
      </c>
      <c r="E10629">
        <v>127615</v>
      </c>
    </row>
    <row r="10630" spans="1:5" x14ac:dyDescent="0.25">
      <c r="A10630" s="2">
        <v>45376.71875</v>
      </c>
      <c r="B10630">
        <v>127700</v>
      </c>
      <c r="C10630">
        <v>127705</v>
      </c>
      <c r="D10630">
        <v>127580</v>
      </c>
      <c r="E10630">
        <v>127600</v>
      </c>
    </row>
    <row r="10631" spans="1:5" x14ac:dyDescent="0.25">
      <c r="A10631" s="2">
        <v>45376.708333333336</v>
      </c>
      <c r="B10631">
        <v>127600</v>
      </c>
      <c r="C10631">
        <v>127740</v>
      </c>
      <c r="D10631">
        <v>127585</v>
      </c>
      <c r="E10631">
        <v>127700</v>
      </c>
    </row>
    <row r="10632" spans="1:5" x14ac:dyDescent="0.25">
      <c r="A10632" s="2">
        <v>45376.697916666664</v>
      </c>
      <c r="B10632">
        <v>127715</v>
      </c>
      <c r="C10632">
        <v>127775</v>
      </c>
      <c r="D10632">
        <v>127565</v>
      </c>
      <c r="E10632">
        <v>127600</v>
      </c>
    </row>
    <row r="10633" spans="1:5" x14ac:dyDescent="0.25">
      <c r="A10633" s="2">
        <v>45376.6875</v>
      </c>
      <c r="B10633">
        <v>127610</v>
      </c>
      <c r="C10633">
        <v>127735</v>
      </c>
      <c r="D10633">
        <v>127610</v>
      </c>
      <c r="E10633">
        <v>127720</v>
      </c>
    </row>
    <row r="10634" spans="1:5" x14ac:dyDescent="0.25">
      <c r="A10634" s="2">
        <v>45376.677083333336</v>
      </c>
      <c r="B10634">
        <v>127625</v>
      </c>
      <c r="C10634">
        <v>127700</v>
      </c>
      <c r="D10634">
        <v>127600</v>
      </c>
      <c r="E10634">
        <v>127615</v>
      </c>
    </row>
    <row r="10635" spans="1:5" x14ac:dyDescent="0.25">
      <c r="A10635" s="2">
        <v>45376.666666666664</v>
      </c>
      <c r="B10635">
        <v>127725</v>
      </c>
      <c r="C10635">
        <v>127770</v>
      </c>
      <c r="D10635">
        <v>127610</v>
      </c>
      <c r="E10635">
        <v>127625</v>
      </c>
    </row>
    <row r="10636" spans="1:5" x14ac:dyDescent="0.25">
      <c r="A10636" s="2">
        <v>45376.65625</v>
      </c>
      <c r="B10636">
        <v>127680</v>
      </c>
      <c r="C10636">
        <v>127840</v>
      </c>
      <c r="D10636">
        <v>127660</v>
      </c>
      <c r="E10636">
        <v>127730</v>
      </c>
    </row>
    <row r="10637" spans="1:5" x14ac:dyDescent="0.25">
      <c r="A10637" s="2">
        <v>45376.645833333336</v>
      </c>
      <c r="B10637">
        <v>127595</v>
      </c>
      <c r="C10637">
        <v>127695</v>
      </c>
      <c r="D10637">
        <v>127560</v>
      </c>
      <c r="E10637">
        <v>127685</v>
      </c>
    </row>
    <row r="10638" spans="1:5" x14ac:dyDescent="0.25">
      <c r="A10638" s="2">
        <v>45376.635416666664</v>
      </c>
      <c r="B10638">
        <v>127585</v>
      </c>
      <c r="C10638">
        <v>127615</v>
      </c>
      <c r="D10638">
        <v>127555</v>
      </c>
      <c r="E10638">
        <v>127590</v>
      </c>
    </row>
    <row r="10639" spans="1:5" x14ac:dyDescent="0.25">
      <c r="A10639" s="2">
        <v>45376.625</v>
      </c>
      <c r="B10639">
        <v>127510</v>
      </c>
      <c r="C10639">
        <v>127615</v>
      </c>
      <c r="D10639">
        <v>127450</v>
      </c>
      <c r="E10639">
        <v>127590</v>
      </c>
    </row>
    <row r="10640" spans="1:5" x14ac:dyDescent="0.25">
      <c r="A10640" s="2">
        <v>45376.614583333336</v>
      </c>
      <c r="B10640">
        <v>127600</v>
      </c>
      <c r="C10640">
        <v>127620</v>
      </c>
      <c r="D10640">
        <v>127480</v>
      </c>
      <c r="E10640">
        <v>127505</v>
      </c>
    </row>
    <row r="10641" spans="1:5" x14ac:dyDescent="0.25">
      <c r="A10641" s="2">
        <v>45376.604166666664</v>
      </c>
      <c r="B10641">
        <v>127635</v>
      </c>
      <c r="C10641">
        <v>127660</v>
      </c>
      <c r="D10641">
        <v>127525</v>
      </c>
      <c r="E10641">
        <v>127600</v>
      </c>
    </row>
    <row r="10642" spans="1:5" x14ac:dyDescent="0.25">
      <c r="A10642" s="2">
        <v>45376.59375</v>
      </c>
      <c r="B10642">
        <v>127695</v>
      </c>
      <c r="C10642">
        <v>127775</v>
      </c>
      <c r="D10642">
        <v>127630</v>
      </c>
      <c r="E10642">
        <v>127635</v>
      </c>
    </row>
    <row r="10643" spans="1:5" x14ac:dyDescent="0.25">
      <c r="A10643" s="2">
        <v>45376.583333333336</v>
      </c>
      <c r="B10643">
        <v>127740</v>
      </c>
      <c r="C10643">
        <v>127785</v>
      </c>
      <c r="D10643">
        <v>127665</v>
      </c>
      <c r="E10643">
        <v>127695</v>
      </c>
    </row>
    <row r="10644" spans="1:5" x14ac:dyDescent="0.25">
      <c r="A10644" s="2">
        <v>45376.572916666664</v>
      </c>
      <c r="B10644">
        <v>127735</v>
      </c>
      <c r="C10644">
        <v>127785</v>
      </c>
      <c r="D10644">
        <v>127705</v>
      </c>
      <c r="E10644">
        <v>127740</v>
      </c>
    </row>
    <row r="10645" spans="1:5" x14ac:dyDescent="0.25">
      <c r="A10645" s="2">
        <v>45376.5625</v>
      </c>
      <c r="B10645">
        <v>127810</v>
      </c>
      <c r="C10645">
        <v>127820</v>
      </c>
      <c r="D10645">
        <v>127720</v>
      </c>
      <c r="E10645">
        <v>127740</v>
      </c>
    </row>
    <row r="10646" spans="1:5" x14ac:dyDescent="0.25">
      <c r="A10646" s="2">
        <v>45376.552083333336</v>
      </c>
      <c r="B10646">
        <v>127825</v>
      </c>
      <c r="C10646">
        <v>127880</v>
      </c>
      <c r="D10646">
        <v>127750</v>
      </c>
      <c r="E10646">
        <v>127810</v>
      </c>
    </row>
    <row r="10647" spans="1:5" x14ac:dyDescent="0.25">
      <c r="A10647" s="2">
        <v>45376.541666666664</v>
      </c>
      <c r="B10647">
        <v>127845</v>
      </c>
      <c r="C10647">
        <v>127915</v>
      </c>
      <c r="D10647">
        <v>127780</v>
      </c>
      <c r="E10647">
        <v>127825</v>
      </c>
    </row>
    <row r="10648" spans="1:5" x14ac:dyDescent="0.25">
      <c r="A10648" s="2">
        <v>45376.53125</v>
      </c>
      <c r="B10648">
        <v>127875</v>
      </c>
      <c r="C10648">
        <v>127880</v>
      </c>
      <c r="D10648">
        <v>127765</v>
      </c>
      <c r="E10648">
        <v>127840</v>
      </c>
    </row>
    <row r="10649" spans="1:5" x14ac:dyDescent="0.25">
      <c r="A10649" s="2">
        <v>45376.520833333336</v>
      </c>
      <c r="B10649">
        <v>127675</v>
      </c>
      <c r="C10649">
        <v>127900</v>
      </c>
      <c r="D10649">
        <v>127665</v>
      </c>
      <c r="E10649">
        <v>127870</v>
      </c>
    </row>
    <row r="10650" spans="1:5" x14ac:dyDescent="0.25">
      <c r="A10650" s="2">
        <v>45376.510416666664</v>
      </c>
      <c r="B10650">
        <v>127695</v>
      </c>
      <c r="C10650">
        <v>127745</v>
      </c>
      <c r="D10650">
        <v>127640</v>
      </c>
      <c r="E10650">
        <v>127675</v>
      </c>
    </row>
    <row r="10651" spans="1:5" x14ac:dyDescent="0.25">
      <c r="A10651" s="2">
        <v>45376.5</v>
      </c>
      <c r="B10651">
        <v>127685</v>
      </c>
      <c r="C10651">
        <v>127715</v>
      </c>
      <c r="D10651">
        <v>127605</v>
      </c>
      <c r="E10651">
        <v>127695</v>
      </c>
    </row>
    <row r="10652" spans="1:5" x14ac:dyDescent="0.25">
      <c r="A10652" s="2">
        <v>45376.489583333336</v>
      </c>
      <c r="B10652">
        <v>127745</v>
      </c>
      <c r="C10652">
        <v>127775</v>
      </c>
      <c r="D10652">
        <v>127565</v>
      </c>
      <c r="E10652">
        <v>127685</v>
      </c>
    </row>
    <row r="10653" spans="1:5" x14ac:dyDescent="0.25">
      <c r="A10653" s="2">
        <v>45376.479166666664</v>
      </c>
      <c r="B10653">
        <v>127865</v>
      </c>
      <c r="C10653">
        <v>127960</v>
      </c>
      <c r="D10653">
        <v>127700</v>
      </c>
      <c r="E10653">
        <v>127745</v>
      </c>
    </row>
    <row r="10654" spans="1:5" x14ac:dyDescent="0.25">
      <c r="A10654" s="2">
        <v>45376.46875</v>
      </c>
      <c r="B10654">
        <v>127905</v>
      </c>
      <c r="C10654">
        <v>127945</v>
      </c>
      <c r="D10654">
        <v>127720</v>
      </c>
      <c r="E10654">
        <v>127865</v>
      </c>
    </row>
    <row r="10655" spans="1:5" x14ac:dyDescent="0.25">
      <c r="A10655" s="2">
        <v>45376.458333333336</v>
      </c>
      <c r="B10655">
        <v>127740</v>
      </c>
      <c r="C10655">
        <v>127930</v>
      </c>
      <c r="D10655">
        <v>127645</v>
      </c>
      <c r="E10655">
        <v>127910</v>
      </c>
    </row>
    <row r="10656" spans="1:5" x14ac:dyDescent="0.25">
      <c r="A10656" s="2">
        <v>45376.447916666664</v>
      </c>
      <c r="B10656">
        <v>127660</v>
      </c>
      <c r="C10656">
        <v>127840</v>
      </c>
      <c r="D10656">
        <v>127590</v>
      </c>
      <c r="E10656">
        <v>127745</v>
      </c>
    </row>
    <row r="10657" spans="1:5" x14ac:dyDescent="0.25">
      <c r="A10657" s="2">
        <v>45376.4375</v>
      </c>
      <c r="B10657">
        <v>127495</v>
      </c>
      <c r="C10657">
        <v>127890</v>
      </c>
      <c r="D10657">
        <v>127475</v>
      </c>
      <c r="E10657">
        <v>127665</v>
      </c>
    </row>
    <row r="10658" spans="1:5" x14ac:dyDescent="0.25">
      <c r="A10658" s="2">
        <v>45376.427083333336</v>
      </c>
      <c r="B10658">
        <v>127815</v>
      </c>
      <c r="C10658">
        <v>127920</v>
      </c>
      <c r="D10658">
        <v>127460</v>
      </c>
      <c r="E10658">
        <v>127495</v>
      </c>
    </row>
    <row r="10659" spans="1:5" x14ac:dyDescent="0.25">
      <c r="A10659" s="2">
        <v>45376.416666666664</v>
      </c>
      <c r="B10659">
        <v>127690</v>
      </c>
      <c r="C10659">
        <v>127895</v>
      </c>
      <c r="D10659">
        <v>127530</v>
      </c>
      <c r="E10659">
        <v>127815</v>
      </c>
    </row>
    <row r="10660" spans="1:5" x14ac:dyDescent="0.25">
      <c r="A10660" s="2">
        <v>45376.40625</v>
      </c>
      <c r="B10660">
        <v>127650</v>
      </c>
      <c r="C10660">
        <v>127800</v>
      </c>
      <c r="D10660">
        <v>127645</v>
      </c>
      <c r="E10660">
        <v>127690</v>
      </c>
    </row>
    <row r="10661" spans="1:5" x14ac:dyDescent="0.25">
      <c r="A10661" s="2">
        <v>45376.395833333336</v>
      </c>
      <c r="B10661">
        <v>127595</v>
      </c>
      <c r="C10661">
        <v>127715</v>
      </c>
      <c r="D10661">
        <v>127555</v>
      </c>
      <c r="E10661">
        <v>127655</v>
      </c>
    </row>
    <row r="10662" spans="1:5" x14ac:dyDescent="0.25">
      <c r="A10662" s="2">
        <v>45376.385416666664</v>
      </c>
      <c r="B10662">
        <v>127610</v>
      </c>
      <c r="C10662">
        <v>127685</v>
      </c>
      <c r="D10662">
        <v>127555</v>
      </c>
      <c r="E10662">
        <v>127600</v>
      </c>
    </row>
    <row r="10663" spans="1:5" x14ac:dyDescent="0.25">
      <c r="A10663" s="2">
        <v>45376.375</v>
      </c>
      <c r="B10663">
        <v>127750</v>
      </c>
      <c r="C10663">
        <v>127755</v>
      </c>
      <c r="D10663">
        <v>127295</v>
      </c>
      <c r="E10663">
        <v>127605</v>
      </c>
    </row>
    <row r="10664" spans="1:5" x14ac:dyDescent="0.25">
      <c r="A10664" s="2">
        <v>45373.760416666664</v>
      </c>
      <c r="B10664">
        <v>127740</v>
      </c>
      <c r="C10664">
        <v>127765</v>
      </c>
      <c r="D10664">
        <v>127640</v>
      </c>
      <c r="E10664">
        <v>127640</v>
      </c>
    </row>
    <row r="10665" spans="1:5" x14ac:dyDescent="0.25">
      <c r="A10665" s="2">
        <v>45373.75</v>
      </c>
      <c r="B10665">
        <v>127790</v>
      </c>
      <c r="C10665">
        <v>127790</v>
      </c>
      <c r="D10665">
        <v>127715</v>
      </c>
      <c r="E10665">
        <v>127740</v>
      </c>
    </row>
    <row r="10666" spans="1:5" x14ac:dyDescent="0.25">
      <c r="A10666" s="2">
        <v>45373.739583333336</v>
      </c>
      <c r="B10666">
        <v>127800</v>
      </c>
      <c r="C10666">
        <v>127825</v>
      </c>
      <c r="D10666">
        <v>127765</v>
      </c>
      <c r="E10666">
        <v>127785</v>
      </c>
    </row>
    <row r="10667" spans="1:5" x14ac:dyDescent="0.25">
      <c r="A10667" s="2">
        <v>45373.729166666664</v>
      </c>
      <c r="B10667">
        <v>127725</v>
      </c>
      <c r="C10667">
        <v>127840</v>
      </c>
      <c r="D10667">
        <v>127710</v>
      </c>
      <c r="E10667">
        <v>127795</v>
      </c>
    </row>
    <row r="10668" spans="1:5" x14ac:dyDescent="0.25">
      <c r="A10668" s="2">
        <v>45373.71875</v>
      </c>
      <c r="B10668">
        <v>127740</v>
      </c>
      <c r="C10668">
        <v>127790</v>
      </c>
      <c r="D10668">
        <v>127715</v>
      </c>
      <c r="E10668">
        <v>127725</v>
      </c>
    </row>
    <row r="10669" spans="1:5" x14ac:dyDescent="0.25">
      <c r="A10669" s="2">
        <v>45373.708333333336</v>
      </c>
      <c r="B10669">
        <v>127740</v>
      </c>
      <c r="C10669">
        <v>127850</v>
      </c>
      <c r="D10669">
        <v>127735</v>
      </c>
      <c r="E10669">
        <v>127740</v>
      </c>
    </row>
    <row r="10670" spans="1:5" x14ac:dyDescent="0.25">
      <c r="A10670" s="2">
        <v>45373.697916666664</v>
      </c>
      <c r="B10670">
        <v>127865</v>
      </c>
      <c r="C10670">
        <v>127900</v>
      </c>
      <c r="D10670">
        <v>127725</v>
      </c>
      <c r="E10670">
        <v>127745</v>
      </c>
    </row>
    <row r="10671" spans="1:5" x14ac:dyDescent="0.25">
      <c r="A10671" s="2">
        <v>45373.6875</v>
      </c>
      <c r="B10671">
        <v>127820</v>
      </c>
      <c r="C10671">
        <v>127910</v>
      </c>
      <c r="D10671">
        <v>127785</v>
      </c>
      <c r="E10671">
        <v>127870</v>
      </c>
    </row>
    <row r="10672" spans="1:5" x14ac:dyDescent="0.25">
      <c r="A10672" s="2">
        <v>45373.677083333336</v>
      </c>
      <c r="B10672">
        <v>127695</v>
      </c>
      <c r="C10672">
        <v>127835</v>
      </c>
      <c r="D10672">
        <v>127625</v>
      </c>
      <c r="E10672">
        <v>127820</v>
      </c>
    </row>
    <row r="10673" spans="1:5" x14ac:dyDescent="0.25">
      <c r="A10673" s="2">
        <v>45373.666666666664</v>
      </c>
      <c r="B10673">
        <v>127905</v>
      </c>
      <c r="C10673">
        <v>127920</v>
      </c>
      <c r="D10673">
        <v>127670</v>
      </c>
      <c r="E10673">
        <v>127690</v>
      </c>
    </row>
    <row r="10674" spans="1:5" x14ac:dyDescent="0.25">
      <c r="A10674" s="2">
        <v>45373.65625</v>
      </c>
      <c r="B10674">
        <v>127740</v>
      </c>
      <c r="C10674">
        <v>127915</v>
      </c>
      <c r="D10674">
        <v>127705</v>
      </c>
      <c r="E10674">
        <v>127900</v>
      </c>
    </row>
    <row r="10675" spans="1:5" x14ac:dyDescent="0.25">
      <c r="A10675" s="2">
        <v>45373.645833333336</v>
      </c>
      <c r="B10675">
        <v>127830</v>
      </c>
      <c r="C10675">
        <v>127865</v>
      </c>
      <c r="D10675">
        <v>127715</v>
      </c>
      <c r="E10675">
        <v>127740</v>
      </c>
    </row>
    <row r="10676" spans="1:5" x14ac:dyDescent="0.25">
      <c r="A10676" s="2">
        <v>45373.635416666664</v>
      </c>
      <c r="B10676">
        <v>127780</v>
      </c>
      <c r="C10676">
        <v>127835</v>
      </c>
      <c r="D10676">
        <v>127645</v>
      </c>
      <c r="E10676">
        <v>127830</v>
      </c>
    </row>
    <row r="10677" spans="1:5" x14ac:dyDescent="0.25">
      <c r="A10677" s="2">
        <v>45373.625</v>
      </c>
      <c r="B10677">
        <v>127780</v>
      </c>
      <c r="C10677">
        <v>127840</v>
      </c>
      <c r="D10677">
        <v>127650</v>
      </c>
      <c r="E10677">
        <v>127780</v>
      </c>
    </row>
    <row r="10678" spans="1:5" x14ac:dyDescent="0.25">
      <c r="A10678" s="2">
        <v>45373.614583333336</v>
      </c>
      <c r="B10678">
        <v>127775</v>
      </c>
      <c r="C10678">
        <v>127855</v>
      </c>
      <c r="D10678">
        <v>127730</v>
      </c>
      <c r="E10678">
        <v>127780</v>
      </c>
    </row>
    <row r="10679" spans="1:5" x14ac:dyDescent="0.25">
      <c r="A10679" s="2">
        <v>45373.604166666664</v>
      </c>
      <c r="B10679">
        <v>127860</v>
      </c>
      <c r="C10679">
        <v>127890</v>
      </c>
      <c r="D10679">
        <v>127735</v>
      </c>
      <c r="E10679">
        <v>127770</v>
      </c>
    </row>
    <row r="10680" spans="1:5" x14ac:dyDescent="0.25">
      <c r="A10680" s="2">
        <v>45373.59375</v>
      </c>
      <c r="B10680">
        <v>128015</v>
      </c>
      <c r="C10680">
        <v>128015</v>
      </c>
      <c r="D10680">
        <v>127760</v>
      </c>
      <c r="E10680">
        <v>127860</v>
      </c>
    </row>
    <row r="10681" spans="1:5" x14ac:dyDescent="0.25">
      <c r="A10681" s="2">
        <v>45373.583333333336</v>
      </c>
      <c r="B10681">
        <v>128045</v>
      </c>
      <c r="C10681">
        <v>128080</v>
      </c>
      <c r="D10681">
        <v>127945</v>
      </c>
      <c r="E10681">
        <v>128020</v>
      </c>
    </row>
    <row r="10682" spans="1:5" x14ac:dyDescent="0.25">
      <c r="A10682" s="2">
        <v>45373.572916666664</v>
      </c>
      <c r="B10682">
        <v>128030</v>
      </c>
      <c r="C10682">
        <v>128115</v>
      </c>
      <c r="D10682">
        <v>128015</v>
      </c>
      <c r="E10682">
        <v>128045</v>
      </c>
    </row>
    <row r="10683" spans="1:5" x14ac:dyDescent="0.25">
      <c r="A10683" s="2">
        <v>45373.5625</v>
      </c>
      <c r="B10683">
        <v>127990</v>
      </c>
      <c r="C10683">
        <v>128085</v>
      </c>
      <c r="D10683">
        <v>127940</v>
      </c>
      <c r="E10683">
        <v>128035</v>
      </c>
    </row>
    <row r="10684" spans="1:5" x14ac:dyDescent="0.25">
      <c r="A10684" s="2">
        <v>45373.552083333336</v>
      </c>
      <c r="B10684">
        <v>128050</v>
      </c>
      <c r="C10684">
        <v>128060</v>
      </c>
      <c r="D10684">
        <v>127875</v>
      </c>
      <c r="E10684">
        <v>127995</v>
      </c>
    </row>
    <row r="10685" spans="1:5" x14ac:dyDescent="0.25">
      <c r="A10685" s="2">
        <v>45373.541666666664</v>
      </c>
      <c r="B10685">
        <v>128150</v>
      </c>
      <c r="C10685">
        <v>128200</v>
      </c>
      <c r="D10685">
        <v>128020</v>
      </c>
      <c r="E10685">
        <v>128055</v>
      </c>
    </row>
    <row r="10686" spans="1:5" x14ac:dyDescent="0.25">
      <c r="A10686" s="2">
        <v>45373.53125</v>
      </c>
      <c r="B10686">
        <v>128275</v>
      </c>
      <c r="C10686">
        <v>128300</v>
      </c>
      <c r="D10686">
        <v>128045</v>
      </c>
      <c r="E10686">
        <v>128150</v>
      </c>
    </row>
    <row r="10687" spans="1:5" x14ac:dyDescent="0.25">
      <c r="A10687" s="2">
        <v>45373.520833333336</v>
      </c>
      <c r="B10687">
        <v>128370</v>
      </c>
      <c r="C10687">
        <v>128385</v>
      </c>
      <c r="D10687">
        <v>128235</v>
      </c>
      <c r="E10687">
        <v>128270</v>
      </c>
    </row>
    <row r="10688" spans="1:5" x14ac:dyDescent="0.25">
      <c r="A10688" s="2">
        <v>45373.510416666664</v>
      </c>
      <c r="B10688">
        <v>128315</v>
      </c>
      <c r="C10688">
        <v>128410</v>
      </c>
      <c r="D10688">
        <v>128255</v>
      </c>
      <c r="E10688">
        <v>128375</v>
      </c>
    </row>
    <row r="10689" spans="1:5" x14ac:dyDescent="0.25">
      <c r="A10689" s="2">
        <v>45373.5</v>
      </c>
      <c r="B10689">
        <v>128225</v>
      </c>
      <c r="C10689">
        <v>128435</v>
      </c>
      <c r="D10689">
        <v>128135</v>
      </c>
      <c r="E10689">
        <v>128315</v>
      </c>
    </row>
    <row r="10690" spans="1:5" x14ac:dyDescent="0.25">
      <c r="A10690" s="2">
        <v>45373.489583333336</v>
      </c>
      <c r="B10690">
        <v>128210</v>
      </c>
      <c r="C10690">
        <v>128345</v>
      </c>
      <c r="D10690">
        <v>128165</v>
      </c>
      <c r="E10690">
        <v>128230</v>
      </c>
    </row>
    <row r="10691" spans="1:5" x14ac:dyDescent="0.25">
      <c r="A10691" s="2">
        <v>45373.479166666664</v>
      </c>
      <c r="B10691">
        <v>128155</v>
      </c>
      <c r="C10691">
        <v>128270</v>
      </c>
      <c r="D10691">
        <v>128070</v>
      </c>
      <c r="E10691">
        <v>128210</v>
      </c>
    </row>
    <row r="10692" spans="1:5" x14ac:dyDescent="0.25">
      <c r="A10692" s="2">
        <v>45373.46875</v>
      </c>
      <c r="B10692">
        <v>128255</v>
      </c>
      <c r="C10692">
        <v>128295</v>
      </c>
      <c r="D10692">
        <v>128000</v>
      </c>
      <c r="E10692">
        <v>128155</v>
      </c>
    </row>
    <row r="10693" spans="1:5" x14ac:dyDescent="0.25">
      <c r="A10693" s="2">
        <v>45373.458333333336</v>
      </c>
      <c r="B10693">
        <v>128395</v>
      </c>
      <c r="C10693">
        <v>128540</v>
      </c>
      <c r="D10693">
        <v>128225</v>
      </c>
      <c r="E10693">
        <v>128260</v>
      </c>
    </row>
    <row r="10694" spans="1:5" x14ac:dyDescent="0.25">
      <c r="A10694" s="2">
        <v>45373.447916666664</v>
      </c>
      <c r="B10694">
        <v>128210</v>
      </c>
      <c r="C10694">
        <v>128495</v>
      </c>
      <c r="D10694">
        <v>128180</v>
      </c>
      <c r="E10694">
        <v>128400</v>
      </c>
    </row>
    <row r="10695" spans="1:5" x14ac:dyDescent="0.25">
      <c r="A10695" s="2">
        <v>45373.4375</v>
      </c>
      <c r="B10695">
        <v>128255</v>
      </c>
      <c r="C10695">
        <v>128505</v>
      </c>
      <c r="D10695">
        <v>128175</v>
      </c>
      <c r="E10695">
        <v>128215</v>
      </c>
    </row>
    <row r="10696" spans="1:5" x14ac:dyDescent="0.25">
      <c r="A10696" s="2">
        <v>45373.427083333336</v>
      </c>
      <c r="B10696">
        <v>128505</v>
      </c>
      <c r="C10696">
        <v>128745</v>
      </c>
      <c r="D10696">
        <v>128225</v>
      </c>
      <c r="E10696">
        <v>128260</v>
      </c>
    </row>
    <row r="10697" spans="1:5" x14ac:dyDescent="0.25">
      <c r="A10697" s="2">
        <v>45373.416666666664</v>
      </c>
      <c r="B10697">
        <v>128480</v>
      </c>
      <c r="C10697">
        <v>128630</v>
      </c>
      <c r="D10697">
        <v>128400</v>
      </c>
      <c r="E10697">
        <v>128505</v>
      </c>
    </row>
    <row r="10698" spans="1:5" x14ac:dyDescent="0.25">
      <c r="A10698" s="2">
        <v>45373.40625</v>
      </c>
      <c r="B10698">
        <v>128535</v>
      </c>
      <c r="C10698">
        <v>128590</v>
      </c>
      <c r="D10698">
        <v>128440</v>
      </c>
      <c r="E10698">
        <v>128485</v>
      </c>
    </row>
    <row r="10699" spans="1:5" x14ac:dyDescent="0.25">
      <c r="A10699" s="2">
        <v>45373.395833333336</v>
      </c>
      <c r="B10699">
        <v>128510</v>
      </c>
      <c r="C10699">
        <v>128605</v>
      </c>
      <c r="D10699">
        <v>128475</v>
      </c>
      <c r="E10699">
        <v>128530</v>
      </c>
    </row>
    <row r="10700" spans="1:5" x14ac:dyDescent="0.25">
      <c r="A10700" s="2">
        <v>45373.385416666664</v>
      </c>
      <c r="B10700">
        <v>128575</v>
      </c>
      <c r="C10700">
        <v>128695</v>
      </c>
      <c r="D10700">
        <v>128500</v>
      </c>
      <c r="E10700">
        <v>128505</v>
      </c>
    </row>
    <row r="10701" spans="1:5" x14ac:dyDescent="0.25">
      <c r="A10701" s="2">
        <v>45373.375</v>
      </c>
      <c r="B10701">
        <v>128835</v>
      </c>
      <c r="C10701">
        <v>128860</v>
      </c>
      <c r="D10701">
        <v>128275</v>
      </c>
      <c r="E10701">
        <v>128580</v>
      </c>
    </row>
    <row r="10702" spans="1:5" x14ac:dyDescent="0.25">
      <c r="A10702" s="2">
        <v>45372.760416666664</v>
      </c>
      <c r="B10702">
        <v>128865</v>
      </c>
      <c r="C10702">
        <v>128945</v>
      </c>
      <c r="D10702">
        <v>128830</v>
      </c>
      <c r="E10702">
        <v>128885</v>
      </c>
    </row>
    <row r="10703" spans="1:5" x14ac:dyDescent="0.25">
      <c r="A10703" s="2">
        <v>45372.75</v>
      </c>
      <c r="B10703">
        <v>128910</v>
      </c>
      <c r="C10703">
        <v>128925</v>
      </c>
      <c r="D10703">
        <v>128850</v>
      </c>
      <c r="E10703">
        <v>128870</v>
      </c>
    </row>
    <row r="10704" spans="1:5" x14ac:dyDescent="0.25">
      <c r="A10704" s="2">
        <v>45372.739583333336</v>
      </c>
      <c r="B10704">
        <v>128910</v>
      </c>
      <c r="C10704">
        <v>128950</v>
      </c>
      <c r="D10704">
        <v>128880</v>
      </c>
      <c r="E10704">
        <v>128910</v>
      </c>
    </row>
    <row r="10705" spans="1:5" x14ac:dyDescent="0.25">
      <c r="A10705" s="2">
        <v>45372.729166666664</v>
      </c>
      <c r="B10705">
        <v>128985</v>
      </c>
      <c r="C10705">
        <v>129000</v>
      </c>
      <c r="D10705">
        <v>128905</v>
      </c>
      <c r="E10705">
        <v>128910</v>
      </c>
    </row>
    <row r="10706" spans="1:5" x14ac:dyDescent="0.25">
      <c r="A10706" s="2">
        <v>45372.71875</v>
      </c>
      <c r="B10706">
        <v>129025</v>
      </c>
      <c r="C10706">
        <v>129060</v>
      </c>
      <c r="D10706">
        <v>128865</v>
      </c>
      <c r="E10706">
        <v>128985</v>
      </c>
    </row>
    <row r="10707" spans="1:5" x14ac:dyDescent="0.25">
      <c r="A10707" s="2">
        <v>45372.708333333336</v>
      </c>
      <c r="B10707">
        <v>129015</v>
      </c>
      <c r="C10707">
        <v>129155</v>
      </c>
      <c r="D10707">
        <v>129005</v>
      </c>
      <c r="E10707">
        <v>129025</v>
      </c>
    </row>
    <row r="10708" spans="1:5" x14ac:dyDescent="0.25">
      <c r="A10708" s="2">
        <v>45372.697916666664</v>
      </c>
      <c r="B10708">
        <v>129080</v>
      </c>
      <c r="C10708">
        <v>129155</v>
      </c>
      <c r="D10708">
        <v>128980</v>
      </c>
      <c r="E10708">
        <v>129020</v>
      </c>
    </row>
    <row r="10709" spans="1:5" x14ac:dyDescent="0.25">
      <c r="A10709" s="2">
        <v>45372.6875</v>
      </c>
      <c r="B10709">
        <v>129230</v>
      </c>
      <c r="C10709">
        <v>129240</v>
      </c>
      <c r="D10709">
        <v>129040</v>
      </c>
      <c r="E10709">
        <v>129080</v>
      </c>
    </row>
    <row r="10710" spans="1:5" x14ac:dyDescent="0.25">
      <c r="A10710" s="2">
        <v>45372.677083333336</v>
      </c>
      <c r="B10710">
        <v>129235</v>
      </c>
      <c r="C10710">
        <v>129250</v>
      </c>
      <c r="D10710">
        <v>129150</v>
      </c>
      <c r="E10710">
        <v>129230</v>
      </c>
    </row>
    <row r="10711" spans="1:5" x14ac:dyDescent="0.25">
      <c r="A10711" s="2">
        <v>45372.666666666664</v>
      </c>
      <c r="B10711">
        <v>129255</v>
      </c>
      <c r="C10711">
        <v>129275</v>
      </c>
      <c r="D10711">
        <v>129180</v>
      </c>
      <c r="E10711">
        <v>129235</v>
      </c>
    </row>
    <row r="10712" spans="1:5" x14ac:dyDescent="0.25">
      <c r="A10712" s="2">
        <v>45372.65625</v>
      </c>
      <c r="B10712">
        <v>129140</v>
      </c>
      <c r="C10712">
        <v>129290</v>
      </c>
      <c r="D10712">
        <v>129130</v>
      </c>
      <c r="E10712">
        <v>129250</v>
      </c>
    </row>
    <row r="10713" spans="1:5" x14ac:dyDescent="0.25">
      <c r="A10713" s="2">
        <v>45372.645833333336</v>
      </c>
      <c r="B10713">
        <v>129100</v>
      </c>
      <c r="C10713">
        <v>129165</v>
      </c>
      <c r="D10713">
        <v>129055</v>
      </c>
      <c r="E10713">
        <v>129140</v>
      </c>
    </row>
    <row r="10714" spans="1:5" x14ac:dyDescent="0.25">
      <c r="A10714" s="2">
        <v>45372.635416666664</v>
      </c>
      <c r="B10714">
        <v>129005</v>
      </c>
      <c r="C10714">
        <v>129150</v>
      </c>
      <c r="D10714">
        <v>128995</v>
      </c>
      <c r="E10714">
        <v>129100</v>
      </c>
    </row>
    <row r="10715" spans="1:5" x14ac:dyDescent="0.25">
      <c r="A10715" s="2">
        <v>45372.625</v>
      </c>
      <c r="B10715">
        <v>129185</v>
      </c>
      <c r="C10715">
        <v>129185</v>
      </c>
      <c r="D10715">
        <v>128980</v>
      </c>
      <c r="E10715">
        <v>129000</v>
      </c>
    </row>
    <row r="10716" spans="1:5" x14ac:dyDescent="0.25">
      <c r="A10716" s="2">
        <v>45372.614583333336</v>
      </c>
      <c r="B10716">
        <v>129250</v>
      </c>
      <c r="C10716">
        <v>129290</v>
      </c>
      <c r="D10716">
        <v>129145</v>
      </c>
      <c r="E10716">
        <v>129185</v>
      </c>
    </row>
    <row r="10717" spans="1:5" x14ac:dyDescent="0.25">
      <c r="A10717" s="2">
        <v>45372.604166666664</v>
      </c>
      <c r="B10717">
        <v>129275</v>
      </c>
      <c r="C10717">
        <v>129305</v>
      </c>
      <c r="D10717">
        <v>129210</v>
      </c>
      <c r="E10717">
        <v>129245</v>
      </c>
    </row>
    <row r="10718" spans="1:5" x14ac:dyDescent="0.25">
      <c r="A10718" s="2">
        <v>45372.59375</v>
      </c>
      <c r="B10718">
        <v>129290</v>
      </c>
      <c r="C10718">
        <v>129310</v>
      </c>
      <c r="D10718">
        <v>129205</v>
      </c>
      <c r="E10718">
        <v>129270</v>
      </c>
    </row>
    <row r="10719" spans="1:5" x14ac:dyDescent="0.25">
      <c r="A10719" s="2">
        <v>45372.583333333336</v>
      </c>
      <c r="B10719">
        <v>129205</v>
      </c>
      <c r="C10719">
        <v>129315</v>
      </c>
      <c r="D10719">
        <v>129125</v>
      </c>
      <c r="E10719">
        <v>129285</v>
      </c>
    </row>
    <row r="10720" spans="1:5" x14ac:dyDescent="0.25">
      <c r="A10720" s="2">
        <v>45372.572916666664</v>
      </c>
      <c r="B10720">
        <v>129045</v>
      </c>
      <c r="C10720">
        <v>129245</v>
      </c>
      <c r="D10720">
        <v>129035</v>
      </c>
      <c r="E10720">
        <v>129205</v>
      </c>
    </row>
    <row r="10721" spans="1:5" x14ac:dyDescent="0.25">
      <c r="A10721" s="2">
        <v>45372.5625</v>
      </c>
      <c r="B10721">
        <v>129215</v>
      </c>
      <c r="C10721">
        <v>129230</v>
      </c>
      <c r="D10721">
        <v>129030</v>
      </c>
      <c r="E10721">
        <v>129045</v>
      </c>
    </row>
    <row r="10722" spans="1:5" x14ac:dyDescent="0.25">
      <c r="A10722" s="2">
        <v>45372.552083333336</v>
      </c>
      <c r="B10722">
        <v>129205</v>
      </c>
      <c r="C10722">
        <v>129255</v>
      </c>
      <c r="D10722">
        <v>129190</v>
      </c>
      <c r="E10722">
        <v>129215</v>
      </c>
    </row>
    <row r="10723" spans="1:5" x14ac:dyDescent="0.25">
      <c r="A10723" s="2">
        <v>45372.541666666664</v>
      </c>
      <c r="B10723">
        <v>129265</v>
      </c>
      <c r="C10723">
        <v>129280</v>
      </c>
      <c r="D10723">
        <v>129170</v>
      </c>
      <c r="E10723">
        <v>129205</v>
      </c>
    </row>
    <row r="10724" spans="1:5" x14ac:dyDescent="0.25">
      <c r="A10724" s="2">
        <v>45372.53125</v>
      </c>
      <c r="B10724">
        <v>129240</v>
      </c>
      <c r="C10724">
        <v>129295</v>
      </c>
      <c r="D10724">
        <v>129220</v>
      </c>
      <c r="E10724">
        <v>129270</v>
      </c>
    </row>
    <row r="10725" spans="1:5" x14ac:dyDescent="0.25">
      <c r="A10725" s="2">
        <v>45372.520833333336</v>
      </c>
      <c r="B10725">
        <v>129295</v>
      </c>
      <c r="C10725">
        <v>129320</v>
      </c>
      <c r="D10725">
        <v>129160</v>
      </c>
      <c r="E10725">
        <v>129240</v>
      </c>
    </row>
    <row r="10726" spans="1:5" x14ac:dyDescent="0.25">
      <c r="A10726" s="2">
        <v>45372.510416666664</v>
      </c>
      <c r="B10726">
        <v>129265</v>
      </c>
      <c r="C10726">
        <v>129320</v>
      </c>
      <c r="D10726">
        <v>129230</v>
      </c>
      <c r="E10726">
        <v>129295</v>
      </c>
    </row>
    <row r="10727" spans="1:5" x14ac:dyDescent="0.25">
      <c r="A10727" s="2">
        <v>45372.5</v>
      </c>
      <c r="B10727">
        <v>129315</v>
      </c>
      <c r="C10727">
        <v>129345</v>
      </c>
      <c r="D10727">
        <v>129235</v>
      </c>
      <c r="E10727">
        <v>129265</v>
      </c>
    </row>
    <row r="10728" spans="1:5" x14ac:dyDescent="0.25">
      <c r="A10728" s="2">
        <v>45372.489583333336</v>
      </c>
      <c r="B10728">
        <v>129345</v>
      </c>
      <c r="C10728">
        <v>129400</v>
      </c>
      <c r="D10728">
        <v>129305</v>
      </c>
      <c r="E10728">
        <v>129315</v>
      </c>
    </row>
    <row r="10729" spans="1:5" x14ac:dyDescent="0.25">
      <c r="A10729" s="2">
        <v>45372.479166666664</v>
      </c>
      <c r="B10729">
        <v>129225</v>
      </c>
      <c r="C10729">
        <v>129420</v>
      </c>
      <c r="D10729">
        <v>129225</v>
      </c>
      <c r="E10729">
        <v>129350</v>
      </c>
    </row>
    <row r="10730" spans="1:5" x14ac:dyDescent="0.25">
      <c r="A10730" s="2">
        <v>45372.46875</v>
      </c>
      <c r="B10730">
        <v>129355</v>
      </c>
      <c r="C10730">
        <v>129405</v>
      </c>
      <c r="D10730">
        <v>129205</v>
      </c>
      <c r="E10730">
        <v>129225</v>
      </c>
    </row>
    <row r="10731" spans="1:5" x14ac:dyDescent="0.25">
      <c r="A10731" s="2">
        <v>45372.458333333336</v>
      </c>
      <c r="B10731">
        <v>129460</v>
      </c>
      <c r="C10731">
        <v>129465</v>
      </c>
      <c r="D10731">
        <v>129270</v>
      </c>
      <c r="E10731">
        <v>129355</v>
      </c>
    </row>
    <row r="10732" spans="1:5" x14ac:dyDescent="0.25">
      <c r="A10732" s="2">
        <v>45372.447916666664</v>
      </c>
      <c r="B10732">
        <v>129650</v>
      </c>
      <c r="C10732">
        <v>129720</v>
      </c>
      <c r="D10732">
        <v>129435</v>
      </c>
      <c r="E10732">
        <v>129460</v>
      </c>
    </row>
    <row r="10733" spans="1:5" x14ac:dyDescent="0.25">
      <c r="A10733" s="2">
        <v>45372.4375</v>
      </c>
      <c r="B10733">
        <v>129950</v>
      </c>
      <c r="C10733">
        <v>129960</v>
      </c>
      <c r="D10733">
        <v>129580</v>
      </c>
      <c r="E10733">
        <v>129645</v>
      </c>
    </row>
    <row r="10734" spans="1:5" x14ac:dyDescent="0.25">
      <c r="A10734" s="2">
        <v>45372.427083333336</v>
      </c>
      <c r="B10734">
        <v>130270</v>
      </c>
      <c r="C10734">
        <v>130285</v>
      </c>
      <c r="D10734">
        <v>129885</v>
      </c>
      <c r="E10734">
        <v>129950</v>
      </c>
    </row>
    <row r="10735" spans="1:5" x14ac:dyDescent="0.25">
      <c r="A10735" s="2">
        <v>45372.416666666664</v>
      </c>
      <c r="B10735">
        <v>130080</v>
      </c>
      <c r="C10735">
        <v>130350</v>
      </c>
      <c r="D10735">
        <v>130065</v>
      </c>
      <c r="E10735">
        <v>130265</v>
      </c>
    </row>
    <row r="10736" spans="1:5" x14ac:dyDescent="0.25">
      <c r="A10736" s="2">
        <v>45372.40625</v>
      </c>
      <c r="B10736">
        <v>130090</v>
      </c>
      <c r="C10736">
        <v>130115</v>
      </c>
      <c r="D10736">
        <v>130025</v>
      </c>
      <c r="E10736">
        <v>130075</v>
      </c>
    </row>
    <row r="10737" spans="1:5" x14ac:dyDescent="0.25">
      <c r="A10737" s="2">
        <v>45372.395833333336</v>
      </c>
      <c r="B10737">
        <v>130115</v>
      </c>
      <c r="C10737">
        <v>130175</v>
      </c>
      <c r="D10737">
        <v>130005</v>
      </c>
      <c r="E10737">
        <v>130090</v>
      </c>
    </row>
    <row r="10738" spans="1:5" x14ac:dyDescent="0.25">
      <c r="A10738" s="2">
        <v>45372.385416666664</v>
      </c>
      <c r="B10738">
        <v>130240</v>
      </c>
      <c r="C10738">
        <v>130280</v>
      </c>
      <c r="D10738">
        <v>130100</v>
      </c>
      <c r="E10738">
        <v>130115</v>
      </c>
    </row>
    <row r="10739" spans="1:5" x14ac:dyDescent="0.25">
      <c r="A10739" s="2">
        <v>45372.375</v>
      </c>
      <c r="B10739">
        <v>130330</v>
      </c>
      <c r="C10739">
        <v>130510</v>
      </c>
      <c r="D10739">
        <v>130175</v>
      </c>
      <c r="E10739">
        <v>130245</v>
      </c>
    </row>
    <row r="10740" spans="1:5" x14ac:dyDescent="0.25">
      <c r="A10740" s="2">
        <v>45371.760416666664</v>
      </c>
      <c r="B10740">
        <v>130420</v>
      </c>
      <c r="C10740">
        <v>130655</v>
      </c>
      <c r="D10740">
        <v>130405</v>
      </c>
      <c r="E10740">
        <v>130405</v>
      </c>
    </row>
    <row r="10741" spans="1:5" x14ac:dyDescent="0.25">
      <c r="A10741" s="2">
        <v>45371.75</v>
      </c>
      <c r="B10741">
        <v>130325</v>
      </c>
      <c r="C10741">
        <v>130455</v>
      </c>
      <c r="D10741">
        <v>130310</v>
      </c>
      <c r="E10741">
        <v>130420</v>
      </c>
    </row>
    <row r="10742" spans="1:5" x14ac:dyDescent="0.25">
      <c r="A10742" s="2">
        <v>45371.739583333336</v>
      </c>
      <c r="B10742">
        <v>130175</v>
      </c>
      <c r="C10742">
        <v>130410</v>
      </c>
      <c r="D10742">
        <v>130165</v>
      </c>
      <c r="E10742">
        <v>130330</v>
      </c>
    </row>
    <row r="10743" spans="1:5" x14ac:dyDescent="0.25">
      <c r="A10743" s="2">
        <v>45371.729166666664</v>
      </c>
      <c r="B10743">
        <v>130210</v>
      </c>
      <c r="C10743">
        <v>130270</v>
      </c>
      <c r="D10743">
        <v>130160</v>
      </c>
      <c r="E10743">
        <v>130175</v>
      </c>
    </row>
    <row r="10744" spans="1:5" x14ac:dyDescent="0.25">
      <c r="A10744" s="2">
        <v>45371.71875</v>
      </c>
      <c r="B10744">
        <v>130075</v>
      </c>
      <c r="C10744">
        <v>130235</v>
      </c>
      <c r="D10744">
        <v>130065</v>
      </c>
      <c r="E10744">
        <v>130210</v>
      </c>
    </row>
    <row r="10745" spans="1:5" x14ac:dyDescent="0.25">
      <c r="A10745" s="2">
        <v>45371.708333333336</v>
      </c>
      <c r="B10745">
        <v>130125</v>
      </c>
      <c r="C10745">
        <v>130140</v>
      </c>
      <c r="D10745">
        <v>130015</v>
      </c>
      <c r="E10745">
        <v>130070</v>
      </c>
    </row>
    <row r="10746" spans="1:5" x14ac:dyDescent="0.25">
      <c r="A10746" s="2">
        <v>45371.697916666664</v>
      </c>
      <c r="B10746">
        <v>129965</v>
      </c>
      <c r="C10746">
        <v>130170</v>
      </c>
      <c r="D10746">
        <v>129835</v>
      </c>
      <c r="E10746">
        <v>130125</v>
      </c>
    </row>
    <row r="10747" spans="1:5" x14ac:dyDescent="0.25">
      <c r="A10747" s="2">
        <v>45371.6875</v>
      </c>
      <c r="B10747">
        <v>130080</v>
      </c>
      <c r="C10747">
        <v>130135</v>
      </c>
      <c r="D10747">
        <v>129945</v>
      </c>
      <c r="E10747">
        <v>129965</v>
      </c>
    </row>
    <row r="10748" spans="1:5" x14ac:dyDescent="0.25">
      <c r="A10748" s="2">
        <v>45371.677083333336</v>
      </c>
      <c r="B10748">
        <v>129980</v>
      </c>
      <c r="C10748">
        <v>130150</v>
      </c>
      <c r="D10748">
        <v>129940</v>
      </c>
      <c r="E10748">
        <v>130085</v>
      </c>
    </row>
    <row r="10749" spans="1:5" x14ac:dyDescent="0.25">
      <c r="A10749" s="2">
        <v>45371.666666666664</v>
      </c>
      <c r="B10749">
        <v>129940</v>
      </c>
      <c r="C10749">
        <v>130155</v>
      </c>
      <c r="D10749">
        <v>129875</v>
      </c>
      <c r="E10749">
        <v>129980</v>
      </c>
    </row>
    <row r="10750" spans="1:5" x14ac:dyDescent="0.25">
      <c r="A10750" s="2">
        <v>45371.65625</v>
      </c>
      <c r="B10750">
        <v>129635</v>
      </c>
      <c r="C10750">
        <v>130030</v>
      </c>
      <c r="D10750">
        <v>129630</v>
      </c>
      <c r="E10750">
        <v>129940</v>
      </c>
    </row>
    <row r="10751" spans="1:5" x14ac:dyDescent="0.25">
      <c r="A10751" s="2">
        <v>45371.645833333336</v>
      </c>
      <c r="B10751">
        <v>129480</v>
      </c>
      <c r="C10751">
        <v>129750</v>
      </c>
      <c r="D10751">
        <v>129100</v>
      </c>
      <c r="E10751">
        <v>129635</v>
      </c>
    </row>
    <row r="10752" spans="1:5" x14ac:dyDescent="0.25">
      <c r="A10752" s="2">
        <v>45371.635416666664</v>
      </c>
      <c r="B10752">
        <v>129415</v>
      </c>
      <c r="C10752">
        <v>129490</v>
      </c>
      <c r="D10752">
        <v>129125</v>
      </c>
      <c r="E10752">
        <v>129480</v>
      </c>
    </row>
    <row r="10753" spans="1:5" x14ac:dyDescent="0.25">
      <c r="A10753" s="2">
        <v>45371.625</v>
      </c>
      <c r="B10753">
        <v>129065</v>
      </c>
      <c r="C10753">
        <v>129585</v>
      </c>
      <c r="D10753">
        <v>129050</v>
      </c>
      <c r="E10753">
        <v>129410</v>
      </c>
    </row>
    <row r="10754" spans="1:5" x14ac:dyDescent="0.25">
      <c r="A10754" s="2">
        <v>45371.614583333336</v>
      </c>
      <c r="B10754">
        <v>129160</v>
      </c>
      <c r="C10754">
        <v>129245</v>
      </c>
      <c r="D10754">
        <v>129000</v>
      </c>
      <c r="E10754">
        <v>129070</v>
      </c>
    </row>
    <row r="10755" spans="1:5" x14ac:dyDescent="0.25">
      <c r="A10755" s="2">
        <v>45371.604166666664</v>
      </c>
      <c r="B10755">
        <v>129120</v>
      </c>
      <c r="C10755">
        <v>129180</v>
      </c>
      <c r="D10755">
        <v>129015</v>
      </c>
      <c r="E10755">
        <v>129160</v>
      </c>
    </row>
    <row r="10756" spans="1:5" x14ac:dyDescent="0.25">
      <c r="A10756" s="2">
        <v>45371.59375</v>
      </c>
      <c r="B10756">
        <v>129090</v>
      </c>
      <c r="C10756">
        <v>129175</v>
      </c>
      <c r="D10756">
        <v>129085</v>
      </c>
      <c r="E10756">
        <v>129120</v>
      </c>
    </row>
    <row r="10757" spans="1:5" x14ac:dyDescent="0.25">
      <c r="A10757" s="2">
        <v>45371.583333333336</v>
      </c>
      <c r="B10757">
        <v>128945</v>
      </c>
      <c r="C10757">
        <v>129190</v>
      </c>
      <c r="D10757">
        <v>128930</v>
      </c>
      <c r="E10757">
        <v>129090</v>
      </c>
    </row>
    <row r="10758" spans="1:5" x14ac:dyDescent="0.25">
      <c r="A10758" s="2">
        <v>45371.572916666664</v>
      </c>
      <c r="B10758">
        <v>128910</v>
      </c>
      <c r="C10758">
        <v>128985</v>
      </c>
      <c r="D10758">
        <v>128880</v>
      </c>
      <c r="E10758">
        <v>128950</v>
      </c>
    </row>
    <row r="10759" spans="1:5" x14ac:dyDescent="0.25">
      <c r="A10759" s="2">
        <v>45371.5625</v>
      </c>
      <c r="B10759">
        <v>128805</v>
      </c>
      <c r="C10759">
        <v>128955</v>
      </c>
      <c r="D10759">
        <v>128740</v>
      </c>
      <c r="E10759">
        <v>128905</v>
      </c>
    </row>
    <row r="10760" spans="1:5" x14ac:dyDescent="0.25">
      <c r="A10760" s="2">
        <v>45371.552083333336</v>
      </c>
      <c r="B10760">
        <v>128720</v>
      </c>
      <c r="C10760">
        <v>128840</v>
      </c>
      <c r="D10760">
        <v>128685</v>
      </c>
      <c r="E10760">
        <v>128805</v>
      </c>
    </row>
    <row r="10761" spans="1:5" x14ac:dyDescent="0.25">
      <c r="A10761" s="2">
        <v>45371.541666666664</v>
      </c>
      <c r="B10761">
        <v>128640</v>
      </c>
      <c r="C10761">
        <v>128765</v>
      </c>
      <c r="D10761">
        <v>128620</v>
      </c>
      <c r="E10761">
        <v>128720</v>
      </c>
    </row>
    <row r="10762" spans="1:5" x14ac:dyDescent="0.25">
      <c r="A10762" s="2">
        <v>45371.53125</v>
      </c>
      <c r="B10762">
        <v>128615</v>
      </c>
      <c r="C10762">
        <v>128660</v>
      </c>
      <c r="D10762">
        <v>128545</v>
      </c>
      <c r="E10762">
        <v>128635</v>
      </c>
    </row>
    <row r="10763" spans="1:5" x14ac:dyDescent="0.25">
      <c r="A10763" s="2">
        <v>45371.520833333336</v>
      </c>
      <c r="B10763">
        <v>128490</v>
      </c>
      <c r="C10763">
        <v>128620</v>
      </c>
      <c r="D10763">
        <v>128470</v>
      </c>
      <c r="E10763">
        <v>128615</v>
      </c>
    </row>
    <row r="10764" spans="1:5" x14ac:dyDescent="0.25">
      <c r="A10764" s="2">
        <v>45371.510416666664</v>
      </c>
      <c r="B10764">
        <v>128440</v>
      </c>
      <c r="C10764">
        <v>128565</v>
      </c>
      <c r="D10764">
        <v>128400</v>
      </c>
      <c r="E10764">
        <v>128495</v>
      </c>
    </row>
    <row r="10765" spans="1:5" x14ac:dyDescent="0.25">
      <c r="A10765" s="2">
        <v>45371.5</v>
      </c>
      <c r="B10765">
        <v>128435</v>
      </c>
      <c r="C10765">
        <v>128485</v>
      </c>
      <c r="D10765">
        <v>128380</v>
      </c>
      <c r="E10765">
        <v>128435</v>
      </c>
    </row>
    <row r="10766" spans="1:5" x14ac:dyDescent="0.25">
      <c r="A10766" s="2">
        <v>45371.489583333336</v>
      </c>
      <c r="B10766">
        <v>128350</v>
      </c>
      <c r="C10766">
        <v>128450</v>
      </c>
      <c r="D10766">
        <v>128290</v>
      </c>
      <c r="E10766">
        <v>128440</v>
      </c>
    </row>
    <row r="10767" spans="1:5" x14ac:dyDescent="0.25">
      <c r="A10767" s="2">
        <v>45371.479166666664</v>
      </c>
      <c r="B10767">
        <v>128330</v>
      </c>
      <c r="C10767">
        <v>128370</v>
      </c>
      <c r="D10767">
        <v>128230</v>
      </c>
      <c r="E10767">
        <v>128345</v>
      </c>
    </row>
    <row r="10768" spans="1:5" x14ac:dyDescent="0.25">
      <c r="A10768" s="2">
        <v>45371.46875</v>
      </c>
      <c r="B10768">
        <v>128430</v>
      </c>
      <c r="C10768">
        <v>128460</v>
      </c>
      <c r="D10768">
        <v>128325</v>
      </c>
      <c r="E10768">
        <v>128335</v>
      </c>
    </row>
    <row r="10769" spans="1:5" x14ac:dyDescent="0.25">
      <c r="A10769" s="2">
        <v>45371.458333333336</v>
      </c>
      <c r="B10769">
        <v>128790</v>
      </c>
      <c r="C10769">
        <v>128810</v>
      </c>
      <c r="D10769">
        <v>128365</v>
      </c>
      <c r="E10769">
        <v>128430</v>
      </c>
    </row>
    <row r="10770" spans="1:5" x14ac:dyDescent="0.25">
      <c r="A10770" s="2">
        <v>45371.447916666664</v>
      </c>
      <c r="B10770">
        <v>128540</v>
      </c>
      <c r="C10770">
        <v>128845</v>
      </c>
      <c r="D10770">
        <v>128540</v>
      </c>
      <c r="E10770">
        <v>128785</v>
      </c>
    </row>
    <row r="10771" spans="1:5" x14ac:dyDescent="0.25">
      <c r="A10771" s="2">
        <v>45371.4375</v>
      </c>
      <c r="B10771">
        <v>128500</v>
      </c>
      <c r="C10771">
        <v>128745</v>
      </c>
      <c r="D10771">
        <v>128430</v>
      </c>
      <c r="E10771">
        <v>128540</v>
      </c>
    </row>
    <row r="10772" spans="1:5" x14ac:dyDescent="0.25">
      <c r="A10772" s="2">
        <v>45371.427083333336</v>
      </c>
      <c r="B10772">
        <v>128680</v>
      </c>
      <c r="C10772">
        <v>128940</v>
      </c>
      <c r="D10772">
        <v>128475</v>
      </c>
      <c r="E10772">
        <v>128500</v>
      </c>
    </row>
    <row r="10773" spans="1:5" x14ac:dyDescent="0.25">
      <c r="A10773" s="2">
        <v>45371.416666666664</v>
      </c>
      <c r="B10773">
        <v>128595</v>
      </c>
      <c r="C10773">
        <v>128740</v>
      </c>
      <c r="D10773">
        <v>128485</v>
      </c>
      <c r="E10773">
        <v>128680</v>
      </c>
    </row>
    <row r="10774" spans="1:5" x14ac:dyDescent="0.25">
      <c r="A10774" s="2">
        <v>45371.40625</v>
      </c>
      <c r="B10774">
        <v>128520</v>
      </c>
      <c r="C10774">
        <v>128655</v>
      </c>
      <c r="D10774">
        <v>128485</v>
      </c>
      <c r="E10774">
        <v>128600</v>
      </c>
    </row>
    <row r="10775" spans="1:5" x14ac:dyDescent="0.25">
      <c r="A10775" s="2">
        <v>45371.395833333336</v>
      </c>
      <c r="B10775">
        <v>128575</v>
      </c>
      <c r="C10775">
        <v>128620</v>
      </c>
      <c r="D10775">
        <v>128500</v>
      </c>
      <c r="E10775">
        <v>128520</v>
      </c>
    </row>
    <row r="10776" spans="1:5" x14ac:dyDescent="0.25">
      <c r="A10776" s="2">
        <v>45371.385416666664</v>
      </c>
      <c r="B10776">
        <v>128370</v>
      </c>
      <c r="C10776">
        <v>128595</v>
      </c>
      <c r="D10776">
        <v>128285</v>
      </c>
      <c r="E10776">
        <v>128575</v>
      </c>
    </row>
    <row r="10777" spans="1:5" x14ac:dyDescent="0.25">
      <c r="A10777" s="2">
        <v>45371.375</v>
      </c>
      <c r="B10777">
        <v>128460</v>
      </c>
      <c r="C10777">
        <v>128475</v>
      </c>
      <c r="D10777">
        <v>128170</v>
      </c>
      <c r="E10777">
        <v>128370</v>
      </c>
    </row>
    <row r="10778" spans="1:5" x14ac:dyDescent="0.25">
      <c r="A10778" s="2">
        <v>45370.760416666664</v>
      </c>
      <c r="B10778">
        <v>128570</v>
      </c>
      <c r="C10778">
        <v>128640</v>
      </c>
      <c r="D10778">
        <v>128545</v>
      </c>
      <c r="E10778">
        <v>128585</v>
      </c>
    </row>
    <row r="10779" spans="1:5" x14ac:dyDescent="0.25">
      <c r="A10779" s="2">
        <v>45370.75</v>
      </c>
      <c r="B10779">
        <v>128485</v>
      </c>
      <c r="C10779">
        <v>128600</v>
      </c>
      <c r="D10779">
        <v>128485</v>
      </c>
      <c r="E10779">
        <v>128575</v>
      </c>
    </row>
    <row r="10780" spans="1:5" x14ac:dyDescent="0.25">
      <c r="A10780" s="2">
        <v>45370.739583333336</v>
      </c>
      <c r="B10780">
        <v>128470</v>
      </c>
      <c r="C10780">
        <v>128525</v>
      </c>
      <c r="D10780">
        <v>128450</v>
      </c>
      <c r="E10780">
        <v>128490</v>
      </c>
    </row>
    <row r="10781" spans="1:5" x14ac:dyDescent="0.25">
      <c r="A10781" s="2">
        <v>45370.729166666664</v>
      </c>
      <c r="B10781">
        <v>128500</v>
      </c>
      <c r="C10781">
        <v>128505</v>
      </c>
      <c r="D10781">
        <v>128430</v>
      </c>
      <c r="E10781">
        <v>128470</v>
      </c>
    </row>
    <row r="10782" spans="1:5" x14ac:dyDescent="0.25">
      <c r="A10782" s="2">
        <v>45370.71875</v>
      </c>
      <c r="B10782">
        <v>128575</v>
      </c>
      <c r="C10782">
        <v>128590</v>
      </c>
      <c r="D10782">
        <v>128490</v>
      </c>
      <c r="E10782">
        <v>128495</v>
      </c>
    </row>
    <row r="10783" spans="1:5" x14ac:dyDescent="0.25">
      <c r="A10783" s="2">
        <v>45370.708333333336</v>
      </c>
      <c r="B10783">
        <v>128490</v>
      </c>
      <c r="C10783">
        <v>128625</v>
      </c>
      <c r="D10783">
        <v>128475</v>
      </c>
      <c r="E10783">
        <v>128575</v>
      </c>
    </row>
    <row r="10784" spans="1:5" x14ac:dyDescent="0.25">
      <c r="A10784" s="2">
        <v>45370.697916666664</v>
      </c>
      <c r="B10784">
        <v>128490</v>
      </c>
      <c r="C10784">
        <v>128560</v>
      </c>
      <c r="D10784">
        <v>128370</v>
      </c>
      <c r="E10784">
        <v>128485</v>
      </c>
    </row>
    <row r="10785" spans="1:5" x14ac:dyDescent="0.25">
      <c r="A10785" s="2">
        <v>45370.6875</v>
      </c>
      <c r="B10785">
        <v>128665</v>
      </c>
      <c r="C10785">
        <v>128665</v>
      </c>
      <c r="D10785">
        <v>128320</v>
      </c>
      <c r="E10785">
        <v>128485</v>
      </c>
    </row>
    <row r="10786" spans="1:5" x14ac:dyDescent="0.25">
      <c r="A10786" s="2">
        <v>45370.677083333336</v>
      </c>
      <c r="B10786">
        <v>128610</v>
      </c>
      <c r="C10786">
        <v>128745</v>
      </c>
      <c r="D10786">
        <v>128580</v>
      </c>
      <c r="E10786">
        <v>128660</v>
      </c>
    </row>
    <row r="10787" spans="1:5" x14ac:dyDescent="0.25">
      <c r="A10787" s="2">
        <v>45370.666666666664</v>
      </c>
      <c r="B10787">
        <v>128685</v>
      </c>
      <c r="C10787">
        <v>128725</v>
      </c>
      <c r="D10787">
        <v>128505</v>
      </c>
      <c r="E10787">
        <v>128615</v>
      </c>
    </row>
    <row r="10788" spans="1:5" x14ac:dyDescent="0.25">
      <c r="A10788" s="2">
        <v>45370.65625</v>
      </c>
      <c r="B10788">
        <v>128750</v>
      </c>
      <c r="C10788">
        <v>128785</v>
      </c>
      <c r="D10788">
        <v>128550</v>
      </c>
      <c r="E10788">
        <v>128685</v>
      </c>
    </row>
    <row r="10789" spans="1:5" x14ac:dyDescent="0.25">
      <c r="A10789" s="2">
        <v>45370.645833333336</v>
      </c>
      <c r="B10789">
        <v>128935</v>
      </c>
      <c r="C10789">
        <v>128940</v>
      </c>
      <c r="D10789">
        <v>128630</v>
      </c>
      <c r="E10789">
        <v>128750</v>
      </c>
    </row>
    <row r="10790" spans="1:5" x14ac:dyDescent="0.25">
      <c r="A10790" s="2">
        <v>45370.635416666664</v>
      </c>
      <c r="B10790">
        <v>128940</v>
      </c>
      <c r="C10790">
        <v>128975</v>
      </c>
      <c r="D10790">
        <v>128875</v>
      </c>
      <c r="E10790">
        <v>128930</v>
      </c>
    </row>
    <row r="10791" spans="1:5" x14ac:dyDescent="0.25">
      <c r="A10791" s="2">
        <v>45370.625</v>
      </c>
      <c r="B10791">
        <v>128875</v>
      </c>
      <c r="C10791">
        <v>128950</v>
      </c>
      <c r="D10791">
        <v>128845</v>
      </c>
      <c r="E10791">
        <v>128940</v>
      </c>
    </row>
    <row r="10792" spans="1:5" x14ac:dyDescent="0.25">
      <c r="A10792" s="2">
        <v>45370.614583333336</v>
      </c>
      <c r="B10792">
        <v>128930</v>
      </c>
      <c r="C10792">
        <v>128950</v>
      </c>
      <c r="D10792">
        <v>128795</v>
      </c>
      <c r="E10792">
        <v>128875</v>
      </c>
    </row>
    <row r="10793" spans="1:5" x14ac:dyDescent="0.25">
      <c r="A10793" s="2">
        <v>45370.604166666664</v>
      </c>
      <c r="B10793">
        <v>128840</v>
      </c>
      <c r="C10793">
        <v>128950</v>
      </c>
      <c r="D10793">
        <v>128835</v>
      </c>
      <c r="E10793">
        <v>128930</v>
      </c>
    </row>
    <row r="10794" spans="1:5" x14ac:dyDescent="0.25">
      <c r="A10794" s="2">
        <v>45370.59375</v>
      </c>
      <c r="B10794">
        <v>128770</v>
      </c>
      <c r="C10794">
        <v>128870</v>
      </c>
      <c r="D10794">
        <v>128720</v>
      </c>
      <c r="E10794">
        <v>128840</v>
      </c>
    </row>
    <row r="10795" spans="1:5" x14ac:dyDescent="0.25">
      <c r="A10795" s="2">
        <v>45370.583333333336</v>
      </c>
      <c r="B10795">
        <v>128660</v>
      </c>
      <c r="C10795">
        <v>128845</v>
      </c>
      <c r="D10795">
        <v>128610</v>
      </c>
      <c r="E10795">
        <v>128775</v>
      </c>
    </row>
    <row r="10796" spans="1:5" x14ac:dyDescent="0.25">
      <c r="A10796" s="2">
        <v>45370.572916666664</v>
      </c>
      <c r="B10796">
        <v>128495</v>
      </c>
      <c r="C10796">
        <v>128680</v>
      </c>
      <c r="D10796">
        <v>128430</v>
      </c>
      <c r="E10796">
        <v>128660</v>
      </c>
    </row>
    <row r="10797" spans="1:5" x14ac:dyDescent="0.25">
      <c r="A10797" s="2">
        <v>45370.5625</v>
      </c>
      <c r="B10797">
        <v>128480</v>
      </c>
      <c r="C10797">
        <v>128555</v>
      </c>
      <c r="D10797">
        <v>128435</v>
      </c>
      <c r="E10797">
        <v>128495</v>
      </c>
    </row>
    <row r="10798" spans="1:5" x14ac:dyDescent="0.25">
      <c r="A10798" s="2">
        <v>45370.552083333336</v>
      </c>
      <c r="B10798">
        <v>128520</v>
      </c>
      <c r="C10798">
        <v>128630</v>
      </c>
      <c r="D10798">
        <v>128435</v>
      </c>
      <c r="E10798">
        <v>128475</v>
      </c>
    </row>
    <row r="10799" spans="1:5" x14ac:dyDescent="0.25">
      <c r="A10799" s="2">
        <v>45370.541666666664</v>
      </c>
      <c r="B10799">
        <v>128540</v>
      </c>
      <c r="C10799">
        <v>128570</v>
      </c>
      <c r="D10799">
        <v>128450</v>
      </c>
      <c r="E10799">
        <v>128525</v>
      </c>
    </row>
    <row r="10800" spans="1:5" x14ac:dyDescent="0.25">
      <c r="A10800" s="2">
        <v>45370.53125</v>
      </c>
      <c r="B10800">
        <v>128460</v>
      </c>
      <c r="C10800">
        <v>128550</v>
      </c>
      <c r="D10800">
        <v>128435</v>
      </c>
      <c r="E10800">
        <v>128535</v>
      </c>
    </row>
    <row r="10801" spans="1:5" x14ac:dyDescent="0.25">
      <c r="A10801" s="2">
        <v>45370.520833333336</v>
      </c>
      <c r="B10801">
        <v>128555</v>
      </c>
      <c r="C10801">
        <v>128585</v>
      </c>
      <c r="D10801">
        <v>128395</v>
      </c>
      <c r="E10801">
        <v>128465</v>
      </c>
    </row>
    <row r="10802" spans="1:5" x14ac:dyDescent="0.25">
      <c r="A10802" s="2">
        <v>45370.510416666664</v>
      </c>
      <c r="B10802">
        <v>128540</v>
      </c>
      <c r="C10802">
        <v>128620</v>
      </c>
      <c r="D10802">
        <v>128510</v>
      </c>
      <c r="E10802">
        <v>128555</v>
      </c>
    </row>
    <row r="10803" spans="1:5" x14ac:dyDescent="0.25">
      <c r="A10803" s="2">
        <v>45370.5</v>
      </c>
      <c r="B10803">
        <v>128660</v>
      </c>
      <c r="C10803">
        <v>128680</v>
      </c>
      <c r="D10803">
        <v>128435</v>
      </c>
      <c r="E10803">
        <v>128545</v>
      </c>
    </row>
    <row r="10804" spans="1:5" x14ac:dyDescent="0.25">
      <c r="A10804" s="2">
        <v>45370.489583333336</v>
      </c>
      <c r="B10804">
        <v>128640</v>
      </c>
      <c r="C10804">
        <v>128745</v>
      </c>
      <c r="D10804">
        <v>128585</v>
      </c>
      <c r="E10804">
        <v>128665</v>
      </c>
    </row>
    <row r="10805" spans="1:5" x14ac:dyDescent="0.25">
      <c r="A10805" s="2">
        <v>45370.479166666664</v>
      </c>
      <c r="B10805">
        <v>128390</v>
      </c>
      <c r="C10805">
        <v>128710</v>
      </c>
      <c r="D10805">
        <v>128340</v>
      </c>
      <c r="E10805">
        <v>128635</v>
      </c>
    </row>
    <row r="10806" spans="1:5" x14ac:dyDescent="0.25">
      <c r="A10806" s="2">
        <v>45370.46875</v>
      </c>
      <c r="B10806">
        <v>128125</v>
      </c>
      <c r="C10806">
        <v>128395</v>
      </c>
      <c r="D10806">
        <v>128085</v>
      </c>
      <c r="E10806">
        <v>128385</v>
      </c>
    </row>
    <row r="10807" spans="1:5" x14ac:dyDescent="0.25">
      <c r="A10807" s="2">
        <v>45370.458333333336</v>
      </c>
      <c r="B10807">
        <v>128270</v>
      </c>
      <c r="C10807">
        <v>128275</v>
      </c>
      <c r="D10807">
        <v>128100</v>
      </c>
      <c r="E10807">
        <v>128125</v>
      </c>
    </row>
    <row r="10808" spans="1:5" x14ac:dyDescent="0.25">
      <c r="A10808" s="2">
        <v>45370.447916666664</v>
      </c>
      <c r="B10808">
        <v>128395</v>
      </c>
      <c r="C10808">
        <v>128515</v>
      </c>
      <c r="D10808">
        <v>128130</v>
      </c>
      <c r="E10808">
        <v>128270</v>
      </c>
    </row>
    <row r="10809" spans="1:5" x14ac:dyDescent="0.25">
      <c r="A10809" s="2">
        <v>45370.4375</v>
      </c>
      <c r="B10809">
        <v>128365</v>
      </c>
      <c r="C10809">
        <v>128440</v>
      </c>
      <c r="D10809">
        <v>128160</v>
      </c>
      <c r="E10809">
        <v>128395</v>
      </c>
    </row>
    <row r="10810" spans="1:5" x14ac:dyDescent="0.25">
      <c r="A10810" s="2">
        <v>45370.427083333336</v>
      </c>
      <c r="B10810">
        <v>128370</v>
      </c>
      <c r="C10810">
        <v>128405</v>
      </c>
      <c r="D10810">
        <v>128190</v>
      </c>
      <c r="E10810">
        <v>128370</v>
      </c>
    </row>
    <row r="10811" spans="1:5" x14ac:dyDescent="0.25">
      <c r="A10811" s="2">
        <v>45370.416666666664</v>
      </c>
      <c r="B10811">
        <v>128250</v>
      </c>
      <c r="C10811">
        <v>128445</v>
      </c>
      <c r="D10811">
        <v>128245</v>
      </c>
      <c r="E10811">
        <v>128375</v>
      </c>
    </row>
    <row r="10812" spans="1:5" x14ac:dyDescent="0.25">
      <c r="A10812" s="2">
        <v>45370.40625</v>
      </c>
      <c r="B10812">
        <v>128105</v>
      </c>
      <c r="C10812">
        <v>128265</v>
      </c>
      <c r="D10812">
        <v>128090</v>
      </c>
      <c r="E10812">
        <v>128250</v>
      </c>
    </row>
    <row r="10813" spans="1:5" x14ac:dyDescent="0.25">
      <c r="A10813" s="2">
        <v>45370.395833333336</v>
      </c>
      <c r="B10813">
        <v>127835</v>
      </c>
      <c r="C10813">
        <v>128120</v>
      </c>
      <c r="D10813">
        <v>127835</v>
      </c>
      <c r="E10813">
        <v>128105</v>
      </c>
    </row>
    <row r="10814" spans="1:5" x14ac:dyDescent="0.25">
      <c r="A10814" s="2">
        <v>45370.385416666664</v>
      </c>
      <c r="B10814">
        <v>127890</v>
      </c>
      <c r="C10814">
        <v>127950</v>
      </c>
      <c r="D10814">
        <v>127740</v>
      </c>
      <c r="E10814">
        <v>127835</v>
      </c>
    </row>
    <row r="10815" spans="1:5" x14ac:dyDescent="0.25">
      <c r="A10815" s="2">
        <v>45370.375</v>
      </c>
      <c r="B10815">
        <v>127845</v>
      </c>
      <c r="C10815">
        <v>127995</v>
      </c>
      <c r="D10815">
        <v>127600</v>
      </c>
      <c r="E10815">
        <v>127885</v>
      </c>
    </row>
    <row r="10816" spans="1:5" x14ac:dyDescent="0.25">
      <c r="A10816" s="2">
        <v>45369.760416666664</v>
      </c>
      <c r="B10816">
        <v>127785</v>
      </c>
      <c r="C10816">
        <v>127805</v>
      </c>
      <c r="D10816">
        <v>127735</v>
      </c>
      <c r="E10816">
        <v>127805</v>
      </c>
    </row>
    <row r="10817" spans="1:5" x14ac:dyDescent="0.25">
      <c r="A10817" s="2">
        <v>45369.75</v>
      </c>
      <c r="B10817">
        <v>127810</v>
      </c>
      <c r="C10817">
        <v>127890</v>
      </c>
      <c r="D10817">
        <v>127760</v>
      </c>
      <c r="E10817">
        <v>127780</v>
      </c>
    </row>
    <row r="10818" spans="1:5" x14ac:dyDescent="0.25">
      <c r="A10818" s="2">
        <v>45369.739583333336</v>
      </c>
      <c r="B10818">
        <v>127825</v>
      </c>
      <c r="C10818">
        <v>127845</v>
      </c>
      <c r="D10818">
        <v>127800</v>
      </c>
      <c r="E10818">
        <v>127810</v>
      </c>
    </row>
    <row r="10819" spans="1:5" x14ac:dyDescent="0.25">
      <c r="A10819" s="2">
        <v>45369.729166666664</v>
      </c>
      <c r="B10819">
        <v>127870</v>
      </c>
      <c r="C10819">
        <v>127890</v>
      </c>
      <c r="D10819">
        <v>127790</v>
      </c>
      <c r="E10819">
        <v>127830</v>
      </c>
    </row>
    <row r="10820" spans="1:5" x14ac:dyDescent="0.25">
      <c r="A10820" s="2">
        <v>45369.71875</v>
      </c>
      <c r="B10820">
        <v>127870</v>
      </c>
      <c r="C10820">
        <v>128005</v>
      </c>
      <c r="D10820">
        <v>127870</v>
      </c>
      <c r="E10820">
        <v>127870</v>
      </c>
    </row>
    <row r="10821" spans="1:5" x14ac:dyDescent="0.25">
      <c r="A10821" s="2">
        <v>45369.708333333336</v>
      </c>
      <c r="B10821">
        <v>127880</v>
      </c>
      <c r="C10821">
        <v>127960</v>
      </c>
      <c r="D10821">
        <v>127830</v>
      </c>
      <c r="E10821">
        <v>127875</v>
      </c>
    </row>
    <row r="10822" spans="1:5" x14ac:dyDescent="0.25">
      <c r="A10822" s="2">
        <v>45369.697916666664</v>
      </c>
      <c r="B10822">
        <v>127770</v>
      </c>
      <c r="C10822">
        <v>127895</v>
      </c>
      <c r="D10822">
        <v>127720</v>
      </c>
      <c r="E10822">
        <v>127875</v>
      </c>
    </row>
    <row r="10823" spans="1:5" x14ac:dyDescent="0.25">
      <c r="A10823" s="2">
        <v>45369.6875</v>
      </c>
      <c r="B10823">
        <v>127795</v>
      </c>
      <c r="C10823">
        <v>127880</v>
      </c>
      <c r="D10823">
        <v>127660</v>
      </c>
      <c r="E10823">
        <v>127775</v>
      </c>
    </row>
    <row r="10824" spans="1:5" x14ac:dyDescent="0.25">
      <c r="A10824" s="2">
        <v>45369.677083333336</v>
      </c>
      <c r="B10824">
        <v>127715</v>
      </c>
      <c r="C10824">
        <v>127835</v>
      </c>
      <c r="D10824">
        <v>127700</v>
      </c>
      <c r="E10824">
        <v>127795</v>
      </c>
    </row>
    <row r="10825" spans="1:5" x14ac:dyDescent="0.25">
      <c r="A10825" s="2">
        <v>45369.666666666664</v>
      </c>
      <c r="B10825">
        <v>127825</v>
      </c>
      <c r="C10825">
        <v>127835</v>
      </c>
      <c r="D10825">
        <v>127705</v>
      </c>
      <c r="E10825">
        <v>127720</v>
      </c>
    </row>
    <row r="10826" spans="1:5" x14ac:dyDescent="0.25">
      <c r="A10826" s="2">
        <v>45369.65625</v>
      </c>
      <c r="B10826">
        <v>127760</v>
      </c>
      <c r="C10826">
        <v>127860</v>
      </c>
      <c r="D10826">
        <v>127735</v>
      </c>
      <c r="E10826">
        <v>127830</v>
      </c>
    </row>
    <row r="10827" spans="1:5" x14ac:dyDescent="0.25">
      <c r="A10827" s="2">
        <v>45369.645833333336</v>
      </c>
      <c r="B10827">
        <v>127710</v>
      </c>
      <c r="C10827">
        <v>127940</v>
      </c>
      <c r="D10827">
        <v>127680</v>
      </c>
      <c r="E10827">
        <v>127760</v>
      </c>
    </row>
    <row r="10828" spans="1:5" x14ac:dyDescent="0.25">
      <c r="A10828" s="2">
        <v>45369.635416666664</v>
      </c>
      <c r="B10828">
        <v>127695</v>
      </c>
      <c r="C10828">
        <v>127710</v>
      </c>
      <c r="D10828">
        <v>127640</v>
      </c>
      <c r="E10828">
        <v>127710</v>
      </c>
    </row>
    <row r="10829" spans="1:5" x14ac:dyDescent="0.25">
      <c r="A10829" s="2">
        <v>45369.625</v>
      </c>
      <c r="B10829">
        <v>127670</v>
      </c>
      <c r="C10829">
        <v>127735</v>
      </c>
      <c r="D10829">
        <v>127600</v>
      </c>
      <c r="E10829">
        <v>127700</v>
      </c>
    </row>
    <row r="10830" spans="1:5" x14ac:dyDescent="0.25">
      <c r="A10830" s="2">
        <v>45369.614583333336</v>
      </c>
      <c r="B10830">
        <v>127500</v>
      </c>
      <c r="C10830">
        <v>127680</v>
      </c>
      <c r="D10830">
        <v>127460</v>
      </c>
      <c r="E10830">
        <v>127670</v>
      </c>
    </row>
    <row r="10831" spans="1:5" x14ac:dyDescent="0.25">
      <c r="A10831" s="2">
        <v>45369.604166666664</v>
      </c>
      <c r="B10831">
        <v>127630</v>
      </c>
      <c r="C10831">
        <v>127690</v>
      </c>
      <c r="D10831">
        <v>127475</v>
      </c>
      <c r="E10831">
        <v>127505</v>
      </c>
    </row>
    <row r="10832" spans="1:5" x14ac:dyDescent="0.25">
      <c r="A10832" s="2">
        <v>45369.59375</v>
      </c>
      <c r="B10832">
        <v>127515</v>
      </c>
      <c r="C10832">
        <v>127630</v>
      </c>
      <c r="D10832">
        <v>127445</v>
      </c>
      <c r="E10832">
        <v>127625</v>
      </c>
    </row>
    <row r="10833" spans="1:5" x14ac:dyDescent="0.25">
      <c r="A10833" s="2">
        <v>45369.583333333336</v>
      </c>
      <c r="B10833">
        <v>127595</v>
      </c>
      <c r="C10833">
        <v>127620</v>
      </c>
      <c r="D10833">
        <v>127430</v>
      </c>
      <c r="E10833">
        <v>127520</v>
      </c>
    </row>
    <row r="10834" spans="1:5" x14ac:dyDescent="0.25">
      <c r="A10834" s="2">
        <v>45369.572916666664</v>
      </c>
      <c r="B10834">
        <v>127470</v>
      </c>
      <c r="C10834">
        <v>127645</v>
      </c>
      <c r="D10834">
        <v>127425</v>
      </c>
      <c r="E10834">
        <v>127595</v>
      </c>
    </row>
    <row r="10835" spans="1:5" x14ac:dyDescent="0.25">
      <c r="A10835" s="2">
        <v>45369.5625</v>
      </c>
      <c r="B10835">
        <v>127530</v>
      </c>
      <c r="C10835">
        <v>127595</v>
      </c>
      <c r="D10835">
        <v>127440</v>
      </c>
      <c r="E10835">
        <v>127470</v>
      </c>
    </row>
    <row r="10836" spans="1:5" x14ac:dyDescent="0.25">
      <c r="A10836" s="2">
        <v>45369.552083333336</v>
      </c>
      <c r="B10836">
        <v>127535</v>
      </c>
      <c r="C10836">
        <v>127565</v>
      </c>
      <c r="D10836">
        <v>127430</v>
      </c>
      <c r="E10836">
        <v>127525</v>
      </c>
    </row>
    <row r="10837" spans="1:5" x14ac:dyDescent="0.25">
      <c r="A10837" s="2">
        <v>45369.541666666664</v>
      </c>
      <c r="B10837">
        <v>127470</v>
      </c>
      <c r="C10837">
        <v>127570</v>
      </c>
      <c r="D10837">
        <v>127425</v>
      </c>
      <c r="E10837">
        <v>127535</v>
      </c>
    </row>
    <row r="10838" spans="1:5" x14ac:dyDescent="0.25">
      <c r="A10838" s="2">
        <v>45369.53125</v>
      </c>
      <c r="B10838">
        <v>127435</v>
      </c>
      <c r="C10838">
        <v>127525</v>
      </c>
      <c r="D10838">
        <v>127390</v>
      </c>
      <c r="E10838">
        <v>127470</v>
      </c>
    </row>
    <row r="10839" spans="1:5" x14ac:dyDescent="0.25">
      <c r="A10839" s="2">
        <v>45369.520833333336</v>
      </c>
      <c r="B10839">
        <v>127495</v>
      </c>
      <c r="C10839">
        <v>127520</v>
      </c>
      <c r="D10839">
        <v>127390</v>
      </c>
      <c r="E10839">
        <v>127435</v>
      </c>
    </row>
    <row r="10840" spans="1:5" x14ac:dyDescent="0.25">
      <c r="A10840" s="2">
        <v>45369.510416666664</v>
      </c>
      <c r="B10840">
        <v>127450</v>
      </c>
      <c r="C10840">
        <v>127525</v>
      </c>
      <c r="D10840">
        <v>127385</v>
      </c>
      <c r="E10840">
        <v>127495</v>
      </c>
    </row>
    <row r="10841" spans="1:5" x14ac:dyDescent="0.25">
      <c r="A10841" s="2">
        <v>45369.5</v>
      </c>
      <c r="B10841">
        <v>127335</v>
      </c>
      <c r="C10841">
        <v>127460</v>
      </c>
      <c r="D10841">
        <v>127290</v>
      </c>
      <c r="E10841">
        <v>127450</v>
      </c>
    </row>
    <row r="10842" spans="1:5" x14ac:dyDescent="0.25">
      <c r="A10842" s="2">
        <v>45369.489583333336</v>
      </c>
      <c r="B10842">
        <v>127460</v>
      </c>
      <c r="C10842">
        <v>127535</v>
      </c>
      <c r="D10842">
        <v>127270</v>
      </c>
      <c r="E10842">
        <v>127335</v>
      </c>
    </row>
    <row r="10843" spans="1:5" x14ac:dyDescent="0.25">
      <c r="A10843" s="2">
        <v>45369.479166666664</v>
      </c>
      <c r="B10843">
        <v>127780</v>
      </c>
      <c r="C10843">
        <v>127860</v>
      </c>
      <c r="D10843">
        <v>127450</v>
      </c>
      <c r="E10843">
        <v>127460</v>
      </c>
    </row>
    <row r="10844" spans="1:5" x14ac:dyDescent="0.25">
      <c r="A10844" s="2">
        <v>45369.46875</v>
      </c>
      <c r="B10844">
        <v>127890</v>
      </c>
      <c r="C10844">
        <v>127980</v>
      </c>
      <c r="D10844">
        <v>127765</v>
      </c>
      <c r="E10844">
        <v>127775</v>
      </c>
    </row>
    <row r="10845" spans="1:5" x14ac:dyDescent="0.25">
      <c r="A10845" s="2">
        <v>45369.458333333336</v>
      </c>
      <c r="B10845">
        <v>127795</v>
      </c>
      <c r="C10845">
        <v>127960</v>
      </c>
      <c r="D10845">
        <v>127670</v>
      </c>
      <c r="E10845">
        <v>127885</v>
      </c>
    </row>
    <row r="10846" spans="1:5" x14ac:dyDescent="0.25">
      <c r="A10846" s="2">
        <v>45369.447916666664</v>
      </c>
      <c r="B10846">
        <v>128195</v>
      </c>
      <c r="C10846">
        <v>128200</v>
      </c>
      <c r="D10846">
        <v>127775</v>
      </c>
      <c r="E10846">
        <v>127795</v>
      </c>
    </row>
    <row r="10847" spans="1:5" x14ac:dyDescent="0.25">
      <c r="A10847" s="2">
        <v>45369.4375</v>
      </c>
      <c r="B10847">
        <v>128415</v>
      </c>
      <c r="C10847">
        <v>128580</v>
      </c>
      <c r="D10847">
        <v>128145</v>
      </c>
      <c r="E10847">
        <v>128200</v>
      </c>
    </row>
    <row r="10848" spans="1:5" x14ac:dyDescent="0.25">
      <c r="A10848" s="2">
        <v>45369.427083333336</v>
      </c>
      <c r="B10848">
        <v>128355</v>
      </c>
      <c r="C10848">
        <v>128580</v>
      </c>
      <c r="D10848">
        <v>128350</v>
      </c>
      <c r="E10848">
        <v>128420</v>
      </c>
    </row>
    <row r="10849" spans="1:5" x14ac:dyDescent="0.25">
      <c r="A10849" s="2">
        <v>45369.416666666664</v>
      </c>
      <c r="B10849">
        <v>128265</v>
      </c>
      <c r="C10849">
        <v>128365</v>
      </c>
      <c r="D10849">
        <v>128175</v>
      </c>
      <c r="E10849">
        <v>128355</v>
      </c>
    </row>
    <row r="10850" spans="1:5" x14ac:dyDescent="0.25">
      <c r="A10850" s="2">
        <v>45369.40625</v>
      </c>
      <c r="B10850">
        <v>128200</v>
      </c>
      <c r="C10850">
        <v>128305</v>
      </c>
      <c r="D10850">
        <v>128190</v>
      </c>
      <c r="E10850">
        <v>128270</v>
      </c>
    </row>
    <row r="10851" spans="1:5" x14ac:dyDescent="0.25">
      <c r="A10851" s="2">
        <v>45369.395833333336</v>
      </c>
      <c r="B10851">
        <v>128225</v>
      </c>
      <c r="C10851">
        <v>128240</v>
      </c>
      <c r="D10851">
        <v>128095</v>
      </c>
      <c r="E10851">
        <v>128200</v>
      </c>
    </row>
    <row r="10852" spans="1:5" x14ac:dyDescent="0.25">
      <c r="A10852" s="2">
        <v>45369.385416666664</v>
      </c>
      <c r="B10852">
        <v>128270</v>
      </c>
      <c r="C10852">
        <v>128335</v>
      </c>
      <c r="D10852">
        <v>128180</v>
      </c>
      <c r="E10852">
        <v>128220</v>
      </c>
    </row>
    <row r="10853" spans="1:5" x14ac:dyDescent="0.25">
      <c r="A10853" s="2">
        <v>45369.375</v>
      </c>
      <c r="B10853">
        <v>128200</v>
      </c>
      <c r="C10853">
        <v>128570</v>
      </c>
      <c r="D10853">
        <v>128150</v>
      </c>
      <c r="E10853">
        <v>128275</v>
      </c>
    </row>
    <row r="10854" spans="1:5" x14ac:dyDescent="0.25">
      <c r="A10854" s="2">
        <v>45366.760416666664</v>
      </c>
      <c r="B10854">
        <v>127580</v>
      </c>
      <c r="C10854">
        <v>127610</v>
      </c>
      <c r="D10854">
        <v>127460</v>
      </c>
      <c r="E10854">
        <v>127490</v>
      </c>
    </row>
    <row r="10855" spans="1:5" x14ac:dyDescent="0.25">
      <c r="A10855" s="2">
        <v>45366.75</v>
      </c>
      <c r="B10855">
        <v>127680</v>
      </c>
      <c r="C10855">
        <v>127695</v>
      </c>
      <c r="D10855">
        <v>127520</v>
      </c>
      <c r="E10855">
        <v>127580</v>
      </c>
    </row>
    <row r="10856" spans="1:5" x14ac:dyDescent="0.25">
      <c r="A10856" s="2">
        <v>45366.739583333336</v>
      </c>
      <c r="B10856">
        <v>127730</v>
      </c>
      <c r="C10856">
        <v>127740</v>
      </c>
      <c r="D10856">
        <v>127645</v>
      </c>
      <c r="E10856">
        <v>127690</v>
      </c>
    </row>
    <row r="10857" spans="1:5" x14ac:dyDescent="0.25">
      <c r="A10857" s="2">
        <v>45366.729166666664</v>
      </c>
      <c r="B10857">
        <v>127730</v>
      </c>
      <c r="C10857">
        <v>127765</v>
      </c>
      <c r="D10857">
        <v>127695</v>
      </c>
      <c r="E10857">
        <v>127725</v>
      </c>
    </row>
    <row r="10858" spans="1:5" x14ac:dyDescent="0.25">
      <c r="A10858" s="2">
        <v>45366.71875</v>
      </c>
      <c r="B10858">
        <v>127740</v>
      </c>
      <c r="C10858">
        <v>127770</v>
      </c>
      <c r="D10858">
        <v>127645</v>
      </c>
      <c r="E10858">
        <v>127730</v>
      </c>
    </row>
    <row r="10859" spans="1:5" x14ac:dyDescent="0.25">
      <c r="A10859" s="2">
        <v>45366.708333333336</v>
      </c>
      <c r="B10859">
        <v>127735</v>
      </c>
      <c r="C10859">
        <v>127835</v>
      </c>
      <c r="D10859">
        <v>127685</v>
      </c>
      <c r="E10859">
        <v>127740</v>
      </c>
    </row>
    <row r="10860" spans="1:5" x14ac:dyDescent="0.25">
      <c r="A10860" s="2">
        <v>45366.697916666664</v>
      </c>
      <c r="B10860">
        <v>127670</v>
      </c>
      <c r="C10860">
        <v>127775</v>
      </c>
      <c r="D10860">
        <v>127630</v>
      </c>
      <c r="E10860">
        <v>127735</v>
      </c>
    </row>
    <row r="10861" spans="1:5" x14ac:dyDescent="0.25">
      <c r="A10861" s="2">
        <v>45366.6875</v>
      </c>
      <c r="B10861">
        <v>127715</v>
      </c>
      <c r="C10861">
        <v>127725</v>
      </c>
      <c r="D10861">
        <v>127610</v>
      </c>
      <c r="E10861">
        <v>127665</v>
      </c>
    </row>
    <row r="10862" spans="1:5" x14ac:dyDescent="0.25">
      <c r="A10862" s="2">
        <v>45366.677083333336</v>
      </c>
      <c r="B10862">
        <v>127675</v>
      </c>
      <c r="C10862">
        <v>127740</v>
      </c>
      <c r="D10862">
        <v>127625</v>
      </c>
      <c r="E10862">
        <v>127715</v>
      </c>
    </row>
    <row r="10863" spans="1:5" x14ac:dyDescent="0.25">
      <c r="A10863" s="2">
        <v>45366.666666666664</v>
      </c>
      <c r="B10863">
        <v>127695</v>
      </c>
      <c r="C10863">
        <v>127705</v>
      </c>
      <c r="D10863">
        <v>127555</v>
      </c>
      <c r="E10863">
        <v>127675</v>
      </c>
    </row>
    <row r="10864" spans="1:5" x14ac:dyDescent="0.25">
      <c r="A10864" s="2">
        <v>45366.65625</v>
      </c>
      <c r="B10864">
        <v>127700</v>
      </c>
      <c r="C10864">
        <v>127740</v>
      </c>
      <c r="D10864">
        <v>127620</v>
      </c>
      <c r="E10864">
        <v>127700</v>
      </c>
    </row>
    <row r="10865" spans="1:5" x14ac:dyDescent="0.25">
      <c r="A10865" s="2">
        <v>45366.645833333336</v>
      </c>
      <c r="B10865">
        <v>127680</v>
      </c>
      <c r="C10865">
        <v>127755</v>
      </c>
      <c r="D10865">
        <v>127620</v>
      </c>
      <c r="E10865">
        <v>127705</v>
      </c>
    </row>
    <row r="10866" spans="1:5" x14ac:dyDescent="0.25">
      <c r="A10866" s="2">
        <v>45366.635416666664</v>
      </c>
      <c r="B10866">
        <v>127620</v>
      </c>
      <c r="C10866">
        <v>127695</v>
      </c>
      <c r="D10866">
        <v>127605</v>
      </c>
      <c r="E10866">
        <v>127685</v>
      </c>
    </row>
    <row r="10867" spans="1:5" x14ac:dyDescent="0.25">
      <c r="A10867" s="2">
        <v>45366.625</v>
      </c>
      <c r="B10867">
        <v>127690</v>
      </c>
      <c r="C10867">
        <v>127730</v>
      </c>
      <c r="D10867">
        <v>127595</v>
      </c>
      <c r="E10867">
        <v>127620</v>
      </c>
    </row>
    <row r="10868" spans="1:5" x14ac:dyDescent="0.25">
      <c r="A10868" s="2">
        <v>45366.614583333336</v>
      </c>
      <c r="B10868">
        <v>127630</v>
      </c>
      <c r="C10868">
        <v>127720</v>
      </c>
      <c r="D10868">
        <v>127540</v>
      </c>
      <c r="E10868">
        <v>127690</v>
      </c>
    </row>
    <row r="10869" spans="1:5" x14ac:dyDescent="0.25">
      <c r="A10869" s="2">
        <v>45366.604166666664</v>
      </c>
      <c r="B10869">
        <v>127655</v>
      </c>
      <c r="C10869">
        <v>127660</v>
      </c>
      <c r="D10869">
        <v>127585</v>
      </c>
      <c r="E10869">
        <v>127625</v>
      </c>
    </row>
    <row r="10870" spans="1:5" x14ac:dyDescent="0.25">
      <c r="A10870" s="2">
        <v>45366.59375</v>
      </c>
      <c r="B10870">
        <v>127655</v>
      </c>
      <c r="C10870">
        <v>127725</v>
      </c>
      <c r="D10870">
        <v>127620</v>
      </c>
      <c r="E10870">
        <v>127655</v>
      </c>
    </row>
    <row r="10871" spans="1:5" x14ac:dyDescent="0.25">
      <c r="A10871" s="2">
        <v>45366.583333333336</v>
      </c>
      <c r="B10871">
        <v>127560</v>
      </c>
      <c r="C10871">
        <v>127680</v>
      </c>
      <c r="D10871">
        <v>127535</v>
      </c>
      <c r="E10871">
        <v>127650</v>
      </c>
    </row>
    <row r="10872" spans="1:5" x14ac:dyDescent="0.25">
      <c r="A10872" s="2">
        <v>45366.572916666664</v>
      </c>
      <c r="B10872">
        <v>127715</v>
      </c>
      <c r="C10872">
        <v>127740</v>
      </c>
      <c r="D10872">
        <v>127515</v>
      </c>
      <c r="E10872">
        <v>127560</v>
      </c>
    </row>
    <row r="10873" spans="1:5" x14ac:dyDescent="0.25">
      <c r="A10873" s="2">
        <v>45366.5625</v>
      </c>
      <c r="B10873">
        <v>127725</v>
      </c>
      <c r="C10873">
        <v>127795</v>
      </c>
      <c r="D10873">
        <v>127675</v>
      </c>
      <c r="E10873">
        <v>127715</v>
      </c>
    </row>
    <row r="10874" spans="1:5" x14ac:dyDescent="0.25">
      <c r="A10874" s="2">
        <v>45366.552083333336</v>
      </c>
      <c r="B10874">
        <v>127795</v>
      </c>
      <c r="C10874">
        <v>127820</v>
      </c>
      <c r="D10874">
        <v>127610</v>
      </c>
      <c r="E10874">
        <v>127725</v>
      </c>
    </row>
    <row r="10875" spans="1:5" x14ac:dyDescent="0.25">
      <c r="A10875" s="2">
        <v>45366.541666666664</v>
      </c>
      <c r="B10875">
        <v>127840</v>
      </c>
      <c r="C10875">
        <v>127855</v>
      </c>
      <c r="D10875">
        <v>127760</v>
      </c>
      <c r="E10875">
        <v>127790</v>
      </c>
    </row>
    <row r="10876" spans="1:5" x14ac:dyDescent="0.25">
      <c r="A10876" s="2">
        <v>45366.53125</v>
      </c>
      <c r="B10876">
        <v>127960</v>
      </c>
      <c r="C10876">
        <v>127975</v>
      </c>
      <c r="D10876">
        <v>127825</v>
      </c>
      <c r="E10876">
        <v>127840</v>
      </c>
    </row>
    <row r="10877" spans="1:5" x14ac:dyDescent="0.25">
      <c r="A10877" s="2">
        <v>45366.520833333336</v>
      </c>
      <c r="B10877">
        <v>127985</v>
      </c>
      <c r="C10877">
        <v>127990</v>
      </c>
      <c r="D10877">
        <v>127915</v>
      </c>
      <c r="E10877">
        <v>127960</v>
      </c>
    </row>
    <row r="10878" spans="1:5" x14ac:dyDescent="0.25">
      <c r="A10878" s="2">
        <v>45366.510416666664</v>
      </c>
      <c r="B10878">
        <v>127955</v>
      </c>
      <c r="C10878">
        <v>128040</v>
      </c>
      <c r="D10878">
        <v>127910</v>
      </c>
      <c r="E10878">
        <v>127985</v>
      </c>
    </row>
    <row r="10879" spans="1:5" x14ac:dyDescent="0.25">
      <c r="A10879" s="2">
        <v>45366.5</v>
      </c>
      <c r="B10879">
        <v>127950</v>
      </c>
      <c r="C10879">
        <v>128015</v>
      </c>
      <c r="D10879">
        <v>127885</v>
      </c>
      <c r="E10879">
        <v>127960</v>
      </c>
    </row>
    <row r="10880" spans="1:5" x14ac:dyDescent="0.25">
      <c r="A10880" s="2">
        <v>45366.489583333336</v>
      </c>
      <c r="B10880">
        <v>127915</v>
      </c>
      <c r="C10880">
        <v>128005</v>
      </c>
      <c r="D10880">
        <v>127870</v>
      </c>
      <c r="E10880">
        <v>127950</v>
      </c>
    </row>
    <row r="10881" spans="1:5" x14ac:dyDescent="0.25">
      <c r="A10881" s="2">
        <v>45366.479166666664</v>
      </c>
      <c r="B10881">
        <v>128020</v>
      </c>
      <c r="C10881">
        <v>128180</v>
      </c>
      <c r="D10881">
        <v>127895</v>
      </c>
      <c r="E10881">
        <v>127915</v>
      </c>
    </row>
    <row r="10882" spans="1:5" x14ac:dyDescent="0.25">
      <c r="A10882" s="2">
        <v>45366.46875</v>
      </c>
      <c r="B10882">
        <v>128155</v>
      </c>
      <c r="C10882">
        <v>128195</v>
      </c>
      <c r="D10882">
        <v>128010</v>
      </c>
      <c r="E10882">
        <v>128020</v>
      </c>
    </row>
    <row r="10883" spans="1:5" x14ac:dyDescent="0.25">
      <c r="A10883" s="2">
        <v>45366.458333333336</v>
      </c>
      <c r="B10883">
        <v>128330</v>
      </c>
      <c r="C10883">
        <v>128370</v>
      </c>
      <c r="D10883">
        <v>128010</v>
      </c>
      <c r="E10883">
        <v>128150</v>
      </c>
    </row>
    <row r="10884" spans="1:5" x14ac:dyDescent="0.25">
      <c r="A10884" s="2">
        <v>45366.447916666664</v>
      </c>
      <c r="B10884">
        <v>128385</v>
      </c>
      <c r="C10884">
        <v>128475</v>
      </c>
      <c r="D10884">
        <v>128210</v>
      </c>
      <c r="E10884">
        <v>128330</v>
      </c>
    </row>
    <row r="10885" spans="1:5" x14ac:dyDescent="0.25">
      <c r="A10885" s="2">
        <v>45366.4375</v>
      </c>
      <c r="B10885">
        <v>128595</v>
      </c>
      <c r="C10885">
        <v>128655</v>
      </c>
      <c r="D10885">
        <v>128370</v>
      </c>
      <c r="E10885">
        <v>128390</v>
      </c>
    </row>
    <row r="10886" spans="1:5" x14ac:dyDescent="0.25">
      <c r="A10886" s="2">
        <v>45366.427083333336</v>
      </c>
      <c r="B10886">
        <v>128970</v>
      </c>
      <c r="C10886">
        <v>129060</v>
      </c>
      <c r="D10886">
        <v>128550</v>
      </c>
      <c r="E10886">
        <v>128595</v>
      </c>
    </row>
    <row r="10887" spans="1:5" x14ac:dyDescent="0.25">
      <c r="A10887" s="2">
        <v>45366.416666666664</v>
      </c>
      <c r="B10887">
        <v>128760</v>
      </c>
      <c r="C10887">
        <v>129020</v>
      </c>
      <c r="D10887">
        <v>128735</v>
      </c>
      <c r="E10887">
        <v>128970</v>
      </c>
    </row>
    <row r="10888" spans="1:5" x14ac:dyDescent="0.25">
      <c r="A10888" s="2">
        <v>45366.40625</v>
      </c>
      <c r="B10888">
        <v>128805</v>
      </c>
      <c r="C10888">
        <v>128895</v>
      </c>
      <c r="D10888">
        <v>128745</v>
      </c>
      <c r="E10888">
        <v>128760</v>
      </c>
    </row>
    <row r="10889" spans="1:5" x14ac:dyDescent="0.25">
      <c r="A10889" s="2">
        <v>45366.395833333336</v>
      </c>
      <c r="B10889">
        <v>128790</v>
      </c>
      <c r="C10889">
        <v>128950</v>
      </c>
      <c r="D10889">
        <v>128755</v>
      </c>
      <c r="E10889">
        <v>128805</v>
      </c>
    </row>
    <row r="10890" spans="1:5" x14ac:dyDescent="0.25">
      <c r="A10890" s="2">
        <v>45366.385416666664</v>
      </c>
      <c r="B10890">
        <v>128660</v>
      </c>
      <c r="C10890">
        <v>128795</v>
      </c>
      <c r="D10890">
        <v>128615</v>
      </c>
      <c r="E10890">
        <v>128790</v>
      </c>
    </row>
    <row r="10891" spans="1:5" x14ac:dyDescent="0.25">
      <c r="A10891" s="2">
        <v>45366.375</v>
      </c>
      <c r="B10891">
        <v>128930</v>
      </c>
      <c r="C10891">
        <v>129020</v>
      </c>
      <c r="D10891">
        <v>128655</v>
      </c>
      <c r="E10891">
        <v>128660</v>
      </c>
    </row>
    <row r="10892" spans="1:5" x14ac:dyDescent="0.25">
      <c r="A10892" s="2">
        <v>45365.760416666664</v>
      </c>
      <c r="B10892">
        <v>128950</v>
      </c>
      <c r="C10892">
        <v>129025</v>
      </c>
      <c r="D10892">
        <v>128930</v>
      </c>
      <c r="E10892">
        <v>129000</v>
      </c>
    </row>
    <row r="10893" spans="1:5" x14ac:dyDescent="0.25">
      <c r="A10893" s="2">
        <v>45365.75</v>
      </c>
      <c r="B10893">
        <v>128930</v>
      </c>
      <c r="C10893">
        <v>128995</v>
      </c>
      <c r="D10893">
        <v>128915</v>
      </c>
      <c r="E10893">
        <v>128955</v>
      </c>
    </row>
    <row r="10894" spans="1:5" x14ac:dyDescent="0.25">
      <c r="A10894" s="2">
        <v>45365.739583333336</v>
      </c>
      <c r="B10894">
        <v>128920</v>
      </c>
      <c r="C10894">
        <v>128990</v>
      </c>
      <c r="D10894">
        <v>128885</v>
      </c>
      <c r="E10894">
        <v>128930</v>
      </c>
    </row>
    <row r="10895" spans="1:5" x14ac:dyDescent="0.25">
      <c r="A10895" s="2">
        <v>45365.729166666664</v>
      </c>
      <c r="B10895">
        <v>128860</v>
      </c>
      <c r="C10895">
        <v>128980</v>
      </c>
      <c r="D10895">
        <v>128850</v>
      </c>
      <c r="E10895">
        <v>128920</v>
      </c>
    </row>
    <row r="10896" spans="1:5" x14ac:dyDescent="0.25">
      <c r="A10896" s="2">
        <v>45365.71875</v>
      </c>
      <c r="B10896">
        <v>128840</v>
      </c>
      <c r="C10896">
        <v>129020</v>
      </c>
      <c r="D10896">
        <v>128815</v>
      </c>
      <c r="E10896">
        <v>128865</v>
      </c>
    </row>
    <row r="10897" spans="1:5" x14ac:dyDescent="0.25">
      <c r="A10897" s="2">
        <v>45365.708333333336</v>
      </c>
      <c r="B10897">
        <v>128820</v>
      </c>
      <c r="C10897">
        <v>128965</v>
      </c>
      <c r="D10897">
        <v>128760</v>
      </c>
      <c r="E10897">
        <v>128835</v>
      </c>
    </row>
    <row r="10898" spans="1:5" x14ac:dyDescent="0.25">
      <c r="A10898" s="2">
        <v>45365.697916666664</v>
      </c>
      <c r="B10898">
        <v>128660</v>
      </c>
      <c r="C10898">
        <v>128880</v>
      </c>
      <c r="D10898">
        <v>128615</v>
      </c>
      <c r="E10898">
        <v>128820</v>
      </c>
    </row>
    <row r="10899" spans="1:5" x14ac:dyDescent="0.25">
      <c r="A10899" s="2">
        <v>45365.6875</v>
      </c>
      <c r="B10899">
        <v>128620</v>
      </c>
      <c r="C10899">
        <v>128665</v>
      </c>
      <c r="D10899">
        <v>128415</v>
      </c>
      <c r="E10899">
        <v>128660</v>
      </c>
    </row>
    <row r="10900" spans="1:5" x14ac:dyDescent="0.25">
      <c r="A10900" s="2">
        <v>45365.677083333336</v>
      </c>
      <c r="B10900">
        <v>128670</v>
      </c>
      <c r="C10900">
        <v>128705</v>
      </c>
      <c r="D10900">
        <v>128530</v>
      </c>
      <c r="E10900">
        <v>128620</v>
      </c>
    </row>
    <row r="10901" spans="1:5" x14ac:dyDescent="0.25">
      <c r="A10901" s="2">
        <v>45365.666666666664</v>
      </c>
      <c r="B10901">
        <v>128865</v>
      </c>
      <c r="C10901">
        <v>128870</v>
      </c>
      <c r="D10901">
        <v>128620</v>
      </c>
      <c r="E10901">
        <v>128665</v>
      </c>
    </row>
    <row r="10902" spans="1:5" x14ac:dyDescent="0.25">
      <c r="A10902" s="2">
        <v>45365.65625</v>
      </c>
      <c r="B10902">
        <v>128900</v>
      </c>
      <c r="C10902">
        <v>128955</v>
      </c>
      <c r="D10902">
        <v>128795</v>
      </c>
      <c r="E10902">
        <v>128860</v>
      </c>
    </row>
    <row r="10903" spans="1:5" x14ac:dyDescent="0.25">
      <c r="A10903" s="2">
        <v>45365.645833333336</v>
      </c>
      <c r="B10903">
        <v>128770</v>
      </c>
      <c r="C10903">
        <v>128925</v>
      </c>
      <c r="D10903">
        <v>128755</v>
      </c>
      <c r="E10903">
        <v>128900</v>
      </c>
    </row>
    <row r="10904" spans="1:5" x14ac:dyDescent="0.25">
      <c r="A10904" s="2">
        <v>45365.635416666664</v>
      </c>
      <c r="B10904">
        <v>128780</v>
      </c>
      <c r="C10904">
        <v>128865</v>
      </c>
      <c r="D10904">
        <v>128740</v>
      </c>
      <c r="E10904">
        <v>128770</v>
      </c>
    </row>
    <row r="10905" spans="1:5" x14ac:dyDescent="0.25">
      <c r="A10905" s="2">
        <v>45365.625</v>
      </c>
      <c r="B10905">
        <v>128710</v>
      </c>
      <c r="C10905">
        <v>128840</v>
      </c>
      <c r="D10905">
        <v>128685</v>
      </c>
      <c r="E10905">
        <v>128775</v>
      </c>
    </row>
    <row r="10906" spans="1:5" x14ac:dyDescent="0.25">
      <c r="A10906" s="2">
        <v>45365.614583333336</v>
      </c>
      <c r="B10906">
        <v>128500</v>
      </c>
      <c r="C10906">
        <v>128710</v>
      </c>
      <c r="D10906">
        <v>128485</v>
      </c>
      <c r="E10906">
        <v>128705</v>
      </c>
    </row>
    <row r="10907" spans="1:5" x14ac:dyDescent="0.25">
      <c r="A10907" s="2">
        <v>45365.604166666664</v>
      </c>
      <c r="B10907">
        <v>128415</v>
      </c>
      <c r="C10907">
        <v>128520</v>
      </c>
      <c r="D10907">
        <v>128270</v>
      </c>
      <c r="E10907">
        <v>128495</v>
      </c>
    </row>
    <row r="10908" spans="1:5" x14ac:dyDescent="0.25">
      <c r="A10908" s="2">
        <v>45365.59375</v>
      </c>
      <c r="B10908">
        <v>128640</v>
      </c>
      <c r="C10908">
        <v>128665</v>
      </c>
      <c r="D10908">
        <v>128365</v>
      </c>
      <c r="E10908">
        <v>128415</v>
      </c>
    </row>
    <row r="10909" spans="1:5" x14ac:dyDescent="0.25">
      <c r="A10909" s="2">
        <v>45365.583333333336</v>
      </c>
      <c r="B10909">
        <v>128705</v>
      </c>
      <c r="C10909">
        <v>128735</v>
      </c>
      <c r="D10909">
        <v>128560</v>
      </c>
      <c r="E10909">
        <v>128635</v>
      </c>
    </row>
    <row r="10910" spans="1:5" x14ac:dyDescent="0.25">
      <c r="A10910" s="2">
        <v>45365.572916666664</v>
      </c>
      <c r="B10910">
        <v>128735</v>
      </c>
      <c r="C10910">
        <v>128760</v>
      </c>
      <c r="D10910">
        <v>128630</v>
      </c>
      <c r="E10910">
        <v>128705</v>
      </c>
    </row>
    <row r="10911" spans="1:5" x14ac:dyDescent="0.25">
      <c r="A10911" s="2">
        <v>45365.5625</v>
      </c>
      <c r="B10911">
        <v>128785</v>
      </c>
      <c r="C10911">
        <v>128845</v>
      </c>
      <c r="D10911">
        <v>128700</v>
      </c>
      <c r="E10911">
        <v>128735</v>
      </c>
    </row>
    <row r="10912" spans="1:5" x14ac:dyDescent="0.25">
      <c r="A10912" s="2">
        <v>45365.552083333336</v>
      </c>
      <c r="B10912">
        <v>128880</v>
      </c>
      <c r="C10912">
        <v>128925</v>
      </c>
      <c r="D10912">
        <v>128765</v>
      </c>
      <c r="E10912">
        <v>128790</v>
      </c>
    </row>
    <row r="10913" spans="1:5" x14ac:dyDescent="0.25">
      <c r="A10913" s="2">
        <v>45365.541666666664</v>
      </c>
      <c r="B10913">
        <v>128865</v>
      </c>
      <c r="C10913">
        <v>128905</v>
      </c>
      <c r="D10913">
        <v>128815</v>
      </c>
      <c r="E10913">
        <v>128880</v>
      </c>
    </row>
    <row r="10914" spans="1:5" x14ac:dyDescent="0.25">
      <c r="A10914" s="2">
        <v>45365.53125</v>
      </c>
      <c r="B10914">
        <v>128890</v>
      </c>
      <c r="C10914">
        <v>128980</v>
      </c>
      <c r="D10914">
        <v>128855</v>
      </c>
      <c r="E10914">
        <v>128865</v>
      </c>
    </row>
    <row r="10915" spans="1:5" x14ac:dyDescent="0.25">
      <c r="A10915" s="2">
        <v>45365.520833333336</v>
      </c>
      <c r="B10915">
        <v>128895</v>
      </c>
      <c r="C10915">
        <v>128955</v>
      </c>
      <c r="D10915">
        <v>128825</v>
      </c>
      <c r="E10915">
        <v>128890</v>
      </c>
    </row>
    <row r="10916" spans="1:5" x14ac:dyDescent="0.25">
      <c r="A10916" s="2">
        <v>45365.510416666664</v>
      </c>
      <c r="B10916">
        <v>129040</v>
      </c>
      <c r="C10916">
        <v>129085</v>
      </c>
      <c r="D10916">
        <v>128875</v>
      </c>
      <c r="E10916">
        <v>128895</v>
      </c>
    </row>
    <row r="10917" spans="1:5" x14ac:dyDescent="0.25">
      <c r="A10917" s="2">
        <v>45365.5</v>
      </c>
      <c r="B10917">
        <v>129010</v>
      </c>
      <c r="C10917">
        <v>129120</v>
      </c>
      <c r="D10917">
        <v>128885</v>
      </c>
      <c r="E10917">
        <v>129035</v>
      </c>
    </row>
    <row r="10918" spans="1:5" x14ac:dyDescent="0.25">
      <c r="A10918" s="2">
        <v>45365.489583333336</v>
      </c>
      <c r="B10918">
        <v>129245</v>
      </c>
      <c r="C10918">
        <v>129290</v>
      </c>
      <c r="D10918">
        <v>128940</v>
      </c>
      <c r="E10918">
        <v>129005</v>
      </c>
    </row>
    <row r="10919" spans="1:5" x14ac:dyDescent="0.25">
      <c r="A10919" s="2">
        <v>45365.479166666664</v>
      </c>
      <c r="B10919">
        <v>129075</v>
      </c>
      <c r="C10919">
        <v>129250</v>
      </c>
      <c r="D10919">
        <v>129060</v>
      </c>
      <c r="E10919">
        <v>129240</v>
      </c>
    </row>
    <row r="10920" spans="1:5" x14ac:dyDescent="0.25">
      <c r="A10920" s="2">
        <v>45365.46875</v>
      </c>
      <c r="B10920">
        <v>128980</v>
      </c>
      <c r="C10920">
        <v>129150</v>
      </c>
      <c r="D10920">
        <v>128965</v>
      </c>
      <c r="E10920">
        <v>129075</v>
      </c>
    </row>
    <row r="10921" spans="1:5" x14ac:dyDescent="0.25">
      <c r="A10921" s="2">
        <v>45365.458333333336</v>
      </c>
      <c r="B10921">
        <v>128665</v>
      </c>
      <c r="C10921">
        <v>129045</v>
      </c>
      <c r="D10921">
        <v>128625</v>
      </c>
      <c r="E10921">
        <v>128980</v>
      </c>
    </row>
    <row r="10922" spans="1:5" x14ac:dyDescent="0.25">
      <c r="A10922" s="2">
        <v>45365.447916666664</v>
      </c>
      <c r="B10922">
        <v>128785</v>
      </c>
      <c r="C10922">
        <v>128820</v>
      </c>
      <c r="D10922">
        <v>128595</v>
      </c>
      <c r="E10922">
        <v>128665</v>
      </c>
    </row>
    <row r="10923" spans="1:5" x14ac:dyDescent="0.25">
      <c r="A10923" s="2">
        <v>45365.4375</v>
      </c>
      <c r="B10923">
        <v>129075</v>
      </c>
      <c r="C10923">
        <v>129190</v>
      </c>
      <c r="D10923">
        <v>128745</v>
      </c>
      <c r="E10923">
        <v>128785</v>
      </c>
    </row>
    <row r="10924" spans="1:5" x14ac:dyDescent="0.25">
      <c r="A10924" s="2">
        <v>45365.427083333336</v>
      </c>
      <c r="B10924">
        <v>129315</v>
      </c>
      <c r="C10924">
        <v>129415</v>
      </c>
      <c r="D10924">
        <v>128980</v>
      </c>
      <c r="E10924">
        <v>129075</v>
      </c>
    </row>
    <row r="10925" spans="1:5" x14ac:dyDescent="0.25">
      <c r="A10925" s="2">
        <v>45365.416666666664</v>
      </c>
      <c r="B10925">
        <v>129170</v>
      </c>
      <c r="C10925">
        <v>129375</v>
      </c>
      <c r="D10925">
        <v>129110</v>
      </c>
      <c r="E10925">
        <v>129310</v>
      </c>
    </row>
    <row r="10926" spans="1:5" x14ac:dyDescent="0.25">
      <c r="A10926" s="2">
        <v>45365.40625</v>
      </c>
      <c r="B10926">
        <v>129275</v>
      </c>
      <c r="C10926">
        <v>129280</v>
      </c>
      <c r="D10926">
        <v>129125</v>
      </c>
      <c r="E10926">
        <v>129170</v>
      </c>
    </row>
    <row r="10927" spans="1:5" x14ac:dyDescent="0.25">
      <c r="A10927" s="2">
        <v>45365.395833333336</v>
      </c>
      <c r="B10927">
        <v>129205</v>
      </c>
      <c r="C10927">
        <v>129385</v>
      </c>
      <c r="D10927">
        <v>129070</v>
      </c>
      <c r="E10927">
        <v>129280</v>
      </c>
    </row>
    <row r="10928" spans="1:5" x14ac:dyDescent="0.25">
      <c r="A10928" s="2">
        <v>45365.385416666664</v>
      </c>
      <c r="B10928">
        <v>129205</v>
      </c>
      <c r="C10928">
        <v>129280</v>
      </c>
      <c r="D10928">
        <v>129080</v>
      </c>
      <c r="E10928">
        <v>129205</v>
      </c>
    </row>
    <row r="10929" spans="1:5" x14ac:dyDescent="0.25">
      <c r="A10929" s="2">
        <v>45365.375</v>
      </c>
      <c r="B10929">
        <v>129550</v>
      </c>
      <c r="C10929">
        <v>129580</v>
      </c>
      <c r="D10929">
        <v>129065</v>
      </c>
      <c r="E10929">
        <v>129210</v>
      </c>
    </row>
    <row r="10930" spans="1:5" x14ac:dyDescent="0.25">
      <c r="A10930" s="2">
        <v>45364.760416666664</v>
      </c>
      <c r="B10930">
        <v>129410</v>
      </c>
      <c r="C10930">
        <v>129480</v>
      </c>
      <c r="D10930">
        <v>129325</v>
      </c>
      <c r="E10930">
        <v>129325</v>
      </c>
    </row>
    <row r="10931" spans="1:5" x14ac:dyDescent="0.25">
      <c r="A10931" s="2">
        <v>45364.75</v>
      </c>
      <c r="B10931">
        <v>129325</v>
      </c>
      <c r="C10931">
        <v>129410</v>
      </c>
      <c r="D10931">
        <v>129295</v>
      </c>
      <c r="E10931">
        <v>129410</v>
      </c>
    </row>
    <row r="10932" spans="1:5" x14ac:dyDescent="0.25">
      <c r="A10932" s="2">
        <v>45364.739583333336</v>
      </c>
      <c r="B10932">
        <v>129355</v>
      </c>
      <c r="C10932">
        <v>129390</v>
      </c>
      <c r="D10932">
        <v>129295</v>
      </c>
      <c r="E10932">
        <v>129330</v>
      </c>
    </row>
    <row r="10933" spans="1:5" x14ac:dyDescent="0.25">
      <c r="A10933" s="2">
        <v>45364.729166666664</v>
      </c>
      <c r="B10933">
        <v>129355</v>
      </c>
      <c r="C10933">
        <v>129360</v>
      </c>
      <c r="D10933">
        <v>129280</v>
      </c>
      <c r="E10933">
        <v>129350</v>
      </c>
    </row>
    <row r="10934" spans="1:5" x14ac:dyDescent="0.25">
      <c r="A10934" s="2">
        <v>45364.71875</v>
      </c>
      <c r="B10934">
        <v>129250</v>
      </c>
      <c r="C10934">
        <v>129435</v>
      </c>
      <c r="D10934">
        <v>129235</v>
      </c>
      <c r="E10934">
        <v>129355</v>
      </c>
    </row>
    <row r="10935" spans="1:5" x14ac:dyDescent="0.25">
      <c r="A10935" s="2">
        <v>45364.708333333336</v>
      </c>
      <c r="B10935">
        <v>129390</v>
      </c>
      <c r="C10935">
        <v>129435</v>
      </c>
      <c r="D10935">
        <v>129240</v>
      </c>
      <c r="E10935">
        <v>129250</v>
      </c>
    </row>
    <row r="10936" spans="1:5" x14ac:dyDescent="0.25">
      <c r="A10936" s="2">
        <v>45364.697916666664</v>
      </c>
      <c r="B10936">
        <v>129185</v>
      </c>
      <c r="C10936">
        <v>129420</v>
      </c>
      <c r="D10936">
        <v>129155</v>
      </c>
      <c r="E10936">
        <v>129390</v>
      </c>
    </row>
    <row r="10937" spans="1:5" x14ac:dyDescent="0.25">
      <c r="A10937" s="2">
        <v>45364.6875</v>
      </c>
      <c r="B10937">
        <v>129130</v>
      </c>
      <c r="C10937">
        <v>129280</v>
      </c>
      <c r="D10937">
        <v>129125</v>
      </c>
      <c r="E10937">
        <v>129185</v>
      </c>
    </row>
    <row r="10938" spans="1:5" x14ac:dyDescent="0.25">
      <c r="A10938" s="2">
        <v>45364.677083333336</v>
      </c>
      <c r="B10938">
        <v>129290</v>
      </c>
      <c r="C10938">
        <v>129365</v>
      </c>
      <c r="D10938">
        <v>129050</v>
      </c>
      <c r="E10938">
        <v>129130</v>
      </c>
    </row>
    <row r="10939" spans="1:5" x14ac:dyDescent="0.25">
      <c r="A10939" s="2">
        <v>45364.666666666664</v>
      </c>
      <c r="B10939">
        <v>129325</v>
      </c>
      <c r="C10939">
        <v>129350</v>
      </c>
      <c r="D10939">
        <v>129235</v>
      </c>
      <c r="E10939">
        <v>129290</v>
      </c>
    </row>
    <row r="10940" spans="1:5" x14ac:dyDescent="0.25">
      <c r="A10940" s="2">
        <v>45364.65625</v>
      </c>
      <c r="B10940">
        <v>129420</v>
      </c>
      <c r="C10940">
        <v>129435</v>
      </c>
      <c r="D10940">
        <v>129310</v>
      </c>
      <c r="E10940">
        <v>129330</v>
      </c>
    </row>
    <row r="10941" spans="1:5" x14ac:dyDescent="0.25">
      <c r="A10941" s="2">
        <v>45364.645833333336</v>
      </c>
      <c r="B10941">
        <v>129415</v>
      </c>
      <c r="C10941">
        <v>129505</v>
      </c>
      <c r="D10941">
        <v>129380</v>
      </c>
      <c r="E10941">
        <v>129420</v>
      </c>
    </row>
    <row r="10942" spans="1:5" x14ac:dyDescent="0.25">
      <c r="A10942" s="2">
        <v>45364.635416666664</v>
      </c>
      <c r="B10942">
        <v>129585</v>
      </c>
      <c r="C10942">
        <v>129605</v>
      </c>
      <c r="D10942">
        <v>129405</v>
      </c>
      <c r="E10942">
        <v>129415</v>
      </c>
    </row>
    <row r="10943" spans="1:5" x14ac:dyDescent="0.25">
      <c r="A10943" s="2">
        <v>45364.625</v>
      </c>
      <c r="B10943">
        <v>129710</v>
      </c>
      <c r="C10943">
        <v>129740</v>
      </c>
      <c r="D10943">
        <v>129570</v>
      </c>
      <c r="E10943">
        <v>129585</v>
      </c>
    </row>
    <row r="10944" spans="1:5" x14ac:dyDescent="0.25">
      <c r="A10944" s="2">
        <v>45364.614583333336</v>
      </c>
      <c r="B10944">
        <v>129605</v>
      </c>
      <c r="C10944">
        <v>129740</v>
      </c>
      <c r="D10944">
        <v>129605</v>
      </c>
      <c r="E10944">
        <v>129710</v>
      </c>
    </row>
    <row r="10945" spans="1:5" x14ac:dyDescent="0.25">
      <c r="A10945" s="2">
        <v>45364.604166666664</v>
      </c>
      <c r="B10945">
        <v>129565</v>
      </c>
      <c r="C10945">
        <v>129685</v>
      </c>
      <c r="D10945">
        <v>129515</v>
      </c>
      <c r="E10945">
        <v>129605</v>
      </c>
    </row>
    <row r="10946" spans="1:5" x14ac:dyDescent="0.25">
      <c r="A10946" s="2">
        <v>45364.59375</v>
      </c>
      <c r="B10946">
        <v>129260</v>
      </c>
      <c r="C10946">
        <v>129610</v>
      </c>
      <c r="D10946">
        <v>129220</v>
      </c>
      <c r="E10946">
        <v>129570</v>
      </c>
    </row>
    <row r="10947" spans="1:5" x14ac:dyDescent="0.25">
      <c r="A10947" s="2">
        <v>45364.583333333336</v>
      </c>
      <c r="B10947">
        <v>129165</v>
      </c>
      <c r="C10947">
        <v>129300</v>
      </c>
      <c r="D10947">
        <v>129085</v>
      </c>
      <c r="E10947">
        <v>129260</v>
      </c>
    </row>
    <row r="10948" spans="1:5" x14ac:dyDescent="0.25">
      <c r="A10948" s="2">
        <v>45364.572916666664</v>
      </c>
      <c r="B10948">
        <v>129135</v>
      </c>
      <c r="C10948">
        <v>129225</v>
      </c>
      <c r="D10948">
        <v>129105</v>
      </c>
      <c r="E10948">
        <v>129165</v>
      </c>
    </row>
    <row r="10949" spans="1:5" x14ac:dyDescent="0.25">
      <c r="A10949" s="2">
        <v>45364.5625</v>
      </c>
      <c r="B10949">
        <v>129235</v>
      </c>
      <c r="C10949">
        <v>129255</v>
      </c>
      <c r="D10949">
        <v>129125</v>
      </c>
      <c r="E10949">
        <v>129135</v>
      </c>
    </row>
    <row r="10950" spans="1:5" x14ac:dyDescent="0.25">
      <c r="A10950" s="2">
        <v>45364.552083333336</v>
      </c>
      <c r="B10950">
        <v>129295</v>
      </c>
      <c r="C10950">
        <v>129345</v>
      </c>
      <c r="D10950">
        <v>129185</v>
      </c>
      <c r="E10950">
        <v>129235</v>
      </c>
    </row>
    <row r="10951" spans="1:5" x14ac:dyDescent="0.25">
      <c r="A10951" s="2">
        <v>45364.541666666664</v>
      </c>
      <c r="B10951">
        <v>129330</v>
      </c>
      <c r="C10951">
        <v>129400</v>
      </c>
      <c r="D10951">
        <v>129240</v>
      </c>
      <c r="E10951">
        <v>129295</v>
      </c>
    </row>
    <row r="10952" spans="1:5" x14ac:dyDescent="0.25">
      <c r="A10952" s="2">
        <v>45364.53125</v>
      </c>
      <c r="B10952">
        <v>129230</v>
      </c>
      <c r="C10952">
        <v>129360</v>
      </c>
      <c r="D10952">
        <v>129105</v>
      </c>
      <c r="E10952">
        <v>129325</v>
      </c>
    </row>
    <row r="10953" spans="1:5" x14ac:dyDescent="0.25">
      <c r="A10953" s="2">
        <v>45364.520833333336</v>
      </c>
      <c r="B10953">
        <v>129315</v>
      </c>
      <c r="C10953">
        <v>129315</v>
      </c>
      <c r="D10953">
        <v>129155</v>
      </c>
      <c r="E10953">
        <v>129230</v>
      </c>
    </row>
    <row r="10954" spans="1:5" x14ac:dyDescent="0.25">
      <c r="A10954" s="2">
        <v>45364.510416666664</v>
      </c>
      <c r="B10954">
        <v>129200</v>
      </c>
      <c r="C10954">
        <v>129325</v>
      </c>
      <c r="D10954">
        <v>129170</v>
      </c>
      <c r="E10954">
        <v>129315</v>
      </c>
    </row>
    <row r="10955" spans="1:5" x14ac:dyDescent="0.25">
      <c r="A10955" s="2">
        <v>45364.5</v>
      </c>
      <c r="B10955">
        <v>129075</v>
      </c>
      <c r="C10955">
        <v>129245</v>
      </c>
      <c r="D10955">
        <v>129065</v>
      </c>
      <c r="E10955">
        <v>129205</v>
      </c>
    </row>
    <row r="10956" spans="1:5" x14ac:dyDescent="0.25">
      <c r="A10956" s="2">
        <v>45364.489583333336</v>
      </c>
      <c r="B10956">
        <v>129315</v>
      </c>
      <c r="C10956">
        <v>129365</v>
      </c>
      <c r="D10956">
        <v>129065</v>
      </c>
      <c r="E10956">
        <v>129075</v>
      </c>
    </row>
    <row r="10957" spans="1:5" x14ac:dyDescent="0.25">
      <c r="A10957" s="2">
        <v>45364.479166666664</v>
      </c>
      <c r="B10957">
        <v>129285</v>
      </c>
      <c r="C10957">
        <v>129430</v>
      </c>
      <c r="D10957">
        <v>129190</v>
      </c>
      <c r="E10957">
        <v>129315</v>
      </c>
    </row>
    <row r="10958" spans="1:5" x14ac:dyDescent="0.25">
      <c r="A10958" s="2">
        <v>45364.46875</v>
      </c>
      <c r="B10958">
        <v>129375</v>
      </c>
      <c r="C10958">
        <v>129380</v>
      </c>
      <c r="D10958">
        <v>129215</v>
      </c>
      <c r="E10958">
        <v>129285</v>
      </c>
    </row>
    <row r="10959" spans="1:5" x14ac:dyDescent="0.25">
      <c r="A10959" s="2">
        <v>45364.458333333336</v>
      </c>
      <c r="B10959">
        <v>129425</v>
      </c>
      <c r="C10959">
        <v>129510</v>
      </c>
      <c r="D10959">
        <v>129320</v>
      </c>
      <c r="E10959">
        <v>129375</v>
      </c>
    </row>
    <row r="10960" spans="1:5" x14ac:dyDescent="0.25">
      <c r="A10960" s="2">
        <v>45364.447916666664</v>
      </c>
      <c r="B10960">
        <v>129100</v>
      </c>
      <c r="C10960">
        <v>129470</v>
      </c>
      <c r="D10960">
        <v>129035</v>
      </c>
      <c r="E10960">
        <v>129430</v>
      </c>
    </row>
    <row r="10961" spans="1:5" x14ac:dyDescent="0.25">
      <c r="A10961" s="2">
        <v>45364.4375</v>
      </c>
      <c r="B10961">
        <v>129070</v>
      </c>
      <c r="C10961">
        <v>129385</v>
      </c>
      <c r="D10961">
        <v>128800</v>
      </c>
      <c r="E10961">
        <v>129095</v>
      </c>
    </row>
    <row r="10962" spans="1:5" x14ac:dyDescent="0.25">
      <c r="A10962" s="2">
        <v>45364.427083333336</v>
      </c>
      <c r="B10962">
        <v>128625</v>
      </c>
      <c r="C10962">
        <v>129105</v>
      </c>
      <c r="D10962">
        <v>128625</v>
      </c>
      <c r="E10962">
        <v>129070</v>
      </c>
    </row>
    <row r="10963" spans="1:5" x14ac:dyDescent="0.25">
      <c r="A10963" s="2">
        <v>45364.416666666664</v>
      </c>
      <c r="B10963">
        <v>128600</v>
      </c>
      <c r="C10963">
        <v>128825</v>
      </c>
      <c r="D10963">
        <v>128550</v>
      </c>
      <c r="E10963">
        <v>128625</v>
      </c>
    </row>
    <row r="10964" spans="1:5" x14ac:dyDescent="0.25">
      <c r="A10964" s="2">
        <v>45364.40625</v>
      </c>
      <c r="B10964">
        <v>128625</v>
      </c>
      <c r="C10964">
        <v>128705</v>
      </c>
      <c r="D10964">
        <v>128550</v>
      </c>
      <c r="E10964">
        <v>128600</v>
      </c>
    </row>
    <row r="10965" spans="1:5" x14ac:dyDescent="0.25">
      <c r="A10965" s="2">
        <v>45364.395833333336</v>
      </c>
      <c r="B10965">
        <v>128640</v>
      </c>
      <c r="C10965">
        <v>128680</v>
      </c>
      <c r="D10965">
        <v>128555</v>
      </c>
      <c r="E10965">
        <v>128620</v>
      </c>
    </row>
    <row r="10966" spans="1:5" x14ac:dyDescent="0.25">
      <c r="A10966" s="2">
        <v>45364.385416666664</v>
      </c>
      <c r="B10966">
        <v>128670</v>
      </c>
      <c r="C10966">
        <v>128825</v>
      </c>
      <c r="D10966">
        <v>128630</v>
      </c>
      <c r="E10966">
        <v>128640</v>
      </c>
    </row>
    <row r="10967" spans="1:5" x14ac:dyDescent="0.25">
      <c r="A10967" s="2">
        <v>45364.375</v>
      </c>
      <c r="B10967">
        <v>128940</v>
      </c>
      <c r="C10967">
        <v>128955</v>
      </c>
      <c r="D10967">
        <v>128480</v>
      </c>
      <c r="E10967">
        <v>128670</v>
      </c>
    </row>
    <row r="10968" spans="1:5" x14ac:dyDescent="0.25">
      <c r="A10968" s="2">
        <v>45363.760416666664</v>
      </c>
      <c r="B10968">
        <v>129025</v>
      </c>
      <c r="C10968">
        <v>129040</v>
      </c>
      <c r="D10968">
        <v>128905</v>
      </c>
      <c r="E10968">
        <v>128905</v>
      </c>
    </row>
    <row r="10969" spans="1:5" x14ac:dyDescent="0.25">
      <c r="A10969" s="2">
        <v>45363.75</v>
      </c>
      <c r="B10969">
        <v>128935</v>
      </c>
      <c r="C10969">
        <v>129035</v>
      </c>
      <c r="D10969">
        <v>128935</v>
      </c>
      <c r="E10969">
        <v>129015</v>
      </c>
    </row>
    <row r="10970" spans="1:5" x14ac:dyDescent="0.25">
      <c r="A10970" s="2">
        <v>45363.739583333336</v>
      </c>
      <c r="B10970">
        <v>128950</v>
      </c>
      <c r="C10970">
        <v>129025</v>
      </c>
      <c r="D10970">
        <v>128915</v>
      </c>
      <c r="E10970">
        <v>128945</v>
      </c>
    </row>
    <row r="10971" spans="1:5" x14ac:dyDescent="0.25">
      <c r="A10971" s="2">
        <v>45363.729166666664</v>
      </c>
      <c r="B10971">
        <v>128870</v>
      </c>
      <c r="C10971">
        <v>128970</v>
      </c>
      <c r="D10971">
        <v>128855</v>
      </c>
      <c r="E10971">
        <v>128950</v>
      </c>
    </row>
    <row r="10972" spans="1:5" x14ac:dyDescent="0.25">
      <c r="A10972" s="2">
        <v>45363.71875</v>
      </c>
      <c r="B10972">
        <v>129015</v>
      </c>
      <c r="C10972">
        <v>129025</v>
      </c>
      <c r="D10972">
        <v>128850</v>
      </c>
      <c r="E10972">
        <v>128870</v>
      </c>
    </row>
    <row r="10973" spans="1:5" x14ac:dyDescent="0.25">
      <c r="A10973" s="2">
        <v>45363.708333333336</v>
      </c>
      <c r="B10973">
        <v>128990</v>
      </c>
      <c r="C10973">
        <v>129075</v>
      </c>
      <c r="D10973">
        <v>128920</v>
      </c>
      <c r="E10973">
        <v>129020</v>
      </c>
    </row>
    <row r="10974" spans="1:5" x14ac:dyDescent="0.25">
      <c r="A10974" s="2">
        <v>45363.697916666664</v>
      </c>
      <c r="B10974">
        <v>129060</v>
      </c>
      <c r="C10974">
        <v>129190</v>
      </c>
      <c r="D10974">
        <v>128925</v>
      </c>
      <c r="E10974">
        <v>128995</v>
      </c>
    </row>
    <row r="10975" spans="1:5" x14ac:dyDescent="0.25">
      <c r="A10975" s="2">
        <v>45363.6875</v>
      </c>
      <c r="B10975">
        <v>129260</v>
      </c>
      <c r="C10975">
        <v>129265</v>
      </c>
      <c r="D10975">
        <v>129055</v>
      </c>
      <c r="E10975">
        <v>129065</v>
      </c>
    </row>
    <row r="10976" spans="1:5" x14ac:dyDescent="0.25">
      <c r="A10976" s="2">
        <v>45363.677083333336</v>
      </c>
      <c r="B10976">
        <v>129185</v>
      </c>
      <c r="C10976">
        <v>129275</v>
      </c>
      <c r="D10976">
        <v>129125</v>
      </c>
      <c r="E10976">
        <v>129255</v>
      </c>
    </row>
    <row r="10977" spans="1:5" x14ac:dyDescent="0.25">
      <c r="A10977" s="2">
        <v>45363.666666666664</v>
      </c>
      <c r="B10977">
        <v>129170</v>
      </c>
      <c r="C10977">
        <v>129250</v>
      </c>
      <c r="D10977">
        <v>129145</v>
      </c>
      <c r="E10977">
        <v>129190</v>
      </c>
    </row>
    <row r="10978" spans="1:5" x14ac:dyDescent="0.25">
      <c r="A10978" s="2">
        <v>45363.65625</v>
      </c>
      <c r="B10978">
        <v>129110</v>
      </c>
      <c r="C10978">
        <v>129290</v>
      </c>
      <c r="D10978">
        <v>129080</v>
      </c>
      <c r="E10978">
        <v>129170</v>
      </c>
    </row>
    <row r="10979" spans="1:5" x14ac:dyDescent="0.25">
      <c r="A10979" s="2">
        <v>45363.645833333336</v>
      </c>
      <c r="B10979">
        <v>129285</v>
      </c>
      <c r="C10979">
        <v>129325</v>
      </c>
      <c r="D10979">
        <v>129090</v>
      </c>
      <c r="E10979">
        <v>129105</v>
      </c>
    </row>
    <row r="10980" spans="1:5" x14ac:dyDescent="0.25">
      <c r="A10980" s="2">
        <v>45363.635416666664</v>
      </c>
      <c r="B10980">
        <v>129150</v>
      </c>
      <c r="C10980">
        <v>129290</v>
      </c>
      <c r="D10980">
        <v>129090</v>
      </c>
      <c r="E10980">
        <v>129280</v>
      </c>
    </row>
    <row r="10981" spans="1:5" x14ac:dyDescent="0.25">
      <c r="A10981" s="2">
        <v>45363.625</v>
      </c>
      <c r="B10981">
        <v>128845</v>
      </c>
      <c r="C10981">
        <v>129190</v>
      </c>
      <c r="D10981">
        <v>128780</v>
      </c>
      <c r="E10981">
        <v>129150</v>
      </c>
    </row>
    <row r="10982" spans="1:5" x14ac:dyDescent="0.25">
      <c r="A10982" s="2">
        <v>45363.614583333336</v>
      </c>
      <c r="B10982">
        <v>128815</v>
      </c>
      <c r="C10982">
        <v>128895</v>
      </c>
      <c r="D10982">
        <v>128710</v>
      </c>
      <c r="E10982">
        <v>128845</v>
      </c>
    </row>
    <row r="10983" spans="1:5" x14ac:dyDescent="0.25">
      <c r="A10983" s="2">
        <v>45363.604166666664</v>
      </c>
      <c r="B10983">
        <v>128720</v>
      </c>
      <c r="C10983">
        <v>128860</v>
      </c>
      <c r="D10983">
        <v>128675</v>
      </c>
      <c r="E10983">
        <v>128820</v>
      </c>
    </row>
    <row r="10984" spans="1:5" x14ac:dyDescent="0.25">
      <c r="A10984" s="2">
        <v>45363.59375</v>
      </c>
      <c r="B10984">
        <v>128830</v>
      </c>
      <c r="C10984">
        <v>128900</v>
      </c>
      <c r="D10984">
        <v>128685</v>
      </c>
      <c r="E10984">
        <v>128720</v>
      </c>
    </row>
    <row r="10985" spans="1:5" x14ac:dyDescent="0.25">
      <c r="A10985" s="2">
        <v>45363.583333333336</v>
      </c>
      <c r="B10985">
        <v>128840</v>
      </c>
      <c r="C10985">
        <v>128880</v>
      </c>
      <c r="D10985">
        <v>128680</v>
      </c>
      <c r="E10985">
        <v>128825</v>
      </c>
    </row>
    <row r="10986" spans="1:5" x14ac:dyDescent="0.25">
      <c r="A10986" s="2">
        <v>45363.572916666664</v>
      </c>
      <c r="B10986">
        <v>128870</v>
      </c>
      <c r="C10986">
        <v>128905</v>
      </c>
      <c r="D10986">
        <v>128765</v>
      </c>
      <c r="E10986">
        <v>128835</v>
      </c>
    </row>
    <row r="10987" spans="1:5" x14ac:dyDescent="0.25">
      <c r="A10987" s="2">
        <v>45363.5625</v>
      </c>
      <c r="B10987">
        <v>128730</v>
      </c>
      <c r="C10987">
        <v>128960</v>
      </c>
      <c r="D10987">
        <v>128715</v>
      </c>
      <c r="E10987">
        <v>128870</v>
      </c>
    </row>
    <row r="10988" spans="1:5" x14ac:dyDescent="0.25">
      <c r="A10988" s="2">
        <v>45363.552083333336</v>
      </c>
      <c r="B10988">
        <v>128740</v>
      </c>
      <c r="C10988">
        <v>128750</v>
      </c>
      <c r="D10988">
        <v>128660</v>
      </c>
      <c r="E10988">
        <v>128725</v>
      </c>
    </row>
    <row r="10989" spans="1:5" x14ac:dyDescent="0.25">
      <c r="A10989" s="2">
        <v>45363.541666666664</v>
      </c>
      <c r="B10989">
        <v>128705</v>
      </c>
      <c r="C10989">
        <v>128755</v>
      </c>
      <c r="D10989">
        <v>128590</v>
      </c>
      <c r="E10989">
        <v>128740</v>
      </c>
    </row>
    <row r="10990" spans="1:5" x14ac:dyDescent="0.25">
      <c r="A10990" s="2">
        <v>45363.53125</v>
      </c>
      <c r="B10990">
        <v>128580</v>
      </c>
      <c r="C10990">
        <v>128720</v>
      </c>
      <c r="D10990">
        <v>128515</v>
      </c>
      <c r="E10990">
        <v>128710</v>
      </c>
    </row>
    <row r="10991" spans="1:5" x14ac:dyDescent="0.25">
      <c r="A10991" s="2">
        <v>45363.520833333336</v>
      </c>
      <c r="B10991">
        <v>128430</v>
      </c>
      <c r="C10991">
        <v>128660</v>
      </c>
      <c r="D10991">
        <v>128415</v>
      </c>
      <c r="E10991">
        <v>128580</v>
      </c>
    </row>
    <row r="10992" spans="1:5" x14ac:dyDescent="0.25">
      <c r="A10992" s="2">
        <v>45363.510416666664</v>
      </c>
      <c r="B10992">
        <v>128510</v>
      </c>
      <c r="C10992">
        <v>128570</v>
      </c>
      <c r="D10992">
        <v>128260</v>
      </c>
      <c r="E10992">
        <v>128425</v>
      </c>
    </row>
    <row r="10993" spans="1:5" x14ac:dyDescent="0.25">
      <c r="A10993" s="2">
        <v>45363.5</v>
      </c>
      <c r="B10993">
        <v>128235</v>
      </c>
      <c r="C10993">
        <v>128565</v>
      </c>
      <c r="D10993">
        <v>128175</v>
      </c>
      <c r="E10993">
        <v>128510</v>
      </c>
    </row>
    <row r="10994" spans="1:5" x14ac:dyDescent="0.25">
      <c r="A10994" s="2">
        <v>45363.489583333336</v>
      </c>
      <c r="B10994">
        <v>128260</v>
      </c>
      <c r="C10994">
        <v>128360</v>
      </c>
      <c r="D10994">
        <v>128145</v>
      </c>
      <c r="E10994">
        <v>128240</v>
      </c>
    </row>
    <row r="10995" spans="1:5" x14ac:dyDescent="0.25">
      <c r="A10995" s="2">
        <v>45363.479166666664</v>
      </c>
      <c r="B10995">
        <v>128115</v>
      </c>
      <c r="C10995">
        <v>128425</v>
      </c>
      <c r="D10995">
        <v>128035</v>
      </c>
      <c r="E10995">
        <v>128265</v>
      </c>
    </row>
    <row r="10996" spans="1:5" x14ac:dyDescent="0.25">
      <c r="A10996" s="2">
        <v>45363.46875</v>
      </c>
      <c r="B10996">
        <v>127885</v>
      </c>
      <c r="C10996">
        <v>128205</v>
      </c>
      <c r="D10996">
        <v>127870</v>
      </c>
      <c r="E10996">
        <v>128115</v>
      </c>
    </row>
    <row r="10997" spans="1:5" x14ac:dyDescent="0.25">
      <c r="A10997" s="2">
        <v>45363.458333333336</v>
      </c>
      <c r="B10997">
        <v>128100</v>
      </c>
      <c r="C10997">
        <v>128320</v>
      </c>
      <c r="D10997">
        <v>127805</v>
      </c>
      <c r="E10997">
        <v>127890</v>
      </c>
    </row>
    <row r="10998" spans="1:5" x14ac:dyDescent="0.25">
      <c r="A10998" s="2">
        <v>45363.447916666664</v>
      </c>
      <c r="B10998">
        <v>128235</v>
      </c>
      <c r="C10998">
        <v>128340</v>
      </c>
      <c r="D10998">
        <v>128040</v>
      </c>
      <c r="E10998">
        <v>128100</v>
      </c>
    </row>
    <row r="10999" spans="1:5" x14ac:dyDescent="0.25">
      <c r="A10999" s="2">
        <v>45363.4375</v>
      </c>
      <c r="B10999">
        <v>128450</v>
      </c>
      <c r="C10999">
        <v>128575</v>
      </c>
      <c r="D10999">
        <v>128060</v>
      </c>
      <c r="E10999">
        <v>128230</v>
      </c>
    </row>
    <row r="11000" spans="1:5" x14ac:dyDescent="0.25">
      <c r="A11000" s="2">
        <v>45363.427083333336</v>
      </c>
      <c r="B11000">
        <v>128450</v>
      </c>
      <c r="C11000">
        <v>128780</v>
      </c>
      <c r="D11000">
        <v>128280</v>
      </c>
      <c r="E11000">
        <v>128450</v>
      </c>
    </row>
    <row r="11001" spans="1:5" x14ac:dyDescent="0.25">
      <c r="A11001" s="2">
        <v>45363.416666666664</v>
      </c>
      <c r="B11001">
        <v>128560</v>
      </c>
      <c r="C11001">
        <v>128580</v>
      </c>
      <c r="D11001">
        <v>128240</v>
      </c>
      <c r="E11001">
        <v>128450</v>
      </c>
    </row>
    <row r="11002" spans="1:5" x14ac:dyDescent="0.25">
      <c r="A11002" s="2">
        <v>45363.40625</v>
      </c>
      <c r="B11002">
        <v>128710</v>
      </c>
      <c r="C11002">
        <v>128845</v>
      </c>
      <c r="D11002">
        <v>128545</v>
      </c>
      <c r="E11002">
        <v>128560</v>
      </c>
    </row>
    <row r="11003" spans="1:5" x14ac:dyDescent="0.25">
      <c r="A11003" s="2">
        <v>45363.395833333336</v>
      </c>
      <c r="B11003">
        <v>128440</v>
      </c>
      <c r="C11003">
        <v>128740</v>
      </c>
      <c r="D11003">
        <v>128175</v>
      </c>
      <c r="E11003">
        <v>128715</v>
      </c>
    </row>
    <row r="11004" spans="1:5" x14ac:dyDescent="0.25">
      <c r="A11004" s="2">
        <v>45363.385416666664</v>
      </c>
      <c r="B11004">
        <v>128330</v>
      </c>
      <c r="C11004">
        <v>128700</v>
      </c>
      <c r="D11004">
        <v>128275</v>
      </c>
      <c r="E11004">
        <v>128445</v>
      </c>
    </row>
    <row r="11005" spans="1:5" x14ac:dyDescent="0.25">
      <c r="A11005" s="2">
        <v>45363.375</v>
      </c>
      <c r="B11005">
        <v>127870</v>
      </c>
      <c r="C11005">
        <v>128460</v>
      </c>
      <c r="D11005">
        <v>127855</v>
      </c>
      <c r="E11005">
        <v>128330</v>
      </c>
    </row>
    <row r="11006" spans="1:5" x14ac:dyDescent="0.25">
      <c r="A11006" s="2">
        <v>45362.760416666664</v>
      </c>
      <c r="B11006">
        <v>127515</v>
      </c>
      <c r="C11006">
        <v>127570</v>
      </c>
      <c r="D11006">
        <v>127470</v>
      </c>
      <c r="E11006">
        <v>127560</v>
      </c>
    </row>
    <row r="11007" spans="1:5" x14ac:dyDescent="0.25">
      <c r="A11007" s="2">
        <v>45362.75</v>
      </c>
      <c r="B11007">
        <v>127575</v>
      </c>
      <c r="C11007">
        <v>127595</v>
      </c>
      <c r="D11007">
        <v>127475</v>
      </c>
      <c r="E11007">
        <v>127515</v>
      </c>
    </row>
    <row r="11008" spans="1:5" x14ac:dyDescent="0.25">
      <c r="A11008" s="2">
        <v>45362.739583333336</v>
      </c>
      <c r="B11008">
        <v>127460</v>
      </c>
      <c r="C11008">
        <v>127600</v>
      </c>
      <c r="D11008">
        <v>127450</v>
      </c>
      <c r="E11008">
        <v>127575</v>
      </c>
    </row>
    <row r="11009" spans="1:5" x14ac:dyDescent="0.25">
      <c r="A11009" s="2">
        <v>45362.729166666664</v>
      </c>
      <c r="B11009">
        <v>127475</v>
      </c>
      <c r="C11009">
        <v>127520</v>
      </c>
      <c r="D11009">
        <v>127425</v>
      </c>
      <c r="E11009">
        <v>127455</v>
      </c>
    </row>
    <row r="11010" spans="1:5" x14ac:dyDescent="0.25">
      <c r="A11010" s="2">
        <v>45362.71875</v>
      </c>
      <c r="B11010">
        <v>127365</v>
      </c>
      <c r="C11010">
        <v>127480</v>
      </c>
      <c r="D11010">
        <v>127340</v>
      </c>
      <c r="E11010">
        <v>127480</v>
      </c>
    </row>
    <row r="11011" spans="1:5" x14ac:dyDescent="0.25">
      <c r="A11011" s="2">
        <v>45362.708333333336</v>
      </c>
      <c r="B11011">
        <v>127525</v>
      </c>
      <c r="C11011">
        <v>127570</v>
      </c>
      <c r="D11011">
        <v>127355</v>
      </c>
      <c r="E11011">
        <v>127365</v>
      </c>
    </row>
    <row r="11012" spans="1:5" x14ac:dyDescent="0.25">
      <c r="A11012" s="2">
        <v>45362.697916666664</v>
      </c>
      <c r="B11012">
        <v>127575</v>
      </c>
      <c r="C11012">
        <v>127655</v>
      </c>
      <c r="D11012">
        <v>127305</v>
      </c>
      <c r="E11012">
        <v>127520</v>
      </c>
    </row>
    <row r="11013" spans="1:5" x14ac:dyDescent="0.25">
      <c r="A11013" s="2">
        <v>45362.6875</v>
      </c>
      <c r="B11013">
        <v>127975</v>
      </c>
      <c r="C11013">
        <v>128020</v>
      </c>
      <c r="D11013">
        <v>127435</v>
      </c>
      <c r="E11013">
        <v>127575</v>
      </c>
    </row>
    <row r="11014" spans="1:5" x14ac:dyDescent="0.25">
      <c r="A11014" s="2">
        <v>45362.677083333336</v>
      </c>
      <c r="B11014">
        <v>127900</v>
      </c>
      <c r="C11014">
        <v>128070</v>
      </c>
      <c r="D11014">
        <v>127895</v>
      </c>
      <c r="E11014">
        <v>127975</v>
      </c>
    </row>
    <row r="11015" spans="1:5" x14ac:dyDescent="0.25">
      <c r="A11015" s="2">
        <v>45362.666666666664</v>
      </c>
      <c r="B11015">
        <v>127750</v>
      </c>
      <c r="C11015">
        <v>127925</v>
      </c>
      <c r="D11015">
        <v>127735</v>
      </c>
      <c r="E11015">
        <v>127905</v>
      </c>
    </row>
    <row r="11016" spans="1:5" x14ac:dyDescent="0.25">
      <c r="A11016" s="2">
        <v>45362.65625</v>
      </c>
      <c r="B11016">
        <v>127695</v>
      </c>
      <c r="C11016">
        <v>127770</v>
      </c>
      <c r="D11016">
        <v>127655</v>
      </c>
      <c r="E11016">
        <v>127750</v>
      </c>
    </row>
    <row r="11017" spans="1:5" x14ac:dyDescent="0.25">
      <c r="A11017" s="2">
        <v>45362.645833333336</v>
      </c>
      <c r="B11017">
        <v>127620</v>
      </c>
      <c r="C11017">
        <v>127715</v>
      </c>
      <c r="D11017">
        <v>127535</v>
      </c>
      <c r="E11017">
        <v>127695</v>
      </c>
    </row>
    <row r="11018" spans="1:5" x14ac:dyDescent="0.25">
      <c r="A11018" s="2">
        <v>45362.635416666664</v>
      </c>
      <c r="B11018">
        <v>127615</v>
      </c>
      <c r="C11018">
        <v>127685</v>
      </c>
      <c r="D11018">
        <v>127540</v>
      </c>
      <c r="E11018">
        <v>127615</v>
      </c>
    </row>
    <row r="11019" spans="1:5" x14ac:dyDescent="0.25">
      <c r="A11019" s="2">
        <v>45362.625</v>
      </c>
      <c r="B11019">
        <v>127680</v>
      </c>
      <c r="C11019">
        <v>127745</v>
      </c>
      <c r="D11019">
        <v>127560</v>
      </c>
      <c r="E11019">
        <v>127610</v>
      </c>
    </row>
    <row r="11020" spans="1:5" x14ac:dyDescent="0.25">
      <c r="A11020" s="2">
        <v>45362.614583333336</v>
      </c>
      <c r="B11020">
        <v>127665</v>
      </c>
      <c r="C11020">
        <v>127720</v>
      </c>
      <c r="D11020">
        <v>127610</v>
      </c>
      <c r="E11020">
        <v>127680</v>
      </c>
    </row>
    <row r="11021" spans="1:5" x14ac:dyDescent="0.25">
      <c r="A11021" s="2">
        <v>45362.604166666664</v>
      </c>
      <c r="B11021">
        <v>127845</v>
      </c>
      <c r="C11021">
        <v>127870</v>
      </c>
      <c r="D11021">
        <v>127640</v>
      </c>
      <c r="E11021">
        <v>127660</v>
      </c>
    </row>
    <row r="11022" spans="1:5" x14ac:dyDescent="0.25">
      <c r="A11022" s="2">
        <v>45362.59375</v>
      </c>
      <c r="B11022">
        <v>127880</v>
      </c>
      <c r="C11022">
        <v>127970</v>
      </c>
      <c r="D11022">
        <v>127825</v>
      </c>
      <c r="E11022">
        <v>127845</v>
      </c>
    </row>
    <row r="11023" spans="1:5" x14ac:dyDescent="0.25">
      <c r="A11023" s="2">
        <v>45362.583333333336</v>
      </c>
      <c r="B11023">
        <v>127680</v>
      </c>
      <c r="C11023">
        <v>127950</v>
      </c>
      <c r="D11023">
        <v>127670</v>
      </c>
      <c r="E11023">
        <v>127885</v>
      </c>
    </row>
    <row r="11024" spans="1:5" x14ac:dyDescent="0.25">
      <c r="A11024" s="2">
        <v>45362.572916666664</v>
      </c>
      <c r="B11024">
        <v>127740</v>
      </c>
      <c r="C11024">
        <v>127825</v>
      </c>
      <c r="D11024">
        <v>127655</v>
      </c>
      <c r="E11024">
        <v>127680</v>
      </c>
    </row>
    <row r="11025" spans="1:5" x14ac:dyDescent="0.25">
      <c r="A11025" s="2">
        <v>45362.5625</v>
      </c>
      <c r="B11025">
        <v>127705</v>
      </c>
      <c r="C11025">
        <v>127795</v>
      </c>
      <c r="D11025">
        <v>127690</v>
      </c>
      <c r="E11025">
        <v>127745</v>
      </c>
    </row>
    <row r="11026" spans="1:5" x14ac:dyDescent="0.25">
      <c r="A11026" s="2">
        <v>45362.552083333336</v>
      </c>
      <c r="B11026">
        <v>127735</v>
      </c>
      <c r="C11026">
        <v>127765</v>
      </c>
      <c r="D11026">
        <v>127665</v>
      </c>
      <c r="E11026">
        <v>127705</v>
      </c>
    </row>
    <row r="11027" spans="1:5" x14ac:dyDescent="0.25">
      <c r="A11027" s="2">
        <v>45362.541666666664</v>
      </c>
      <c r="B11027">
        <v>127760</v>
      </c>
      <c r="C11027">
        <v>127780</v>
      </c>
      <c r="D11027">
        <v>127620</v>
      </c>
      <c r="E11027">
        <v>127730</v>
      </c>
    </row>
    <row r="11028" spans="1:5" x14ac:dyDescent="0.25">
      <c r="A11028" s="2">
        <v>45362.53125</v>
      </c>
      <c r="B11028">
        <v>127695</v>
      </c>
      <c r="C11028">
        <v>127845</v>
      </c>
      <c r="D11028">
        <v>127655</v>
      </c>
      <c r="E11028">
        <v>127760</v>
      </c>
    </row>
    <row r="11029" spans="1:5" x14ac:dyDescent="0.25">
      <c r="A11029" s="2">
        <v>45362.520833333336</v>
      </c>
      <c r="B11029">
        <v>127635</v>
      </c>
      <c r="C11029">
        <v>127750</v>
      </c>
      <c r="D11029">
        <v>127585</v>
      </c>
      <c r="E11029">
        <v>127695</v>
      </c>
    </row>
    <row r="11030" spans="1:5" x14ac:dyDescent="0.25">
      <c r="A11030" s="2">
        <v>45362.510416666664</v>
      </c>
      <c r="B11030">
        <v>127755</v>
      </c>
      <c r="C11030">
        <v>127805</v>
      </c>
      <c r="D11030">
        <v>127605</v>
      </c>
      <c r="E11030">
        <v>127630</v>
      </c>
    </row>
    <row r="11031" spans="1:5" x14ac:dyDescent="0.25">
      <c r="A11031" s="2">
        <v>45362.5</v>
      </c>
      <c r="B11031">
        <v>128130</v>
      </c>
      <c r="C11031">
        <v>128135</v>
      </c>
      <c r="D11031">
        <v>127715</v>
      </c>
      <c r="E11031">
        <v>127760</v>
      </c>
    </row>
    <row r="11032" spans="1:5" x14ac:dyDescent="0.25">
      <c r="A11032" s="2">
        <v>45362.489583333336</v>
      </c>
      <c r="B11032">
        <v>128110</v>
      </c>
      <c r="C11032">
        <v>128215</v>
      </c>
      <c r="D11032">
        <v>127900</v>
      </c>
      <c r="E11032">
        <v>128130</v>
      </c>
    </row>
    <row r="11033" spans="1:5" x14ac:dyDescent="0.25">
      <c r="A11033" s="2">
        <v>45362.479166666664</v>
      </c>
      <c r="B11033">
        <v>127835</v>
      </c>
      <c r="C11033">
        <v>128240</v>
      </c>
      <c r="D11033">
        <v>127800</v>
      </c>
      <c r="E11033">
        <v>128110</v>
      </c>
    </row>
    <row r="11034" spans="1:5" x14ac:dyDescent="0.25">
      <c r="A11034" s="2">
        <v>45362.46875</v>
      </c>
      <c r="B11034">
        <v>127660</v>
      </c>
      <c r="C11034">
        <v>127845</v>
      </c>
      <c r="D11034">
        <v>127575</v>
      </c>
      <c r="E11034">
        <v>127835</v>
      </c>
    </row>
    <row r="11035" spans="1:5" x14ac:dyDescent="0.25">
      <c r="A11035" s="2">
        <v>45362.458333333336</v>
      </c>
      <c r="B11035">
        <v>127525</v>
      </c>
      <c r="C11035">
        <v>127705</v>
      </c>
      <c r="D11035">
        <v>127460</v>
      </c>
      <c r="E11035">
        <v>127660</v>
      </c>
    </row>
    <row r="11036" spans="1:5" x14ac:dyDescent="0.25">
      <c r="A11036" s="2">
        <v>45362.447916666664</v>
      </c>
      <c r="B11036">
        <v>127570</v>
      </c>
      <c r="C11036">
        <v>127725</v>
      </c>
      <c r="D11036">
        <v>127390</v>
      </c>
      <c r="E11036">
        <v>127525</v>
      </c>
    </row>
    <row r="11037" spans="1:5" x14ac:dyDescent="0.25">
      <c r="A11037" s="2">
        <v>45362.4375</v>
      </c>
      <c r="B11037">
        <v>127430</v>
      </c>
      <c r="C11037">
        <v>127625</v>
      </c>
      <c r="D11037">
        <v>127335</v>
      </c>
      <c r="E11037">
        <v>127565</v>
      </c>
    </row>
    <row r="11038" spans="1:5" x14ac:dyDescent="0.25">
      <c r="A11038" s="2">
        <v>45362.427083333336</v>
      </c>
      <c r="B11038">
        <v>127460</v>
      </c>
      <c r="C11038">
        <v>127575</v>
      </c>
      <c r="D11038">
        <v>127245</v>
      </c>
      <c r="E11038">
        <v>127425</v>
      </c>
    </row>
    <row r="11039" spans="1:5" x14ac:dyDescent="0.25">
      <c r="A11039" s="2">
        <v>45362.416666666664</v>
      </c>
      <c r="B11039">
        <v>127325</v>
      </c>
      <c r="C11039">
        <v>127565</v>
      </c>
      <c r="D11039">
        <v>127265</v>
      </c>
      <c r="E11039">
        <v>127460</v>
      </c>
    </row>
    <row r="11040" spans="1:5" x14ac:dyDescent="0.25">
      <c r="A11040" s="2">
        <v>45362.40625</v>
      </c>
      <c r="B11040">
        <v>127270</v>
      </c>
      <c r="C11040">
        <v>127340</v>
      </c>
      <c r="D11040">
        <v>127235</v>
      </c>
      <c r="E11040">
        <v>127320</v>
      </c>
    </row>
    <row r="11041" spans="1:5" x14ac:dyDescent="0.25">
      <c r="A11041" s="2">
        <v>45362.395833333336</v>
      </c>
      <c r="B11041">
        <v>127345</v>
      </c>
      <c r="C11041">
        <v>127395</v>
      </c>
      <c r="D11041">
        <v>127270</v>
      </c>
      <c r="E11041">
        <v>127270</v>
      </c>
    </row>
    <row r="11042" spans="1:5" x14ac:dyDescent="0.25">
      <c r="A11042" s="2">
        <v>45362.385416666664</v>
      </c>
      <c r="B11042">
        <v>127400</v>
      </c>
      <c r="C11042">
        <v>127485</v>
      </c>
      <c r="D11042">
        <v>127330</v>
      </c>
      <c r="E11042">
        <v>127340</v>
      </c>
    </row>
    <row r="11043" spans="1:5" x14ac:dyDescent="0.25">
      <c r="A11043" s="2">
        <v>45362.375</v>
      </c>
      <c r="B11043">
        <v>127695</v>
      </c>
      <c r="C11043">
        <v>127835</v>
      </c>
      <c r="D11043">
        <v>127355</v>
      </c>
      <c r="E11043">
        <v>127400</v>
      </c>
    </row>
    <row r="11044" spans="1:5" x14ac:dyDescent="0.25">
      <c r="A11044" s="2">
        <v>45359.760416666664</v>
      </c>
      <c r="B11044">
        <v>128330</v>
      </c>
      <c r="C11044">
        <v>128395</v>
      </c>
      <c r="D11044">
        <v>128275</v>
      </c>
      <c r="E11044">
        <v>128305</v>
      </c>
    </row>
    <row r="11045" spans="1:5" x14ac:dyDescent="0.25">
      <c r="A11045" s="2">
        <v>45359.75</v>
      </c>
      <c r="B11045">
        <v>128405</v>
      </c>
      <c r="C11045">
        <v>128480</v>
      </c>
      <c r="D11045">
        <v>128230</v>
      </c>
      <c r="E11045">
        <v>128330</v>
      </c>
    </row>
    <row r="11046" spans="1:5" x14ac:dyDescent="0.25">
      <c r="A11046" s="2">
        <v>45359.739583333336</v>
      </c>
      <c r="B11046">
        <v>128210</v>
      </c>
      <c r="C11046">
        <v>128475</v>
      </c>
      <c r="D11046">
        <v>128195</v>
      </c>
      <c r="E11046">
        <v>128405</v>
      </c>
    </row>
    <row r="11047" spans="1:5" x14ac:dyDescent="0.25">
      <c r="A11047" s="2">
        <v>45359.729166666664</v>
      </c>
      <c r="B11047">
        <v>128105</v>
      </c>
      <c r="C11047">
        <v>128315</v>
      </c>
      <c r="D11047">
        <v>128080</v>
      </c>
      <c r="E11047">
        <v>128215</v>
      </c>
    </row>
    <row r="11048" spans="1:5" x14ac:dyDescent="0.25">
      <c r="A11048" s="2">
        <v>45359.71875</v>
      </c>
      <c r="B11048">
        <v>128325</v>
      </c>
      <c r="C11048">
        <v>128335</v>
      </c>
      <c r="D11048">
        <v>128075</v>
      </c>
      <c r="E11048">
        <v>128110</v>
      </c>
    </row>
    <row r="11049" spans="1:5" x14ac:dyDescent="0.25">
      <c r="A11049" s="2">
        <v>45359.708333333336</v>
      </c>
      <c r="B11049">
        <v>128510</v>
      </c>
      <c r="C11049">
        <v>128535</v>
      </c>
      <c r="D11049">
        <v>128240</v>
      </c>
      <c r="E11049">
        <v>128325</v>
      </c>
    </row>
    <row r="11050" spans="1:5" x14ac:dyDescent="0.25">
      <c r="A11050" s="2">
        <v>45359.697916666664</v>
      </c>
      <c r="B11050">
        <v>128790</v>
      </c>
      <c r="C11050">
        <v>128795</v>
      </c>
      <c r="D11050">
        <v>128460</v>
      </c>
      <c r="E11050">
        <v>128510</v>
      </c>
    </row>
    <row r="11051" spans="1:5" x14ac:dyDescent="0.25">
      <c r="A11051" s="2">
        <v>45359.6875</v>
      </c>
      <c r="B11051">
        <v>128700</v>
      </c>
      <c r="C11051">
        <v>128815</v>
      </c>
      <c r="D11051">
        <v>128665</v>
      </c>
      <c r="E11051">
        <v>128785</v>
      </c>
    </row>
    <row r="11052" spans="1:5" x14ac:dyDescent="0.25">
      <c r="A11052" s="2">
        <v>45359.677083333336</v>
      </c>
      <c r="B11052">
        <v>128535</v>
      </c>
      <c r="C11052">
        <v>128745</v>
      </c>
      <c r="D11052">
        <v>128515</v>
      </c>
      <c r="E11052">
        <v>128705</v>
      </c>
    </row>
    <row r="11053" spans="1:5" x14ac:dyDescent="0.25">
      <c r="A11053" s="2">
        <v>45359.666666666664</v>
      </c>
      <c r="B11053">
        <v>128485</v>
      </c>
      <c r="C11053">
        <v>128585</v>
      </c>
      <c r="D11053">
        <v>128470</v>
      </c>
      <c r="E11053">
        <v>128535</v>
      </c>
    </row>
    <row r="11054" spans="1:5" x14ac:dyDescent="0.25">
      <c r="A11054" s="2">
        <v>45359.65625</v>
      </c>
      <c r="B11054">
        <v>128550</v>
      </c>
      <c r="C11054">
        <v>128650</v>
      </c>
      <c r="D11054">
        <v>128470</v>
      </c>
      <c r="E11054">
        <v>128480</v>
      </c>
    </row>
    <row r="11055" spans="1:5" x14ac:dyDescent="0.25">
      <c r="A11055" s="2">
        <v>45359.645833333336</v>
      </c>
      <c r="B11055">
        <v>128740</v>
      </c>
      <c r="C11055">
        <v>128800</v>
      </c>
      <c r="D11055">
        <v>128545</v>
      </c>
      <c r="E11055">
        <v>128555</v>
      </c>
    </row>
    <row r="11056" spans="1:5" x14ac:dyDescent="0.25">
      <c r="A11056" s="2">
        <v>45359.635416666664</v>
      </c>
      <c r="B11056">
        <v>128515</v>
      </c>
      <c r="C11056">
        <v>128795</v>
      </c>
      <c r="D11056">
        <v>128510</v>
      </c>
      <c r="E11056">
        <v>128740</v>
      </c>
    </row>
    <row r="11057" spans="1:5" x14ac:dyDescent="0.25">
      <c r="A11057" s="2">
        <v>45359.625</v>
      </c>
      <c r="B11057">
        <v>128480</v>
      </c>
      <c r="C11057">
        <v>128605</v>
      </c>
      <c r="D11057">
        <v>128375</v>
      </c>
      <c r="E11057">
        <v>128510</v>
      </c>
    </row>
    <row r="11058" spans="1:5" x14ac:dyDescent="0.25">
      <c r="A11058" s="2">
        <v>45359.614583333336</v>
      </c>
      <c r="B11058">
        <v>128690</v>
      </c>
      <c r="C11058">
        <v>128780</v>
      </c>
      <c r="D11058">
        <v>128420</v>
      </c>
      <c r="E11058">
        <v>128480</v>
      </c>
    </row>
    <row r="11059" spans="1:5" x14ac:dyDescent="0.25">
      <c r="A11059" s="2">
        <v>45359.604166666664</v>
      </c>
      <c r="B11059">
        <v>128720</v>
      </c>
      <c r="C11059">
        <v>128880</v>
      </c>
      <c r="D11059">
        <v>128620</v>
      </c>
      <c r="E11059">
        <v>128685</v>
      </c>
    </row>
    <row r="11060" spans="1:5" x14ac:dyDescent="0.25">
      <c r="A11060" s="2">
        <v>45359.59375</v>
      </c>
      <c r="B11060">
        <v>128475</v>
      </c>
      <c r="C11060">
        <v>128730</v>
      </c>
      <c r="D11060">
        <v>128380</v>
      </c>
      <c r="E11060">
        <v>128720</v>
      </c>
    </row>
    <row r="11061" spans="1:5" x14ac:dyDescent="0.25">
      <c r="A11061" s="2">
        <v>45359.583333333336</v>
      </c>
      <c r="B11061">
        <v>128350</v>
      </c>
      <c r="C11061">
        <v>128490</v>
      </c>
      <c r="D11061">
        <v>128325</v>
      </c>
      <c r="E11061">
        <v>128475</v>
      </c>
    </row>
    <row r="11062" spans="1:5" x14ac:dyDescent="0.25">
      <c r="A11062" s="2">
        <v>45359.572916666664</v>
      </c>
      <c r="B11062">
        <v>128515</v>
      </c>
      <c r="C11062">
        <v>128565</v>
      </c>
      <c r="D11062">
        <v>128325</v>
      </c>
      <c r="E11062">
        <v>128350</v>
      </c>
    </row>
    <row r="11063" spans="1:5" x14ac:dyDescent="0.25">
      <c r="A11063" s="2">
        <v>45359.5625</v>
      </c>
      <c r="B11063">
        <v>128310</v>
      </c>
      <c r="C11063">
        <v>128555</v>
      </c>
      <c r="D11063">
        <v>128245</v>
      </c>
      <c r="E11063">
        <v>128515</v>
      </c>
    </row>
    <row r="11064" spans="1:5" x14ac:dyDescent="0.25">
      <c r="A11064" s="2">
        <v>45359.552083333336</v>
      </c>
      <c r="B11064">
        <v>128470</v>
      </c>
      <c r="C11064">
        <v>128515</v>
      </c>
      <c r="D11064">
        <v>128295</v>
      </c>
      <c r="E11064">
        <v>128310</v>
      </c>
    </row>
    <row r="11065" spans="1:5" x14ac:dyDescent="0.25">
      <c r="A11065" s="2">
        <v>45359.541666666664</v>
      </c>
      <c r="B11065">
        <v>128635</v>
      </c>
      <c r="C11065">
        <v>128660</v>
      </c>
      <c r="D11065">
        <v>128385</v>
      </c>
      <c r="E11065">
        <v>128475</v>
      </c>
    </row>
    <row r="11066" spans="1:5" x14ac:dyDescent="0.25">
      <c r="A11066" s="2">
        <v>45359.53125</v>
      </c>
      <c r="B11066">
        <v>128630</v>
      </c>
      <c r="C11066">
        <v>128765</v>
      </c>
      <c r="D11066">
        <v>128540</v>
      </c>
      <c r="E11066">
        <v>128640</v>
      </c>
    </row>
    <row r="11067" spans="1:5" x14ac:dyDescent="0.25">
      <c r="A11067" s="2">
        <v>45359.520833333336</v>
      </c>
      <c r="B11067">
        <v>128500</v>
      </c>
      <c r="C11067">
        <v>128705</v>
      </c>
      <c r="D11067">
        <v>128430</v>
      </c>
      <c r="E11067">
        <v>128630</v>
      </c>
    </row>
    <row r="11068" spans="1:5" x14ac:dyDescent="0.25">
      <c r="A11068" s="2">
        <v>45359.510416666664</v>
      </c>
      <c r="B11068">
        <v>128380</v>
      </c>
      <c r="C11068">
        <v>128540</v>
      </c>
      <c r="D11068">
        <v>128355</v>
      </c>
      <c r="E11068">
        <v>128495</v>
      </c>
    </row>
    <row r="11069" spans="1:5" x14ac:dyDescent="0.25">
      <c r="A11069" s="2">
        <v>45359.5</v>
      </c>
      <c r="B11069">
        <v>127880</v>
      </c>
      <c r="C11069">
        <v>128410</v>
      </c>
      <c r="D11069">
        <v>127870</v>
      </c>
      <c r="E11069">
        <v>128380</v>
      </c>
    </row>
    <row r="11070" spans="1:5" x14ac:dyDescent="0.25">
      <c r="A11070" s="2">
        <v>45359.489583333336</v>
      </c>
      <c r="B11070">
        <v>127710</v>
      </c>
      <c r="C11070">
        <v>128050</v>
      </c>
      <c r="D11070">
        <v>127705</v>
      </c>
      <c r="E11070">
        <v>127880</v>
      </c>
    </row>
    <row r="11071" spans="1:5" x14ac:dyDescent="0.25">
      <c r="A11071" s="2">
        <v>45359.479166666664</v>
      </c>
      <c r="B11071">
        <v>127715</v>
      </c>
      <c r="C11071">
        <v>127985</v>
      </c>
      <c r="D11071">
        <v>127635</v>
      </c>
      <c r="E11071">
        <v>127710</v>
      </c>
    </row>
    <row r="11072" spans="1:5" x14ac:dyDescent="0.25">
      <c r="A11072" s="2">
        <v>45359.46875</v>
      </c>
      <c r="B11072">
        <v>127735</v>
      </c>
      <c r="C11072">
        <v>127945</v>
      </c>
      <c r="D11072">
        <v>127665</v>
      </c>
      <c r="E11072">
        <v>127715</v>
      </c>
    </row>
    <row r="11073" spans="1:5" x14ac:dyDescent="0.25">
      <c r="A11073" s="2">
        <v>45359.458333333336</v>
      </c>
      <c r="B11073">
        <v>127765</v>
      </c>
      <c r="C11073">
        <v>127925</v>
      </c>
      <c r="D11073">
        <v>127690</v>
      </c>
      <c r="E11073">
        <v>127730</v>
      </c>
    </row>
    <row r="11074" spans="1:5" x14ac:dyDescent="0.25">
      <c r="A11074" s="2">
        <v>45359.447916666664</v>
      </c>
      <c r="B11074">
        <v>127890</v>
      </c>
      <c r="C11074">
        <v>127985</v>
      </c>
      <c r="D11074">
        <v>127745</v>
      </c>
      <c r="E11074">
        <v>127760</v>
      </c>
    </row>
    <row r="11075" spans="1:5" x14ac:dyDescent="0.25">
      <c r="A11075" s="2">
        <v>45359.4375</v>
      </c>
      <c r="B11075">
        <v>127480</v>
      </c>
      <c r="C11075">
        <v>128085</v>
      </c>
      <c r="D11075">
        <v>127100</v>
      </c>
      <c r="E11075">
        <v>127895</v>
      </c>
    </row>
    <row r="11076" spans="1:5" x14ac:dyDescent="0.25">
      <c r="A11076" s="2">
        <v>45359.427083333336</v>
      </c>
      <c r="B11076">
        <v>127230</v>
      </c>
      <c r="C11076">
        <v>127675</v>
      </c>
      <c r="D11076">
        <v>127115</v>
      </c>
      <c r="E11076">
        <v>127485</v>
      </c>
    </row>
    <row r="11077" spans="1:5" x14ac:dyDescent="0.25">
      <c r="A11077" s="2">
        <v>45359.416666666664</v>
      </c>
      <c r="B11077">
        <v>127350</v>
      </c>
      <c r="C11077">
        <v>127405</v>
      </c>
      <c r="D11077">
        <v>127195</v>
      </c>
      <c r="E11077">
        <v>127230</v>
      </c>
    </row>
    <row r="11078" spans="1:5" x14ac:dyDescent="0.25">
      <c r="A11078" s="2">
        <v>45359.40625</v>
      </c>
      <c r="B11078">
        <v>127320</v>
      </c>
      <c r="C11078">
        <v>127460</v>
      </c>
      <c r="D11078">
        <v>127320</v>
      </c>
      <c r="E11078">
        <v>127345</v>
      </c>
    </row>
    <row r="11079" spans="1:5" x14ac:dyDescent="0.25">
      <c r="A11079" s="2">
        <v>45359.395833333336</v>
      </c>
      <c r="B11079">
        <v>127365</v>
      </c>
      <c r="C11079">
        <v>127455</v>
      </c>
      <c r="D11079">
        <v>127280</v>
      </c>
      <c r="E11079">
        <v>127325</v>
      </c>
    </row>
    <row r="11080" spans="1:5" x14ac:dyDescent="0.25">
      <c r="A11080" s="2">
        <v>45359.385416666664</v>
      </c>
      <c r="B11080">
        <v>127380</v>
      </c>
      <c r="C11080">
        <v>127415</v>
      </c>
      <c r="D11080">
        <v>127240</v>
      </c>
      <c r="E11080">
        <v>127370</v>
      </c>
    </row>
    <row r="11081" spans="1:5" x14ac:dyDescent="0.25">
      <c r="A11081" s="2">
        <v>45359.375</v>
      </c>
      <c r="B11081">
        <v>127500</v>
      </c>
      <c r="C11081">
        <v>127550</v>
      </c>
      <c r="D11081">
        <v>127220</v>
      </c>
      <c r="E11081">
        <v>127375</v>
      </c>
    </row>
    <row r="11082" spans="1:5" x14ac:dyDescent="0.25">
      <c r="A11082" s="2">
        <v>45358.760416666664</v>
      </c>
      <c r="B11082">
        <v>129655</v>
      </c>
      <c r="C11082">
        <v>129795</v>
      </c>
      <c r="D11082">
        <v>129610</v>
      </c>
      <c r="E11082">
        <v>129685</v>
      </c>
    </row>
    <row r="11083" spans="1:5" x14ac:dyDescent="0.25">
      <c r="A11083" s="2">
        <v>45358.75</v>
      </c>
      <c r="B11083">
        <v>129750</v>
      </c>
      <c r="C11083">
        <v>129770</v>
      </c>
      <c r="D11083">
        <v>129635</v>
      </c>
      <c r="E11083">
        <v>129660</v>
      </c>
    </row>
    <row r="11084" spans="1:5" x14ac:dyDescent="0.25">
      <c r="A11084" s="2">
        <v>45358.739583333336</v>
      </c>
      <c r="B11084">
        <v>129685</v>
      </c>
      <c r="C11084">
        <v>129785</v>
      </c>
      <c r="D11084">
        <v>129665</v>
      </c>
      <c r="E11084">
        <v>129750</v>
      </c>
    </row>
    <row r="11085" spans="1:5" x14ac:dyDescent="0.25">
      <c r="A11085" s="2">
        <v>45358.729166666664</v>
      </c>
      <c r="B11085">
        <v>129600</v>
      </c>
      <c r="C11085">
        <v>129725</v>
      </c>
      <c r="D11085">
        <v>129590</v>
      </c>
      <c r="E11085">
        <v>129685</v>
      </c>
    </row>
    <row r="11086" spans="1:5" x14ac:dyDescent="0.25">
      <c r="A11086" s="2">
        <v>45358.71875</v>
      </c>
      <c r="B11086">
        <v>129625</v>
      </c>
      <c r="C11086">
        <v>129650</v>
      </c>
      <c r="D11086">
        <v>129570</v>
      </c>
      <c r="E11086">
        <v>129595</v>
      </c>
    </row>
    <row r="11087" spans="1:5" x14ac:dyDescent="0.25">
      <c r="A11087" s="2">
        <v>45358.708333333336</v>
      </c>
      <c r="B11087">
        <v>129620</v>
      </c>
      <c r="C11087">
        <v>129645</v>
      </c>
      <c r="D11087">
        <v>129550</v>
      </c>
      <c r="E11087">
        <v>129625</v>
      </c>
    </row>
    <row r="11088" spans="1:5" x14ac:dyDescent="0.25">
      <c r="A11088" s="2">
        <v>45358.697916666664</v>
      </c>
      <c r="B11088">
        <v>129665</v>
      </c>
      <c r="C11088">
        <v>129725</v>
      </c>
      <c r="D11088">
        <v>129590</v>
      </c>
      <c r="E11088">
        <v>129620</v>
      </c>
    </row>
    <row r="11089" spans="1:5" x14ac:dyDescent="0.25">
      <c r="A11089" s="2">
        <v>45358.6875</v>
      </c>
      <c r="B11089">
        <v>129595</v>
      </c>
      <c r="C11089">
        <v>129715</v>
      </c>
      <c r="D11089">
        <v>129575</v>
      </c>
      <c r="E11089">
        <v>129670</v>
      </c>
    </row>
    <row r="11090" spans="1:5" x14ac:dyDescent="0.25">
      <c r="A11090" s="2">
        <v>45358.677083333336</v>
      </c>
      <c r="B11090">
        <v>129670</v>
      </c>
      <c r="C11090">
        <v>129695</v>
      </c>
      <c r="D11090">
        <v>129570</v>
      </c>
      <c r="E11090">
        <v>129595</v>
      </c>
    </row>
    <row r="11091" spans="1:5" x14ac:dyDescent="0.25">
      <c r="A11091" s="2">
        <v>45358.666666666664</v>
      </c>
      <c r="B11091">
        <v>129740</v>
      </c>
      <c r="C11091">
        <v>129740</v>
      </c>
      <c r="D11091">
        <v>129580</v>
      </c>
      <c r="E11091">
        <v>129670</v>
      </c>
    </row>
    <row r="11092" spans="1:5" x14ac:dyDescent="0.25">
      <c r="A11092" s="2">
        <v>45358.65625</v>
      </c>
      <c r="B11092">
        <v>129750</v>
      </c>
      <c r="C11092">
        <v>129785</v>
      </c>
      <c r="D11092">
        <v>129700</v>
      </c>
      <c r="E11092">
        <v>129735</v>
      </c>
    </row>
    <row r="11093" spans="1:5" x14ac:dyDescent="0.25">
      <c r="A11093" s="2">
        <v>45358.645833333336</v>
      </c>
      <c r="B11093">
        <v>129770</v>
      </c>
      <c r="C11093">
        <v>129815</v>
      </c>
      <c r="D11093">
        <v>129700</v>
      </c>
      <c r="E11093">
        <v>129755</v>
      </c>
    </row>
    <row r="11094" spans="1:5" x14ac:dyDescent="0.25">
      <c r="A11094" s="2">
        <v>45358.635416666664</v>
      </c>
      <c r="B11094">
        <v>129680</v>
      </c>
      <c r="C11094">
        <v>129800</v>
      </c>
      <c r="D11094">
        <v>129650</v>
      </c>
      <c r="E11094">
        <v>129775</v>
      </c>
    </row>
    <row r="11095" spans="1:5" x14ac:dyDescent="0.25">
      <c r="A11095" s="2">
        <v>45358.625</v>
      </c>
      <c r="B11095">
        <v>129600</v>
      </c>
      <c r="C11095">
        <v>129690</v>
      </c>
      <c r="D11095">
        <v>129530</v>
      </c>
      <c r="E11095">
        <v>129680</v>
      </c>
    </row>
    <row r="11096" spans="1:5" x14ac:dyDescent="0.25">
      <c r="A11096" s="2">
        <v>45358.614583333336</v>
      </c>
      <c r="B11096">
        <v>129475</v>
      </c>
      <c r="C11096">
        <v>129620</v>
      </c>
      <c r="D11096">
        <v>129370</v>
      </c>
      <c r="E11096">
        <v>129605</v>
      </c>
    </row>
    <row r="11097" spans="1:5" x14ac:dyDescent="0.25">
      <c r="A11097" s="2">
        <v>45358.604166666664</v>
      </c>
      <c r="B11097">
        <v>129610</v>
      </c>
      <c r="C11097">
        <v>129660</v>
      </c>
      <c r="D11097">
        <v>129450</v>
      </c>
      <c r="E11097">
        <v>129475</v>
      </c>
    </row>
    <row r="11098" spans="1:5" x14ac:dyDescent="0.25">
      <c r="A11098" s="2">
        <v>45358.59375</v>
      </c>
      <c r="B11098">
        <v>129565</v>
      </c>
      <c r="C11098">
        <v>129660</v>
      </c>
      <c r="D11098">
        <v>129500</v>
      </c>
      <c r="E11098">
        <v>129610</v>
      </c>
    </row>
    <row r="11099" spans="1:5" x14ac:dyDescent="0.25">
      <c r="A11099" s="2">
        <v>45358.583333333336</v>
      </c>
      <c r="B11099">
        <v>129605</v>
      </c>
      <c r="C11099">
        <v>129625</v>
      </c>
      <c r="D11099">
        <v>129450</v>
      </c>
      <c r="E11099">
        <v>129570</v>
      </c>
    </row>
    <row r="11100" spans="1:5" x14ac:dyDescent="0.25">
      <c r="A11100" s="2">
        <v>45358.572916666664</v>
      </c>
      <c r="B11100">
        <v>129665</v>
      </c>
      <c r="C11100">
        <v>129725</v>
      </c>
      <c r="D11100">
        <v>129575</v>
      </c>
      <c r="E11100">
        <v>129610</v>
      </c>
    </row>
    <row r="11101" spans="1:5" x14ac:dyDescent="0.25">
      <c r="A11101" s="2">
        <v>45358.5625</v>
      </c>
      <c r="B11101">
        <v>129665</v>
      </c>
      <c r="C11101">
        <v>129680</v>
      </c>
      <c r="D11101">
        <v>129505</v>
      </c>
      <c r="E11101">
        <v>129665</v>
      </c>
    </row>
    <row r="11102" spans="1:5" x14ac:dyDescent="0.25">
      <c r="A11102" s="2">
        <v>45358.552083333336</v>
      </c>
      <c r="B11102">
        <v>129740</v>
      </c>
      <c r="C11102">
        <v>129800</v>
      </c>
      <c r="D11102">
        <v>129625</v>
      </c>
      <c r="E11102">
        <v>129665</v>
      </c>
    </row>
    <row r="11103" spans="1:5" x14ac:dyDescent="0.25">
      <c r="A11103" s="2">
        <v>45358.541666666664</v>
      </c>
      <c r="B11103">
        <v>129730</v>
      </c>
      <c r="C11103">
        <v>129770</v>
      </c>
      <c r="D11103">
        <v>129650</v>
      </c>
      <c r="E11103">
        <v>129740</v>
      </c>
    </row>
    <row r="11104" spans="1:5" x14ac:dyDescent="0.25">
      <c r="A11104" s="2">
        <v>45358.53125</v>
      </c>
      <c r="B11104">
        <v>129715</v>
      </c>
      <c r="C11104">
        <v>129755</v>
      </c>
      <c r="D11104">
        <v>129590</v>
      </c>
      <c r="E11104">
        <v>129725</v>
      </c>
    </row>
    <row r="11105" spans="1:5" x14ac:dyDescent="0.25">
      <c r="A11105" s="2">
        <v>45358.520833333336</v>
      </c>
      <c r="B11105">
        <v>129625</v>
      </c>
      <c r="C11105">
        <v>129740</v>
      </c>
      <c r="D11105">
        <v>129555</v>
      </c>
      <c r="E11105">
        <v>129715</v>
      </c>
    </row>
    <row r="11106" spans="1:5" x14ac:dyDescent="0.25">
      <c r="A11106" s="2">
        <v>45358.510416666664</v>
      </c>
      <c r="B11106">
        <v>129670</v>
      </c>
      <c r="C11106">
        <v>129675</v>
      </c>
      <c r="D11106">
        <v>129575</v>
      </c>
      <c r="E11106">
        <v>129620</v>
      </c>
    </row>
    <row r="11107" spans="1:5" x14ac:dyDescent="0.25">
      <c r="A11107" s="2">
        <v>45358.5</v>
      </c>
      <c r="B11107">
        <v>129555</v>
      </c>
      <c r="C11107">
        <v>129685</v>
      </c>
      <c r="D11107">
        <v>129425</v>
      </c>
      <c r="E11107">
        <v>129665</v>
      </c>
    </row>
    <row r="11108" spans="1:5" x14ac:dyDescent="0.25">
      <c r="A11108" s="2">
        <v>45358.489583333336</v>
      </c>
      <c r="B11108">
        <v>129565</v>
      </c>
      <c r="C11108">
        <v>129645</v>
      </c>
      <c r="D11108">
        <v>129475</v>
      </c>
      <c r="E11108">
        <v>129555</v>
      </c>
    </row>
    <row r="11109" spans="1:5" x14ac:dyDescent="0.25">
      <c r="A11109" s="2">
        <v>45358.479166666664</v>
      </c>
      <c r="B11109">
        <v>129975</v>
      </c>
      <c r="C11109">
        <v>130020</v>
      </c>
      <c r="D11109">
        <v>129530</v>
      </c>
      <c r="E11109">
        <v>129565</v>
      </c>
    </row>
    <row r="11110" spans="1:5" x14ac:dyDescent="0.25">
      <c r="A11110" s="2">
        <v>45358.46875</v>
      </c>
      <c r="B11110">
        <v>129980</v>
      </c>
      <c r="C11110">
        <v>130020</v>
      </c>
      <c r="D11110">
        <v>129825</v>
      </c>
      <c r="E11110">
        <v>129975</v>
      </c>
    </row>
    <row r="11111" spans="1:5" x14ac:dyDescent="0.25">
      <c r="A11111" s="2">
        <v>45358.458333333336</v>
      </c>
      <c r="B11111">
        <v>130140</v>
      </c>
      <c r="C11111">
        <v>130185</v>
      </c>
      <c r="D11111">
        <v>129880</v>
      </c>
      <c r="E11111">
        <v>129980</v>
      </c>
    </row>
    <row r="11112" spans="1:5" x14ac:dyDescent="0.25">
      <c r="A11112" s="2">
        <v>45358.447916666664</v>
      </c>
      <c r="B11112">
        <v>130400</v>
      </c>
      <c r="C11112">
        <v>130400</v>
      </c>
      <c r="D11112">
        <v>130110</v>
      </c>
      <c r="E11112">
        <v>130145</v>
      </c>
    </row>
    <row r="11113" spans="1:5" x14ac:dyDescent="0.25">
      <c r="A11113" s="2">
        <v>45358.4375</v>
      </c>
      <c r="B11113">
        <v>130440</v>
      </c>
      <c r="C11113">
        <v>130535</v>
      </c>
      <c r="D11113">
        <v>130270</v>
      </c>
      <c r="E11113">
        <v>130395</v>
      </c>
    </row>
    <row r="11114" spans="1:5" x14ac:dyDescent="0.25">
      <c r="A11114" s="2">
        <v>45358.427083333336</v>
      </c>
      <c r="B11114">
        <v>130310</v>
      </c>
      <c r="C11114">
        <v>130540</v>
      </c>
      <c r="D11114">
        <v>130235</v>
      </c>
      <c r="E11114">
        <v>130440</v>
      </c>
    </row>
    <row r="11115" spans="1:5" x14ac:dyDescent="0.25">
      <c r="A11115" s="2">
        <v>45358.416666666664</v>
      </c>
      <c r="B11115">
        <v>130245</v>
      </c>
      <c r="C11115">
        <v>130355</v>
      </c>
      <c r="D11115">
        <v>130170</v>
      </c>
      <c r="E11115">
        <v>130305</v>
      </c>
    </row>
    <row r="11116" spans="1:5" x14ac:dyDescent="0.25">
      <c r="A11116" s="2">
        <v>45358.40625</v>
      </c>
      <c r="B11116">
        <v>130205</v>
      </c>
      <c r="C11116">
        <v>130255</v>
      </c>
      <c r="D11116">
        <v>130160</v>
      </c>
      <c r="E11116">
        <v>130240</v>
      </c>
    </row>
    <row r="11117" spans="1:5" x14ac:dyDescent="0.25">
      <c r="A11117" s="2">
        <v>45358.395833333336</v>
      </c>
      <c r="B11117">
        <v>130325</v>
      </c>
      <c r="C11117">
        <v>130330</v>
      </c>
      <c r="D11117">
        <v>130185</v>
      </c>
      <c r="E11117">
        <v>130205</v>
      </c>
    </row>
    <row r="11118" spans="1:5" x14ac:dyDescent="0.25">
      <c r="A11118" s="2">
        <v>45358.385416666664</v>
      </c>
      <c r="B11118">
        <v>130425</v>
      </c>
      <c r="C11118">
        <v>130430</v>
      </c>
      <c r="D11118">
        <v>130290</v>
      </c>
      <c r="E11118">
        <v>130320</v>
      </c>
    </row>
    <row r="11119" spans="1:5" x14ac:dyDescent="0.25">
      <c r="A11119" s="2">
        <v>45358.375</v>
      </c>
      <c r="B11119">
        <v>130580</v>
      </c>
      <c r="C11119">
        <v>130615</v>
      </c>
      <c r="D11119">
        <v>130290</v>
      </c>
      <c r="E11119">
        <v>130420</v>
      </c>
    </row>
    <row r="11120" spans="1:5" x14ac:dyDescent="0.25">
      <c r="A11120" s="2">
        <v>45357.760416666664</v>
      </c>
      <c r="B11120">
        <v>130260</v>
      </c>
      <c r="C11120">
        <v>130325</v>
      </c>
      <c r="D11120">
        <v>130220</v>
      </c>
      <c r="E11120">
        <v>130265</v>
      </c>
    </row>
    <row r="11121" spans="1:5" x14ac:dyDescent="0.25">
      <c r="A11121" s="2">
        <v>45357.75</v>
      </c>
      <c r="B11121">
        <v>130315</v>
      </c>
      <c r="C11121">
        <v>130405</v>
      </c>
      <c r="D11121">
        <v>130255</v>
      </c>
      <c r="E11121">
        <v>130260</v>
      </c>
    </row>
    <row r="11122" spans="1:5" x14ac:dyDescent="0.25">
      <c r="A11122" s="2">
        <v>45357.739583333336</v>
      </c>
      <c r="B11122">
        <v>130270</v>
      </c>
      <c r="C11122">
        <v>130345</v>
      </c>
      <c r="D11122">
        <v>130205</v>
      </c>
      <c r="E11122">
        <v>130310</v>
      </c>
    </row>
    <row r="11123" spans="1:5" x14ac:dyDescent="0.25">
      <c r="A11123" s="2">
        <v>45357.729166666664</v>
      </c>
      <c r="B11123">
        <v>130360</v>
      </c>
      <c r="C11123">
        <v>130395</v>
      </c>
      <c r="D11123">
        <v>130230</v>
      </c>
      <c r="E11123">
        <v>130270</v>
      </c>
    </row>
    <row r="11124" spans="1:5" x14ac:dyDescent="0.25">
      <c r="A11124" s="2">
        <v>45357.71875</v>
      </c>
      <c r="B11124">
        <v>130295</v>
      </c>
      <c r="C11124">
        <v>130390</v>
      </c>
      <c r="D11124">
        <v>130220</v>
      </c>
      <c r="E11124">
        <v>130360</v>
      </c>
    </row>
    <row r="11125" spans="1:5" x14ac:dyDescent="0.25">
      <c r="A11125" s="2">
        <v>45357.708333333336</v>
      </c>
      <c r="B11125">
        <v>130325</v>
      </c>
      <c r="C11125">
        <v>130465</v>
      </c>
      <c r="D11125">
        <v>130280</v>
      </c>
      <c r="E11125">
        <v>130290</v>
      </c>
    </row>
    <row r="11126" spans="1:5" x14ac:dyDescent="0.25">
      <c r="A11126" s="2">
        <v>45357.697916666664</v>
      </c>
      <c r="B11126">
        <v>130330</v>
      </c>
      <c r="C11126">
        <v>130385</v>
      </c>
      <c r="D11126">
        <v>130120</v>
      </c>
      <c r="E11126">
        <v>130325</v>
      </c>
    </row>
    <row r="11127" spans="1:5" x14ac:dyDescent="0.25">
      <c r="A11127" s="2">
        <v>45357.6875</v>
      </c>
      <c r="B11127">
        <v>130390</v>
      </c>
      <c r="C11127">
        <v>130415</v>
      </c>
      <c r="D11127">
        <v>130260</v>
      </c>
      <c r="E11127">
        <v>130325</v>
      </c>
    </row>
    <row r="11128" spans="1:5" x14ac:dyDescent="0.25">
      <c r="A11128" s="2">
        <v>45357.677083333336</v>
      </c>
      <c r="B11128">
        <v>130215</v>
      </c>
      <c r="C11128">
        <v>130420</v>
      </c>
      <c r="D11128">
        <v>130140</v>
      </c>
      <c r="E11128">
        <v>130390</v>
      </c>
    </row>
    <row r="11129" spans="1:5" x14ac:dyDescent="0.25">
      <c r="A11129" s="2">
        <v>45357.666666666664</v>
      </c>
      <c r="B11129">
        <v>130405</v>
      </c>
      <c r="C11129">
        <v>130425</v>
      </c>
      <c r="D11129">
        <v>130185</v>
      </c>
      <c r="E11129">
        <v>130210</v>
      </c>
    </row>
    <row r="11130" spans="1:5" x14ac:dyDescent="0.25">
      <c r="A11130" s="2">
        <v>45357.65625</v>
      </c>
      <c r="B11130">
        <v>130610</v>
      </c>
      <c r="C11130">
        <v>130635</v>
      </c>
      <c r="D11130">
        <v>130365</v>
      </c>
      <c r="E11130">
        <v>130405</v>
      </c>
    </row>
    <row r="11131" spans="1:5" x14ac:dyDescent="0.25">
      <c r="A11131" s="2">
        <v>45357.645833333336</v>
      </c>
      <c r="B11131">
        <v>130630</v>
      </c>
      <c r="C11131">
        <v>130650</v>
      </c>
      <c r="D11131">
        <v>130410</v>
      </c>
      <c r="E11131">
        <v>130615</v>
      </c>
    </row>
    <row r="11132" spans="1:5" x14ac:dyDescent="0.25">
      <c r="A11132" s="2">
        <v>45357.635416666664</v>
      </c>
      <c r="B11132">
        <v>130565</v>
      </c>
      <c r="C11132">
        <v>130660</v>
      </c>
      <c r="D11132">
        <v>130515</v>
      </c>
      <c r="E11132">
        <v>130635</v>
      </c>
    </row>
    <row r="11133" spans="1:5" x14ac:dyDescent="0.25">
      <c r="A11133" s="2">
        <v>45357.625</v>
      </c>
      <c r="B11133">
        <v>130605</v>
      </c>
      <c r="C11133">
        <v>130610</v>
      </c>
      <c r="D11133">
        <v>130530</v>
      </c>
      <c r="E11133">
        <v>130570</v>
      </c>
    </row>
    <row r="11134" spans="1:5" x14ac:dyDescent="0.25">
      <c r="A11134" s="2">
        <v>45357.614583333336</v>
      </c>
      <c r="B11134">
        <v>130725</v>
      </c>
      <c r="C11134">
        <v>130750</v>
      </c>
      <c r="D11134">
        <v>130550</v>
      </c>
      <c r="E11134">
        <v>130605</v>
      </c>
    </row>
    <row r="11135" spans="1:5" x14ac:dyDescent="0.25">
      <c r="A11135" s="2">
        <v>45357.604166666664</v>
      </c>
      <c r="B11135">
        <v>130620</v>
      </c>
      <c r="C11135">
        <v>130745</v>
      </c>
      <c r="D11135">
        <v>130575</v>
      </c>
      <c r="E11135">
        <v>130730</v>
      </c>
    </row>
    <row r="11136" spans="1:5" x14ac:dyDescent="0.25">
      <c r="A11136" s="2">
        <v>45357.59375</v>
      </c>
      <c r="B11136">
        <v>130675</v>
      </c>
      <c r="C11136">
        <v>130680</v>
      </c>
      <c r="D11136">
        <v>130560</v>
      </c>
      <c r="E11136">
        <v>130625</v>
      </c>
    </row>
    <row r="11137" spans="1:5" x14ac:dyDescent="0.25">
      <c r="A11137" s="2">
        <v>45357.583333333336</v>
      </c>
      <c r="B11137">
        <v>130680</v>
      </c>
      <c r="C11137">
        <v>130775</v>
      </c>
      <c r="D11137">
        <v>130570</v>
      </c>
      <c r="E11137">
        <v>130670</v>
      </c>
    </row>
    <row r="11138" spans="1:5" x14ac:dyDescent="0.25">
      <c r="A11138" s="2">
        <v>45357.572916666664</v>
      </c>
      <c r="B11138">
        <v>130365</v>
      </c>
      <c r="C11138">
        <v>130745</v>
      </c>
      <c r="D11138">
        <v>130360</v>
      </c>
      <c r="E11138">
        <v>130680</v>
      </c>
    </row>
    <row r="11139" spans="1:5" x14ac:dyDescent="0.25">
      <c r="A11139" s="2">
        <v>45357.5625</v>
      </c>
      <c r="B11139">
        <v>130165</v>
      </c>
      <c r="C11139">
        <v>130390</v>
      </c>
      <c r="D11139">
        <v>130160</v>
      </c>
      <c r="E11139">
        <v>130365</v>
      </c>
    </row>
    <row r="11140" spans="1:5" x14ac:dyDescent="0.25">
      <c r="A11140" s="2">
        <v>45357.552083333336</v>
      </c>
      <c r="B11140">
        <v>130105</v>
      </c>
      <c r="C11140">
        <v>130180</v>
      </c>
      <c r="D11140">
        <v>129945</v>
      </c>
      <c r="E11140">
        <v>130160</v>
      </c>
    </row>
    <row r="11141" spans="1:5" x14ac:dyDescent="0.25">
      <c r="A11141" s="2">
        <v>45357.541666666664</v>
      </c>
      <c r="B11141">
        <v>130120</v>
      </c>
      <c r="C11141">
        <v>130155</v>
      </c>
      <c r="D11141">
        <v>130045</v>
      </c>
      <c r="E11141">
        <v>130105</v>
      </c>
    </row>
    <row r="11142" spans="1:5" x14ac:dyDescent="0.25">
      <c r="A11142" s="2">
        <v>45357.53125</v>
      </c>
      <c r="B11142">
        <v>130110</v>
      </c>
      <c r="C11142">
        <v>130190</v>
      </c>
      <c r="D11142">
        <v>130060</v>
      </c>
      <c r="E11142">
        <v>130115</v>
      </c>
    </row>
    <row r="11143" spans="1:5" x14ac:dyDescent="0.25">
      <c r="A11143" s="2">
        <v>45357.520833333336</v>
      </c>
      <c r="B11143">
        <v>130085</v>
      </c>
      <c r="C11143">
        <v>130145</v>
      </c>
      <c r="D11143">
        <v>129965</v>
      </c>
      <c r="E11143">
        <v>130105</v>
      </c>
    </row>
    <row r="11144" spans="1:5" x14ac:dyDescent="0.25">
      <c r="A11144" s="2">
        <v>45357.510416666664</v>
      </c>
      <c r="B11144">
        <v>130385</v>
      </c>
      <c r="C11144">
        <v>130535</v>
      </c>
      <c r="D11144">
        <v>130075</v>
      </c>
      <c r="E11144">
        <v>130090</v>
      </c>
    </row>
    <row r="11145" spans="1:5" x14ac:dyDescent="0.25">
      <c r="A11145" s="2">
        <v>45357.5</v>
      </c>
      <c r="B11145">
        <v>130300</v>
      </c>
      <c r="C11145">
        <v>130510</v>
      </c>
      <c r="D11145">
        <v>130200</v>
      </c>
      <c r="E11145">
        <v>130390</v>
      </c>
    </row>
    <row r="11146" spans="1:5" x14ac:dyDescent="0.25">
      <c r="A11146" s="2">
        <v>45357.489583333336</v>
      </c>
      <c r="B11146">
        <v>130275</v>
      </c>
      <c r="C11146">
        <v>130560</v>
      </c>
      <c r="D11146">
        <v>130260</v>
      </c>
      <c r="E11146">
        <v>130300</v>
      </c>
    </row>
    <row r="11147" spans="1:5" x14ac:dyDescent="0.25">
      <c r="A11147" s="2">
        <v>45357.479166666664</v>
      </c>
      <c r="B11147">
        <v>130335</v>
      </c>
      <c r="C11147">
        <v>130500</v>
      </c>
      <c r="D11147">
        <v>130255</v>
      </c>
      <c r="E11147">
        <v>130275</v>
      </c>
    </row>
    <row r="11148" spans="1:5" x14ac:dyDescent="0.25">
      <c r="A11148" s="2">
        <v>45357.46875</v>
      </c>
      <c r="B11148">
        <v>130265</v>
      </c>
      <c r="C11148">
        <v>130465</v>
      </c>
      <c r="D11148">
        <v>130240</v>
      </c>
      <c r="E11148">
        <v>130335</v>
      </c>
    </row>
    <row r="11149" spans="1:5" x14ac:dyDescent="0.25">
      <c r="A11149" s="2">
        <v>45357.458333333336</v>
      </c>
      <c r="B11149">
        <v>130495</v>
      </c>
      <c r="C11149">
        <v>130495</v>
      </c>
      <c r="D11149">
        <v>130240</v>
      </c>
      <c r="E11149">
        <v>130260</v>
      </c>
    </row>
    <row r="11150" spans="1:5" x14ac:dyDescent="0.25">
      <c r="A11150" s="2">
        <v>45357.447916666664</v>
      </c>
      <c r="B11150">
        <v>130105</v>
      </c>
      <c r="C11150">
        <v>130640</v>
      </c>
      <c r="D11150">
        <v>130085</v>
      </c>
      <c r="E11150">
        <v>130495</v>
      </c>
    </row>
    <row r="11151" spans="1:5" x14ac:dyDescent="0.25">
      <c r="A11151" s="2">
        <v>45357.4375</v>
      </c>
      <c r="B11151">
        <v>130280</v>
      </c>
      <c r="C11151">
        <v>130290</v>
      </c>
      <c r="D11151">
        <v>130015</v>
      </c>
      <c r="E11151">
        <v>130105</v>
      </c>
    </row>
    <row r="11152" spans="1:5" x14ac:dyDescent="0.25">
      <c r="A11152" s="2">
        <v>45357.427083333336</v>
      </c>
      <c r="B11152">
        <v>129955</v>
      </c>
      <c r="C11152">
        <v>130345</v>
      </c>
      <c r="D11152">
        <v>129880</v>
      </c>
      <c r="E11152">
        <v>130285</v>
      </c>
    </row>
    <row r="11153" spans="1:5" x14ac:dyDescent="0.25">
      <c r="A11153" s="2">
        <v>45357.416666666664</v>
      </c>
      <c r="B11153">
        <v>130235</v>
      </c>
      <c r="C11153">
        <v>130240</v>
      </c>
      <c r="D11153">
        <v>129930</v>
      </c>
      <c r="E11153">
        <v>129955</v>
      </c>
    </row>
    <row r="11154" spans="1:5" x14ac:dyDescent="0.25">
      <c r="A11154" s="2">
        <v>45357.40625</v>
      </c>
      <c r="B11154">
        <v>130210</v>
      </c>
      <c r="C11154">
        <v>130245</v>
      </c>
      <c r="D11154">
        <v>130130</v>
      </c>
      <c r="E11154">
        <v>130235</v>
      </c>
    </row>
    <row r="11155" spans="1:5" x14ac:dyDescent="0.25">
      <c r="A11155" s="2">
        <v>45357.395833333336</v>
      </c>
      <c r="B11155">
        <v>130245</v>
      </c>
      <c r="C11155">
        <v>130285</v>
      </c>
      <c r="D11155">
        <v>130185</v>
      </c>
      <c r="E11155">
        <v>130215</v>
      </c>
    </row>
    <row r="11156" spans="1:5" x14ac:dyDescent="0.25">
      <c r="A11156" s="2">
        <v>45357.385416666664</v>
      </c>
      <c r="B11156">
        <v>130420</v>
      </c>
      <c r="C11156">
        <v>130485</v>
      </c>
      <c r="D11156">
        <v>130210</v>
      </c>
      <c r="E11156">
        <v>130240</v>
      </c>
    </row>
    <row r="11157" spans="1:5" x14ac:dyDescent="0.25">
      <c r="A11157" s="2">
        <v>45357.375</v>
      </c>
      <c r="B11157">
        <v>130175</v>
      </c>
      <c r="C11157">
        <v>130470</v>
      </c>
      <c r="D11157">
        <v>130115</v>
      </c>
      <c r="E11157">
        <v>130420</v>
      </c>
    </row>
    <row r="11158" spans="1:5" x14ac:dyDescent="0.25">
      <c r="A11158" s="2">
        <v>45356.760416666664</v>
      </c>
      <c r="B11158">
        <v>129625</v>
      </c>
      <c r="C11158">
        <v>129750</v>
      </c>
      <c r="D11158">
        <v>129600</v>
      </c>
      <c r="E11158">
        <v>129750</v>
      </c>
    </row>
    <row r="11159" spans="1:5" x14ac:dyDescent="0.25">
      <c r="A11159" s="2">
        <v>45356.75</v>
      </c>
      <c r="B11159">
        <v>129645</v>
      </c>
      <c r="C11159">
        <v>129650</v>
      </c>
      <c r="D11159">
        <v>129530</v>
      </c>
      <c r="E11159">
        <v>129620</v>
      </c>
    </row>
    <row r="11160" spans="1:5" x14ac:dyDescent="0.25">
      <c r="A11160" s="2">
        <v>45356.739583333336</v>
      </c>
      <c r="B11160">
        <v>129560</v>
      </c>
      <c r="C11160">
        <v>129660</v>
      </c>
      <c r="D11160">
        <v>129535</v>
      </c>
      <c r="E11160">
        <v>129645</v>
      </c>
    </row>
    <row r="11161" spans="1:5" x14ac:dyDescent="0.25">
      <c r="A11161" s="2">
        <v>45356.729166666664</v>
      </c>
      <c r="B11161">
        <v>129470</v>
      </c>
      <c r="C11161">
        <v>129590</v>
      </c>
      <c r="D11161">
        <v>129425</v>
      </c>
      <c r="E11161">
        <v>129565</v>
      </c>
    </row>
    <row r="11162" spans="1:5" x14ac:dyDescent="0.25">
      <c r="A11162" s="2">
        <v>45356.71875</v>
      </c>
      <c r="B11162">
        <v>129420</v>
      </c>
      <c r="C11162">
        <v>129550</v>
      </c>
      <c r="D11162">
        <v>129390</v>
      </c>
      <c r="E11162">
        <v>129465</v>
      </c>
    </row>
    <row r="11163" spans="1:5" x14ac:dyDescent="0.25">
      <c r="A11163" s="2">
        <v>45356.708333333336</v>
      </c>
      <c r="B11163">
        <v>129410</v>
      </c>
      <c r="C11163">
        <v>129510</v>
      </c>
      <c r="D11163">
        <v>129370</v>
      </c>
      <c r="E11163">
        <v>129420</v>
      </c>
    </row>
    <row r="11164" spans="1:5" x14ac:dyDescent="0.25">
      <c r="A11164" s="2">
        <v>45356.697916666664</v>
      </c>
      <c r="B11164">
        <v>129535</v>
      </c>
      <c r="C11164">
        <v>129565</v>
      </c>
      <c r="D11164">
        <v>129270</v>
      </c>
      <c r="E11164">
        <v>129415</v>
      </c>
    </row>
    <row r="11165" spans="1:5" x14ac:dyDescent="0.25">
      <c r="A11165" s="2">
        <v>45356.6875</v>
      </c>
      <c r="B11165">
        <v>129770</v>
      </c>
      <c r="C11165">
        <v>129795</v>
      </c>
      <c r="D11165">
        <v>129500</v>
      </c>
      <c r="E11165">
        <v>129530</v>
      </c>
    </row>
    <row r="11166" spans="1:5" x14ac:dyDescent="0.25">
      <c r="A11166" s="2">
        <v>45356.677083333336</v>
      </c>
      <c r="B11166">
        <v>129710</v>
      </c>
      <c r="C11166">
        <v>129780</v>
      </c>
      <c r="D11166">
        <v>129705</v>
      </c>
      <c r="E11166">
        <v>129770</v>
      </c>
    </row>
    <row r="11167" spans="1:5" x14ac:dyDescent="0.25">
      <c r="A11167" s="2">
        <v>45356.666666666664</v>
      </c>
      <c r="B11167">
        <v>129715</v>
      </c>
      <c r="C11167">
        <v>129725</v>
      </c>
      <c r="D11167">
        <v>129540</v>
      </c>
      <c r="E11167">
        <v>129710</v>
      </c>
    </row>
    <row r="11168" spans="1:5" x14ac:dyDescent="0.25">
      <c r="A11168" s="2">
        <v>45356.65625</v>
      </c>
      <c r="B11168">
        <v>129760</v>
      </c>
      <c r="C11168">
        <v>129825</v>
      </c>
      <c r="D11168">
        <v>129705</v>
      </c>
      <c r="E11168">
        <v>129715</v>
      </c>
    </row>
    <row r="11169" spans="1:5" x14ac:dyDescent="0.25">
      <c r="A11169" s="2">
        <v>45356.645833333336</v>
      </c>
      <c r="B11169">
        <v>129795</v>
      </c>
      <c r="C11169">
        <v>129875</v>
      </c>
      <c r="D11169">
        <v>129735</v>
      </c>
      <c r="E11169">
        <v>129760</v>
      </c>
    </row>
    <row r="11170" spans="1:5" x14ac:dyDescent="0.25">
      <c r="A11170" s="2">
        <v>45356.635416666664</v>
      </c>
      <c r="B11170">
        <v>129750</v>
      </c>
      <c r="C11170">
        <v>129850</v>
      </c>
      <c r="D11170">
        <v>129660</v>
      </c>
      <c r="E11170">
        <v>129795</v>
      </c>
    </row>
    <row r="11171" spans="1:5" x14ac:dyDescent="0.25">
      <c r="A11171" s="2">
        <v>45356.625</v>
      </c>
      <c r="B11171">
        <v>129700</v>
      </c>
      <c r="C11171">
        <v>129790</v>
      </c>
      <c r="D11171">
        <v>129660</v>
      </c>
      <c r="E11171">
        <v>129750</v>
      </c>
    </row>
    <row r="11172" spans="1:5" x14ac:dyDescent="0.25">
      <c r="A11172" s="2">
        <v>45356.614583333336</v>
      </c>
      <c r="B11172">
        <v>129825</v>
      </c>
      <c r="C11172">
        <v>129855</v>
      </c>
      <c r="D11172">
        <v>129670</v>
      </c>
      <c r="E11172">
        <v>129700</v>
      </c>
    </row>
    <row r="11173" spans="1:5" x14ac:dyDescent="0.25">
      <c r="A11173" s="2">
        <v>45356.604166666664</v>
      </c>
      <c r="B11173">
        <v>130030</v>
      </c>
      <c r="C11173">
        <v>130035</v>
      </c>
      <c r="D11173">
        <v>129755</v>
      </c>
      <c r="E11173">
        <v>129830</v>
      </c>
    </row>
    <row r="11174" spans="1:5" x14ac:dyDescent="0.25">
      <c r="A11174" s="2">
        <v>45356.59375</v>
      </c>
      <c r="B11174">
        <v>129950</v>
      </c>
      <c r="C11174">
        <v>130065</v>
      </c>
      <c r="D11174">
        <v>129905</v>
      </c>
      <c r="E11174">
        <v>130030</v>
      </c>
    </row>
    <row r="11175" spans="1:5" x14ac:dyDescent="0.25">
      <c r="A11175" s="2">
        <v>45356.583333333336</v>
      </c>
      <c r="B11175">
        <v>129880</v>
      </c>
      <c r="C11175">
        <v>129980</v>
      </c>
      <c r="D11175">
        <v>129825</v>
      </c>
      <c r="E11175">
        <v>129950</v>
      </c>
    </row>
    <row r="11176" spans="1:5" x14ac:dyDescent="0.25">
      <c r="A11176" s="2">
        <v>45356.572916666664</v>
      </c>
      <c r="B11176">
        <v>129620</v>
      </c>
      <c r="C11176">
        <v>129915</v>
      </c>
      <c r="D11176">
        <v>129585</v>
      </c>
      <c r="E11176">
        <v>129880</v>
      </c>
    </row>
    <row r="11177" spans="1:5" x14ac:dyDescent="0.25">
      <c r="A11177" s="2">
        <v>45356.5625</v>
      </c>
      <c r="B11177">
        <v>129925</v>
      </c>
      <c r="C11177">
        <v>130015</v>
      </c>
      <c r="D11177">
        <v>129555</v>
      </c>
      <c r="E11177">
        <v>129615</v>
      </c>
    </row>
    <row r="11178" spans="1:5" x14ac:dyDescent="0.25">
      <c r="A11178" s="2">
        <v>45356.552083333336</v>
      </c>
      <c r="B11178">
        <v>130105</v>
      </c>
      <c r="C11178">
        <v>130125</v>
      </c>
      <c r="D11178">
        <v>129860</v>
      </c>
      <c r="E11178">
        <v>129930</v>
      </c>
    </row>
    <row r="11179" spans="1:5" x14ac:dyDescent="0.25">
      <c r="A11179" s="2">
        <v>45356.541666666664</v>
      </c>
      <c r="B11179">
        <v>130230</v>
      </c>
      <c r="C11179">
        <v>130250</v>
      </c>
      <c r="D11179">
        <v>130100</v>
      </c>
      <c r="E11179">
        <v>130110</v>
      </c>
    </row>
    <row r="11180" spans="1:5" x14ac:dyDescent="0.25">
      <c r="A11180" s="2">
        <v>45356.53125</v>
      </c>
      <c r="B11180">
        <v>130315</v>
      </c>
      <c r="C11180">
        <v>130330</v>
      </c>
      <c r="D11180">
        <v>130080</v>
      </c>
      <c r="E11180">
        <v>130230</v>
      </c>
    </row>
    <row r="11181" spans="1:5" x14ac:dyDescent="0.25">
      <c r="A11181" s="2">
        <v>45356.520833333336</v>
      </c>
      <c r="B11181">
        <v>130135</v>
      </c>
      <c r="C11181">
        <v>130315</v>
      </c>
      <c r="D11181">
        <v>130010</v>
      </c>
      <c r="E11181">
        <v>130315</v>
      </c>
    </row>
    <row r="11182" spans="1:5" x14ac:dyDescent="0.25">
      <c r="A11182" s="2">
        <v>45356.510416666664</v>
      </c>
      <c r="B11182">
        <v>130210</v>
      </c>
      <c r="C11182">
        <v>130485</v>
      </c>
      <c r="D11182">
        <v>130075</v>
      </c>
      <c r="E11182">
        <v>130140</v>
      </c>
    </row>
    <row r="11183" spans="1:5" x14ac:dyDescent="0.25">
      <c r="A11183" s="2">
        <v>45356.5</v>
      </c>
      <c r="B11183">
        <v>129850</v>
      </c>
      <c r="C11183">
        <v>130520</v>
      </c>
      <c r="D11183">
        <v>129845</v>
      </c>
      <c r="E11183">
        <v>130205</v>
      </c>
    </row>
    <row r="11184" spans="1:5" x14ac:dyDescent="0.25">
      <c r="A11184" s="2">
        <v>45356.489583333336</v>
      </c>
      <c r="B11184">
        <v>129915</v>
      </c>
      <c r="C11184">
        <v>129975</v>
      </c>
      <c r="D11184">
        <v>129755</v>
      </c>
      <c r="E11184">
        <v>129845</v>
      </c>
    </row>
    <row r="11185" spans="1:5" x14ac:dyDescent="0.25">
      <c r="A11185" s="2">
        <v>45356.479166666664</v>
      </c>
      <c r="B11185">
        <v>129990</v>
      </c>
      <c r="C11185">
        <v>130020</v>
      </c>
      <c r="D11185">
        <v>129815</v>
      </c>
      <c r="E11185">
        <v>129915</v>
      </c>
    </row>
    <row r="11186" spans="1:5" x14ac:dyDescent="0.25">
      <c r="A11186" s="2">
        <v>45356.46875</v>
      </c>
      <c r="B11186">
        <v>129865</v>
      </c>
      <c r="C11186">
        <v>130160</v>
      </c>
      <c r="D11186">
        <v>129855</v>
      </c>
      <c r="E11186">
        <v>129990</v>
      </c>
    </row>
    <row r="11187" spans="1:5" x14ac:dyDescent="0.25">
      <c r="A11187" s="2">
        <v>45356.458333333336</v>
      </c>
      <c r="B11187">
        <v>129845</v>
      </c>
      <c r="C11187">
        <v>129990</v>
      </c>
      <c r="D11187">
        <v>129825</v>
      </c>
      <c r="E11187">
        <v>129860</v>
      </c>
    </row>
    <row r="11188" spans="1:5" x14ac:dyDescent="0.25">
      <c r="A11188" s="2">
        <v>45356.447916666664</v>
      </c>
      <c r="B11188">
        <v>129740</v>
      </c>
      <c r="C11188">
        <v>129860</v>
      </c>
      <c r="D11188">
        <v>129685</v>
      </c>
      <c r="E11188">
        <v>129845</v>
      </c>
    </row>
    <row r="11189" spans="1:5" x14ac:dyDescent="0.25">
      <c r="A11189" s="2">
        <v>45356.4375</v>
      </c>
      <c r="B11189">
        <v>129825</v>
      </c>
      <c r="C11189">
        <v>130015</v>
      </c>
      <c r="D11189">
        <v>129670</v>
      </c>
      <c r="E11189">
        <v>129745</v>
      </c>
    </row>
    <row r="11190" spans="1:5" x14ac:dyDescent="0.25">
      <c r="A11190" s="2">
        <v>45356.427083333336</v>
      </c>
      <c r="B11190">
        <v>129925</v>
      </c>
      <c r="C11190">
        <v>130070</v>
      </c>
      <c r="D11190">
        <v>129725</v>
      </c>
      <c r="E11190">
        <v>129820</v>
      </c>
    </row>
    <row r="11191" spans="1:5" x14ac:dyDescent="0.25">
      <c r="A11191" s="2">
        <v>45356.416666666664</v>
      </c>
      <c r="B11191">
        <v>129900</v>
      </c>
      <c r="C11191">
        <v>129975</v>
      </c>
      <c r="D11191">
        <v>129805</v>
      </c>
      <c r="E11191">
        <v>129930</v>
      </c>
    </row>
    <row r="11192" spans="1:5" x14ac:dyDescent="0.25">
      <c r="A11192" s="2">
        <v>45356.40625</v>
      </c>
      <c r="B11192">
        <v>129970</v>
      </c>
      <c r="C11192">
        <v>130040</v>
      </c>
      <c r="D11192">
        <v>129865</v>
      </c>
      <c r="E11192">
        <v>129895</v>
      </c>
    </row>
    <row r="11193" spans="1:5" x14ac:dyDescent="0.25">
      <c r="A11193" s="2">
        <v>45356.395833333336</v>
      </c>
      <c r="B11193">
        <v>129960</v>
      </c>
      <c r="C11193">
        <v>129990</v>
      </c>
      <c r="D11193">
        <v>129895</v>
      </c>
      <c r="E11193">
        <v>129970</v>
      </c>
    </row>
    <row r="11194" spans="1:5" x14ac:dyDescent="0.25">
      <c r="A11194" s="2">
        <v>45356.385416666664</v>
      </c>
      <c r="B11194">
        <v>129855</v>
      </c>
      <c r="C11194">
        <v>130045</v>
      </c>
      <c r="D11194">
        <v>129845</v>
      </c>
      <c r="E11194">
        <v>129960</v>
      </c>
    </row>
    <row r="11195" spans="1:5" x14ac:dyDescent="0.25">
      <c r="A11195" s="2">
        <v>45356.375</v>
      </c>
      <c r="B11195">
        <v>129700</v>
      </c>
      <c r="C11195">
        <v>130080</v>
      </c>
      <c r="D11195">
        <v>129625</v>
      </c>
      <c r="E11195">
        <v>129850</v>
      </c>
    </row>
    <row r="11196" spans="1:5" x14ac:dyDescent="0.25">
      <c r="A11196" s="2">
        <v>45355.760416666664</v>
      </c>
      <c r="B11196">
        <v>129855</v>
      </c>
      <c r="C11196">
        <v>129930</v>
      </c>
      <c r="D11196">
        <v>129815</v>
      </c>
      <c r="E11196">
        <v>129815</v>
      </c>
    </row>
    <row r="11197" spans="1:5" x14ac:dyDescent="0.25">
      <c r="A11197" s="2">
        <v>45355.75</v>
      </c>
      <c r="B11197">
        <v>129890</v>
      </c>
      <c r="C11197">
        <v>129900</v>
      </c>
      <c r="D11197">
        <v>129820</v>
      </c>
      <c r="E11197">
        <v>129855</v>
      </c>
    </row>
    <row r="11198" spans="1:5" x14ac:dyDescent="0.25">
      <c r="A11198" s="2">
        <v>45355.739583333336</v>
      </c>
      <c r="B11198">
        <v>129915</v>
      </c>
      <c r="C11198">
        <v>129920</v>
      </c>
      <c r="D11198">
        <v>129820</v>
      </c>
      <c r="E11198">
        <v>129890</v>
      </c>
    </row>
    <row r="11199" spans="1:5" x14ac:dyDescent="0.25">
      <c r="A11199" s="2">
        <v>45355.729166666664</v>
      </c>
      <c r="B11199">
        <v>129970</v>
      </c>
      <c r="C11199">
        <v>129985</v>
      </c>
      <c r="D11199">
        <v>129845</v>
      </c>
      <c r="E11199">
        <v>129915</v>
      </c>
    </row>
    <row r="11200" spans="1:5" x14ac:dyDescent="0.25">
      <c r="A11200" s="2">
        <v>45355.71875</v>
      </c>
      <c r="B11200">
        <v>129965</v>
      </c>
      <c r="C11200">
        <v>129990</v>
      </c>
      <c r="D11200">
        <v>129880</v>
      </c>
      <c r="E11200">
        <v>129965</v>
      </c>
    </row>
    <row r="11201" spans="1:5" x14ac:dyDescent="0.25">
      <c r="A11201" s="2">
        <v>45355.708333333336</v>
      </c>
      <c r="B11201">
        <v>129945</v>
      </c>
      <c r="C11201">
        <v>130030</v>
      </c>
      <c r="D11201">
        <v>129945</v>
      </c>
      <c r="E11201">
        <v>129965</v>
      </c>
    </row>
    <row r="11202" spans="1:5" x14ac:dyDescent="0.25">
      <c r="A11202" s="2">
        <v>45355.697916666664</v>
      </c>
      <c r="B11202">
        <v>129995</v>
      </c>
      <c r="C11202">
        <v>130025</v>
      </c>
      <c r="D11202">
        <v>129935</v>
      </c>
      <c r="E11202">
        <v>129945</v>
      </c>
    </row>
    <row r="11203" spans="1:5" x14ac:dyDescent="0.25">
      <c r="A11203" s="2">
        <v>45355.6875</v>
      </c>
      <c r="B11203">
        <v>129895</v>
      </c>
      <c r="C11203">
        <v>130045</v>
      </c>
      <c r="D11203">
        <v>129865</v>
      </c>
      <c r="E11203">
        <v>129995</v>
      </c>
    </row>
    <row r="11204" spans="1:5" x14ac:dyDescent="0.25">
      <c r="A11204" s="2">
        <v>45355.677083333336</v>
      </c>
      <c r="B11204">
        <v>129930</v>
      </c>
      <c r="C11204">
        <v>129955</v>
      </c>
      <c r="D11204">
        <v>129845</v>
      </c>
      <c r="E11204">
        <v>129895</v>
      </c>
    </row>
    <row r="11205" spans="1:5" x14ac:dyDescent="0.25">
      <c r="A11205" s="2">
        <v>45355.666666666664</v>
      </c>
      <c r="B11205">
        <v>129990</v>
      </c>
      <c r="C11205">
        <v>130010</v>
      </c>
      <c r="D11205">
        <v>129900</v>
      </c>
      <c r="E11205">
        <v>129925</v>
      </c>
    </row>
    <row r="11206" spans="1:5" x14ac:dyDescent="0.25">
      <c r="A11206" s="2">
        <v>45355.65625</v>
      </c>
      <c r="B11206">
        <v>130020</v>
      </c>
      <c r="C11206">
        <v>130025</v>
      </c>
      <c r="D11206">
        <v>129950</v>
      </c>
      <c r="E11206">
        <v>129990</v>
      </c>
    </row>
    <row r="11207" spans="1:5" x14ac:dyDescent="0.25">
      <c r="A11207" s="2">
        <v>45355.645833333336</v>
      </c>
      <c r="B11207">
        <v>130000</v>
      </c>
      <c r="C11207">
        <v>130055</v>
      </c>
      <c r="D11207">
        <v>129960</v>
      </c>
      <c r="E11207">
        <v>130020</v>
      </c>
    </row>
    <row r="11208" spans="1:5" x14ac:dyDescent="0.25">
      <c r="A11208" s="2">
        <v>45355.635416666664</v>
      </c>
      <c r="B11208">
        <v>129915</v>
      </c>
      <c r="C11208">
        <v>130005</v>
      </c>
      <c r="D11208">
        <v>129865</v>
      </c>
      <c r="E11208">
        <v>129995</v>
      </c>
    </row>
    <row r="11209" spans="1:5" x14ac:dyDescent="0.25">
      <c r="A11209" s="2">
        <v>45355.625</v>
      </c>
      <c r="B11209">
        <v>129985</v>
      </c>
      <c r="C11209">
        <v>130035</v>
      </c>
      <c r="D11209">
        <v>129900</v>
      </c>
      <c r="E11209">
        <v>129915</v>
      </c>
    </row>
    <row r="11210" spans="1:5" x14ac:dyDescent="0.25">
      <c r="A11210" s="2">
        <v>45355.614583333336</v>
      </c>
      <c r="B11210">
        <v>129975</v>
      </c>
      <c r="C11210">
        <v>130045</v>
      </c>
      <c r="D11210">
        <v>129930</v>
      </c>
      <c r="E11210">
        <v>129985</v>
      </c>
    </row>
    <row r="11211" spans="1:5" x14ac:dyDescent="0.25">
      <c r="A11211" s="2">
        <v>45355.604166666664</v>
      </c>
      <c r="B11211">
        <v>130080</v>
      </c>
      <c r="C11211">
        <v>130085</v>
      </c>
      <c r="D11211">
        <v>129970</v>
      </c>
      <c r="E11211">
        <v>129975</v>
      </c>
    </row>
    <row r="11212" spans="1:5" x14ac:dyDescent="0.25">
      <c r="A11212" s="2">
        <v>45355.59375</v>
      </c>
      <c r="B11212">
        <v>130200</v>
      </c>
      <c r="C11212">
        <v>130205</v>
      </c>
      <c r="D11212">
        <v>130045</v>
      </c>
      <c r="E11212">
        <v>130080</v>
      </c>
    </row>
    <row r="11213" spans="1:5" x14ac:dyDescent="0.25">
      <c r="A11213" s="2">
        <v>45355.583333333336</v>
      </c>
      <c r="B11213">
        <v>130175</v>
      </c>
      <c r="C11213">
        <v>130220</v>
      </c>
      <c r="D11213">
        <v>130090</v>
      </c>
      <c r="E11213">
        <v>130200</v>
      </c>
    </row>
    <row r="11214" spans="1:5" x14ac:dyDescent="0.25">
      <c r="A11214" s="2">
        <v>45355.572916666664</v>
      </c>
      <c r="B11214">
        <v>130225</v>
      </c>
      <c r="C11214">
        <v>130285</v>
      </c>
      <c r="D11214">
        <v>130165</v>
      </c>
      <c r="E11214">
        <v>130170</v>
      </c>
    </row>
    <row r="11215" spans="1:5" x14ac:dyDescent="0.25">
      <c r="A11215" s="2">
        <v>45355.5625</v>
      </c>
      <c r="B11215">
        <v>130130</v>
      </c>
      <c r="C11215">
        <v>130270</v>
      </c>
      <c r="D11215">
        <v>130125</v>
      </c>
      <c r="E11215">
        <v>130225</v>
      </c>
    </row>
    <row r="11216" spans="1:5" x14ac:dyDescent="0.25">
      <c r="A11216" s="2">
        <v>45355.552083333336</v>
      </c>
      <c r="B11216">
        <v>130060</v>
      </c>
      <c r="C11216">
        <v>130145</v>
      </c>
      <c r="D11216">
        <v>130020</v>
      </c>
      <c r="E11216">
        <v>130130</v>
      </c>
    </row>
    <row r="11217" spans="1:5" x14ac:dyDescent="0.25">
      <c r="A11217" s="2">
        <v>45355.541666666664</v>
      </c>
      <c r="B11217">
        <v>129865</v>
      </c>
      <c r="C11217">
        <v>130070</v>
      </c>
      <c r="D11217">
        <v>129845</v>
      </c>
      <c r="E11217">
        <v>130065</v>
      </c>
    </row>
    <row r="11218" spans="1:5" x14ac:dyDescent="0.25">
      <c r="A11218" s="2">
        <v>45355.53125</v>
      </c>
      <c r="B11218">
        <v>129835</v>
      </c>
      <c r="C11218">
        <v>129915</v>
      </c>
      <c r="D11218">
        <v>129790</v>
      </c>
      <c r="E11218">
        <v>129865</v>
      </c>
    </row>
    <row r="11219" spans="1:5" x14ac:dyDescent="0.25">
      <c r="A11219" s="2">
        <v>45355.520833333336</v>
      </c>
      <c r="B11219">
        <v>129785</v>
      </c>
      <c r="C11219">
        <v>129875</v>
      </c>
      <c r="D11219">
        <v>129755</v>
      </c>
      <c r="E11219">
        <v>129840</v>
      </c>
    </row>
    <row r="11220" spans="1:5" x14ac:dyDescent="0.25">
      <c r="A11220" s="2">
        <v>45355.510416666664</v>
      </c>
      <c r="B11220">
        <v>129785</v>
      </c>
      <c r="C11220">
        <v>129855</v>
      </c>
      <c r="D11220">
        <v>129740</v>
      </c>
      <c r="E11220">
        <v>129785</v>
      </c>
    </row>
    <row r="11221" spans="1:5" x14ac:dyDescent="0.25">
      <c r="A11221" s="2">
        <v>45355.5</v>
      </c>
      <c r="B11221">
        <v>129985</v>
      </c>
      <c r="C11221">
        <v>129995</v>
      </c>
      <c r="D11221">
        <v>129765</v>
      </c>
      <c r="E11221">
        <v>129785</v>
      </c>
    </row>
    <row r="11222" spans="1:5" x14ac:dyDescent="0.25">
      <c r="A11222" s="2">
        <v>45355.489583333336</v>
      </c>
      <c r="B11222">
        <v>129935</v>
      </c>
      <c r="C11222">
        <v>130015</v>
      </c>
      <c r="D11222">
        <v>129865</v>
      </c>
      <c r="E11222">
        <v>129990</v>
      </c>
    </row>
    <row r="11223" spans="1:5" x14ac:dyDescent="0.25">
      <c r="A11223" s="2">
        <v>45355.479166666664</v>
      </c>
      <c r="B11223">
        <v>130150</v>
      </c>
      <c r="C11223">
        <v>130165</v>
      </c>
      <c r="D11223">
        <v>129890</v>
      </c>
      <c r="E11223">
        <v>129935</v>
      </c>
    </row>
    <row r="11224" spans="1:5" x14ac:dyDescent="0.25">
      <c r="A11224" s="2">
        <v>45355.46875</v>
      </c>
      <c r="B11224">
        <v>130360</v>
      </c>
      <c r="C11224">
        <v>130405</v>
      </c>
      <c r="D11224">
        <v>130110</v>
      </c>
      <c r="E11224">
        <v>130150</v>
      </c>
    </row>
    <row r="11225" spans="1:5" x14ac:dyDescent="0.25">
      <c r="A11225" s="2">
        <v>45355.458333333336</v>
      </c>
      <c r="B11225">
        <v>130590</v>
      </c>
      <c r="C11225">
        <v>130630</v>
      </c>
      <c r="D11225">
        <v>130325</v>
      </c>
      <c r="E11225">
        <v>130365</v>
      </c>
    </row>
    <row r="11226" spans="1:5" x14ac:dyDescent="0.25">
      <c r="A11226" s="2">
        <v>45355.447916666664</v>
      </c>
      <c r="B11226">
        <v>130665</v>
      </c>
      <c r="C11226">
        <v>130715</v>
      </c>
      <c r="D11226">
        <v>130575</v>
      </c>
      <c r="E11226">
        <v>130595</v>
      </c>
    </row>
    <row r="11227" spans="1:5" x14ac:dyDescent="0.25">
      <c r="A11227" s="2">
        <v>45355.4375</v>
      </c>
      <c r="B11227">
        <v>130515</v>
      </c>
      <c r="C11227">
        <v>130825</v>
      </c>
      <c r="D11227">
        <v>130500</v>
      </c>
      <c r="E11227">
        <v>130665</v>
      </c>
    </row>
    <row r="11228" spans="1:5" x14ac:dyDescent="0.25">
      <c r="A11228" s="2">
        <v>45355.427083333336</v>
      </c>
      <c r="B11228">
        <v>130740</v>
      </c>
      <c r="C11228">
        <v>130800</v>
      </c>
      <c r="D11228">
        <v>130410</v>
      </c>
      <c r="E11228">
        <v>130520</v>
      </c>
    </row>
    <row r="11229" spans="1:5" x14ac:dyDescent="0.25">
      <c r="A11229" s="2">
        <v>45355.416666666664</v>
      </c>
      <c r="B11229">
        <v>130615</v>
      </c>
      <c r="C11229">
        <v>130815</v>
      </c>
      <c r="D11229">
        <v>130570</v>
      </c>
      <c r="E11229">
        <v>130735</v>
      </c>
    </row>
    <row r="11230" spans="1:5" x14ac:dyDescent="0.25">
      <c r="A11230" s="2">
        <v>45355.40625</v>
      </c>
      <c r="B11230">
        <v>130625</v>
      </c>
      <c r="C11230">
        <v>130745</v>
      </c>
      <c r="D11230">
        <v>130585</v>
      </c>
      <c r="E11230">
        <v>130610</v>
      </c>
    </row>
    <row r="11231" spans="1:5" x14ac:dyDescent="0.25">
      <c r="A11231" s="2">
        <v>45355.395833333336</v>
      </c>
      <c r="B11231">
        <v>130690</v>
      </c>
      <c r="C11231">
        <v>130720</v>
      </c>
      <c r="D11231">
        <v>130620</v>
      </c>
      <c r="E11231">
        <v>130630</v>
      </c>
    </row>
    <row r="11232" spans="1:5" x14ac:dyDescent="0.25">
      <c r="A11232" s="2">
        <v>45355.385416666664</v>
      </c>
      <c r="B11232">
        <v>130645</v>
      </c>
      <c r="C11232">
        <v>130755</v>
      </c>
      <c r="D11232">
        <v>130635</v>
      </c>
      <c r="E11232">
        <v>130685</v>
      </c>
    </row>
    <row r="11233" spans="1:5" x14ac:dyDescent="0.25">
      <c r="A11233" s="2">
        <v>45355.375</v>
      </c>
      <c r="B11233">
        <v>130680</v>
      </c>
      <c r="C11233">
        <v>130875</v>
      </c>
      <c r="D11233">
        <v>130570</v>
      </c>
      <c r="E11233">
        <v>130645</v>
      </c>
    </row>
    <row r="11234" spans="1:5" x14ac:dyDescent="0.25">
      <c r="A11234" s="2">
        <v>45352.760416666664</v>
      </c>
      <c r="B11234">
        <v>130670</v>
      </c>
      <c r="C11234">
        <v>130710</v>
      </c>
      <c r="D11234">
        <v>130500</v>
      </c>
      <c r="E11234">
        <v>130500</v>
      </c>
    </row>
    <row r="11235" spans="1:5" x14ac:dyDescent="0.25">
      <c r="A11235" s="2">
        <v>45352.75</v>
      </c>
      <c r="B11235">
        <v>130815</v>
      </c>
      <c r="C11235">
        <v>130860</v>
      </c>
      <c r="D11235">
        <v>130655</v>
      </c>
      <c r="E11235">
        <v>130675</v>
      </c>
    </row>
    <row r="11236" spans="1:5" x14ac:dyDescent="0.25">
      <c r="A11236" s="2">
        <v>45352.739583333336</v>
      </c>
      <c r="B11236">
        <v>130790</v>
      </c>
      <c r="C11236">
        <v>130895</v>
      </c>
      <c r="D11236">
        <v>130785</v>
      </c>
      <c r="E11236">
        <v>130815</v>
      </c>
    </row>
    <row r="11237" spans="1:5" x14ac:dyDescent="0.25">
      <c r="A11237" s="2">
        <v>45352.729166666664</v>
      </c>
      <c r="B11237">
        <v>130800</v>
      </c>
      <c r="C11237">
        <v>130845</v>
      </c>
      <c r="D11237">
        <v>130755</v>
      </c>
      <c r="E11237">
        <v>130795</v>
      </c>
    </row>
    <row r="11238" spans="1:5" x14ac:dyDescent="0.25">
      <c r="A11238" s="2">
        <v>45352.71875</v>
      </c>
      <c r="B11238">
        <v>130825</v>
      </c>
      <c r="C11238">
        <v>130840</v>
      </c>
      <c r="D11238">
        <v>130750</v>
      </c>
      <c r="E11238">
        <v>130800</v>
      </c>
    </row>
    <row r="11239" spans="1:5" x14ac:dyDescent="0.25">
      <c r="A11239" s="2">
        <v>45352.708333333336</v>
      </c>
      <c r="B11239">
        <v>130870</v>
      </c>
      <c r="C11239">
        <v>130870</v>
      </c>
      <c r="D11239">
        <v>130720</v>
      </c>
      <c r="E11239">
        <v>130825</v>
      </c>
    </row>
    <row r="11240" spans="1:5" x14ac:dyDescent="0.25">
      <c r="A11240" s="2">
        <v>45352.697916666664</v>
      </c>
      <c r="B11240">
        <v>130815</v>
      </c>
      <c r="C11240">
        <v>130900</v>
      </c>
      <c r="D11240">
        <v>130740</v>
      </c>
      <c r="E11240">
        <v>130875</v>
      </c>
    </row>
    <row r="11241" spans="1:5" x14ac:dyDescent="0.25">
      <c r="A11241" s="2">
        <v>45352.6875</v>
      </c>
      <c r="B11241">
        <v>130765</v>
      </c>
      <c r="C11241">
        <v>130835</v>
      </c>
      <c r="D11241">
        <v>130710</v>
      </c>
      <c r="E11241">
        <v>130815</v>
      </c>
    </row>
    <row r="11242" spans="1:5" x14ac:dyDescent="0.25">
      <c r="A11242" s="2">
        <v>45352.677083333336</v>
      </c>
      <c r="B11242">
        <v>130695</v>
      </c>
      <c r="C11242">
        <v>130810</v>
      </c>
      <c r="D11242">
        <v>130680</v>
      </c>
      <c r="E11242">
        <v>130765</v>
      </c>
    </row>
    <row r="11243" spans="1:5" x14ac:dyDescent="0.25">
      <c r="A11243" s="2">
        <v>45352.666666666664</v>
      </c>
      <c r="B11243">
        <v>130660</v>
      </c>
      <c r="C11243">
        <v>130745</v>
      </c>
      <c r="D11243">
        <v>130565</v>
      </c>
      <c r="E11243">
        <v>130690</v>
      </c>
    </row>
    <row r="11244" spans="1:5" x14ac:dyDescent="0.25">
      <c r="A11244" s="2">
        <v>45352.65625</v>
      </c>
      <c r="B11244">
        <v>130895</v>
      </c>
      <c r="C11244">
        <v>130900</v>
      </c>
      <c r="D11244">
        <v>130655</v>
      </c>
      <c r="E11244">
        <v>130655</v>
      </c>
    </row>
    <row r="11245" spans="1:5" x14ac:dyDescent="0.25">
      <c r="A11245" s="2">
        <v>45352.645833333336</v>
      </c>
      <c r="B11245">
        <v>130735</v>
      </c>
      <c r="C11245">
        <v>130930</v>
      </c>
      <c r="D11245">
        <v>130730</v>
      </c>
      <c r="E11245">
        <v>130900</v>
      </c>
    </row>
    <row r="11246" spans="1:5" x14ac:dyDescent="0.25">
      <c r="A11246" s="2">
        <v>45352.635416666664</v>
      </c>
      <c r="B11246">
        <v>130775</v>
      </c>
      <c r="C11246">
        <v>130820</v>
      </c>
      <c r="D11246">
        <v>130690</v>
      </c>
      <c r="E11246">
        <v>130730</v>
      </c>
    </row>
    <row r="11247" spans="1:5" x14ac:dyDescent="0.25">
      <c r="A11247" s="2">
        <v>45352.625</v>
      </c>
      <c r="B11247">
        <v>130735</v>
      </c>
      <c r="C11247">
        <v>130885</v>
      </c>
      <c r="D11247">
        <v>130690</v>
      </c>
      <c r="E11247">
        <v>130775</v>
      </c>
    </row>
    <row r="11248" spans="1:5" x14ac:dyDescent="0.25">
      <c r="A11248" s="2">
        <v>45352.614583333336</v>
      </c>
      <c r="B11248">
        <v>131065</v>
      </c>
      <c r="C11248">
        <v>131080</v>
      </c>
      <c r="D11248">
        <v>130670</v>
      </c>
      <c r="E11248">
        <v>130730</v>
      </c>
    </row>
    <row r="11249" spans="1:5" x14ac:dyDescent="0.25">
      <c r="A11249" s="2">
        <v>45352.604166666664</v>
      </c>
      <c r="B11249">
        <v>131110</v>
      </c>
      <c r="C11249">
        <v>131155</v>
      </c>
      <c r="D11249">
        <v>131060</v>
      </c>
      <c r="E11249">
        <v>131065</v>
      </c>
    </row>
    <row r="11250" spans="1:5" x14ac:dyDescent="0.25">
      <c r="A11250" s="2">
        <v>45352.59375</v>
      </c>
      <c r="B11250">
        <v>131110</v>
      </c>
      <c r="C11250">
        <v>131155</v>
      </c>
      <c r="D11250">
        <v>131050</v>
      </c>
      <c r="E11250">
        <v>131105</v>
      </c>
    </row>
    <row r="11251" spans="1:5" x14ac:dyDescent="0.25">
      <c r="A11251" s="2">
        <v>45352.583333333336</v>
      </c>
      <c r="B11251">
        <v>131085</v>
      </c>
      <c r="C11251">
        <v>131120</v>
      </c>
      <c r="D11251">
        <v>130995</v>
      </c>
      <c r="E11251">
        <v>131110</v>
      </c>
    </row>
    <row r="11252" spans="1:5" x14ac:dyDescent="0.25">
      <c r="A11252" s="2">
        <v>45352.572916666664</v>
      </c>
      <c r="B11252">
        <v>131060</v>
      </c>
      <c r="C11252">
        <v>131095</v>
      </c>
      <c r="D11252">
        <v>130970</v>
      </c>
      <c r="E11252">
        <v>131085</v>
      </c>
    </row>
    <row r="11253" spans="1:5" x14ac:dyDescent="0.25">
      <c r="A11253" s="2">
        <v>45352.5625</v>
      </c>
      <c r="B11253">
        <v>131120</v>
      </c>
      <c r="C11253">
        <v>131180</v>
      </c>
      <c r="D11253">
        <v>131025</v>
      </c>
      <c r="E11253">
        <v>131060</v>
      </c>
    </row>
    <row r="11254" spans="1:5" x14ac:dyDescent="0.25">
      <c r="A11254" s="2">
        <v>45352.552083333336</v>
      </c>
      <c r="B11254">
        <v>131260</v>
      </c>
      <c r="C11254">
        <v>131270</v>
      </c>
      <c r="D11254">
        <v>131070</v>
      </c>
      <c r="E11254">
        <v>131120</v>
      </c>
    </row>
    <row r="11255" spans="1:5" x14ac:dyDescent="0.25">
      <c r="A11255" s="2">
        <v>45352.541666666664</v>
      </c>
      <c r="B11255">
        <v>131255</v>
      </c>
      <c r="C11255">
        <v>131290</v>
      </c>
      <c r="D11255">
        <v>131145</v>
      </c>
      <c r="E11255">
        <v>131260</v>
      </c>
    </row>
    <row r="11256" spans="1:5" x14ac:dyDescent="0.25">
      <c r="A11256" s="2">
        <v>45352.53125</v>
      </c>
      <c r="B11256">
        <v>131200</v>
      </c>
      <c r="C11256">
        <v>131295</v>
      </c>
      <c r="D11256">
        <v>131175</v>
      </c>
      <c r="E11256">
        <v>131255</v>
      </c>
    </row>
    <row r="11257" spans="1:5" x14ac:dyDescent="0.25">
      <c r="A11257" s="2">
        <v>45352.520833333336</v>
      </c>
      <c r="B11257">
        <v>130970</v>
      </c>
      <c r="C11257">
        <v>131225</v>
      </c>
      <c r="D11257">
        <v>130820</v>
      </c>
      <c r="E11257">
        <v>131205</v>
      </c>
    </row>
    <row r="11258" spans="1:5" x14ac:dyDescent="0.25">
      <c r="A11258" s="2">
        <v>45352.510416666664</v>
      </c>
      <c r="B11258">
        <v>130780</v>
      </c>
      <c r="C11258">
        <v>130975</v>
      </c>
      <c r="D11258">
        <v>130735</v>
      </c>
      <c r="E11258">
        <v>130975</v>
      </c>
    </row>
    <row r="11259" spans="1:5" x14ac:dyDescent="0.25">
      <c r="A11259" s="2">
        <v>45352.5</v>
      </c>
      <c r="B11259">
        <v>130275</v>
      </c>
      <c r="C11259">
        <v>130815</v>
      </c>
      <c r="D11259">
        <v>130270</v>
      </c>
      <c r="E11259">
        <v>130780</v>
      </c>
    </row>
    <row r="11260" spans="1:5" x14ac:dyDescent="0.25">
      <c r="A11260" s="2">
        <v>45352.489583333336</v>
      </c>
      <c r="B11260">
        <v>130600</v>
      </c>
      <c r="C11260">
        <v>130605</v>
      </c>
      <c r="D11260">
        <v>130230</v>
      </c>
      <c r="E11260">
        <v>130275</v>
      </c>
    </row>
    <row r="11261" spans="1:5" x14ac:dyDescent="0.25">
      <c r="A11261" s="2">
        <v>45352.479166666664</v>
      </c>
      <c r="B11261">
        <v>130980</v>
      </c>
      <c r="C11261">
        <v>130995</v>
      </c>
      <c r="D11261">
        <v>130595</v>
      </c>
      <c r="E11261">
        <v>130600</v>
      </c>
    </row>
    <row r="11262" spans="1:5" x14ac:dyDescent="0.25">
      <c r="A11262" s="2">
        <v>45352.46875</v>
      </c>
      <c r="B11262">
        <v>130815</v>
      </c>
      <c r="C11262">
        <v>131020</v>
      </c>
      <c r="D11262">
        <v>130770</v>
      </c>
      <c r="E11262">
        <v>130980</v>
      </c>
    </row>
    <row r="11263" spans="1:5" x14ac:dyDescent="0.25">
      <c r="A11263" s="2">
        <v>45352.458333333336</v>
      </c>
      <c r="B11263">
        <v>130780</v>
      </c>
      <c r="C11263">
        <v>130880</v>
      </c>
      <c r="D11263">
        <v>130725</v>
      </c>
      <c r="E11263">
        <v>130810</v>
      </c>
    </row>
    <row r="11264" spans="1:5" x14ac:dyDescent="0.25">
      <c r="A11264" s="2">
        <v>45352.447916666664</v>
      </c>
      <c r="B11264">
        <v>130850</v>
      </c>
      <c r="C11264">
        <v>130895</v>
      </c>
      <c r="D11264">
        <v>130760</v>
      </c>
      <c r="E11264">
        <v>130780</v>
      </c>
    </row>
    <row r="11265" spans="1:5" x14ac:dyDescent="0.25">
      <c r="A11265" s="2">
        <v>45352.4375</v>
      </c>
      <c r="B11265">
        <v>130960</v>
      </c>
      <c r="C11265">
        <v>131000</v>
      </c>
      <c r="D11265">
        <v>130780</v>
      </c>
      <c r="E11265">
        <v>130845</v>
      </c>
    </row>
    <row r="11266" spans="1:5" x14ac:dyDescent="0.25">
      <c r="A11266" s="2">
        <v>45352.427083333336</v>
      </c>
      <c r="B11266">
        <v>130665</v>
      </c>
      <c r="C11266">
        <v>130980</v>
      </c>
      <c r="D11266">
        <v>130585</v>
      </c>
      <c r="E11266">
        <v>130960</v>
      </c>
    </row>
    <row r="11267" spans="1:5" x14ac:dyDescent="0.25">
      <c r="A11267" s="2">
        <v>45352.416666666664</v>
      </c>
      <c r="B11267">
        <v>131015</v>
      </c>
      <c r="C11267">
        <v>131035</v>
      </c>
      <c r="D11267">
        <v>130570</v>
      </c>
      <c r="E11267">
        <v>130665</v>
      </c>
    </row>
    <row r="11268" spans="1:5" x14ac:dyDescent="0.25">
      <c r="A11268" s="2">
        <v>45352.40625</v>
      </c>
      <c r="B11268">
        <v>131120</v>
      </c>
      <c r="C11268">
        <v>131155</v>
      </c>
      <c r="D11268">
        <v>131005</v>
      </c>
      <c r="E11268">
        <v>131020</v>
      </c>
    </row>
    <row r="11269" spans="1:5" x14ac:dyDescent="0.25">
      <c r="A11269" s="2">
        <v>45352.395833333336</v>
      </c>
      <c r="B11269">
        <v>131290</v>
      </c>
      <c r="C11269">
        <v>131295</v>
      </c>
      <c r="D11269">
        <v>131100</v>
      </c>
      <c r="E11269">
        <v>131115</v>
      </c>
    </row>
    <row r="11270" spans="1:5" x14ac:dyDescent="0.25">
      <c r="A11270" s="2">
        <v>45352.385416666664</v>
      </c>
      <c r="B11270">
        <v>131235</v>
      </c>
      <c r="C11270">
        <v>131315</v>
      </c>
      <c r="D11270">
        <v>131145</v>
      </c>
      <c r="E11270">
        <v>131285</v>
      </c>
    </row>
    <row r="11271" spans="1:5" x14ac:dyDescent="0.25">
      <c r="A11271" s="2">
        <v>45352.375</v>
      </c>
      <c r="B11271">
        <v>130970</v>
      </c>
      <c r="C11271">
        <v>131265</v>
      </c>
      <c r="D11271">
        <v>130620</v>
      </c>
      <c r="E11271">
        <v>131235</v>
      </c>
    </row>
    <row r="11272" spans="1:5" x14ac:dyDescent="0.25">
      <c r="A11272" s="2">
        <v>45351.760416666664</v>
      </c>
      <c r="B11272">
        <v>130630</v>
      </c>
      <c r="C11272">
        <v>130895</v>
      </c>
      <c r="D11272">
        <v>130625</v>
      </c>
      <c r="E11272">
        <v>130800</v>
      </c>
    </row>
    <row r="11273" spans="1:5" x14ac:dyDescent="0.25">
      <c r="A11273" s="2">
        <v>45351.75</v>
      </c>
      <c r="B11273">
        <v>130595</v>
      </c>
      <c r="C11273">
        <v>130700</v>
      </c>
      <c r="D11273">
        <v>130550</v>
      </c>
      <c r="E11273">
        <v>130635</v>
      </c>
    </row>
    <row r="11274" spans="1:5" x14ac:dyDescent="0.25">
      <c r="A11274" s="2">
        <v>45351.739583333336</v>
      </c>
      <c r="B11274">
        <v>130700</v>
      </c>
      <c r="C11274">
        <v>130770</v>
      </c>
      <c r="D11274">
        <v>130585</v>
      </c>
      <c r="E11274">
        <v>130600</v>
      </c>
    </row>
    <row r="11275" spans="1:5" x14ac:dyDescent="0.25">
      <c r="A11275" s="2">
        <v>45351.729166666664</v>
      </c>
      <c r="B11275">
        <v>130575</v>
      </c>
      <c r="C11275">
        <v>130770</v>
      </c>
      <c r="D11275">
        <v>130500</v>
      </c>
      <c r="E11275">
        <v>130700</v>
      </c>
    </row>
    <row r="11276" spans="1:5" x14ac:dyDescent="0.25">
      <c r="A11276" s="2">
        <v>45351.71875</v>
      </c>
      <c r="B11276">
        <v>130395</v>
      </c>
      <c r="C11276">
        <v>130585</v>
      </c>
      <c r="D11276">
        <v>130380</v>
      </c>
      <c r="E11276">
        <v>130570</v>
      </c>
    </row>
    <row r="11277" spans="1:5" x14ac:dyDescent="0.25">
      <c r="A11277" s="2">
        <v>45351.708333333336</v>
      </c>
      <c r="B11277">
        <v>130450</v>
      </c>
      <c r="C11277">
        <v>130505</v>
      </c>
      <c r="D11277">
        <v>130340</v>
      </c>
      <c r="E11277">
        <v>130395</v>
      </c>
    </row>
    <row r="11278" spans="1:5" x14ac:dyDescent="0.25">
      <c r="A11278" s="2">
        <v>45351.697916666664</v>
      </c>
      <c r="B11278">
        <v>130295</v>
      </c>
      <c r="C11278">
        <v>130465</v>
      </c>
      <c r="D11278">
        <v>130285</v>
      </c>
      <c r="E11278">
        <v>130450</v>
      </c>
    </row>
    <row r="11279" spans="1:5" x14ac:dyDescent="0.25">
      <c r="A11279" s="2">
        <v>45351.6875</v>
      </c>
      <c r="B11279">
        <v>130440</v>
      </c>
      <c r="C11279">
        <v>130505</v>
      </c>
      <c r="D11279">
        <v>130270</v>
      </c>
      <c r="E11279">
        <v>130290</v>
      </c>
    </row>
    <row r="11280" spans="1:5" x14ac:dyDescent="0.25">
      <c r="A11280" s="2">
        <v>45351.677083333336</v>
      </c>
      <c r="B11280">
        <v>130620</v>
      </c>
      <c r="C11280">
        <v>130620</v>
      </c>
      <c r="D11280">
        <v>130420</v>
      </c>
      <c r="E11280">
        <v>130440</v>
      </c>
    </row>
    <row r="11281" spans="1:5" x14ac:dyDescent="0.25">
      <c r="A11281" s="2">
        <v>45351.666666666664</v>
      </c>
      <c r="B11281">
        <v>130635</v>
      </c>
      <c r="C11281">
        <v>130725</v>
      </c>
      <c r="D11281">
        <v>130530</v>
      </c>
      <c r="E11281">
        <v>130625</v>
      </c>
    </row>
    <row r="11282" spans="1:5" x14ac:dyDescent="0.25">
      <c r="A11282" s="2">
        <v>45351.65625</v>
      </c>
      <c r="B11282">
        <v>130625</v>
      </c>
      <c r="C11282">
        <v>130650</v>
      </c>
      <c r="D11282">
        <v>130550</v>
      </c>
      <c r="E11282">
        <v>130630</v>
      </c>
    </row>
    <row r="11283" spans="1:5" x14ac:dyDescent="0.25">
      <c r="A11283" s="2">
        <v>45351.645833333336</v>
      </c>
      <c r="B11283">
        <v>130695</v>
      </c>
      <c r="C11283">
        <v>130770</v>
      </c>
      <c r="D11283">
        <v>130615</v>
      </c>
      <c r="E11283">
        <v>130625</v>
      </c>
    </row>
    <row r="11284" spans="1:5" x14ac:dyDescent="0.25">
      <c r="A11284" s="2">
        <v>45351.635416666664</v>
      </c>
      <c r="B11284">
        <v>130725</v>
      </c>
      <c r="C11284">
        <v>130740</v>
      </c>
      <c r="D11284">
        <v>130635</v>
      </c>
      <c r="E11284">
        <v>130695</v>
      </c>
    </row>
    <row r="11285" spans="1:5" x14ac:dyDescent="0.25">
      <c r="A11285" s="2">
        <v>45351.625</v>
      </c>
      <c r="B11285">
        <v>130730</v>
      </c>
      <c r="C11285">
        <v>130730</v>
      </c>
      <c r="D11285">
        <v>130630</v>
      </c>
      <c r="E11285">
        <v>130720</v>
      </c>
    </row>
    <row r="11286" spans="1:5" x14ac:dyDescent="0.25">
      <c r="A11286" s="2">
        <v>45351.614583333336</v>
      </c>
      <c r="B11286">
        <v>130615</v>
      </c>
      <c r="C11286">
        <v>130785</v>
      </c>
      <c r="D11286">
        <v>130590</v>
      </c>
      <c r="E11286">
        <v>130730</v>
      </c>
    </row>
    <row r="11287" spans="1:5" x14ac:dyDescent="0.25">
      <c r="A11287" s="2">
        <v>45351.604166666664</v>
      </c>
      <c r="B11287">
        <v>130580</v>
      </c>
      <c r="C11287">
        <v>130675</v>
      </c>
      <c r="D11287">
        <v>130510</v>
      </c>
      <c r="E11287">
        <v>130610</v>
      </c>
    </row>
    <row r="11288" spans="1:5" x14ac:dyDescent="0.25">
      <c r="A11288" s="2">
        <v>45351.59375</v>
      </c>
      <c r="B11288">
        <v>130640</v>
      </c>
      <c r="C11288">
        <v>130700</v>
      </c>
      <c r="D11288">
        <v>130565</v>
      </c>
      <c r="E11288">
        <v>130580</v>
      </c>
    </row>
    <row r="11289" spans="1:5" x14ac:dyDescent="0.25">
      <c r="A11289" s="2">
        <v>45351.583333333336</v>
      </c>
      <c r="B11289">
        <v>130730</v>
      </c>
      <c r="C11289">
        <v>130780</v>
      </c>
      <c r="D11289">
        <v>130565</v>
      </c>
      <c r="E11289">
        <v>130635</v>
      </c>
    </row>
    <row r="11290" spans="1:5" x14ac:dyDescent="0.25">
      <c r="A11290" s="2">
        <v>45351.572916666664</v>
      </c>
      <c r="B11290">
        <v>130700</v>
      </c>
      <c r="C11290">
        <v>130755</v>
      </c>
      <c r="D11290">
        <v>130590</v>
      </c>
      <c r="E11290">
        <v>130730</v>
      </c>
    </row>
    <row r="11291" spans="1:5" x14ac:dyDescent="0.25">
      <c r="A11291" s="2">
        <v>45351.5625</v>
      </c>
      <c r="B11291">
        <v>130630</v>
      </c>
      <c r="C11291">
        <v>130740</v>
      </c>
      <c r="D11291">
        <v>130535</v>
      </c>
      <c r="E11291">
        <v>130700</v>
      </c>
    </row>
    <row r="11292" spans="1:5" x14ac:dyDescent="0.25">
      <c r="A11292" s="2">
        <v>45351.552083333336</v>
      </c>
      <c r="B11292">
        <v>130670</v>
      </c>
      <c r="C11292">
        <v>130795</v>
      </c>
      <c r="D11292">
        <v>130620</v>
      </c>
      <c r="E11292">
        <v>130630</v>
      </c>
    </row>
    <row r="11293" spans="1:5" x14ac:dyDescent="0.25">
      <c r="A11293" s="2">
        <v>45351.541666666664</v>
      </c>
      <c r="B11293">
        <v>130675</v>
      </c>
      <c r="C11293">
        <v>130795</v>
      </c>
      <c r="D11293">
        <v>130625</v>
      </c>
      <c r="E11293">
        <v>130670</v>
      </c>
    </row>
    <row r="11294" spans="1:5" x14ac:dyDescent="0.25">
      <c r="A11294" s="2">
        <v>45351.53125</v>
      </c>
      <c r="B11294">
        <v>130545</v>
      </c>
      <c r="C11294">
        <v>130705</v>
      </c>
      <c r="D11294">
        <v>130465</v>
      </c>
      <c r="E11294">
        <v>130675</v>
      </c>
    </row>
    <row r="11295" spans="1:5" x14ac:dyDescent="0.25">
      <c r="A11295" s="2">
        <v>45351.520833333336</v>
      </c>
      <c r="B11295">
        <v>130890</v>
      </c>
      <c r="C11295">
        <v>130920</v>
      </c>
      <c r="D11295">
        <v>130520</v>
      </c>
      <c r="E11295">
        <v>130545</v>
      </c>
    </row>
    <row r="11296" spans="1:5" x14ac:dyDescent="0.25">
      <c r="A11296" s="2">
        <v>45351.510416666664</v>
      </c>
      <c r="B11296">
        <v>130760</v>
      </c>
      <c r="C11296">
        <v>130900</v>
      </c>
      <c r="D11296">
        <v>130580</v>
      </c>
      <c r="E11296">
        <v>130890</v>
      </c>
    </row>
    <row r="11297" spans="1:5" x14ac:dyDescent="0.25">
      <c r="A11297" s="2">
        <v>45351.5</v>
      </c>
      <c r="B11297">
        <v>130830</v>
      </c>
      <c r="C11297">
        <v>131070</v>
      </c>
      <c r="D11297">
        <v>130695</v>
      </c>
      <c r="E11297">
        <v>130755</v>
      </c>
    </row>
    <row r="11298" spans="1:5" x14ac:dyDescent="0.25">
      <c r="A11298" s="2">
        <v>45351.489583333336</v>
      </c>
      <c r="B11298">
        <v>130665</v>
      </c>
      <c r="C11298">
        <v>130860</v>
      </c>
      <c r="D11298">
        <v>130545</v>
      </c>
      <c r="E11298">
        <v>130830</v>
      </c>
    </row>
    <row r="11299" spans="1:5" x14ac:dyDescent="0.25">
      <c r="A11299" s="2">
        <v>45351.479166666664</v>
      </c>
      <c r="B11299">
        <v>130885</v>
      </c>
      <c r="C11299">
        <v>130930</v>
      </c>
      <c r="D11299">
        <v>130575</v>
      </c>
      <c r="E11299">
        <v>130665</v>
      </c>
    </row>
    <row r="11300" spans="1:5" x14ac:dyDescent="0.25">
      <c r="A11300" s="2">
        <v>45351.46875</v>
      </c>
      <c r="B11300">
        <v>130955</v>
      </c>
      <c r="C11300">
        <v>131050</v>
      </c>
      <c r="D11300">
        <v>130845</v>
      </c>
      <c r="E11300">
        <v>130890</v>
      </c>
    </row>
    <row r="11301" spans="1:5" x14ac:dyDescent="0.25">
      <c r="A11301" s="2">
        <v>45351.458333333336</v>
      </c>
      <c r="B11301">
        <v>131025</v>
      </c>
      <c r="C11301">
        <v>131120</v>
      </c>
      <c r="D11301">
        <v>130825</v>
      </c>
      <c r="E11301">
        <v>130960</v>
      </c>
    </row>
    <row r="11302" spans="1:5" x14ac:dyDescent="0.25">
      <c r="A11302" s="2">
        <v>45351.447916666664</v>
      </c>
      <c r="B11302">
        <v>131285</v>
      </c>
      <c r="C11302">
        <v>131420</v>
      </c>
      <c r="D11302">
        <v>131000</v>
      </c>
      <c r="E11302">
        <v>131020</v>
      </c>
    </row>
    <row r="11303" spans="1:5" x14ac:dyDescent="0.25">
      <c r="A11303" s="2">
        <v>45351.4375</v>
      </c>
      <c r="B11303">
        <v>131165</v>
      </c>
      <c r="C11303">
        <v>131520</v>
      </c>
      <c r="D11303">
        <v>131135</v>
      </c>
      <c r="E11303">
        <v>131285</v>
      </c>
    </row>
    <row r="11304" spans="1:5" x14ac:dyDescent="0.25">
      <c r="A11304" s="2">
        <v>45351.427083333336</v>
      </c>
      <c r="B11304">
        <v>131235</v>
      </c>
      <c r="C11304">
        <v>131295</v>
      </c>
      <c r="D11304">
        <v>130910</v>
      </c>
      <c r="E11304">
        <v>131165</v>
      </c>
    </row>
    <row r="11305" spans="1:5" x14ac:dyDescent="0.25">
      <c r="A11305" s="2">
        <v>45351.416666666664</v>
      </c>
      <c r="B11305">
        <v>131290</v>
      </c>
      <c r="C11305">
        <v>131320</v>
      </c>
      <c r="D11305">
        <v>131145</v>
      </c>
      <c r="E11305">
        <v>131240</v>
      </c>
    </row>
    <row r="11306" spans="1:5" x14ac:dyDescent="0.25">
      <c r="A11306" s="2">
        <v>45351.40625</v>
      </c>
      <c r="B11306">
        <v>131440</v>
      </c>
      <c r="C11306">
        <v>131475</v>
      </c>
      <c r="D11306">
        <v>131285</v>
      </c>
      <c r="E11306">
        <v>131295</v>
      </c>
    </row>
    <row r="11307" spans="1:5" x14ac:dyDescent="0.25">
      <c r="A11307" s="2">
        <v>45351.395833333336</v>
      </c>
      <c r="B11307">
        <v>131570</v>
      </c>
      <c r="C11307">
        <v>131590</v>
      </c>
      <c r="D11307">
        <v>131410</v>
      </c>
      <c r="E11307">
        <v>131435</v>
      </c>
    </row>
    <row r="11308" spans="1:5" x14ac:dyDescent="0.25">
      <c r="A11308" s="2">
        <v>45351.385416666664</v>
      </c>
      <c r="B11308">
        <v>131590</v>
      </c>
      <c r="C11308">
        <v>131600</v>
      </c>
      <c r="D11308">
        <v>131490</v>
      </c>
      <c r="E11308">
        <v>131565</v>
      </c>
    </row>
    <row r="11309" spans="1:5" x14ac:dyDescent="0.25">
      <c r="A11309" s="2">
        <v>45351.375</v>
      </c>
      <c r="B11309">
        <v>132200</v>
      </c>
      <c r="C11309">
        <v>132270</v>
      </c>
      <c r="D11309">
        <v>131575</v>
      </c>
      <c r="E11309">
        <v>131590</v>
      </c>
    </row>
    <row r="11310" spans="1:5" x14ac:dyDescent="0.25">
      <c r="A11310" s="2">
        <v>45350.760416666664</v>
      </c>
      <c r="B11310">
        <v>131765</v>
      </c>
      <c r="C11310">
        <v>131885</v>
      </c>
      <c r="D11310">
        <v>131670</v>
      </c>
      <c r="E11310">
        <v>131825</v>
      </c>
    </row>
    <row r="11311" spans="1:5" x14ac:dyDescent="0.25">
      <c r="A11311" s="2">
        <v>45350.75</v>
      </c>
      <c r="B11311">
        <v>131835</v>
      </c>
      <c r="C11311">
        <v>131860</v>
      </c>
      <c r="D11311">
        <v>131715</v>
      </c>
      <c r="E11311">
        <v>131765</v>
      </c>
    </row>
    <row r="11312" spans="1:5" x14ac:dyDescent="0.25">
      <c r="A11312" s="2">
        <v>45350.739583333336</v>
      </c>
      <c r="B11312">
        <v>131910</v>
      </c>
      <c r="C11312">
        <v>131920</v>
      </c>
      <c r="D11312">
        <v>131735</v>
      </c>
      <c r="E11312">
        <v>131835</v>
      </c>
    </row>
    <row r="11313" spans="1:5" x14ac:dyDescent="0.25">
      <c r="A11313" s="2">
        <v>45350.729166666664</v>
      </c>
      <c r="B11313">
        <v>131880</v>
      </c>
      <c r="C11313">
        <v>131945</v>
      </c>
      <c r="D11313">
        <v>131830</v>
      </c>
      <c r="E11313">
        <v>131915</v>
      </c>
    </row>
    <row r="11314" spans="1:5" x14ac:dyDescent="0.25">
      <c r="A11314" s="2">
        <v>45350.71875</v>
      </c>
      <c r="B11314">
        <v>131865</v>
      </c>
      <c r="C11314">
        <v>131885</v>
      </c>
      <c r="D11314">
        <v>131780</v>
      </c>
      <c r="E11314">
        <v>131875</v>
      </c>
    </row>
    <row r="11315" spans="1:5" x14ac:dyDescent="0.25">
      <c r="A11315" s="2">
        <v>45350.708333333336</v>
      </c>
      <c r="B11315">
        <v>131730</v>
      </c>
      <c r="C11315">
        <v>131945</v>
      </c>
      <c r="D11315">
        <v>131710</v>
      </c>
      <c r="E11315">
        <v>131860</v>
      </c>
    </row>
    <row r="11316" spans="1:5" x14ac:dyDescent="0.25">
      <c r="A11316" s="2">
        <v>45350.697916666664</v>
      </c>
      <c r="B11316">
        <v>131580</v>
      </c>
      <c r="C11316">
        <v>131855</v>
      </c>
      <c r="D11316">
        <v>131580</v>
      </c>
      <c r="E11316">
        <v>131730</v>
      </c>
    </row>
    <row r="11317" spans="1:5" x14ac:dyDescent="0.25">
      <c r="A11317" s="2">
        <v>45350.6875</v>
      </c>
      <c r="B11317">
        <v>131620</v>
      </c>
      <c r="C11317">
        <v>131660</v>
      </c>
      <c r="D11317">
        <v>131520</v>
      </c>
      <c r="E11317">
        <v>131575</v>
      </c>
    </row>
    <row r="11318" spans="1:5" x14ac:dyDescent="0.25">
      <c r="A11318" s="2">
        <v>45350.677083333336</v>
      </c>
      <c r="B11318">
        <v>131490</v>
      </c>
      <c r="C11318">
        <v>131690</v>
      </c>
      <c r="D11318">
        <v>131465</v>
      </c>
      <c r="E11318">
        <v>131625</v>
      </c>
    </row>
    <row r="11319" spans="1:5" x14ac:dyDescent="0.25">
      <c r="A11319" s="2">
        <v>45350.666666666664</v>
      </c>
      <c r="B11319">
        <v>131640</v>
      </c>
      <c r="C11319">
        <v>131715</v>
      </c>
      <c r="D11319">
        <v>131420</v>
      </c>
      <c r="E11319">
        <v>131490</v>
      </c>
    </row>
    <row r="11320" spans="1:5" x14ac:dyDescent="0.25">
      <c r="A11320" s="2">
        <v>45350.65625</v>
      </c>
      <c r="B11320">
        <v>131985</v>
      </c>
      <c r="C11320">
        <v>132010</v>
      </c>
      <c r="D11320">
        <v>131625</v>
      </c>
      <c r="E11320">
        <v>131645</v>
      </c>
    </row>
    <row r="11321" spans="1:5" x14ac:dyDescent="0.25">
      <c r="A11321" s="2">
        <v>45350.645833333336</v>
      </c>
      <c r="B11321">
        <v>132030</v>
      </c>
      <c r="C11321">
        <v>132120</v>
      </c>
      <c r="D11321">
        <v>131940</v>
      </c>
      <c r="E11321">
        <v>131985</v>
      </c>
    </row>
    <row r="11322" spans="1:5" x14ac:dyDescent="0.25">
      <c r="A11322" s="2">
        <v>45350.635416666664</v>
      </c>
      <c r="B11322">
        <v>131885</v>
      </c>
      <c r="C11322">
        <v>132035</v>
      </c>
      <c r="D11322">
        <v>131805</v>
      </c>
      <c r="E11322">
        <v>132030</v>
      </c>
    </row>
    <row r="11323" spans="1:5" x14ac:dyDescent="0.25">
      <c r="A11323" s="2">
        <v>45350.625</v>
      </c>
      <c r="B11323">
        <v>131980</v>
      </c>
      <c r="C11323">
        <v>132030</v>
      </c>
      <c r="D11323">
        <v>131755</v>
      </c>
      <c r="E11323">
        <v>131885</v>
      </c>
    </row>
    <row r="11324" spans="1:5" x14ac:dyDescent="0.25">
      <c r="A11324" s="2">
        <v>45350.614583333336</v>
      </c>
      <c r="B11324">
        <v>131935</v>
      </c>
      <c r="C11324">
        <v>132060</v>
      </c>
      <c r="D11324">
        <v>131900</v>
      </c>
      <c r="E11324">
        <v>131985</v>
      </c>
    </row>
    <row r="11325" spans="1:5" x14ac:dyDescent="0.25">
      <c r="A11325" s="2">
        <v>45350.604166666664</v>
      </c>
      <c r="B11325">
        <v>132040</v>
      </c>
      <c r="C11325">
        <v>132075</v>
      </c>
      <c r="D11325">
        <v>131880</v>
      </c>
      <c r="E11325">
        <v>131935</v>
      </c>
    </row>
    <row r="11326" spans="1:5" x14ac:dyDescent="0.25">
      <c r="A11326" s="2">
        <v>45350.59375</v>
      </c>
      <c r="B11326">
        <v>132370</v>
      </c>
      <c r="C11326">
        <v>132380</v>
      </c>
      <c r="D11326">
        <v>132005</v>
      </c>
      <c r="E11326">
        <v>132035</v>
      </c>
    </row>
    <row r="11327" spans="1:5" x14ac:dyDescent="0.25">
      <c r="A11327" s="2">
        <v>45350.583333333336</v>
      </c>
      <c r="B11327">
        <v>132435</v>
      </c>
      <c r="C11327">
        <v>132485</v>
      </c>
      <c r="D11327">
        <v>132305</v>
      </c>
      <c r="E11327">
        <v>132370</v>
      </c>
    </row>
    <row r="11328" spans="1:5" x14ac:dyDescent="0.25">
      <c r="A11328" s="2">
        <v>45350.572916666664</v>
      </c>
      <c r="B11328">
        <v>132375</v>
      </c>
      <c r="C11328">
        <v>132450</v>
      </c>
      <c r="D11328">
        <v>132300</v>
      </c>
      <c r="E11328">
        <v>132440</v>
      </c>
    </row>
    <row r="11329" spans="1:5" x14ac:dyDescent="0.25">
      <c r="A11329" s="2">
        <v>45350.5625</v>
      </c>
      <c r="B11329">
        <v>132540</v>
      </c>
      <c r="C11329">
        <v>132570</v>
      </c>
      <c r="D11329">
        <v>132310</v>
      </c>
      <c r="E11329">
        <v>132375</v>
      </c>
    </row>
    <row r="11330" spans="1:5" x14ac:dyDescent="0.25">
      <c r="A11330" s="2">
        <v>45350.552083333336</v>
      </c>
      <c r="B11330">
        <v>132585</v>
      </c>
      <c r="C11330">
        <v>132640</v>
      </c>
      <c r="D11330">
        <v>132480</v>
      </c>
      <c r="E11330">
        <v>132545</v>
      </c>
    </row>
    <row r="11331" spans="1:5" x14ac:dyDescent="0.25">
      <c r="A11331" s="2">
        <v>45350.541666666664</v>
      </c>
      <c r="B11331">
        <v>132700</v>
      </c>
      <c r="C11331">
        <v>132780</v>
      </c>
      <c r="D11331">
        <v>132405</v>
      </c>
      <c r="E11331">
        <v>132585</v>
      </c>
    </row>
    <row r="11332" spans="1:5" x14ac:dyDescent="0.25">
      <c r="A11332" s="2">
        <v>45350.53125</v>
      </c>
      <c r="B11332">
        <v>132715</v>
      </c>
      <c r="C11332">
        <v>132795</v>
      </c>
      <c r="D11332">
        <v>132625</v>
      </c>
      <c r="E11332">
        <v>132700</v>
      </c>
    </row>
    <row r="11333" spans="1:5" x14ac:dyDescent="0.25">
      <c r="A11333" s="2">
        <v>45350.520833333336</v>
      </c>
      <c r="B11333">
        <v>132585</v>
      </c>
      <c r="C11333">
        <v>132755</v>
      </c>
      <c r="D11333">
        <v>132545</v>
      </c>
      <c r="E11333">
        <v>132720</v>
      </c>
    </row>
    <row r="11334" spans="1:5" x14ac:dyDescent="0.25">
      <c r="A11334" s="2">
        <v>45350.510416666664</v>
      </c>
      <c r="B11334">
        <v>132705</v>
      </c>
      <c r="C11334">
        <v>132760</v>
      </c>
      <c r="D11334">
        <v>132560</v>
      </c>
      <c r="E11334">
        <v>132585</v>
      </c>
    </row>
    <row r="11335" spans="1:5" x14ac:dyDescent="0.25">
      <c r="A11335" s="2">
        <v>45350.5</v>
      </c>
      <c r="B11335">
        <v>132510</v>
      </c>
      <c r="C11335">
        <v>132785</v>
      </c>
      <c r="D11335">
        <v>132435</v>
      </c>
      <c r="E11335">
        <v>132710</v>
      </c>
    </row>
    <row r="11336" spans="1:5" x14ac:dyDescent="0.25">
      <c r="A11336" s="2">
        <v>45350.489583333336</v>
      </c>
      <c r="B11336">
        <v>132755</v>
      </c>
      <c r="C11336">
        <v>132850</v>
      </c>
      <c r="D11336">
        <v>132440</v>
      </c>
      <c r="E11336">
        <v>132510</v>
      </c>
    </row>
    <row r="11337" spans="1:5" x14ac:dyDescent="0.25">
      <c r="A11337" s="2">
        <v>45350.479166666664</v>
      </c>
      <c r="B11337">
        <v>132640</v>
      </c>
      <c r="C11337">
        <v>132810</v>
      </c>
      <c r="D11337">
        <v>132380</v>
      </c>
      <c r="E11337">
        <v>132755</v>
      </c>
    </row>
    <row r="11338" spans="1:5" x14ac:dyDescent="0.25">
      <c r="A11338" s="2">
        <v>45350.46875</v>
      </c>
      <c r="B11338">
        <v>132740</v>
      </c>
      <c r="C11338">
        <v>132825</v>
      </c>
      <c r="D11338">
        <v>132640</v>
      </c>
      <c r="E11338">
        <v>132645</v>
      </c>
    </row>
    <row r="11339" spans="1:5" x14ac:dyDescent="0.25">
      <c r="A11339" s="2">
        <v>45350.458333333336</v>
      </c>
      <c r="B11339">
        <v>132815</v>
      </c>
      <c r="C11339">
        <v>132830</v>
      </c>
      <c r="D11339">
        <v>132615</v>
      </c>
      <c r="E11339">
        <v>132740</v>
      </c>
    </row>
    <row r="11340" spans="1:5" x14ac:dyDescent="0.25">
      <c r="A11340" s="2">
        <v>45350.447916666664</v>
      </c>
      <c r="B11340">
        <v>132765</v>
      </c>
      <c r="C11340">
        <v>132920</v>
      </c>
      <c r="D11340">
        <v>132680</v>
      </c>
      <c r="E11340">
        <v>132815</v>
      </c>
    </row>
    <row r="11341" spans="1:5" x14ac:dyDescent="0.25">
      <c r="A11341" s="2">
        <v>45350.4375</v>
      </c>
      <c r="B11341">
        <v>132760</v>
      </c>
      <c r="C11341">
        <v>133060</v>
      </c>
      <c r="D11341">
        <v>132665</v>
      </c>
      <c r="E11341">
        <v>132760</v>
      </c>
    </row>
    <row r="11342" spans="1:5" x14ac:dyDescent="0.25">
      <c r="A11342" s="2">
        <v>45350.427083333336</v>
      </c>
      <c r="B11342">
        <v>132915</v>
      </c>
      <c r="C11342">
        <v>133080</v>
      </c>
      <c r="D11342">
        <v>132690</v>
      </c>
      <c r="E11342">
        <v>132755</v>
      </c>
    </row>
    <row r="11343" spans="1:5" x14ac:dyDescent="0.25">
      <c r="A11343" s="2">
        <v>45350.416666666664</v>
      </c>
      <c r="B11343">
        <v>132790</v>
      </c>
      <c r="C11343">
        <v>132995</v>
      </c>
      <c r="D11343">
        <v>132760</v>
      </c>
      <c r="E11343">
        <v>132920</v>
      </c>
    </row>
    <row r="11344" spans="1:5" x14ac:dyDescent="0.25">
      <c r="A11344" s="2">
        <v>45350.40625</v>
      </c>
      <c r="B11344">
        <v>132775</v>
      </c>
      <c r="C11344">
        <v>132840</v>
      </c>
      <c r="D11344">
        <v>132745</v>
      </c>
      <c r="E11344">
        <v>132790</v>
      </c>
    </row>
    <row r="11345" spans="1:5" x14ac:dyDescent="0.25">
      <c r="A11345" s="2">
        <v>45350.395833333336</v>
      </c>
      <c r="B11345">
        <v>132700</v>
      </c>
      <c r="C11345">
        <v>132775</v>
      </c>
      <c r="D11345">
        <v>132640</v>
      </c>
      <c r="E11345">
        <v>132775</v>
      </c>
    </row>
    <row r="11346" spans="1:5" x14ac:dyDescent="0.25">
      <c r="A11346" s="2">
        <v>45350.385416666664</v>
      </c>
      <c r="B11346">
        <v>132820</v>
      </c>
      <c r="C11346">
        <v>132840</v>
      </c>
      <c r="D11346">
        <v>132690</v>
      </c>
      <c r="E11346">
        <v>132700</v>
      </c>
    </row>
    <row r="11347" spans="1:5" x14ac:dyDescent="0.25">
      <c r="A11347" s="2">
        <v>45350.375</v>
      </c>
      <c r="B11347">
        <v>132900</v>
      </c>
      <c r="C11347">
        <v>132920</v>
      </c>
      <c r="D11347">
        <v>132660</v>
      </c>
      <c r="E11347">
        <v>132820</v>
      </c>
    </row>
    <row r="11348" spans="1:5" x14ac:dyDescent="0.25">
      <c r="A11348" s="2">
        <v>45349.760416666664</v>
      </c>
      <c r="B11348">
        <v>133570</v>
      </c>
      <c r="C11348">
        <v>133595</v>
      </c>
      <c r="D11348">
        <v>133375</v>
      </c>
      <c r="E11348">
        <v>133375</v>
      </c>
    </row>
    <row r="11349" spans="1:5" x14ac:dyDescent="0.25">
      <c r="A11349" s="2">
        <v>45349.75</v>
      </c>
      <c r="B11349">
        <v>133540</v>
      </c>
      <c r="C11349">
        <v>133600</v>
      </c>
      <c r="D11349">
        <v>133475</v>
      </c>
      <c r="E11349">
        <v>133575</v>
      </c>
    </row>
    <row r="11350" spans="1:5" x14ac:dyDescent="0.25">
      <c r="A11350" s="2">
        <v>45349.739583333336</v>
      </c>
      <c r="B11350">
        <v>133415</v>
      </c>
      <c r="C11350">
        <v>133585</v>
      </c>
      <c r="D11350">
        <v>133395</v>
      </c>
      <c r="E11350">
        <v>133535</v>
      </c>
    </row>
    <row r="11351" spans="1:5" x14ac:dyDescent="0.25">
      <c r="A11351" s="2">
        <v>45349.729166666664</v>
      </c>
      <c r="B11351">
        <v>133355</v>
      </c>
      <c r="C11351">
        <v>133460</v>
      </c>
      <c r="D11351">
        <v>133340</v>
      </c>
      <c r="E11351">
        <v>133415</v>
      </c>
    </row>
    <row r="11352" spans="1:5" x14ac:dyDescent="0.25">
      <c r="A11352" s="2">
        <v>45349.71875</v>
      </c>
      <c r="B11352">
        <v>133380</v>
      </c>
      <c r="C11352">
        <v>133420</v>
      </c>
      <c r="D11352">
        <v>133315</v>
      </c>
      <c r="E11352">
        <v>133355</v>
      </c>
    </row>
    <row r="11353" spans="1:5" x14ac:dyDescent="0.25">
      <c r="A11353" s="2">
        <v>45349.708333333336</v>
      </c>
      <c r="B11353">
        <v>133385</v>
      </c>
      <c r="C11353">
        <v>133480</v>
      </c>
      <c r="D11353">
        <v>133285</v>
      </c>
      <c r="E11353">
        <v>133380</v>
      </c>
    </row>
    <row r="11354" spans="1:5" x14ac:dyDescent="0.25">
      <c r="A11354" s="2">
        <v>45349.697916666664</v>
      </c>
      <c r="B11354">
        <v>133340</v>
      </c>
      <c r="C11354">
        <v>133410</v>
      </c>
      <c r="D11354">
        <v>133295</v>
      </c>
      <c r="E11354">
        <v>133380</v>
      </c>
    </row>
    <row r="11355" spans="1:5" x14ac:dyDescent="0.25">
      <c r="A11355" s="2">
        <v>45349.6875</v>
      </c>
      <c r="B11355">
        <v>133405</v>
      </c>
      <c r="C11355">
        <v>133460</v>
      </c>
      <c r="D11355">
        <v>133325</v>
      </c>
      <c r="E11355">
        <v>133345</v>
      </c>
    </row>
    <row r="11356" spans="1:5" x14ac:dyDescent="0.25">
      <c r="A11356" s="2">
        <v>45349.677083333336</v>
      </c>
      <c r="B11356">
        <v>133445</v>
      </c>
      <c r="C11356">
        <v>133495</v>
      </c>
      <c r="D11356">
        <v>133385</v>
      </c>
      <c r="E11356">
        <v>133410</v>
      </c>
    </row>
    <row r="11357" spans="1:5" x14ac:dyDescent="0.25">
      <c r="A11357" s="2">
        <v>45349.666666666664</v>
      </c>
      <c r="B11357">
        <v>133400</v>
      </c>
      <c r="C11357">
        <v>133495</v>
      </c>
      <c r="D11357">
        <v>133355</v>
      </c>
      <c r="E11357">
        <v>133450</v>
      </c>
    </row>
    <row r="11358" spans="1:5" x14ac:dyDescent="0.25">
      <c r="A11358" s="2">
        <v>45349.65625</v>
      </c>
      <c r="B11358">
        <v>133310</v>
      </c>
      <c r="C11358">
        <v>133480</v>
      </c>
      <c r="D11358">
        <v>133275</v>
      </c>
      <c r="E11358">
        <v>133405</v>
      </c>
    </row>
    <row r="11359" spans="1:5" x14ac:dyDescent="0.25">
      <c r="A11359" s="2">
        <v>45349.645833333336</v>
      </c>
      <c r="B11359">
        <v>133245</v>
      </c>
      <c r="C11359">
        <v>133370</v>
      </c>
      <c r="D11359">
        <v>133230</v>
      </c>
      <c r="E11359">
        <v>133310</v>
      </c>
    </row>
    <row r="11360" spans="1:5" x14ac:dyDescent="0.25">
      <c r="A11360" s="2">
        <v>45349.635416666664</v>
      </c>
      <c r="B11360">
        <v>133335</v>
      </c>
      <c r="C11360">
        <v>133375</v>
      </c>
      <c r="D11360">
        <v>133235</v>
      </c>
      <c r="E11360">
        <v>133250</v>
      </c>
    </row>
    <row r="11361" spans="1:5" x14ac:dyDescent="0.25">
      <c r="A11361" s="2">
        <v>45349.625</v>
      </c>
      <c r="B11361">
        <v>133115</v>
      </c>
      <c r="C11361">
        <v>133395</v>
      </c>
      <c r="D11361">
        <v>133075</v>
      </c>
      <c r="E11361">
        <v>133335</v>
      </c>
    </row>
    <row r="11362" spans="1:5" x14ac:dyDescent="0.25">
      <c r="A11362" s="2">
        <v>45349.614583333336</v>
      </c>
      <c r="B11362">
        <v>133135</v>
      </c>
      <c r="C11362">
        <v>133190</v>
      </c>
      <c r="D11362">
        <v>133065</v>
      </c>
      <c r="E11362">
        <v>133120</v>
      </c>
    </row>
    <row r="11363" spans="1:5" x14ac:dyDescent="0.25">
      <c r="A11363" s="2">
        <v>45349.604166666664</v>
      </c>
      <c r="B11363">
        <v>133095</v>
      </c>
      <c r="C11363">
        <v>133145</v>
      </c>
      <c r="D11363">
        <v>133060</v>
      </c>
      <c r="E11363">
        <v>133135</v>
      </c>
    </row>
    <row r="11364" spans="1:5" x14ac:dyDescent="0.25">
      <c r="A11364" s="2">
        <v>45349.59375</v>
      </c>
      <c r="B11364">
        <v>133160</v>
      </c>
      <c r="C11364">
        <v>133170</v>
      </c>
      <c r="D11364">
        <v>133075</v>
      </c>
      <c r="E11364">
        <v>133095</v>
      </c>
    </row>
    <row r="11365" spans="1:5" x14ac:dyDescent="0.25">
      <c r="A11365" s="2">
        <v>45349.583333333336</v>
      </c>
      <c r="B11365">
        <v>133180</v>
      </c>
      <c r="C11365">
        <v>133230</v>
      </c>
      <c r="D11365">
        <v>133135</v>
      </c>
      <c r="E11365">
        <v>133165</v>
      </c>
    </row>
    <row r="11366" spans="1:5" x14ac:dyDescent="0.25">
      <c r="A11366" s="2">
        <v>45349.572916666664</v>
      </c>
      <c r="B11366">
        <v>133065</v>
      </c>
      <c r="C11366">
        <v>133265</v>
      </c>
      <c r="D11366">
        <v>133065</v>
      </c>
      <c r="E11366">
        <v>133175</v>
      </c>
    </row>
    <row r="11367" spans="1:5" x14ac:dyDescent="0.25">
      <c r="A11367" s="2">
        <v>45349.5625</v>
      </c>
      <c r="B11367">
        <v>133120</v>
      </c>
      <c r="C11367">
        <v>133210</v>
      </c>
      <c r="D11367">
        <v>133030</v>
      </c>
      <c r="E11367">
        <v>133070</v>
      </c>
    </row>
    <row r="11368" spans="1:5" x14ac:dyDescent="0.25">
      <c r="A11368" s="2">
        <v>45349.552083333336</v>
      </c>
      <c r="B11368">
        <v>133055</v>
      </c>
      <c r="C11368">
        <v>133265</v>
      </c>
      <c r="D11368">
        <v>133030</v>
      </c>
      <c r="E11368">
        <v>133120</v>
      </c>
    </row>
    <row r="11369" spans="1:5" x14ac:dyDescent="0.25">
      <c r="A11369" s="2">
        <v>45349.541666666664</v>
      </c>
      <c r="B11369">
        <v>133065</v>
      </c>
      <c r="C11369">
        <v>133085</v>
      </c>
      <c r="D11369">
        <v>133000</v>
      </c>
      <c r="E11369">
        <v>133055</v>
      </c>
    </row>
    <row r="11370" spans="1:5" x14ac:dyDescent="0.25">
      <c r="A11370" s="2">
        <v>45349.53125</v>
      </c>
      <c r="B11370">
        <v>133000</v>
      </c>
      <c r="C11370">
        <v>133100</v>
      </c>
      <c r="D11370">
        <v>132985</v>
      </c>
      <c r="E11370">
        <v>133065</v>
      </c>
    </row>
    <row r="11371" spans="1:5" x14ac:dyDescent="0.25">
      <c r="A11371" s="2">
        <v>45349.520833333336</v>
      </c>
      <c r="B11371">
        <v>133070</v>
      </c>
      <c r="C11371">
        <v>133100</v>
      </c>
      <c r="D11371">
        <v>132995</v>
      </c>
      <c r="E11371">
        <v>133005</v>
      </c>
    </row>
    <row r="11372" spans="1:5" x14ac:dyDescent="0.25">
      <c r="A11372" s="2">
        <v>45349.510416666664</v>
      </c>
      <c r="B11372">
        <v>133050</v>
      </c>
      <c r="C11372">
        <v>133135</v>
      </c>
      <c r="D11372">
        <v>133030</v>
      </c>
      <c r="E11372">
        <v>133075</v>
      </c>
    </row>
    <row r="11373" spans="1:5" x14ac:dyDescent="0.25">
      <c r="A11373" s="2">
        <v>45349.5</v>
      </c>
      <c r="B11373">
        <v>132970</v>
      </c>
      <c r="C11373">
        <v>133155</v>
      </c>
      <c r="D11373">
        <v>132965</v>
      </c>
      <c r="E11373">
        <v>133050</v>
      </c>
    </row>
    <row r="11374" spans="1:5" x14ac:dyDescent="0.25">
      <c r="A11374" s="2">
        <v>45349.489583333336</v>
      </c>
      <c r="B11374">
        <v>132865</v>
      </c>
      <c r="C11374">
        <v>133010</v>
      </c>
      <c r="D11374">
        <v>132775</v>
      </c>
      <c r="E11374">
        <v>132975</v>
      </c>
    </row>
    <row r="11375" spans="1:5" x14ac:dyDescent="0.25">
      <c r="A11375" s="2">
        <v>45349.479166666664</v>
      </c>
      <c r="B11375">
        <v>132910</v>
      </c>
      <c r="C11375">
        <v>133030</v>
      </c>
      <c r="D11375">
        <v>132805</v>
      </c>
      <c r="E11375">
        <v>132865</v>
      </c>
    </row>
    <row r="11376" spans="1:5" x14ac:dyDescent="0.25">
      <c r="A11376" s="2">
        <v>45349.46875</v>
      </c>
      <c r="B11376">
        <v>132715</v>
      </c>
      <c r="C11376">
        <v>132920</v>
      </c>
      <c r="D11376">
        <v>132705</v>
      </c>
      <c r="E11376">
        <v>132910</v>
      </c>
    </row>
    <row r="11377" spans="1:5" x14ac:dyDescent="0.25">
      <c r="A11377" s="2">
        <v>45349.458333333336</v>
      </c>
      <c r="B11377">
        <v>132735</v>
      </c>
      <c r="C11377">
        <v>132800</v>
      </c>
      <c r="D11377">
        <v>132630</v>
      </c>
      <c r="E11377">
        <v>132715</v>
      </c>
    </row>
    <row r="11378" spans="1:5" x14ac:dyDescent="0.25">
      <c r="A11378" s="2">
        <v>45349.447916666664</v>
      </c>
      <c r="B11378">
        <v>132765</v>
      </c>
      <c r="C11378">
        <v>132865</v>
      </c>
      <c r="D11378">
        <v>132725</v>
      </c>
      <c r="E11378">
        <v>132735</v>
      </c>
    </row>
    <row r="11379" spans="1:5" x14ac:dyDescent="0.25">
      <c r="A11379" s="2">
        <v>45349.4375</v>
      </c>
      <c r="B11379">
        <v>132810</v>
      </c>
      <c r="C11379">
        <v>132940</v>
      </c>
      <c r="D11379">
        <v>132710</v>
      </c>
      <c r="E11379">
        <v>132765</v>
      </c>
    </row>
    <row r="11380" spans="1:5" x14ac:dyDescent="0.25">
      <c r="A11380" s="2">
        <v>45349.427083333336</v>
      </c>
      <c r="B11380">
        <v>132620</v>
      </c>
      <c r="C11380">
        <v>132870</v>
      </c>
      <c r="D11380">
        <v>132525</v>
      </c>
      <c r="E11380">
        <v>132810</v>
      </c>
    </row>
    <row r="11381" spans="1:5" x14ac:dyDescent="0.25">
      <c r="A11381" s="2">
        <v>45349.416666666664</v>
      </c>
      <c r="B11381">
        <v>132385</v>
      </c>
      <c r="C11381">
        <v>132675</v>
      </c>
      <c r="D11381">
        <v>132360</v>
      </c>
      <c r="E11381">
        <v>132620</v>
      </c>
    </row>
    <row r="11382" spans="1:5" x14ac:dyDescent="0.25">
      <c r="A11382" s="2">
        <v>45349.40625</v>
      </c>
      <c r="B11382">
        <v>132365</v>
      </c>
      <c r="C11382">
        <v>132475</v>
      </c>
      <c r="D11382">
        <v>132360</v>
      </c>
      <c r="E11382">
        <v>132390</v>
      </c>
    </row>
    <row r="11383" spans="1:5" x14ac:dyDescent="0.25">
      <c r="A11383" s="2">
        <v>45349.395833333336</v>
      </c>
      <c r="B11383">
        <v>132330</v>
      </c>
      <c r="C11383">
        <v>132395</v>
      </c>
      <c r="D11383">
        <v>132325</v>
      </c>
      <c r="E11383">
        <v>132370</v>
      </c>
    </row>
    <row r="11384" spans="1:5" x14ac:dyDescent="0.25">
      <c r="A11384" s="2">
        <v>45349.385416666664</v>
      </c>
      <c r="B11384">
        <v>132135</v>
      </c>
      <c r="C11384">
        <v>132355</v>
      </c>
      <c r="D11384">
        <v>132135</v>
      </c>
      <c r="E11384">
        <v>132335</v>
      </c>
    </row>
    <row r="11385" spans="1:5" x14ac:dyDescent="0.25">
      <c r="A11385" s="2">
        <v>45349.375</v>
      </c>
      <c r="B11385">
        <v>131850</v>
      </c>
      <c r="C11385">
        <v>132265</v>
      </c>
      <c r="D11385">
        <v>131830</v>
      </c>
      <c r="E11385">
        <v>132140</v>
      </c>
    </row>
    <row r="11386" spans="1:5" x14ac:dyDescent="0.25">
      <c r="A11386" s="2">
        <v>45348.760416666664</v>
      </c>
      <c r="B11386">
        <v>131520</v>
      </c>
      <c r="C11386">
        <v>131525</v>
      </c>
      <c r="D11386">
        <v>131285</v>
      </c>
      <c r="E11386">
        <v>131285</v>
      </c>
    </row>
    <row r="11387" spans="1:5" x14ac:dyDescent="0.25">
      <c r="A11387" s="2">
        <v>45348.75</v>
      </c>
      <c r="B11387">
        <v>131415</v>
      </c>
      <c r="C11387">
        <v>131530</v>
      </c>
      <c r="D11387">
        <v>131335</v>
      </c>
      <c r="E11387">
        <v>131520</v>
      </c>
    </row>
    <row r="11388" spans="1:5" x14ac:dyDescent="0.25">
      <c r="A11388" s="2">
        <v>45348.739583333336</v>
      </c>
      <c r="B11388">
        <v>131445</v>
      </c>
      <c r="C11388">
        <v>131515</v>
      </c>
      <c r="D11388">
        <v>131360</v>
      </c>
      <c r="E11388">
        <v>131425</v>
      </c>
    </row>
    <row r="11389" spans="1:5" x14ac:dyDescent="0.25">
      <c r="A11389" s="2">
        <v>45348.729166666664</v>
      </c>
      <c r="B11389">
        <v>131505</v>
      </c>
      <c r="C11389">
        <v>131505</v>
      </c>
      <c r="D11389">
        <v>131410</v>
      </c>
      <c r="E11389">
        <v>131440</v>
      </c>
    </row>
    <row r="11390" spans="1:5" x14ac:dyDescent="0.25">
      <c r="A11390" s="2">
        <v>45348.71875</v>
      </c>
      <c r="B11390">
        <v>131550</v>
      </c>
      <c r="C11390">
        <v>131585</v>
      </c>
      <c r="D11390">
        <v>131500</v>
      </c>
      <c r="E11390">
        <v>131505</v>
      </c>
    </row>
    <row r="11391" spans="1:5" x14ac:dyDescent="0.25">
      <c r="A11391" s="2">
        <v>45348.708333333336</v>
      </c>
      <c r="B11391">
        <v>131455</v>
      </c>
      <c r="C11391">
        <v>131585</v>
      </c>
      <c r="D11391">
        <v>131440</v>
      </c>
      <c r="E11391">
        <v>131545</v>
      </c>
    </row>
    <row r="11392" spans="1:5" x14ac:dyDescent="0.25">
      <c r="A11392" s="2">
        <v>45348.697916666664</v>
      </c>
      <c r="B11392">
        <v>131350</v>
      </c>
      <c r="C11392">
        <v>131475</v>
      </c>
      <c r="D11392">
        <v>131330</v>
      </c>
      <c r="E11392">
        <v>131455</v>
      </c>
    </row>
    <row r="11393" spans="1:5" x14ac:dyDescent="0.25">
      <c r="A11393" s="2">
        <v>45348.6875</v>
      </c>
      <c r="B11393">
        <v>131420</v>
      </c>
      <c r="C11393">
        <v>131430</v>
      </c>
      <c r="D11393">
        <v>131325</v>
      </c>
      <c r="E11393">
        <v>131355</v>
      </c>
    </row>
    <row r="11394" spans="1:5" x14ac:dyDescent="0.25">
      <c r="A11394" s="2">
        <v>45348.677083333336</v>
      </c>
      <c r="B11394">
        <v>131465</v>
      </c>
      <c r="C11394">
        <v>131535</v>
      </c>
      <c r="D11394">
        <v>131410</v>
      </c>
      <c r="E11394">
        <v>131420</v>
      </c>
    </row>
    <row r="11395" spans="1:5" x14ac:dyDescent="0.25">
      <c r="A11395" s="2">
        <v>45348.666666666664</v>
      </c>
      <c r="B11395">
        <v>131540</v>
      </c>
      <c r="C11395">
        <v>131585</v>
      </c>
      <c r="D11395">
        <v>131425</v>
      </c>
      <c r="E11395">
        <v>131470</v>
      </c>
    </row>
    <row r="11396" spans="1:5" x14ac:dyDescent="0.25">
      <c r="A11396" s="2">
        <v>45348.65625</v>
      </c>
      <c r="B11396">
        <v>131415</v>
      </c>
      <c r="C11396">
        <v>131555</v>
      </c>
      <c r="D11396">
        <v>131395</v>
      </c>
      <c r="E11396">
        <v>131540</v>
      </c>
    </row>
    <row r="11397" spans="1:5" x14ac:dyDescent="0.25">
      <c r="A11397" s="2">
        <v>45348.645833333336</v>
      </c>
      <c r="B11397">
        <v>131425</v>
      </c>
      <c r="C11397">
        <v>131525</v>
      </c>
      <c r="D11397">
        <v>131355</v>
      </c>
      <c r="E11397">
        <v>131415</v>
      </c>
    </row>
    <row r="11398" spans="1:5" x14ac:dyDescent="0.25">
      <c r="A11398" s="2">
        <v>45348.635416666664</v>
      </c>
      <c r="B11398">
        <v>131520</v>
      </c>
      <c r="C11398">
        <v>131520</v>
      </c>
      <c r="D11398">
        <v>131380</v>
      </c>
      <c r="E11398">
        <v>131425</v>
      </c>
    </row>
    <row r="11399" spans="1:5" x14ac:dyDescent="0.25">
      <c r="A11399" s="2">
        <v>45348.625</v>
      </c>
      <c r="B11399">
        <v>131520</v>
      </c>
      <c r="C11399">
        <v>131550</v>
      </c>
      <c r="D11399">
        <v>131435</v>
      </c>
      <c r="E11399">
        <v>131520</v>
      </c>
    </row>
    <row r="11400" spans="1:5" x14ac:dyDescent="0.25">
      <c r="A11400" s="2">
        <v>45348.614583333336</v>
      </c>
      <c r="B11400">
        <v>131550</v>
      </c>
      <c r="C11400">
        <v>131625</v>
      </c>
      <c r="D11400">
        <v>131435</v>
      </c>
      <c r="E11400">
        <v>131520</v>
      </c>
    </row>
    <row r="11401" spans="1:5" x14ac:dyDescent="0.25">
      <c r="A11401" s="2">
        <v>45348.604166666664</v>
      </c>
      <c r="B11401">
        <v>131490</v>
      </c>
      <c r="C11401">
        <v>131600</v>
      </c>
      <c r="D11401">
        <v>131455</v>
      </c>
      <c r="E11401">
        <v>131550</v>
      </c>
    </row>
    <row r="11402" spans="1:5" x14ac:dyDescent="0.25">
      <c r="A11402" s="2">
        <v>45348.59375</v>
      </c>
      <c r="B11402">
        <v>131180</v>
      </c>
      <c r="C11402">
        <v>131550</v>
      </c>
      <c r="D11402">
        <v>131160</v>
      </c>
      <c r="E11402">
        <v>131495</v>
      </c>
    </row>
    <row r="11403" spans="1:5" x14ac:dyDescent="0.25">
      <c r="A11403" s="2">
        <v>45348.583333333336</v>
      </c>
      <c r="B11403">
        <v>131065</v>
      </c>
      <c r="C11403">
        <v>131185</v>
      </c>
      <c r="D11403">
        <v>131010</v>
      </c>
      <c r="E11403">
        <v>131180</v>
      </c>
    </row>
    <row r="11404" spans="1:5" x14ac:dyDescent="0.25">
      <c r="A11404" s="2">
        <v>45348.572916666664</v>
      </c>
      <c r="B11404">
        <v>130960</v>
      </c>
      <c r="C11404">
        <v>131140</v>
      </c>
      <c r="D11404">
        <v>130945</v>
      </c>
      <c r="E11404">
        <v>131060</v>
      </c>
    </row>
    <row r="11405" spans="1:5" x14ac:dyDescent="0.25">
      <c r="A11405" s="2">
        <v>45348.5625</v>
      </c>
      <c r="B11405">
        <v>130980</v>
      </c>
      <c r="C11405">
        <v>131055</v>
      </c>
      <c r="D11405">
        <v>130935</v>
      </c>
      <c r="E11405">
        <v>130960</v>
      </c>
    </row>
    <row r="11406" spans="1:5" x14ac:dyDescent="0.25">
      <c r="A11406" s="2">
        <v>45348.552083333336</v>
      </c>
      <c r="B11406">
        <v>130990</v>
      </c>
      <c r="C11406">
        <v>131070</v>
      </c>
      <c r="D11406">
        <v>130920</v>
      </c>
      <c r="E11406">
        <v>130980</v>
      </c>
    </row>
    <row r="11407" spans="1:5" x14ac:dyDescent="0.25">
      <c r="A11407" s="2">
        <v>45348.541666666664</v>
      </c>
      <c r="B11407">
        <v>131075</v>
      </c>
      <c r="C11407">
        <v>131105</v>
      </c>
      <c r="D11407">
        <v>130930</v>
      </c>
      <c r="E11407">
        <v>130990</v>
      </c>
    </row>
    <row r="11408" spans="1:5" x14ac:dyDescent="0.25">
      <c r="A11408" s="2">
        <v>45348.53125</v>
      </c>
      <c r="B11408">
        <v>131080</v>
      </c>
      <c r="C11408">
        <v>131160</v>
      </c>
      <c r="D11408">
        <v>131015</v>
      </c>
      <c r="E11408">
        <v>131080</v>
      </c>
    </row>
    <row r="11409" spans="1:5" x14ac:dyDescent="0.25">
      <c r="A11409" s="2">
        <v>45348.520833333336</v>
      </c>
      <c r="B11409">
        <v>131180</v>
      </c>
      <c r="C11409">
        <v>131225</v>
      </c>
      <c r="D11409">
        <v>131060</v>
      </c>
      <c r="E11409">
        <v>131080</v>
      </c>
    </row>
    <row r="11410" spans="1:5" x14ac:dyDescent="0.25">
      <c r="A11410" s="2">
        <v>45348.510416666664</v>
      </c>
      <c r="B11410">
        <v>131285</v>
      </c>
      <c r="C11410">
        <v>131355</v>
      </c>
      <c r="D11410">
        <v>131150</v>
      </c>
      <c r="E11410">
        <v>131185</v>
      </c>
    </row>
    <row r="11411" spans="1:5" x14ac:dyDescent="0.25">
      <c r="A11411" s="2">
        <v>45348.5</v>
      </c>
      <c r="B11411">
        <v>131545</v>
      </c>
      <c r="C11411">
        <v>131720</v>
      </c>
      <c r="D11411">
        <v>131270</v>
      </c>
      <c r="E11411">
        <v>131280</v>
      </c>
    </row>
    <row r="11412" spans="1:5" x14ac:dyDescent="0.25">
      <c r="A11412" s="2">
        <v>45348.489583333336</v>
      </c>
      <c r="B11412">
        <v>131350</v>
      </c>
      <c r="C11412">
        <v>131605</v>
      </c>
      <c r="D11412">
        <v>131305</v>
      </c>
      <c r="E11412">
        <v>131545</v>
      </c>
    </row>
    <row r="11413" spans="1:5" x14ac:dyDescent="0.25">
      <c r="A11413" s="2">
        <v>45348.479166666664</v>
      </c>
      <c r="B11413">
        <v>131395</v>
      </c>
      <c r="C11413">
        <v>131525</v>
      </c>
      <c r="D11413">
        <v>131240</v>
      </c>
      <c r="E11413">
        <v>131355</v>
      </c>
    </row>
    <row r="11414" spans="1:5" x14ac:dyDescent="0.25">
      <c r="A11414" s="2">
        <v>45348.46875</v>
      </c>
      <c r="B11414">
        <v>131515</v>
      </c>
      <c r="C11414">
        <v>131550</v>
      </c>
      <c r="D11414">
        <v>131340</v>
      </c>
      <c r="E11414">
        <v>131395</v>
      </c>
    </row>
    <row r="11415" spans="1:5" x14ac:dyDescent="0.25">
      <c r="A11415" s="2">
        <v>45348.458333333336</v>
      </c>
      <c r="B11415">
        <v>131730</v>
      </c>
      <c r="C11415">
        <v>131755</v>
      </c>
      <c r="D11415">
        <v>131480</v>
      </c>
      <c r="E11415">
        <v>131520</v>
      </c>
    </row>
    <row r="11416" spans="1:5" x14ac:dyDescent="0.25">
      <c r="A11416" s="2">
        <v>45348.447916666664</v>
      </c>
      <c r="B11416">
        <v>131545</v>
      </c>
      <c r="C11416">
        <v>131785</v>
      </c>
      <c r="D11416">
        <v>131535</v>
      </c>
      <c r="E11416">
        <v>131735</v>
      </c>
    </row>
    <row r="11417" spans="1:5" x14ac:dyDescent="0.25">
      <c r="A11417" s="2">
        <v>45348.4375</v>
      </c>
      <c r="B11417">
        <v>131050</v>
      </c>
      <c r="C11417">
        <v>131570</v>
      </c>
      <c r="D11417">
        <v>131005</v>
      </c>
      <c r="E11417">
        <v>131545</v>
      </c>
    </row>
    <row r="11418" spans="1:5" x14ac:dyDescent="0.25">
      <c r="A11418" s="2">
        <v>45348.427083333336</v>
      </c>
      <c r="B11418">
        <v>130930</v>
      </c>
      <c r="C11418">
        <v>131205</v>
      </c>
      <c r="D11418">
        <v>130860</v>
      </c>
      <c r="E11418">
        <v>131050</v>
      </c>
    </row>
    <row r="11419" spans="1:5" x14ac:dyDescent="0.25">
      <c r="A11419" s="2">
        <v>45348.416666666664</v>
      </c>
      <c r="B11419">
        <v>130900</v>
      </c>
      <c r="C11419">
        <v>131005</v>
      </c>
      <c r="D11419">
        <v>130860</v>
      </c>
      <c r="E11419">
        <v>130935</v>
      </c>
    </row>
    <row r="11420" spans="1:5" x14ac:dyDescent="0.25">
      <c r="A11420" s="2">
        <v>45348.40625</v>
      </c>
      <c r="B11420">
        <v>131020</v>
      </c>
      <c r="C11420">
        <v>131025</v>
      </c>
      <c r="D11420">
        <v>130880</v>
      </c>
      <c r="E11420">
        <v>130900</v>
      </c>
    </row>
    <row r="11421" spans="1:5" x14ac:dyDescent="0.25">
      <c r="A11421" s="2">
        <v>45348.395833333336</v>
      </c>
      <c r="B11421">
        <v>131050</v>
      </c>
      <c r="C11421">
        <v>131080</v>
      </c>
      <c r="D11421">
        <v>130980</v>
      </c>
      <c r="E11421">
        <v>131020</v>
      </c>
    </row>
    <row r="11422" spans="1:5" x14ac:dyDescent="0.25">
      <c r="A11422" s="2">
        <v>45348.385416666664</v>
      </c>
      <c r="B11422">
        <v>131165</v>
      </c>
      <c r="C11422">
        <v>131205</v>
      </c>
      <c r="D11422">
        <v>131000</v>
      </c>
      <c r="E11422">
        <v>131045</v>
      </c>
    </row>
    <row r="11423" spans="1:5" x14ac:dyDescent="0.25">
      <c r="A11423" s="2">
        <v>45348.375</v>
      </c>
      <c r="B11423">
        <v>131235</v>
      </c>
      <c r="C11423">
        <v>131320</v>
      </c>
      <c r="D11423">
        <v>131010</v>
      </c>
      <c r="E11423">
        <v>131165</v>
      </c>
    </row>
    <row r="11424" spans="1:5" x14ac:dyDescent="0.25">
      <c r="A11424" s="2">
        <v>45345.760416666664</v>
      </c>
      <c r="B11424">
        <v>131255</v>
      </c>
      <c r="C11424">
        <v>131515</v>
      </c>
      <c r="D11424">
        <v>131245</v>
      </c>
      <c r="E11424">
        <v>131515</v>
      </c>
    </row>
    <row r="11425" spans="1:5" x14ac:dyDescent="0.25">
      <c r="A11425" s="2">
        <v>45345.75</v>
      </c>
      <c r="B11425">
        <v>131180</v>
      </c>
      <c r="C11425">
        <v>131270</v>
      </c>
      <c r="D11425">
        <v>131145</v>
      </c>
      <c r="E11425">
        <v>131260</v>
      </c>
    </row>
    <row r="11426" spans="1:5" x14ac:dyDescent="0.25">
      <c r="A11426" s="2">
        <v>45345.739583333336</v>
      </c>
      <c r="B11426">
        <v>131215</v>
      </c>
      <c r="C11426">
        <v>131275</v>
      </c>
      <c r="D11426">
        <v>131180</v>
      </c>
      <c r="E11426">
        <v>131185</v>
      </c>
    </row>
    <row r="11427" spans="1:5" x14ac:dyDescent="0.25">
      <c r="A11427" s="2">
        <v>45345.729166666664</v>
      </c>
      <c r="B11427">
        <v>131175</v>
      </c>
      <c r="C11427">
        <v>131275</v>
      </c>
      <c r="D11427">
        <v>131065</v>
      </c>
      <c r="E11427">
        <v>131220</v>
      </c>
    </row>
    <row r="11428" spans="1:5" x14ac:dyDescent="0.25">
      <c r="A11428" s="2">
        <v>45345.71875</v>
      </c>
      <c r="B11428">
        <v>131150</v>
      </c>
      <c r="C11428">
        <v>131245</v>
      </c>
      <c r="D11428">
        <v>131140</v>
      </c>
      <c r="E11428">
        <v>131175</v>
      </c>
    </row>
    <row r="11429" spans="1:5" x14ac:dyDescent="0.25">
      <c r="A11429" s="2">
        <v>45345.708333333336</v>
      </c>
      <c r="B11429">
        <v>131160</v>
      </c>
      <c r="C11429">
        <v>131255</v>
      </c>
      <c r="D11429">
        <v>131115</v>
      </c>
      <c r="E11429">
        <v>131155</v>
      </c>
    </row>
    <row r="11430" spans="1:5" x14ac:dyDescent="0.25">
      <c r="A11430" s="2">
        <v>45345.697916666664</v>
      </c>
      <c r="B11430">
        <v>131015</v>
      </c>
      <c r="C11430">
        <v>131175</v>
      </c>
      <c r="D11430">
        <v>130960</v>
      </c>
      <c r="E11430">
        <v>131160</v>
      </c>
    </row>
    <row r="11431" spans="1:5" x14ac:dyDescent="0.25">
      <c r="A11431" s="2">
        <v>45345.6875</v>
      </c>
      <c r="B11431">
        <v>131120</v>
      </c>
      <c r="C11431">
        <v>131140</v>
      </c>
      <c r="D11431">
        <v>131000</v>
      </c>
      <c r="E11431">
        <v>131015</v>
      </c>
    </row>
    <row r="11432" spans="1:5" x14ac:dyDescent="0.25">
      <c r="A11432" s="2">
        <v>45345.677083333336</v>
      </c>
      <c r="B11432">
        <v>131190</v>
      </c>
      <c r="C11432">
        <v>131210</v>
      </c>
      <c r="D11432">
        <v>131040</v>
      </c>
      <c r="E11432">
        <v>131115</v>
      </c>
    </row>
    <row r="11433" spans="1:5" x14ac:dyDescent="0.25">
      <c r="A11433" s="2">
        <v>45345.666666666664</v>
      </c>
      <c r="B11433">
        <v>131190</v>
      </c>
      <c r="C11433">
        <v>131230</v>
      </c>
      <c r="D11433">
        <v>131045</v>
      </c>
      <c r="E11433">
        <v>131195</v>
      </c>
    </row>
    <row r="11434" spans="1:5" x14ac:dyDescent="0.25">
      <c r="A11434" s="2">
        <v>45345.65625</v>
      </c>
      <c r="B11434">
        <v>131330</v>
      </c>
      <c r="C11434">
        <v>131365</v>
      </c>
      <c r="D11434">
        <v>131140</v>
      </c>
      <c r="E11434">
        <v>131190</v>
      </c>
    </row>
    <row r="11435" spans="1:5" x14ac:dyDescent="0.25">
      <c r="A11435" s="2">
        <v>45345.645833333336</v>
      </c>
      <c r="B11435">
        <v>131385</v>
      </c>
      <c r="C11435">
        <v>131475</v>
      </c>
      <c r="D11435">
        <v>131320</v>
      </c>
      <c r="E11435">
        <v>131335</v>
      </c>
    </row>
    <row r="11436" spans="1:5" x14ac:dyDescent="0.25">
      <c r="A11436" s="2">
        <v>45345.635416666664</v>
      </c>
      <c r="B11436">
        <v>131470</v>
      </c>
      <c r="C11436">
        <v>131490</v>
      </c>
      <c r="D11436">
        <v>131265</v>
      </c>
      <c r="E11436">
        <v>131385</v>
      </c>
    </row>
    <row r="11437" spans="1:5" x14ac:dyDescent="0.25">
      <c r="A11437" s="2">
        <v>45345.625</v>
      </c>
      <c r="B11437">
        <v>131445</v>
      </c>
      <c r="C11437">
        <v>131520</v>
      </c>
      <c r="D11437">
        <v>131425</v>
      </c>
      <c r="E11437">
        <v>131470</v>
      </c>
    </row>
    <row r="11438" spans="1:5" x14ac:dyDescent="0.25">
      <c r="A11438" s="2">
        <v>45345.614583333336</v>
      </c>
      <c r="B11438">
        <v>131430</v>
      </c>
      <c r="C11438">
        <v>131475</v>
      </c>
      <c r="D11438">
        <v>131370</v>
      </c>
      <c r="E11438">
        <v>131450</v>
      </c>
    </row>
    <row r="11439" spans="1:5" x14ac:dyDescent="0.25">
      <c r="A11439" s="2">
        <v>45345.604166666664</v>
      </c>
      <c r="B11439">
        <v>131320</v>
      </c>
      <c r="C11439">
        <v>131455</v>
      </c>
      <c r="D11439">
        <v>131215</v>
      </c>
      <c r="E11439">
        <v>131430</v>
      </c>
    </row>
    <row r="11440" spans="1:5" x14ac:dyDescent="0.25">
      <c r="A11440" s="2">
        <v>45345.59375</v>
      </c>
      <c r="B11440">
        <v>131360</v>
      </c>
      <c r="C11440">
        <v>131410</v>
      </c>
      <c r="D11440">
        <v>131275</v>
      </c>
      <c r="E11440">
        <v>131320</v>
      </c>
    </row>
    <row r="11441" spans="1:5" x14ac:dyDescent="0.25">
      <c r="A11441" s="2">
        <v>45345.583333333336</v>
      </c>
      <c r="B11441">
        <v>131205</v>
      </c>
      <c r="C11441">
        <v>131385</v>
      </c>
      <c r="D11441">
        <v>131200</v>
      </c>
      <c r="E11441">
        <v>131360</v>
      </c>
    </row>
    <row r="11442" spans="1:5" x14ac:dyDescent="0.25">
      <c r="A11442" s="2">
        <v>45345.572916666664</v>
      </c>
      <c r="B11442">
        <v>131095</v>
      </c>
      <c r="C11442">
        <v>131280</v>
      </c>
      <c r="D11442">
        <v>131090</v>
      </c>
      <c r="E11442">
        <v>131210</v>
      </c>
    </row>
    <row r="11443" spans="1:5" x14ac:dyDescent="0.25">
      <c r="A11443" s="2">
        <v>45345.5625</v>
      </c>
      <c r="B11443">
        <v>130950</v>
      </c>
      <c r="C11443">
        <v>131115</v>
      </c>
      <c r="D11443">
        <v>130935</v>
      </c>
      <c r="E11443">
        <v>131095</v>
      </c>
    </row>
    <row r="11444" spans="1:5" x14ac:dyDescent="0.25">
      <c r="A11444" s="2">
        <v>45345.552083333336</v>
      </c>
      <c r="B11444">
        <v>130865</v>
      </c>
      <c r="C11444">
        <v>131020</v>
      </c>
      <c r="D11444">
        <v>130860</v>
      </c>
      <c r="E11444">
        <v>130945</v>
      </c>
    </row>
    <row r="11445" spans="1:5" x14ac:dyDescent="0.25">
      <c r="A11445" s="2">
        <v>45345.541666666664</v>
      </c>
      <c r="B11445">
        <v>131360</v>
      </c>
      <c r="C11445">
        <v>131370</v>
      </c>
      <c r="D11445">
        <v>130865</v>
      </c>
      <c r="E11445">
        <v>130865</v>
      </c>
    </row>
    <row r="11446" spans="1:5" x14ac:dyDescent="0.25">
      <c r="A11446" s="2">
        <v>45345.53125</v>
      </c>
      <c r="B11446">
        <v>131490</v>
      </c>
      <c r="C11446">
        <v>131520</v>
      </c>
      <c r="D11446">
        <v>131315</v>
      </c>
      <c r="E11446">
        <v>131365</v>
      </c>
    </row>
    <row r="11447" spans="1:5" x14ac:dyDescent="0.25">
      <c r="A11447" s="2">
        <v>45345.520833333336</v>
      </c>
      <c r="B11447">
        <v>131600</v>
      </c>
      <c r="C11447">
        <v>131655</v>
      </c>
      <c r="D11447">
        <v>131455</v>
      </c>
      <c r="E11447">
        <v>131490</v>
      </c>
    </row>
    <row r="11448" spans="1:5" x14ac:dyDescent="0.25">
      <c r="A11448" s="2">
        <v>45345.510416666664</v>
      </c>
      <c r="B11448">
        <v>131510</v>
      </c>
      <c r="C11448">
        <v>131650</v>
      </c>
      <c r="D11448">
        <v>131490</v>
      </c>
      <c r="E11448">
        <v>131600</v>
      </c>
    </row>
    <row r="11449" spans="1:5" x14ac:dyDescent="0.25">
      <c r="A11449" s="2">
        <v>45345.5</v>
      </c>
      <c r="B11449">
        <v>131570</v>
      </c>
      <c r="C11449">
        <v>131575</v>
      </c>
      <c r="D11449">
        <v>131425</v>
      </c>
      <c r="E11449">
        <v>131505</v>
      </c>
    </row>
    <row r="11450" spans="1:5" x14ac:dyDescent="0.25">
      <c r="A11450" s="2">
        <v>45345.489583333336</v>
      </c>
      <c r="B11450">
        <v>131535</v>
      </c>
      <c r="C11450">
        <v>131640</v>
      </c>
      <c r="D11450">
        <v>131505</v>
      </c>
      <c r="E11450">
        <v>131575</v>
      </c>
    </row>
    <row r="11451" spans="1:5" x14ac:dyDescent="0.25">
      <c r="A11451" s="2">
        <v>45345.479166666664</v>
      </c>
      <c r="B11451">
        <v>131670</v>
      </c>
      <c r="C11451">
        <v>131735</v>
      </c>
      <c r="D11451">
        <v>131455</v>
      </c>
      <c r="E11451">
        <v>131535</v>
      </c>
    </row>
    <row r="11452" spans="1:5" x14ac:dyDescent="0.25">
      <c r="A11452" s="2">
        <v>45345.46875</v>
      </c>
      <c r="B11452">
        <v>131735</v>
      </c>
      <c r="C11452">
        <v>131775</v>
      </c>
      <c r="D11452">
        <v>131605</v>
      </c>
      <c r="E11452">
        <v>131665</v>
      </c>
    </row>
    <row r="11453" spans="1:5" x14ac:dyDescent="0.25">
      <c r="A11453" s="2">
        <v>45345.458333333336</v>
      </c>
      <c r="B11453">
        <v>132085</v>
      </c>
      <c r="C11453">
        <v>132085</v>
      </c>
      <c r="D11453">
        <v>131690</v>
      </c>
      <c r="E11453">
        <v>131735</v>
      </c>
    </row>
    <row r="11454" spans="1:5" x14ac:dyDescent="0.25">
      <c r="A11454" s="2">
        <v>45345.447916666664</v>
      </c>
      <c r="B11454">
        <v>132250</v>
      </c>
      <c r="C11454">
        <v>132265</v>
      </c>
      <c r="D11454">
        <v>132035</v>
      </c>
      <c r="E11454">
        <v>132080</v>
      </c>
    </row>
    <row r="11455" spans="1:5" x14ac:dyDescent="0.25">
      <c r="A11455" s="2">
        <v>45345.4375</v>
      </c>
      <c r="B11455">
        <v>132195</v>
      </c>
      <c r="C11455">
        <v>132480</v>
      </c>
      <c r="D11455">
        <v>132165</v>
      </c>
      <c r="E11455">
        <v>132250</v>
      </c>
    </row>
    <row r="11456" spans="1:5" x14ac:dyDescent="0.25">
      <c r="A11456" s="2">
        <v>45345.427083333336</v>
      </c>
      <c r="B11456">
        <v>132340</v>
      </c>
      <c r="C11456">
        <v>132465</v>
      </c>
      <c r="D11456">
        <v>132150</v>
      </c>
      <c r="E11456">
        <v>132195</v>
      </c>
    </row>
    <row r="11457" spans="1:5" x14ac:dyDescent="0.25">
      <c r="A11457" s="2">
        <v>45345.416666666664</v>
      </c>
      <c r="B11457">
        <v>132390</v>
      </c>
      <c r="C11457">
        <v>132415</v>
      </c>
      <c r="D11457">
        <v>132230</v>
      </c>
      <c r="E11457">
        <v>132335</v>
      </c>
    </row>
    <row r="11458" spans="1:5" x14ac:dyDescent="0.25">
      <c r="A11458" s="2">
        <v>45345.40625</v>
      </c>
      <c r="B11458">
        <v>132410</v>
      </c>
      <c r="C11458">
        <v>132445</v>
      </c>
      <c r="D11458">
        <v>132355</v>
      </c>
      <c r="E11458">
        <v>132390</v>
      </c>
    </row>
    <row r="11459" spans="1:5" x14ac:dyDescent="0.25">
      <c r="A11459" s="2">
        <v>45345.395833333336</v>
      </c>
      <c r="B11459">
        <v>132335</v>
      </c>
      <c r="C11459">
        <v>132445</v>
      </c>
      <c r="D11459">
        <v>132300</v>
      </c>
      <c r="E11459">
        <v>132410</v>
      </c>
    </row>
    <row r="11460" spans="1:5" x14ac:dyDescent="0.25">
      <c r="A11460" s="2">
        <v>45345.385416666664</v>
      </c>
      <c r="B11460">
        <v>132245</v>
      </c>
      <c r="C11460">
        <v>132350</v>
      </c>
      <c r="D11460">
        <v>132165</v>
      </c>
      <c r="E11460">
        <v>132340</v>
      </c>
    </row>
    <row r="11461" spans="1:5" x14ac:dyDescent="0.25">
      <c r="A11461" s="2">
        <v>45345.375</v>
      </c>
      <c r="B11461">
        <v>132260</v>
      </c>
      <c r="C11461">
        <v>132320</v>
      </c>
      <c r="D11461">
        <v>132085</v>
      </c>
      <c r="E11461">
        <v>132245</v>
      </c>
    </row>
    <row r="11462" spans="1:5" x14ac:dyDescent="0.25">
      <c r="A11462" s="2">
        <v>45344.760416666664</v>
      </c>
      <c r="B11462">
        <v>132005</v>
      </c>
      <c r="C11462">
        <v>132105</v>
      </c>
      <c r="D11462">
        <v>131975</v>
      </c>
      <c r="E11462">
        <v>132055</v>
      </c>
    </row>
    <row r="11463" spans="1:5" x14ac:dyDescent="0.25">
      <c r="A11463" s="2">
        <v>45344.75</v>
      </c>
      <c r="B11463">
        <v>131965</v>
      </c>
      <c r="C11463">
        <v>132090</v>
      </c>
      <c r="D11463">
        <v>131950</v>
      </c>
      <c r="E11463">
        <v>132005</v>
      </c>
    </row>
    <row r="11464" spans="1:5" x14ac:dyDescent="0.25">
      <c r="A11464" s="2">
        <v>45344.739583333336</v>
      </c>
      <c r="B11464">
        <v>132155</v>
      </c>
      <c r="C11464">
        <v>132185</v>
      </c>
      <c r="D11464">
        <v>131910</v>
      </c>
      <c r="E11464">
        <v>131965</v>
      </c>
    </row>
    <row r="11465" spans="1:5" x14ac:dyDescent="0.25">
      <c r="A11465" s="2">
        <v>45344.729166666664</v>
      </c>
      <c r="B11465">
        <v>132060</v>
      </c>
      <c r="C11465">
        <v>132210</v>
      </c>
      <c r="D11465">
        <v>131980</v>
      </c>
      <c r="E11465">
        <v>132150</v>
      </c>
    </row>
    <row r="11466" spans="1:5" x14ac:dyDescent="0.25">
      <c r="A11466" s="2">
        <v>45344.71875</v>
      </c>
      <c r="B11466">
        <v>132105</v>
      </c>
      <c r="C11466">
        <v>132130</v>
      </c>
      <c r="D11466">
        <v>131930</v>
      </c>
      <c r="E11466">
        <v>132060</v>
      </c>
    </row>
    <row r="11467" spans="1:5" x14ac:dyDescent="0.25">
      <c r="A11467" s="2">
        <v>45344.708333333336</v>
      </c>
      <c r="B11467">
        <v>132330</v>
      </c>
      <c r="C11467">
        <v>132375</v>
      </c>
      <c r="D11467">
        <v>132080</v>
      </c>
      <c r="E11467">
        <v>132105</v>
      </c>
    </row>
    <row r="11468" spans="1:5" x14ac:dyDescent="0.25">
      <c r="A11468" s="2">
        <v>45344.697916666664</v>
      </c>
      <c r="B11468">
        <v>132375</v>
      </c>
      <c r="C11468">
        <v>132430</v>
      </c>
      <c r="D11468">
        <v>132310</v>
      </c>
      <c r="E11468">
        <v>132325</v>
      </c>
    </row>
    <row r="11469" spans="1:5" x14ac:dyDescent="0.25">
      <c r="A11469" s="2">
        <v>45344.6875</v>
      </c>
      <c r="B11469">
        <v>132505</v>
      </c>
      <c r="C11469">
        <v>132560</v>
      </c>
      <c r="D11469">
        <v>132360</v>
      </c>
      <c r="E11469">
        <v>132375</v>
      </c>
    </row>
    <row r="11470" spans="1:5" x14ac:dyDescent="0.25">
      <c r="A11470" s="2">
        <v>45344.677083333336</v>
      </c>
      <c r="B11470">
        <v>132480</v>
      </c>
      <c r="C11470">
        <v>132605</v>
      </c>
      <c r="D11470">
        <v>132445</v>
      </c>
      <c r="E11470">
        <v>132500</v>
      </c>
    </row>
    <row r="11471" spans="1:5" x14ac:dyDescent="0.25">
      <c r="A11471" s="2">
        <v>45344.666666666664</v>
      </c>
      <c r="B11471">
        <v>132335</v>
      </c>
      <c r="C11471">
        <v>132500</v>
      </c>
      <c r="D11471">
        <v>132290</v>
      </c>
      <c r="E11471">
        <v>132485</v>
      </c>
    </row>
    <row r="11472" spans="1:5" x14ac:dyDescent="0.25">
      <c r="A11472" s="2">
        <v>45344.65625</v>
      </c>
      <c r="B11472">
        <v>132205</v>
      </c>
      <c r="C11472">
        <v>132355</v>
      </c>
      <c r="D11472">
        <v>132175</v>
      </c>
      <c r="E11472">
        <v>132340</v>
      </c>
    </row>
    <row r="11473" spans="1:5" x14ac:dyDescent="0.25">
      <c r="A11473" s="2">
        <v>45344.645833333336</v>
      </c>
      <c r="B11473">
        <v>132095</v>
      </c>
      <c r="C11473">
        <v>132225</v>
      </c>
      <c r="D11473">
        <v>132050</v>
      </c>
      <c r="E11473">
        <v>132205</v>
      </c>
    </row>
    <row r="11474" spans="1:5" x14ac:dyDescent="0.25">
      <c r="A11474" s="2">
        <v>45344.635416666664</v>
      </c>
      <c r="B11474">
        <v>131835</v>
      </c>
      <c r="C11474">
        <v>132115</v>
      </c>
      <c r="D11474">
        <v>131825</v>
      </c>
      <c r="E11474">
        <v>132095</v>
      </c>
    </row>
    <row r="11475" spans="1:5" x14ac:dyDescent="0.25">
      <c r="A11475" s="2">
        <v>45344.625</v>
      </c>
      <c r="B11475">
        <v>131920</v>
      </c>
      <c r="C11475">
        <v>132000</v>
      </c>
      <c r="D11475">
        <v>131820</v>
      </c>
      <c r="E11475">
        <v>131835</v>
      </c>
    </row>
    <row r="11476" spans="1:5" x14ac:dyDescent="0.25">
      <c r="A11476" s="2">
        <v>45344.614583333336</v>
      </c>
      <c r="B11476">
        <v>131970</v>
      </c>
      <c r="C11476">
        <v>132025</v>
      </c>
      <c r="D11476">
        <v>131910</v>
      </c>
      <c r="E11476">
        <v>131920</v>
      </c>
    </row>
    <row r="11477" spans="1:5" x14ac:dyDescent="0.25">
      <c r="A11477" s="2">
        <v>45344.604166666664</v>
      </c>
      <c r="B11477">
        <v>132190</v>
      </c>
      <c r="C11477">
        <v>132240</v>
      </c>
      <c r="D11477">
        <v>131945</v>
      </c>
      <c r="E11477">
        <v>131975</v>
      </c>
    </row>
    <row r="11478" spans="1:5" x14ac:dyDescent="0.25">
      <c r="A11478" s="2">
        <v>45344.59375</v>
      </c>
      <c r="B11478">
        <v>132125</v>
      </c>
      <c r="C11478">
        <v>132215</v>
      </c>
      <c r="D11478">
        <v>132075</v>
      </c>
      <c r="E11478">
        <v>132195</v>
      </c>
    </row>
    <row r="11479" spans="1:5" x14ac:dyDescent="0.25">
      <c r="A11479" s="2">
        <v>45344.583333333336</v>
      </c>
      <c r="B11479">
        <v>132115</v>
      </c>
      <c r="C11479">
        <v>132180</v>
      </c>
      <c r="D11479">
        <v>132075</v>
      </c>
      <c r="E11479">
        <v>132125</v>
      </c>
    </row>
    <row r="11480" spans="1:5" x14ac:dyDescent="0.25">
      <c r="A11480" s="2">
        <v>45344.572916666664</v>
      </c>
      <c r="B11480">
        <v>132065</v>
      </c>
      <c r="C11480">
        <v>132180</v>
      </c>
      <c r="D11480">
        <v>132005</v>
      </c>
      <c r="E11480">
        <v>132115</v>
      </c>
    </row>
    <row r="11481" spans="1:5" x14ac:dyDescent="0.25">
      <c r="A11481" s="2">
        <v>45344.5625</v>
      </c>
      <c r="B11481">
        <v>132135</v>
      </c>
      <c r="C11481">
        <v>132170</v>
      </c>
      <c r="D11481">
        <v>132055</v>
      </c>
      <c r="E11481">
        <v>132065</v>
      </c>
    </row>
    <row r="11482" spans="1:5" x14ac:dyDescent="0.25">
      <c r="A11482" s="2">
        <v>45344.552083333336</v>
      </c>
      <c r="B11482">
        <v>132070</v>
      </c>
      <c r="C11482">
        <v>132150</v>
      </c>
      <c r="D11482">
        <v>132025</v>
      </c>
      <c r="E11482">
        <v>132135</v>
      </c>
    </row>
    <row r="11483" spans="1:5" x14ac:dyDescent="0.25">
      <c r="A11483" s="2">
        <v>45344.541666666664</v>
      </c>
      <c r="B11483">
        <v>132015</v>
      </c>
      <c r="C11483">
        <v>132100</v>
      </c>
      <c r="D11483">
        <v>131965</v>
      </c>
      <c r="E11483">
        <v>132075</v>
      </c>
    </row>
    <row r="11484" spans="1:5" x14ac:dyDescent="0.25">
      <c r="A11484" s="2">
        <v>45344.53125</v>
      </c>
      <c r="B11484">
        <v>131990</v>
      </c>
      <c r="C11484">
        <v>132015</v>
      </c>
      <c r="D11484">
        <v>131870</v>
      </c>
      <c r="E11484">
        <v>132015</v>
      </c>
    </row>
    <row r="11485" spans="1:5" x14ac:dyDescent="0.25">
      <c r="A11485" s="2">
        <v>45344.520833333336</v>
      </c>
      <c r="B11485">
        <v>132060</v>
      </c>
      <c r="C11485">
        <v>132100</v>
      </c>
      <c r="D11485">
        <v>131910</v>
      </c>
      <c r="E11485">
        <v>131985</v>
      </c>
    </row>
    <row r="11486" spans="1:5" x14ac:dyDescent="0.25">
      <c r="A11486" s="2">
        <v>45344.510416666664</v>
      </c>
      <c r="B11486">
        <v>132110</v>
      </c>
      <c r="C11486">
        <v>132140</v>
      </c>
      <c r="D11486">
        <v>131925</v>
      </c>
      <c r="E11486">
        <v>132060</v>
      </c>
    </row>
    <row r="11487" spans="1:5" x14ac:dyDescent="0.25">
      <c r="A11487" s="2">
        <v>45344.5</v>
      </c>
      <c r="B11487">
        <v>132190</v>
      </c>
      <c r="C11487">
        <v>132245</v>
      </c>
      <c r="D11487">
        <v>131955</v>
      </c>
      <c r="E11487">
        <v>132110</v>
      </c>
    </row>
    <row r="11488" spans="1:5" x14ac:dyDescent="0.25">
      <c r="A11488" s="2">
        <v>45344.489583333336</v>
      </c>
      <c r="B11488">
        <v>132210</v>
      </c>
      <c r="C11488">
        <v>132430</v>
      </c>
      <c r="D11488">
        <v>132080</v>
      </c>
      <c r="E11488">
        <v>132190</v>
      </c>
    </row>
    <row r="11489" spans="1:5" x14ac:dyDescent="0.25">
      <c r="A11489" s="2">
        <v>45344.479166666664</v>
      </c>
      <c r="B11489">
        <v>132475</v>
      </c>
      <c r="C11489">
        <v>132525</v>
      </c>
      <c r="D11489">
        <v>132070</v>
      </c>
      <c r="E11489">
        <v>132210</v>
      </c>
    </row>
    <row r="11490" spans="1:5" x14ac:dyDescent="0.25">
      <c r="A11490" s="2">
        <v>45344.46875</v>
      </c>
      <c r="B11490">
        <v>132485</v>
      </c>
      <c r="C11490">
        <v>132540</v>
      </c>
      <c r="D11490">
        <v>132335</v>
      </c>
      <c r="E11490">
        <v>132475</v>
      </c>
    </row>
    <row r="11491" spans="1:5" x14ac:dyDescent="0.25">
      <c r="A11491" s="2">
        <v>45344.458333333336</v>
      </c>
      <c r="B11491">
        <v>132430</v>
      </c>
      <c r="C11491">
        <v>132505</v>
      </c>
      <c r="D11491">
        <v>132370</v>
      </c>
      <c r="E11491">
        <v>132485</v>
      </c>
    </row>
    <row r="11492" spans="1:5" x14ac:dyDescent="0.25">
      <c r="A11492" s="2">
        <v>45344.447916666664</v>
      </c>
      <c r="B11492">
        <v>132635</v>
      </c>
      <c r="C11492">
        <v>132730</v>
      </c>
      <c r="D11492">
        <v>132405</v>
      </c>
      <c r="E11492">
        <v>132430</v>
      </c>
    </row>
    <row r="11493" spans="1:5" x14ac:dyDescent="0.25">
      <c r="A11493" s="2">
        <v>45344.4375</v>
      </c>
      <c r="B11493">
        <v>132505</v>
      </c>
      <c r="C11493">
        <v>132645</v>
      </c>
      <c r="D11493">
        <v>132315</v>
      </c>
      <c r="E11493">
        <v>132635</v>
      </c>
    </row>
    <row r="11494" spans="1:5" x14ac:dyDescent="0.25">
      <c r="A11494" s="2">
        <v>45344.427083333336</v>
      </c>
      <c r="B11494">
        <v>132460</v>
      </c>
      <c r="C11494">
        <v>132595</v>
      </c>
      <c r="D11494">
        <v>132395</v>
      </c>
      <c r="E11494">
        <v>132505</v>
      </c>
    </row>
    <row r="11495" spans="1:5" x14ac:dyDescent="0.25">
      <c r="A11495" s="2">
        <v>45344.416666666664</v>
      </c>
      <c r="B11495">
        <v>132535</v>
      </c>
      <c r="C11495">
        <v>132570</v>
      </c>
      <c r="D11495">
        <v>132440</v>
      </c>
      <c r="E11495">
        <v>132460</v>
      </c>
    </row>
    <row r="11496" spans="1:5" x14ac:dyDescent="0.25">
      <c r="A11496" s="2">
        <v>45344.40625</v>
      </c>
      <c r="B11496">
        <v>132555</v>
      </c>
      <c r="C11496">
        <v>132665</v>
      </c>
      <c r="D11496">
        <v>132515</v>
      </c>
      <c r="E11496">
        <v>132530</v>
      </c>
    </row>
    <row r="11497" spans="1:5" x14ac:dyDescent="0.25">
      <c r="A11497" s="2">
        <v>45344.395833333336</v>
      </c>
      <c r="B11497">
        <v>132655</v>
      </c>
      <c r="C11497">
        <v>132665</v>
      </c>
      <c r="D11497">
        <v>132540</v>
      </c>
      <c r="E11497">
        <v>132555</v>
      </c>
    </row>
    <row r="11498" spans="1:5" x14ac:dyDescent="0.25">
      <c r="A11498" s="2">
        <v>45344.385416666664</v>
      </c>
      <c r="B11498">
        <v>132805</v>
      </c>
      <c r="C11498">
        <v>132845</v>
      </c>
      <c r="D11498">
        <v>132625</v>
      </c>
      <c r="E11498">
        <v>132660</v>
      </c>
    </row>
    <row r="11499" spans="1:5" x14ac:dyDescent="0.25">
      <c r="A11499" s="2">
        <v>45344.375</v>
      </c>
      <c r="B11499">
        <v>132950</v>
      </c>
      <c r="C11499">
        <v>133000</v>
      </c>
      <c r="D11499">
        <v>132615</v>
      </c>
      <c r="E11499">
        <v>132805</v>
      </c>
    </row>
    <row r="11500" spans="1:5" x14ac:dyDescent="0.25">
      <c r="A11500" s="2">
        <v>45343.760416666664</v>
      </c>
      <c r="B11500">
        <v>132020</v>
      </c>
      <c r="C11500">
        <v>132245</v>
      </c>
      <c r="D11500">
        <v>131885</v>
      </c>
      <c r="E11500">
        <v>132245</v>
      </c>
    </row>
    <row r="11501" spans="1:5" x14ac:dyDescent="0.25">
      <c r="A11501" s="2">
        <v>45343.75</v>
      </c>
      <c r="B11501">
        <v>131995</v>
      </c>
      <c r="C11501">
        <v>132035</v>
      </c>
      <c r="D11501">
        <v>131940</v>
      </c>
      <c r="E11501">
        <v>132020</v>
      </c>
    </row>
    <row r="11502" spans="1:5" x14ac:dyDescent="0.25">
      <c r="A11502" s="2">
        <v>45343.739583333336</v>
      </c>
      <c r="B11502">
        <v>131855</v>
      </c>
      <c r="C11502">
        <v>132010</v>
      </c>
      <c r="D11502">
        <v>131795</v>
      </c>
      <c r="E11502">
        <v>131990</v>
      </c>
    </row>
    <row r="11503" spans="1:5" x14ac:dyDescent="0.25">
      <c r="A11503" s="2">
        <v>45343.729166666664</v>
      </c>
      <c r="B11503">
        <v>131745</v>
      </c>
      <c r="C11503">
        <v>131920</v>
      </c>
      <c r="D11503">
        <v>131730</v>
      </c>
      <c r="E11503">
        <v>131855</v>
      </c>
    </row>
    <row r="11504" spans="1:5" x14ac:dyDescent="0.25">
      <c r="A11504" s="2">
        <v>45343.71875</v>
      </c>
      <c r="B11504">
        <v>131680</v>
      </c>
      <c r="C11504">
        <v>131775</v>
      </c>
      <c r="D11504">
        <v>131610</v>
      </c>
      <c r="E11504">
        <v>131740</v>
      </c>
    </row>
    <row r="11505" spans="1:5" x14ac:dyDescent="0.25">
      <c r="A11505" s="2">
        <v>45343.708333333336</v>
      </c>
      <c r="B11505">
        <v>131825</v>
      </c>
      <c r="C11505">
        <v>131830</v>
      </c>
      <c r="D11505">
        <v>131630</v>
      </c>
      <c r="E11505">
        <v>131675</v>
      </c>
    </row>
    <row r="11506" spans="1:5" x14ac:dyDescent="0.25">
      <c r="A11506" s="2">
        <v>45343.697916666664</v>
      </c>
      <c r="B11506">
        <v>131635</v>
      </c>
      <c r="C11506">
        <v>131920</v>
      </c>
      <c r="D11506">
        <v>131610</v>
      </c>
      <c r="E11506">
        <v>131825</v>
      </c>
    </row>
    <row r="11507" spans="1:5" x14ac:dyDescent="0.25">
      <c r="A11507" s="2">
        <v>45343.6875</v>
      </c>
      <c r="B11507">
        <v>131740</v>
      </c>
      <c r="C11507">
        <v>131780</v>
      </c>
      <c r="D11507">
        <v>131615</v>
      </c>
      <c r="E11507">
        <v>131635</v>
      </c>
    </row>
    <row r="11508" spans="1:5" x14ac:dyDescent="0.25">
      <c r="A11508" s="2">
        <v>45343.677083333336</v>
      </c>
      <c r="B11508">
        <v>131720</v>
      </c>
      <c r="C11508">
        <v>131895</v>
      </c>
      <c r="D11508">
        <v>131635</v>
      </c>
      <c r="E11508">
        <v>131740</v>
      </c>
    </row>
    <row r="11509" spans="1:5" x14ac:dyDescent="0.25">
      <c r="A11509" s="2">
        <v>45343.666666666664</v>
      </c>
      <c r="B11509">
        <v>131630</v>
      </c>
      <c r="C11509">
        <v>131875</v>
      </c>
      <c r="D11509">
        <v>131460</v>
      </c>
      <c r="E11509">
        <v>131725</v>
      </c>
    </row>
    <row r="11510" spans="1:5" x14ac:dyDescent="0.25">
      <c r="A11510" s="2">
        <v>45343.65625</v>
      </c>
      <c r="B11510">
        <v>131585</v>
      </c>
      <c r="C11510">
        <v>131700</v>
      </c>
      <c r="D11510">
        <v>131570</v>
      </c>
      <c r="E11510">
        <v>131625</v>
      </c>
    </row>
    <row r="11511" spans="1:5" x14ac:dyDescent="0.25">
      <c r="A11511" s="2">
        <v>45343.645833333336</v>
      </c>
      <c r="B11511">
        <v>131525</v>
      </c>
      <c r="C11511">
        <v>131620</v>
      </c>
      <c r="D11511">
        <v>131465</v>
      </c>
      <c r="E11511">
        <v>131590</v>
      </c>
    </row>
    <row r="11512" spans="1:5" x14ac:dyDescent="0.25">
      <c r="A11512" s="2">
        <v>45343.635416666664</v>
      </c>
      <c r="B11512">
        <v>131460</v>
      </c>
      <c r="C11512">
        <v>131565</v>
      </c>
      <c r="D11512">
        <v>131410</v>
      </c>
      <c r="E11512">
        <v>131525</v>
      </c>
    </row>
    <row r="11513" spans="1:5" x14ac:dyDescent="0.25">
      <c r="A11513" s="2">
        <v>45343.625</v>
      </c>
      <c r="B11513">
        <v>131325</v>
      </c>
      <c r="C11513">
        <v>131490</v>
      </c>
      <c r="D11513">
        <v>131215</v>
      </c>
      <c r="E11513">
        <v>131460</v>
      </c>
    </row>
    <row r="11514" spans="1:5" x14ac:dyDescent="0.25">
      <c r="A11514" s="2">
        <v>45343.614583333336</v>
      </c>
      <c r="B11514">
        <v>131360</v>
      </c>
      <c r="C11514">
        <v>131470</v>
      </c>
      <c r="D11514">
        <v>131300</v>
      </c>
      <c r="E11514">
        <v>131330</v>
      </c>
    </row>
    <row r="11515" spans="1:5" x14ac:dyDescent="0.25">
      <c r="A11515" s="2">
        <v>45343.604166666664</v>
      </c>
      <c r="B11515">
        <v>131595</v>
      </c>
      <c r="C11515">
        <v>131640</v>
      </c>
      <c r="D11515">
        <v>131325</v>
      </c>
      <c r="E11515">
        <v>131360</v>
      </c>
    </row>
    <row r="11516" spans="1:5" x14ac:dyDescent="0.25">
      <c r="A11516" s="2">
        <v>45343.59375</v>
      </c>
      <c r="B11516">
        <v>131580</v>
      </c>
      <c r="C11516">
        <v>131680</v>
      </c>
      <c r="D11516">
        <v>131520</v>
      </c>
      <c r="E11516">
        <v>131600</v>
      </c>
    </row>
    <row r="11517" spans="1:5" x14ac:dyDescent="0.25">
      <c r="A11517" s="2">
        <v>45343.583333333336</v>
      </c>
      <c r="B11517">
        <v>131790</v>
      </c>
      <c r="C11517">
        <v>131865</v>
      </c>
      <c r="D11517">
        <v>131560</v>
      </c>
      <c r="E11517">
        <v>131580</v>
      </c>
    </row>
    <row r="11518" spans="1:5" x14ac:dyDescent="0.25">
      <c r="A11518" s="2">
        <v>45343.572916666664</v>
      </c>
      <c r="B11518">
        <v>131630</v>
      </c>
      <c r="C11518">
        <v>131825</v>
      </c>
      <c r="D11518">
        <v>131625</v>
      </c>
      <c r="E11518">
        <v>131790</v>
      </c>
    </row>
    <row r="11519" spans="1:5" x14ac:dyDescent="0.25">
      <c r="A11519" s="2">
        <v>45343.5625</v>
      </c>
      <c r="B11519">
        <v>131640</v>
      </c>
      <c r="C11519">
        <v>131720</v>
      </c>
      <c r="D11519">
        <v>131495</v>
      </c>
      <c r="E11519">
        <v>131635</v>
      </c>
    </row>
    <row r="11520" spans="1:5" x14ac:dyDescent="0.25">
      <c r="A11520" s="2">
        <v>45343.552083333336</v>
      </c>
      <c r="B11520">
        <v>131790</v>
      </c>
      <c r="C11520">
        <v>131855</v>
      </c>
      <c r="D11520">
        <v>131630</v>
      </c>
      <c r="E11520">
        <v>131645</v>
      </c>
    </row>
    <row r="11521" spans="1:5" x14ac:dyDescent="0.25">
      <c r="A11521" s="2">
        <v>45343.541666666664</v>
      </c>
      <c r="B11521">
        <v>131620</v>
      </c>
      <c r="C11521">
        <v>131795</v>
      </c>
      <c r="D11521">
        <v>131620</v>
      </c>
      <c r="E11521">
        <v>131790</v>
      </c>
    </row>
    <row r="11522" spans="1:5" x14ac:dyDescent="0.25">
      <c r="A11522" s="2">
        <v>45343.53125</v>
      </c>
      <c r="B11522">
        <v>131665</v>
      </c>
      <c r="C11522">
        <v>131685</v>
      </c>
      <c r="D11522">
        <v>131565</v>
      </c>
      <c r="E11522">
        <v>131615</v>
      </c>
    </row>
    <row r="11523" spans="1:5" x14ac:dyDescent="0.25">
      <c r="A11523" s="2">
        <v>45343.520833333336</v>
      </c>
      <c r="B11523">
        <v>131550</v>
      </c>
      <c r="C11523">
        <v>131675</v>
      </c>
      <c r="D11523">
        <v>131455</v>
      </c>
      <c r="E11523">
        <v>131670</v>
      </c>
    </row>
    <row r="11524" spans="1:5" x14ac:dyDescent="0.25">
      <c r="A11524" s="2">
        <v>45343.510416666664</v>
      </c>
      <c r="B11524">
        <v>131740</v>
      </c>
      <c r="C11524">
        <v>131805</v>
      </c>
      <c r="D11524">
        <v>131510</v>
      </c>
      <c r="E11524">
        <v>131550</v>
      </c>
    </row>
    <row r="11525" spans="1:5" x14ac:dyDescent="0.25">
      <c r="A11525" s="2">
        <v>45343.5</v>
      </c>
      <c r="B11525">
        <v>131715</v>
      </c>
      <c r="C11525">
        <v>131820</v>
      </c>
      <c r="D11525">
        <v>131640</v>
      </c>
      <c r="E11525">
        <v>131740</v>
      </c>
    </row>
    <row r="11526" spans="1:5" x14ac:dyDescent="0.25">
      <c r="A11526" s="2">
        <v>45343.489583333336</v>
      </c>
      <c r="B11526">
        <v>131890</v>
      </c>
      <c r="C11526">
        <v>131985</v>
      </c>
      <c r="D11526">
        <v>131675</v>
      </c>
      <c r="E11526">
        <v>131715</v>
      </c>
    </row>
    <row r="11527" spans="1:5" x14ac:dyDescent="0.25">
      <c r="A11527" s="2">
        <v>45343.479166666664</v>
      </c>
      <c r="B11527">
        <v>131635</v>
      </c>
      <c r="C11527">
        <v>131920</v>
      </c>
      <c r="D11527">
        <v>131550</v>
      </c>
      <c r="E11527">
        <v>131885</v>
      </c>
    </row>
    <row r="11528" spans="1:5" x14ac:dyDescent="0.25">
      <c r="A11528" s="2">
        <v>45343.46875</v>
      </c>
      <c r="B11528">
        <v>131715</v>
      </c>
      <c r="C11528">
        <v>131865</v>
      </c>
      <c r="D11528">
        <v>131630</v>
      </c>
      <c r="E11528">
        <v>131635</v>
      </c>
    </row>
    <row r="11529" spans="1:5" x14ac:dyDescent="0.25">
      <c r="A11529" s="2">
        <v>45343.458333333336</v>
      </c>
      <c r="B11529">
        <v>131590</v>
      </c>
      <c r="C11529">
        <v>131755</v>
      </c>
      <c r="D11529">
        <v>131535</v>
      </c>
      <c r="E11529">
        <v>131715</v>
      </c>
    </row>
    <row r="11530" spans="1:5" x14ac:dyDescent="0.25">
      <c r="A11530" s="2">
        <v>45343.447916666664</v>
      </c>
      <c r="B11530">
        <v>131630</v>
      </c>
      <c r="C11530">
        <v>131735</v>
      </c>
      <c r="D11530">
        <v>131535</v>
      </c>
      <c r="E11530">
        <v>131585</v>
      </c>
    </row>
    <row r="11531" spans="1:5" x14ac:dyDescent="0.25">
      <c r="A11531" s="2">
        <v>45343.4375</v>
      </c>
      <c r="B11531">
        <v>131605</v>
      </c>
      <c r="C11531">
        <v>131825</v>
      </c>
      <c r="D11531">
        <v>131575</v>
      </c>
      <c r="E11531">
        <v>131630</v>
      </c>
    </row>
    <row r="11532" spans="1:5" x14ac:dyDescent="0.25">
      <c r="A11532" s="2">
        <v>45343.427083333336</v>
      </c>
      <c r="B11532">
        <v>131630</v>
      </c>
      <c r="C11532">
        <v>131675</v>
      </c>
      <c r="D11532">
        <v>131475</v>
      </c>
      <c r="E11532">
        <v>131605</v>
      </c>
    </row>
    <row r="11533" spans="1:5" x14ac:dyDescent="0.25">
      <c r="A11533" s="2">
        <v>45343.416666666664</v>
      </c>
      <c r="B11533">
        <v>131545</v>
      </c>
      <c r="C11533">
        <v>131895</v>
      </c>
      <c r="D11533">
        <v>131540</v>
      </c>
      <c r="E11533">
        <v>131630</v>
      </c>
    </row>
    <row r="11534" spans="1:5" x14ac:dyDescent="0.25">
      <c r="A11534" s="2">
        <v>45343.40625</v>
      </c>
      <c r="B11534">
        <v>131570</v>
      </c>
      <c r="C11534">
        <v>131615</v>
      </c>
      <c r="D11534">
        <v>131500</v>
      </c>
      <c r="E11534">
        <v>131545</v>
      </c>
    </row>
    <row r="11535" spans="1:5" x14ac:dyDescent="0.25">
      <c r="A11535" s="2">
        <v>45343.395833333336</v>
      </c>
      <c r="B11535">
        <v>131490</v>
      </c>
      <c r="C11535">
        <v>131575</v>
      </c>
      <c r="D11535">
        <v>131460</v>
      </c>
      <c r="E11535">
        <v>131570</v>
      </c>
    </row>
    <row r="11536" spans="1:5" x14ac:dyDescent="0.25">
      <c r="A11536" s="2">
        <v>45343.385416666664</v>
      </c>
      <c r="B11536">
        <v>131595</v>
      </c>
      <c r="C11536">
        <v>131675</v>
      </c>
      <c r="D11536">
        <v>131460</v>
      </c>
      <c r="E11536">
        <v>131485</v>
      </c>
    </row>
    <row r="11537" spans="1:5" x14ac:dyDescent="0.25">
      <c r="A11537" s="2">
        <v>45343.375</v>
      </c>
      <c r="B11537">
        <v>131520</v>
      </c>
      <c r="C11537">
        <v>131665</v>
      </c>
      <c r="D11537">
        <v>131485</v>
      </c>
      <c r="E11537">
        <v>131595</v>
      </c>
    </row>
    <row r="11538" spans="1:5" x14ac:dyDescent="0.25">
      <c r="A11538" s="2">
        <v>45342.760416666664</v>
      </c>
      <c r="B11538">
        <v>131990</v>
      </c>
      <c r="C11538">
        <v>132070</v>
      </c>
      <c r="D11538">
        <v>131855</v>
      </c>
      <c r="E11538">
        <v>132070</v>
      </c>
    </row>
    <row r="11539" spans="1:5" x14ac:dyDescent="0.25">
      <c r="A11539" s="2">
        <v>45342.75</v>
      </c>
      <c r="B11539">
        <v>131875</v>
      </c>
      <c r="C11539">
        <v>132060</v>
      </c>
      <c r="D11539">
        <v>131845</v>
      </c>
      <c r="E11539">
        <v>131995</v>
      </c>
    </row>
    <row r="11540" spans="1:5" x14ac:dyDescent="0.25">
      <c r="A11540" s="2">
        <v>45342.739583333336</v>
      </c>
      <c r="B11540">
        <v>131665</v>
      </c>
      <c r="C11540">
        <v>131885</v>
      </c>
      <c r="D11540">
        <v>131650</v>
      </c>
      <c r="E11540">
        <v>131870</v>
      </c>
    </row>
    <row r="11541" spans="1:5" x14ac:dyDescent="0.25">
      <c r="A11541" s="2">
        <v>45342.729166666664</v>
      </c>
      <c r="B11541">
        <v>131705</v>
      </c>
      <c r="C11541">
        <v>131745</v>
      </c>
      <c r="D11541">
        <v>131615</v>
      </c>
      <c r="E11541">
        <v>131665</v>
      </c>
    </row>
    <row r="11542" spans="1:5" x14ac:dyDescent="0.25">
      <c r="A11542" s="2">
        <v>45342.71875</v>
      </c>
      <c r="B11542">
        <v>131705</v>
      </c>
      <c r="C11542">
        <v>131800</v>
      </c>
      <c r="D11542">
        <v>131670</v>
      </c>
      <c r="E11542">
        <v>131710</v>
      </c>
    </row>
    <row r="11543" spans="1:5" x14ac:dyDescent="0.25">
      <c r="A11543" s="2">
        <v>45342.708333333336</v>
      </c>
      <c r="B11543">
        <v>131685</v>
      </c>
      <c r="C11543">
        <v>131755</v>
      </c>
      <c r="D11543">
        <v>131585</v>
      </c>
      <c r="E11543">
        <v>131700</v>
      </c>
    </row>
    <row r="11544" spans="1:5" x14ac:dyDescent="0.25">
      <c r="A11544" s="2">
        <v>45342.697916666664</v>
      </c>
      <c r="B11544">
        <v>131690</v>
      </c>
      <c r="C11544">
        <v>131735</v>
      </c>
      <c r="D11544">
        <v>131645</v>
      </c>
      <c r="E11544">
        <v>131685</v>
      </c>
    </row>
    <row r="11545" spans="1:5" x14ac:dyDescent="0.25">
      <c r="A11545" s="2">
        <v>45342.6875</v>
      </c>
      <c r="B11545">
        <v>131675</v>
      </c>
      <c r="C11545">
        <v>131730</v>
      </c>
      <c r="D11545">
        <v>131635</v>
      </c>
      <c r="E11545">
        <v>131685</v>
      </c>
    </row>
    <row r="11546" spans="1:5" x14ac:dyDescent="0.25">
      <c r="A11546" s="2">
        <v>45342.677083333336</v>
      </c>
      <c r="B11546">
        <v>131535</v>
      </c>
      <c r="C11546">
        <v>131710</v>
      </c>
      <c r="D11546">
        <v>131490</v>
      </c>
      <c r="E11546">
        <v>131675</v>
      </c>
    </row>
    <row r="11547" spans="1:5" x14ac:dyDescent="0.25">
      <c r="A11547" s="2">
        <v>45342.666666666664</v>
      </c>
      <c r="B11547">
        <v>131650</v>
      </c>
      <c r="C11547">
        <v>131655</v>
      </c>
      <c r="D11547">
        <v>131500</v>
      </c>
      <c r="E11547">
        <v>131530</v>
      </c>
    </row>
    <row r="11548" spans="1:5" x14ac:dyDescent="0.25">
      <c r="A11548" s="2">
        <v>45342.65625</v>
      </c>
      <c r="B11548">
        <v>131685</v>
      </c>
      <c r="C11548">
        <v>131740</v>
      </c>
      <c r="D11548">
        <v>131610</v>
      </c>
      <c r="E11548">
        <v>131650</v>
      </c>
    </row>
    <row r="11549" spans="1:5" x14ac:dyDescent="0.25">
      <c r="A11549" s="2">
        <v>45342.645833333336</v>
      </c>
      <c r="B11549">
        <v>131670</v>
      </c>
      <c r="C11549">
        <v>131780</v>
      </c>
      <c r="D11549">
        <v>131605</v>
      </c>
      <c r="E11549">
        <v>131685</v>
      </c>
    </row>
    <row r="11550" spans="1:5" x14ac:dyDescent="0.25">
      <c r="A11550" s="2">
        <v>45342.635416666664</v>
      </c>
      <c r="B11550">
        <v>131595</v>
      </c>
      <c r="C11550">
        <v>131755</v>
      </c>
      <c r="D11550">
        <v>131540</v>
      </c>
      <c r="E11550">
        <v>131675</v>
      </c>
    </row>
    <row r="11551" spans="1:5" x14ac:dyDescent="0.25">
      <c r="A11551" s="2">
        <v>45342.625</v>
      </c>
      <c r="B11551">
        <v>131770</v>
      </c>
      <c r="C11551">
        <v>131810</v>
      </c>
      <c r="D11551">
        <v>131590</v>
      </c>
      <c r="E11551">
        <v>131595</v>
      </c>
    </row>
    <row r="11552" spans="1:5" x14ac:dyDescent="0.25">
      <c r="A11552" s="2">
        <v>45342.614583333336</v>
      </c>
      <c r="B11552">
        <v>131670</v>
      </c>
      <c r="C11552">
        <v>131775</v>
      </c>
      <c r="D11552">
        <v>131595</v>
      </c>
      <c r="E11552">
        <v>131765</v>
      </c>
    </row>
    <row r="11553" spans="1:5" x14ac:dyDescent="0.25">
      <c r="A11553" s="2">
        <v>45342.604166666664</v>
      </c>
      <c r="B11553">
        <v>131540</v>
      </c>
      <c r="C11553">
        <v>131755</v>
      </c>
      <c r="D11553">
        <v>131475</v>
      </c>
      <c r="E11553">
        <v>131675</v>
      </c>
    </row>
    <row r="11554" spans="1:5" x14ac:dyDescent="0.25">
      <c r="A11554" s="2">
        <v>45342.59375</v>
      </c>
      <c r="B11554">
        <v>131475</v>
      </c>
      <c r="C11554">
        <v>131545</v>
      </c>
      <c r="D11554">
        <v>131440</v>
      </c>
      <c r="E11554">
        <v>131535</v>
      </c>
    </row>
    <row r="11555" spans="1:5" x14ac:dyDescent="0.25">
      <c r="A11555" s="2">
        <v>45342.583333333336</v>
      </c>
      <c r="B11555">
        <v>131510</v>
      </c>
      <c r="C11555">
        <v>131555</v>
      </c>
      <c r="D11555">
        <v>131450</v>
      </c>
      <c r="E11555">
        <v>131470</v>
      </c>
    </row>
    <row r="11556" spans="1:5" x14ac:dyDescent="0.25">
      <c r="A11556" s="2">
        <v>45342.572916666664</v>
      </c>
      <c r="B11556">
        <v>131595</v>
      </c>
      <c r="C11556">
        <v>131665</v>
      </c>
      <c r="D11556">
        <v>131490</v>
      </c>
      <c r="E11556">
        <v>131505</v>
      </c>
    </row>
    <row r="11557" spans="1:5" x14ac:dyDescent="0.25">
      <c r="A11557" s="2">
        <v>45342.5625</v>
      </c>
      <c r="B11557">
        <v>131570</v>
      </c>
      <c r="C11557">
        <v>131680</v>
      </c>
      <c r="D11557">
        <v>131515</v>
      </c>
      <c r="E11557">
        <v>131600</v>
      </c>
    </row>
    <row r="11558" spans="1:5" x14ac:dyDescent="0.25">
      <c r="A11558" s="2">
        <v>45342.552083333336</v>
      </c>
      <c r="B11558">
        <v>131680</v>
      </c>
      <c r="C11558">
        <v>131715</v>
      </c>
      <c r="D11558">
        <v>131555</v>
      </c>
      <c r="E11558">
        <v>131565</v>
      </c>
    </row>
    <row r="11559" spans="1:5" x14ac:dyDescent="0.25">
      <c r="A11559" s="2">
        <v>45342.541666666664</v>
      </c>
      <c r="B11559">
        <v>131790</v>
      </c>
      <c r="C11559">
        <v>131805</v>
      </c>
      <c r="D11559">
        <v>131655</v>
      </c>
      <c r="E11559">
        <v>131685</v>
      </c>
    </row>
    <row r="11560" spans="1:5" x14ac:dyDescent="0.25">
      <c r="A11560" s="2">
        <v>45342.53125</v>
      </c>
      <c r="B11560">
        <v>131640</v>
      </c>
      <c r="C11560">
        <v>131800</v>
      </c>
      <c r="D11560">
        <v>131635</v>
      </c>
      <c r="E11560">
        <v>131790</v>
      </c>
    </row>
    <row r="11561" spans="1:5" x14ac:dyDescent="0.25">
      <c r="A11561" s="2">
        <v>45342.520833333336</v>
      </c>
      <c r="B11561">
        <v>131745</v>
      </c>
      <c r="C11561">
        <v>131805</v>
      </c>
      <c r="D11561">
        <v>131635</v>
      </c>
      <c r="E11561">
        <v>131640</v>
      </c>
    </row>
    <row r="11562" spans="1:5" x14ac:dyDescent="0.25">
      <c r="A11562" s="2">
        <v>45342.510416666664</v>
      </c>
      <c r="B11562">
        <v>131620</v>
      </c>
      <c r="C11562">
        <v>131845</v>
      </c>
      <c r="D11562">
        <v>131615</v>
      </c>
      <c r="E11562">
        <v>131745</v>
      </c>
    </row>
    <row r="11563" spans="1:5" x14ac:dyDescent="0.25">
      <c r="A11563" s="2">
        <v>45342.5</v>
      </c>
      <c r="B11563">
        <v>131630</v>
      </c>
      <c r="C11563">
        <v>131845</v>
      </c>
      <c r="D11563">
        <v>131580</v>
      </c>
      <c r="E11563">
        <v>131620</v>
      </c>
    </row>
    <row r="11564" spans="1:5" x14ac:dyDescent="0.25">
      <c r="A11564" s="2">
        <v>45342.489583333336</v>
      </c>
      <c r="B11564">
        <v>131395</v>
      </c>
      <c r="C11564">
        <v>131730</v>
      </c>
      <c r="D11564">
        <v>131390</v>
      </c>
      <c r="E11564">
        <v>131630</v>
      </c>
    </row>
    <row r="11565" spans="1:5" x14ac:dyDescent="0.25">
      <c r="A11565" s="2">
        <v>45342.479166666664</v>
      </c>
      <c r="B11565">
        <v>131440</v>
      </c>
      <c r="C11565">
        <v>131655</v>
      </c>
      <c r="D11565">
        <v>131365</v>
      </c>
      <c r="E11565">
        <v>131395</v>
      </c>
    </row>
    <row r="11566" spans="1:5" x14ac:dyDescent="0.25">
      <c r="A11566" s="2">
        <v>45342.46875</v>
      </c>
      <c r="B11566">
        <v>131255</v>
      </c>
      <c r="C11566">
        <v>131445</v>
      </c>
      <c r="D11566">
        <v>131185</v>
      </c>
      <c r="E11566">
        <v>131445</v>
      </c>
    </row>
    <row r="11567" spans="1:5" x14ac:dyDescent="0.25">
      <c r="A11567" s="2">
        <v>45342.458333333336</v>
      </c>
      <c r="B11567">
        <v>131125</v>
      </c>
      <c r="C11567">
        <v>131340</v>
      </c>
      <c r="D11567">
        <v>131080</v>
      </c>
      <c r="E11567">
        <v>131255</v>
      </c>
    </row>
    <row r="11568" spans="1:5" x14ac:dyDescent="0.25">
      <c r="A11568" s="2">
        <v>45342.447916666664</v>
      </c>
      <c r="B11568">
        <v>131125</v>
      </c>
      <c r="C11568">
        <v>131285</v>
      </c>
      <c r="D11568">
        <v>131065</v>
      </c>
      <c r="E11568">
        <v>131125</v>
      </c>
    </row>
    <row r="11569" spans="1:5" x14ac:dyDescent="0.25">
      <c r="A11569" s="2">
        <v>45342.4375</v>
      </c>
      <c r="B11569">
        <v>130855</v>
      </c>
      <c r="C11569">
        <v>131215</v>
      </c>
      <c r="D11569">
        <v>130815</v>
      </c>
      <c r="E11569">
        <v>131130</v>
      </c>
    </row>
    <row r="11570" spans="1:5" x14ac:dyDescent="0.25">
      <c r="A11570" s="2">
        <v>45342.427083333336</v>
      </c>
      <c r="B11570">
        <v>130550</v>
      </c>
      <c r="C11570">
        <v>130865</v>
      </c>
      <c r="D11570">
        <v>130470</v>
      </c>
      <c r="E11570">
        <v>130860</v>
      </c>
    </row>
    <row r="11571" spans="1:5" x14ac:dyDescent="0.25">
      <c r="A11571" s="2">
        <v>45342.416666666664</v>
      </c>
      <c r="B11571">
        <v>130220</v>
      </c>
      <c r="C11571">
        <v>130670</v>
      </c>
      <c r="D11571">
        <v>130140</v>
      </c>
      <c r="E11571">
        <v>130545</v>
      </c>
    </row>
    <row r="11572" spans="1:5" x14ac:dyDescent="0.25">
      <c r="A11572" s="2">
        <v>45342.40625</v>
      </c>
      <c r="B11572">
        <v>130200</v>
      </c>
      <c r="C11572">
        <v>130235</v>
      </c>
      <c r="D11572">
        <v>130085</v>
      </c>
      <c r="E11572">
        <v>130220</v>
      </c>
    </row>
    <row r="11573" spans="1:5" x14ac:dyDescent="0.25">
      <c r="A11573" s="2">
        <v>45342.395833333336</v>
      </c>
      <c r="B11573">
        <v>130205</v>
      </c>
      <c r="C11573">
        <v>130260</v>
      </c>
      <c r="D11573">
        <v>130150</v>
      </c>
      <c r="E11573">
        <v>130200</v>
      </c>
    </row>
    <row r="11574" spans="1:5" x14ac:dyDescent="0.25">
      <c r="A11574" s="2">
        <v>45342.385416666664</v>
      </c>
      <c r="B11574">
        <v>130310</v>
      </c>
      <c r="C11574">
        <v>130310</v>
      </c>
      <c r="D11574">
        <v>130140</v>
      </c>
      <c r="E11574">
        <v>130205</v>
      </c>
    </row>
    <row r="11575" spans="1:5" x14ac:dyDescent="0.25">
      <c r="A11575" s="2">
        <v>45342.375</v>
      </c>
      <c r="B11575">
        <v>130395</v>
      </c>
      <c r="C11575">
        <v>130440</v>
      </c>
      <c r="D11575">
        <v>130180</v>
      </c>
      <c r="E11575">
        <v>130305</v>
      </c>
    </row>
    <row r="11576" spans="1:5" x14ac:dyDescent="0.25">
      <c r="A11576" s="2">
        <v>45341.760416666664</v>
      </c>
      <c r="B11576">
        <v>131005</v>
      </c>
      <c r="C11576">
        <v>131065</v>
      </c>
      <c r="D11576">
        <v>130975</v>
      </c>
      <c r="E11576">
        <v>131035</v>
      </c>
    </row>
    <row r="11577" spans="1:5" x14ac:dyDescent="0.25">
      <c r="A11577" s="2">
        <v>45341.75</v>
      </c>
      <c r="B11577">
        <v>130920</v>
      </c>
      <c r="C11577">
        <v>131030</v>
      </c>
      <c r="D11577">
        <v>130920</v>
      </c>
      <c r="E11577">
        <v>131000</v>
      </c>
    </row>
    <row r="11578" spans="1:5" x14ac:dyDescent="0.25">
      <c r="A11578" s="2">
        <v>45341.739583333336</v>
      </c>
      <c r="B11578">
        <v>130915</v>
      </c>
      <c r="C11578">
        <v>130970</v>
      </c>
      <c r="D11578">
        <v>130885</v>
      </c>
      <c r="E11578">
        <v>130915</v>
      </c>
    </row>
    <row r="11579" spans="1:5" x14ac:dyDescent="0.25">
      <c r="A11579" s="2">
        <v>45341.729166666664</v>
      </c>
      <c r="B11579">
        <v>130915</v>
      </c>
      <c r="C11579">
        <v>130940</v>
      </c>
      <c r="D11579">
        <v>130865</v>
      </c>
      <c r="E11579">
        <v>130915</v>
      </c>
    </row>
    <row r="11580" spans="1:5" x14ac:dyDescent="0.25">
      <c r="A11580" s="2">
        <v>45341.71875</v>
      </c>
      <c r="B11580">
        <v>130840</v>
      </c>
      <c r="C11580">
        <v>130945</v>
      </c>
      <c r="D11580">
        <v>130815</v>
      </c>
      <c r="E11580">
        <v>130920</v>
      </c>
    </row>
    <row r="11581" spans="1:5" x14ac:dyDescent="0.25">
      <c r="A11581" s="2">
        <v>45341.708333333336</v>
      </c>
      <c r="B11581">
        <v>130740</v>
      </c>
      <c r="C11581">
        <v>130885</v>
      </c>
      <c r="D11581">
        <v>130685</v>
      </c>
      <c r="E11581">
        <v>130840</v>
      </c>
    </row>
    <row r="11582" spans="1:5" x14ac:dyDescent="0.25">
      <c r="A11582" s="2">
        <v>45341.697916666664</v>
      </c>
      <c r="B11582">
        <v>130745</v>
      </c>
      <c r="C11582">
        <v>130770</v>
      </c>
      <c r="D11582">
        <v>130705</v>
      </c>
      <c r="E11582">
        <v>130740</v>
      </c>
    </row>
    <row r="11583" spans="1:5" x14ac:dyDescent="0.25">
      <c r="A11583" s="2">
        <v>45341.6875</v>
      </c>
      <c r="B11583">
        <v>130690</v>
      </c>
      <c r="C11583">
        <v>130775</v>
      </c>
      <c r="D11583">
        <v>130680</v>
      </c>
      <c r="E11583">
        <v>130740</v>
      </c>
    </row>
    <row r="11584" spans="1:5" x14ac:dyDescent="0.25">
      <c r="A11584" s="2">
        <v>45341.677083333336</v>
      </c>
      <c r="B11584">
        <v>130680</v>
      </c>
      <c r="C11584">
        <v>130720</v>
      </c>
      <c r="D11584">
        <v>130650</v>
      </c>
      <c r="E11584">
        <v>130695</v>
      </c>
    </row>
    <row r="11585" spans="1:5" x14ac:dyDescent="0.25">
      <c r="A11585" s="2">
        <v>45341.666666666664</v>
      </c>
      <c r="B11585">
        <v>130665</v>
      </c>
      <c r="C11585">
        <v>130730</v>
      </c>
      <c r="D11585">
        <v>130640</v>
      </c>
      <c r="E11585">
        <v>130685</v>
      </c>
    </row>
    <row r="11586" spans="1:5" x14ac:dyDescent="0.25">
      <c r="A11586" s="2">
        <v>45341.65625</v>
      </c>
      <c r="B11586">
        <v>130690</v>
      </c>
      <c r="C11586">
        <v>130700</v>
      </c>
      <c r="D11586">
        <v>130620</v>
      </c>
      <c r="E11586">
        <v>130670</v>
      </c>
    </row>
    <row r="11587" spans="1:5" x14ac:dyDescent="0.25">
      <c r="A11587" s="2">
        <v>45341.645833333336</v>
      </c>
      <c r="B11587">
        <v>130730</v>
      </c>
      <c r="C11587">
        <v>130735</v>
      </c>
      <c r="D11587">
        <v>130650</v>
      </c>
      <c r="E11587">
        <v>130695</v>
      </c>
    </row>
    <row r="11588" spans="1:5" x14ac:dyDescent="0.25">
      <c r="A11588" s="2">
        <v>45341.635416666664</v>
      </c>
      <c r="B11588">
        <v>130770</v>
      </c>
      <c r="C11588">
        <v>130785</v>
      </c>
      <c r="D11588">
        <v>130675</v>
      </c>
      <c r="E11588">
        <v>130735</v>
      </c>
    </row>
    <row r="11589" spans="1:5" x14ac:dyDescent="0.25">
      <c r="A11589" s="2">
        <v>45341.625</v>
      </c>
      <c r="B11589">
        <v>130740</v>
      </c>
      <c r="C11589">
        <v>130800</v>
      </c>
      <c r="D11589">
        <v>130720</v>
      </c>
      <c r="E11589">
        <v>130775</v>
      </c>
    </row>
    <row r="11590" spans="1:5" x14ac:dyDescent="0.25">
      <c r="A11590" s="2">
        <v>45341.614583333336</v>
      </c>
      <c r="B11590">
        <v>130745</v>
      </c>
      <c r="C11590">
        <v>130770</v>
      </c>
      <c r="D11590">
        <v>130715</v>
      </c>
      <c r="E11590">
        <v>130745</v>
      </c>
    </row>
    <row r="11591" spans="1:5" x14ac:dyDescent="0.25">
      <c r="A11591" s="2">
        <v>45341.604166666664</v>
      </c>
      <c r="B11591">
        <v>130725</v>
      </c>
      <c r="C11591">
        <v>130775</v>
      </c>
      <c r="D11591">
        <v>130700</v>
      </c>
      <c r="E11591">
        <v>130745</v>
      </c>
    </row>
    <row r="11592" spans="1:5" x14ac:dyDescent="0.25">
      <c r="A11592" s="2">
        <v>45341.59375</v>
      </c>
      <c r="B11592">
        <v>130695</v>
      </c>
      <c r="C11592">
        <v>130725</v>
      </c>
      <c r="D11592">
        <v>130530</v>
      </c>
      <c r="E11592">
        <v>130720</v>
      </c>
    </row>
    <row r="11593" spans="1:5" x14ac:dyDescent="0.25">
      <c r="A11593" s="2">
        <v>45341.583333333336</v>
      </c>
      <c r="B11593">
        <v>130710</v>
      </c>
      <c r="C11593">
        <v>130745</v>
      </c>
      <c r="D11593">
        <v>130650</v>
      </c>
      <c r="E11593">
        <v>130695</v>
      </c>
    </row>
    <row r="11594" spans="1:5" x14ac:dyDescent="0.25">
      <c r="A11594" s="2">
        <v>45341.572916666664</v>
      </c>
      <c r="B11594">
        <v>130630</v>
      </c>
      <c r="C11594">
        <v>130725</v>
      </c>
      <c r="D11594">
        <v>130620</v>
      </c>
      <c r="E11594">
        <v>130715</v>
      </c>
    </row>
    <row r="11595" spans="1:5" x14ac:dyDescent="0.25">
      <c r="A11595" s="2">
        <v>45341.5625</v>
      </c>
      <c r="B11595">
        <v>130700</v>
      </c>
      <c r="C11595">
        <v>130705</v>
      </c>
      <c r="D11595">
        <v>130580</v>
      </c>
      <c r="E11595">
        <v>130630</v>
      </c>
    </row>
    <row r="11596" spans="1:5" x14ac:dyDescent="0.25">
      <c r="A11596" s="2">
        <v>45341.552083333336</v>
      </c>
      <c r="B11596">
        <v>130605</v>
      </c>
      <c r="C11596">
        <v>130715</v>
      </c>
      <c r="D11596">
        <v>130535</v>
      </c>
      <c r="E11596">
        <v>130700</v>
      </c>
    </row>
    <row r="11597" spans="1:5" x14ac:dyDescent="0.25">
      <c r="A11597" s="2">
        <v>45341.541666666664</v>
      </c>
      <c r="B11597">
        <v>130490</v>
      </c>
      <c r="C11597">
        <v>130650</v>
      </c>
      <c r="D11597">
        <v>130465</v>
      </c>
      <c r="E11597">
        <v>130605</v>
      </c>
    </row>
    <row r="11598" spans="1:5" x14ac:dyDescent="0.25">
      <c r="A11598" s="2">
        <v>45341.53125</v>
      </c>
      <c r="B11598">
        <v>130515</v>
      </c>
      <c r="C11598">
        <v>130570</v>
      </c>
      <c r="D11598">
        <v>130450</v>
      </c>
      <c r="E11598">
        <v>130485</v>
      </c>
    </row>
    <row r="11599" spans="1:5" x14ac:dyDescent="0.25">
      <c r="A11599" s="2">
        <v>45341.520833333336</v>
      </c>
      <c r="B11599">
        <v>130480</v>
      </c>
      <c r="C11599">
        <v>130530</v>
      </c>
      <c r="D11599">
        <v>130355</v>
      </c>
      <c r="E11599">
        <v>130510</v>
      </c>
    </row>
    <row r="11600" spans="1:5" x14ac:dyDescent="0.25">
      <c r="A11600" s="2">
        <v>45341.510416666664</v>
      </c>
      <c r="B11600">
        <v>130485</v>
      </c>
      <c r="C11600">
        <v>130590</v>
      </c>
      <c r="D11600">
        <v>130425</v>
      </c>
      <c r="E11600">
        <v>130485</v>
      </c>
    </row>
    <row r="11601" spans="1:5" x14ac:dyDescent="0.25">
      <c r="A11601" s="2">
        <v>45341.5</v>
      </c>
      <c r="B11601">
        <v>130445</v>
      </c>
      <c r="C11601">
        <v>130595</v>
      </c>
      <c r="D11601">
        <v>130390</v>
      </c>
      <c r="E11601">
        <v>130485</v>
      </c>
    </row>
    <row r="11602" spans="1:5" x14ac:dyDescent="0.25">
      <c r="A11602" s="2">
        <v>45341.489583333336</v>
      </c>
      <c r="B11602">
        <v>130405</v>
      </c>
      <c r="C11602">
        <v>130490</v>
      </c>
      <c r="D11602">
        <v>130265</v>
      </c>
      <c r="E11602">
        <v>130445</v>
      </c>
    </row>
    <row r="11603" spans="1:5" x14ac:dyDescent="0.25">
      <c r="A11603" s="2">
        <v>45341.479166666664</v>
      </c>
      <c r="B11603">
        <v>130430</v>
      </c>
      <c r="C11603">
        <v>130540</v>
      </c>
      <c r="D11603">
        <v>130340</v>
      </c>
      <c r="E11603">
        <v>130410</v>
      </c>
    </row>
    <row r="11604" spans="1:5" x14ac:dyDescent="0.25">
      <c r="A11604" s="2">
        <v>45341.46875</v>
      </c>
      <c r="B11604">
        <v>130235</v>
      </c>
      <c r="C11604">
        <v>130520</v>
      </c>
      <c r="D11604">
        <v>130205</v>
      </c>
      <c r="E11604">
        <v>130425</v>
      </c>
    </row>
    <row r="11605" spans="1:5" x14ac:dyDescent="0.25">
      <c r="A11605" s="2">
        <v>45341.458333333336</v>
      </c>
      <c r="B11605">
        <v>130255</v>
      </c>
      <c r="C11605">
        <v>130305</v>
      </c>
      <c r="D11605">
        <v>130120</v>
      </c>
      <c r="E11605">
        <v>130235</v>
      </c>
    </row>
    <row r="11606" spans="1:5" x14ac:dyDescent="0.25">
      <c r="A11606" s="2">
        <v>45341.447916666664</v>
      </c>
      <c r="B11606">
        <v>130135</v>
      </c>
      <c r="C11606">
        <v>130275</v>
      </c>
      <c r="D11606">
        <v>130085</v>
      </c>
      <c r="E11606">
        <v>130255</v>
      </c>
    </row>
    <row r="11607" spans="1:5" x14ac:dyDescent="0.25">
      <c r="A11607" s="2">
        <v>45341.4375</v>
      </c>
      <c r="B11607">
        <v>130220</v>
      </c>
      <c r="C11607">
        <v>130280</v>
      </c>
      <c r="D11607">
        <v>130110</v>
      </c>
      <c r="E11607">
        <v>130140</v>
      </c>
    </row>
    <row r="11608" spans="1:5" x14ac:dyDescent="0.25">
      <c r="A11608" s="2">
        <v>45341.427083333336</v>
      </c>
      <c r="B11608">
        <v>130310</v>
      </c>
      <c r="C11608">
        <v>130445</v>
      </c>
      <c r="D11608">
        <v>130215</v>
      </c>
      <c r="E11608">
        <v>130225</v>
      </c>
    </row>
    <row r="11609" spans="1:5" x14ac:dyDescent="0.25">
      <c r="A11609" s="2">
        <v>45341.416666666664</v>
      </c>
      <c r="B11609">
        <v>130320</v>
      </c>
      <c r="C11609">
        <v>130380</v>
      </c>
      <c r="D11609">
        <v>130250</v>
      </c>
      <c r="E11609">
        <v>130315</v>
      </c>
    </row>
    <row r="11610" spans="1:5" x14ac:dyDescent="0.25">
      <c r="A11610" s="2">
        <v>45341.40625</v>
      </c>
      <c r="B11610">
        <v>130445</v>
      </c>
      <c r="C11610">
        <v>130455</v>
      </c>
      <c r="D11610">
        <v>130300</v>
      </c>
      <c r="E11610">
        <v>130320</v>
      </c>
    </row>
    <row r="11611" spans="1:5" x14ac:dyDescent="0.25">
      <c r="A11611" s="2">
        <v>45341.395833333336</v>
      </c>
      <c r="B11611">
        <v>130430</v>
      </c>
      <c r="C11611">
        <v>130495</v>
      </c>
      <c r="D11611">
        <v>130390</v>
      </c>
      <c r="E11611">
        <v>130440</v>
      </c>
    </row>
    <row r="11612" spans="1:5" x14ac:dyDescent="0.25">
      <c r="A11612" s="2">
        <v>45341.385416666664</v>
      </c>
      <c r="B11612">
        <v>130425</v>
      </c>
      <c r="C11612">
        <v>130480</v>
      </c>
      <c r="D11612">
        <v>130355</v>
      </c>
      <c r="E11612">
        <v>130430</v>
      </c>
    </row>
    <row r="11613" spans="1:5" x14ac:dyDescent="0.25">
      <c r="A11613" s="2">
        <v>45341.375</v>
      </c>
      <c r="B11613">
        <v>130465</v>
      </c>
      <c r="C11613">
        <v>130575</v>
      </c>
      <c r="D11613">
        <v>130375</v>
      </c>
      <c r="E11613">
        <v>130420</v>
      </c>
    </row>
    <row r="11614" spans="1:5" x14ac:dyDescent="0.25">
      <c r="A11614" s="2">
        <v>45338.760416666664</v>
      </c>
      <c r="B11614">
        <v>130850</v>
      </c>
      <c r="C11614">
        <v>130865</v>
      </c>
      <c r="D11614">
        <v>130750</v>
      </c>
      <c r="E11614">
        <v>130830</v>
      </c>
    </row>
    <row r="11615" spans="1:5" x14ac:dyDescent="0.25">
      <c r="A11615" s="2">
        <v>45338.75</v>
      </c>
      <c r="B11615">
        <v>130810</v>
      </c>
      <c r="C11615">
        <v>130865</v>
      </c>
      <c r="D11615">
        <v>130750</v>
      </c>
      <c r="E11615">
        <v>130840</v>
      </c>
    </row>
    <row r="11616" spans="1:5" x14ac:dyDescent="0.25">
      <c r="A11616" s="2">
        <v>45338.739583333336</v>
      </c>
      <c r="B11616">
        <v>130905</v>
      </c>
      <c r="C11616">
        <v>130940</v>
      </c>
      <c r="D11616">
        <v>130770</v>
      </c>
      <c r="E11616">
        <v>130805</v>
      </c>
    </row>
    <row r="11617" spans="1:5" x14ac:dyDescent="0.25">
      <c r="A11617" s="2">
        <v>45338.729166666664</v>
      </c>
      <c r="B11617">
        <v>130995</v>
      </c>
      <c r="C11617">
        <v>131040</v>
      </c>
      <c r="D11617">
        <v>130855</v>
      </c>
      <c r="E11617">
        <v>130900</v>
      </c>
    </row>
    <row r="11618" spans="1:5" x14ac:dyDescent="0.25">
      <c r="A11618" s="2">
        <v>45338.71875</v>
      </c>
      <c r="B11618">
        <v>130860</v>
      </c>
      <c r="C11618">
        <v>131030</v>
      </c>
      <c r="D11618">
        <v>130840</v>
      </c>
      <c r="E11618">
        <v>130995</v>
      </c>
    </row>
    <row r="11619" spans="1:5" x14ac:dyDescent="0.25">
      <c r="A11619" s="2">
        <v>45338.708333333336</v>
      </c>
      <c r="B11619">
        <v>130970</v>
      </c>
      <c r="C11619">
        <v>130970</v>
      </c>
      <c r="D11619">
        <v>130815</v>
      </c>
      <c r="E11619">
        <v>130860</v>
      </c>
    </row>
    <row r="11620" spans="1:5" x14ac:dyDescent="0.25">
      <c r="A11620" s="2">
        <v>45338.697916666664</v>
      </c>
      <c r="B11620">
        <v>131145</v>
      </c>
      <c r="C11620">
        <v>131145</v>
      </c>
      <c r="D11620">
        <v>130870</v>
      </c>
      <c r="E11620">
        <v>130970</v>
      </c>
    </row>
    <row r="11621" spans="1:5" x14ac:dyDescent="0.25">
      <c r="A11621" s="2">
        <v>45338.6875</v>
      </c>
      <c r="B11621">
        <v>131110</v>
      </c>
      <c r="C11621">
        <v>131165</v>
      </c>
      <c r="D11621">
        <v>131045</v>
      </c>
      <c r="E11621">
        <v>131140</v>
      </c>
    </row>
    <row r="11622" spans="1:5" x14ac:dyDescent="0.25">
      <c r="A11622" s="2">
        <v>45338.677083333336</v>
      </c>
      <c r="B11622">
        <v>131000</v>
      </c>
      <c r="C11622">
        <v>131155</v>
      </c>
      <c r="D11622">
        <v>130985</v>
      </c>
      <c r="E11622">
        <v>131105</v>
      </c>
    </row>
    <row r="11623" spans="1:5" x14ac:dyDescent="0.25">
      <c r="A11623" s="2">
        <v>45338.666666666664</v>
      </c>
      <c r="B11623">
        <v>130965</v>
      </c>
      <c r="C11623">
        <v>131095</v>
      </c>
      <c r="D11623">
        <v>130965</v>
      </c>
      <c r="E11623">
        <v>130995</v>
      </c>
    </row>
    <row r="11624" spans="1:5" x14ac:dyDescent="0.25">
      <c r="A11624" s="2">
        <v>45338.65625</v>
      </c>
      <c r="B11624">
        <v>130945</v>
      </c>
      <c r="C11624">
        <v>131010</v>
      </c>
      <c r="D11624">
        <v>130890</v>
      </c>
      <c r="E11624">
        <v>130965</v>
      </c>
    </row>
    <row r="11625" spans="1:5" x14ac:dyDescent="0.25">
      <c r="A11625" s="2">
        <v>45338.645833333336</v>
      </c>
      <c r="B11625">
        <v>131005</v>
      </c>
      <c r="C11625">
        <v>131045</v>
      </c>
      <c r="D11625">
        <v>130890</v>
      </c>
      <c r="E11625">
        <v>130945</v>
      </c>
    </row>
    <row r="11626" spans="1:5" x14ac:dyDescent="0.25">
      <c r="A11626" s="2">
        <v>45338.635416666664</v>
      </c>
      <c r="B11626">
        <v>130670</v>
      </c>
      <c r="C11626">
        <v>131040</v>
      </c>
      <c r="D11626">
        <v>130665</v>
      </c>
      <c r="E11626">
        <v>131005</v>
      </c>
    </row>
    <row r="11627" spans="1:5" x14ac:dyDescent="0.25">
      <c r="A11627" s="2">
        <v>45338.625</v>
      </c>
      <c r="B11627">
        <v>130750</v>
      </c>
      <c r="C11627">
        <v>130815</v>
      </c>
      <c r="D11627">
        <v>130610</v>
      </c>
      <c r="E11627">
        <v>130670</v>
      </c>
    </row>
    <row r="11628" spans="1:5" x14ac:dyDescent="0.25">
      <c r="A11628" s="2">
        <v>45338.614583333336</v>
      </c>
      <c r="B11628">
        <v>130540</v>
      </c>
      <c r="C11628">
        <v>130755</v>
      </c>
      <c r="D11628">
        <v>130515</v>
      </c>
      <c r="E11628">
        <v>130750</v>
      </c>
    </row>
    <row r="11629" spans="1:5" x14ac:dyDescent="0.25">
      <c r="A11629" s="2">
        <v>45338.604166666664</v>
      </c>
      <c r="B11629">
        <v>130520</v>
      </c>
      <c r="C11629">
        <v>130545</v>
      </c>
      <c r="D11629">
        <v>130475</v>
      </c>
      <c r="E11629">
        <v>130535</v>
      </c>
    </row>
    <row r="11630" spans="1:5" x14ac:dyDescent="0.25">
      <c r="A11630" s="2">
        <v>45338.59375</v>
      </c>
      <c r="B11630">
        <v>130415</v>
      </c>
      <c r="C11630">
        <v>130525</v>
      </c>
      <c r="D11630">
        <v>130300</v>
      </c>
      <c r="E11630">
        <v>130515</v>
      </c>
    </row>
    <row r="11631" spans="1:5" x14ac:dyDescent="0.25">
      <c r="A11631" s="2">
        <v>45338.583333333336</v>
      </c>
      <c r="B11631">
        <v>130385</v>
      </c>
      <c r="C11631">
        <v>130435</v>
      </c>
      <c r="D11631">
        <v>130325</v>
      </c>
      <c r="E11631">
        <v>130410</v>
      </c>
    </row>
    <row r="11632" spans="1:5" x14ac:dyDescent="0.25">
      <c r="A11632" s="2">
        <v>45338.572916666664</v>
      </c>
      <c r="B11632">
        <v>130500</v>
      </c>
      <c r="C11632">
        <v>130525</v>
      </c>
      <c r="D11632">
        <v>130335</v>
      </c>
      <c r="E11632">
        <v>130380</v>
      </c>
    </row>
    <row r="11633" spans="1:5" x14ac:dyDescent="0.25">
      <c r="A11633" s="2">
        <v>45338.5625</v>
      </c>
      <c r="B11633">
        <v>130495</v>
      </c>
      <c r="C11633">
        <v>130540</v>
      </c>
      <c r="D11633">
        <v>130435</v>
      </c>
      <c r="E11633">
        <v>130495</v>
      </c>
    </row>
    <row r="11634" spans="1:5" x14ac:dyDescent="0.25">
      <c r="A11634" s="2">
        <v>45338.552083333336</v>
      </c>
      <c r="B11634">
        <v>130555</v>
      </c>
      <c r="C11634">
        <v>130590</v>
      </c>
      <c r="D11634">
        <v>130415</v>
      </c>
      <c r="E11634">
        <v>130500</v>
      </c>
    </row>
    <row r="11635" spans="1:5" x14ac:dyDescent="0.25">
      <c r="A11635" s="2">
        <v>45338.541666666664</v>
      </c>
      <c r="B11635">
        <v>130610</v>
      </c>
      <c r="C11635">
        <v>130675</v>
      </c>
      <c r="D11635">
        <v>130515</v>
      </c>
      <c r="E11635">
        <v>130555</v>
      </c>
    </row>
    <row r="11636" spans="1:5" x14ac:dyDescent="0.25">
      <c r="A11636" s="2">
        <v>45338.53125</v>
      </c>
      <c r="B11636">
        <v>130680</v>
      </c>
      <c r="C11636">
        <v>130730</v>
      </c>
      <c r="D11636">
        <v>130555</v>
      </c>
      <c r="E11636">
        <v>130610</v>
      </c>
    </row>
    <row r="11637" spans="1:5" x14ac:dyDescent="0.25">
      <c r="A11637" s="2">
        <v>45338.520833333336</v>
      </c>
      <c r="B11637">
        <v>130750</v>
      </c>
      <c r="C11637">
        <v>130765</v>
      </c>
      <c r="D11637">
        <v>130590</v>
      </c>
      <c r="E11637">
        <v>130680</v>
      </c>
    </row>
    <row r="11638" spans="1:5" x14ac:dyDescent="0.25">
      <c r="A11638" s="2">
        <v>45338.510416666664</v>
      </c>
      <c r="B11638">
        <v>130750</v>
      </c>
      <c r="C11638">
        <v>130850</v>
      </c>
      <c r="D11638">
        <v>130665</v>
      </c>
      <c r="E11638">
        <v>130745</v>
      </c>
    </row>
    <row r="11639" spans="1:5" x14ac:dyDescent="0.25">
      <c r="A11639" s="2">
        <v>45338.5</v>
      </c>
      <c r="B11639">
        <v>130085</v>
      </c>
      <c r="C11639">
        <v>130790</v>
      </c>
      <c r="D11639">
        <v>130050</v>
      </c>
      <c r="E11639">
        <v>130750</v>
      </c>
    </row>
    <row r="11640" spans="1:5" x14ac:dyDescent="0.25">
      <c r="A11640" s="2">
        <v>45338.489583333336</v>
      </c>
      <c r="B11640">
        <v>130180</v>
      </c>
      <c r="C11640">
        <v>130380</v>
      </c>
      <c r="D11640">
        <v>130030</v>
      </c>
      <c r="E11640">
        <v>130085</v>
      </c>
    </row>
    <row r="11641" spans="1:5" x14ac:dyDescent="0.25">
      <c r="A11641" s="2">
        <v>45338.479166666664</v>
      </c>
      <c r="B11641">
        <v>130170</v>
      </c>
      <c r="C11641">
        <v>130360</v>
      </c>
      <c r="D11641">
        <v>129975</v>
      </c>
      <c r="E11641">
        <v>130185</v>
      </c>
    </row>
    <row r="11642" spans="1:5" x14ac:dyDescent="0.25">
      <c r="A11642" s="2">
        <v>45338.46875</v>
      </c>
      <c r="B11642">
        <v>130105</v>
      </c>
      <c r="C11642">
        <v>130205</v>
      </c>
      <c r="D11642">
        <v>130010</v>
      </c>
      <c r="E11642">
        <v>130175</v>
      </c>
    </row>
    <row r="11643" spans="1:5" x14ac:dyDescent="0.25">
      <c r="A11643" s="2">
        <v>45338.458333333336</v>
      </c>
      <c r="B11643">
        <v>130045</v>
      </c>
      <c r="C11643">
        <v>130345</v>
      </c>
      <c r="D11643">
        <v>130030</v>
      </c>
      <c r="E11643">
        <v>130100</v>
      </c>
    </row>
    <row r="11644" spans="1:5" x14ac:dyDescent="0.25">
      <c r="A11644" s="2">
        <v>45338.447916666664</v>
      </c>
      <c r="B11644">
        <v>129855</v>
      </c>
      <c r="C11644">
        <v>130065</v>
      </c>
      <c r="D11644">
        <v>129690</v>
      </c>
      <c r="E11644">
        <v>130050</v>
      </c>
    </row>
    <row r="11645" spans="1:5" x14ac:dyDescent="0.25">
      <c r="A11645" s="2">
        <v>45338.4375</v>
      </c>
      <c r="B11645">
        <v>130715</v>
      </c>
      <c r="C11645">
        <v>130740</v>
      </c>
      <c r="D11645">
        <v>129820</v>
      </c>
      <c r="E11645">
        <v>129850</v>
      </c>
    </row>
    <row r="11646" spans="1:5" x14ac:dyDescent="0.25">
      <c r="A11646" s="2">
        <v>45338.427083333336</v>
      </c>
      <c r="B11646">
        <v>130515</v>
      </c>
      <c r="C11646">
        <v>130860</v>
      </c>
      <c r="D11646">
        <v>130405</v>
      </c>
      <c r="E11646">
        <v>130715</v>
      </c>
    </row>
    <row r="11647" spans="1:5" x14ac:dyDescent="0.25">
      <c r="A11647" s="2">
        <v>45338.416666666664</v>
      </c>
      <c r="B11647">
        <v>130400</v>
      </c>
      <c r="C11647">
        <v>130685</v>
      </c>
      <c r="D11647">
        <v>130375</v>
      </c>
      <c r="E11647">
        <v>130515</v>
      </c>
    </row>
    <row r="11648" spans="1:5" x14ac:dyDescent="0.25">
      <c r="A11648" s="2">
        <v>45338.40625</v>
      </c>
      <c r="B11648">
        <v>130385</v>
      </c>
      <c r="C11648">
        <v>130480</v>
      </c>
      <c r="D11648">
        <v>130375</v>
      </c>
      <c r="E11648">
        <v>130400</v>
      </c>
    </row>
    <row r="11649" spans="1:5" x14ac:dyDescent="0.25">
      <c r="A11649" s="2">
        <v>45338.395833333336</v>
      </c>
      <c r="B11649">
        <v>130400</v>
      </c>
      <c r="C11649">
        <v>130455</v>
      </c>
      <c r="D11649">
        <v>130335</v>
      </c>
      <c r="E11649">
        <v>130385</v>
      </c>
    </row>
    <row r="11650" spans="1:5" x14ac:dyDescent="0.25">
      <c r="A11650" s="2">
        <v>45338.385416666664</v>
      </c>
      <c r="B11650">
        <v>130300</v>
      </c>
      <c r="C11650">
        <v>130485</v>
      </c>
      <c r="D11650">
        <v>130265</v>
      </c>
      <c r="E11650">
        <v>130400</v>
      </c>
    </row>
    <row r="11651" spans="1:5" x14ac:dyDescent="0.25">
      <c r="A11651" s="2">
        <v>45338.375</v>
      </c>
      <c r="B11651">
        <v>130180</v>
      </c>
      <c r="C11651">
        <v>130300</v>
      </c>
      <c r="D11651">
        <v>130085</v>
      </c>
      <c r="E11651">
        <v>130295</v>
      </c>
    </row>
    <row r="11652" spans="1:5" x14ac:dyDescent="0.25">
      <c r="A11652" s="2">
        <v>45337.760416666664</v>
      </c>
      <c r="B11652">
        <v>129820</v>
      </c>
      <c r="C11652">
        <v>129900</v>
      </c>
      <c r="D11652">
        <v>129735</v>
      </c>
      <c r="E11652">
        <v>129900</v>
      </c>
    </row>
    <row r="11653" spans="1:5" x14ac:dyDescent="0.25">
      <c r="A11653" s="2">
        <v>45337.75</v>
      </c>
      <c r="B11653">
        <v>129860</v>
      </c>
      <c r="C11653">
        <v>129895</v>
      </c>
      <c r="D11653">
        <v>129775</v>
      </c>
      <c r="E11653">
        <v>129820</v>
      </c>
    </row>
    <row r="11654" spans="1:5" x14ac:dyDescent="0.25">
      <c r="A11654" s="2">
        <v>45337.739583333336</v>
      </c>
      <c r="B11654">
        <v>129790</v>
      </c>
      <c r="C11654">
        <v>129885</v>
      </c>
      <c r="D11654">
        <v>129755</v>
      </c>
      <c r="E11654">
        <v>129860</v>
      </c>
    </row>
    <row r="11655" spans="1:5" x14ac:dyDescent="0.25">
      <c r="A11655" s="2">
        <v>45337.729166666664</v>
      </c>
      <c r="B11655">
        <v>129815</v>
      </c>
      <c r="C11655">
        <v>129855</v>
      </c>
      <c r="D11655">
        <v>129740</v>
      </c>
      <c r="E11655">
        <v>129785</v>
      </c>
    </row>
    <row r="11656" spans="1:5" x14ac:dyDescent="0.25">
      <c r="A11656" s="2">
        <v>45337.71875</v>
      </c>
      <c r="B11656">
        <v>129845</v>
      </c>
      <c r="C11656">
        <v>129910</v>
      </c>
      <c r="D11656">
        <v>129785</v>
      </c>
      <c r="E11656">
        <v>129820</v>
      </c>
    </row>
    <row r="11657" spans="1:5" x14ac:dyDescent="0.25">
      <c r="A11657" s="2">
        <v>45337.708333333336</v>
      </c>
      <c r="B11657">
        <v>129820</v>
      </c>
      <c r="C11657">
        <v>129875</v>
      </c>
      <c r="D11657">
        <v>129740</v>
      </c>
      <c r="E11657">
        <v>129850</v>
      </c>
    </row>
    <row r="11658" spans="1:5" x14ac:dyDescent="0.25">
      <c r="A11658" s="2">
        <v>45337.697916666664</v>
      </c>
      <c r="B11658">
        <v>129870</v>
      </c>
      <c r="C11658">
        <v>129925</v>
      </c>
      <c r="D11658">
        <v>129770</v>
      </c>
      <c r="E11658">
        <v>129820</v>
      </c>
    </row>
    <row r="11659" spans="1:5" x14ac:dyDescent="0.25">
      <c r="A11659" s="2">
        <v>45337.6875</v>
      </c>
      <c r="B11659">
        <v>129860</v>
      </c>
      <c r="C11659">
        <v>129925</v>
      </c>
      <c r="D11659">
        <v>129790</v>
      </c>
      <c r="E11659">
        <v>129875</v>
      </c>
    </row>
    <row r="11660" spans="1:5" x14ac:dyDescent="0.25">
      <c r="A11660" s="2">
        <v>45337.677083333336</v>
      </c>
      <c r="B11660">
        <v>129650</v>
      </c>
      <c r="C11660">
        <v>129890</v>
      </c>
      <c r="D11660">
        <v>129635</v>
      </c>
      <c r="E11660">
        <v>129860</v>
      </c>
    </row>
    <row r="11661" spans="1:5" x14ac:dyDescent="0.25">
      <c r="A11661" s="2">
        <v>45337.666666666664</v>
      </c>
      <c r="B11661">
        <v>129740</v>
      </c>
      <c r="C11661">
        <v>129815</v>
      </c>
      <c r="D11661">
        <v>129615</v>
      </c>
      <c r="E11661">
        <v>129650</v>
      </c>
    </row>
    <row r="11662" spans="1:5" x14ac:dyDescent="0.25">
      <c r="A11662" s="2">
        <v>45337.65625</v>
      </c>
      <c r="B11662">
        <v>129655</v>
      </c>
      <c r="C11662">
        <v>129765</v>
      </c>
      <c r="D11662">
        <v>129640</v>
      </c>
      <c r="E11662">
        <v>129740</v>
      </c>
    </row>
    <row r="11663" spans="1:5" x14ac:dyDescent="0.25">
      <c r="A11663" s="2">
        <v>45337.645833333336</v>
      </c>
      <c r="B11663">
        <v>129830</v>
      </c>
      <c r="C11663">
        <v>129870</v>
      </c>
      <c r="D11663">
        <v>129565</v>
      </c>
      <c r="E11663">
        <v>129650</v>
      </c>
    </row>
    <row r="11664" spans="1:5" x14ac:dyDescent="0.25">
      <c r="A11664" s="2">
        <v>45337.635416666664</v>
      </c>
      <c r="B11664">
        <v>129715</v>
      </c>
      <c r="C11664">
        <v>129835</v>
      </c>
      <c r="D11664">
        <v>129660</v>
      </c>
      <c r="E11664">
        <v>129830</v>
      </c>
    </row>
    <row r="11665" spans="1:5" x14ac:dyDescent="0.25">
      <c r="A11665" s="2">
        <v>45337.625</v>
      </c>
      <c r="B11665">
        <v>129545</v>
      </c>
      <c r="C11665">
        <v>129750</v>
      </c>
      <c r="D11665">
        <v>129525</v>
      </c>
      <c r="E11665">
        <v>129715</v>
      </c>
    </row>
    <row r="11666" spans="1:5" x14ac:dyDescent="0.25">
      <c r="A11666" s="2">
        <v>45337.614583333336</v>
      </c>
      <c r="B11666">
        <v>129735</v>
      </c>
      <c r="C11666">
        <v>129755</v>
      </c>
      <c r="D11666">
        <v>129540</v>
      </c>
      <c r="E11666">
        <v>129550</v>
      </c>
    </row>
    <row r="11667" spans="1:5" x14ac:dyDescent="0.25">
      <c r="A11667" s="2">
        <v>45337.604166666664</v>
      </c>
      <c r="B11667">
        <v>129685</v>
      </c>
      <c r="C11667">
        <v>129765</v>
      </c>
      <c r="D11667">
        <v>129600</v>
      </c>
      <c r="E11667">
        <v>129735</v>
      </c>
    </row>
    <row r="11668" spans="1:5" x14ac:dyDescent="0.25">
      <c r="A11668" s="2">
        <v>45337.59375</v>
      </c>
      <c r="B11668">
        <v>129510</v>
      </c>
      <c r="C11668">
        <v>129730</v>
      </c>
      <c r="D11668">
        <v>129475</v>
      </c>
      <c r="E11668">
        <v>129685</v>
      </c>
    </row>
    <row r="11669" spans="1:5" x14ac:dyDescent="0.25">
      <c r="A11669" s="2">
        <v>45337.583333333336</v>
      </c>
      <c r="B11669">
        <v>129355</v>
      </c>
      <c r="C11669">
        <v>129535</v>
      </c>
      <c r="D11669">
        <v>129335</v>
      </c>
      <c r="E11669">
        <v>129505</v>
      </c>
    </row>
    <row r="11670" spans="1:5" x14ac:dyDescent="0.25">
      <c r="A11670" s="2">
        <v>45337.572916666664</v>
      </c>
      <c r="B11670">
        <v>129335</v>
      </c>
      <c r="C11670">
        <v>129445</v>
      </c>
      <c r="D11670">
        <v>129265</v>
      </c>
      <c r="E11670">
        <v>129350</v>
      </c>
    </row>
    <row r="11671" spans="1:5" x14ac:dyDescent="0.25">
      <c r="A11671" s="2">
        <v>45337.5625</v>
      </c>
      <c r="B11671">
        <v>129310</v>
      </c>
      <c r="C11671">
        <v>129445</v>
      </c>
      <c r="D11671">
        <v>129215</v>
      </c>
      <c r="E11671">
        <v>129335</v>
      </c>
    </row>
    <row r="11672" spans="1:5" x14ac:dyDescent="0.25">
      <c r="A11672" s="2">
        <v>45337.552083333336</v>
      </c>
      <c r="B11672">
        <v>129305</v>
      </c>
      <c r="C11672">
        <v>129420</v>
      </c>
      <c r="D11672">
        <v>129265</v>
      </c>
      <c r="E11672">
        <v>129305</v>
      </c>
    </row>
    <row r="11673" spans="1:5" x14ac:dyDescent="0.25">
      <c r="A11673" s="2">
        <v>45337.541666666664</v>
      </c>
      <c r="B11673">
        <v>129500</v>
      </c>
      <c r="C11673">
        <v>129520</v>
      </c>
      <c r="D11673">
        <v>129230</v>
      </c>
      <c r="E11673">
        <v>129300</v>
      </c>
    </row>
    <row r="11674" spans="1:5" x14ac:dyDescent="0.25">
      <c r="A11674" s="2">
        <v>45337.53125</v>
      </c>
      <c r="B11674">
        <v>129500</v>
      </c>
      <c r="C11674">
        <v>129625</v>
      </c>
      <c r="D11674">
        <v>129475</v>
      </c>
      <c r="E11674">
        <v>129505</v>
      </c>
    </row>
    <row r="11675" spans="1:5" x14ac:dyDescent="0.25">
      <c r="A11675" s="2">
        <v>45337.520833333336</v>
      </c>
      <c r="B11675">
        <v>129285</v>
      </c>
      <c r="C11675">
        <v>129570</v>
      </c>
      <c r="D11675">
        <v>129285</v>
      </c>
      <c r="E11675">
        <v>129505</v>
      </c>
    </row>
    <row r="11676" spans="1:5" x14ac:dyDescent="0.25">
      <c r="A11676" s="2">
        <v>45337.510416666664</v>
      </c>
      <c r="B11676">
        <v>129420</v>
      </c>
      <c r="C11676">
        <v>129465</v>
      </c>
      <c r="D11676">
        <v>129160</v>
      </c>
      <c r="E11676">
        <v>129285</v>
      </c>
    </row>
    <row r="11677" spans="1:5" x14ac:dyDescent="0.25">
      <c r="A11677" s="2">
        <v>45337.5</v>
      </c>
      <c r="B11677">
        <v>129355</v>
      </c>
      <c r="C11677">
        <v>129445</v>
      </c>
      <c r="D11677">
        <v>129220</v>
      </c>
      <c r="E11677">
        <v>129420</v>
      </c>
    </row>
    <row r="11678" spans="1:5" x14ac:dyDescent="0.25">
      <c r="A11678" s="2">
        <v>45337.489583333336</v>
      </c>
      <c r="B11678">
        <v>129510</v>
      </c>
      <c r="C11678">
        <v>129555</v>
      </c>
      <c r="D11678">
        <v>129320</v>
      </c>
      <c r="E11678">
        <v>129355</v>
      </c>
    </row>
    <row r="11679" spans="1:5" x14ac:dyDescent="0.25">
      <c r="A11679" s="2">
        <v>45337.479166666664</v>
      </c>
      <c r="B11679">
        <v>129125</v>
      </c>
      <c r="C11679">
        <v>129615</v>
      </c>
      <c r="D11679">
        <v>129095</v>
      </c>
      <c r="E11679">
        <v>129510</v>
      </c>
    </row>
    <row r="11680" spans="1:5" x14ac:dyDescent="0.25">
      <c r="A11680" s="2">
        <v>45337.46875</v>
      </c>
      <c r="B11680">
        <v>129030</v>
      </c>
      <c r="C11680">
        <v>129215</v>
      </c>
      <c r="D11680">
        <v>129005</v>
      </c>
      <c r="E11680">
        <v>129125</v>
      </c>
    </row>
    <row r="11681" spans="1:5" x14ac:dyDescent="0.25">
      <c r="A11681" s="2">
        <v>45337.458333333336</v>
      </c>
      <c r="B11681">
        <v>129280</v>
      </c>
      <c r="C11681">
        <v>129310</v>
      </c>
      <c r="D11681">
        <v>128985</v>
      </c>
      <c r="E11681">
        <v>129030</v>
      </c>
    </row>
    <row r="11682" spans="1:5" x14ac:dyDescent="0.25">
      <c r="A11682" s="2">
        <v>45337.447916666664</v>
      </c>
      <c r="B11682">
        <v>129490</v>
      </c>
      <c r="C11682">
        <v>129535</v>
      </c>
      <c r="D11682">
        <v>129125</v>
      </c>
      <c r="E11682">
        <v>129280</v>
      </c>
    </row>
    <row r="11683" spans="1:5" x14ac:dyDescent="0.25">
      <c r="A11683" s="2">
        <v>45337.4375</v>
      </c>
      <c r="B11683">
        <v>129275</v>
      </c>
      <c r="C11683">
        <v>129615</v>
      </c>
      <c r="D11683">
        <v>129250</v>
      </c>
      <c r="E11683">
        <v>129490</v>
      </c>
    </row>
    <row r="11684" spans="1:5" x14ac:dyDescent="0.25">
      <c r="A11684" s="2">
        <v>45337.427083333336</v>
      </c>
      <c r="B11684">
        <v>129420</v>
      </c>
      <c r="C11684">
        <v>129550</v>
      </c>
      <c r="D11684">
        <v>129250</v>
      </c>
      <c r="E11684">
        <v>129270</v>
      </c>
    </row>
    <row r="11685" spans="1:5" x14ac:dyDescent="0.25">
      <c r="A11685" s="2">
        <v>45337.416666666664</v>
      </c>
      <c r="B11685">
        <v>129665</v>
      </c>
      <c r="C11685">
        <v>129705</v>
      </c>
      <c r="D11685">
        <v>129350</v>
      </c>
      <c r="E11685">
        <v>129415</v>
      </c>
    </row>
    <row r="11686" spans="1:5" x14ac:dyDescent="0.25">
      <c r="A11686" s="2">
        <v>45337.40625</v>
      </c>
      <c r="B11686">
        <v>129620</v>
      </c>
      <c r="C11686">
        <v>129745</v>
      </c>
      <c r="D11686">
        <v>129605</v>
      </c>
      <c r="E11686">
        <v>129670</v>
      </c>
    </row>
    <row r="11687" spans="1:5" x14ac:dyDescent="0.25">
      <c r="A11687" s="2">
        <v>45337.395833333336</v>
      </c>
      <c r="B11687">
        <v>129555</v>
      </c>
      <c r="C11687">
        <v>129640</v>
      </c>
      <c r="D11687">
        <v>129525</v>
      </c>
      <c r="E11687">
        <v>129615</v>
      </c>
    </row>
    <row r="11688" spans="1:5" x14ac:dyDescent="0.25">
      <c r="A11688" s="2">
        <v>45337.385416666664</v>
      </c>
      <c r="B11688">
        <v>129485</v>
      </c>
      <c r="C11688">
        <v>129560</v>
      </c>
      <c r="D11688">
        <v>129365</v>
      </c>
      <c r="E11688">
        <v>129550</v>
      </c>
    </row>
    <row r="11689" spans="1:5" x14ac:dyDescent="0.25">
      <c r="A11689" s="2">
        <v>45337.375</v>
      </c>
      <c r="B11689">
        <v>129465</v>
      </c>
      <c r="C11689">
        <v>129660</v>
      </c>
      <c r="D11689">
        <v>129375</v>
      </c>
      <c r="E11689">
        <v>129480</v>
      </c>
    </row>
    <row r="11690" spans="1:5" x14ac:dyDescent="0.25">
      <c r="A11690" s="2">
        <v>45336.760416666664</v>
      </c>
      <c r="B11690">
        <v>129155</v>
      </c>
      <c r="C11690">
        <v>129225</v>
      </c>
      <c r="D11690">
        <v>129135</v>
      </c>
      <c r="E11690">
        <v>129200</v>
      </c>
    </row>
    <row r="11691" spans="1:5" x14ac:dyDescent="0.25">
      <c r="A11691" s="2">
        <v>45336.75</v>
      </c>
      <c r="B11691">
        <v>129090</v>
      </c>
      <c r="C11691">
        <v>129165</v>
      </c>
      <c r="D11691">
        <v>129050</v>
      </c>
      <c r="E11691">
        <v>129155</v>
      </c>
    </row>
    <row r="11692" spans="1:5" x14ac:dyDescent="0.25">
      <c r="A11692" s="2">
        <v>45336.739583333336</v>
      </c>
      <c r="B11692">
        <v>129040</v>
      </c>
      <c r="C11692">
        <v>129115</v>
      </c>
      <c r="D11692">
        <v>128970</v>
      </c>
      <c r="E11692">
        <v>129090</v>
      </c>
    </row>
    <row r="11693" spans="1:5" x14ac:dyDescent="0.25">
      <c r="A11693" s="2">
        <v>45336.729166666664</v>
      </c>
      <c r="B11693">
        <v>129030</v>
      </c>
      <c r="C11693">
        <v>129065</v>
      </c>
      <c r="D11693">
        <v>128925</v>
      </c>
      <c r="E11693">
        <v>129040</v>
      </c>
    </row>
    <row r="11694" spans="1:5" x14ac:dyDescent="0.25">
      <c r="A11694" s="2">
        <v>45336.71875</v>
      </c>
      <c r="B11694">
        <v>128925</v>
      </c>
      <c r="C11694">
        <v>129175</v>
      </c>
      <c r="D11694">
        <v>128915</v>
      </c>
      <c r="E11694">
        <v>129035</v>
      </c>
    </row>
    <row r="11695" spans="1:5" x14ac:dyDescent="0.25">
      <c r="A11695" s="2">
        <v>45336.708333333336</v>
      </c>
      <c r="B11695">
        <v>128915</v>
      </c>
      <c r="C11695">
        <v>129055</v>
      </c>
      <c r="D11695">
        <v>128900</v>
      </c>
      <c r="E11695">
        <v>128925</v>
      </c>
    </row>
    <row r="11696" spans="1:5" x14ac:dyDescent="0.25">
      <c r="A11696" s="2">
        <v>45336.697916666664</v>
      </c>
      <c r="B11696">
        <v>129070</v>
      </c>
      <c r="C11696">
        <v>129080</v>
      </c>
      <c r="D11696">
        <v>128875</v>
      </c>
      <c r="E11696">
        <v>128915</v>
      </c>
    </row>
    <row r="11697" spans="1:5" x14ac:dyDescent="0.25">
      <c r="A11697" s="2">
        <v>45336.6875</v>
      </c>
      <c r="B11697">
        <v>129120</v>
      </c>
      <c r="C11697">
        <v>129170</v>
      </c>
      <c r="D11697">
        <v>129010</v>
      </c>
      <c r="E11697">
        <v>129070</v>
      </c>
    </row>
    <row r="11698" spans="1:5" x14ac:dyDescent="0.25">
      <c r="A11698" s="2">
        <v>45336.677083333336</v>
      </c>
      <c r="B11698">
        <v>128825</v>
      </c>
      <c r="C11698">
        <v>129130</v>
      </c>
      <c r="D11698">
        <v>128810</v>
      </c>
      <c r="E11698">
        <v>129120</v>
      </c>
    </row>
    <row r="11699" spans="1:5" x14ac:dyDescent="0.25">
      <c r="A11699" s="2">
        <v>45336.666666666664</v>
      </c>
      <c r="B11699">
        <v>128930</v>
      </c>
      <c r="C11699">
        <v>128965</v>
      </c>
      <c r="D11699">
        <v>128825</v>
      </c>
      <c r="E11699">
        <v>128830</v>
      </c>
    </row>
    <row r="11700" spans="1:5" x14ac:dyDescent="0.25">
      <c r="A11700" s="2">
        <v>45336.65625</v>
      </c>
      <c r="B11700">
        <v>128965</v>
      </c>
      <c r="C11700">
        <v>129060</v>
      </c>
      <c r="D11700">
        <v>128765</v>
      </c>
      <c r="E11700">
        <v>128930</v>
      </c>
    </row>
    <row r="11701" spans="1:5" x14ac:dyDescent="0.25">
      <c r="A11701" s="2">
        <v>45336.645833333336</v>
      </c>
      <c r="B11701">
        <v>128945</v>
      </c>
      <c r="C11701">
        <v>129155</v>
      </c>
      <c r="D11701">
        <v>128905</v>
      </c>
      <c r="E11701">
        <v>128965</v>
      </c>
    </row>
    <row r="11702" spans="1:5" x14ac:dyDescent="0.25">
      <c r="A11702" s="2">
        <v>45336.635416666664</v>
      </c>
      <c r="B11702">
        <v>128905</v>
      </c>
      <c r="C11702">
        <v>129045</v>
      </c>
      <c r="D11702">
        <v>128860</v>
      </c>
      <c r="E11702">
        <v>128945</v>
      </c>
    </row>
    <row r="11703" spans="1:5" x14ac:dyDescent="0.25">
      <c r="A11703" s="2">
        <v>45336.625</v>
      </c>
      <c r="B11703">
        <v>129110</v>
      </c>
      <c r="C11703">
        <v>129215</v>
      </c>
      <c r="D11703">
        <v>128880</v>
      </c>
      <c r="E11703">
        <v>128900</v>
      </c>
    </row>
    <row r="11704" spans="1:5" x14ac:dyDescent="0.25">
      <c r="A11704" s="2">
        <v>45336.614583333336</v>
      </c>
      <c r="B11704">
        <v>129050</v>
      </c>
      <c r="C11704">
        <v>129250</v>
      </c>
      <c r="D11704">
        <v>129005</v>
      </c>
      <c r="E11704">
        <v>129115</v>
      </c>
    </row>
    <row r="11705" spans="1:5" x14ac:dyDescent="0.25">
      <c r="A11705" s="2">
        <v>45336.604166666664</v>
      </c>
      <c r="B11705">
        <v>129175</v>
      </c>
      <c r="C11705">
        <v>129235</v>
      </c>
      <c r="D11705">
        <v>129030</v>
      </c>
      <c r="E11705">
        <v>129045</v>
      </c>
    </row>
    <row r="11706" spans="1:5" x14ac:dyDescent="0.25">
      <c r="A11706" s="2">
        <v>45336.59375</v>
      </c>
      <c r="B11706">
        <v>129155</v>
      </c>
      <c r="C11706">
        <v>129290</v>
      </c>
      <c r="D11706">
        <v>129065</v>
      </c>
      <c r="E11706">
        <v>129170</v>
      </c>
    </row>
    <row r="11707" spans="1:5" x14ac:dyDescent="0.25">
      <c r="A11707" s="2">
        <v>45336.583333333336</v>
      </c>
      <c r="B11707">
        <v>129395</v>
      </c>
      <c r="C11707">
        <v>129410</v>
      </c>
      <c r="D11707">
        <v>129050</v>
      </c>
      <c r="E11707">
        <v>129150</v>
      </c>
    </row>
    <row r="11708" spans="1:5" x14ac:dyDescent="0.25">
      <c r="A11708" s="2">
        <v>45336.572916666664</v>
      </c>
      <c r="B11708">
        <v>129580</v>
      </c>
      <c r="C11708">
        <v>129675</v>
      </c>
      <c r="D11708">
        <v>129355</v>
      </c>
      <c r="E11708">
        <v>129400</v>
      </c>
    </row>
    <row r="11709" spans="1:5" x14ac:dyDescent="0.25">
      <c r="A11709" s="2">
        <v>45336.5625</v>
      </c>
      <c r="B11709">
        <v>129440</v>
      </c>
      <c r="C11709">
        <v>129745</v>
      </c>
      <c r="D11709">
        <v>129435</v>
      </c>
      <c r="E11709">
        <v>129580</v>
      </c>
    </row>
    <row r="11710" spans="1:5" x14ac:dyDescent="0.25">
      <c r="A11710" s="2">
        <v>45336.552083333336</v>
      </c>
      <c r="B11710">
        <v>129480</v>
      </c>
      <c r="C11710">
        <v>129670</v>
      </c>
      <c r="D11710">
        <v>129315</v>
      </c>
      <c r="E11710">
        <v>129445</v>
      </c>
    </row>
    <row r="11711" spans="1:5" x14ac:dyDescent="0.25">
      <c r="A11711" s="2">
        <v>45336.541666666664</v>
      </c>
      <c r="B11711">
        <v>129420</v>
      </c>
      <c r="C11711">
        <v>129770</v>
      </c>
      <c r="D11711">
        <v>129150</v>
      </c>
      <c r="E11711">
        <v>129480</v>
      </c>
    </row>
    <row r="11712" spans="1:5" x14ac:dyDescent="0.25">
      <c r="A11712" s="2">
        <v>45331.760416666664</v>
      </c>
      <c r="B11712">
        <v>128040</v>
      </c>
      <c r="C11712">
        <v>128080</v>
      </c>
      <c r="D11712">
        <v>127915</v>
      </c>
      <c r="E11712">
        <v>128060</v>
      </c>
    </row>
    <row r="11713" spans="1:5" x14ac:dyDescent="0.25">
      <c r="A11713" s="2">
        <v>45331.75</v>
      </c>
      <c r="B11713">
        <v>128035</v>
      </c>
      <c r="C11713">
        <v>128270</v>
      </c>
      <c r="D11713">
        <v>127970</v>
      </c>
      <c r="E11713">
        <v>128040</v>
      </c>
    </row>
    <row r="11714" spans="1:5" x14ac:dyDescent="0.25">
      <c r="A11714" s="2">
        <v>45331.739583333336</v>
      </c>
      <c r="B11714">
        <v>127950</v>
      </c>
      <c r="C11714">
        <v>128045</v>
      </c>
      <c r="D11714">
        <v>127920</v>
      </c>
      <c r="E11714">
        <v>128030</v>
      </c>
    </row>
    <row r="11715" spans="1:5" x14ac:dyDescent="0.25">
      <c r="A11715" s="2">
        <v>45331.729166666664</v>
      </c>
      <c r="B11715">
        <v>128205</v>
      </c>
      <c r="C11715">
        <v>128210</v>
      </c>
      <c r="D11715">
        <v>127915</v>
      </c>
      <c r="E11715">
        <v>127955</v>
      </c>
    </row>
    <row r="11716" spans="1:5" x14ac:dyDescent="0.25">
      <c r="A11716" s="2">
        <v>45331.71875</v>
      </c>
      <c r="B11716">
        <v>128130</v>
      </c>
      <c r="C11716">
        <v>128215</v>
      </c>
      <c r="D11716">
        <v>128105</v>
      </c>
      <c r="E11716">
        <v>128205</v>
      </c>
    </row>
    <row r="11717" spans="1:5" x14ac:dyDescent="0.25">
      <c r="A11717" s="2">
        <v>45331.708333333336</v>
      </c>
      <c r="B11717">
        <v>128190</v>
      </c>
      <c r="C11717">
        <v>128225</v>
      </c>
      <c r="D11717">
        <v>128000</v>
      </c>
      <c r="E11717">
        <v>128125</v>
      </c>
    </row>
    <row r="11718" spans="1:5" x14ac:dyDescent="0.25">
      <c r="A11718" s="2">
        <v>45331.697916666664</v>
      </c>
      <c r="B11718">
        <v>128295</v>
      </c>
      <c r="C11718">
        <v>128300</v>
      </c>
      <c r="D11718">
        <v>128095</v>
      </c>
      <c r="E11718">
        <v>128190</v>
      </c>
    </row>
    <row r="11719" spans="1:5" x14ac:dyDescent="0.25">
      <c r="A11719" s="2">
        <v>45331.6875</v>
      </c>
      <c r="B11719">
        <v>128370</v>
      </c>
      <c r="C11719">
        <v>128400</v>
      </c>
      <c r="D11719">
        <v>128250</v>
      </c>
      <c r="E11719">
        <v>128295</v>
      </c>
    </row>
    <row r="11720" spans="1:5" x14ac:dyDescent="0.25">
      <c r="A11720" s="2">
        <v>45331.677083333336</v>
      </c>
      <c r="B11720">
        <v>128270</v>
      </c>
      <c r="C11720">
        <v>128455</v>
      </c>
      <c r="D11720">
        <v>128200</v>
      </c>
      <c r="E11720">
        <v>128375</v>
      </c>
    </row>
    <row r="11721" spans="1:5" x14ac:dyDescent="0.25">
      <c r="A11721" s="2">
        <v>45331.666666666664</v>
      </c>
      <c r="B11721">
        <v>128305</v>
      </c>
      <c r="C11721">
        <v>128355</v>
      </c>
      <c r="D11721">
        <v>128185</v>
      </c>
      <c r="E11721">
        <v>128270</v>
      </c>
    </row>
    <row r="11722" spans="1:5" x14ac:dyDescent="0.25">
      <c r="A11722" s="2">
        <v>45331.65625</v>
      </c>
      <c r="B11722">
        <v>128185</v>
      </c>
      <c r="C11722">
        <v>128340</v>
      </c>
      <c r="D11722">
        <v>128170</v>
      </c>
      <c r="E11722">
        <v>128305</v>
      </c>
    </row>
    <row r="11723" spans="1:5" x14ac:dyDescent="0.25">
      <c r="A11723" s="2">
        <v>45331.645833333336</v>
      </c>
      <c r="B11723">
        <v>128365</v>
      </c>
      <c r="C11723">
        <v>128390</v>
      </c>
      <c r="D11723">
        <v>128165</v>
      </c>
      <c r="E11723">
        <v>128190</v>
      </c>
    </row>
    <row r="11724" spans="1:5" x14ac:dyDescent="0.25">
      <c r="A11724" s="2">
        <v>45331.635416666664</v>
      </c>
      <c r="B11724">
        <v>128290</v>
      </c>
      <c r="C11724">
        <v>128385</v>
      </c>
      <c r="D11724">
        <v>128180</v>
      </c>
      <c r="E11724">
        <v>128360</v>
      </c>
    </row>
    <row r="11725" spans="1:5" x14ac:dyDescent="0.25">
      <c r="A11725" s="2">
        <v>45331.625</v>
      </c>
      <c r="B11725">
        <v>128115</v>
      </c>
      <c r="C11725">
        <v>128320</v>
      </c>
      <c r="D11725">
        <v>128110</v>
      </c>
      <c r="E11725">
        <v>128290</v>
      </c>
    </row>
    <row r="11726" spans="1:5" x14ac:dyDescent="0.25">
      <c r="A11726" s="2">
        <v>45331.614583333336</v>
      </c>
      <c r="B11726">
        <v>127935</v>
      </c>
      <c r="C11726">
        <v>128145</v>
      </c>
      <c r="D11726">
        <v>127920</v>
      </c>
      <c r="E11726">
        <v>128120</v>
      </c>
    </row>
    <row r="11727" spans="1:5" x14ac:dyDescent="0.25">
      <c r="A11727" s="2">
        <v>45331.604166666664</v>
      </c>
      <c r="B11727">
        <v>128075</v>
      </c>
      <c r="C11727">
        <v>128075</v>
      </c>
      <c r="D11727">
        <v>127890</v>
      </c>
      <c r="E11727">
        <v>127935</v>
      </c>
    </row>
    <row r="11728" spans="1:5" x14ac:dyDescent="0.25">
      <c r="A11728" s="2">
        <v>45331.59375</v>
      </c>
      <c r="B11728">
        <v>127965</v>
      </c>
      <c r="C11728">
        <v>128090</v>
      </c>
      <c r="D11728">
        <v>127865</v>
      </c>
      <c r="E11728">
        <v>128080</v>
      </c>
    </row>
    <row r="11729" spans="1:5" x14ac:dyDescent="0.25">
      <c r="A11729" s="2">
        <v>45331.583333333336</v>
      </c>
      <c r="B11729">
        <v>127815</v>
      </c>
      <c r="C11729">
        <v>128015</v>
      </c>
      <c r="D11729">
        <v>127765</v>
      </c>
      <c r="E11729">
        <v>127960</v>
      </c>
    </row>
    <row r="11730" spans="1:5" x14ac:dyDescent="0.25">
      <c r="A11730" s="2">
        <v>45331.572916666664</v>
      </c>
      <c r="B11730">
        <v>127625</v>
      </c>
      <c r="C11730">
        <v>127870</v>
      </c>
      <c r="D11730">
        <v>127620</v>
      </c>
      <c r="E11730">
        <v>127810</v>
      </c>
    </row>
    <row r="11731" spans="1:5" x14ac:dyDescent="0.25">
      <c r="A11731" s="2">
        <v>45331.5625</v>
      </c>
      <c r="B11731">
        <v>127740</v>
      </c>
      <c r="C11731">
        <v>127840</v>
      </c>
      <c r="D11731">
        <v>127575</v>
      </c>
      <c r="E11731">
        <v>127630</v>
      </c>
    </row>
    <row r="11732" spans="1:5" x14ac:dyDescent="0.25">
      <c r="A11732" s="2">
        <v>45331.552083333336</v>
      </c>
      <c r="B11732">
        <v>127870</v>
      </c>
      <c r="C11732">
        <v>127890</v>
      </c>
      <c r="D11732">
        <v>127660</v>
      </c>
      <c r="E11732">
        <v>127735</v>
      </c>
    </row>
    <row r="11733" spans="1:5" x14ac:dyDescent="0.25">
      <c r="A11733" s="2">
        <v>45331.541666666664</v>
      </c>
      <c r="B11733">
        <v>127840</v>
      </c>
      <c r="C11733">
        <v>128010</v>
      </c>
      <c r="D11733">
        <v>127760</v>
      </c>
      <c r="E11733">
        <v>127870</v>
      </c>
    </row>
    <row r="11734" spans="1:5" x14ac:dyDescent="0.25">
      <c r="A11734" s="2">
        <v>45331.53125</v>
      </c>
      <c r="B11734">
        <v>127895</v>
      </c>
      <c r="C11734">
        <v>128020</v>
      </c>
      <c r="D11734">
        <v>127810</v>
      </c>
      <c r="E11734">
        <v>127840</v>
      </c>
    </row>
    <row r="11735" spans="1:5" x14ac:dyDescent="0.25">
      <c r="A11735" s="2">
        <v>45331.520833333336</v>
      </c>
      <c r="B11735">
        <v>128155</v>
      </c>
      <c r="C11735">
        <v>128195</v>
      </c>
      <c r="D11735">
        <v>127880</v>
      </c>
      <c r="E11735">
        <v>127890</v>
      </c>
    </row>
    <row r="11736" spans="1:5" x14ac:dyDescent="0.25">
      <c r="A11736" s="2">
        <v>45331.510416666664</v>
      </c>
      <c r="B11736">
        <v>127985</v>
      </c>
      <c r="C11736">
        <v>128195</v>
      </c>
      <c r="D11736">
        <v>127870</v>
      </c>
      <c r="E11736">
        <v>128160</v>
      </c>
    </row>
    <row r="11737" spans="1:5" x14ac:dyDescent="0.25">
      <c r="A11737" s="2">
        <v>45331.5</v>
      </c>
      <c r="B11737">
        <v>128405</v>
      </c>
      <c r="C11737">
        <v>128410</v>
      </c>
      <c r="D11737">
        <v>127925</v>
      </c>
      <c r="E11737">
        <v>127985</v>
      </c>
    </row>
    <row r="11738" spans="1:5" x14ac:dyDescent="0.25">
      <c r="A11738" s="2">
        <v>45331.489583333336</v>
      </c>
      <c r="B11738">
        <v>128105</v>
      </c>
      <c r="C11738">
        <v>128465</v>
      </c>
      <c r="D11738">
        <v>127905</v>
      </c>
      <c r="E11738">
        <v>128405</v>
      </c>
    </row>
    <row r="11739" spans="1:5" x14ac:dyDescent="0.25">
      <c r="A11739" s="2">
        <v>45331.479166666664</v>
      </c>
      <c r="B11739">
        <v>127985</v>
      </c>
      <c r="C11739">
        <v>128130</v>
      </c>
      <c r="D11739">
        <v>127770</v>
      </c>
      <c r="E11739">
        <v>128100</v>
      </c>
    </row>
    <row r="11740" spans="1:5" x14ac:dyDescent="0.25">
      <c r="A11740" s="2">
        <v>45331.46875</v>
      </c>
      <c r="B11740">
        <v>128735</v>
      </c>
      <c r="C11740">
        <v>128735</v>
      </c>
      <c r="D11740">
        <v>127890</v>
      </c>
      <c r="E11740">
        <v>127985</v>
      </c>
    </row>
    <row r="11741" spans="1:5" x14ac:dyDescent="0.25">
      <c r="A11741" s="2">
        <v>45331.458333333336</v>
      </c>
      <c r="B11741">
        <v>128800</v>
      </c>
      <c r="C11741">
        <v>128830</v>
      </c>
      <c r="D11741">
        <v>128515</v>
      </c>
      <c r="E11741">
        <v>128730</v>
      </c>
    </row>
    <row r="11742" spans="1:5" x14ac:dyDescent="0.25">
      <c r="A11742" s="2">
        <v>45331.447916666664</v>
      </c>
      <c r="B11742">
        <v>128720</v>
      </c>
      <c r="C11742">
        <v>128875</v>
      </c>
      <c r="D11742">
        <v>128655</v>
      </c>
      <c r="E11742">
        <v>128805</v>
      </c>
    </row>
    <row r="11743" spans="1:5" x14ac:dyDescent="0.25">
      <c r="A11743" s="2">
        <v>45331.4375</v>
      </c>
      <c r="B11743">
        <v>128405</v>
      </c>
      <c r="C11743">
        <v>129020</v>
      </c>
      <c r="D11743">
        <v>128380</v>
      </c>
      <c r="E11743">
        <v>128725</v>
      </c>
    </row>
    <row r="11744" spans="1:5" x14ac:dyDescent="0.25">
      <c r="A11744" s="2">
        <v>45331.427083333336</v>
      </c>
      <c r="B11744">
        <v>128335</v>
      </c>
      <c r="C11744">
        <v>128670</v>
      </c>
      <c r="D11744">
        <v>128330</v>
      </c>
      <c r="E11744">
        <v>128410</v>
      </c>
    </row>
    <row r="11745" spans="1:5" x14ac:dyDescent="0.25">
      <c r="A11745" s="2">
        <v>45331.416666666664</v>
      </c>
      <c r="B11745">
        <v>128210</v>
      </c>
      <c r="C11745">
        <v>128425</v>
      </c>
      <c r="D11745">
        <v>128070</v>
      </c>
      <c r="E11745">
        <v>128335</v>
      </c>
    </row>
    <row r="11746" spans="1:5" x14ac:dyDescent="0.25">
      <c r="A11746" s="2">
        <v>45331.40625</v>
      </c>
      <c r="B11746">
        <v>128250</v>
      </c>
      <c r="C11746">
        <v>128350</v>
      </c>
      <c r="D11746">
        <v>128175</v>
      </c>
      <c r="E11746">
        <v>128210</v>
      </c>
    </row>
    <row r="11747" spans="1:5" x14ac:dyDescent="0.25">
      <c r="A11747" s="2">
        <v>45331.395833333336</v>
      </c>
      <c r="B11747">
        <v>128255</v>
      </c>
      <c r="C11747">
        <v>128375</v>
      </c>
      <c r="D11747">
        <v>128235</v>
      </c>
      <c r="E11747">
        <v>128250</v>
      </c>
    </row>
    <row r="11748" spans="1:5" x14ac:dyDescent="0.25">
      <c r="A11748" s="2">
        <v>45331.385416666664</v>
      </c>
      <c r="B11748">
        <v>128385</v>
      </c>
      <c r="C11748">
        <v>128430</v>
      </c>
      <c r="D11748">
        <v>128210</v>
      </c>
      <c r="E11748">
        <v>128250</v>
      </c>
    </row>
    <row r="11749" spans="1:5" x14ac:dyDescent="0.25">
      <c r="A11749" s="2">
        <v>45331.375</v>
      </c>
      <c r="B11749">
        <v>128600</v>
      </c>
      <c r="C11749">
        <v>128635</v>
      </c>
      <c r="D11749">
        <v>128340</v>
      </c>
      <c r="E11749">
        <v>128390</v>
      </c>
    </row>
    <row r="11750" spans="1:5" x14ac:dyDescent="0.25">
      <c r="A11750" s="2">
        <v>45330.760416666664</v>
      </c>
      <c r="B11750">
        <v>128120</v>
      </c>
      <c r="C11750">
        <v>128400</v>
      </c>
      <c r="D11750">
        <v>128110</v>
      </c>
      <c r="E11750">
        <v>128280</v>
      </c>
    </row>
    <row r="11751" spans="1:5" x14ac:dyDescent="0.25">
      <c r="A11751" s="2">
        <v>45330.75</v>
      </c>
      <c r="B11751">
        <v>128170</v>
      </c>
      <c r="C11751">
        <v>128305</v>
      </c>
      <c r="D11751">
        <v>128100</v>
      </c>
      <c r="E11751">
        <v>128125</v>
      </c>
    </row>
    <row r="11752" spans="1:5" x14ac:dyDescent="0.25">
      <c r="A11752" s="2">
        <v>45330.739583333336</v>
      </c>
      <c r="B11752">
        <v>128340</v>
      </c>
      <c r="C11752">
        <v>128365</v>
      </c>
      <c r="D11752">
        <v>128110</v>
      </c>
      <c r="E11752">
        <v>128165</v>
      </c>
    </row>
    <row r="11753" spans="1:5" x14ac:dyDescent="0.25">
      <c r="A11753" s="2">
        <v>45330.729166666664</v>
      </c>
      <c r="B11753">
        <v>128340</v>
      </c>
      <c r="C11753">
        <v>128460</v>
      </c>
      <c r="D11753">
        <v>128315</v>
      </c>
      <c r="E11753">
        <v>128340</v>
      </c>
    </row>
    <row r="11754" spans="1:5" x14ac:dyDescent="0.25">
      <c r="A11754" s="2">
        <v>45330.71875</v>
      </c>
      <c r="B11754">
        <v>128470</v>
      </c>
      <c r="C11754">
        <v>128470</v>
      </c>
      <c r="D11754">
        <v>128330</v>
      </c>
      <c r="E11754">
        <v>128345</v>
      </c>
    </row>
    <row r="11755" spans="1:5" x14ac:dyDescent="0.25">
      <c r="A11755" s="2">
        <v>45330.708333333336</v>
      </c>
      <c r="B11755">
        <v>128365</v>
      </c>
      <c r="C11755">
        <v>128495</v>
      </c>
      <c r="D11755">
        <v>128360</v>
      </c>
      <c r="E11755">
        <v>128470</v>
      </c>
    </row>
    <row r="11756" spans="1:5" x14ac:dyDescent="0.25">
      <c r="A11756" s="2">
        <v>45330.697916666664</v>
      </c>
      <c r="B11756">
        <v>128405</v>
      </c>
      <c r="C11756">
        <v>128520</v>
      </c>
      <c r="D11756">
        <v>128355</v>
      </c>
      <c r="E11756">
        <v>128360</v>
      </c>
    </row>
    <row r="11757" spans="1:5" x14ac:dyDescent="0.25">
      <c r="A11757" s="2">
        <v>45330.6875</v>
      </c>
      <c r="B11757">
        <v>128490</v>
      </c>
      <c r="C11757">
        <v>128510</v>
      </c>
      <c r="D11757">
        <v>128255</v>
      </c>
      <c r="E11757">
        <v>128405</v>
      </c>
    </row>
    <row r="11758" spans="1:5" x14ac:dyDescent="0.25">
      <c r="A11758" s="2">
        <v>45330.677083333336</v>
      </c>
      <c r="B11758">
        <v>128490</v>
      </c>
      <c r="C11758">
        <v>128540</v>
      </c>
      <c r="D11758">
        <v>128410</v>
      </c>
      <c r="E11758">
        <v>128490</v>
      </c>
    </row>
    <row r="11759" spans="1:5" x14ac:dyDescent="0.25">
      <c r="A11759" s="2">
        <v>45330.666666666664</v>
      </c>
      <c r="B11759">
        <v>128450</v>
      </c>
      <c r="C11759">
        <v>128505</v>
      </c>
      <c r="D11759">
        <v>128345</v>
      </c>
      <c r="E11759">
        <v>128485</v>
      </c>
    </row>
    <row r="11760" spans="1:5" x14ac:dyDescent="0.25">
      <c r="A11760" s="2">
        <v>45330.65625</v>
      </c>
      <c r="B11760">
        <v>128350</v>
      </c>
      <c r="C11760">
        <v>128475</v>
      </c>
      <c r="D11760">
        <v>128340</v>
      </c>
      <c r="E11760">
        <v>128450</v>
      </c>
    </row>
    <row r="11761" spans="1:5" x14ac:dyDescent="0.25">
      <c r="A11761" s="2">
        <v>45330.645833333336</v>
      </c>
      <c r="B11761">
        <v>128270</v>
      </c>
      <c r="C11761">
        <v>128430</v>
      </c>
      <c r="D11761">
        <v>128185</v>
      </c>
      <c r="E11761">
        <v>128350</v>
      </c>
    </row>
    <row r="11762" spans="1:5" x14ac:dyDescent="0.25">
      <c r="A11762" s="2">
        <v>45330.635416666664</v>
      </c>
      <c r="B11762">
        <v>128225</v>
      </c>
      <c r="C11762">
        <v>128285</v>
      </c>
      <c r="D11762">
        <v>128110</v>
      </c>
      <c r="E11762">
        <v>128270</v>
      </c>
    </row>
    <row r="11763" spans="1:5" x14ac:dyDescent="0.25">
      <c r="A11763" s="2">
        <v>45330.625</v>
      </c>
      <c r="B11763">
        <v>128055</v>
      </c>
      <c r="C11763">
        <v>128350</v>
      </c>
      <c r="D11763">
        <v>128015</v>
      </c>
      <c r="E11763">
        <v>128220</v>
      </c>
    </row>
    <row r="11764" spans="1:5" x14ac:dyDescent="0.25">
      <c r="A11764" s="2">
        <v>45330.614583333336</v>
      </c>
      <c r="B11764">
        <v>128145</v>
      </c>
      <c r="C11764">
        <v>128180</v>
      </c>
      <c r="D11764">
        <v>127955</v>
      </c>
      <c r="E11764">
        <v>128055</v>
      </c>
    </row>
    <row r="11765" spans="1:5" x14ac:dyDescent="0.25">
      <c r="A11765" s="2">
        <v>45330.604166666664</v>
      </c>
      <c r="B11765">
        <v>128175</v>
      </c>
      <c r="C11765">
        <v>128310</v>
      </c>
      <c r="D11765">
        <v>128085</v>
      </c>
      <c r="E11765">
        <v>128145</v>
      </c>
    </row>
    <row r="11766" spans="1:5" x14ac:dyDescent="0.25">
      <c r="A11766" s="2">
        <v>45330.59375</v>
      </c>
      <c r="B11766">
        <v>128200</v>
      </c>
      <c r="C11766">
        <v>128280</v>
      </c>
      <c r="D11766">
        <v>128155</v>
      </c>
      <c r="E11766">
        <v>128180</v>
      </c>
    </row>
    <row r="11767" spans="1:5" x14ac:dyDescent="0.25">
      <c r="A11767" s="2">
        <v>45330.583333333336</v>
      </c>
      <c r="B11767">
        <v>128220</v>
      </c>
      <c r="C11767">
        <v>128255</v>
      </c>
      <c r="D11767">
        <v>128125</v>
      </c>
      <c r="E11767">
        <v>128195</v>
      </c>
    </row>
    <row r="11768" spans="1:5" x14ac:dyDescent="0.25">
      <c r="A11768" s="2">
        <v>45330.572916666664</v>
      </c>
      <c r="B11768">
        <v>128395</v>
      </c>
      <c r="C11768">
        <v>128430</v>
      </c>
      <c r="D11768">
        <v>128150</v>
      </c>
      <c r="E11768">
        <v>128225</v>
      </c>
    </row>
    <row r="11769" spans="1:5" x14ac:dyDescent="0.25">
      <c r="A11769" s="2">
        <v>45330.5625</v>
      </c>
      <c r="B11769">
        <v>128470</v>
      </c>
      <c r="C11769">
        <v>128510</v>
      </c>
      <c r="D11769">
        <v>128380</v>
      </c>
      <c r="E11769">
        <v>128395</v>
      </c>
    </row>
    <row r="11770" spans="1:5" x14ac:dyDescent="0.25">
      <c r="A11770" s="2">
        <v>45330.552083333336</v>
      </c>
      <c r="B11770">
        <v>128705</v>
      </c>
      <c r="C11770">
        <v>128770</v>
      </c>
      <c r="D11770">
        <v>128375</v>
      </c>
      <c r="E11770">
        <v>128470</v>
      </c>
    </row>
    <row r="11771" spans="1:5" x14ac:dyDescent="0.25">
      <c r="A11771" s="2">
        <v>45330.541666666664</v>
      </c>
      <c r="B11771">
        <v>128775</v>
      </c>
      <c r="C11771">
        <v>128810</v>
      </c>
      <c r="D11771">
        <v>128670</v>
      </c>
      <c r="E11771">
        <v>128705</v>
      </c>
    </row>
    <row r="11772" spans="1:5" x14ac:dyDescent="0.25">
      <c r="A11772" s="2">
        <v>45330.53125</v>
      </c>
      <c r="B11772">
        <v>128685</v>
      </c>
      <c r="C11772">
        <v>128795</v>
      </c>
      <c r="D11772">
        <v>128655</v>
      </c>
      <c r="E11772">
        <v>128775</v>
      </c>
    </row>
    <row r="11773" spans="1:5" x14ac:dyDescent="0.25">
      <c r="A11773" s="2">
        <v>45330.520833333336</v>
      </c>
      <c r="B11773">
        <v>128780</v>
      </c>
      <c r="C11773">
        <v>128845</v>
      </c>
      <c r="D11773">
        <v>128645</v>
      </c>
      <c r="E11773">
        <v>128685</v>
      </c>
    </row>
    <row r="11774" spans="1:5" x14ac:dyDescent="0.25">
      <c r="A11774" s="2">
        <v>45330.510416666664</v>
      </c>
      <c r="B11774">
        <v>128720</v>
      </c>
      <c r="C11774">
        <v>128790</v>
      </c>
      <c r="D11774">
        <v>128660</v>
      </c>
      <c r="E11774">
        <v>128780</v>
      </c>
    </row>
    <row r="11775" spans="1:5" x14ac:dyDescent="0.25">
      <c r="A11775" s="2">
        <v>45330.5</v>
      </c>
      <c r="B11775">
        <v>128865</v>
      </c>
      <c r="C11775">
        <v>128885</v>
      </c>
      <c r="D11775">
        <v>128635</v>
      </c>
      <c r="E11775">
        <v>128725</v>
      </c>
    </row>
    <row r="11776" spans="1:5" x14ac:dyDescent="0.25">
      <c r="A11776" s="2">
        <v>45330.489583333336</v>
      </c>
      <c r="B11776">
        <v>128855</v>
      </c>
      <c r="C11776">
        <v>128935</v>
      </c>
      <c r="D11776">
        <v>128815</v>
      </c>
      <c r="E11776">
        <v>128865</v>
      </c>
    </row>
    <row r="11777" spans="1:5" x14ac:dyDescent="0.25">
      <c r="A11777" s="2">
        <v>45330.479166666664</v>
      </c>
      <c r="B11777">
        <v>129215</v>
      </c>
      <c r="C11777">
        <v>129355</v>
      </c>
      <c r="D11777">
        <v>128800</v>
      </c>
      <c r="E11777">
        <v>128855</v>
      </c>
    </row>
    <row r="11778" spans="1:5" x14ac:dyDescent="0.25">
      <c r="A11778" s="2">
        <v>45330.46875</v>
      </c>
      <c r="B11778">
        <v>129520</v>
      </c>
      <c r="C11778">
        <v>129580</v>
      </c>
      <c r="D11778">
        <v>129165</v>
      </c>
      <c r="E11778">
        <v>129215</v>
      </c>
    </row>
    <row r="11779" spans="1:5" x14ac:dyDescent="0.25">
      <c r="A11779" s="2">
        <v>45330.458333333336</v>
      </c>
      <c r="B11779">
        <v>129845</v>
      </c>
      <c r="C11779">
        <v>129880</v>
      </c>
      <c r="D11779">
        <v>129465</v>
      </c>
      <c r="E11779">
        <v>129515</v>
      </c>
    </row>
    <row r="11780" spans="1:5" x14ac:dyDescent="0.25">
      <c r="A11780" s="2">
        <v>45330.447916666664</v>
      </c>
      <c r="B11780">
        <v>129805</v>
      </c>
      <c r="C11780">
        <v>129890</v>
      </c>
      <c r="D11780">
        <v>129730</v>
      </c>
      <c r="E11780">
        <v>129850</v>
      </c>
    </row>
    <row r="11781" spans="1:5" x14ac:dyDescent="0.25">
      <c r="A11781" s="2">
        <v>45330.4375</v>
      </c>
      <c r="B11781">
        <v>129840</v>
      </c>
      <c r="C11781">
        <v>129935</v>
      </c>
      <c r="D11781">
        <v>129555</v>
      </c>
      <c r="E11781">
        <v>129805</v>
      </c>
    </row>
    <row r="11782" spans="1:5" x14ac:dyDescent="0.25">
      <c r="A11782" s="2">
        <v>45330.427083333336</v>
      </c>
      <c r="B11782">
        <v>130135</v>
      </c>
      <c r="C11782">
        <v>130180</v>
      </c>
      <c r="D11782">
        <v>129670</v>
      </c>
      <c r="E11782">
        <v>129840</v>
      </c>
    </row>
    <row r="11783" spans="1:5" x14ac:dyDescent="0.25">
      <c r="A11783" s="2">
        <v>45330.416666666664</v>
      </c>
      <c r="B11783">
        <v>129820</v>
      </c>
      <c r="C11783">
        <v>130195</v>
      </c>
      <c r="D11783">
        <v>129735</v>
      </c>
      <c r="E11783">
        <v>130140</v>
      </c>
    </row>
    <row r="11784" spans="1:5" x14ac:dyDescent="0.25">
      <c r="A11784" s="2">
        <v>45330.40625</v>
      </c>
      <c r="B11784">
        <v>129695</v>
      </c>
      <c r="C11784">
        <v>129880</v>
      </c>
      <c r="D11784">
        <v>129665</v>
      </c>
      <c r="E11784">
        <v>129820</v>
      </c>
    </row>
    <row r="11785" spans="1:5" x14ac:dyDescent="0.25">
      <c r="A11785" s="2">
        <v>45330.395833333336</v>
      </c>
      <c r="B11785">
        <v>129660</v>
      </c>
      <c r="C11785">
        <v>129765</v>
      </c>
      <c r="D11785">
        <v>129565</v>
      </c>
      <c r="E11785">
        <v>129690</v>
      </c>
    </row>
    <row r="11786" spans="1:5" x14ac:dyDescent="0.25">
      <c r="A11786" s="2">
        <v>45330.385416666664</v>
      </c>
      <c r="B11786">
        <v>129855</v>
      </c>
      <c r="C11786">
        <v>129855</v>
      </c>
      <c r="D11786">
        <v>129580</v>
      </c>
      <c r="E11786">
        <v>129660</v>
      </c>
    </row>
    <row r="11787" spans="1:5" x14ac:dyDescent="0.25">
      <c r="A11787" s="2">
        <v>45330.375</v>
      </c>
      <c r="B11787">
        <v>129835</v>
      </c>
      <c r="C11787">
        <v>129860</v>
      </c>
      <c r="D11787">
        <v>129475</v>
      </c>
      <c r="E11787">
        <v>129850</v>
      </c>
    </row>
    <row r="11788" spans="1:5" x14ac:dyDescent="0.25">
      <c r="A11788" s="2">
        <v>45329.760416666664</v>
      </c>
      <c r="B11788">
        <v>130040</v>
      </c>
      <c r="C11788">
        <v>130070</v>
      </c>
      <c r="D11788">
        <v>129945</v>
      </c>
      <c r="E11788">
        <v>130045</v>
      </c>
    </row>
    <row r="11789" spans="1:5" x14ac:dyDescent="0.25">
      <c r="A11789" s="2">
        <v>45329.75</v>
      </c>
      <c r="B11789">
        <v>130190</v>
      </c>
      <c r="C11789">
        <v>130200</v>
      </c>
      <c r="D11789">
        <v>130030</v>
      </c>
      <c r="E11789">
        <v>130040</v>
      </c>
    </row>
    <row r="11790" spans="1:5" x14ac:dyDescent="0.25">
      <c r="A11790" s="2">
        <v>45329.739583333336</v>
      </c>
      <c r="B11790">
        <v>130150</v>
      </c>
      <c r="C11790">
        <v>130210</v>
      </c>
      <c r="D11790">
        <v>130070</v>
      </c>
      <c r="E11790">
        <v>130190</v>
      </c>
    </row>
    <row r="11791" spans="1:5" x14ac:dyDescent="0.25">
      <c r="A11791" s="2">
        <v>45329.729166666664</v>
      </c>
      <c r="B11791">
        <v>130080</v>
      </c>
      <c r="C11791">
        <v>130185</v>
      </c>
      <c r="D11791">
        <v>130015</v>
      </c>
      <c r="E11791">
        <v>130150</v>
      </c>
    </row>
    <row r="11792" spans="1:5" x14ac:dyDescent="0.25">
      <c r="A11792" s="2">
        <v>45329.71875</v>
      </c>
      <c r="B11792">
        <v>130245</v>
      </c>
      <c r="C11792">
        <v>130285</v>
      </c>
      <c r="D11792">
        <v>130080</v>
      </c>
      <c r="E11792">
        <v>130080</v>
      </c>
    </row>
    <row r="11793" spans="1:5" x14ac:dyDescent="0.25">
      <c r="A11793" s="2">
        <v>45329.708333333336</v>
      </c>
      <c r="B11793">
        <v>130160</v>
      </c>
      <c r="C11793">
        <v>130300</v>
      </c>
      <c r="D11793">
        <v>130125</v>
      </c>
      <c r="E11793">
        <v>130250</v>
      </c>
    </row>
    <row r="11794" spans="1:5" x14ac:dyDescent="0.25">
      <c r="A11794" s="2">
        <v>45329.697916666664</v>
      </c>
      <c r="B11794">
        <v>130025</v>
      </c>
      <c r="C11794">
        <v>130185</v>
      </c>
      <c r="D11794">
        <v>130000</v>
      </c>
      <c r="E11794">
        <v>130155</v>
      </c>
    </row>
    <row r="11795" spans="1:5" x14ac:dyDescent="0.25">
      <c r="A11795" s="2">
        <v>45329.6875</v>
      </c>
      <c r="B11795">
        <v>129905</v>
      </c>
      <c r="C11795">
        <v>130025</v>
      </c>
      <c r="D11795">
        <v>129865</v>
      </c>
      <c r="E11795">
        <v>130025</v>
      </c>
    </row>
    <row r="11796" spans="1:5" x14ac:dyDescent="0.25">
      <c r="A11796" s="2">
        <v>45329.677083333336</v>
      </c>
      <c r="B11796">
        <v>129985</v>
      </c>
      <c r="C11796">
        <v>130030</v>
      </c>
      <c r="D11796">
        <v>129885</v>
      </c>
      <c r="E11796">
        <v>129905</v>
      </c>
    </row>
    <row r="11797" spans="1:5" x14ac:dyDescent="0.25">
      <c r="A11797" s="2">
        <v>45329.666666666664</v>
      </c>
      <c r="B11797">
        <v>129870</v>
      </c>
      <c r="C11797">
        <v>130030</v>
      </c>
      <c r="D11797">
        <v>129805</v>
      </c>
      <c r="E11797">
        <v>129985</v>
      </c>
    </row>
    <row r="11798" spans="1:5" x14ac:dyDescent="0.25">
      <c r="A11798" s="2">
        <v>45329.65625</v>
      </c>
      <c r="B11798">
        <v>129710</v>
      </c>
      <c r="C11798">
        <v>129925</v>
      </c>
      <c r="D11798">
        <v>129685</v>
      </c>
      <c r="E11798">
        <v>129875</v>
      </c>
    </row>
    <row r="11799" spans="1:5" x14ac:dyDescent="0.25">
      <c r="A11799" s="2">
        <v>45329.645833333336</v>
      </c>
      <c r="B11799">
        <v>129795</v>
      </c>
      <c r="C11799">
        <v>129860</v>
      </c>
      <c r="D11799">
        <v>129630</v>
      </c>
      <c r="E11799">
        <v>129710</v>
      </c>
    </row>
    <row r="11800" spans="1:5" x14ac:dyDescent="0.25">
      <c r="A11800" s="2">
        <v>45329.635416666664</v>
      </c>
      <c r="B11800">
        <v>129820</v>
      </c>
      <c r="C11800">
        <v>129850</v>
      </c>
      <c r="D11800">
        <v>129680</v>
      </c>
      <c r="E11800">
        <v>129790</v>
      </c>
    </row>
    <row r="11801" spans="1:5" x14ac:dyDescent="0.25">
      <c r="A11801" s="2">
        <v>45329.625</v>
      </c>
      <c r="B11801">
        <v>129795</v>
      </c>
      <c r="C11801">
        <v>129995</v>
      </c>
      <c r="D11801">
        <v>129665</v>
      </c>
      <c r="E11801">
        <v>129825</v>
      </c>
    </row>
    <row r="11802" spans="1:5" x14ac:dyDescent="0.25">
      <c r="A11802" s="2">
        <v>45329.614583333336</v>
      </c>
      <c r="B11802">
        <v>129750</v>
      </c>
      <c r="C11802">
        <v>129855</v>
      </c>
      <c r="D11802">
        <v>129720</v>
      </c>
      <c r="E11802">
        <v>129790</v>
      </c>
    </row>
    <row r="11803" spans="1:5" x14ac:dyDescent="0.25">
      <c r="A11803" s="2">
        <v>45329.604166666664</v>
      </c>
      <c r="B11803">
        <v>129610</v>
      </c>
      <c r="C11803">
        <v>129785</v>
      </c>
      <c r="D11803">
        <v>129585</v>
      </c>
      <c r="E11803">
        <v>129755</v>
      </c>
    </row>
    <row r="11804" spans="1:5" x14ac:dyDescent="0.25">
      <c r="A11804" s="2">
        <v>45329.59375</v>
      </c>
      <c r="B11804">
        <v>129815</v>
      </c>
      <c r="C11804">
        <v>129835</v>
      </c>
      <c r="D11804">
        <v>129555</v>
      </c>
      <c r="E11804">
        <v>129605</v>
      </c>
    </row>
    <row r="11805" spans="1:5" x14ac:dyDescent="0.25">
      <c r="A11805" s="2">
        <v>45329.583333333336</v>
      </c>
      <c r="B11805">
        <v>129775</v>
      </c>
      <c r="C11805">
        <v>129875</v>
      </c>
      <c r="D11805">
        <v>129685</v>
      </c>
      <c r="E11805">
        <v>129810</v>
      </c>
    </row>
    <row r="11806" spans="1:5" x14ac:dyDescent="0.25">
      <c r="A11806" s="2">
        <v>45329.572916666664</v>
      </c>
      <c r="B11806">
        <v>129790</v>
      </c>
      <c r="C11806">
        <v>129850</v>
      </c>
      <c r="D11806">
        <v>129735</v>
      </c>
      <c r="E11806">
        <v>129775</v>
      </c>
    </row>
    <row r="11807" spans="1:5" x14ac:dyDescent="0.25">
      <c r="A11807" s="2">
        <v>45329.5625</v>
      </c>
      <c r="B11807">
        <v>129760</v>
      </c>
      <c r="C11807">
        <v>129850</v>
      </c>
      <c r="D11807">
        <v>129705</v>
      </c>
      <c r="E11807">
        <v>129790</v>
      </c>
    </row>
    <row r="11808" spans="1:5" x14ac:dyDescent="0.25">
      <c r="A11808" s="2">
        <v>45329.552083333336</v>
      </c>
      <c r="B11808">
        <v>129975</v>
      </c>
      <c r="C11808">
        <v>129980</v>
      </c>
      <c r="D11808">
        <v>129740</v>
      </c>
      <c r="E11808">
        <v>129755</v>
      </c>
    </row>
    <row r="11809" spans="1:5" x14ac:dyDescent="0.25">
      <c r="A11809" s="2">
        <v>45329.541666666664</v>
      </c>
      <c r="B11809">
        <v>130015</v>
      </c>
      <c r="C11809">
        <v>130090</v>
      </c>
      <c r="D11809">
        <v>129920</v>
      </c>
      <c r="E11809">
        <v>129975</v>
      </c>
    </row>
    <row r="11810" spans="1:5" x14ac:dyDescent="0.25">
      <c r="A11810" s="2">
        <v>45329.53125</v>
      </c>
      <c r="B11810">
        <v>130130</v>
      </c>
      <c r="C11810">
        <v>130165</v>
      </c>
      <c r="D11810">
        <v>129945</v>
      </c>
      <c r="E11810">
        <v>130015</v>
      </c>
    </row>
    <row r="11811" spans="1:5" x14ac:dyDescent="0.25">
      <c r="A11811" s="2">
        <v>45329.520833333336</v>
      </c>
      <c r="B11811">
        <v>130125</v>
      </c>
      <c r="C11811">
        <v>130190</v>
      </c>
      <c r="D11811">
        <v>130045</v>
      </c>
      <c r="E11811">
        <v>130130</v>
      </c>
    </row>
    <row r="11812" spans="1:5" x14ac:dyDescent="0.25">
      <c r="A11812" s="2">
        <v>45329.510416666664</v>
      </c>
      <c r="B11812">
        <v>130135</v>
      </c>
      <c r="C11812">
        <v>130185</v>
      </c>
      <c r="D11812">
        <v>130005</v>
      </c>
      <c r="E11812">
        <v>130125</v>
      </c>
    </row>
    <row r="11813" spans="1:5" x14ac:dyDescent="0.25">
      <c r="A11813" s="2">
        <v>45329.5</v>
      </c>
      <c r="B11813">
        <v>130040</v>
      </c>
      <c r="C11813">
        <v>130170</v>
      </c>
      <c r="D11813">
        <v>129900</v>
      </c>
      <c r="E11813">
        <v>130135</v>
      </c>
    </row>
    <row r="11814" spans="1:5" x14ac:dyDescent="0.25">
      <c r="A11814" s="2">
        <v>45329.489583333336</v>
      </c>
      <c r="B11814">
        <v>130065</v>
      </c>
      <c r="C11814">
        <v>130205</v>
      </c>
      <c r="D11814">
        <v>129850</v>
      </c>
      <c r="E11814">
        <v>130035</v>
      </c>
    </row>
    <row r="11815" spans="1:5" x14ac:dyDescent="0.25">
      <c r="A11815" s="2">
        <v>45329.479166666664</v>
      </c>
      <c r="B11815">
        <v>129830</v>
      </c>
      <c r="C11815">
        <v>130135</v>
      </c>
      <c r="D11815">
        <v>129645</v>
      </c>
      <c r="E11815">
        <v>130060</v>
      </c>
    </row>
    <row r="11816" spans="1:5" x14ac:dyDescent="0.25">
      <c r="A11816" s="2">
        <v>45329.46875</v>
      </c>
      <c r="B11816">
        <v>129965</v>
      </c>
      <c r="C11816">
        <v>130040</v>
      </c>
      <c r="D11816">
        <v>129770</v>
      </c>
      <c r="E11816">
        <v>129830</v>
      </c>
    </row>
    <row r="11817" spans="1:5" x14ac:dyDescent="0.25">
      <c r="A11817" s="2">
        <v>45329.458333333336</v>
      </c>
      <c r="B11817">
        <v>129925</v>
      </c>
      <c r="C11817">
        <v>130075</v>
      </c>
      <c r="D11817">
        <v>129910</v>
      </c>
      <c r="E11817">
        <v>129965</v>
      </c>
    </row>
    <row r="11818" spans="1:5" x14ac:dyDescent="0.25">
      <c r="A11818" s="2">
        <v>45329.447916666664</v>
      </c>
      <c r="B11818">
        <v>130105</v>
      </c>
      <c r="C11818">
        <v>130145</v>
      </c>
      <c r="D11818">
        <v>129910</v>
      </c>
      <c r="E11818">
        <v>129930</v>
      </c>
    </row>
    <row r="11819" spans="1:5" x14ac:dyDescent="0.25">
      <c r="A11819" s="2">
        <v>45329.4375</v>
      </c>
      <c r="B11819">
        <v>130235</v>
      </c>
      <c r="C11819">
        <v>130260</v>
      </c>
      <c r="D11819">
        <v>130085</v>
      </c>
      <c r="E11819">
        <v>130105</v>
      </c>
    </row>
    <row r="11820" spans="1:5" x14ac:dyDescent="0.25">
      <c r="A11820" s="2">
        <v>45329.427083333336</v>
      </c>
      <c r="B11820">
        <v>130165</v>
      </c>
      <c r="C11820">
        <v>130450</v>
      </c>
      <c r="D11820">
        <v>130155</v>
      </c>
      <c r="E11820">
        <v>130235</v>
      </c>
    </row>
    <row r="11821" spans="1:5" x14ac:dyDescent="0.25">
      <c r="A11821" s="2">
        <v>45329.416666666664</v>
      </c>
      <c r="B11821">
        <v>130235</v>
      </c>
      <c r="C11821">
        <v>130370</v>
      </c>
      <c r="D11821">
        <v>130115</v>
      </c>
      <c r="E11821">
        <v>130165</v>
      </c>
    </row>
    <row r="11822" spans="1:5" x14ac:dyDescent="0.25">
      <c r="A11822" s="2">
        <v>45329.40625</v>
      </c>
      <c r="B11822">
        <v>130330</v>
      </c>
      <c r="C11822">
        <v>130420</v>
      </c>
      <c r="D11822">
        <v>130235</v>
      </c>
      <c r="E11822">
        <v>130235</v>
      </c>
    </row>
    <row r="11823" spans="1:5" x14ac:dyDescent="0.25">
      <c r="A11823" s="2">
        <v>45329.395833333336</v>
      </c>
      <c r="B11823">
        <v>130155</v>
      </c>
      <c r="C11823">
        <v>130345</v>
      </c>
      <c r="D11823">
        <v>130145</v>
      </c>
      <c r="E11823">
        <v>130325</v>
      </c>
    </row>
    <row r="11824" spans="1:5" x14ac:dyDescent="0.25">
      <c r="A11824" s="2">
        <v>45329.385416666664</v>
      </c>
      <c r="B11824">
        <v>130280</v>
      </c>
      <c r="C11824">
        <v>130350</v>
      </c>
      <c r="D11824">
        <v>130140</v>
      </c>
      <c r="E11824">
        <v>130155</v>
      </c>
    </row>
    <row r="11825" spans="1:5" x14ac:dyDescent="0.25">
      <c r="A11825" s="2">
        <v>45329.375</v>
      </c>
      <c r="B11825">
        <v>130650</v>
      </c>
      <c r="C11825">
        <v>130650</v>
      </c>
      <c r="D11825">
        <v>130265</v>
      </c>
      <c r="E11825">
        <v>130285</v>
      </c>
    </row>
    <row r="11826" spans="1:5" x14ac:dyDescent="0.25">
      <c r="A11826" s="2">
        <v>45328.760416666664</v>
      </c>
      <c r="B11826">
        <v>130925</v>
      </c>
      <c r="C11826">
        <v>131110</v>
      </c>
      <c r="D11826">
        <v>130900</v>
      </c>
      <c r="E11826">
        <v>131110</v>
      </c>
    </row>
    <row r="11827" spans="1:5" x14ac:dyDescent="0.25">
      <c r="A11827" s="2">
        <v>45328.75</v>
      </c>
      <c r="B11827">
        <v>130800</v>
      </c>
      <c r="C11827">
        <v>130960</v>
      </c>
      <c r="D11827">
        <v>130715</v>
      </c>
      <c r="E11827">
        <v>130925</v>
      </c>
    </row>
    <row r="11828" spans="1:5" x14ac:dyDescent="0.25">
      <c r="A11828" s="2">
        <v>45328.739583333336</v>
      </c>
      <c r="B11828">
        <v>130445</v>
      </c>
      <c r="C11828">
        <v>130830</v>
      </c>
      <c r="D11828">
        <v>130440</v>
      </c>
      <c r="E11828">
        <v>130790</v>
      </c>
    </row>
    <row r="11829" spans="1:5" x14ac:dyDescent="0.25">
      <c r="A11829" s="2">
        <v>45328.729166666664</v>
      </c>
      <c r="B11829">
        <v>130400</v>
      </c>
      <c r="C11829">
        <v>130480</v>
      </c>
      <c r="D11829">
        <v>130355</v>
      </c>
      <c r="E11829">
        <v>130450</v>
      </c>
    </row>
    <row r="11830" spans="1:5" x14ac:dyDescent="0.25">
      <c r="A11830" s="2">
        <v>45328.71875</v>
      </c>
      <c r="B11830">
        <v>130435</v>
      </c>
      <c r="C11830">
        <v>130470</v>
      </c>
      <c r="D11830">
        <v>130350</v>
      </c>
      <c r="E11830">
        <v>130405</v>
      </c>
    </row>
    <row r="11831" spans="1:5" x14ac:dyDescent="0.25">
      <c r="A11831" s="2">
        <v>45328.708333333336</v>
      </c>
      <c r="B11831">
        <v>130390</v>
      </c>
      <c r="C11831">
        <v>130490</v>
      </c>
      <c r="D11831">
        <v>130335</v>
      </c>
      <c r="E11831">
        <v>130435</v>
      </c>
    </row>
    <row r="11832" spans="1:5" x14ac:dyDescent="0.25">
      <c r="A11832" s="2">
        <v>45328.697916666664</v>
      </c>
      <c r="B11832">
        <v>130465</v>
      </c>
      <c r="C11832">
        <v>130505</v>
      </c>
      <c r="D11832">
        <v>130360</v>
      </c>
      <c r="E11832">
        <v>130395</v>
      </c>
    </row>
    <row r="11833" spans="1:5" x14ac:dyDescent="0.25">
      <c r="A11833" s="2">
        <v>45328.6875</v>
      </c>
      <c r="B11833">
        <v>130365</v>
      </c>
      <c r="C11833">
        <v>130475</v>
      </c>
      <c r="D11833">
        <v>130340</v>
      </c>
      <c r="E11833">
        <v>130460</v>
      </c>
    </row>
    <row r="11834" spans="1:5" x14ac:dyDescent="0.25">
      <c r="A11834" s="2">
        <v>45328.677083333336</v>
      </c>
      <c r="B11834">
        <v>130290</v>
      </c>
      <c r="C11834">
        <v>130380</v>
      </c>
      <c r="D11834">
        <v>130250</v>
      </c>
      <c r="E11834">
        <v>130370</v>
      </c>
    </row>
    <row r="11835" spans="1:5" x14ac:dyDescent="0.25">
      <c r="A11835" s="2">
        <v>45328.666666666664</v>
      </c>
      <c r="B11835">
        <v>130455</v>
      </c>
      <c r="C11835">
        <v>130465</v>
      </c>
      <c r="D11835">
        <v>130275</v>
      </c>
      <c r="E11835">
        <v>130290</v>
      </c>
    </row>
    <row r="11836" spans="1:5" x14ac:dyDescent="0.25">
      <c r="A11836" s="2">
        <v>45328.65625</v>
      </c>
      <c r="B11836">
        <v>130290</v>
      </c>
      <c r="C11836">
        <v>130520</v>
      </c>
      <c r="D11836">
        <v>130285</v>
      </c>
      <c r="E11836">
        <v>130455</v>
      </c>
    </row>
    <row r="11837" spans="1:5" x14ac:dyDescent="0.25">
      <c r="A11837" s="2">
        <v>45328.645833333336</v>
      </c>
      <c r="B11837">
        <v>130195</v>
      </c>
      <c r="C11837">
        <v>130340</v>
      </c>
      <c r="D11837">
        <v>130170</v>
      </c>
      <c r="E11837">
        <v>130295</v>
      </c>
    </row>
    <row r="11838" spans="1:5" x14ac:dyDescent="0.25">
      <c r="A11838" s="2">
        <v>45328.635416666664</v>
      </c>
      <c r="B11838">
        <v>130205</v>
      </c>
      <c r="C11838">
        <v>130295</v>
      </c>
      <c r="D11838">
        <v>130140</v>
      </c>
      <c r="E11838">
        <v>130195</v>
      </c>
    </row>
    <row r="11839" spans="1:5" x14ac:dyDescent="0.25">
      <c r="A11839" s="2">
        <v>45328.625</v>
      </c>
      <c r="B11839">
        <v>130130</v>
      </c>
      <c r="C11839">
        <v>130275</v>
      </c>
      <c r="D11839">
        <v>130085</v>
      </c>
      <c r="E11839">
        <v>130200</v>
      </c>
    </row>
    <row r="11840" spans="1:5" x14ac:dyDescent="0.25">
      <c r="A11840" s="2">
        <v>45328.614583333336</v>
      </c>
      <c r="B11840">
        <v>130170</v>
      </c>
      <c r="C11840">
        <v>130235</v>
      </c>
      <c r="D11840">
        <v>130110</v>
      </c>
      <c r="E11840">
        <v>130130</v>
      </c>
    </row>
    <row r="11841" spans="1:5" x14ac:dyDescent="0.25">
      <c r="A11841" s="2">
        <v>45328.604166666664</v>
      </c>
      <c r="B11841">
        <v>130160</v>
      </c>
      <c r="C11841">
        <v>130195</v>
      </c>
      <c r="D11841">
        <v>130075</v>
      </c>
      <c r="E11841">
        <v>130170</v>
      </c>
    </row>
    <row r="11842" spans="1:5" x14ac:dyDescent="0.25">
      <c r="A11842" s="2">
        <v>45328.59375</v>
      </c>
      <c r="B11842">
        <v>130135</v>
      </c>
      <c r="C11842">
        <v>130240</v>
      </c>
      <c r="D11842">
        <v>130090</v>
      </c>
      <c r="E11842">
        <v>130160</v>
      </c>
    </row>
    <row r="11843" spans="1:5" x14ac:dyDescent="0.25">
      <c r="A11843" s="2">
        <v>45328.583333333336</v>
      </c>
      <c r="B11843">
        <v>130110</v>
      </c>
      <c r="C11843">
        <v>130145</v>
      </c>
      <c r="D11843">
        <v>130055</v>
      </c>
      <c r="E11843">
        <v>130135</v>
      </c>
    </row>
    <row r="11844" spans="1:5" x14ac:dyDescent="0.25">
      <c r="A11844" s="2">
        <v>45328.572916666664</v>
      </c>
      <c r="B11844">
        <v>130165</v>
      </c>
      <c r="C11844">
        <v>130210</v>
      </c>
      <c r="D11844">
        <v>130075</v>
      </c>
      <c r="E11844">
        <v>130110</v>
      </c>
    </row>
    <row r="11845" spans="1:5" x14ac:dyDescent="0.25">
      <c r="A11845" s="2">
        <v>45328.5625</v>
      </c>
      <c r="B11845">
        <v>130290</v>
      </c>
      <c r="C11845">
        <v>130335</v>
      </c>
      <c r="D11845">
        <v>130120</v>
      </c>
      <c r="E11845">
        <v>130170</v>
      </c>
    </row>
    <row r="11846" spans="1:5" x14ac:dyDescent="0.25">
      <c r="A11846" s="2">
        <v>45328.552083333336</v>
      </c>
      <c r="B11846">
        <v>130175</v>
      </c>
      <c r="C11846">
        <v>130335</v>
      </c>
      <c r="D11846">
        <v>130150</v>
      </c>
      <c r="E11846">
        <v>130290</v>
      </c>
    </row>
    <row r="11847" spans="1:5" x14ac:dyDescent="0.25">
      <c r="A11847" s="2">
        <v>45328.541666666664</v>
      </c>
      <c r="B11847">
        <v>130155</v>
      </c>
      <c r="C11847">
        <v>130265</v>
      </c>
      <c r="D11847">
        <v>130130</v>
      </c>
      <c r="E11847">
        <v>130175</v>
      </c>
    </row>
    <row r="11848" spans="1:5" x14ac:dyDescent="0.25">
      <c r="A11848" s="2">
        <v>45328.53125</v>
      </c>
      <c r="B11848">
        <v>130275</v>
      </c>
      <c r="C11848">
        <v>130330</v>
      </c>
      <c r="D11848">
        <v>130115</v>
      </c>
      <c r="E11848">
        <v>130150</v>
      </c>
    </row>
    <row r="11849" spans="1:5" x14ac:dyDescent="0.25">
      <c r="A11849" s="2">
        <v>45328.520833333336</v>
      </c>
      <c r="B11849">
        <v>130255</v>
      </c>
      <c r="C11849">
        <v>130390</v>
      </c>
      <c r="D11849">
        <v>130185</v>
      </c>
      <c r="E11849">
        <v>130270</v>
      </c>
    </row>
    <row r="11850" spans="1:5" x14ac:dyDescent="0.25">
      <c r="A11850" s="2">
        <v>45328.510416666664</v>
      </c>
      <c r="B11850">
        <v>130165</v>
      </c>
      <c r="C11850">
        <v>130345</v>
      </c>
      <c r="D11850">
        <v>130110</v>
      </c>
      <c r="E11850">
        <v>130255</v>
      </c>
    </row>
    <row r="11851" spans="1:5" x14ac:dyDescent="0.25">
      <c r="A11851" s="2">
        <v>45328.5</v>
      </c>
      <c r="B11851">
        <v>129910</v>
      </c>
      <c r="C11851">
        <v>130190</v>
      </c>
      <c r="D11851">
        <v>129730</v>
      </c>
      <c r="E11851">
        <v>130170</v>
      </c>
    </row>
    <row r="11852" spans="1:5" x14ac:dyDescent="0.25">
      <c r="A11852" s="2">
        <v>45328.489583333336</v>
      </c>
      <c r="B11852">
        <v>129655</v>
      </c>
      <c r="C11852">
        <v>129970</v>
      </c>
      <c r="D11852">
        <v>129575</v>
      </c>
      <c r="E11852">
        <v>129910</v>
      </c>
    </row>
    <row r="11853" spans="1:5" x14ac:dyDescent="0.25">
      <c r="A11853" s="2">
        <v>45328.479166666664</v>
      </c>
      <c r="B11853">
        <v>129390</v>
      </c>
      <c r="C11853">
        <v>129660</v>
      </c>
      <c r="D11853">
        <v>129305</v>
      </c>
      <c r="E11853">
        <v>129660</v>
      </c>
    </row>
    <row r="11854" spans="1:5" x14ac:dyDescent="0.25">
      <c r="A11854" s="2">
        <v>45328.46875</v>
      </c>
      <c r="B11854">
        <v>129730</v>
      </c>
      <c r="C11854">
        <v>129765</v>
      </c>
      <c r="D11854">
        <v>129360</v>
      </c>
      <c r="E11854">
        <v>129395</v>
      </c>
    </row>
    <row r="11855" spans="1:5" x14ac:dyDescent="0.25">
      <c r="A11855" s="2">
        <v>45328.458333333336</v>
      </c>
      <c r="B11855">
        <v>129685</v>
      </c>
      <c r="C11855">
        <v>129780</v>
      </c>
      <c r="D11855">
        <v>129550</v>
      </c>
      <c r="E11855">
        <v>129730</v>
      </c>
    </row>
    <row r="11856" spans="1:5" x14ac:dyDescent="0.25">
      <c r="A11856" s="2">
        <v>45328.447916666664</v>
      </c>
      <c r="B11856">
        <v>129535</v>
      </c>
      <c r="C11856">
        <v>129735</v>
      </c>
      <c r="D11856">
        <v>129400</v>
      </c>
      <c r="E11856">
        <v>129685</v>
      </c>
    </row>
    <row r="11857" spans="1:5" x14ac:dyDescent="0.25">
      <c r="A11857" s="2">
        <v>45328.4375</v>
      </c>
      <c r="B11857">
        <v>129610</v>
      </c>
      <c r="C11857">
        <v>129710</v>
      </c>
      <c r="D11857">
        <v>129340</v>
      </c>
      <c r="E11857">
        <v>129530</v>
      </c>
    </row>
    <row r="11858" spans="1:5" x14ac:dyDescent="0.25">
      <c r="A11858" s="2">
        <v>45328.427083333336</v>
      </c>
      <c r="B11858">
        <v>128735</v>
      </c>
      <c r="C11858">
        <v>129665</v>
      </c>
      <c r="D11858">
        <v>128730</v>
      </c>
      <c r="E11858">
        <v>129610</v>
      </c>
    </row>
    <row r="11859" spans="1:5" x14ac:dyDescent="0.25">
      <c r="A11859" s="2">
        <v>45328.416666666664</v>
      </c>
      <c r="B11859">
        <v>128095</v>
      </c>
      <c r="C11859">
        <v>128810</v>
      </c>
      <c r="D11859">
        <v>128035</v>
      </c>
      <c r="E11859">
        <v>128730</v>
      </c>
    </row>
    <row r="11860" spans="1:5" x14ac:dyDescent="0.25">
      <c r="A11860" s="2">
        <v>45328.40625</v>
      </c>
      <c r="B11860">
        <v>128090</v>
      </c>
      <c r="C11860">
        <v>128185</v>
      </c>
      <c r="D11860">
        <v>128055</v>
      </c>
      <c r="E11860">
        <v>128095</v>
      </c>
    </row>
    <row r="11861" spans="1:5" x14ac:dyDescent="0.25">
      <c r="A11861" s="2">
        <v>45328.395833333336</v>
      </c>
      <c r="B11861">
        <v>127970</v>
      </c>
      <c r="C11861">
        <v>128110</v>
      </c>
      <c r="D11861">
        <v>127900</v>
      </c>
      <c r="E11861">
        <v>128090</v>
      </c>
    </row>
    <row r="11862" spans="1:5" x14ac:dyDescent="0.25">
      <c r="A11862" s="2">
        <v>45328.385416666664</v>
      </c>
      <c r="B11862">
        <v>128115</v>
      </c>
      <c r="C11862">
        <v>128135</v>
      </c>
      <c r="D11862">
        <v>127960</v>
      </c>
      <c r="E11862">
        <v>127970</v>
      </c>
    </row>
    <row r="11863" spans="1:5" x14ac:dyDescent="0.25">
      <c r="A11863" s="2">
        <v>45328.375</v>
      </c>
      <c r="B11863">
        <v>127995</v>
      </c>
      <c r="C11863">
        <v>128340</v>
      </c>
      <c r="D11863">
        <v>127870</v>
      </c>
      <c r="E11863">
        <v>128115</v>
      </c>
    </row>
    <row r="11864" spans="1:5" x14ac:dyDescent="0.25">
      <c r="A11864" s="2">
        <v>45327.760416666664</v>
      </c>
      <c r="B11864">
        <v>127935</v>
      </c>
      <c r="C11864">
        <v>127965</v>
      </c>
      <c r="D11864">
        <v>127800</v>
      </c>
      <c r="E11864">
        <v>127800</v>
      </c>
    </row>
    <row r="11865" spans="1:5" x14ac:dyDescent="0.25">
      <c r="A11865" s="2">
        <v>45327.75</v>
      </c>
      <c r="B11865">
        <v>127840</v>
      </c>
      <c r="C11865">
        <v>127950</v>
      </c>
      <c r="D11865">
        <v>127760</v>
      </c>
      <c r="E11865">
        <v>127935</v>
      </c>
    </row>
    <row r="11866" spans="1:5" x14ac:dyDescent="0.25">
      <c r="A11866" s="2">
        <v>45327.739583333336</v>
      </c>
      <c r="B11866">
        <v>127830</v>
      </c>
      <c r="C11866">
        <v>127985</v>
      </c>
      <c r="D11866">
        <v>127805</v>
      </c>
      <c r="E11866">
        <v>127840</v>
      </c>
    </row>
    <row r="11867" spans="1:5" x14ac:dyDescent="0.25">
      <c r="A11867" s="2">
        <v>45327.729166666664</v>
      </c>
      <c r="B11867">
        <v>127985</v>
      </c>
      <c r="C11867">
        <v>128045</v>
      </c>
      <c r="D11867">
        <v>127770</v>
      </c>
      <c r="E11867">
        <v>127835</v>
      </c>
    </row>
    <row r="11868" spans="1:5" x14ac:dyDescent="0.25">
      <c r="A11868" s="2">
        <v>45327.71875</v>
      </c>
      <c r="B11868">
        <v>127760</v>
      </c>
      <c r="C11868">
        <v>128035</v>
      </c>
      <c r="D11868">
        <v>127740</v>
      </c>
      <c r="E11868">
        <v>127985</v>
      </c>
    </row>
    <row r="11869" spans="1:5" x14ac:dyDescent="0.25">
      <c r="A11869" s="2">
        <v>45327.708333333336</v>
      </c>
      <c r="B11869">
        <v>127960</v>
      </c>
      <c r="C11869">
        <v>127990</v>
      </c>
      <c r="D11869">
        <v>127735</v>
      </c>
      <c r="E11869">
        <v>127760</v>
      </c>
    </row>
    <row r="11870" spans="1:5" x14ac:dyDescent="0.25">
      <c r="A11870" s="2">
        <v>45327.697916666664</v>
      </c>
      <c r="B11870">
        <v>127915</v>
      </c>
      <c r="C11870">
        <v>128070</v>
      </c>
      <c r="D11870">
        <v>127910</v>
      </c>
      <c r="E11870">
        <v>127960</v>
      </c>
    </row>
    <row r="11871" spans="1:5" x14ac:dyDescent="0.25">
      <c r="A11871" s="2">
        <v>45327.6875</v>
      </c>
      <c r="B11871">
        <v>127970</v>
      </c>
      <c r="C11871">
        <v>128010</v>
      </c>
      <c r="D11871">
        <v>127880</v>
      </c>
      <c r="E11871">
        <v>127920</v>
      </c>
    </row>
    <row r="11872" spans="1:5" x14ac:dyDescent="0.25">
      <c r="A11872" s="2">
        <v>45327.677083333336</v>
      </c>
      <c r="B11872">
        <v>127715</v>
      </c>
      <c r="C11872">
        <v>128035</v>
      </c>
      <c r="D11872">
        <v>127685</v>
      </c>
      <c r="E11872">
        <v>127965</v>
      </c>
    </row>
    <row r="11873" spans="1:5" x14ac:dyDescent="0.25">
      <c r="A11873" s="2">
        <v>45327.666666666664</v>
      </c>
      <c r="B11873">
        <v>127640</v>
      </c>
      <c r="C11873">
        <v>127845</v>
      </c>
      <c r="D11873">
        <v>127585</v>
      </c>
      <c r="E11873">
        <v>127715</v>
      </c>
    </row>
    <row r="11874" spans="1:5" x14ac:dyDescent="0.25">
      <c r="A11874" s="2">
        <v>45327.65625</v>
      </c>
      <c r="B11874">
        <v>127630</v>
      </c>
      <c r="C11874">
        <v>127695</v>
      </c>
      <c r="D11874">
        <v>127570</v>
      </c>
      <c r="E11874">
        <v>127640</v>
      </c>
    </row>
    <row r="11875" spans="1:5" x14ac:dyDescent="0.25">
      <c r="A11875" s="2">
        <v>45327.645833333336</v>
      </c>
      <c r="B11875">
        <v>127470</v>
      </c>
      <c r="C11875">
        <v>127655</v>
      </c>
      <c r="D11875">
        <v>127375</v>
      </c>
      <c r="E11875">
        <v>127630</v>
      </c>
    </row>
    <row r="11876" spans="1:5" x14ac:dyDescent="0.25">
      <c r="A11876" s="2">
        <v>45327.635416666664</v>
      </c>
      <c r="B11876">
        <v>127485</v>
      </c>
      <c r="C11876">
        <v>127580</v>
      </c>
      <c r="D11876">
        <v>127335</v>
      </c>
      <c r="E11876">
        <v>127465</v>
      </c>
    </row>
    <row r="11877" spans="1:5" x14ac:dyDescent="0.25">
      <c r="A11877" s="2">
        <v>45327.625</v>
      </c>
      <c r="B11877">
        <v>127410</v>
      </c>
      <c r="C11877">
        <v>127530</v>
      </c>
      <c r="D11877">
        <v>127275</v>
      </c>
      <c r="E11877">
        <v>127480</v>
      </c>
    </row>
    <row r="11878" spans="1:5" x14ac:dyDescent="0.25">
      <c r="A11878" s="2">
        <v>45327.614583333336</v>
      </c>
      <c r="B11878">
        <v>127425</v>
      </c>
      <c r="C11878">
        <v>127470</v>
      </c>
      <c r="D11878">
        <v>127305</v>
      </c>
      <c r="E11878">
        <v>127410</v>
      </c>
    </row>
    <row r="11879" spans="1:5" x14ac:dyDescent="0.25">
      <c r="A11879" s="2">
        <v>45327.604166666664</v>
      </c>
      <c r="B11879">
        <v>127205</v>
      </c>
      <c r="C11879">
        <v>127470</v>
      </c>
      <c r="D11879">
        <v>127150</v>
      </c>
      <c r="E11879">
        <v>127420</v>
      </c>
    </row>
    <row r="11880" spans="1:5" x14ac:dyDescent="0.25">
      <c r="A11880" s="2">
        <v>45327.59375</v>
      </c>
      <c r="B11880">
        <v>127155</v>
      </c>
      <c r="C11880">
        <v>127240</v>
      </c>
      <c r="D11880">
        <v>127115</v>
      </c>
      <c r="E11880">
        <v>127200</v>
      </c>
    </row>
    <row r="11881" spans="1:5" x14ac:dyDescent="0.25">
      <c r="A11881" s="2">
        <v>45327.583333333336</v>
      </c>
      <c r="B11881">
        <v>126950</v>
      </c>
      <c r="C11881">
        <v>127220</v>
      </c>
      <c r="D11881">
        <v>126950</v>
      </c>
      <c r="E11881">
        <v>127155</v>
      </c>
    </row>
    <row r="11882" spans="1:5" x14ac:dyDescent="0.25">
      <c r="A11882" s="2">
        <v>45327.572916666664</v>
      </c>
      <c r="B11882">
        <v>126845</v>
      </c>
      <c r="C11882">
        <v>127010</v>
      </c>
      <c r="D11882">
        <v>126810</v>
      </c>
      <c r="E11882">
        <v>126955</v>
      </c>
    </row>
    <row r="11883" spans="1:5" x14ac:dyDescent="0.25">
      <c r="A11883" s="2">
        <v>45327.5625</v>
      </c>
      <c r="B11883">
        <v>126790</v>
      </c>
      <c r="C11883">
        <v>126895</v>
      </c>
      <c r="D11883">
        <v>126780</v>
      </c>
      <c r="E11883">
        <v>126850</v>
      </c>
    </row>
    <row r="11884" spans="1:5" x14ac:dyDescent="0.25">
      <c r="A11884" s="2">
        <v>45327.552083333336</v>
      </c>
      <c r="B11884">
        <v>126785</v>
      </c>
      <c r="C11884">
        <v>126900</v>
      </c>
      <c r="D11884">
        <v>126745</v>
      </c>
      <c r="E11884">
        <v>126790</v>
      </c>
    </row>
    <row r="11885" spans="1:5" x14ac:dyDescent="0.25">
      <c r="A11885" s="2">
        <v>45327.541666666664</v>
      </c>
      <c r="B11885">
        <v>126750</v>
      </c>
      <c r="C11885">
        <v>126795</v>
      </c>
      <c r="D11885">
        <v>126610</v>
      </c>
      <c r="E11885">
        <v>126780</v>
      </c>
    </row>
    <row r="11886" spans="1:5" x14ac:dyDescent="0.25">
      <c r="A11886" s="2">
        <v>45327.53125</v>
      </c>
      <c r="B11886">
        <v>126795</v>
      </c>
      <c r="C11886">
        <v>126860</v>
      </c>
      <c r="D11886">
        <v>126665</v>
      </c>
      <c r="E11886">
        <v>126750</v>
      </c>
    </row>
    <row r="11887" spans="1:5" x14ac:dyDescent="0.25">
      <c r="A11887" s="2">
        <v>45327.520833333336</v>
      </c>
      <c r="B11887">
        <v>126840</v>
      </c>
      <c r="C11887">
        <v>126905</v>
      </c>
      <c r="D11887">
        <v>126700</v>
      </c>
      <c r="E11887">
        <v>126800</v>
      </c>
    </row>
    <row r="11888" spans="1:5" x14ac:dyDescent="0.25">
      <c r="A11888" s="2">
        <v>45327.510416666664</v>
      </c>
      <c r="B11888">
        <v>126975</v>
      </c>
      <c r="C11888">
        <v>127010</v>
      </c>
      <c r="D11888">
        <v>126620</v>
      </c>
      <c r="E11888">
        <v>126840</v>
      </c>
    </row>
    <row r="11889" spans="1:5" x14ac:dyDescent="0.25">
      <c r="A11889" s="2">
        <v>45327.5</v>
      </c>
      <c r="B11889">
        <v>127530</v>
      </c>
      <c r="C11889">
        <v>127535</v>
      </c>
      <c r="D11889">
        <v>126810</v>
      </c>
      <c r="E11889">
        <v>126980</v>
      </c>
    </row>
    <row r="11890" spans="1:5" x14ac:dyDescent="0.25">
      <c r="A11890" s="2">
        <v>45327.489583333336</v>
      </c>
      <c r="B11890">
        <v>127640</v>
      </c>
      <c r="C11890">
        <v>127795</v>
      </c>
      <c r="D11890">
        <v>127510</v>
      </c>
      <c r="E11890">
        <v>127520</v>
      </c>
    </row>
    <row r="11891" spans="1:5" x14ac:dyDescent="0.25">
      <c r="A11891" s="2">
        <v>45327.479166666664</v>
      </c>
      <c r="B11891">
        <v>127845</v>
      </c>
      <c r="C11891">
        <v>127850</v>
      </c>
      <c r="D11891">
        <v>127435</v>
      </c>
      <c r="E11891">
        <v>127635</v>
      </c>
    </row>
    <row r="11892" spans="1:5" x14ac:dyDescent="0.25">
      <c r="A11892" s="2">
        <v>45327.46875</v>
      </c>
      <c r="B11892">
        <v>128020</v>
      </c>
      <c r="C11892">
        <v>128040</v>
      </c>
      <c r="D11892">
        <v>127810</v>
      </c>
      <c r="E11892">
        <v>127845</v>
      </c>
    </row>
    <row r="11893" spans="1:5" x14ac:dyDescent="0.25">
      <c r="A11893" s="2">
        <v>45327.458333333336</v>
      </c>
      <c r="B11893">
        <v>127990</v>
      </c>
      <c r="C11893">
        <v>128075</v>
      </c>
      <c r="D11893">
        <v>127880</v>
      </c>
      <c r="E11893">
        <v>128015</v>
      </c>
    </row>
    <row r="11894" spans="1:5" x14ac:dyDescent="0.25">
      <c r="A11894" s="2">
        <v>45327.447916666664</v>
      </c>
      <c r="B11894">
        <v>127925</v>
      </c>
      <c r="C11894">
        <v>128015</v>
      </c>
      <c r="D11894">
        <v>127855</v>
      </c>
      <c r="E11894">
        <v>127995</v>
      </c>
    </row>
    <row r="11895" spans="1:5" x14ac:dyDescent="0.25">
      <c r="A11895" s="2">
        <v>45327.4375</v>
      </c>
      <c r="B11895">
        <v>127725</v>
      </c>
      <c r="C11895">
        <v>127970</v>
      </c>
      <c r="D11895">
        <v>127695</v>
      </c>
      <c r="E11895">
        <v>127925</v>
      </c>
    </row>
    <row r="11896" spans="1:5" x14ac:dyDescent="0.25">
      <c r="A11896" s="2">
        <v>45327.427083333336</v>
      </c>
      <c r="B11896">
        <v>127610</v>
      </c>
      <c r="C11896">
        <v>127735</v>
      </c>
      <c r="D11896">
        <v>127545</v>
      </c>
      <c r="E11896">
        <v>127725</v>
      </c>
    </row>
    <row r="11897" spans="1:5" x14ac:dyDescent="0.25">
      <c r="A11897" s="2">
        <v>45327.416666666664</v>
      </c>
      <c r="B11897">
        <v>127355</v>
      </c>
      <c r="C11897">
        <v>127675</v>
      </c>
      <c r="D11897">
        <v>127320</v>
      </c>
      <c r="E11897">
        <v>127610</v>
      </c>
    </row>
    <row r="11898" spans="1:5" x14ac:dyDescent="0.25">
      <c r="A11898" s="2">
        <v>45327.40625</v>
      </c>
      <c r="B11898">
        <v>127410</v>
      </c>
      <c r="C11898">
        <v>127505</v>
      </c>
      <c r="D11898">
        <v>127345</v>
      </c>
      <c r="E11898">
        <v>127355</v>
      </c>
    </row>
    <row r="11899" spans="1:5" x14ac:dyDescent="0.25">
      <c r="A11899" s="2">
        <v>45327.395833333336</v>
      </c>
      <c r="B11899">
        <v>127270</v>
      </c>
      <c r="C11899">
        <v>127440</v>
      </c>
      <c r="D11899">
        <v>127185</v>
      </c>
      <c r="E11899">
        <v>127405</v>
      </c>
    </row>
    <row r="11900" spans="1:5" x14ac:dyDescent="0.25">
      <c r="A11900" s="2">
        <v>45327.385416666664</v>
      </c>
      <c r="B11900">
        <v>127310</v>
      </c>
      <c r="C11900">
        <v>127395</v>
      </c>
      <c r="D11900">
        <v>127215</v>
      </c>
      <c r="E11900">
        <v>127275</v>
      </c>
    </row>
    <row r="11901" spans="1:5" x14ac:dyDescent="0.25">
      <c r="A11901" s="2">
        <v>45327.375</v>
      </c>
      <c r="B11901">
        <v>127320</v>
      </c>
      <c r="C11901">
        <v>127540</v>
      </c>
      <c r="D11901">
        <v>127195</v>
      </c>
      <c r="E11901">
        <v>127305</v>
      </c>
    </row>
    <row r="11902" spans="1:5" x14ac:dyDescent="0.25">
      <c r="A11902" s="2">
        <v>45324.760416666664</v>
      </c>
      <c r="B11902">
        <v>127395</v>
      </c>
      <c r="C11902">
        <v>127595</v>
      </c>
      <c r="D11902">
        <v>127380</v>
      </c>
      <c r="E11902">
        <v>127580</v>
      </c>
    </row>
    <row r="11903" spans="1:5" x14ac:dyDescent="0.25">
      <c r="A11903" s="2">
        <v>45324.75</v>
      </c>
      <c r="B11903">
        <v>127485</v>
      </c>
      <c r="C11903">
        <v>127535</v>
      </c>
      <c r="D11903">
        <v>127390</v>
      </c>
      <c r="E11903">
        <v>127390</v>
      </c>
    </row>
    <row r="11904" spans="1:5" x14ac:dyDescent="0.25">
      <c r="A11904" s="2">
        <v>45324.739583333336</v>
      </c>
      <c r="B11904">
        <v>127475</v>
      </c>
      <c r="C11904">
        <v>127650</v>
      </c>
      <c r="D11904">
        <v>127460</v>
      </c>
      <c r="E11904">
        <v>127485</v>
      </c>
    </row>
    <row r="11905" spans="1:5" x14ac:dyDescent="0.25">
      <c r="A11905" s="2">
        <v>45324.729166666664</v>
      </c>
      <c r="B11905">
        <v>127655</v>
      </c>
      <c r="C11905">
        <v>127670</v>
      </c>
      <c r="D11905">
        <v>127400</v>
      </c>
      <c r="E11905">
        <v>127470</v>
      </c>
    </row>
    <row r="11906" spans="1:5" x14ac:dyDescent="0.25">
      <c r="A11906" s="2">
        <v>45324.71875</v>
      </c>
      <c r="B11906">
        <v>127640</v>
      </c>
      <c r="C11906">
        <v>127710</v>
      </c>
      <c r="D11906">
        <v>127535</v>
      </c>
      <c r="E11906">
        <v>127655</v>
      </c>
    </row>
    <row r="11907" spans="1:5" x14ac:dyDescent="0.25">
      <c r="A11907" s="2">
        <v>45324.708333333336</v>
      </c>
      <c r="B11907">
        <v>127735</v>
      </c>
      <c r="C11907">
        <v>127745</v>
      </c>
      <c r="D11907">
        <v>127465</v>
      </c>
      <c r="E11907">
        <v>127645</v>
      </c>
    </row>
    <row r="11908" spans="1:5" x14ac:dyDescent="0.25">
      <c r="A11908" s="2">
        <v>45324.697916666664</v>
      </c>
      <c r="B11908">
        <v>127650</v>
      </c>
      <c r="C11908">
        <v>127795</v>
      </c>
      <c r="D11908">
        <v>127625</v>
      </c>
      <c r="E11908">
        <v>127735</v>
      </c>
    </row>
    <row r="11909" spans="1:5" x14ac:dyDescent="0.25">
      <c r="A11909" s="2">
        <v>45324.6875</v>
      </c>
      <c r="B11909">
        <v>127560</v>
      </c>
      <c r="C11909">
        <v>127680</v>
      </c>
      <c r="D11909">
        <v>127460</v>
      </c>
      <c r="E11909">
        <v>127655</v>
      </c>
    </row>
    <row r="11910" spans="1:5" x14ac:dyDescent="0.25">
      <c r="A11910" s="2">
        <v>45324.677083333336</v>
      </c>
      <c r="B11910">
        <v>127530</v>
      </c>
      <c r="C11910">
        <v>127595</v>
      </c>
      <c r="D11910">
        <v>127445</v>
      </c>
      <c r="E11910">
        <v>127555</v>
      </c>
    </row>
    <row r="11911" spans="1:5" x14ac:dyDescent="0.25">
      <c r="A11911" s="2">
        <v>45324.666666666664</v>
      </c>
      <c r="B11911">
        <v>127445</v>
      </c>
      <c r="C11911">
        <v>127540</v>
      </c>
      <c r="D11911">
        <v>127350</v>
      </c>
      <c r="E11911">
        <v>127530</v>
      </c>
    </row>
    <row r="11912" spans="1:5" x14ac:dyDescent="0.25">
      <c r="A11912" s="2">
        <v>45324.65625</v>
      </c>
      <c r="B11912">
        <v>127285</v>
      </c>
      <c r="C11912">
        <v>127460</v>
      </c>
      <c r="D11912">
        <v>127265</v>
      </c>
      <c r="E11912">
        <v>127440</v>
      </c>
    </row>
    <row r="11913" spans="1:5" x14ac:dyDescent="0.25">
      <c r="A11913" s="2">
        <v>45324.645833333336</v>
      </c>
      <c r="B11913">
        <v>127190</v>
      </c>
      <c r="C11913">
        <v>127335</v>
      </c>
      <c r="D11913">
        <v>127150</v>
      </c>
      <c r="E11913">
        <v>127280</v>
      </c>
    </row>
    <row r="11914" spans="1:5" x14ac:dyDescent="0.25">
      <c r="A11914" s="2">
        <v>45324.635416666664</v>
      </c>
      <c r="B11914">
        <v>127170</v>
      </c>
      <c r="C11914">
        <v>127325</v>
      </c>
      <c r="D11914">
        <v>127140</v>
      </c>
      <c r="E11914">
        <v>127190</v>
      </c>
    </row>
    <row r="11915" spans="1:5" x14ac:dyDescent="0.25">
      <c r="A11915" s="2">
        <v>45324.625</v>
      </c>
      <c r="B11915">
        <v>127110</v>
      </c>
      <c r="C11915">
        <v>127195</v>
      </c>
      <c r="D11915">
        <v>127075</v>
      </c>
      <c r="E11915">
        <v>127170</v>
      </c>
    </row>
    <row r="11916" spans="1:5" x14ac:dyDescent="0.25">
      <c r="A11916" s="2">
        <v>45324.614583333336</v>
      </c>
      <c r="B11916">
        <v>127055</v>
      </c>
      <c r="C11916">
        <v>127115</v>
      </c>
      <c r="D11916">
        <v>126940</v>
      </c>
      <c r="E11916">
        <v>127110</v>
      </c>
    </row>
    <row r="11917" spans="1:5" x14ac:dyDescent="0.25">
      <c r="A11917" s="2">
        <v>45324.604166666664</v>
      </c>
      <c r="B11917">
        <v>127075</v>
      </c>
      <c r="C11917">
        <v>127240</v>
      </c>
      <c r="D11917">
        <v>127025</v>
      </c>
      <c r="E11917">
        <v>127055</v>
      </c>
    </row>
    <row r="11918" spans="1:5" x14ac:dyDescent="0.25">
      <c r="A11918" s="2">
        <v>45324.59375</v>
      </c>
      <c r="B11918">
        <v>126925</v>
      </c>
      <c r="C11918">
        <v>127085</v>
      </c>
      <c r="D11918">
        <v>126915</v>
      </c>
      <c r="E11918">
        <v>127070</v>
      </c>
    </row>
    <row r="11919" spans="1:5" x14ac:dyDescent="0.25">
      <c r="A11919" s="2">
        <v>45324.583333333336</v>
      </c>
      <c r="B11919">
        <v>127030</v>
      </c>
      <c r="C11919">
        <v>127110</v>
      </c>
      <c r="D11919">
        <v>126860</v>
      </c>
      <c r="E11919">
        <v>126930</v>
      </c>
    </row>
    <row r="11920" spans="1:5" x14ac:dyDescent="0.25">
      <c r="A11920" s="2">
        <v>45324.572916666664</v>
      </c>
      <c r="B11920">
        <v>127020</v>
      </c>
      <c r="C11920">
        <v>127095</v>
      </c>
      <c r="D11920">
        <v>126945</v>
      </c>
      <c r="E11920">
        <v>127025</v>
      </c>
    </row>
    <row r="11921" spans="1:5" x14ac:dyDescent="0.25">
      <c r="A11921" s="2">
        <v>45324.5625</v>
      </c>
      <c r="B11921">
        <v>127110</v>
      </c>
      <c r="C11921">
        <v>127135</v>
      </c>
      <c r="D11921">
        <v>126970</v>
      </c>
      <c r="E11921">
        <v>127020</v>
      </c>
    </row>
    <row r="11922" spans="1:5" x14ac:dyDescent="0.25">
      <c r="A11922" s="2">
        <v>45324.552083333336</v>
      </c>
      <c r="B11922">
        <v>126980</v>
      </c>
      <c r="C11922">
        <v>127120</v>
      </c>
      <c r="D11922">
        <v>126910</v>
      </c>
      <c r="E11922">
        <v>127105</v>
      </c>
    </row>
    <row r="11923" spans="1:5" x14ac:dyDescent="0.25">
      <c r="A11923" s="2">
        <v>45324.541666666664</v>
      </c>
      <c r="B11923">
        <v>127105</v>
      </c>
      <c r="C11923">
        <v>127135</v>
      </c>
      <c r="D11923">
        <v>126960</v>
      </c>
      <c r="E11923">
        <v>126985</v>
      </c>
    </row>
    <row r="11924" spans="1:5" x14ac:dyDescent="0.25">
      <c r="A11924" s="2">
        <v>45324.53125</v>
      </c>
      <c r="B11924">
        <v>127060</v>
      </c>
      <c r="C11924">
        <v>127150</v>
      </c>
      <c r="D11924">
        <v>126930</v>
      </c>
      <c r="E11924">
        <v>127100</v>
      </c>
    </row>
    <row r="11925" spans="1:5" x14ac:dyDescent="0.25">
      <c r="A11925" s="2">
        <v>45324.520833333336</v>
      </c>
      <c r="B11925">
        <v>127055</v>
      </c>
      <c r="C11925">
        <v>127180</v>
      </c>
      <c r="D11925">
        <v>126910</v>
      </c>
      <c r="E11925">
        <v>127060</v>
      </c>
    </row>
    <row r="11926" spans="1:5" x14ac:dyDescent="0.25">
      <c r="A11926" s="2">
        <v>45324.510416666664</v>
      </c>
      <c r="B11926">
        <v>126975</v>
      </c>
      <c r="C11926">
        <v>127155</v>
      </c>
      <c r="D11926">
        <v>126940</v>
      </c>
      <c r="E11926">
        <v>127055</v>
      </c>
    </row>
    <row r="11927" spans="1:5" x14ac:dyDescent="0.25">
      <c r="A11927" s="2">
        <v>45324.5</v>
      </c>
      <c r="B11927">
        <v>127310</v>
      </c>
      <c r="C11927">
        <v>127385</v>
      </c>
      <c r="D11927">
        <v>126910</v>
      </c>
      <c r="E11927">
        <v>126975</v>
      </c>
    </row>
    <row r="11928" spans="1:5" x14ac:dyDescent="0.25">
      <c r="A11928" s="2">
        <v>45324.489583333336</v>
      </c>
      <c r="B11928">
        <v>127375</v>
      </c>
      <c r="C11928">
        <v>127490</v>
      </c>
      <c r="D11928">
        <v>127230</v>
      </c>
      <c r="E11928">
        <v>127315</v>
      </c>
    </row>
    <row r="11929" spans="1:5" x14ac:dyDescent="0.25">
      <c r="A11929" s="2">
        <v>45324.479166666664</v>
      </c>
      <c r="B11929">
        <v>127375</v>
      </c>
      <c r="C11929">
        <v>127545</v>
      </c>
      <c r="D11929">
        <v>127155</v>
      </c>
      <c r="E11929">
        <v>127370</v>
      </c>
    </row>
    <row r="11930" spans="1:5" x14ac:dyDescent="0.25">
      <c r="A11930" s="2">
        <v>45324.46875</v>
      </c>
      <c r="B11930">
        <v>127720</v>
      </c>
      <c r="C11930">
        <v>127730</v>
      </c>
      <c r="D11930">
        <v>127360</v>
      </c>
      <c r="E11930">
        <v>127380</v>
      </c>
    </row>
    <row r="11931" spans="1:5" x14ac:dyDescent="0.25">
      <c r="A11931" s="2">
        <v>45324.458333333336</v>
      </c>
      <c r="B11931">
        <v>127545</v>
      </c>
      <c r="C11931">
        <v>127765</v>
      </c>
      <c r="D11931">
        <v>127500</v>
      </c>
      <c r="E11931">
        <v>127720</v>
      </c>
    </row>
    <row r="11932" spans="1:5" x14ac:dyDescent="0.25">
      <c r="A11932" s="2">
        <v>45324.447916666664</v>
      </c>
      <c r="B11932">
        <v>128200</v>
      </c>
      <c r="C11932">
        <v>128225</v>
      </c>
      <c r="D11932">
        <v>127440</v>
      </c>
      <c r="E11932">
        <v>127545</v>
      </c>
    </row>
    <row r="11933" spans="1:5" x14ac:dyDescent="0.25">
      <c r="A11933" s="2">
        <v>45324.4375</v>
      </c>
      <c r="B11933">
        <v>129180</v>
      </c>
      <c r="C11933">
        <v>129215</v>
      </c>
      <c r="D11933">
        <v>127680</v>
      </c>
      <c r="E11933">
        <v>128205</v>
      </c>
    </row>
    <row r="11934" spans="1:5" x14ac:dyDescent="0.25">
      <c r="A11934" s="2">
        <v>45324.427083333336</v>
      </c>
      <c r="B11934">
        <v>128900</v>
      </c>
      <c r="C11934">
        <v>129280</v>
      </c>
      <c r="D11934">
        <v>128815</v>
      </c>
      <c r="E11934">
        <v>129175</v>
      </c>
    </row>
    <row r="11935" spans="1:5" x14ac:dyDescent="0.25">
      <c r="A11935" s="2">
        <v>45324.416666666664</v>
      </c>
      <c r="B11935">
        <v>128800</v>
      </c>
      <c r="C11935">
        <v>129060</v>
      </c>
      <c r="D11935">
        <v>128765</v>
      </c>
      <c r="E11935">
        <v>128900</v>
      </c>
    </row>
    <row r="11936" spans="1:5" x14ac:dyDescent="0.25">
      <c r="A11936" s="2">
        <v>45324.40625</v>
      </c>
      <c r="B11936">
        <v>128785</v>
      </c>
      <c r="C11936">
        <v>128895</v>
      </c>
      <c r="D11936">
        <v>128690</v>
      </c>
      <c r="E11936">
        <v>128800</v>
      </c>
    </row>
    <row r="11937" spans="1:5" x14ac:dyDescent="0.25">
      <c r="A11937" s="2">
        <v>45324.395833333336</v>
      </c>
      <c r="B11937">
        <v>128785</v>
      </c>
      <c r="C11937">
        <v>128865</v>
      </c>
      <c r="D11937">
        <v>128730</v>
      </c>
      <c r="E11937">
        <v>128780</v>
      </c>
    </row>
    <row r="11938" spans="1:5" x14ac:dyDescent="0.25">
      <c r="A11938" s="2">
        <v>45324.385416666664</v>
      </c>
      <c r="B11938">
        <v>128760</v>
      </c>
      <c r="C11938">
        <v>128825</v>
      </c>
      <c r="D11938">
        <v>128650</v>
      </c>
      <c r="E11938">
        <v>128790</v>
      </c>
    </row>
    <row r="11939" spans="1:5" x14ac:dyDescent="0.25">
      <c r="A11939" s="2">
        <v>45324.375</v>
      </c>
      <c r="B11939">
        <v>129035</v>
      </c>
      <c r="C11939">
        <v>129075</v>
      </c>
      <c r="D11939">
        <v>128605</v>
      </c>
      <c r="E11939">
        <v>128765</v>
      </c>
    </row>
    <row r="11940" spans="1:5" x14ac:dyDescent="0.25">
      <c r="A11940" s="2">
        <v>45323.760416666664</v>
      </c>
      <c r="B11940">
        <v>128885</v>
      </c>
      <c r="C11940">
        <v>128950</v>
      </c>
      <c r="D11940">
        <v>128790</v>
      </c>
      <c r="E11940">
        <v>128790</v>
      </c>
    </row>
    <row r="11941" spans="1:5" x14ac:dyDescent="0.25">
      <c r="A11941" s="2">
        <v>45323.75</v>
      </c>
      <c r="B11941">
        <v>128700</v>
      </c>
      <c r="C11941">
        <v>128905</v>
      </c>
      <c r="D11941">
        <v>128660</v>
      </c>
      <c r="E11941">
        <v>128880</v>
      </c>
    </row>
    <row r="11942" spans="1:5" x14ac:dyDescent="0.25">
      <c r="A11942" s="2">
        <v>45323.739583333336</v>
      </c>
      <c r="B11942">
        <v>128610</v>
      </c>
      <c r="C11942">
        <v>128715</v>
      </c>
      <c r="D11942">
        <v>128515</v>
      </c>
      <c r="E11942">
        <v>128695</v>
      </c>
    </row>
    <row r="11943" spans="1:5" x14ac:dyDescent="0.25">
      <c r="A11943" s="2">
        <v>45323.729166666664</v>
      </c>
      <c r="B11943">
        <v>128665</v>
      </c>
      <c r="C11943">
        <v>128710</v>
      </c>
      <c r="D11943">
        <v>128585</v>
      </c>
      <c r="E11943">
        <v>128610</v>
      </c>
    </row>
    <row r="11944" spans="1:5" x14ac:dyDescent="0.25">
      <c r="A11944" s="2">
        <v>45323.71875</v>
      </c>
      <c r="B11944">
        <v>128430</v>
      </c>
      <c r="C11944">
        <v>128670</v>
      </c>
      <c r="D11944">
        <v>128405</v>
      </c>
      <c r="E11944">
        <v>128670</v>
      </c>
    </row>
    <row r="11945" spans="1:5" x14ac:dyDescent="0.25">
      <c r="A11945" s="2">
        <v>45323.708333333336</v>
      </c>
      <c r="B11945">
        <v>128480</v>
      </c>
      <c r="C11945">
        <v>128530</v>
      </c>
      <c r="D11945">
        <v>128345</v>
      </c>
      <c r="E11945">
        <v>128430</v>
      </c>
    </row>
    <row r="11946" spans="1:5" x14ac:dyDescent="0.25">
      <c r="A11946" s="2">
        <v>45323.697916666664</v>
      </c>
      <c r="B11946">
        <v>128435</v>
      </c>
      <c r="C11946">
        <v>128515</v>
      </c>
      <c r="D11946">
        <v>128350</v>
      </c>
      <c r="E11946">
        <v>128485</v>
      </c>
    </row>
    <row r="11947" spans="1:5" x14ac:dyDescent="0.25">
      <c r="A11947" s="2">
        <v>45323.6875</v>
      </c>
      <c r="B11947">
        <v>128430</v>
      </c>
      <c r="C11947">
        <v>128485</v>
      </c>
      <c r="D11947">
        <v>128190</v>
      </c>
      <c r="E11947">
        <v>128435</v>
      </c>
    </row>
    <row r="11948" spans="1:5" x14ac:dyDescent="0.25">
      <c r="A11948" s="2">
        <v>45323.677083333336</v>
      </c>
      <c r="B11948">
        <v>128450</v>
      </c>
      <c r="C11948">
        <v>128505</v>
      </c>
      <c r="D11948">
        <v>128380</v>
      </c>
      <c r="E11948">
        <v>128425</v>
      </c>
    </row>
    <row r="11949" spans="1:5" x14ac:dyDescent="0.25">
      <c r="A11949" s="2">
        <v>45323.666666666664</v>
      </c>
      <c r="B11949">
        <v>128485</v>
      </c>
      <c r="C11949">
        <v>128645</v>
      </c>
      <c r="D11949">
        <v>128425</v>
      </c>
      <c r="E11949">
        <v>128445</v>
      </c>
    </row>
    <row r="11950" spans="1:5" x14ac:dyDescent="0.25">
      <c r="A11950" s="2">
        <v>45323.65625</v>
      </c>
      <c r="B11950">
        <v>128325</v>
      </c>
      <c r="C11950">
        <v>128545</v>
      </c>
      <c r="D11950">
        <v>128325</v>
      </c>
      <c r="E11950">
        <v>128485</v>
      </c>
    </row>
    <row r="11951" spans="1:5" x14ac:dyDescent="0.25">
      <c r="A11951" s="2">
        <v>45323.645833333336</v>
      </c>
      <c r="B11951">
        <v>128410</v>
      </c>
      <c r="C11951">
        <v>128525</v>
      </c>
      <c r="D11951">
        <v>128290</v>
      </c>
      <c r="E11951">
        <v>128325</v>
      </c>
    </row>
    <row r="11952" spans="1:5" x14ac:dyDescent="0.25">
      <c r="A11952" s="2">
        <v>45323.635416666664</v>
      </c>
      <c r="B11952">
        <v>128285</v>
      </c>
      <c r="C11952">
        <v>128465</v>
      </c>
      <c r="D11952">
        <v>128270</v>
      </c>
      <c r="E11952">
        <v>128405</v>
      </c>
    </row>
    <row r="11953" spans="1:5" x14ac:dyDescent="0.25">
      <c r="A11953" s="2">
        <v>45323.625</v>
      </c>
      <c r="B11953">
        <v>128220</v>
      </c>
      <c r="C11953">
        <v>128355</v>
      </c>
      <c r="D11953">
        <v>127940</v>
      </c>
      <c r="E11953">
        <v>128280</v>
      </c>
    </row>
    <row r="11954" spans="1:5" x14ac:dyDescent="0.25">
      <c r="A11954" s="2">
        <v>45323.614583333336</v>
      </c>
      <c r="B11954">
        <v>128085</v>
      </c>
      <c r="C11954">
        <v>128500</v>
      </c>
      <c r="D11954">
        <v>128030</v>
      </c>
      <c r="E11954">
        <v>128220</v>
      </c>
    </row>
    <row r="11955" spans="1:5" x14ac:dyDescent="0.25">
      <c r="A11955" s="2">
        <v>45323.604166666664</v>
      </c>
      <c r="B11955">
        <v>128210</v>
      </c>
      <c r="C11955">
        <v>128295</v>
      </c>
      <c r="D11955">
        <v>128010</v>
      </c>
      <c r="E11955">
        <v>128090</v>
      </c>
    </row>
    <row r="11956" spans="1:5" x14ac:dyDescent="0.25">
      <c r="A11956" s="2">
        <v>45323.59375</v>
      </c>
      <c r="B11956">
        <v>128530</v>
      </c>
      <c r="C11956">
        <v>128535</v>
      </c>
      <c r="D11956">
        <v>128160</v>
      </c>
      <c r="E11956">
        <v>128210</v>
      </c>
    </row>
    <row r="11957" spans="1:5" x14ac:dyDescent="0.25">
      <c r="A11957" s="2">
        <v>45323.583333333336</v>
      </c>
      <c r="B11957">
        <v>128240</v>
      </c>
      <c r="C11957">
        <v>128715</v>
      </c>
      <c r="D11957">
        <v>128235</v>
      </c>
      <c r="E11957">
        <v>128530</v>
      </c>
    </row>
    <row r="11958" spans="1:5" x14ac:dyDescent="0.25">
      <c r="A11958" s="2">
        <v>45323.572916666664</v>
      </c>
      <c r="B11958">
        <v>128175</v>
      </c>
      <c r="C11958">
        <v>128300</v>
      </c>
      <c r="D11958">
        <v>128125</v>
      </c>
      <c r="E11958">
        <v>128245</v>
      </c>
    </row>
    <row r="11959" spans="1:5" x14ac:dyDescent="0.25">
      <c r="A11959" s="2">
        <v>45323.5625</v>
      </c>
      <c r="B11959">
        <v>127870</v>
      </c>
      <c r="C11959">
        <v>128185</v>
      </c>
      <c r="D11959">
        <v>127860</v>
      </c>
      <c r="E11959">
        <v>128175</v>
      </c>
    </row>
    <row r="11960" spans="1:5" x14ac:dyDescent="0.25">
      <c r="A11960" s="2">
        <v>45323.552083333336</v>
      </c>
      <c r="B11960">
        <v>127690</v>
      </c>
      <c r="C11960">
        <v>127890</v>
      </c>
      <c r="D11960">
        <v>127610</v>
      </c>
      <c r="E11960">
        <v>127875</v>
      </c>
    </row>
    <row r="11961" spans="1:5" x14ac:dyDescent="0.25">
      <c r="A11961" s="2">
        <v>45323.541666666664</v>
      </c>
      <c r="B11961">
        <v>127905</v>
      </c>
      <c r="C11961">
        <v>128005</v>
      </c>
      <c r="D11961">
        <v>127545</v>
      </c>
      <c r="E11961">
        <v>127685</v>
      </c>
    </row>
    <row r="11962" spans="1:5" x14ac:dyDescent="0.25">
      <c r="A11962" s="2">
        <v>45323.53125</v>
      </c>
      <c r="B11962">
        <v>128390</v>
      </c>
      <c r="C11962">
        <v>128425</v>
      </c>
      <c r="D11962">
        <v>127895</v>
      </c>
      <c r="E11962">
        <v>127910</v>
      </c>
    </row>
    <row r="11963" spans="1:5" x14ac:dyDescent="0.25">
      <c r="A11963" s="2">
        <v>45323.520833333336</v>
      </c>
      <c r="B11963">
        <v>128175</v>
      </c>
      <c r="C11963">
        <v>128395</v>
      </c>
      <c r="D11963">
        <v>128095</v>
      </c>
      <c r="E11963">
        <v>128390</v>
      </c>
    </row>
    <row r="11964" spans="1:5" x14ac:dyDescent="0.25">
      <c r="A11964" s="2">
        <v>45323.510416666664</v>
      </c>
      <c r="B11964">
        <v>128245</v>
      </c>
      <c r="C11964">
        <v>128340</v>
      </c>
      <c r="D11964">
        <v>127975</v>
      </c>
      <c r="E11964">
        <v>128175</v>
      </c>
    </row>
    <row r="11965" spans="1:5" x14ac:dyDescent="0.25">
      <c r="A11965" s="2">
        <v>45323.5</v>
      </c>
      <c r="B11965">
        <v>128345</v>
      </c>
      <c r="C11965">
        <v>128390</v>
      </c>
      <c r="D11965">
        <v>127845</v>
      </c>
      <c r="E11965">
        <v>128245</v>
      </c>
    </row>
    <row r="11966" spans="1:5" x14ac:dyDescent="0.25">
      <c r="A11966" s="2">
        <v>45323.489583333336</v>
      </c>
      <c r="B11966">
        <v>128685</v>
      </c>
      <c r="C11966">
        <v>128725</v>
      </c>
      <c r="D11966">
        <v>128240</v>
      </c>
      <c r="E11966">
        <v>128340</v>
      </c>
    </row>
    <row r="11967" spans="1:5" x14ac:dyDescent="0.25">
      <c r="A11967" s="2">
        <v>45323.479166666664</v>
      </c>
      <c r="B11967">
        <v>128285</v>
      </c>
      <c r="C11967">
        <v>128685</v>
      </c>
      <c r="D11967">
        <v>128215</v>
      </c>
      <c r="E11967">
        <v>128685</v>
      </c>
    </row>
    <row r="11968" spans="1:5" x14ac:dyDescent="0.25">
      <c r="A11968" s="2">
        <v>45323.46875</v>
      </c>
      <c r="B11968">
        <v>128320</v>
      </c>
      <c r="C11968">
        <v>128620</v>
      </c>
      <c r="D11968">
        <v>128265</v>
      </c>
      <c r="E11968">
        <v>128290</v>
      </c>
    </row>
    <row r="11969" spans="1:5" x14ac:dyDescent="0.25">
      <c r="A11969" s="2">
        <v>45323.458333333336</v>
      </c>
      <c r="B11969">
        <v>128300</v>
      </c>
      <c r="C11969">
        <v>128470</v>
      </c>
      <c r="D11969">
        <v>128090</v>
      </c>
      <c r="E11969">
        <v>128320</v>
      </c>
    </row>
    <row r="11970" spans="1:5" x14ac:dyDescent="0.25">
      <c r="A11970" s="2">
        <v>45323.447916666664</v>
      </c>
      <c r="B11970">
        <v>128325</v>
      </c>
      <c r="C11970">
        <v>128415</v>
      </c>
      <c r="D11970">
        <v>128150</v>
      </c>
      <c r="E11970">
        <v>128300</v>
      </c>
    </row>
    <row r="11971" spans="1:5" x14ac:dyDescent="0.25">
      <c r="A11971" s="2">
        <v>45323.4375</v>
      </c>
      <c r="B11971">
        <v>128325</v>
      </c>
      <c r="C11971">
        <v>128565</v>
      </c>
      <c r="D11971">
        <v>128210</v>
      </c>
      <c r="E11971">
        <v>128330</v>
      </c>
    </row>
    <row r="11972" spans="1:5" x14ac:dyDescent="0.25">
      <c r="A11972" s="2">
        <v>45323.427083333336</v>
      </c>
      <c r="B11972">
        <v>128430</v>
      </c>
      <c r="C11972">
        <v>128470</v>
      </c>
      <c r="D11972">
        <v>128250</v>
      </c>
      <c r="E11972">
        <v>128325</v>
      </c>
    </row>
    <row r="11973" spans="1:5" x14ac:dyDescent="0.25">
      <c r="A11973" s="2">
        <v>45323.416666666664</v>
      </c>
      <c r="B11973">
        <v>128415</v>
      </c>
      <c r="C11973">
        <v>128460</v>
      </c>
      <c r="D11973">
        <v>128200</v>
      </c>
      <c r="E11973">
        <v>128430</v>
      </c>
    </row>
    <row r="11974" spans="1:5" x14ac:dyDescent="0.25">
      <c r="A11974" s="2">
        <v>45323.40625</v>
      </c>
      <c r="B11974">
        <v>128285</v>
      </c>
      <c r="C11974">
        <v>128425</v>
      </c>
      <c r="D11974">
        <v>128235</v>
      </c>
      <c r="E11974">
        <v>128415</v>
      </c>
    </row>
    <row r="11975" spans="1:5" x14ac:dyDescent="0.25">
      <c r="A11975" s="2">
        <v>45323.395833333336</v>
      </c>
      <c r="B11975">
        <v>128250</v>
      </c>
      <c r="C11975">
        <v>128310</v>
      </c>
      <c r="D11975">
        <v>128160</v>
      </c>
      <c r="E11975">
        <v>128285</v>
      </c>
    </row>
    <row r="11976" spans="1:5" x14ac:dyDescent="0.25">
      <c r="A11976" s="2">
        <v>45323.385416666664</v>
      </c>
      <c r="B11976">
        <v>128075</v>
      </c>
      <c r="C11976">
        <v>128335</v>
      </c>
      <c r="D11976">
        <v>128070</v>
      </c>
      <c r="E11976">
        <v>128255</v>
      </c>
    </row>
    <row r="11977" spans="1:5" x14ac:dyDescent="0.25">
      <c r="A11977" s="2">
        <v>45323.375</v>
      </c>
      <c r="B11977">
        <v>128485</v>
      </c>
      <c r="C11977">
        <v>128510</v>
      </c>
      <c r="D11977">
        <v>128050</v>
      </c>
      <c r="E11977">
        <v>128075</v>
      </c>
    </row>
    <row r="11978" spans="1:5" x14ac:dyDescent="0.25">
      <c r="A11978" s="2">
        <v>45322.760416666664</v>
      </c>
      <c r="B11978">
        <v>128005</v>
      </c>
      <c r="C11978">
        <v>128070</v>
      </c>
      <c r="D11978">
        <v>127900</v>
      </c>
      <c r="E11978">
        <v>127990</v>
      </c>
    </row>
    <row r="11979" spans="1:5" x14ac:dyDescent="0.25">
      <c r="A11979" s="2">
        <v>45322.75</v>
      </c>
      <c r="B11979">
        <v>128345</v>
      </c>
      <c r="C11979">
        <v>128365</v>
      </c>
      <c r="D11979">
        <v>127960</v>
      </c>
      <c r="E11979">
        <v>127995</v>
      </c>
    </row>
    <row r="11980" spans="1:5" x14ac:dyDescent="0.25">
      <c r="A11980" s="2">
        <v>45322.739583333336</v>
      </c>
      <c r="B11980">
        <v>128345</v>
      </c>
      <c r="C11980">
        <v>128430</v>
      </c>
      <c r="D11980">
        <v>128250</v>
      </c>
      <c r="E11980">
        <v>128350</v>
      </c>
    </row>
    <row r="11981" spans="1:5" x14ac:dyDescent="0.25">
      <c r="A11981" s="2">
        <v>45322.729166666664</v>
      </c>
      <c r="B11981">
        <v>128730</v>
      </c>
      <c r="C11981">
        <v>128740</v>
      </c>
      <c r="D11981">
        <v>128215</v>
      </c>
      <c r="E11981">
        <v>128340</v>
      </c>
    </row>
    <row r="11982" spans="1:5" x14ac:dyDescent="0.25">
      <c r="A11982" s="2">
        <v>45322.71875</v>
      </c>
      <c r="B11982">
        <v>128850</v>
      </c>
      <c r="C11982">
        <v>128950</v>
      </c>
      <c r="D11982">
        <v>128520</v>
      </c>
      <c r="E11982">
        <v>128730</v>
      </c>
    </row>
    <row r="11983" spans="1:5" x14ac:dyDescent="0.25">
      <c r="A11983" s="2">
        <v>45322.708333333336</v>
      </c>
      <c r="B11983">
        <v>129535</v>
      </c>
      <c r="C11983">
        <v>129560</v>
      </c>
      <c r="D11983">
        <v>128680</v>
      </c>
      <c r="E11983">
        <v>128855</v>
      </c>
    </row>
    <row r="11984" spans="1:5" x14ac:dyDescent="0.25">
      <c r="A11984" s="2">
        <v>45322.697916666664</v>
      </c>
      <c r="B11984">
        <v>129755</v>
      </c>
      <c r="C11984">
        <v>130060</v>
      </c>
      <c r="D11984">
        <v>129490</v>
      </c>
      <c r="E11984">
        <v>129540</v>
      </c>
    </row>
    <row r="11985" spans="1:5" x14ac:dyDescent="0.25">
      <c r="A11985" s="2">
        <v>45322.6875</v>
      </c>
      <c r="B11985">
        <v>129170</v>
      </c>
      <c r="C11985">
        <v>129850</v>
      </c>
      <c r="D11985">
        <v>129060</v>
      </c>
      <c r="E11985">
        <v>129760</v>
      </c>
    </row>
    <row r="11986" spans="1:5" x14ac:dyDescent="0.25">
      <c r="A11986" s="2">
        <v>45322.677083333336</v>
      </c>
      <c r="B11986">
        <v>129340</v>
      </c>
      <c r="C11986">
        <v>129400</v>
      </c>
      <c r="D11986">
        <v>129020</v>
      </c>
      <c r="E11986">
        <v>129170</v>
      </c>
    </row>
    <row r="11987" spans="1:5" x14ac:dyDescent="0.25">
      <c r="A11987" s="2">
        <v>45322.666666666664</v>
      </c>
      <c r="B11987">
        <v>129415</v>
      </c>
      <c r="C11987">
        <v>129715</v>
      </c>
      <c r="D11987">
        <v>129130</v>
      </c>
      <c r="E11987">
        <v>129340</v>
      </c>
    </row>
    <row r="11988" spans="1:5" x14ac:dyDescent="0.25">
      <c r="A11988" s="2">
        <v>45322.65625</v>
      </c>
      <c r="B11988">
        <v>129090</v>
      </c>
      <c r="C11988">
        <v>129480</v>
      </c>
      <c r="D11988">
        <v>129050</v>
      </c>
      <c r="E11988">
        <v>129415</v>
      </c>
    </row>
    <row r="11989" spans="1:5" x14ac:dyDescent="0.25">
      <c r="A11989" s="2">
        <v>45322.645833333336</v>
      </c>
      <c r="B11989">
        <v>129115</v>
      </c>
      <c r="C11989">
        <v>129165</v>
      </c>
      <c r="D11989">
        <v>129020</v>
      </c>
      <c r="E11989">
        <v>129090</v>
      </c>
    </row>
    <row r="11990" spans="1:5" x14ac:dyDescent="0.25">
      <c r="A11990" s="2">
        <v>45322.635416666664</v>
      </c>
      <c r="B11990">
        <v>129005</v>
      </c>
      <c r="C11990">
        <v>129165</v>
      </c>
      <c r="D11990">
        <v>128975</v>
      </c>
      <c r="E11990">
        <v>129115</v>
      </c>
    </row>
    <row r="11991" spans="1:5" x14ac:dyDescent="0.25">
      <c r="A11991" s="2">
        <v>45322.625</v>
      </c>
      <c r="B11991">
        <v>129125</v>
      </c>
      <c r="C11991">
        <v>129140</v>
      </c>
      <c r="D11991">
        <v>128965</v>
      </c>
      <c r="E11991">
        <v>129005</v>
      </c>
    </row>
    <row r="11992" spans="1:5" x14ac:dyDescent="0.25">
      <c r="A11992" s="2">
        <v>45322.614583333336</v>
      </c>
      <c r="B11992">
        <v>129095</v>
      </c>
      <c r="C11992">
        <v>129150</v>
      </c>
      <c r="D11992">
        <v>129050</v>
      </c>
      <c r="E11992">
        <v>129125</v>
      </c>
    </row>
    <row r="11993" spans="1:5" x14ac:dyDescent="0.25">
      <c r="A11993" s="2">
        <v>45322.604166666664</v>
      </c>
      <c r="B11993">
        <v>129155</v>
      </c>
      <c r="C11993">
        <v>129170</v>
      </c>
      <c r="D11993">
        <v>128970</v>
      </c>
      <c r="E11993">
        <v>129095</v>
      </c>
    </row>
    <row r="11994" spans="1:5" x14ac:dyDescent="0.25">
      <c r="A11994" s="2">
        <v>45322.59375</v>
      </c>
      <c r="B11994">
        <v>129060</v>
      </c>
      <c r="C11994">
        <v>129195</v>
      </c>
      <c r="D11994">
        <v>129025</v>
      </c>
      <c r="E11994">
        <v>129150</v>
      </c>
    </row>
    <row r="11995" spans="1:5" x14ac:dyDescent="0.25">
      <c r="A11995" s="2">
        <v>45322.583333333336</v>
      </c>
      <c r="B11995">
        <v>129060</v>
      </c>
      <c r="C11995">
        <v>129175</v>
      </c>
      <c r="D11995">
        <v>129035</v>
      </c>
      <c r="E11995">
        <v>129065</v>
      </c>
    </row>
    <row r="11996" spans="1:5" x14ac:dyDescent="0.25">
      <c r="A11996" s="2">
        <v>45322.572916666664</v>
      </c>
      <c r="B11996">
        <v>128930</v>
      </c>
      <c r="C11996">
        <v>129095</v>
      </c>
      <c r="D11996">
        <v>128905</v>
      </c>
      <c r="E11996">
        <v>129055</v>
      </c>
    </row>
    <row r="11997" spans="1:5" x14ac:dyDescent="0.25">
      <c r="A11997" s="2">
        <v>45322.5625</v>
      </c>
      <c r="B11997">
        <v>129115</v>
      </c>
      <c r="C11997">
        <v>129145</v>
      </c>
      <c r="D11997">
        <v>128865</v>
      </c>
      <c r="E11997">
        <v>128930</v>
      </c>
    </row>
    <row r="11998" spans="1:5" x14ac:dyDescent="0.25">
      <c r="A11998" s="2">
        <v>45322.552083333336</v>
      </c>
      <c r="B11998">
        <v>129210</v>
      </c>
      <c r="C11998">
        <v>129235</v>
      </c>
      <c r="D11998">
        <v>129100</v>
      </c>
      <c r="E11998">
        <v>129115</v>
      </c>
    </row>
    <row r="11999" spans="1:5" x14ac:dyDescent="0.25">
      <c r="A11999" s="2">
        <v>45322.541666666664</v>
      </c>
      <c r="B11999">
        <v>129220</v>
      </c>
      <c r="C11999">
        <v>129285</v>
      </c>
      <c r="D11999">
        <v>129130</v>
      </c>
      <c r="E11999">
        <v>129215</v>
      </c>
    </row>
    <row r="12000" spans="1:5" x14ac:dyDescent="0.25">
      <c r="A12000" s="2">
        <v>45322.53125</v>
      </c>
      <c r="B12000">
        <v>129045</v>
      </c>
      <c r="C12000">
        <v>129250</v>
      </c>
      <c r="D12000">
        <v>129030</v>
      </c>
      <c r="E12000">
        <v>129225</v>
      </c>
    </row>
    <row r="12001" spans="1:5" x14ac:dyDescent="0.25">
      <c r="A12001" s="2">
        <v>45322.520833333336</v>
      </c>
      <c r="B12001">
        <v>129190</v>
      </c>
      <c r="C12001">
        <v>129205</v>
      </c>
      <c r="D12001">
        <v>129010</v>
      </c>
      <c r="E12001">
        <v>129040</v>
      </c>
    </row>
    <row r="12002" spans="1:5" x14ac:dyDescent="0.25">
      <c r="A12002" s="2">
        <v>45322.510416666664</v>
      </c>
      <c r="B12002">
        <v>129055</v>
      </c>
      <c r="C12002">
        <v>129310</v>
      </c>
      <c r="D12002">
        <v>129055</v>
      </c>
      <c r="E12002">
        <v>129185</v>
      </c>
    </row>
    <row r="12003" spans="1:5" x14ac:dyDescent="0.25">
      <c r="A12003" s="2">
        <v>45322.5</v>
      </c>
      <c r="B12003">
        <v>129030</v>
      </c>
      <c r="C12003">
        <v>129185</v>
      </c>
      <c r="D12003">
        <v>129000</v>
      </c>
      <c r="E12003">
        <v>129055</v>
      </c>
    </row>
    <row r="12004" spans="1:5" x14ac:dyDescent="0.25">
      <c r="A12004" s="2">
        <v>45322.489583333336</v>
      </c>
      <c r="B12004">
        <v>129235</v>
      </c>
      <c r="C12004">
        <v>129305</v>
      </c>
      <c r="D12004">
        <v>129005</v>
      </c>
      <c r="E12004">
        <v>129030</v>
      </c>
    </row>
    <row r="12005" spans="1:5" x14ac:dyDescent="0.25">
      <c r="A12005" s="2">
        <v>45322.479166666664</v>
      </c>
      <c r="B12005">
        <v>128980</v>
      </c>
      <c r="C12005">
        <v>129340</v>
      </c>
      <c r="D12005">
        <v>128980</v>
      </c>
      <c r="E12005">
        <v>129235</v>
      </c>
    </row>
    <row r="12006" spans="1:5" x14ac:dyDescent="0.25">
      <c r="A12006" s="2">
        <v>45322.46875</v>
      </c>
      <c r="B12006">
        <v>128990</v>
      </c>
      <c r="C12006">
        <v>128995</v>
      </c>
      <c r="D12006">
        <v>128825</v>
      </c>
      <c r="E12006">
        <v>128980</v>
      </c>
    </row>
    <row r="12007" spans="1:5" x14ac:dyDescent="0.25">
      <c r="A12007" s="2">
        <v>45322.458333333336</v>
      </c>
      <c r="B12007">
        <v>128770</v>
      </c>
      <c r="C12007">
        <v>129000</v>
      </c>
      <c r="D12007">
        <v>128655</v>
      </c>
      <c r="E12007">
        <v>128990</v>
      </c>
    </row>
    <row r="12008" spans="1:5" x14ac:dyDescent="0.25">
      <c r="A12008" s="2">
        <v>45322.447916666664</v>
      </c>
      <c r="B12008">
        <v>128530</v>
      </c>
      <c r="C12008">
        <v>128825</v>
      </c>
      <c r="D12008">
        <v>128520</v>
      </c>
      <c r="E12008">
        <v>128770</v>
      </c>
    </row>
    <row r="12009" spans="1:5" x14ac:dyDescent="0.25">
      <c r="A12009" s="2">
        <v>45322.4375</v>
      </c>
      <c r="B12009">
        <v>128575</v>
      </c>
      <c r="C12009">
        <v>128760</v>
      </c>
      <c r="D12009">
        <v>128485</v>
      </c>
      <c r="E12009">
        <v>128530</v>
      </c>
    </row>
    <row r="12010" spans="1:5" x14ac:dyDescent="0.25">
      <c r="A12010" s="2">
        <v>45322.427083333336</v>
      </c>
      <c r="B12010">
        <v>128115</v>
      </c>
      <c r="C12010">
        <v>128640</v>
      </c>
      <c r="D12010">
        <v>128110</v>
      </c>
      <c r="E12010">
        <v>128570</v>
      </c>
    </row>
    <row r="12011" spans="1:5" x14ac:dyDescent="0.25">
      <c r="A12011" s="2">
        <v>45322.416666666664</v>
      </c>
      <c r="B12011">
        <v>127955</v>
      </c>
      <c r="C12011">
        <v>128210</v>
      </c>
      <c r="D12011">
        <v>127830</v>
      </c>
      <c r="E12011">
        <v>128115</v>
      </c>
    </row>
    <row r="12012" spans="1:5" x14ac:dyDescent="0.25">
      <c r="A12012" s="2">
        <v>45322.40625</v>
      </c>
      <c r="B12012">
        <v>128015</v>
      </c>
      <c r="C12012">
        <v>128085</v>
      </c>
      <c r="D12012">
        <v>127950</v>
      </c>
      <c r="E12012">
        <v>127955</v>
      </c>
    </row>
    <row r="12013" spans="1:5" x14ac:dyDescent="0.25">
      <c r="A12013" s="2">
        <v>45322.395833333336</v>
      </c>
      <c r="B12013">
        <v>128030</v>
      </c>
      <c r="C12013">
        <v>128050</v>
      </c>
      <c r="D12013">
        <v>127945</v>
      </c>
      <c r="E12013">
        <v>128020</v>
      </c>
    </row>
    <row r="12014" spans="1:5" x14ac:dyDescent="0.25">
      <c r="A12014" s="2">
        <v>45322.385416666664</v>
      </c>
      <c r="B12014">
        <v>127900</v>
      </c>
      <c r="C12014">
        <v>128060</v>
      </c>
      <c r="D12014">
        <v>127830</v>
      </c>
      <c r="E12014">
        <v>128030</v>
      </c>
    </row>
    <row r="12015" spans="1:5" x14ac:dyDescent="0.25">
      <c r="A12015" s="2">
        <v>45322.375</v>
      </c>
      <c r="B12015">
        <v>127595</v>
      </c>
      <c r="C12015">
        <v>127930</v>
      </c>
      <c r="D12015">
        <v>127530</v>
      </c>
      <c r="E12015">
        <v>127905</v>
      </c>
    </row>
    <row r="12016" spans="1:5" x14ac:dyDescent="0.25">
      <c r="A12016" s="2">
        <v>45321.760416666664</v>
      </c>
      <c r="B12016">
        <v>127725</v>
      </c>
      <c r="C12016">
        <v>127795</v>
      </c>
      <c r="D12016">
        <v>127660</v>
      </c>
      <c r="E12016">
        <v>127660</v>
      </c>
    </row>
    <row r="12017" spans="1:5" x14ac:dyDescent="0.25">
      <c r="A12017" s="2">
        <v>45321.75</v>
      </c>
      <c r="B12017">
        <v>127920</v>
      </c>
      <c r="C12017">
        <v>127925</v>
      </c>
      <c r="D12017">
        <v>127715</v>
      </c>
      <c r="E12017">
        <v>127720</v>
      </c>
    </row>
    <row r="12018" spans="1:5" x14ac:dyDescent="0.25">
      <c r="A12018" s="2">
        <v>45321.739583333336</v>
      </c>
      <c r="B12018">
        <v>127915</v>
      </c>
      <c r="C12018">
        <v>128010</v>
      </c>
      <c r="D12018">
        <v>127830</v>
      </c>
      <c r="E12018">
        <v>127920</v>
      </c>
    </row>
    <row r="12019" spans="1:5" x14ac:dyDescent="0.25">
      <c r="A12019" s="2">
        <v>45321.729166666664</v>
      </c>
      <c r="B12019">
        <v>127965</v>
      </c>
      <c r="C12019">
        <v>127980</v>
      </c>
      <c r="D12019">
        <v>127885</v>
      </c>
      <c r="E12019">
        <v>127915</v>
      </c>
    </row>
    <row r="12020" spans="1:5" x14ac:dyDescent="0.25">
      <c r="A12020" s="2">
        <v>45321.71875</v>
      </c>
      <c r="B12020">
        <v>127835</v>
      </c>
      <c r="C12020">
        <v>127990</v>
      </c>
      <c r="D12020">
        <v>127830</v>
      </c>
      <c r="E12020">
        <v>127965</v>
      </c>
    </row>
    <row r="12021" spans="1:5" x14ac:dyDescent="0.25">
      <c r="A12021" s="2">
        <v>45321.708333333336</v>
      </c>
      <c r="B12021">
        <v>127940</v>
      </c>
      <c r="C12021">
        <v>128055</v>
      </c>
      <c r="D12021">
        <v>127785</v>
      </c>
      <c r="E12021">
        <v>127830</v>
      </c>
    </row>
    <row r="12022" spans="1:5" x14ac:dyDescent="0.25">
      <c r="A12022" s="2">
        <v>45321.697916666664</v>
      </c>
      <c r="B12022">
        <v>128015</v>
      </c>
      <c r="C12022">
        <v>128085</v>
      </c>
      <c r="D12022">
        <v>127875</v>
      </c>
      <c r="E12022">
        <v>127940</v>
      </c>
    </row>
    <row r="12023" spans="1:5" x14ac:dyDescent="0.25">
      <c r="A12023" s="2">
        <v>45321.6875</v>
      </c>
      <c r="B12023">
        <v>128060</v>
      </c>
      <c r="C12023">
        <v>128105</v>
      </c>
      <c r="D12023">
        <v>127940</v>
      </c>
      <c r="E12023">
        <v>128020</v>
      </c>
    </row>
    <row r="12024" spans="1:5" x14ac:dyDescent="0.25">
      <c r="A12024" s="2">
        <v>45321.677083333336</v>
      </c>
      <c r="B12024">
        <v>127910</v>
      </c>
      <c r="C12024">
        <v>128105</v>
      </c>
      <c r="D12024">
        <v>127865</v>
      </c>
      <c r="E12024">
        <v>128060</v>
      </c>
    </row>
    <row r="12025" spans="1:5" x14ac:dyDescent="0.25">
      <c r="A12025" s="2">
        <v>45321.666666666664</v>
      </c>
      <c r="B12025">
        <v>127895</v>
      </c>
      <c r="C12025">
        <v>127980</v>
      </c>
      <c r="D12025">
        <v>127820</v>
      </c>
      <c r="E12025">
        <v>127915</v>
      </c>
    </row>
    <row r="12026" spans="1:5" x14ac:dyDescent="0.25">
      <c r="A12026" s="2">
        <v>45321.65625</v>
      </c>
      <c r="B12026">
        <v>127860</v>
      </c>
      <c r="C12026">
        <v>128005</v>
      </c>
      <c r="D12026">
        <v>127830</v>
      </c>
      <c r="E12026">
        <v>127895</v>
      </c>
    </row>
    <row r="12027" spans="1:5" x14ac:dyDescent="0.25">
      <c r="A12027" s="2">
        <v>45321.645833333336</v>
      </c>
      <c r="B12027">
        <v>127820</v>
      </c>
      <c r="C12027">
        <v>127940</v>
      </c>
      <c r="D12027">
        <v>127730</v>
      </c>
      <c r="E12027">
        <v>127860</v>
      </c>
    </row>
    <row r="12028" spans="1:5" x14ac:dyDescent="0.25">
      <c r="A12028" s="2">
        <v>45321.635416666664</v>
      </c>
      <c r="B12028">
        <v>127765</v>
      </c>
      <c r="C12028">
        <v>127955</v>
      </c>
      <c r="D12028">
        <v>127755</v>
      </c>
      <c r="E12028">
        <v>127825</v>
      </c>
    </row>
    <row r="12029" spans="1:5" x14ac:dyDescent="0.25">
      <c r="A12029" s="2">
        <v>45321.625</v>
      </c>
      <c r="B12029">
        <v>127845</v>
      </c>
      <c r="C12029">
        <v>127860</v>
      </c>
      <c r="D12029">
        <v>127725</v>
      </c>
      <c r="E12029">
        <v>127770</v>
      </c>
    </row>
    <row r="12030" spans="1:5" x14ac:dyDescent="0.25">
      <c r="A12030" s="2">
        <v>45321.614583333336</v>
      </c>
      <c r="B12030">
        <v>128010</v>
      </c>
      <c r="C12030">
        <v>128010</v>
      </c>
      <c r="D12030">
        <v>127735</v>
      </c>
      <c r="E12030">
        <v>127840</v>
      </c>
    </row>
    <row r="12031" spans="1:5" x14ac:dyDescent="0.25">
      <c r="A12031" s="2">
        <v>45321.604166666664</v>
      </c>
      <c r="B12031">
        <v>127975</v>
      </c>
      <c r="C12031">
        <v>128050</v>
      </c>
      <c r="D12031">
        <v>127890</v>
      </c>
      <c r="E12031">
        <v>128010</v>
      </c>
    </row>
    <row r="12032" spans="1:5" x14ac:dyDescent="0.25">
      <c r="A12032" s="2">
        <v>45321.59375</v>
      </c>
      <c r="B12032">
        <v>128085</v>
      </c>
      <c r="C12032">
        <v>128095</v>
      </c>
      <c r="D12032">
        <v>127925</v>
      </c>
      <c r="E12032">
        <v>127975</v>
      </c>
    </row>
    <row r="12033" spans="1:5" x14ac:dyDescent="0.25">
      <c r="A12033" s="2">
        <v>45321.583333333336</v>
      </c>
      <c r="B12033">
        <v>128095</v>
      </c>
      <c r="C12033">
        <v>128150</v>
      </c>
      <c r="D12033">
        <v>128025</v>
      </c>
      <c r="E12033">
        <v>128090</v>
      </c>
    </row>
    <row r="12034" spans="1:5" x14ac:dyDescent="0.25">
      <c r="A12034" s="2">
        <v>45321.572916666664</v>
      </c>
      <c r="B12034">
        <v>127925</v>
      </c>
      <c r="C12034">
        <v>128100</v>
      </c>
      <c r="D12034">
        <v>127885</v>
      </c>
      <c r="E12034">
        <v>128090</v>
      </c>
    </row>
    <row r="12035" spans="1:5" x14ac:dyDescent="0.25">
      <c r="A12035" s="2">
        <v>45321.5625</v>
      </c>
      <c r="B12035">
        <v>127830</v>
      </c>
      <c r="C12035">
        <v>127960</v>
      </c>
      <c r="D12035">
        <v>127790</v>
      </c>
      <c r="E12035">
        <v>127930</v>
      </c>
    </row>
    <row r="12036" spans="1:5" x14ac:dyDescent="0.25">
      <c r="A12036" s="2">
        <v>45321.552083333336</v>
      </c>
      <c r="B12036">
        <v>127750</v>
      </c>
      <c r="C12036">
        <v>127905</v>
      </c>
      <c r="D12036">
        <v>127680</v>
      </c>
      <c r="E12036">
        <v>127830</v>
      </c>
    </row>
    <row r="12037" spans="1:5" x14ac:dyDescent="0.25">
      <c r="A12037" s="2">
        <v>45321.541666666664</v>
      </c>
      <c r="B12037">
        <v>127785</v>
      </c>
      <c r="C12037">
        <v>127825</v>
      </c>
      <c r="D12037">
        <v>127655</v>
      </c>
      <c r="E12037">
        <v>127750</v>
      </c>
    </row>
    <row r="12038" spans="1:5" x14ac:dyDescent="0.25">
      <c r="A12038" s="2">
        <v>45321.53125</v>
      </c>
      <c r="B12038">
        <v>127660</v>
      </c>
      <c r="C12038">
        <v>127805</v>
      </c>
      <c r="D12038">
        <v>127605</v>
      </c>
      <c r="E12038">
        <v>127785</v>
      </c>
    </row>
    <row r="12039" spans="1:5" x14ac:dyDescent="0.25">
      <c r="A12039" s="2">
        <v>45321.520833333336</v>
      </c>
      <c r="B12039">
        <v>127660</v>
      </c>
      <c r="C12039">
        <v>127790</v>
      </c>
      <c r="D12039">
        <v>127550</v>
      </c>
      <c r="E12039">
        <v>127660</v>
      </c>
    </row>
    <row r="12040" spans="1:5" x14ac:dyDescent="0.25">
      <c r="A12040" s="2">
        <v>45321.510416666664</v>
      </c>
      <c r="B12040">
        <v>127610</v>
      </c>
      <c r="C12040">
        <v>127700</v>
      </c>
      <c r="D12040">
        <v>127495</v>
      </c>
      <c r="E12040">
        <v>127665</v>
      </c>
    </row>
    <row r="12041" spans="1:5" x14ac:dyDescent="0.25">
      <c r="A12041" s="2">
        <v>45321.5</v>
      </c>
      <c r="B12041">
        <v>128155</v>
      </c>
      <c r="C12041">
        <v>128190</v>
      </c>
      <c r="D12041">
        <v>127605</v>
      </c>
      <c r="E12041">
        <v>127615</v>
      </c>
    </row>
    <row r="12042" spans="1:5" x14ac:dyDescent="0.25">
      <c r="A12042" s="2">
        <v>45321.489583333336</v>
      </c>
      <c r="B12042">
        <v>127940</v>
      </c>
      <c r="C12042">
        <v>128190</v>
      </c>
      <c r="D12042">
        <v>127925</v>
      </c>
      <c r="E12042">
        <v>128150</v>
      </c>
    </row>
    <row r="12043" spans="1:5" x14ac:dyDescent="0.25">
      <c r="A12043" s="2">
        <v>45321.479166666664</v>
      </c>
      <c r="B12043">
        <v>128135</v>
      </c>
      <c r="C12043">
        <v>128260</v>
      </c>
      <c r="D12043">
        <v>127870</v>
      </c>
      <c r="E12043">
        <v>127940</v>
      </c>
    </row>
    <row r="12044" spans="1:5" x14ac:dyDescent="0.25">
      <c r="A12044" s="2">
        <v>45321.46875</v>
      </c>
      <c r="B12044">
        <v>128205</v>
      </c>
      <c r="C12044">
        <v>128260</v>
      </c>
      <c r="D12044">
        <v>128070</v>
      </c>
      <c r="E12044">
        <v>128135</v>
      </c>
    </row>
    <row r="12045" spans="1:5" x14ac:dyDescent="0.25">
      <c r="A12045" s="2">
        <v>45321.458333333336</v>
      </c>
      <c r="B12045">
        <v>128205</v>
      </c>
      <c r="C12045">
        <v>128300</v>
      </c>
      <c r="D12045">
        <v>128150</v>
      </c>
      <c r="E12045">
        <v>128205</v>
      </c>
    </row>
    <row r="12046" spans="1:5" x14ac:dyDescent="0.25">
      <c r="A12046" s="2">
        <v>45321.447916666664</v>
      </c>
      <c r="B12046">
        <v>128300</v>
      </c>
      <c r="C12046">
        <v>128390</v>
      </c>
      <c r="D12046">
        <v>128105</v>
      </c>
      <c r="E12046">
        <v>128210</v>
      </c>
    </row>
    <row r="12047" spans="1:5" x14ac:dyDescent="0.25">
      <c r="A12047" s="2">
        <v>45321.4375</v>
      </c>
      <c r="B12047">
        <v>128315</v>
      </c>
      <c r="C12047">
        <v>128455</v>
      </c>
      <c r="D12047">
        <v>128170</v>
      </c>
      <c r="E12047">
        <v>128305</v>
      </c>
    </row>
    <row r="12048" spans="1:5" x14ac:dyDescent="0.25">
      <c r="A12048" s="2">
        <v>45321.427083333336</v>
      </c>
      <c r="B12048">
        <v>128560</v>
      </c>
      <c r="C12048">
        <v>128560</v>
      </c>
      <c r="D12048">
        <v>128255</v>
      </c>
      <c r="E12048">
        <v>128310</v>
      </c>
    </row>
    <row r="12049" spans="1:5" x14ac:dyDescent="0.25">
      <c r="A12049" s="2">
        <v>45321.416666666664</v>
      </c>
      <c r="B12049">
        <v>128750</v>
      </c>
      <c r="C12049">
        <v>128835</v>
      </c>
      <c r="D12049">
        <v>128530</v>
      </c>
      <c r="E12049">
        <v>128565</v>
      </c>
    </row>
    <row r="12050" spans="1:5" x14ac:dyDescent="0.25">
      <c r="A12050" s="2">
        <v>45321.40625</v>
      </c>
      <c r="B12050">
        <v>129040</v>
      </c>
      <c r="C12050">
        <v>129110</v>
      </c>
      <c r="D12050">
        <v>128710</v>
      </c>
      <c r="E12050">
        <v>128750</v>
      </c>
    </row>
    <row r="12051" spans="1:5" x14ac:dyDescent="0.25">
      <c r="A12051" s="2">
        <v>45321.395833333336</v>
      </c>
      <c r="B12051">
        <v>129105</v>
      </c>
      <c r="C12051">
        <v>129260</v>
      </c>
      <c r="D12051">
        <v>129010</v>
      </c>
      <c r="E12051">
        <v>129035</v>
      </c>
    </row>
    <row r="12052" spans="1:5" x14ac:dyDescent="0.25">
      <c r="A12052" s="2">
        <v>45321.385416666664</v>
      </c>
      <c r="B12052">
        <v>129090</v>
      </c>
      <c r="C12052">
        <v>129200</v>
      </c>
      <c r="D12052">
        <v>129030</v>
      </c>
      <c r="E12052">
        <v>129105</v>
      </c>
    </row>
    <row r="12053" spans="1:5" x14ac:dyDescent="0.25">
      <c r="A12053" s="2">
        <v>45321.375</v>
      </c>
      <c r="B12053">
        <v>128820</v>
      </c>
      <c r="C12053">
        <v>129140</v>
      </c>
      <c r="D12053">
        <v>128775</v>
      </c>
      <c r="E12053">
        <v>129090</v>
      </c>
    </row>
    <row r="12054" spans="1:5" x14ac:dyDescent="0.25">
      <c r="A12054" s="2">
        <v>45320.760416666664</v>
      </c>
      <c r="B12054">
        <v>128970</v>
      </c>
      <c r="C12054">
        <v>129100</v>
      </c>
      <c r="D12054">
        <v>128945</v>
      </c>
      <c r="E12054">
        <v>129100</v>
      </c>
    </row>
    <row r="12055" spans="1:5" x14ac:dyDescent="0.25">
      <c r="A12055" s="2">
        <v>45320.75</v>
      </c>
      <c r="B12055">
        <v>129080</v>
      </c>
      <c r="C12055">
        <v>129085</v>
      </c>
      <c r="D12055">
        <v>128885</v>
      </c>
      <c r="E12055">
        <v>128965</v>
      </c>
    </row>
    <row r="12056" spans="1:5" x14ac:dyDescent="0.25">
      <c r="A12056" s="2">
        <v>45320.739583333336</v>
      </c>
      <c r="B12056">
        <v>128955</v>
      </c>
      <c r="C12056">
        <v>129085</v>
      </c>
      <c r="D12056">
        <v>128865</v>
      </c>
      <c r="E12056">
        <v>129075</v>
      </c>
    </row>
    <row r="12057" spans="1:5" x14ac:dyDescent="0.25">
      <c r="A12057" s="2">
        <v>45320.729166666664</v>
      </c>
      <c r="B12057">
        <v>128950</v>
      </c>
      <c r="C12057">
        <v>128995</v>
      </c>
      <c r="D12057">
        <v>128865</v>
      </c>
      <c r="E12057">
        <v>128950</v>
      </c>
    </row>
    <row r="12058" spans="1:5" x14ac:dyDescent="0.25">
      <c r="A12058" s="2">
        <v>45320.71875</v>
      </c>
      <c r="B12058">
        <v>128755</v>
      </c>
      <c r="C12058">
        <v>129120</v>
      </c>
      <c r="D12058">
        <v>128735</v>
      </c>
      <c r="E12058">
        <v>128950</v>
      </c>
    </row>
    <row r="12059" spans="1:5" x14ac:dyDescent="0.25">
      <c r="A12059" s="2">
        <v>45320.708333333336</v>
      </c>
      <c r="B12059">
        <v>128640</v>
      </c>
      <c r="C12059">
        <v>128935</v>
      </c>
      <c r="D12059">
        <v>128635</v>
      </c>
      <c r="E12059">
        <v>128760</v>
      </c>
    </row>
    <row r="12060" spans="1:5" x14ac:dyDescent="0.25">
      <c r="A12060" s="2">
        <v>45320.697916666664</v>
      </c>
      <c r="B12060">
        <v>128735</v>
      </c>
      <c r="C12060">
        <v>128750</v>
      </c>
      <c r="D12060">
        <v>128620</v>
      </c>
      <c r="E12060">
        <v>128635</v>
      </c>
    </row>
    <row r="12061" spans="1:5" x14ac:dyDescent="0.25">
      <c r="A12061" s="2">
        <v>45320.6875</v>
      </c>
      <c r="B12061">
        <v>128675</v>
      </c>
      <c r="C12061">
        <v>128745</v>
      </c>
      <c r="D12061">
        <v>128595</v>
      </c>
      <c r="E12061">
        <v>128730</v>
      </c>
    </row>
    <row r="12062" spans="1:5" x14ac:dyDescent="0.25">
      <c r="A12062" s="2">
        <v>45320.677083333336</v>
      </c>
      <c r="B12062">
        <v>128690</v>
      </c>
      <c r="C12062">
        <v>128745</v>
      </c>
      <c r="D12062">
        <v>128565</v>
      </c>
      <c r="E12062">
        <v>128675</v>
      </c>
    </row>
    <row r="12063" spans="1:5" x14ac:dyDescent="0.25">
      <c r="A12063" s="2">
        <v>45320.666666666664</v>
      </c>
      <c r="B12063">
        <v>128605</v>
      </c>
      <c r="C12063">
        <v>128760</v>
      </c>
      <c r="D12063">
        <v>128550</v>
      </c>
      <c r="E12063">
        <v>128695</v>
      </c>
    </row>
    <row r="12064" spans="1:5" x14ac:dyDescent="0.25">
      <c r="A12064" s="2">
        <v>45320.65625</v>
      </c>
      <c r="B12064">
        <v>128615</v>
      </c>
      <c r="C12064">
        <v>128625</v>
      </c>
      <c r="D12064">
        <v>128480</v>
      </c>
      <c r="E12064">
        <v>128610</v>
      </c>
    </row>
    <row r="12065" spans="1:5" x14ac:dyDescent="0.25">
      <c r="A12065" s="2">
        <v>45320.645833333336</v>
      </c>
      <c r="B12065">
        <v>128535</v>
      </c>
      <c r="C12065">
        <v>128630</v>
      </c>
      <c r="D12065">
        <v>128465</v>
      </c>
      <c r="E12065">
        <v>128620</v>
      </c>
    </row>
    <row r="12066" spans="1:5" x14ac:dyDescent="0.25">
      <c r="A12066" s="2">
        <v>45320.635416666664</v>
      </c>
      <c r="B12066">
        <v>128390</v>
      </c>
      <c r="C12066">
        <v>128580</v>
      </c>
      <c r="D12066">
        <v>128365</v>
      </c>
      <c r="E12066">
        <v>128540</v>
      </c>
    </row>
    <row r="12067" spans="1:5" x14ac:dyDescent="0.25">
      <c r="A12067" s="2">
        <v>45320.625</v>
      </c>
      <c r="B12067">
        <v>128600</v>
      </c>
      <c r="C12067">
        <v>128645</v>
      </c>
      <c r="D12067">
        <v>128320</v>
      </c>
      <c r="E12067">
        <v>128385</v>
      </c>
    </row>
    <row r="12068" spans="1:5" x14ac:dyDescent="0.25">
      <c r="A12068" s="2">
        <v>45320.614583333336</v>
      </c>
      <c r="B12068">
        <v>128635</v>
      </c>
      <c r="C12068">
        <v>128655</v>
      </c>
      <c r="D12068">
        <v>128450</v>
      </c>
      <c r="E12068">
        <v>128600</v>
      </c>
    </row>
    <row r="12069" spans="1:5" x14ac:dyDescent="0.25">
      <c r="A12069" s="2">
        <v>45320.604166666664</v>
      </c>
      <c r="B12069">
        <v>128610</v>
      </c>
      <c r="C12069">
        <v>128725</v>
      </c>
      <c r="D12069">
        <v>128595</v>
      </c>
      <c r="E12069">
        <v>128635</v>
      </c>
    </row>
    <row r="12070" spans="1:5" x14ac:dyDescent="0.25">
      <c r="A12070" s="2">
        <v>45320.59375</v>
      </c>
      <c r="B12070">
        <v>128635</v>
      </c>
      <c r="C12070">
        <v>128710</v>
      </c>
      <c r="D12070">
        <v>128565</v>
      </c>
      <c r="E12070">
        <v>128610</v>
      </c>
    </row>
    <row r="12071" spans="1:5" x14ac:dyDescent="0.25">
      <c r="A12071" s="2">
        <v>45320.583333333336</v>
      </c>
      <c r="B12071">
        <v>128705</v>
      </c>
      <c r="C12071">
        <v>128730</v>
      </c>
      <c r="D12071">
        <v>128475</v>
      </c>
      <c r="E12071">
        <v>128635</v>
      </c>
    </row>
    <row r="12072" spans="1:5" x14ac:dyDescent="0.25">
      <c r="A12072" s="2">
        <v>45320.572916666664</v>
      </c>
      <c r="B12072">
        <v>128635</v>
      </c>
      <c r="C12072">
        <v>128770</v>
      </c>
      <c r="D12072">
        <v>128590</v>
      </c>
      <c r="E12072">
        <v>128705</v>
      </c>
    </row>
    <row r="12073" spans="1:5" x14ac:dyDescent="0.25">
      <c r="A12073" s="2">
        <v>45320.5625</v>
      </c>
      <c r="B12073">
        <v>128670</v>
      </c>
      <c r="C12073">
        <v>128745</v>
      </c>
      <c r="D12073">
        <v>128605</v>
      </c>
      <c r="E12073">
        <v>128635</v>
      </c>
    </row>
    <row r="12074" spans="1:5" x14ac:dyDescent="0.25">
      <c r="A12074" s="2">
        <v>45320.552083333336</v>
      </c>
      <c r="B12074">
        <v>128745</v>
      </c>
      <c r="C12074">
        <v>128765</v>
      </c>
      <c r="D12074">
        <v>128560</v>
      </c>
      <c r="E12074">
        <v>128670</v>
      </c>
    </row>
    <row r="12075" spans="1:5" x14ac:dyDescent="0.25">
      <c r="A12075" s="2">
        <v>45320.541666666664</v>
      </c>
      <c r="B12075">
        <v>128685</v>
      </c>
      <c r="C12075">
        <v>128900</v>
      </c>
      <c r="D12075">
        <v>128655</v>
      </c>
      <c r="E12075">
        <v>128750</v>
      </c>
    </row>
    <row r="12076" spans="1:5" x14ac:dyDescent="0.25">
      <c r="A12076" s="2">
        <v>45320.53125</v>
      </c>
      <c r="B12076">
        <v>128860</v>
      </c>
      <c r="C12076">
        <v>128930</v>
      </c>
      <c r="D12076">
        <v>128500</v>
      </c>
      <c r="E12076">
        <v>128690</v>
      </c>
    </row>
    <row r="12077" spans="1:5" x14ac:dyDescent="0.25">
      <c r="A12077" s="2">
        <v>45320.520833333336</v>
      </c>
      <c r="B12077">
        <v>128800</v>
      </c>
      <c r="C12077">
        <v>128970</v>
      </c>
      <c r="D12077">
        <v>128770</v>
      </c>
      <c r="E12077">
        <v>128860</v>
      </c>
    </row>
    <row r="12078" spans="1:5" x14ac:dyDescent="0.25">
      <c r="A12078" s="2">
        <v>45320.510416666664</v>
      </c>
      <c r="B12078">
        <v>128915</v>
      </c>
      <c r="C12078">
        <v>128990</v>
      </c>
      <c r="D12078">
        <v>128725</v>
      </c>
      <c r="E12078">
        <v>128795</v>
      </c>
    </row>
    <row r="12079" spans="1:5" x14ac:dyDescent="0.25">
      <c r="A12079" s="2">
        <v>45320.5</v>
      </c>
      <c r="B12079">
        <v>128810</v>
      </c>
      <c r="C12079">
        <v>128950</v>
      </c>
      <c r="D12079">
        <v>128640</v>
      </c>
      <c r="E12079">
        <v>128915</v>
      </c>
    </row>
    <row r="12080" spans="1:5" x14ac:dyDescent="0.25">
      <c r="A12080" s="2">
        <v>45320.489583333336</v>
      </c>
      <c r="B12080">
        <v>128665</v>
      </c>
      <c r="C12080">
        <v>128850</v>
      </c>
      <c r="D12080">
        <v>128625</v>
      </c>
      <c r="E12080">
        <v>128810</v>
      </c>
    </row>
    <row r="12081" spans="1:5" x14ac:dyDescent="0.25">
      <c r="A12081" s="2">
        <v>45320.479166666664</v>
      </c>
      <c r="B12081">
        <v>128970</v>
      </c>
      <c r="C12081">
        <v>129030</v>
      </c>
      <c r="D12081">
        <v>128565</v>
      </c>
      <c r="E12081">
        <v>128665</v>
      </c>
    </row>
    <row r="12082" spans="1:5" x14ac:dyDescent="0.25">
      <c r="A12082" s="2">
        <v>45320.46875</v>
      </c>
      <c r="B12082">
        <v>129220</v>
      </c>
      <c r="C12082">
        <v>129365</v>
      </c>
      <c r="D12082">
        <v>128935</v>
      </c>
      <c r="E12082">
        <v>128965</v>
      </c>
    </row>
    <row r="12083" spans="1:5" x14ac:dyDescent="0.25">
      <c r="A12083" s="2">
        <v>45320.458333333336</v>
      </c>
      <c r="B12083">
        <v>129390</v>
      </c>
      <c r="C12083">
        <v>129470</v>
      </c>
      <c r="D12083">
        <v>129195</v>
      </c>
      <c r="E12083">
        <v>129220</v>
      </c>
    </row>
    <row r="12084" spans="1:5" x14ac:dyDescent="0.25">
      <c r="A12084" s="2">
        <v>45320.447916666664</v>
      </c>
      <c r="B12084">
        <v>129375</v>
      </c>
      <c r="C12084">
        <v>129580</v>
      </c>
      <c r="D12084">
        <v>129345</v>
      </c>
      <c r="E12084">
        <v>129395</v>
      </c>
    </row>
    <row r="12085" spans="1:5" x14ac:dyDescent="0.25">
      <c r="A12085" s="2">
        <v>45320.4375</v>
      </c>
      <c r="B12085">
        <v>129140</v>
      </c>
      <c r="C12085">
        <v>129495</v>
      </c>
      <c r="D12085">
        <v>129100</v>
      </c>
      <c r="E12085">
        <v>129370</v>
      </c>
    </row>
    <row r="12086" spans="1:5" x14ac:dyDescent="0.25">
      <c r="A12086" s="2">
        <v>45320.427083333336</v>
      </c>
      <c r="B12086">
        <v>129030</v>
      </c>
      <c r="C12086">
        <v>129255</v>
      </c>
      <c r="D12086">
        <v>128955</v>
      </c>
      <c r="E12086">
        <v>129145</v>
      </c>
    </row>
    <row r="12087" spans="1:5" x14ac:dyDescent="0.25">
      <c r="A12087" s="2">
        <v>45320.416666666664</v>
      </c>
      <c r="B12087">
        <v>129235</v>
      </c>
      <c r="C12087">
        <v>129290</v>
      </c>
      <c r="D12087">
        <v>128955</v>
      </c>
      <c r="E12087">
        <v>129035</v>
      </c>
    </row>
    <row r="12088" spans="1:5" x14ac:dyDescent="0.25">
      <c r="A12088" s="2">
        <v>45320.40625</v>
      </c>
      <c r="B12088">
        <v>129440</v>
      </c>
      <c r="C12088">
        <v>129510</v>
      </c>
      <c r="D12088">
        <v>129200</v>
      </c>
      <c r="E12088">
        <v>129240</v>
      </c>
    </row>
    <row r="12089" spans="1:5" x14ac:dyDescent="0.25">
      <c r="A12089" s="2">
        <v>45320.395833333336</v>
      </c>
      <c r="B12089">
        <v>129535</v>
      </c>
      <c r="C12089">
        <v>129535</v>
      </c>
      <c r="D12089">
        <v>129410</v>
      </c>
      <c r="E12089">
        <v>129445</v>
      </c>
    </row>
    <row r="12090" spans="1:5" x14ac:dyDescent="0.25">
      <c r="A12090" s="2">
        <v>45320.385416666664</v>
      </c>
      <c r="B12090">
        <v>129470</v>
      </c>
      <c r="C12090">
        <v>129585</v>
      </c>
      <c r="D12090">
        <v>129375</v>
      </c>
      <c r="E12090">
        <v>129530</v>
      </c>
    </row>
    <row r="12091" spans="1:5" x14ac:dyDescent="0.25">
      <c r="A12091" s="2">
        <v>45320.375</v>
      </c>
      <c r="B12091">
        <v>129630</v>
      </c>
      <c r="C12091">
        <v>129655</v>
      </c>
      <c r="D12091">
        <v>129400</v>
      </c>
      <c r="E12091">
        <v>129470</v>
      </c>
    </row>
    <row r="12092" spans="1:5" x14ac:dyDescent="0.25">
      <c r="A12092" s="2">
        <v>45317.760416666664</v>
      </c>
      <c r="B12092">
        <v>129410</v>
      </c>
      <c r="C12092">
        <v>129485</v>
      </c>
      <c r="D12092">
        <v>129325</v>
      </c>
      <c r="E12092">
        <v>129325</v>
      </c>
    </row>
    <row r="12093" spans="1:5" x14ac:dyDescent="0.25">
      <c r="A12093" s="2">
        <v>45317.75</v>
      </c>
      <c r="B12093">
        <v>129445</v>
      </c>
      <c r="C12093">
        <v>129530</v>
      </c>
      <c r="D12093">
        <v>129380</v>
      </c>
      <c r="E12093">
        <v>129405</v>
      </c>
    </row>
    <row r="12094" spans="1:5" x14ac:dyDescent="0.25">
      <c r="A12094" s="2">
        <v>45317.739583333336</v>
      </c>
      <c r="B12094">
        <v>129460</v>
      </c>
      <c r="C12094">
        <v>129565</v>
      </c>
      <c r="D12094">
        <v>129425</v>
      </c>
      <c r="E12094">
        <v>129450</v>
      </c>
    </row>
    <row r="12095" spans="1:5" x14ac:dyDescent="0.25">
      <c r="A12095" s="2">
        <v>45317.729166666664</v>
      </c>
      <c r="B12095">
        <v>129515</v>
      </c>
      <c r="C12095">
        <v>129600</v>
      </c>
      <c r="D12095">
        <v>129365</v>
      </c>
      <c r="E12095">
        <v>129465</v>
      </c>
    </row>
    <row r="12096" spans="1:5" x14ac:dyDescent="0.25">
      <c r="A12096" s="2">
        <v>45317.71875</v>
      </c>
      <c r="B12096">
        <v>129760</v>
      </c>
      <c r="C12096">
        <v>129765</v>
      </c>
      <c r="D12096">
        <v>129470</v>
      </c>
      <c r="E12096">
        <v>129510</v>
      </c>
    </row>
    <row r="12097" spans="1:5" x14ac:dyDescent="0.25">
      <c r="A12097" s="2">
        <v>45317.708333333336</v>
      </c>
      <c r="B12097">
        <v>129765</v>
      </c>
      <c r="C12097">
        <v>129775</v>
      </c>
      <c r="D12097">
        <v>129625</v>
      </c>
      <c r="E12097">
        <v>129760</v>
      </c>
    </row>
    <row r="12098" spans="1:5" x14ac:dyDescent="0.25">
      <c r="A12098" s="2">
        <v>45317.697916666664</v>
      </c>
      <c r="B12098">
        <v>129585</v>
      </c>
      <c r="C12098">
        <v>129805</v>
      </c>
      <c r="D12098">
        <v>129560</v>
      </c>
      <c r="E12098">
        <v>129760</v>
      </c>
    </row>
    <row r="12099" spans="1:5" x14ac:dyDescent="0.25">
      <c r="A12099" s="2">
        <v>45317.6875</v>
      </c>
      <c r="B12099">
        <v>129575</v>
      </c>
      <c r="C12099">
        <v>129595</v>
      </c>
      <c r="D12099">
        <v>129395</v>
      </c>
      <c r="E12099">
        <v>129585</v>
      </c>
    </row>
    <row r="12100" spans="1:5" x14ac:dyDescent="0.25">
      <c r="A12100" s="2">
        <v>45317.677083333336</v>
      </c>
      <c r="B12100">
        <v>129585</v>
      </c>
      <c r="C12100">
        <v>129650</v>
      </c>
      <c r="D12100">
        <v>129460</v>
      </c>
      <c r="E12100">
        <v>129580</v>
      </c>
    </row>
    <row r="12101" spans="1:5" x14ac:dyDescent="0.25">
      <c r="A12101" s="2">
        <v>45317.666666666664</v>
      </c>
      <c r="B12101">
        <v>129620</v>
      </c>
      <c r="C12101">
        <v>129660</v>
      </c>
      <c r="D12101">
        <v>129515</v>
      </c>
      <c r="E12101">
        <v>129585</v>
      </c>
    </row>
    <row r="12102" spans="1:5" x14ac:dyDescent="0.25">
      <c r="A12102" s="2">
        <v>45317.65625</v>
      </c>
      <c r="B12102">
        <v>129475</v>
      </c>
      <c r="C12102">
        <v>129670</v>
      </c>
      <c r="D12102">
        <v>129460</v>
      </c>
      <c r="E12102">
        <v>129620</v>
      </c>
    </row>
    <row r="12103" spans="1:5" x14ac:dyDescent="0.25">
      <c r="A12103" s="2">
        <v>45317.645833333336</v>
      </c>
      <c r="B12103">
        <v>129570</v>
      </c>
      <c r="C12103">
        <v>129660</v>
      </c>
      <c r="D12103">
        <v>129435</v>
      </c>
      <c r="E12103">
        <v>129475</v>
      </c>
    </row>
    <row r="12104" spans="1:5" x14ac:dyDescent="0.25">
      <c r="A12104" s="2">
        <v>45317.635416666664</v>
      </c>
      <c r="B12104">
        <v>129575</v>
      </c>
      <c r="C12104">
        <v>129705</v>
      </c>
      <c r="D12104">
        <v>129525</v>
      </c>
      <c r="E12104">
        <v>129570</v>
      </c>
    </row>
    <row r="12105" spans="1:5" x14ac:dyDescent="0.25">
      <c r="A12105" s="2">
        <v>45317.625</v>
      </c>
      <c r="B12105">
        <v>129370</v>
      </c>
      <c r="C12105">
        <v>129665</v>
      </c>
      <c r="D12105">
        <v>129325</v>
      </c>
      <c r="E12105">
        <v>129575</v>
      </c>
    </row>
    <row r="12106" spans="1:5" x14ac:dyDescent="0.25">
      <c r="A12106" s="2">
        <v>45317.614583333336</v>
      </c>
      <c r="B12106">
        <v>129460</v>
      </c>
      <c r="C12106">
        <v>129535</v>
      </c>
      <c r="D12106">
        <v>129295</v>
      </c>
      <c r="E12106">
        <v>129375</v>
      </c>
    </row>
    <row r="12107" spans="1:5" x14ac:dyDescent="0.25">
      <c r="A12107" s="2">
        <v>45317.604166666664</v>
      </c>
      <c r="B12107">
        <v>129475</v>
      </c>
      <c r="C12107">
        <v>129550</v>
      </c>
      <c r="D12107">
        <v>129365</v>
      </c>
      <c r="E12107">
        <v>129465</v>
      </c>
    </row>
    <row r="12108" spans="1:5" x14ac:dyDescent="0.25">
      <c r="A12108" s="2">
        <v>45317.59375</v>
      </c>
      <c r="B12108">
        <v>129420</v>
      </c>
      <c r="C12108">
        <v>129530</v>
      </c>
      <c r="D12108">
        <v>129400</v>
      </c>
      <c r="E12108">
        <v>129475</v>
      </c>
    </row>
    <row r="12109" spans="1:5" x14ac:dyDescent="0.25">
      <c r="A12109" s="2">
        <v>45317.583333333336</v>
      </c>
      <c r="B12109">
        <v>129635</v>
      </c>
      <c r="C12109">
        <v>129755</v>
      </c>
      <c r="D12109">
        <v>129350</v>
      </c>
      <c r="E12109">
        <v>129420</v>
      </c>
    </row>
    <row r="12110" spans="1:5" x14ac:dyDescent="0.25">
      <c r="A12110" s="2">
        <v>45317.572916666664</v>
      </c>
      <c r="B12110">
        <v>129295</v>
      </c>
      <c r="C12110">
        <v>129660</v>
      </c>
      <c r="D12110">
        <v>129255</v>
      </c>
      <c r="E12110">
        <v>129630</v>
      </c>
    </row>
    <row r="12111" spans="1:5" x14ac:dyDescent="0.25">
      <c r="A12111" s="2">
        <v>45317.5625</v>
      </c>
      <c r="B12111">
        <v>129170</v>
      </c>
      <c r="C12111">
        <v>129330</v>
      </c>
      <c r="D12111">
        <v>129135</v>
      </c>
      <c r="E12111">
        <v>129295</v>
      </c>
    </row>
    <row r="12112" spans="1:5" x14ac:dyDescent="0.25">
      <c r="A12112" s="2">
        <v>45317.552083333336</v>
      </c>
      <c r="B12112">
        <v>128980</v>
      </c>
      <c r="C12112">
        <v>129220</v>
      </c>
      <c r="D12112">
        <v>128920</v>
      </c>
      <c r="E12112">
        <v>129165</v>
      </c>
    </row>
    <row r="12113" spans="1:5" x14ac:dyDescent="0.25">
      <c r="A12113" s="2">
        <v>45317.541666666664</v>
      </c>
      <c r="B12113">
        <v>129055</v>
      </c>
      <c r="C12113">
        <v>129095</v>
      </c>
      <c r="D12113">
        <v>128955</v>
      </c>
      <c r="E12113">
        <v>128980</v>
      </c>
    </row>
    <row r="12114" spans="1:5" x14ac:dyDescent="0.25">
      <c r="A12114" s="2">
        <v>45317.53125</v>
      </c>
      <c r="B12114">
        <v>129530</v>
      </c>
      <c r="C12114">
        <v>129530</v>
      </c>
      <c r="D12114">
        <v>129010</v>
      </c>
      <c r="E12114">
        <v>129060</v>
      </c>
    </row>
    <row r="12115" spans="1:5" x14ac:dyDescent="0.25">
      <c r="A12115" s="2">
        <v>45317.520833333336</v>
      </c>
      <c r="B12115">
        <v>129175</v>
      </c>
      <c r="C12115">
        <v>129535</v>
      </c>
      <c r="D12115">
        <v>129060</v>
      </c>
      <c r="E12115">
        <v>129525</v>
      </c>
    </row>
    <row r="12116" spans="1:5" x14ac:dyDescent="0.25">
      <c r="A12116" s="2">
        <v>45317.510416666664</v>
      </c>
      <c r="B12116">
        <v>129020</v>
      </c>
      <c r="C12116">
        <v>129200</v>
      </c>
      <c r="D12116">
        <v>128910</v>
      </c>
      <c r="E12116">
        <v>129180</v>
      </c>
    </row>
    <row r="12117" spans="1:5" x14ac:dyDescent="0.25">
      <c r="A12117" s="2">
        <v>45317.5</v>
      </c>
      <c r="B12117">
        <v>129105</v>
      </c>
      <c r="C12117">
        <v>129105</v>
      </c>
      <c r="D12117">
        <v>128735</v>
      </c>
      <c r="E12117">
        <v>129015</v>
      </c>
    </row>
    <row r="12118" spans="1:5" x14ac:dyDescent="0.25">
      <c r="A12118" s="2">
        <v>45317.489583333336</v>
      </c>
      <c r="B12118">
        <v>129375</v>
      </c>
      <c r="C12118">
        <v>129400</v>
      </c>
      <c r="D12118">
        <v>129030</v>
      </c>
      <c r="E12118">
        <v>129110</v>
      </c>
    </row>
    <row r="12119" spans="1:5" x14ac:dyDescent="0.25">
      <c r="A12119" s="2">
        <v>45317.479166666664</v>
      </c>
      <c r="B12119">
        <v>129320</v>
      </c>
      <c r="C12119">
        <v>129520</v>
      </c>
      <c r="D12119">
        <v>129195</v>
      </c>
      <c r="E12119">
        <v>129380</v>
      </c>
    </row>
    <row r="12120" spans="1:5" x14ac:dyDescent="0.25">
      <c r="A12120" s="2">
        <v>45317.46875</v>
      </c>
      <c r="B12120">
        <v>128585</v>
      </c>
      <c r="C12120">
        <v>129330</v>
      </c>
      <c r="D12120">
        <v>128565</v>
      </c>
      <c r="E12120">
        <v>129320</v>
      </c>
    </row>
    <row r="12121" spans="1:5" x14ac:dyDescent="0.25">
      <c r="A12121" s="2">
        <v>45317.458333333336</v>
      </c>
      <c r="B12121">
        <v>128780</v>
      </c>
      <c r="C12121">
        <v>128820</v>
      </c>
      <c r="D12121">
        <v>128410</v>
      </c>
      <c r="E12121">
        <v>128585</v>
      </c>
    </row>
    <row r="12122" spans="1:5" x14ac:dyDescent="0.25">
      <c r="A12122" s="2">
        <v>45317.447916666664</v>
      </c>
      <c r="B12122">
        <v>128880</v>
      </c>
      <c r="C12122">
        <v>129075</v>
      </c>
      <c r="D12122">
        <v>128735</v>
      </c>
      <c r="E12122">
        <v>128780</v>
      </c>
    </row>
    <row r="12123" spans="1:5" x14ac:dyDescent="0.25">
      <c r="A12123" s="2">
        <v>45317.4375</v>
      </c>
      <c r="B12123">
        <v>128680</v>
      </c>
      <c r="C12123">
        <v>128895</v>
      </c>
      <c r="D12123">
        <v>128370</v>
      </c>
      <c r="E12123">
        <v>128875</v>
      </c>
    </row>
    <row r="12124" spans="1:5" x14ac:dyDescent="0.25">
      <c r="A12124" s="2">
        <v>45317.427083333336</v>
      </c>
      <c r="B12124">
        <v>128730</v>
      </c>
      <c r="C12124">
        <v>128850</v>
      </c>
      <c r="D12124">
        <v>128665</v>
      </c>
      <c r="E12124">
        <v>128685</v>
      </c>
    </row>
    <row r="12125" spans="1:5" x14ac:dyDescent="0.25">
      <c r="A12125" s="2">
        <v>45317.416666666664</v>
      </c>
      <c r="B12125">
        <v>128795</v>
      </c>
      <c r="C12125">
        <v>128860</v>
      </c>
      <c r="D12125">
        <v>128605</v>
      </c>
      <c r="E12125">
        <v>128725</v>
      </c>
    </row>
    <row r="12126" spans="1:5" x14ac:dyDescent="0.25">
      <c r="A12126" s="2">
        <v>45317.40625</v>
      </c>
      <c r="B12126">
        <v>128940</v>
      </c>
      <c r="C12126">
        <v>128960</v>
      </c>
      <c r="D12126">
        <v>128785</v>
      </c>
      <c r="E12126">
        <v>128795</v>
      </c>
    </row>
    <row r="12127" spans="1:5" x14ac:dyDescent="0.25">
      <c r="A12127" s="2">
        <v>45317.395833333336</v>
      </c>
      <c r="B12127">
        <v>129015</v>
      </c>
      <c r="C12127">
        <v>129035</v>
      </c>
      <c r="D12127">
        <v>128935</v>
      </c>
      <c r="E12127">
        <v>128940</v>
      </c>
    </row>
    <row r="12128" spans="1:5" x14ac:dyDescent="0.25">
      <c r="A12128" s="2">
        <v>45317.385416666664</v>
      </c>
      <c r="B12128">
        <v>129105</v>
      </c>
      <c r="C12128">
        <v>129190</v>
      </c>
      <c r="D12128">
        <v>128925</v>
      </c>
      <c r="E12128">
        <v>129010</v>
      </c>
    </row>
    <row r="12129" spans="1:5" x14ac:dyDescent="0.25">
      <c r="A12129" s="2">
        <v>45317.375</v>
      </c>
      <c r="B12129">
        <v>129125</v>
      </c>
      <c r="C12129">
        <v>129725</v>
      </c>
      <c r="D12129">
        <v>129090</v>
      </c>
      <c r="E12129">
        <v>129100</v>
      </c>
    </row>
    <row r="12130" spans="1:5" x14ac:dyDescent="0.25">
      <c r="A12130" s="2">
        <v>45316.760416666664</v>
      </c>
      <c r="B12130">
        <v>128740</v>
      </c>
      <c r="C12130">
        <v>128800</v>
      </c>
      <c r="D12130">
        <v>128580</v>
      </c>
      <c r="E12130">
        <v>128670</v>
      </c>
    </row>
    <row r="12131" spans="1:5" x14ac:dyDescent="0.25">
      <c r="A12131" s="2">
        <v>45316.75</v>
      </c>
      <c r="B12131">
        <v>128755</v>
      </c>
      <c r="C12131">
        <v>128830</v>
      </c>
      <c r="D12131">
        <v>128695</v>
      </c>
      <c r="E12131">
        <v>128740</v>
      </c>
    </row>
    <row r="12132" spans="1:5" x14ac:dyDescent="0.25">
      <c r="A12132" s="2">
        <v>45316.739583333336</v>
      </c>
      <c r="B12132">
        <v>128640</v>
      </c>
      <c r="C12132">
        <v>128810</v>
      </c>
      <c r="D12132">
        <v>128530</v>
      </c>
      <c r="E12132">
        <v>128755</v>
      </c>
    </row>
    <row r="12133" spans="1:5" x14ac:dyDescent="0.25">
      <c r="A12133" s="2">
        <v>45316.729166666664</v>
      </c>
      <c r="B12133">
        <v>128670</v>
      </c>
      <c r="C12133">
        <v>128715</v>
      </c>
      <c r="D12133">
        <v>128530</v>
      </c>
      <c r="E12133">
        <v>128640</v>
      </c>
    </row>
    <row r="12134" spans="1:5" x14ac:dyDescent="0.25">
      <c r="A12134" s="2">
        <v>45316.71875</v>
      </c>
      <c r="B12134">
        <v>128600</v>
      </c>
      <c r="C12134">
        <v>128695</v>
      </c>
      <c r="D12134">
        <v>128400</v>
      </c>
      <c r="E12134">
        <v>128665</v>
      </c>
    </row>
    <row r="12135" spans="1:5" x14ac:dyDescent="0.25">
      <c r="A12135" s="2">
        <v>45316.708333333336</v>
      </c>
      <c r="B12135">
        <v>128855</v>
      </c>
      <c r="C12135">
        <v>128880</v>
      </c>
      <c r="D12135">
        <v>128525</v>
      </c>
      <c r="E12135">
        <v>128600</v>
      </c>
    </row>
    <row r="12136" spans="1:5" x14ac:dyDescent="0.25">
      <c r="A12136" s="2">
        <v>45316.697916666664</v>
      </c>
      <c r="B12136">
        <v>129075</v>
      </c>
      <c r="C12136">
        <v>129135</v>
      </c>
      <c r="D12136">
        <v>128835</v>
      </c>
      <c r="E12136">
        <v>128850</v>
      </c>
    </row>
    <row r="12137" spans="1:5" x14ac:dyDescent="0.25">
      <c r="A12137" s="2">
        <v>45316.6875</v>
      </c>
      <c r="B12137">
        <v>129065</v>
      </c>
      <c r="C12137">
        <v>129220</v>
      </c>
      <c r="D12137">
        <v>129050</v>
      </c>
      <c r="E12137">
        <v>129075</v>
      </c>
    </row>
    <row r="12138" spans="1:5" x14ac:dyDescent="0.25">
      <c r="A12138" s="2">
        <v>45316.677083333336</v>
      </c>
      <c r="B12138">
        <v>128980</v>
      </c>
      <c r="C12138">
        <v>129110</v>
      </c>
      <c r="D12138">
        <v>128915</v>
      </c>
      <c r="E12138">
        <v>129070</v>
      </c>
    </row>
    <row r="12139" spans="1:5" x14ac:dyDescent="0.25">
      <c r="A12139" s="2">
        <v>45316.666666666664</v>
      </c>
      <c r="B12139">
        <v>128880</v>
      </c>
      <c r="C12139">
        <v>129040</v>
      </c>
      <c r="D12139">
        <v>128735</v>
      </c>
      <c r="E12139">
        <v>128980</v>
      </c>
    </row>
    <row r="12140" spans="1:5" x14ac:dyDescent="0.25">
      <c r="A12140" s="2">
        <v>45316.65625</v>
      </c>
      <c r="B12140">
        <v>129095</v>
      </c>
      <c r="C12140">
        <v>129210</v>
      </c>
      <c r="D12140">
        <v>128865</v>
      </c>
      <c r="E12140">
        <v>128875</v>
      </c>
    </row>
    <row r="12141" spans="1:5" x14ac:dyDescent="0.25">
      <c r="A12141" s="2">
        <v>45316.645833333336</v>
      </c>
      <c r="B12141">
        <v>129085</v>
      </c>
      <c r="C12141">
        <v>129160</v>
      </c>
      <c r="D12141">
        <v>128995</v>
      </c>
      <c r="E12141">
        <v>129090</v>
      </c>
    </row>
    <row r="12142" spans="1:5" x14ac:dyDescent="0.25">
      <c r="A12142" s="2">
        <v>45316.635416666664</v>
      </c>
      <c r="B12142">
        <v>129015</v>
      </c>
      <c r="C12142">
        <v>129095</v>
      </c>
      <c r="D12142">
        <v>128855</v>
      </c>
      <c r="E12142">
        <v>129085</v>
      </c>
    </row>
    <row r="12143" spans="1:5" x14ac:dyDescent="0.25">
      <c r="A12143" s="2">
        <v>45316.625</v>
      </c>
      <c r="B12143">
        <v>128895</v>
      </c>
      <c r="C12143">
        <v>129110</v>
      </c>
      <c r="D12143">
        <v>128755</v>
      </c>
      <c r="E12143">
        <v>129020</v>
      </c>
    </row>
    <row r="12144" spans="1:5" x14ac:dyDescent="0.25">
      <c r="A12144" s="2">
        <v>45316.614583333336</v>
      </c>
      <c r="B12144">
        <v>128865</v>
      </c>
      <c r="C12144">
        <v>128960</v>
      </c>
      <c r="D12144">
        <v>128755</v>
      </c>
      <c r="E12144">
        <v>128895</v>
      </c>
    </row>
    <row r="12145" spans="1:5" x14ac:dyDescent="0.25">
      <c r="A12145" s="2">
        <v>45316.604166666664</v>
      </c>
      <c r="B12145">
        <v>128965</v>
      </c>
      <c r="C12145">
        <v>128990</v>
      </c>
      <c r="D12145">
        <v>128720</v>
      </c>
      <c r="E12145">
        <v>128865</v>
      </c>
    </row>
    <row r="12146" spans="1:5" x14ac:dyDescent="0.25">
      <c r="A12146" s="2">
        <v>45316.59375</v>
      </c>
      <c r="B12146">
        <v>128770</v>
      </c>
      <c r="C12146">
        <v>129055</v>
      </c>
      <c r="D12146">
        <v>128745</v>
      </c>
      <c r="E12146">
        <v>128965</v>
      </c>
    </row>
    <row r="12147" spans="1:5" x14ac:dyDescent="0.25">
      <c r="A12147" s="2">
        <v>45316.583333333336</v>
      </c>
      <c r="B12147">
        <v>128875</v>
      </c>
      <c r="C12147">
        <v>128910</v>
      </c>
      <c r="D12147">
        <v>128640</v>
      </c>
      <c r="E12147">
        <v>128770</v>
      </c>
    </row>
    <row r="12148" spans="1:5" x14ac:dyDescent="0.25">
      <c r="A12148" s="2">
        <v>45316.572916666664</v>
      </c>
      <c r="B12148">
        <v>128770</v>
      </c>
      <c r="C12148">
        <v>128925</v>
      </c>
      <c r="D12148">
        <v>128710</v>
      </c>
      <c r="E12148">
        <v>128875</v>
      </c>
    </row>
    <row r="12149" spans="1:5" x14ac:dyDescent="0.25">
      <c r="A12149" s="2">
        <v>45316.5625</v>
      </c>
      <c r="B12149">
        <v>128815</v>
      </c>
      <c r="C12149">
        <v>128910</v>
      </c>
      <c r="D12149">
        <v>128680</v>
      </c>
      <c r="E12149">
        <v>128770</v>
      </c>
    </row>
    <row r="12150" spans="1:5" x14ac:dyDescent="0.25">
      <c r="A12150" s="2">
        <v>45316.552083333336</v>
      </c>
      <c r="B12150">
        <v>128705</v>
      </c>
      <c r="C12150">
        <v>128815</v>
      </c>
      <c r="D12150">
        <v>128655</v>
      </c>
      <c r="E12150">
        <v>128810</v>
      </c>
    </row>
    <row r="12151" spans="1:5" x14ac:dyDescent="0.25">
      <c r="A12151" s="2">
        <v>45316.541666666664</v>
      </c>
      <c r="B12151">
        <v>128775</v>
      </c>
      <c r="C12151">
        <v>128775</v>
      </c>
      <c r="D12151">
        <v>128525</v>
      </c>
      <c r="E12151">
        <v>128705</v>
      </c>
    </row>
    <row r="12152" spans="1:5" x14ac:dyDescent="0.25">
      <c r="A12152" s="2">
        <v>45316.53125</v>
      </c>
      <c r="B12152">
        <v>129010</v>
      </c>
      <c r="C12152">
        <v>129065</v>
      </c>
      <c r="D12152">
        <v>128720</v>
      </c>
      <c r="E12152">
        <v>128770</v>
      </c>
    </row>
    <row r="12153" spans="1:5" x14ac:dyDescent="0.25">
      <c r="A12153" s="2">
        <v>45316.520833333336</v>
      </c>
      <c r="B12153">
        <v>128970</v>
      </c>
      <c r="C12153">
        <v>129025</v>
      </c>
      <c r="D12153">
        <v>128570</v>
      </c>
      <c r="E12153">
        <v>129010</v>
      </c>
    </row>
    <row r="12154" spans="1:5" x14ac:dyDescent="0.25">
      <c r="A12154" s="2">
        <v>45316.510416666664</v>
      </c>
      <c r="B12154">
        <v>128955</v>
      </c>
      <c r="C12154">
        <v>129050</v>
      </c>
      <c r="D12154">
        <v>128840</v>
      </c>
      <c r="E12154">
        <v>128975</v>
      </c>
    </row>
    <row r="12155" spans="1:5" x14ac:dyDescent="0.25">
      <c r="A12155" s="2">
        <v>45316.5</v>
      </c>
      <c r="B12155">
        <v>129260</v>
      </c>
      <c r="C12155">
        <v>129315</v>
      </c>
      <c r="D12155">
        <v>128815</v>
      </c>
      <c r="E12155">
        <v>128955</v>
      </c>
    </row>
    <row r="12156" spans="1:5" x14ac:dyDescent="0.25">
      <c r="A12156" s="2">
        <v>45316.489583333336</v>
      </c>
      <c r="B12156">
        <v>128725</v>
      </c>
      <c r="C12156">
        <v>129265</v>
      </c>
      <c r="D12156">
        <v>128670</v>
      </c>
      <c r="E12156">
        <v>129255</v>
      </c>
    </row>
    <row r="12157" spans="1:5" x14ac:dyDescent="0.25">
      <c r="A12157" s="2">
        <v>45316.479166666664</v>
      </c>
      <c r="B12157">
        <v>128815</v>
      </c>
      <c r="C12157">
        <v>128925</v>
      </c>
      <c r="D12157">
        <v>128620</v>
      </c>
      <c r="E12157">
        <v>128725</v>
      </c>
    </row>
    <row r="12158" spans="1:5" x14ac:dyDescent="0.25">
      <c r="A12158" s="2">
        <v>45316.46875</v>
      </c>
      <c r="B12158">
        <v>128840</v>
      </c>
      <c r="C12158">
        <v>128905</v>
      </c>
      <c r="D12158">
        <v>128650</v>
      </c>
      <c r="E12158">
        <v>128820</v>
      </c>
    </row>
    <row r="12159" spans="1:5" x14ac:dyDescent="0.25">
      <c r="A12159" s="2">
        <v>45316.458333333336</v>
      </c>
      <c r="B12159">
        <v>128845</v>
      </c>
      <c r="C12159">
        <v>128940</v>
      </c>
      <c r="D12159">
        <v>128675</v>
      </c>
      <c r="E12159">
        <v>128840</v>
      </c>
    </row>
    <row r="12160" spans="1:5" x14ac:dyDescent="0.25">
      <c r="A12160" s="2">
        <v>45316.447916666664</v>
      </c>
      <c r="B12160">
        <v>129010</v>
      </c>
      <c r="C12160">
        <v>129075</v>
      </c>
      <c r="D12160">
        <v>128745</v>
      </c>
      <c r="E12160">
        <v>128850</v>
      </c>
    </row>
    <row r="12161" spans="1:5" x14ac:dyDescent="0.25">
      <c r="A12161" s="2">
        <v>45316.4375</v>
      </c>
      <c r="B12161">
        <v>128855</v>
      </c>
      <c r="C12161">
        <v>129230</v>
      </c>
      <c r="D12161">
        <v>128460</v>
      </c>
      <c r="E12161">
        <v>129005</v>
      </c>
    </row>
    <row r="12162" spans="1:5" x14ac:dyDescent="0.25">
      <c r="A12162" s="2">
        <v>45316.427083333336</v>
      </c>
      <c r="B12162">
        <v>128505</v>
      </c>
      <c r="C12162">
        <v>128910</v>
      </c>
      <c r="D12162">
        <v>128500</v>
      </c>
      <c r="E12162">
        <v>128850</v>
      </c>
    </row>
    <row r="12163" spans="1:5" x14ac:dyDescent="0.25">
      <c r="A12163" s="2">
        <v>45316.416666666664</v>
      </c>
      <c r="B12163">
        <v>128790</v>
      </c>
      <c r="C12163">
        <v>128820</v>
      </c>
      <c r="D12163">
        <v>128440</v>
      </c>
      <c r="E12163">
        <v>128505</v>
      </c>
    </row>
    <row r="12164" spans="1:5" x14ac:dyDescent="0.25">
      <c r="A12164" s="2">
        <v>45316.40625</v>
      </c>
      <c r="B12164">
        <v>128940</v>
      </c>
      <c r="C12164">
        <v>128965</v>
      </c>
      <c r="D12164">
        <v>128770</v>
      </c>
      <c r="E12164">
        <v>128795</v>
      </c>
    </row>
    <row r="12165" spans="1:5" x14ac:dyDescent="0.25">
      <c r="A12165" s="2">
        <v>45316.395833333336</v>
      </c>
      <c r="B12165">
        <v>128820</v>
      </c>
      <c r="C12165">
        <v>128940</v>
      </c>
      <c r="D12165">
        <v>128720</v>
      </c>
      <c r="E12165">
        <v>128940</v>
      </c>
    </row>
    <row r="12166" spans="1:5" x14ac:dyDescent="0.25">
      <c r="A12166" s="2">
        <v>45316.385416666664</v>
      </c>
      <c r="B12166">
        <v>128725</v>
      </c>
      <c r="C12166">
        <v>128850</v>
      </c>
      <c r="D12166">
        <v>128690</v>
      </c>
      <c r="E12166">
        <v>128815</v>
      </c>
    </row>
    <row r="12167" spans="1:5" x14ac:dyDescent="0.25">
      <c r="A12167" s="2">
        <v>45316.375</v>
      </c>
      <c r="B12167">
        <v>128740</v>
      </c>
      <c r="C12167">
        <v>128920</v>
      </c>
      <c r="D12167">
        <v>128520</v>
      </c>
      <c r="E12167">
        <v>128725</v>
      </c>
    </row>
    <row r="12168" spans="1:5" x14ac:dyDescent="0.25">
      <c r="A12168" s="2">
        <v>45315.760416666664</v>
      </c>
      <c r="B12168">
        <v>128305</v>
      </c>
      <c r="C12168">
        <v>128375</v>
      </c>
      <c r="D12168">
        <v>128250</v>
      </c>
      <c r="E12168">
        <v>128315</v>
      </c>
    </row>
    <row r="12169" spans="1:5" x14ac:dyDescent="0.25">
      <c r="A12169" s="2">
        <v>45315.75</v>
      </c>
      <c r="B12169">
        <v>128395</v>
      </c>
      <c r="C12169">
        <v>128450</v>
      </c>
      <c r="D12169">
        <v>128285</v>
      </c>
      <c r="E12169">
        <v>128295</v>
      </c>
    </row>
    <row r="12170" spans="1:5" x14ac:dyDescent="0.25">
      <c r="A12170" s="2">
        <v>45315.739583333336</v>
      </c>
      <c r="B12170">
        <v>128545</v>
      </c>
      <c r="C12170">
        <v>128560</v>
      </c>
      <c r="D12170">
        <v>128300</v>
      </c>
      <c r="E12170">
        <v>128395</v>
      </c>
    </row>
    <row r="12171" spans="1:5" x14ac:dyDescent="0.25">
      <c r="A12171" s="2">
        <v>45315.729166666664</v>
      </c>
      <c r="B12171">
        <v>128405</v>
      </c>
      <c r="C12171">
        <v>128585</v>
      </c>
      <c r="D12171">
        <v>128365</v>
      </c>
      <c r="E12171">
        <v>128550</v>
      </c>
    </row>
    <row r="12172" spans="1:5" x14ac:dyDescent="0.25">
      <c r="A12172" s="2">
        <v>45315.71875</v>
      </c>
      <c r="B12172">
        <v>128450</v>
      </c>
      <c r="C12172">
        <v>128510</v>
      </c>
      <c r="D12172">
        <v>128355</v>
      </c>
      <c r="E12172">
        <v>128405</v>
      </c>
    </row>
    <row r="12173" spans="1:5" x14ac:dyDescent="0.25">
      <c r="A12173" s="2">
        <v>45315.708333333336</v>
      </c>
      <c r="B12173">
        <v>128510</v>
      </c>
      <c r="C12173">
        <v>128595</v>
      </c>
      <c r="D12173">
        <v>128420</v>
      </c>
      <c r="E12173">
        <v>128450</v>
      </c>
    </row>
    <row r="12174" spans="1:5" x14ac:dyDescent="0.25">
      <c r="A12174" s="2">
        <v>45315.697916666664</v>
      </c>
      <c r="B12174">
        <v>128515</v>
      </c>
      <c r="C12174">
        <v>128640</v>
      </c>
      <c r="D12174">
        <v>128455</v>
      </c>
      <c r="E12174">
        <v>128515</v>
      </c>
    </row>
    <row r="12175" spans="1:5" x14ac:dyDescent="0.25">
      <c r="A12175" s="2">
        <v>45315.6875</v>
      </c>
      <c r="B12175">
        <v>128480</v>
      </c>
      <c r="C12175">
        <v>128520</v>
      </c>
      <c r="D12175">
        <v>128310</v>
      </c>
      <c r="E12175">
        <v>128515</v>
      </c>
    </row>
    <row r="12176" spans="1:5" x14ac:dyDescent="0.25">
      <c r="A12176" s="2">
        <v>45315.677083333336</v>
      </c>
      <c r="B12176">
        <v>128435</v>
      </c>
      <c r="C12176">
        <v>128520</v>
      </c>
      <c r="D12176">
        <v>128355</v>
      </c>
      <c r="E12176">
        <v>128475</v>
      </c>
    </row>
    <row r="12177" spans="1:5" x14ac:dyDescent="0.25">
      <c r="A12177" s="2">
        <v>45315.666666666664</v>
      </c>
      <c r="B12177">
        <v>128710</v>
      </c>
      <c r="C12177">
        <v>128730</v>
      </c>
      <c r="D12177">
        <v>128420</v>
      </c>
      <c r="E12177">
        <v>128435</v>
      </c>
    </row>
    <row r="12178" spans="1:5" x14ac:dyDescent="0.25">
      <c r="A12178" s="2">
        <v>45315.65625</v>
      </c>
      <c r="B12178">
        <v>128755</v>
      </c>
      <c r="C12178">
        <v>128860</v>
      </c>
      <c r="D12178">
        <v>128600</v>
      </c>
      <c r="E12178">
        <v>128710</v>
      </c>
    </row>
    <row r="12179" spans="1:5" x14ac:dyDescent="0.25">
      <c r="A12179" s="2">
        <v>45315.645833333336</v>
      </c>
      <c r="B12179">
        <v>129100</v>
      </c>
      <c r="C12179">
        <v>129105</v>
      </c>
      <c r="D12179">
        <v>128720</v>
      </c>
      <c r="E12179">
        <v>128760</v>
      </c>
    </row>
    <row r="12180" spans="1:5" x14ac:dyDescent="0.25">
      <c r="A12180" s="2">
        <v>45315.635416666664</v>
      </c>
      <c r="B12180">
        <v>129175</v>
      </c>
      <c r="C12180">
        <v>129250</v>
      </c>
      <c r="D12180">
        <v>129065</v>
      </c>
      <c r="E12180">
        <v>129095</v>
      </c>
    </row>
    <row r="12181" spans="1:5" x14ac:dyDescent="0.25">
      <c r="A12181" s="2">
        <v>45315.625</v>
      </c>
      <c r="B12181">
        <v>129450</v>
      </c>
      <c r="C12181">
        <v>129530</v>
      </c>
      <c r="D12181">
        <v>129170</v>
      </c>
      <c r="E12181">
        <v>129175</v>
      </c>
    </row>
    <row r="12182" spans="1:5" x14ac:dyDescent="0.25">
      <c r="A12182" s="2">
        <v>45315.614583333336</v>
      </c>
      <c r="B12182">
        <v>129325</v>
      </c>
      <c r="C12182">
        <v>129485</v>
      </c>
      <c r="D12182">
        <v>129245</v>
      </c>
      <c r="E12182">
        <v>129445</v>
      </c>
    </row>
    <row r="12183" spans="1:5" x14ac:dyDescent="0.25">
      <c r="A12183" s="2">
        <v>45315.604166666664</v>
      </c>
      <c r="B12183">
        <v>129150</v>
      </c>
      <c r="C12183">
        <v>129335</v>
      </c>
      <c r="D12183">
        <v>129115</v>
      </c>
      <c r="E12183">
        <v>129325</v>
      </c>
    </row>
    <row r="12184" spans="1:5" x14ac:dyDescent="0.25">
      <c r="A12184" s="2">
        <v>45315.59375</v>
      </c>
      <c r="B12184">
        <v>129030</v>
      </c>
      <c r="C12184">
        <v>129195</v>
      </c>
      <c r="D12184">
        <v>128920</v>
      </c>
      <c r="E12184">
        <v>129155</v>
      </c>
    </row>
    <row r="12185" spans="1:5" x14ac:dyDescent="0.25">
      <c r="A12185" s="2">
        <v>45315.583333333336</v>
      </c>
      <c r="B12185">
        <v>129170</v>
      </c>
      <c r="C12185">
        <v>129190</v>
      </c>
      <c r="D12185">
        <v>128965</v>
      </c>
      <c r="E12185">
        <v>129035</v>
      </c>
    </row>
    <row r="12186" spans="1:5" x14ac:dyDescent="0.25">
      <c r="A12186" s="2">
        <v>45315.572916666664</v>
      </c>
      <c r="B12186">
        <v>129045</v>
      </c>
      <c r="C12186">
        <v>129190</v>
      </c>
      <c r="D12186">
        <v>128990</v>
      </c>
      <c r="E12186">
        <v>129170</v>
      </c>
    </row>
    <row r="12187" spans="1:5" x14ac:dyDescent="0.25">
      <c r="A12187" s="2">
        <v>45315.5625</v>
      </c>
      <c r="B12187">
        <v>129210</v>
      </c>
      <c r="C12187">
        <v>129215</v>
      </c>
      <c r="D12187">
        <v>129040</v>
      </c>
      <c r="E12187">
        <v>129045</v>
      </c>
    </row>
    <row r="12188" spans="1:5" x14ac:dyDescent="0.25">
      <c r="A12188" s="2">
        <v>45315.552083333336</v>
      </c>
      <c r="B12188">
        <v>129070</v>
      </c>
      <c r="C12188">
        <v>129230</v>
      </c>
      <c r="D12188">
        <v>129025</v>
      </c>
      <c r="E12188">
        <v>129205</v>
      </c>
    </row>
    <row r="12189" spans="1:5" x14ac:dyDescent="0.25">
      <c r="A12189" s="2">
        <v>45315.541666666664</v>
      </c>
      <c r="B12189">
        <v>129105</v>
      </c>
      <c r="C12189">
        <v>129185</v>
      </c>
      <c r="D12189">
        <v>128865</v>
      </c>
      <c r="E12189">
        <v>129070</v>
      </c>
    </row>
    <row r="12190" spans="1:5" x14ac:dyDescent="0.25">
      <c r="A12190" s="2">
        <v>45315.53125</v>
      </c>
      <c r="B12190">
        <v>129260</v>
      </c>
      <c r="C12190">
        <v>129270</v>
      </c>
      <c r="D12190">
        <v>128975</v>
      </c>
      <c r="E12190">
        <v>129105</v>
      </c>
    </row>
    <row r="12191" spans="1:5" x14ac:dyDescent="0.25">
      <c r="A12191" s="2">
        <v>45315.520833333336</v>
      </c>
      <c r="B12191">
        <v>129050</v>
      </c>
      <c r="C12191">
        <v>129305</v>
      </c>
      <c r="D12191">
        <v>128935</v>
      </c>
      <c r="E12191">
        <v>129260</v>
      </c>
    </row>
    <row r="12192" spans="1:5" x14ac:dyDescent="0.25">
      <c r="A12192" s="2">
        <v>45315.510416666664</v>
      </c>
      <c r="B12192">
        <v>129080</v>
      </c>
      <c r="C12192">
        <v>129165</v>
      </c>
      <c r="D12192">
        <v>129010</v>
      </c>
      <c r="E12192">
        <v>129055</v>
      </c>
    </row>
    <row r="12193" spans="1:5" x14ac:dyDescent="0.25">
      <c r="A12193" s="2">
        <v>45315.5</v>
      </c>
      <c r="B12193">
        <v>129230</v>
      </c>
      <c r="C12193">
        <v>129315</v>
      </c>
      <c r="D12193">
        <v>129010</v>
      </c>
      <c r="E12193">
        <v>129080</v>
      </c>
    </row>
    <row r="12194" spans="1:5" x14ac:dyDescent="0.25">
      <c r="A12194" s="2">
        <v>45315.489583333336</v>
      </c>
      <c r="B12194">
        <v>129570</v>
      </c>
      <c r="C12194">
        <v>129580</v>
      </c>
      <c r="D12194">
        <v>129225</v>
      </c>
      <c r="E12194">
        <v>129235</v>
      </c>
    </row>
    <row r="12195" spans="1:5" x14ac:dyDescent="0.25">
      <c r="A12195" s="2">
        <v>45315.479166666664</v>
      </c>
      <c r="B12195">
        <v>129820</v>
      </c>
      <c r="C12195">
        <v>129850</v>
      </c>
      <c r="D12195">
        <v>129440</v>
      </c>
      <c r="E12195">
        <v>129570</v>
      </c>
    </row>
    <row r="12196" spans="1:5" x14ac:dyDescent="0.25">
      <c r="A12196" s="2">
        <v>45315.46875</v>
      </c>
      <c r="B12196">
        <v>129900</v>
      </c>
      <c r="C12196">
        <v>129985</v>
      </c>
      <c r="D12196">
        <v>129770</v>
      </c>
      <c r="E12196">
        <v>129820</v>
      </c>
    </row>
    <row r="12197" spans="1:5" x14ac:dyDescent="0.25">
      <c r="A12197" s="2">
        <v>45315.458333333336</v>
      </c>
      <c r="B12197">
        <v>129975</v>
      </c>
      <c r="C12197">
        <v>130115</v>
      </c>
      <c r="D12197">
        <v>129880</v>
      </c>
      <c r="E12197">
        <v>129900</v>
      </c>
    </row>
    <row r="12198" spans="1:5" x14ac:dyDescent="0.25">
      <c r="A12198" s="2">
        <v>45315.447916666664</v>
      </c>
      <c r="B12198">
        <v>129675</v>
      </c>
      <c r="C12198">
        <v>130025</v>
      </c>
      <c r="D12198">
        <v>129640</v>
      </c>
      <c r="E12198">
        <v>129975</v>
      </c>
    </row>
    <row r="12199" spans="1:5" x14ac:dyDescent="0.25">
      <c r="A12199" s="2">
        <v>45315.4375</v>
      </c>
      <c r="B12199">
        <v>129875</v>
      </c>
      <c r="C12199">
        <v>129905</v>
      </c>
      <c r="D12199">
        <v>129585</v>
      </c>
      <c r="E12199">
        <v>129675</v>
      </c>
    </row>
    <row r="12200" spans="1:5" x14ac:dyDescent="0.25">
      <c r="A12200" s="2">
        <v>45315.427083333336</v>
      </c>
      <c r="B12200">
        <v>129945</v>
      </c>
      <c r="C12200">
        <v>130035</v>
      </c>
      <c r="D12200">
        <v>129850</v>
      </c>
      <c r="E12200">
        <v>129875</v>
      </c>
    </row>
    <row r="12201" spans="1:5" x14ac:dyDescent="0.25">
      <c r="A12201" s="2">
        <v>45315.416666666664</v>
      </c>
      <c r="B12201">
        <v>130045</v>
      </c>
      <c r="C12201">
        <v>130045</v>
      </c>
      <c r="D12201">
        <v>129780</v>
      </c>
      <c r="E12201">
        <v>129950</v>
      </c>
    </row>
    <row r="12202" spans="1:5" x14ac:dyDescent="0.25">
      <c r="A12202" s="2">
        <v>45315.40625</v>
      </c>
      <c r="B12202">
        <v>129900</v>
      </c>
      <c r="C12202">
        <v>130085</v>
      </c>
      <c r="D12202">
        <v>129850</v>
      </c>
      <c r="E12202">
        <v>130040</v>
      </c>
    </row>
    <row r="12203" spans="1:5" x14ac:dyDescent="0.25">
      <c r="A12203" s="2">
        <v>45315.395833333336</v>
      </c>
      <c r="B12203">
        <v>129845</v>
      </c>
      <c r="C12203">
        <v>129930</v>
      </c>
      <c r="D12203">
        <v>129765</v>
      </c>
      <c r="E12203">
        <v>129900</v>
      </c>
    </row>
    <row r="12204" spans="1:5" x14ac:dyDescent="0.25">
      <c r="A12204" s="2">
        <v>45315.385416666664</v>
      </c>
      <c r="B12204">
        <v>129865</v>
      </c>
      <c r="C12204">
        <v>129930</v>
      </c>
      <c r="D12204">
        <v>129805</v>
      </c>
      <c r="E12204">
        <v>129845</v>
      </c>
    </row>
    <row r="12205" spans="1:5" x14ac:dyDescent="0.25">
      <c r="A12205" s="2">
        <v>45315.375</v>
      </c>
      <c r="B12205">
        <v>129760</v>
      </c>
      <c r="C12205">
        <v>130215</v>
      </c>
      <c r="D12205">
        <v>129755</v>
      </c>
      <c r="E12205">
        <v>129865</v>
      </c>
    </row>
    <row r="12206" spans="1:5" x14ac:dyDescent="0.25">
      <c r="A12206" s="2">
        <v>45314.760416666664</v>
      </c>
      <c r="B12206">
        <v>129115</v>
      </c>
      <c r="C12206">
        <v>129155</v>
      </c>
      <c r="D12206">
        <v>128945</v>
      </c>
      <c r="E12206">
        <v>129030</v>
      </c>
    </row>
    <row r="12207" spans="1:5" x14ac:dyDescent="0.25">
      <c r="A12207" s="2">
        <v>45314.75</v>
      </c>
      <c r="B12207">
        <v>129030</v>
      </c>
      <c r="C12207">
        <v>129120</v>
      </c>
      <c r="D12207">
        <v>128950</v>
      </c>
      <c r="E12207">
        <v>129115</v>
      </c>
    </row>
    <row r="12208" spans="1:5" x14ac:dyDescent="0.25">
      <c r="A12208" s="2">
        <v>45314.739583333336</v>
      </c>
      <c r="B12208">
        <v>128820</v>
      </c>
      <c r="C12208">
        <v>129045</v>
      </c>
      <c r="D12208">
        <v>128815</v>
      </c>
      <c r="E12208">
        <v>129035</v>
      </c>
    </row>
    <row r="12209" spans="1:5" x14ac:dyDescent="0.25">
      <c r="A12209" s="2">
        <v>45314.729166666664</v>
      </c>
      <c r="B12209">
        <v>128865</v>
      </c>
      <c r="C12209">
        <v>128865</v>
      </c>
      <c r="D12209">
        <v>128760</v>
      </c>
      <c r="E12209">
        <v>128820</v>
      </c>
    </row>
    <row r="12210" spans="1:5" x14ac:dyDescent="0.25">
      <c r="A12210" s="2">
        <v>45314.71875</v>
      </c>
      <c r="B12210">
        <v>128975</v>
      </c>
      <c r="C12210">
        <v>129005</v>
      </c>
      <c r="D12210">
        <v>128855</v>
      </c>
      <c r="E12210">
        <v>128870</v>
      </c>
    </row>
    <row r="12211" spans="1:5" x14ac:dyDescent="0.25">
      <c r="A12211" s="2">
        <v>45314.708333333336</v>
      </c>
      <c r="B12211">
        <v>128895</v>
      </c>
      <c r="C12211">
        <v>129010</v>
      </c>
      <c r="D12211">
        <v>128815</v>
      </c>
      <c r="E12211">
        <v>128975</v>
      </c>
    </row>
    <row r="12212" spans="1:5" x14ac:dyDescent="0.25">
      <c r="A12212" s="2">
        <v>45314.697916666664</v>
      </c>
      <c r="B12212">
        <v>128715</v>
      </c>
      <c r="C12212">
        <v>128935</v>
      </c>
      <c r="D12212">
        <v>128695</v>
      </c>
      <c r="E12212">
        <v>128890</v>
      </c>
    </row>
    <row r="12213" spans="1:5" x14ac:dyDescent="0.25">
      <c r="A12213" s="2">
        <v>45314.6875</v>
      </c>
      <c r="B12213">
        <v>128570</v>
      </c>
      <c r="C12213">
        <v>128715</v>
      </c>
      <c r="D12213">
        <v>128555</v>
      </c>
      <c r="E12213">
        <v>128710</v>
      </c>
    </row>
    <row r="12214" spans="1:5" x14ac:dyDescent="0.25">
      <c r="A12214" s="2">
        <v>45314.677083333336</v>
      </c>
      <c r="B12214">
        <v>128680</v>
      </c>
      <c r="C12214">
        <v>128720</v>
      </c>
      <c r="D12214">
        <v>128550</v>
      </c>
      <c r="E12214">
        <v>128570</v>
      </c>
    </row>
    <row r="12215" spans="1:5" x14ac:dyDescent="0.25">
      <c r="A12215" s="2">
        <v>45314.666666666664</v>
      </c>
      <c r="B12215">
        <v>128845</v>
      </c>
      <c r="C12215">
        <v>128905</v>
      </c>
      <c r="D12215">
        <v>128665</v>
      </c>
      <c r="E12215">
        <v>128680</v>
      </c>
    </row>
    <row r="12216" spans="1:5" x14ac:dyDescent="0.25">
      <c r="A12216" s="2">
        <v>45314.65625</v>
      </c>
      <c r="B12216">
        <v>128855</v>
      </c>
      <c r="C12216">
        <v>128960</v>
      </c>
      <c r="D12216">
        <v>128805</v>
      </c>
      <c r="E12216">
        <v>128845</v>
      </c>
    </row>
    <row r="12217" spans="1:5" x14ac:dyDescent="0.25">
      <c r="A12217" s="2">
        <v>45314.645833333336</v>
      </c>
      <c r="B12217">
        <v>128840</v>
      </c>
      <c r="C12217">
        <v>128925</v>
      </c>
      <c r="D12217">
        <v>128775</v>
      </c>
      <c r="E12217">
        <v>128855</v>
      </c>
    </row>
    <row r="12218" spans="1:5" x14ac:dyDescent="0.25">
      <c r="A12218" s="2">
        <v>45314.635416666664</v>
      </c>
      <c r="B12218">
        <v>128740</v>
      </c>
      <c r="C12218">
        <v>128870</v>
      </c>
      <c r="D12218">
        <v>128710</v>
      </c>
      <c r="E12218">
        <v>128840</v>
      </c>
    </row>
    <row r="12219" spans="1:5" x14ac:dyDescent="0.25">
      <c r="A12219" s="2">
        <v>45314.625</v>
      </c>
      <c r="B12219">
        <v>128785</v>
      </c>
      <c r="C12219">
        <v>128795</v>
      </c>
      <c r="D12219">
        <v>128670</v>
      </c>
      <c r="E12219">
        <v>128740</v>
      </c>
    </row>
    <row r="12220" spans="1:5" x14ac:dyDescent="0.25">
      <c r="A12220" s="2">
        <v>45314.614583333336</v>
      </c>
      <c r="B12220">
        <v>128700</v>
      </c>
      <c r="C12220">
        <v>128830</v>
      </c>
      <c r="D12220">
        <v>128605</v>
      </c>
      <c r="E12220">
        <v>128790</v>
      </c>
    </row>
    <row r="12221" spans="1:5" x14ac:dyDescent="0.25">
      <c r="A12221" s="2">
        <v>45314.604166666664</v>
      </c>
      <c r="B12221">
        <v>128660</v>
      </c>
      <c r="C12221">
        <v>128715</v>
      </c>
      <c r="D12221">
        <v>128575</v>
      </c>
      <c r="E12221">
        <v>128695</v>
      </c>
    </row>
    <row r="12222" spans="1:5" x14ac:dyDescent="0.25">
      <c r="A12222" s="2">
        <v>45314.59375</v>
      </c>
      <c r="B12222">
        <v>128590</v>
      </c>
      <c r="C12222">
        <v>128685</v>
      </c>
      <c r="D12222">
        <v>128500</v>
      </c>
      <c r="E12222">
        <v>128655</v>
      </c>
    </row>
    <row r="12223" spans="1:5" x14ac:dyDescent="0.25">
      <c r="A12223" s="2">
        <v>45314.583333333336</v>
      </c>
      <c r="B12223">
        <v>128480</v>
      </c>
      <c r="C12223">
        <v>128635</v>
      </c>
      <c r="D12223">
        <v>128465</v>
      </c>
      <c r="E12223">
        <v>128590</v>
      </c>
    </row>
    <row r="12224" spans="1:5" x14ac:dyDescent="0.25">
      <c r="A12224" s="2">
        <v>45314.572916666664</v>
      </c>
      <c r="B12224">
        <v>128360</v>
      </c>
      <c r="C12224">
        <v>128500</v>
      </c>
      <c r="D12224">
        <v>128180</v>
      </c>
      <c r="E12224">
        <v>128480</v>
      </c>
    </row>
    <row r="12225" spans="1:5" x14ac:dyDescent="0.25">
      <c r="A12225" s="2">
        <v>45314.5625</v>
      </c>
      <c r="B12225">
        <v>128160</v>
      </c>
      <c r="C12225">
        <v>128365</v>
      </c>
      <c r="D12225">
        <v>128100</v>
      </c>
      <c r="E12225">
        <v>128360</v>
      </c>
    </row>
    <row r="12226" spans="1:5" x14ac:dyDescent="0.25">
      <c r="A12226" s="2">
        <v>45314.552083333336</v>
      </c>
      <c r="B12226">
        <v>128140</v>
      </c>
      <c r="C12226">
        <v>128210</v>
      </c>
      <c r="D12226">
        <v>127935</v>
      </c>
      <c r="E12226">
        <v>128155</v>
      </c>
    </row>
    <row r="12227" spans="1:5" x14ac:dyDescent="0.25">
      <c r="A12227" s="2">
        <v>45314.541666666664</v>
      </c>
      <c r="B12227">
        <v>127975</v>
      </c>
      <c r="C12227">
        <v>128235</v>
      </c>
      <c r="D12227">
        <v>127940</v>
      </c>
      <c r="E12227">
        <v>128135</v>
      </c>
    </row>
    <row r="12228" spans="1:5" x14ac:dyDescent="0.25">
      <c r="A12228" s="2">
        <v>45314.53125</v>
      </c>
      <c r="B12228">
        <v>128015</v>
      </c>
      <c r="C12228">
        <v>128110</v>
      </c>
      <c r="D12228">
        <v>127750</v>
      </c>
      <c r="E12228">
        <v>127975</v>
      </c>
    </row>
    <row r="12229" spans="1:5" x14ac:dyDescent="0.25">
      <c r="A12229" s="2">
        <v>45314.520833333336</v>
      </c>
      <c r="B12229">
        <v>128515</v>
      </c>
      <c r="C12229">
        <v>128530</v>
      </c>
      <c r="D12229">
        <v>127990</v>
      </c>
      <c r="E12229">
        <v>128015</v>
      </c>
    </row>
    <row r="12230" spans="1:5" x14ac:dyDescent="0.25">
      <c r="A12230" s="2">
        <v>45314.510416666664</v>
      </c>
      <c r="B12230">
        <v>128410</v>
      </c>
      <c r="C12230">
        <v>128570</v>
      </c>
      <c r="D12230">
        <v>128340</v>
      </c>
      <c r="E12230">
        <v>128510</v>
      </c>
    </row>
    <row r="12231" spans="1:5" x14ac:dyDescent="0.25">
      <c r="A12231" s="2">
        <v>45314.5</v>
      </c>
      <c r="B12231">
        <v>128050</v>
      </c>
      <c r="C12231">
        <v>128425</v>
      </c>
      <c r="D12231">
        <v>127995</v>
      </c>
      <c r="E12231">
        <v>128415</v>
      </c>
    </row>
    <row r="12232" spans="1:5" x14ac:dyDescent="0.25">
      <c r="A12232" s="2">
        <v>45314.489583333336</v>
      </c>
      <c r="B12232">
        <v>127930</v>
      </c>
      <c r="C12232">
        <v>128160</v>
      </c>
      <c r="D12232">
        <v>127800</v>
      </c>
      <c r="E12232">
        <v>128055</v>
      </c>
    </row>
    <row r="12233" spans="1:5" x14ac:dyDescent="0.25">
      <c r="A12233" s="2">
        <v>45314.479166666664</v>
      </c>
      <c r="B12233">
        <v>128330</v>
      </c>
      <c r="C12233">
        <v>128370</v>
      </c>
      <c r="D12233">
        <v>127775</v>
      </c>
      <c r="E12233">
        <v>127925</v>
      </c>
    </row>
    <row r="12234" spans="1:5" x14ac:dyDescent="0.25">
      <c r="A12234" s="2">
        <v>45314.46875</v>
      </c>
      <c r="B12234">
        <v>128030</v>
      </c>
      <c r="C12234">
        <v>128370</v>
      </c>
      <c r="D12234">
        <v>127965</v>
      </c>
      <c r="E12234">
        <v>128325</v>
      </c>
    </row>
    <row r="12235" spans="1:5" x14ac:dyDescent="0.25">
      <c r="A12235" s="2">
        <v>45314.458333333336</v>
      </c>
      <c r="B12235">
        <v>128275</v>
      </c>
      <c r="C12235">
        <v>128280</v>
      </c>
      <c r="D12235">
        <v>127880</v>
      </c>
      <c r="E12235">
        <v>128035</v>
      </c>
    </row>
    <row r="12236" spans="1:5" x14ac:dyDescent="0.25">
      <c r="A12236" s="2">
        <v>45314.447916666664</v>
      </c>
      <c r="B12236">
        <v>128100</v>
      </c>
      <c r="C12236">
        <v>128300</v>
      </c>
      <c r="D12236">
        <v>128055</v>
      </c>
      <c r="E12236">
        <v>128275</v>
      </c>
    </row>
    <row r="12237" spans="1:5" x14ac:dyDescent="0.25">
      <c r="A12237" s="2">
        <v>45314.4375</v>
      </c>
      <c r="B12237">
        <v>127800</v>
      </c>
      <c r="C12237">
        <v>128210</v>
      </c>
      <c r="D12237">
        <v>127785</v>
      </c>
      <c r="E12237">
        <v>128100</v>
      </c>
    </row>
    <row r="12238" spans="1:5" x14ac:dyDescent="0.25">
      <c r="A12238" s="2">
        <v>45314.427083333336</v>
      </c>
      <c r="B12238">
        <v>127800</v>
      </c>
      <c r="C12238">
        <v>127825</v>
      </c>
      <c r="D12238">
        <v>127660</v>
      </c>
      <c r="E12238">
        <v>127805</v>
      </c>
    </row>
    <row r="12239" spans="1:5" x14ac:dyDescent="0.25">
      <c r="A12239" s="2">
        <v>45314.416666666664</v>
      </c>
      <c r="B12239">
        <v>128160</v>
      </c>
      <c r="C12239">
        <v>128175</v>
      </c>
      <c r="D12239">
        <v>127730</v>
      </c>
      <c r="E12239">
        <v>127795</v>
      </c>
    </row>
    <row r="12240" spans="1:5" x14ac:dyDescent="0.25">
      <c r="A12240" s="2">
        <v>45314.40625</v>
      </c>
      <c r="B12240">
        <v>127970</v>
      </c>
      <c r="C12240">
        <v>128180</v>
      </c>
      <c r="D12240">
        <v>127940</v>
      </c>
      <c r="E12240">
        <v>128160</v>
      </c>
    </row>
    <row r="12241" spans="1:5" x14ac:dyDescent="0.25">
      <c r="A12241" s="2">
        <v>45314.395833333336</v>
      </c>
      <c r="B12241">
        <v>128080</v>
      </c>
      <c r="C12241">
        <v>128105</v>
      </c>
      <c r="D12241">
        <v>127895</v>
      </c>
      <c r="E12241">
        <v>127970</v>
      </c>
    </row>
    <row r="12242" spans="1:5" x14ac:dyDescent="0.25">
      <c r="A12242" s="2">
        <v>45314.385416666664</v>
      </c>
      <c r="B12242">
        <v>127955</v>
      </c>
      <c r="C12242">
        <v>128130</v>
      </c>
      <c r="D12242">
        <v>127940</v>
      </c>
      <c r="E12242">
        <v>128080</v>
      </c>
    </row>
    <row r="12243" spans="1:5" x14ac:dyDescent="0.25">
      <c r="A12243" s="2">
        <v>45314.375</v>
      </c>
      <c r="B12243">
        <v>127600</v>
      </c>
      <c r="C12243">
        <v>127975</v>
      </c>
      <c r="D12243">
        <v>127480</v>
      </c>
      <c r="E12243">
        <v>127950</v>
      </c>
    </row>
    <row r="12244" spans="1:5" x14ac:dyDescent="0.25">
      <c r="A12244" s="2">
        <v>45313.760416666664</v>
      </c>
      <c r="B12244">
        <v>127125</v>
      </c>
      <c r="C12244">
        <v>127250</v>
      </c>
      <c r="D12244">
        <v>127070</v>
      </c>
      <c r="E12244">
        <v>127250</v>
      </c>
    </row>
    <row r="12245" spans="1:5" x14ac:dyDescent="0.25">
      <c r="A12245" s="2">
        <v>45313.75</v>
      </c>
      <c r="B12245">
        <v>127400</v>
      </c>
      <c r="C12245">
        <v>127405</v>
      </c>
      <c r="D12245">
        <v>127115</v>
      </c>
      <c r="E12245">
        <v>127125</v>
      </c>
    </row>
    <row r="12246" spans="1:5" x14ac:dyDescent="0.25">
      <c r="A12246" s="2">
        <v>45313.739583333336</v>
      </c>
      <c r="B12246">
        <v>127360</v>
      </c>
      <c r="C12246">
        <v>127400</v>
      </c>
      <c r="D12246">
        <v>127270</v>
      </c>
      <c r="E12246">
        <v>127400</v>
      </c>
    </row>
    <row r="12247" spans="1:5" x14ac:dyDescent="0.25">
      <c r="A12247" s="2">
        <v>45313.729166666664</v>
      </c>
      <c r="B12247">
        <v>127325</v>
      </c>
      <c r="C12247">
        <v>127445</v>
      </c>
      <c r="D12247">
        <v>127315</v>
      </c>
      <c r="E12247">
        <v>127360</v>
      </c>
    </row>
    <row r="12248" spans="1:5" x14ac:dyDescent="0.25">
      <c r="A12248" s="2">
        <v>45313.71875</v>
      </c>
      <c r="B12248">
        <v>127260</v>
      </c>
      <c r="C12248">
        <v>127365</v>
      </c>
      <c r="D12248">
        <v>127230</v>
      </c>
      <c r="E12248">
        <v>127330</v>
      </c>
    </row>
    <row r="12249" spans="1:5" x14ac:dyDescent="0.25">
      <c r="A12249" s="2">
        <v>45313.708333333336</v>
      </c>
      <c r="B12249">
        <v>127130</v>
      </c>
      <c r="C12249">
        <v>127305</v>
      </c>
      <c r="D12249">
        <v>127130</v>
      </c>
      <c r="E12249">
        <v>127265</v>
      </c>
    </row>
    <row r="12250" spans="1:5" x14ac:dyDescent="0.25">
      <c r="A12250" s="2">
        <v>45313.697916666664</v>
      </c>
      <c r="B12250">
        <v>127130</v>
      </c>
      <c r="C12250">
        <v>127170</v>
      </c>
      <c r="D12250">
        <v>127040</v>
      </c>
      <c r="E12250">
        <v>127135</v>
      </c>
    </row>
    <row r="12251" spans="1:5" x14ac:dyDescent="0.25">
      <c r="A12251" s="2">
        <v>45313.6875</v>
      </c>
      <c r="B12251">
        <v>126870</v>
      </c>
      <c r="C12251">
        <v>127150</v>
      </c>
      <c r="D12251">
        <v>126855</v>
      </c>
      <c r="E12251">
        <v>127125</v>
      </c>
    </row>
    <row r="12252" spans="1:5" x14ac:dyDescent="0.25">
      <c r="A12252" s="2">
        <v>45313.677083333336</v>
      </c>
      <c r="B12252">
        <v>126840</v>
      </c>
      <c r="C12252">
        <v>126880</v>
      </c>
      <c r="D12252">
        <v>126580</v>
      </c>
      <c r="E12252">
        <v>126870</v>
      </c>
    </row>
    <row r="12253" spans="1:5" x14ac:dyDescent="0.25">
      <c r="A12253" s="2">
        <v>45313.666666666664</v>
      </c>
      <c r="B12253">
        <v>127115</v>
      </c>
      <c r="C12253">
        <v>127160</v>
      </c>
      <c r="D12253">
        <v>126830</v>
      </c>
      <c r="E12253">
        <v>126840</v>
      </c>
    </row>
    <row r="12254" spans="1:5" x14ac:dyDescent="0.25">
      <c r="A12254" s="2">
        <v>45313.65625</v>
      </c>
      <c r="B12254">
        <v>126950</v>
      </c>
      <c r="C12254">
        <v>127140</v>
      </c>
      <c r="D12254">
        <v>126940</v>
      </c>
      <c r="E12254">
        <v>127115</v>
      </c>
    </row>
    <row r="12255" spans="1:5" x14ac:dyDescent="0.25">
      <c r="A12255" s="2">
        <v>45313.645833333336</v>
      </c>
      <c r="B12255">
        <v>126885</v>
      </c>
      <c r="C12255">
        <v>127035</v>
      </c>
      <c r="D12255">
        <v>126835</v>
      </c>
      <c r="E12255">
        <v>126950</v>
      </c>
    </row>
    <row r="12256" spans="1:5" x14ac:dyDescent="0.25">
      <c r="A12256" s="2">
        <v>45313.635416666664</v>
      </c>
      <c r="B12256">
        <v>127300</v>
      </c>
      <c r="C12256">
        <v>127305</v>
      </c>
      <c r="D12256">
        <v>126880</v>
      </c>
      <c r="E12256">
        <v>126885</v>
      </c>
    </row>
    <row r="12257" spans="1:5" x14ac:dyDescent="0.25">
      <c r="A12257" s="2">
        <v>45313.625</v>
      </c>
      <c r="B12257">
        <v>127525</v>
      </c>
      <c r="C12257">
        <v>127530</v>
      </c>
      <c r="D12257">
        <v>127175</v>
      </c>
      <c r="E12257">
        <v>127300</v>
      </c>
    </row>
    <row r="12258" spans="1:5" x14ac:dyDescent="0.25">
      <c r="A12258" s="2">
        <v>45313.614583333336</v>
      </c>
      <c r="B12258">
        <v>127620</v>
      </c>
      <c r="C12258">
        <v>127660</v>
      </c>
      <c r="D12258">
        <v>127480</v>
      </c>
      <c r="E12258">
        <v>127525</v>
      </c>
    </row>
    <row r="12259" spans="1:5" x14ac:dyDescent="0.25">
      <c r="A12259" s="2">
        <v>45313.604166666664</v>
      </c>
      <c r="B12259">
        <v>127715</v>
      </c>
      <c r="C12259">
        <v>127735</v>
      </c>
      <c r="D12259">
        <v>127525</v>
      </c>
      <c r="E12259">
        <v>127625</v>
      </c>
    </row>
    <row r="12260" spans="1:5" x14ac:dyDescent="0.25">
      <c r="A12260" s="2">
        <v>45313.59375</v>
      </c>
      <c r="B12260">
        <v>127590</v>
      </c>
      <c r="C12260">
        <v>127775</v>
      </c>
      <c r="D12260">
        <v>127565</v>
      </c>
      <c r="E12260">
        <v>127720</v>
      </c>
    </row>
    <row r="12261" spans="1:5" x14ac:dyDescent="0.25">
      <c r="A12261" s="2">
        <v>45313.583333333336</v>
      </c>
      <c r="B12261">
        <v>127595</v>
      </c>
      <c r="C12261">
        <v>127625</v>
      </c>
      <c r="D12261">
        <v>127445</v>
      </c>
      <c r="E12261">
        <v>127590</v>
      </c>
    </row>
    <row r="12262" spans="1:5" x14ac:dyDescent="0.25">
      <c r="A12262" s="2">
        <v>45313.572916666664</v>
      </c>
      <c r="B12262">
        <v>127405</v>
      </c>
      <c r="C12262">
        <v>127630</v>
      </c>
      <c r="D12262">
        <v>127330</v>
      </c>
      <c r="E12262">
        <v>127595</v>
      </c>
    </row>
    <row r="12263" spans="1:5" x14ac:dyDescent="0.25">
      <c r="A12263" s="2">
        <v>45313.5625</v>
      </c>
      <c r="B12263">
        <v>127620</v>
      </c>
      <c r="C12263">
        <v>127665</v>
      </c>
      <c r="D12263">
        <v>127380</v>
      </c>
      <c r="E12263">
        <v>127405</v>
      </c>
    </row>
    <row r="12264" spans="1:5" x14ac:dyDescent="0.25">
      <c r="A12264" s="2">
        <v>45313.552083333336</v>
      </c>
      <c r="B12264">
        <v>127720</v>
      </c>
      <c r="C12264">
        <v>127755</v>
      </c>
      <c r="D12264">
        <v>127540</v>
      </c>
      <c r="E12264">
        <v>127625</v>
      </c>
    </row>
    <row r="12265" spans="1:5" x14ac:dyDescent="0.25">
      <c r="A12265" s="2">
        <v>45313.541666666664</v>
      </c>
      <c r="B12265">
        <v>127985</v>
      </c>
      <c r="C12265">
        <v>127995</v>
      </c>
      <c r="D12265">
        <v>127605</v>
      </c>
      <c r="E12265">
        <v>127720</v>
      </c>
    </row>
    <row r="12266" spans="1:5" x14ac:dyDescent="0.25">
      <c r="A12266" s="2">
        <v>45313.53125</v>
      </c>
      <c r="B12266">
        <v>128045</v>
      </c>
      <c r="C12266">
        <v>128100</v>
      </c>
      <c r="D12266">
        <v>127855</v>
      </c>
      <c r="E12266">
        <v>127985</v>
      </c>
    </row>
    <row r="12267" spans="1:5" x14ac:dyDescent="0.25">
      <c r="A12267" s="2">
        <v>45313.520833333336</v>
      </c>
      <c r="B12267">
        <v>128320</v>
      </c>
      <c r="C12267">
        <v>128330</v>
      </c>
      <c r="D12267">
        <v>127995</v>
      </c>
      <c r="E12267">
        <v>128045</v>
      </c>
    </row>
    <row r="12268" spans="1:5" x14ac:dyDescent="0.25">
      <c r="A12268" s="2">
        <v>45313.510416666664</v>
      </c>
      <c r="B12268">
        <v>128575</v>
      </c>
      <c r="C12268">
        <v>128645</v>
      </c>
      <c r="D12268">
        <v>128295</v>
      </c>
      <c r="E12268">
        <v>128315</v>
      </c>
    </row>
    <row r="12269" spans="1:5" x14ac:dyDescent="0.25">
      <c r="A12269" s="2">
        <v>45313.5</v>
      </c>
      <c r="B12269">
        <v>128510</v>
      </c>
      <c r="C12269">
        <v>128630</v>
      </c>
      <c r="D12269">
        <v>128315</v>
      </c>
      <c r="E12269">
        <v>128570</v>
      </c>
    </row>
    <row r="12270" spans="1:5" x14ac:dyDescent="0.25">
      <c r="A12270" s="2">
        <v>45313.489583333336</v>
      </c>
      <c r="B12270">
        <v>128195</v>
      </c>
      <c r="C12270">
        <v>128540</v>
      </c>
      <c r="D12270">
        <v>128140</v>
      </c>
      <c r="E12270">
        <v>128510</v>
      </c>
    </row>
    <row r="12271" spans="1:5" x14ac:dyDescent="0.25">
      <c r="A12271" s="2">
        <v>45313.479166666664</v>
      </c>
      <c r="B12271">
        <v>127955</v>
      </c>
      <c r="C12271">
        <v>128260</v>
      </c>
      <c r="D12271">
        <v>127680</v>
      </c>
      <c r="E12271">
        <v>128195</v>
      </c>
    </row>
    <row r="12272" spans="1:5" x14ac:dyDescent="0.25">
      <c r="A12272" s="2">
        <v>45313.46875</v>
      </c>
      <c r="B12272">
        <v>128155</v>
      </c>
      <c r="C12272">
        <v>128250</v>
      </c>
      <c r="D12272">
        <v>127835</v>
      </c>
      <c r="E12272">
        <v>127950</v>
      </c>
    </row>
    <row r="12273" spans="1:5" x14ac:dyDescent="0.25">
      <c r="A12273" s="2">
        <v>45313.458333333336</v>
      </c>
      <c r="B12273">
        <v>128415</v>
      </c>
      <c r="C12273">
        <v>128495</v>
      </c>
      <c r="D12273">
        <v>128145</v>
      </c>
      <c r="E12273">
        <v>128155</v>
      </c>
    </row>
    <row r="12274" spans="1:5" x14ac:dyDescent="0.25">
      <c r="A12274" s="2">
        <v>45313.447916666664</v>
      </c>
      <c r="B12274">
        <v>128365</v>
      </c>
      <c r="C12274">
        <v>128460</v>
      </c>
      <c r="D12274">
        <v>128215</v>
      </c>
      <c r="E12274">
        <v>128420</v>
      </c>
    </row>
    <row r="12275" spans="1:5" x14ac:dyDescent="0.25">
      <c r="A12275" s="2">
        <v>45313.4375</v>
      </c>
      <c r="B12275">
        <v>128555</v>
      </c>
      <c r="C12275">
        <v>128615</v>
      </c>
      <c r="D12275">
        <v>128290</v>
      </c>
      <c r="E12275">
        <v>128360</v>
      </c>
    </row>
    <row r="12276" spans="1:5" x14ac:dyDescent="0.25">
      <c r="A12276" s="2">
        <v>45313.427083333336</v>
      </c>
      <c r="B12276">
        <v>127895</v>
      </c>
      <c r="C12276">
        <v>128565</v>
      </c>
      <c r="D12276">
        <v>127875</v>
      </c>
      <c r="E12276">
        <v>128555</v>
      </c>
    </row>
    <row r="12277" spans="1:5" x14ac:dyDescent="0.25">
      <c r="A12277" s="2">
        <v>45313.416666666664</v>
      </c>
      <c r="B12277">
        <v>128430</v>
      </c>
      <c r="C12277">
        <v>128520</v>
      </c>
      <c r="D12277">
        <v>127880</v>
      </c>
      <c r="E12277">
        <v>127890</v>
      </c>
    </row>
    <row r="12278" spans="1:5" x14ac:dyDescent="0.25">
      <c r="A12278" s="2">
        <v>45313.40625</v>
      </c>
      <c r="B12278">
        <v>128375</v>
      </c>
      <c r="C12278">
        <v>128470</v>
      </c>
      <c r="D12278">
        <v>128240</v>
      </c>
      <c r="E12278">
        <v>128430</v>
      </c>
    </row>
    <row r="12279" spans="1:5" x14ac:dyDescent="0.25">
      <c r="A12279" s="2">
        <v>45313.395833333336</v>
      </c>
      <c r="B12279">
        <v>128335</v>
      </c>
      <c r="C12279">
        <v>128425</v>
      </c>
      <c r="D12279">
        <v>128280</v>
      </c>
      <c r="E12279">
        <v>128380</v>
      </c>
    </row>
    <row r="12280" spans="1:5" x14ac:dyDescent="0.25">
      <c r="A12280" s="2">
        <v>45313.385416666664</v>
      </c>
      <c r="B12280">
        <v>128165</v>
      </c>
      <c r="C12280">
        <v>128390</v>
      </c>
      <c r="D12280">
        <v>128130</v>
      </c>
      <c r="E12280">
        <v>128335</v>
      </c>
    </row>
    <row r="12281" spans="1:5" x14ac:dyDescent="0.25">
      <c r="A12281" s="2">
        <v>45313.375</v>
      </c>
      <c r="B12281">
        <v>128450</v>
      </c>
      <c r="C12281">
        <v>128460</v>
      </c>
      <c r="D12281">
        <v>128110</v>
      </c>
      <c r="E12281">
        <v>128165</v>
      </c>
    </row>
    <row r="12282" spans="1:5" x14ac:dyDescent="0.25">
      <c r="A12282" s="2">
        <v>45310.760416666664</v>
      </c>
      <c r="B12282">
        <v>128410</v>
      </c>
      <c r="C12282">
        <v>128415</v>
      </c>
      <c r="D12282">
        <v>128230</v>
      </c>
      <c r="E12282">
        <v>128250</v>
      </c>
    </row>
    <row r="12283" spans="1:5" x14ac:dyDescent="0.25">
      <c r="A12283" s="2">
        <v>45310.75</v>
      </c>
      <c r="B12283">
        <v>128485</v>
      </c>
      <c r="C12283">
        <v>128570</v>
      </c>
      <c r="D12283">
        <v>128385</v>
      </c>
      <c r="E12283">
        <v>128405</v>
      </c>
    </row>
    <row r="12284" spans="1:5" x14ac:dyDescent="0.25">
      <c r="A12284" s="2">
        <v>45310.739583333336</v>
      </c>
      <c r="B12284">
        <v>128385</v>
      </c>
      <c r="C12284">
        <v>128515</v>
      </c>
      <c r="D12284">
        <v>128360</v>
      </c>
      <c r="E12284">
        <v>128485</v>
      </c>
    </row>
    <row r="12285" spans="1:5" x14ac:dyDescent="0.25">
      <c r="A12285" s="2">
        <v>45310.729166666664</v>
      </c>
      <c r="B12285">
        <v>128395</v>
      </c>
      <c r="C12285">
        <v>128510</v>
      </c>
      <c r="D12285">
        <v>128355</v>
      </c>
      <c r="E12285">
        <v>128390</v>
      </c>
    </row>
    <row r="12286" spans="1:5" x14ac:dyDescent="0.25">
      <c r="A12286" s="2">
        <v>45310.71875</v>
      </c>
      <c r="B12286">
        <v>128500</v>
      </c>
      <c r="C12286">
        <v>128575</v>
      </c>
      <c r="D12286">
        <v>128390</v>
      </c>
      <c r="E12286">
        <v>128400</v>
      </c>
    </row>
    <row r="12287" spans="1:5" x14ac:dyDescent="0.25">
      <c r="A12287" s="2">
        <v>45310.708333333336</v>
      </c>
      <c r="B12287">
        <v>128550</v>
      </c>
      <c r="C12287">
        <v>128600</v>
      </c>
      <c r="D12287">
        <v>128470</v>
      </c>
      <c r="E12287">
        <v>128500</v>
      </c>
    </row>
    <row r="12288" spans="1:5" x14ac:dyDescent="0.25">
      <c r="A12288" s="2">
        <v>45310.697916666664</v>
      </c>
      <c r="B12288">
        <v>128440</v>
      </c>
      <c r="C12288">
        <v>128565</v>
      </c>
      <c r="D12288">
        <v>128345</v>
      </c>
      <c r="E12288">
        <v>128545</v>
      </c>
    </row>
    <row r="12289" spans="1:5" x14ac:dyDescent="0.25">
      <c r="A12289" s="2">
        <v>45310.6875</v>
      </c>
      <c r="B12289">
        <v>128260</v>
      </c>
      <c r="C12289">
        <v>128450</v>
      </c>
      <c r="D12289">
        <v>128165</v>
      </c>
      <c r="E12289">
        <v>128445</v>
      </c>
    </row>
    <row r="12290" spans="1:5" x14ac:dyDescent="0.25">
      <c r="A12290" s="2">
        <v>45310.677083333336</v>
      </c>
      <c r="B12290">
        <v>128215</v>
      </c>
      <c r="C12290">
        <v>128375</v>
      </c>
      <c r="D12290">
        <v>128155</v>
      </c>
      <c r="E12290">
        <v>128265</v>
      </c>
    </row>
    <row r="12291" spans="1:5" x14ac:dyDescent="0.25">
      <c r="A12291" s="2">
        <v>45310.666666666664</v>
      </c>
      <c r="B12291">
        <v>128035</v>
      </c>
      <c r="C12291">
        <v>128230</v>
      </c>
      <c r="D12291">
        <v>128015</v>
      </c>
      <c r="E12291">
        <v>128215</v>
      </c>
    </row>
    <row r="12292" spans="1:5" x14ac:dyDescent="0.25">
      <c r="A12292" s="2">
        <v>45310.65625</v>
      </c>
      <c r="B12292">
        <v>128115</v>
      </c>
      <c r="C12292">
        <v>128155</v>
      </c>
      <c r="D12292">
        <v>128025</v>
      </c>
      <c r="E12292">
        <v>128030</v>
      </c>
    </row>
    <row r="12293" spans="1:5" x14ac:dyDescent="0.25">
      <c r="A12293" s="2">
        <v>45310.645833333336</v>
      </c>
      <c r="B12293">
        <v>128230</v>
      </c>
      <c r="C12293">
        <v>128255</v>
      </c>
      <c r="D12293">
        <v>128065</v>
      </c>
      <c r="E12293">
        <v>128115</v>
      </c>
    </row>
    <row r="12294" spans="1:5" x14ac:dyDescent="0.25">
      <c r="A12294" s="2">
        <v>45310.635416666664</v>
      </c>
      <c r="B12294">
        <v>127890</v>
      </c>
      <c r="C12294">
        <v>128240</v>
      </c>
      <c r="D12294">
        <v>127865</v>
      </c>
      <c r="E12294">
        <v>128225</v>
      </c>
    </row>
    <row r="12295" spans="1:5" x14ac:dyDescent="0.25">
      <c r="A12295" s="2">
        <v>45310.625</v>
      </c>
      <c r="B12295">
        <v>127820</v>
      </c>
      <c r="C12295">
        <v>127970</v>
      </c>
      <c r="D12295">
        <v>127765</v>
      </c>
      <c r="E12295">
        <v>127885</v>
      </c>
    </row>
    <row r="12296" spans="1:5" x14ac:dyDescent="0.25">
      <c r="A12296" s="2">
        <v>45310.614583333336</v>
      </c>
      <c r="B12296">
        <v>127845</v>
      </c>
      <c r="C12296">
        <v>127920</v>
      </c>
      <c r="D12296">
        <v>127660</v>
      </c>
      <c r="E12296">
        <v>127820</v>
      </c>
    </row>
    <row r="12297" spans="1:5" x14ac:dyDescent="0.25">
      <c r="A12297" s="2">
        <v>45310.604166666664</v>
      </c>
      <c r="B12297">
        <v>127810</v>
      </c>
      <c r="C12297">
        <v>127925</v>
      </c>
      <c r="D12297">
        <v>127760</v>
      </c>
      <c r="E12297">
        <v>127845</v>
      </c>
    </row>
    <row r="12298" spans="1:5" x14ac:dyDescent="0.25">
      <c r="A12298" s="2">
        <v>45310.59375</v>
      </c>
      <c r="B12298">
        <v>127535</v>
      </c>
      <c r="C12298">
        <v>127840</v>
      </c>
      <c r="D12298">
        <v>127515</v>
      </c>
      <c r="E12298">
        <v>127810</v>
      </c>
    </row>
    <row r="12299" spans="1:5" x14ac:dyDescent="0.25">
      <c r="A12299" s="2">
        <v>45310.583333333336</v>
      </c>
      <c r="B12299">
        <v>127510</v>
      </c>
      <c r="C12299">
        <v>127565</v>
      </c>
      <c r="D12299">
        <v>127410</v>
      </c>
      <c r="E12299">
        <v>127530</v>
      </c>
    </row>
    <row r="12300" spans="1:5" x14ac:dyDescent="0.25">
      <c r="A12300" s="2">
        <v>45310.572916666664</v>
      </c>
      <c r="B12300">
        <v>127500</v>
      </c>
      <c r="C12300">
        <v>127545</v>
      </c>
      <c r="D12300">
        <v>127295</v>
      </c>
      <c r="E12300">
        <v>127515</v>
      </c>
    </row>
    <row r="12301" spans="1:5" x14ac:dyDescent="0.25">
      <c r="A12301" s="2">
        <v>45310.5625</v>
      </c>
      <c r="B12301">
        <v>127595</v>
      </c>
      <c r="C12301">
        <v>127635</v>
      </c>
      <c r="D12301">
        <v>127430</v>
      </c>
      <c r="E12301">
        <v>127500</v>
      </c>
    </row>
    <row r="12302" spans="1:5" x14ac:dyDescent="0.25">
      <c r="A12302" s="2">
        <v>45310.552083333336</v>
      </c>
      <c r="B12302">
        <v>127535</v>
      </c>
      <c r="C12302">
        <v>127605</v>
      </c>
      <c r="D12302">
        <v>127485</v>
      </c>
      <c r="E12302">
        <v>127595</v>
      </c>
    </row>
    <row r="12303" spans="1:5" x14ac:dyDescent="0.25">
      <c r="A12303" s="2">
        <v>45310.541666666664</v>
      </c>
      <c r="B12303">
        <v>127615</v>
      </c>
      <c r="C12303">
        <v>127670</v>
      </c>
      <c r="D12303">
        <v>127380</v>
      </c>
      <c r="E12303">
        <v>127530</v>
      </c>
    </row>
    <row r="12304" spans="1:5" x14ac:dyDescent="0.25">
      <c r="A12304" s="2">
        <v>45310.53125</v>
      </c>
      <c r="B12304">
        <v>127750</v>
      </c>
      <c r="C12304">
        <v>127760</v>
      </c>
      <c r="D12304">
        <v>127555</v>
      </c>
      <c r="E12304">
        <v>127615</v>
      </c>
    </row>
    <row r="12305" spans="1:5" x14ac:dyDescent="0.25">
      <c r="A12305" s="2">
        <v>45310.520833333336</v>
      </c>
      <c r="B12305">
        <v>127650</v>
      </c>
      <c r="C12305">
        <v>127800</v>
      </c>
      <c r="D12305">
        <v>127520</v>
      </c>
      <c r="E12305">
        <v>127745</v>
      </c>
    </row>
    <row r="12306" spans="1:5" x14ac:dyDescent="0.25">
      <c r="A12306" s="2">
        <v>45310.510416666664</v>
      </c>
      <c r="B12306">
        <v>127600</v>
      </c>
      <c r="C12306">
        <v>127770</v>
      </c>
      <c r="D12306">
        <v>127560</v>
      </c>
      <c r="E12306">
        <v>127650</v>
      </c>
    </row>
    <row r="12307" spans="1:5" x14ac:dyDescent="0.25">
      <c r="A12307" s="2">
        <v>45310.5</v>
      </c>
      <c r="B12307">
        <v>127685</v>
      </c>
      <c r="C12307">
        <v>127760</v>
      </c>
      <c r="D12307">
        <v>127355</v>
      </c>
      <c r="E12307">
        <v>127600</v>
      </c>
    </row>
    <row r="12308" spans="1:5" x14ac:dyDescent="0.25">
      <c r="A12308" s="2">
        <v>45310.489583333336</v>
      </c>
      <c r="B12308">
        <v>127615</v>
      </c>
      <c r="C12308">
        <v>127715</v>
      </c>
      <c r="D12308">
        <v>127540</v>
      </c>
      <c r="E12308">
        <v>127680</v>
      </c>
    </row>
    <row r="12309" spans="1:5" x14ac:dyDescent="0.25">
      <c r="A12309" s="2">
        <v>45310.479166666664</v>
      </c>
      <c r="B12309">
        <v>127515</v>
      </c>
      <c r="C12309">
        <v>127690</v>
      </c>
      <c r="D12309">
        <v>127435</v>
      </c>
      <c r="E12309">
        <v>127615</v>
      </c>
    </row>
    <row r="12310" spans="1:5" x14ac:dyDescent="0.25">
      <c r="A12310" s="2">
        <v>45310.46875</v>
      </c>
      <c r="B12310">
        <v>127830</v>
      </c>
      <c r="C12310">
        <v>127860</v>
      </c>
      <c r="D12310">
        <v>127465</v>
      </c>
      <c r="E12310">
        <v>127515</v>
      </c>
    </row>
    <row r="12311" spans="1:5" x14ac:dyDescent="0.25">
      <c r="A12311" s="2">
        <v>45310.458333333336</v>
      </c>
      <c r="B12311">
        <v>128295</v>
      </c>
      <c r="C12311">
        <v>128305</v>
      </c>
      <c r="D12311">
        <v>127700</v>
      </c>
      <c r="E12311">
        <v>127825</v>
      </c>
    </row>
    <row r="12312" spans="1:5" x14ac:dyDescent="0.25">
      <c r="A12312" s="2">
        <v>45310.447916666664</v>
      </c>
      <c r="B12312">
        <v>128325</v>
      </c>
      <c r="C12312">
        <v>128415</v>
      </c>
      <c r="D12312">
        <v>128225</v>
      </c>
      <c r="E12312">
        <v>128295</v>
      </c>
    </row>
    <row r="12313" spans="1:5" x14ac:dyDescent="0.25">
      <c r="A12313" s="2">
        <v>45310.4375</v>
      </c>
      <c r="B12313">
        <v>128125</v>
      </c>
      <c r="C12313">
        <v>128395</v>
      </c>
      <c r="D12313">
        <v>128115</v>
      </c>
      <c r="E12313">
        <v>128325</v>
      </c>
    </row>
    <row r="12314" spans="1:5" x14ac:dyDescent="0.25">
      <c r="A12314" s="2">
        <v>45310.427083333336</v>
      </c>
      <c r="B12314">
        <v>128325</v>
      </c>
      <c r="C12314">
        <v>128585</v>
      </c>
      <c r="D12314">
        <v>128080</v>
      </c>
      <c r="E12314">
        <v>128120</v>
      </c>
    </row>
    <row r="12315" spans="1:5" x14ac:dyDescent="0.25">
      <c r="A12315" s="2">
        <v>45310.416666666664</v>
      </c>
      <c r="B12315">
        <v>128535</v>
      </c>
      <c r="C12315">
        <v>128550</v>
      </c>
      <c r="D12315">
        <v>128270</v>
      </c>
      <c r="E12315">
        <v>128325</v>
      </c>
    </row>
    <row r="12316" spans="1:5" x14ac:dyDescent="0.25">
      <c r="A12316" s="2">
        <v>45310.40625</v>
      </c>
      <c r="B12316">
        <v>128580</v>
      </c>
      <c r="C12316">
        <v>128650</v>
      </c>
      <c r="D12316">
        <v>128455</v>
      </c>
      <c r="E12316">
        <v>128540</v>
      </c>
    </row>
    <row r="12317" spans="1:5" x14ac:dyDescent="0.25">
      <c r="A12317" s="2">
        <v>45310.395833333336</v>
      </c>
      <c r="B12317">
        <v>128760</v>
      </c>
      <c r="C12317">
        <v>128770</v>
      </c>
      <c r="D12317">
        <v>128555</v>
      </c>
      <c r="E12317">
        <v>128580</v>
      </c>
    </row>
    <row r="12318" spans="1:5" x14ac:dyDescent="0.25">
      <c r="A12318" s="2">
        <v>45310.385416666664</v>
      </c>
      <c r="B12318">
        <v>128830</v>
      </c>
      <c r="C12318">
        <v>128890</v>
      </c>
      <c r="D12318">
        <v>128730</v>
      </c>
      <c r="E12318">
        <v>128755</v>
      </c>
    </row>
    <row r="12319" spans="1:5" x14ac:dyDescent="0.25">
      <c r="A12319" s="2">
        <v>45310.375</v>
      </c>
      <c r="B12319">
        <v>128690</v>
      </c>
      <c r="C12319">
        <v>128835</v>
      </c>
      <c r="D12319">
        <v>128390</v>
      </c>
      <c r="E12319">
        <v>128825</v>
      </c>
    </row>
    <row r="12320" spans="1:5" x14ac:dyDescent="0.25">
      <c r="A12320" s="2">
        <v>45309.760416666664</v>
      </c>
      <c r="B12320">
        <v>128125</v>
      </c>
      <c r="C12320">
        <v>128175</v>
      </c>
      <c r="D12320">
        <v>128040</v>
      </c>
      <c r="E12320">
        <v>128050</v>
      </c>
    </row>
    <row r="12321" spans="1:5" x14ac:dyDescent="0.25">
      <c r="A12321" s="2">
        <v>45309.75</v>
      </c>
      <c r="B12321">
        <v>128150</v>
      </c>
      <c r="C12321">
        <v>128220</v>
      </c>
      <c r="D12321">
        <v>128100</v>
      </c>
      <c r="E12321">
        <v>128125</v>
      </c>
    </row>
    <row r="12322" spans="1:5" x14ac:dyDescent="0.25">
      <c r="A12322" s="2">
        <v>45309.739583333336</v>
      </c>
      <c r="B12322">
        <v>128450</v>
      </c>
      <c r="C12322">
        <v>128460</v>
      </c>
      <c r="D12322">
        <v>128140</v>
      </c>
      <c r="E12322">
        <v>128155</v>
      </c>
    </row>
    <row r="12323" spans="1:5" x14ac:dyDescent="0.25">
      <c r="A12323" s="2">
        <v>45309.729166666664</v>
      </c>
      <c r="B12323">
        <v>128410</v>
      </c>
      <c r="C12323">
        <v>128520</v>
      </c>
      <c r="D12323">
        <v>128395</v>
      </c>
      <c r="E12323">
        <v>128445</v>
      </c>
    </row>
    <row r="12324" spans="1:5" x14ac:dyDescent="0.25">
      <c r="A12324" s="2">
        <v>45309.71875</v>
      </c>
      <c r="B12324">
        <v>128485</v>
      </c>
      <c r="C12324">
        <v>128505</v>
      </c>
      <c r="D12324">
        <v>128390</v>
      </c>
      <c r="E12324">
        <v>128405</v>
      </c>
    </row>
    <row r="12325" spans="1:5" x14ac:dyDescent="0.25">
      <c r="A12325" s="2">
        <v>45309.708333333336</v>
      </c>
      <c r="B12325">
        <v>128510</v>
      </c>
      <c r="C12325">
        <v>128580</v>
      </c>
      <c r="D12325">
        <v>128470</v>
      </c>
      <c r="E12325">
        <v>128485</v>
      </c>
    </row>
    <row r="12326" spans="1:5" x14ac:dyDescent="0.25">
      <c r="A12326" s="2">
        <v>45309.697916666664</v>
      </c>
      <c r="B12326">
        <v>128410</v>
      </c>
      <c r="C12326">
        <v>128590</v>
      </c>
      <c r="D12326">
        <v>128380</v>
      </c>
      <c r="E12326">
        <v>128505</v>
      </c>
    </row>
    <row r="12327" spans="1:5" x14ac:dyDescent="0.25">
      <c r="A12327" s="2">
        <v>45309.6875</v>
      </c>
      <c r="B12327">
        <v>128535</v>
      </c>
      <c r="C12327">
        <v>128580</v>
      </c>
      <c r="D12327">
        <v>128380</v>
      </c>
      <c r="E12327">
        <v>128405</v>
      </c>
    </row>
    <row r="12328" spans="1:5" x14ac:dyDescent="0.25">
      <c r="A12328" s="2">
        <v>45309.677083333336</v>
      </c>
      <c r="B12328">
        <v>128475</v>
      </c>
      <c r="C12328">
        <v>128575</v>
      </c>
      <c r="D12328">
        <v>128405</v>
      </c>
      <c r="E12328">
        <v>128535</v>
      </c>
    </row>
    <row r="12329" spans="1:5" x14ac:dyDescent="0.25">
      <c r="A12329" s="2">
        <v>45309.666666666664</v>
      </c>
      <c r="B12329">
        <v>128345</v>
      </c>
      <c r="C12329">
        <v>128505</v>
      </c>
      <c r="D12329">
        <v>128325</v>
      </c>
      <c r="E12329">
        <v>128475</v>
      </c>
    </row>
    <row r="12330" spans="1:5" x14ac:dyDescent="0.25">
      <c r="A12330" s="2">
        <v>45309.65625</v>
      </c>
      <c r="B12330">
        <v>128450</v>
      </c>
      <c r="C12330">
        <v>128485</v>
      </c>
      <c r="D12330">
        <v>128285</v>
      </c>
      <c r="E12330">
        <v>128345</v>
      </c>
    </row>
    <row r="12331" spans="1:5" x14ac:dyDescent="0.25">
      <c r="A12331" s="2">
        <v>45309.645833333336</v>
      </c>
      <c r="B12331">
        <v>128285</v>
      </c>
      <c r="C12331">
        <v>128475</v>
      </c>
      <c r="D12331">
        <v>128275</v>
      </c>
      <c r="E12331">
        <v>128450</v>
      </c>
    </row>
    <row r="12332" spans="1:5" x14ac:dyDescent="0.25">
      <c r="A12332" s="2">
        <v>45309.635416666664</v>
      </c>
      <c r="B12332">
        <v>128250</v>
      </c>
      <c r="C12332">
        <v>128370</v>
      </c>
      <c r="D12332">
        <v>128180</v>
      </c>
      <c r="E12332">
        <v>128280</v>
      </c>
    </row>
    <row r="12333" spans="1:5" x14ac:dyDescent="0.25">
      <c r="A12333" s="2">
        <v>45309.625</v>
      </c>
      <c r="B12333">
        <v>128225</v>
      </c>
      <c r="C12333">
        <v>128395</v>
      </c>
      <c r="D12333">
        <v>128155</v>
      </c>
      <c r="E12333">
        <v>128250</v>
      </c>
    </row>
    <row r="12334" spans="1:5" x14ac:dyDescent="0.25">
      <c r="A12334" s="2">
        <v>45309.614583333336</v>
      </c>
      <c r="B12334">
        <v>128380</v>
      </c>
      <c r="C12334">
        <v>128395</v>
      </c>
      <c r="D12334">
        <v>128130</v>
      </c>
      <c r="E12334">
        <v>128230</v>
      </c>
    </row>
    <row r="12335" spans="1:5" x14ac:dyDescent="0.25">
      <c r="A12335" s="2">
        <v>45309.604166666664</v>
      </c>
      <c r="B12335">
        <v>128320</v>
      </c>
      <c r="C12335">
        <v>128395</v>
      </c>
      <c r="D12335">
        <v>128205</v>
      </c>
      <c r="E12335">
        <v>128380</v>
      </c>
    </row>
    <row r="12336" spans="1:5" x14ac:dyDescent="0.25">
      <c r="A12336" s="2">
        <v>45309.59375</v>
      </c>
      <c r="B12336">
        <v>128280</v>
      </c>
      <c r="C12336">
        <v>128370</v>
      </c>
      <c r="D12336">
        <v>128205</v>
      </c>
      <c r="E12336">
        <v>128320</v>
      </c>
    </row>
    <row r="12337" spans="1:5" x14ac:dyDescent="0.25">
      <c r="A12337" s="2">
        <v>45309.583333333336</v>
      </c>
      <c r="B12337">
        <v>128365</v>
      </c>
      <c r="C12337">
        <v>128385</v>
      </c>
      <c r="D12337">
        <v>128160</v>
      </c>
      <c r="E12337">
        <v>128285</v>
      </c>
    </row>
    <row r="12338" spans="1:5" x14ac:dyDescent="0.25">
      <c r="A12338" s="2">
        <v>45309.572916666664</v>
      </c>
      <c r="B12338">
        <v>128555</v>
      </c>
      <c r="C12338">
        <v>128585</v>
      </c>
      <c r="D12338">
        <v>128235</v>
      </c>
      <c r="E12338">
        <v>128360</v>
      </c>
    </row>
    <row r="12339" spans="1:5" x14ac:dyDescent="0.25">
      <c r="A12339" s="2">
        <v>45309.5625</v>
      </c>
      <c r="B12339">
        <v>128595</v>
      </c>
      <c r="C12339">
        <v>128635</v>
      </c>
      <c r="D12339">
        <v>128475</v>
      </c>
      <c r="E12339">
        <v>128555</v>
      </c>
    </row>
    <row r="12340" spans="1:5" x14ac:dyDescent="0.25">
      <c r="A12340" s="2">
        <v>45309.552083333336</v>
      </c>
      <c r="B12340">
        <v>128445</v>
      </c>
      <c r="C12340">
        <v>128615</v>
      </c>
      <c r="D12340">
        <v>128420</v>
      </c>
      <c r="E12340">
        <v>128595</v>
      </c>
    </row>
    <row r="12341" spans="1:5" x14ac:dyDescent="0.25">
      <c r="A12341" s="2">
        <v>45309.541666666664</v>
      </c>
      <c r="B12341">
        <v>128425</v>
      </c>
      <c r="C12341">
        <v>128480</v>
      </c>
      <c r="D12341">
        <v>128270</v>
      </c>
      <c r="E12341">
        <v>128445</v>
      </c>
    </row>
    <row r="12342" spans="1:5" x14ac:dyDescent="0.25">
      <c r="A12342" s="2">
        <v>45309.53125</v>
      </c>
      <c r="B12342">
        <v>128715</v>
      </c>
      <c r="C12342">
        <v>128745</v>
      </c>
      <c r="D12342">
        <v>128355</v>
      </c>
      <c r="E12342">
        <v>128425</v>
      </c>
    </row>
    <row r="12343" spans="1:5" x14ac:dyDescent="0.25">
      <c r="A12343" s="2">
        <v>45309.520833333336</v>
      </c>
      <c r="B12343">
        <v>128590</v>
      </c>
      <c r="C12343">
        <v>128770</v>
      </c>
      <c r="D12343">
        <v>128540</v>
      </c>
      <c r="E12343">
        <v>128715</v>
      </c>
    </row>
    <row r="12344" spans="1:5" x14ac:dyDescent="0.25">
      <c r="A12344" s="2">
        <v>45309.510416666664</v>
      </c>
      <c r="B12344">
        <v>128770</v>
      </c>
      <c r="C12344">
        <v>128840</v>
      </c>
      <c r="D12344">
        <v>128495</v>
      </c>
      <c r="E12344">
        <v>128590</v>
      </c>
    </row>
    <row r="12345" spans="1:5" x14ac:dyDescent="0.25">
      <c r="A12345" s="2">
        <v>45309.5</v>
      </c>
      <c r="B12345">
        <v>128865</v>
      </c>
      <c r="C12345">
        <v>128870</v>
      </c>
      <c r="D12345">
        <v>128655</v>
      </c>
      <c r="E12345">
        <v>128770</v>
      </c>
    </row>
    <row r="12346" spans="1:5" x14ac:dyDescent="0.25">
      <c r="A12346" s="2">
        <v>45309.489583333336</v>
      </c>
      <c r="B12346">
        <v>128620</v>
      </c>
      <c r="C12346">
        <v>128900</v>
      </c>
      <c r="D12346">
        <v>128600</v>
      </c>
      <c r="E12346">
        <v>128870</v>
      </c>
    </row>
    <row r="12347" spans="1:5" x14ac:dyDescent="0.25">
      <c r="A12347" s="2">
        <v>45309.479166666664</v>
      </c>
      <c r="B12347">
        <v>128895</v>
      </c>
      <c r="C12347">
        <v>129075</v>
      </c>
      <c r="D12347">
        <v>128575</v>
      </c>
      <c r="E12347">
        <v>128620</v>
      </c>
    </row>
    <row r="12348" spans="1:5" x14ac:dyDescent="0.25">
      <c r="A12348" s="2">
        <v>45309.46875</v>
      </c>
      <c r="B12348">
        <v>129240</v>
      </c>
      <c r="C12348">
        <v>129260</v>
      </c>
      <c r="D12348">
        <v>128835</v>
      </c>
      <c r="E12348">
        <v>128895</v>
      </c>
    </row>
    <row r="12349" spans="1:5" x14ac:dyDescent="0.25">
      <c r="A12349" s="2">
        <v>45309.458333333336</v>
      </c>
      <c r="B12349">
        <v>129100</v>
      </c>
      <c r="C12349">
        <v>129355</v>
      </c>
      <c r="D12349">
        <v>129095</v>
      </c>
      <c r="E12349">
        <v>129240</v>
      </c>
    </row>
    <row r="12350" spans="1:5" x14ac:dyDescent="0.25">
      <c r="A12350" s="2">
        <v>45309.447916666664</v>
      </c>
      <c r="B12350">
        <v>129165</v>
      </c>
      <c r="C12350">
        <v>129245</v>
      </c>
      <c r="D12350">
        <v>129025</v>
      </c>
      <c r="E12350">
        <v>129100</v>
      </c>
    </row>
    <row r="12351" spans="1:5" x14ac:dyDescent="0.25">
      <c r="A12351" s="2">
        <v>45309.4375</v>
      </c>
      <c r="B12351">
        <v>129480</v>
      </c>
      <c r="C12351">
        <v>129575</v>
      </c>
      <c r="D12351">
        <v>129090</v>
      </c>
      <c r="E12351">
        <v>129165</v>
      </c>
    </row>
    <row r="12352" spans="1:5" x14ac:dyDescent="0.25">
      <c r="A12352" s="2">
        <v>45309.427083333336</v>
      </c>
      <c r="B12352">
        <v>129700</v>
      </c>
      <c r="C12352">
        <v>129700</v>
      </c>
      <c r="D12352">
        <v>129410</v>
      </c>
      <c r="E12352">
        <v>129490</v>
      </c>
    </row>
    <row r="12353" spans="1:5" x14ac:dyDescent="0.25">
      <c r="A12353" s="2">
        <v>45309.416666666664</v>
      </c>
      <c r="B12353">
        <v>130115</v>
      </c>
      <c r="C12353">
        <v>130125</v>
      </c>
      <c r="D12353">
        <v>129650</v>
      </c>
      <c r="E12353">
        <v>129700</v>
      </c>
    </row>
    <row r="12354" spans="1:5" x14ac:dyDescent="0.25">
      <c r="A12354" s="2">
        <v>45309.40625</v>
      </c>
      <c r="B12354">
        <v>130115</v>
      </c>
      <c r="C12354">
        <v>130145</v>
      </c>
      <c r="D12354">
        <v>130010</v>
      </c>
      <c r="E12354">
        <v>130115</v>
      </c>
    </row>
    <row r="12355" spans="1:5" x14ac:dyDescent="0.25">
      <c r="A12355" s="2">
        <v>45309.395833333336</v>
      </c>
      <c r="B12355">
        <v>130180</v>
      </c>
      <c r="C12355">
        <v>130190</v>
      </c>
      <c r="D12355">
        <v>130020</v>
      </c>
      <c r="E12355">
        <v>130120</v>
      </c>
    </row>
    <row r="12356" spans="1:5" x14ac:dyDescent="0.25">
      <c r="A12356" s="2">
        <v>45309.385416666664</v>
      </c>
      <c r="B12356">
        <v>130035</v>
      </c>
      <c r="C12356">
        <v>130200</v>
      </c>
      <c r="D12356">
        <v>129890</v>
      </c>
      <c r="E12356">
        <v>130180</v>
      </c>
    </row>
    <row r="12357" spans="1:5" x14ac:dyDescent="0.25">
      <c r="A12357" s="2">
        <v>45309.375</v>
      </c>
      <c r="B12357">
        <v>129730</v>
      </c>
      <c r="C12357">
        <v>130165</v>
      </c>
      <c r="D12357">
        <v>129695</v>
      </c>
      <c r="E12357">
        <v>130035</v>
      </c>
    </row>
    <row r="12358" spans="1:5" x14ac:dyDescent="0.25">
      <c r="A12358" s="2">
        <v>45308.760416666664</v>
      </c>
      <c r="B12358">
        <v>129320</v>
      </c>
      <c r="C12358">
        <v>129330</v>
      </c>
      <c r="D12358">
        <v>129150</v>
      </c>
      <c r="E12358">
        <v>129170</v>
      </c>
    </row>
    <row r="12359" spans="1:5" x14ac:dyDescent="0.25">
      <c r="A12359" s="2">
        <v>45308.75</v>
      </c>
      <c r="B12359">
        <v>129525</v>
      </c>
      <c r="C12359">
        <v>129525</v>
      </c>
      <c r="D12359">
        <v>129260</v>
      </c>
      <c r="E12359">
        <v>129320</v>
      </c>
    </row>
    <row r="12360" spans="1:5" x14ac:dyDescent="0.25">
      <c r="A12360" s="2">
        <v>45308.739583333336</v>
      </c>
      <c r="B12360">
        <v>129465</v>
      </c>
      <c r="C12360">
        <v>129605</v>
      </c>
      <c r="D12360">
        <v>129455</v>
      </c>
      <c r="E12360">
        <v>129520</v>
      </c>
    </row>
    <row r="12361" spans="1:5" x14ac:dyDescent="0.25">
      <c r="A12361" s="2">
        <v>45308.729166666664</v>
      </c>
      <c r="B12361">
        <v>129415</v>
      </c>
      <c r="C12361">
        <v>129550</v>
      </c>
      <c r="D12361">
        <v>129385</v>
      </c>
      <c r="E12361">
        <v>129465</v>
      </c>
    </row>
    <row r="12362" spans="1:5" x14ac:dyDescent="0.25">
      <c r="A12362" s="2">
        <v>45308.71875</v>
      </c>
      <c r="B12362">
        <v>129450</v>
      </c>
      <c r="C12362">
        <v>129510</v>
      </c>
      <c r="D12362">
        <v>129365</v>
      </c>
      <c r="E12362">
        <v>129415</v>
      </c>
    </row>
    <row r="12363" spans="1:5" x14ac:dyDescent="0.25">
      <c r="A12363" s="2">
        <v>45308.708333333336</v>
      </c>
      <c r="B12363">
        <v>129495</v>
      </c>
      <c r="C12363">
        <v>129540</v>
      </c>
      <c r="D12363">
        <v>129405</v>
      </c>
      <c r="E12363">
        <v>129450</v>
      </c>
    </row>
    <row r="12364" spans="1:5" x14ac:dyDescent="0.25">
      <c r="A12364" s="2">
        <v>45308.697916666664</v>
      </c>
      <c r="B12364">
        <v>129705</v>
      </c>
      <c r="C12364">
        <v>129725</v>
      </c>
      <c r="D12364">
        <v>129455</v>
      </c>
      <c r="E12364">
        <v>129500</v>
      </c>
    </row>
    <row r="12365" spans="1:5" x14ac:dyDescent="0.25">
      <c r="A12365" s="2">
        <v>45308.6875</v>
      </c>
      <c r="B12365">
        <v>129555</v>
      </c>
      <c r="C12365">
        <v>129730</v>
      </c>
      <c r="D12365">
        <v>129550</v>
      </c>
      <c r="E12365">
        <v>129705</v>
      </c>
    </row>
    <row r="12366" spans="1:5" x14ac:dyDescent="0.25">
      <c r="A12366" s="2">
        <v>45308.677083333336</v>
      </c>
      <c r="B12366">
        <v>129310</v>
      </c>
      <c r="C12366">
        <v>129645</v>
      </c>
      <c r="D12366">
        <v>129305</v>
      </c>
      <c r="E12366">
        <v>129550</v>
      </c>
    </row>
    <row r="12367" spans="1:5" x14ac:dyDescent="0.25">
      <c r="A12367" s="2">
        <v>45308.666666666664</v>
      </c>
      <c r="B12367">
        <v>129385</v>
      </c>
      <c r="C12367">
        <v>129425</v>
      </c>
      <c r="D12367">
        <v>129250</v>
      </c>
      <c r="E12367">
        <v>129310</v>
      </c>
    </row>
    <row r="12368" spans="1:5" x14ac:dyDescent="0.25">
      <c r="A12368" s="2">
        <v>45308.65625</v>
      </c>
      <c r="B12368">
        <v>129270</v>
      </c>
      <c r="C12368">
        <v>129420</v>
      </c>
      <c r="D12368">
        <v>129140</v>
      </c>
      <c r="E12368">
        <v>129385</v>
      </c>
    </row>
    <row r="12369" spans="1:5" x14ac:dyDescent="0.25">
      <c r="A12369" s="2">
        <v>45308.645833333336</v>
      </c>
      <c r="B12369">
        <v>129375</v>
      </c>
      <c r="C12369">
        <v>129390</v>
      </c>
      <c r="D12369">
        <v>129250</v>
      </c>
      <c r="E12369">
        <v>129270</v>
      </c>
    </row>
    <row r="12370" spans="1:5" x14ac:dyDescent="0.25">
      <c r="A12370" s="2">
        <v>45308.635416666664</v>
      </c>
      <c r="B12370">
        <v>129475</v>
      </c>
      <c r="C12370">
        <v>129480</v>
      </c>
      <c r="D12370">
        <v>129250</v>
      </c>
      <c r="E12370">
        <v>129375</v>
      </c>
    </row>
    <row r="12371" spans="1:5" x14ac:dyDescent="0.25">
      <c r="A12371" s="2">
        <v>45308.625</v>
      </c>
      <c r="B12371">
        <v>129485</v>
      </c>
      <c r="C12371">
        <v>129545</v>
      </c>
      <c r="D12371">
        <v>129410</v>
      </c>
      <c r="E12371">
        <v>129475</v>
      </c>
    </row>
    <row r="12372" spans="1:5" x14ac:dyDescent="0.25">
      <c r="A12372" s="2">
        <v>45308.614583333336</v>
      </c>
      <c r="B12372">
        <v>129340</v>
      </c>
      <c r="C12372">
        <v>129580</v>
      </c>
      <c r="D12372">
        <v>129305</v>
      </c>
      <c r="E12372">
        <v>129480</v>
      </c>
    </row>
    <row r="12373" spans="1:5" x14ac:dyDescent="0.25">
      <c r="A12373" s="2">
        <v>45308.604166666664</v>
      </c>
      <c r="B12373">
        <v>129275</v>
      </c>
      <c r="C12373">
        <v>129380</v>
      </c>
      <c r="D12373">
        <v>129215</v>
      </c>
      <c r="E12373">
        <v>129340</v>
      </c>
    </row>
    <row r="12374" spans="1:5" x14ac:dyDescent="0.25">
      <c r="A12374" s="2">
        <v>45308.59375</v>
      </c>
      <c r="B12374">
        <v>129545</v>
      </c>
      <c r="C12374">
        <v>129575</v>
      </c>
      <c r="D12374">
        <v>129175</v>
      </c>
      <c r="E12374">
        <v>129275</v>
      </c>
    </row>
    <row r="12375" spans="1:5" x14ac:dyDescent="0.25">
      <c r="A12375" s="2">
        <v>45308.583333333336</v>
      </c>
      <c r="B12375">
        <v>129480</v>
      </c>
      <c r="C12375">
        <v>129560</v>
      </c>
      <c r="D12375">
        <v>129425</v>
      </c>
      <c r="E12375">
        <v>129550</v>
      </c>
    </row>
    <row r="12376" spans="1:5" x14ac:dyDescent="0.25">
      <c r="A12376" s="2">
        <v>45308.572916666664</v>
      </c>
      <c r="B12376">
        <v>129595</v>
      </c>
      <c r="C12376">
        <v>129655</v>
      </c>
      <c r="D12376">
        <v>129445</v>
      </c>
      <c r="E12376">
        <v>129480</v>
      </c>
    </row>
    <row r="12377" spans="1:5" x14ac:dyDescent="0.25">
      <c r="A12377" s="2">
        <v>45308.5625</v>
      </c>
      <c r="B12377">
        <v>129385</v>
      </c>
      <c r="C12377">
        <v>129620</v>
      </c>
      <c r="D12377">
        <v>129350</v>
      </c>
      <c r="E12377">
        <v>129595</v>
      </c>
    </row>
    <row r="12378" spans="1:5" x14ac:dyDescent="0.25">
      <c r="A12378" s="2">
        <v>45308.552083333336</v>
      </c>
      <c r="B12378">
        <v>129660</v>
      </c>
      <c r="C12378">
        <v>129675</v>
      </c>
      <c r="D12378">
        <v>129385</v>
      </c>
      <c r="E12378">
        <v>129390</v>
      </c>
    </row>
    <row r="12379" spans="1:5" x14ac:dyDescent="0.25">
      <c r="A12379" s="2">
        <v>45308.541666666664</v>
      </c>
      <c r="B12379">
        <v>129470</v>
      </c>
      <c r="C12379">
        <v>129700</v>
      </c>
      <c r="D12379">
        <v>129460</v>
      </c>
      <c r="E12379">
        <v>129660</v>
      </c>
    </row>
    <row r="12380" spans="1:5" x14ac:dyDescent="0.25">
      <c r="A12380" s="2">
        <v>45308.53125</v>
      </c>
      <c r="B12380">
        <v>129710</v>
      </c>
      <c r="C12380">
        <v>129750</v>
      </c>
      <c r="D12380">
        <v>129425</v>
      </c>
      <c r="E12380">
        <v>129475</v>
      </c>
    </row>
    <row r="12381" spans="1:5" x14ac:dyDescent="0.25">
      <c r="A12381" s="2">
        <v>45308.520833333336</v>
      </c>
      <c r="B12381">
        <v>129870</v>
      </c>
      <c r="C12381">
        <v>129945</v>
      </c>
      <c r="D12381">
        <v>129670</v>
      </c>
      <c r="E12381">
        <v>129710</v>
      </c>
    </row>
    <row r="12382" spans="1:5" x14ac:dyDescent="0.25">
      <c r="A12382" s="2">
        <v>45308.510416666664</v>
      </c>
      <c r="B12382">
        <v>129870</v>
      </c>
      <c r="C12382">
        <v>129895</v>
      </c>
      <c r="D12382">
        <v>129650</v>
      </c>
      <c r="E12382">
        <v>129870</v>
      </c>
    </row>
    <row r="12383" spans="1:5" x14ac:dyDescent="0.25">
      <c r="A12383" s="2">
        <v>45308.5</v>
      </c>
      <c r="B12383">
        <v>129800</v>
      </c>
      <c r="C12383">
        <v>130010</v>
      </c>
      <c r="D12383">
        <v>129635</v>
      </c>
      <c r="E12383">
        <v>129875</v>
      </c>
    </row>
    <row r="12384" spans="1:5" x14ac:dyDescent="0.25">
      <c r="A12384" s="2">
        <v>45308.489583333336</v>
      </c>
      <c r="B12384">
        <v>129675</v>
      </c>
      <c r="C12384">
        <v>129945</v>
      </c>
      <c r="D12384">
        <v>129635</v>
      </c>
      <c r="E12384">
        <v>129800</v>
      </c>
    </row>
    <row r="12385" spans="1:5" x14ac:dyDescent="0.25">
      <c r="A12385" s="2">
        <v>45308.479166666664</v>
      </c>
      <c r="B12385">
        <v>129710</v>
      </c>
      <c r="C12385">
        <v>129945</v>
      </c>
      <c r="D12385">
        <v>129615</v>
      </c>
      <c r="E12385">
        <v>129675</v>
      </c>
    </row>
    <row r="12386" spans="1:5" x14ac:dyDescent="0.25">
      <c r="A12386" s="2">
        <v>45308.46875</v>
      </c>
      <c r="B12386">
        <v>129715</v>
      </c>
      <c r="C12386">
        <v>129865</v>
      </c>
      <c r="D12386">
        <v>129675</v>
      </c>
      <c r="E12386">
        <v>129705</v>
      </c>
    </row>
    <row r="12387" spans="1:5" x14ac:dyDescent="0.25">
      <c r="A12387" s="2">
        <v>45308.458333333336</v>
      </c>
      <c r="B12387">
        <v>129660</v>
      </c>
      <c r="C12387">
        <v>129745</v>
      </c>
      <c r="D12387">
        <v>129525</v>
      </c>
      <c r="E12387">
        <v>129715</v>
      </c>
    </row>
    <row r="12388" spans="1:5" x14ac:dyDescent="0.25">
      <c r="A12388" s="2">
        <v>45308.447916666664</v>
      </c>
      <c r="B12388">
        <v>129710</v>
      </c>
      <c r="C12388">
        <v>129930</v>
      </c>
      <c r="D12388">
        <v>129475</v>
      </c>
      <c r="E12388">
        <v>129660</v>
      </c>
    </row>
    <row r="12389" spans="1:5" x14ac:dyDescent="0.25">
      <c r="A12389" s="2">
        <v>45308.4375</v>
      </c>
      <c r="B12389">
        <v>129920</v>
      </c>
      <c r="C12389">
        <v>130025</v>
      </c>
      <c r="D12389">
        <v>129625</v>
      </c>
      <c r="E12389">
        <v>129705</v>
      </c>
    </row>
    <row r="12390" spans="1:5" x14ac:dyDescent="0.25">
      <c r="A12390" s="2">
        <v>45308.427083333336</v>
      </c>
      <c r="B12390">
        <v>130040</v>
      </c>
      <c r="C12390">
        <v>130165</v>
      </c>
      <c r="D12390">
        <v>129800</v>
      </c>
      <c r="E12390">
        <v>129915</v>
      </c>
    </row>
    <row r="12391" spans="1:5" x14ac:dyDescent="0.25">
      <c r="A12391" s="2">
        <v>45308.416666666664</v>
      </c>
      <c r="B12391">
        <v>129665</v>
      </c>
      <c r="C12391">
        <v>130065</v>
      </c>
      <c r="D12391">
        <v>129595</v>
      </c>
      <c r="E12391">
        <v>130045</v>
      </c>
    </row>
    <row r="12392" spans="1:5" x14ac:dyDescent="0.25">
      <c r="A12392" s="2">
        <v>45308.40625</v>
      </c>
      <c r="B12392">
        <v>129480</v>
      </c>
      <c r="C12392">
        <v>129790</v>
      </c>
      <c r="D12392">
        <v>129355</v>
      </c>
      <c r="E12392">
        <v>129660</v>
      </c>
    </row>
    <row r="12393" spans="1:5" x14ac:dyDescent="0.25">
      <c r="A12393" s="2">
        <v>45308.395833333336</v>
      </c>
      <c r="B12393">
        <v>129895</v>
      </c>
      <c r="C12393">
        <v>129960</v>
      </c>
      <c r="D12393">
        <v>129465</v>
      </c>
      <c r="E12393">
        <v>129475</v>
      </c>
    </row>
    <row r="12394" spans="1:5" x14ac:dyDescent="0.25">
      <c r="A12394" s="2">
        <v>45308.385416666664</v>
      </c>
      <c r="B12394">
        <v>129650</v>
      </c>
      <c r="C12394">
        <v>129915</v>
      </c>
      <c r="D12394">
        <v>129600</v>
      </c>
      <c r="E12394">
        <v>129900</v>
      </c>
    </row>
    <row r="12395" spans="1:5" x14ac:dyDescent="0.25">
      <c r="A12395" s="2">
        <v>45308.375</v>
      </c>
      <c r="B12395">
        <v>129600</v>
      </c>
      <c r="C12395">
        <v>129670</v>
      </c>
      <c r="D12395">
        <v>128980</v>
      </c>
      <c r="E12395">
        <v>129650</v>
      </c>
    </row>
    <row r="12396" spans="1:5" x14ac:dyDescent="0.25">
      <c r="A12396" s="2">
        <v>45307.760416666664</v>
      </c>
      <c r="B12396">
        <v>130130</v>
      </c>
      <c r="C12396">
        <v>130145</v>
      </c>
      <c r="D12396">
        <v>130015</v>
      </c>
      <c r="E12396">
        <v>130070</v>
      </c>
    </row>
    <row r="12397" spans="1:5" x14ac:dyDescent="0.25">
      <c r="A12397" s="2">
        <v>45307.75</v>
      </c>
      <c r="B12397">
        <v>130250</v>
      </c>
      <c r="C12397">
        <v>130290</v>
      </c>
      <c r="D12397">
        <v>130120</v>
      </c>
      <c r="E12397">
        <v>130135</v>
      </c>
    </row>
    <row r="12398" spans="1:5" x14ac:dyDescent="0.25">
      <c r="A12398" s="2">
        <v>45307.739583333336</v>
      </c>
      <c r="B12398">
        <v>130320</v>
      </c>
      <c r="C12398">
        <v>130400</v>
      </c>
      <c r="D12398">
        <v>130180</v>
      </c>
      <c r="E12398">
        <v>130255</v>
      </c>
    </row>
    <row r="12399" spans="1:5" x14ac:dyDescent="0.25">
      <c r="A12399" s="2">
        <v>45307.729166666664</v>
      </c>
      <c r="B12399">
        <v>130325</v>
      </c>
      <c r="C12399">
        <v>130370</v>
      </c>
      <c r="D12399">
        <v>130205</v>
      </c>
      <c r="E12399">
        <v>130315</v>
      </c>
    </row>
    <row r="12400" spans="1:5" x14ac:dyDescent="0.25">
      <c r="A12400" s="2">
        <v>45307.71875</v>
      </c>
      <c r="B12400">
        <v>130335</v>
      </c>
      <c r="C12400">
        <v>130415</v>
      </c>
      <c r="D12400">
        <v>130260</v>
      </c>
      <c r="E12400">
        <v>130320</v>
      </c>
    </row>
    <row r="12401" spans="1:5" x14ac:dyDescent="0.25">
      <c r="A12401" s="2">
        <v>45307.708333333336</v>
      </c>
      <c r="B12401">
        <v>130540</v>
      </c>
      <c r="C12401">
        <v>130590</v>
      </c>
      <c r="D12401">
        <v>130310</v>
      </c>
      <c r="E12401">
        <v>130330</v>
      </c>
    </row>
    <row r="12402" spans="1:5" x14ac:dyDescent="0.25">
      <c r="A12402" s="2">
        <v>45307.697916666664</v>
      </c>
      <c r="B12402">
        <v>130395</v>
      </c>
      <c r="C12402">
        <v>130585</v>
      </c>
      <c r="D12402">
        <v>130385</v>
      </c>
      <c r="E12402">
        <v>130545</v>
      </c>
    </row>
    <row r="12403" spans="1:5" x14ac:dyDescent="0.25">
      <c r="A12403" s="2">
        <v>45307.6875</v>
      </c>
      <c r="B12403">
        <v>130280</v>
      </c>
      <c r="C12403">
        <v>130440</v>
      </c>
      <c r="D12403">
        <v>130230</v>
      </c>
      <c r="E12403">
        <v>130390</v>
      </c>
    </row>
    <row r="12404" spans="1:5" x14ac:dyDescent="0.25">
      <c r="A12404" s="2">
        <v>45307.677083333336</v>
      </c>
      <c r="B12404">
        <v>130085</v>
      </c>
      <c r="C12404">
        <v>130315</v>
      </c>
      <c r="D12404">
        <v>130040</v>
      </c>
      <c r="E12404">
        <v>130280</v>
      </c>
    </row>
    <row r="12405" spans="1:5" x14ac:dyDescent="0.25">
      <c r="A12405" s="2">
        <v>45307.666666666664</v>
      </c>
      <c r="B12405">
        <v>130245</v>
      </c>
      <c r="C12405">
        <v>130330</v>
      </c>
      <c r="D12405">
        <v>130060</v>
      </c>
      <c r="E12405">
        <v>130085</v>
      </c>
    </row>
    <row r="12406" spans="1:5" x14ac:dyDescent="0.25">
      <c r="A12406" s="2">
        <v>45307.65625</v>
      </c>
      <c r="B12406">
        <v>130285</v>
      </c>
      <c r="C12406">
        <v>130340</v>
      </c>
      <c r="D12406">
        <v>130025</v>
      </c>
      <c r="E12406">
        <v>130245</v>
      </c>
    </row>
    <row r="12407" spans="1:5" x14ac:dyDescent="0.25">
      <c r="A12407" s="2">
        <v>45307.645833333336</v>
      </c>
      <c r="B12407">
        <v>130385</v>
      </c>
      <c r="C12407">
        <v>130470</v>
      </c>
      <c r="D12407">
        <v>130255</v>
      </c>
      <c r="E12407">
        <v>130290</v>
      </c>
    </row>
    <row r="12408" spans="1:5" x14ac:dyDescent="0.25">
      <c r="A12408" s="2">
        <v>45307.635416666664</v>
      </c>
      <c r="B12408">
        <v>130330</v>
      </c>
      <c r="C12408">
        <v>130410</v>
      </c>
      <c r="D12408">
        <v>130255</v>
      </c>
      <c r="E12408">
        <v>130390</v>
      </c>
    </row>
    <row r="12409" spans="1:5" x14ac:dyDescent="0.25">
      <c r="A12409" s="2">
        <v>45307.625</v>
      </c>
      <c r="B12409">
        <v>130230</v>
      </c>
      <c r="C12409">
        <v>130340</v>
      </c>
      <c r="D12409">
        <v>130180</v>
      </c>
      <c r="E12409">
        <v>130330</v>
      </c>
    </row>
    <row r="12410" spans="1:5" x14ac:dyDescent="0.25">
      <c r="A12410" s="2">
        <v>45307.614583333336</v>
      </c>
      <c r="B12410">
        <v>130240</v>
      </c>
      <c r="C12410">
        <v>130330</v>
      </c>
      <c r="D12410">
        <v>130125</v>
      </c>
      <c r="E12410">
        <v>130230</v>
      </c>
    </row>
    <row r="12411" spans="1:5" x14ac:dyDescent="0.25">
      <c r="A12411" s="2">
        <v>45307.604166666664</v>
      </c>
      <c r="B12411">
        <v>130150</v>
      </c>
      <c r="C12411">
        <v>130295</v>
      </c>
      <c r="D12411">
        <v>130055</v>
      </c>
      <c r="E12411">
        <v>130240</v>
      </c>
    </row>
    <row r="12412" spans="1:5" x14ac:dyDescent="0.25">
      <c r="A12412" s="2">
        <v>45307.59375</v>
      </c>
      <c r="B12412">
        <v>130495</v>
      </c>
      <c r="C12412">
        <v>130525</v>
      </c>
      <c r="D12412">
        <v>130080</v>
      </c>
      <c r="E12412">
        <v>130145</v>
      </c>
    </row>
    <row r="12413" spans="1:5" x14ac:dyDescent="0.25">
      <c r="A12413" s="2">
        <v>45307.583333333336</v>
      </c>
      <c r="B12413">
        <v>130560</v>
      </c>
      <c r="C12413">
        <v>130590</v>
      </c>
      <c r="D12413">
        <v>130425</v>
      </c>
      <c r="E12413">
        <v>130495</v>
      </c>
    </row>
    <row r="12414" spans="1:5" x14ac:dyDescent="0.25">
      <c r="A12414" s="2">
        <v>45307.572916666664</v>
      </c>
      <c r="B12414">
        <v>130625</v>
      </c>
      <c r="C12414">
        <v>130680</v>
      </c>
      <c r="D12414">
        <v>130535</v>
      </c>
      <c r="E12414">
        <v>130560</v>
      </c>
    </row>
    <row r="12415" spans="1:5" x14ac:dyDescent="0.25">
      <c r="A12415" s="2">
        <v>45307.5625</v>
      </c>
      <c r="B12415">
        <v>130405</v>
      </c>
      <c r="C12415">
        <v>130650</v>
      </c>
      <c r="D12415">
        <v>130405</v>
      </c>
      <c r="E12415">
        <v>130625</v>
      </c>
    </row>
    <row r="12416" spans="1:5" x14ac:dyDescent="0.25">
      <c r="A12416" s="2">
        <v>45307.552083333336</v>
      </c>
      <c r="B12416">
        <v>130380</v>
      </c>
      <c r="C12416">
        <v>130605</v>
      </c>
      <c r="D12416">
        <v>130325</v>
      </c>
      <c r="E12416">
        <v>130405</v>
      </c>
    </row>
    <row r="12417" spans="1:5" x14ac:dyDescent="0.25">
      <c r="A12417" s="2">
        <v>45307.541666666664</v>
      </c>
      <c r="B12417">
        <v>130815</v>
      </c>
      <c r="C12417">
        <v>130845</v>
      </c>
      <c r="D12417">
        <v>130305</v>
      </c>
      <c r="E12417">
        <v>130385</v>
      </c>
    </row>
    <row r="12418" spans="1:5" x14ac:dyDescent="0.25">
      <c r="A12418" s="2">
        <v>45307.53125</v>
      </c>
      <c r="B12418">
        <v>130775</v>
      </c>
      <c r="C12418">
        <v>130920</v>
      </c>
      <c r="D12418">
        <v>130710</v>
      </c>
      <c r="E12418">
        <v>130815</v>
      </c>
    </row>
    <row r="12419" spans="1:5" x14ac:dyDescent="0.25">
      <c r="A12419" s="2">
        <v>45307.520833333336</v>
      </c>
      <c r="B12419">
        <v>130800</v>
      </c>
      <c r="C12419">
        <v>130845</v>
      </c>
      <c r="D12419">
        <v>130510</v>
      </c>
      <c r="E12419">
        <v>130775</v>
      </c>
    </row>
    <row r="12420" spans="1:5" x14ac:dyDescent="0.25">
      <c r="A12420" s="2">
        <v>45307.510416666664</v>
      </c>
      <c r="B12420">
        <v>130795</v>
      </c>
      <c r="C12420">
        <v>130980</v>
      </c>
      <c r="D12420">
        <v>130615</v>
      </c>
      <c r="E12420">
        <v>130800</v>
      </c>
    </row>
    <row r="12421" spans="1:5" x14ac:dyDescent="0.25">
      <c r="A12421" s="2">
        <v>45307.5</v>
      </c>
      <c r="B12421">
        <v>130780</v>
      </c>
      <c r="C12421">
        <v>130860</v>
      </c>
      <c r="D12421">
        <v>130705</v>
      </c>
      <c r="E12421">
        <v>130800</v>
      </c>
    </row>
    <row r="12422" spans="1:5" x14ac:dyDescent="0.25">
      <c r="A12422" s="2">
        <v>45307.489583333336</v>
      </c>
      <c r="B12422">
        <v>130935</v>
      </c>
      <c r="C12422">
        <v>131005</v>
      </c>
      <c r="D12422">
        <v>130710</v>
      </c>
      <c r="E12422">
        <v>130780</v>
      </c>
    </row>
    <row r="12423" spans="1:5" x14ac:dyDescent="0.25">
      <c r="A12423" s="2">
        <v>45307.479166666664</v>
      </c>
      <c r="B12423">
        <v>131475</v>
      </c>
      <c r="C12423">
        <v>131530</v>
      </c>
      <c r="D12423">
        <v>130880</v>
      </c>
      <c r="E12423">
        <v>130935</v>
      </c>
    </row>
    <row r="12424" spans="1:5" x14ac:dyDescent="0.25">
      <c r="A12424" s="2">
        <v>45307.46875</v>
      </c>
      <c r="B12424">
        <v>131550</v>
      </c>
      <c r="C12424">
        <v>131560</v>
      </c>
      <c r="D12424">
        <v>131310</v>
      </c>
      <c r="E12424">
        <v>131475</v>
      </c>
    </row>
    <row r="12425" spans="1:5" x14ac:dyDescent="0.25">
      <c r="A12425" s="2">
        <v>45307.458333333336</v>
      </c>
      <c r="B12425">
        <v>131270</v>
      </c>
      <c r="C12425">
        <v>131565</v>
      </c>
      <c r="D12425">
        <v>131205</v>
      </c>
      <c r="E12425">
        <v>131550</v>
      </c>
    </row>
    <row r="12426" spans="1:5" x14ac:dyDescent="0.25">
      <c r="A12426" s="2">
        <v>45307.447916666664</v>
      </c>
      <c r="B12426">
        <v>131475</v>
      </c>
      <c r="C12426">
        <v>131525</v>
      </c>
      <c r="D12426">
        <v>131100</v>
      </c>
      <c r="E12426">
        <v>131275</v>
      </c>
    </row>
    <row r="12427" spans="1:5" x14ac:dyDescent="0.25">
      <c r="A12427" s="2">
        <v>45307.4375</v>
      </c>
      <c r="B12427">
        <v>131295</v>
      </c>
      <c r="C12427">
        <v>131600</v>
      </c>
      <c r="D12427">
        <v>131290</v>
      </c>
      <c r="E12427">
        <v>131475</v>
      </c>
    </row>
    <row r="12428" spans="1:5" x14ac:dyDescent="0.25">
      <c r="A12428" s="2">
        <v>45307.427083333336</v>
      </c>
      <c r="B12428">
        <v>131630</v>
      </c>
      <c r="C12428">
        <v>131680</v>
      </c>
      <c r="D12428">
        <v>131130</v>
      </c>
      <c r="E12428">
        <v>131295</v>
      </c>
    </row>
    <row r="12429" spans="1:5" x14ac:dyDescent="0.25">
      <c r="A12429" s="2">
        <v>45307.416666666664</v>
      </c>
      <c r="B12429">
        <v>131710</v>
      </c>
      <c r="C12429">
        <v>131855</v>
      </c>
      <c r="D12429">
        <v>131605</v>
      </c>
      <c r="E12429">
        <v>131630</v>
      </c>
    </row>
    <row r="12430" spans="1:5" x14ac:dyDescent="0.25">
      <c r="A12430" s="2">
        <v>45307.40625</v>
      </c>
      <c r="B12430">
        <v>131535</v>
      </c>
      <c r="C12430">
        <v>131740</v>
      </c>
      <c r="D12430">
        <v>131515</v>
      </c>
      <c r="E12430">
        <v>131710</v>
      </c>
    </row>
    <row r="12431" spans="1:5" x14ac:dyDescent="0.25">
      <c r="A12431" s="2">
        <v>45307.395833333336</v>
      </c>
      <c r="B12431">
        <v>131460</v>
      </c>
      <c r="C12431">
        <v>131555</v>
      </c>
      <c r="D12431">
        <v>131410</v>
      </c>
      <c r="E12431">
        <v>131530</v>
      </c>
    </row>
    <row r="12432" spans="1:5" x14ac:dyDescent="0.25">
      <c r="A12432" s="2">
        <v>45307.385416666664</v>
      </c>
      <c r="B12432">
        <v>131570</v>
      </c>
      <c r="C12432">
        <v>131585</v>
      </c>
      <c r="D12432">
        <v>131380</v>
      </c>
      <c r="E12432">
        <v>131460</v>
      </c>
    </row>
    <row r="12433" spans="1:5" x14ac:dyDescent="0.25">
      <c r="A12433" s="2">
        <v>45307.375</v>
      </c>
      <c r="B12433">
        <v>131945</v>
      </c>
      <c r="C12433">
        <v>132010</v>
      </c>
      <c r="D12433">
        <v>131555</v>
      </c>
      <c r="E12433">
        <v>131565</v>
      </c>
    </row>
    <row r="12434" spans="1:5" x14ac:dyDescent="0.25">
      <c r="A12434" s="2">
        <v>45306.760416666664</v>
      </c>
      <c r="B12434">
        <v>132765</v>
      </c>
      <c r="C12434">
        <v>132830</v>
      </c>
      <c r="D12434">
        <v>132665</v>
      </c>
      <c r="E12434">
        <v>132665</v>
      </c>
    </row>
    <row r="12435" spans="1:5" x14ac:dyDescent="0.25">
      <c r="A12435" s="2">
        <v>45306.75</v>
      </c>
      <c r="B12435">
        <v>132680</v>
      </c>
      <c r="C12435">
        <v>132780</v>
      </c>
      <c r="D12435">
        <v>132605</v>
      </c>
      <c r="E12435">
        <v>132765</v>
      </c>
    </row>
    <row r="12436" spans="1:5" x14ac:dyDescent="0.25">
      <c r="A12436" s="2">
        <v>45306.739583333336</v>
      </c>
      <c r="B12436">
        <v>132610</v>
      </c>
      <c r="C12436">
        <v>132700</v>
      </c>
      <c r="D12436">
        <v>132555</v>
      </c>
      <c r="E12436">
        <v>132675</v>
      </c>
    </row>
    <row r="12437" spans="1:5" x14ac:dyDescent="0.25">
      <c r="A12437" s="2">
        <v>45306.729166666664</v>
      </c>
      <c r="B12437">
        <v>132665</v>
      </c>
      <c r="C12437">
        <v>132665</v>
      </c>
      <c r="D12437">
        <v>132555</v>
      </c>
      <c r="E12437">
        <v>132605</v>
      </c>
    </row>
    <row r="12438" spans="1:5" x14ac:dyDescent="0.25">
      <c r="A12438" s="2">
        <v>45306.71875</v>
      </c>
      <c r="B12438">
        <v>132485</v>
      </c>
      <c r="C12438">
        <v>132685</v>
      </c>
      <c r="D12438">
        <v>132455</v>
      </c>
      <c r="E12438">
        <v>132665</v>
      </c>
    </row>
    <row r="12439" spans="1:5" x14ac:dyDescent="0.25">
      <c r="A12439" s="2">
        <v>45306.708333333336</v>
      </c>
      <c r="B12439">
        <v>132495</v>
      </c>
      <c r="C12439">
        <v>132555</v>
      </c>
      <c r="D12439">
        <v>132435</v>
      </c>
      <c r="E12439">
        <v>132485</v>
      </c>
    </row>
    <row r="12440" spans="1:5" x14ac:dyDescent="0.25">
      <c r="A12440" s="2">
        <v>45306.697916666664</v>
      </c>
      <c r="B12440">
        <v>132560</v>
      </c>
      <c r="C12440">
        <v>132625</v>
      </c>
      <c r="D12440">
        <v>132485</v>
      </c>
      <c r="E12440">
        <v>132495</v>
      </c>
    </row>
    <row r="12441" spans="1:5" x14ac:dyDescent="0.25">
      <c r="A12441" s="2">
        <v>45306.6875</v>
      </c>
      <c r="B12441">
        <v>132320</v>
      </c>
      <c r="C12441">
        <v>132645</v>
      </c>
      <c r="D12441">
        <v>132315</v>
      </c>
      <c r="E12441">
        <v>132565</v>
      </c>
    </row>
    <row r="12442" spans="1:5" x14ac:dyDescent="0.25">
      <c r="A12442" s="2">
        <v>45306.677083333336</v>
      </c>
      <c r="B12442">
        <v>132225</v>
      </c>
      <c r="C12442">
        <v>132355</v>
      </c>
      <c r="D12442">
        <v>132220</v>
      </c>
      <c r="E12442">
        <v>132320</v>
      </c>
    </row>
    <row r="12443" spans="1:5" x14ac:dyDescent="0.25">
      <c r="A12443" s="2">
        <v>45306.666666666664</v>
      </c>
      <c r="B12443">
        <v>132295</v>
      </c>
      <c r="C12443">
        <v>132295</v>
      </c>
      <c r="D12443">
        <v>132200</v>
      </c>
      <c r="E12443">
        <v>132220</v>
      </c>
    </row>
    <row r="12444" spans="1:5" x14ac:dyDescent="0.25">
      <c r="A12444" s="2">
        <v>45306.65625</v>
      </c>
      <c r="B12444">
        <v>132205</v>
      </c>
      <c r="C12444">
        <v>132305</v>
      </c>
      <c r="D12444">
        <v>132185</v>
      </c>
      <c r="E12444">
        <v>132290</v>
      </c>
    </row>
    <row r="12445" spans="1:5" x14ac:dyDescent="0.25">
      <c r="A12445" s="2">
        <v>45306.645833333336</v>
      </c>
      <c r="B12445">
        <v>132205</v>
      </c>
      <c r="C12445">
        <v>132275</v>
      </c>
      <c r="D12445">
        <v>132175</v>
      </c>
      <c r="E12445">
        <v>132210</v>
      </c>
    </row>
    <row r="12446" spans="1:5" x14ac:dyDescent="0.25">
      <c r="A12446" s="2">
        <v>45306.635416666664</v>
      </c>
      <c r="B12446">
        <v>132290</v>
      </c>
      <c r="C12446">
        <v>132325</v>
      </c>
      <c r="D12446">
        <v>132185</v>
      </c>
      <c r="E12446">
        <v>132205</v>
      </c>
    </row>
    <row r="12447" spans="1:5" x14ac:dyDescent="0.25">
      <c r="A12447" s="2">
        <v>45306.625</v>
      </c>
      <c r="B12447">
        <v>132400</v>
      </c>
      <c r="C12447">
        <v>132460</v>
      </c>
      <c r="D12447">
        <v>132270</v>
      </c>
      <c r="E12447">
        <v>132290</v>
      </c>
    </row>
    <row r="12448" spans="1:5" x14ac:dyDescent="0.25">
      <c r="A12448" s="2">
        <v>45306.614583333336</v>
      </c>
      <c r="B12448">
        <v>132195</v>
      </c>
      <c r="C12448">
        <v>132440</v>
      </c>
      <c r="D12448">
        <v>132175</v>
      </c>
      <c r="E12448">
        <v>132400</v>
      </c>
    </row>
    <row r="12449" spans="1:5" x14ac:dyDescent="0.25">
      <c r="A12449" s="2">
        <v>45306.604166666664</v>
      </c>
      <c r="B12449">
        <v>132265</v>
      </c>
      <c r="C12449">
        <v>132305</v>
      </c>
      <c r="D12449">
        <v>132175</v>
      </c>
      <c r="E12449">
        <v>132200</v>
      </c>
    </row>
    <row r="12450" spans="1:5" x14ac:dyDescent="0.25">
      <c r="A12450" s="2">
        <v>45306.59375</v>
      </c>
      <c r="B12450">
        <v>132250</v>
      </c>
      <c r="C12450">
        <v>132340</v>
      </c>
      <c r="D12450">
        <v>132210</v>
      </c>
      <c r="E12450">
        <v>132265</v>
      </c>
    </row>
    <row r="12451" spans="1:5" x14ac:dyDescent="0.25">
      <c r="A12451" s="2">
        <v>45306.583333333336</v>
      </c>
      <c r="B12451">
        <v>132175</v>
      </c>
      <c r="C12451">
        <v>132345</v>
      </c>
      <c r="D12451">
        <v>132085</v>
      </c>
      <c r="E12451">
        <v>132245</v>
      </c>
    </row>
    <row r="12452" spans="1:5" x14ac:dyDescent="0.25">
      <c r="A12452" s="2">
        <v>45306.572916666664</v>
      </c>
      <c r="B12452">
        <v>132180</v>
      </c>
      <c r="C12452">
        <v>132190</v>
      </c>
      <c r="D12452">
        <v>132085</v>
      </c>
      <c r="E12452">
        <v>132170</v>
      </c>
    </row>
    <row r="12453" spans="1:5" x14ac:dyDescent="0.25">
      <c r="A12453" s="2">
        <v>45306.5625</v>
      </c>
      <c r="B12453">
        <v>132105</v>
      </c>
      <c r="C12453">
        <v>132230</v>
      </c>
      <c r="D12453">
        <v>132035</v>
      </c>
      <c r="E12453">
        <v>132180</v>
      </c>
    </row>
    <row r="12454" spans="1:5" x14ac:dyDescent="0.25">
      <c r="A12454" s="2">
        <v>45306.552083333336</v>
      </c>
      <c r="B12454">
        <v>131885</v>
      </c>
      <c r="C12454">
        <v>132145</v>
      </c>
      <c r="D12454">
        <v>131850</v>
      </c>
      <c r="E12454">
        <v>132105</v>
      </c>
    </row>
    <row r="12455" spans="1:5" x14ac:dyDescent="0.25">
      <c r="A12455" s="2">
        <v>45306.541666666664</v>
      </c>
      <c r="B12455">
        <v>131830</v>
      </c>
      <c r="C12455">
        <v>131890</v>
      </c>
      <c r="D12455">
        <v>131790</v>
      </c>
      <c r="E12455">
        <v>131885</v>
      </c>
    </row>
    <row r="12456" spans="1:5" x14ac:dyDescent="0.25">
      <c r="A12456" s="2">
        <v>45306.53125</v>
      </c>
      <c r="B12456">
        <v>131695</v>
      </c>
      <c r="C12456">
        <v>131850</v>
      </c>
      <c r="D12456">
        <v>131675</v>
      </c>
      <c r="E12456">
        <v>131830</v>
      </c>
    </row>
    <row r="12457" spans="1:5" x14ac:dyDescent="0.25">
      <c r="A12457" s="2">
        <v>45306.520833333336</v>
      </c>
      <c r="B12457">
        <v>131640</v>
      </c>
      <c r="C12457">
        <v>131715</v>
      </c>
      <c r="D12457">
        <v>131570</v>
      </c>
      <c r="E12457">
        <v>131700</v>
      </c>
    </row>
    <row r="12458" spans="1:5" x14ac:dyDescent="0.25">
      <c r="A12458" s="2">
        <v>45306.510416666664</v>
      </c>
      <c r="B12458">
        <v>131595</v>
      </c>
      <c r="C12458">
        <v>131760</v>
      </c>
      <c r="D12458">
        <v>131455</v>
      </c>
      <c r="E12458">
        <v>131640</v>
      </c>
    </row>
    <row r="12459" spans="1:5" x14ac:dyDescent="0.25">
      <c r="A12459" s="2">
        <v>45306.5</v>
      </c>
      <c r="B12459">
        <v>131745</v>
      </c>
      <c r="C12459">
        <v>131745</v>
      </c>
      <c r="D12459">
        <v>131555</v>
      </c>
      <c r="E12459">
        <v>131590</v>
      </c>
    </row>
    <row r="12460" spans="1:5" x14ac:dyDescent="0.25">
      <c r="A12460" s="2">
        <v>45306.489583333336</v>
      </c>
      <c r="B12460">
        <v>131730</v>
      </c>
      <c r="C12460">
        <v>131805</v>
      </c>
      <c r="D12460">
        <v>131645</v>
      </c>
      <c r="E12460">
        <v>131745</v>
      </c>
    </row>
    <row r="12461" spans="1:5" x14ac:dyDescent="0.25">
      <c r="A12461" s="2">
        <v>45306.479166666664</v>
      </c>
      <c r="B12461">
        <v>131850</v>
      </c>
      <c r="C12461">
        <v>131895</v>
      </c>
      <c r="D12461">
        <v>131705</v>
      </c>
      <c r="E12461">
        <v>131735</v>
      </c>
    </row>
    <row r="12462" spans="1:5" x14ac:dyDescent="0.25">
      <c r="A12462" s="2">
        <v>45306.46875</v>
      </c>
      <c r="B12462">
        <v>131675</v>
      </c>
      <c r="C12462">
        <v>131880</v>
      </c>
      <c r="D12462">
        <v>131550</v>
      </c>
      <c r="E12462">
        <v>131850</v>
      </c>
    </row>
    <row r="12463" spans="1:5" x14ac:dyDescent="0.25">
      <c r="A12463" s="2">
        <v>45306.458333333336</v>
      </c>
      <c r="B12463">
        <v>131680</v>
      </c>
      <c r="C12463">
        <v>131725</v>
      </c>
      <c r="D12463">
        <v>131530</v>
      </c>
      <c r="E12463">
        <v>131670</v>
      </c>
    </row>
    <row r="12464" spans="1:5" x14ac:dyDescent="0.25">
      <c r="A12464" s="2">
        <v>45306.447916666664</v>
      </c>
      <c r="B12464">
        <v>131645</v>
      </c>
      <c r="C12464">
        <v>131805</v>
      </c>
      <c r="D12464">
        <v>131605</v>
      </c>
      <c r="E12464">
        <v>131685</v>
      </c>
    </row>
    <row r="12465" spans="1:5" x14ac:dyDescent="0.25">
      <c r="A12465" s="2">
        <v>45306.4375</v>
      </c>
      <c r="B12465">
        <v>131430</v>
      </c>
      <c r="C12465">
        <v>131660</v>
      </c>
      <c r="D12465">
        <v>131335</v>
      </c>
      <c r="E12465">
        <v>131645</v>
      </c>
    </row>
    <row r="12466" spans="1:5" x14ac:dyDescent="0.25">
      <c r="A12466" s="2">
        <v>45306.427083333336</v>
      </c>
      <c r="B12466">
        <v>131445</v>
      </c>
      <c r="C12466">
        <v>131510</v>
      </c>
      <c r="D12466">
        <v>131260</v>
      </c>
      <c r="E12466">
        <v>131435</v>
      </c>
    </row>
    <row r="12467" spans="1:5" x14ac:dyDescent="0.25">
      <c r="A12467" s="2">
        <v>45306.416666666664</v>
      </c>
      <c r="B12467">
        <v>131500</v>
      </c>
      <c r="C12467">
        <v>131500</v>
      </c>
      <c r="D12467">
        <v>131325</v>
      </c>
      <c r="E12467">
        <v>131440</v>
      </c>
    </row>
    <row r="12468" spans="1:5" x14ac:dyDescent="0.25">
      <c r="A12468" s="2">
        <v>45306.40625</v>
      </c>
      <c r="B12468">
        <v>131585</v>
      </c>
      <c r="C12468">
        <v>131590</v>
      </c>
      <c r="D12468">
        <v>131455</v>
      </c>
      <c r="E12468">
        <v>131500</v>
      </c>
    </row>
    <row r="12469" spans="1:5" x14ac:dyDescent="0.25">
      <c r="A12469" s="2">
        <v>45306.395833333336</v>
      </c>
      <c r="B12469">
        <v>131780</v>
      </c>
      <c r="C12469">
        <v>131785</v>
      </c>
      <c r="D12469">
        <v>131555</v>
      </c>
      <c r="E12469">
        <v>131580</v>
      </c>
    </row>
    <row r="12470" spans="1:5" x14ac:dyDescent="0.25">
      <c r="A12470" s="2">
        <v>45306.385416666664</v>
      </c>
      <c r="B12470">
        <v>131960</v>
      </c>
      <c r="C12470">
        <v>131980</v>
      </c>
      <c r="D12470">
        <v>131615</v>
      </c>
      <c r="E12470">
        <v>131780</v>
      </c>
    </row>
    <row r="12471" spans="1:5" x14ac:dyDescent="0.25">
      <c r="A12471" s="2">
        <v>45306.375</v>
      </c>
      <c r="B12471">
        <v>131695</v>
      </c>
      <c r="C12471">
        <v>131985</v>
      </c>
      <c r="D12471">
        <v>131680</v>
      </c>
      <c r="E12471">
        <v>131955</v>
      </c>
    </row>
    <row r="12472" spans="1:5" x14ac:dyDescent="0.25">
      <c r="A12472" s="2">
        <v>45303.760416666664</v>
      </c>
      <c r="B12472">
        <v>132150</v>
      </c>
      <c r="C12472">
        <v>132245</v>
      </c>
      <c r="D12472">
        <v>132005</v>
      </c>
      <c r="E12472">
        <v>132005</v>
      </c>
    </row>
    <row r="12473" spans="1:5" x14ac:dyDescent="0.25">
      <c r="A12473" s="2">
        <v>45303.75</v>
      </c>
      <c r="B12473">
        <v>132105</v>
      </c>
      <c r="C12473">
        <v>132185</v>
      </c>
      <c r="D12473">
        <v>132045</v>
      </c>
      <c r="E12473">
        <v>132160</v>
      </c>
    </row>
    <row r="12474" spans="1:5" x14ac:dyDescent="0.25">
      <c r="A12474" s="2">
        <v>45303.739583333336</v>
      </c>
      <c r="B12474">
        <v>132150</v>
      </c>
      <c r="C12474">
        <v>132200</v>
      </c>
      <c r="D12474">
        <v>132070</v>
      </c>
      <c r="E12474">
        <v>132105</v>
      </c>
    </row>
    <row r="12475" spans="1:5" x14ac:dyDescent="0.25">
      <c r="A12475" s="2">
        <v>45303.729166666664</v>
      </c>
      <c r="B12475">
        <v>132085</v>
      </c>
      <c r="C12475">
        <v>132155</v>
      </c>
      <c r="D12475">
        <v>132080</v>
      </c>
      <c r="E12475">
        <v>132145</v>
      </c>
    </row>
    <row r="12476" spans="1:5" x14ac:dyDescent="0.25">
      <c r="A12476" s="2">
        <v>45303.71875</v>
      </c>
      <c r="B12476">
        <v>132015</v>
      </c>
      <c r="C12476">
        <v>132120</v>
      </c>
      <c r="D12476">
        <v>131965</v>
      </c>
      <c r="E12476">
        <v>132090</v>
      </c>
    </row>
    <row r="12477" spans="1:5" x14ac:dyDescent="0.25">
      <c r="A12477" s="2">
        <v>45303.708333333336</v>
      </c>
      <c r="B12477">
        <v>132140</v>
      </c>
      <c r="C12477">
        <v>132225</v>
      </c>
      <c r="D12477">
        <v>131950</v>
      </c>
      <c r="E12477">
        <v>132010</v>
      </c>
    </row>
    <row r="12478" spans="1:5" x14ac:dyDescent="0.25">
      <c r="A12478" s="2">
        <v>45303.697916666664</v>
      </c>
      <c r="B12478">
        <v>132180</v>
      </c>
      <c r="C12478">
        <v>132195</v>
      </c>
      <c r="D12478">
        <v>132105</v>
      </c>
      <c r="E12478">
        <v>132145</v>
      </c>
    </row>
    <row r="12479" spans="1:5" x14ac:dyDescent="0.25">
      <c r="A12479" s="2">
        <v>45303.6875</v>
      </c>
      <c r="B12479">
        <v>132365</v>
      </c>
      <c r="C12479">
        <v>132375</v>
      </c>
      <c r="D12479">
        <v>132165</v>
      </c>
      <c r="E12479">
        <v>132185</v>
      </c>
    </row>
    <row r="12480" spans="1:5" x14ac:dyDescent="0.25">
      <c r="A12480" s="2">
        <v>45303.677083333336</v>
      </c>
      <c r="B12480">
        <v>132325</v>
      </c>
      <c r="C12480">
        <v>132395</v>
      </c>
      <c r="D12480">
        <v>132200</v>
      </c>
      <c r="E12480">
        <v>132365</v>
      </c>
    </row>
    <row r="12481" spans="1:5" x14ac:dyDescent="0.25">
      <c r="A12481" s="2">
        <v>45303.666666666664</v>
      </c>
      <c r="B12481">
        <v>132250</v>
      </c>
      <c r="C12481">
        <v>132365</v>
      </c>
      <c r="D12481">
        <v>132190</v>
      </c>
      <c r="E12481">
        <v>132330</v>
      </c>
    </row>
    <row r="12482" spans="1:5" x14ac:dyDescent="0.25">
      <c r="A12482" s="2">
        <v>45303.65625</v>
      </c>
      <c r="B12482">
        <v>132300</v>
      </c>
      <c r="C12482">
        <v>132320</v>
      </c>
      <c r="D12482">
        <v>132200</v>
      </c>
      <c r="E12482">
        <v>132255</v>
      </c>
    </row>
    <row r="12483" spans="1:5" x14ac:dyDescent="0.25">
      <c r="A12483" s="2">
        <v>45303.645833333336</v>
      </c>
      <c r="B12483">
        <v>132180</v>
      </c>
      <c r="C12483">
        <v>132350</v>
      </c>
      <c r="D12483">
        <v>132150</v>
      </c>
      <c r="E12483">
        <v>132300</v>
      </c>
    </row>
    <row r="12484" spans="1:5" x14ac:dyDescent="0.25">
      <c r="A12484" s="2">
        <v>45303.635416666664</v>
      </c>
      <c r="B12484">
        <v>132325</v>
      </c>
      <c r="C12484">
        <v>132325</v>
      </c>
      <c r="D12484">
        <v>132160</v>
      </c>
      <c r="E12484">
        <v>132180</v>
      </c>
    </row>
    <row r="12485" spans="1:5" x14ac:dyDescent="0.25">
      <c r="A12485" s="2">
        <v>45303.625</v>
      </c>
      <c r="B12485">
        <v>132395</v>
      </c>
      <c r="C12485">
        <v>132405</v>
      </c>
      <c r="D12485">
        <v>132260</v>
      </c>
      <c r="E12485">
        <v>132325</v>
      </c>
    </row>
    <row r="12486" spans="1:5" x14ac:dyDescent="0.25">
      <c r="A12486" s="2">
        <v>45303.614583333336</v>
      </c>
      <c r="B12486">
        <v>132275</v>
      </c>
      <c r="C12486">
        <v>132470</v>
      </c>
      <c r="D12486">
        <v>132225</v>
      </c>
      <c r="E12486">
        <v>132390</v>
      </c>
    </row>
    <row r="12487" spans="1:5" x14ac:dyDescent="0.25">
      <c r="A12487" s="2">
        <v>45303.604166666664</v>
      </c>
      <c r="B12487">
        <v>132160</v>
      </c>
      <c r="C12487">
        <v>132285</v>
      </c>
      <c r="D12487">
        <v>132085</v>
      </c>
      <c r="E12487">
        <v>132275</v>
      </c>
    </row>
    <row r="12488" spans="1:5" x14ac:dyDescent="0.25">
      <c r="A12488" s="2">
        <v>45303.59375</v>
      </c>
      <c r="B12488">
        <v>132150</v>
      </c>
      <c r="C12488">
        <v>132290</v>
      </c>
      <c r="D12488">
        <v>132085</v>
      </c>
      <c r="E12488">
        <v>132155</v>
      </c>
    </row>
    <row r="12489" spans="1:5" x14ac:dyDescent="0.25">
      <c r="A12489" s="2">
        <v>45303.583333333336</v>
      </c>
      <c r="B12489">
        <v>132115</v>
      </c>
      <c r="C12489">
        <v>132175</v>
      </c>
      <c r="D12489">
        <v>132030</v>
      </c>
      <c r="E12489">
        <v>132145</v>
      </c>
    </row>
    <row r="12490" spans="1:5" x14ac:dyDescent="0.25">
      <c r="A12490" s="2">
        <v>45303.572916666664</v>
      </c>
      <c r="B12490">
        <v>132005</v>
      </c>
      <c r="C12490">
        <v>132245</v>
      </c>
      <c r="D12490">
        <v>131945</v>
      </c>
      <c r="E12490">
        <v>132110</v>
      </c>
    </row>
    <row r="12491" spans="1:5" x14ac:dyDescent="0.25">
      <c r="A12491" s="2">
        <v>45303.5625</v>
      </c>
      <c r="B12491">
        <v>132145</v>
      </c>
      <c r="C12491">
        <v>132180</v>
      </c>
      <c r="D12491">
        <v>131925</v>
      </c>
      <c r="E12491">
        <v>132000</v>
      </c>
    </row>
    <row r="12492" spans="1:5" x14ac:dyDescent="0.25">
      <c r="A12492" s="2">
        <v>45303.552083333336</v>
      </c>
      <c r="B12492">
        <v>131925</v>
      </c>
      <c r="C12492">
        <v>132220</v>
      </c>
      <c r="D12492">
        <v>131900</v>
      </c>
      <c r="E12492">
        <v>132150</v>
      </c>
    </row>
    <row r="12493" spans="1:5" x14ac:dyDescent="0.25">
      <c r="A12493" s="2">
        <v>45303.541666666664</v>
      </c>
      <c r="B12493">
        <v>132005</v>
      </c>
      <c r="C12493">
        <v>132005</v>
      </c>
      <c r="D12493">
        <v>131885</v>
      </c>
      <c r="E12493">
        <v>131930</v>
      </c>
    </row>
    <row r="12494" spans="1:5" x14ac:dyDescent="0.25">
      <c r="A12494" s="2">
        <v>45303.53125</v>
      </c>
      <c r="B12494">
        <v>132095</v>
      </c>
      <c r="C12494">
        <v>132105</v>
      </c>
      <c r="D12494">
        <v>131790</v>
      </c>
      <c r="E12494">
        <v>132005</v>
      </c>
    </row>
    <row r="12495" spans="1:5" x14ac:dyDescent="0.25">
      <c r="A12495" s="2">
        <v>45303.520833333336</v>
      </c>
      <c r="B12495">
        <v>132315</v>
      </c>
      <c r="C12495">
        <v>132380</v>
      </c>
      <c r="D12495">
        <v>131985</v>
      </c>
      <c r="E12495">
        <v>132095</v>
      </c>
    </row>
    <row r="12496" spans="1:5" x14ac:dyDescent="0.25">
      <c r="A12496" s="2">
        <v>45303.510416666664</v>
      </c>
      <c r="B12496">
        <v>132555</v>
      </c>
      <c r="C12496">
        <v>132585</v>
      </c>
      <c r="D12496">
        <v>132265</v>
      </c>
      <c r="E12496">
        <v>132310</v>
      </c>
    </row>
    <row r="12497" spans="1:5" x14ac:dyDescent="0.25">
      <c r="A12497" s="2">
        <v>45303.5</v>
      </c>
      <c r="B12497">
        <v>132515</v>
      </c>
      <c r="C12497">
        <v>132685</v>
      </c>
      <c r="D12497">
        <v>132435</v>
      </c>
      <c r="E12497">
        <v>132560</v>
      </c>
    </row>
    <row r="12498" spans="1:5" x14ac:dyDescent="0.25">
      <c r="A12498" s="2">
        <v>45303.489583333336</v>
      </c>
      <c r="B12498">
        <v>133010</v>
      </c>
      <c r="C12498">
        <v>133020</v>
      </c>
      <c r="D12498">
        <v>132500</v>
      </c>
      <c r="E12498">
        <v>132520</v>
      </c>
    </row>
    <row r="12499" spans="1:5" x14ac:dyDescent="0.25">
      <c r="A12499" s="2">
        <v>45303.479166666664</v>
      </c>
      <c r="B12499">
        <v>132870</v>
      </c>
      <c r="C12499">
        <v>133040</v>
      </c>
      <c r="D12499">
        <v>132750</v>
      </c>
      <c r="E12499">
        <v>133010</v>
      </c>
    </row>
    <row r="12500" spans="1:5" x14ac:dyDescent="0.25">
      <c r="A12500" s="2">
        <v>45303.46875</v>
      </c>
      <c r="B12500">
        <v>132580</v>
      </c>
      <c r="C12500">
        <v>132875</v>
      </c>
      <c r="D12500">
        <v>132490</v>
      </c>
      <c r="E12500">
        <v>132870</v>
      </c>
    </row>
    <row r="12501" spans="1:5" x14ac:dyDescent="0.25">
      <c r="A12501" s="2">
        <v>45303.458333333336</v>
      </c>
      <c r="B12501">
        <v>132395</v>
      </c>
      <c r="C12501">
        <v>132640</v>
      </c>
      <c r="D12501">
        <v>132250</v>
      </c>
      <c r="E12501">
        <v>132575</v>
      </c>
    </row>
    <row r="12502" spans="1:5" x14ac:dyDescent="0.25">
      <c r="A12502" s="2">
        <v>45303.447916666664</v>
      </c>
      <c r="B12502">
        <v>132235</v>
      </c>
      <c r="C12502">
        <v>132455</v>
      </c>
      <c r="D12502">
        <v>132160</v>
      </c>
      <c r="E12502">
        <v>132395</v>
      </c>
    </row>
    <row r="12503" spans="1:5" x14ac:dyDescent="0.25">
      <c r="A12503" s="2">
        <v>45303.4375</v>
      </c>
      <c r="B12503">
        <v>131600</v>
      </c>
      <c r="C12503">
        <v>132360</v>
      </c>
      <c r="D12503">
        <v>131575</v>
      </c>
      <c r="E12503">
        <v>132235</v>
      </c>
    </row>
    <row r="12504" spans="1:5" x14ac:dyDescent="0.25">
      <c r="A12504" s="2">
        <v>45303.427083333336</v>
      </c>
      <c r="B12504">
        <v>131705</v>
      </c>
      <c r="C12504">
        <v>131910</v>
      </c>
      <c r="D12504">
        <v>131460</v>
      </c>
      <c r="E12504">
        <v>131600</v>
      </c>
    </row>
    <row r="12505" spans="1:5" x14ac:dyDescent="0.25">
      <c r="A12505" s="2">
        <v>45303.416666666664</v>
      </c>
      <c r="B12505">
        <v>131830</v>
      </c>
      <c r="C12505">
        <v>131945</v>
      </c>
      <c r="D12505">
        <v>131630</v>
      </c>
      <c r="E12505">
        <v>131700</v>
      </c>
    </row>
    <row r="12506" spans="1:5" x14ac:dyDescent="0.25">
      <c r="A12506" s="2">
        <v>45303.40625</v>
      </c>
      <c r="B12506">
        <v>131725</v>
      </c>
      <c r="C12506">
        <v>131840</v>
      </c>
      <c r="D12506">
        <v>131695</v>
      </c>
      <c r="E12506">
        <v>131835</v>
      </c>
    </row>
    <row r="12507" spans="1:5" x14ac:dyDescent="0.25">
      <c r="A12507" s="2">
        <v>45303.395833333336</v>
      </c>
      <c r="B12507">
        <v>131625</v>
      </c>
      <c r="C12507">
        <v>131740</v>
      </c>
      <c r="D12507">
        <v>131590</v>
      </c>
      <c r="E12507">
        <v>131730</v>
      </c>
    </row>
    <row r="12508" spans="1:5" x14ac:dyDescent="0.25">
      <c r="A12508" s="2">
        <v>45303.385416666664</v>
      </c>
      <c r="B12508">
        <v>131575</v>
      </c>
      <c r="C12508">
        <v>131635</v>
      </c>
      <c r="D12508">
        <v>131485</v>
      </c>
      <c r="E12508">
        <v>131625</v>
      </c>
    </row>
    <row r="12509" spans="1:5" x14ac:dyDescent="0.25">
      <c r="A12509" s="2">
        <v>45303.375</v>
      </c>
      <c r="B12509">
        <v>131580</v>
      </c>
      <c r="C12509">
        <v>131685</v>
      </c>
      <c r="D12509">
        <v>131380</v>
      </c>
      <c r="E12509">
        <v>131580</v>
      </c>
    </row>
    <row r="12510" spans="1:5" x14ac:dyDescent="0.25">
      <c r="A12510" s="2">
        <v>45302.760416666664</v>
      </c>
      <c r="B12510">
        <v>131745</v>
      </c>
      <c r="C12510">
        <v>131810</v>
      </c>
      <c r="D12510">
        <v>131675</v>
      </c>
      <c r="E12510">
        <v>131730</v>
      </c>
    </row>
    <row r="12511" spans="1:5" x14ac:dyDescent="0.25">
      <c r="A12511" s="2">
        <v>45302.75</v>
      </c>
      <c r="B12511">
        <v>131870</v>
      </c>
      <c r="C12511">
        <v>131900</v>
      </c>
      <c r="D12511">
        <v>131715</v>
      </c>
      <c r="E12511">
        <v>131745</v>
      </c>
    </row>
    <row r="12512" spans="1:5" x14ac:dyDescent="0.25">
      <c r="A12512" s="2">
        <v>45302.739583333336</v>
      </c>
      <c r="B12512">
        <v>131825</v>
      </c>
      <c r="C12512">
        <v>131895</v>
      </c>
      <c r="D12512">
        <v>131750</v>
      </c>
      <c r="E12512">
        <v>131865</v>
      </c>
    </row>
    <row r="12513" spans="1:5" x14ac:dyDescent="0.25">
      <c r="A12513" s="2">
        <v>45302.729166666664</v>
      </c>
      <c r="B12513">
        <v>131905</v>
      </c>
      <c r="C12513">
        <v>131935</v>
      </c>
      <c r="D12513">
        <v>131765</v>
      </c>
      <c r="E12513">
        <v>131820</v>
      </c>
    </row>
    <row r="12514" spans="1:5" x14ac:dyDescent="0.25">
      <c r="A12514" s="2">
        <v>45302.71875</v>
      </c>
      <c r="B12514">
        <v>131840</v>
      </c>
      <c r="C12514">
        <v>131965</v>
      </c>
      <c r="D12514">
        <v>131805</v>
      </c>
      <c r="E12514">
        <v>131900</v>
      </c>
    </row>
    <row r="12515" spans="1:5" x14ac:dyDescent="0.25">
      <c r="A12515" s="2">
        <v>45302.708333333336</v>
      </c>
      <c r="B12515">
        <v>131935</v>
      </c>
      <c r="C12515">
        <v>131965</v>
      </c>
      <c r="D12515">
        <v>131755</v>
      </c>
      <c r="E12515">
        <v>131840</v>
      </c>
    </row>
    <row r="12516" spans="1:5" x14ac:dyDescent="0.25">
      <c r="A12516" s="2">
        <v>45302.697916666664</v>
      </c>
      <c r="B12516">
        <v>131935</v>
      </c>
      <c r="C12516">
        <v>132040</v>
      </c>
      <c r="D12516">
        <v>131905</v>
      </c>
      <c r="E12516">
        <v>131940</v>
      </c>
    </row>
    <row r="12517" spans="1:5" x14ac:dyDescent="0.25">
      <c r="A12517" s="2">
        <v>45302.6875</v>
      </c>
      <c r="B12517">
        <v>131965</v>
      </c>
      <c r="C12517">
        <v>131985</v>
      </c>
      <c r="D12517">
        <v>131820</v>
      </c>
      <c r="E12517">
        <v>131930</v>
      </c>
    </row>
    <row r="12518" spans="1:5" x14ac:dyDescent="0.25">
      <c r="A12518" s="2">
        <v>45302.677083333336</v>
      </c>
      <c r="B12518">
        <v>131920</v>
      </c>
      <c r="C12518">
        <v>131980</v>
      </c>
      <c r="D12518">
        <v>131790</v>
      </c>
      <c r="E12518">
        <v>131965</v>
      </c>
    </row>
    <row r="12519" spans="1:5" x14ac:dyDescent="0.25">
      <c r="A12519" s="2">
        <v>45302.666666666664</v>
      </c>
      <c r="B12519">
        <v>131885</v>
      </c>
      <c r="C12519">
        <v>132010</v>
      </c>
      <c r="D12519">
        <v>131825</v>
      </c>
      <c r="E12519">
        <v>131920</v>
      </c>
    </row>
    <row r="12520" spans="1:5" x14ac:dyDescent="0.25">
      <c r="A12520" s="2">
        <v>45302.65625</v>
      </c>
      <c r="B12520">
        <v>131705</v>
      </c>
      <c r="C12520">
        <v>131910</v>
      </c>
      <c r="D12520">
        <v>131630</v>
      </c>
      <c r="E12520">
        <v>131885</v>
      </c>
    </row>
    <row r="12521" spans="1:5" x14ac:dyDescent="0.25">
      <c r="A12521" s="2">
        <v>45302.645833333336</v>
      </c>
      <c r="B12521">
        <v>131695</v>
      </c>
      <c r="C12521">
        <v>131810</v>
      </c>
      <c r="D12521">
        <v>131655</v>
      </c>
      <c r="E12521">
        <v>131705</v>
      </c>
    </row>
    <row r="12522" spans="1:5" x14ac:dyDescent="0.25">
      <c r="A12522" s="2">
        <v>45302.635416666664</v>
      </c>
      <c r="B12522">
        <v>131790</v>
      </c>
      <c r="C12522">
        <v>131880</v>
      </c>
      <c r="D12522">
        <v>131680</v>
      </c>
      <c r="E12522">
        <v>131690</v>
      </c>
    </row>
    <row r="12523" spans="1:5" x14ac:dyDescent="0.25">
      <c r="A12523" s="2">
        <v>45302.625</v>
      </c>
      <c r="B12523">
        <v>131475</v>
      </c>
      <c r="C12523">
        <v>131855</v>
      </c>
      <c r="D12523">
        <v>131375</v>
      </c>
      <c r="E12523">
        <v>131785</v>
      </c>
    </row>
    <row r="12524" spans="1:5" x14ac:dyDescent="0.25">
      <c r="A12524" s="2">
        <v>45302.614583333336</v>
      </c>
      <c r="B12524">
        <v>131440</v>
      </c>
      <c r="C12524">
        <v>131605</v>
      </c>
      <c r="D12524">
        <v>131395</v>
      </c>
      <c r="E12524">
        <v>131470</v>
      </c>
    </row>
    <row r="12525" spans="1:5" x14ac:dyDescent="0.25">
      <c r="A12525" s="2">
        <v>45302.604166666664</v>
      </c>
      <c r="B12525">
        <v>131385</v>
      </c>
      <c r="C12525">
        <v>131515</v>
      </c>
      <c r="D12525">
        <v>131250</v>
      </c>
      <c r="E12525">
        <v>131435</v>
      </c>
    </row>
    <row r="12526" spans="1:5" x14ac:dyDescent="0.25">
      <c r="A12526" s="2">
        <v>45302.59375</v>
      </c>
      <c r="B12526">
        <v>131460</v>
      </c>
      <c r="C12526">
        <v>131510</v>
      </c>
      <c r="D12526">
        <v>131370</v>
      </c>
      <c r="E12526">
        <v>131380</v>
      </c>
    </row>
    <row r="12527" spans="1:5" x14ac:dyDescent="0.25">
      <c r="A12527" s="2">
        <v>45302.583333333336</v>
      </c>
      <c r="B12527">
        <v>131375</v>
      </c>
      <c r="C12527">
        <v>131580</v>
      </c>
      <c r="D12527">
        <v>131350</v>
      </c>
      <c r="E12527">
        <v>131460</v>
      </c>
    </row>
    <row r="12528" spans="1:5" x14ac:dyDescent="0.25">
      <c r="A12528" s="2">
        <v>45302.572916666664</v>
      </c>
      <c r="B12528">
        <v>131350</v>
      </c>
      <c r="C12528">
        <v>131555</v>
      </c>
      <c r="D12528">
        <v>131275</v>
      </c>
      <c r="E12528">
        <v>131375</v>
      </c>
    </row>
    <row r="12529" spans="1:5" x14ac:dyDescent="0.25">
      <c r="A12529" s="2">
        <v>45302.5625</v>
      </c>
      <c r="B12529">
        <v>131280</v>
      </c>
      <c r="C12529">
        <v>131485</v>
      </c>
      <c r="D12529">
        <v>131260</v>
      </c>
      <c r="E12529">
        <v>131350</v>
      </c>
    </row>
    <row r="12530" spans="1:5" x14ac:dyDescent="0.25">
      <c r="A12530" s="2">
        <v>45302.552083333336</v>
      </c>
      <c r="B12530">
        <v>131230</v>
      </c>
      <c r="C12530">
        <v>131340</v>
      </c>
      <c r="D12530">
        <v>131165</v>
      </c>
      <c r="E12530">
        <v>131275</v>
      </c>
    </row>
    <row r="12531" spans="1:5" x14ac:dyDescent="0.25">
      <c r="A12531" s="2">
        <v>45302.541666666664</v>
      </c>
      <c r="B12531">
        <v>131410</v>
      </c>
      <c r="C12531">
        <v>131480</v>
      </c>
      <c r="D12531">
        <v>131230</v>
      </c>
      <c r="E12531">
        <v>131235</v>
      </c>
    </row>
    <row r="12532" spans="1:5" x14ac:dyDescent="0.25">
      <c r="A12532" s="2">
        <v>45302.53125</v>
      </c>
      <c r="B12532">
        <v>131615</v>
      </c>
      <c r="C12532">
        <v>131630</v>
      </c>
      <c r="D12532">
        <v>131360</v>
      </c>
      <c r="E12532">
        <v>131410</v>
      </c>
    </row>
    <row r="12533" spans="1:5" x14ac:dyDescent="0.25">
      <c r="A12533" s="2">
        <v>45302.520833333336</v>
      </c>
      <c r="B12533">
        <v>131235</v>
      </c>
      <c r="C12533">
        <v>131635</v>
      </c>
      <c r="D12533">
        <v>131225</v>
      </c>
      <c r="E12533">
        <v>131615</v>
      </c>
    </row>
    <row r="12534" spans="1:5" x14ac:dyDescent="0.25">
      <c r="A12534" s="2">
        <v>45302.510416666664</v>
      </c>
      <c r="B12534">
        <v>130990</v>
      </c>
      <c r="C12534">
        <v>131250</v>
      </c>
      <c r="D12534">
        <v>130950</v>
      </c>
      <c r="E12534">
        <v>131235</v>
      </c>
    </row>
    <row r="12535" spans="1:5" x14ac:dyDescent="0.25">
      <c r="A12535" s="2">
        <v>45302.5</v>
      </c>
      <c r="B12535">
        <v>131785</v>
      </c>
      <c r="C12535">
        <v>131840</v>
      </c>
      <c r="D12535">
        <v>130985</v>
      </c>
      <c r="E12535">
        <v>130990</v>
      </c>
    </row>
    <row r="12536" spans="1:5" x14ac:dyDescent="0.25">
      <c r="A12536" s="2">
        <v>45302.489583333336</v>
      </c>
      <c r="B12536">
        <v>131775</v>
      </c>
      <c r="C12536">
        <v>131920</v>
      </c>
      <c r="D12536">
        <v>131555</v>
      </c>
      <c r="E12536">
        <v>131785</v>
      </c>
    </row>
    <row r="12537" spans="1:5" x14ac:dyDescent="0.25">
      <c r="A12537" s="2">
        <v>45302.479166666664</v>
      </c>
      <c r="B12537">
        <v>132210</v>
      </c>
      <c r="C12537">
        <v>132380</v>
      </c>
      <c r="D12537">
        <v>131760</v>
      </c>
      <c r="E12537">
        <v>131775</v>
      </c>
    </row>
    <row r="12538" spans="1:5" x14ac:dyDescent="0.25">
      <c r="A12538" s="2">
        <v>45302.46875</v>
      </c>
      <c r="B12538">
        <v>132135</v>
      </c>
      <c r="C12538">
        <v>132430</v>
      </c>
      <c r="D12538">
        <v>132125</v>
      </c>
      <c r="E12538">
        <v>132210</v>
      </c>
    </row>
    <row r="12539" spans="1:5" x14ac:dyDescent="0.25">
      <c r="A12539" s="2">
        <v>45302.458333333336</v>
      </c>
      <c r="B12539">
        <v>131635</v>
      </c>
      <c r="C12539">
        <v>132170</v>
      </c>
      <c r="D12539">
        <v>131610</v>
      </c>
      <c r="E12539">
        <v>132130</v>
      </c>
    </row>
    <row r="12540" spans="1:5" x14ac:dyDescent="0.25">
      <c r="A12540" s="2">
        <v>45302.447916666664</v>
      </c>
      <c r="B12540">
        <v>131745</v>
      </c>
      <c r="C12540">
        <v>131910</v>
      </c>
      <c r="D12540">
        <v>131435</v>
      </c>
      <c r="E12540">
        <v>131630</v>
      </c>
    </row>
    <row r="12541" spans="1:5" x14ac:dyDescent="0.25">
      <c r="A12541" s="2">
        <v>45302.4375</v>
      </c>
      <c r="B12541">
        <v>131790</v>
      </c>
      <c r="C12541">
        <v>132025</v>
      </c>
      <c r="D12541">
        <v>131355</v>
      </c>
      <c r="E12541">
        <v>131740</v>
      </c>
    </row>
    <row r="12542" spans="1:5" x14ac:dyDescent="0.25">
      <c r="A12542" s="2">
        <v>45302.427083333336</v>
      </c>
      <c r="B12542">
        <v>131985</v>
      </c>
      <c r="C12542">
        <v>132095</v>
      </c>
      <c r="D12542">
        <v>131640</v>
      </c>
      <c r="E12542">
        <v>131790</v>
      </c>
    </row>
    <row r="12543" spans="1:5" x14ac:dyDescent="0.25">
      <c r="A12543" s="2">
        <v>45302.416666666664</v>
      </c>
      <c r="B12543">
        <v>131840</v>
      </c>
      <c r="C12543">
        <v>132245</v>
      </c>
      <c r="D12543">
        <v>131760</v>
      </c>
      <c r="E12543">
        <v>131985</v>
      </c>
    </row>
    <row r="12544" spans="1:5" x14ac:dyDescent="0.25">
      <c r="A12544" s="2">
        <v>45302.40625</v>
      </c>
      <c r="B12544">
        <v>131920</v>
      </c>
      <c r="C12544">
        <v>131960</v>
      </c>
      <c r="D12544">
        <v>131825</v>
      </c>
      <c r="E12544">
        <v>131840</v>
      </c>
    </row>
    <row r="12545" spans="1:5" x14ac:dyDescent="0.25">
      <c r="A12545" s="2">
        <v>45302.395833333336</v>
      </c>
      <c r="B12545">
        <v>131975</v>
      </c>
      <c r="C12545">
        <v>132025</v>
      </c>
      <c r="D12545">
        <v>131860</v>
      </c>
      <c r="E12545">
        <v>131925</v>
      </c>
    </row>
    <row r="12546" spans="1:5" x14ac:dyDescent="0.25">
      <c r="A12546" s="2">
        <v>45302.385416666664</v>
      </c>
      <c r="B12546">
        <v>131735</v>
      </c>
      <c r="C12546">
        <v>132000</v>
      </c>
      <c r="D12546">
        <v>131695</v>
      </c>
      <c r="E12546">
        <v>131975</v>
      </c>
    </row>
    <row r="12547" spans="1:5" x14ac:dyDescent="0.25">
      <c r="A12547" s="2">
        <v>45302.375</v>
      </c>
      <c r="B12547">
        <v>132050</v>
      </c>
      <c r="C12547">
        <v>132050</v>
      </c>
      <c r="D12547">
        <v>131570</v>
      </c>
      <c r="E12547">
        <v>131735</v>
      </c>
    </row>
    <row r="12548" spans="1:5" x14ac:dyDescent="0.25">
      <c r="A12548" s="2">
        <v>45301.760416666664</v>
      </c>
      <c r="B12548">
        <v>132000</v>
      </c>
      <c r="C12548">
        <v>132040</v>
      </c>
      <c r="D12548">
        <v>131910</v>
      </c>
      <c r="E12548">
        <v>131910</v>
      </c>
    </row>
    <row r="12549" spans="1:5" x14ac:dyDescent="0.25">
      <c r="A12549" s="2">
        <v>45301.75</v>
      </c>
      <c r="B12549">
        <v>131920</v>
      </c>
      <c r="C12549">
        <v>132035</v>
      </c>
      <c r="D12549">
        <v>131885</v>
      </c>
      <c r="E12549">
        <v>131995</v>
      </c>
    </row>
    <row r="12550" spans="1:5" x14ac:dyDescent="0.25">
      <c r="A12550" s="2">
        <v>45301.739583333336</v>
      </c>
      <c r="B12550">
        <v>131895</v>
      </c>
      <c r="C12550">
        <v>131990</v>
      </c>
      <c r="D12550">
        <v>131820</v>
      </c>
      <c r="E12550">
        <v>131920</v>
      </c>
    </row>
    <row r="12551" spans="1:5" x14ac:dyDescent="0.25">
      <c r="A12551" s="2">
        <v>45301.729166666664</v>
      </c>
      <c r="B12551">
        <v>131985</v>
      </c>
      <c r="C12551">
        <v>131990</v>
      </c>
      <c r="D12551">
        <v>131850</v>
      </c>
      <c r="E12551">
        <v>131890</v>
      </c>
    </row>
    <row r="12552" spans="1:5" x14ac:dyDescent="0.25">
      <c r="A12552" s="2">
        <v>45301.71875</v>
      </c>
      <c r="B12552">
        <v>132100</v>
      </c>
      <c r="C12552">
        <v>132195</v>
      </c>
      <c r="D12552">
        <v>131920</v>
      </c>
      <c r="E12552">
        <v>131980</v>
      </c>
    </row>
    <row r="12553" spans="1:5" x14ac:dyDescent="0.25">
      <c r="A12553" s="2">
        <v>45301.708333333336</v>
      </c>
      <c r="B12553">
        <v>132140</v>
      </c>
      <c r="C12553">
        <v>132225</v>
      </c>
      <c r="D12553">
        <v>132065</v>
      </c>
      <c r="E12553">
        <v>132100</v>
      </c>
    </row>
    <row r="12554" spans="1:5" x14ac:dyDescent="0.25">
      <c r="A12554" s="2">
        <v>45301.697916666664</v>
      </c>
      <c r="B12554">
        <v>131930</v>
      </c>
      <c r="C12554">
        <v>132145</v>
      </c>
      <c r="D12554">
        <v>131910</v>
      </c>
      <c r="E12554">
        <v>132140</v>
      </c>
    </row>
    <row r="12555" spans="1:5" x14ac:dyDescent="0.25">
      <c r="A12555" s="2">
        <v>45301.6875</v>
      </c>
      <c r="B12555">
        <v>132005</v>
      </c>
      <c r="C12555">
        <v>132025</v>
      </c>
      <c r="D12555">
        <v>131880</v>
      </c>
      <c r="E12555">
        <v>131930</v>
      </c>
    </row>
    <row r="12556" spans="1:5" x14ac:dyDescent="0.25">
      <c r="A12556" s="2">
        <v>45301.677083333336</v>
      </c>
      <c r="B12556">
        <v>131925</v>
      </c>
      <c r="C12556">
        <v>132055</v>
      </c>
      <c r="D12556">
        <v>131885</v>
      </c>
      <c r="E12556">
        <v>132010</v>
      </c>
    </row>
    <row r="12557" spans="1:5" x14ac:dyDescent="0.25">
      <c r="A12557" s="2">
        <v>45301.666666666664</v>
      </c>
      <c r="B12557">
        <v>131845</v>
      </c>
      <c r="C12557">
        <v>131975</v>
      </c>
      <c r="D12557">
        <v>131835</v>
      </c>
      <c r="E12557">
        <v>131925</v>
      </c>
    </row>
    <row r="12558" spans="1:5" x14ac:dyDescent="0.25">
      <c r="A12558" s="2">
        <v>45301.65625</v>
      </c>
      <c r="B12558">
        <v>131700</v>
      </c>
      <c r="C12558">
        <v>131865</v>
      </c>
      <c r="D12558">
        <v>131685</v>
      </c>
      <c r="E12558">
        <v>131845</v>
      </c>
    </row>
    <row r="12559" spans="1:5" x14ac:dyDescent="0.25">
      <c r="A12559" s="2">
        <v>45301.645833333336</v>
      </c>
      <c r="B12559">
        <v>131750</v>
      </c>
      <c r="C12559">
        <v>131840</v>
      </c>
      <c r="D12559">
        <v>131690</v>
      </c>
      <c r="E12559">
        <v>131695</v>
      </c>
    </row>
    <row r="12560" spans="1:5" x14ac:dyDescent="0.25">
      <c r="A12560" s="2">
        <v>45301.635416666664</v>
      </c>
      <c r="B12560">
        <v>131810</v>
      </c>
      <c r="C12560">
        <v>131885</v>
      </c>
      <c r="D12560">
        <v>131640</v>
      </c>
      <c r="E12560">
        <v>131750</v>
      </c>
    </row>
    <row r="12561" spans="1:5" x14ac:dyDescent="0.25">
      <c r="A12561" s="2">
        <v>45301.625</v>
      </c>
      <c r="B12561">
        <v>131970</v>
      </c>
      <c r="C12561">
        <v>131990</v>
      </c>
      <c r="D12561">
        <v>131715</v>
      </c>
      <c r="E12561">
        <v>131805</v>
      </c>
    </row>
    <row r="12562" spans="1:5" x14ac:dyDescent="0.25">
      <c r="A12562" s="2">
        <v>45301.614583333336</v>
      </c>
      <c r="B12562">
        <v>131905</v>
      </c>
      <c r="C12562">
        <v>132065</v>
      </c>
      <c r="D12562">
        <v>131865</v>
      </c>
      <c r="E12562">
        <v>131975</v>
      </c>
    </row>
    <row r="12563" spans="1:5" x14ac:dyDescent="0.25">
      <c r="A12563" s="2">
        <v>45301.604166666664</v>
      </c>
      <c r="B12563">
        <v>131765</v>
      </c>
      <c r="C12563">
        <v>131920</v>
      </c>
      <c r="D12563">
        <v>131745</v>
      </c>
      <c r="E12563">
        <v>131910</v>
      </c>
    </row>
    <row r="12564" spans="1:5" x14ac:dyDescent="0.25">
      <c r="A12564" s="2">
        <v>45301.59375</v>
      </c>
      <c r="B12564">
        <v>131810</v>
      </c>
      <c r="C12564">
        <v>131820</v>
      </c>
      <c r="D12564">
        <v>131660</v>
      </c>
      <c r="E12564">
        <v>131770</v>
      </c>
    </row>
    <row r="12565" spans="1:5" x14ac:dyDescent="0.25">
      <c r="A12565" s="2">
        <v>45301.583333333336</v>
      </c>
      <c r="B12565">
        <v>131805</v>
      </c>
      <c r="C12565">
        <v>131830</v>
      </c>
      <c r="D12565">
        <v>131730</v>
      </c>
      <c r="E12565">
        <v>131815</v>
      </c>
    </row>
    <row r="12566" spans="1:5" x14ac:dyDescent="0.25">
      <c r="A12566" s="2">
        <v>45301.572916666664</v>
      </c>
      <c r="B12566">
        <v>131785</v>
      </c>
      <c r="C12566">
        <v>131885</v>
      </c>
      <c r="D12566">
        <v>131760</v>
      </c>
      <c r="E12566">
        <v>131810</v>
      </c>
    </row>
    <row r="12567" spans="1:5" x14ac:dyDescent="0.25">
      <c r="A12567" s="2">
        <v>45301.5625</v>
      </c>
      <c r="B12567">
        <v>131805</v>
      </c>
      <c r="C12567">
        <v>131850</v>
      </c>
      <c r="D12567">
        <v>131675</v>
      </c>
      <c r="E12567">
        <v>131785</v>
      </c>
    </row>
    <row r="12568" spans="1:5" x14ac:dyDescent="0.25">
      <c r="A12568" s="2">
        <v>45301.552083333336</v>
      </c>
      <c r="B12568">
        <v>131730</v>
      </c>
      <c r="C12568">
        <v>131870</v>
      </c>
      <c r="D12568">
        <v>131665</v>
      </c>
      <c r="E12568">
        <v>131805</v>
      </c>
    </row>
    <row r="12569" spans="1:5" x14ac:dyDescent="0.25">
      <c r="A12569" s="2">
        <v>45301.541666666664</v>
      </c>
      <c r="B12569">
        <v>131840</v>
      </c>
      <c r="C12569">
        <v>131880</v>
      </c>
      <c r="D12569">
        <v>131665</v>
      </c>
      <c r="E12569">
        <v>131725</v>
      </c>
    </row>
    <row r="12570" spans="1:5" x14ac:dyDescent="0.25">
      <c r="A12570" s="2">
        <v>45301.53125</v>
      </c>
      <c r="B12570">
        <v>131815</v>
      </c>
      <c r="C12570">
        <v>131845</v>
      </c>
      <c r="D12570">
        <v>131690</v>
      </c>
      <c r="E12570">
        <v>131845</v>
      </c>
    </row>
    <row r="12571" spans="1:5" x14ac:dyDescent="0.25">
      <c r="A12571" s="2">
        <v>45301.520833333336</v>
      </c>
      <c r="B12571">
        <v>131700</v>
      </c>
      <c r="C12571">
        <v>131845</v>
      </c>
      <c r="D12571">
        <v>131615</v>
      </c>
      <c r="E12571">
        <v>131810</v>
      </c>
    </row>
    <row r="12572" spans="1:5" x14ac:dyDescent="0.25">
      <c r="A12572" s="2">
        <v>45301.510416666664</v>
      </c>
      <c r="B12572">
        <v>131695</v>
      </c>
      <c r="C12572">
        <v>131780</v>
      </c>
      <c r="D12572">
        <v>131595</v>
      </c>
      <c r="E12572">
        <v>131705</v>
      </c>
    </row>
    <row r="12573" spans="1:5" x14ac:dyDescent="0.25">
      <c r="A12573" s="2">
        <v>45301.5</v>
      </c>
      <c r="B12573">
        <v>132005</v>
      </c>
      <c r="C12573">
        <v>132040</v>
      </c>
      <c r="D12573">
        <v>131655</v>
      </c>
      <c r="E12573">
        <v>131690</v>
      </c>
    </row>
    <row r="12574" spans="1:5" x14ac:dyDescent="0.25">
      <c r="A12574" s="2">
        <v>45301.489583333336</v>
      </c>
      <c r="B12574">
        <v>132135</v>
      </c>
      <c r="C12574">
        <v>132155</v>
      </c>
      <c r="D12574">
        <v>131935</v>
      </c>
      <c r="E12574">
        <v>132010</v>
      </c>
    </row>
    <row r="12575" spans="1:5" x14ac:dyDescent="0.25">
      <c r="A12575" s="2">
        <v>45301.479166666664</v>
      </c>
      <c r="B12575">
        <v>132215</v>
      </c>
      <c r="C12575">
        <v>132230</v>
      </c>
      <c r="D12575">
        <v>131880</v>
      </c>
      <c r="E12575">
        <v>132135</v>
      </c>
    </row>
    <row r="12576" spans="1:5" x14ac:dyDescent="0.25">
      <c r="A12576" s="2">
        <v>45301.46875</v>
      </c>
      <c r="B12576">
        <v>132445</v>
      </c>
      <c r="C12576">
        <v>132465</v>
      </c>
      <c r="D12576">
        <v>132015</v>
      </c>
      <c r="E12576">
        <v>132220</v>
      </c>
    </row>
    <row r="12577" spans="1:5" x14ac:dyDescent="0.25">
      <c r="A12577" s="2">
        <v>45301.458333333336</v>
      </c>
      <c r="B12577">
        <v>132415</v>
      </c>
      <c r="C12577">
        <v>132465</v>
      </c>
      <c r="D12577">
        <v>132325</v>
      </c>
      <c r="E12577">
        <v>132440</v>
      </c>
    </row>
    <row r="12578" spans="1:5" x14ac:dyDescent="0.25">
      <c r="A12578" s="2">
        <v>45301.447916666664</v>
      </c>
      <c r="B12578">
        <v>132525</v>
      </c>
      <c r="C12578">
        <v>132565</v>
      </c>
      <c r="D12578">
        <v>132340</v>
      </c>
      <c r="E12578">
        <v>132410</v>
      </c>
    </row>
    <row r="12579" spans="1:5" x14ac:dyDescent="0.25">
      <c r="A12579" s="2">
        <v>45301.4375</v>
      </c>
      <c r="B12579">
        <v>132710</v>
      </c>
      <c r="C12579">
        <v>132800</v>
      </c>
      <c r="D12579">
        <v>132515</v>
      </c>
      <c r="E12579">
        <v>132530</v>
      </c>
    </row>
    <row r="12580" spans="1:5" x14ac:dyDescent="0.25">
      <c r="A12580" s="2">
        <v>45301.427083333336</v>
      </c>
      <c r="B12580">
        <v>132480</v>
      </c>
      <c r="C12580">
        <v>132835</v>
      </c>
      <c r="D12580">
        <v>132455</v>
      </c>
      <c r="E12580">
        <v>132710</v>
      </c>
    </row>
    <row r="12581" spans="1:5" x14ac:dyDescent="0.25">
      <c r="A12581" s="2">
        <v>45301.416666666664</v>
      </c>
      <c r="B12581">
        <v>132630</v>
      </c>
      <c r="C12581">
        <v>132665</v>
      </c>
      <c r="D12581">
        <v>132290</v>
      </c>
      <c r="E12581">
        <v>132485</v>
      </c>
    </row>
    <row r="12582" spans="1:5" x14ac:dyDescent="0.25">
      <c r="A12582" s="2">
        <v>45301.40625</v>
      </c>
      <c r="B12582">
        <v>132780</v>
      </c>
      <c r="C12582">
        <v>132800</v>
      </c>
      <c r="D12582">
        <v>132610</v>
      </c>
      <c r="E12582">
        <v>132630</v>
      </c>
    </row>
    <row r="12583" spans="1:5" x14ac:dyDescent="0.25">
      <c r="A12583" s="2">
        <v>45301.395833333336</v>
      </c>
      <c r="B12583">
        <v>132920</v>
      </c>
      <c r="C12583">
        <v>132970</v>
      </c>
      <c r="D12583">
        <v>132760</v>
      </c>
      <c r="E12583">
        <v>132780</v>
      </c>
    </row>
    <row r="12584" spans="1:5" x14ac:dyDescent="0.25">
      <c r="A12584" s="2">
        <v>45301.385416666664</v>
      </c>
      <c r="B12584">
        <v>132885</v>
      </c>
      <c r="C12584">
        <v>133060</v>
      </c>
      <c r="D12584">
        <v>132830</v>
      </c>
      <c r="E12584">
        <v>132920</v>
      </c>
    </row>
    <row r="12585" spans="1:5" x14ac:dyDescent="0.25">
      <c r="A12585" s="2">
        <v>45301.375</v>
      </c>
      <c r="B12585">
        <v>132700</v>
      </c>
      <c r="C12585">
        <v>132925</v>
      </c>
      <c r="D12585">
        <v>132485</v>
      </c>
      <c r="E12585">
        <v>132885</v>
      </c>
    </row>
    <row r="12586" spans="1:5" x14ac:dyDescent="0.25">
      <c r="A12586" s="2">
        <v>45300.760416666664</v>
      </c>
      <c r="B12586">
        <v>132745</v>
      </c>
      <c r="C12586">
        <v>132775</v>
      </c>
      <c r="D12586">
        <v>132560</v>
      </c>
      <c r="E12586">
        <v>132560</v>
      </c>
    </row>
    <row r="12587" spans="1:5" x14ac:dyDescent="0.25">
      <c r="A12587" s="2">
        <v>45300.75</v>
      </c>
      <c r="B12587">
        <v>132685</v>
      </c>
      <c r="C12587">
        <v>132785</v>
      </c>
      <c r="D12587">
        <v>132630</v>
      </c>
      <c r="E12587">
        <v>132745</v>
      </c>
    </row>
    <row r="12588" spans="1:5" x14ac:dyDescent="0.25">
      <c r="A12588" s="2">
        <v>45300.739583333336</v>
      </c>
      <c r="B12588">
        <v>132695</v>
      </c>
      <c r="C12588">
        <v>132720</v>
      </c>
      <c r="D12588">
        <v>132630</v>
      </c>
      <c r="E12588">
        <v>132685</v>
      </c>
    </row>
    <row r="12589" spans="1:5" x14ac:dyDescent="0.25">
      <c r="A12589" s="2">
        <v>45300.729166666664</v>
      </c>
      <c r="B12589">
        <v>132715</v>
      </c>
      <c r="C12589">
        <v>132745</v>
      </c>
      <c r="D12589">
        <v>132635</v>
      </c>
      <c r="E12589">
        <v>132695</v>
      </c>
    </row>
    <row r="12590" spans="1:5" x14ac:dyDescent="0.25">
      <c r="A12590" s="2">
        <v>45300.71875</v>
      </c>
      <c r="B12590">
        <v>132725</v>
      </c>
      <c r="C12590">
        <v>132825</v>
      </c>
      <c r="D12590">
        <v>132665</v>
      </c>
      <c r="E12590">
        <v>132715</v>
      </c>
    </row>
    <row r="12591" spans="1:5" x14ac:dyDescent="0.25">
      <c r="A12591" s="2">
        <v>45300.708333333336</v>
      </c>
      <c r="B12591">
        <v>132745</v>
      </c>
      <c r="C12591">
        <v>132855</v>
      </c>
      <c r="D12591">
        <v>132650</v>
      </c>
      <c r="E12591">
        <v>132725</v>
      </c>
    </row>
    <row r="12592" spans="1:5" x14ac:dyDescent="0.25">
      <c r="A12592" s="2">
        <v>45300.697916666664</v>
      </c>
      <c r="B12592">
        <v>132690</v>
      </c>
      <c r="C12592">
        <v>132770</v>
      </c>
      <c r="D12592">
        <v>132605</v>
      </c>
      <c r="E12592">
        <v>132740</v>
      </c>
    </row>
    <row r="12593" spans="1:5" x14ac:dyDescent="0.25">
      <c r="A12593" s="2">
        <v>45300.6875</v>
      </c>
      <c r="B12593">
        <v>132775</v>
      </c>
      <c r="C12593">
        <v>132855</v>
      </c>
      <c r="D12593">
        <v>132655</v>
      </c>
      <c r="E12593">
        <v>132690</v>
      </c>
    </row>
    <row r="12594" spans="1:5" x14ac:dyDescent="0.25">
      <c r="A12594" s="2">
        <v>45300.677083333336</v>
      </c>
      <c r="B12594">
        <v>132810</v>
      </c>
      <c r="C12594">
        <v>132895</v>
      </c>
      <c r="D12594">
        <v>132725</v>
      </c>
      <c r="E12594">
        <v>132775</v>
      </c>
    </row>
    <row r="12595" spans="1:5" x14ac:dyDescent="0.25">
      <c r="A12595" s="2">
        <v>45300.666666666664</v>
      </c>
      <c r="B12595">
        <v>132835</v>
      </c>
      <c r="C12595">
        <v>132985</v>
      </c>
      <c r="D12595">
        <v>132800</v>
      </c>
      <c r="E12595">
        <v>132810</v>
      </c>
    </row>
    <row r="12596" spans="1:5" x14ac:dyDescent="0.25">
      <c r="A12596" s="2">
        <v>45300.65625</v>
      </c>
      <c r="B12596">
        <v>132815</v>
      </c>
      <c r="C12596">
        <v>132915</v>
      </c>
      <c r="D12596">
        <v>132750</v>
      </c>
      <c r="E12596">
        <v>132830</v>
      </c>
    </row>
    <row r="12597" spans="1:5" x14ac:dyDescent="0.25">
      <c r="A12597" s="2">
        <v>45300.645833333336</v>
      </c>
      <c r="B12597">
        <v>132695</v>
      </c>
      <c r="C12597">
        <v>132835</v>
      </c>
      <c r="D12597">
        <v>132615</v>
      </c>
      <c r="E12597">
        <v>132815</v>
      </c>
    </row>
    <row r="12598" spans="1:5" x14ac:dyDescent="0.25">
      <c r="A12598" s="2">
        <v>45300.635416666664</v>
      </c>
      <c r="B12598">
        <v>132830</v>
      </c>
      <c r="C12598">
        <v>132845</v>
      </c>
      <c r="D12598">
        <v>132655</v>
      </c>
      <c r="E12598">
        <v>132700</v>
      </c>
    </row>
    <row r="12599" spans="1:5" x14ac:dyDescent="0.25">
      <c r="A12599" s="2">
        <v>45300.625</v>
      </c>
      <c r="B12599">
        <v>132785</v>
      </c>
      <c r="C12599">
        <v>133025</v>
      </c>
      <c r="D12599">
        <v>132755</v>
      </c>
      <c r="E12599">
        <v>132835</v>
      </c>
    </row>
    <row r="12600" spans="1:5" x14ac:dyDescent="0.25">
      <c r="A12600" s="2">
        <v>45300.614583333336</v>
      </c>
      <c r="B12600">
        <v>132850</v>
      </c>
      <c r="C12600">
        <v>132905</v>
      </c>
      <c r="D12600">
        <v>132750</v>
      </c>
      <c r="E12600">
        <v>132780</v>
      </c>
    </row>
    <row r="12601" spans="1:5" x14ac:dyDescent="0.25">
      <c r="A12601" s="2">
        <v>45300.604166666664</v>
      </c>
      <c r="B12601">
        <v>132710</v>
      </c>
      <c r="C12601">
        <v>132860</v>
      </c>
      <c r="D12601">
        <v>132585</v>
      </c>
      <c r="E12601">
        <v>132855</v>
      </c>
    </row>
    <row r="12602" spans="1:5" x14ac:dyDescent="0.25">
      <c r="A12602" s="2">
        <v>45300.59375</v>
      </c>
      <c r="B12602">
        <v>132905</v>
      </c>
      <c r="C12602">
        <v>132930</v>
      </c>
      <c r="D12602">
        <v>132635</v>
      </c>
      <c r="E12602">
        <v>132705</v>
      </c>
    </row>
    <row r="12603" spans="1:5" x14ac:dyDescent="0.25">
      <c r="A12603" s="2">
        <v>45300.583333333336</v>
      </c>
      <c r="B12603">
        <v>132750</v>
      </c>
      <c r="C12603">
        <v>132915</v>
      </c>
      <c r="D12603">
        <v>132635</v>
      </c>
      <c r="E12603">
        <v>132900</v>
      </c>
    </row>
    <row r="12604" spans="1:5" x14ac:dyDescent="0.25">
      <c r="A12604" s="2">
        <v>45300.572916666664</v>
      </c>
      <c r="B12604">
        <v>132755</v>
      </c>
      <c r="C12604">
        <v>132785</v>
      </c>
      <c r="D12604">
        <v>132695</v>
      </c>
      <c r="E12604">
        <v>132745</v>
      </c>
    </row>
    <row r="12605" spans="1:5" x14ac:dyDescent="0.25">
      <c r="A12605" s="2">
        <v>45300.5625</v>
      </c>
      <c r="B12605">
        <v>132775</v>
      </c>
      <c r="C12605">
        <v>132890</v>
      </c>
      <c r="D12605">
        <v>132740</v>
      </c>
      <c r="E12605">
        <v>132750</v>
      </c>
    </row>
    <row r="12606" spans="1:5" x14ac:dyDescent="0.25">
      <c r="A12606" s="2">
        <v>45300.552083333336</v>
      </c>
      <c r="B12606">
        <v>132830</v>
      </c>
      <c r="C12606">
        <v>132885</v>
      </c>
      <c r="D12606">
        <v>132750</v>
      </c>
      <c r="E12606">
        <v>132780</v>
      </c>
    </row>
    <row r="12607" spans="1:5" x14ac:dyDescent="0.25">
      <c r="A12607" s="2">
        <v>45300.541666666664</v>
      </c>
      <c r="B12607">
        <v>132775</v>
      </c>
      <c r="C12607">
        <v>132870</v>
      </c>
      <c r="D12607">
        <v>132695</v>
      </c>
      <c r="E12607">
        <v>132825</v>
      </c>
    </row>
    <row r="12608" spans="1:5" x14ac:dyDescent="0.25">
      <c r="A12608" s="2">
        <v>45300.53125</v>
      </c>
      <c r="B12608">
        <v>132600</v>
      </c>
      <c r="C12608">
        <v>132815</v>
      </c>
      <c r="D12608">
        <v>132555</v>
      </c>
      <c r="E12608">
        <v>132775</v>
      </c>
    </row>
    <row r="12609" spans="1:5" x14ac:dyDescent="0.25">
      <c r="A12609" s="2">
        <v>45300.520833333336</v>
      </c>
      <c r="B12609">
        <v>132640</v>
      </c>
      <c r="C12609">
        <v>132730</v>
      </c>
      <c r="D12609">
        <v>132555</v>
      </c>
      <c r="E12609">
        <v>132600</v>
      </c>
    </row>
    <row r="12610" spans="1:5" x14ac:dyDescent="0.25">
      <c r="A12610" s="2">
        <v>45300.510416666664</v>
      </c>
      <c r="B12610">
        <v>132475</v>
      </c>
      <c r="C12610">
        <v>132740</v>
      </c>
      <c r="D12610">
        <v>132450</v>
      </c>
      <c r="E12610">
        <v>132640</v>
      </c>
    </row>
    <row r="12611" spans="1:5" x14ac:dyDescent="0.25">
      <c r="A12611" s="2">
        <v>45300.5</v>
      </c>
      <c r="B12611">
        <v>132585</v>
      </c>
      <c r="C12611">
        <v>132625</v>
      </c>
      <c r="D12611">
        <v>132410</v>
      </c>
      <c r="E12611">
        <v>132475</v>
      </c>
    </row>
    <row r="12612" spans="1:5" x14ac:dyDescent="0.25">
      <c r="A12612" s="2">
        <v>45300.489583333336</v>
      </c>
      <c r="B12612">
        <v>132525</v>
      </c>
      <c r="C12612">
        <v>132630</v>
      </c>
      <c r="D12612">
        <v>132360</v>
      </c>
      <c r="E12612">
        <v>132580</v>
      </c>
    </row>
    <row r="12613" spans="1:5" x14ac:dyDescent="0.25">
      <c r="A12613" s="2">
        <v>45300.479166666664</v>
      </c>
      <c r="B12613">
        <v>132740</v>
      </c>
      <c r="C12613">
        <v>132855</v>
      </c>
      <c r="D12613">
        <v>132460</v>
      </c>
      <c r="E12613">
        <v>132525</v>
      </c>
    </row>
    <row r="12614" spans="1:5" x14ac:dyDescent="0.25">
      <c r="A12614" s="2">
        <v>45300.46875</v>
      </c>
      <c r="B12614">
        <v>132935</v>
      </c>
      <c r="C12614">
        <v>133020</v>
      </c>
      <c r="D12614">
        <v>132670</v>
      </c>
      <c r="E12614">
        <v>132740</v>
      </c>
    </row>
    <row r="12615" spans="1:5" x14ac:dyDescent="0.25">
      <c r="A12615" s="2">
        <v>45300.458333333336</v>
      </c>
      <c r="B12615">
        <v>133010</v>
      </c>
      <c r="C12615">
        <v>133075</v>
      </c>
      <c r="D12615">
        <v>132775</v>
      </c>
      <c r="E12615">
        <v>132940</v>
      </c>
    </row>
    <row r="12616" spans="1:5" x14ac:dyDescent="0.25">
      <c r="A12616" s="2">
        <v>45300.447916666664</v>
      </c>
      <c r="B12616">
        <v>132810</v>
      </c>
      <c r="C12616">
        <v>133090</v>
      </c>
      <c r="D12616">
        <v>132760</v>
      </c>
      <c r="E12616">
        <v>133010</v>
      </c>
    </row>
    <row r="12617" spans="1:5" x14ac:dyDescent="0.25">
      <c r="A12617" s="2">
        <v>45300.4375</v>
      </c>
      <c r="B12617">
        <v>132770</v>
      </c>
      <c r="C12617">
        <v>132925</v>
      </c>
      <c r="D12617">
        <v>132675</v>
      </c>
      <c r="E12617">
        <v>132810</v>
      </c>
    </row>
    <row r="12618" spans="1:5" x14ac:dyDescent="0.25">
      <c r="A12618" s="2">
        <v>45300.427083333336</v>
      </c>
      <c r="B12618">
        <v>132930</v>
      </c>
      <c r="C12618">
        <v>132935</v>
      </c>
      <c r="D12618">
        <v>132610</v>
      </c>
      <c r="E12618">
        <v>132765</v>
      </c>
    </row>
    <row r="12619" spans="1:5" x14ac:dyDescent="0.25">
      <c r="A12619" s="2">
        <v>45300.416666666664</v>
      </c>
      <c r="B12619">
        <v>133105</v>
      </c>
      <c r="C12619">
        <v>133105</v>
      </c>
      <c r="D12619">
        <v>132830</v>
      </c>
      <c r="E12619">
        <v>132935</v>
      </c>
    </row>
    <row r="12620" spans="1:5" x14ac:dyDescent="0.25">
      <c r="A12620" s="2">
        <v>45300.40625</v>
      </c>
      <c r="B12620">
        <v>133045</v>
      </c>
      <c r="C12620">
        <v>133120</v>
      </c>
      <c r="D12620">
        <v>132965</v>
      </c>
      <c r="E12620">
        <v>133105</v>
      </c>
    </row>
    <row r="12621" spans="1:5" x14ac:dyDescent="0.25">
      <c r="A12621" s="2">
        <v>45300.395833333336</v>
      </c>
      <c r="B12621">
        <v>133045</v>
      </c>
      <c r="C12621">
        <v>133130</v>
      </c>
      <c r="D12621">
        <v>132955</v>
      </c>
      <c r="E12621">
        <v>133050</v>
      </c>
    </row>
    <row r="12622" spans="1:5" x14ac:dyDescent="0.25">
      <c r="A12622" s="2">
        <v>45300.385416666664</v>
      </c>
      <c r="B12622">
        <v>133165</v>
      </c>
      <c r="C12622">
        <v>133165</v>
      </c>
      <c r="D12622">
        <v>132985</v>
      </c>
      <c r="E12622">
        <v>133050</v>
      </c>
    </row>
    <row r="12623" spans="1:5" x14ac:dyDescent="0.25">
      <c r="A12623" s="2">
        <v>45300.375</v>
      </c>
      <c r="B12623">
        <v>133490</v>
      </c>
      <c r="C12623">
        <v>133495</v>
      </c>
      <c r="D12623">
        <v>133060</v>
      </c>
      <c r="E12623">
        <v>133160</v>
      </c>
    </row>
    <row r="12624" spans="1:5" x14ac:dyDescent="0.25">
      <c r="A12624" s="2">
        <v>45299.760416666664</v>
      </c>
      <c r="B12624">
        <v>133875</v>
      </c>
      <c r="C12624">
        <v>134050</v>
      </c>
      <c r="D12624">
        <v>133830</v>
      </c>
      <c r="E12624">
        <v>134050</v>
      </c>
    </row>
    <row r="12625" spans="1:5" x14ac:dyDescent="0.25">
      <c r="A12625" s="2">
        <v>45299.75</v>
      </c>
      <c r="B12625">
        <v>133760</v>
      </c>
      <c r="C12625">
        <v>133900</v>
      </c>
      <c r="D12625">
        <v>133675</v>
      </c>
      <c r="E12625">
        <v>133875</v>
      </c>
    </row>
    <row r="12626" spans="1:5" x14ac:dyDescent="0.25">
      <c r="A12626" s="2">
        <v>45299.739583333336</v>
      </c>
      <c r="B12626">
        <v>133790</v>
      </c>
      <c r="C12626">
        <v>133805</v>
      </c>
      <c r="D12626">
        <v>133605</v>
      </c>
      <c r="E12626">
        <v>133755</v>
      </c>
    </row>
    <row r="12627" spans="1:5" x14ac:dyDescent="0.25">
      <c r="A12627" s="2">
        <v>45299.729166666664</v>
      </c>
      <c r="B12627">
        <v>133700</v>
      </c>
      <c r="C12627">
        <v>133860</v>
      </c>
      <c r="D12627">
        <v>133690</v>
      </c>
      <c r="E12627">
        <v>133785</v>
      </c>
    </row>
    <row r="12628" spans="1:5" x14ac:dyDescent="0.25">
      <c r="A12628" s="2">
        <v>45299.71875</v>
      </c>
      <c r="B12628">
        <v>133595</v>
      </c>
      <c r="C12628">
        <v>133740</v>
      </c>
      <c r="D12628">
        <v>133575</v>
      </c>
      <c r="E12628">
        <v>133700</v>
      </c>
    </row>
    <row r="12629" spans="1:5" x14ac:dyDescent="0.25">
      <c r="A12629" s="2">
        <v>45299.708333333336</v>
      </c>
      <c r="B12629">
        <v>133650</v>
      </c>
      <c r="C12629">
        <v>133660</v>
      </c>
      <c r="D12629">
        <v>133510</v>
      </c>
      <c r="E12629">
        <v>133595</v>
      </c>
    </row>
    <row r="12630" spans="1:5" x14ac:dyDescent="0.25">
      <c r="A12630" s="2">
        <v>45299.697916666664</v>
      </c>
      <c r="B12630">
        <v>133710</v>
      </c>
      <c r="C12630">
        <v>133735</v>
      </c>
      <c r="D12630">
        <v>133595</v>
      </c>
      <c r="E12630">
        <v>133645</v>
      </c>
    </row>
    <row r="12631" spans="1:5" x14ac:dyDescent="0.25">
      <c r="A12631" s="2">
        <v>45299.6875</v>
      </c>
      <c r="B12631">
        <v>133675</v>
      </c>
      <c r="C12631">
        <v>133865</v>
      </c>
      <c r="D12631">
        <v>133650</v>
      </c>
      <c r="E12631">
        <v>133715</v>
      </c>
    </row>
    <row r="12632" spans="1:5" x14ac:dyDescent="0.25">
      <c r="A12632" s="2">
        <v>45299.677083333336</v>
      </c>
      <c r="B12632">
        <v>133615</v>
      </c>
      <c r="C12632">
        <v>133710</v>
      </c>
      <c r="D12632">
        <v>133515</v>
      </c>
      <c r="E12632">
        <v>133670</v>
      </c>
    </row>
    <row r="12633" spans="1:5" x14ac:dyDescent="0.25">
      <c r="A12633" s="2">
        <v>45299.666666666664</v>
      </c>
      <c r="B12633">
        <v>133365</v>
      </c>
      <c r="C12633">
        <v>133665</v>
      </c>
      <c r="D12633">
        <v>133340</v>
      </c>
      <c r="E12633">
        <v>133620</v>
      </c>
    </row>
    <row r="12634" spans="1:5" x14ac:dyDescent="0.25">
      <c r="A12634" s="2">
        <v>45299.65625</v>
      </c>
      <c r="B12634">
        <v>133365</v>
      </c>
      <c r="C12634">
        <v>133390</v>
      </c>
      <c r="D12634">
        <v>133215</v>
      </c>
      <c r="E12634">
        <v>133365</v>
      </c>
    </row>
    <row r="12635" spans="1:5" x14ac:dyDescent="0.25">
      <c r="A12635" s="2">
        <v>45299.645833333336</v>
      </c>
      <c r="B12635">
        <v>133445</v>
      </c>
      <c r="C12635">
        <v>133540</v>
      </c>
      <c r="D12635">
        <v>133315</v>
      </c>
      <c r="E12635">
        <v>133365</v>
      </c>
    </row>
    <row r="12636" spans="1:5" x14ac:dyDescent="0.25">
      <c r="A12636" s="2">
        <v>45299.635416666664</v>
      </c>
      <c r="B12636">
        <v>133360</v>
      </c>
      <c r="C12636">
        <v>133480</v>
      </c>
      <c r="D12636">
        <v>133305</v>
      </c>
      <c r="E12636">
        <v>133445</v>
      </c>
    </row>
    <row r="12637" spans="1:5" x14ac:dyDescent="0.25">
      <c r="A12637" s="2">
        <v>45299.625</v>
      </c>
      <c r="B12637">
        <v>133405</v>
      </c>
      <c r="C12637">
        <v>133485</v>
      </c>
      <c r="D12637">
        <v>133355</v>
      </c>
      <c r="E12637">
        <v>133365</v>
      </c>
    </row>
    <row r="12638" spans="1:5" x14ac:dyDescent="0.25">
      <c r="A12638" s="2">
        <v>45299.614583333336</v>
      </c>
      <c r="B12638">
        <v>133395</v>
      </c>
      <c r="C12638">
        <v>133445</v>
      </c>
      <c r="D12638">
        <v>133325</v>
      </c>
      <c r="E12638">
        <v>133410</v>
      </c>
    </row>
    <row r="12639" spans="1:5" x14ac:dyDescent="0.25">
      <c r="A12639" s="2">
        <v>45299.604166666664</v>
      </c>
      <c r="B12639">
        <v>133440</v>
      </c>
      <c r="C12639">
        <v>133500</v>
      </c>
      <c r="D12639">
        <v>133360</v>
      </c>
      <c r="E12639">
        <v>133395</v>
      </c>
    </row>
    <row r="12640" spans="1:5" x14ac:dyDescent="0.25">
      <c r="A12640" s="2">
        <v>45299.59375</v>
      </c>
      <c r="B12640">
        <v>133375</v>
      </c>
      <c r="C12640">
        <v>133460</v>
      </c>
      <c r="D12640">
        <v>133285</v>
      </c>
      <c r="E12640">
        <v>133445</v>
      </c>
    </row>
    <row r="12641" spans="1:5" x14ac:dyDescent="0.25">
      <c r="A12641" s="2">
        <v>45299.583333333336</v>
      </c>
      <c r="B12641">
        <v>133305</v>
      </c>
      <c r="C12641">
        <v>133390</v>
      </c>
      <c r="D12641">
        <v>133250</v>
      </c>
      <c r="E12641">
        <v>133380</v>
      </c>
    </row>
    <row r="12642" spans="1:5" x14ac:dyDescent="0.25">
      <c r="A12642" s="2">
        <v>45299.572916666664</v>
      </c>
      <c r="B12642">
        <v>133500</v>
      </c>
      <c r="C12642">
        <v>133545</v>
      </c>
      <c r="D12642">
        <v>133260</v>
      </c>
      <c r="E12642">
        <v>133310</v>
      </c>
    </row>
    <row r="12643" spans="1:5" x14ac:dyDescent="0.25">
      <c r="A12643" s="2">
        <v>45299.5625</v>
      </c>
      <c r="B12643">
        <v>133415</v>
      </c>
      <c r="C12643">
        <v>133600</v>
      </c>
      <c r="D12643">
        <v>133410</v>
      </c>
      <c r="E12643">
        <v>133495</v>
      </c>
    </row>
    <row r="12644" spans="1:5" x14ac:dyDescent="0.25">
      <c r="A12644" s="2">
        <v>45299.552083333336</v>
      </c>
      <c r="B12644">
        <v>133355</v>
      </c>
      <c r="C12644">
        <v>133450</v>
      </c>
      <c r="D12644">
        <v>133235</v>
      </c>
      <c r="E12644">
        <v>133410</v>
      </c>
    </row>
    <row r="12645" spans="1:5" x14ac:dyDescent="0.25">
      <c r="A12645" s="2">
        <v>45299.541666666664</v>
      </c>
      <c r="B12645">
        <v>133405</v>
      </c>
      <c r="C12645">
        <v>133465</v>
      </c>
      <c r="D12645">
        <v>133285</v>
      </c>
      <c r="E12645">
        <v>133360</v>
      </c>
    </row>
    <row r="12646" spans="1:5" x14ac:dyDescent="0.25">
      <c r="A12646" s="2">
        <v>45299.53125</v>
      </c>
      <c r="B12646">
        <v>133405</v>
      </c>
      <c r="C12646">
        <v>133490</v>
      </c>
      <c r="D12646">
        <v>133350</v>
      </c>
      <c r="E12646">
        <v>133405</v>
      </c>
    </row>
    <row r="12647" spans="1:5" x14ac:dyDescent="0.25">
      <c r="A12647" s="2">
        <v>45299.520833333336</v>
      </c>
      <c r="B12647">
        <v>133300</v>
      </c>
      <c r="C12647">
        <v>133460</v>
      </c>
      <c r="D12647">
        <v>133265</v>
      </c>
      <c r="E12647">
        <v>133400</v>
      </c>
    </row>
    <row r="12648" spans="1:5" x14ac:dyDescent="0.25">
      <c r="A12648" s="2">
        <v>45299.510416666664</v>
      </c>
      <c r="B12648">
        <v>133130</v>
      </c>
      <c r="C12648">
        <v>133315</v>
      </c>
      <c r="D12648">
        <v>133015</v>
      </c>
      <c r="E12648">
        <v>133305</v>
      </c>
    </row>
    <row r="12649" spans="1:5" x14ac:dyDescent="0.25">
      <c r="A12649" s="2">
        <v>45299.5</v>
      </c>
      <c r="B12649">
        <v>132955</v>
      </c>
      <c r="C12649">
        <v>133215</v>
      </c>
      <c r="D12649">
        <v>132765</v>
      </c>
      <c r="E12649">
        <v>133130</v>
      </c>
    </row>
    <row r="12650" spans="1:5" x14ac:dyDescent="0.25">
      <c r="A12650" s="2">
        <v>45299.489583333336</v>
      </c>
      <c r="B12650">
        <v>132610</v>
      </c>
      <c r="C12650">
        <v>132965</v>
      </c>
      <c r="D12650">
        <v>132605</v>
      </c>
      <c r="E12650">
        <v>132950</v>
      </c>
    </row>
    <row r="12651" spans="1:5" x14ac:dyDescent="0.25">
      <c r="A12651" s="2">
        <v>45299.479166666664</v>
      </c>
      <c r="B12651">
        <v>132670</v>
      </c>
      <c r="C12651">
        <v>133035</v>
      </c>
      <c r="D12651">
        <v>132555</v>
      </c>
      <c r="E12651">
        <v>132610</v>
      </c>
    </row>
    <row r="12652" spans="1:5" x14ac:dyDescent="0.25">
      <c r="A12652" s="2">
        <v>45299.46875</v>
      </c>
      <c r="B12652">
        <v>132575</v>
      </c>
      <c r="C12652">
        <v>132750</v>
      </c>
      <c r="D12652">
        <v>132565</v>
      </c>
      <c r="E12652">
        <v>132670</v>
      </c>
    </row>
    <row r="12653" spans="1:5" x14ac:dyDescent="0.25">
      <c r="A12653" s="2">
        <v>45299.458333333336</v>
      </c>
      <c r="B12653">
        <v>132580</v>
      </c>
      <c r="C12653">
        <v>132740</v>
      </c>
      <c r="D12653">
        <v>132520</v>
      </c>
      <c r="E12653">
        <v>132570</v>
      </c>
    </row>
    <row r="12654" spans="1:5" x14ac:dyDescent="0.25">
      <c r="A12654" s="2">
        <v>45299.447916666664</v>
      </c>
      <c r="B12654">
        <v>132510</v>
      </c>
      <c r="C12654">
        <v>132625</v>
      </c>
      <c r="D12654">
        <v>132420</v>
      </c>
      <c r="E12654">
        <v>132580</v>
      </c>
    </row>
    <row r="12655" spans="1:5" x14ac:dyDescent="0.25">
      <c r="A12655" s="2">
        <v>45299.4375</v>
      </c>
      <c r="B12655">
        <v>132390</v>
      </c>
      <c r="C12655">
        <v>132565</v>
      </c>
      <c r="D12655">
        <v>132370</v>
      </c>
      <c r="E12655">
        <v>132510</v>
      </c>
    </row>
    <row r="12656" spans="1:5" x14ac:dyDescent="0.25">
      <c r="A12656" s="2">
        <v>45299.427083333336</v>
      </c>
      <c r="B12656">
        <v>132465</v>
      </c>
      <c r="C12656">
        <v>132635</v>
      </c>
      <c r="D12656">
        <v>132305</v>
      </c>
      <c r="E12656">
        <v>132385</v>
      </c>
    </row>
    <row r="12657" spans="1:5" x14ac:dyDescent="0.25">
      <c r="A12657" s="2">
        <v>45299.416666666664</v>
      </c>
      <c r="B12657">
        <v>132750</v>
      </c>
      <c r="C12657">
        <v>132820</v>
      </c>
      <c r="D12657">
        <v>132450</v>
      </c>
      <c r="E12657">
        <v>132465</v>
      </c>
    </row>
    <row r="12658" spans="1:5" x14ac:dyDescent="0.25">
      <c r="A12658" s="2">
        <v>45299.40625</v>
      </c>
      <c r="B12658">
        <v>132705</v>
      </c>
      <c r="C12658">
        <v>132800</v>
      </c>
      <c r="D12658">
        <v>132700</v>
      </c>
      <c r="E12658">
        <v>132750</v>
      </c>
    </row>
    <row r="12659" spans="1:5" x14ac:dyDescent="0.25">
      <c r="A12659" s="2">
        <v>45299.395833333336</v>
      </c>
      <c r="B12659">
        <v>132690</v>
      </c>
      <c r="C12659">
        <v>132760</v>
      </c>
      <c r="D12659">
        <v>132610</v>
      </c>
      <c r="E12659">
        <v>132705</v>
      </c>
    </row>
    <row r="12660" spans="1:5" x14ac:dyDescent="0.25">
      <c r="A12660" s="2">
        <v>45299.385416666664</v>
      </c>
      <c r="B12660">
        <v>132690</v>
      </c>
      <c r="C12660">
        <v>132760</v>
      </c>
      <c r="D12660">
        <v>132590</v>
      </c>
      <c r="E12660">
        <v>132690</v>
      </c>
    </row>
    <row r="12661" spans="1:5" x14ac:dyDescent="0.25">
      <c r="A12661" s="2">
        <v>45299.375</v>
      </c>
      <c r="B12661">
        <v>132840</v>
      </c>
      <c r="C12661">
        <v>132890</v>
      </c>
      <c r="D12661">
        <v>132420</v>
      </c>
      <c r="E12661">
        <v>132695</v>
      </c>
    </row>
    <row r="12662" spans="1:5" x14ac:dyDescent="0.25">
      <c r="A12662" s="2">
        <v>45296.760416666664</v>
      </c>
      <c r="B12662">
        <v>133440</v>
      </c>
      <c r="C12662">
        <v>133535</v>
      </c>
      <c r="D12662">
        <v>133435</v>
      </c>
      <c r="E12662">
        <v>133520</v>
      </c>
    </row>
    <row r="12663" spans="1:5" x14ac:dyDescent="0.25">
      <c r="A12663" s="2">
        <v>45296.75</v>
      </c>
      <c r="B12663">
        <v>133420</v>
      </c>
      <c r="C12663">
        <v>133475</v>
      </c>
      <c r="D12663">
        <v>133350</v>
      </c>
      <c r="E12663">
        <v>133440</v>
      </c>
    </row>
    <row r="12664" spans="1:5" x14ac:dyDescent="0.25">
      <c r="A12664" s="2">
        <v>45296.739583333336</v>
      </c>
      <c r="B12664">
        <v>133170</v>
      </c>
      <c r="C12664">
        <v>133465</v>
      </c>
      <c r="D12664">
        <v>133165</v>
      </c>
      <c r="E12664">
        <v>133420</v>
      </c>
    </row>
    <row r="12665" spans="1:5" x14ac:dyDescent="0.25">
      <c r="A12665" s="2">
        <v>45296.729166666664</v>
      </c>
      <c r="B12665">
        <v>133145</v>
      </c>
      <c r="C12665">
        <v>133185</v>
      </c>
      <c r="D12665">
        <v>133040</v>
      </c>
      <c r="E12665">
        <v>133170</v>
      </c>
    </row>
    <row r="12666" spans="1:5" x14ac:dyDescent="0.25">
      <c r="A12666" s="2">
        <v>45296.71875</v>
      </c>
      <c r="B12666">
        <v>133165</v>
      </c>
      <c r="C12666">
        <v>133265</v>
      </c>
      <c r="D12666">
        <v>133050</v>
      </c>
      <c r="E12666">
        <v>133145</v>
      </c>
    </row>
    <row r="12667" spans="1:5" x14ac:dyDescent="0.25">
      <c r="A12667" s="2">
        <v>45296.708333333336</v>
      </c>
      <c r="B12667">
        <v>133010</v>
      </c>
      <c r="C12667">
        <v>133235</v>
      </c>
      <c r="D12667">
        <v>132935</v>
      </c>
      <c r="E12667">
        <v>133165</v>
      </c>
    </row>
    <row r="12668" spans="1:5" x14ac:dyDescent="0.25">
      <c r="A12668" s="2">
        <v>45296.697916666664</v>
      </c>
      <c r="B12668">
        <v>133180</v>
      </c>
      <c r="C12668">
        <v>133265</v>
      </c>
      <c r="D12668">
        <v>132900</v>
      </c>
      <c r="E12668">
        <v>133010</v>
      </c>
    </row>
    <row r="12669" spans="1:5" x14ac:dyDescent="0.25">
      <c r="A12669" s="2">
        <v>45296.6875</v>
      </c>
      <c r="B12669">
        <v>133235</v>
      </c>
      <c r="C12669">
        <v>133295</v>
      </c>
      <c r="D12669">
        <v>133075</v>
      </c>
      <c r="E12669">
        <v>133180</v>
      </c>
    </row>
    <row r="12670" spans="1:5" x14ac:dyDescent="0.25">
      <c r="A12670" s="2">
        <v>45296.677083333336</v>
      </c>
      <c r="B12670">
        <v>133325</v>
      </c>
      <c r="C12670">
        <v>133335</v>
      </c>
      <c r="D12670">
        <v>133025</v>
      </c>
      <c r="E12670">
        <v>133240</v>
      </c>
    </row>
    <row r="12671" spans="1:5" x14ac:dyDescent="0.25">
      <c r="A12671" s="2">
        <v>45296.666666666664</v>
      </c>
      <c r="B12671">
        <v>133330</v>
      </c>
      <c r="C12671">
        <v>133485</v>
      </c>
      <c r="D12671">
        <v>133290</v>
      </c>
      <c r="E12671">
        <v>133330</v>
      </c>
    </row>
    <row r="12672" spans="1:5" x14ac:dyDescent="0.25">
      <c r="A12672" s="2">
        <v>45296.65625</v>
      </c>
      <c r="B12672">
        <v>133245</v>
      </c>
      <c r="C12672">
        <v>133430</v>
      </c>
      <c r="D12672">
        <v>133240</v>
      </c>
      <c r="E12672">
        <v>133330</v>
      </c>
    </row>
    <row r="12673" spans="1:5" x14ac:dyDescent="0.25">
      <c r="A12673" s="2">
        <v>45296.645833333336</v>
      </c>
      <c r="B12673">
        <v>133180</v>
      </c>
      <c r="C12673">
        <v>133370</v>
      </c>
      <c r="D12673">
        <v>133170</v>
      </c>
      <c r="E12673">
        <v>133240</v>
      </c>
    </row>
    <row r="12674" spans="1:5" x14ac:dyDescent="0.25">
      <c r="A12674" s="2">
        <v>45296.635416666664</v>
      </c>
      <c r="B12674">
        <v>132945</v>
      </c>
      <c r="C12674">
        <v>133185</v>
      </c>
      <c r="D12674">
        <v>132820</v>
      </c>
      <c r="E12674">
        <v>133180</v>
      </c>
    </row>
    <row r="12675" spans="1:5" x14ac:dyDescent="0.25">
      <c r="A12675" s="2">
        <v>45296.625</v>
      </c>
      <c r="B12675">
        <v>132985</v>
      </c>
      <c r="C12675">
        <v>133060</v>
      </c>
      <c r="D12675">
        <v>132905</v>
      </c>
      <c r="E12675">
        <v>132940</v>
      </c>
    </row>
    <row r="12676" spans="1:5" x14ac:dyDescent="0.25">
      <c r="A12676" s="2">
        <v>45296.614583333336</v>
      </c>
      <c r="B12676">
        <v>133010</v>
      </c>
      <c r="C12676">
        <v>133115</v>
      </c>
      <c r="D12676">
        <v>132880</v>
      </c>
      <c r="E12676">
        <v>132980</v>
      </c>
    </row>
    <row r="12677" spans="1:5" x14ac:dyDescent="0.25">
      <c r="A12677" s="2">
        <v>45296.604166666664</v>
      </c>
      <c r="B12677">
        <v>133115</v>
      </c>
      <c r="C12677">
        <v>133205</v>
      </c>
      <c r="D12677">
        <v>133010</v>
      </c>
      <c r="E12677">
        <v>133010</v>
      </c>
    </row>
    <row r="12678" spans="1:5" x14ac:dyDescent="0.25">
      <c r="A12678" s="2">
        <v>45296.59375</v>
      </c>
      <c r="B12678">
        <v>133310</v>
      </c>
      <c r="C12678">
        <v>133355</v>
      </c>
      <c r="D12678">
        <v>133075</v>
      </c>
      <c r="E12678">
        <v>133115</v>
      </c>
    </row>
    <row r="12679" spans="1:5" x14ac:dyDescent="0.25">
      <c r="A12679" s="2">
        <v>45296.583333333336</v>
      </c>
      <c r="B12679">
        <v>133320</v>
      </c>
      <c r="C12679">
        <v>133350</v>
      </c>
      <c r="D12679">
        <v>133070</v>
      </c>
      <c r="E12679">
        <v>133305</v>
      </c>
    </row>
    <row r="12680" spans="1:5" x14ac:dyDescent="0.25">
      <c r="A12680" s="2">
        <v>45296.572916666664</v>
      </c>
      <c r="B12680">
        <v>133520</v>
      </c>
      <c r="C12680">
        <v>133545</v>
      </c>
      <c r="D12680">
        <v>133305</v>
      </c>
      <c r="E12680">
        <v>133320</v>
      </c>
    </row>
    <row r="12681" spans="1:5" x14ac:dyDescent="0.25">
      <c r="A12681" s="2">
        <v>45296.5625</v>
      </c>
      <c r="B12681">
        <v>133430</v>
      </c>
      <c r="C12681">
        <v>133645</v>
      </c>
      <c r="D12681">
        <v>133420</v>
      </c>
      <c r="E12681">
        <v>133525</v>
      </c>
    </row>
    <row r="12682" spans="1:5" x14ac:dyDescent="0.25">
      <c r="A12682" s="2">
        <v>45296.552083333336</v>
      </c>
      <c r="B12682">
        <v>133650</v>
      </c>
      <c r="C12682">
        <v>133675</v>
      </c>
      <c r="D12682">
        <v>133410</v>
      </c>
      <c r="E12682">
        <v>133425</v>
      </c>
    </row>
    <row r="12683" spans="1:5" x14ac:dyDescent="0.25">
      <c r="A12683" s="2">
        <v>45296.541666666664</v>
      </c>
      <c r="B12683">
        <v>133685</v>
      </c>
      <c r="C12683">
        <v>133700</v>
      </c>
      <c r="D12683">
        <v>133535</v>
      </c>
      <c r="E12683">
        <v>133650</v>
      </c>
    </row>
    <row r="12684" spans="1:5" x14ac:dyDescent="0.25">
      <c r="A12684" s="2">
        <v>45296.53125</v>
      </c>
      <c r="B12684">
        <v>133895</v>
      </c>
      <c r="C12684">
        <v>133925</v>
      </c>
      <c r="D12684">
        <v>133680</v>
      </c>
      <c r="E12684">
        <v>133685</v>
      </c>
    </row>
    <row r="12685" spans="1:5" x14ac:dyDescent="0.25">
      <c r="A12685" s="2">
        <v>45296.520833333336</v>
      </c>
      <c r="B12685">
        <v>133915</v>
      </c>
      <c r="C12685">
        <v>134040</v>
      </c>
      <c r="D12685">
        <v>133825</v>
      </c>
      <c r="E12685">
        <v>133895</v>
      </c>
    </row>
    <row r="12686" spans="1:5" x14ac:dyDescent="0.25">
      <c r="A12686" s="2">
        <v>45296.510416666664</v>
      </c>
      <c r="B12686">
        <v>133785</v>
      </c>
      <c r="C12686">
        <v>133935</v>
      </c>
      <c r="D12686">
        <v>133670</v>
      </c>
      <c r="E12686">
        <v>133915</v>
      </c>
    </row>
    <row r="12687" spans="1:5" x14ac:dyDescent="0.25">
      <c r="A12687" s="2">
        <v>45296.5</v>
      </c>
      <c r="B12687">
        <v>133170</v>
      </c>
      <c r="C12687">
        <v>133850</v>
      </c>
      <c r="D12687">
        <v>133165</v>
      </c>
      <c r="E12687">
        <v>133780</v>
      </c>
    </row>
    <row r="12688" spans="1:5" x14ac:dyDescent="0.25">
      <c r="A12688" s="2">
        <v>45296.489583333336</v>
      </c>
      <c r="B12688">
        <v>133110</v>
      </c>
      <c r="C12688">
        <v>133280</v>
      </c>
      <c r="D12688">
        <v>133040</v>
      </c>
      <c r="E12688">
        <v>133170</v>
      </c>
    </row>
    <row r="12689" spans="1:5" x14ac:dyDescent="0.25">
      <c r="A12689" s="2">
        <v>45296.479166666664</v>
      </c>
      <c r="B12689">
        <v>132940</v>
      </c>
      <c r="C12689">
        <v>133210</v>
      </c>
      <c r="D12689">
        <v>132780</v>
      </c>
      <c r="E12689">
        <v>133115</v>
      </c>
    </row>
    <row r="12690" spans="1:5" x14ac:dyDescent="0.25">
      <c r="A12690" s="2">
        <v>45296.46875</v>
      </c>
      <c r="B12690">
        <v>132715</v>
      </c>
      <c r="C12690">
        <v>133025</v>
      </c>
      <c r="D12690">
        <v>132710</v>
      </c>
      <c r="E12690">
        <v>132945</v>
      </c>
    </row>
    <row r="12691" spans="1:5" x14ac:dyDescent="0.25">
      <c r="A12691" s="2">
        <v>45296.458333333336</v>
      </c>
      <c r="B12691">
        <v>133015</v>
      </c>
      <c r="C12691">
        <v>133090</v>
      </c>
      <c r="D12691">
        <v>132670</v>
      </c>
      <c r="E12691">
        <v>132720</v>
      </c>
    </row>
    <row r="12692" spans="1:5" x14ac:dyDescent="0.25">
      <c r="A12692" s="2">
        <v>45296.447916666664</v>
      </c>
      <c r="B12692">
        <v>132650</v>
      </c>
      <c r="C12692">
        <v>133030</v>
      </c>
      <c r="D12692">
        <v>132550</v>
      </c>
      <c r="E12692">
        <v>133020</v>
      </c>
    </row>
    <row r="12693" spans="1:5" x14ac:dyDescent="0.25">
      <c r="A12693" s="2">
        <v>45296.4375</v>
      </c>
      <c r="B12693">
        <v>132540</v>
      </c>
      <c r="C12693">
        <v>132750</v>
      </c>
      <c r="D12693">
        <v>131840</v>
      </c>
      <c r="E12693">
        <v>132655</v>
      </c>
    </row>
    <row r="12694" spans="1:5" x14ac:dyDescent="0.25">
      <c r="A12694" s="2">
        <v>45296.427083333336</v>
      </c>
      <c r="B12694">
        <v>132555</v>
      </c>
      <c r="C12694">
        <v>132770</v>
      </c>
      <c r="D12694">
        <v>132335</v>
      </c>
      <c r="E12694">
        <v>132540</v>
      </c>
    </row>
    <row r="12695" spans="1:5" x14ac:dyDescent="0.25">
      <c r="A12695" s="2">
        <v>45296.416666666664</v>
      </c>
      <c r="B12695">
        <v>132150</v>
      </c>
      <c r="C12695">
        <v>132585</v>
      </c>
      <c r="D12695">
        <v>132095</v>
      </c>
      <c r="E12695">
        <v>132555</v>
      </c>
    </row>
    <row r="12696" spans="1:5" x14ac:dyDescent="0.25">
      <c r="A12696" s="2">
        <v>45296.40625</v>
      </c>
      <c r="B12696">
        <v>132265</v>
      </c>
      <c r="C12696">
        <v>132290</v>
      </c>
      <c r="D12696">
        <v>132115</v>
      </c>
      <c r="E12696">
        <v>132150</v>
      </c>
    </row>
    <row r="12697" spans="1:5" x14ac:dyDescent="0.25">
      <c r="A12697" s="2">
        <v>45296.395833333336</v>
      </c>
      <c r="B12697">
        <v>132215</v>
      </c>
      <c r="C12697">
        <v>132285</v>
      </c>
      <c r="D12697">
        <v>132150</v>
      </c>
      <c r="E12697">
        <v>132265</v>
      </c>
    </row>
    <row r="12698" spans="1:5" x14ac:dyDescent="0.25">
      <c r="A12698" s="2">
        <v>45296.385416666664</v>
      </c>
      <c r="B12698">
        <v>132450</v>
      </c>
      <c r="C12698">
        <v>132450</v>
      </c>
      <c r="D12698">
        <v>132210</v>
      </c>
      <c r="E12698">
        <v>132215</v>
      </c>
    </row>
    <row r="12699" spans="1:5" x14ac:dyDescent="0.25">
      <c r="A12699" s="2">
        <v>45296.375</v>
      </c>
      <c r="B12699">
        <v>132310</v>
      </c>
      <c r="C12699">
        <v>132475</v>
      </c>
      <c r="D12699">
        <v>132170</v>
      </c>
      <c r="E12699">
        <v>132445</v>
      </c>
    </row>
    <row r="12700" spans="1:5" x14ac:dyDescent="0.25">
      <c r="A12700" s="2">
        <v>45295.760416666664</v>
      </c>
      <c r="B12700">
        <v>132540</v>
      </c>
      <c r="C12700">
        <v>132640</v>
      </c>
      <c r="D12700">
        <v>132510</v>
      </c>
      <c r="E12700">
        <v>132530</v>
      </c>
    </row>
    <row r="12701" spans="1:5" x14ac:dyDescent="0.25">
      <c r="A12701" s="2">
        <v>45295.75</v>
      </c>
      <c r="B12701">
        <v>132590</v>
      </c>
      <c r="C12701">
        <v>132710</v>
      </c>
      <c r="D12701">
        <v>132535</v>
      </c>
      <c r="E12701">
        <v>132540</v>
      </c>
    </row>
    <row r="12702" spans="1:5" x14ac:dyDescent="0.25">
      <c r="A12702" s="2">
        <v>45295.739583333336</v>
      </c>
      <c r="B12702">
        <v>132690</v>
      </c>
      <c r="C12702">
        <v>132780</v>
      </c>
      <c r="D12702">
        <v>132520</v>
      </c>
      <c r="E12702">
        <v>132585</v>
      </c>
    </row>
    <row r="12703" spans="1:5" x14ac:dyDescent="0.25">
      <c r="A12703" s="2">
        <v>45295.729166666664</v>
      </c>
      <c r="B12703">
        <v>132760</v>
      </c>
      <c r="C12703">
        <v>132850</v>
      </c>
      <c r="D12703">
        <v>132630</v>
      </c>
      <c r="E12703">
        <v>132690</v>
      </c>
    </row>
    <row r="12704" spans="1:5" x14ac:dyDescent="0.25">
      <c r="A12704" s="2">
        <v>45295.71875</v>
      </c>
      <c r="B12704">
        <v>132580</v>
      </c>
      <c r="C12704">
        <v>132765</v>
      </c>
      <c r="D12704">
        <v>132465</v>
      </c>
      <c r="E12704">
        <v>132755</v>
      </c>
    </row>
    <row r="12705" spans="1:5" x14ac:dyDescent="0.25">
      <c r="A12705" s="2">
        <v>45295.708333333336</v>
      </c>
      <c r="B12705">
        <v>132755</v>
      </c>
      <c r="C12705">
        <v>132795</v>
      </c>
      <c r="D12705">
        <v>132570</v>
      </c>
      <c r="E12705">
        <v>132580</v>
      </c>
    </row>
    <row r="12706" spans="1:5" x14ac:dyDescent="0.25">
      <c r="A12706" s="2">
        <v>45295.697916666664</v>
      </c>
      <c r="B12706">
        <v>132460</v>
      </c>
      <c r="C12706">
        <v>132795</v>
      </c>
      <c r="D12706">
        <v>132445</v>
      </c>
      <c r="E12706">
        <v>132760</v>
      </c>
    </row>
    <row r="12707" spans="1:5" x14ac:dyDescent="0.25">
      <c r="A12707" s="2">
        <v>45295.6875</v>
      </c>
      <c r="B12707">
        <v>132675</v>
      </c>
      <c r="C12707">
        <v>132695</v>
      </c>
      <c r="D12707">
        <v>132440</v>
      </c>
      <c r="E12707">
        <v>132455</v>
      </c>
    </row>
    <row r="12708" spans="1:5" x14ac:dyDescent="0.25">
      <c r="A12708" s="2">
        <v>45295.677083333336</v>
      </c>
      <c r="B12708">
        <v>132480</v>
      </c>
      <c r="C12708">
        <v>132700</v>
      </c>
      <c r="D12708">
        <v>132460</v>
      </c>
      <c r="E12708">
        <v>132675</v>
      </c>
    </row>
    <row r="12709" spans="1:5" x14ac:dyDescent="0.25">
      <c r="A12709" s="2">
        <v>45295.666666666664</v>
      </c>
      <c r="B12709">
        <v>132740</v>
      </c>
      <c r="C12709">
        <v>132800</v>
      </c>
      <c r="D12709">
        <v>132390</v>
      </c>
      <c r="E12709">
        <v>132480</v>
      </c>
    </row>
    <row r="12710" spans="1:5" x14ac:dyDescent="0.25">
      <c r="A12710" s="2">
        <v>45295.65625</v>
      </c>
      <c r="B12710">
        <v>132810</v>
      </c>
      <c r="C12710">
        <v>132830</v>
      </c>
      <c r="D12710">
        <v>132670</v>
      </c>
      <c r="E12710">
        <v>132740</v>
      </c>
    </row>
    <row r="12711" spans="1:5" x14ac:dyDescent="0.25">
      <c r="A12711" s="2">
        <v>45295.645833333336</v>
      </c>
      <c r="B12711">
        <v>132755</v>
      </c>
      <c r="C12711">
        <v>132865</v>
      </c>
      <c r="D12711">
        <v>132720</v>
      </c>
      <c r="E12711">
        <v>132815</v>
      </c>
    </row>
    <row r="12712" spans="1:5" x14ac:dyDescent="0.25">
      <c r="A12712" s="2">
        <v>45295.635416666664</v>
      </c>
      <c r="B12712">
        <v>132670</v>
      </c>
      <c r="C12712">
        <v>132785</v>
      </c>
      <c r="D12712">
        <v>132595</v>
      </c>
      <c r="E12712">
        <v>132755</v>
      </c>
    </row>
    <row r="12713" spans="1:5" x14ac:dyDescent="0.25">
      <c r="A12713" s="2">
        <v>45295.625</v>
      </c>
      <c r="B12713">
        <v>132625</v>
      </c>
      <c r="C12713">
        <v>132685</v>
      </c>
      <c r="D12713">
        <v>132480</v>
      </c>
      <c r="E12713">
        <v>132670</v>
      </c>
    </row>
    <row r="12714" spans="1:5" x14ac:dyDescent="0.25">
      <c r="A12714" s="2">
        <v>45295.614583333336</v>
      </c>
      <c r="B12714">
        <v>132805</v>
      </c>
      <c r="C12714">
        <v>132830</v>
      </c>
      <c r="D12714">
        <v>132520</v>
      </c>
      <c r="E12714">
        <v>132615</v>
      </c>
    </row>
    <row r="12715" spans="1:5" x14ac:dyDescent="0.25">
      <c r="A12715" s="2">
        <v>45295.604166666664</v>
      </c>
      <c r="B12715">
        <v>132860</v>
      </c>
      <c r="C12715">
        <v>132995</v>
      </c>
      <c r="D12715">
        <v>132725</v>
      </c>
      <c r="E12715">
        <v>132800</v>
      </c>
    </row>
    <row r="12716" spans="1:5" x14ac:dyDescent="0.25">
      <c r="A12716" s="2">
        <v>45295.59375</v>
      </c>
      <c r="B12716">
        <v>132910</v>
      </c>
      <c r="C12716">
        <v>132940</v>
      </c>
      <c r="D12716">
        <v>132790</v>
      </c>
      <c r="E12716">
        <v>132860</v>
      </c>
    </row>
    <row r="12717" spans="1:5" x14ac:dyDescent="0.25">
      <c r="A12717" s="2">
        <v>45295.583333333336</v>
      </c>
      <c r="B12717">
        <v>133030</v>
      </c>
      <c r="C12717">
        <v>133060</v>
      </c>
      <c r="D12717">
        <v>132860</v>
      </c>
      <c r="E12717">
        <v>132910</v>
      </c>
    </row>
    <row r="12718" spans="1:5" x14ac:dyDescent="0.25">
      <c r="A12718" s="2">
        <v>45295.572916666664</v>
      </c>
      <c r="B12718">
        <v>133160</v>
      </c>
      <c r="C12718">
        <v>133200</v>
      </c>
      <c r="D12718">
        <v>132920</v>
      </c>
      <c r="E12718">
        <v>133030</v>
      </c>
    </row>
    <row r="12719" spans="1:5" x14ac:dyDescent="0.25">
      <c r="A12719" s="2">
        <v>45295.5625</v>
      </c>
      <c r="B12719">
        <v>133350</v>
      </c>
      <c r="C12719">
        <v>133365</v>
      </c>
      <c r="D12719">
        <v>133080</v>
      </c>
      <c r="E12719">
        <v>133155</v>
      </c>
    </row>
    <row r="12720" spans="1:5" x14ac:dyDescent="0.25">
      <c r="A12720" s="2">
        <v>45295.552083333336</v>
      </c>
      <c r="B12720">
        <v>133360</v>
      </c>
      <c r="C12720">
        <v>133450</v>
      </c>
      <c r="D12720">
        <v>133310</v>
      </c>
      <c r="E12720">
        <v>133355</v>
      </c>
    </row>
    <row r="12721" spans="1:5" x14ac:dyDescent="0.25">
      <c r="A12721" s="2">
        <v>45295.541666666664</v>
      </c>
      <c r="B12721">
        <v>133300</v>
      </c>
      <c r="C12721">
        <v>133390</v>
      </c>
      <c r="D12721">
        <v>133245</v>
      </c>
      <c r="E12721">
        <v>133360</v>
      </c>
    </row>
    <row r="12722" spans="1:5" x14ac:dyDescent="0.25">
      <c r="A12722" s="2">
        <v>45295.53125</v>
      </c>
      <c r="B12722">
        <v>133450</v>
      </c>
      <c r="C12722">
        <v>133455</v>
      </c>
      <c r="D12722">
        <v>133280</v>
      </c>
      <c r="E12722">
        <v>133300</v>
      </c>
    </row>
    <row r="12723" spans="1:5" x14ac:dyDescent="0.25">
      <c r="A12723" s="2">
        <v>45295.520833333336</v>
      </c>
      <c r="B12723">
        <v>133295</v>
      </c>
      <c r="C12723">
        <v>133470</v>
      </c>
      <c r="D12723">
        <v>133275</v>
      </c>
      <c r="E12723">
        <v>133450</v>
      </c>
    </row>
    <row r="12724" spans="1:5" x14ac:dyDescent="0.25">
      <c r="A12724" s="2">
        <v>45295.510416666664</v>
      </c>
      <c r="B12724">
        <v>133310</v>
      </c>
      <c r="C12724">
        <v>133330</v>
      </c>
      <c r="D12724">
        <v>133105</v>
      </c>
      <c r="E12724">
        <v>133290</v>
      </c>
    </row>
    <row r="12725" spans="1:5" x14ac:dyDescent="0.25">
      <c r="A12725" s="2">
        <v>45295.5</v>
      </c>
      <c r="B12725">
        <v>133180</v>
      </c>
      <c r="C12725">
        <v>133445</v>
      </c>
      <c r="D12725">
        <v>133165</v>
      </c>
      <c r="E12725">
        <v>133310</v>
      </c>
    </row>
    <row r="12726" spans="1:5" x14ac:dyDescent="0.25">
      <c r="A12726" s="2">
        <v>45295.489583333336</v>
      </c>
      <c r="B12726">
        <v>133015</v>
      </c>
      <c r="C12726">
        <v>133190</v>
      </c>
      <c r="D12726">
        <v>132890</v>
      </c>
      <c r="E12726">
        <v>133180</v>
      </c>
    </row>
    <row r="12727" spans="1:5" x14ac:dyDescent="0.25">
      <c r="A12727" s="2">
        <v>45295.479166666664</v>
      </c>
      <c r="B12727">
        <v>132810</v>
      </c>
      <c r="C12727">
        <v>133130</v>
      </c>
      <c r="D12727">
        <v>132655</v>
      </c>
      <c r="E12727">
        <v>133010</v>
      </c>
    </row>
    <row r="12728" spans="1:5" x14ac:dyDescent="0.25">
      <c r="A12728" s="2">
        <v>45295.46875</v>
      </c>
      <c r="B12728">
        <v>133050</v>
      </c>
      <c r="C12728">
        <v>133210</v>
      </c>
      <c r="D12728">
        <v>132810</v>
      </c>
      <c r="E12728">
        <v>132810</v>
      </c>
    </row>
    <row r="12729" spans="1:5" x14ac:dyDescent="0.25">
      <c r="A12729" s="2">
        <v>45295.458333333336</v>
      </c>
      <c r="B12729">
        <v>133575</v>
      </c>
      <c r="C12729">
        <v>133595</v>
      </c>
      <c r="D12729">
        <v>132800</v>
      </c>
      <c r="E12729">
        <v>133050</v>
      </c>
    </row>
    <row r="12730" spans="1:5" x14ac:dyDescent="0.25">
      <c r="A12730" s="2">
        <v>45295.447916666664</v>
      </c>
      <c r="B12730">
        <v>133630</v>
      </c>
      <c r="C12730">
        <v>133645</v>
      </c>
      <c r="D12730">
        <v>133465</v>
      </c>
      <c r="E12730">
        <v>133575</v>
      </c>
    </row>
    <row r="12731" spans="1:5" x14ac:dyDescent="0.25">
      <c r="A12731" s="2">
        <v>45295.4375</v>
      </c>
      <c r="B12731">
        <v>133935</v>
      </c>
      <c r="C12731">
        <v>133940</v>
      </c>
      <c r="D12731">
        <v>133625</v>
      </c>
      <c r="E12731">
        <v>133630</v>
      </c>
    </row>
    <row r="12732" spans="1:5" x14ac:dyDescent="0.25">
      <c r="A12732" s="2">
        <v>45295.427083333336</v>
      </c>
      <c r="B12732">
        <v>133885</v>
      </c>
      <c r="C12732">
        <v>134030</v>
      </c>
      <c r="D12732">
        <v>133840</v>
      </c>
      <c r="E12732">
        <v>133945</v>
      </c>
    </row>
    <row r="12733" spans="1:5" x14ac:dyDescent="0.25">
      <c r="A12733" s="2">
        <v>45295.416666666664</v>
      </c>
      <c r="B12733">
        <v>134195</v>
      </c>
      <c r="C12733">
        <v>134215</v>
      </c>
      <c r="D12733">
        <v>133870</v>
      </c>
      <c r="E12733">
        <v>133885</v>
      </c>
    </row>
    <row r="12734" spans="1:5" x14ac:dyDescent="0.25">
      <c r="A12734" s="2">
        <v>45295.40625</v>
      </c>
      <c r="B12734">
        <v>134290</v>
      </c>
      <c r="C12734">
        <v>134315</v>
      </c>
      <c r="D12734">
        <v>134105</v>
      </c>
      <c r="E12734">
        <v>134195</v>
      </c>
    </row>
    <row r="12735" spans="1:5" x14ac:dyDescent="0.25">
      <c r="A12735" s="2">
        <v>45295.395833333336</v>
      </c>
      <c r="B12735">
        <v>134380</v>
      </c>
      <c r="C12735">
        <v>134425</v>
      </c>
      <c r="D12735">
        <v>134280</v>
      </c>
      <c r="E12735">
        <v>134285</v>
      </c>
    </row>
    <row r="12736" spans="1:5" x14ac:dyDescent="0.25">
      <c r="A12736" s="2">
        <v>45295.385416666664</v>
      </c>
      <c r="B12736">
        <v>134310</v>
      </c>
      <c r="C12736">
        <v>134395</v>
      </c>
      <c r="D12736">
        <v>134265</v>
      </c>
      <c r="E12736">
        <v>134380</v>
      </c>
    </row>
    <row r="12737" spans="1:5" x14ac:dyDescent="0.25">
      <c r="A12737" s="2">
        <v>45295.375</v>
      </c>
      <c r="B12737">
        <v>134650</v>
      </c>
      <c r="C12737">
        <v>134715</v>
      </c>
      <c r="D12737">
        <v>134220</v>
      </c>
      <c r="E12737">
        <v>134305</v>
      </c>
    </row>
    <row r="12738" spans="1:5" x14ac:dyDescent="0.25">
      <c r="A12738" s="2">
        <v>45294.760416666664</v>
      </c>
      <c r="B12738">
        <v>134450</v>
      </c>
      <c r="C12738">
        <v>134600</v>
      </c>
      <c r="D12738">
        <v>134370</v>
      </c>
      <c r="E12738">
        <v>134600</v>
      </c>
    </row>
    <row r="12739" spans="1:5" x14ac:dyDescent="0.25">
      <c r="A12739" s="2">
        <v>45294.75</v>
      </c>
      <c r="B12739">
        <v>134460</v>
      </c>
      <c r="C12739">
        <v>134465</v>
      </c>
      <c r="D12739">
        <v>134330</v>
      </c>
      <c r="E12739">
        <v>134450</v>
      </c>
    </row>
    <row r="12740" spans="1:5" x14ac:dyDescent="0.25">
      <c r="A12740" s="2">
        <v>45294.739583333336</v>
      </c>
      <c r="B12740">
        <v>134465</v>
      </c>
      <c r="C12740">
        <v>134550</v>
      </c>
      <c r="D12740">
        <v>134370</v>
      </c>
      <c r="E12740">
        <v>134460</v>
      </c>
    </row>
    <row r="12741" spans="1:5" x14ac:dyDescent="0.25">
      <c r="A12741" s="2">
        <v>45294.729166666664</v>
      </c>
      <c r="B12741">
        <v>134685</v>
      </c>
      <c r="C12741">
        <v>134740</v>
      </c>
      <c r="D12741">
        <v>134420</v>
      </c>
      <c r="E12741">
        <v>134465</v>
      </c>
    </row>
    <row r="12742" spans="1:5" x14ac:dyDescent="0.25">
      <c r="A12742" s="2">
        <v>45294.71875</v>
      </c>
      <c r="B12742">
        <v>134705</v>
      </c>
      <c r="C12742">
        <v>134705</v>
      </c>
      <c r="D12742">
        <v>134565</v>
      </c>
      <c r="E12742">
        <v>134685</v>
      </c>
    </row>
    <row r="12743" spans="1:5" x14ac:dyDescent="0.25">
      <c r="A12743" s="2">
        <v>45294.708333333336</v>
      </c>
      <c r="B12743">
        <v>134635</v>
      </c>
      <c r="C12743">
        <v>134730</v>
      </c>
      <c r="D12743">
        <v>134565</v>
      </c>
      <c r="E12743">
        <v>134700</v>
      </c>
    </row>
    <row r="12744" spans="1:5" x14ac:dyDescent="0.25">
      <c r="A12744" s="2">
        <v>45294.697916666664</v>
      </c>
      <c r="B12744">
        <v>134750</v>
      </c>
      <c r="C12744">
        <v>134775</v>
      </c>
      <c r="D12744">
        <v>134610</v>
      </c>
      <c r="E12744">
        <v>134635</v>
      </c>
    </row>
    <row r="12745" spans="1:5" x14ac:dyDescent="0.25">
      <c r="A12745" s="2">
        <v>45294.6875</v>
      </c>
      <c r="B12745">
        <v>135020</v>
      </c>
      <c r="C12745">
        <v>135110</v>
      </c>
      <c r="D12745">
        <v>134725</v>
      </c>
      <c r="E12745">
        <v>134750</v>
      </c>
    </row>
    <row r="12746" spans="1:5" x14ac:dyDescent="0.25">
      <c r="A12746" s="2">
        <v>45294.677083333336</v>
      </c>
      <c r="B12746">
        <v>134625</v>
      </c>
      <c r="C12746">
        <v>135070</v>
      </c>
      <c r="D12746">
        <v>134580</v>
      </c>
      <c r="E12746">
        <v>135015</v>
      </c>
    </row>
    <row r="12747" spans="1:5" x14ac:dyDescent="0.25">
      <c r="A12747" s="2">
        <v>45294.666666666664</v>
      </c>
      <c r="B12747">
        <v>134795</v>
      </c>
      <c r="C12747">
        <v>134815</v>
      </c>
      <c r="D12747">
        <v>134555</v>
      </c>
      <c r="E12747">
        <v>134620</v>
      </c>
    </row>
    <row r="12748" spans="1:5" x14ac:dyDescent="0.25">
      <c r="A12748" s="2">
        <v>45294.65625</v>
      </c>
      <c r="B12748">
        <v>134815</v>
      </c>
      <c r="C12748">
        <v>134875</v>
      </c>
      <c r="D12748">
        <v>134690</v>
      </c>
      <c r="E12748">
        <v>134795</v>
      </c>
    </row>
    <row r="12749" spans="1:5" x14ac:dyDescent="0.25">
      <c r="A12749" s="2">
        <v>45294.645833333336</v>
      </c>
      <c r="B12749">
        <v>135075</v>
      </c>
      <c r="C12749">
        <v>135100</v>
      </c>
      <c r="D12749">
        <v>134775</v>
      </c>
      <c r="E12749">
        <v>134815</v>
      </c>
    </row>
    <row r="12750" spans="1:5" x14ac:dyDescent="0.25">
      <c r="A12750" s="2">
        <v>45294.635416666664</v>
      </c>
      <c r="B12750">
        <v>134965</v>
      </c>
      <c r="C12750">
        <v>135150</v>
      </c>
      <c r="D12750">
        <v>134905</v>
      </c>
      <c r="E12750">
        <v>135075</v>
      </c>
    </row>
    <row r="12751" spans="1:5" x14ac:dyDescent="0.25">
      <c r="A12751" s="2">
        <v>45294.625</v>
      </c>
      <c r="B12751">
        <v>134945</v>
      </c>
      <c r="C12751">
        <v>135045</v>
      </c>
      <c r="D12751">
        <v>134880</v>
      </c>
      <c r="E12751">
        <v>134970</v>
      </c>
    </row>
    <row r="12752" spans="1:5" x14ac:dyDescent="0.25">
      <c r="A12752" s="2">
        <v>45294.614583333336</v>
      </c>
      <c r="B12752">
        <v>134735</v>
      </c>
      <c r="C12752">
        <v>134975</v>
      </c>
      <c r="D12752">
        <v>134700</v>
      </c>
      <c r="E12752">
        <v>134950</v>
      </c>
    </row>
    <row r="12753" spans="1:5" x14ac:dyDescent="0.25">
      <c r="A12753" s="2">
        <v>45294.604166666664</v>
      </c>
      <c r="B12753">
        <v>134780</v>
      </c>
      <c r="C12753">
        <v>134845</v>
      </c>
      <c r="D12753">
        <v>134685</v>
      </c>
      <c r="E12753">
        <v>134735</v>
      </c>
    </row>
    <row r="12754" spans="1:5" x14ac:dyDescent="0.25">
      <c r="A12754" s="2">
        <v>45294.59375</v>
      </c>
      <c r="B12754">
        <v>134395</v>
      </c>
      <c r="C12754">
        <v>134830</v>
      </c>
      <c r="D12754">
        <v>134390</v>
      </c>
      <c r="E12754">
        <v>134775</v>
      </c>
    </row>
    <row r="12755" spans="1:5" x14ac:dyDescent="0.25">
      <c r="A12755" s="2">
        <v>45294.583333333336</v>
      </c>
      <c r="B12755">
        <v>134530</v>
      </c>
      <c r="C12755">
        <v>134560</v>
      </c>
      <c r="D12755">
        <v>134310</v>
      </c>
      <c r="E12755">
        <v>134395</v>
      </c>
    </row>
    <row r="12756" spans="1:5" x14ac:dyDescent="0.25">
      <c r="A12756" s="2">
        <v>45294.572916666664</v>
      </c>
      <c r="B12756">
        <v>134455</v>
      </c>
      <c r="C12756">
        <v>134595</v>
      </c>
      <c r="D12756">
        <v>134435</v>
      </c>
      <c r="E12756">
        <v>134530</v>
      </c>
    </row>
    <row r="12757" spans="1:5" x14ac:dyDescent="0.25">
      <c r="A12757" s="2">
        <v>45294.5625</v>
      </c>
      <c r="B12757">
        <v>134470</v>
      </c>
      <c r="C12757">
        <v>134615</v>
      </c>
      <c r="D12757">
        <v>134365</v>
      </c>
      <c r="E12757">
        <v>134455</v>
      </c>
    </row>
    <row r="12758" spans="1:5" x14ac:dyDescent="0.25">
      <c r="A12758" s="2">
        <v>45294.552083333336</v>
      </c>
      <c r="B12758">
        <v>134625</v>
      </c>
      <c r="C12758">
        <v>134670</v>
      </c>
      <c r="D12758">
        <v>134415</v>
      </c>
      <c r="E12758">
        <v>134465</v>
      </c>
    </row>
    <row r="12759" spans="1:5" x14ac:dyDescent="0.25">
      <c r="A12759" s="2">
        <v>45294.541666666664</v>
      </c>
      <c r="B12759">
        <v>134495</v>
      </c>
      <c r="C12759">
        <v>134695</v>
      </c>
      <c r="D12759">
        <v>134495</v>
      </c>
      <c r="E12759">
        <v>134625</v>
      </c>
    </row>
    <row r="12760" spans="1:5" x14ac:dyDescent="0.25">
      <c r="A12760" s="2">
        <v>45294.53125</v>
      </c>
      <c r="B12760">
        <v>134330</v>
      </c>
      <c r="C12760">
        <v>134655</v>
      </c>
      <c r="D12760">
        <v>134285</v>
      </c>
      <c r="E12760">
        <v>134495</v>
      </c>
    </row>
    <row r="12761" spans="1:5" x14ac:dyDescent="0.25">
      <c r="A12761" s="2">
        <v>45294.520833333336</v>
      </c>
      <c r="B12761">
        <v>134615</v>
      </c>
      <c r="C12761">
        <v>134655</v>
      </c>
      <c r="D12761">
        <v>134260</v>
      </c>
      <c r="E12761">
        <v>134325</v>
      </c>
    </row>
    <row r="12762" spans="1:5" x14ac:dyDescent="0.25">
      <c r="A12762" s="2">
        <v>45294.510416666664</v>
      </c>
      <c r="B12762">
        <v>134400</v>
      </c>
      <c r="C12762">
        <v>134745</v>
      </c>
      <c r="D12762">
        <v>134300</v>
      </c>
      <c r="E12762">
        <v>134610</v>
      </c>
    </row>
    <row r="12763" spans="1:5" x14ac:dyDescent="0.25">
      <c r="A12763" s="2">
        <v>45294.5</v>
      </c>
      <c r="B12763">
        <v>134145</v>
      </c>
      <c r="C12763">
        <v>134595</v>
      </c>
      <c r="D12763">
        <v>134065</v>
      </c>
      <c r="E12763">
        <v>134400</v>
      </c>
    </row>
    <row r="12764" spans="1:5" x14ac:dyDescent="0.25">
      <c r="A12764" s="2">
        <v>45294.489583333336</v>
      </c>
      <c r="B12764">
        <v>134250</v>
      </c>
      <c r="C12764">
        <v>134585</v>
      </c>
      <c r="D12764">
        <v>134110</v>
      </c>
      <c r="E12764">
        <v>134140</v>
      </c>
    </row>
    <row r="12765" spans="1:5" x14ac:dyDescent="0.25">
      <c r="A12765" s="2">
        <v>45294.479166666664</v>
      </c>
      <c r="B12765">
        <v>133935</v>
      </c>
      <c r="C12765">
        <v>134520</v>
      </c>
      <c r="D12765">
        <v>133900</v>
      </c>
      <c r="E12765">
        <v>134255</v>
      </c>
    </row>
    <row r="12766" spans="1:5" x14ac:dyDescent="0.25">
      <c r="A12766" s="2">
        <v>45294.46875</v>
      </c>
      <c r="B12766">
        <v>133865</v>
      </c>
      <c r="C12766">
        <v>134085</v>
      </c>
      <c r="D12766">
        <v>133865</v>
      </c>
      <c r="E12766">
        <v>133935</v>
      </c>
    </row>
    <row r="12767" spans="1:5" x14ac:dyDescent="0.25">
      <c r="A12767" s="2">
        <v>45294.458333333336</v>
      </c>
      <c r="B12767">
        <v>133775</v>
      </c>
      <c r="C12767">
        <v>133980</v>
      </c>
      <c r="D12767">
        <v>133760</v>
      </c>
      <c r="E12767">
        <v>133865</v>
      </c>
    </row>
    <row r="12768" spans="1:5" x14ac:dyDescent="0.25">
      <c r="A12768" s="2">
        <v>45294.447916666664</v>
      </c>
      <c r="B12768">
        <v>134025</v>
      </c>
      <c r="C12768">
        <v>134055</v>
      </c>
      <c r="D12768">
        <v>133690</v>
      </c>
      <c r="E12768">
        <v>133775</v>
      </c>
    </row>
    <row r="12769" spans="1:5" x14ac:dyDescent="0.25">
      <c r="A12769" s="2">
        <v>45294.4375</v>
      </c>
      <c r="B12769">
        <v>134240</v>
      </c>
      <c r="C12769">
        <v>134340</v>
      </c>
      <c r="D12769">
        <v>134010</v>
      </c>
      <c r="E12769">
        <v>134020</v>
      </c>
    </row>
    <row r="12770" spans="1:5" x14ac:dyDescent="0.25">
      <c r="A12770" s="2">
        <v>45294.427083333336</v>
      </c>
      <c r="B12770">
        <v>134060</v>
      </c>
      <c r="C12770">
        <v>134315</v>
      </c>
      <c r="D12770">
        <v>134060</v>
      </c>
      <c r="E12770">
        <v>134245</v>
      </c>
    </row>
    <row r="12771" spans="1:5" x14ac:dyDescent="0.25">
      <c r="A12771" s="2">
        <v>45294.416666666664</v>
      </c>
      <c r="B12771">
        <v>133945</v>
      </c>
      <c r="C12771">
        <v>134080</v>
      </c>
      <c r="D12771">
        <v>133905</v>
      </c>
      <c r="E12771">
        <v>134060</v>
      </c>
    </row>
    <row r="12772" spans="1:5" x14ac:dyDescent="0.25">
      <c r="A12772" s="2">
        <v>45294.40625</v>
      </c>
      <c r="B12772">
        <v>133970</v>
      </c>
      <c r="C12772">
        <v>134095</v>
      </c>
      <c r="D12772">
        <v>133945</v>
      </c>
      <c r="E12772">
        <v>133945</v>
      </c>
    </row>
    <row r="12773" spans="1:5" x14ac:dyDescent="0.25">
      <c r="A12773" s="2">
        <v>45294.395833333336</v>
      </c>
      <c r="B12773">
        <v>133825</v>
      </c>
      <c r="C12773">
        <v>133980</v>
      </c>
      <c r="D12773">
        <v>133810</v>
      </c>
      <c r="E12773">
        <v>133970</v>
      </c>
    </row>
    <row r="12774" spans="1:5" x14ac:dyDescent="0.25">
      <c r="A12774" s="2">
        <v>45294.385416666664</v>
      </c>
      <c r="B12774">
        <v>133825</v>
      </c>
      <c r="C12774">
        <v>133830</v>
      </c>
      <c r="D12774">
        <v>133715</v>
      </c>
      <c r="E12774">
        <v>133820</v>
      </c>
    </row>
    <row r="12775" spans="1:5" x14ac:dyDescent="0.25">
      <c r="A12775" s="2">
        <v>45294.375</v>
      </c>
      <c r="B12775">
        <v>133925</v>
      </c>
      <c r="C12775">
        <v>134020</v>
      </c>
      <c r="D12775">
        <v>133620</v>
      </c>
      <c r="E12775">
        <v>133825</v>
      </c>
    </row>
    <row r="12776" spans="1:5" x14ac:dyDescent="0.25">
      <c r="A12776" s="2">
        <v>45293.760416666664</v>
      </c>
      <c r="B12776">
        <v>134175</v>
      </c>
      <c r="C12776">
        <v>134305</v>
      </c>
      <c r="D12776">
        <v>134160</v>
      </c>
      <c r="E12776">
        <v>134230</v>
      </c>
    </row>
    <row r="12777" spans="1:5" x14ac:dyDescent="0.25">
      <c r="A12777" s="2">
        <v>45293.75</v>
      </c>
      <c r="B12777">
        <v>134225</v>
      </c>
      <c r="C12777">
        <v>134265</v>
      </c>
      <c r="D12777">
        <v>134155</v>
      </c>
      <c r="E12777">
        <v>134175</v>
      </c>
    </row>
    <row r="12778" spans="1:5" x14ac:dyDescent="0.25">
      <c r="A12778" s="2">
        <v>45293.739583333336</v>
      </c>
      <c r="B12778">
        <v>133965</v>
      </c>
      <c r="C12778">
        <v>134295</v>
      </c>
      <c r="D12778">
        <v>133960</v>
      </c>
      <c r="E12778">
        <v>134225</v>
      </c>
    </row>
    <row r="12779" spans="1:5" x14ac:dyDescent="0.25">
      <c r="A12779" s="2">
        <v>45293.729166666664</v>
      </c>
      <c r="B12779">
        <v>133820</v>
      </c>
      <c r="C12779">
        <v>133985</v>
      </c>
      <c r="D12779">
        <v>133810</v>
      </c>
      <c r="E12779">
        <v>133965</v>
      </c>
    </row>
    <row r="12780" spans="1:5" x14ac:dyDescent="0.25">
      <c r="A12780" s="2">
        <v>45293.71875</v>
      </c>
      <c r="B12780">
        <v>133830</v>
      </c>
      <c r="C12780">
        <v>133910</v>
      </c>
      <c r="D12780">
        <v>133795</v>
      </c>
      <c r="E12780">
        <v>133820</v>
      </c>
    </row>
    <row r="12781" spans="1:5" x14ac:dyDescent="0.25">
      <c r="A12781" s="2">
        <v>45293.708333333336</v>
      </c>
      <c r="B12781">
        <v>133735</v>
      </c>
      <c r="C12781">
        <v>133865</v>
      </c>
      <c r="D12781">
        <v>133730</v>
      </c>
      <c r="E12781">
        <v>133830</v>
      </c>
    </row>
    <row r="12782" spans="1:5" x14ac:dyDescent="0.25">
      <c r="A12782" s="2">
        <v>45293.697916666664</v>
      </c>
      <c r="B12782">
        <v>133710</v>
      </c>
      <c r="C12782">
        <v>133755</v>
      </c>
      <c r="D12782">
        <v>133630</v>
      </c>
      <c r="E12782">
        <v>133735</v>
      </c>
    </row>
    <row r="12783" spans="1:5" x14ac:dyDescent="0.25">
      <c r="A12783" s="2">
        <v>45293.6875</v>
      </c>
      <c r="B12783">
        <v>133815</v>
      </c>
      <c r="C12783">
        <v>133855</v>
      </c>
      <c r="D12783">
        <v>133665</v>
      </c>
      <c r="E12783">
        <v>133715</v>
      </c>
    </row>
    <row r="12784" spans="1:5" x14ac:dyDescent="0.25">
      <c r="A12784" s="2">
        <v>45293.677083333336</v>
      </c>
      <c r="B12784">
        <v>133790</v>
      </c>
      <c r="C12784">
        <v>133865</v>
      </c>
      <c r="D12784">
        <v>133735</v>
      </c>
      <c r="E12784">
        <v>133815</v>
      </c>
    </row>
    <row r="12785" spans="1:5" x14ac:dyDescent="0.25">
      <c r="A12785" s="2">
        <v>45293.666666666664</v>
      </c>
      <c r="B12785">
        <v>133845</v>
      </c>
      <c r="C12785">
        <v>133880</v>
      </c>
      <c r="D12785">
        <v>133550</v>
      </c>
      <c r="E12785">
        <v>133790</v>
      </c>
    </row>
    <row r="12786" spans="1:5" x14ac:dyDescent="0.25">
      <c r="A12786" s="2">
        <v>45293.65625</v>
      </c>
      <c r="B12786">
        <v>134045</v>
      </c>
      <c r="C12786">
        <v>134075</v>
      </c>
      <c r="D12786">
        <v>133815</v>
      </c>
      <c r="E12786">
        <v>133845</v>
      </c>
    </row>
    <row r="12787" spans="1:5" x14ac:dyDescent="0.25">
      <c r="A12787" s="2">
        <v>45293.645833333336</v>
      </c>
      <c r="B12787">
        <v>134380</v>
      </c>
      <c r="C12787">
        <v>134410</v>
      </c>
      <c r="D12787">
        <v>134010</v>
      </c>
      <c r="E12787">
        <v>134045</v>
      </c>
    </row>
    <row r="12788" spans="1:5" x14ac:dyDescent="0.25">
      <c r="A12788" s="2">
        <v>45293.635416666664</v>
      </c>
      <c r="B12788">
        <v>134260</v>
      </c>
      <c r="C12788">
        <v>134450</v>
      </c>
      <c r="D12788">
        <v>134220</v>
      </c>
      <c r="E12788">
        <v>134385</v>
      </c>
    </row>
    <row r="12789" spans="1:5" x14ac:dyDescent="0.25">
      <c r="A12789" s="2">
        <v>45293.625</v>
      </c>
      <c r="B12789">
        <v>134640</v>
      </c>
      <c r="C12789">
        <v>134660</v>
      </c>
      <c r="D12789">
        <v>134055</v>
      </c>
      <c r="E12789">
        <v>134260</v>
      </c>
    </row>
    <row r="12790" spans="1:5" x14ac:dyDescent="0.25">
      <c r="A12790" s="2">
        <v>45293.614583333336</v>
      </c>
      <c r="B12790">
        <v>134885</v>
      </c>
      <c r="C12790">
        <v>134900</v>
      </c>
      <c r="D12790">
        <v>134630</v>
      </c>
      <c r="E12790">
        <v>134640</v>
      </c>
    </row>
    <row r="12791" spans="1:5" x14ac:dyDescent="0.25">
      <c r="A12791" s="2">
        <v>45293.604166666664</v>
      </c>
      <c r="B12791">
        <v>134750</v>
      </c>
      <c r="C12791">
        <v>134925</v>
      </c>
      <c r="D12791">
        <v>134725</v>
      </c>
      <c r="E12791">
        <v>134890</v>
      </c>
    </row>
    <row r="12792" spans="1:5" x14ac:dyDescent="0.25">
      <c r="A12792" s="2">
        <v>45293.59375</v>
      </c>
      <c r="B12792">
        <v>134830</v>
      </c>
      <c r="C12792">
        <v>134960</v>
      </c>
      <c r="D12792">
        <v>134740</v>
      </c>
      <c r="E12792">
        <v>134750</v>
      </c>
    </row>
    <row r="12793" spans="1:5" x14ac:dyDescent="0.25">
      <c r="A12793" s="2">
        <v>45293.583333333336</v>
      </c>
      <c r="B12793">
        <v>134665</v>
      </c>
      <c r="C12793">
        <v>134855</v>
      </c>
      <c r="D12793">
        <v>134640</v>
      </c>
      <c r="E12793">
        <v>134825</v>
      </c>
    </row>
    <row r="12794" spans="1:5" x14ac:dyDescent="0.25">
      <c r="A12794" s="2">
        <v>45293.572916666664</v>
      </c>
      <c r="B12794">
        <v>134460</v>
      </c>
      <c r="C12794">
        <v>134680</v>
      </c>
      <c r="D12794">
        <v>134430</v>
      </c>
      <c r="E12794">
        <v>134665</v>
      </c>
    </row>
    <row r="12795" spans="1:5" x14ac:dyDescent="0.25">
      <c r="A12795" s="2">
        <v>45293.5625</v>
      </c>
      <c r="B12795">
        <v>134730</v>
      </c>
      <c r="C12795">
        <v>134735</v>
      </c>
      <c r="D12795">
        <v>134340</v>
      </c>
      <c r="E12795">
        <v>134465</v>
      </c>
    </row>
    <row r="12796" spans="1:5" x14ac:dyDescent="0.25">
      <c r="A12796" s="2">
        <v>45293.552083333336</v>
      </c>
      <c r="B12796">
        <v>134730</v>
      </c>
      <c r="C12796">
        <v>134785</v>
      </c>
      <c r="D12796">
        <v>134665</v>
      </c>
      <c r="E12796">
        <v>134730</v>
      </c>
    </row>
    <row r="12797" spans="1:5" x14ac:dyDescent="0.25">
      <c r="A12797" s="2">
        <v>45293.541666666664</v>
      </c>
      <c r="B12797">
        <v>134505</v>
      </c>
      <c r="C12797">
        <v>134775</v>
      </c>
      <c r="D12797">
        <v>134490</v>
      </c>
      <c r="E12797">
        <v>134735</v>
      </c>
    </row>
    <row r="12798" spans="1:5" x14ac:dyDescent="0.25">
      <c r="A12798" s="2">
        <v>45293.53125</v>
      </c>
      <c r="B12798">
        <v>134580</v>
      </c>
      <c r="C12798">
        <v>134650</v>
      </c>
      <c r="D12798">
        <v>134455</v>
      </c>
      <c r="E12798">
        <v>134510</v>
      </c>
    </row>
    <row r="12799" spans="1:5" x14ac:dyDescent="0.25">
      <c r="A12799" s="2">
        <v>45293.520833333336</v>
      </c>
      <c r="B12799">
        <v>134570</v>
      </c>
      <c r="C12799">
        <v>134690</v>
      </c>
      <c r="D12799">
        <v>134440</v>
      </c>
      <c r="E12799">
        <v>134585</v>
      </c>
    </row>
    <row r="12800" spans="1:5" x14ac:dyDescent="0.25">
      <c r="A12800" s="2">
        <v>45293.510416666664</v>
      </c>
      <c r="B12800">
        <v>134895</v>
      </c>
      <c r="C12800">
        <v>134920</v>
      </c>
      <c r="D12800">
        <v>134460</v>
      </c>
      <c r="E12800">
        <v>134575</v>
      </c>
    </row>
    <row r="12801" spans="1:5" x14ac:dyDescent="0.25">
      <c r="A12801" s="2">
        <v>45293.5</v>
      </c>
      <c r="B12801">
        <v>135270</v>
      </c>
      <c r="C12801">
        <v>135295</v>
      </c>
      <c r="D12801">
        <v>134850</v>
      </c>
      <c r="E12801">
        <v>134895</v>
      </c>
    </row>
    <row r="12802" spans="1:5" x14ac:dyDescent="0.25">
      <c r="A12802" s="2">
        <v>45293.489583333336</v>
      </c>
      <c r="B12802">
        <v>134950</v>
      </c>
      <c r="C12802">
        <v>135325</v>
      </c>
      <c r="D12802">
        <v>134905</v>
      </c>
      <c r="E12802">
        <v>135270</v>
      </c>
    </row>
    <row r="12803" spans="1:5" x14ac:dyDescent="0.25">
      <c r="A12803" s="2">
        <v>45293.479166666664</v>
      </c>
      <c r="B12803">
        <v>134905</v>
      </c>
      <c r="C12803">
        <v>135350</v>
      </c>
      <c r="D12803">
        <v>134820</v>
      </c>
      <c r="E12803">
        <v>134950</v>
      </c>
    </row>
    <row r="12804" spans="1:5" x14ac:dyDescent="0.25">
      <c r="A12804" s="2">
        <v>45293.46875</v>
      </c>
      <c r="B12804">
        <v>135015</v>
      </c>
      <c r="C12804">
        <v>135030</v>
      </c>
      <c r="D12804">
        <v>134875</v>
      </c>
      <c r="E12804">
        <v>134910</v>
      </c>
    </row>
    <row r="12805" spans="1:5" x14ac:dyDescent="0.25">
      <c r="A12805" s="2">
        <v>45293.458333333336</v>
      </c>
      <c r="B12805">
        <v>134875</v>
      </c>
      <c r="C12805">
        <v>135095</v>
      </c>
      <c r="D12805">
        <v>134845</v>
      </c>
      <c r="E12805">
        <v>135020</v>
      </c>
    </row>
    <row r="12806" spans="1:5" x14ac:dyDescent="0.25">
      <c r="A12806" s="2">
        <v>45293.447916666664</v>
      </c>
      <c r="B12806">
        <v>135070</v>
      </c>
      <c r="C12806">
        <v>135075</v>
      </c>
      <c r="D12806">
        <v>134835</v>
      </c>
      <c r="E12806">
        <v>134870</v>
      </c>
    </row>
    <row r="12807" spans="1:5" x14ac:dyDescent="0.25">
      <c r="A12807" s="2">
        <v>45293.4375</v>
      </c>
      <c r="B12807">
        <v>134690</v>
      </c>
      <c r="C12807">
        <v>135150</v>
      </c>
      <c r="D12807">
        <v>134595</v>
      </c>
      <c r="E12807">
        <v>135070</v>
      </c>
    </row>
    <row r="12808" spans="1:5" x14ac:dyDescent="0.25">
      <c r="A12808" s="2">
        <v>45293.427083333336</v>
      </c>
      <c r="B12808">
        <v>134990</v>
      </c>
      <c r="C12808">
        <v>135115</v>
      </c>
      <c r="D12808">
        <v>134660</v>
      </c>
      <c r="E12808">
        <v>134690</v>
      </c>
    </row>
    <row r="12809" spans="1:5" x14ac:dyDescent="0.25">
      <c r="A12809" s="2">
        <v>45293.416666666664</v>
      </c>
      <c r="B12809">
        <v>135095</v>
      </c>
      <c r="C12809">
        <v>135205</v>
      </c>
      <c r="D12809">
        <v>134980</v>
      </c>
      <c r="E12809">
        <v>134985</v>
      </c>
    </row>
    <row r="12810" spans="1:5" x14ac:dyDescent="0.25">
      <c r="A12810" s="2">
        <v>45293.40625</v>
      </c>
      <c r="B12810">
        <v>135065</v>
      </c>
      <c r="C12810">
        <v>135180</v>
      </c>
      <c r="D12810">
        <v>135055</v>
      </c>
      <c r="E12810">
        <v>135090</v>
      </c>
    </row>
    <row r="12811" spans="1:5" x14ac:dyDescent="0.25">
      <c r="A12811" s="2">
        <v>45293.395833333336</v>
      </c>
      <c r="B12811">
        <v>135050</v>
      </c>
      <c r="C12811">
        <v>135115</v>
      </c>
      <c r="D12811">
        <v>135000</v>
      </c>
      <c r="E12811">
        <v>135060</v>
      </c>
    </row>
    <row r="12812" spans="1:5" x14ac:dyDescent="0.25">
      <c r="A12812" s="2">
        <v>45293.385416666664</v>
      </c>
      <c r="B12812">
        <v>134805</v>
      </c>
      <c r="C12812">
        <v>135080</v>
      </c>
      <c r="D12812">
        <v>134775</v>
      </c>
      <c r="E12812">
        <v>135050</v>
      </c>
    </row>
    <row r="12813" spans="1:5" x14ac:dyDescent="0.25">
      <c r="A12813" s="2">
        <v>45293.375</v>
      </c>
      <c r="B12813">
        <v>135250</v>
      </c>
      <c r="C12813">
        <v>135265</v>
      </c>
      <c r="D12813">
        <v>134755</v>
      </c>
      <c r="E12813">
        <v>134805</v>
      </c>
    </row>
    <row r="12814" spans="1:5" x14ac:dyDescent="0.25">
      <c r="A12814" s="2">
        <v>45288.760416666664</v>
      </c>
      <c r="B12814">
        <v>135855</v>
      </c>
      <c r="C12814">
        <v>135935</v>
      </c>
      <c r="D12814">
        <v>135830</v>
      </c>
      <c r="E12814">
        <v>135850</v>
      </c>
    </row>
    <row r="12815" spans="1:5" x14ac:dyDescent="0.25">
      <c r="A12815" s="2">
        <v>45288.75</v>
      </c>
      <c r="B12815">
        <v>135795</v>
      </c>
      <c r="C12815">
        <v>135880</v>
      </c>
      <c r="D12815">
        <v>135725</v>
      </c>
      <c r="E12815">
        <v>135850</v>
      </c>
    </row>
    <row r="12816" spans="1:5" x14ac:dyDescent="0.25">
      <c r="A12816" s="2">
        <v>45288.739583333336</v>
      </c>
      <c r="B12816">
        <v>135855</v>
      </c>
      <c r="C12816">
        <v>135910</v>
      </c>
      <c r="D12816">
        <v>135775</v>
      </c>
      <c r="E12816">
        <v>135795</v>
      </c>
    </row>
    <row r="12817" spans="1:5" x14ac:dyDescent="0.25">
      <c r="A12817" s="2">
        <v>45288.729166666664</v>
      </c>
      <c r="B12817">
        <v>135725</v>
      </c>
      <c r="C12817">
        <v>135870</v>
      </c>
      <c r="D12817">
        <v>135710</v>
      </c>
      <c r="E12817">
        <v>135850</v>
      </c>
    </row>
    <row r="12818" spans="1:5" x14ac:dyDescent="0.25">
      <c r="A12818" s="2">
        <v>45288.71875</v>
      </c>
      <c r="B12818">
        <v>135675</v>
      </c>
      <c r="C12818">
        <v>135795</v>
      </c>
      <c r="D12818">
        <v>135640</v>
      </c>
      <c r="E12818">
        <v>135725</v>
      </c>
    </row>
    <row r="12819" spans="1:5" x14ac:dyDescent="0.25">
      <c r="A12819" s="2">
        <v>45288.708333333336</v>
      </c>
      <c r="B12819">
        <v>135790</v>
      </c>
      <c r="C12819">
        <v>135805</v>
      </c>
      <c r="D12819">
        <v>135625</v>
      </c>
      <c r="E12819">
        <v>135675</v>
      </c>
    </row>
    <row r="12820" spans="1:5" x14ac:dyDescent="0.25">
      <c r="A12820" s="2">
        <v>45288.697916666664</v>
      </c>
      <c r="B12820">
        <v>135780</v>
      </c>
      <c r="C12820">
        <v>135835</v>
      </c>
      <c r="D12820">
        <v>135725</v>
      </c>
      <c r="E12820">
        <v>135795</v>
      </c>
    </row>
    <row r="12821" spans="1:5" x14ac:dyDescent="0.25">
      <c r="A12821" s="2">
        <v>45288.6875</v>
      </c>
      <c r="B12821">
        <v>135830</v>
      </c>
      <c r="C12821">
        <v>135885</v>
      </c>
      <c r="D12821">
        <v>135765</v>
      </c>
      <c r="E12821">
        <v>135780</v>
      </c>
    </row>
    <row r="12822" spans="1:5" x14ac:dyDescent="0.25">
      <c r="A12822" s="2">
        <v>45288.677083333336</v>
      </c>
      <c r="B12822">
        <v>135850</v>
      </c>
      <c r="C12822">
        <v>135870</v>
      </c>
      <c r="D12822">
        <v>135805</v>
      </c>
      <c r="E12822">
        <v>135825</v>
      </c>
    </row>
    <row r="12823" spans="1:5" x14ac:dyDescent="0.25">
      <c r="A12823" s="2">
        <v>45288.666666666664</v>
      </c>
      <c r="B12823">
        <v>135895</v>
      </c>
      <c r="C12823">
        <v>135960</v>
      </c>
      <c r="D12823">
        <v>135840</v>
      </c>
      <c r="E12823">
        <v>135855</v>
      </c>
    </row>
    <row r="12824" spans="1:5" x14ac:dyDescent="0.25">
      <c r="A12824" s="2">
        <v>45288.65625</v>
      </c>
      <c r="B12824">
        <v>135915</v>
      </c>
      <c r="C12824">
        <v>135985</v>
      </c>
      <c r="D12824">
        <v>135875</v>
      </c>
      <c r="E12824">
        <v>135900</v>
      </c>
    </row>
    <row r="12825" spans="1:5" x14ac:dyDescent="0.25">
      <c r="A12825" s="2">
        <v>45288.645833333336</v>
      </c>
      <c r="B12825">
        <v>135945</v>
      </c>
      <c r="C12825">
        <v>136005</v>
      </c>
      <c r="D12825">
        <v>135875</v>
      </c>
      <c r="E12825">
        <v>135915</v>
      </c>
    </row>
    <row r="12826" spans="1:5" x14ac:dyDescent="0.25">
      <c r="A12826" s="2">
        <v>45288.635416666664</v>
      </c>
      <c r="B12826">
        <v>135855</v>
      </c>
      <c r="C12826">
        <v>135965</v>
      </c>
      <c r="D12826">
        <v>135840</v>
      </c>
      <c r="E12826">
        <v>135945</v>
      </c>
    </row>
    <row r="12827" spans="1:5" x14ac:dyDescent="0.25">
      <c r="A12827" s="2">
        <v>45288.625</v>
      </c>
      <c r="B12827">
        <v>135855</v>
      </c>
      <c r="C12827">
        <v>135905</v>
      </c>
      <c r="D12827">
        <v>135645</v>
      </c>
      <c r="E12827">
        <v>135850</v>
      </c>
    </row>
    <row r="12828" spans="1:5" x14ac:dyDescent="0.25">
      <c r="A12828" s="2">
        <v>45288.614583333336</v>
      </c>
      <c r="B12828">
        <v>135855</v>
      </c>
      <c r="C12828">
        <v>135870</v>
      </c>
      <c r="D12828">
        <v>135720</v>
      </c>
      <c r="E12828">
        <v>135855</v>
      </c>
    </row>
    <row r="12829" spans="1:5" x14ac:dyDescent="0.25">
      <c r="A12829" s="2">
        <v>45288.604166666664</v>
      </c>
      <c r="B12829">
        <v>135755</v>
      </c>
      <c r="C12829">
        <v>135885</v>
      </c>
      <c r="D12829">
        <v>135740</v>
      </c>
      <c r="E12829">
        <v>135850</v>
      </c>
    </row>
    <row r="12830" spans="1:5" x14ac:dyDescent="0.25">
      <c r="A12830" s="2">
        <v>45288.59375</v>
      </c>
      <c r="B12830">
        <v>135850</v>
      </c>
      <c r="C12830">
        <v>135945</v>
      </c>
      <c r="D12830">
        <v>135750</v>
      </c>
      <c r="E12830">
        <v>135760</v>
      </c>
    </row>
    <row r="12831" spans="1:5" x14ac:dyDescent="0.25">
      <c r="A12831" s="2">
        <v>45288.583333333336</v>
      </c>
      <c r="B12831">
        <v>135795</v>
      </c>
      <c r="C12831">
        <v>135895</v>
      </c>
      <c r="D12831">
        <v>135790</v>
      </c>
      <c r="E12831">
        <v>135850</v>
      </c>
    </row>
    <row r="12832" spans="1:5" x14ac:dyDescent="0.25">
      <c r="A12832" s="2">
        <v>45288.572916666664</v>
      </c>
      <c r="B12832">
        <v>135845</v>
      </c>
      <c r="C12832">
        <v>135895</v>
      </c>
      <c r="D12832">
        <v>135775</v>
      </c>
      <c r="E12832">
        <v>135800</v>
      </c>
    </row>
    <row r="12833" spans="1:5" x14ac:dyDescent="0.25">
      <c r="A12833" s="2">
        <v>45288.5625</v>
      </c>
      <c r="B12833">
        <v>135900</v>
      </c>
      <c r="C12833">
        <v>135930</v>
      </c>
      <c r="D12833">
        <v>135835</v>
      </c>
      <c r="E12833">
        <v>135850</v>
      </c>
    </row>
    <row r="12834" spans="1:5" x14ac:dyDescent="0.25">
      <c r="A12834" s="2">
        <v>45288.552083333336</v>
      </c>
      <c r="B12834">
        <v>135965</v>
      </c>
      <c r="C12834">
        <v>135995</v>
      </c>
      <c r="D12834">
        <v>135845</v>
      </c>
      <c r="E12834">
        <v>135905</v>
      </c>
    </row>
    <row r="12835" spans="1:5" x14ac:dyDescent="0.25">
      <c r="A12835" s="2">
        <v>45288.541666666664</v>
      </c>
      <c r="B12835">
        <v>136055</v>
      </c>
      <c r="C12835">
        <v>136085</v>
      </c>
      <c r="D12835">
        <v>135955</v>
      </c>
      <c r="E12835">
        <v>135960</v>
      </c>
    </row>
    <row r="12836" spans="1:5" x14ac:dyDescent="0.25">
      <c r="A12836" s="2">
        <v>45288.53125</v>
      </c>
      <c r="B12836">
        <v>135915</v>
      </c>
      <c r="C12836">
        <v>136085</v>
      </c>
      <c r="D12836">
        <v>135875</v>
      </c>
      <c r="E12836">
        <v>136060</v>
      </c>
    </row>
    <row r="12837" spans="1:5" x14ac:dyDescent="0.25">
      <c r="A12837" s="2">
        <v>45288.520833333336</v>
      </c>
      <c r="B12837">
        <v>135920</v>
      </c>
      <c r="C12837">
        <v>135945</v>
      </c>
      <c r="D12837">
        <v>135820</v>
      </c>
      <c r="E12837">
        <v>135920</v>
      </c>
    </row>
    <row r="12838" spans="1:5" x14ac:dyDescent="0.25">
      <c r="A12838" s="2">
        <v>45288.510416666664</v>
      </c>
      <c r="B12838">
        <v>135835</v>
      </c>
      <c r="C12838">
        <v>135935</v>
      </c>
      <c r="D12838">
        <v>135780</v>
      </c>
      <c r="E12838">
        <v>135915</v>
      </c>
    </row>
    <row r="12839" spans="1:5" x14ac:dyDescent="0.25">
      <c r="A12839" s="2">
        <v>45288.5</v>
      </c>
      <c r="B12839">
        <v>135690</v>
      </c>
      <c r="C12839">
        <v>135855</v>
      </c>
      <c r="D12839">
        <v>135615</v>
      </c>
      <c r="E12839">
        <v>135830</v>
      </c>
    </row>
    <row r="12840" spans="1:5" x14ac:dyDescent="0.25">
      <c r="A12840" s="2">
        <v>45288.489583333336</v>
      </c>
      <c r="B12840">
        <v>135580</v>
      </c>
      <c r="C12840">
        <v>135745</v>
      </c>
      <c r="D12840">
        <v>135550</v>
      </c>
      <c r="E12840">
        <v>135695</v>
      </c>
    </row>
    <row r="12841" spans="1:5" x14ac:dyDescent="0.25">
      <c r="A12841" s="2">
        <v>45288.479166666664</v>
      </c>
      <c r="B12841">
        <v>135670</v>
      </c>
      <c r="C12841">
        <v>135775</v>
      </c>
      <c r="D12841">
        <v>135455</v>
      </c>
      <c r="E12841">
        <v>135580</v>
      </c>
    </row>
    <row r="12842" spans="1:5" x14ac:dyDescent="0.25">
      <c r="A12842" s="2">
        <v>45288.46875</v>
      </c>
      <c r="B12842">
        <v>135665</v>
      </c>
      <c r="C12842">
        <v>135830</v>
      </c>
      <c r="D12842">
        <v>135630</v>
      </c>
      <c r="E12842">
        <v>135670</v>
      </c>
    </row>
    <row r="12843" spans="1:5" x14ac:dyDescent="0.25">
      <c r="A12843" s="2">
        <v>45288.458333333336</v>
      </c>
      <c r="B12843">
        <v>135620</v>
      </c>
      <c r="C12843">
        <v>135785</v>
      </c>
      <c r="D12843">
        <v>135620</v>
      </c>
      <c r="E12843">
        <v>135670</v>
      </c>
    </row>
    <row r="12844" spans="1:5" x14ac:dyDescent="0.25">
      <c r="A12844" s="2">
        <v>45288.447916666664</v>
      </c>
      <c r="B12844">
        <v>135530</v>
      </c>
      <c r="C12844">
        <v>135665</v>
      </c>
      <c r="D12844">
        <v>135490</v>
      </c>
      <c r="E12844">
        <v>135615</v>
      </c>
    </row>
    <row r="12845" spans="1:5" x14ac:dyDescent="0.25">
      <c r="A12845" s="2">
        <v>45288.4375</v>
      </c>
      <c r="B12845">
        <v>135700</v>
      </c>
      <c r="C12845">
        <v>135755</v>
      </c>
      <c r="D12845">
        <v>135530</v>
      </c>
      <c r="E12845">
        <v>135530</v>
      </c>
    </row>
    <row r="12846" spans="1:5" x14ac:dyDescent="0.25">
      <c r="A12846" s="2">
        <v>45288.427083333336</v>
      </c>
      <c r="B12846">
        <v>135740</v>
      </c>
      <c r="C12846">
        <v>135895</v>
      </c>
      <c r="D12846">
        <v>135690</v>
      </c>
      <c r="E12846">
        <v>135700</v>
      </c>
    </row>
    <row r="12847" spans="1:5" x14ac:dyDescent="0.25">
      <c r="A12847" s="2">
        <v>45288.416666666664</v>
      </c>
      <c r="B12847">
        <v>135555</v>
      </c>
      <c r="C12847">
        <v>135750</v>
      </c>
      <c r="D12847">
        <v>135525</v>
      </c>
      <c r="E12847">
        <v>135740</v>
      </c>
    </row>
    <row r="12848" spans="1:5" x14ac:dyDescent="0.25">
      <c r="A12848" s="2">
        <v>45288.40625</v>
      </c>
      <c r="B12848">
        <v>135490</v>
      </c>
      <c r="C12848">
        <v>135590</v>
      </c>
      <c r="D12848">
        <v>135475</v>
      </c>
      <c r="E12848">
        <v>135555</v>
      </c>
    </row>
    <row r="12849" spans="1:5" x14ac:dyDescent="0.25">
      <c r="A12849" s="2">
        <v>45288.395833333336</v>
      </c>
      <c r="B12849">
        <v>135460</v>
      </c>
      <c r="C12849">
        <v>135535</v>
      </c>
      <c r="D12849">
        <v>135430</v>
      </c>
      <c r="E12849">
        <v>135495</v>
      </c>
    </row>
    <row r="12850" spans="1:5" x14ac:dyDescent="0.25">
      <c r="A12850" s="2">
        <v>45288.385416666664</v>
      </c>
      <c r="B12850">
        <v>135680</v>
      </c>
      <c r="C12850">
        <v>135780</v>
      </c>
      <c r="D12850">
        <v>135425</v>
      </c>
      <c r="E12850">
        <v>135460</v>
      </c>
    </row>
    <row r="12851" spans="1:5" x14ac:dyDescent="0.25">
      <c r="A12851" s="2">
        <v>45288.375</v>
      </c>
      <c r="B12851">
        <v>135780</v>
      </c>
      <c r="C12851">
        <v>135960</v>
      </c>
      <c r="D12851">
        <v>135640</v>
      </c>
      <c r="E12851">
        <v>135685</v>
      </c>
    </row>
    <row r="12852" spans="1:5" x14ac:dyDescent="0.25">
      <c r="A12852" s="2">
        <v>45287.760416666664</v>
      </c>
      <c r="B12852">
        <v>135980</v>
      </c>
      <c r="C12852">
        <v>136100</v>
      </c>
      <c r="D12852">
        <v>135975</v>
      </c>
      <c r="E12852">
        <v>136070</v>
      </c>
    </row>
    <row r="12853" spans="1:5" x14ac:dyDescent="0.25">
      <c r="A12853" s="2">
        <v>45287.75</v>
      </c>
      <c r="B12853">
        <v>135935</v>
      </c>
      <c r="C12853">
        <v>135995</v>
      </c>
      <c r="D12853">
        <v>135915</v>
      </c>
      <c r="E12853">
        <v>135975</v>
      </c>
    </row>
    <row r="12854" spans="1:5" x14ac:dyDescent="0.25">
      <c r="A12854" s="2">
        <v>45287.739583333336</v>
      </c>
      <c r="B12854">
        <v>135820</v>
      </c>
      <c r="C12854">
        <v>135955</v>
      </c>
      <c r="D12854">
        <v>135790</v>
      </c>
      <c r="E12854">
        <v>135930</v>
      </c>
    </row>
    <row r="12855" spans="1:5" x14ac:dyDescent="0.25">
      <c r="A12855" s="2">
        <v>45287.729166666664</v>
      </c>
      <c r="B12855">
        <v>135820</v>
      </c>
      <c r="C12855">
        <v>135885</v>
      </c>
      <c r="D12855">
        <v>135800</v>
      </c>
      <c r="E12855">
        <v>135815</v>
      </c>
    </row>
    <row r="12856" spans="1:5" x14ac:dyDescent="0.25">
      <c r="A12856" s="2">
        <v>45287.71875</v>
      </c>
      <c r="B12856">
        <v>135785</v>
      </c>
      <c r="C12856">
        <v>135850</v>
      </c>
      <c r="D12856">
        <v>135770</v>
      </c>
      <c r="E12856">
        <v>135820</v>
      </c>
    </row>
    <row r="12857" spans="1:5" x14ac:dyDescent="0.25">
      <c r="A12857" s="2">
        <v>45287.708333333336</v>
      </c>
      <c r="B12857">
        <v>135680</v>
      </c>
      <c r="C12857">
        <v>135820</v>
      </c>
      <c r="D12857">
        <v>135640</v>
      </c>
      <c r="E12857">
        <v>135790</v>
      </c>
    </row>
    <row r="12858" spans="1:5" x14ac:dyDescent="0.25">
      <c r="A12858" s="2">
        <v>45287.697916666664</v>
      </c>
      <c r="B12858">
        <v>135755</v>
      </c>
      <c r="C12858">
        <v>135780</v>
      </c>
      <c r="D12858">
        <v>135610</v>
      </c>
      <c r="E12858">
        <v>135680</v>
      </c>
    </row>
    <row r="12859" spans="1:5" x14ac:dyDescent="0.25">
      <c r="A12859" s="2">
        <v>45287.6875</v>
      </c>
      <c r="B12859">
        <v>135770</v>
      </c>
      <c r="C12859">
        <v>135795</v>
      </c>
      <c r="D12859">
        <v>135725</v>
      </c>
      <c r="E12859">
        <v>135760</v>
      </c>
    </row>
    <row r="12860" spans="1:5" x14ac:dyDescent="0.25">
      <c r="A12860" s="2">
        <v>45287.677083333336</v>
      </c>
      <c r="B12860">
        <v>135645</v>
      </c>
      <c r="C12860">
        <v>135795</v>
      </c>
      <c r="D12860">
        <v>135615</v>
      </c>
      <c r="E12860">
        <v>135770</v>
      </c>
    </row>
    <row r="12861" spans="1:5" x14ac:dyDescent="0.25">
      <c r="A12861" s="2">
        <v>45287.666666666664</v>
      </c>
      <c r="B12861">
        <v>135630</v>
      </c>
      <c r="C12861">
        <v>135675</v>
      </c>
      <c r="D12861">
        <v>135530</v>
      </c>
      <c r="E12861">
        <v>135645</v>
      </c>
    </row>
    <row r="12862" spans="1:5" x14ac:dyDescent="0.25">
      <c r="A12862" s="2">
        <v>45287.65625</v>
      </c>
      <c r="B12862">
        <v>135685</v>
      </c>
      <c r="C12862">
        <v>135730</v>
      </c>
      <c r="D12862">
        <v>135620</v>
      </c>
      <c r="E12862">
        <v>135630</v>
      </c>
    </row>
    <row r="12863" spans="1:5" x14ac:dyDescent="0.25">
      <c r="A12863" s="2">
        <v>45287.645833333336</v>
      </c>
      <c r="B12863">
        <v>135670</v>
      </c>
      <c r="C12863">
        <v>135695</v>
      </c>
      <c r="D12863">
        <v>135635</v>
      </c>
      <c r="E12863">
        <v>135680</v>
      </c>
    </row>
    <row r="12864" spans="1:5" x14ac:dyDescent="0.25">
      <c r="A12864" s="2">
        <v>45287.635416666664</v>
      </c>
      <c r="B12864">
        <v>135880</v>
      </c>
      <c r="C12864">
        <v>135890</v>
      </c>
      <c r="D12864">
        <v>135660</v>
      </c>
      <c r="E12864">
        <v>135670</v>
      </c>
    </row>
    <row r="12865" spans="1:5" x14ac:dyDescent="0.25">
      <c r="A12865" s="2">
        <v>45287.625</v>
      </c>
      <c r="B12865">
        <v>135760</v>
      </c>
      <c r="C12865">
        <v>135900</v>
      </c>
      <c r="D12865">
        <v>135755</v>
      </c>
      <c r="E12865">
        <v>135880</v>
      </c>
    </row>
    <row r="12866" spans="1:5" x14ac:dyDescent="0.25">
      <c r="A12866" s="2">
        <v>45287.614583333336</v>
      </c>
      <c r="B12866">
        <v>135755</v>
      </c>
      <c r="C12866">
        <v>135805</v>
      </c>
      <c r="D12866">
        <v>135740</v>
      </c>
      <c r="E12866">
        <v>135760</v>
      </c>
    </row>
    <row r="12867" spans="1:5" x14ac:dyDescent="0.25">
      <c r="A12867" s="2">
        <v>45287.604166666664</v>
      </c>
      <c r="B12867">
        <v>135780</v>
      </c>
      <c r="C12867">
        <v>135810</v>
      </c>
      <c r="D12867">
        <v>135725</v>
      </c>
      <c r="E12867">
        <v>135760</v>
      </c>
    </row>
    <row r="12868" spans="1:5" x14ac:dyDescent="0.25">
      <c r="A12868" s="2">
        <v>45287.59375</v>
      </c>
      <c r="B12868">
        <v>135790</v>
      </c>
      <c r="C12868">
        <v>135815</v>
      </c>
      <c r="D12868">
        <v>135745</v>
      </c>
      <c r="E12868">
        <v>135785</v>
      </c>
    </row>
    <row r="12869" spans="1:5" x14ac:dyDescent="0.25">
      <c r="A12869" s="2">
        <v>45287.583333333336</v>
      </c>
      <c r="B12869">
        <v>135820</v>
      </c>
      <c r="C12869">
        <v>135865</v>
      </c>
      <c r="D12869">
        <v>135770</v>
      </c>
      <c r="E12869">
        <v>135790</v>
      </c>
    </row>
    <row r="12870" spans="1:5" x14ac:dyDescent="0.25">
      <c r="A12870" s="2">
        <v>45287.572916666664</v>
      </c>
      <c r="B12870">
        <v>135905</v>
      </c>
      <c r="C12870">
        <v>135935</v>
      </c>
      <c r="D12870">
        <v>135755</v>
      </c>
      <c r="E12870">
        <v>135820</v>
      </c>
    </row>
    <row r="12871" spans="1:5" x14ac:dyDescent="0.25">
      <c r="A12871" s="2">
        <v>45287.5625</v>
      </c>
      <c r="B12871">
        <v>135800</v>
      </c>
      <c r="C12871">
        <v>135940</v>
      </c>
      <c r="D12871">
        <v>135790</v>
      </c>
      <c r="E12871">
        <v>135905</v>
      </c>
    </row>
    <row r="12872" spans="1:5" x14ac:dyDescent="0.25">
      <c r="A12872" s="2">
        <v>45287.552083333336</v>
      </c>
      <c r="B12872">
        <v>135775</v>
      </c>
      <c r="C12872">
        <v>135840</v>
      </c>
      <c r="D12872">
        <v>135770</v>
      </c>
      <c r="E12872">
        <v>135800</v>
      </c>
    </row>
    <row r="12873" spans="1:5" x14ac:dyDescent="0.25">
      <c r="A12873" s="2">
        <v>45287.541666666664</v>
      </c>
      <c r="B12873">
        <v>135825</v>
      </c>
      <c r="C12873">
        <v>135835</v>
      </c>
      <c r="D12873">
        <v>135755</v>
      </c>
      <c r="E12873">
        <v>135775</v>
      </c>
    </row>
    <row r="12874" spans="1:5" x14ac:dyDescent="0.25">
      <c r="A12874" s="2">
        <v>45287.53125</v>
      </c>
      <c r="B12874">
        <v>135770</v>
      </c>
      <c r="C12874">
        <v>135850</v>
      </c>
      <c r="D12874">
        <v>135745</v>
      </c>
      <c r="E12874">
        <v>135825</v>
      </c>
    </row>
    <row r="12875" spans="1:5" x14ac:dyDescent="0.25">
      <c r="A12875" s="2">
        <v>45287.520833333336</v>
      </c>
      <c r="B12875">
        <v>135745</v>
      </c>
      <c r="C12875">
        <v>135800</v>
      </c>
      <c r="D12875">
        <v>135700</v>
      </c>
      <c r="E12875">
        <v>135770</v>
      </c>
    </row>
    <row r="12876" spans="1:5" x14ac:dyDescent="0.25">
      <c r="A12876" s="2">
        <v>45287.510416666664</v>
      </c>
      <c r="B12876">
        <v>135550</v>
      </c>
      <c r="C12876">
        <v>135770</v>
      </c>
      <c r="D12876">
        <v>135530</v>
      </c>
      <c r="E12876">
        <v>135745</v>
      </c>
    </row>
    <row r="12877" spans="1:5" x14ac:dyDescent="0.25">
      <c r="A12877" s="2">
        <v>45287.5</v>
      </c>
      <c r="B12877">
        <v>135425</v>
      </c>
      <c r="C12877">
        <v>135625</v>
      </c>
      <c r="D12877">
        <v>135415</v>
      </c>
      <c r="E12877">
        <v>135550</v>
      </c>
    </row>
    <row r="12878" spans="1:5" x14ac:dyDescent="0.25">
      <c r="A12878" s="2">
        <v>45287.489583333336</v>
      </c>
      <c r="B12878">
        <v>135315</v>
      </c>
      <c r="C12878">
        <v>135550</v>
      </c>
      <c r="D12878">
        <v>135295</v>
      </c>
      <c r="E12878">
        <v>135430</v>
      </c>
    </row>
    <row r="12879" spans="1:5" x14ac:dyDescent="0.25">
      <c r="A12879" s="2">
        <v>45287.479166666664</v>
      </c>
      <c r="B12879">
        <v>135270</v>
      </c>
      <c r="C12879">
        <v>135395</v>
      </c>
      <c r="D12879">
        <v>135205</v>
      </c>
      <c r="E12879">
        <v>135315</v>
      </c>
    </row>
    <row r="12880" spans="1:5" x14ac:dyDescent="0.25">
      <c r="A12880" s="2">
        <v>45287.46875</v>
      </c>
      <c r="B12880">
        <v>135465</v>
      </c>
      <c r="C12880">
        <v>135520</v>
      </c>
      <c r="D12880">
        <v>135265</v>
      </c>
      <c r="E12880">
        <v>135275</v>
      </c>
    </row>
    <row r="12881" spans="1:5" x14ac:dyDescent="0.25">
      <c r="A12881" s="2">
        <v>45287.458333333336</v>
      </c>
      <c r="B12881">
        <v>135295</v>
      </c>
      <c r="C12881">
        <v>135495</v>
      </c>
      <c r="D12881">
        <v>135185</v>
      </c>
      <c r="E12881">
        <v>135460</v>
      </c>
    </row>
    <row r="12882" spans="1:5" x14ac:dyDescent="0.25">
      <c r="A12882" s="2">
        <v>45287.447916666664</v>
      </c>
      <c r="B12882">
        <v>135265</v>
      </c>
      <c r="C12882">
        <v>135360</v>
      </c>
      <c r="D12882">
        <v>135230</v>
      </c>
      <c r="E12882">
        <v>135295</v>
      </c>
    </row>
    <row r="12883" spans="1:5" x14ac:dyDescent="0.25">
      <c r="A12883" s="2">
        <v>45287.4375</v>
      </c>
      <c r="B12883">
        <v>135175</v>
      </c>
      <c r="C12883">
        <v>135280</v>
      </c>
      <c r="D12883">
        <v>135130</v>
      </c>
      <c r="E12883">
        <v>135270</v>
      </c>
    </row>
    <row r="12884" spans="1:5" x14ac:dyDescent="0.25">
      <c r="A12884" s="2">
        <v>45287.427083333336</v>
      </c>
      <c r="B12884">
        <v>135195</v>
      </c>
      <c r="C12884">
        <v>135235</v>
      </c>
      <c r="D12884">
        <v>135115</v>
      </c>
      <c r="E12884">
        <v>135175</v>
      </c>
    </row>
    <row r="12885" spans="1:5" x14ac:dyDescent="0.25">
      <c r="A12885" s="2">
        <v>45287.416666666664</v>
      </c>
      <c r="B12885">
        <v>135145</v>
      </c>
      <c r="C12885">
        <v>135225</v>
      </c>
      <c r="D12885">
        <v>135070</v>
      </c>
      <c r="E12885">
        <v>135195</v>
      </c>
    </row>
    <row r="12886" spans="1:5" x14ac:dyDescent="0.25">
      <c r="A12886" s="2">
        <v>45287.40625</v>
      </c>
      <c r="B12886">
        <v>135240</v>
      </c>
      <c r="C12886">
        <v>135245</v>
      </c>
      <c r="D12886">
        <v>135120</v>
      </c>
      <c r="E12886">
        <v>135145</v>
      </c>
    </row>
    <row r="12887" spans="1:5" x14ac:dyDescent="0.25">
      <c r="A12887" s="2">
        <v>45287.395833333336</v>
      </c>
      <c r="B12887">
        <v>135345</v>
      </c>
      <c r="C12887">
        <v>135355</v>
      </c>
      <c r="D12887">
        <v>135235</v>
      </c>
      <c r="E12887">
        <v>135240</v>
      </c>
    </row>
    <row r="12888" spans="1:5" x14ac:dyDescent="0.25">
      <c r="A12888" s="2">
        <v>45287.385416666664</v>
      </c>
      <c r="B12888">
        <v>135365</v>
      </c>
      <c r="C12888">
        <v>135415</v>
      </c>
      <c r="D12888">
        <v>135305</v>
      </c>
      <c r="E12888">
        <v>135345</v>
      </c>
    </row>
    <row r="12889" spans="1:5" x14ac:dyDescent="0.25">
      <c r="A12889" s="2">
        <v>45287.375</v>
      </c>
      <c r="B12889">
        <v>135400</v>
      </c>
      <c r="C12889">
        <v>135655</v>
      </c>
      <c r="D12889">
        <v>135360</v>
      </c>
      <c r="E12889">
        <v>135365</v>
      </c>
    </row>
    <row r="12890" spans="1:5" x14ac:dyDescent="0.25">
      <c r="A12890" s="2">
        <v>45286.760416666664</v>
      </c>
      <c r="B12890">
        <v>135415</v>
      </c>
      <c r="C12890">
        <v>135550</v>
      </c>
      <c r="D12890">
        <v>135405</v>
      </c>
      <c r="E12890">
        <v>135480</v>
      </c>
    </row>
    <row r="12891" spans="1:5" x14ac:dyDescent="0.25">
      <c r="A12891" s="2">
        <v>45286.75</v>
      </c>
      <c r="B12891">
        <v>135395</v>
      </c>
      <c r="C12891">
        <v>135435</v>
      </c>
      <c r="D12891">
        <v>135355</v>
      </c>
      <c r="E12891">
        <v>135415</v>
      </c>
    </row>
    <row r="12892" spans="1:5" x14ac:dyDescent="0.25">
      <c r="A12892" s="2">
        <v>45286.739583333336</v>
      </c>
      <c r="B12892">
        <v>135390</v>
      </c>
      <c r="C12892">
        <v>135415</v>
      </c>
      <c r="D12892">
        <v>135330</v>
      </c>
      <c r="E12892">
        <v>135390</v>
      </c>
    </row>
    <row r="12893" spans="1:5" x14ac:dyDescent="0.25">
      <c r="A12893" s="2">
        <v>45286.729166666664</v>
      </c>
      <c r="B12893">
        <v>135415</v>
      </c>
      <c r="C12893">
        <v>135435</v>
      </c>
      <c r="D12893">
        <v>135340</v>
      </c>
      <c r="E12893">
        <v>135395</v>
      </c>
    </row>
    <row r="12894" spans="1:5" x14ac:dyDescent="0.25">
      <c r="A12894" s="2">
        <v>45286.71875</v>
      </c>
      <c r="B12894">
        <v>135360</v>
      </c>
      <c r="C12894">
        <v>135430</v>
      </c>
      <c r="D12894">
        <v>135300</v>
      </c>
      <c r="E12894">
        <v>135410</v>
      </c>
    </row>
    <row r="12895" spans="1:5" x14ac:dyDescent="0.25">
      <c r="A12895" s="2">
        <v>45286.708333333336</v>
      </c>
      <c r="B12895">
        <v>135295</v>
      </c>
      <c r="C12895">
        <v>135380</v>
      </c>
      <c r="D12895">
        <v>135205</v>
      </c>
      <c r="E12895">
        <v>135365</v>
      </c>
    </row>
    <row r="12896" spans="1:5" x14ac:dyDescent="0.25">
      <c r="A12896" s="2">
        <v>45286.697916666664</v>
      </c>
      <c r="B12896">
        <v>135210</v>
      </c>
      <c r="C12896">
        <v>135325</v>
      </c>
      <c r="D12896">
        <v>135185</v>
      </c>
      <c r="E12896">
        <v>135295</v>
      </c>
    </row>
    <row r="12897" spans="1:5" x14ac:dyDescent="0.25">
      <c r="A12897" s="2">
        <v>45286.6875</v>
      </c>
      <c r="B12897">
        <v>135130</v>
      </c>
      <c r="C12897">
        <v>135220</v>
      </c>
      <c r="D12897">
        <v>135120</v>
      </c>
      <c r="E12897">
        <v>135210</v>
      </c>
    </row>
    <row r="12898" spans="1:5" x14ac:dyDescent="0.25">
      <c r="A12898" s="2">
        <v>45286.677083333336</v>
      </c>
      <c r="B12898">
        <v>135295</v>
      </c>
      <c r="C12898">
        <v>135320</v>
      </c>
      <c r="D12898">
        <v>135130</v>
      </c>
      <c r="E12898">
        <v>135135</v>
      </c>
    </row>
    <row r="12899" spans="1:5" x14ac:dyDescent="0.25">
      <c r="A12899" s="2">
        <v>45286.666666666664</v>
      </c>
      <c r="B12899">
        <v>135235</v>
      </c>
      <c r="C12899">
        <v>135340</v>
      </c>
      <c r="D12899">
        <v>135215</v>
      </c>
      <c r="E12899">
        <v>135295</v>
      </c>
    </row>
    <row r="12900" spans="1:5" x14ac:dyDescent="0.25">
      <c r="A12900" s="2">
        <v>45286.65625</v>
      </c>
      <c r="B12900">
        <v>135320</v>
      </c>
      <c r="C12900">
        <v>135345</v>
      </c>
      <c r="D12900">
        <v>135210</v>
      </c>
      <c r="E12900">
        <v>135240</v>
      </c>
    </row>
    <row r="12901" spans="1:5" x14ac:dyDescent="0.25">
      <c r="A12901" s="2">
        <v>45286.645833333336</v>
      </c>
      <c r="B12901">
        <v>135295</v>
      </c>
      <c r="C12901">
        <v>135355</v>
      </c>
      <c r="D12901">
        <v>135275</v>
      </c>
      <c r="E12901">
        <v>135325</v>
      </c>
    </row>
    <row r="12902" spans="1:5" x14ac:dyDescent="0.25">
      <c r="A12902" s="2">
        <v>45286.635416666664</v>
      </c>
      <c r="B12902">
        <v>135305</v>
      </c>
      <c r="C12902">
        <v>135335</v>
      </c>
      <c r="D12902">
        <v>135220</v>
      </c>
      <c r="E12902">
        <v>135295</v>
      </c>
    </row>
    <row r="12903" spans="1:5" x14ac:dyDescent="0.25">
      <c r="A12903" s="2">
        <v>45286.625</v>
      </c>
      <c r="B12903">
        <v>135260</v>
      </c>
      <c r="C12903">
        <v>135380</v>
      </c>
      <c r="D12903">
        <v>135260</v>
      </c>
      <c r="E12903">
        <v>135300</v>
      </c>
    </row>
    <row r="12904" spans="1:5" x14ac:dyDescent="0.25">
      <c r="A12904" s="2">
        <v>45286.614583333336</v>
      </c>
      <c r="B12904">
        <v>135395</v>
      </c>
      <c r="C12904">
        <v>135405</v>
      </c>
      <c r="D12904">
        <v>135245</v>
      </c>
      <c r="E12904">
        <v>135260</v>
      </c>
    </row>
    <row r="12905" spans="1:5" x14ac:dyDescent="0.25">
      <c r="A12905" s="2">
        <v>45286.604166666664</v>
      </c>
      <c r="B12905">
        <v>135400</v>
      </c>
      <c r="C12905">
        <v>135420</v>
      </c>
      <c r="D12905">
        <v>135340</v>
      </c>
      <c r="E12905">
        <v>135395</v>
      </c>
    </row>
    <row r="12906" spans="1:5" x14ac:dyDescent="0.25">
      <c r="A12906" s="2">
        <v>45286.59375</v>
      </c>
      <c r="B12906">
        <v>135455</v>
      </c>
      <c r="C12906">
        <v>135500</v>
      </c>
      <c r="D12906">
        <v>135370</v>
      </c>
      <c r="E12906">
        <v>135395</v>
      </c>
    </row>
    <row r="12907" spans="1:5" x14ac:dyDescent="0.25">
      <c r="A12907" s="2">
        <v>45286.583333333336</v>
      </c>
      <c r="B12907">
        <v>135375</v>
      </c>
      <c r="C12907">
        <v>135480</v>
      </c>
      <c r="D12907">
        <v>135340</v>
      </c>
      <c r="E12907">
        <v>135455</v>
      </c>
    </row>
    <row r="12908" spans="1:5" x14ac:dyDescent="0.25">
      <c r="A12908" s="2">
        <v>45286.572916666664</v>
      </c>
      <c r="B12908">
        <v>135335</v>
      </c>
      <c r="C12908">
        <v>135380</v>
      </c>
      <c r="D12908">
        <v>135325</v>
      </c>
      <c r="E12908">
        <v>135380</v>
      </c>
    </row>
    <row r="12909" spans="1:5" x14ac:dyDescent="0.25">
      <c r="A12909" s="2">
        <v>45286.5625</v>
      </c>
      <c r="B12909">
        <v>135340</v>
      </c>
      <c r="C12909">
        <v>135370</v>
      </c>
      <c r="D12909">
        <v>135275</v>
      </c>
      <c r="E12909">
        <v>135340</v>
      </c>
    </row>
    <row r="12910" spans="1:5" x14ac:dyDescent="0.25">
      <c r="A12910" s="2">
        <v>45286.552083333336</v>
      </c>
      <c r="B12910">
        <v>135385</v>
      </c>
      <c r="C12910">
        <v>135390</v>
      </c>
      <c r="D12910">
        <v>135305</v>
      </c>
      <c r="E12910">
        <v>135340</v>
      </c>
    </row>
    <row r="12911" spans="1:5" x14ac:dyDescent="0.25">
      <c r="A12911" s="2">
        <v>45286.541666666664</v>
      </c>
      <c r="B12911">
        <v>135345</v>
      </c>
      <c r="C12911">
        <v>135400</v>
      </c>
      <c r="D12911">
        <v>135320</v>
      </c>
      <c r="E12911">
        <v>135390</v>
      </c>
    </row>
    <row r="12912" spans="1:5" x14ac:dyDescent="0.25">
      <c r="A12912" s="2">
        <v>45286.53125</v>
      </c>
      <c r="B12912">
        <v>135380</v>
      </c>
      <c r="C12912">
        <v>135390</v>
      </c>
      <c r="D12912">
        <v>135315</v>
      </c>
      <c r="E12912">
        <v>135350</v>
      </c>
    </row>
    <row r="12913" spans="1:5" x14ac:dyDescent="0.25">
      <c r="A12913" s="2">
        <v>45286.520833333336</v>
      </c>
      <c r="B12913">
        <v>135325</v>
      </c>
      <c r="C12913">
        <v>135420</v>
      </c>
      <c r="D12913">
        <v>135320</v>
      </c>
      <c r="E12913">
        <v>135380</v>
      </c>
    </row>
    <row r="12914" spans="1:5" x14ac:dyDescent="0.25">
      <c r="A12914" s="2">
        <v>45286.510416666664</v>
      </c>
      <c r="B12914">
        <v>135375</v>
      </c>
      <c r="C12914">
        <v>135460</v>
      </c>
      <c r="D12914">
        <v>135295</v>
      </c>
      <c r="E12914">
        <v>135330</v>
      </c>
    </row>
    <row r="12915" spans="1:5" x14ac:dyDescent="0.25">
      <c r="A12915" s="2">
        <v>45286.5</v>
      </c>
      <c r="B12915">
        <v>135240</v>
      </c>
      <c r="C12915">
        <v>135395</v>
      </c>
      <c r="D12915">
        <v>135205</v>
      </c>
      <c r="E12915">
        <v>135370</v>
      </c>
    </row>
    <row r="12916" spans="1:5" x14ac:dyDescent="0.25">
      <c r="A12916" s="2">
        <v>45286.489583333336</v>
      </c>
      <c r="B12916">
        <v>135105</v>
      </c>
      <c r="C12916">
        <v>135265</v>
      </c>
      <c r="D12916">
        <v>134965</v>
      </c>
      <c r="E12916">
        <v>135245</v>
      </c>
    </row>
    <row r="12917" spans="1:5" x14ac:dyDescent="0.25">
      <c r="A12917" s="2">
        <v>45286.479166666664</v>
      </c>
      <c r="B12917">
        <v>135060</v>
      </c>
      <c r="C12917">
        <v>135210</v>
      </c>
      <c r="D12917">
        <v>134950</v>
      </c>
      <c r="E12917">
        <v>135105</v>
      </c>
    </row>
    <row r="12918" spans="1:5" x14ac:dyDescent="0.25">
      <c r="A12918" s="2">
        <v>45286.46875</v>
      </c>
      <c r="B12918">
        <v>135080</v>
      </c>
      <c r="C12918">
        <v>135165</v>
      </c>
      <c r="D12918">
        <v>135030</v>
      </c>
      <c r="E12918">
        <v>135055</v>
      </c>
    </row>
    <row r="12919" spans="1:5" x14ac:dyDescent="0.25">
      <c r="A12919" s="2">
        <v>45286.458333333336</v>
      </c>
      <c r="B12919">
        <v>135240</v>
      </c>
      <c r="C12919">
        <v>135255</v>
      </c>
      <c r="D12919">
        <v>135045</v>
      </c>
      <c r="E12919">
        <v>135080</v>
      </c>
    </row>
    <row r="12920" spans="1:5" x14ac:dyDescent="0.25">
      <c r="A12920" s="2">
        <v>45286.447916666664</v>
      </c>
      <c r="B12920">
        <v>135035</v>
      </c>
      <c r="C12920">
        <v>135320</v>
      </c>
      <c r="D12920">
        <v>135035</v>
      </c>
      <c r="E12920">
        <v>135235</v>
      </c>
    </row>
    <row r="12921" spans="1:5" x14ac:dyDescent="0.25">
      <c r="A12921" s="2">
        <v>45286.4375</v>
      </c>
      <c r="B12921">
        <v>135190</v>
      </c>
      <c r="C12921">
        <v>135240</v>
      </c>
      <c r="D12921">
        <v>135000</v>
      </c>
      <c r="E12921">
        <v>135040</v>
      </c>
    </row>
    <row r="12922" spans="1:5" x14ac:dyDescent="0.25">
      <c r="A12922" s="2">
        <v>45286.427083333336</v>
      </c>
      <c r="B12922">
        <v>135015</v>
      </c>
      <c r="C12922">
        <v>135250</v>
      </c>
      <c r="D12922">
        <v>134955</v>
      </c>
      <c r="E12922">
        <v>135190</v>
      </c>
    </row>
    <row r="12923" spans="1:5" x14ac:dyDescent="0.25">
      <c r="A12923" s="2">
        <v>45286.416666666664</v>
      </c>
      <c r="B12923">
        <v>134915</v>
      </c>
      <c r="C12923">
        <v>135065</v>
      </c>
      <c r="D12923">
        <v>134845</v>
      </c>
      <c r="E12923">
        <v>135020</v>
      </c>
    </row>
    <row r="12924" spans="1:5" x14ac:dyDescent="0.25">
      <c r="A12924" s="2">
        <v>45286.40625</v>
      </c>
      <c r="B12924">
        <v>134820</v>
      </c>
      <c r="C12924">
        <v>134940</v>
      </c>
      <c r="D12924">
        <v>134805</v>
      </c>
      <c r="E12924">
        <v>134915</v>
      </c>
    </row>
    <row r="12925" spans="1:5" x14ac:dyDescent="0.25">
      <c r="A12925" s="2">
        <v>45286.395833333336</v>
      </c>
      <c r="B12925">
        <v>134735</v>
      </c>
      <c r="C12925">
        <v>134835</v>
      </c>
      <c r="D12925">
        <v>134705</v>
      </c>
      <c r="E12925">
        <v>134820</v>
      </c>
    </row>
    <row r="12926" spans="1:5" x14ac:dyDescent="0.25">
      <c r="A12926" s="2">
        <v>45286.385416666664</v>
      </c>
      <c r="B12926">
        <v>134630</v>
      </c>
      <c r="C12926">
        <v>134755</v>
      </c>
      <c r="D12926">
        <v>134625</v>
      </c>
      <c r="E12926">
        <v>134730</v>
      </c>
    </row>
    <row r="12927" spans="1:5" x14ac:dyDescent="0.25">
      <c r="A12927" s="2">
        <v>45286.375</v>
      </c>
      <c r="B12927">
        <v>134760</v>
      </c>
      <c r="C12927">
        <v>134780</v>
      </c>
      <c r="D12927">
        <v>134520</v>
      </c>
      <c r="E12927">
        <v>134635</v>
      </c>
    </row>
    <row r="12928" spans="1:5" x14ac:dyDescent="0.25">
      <c r="A12928" s="2">
        <v>45282.760416666664</v>
      </c>
      <c r="B12928">
        <v>134650</v>
      </c>
      <c r="C12928">
        <v>134725</v>
      </c>
      <c r="D12928">
        <v>134495</v>
      </c>
      <c r="E12928">
        <v>134495</v>
      </c>
    </row>
    <row r="12929" spans="1:5" x14ac:dyDescent="0.25">
      <c r="A12929" s="2">
        <v>45282.75</v>
      </c>
      <c r="B12929">
        <v>134510</v>
      </c>
      <c r="C12929">
        <v>134670</v>
      </c>
      <c r="D12929">
        <v>134505</v>
      </c>
      <c r="E12929">
        <v>134640</v>
      </c>
    </row>
    <row r="12930" spans="1:5" x14ac:dyDescent="0.25">
      <c r="A12930" s="2">
        <v>45282.739583333336</v>
      </c>
      <c r="B12930">
        <v>134445</v>
      </c>
      <c r="C12930">
        <v>134540</v>
      </c>
      <c r="D12930">
        <v>134360</v>
      </c>
      <c r="E12930">
        <v>134505</v>
      </c>
    </row>
    <row r="12931" spans="1:5" x14ac:dyDescent="0.25">
      <c r="A12931" s="2">
        <v>45282.729166666664</v>
      </c>
      <c r="B12931">
        <v>134490</v>
      </c>
      <c r="C12931">
        <v>134490</v>
      </c>
      <c r="D12931">
        <v>134360</v>
      </c>
      <c r="E12931">
        <v>134445</v>
      </c>
    </row>
    <row r="12932" spans="1:5" x14ac:dyDescent="0.25">
      <c r="A12932" s="2">
        <v>45282.71875</v>
      </c>
      <c r="B12932">
        <v>134580</v>
      </c>
      <c r="C12932">
        <v>134585</v>
      </c>
      <c r="D12932">
        <v>134460</v>
      </c>
      <c r="E12932">
        <v>134490</v>
      </c>
    </row>
    <row r="12933" spans="1:5" x14ac:dyDescent="0.25">
      <c r="A12933" s="2">
        <v>45282.708333333336</v>
      </c>
      <c r="B12933">
        <v>134635</v>
      </c>
      <c r="C12933">
        <v>134675</v>
      </c>
      <c r="D12933">
        <v>134540</v>
      </c>
      <c r="E12933">
        <v>134580</v>
      </c>
    </row>
    <row r="12934" spans="1:5" x14ac:dyDescent="0.25">
      <c r="A12934" s="2">
        <v>45282.697916666664</v>
      </c>
      <c r="B12934">
        <v>134575</v>
      </c>
      <c r="C12934">
        <v>134680</v>
      </c>
      <c r="D12934">
        <v>134550</v>
      </c>
      <c r="E12934">
        <v>134630</v>
      </c>
    </row>
    <row r="12935" spans="1:5" x14ac:dyDescent="0.25">
      <c r="A12935" s="2">
        <v>45282.6875</v>
      </c>
      <c r="B12935">
        <v>134355</v>
      </c>
      <c r="C12935">
        <v>134590</v>
      </c>
      <c r="D12935">
        <v>134280</v>
      </c>
      <c r="E12935">
        <v>134580</v>
      </c>
    </row>
    <row r="12936" spans="1:5" x14ac:dyDescent="0.25">
      <c r="A12936" s="2">
        <v>45282.677083333336</v>
      </c>
      <c r="B12936">
        <v>134520</v>
      </c>
      <c r="C12936">
        <v>134550</v>
      </c>
      <c r="D12936">
        <v>134310</v>
      </c>
      <c r="E12936">
        <v>134355</v>
      </c>
    </row>
    <row r="12937" spans="1:5" x14ac:dyDescent="0.25">
      <c r="A12937" s="2">
        <v>45282.666666666664</v>
      </c>
      <c r="B12937">
        <v>134615</v>
      </c>
      <c r="C12937">
        <v>134625</v>
      </c>
      <c r="D12937">
        <v>134450</v>
      </c>
      <c r="E12937">
        <v>134520</v>
      </c>
    </row>
    <row r="12938" spans="1:5" x14ac:dyDescent="0.25">
      <c r="A12938" s="2">
        <v>45282.65625</v>
      </c>
      <c r="B12938">
        <v>134585</v>
      </c>
      <c r="C12938">
        <v>134650</v>
      </c>
      <c r="D12938">
        <v>134555</v>
      </c>
      <c r="E12938">
        <v>134620</v>
      </c>
    </row>
    <row r="12939" spans="1:5" x14ac:dyDescent="0.25">
      <c r="A12939" s="2">
        <v>45282.645833333336</v>
      </c>
      <c r="B12939">
        <v>134635</v>
      </c>
      <c r="C12939">
        <v>134685</v>
      </c>
      <c r="D12939">
        <v>134545</v>
      </c>
      <c r="E12939">
        <v>134590</v>
      </c>
    </row>
    <row r="12940" spans="1:5" x14ac:dyDescent="0.25">
      <c r="A12940" s="2">
        <v>45282.635416666664</v>
      </c>
      <c r="B12940">
        <v>134695</v>
      </c>
      <c r="C12940">
        <v>134695</v>
      </c>
      <c r="D12940">
        <v>134610</v>
      </c>
      <c r="E12940">
        <v>134630</v>
      </c>
    </row>
    <row r="12941" spans="1:5" x14ac:dyDescent="0.25">
      <c r="A12941" s="2">
        <v>45282.625</v>
      </c>
      <c r="B12941">
        <v>134890</v>
      </c>
      <c r="C12941">
        <v>134890</v>
      </c>
      <c r="D12941">
        <v>134680</v>
      </c>
      <c r="E12941">
        <v>134690</v>
      </c>
    </row>
    <row r="12942" spans="1:5" x14ac:dyDescent="0.25">
      <c r="A12942" s="2">
        <v>45282.614583333336</v>
      </c>
      <c r="B12942">
        <v>134875</v>
      </c>
      <c r="C12942">
        <v>134920</v>
      </c>
      <c r="D12942">
        <v>134820</v>
      </c>
      <c r="E12942">
        <v>134895</v>
      </c>
    </row>
    <row r="12943" spans="1:5" x14ac:dyDescent="0.25">
      <c r="A12943" s="2">
        <v>45282.604166666664</v>
      </c>
      <c r="B12943">
        <v>134840</v>
      </c>
      <c r="C12943">
        <v>134880</v>
      </c>
      <c r="D12943">
        <v>134750</v>
      </c>
      <c r="E12943">
        <v>134875</v>
      </c>
    </row>
    <row r="12944" spans="1:5" x14ac:dyDescent="0.25">
      <c r="A12944" s="2">
        <v>45282.59375</v>
      </c>
      <c r="B12944">
        <v>134745</v>
      </c>
      <c r="C12944">
        <v>134885</v>
      </c>
      <c r="D12944">
        <v>134730</v>
      </c>
      <c r="E12944">
        <v>134840</v>
      </c>
    </row>
    <row r="12945" spans="1:5" x14ac:dyDescent="0.25">
      <c r="A12945" s="2">
        <v>45282.583333333336</v>
      </c>
      <c r="B12945">
        <v>134650</v>
      </c>
      <c r="C12945">
        <v>134765</v>
      </c>
      <c r="D12945">
        <v>134615</v>
      </c>
      <c r="E12945">
        <v>134740</v>
      </c>
    </row>
    <row r="12946" spans="1:5" x14ac:dyDescent="0.25">
      <c r="A12946" s="2">
        <v>45282.572916666664</v>
      </c>
      <c r="B12946">
        <v>134615</v>
      </c>
      <c r="C12946">
        <v>134665</v>
      </c>
      <c r="D12946">
        <v>134520</v>
      </c>
      <c r="E12946">
        <v>134650</v>
      </c>
    </row>
    <row r="12947" spans="1:5" x14ac:dyDescent="0.25">
      <c r="A12947" s="2">
        <v>45282.5625</v>
      </c>
      <c r="B12947">
        <v>134685</v>
      </c>
      <c r="C12947">
        <v>134780</v>
      </c>
      <c r="D12947">
        <v>134595</v>
      </c>
      <c r="E12947">
        <v>134615</v>
      </c>
    </row>
    <row r="12948" spans="1:5" x14ac:dyDescent="0.25">
      <c r="A12948" s="2">
        <v>45282.552083333336</v>
      </c>
      <c r="B12948">
        <v>134575</v>
      </c>
      <c r="C12948">
        <v>134710</v>
      </c>
      <c r="D12948">
        <v>134555</v>
      </c>
      <c r="E12948">
        <v>134685</v>
      </c>
    </row>
    <row r="12949" spans="1:5" x14ac:dyDescent="0.25">
      <c r="A12949" s="2">
        <v>45282.541666666664</v>
      </c>
      <c r="B12949">
        <v>134350</v>
      </c>
      <c r="C12949">
        <v>134585</v>
      </c>
      <c r="D12949">
        <v>134290</v>
      </c>
      <c r="E12949">
        <v>134575</v>
      </c>
    </row>
    <row r="12950" spans="1:5" x14ac:dyDescent="0.25">
      <c r="A12950" s="2">
        <v>45282.53125</v>
      </c>
      <c r="B12950">
        <v>134435</v>
      </c>
      <c r="C12950">
        <v>134465</v>
      </c>
      <c r="D12950">
        <v>134280</v>
      </c>
      <c r="E12950">
        <v>134345</v>
      </c>
    </row>
    <row r="12951" spans="1:5" x14ac:dyDescent="0.25">
      <c r="A12951" s="2">
        <v>45282.520833333336</v>
      </c>
      <c r="B12951">
        <v>134335</v>
      </c>
      <c r="C12951">
        <v>134480</v>
      </c>
      <c r="D12951">
        <v>134305</v>
      </c>
      <c r="E12951">
        <v>134440</v>
      </c>
    </row>
    <row r="12952" spans="1:5" x14ac:dyDescent="0.25">
      <c r="A12952" s="2">
        <v>45282.510416666664</v>
      </c>
      <c r="B12952">
        <v>134365</v>
      </c>
      <c r="C12952">
        <v>134420</v>
      </c>
      <c r="D12952">
        <v>134245</v>
      </c>
      <c r="E12952">
        <v>134330</v>
      </c>
    </row>
    <row r="12953" spans="1:5" x14ac:dyDescent="0.25">
      <c r="A12953" s="2">
        <v>45282.5</v>
      </c>
      <c r="B12953">
        <v>133980</v>
      </c>
      <c r="C12953">
        <v>134380</v>
      </c>
      <c r="D12953">
        <v>133910</v>
      </c>
      <c r="E12953">
        <v>134370</v>
      </c>
    </row>
    <row r="12954" spans="1:5" x14ac:dyDescent="0.25">
      <c r="A12954" s="2">
        <v>45282.489583333336</v>
      </c>
      <c r="B12954">
        <v>134285</v>
      </c>
      <c r="C12954">
        <v>134290</v>
      </c>
      <c r="D12954">
        <v>133940</v>
      </c>
      <c r="E12954">
        <v>133980</v>
      </c>
    </row>
    <row r="12955" spans="1:5" x14ac:dyDescent="0.25">
      <c r="A12955" s="2">
        <v>45282.479166666664</v>
      </c>
      <c r="B12955">
        <v>134045</v>
      </c>
      <c r="C12955">
        <v>134360</v>
      </c>
      <c r="D12955">
        <v>134030</v>
      </c>
      <c r="E12955">
        <v>134290</v>
      </c>
    </row>
    <row r="12956" spans="1:5" x14ac:dyDescent="0.25">
      <c r="A12956" s="2">
        <v>45282.46875</v>
      </c>
      <c r="B12956">
        <v>134140</v>
      </c>
      <c r="C12956">
        <v>134235</v>
      </c>
      <c r="D12956">
        <v>134020</v>
      </c>
      <c r="E12956">
        <v>134050</v>
      </c>
    </row>
    <row r="12957" spans="1:5" x14ac:dyDescent="0.25">
      <c r="A12957" s="2">
        <v>45282.458333333336</v>
      </c>
      <c r="B12957">
        <v>134275</v>
      </c>
      <c r="C12957">
        <v>134315</v>
      </c>
      <c r="D12957">
        <v>134130</v>
      </c>
      <c r="E12957">
        <v>134135</v>
      </c>
    </row>
    <row r="12958" spans="1:5" x14ac:dyDescent="0.25">
      <c r="A12958" s="2">
        <v>45282.447916666664</v>
      </c>
      <c r="B12958">
        <v>134160</v>
      </c>
      <c r="C12958">
        <v>134335</v>
      </c>
      <c r="D12958">
        <v>134040</v>
      </c>
      <c r="E12958">
        <v>134280</v>
      </c>
    </row>
    <row r="12959" spans="1:5" x14ac:dyDescent="0.25">
      <c r="A12959" s="2">
        <v>45282.4375</v>
      </c>
      <c r="B12959">
        <v>134330</v>
      </c>
      <c r="C12959">
        <v>134480</v>
      </c>
      <c r="D12959">
        <v>134140</v>
      </c>
      <c r="E12959">
        <v>134160</v>
      </c>
    </row>
    <row r="12960" spans="1:5" x14ac:dyDescent="0.25">
      <c r="A12960" s="2">
        <v>45282.427083333336</v>
      </c>
      <c r="B12960">
        <v>134315</v>
      </c>
      <c r="C12960">
        <v>134495</v>
      </c>
      <c r="D12960">
        <v>134205</v>
      </c>
      <c r="E12960">
        <v>134325</v>
      </c>
    </row>
    <row r="12961" spans="1:5" x14ac:dyDescent="0.25">
      <c r="A12961" s="2">
        <v>45282.416666666664</v>
      </c>
      <c r="B12961">
        <v>134345</v>
      </c>
      <c r="C12961">
        <v>134420</v>
      </c>
      <c r="D12961">
        <v>134270</v>
      </c>
      <c r="E12961">
        <v>134315</v>
      </c>
    </row>
    <row r="12962" spans="1:5" x14ac:dyDescent="0.25">
      <c r="A12962" s="2">
        <v>45282.40625</v>
      </c>
      <c r="B12962">
        <v>134265</v>
      </c>
      <c r="C12962">
        <v>134360</v>
      </c>
      <c r="D12962">
        <v>134220</v>
      </c>
      <c r="E12962">
        <v>134340</v>
      </c>
    </row>
    <row r="12963" spans="1:5" x14ac:dyDescent="0.25">
      <c r="A12963" s="2">
        <v>45282.395833333336</v>
      </c>
      <c r="B12963">
        <v>134250</v>
      </c>
      <c r="C12963">
        <v>134310</v>
      </c>
      <c r="D12963">
        <v>134235</v>
      </c>
      <c r="E12963">
        <v>134270</v>
      </c>
    </row>
    <row r="12964" spans="1:5" x14ac:dyDescent="0.25">
      <c r="A12964" s="2">
        <v>45282.385416666664</v>
      </c>
      <c r="B12964">
        <v>134125</v>
      </c>
      <c r="C12964">
        <v>134285</v>
      </c>
      <c r="D12964">
        <v>134125</v>
      </c>
      <c r="E12964">
        <v>134245</v>
      </c>
    </row>
    <row r="12965" spans="1:5" x14ac:dyDescent="0.25">
      <c r="A12965" s="2">
        <v>45282.375</v>
      </c>
      <c r="B12965">
        <v>134100</v>
      </c>
      <c r="C12965">
        <v>134195</v>
      </c>
      <c r="D12965">
        <v>134025</v>
      </c>
      <c r="E12965">
        <v>134130</v>
      </c>
    </row>
    <row r="12966" spans="1:5" x14ac:dyDescent="0.25">
      <c r="A12966" s="2">
        <v>45281.760416666664</v>
      </c>
      <c r="B12966">
        <v>134130</v>
      </c>
      <c r="C12966">
        <v>134240</v>
      </c>
      <c r="D12966">
        <v>134105</v>
      </c>
      <c r="E12966">
        <v>134240</v>
      </c>
    </row>
    <row r="12967" spans="1:5" x14ac:dyDescent="0.25">
      <c r="A12967" s="2">
        <v>45281.75</v>
      </c>
      <c r="B12967">
        <v>134035</v>
      </c>
      <c r="C12967">
        <v>134135</v>
      </c>
      <c r="D12967">
        <v>134030</v>
      </c>
      <c r="E12967">
        <v>134130</v>
      </c>
    </row>
    <row r="12968" spans="1:5" x14ac:dyDescent="0.25">
      <c r="A12968" s="2">
        <v>45281.739583333336</v>
      </c>
      <c r="B12968">
        <v>133955</v>
      </c>
      <c r="C12968">
        <v>134080</v>
      </c>
      <c r="D12968">
        <v>133915</v>
      </c>
      <c r="E12968">
        <v>134035</v>
      </c>
    </row>
    <row r="12969" spans="1:5" x14ac:dyDescent="0.25">
      <c r="A12969" s="2">
        <v>45281.729166666664</v>
      </c>
      <c r="B12969">
        <v>133920</v>
      </c>
      <c r="C12969">
        <v>134010</v>
      </c>
      <c r="D12969">
        <v>133870</v>
      </c>
      <c r="E12969">
        <v>133955</v>
      </c>
    </row>
    <row r="12970" spans="1:5" x14ac:dyDescent="0.25">
      <c r="A12970" s="2">
        <v>45281.71875</v>
      </c>
      <c r="B12970">
        <v>133765</v>
      </c>
      <c r="C12970">
        <v>133930</v>
      </c>
      <c r="D12970">
        <v>133720</v>
      </c>
      <c r="E12970">
        <v>133920</v>
      </c>
    </row>
    <row r="12971" spans="1:5" x14ac:dyDescent="0.25">
      <c r="A12971" s="2">
        <v>45281.708333333336</v>
      </c>
      <c r="B12971">
        <v>133675</v>
      </c>
      <c r="C12971">
        <v>133785</v>
      </c>
      <c r="D12971">
        <v>133595</v>
      </c>
      <c r="E12971">
        <v>133765</v>
      </c>
    </row>
    <row r="12972" spans="1:5" x14ac:dyDescent="0.25">
      <c r="A12972" s="2">
        <v>45281.697916666664</v>
      </c>
      <c r="B12972">
        <v>133685</v>
      </c>
      <c r="C12972">
        <v>133700</v>
      </c>
      <c r="D12972">
        <v>133505</v>
      </c>
      <c r="E12972">
        <v>133680</v>
      </c>
    </row>
    <row r="12973" spans="1:5" x14ac:dyDescent="0.25">
      <c r="A12973" s="2">
        <v>45281.6875</v>
      </c>
      <c r="B12973">
        <v>133695</v>
      </c>
      <c r="C12973">
        <v>133865</v>
      </c>
      <c r="D12973">
        <v>133675</v>
      </c>
      <c r="E12973">
        <v>133690</v>
      </c>
    </row>
    <row r="12974" spans="1:5" x14ac:dyDescent="0.25">
      <c r="A12974" s="2">
        <v>45281.677083333336</v>
      </c>
      <c r="B12974">
        <v>133595</v>
      </c>
      <c r="C12974">
        <v>133740</v>
      </c>
      <c r="D12974">
        <v>133560</v>
      </c>
      <c r="E12974">
        <v>133695</v>
      </c>
    </row>
    <row r="12975" spans="1:5" x14ac:dyDescent="0.25">
      <c r="A12975" s="2">
        <v>45281.666666666664</v>
      </c>
      <c r="B12975">
        <v>133675</v>
      </c>
      <c r="C12975">
        <v>133755</v>
      </c>
      <c r="D12975">
        <v>133575</v>
      </c>
      <c r="E12975">
        <v>133595</v>
      </c>
    </row>
    <row r="12976" spans="1:5" x14ac:dyDescent="0.25">
      <c r="A12976" s="2">
        <v>45281.65625</v>
      </c>
      <c r="B12976">
        <v>133580</v>
      </c>
      <c r="C12976">
        <v>133695</v>
      </c>
      <c r="D12976">
        <v>133505</v>
      </c>
      <c r="E12976">
        <v>133675</v>
      </c>
    </row>
    <row r="12977" spans="1:5" x14ac:dyDescent="0.25">
      <c r="A12977" s="2">
        <v>45281.645833333336</v>
      </c>
      <c r="B12977">
        <v>133640</v>
      </c>
      <c r="C12977">
        <v>133715</v>
      </c>
      <c r="D12977">
        <v>133560</v>
      </c>
      <c r="E12977">
        <v>133575</v>
      </c>
    </row>
    <row r="12978" spans="1:5" x14ac:dyDescent="0.25">
      <c r="A12978" s="2">
        <v>45281.635416666664</v>
      </c>
      <c r="B12978">
        <v>133520</v>
      </c>
      <c r="C12978">
        <v>133695</v>
      </c>
      <c r="D12978">
        <v>133320</v>
      </c>
      <c r="E12978">
        <v>133645</v>
      </c>
    </row>
    <row r="12979" spans="1:5" x14ac:dyDescent="0.25">
      <c r="A12979" s="2">
        <v>45281.625</v>
      </c>
      <c r="B12979">
        <v>133580</v>
      </c>
      <c r="C12979">
        <v>133725</v>
      </c>
      <c r="D12979">
        <v>133505</v>
      </c>
      <c r="E12979">
        <v>133520</v>
      </c>
    </row>
    <row r="12980" spans="1:5" x14ac:dyDescent="0.25">
      <c r="A12980" s="2">
        <v>45281.614583333336</v>
      </c>
      <c r="B12980">
        <v>133625</v>
      </c>
      <c r="C12980">
        <v>133755</v>
      </c>
      <c r="D12980">
        <v>133490</v>
      </c>
      <c r="E12980">
        <v>133585</v>
      </c>
    </row>
    <row r="12981" spans="1:5" x14ac:dyDescent="0.25">
      <c r="A12981" s="2">
        <v>45281.604166666664</v>
      </c>
      <c r="B12981">
        <v>133715</v>
      </c>
      <c r="C12981">
        <v>133825</v>
      </c>
      <c r="D12981">
        <v>133570</v>
      </c>
      <c r="E12981">
        <v>133620</v>
      </c>
    </row>
    <row r="12982" spans="1:5" x14ac:dyDescent="0.25">
      <c r="A12982" s="2">
        <v>45281.59375</v>
      </c>
      <c r="B12982">
        <v>133790</v>
      </c>
      <c r="C12982">
        <v>133875</v>
      </c>
      <c r="D12982">
        <v>133615</v>
      </c>
      <c r="E12982">
        <v>133715</v>
      </c>
    </row>
    <row r="12983" spans="1:5" x14ac:dyDescent="0.25">
      <c r="A12983" s="2">
        <v>45281.583333333336</v>
      </c>
      <c r="B12983">
        <v>133760</v>
      </c>
      <c r="C12983">
        <v>133880</v>
      </c>
      <c r="D12983">
        <v>133680</v>
      </c>
      <c r="E12983">
        <v>133790</v>
      </c>
    </row>
    <row r="12984" spans="1:5" x14ac:dyDescent="0.25">
      <c r="A12984" s="2">
        <v>45281.572916666664</v>
      </c>
      <c r="B12984">
        <v>133950</v>
      </c>
      <c r="C12984">
        <v>134000</v>
      </c>
      <c r="D12984">
        <v>133745</v>
      </c>
      <c r="E12984">
        <v>133765</v>
      </c>
    </row>
    <row r="12985" spans="1:5" x14ac:dyDescent="0.25">
      <c r="A12985" s="2">
        <v>45281.5625</v>
      </c>
      <c r="B12985">
        <v>134010</v>
      </c>
      <c r="C12985">
        <v>134045</v>
      </c>
      <c r="D12985">
        <v>133885</v>
      </c>
      <c r="E12985">
        <v>133950</v>
      </c>
    </row>
    <row r="12986" spans="1:5" x14ac:dyDescent="0.25">
      <c r="A12986" s="2">
        <v>45281.552083333336</v>
      </c>
      <c r="B12986">
        <v>134020</v>
      </c>
      <c r="C12986">
        <v>134100</v>
      </c>
      <c r="D12986">
        <v>133895</v>
      </c>
      <c r="E12986">
        <v>134015</v>
      </c>
    </row>
    <row r="12987" spans="1:5" x14ac:dyDescent="0.25">
      <c r="A12987" s="2">
        <v>45281.541666666664</v>
      </c>
      <c r="B12987">
        <v>133805</v>
      </c>
      <c r="C12987">
        <v>134025</v>
      </c>
      <c r="D12987">
        <v>133705</v>
      </c>
      <c r="E12987">
        <v>134020</v>
      </c>
    </row>
    <row r="12988" spans="1:5" x14ac:dyDescent="0.25">
      <c r="A12988" s="2">
        <v>45281.53125</v>
      </c>
      <c r="B12988">
        <v>133715</v>
      </c>
      <c r="C12988">
        <v>133850</v>
      </c>
      <c r="D12988">
        <v>133605</v>
      </c>
      <c r="E12988">
        <v>133810</v>
      </c>
    </row>
    <row r="12989" spans="1:5" x14ac:dyDescent="0.25">
      <c r="A12989" s="2">
        <v>45281.520833333336</v>
      </c>
      <c r="B12989">
        <v>133635</v>
      </c>
      <c r="C12989">
        <v>133785</v>
      </c>
      <c r="D12989">
        <v>133610</v>
      </c>
      <c r="E12989">
        <v>133715</v>
      </c>
    </row>
    <row r="12990" spans="1:5" x14ac:dyDescent="0.25">
      <c r="A12990" s="2">
        <v>45281.510416666664</v>
      </c>
      <c r="B12990">
        <v>133675</v>
      </c>
      <c r="C12990">
        <v>133860</v>
      </c>
      <c r="D12990">
        <v>133600</v>
      </c>
      <c r="E12990">
        <v>133635</v>
      </c>
    </row>
    <row r="12991" spans="1:5" x14ac:dyDescent="0.25">
      <c r="A12991" s="2">
        <v>45281.5</v>
      </c>
      <c r="B12991">
        <v>133655</v>
      </c>
      <c r="C12991">
        <v>133735</v>
      </c>
      <c r="D12991">
        <v>133415</v>
      </c>
      <c r="E12991">
        <v>133680</v>
      </c>
    </row>
    <row r="12992" spans="1:5" x14ac:dyDescent="0.25">
      <c r="A12992" s="2">
        <v>45281.489583333336</v>
      </c>
      <c r="B12992">
        <v>134025</v>
      </c>
      <c r="C12992">
        <v>134050</v>
      </c>
      <c r="D12992">
        <v>133600</v>
      </c>
      <c r="E12992">
        <v>133650</v>
      </c>
    </row>
    <row r="12993" spans="1:5" x14ac:dyDescent="0.25">
      <c r="A12993" s="2">
        <v>45281.479166666664</v>
      </c>
      <c r="B12993">
        <v>133770</v>
      </c>
      <c r="C12993">
        <v>134185</v>
      </c>
      <c r="D12993">
        <v>133770</v>
      </c>
      <c r="E12993">
        <v>134025</v>
      </c>
    </row>
    <row r="12994" spans="1:5" x14ac:dyDescent="0.25">
      <c r="A12994" s="2">
        <v>45281.46875</v>
      </c>
      <c r="B12994">
        <v>133495</v>
      </c>
      <c r="C12994">
        <v>133775</v>
      </c>
      <c r="D12994">
        <v>133485</v>
      </c>
      <c r="E12994">
        <v>133770</v>
      </c>
    </row>
    <row r="12995" spans="1:5" x14ac:dyDescent="0.25">
      <c r="A12995" s="2">
        <v>45281.458333333336</v>
      </c>
      <c r="B12995">
        <v>133725</v>
      </c>
      <c r="C12995">
        <v>133785</v>
      </c>
      <c r="D12995">
        <v>133470</v>
      </c>
      <c r="E12995">
        <v>133495</v>
      </c>
    </row>
    <row r="12996" spans="1:5" x14ac:dyDescent="0.25">
      <c r="A12996" s="2">
        <v>45281.447916666664</v>
      </c>
      <c r="B12996">
        <v>133660</v>
      </c>
      <c r="C12996">
        <v>133760</v>
      </c>
      <c r="D12996">
        <v>133530</v>
      </c>
      <c r="E12996">
        <v>133730</v>
      </c>
    </row>
    <row r="12997" spans="1:5" x14ac:dyDescent="0.25">
      <c r="A12997" s="2">
        <v>45281.4375</v>
      </c>
      <c r="B12997">
        <v>133585</v>
      </c>
      <c r="C12997">
        <v>133945</v>
      </c>
      <c r="D12997">
        <v>133455</v>
      </c>
      <c r="E12997">
        <v>133655</v>
      </c>
    </row>
    <row r="12998" spans="1:5" x14ac:dyDescent="0.25">
      <c r="A12998" s="2">
        <v>45281.427083333336</v>
      </c>
      <c r="B12998">
        <v>133585</v>
      </c>
      <c r="C12998">
        <v>133710</v>
      </c>
      <c r="D12998">
        <v>133530</v>
      </c>
      <c r="E12998">
        <v>133585</v>
      </c>
    </row>
    <row r="12999" spans="1:5" x14ac:dyDescent="0.25">
      <c r="A12999" s="2">
        <v>45281.416666666664</v>
      </c>
      <c r="B12999">
        <v>133680</v>
      </c>
      <c r="C12999">
        <v>133730</v>
      </c>
      <c r="D12999">
        <v>133510</v>
      </c>
      <c r="E12999">
        <v>133590</v>
      </c>
    </row>
    <row r="13000" spans="1:5" x14ac:dyDescent="0.25">
      <c r="A13000" s="2">
        <v>45281.40625</v>
      </c>
      <c r="B13000">
        <v>133675</v>
      </c>
      <c r="C13000">
        <v>133695</v>
      </c>
      <c r="D13000">
        <v>133625</v>
      </c>
      <c r="E13000">
        <v>133675</v>
      </c>
    </row>
    <row r="13001" spans="1:5" x14ac:dyDescent="0.25">
      <c r="A13001" s="2">
        <v>45281.395833333336</v>
      </c>
      <c r="B13001">
        <v>133660</v>
      </c>
      <c r="C13001">
        <v>133700</v>
      </c>
      <c r="D13001">
        <v>133630</v>
      </c>
      <c r="E13001">
        <v>133680</v>
      </c>
    </row>
    <row r="13002" spans="1:5" x14ac:dyDescent="0.25">
      <c r="A13002" s="2">
        <v>45281.385416666664</v>
      </c>
      <c r="B13002">
        <v>133540</v>
      </c>
      <c r="C13002">
        <v>133690</v>
      </c>
      <c r="D13002">
        <v>133540</v>
      </c>
      <c r="E13002">
        <v>133655</v>
      </c>
    </row>
    <row r="13003" spans="1:5" x14ac:dyDescent="0.25">
      <c r="A13003" s="2">
        <v>45281.375</v>
      </c>
      <c r="B13003">
        <v>133375</v>
      </c>
      <c r="C13003">
        <v>133565</v>
      </c>
      <c r="D13003">
        <v>133270</v>
      </c>
      <c r="E13003">
        <v>133545</v>
      </c>
    </row>
    <row r="13004" spans="1:5" x14ac:dyDescent="0.25">
      <c r="A13004" s="2">
        <v>45280.760416666664</v>
      </c>
      <c r="B13004">
        <v>132635</v>
      </c>
      <c r="C13004">
        <v>132730</v>
      </c>
      <c r="D13004">
        <v>132575</v>
      </c>
      <c r="E13004">
        <v>132730</v>
      </c>
    </row>
    <row r="13005" spans="1:5" x14ac:dyDescent="0.25">
      <c r="A13005" s="2">
        <v>45280.75</v>
      </c>
      <c r="B13005">
        <v>132705</v>
      </c>
      <c r="C13005">
        <v>132770</v>
      </c>
      <c r="D13005">
        <v>132575</v>
      </c>
      <c r="E13005">
        <v>132635</v>
      </c>
    </row>
    <row r="13006" spans="1:5" x14ac:dyDescent="0.25">
      <c r="A13006" s="2">
        <v>45280.739583333336</v>
      </c>
      <c r="B13006">
        <v>132845</v>
      </c>
      <c r="C13006">
        <v>132975</v>
      </c>
      <c r="D13006">
        <v>132675</v>
      </c>
      <c r="E13006">
        <v>132705</v>
      </c>
    </row>
    <row r="13007" spans="1:5" x14ac:dyDescent="0.25">
      <c r="A13007" s="2">
        <v>45280.729166666664</v>
      </c>
      <c r="B13007">
        <v>132745</v>
      </c>
      <c r="C13007">
        <v>133030</v>
      </c>
      <c r="D13007">
        <v>132735</v>
      </c>
      <c r="E13007">
        <v>132850</v>
      </c>
    </row>
    <row r="13008" spans="1:5" x14ac:dyDescent="0.25">
      <c r="A13008" s="2">
        <v>45280.71875</v>
      </c>
      <c r="B13008">
        <v>132735</v>
      </c>
      <c r="C13008">
        <v>133070</v>
      </c>
      <c r="D13008">
        <v>132675</v>
      </c>
      <c r="E13008">
        <v>132735</v>
      </c>
    </row>
    <row r="13009" spans="1:5" x14ac:dyDescent="0.25">
      <c r="A13009" s="2">
        <v>45280.708333333336</v>
      </c>
      <c r="B13009">
        <v>132945</v>
      </c>
      <c r="C13009">
        <v>132985</v>
      </c>
      <c r="D13009">
        <v>132530</v>
      </c>
      <c r="E13009">
        <v>132735</v>
      </c>
    </row>
    <row r="13010" spans="1:5" x14ac:dyDescent="0.25">
      <c r="A13010" s="2">
        <v>45280.697916666664</v>
      </c>
      <c r="B13010">
        <v>133240</v>
      </c>
      <c r="C13010">
        <v>133280</v>
      </c>
      <c r="D13010">
        <v>132720</v>
      </c>
      <c r="E13010">
        <v>132940</v>
      </c>
    </row>
    <row r="13011" spans="1:5" x14ac:dyDescent="0.25">
      <c r="A13011" s="2">
        <v>45280.6875</v>
      </c>
      <c r="B13011">
        <v>133625</v>
      </c>
      <c r="C13011">
        <v>133635</v>
      </c>
      <c r="D13011">
        <v>133225</v>
      </c>
      <c r="E13011">
        <v>133240</v>
      </c>
    </row>
    <row r="13012" spans="1:5" x14ac:dyDescent="0.25">
      <c r="A13012" s="2">
        <v>45280.677083333336</v>
      </c>
      <c r="B13012">
        <v>133665</v>
      </c>
      <c r="C13012">
        <v>133745</v>
      </c>
      <c r="D13012">
        <v>133570</v>
      </c>
      <c r="E13012">
        <v>133625</v>
      </c>
    </row>
    <row r="13013" spans="1:5" x14ac:dyDescent="0.25">
      <c r="A13013" s="2">
        <v>45280.666666666664</v>
      </c>
      <c r="B13013">
        <v>133635</v>
      </c>
      <c r="C13013">
        <v>133685</v>
      </c>
      <c r="D13013">
        <v>133565</v>
      </c>
      <c r="E13013">
        <v>133670</v>
      </c>
    </row>
    <row r="13014" spans="1:5" x14ac:dyDescent="0.25">
      <c r="A13014" s="2">
        <v>45280.65625</v>
      </c>
      <c r="B13014">
        <v>133755</v>
      </c>
      <c r="C13014">
        <v>133770</v>
      </c>
      <c r="D13014">
        <v>133610</v>
      </c>
      <c r="E13014">
        <v>133635</v>
      </c>
    </row>
    <row r="13015" spans="1:5" x14ac:dyDescent="0.25">
      <c r="A13015" s="2">
        <v>45280.645833333336</v>
      </c>
      <c r="B13015">
        <v>133805</v>
      </c>
      <c r="C13015">
        <v>133860</v>
      </c>
      <c r="D13015">
        <v>133710</v>
      </c>
      <c r="E13015">
        <v>133755</v>
      </c>
    </row>
    <row r="13016" spans="1:5" x14ac:dyDescent="0.25">
      <c r="A13016" s="2">
        <v>45280.635416666664</v>
      </c>
      <c r="B13016">
        <v>133830</v>
      </c>
      <c r="C13016">
        <v>133865</v>
      </c>
      <c r="D13016">
        <v>133700</v>
      </c>
      <c r="E13016">
        <v>133805</v>
      </c>
    </row>
    <row r="13017" spans="1:5" x14ac:dyDescent="0.25">
      <c r="A13017" s="2">
        <v>45280.625</v>
      </c>
      <c r="B13017">
        <v>133905</v>
      </c>
      <c r="C13017">
        <v>133950</v>
      </c>
      <c r="D13017">
        <v>133770</v>
      </c>
      <c r="E13017">
        <v>133825</v>
      </c>
    </row>
    <row r="13018" spans="1:5" x14ac:dyDescent="0.25">
      <c r="A13018" s="2">
        <v>45280.614583333336</v>
      </c>
      <c r="B13018">
        <v>133655</v>
      </c>
      <c r="C13018">
        <v>133940</v>
      </c>
      <c r="D13018">
        <v>133655</v>
      </c>
      <c r="E13018">
        <v>133900</v>
      </c>
    </row>
    <row r="13019" spans="1:5" x14ac:dyDescent="0.25">
      <c r="A13019" s="2">
        <v>45280.604166666664</v>
      </c>
      <c r="B13019">
        <v>133675</v>
      </c>
      <c r="C13019">
        <v>133755</v>
      </c>
      <c r="D13019">
        <v>133505</v>
      </c>
      <c r="E13019">
        <v>133660</v>
      </c>
    </row>
    <row r="13020" spans="1:5" x14ac:dyDescent="0.25">
      <c r="A13020" s="2">
        <v>45280.59375</v>
      </c>
      <c r="B13020">
        <v>133720</v>
      </c>
      <c r="C13020">
        <v>133765</v>
      </c>
      <c r="D13020">
        <v>133625</v>
      </c>
      <c r="E13020">
        <v>133675</v>
      </c>
    </row>
    <row r="13021" spans="1:5" x14ac:dyDescent="0.25">
      <c r="A13021" s="2">
        <v>45280.583333333336</v>
      </c>
      <c r="B13021">
        <v>133695</v>
      </c>
      <c r="C13021">
        <v>133785</v>
      </c>
      <c r="D13021">
        <v>133635</v>
      </c>
      <c r="E13021">
        <v>133720</v>
      </c>
    </row>
    <row r="13022" spans="1:5" x14ac:dyDescent="0.25">
      <c r="A13022" s="2">
        <v>45280.572916666664</v>
      </c>
      <c r="B13022">
        <v>133670</v>
      </c>
      <c r="C13022">
        <v>133790</v>
      </c>
      <c r="D13022">
        <v>133560</v>
      </c>
      <c r="E13022">
        <v>133695</v>
      </c>
    </row>
    <row r="13023" spans="1:5" x14ac:dyDescent="0.25">
      <c r="A13023" s="2">
        <v>45280.5625</v>
      </c>
      <c r="B13023">
        <v>133680</v>
      </c>
      <c r="C13023">
        <v>133795</v>
      </c>
      <c r="D13023">
        <v>133615</v>
      </c>
      <c r="E13023">
        <v>133670</v>
      </c>
    </row>
    <row r="13024" spans="1:5" x14ac:dyDescent="0.25">
      <c r="A13024" s="2">
        <v>45280.552083333336</v>
      </c>
      <c r="B13024">
        <v>133705</v>
      </c>
      <c r="C13024">
        <v>133730</v>
      </c>
      <c r="D13024">
        <v>133610</v>
      </c>
      <c r="E13024">
        <v>133680</v>
      </c>
    </row>
    <row r="13025" spans="1:5" x14ac:dyDescent="0.25">
      <c r="A13025" s="2">
        <v>45280.541666666664</v>
      </c>
      <c r="B13025">
        <v>133500</v>
      </c>
      <c r="C13025">
        <v>133855</v>
      </c>
      <c r="D13025">
        <v>133435</v>
      </c>
      <c r="E13025">
        <v>133705</v>
      </c>
    </row>
    <row r="13026" spans="1:5" x14ac:dyDescent="0.25">
      <c r="A13026" s="2">
        <v>45280.53125</v>
      </c>
      <c r="B13026">
        <v>133475</v>
      </c>
      <c r="C13026">
        <v>133570</v>
      </c>
      <c r="D13026">
        <v>133445</v>
      </c>
      <c r="E13026">
        <v>133500</v>
      </c>
    </row>
    <row r="13027" spans="1:5" x14ac:dyDescent="0.25">
      <c r="A13027" s="2">
        <v>45280.520833333336</v>
      </c>
      <c r="B13027">
        <v>133425</v>
      </c>
      <c r="C13027">
        <v>133535</v>
      </c>
      <c r="D13027">
        <v>133405</v>
      </c>
      <c r="E13027">
        <v>133475</v>
      </c>
    </row>
    <row r="13028" spans="1:5" x14ac:dyDescent="0.25">
      <c r="A13028" s="2">
        <v>45280.510416666664</v>
      </c>
      <c r="B13028">
        <v>133455</v>
      </c>
      <c r="C13028">
        <v>133500</v>
      </c>
      <c r="D13028">
        <v>133355</v>
      </c>
      <c r="E13028">
        <v>133425</v>
      </c>
    </row>
    <row r="13029" spans="1:5" x14ac:dyDescent="0.25">
      <c r="A13029" s="2">
        <v>45280.5</v>
      </c>
      <c r="B13029">
        <v>133545</v>
      </c>
      <c r="C13029">
        <v>133615</v>
      </c>
      <c r="D13029">
        <v>133410</v>
      </c>
      <c r="E13029">
        <v>133460</v>
      </c>
    </row>
    <row r="13030" spans="1:5" x14ac:dyDescent="0.25">
      <c r="A13030" s="2">
        <v>45280.489583333336</v>
      </c>
      <c r="B13030">
        <v>133745</v>
      </c>
      <c r="C13030">
        <v>133750</v>
      </c>
      <c r="D13030">
        <v>133405</v>
      </c>
      <c r="E13030">
        <v>133550</v>
      </c>
    </row>
    <row r="13031" spans="1:5" x14ac:dyDescent="0.25">
      <c r="A13031" s="2">
        <v>45280.479166666664</v>
      </c>
      <c r="B13031">
        <v>133700</v>
      </c>
      <c r="C13031">
        <v>133850</v>
      </c>
      <c r="D13031">
        <v>133615</v>
      </c>
      <c r="E13031">
        <v>133750</v>
      </c>
    </row>
    <row r="13032" spans="1:5" x14ac:dyDescent="0.25">
      <c r="A13032" s="2">
        <v>45280.46875</v>
      </c>
      <c r="B13032">
        <v>133930</v>
      </c>
      <c r="C13032">
        <v>133970</v>
      </c>
      <c r="D13032">
        <v>133650</v>
      </c>
      <c r="E13032">
        <v>133705</v>
      </c>
    </row>
    <row r="13033" spans="1:5" x14ac:dyDescent="0.25">
      <c r="A13033" s="2">
        <v>45280.458333333336</v>
      </c>
      <c r="B13033">
        <v>134280</v>
      </c>
      <c r="C13033">
        <v>134295</v>
      </c>
      <c r="D13033">
        <v>133845</v>
      </c>
      <c r="E13033">
        <v>133935</v>
      </c>
    </row>
    <row r="13034" spans="1:5" x14ac:dyDescent="0.25">
      <c r="A13034" s="2">
        <v>45280.447916666664</v>
      </c>
      <c r="B13034">
        <v>134105</v>
      </c>
      <c r="C13034">
        <v>134325</v>
      </c>
      <c r="D13034">
        <v>134045</v>
      </c>
      <c r="E13034">
        <v>134275</v>
      </c>
    </row>
    <row r="13035" spans="1:5" x14ac:dyDescent="0.25">
      <c r="A13035" s="2">
        <v>45280.4375</v>
      </c>
      <c r="B13035">
        <v>133970</v>
      </c>
      <c r="C13035">
        <v>134190</v>
      </c>
      <c r="D13035">
        <v>133945</v>
      </c>
      <c r="E13035">
        <v>134110</v>
      </c>
    </row>
    <row r="13036" spans="1:5" x14ac:dyDescent="0.25">
      <c r="A13036" s="2">
        <v>45280.427083333336</v>
      </c>
      <c r="B13036">
        <v>133610</v>
      </c>
      <c r="C13036">
        <v>134035</v>
      </c>
      <c r="D13036">
        <v>133580</v>
      </c>
      <c r="E13036">
        <v>133970</v>
      </c>
    </row>
    <row r="13037" spans="1:5" x14ac:dyDescent="0.25">
      <c r="A13037" s="2">
        <v>45280.416666666664</v>
      </c>
      <c r="B13037">
        <v>133670</v>
      </c>
      <c r="C13037">
        <v>133755</v>
      </c>
      <c r="D13037">
        <v>133570</v>
      </c>
      <c r="E13037">
        <v>133615</v>
      </c>
    </row>
    <row r="13038" spans="1:5" x14ac:dyDescent="0.25">
      <c r="A13038" s="2">
        <v>45280.40625</v>
      </c>
      <c r="B13038">
        <v>133780</v>
      </c>
      <c r="C13038">
        <v>133805</v>
      </c>
      <c r="D13038">
        <v>133665</v>
      </c>
      <c r="E13038">
        <v>133665</v>
      </c>
    </row>
    <row r="13039" spans="1:5" x14ac:dyDescent="0.25">
      <c r="A13039" s="2">
        <v>45280.395833333336</v>
      </c>
      <c r="B13039">
        <v>133735</v>
      </c>
      <c r="C13039">
        <v>133795</v>
      </c>
      <c r="D13039">
        <v>133680</v>
      </c>
      <c r="E13039">
        <v>133775</v>
      </c>
    </row>
    <row r="13040" spans="1:5" x14ac:dyDescent="0.25">
      <c r="A13040" s="2">
        <v>45280.385416666664</v>
      </c>
      <c r="B13040">
        <v>133670</v>
      </c>
      <c r="C13040">
        <v>133840</v>
      </c>
      <c r="D13040">
        <v>133665</v>
      </c>
      <c r="E13040">
        <v>133740</v>
      </c>
    </row>
    <row r="13041" spans="1:5" x14ac:dyDescent="0.25">
      <c r="A13041" s="2">
        <v>45280.375</v>
      </c>
      <c r="B13041">
        <v>133610</v>
      </c>
      <c r="C13041">
        <v>133905</v>
      </c>
      <c r="D13041">
        <v>133540</v>
      </c>
      <c r="E13041">
        <v>133670</v>
      </c>
    </row>
    <row r="13042" spans="1:5" x14ac:dyDescent="0.25">
      <c r="A13042" s="2">
        <v>45279.760416666664</v>
      </c>
      <c r="B13042">
        <v>133950</v>
      </c>
      <c r="C13042">
        <v>134020</v>
      </c>
      <c r="D13042">
        <v>133935</v>
      </c>
      <c r="E13042">
        <v>133990</v>
      </c>
    </row>
    <row r="13043" spans="1:5" x14ac:dyDescent="0.25">
      <c r="A13043" s="2">
        <v>45279.75</v>
      </c>
      <c r="B13043">
        <v>133930</v>
      </c>
      <c r="C13043">
        <v>133980</v>
      </c>
      <c r="D13043">
        <v>133850</v>
      </c>
      <c r="E13043">
        <v>133950</v>
      </c>
    </row>
    <row r="13044" spans="1:5" x14ac:dyDescent="0.25">
      <c r="A13044" s="2">
        <v>45279.739583333336</v>
      </c>
      <c r="B13044">
        <v>133840</v>
      </c>
      <c r="C13044">
        <v>133950</v>
      </c>
      <c r="D13044">
        <v>133790</v>
      </c>
      <c r="E13044">
        <v>133935</v>
      </c>
    </row>
    <row r="13045" spans="1:5" x14ac:dyDescent="0.25">
      <c r="A13045" s="2">
        <v>45279.729166666664</v>
      </c>
      <c r="B13045">
        <v>133805</v>
      </c>
      <c r="C13045">
        <v>133875</v>
      </c>
      <c r="D13045">
        <v>133760</v>
      </c>
      <c r="E13045">
        <v>133840</v>
      </c>
    </row>
    <row r="13046" spans="1:5" x14ac:dyDescent="0.25">
      <c r="A13046" s="2">
        <v>45279.71875</v>
      </c>
      <c r="B13046">
        <v>133760</v>
      </c>
      <c r="C13046">
        <v>133825</v>
      </c>
      <c r="D13046">
        <v>133725</v>
      </c>
      <c r="E13046">
        <v>133800</v>
      </c>
    </row>
    <row r="13047" spans="1:5" x14ac:dyDescent="0.25">
      <c r="A13047" s="2">
        <v>45279.708333333336</v>
      </c>
      <c r="B13047">
        <v>133785</v>
      </c>
      <c r="C13047">
        <v>133845</v>
      </c>
      <c r="D13047">
        <v>133705</v>
      </c>
      <c r="E13047">
        <v>133765</v>
      </c>
    </row>
    <row r="13048" spans="1:5" x14ac:dyDescent="0.25">
      <c r="A13048" s="2">
        <v>45279.697916666664</v>
      </c>
      <c r="B13048">
        <v>133825</v>
      </c>
      <c r="C13048">
        <v>133885</v>
      </c>
      <c r="D13048">
        <v>133745</v>
      </c>
      <c r="E13048">
        <v>133780</v>
      </c>
    </row>
    <row r="13049" spans="1:5" x14ac:dyDescent="0.25">
      <c r="A13049" s="2">
        <v>45279.6875</v>
      </c>
      <c r="B13049">
        <v>133885</v>
      </c>
      <c r="C13049">
        <v>134015</v>
      </c>
      <c r="D13049">
        <v>133815</v>
      </c>
      <c r="E13049">
        <v>133825</v>
      </c>
    </row>
    <row r="13050" spans="1:5" x14ac:dyDescent="0.25">
      <c r="A13050" s="2">
        <v>45279.677083333336</v>
      </c>
      <c r="B13050">
        <v>133825</v>
      </c>
      <c r="C13050">
        <v>133920</v>
      </c>
      <c r="D13050">
        <v>133790</v>
      </c>
      <c r="E13050">
        <v>133880</v>
      </c>
    </row>
    <row r="13051" spans="1:5" x14ac:dyDescent="0.25">
      <c r="A13051" s="2">
        <v>45279.666666666664</v>
      </c>
      <c r="B13051">
        <v>133735</v>
      </c>
      <c r="C13051">
        <v>133860</v>
      </c>
      <c r="D13051">
        <v>133660</v>
      </c>
      <c r="E13051">
        <v>133825</v>
      </c>
    </row>
    <row r="13052" spans="1:5" x14ac:dyDescent="0.25">
      <c r="A13052" s="2">
        <v>45279.65625</v>
      </c>
      <c r="B13052">
        <v>133710</v>
      </c>
      <c r="C13052">
        <v>133750</v>
      </c>
      <c r="D13052">
        <v>133605</v>
      </c>
      <c r="E13052">
        <v>133730</v>
      </c>
    </row>
    <row r="13053" spans="1:5" x14ac:dyDescent="0.25">
      <c r="A13053" s="2">
        <v>45279.645833333336</v>
      </c>
      <c r="B13053">
        <v>133315</v>
      </c>
      <c r="C13053">
        <v>134020</v>
      </c>
      <c r="D13053">
        <v>133290</v>
      </c>
      <c r="E13053">
        <v>133710</v>
      </c>
    </row>
    <row r="13054" spans="1:5" x14ac:dyDescent="0.25">
      <c r="A13054" s="2">
        <v>45279.635416666664</v>
      </c>
      <c r="B13054">
        <v>133270</v>
      </c>
      <c r="C13054">
        <v>133340</v>
      </c>
      <c r="D13054">
        <v>133225</v>
      </c>
      <c r="E13054">
        <v>133315</v>
      </c>
    </row>
    <row r="13055" spans="1:5" x14ac:dyDescent="0.25">
      <c r="A13055" s="2">
        <v>45279.625</v>
      </c>
      <c r="B13055">
        <v>133470</v>
      </c>
      <c r="C13055">
        <v>133480</v>
      </c>
      <c r="D13055">
        <v>133220</v>
      </c>
      <c r="E13055">
        <v>133265</v>
      </c>
    </row>
    <row r="13056" spans="1:5" x14ac:dyDescent="0.25">
      <c r="A13056" s="2">
        <v>45279.614583333336</v>
      </c>
      <c r="B13056">
        <v>133475</v>
      </c>
      <c r="C13056">
        <v>133485</v>
      </c>
      <c r="D13056">
        <v>133375</v>
      </c>
      <c r="E13056">
        <v>133475</v>
      </c>
    </row>
    <row r="13057" spans="1:5" x14ac:dyDescent="0.25">
      <c r="A13057" s="2">
        <v>45279.604166666664</v>
      </c>
      <c r="B13057">
        <v>133380</v>
      </c>
      <c r="C13057">
        <v>133510</v>
      </c>
      <c r="D13057">
        <v>133365</v>
      </c>
      <c r="E13057">
        <v>133475</v>
      </c>
    </row>
    <row r="13058" spans="1:5" x14ac:dyDescent="0.25">
      <c r="A13058" s="2">
        <v>45279.59375</v>
      </c>
      <c r="B13058">
        <v>133365</v>
      </c>
      <c r="C13058">
        <v>133440</v>
      </c>
      <c r="D13058">
        <v>133345</v>
      </c>
      <c r="E13058">
        <v>133380</v>
      </c>
    </row>
    <row r="13059" spans="1:5" x14ac:dyDescent="0.25">
      <c r="A13059" s="2">
        <v>45279.583333333336</v>
      </c>
      <c r="B13059">
        <v>133410</v>
      </c>
      <c r="C13059">
        <v>133435</v>
      </c>
      <c r="D13059">
        <v>133320</v>
      </c>
      <c r="E13059">
        <v>133365</v>
      </c>
    </row>
    <row r="13060" spans="1:5" x14ac:dyDescent="0.25">
      <c r="A13060" s="2">
        <v>45279.572916666664</v>
      </c>
      <c r="B13060">
        <v>133580</v>
      </c>
      <c r="C13060">
        <v>133585</v>
      </c>
      <c r="D13060">
        <v>133340</v>
      </c>
      <c r="E13060">
        <v>133415</v>
      </c>
    </row>
    <row r="13061" spans="1:5" x14ac:dyDescent="0.25">
      <c r="A13061" s="2">
        <v>45279.5625</v>
      </c>
      <c r="B13061">
        <v>133590</v>
      </c>
      <c r="C13061">
        <v>133700</v>
      </c>
      <c r="D13061">
        <v>133540</v>
      </c>
      <c r="E13061">
        <v>133585</v>
      </c>
    </row>
    <row r="13062" spans="1:5" x14ac:dyDescent="0.25">
      <c r="A13062" s="2">
        <v>45279.552083333336</v>
      </c>
      <c r="B13062">
        <v>133720</v>
      </c>
      <c r="C13062">
        <v>133730</v>
      </c>
      <c r="D13062">
        <v>133565</v>
      </c>
      <c r="E13062">
        <v>133595</v>
      </c>
    </row>
    <row r="13063" spans="1:5" x14ac:dyDescent="0.25">
      <c r="A13063" s="2">
        <v>45279.541666666664</v>
      </c>
      <c r="B13063">
        <v>133825</v>
      </c>
      <c r="C13063">
        <v>133825</v>
      </c>
      <c r="D13063">
        <v>133680</v>
      </c>
      <c r="E13063">
        <v>133720</v>
      </c>
    </row>
    <row r="13064" spans="1:5" x14ac:dyDescent="0.25">
      <c r="A13064" s="2">
        <v>45279.53125</v>
      </c>
      <c r="B13064">
        <v>133745</v>
      </c>
      <c r="C13064">
        <v>133880</v>
      </c>
      <c r="D13064">
        <v>133720</v>
      </c>
      <c r="E13064">
        <v>133820</v>
      </c>
    </row>
    <row r="13065" spans="1:5" x14ac:dyDescent="0.25">
      <c r="A13065" s="2">
        <v>45279.520833333336</v>
      </c>
      <c r="B13065">
        <v>133725</v>
      </c>
      <c r="C13065">
        <v>133785</v>
      </c>
      <c r="D13065">
        <v>133620</v>
      </c>
      <c r="E13065">
        <v>133740</v>
      </c>
    </row>
    <row r="13066" spans="1:5" x14ac:dyDescent="0.25">
      <c r="A13066" s="2">
        <v>45279.510416666664</v>
      </c>
      <c r="B13066">
        <v>133720</v>
      </c>
      <c r="C13066">
        <v>133815</v>
      </c>
      <c r="D13066">
        <v>133665</v>
      </c>
      <c r="E13066">
        <v>133725</v>
      </c>
    </row>
    <row r="13067" spans="1:5" x14ac:dyDescent="0.25">
      <c r="A13067" s="2">
        <v>45279.5</v>
      </c>
      <c r="B13067">
        <v>133925</v>
      </c>
      <c r="C13067">
        <v>133955</v>
      </c>
      <c r="D13067">
        <v>133665</v>
      </c>
      <c r="E13067">
        <v>133720</v>
      </c>
    </row>
    <row r="13068" spans="1:5" x14ac:dyDescent="0.25">
      <c r="A13068" s="2">
        <v>45279.489583333336</v>
      </c>
      <c r="B13068">
        <v>133860</v>
      </c>
      <c r="C13068">
        <v>134045</v>
      </c>
      <c r="D13068">
        <v>133835</v>
      </c>
      <c r="E13068">
        <v>133930</v>
      </c>
    </row>
    <row r="13069" spans="1:5" x14ac:dyDescent="0.25">
      <c r="A13069" s="2">
        <v>45279.479166666664</v>
      </c>
      <c r="B13069">
        <v>133780</v>
      </c>
      <c r="C13069">
        <v>133960</v>
      </c>
      <c r="D13069">
        <v>133745</v>
      </c>
      <c r="E13069">
        <v>133855</v>
      </c>
    </row>
    <row r="13070" spans="1:5" x14ac:dyDescent="0.25">
      <c r="A13070" s="2">
        <v>45279.46875</v>
      </c>
      <c r="B13070">
        <v>133815</v>
      </c>
      <c r="C13070">
        <v>133885</v>
      </c>
      <c r="D13070">
        <v>133760</v>
      </c>
      <c r="E13070">
        <v>133785</v>
      </c>
    </row>
    <row r="13071" spans="1:5" x14ac:dyDescent="0.25">
      <c r="A13071" s="2">
        <v>45279.458333333336</v>
      </c>
      <c r="B13071">
        <v>133885</v>
      </c>
      <c r="C13071">
        <v>133895</v>
      </c>
      <c r="D13071">
        <v>133770</v>
      </c>
      <c r="E13071">
        <v>133810</v>
      </c>
    </row>
    <row r="13072" spans="1:5" x14ac:dyDescent="0.25">
      <c r="A13072" s="2">
        <v>45279.447916666664</v>
      </c>
      <c r="B13072">
        <v>133775</v>
      </c>
      <c r="C13072">
        <v>133890</v>
      </c>
      <c r="D13072">
        <v>133755</v>
      </c>
      <c r="E13072">
        <v>133885</v>
      </c>
    </row>
    <row r="13073" spans="1:5" x14ac:dyDescent="0.25">
      <c r="A13073" s="2">
        <v>45279.4375</v>
      </c>
      <c r="B13073">
        <v>133835</v>
      </c>
      <c r="C13073">
        <v>133925</v>
      </c>
      <c r="D13073">
        <v>133740</v>
      </c>
      <c r="E13073">
        <v>133780</v>
      </c>
    </row>
    <row r="13074" spans="1:5" x14ac:dyDescent="0.25">
      <c r="A13074" s="2">
        <v>45279.427083333336</v>
      </c>
      <c r="B13074">
        <v>133805</v>
      </c>
      <c r="C13074">
        <v>133885</v>
      </c>
      <c r="D13074">
        <v>133730</v>
      </c>
      <c r="E13074">
        <v>133830</v>
      </c>
    </row>
    <row r="13075" spans="1:5" x14ac:dyDescent="0.25">
      <c r="A13075" s="2">
        <v>45279.416666666664</v>
      </c>
      <c r="B13075">
        <v>133515</v>
      </c>
      <c r="C13075">
        <v>133975</v>
      </c>
      <c r="D13075">
        <v>133505</v>
      </c>
      <c r="E13075">
        <v>133810</v>
      </c>
    </row>
    <row r="13076" spans="1:5" x14ac:dyDescent="0.25">
      <c r="A13076" s="2">
        <v>45279.40625</v>
      </c>
      <c r="B13076">
        <v>133420</v>
      </c>
      <c r="C13076">
        <v>133560</v>
      </c>
      <c r="D13076">
        <v>133395</v>
      </c>
      <c r="E13076">
        <v>133515</v>
      </c>
    </row>
    <row r="13077" spans="1:5" x14ac:dyDescent="0.25">
      <c r="A13077" s="2">
        <v>45279.395833333336</v>
      </c>
      <c r="B13077">
        <v>133265</v>
      </c>
      <c r="C13077">
        <v>133430</v>
      </c>
      <c r="D13077">
        <v>133220</v>
      </c>
      <c r="E13077">
        <v>133420</v>
      </c>
    </row>
    <row r="13078" spans="1:5" x14ac:dyDescent="0.25">
      <c r="A13078" s="2">
        <v>45279.385416666664</v>
      </c>
      <c r="B13078">
        <v>133040</v>
      </c>
      <c r="C13078">
        <v>133310</v>
      </c>
      <c r="D13078">
        <v>133010</v>
      </c>
      <c r="E13078">
        <v>133265</v>
      </c>
    </row>
    <row r="13079" spans="1:5" x14ac:dyDescent="0.25">
      <c r="A13079" s="2">
        <v>45279.375</v>
      </c>
      <c r="B13079">
        <v>133150</v>
      </c>
      <c r="C13079">
        <v>133275</v>
      </c>
      <c r="D13079">
        <v>133020</v>
      </c>
      <c r="E13079">
        <v>133040</v>
      </c>
    </row>
    <row r="13080" spans="1:5" x14ac:dyDescent="0.25">
      <c r="A13080" s="2">
        <v>45278.760416666664</v>
      </c>
      <c r="B13080">
        <v>133145</v>
      </c>
      <c r="C13080">
        <v>133270</v>
      </c>
      <c r="D13080">
        <v>133115</v>
      </c>
      <c r="E13080">
        <v>133115</v>
      </c>
    </row>
    <row r="13081" spans="1:5" x14ac:dyDescent="0.25">
      <c r="A13081" s="2">
        <v>45278.75</v>
      </c>
      <c r="B13081">
        <v>133285</v>
      </c>
      <c r="C13081">
        <v>133290</v>
      </c>
      <c r="D13081">
        <v>133130</v>
      </c>
      <c r="E13081">
        <v>133150</v>
      </c>
    </row>
    <row r="13082" spans="1:5" x14ac:dyDescent="0.25">
      <c r="A13082" s="2">
        <v>45278.739583333336</v>
      </c>
      <c r="B13082">
        <v>133175</v>
      </c>
      <c r="C13082">
        <v>133320</v>
      </c>
      <c r="D13082">
        <v>133165</v>
      </c>
      <c r="E13082">
        <v>133285</v>
      </c>
    </row>
    <row r="13083" spans="1:5" x14ac:dyDescent="0.25">
      <c r="A13083" s="2">
        <v>45278.729166666664</v>
      </c>
      <c r="B13083">
        <v>133275</v>
      </c>
      <c r="C13083">
        <v>133275</v>
      </c>
      <c r="D13083">
        <v>133145</v>
      </c>
      <c r="E13083">
        <v>133175</v>
      </c>
    </row>
    <row r="13084" spans="1:5" x14ac:dyDescent="0.25">
      <c r="A13084" s="2">
        <v>45278.71875</v>
      </c>
      <c r="B13084">
        <v>133290</v>
      </c>
      <c r="C13084">
        <v>133330</v>
      </c>
      <c r="D13084">
        <v>133225</v>
      </c>
      <c r="E13084">
        <v>133275</v>
      </c>
    </row>
    <row r="13085" spans="1:5" x14ac:dyDescent="0.25">
      <c r="A13085" s="2">
        <v>45278.708333333336</v>
      </c>
      <c r="B13085">
        <v>133325</v>
      </c>
      <c r="C13085">
        <v>133325</v>
      </c>
      <c r="D13085">
        <v>133230</v>
      </c>
      <c r="E13085">
        <v>133285</v>
      </c>
    </row>
    <row r="13086" spans="1:5" x14ac:dyDescent="0.25">
      <c r="A13086" s="2">
        <v>45278.697916666664</v>
      </c>
      <c r="B13086">
        <v>133335</v>
      </c>
      <c r="C13086">
        <v>133405</v>
      </c>
      <c r="D13086">
        <v>133245</v>
      </c>
      <c r="E13086">
        <v>133325</v>
      </c>
    </row>
    <row r="13087" spans="1:5" x14ac:dyDescent="0.25">
      <c r="A13087" s="2">
        <v>45278.6875</v>
      </c>
      <c r="B13087">
        <v>133385</v>
      </c>
      <c r="C13087">
        <v>133430</v>
      </c>
      <c r="D13087">
        <v>133320</v>
      </c>
      <c r="E13087">
        <v>133335</v>
      </c>
    </row>
    <row r="13088" spans="1:5" x14ac:dyDescent="0.25">
      <c r="A13088" s="2">
        <v>45278.677083333336</v>
      </c>
      <c r="B13088">
        <v>133360</v>
      </c>
      <c r="C13088">
        <v>133495</v>
      </c>
      <c r="D13088">
        <v>133355</v>
      </c>
      <c r="E13088">
        <v>133385</v>
      </c>
    </row>
    <row r="13089" spans="1:5" x14ac:dyDescent="0.25">
      <c r="A13089" s="2">
        <v>45278.666666666664</v>
      </c>
      <c r="B13089">
        <v>133415</v>
      </c>
      <c r="C13089">
        <v>133445</v>
      </c>
      <c r="D13089">
        <v>133330</v>
      </c>
      <c r="E13089">
        <v>133355</v>
      </c>
    </row>
    <row r="13090" spans="1:5" x14ac:dyDescent="0.25">
      <c r="A13090" s="2">
        <v>45278.65625</v>
      </c>
      <c r="B13090">
        <v>133370</v>
      </c>
      <c r="C13090">
        <v>133430</v>
      </c>
      <c r="D13090">
        <v>133335</v>
      </c>
      <c r="E13090">
        <v>133415</v>
      </c>
    </row>
    <row r="13091" spans="1:5" x14ac:dyDescent="0.25">
      <c r="A13091" s="2">
        <v>45278.645833333336</v>
      </c>
      <c r="B13091">
        <v>133415</v>
      </c>
      <c r="C13091">
        <v>133435</v>
      </c>
      <c r="D13091">
        <v>133325</v>
      </c>
      <c r="E13091">
        <v>133375</v>
      </c>
    </row>
    <row r="13092" spans="1:5" x14ac:dyDescent="0.25">
      <c r="A13092" s="2">
        <v>45278.635416666664</v>
      </c>
      <c r="B13092">
        <v>133330</v>
      </c>
      <c r="C13092">
        <v>133475</v>
      </c>
      <c r="D13092">
        <v>133310</v>
      </c>
      <c r="E13092">
        <v>133410</v>
      </c>
    </row>
    <row r="13093" spans="1:5" x14ac:dyDescent="0.25">
      <c r="A13093" s="2">
        <v>45278.625</v>
      </c>
      <c r="B13093">
        <v>133410</v>
      </c>
      <c r="C13093">
        <v>133415</v>
      </c>
      <c r="D13093">
        <v>133310</v>
      </c>
      <c r="E13093">
        <v>133330</v>
      </c>
    </row>
    <row r="13094" spans="1:5" x14ac:dyDescent="0.25">
      <c r="A13094" s="2">
        <v>45278.614583333336</v>
      </c>
      <c r="B13094">
        <v>133445</v>
      </c>
      <c r="C13094">
        <v>133490</v>
      </c>
      <c r="D13094">
        <v>133375</v>
      </c>
      <c r="E13094">
        <v>133415</v>
      </c>
    </row>
    <row r="13095" spans="1:5" x14ac:dyDescent="0.25">
      <c r="A13095" s="2">
        <v>45278.604166666664</v>
      </c>
      <c r="B13095">
        <v>133300</v>
      </c>
      <c r="C13095">
        <v>133480</v>
      </c>
      <c r="D13095">
        <v>133265</v>
      </c>
      <c r="E13095">
        <v>133445</v>
      </c>
    </row>
    <row r="13096" spans="1:5" x14ac:dyDescent="0.25">
      <c r="A13096" s="2">
        <v>45278.59375</v>
      </c>
      <c r="B13096">
        <v>133240</v>
      </c>
      <c r="C13096">
        <v>133335</v>
      </c>
      <c r="D13096">
        <v>133235</v>
      </c>
      <c r="E13096">
        <v>133305</v>
      </c>
    </row>
    <row r="13097" spans="1:5" x14ac:dyDescent="0.25">
      <c r="A13097" s="2">
        <v>45278.583333333336</v>
      </c>
      <c r="B13097">
        <v>133090</v>
      </c>
      <c r="C13097">
        <v>133275</v>
      </c>
      <c r="D13097">
        <v>133090</v>
      </c>
      <c r="E13097">
        <v>133245</v>
      </c>
    </row>
    <row r="13098" spans="1:5" x14ac:dyDescent="0.25">
      <c r="A13098" s="2">
        <v>45278.572916666664</v>
      </c>
      <c r="B13098">
        <v>133070</v>
      </c>
      <c r="C13098">
        <v>133110</v>
      </c>
      <c r="D13098">
        <v>133025</v>
      </c>
      <c r="E13098">
        <v>133090</v>
      </c>
    </row>
    <row r="13099" spans="1:5" x14ac:dyDescent="0.25">
      <c r="A13099" s="2">
        <v>45278.5625</v>
      </c>
      <c r="B13099">
        <v>133020</v>
      </c>
      <c r="C13099">
        <v>133070</v>
      </c>
      <c r="D13099">
        <v>132950</v>
      </c>
      <c r="E13099">
        <v>133070</v>
      </c>
    </row>
    <row r="13100" spans="1:5" x14ac:dyDescent="0.25">
      <c r="A13100" s="2">
        <v>45278.552083333336</v>
      </c>
      <c r="B13100">
        <v>133000</v>
      </c>
      <c r="C13100">
        <v>133040</v>
      </c>
      <c r="D13100">
        <v>132935</v>
      </c>
      <c r="E13100">
        <v>133020</v>
      </c>
    </row>
    <row r="13101" spans="1:5" x14ac:dyDescent="0.25">
      <c r="A13101" s="2">
        <v>45278.541666666664</v>
      </c>
      <c r="B13101">
        <v>132890</v>
      </c>
      <c r="C13101">
        <v>133040</v>
      </c>
      <c r="D13101">
        <v>132870</v>
      </c>
      <c r="E13101">
        <v>132995</v>
      </c>
    </row>
    <row r="13102" spans="1:5" x14ac:dyDescent="0.25">
      <c r="A13102" s="2">
        <v>45278.53125</v>
      </c>
      <c r="B13102">
        <v>132915</v>
      </c>
      <c r="C13102">
        <v>133010</v>
      </c>
      <c r="D13102">
        <v>132830</v>
      </c>
      <c r="E13102">
        <v>132890</v>
      </c>
    </row>
    <row r="13103" spans="1:5" x14ac:dyDescent="0.25">
      <c r="A13103" s="2">
        <v>45278.520833333336</v>
      </c>
      <c r="B13103">
        <v>132920</v>
      </c>
      <c r="C13103">
        <v>133135</v>
      </c>
      <c r="D13103">
        <v>132870</v>
      </c>
      <c r="E13103">
        <v>132920</v>
      </c>
    </row>
    <row r="13104" spans="1:5" x14ac:dyDescent="0.25">
      <c r="A13104" s="2">
        <v>45278.510416666664</v>
      </c>
      <c r="B13104">
        <v>132830</v>
      </c>
      <c r="C13104">
        <v>132935</v>
      </c>
      <c r="D13104">
        <v>132735</v>
      </c>
      <c r="E13104">
        <v>132920</v>
      </c>
    </row>
    <row r="13105" spans="1:5" x14ac:dyDescent="0.25">
      <c r="A13105" s="2">
        <v>45278.5</v>
      </c>
      <c r="B13105">
        <v>132810</v>
      </c>
      <c r="C13105">
        <v>132955</v>
      </c>
      <c r="D13105">
        <v>132765</v>
      </c>
      <c r="E13105">
        <v>132830</v>
      </c>
    </row>
    <row r="13106" spans="1:5" x14ac:dyDescent="0.25">
      <c r="A13106" s="2">
        <v>45278.489583333336</v>
      </c>
      <c r="B13106">
        <v>132885</v>
      </c>
      <c r="C13106">
        <v>132910</v>
      </c>
      <c r="D13106">
        <v>132655</v>
      </c>
      <c r="E13106">
        <v>132810</v>
      </c>
    </row>
    <row r="13107" spans="1:5" x14ac:dyDescent="0.25">
      <c r="A13107" s="2">
        <v>45278.479166666664</v>
      </c>
      <c r="B13107">
        <v>132825</v>
      </c>
      <c r="C13107">
        <v>132985</v>
      </c>
      <c r="D13107">
        <v>132645</v>
      </c>
      <c r="E13107">
        <v>132885</v>
      </c>
    </row>
    <row r="13108" spans="1:5" x14ac:dyDescent="0.25">
      <c r="A13108" s="2">
        <v>45278.46875</v>
      </c>
      <c r="B13108">
        <v>132555</v>
      </c>
      <c r="C13108">
        <v>132875</v>
      </c>
      <c r="D13108">
        <v>132545</v>
      </c>
      <c r="E13108">
        <v>132835</v>
      </c>
    </row>
    <row r="13109" spans="1:5" x14ac:dyDescent="0.25">
      <c r="A13109" s="2">
        <v>45278.458333333336</v>
      </c>
      <c r="B13109">
        <v>132805</v>
      </c>
      <c r="C13109">
        <v>132830</v>
      </c>
      <c r="D13109">
        <v>132530</v>
      </c>
      <c r="E13109">
        <v>132550</v>
      </c>
    </row>
    <row r="13110" spans="1:5" x14ac:dyDescent="0.25">
      <c r="A13110" s="2">
        <v>45278.447916666664</v>
      </c>
      <c r="B13110">
        <v>132780</v>
      </c>
      <c r="C13110">
        <v>132925</v>
      </c>
      <c r="D13110">
        <v>132765</v>
      </c>
      <c r="E13110">
        <v>132805</v>
      </c>
    </row>
    <row r="13111" spans="1:5" x14ac:dyDescent="0.25">
      <c r="A13111" s="2">
        <v>45278.4375</v>
      </c>
      <c r="B13111">
        <v>132825</v>
      </c>
      <c r="C13111">
        <v>132965</v>
      </c>
      <c r="D13111">
        <v>132705</v>
      </c>
      <c r="E13111">
        <v>132780</v>
      </c>
    </row>
    <row r="13112" spans="1:5" x14ac:dyDescent="0.25">
      <c r="A13112" s="2">
        <v>45278.427083333336</v>
      </c>
      <c r="B13112">
        <v>132865</v>
      </c>
      <c r="C13112">
        <v>133040</v>
      </c>
      <c r="D13112">
        <v>132810</v>
      </c>
      <c r="E13112">
        <v>132825</v>
      </c>
    </row>
    <row r="13113" spans="1:5" x14ac:dyDescent="0.25">
      <c r="A13113" s="2">
        <v>45278.416666666664</v>
      </c>
      <c r="B13113">
        <v>132900</v>
      </c>
      <c r="C13113">
        <v>132960</v>
      </c>
      <c r="D13113">
        <v>132715</v>
      </c>
      <c r="E13113">
        <v>132860</v>
      </c>
    </row>
    <row r="13114" spans="1:5" x14ac:dyDescent="0.25">
      <c r="A13114" s="2">
        <v>45278.40625</v>
      </c>
      <c r="B13114">
        <v>132830</v>
      </c>
      <c r="C13114">
        <v>132915</v>
      </c>
      <c r="D13114">
        <v>132820</v>
      </c>
      <c r="E13114">
        <v>132895</v>
      </c>
    </row>
    <row r="13115" spans="1:5" x14ac:dyDescent="0.25">
      <c r="A13115" s="2">
        <v>45278.395833333336</v>
      </c>
      <c r="B13115">
        <v>132750</v>
      </c>
      <c r="C13115">
        <v>132850</v>
      </c>
      <c r="D13115">
        <v>132730</v>
      </c>
      <c r="E13115">
        <v>132830</v>
      </c>
    </row>
    <row r="13116" spans="1:5" x14ac:dyDescent="0.25">
      <c r="A13116" s="2">
        <v>45278.385416666664</v>
      </c>
      <c r="B13116">
        <v>132725</v>
      </c>
      <c r="C13116">
        <v>132800</v>
      </c>
      <c r="D13116">
        <v>132715</v>
      </c>
      <c r="E13116">
        <v>132750</v>
      </c>
    </row>
    <row r="13117" spans="1:5" x14ac:dyDescent="0.25">
      <c r="A13117" s="2">
        <v>45278.375</v>
      </c>
      <c r="B13117">
        <v>132450</v>
      </c>
      <c r="C13117">
        <v>132745</v>
      </c>
      <c r="D13117">
        <v>132445</v>
      </c>
      <c r="E13117">
        <v>132730</v>
      </c>
    </row>
    <row r="13118" spans="1:5" x14ac:dyDescent="0.25">
      <c r="A13118" s="2">
        <v>45275.760416666664</v>
      </c>
      <c r="B13118">
        <v>132355</v>
      </c>
      <c r="C13118">
        <v>132400</v>
      </c>
      <c r="D13118">
        <v>132245</v>
      </c>
      <c r="E13118">
        <v>132320</v>
      </c>
    </row>
    <row r="13119" spans="1:5" x14ac:dyDescent="0.25">
      <c r="A13119" s="2">
        <v>45275.75</v>
      </c>
      <c r="B13119">
        <v>132220</v>
      </c>
      <c r="C13119">
        <v>132375</v>
      </c>
      <c r="D13119">
        <v>132215</v>
      </c>
      <c r="E13119">
        <v>132365</v>
      </c>
    </row>
    <row r="13120" spans="1:5" x14ac:dyDescent="0.25">
      <c r="A13120" s="2">
        <v>45275.739583333336</v>
      </c>
      <c r="B13120">
        <v>132245</v>
      </c>
      <c r="C13120">
        <v>132375</v>
      </c>
      <c r="D13120">
        <v>132160</v>
      </c>
      <c r="E13120">
        <v>132215</v>
      </c>
    </row>
    <row r="13121" spans="1:5" x14ac:dyDescent="0.25">
      <c r="A13121" s="2">
        <v>45275.729166666664</v>
      </c>
      <c r="B13121">
        <v>132320</v>
      </c>
      <c r="C13121">
        <v>132410</v>
      </c>
      <c r="D13121">
        <v>132235</v>
      </c>
      <c r="E13121">
        <v>132245</v>
      </c>
    </row>
    <row r="13122" spans="1:5" x14ac:dyDescent="0.25">
      <c r="A13122" s="2">
        <v>45275.71875</v>
      </c>
      <c r="B13122">
        <v>132445</v>
      </c>
      <c r="C13122">
        <v>132485</v>
      </c>
      <c r="D13122">
        <v>132315</v>
      </c>
      <c r="E13122">
        <v>132325</v>
      </c>
    </row>
    <row r="13123" spans="1:5" x14ac:dyDescent="0.25">
      <c r="A13123" s="2">
        <v>45275.708333333336</v>
      </c>
      <c r="B13123">
        <v>132330</v>
      </c>
      <c r="C13123">
        <v>132540</v>
      </c>
      <c r="D13123">
        <v>132280</v>
      </c>
      <c r="E13123">
        <v>132445</v>
      </c>
    </row>
    <row r="13124" spans="1:5" x14ac:dyDescent="0.25">
      <c r="A13124" s="2">
        <v>45275.697916666664</v>
      </c>
      <c r="B13124">
        <v>131955</v>
      </c>
      <c r="C13124">
        <v>132345</v>
      </c>
      <c r="D13124">
        <v>131945</v>
      </c>
      <c r="E13124">
        <v>132330</v>
      </c>
    </row>
    <row r="13125" spans="1:5" x14ac:dyDescent="0.25">
      <c r="A13125" s="2">
        <v>45275.6875</v>
      </c>
      <c r="B13125">
        <v>132030</v>
      </c>
      <c r="C13125">
        <v>132085</v>
      </c>
      <c r="D13125">
        <v>131930</v>
      </c>
      <c r="E13125">
        <v>131955</v>
      </c>
    </row>
    <row r="13126" spans="1:5" x14ac:dyDescent="0.25">
      <c r="A13126" s="2">
        <v>45275.677083333336</v>
      </c>
      <c r="B13126">
        <v>132250</v>
      </c>
      <c r="C13126">
        <v>132285</v>
      </c>
      <c r="D13126">
        <v>132020</v>
      </c>
      <c r="E13126">
        <v>132025</v>
      </c>
    </row>
    <row r="13127" spans="1:5" x14ac:dyDescent="0.25">
      <c r="A13127" s="2">
        <v>45275.666666666664</v>
      </c>
      <c r="B13127">
        <v>132130</v>
      </c>
      <c r="C13127">
        <v>132270</v>
      </c>
      <c r="D13127">
        <v>132055</v>
      </c>
      <c r="E13127">
        <v>132250</v>
      </c>
    </row>
    <row r="13128" spans="1:5" x14ac:dyDescent="0.25">
      <c r="A13128" s="2">
        <v>45275.65625</v>
      </c>
      <c r="B13128">
        <v>132275</v>
      </c>
      <c r="C13128">
        <v>132310</v>
      </c>
      <c r="D13128">
        <v>132035</v>
      </c>
      <c r="E13128">
        <v>132130</v>
      </c>
    </row>
    <row r="13129" spans="1:5" x14ac:dyDescent="0.25">
      <c r="A13129" s="2">
        <v>45275.645833333336</v>
      </c>
      <c r="B13129">
        <v>132475</v>
      </c>
      <c r="C13129">
        <v>132500</v>
      </c>
      <c r="D13129">
        <v>132265</v>
      </c>
      <c r="E13129">
        <v>132275</v>
      </c>
    </row>
    <row r="13130" spans="1:5" x14ac:dyDescent="0.25">
      <c r="A13130" s="2">
        <v>45275.635416666664</v>
      </c>
      <c r="B13130">
        <v>132465</v>
      </c>
      <c r="C13130">
        <v>132535</v>
      </c>
      <c r="D13130">
        <v>132430</v>
      </c>
      <c r="E13130">
        <v>132480</v>
      </c>
    </row>
    <row r="13131" spans="1:5" x14ac:dyDescent="0.25">
      <c r="A13131" s="2">
        <v>45275.625</v>
      </c>
      <c r="B13131">
        <v>132325</v>
      </c>
      <c r="C13131">
        <v>132490</v>
      </c>
      <c r="D13131">
        <v>132250</v>
      </c>
      <c r="E13131">
        <v>132465</v>
      </c>
    </row>
    <row r="13132" spans="1:5" x14ac:dyDescent="0.25">
      <c r="A13132" s="2">
        <v>45275.614583333336</v>
      </c>
      <c r="B13132">
        <v>132440</v>
      </c>
      <c r="C13132">
        <v>132500</v>
      </c>
      <c r="D13132">
        <v>132320</v>
      </c>
      <c r="E13132">
        <v>132330</v>
      </c>
    </row>
    <row r="13133" spans="1:5" x14ac:dyDescent="0.25">
      <c r="A13133" s="2">
        <v>45275.604166666664</v>
      </c>
      <c r="B13133">
        <v>132580</v>
      </c>
      <c r="C13133">
        <v>132580</v>
      </c>
      <c r="D13133">
        <v>132390</v>
      </c>
      <c r="E13133">
        <v>132440</v>
      </c>
    </row>
    <row r="13134" spans="1:5" x14ac:dyDescent="0.25">
      <c r="A13134" s="2">
        <v>45275.59375</v>
      </c>
      <c r="B13134">
        <v>132445</v>
      </c>
      <c r="C13134">
        <v>132665</v>
      </c>
      <c r="D13134">
        <v>132440</v>
      </c>
      <c r="E13134">
        <v>132580</v>
      </c>
    </row>
    <row r="13135" spans="1:5" x14ac:dyDescent="0.25">
      <c r="A13135" s="2">
        <v>45275.583333333336</v>
      </c>
      <c r="B13135">
        <v>132430</v>
      </c>
      <c r="C13135">
        <v>132525</v>
      </c>
      <c r="D13135">
        <v>132380</v>
      </c>
      <c r="E13135">
        <v>132450</v>
      </c>
    </row>
    <row r="13136" spans="1:5" x14ac:dyDescent="0.25">
      <c r="A13136" s="2">
        <v>45275.572916666664</v>
      </c>
      <c r="B13136">
        <v>132540</v>
      </c>
      <c r="C13136">
        <v>132550</v>
      </c>
      <c r="D13136">
        <v>132375</v>
      </c>
      <c r="E13136">
        <v>132430</v>
      </c>
    </row>
    <row r="13137" spans="1:5" x14ac:dyDescent="0.25">
      <c r="A13137" s="2">
        <v>45275.5625</v>
      </c>
      <c r="B13137">
        <v>132575</v>
      </c>
      <c r="C13137">
        <v>132615</v>
      </c>
      <c r="D13137">
        <v>132515</v>
      </c>
      <c r="E13137">
        <v>132540</v>
      </c>
    </row>
    <row r="13138" spans="1:5" x14ac:dyDescent="0.25">
      <c r="A13138" s="2">
        <v>45275.552083333336</v>
      </c>
      <c r="B13138">
        <v>132525</v>
      </c>
      <c r="C13138">
        <v>132585</v>
      </c>
      <c r="D13138">
        <v>132370</v>
      </c>
      <c r="E13138">
        <v>132575</v>
      </c>
    </row>
    <row r="13139" spans="1:5" x14ac:dyDescent="0.25">
      <c r="A13139" s="2">
        <v>45275.541666666664</v>
      </c>
      <c r="B13139">
        <v>132525</v>
      </c>
      <c r="C13139">
        <v>132555</v>
      </c>
      <c r="D13139">
        <v>132320</v>
      </c>
      <c r="E13139">
        <v>132525</v>
      </c>
    </row>
    <row r="13140" spans="1:5" x14ac:dyDescent="0.25">
      <c r="A13140" s="2">
        <v>45275.53125</v>
      </c>
      <c r="B13140">
        <v>132190</v>
      </c>
      <c r="C13140">
        <v>132565</v>
      </c>
      <c r="D13140">
        <v>132180</v>
      </c>
      <c r="E13140">
        <v>132525</v>
      </c>
    </row>
    <row r="13141" spans="1:5" x14ac:dyDescent="0.25">
      <c r="A13141" s="2">
        <v>45275.520833333336</v>
      </c>
      <c r="B13141">
        <v>132360</v>
      </c>
      <c r="C13141">
        <v>132435</v>
      </c>
      <c r="D13141">
        <v>132165</v>
      </c>
      <c r="E13141">
        <v>132190</v>
      </c>
    </row>
    <row r="13142" spans="1:5" x14ac:dyDescent="0.25">
      <c r="A13142" s="2">
        <v>45275.510416666664</v>
      </c>
      <c r="B13142">
        <v>132455</v>
      </c>
      <c r="C13142">
        <v>132460</v>
      </c>
      <c r="D13142">
        <v>132310</v>
      </c>
      <c r="E13142">
        <v>132360</v>
      </c>
    </row>
    <row r="13143" spans="1:5" x14ac:dyDescent="0.25">
      <c r="A13143" s="2">
        <v>45275.5</v>
      </c>
      <c r="B13143">
        <v>132385</v>
      </c>
      <c r="C13143">
        <v>132485</v>
      </c>
      <c r="D13143">
        <v>132310</v>
      </c>
      <c r="E13143">
        <v>132455</v>
      </c>
    </row>
    <row r="13144" spans="1:5" x14ac:dyDescent="0.25">
      <c r="A13144" s="2">
        <v>45275.489583333336</v>
      </c>
      <c r="B13144">
        <v>132615</v>
      </c>
      <c r="C13144">
        <v>132725</v>
      </c>
      <c r="D13144">
        <v>132290</v>
      </c>
      <c r="E13144">
        <v>132385</v>
      </c>
    </row>
    <row r="13145" spans="1:5" x14ac:dyDescent="0.25">
      <c r="A13145" s="2">
        <v>45275.479166666664</v>
      </c>
      <c r="B13145">
        <v>132935</v>
      </c>
      <c r="C13145">
        <v>132940</v>
      </c>
      <c r="D13145">
        <v>132605</v>
      </c>
      <c r="E13145">
        <v>132615</v>
      </c>
    </row>
    <row r="13146" spans="1:5" x14ac:dyDescent="0.25">
      <c r="A13146" s="2">
        <v>45275.46875</v>
      </c>
      <c r="B13146">
        <v>133140</v>
      </c>
      <c r="C13146">
        <v>133280</v>
      </c>
      <c r="D13146">
        <v>132920</v>
      </c>
      <c r="E13146">
        <v>132935</v>
      </c>
    </row>
    <row r="13147" spans="1:5" x14ac:dyDescent="0.25">
      <c r="A13147" s="2">
        <v>45275.458333333336</v>
      </c>
      <c r="B13147">
        <v>133255</v>
      </c>
      <c r="C13147">
        <v>133275</v>
      </c>
      <c r="D13147">
        <v>133090</v>
      </c>
      <c r="E13147">
        <v>133145</v>
      </c>
    </row>
    <row r="13148" spans="1:5" x14ac:dyDescent="0.25">
      <c r="A13148" s="2">
        <v>45275.447916666664</v>
      </c>
      <c r="B13148">
        <v>133090</v>
      </c>
      <c r="C13148">
        <v>133365</v>
      </c>
      <c r="D13148">
        <v>133025</v>
      </c>
      <c r="E13148">
        <v>133260</v>
      </c>
    </row>
    <row r="13149" spans="1:5" x14ac:dyDescent="0.25">
      <c r="A13149" s="2">
        <v>45275.4375</v>
      </c>
      <c r="B13149">
        <v>133525</v>
      </c>
      <c r="C13149">
        <v>133760</v>
      </c>
      <c r="D13149">
        <v>132905</v>
      </c>
      <c r="E13149">
        <v>133095</v>
      </c>
    </row>
    <row r="13150" spans="1:5" x14ac:dyDescent="0.25">
      <c r="A13150" s="2">
        <v>45275.427083333336</v>
      </c>
      <c r="B13150">
        <v>133245</v>
      </c>
      <c r="C13150">
        <v>133675</v>
      </c>
      <c r="D13150">
        <v>133180</v>
      </c>
      <c r="E13150">
        <v>133525</v>
      </c>
    </row>
    <row r="13151" spans="1:5" x14ac:dyDescent="0.25">
      <c r="A13151" s="2">
        <v>45275.416666666664</v>
      </c>
      <c r="B13151">
        <v>133350</v>
      </c>
      <c r="C13151">
        <v>133360</v>
      </c>
      <c r="D13151">
        <v>133195</v>
      </c>
      <c r="E13151">
        <v>133245</v>
      </c>
    </row>
    <row r="13152" spans="1:5" x14ac:dyDescent="0.25">
      <c r="A13152" s="2">
        <v>45275.40625</v>
      </c>
      <c r="B13152">
        <v>133365</v>
      </c>
      <c r="C13152">
        <v>133395</v>
      </c>
      <c r="D13152">
        <v>133270</v>
      </c>
      <c r="E13152">
        <v>133345</v>
      </c>
    </row>
    <row r="13153" spans="1:5" x14ac:dyDescent="0.25">
      <c r="A13153" s="2">
        <v>45275.395833333336</v>
      </c>
      <c r="B13153">
        <v>133310</v>
      </c>
      <c r="C13153">
        <v>133400</v>
      </c>
      <c r="D13153">
        <v>133280</v>
      </c>
      <c r="E13153">
        <v>133365</v>
      </c>
    </row>
    <row r="13154" spans="1:5" x14ac:dyDescent="0.25">
      <c r="A13154" s="2">
        <v>45275.385416666664</v>
      </c>
      <c r="B13154">
        <v>133215</v>
      </c>
      <c r="C13154">
        <v>133375</v>
      </c>
      <c r="D13154">
        <v>133210</v>
      </c>
      <c r="E13154">
        <v>133310</v>
      </c>
    </row>
    <row r="13155" spans="1:5" x14ac:dyDescent="0.25">
      <c r="A13155" s="2">
        <v>45275.375</v>
      </c>
      <c r="B13155">
        <v>133100</v>
      </c>
      <c r="C13155">
        <v>133320</v>
      </c>
      <c r="D13155">
        <v>133070</v>
      </c>
      <c r="E13155">
        <v>133215</v>
      </c>
    </row>
    <row r="13156" spans="1:5" x14ac:dyDescent="0.25">
      <c r="A13156" s="2">
        <v>45274.760416666664</v>
      </c>
      <c r="B13156">
        <v>132935</v>
      </c>
      <c r="C13156">
        <v>132990</v>
      </c>
      <c r="D13156">
        <v>132850</v>
      </c>
      <c r="E13156">
        <v>132910</v>
      </c>
    </row>
    <row r="13157" spans="1:5" x14ac:dyDescent="0.25">
      <c r="A13157" s="2">
        <v>45274.75</v>
      </c>
      <c r="B13157">
        <v>132980</v>
      </c>
      <c r="C13157">
        <v>133030</v>
      </c>
      <c r="D13157">
        <v>132890</v>
      </c>
      <c r="E13157">
        <v>132940</v>
      </c>
    </row>
    <row r="13158" spans="1:5" x14ac:dyDescent="0.25">
      <c r="A13158" s="2">
        <v>45274.739583333336</v>
      </c>
      <c r="B13158">
        <v>132795</v>
      </c>
      <c r="C13158">
        <v>133050</v>
      </c>
      <c r="D13158">
        <v>132770</v>
      </c>
      <c r="E13158">
        <v>132980</v>
      </c>
    </row>
    <row r="13159" spans="1:5" x14ac:dyDescent="0.25">
      <c r="A13159" s="2">
        <v>45274.729166666664</v>
      </c>
      <c r="B13159">
        <v>132745</v>
      </c>
      <c r="C13159">
        <v>132850</v>
      </c>
      <c r="D13159">
        <v>132720</v>
      </c>
      <c r="E13159">
        <v>132795</v>
      </c>
    </row>
    <row r="13160" spans="1:5" x14ac:dyDescent="0.25">
      <c r="A13160" s="2">
        <v>45274.71875</v>
      </c>
      <c r="B13160">
        <v>132645</v>
      </c>
      <c r="C13160">
        <v>132885</v>
      </c>
      <c r="D13160">
        <v>132605</v>
      </c>
      <c r="E13160">
        <v>132740</v>
      </c>
    </row>
    <row r="13161" spans="1:5" x14ac:dyDescent="0.25">
      <c r="A13161" s="2">
        <v>45274.708333333336</v>
      </c>
      <c r="B13161">
        <v>132655</v>
      </c>
      <c r="C13161">
        <v>132700</v>
      </c>
      <c r="D13161">
        <v>132525</v>
      </c>
      <c r="E13161">
        <v>132645</v>
      </c>
    </row>
    <row r="13162" spans="1:5" x14ac:dyDescent="0.25">
      <c r="A13162" s="2">
        <v>45274.697916666664</v>
      </c>
      <c r="B13162">
        <v>132720</v>
      </c>
      <c r="C13162">
        <v>132745</v>
      </c>
      <c r="D13162">
        <v>132545</v>
      </c>
      <c r="E13162">
        <v>132655</v>
      </c>
    </row>
    <row r="13163" spans="1:5" x14ac:dyDescent="0.25">
      <c r="A13163" s="2">
        <v>45274.6875</v>
      </c>
      <c r="B13163">
        <v>132745</v>
      </c>
      <c r="C13163">
        <v>132795</v>
      </c>
      <c r="D13163">
        <v>132640</v>
      </c>
      <c r="E13163">
        <v>132715</v>
      </c>
    </row>
    <row r="13164" spans="1:5" x14ac:dyDescent="0.25">
      <c r="A13164" s="2">
        <v>45274.677083333336</v>
      </c>
      <c r="B13164">
        <v>132720</v>
      </c>
      <c r="C13164">
        <v>132810</v>
      </c>
      <c r="D13164">
        <v>132680</v>
      </c>
      <c r="E13164">
        <v>132745</v>
      </c>
    </row>
    <row r="13165" spans="1:5" x14ac:dyDescent="0.25">
      <c r="A13165" s="2">
        <v>45274.666666666664</v>
      </c>
      <c r="B13165">
        <v>132575</v>
      </c>
      <c r="C13165">
        <v>132790</v>
      </c>
      <c r="D13165">
        <v>132560</v>
      </c>
      <c r="E13165">
        <v>132720</v>
      </c>
    </row>
    <row r="13166" spans="1:5" x14ac:dyDescent="0.25">
      <c r="A13166" s="2">
        <v>45274.65625</v>
      </c>
      <c r="B13166">
        <v>132690</v>
      </c>
      <c r="C13166">
        <v>132700</v>
      </c>
      <c r="D13166">
        <v>132455</v>
      </c>
      <c r="E13166">
        <v>132570</v>
      </c>
    </row>
    <row r="13167" spans="1:5" x14ac:dyDescent="0.25">
      <c r="A13167" s="2">
        <v>45274.645833333336</v>
      </c>
      <c r="B13167">
        <v>132730</v>
      </c>
      <c r="C13167">
        <v>132840</v>
      </c>
      <c r="D13167">
        <v>132680</v>
      </c>
      <c r="E13167">
        <v>132685</v>
      </c>
    </row>
    <row r="13168" spans="1:5" x14ac:dyDescent="0.25">
      <c r="A13168" s="2">
        <v>45274.635416666664</v>
      </c>
      <c r="B13168">
        <v>132775</v>
      </c>
      <c r="C13168">
        <v>132785</v>
      </c>
      <c r="D13168">
        <v>132710</v>
      </c>
      <c r="E13168">
        <v>132730</v>
      </c>
    </row>
    <row r="13169" spans="1:5" x14ac:dyDescent="0.25">
      <c r="A13169" s="2">
        <v>45274.625</v>
      </c>
      <c r="B13169">
        <v>133020</v>
      </c>
      <c r="C13169">
        <v>133040</v>
      </c>
      <c r="D13169">
        <v>132740</v>
      </c>
      <c r="E13169">
        <v>132770</v>
      </c>
    </row>
    <row r="13170" spans="1:5" x14ac:dyDescent="0.25">
      <c r="A13170" s="2">
        <v>45274.614583333336</v>
      </c>
      <c r="B13170">
        <v>132990</v>
      </c>
      <c r="C13170">
        <v>133035</v>
      </c>
      <c r="D13170">
        <v>132830</v>
      </c>
      <c r="E13170">
        <v>133015</v>
      </c>
    </row>
    <row r="13171" spans="1:5" x14ac:dyDescent="0.25">
      <c r="A13171" s="2">
        <v>45274.604166666664</v>
      </c>
      <c r="B13171">
        <v>132925</v>
      </c>
      <c r="C13171">
        <v>133055</v>
      </c>
      <c r="D13171">
        <v>132825</v>
      </c>
      <c r="E13171">
        <v>132995</v>
      </c>
    </row>
    <row r="13172" spans="1:5" x14ac:dyDescent="0.25">
      <c r="A13172" s="2">
        <v>45274.59375</v>
      </c>
      <c r="B13172">
        <v>132875</v>
      </c>
      <c r="C13172">
        <v>133025</v>
      </c>
      <c r="D13172">
        <v>132840</v>
      </c>
      <c r="E13172">
        <v>132925</v>
      </c>
    </row>
    <row r="13173" spans="1:5" x14ac:dyDescent="0.25">
      <c r="A13173" s="2">
        <v>45274.583333333336</v>
      </c>
      <c r="B13173">
        <v>132935</v>
      </c>
      <c r="C13173">
        <v>132975</v>
      </c>
      <c r="D13173">
        <v>132840</v>
      </c>
      <c r="E13173">
        <v>132875</v>
      </c>
    </row>
    <row r="13174" spans="1:5" x14ac:dyDescent="0.25">
      <c r="A13174" s="2">
        <v>45274.572916666664</v>
      </c>
      <c r="B13174">
        <v>132895</v>
      </c>
      <c r="C13174">
        <v>132990</v>
      </c>
      <c r="D13174">
        <v>132820</v>
      </c>
      <c r="E13174">
        <v>132935</v>
      </c>
    </row>
    <row r="13175" spans="1:5" x14ac:dyDescent="0.25">
      <c r="A13175" s="2">
        <v>45274.5625</v>
      </c>
      <c r="B13175">
        <v>132775</v>
      </c>
      <c r="C13175">
        <v>132905</v>
      </c>
      <c r="D13175">
        <v>132725</v>
      </c>
      <c r="E13175">
        <v>132890</v>
      </c>
    </row>
    <row r="13176" spans="1:5" x14ac:dyDescent="0.25">
      <c r="A13176" s="2">
        <v>45274.552083333336</v>
      </c>
      <c r="B13176">
        <v>132800</v>
      </c>
      <c r="C13176">
        <v>132865</v>
      </c>
      <c r="D13176">
        <v>132650</v>
      </c>
      <c r="E13176">
        <v>132775</v>
      </c>
    </row>
    <row r="13177" spans="1:5" x14ac:dyDescent="0.25">
      <c r="A13177" s="2">
        <v>45274.541666666664</v>
      </c>
      <c r="B13177">
        <v>132845</v>
      </c>
      <c r="C13177">
        <v>133010</v>
      </c>
      <c r="D13177">
        <v>132780</v>
      </c>
      <c r="E13177">
        <v>132795</v>
      </c>
    </row>
    <row r="13178" spans="1:5" x14ac:dyDescent="0.25">
      <c r="A13178" s="2">
        <v>45274.53125</v>
      </c>
      <c r="B13178">
        <v>132955</v>
      </c>
      <c r="C13178">
        <v>132985</v>
      </c>
      <c r="D13178">
        <v>132800</v>
      </c>
      <c r="E13178">
        <v>132840</v>
      </c>
    </row>
    <row r="13179" spans="1:5" x14ac:dyDescent="0.25">
      <c r="A13179" s="2">
        <v>45274.520833333336</v>
      </c>
      <c r="B13179">
        <v>132940</v>
      </c>
      <c r="C13179">
        <v>133045</v>
      </c>
      <c r="D13179">
        <v>132765</v>
      </c>
      <c r="E13179">
        <v>132960</v>
      </c>
    </row>
    <row r="13180" spans="1:5" x14ac:dyDescent="0.25">
      <c r="A13180" s="2">
        <v>45274.510416666664</v>
      </c>
      <c r="B13180">
        <v>132945</v>
      </c>
      <c r="C13180">
        <v>132980</v>
      </c>
      <c r="D13180">
        <v>132830</v>
      </c>
      <c r="E13180">
        <v>132940</v>
      </c>
    </row>
    <row r="13181" spans="1:5" x14ac:dyDescent="0.25">
      <c r="A13181" s="2">
        <v>45274.5</v>
      </c>
      <c r="B13181">
        <v>132950</v>
      </c>
      <c r="C13181">
        <v>133100</v>
      </c>
      <c r="D13181">
        <v>132890</v>
      </c>
      <c r="E13181">
        <v>132945</v>
      </c>
    </row>
    <row r="13182" spans="1:5" x14ac:dyDescent="0.25">
      <c r="A13182" s="2">
        <v>45274.489583333336</v>
      </c>
      <c r="B13182">
        <v>133225</v>
      </c>
      <c r="C13182">
        <v>133320</v>
      </c>
      <c r="D13182">
        <v>132880</v>
      </c>
      <c r="E13182">
        <v>132955</v>
      </c>
    </row>
    <row r="13183" spans="1:5" x14ac:dyDescent="0.25">
      <c r="A13183" s="2">
        <v>45274.479166666664</v>
      </c>
      <c r="B13183">
        <v>132755</v>
      </c>
      <c r="C13183">
        <v>133235</v>
      </c>
      <c r="D13183">
        <v>132745</v>
      </c>
      <c r="E13183">
        <v>133230</v>
      </c>
    </row>
    <row r="13184" spans="1:5" x14ac:dyDescent="0.25">
      <c r="A13184" s="2">
        <v>45274.46875</v>
      </c>
      <c r="B13184">
        <v>132845</v>
      </c>
      <c r="C13184">
        <v>132865</v>
      </c>
      <c r="D13184">
        <v>132680</v>
      </c>
      <c r="E13184">
        <v>132760</v>
      </c>
    </row>
    <row r="13185" spans="1:5" x14ac:dyDescent="0.25">
      <c r="A13185" s="2">
        <v>45274.458333333336</v>
      </c>
      <c r="B13185">
        <v>132985</v>
      </c>
      <c r="C13185">
        <v>133040</v>
      </c>
      <c r="D13185">
        <v>132800</v>
      </c>
      <c r="E13185">
        <v>132840</v>
      </c>
    </row>
    <row r="13186" spans="1:5" x14ac:dyDescent="0.25">
      <c r="A13186" s="2">
        <v>45274.447916666664</v>
      </c>
      <c r="B13186">
        <v>132915</v>
      </c>
      <c r="C13186">
        <v>133115</v>
      </c>
      <c r="D13186">
        <v>132830</v>
      </c>
      <c r="E13186">
        <v>132980</v>
      </c>
    </row>
    <row r="13187" spans="1:5" x14ac:dyDescent="0.25">
      <c r="A13187" s="2">
        <v>45274.4375</v>
      </c>
      <c r="B13187">
        <v>133035</v>
      </c>
      <c r="C13187">
        <v>133045</v>
      </c>
      <c r="D13187">
        <v>132705</v>
      </c>
      <c r="E13187">
        <v>132910</v>
      </c>
    </row>
    <row r="13188" spans="1:5" x14ac:dyDescent="0.25">
      <c r="A13188" s="2">
        <v>45274.427083333336</v>
      </c>
      <c r="B13188">
        <v>133155</v>
      </c>
      <c r="C13188">
        <v>133350</v>
      </c>
      <c r="D13188">
        <v>132915</v>
      </c>
      <c r="E13188">
        <v>133035</v>
      </c>
    </row>
    <row r="13189" spans="1:5" x14ac:dyDescent="0.25">
      <c r="A13189" s="2">
        <v>45274.416666666664</v>
      </c>
      <c r="B13189">
        <v>132920</v>
      </c>
      <c r="C13189">
        <v>133225</v>
      </c>
      <c r="D13189">
        <v>132835</v>
      </c>
      <c r="E13189">
        <v>133155</v>
      </c>
    </row>
    <row r="13190" spans="1:5" x14ac:dyDescent="0.25">
      <c r="A13190" s="2">
        <v>45274.40625</v>
      </c>
      <c r="B13190">
        <v>132950</v>
      </c>
      <c r="C13190">
        <v>133010</v>
      </c>
      <c r="D13190">
        <v>132910</v>
      </c>
      <c r="E13190">
        <v>132925</v>
      </c>
    </row>
    <row r="13191" spans="1:5" x14ac:dyDescent="0.25">
      <c r="A13191" s="2">
        <v>45274.395833333336</v>
      </c>
      <c r="B13191">
        <v>132885</v>
      </c>
      <c r="C13191">
        <v>132965</v>
      </c>
      <c r="D13191">
        <v>132845</v>
      </c>
      <c r="E13191">
        <v>132950</v>
      </c>
    </row>
    <row r="13192" spans="1:5" x14ac:dyDescent="0.25">
      <c r="A13192" s="2">
        <v>45274.385416666664</v>
      </c>
      <c r="B13192">
        <v>132665</v>
      </c>
      <c r="C13192">
        <v>132930</v>
      </c>
      <c r="D13192">
        <v>132625</v>
      </c>
      <c r="E13192">
        <v>132885</v>
      </c>
    </row>
    <row r="13193" spans="1:5" x14ac:dyDescent="0.25">
      <c r="A13193" s="2">
        <v>45274.375</v>
      </c>
      <c r="B13193">
        <v>132625</v>
      </c>
      <c r="C13193">
        <v>132765</v>
      </c>
      <c r="D13193">
        <v>132405</v>
      </c>
      <c r="E13193">
        <v>132660</v>
      </c>
    </row>
    <row r="13194" spans="1:5" x14ac:dyDescent="0.25">
      <c r="A13194" s="2">
        <v>45273.760416666664</v>
      </c>
      <c r="B13194">
        <v>132125</v>
      </c>
      <c r="C13194">
        <v>132325</v>
      </c>
      <c r="D13194">
        <v>132095</v>
      </c>
      <c r="E13194">
        <v>132210</v>
      </c>
    </row>
    <row r="13195" spans="1:5" x14ac:dyDescent="0.25">
      <c r="A13195" s="2">
        <v>45273.75</v>
      </c>
      <c r="B13195">
        <v>131910</v>
      </c>
      <c r="C13195">
        <v>132130</v>
      </c>
      <c r="D13195">
        <v>131750</v>
      </c>
      <c r="E13195">
        <v>132125</v>
      </c>
    </row>
    <row r="13196" spans="1:5" x14ac:dyDescent="0.25">
      <c r="A13196" s="2">
        <v>45273.739583333336</v>
      </c>
      <c r="B13196">
        <v>131665</v>
      </c>
      <c r="C13196">
        <v>131985</v>
      </c>
      <c r="D13196">
        <v>131535</v>
      </c>
      <c r="E13196">
        <v>131910</v>
      </c>
    </row>
    <row r="13197" spans="1:5" x14ac:dyDescent="0.25">
      <c r="A13197" s="2">
        <v>45273.729166666664</v>
      </c>
      <c r="B13197">
        <v>131740</v>
      </c>
      <c r="C13197">
        <v>131955</v>
      </c>
      <c r="D13197">
        <v>131500</v>
      </c>
      <c r="E13197">
        <v>131660</v>
      </c>
    </row>
    <row r="13198" spans="1:5" x14ac:dyDescent="0.25">
      <c r="A13198" s="2">
        <v>45273.71875</v>
      </c>
      <c r="B13198">
        <v>131450</v>
      </c>
      <c r="C13198">
        <v>131770</v>
      </c>
      <c r="D13198">
        <v>131235</v>
      </c>
      <c r="E13198">
        <v>131735</v>
      </c>
    </row>
    <row r="13199" spans="1:5" x14ac:dyDescent="0.25">
      <c r="A13199" s="2">
        <v>45273.708333333336</v>
      </c>
      <c r="B13199">
        <v>130840</v>
      </c>
      <c r="C13199">
        <v>131980</v>
      </c>
      <c r="D13199">
        <v>130780</v>
      </c>
      <c r="E13199">
        <v>131450</v>
      </c>
    </row>
    <row r="13200" spans="1:5" x14ac:dyDescent="0.25">
      <c r="A13200" s="2">
        <v>45273.697916666664</v>
      </c>
      <c r="B13200">
        <v>130660</v>
      </c>
      <c r="C13200">
        <v>130930</v>
      </c>
      <c r="D13200">
        <v>130450</v>
      </c>
      <c r="E13200">
        <v>130840</v>
      </c>
    </row>
    <row r="13201" spans="1:5" x14ac:dyDescent="0.25">
      <c r="A13201" s="2">
        <v>45273.6875</v>
      </c>
      <c r="B13201">
        <v>130065</v>
      </c>
      <c r="C13201">
        <v>130720</v>
      </c>
      <c r="D13201">
        <v>129905</v>
      </c>
      <c r="E13201">
        <v>130655</v>
      </c>
    </row>
    <row r="13202" spans="1:5" x14ac:dyDescent="0.25">
      <c r="A13202" s="2">
        <v>45273.677083333336</v>
      </c>
      <c r="B13202">
        <v>129875</v>
      </c>
      <c r="C13202">
        <v>130095</v>
      </c>
      <c r="D13202">
        <v>129815</v>
      </c>
      <c r="E13202">
        <v>130065</v>
      </c>
    </row>
    <row r="13203" spans="1:5" x14ac:dyDescent="0.25">
      <c r="A13203" s="2">
        <v>45273.666666666664</v>
      </c>
      <c r="B13203">
        <v>129040</v>
      </c>
      <c r="C13203">
        <v>129920</v>
      </c>
      <c r="D13203">
        <v>129035</v>
      </c>
      <c r="E13203">
        <v>129875</v>
      </c>
    </row>
    <row r="13204" spans="1:5" x14ac:dyDescent="0.25">
      <c r="A13204" s="2">
        <v>45273.65625</v>
      </c>
      <c r="B13204">
        <v>128840</v>
      </c>
      <c r="C13204">
        <v>129135</v>
      </c>
      <c r="D13204">
        <v>128835</v>
      </c>
      <c r="E13204">
        <v>129035</v>
      </c>
    </row>
    <row r="13205" spans="1:5" x14ac:dyDescent="0.25">
      <c r="A13205" s="2">
        <v>45273.645833333336</v>
      </c>
      <c r="B13205">
        <v>128700</v>
      </c>
      <c r="C13205">
        <v>128850</v>
      </c>
      <c r="D13205">
        <v>128675</v>
      </c>
      <c r="E13205">
        <v>128835</v>
      </c>
    </row>
    <row r="13206" spans="1:5" x14ac:dyDescent="0.25">
      <c r="A13206" s="2">
        <v>45273.635416666664</v>
      </c>
      <c r="B13206">
        <v>128830</v>
      </c>
      <c r="C13206">
        <v>128850</v>
      </c>
      <c r="D13206">
        <v>128640</v>
      </c>
      <c r="E13206">
        <v>128700</v>
      </c>
    </row>
    <row r="13207" spans="1:5" x14ac:dyDescent="0.25">
      <c r="A13207" s="2">
        <v>45273.625</v>
      </c>
      <c r="B13207">
        <v>128730</v>
      </c>
      <c r="C13207">
        <v>128830</v>
      </c>
      <c r="D13207">
        <v>128640</v>
      </c>
      <c r="E13207">
        <v>128825</v>
      </c>
    </row>
    <row r="13208" spans="1:5" x14ac:dyDescent="0.25">
      <c r="A13208" s="2">
        <v>45273.614583333336</v>
      </c>
      <c r="B13208">
        <v>128675</v>
      </c>
      <c r="C13208">
        <v>128895</v>
      </c>
      <c r="D13208">
        <v>128660</v>
      </c>
      <c r="E13208">
        <v>128735</v>
      </c>
    </row>
    <row r="13209" spans="1:5" x14ac:dyDescent="0.25">
      <c r="A13209" s="2">
        <v>45273.604166666664</v>
      </c>
      <c r="B13209">
        <v>128735</v>
      </c>
      <c r="C13209">
        <v>128835</v>
      </c>
      <c r="D13209">
        <v>128615</v>
      </c>
      <c r="E13209">
        <v>128675</v>
      </c>
    </row>
    <row r="13210" spans="1:5" x14ac:dyDescent="0.25">
      <c r="A13210" s="2">
        <v>45273.59375</v>
      </c>
      <c r="B13210">
        <v>128775</v>
      </c>
      <c r="C13210">
        <v>128830</v>
      </c>
      <c r="D13210">
        <v>128705</v>
      </c>
      <c r="E13210">
        <v>128735</v>
      </c>
    </row>
    <row r="13211" spans="1:5" x14ac:dyDescent="0.25">
      <c r="A13211" s="2">
        <v>45273.583333333336</v>
      </c>
      <c r="B13211">
        <v>128690</v>
      </c>
      <c r="C13211">
        <v>128785</v>
      </c>
      <c r="D13211">
        <v>128665</v>
      </c>
      <c r="E13211">
        <v>128780</v>
      </c>
    </row>
    <row r="13212" spans="1:5" x14ac:dyDescent="0.25">
      <c r="A13212" s="2">
        <v>45273.572916666664</v>
      </c>
      <c r="B13212">
        <v>128650</v>
      </c>
      <c r="C13212">
        <v>128775</v>
      </c>
      <c r="D13212">
        <v>128585</v>
      </c>
      <c r="E13212">
        <v>128690</v>
      </c>
    </row>
    <row r="13213" spans="1:5" x14ac:dyDescent="0.25">
      <c r="A13213" s="2">
        <v>45273.5625</v>
      </c>
      <c r="B13213">
        <v>128590</v>
      </c>
      <c r="C13213">
        <v>128665</v>
      </c>
      <c r="D13213">
        <v>128505</v>
      </c>
      <c r="E13213">
        <v>128650</v>
      </c>
    </row>
    <row r="13214" spans="1:5" x14ac:dyDescent="0.25">
      <c r="A13214" s="2">
        <v>45273.552083333336</v>
      </c>
      <c r="B13214">
        <v>128705</v>
      </c>
      <c r="C13214">
        <v>128735</v>
      </c>
      <c r="D13214">
        <v>128515</v>
      </c>
      <c r="E13214">
        <v>128595</v>
      </c>
    </row>
    <row r="13215" spans="1:5" x14ac:dyDescent="0.25">
      <c r="A13215" s="2">
        <v>45273.541666666664</v>
      </c>
      <c r="B13215">
        <v>128795</v>
      </c>
      <c r="C13215">
        <v>128820</v>
      </c>
      <c r="D13215">
        <v>128580</v>
      </c>
      <c r="E13215">
        <v>128705</v>
      </c>
    </row>
    <row r="13216" spans="1:5" x14ac:dyDescent="0.25">
      <c r="A13216" s="2">
        <v>45273.53125</v>
      </c>
      <c r="B13216">
        <v>128790</v>
      </c>
      <c r="C13216">
        <v>128840</v>
      </c>
      <c r="D13216">
        <v>128655</v>
      </c>
      <c r="E13216">
        <v>128800</v>
      </c>
    </row>
    <row r="13217" spans="1:5" x14ac:dyDescent="0.25">
      <c r="A13217" s="2">
        <v>45273.520833333336</v>
      </c>
      <c r="B13217">
        <v>128685</v>
      </c>
      <c r="C13217">
        <v>128860</v>
      </c>
      <c r="D13217">
        <v>128570</v>
      </c>
      <c r="E13217">
        <v>128785</v>
      </c>
    </row>
    <row r="13218" spans="1:5" x14ac:dyDescent="0.25">
      <c r="A13218" s="2">
        <v>45273.510416666664</v>
      </c>
      <c r="B13218">
        <v>128790</v>
      </c>
      <c r="C13218">
        <v>128865</v>
      </c>
      <c r="D13218">
        <v>128640</v>
      </c>
      <c r="E13218">
        <v>128680</v>
      </c>
    </row>
    <row r="13219" spans="1:5" x14ac:dyDescent="0.25">
      <c r="A13219" s="2">
        <v>45273.5</v>
      </c>
      <c r="B13219">
        <v>128900</v>
      </c>
      <c r="C13219">
        <v>128965</v>
      </c>
      <c r="D13219">
        <v>128760</v>
      </c>
      <c r="E13219">
        <v>128790</v>
      </c>
    </row>
    <row r="13220" spans="1:5" x14ac:dyDescent="0.25">
      <c r="A13220" s="2">
        <v>45273.489583333336</v>
      </c>
      <c r="B13220">
        <v>128960</v>
      </c>
      <c r="C13220">
        <v>129070</v>
      </c>
      <c r="D13220">
        <v>128820</v>
      </c>
      <c r="E13220">
        <v>128905</v>
      </c>
    </row>
    <row r="13221" spans="1:5" x14ac:dyDescent="0.25">
      <c r="A13221" s="2">
        <v>45273.479166666664</v>
      </c>
      <c r="B13221">
        <v>129100</v>
      </c>
      <c r="C13221">
        <v>129115</v>
      </c>
      <c r="D13221">
        <v>128880</v>
      </c>
      <c r="E13221">
        <v>128960</v>
      </c>
    </row>
    <row r="13222" spans="1:5" x14ac:dyDescent="0.25">
      <c r="A13222" s="2">
        <v>45273.46875</v>
      </c>
      <c r="B13222">
        <v>129260</v>
      </c>
      <c r="C13222">
        <v>129310</v>
      </c>
      <c r="D13222">
        <v>129095</v>
      </c>
      <c r="E13222">
        <v>129105</v>
      </c>
    </row>
    <row r="13223" spans="1:5" x14ac:dyDescent="0.25">
      <c r="A13223" s="2">
        <v>45273.458333333336</v>
      </c>
      <c r="B13223">
        <v>129180</v>
      </c>
      <c r="C13223">
        <v>129285</v>
      </c>
      <c r="D13223">
        <v>129060</v>
      </c>
      <c r="E13223">
        <v>129265</v>
      </c>
    </row>
    <row r="13224" spans="1:5" x14ac:dyDescent="0.25">
      <c r="A13224" s="2">
        <v>45273.447916666664</v>
      </c>
      <c r="B13224">
        <v>128855</v>
      </c>
      <c r="C13224">
        <v>129230</v>
      </c>
      <c r="D13224">
        <v>128820</v>
      </c>
      <c r="E13224">
        <v>129185</v>
      </c>
    </row>
    <row r="13225" spans="1:5" x14ac:dyDescent="0.25">
      <c r="A13225" s="2">
        <v>45273.4375</v>
      </c>
      <c r="B13225">
        <v>128895</v>
      </c>
      <c r="C13225">
        <v>129060</v>
      </c>
      <c r="D13225">
        <v>128845</v>
      </c>
      <c r="E13225">
        <v>128855</v>
      </c>
    </row>
    <row r="13226" spans="1:5" x14ac:dyDescent="0.25">
      <c r="A13226" s="2">
        <v>45273.427083333336</v>
      </c>
      <c r="B13226">
        <v>128480</v>
      </c>
      <c r="C13226">
        <v>128930</v>
      </c>
      <c r="D13226">
        <v>128445</v>
      </c>
      <c r="E13226">
        <v>128890</v>
      </c>
    </row>
    <row r="13227" spans="1:5" x14ac:dyDescent="0.25">
      <c r="A13227" s="2">
        <v>45273.416666666664</v>
      </c>
      <c r="B13227">
        <v>128495</v>
      </c>
      <c r="C13227">
        <v>128620</v>
      </c>
      <c r="D13227">
        <v>128390</v>
      </c>
      <c r="E13227">
        <v>128475</v>
      </c>
    </row>
    <row r="13228" spans="1:5" x14ac:dyDescent="0.25">
      <c r="A13228" s="2">
        <v>45273.40625</v>
      </c>
      <c r="B13228">
        <v>128570</v>
      </c>
      <c r="C13228">
        <v>128575</v>
      </c>
      <c r="D13228">
        <v>128430</v>
      </c>
      <c r="E13228">
        <v>128500</v>
      </c>
    </row>
    <row r="13229" spans="1:5" x14ac:dyDescent="0.25">
      <c r="A13229" s="2">
        <v>45273.395833333336</v>
      </c>
      <c r="B13229">
        <v>128600</v>
      </c>
      <c r="C13229">
        <v>128660</v>
      </c>
      <c r="D13229">
        <v>128535</v>
      </c>
      <c r="E13229">
        <v>128570</v>
      </c>
    </row>
    <row r="13230" spans="1:5" x14ac:dyDescent="0.25">
      <c r="A13230" s="2">
        <v>45273.385416666664</v>
      </c>
      <c r="B13230">
        <v>128430</v>
      </c>
      <c r="C13230">
        <v>128605</v>
      </c>
      <c r="D13230">
        <v>128400</v>
      </c>
      <c r="E13230">
        <v>128595</v>
      </c>
    </row>
    <row r="13231" spans="1:5" x14ac:dyDescent="0.25">
      <c r="A13231" s="2">
        <v>45273.375</v>
      </c>
      <c r="B13231">
        <v>128690</v>
      </c>
      <c r="C13231">
        <v>128750</v>
      </c>
      <c r="D13231">
        <v>128315</v>
      </c>
      <c r="E13231">
        <v>128430</v>
      </c>
    </row>
    <row r="13232" spans="1:5" x14ac:dyDescent="0.25">
      <c r="A13232" s="2">
        <v>45272.760416666664</v>
      </c>
      <c r="B13232">
        <v>126500</v>
      </c>
      <c r="C13232">
        <v>126615</v>
      </c>
      <c r="D13232">
        <v>126470</v>
      </c>
      <c r="E13232">
        <v>126525</v>
      </c>
    </row>
    <row r="13233" spans="1:5" x14ac:dyDescent="0.25">
      <c r="A13233" s="2">
        <v>45272.75</v>
      </c>
      <c r="B13233">
        <v>126530</v>
      </c>
      <c r="C13233">
        <v>126565</v>
      </c>
      <c r="D13233">
        <v>126430</v>
      </c>
      <c r="E13233">
        <v>126500</v>
      </c>
    </row>
    <row r="13234" spans="1:5" x14ac:dyDescent="0.25">
      <c r="A13234" s="2">
        <v>45272.739583333336</v>
      </c>
      <c r="B13234">
        <v>126410</v>
      </c>
      <c r="C13234">
        <v>126565</v>
      </c>
      <c r="D13234">
        <v>126380</v>
      </c>
      <c r="E13234">
        <v>126530</v>
      </c>
    </row>
    <row r="13235" spans="1:5" x14ac:dyDescent="0.25">
      <c r="A13235" s="2">
        <v>45272.729166666664</v>
      </c>
      <c r="B13235">
        <v>126440</v>
      </c>
      <c r="C13235">
        <v>126470</v>
      </c>
      <c r="D13235">
        <v>126340</v>
      </c>
      <c r="E13235">
        <v>126410</v>
      </c>
    </row>
    <row r="13236" spans="1:5" x14ac:dyDescent="0.25">
      <c r="A13236" s="2">
        <v>45272.71875</v>
      </c>
      <c r="B13236">
        <v>126525</v>
      </c>
      <c r="C13236">
        <v>126540</v>
      </c>
      <c r="D13236">
        <v>126435</v>
      </c>
      <c r="E13236">
        <v>126445</v>
      </c>
    </row>
    <row r="13237" spans="1:5" x14ac:dyDescent="0.25">
      <c r="A13237" s="2">
        <v>45272.708333333336</v>
      </c>
      <c r="B13237">
        <v>126545</v>
      </c>
      <c r="C13237">
        <v>126565</v>
      </c>
      <c r="D13237">
        <v>126430</v>
      </c>
      <c r="E13237">
        <v>126520</v>
      </c>
    </row>
    <row r="13238" spans="1:5" x14ac:dyDescent="0.25">
      <c r="A13238" s="2">
        <v>45272.697916666664</v>
      </c>
      <c r="B13238">
        <v>126490</v>
      </c>
      <c r="C13238">
        <v>126580</v>
      </c>
      <c r="D13238">
        <v>126475</v>
      </c>
      <c r="E13238">
        <v>126550</v>
      </c>
    </row>
    <row r="13239" spans="1:5" x14ac:dyDescent="0.25">
      <c r="A13239" s="2">
        <v>45272.6875</v>
      </c>
      <c r="B13239">
        <v>126535</v>
      </c>
      <c r="C13239">
        <v>126600</v>
      </c>
      <c r="D13239">
        <v>126470</v>
      </c>
      <c r="E13239">
        <v>126490</v>
      </c>
    </row>
    <row r="13240" spans="1:5" x14ac:dyDescent="0.25">
      <c r="A13240" s="2">
        <v>45272.677083333336</v>
      </c>
      <c r="B13240">
        <v>126410</v>
      </c>
      <c r="C13240">
        <v>126540</v>
      </c>
      <c r="D13240">
        <v>126365</v>
      </c>
      <c r="E13240">
        <v>126535</v>
      </c>
    </row>
    <row r="13241" spans="1:5" x14ac:dyDescent="0.25">
      <c r="A13241" s="2">
        <v>45272.666666666664</v>
      </c>
      <c r="B13241">
        <v>126355</v>
      </c>
      <c r="C13241">
        <v>126440</v>
      </c>
      <c r="D13241">
        <v>126265</v>
      </c>
      <c r="E13241">
        <v>126405</v>
      </c>
    </row>
    <row r="13242" spans="1:5" x14ac:dyDescent="0.25">
      <c r="A13242" s="2">
        <v>45272.65625</v>
      </c>
      <c r="B13242">
        <v>126335</v>
      </c>
      <c r="C13242">
        <v>126365</v>
      </c>
      <c r="D13242">
        <v>126285</v>
      </c>
      <c r="E13242">
        <v>126360</v>
      </c>
    </row>
    <row r="13243" spans="1:5" x14ac:dyDescent="0.25">
      <c r="A13243" s="2">
        <v>45272.645833333336</v>
      </c>
      <c r="B13243">
        <v>126290</v>
      </c>
      <c r="C13243">
        <v>126360</v>
      </c>
      <c r="D13243">
        <v>126195</v>
      </c>
      <c r="E13243">
        <v>126330</v>
      </c>
    </row>
    <row r="13244" spans="1:5" x14ac:dyDescent="0.25">
      <c r="A13244" s="2">
        <v>45272.635416666664</v>
      </c>
      <c r="B13244">
        <v>126195</v>
      </c>
      <c r="C13244">
        <v>126315</v>
      </c>
      <c r="D13244">
        <v>126195</v>
      </c>
      <c r="E13244">
        <v>126290</v>
      </c>
    </row>
    <row r="13245" spans="1:5" x14ac:dyDescent="0.25">
      <c r="A13245" s="2">
        <v>45272.625</v>
      </c>
      <c r="B13245">
        <v>126095</v>
      </c>
      <c r="C13245">
        <v>126290</v>
      </c>
      <c r="D13245">
        <v>126070</v>
      </c>
      <c r="E13245">
        <v>126200</v>
      </c>
    </row>
    <row r="13246" spans="1:5" x14ac:dyDescent="0.25">
      <c r="A13246" s="2">
        <v>45272.614583333336</v>
      </c>
      <c r="B13246">
        <v>126045</v>
      </c>
      <c r="C13246">
        <v>126120</v>
      </c>
      <c r="D13246">
        <v>126015</v>
      </c>
      <c r="E13246">
        <v>126090</v>
      </c>
    </row>
    <row r="13247" spans="1:5" x14ac:dyDescent="0.25">
      <c r="A13247" s="2">
        <v>45272.604166666664</v>
      </c>
      <c r="B13247">
        <v>126150</v>
      </c>
      <c r="C13247">
        <v>126230</v>
      </c>
      <c r="D13247">
        <v>126035</v>
      </c>
      <c r="E13247">
        <v>126040</v>
      </c>
    </row>
    <row r="13248" spans="1:5" x14ac:dyDescent="0.25">
      <c r="A13248" s="2">
        <v>45272.59375</v>
      </c>
      <c r="B13248">
        <v>126205</v>
      </c>
      <c r="C13248">
        <v>126265</v>
      </c>
      <c r="D13248">
        <v>126140</v>
      </c>
      <c r="E13248">
        <v>126145</v>
      </c>
    </row>
    <row r="13249" spans="1:5" x14ac:dyDescent="0.25">
      <c r="A13249" s="2">
        <v>45272.583333333336</v>
      </c>
      <c r="B13249">
        <v>126365</v>
      </c>
      <c r="C13249">
        <v>126385</v>
      </c>
      <c r="D13249">
        <v>126010</v>
      </c>
      <c r="E13249">
        <v>126200</v>
      </c>
    </row>
    <row r="13250" spans="1:5" x14ac:dyDescent="0.25">
      <c r="A13250" s="2">
        <v>45272.572916666664</v>
      </c>
      <c r="B13250">
        <v>126360</v>
      </c>
      <c r="C13250">
        <v>126455</v>
      </c>
      <c r="D13250">
        <v>126320</v>
      </c>
      <c r="E13250">
        <v>126370</v>
      </c>
    </row>
    <row r="13251" spans="1:5" x14ac:dyDescent="0.25">
      <c r="A13251" s="2">
        <v>45272.5625</v>
      </c>
      <c r="B13251">
        <v>126480</v>
      </c>
      <c r="C13251">
        <v>126510</v>
      </c>
      <c r="D13251">
        <v>126335</v>
      </c>
      <c r="E13251">
        <v>126360</v>
      </c>
    </row>
    <row r="13252" spans="1:5" x14ac:dyDescent="0.25">
      <c r="A13252" s="2">
        <v>45272.552083333336</v>
      </c>
      <c r="B13252">
        <v>126580</v>
      </c>
      <c r="C13252">
        <v>126595</v>
      </c>
      <c r="D13252">
        <v>126450</v>
      </c>
      <c r="E13252">
        <v>126475</v>
      </c>
    </row>
    <row r="13253" spans="1:5" x14ac:dyDescent="0.25">
      <c r="A13253" s="2">
        <v>45272.541666666664</v>
      </c>
      <c r="B13253">
        <v>126590</v>
      </c>
      <c r="C13253">
        <v>126645</v>
      </c>
      <c r="D13253">
        <v>126530</v>
      </c>
      <c r="E13253">
        <v>126580</v>
      </c>
    </row>
    <row r="13254" spans="1:5" x14ac:dyDescent="0.25">
      <c r="A13254" s="2">
        <v>45272.53125</v>
      </c>
      <c r="B13254">
        <v>126455</v>
      </c>
      <c r="C13254">
        <v>126630</v>
      </c>
      <c r="D13254">
        <v>126445</v>
      </c>
      <c r="E13254">
        <v>126590</v>
      </c>
    </row>
    <row r="13255" spans="1:5" x14ac:dyDescent="0.25">
      <c r="A13255" s="2">
        <v>45272.520833333336</v>
      </c>
      <c r="B13255">
        <v>126360</v>
      </c>
      <c r="C13255">
        <v>126470</v>
      </c>
      <c r="D13255">
        <v>126285</v>
      </c>
      <c r="E13255">
        <v>126455</v>
      </c>
    </row>
    <row r="13256" spans="1:5" x14ac:dyDescent="0.25">
      <c r="A13256" s="2">
        <v>45272.510416666664</v>
      </c>
      <c r="B13256">
        <v>126280</v>
      </c>
      <c r="C13256">
        <v>126400</v>
      </c>
      <c r="D13256">
        <v>126210</v>
      </c>
      <c r="E13256">
        <v>126355</v>
      </c>
    </row>
    <row r="13257" spans="1:5" x14ac:dyDescent="0.25">
      <c r="A13257" s="2">
        <v>45272.5</v>
      </c>
      <c r="B13257">
        <v>126285</v>
      </c>
      <c r="C13257">
        <v>126440</v>
      </c>
      <c r="D13257">
        <v>126155</v>
      </c>
      <c r="E13257">
        <v>126285</v>
      </c>
    </row>
    <row r="13258" spans="1:5" x14ac:dyDescent="0.25">
      <c r="A13258" s="2">
        <v>45272.489583333336</v>
      </c>
      <c r="B13258">
        <v>126250</v>
      </c>
      <c r="C13258">
        <v>126370</v>
      </c>
      <c r="D13258">
        <v>126170</v>
      </c>
      <c r="E13258">
        <v>126285</v>
      </c>
    </row>
    <row r="13259" spans="1:5" x14ac:dyDescent="0.25">
      <c r="A13259" s="2">
        <v>45272.479166666664</v>
      </c>
      <c r="B13259">
        <v>126865</v>
      </c>
      <c r="C13259">
        <v>126895</v>
      </c>
      <c r="D13259">
        <v>126225</v>
      </c>
      <c r="E13259">
        <v>126255</v>
      </c>
    </row>
    <row r="13260" spans="1:5" x14ac:dyDescent="0.25">
      <c r="A13260" s="2">
        <v>45272.46875</v>
      </c>
      <c r="B13260">
        <v>126935</v>
      </c>
      <c r="C13260">
        <v>127005</v>
      </c>
      <c r="D13260">
        <v>126825</v>
      </c>
      <c r="E13260">
        <v>126865</v>
      </c>
    </row>
    <row r="13261" spans="1:5" x14ac:dyDescent="0.25">
      <c r="A13261" s="2">
        <v>45272.458333333336</v>
      </c>
      <c r="B13261">
        <v>126780</v>
      </c>
      <c r="C13261">
        <v>126935</v>
      </c>
      <c r="D13261">
        <v>126680</v>
      </c>
      <c r="E13261">
        <v>126930</v>
      </c>
    </row>
    <row r="13262" spans="1:5" x14ac:dyDescent="0.25">
      <c r="A13262" s="2">
        <v>45272.447916666664</v>
      </c>
      <c r="B13262">
        <v>126840</v>
      </c>
      <c r="C13262">
        <v>126930</v>
      </c>
      <c r="D13262">
        <v>126710</v>
      </c>
      <c r="E13262">
        <v>126780</v>
      </c>
    </row>
    <row r="13263" spans="1:5" x14ac:dyDescent="0.25">
      <c r="A13263" s="2">
        <v>45272.4375</v>
      </c>
      <c r="B13263">
        <v>127220</v>
      </c>
      <c r="C13263">
        <v>127445</v>
      </c>
      <c r="D13263">
        <v>126790</v>
      </c>
      <c r="E13263">
        <v>126835</v>
      </c>
    </row>
    <row r="13264" spans="1:5" x14ac:dyDescent="0.25">
      <c r="A13264" s="2">
        <v>45272.427083333336</v>
      </c>
      <c r="B13264">
        <v>127230</v>
      </c>
      <c r="C13264">
        <v>127300</v>
      </c>
      <c r="D13264">
        <v>127055</v>
      </c>
      <c r="E13264">
        <v>127215</v>
      </c>
    </row>
    <row r="13265" spans="1:5" x14ac:dyDescent="0.25">
      <c r="A13265" s="2">
        <v>45272.416666666664</v>
      </c>
      <c r="B13265">
        <v>127245</v>
      </c>
      <c r="C13265">
        <v>127310</v>
      </c>
      <c r="D13265">
        <v>127135</v>
      </c>
      <c r="E13265">
        <v>127235</v>
      </c>
    </row>
    <row r="13266" spans="1:5" x14ac:dyDescent="0.25">
      <c r="A13266" s="2">
        <v>45272.40625</v>
      </c>
      <c r="B13266">
        <v>127355</v>
      </c>
      <c r="C13266">
        <v>127375</v>
      </c>
      <c r="D13266">
        <v>127200</v>
      </c>
      <c r="E13266">
        <v>127250</v>
      </c>
    </row>
    <row r="13267" spans="1:5" x14ac:dyDescent="0.25">
      <c r="A13267" s="2">
        <v>45272.395833333336</v>
      </c>
      <c r="B13267">
        <v>127375</v>
      </c>
      <c r="C13267">
        <v>127385</v>
      </c>
      <c r="D13267">
        <v>127300</v>
      </c>
      <c r="E13267">
        <v>127360</v>
      </c>
    </row>
    <row r="13268" spans="1:5" x14ac:dyDescent="0.25">
      <c r="A13268" s="2">
        <v>45272.385416666664</v>
      </c>
      <c r="B13268">
        <v>127535</v>
      </c>
      <c r="C13268">
        <v>127550</v>
      </c>
      <c r="D13268">
        <v>127315</v>
      </c>
      <c r="E13268">
        <v>127375</v>
      </c>
    </row>
    <row r="13269" spans="1:5" x14ac:dyDescent="0.25">
      <c r="A13269" s="2">
        <v>45272.375</v>
      </c>
      <c r="B13269">
        <v>127410</v>
      </c>
      <c r="C13269">
        <v>127590</v>
      </c>
      <c r="D13269">
        <v>127315</v>
      </c>
      <c r="E13269">
        <v>127540</v>
      </c>
    </row>
    <row r="13270" spans="1:5" x14ac:dyDescent="0.25">
      <c r="A13270" s="2">
        <v>45271.760416666664</v>
      </c>
      <c r="B13270">
        <v>127100</v>
      </c>
      <c r="C13270">
        <v>127185</v>
      </c>
      <c r="D13270">
        <v>127060</v>
      </c>
      <c r="E13270">
        <v>127165</v>
      </c>
    </row>
    <row r="13271" spans="1:5" x14ac:dyDescent="0.25">
      <c r="A13271" s="2">
        <v>45271.75</v>
      </c>
      <c r="B13271">
        <v>127070</v>
      </c>
      <c r="C13271">
        <v>127110</v>
      </c>
      <c r="D13271">
        <v>127035</v>
      </c>
      <c r="E13271">
        <v>127100</v>
      </c>
    </row>
    <row r="13272" spans="1:5" x14ac:dyDescent="0.25">
      <c r="A13272" s="2">
        <v>45271.739583333336</v>
      </c>
      <c r="B13272">
        <v>127090</v>
      </c>
      <c r="C13272">
        <v>127130</v>
      </c>
      <c r="D13272">
        <v>127010</v>
      </c>
      <c r="E13272">
        <v>127070</v>
      </c>
    </row>
    <row r="13273" spans="1:5" x14ac:dyDescent="0.25">
      <c r="A13273" s="2">
        <v>45271.729166666664</v>
      </c>
      <c r="B13273">
        <v>126985</v>
      </c>
      <c r="C13273">
        <v>127100</v>
      </c>
      <c r="D13273">
        <v>126980</v>
      </c>
      <c r="E13273">
        <v>127085</v>
      </c>
    </row>
    <row r="13274" spans="1:5" x14ac:dyDescent="0.25">
      <c r="A13274" s="2">
        <v>45271.71875</v>
      </c>
      <c r="B13274">
        <v>127095</v>
      </c>
      <c r="C13274">
        <v>127145</v>
      </c>
      <c r="D13274">
        <v>126975</v>
      </c>
      <c r="E13274">
        <v>126985</v>
      </c>
    </row>
    <row r="13275" spans="1:5" x14ac:dyDescent="0.25">
      <c r="A13275" s="2">
        <v>45271.708333333336</v>
      </c>
      <c r="B13275">
        <v>127055</v>
      </c>
      <c r="C13275">
        <v>127115</v>
      </c>
      <c r="D13275">
        <v>127020</v>
      </c>
      <c r="E13275">
        <v>127095</v>
      </c>
    </row>
    <row r="13276" spans="1:5" x14ac:dyDescent="0.25">
      <c r="A13276" s="2">
        <v>45271.697916666664</v>
      </c>
      <c r="B13276">
        <v>126930</v>
      </c>
      <c r="C13276">
        <v>127070</v>
      </c>
      <c r="D13276">
        <v>126915</v>
      </c>
      <c r="E13276">
        <v>127055</v>
      </c>
    </row>
    <row r="13277" spans="1:5" x14ac:dyDescent="0.25">
      <c r="A13277" s="2">
        <v>45271.6875</v>
      </c>
      <c r="B13277">
        <v>126895</v>
      </c>
      <c r="C13277">
        <v>126985</v>
      </c>
      <c r="D13277">
        <v>126815</v>
      </c>
      <c r="E13277">
        <v>126935</v>
      </c>
    </row>
    <row r="13278" spans="1:5" x14ac:dyDescent="0.25">
      <c r="A13278" s="2">
        <v>45271.677083333336</v>
      </c>
      <c r="B13278">
        <v>126855</v>
      </c>
      <c r="C13278">
        <v>126955</v>
      </c>
      <c r="D13278">
        <v>126800</v>
      </c>
      <c r="E13278">
        <v>126895</v>
      </c>
    </row>
    <row r="13279" spans="1:5" x14ac:dyDescent="0.25">
      <c r="A13279" s="2">
        <v>45271.666666666664</v>
      </c>
      <c r="B13279">
        <v>126915</v>
      </c>
      <c r="C13279">
        <v>126935</v>
      </c>
      <c r="D13279">
        <v>126780</v>
      </c>
      <c r="E13279">
        <v>126850</v>
      </c>
    </row>
    <row r="13280" spans="1:5" x14ac:dyDescent="0.25">
      <c r="A13280" s="2">
        <v>45271.65625</v>
      </c>
      <c r="B13280">
        <v>126865</v>
      </c>
      <c r="C13280">
        <v>126960</v>
      </c>
      <c r="D13280">
        <v>126835</v>
      </c>
      <c r="E13280">
        <v>126915</v>
      </c>
    </row>
    <row r="13281" spans="1:5" x14ac:dyDescent="0.25">
      <c r="A13281" s="2">
        <v>45271.645833333336</v>
      </c>
      <c r="B13281">
        <v>126900</v>
      </c>
      <c r="C13281">
        <v>126965</v>
      </c>
      <c r="D13281">
        <v>126810</v>
      </c>
      <c r="E13281">
        <v>126865</v>
      </c>
    </row>
    <row r="13282" spans="1:5" x14ac:dyDescent="0.25">
      <c r="A13282" s="2">
        <v>45271.635416666664</v>
      </c>
      <c r="B13282">
        <v>126905</v>
      </c>
      <c r="C13282">
        <v>127065</v>
      </c>
      <c r="D13282">
        <v>126860</v>
      </c>
      <c r="E13282">
        <v>126895</v>
      </c>
    </row>
    <row r="13283" spans="1:5" x14ac:dyDescent="0.25">
      <c r="A13283" s="2">
        <v>45271.625</v>
      </c>
      <c r="B13283">
        <v>126775</v>
      </c>
      <c r="C13283">
        <v>126975</v>
      </c>
      <c r="D13283">
        <v>126720</v>
      </c>
      <c r="E13283">
        <v>126910</v>
      </c>
    </row>
    <row r="13284" spans="1:5" x14ac:dyDescent="0.25">
      <c r="A13284" s="2">
        <v>45271.614583333336</v>
      </c>
      <c r="B13284">
        <v>126850</v>
      </c>
      <c r="C13284">
        <v>126870</v>
      </c>
      <c r="D13284">
        <v>126720</v>
      </c>
      <c r="E13284">
        <v>126775</v>
      </c>
    </row>
    <row r="13285" spans="1:5" x14ac:dyDescent="0.25">
      <c r="A13285" s="2">
        <v>45271.604166666664</v>
      </c>
      <c r="B13285">
        <v>126830</v>
      </c>
      <c r="C13285">
        <v>126870</v>
      </c>
      <c r="D13285">
        <v>126680</v>
      </c>
      <c r="E13285">
        <v>126850</v>
      </c>
    </row>
    <row r="13286" spans="1:5" x14ac:dyDescent="0.25">
      <c r="A13286" s="2">
        <v>45271.59375</v>
      </c>
      <c r="B13286">
        <v>126775</v>
      </c>
      <c r="C13286">
        <v>126835</v>
      </c>
      <c r="D13286">
        <v>126660</v>
      </c>
      <c r="E13286">
        <v>126835</v>
      </c>
    </row>
    <row r="13287" spans="1:5" x14ac:dyDescent="0.25">
      <c r="A13287" s="2">
        <v>45271.583333333336</v>
      </c>
      <c r="B13287">
        <v>126940</v>
      </c>
      <c r="C13287">
        <v>126965</v>
      </c>
      <c r="D13287">
        <v>126760</v>
      </c>
      <c r="E13287">
        <v>126775</v>
      </c>
    </row>
    <row r="13288" spans="1:5" x14ac:dyDescent="0.25">
      <c r="A13288" s="2">
        <v>45271.572916666664</v>
      </c>
      <c r="B13288">
        <v>127000</v>
      </c>
      <c r="C13288">
        <v>127060</v>
      </c>
      <c r="D13288">
        <v>126885</v>
      </c>
      <c r="E13288">
        <v>126940</v>
      </c>
    </row>
    <row r="13289" spans="1:5" x14ac:dyDescent="0.25">
      <c r="A13289" s="2">
        <v>45271.5625</v>
      </c>
      <c r="B13289">
        <v>127095</v>
      </c>
      <c r="C13289">
        <v>127120</v>
      </c>
      <c r="D13289">
        <v>126950</v>
      </c>
      <c r="E13289">
        <v>127000</v>
      </c>
    </row>
    <row r="13290" spans="1:5" x14ac:dyDescent="0.25">
      <c r="A13290" s="2">
        <v>45271.552083333336</v>
      </c>
      <c r="B13290">
        <v>127110</v>
      </c>
      <c r="C13290">
        <v>127155</v>
      </c>
      <c r="D13290">
        <v>127040</v>
      </c>
      <c r="E13290">
        <v>127095</v>
      </c>
    </row>
    <row r="13291" spans="1:5" x14ac:dyDescent="0.25">
      <c r="A13291" s="2">
        <v>45271.541666666664</v>
      </c>
      <c r="B13291">
        <v>127120</v>
      </c>
      <c r="C13291">
        <v>127220</v>
      </c>
      <c r="D13291">
        <v>127035</v>
      </c>
      <c r="E13291">
        <v>127105</v>
      </c>
    </row>
    <row r="13292" spans="1:5" x14ac:dyDescent="0.25">
      <c r="A13292" s="2">
        <v>45271.53125</v>
      </c>
      <c r="B13292">
        <v>127075</v>
      </c>
      <c r="C13292">
        <v>127190</v>
      </c>
      <c r="D13292">
        <v>127015</v>
      </c>
      <c r="E13292">
        <v>127120</v>
      </c>
    </row>
    <row r="13293" spans="1:5" x14ac:dyDescent="0.25">
      <c r="A13293" s="2">
        <v>45271.520833333336</v>
      </c>
      <c r="B13293">
        <v>126780</v>
      </c>
      <c r="C13293">
        <v>127095</v>
      </c>
      <c r="D13293">
        <v>126770</v>
      </c>
      <c r="E13293">
        <v>127070</v>
      </c>
    </row>
    <row r="13294" spans="1:5" x14ac:dyDescent="0.25">
      <c r="A13294" s="2">
        <v>45271.510416666664</v>
      </c>
      <c r="B13294">
        <v>127135</v>
      </c>
      <c r="C13294">
        <v>127145</v>
      </c>
      <c r="D13294">
        <v>126735</v>
      </c>
      <c r="E13294">
        <v>126780</v>
      </c>
    </row>
    <row r="13295" spans="1:5" x14ac:dyDescent="0.25">
      <c r="A13295" s="2">
        <v>45271.5</v>
      </c>
      <c r="B13295">
        <v>126995</v>
      </c>
      <c r="C13295">
        <v>127170</v>
      </c>
      <c r="D13295">
        <v>126880</v>
      </c>
      <c r="E13295">
        <v>127140</v>
      </c>
    </row>
    <row r="13296" spans="1:5" x14ac:dyDescent="0.25">
      <c r="A13296" s="2">
        <v>45271.489583333336</v>
      </c>
      <c r="B13296">
        <v>126975</v>
      </c>
      <c r="C13296">
        <v>127215</v>
      </c>
      <c r="D13296">
        <v>126940</v>
      </c>
      <c r="E13296">
        <v>126990</v>
      </c>
    </row>
    <row r="13297" spans="1:5" x14ac:dyDescent="0.25">
      <c r="A13297" s="2">
        <v>45271.479166666664</v>
      </c>
      <c r="B13297">
        <v>127040</v>
      </c>
      <c r="C13297">
        <v>127180</v>
      </c>
      <c r="D13297">
        <v>126855</v>
      </c>
      <c r="E13297">
        <v>126975</v>
      </c>
    </row>
    <row r="13298" spans="1:5" x14ac:dyDescent="0.25">
      <c r="A13298" s="2">
        <v>45271.46875</v>
      </c>
      <c r="B13298">
        <v>127095</v>
      </c>
      <c r="C13298">
        <v>127235</v>
      </c>
      <c r="D13298">
        <v>126965</v>
      </c>
      <c r="E13298">
        <v>127040</v>
      </c>
    </row>
    <row r="13299" spans="1:5" x14ac:dyDescent="0.25">
      <c r="A13299" s="2">
        <v>45271.458333333336</v>
      </c>
      <c r="B13299">
        <v>127125</v>
      </c>
      <c r="C13299">
        <v>127215</v>
      </c>
      <c r="D13299">
        <v>127040</v>
      </c>
      <c r="E13299">
        <v>127095</v>
      </c>
    </row>
    <row r="13300" spans="1:5" x14ac:dyDescent="0.25">
      <c r="A13300" s="2">
        <v>45271.447916666664</v>
      </c>
      <c r="B13300">
        <v>126665</v>
      </c>
      <c r="C13300">
        <v>127140</v>
      </c>
      <c r="D13300">
        <v>126665</v>
      </c>
      <c r="E13300">
        <v>127125</v>
      </c>
    </row>
    <row r="13301" spans="1:5" x14ac:dyDescent="0.25">
      <c r="A13301" s="2">
        <v>45271.4375</v>
      </c>
      <c r="B13301">
        <v>126725</v>
      </c>
      <c r="C13301">
        <v>126945</v>
      </c>
      <c r="D13301">
        <v>126615</v>
      </c>
      <c r="E13301">
        <v>126670</v>
      </c>
    </row>
    <row r="13302" spans="1:5" x14ac:dyDescent="0.25">
      <c r="A13302" s="2">
        <v>45271.427083333336</v>
      </c>
      <c r="B13302">
        <v>126640</v>
      </c>
      <c r="C13302">
        <v>126830</v>
      </c>
      <c r="D13302">
        <v>126635</v>
      </c>
      <c r="E13302">
        <v>126725</v>
      </c>
    </row>
    <row r="13303" spans="1:5" x14ac:dyDescent="0.25">
      <c r="A13303" s="2">
        <v>45271.416666666664</v>
      </c>
      <c r="B13303">
        <v>126720</v>
      </c>
      <c r="C13303">
        <v>126765</v>
      </c>
      <c r="D13303">
        <v>126565</v>
      </c>
      <c r="E13303">
        <v>126635</v>
      </c>
    </row>
    <row r="13304" spans="1:5" x14ac:dyDescent="0.25">
      <c r="A13304" s="2">
        <v>45271.40625</v>
      </c>
      <c r="B13304">
        <v>126710</v>
      </c>
      <c r="C13304">
        <v>126730</v>
      </c>
      <c r="D13304">
        <v>126610</v>
      </c>
      <c r="E13304">
        <v>126720</v>
      </c>
    </row>
    <row r="13305" spans="1:5" x14ac:dyDescent="0.25">
      <c r="A13305" s="2">
        <v>45271.395833333336</v>
      </c>
      <c r="B13305">
        <v>126690</v>
      </c>
      <c r="C13305">
        <v>126740</v>
      </c>
      <c r="D13305">
        <v>126645</v>
      </c>
      <c r="E13305">
        <v>126710</v>
      </c>
    </row>
    <row r="13306" spans="1:5" x14ac:dyDescent="0.25">
      <c r="A13306" s="2">
        <v>45271.385416666664</v>
      </c>
      <c r="B13306">
        <v>126810</v>
      </c>
      <c r="C13306">
        <v>126835</v>
      </c>
      <c r="D13306">
        <v>126685</v>
      </c>
      <c r="E13306">
        <v>126690</v>
      </c>
    </row>
    <row r="13307" spans="1:5" x14ac:dyDescent="0.25">
      <c r="A13307" s="2">
        <v>45271.375</v>
      </c>
      <c r="B13307">
        <v>127125</v>
      </c>
      <c r="C13307">
        <v>127300</v>
      </c>
      <c r="D13307">
        <v>126785</v>
      </c>
      <c r="E13307">
        <v>126815</v>
      </c>
    </row>
    <row r="13308" spans="1:5" x14ac:dyDescent="0.25">
      <c r="A13308" s="2">
        <v>45268.760416666664</v>
      </c>
      <c r="B13308">
        <v>127220</v>
      </c>
      <c r="C13308">
        <v>127270</v>
      </c>
      <c r="D13308">
        <v>127105</v>
      </c>
      <c r="E13308">
        <v>127240</v>
      </c>
    </row>
    <row r="13309" spans="1:5" x14ac:dyDescent="0.25">
      <c r="A13309" s="2">
        <v>45268.75</v>
      </c>
      <c r="B13309">
        <v>127360</v>
      </c>
      <c r="C13309">
        <v>127375</v>
      </c>
      <c r="D13309">
        <v>127190</v>
      </c>
      <c r="E13309">
        <v>127220</v>
      </c>
    </row>
    <row r="13310" spans="1:5" x14ac:dyDescent="0.25">
      <c r="A13310" s="2">
        <v>45268.739583333336</v>
      </c>
      <c r="B13310">
        <v>127345</v>
      </c>
      <c r="C13310">
        <v>127410</v>
      </c>
      <c r="D13310">
        <v>127285</v>
      </c>
      <c r="E13310">
        <v>127360</v>
      </c>
    </row>
    <row r="13311" spans="1:5" x14ac:dyDescent="0.25">
      <c r="A13311" s="2">
        <v>45268.729166666664</v>
      </c>
      <c r="B13311">
        <v>127435</v>
      </c>
      <c r="C13311">
        <v>127475</v>
      </c>
      <c r="D13311">
        <v>127320</v>
      </c>
      <c r="E13311">
        <v>127345</v>
      </c>
    </row>
    <row r="13312" spans="1:5" x14ac:dyDescent="0.25">
      <c r="A13312" s="2">
        <v>45268.71875</v>
      </c>
      <c r="B13312">
        <v>127355</v>
      </c>
      <c r="C13312">
        <v>127495</v>
      </c>
      <c r="D13312">
        <v>127335</v>
      </c>
      <c r="E13312">
        <v>127440</v>
      </c>
    </row>
    <row r="13313" spans="1:5" x14ac:dyDescent="0.25">
      <c r="A13313" s="2">
        <v>45268.708333333336</v>
      </c>
      <c r="B13313">
        <v>127380</v>
      </c>
      <c r="C13313">
        <v>127405</v>
      </c>
      <c r="D13313">
        <v>127255</v>
      </c>
      <c r="E13313">
        <v>127350</v>
      </c>
    </row>
    <row r="13314" spans="1:5" x14ac:dyDescent="0.25">
      <c r="A13314" s="2">
        <v>45268.697916666664</v>
      </c>
      <c r="B13314">
        <v>126955</v>
      </c>
      <c r="C13314">
        <v>127435</v>
      </c>
      <c r="D13314">
        <v>126850</v>
      </c>
      <c r="E13314">
        <v>127375</v>
      </c>
    </row>
    <row r="13315" spans="1:5" x14ac:dyDescent="0.25">
      <c r="A13315" s="2">
        <v>45268.6875</v>
      </c>
      <c r="B13315">
        <v>126750</v>
      </c>
      <c r="C13315">
        <v>126980</v>
      </c>
      <c r="D13315">
        <v>126630</v>
      </c>
      <c r="E13315">
        <v>126960</v>
      </c>
    </row>
    <row r="13316" spans="1:5" x14ac:dyDescent="0.25">
      <c r="A13316" s="2">
        <v>45268.677083333336</v>
      </c>
      <c r="B13316">
        <v>126760</v>
      </c>
      <c r="C13316">
        <v>126790</v>
      </c>
      <c r="D13316">
        <v>126660</v>
      </c>
      <c r="E13316">
        <v>126750</v>
      </c>
    </row>
    <row r="13317" spans="1:5" x14ac:dyDescent="0.25">
      <c r="A13317" s="2">
        <v>45268.666666666664</v>
      </c>
      <c r="B13317">
        <v>126640</v>
      </c>
      <c r="C13317">
        <v>126890</v>
      </c>
      <c r="D13317">
        <v>126590</v>
      </c>
      <c r="E13317">
        <v>126765</v>
      </c>
    </row>
    <row r="13318" spans="1:5" x14ac:dyDescent="0.25">
      <c r="A13318" s="2">
        <v>45268.65625</v>
      </c>
      <c r="B13318">
        <v>126635</v>
      </c>
      <c r="C13318">
        <v>126730</v>
      </c>
      <c r="D13318">
        <v>126610</v>
      </c>
      <c r="E13318">
        <v>126640</v>
      </c>
    </row>
    <row r="13319" spans="1:5" x14ac:dyDescent="0.25">
      <c r="A13319" s="2">
        <v>45268.645833333336</v>
      </c>
      <c r="B13319">
        <v>126775</v>
      </c>
      <c r="C13319">
        <v>126810</v>
      </c>
      <c r="D13319">
        <v>126610</v>
      </c>
      <c r="E13319">
        <v>126630</v>
      </c>
    </row>
    <row r="13320" spans="1:5" x14ac:dyDescent="0.25">
      <c r="A13320" s="2">
        <v>45268.635416666664</v>
      </c>
      <c r="B13320">
        <v>126625</v>
      </c>
      <c r="C13320">
        <v>126825</v>
      </c>
      <c r="D13320">
        <v>126570</v>
      </c>
      <c r="E13320">
        <v>126775</v>
      </c>
    </row>
    <row r="13321" spans="1:5" x14ac:dyDescent="0.25">
      <c r="A13321" s="2">
        <v>45268.625</v>
      </c>
      <c r="B13321">
        <v>126610</v>
      </c>
      <c r="C13321">
        <v>126695</v>
      </c>
      <c r="D13321">
        <v>126555</v>
      </c>
      <c r="E13321">
        <v>126625</v>
      </c>
    </row>
    <row r="13322" spans="1:5" x14ac:dyDescent="0.25">
      <c r="A13322" s="2">
        <v>45268.614583333336</v>
      </c>
      <c r="B13322">
        <v>126495</v>
      </c>
      <c r="C13322">
        <v>126675</v>
      </c>
      <c r="D13322">
        <v>126485</v>
      </c>
      <c r="E13322">
        <v>126615</v>
      </c>
    </row>
    <row r="13323" spans="1:5" x14ac:dyDescent="0.25">
      <c r="A13323" s="2">
        <v>45268.604166666664</v>
      </c>
      <c r="B13323">
        <v>126475</v>
      </c>
      <c r="C13323">
        <v>126540</v>
      </c>
      <c r="D13323">
        <v>126395</v>
      </c>
      <c r="E13323">
        <v>126495</v>
      </c>
    </row>
    <row r="13324" spans="1:5" x14ac:dyDescent="0.25">
      <c r="A13324" s="2">
        <v>45268.59375</v>
      </c>
      <c r="B13324">
        <v>126115</v>
      </c>
      <c r="C13324">
        <v>126485</v>
      </c>
      <c r="D13324">
        <v>125945</v>
      </c>
      <c r="E13324">
        <v>126470</v>
      </c>
    </row>
    <row r="13325" spans="1:5" x14ac:dyDescent="0.25">
      <c r="A13325" s="2">
        <v>45268.583333333336</v>
      </c>
      <c r="B13325">
        <v>126665</v>
      </c>
      <c r="C13325">
        <v>126720</v>
      </c>
      <c r="D13325">
        <v>126055</v>
      </c>
      <c r="E13325">
        <v>126110</v>
      </c>
    </row>
    <row r="13326" spans="1:5" x14ac:dyDescent="0.25">
      <c r="A13326" s="2">
        <v>45268.572916666664</v>
      </c>
      <c r="B13326">
        <v>126705</v>
      </c>
      <c r="C13326">
        <v>126830</v>
      </c>
      <c r="D13326">
        <v>126655</v>
      </c>
      <c r="E13326">
        <v>126665</v>
      </c>
    </row>
    <row r="13327" spans="1:5" x14ac:dyDescent="0.25">
      <c r="A13327" s="2">
        <v>45268.5625</v>
      </c>
      <c r="B13327">
        <v>126695</v>
      </c>
      <c r="C13327">
        <v>126850</v>
      </c>
      <c r="D13327">
        <v>126590</v>
      </c>
      <c r="E13327">
        <v>126700</v>
      </c>
    </row>
    <row r="13328" spans="1:5" x14ac:dyDescent="0.25">
      <c r="A13328" s="2">
        <v>45268.552083333336</v>
      </c>
      <c r="B13328">
        <v>126760</v>
      </c>
      <c r="C13328">
        <v>126785</v>
      </c>
      <c r="D13328">
        <v>126515</v>
      </c>
      <c r="E13328">
        <v>126695</v>
      </c>
    </row>
    <row r="13329" spans="1:5" x14ac:dyDescent="0.25">
      <c r="A13329" s="2">
        <v>45268.541666666664</v>
      </c>
      <c r="B13329">
        <v>127070</v>
      </c>
      <c r="C13329">
        <v>127100</v>
      </c>
      <c r="D13329">
        <v>126720</v>
      </c>
      <c r="E13329">
        <v>126765</v>
      </c>
    </row>
    <row r="13330" spans="1:5" x14ac:dyDescent="0.25">
      <c r="A13330" s="2">
        <v>45268.53125</v>
      </c>
      <c r="B13330">
        <v>127080</v>
      </c>
      <c r="C13330">
        <v>127125</v>
      </c>
      <c r="D13330">
        <v>126990</v>
      </c>
      <c r="E13330">
        <v>127075</v>
      </c>
    </row>
    <row r="13331" spans="1:5" x14ac:dyDescent="0.25">
      <c r="A13331" s="2">
        <v>45268.520833333336</v>
      </c>
      <c r="B13331">
        <v>127250</v>
      </c>
      <c r="C13331">
        <v>127265</v>
      </c>
      <c r="D13331">
        <v>127040</v>
      </c>
      <c r="E13331">
        <v>127085</v>
      </c>
    </row>
    <row r="13332" spans="1:5" x14ac:dyDescent="0.25">
      <c r="A13332" s="2">
        <v>45268.510416666664</v>
      </c>
      <c r="B13332">
        <v>127360</v>
      </c>
      <c r="C13332">
        <v>127400</v>
      </c>
      <c r="D13332">
        <v>127180</v>
      </c>
      <c r="E13332">
        <v>127245</v>
      </c>
    </row>
    <row r="13333" spans="1:5" x14ac:dyDescent="0.25">
      <c r="A13333" s="2">
        <v>45268.5</v>
      </c>
      <c r="B13333">
        <v>126825</v>
      </c>
      <c r="C13333">
        <v>127400</v>
      </c>
      <c r="D13333">
        <v>126820</v>
      </c>
      <c r="E13333">
        <v>127355</v>
      </c>
    </row>
    <row r="13334" spans="1:5" x14ac:dyDescent="0.25">
      <c r="A13334" s="2">
        <v>45268.489583333336</v>
      </c>
      <c r="B13334">
        <v>126770</v>
      </c>
      <c r="C13334">
        <v>127000</v>
      </c>
      <c r="D13334">
        <v>126750</v>
      </c>
      <c r="E13334">
        <v>126820</v>
      </c>
    </row>
    <row r="13335" spans="1:5" x14ac:dyDescent="0.25">
      <c r="A13335" s="2">
        <v>45268.479166666664</v>
      </c>
      <c r="B13335">
        <v>126075</v>
      </c>
      <c r="C13335">
        <v>126825</v>
      </c>
      <c r="D13335">
        <v>125995</v>
      </c>
      <c r="E13335">
        <v>126770</v>
      </c>
    </row>
    <row r="13336" spans="1:5" x14ac:dyDescent="0.25">
      <c r="A13336" s="2">
        <v>45268.46875</v>
      </c>
      <c r="B13336">
        <v>125715</v>
      </c>
      <c r="C13336">
        <v>126090</v>
      </c>
      <c r="D13336">
        <v>125690</v>
      </c>
      <c r="E13336">
        <v>126075</v>
      </c>
    </row>
    <row r="13337" spans="1:5" x14ac:dyDescent="0.25">
      <c r="A13337" s="2">
        <v>45268.458333333336</v>
      </c>
      <c r="B13337">
        <v>126045</v>
      </c>
      <c r="C13337">
        <v>126150</v>
      </c>
      <c r="D13337">
        <v>125670</v>
      </c>
      <c r="E13337">
        <v>125720</v>
      </c>
    </row>
    <row r="13338" spans="1:5" x14ac:dyDescent="0.25">
      <c r="A13338" s="2">
        <v>45268.447916666664</v>
      </c>
      <c r="B13338">
        <v>126605</v>
      </c>
      <c r="C13338">
        <v>126700</v>
      </c>
      <c r="D13338">
        <v>126020</v>
      </c>
      <c r="E13338">
        <v>126050</v>
      </c>
    </row>
    <row r="13339" spans="1:5" x14ac:dyDescent="0.25">
      <c r="A13339" s="2">
        <v>45268.4375</v>
      </c>
      <c r="B13339">
        <v>126265</v>
      </c>
      <c r="C13339">
        <v>126665</v>
      </c>
      <c r="D13339">
        <v>125855</v>
      </c>
      <c r="E13339">
        <v>126605</v>
      </c>
    </row>
    <row r="13340" spans="1:5" x14ac:dyDescent="0.25">
      <c r="A13340" s="2">
        <v>45268.427083333336</v>
      </c>
      <c r="B13340">
        <v>126470</v>
      </c>
      <c r="C13340">
        <v>126590</v>
      </c>
      <c r="D13340">
        <v>126110</v>
      </c>
      <c r="E13340">
        <v>126295</v>
      </c>
    </row>
    <row r="13341" spans="1:5" x14ac:dyDescent="0.25">
      <c r="A13341" s="2">
        <v>45268.416666666664</v>
      </c>
      <c r="B13341">
        <v>126465</v>
      </c>
      <c r="C13341">
        <v>126590</v>
      </c>
      <c r="D13341">
        <v>126410</v>
      </c>
      <c r="E13341">
        <v>126470</v>
      </c>
    </row>
    <row r="13342" spans="1:5" x14ac:dyDescent="0.25">
      <c r="A13342" s="2">
        <v>45268.40625</v>
      </c>
      <c r="B13342">
        <v>126480</v>
      </c>
      <c r="C13342">
        <v>126500</v>
      </c>
      <c r="D13342">
        <v>126380</v>
      </c>
      <c r="E13342">
        <v>126465</v>
      </c>
    </row>
    <row r="13343" spans="1:5" x14ac:dyDescent="0.25">
      <c r="A13343" s="2">
        <v>45268.395833333336</v>
      </c>
      <c r="B13343">
        <v>126455</v>
      </c>
      <c r="C13343">
        <v>126555</v>
      </c>
      <c r="D13343">
        <v>126450</v>
      </c>
      <c r="E13343">
        <v>126485</v>
      </c>
    </row>
    <row r="13344" spans="1:5" x14ac:dyDescent="0.25">
      <c r="A13344" s="2">
        <v>45268.385416666664</v>
      </c>
      <c r="B13344">
        <v>126335</v>
      </c>
      <c r="C13344">
        <v>126480</v>
      </c>
      <c r="D13344">
        <v>126210</v>
      </c>
      <c r="E13344">
        <v>126455</v>
      </c>
    </row>
    <row r="13345" spans="1:5" x14ac:dyDescent="0.25">
      <c r="A13345" s="2">
        <v>45268.375</v>
      </c>
      <c r="B13345">
        <v>126415</v>
      </c>
      <c r="C13345">
        <v>126430</v>
      </c>
      <c r="D13345">
        <v>126105</v>
      </c>
      <c r="E13345">
        <v>126340</v>
      </c>
    </row>
    <row r="13346" spans="1:5" x14ac:dyDescent="0.25">
      <c r="A13346" s="2">
        <v>45267.760416666664</v>
      </c>
      <c r="B13346">
        <v>126270</v>
      </c>
      <c r="C13346">
        <v>126305</v>
      </c>
      <c r="D13346">
        <v>126150</v>
      </c>
      <c r="E13346">
        <v>126295</v>
      </c>
    </row>
    <row r="13347" spans="1:5" x14ac:dyDescent="0.25">
      <c r="A13347" s="2">
        <v>45267.75</v>
      </c>
      <c r="B13347">
        <v>126115</v>
      </c>
      <c r="C13347">
        <v>126275</v>
      </c>
      <c r="D13347">
        <v>126100</v>
      </c>
      <c r="E13347">
        <v>126270</v>
      </c>
    </row>
    <row r="13348" spans="1:5" x14ac:dyDescent="0.25">
      <c r="A13348" s="2">
        <v>45267.739583333336</v>
      </c>
      <c r="B13348">
        <v>126005</v>
      </c>
      <c r="C13348">
        <v>126140</v>
      </c>
      <c r="D13348">
        <v>125955</v>
      </c>
      <c r="E13348">
        <v>126110</v>
      </c>
    </row>
    <row r="13349" spans="1:5" x14ac:dyDescent="0.25">
      <c r="A13349" s="2">
        <v>45267.729166666664</v>
      </c>
      <c r="B13349">
        <v>126110</v>
      </c>
      <c r="C13349">
        <v>126120</v>
      </c>
      <c r="D13349">
        <v>125940</v>
      </c>
      <c r="E13349">
        <v>126005</v>
      </c>
    </row>
    <row r="13350" spans="1:5" x14ac:dyDescent="0.25">
      <c r="A13350" s="2">
        <v>45267.71875</v>
      </c>
      <c r="B13350">
        <v>126225</v>
      </c>
      <c r="C13350">
        <v>126280</v>
      </c>
      <c r="D13350">
        <v>126090</v>
      </c>
      <c r="E13350">
        <v>126110</v>
      </c>
    </row>
    <row r="13351" spans="1:5" x14ac:dyDescent="0.25">
      <c r="A13351" s="2">
        <v>45267.708333333336</v>
      </c>
      <c r="B13351">
        <v>126070</v>
      </c>
      <c r="C13351">
        <v>126245</v>
      </c>
      <c r="D13351">
        <v>126065</v>
      </c>
      <c r="E13351">
        <v>126225</v>
      </c>
    </row>
    <row r="13352" spans="1:5" x14ac:dyDescent="0.25">
      <c r="A13352" s="2">
        <v>45267.697916666664</v>
      </c>
      <c r="B13352">
        <v>126180</v>
      </c>
      <c r="C13352">
        <v>126180</v>
      </c>
      <c r="D13352">
        <v>126050</v>
      </c>
      <c r="E13352">
        <v>126070</v>
      </c>
    </row>
    <row r="13353" spans="1:5" x14ac:dyDescent="0.25">
      <c r="A13353" s="2">
        <v>45267.6875</v>
      </c>
      <c r="B13353">
        <v>126260</v>
      </c>
      <c r="C13353">
        <v>126350</v>
      </c>
      <c r="D13353">
        <v>126085</v>
      </c>
      <c r="E13353">
        <v>126180</v>
      </c>
    </row>
    <row r="13354" spans="1:5" x14ac:dyDescent="0.25">
      <c r="A13354" s="2">
        <v>45267.677083333336</v>
      </c>
      <c r="B13354">
        <v>126125</v>
      </c>
      <c r="C13354">
        <v>126310</v>
      </c>
      <c r="D13354">
        <v>126115</v>
      </c>
      <c r="E13354">
        <v>126265</v>
      </c>
    </row>
    <row r="13355" spans="1:5" x14ac:dyDescent="0.25">
      <c r="A13355" s="2">
        <v>45267.666666666664</v>
      </c>
      <c r="B13355">
        <v>126070</v>
      </c>
      <c r="C13355">
        <v>126255</v>
      </c>
      <c r="D13355">
        <v>126055</v>
      </c>
      <c r="E13355">
        <v>126130</v>
      </c>
    </row>
    <row r="13356" spans="1:5" x14ac:dyDescent="0.25">
      <c r="A13356" s="2">
        <v>45267.65625</v>
      </c>
      <c r="B13356">
        <v>126140</v>
      </c>
      <c r="C13356">
        <v>126200</v>
      </c>
      <c r="D13356">
        <v>126035</v>
      </c>
      <c r="E13356">
        <v>126075</v>
      </c>
    </row>
    <row r="13357" spans="1:5" x14ac:dyDescent="0.25">
      <c r="A13357" s="2">
        <v>45267.645833333336</v>
      </c>
      <c r="B13357">
        <v>126310</v>
      </c>
      <c r="C13357">
        <v>126320</v>
      </c>
      <c r="D13357">
        <v>126135</v>
      </c>
      <c r="E13357">
        <v>126145</v>
      </c>
    </row>
    <row r="13358" spans="1:5" x14ac:dyDescent="0.25">
      <c r="A13358" s="2">
        <v>45267.635416666664</v>
      </c>
      <c r="B13358">
        <v>126175</v>
      </c>
      <c r="C13358">
        <v>126435</v>
      </c>
      <c r="D13358">
        <v>126100</v>
      </c>
      <c r="E13358">
        <v>126310</v>
      </c>
    </row>
    <row r="13359" spans="1:5" x14ac:dyDescent="0.25">
      <c r="A13359" s="2">
        <v>45267.625</v>
      </c>
      <c r="B13359">
        <v>126270</v>
      </c>
      <c r="C13359">
        <v>126275</v>
      </c>
      <c r="D13359">
        <v>126105</v>
      </c>
      <c r="E13359">
        <v>126180</v>
      </c>
    </row>
    <row r="13360" spans="1:5" x14ac:dyDescent="0.25">
      <c r="A13360" s="2">
        <v>45267.614583333336</v>
      </c>
      <c r="B13360">
        <v>126180</v>
      </c>
      <c r="C13360">
        <v>126320</v>
      </c>
      <c r="D13360">
        <v>126120</v>
      </c>
      <c r="E13360">
        <v>126265</v>
      </c>
    </row>
    <row r="13361" spans="1:5" x14ac:dyDescent="0.25">
      <c r="A13361" s="2">
        <v>45267.604166666664</v>
      </c>
      <c r="B13361">
        <v>126190</v>
      </c>
      <c r="C13361">
        <v>126235</v>
      </c>
      <c r="D13361">
        <v>126075</v>
      </c>
      <c r="E13361">
        <v>126185</v>
      </c>
    </row>
    <row r="13362" spans="1:5" x14ac:dyDescent="0.25">
      <c r="A13362" s="2">
        <v>45267.59375</v>
      </c>
      <c r="B13362">
        <v>126135</v>
      </c>
      <c r="C13362">
        <v>126295</v>
      </c>
      <c r="D13362">
        <v>126120</v>
      </c>
      <c r="E13362">
        <v>126185</v>
      </c>
    </row>
    <row r="13363" spans="1:5" x14ac:dyDescent="0.25">
      <c r="A13363" s="2">
        <v>45267.583333333336</v>
      </c>
      <c r="B13363">
        <v>126260</v>
      </c>
      <c r="C13363">
        <v>126320</v>
      </c>
      <c r="D13363">
        <v>126125</v>
      </c>
      <c r="E13363">
        <v>126130</v>
      </c>
    </row>
    <row r="13364" spans="1:5" x14ac:dyDescent="0.25">
      <c r="A13364" s="2">
        <v>45267.572916666664</v>
      </c>
      <c r="B13364">
        <v>126205</v>
      </c>
      <c r="C13364">
        <v>126290</v>
      </c>
      <c r="D13364">
        <v>126160</v>
      </c>
      <c r="E13364">
        <v>126265</v>
      </c>
    </row>
    <row r="13365" spans="1:5" x14ac:dyDescent="0.25">
      <c r="A13365" s="2">
        <v>45267.5625</v>
      </c>
      <c r="B13365">
        <v>125970</v>
      </c>
      <c r="C13365">
        <v>126230</v>
      </c>
      <c r="D13365">
        <v>125955</v>
      </c>
      <c r="E13365">
        <v>126205</v>
      </c>
    </row>
    <row r="13366" spans="1:5" x14ac:dyDescent="0.25">
      <c r="A13366" s="2">
        <v>45267.552083333336</v>
      </c>
      <c r="B13366">
        <v>125915</v>
      </c>
      <c r="C13366">
        <v>125985</v>
      </c>
      <c r="D13366">
        <v>125755</v>
      </c>
      <c r="E13366">
        <v>125975</v>
      </c>
    </row>
    <row r="13367" spans="1:5" x14ac:dyDescent="0.25">
      <c r="A13367" s="2">
        <v>45267.541666666664</v>
      </c>
      <c r="B13367">
        <v>126135</v>
      </c>
      <c r="C13367">
        <v>126205</v>
      </c>
      <c r="D13367">
        <v>125875</v>
      </c>
      <c r="E13367">
        <v>125915</v>
      </c>
    </row>
    <row r="13368" spans="1:5" x14ac:dyDescent="0.25">
      <c r="A13368" s="2">
        <v>45267.53125</v>
      </c>
      <c r="B13368">
        <v>126130</v>
      </c>
      <c r="C13368">
        <v>126235</v>
      </c>
      <c r="D13368">
        <v>126070</v>
      </c>
      <c r="E13368">
        <v>126130</v>
      </c>
    </row>
    <row r="13369" spans="1:5" x14ac:dyDescent="0.25">
      <c r="A13369" s="2">
        <v>45267.520833333336</v>
      </c>
      <c r="B13369">
        <v>126305</v>
      </c>
      <c r="C13369">
        <v>126315</v>
      </c>
      <c r="D13369">
        <v>126030</v>
      </c>
      <c r="E13369">
        <v>126125</v>
      </c>
    </row>
    <row r="13370" spans="1:5" x14ac:dyDescent="0.25">
      <c r="A13370" s="2">
        <v>45267.510416666664</v>
      </c>
      <c r="B13370">
        <v>126275</v>
      </c>
      <c r="C13370">
        <v>126445</v>
      </c>
      <c r="D13370">
        <v>126205</v>
      </c>
      <c r="E13370">
        <v>126305</v>
      </c>
    </row>
    <row r="13371" spans="1:5" x14ac:dyDescent="0.25">
      <c r="A13371" s="2">
        <v>45267.5</v>
      </c>
      <c r="B13371">
        <v>126325</v>
      </c>
      <c r="C13371">
        <v>126545</v>
      </c>
      <c r="D13371">
        <v>126185</v>
      </c>
      <c r="E13371">
        <v>126280</v>
      </c>
    </row>
    <row r="13372" spans="1:5" x14ac:dyDescent="0.25">
      <c r="A13372" s="2">
        <v>45267.489583333336</v>
      </c>
      <c r="B13372">
        <v>126430</v>
      </c>
      <c r="C13372">
        <v>126590</v>
      </c>
      <c r="D13372">
        <v>126285</v>
      </c>
      <c r="E13372">
        <v>126330</v>
      </c>
    </row>
    <row r="13373" spans="1:5" x14ac:dyDescent="0.25">
      <c r="A13373" s="2">
        <v>45267.479166666664</v>
      </c>
      <c r="B13373">
        <v>126720</v>
      </c>
      <c r="C13373">
        <v>126835</v>
      </c>
      <c r="D13373">
        <v>126395</v>
      </c>
      <c r="E13373">
        <v>126425</v>
      </c>
    </row>
    <row r="13374" spans="1:5" x14ac:dyDescent="0.25">
      <c r="A13374" s="2">
        <v>45267.46875</v>
      </c>
      <c r="B13374">
        <v>126730</v>
      </c>
      <c r="C13374">
        <v>126755</v>
      </c>
      <c r="D13374">
        <v>126580</v>
      </c>
      <c r="E13374">
        <v>126715</v>
      </c>
    </row>
    <row r="13375" spans="1:5" x14ac:dyDescent="0.25">
      <c r="A13375" s="2">
        <v>45267.458333333336</v>
      </c>
      <c r="B13375">
        <v>126720</v>
      </c>
      <c r="C13375">
        <v>126760</v>
      </c>
      <c r="D13375">
        <v>126635</v>
      </c>
      <c r="E13375">
        <v>126735</v>
      </c>
    </row>
    <row r="13376" spans="1:5" x14ac:dyDescent="0.25">
      <c r="A13376" s="2">
        <v>45267.447916666664</v>
      </c>
      <c r="B13376">
        <v>126610</v>
      </c>
      <c r="C13376">
        <v>126770</v>
      </c>
      <c r="D13376">
        <v>126585</v>
      </c>
      <c r="E13376">
        <v>126725</v>
      </c>
    </row>
    <row r="13377" spans="1:5" x14ac:dyDescent="0.25">
      <c r="A13377" s="2">
        <v>45267.4375</v>
      </c>
      <c r="B13377">
        <v>126420</v>
      </c>
      <c r="C13377">
        <v>126675</v>
      </c>
      <c r="D13377">
        <v>126255</v>
      </c>
      <c r="E13377">
        <v>126615</v>
      </c>
    </row>
    <row r="13378" spans="1:5" x14ac:dyDescent="0.25">
      <c r="A13378" s="2">
        <v>45267.427083333336</v>
      </c>
      <c r="B13378">
        <v>126235</v>
      </c>
      <c r="C13378">
        <v>126450</v>
      </c>
      <c r="D13378">
        <v>126220</v>
      </c>
      <c r="E13378">
        <v>126420</v>
      </c>
    </row>
    <row r="13379" spans="1:5" x14ac:dyDescent="0.25">
      <c r="A13379" s="2">
        <v>45267.416666666664</v>
      </c>
      <c r="B13379">
        <v>126330</v>
      </c>
      <c r="C13379">
        <v>126390</v>
      </c>
      <c r="D13379">
        <v>126200</v>
      </c>
      <c r="E13379">
        <v>126235</v>
      </c>
    </row>
    <row r="13380" spans="1:5" x14ac:dyDescent="0.25">
      <c r="A13380" s="2">
        <v>45267.40625</v>
      </c>
      <c r="B13380">
        <v>126265</v>
      </c>
      <c r="C13380">
        <v>126335</v>
      </c>
      <c r="D13380">
        <v>126240</v>
      </c>
      <c r="E13380">
        <v>126325</v>
      </c>
    </row>
    <row r="13381" spans="1:5" x14ac:dyDescent="0.25">
      <c r="A13381" s="2">
        <v>45267.395833333336</v>
      </c>
      <c r="B13381">
        <v>126220</v>
      </c>
      <c r="C13381">
        <v>126305</v>
      </c>
      <c r="D13381">
        <v>126220</v>
      </c>
      <c r="E13381">
        <v>126260</v>
      </c>
    </row>
    <row r="13382" spans="1:5" x14ac:dyDescent="0.25">
      <c r="A13382" s="2">
        <v>45267.385416666664</v>
      </c>
      <c r="B13382">
        <v>126190</v>
      </c>
      <c r="C13382">
        <v>126245</v>
      </c>
      <c r="D13382">
        <v>126140</v>
      </c>
      <c r="E13382">
        <v>126220</v>
      </c>
    </row>
    <row r="13383" spans="1:5" x14ac:dyDescent="0.25">
      <c r="A13383" s="2">
        <v>45267.375</v>
      </c>
      <c r="B13383">
        <v>125935</v>
      </c>
      <c r="C13383">
        <v>126235</v>
      </c>
      <c r="D13383">
        <v>125830</v>
      </c>
      <c r="E13383">
        <v>126185</v>
      </c>
    </row>
    <row r="13384" spans="1:5" x14ac:dyDescent="0.25">
      <c r="A13384" s="2">
        <v>45266.760416666664</v>
      </c>
      <c r="B13384">
        <v>125850</v>
      </c>
      <c r="C13384">
        <v>125870</v>
      </c>
      <c r="D13384">
        <v>125735</v>
      </c>
      <c r="E13384">
        <v>125735</v>
      </c>
    </row>
    <row r="13385" spans="1:5" x14ac:dyDescent="0.25">
      <c r="A13385" s="2">
        <v>45266.75</v>
      </c>
      <c r="B13385">
        <v>125990</v>
      </c>
      <c r="C13385">
        <v>126010</v>
      </c>
      <c r="D13385">
        <v>125830</v>
      </c>
      <c r="E13385">
        <v>125845</v>
      </c>
    </row>
    <row r="13386" spans="1:5" x14ac:dyDescent="0.25">
      <c r="A13386" s="2">
        <v>45266.739583333336</v>
      </c>
      <c r="B13386">
        <v>126015</v>
      </c>
      <c r="C13386">
        <v>126050</v>
      </c>
      <c r="D13386">
        <v>125950</v>
      </c>
      <c r="E13386">
        <v>125990</v>
      </c>
    </row>
    <row r="13387" spans="1:5" x14ac:dyDescent="0.25">
      <c r="A13387" s="2">
        <v>45266.729166666664</v>
      </c>
      <c r="B13387">
        <v>125930</v>
      </c>
      <c r="C13387">
        <v>126070</v>
      </c>
      <c r="D13387">
        <v>125900</v>
      </c>
      <c r="E13387">
        <v>126015</v>
      </c>
    </row>
    <row r="13388" spans="1:5" x14ac:dyDescent="0.25">
      <c r="A13388" s="2">
        <v>45266.71875</v>
      </c>
      <c r="B13388">
        <v>126120</v>
      </c>
      <c r="C13388">
        <v>126140</v>
      </c>
      <c r="D13388">
        <v>125890</v>
      </c>
      <c r="E13388">
        <v>125925</v>
      </c>
    </row>
    <row r="13389" spans="1:5" x14ac:dyDescent="0.25">
      <c r="A13389" s="2">
        <v>45266.708333333336</v>
      </c>
      <c r="B13389">
        <v>126160</v>
      </c>
      <c r="C13389">
        <v>126205</v>
      </c>
      <c r="D13389">
        <v>126065</v>
      </c>
      <c r="E13389">
        <v>126115</v>
      </c>
    </row>
    <row r="13390" spans="1:5" x14ac:dyDescent="0.25">
      <c r="A13390" s="2">
        <v>45266.697916666664</v>
      </c>
      <c r="B13390">
        <v>126170</v>
      </c>
      <c r="C13390">
        <v>126325</v>
      </c>
      <c r="D13390">
        <v>126145</v>
      </c>
      <c r="E13390">
        <v>126160</v>
      </c>
    </row>
    <row r="13391" spans="1:5" x14ac:dyDescent="0.25">
      <c r="A13391" s="2">
        <v>45266.6875</v>
      </c>
      <c r="B13391">
        <v>126065</v>
      </c>
      <c r="C13391">
        <v>126200</v>
      </c>
      <c r="D13391">
        <v>126065</v>
      </c>
      <c r="E13391">
        <v>126175</v>
      </c>
    </row>
    <row r="13392" spans="1:5" x14ac:dyDescent="0.25">
      <c r="A13392" s="2">
        <v>45266.677083333336</v>
      </c>
      <c r="B13392">
        <v>126190</v>
      </c>
      <c r="C13392">
        <v>126235</v>
      </c>
      <c r="D13392">
        <v>126005</v>
      </c>
      <c r="E13392">
        <v>126065</v>
      </c>
    </row>
    <row r="13393" spans="1:5" x14ac:dyDescent="0.25">
      <c r="A13393" s="2">
        <v>45266.666666666664</v>
      </c>
      <c r="B13393">
        <v>126325</v>
      </c>
      <c r="C13393">
        <v>126415</v>
      </c>
      <c r="D13393">
        <v>126160</v>
      </c>
      <c r="E13393">
        <v>126195</v>
      </c>
    </row>
    <row r="13394" spans="1:5" x14ac:dyDescent="0.25">
      <c r="A13394" s="2">
        <v>45266.65625</v>
      </c>
      <c r="B13394">
        <v>126340</v>
      </c>
      <c r="C13394">
        <v>126375</v>
      </c>
      <c r="D13394">
        <v>126300</v>
      </c>
      <c r="E13394">
        <v>126325</v>
      </c>
    </row>
    <row r="13395" spans="1:5" x14ac:dyDescent="0.25">
      <c r="A13395" s="2">
        <v>45266.645833333336</v>
      </c>
      <c r="B13395">
        <v>126315</v>
      </c>
      <c r="C13395">
        <v>126375</v>
      </c>
      <c r="D13395">
        <v>126240</v>
      </c>
      <c r="E13395">
        <v>126340</v>
      </c>
    </row>
    <row r="13396" spans="1:5" x14ac:dyDescent="0.25">
      <c r="A13396" s="2">
        <v>45266.635416666664</v>
      </c>
      <c r="B13396">
        <v>126145</v>
      </c>
      <c r="C13396">
        <v>126345</v>
      </c>
      <c r="D13396">
        <v>126080</v>
      </c>
      <c r="E13396">
        <v>126310</v>
      </c>
    </row>
    <row r="13397" spans="1:5" x14ac:dyDescent="0.25">
      <c r="A13397" s="2">
        <v>45266.625</v>
      </c>
      <c r="B13397">
        <v>126150</v>
      </c>
      <c r="C13397">
        <v>126240</v>
      </c>
      <c r="D13397">
        <v>126090</v>
      </c>
      <c r="E13397">
        <v>126145</v>
      </c>
    </row>
    <row r="13398" spans="1:5" x14ac:dyDescent="0.25">
      <c r="A13398" s="2">
        <v>45266.614583333336</v>
      </c>
      <c r="B13398">
        <v>126245</v>
      </c>
      <c r="C13398">
        <v>126255</v>
      </c>
      <c r="D13398">
        <v>126070</v>
      </c>
      <c r="E13398">
        <v>126150</v>
      </c>
    </row>
    <row r="13399" spans="1:5" x14ac:dyDescent="0.25">
      <c r="A13399" s="2">
        <v>45266.604166666664</v>
      </c>
      <c r="B13399">
        <v>126200</v>
      </c>
      <c r="C13399">
        <v>126270</v>
      </c>
      <c r="D13399">
        <v>126150</v>
      </c>
      <c r="E13399">
        <v>126245</v>
      </c>
    </row>
    <row r="13400" spans="1:5" x14ac:dyDescent="0.25">
      <c r="A13400" s="2">
        <v>45266.59375</v>
      </c>
      <c r="B13400">
        <v>126290</v>
      </c>
      <c r="C13400">
        <v>126375</v>
      </c>
      <c r="D13400">
        <v>126185</v>
      </c>
      <c r="E13400">
        <v>126195</v>
      </c>
    </row>
    <row r="13401" spans="1:5" x14ac:dyDescent="0.25">
      <c r="A13401" s="2">
        <v>45266.583333333336</v>
      </c>
      <c r="B13401">
        <v>126355</v>
      </c>
      <c r="C13401">
        <v>126355</v>
      </c>
      <c r="D13401">
        <v>126185</v>
      </c>
      <c r="E13401">
        <v>126290</v>
      </c>
    </row>
    <row r="13402" spans="1:5" x14ac:dyDescent="0.25">
      <c r="A13402" s="2">
        <v>45266.572916666664</v>
      </c>
      <c r="B13402">
        <v>126285</v>
      </c>
      <c r="C13402">
        <v>126395</v>
      </c>
      <c r="D13402">
        <v>126280</v>
      </c>
      <c r="E13402">
        <v>126350</v>
      </c>
    </row>
    <row r="13403" spans="1:5" x14ac:dyDescent="0.25">
      <c r="A13403" s="2">
        <v>45266.5625</v>
      </c>
      <c r="B13403">
        <v>126530</v>
      </c>
      <c r="C13403">
        <v>126560</v>
      </c>
      <c r="D13403">
        <v>126265</v>
      </c>
      <c r="E13403">
        <v>126290</v>
      </c>
    </row>
    <row r="13404" spans="1:5" x14ac:dyDescent="0.25">
      <c r="A13404" s="2">
        <v>45266.552083333336</v>
      </c>
      <c r="B13404">
        <v>126595</v>
      </c>
      <c r="C13404">
        <v>126655</v>
      </c>
      <c r="D13404">
        <v>126475</v>
      </c>
      <c r="E13404">
        <v>126530</v>
      </c>
    </row>
    <row r="13405" spans="1:5" x14ac:dyDescent="0.25">
      <c r="A13405" s="2">
        <v>45266.541666666664</v>
      </c>
      <c r="B13405">
        <v>126680</v>
      </c>
      <c r="C13405">
        <v>126710</v>
      </c>
      <c r="D13405">
        <v>126485</v>
      </c>
      <c r="E13405">
        <v>126600</v>
      </c>
    </row>
    <row r="13406" spans="1:5" x14ac:dyDescent="0.25">
      <c r="A13406" s="2">
        <v>45266.53125</v>
      </c>
      <c r="B13406">
        <v>126825</v>
      </c>
      <c r="C13406">
        <v>126930</v>
      </c>
      <c r="D13406">
        <v>126655</v>
      </c>
      <c r="E13406">
        <v>126675</v>
      </c>
    </row>
    <row r="13407" spans="1:5" x14ac:dyDescent="0.25">
      <c r="A13407" s="2">
        <v>45266.520833333336</v>
      </c>
      <c r="B13407">
        <v>126840</v>
      </c>
      <c r="C13407">
        <v>127015</v>
      </c>
      <c r="D13407">
        <v>126810</v>
      </c>
      <c r="E13407">
        <v>126825</v>
      </c>
    </row>
    <row r="13408" spans="1:5" x14ac:dyDescent="0.25">
      <c r="A13408" s="2">
        <v>45266.510416666664</v>
      </c>
      <c r="B13408">
        <v>126960</v>
      </c>
      <c r="C13408">
        <v>127020</v>
      </c>
      <c r="D13408">
        <v>126715</v>
      </c>
      <c r="E13408">
        <v>126845</v>
      </c>
    </row>
    <row r="13409" spans="1:5" x14ac:dyDescent="0.25">
      <c r="A13409" s="2">
        <v>45266.5</v>
      </c>
      <c r="B13409">
        <v>126945</v>
      </c>
      <c r="C13409">
        <v>127025</v>
      </c>
      <c r="D13409">
        <v>126855</v>
      </c>
      <c r="E13409">
        <v>126960</v>
      </c>
    </row>
    <row r="13410" spans="1:5" x14ac:dyDescent="0.25">
      <c r="A13410" s="2">
        <v>45266.489583333336</v>
      </c>
      <c r="B13410">
        <v>126985</v>
      </c>
      <c r="C13410">
        <v>127060</v>
      </c>
      <c r="D13410">
        <v>126885</v>
      </c>
      <c r="E13410">
        <v>126940</v>
      </c>
    </row>
    <row r="13411" spans="1:5" x14ac:dyDescent="0.25">
      <c r="A13411" s="2">
        <v>45266.479166666664</v>
      </c>
      <c r="B13411">
        <v>127285</v>
      </c>
      <c r="C13411">
        <v>127290</v>
      </c>
      <c r="D13411">
        <v>126880</v>
      </c>
      <c r="E13411">
        <v>126985</v>
      </c>
    </row>
    <row r="13412" spans="1:5" x14ac:dyDescent="0.25">
      <c r="A13412" s="2">
        <v>45266.46875</v>
      </c>
      <c r="B13412">
        <v>127265</v>
      </c>
      <c r="C13412">
        <v>127415</v>
      </c>
      <c r="D13412">
        <v>127230</v>
      </c>
      <c r="E13412">
        <v>127285</v>
      </c>
    </row>
    <row r="13413" spans="1:5" x14ac:dyDescent="0.25">
      <c r="A13413" s="2">
        <v>45266.458333333336</v>
      </c>
      <c r="B13413">
        <v>127160</v>
      </c>
      <c r="C13413">
        <v>127355</v>
      </c>
      <c r="D13413">
        <v>127065</v>
      </c>
      <c r="E13413">
        <v>127265</v>
      </c>
    </row>
    <row r="13414" spans="1:5" x14ac:dyDescent="0.25">
      <c r="A13414" s="2">
        <v>45266.447916666664</v>
      </c>
      <c r="B13414">
        <v>127210</v>
      </c>
      <c r="C13414">
        <v>127270</v>
      </c>
      <c r="D13414">
        <v>127115</v>
      </c>
      <c r="E13414">
        <v>127160</v>
      </c>
    </row>
    <row r="13415" spans="1:5" x14ac:dyDescent="0.25">
      <c r="A13415" s="2">
        <v>45266.4375</v>
      </c>
      <c r="B13415">
        <v>127580</v>
      </c>
      <c r="C13415">
        <v>127650</v>
      </c>
      <c r="D13415">
        <v>127180</v>
      </c>
      <c r="E13415">
        <v>127210</v>
      </c>
    </row>
    <row r="13416" spans="1:5" x14ac:dyDescent="0.25">
      <c r="A13416" s="2">
        <v>45266.427083333336</v>
      </c>
      <c r="B13416">
        <v>127725</v>
      </c>
      <c r="C13416">
        <v>127880</v>
      </c>
      <c r="D13416">
        <v>127425</v>
      </c>
      <c r="E13416">
        <v>127585</v>
      </c>
    </row>
    <row r="13417" spans="1:5" x14ac:dyDescent="0.25">
      <c r="A13417" s="2">
        <v>45266.416666666664</v>
      </c>
      <c r="B13417">
        <v>127725</v>
      </c>
      <c r="C13417">
        <v>127740</v>
      </c>
      <c r="D13417">
        <v>127545</v>
      </c>
      <c r="E13417">
        <v>127715</v>
      </c>
    </row>
    <row r="13418" spans="1:5" x14ac:dyDescent="0.25">
      <c r="A13418" s="2">
        <v>45266.40625</v>
      </c>
      <c r="B13418">
        <v>127725</v>
      </c>
      <c r="C13418">
        <v>127815</v>
      </c>
      <c r="D13418">
        <v>127695</v>
      </c>
      <c r="E13418">
        <v>127725</v>
      </c>
    </row>
    <row r="13419" spans="1:5" x14ac:dyDescent="0.25">
      <c r="A13419" s="2">
        <v>45266.395833333336</v>
      </c>
      <c r="B13419">
        <v>127770</v>
      </c>
      <c r="C13419">
        <v>127825</v>
      </c>
      <c r="D13419">
        <v>127710</v>
      </c>
      <c r="E13419">
        <v>127725</v>
      </c>
    </row>
    <row r="13420" spans="1:5" x14ac:dyDescent="0.25">
      <c r="A13420" s="2">
        <v>45266.385416666664</v>
      </c>
      <c r="B13420">
        <v>127715</v>
      </c>
      <c r="C13420">
        <v>127800</v>
      </c>
      <c r="D13420">
        <v>127660</v>
      </c>
      <c r="E13420">
        <v>127770</v>
      </c>
    </row>
    <row r="13421" spans="1:5" x14ac:dyDescent="0.25">
      <c r="A13421" s="2">
        <v>45266.375</v>
      </c>
      <c r="B13421">
        <v>127495</v>
      </c>
      <c r="C13421">
        <v>127740</v>
      </c>
      <c r="D13421">
        <v>127480</v>
      </c>
      <c r="E13421">
        <v>127715</v>
      </c>
    </row>
    <row r="13422" spans="1:5" x14ac:dyDescent="0.25">
      <c r="A13422" s="2">
        <v>45265.760416666664</v>
      </c>
      <c r="B13422">
        <v>127150</v>
      </c>
      <c r="C13422">
        <v>127200</v>
      </c>
      <c r="D13422">
        <v>127070</v>
      </c>
      <c r="E13422">
        <v>127100</v>
      </c>
    </row>
    <row r="13423" spans="1:5" x14ac:dyDescent="0.25">
      <c r="A13423" s="2">
        <v>45265.75</v>
      </c>
      <c r="B13423">
        <v>127165</v>
      </c>
      <c r="C13423">
        <v>127235</v>
      </c>
      <c r="D13423">
        <v>127110</v>
      </c>
      <c r="E13423">
        <v>127145</v>
      </c>
    </row>
    <row r="13424" spans="1:5" x14ac:dyDescent="0.25">
      <c r="A13424" s="2">
        <v>45265.739583333336</v>
      </c>
      <c r="B13424">
        <v>127260</v>
      </c>
      <c r="C13424">
        <v>127345</v>
      </c>
      <c r="D13424">
        <v>127150</v>
      </c>
      <c r="E13424">
        <v>127165</v>
      </c>
    </row>
    <row r="13425" spans="1:5" x14ac:dyDescent="0.25">
      <c r="A13425" s="2">
        <v>45265.729166666664</v>
      </c>
      <c r="B13425">
        <v>127390</v>
      </c>
      <c r="C13425">
        <v>127490</v>
      </c>
      <c r="D13425">
        <v>127230</v>
      </c>
      <c r="E13425">
        <v>127265</v>
      </c>
    </row>
    <row r="13426" spans="1:5" x14ac:dyDescent="0.25">
      <c r="A13426" s="2">
        <v>45265.71875</v>
      </c>
      <c r="B13426">
        <v>127565</v>
      </c>
      <c r="C13426">
        <v>127585</v>
      </c>
      <c r="D13426">
        <v>127360</v>
      </c>
      <c r="E13426">
        <v>127390</v>
      </c>
    </row>
    <row r="13427" spans="1:5" x14ac:dyDescent="0.25">
      <c r="A13427" s="2">
        <v>45265.708333333336</v>
      </c>
      <c r="B13427">
        <v>127545</v>
      </c>
      <c r="C13427">
        <v>127635</v>
      </c>
      <c r="D13427">
        <v>127510</v>
      </c>
      <c r="E13427">
        <v>127565</v>
      </c>
    </row>
    <row r="13428" spans="1:5" x14ac:dyDescent="0.25">
      <c r="A13428" s="2">
        <v>45265.697916666664</v>
      </c>
      <c r="B13428">
        <v>127530</v>
      </c>
      <c r="C13428">
        <v>127585</v>
      </c>
      <c r="D13428">
        <v>127430</v>
      </c>
      <c r="E13428">
        <v>127540</v>
      </c>
    </row>
    <row r="13429" spans="1:5" x14ac:dyDescent="0.25">
      <c r="A13429" s="2">
        <v>45265.6875</v>
      </c>
      <c r="B13429">
        <v>127610</v>
      </c>
      <c r="C13429">
        <v>127650</v>
      </c>
      <c r="D13429">
        <v>127520</v>
      </c>
      <c r="E13429">
        <v>127530</v>
      </c>
    </row>
    <row r="13430" spans="1:5" x14ac:dyDescent="0.25">
      <c r="A13430" s="2">
        <v>45265.677083333336</v>
      </c>
      <c r="B13430">
        <v>127655</v>
      </c>
      <c r="C13430">
        <v>127655</v>
      </c>
      <c r="D13430">
        <v>127465</v>
      </c>
      <c r="E13430">
        <v>127610</v>
      </c>
    </row>
    <row r="13431" spans="1:5" x14ac:dyDescent="0.25">
      <c r="A13431" s="2">
        <v>45265.666666666664</v>
      </c>
      <c r="B13431">
        <v>127485</v>
      </c>
      <c r="C13431">
        <v>127800</v>
      </c>
      <c r="D13431">
        <v>127445</v>
      </c>
      <c r="E13431">
        <v>127655</v>
      </c>
    </row>
    <row r="13432" spans="1:5" x14ac:dyDescent="0.25">
      <c r="A13432" s="2">
        <v>45265.65625</v>
      </c>
      <c r="B13432">
        <v>127625</v>
      </c>
      <c r="C13432">
        <v>127670</v>
      </c>
      <c r="D13432">
        <v>127470</v>
      </c>
      <c r="E13432">
        <v>127485</v>
      </c>
    </row>
    <row r="13433" spans="1:5" x14ac:dyDescent="0.25">
      <c r="A13433" s="2">
        <v>45265.645833333336</v>
      </c>
      <c r="B13433">
        <v>127580</v>
      </c>
      <c r="C13433">
        <v>127650</v>
      </c>
      <c r="D13433">
        <v>127500</v>
      </c>
      <c r="E13433">
        <v>127620</v>
      </c>
    </row>
    <row r="13434" spans="1:5" x14ac:dyDescent="0.25">
      <c r="A13434" s="2">
        <v>45265.635416666664</v>
      </c>
      <c r="B13434">
        <v>127415</v>
      </c>
      <c r="C13434">
        <v>127725</v>
      </c>
      <c r="D13434">
        <v>127405</v>
      </c>
      <c r="E13434">
        <v>127580</v>
      </c>
    </row>
    <row r="13435" spans="1:5" x14ac:dyDescent="0.25">
      <c r="A13435" s="2">
        <v>45265.625</v>
      </c>
      <c r="B13435">
        <v>127365</v>
      </c>
      <c r="C13435">
        <v>127440</v>
      </c>
      <c r="D13435">
        <v>127215</v>
      </c>
      <c r="E13435">
        <v>127415</v>
      </c>
    </row>
    <row r="13436" spans="1:5" x14ac:dyDescent="0.25">
      <c r="A13436" s="2">
        <v>45265.614583333336</v>
      </c>
      <c r="B13436">
        <v>126970</v>
      </c>
      <c r="C13436">
        <v>127410</v>
      </c>
      <c r="D13436">
        <v>126960</v>
      </c>
      <c r="E13436">
        <v>127365</v>
      </c>
    </row>
    <row r="13437" spans="1:5" x14ac:dyDescent="0.25">
      <c r="A13437" s="2">
        <v>45265.604166666664</v>
      </c>
      <c r="B13437">
        <v>127365</v>
      </c>
      <c r="C13437">
        <v>127400</v>
      </c>
      <c r="D13437">
        <v>126920</v>
      </c>
      <c r="E13437">
        <v>126970</v>
      </c>
    </row>
    <row r="13438" spans="1:5" x14ac:dyDescent="0.25">
      <c r="A13438" s="2">
        <v>45265.59375</v>
      </c>
      <c r="B13438">
        <v>127225</v>
      </c>
      <c r="C13438">
        <v>127380</v>
      </c>
      <c r="D13438">
        <v>127180</v>
      </c>
      <c r="E13438">
        <v>127370</v>
      </c>
    </row>
    <row r="13439" spans="1:5" x14ac:dyDescent="0.25">
      <c r="A13439" s="2">
        <v>45265.583333333336</v>
      </c>
      <c r="B13439">
        <v>127130</v>
      </c>
      <c r="C13439">
        <v>127465</v>
      </c>
      <c r="D13439">
        <v>127115</v>
      </c>
      <c r="E13439">
        <v>127220</v>
      </c>
    </row>
    <row r="13440" spans="1:5" x14ac:dyDescent="0.25">
      <c r="A13440" s="2">
        <v>45265.572916666664</v>
      </c>
      <c r="B13440">
        <v>127090</v>
      </c>
      <c r="C13440">
        <v>127345</v>
      </c>
      <c r="D13440">
        <v>127010</v>
      </c>
      <c r="E13440">
        <v>127130</v>
      </c>
    </row>
    <row r="13441" spans="1:5" x14ac:dyDescent="0.25">
      <c r="A13441" s="2">
        <v>45265.5625</v>
      </c>
      <c r="B13441">
        <v>126970</v>
      </c>
      <c r="C13441">
        <v>127125</v>
      </c>
      <c r="D13441">
        <v>126870</v>
      </c>
      <c r="E13441">
        <v>127095</v>
      </c>
    </row>
    <row r="13442" spans="1:5" x14ac:dyDescent="0.25">
      <c r="A13442" s="2">
        <v>45265.552083333336</v>
      </c>
      <c r="B13442">
        <v>127060</v>
      </c>
      <c r="C13442">
        <v>127125</v>
      </c>
      <c r="D13442">
        <v>126840</v>
      </c>
      <c r="E13442">
        <v>126970</v>
      </c>
    </row>
    <row r="13443" spans="1:5" x14ac:dyDescent="0.25">
      <c r="A13443" s="2">
        <v>45265.541666666664</v>
      </c>
      <c r="B13443">
        <v>127200</v>
      </c>
      <c r="C13443">
        <v>127275</v>
      </c>
      <c r="D13443">
        <v>127040</v>
      </c>
      <c r="E13443">
        <v>127060</v>
      </c>
    </row>
    <row r="13444" spans="1:5" x14ac:dyDescent="0.25">
      <c r="A13444" s="2">
        <v>45265.53125</v>
      </c>
      <c r="B13444">
        <v>126890</v>
      </c>
      <c r="C13444">
        <v>127225</v>
      </c>
      <c r="D13444">
        <v>126860</v>
      </c>
      <c r="E13444">
        <v>127195</v>
      </c>
    </row>
    <row r="13445" spans="1:5" x14ac:dyDescent="0.25">
      <c r="A13445" s="2">
        <v>45265.520833333336</v>
      </c>
      <c r="B13445">
        <v>127340</v>
      </c>
      <c r="C13445">
        <v>127370</v>
      </c>
      <c r="D13445">
        <v>126780</v>
      </c>
      <c r="E13445">
        <v>126890</v>
      </c>
    </row>
    <row r="13446" spans="1:5" x14ac:dyDescent="0.25">
      <c r="A13446" s="2">
        <v>45265.510416666664</v>
      </c>
      <c r="B13446">
        <v>127150</v>
      </c>
      <c r="C13446">
        <v>127350</v>
      </c>
      <c r="D13446">
        <v>127105</v>
      </c>
      <c r="E13446">
        <v>127340</v>
      </c>
    </row>
    <row r="13447" spans="1:5" x14ac:dyDescent="0.25">
      <c r="A13447" s="2">
        <v>45265.5</v>
      </c>
      <c r="B13447">
        <v>127245</v>
      </c>
      <c r="C13447">
        <v>127790</v>
      </c>
      <c r="D13447">
        <v>127140</v>
      </c>
      <c r="E13447">
        <v>127150</v>
      </c>
    </row>
    <row r="13448" spans="1:5" x14ac:dyDescent="0.25">
      <c r="A13448" s="2">
        <v>45265.489583333336</v>
      </c>
      <c r="B13448">
        <v>126905</v>
      </c>
      <c r="C13448">
        <v>127290</v>
      </c>
      <c r="D13448">
        <v>126825</v>
      </c>
      <c r="E13448">
        <v>127245</v>
      </c>
    </row>
    <row r="13449" spans="1:5" x14ac:dyDescent="0.25">
      <c r="A13449" s="2">
        <v>45265.479166666664</v>
      </c>
      <c r="B13449">
        <v>127115</v>
      </c>
      <c r="C13449">
        <v>127380</v>
      </c>
      <c r="D13449">
        <v>126840</v>
      </c>
      <c r="E13449">
        <v>126905</v>
      </c>
    </row>
    <row r="13450" spans="1:5" x14ac:dyDescent="0.25">
      <c r="A13450" s="2">
        <v>45265.46875</v>
      </c>
      <c r="B13450">
        <v>127485</v>
      </c>
      <c r="C13450">
        <v>127520</v>
      </c>
      <c r="D13450">
        <v>127095</v>
      </c>
      <c r="E13450">
        <v>127115</v>
      </c>
    </row>
    <row r="13451" spans="1:5" x14ac:dyDescent="0.25">
      <c r="A13451" s="2">
        <v>45265.458333333336</v>
      </c>
      <c r="B13451">
        <v>127655</v>
      </c>
      <c r="C13451">
        <v>127705</v>
      </c>
      <c r="D13451">
        <v>127420</v>
      </c>
      <c r="E13451">
        <v>127485</v>
      </c>
    </row>
    <row r="13452" spans="1:5" x14ac:dyDescent="0.25">
      <c r="A13452" s="2">
        <v>45265.447916666664</v>
      </c>
      <c r="B13452">
        <v>127730</v>
      </c>
      <c r="C13452">
        <v>127790</v>
      </c>
      <c r="D13452">
        <v>127630</v>
      </c>
      <c r="E13452">
        <v>127655</v>
      </c>
    </row>
    <row r="13453" spans="1:5" x14ac:dyDescent="0.25">
      <c r="A13453" s="2">
        <v>45265.4375</v>
      </c>
      <c r="B13453">
        <v>127710</v>
      </c>
      <c r="C13453">
        <v>127860</v>
      </c>
      <c r="D13453">
        <v>127620</v>
      </c>
      <c r="E13453">
        <v>127730</v>
      </c>
    </row>
    <row r="13454" spans="1:5" x14ac:dyDescent="0.25">
      <c r="A13454" s="2">
        <v>45265.427083333336</v>
      </c>
      <c r="B13454">
        <v>127275</v>
      </c>
      <c r="C13454">
        <v>127745</v>
      </c>
      <c r="D13454">
        <v>127260</v>
      </c>
      <c r="E13454">
        <v>127715</v>
      </c>
    </row>
    <row r="13455" spans="1:5" x14ac:dyDescent="0.25">
      <c r="A13455" s="2">
        <v>45265.416666666664</v>
      </c>
      <c r="B13455">
        <v>127285</v>
      </c>
      <c r="C13455">
        <v>127420</v>
      </c>
      <c r="D13455">
        <v>127025</v>
      </c>
      <c r="E13455">
        <v>127275</v>
      </c>
    </row>
    <row r="13456" spans="1:5" x14ac:dyDescent="0.25">
      <c r="A13456" s="2">
        <v>45265.40625</v>
      </c>
      <c r="B13456">
        <v>127070</v>
      </c>
      <c r="C13456">
        <v>127295</v>
      </c>
      <c r="D13456">
        <v>127055</v>
      </c>
      <c r="E13456">
        <v>127290</v>
      </c>
    </row>
    <row r="13457" spans="1:5" x14ac:dyDescent="0.25">
      <c r="A13457" s="2">
        <v>45265.395833333336</v>
      </c>
      <c r="B13457">
        <v>127025</v>
      </c>
      <c r="C13457">
        <v>127190</v>
      </c>
      <c r="D13457">
        <v>127020</v>
      </c>
      <c r="E13457">
        <v>127070</v>
      </c>
    </row>
    <row r="13458" spans="1:5" x14ac:dyDescent="0.25">
      <c r="A13458" s="2">
        <v>45265.385416666664</v>
      </c>
      <c r="B13458">
        <v>127150</v>
      </c>
      <c r="C13458">
        <v>127250</v>
      </c>
      <c r="D13458">
        <v>126955</v>
      </c>
      <c r="E13458">
        <v>127025</v>
      </c>
    </row>
    <row r="13459" spans="1:5" x14ac:dyDescent="0.25">
      <c r="A13459" s="2">
        <v>45265.375</v>
      </c>
      <c r="B13459">
        <v>127100</v>
      </c>
      <c r="C13459">
        <v>127280</v>
      </c>
      <c r="D13459">
        <v>126825</v>
      </c>
      <c r="E13459">
        <v>127155</v>
      </c>
    </row>
    <row r="13460" spans="1:5" x14ac:dyDescent="0.25">
      <c r="A13460" s="2">
        <v>45264.760416666664</v>
      </c>
      <c r="B13460">
        <v>127200</v>
      </c>
      <c r="C13460">
        <v>127310</v>
      </c>
      <c r="D13460">
        <v>127175</v>
      </c>
      <c r="E13460">
        <v>127310</v>
      </c>
    </row>
    <row r="13461" spans="1:5" x14ac:dyDescent="0.25">
      <c r="A13461" s="2">
        <v>45264.75</v>
      </c>
      <c r="B13461">
        <v>127235</v>
      </c>
      <c r="C13461">
        <v>127255</v>
      </c>
      <c r="D13461">
        <v>127165</v>
      </c>
      <c r="E13461">
        <v>127200</v>
      </c>
    </row>
    <row r="13462" spans="1:5" x14ac:dyDescent="0.25">
      <c r="A13462" s="2">
        <v>45264.739583333336</v>
      </c>
      <c r="B13462">
        <v>127260</v>
      </c>
      <c r="C13462">
        <v>127330</v>
      </c>
      <c r="D13462">
        <v>127215</v>
      </c>
      <c r="E13462">
        <v>127235</v>
      </c>
    </row>
    <row r="13463" spans="1:5" x14ac:dyDescent="0.25">
      <c r="A13463" s="2">
        <v>45264.729166666664</v>
      </c>
      <c r="B13463">
        <v>127155</v>
      </c>
      <c r="C13463">
        <v>127270</v>
      </c>
      <c r="D13463">
        <v>127155</v>
      </c>
      <c r="E13463">
        <v>127255</v>
      </c>
    </row>
    <row r="13464" spans="1:5" x14ac:dyDescent="0.25">
      <c r="A13464" s="2">
        <v>45264.71875</v>
      </c>
      <c r="B13464">
        <v>127100</v>
      </c>
      <c r="C13464">
        <v>127170</v>
      </c>
      <c r="D13464">
        <v>127080</v>
      </c>
      <c r="E13464">
        <v>127155</v>
      </c>
    </row>
    <row r="13465" spans="1:5" x14ac:dyDescent="0.25">
      <c r="A13465" s="2">
        <v>45264.708333333336</v>
      </c>
      <c r="B13465">
        <v>127250</v>
      </c>
      <c r="C13465">
        <v>127305</v>
      </c>
      <c r="D13465">
        <v>127080</v>
      </c>
      <c r="E13465">
        <v>127095</v>
      </c>
    </row>
    <row r="13466" spans="1:5" x14ac:dyDescent="0.25">
      <c r="A13466" s="2">
        <v>45264.697916666664</v>
      </c>
      <c r="B13466">
        <v>127095</v>
      </c>
      <c r="C13466">
        <v>127290</v>
      </c>
      <c r="D13466">
        <v>127090</v>
      </c>
      <c r="E13466">
        <v>127250</v>
      </c>
    </row>
    <row r="13467" spans="1:5" x14ac:dyDescent="0.25">
      <c r="A13467" s="2">
        <v>45264.6875</v>
      </c>
      <c r="B13467">
        <v>127105</v>
      </c>
      <c r="C13467">
        <v>127145</v>
      </c>
      <c r="D13467">
        <v>127040</v>
      </c>
      <c r="E13467">
        <v>127095</v>
      </c>
    </row>
    <row r="13468" spans="1:5" x14ac:dyDescent="0.25">
      <c r="A13468" s="2">
        <v>45264.677083333336</v>
      </c>
      <c r="B13468">
        <v>127190</v>
      </c>
      <c r="C13468">
        <v>127200</v>
      </c>
      <c r="D13468">
        <v>127070</v>
      </c>
      <c r="E13468">
        <v>127105</v>
      </c>
    </row>
    <row r="13469" spans="1:5" x14ac:dyDescent="0.25">
      <c r="A13469" s="2">
        <v>45264.666666666664</v>
      </c>
      <c r="B13469">
        <v>127125</v>
      </c>
      <c r="C13469">
        <v>127200</v>
      </c>
      <c r="D13469">
        <v>127010</v>
      </c>
      <c r="E13469">
        <v>127190</v>
      </c>
    </row>
    <row r="13470" spans="1:5" x14ac:dyDescent="0.25">
      <c r="A13470" s="2">
        <v>45264.65625</v>
      </c>
      <c r="B13470">
        <v>127230</v>
      </c>
      <c r="C13470">
        <v>127265</v>
      </c>
      <c r="D13470">
        <v>127090</v>
      </c>
      <c r="E13470">
        <v>127125</v>
      </c>
    </row>
    <row r="13471" spans="1:5" x14ac:dyDescent="0.25">
      <c r="A13471" s="2">
        <v>45264.645833333336</v>
      </c>
      <c r="B13471">
        <v>127180</v>
      </c>
      <c r="C13471">
        <v>127320</v>
      </c>
      <c r="D13471">
        <v>127140</v>
      </c>
      <c r="E13471">
        <v>127235</v>
      </c>
    </row>
    <row r="13472" spans="1:5" x14ac:dyDescent="0.25">
      <c r="A13472" s="2">
        <v>45264.635416666664</v>
      </c>
      <c r="B13472">
        <v>127205</v>
      </c>
      <c r="C13472">
        <v>127320</v>
      </c>
      <c r="D13472">
        <v>127140</v>
      </c>
      <c r="E13472">
        <v>127175</v>
      </c>
    </row>
    <row r="13473" spans="1:5" x14ac:dyDescent="0.25">
      <c r="A13473" s="2">
        <v>45264.625</v>
      </c>
      <c r="B13473">
        <v>127490</v>
      </c>
      <c r="C13473">
        <v>127500</v>
      </c>
      <c r="D13473">
        <v>127160</v>
      </c>
      <c r="E13473">
        <v>127205</v>
      </c>
    </row>
    <row r="13474" spans="1:5" x14ac:dyDescent="0.25">
      <c r="A13474" s="2">
        <v>45264.614583333336</v>
      </c>
      <c r="B13474">
        <v>127275</v>
      </c>
      <c r="C13474">
        <v>127495</v>
      </c>
      <c r="D13474">
        <v>127230</v>
      </c>
      <c r="E13474">
        <v>127495</v>
      </c>
    </row>
    <row r="13475" spans="1:5" x14ac:dyDescent="0.25">
      <c r="A13475" s="2">
        <v>45264.604166666664</v>
      </c>
      <c r="B13475">
        <v>127420</v>
      </c>
      <c r="C13475">
        <v>127450</v>
      </c>
      <c r="D13475">
        <v>127185</v>
      </c>
      <c r="E13475">
        <v>127275</v>
      </c>
    </row>
    <row r="13476" spans="1:5" x14ac:dyDescent="0.25">
      <c r="A13476" s="2">
        <v>45264.59375</v>
      </c>
      <c r="B13476">
        <v>127545</v>
      </c>
      <c r="C13476">
        <v>127595</v>
      </c>
      <c r="D13476">
        <v>127410</v>
      </c>
      <c r="E13476">
        <v>127420</v>
      </c>
    </row>
    <row r="13477" spans="1:5" x14ac:dyDescent="0.25">
      <c r="A13477" s="2">
        <v>45264.583333333336</v>
      </c>
      <c r="B13477">
        <v>127560</v>
      </c>
      <c r="C13477">
        <v>127575</v>
      </c>
      <c r="D13477">
        <v>127385</v>
      </c>
      <c r="E13477">
        <v>127545</v>
      </c>
    </row>
    <row r="13478" spans="1:5" x14ac:dyDescent="0.25">
      <c r="A13478" s="2">
        <v>45264.572916666664</v>
      </c>
      <c r="B13478">
        <v>127335</v>
      </c>
      <c r="C13478">
        <v>127575</v>
      </c>
      <c r="D13478">
        <v>127335</v>
      </c>
      <c r="E13478">
        <v>127565</v>
      </c>
    </row>
    <row r="13479" spans="1:5" x14ac:dyDescent="0.25">
      <c r="A13479" s="2">
        <v>45264.5625</v>
      </c>
      <c r="B13479">
        <v>127535</v>
      </c>
      <c r="C13479">
        <v>127550</v>
      </c>
      <c r="D13479">
        <v>127310</v>
      </c>
      <c r="E13479">
        <v>127335</v>
      </c>
    </row>
    <row r="13480" spans="1:5" x14ac:dyDescent="0.25">
      <c r="A13480" s="2">
        <v>45264.552083333336</v>
      </c>
      <c r="B13480">
        <v>127480</v>
      </c>
      <c r="C13480">
        <v>127545</v>
      </c>
      <c r="D13480">
        <v>127410</v>
      </c>
      <c r="E13480">
        <v>127535</v>
      </c>
    </row>
    <row r="13481" spans="1:5" x14ac:dyDescent="0.25">
      <c r="A13481" s="2">
        <v>45264.541666666664</v>
      </c>
      <c r="B13481">
        <v>127330</v>
      </c>
      <c r="C13481">
        <v>127485</v>
      </c>
      <c r="D13481">
        <v>127285</v>
      </c>
      <c r="E13481">
        <v>127480</v>
      </c>
    </row>
    <row r="13482" spans="1:5" x14ac:dyDescent="0.25">
      <c r="A13482" s="2">
        <v>45264.53125</v>
      </c>
      <c r="B13482">
        <v>127360</v>
      </c>
      <c r="C13482">
        <v>127405</v>
      </c>
      <c r="D13482">
        <v>127270</v>
      </c>
      <c r="E13482">
        <v>127335</v>
      </c>
    </row>
    <row r="13483" spans="1:5" x14ac:dyDescent="0.25">
      <c r="A13483" s="2">
        <v>45264.520833333336</v>
      </c>
      <c r="B13483">
        <v>127565</v>
      </c>
      <c r="C13483">
        <v>127630</v>
      </c>
      <c r="D13483">
        <v>127240</v>
      </c>
      <c r="E13483">
        <v>127365</v>
      </c>
    </row>
    <row r="13484" spans="1:5" x14ac:dyDescent="0.25">
      <c r="A13484" s="2">
        <v>45264.510416666664</v>
      </c>
      <c r="B13484">
        <v>127715</v>
      </c>
      <c r="C13484">
        <v>127805</v>
      </c>
      <c r="D13484">
        <v>127545</v>
      </c>
      <c r="E13484">
        <v>127570</v>
      </c>
    </row>
    <row r="13485" spans="1:5" x14ac:dyDescent="0.25">
      <c r="A13485" s="2">
        <v>45264.5</v>
      </c>
      <c r="B13485">
        <v>127790</v>
      </c>
      <c r="C13485">
        <v>127915</v>
      </c>
      <c r="D13485">
        <v>127665</v>
      </c>
      <c r="E13485">
        <v>127720</v>
      </c>
    </row>
    <row r="13486" spans="1:5" x14ac:dyDescent="0.25">
      <c r="A13486" s="2">
        <v>45264.489583333336</v>
      </c>
      <c r="B13486">
        <v>128125</v>
      </c>
      <c r="C13486">
        <v>128195</v>
      </c>
      <c r="D13486">
        <v>127735</v>
      </c>
      <c r="E13486">
        <v>127790</v>
      </c>
    </row>
    <row r="13487" spans="1:5" x14ac:dyDescent="0.25">
      <c r="A13487" s="2">
        <v>45264.479166666664</v>
      </c>
      <c r="B13487">
        <v>127920</v>
      </c>
      <c r="C13487">
        <v>128175</v>
      </c>
      <c r="D13487">
        <v>127875</v>
      </c>
      <c r="E13487">
        <v>128120</v>
      </c>
    </row>
    <row r="13488" spans="1:5" x14ac:dyDescent="0.25">
      <c r="A13488" s="2">
        <v>45264.46875</v>
      </c>
      <c r="B13488">
        <v>127780</v>
      </c>
      <c r="C13488">
        <v>127950</v>
      </c>
      <c r="D13488">
        <v>127715</v>
      </c>
      <c r="E13488">
        <v>127920</v>
      </c>
    </row>
    <row r="13489" spans="1:5" x14ac:dyDescent="0.25">
      <c r="A13489" s="2">
        <v>45264.458333333336</v>
      </c>
      <c r="B13489">
        <v>127875</v>
      </c>
      <c r="C13489">
        <v>127960</v>
      </c>
      <c r="D13489">
        <v>127750</v>
      </c>
      <c r="E13489">
        <v>127785</v>
      </c>
    </row>
    <row r="13490" spans="1:5" x14ac:dyDescent="0.25">
      <c r="A13490" s="2">
        <v>45264.447916666664</v>
      </c>
      <c r="B13490">
        <v>127835</v>
      </c>
      <c r="C13490">
        <v>127965</v>
      </c>
      <c r="D13490">
        <v>127750</v>
      </c>
      <c r="E13490">
        <v>127880</v>
      </c>
    </row>
    <row r="13491" spans="1:5" x14ac:dyDescent="0.25">
      <c r="A13491" s="2">
        <v>45264.4375</v>
      </c>
      <c r="B13491">
        <v>127730</v>
      </c>
      <c r="C13491">
        <v>127855</v>
      </c>
      <c r="D13491">
        <v>127660</v>
      </c>
      <c r="E13491">
        <v>127830</v>
      </c>
    </row>
    <row r="13492" spans="1:5" x14ac:dyDescent="0.25">
      <c r="A13492" s="2">
        <v>45264.427083333336</v>
      </c>
      <c r="B13492">
        <v>127660</v>
      </c>
      <c r="C13492">
        <v>127930</v>
      </c>
      <c r="D13492">
        <v>127610</v>
      </c>
      <c r="E13492">
        <v>127730</v>
      </c>
    </row>
    <row r="13493" spans="1:5" x14ac:dyDescent="0.25">
      <c r="A13493" s="2">
        <v>45264.416666666664</v>
      </c>
      <c r="B13493">
        <v>127755</v>
      </c>
      <c r="C13493">
        <v>127885</v>
      </c>
      <c r="D13493">
        <v>127595</v>
      </c>
      <c r="E13493">
        <v>127660</v>
      </c>
    </row>
    <row r="13494" spans="1:5" x14ac:dyDescent="0.25">
      <c r="A13494" s="2">
        <v>45264.40625</v>
      </c>
      <c r="B13494">
        <v>127740</v>
      </c>
      <c r="C13494">
        <v>127775</v>
      </c>
      <c r="D13494">
        <v>127675</v>
      </c>
      <c r="E13494">
        <v>127760</v>
      </c>
    </row>
    <row r="13495" spans="1:5" x14ac:dyDescent="0.25">
      <c r="A13495" s="2">
        <v>45264.395833333336</v>
      </c>
      <c r="B13495">
        <v>127735</v>
      </c>
      <c r="C13495">
        <v>127780</v>
      </c>
      <c r="D13495">
        <v>127700</v>
      </c>
      <c r="E13495">
        <v>127745</v>
      </c>
    </row>
    <row r="13496" spans="1:5" x14ac:dyDescent="0.25">
      <c r="A13496" s="2">
        <v>45264.385416666664</v>
      </c>
      <c r="B13496">
        <v>127750</v>
      </c>
      <c r="C13496">
        <v>127765</v>
      </c>
      <c r="D13496">
        <v>127710</v>
      </c>
      <c r="E13496">
        <v>127735</v>
      </c>
    </row>
    <row r="13497" spans="1:5" x14ac:dyDescent="0.25">
      <c r="A13497" s="2">
        <v>45264.375</v>
      </c>
      <c r="B13497">
        <v>127935</v>
      </c>
      <c r="C13497">
        <v>128010</v>
      </c>
      <c r="D13497">
        <v>127655</v>
      </c>
      <c r="E13497">
        <v>127745</v>
      </c>
    </row>
    <row r="13498" spans="1:5" x14ac:dyDescent="0.25">
      <c r="A13498" s="2">
        <v>45261.760416666664</v>
      </c>
      <c r="B13498">
        <v>128545</v>
      </c>
      <c r="C13498">
        <v>128645</v>
      </c>
      <c r="D13498">
        <v>128465</v>
      </c>
      <c r="E13498">
        <v>128465</v>
      </c>
    </row>
    <row r="13499" spans="1:5" x14ac:dyDescent="0.25">
      <c r="A13499" s="2">
        <v>45261.75</v>
      </c>
      <c r="B13499">
        <v>128505</v>
      </c>
      <c r="C13499">
        <v>128590</v>
      </c>
      <c r="D13499">
        <v>128490</v>
      </c>
      <c r="E13499">
        <v>128545</v>
      </c>
    </row>
    <row r="13500" spans="1:5" x14ac:dyDescent="0.25">
      <c r="A13500" s="2">
        <v>45261.739583333336</v>
      </c>
      <c r="B13500">
        <v>128445</v>
      </c>
      <c r="C13500">
        <v>128535</v>
      </c>
      <c r="D13500">
        <v>128415</v>
      </c>
      <c r="E13500">
        <v>128500</v>
      </c>
    </row>
    <row r="13501" spans="1:5" x14ac:dyDescent="0.25">
      <c r="A13501" s="2">
        <v>45261.729166666664</v>
      </c>
      <c r="B13501">
        <v>128595</v>
      </c>
      <c r="C13501">
        <v>128600</v>
      </c>
      <c r="D13501">
        <v>128385</v>
      </c>
      <c r="E13501">
        <v>128440</v>
      </c>
    </row>
    <row r="13502" spans="1:5" x14ac:dyDescent="0.25">
      <c r="A13502" s="2">
        <v>45261.71875</v>
      </c>
      <c r="B13502">
        <v>128525</v>
      </c>
      <c r="C13502">
        <v>128650</v>
      </c>
      <c r="D13502">
        <v>128485</v>
      </c>
      <c r="E13502">
        <v>128595</v>
      </c>
    </row>
    <row r="13503" spans="1:5" x14ac:dyDescent="0.25">
      <c r="A13503" s="2">
        <v>45261.708333333336</v>
      </c>
      <c r="B13503">
        <v>128415</v>
      </c>
      <c r="C13503">
        <v>128545</v>
      </c>
      <c r="D13503">
        <v>128330</v>
      </c>
      <c r="E13503">
        <v>128525</v>
      </c>
    </row>
    <row r="13504" spans="1:5" x14ac:dyDescent="0.25">
      <c r="A13504" s="2">
        <v>45261.697916666664</v>
      </c>
      <c r="B13504">
        <v>128490</v>
      </c>
      <c r="C13504">
        <v>128500</v>
      </c>
      <c r="D13504">
        <v>128380</v>
      </c>
      <c r="E13504">
        <v>128415</v>
      </c>
    </row>
    <row r="13505" spans="1:5" x14ac:dyDescent="0.25">
      <c r="A13505" s="2">
        <v>45261.6875</v>
      </c>
      <c r="B13505">
        <v>128490</v>
      </c>
      <c r="C13505">
        <v>128515</v>
      </c>
      <c r="D13505">
        <v>128425</v>
      </c>
      <c r="E13505">
        <v>128485</v>
      </c>
    </row>
    <row r="13506" spans="1:5" x14ac:dyDescent="0.25">
      <c r="A13506" s="2">
        <v>45261.677083333336</v>
      </c>
      <c r="B13506">
        <v>128490</v>
      </c>
      <c r="C13506">
        <v>128615</v>
      </c>
      <c r="D13506">
        <v>128455</v>
      </c>
      <c r="E13506">
        <v>128495</v>
      </c>
    </row>
    <row r="13507" spans="1:5" x14ac:dyDescent="0.25">
      <c r="A13507" s="2">
        <v>45261.666666666664</v>
      </c>
      <c r="B13507">
        <v>128335</v>
      </c>
      <c r="C13507">
        <v>128505</v>
      </c>
      <c r="D13507">
        <v>128300</v>
      </c>
      <c r="E13507">
        <v>128490</v>
      </c>
    </row>
    <row r="13508" spans="1:5" x14ac:dyDescent="0.25">
      <c r="A13508" s="2">
        <v>45261.65625</v>
      </c>
      <c r="B13508">
        <v>128345</v>
      </c>
      <c r="C13508">
        <v>128445</v>
      </c>
      <c r="D13508">
        <v>128300</v>
      </c>
      <c r="E13508">
        <v>128335</v>
      </c>
    </row>
    <row r="13509" spans="1:5" x14ac:dyDescent="0.25">
      <c r="A13509" s="2">
        <v>45261.645833333336</v>
      </c>
      <c r="B13509">
        <v>128295</v>
      </c>
      <c r="C13509">
        <v>128380</v>
      </c>
      <c r="D13509">
        <v>128270</v>
      </c>
      <c r="E13509">
        <v>128345</v>
      </c>
    </row>
    <row r="13510" spans="1:5" x14ac:dyDescent="0.25">
      <c r="A13510" s="2">
        <v>45261.635416666664</v>
      </c>
      <c r="B13510">
        <v>128330</v>
      </c>
      <c r="C13510">
        <v>128380</v>
      </c>
      <c r="D13510">
        <v>128265</v>
      </c>
      <c r="E13510">
        <v>128295</v>
      </c>
    </row>
    <row r="13511" spans="1:5" x14ac:dyDescent="0.25">
      <c r="A13511" s="2">
        <v>45261.625</v>
      </c>
      <c r="B13511">
        <v>128520</v>
      </c>
      <c r="C13511">
        <v>128590</v>
      </c>
      <c r="D13511">
        <v>128280</v>
      </c>
      <c r="E13511">
        <v>128325</v>
      </c>
    </row>
    <row r="13512" spans="1:5" x14ac:dyDescent="0.25">
      <c r="A13512" s="2">
        <v>45261.614583333336</v>
      </c>
      <c r="B13512">
        <v>128450</v>
      </c>
      <c r="C13512">
        <v>128560</v>
      </c>
      <c r="D13512">
        <v>128435</v>
      </c>
      <c r="E13512">
        <v>128525</v>
      </c>
    </row>
    <row r="13513" spans="1:5" x14ac:dyDescent="0.25">
      <c r="A13513" s="2">
        <v>45261.604166666664</v>
      </c>
      <c r="B13513">
        <v>128430</v>
      </c>
      <c r="C13513">
        <v>128500</v>
      </c>
      <c r="D13513">
        <v>128370</v>
      </c>
      <c r="E13513">
        <v>128445</v>
      </c>
    </row>
    <row r="13514" spans="1:5" x14ac:dyDescent="0.25">
      <c r="A13514" s="2">
        <v>45261.59375</v>
      </c>
      <c r="B13514">
        <v>128410</v>
      </c>
      <c r="C13514">
        <v>128475</v>
      </c>
      <c r="D13514">
        <v>128265</v>
      </c>
      <c r="E13514">
        <v>128435</v>
      </c>
    </row>
    <row r="13515" spans="1:5" x14ac:dyDescent="0.25">
      <c r="A13515" s="2">
        <v>45261.583333333336</v>
      </c>
      <c r="B13515">
        <v>128255</v>
      </c>
      <c r="C13515">
        <v>128470</v>
      </c>
      <c r="D13515">
        <v>128215</v>
      </c>
      <c r="E13515">
        <v>128410</v>
      </c>
    </row>
    <row r="13516" spans="1:5" x14ac:dyDescent="0.25">
      <c r="A13516" s="2">
        <v>45261.572916666664</v>
      </c>
      <c r="B13516">
        <v>128155</v>
      </c>
      <c r="C13516">
        <v>128280</v>
      </c>
      <c r="D13516">
        <v>128060</v>
      </c>
      <c r="E13516">
        <v>128260</v>
      </c>
    </row>
    <row r="13517" spans="1:5" x14ac:dyDescent="0.25">
      <c r="A13517" s="2">
        <v>45261.5625</v>
      </c>
      <c r="B13517">
        <v>128260</v>
      </c>
      <c r="C13517">
        <v>128285</v>
      </c>
      <c r="D13517">
        <v>127895</v>
      </c>
      <c r="E13517">
        <v>128155</v>
      </c>
    </row>
    <row r="13518" spans="1:5" x14ac:dyDescent="0.25">
      <c r="A13518" s="2">
        <v>45261.552083333336</v>
      </c>
      <c r="B13518">
        <v>128030</v>
      </c>
      <c r="C13518">
        <v>128310</v>
      </c>
      <c r="D13518">
        <v>127995</v>
      </c>
      <c r="E13518">
        <v>128260</v>
      </c>
    </row>
    <row r="13519" spans="1:5" x14ac:dyDescent="0.25">
      <c r="A13519" s="2">
        <v>45261.541666666664</v>
      </c>
      <c r="B13519">
        <v>127625</v>
      </c>
      <c r="C13519">
        <v>128080</v>
      </c>
      <c r="D13519">
        <v>127440</v>
      </c>
      <c r="E13519">
        <v>128030</v>
      </c>
    </row>
    <row r="13520" spans="1:5" x14ac:dyDescent="0.25">
      <c r="A13520" s="2">
        <v>45261.53125</v>
      </c>
      <c r="B13520">
        <v>127650</v>
      </c>
      <c r="C13520">
        <v>127865</v>
      </c>
      <c r="D13520">
        <v>127610</v>
      </c>
      <c r="E13520">
        <v>127625</v>
      </c>
    </row>
    <row r="13521" spans="1:5" x14ac:dyDescent="0.25">
      <c r="A13521" s="2">
        <v>45261.520833333336</v>
      </c>
      <c r="B13521">
        <v>127430</v>
      </c>
      <c r="C13521">
        <v>127695</v>
      </c>
      <c r="D13521">
        <v>127380</v>
      </c>
      <c r="E13521">
        <v>127650</v>
      </c>
    </row>
    <row r="13522" spans="1:5" x14ac:dyDescent="0.25">
      <c r="A13522" s="2">
        <v>45261.510416666664</v>
      </c>
      <c r="B13522">
        <v>127430</v>
      </c>
      <c r="C13522">
        <v>127535</v>
      </c>
      <c r="D13522">
        <v>127275</v>
      </c>
      <c r="E13522">
        <v>127430</v>
      </c>
    </row>
    <row r="13523" spans="1:5" x14ac:dyDescent="0.25">
      <c r="A13523" s="2">
        <v>45261.5</v>
      </c>
      <c r="B13523">
        <v>127380</v>
      </c>
      <c r="C13523">
        <v>127660</v>
      </c>
      <c r="D13523">
        <v>127300</v>
      </c>
      <c r="E13523">
        <v>127430</v>
      </c>
    </row>
    <row r="13524" spans="1:5" x14ac:dyDescent="0.25">
      <c r="A13524" s="2">
        <v>45261.489583333336</v>
      </c>
      <c r="B13524">
        <v>127370</v>
      </c>
      <c r="C13524">
        <v>127475</v>
      </c>
      <c r="D13524">
        <v>127230</v>
      </c>
      <c r="E13524">
        <v>127375</v>
      </c>
    </row>
    <row r="13525" spans="1:5" x14ac:dyDescent="0.25">
      <c r="A13525" s="2">
        <v>45261.479166666664</v>
      </c>
      <c r="B13525">
        <v>127190</v>
      </c>
      <c r="C13525">
        <v>127380</v>
      </c>
      <c r="D13525">
        <v>127070</v>
      </c>
      <c r="E13525">
        <v>127370</v>
      </c>
    </row>
    <row r="13526" spans="1:5" x14ac:dyDescent="0.25">
      <c r="A13526" s="2">
        <v>45261.46875</v>
      </c>
      <c r="B13526">
        <v>127220</v>
      </c>
      <c r="C13526">
        <v>127355</v>
      </c>
      <c r="D13526">
        <v>127160</v>
      </c>
      <c r="E13526">
        <v>127195</v>
      </c>
    </row>
    <row r="13527" spans="1:5" x14ac:dyDescent="0.25">
      <c r="A13527" s="2">
        <v>45261.458333333336</v>
      </c>
      <c r="B13527">
        <v>127380</v>
      </c>
      <c r="C13527">
        <v>127465</v>
      </c>
      <c r="D13527">
        <v>127205</v>
      </c>
      <c r="E13527">
        <v>127220</v>
      </c>
    </row>
    <row r="13528" spans="1:5" x14ac:dyDescent="0.25">
      <c r="A13528" s="2">
        <v>45261.447916666664</v>
      </c>
      <c r="B13528">
        <v>127650</v>
      </c>
      <c r="C13528">
        <v>127685</v>
      </c>
      <c r="D13528">
        <v>127360</v>
      </c>
      <c r="E13528">
        <v>127375</v>
      </c>
    </row>
    <row r="13529" spans="1:5" x14ac:dyDescent="0.25">
      <c r="A13529" s="2">
        <v>45261.4375</v>
      </c>
      <c r="B13529">
        <v>127880</v>
      </c>
      <c r="C13529">
        <v>127885</v>
      </c>
      <c r="D13529">
        <v>127525</v>
      </c>
      <c r="E13529">
        <v>127650</v>
      </c>
    </row>
    <row r="13530" spans="1:5" x14ac:dyDescent="0.25">
      <c r="A13530" s="2">
        <v>45261.427083333336</v>
      </c>
      <c r="B13530">
        <v>127740</v>
      </c>
      <c r="C13530">
        <v>127960</v>
      </c>
      <c r="D13530">
        <v>127720</v>
      </c>
      <c r="E13530">
        <v>127885</v>
      </c>
    </row>
    <row r="13531" spans="1:5" x14ac:dyDescent="0.25">
      <c r="A13531" s="2">
        <v>45261.416666666664</v>
      </c>
      <c r="B13531">
        <v>127805</v>
      </c>
      <c r="C13531">
        <v>127920</v>
      </c>
      <c r="D13531">
        <v>127705</v>
      </c>
      <c r="E13531">
        <v>127735</v>
      </c>
    </row>
    <row r="13532" spans="1:5" x14ac:dyDescent="0.25">
      <c r="A13532" s="2">
        <v>45261.40625</v>
      </c>
      <c r="B13532">
        <v>127945</v>
      </c>
      <c r="C13532">
        <v>127975</v>
      </c>
      <c r="D13532">
        <v>127805</v>
      </c>
      <c r="E13532">
        <v>127805</v>
      </c>
    </row>
    <row r="13533" spans="1:5" x14ac:dyDescent="0.25">
      <c r="A13533" s="2">
        <v>45261.395833333336</v>
      </c>
      <c r="B13533">
        <v>128035</v>
      </c>
      <c r="C13533">
        <v>128055</v>
      </c>
      <c r="D13533">
        <v>127890</v>
      </c>
      <c r="E13533">
        <v>127940</v>
      </c>
    </row>
    <row r="13534" spans="1:5" x14ac:dyDescent="0.25">
      <c r="A13534" s="2">
        <v>45261.385416666664</v>
      </c>
      <c r="B13534">
        <v>128070</v>
      </c>
      <c r="C13534">
        <v>128175</v>
      </c>
      <c r="D13534">
        <v>128035</v>
      </c>
      <c r="E13534">
        <v>128035</v>
      </c>
    </row>
    <row r="13535" spans="1:5" x14ac:dyDescent="0.25">
      <c r="A13535" s="2">
        <v>45261.375</v>
      </c>
      <c r="B13535">
        <v>128090</v>
      </c>
      <c r="C13535">
        <v>128250</v>
      </c>
      <c r="D13535">
        <v>128010</v>
      </c>
      <c r="E13535">
        <v>128070</v>
      </c>
    </row>
    <row r="13536" spans="1:5" x14ac:dyDescent="0.25">
      <c r="A13536" s="2">
        <v>45260.760416666664</v>
      </c>
      <c r="B13536">
        <v>127830</v>
      </c>
      <c r="C13536">
        <v>127965</v>
      </c>
      <c r="D13536">
        <v>127815</v>
      </c>
      <c r="E13536">
        <v>127815</v>
      </c>
    </row>
    <row r="13537" spans="1:5" x14ac:dyDescent="0.25">
      <c r="A13537" s="2">
        <v>45260.75</v>
      </c>
      <c r="B13537">
        <v>127870</v>
      </c>
      <c r="C13537">
        <v>127880</v>
      </c>
      <c r="D13537">
        <v>127785</v>
      </c>
      <c r="E13537">
        <v>127825</v>
      </c>
    </row>
    <row r="13538" spans="1:5" x14ac:dyDescent="0.25">
      <c r="A13538" s="2">
        <v>45260.739583333336</v>
      </c>
      <c r="B13538">
        <v>127790</v>
      </c>
      <c r="C13538">
        <v>127895</v>
      </c>
      <c r="D13538">
        <v>127745</v>
      </c>
      <c r="E13538">
        <v>127870</v>
      </c>
    </row>
    <row r="13539" spans="1:5" x14ac:dyDescent="0.25">
      <c r="A13539" s="2">
        <v>45260.729166666664</v>
      </c>
      <c r="B13539">
        <v>127660</v>
      </c>
      <c r="C13539">
        <v>127800</v>
      </c>
      <c r="D13539">
        <v>127600</v>
      </c>
      <c r="E13539">
        <v>127795</v>
      </c>
    </row>
    <row r="13540" spans="1:5" x14ac:dyDescent="0.25">
      <c r="A13540" s="2">
        <v>45260.71875</v>
      </c>
      <c r="B13540">
        <v>127635</v>
      </c>
      <c r="C13540">
        <v>127695</v>
      </c>
      <c r="D13540">
        <v>127585</v>
      </c>
      <c r="E13540">
        <v>127655</v>
      </c>
    </row>
    <row r="13541" spans="1:5" x14ac:dyDescent="0.25">
      <c r="A13541" s="2">
        <v>45260.708333333336</v>
      </c>
      <c r="B13541">
        <v>127710</v>
      </c>
      <c r="C13541">
        <v>127740</v>
      </c>
      <c r="D13541">
        <v>127620</v>
      </c>
      <c r="E13541">
        <v>127630</v>
      </c>
    </row>
    <row r="13542" spans="1:5" x14ac:dyDescent="0.25">
      <c r="A13542" s="2">
        <v>45260.697916666664</v>
      </c>
      <c r="B13542">
        <v>127815</v>
      </c>
      <c r="C13542">
        <v>127830</v>
      </c>
      <c r="D13542">
        <v>127690</v>
      </c>
      <c r="E13542">
        <v>127710</v>
      </c>
    </row>
    <row r="13543" spans="1:5" x14ac:dyDescent="0.25">
      <c r="A13543" s="2">
        <v>45260.6875</v>
      </c>
      <c r="B13543">
        <v>127790</v>
      </c>
      <c r="C13543">
        <v>127895</v>
      </c>
      <c r="D13543">
        <v>127765</v>
      </c>
      <c r="E13543">
        <v>127820</v>
      </c>
    </row>
    <row r="13544" spans="1:5" x14ac:dyDescent="0.25">
      <c r="A13544" s="2">
        <v>45260.677083333336</v>
      </c>
      <c r="B13544">
        <v>127830</v>
      </c>
      <c r="C13544">
        <v>127915</v>
      </c>
      <c r="D13544">
        <v>127770</v>
      </c>
      <c r="E13544">
        <v>127790</v>
      </c>
    </row>
    <row r="13545" spans="1:5" x14ac:dyDescent="0.25">
      <c r="A13545" s="2">
        <v>45260.666666666664</v>
      </c>
      <c r="B13545">
        <v>127575</v>
      </c>
      <c r="C13545">
        <v>127890</v>
      </c>
      <c r="D13545">
        <v>127515</v>
      </c>
      <c r="E13545">
        <v>127830</v>
      </c>
    </row>
    <row r="13546" spans="1:5" x14ac:dyDescent="0.25">
      <c r="A13546" s="2">
        <v>45260.65625</v>
      </c>
      <c r="B13546">
        <v>127525</v>
      </c>
      <c r="C13546">
        <v>127585</v>
      </c>
      <c r="D13546">
        <v>127410</v>
      </c>
      <c r="E13546">
        <v>127575</v>
      </c>
    </row>
    <row r="13547" spans="1:5" x14ac:dyDescent="0.25">
      <c r="A13547" s="2">
        <v>45260.645833333336</v>
      </c>
      <c r="B13547">
        <v>127540</v>
      </c>
      <c r="C13547">
        <v>127580</v>
      </c>
      <c r="D13547">
        <v>127475</v>
      </c>
      <c r="E13547">
        <v>127525</v>
      </c>
    </row>
    <row r="13548" spans="1:5" x14ac:dyDescent="0.25">
      <c r="A13548" s="2">
        <v>45260.635416666664</v>
      </c>
      <c r="B13548">
        <v>127450</v>
      </c>
      <c r="C13548">
        <v>127640</v>
      </c>
      <c r="D13548">
        <v>127435</v>
      </c>
      <c r="E13548">
        <v>127545</v>
      </c>
    </row>
    <row r="13549" spans="1:5" x14ac:dyDescent="0.25">
      <c r="A13549" s="2">
        <v>45260.625</v>
      </c>
      <c r="B13549">
        <v>127535</v>
      </c>
      <c r="C13549">
        <v>127670</v>
      </c>
      <c r="D13549">
        <v>127430</v>
      </c>
      <c r="E13549">
        <v>127455</v>
      </c>
    </row>
    <row r="13550" spans="1:5" x14ac:dyDescent="0.25">
      <c r="A13550" s="2">
        <v>45260.614583333336</v>
      </c>
      <c r="B13550">
        <v>127410</v>
      </c>
      <c r="C13550">
        <v>127565</v>
      </c>
      <c r="D13550">
        <v>127355</v>
      </c>
      <c r="E13550">
        <v>127540</v>
      </c>
    </row>
    <row r="13551" spans="1:5" x14ac:dyDescent="0.25">
      <c r="A13551" s="2">
        <v>45260.604166666664</v>
      </c>
      <c r="B13551">
        <v>127165</v>
      </c>
      <c r="C13551">
        <v>127435</v>
      </c>
      <c r="D13551">
        <v>127140</v>
      </c>
      <c r="E13551">
        <v>127420</v>
      </c>
    </row>
    <row r="13552" spans="1:5" x14ac:dyDescent="0.25">
      <c r="A13552" s="2">
        <v>45260.59375</v>
      </c>
      <c r="B13552">
        <v>127265</v>
      </c>
      <c r="C13552">
        <v>127285</v>
      </c>
      <c r="D13552">
        <v>127125</v>
      </c>
      <c r="E13552">
        <v>127165</v>
      </c>
    </row>
    <row r="13553" spans="1:5" x14ac:dyDescent="0.25">
      <c r="A13553" s="2">
        <v>45260.583333333336</v>
      </c>
      <c r="B13553">
        <v>127115</v>
      </c>
      <c r="C13553">
        <v>127280</v>
      </c>
      <c r="D13553">
        <v>127035</v>
      </c>
      <c r="E13553">
        <v>127260</v>
      </c>
    </row>
    <row r="13554" spans="1:5" x14ac:dyDescent="0.25">
      <c r="A13554" s="2">
        <v>45260.572916666664</v>
      </c>
      <c r="B13554">
        <v>127135</v>
      </c>
      <c r="C13554">
        <v>127220</v>
      </c>
      <c r="D13554">
        <v>127060</v>
      </c>
      <c r="E13554">
        <v>127115</v>
      </c>
    </row>
    <row r="13555" spans="1:5" x14ac:dyDescent="0.25">
      <c r="A13555" s="2">
        <v>45260.5625</v>
      </c>
      <c r="B13555">
        <v>127120</v>
      </c>
      <c r="C13555">
        <v>127195</v>
      </c>
      <c r="D13555">
        <v>126995</v>
      </c>
      <c r="E13555">
        <v>127140</v>
      </c>
    </row>
    <row r="13556" spans="1:5" x14ac:dyDescent="0.25">
      <c r="A13556" s="2">
        <v>45260.552083333336</v>
      </c>
      <c r="B13556">
        <v>127210</v>
      </c>
      <c r="C13556">
        <v>127245</v>
      </c>
      <c r="D13556">
        <v>127010</v>
      </c>
      <c r="E13556">
        <v>127120</v>
      </c>
    </row>
    <row r="13557" spans="1:5" x14ac:dyDescent="0.25">
      <c r="A13557" s="2">
        <v>45260.541666666664</v>
      </c>
      <c r="B13557">
        <v>127115</v>
      </c>
      <c r="C13557">
        <v>127245</v>
      </c>
      <c r="D13557">
        <v>127030</v>
      </c>
      <c r="E13557">
        <v>127210</v>
      </c>
    </row>
    <row r="13558" spans="1:5" x14ac:dyDescent="0.25">
      <c r="A13558" s="2">
        <v>45260.53125</v>
      </c>
      <c r="B13558">
        <v>126860</v>
      </c>
      <c r="C13558">
        <v>127135</v>
      </c>
      <c r="D13558">
        <v>126770</v>
      </c>
      <c r="E13558">
        <v>127110</v>
      </c>
    </row>
    <row r="13559" spans="1:5" x14ac:dyDescent="0.25">
      <c r="A13559" s="2">
        <v>45260.520833333336</v>
      </c>
      <c r="B13559">
        <v>126720</v>
      </c>
      <c r="C13559">
        <v>126945</v>
      </c>
      <c r="D13559">
        <v>126705</v>
      </c>
      <c r="E13559">
        <v>126860</v>
      </c>
    </row>
    <row r="13560" spans="1:5" x14ac:dyDescent="0.25">
      <c r="A13560" s="2">
        <v>45260.510416666664</v>
      </c>
      <c r="B13560">
        <v>126920</v>
      </c>
      <c r="C13560">
        <v>126960</v>
      </c>
      <c r="D13560">
        <v>126625</v>
      </c>
      <c r="E13560">
        <v>126720</v>
      </c>
    </row>
    <row r="13561" spans="1:5" x14ac:dyDescent="0.25">
      <c r="A13561" s="2">
        <v>45260.5</v>
      </c>
      <c r="B13561">
        <v>126995</v>
      </c>
      <c r="C13561">
        <v>127000</v>
      </c>
      <c r="D13561">
        <v>126765</v>
      </c>
      <c r="E13561">
        <v>126925</v>
      </c>
    </row>
    <row r="13562" spans="1:5" x14ac:dyDescent="0.25">
      <c r="A13562" s="2">
        <v>45260.489583333336</v>
      </c>
      <c r="B13562">
        <v>126910</v>
      </c>
      <c r="C13562">
        <v>127040</v>
      </c>
      <c r="D13562">
        <v>126750</v>
      </c>
      <c r="E13562">
        <v>126995</v>
      </c>
    </row>
    <row r="13563" spans="1:5" x14ac:dyDescent="0.25">
      <c r="A13563" s="2">
        <v>45260.479166666664</v>
      </c>
      <c r="B13563">
        <v>127345</v>
      </c>
      <c r="C13563">
        <v>127350</v>
      </c>
      <c r="D13563">
        <v>126830</v>
      </c>
      <c r="E13563">
        <v>126905</v>
      </c>
    </row>
    <row r="13564" spans="1:5" x14ac:dyDescent="0.25">
      <c r="A13564" s="2">
        <v>45260.46875</v>
      </c>
      <c r="B13564">
        <v>127355</v>
      </c>
      <c r="C13564">
        <v>127395</v>
      </c>
      <c r="D13564">
        <v>127275</v>
      </c>
      <c r="E13564">
        <v>127350</v>
      </c>
    </row>
    <row r="13565" spans="1:5" x14ac:dyDescent="0.25">
      <c r="A13565" s="2">
        <v>45260.458333333336</v>
      </c>
      <c r="B13565">
        <v>127530</v>
      </c>
      <c r="C13565">
        <v>127540</v>
      </c>
      <c r="D13565">
        <v>127220</v>
      </c>
      <c r="E13565">
        <v>127355</v>
      </c>
    </row>
    <row r="13566" spans="1:5" x14ac:dyDescent="0.25">
      <c r="A13566" s="2">
        <v>45260.447916666664</v>
      </c>
      <c r="B13566">
        <v>127420</v>
      </c>
      <c r="C13566">
        <v>127565</v>
      </c>
      <c r="D13566">
        <v>127380</v>
      </c>
      <c r="E13566">
        <v>127525</v>
      </c>
    </row>
    <row r="13567" spans="1:5" x14ac:dyDescent="0.25">
      <c r="A13567" s="2">
        <v>45260.4375</v>
      </c>
      <c r="B13567">
        <v>127600</v>
      </c>
      <c r="C13567">
        <v>127755</v>
      </c>
      <c r="D13567">
        <v>127325</v>
      </c>
      <c r="E13567">
        <v>127420</v>
      </c>
    </row>
    <row r="13568" spans="1:5" x14ac:dyDescent="0.25">
      <c r="A13568" s="2">
        <v>45260.427083333336</v>
      </c>
      <c r="B13568">
        <v>127390</v>
      </c>
      <c r="C13568">
        <v>127650</v>
      </c>
      <c r="D13568">
        <v>127385</v>
      </c>
      <c r="E13568">
        <v>127605</v>
      </c>
    </row>
    <row r="13569" spans="1:5" x14ac:dyDescent="0.25">
      <c r="A13569" s="2">
        <v>45260.416666666664</v>
      </c>
      <c r="B13569">
        <v>127315</v>
      </c>
      <c r="C13569">
        <v>127425</v>
      </c>
      <c r="D13569">
        <v>127140</v>
      </c>
      <c r="E13569">
        <v>127385</v>
      </c>
    </row>
    <row r="13570" spans="1:5" x14ac:dyDescent="0.25">
      <c r="A13570" s="2">
        <v>45260.40625</v>
      </c>
      <c r="B13570">
        <v>127160</v>
      </c>
      <c r="C13570">
        <v>127335</v>
      </c>
      <c r="D13570">
        <v>127130</v>
      </c>
      <c r="E13570">
        <v>127310</v>
      </c>
    </row>
    <row r="13571" spans="1:5" x14ac:dyDescent="0.25">
      <c r="A13571" s="2">
        <v>45260.395833333336</v>
      </c>
      <c r="B13571">
        <v>127025</v>
      </c>
      <c r="C13571">
        <v>127170</v>
      </c>
      <c r="D13571">
        <v>126990</v>
      </c>
      <c r="E13571">
        <v>127160</v>
      </c>
    </row>
    <row r="13572" spans="1:5" x14ac:dyDescent="0.25">
      <c r="A13572" s="2">
        <v>45260.385416666664</v>
      </c>
      <c r="B13572">
        <v>126935</v>
      </c>
      <c r="C13572">
        <v>127090</v>
      </c>
      <c r="D13572">
        <v>126925</v>
      </c>
      <c r="E13572">
        <v>127025</v>
      </c>
    </row>
    <row r="13573" spans="1:5" x14ac:dyDescent="0.25">
      <c r="A13573" s="2">
        <v>45260.375</v>
      </c>
      <c r="B13573">
        <v>127000</v>
      </c>
      <c r="C13573">
        <v>127070</v>
      </c>
      <c r="D13573">
        <v>126825</v>
      </c>
      <c r="E13573">
        <v>126935</v>
      </c>
    </row>
    <row r="13574" spans="1:5" x14ac:dyDescent="0.25">
      <c r="A13574" s="2">
        <v>45259.760416666664</v>
      </c>
      <c r="B13574">
        <v>126575</v>
      </c>
      <c r="C13574">
        <v>126695</v>
      </c>
      <c r="D13574">
        <v>126505</v>
      </c>
      <c r="E13574">
        <v>126695</v>
      </c>
    </row>
    <row r="13575" spans="1:5" x14ac:dyDescent="0.25">
      <c r="A13575" s="2">
        <v>45259.75</v>
      </c>
      <c r="B13575">
        <v>126515</v>
      </c>
      <c r="C13575">
        <v>126690</v>
      </c>
      <c r="D13575">
        <v>126490</v>
      </c>
      <c r="E13575">
        <v>126570</v>
      </c>
    </row>
    <row r="13576" spans="1:5" x14ac:dyDescent="0.25">
      <c r="A13576" s="2">
        <v>45259.739583333336</v>
      </c>
      <c r="B13576">
        <v>126690</v>
      </c>
      <c r="C13576">
        <v>126720</v>
      </c>
      <c r="D13576">
        <v>126465</v>
      </c>
      <c r="E13576">
        <v>126515</v>
      </c>
    </row>
    <row r="13577" spans="1:5" x14ac:dyDescent="0.25">
      <c r="A13577" s="2">
        <v>45259.729166666664</v>
      </c>
      <c r="B13577">
        <v>126555</v>
      </c>
      <c r="C13577">
        <v>126700</v>
      </c>
      <c r="D13577">
        <v>126550</v>
      </c>
      <c r="E13577">
        <v>126685</v>
      </c>
    </row>
    <row r="13578" spans="1:5" x14ac:dyDescent="0.25">
      <c r="A13578" s="2">
        <v>45259.71875</v>
      </c>
      <c r="B13578">
        <v>126820</v>
      </c>
      <c r="C13578">
        <v>126840</v>
      </c>
      <c r="D13578">
        <v>126530</v>
      </c>
      <c r="E13578">
        <v>126555</v>
      </c>
    </row>
    <row r="13579" spans="1:5" x14ac:dyDescent="0.25">
      <c r="A13579" s="2">
        <v>45259.708333333336</v>
      </c>
      <c r="B13579">
        <v>126955</v>
      </c>
      <c r="C13579">
        <v>126965</v>
      </c>
      <c r="D13579">
        <v>126815</v>
      </c>
      <c r="E13579">
        <v>126820</v>
      </c>
    </row>
    <row r="13580" spans="1:5" x14ac:dyDescent="0.25">
      <c r="A13580" s="2">
        <v>45259.697916666664</v>
      </c>
      <c r="B13580">
        <v>126880</v>
      </c>
      <c r="C13580">
        <v>126975</v>
      </c>
      <c r="D13580">
        <v>126830</v>
      </c>
      <c r="E13580">
        <v>126955</v>
      </c>
    </row>
    <row r="13581" spans="1:5" x14ac:dyDescent="0.25">
      <c r="A13581" s="2">
        <v>45259.6875</v>
      </c>
      <c r="B13581">
        <v>127095</v>
      </c>
      <c r="C13581">
        <v>127105</v>
      </c>
      <c r="D13581">
        <v>126855</v>
      </c>
      <c r="E13581">
        <v>126880</v>
      </c>
    </row>
    <row r="13582" spans="1:5" x14ac:dyDescent="0.25">
      <c r="A13582" s="2">
        <v>45259.677083333336</v>
      </c>
      <c r="B13582">
        <v>127215</v>
      </c>
      <c r="C13582">
        <v>127280</v>
      </c>
      <c r="D13582">
        <v>127065</v>
      </c>
      <c r="E13582">
        <v>127095</v>
      </c>
    </row>
    <row r="13583" spans="1:5" x14ac:dyDescent="0.25">
      <c r="A13583" s="2">
        <v>45259.666666666664</v>
      </c>
      <c r="B13583">
        <v>127220</v>
      </c>
      <c r="C13583">
        <v>127325</v>
      </c>
      <c r="D13583">
        <v>127120</v>
      </c>
      <c r="E13583">
        <v>127215</v>
      </c>
    </row>
    <row r="13584" spans="1:5" x14ac:dyDescent="0.25">
      <c r="A13584" s="2">
        <v>45259.65625</v>
      </c>
      <c r="B13584">
        <v>127225</v>
      </c>
      <c r="C13584">
        <v>127295</v>
      </c>
      <c r="D13584">
        <v>127175</v>
      </c>
      <c r="E13584">
        <v>127225</v>
      </c>
    </row>
    <row r="13585" spans="1:5" x14ac:dyDescent="0.25">
      <c r="A13585" s="2">
        <v>45259.645833333336</v>
      </c>
      <c r="B13585">
        <v>127215</v>
      </c>
      <c r="C13585">
        <v>127255</v>
      </c>
      <c r="D13585">
        <v>127065</v>
      </c>
      <c r="E13585">
        <v>127225</v>
      </c>
    </row>
    <row r="13586" spans="1:5" x14ac:dyDescent="0.25">
      <c r="A13586" s="2">
        <v>45259.635416666664</v>
      </c>
      <c r="B13586">
        <v>127070</v>
      </c>
      <c r="C13586">
        <v>127230</v>
      </c>
      <c r="D13586">
        <v>126995</v>
      </c>
      <c r="E13586">
        <v>127215</v>
      </c>
    </row>
    <row r="13587" spans="1:5" x14ac:dyDescent="0.25">
      <c r="A13587" s="2">
        <v>45259.625</v>
      </c>
      <c r="B13587">
        <v>127235</v>
      </c>
      <c r="C13587">
        <v>127260</v>
      </c>
      <c r="D13587">
        <v>127025</v>
      </c>
      <c r="E13587">
        <v>127070</v>
      </c>
    </row>
    <row r="13588" spans="1:5" x14ac:dyDescent="0.25">
      <c r="A13588" s="2">
        <v>45259.614583333336</v>
      </c>
      <c r="B13588">
        <v>127190</v>
      </c>
      <c r="C13588">
        <v>127330</v>
      </c>
      <c r="D13588">
        <v>127180</v>
      </c>
      <c r="E13588">
        <v>127230</v>
      </c>
    </row>
    <row r="13589" spans="1:5" x14ac:dyDescent="0.25">
      <c r="A13589" s="2">
        <v>45259.604166666664</v>
      </c>
      <c r="B13589">
        <v>127100</v>
      </c>
      <c r="C13589">
        <v>127215</v>
      </c>
      <c r="D13589">
        <v>127020</v>
      </c>
      <c r="E13589">
        <v>127185</v>
      </c>
    </row>
    <row r="13590" spans="1:5" x14ac:dyDescent="0.25">
      <c r="A13590" s="2">
        <v>45259.59375</v>
      </c>
      <c r="B13590">
        <v>127000</v>
      </c>
      <c r="C13590">
        <v>127125</v>
      </c>
      <c r="D13590">
        <v>126975</v>
      </c>
      <c r="E13590">
        <v>127100</v>
      </c>
    </row>
    <row r="13591" spans="1:5" x14ac:dyDescent="0.25">
      <c r="A13591" s="2">
        <v>45259.583333333336</v>
      </c>
      <c r="B13591">
        <v>127100</v>
      </c>
      <c r="C13591">
        <v>127170</v>
      </c>
      <c r="D13591">
        <v>126995</v>
      </c>
      <c r="E13591">
        <v>127000</v>
      </c>
    </row>
    <row r="13592" spans="1:5" x14ac:dyDescent="0.25">
      <c r="A13592" s="2">
        <v>45259.572916666664</v>
      </c>
      <c r="B13592">
        <v>126935</v>
      </c>
      <c r="C13592">
        <v>127165</v>
      </c>
      <c r="D13592">
        <v>126930</v>
      </c>
      <c r="E13592">
        <v>127100</v>
      </c>
    </row>
    <row r="13593" spans="1:5" x14ac:dyDescent="0.25">
      <c r="A13593" s="2">
        <v>45259.5625</v>
      </c>
      <c r="B13593">
        <v>126820</v>
      </c>
      <c r="C13593">
        <v>126955</v>
      </c>
      <c r="D13593">
        <v>126685</v>
      </c>
      <c r="E13593">
        <v>126935</v>
      </c>
    </row>
    <row r="13594" spans="1:5" x14ac:dyDescent="0.25">
      <c r="A13594" s="2">
        <v>45259.552083333336</v>
      </c>
      <c r="B13594">
        <v>127050</v>
      </c>
      <c r="C13594">
        <v>127080</v>
      </c>
      <c r="D13594">
        <v>126805</v>
      </c>
      <c r="E13594">
        <v>126815</v>
      </c>
    </row>
    <row r="13595" spans="1:5" x14ac:dyDescent="0.25">
      <c r="A13595" s="2">
        <v>45259.541666666664</v>
      </c>
      <c r="B13595">
        <v>127365</v>
      </c>
      <c r="C13595">
        <v>127375</v>
      </c>
      <c r="D13595">
        <v>127005</v>
      </c>
      <c r="E13595">
        <v>127050</v>
      </c>
    </row>
    <row r="13596" spans="1:5" x14ac:dyDescent="0.25">
      <c r="A13596" s="2">
        <v>45259.53125</v>
      </c>
      <c r="B13596">
        <v>127090</v>
      </c>
      <c r="C13596">
        <v>127385</v>
      </c>
      <c r="D13596">
        <v>127050</v>
      </c>
      <c r="E13596">
        <v>127370</v>
      </c>
    </row>
    <row r="13597" spans="1:5" x14ac:dyDescent="0.25">
      <c r="A13597" s="2">
        <v>45259.520833333336</v>
      </c>
      <c r="B13597">
        <v>127010</v>
      </c>
      <c r="C13597">
        <v>127095</v>
      </c>
      <c r="D13597">
        <v>126895</v>
      </c>
      <c r="E13597">
        <v>127085</v>
      </c>
    </row>
    <row r="13598" spans="1:5" x14ac:dyDescent="0.25">
      <c r="A13598" s="2">
        <v>45259.510416666664</v>
      </c>
      <c r="B13598">
        <v>126975</v>
      </c>
      <c r="C13598">
        <v>127150</v>
      </c>
      <c r="D13598">
        <v>126805</v>
      </c>
      <c r="E13598">
        <v>127005</v>
      </c>
    </row>
    <row r="13599" spans="1:5" x14ac:dyDescent="0.25">
      <c r="A13599" s="2">
        <v>45259.5</v>
      </c>
      <c r="B13599">
        <v>127120</v>
      </c>
      <c r="C13599">
        <v>127220</v>
      </c>
      <c r="D13599">
        <v>126850</v>
      </c>
      <c r="E13599">
        <v>126975</v>
      </c>
    </row>
    <row r="13600" spans="1:5" x14ac:dyDescent="0.25">
      <c r="A13600" s="2">
        <v>45259.489583333336</v>
      </c>
      <c r="B13600">
        <v>126945</v>
      </c>
      <c r="C13600">
        <v>127155</v>
      </c>
      <c r="D13600">
        <v>126845</v>
      </c>
      <c r="E13600">
        <v>127125</v>
      </c>
    </row>
    <row r="13601" spans="1:5" x14ac:dyDescent="0.25">
      <c r="A13601" s="2">
        <v>45259.479166666664</v>
      </c>
      <c r="B13601">
        <v>127090</v>
      </c>
      <c r="C13601">
        <v>127245</v>
      </c>
      <c r="D13601">
        <v>126925</v>
      </c>
      <c r="E13601">
        <v>126945</v>
      </c>
    </row>
    <row r="13602" spans="1:5" x14ac:dyDescent="0.25">
      <c r="A13602" s="2">
        <v>45259.46875</v>
      </c>
      <c r="B13602">
        <v>127170</v>
      </c>
      <c r="C13602">
        <v>127260</v>
      </c>
      <c r="D13602">
        <v>127060</v>
      </c>
      <c r="E13602">
        <v>127090</v>
      </c>
    </row>
    <row r="13603" spans="1:5" x14ac:dyDescent="0.25">
      <c r="A13603" s="2">
        <v>45259.458333333336</v>
      </c>
      <c r="B13603">
        <v>127000</v>
      </c>
      <c r="C13603">
        <v>127245</v>
      </c>
      <c r="D13603">
        <v>126945</v>
      </c>
      <c r="E13603">
        <v>127165</v>
      </c>
    </row>
    <row r="13604" spans="1:5" x14ac:dyDescent="0.25">
      <c r="A13604" s="2">
        <v>45259.447916666664</v>
      </c>
      <c r="B13604">
        <v>127140</v>
      </c>
      <c r="C13604">
        <v>127190</v>
      </c>
      <c r="D13604">
        <v>126975</v>
      </c>
      <c r="E13604">
        <v>126995</v>
      </c>
    </row>
    <row r="13605" spans="1:5" x14ac:dyDescent="0.25">
      <c r="A13605" s="2">
        <v>45259.4375</v>
      </c>
      <c r="B13605">
        <v>127525</v>
      </c>
      <c r="C13605">
        <v>127585</v>
      </c>
      <c r="D13605">
        <v>127040</v>
      </c>
      <c r="E13605">
        <v>127135</v>
      </c>
    </row>
    <row r="13606" spans="1:5" x14ac:dyDescent="0.25">
      <c r="A13606" s="2">
        <v>45259.427083333336</v>
      </c>
      <c r="B13606">
        <v>127815</v>
      </c>
      <c r="C13606">
        <v>127815</v>
      </c>
      <c r="D13606">
        <v>127505</v>
      </c>
      <c r="E13606">
        <v>127515</v>
      </c>
    </row>
    <row r="13607" spans="1:5" x14ac:dyDescent="0.25">
      <c r="A13607" s="2">
        <v>45259.416666666664</v>
      </c>
      <c r="B13607">
        <v>127620</v>
      </c>
      <c r="C13607">
        <v>127885</v>
      </c>
      <c r="D13607">
        <v>127600</v>
      </c>
      <c r="E13607">
        <v>127810</v>
      </c>
    </row>
    <row r="13608" spans="1:5" x14ac:dyDescent="0.25">
      <c r="A13608" s="2">
        <v>45259.40625</v>
      </c>
      <c r="B13608">
        <v>127640</v>
      </c>
      <c r="C13608">
        <v>127660</v>
      </c>
      <c r="D13608">
        <v>127570</v>
      </c>
      <c r="E13608">
        <v>127615</v>
      </c>
    </row>
    <row r="13609" spans="1:5" x14ac:dyDescent="0.25">
      <c r="A13609" s="2">
        <v>45259.395833333336</v>
      </c>
      <c r="B13609">
        <v>127570</v>
      </c>
      <c r="C13609">
        <v>127700</v>
      </c>
      <c r="D13609">
        <v>127555</v>
      </c>
      <c r="E13609">
        <v>127645</v>
      </c>
    </row>
    <row r="13610" spans="1:5" x14ac:dyDescent="0.25">
      <c r="A13610" s="2">
        <v>45259.385416666664</v>
      </c>
      <c r="B13610">
        <v>127555</v>
      </c>
      <c r="C13610">
        <v>127680</v>
      </c>
      <c r="D13610">
        <v>127515</v>
      </c>
      <c r="E13610">
        <v>127570</v>
      </c>
    </row>
    <row r="13611" spans="1:5" x14ac:dyDescent="0.25">
      <c r="A13611" s="2">
        <v>45259.375</v>
      </c>
      <c r="B13611">
        <v>127400</v>
      </c>
      <c r="C13611">
        <v>127630</v>
      </c>
      <c r="D13611">
        <v>127215</v>
      </c>
      <c r="E13611">
        <v>127555</v>
      </c>
    </row>
    <row r="13612" spans="1:5" x14ac:dyDescent="0.25">
      <c r="A13612" s="2">
        <v>45258.760416666664</v>
      </c>
      <c r="B13612">
        <v>127195</v>
      </c>
      <c r="C13612">
        <v>127250</v>
      </c>
      <c r="D13612">
        <v>127100</v>
      </c>
      <c r="E13612">
        <v>127200</v>
      </c>
    </row>
    <row r="13613" spans="1:5" x14ac:dyDescent="0.25">
      <c r="A13613" s="2">
        <v>45258.75</v>
      </c>
      <c r="B13613">
        <v>127085</v>
      </c>
      <c r="C13613">
        <v>127215</v>
      </c>
      <c r="D13613">
        <v>127060</v>
      </c>
      <c r="E13613">
        <v>127190</v>
      </c>
    </row>
    <row r="13614" spans="1:5" x14ac:dyDescent="0.25">
      <c r="A13614" s="2">
        <v>45258.739583333336</v>
      </c>
      <c r="B13614">
        <v>127130</v>
      </c>
      <c r="C13614">
        <v>127180</v>
      </c>
      <c r="D13614">
        <v>127065</v>
      </c>
      <c r="E13614">
        <v>127085</v>
      </c>
    </row>
    <row r="13615" spans="1:5" x14ac:dyDescent="0.25">
      <c r="A13615" s="2">
        <v>45258.729166666664</v>
      </c>
      <c r="B13615">
        <v>127195</v>
      </c>
      <c r="C13615">
        <v>127245</v>
      </c>
      <c r="D13615">
        <v>127115</v>
      </c>
      <c r="E13615">
        <v>127130</v>
      </c>
    </row>
    <row r="13616" spans="1:5" x14ac:dyDescent="0.25">
      <c r="A13616" s="2">
        <v>45258.71875</v>
      </c>
      <c r="B13616">
        <v>127205</v>
      </c>
      <c r="C13616">
        <v>127235</v>
      </c>
      <c r="D13616">
        <v>127135</v>
      </c>
      <c r="E13616">
        <v>127200</v>
      </c>
    </row>
    <row r="13617" spans="1:5" x14ac:dyDescent="0.25">
      <c r="A13617" s="2">
        <v>45258.708333333336</v>
      </c>
      <c r="B13617">
        <v>127210</v>
      </c>
      <c r="C13617">
        <v>127300</v>
      </c>
      <c r="D13617">
        <v>127190</v>
      </c>
      <c r="E13617">
        <v>127205</v>
      </c>
    </row>
    <row r="13618" spans="1:5" x14ac:dyDescent="0.25">
      <c r="A13618" s="2">
        <v>45258.697916666664</v>
      </c>
      <c r="B13618">
        <v>127225</v>
      </c>
      <c r="C13618">
        <v>127260</v>
      </c>
      <c r="D13618">
        <v>127165</v>
      </c>
      <c r="E13618">
        <v>127210</v>
      </c>
    </row>
    <row r="13619" spans="1:5" x14ac:dyDescent="0.25">
      <c r="A13619" s="2">
        <v>45258.6875</v>
      </c>
      <c r="B13619">
        <v>126985</v>
      </c>
      <c r="C13619">
        <v>127245</v>
      </c>
      <c r="D13619">
        <v>126970</v>
      </c>
      <c r="E13619">
        <v>127225</v>
      </c>
    </row>
    <row r="13620" spans="1:5" x14ac:dyDescent="0.25">
      <c r="A13620" s="2">
        <v>45258.677083333336</v>
      </c>
      <c r="B13620">
        <v>127110</v>
      </c>
      <c r="C13620">
        <v>127140</v>
      </c>
      <c r="D13620">
        <v>126870</v>
      </c>
      <c r="E13620">
        <v>126985</v>
      </c>
    </row>
    <row r="13621" spans="1:5" x14ac:dyDescent="0.25">
      <c r="A13621" s="2">
        <v>45258.666666666664</v>
      </c>
      <c r="B13621">
        <v>127095</v>
      </c>
      <c r="C13621">
        <v>127155</v>
      </c>
      <c r="D13621">
        <v>127065</v>
      </c>
      <c r="E13621">
        <v>127110</v>
      </c>
    </row>
    <row r="13622" spans="1:5" x14ac:dyDescent="0.25">
      <c r="A13622" s="2">
        <v>45258.65625</v>
      </c>
      <c r="B13622">
        <v>127060</v>
      </c>
      <c r="C13622">
        <v>127180</v>
      </c>
      <c r="D13622">
        <v>127060</v>
      </c>
      <c r="E13622">
        <v>127095</v>
      </c>
    </row>
    <row r="13623" spans="1:5" x14ac:dyDescent="0.25">
      <c r="A13623" s="2">
        <v>45258.645833333336</v>
      </c>
      <c r="B13623">
        <v>127250</v>
      </c>
      <c r="C13623">
        <v>127280</v>
      </c>
      <c r="D13623">
        <v>127055</v>
      </c>
      <c r="E13623">
        <v>127065</v>
      </c>
    </row>
    <row r="13624" spans="1:5" x14ac:dyDescent="0.25">
      <c r="A13624" s="2">
        <v>45258.635416666664</v>
      </c>
      <c r="B13624">
        <v>127335</v>
      </c>
      <c r="C13624">
        <v>127355</v>
      </c>
      <c r="D13624">
        <v>127230</v>
      </c>
      <c r="E13624">
        <v>127250</v>
      </c>
    </row>
    <row r="13625" spans="1:5" x14ac:dyDescent="0.25">
      <c r="A13625" s="2">
        <v>45258.625</v>
      </c>
      <c r="B13625">
        <v>127380</v>
      </c>
      <c r="C13625">
        <v>127395</v>
      </c>
      <c r="D13625">
        <v>127175</v>
      </c>
      <c r="E13625">
        <v>127330</v>
      </c>
    </row>
    <row r="13626" spans="1:5" x14ac:dyDescent="0.25">
      <c r="A13626" s="2">
        <v>45258.614583333336</v>
      </c>
      <c r="B13626">
        <v>127350</v>
      </c>
      <c r="C13626">
        <v>127395</v>
      </c>
      <c r="D13626">
        <v>127250</v>
      </c>
      <c r="E13626">
        <v>127380</v>
      </c>
    </row>
    <row r="13627" spans="1:5" x14ac:dyDescent="0.25">
      <c r="A13627" s="2">
        <v>45258.604166666664</v>
      </c>
      <c r="B13627">
        <v>127390</v>
      </c>
      <c r="C13627">
        <v>127400</v>
      </c>
      <c r="D13627">
        <v>127305</v>
      </c>
      <c r="E13627">
        <v>127345</v>
      </c>
    </row>
    <row r="13628" spans="1:5" x14ac:dyDescent="0.25">
      <c r="A13628" s="2">
        <v>45258.59375</v>
      </c>
      <c r="B13628">
        <v>127415</v>
      </c>
      <c r="C13628">
        <v>127525</v>
      </c>
      <c r="D13628">
        <v>127325</v>
      </c>
      <c r="E13628">
        <v>127390</v>
      </c>
    </row>
    <row r="13629" spans="1:5" x14ac:dyDescent="0.25">
      <c r="A13629" s="2">
        <v>45258.583333333336</v>
      </c>
      <c r="B13629">
        <v>127455</v>
      </c>
      <c r="C13629">
        <v>127525</v>
      </c>
      <c r="D13629">
        <v>127385</v>
      </c>
      <c r="E13629">
        <v>127415</v>
      </c>
    </row>
    <row r="13630" spans="1:5" x14ac:dyDescent="0.25">
      <c r="A13630" s="2">
        <v>45258.572916666664</v>
      </c>
      <c r="B13630">
        <v>127330</v>
      </c>
      <c r="C13630">
        <v>127495</v>
      </c>
      <c r="D13630">
        <v>127270</v>
      </c>
      <c r="E13630">
        <v>127455</v>
      </c>
    </row>
    <row r="13631" spans="1:5" x14ac:dyDescent="0.25">
      <c r="A13631" s="2">
        <v>45258.5625</v>
      </c>
      <c r="B13631">
        <v>127205</v>
      </c>
      <c r="C13631">
        <v>127380</v>
      </c>
      <c r="D13631">
        <v>127200</v>
      </c>
      <c r="E13631">
        <v>127330</v>
      </c>
    </row>
    <row r="13632" spans="1:5" x14ac:dyDescent="0.25">
      <c r="A13632" s="2">
        <v>45258.552083333336</v>
      </c>
      <c r="B13632">
        <v>127295</v>
      </c>
      <c r="C13632">
        <v>127310</v>
      </c>
      <c r="D13632">
        <v>127195</v>
      </c>
      <c r="E13632">
        <v>127200</v>
      </c>
    </row>
    <row r="13633" spans="1:5" x14ac:dyDescent="0.25">
      <c r="A13633" s="2">
        <v>45258.541666666664</v>
      </c>
      <c r="B13633">
        <v>127330</v>
      </c>
      <c r="C13633">
        <v>127380</v>
      </c>
      <c r="D13633">
        <v>127245</v>
      </c>
      <c r="E13633">
        <v>127295</v>
      </c>
    </row>
    <row r="13634" spans="1:5" x14ac:dyDescent="0.25">
      <c r="A13634" s="2">
        <v>45258.53125</v>
      </c>
      <c r="B13634">
        <v>127235</v>
      </c>
      <c r="C13634">
        <v>127360</v>
      </c>
      <c r="D13634">
        <v>127185</v>
      </c>
      <c r="E13634">
        <v>127330</v>
      </c>
    </row>
    <row r="13635" spans="1:5" x14ac:dyDescent="0.25">
      <c r="A13635" s="2">
        <v>45258.520833333336</v>
      </c>
      <c r="B13635">
        <v>127055</v>
      </c>
      <c r="C13635">
        <v>127270</v>
      </c>
      <c r="D13635">
        <v>127025</v>
      </c>
      <c r="E13635">
        <v>127230</v>
      </c>
    </row>
    <row r="13636" spans="1:5" x14ac:dyDescent="0.25">
      <c r="A13636" s="2">
        <v>45258.510416666664</v>
      </c>
      <c r="B13636">
        <v>126975</v>
      </c>
      <c r="C13636">
        <v>127090</v>
      </c>
      <c r="D13636">
        <v>126935</v>
      </c>
      <c r="E13636">
        <v>127055</v>
      </c>
    </row>
    <row r="13637" spans="1:5" x14ac:dyDescent="0.25">
      <c r="A13637" s="2">
        <v>45258.5</v>
      </c>
      <c r="B13637">
        <v>126880</v>
      </c>
      <c r="C13637">
        <v>127100</v>
      </c>
      <c r="D13637">
        <v>126835</v>
      </c>
      <c r="E13637">
        <v>126980</v>
      </c>
    </row>
    <row r="13638" spans="1:5" x14ac:dyDescent="0.25">
      <c r="A13638" s="2">
        <v>45258.489583333336</v>
      </c>
      <c r="B13638">
        <v>126500</v>
      </c>
      <c r="C13638">
        <v>126955</v>
      </c>
      <c r="D13638">
        <v>126495</v>
      </c>
      <c r="E13638">
        <v>126885</v>
      </c>
    </row>
    <row r="13639" spans="1:5" x14ac:dyDescent="0.25">
      <c r="A13639" s="2">
        <v>45258.479166666664</v>
      </c>
      <c r="B13639">
        <v>126210</v>
      </c>
      <c r="C13639">
        <v>126565</v>
      </c>
      <c r="D13639">
        <v>126080</v>
      </c>
      <c r="E13639">
        <v>126500</v>
      </c>
    </row>
    <row r="13640" spans="1:5" x14ac:dyDescent="0.25">
      <c r="A13640" s="2">
        <v>45258.46875</v>
      </c>
      <c r="B13640">
        <v>126065</v>
      </c>
      <c r="C13640">
        <v>126215</v>
      </c>
      <c r="D13640">
        <v>125960</v>
      </c>
      <c r="E13640">
        <v>126210</v>
      </c>
    </row>
    <row r="13641" spans="1:5" x14ac:dyDescent="0.25">
      <c r="A13641" s="2">
        <v>45258.458333333336</v>
      </c>
      <c r="B13641">
        <v>126260</v>
      </c>
      <c r="C13641">
        <v>126310</v>
      </c>
      <c r="D13641">
        <v>126045</v>
      </c>
      <c r="E13641">
        <v>126070</v>
      </c>
    </row>
    <row r="13642" spans="1:5" x14ac:dyDescent="0.25">
      <c r="A13642" s="2">
        <v>45258.447916666664</v>
      </c>
      <c r="B13642">
        <v>126335</v>
      </c>
      <c r="C13642">
        <v>126545</v>
      </c>
      <c r="D13642">
        <v>126240</v>
      </c>
      <c r="E13642">
        <v>126255</v>
      </c>
    </row>
    <row r="13643" spans="1:5" x14ac:dyDescent="0.25">
      <c r="A13643" s="2">
        <v>45258.4375</v>
      </c>
      <c r="B13643">
        <v>126575</v>
      </c>
      <c r="C13643">
        <v>126720</v>
      </c>
      <c r="D13643">
        <v>126275</v>
      </c>
      <c r="E13643">
        <v>126340</v>
      </c>
    </row>
    <row r="13644" spans="1:5" x14ac:dyDescent="0.25">
      <c r="A13644" s="2">
        <v>45258.427083333336</v>
      </c>
      <c r="B13644">
        <v>126285</v>
      </c>
      <c r="C13644">
        <v>126615</v>
      </c>
      <c r="D13644">
        <v>126280</v>
      </c>
      <c r="E13644">
        <v>126575</v>
      </c>
    </row>
    <row r="13645" spans="1:5" x14ac:dyDescent="0.25">
      <c r="A13645" s="2">
        <v>45258.416666666664</v>
      </c>
      <c r="B13645">
        <v>126095</v>
      </c>
      <c r="C13645">
        <v>126315</v>
      </c>
      <c r="D13645">
        <v>126010</v>
      </c>
      <c r="E13645">
        <v>126280</v>
      </c>
    </row>
    <row r="13646" spans="1:5" x14ac:dyDescent="0.25">
      <c r="A13646" s="2">
        <v>45258.40625</v>
      </c>
      <c r="B13646">
        <v>126165</v>
      </c>
      <c r="C13646">
        <v>126210</v>
      </c>
      <c r="D13646">
        <v>126040</v>
      </c>
      <c r="E13646">
        <v>126095</v>
      </c>
    </row>
    <row r="13647" spans="1:5" x14ac:dyDescent="0.25">
      <c r="A13647" s="2">
        <v>45258.395833333336</v>
      </c>
      <c r="B13647">
        <v>126255</v>
      </c>
      <c r="C13647">
        <v>126420</v>
      </c>
      <c r="D13647">
        <v>126115</v>
      </c>
      <c r="E13647">
        <v>126165</v>
      </c>
    </row>
    <row r="13648" spans="1:5" x14ac:dyDescent="0.25">
      <c r="A13648" s="2">
        <v>45258.385416666664</v>
      </c>
      <c r="B13648">
        <v>126335</v>
      </c>
      <c r="C13648">
        <v>126340</v>
      </c>
      <c r="D13648">
        <v>126165</v>
      </c>
      <c r="E13648">
        <v>126255</v>
      </c>
    </row>
    <row r="13649" spans="1:5" x14ac:dyDescent="0.25">
      <c r="A13649" s="2">
        <v>45258.375</v>
      </c>
      <c r="B13649">
        <v>126115</v>
      </c>
      <c r="C13649">
        <v>126435</v>
      </c>
      <c r="D13649">
        <v>125995</v>
      </c>
      <c r="E13649">
        <v>126335</v>
      </c>
    </row>
    <row r="13650" spans="1:5" x14ac:dyDescent="0.25">
      <c r="A13650" s="2">
        <v>45257.760416666664</v>
      </c>
      <c r="B13650">
        <v>126425</v>
      </c>
      <c r="C13650">
        <v>126480</v>
      </c>
      <c r="D13650">
        <v>126380</v>
      </c>
      <c r="E13650">
        <v>126480</v>
      </c>
    </row>
    <row r="13651" spans="1:5" x14ac:dyDescent="0.25">
      <c r="A13651" s="2">
        <v>45257.75</v>
      </c>
      <c r="B13651">
        <v>126385</v>
      </c>
      <c r="C13651">
        <v>126435</v>
      </c>
      <c r="D13651">
        <v>126355</v>
      </c>
      <c r="E13651">
        <v>126425</v>
      </c>
    </row>
    <row r="13652" spans="1:5" x14ac:dyDescent="0.25">
      <c r="A13652" s="2">
        <v>45257.739583333336</v>
      </c>
      <c r="B13652">
        <v>126270</v>
      </c>
      <c r="C13652">
        <v>126405</v>
      </c>
      <c r="D13652">
        <v>126235</v>
      </c>
      <c r="E13652">
        <v>126385</v>
      </c>
    </row>
    <row r="13653" spans="1:5" x14ac:dyDescent="0.25">
      <c r="A13653" s="2">
        <v>45257.729166666664</v>
      </c>
      <c r="B13653">
        <v>126315</v>
      </c>
      <c r="C13653">
        <v>126360</v>
      </c>
      <c r="D13653">
        <v>126210</v>
      </c>
      <c r="E13653">
        <v>126275</v>
      </c>
    </row>
    <row r="13654" spans="1:5" x14ac:dyDescent="0.25">
      <c r="A13654" s="2">
        <v>45257.71875</v>
      </c>
      <c r="B13654">
        <v>126195</v>
      </c>
      <c r="C13654">
        <v>126380</v>
      </c>
      <c r="D13654">
        <v>126175</v>
      </c>
      <c r="E13654">
        <v>126310</v>
      </c>
    </row>
    <row r="13655" spans="1:5" x14ac:dyDescent="0.25">
      <c r="A13655" s="2">
        <v>45257.708333333336</v>
      </c>
      <c r="B13655">
        <v>126265</v>
      </c>
      <c r="C13655">
        <v>126270</v>
      </c>
      <c r="D13655">
        <v>126125</v>
      </c>
      <c r="E13655">
        <v>126195</v>
      </c>
    </row>
    <row r="13656" spans="1:5" x14ac:dyDescent="0.25">
      <c r="A13656" s="2">
        <v>45257.697916666664</v>
      </c>
      <c r="B13656">
        <v>126290</v>
      </c>
      <c r="C13656">
        <v>126315</v>
      </c>
      <c r="D13656">
        <v>126150</v>
      </c>
      <c r="E13656">
        <v>126260</v>
      </c>
    </row>
    <row r="13657" spans="1:5" x14ac:dyDescent="0.25">
      <c r="A13657" s="2">
        <v>45257.6875</v>
      </c>
      <c r="B13657">
        <v>126350</v>
      </c>
      <c r="C13657">
        <v>126405</v>
      </c>
      <c r="D13657">
        <v>126260</v>
      </c>
      <c r="E13657">
        <v>126285</v>
      </c>
    </row>
    <row r="13658" spans="1:5" x14ac:dyDescent="0.25">
      <c r="A13658" s="2">
        <v>45257.677083333336</v>
      </c>
      <c r="B13658">
        <v>126380</v>
      </c>
      <c r="C13658">
        <v>126445</v>
      </c>
      <c r="D13658">
        <v>126305</v>
      </c>
      <c r="E13658">
        <v>126345</v>
      </c>
    </row>
    <row r="13659" spans="1:5" x14ac:dyDescent="0.25">
      <c r="A13659" s="2">
        <v>45257.666666666664</v>
      </c>
      <c r="B13659">
        <v>126300</v>
      </c>
      <c r="C13659">
        <v>126410</v>
      </c>
      <c r="D13659">
        <v>126220</v>
      </c>
      <c r="E13659">
        <v>126380</v>
      </c>
    </row>
    <row r="13660" spans="1:5" x14ac:dyDescent="0.25">
      <c r="A13660" s="2">
        <v>45257.65625</v>
      </c>
      <c r="B13660">
        <v>126360</v>
      </c>
      <c r="C13660">
        <v>126410</v>
      </c>
      <c r="D13660">
        <v>126280</v>
      </c>
      <c r="E13660">
        <v>126300</v>
      </c>
    </row>
    <row r="13661" spans="1:5" x14ac:dyDescent="0.25">
      <c r="A13661" s="2">
        <v>45257.645833333336</v>
      </c>
      <c r="B13661">
        <v>126320</v>
      </c>
      <c r="C13661">
        <v>126470</v>
      </c>
      <c r="D13661">
        <v>126315</v>
      </c>
      <c r="E13661">
        <v>126365</v>
      </c>
    </row>
    <row r="13662" spans="1:5" x14ac:dyDescent="0.25">
      <c r="A13662" s="2">
        <v>45257.635416666664</v>
      </c>
      <c r="B13662">
        <v>126290</v>
      </c>
      <c r="C13662">
        <v>126400</v>
      </c>
      <c r="D13662">
        <v>126245</v>
      </c>
      <c r="E13662">
        <v>126320</v>
      </c>
    </row>
    <row r="13663" spans="1:5" x14ac:dyDescent="0.25">
      <c r="A13663" s="2">
        <v>45257.625</v>
      </c>
      <c r="B13663">
        <v>126015</v>
      </c>
      <c r="C13663">
        <v>126335</v>
      </c>
      <c r="D13663">
        <v>125945</v>
      </c>
      <c r="E13663">
        <v>126290</v>
      </c>
    </row>
    <row r="13664" spans="1:5" x14ac:dyDescent="0.25">
      <c r="A13664" s="2">
        <v>45257.614583333336</v>
      </c>
      <c r="B13664">
        <v>125860</v>
      </c>
      <c r="C13664">
        <v>126080</v>
      </c>
      <c r="D13664">
        <v>125800</v>
      </c>
      <c r="E13664">
        <v>126015</v>
      </c>
    </row>
    <row r="13665" spans="1:5" x14ac:dyDescent="0.25">
      <c r="A13665" s="2">
        <v>45257.604166666664</v>
      </c>
      <c r="B13665">
        <v>125765</v>
      </c>
      <c r="C13665">
        <v>125910</v>
      </c>
      <c r="D13665">
        <v>125680</v>
      </c>
      <c r="E13665">
        <v>125855</v>
      </c>
    </row>
    <row r="13666" spans="1:5" x14ac:dyDescent="0.25">
      <c r="A13666" s="2">
        <v>45257.59375</v>
      </c>
      <c r="B13666">
        <v>125720</v>
      </c>
      <c r="C13666">
        <v>125785</v>
      </c>
      <c r="D13666">
        <v>125685</v>
      </c>
      <c r="E13666">
        <v>125760</v>
      </c>
    </row>
    <row r="13667" spans="1:5" x14ac:dyDescent="0.25">
      <c r="A13667" s="2">
        <v>45257.583333333336</v>
      </c>
      <c r="B13667">
        <v>125750</v>
      </c>
      <c r="C13667">
        <v>125820</v>
      </c>
      <c r="D13667">
        <v>125670</v>
      </c>
      <c r="E13667">
        <v>125720</v>
      </c>
    </row>
    <row r="13668" spans="1:5" x14ac:dyDescent="0.25">
      <c r="A13668" s="2">
        <v>45257.572916666664</v>
      </c>
      <c r="B13668">
        <v>125675</v>
      </c>
      <c r="C13668">
        <v>125825</v>
      </c>
      <c r="D13668">
        <v>125650</v>
      </c>
      <c r="E13668">
        <v>125755</v>
      </c>
    </row>
    <row r="13669" spans="1:5" x14ac:dyDescent="0.25">
      <c r="A13669" s="2">
        <v>45257.5625</v>
      </c>
      <c r="B13669">
        <v>125645</v>
      </c>
      <c r="C13669">
        <v>125690</v>
      </c>
      <c r="D13669">
        <v>125540</v>
      </c>
      <c r="E13669">
        <v>125670</v>
      </c>
    </row>
    <row r="13670" spans="1:5" x14ac:dyDescent="0.25">
      <c r="A13670" s="2">
        <v>45257.552083333336</v>
      </c>
      <c r="B13670">
        <v>125550</v>
      </c>
      <c r="C13670">
        <v>125675</v>
      </c>
      <c r="D13670">
        <v>125485</v>
      </c>
      <c r="E13670">
        <v>125645</v>
      </c>
    </row>
    <row r="13671" spans="1:5" x14ac:dyDescent="0.25">
      <c r="A13671" s="2">
        <v>45257.541666666664</v>
      </c>
      <c r="B13671">
        <v>125710</v>
      </c>
      <c r="C13671">
        <v>125715</v>
      </c>
      <c r="D13671">
        <v>125535</v>
      </c>
      <c r="E13671">
        <v>125555</v>
      </c>
    </row>
    <row r="13672" spans="1:5" x14ac:dyDescent="0.25">
      <c r="A13672" s="2">
        <v>45257.53125</v>
      </c>
      <c r="B13672">
        <v>125790</v>
      </c>
      <c r="C13672">
        <v>125810</v>
      </c>
      <c r="D13672">
        <v>125660</v>
      </c>
      <c r="E13672">
        <v>125710</v>
      </c>
    </row>
    <row r="13673" spans="1:5" x14ac:dyDescent="0.25">
      <c r="A13673" s="2">
        <v>45257.520833333336</v>
      </c>
      <c r="B13673">
        <v>125685</v>
      </c>
      <c r="C13673">
        <v>125815</v>
      </c>
      <c r="D13673">
        <v>125605</v>
      </c>
      <c r="E13673">
        <v>125790</v>
      </c>
    </row>
    <row r="13674" spans="1:5" x14ac:dyDescent="0.25">
      <c r="A13674" s="2">
        <v>45257.510416666664</v>
      </c>
      <c r="B13674">
        <v>125890</v>
      </c>
      <c r="C13674">
        <v>125960</v>
      </c>
      <c r="D13674">
        <v>125625</v>
      </c>
      <c r="E13674">
        <v>125685</v>
      </c>
    </row>
    <row r="13675" spans="1:5" x14ac:dyDescent="0.25">
      <c r="A13675" s="2">
        <v>45257.5</v>
      </c>
      <c r="B13675">
        <v>126165</v>
      </c>
      <c r="C13675">
        <v>126235</v>
      </c>
      <c r="D13675">
        <v>125795</v>
      </c>
      <c r="E13675">
        <v>125890</v>
      </c>
    </row>
    <row r="13676" spans="1:5" x14ac:dyDescent="0.25">
      <c r="A13676" s="2">
        <v>45257.489583333336</v>
      </c>
      <c r="B13676">
        <v>125965</v>
      </c>
      <c r="C13676">
        <v>126235</v>
      </c>
      <c r="D13676">
        <v>125965</v>
      </c>
      <c r="E13676">
        <v>126165</v>
      </c>
    </row>
    <row r="13677" spans="1:5" x14ac:dyDescent="0.25">
      <c r="A13677" s="2">
        <v>45257.479166666664</v>
      </c>
      <c r="B13677">
        <v>126115</v>
      </c>
      <c r="C13677">
        <v>126225</v>
      </c>
      <c r="D13677">
        <v>125965</v>
      </c>
      <c r="E13677">
        <v>125970</v>
      </c>
    </row>
    <row r="13678" spans="1:5" x14ac:dyDescent="0.25">
      <c r="A13678" s="2">
        <v>45257.46875</v>
      </c>
      <c r="B13678">
        <v>125915</v>
      </c>
      <c r="C13678">
        <v>126210</v>
      </c>
      <c r="D13678">
        <v>125895</v>
      </c>
      <c r="E13678">
        <v>126115</v>
      </c>
    </row>
    <row r="13679" spans="1:5" x14ac:dyDescent="0.25">
      <c r="A13679" s="2">
        <v>45257.458333333336</v>
      </c>
      <c r="B13679">
        <v>126125</v>
      </c>
      <c r="C13679">
        <v>126245</v>
      </c>
      <c r="D13679">
        <v>125895</v>
      </c>
      <c r="E13679">
        <v>125915</v>
      </c>
    </row>
    <row r="13680" spans="1:5" x14ac:dyDescent="0.25">
      <c r="A13680" s="2">
        <v>45257.447916666664</v>
      </c>
      <c r="B13680">
        <v>126325</v>
      </c>
      <c r="C13680">
        <v>126435</v>
      </c>
      <c r="D13680">
        <v>126085</v>
      </c>
      <c r="E13680">
        <v>126130</v>
      </c>
    </row>
    <row r="13681" spans="1:5" x14ac:dyDescent="0.25">
      <c r="A13681" s="2">
        <v>45257.4375</v>
      </c>
      <c r="B13681">
        <v>126180</v>
      </c>
      <c r="C13681">
        <v>126425</v>
      </c>
      <c r="D13681">
        <v>126055</v>
      </c>
      <c r="E13681">
        <v>126320</v>
      </c>
    </row>
    <row r="13682" spans="1:5" x14ac:dyDescent="0.25">
      <c r="A13682" s="2">
        <v>45257.427083333336</v>
      </c>
      <c r="B13682">
        <v>126315</v>
      </c>
      <c r="C13682">
        <v>126515</v>
      </c>
      <c r="D13682">
        <v>126155</v>
      </c>
      <c r="E13682">
        <v>126175</v>
      </c>
    </row>
    <row r="13683" spans="1:5" x14ac:dyDescent="0.25">
      <c r="A13683" s="2">
        <v>45257.416666666664</v>
      </c>
      <c r="B13683">
        <v>126520</v>
      </c>
      <c r="C13683">
        <v>126645</v>
      </c>
      <c r="D13683">
        <v>126270</v>
      </c>
      <c r="E13683">
        <v>126320</v>
      </c>
    </row>
    <row r="13684" spans="1:5" x14ac:dyDescent="0.25">
      <c r="A13684" s="2">
        <v>45257.40625</v>
      </c>
      <c r="B13684">
        <v>126490</v>
      </c>
      <c r="C13684">
        <v>126605</v>
      </c>
      <c r="D13684">
        <v>126440</v>
      </c>
      <c r="E13684">
        <v>126515</v>
      </c>
    </row>
    <row r="13685" spans="1:5" x14ac:dyDescent="0.25">
      <c r="A13685" s="2">
        <v>45257.395833333336</v>
      </c>
      <c r="B13685">
        <v>126405</v>
      </c>
      <c r="C13685">
        <v>126545</v>
      </c>
      <c r="D13685">
        <v>126400</v>
      </c>
      <c r="E13685">
        <v>126490</v>
      </c>
    </row>
    <row r="13686" spans="1:5" x14ac:dyDescent="0.25">
      <c r="A13686" s="2">
        <v>45257.385416666664</v>
      </c>
      <c r="B13686">
        <v>126430</v>
      </c>
      <c r="C13686">
        <v>126520</v>
      </c>
      <c r="D13686">
        <v>126355</v>
      </c>
      <c r="E13686">
        <v>126405</v>
      </c>
    </row>
    <row r="13687" spans="1:5" x14ac:dyDescent="0.25">
      <c r="A13687" s="2">
        <v>45257.375</v>
      </c>
      <c r="B13687">
        <v>126095</v>
      </c>
      <c r="C13687">
        <v>126470</v>
      </c>
      <c r="D13687">
        <v>126060</v>
      </c>
      <c r="E13687">
        <v>126435</v>
      </c>
    </row>
    <row r="13688" spans="1:5" x14ac:dyDescent="0.25">
      <c r="A13688" s="2">
        <v>45254.760416666664</v>
      </c>
      <c r="B13688">
        <v>126210</v>
      </c>
      <c r="C13688">
        <v>126340</v>
      </c>
      <c r="D13688">
        <v>126130</v>
      </c>
      <c r="E13688">
        <v>126340</v>
      </c>
    </row>
    <row r="13689" spans="1:5" x14ac:dyDescent="0.25">
      <c r="A13689" s="2">
        <v>45254.75</v>
      </c>
      <c r="B13689">
        <v>126230</v>
      </c>
      <c r="C13689">
        <v>126255</v>
      </c>
      <c r="D13689">
        <v>126135</v>
      </c>
      <c r="E13689">
        <v>126210</v>
      </c>
    </row>
    <row r="13690" spans="1:5" x14ac:dyDescent="0.25">
      <c r="A13690" s="2">
        <v>45254.739583333336</v>
      </c>
      <c r="B13690">
        <v>126125</v>
      </c>
      <c r="C13690">
        <v>126245</v>
      </c>
      <c r="D13690">
        <v>126120</v>
      </c>
      <c r="E13690">
        <v>126230</v>
      </c>
    </row>
    <row r="13691" spans="1:5" x14ac:dyDescent="0.25">
      <c r="A13691" s="2">
        <v>45254.729166666664</v>
      </c>
      <c r="B13691">
        <v>126250</v>
      </c>
      <c r="C13691">
        <v>126270</v>
      </c>
      <c r="D13691">
        <v>126110</v>
      </c>
      <c r="E13691">
        <v>126130</v>
      </c>
    </row>
    <row r="13692" spans="1:5" x14ac:dyDescent="0.25">
      <c r="A13692" s="2">
        <v>45254.71875</v>
      </c>
      <c r="B13692">
        <v>126325</v>
      </c>
      <c r="C13692">
        <v>126335</v>
      </c>
      <c r="D13692">
        <v>126205</v>
      </c>
      <c r="E13692">
        <v>126245</v>
      </c>
    </row>
    <row r="13693" spans="1:5" x14ac:dyDescent="0.25">
      <c r="A13693" s="2">
        <v>45254.708333333336</v>
      </c>
      <c r="B13693">
        <v>126300</v>
      </c>
      <c r="C13693">
        <v>126365</v>
      </c>
      <c r="D13693">
        <v>126230</v>
      </c>
      <c r="E13693">
        <v>126325</v>
      </c>
    </row>
    <row r="13694" spans="1:5" x14ac:dyDescent="0.25">
      <c r="A13694" s="2">
        <v>45254.697916666664</v>
      </c>
      <c r="B13694">
        <v>126145</v>
      </c>
      <c r="C13694">
        <v>126300</v>
      </c>
      <c r="D13694">
        <v>126130</v>
      </c>
      <c r="E13694">
        <v>126300</v>
      </c>
    </row>
    <row r="13695" spans="1:5" x14ac:dyDescent="0.25">
      <c r="A13695" s="2">
        <v>45254.6875</v>
      </c>
      <c r="B13695">
        <v>126215</v>
      </c>
      <c r="C13695">
        <v>126230</v>
      </c>
      <c r="D13695">
        <v>126100</v>
      </c>
      <c r="E13695">
        <v>126145</v>
      </c>
    </row>
    <row r="13696" spans="1:5" x14ac:dyDescent="0.25">
      <c r="A13696" s="2">
        <v>45254.677083333336</v>
      </c>
      <c r="B13696">
        <v>126145</v>
      </c>
      <c r="C13696">
        <v>126260</v>
      </c>
      <c r="D13696">
        <v>126100</v>
      </c>
      <c r="E13696">
        <v>126220</v>
      </c>
    </row>
    <row r="13697" spans="1:5" x14ac:dyDescent="0.25">
      <c r="A13697" s="2">
        <v>45254.666666666664</v>
      </c>
      <c r="B13697">
        <v>126135</v>
      </c>
      <c r="C13697">
        <v>126175</v>
      </c>
      <c r="D13697">
        <v>126040</v>
      </c>
      <c r="E13697">
        <v>126145</v>
      </c>
    </row>
    <row r="13698" spans="1:5" x14ac:dyDescent="0.25">
      <c r="A13698" s="2">
        <v>45254.65625</v>
      </c>
      <c r="B13698">
        <v>126235</v>
      </c>
      <c r="C13698">
        <v>126250</v>
      </c>
      <c r="D13698">
        <v>126130</v>
      </c>
      <c r="E13698">
        <v>126140</v>
      </c>
    </row>
    <row r="13699" spans="1:5" x14ac:dyDescent="0.25">
      <c r="A13699" s="2">
        <v>45254.645833333336</v>
      </c>
      <c r="B13699">
        <v>126275</v>
      </c>
      <c r="C13699">
        <v>126315</v>
      </c>
      <c r="D13699">
        <v>126140</v>
      </c>
      <c r="E13699">
        <v>126235</v>
      </c>
    </row>
    <row r="13700" spans="1:5" x14ac:dyDescent="0.25">
      <c r="A13700" s="2">
        <v>45254.635416666664</v>
      </c>
      <c r="B13700">
        <v>126395</v>
      </c>
      <c r="C13700">
        <v>126420</v>
      </c>
      <c r="D13700">
        <v>126260</v>
      </c>
      <c r="E13700">
        <v>126275</v>
      </c>
    </row>
    <row r="13701" spans="1:5" x14ac:dyDescent="0.25">
      <c r="A13701" s="2">
        <v>45254.625</v>
      </c>
      <c r="B13701">
        <v>126325</v>
      </c>
      <c r="C13701">
        <v>126410</v>
      </c>
      <c r="D13701">
        <v>126285</v>
      </c>
      <c r="E13701">
        <v>126395</v>
      </c>
    </row>
    <row r="13702" spans="1:5" x14ac:dyDescent="0.25">
      <c r="A13702" s="2">
        <v>45254.614583333336</v>
      </c>
      <c r="B13702">
        <v>126210</v>
      </c>
      <c r="C13702">
        <v>126330</v>
      </c>
      <c r="D13702">
        <v>126100</v>
      </c>
      <c r="E13702">
        <v>126325</v>
      </c>
    </row>
    <row r="13703" spans="1:5" x14ac:dyDescent="0.25">
      <c r="A13703" s="2">
        <v>45254.604166666664</v>
      </c>
      <c r="B13703">
        <v>126330</v>
      </c>
      <c r="C13703">
        <v>126335</v>
      </c>
      <c r="D13703">
        <v>126205</v>
      </c>
      <c r="E13703">
        <v>126210</v>
      </c>
    </row>
    <row r="13704" spans="1:5" x14ac:dyDescent="0.25">
      <c r="A13704" s="2">
        <v>45254.59375</v>
      </c>
      <c r="B13704">
        <v>126325</v>
      </c>
      <c r="C13704">
        <v>126430</v>
      </c>
      <c r="D13704">
        <v>126300</v>
      </c>
      <c r="E13704">
        <v>126330</v>
      </c>
    </row>
    <row r="13705" spans="1:5" x14ac:dyDescent="0.25">
      <c r="A13705" s="2">
        <v>45254.583333333336</v>
      </c>
      <c r="B13705">
        <v>126255</v>
      </c>
      <c r="C13705">
        <v>126345</v>
      </c>
      <c r="D13705">
        <v>126085</v>
      </c>
      <c r="E13705">
        <v>126320</v>
      </c>
    </row>
    <row r="13706" spans="1:5" x14ac:dyDescent="0.25">
      <c r="A13706" s="2">
        <v>45254.572916666664</v>
      </c>
      <c r="B13706">
        <v>126595</v>
      </c>
      <c r="C13706">
        <v>126610</v>
      </c>
      <c r="D13706">
        <v>126225</v>
      </c>
      <c r="E13706">
        <v>126255</v>
      </c>
    </row>
    <row r="13707" spans="1:5" x14ac:dyDescent="0.25">
      <c r="A13707" s="2">
        <v>45254.5625</v>
      </c>
      <c r="B13707">
        <v>126645</v>
      </c>
      <c r="C13707">
        <v>126690</v>
      </c>
      <c r="D13707">
        <v>126595</v>
      </c>
      <c r="E13707">
        <v>126600</v>
      </c>
    </row>
    <row r="13708" spans="1:5" x14ac:dyDescent="0.25">
      <c r="A13708" s="2">
        <v>45254.552083333336</v>
      </c>
      <c r="B13708">
        <v>126500</v>
      </c>
      <c r="C13708">
        <v>126675</v>
      </c>
      <c r="D13708">
        <v>126485</v>
      </c>
      <c r="E13708">
        <v>126650</v>
      </c>
    </row>
    <row r="13709" spans="1:5" x14ac:dyDescent="0.25">
      <c r="A13709" s="2">
        <v>45254.541666666664</v>
      </c>
      <c r="B13709">
        <v>126740</v>
      </c>
      <c r="C13709">
        <v>126750</v>
      </c>
      <c r="D13709">
        <v>126475</v>
      </c>
      <c r="E13709">
        <v>126495</v>
      </c>
    </row>
    <row r="13710" spans="1:5" x14ac:dyDescent="0.25">
      <c r="A13710" s="2">
        <v>45254.53125</v>
      </c>
      <c r="B13710">
        <v>126725</v>
      </c>
      <c r="C13710">
        <v>126785</v>
      </c>
      <c r="D13710">
        <v>126655</v>
      </c>
      <c r="E13710">
        <v>126740</v>
      </c>
    </row>
    <row r="13711" spans="1:5" x14ac:dyDescent="0.25">
      <c r="A13711" s="2">
        <v>45254.520833333336</v>
      </c>
      <c r="B13711">
        <v>126840</v>
      </c>
      <c r="C13711">
        <v>126915</v>
      </c>
      <c r="D13711">
        <v>126690</v>
      </c>
      <c r="E13711">
        <v>126730</v>
      </c>
    </row>
    <row r="13712" spans="1:5" x14ac:dyDescent="0.25">
      <c r="A13712" s="2">
        <v>45254.510416666664</v>
      </c>
      <c r="B13712">
        <v>126710</v>
      </c>
      <c r="C13712">
        <v>126860</v>
      </c>
      <c r="D13712">
        <v>126645</v>
      </c>
      <c r="E13712">
        <v>126835</v>
      </c>
    </row>
    <row r="13713" spans="1:5" x14ac:dyDescent="0.25">
      <c r="A13713" s="2">
        <v>45254.5</v>
      </c>
      <c r="B13713">
        <v>126720</v>
      </c>
      <c r="C13713">
        <v>126875</v>
      </c>
      <c r="D13713">
        <v>126660</v>
      </c>
      <c r="E13713">
        <v>126710</v>
      </c>
    </row>
    <row r="13714" spans="1:5" x14ac:dyDescent="0.25">
      <c r="A13714" s="2">
        <v>45254.489583333336</v>
      </c>
      <c r="B13714">
        <v>126710</v>
      </c>
      <c r="C13714">
        <v>126770</v>
      </c>
      <c r="D13714">
        <v>126575</v>
      </c>
      <c r="E13714">
        <v>126725</v>
      </c>
    </row>
    <row r="13715" spans="1:5" x14ac:dyDescent="0.25">
      <c r="A13715" s="2">
        <v>45254.479166666664</v>
      </c>
      <c r="B13715">
        <v>126385</v>
      </c>
      <c r="C13715">
        <v>126750</v>
      </c>
      <c r="D13715">
        <v>126350</v>
      </c>
      <c r="E13715">
        <v>126715</v>
      </c>
    </row>
    <row r="13716" spans="1:5" x14ac:dyDescent="0.25">
      <c r="A13716" s="2">
        <v>45254.46875</v>
      </c>
      <c r="B13716">
        <v>126445</v>
      </c>
      <c r="C13716">
        <v>126545</v>
      </c>
      <c r="D13716">
        <v>126360</v>
      </c>
      <c r="E13716">
        <v>126380</v>
      </c>
    </row>
    <row r="13717" spans="1:5" x14ac:dyDescent="0.25">
      <c r="A13717" s="2">
        <v>45254.458333333336</v>
      </c>
      <c r="B13717">
        <v>126375</v>
      </c>
      <c r="C13717">
        <v>126520</v>
      </c>
      <c r="D13717">
        <v>126270</v>
      </c>
      <c r="E13717">
        <v>126450</v>
      </c>
    </row>
    <row r="13718" spans="1:5" x14ac:dyDescent="0.25">
      <c r="A13718" s="2">
        <v>45254.447916666664</v>
      </c>
      <c r="B13718">
        <v>126520</v>
      </c>
      <c r="C13718">
        <v>126540</v>
      </c>
      <c r="D13718">
        <v>126315</v>
      </c>
      <c r="E13718">
        <v>126370</v>
      </c>
    </row>
    <row r="13719" spans="1:5" x14ac:dyDescent="0.25">
      <c r="A13719" s="2">
        <v>45254.4375</v>
      </c>
      <c r="B13719">
        <v>126455</v>
      </c>
      <c r="C13719">
        <v>126550</v>
      </c>
      <c r="D13719">
        <v>126395</v>
      </c>
      <c r="E13719">
        <v>126515</v>
      </c>
    </row>
    <row r="13720" spans="1:5" x14ac:dyDescent="0.25">
      <c r="A13720" s="2">
        <v>45254.427083333336</v>
      </c>
      <c r="B13720">
        <v>126550</v>
      </c>
      <c r="C13720">
        <v>126580</v>
      </c>
      <c r="D13720">
        <v>126380</v>
      </c>
      <c r="E13720">
        <v>126460</v>
      </c>
    </row>
    <row r="13721" spans="1:5" x14ac:dyDescent="0.25">
      <c r="A13721" s="2">
        <v>45254.416666666664</v>
      </c>
      <c r="B13721">
        <v>126855</v>
      </c>
      <c r="C13721">
        <v>126940</v>
      </c>
      <c r="D13721">
        <v>126545</v>
      </c>
      <c r="E13721">
        <v>126550</v>
      </c>
    </row>
    <row r="13722" spans="1:5" x14ac:dyDescent="0.25">
      <c r="A13722" s="2">
        <v>45254.40625</v>
      </c>
      <c r="B13722">
        <v>126810</v>
      </c>
      <c r="C13722">
        <v>126880</v>
      </c>
      <c r="D13722">
        <v>126790</v>
      </c>
      <c r="E13722">
        <v>126855</v>
      </c>
    </row>
    <row r="13723" spans="1:5" x14ac:dyDescent="0.25">
      <c r="A13723" s="2">
        <v>45254.395833333336</v>
      </c>
      <c r="B13723">
        <v>126895</v>
      </c>
      <c r="C13723">
        <v>126965</v>
      </c>
      <c r="D13723">
        <v>126785</v>
      </c>
      <c r="E13723">
        <v>126815</v>
      </c>
    </row>
    <row r="13724" spans="1:5" x14ac:dyDescent="0.25">
      <c r="A13724" s="2">
        <v>45254.385416666664</v>
      </c>
      <c r="B13724">
        <v>126935</v>
      </c>
      <c r="C13724">
        <v>126980</v>
      </c>
      <c r="D13724">
        <v>126825</v>
      </c>
      <c r="E13724">
        <v>126895</v>
      </c>
    </row>
    <row r="13725" spans="1:5" x14ac:dyDescent="0.25">
      <c r="A13725" s="2">
        <v>45254.375</v>
      </c>
      <c r="B13725">
        <v>127350</v>
      </c>
      <c r="C13725">
        <v>127360</v>
      </c>
      <c r="D13725">
        <v>126920</v>
      </c>
      <c r="E13725">
        <v>126935</v>
      </c>
    </row>
    <row r="13726" spans="1:5" x14ac:dyDescent="0.25">
      <c r="A13726" s="2">
        <v>45253.760416666664</v>
      </c>
      <c r="B13726">
        <v>127380</v>
      </c>
      <c r="C13726">
        <v>127495</v>
      </c>
      <c r="D13726">
        <v>127375</v>
      </c>
      <c r="E13726">
        <v>127495</v>
      </c>
    </row>
    <row r="13727" spans="1:5" x14ac:dyDescent="0.25">
      <c r="A13727" s="2">
        <v>45253.75</v>
      </c>
      <c r="B13727">
        <v>127380</v>
      </c>
      <c r="C13727">
        <v>127405</v>
      </c>
      <c r="D13727">
        <v>127330</v>
      </c>
      <c r="E13727">
        <v>127380</v>
      </c>
    </row>
    <row r="13728" spans="1:5" x14ac:dyDescent="0.25">
      <c r="A13728" s="2">
        <v>45253.739583333336</v>
      </c>
      <c r="B13728">
        <v>127310</v>
      </c>
      <c r="C13728">
        <v>127420</v>
      </c>
      <c r="D13728">
        <v>127275</v>
      </c>
      <c r="E13728">
        <v>127375</v>
      </c>
    </row>
    <row r="13729" spans="1:5" x14ac:dyDescent="0.25">
      <c r="A13729" s="2">
        <v>45253.729166666664</v>
      </c>
      <c r="B13729">
        <v>127305</v>
      </c>
      <c r="C13729">
        <v>127350</v>
      </c>
      <c r="D13729">
        <v>127255</v>
      </c>
      <c r="E13729">
        <v>127310</v>
      </c>
    </row>
    <row r="13730" spans="1:5" x14ac:dyDescent="0.25">
      <c r="A13730" s="2">
        <v>45253.71875</v>
      </c>
      <c r="B13730">
        <v>127240</v>
      </c>
      <c r="C13730">
        <v>127315</v>
      </c>
      <c r="D13730">
        <v>127215</v>
      </c>
      <c r="E13730">
        <v>127305</v>
      </c>
    </row>
    <row r="13731" spans="1:5" x14ac:dyDescent="0.25">
      <c r="A13731" s="2">
        <v>45253.708333333336</v>
      </c>
      <c r="B13731">
        <v>127235</v>
      </c>
      <c r="C13731">
        <v>127275</v>
      </c>
      <c r="D13731">
        <v>127160</v>
      </c>
      <c r="E13731">
        <v>127240</v>
      </c>
    </row>
    <row r="13732" spans="1:5" x14ac:dyDescent="0.25">
      <c r="A13732" s="2">
        <v>45253.697916666664</v>
      </c>
      <c r="B13732">
        <v>127380</v>
      </c>
      <c r="C13732">
        <v>127390</v>
      </c>
      <c r="D13732">
        <v>127215</v>
      </c>
      <c r="E13732">
        <v>127235</v>
      </c>
    </row>
    <row r="13733" spans="1:5" x14ac:dyDescent="0.25">
      <c r="A13733" s="2">
        <v>45253.6875</v>
      </c>
      <c r="B13733">
        <v>127350</v>
      </c>
      <c r="C13733">
        <v>127435</v>
      </c>
      <c r="D13733">
        <v>127320</v>
      </c>
      <c r="E13733">
        <v>127380</v>
      </c>
    </row>
    <row r="13734" spans="1:5" x14ac:dyDescent="0.25">
      <c r="A13734" s="2">
        <v>45253.677083333336</v>
      </c>
      <c r="B13734">
        <v>127285</v>
      </c>
      <c r="C13734">
        <v>127350</v>
      </c>
      <c r="D13734">
        <v>127255</v>
      </c>
      <c r="E13734">
        <v>127345</v>
      </c>
    </row>
    <row r="13735" spans="1:5" x14ac:dyDescent="0.25">
      <c r="A13735" s="2">
        <v>45253.666666666664</v>
      </c>
      <c r="B13735">
        <v>127255</v>
      </c>
      <c r="C13735">
        <v>127350</v>
      </c>
      <c r="D13735">
        <v>127240</v>
      </c>
      <c r="E13735">
        <v>127280</v>
      </c>
    </row>
    <row r="13736" spans="1:5" x14ac:dyDescent="0.25">
      <c r="A13736" s="2">
        <v>45253.65625</v>
      </c>
      <c r="B13736">
        <v>127250</v>
      </c>
      <c r="C13736">
        <v>127295</v>
      </c>
      <c r="D13736">
        <v>127210</v>
      </c>
      <c r="E13736">
        <v>127255</v>
      </c>
    </row>
    <row r="13737" spans="1:5" x14ac:dyDescent="0.25">
      <c r="A13737" s="2">
        <v>45253.645833333336</v>
      </c>
      <c r="B13737">
        <v>127170</v>
      </c>
      <c r="C13737">
        <v>127270</v>
      </c>
      <c r="D13737">
        <v>127120</v>
      </c>
      <c r="E13737">
        <v>127255</v>
      </c>
    </row>
    <row r="13738" spans="1:5" x14ac:dyDescent="0.25">
      <c r="A13738" s="2">
        <v>45253.635416666664</v>
      </c>
      <c r="B13738">
        <v>127355</v>
      </c>
      <c r="C13738">
        <v>127365</v>
      </c>
      <c r="D13738">
        <v>127155</v>
      </c>
      <c r="E13738">
        <v>127175</v>
      </c>
    </row>
    <row r="13739" spans="1:5" x14ac:dyDescent="0.25">
      <c r="A13739" s="2">
        <v>45253.625</v>
      </c>
      <c r="B13739">
        <v>127310</v>
      </c>
      <c r="C13739">
        <v>127395</v>
      </c>
      <c r="D13739">
        <v>127305</v>
      </c>
      <c r="E13739">
        <v>127355</v>
      </c>
    </row>
    <row r="13740" spans="1:5" x14ac:dyDescent="0.25">
      <c r="A13740" s="2">
        <v>45253.614583333336</v>
      </c>
      <c r="B13740">
        <v>127315</v>
      </c>
      <c r="C13740">
        <v>127345</v>
      </c>
      <c r="D13740">
        <v>127275</v>
      </c>
      <c r="E13740">
        <v>127310</v>
      </c>
    </row>
    <row r="13741" spans="1:5" x14ac:dyDescent="0.25">
      <c r="A13741" s="2">
        <v>45253.604166666664</v>
      </c>
      <c r="B13741">
        <v>127255</v>
      </c>
      <c r="C13741">
        <v>127345</v>
      </c>
      <c r="D13741">
        <v>127200</v>
      </c>
      <c r="E13741">
        <v>127315</v>
      </c>
    </row>
    <row r="13742" spans="1:5" x14ac:dyDescent="0.25">
      <c r="A13742" s="2">
        <v>45253.59375</v>
      </c>
      <c r="B13742">
        <v>127260</v>
      </c>
      <c r="C13742">
        <v>127270</v>
      </c>
      <c r="D13742">
        <v>127175</v>
      </c>
      <c r="E13742">
        <v>127250</v>
      </c>
    </row>
    <row r="13743" spans="1:5" x14ac:dyDescent="0.25">
      <c r="A13743" s="2">
        <v>45253.583333333336</v>
      </c>
      <c r="B13743">
        <v>127305</v>
      </c>
      <c r="C13743">
        <v>127340</v>
      </c>
      <c r="D13743">
        <v>127245</v>
      </c>
      <c r="E13743">
        <v>127265</v>
      </c>
    </row>
    <row r="13744" spans="1:5" x14ac:dyDescent="0.25">
      <c r="A13744" s="2">
        <v>45253.572916666664</v>
      </c>
      <c r="B13744">
        <v>127285</v>
      </c>
      <c r="C13744">
        <v>127400</v>
      </c>
      <c r="D13744">
        <v>127270</v>
      </c>
      <c r="E13744">
        <v>127300</v>
      </c>
    </row>
    <row r="13745" spans="1:5" x14ac:dyDescent="0.25">
      <c r="A13745" s="2">
        <v>45253.5625</v>
      </c>
      <c r="B13745">
        <v>127285</v>
      </c>
      <c r="C13745">
        <v>127330</v>
      </c>
      <c r="D13745">
        <v>127230</v>
      </c>
      <c r="E13745">
        <v>127290</v>
      </c>
    </row>
    <row r="13746" spans="1:5" x14ac:dyDescent="0.25">
      <c r="A13746" s="2">
        <v>45253.552083333336</v>
      </c>
      <c r="B13746">
        <v>127255</v>
      </c>
      <c r="C13746">
        <v>127350</v>
      </c>
      <c r="D13746">
        <v>127250</v>
      </c>
      <c r="E13746">
        <v>127280</v>
      </c>
    </row>
    <row r="13747" spans="1:5" x14ac:dyDescent="0.25">
      <c r="A13747" s="2">
        <v>45253.541666666664</v>
      </c>
      <c r="B13747">
        <v>127360</v>
      </c>
      <c r="C13747">
        <v>127365</v>
      </c>
      <c r="D13747">
        <v>127230</v>
      </c>
      <c r="E13747">
        <v>127250</v>
      </c>
    </row>
    <row r="13748" spans="1:5" x14ac:dyDescent="0.25">
      <c r="A13748" s="2">
        <v>45253.53125</v>
      </c>
      <c r="B13748">
        <v>127425</v>
      </c>
      <c r="C13748">
        <v>127455</v>
      </c>
      <c r="D13748">
        <v>127335</v>
      </c>
      <c r="E13748">
        <v>127365</v>
      </c>
    </row>
    <row r="13749" spans="1:5" x14ac:dyDescent="0.25">
      <c r="A13749" s="2">
        <v>45253.520833333336</v>
      </c>
      <c r="B13749">
        <v>127485</v>
      </c>
      <c r="C13749">
        <v>127505</v>
      </c>
      <c r="D13749">
        <v>127375</v>
      </c>
      <c r="E13749">
        <v>127430</v>
      </c>
    </row>
    <row r="13750" spans="1:5" x14ac:dyDescent="0.25">
      <c r="A13750" s="2">
        <v>45253.510416666664</v>
      </c>
      <c r="B13750">
        <v>127435</v>
      </c>
      <c r="C13750">
        <v>127545</v>
      </c>
      <c r="D13750">
        <v>127430</v>
      </c>
      <c r="E13750">
        <v>127485</v>
      </c>
    </row>
    <row r="13751" spans="1:5" x14ac:dyDescent="0.25">
      <c r="A13751" s="2">
        <v>45253.5</v>
      </c>
      <c r="B13751">
        <v>127435</v>
      </c>
      <c r="C13751">
        <v>127490</v>
      </c>
      <c r="D13751">
        <v>127385</v>
      </c>
      <c r="E13751">
        <v>127440</v>
      </c>
    </row>
    <row r="13752" spans="1:5" x14ac:dyDescent="0.25">
      <c r="A13752" s="2">
        <v>45253.489583333336</v>
      </c>
      <c r="B13752">
        <v>127430</v>
      </c>
      <c r="C13752">
        <v>127480</v>
      </c>
      <c r="D13752">
        <v>127380</v>
      </c>
      <c r="E13752">
        <v>127430</v>
      </c>
    </row>
    <row r="13753" spans="1:5" x14ac:dyDescent="0.25">
      <c r="A13753" s="2">
        <v>45253.479166666664</v>
      </c>
      <c r="B13753">
        <v>127365</v>
      </c>
      <c r="C13753">
        <v>127460</v>
      </c>
      <c r="D13753">
        <v>127315</v>
      </c>
      <c r="E13753">
        <v>127430</v>
      </c>
    </row>
    <row r="13754" spans="1:5" x14ac:dyDescent="0.25">
      <c r="A13754" s="2">
        <v>45253.46875</v>
      </c>
      <c r="B13754">
        <v>127175</v>
      </c>
      <c r="C13754">
        <v>127370</v>
      </c>
      <c r="D13754">
        <v>127110</v>
      </c>
      <c r="E13754">
        <v>127360</v>
      </c>
    </row>
    <row r="13755" spans="1:5" x14ac:dyDescent="0.25">
      <c r="A13755" s="2">
        <v>45253.458333333336</v>
      </c>
      <c r="B13755">
        <v>126965</v>
      </c>
      <c r="C13755">
        <v>127220</v>
      </c>
      <c r="D13755">
        <v>126910</v>
      </c>
      <c r="E13755">
        <v>127175</v>
      </c>
    </row>
    <row r="13756" spans="1:5" x14ac:dyDescent="0.25">
      <c r="A13756" s="2">
        <v>45253.447916666664</v>
      </c>
      <c r="B13756">
        <v>126955</v>
      </c>
      <c r="C13756">
        <v>127050</v>
      </c>
      <c r="D13756">
        <v>126775</v>
      </c>
      <c r="E13756">
        <v>126965</v>
      </c>
    </row>
    <row r="13757" spans="1:5" x14ac:dyDescent="0.25">
      <c r="A13757" s="2">
        <v>45253.4375</v>
      </c>
      <c r="B13757">
        <v>127060</v>
      </c>
      <c r="C13757">
        <v>127090</v>
      </c>
      <c r="D13757">
        <v>126860</v>
      </c>
      <c r="E13757">
        <v>126955</v>
      </c>
    </row>
    <row r="13758" spans="1:5" x14ac:dyDescent="0.25">
      <c r="A13758" s="2">
        <v>45253.427083333336</v>
      </c>
      <c r="B13758">
        <v>126600</v>
      </c>
      <c r="C13758">
        <v>127065</v>
      </c>
      <c r="D13758">
        <v>126590</v>
      </c>
      <c r="E13758">
        <v>127055</v>
      </c>
    </row>
    <row r="13759" spans="1:5" x14ac:dyDescent="0.25">
      <c r="A13759" s="2">
        <v>45253.416666666664</v>
      </c>
      <c r="B13759">
        <v>126755</v>
      </c>
      <c r="C13759">
        <v>126860</v>
      </c>
      <c r="D13759">
        <v>126470</v>
      </c>
      <c r="E13759">
        <v>126605</v>
      </c>
    </row>
    <row r="13760" spans="1:5" x14ac:dyDescent="0.25">
      <c r="A13760" s="2">
        <v>45253.40625</v>
      </c>
      <c r="B13760">
        <v>126755</v>
      </c>
      <c r="C13760">
        <v>126785</v>
      </c>
      <c r="D13760">
        <v>126660</v>
      </c>
      <c r="E13760">
        <v>126750</v>
      </c>
    </row>
    <row r="13761" spans="1:5" x14ac:dyDescent="0.25">
      <c r="A13761" s="2">
        <v>45253.395833333336</v>
      </c>
      <c r="B13761">
        <v>126765</v>
      </c>
      <c r="C13761">
        <v>126845</v>
      </c>
      <c r="D13761">
        <v>126735</v>
      </c>
      <c r="E13761">
        <v>126760</v>
      </c>
    </row>
    <row r="13762" spans="1:5" x14ac:dyDescent="0.25">
      <c r="A13762" s="2">
        <v>45253.385416666664</v>
      </c>
      <c r="B13762">
        <v>126735</v>
      </c>
      <c r="C13762">
        <v>126815</v>
      </c>
      <c r="D13762">
        <v>126630</v>
      </c>
      <c r="E13762">
        <v>126770</v>
      </c>
    </row>
    <row r="13763" spans="1:5" x14ac:dyDescent="0.25">
      <c r="A13763" s="2">
        <v>45253.375</v>
      </c>
      <c r="B13763">
        <v>126600</v>
      </c>
      <c r="C13763">
        <v>126785</v>
      </c>
      <c r="D13763">
        <v>126390</v>
      </c>
      <c r="E13763">
        <v>126735</v>
      </c>
    </row>
    <row r="13764" spans="1:5" x14ac:dyDescent="0.25">
      <c r="A13764" s="2">
        <v>45252.760416666664</v>
      </c>
      <c r="B13764">
        <v>126775</v>
      </c>
      <c r="C13764">
        <v>126885</v>
      </c>
      <c r="D13764">
        <v>126760</v>
      </c>
      <c r="E13764">
        <v>126855</v>
      </c>
    </row>
    <row r="13765" spans="1:5" x14ac:dyDescent="0.25">
      <c r="A13765" s="2">
        <v>45252.75</v>
      </c>
      <c r="B13765">
        <v>126780</v>
      </c>
      <c r="C13765">
        <v>126790</v>
      </c>
      <c r="D13765">
        <v>126710</v>
      </c>
      <c r="E13765">
        <v>126770</v>
      </c>
    </row>
    <row r="13766" spans="1:5" x14ac:dyDescent="0.25">
      <c r="A13766" s="2">
        <v>45252.739583333336</v>
      </c>
      <c r="B13766">
        <v>126550</v>
      </c>
      <c r="C13766">
        <v>126800</v>
      </c>
      <c r="D13766">
        <v>126540</v>
      </c>
      <c r="E13766">
        <v>126775</v>
      </c>
    </row>
    <row r="13767" spans="1:5" x14ac:dyDescent="0.25">
      <c r="A13767" s="2">
        <v>45252.729166666664</v>
      </c>
      <c r="B13767">
        <v>126605</v>
      </c>
      <c r="C13767">
        <v>126670</v>
      </c>
      <c r="D13767">
        <v>126530</v>
      </c>
      <c r="E13767">
        <v>126545</v>
      </c>
    </row>
    <row r="13768" spans="1:5" x14ac:dyDescent="0.25">
      <c r="A13768" s="2">
        <v>45252.71875</v>
      </c>
      <c r="B13768">
        <v>126655</v>
      </c>
      <c r="C13768">
        <v>126720</v>
      </c>
      <c r="D13768">
        <v>126560</v>
      </c>
      <c r="E13768">
        <v>126605</v>
      </c>
    </row>
    <row r="13769" spans="1:5" x14ac:dyDescent="0.25">
      <c r="A13769" s="2">
        <v>45252.708333333336</v>
      </c>
      <c r="B13769">
        <v>126545</v>
      </c>
      <c r="C13769">
        <v>126670</v>
      </c>
      <c r="D13769">
        <v>126535</v>
      </c>
      <c r="E13769">
        <v>126655</v>
      </c>
    </row>
    <row r="13770" spans="1:5" x14ac:dyDescent="0.25">
      <c r="A13770" s="2">
        <v>45252.697916666664</v>
      </c>
      <c r="B13770">
        <v>126390</v>
      </c>
      <c r="C13770">
        <v>126585</v>
      </c>
      <c r="D13770">
        <v>126245</v>
      </c>
      <c r="E13770">
        <v>126540</v>
      </c>
    </row>
    <row r="13771" spans="1:5" x14ac:dyDescent="0.25">
      <c r="A13771" s="2">
        <v>45252.6875</v>
      </c>
      <c r="B13771">
        <v>126720</v>
      </c>
      <c r="C13771">
        <v>126735</v>
      </c>
      <c r="D13771">
        <v>126340</v>
      </c>
      <c r="E13771">
        <v>126390</v>
      </c>
    </row>
    <row r="13772" spans="1:5" x14ac:dyDescent="0.25">
      <c r="A13772" s="2">
        <v>45252.677083333336</v>
      </c>
      <c r="B13772">
        <v>126700</v>
      </c>
      <c r="C13772">
        <v>126770</v>
      </c>
      <c r="D13772">
        <v>126570</v>
      </c>
      <c r="E13772">
        <v>126720</v>
      </c>
    </row>
    <row r="13773" spans="1:5" x14ac:dyDescent="0.25">
      <c r="A13773" s="2">
        <v>45252.666666666664</v>
      </c>
      <c r="B13773">
        <v>126945</v>
      </c>
      <c r="C13773">
        <v>126960</v>
      </c>
      <c r="D13773">
        <v>126695</v>
      </c>
      <c r="E13773">
        <v>126700</v>
      </c>
    </row>
    <row r="13774" spans="1:5" x14ac:dyDescent="0.25">
      <c r="A13774" s="2">
        <v>45252.65625</v>
      </c>
      <c r="B13774">
        <v>126970</v>
      </c>
      <c r="C13774">
        <v>127045</v>
      </c>
      <c r="D13774">
        <v>126920</v>
      </c>
      <c r="E13774">
        <v>126945</v>
      </c>
    </row>
    <row r="13775" spans="1:5" x14ac:dyDescent="0.25">
      <c r="A13775" s="2">
        <v>45252.645833333336</v>
      </c>
      <c r="B13775">
        <v>127010</v>
      </c>
      <c r="C13775">
        <v>127100</v>
      </c>
      <c r="D13775">
        <v>126910</v>
      </c>
      <c r="E13775">
        <v>126970</v>
      </c>
    </row>
    <row r="13776" spans="1:5" x14ac:dyDescent="0.25">
      <c r="A13776" s="2">
        <v>45252.635416666664</v>
      </c>
      <c r="B13776">
        <v>127050</v>
      </c>
      <c r="C13776">
        <v>127065</v>
      </c>
      <c r="D13776">
        <v>126865</v>
      </c>
      <c r="E13776">
        <v>127010</v>
      </c>
    </row>
    <row r="13777" spans="1:5" x14ac:dyDescent="0.25">
      <c r="A13777" s="2">
        <v>45252.625</v>
      </c>
      <c r="B13777">
        <v>126680</v>
      </c>
      <c r="C13777">
        <v>127070</v>
      </c>
      <c r="D13777">
        <v>126660</v>
      </c>
      <c r="E13777">
        <v>127050</v>
      </c>
    </row>
    <row r="13778" spans="1:5" x14ac:dyDescent="0.25">
      <c r="A13778" s="2">
        <v>45252.614583333336</v>
      </c>
      <c r="B13778">
        <v>126610</v>
      </c>
      <c r="C13778">
        <v>126830</v>
      </c>
      <c r="D13778">
        <v>126430</v>
      </c>
      <c r="E13778">
        <v>126675</v>
      </c>
    </row>
    <row r="13779" spans="1:5" x14ac:dyDescent="0.25">
      <c r="A13779" s="2">
        <v>45252.604166666664</v>
      </c>
      <c r="B13779">
        <v>127265</v>
      </c>
      <c r="C13779">
        <v>127315</v>
      </c>
      <c r="D13779">
        <v>126600</v>
      </c>
      <c r="E13779">
        <v>126605</v>
      </c>
    </row>
    <row r="13780" spans="1:5" x14ac:dyDescent="0.25">
      <c r="A13780" s="2">
        <v>45252.59375</v>
      </c>
      <c r="B13780">
        <v>127310</v>
      </c>
      <c r="C13780">
        <v>127445</v>
      </c>
      <c r="D13780">
        <v>127260</v>
      </c>
      <c r="E13780">
        <v>127270</v>
      </c>
    </row>
    <row r="13781" spans="1:5" x14ac:dyDescent="0.25">
      <c r="A13781" s="2">
        <v>45252.583333333336</v>
      </c>
      <c r="B13781">
        <v>127385</v>
      </c>
      <c r="C13781">
        <v>127430</v>
      </c>
      <c r="D13781">
        <v>127270</v>
      </c>
      <c r="E13781">
        <v>127315</v>
      </c>
    </row>
    <row r="13782" spans="1:5" x14ac:dyDescent="0.25">
      <c r="A13782" s="2">
        <v>45252.572916666664</v>
      </c>
      <c r="B13782">
        <v>127340</v>
      </c>
      <c r="C13782">
        <v>127400</v>
      </c>
      <c r="D13782">
        <v>127310</v>
      </c>
      <c r="E13782">
        <v>127385</v>
      </c>
    </row>
    <row r="13783" spans="1:5" x14ac:dyDescent="0.25">
      <c r="A13783" s="2">
        <v>45252.5625</v>
      </c>
      <c r="B13783">
        <v>127245</v>
      </c>
      <c r="C13783">
        <v>127350</v>
      </c>
      <c r="D13783">
        <v>127205</v>
      </c>
      <c r="E13783">
        <v>127345</v>
      </c>
    </row>
    <row r="13784" spans="1:5" x14ac:dyDescent="0.25">
      <c r="A13784" s="2">
        <v>45252.552083333336</v>
      </c>
      <c r="B13784">
        <v>127070</v>
      </c>
      <c r="C13784">
        <v>127285</v>
      </c>
      <c r="D13784">
        <v>127035</v>
      </c>
      <c r="E13784">
        <v>127245</v>
      </c>
    </row>
    <row r="13785" spans="1:5" x14ac:dyDescent="0.25">
      <c r="A13785" s="2">
        <v>45252.541666666664</v>
      </c>
      <c r="B13785">
        <v>127040</v>
      </c>
      <c r="C13785">
        <v>127140</v>
      </c>
      <c r="D13785">
        <v>126940</v>
      </c>
      <c r="E13785">
        <v>127075</v>
      </c>
    </row>
    <row r="13786" spans="1:5" x14ac:dyDescent="0.25">
      <c r="A13786" s="2">
        <v>45252.53125</v>
      </c>
      <c r="B13786">
        <v>127210</v>
      </c>
      <c r="C13786">
        <v>127245</v>
      </c>
      <c r="D13786">
        <v>127030</v>
      </c>
      <c r="E13786">
        <v>127040</v>
      </c>
    </row>
    <row r="13787" spans="1:5" x14ac:dyDescent="0.25">
      <c r="A13787" s="2">
        <v>45252.520833333336</v>
      </c>
      <c r="B13787">
        <v>127200</v>
      </c>
      <c r="C13787">
        <v>127290</v>
      </c>
      <c r="D13787">
        <v>127085</v>
      </c>
      <c r="E13787">
        <v>127215</v>
      </c>
    </row>
    <row r="13788" spans="1:5" x14ac:dyDescent="0.25">
      <c r="A13788" s="2">
        <v>45252.510416666664</v>
      </c>
      <c r="B13788">
        <v>127170</v>
      </c>
      <c r="C13788">
        <v>127235</v>
      </c>
      <c r="D13788">
        <v>127055</v>
      </c>
      <c r="E13788">
        <v>127205</v>
      </c>
    </row>
    <row r="13789" spans="1:5" x14ac:dyDescent="0.25">
      <c r="A13789" s="2">
        <v>45252.5</v>
      </c>
      <c r="B13789">
        <v>127375</v>
      </c>
      <c r="C13789">
        <v>127375</v>
      </c>
      <c r="D13789">
        <v>127115</v>
      </c>
      <c r="E13789">
        <v>127170</v>
      </c>
    </row>
    <row r="13790" spans="1:5" x14ac:dyDescent="0.25">
      <c r="A13790" s="2">
        <v>45252.489583333336</v>
      </c>
      <c r="B13790">
        <v>127475</v>
      </c>
      <c r="C13790">
        <v>127505</v>
      </c>
      <c r="D13790">
        <v>127195</v>
      </c>
      <c r="E13790">
        <v>127370</v>
      </c>
    </row>
    <row r="13791" spans="1:5" x14ac:dyDescent="0.25">
      <c r="A13791" s="2">
        <v>45252.479166666664</v>
      </c>
      <c r="B13791">
        <v>127690</v>
      </c>
      <c r="C13791">
        <v>127730</v>
      </c>
      <c r="D13791">
        <v>127420</v>
      </c>
      <c r="E13791">
        <v>127475</v>
      </c>
    </row>
    <row r="13792" spans="1:5" x14ac:dyDescent="0.25">
      <c r="A13792" s="2">
        <v>45252.46875</v>
      </c>
      <c r="B13792">
        <v>127515</v>
      </c>
      <c r="C13792">
        <v>127695</v>
      </c>
      <c r="D13792">
        <v>127490</v>
      </c>
      <c r="E13792">
        <v>127685</v>
      </c>
    </row>
    <row r="13793" spans="1:5" x14ac:dyDescent="0.25">
      <c r="A13793" s="2">
        <v>45252.458333333336</v>
      </c>
      <c r="B13793">
        <v>127545</v>
      </c>
      <c r="C13793">
        <v>127635</v>
      </c>
      <c r="D13793">
        <v>127480</v>
      </c>
      <c r="E13793">
        <v>127510</v>
      </c>
    </row>
    <row r="13794" spans="1:5" x14ac:dyDescent="0.25">
      <c r="A13794" s="2">
        <v>45252.447916666664</v>
      </c>
      <c r="B13794">
        <v>127460</v>
      </c>
      <c r="C13794">
        <v>127590</v>
      </c>
      <c r="D13794">
        <v>127415</v>
      </c>
      <c r="E13794">
        <v>127545</v>
      </c>
    </row>
    <row r="13795" spans="1:5" x14ac:dyDescent="0.25">
      <c r="A13795" s="2">
        <v>45252.4375</v>
      </c>
      <c r="B13795">
        <v>127390</v>
      </c>
      <c r="C13795">
        <v>127570</v>
      </c>
      <c r="D13795">
        <v>127255</v>
      </c>
      <c r="E13795">
        <v>127465</v>
      </c>
    </row>
    <row r="13796" spans="1:5" x14ac:dyDescent="0.25">
      <c r="A13796" s="2">
        <v>45252.427083333336</v>
      </c>
      <c r="B13796">
        <v>126825</v>
      </c>
      <c r="C13796">
        <v>127415</v>
      </c>
      <c r="D13796">
        <v>126815</v>
      </c>
      <c r="E13796">
        <v>127390</v>
      </c>
    </row>
    <row r="13797" spans="1:5" x14ac:dyDescent="0.25">
      <c r="A13797" s="2">
        <v>45252.416666666664</v>
      </c>
      <c r="B13797">
        <v>127115</v>
      </c>
      <c r="C13797">
        <v>127145</v>
      </c>
      <c r="D13797">
        <v>126785</v>
      </c>
      <c r="E13797">
        <v>126825</v>
      </c>
    </row>
    <row r="13798" spans="1:5" x14ac:dyDescent="0.25">
      <c r="A13798" s="2">
        <v>45252.40625</v>
      </c>
      <c r="B13798">
        <v>127045</v>
      </c>
      <c r="C13798">
        <v>127195</v>
      </c>
      <c r="D13798">
        <v>127035</v>
      </c>
      <c r="E13798">
        <v>127115</v>
      </c>
    </row>
    <row r="13799" spans="1:5" x14ac:dyDescent="0.25">
      <c r="A13799" s="2">
        <v>45252.395833333336</v>
      </c>
      <c r="B13799">
        <v>126885</v>
      </c>
      <c r="C13799">
        <v>127105</v>
      </c>
      <c r="D13799">
        <v>126840</v>
      </c>
      <c r="E13799">
        <v>127040</v>
      </c>
    </row>
    <row r="13800" spans="1:5" x14ac:dyDescent="0.25">
      <c r="A13800" s="2">
        <v>45252.385416666664</v>
      </c>
      <c r="B13800">
        <v>126990</v>
      </c>
      <c r="C13800">
        <v>127075</v>
      </c>
      <c r="D13800">
        <v>126880</v>
      </c>
      <c r="E13800">
        <v>126885</v>
      </c>
    </row>
    <row r="13801" spans="1:5" x14ac:dyDescent="0.25">
      <c r="A13801" s="2">
        <v>45252.375</v>
      </c>
      <c r="B13801">
        <v>126620</v>
      </c>
      <c r="C13801">
        <v>127010</v>
      </c>
      <c r="D13801">
        <v>126620</v>
      </c>
      <c r="E13801">
        <v>126990</v>
      </c>
    </row>
    <row r="13802" spans="1:5" x14ac:dyDescent="0.25">
      <c r="A13802" s="2">
        <v>45251.760416666664</v>
      </c>
      <c r="B13802">
        <v>126510</v>
      </c>
      <c r="C13802">
        <v>126570</v>
      </c>
      <c r="D13802">
        <v>126465</v>
      </c>
      <c r="E13802">
        <v>126525</v>
      </c>
    </row>
    <row r="13803" spans="1:5" x14ac:dyDescent="0.25">
      <c r="A13803" s="2">
        <v>45251.75</v>
      </c>
      <c r="B13803">
        <v>126595</v>
      </c>
      <c r="C13803">
        <v>126600</v>
      </c>
      <c r="D13803">
        <v>126450</v>
      </c>
      <c r="E13803">
        <v>126510</v>
      </c>
    </row>
    <row r="13804" spans="1:5" x14ac:dyDescent="0.25">
      <c r="A13804" s="2">
        <v>45251.739583333336</v>
      </c>
      <c r="B13804">
        <v>126595</v>
      </c>
      <c r="C13804">
        <v>126645</v>
      </c>
      <c r="D13804">
        <v>126560</v>
      </c>
      <c r="E13804">
        <v>126590</v>
      </c>
    </row>
    <row r="13805" spans="1:5" x14ac:dyDescent="0.25">
      <c r="A13805" s="2">
        <v>45251.729166666664</v>
      </c>
      <c r="B13805">
        <v>126475</v>
      </c>
      <c r="C13805">
        <v>126600</v>
      </c>
      <c r="D13805">
        <v>126410</v>
      </c>
      <c r="E13805">
        <v>126590</v>
      </c>
    </row>
    <row r="13806" spans="1:5" x14ac:dyDescent="0.25">
      <c r="A13806" s="2">
        <v>45251.71875</v>
      </c>
      <c r="B13806">
        <v>126320</v>
      </c>
      <c r="C13806">
        <v>126495</v>
      </c>
      <c r="D13806">
        <v>126310</v>
      </c>
      <c r="E13806">
        <v>126475</v>
      </c>
    </row>
    <row r="13807" spans="1:5" x14ac:dyDescent="0.25">
      <c r="A13807" s="2">
        <v>45251.708333333336</v>
      </c>
      <c r="B13807">
        <v>126335</v>
      </c>
      <c r="C13807">
        <v>126380</v>
      </c>
      <c r="D13807">
        <v>126295</v>
      </c>
      <c r="E13807">
        <v>126320</v>
      </c>
    </row>
    <row r="13808" spans="1:5" x14ac:dyDescent="0.25">
      <c r="A13808" s="2">
        <v>45251.697916666664</v>
      </c>
      <c r="B13808">
        <v>126325</v>
      </c>
      <c r="C13808">
        <v>126385</v>
      </c>
      <c r="D13808">
        <v>126225</v>
      </c>
      <c r="E13808">
        <v>126340</v>
      </c>
    </row>
    <row r="13809" spans="1:5" x14ac:dyDescent="0.25">
      <c r="A13809" s="2">
        <v>45251.6875</v>
      </c>
      <c r="B13809">
        <v>126300</v>
      </c>
      <c r="C13809">
        <v>126330</v>
      </c>
      <c r="D13809">
        <v>126220</v>
      </c>
      <c r="E13809">
        <v>126320</v>
      </c>
    </row>
    <row r="13810" spans="1:5" x14ac:dyDescent="0.25">
      <c r="A13810" s="2">
        <v>45251.677083333336</v>
      </c>
      <c r="B13810">
        <v>126270</v>
      </c>
      <c r="C13810">
        <v>126320</v>
      </c>
      <c r="D13810">
        <v>126185</v>
      </c>
      <c r="E13810">
        <v>126300</v>
      </c>
    </row>
    <row r="13811" spans="1:5" x14ac:dyDescent="0.25">
      <c r="A13811" s="2">
        <v>45251.666666666664</v>
      </c>
      <c r="B13811">
        <v>126075</v>
      </c>
      <c r="C13811">
        <v>126285</v>
      </c>
      <c r="D13811">
        <v>125925</v>
      </c>
      <c r="E13811">
        <v>126265</v>
      </c>
    </row>
    <row r="13812" spans="1:5" x14ac:dyDescent="0.25">
      <c r="A13812" s="2">
        <v>45251.65625</v>
      </c>
      <c r="B13812">
        <v>126120</v>
      </c>
      <c r="C13812">
        <v>126160</v>
      </c>
      <c r="D13812">
        <v>126040</v>
      </c>
      <c r="E13812">
        <v>126075</v>
      </c>
    </row>
    <row r="13813" spans="1:5" x14ac:dyDescent="0.25">
      <c r="A13813" s="2">
        <v>45251.645833333336</v>
      </c>
      <c r="B13813">
        <v>126115</v>
      </c>
      <c r="C13813">
        <v>126205</v>
      </c>
      <c r="D13813">
        <v>125870</v>
      </c>
      <c r="E13813">
        <v>126120</v>
      </c>
    </row>
    <row r="13814" spans="1:5" x14ac:dyDescent="0.25">
      <c r="A13814" s="2">
        <v>45251.635416666664</v>
      </c>
      <c r="B13814">
        <v>126255</v>
      </c>
      <c r="C13814">
        <v>126295</v>
      </c>
      <c r="D13814">
        <v>126060</v>
      </c>
      <c r="E13814">
        <v>126115</v>
      </c>
    </row>
    <row r="13815" spans="1:5" x14ac:dyDescent="0.25">
      <c r="A13815" s="2">
        <v>45251.625</v>
      </c>
      <c r="B13815">
        <v>126585</v>
      </c>
      <c r="C13815">
        <v>126605</v>
      </c>
      <c r="D13815">
        <v>126220</v>
      </c>
      <c r="E13815">
        <v>126255</v>
      </c>
    </row>
    <row r="13816" spans="1:5" x14ac:dyDescent="0.25">
      <c r="A13816" s="2">
        <v>45251.614583333336</v>
      </c>
      <c r="B13816">
        <v>126595</v>
      </c>
      <c r="C13816">
        <v>126700</v>
      </c>
      <c r="D13816">
        <v>126510</v>
      </c>
      <c r="E13816">
        <v>126580</v>
      </c>
    </row>
    <row r="13817" spans="1:5" x14ac:dyDescent="0.25">
      <c r="A13817" s="2">
        <v>45251.604166666664</v>
      </c>
      <c r="B13817">
        <v>126565</v>
      </c>
      <c r="C13817">
        <v>126720</v>
      </c>
      <c r="D13817">
        <v>126405</v>
      </c>
      <c r="E13817">
        <v>126590</v>
      </c>
    </row>
    <row r="13818" spans="1:5" x14ac:dyDescent="0.25">
      <c r="A13818" s="2">
        <v>45251.59375</v>
      </c>
      <c r="B13818">
        <v>126330</v>
      </c>
      <c r="C13818">
        <v>126580</v>
      </c>
      <c r="D13818">
        <v>126305</v>
      </c>
      <c r="E13818">
        <v>126570</v>
      </c>
    </row>
    <row r="13819" spans="1:5" x14ac:dyDescent="0.25">
      <c r="A13819" s="2">
        <v>45251.583333333336</v>
      </c>
      <c r="B13819">
        <v>126340</v>
      </c>
      <c r="C13819">
        <v>126450</v>
      </c>
      <c r="D13819">
        <v>126305</v>
      </c>
      <c r="E13819">
        <v>126330</v>
      </c>
    </row>
    <row r="13820" spans="1:5" x14ac:dyDescent="0.25">
      <c r="A13820" s="2">
        <v>45251.572916666664</v>
      </c>
      <c r="B13820">
        <v>126320</v>
      </c>
      <c r="C13820">
        <v>126355</v>
      </c>
      <c r="D13820">
        <v>126235</v>
      </c>
      <c r="E13820">
        <v>126335</v>
      </c>
    </row>
    <row r="13821" spans="1:5" x14ac:dyDescent="0.25">
      <c r="A13821" s="2">
        <v>45251.5625</v>
      </c>
      <c r="B13821">
        <v>126310</v>
      </c>
      <c r="C13821">
        <v>126365</v>
      </c>
      <c r="D13821">
        <v>126170</v>
      </c>
      <c r="E13821">
        <v>126320</v>
      </c>
    </row>
    <row r="13822" spans="1:5" x14ac:dyDescent="0.25">
      <c r="A13822" s="2">
        <v>45251.552083333336</v>
      </c>
      <c r="B13822">
        <v>126300</v>
      </c>
      <c r="C13822">
        <v>126385</v>
      </c>
      <c r="D13822">
        <v>126275</v>
      </c>
      <c r="E13822">
        <v>126305</v>
      </c>
    </row>
    <row r="13823" spans="1:5" x14ac:dyDescent="0.25">
      <c r="A13823" s="2">
        <v>45251.541666666664</v>
      </c>
      <c r="B13823">
        <v>126325</v>
      </c>
      <c r="C13823">
        <v>126395</v>
      </c>
      <c r="D13823">
        <v>126245</v>
      </c>
      <c r="E13823">
        <v>126300</v>
      </c>
    </row>
    <row r="13824" spans="1:5" x14ac:dyDescent="0.25">
      <c r="A13824" s="2">
        <v>45251.53125</v>
      </c>
      <c r="B13824">
        <v>126175</v>
      </c>
      <c r="C13824">
        <v>126345</v>
      </c>
      <c r="D13824">
        <v>126115</v>
      </c>
      <c r="E13824">
        <v>126325</v>
      </c>
    </row>
    <row r="13825" spans="1:5" x14ac:dyDescent="0.25">
      <c r="A13825" s="2">
        <v>45251.520833333336</v>
      </c>
      <c r="B13825">
        <v>126065</v>
      </c>
      <c r="C13825">
        <v>126185</v>
      </c>
      <c r="D13825">
        <v>125980</v>
      </c>
      <c r="E13825">
        <v>126170</v>
      </c>
    </row>
    <row r="13826" spans="1:5" x14ac:dyDescent="0.25">
      <c r="A13826" s="2">
        <v>45251.510416666664</v>
      </c>
      <c r="B13826">
        <v>126190</v>
      </c>
      <c r="C13826">
        <v>126305</v>
      </c>
      <c r="D13826">
        <v>126020</v>
      </c>
      <c r="E13826">
        <v>126065</v>
      </c>
    </row>
    <row r="13827" spans="1:5" x14ac:dyDescent="0.25">
      <c r="A13827" s="2">
        <v>45251.5</v>
      </c>
      <c r="B13827">
        <v>126500</v>
      </c>
      <c r="C13827">
        <v>126570</v>
      </c>
      <c r="D13827">
        <v>126165</v>
      </c>
      <c r="E13827">
        <v>126190</v>
      </c>
    </row>
    <row r="13828" spans="1:5" x14ac:dyDescent="0.25">
      <c r="A13828" s="2">
        <v>45251.489583333336</v>
      </c>
      <c r="B13828">
        <v>126570</v>
      </c>
      <c r="C13828">
        <v>126700</v>
      </c>
      <c r="D13828">
        <v>126445</v>
      </c>
      <c r="E13828">
        <v>126495</v>
      </c>
    </row>
    <row r="13829" spans="1:5" x14ac:dyDescent="0.25">
      <c r="A13829" s="2">
        <v>45251.479166666664</v>
      </c>
      <c r="B13829">
        <v>126585</v>
      </c>
      <c r="C13829">
        <v>126810</v>
      </c>
      <c r="D13829">
        <v>126530</v>
      </c>
      <c r="E13829">
        <v>126565</v>
      </c>
    </row>
    <row r="13830" spans="1:5" x14ac:dyDescent="0.25">
      <c r="A13830" s="2">
        <v>45251.46875</v>
      </c>
      <c r="B13830">
        <v>126735</v>
      </c>
      <c r="C13830">
        <v>126785</v>
      </c>
      <c r="D13830">
        <v>126570</v>
      </c>
      <c r="E13830">
        <v>126585</v>
      </c>
    </row>
    <row r="13831" spans="1:5" x14ac:dyDescent="0.25">
      <c r="A13831" s="2">
        <v>45251.458333333336</v>
      </c>
      <c r="B13831">
        <v>126490</v>
      </c>
      <c r="C13831">
        <v>126770</v>
      </c>
      <c r="D13831">
        <v>126380</v>
      </c>
      <c r="E13831">
        <v>126740</v>
      </c>
    </row>
    <row r="13832" spans="1:5" x14ac:dyDescent="0.25">
      <c r="A13832" s="2">
        <v>45251.447916666664</v>
      </c>
      <c r="B13832">
        <v>126485</v>
      </c>
      <c r="C13832">
        <v>126600</v>
      </c>
      <c r="D13832">
        <v>126390</v>
      </c>
      <c r="E13832">
        <v>126490</v>
      </c>
    </row>
    <row r="13833" spans="1:5" x14ac:dyDescent="0.25">
      <c r="A13833" s="2">
        <v>45251.4375</v>
      </c>
      <c r="B13833">
        <v>126480</v>
      </c>
      <c r="C13833">
        <v>126720</v>
      </c>
      <c r="D13833">
        <v>126430</v>
      </c>
      <c r="E13833">
        <v>126490</v>
      </c>
    </row>
    <row r="13834" spans="1:5" x14ac:dyDescent="0.25">
      <c r="A13834" s="2">
        <v>45251.427083333336</v>
      </c>
      <c r="B13834">
        <v>126200</v>
      </c>
      <c r="C13834">
        <v>126590</v>
      </c>
      <c r="D13834">
        <v>126185</v>
      </c>
      <c r="E13834">
        <v>126480</v>
      </c>
    </row>
    <row r="13835" spans="1:5" x14ac:dyDescent="0.25">
      <c r="A13835" s="2">
        <v>45251.416666666664</v>
      </c>
      <c r="B13835">
        <v>126515</v>
      </c>
      <c r="C13835">
        <v>126520</v>
      </c>
      <c r="D13835">
        <v>126160</v>
      </c>
      <c r="E13835">
        <v>126200</v>
      </c>
    </row>
    <row r="13836" spans="1:5" x14ac:dyDescent="0.25">
      <c r="A13836" s="2">
        <v>45251.40625</v>
      </c>
      <c r="B13836">
        <v>126485</v>
      </c>
      <c r="C13836">
        <v>126515</v>
      </c>
      <c r="D13836">
        <v>126440</v>
      </c>
      <c r="E13836">
        <v>126510</v>
      </c>
    </row>
    <row r="13837" spans="1:5" x14ac:dyDescent="0.25">
      <c r="A13837" s="2">
        <v>45251.395833333336</v>
      </c>
      <c r="B13837">
        <v>126655</v>
      </c>
      <c r="C13837">
        <v>126680</v>
      </c>
      <c r="D13837">
        <v>126410</v>
      </c>
      <c r="E13837">
        <v>126485</v>
      </c>
    </row>
    <row r="13838" spans="1:5" x14ac:dyDescent="0.25">
      <c r="A13838" s="2">
        <v>45251.385416666664</v>
      </c>
      <c r="B13838">
        <v>126715</v>
      </c>
      <c r="C13838">
        <v>126740</v>
      </c>
      <c r="D13838">
        <v>126605</v>
      </c>
      <c r="E13838">
        <v>126655</v>
      </c>
    </row>
    <row r="13839" spans="1:5" x14ac:dyDescent="0.25">
      <c r="A13839" s="2">
        <v>45251.375</v>
      </c>
      <c r="B13839">
        <v>126790</v>
      </c>
      <c r="C13839">
        <v>126990</v>
      </c>
      <c r="D13839">
        <v>126640</v>
      </c>
      <c r="E13839">
        <v>126710</v>
      </c>
    </row>
    <row r="13840" spans="1:5" x14ac:dyDescent="0.25">
      <c r="A13840" s="2">
        <v>45250.760416666664</v>
      </c>
      <c r="B13840">
        <v>126940</v>
      </c>
      <c r="C13840">
        <v>127115</v>
      </c>
      <c r="D13840">
        <v>126935</v>
      </c>
      <c r="E13840">
        <v>127100</v>
      </c>
    </row>
    <row r="13841" spans="1:5" x14ac:dyDescent="0.25">
      <c r="A13841" s="2">
        <v>45250.75</v>
      </c>
      <c r="B13841">
        <v>126950</v>
      </c>
      <c r="C13841">
        <v>126960</v>
      </c>
      <c r="D13841">
        <v>126865</v>
      </c>
      <c r="E13841">
        <v>126945</v>
      </c>
    </row>
    <row r="13842" spans="1:5" x14ac:dyDescent="0.25">
      <c r="A13842" s="2">
        <v>45250.739583333336</v>
      </c>
      <c r="B13842">
        <v>126930</v>
      </c>
      <c r="C13842">
        <v>126960</v>
      </c>
      <c r="D13842">
        <v>126850</v>
      </c>
      <c r="E13842">
        <v>126950</v>
      </c>
    </row>
    <row r="13843" spans="1:5" x14ac:dyDescent="0.25">
      <c r="A13843" s="2">
        <v>45250.729166666664</v>
      </c>
      <c r="B13843">
        <v>127015</v>
      </c>
      <c r="C13843">
        <v>127015</v>
      </c>
      <c r="D13843">
        <v>126910</v>
      </c>
      <c r="E13843">
        <v>126930</v>
      </c>
    </row>
    <row r="13844" spans="1:5" x14ac:dyDescent="0.25">
      <c r="A13844" s="2">
        <v>45250.71875</v>
      </c>
      <c r="B13844">
        <v>126980</v>
      </c>
      <c r="C13844">
        <v>127070</v>
      </c>
      <c r="D13844">
        <v>126955</v>
      </c>
      <c r="E13844">
        <v>127015</v>
      </c>
    </row>
    <row r="13845" spans="1:5" x14ac:dyDescent="0.25">
      <c r="A13845" s="2">
        <v>45250.708333333336</v>
      </c>
      <c r="B13845">
        <v>126880</v>
      </c>
      <c r="C13845">
        <v>126995</v>
      </c>
      <c r="D13845">
        <v>126820</v>
      </c>
      <c r="E13845">
        <v>126985</v>
      </c>
    </row>
    <row r="13846" spans="1:5" x14ac:dyDescent="0.25">
      <c r="A13846" s="2">
        <v>45250.697916666664</v>
      </c>
      <c r="B13846">
        <v>127020</v>
      </c>
      <c r="C13846">
        <v>127030</v>
      </c>
      <c r="D13846">
        <v>126870</v>
      </c>
      <c r="E13846">
        <v>126875</v>
      </c>
    </row>
    <row r="13847" spans="1:5" x14ac:dyDescent="0.25">
      <c r="A13847" s="2">
        <v>45250.6875</v>
      </c>
      <c r="B13847">
        <v>126885</v>
      </c>
      <c r="C13847">
        <v>127070</v>
      </c>
      <c r="D13847">
        <v>126620</v>
      </c>
      <c r="E13847">
        <v>127020</v>
      </c>
    </row>
    <row r="13848" spans="1:5" x14ac:dyDescent="0.25">
      <c r="A13848" s="2">
        <v>45250.677083333336</v>
      </c>
      <c r="B13848">
        <v>126900</v>
      </c>
      <c r="C13848">
        <v>127015</v>
      </c>
      <c r="D13848">
        <v>126860</v>
      </c>
      <c r="E13848">
        <v>126885</v>
      </c>
    </row>
    <row r="13849" spans="1:5" x14ac:dyDescent="0.25">
      <c r="A13849" s="2">
        <v>45250.666666666664</v>
      </c>
      <c r="B13849">
        <v>127025</v>
      </c>
      <c r="C13849">
        <v>127040</v>
      </c>
      <c r="D13849">
        <v>126820</v>
      </c>
      <c r="E13849">
        <v>126895</v>
      </c>
    </row>
    <row r="13850" spans="1:5" x14ac:dyDescent="0.25">
      <c r="A13850" s="2">
        <v>45250.65625</v>
      </c>
      <c r="B13850">
        <v>126990</v>
      </c>
      <c r="C13850">
        <v>127070</v>
      </c>
      <c r="D13850">
        <v>126950</v>
      </c>
      <c r="E13850">
        <v>127025</v>
      </c>
    </row>
    <row r="13851" spans="1:5" x14ac:dyDescent="0.25">
      <c r="A13851" s="2">
        <v>45250.645833333336</v>
      </c>
      <c r="B13851">
        <v>127055</v>
      </c>
      <c r="C13851">
        <v>127105</v>
      </c>
      <c r="D13851">
        <v>126985</v>
      </c>
      <c r="E13851">
        <v>126990</v>
      </c>
    </row>
    <row r="13852" spans="1:5" x14ac:dyDescent="0.25">
      <c r="A13852" s="2">
        <v>45250.635416666664</v>
      </c>
      <c r="B13852">
        <v>126960</v>
      </c>
      <c r="C13852">
        <v>127085</v>
      </c>
      <c r="D13852">
        <v>126905</v>
      </c>
      <c r="E13852">
        <v>127050</v>
      </c>
    </row>
    <row r="13853" spans="1:5" x14ac:dyDescent="0.25">
      <c r="A13853" s="2">
        <v>45250.625</v>
      </c>
      <c r="B13853">
        <v>126710</v>
      </c>
      <c r="C13853">
        <v>127000</v>
      </c>
      <c r="D13853">
        <v>126705</v>
      </c>
      <c r="E13853">
        <v>126960</v>
      </c>
    </row>
    <row r="13854" spans="1:5" x14ac:dyDescent="0.25">
      <c r="A13854" s="2">
        <v>45250.614583333336</v>
      </c>
      <c r="B13854">
        <v>126580</v>
      </c>
      <c r="C13854">
        <v>126760</v>
      </c>
      <c r="D13854">
        <v>126560</v>
      </c>
      <c r="E13854">
        <v>126710</v>
      </c>
    </row>
    <row r="13855" spans="1:5" x14ac:dyDescent="0.25">
      <c r="A13855" s="2">
        <v>45250.604166666664</v>
      </c>
      <c r="B13855">
        <v>126640</v>
      </c>
      <c r="C13855">
        <v>126730</v>
      </c>
      <c r="D13855">
        <v>126565</v>
      </c>
      <c r="E13855">
        <v>126580</v>
      </c>
    </row>
    <row r="13856" spans="1:5" x14ac:dyDescent="0.25">
      <c r="A13856" s="2">
        <v>45250.59375</v>
      </c>
      <c r="B13856">
        <v>126550</v>
      </c>
      <c r="C13856">
        <v>126670</v>
      </c>
      <c r="D13856">
        <v>126520</v>
      </c>
      <c r="E13856">
        <v>126640</v>
      </c>
    </row>
    <row r="13857" spans="1:5" x14ac:dyDescent="0.25">
      <c r="A13857" s="2">
        <v>45250.583333333336</v>
      </c>
      <c r="B13857">
        <v>126415</v>
      </c>
      <c r="C13857">
        <v>126585</v>
      </c>
      <c r="D13857">
        <v>126395</v>
      </c>
      <c r="E13857">
        <v>126545</v>
      </c>
    </row>
    <row r="13858" spans="1:5" x14ac:dyDescent="0.25">
      <c r="A13858" s="2">
        <v>45250.572916666664</v>
      </c>
      <c r="B13858">
        <v>126525</v>
      </c>
      <c r="C13858">
        <v>126590</v>
      </c>
      <c r="D13858">
        <v>126410</v>
      </c>
      <c r="E13858">
        <v>126415</v>
      </c>
    </row>
    <row r="13859" spans="1:5" x14ac:dyDescent="0.25">
      <c r="A13859" s="2">
        <v>45250.5625</v>
      </c>
      <c r="B13859">
        <v>126505</v>
      </c>
      <c r="C13859">
        <v>126575</v>
      </c>
      <c r="D13859">
        <v>126430</v>
      </c>
      <c r="E13859">
        <v>126525</v>
      </c>
    </row>
    <row r="13860" spans="1:5" x14ac:dyDescent="0.25">
      <c r="A13860" s="2">
        <v>45250.552083333336</v>
      </c>
      <c r="B13860">
        <v>126450</v>
      </c>
      <c r="C13860">
        <v>126530</v>
      </c>
      <c r="D13860">
        <v>126440</v>
      </c>
      <c r="E13860">
        <v>126500</v>
      </c>
    </row>
    <row r="13861" spans="1:5" x14ac:dyDescent="0.25">
      <c r="A13861" s="2">
        <v>45250.541666666664</v>
      </c>
      <c r="B13861">
        <v>126485</v>
      </c>
      <c r="C13861">
        <v>126530</v>
      </c>
      <c r="D13861">
        <v>126345</v>
      </c>
      <c r="E13861">
        <v>126455</v>
      </c>
    </row>
    <row r="13862" spans="1:5" x14ac:dyDescent="0.25">
      <c r="A13862" s="2">
        <v>45250.53125</v>
      </c>
      <c r="B13862">
        <v>126440</v>
      </c>
      <c r="C13862">
        <v>126525</v>
      </c>
      <c r="D13862">
        <v>126400</v>
      </c>
      <c r="E13862">
        <v>126480</v>
      </c>
    </row>
    <row r="13863" spans="1:5" x14ac:dyDescent="0.25">
      <c r="A13863" s="2">
        <v>45250.520833333336</v>
      </c>
      <c r="B13863">
        <v>126610</v>
      </c>
      <c r="C13863">
        <v>126615</v>
      </c>
      <c r="D13863">
        <v>126420</v>
      </c>
      <c r="E13863">
        <v>126445</v>
      </c>
    </row>
    <row r="13864" spans="1:5" x14ac:dyDescent="0.25">
      <c r="A13864" s="2">
        <v>45250.510416666664</v>
      </c>
      <c r="B13864">
        <v>126625</v>
      </c>
      <c r="C13864">
        <v>126730</v>
      </c>
      <c r="D13864">
        <v>126545</v>
      </c>
      <c r="E13864">
        <v>126605</v>
      </c>
    </row>
    <row r="13865" spans="1:5" x14ac:dyDescent="0.25">
      <c r="A13865" s="2">
        <v>45250.5</v>
      </c>
      <c r="B13865">
        <v>126515</v>
      </c>
      <c r="C13865">
        <v>126650</v>
      </c>
      <c r="D13865">
        <v>126400</v>
      </c>
      <c r="E13865">
        <v>126625</v>
      </c>
    </row>
    <row r="13866" spans="1:5" x14ac:dyDescent="0.25">
      <c r="A13866" s="2">
        <v>45250.489583333336</v>
      </c>
      <c r="B13866">
        <v>126435</v>
      </c>
      <c r="C13866">
        <v>126600</v>
      </c>
      <c r="D13866">
        <v>126265</v>
      </c>
      <c r="E13866">
        <v>126515</v>
      </c>
    </row>
    <row r="13867" spans="1:5" x14ac:dyDescent="0.25">
      <c r="A13867" s="2">
        <v>45250.479166666664</v>
      </c>
      <c r="B13867">
        <v>126070</v>
      </c>
      <c r="C13867">
        <v>126515</v>
      </c>
      <c r="D13867">
        <v>126010</v>
      </c>
      <c r="E13867">
        <v>126440</v>
      </c>
    </row>
    <row r="13868" spans="1:5" x14ac:dyDescent="0.25">
      <c r="A13868" s="2">
        <v>45250.46875</v>
      </c>
      <c r="B13868">
        <v>126245</v>
      </c>
      <c r="C13868">
        <v>126275</v>
      </c>
      <c r="D13868">
        <v>126060</v>
      </c>
      <c r="E13868">
        <v>126075</v>
      </c>
    </row>
    <row r="13869" spans="1:5" x14ac:dyDescent="0.25">
      <c r="A13869" s="2">
        <v>45250.458333333336</v>
      </c>
      <c r="B13869">
        <v>126195</v>
      </c>
      <c r="C13869">
        <v>126380</v>
      </c>
      <c r="D13869">
        <v>126095</v>
      </c>
      <c r="E13869">
        <v>126240</v>
      </c>
    </row>
    <row r="13870" spans="1:5" x14ac:dyDescent="0.25">
      <c r="A13870" s="2">
        <v>45250.447916666664</v>
      </c>
      <c r="B13870">
        <v>126150</v>
      </c>
      <c r="C13870">
        <v>126230</v>
      </c>
      <c r="D13870">
        <v>126065</v>
      </c>
      <c r="E13870">
        <v>126195</v>
      </c>
    </row>
    <row r="13871" spans="1:5" x14ac:dyDescent="0.25">
      <c r="A13871" s="2">
        <v>45250.4375</v>
      </c>
      <c r="B13871">
        <v>126090</v>
      </c>
      <c r="C13871">
        <v>126205</v>
      </c>
      <c r="D13871">
        <v>125845</v>
      </c>
      <c r="E13871">
        <v>126150</v>
      </c>
    </row>
    <row r="13872" spans="1:5" x14ac:dyDescent="0.25">
      <c r="A13872" s="2">
        <v>45250.427083333336</v>
      </c>
      <c r="B13872">
        <v>126355</v>
      </c>
      <c r="C13872">
        <v>126365</v>
      </c>
      <c r="D13872">
        <v>126065</v>
      </c>
      <c r="E13872">
        <v>126090</v>
      </c>
    </row>
    <row r="13873" spans="1:5" x14ac:dyDescent="0.25">
      <c r="A13873" s="2">
        <v>45250.416666666664</v>
      </c>
      <c r="B13873">
        <v>126265</v>
      </c>
      <c r="C13873">
        <v>126395</v>
      </c>
      <c r="D13873">
        <v>126205</v>
      </c>
      <c r="E13873">
        <v>126350</v>
      </c>
    </row>
    <row r="13874" spans="1:5" x14ac:dyDescent="0.25">
      <c r="A13874" s="2">
        <v>45250.40625</v>
      </c>
      <c r="B13874">
        <v>125980</v>
      </c>
      <c r="C13874">
        <v>126315</v>
      </c>
      <c r="D13874">
        <v>125950</v>
      </c>
      <c r="E13874">
        <v>126265</v>
      </c>
    </row>
    <row r="13875" spans="1:5" x14ac:dyDescent="0.25">
      <c r="A13875" s="2">
        <v>45250.395833333336</v>
      </c>
      <c r="B13875">
        <v>126135</v>
      </c>
      <c r="C13875">
        <v>126140</v>
      </c>
      <c r="D13875">
        <v>125940</v>
      </c>
      <c r="E13875">
        <v>125980</v>
      </c>
    </row>
    <row r="13876" spans="1:5" x14ac:dyDescent="0.25">
      <c r="A13876" s="2">
        <v>45250.385416666664</v>
      </c>
      <c r="B13876">
        <v>126105</v>
      </c>
      <c r="C13876">
        <v>126200</v>
      </c>
      <c r="D13876">
        <v>126060</v>
      </c>
      <c r="E13876">
        <v>126135</v>
      </c>
    </row>
    <row r="13877" spans="1:5" x14ac:dyDescent="0.25">
      <c r="A13877" s="2">
        <v>45250.375</v>
      </c>
      <c r="B13877">
        <v>126165</v>
      </c>
      <c r="C13877">
        <v>126190</v>
      </c>
      <c r="D13877">
        <v>125895</v>
      </c>
      <c r="E13877">
        <v>126110</v>
      </c>
    </row>
    <row r="13878" spans="1:5" x14ac:dyDescent="0.25">
      <c r="A13878" s="2">
        <v>45247.760416666664</v>
      </c>
      <c r="B13878">
        <v>125790</v>
      </c>
      <c r="C13878">
        <v>125945</v>
      </c>
      <c r="D13878">
        <v>125775</v>
      </c>
      <c r="E13878">
        <v>125895</v>
      </c>
    </row>
    <row r="13879" spans="1:5" x14ac:dyDescent="0.25">
      <c r="A13879" s="2">
        <v>45247.75</v>
      </c>
      <c r="B13879">
        <v>125770</v>
      </c>
      <c r="C13879">
        <v>125825</v>
      </c>
      <c r="D13879">
        <v>125730</v>
      </c>
      <c r="E13879">
        <v>125790</v>
      </c>
    </row>
    <row r="13880" spans="1:5" x14ac:dyDescent="0.25">
      <c r="A13880" s="2">
        <v>45247.739583333336</v>
      </c>
      <c r="B13880">
        <v>125825</v>
      </c>
      <c r="C13880">
        <v>125885</v>
      </c>
      <c r="D13880">
        <v>125710</v>
      </c>
      <c r="E13880">
        <v>125775</v>
      </c>
    </row>
    <row r="13881" spans="1:5" x14ac:dyDescent="0.25">
      <c r="A13881" s="2">
        <v>45247.729166666664</v>
      </c>
      <c r="B13881">
        <v>126055</v>
      </c>
      <c r="C13881">
        <v>126095</v>
      </c>
      <c r="D13881">
        <v>125795</v>
      </c>
      <c r="E13881">
        <v>125830</v>
      </c>
    </row>
    <row r="13882" spans="1:5" x14ac:dyDescent="0.25">
      <c r="A13882" s="2">
        <v>45247.71875</v>
      </c>
      <c r="B13882">
        <v>126005</v>
      </c>
      <c r="C13882">
        <v>126120</v>
      </c>
      <c r="D13882">
        <v>125990</v>
      </c>
      <c r="E13882">
        <v>126055</v>
      </c>
    </row>
    <row r="13883" spans="1:5" x14ac:dyDescent="0.25">
      <c r="A13883" s="2">
        <v>45247.708333333336</v>
      </c>
      <c r="B13883">
        <v>125955</v>
      </c>
      <c r="C13883">
        <v>126080</v>
      </c>
      <c r="D13883">
        <v>125880</v>
      </c>
      <c r="E13883">
        <v>126000</v>
      </c>
    </row>
    <row r="13884" spans="1:5" x14ac:dyDescent="0.25">
      <c r="A13884" s="2">
        <v>45247.697916666664</v>
      </c>
      <c r="B13884">
        <v>125950</v>
      </c>
      <c r="C13884">
        <v>126015</v>
      </c>
      <c r="D13884">
        <v>125855</v>
      </c>
      <c r="E13884">
        <v>125960</v>
      </c>
    </row>
    <row r="13885" spans="1:5" x14ac:dyDescent="0.25">
      <c r="A13885" s="2">
        <v>45247.6875</v>
      </c>
      <c r="B13885">
        <v>126120</v>
      </c>
      <c r="C13885">
        <v>126130</v>
      </c>
      <c r="D13885">
        <v>125815</v>
      </c>
      <c r="E13885">
        <v>125950</v>
      </c>
    </row>
    <row r="13886" spans="1:5" x14ac:dyDescent="0.25">
      <c r="A13886" s="2">
        <v>45247.677083333336</v>
      </c>
      <c r="B13886">
        <v>126185</v>
      </c>
      <c r="C13886">
        <v>126205</v>
      </c>
      <c r="D13886">
        <v>126070</v>
      </c>
      <c r="E13886">
        <v>126125</v>
      </c>
    </row>
    <row r="13887" spans="1:5" x14ac:dyDescent="0.25">
      <c r="A13887" s="2">
        <v>45247.666666666664</v>
      </c>
      <c r="B13887">
        <v>126130</v>
      </c>
      <c r="C13887">
        <v>126245</v>
      </c>
      <c r="D13887">
        <v>126095</v>
      </c>
      <c r="E13887">
        <v>126190</v>
      </c>
    </row>
    <row r="13888" spans="1:5" x14ac:dyDescent="0.25">
      <c r="A13888" s="2">
        <v>45247.65625</v>
      </c>
      <c r="B13888">
        <v>126290</v>
      </c>
      <c r="C13888">
        <v>126300</v>
      </c>
      <c r="D13888">
        <v>126110</v>
      </c>
      <c r="E13888">
        <v>126130</v>
      </c>
    </row>
    <row r="13889" spans="1:5" x14ac:dyDescent="0.25">
      <c r="A13889" s="2">
        <v>45247.645833333336</v>
      </c>
      <c r="B13889">
        <v>126270</v>
      </c>
      <c r="C13889">
        <v>126350</v>
      </c>
      <c r="D13889">
        <v>126205</v>
      </c>
      <c r="E13889">
        <v>126295</v>
      </c>
    </row>
    <row r="13890" spans="1:5" x14ac:dyDescent="0.25">
      <c r="A13890" s="2">
        <v>45247.635416666664</v>
      </c>
      <c r="B13890">
        <v>126360</v>
      </c>
      <c r="C13890">
        <v>126440</v>
      </c>
      <c r="D13890">
        <v>126245</v>
      </c>
      <c r="E13890">
        <v>126275</v>
      </c>
    </row>
    <row r="13891" spans="1:5" x14ac:dyDescent="0.25">
      <c r="A13891" s="2">
        <v>45247.625</v>
      </c>
      <c r="B13891">
        <v>126280</v>
      </c>
      <c r="C13891">
        <v>126395</v>
      </c>
      <c r="D13891">
        <v>126275</v>
      </c>
      <c r="E13891">
        <v>126360</v>
      </c>
    </row>
    <row r="13892" spans="1:5" x14ac:dyDescent="0.25">
      <c r="A13892" s="2">
        <v>45247.614583333336</v>
      </c>
      <c r="B13892">
        <v>126290</v>
      </c>
      <c r="C13892">
        <v>126330</v>
      </c>
      <c r="D13892">
        <v>126225</v>
      </c>
      <c r="E13892">
        <v>126280</v>
      </c>
    </row>
    <row r="13893" spans="1:5" x14ac:dyDescent="0.25">
      <c r="A13893" s="2">
        <v>45247.604166666664</v>
      </c>
      <c r="B13893">
        <v>126225</v>
      </c>
      <c r="C13893">
        <v>126350</v>
      </c>
      <c r="D13893">
        <v>126225</v>
      </c>
      <c r="E13893">
        <v>126295</v>
      </c>
    </row>
    <row r="13894" spans="1:5" x14ac:dyDescent="0.25">
      <c r="A13894" s="2">
        <v>45247.59375</v>
      </c>
      <c r="B13894">
        <v>126170</v>
      </c>
      <c r="C13894">
        <v>126365</v>
      </c>
      <c r="D13894">
        <v>126155</v>
      </c>
      <c r="E13894">
        <v>126225</v>
      </c>
    </row>
    <row r="13895" spans="1:5" x14ac:dyDescent="0.25">
      <c r="A13895" s="2">
        <v>45247.583333333336</v>
      </c>
      <c r="B13895">
        <v>125965</v>
      </c>
      <c r="C13895">
        <v>126185</v>
      </c>
      <c r="D13895">
        <v>125960</v>
      </c>
      <c r="E13895">
        <v>126165</v>
      </c>
    </row>
    <row r="13896" spans="1:5" x14ac:dyDescent="0.25">
      <c r="A13896" s="2">
        <v>45247.572916666664</v>
      </c>
      <c r="B13896">
        <v>125840</v>
      </c>
      <c r="C13896">
        <v>125995</v>
      </c>
      <c r="D13896">
        <v>125775</v>
      </c>
      <c r="E13896">
        <v>125965</v>
      </c>
    </row>
    <row r="13897" spans="1:5" x14ac:dyDescent="0.25">
      <c r="A13897" s="2">
        <v>45247.5625</v>
      </c>
      <c r="B13897">
        <v>125925</v>
      </c>
      <c r="C13897">
        <v>125930</v>
      </c>
      <c r="D13897">
        <v>125765</v>
      </c>
      <c r="E13897">
        <v>125840</v>
      </c>
    </row>
    <row r="13898" spans="1:5" x14ac:dyDescent="0.25">
      <c r="A13898" s="2">
        <v>45247.552083333336</v>
      </c>
      <c r="B13898">
        <v>125915</v>
      </c>
      <c r="C13898">
        <v>125985</v>
      </c>
      <c r="D13898">
        <v>125855</v>
      </c>
      <c r="E13898">
        <v>125930</v>
      </c>
    </row>
    <row r="13899" spans="1:5" x14ac:dyDescent="0.25">
      <c r="A13899" s="2">
        <v>45247.541666666664</v>
      </c>
      <c r="B13899">
        <v>125950</v>
      </c>
      <c r="C13899">
        <v>125990</v>
      </c>
      <c r="D13899">
        <v>125775</v>
      </c>
      <c r="E13899">
        <v>125915</v>
      </c>
    </row>
    <row r="13900" spans="1:5" x14ac:dyDescent="0.25">
      <c r="A13900" s="2">
        <v>45247.53125</v>
      </c>
      <c r="B13900">
        <v>125995</v>
      </c>
      <c r="C13900">
        <v>126040</v>
      </c>
      <c r="D13900">
        <v>125915</v>
      </c>
      <c r="E13900">
        <v>125950</v>
      </c>
    </row>
    <row r="13901" spans="1:5" x14ac:dyDescent="0.25">
      <c r="A13901" s="2">
        <v>45247.520833333336</v>
      </c>
      <c r="B13901">
        <v>126050</v>
      </c>
      <c r="C13901">
        <v>126085</v>
      </c>
      <c r="D13901">
        <v>125905</v>
      </c>
      <c r="E13901">
        <v>125995</v>
      </c>
    </row>
    <row r="13902" spans="1:5" x14ac:dyDescent="0.25">
      <c r="A13902" s="2">
        <v>45247.510416666664</v>
      </c>
      <c r="B13902">
        <v>125995</v>
      </c>
      <c r="C13902">
        <v>126240</v>
      </c>
      <c r="D13902">
        <v>125970</v>
      </c>
      <c r="E13902">
        <v>126050</v>
      </c>
    </row>
    <row r="13903" spans="1:5" x14ac:dyDescent="0.25">
      <c r="A13903" s="2">
        <v>45247.5</v>
      </c>
      <c r="B13903">
        <v>125870</v>
      </c>
      <c r="C13903">
        <v>126020</v>
      </c>
      <c r="D13903">
        <v>125825</v>
      </c>
      <c r="E13903">
        <v>125995</v>
      </c>
    </row>
    <row r="13904" spans="1:5" x14ac:dyDescent="0.25">
      <c r="A13904" s="2">
        <v>45247.489583333336</v>
      </c>
      <c r="B13904">
        <v>125870</v>
      </c>
      <c r="C13904">
        <v>125960</v>
      </c>
      <c r="D13904">
        <v>125705</v>
      </c>
      <c r="E13904">
        <v>125865</v>
      </c>
    </row>
    <row r="13905" spans="1:5" x14ac:dyDescent="0.25">
      <c r="A13905" s="2">
        <v>45247.479166666664</v>
      </c>
      <c r="B13905">
        <v>125555</v>
      </c>
      <c r="C13905">
        <v>125870</v>
      </c>
      <c r="D13905">
        <v>125535</v>
      </c>
      <c r="E13905">
        <v>125870</v>
      </c>
    </row>
    <row r="13906" spans="1:5" x14ac:dyDescent="0.25">
      <c r="A13906" s="2">
        <v>45247.46875</v>
      </c>
      <c r="B13906">
        <v>125780</v>
      </c>
      <c r="C13906">
        <v>125840</v>
      </c>
      <c r="D13906">
        <v>125530</v>
      </c>
      <c r="E13906">
        <v>125555</v>
      </c>
    </row>
    <row r="13907" spans="1:5" x14ac:dyDescent="0.25">
      <c r="A13907" s="2">
        <v>45247.458333333336</v>
      </c>
      <c r="B13907">
        <v>125735</v>
      </c>
      <c r="C13907">
        <v>125870</v>
      </c>
      <c r="D13907">
        <v>125670</v>
      </c>
      <c r="E13907">
        <v>125780</v>
      </c>
    </row>
    <row r="13908" spans="1:5" x14ac:dyDescent="0.25">
      <c r="A13908" s="2">
        <v>45247.447916666664</v>
      </c>
      <c r="B13908">
        <v>125800</v>
      </c>
      <c r="C13908">
        <v>125825</v>
      </c>
      <c r="D13908">
        <v>125585</v>
      </c>
      <c r="E13908">
        <v>125735</v>
      </c>
    </row>
    <row r="13909" spans="1:5" x14ac:dyDescent="0.25">
      <c r="A13909" s="2">
        <v>45247.4375</v>
      </c>
      <c r="B13909">
        <v>125690</v>
      </c>
      <c r="C13909">
        <v>125925</v>
      </c>
      <c r="D13909">
        <v>125590</v>
      </c>
      <c r="E13909">
        <v>125805</v>
      </c>
    </row>
    <row r="13910" spans="1:5" x14ac:dyDescent="0.25">
      <c r="A13910" s="2">
        <v>45247.427083333336</v>
      </c>
      <c r="B13910">
        <v>126025</v>
      </c>
      <c r="C13910">
        <v>126030</v>
      </c>
      <c r="D13910">
        <v>125585</v>
      </c>
      <c r="E13910">
        <v>125685</v>
      </c>
    </row>
    <row r="13911" spans="1:5" x14ac:dyDescent="0.25">
      <c r="A13911" s="2">
        <v>45247.416666666664</v>
      </c>
      <c r="B13911">
        <v>125955</v>
      </c>
      <c r="C13911">
        <v>126150</v>
      </c>
      <c r="D13911">
        <v>125950</v>
      </c>
      <c r="E13911">
        <v>126025</v>
      </c>
    </row>
    <row r="13912" spans="1:5" x14ac:dyDescent="0.25">
      <c r="A13912" s="2">
        <v>45247.40625</v>
      </c>
      <c r="B13912">
        <v>125840</v>
      </c>
      <c r="C13912">
        <v>125975</v>
      </c>
      <c r="D13912">
        <v>125790</v>
      </c>
      <c r="E13912">
        <v>125960</v>
      </c>
    </row>
    <row r="13913" spans="1:5" x14ac:dyDescent="0.25">
      <c r="A13913" s="2">
        <v>45247.395833333336</v>
      </c>
      <c r="B13913">
        <v>125655</v>
      </c>
      <c r="C13913">
        <v>125880</v>
      </c>
      <c r="D13913">
        <v>125570</v>
      </c>
      <c r="E13913">
        <v>125845</v>
      </c>
    </row>
    <row r="13914" spans="1:5" x14ac:dyDescent="0.25">
      <c r="A13914" s="2">
        <v>45247.385416666664</v>
      </c>
      <c r="B13914">
        <v>125530</v>
      </c>
      <c r="C13914">
        <v>125680</v>
      </c>
      <c r="D13914">
        <v>125465</v>
      </c>
      <c r="E13914">
        <v>125655</v>
      </c>
    </row>
    <row r="13915" spans="1:5" x14ac:dyDescent="0.25">
      <c r="A13915" s="2">
        <v>45247.375</v>
      </c>
      <c r="B13915">
        <v>125835</v>
      </c>
      <c r="C13915">
        <v>125905</v>
      </c>
      <c r="D13915">
        <v>125505</v>
      </c>
      <c r="E13915">
        <v>125525</v>
      </c>
    </row>
    <row r="13916" spans="1:5" x14ac:dyDescent="0.25">
      <c r="A13916" s="2">
        <v>45246.760416666664</v>
      </c>
      <c r="B13916">
        <v>125715</v>
      </c>
      <c r="C13916">
        <v>125830</v>
      </c>
      <c r="D13916">
        <v>125690</v>
      </c>
      <c r="E13916">
        <v>125830</v>
      </c>
    </row>
    <row r="13917" spans="1:5" x14ac:dyDescent="0.25">
      <c r="A13917" s="2">
        <v>45246.75</v>
      </c>
      <c r="B13917">
        <v>125770</v>
      </c>
      <c r="C13917">
        <v>125775</v>
      </c>
      <c r="D13917">
        <v>125625</v>
      </c>
      <c r="E13917">
        <v>125710</v>
      </c>
    </row>
    <row r="13918" spans="1:5" x14ac:dyDescent="0.25">
      <c r="A13918" s="2">
        <v>45246.739583333336</v>
      </c>
      <c r="B13918">
        <v>125740</v>
      </c>
      <c r="C13918">
        <v>125780</v>
      </c>
      <c r="D13918">
        <v>125660</v>
      </c>
      <c r="E13918">
        <v>125765</v>
      </c>
    </row>
    <row r="13919" spans="1:5" x14ac:dyDescent="0.25">
      <c r="A13919" s="2">
        <v>45246.729166666664</v>
      </c>
      <c r="B13919">
        <v>125610</v>
      </c>
      <c r="C13919">
        <v>125765</v>
      </c>
      <c r="D13919">
        <v>125555</v>
      </c>
      <c r="E13919">
        <v>125745</v>
      </c>
    </row>
    <row r="13920" spans="1:5" x14ac:dyDescent="0.25">
      <c r="A13920" s="2">
        <v>45246.71875</v>
      </c>
      <c r="B13920">
        <v>125665</v>
      </c>
      <c r="C13920">
        <v>125680</v>
      </c>
      <c r="D13920">
        <v>125605</v>
      </c>
      <c r="E13920">
        <v>125610</v>
      </c>
    </row>
    <row r="13921" spans="1:5" x14ac:dyDescent="0.25">
      <c r="A13921" s="2">
        <v>45246.708333333336</v>
      </c>
      <c r="B13921">
        <v>125685</v>
      </c>
      <c r="C13921">
        <v>125690</v>
      </c>
      <c r="D13921">
        <v>125590</v>
      </c>
      <c r="E13921">
        <v>125660</v>
      </c>
    </row>
    <row r="13922" spans="1:5" x14ac:dyDescent="0.25">
      <c r="A13922" s="2">
        <v>45246.697916666664</v>
      </c>
      <c r="B13922">
        <v>125770</v>
      </c>
      <c r="C13922">
        <v>125770</v>
      </c>
      <c r="D13922">
        <v>125565</v>
      </c>
      <c r="E13922">
        <v>125680</v>
      </c>
    </row>
    <row r="13923" spans="1:5" x14ac:dyDescent="0.25">
      <c r="A13923" s="2">
        <v>45246.6875</v>
      </c>
      <c r="B13923">
        <v>125575</v>
      </c>
      <c r="C13923">
        <v>125780</v>
      </c>
      <c r="D13923">
        <v>125555</v>
      </c>
      <c r="E13923">
        <v>125770</v>
      </c>
    </row>
    <row r="13924" spans="1:5" x14ac:dyDescent="0.25">
      <c r="A13924" s="2">
        <v>45246.677083333336</v>
      </c>
      <c r="B13924">
        <v>125575</v>
      </c>
      <c r="C13924">
        <v>125660</v>
      </c>
      <c r="D13924">
        <v>125520</v>
      </c>
      <c r="E13924">
        <v>125575</v>
      </c>
    </row>
    <row r="13925" spans="1:5" x14ac:dyDescent="0.25">
      <c r="A13925" s="2">
        <v>45246.666666666664</v>
      </c>
      <c r="B13925">
        <v>125450</v>
      </c>
      <c r="C13925">
        <v>125620</v>
      </c>
      <c r="D13925">
        <v>125425</v>
      </c>
      <c r="E13925">
        <v>125580</v>
      </c>
    </row>
    <row r="13926" spans="1:5" x14ac:dyDescent="0.25">
      <c r="A13926" s="2">
        <v>45246.65625</v>
      </c>
      <c r="B13926">
        <v>125380</v>
      </c>
      <c r="C13926">
        <v>125495</v>
      </c>
      <c r="D13926">
        <v>125255</v>
      </c>
      <c r="E13926">
        <v>125455</v>
      </c>
    </row>
    <row r="13927" spans="1:5" x14ac:dyDescent="0.25">
      <c r="A13927" s="2">
        <v>45246.645833333336</v>
      </c>
      <c r="B13927">
        <v>125440</v>
      </c>
      <c r="C13927">
        <v>125555</v>
      </c>
      <c r="D13927">
        <v>125370</v>
      </c>
      <c r="E13927">
        <v>125385</v>
      </c>
    </row>
    <row r="13928" spans="1:5" x14ac:dyDescent="0.25">
      <c r="A13928" s="2">
        <v>45246.635416666664</v>
      </c>
      <c r="B13928">
        <v>125310</v>
      </c>
      <c r="C13928">
        <v>125485</v>
      </c>
      <c r="D13928">
        <v>125240</v>
      </c>
      <c r="E13928">
        <v>125435</v>
      </c>
    </row>
    <row r="13929" spans="1:5" x14ac:dyDescent="0.25">
      <c r="A13929" s="2">
        <v>45246.625</v>
      </c>
      <c r="B13929">
        <v>125200</v>
      </c>
      <c r="C13929">
        <v>125345</v>
      </c>
      <c r="D13929">
        <v>125125</v>
      </c>
      <c r="E13929">
        <v>125310</v>
      </c>
    </row>
    <row r="13930" spans="1:5" x14ac:dyDescent="0.25">
      <c r="A13930" s="2">
        <v>45246.614583333336</v>
      </c>
      <c r="B13930">
        <v>125270</v>
      </c>
      <c r="C13930">
        <v>125310</v>
      </c>
      <c r="D13930">
        <v>125100</v>
      </c>
      <c r="E13930">
        <v>125195</v>
      </c>
    </row>
    <row r="13931" spans="1:5" x14ac:dyDescent="0.25">
      <c r="A13931" s="2">
        <v>45246.604166666664</v>
      </c>
      <c r="B13931">
        <v>125140</v>
      </c>
      <c r="C13931">
        <v>125345</v>
      </c>
      <c r="D13931">
        <v>125040</v>
      </c>
      <c r="E13931">
        <v>125275</v>
      </c>
    </row>
    <row r="13932" spans="1:5" x14ac:dyDescent="0.25">
      <c r="A13932" s="2">
        <v>45246.59375</v>
      </c>
      <c r="B13932">
        <v>125085</v>
      </c>
      <c r="C13932">
        <v>125220</v>
      </c>
      <c r="D13932">
        <v>125045</v>
      </c>
      <c r="E13932">
        <v>125140</v>
      </c>
    </row>
    <row r="13933" spans="1:5" x14ac:dyDescent="0.25">
      <c r="A13933" s="2">
        <v>45246.583333333336</v>
      </c>
      <c r="B13933">
        <v>124755</v>
      </c>
      <c r="C13933">
        <v>125130</v>
      </c>
      <c r="D13933">
        <v>124735</v>
      </c>
      <c r="E13933">
        <v>125090</v>
      </c>
    </row>
    <row r="13934" spans="1:5" x14ac:dyDescent="0.25">
      <c r="A13934" s="2">
        <v>45246.572916666664</v>
      </c>
      <c r="B13934">
        <v>124580</v>
      </c>
      <c r="C13934">
        <v>124760</v>
      </c>
      <c r="D13934">
        <v>124575</v>
      </c>
      <c r="E13934">
        <v>124750</v>
      </c>
    </row>
    <row r="13935" spans="1:5" x14ac:dyDescent="0.25">
      <c r="A13935" s="2">
        <v>45246.5625</v>
      </c>
      <c r="B13935">
        <v>124650</v>
      </c>
      <c r="C13935">
        <v>124805</v>
      </c>
      <c r="D13935">
        <v>124510</v>
      </c>
      <c r="E13935">
        <v>124580</v>
      </c>
    </row>
    <row r="13936" spans="1:5" x14ac:dyDescent="0.25">
      <c r="A13936" s="2">
        <v>45246.552083333336</v>
      </c>
      <c r="B13936">
        <v>125050</v>
      </c>
      <c r="C13936">
        <v>125055</v>
      </c>
      <c r="D13936">
        <v>124615</v>
      </c>
      <c r="E13936">
        <v>124650</v>
      </c>
    </row>
    <row r="13937" spans="1:5" x14ac:dyDescent="0.25">
      <c r="A13937" s="2">
        <v>45246.541666666664</v>
      </c>
      <c r="B13937">
        <v>125065</v>
      </c>
      <c r="C13937">
        <v>125110</v>
      </c>
      <c r="D13937">
        <v>124930</v>
      </c>
      <c r="E13937">
        <v>125050</v>
      </c>
    </row>
    <row r="13938" spans="1:5" x14ac:dyDescent="0.25">
      <c r="A13938" s="2">
        <v>45246.53125</v>
      </c>
      <c r="B13938">
        <v>124900</v>
      </c>
      <c r="C13938">
        <v>125070</v>
      </c>
      <c r="D13938">
        <v>124830</v>
      </c>
      <c r="E13938">
        <v>125065</v>
      </c>
    </row>
    <row r="13939" spans="1:5" x14ac:dyDescent="0.25">
      <c r="A13939" s="2">
        <v>45246.520833333336</v>
      </c>
      <c r="B13939">
        <v>124910</v>
      </c>
      <c r="C13939">
        <v>125095</v>
      </c>
      <c r="D13939">
        <v>124835</v>
      </c>
      <c r="E13939">
        <v>124895</v>
      </c>
    </row>
    <row r="13940" spans="1:5" x14ac:dyDescent="0.25">
      <c r="A13940" s="2">
        <v>45246.510416666664</v>
      </c>
      <c r="B13940">
        <v>124785</v>
      </c>
      <c r="C13940">
        <v>124930</v>
      </c>
      <c r="D13940">
        <v>124670</v>
      </c>
      <c r="E13940">
        <v>124910</v>
      </c>
    </row>
    <row r="13941" spans="1:5" x14ac:dyDescent="0.25">
      <c r="A13941" s="2">
        <v>45246.5</v>
      </c>
      <c r="B13941">
        <v>124775</v>
      </c>
      <c r="C13941">
        <v>125010</v>
      </c>
      <c r="D13941">
        <v>124710</v>
      </c>
      <c r="E13941">
        <v>124785</v>
      </c>
    </row>
    <row r="13942" spans="1:5" x14ac:dyDescent="0.25">
      <c r="A13942" s="2">
        <v>45246.489583333336</v>
      </c>
      <c r="B13942">
        <v>125130</v>
      </c>
      <c r="C13942">
        <v>125235</v>
      </c>
      <c r="D13942">
        <v>124750</v>
      </c>
      <c r="E13942">
        <v>124780</v>
      </c>
    </row>
    <row r="13943" spans="1:5" x14ac:dyDescent="0.25">
      <c r="A13943" s="2">
        <v>45246.479166666664</v>
      </c>
      <c r="B13943">
        <v>124810</v>
      </c>
      <c r="C13943">
        <v>125195</v>
      </c>
      <c r="D13943">
        <v>124800</v>
      </c>
      <c r="E13943">
        <v>125130</v>
      </c>
    </row>
    <row r="13944" spans="1:5" x14ac:dyDescent="0.25">
      <c r="A13944" s="2">
        <v>45246.46875</v>
      </c>
      <c r="B13944">
        <v>124975</v>
      </c>
      <c r="C13944">
        <v>125095</v>
      </c>
      <c r="D13944">
        <v>124750</v>
      </c>
      <c r="E13944">
        <v>124805</v>
      </c>
    </row>
    <row r="13945" spans="1:5" x14ac:dyDescent="0.25">
      <c r="A13945" s="2">
        <v>45246.458333333336</v>
      </c>
      <c r="B13945">
        <v>125120</v>
      </c>
      <c r="C13945">
        <v>125180</v>
      </c>
      <c r="D13945">
        <v>124950</v>
      </c>
      <c r="E13945">
        <v>124975</v>
      </c>
    </row>
    <row r="13946" spans="1:5" x14ac:dyDescent="0.25">
      <c r="A13946" s="2">
        <v>45246.447916666664</v>
      </c>
      <c r="B13946">
        <v>124880</v>
      </c>
      <c r="C13946">
        <v>125145</v>
      </c>
      <c r="D13946">
        <v>124875</v>
      </c>
      <c r="E13946">
        <v>125120</v>
      </c>
    </row>
    <row r="13947" spans="1:5" x14ac:dyDescent="0.25">
      <c r="A13947" s="2">
        <v>45246.4375</v>
      </c>
      <c r="B13947">
        <v>124785</v>
      </c>
      <c r="C13947">
        <v>125075</v>
      </c>
      <c r="D13947">
        <v>124710</v>
      </c>
      <c r="E13947">
        <v>124880</v>
      </c>
    </row>
    <row r="13948" spans="1:5" x14ac:dyDescent="0.25">
      <c r="A13948" s="2">
        <v>45246.427083333336</v>
      </c>
      <c r="B13948">
        <v>124355</v>
      </c>
      <c r="C13948">
        <v>124885</v>
      </c>
      <c r="D13948">
        <v>124240</v>
      </c>
      <c r="E13948">
        <v>124790</v>
      </c>
    </row>
    <row r="13949" spans="1:5" x14ac:dyDescent="0.25">
      <c r="A13949" s="2">
        <v>45246.416666666664</v>
      </c>
      <c r="B13949">
        <v>124165</v>
      </c>
      <c r="C13949">
        <v>124515</v>
      </c>
      <c r="D13949">
        <v>124155</v>
      </c>
      <c r="E13949">
        <v>124350</v>
      </c>
    </row>
    <row r="13950" spans="1:5" x14ac:dyDescent="0.25">
      <c r="A13950" s="2">
        <v>45246.40625</v>
      </c>
      <c r="B13950">
        <v>124250</v>
      </c>
      <c r="C13950">
        <v>124340</v>
      </c>
      <c r="D13950">
        <v>124160</v>
      </c>
      <c r="E13950">
        <v>124165</v>
      </c>
    </row>
    <row r="13951" spans="1:5" x14ac:dyDescent="0.25">
      <c r="A13951" s="2">
        <v>45246.395833333336</v>
      </c>
      <c r="B13951">
        <v>124165</v>
      </c>
      <c r="C13951">
        <v>124270</v>
      </c>
      <c r="D13951">
        <v>124135</v>
      </c>
      <c r="E13951">
        <v>124245</v>
      </c>
    </row>
    <row r="13952" spans="1:5" x14ac:dyDescent="0.25">
      <c r="A13952" s="2">
        <v>45246.385416666664</v>
      </c>
      <c r="B13952">
        <v>124225</v>
      </c>
      <c r="C13952">
        <v>124315</v>
      </c>
      <c r="D13952">
        <v>124125</v>
      </c>
      <c r="E13952">
        <v>124170</v>
      </c>
    </row>
    <row r="13953" spans="1:5" x14ac:dyDescent="0.25">
      <c r="A13953" s="2">
        <v>45246.375</v>
      </c>
      <c r="B13953">
        <v>124475</v>
      </c>
      <c r="C13953">
        <v>124720</v>
      </c>
      <c r="D13953">
        <v>124190</v>
      </c>
      <c r="E13953">
        <v>124230</v>
      </c>
    </row>
    <row r="13954" spans="1:5" x14ac:dyDescent="0.25">
      <c r="A13954" s="2">
        <v>45244.760416666664</v>
      </c>
      <c r="B13954">
        <v>124365</v>
      </c>
      <c r="C13954">
        <v>124700</v>
      </c>
      <c r="D13954">
        <v>124350</v>
      </c>
      <c r="E13954">
        <v>124615</v>
      </c>
    </row>
    <row r="13955" spans="1:5" x14ac:dyDescent="0.25">
      <c r="A13955" s="2">
        <v>45244.75</v>
      </c>
      <c r="B13955">
        <v>124425</v>
      </c>
      <c r="C13955">
        <v>124450</v>
      </c>
      <c r="D13955">
        <v>124325</v>
      </c>
      <c r="E13955">
        <v>124365</v>
      </c>
    </row>
    <row r="13956" spans="1:5" x14ac:dyDescent="0.25">
      <c r="A13956" s="2">
        <v>45244.739583333336</v>
      </c>
      <c r="B13956">
        <v>124395</v>
      </c>
      <c r="C13956">
        <v>124445</v>
      </c>
      <c r="D13956">
        <v>124335</v>
      </c>
      <c r="E13956">
        <v>124420</v>
      </c>
    </row>
    <row r="13957" spans="1:5" x14ac:dyDescent="0.25">
      <c r="A13957" s="2">
        <v>45244.729166666664</v>
      </c>
      <c r="B13957">
        <v>124365</v>
      </c>
      <c r="C13957">
        <v>124460</v>
      </c>
      <c r="D13957">
        <v>124355</v>
      </c>
      <c r="E13957">
        <v>124400</v>
      </c>
    </row>
    <row r="13958" spans="1:5" x14ac:dyDescent="0.25">
      <c r="A13958" s="2">
        <v>45244.71875</v>
      </c>
      <c r="B13958">
        <v>124405</v>
      </c>
      <c r="C13958">
        <v>124420</v>
      </c>
      <c r="D13958">
        <v>124310</v>
      </c>
      <c r="E13958">
        <v>124360</v>
      </c>
    </row>
    <row r="13959" spans="1:5" x14ac:dyDescent="0.25">
      <c r="A13959" s="2">
        <v>45244.708333333336</v>
      </c>
      <c r="B13959">
        <v>124295</v>
      </c>
      <c r="C13959">
        <v>124465</v>
      </c>
      <c r="D13959">
        <v>124265</v>
      </c>
      <c r="E13959">
        <v>124400</v>
      </c>
    </row>
    <row r="13960" spans="1:5" x14ac:dyDescent="0.25">
      <c r="A13960" s="2">
        <v>45244.697916666664</v>
      </c>
      <c r="B13960">
        <v>124275</v>
      </c>
      <c r="C13960">
        <v>124320</v>
      </c>
      <c r="D13960">
        <v>124245</v>
      </c>
      <c r="E13960">
        <v>124295</v>
      </c>
    </row>
    <row r="13961" spans="1:5" x14ac:dyDescent="0.25">
      <c r="A13961" s="2">
        <v>45244.6875</v>
      </c>
      <c r="B13961">
        <v>124290</v>
      </c>
      <c r="C13961">
        <v>124345</v>
      </c>
      <c r="D13961">
        <v>124220</v>
      </c>
      <c r="E13961">
        <v>124275</v>
      </c>
    </row>
    <row r="13962" spans="1:5" x14ac:dyDescent="0.25">
      <c r="A13962" s="2">
        <v>45244.677083333336</v>
      </c>
      <c r="B13962">
        <v>124270</v>
      </c>
      <c r="C13962">
        <v>124325</v>
      </c>
      <c r="D13962">
        <v>124210</v>
      </c>
      <c r="E13962">
        <v>124290</v>
      </c>
    </row>
    <row r="13963" spans="1:5" x14ac:dyDescent="0.25">
      <c r="A13963" s="2">
        <v>45244.666666666664</v>
      </c>
      <c r="B13963">
        <v>124300</v>
      </c>
      <c r="C13963">
        <v>124305</v>
      </c>
      <c r="D13963">
        <v>124110</v>
      </c>
      <c r="E13963">
        <v>124270</v>
      </c>
    </row>
    <row r="13964" spans="1:5" x14ac:dyDescent="0.25">
      <c r="A13964" s="2">
        <v>45244.65625</v>
      </c>
      <c r="B13964">
        <v>124245</v>
      </c>
      <c r="C13964">
        <v>124365</v>
      </c>
      <c r="D13964">
        <v>124210</v>
      </c>
      <c r="E13964">
        <v>124300</v>
      </c>
    </row>
    <row r="13965" spans="1:5" x14ac:dyDescent="0.25">
      <c r="A13965" s="2">
        <v>45244.645833333336</v>
      </c>
      <c r="B13965">
        <v>124245</v>
      </c>
      <c r="C13965">
        <v>124310</v>
      </c>
      <c r="D13965">
        <v>124190</v>
      </c>
      <c r="E13965">
        <v>124250</v>
      </c>
    </row>
    <row r="13966" spans="1:5" x14ac:dyDescent="0.25">
      <c r="A13966" s="2">
        <v>45244.635416666664</v>
      </c>
      <c r="B13966">
        <v>124195</v>
      </c>
      <c r="C13966">
        <v>124310</v>
      </c>
      <c r="D13966">
        <v>124175</v>
      </c>
      <c r="E13966">
        <v>124250</v>
      </c>
    </row>
    <row r="13967" spans="1:5" x14ac:dyDescent="0.25">
      <c r="A13967" s="2">
        <v>45244.625</v>
      </c>
      <c r="B13967">
        <v>124130</v>
      </c>
      <c r="C13967">
        <v>124340</v>
      </c>
      <c r="D13967">
        <v>124130</v>
      </c>
      <c r="E13967">
        <v>124190</v>
      </c>
    </row>
    <row r="13968" spans="1:5" x14ac:dyDescent="0.25">
      <c r="A13968" s="2">
        <v>45244.614583333336</v>
      </c>
      <c r="B13968">
        <v>123940</v>
      </c>
      <c r="C13968">
        <v>124170</v>
      </c>
      <c r="D13968">
        <v>123905</v>
      </c>
      <c r="E13968">
        <v>124135</v>
      </c>
    </row>
    <row r="13969" spans="1:5" x14ac:dyDescent="0.25">
      <c r="A13969" s="2">
        <v>45244.604166666664</v>
      </c>
      <c r="B13969">
        <v>123910</v>
      </c>
      <c r="C13969">
        <v>124060</v>
      </c>
      <c r="D13969">
        <v>123905</v>
      </c>
      <c r="E13969">
        <v>123935</v>
      </c>
    </row>
    <row r="13970" spans="1:5" x14ac:dyDescent="0.25">
      <c r="A13970" s="2">
        <v>45244.59375</v>
      </c>
      <c r="B13970">
        <v>123980</v>
      </c>
      <c r="C13970">
        <v>124025</v>
      </c>
      <c r="D13970">
        <v>123900</v>
      </c>
      <c r="E13970">
        <v>123905</v>
      </c>
    </row>
    <row r="13971" spans="1:5" x14ac:dyDescent="0.25">
      <c r="A13971" s="2">
        <v>45244.583333333336</v>
      </c>
      <c r="B13971">
        <v>124075</v>
      </c>
      <c r="C13971">
        <v>124145</v>
      </c>
      <c r="D13971">
        <v>123930</v>
      </c>
      <c r="E13971">
        <v>123985</v>
      </c>
    </row>
    <row r="13972" spans="1:5" x14ac:dyDescent="0.25">
      <c r="A13972" s="2">
        <v>45244.572916666664</v>
      </c>
      <c r="B13972">
        <v>124220</v>
      </c>
      <c r="C13972">
        <v>124280</v>
      </c>
      <c r="D13972">
        <v>124055</v>
      </c>
      <c r="E13972">
        <v>124070</v>
      </c>
    </row>
    <row r="13973" spans="1:5" x14ac:dyDescent="0.25">
      <c r="A13973" s="2">
        <v>45244.5625</v>
      </c>
      <c r="B13973">
        <v>124380</v>
      </c>
      <c r="C13973">
        <v>124390</v>
      </c>
      <c r="D13973">
        <v>124185</v>
      </c>
      <c r="E13973">
        <v>124225</v>
      </c>
    </row>
    <row r="13974" spans="1:5" x14ac:dyDescent="0.25">
      <c r="A13974" s="2">
        <v>45244.552083333336</v>
      </c>
      <c r="B13974">
        <v>124310</v>
      </c>
      <c r="C13974">
        <v>124390</v>
      </c>
      <c r="D13974">
        <v>124275</v>
      </c>
      <c r="E13974">
        <v>124380</v>
      </c>
    </row>
    <row r="13975" spans="1:5" x14ac:dyDescent="0.25">
      <c r="A13975" s="2">
        <v>45244.541666666664</v>
      </c>
      <c r="B13975">
        <v>124115</v>
      </c>
      <c r="C13975">
        <v>124330</v>
      </c>
      <c r="D13975">
        <v>124075</v>
      </c>
      <c r="E13975">
        <v>124315</v>
      </c>
    </row>
    <row r="13976" spans="1:5" x14ac:dyDescent="0.25">
      <c r="A13976" s="2">
        <v>45244.53125</v>
      </c>
      <c r="B13976">
        <v>124065</v>
      </c>
      <c r="C13976">
        <v>124150</v>
      </c>
      <c r="D13976">
        <v>124000</v>
      </c>
      <c r="E13976">
        <v>124110</v>
      </c>
    </row>
    <row r="13977" spans="1:5" x14ac:dyDescent="0.25">
      <c r="A13977" s="2">
        <v>45244.520833333336</v>
      </c>
      <c r="B13977">
        <v>124250</v>
      </c>
      <c r="C13977">
        <v>124260</v>
      </c>
      <c r="D13977">
        <v>123925</v>
      </c>
      <c r="E13977">
        <v>124065</v>
      </c>
    </row>
    <row r="13978" spans="1:5" x14ac:dyDescent="0.25">
      <c r="A13978" s="2">
        <v>45244.510416666664</v>
      </c>
      <c r="B13978">
        <v>124190</v>
      </c>
      <c r="C13978">
        <v>124290</v>
      </c>
      <c r="D13978">
        <v>123995</v>
      </c>
      <c r="E13978">
        <v>124245</v>
      </c>
    </row>
    <row r="13979" spans="1:5" x14ac:dyDescent="0.25">
      <c r="A13979" s="2">
        <v>45244.5</v>
      </c>
      <c r="B13979">
        <v>124240</v>
      </c>
      <c r="C13979">
        <v>124295</v>
      </c>
      <c r="D13979">
        <v>123885</v>
      </c>
      <c r="E13979">
        <v>124185</v>
      </c>
    </row>
    <row r="13980" spans="1:5" x14ac:dyDescent="0.25">
      <c r="A13980" s="2">
        <v>45244.489583333336</v>
      </c>
      <c r="B13980">
        <v>124205</v>
      </c>
      <c r="C13980">
        <v>124415</v>
      </c>
      <c r="D13980">
        <v>124115</v>
      </c>
      <c r="E13980">
        <v>124245</v>
      </c>
    </row>
    <row r="13981" spans="1:5" x14ac:dyDescent="0.25">
      <c r="A13981" s="2">
        <v>45244.479166666664</v>
      </c>
      <c r="B13981">
        <v>123830</v>
      </c>
      <c r="C13981">
        <v>124280</v>
      </c>
      <c r="D13981">
        <v>123760</v>
      </c>
      <c r="E13981">
        <v>124210</v>
      </c>
    </row>
    <row r="13982" spans="1:5" x14ac:dyDescent="0.25">
      <c r="A13982" s="2">
        <v>45244.46875</v>
      </c>
      <c r="B13982">
        <v>123465</v>
      </c>
      <c r="C13982">
        <v>123870</v>
      </c>
      <c r="D13982">
        <v>123420</v>
      </c>
      <c r="E13982">
        <v>123830</v>
      </c>
    </row>
    <row r="13983" spans="1:5" x14ac:dyDescent="0.25">
      <c r="A13983" s="2">
        <v>45244.458333333336</v>
      </c>
      <c r="B13983">
        <v>123465</v>
      </c>
      <c r="C13983">
        <v>123590</v>
      </c>
      <c r="D13983">
        <v>123350</v>
      </c>
      <c r="E13983">
        <v>123465</v>
      </c>
    </row>
    <row r="13984" spans="1:5" x14ac:dyDescent="0.25">
      <c r="A13984" s="2">
        <v>45244.447916666664</v>
      </c>
      <c r="B13984">
        <v>123605</v>
      </c>
      <c r="C13984">
        <v>123750</v>
      </c>
      <c r="D13984">
        <v>123250</v>
      </c>
      <c r="E13984">
        <v>123470</v>
      </c>
    </row>
    <row r="13985" spans="1:5" x14ac:dyDescent="0.25">
      <c r="A13985" s="2">
        <v>45244.4375</v>
      </c>
      <c r="B13985">
        <v>122150</v>
      </c>
      <c r="C13985">
        <v>124790</v>
      </c>
      <c r="D13985">
        <v>122050</v>
      </c>
      <c r="E13985">
        <v>123605</v>
      </c>
    </row>
    <row r="13986" spans="1:5" x14ac:dyDescent="0.25">
      <c r="A13986" s="2">
        <v>45244.427083333336</v>
      </c>
      <c r="B13986">
        <v>122060</v>
      </c>
      <c r="C13986">
        <v>122285</v>
      </c>
      <c r="D13986">
        <v>121965</v>
      </c>
      <c r="E13986">
        <v>122150</v>
      </c>
    </row>
    <row r="13987" spans="1:5" x14ac:dyDescent="0.25">
      <c r="A13987" s="2">
        <v>45244.416666666664</v>
      </c>
      <c r="B13987">
        <v>121925</v>
      </c>
      <c r="C13987">
        <v>122155</v>
      </c>
      <c r="D13987">
        <v>121890</v>
      </c>
      <c r="E13987">
        <v>122060</v>
      </c>
    </row>
    <row r="13988" spans="1:5" x14ac:dyDescent="0.25">
      <c r="A13988" s="2">
        <v>45244.40625</v>
      </c>
      <c r="B13988">
        <v>121745</v>
      </c>
      <c r="C13988">
        <v>121945</v>
      </c>
      <c r="D13988">
        <v>121705</v>
      </c>
      <c r="E13988">
        <v>121930</v>
      </c>
    </row>
    <row r="13989" spans="1:5" x14ac:dyDescent="0.25">
      <c r="A13989" s="2">
        <v>45244.395833333336</v>
      </c>
      <c r="B13989">
        <v>121590</v>
      </c>
      <c r="C13989">
        <v>121765</v>
      </c>
      <c r="D13989">
        <v>121585</v>
      </c>
      <c r="E13989">
        <v>121745</v>
      </c>
    </row>
    <row r="13990" spans="1:5" x14ac:dyDescent="0.25">
      <c r="A13990" s="2">
        <v>45244.385416666664</v>
      </c>
      <c r="B13990">
        <v>121695</v>
      </c>
      <c r="C13990">
        <v>121700</v>
      </c>
      <c r="D13990">
        <v>121580</v>
      </c>
      <c r="E13990">
        <v>121590</v>
      </c>
    </row>
    <row r="13991" spans="1:5" x14ac:dyDescent="0.25">
      <c r="A13991" s="2">
        <v>45244.375</v>
      </c>
      <c r="B13991">
        <v>121575</v>
      </c>
      <c r="C13991">
        <v>121935</v>
      </c>
      <c r="D13991">
        <v>121550</v>
      </c>
      <c r="E13991">
        <v>121690</v>
      </c>
    </row>
    <row r="13992" spans="1:5" x14ac:dyDescent="0.25">
      <c r="A13992" s="2">
        <v>45243.760416666664</v>
      </c>
      <c r="B13992">
        <v>121510</v>
      </c>
      <c r="C13992">
        <v>121660</v>
      </c>
      <c r="D13992">
        <v>121485</v>
      </c>
      <c r="E13992">
        <v>121615</v>
      </c>
    </row>
    <row r="13993" spans="1:5" x14ac:dyDescent="0.25">
      <c r="A13993" s="2">
        <v>45243.75</v>
      </c>
      <c r="B13993">
        <v>121520</v>
      </c>
      <c r="C13993">
        <v>121605</v>
      </c>
      <c r="D13993">
        <v>121460</v>
      </c>
      <c r="E13993">
        <v>121510</v>
      </c>
    </row>
    <row r="13994" spans="1:5" x14ac:dyDescent="0.25">
      <c r="A13994" s="2">
        <v>45243.739583333336</v>
      </c>
      <c r="B13994">
        <v>121555</v>
      </c>
      <c r="C13994">
        <v>121615</v>
      </c>
      <c r="D13994">
        <v>121500</v>
      </c>
      <c r="E13994">
        <v>121520</v>
      </c>
    </row>
    <row r="13995" spans="1:5" x14ac:dyDescent="0.25">
      <c r="A13995" s="2">
        <v>45243.729166666664</v>
      </c>
      <c r="B13995">
        <v>121470</v>
      </c>
      <c r="C13995">
        <v>121585</v>
      </c>
      <c r="D13995">
        <v>121465</v>
      </c>
      <c r="E13995">
        <v>121550</v>
      </c>
    </row>
    <row r="13996" spans="1:5" x14ac:dyDescent="0.25">
      <c r="A13996" s="2">
        <v>45243.71875</v>
      </c>
      <c r="B13996">
        <v>121520</v>
      </c>
      <c r="C13996">
        <v>121530</v>
      </c>
      <c r="D13996">
        <v>121440</v>
      </c>
      <c r="E13996">
        <v>121475</v>
      </c>
    </row>
    <row r="13997" spans="1:5" x14ac:dyDescent="0.25">
      <c r="A13997" s="2">
        <v>45243.708333333336</v>
      </c>
      <c r="B13997">
        <v>121490</v>
      </c>
      <c r="C13997">
        <v>121550</v>
      </c>
      <c r="D13997">
        <v>121430</v>
      </c>
      <c r="E13997">
        <v>121525</v>
      </c>
    </row>
    <row r="13998" spans="1:5" x14ac:dyDescent="0.25">
      <c r="A13998" s="2">
        <v>45243.697916666664</v>
      </c>
      <c r="B13998">
        <v>121455</v>
      </c>
      <c r="C13998">
        <v>121565</v>
      </c>
      <c r="D13998">
        <v>121420</v>
      </c>
      <c r="E13998">
        <v>121490</v>
      </c>
    </row>
    <row r="13999" spans="1:5" x14ac:dyDescent="0.25">
      <c r="A13999" s="2">
        <v>45243.6875</v>
      </c>
      <c r="B13999">
        <v>121390</v>
      </c>
      <c r="C13999">
        <v>121585</v>
      </c>
      <c r="D13999">
        <v>121390</v>
      </c>
      <c r="E13999">
        <v>121455</v>
      </c>
    </row>
    <row r="14000" spans="1:5" x14ac:dyDescent="0.25">
      <c r="A14000" s="2">
        <v>45243.677083333336</v>
      </c>
      <c r="B14000">
        <v>121420</v>
      </c>
      <c r="C14000">
        <v>121450</v>
      </c>
      <c r="D14000">
        <v>121255</v>
      </c>
      <c r="E14000">
        <v>121390</v>
      </c>
    </row>
    <row r="14001" spans="1:5" x14ac:dyDescent="0.25">
      <c r="A14001" s="2">
        <v>45243.666666666664</v>
      </c>
      <c r="B14001">
        <v>121365</v>
      </c>
      <c r="C14001">
        <v>121460</v>
      </c>
      <c r="D14001">
        <v>121310</v>
      </c>
      <c r="E14001">
        <v>121420</v>
      </c>
    </row>
    <row r="14002" spans="1:5" x14ac:dyDescent="0.25">
      <c r="A14002" s="2">
        <v>45243.65625</v>
      </c>
      <c r="B14002">
        <v>121575</v>
      </c>
      <c r="C14002">
        <v>121590</v>
      </c>
      <c r="D14002">
        <v>121345</v>
      </c>
      <c r="E14002">
        <v>121360</v>
      </c>
    </row>
    <row r="14003" spans="1:5" x14ac:dyDescent="0.25">
      <c r="A14003" s="2">
        <v>45243.645833333336</v>
      </c>
      <c r="B14003">
        <v>121290</v>
      </c>
      <c r="C14003">
        <v>121615</v>
      </c>
      <c r="D14003">
        <v>121225</v>
      </c>
      <c r="E14003">
        <v>121570</v>
      </c>
    </row>
    <row r="14004" spans="1:5" x14ac:dyDescent="0.25">
      <c r="A14004" s="2">
        <v>45243.635416666664</v>
      </c>
      <c r="B14004">
        <v>121385</v>
      </c>
      <c r="C14004">
        <v>121435</v>
      </c>
      <c r="D14004">
        <v>121285</v>
      </c>
      <c r="E14004">
        <v>121295</v>
      </c>
    </row>
    <row r="14005" spans="1:5" x14ac:dyDescent="0.25">
      <c r="A14005" s="2">
        <v>45243.625</v>
      </c>
      <c r="B14005">
        <v>121260</v>
      </c>
      <c r="C14005">
        <v>121410</v>
      </c>
      <c r="D14005">
        <v>121115</v>
      </c>
      <c r="E14005">
        <v>121380</v>
      </c>
    </row>
    <row r="14006" spans="1:5" x14ac:dyDescent="0.25">
      <c r="A14006" s="2">
        <v>45243.614583333336</v>
      </c>
      <c r="B14006">
        <v>121255</v>
      </c>
      <c r="C14006">
        <v>121355</v>
      </c>
      <c r="D14006">
        <v>121145</v>
      </c>
      <c r="E14006">
        <v>121260</v>
      </c>
    </row>
    <row r="14007" spans="1:5" x14ac:dyDescent="0.25">
      <c r="A14007" s="2">
        <v>45243.604166666664</v>
      </c>
      <c r="B14007">
        <v>121375</v>
      </c>
      <c r="C14007">
        <v>121380</v>
      </c>
      <c r="D14007">
        <v>121190</v>
      </c>
      <c r="E14007">
        <v>121260</v>
      </c>
    </row>
    <row r="14008" spans="1:5" x14ac:dyDescent="0.25">
      <c r="A14008" s="2">
        <v>45243.59375</v>
      </c>
      <c r="B14008">
        <v>121285</v>
      </c>
      <c r="C14008">
        <v>121450</v>
      </c>
      <c r="D14008">
        <v>121265</v>
      </c>
      <c r="E14008">
        <v>121370</v>
      </c>
    </row>
    <row r="14009" spans="1:5" x14ac:dyDescent="0.25">
      <c r="A14009" s="2">
        <v>45243.583333333336</v>
      </c>
      <c r="B14009">
        <v>121435</v>
      </c>
      <c r="C14009">
        <v>121465</v>
      </c>
      <c r="D14009">
        <v>121115</v>
      </c>
      <c r="E14009">
        <v>121285</v>
      </c>
    </row>
    <row r="14010" spans="1:5" x14ac:dyDescent="0.25">
      <c r="A14010" s="2">
        <v>45243.572916666664</v>
      </c>
      <c r="B14010">
        <v>121500</v>
      </c>
      <c r="C14010">
        <v>121570</v>
      </c>
      <c r="D14010">
        <v>121405</v>
      </c>
      <c r="E14010">
        <v>121435</v>
      </c>
    </row>
    <row r="14011" spans="1:5" x14ac:dyDescent="0.25">
      <c r="A14011" s="2">
        <v>45243.5625</v>
      </c>
      <c r="B14011">
        <v>121435</v>
      </c>
      <c r="C14011">
        <v>121520</v>
      </c>
      <c r="D14011">
        <v>121285</v>
      </c>
      <c r="E14011">
        <v>121500</v>
      </c>
    </row>
    <row r="14012" spans="1:5" x14ac:dyDescent="0.25">
      <c r="A14012" s="2">
        <v>45243.552083333336</v>
      </c>
      <c r="B14012">
        <v>121580</v>
      </c>
      <c r="C14012">
        <v>121590</v>
      </c>
      <c r="D14012">
        <v>121365</v>
      </c>
      <c r="E14012">
        <v>121435</v>
      </c>
    </row>
    <row r="14013" spans="1:5" x14ac:dyDescent="0.25">
      <c r="A14013" s="2">
        <v>45243.541666666664</v>
      </c>
      <c r="B14013">
        <v>121440</v>
      </c>
      <c r="C14013">
        <v>121625</v>
      </c>
      <c r="D14013">
        <v>121340</v>
      </c>
      <c r="E14013">
        <v>121585</v>
      </c>
    </row>
    <row r="14014" spans="1:5" x14ac:dyDescent="0.25">
      <c r="A14014" s="2">
        <v>45243.53125</v>
      </c>
      <c r="B14014">
        <v>121330</v>
      </c>
      <c r="C14014">
        <v>121510</v>
      </c>
      <c r="D14014">
        <v>121280</v>
      </c>
      <c r="E14014">
        <v>121445</v>
      </c>
    </row>
    <row r="14015" spans="1:5" x14ac:dyDescent="0.25">
      <c r="A14015" s="2">
        <v>45243.520833333336</v>
      </c>
      <c r="B14015">
        <v>121245</v>
      </c>
      <c r="C14015">
        <v>121380</v>
      </c>
      <c r="D14015">
        <v>121110</v>
      </c>
      <c r="E14015">
        <v>121335</v>
      </c>
    </row>
    <row r="14016" spans="1:5" x14ac:dyDescent="0.25">
      <c r="A14016" s="2">
        <v>45243.510416666664</v>
      </c>
      <c r="B14016">
        <v>121130</v>
      </c>
      <c r="C14016">
        <v>121315</v>
      </c>
      <c r="D14016">
        <v>121095</v>
      </c>
      <c r="E14016">
        <v>121245</v>
      </c>
    </row>
    <row r="14017" spans="1:5" x14ac:dyDescent="0.25">
      <c r="A14017" s="2">
        <v>45243.5</v>
      </c>
      <c r="B14017">
        <v>120940</v>
      </c>
      <c r="C14017">
        <v>121155</v>
      </c>
      <c r="D14017">
        <v>120865</v>
      </c>
      <c r="E14017">
        <v>121135</v>
      </c>
    </row>
    <row r="14018" spans="1:5" x14ac:dyDescent="0.25">
      <c r="A14018" s="2">
        <v>45243.489583333336</v>
      </c>
      <c r="B14018">
        <v>121220</v>
      </c>
      <c r="C14018">
        <v>121240</v>
      </c>
      <c r="D14018">
        <v>120900</v>
      </c>
      <c r="E14018">
        <v>120935</v>
      </c>
    </row>
    <row r="14019" spans="1:5" x14ac:dyDescent="0.25">
      <c r="A14019" s="2">
        <v>45243.479166666664</v>
      </c>
      <c r="B14019">
        <v>121275</v>
      </c>
      <c r="C14019">
        <v>121310</v>
      </c>
      <c r="D14019">
        <v>120950</v>
      </c>
      <c r="E14019">
        <v>121215</v>
      </c>
    </row>
    <row r="14020" spans="1:5" x14ac:dyDescent="0.25">
      <c r="A14020" s="2">
        <v>45243.46875</v>
      </c>
      <c r="B14020">
        <v>121425</v>
      </c>
      <c r="C14020">
        <v>121440</v>
      </c>
      <c r="D14020">
        <v>121170</v>
      </c>
      <c r="E14020">
        <v>121275</v>
      </c>
    </row>
    <row r="14021" spans="1:5" x14ac:dyDescent="0.25">
      <c r="A14021" s="2">
        <v>45243.458333333336</v>
      </c>
      <c r="B14021">
        <v>121315</v>
      </c>
      <c r="C14021">
        <v>121435</v>
      </c>
      <c r="D14021">
        <v>121235</v>
      </c>
      <c r="E14021">
        <v>121430</v>
      </c>
    </row>
    <row r="14022" spans="1:5" x14ac:dyDescent="0.25">
      <c r="A14022" s="2">
        <v>45243.447916666664</v>
      </c>
      <c r="B14022">
        <v>121100</v>
      </c>
      <c r="C14022">
        <v>121325</v>
      </c>
      <c r="D14022">
        <v>121090</v>
      </c>
      <c r="E14022">
        <v>121320</v>
      </c>
    </row>
    <row r="14023" spans="1:5" x14ac:dyDescent="0.25">
      <c r="A14023" s="2">
        <v>45243.4375</v>
      </c>
      <c r="B14023">
        <v>121235</v>
      </c>
      <c r="C14023">
        <v>121505</v>
      </c>
      <c r="D14023">
        <v>121060</v>
      </c>
      <c r="E14023">
        <v>121100</v>
      </c>
    </row>
    <row r="14024" spans="1:5" x14ac:dyDescent="0.25">
      <c r="A14024" s="2">
        <v>45243.427083333336</v>
      </c>
      <c r="B14024">
        <v>121395</v>
      </c>
      <c r="C14024">
        <v>121490</v>
      </c>
      <c r="D14024">
        <v>121200</v>
      </c>
      <c r="E14024">
        <v>121235</v>
      </c>
    </row>
    <row r="14025" spans="1:5" x14ac:dyDescent="0.25">
      <c r="A14025" s="2">
        <v>45243.416666666664</v>
      </c>
      <c r="B14025">
        <v>121365</v>
      </c>
      <c r="C14025">
        <v>121520</v>
      </c>
      <c r="D14025">
        <v>121270</v>
      </c>
      <c r="E14025">
        <v>121395</v>
      </c>
    </row>
    <row r="14026" spans="1:5" x14ac:dyDescent="0.25">
      <c r="A14026" s="2">
        <v>45243.40625</v>
      </c>
      <c r="B14026">
        <v>121345</v>
      </c>
      <c r="C14026">
        <v>121395</v>
      </c>
      <c r="D14026">
        <v>121260</v>
      </c>
      <c r="E14026">
        <v>121365</v>
      </c>
    </row>
    <row r="14027" spans="1:5" x14ac:dyDescent="0.25">
      <c r="A14027" s="2">
        <v>45243.395833333336</v>
      </c>
      <c r="B14027">
        <v>121340</v>
      </c>
      <c r="C14027">
        <v>121375</v>
      </c>
      <c r="D14027">
        <v>121310</v>
      </c>
      <c r="E14027">
        <v>121350</v>
      </c>
    </row>
    <row r="14028" spans="1:5" x14ac:dyDescent="0.25">
      <c r="A14028" s="2">
        <v>45243.385416666664</v>
      </c>
      <c r="B14028">
        <v>121465</v>
      </c>
      <c r="C14028">
        <v>121495</v>
      </c>
      <c r="D14028">
        <v>121325</v>
      </c>
      <c r="E14028">
        <v>121340</v>
      </c>
    </row>
    <row r="14029" spans="1:5" x14ac:dyDescent="0.25">
      <c r="A14029" s="2">
        <v>45243.375</v>
      </c>
      <c r="B14029">
        <v>121555</v>
      </c>
      <c r="C14029">
        <v>121620</v>
      </c>
      <c r="D14029">
        <v>121390</v>
      </c>
      <c r="E14029">
        <v>121465</v>
      </c>
    </row>
    <row r="14030" spans="1:5" x14ac:dyDescent="0.25">
      <c r="A14030" s="2">
        <v>45240.760416666664</v>
      </c>
      <c r="B14030">
        <v>121780</v>
      </c>
      <c r="C14030">
        <v>121910</v>
      </c>
      <c r="D14030">
        <v>121765</v>
      </c>
      <c r="E14030">
        <v>121850</v>
      </c>
    </row>
    <row r="14031" spans="1:5" x14ac:dyDescent="0.25">
      <c r="A14031" s="2">
        <v>45240.75</v>
      </c>
      <c r="B14031">
        <v>121810</v>
      </c>
      <c r="C14031">
        <v>121845</v>
      </c>
      <c r="D14031">
        <v>121715</v>
      </c>
      <c r="E14031">
        <v>121780</v>
      </c>
    </row>
    <row r="14032" spans="1:5" x14ac:dyDescent="0.25">
      <c r="A14032" s="2">
        <v>45240.739583333336</v>
      </c>
      <c r="B14032">
        <v>121780</v>
      </c>
      <c r="C14032">
        <v>121820</v>
      </c>
      <c r="D14032">
        <v>121730</v>
      </c>
      <c r="E14032">
        <v>121805</v>
      </c>
    </row>
    <row r="14033" spans="1:5" x14ac:dyDescent="0.25">
      <c r="A14033" s="2">
        <v>45240.729166666664</v>
      </c>
      <c r="B14033">
        <v>121750</v>
      </c>
      <c r="C14033">
        <v>121880</v>
      </c>
      <c r="D14033">
        <v>121725</v>
      </c>
      <c r="E14033">
        <v>121785</v>
      </c>
    </row>
    <row r="14034" spans="1:5" x14ac:dyDescent="0.25">
      <c r="A14034" s="2">
        <v>45240.71875</v>
      </c>
      <c r="B14034">
        <v>121590</v>
      </c>
      <c r="C14034">
        <v>121770</v>
      </c>
      <c r="D14034">
        <v>121555</v>
      </c>
      <c r="E14034">
        <v>121755</v>
      </c>
    </row>
    <row r="14035" spans="1:5" x14ac:dyDescent="0.25">
      <c r="A14035" s="2">
        <v>45240.708333333336</v>
      </c>
      <c r="B14035">
        <v>121575</v>
      </c>
      <c r="C14035">
        <v>121615</v>
      </c>
      <c r="D14035">
        <v>121495</v>
      </c>
      <c r="E14035">
        <v>121590</v>
      </c>
    </row>
    <row r="14036" spans="1:5" x14ac:dyDescent="0.25">
      <c r="A14036" s="2">
        <v>45240.697916666664</v>
      </c>
      <c r="B14036">
        <v>121620</v>
      </c>
      <c r="C14036">
        <v>121675</v>
      </c>
      <c r="D14036">
        <v>121475</v>
      </c>
      <c r="E14036">
        <v>121575</v>
      </c>
    </row>
    <row r="14037" spans="1:5" x14ac:dyDescent="0.25">
      <c r="A14037" s="2">
        <v>45240.6875</v>
      </c>
      <c r="B14037">
        <v>121730</v>
      </c>
      <c r="C14037">
        <v>121800</v>
      </c>
      <c r="D14037">
        <v>121590</v>
      </c>
      <c r="E14037">
        <v>121620</v>
      </c>
    </row>
    <row r="14038" spans="1:5" x14ac:dyDescent="0.25">
      <c r="A14038" s="2">
        <v>45240.677083333336</v>
      </c>
      <c r="B14038">
        <v>121770</v>
      </c>
      <c r="C14038">
        <v>121835</v>
      </c>
      <c r="D14038">
        <v>121690</v>
      </c>
      <c r="E14038">
        <v>121735</v>
      </c>
    </row>
    <row r="14039" spans="1:5" x14ac:dyDescent="0.25">
      <c r="A14039" s="2">
        <v>45240.666666666664</v>
      </c>
      <c r="B14039">
        <v>121745</v>
      </c>
      <c r="C14039">
        <v>121840</v>
      </c>
      <c r="D14039">
        <v>121645</v>
      </c>
      <c r="E14039">
        <v>121775</v>
      </c>
    </row>
    <row r="14040" spans="1:5" x14ac:dyDescent="0.25">
      <c r="A14040" s="2">
        <v>45240.65625</v>
      </c>
      <c r="B14040">
        <v>121690</v>
      </c>
      <c r="C14040">
        <v>121830</v>
      </c>
      <c r="D14040">
        <v>121675</v>
      </c>
      <c r="E14040">
        <v>121740</v>
      </c>
    </row>
    <row r="14041" spans="1:5" x14ac:dyDescent="0.25">
      <c r="A14041" s="2">
        <v>45240.645833333336</v>
      </c>
      <c r="B14041">
        <v>121785</v>
      </c>
      <c r="C14041">
        <v>121835</v>
      </c>
      <c r="D14041">
        <v>121630</v>
      </c>
      <c r="E14041">
        <v>121690</v>
      </c>
    </row>
    <row r="14042" spans="1:5" x14ac:dyDescent="0.25">
      <c r="A14042" s="2">
        <v>45240.635416666664</v>
      </c>
      <c r="B14042">
        <v>121650</v>
      </c>
      <c r="C14042">
        <v>121845</v>
      </c>
      <c r="D14042">
        <v>121540</v>
      </c>
      <c r="E14042">
        <v>121785</v>
      </c>
    </row>
    <row r="14043" spans="1:5" x14ac:dyDescent="0.25">
      <c r="A14043" s="2">
        <v>45240.625</v>
      </c>
      <c r="B14043">
        <v>121810</v>
      </c>
      <c r="C14043">
        <v>121880</v>
      </c>
      <c r="D14043">
        <v>121635</v>
      </c>
      <c r="E14043">
        <v>121645</v>
      </c>
    </row>
    <row r="14044" spans="1:5" x14ac:dyDescent="0.25">
      <c r="A14044" s="2">
        <v>45240.614583333336</v>
      </c>
      <c r="B14044">
        <v>121910</v>
      </c>
      <c r="C14044">
        <v>121965</v>
      </c>
      <c r="D14044">
        <v>121780</v>
      </c>
      <c r="E14044">
        <v>121810</v>
      </c>
    </row>
    <row r="14045" spans="1:5" x14ac:dyDescent="0.25">
      <c r="A14045" s="2">
        <v>45240.604166666664</v>
      </c>
      <c r="B14045">
        <v>121670</v>
      </c>
      <c r="C14045">
        <v>122010</v>
      </c>
      <c r="D14045">
        <v>121660</v>
      </c>
      <c r="E14045">
        <v>121910</v>
      </c>
    </row>
    <row r="14046" spans="1:5" x14ac:dyDescent="0.25">
      <c r="A14046" s="2">
        <v>45240.59375</v>
      </c>
      <c r="B14046">
        <v>121765</v>
      </c>
      <c r="C14046">
        <v>121835</v>
      </c>
      <c r="D14046">
        <v>121630</v>
      </c>
      <c r="E14046">
        <v>121670</v>
      </c>
    </row>
    <row r="14047" spans="1:5" x14ac:dyDescent="0.25">
      <c r="A14047" s="2">
        <v>45240.583333333336</v>
      </c>
      <c r="B14047">
        <v>121640</v>
      </c>
      <c r="C14047">
        <v>121855</v>
      </c>
      <c r="D14047">
        <v>121635</v>
      </c>
      <c r="E14047">
        <v>121770</v>
      </c>
    </row>
    <row r="14048" spans="1:5" x14ac:dyDescent="0.25">
      <c r="A14048" s="2">
        <v>45240.572916666664</v>
      </c>
      <c r="B14048">
        <v>121810</v>
      </c>
      <c r="C14048">
        <v>121840</v>
      </c>
      <c r="D14048">
        <v>121620</v>
      </c>
      <c r="E14048">
        <v>121640</v>
      </c>
    </row>
    <row r="14049" spans="1:5" x14ac:dyDescent="0.25">
      <c r="A14049" s="2">
        <v>45240.5625</v>
      </c>
      <c r="B14049">
        <v>121645</v>
      </c>
      <c r="C14049">
        <v>121835</v>
      </c>
      <c r="D14049">
        <v>121590</v>
      </c>
      <c r="E14049">
        <v>121815</v>
      </c>
    </row>
    <row r="14050" spans="1:5" x14ac:dyDescent="0.25">
      <c r="A14050" s="2">
        <v>45240.552083333336</v>
      </c>
      <c r="B14050">
        <v>121595</v>
      </c>
      <c r="C14050">
        <v>121660</v>
      </c>
      <c r="D14050">
        <v>121545</v>
      </c>
      <c r="E14050">
        <v>121645</v>
      </c>
    </row>
    <row r="14051" spans="1:5" x14ac:dyDescent="0.25">
      <c r="A14051" s="2">
        <v>45240.541666666664</v>
      </c>
      <c r="B14051">
        <v>121615</v>
      </c>
      <c r="C14051">
        <v>121675</v>
      </c>
      <c r="D14051">
        <v>121510</v>
      </c>
      <c r="E14051">
        <v>121590</v>
      </c>
    </row>
    <row r="14052" spans="1:5" x14ac:dyDescent="0.25">
      <c r="A14052" s="2">
        <v>45240.53125</v>
      </c>
      <c r="B14052">
        <v>121385</v>
      </c>
      <c r="C14052">
        <v>121640</v>
      </c>
      <c r="D14052">
        <v>121320</v>
      </c>
      <c r="E14052">
        <v>121615</v>
      </c>
    </row>
    <row r="14053" spans="1:5" x14ac:dyDescent="0.25">
      <c r="A14053" s="2">
        <v>45240.520833333336</v>
      </c>
      <c r="B14053">
        <v>121345</v>
      </c>
      <c r="C14053">
        <v>121480</v>
      </c>
      <c r="D14053">
        <v>121280</v>
      </c>
      <c r="E14053">
        <v>121385</v>
      </c>
    </row>
    <row r="14054" spans="1:5" x14ac:dyDescent="0.25">
      <c r="A14054" s="2">
        <v>45240.510416666664</v>
      </c>
      <c r="B14054">
        <v>121385</v>
      </c>
      <c r="C14054">
        <v>121475</v>
      </c>
      <c r="D14054">
        <v>121240</v>
      </c>
      <c r="E14054">
        <v>121345</v>
      </c>
    </row>
    <row r="14055" spans="1:5" x14ac:dyDescent="0.25">
      <c r="A14055" s="2">
        <v>45240.5</v>
      </c>
      <c r="B14055">
        <v>121315</v>
      </c>
      <c r="C14055">
        <v>121445</v>
      </c>
      <c r="D14055">
        <v>121100</v>
      </c>
      <c r="E14055">
        <v>121390</v>
      </c>
    </row>
    <row r="14056" spans="1:5" x14ac:dyDescent="0.25">
      <c r="A14056" s="2">
        <v>45240.489583333336</v>
      </c>
      <c r="B14056">
        <v>121425</v>
      </c>
      <c r="C14056">
        <v>121480</v>
      </c>
      <c r="D14056">
        <v>121275</v>
      </c>
      <c r="E14056">
        <v>121315</v>
      </c>
    </row>
    <row r="14057" spans="1:5" x14ac:dyDescent="0.25">
      <c r="A14057" s="2">
        <v>45240.479166666664</v>
      </c>
      <c r="B14057">
        <v>121345</v>
      </c>
      <c r="C14057">
        <v>121425</v>
      </c>
      <c r="D14057">
        <v>121090</v>
      </c>
      <c r="E14057">
        <v>121425</v>
      </c>
    </row>
    <row r="14058" spans="1:5" x14ac:dyDescent="0.25">
      <c r="A14058" s="2">
        <v>45240.46875</v>
      </c>
      <c r="B14058">
        <v>121340</v>
      </c>
      <c r="C14058">
        <v>121375</v>
      </c>
      <c r="D14058">
        <v>121195</v>
      </c>
      <c r="E14058">
        <v>121345</v>
      </c>
    </row>
    <row r="14059" spans="1:5" x14ac:dyDescent="0.25">
      <c r="A14059" s="2">
        <v>45240.458333333336</v>
      </c>
      <c r="B14059">
        <v>121160</v>
      </c>
      <c r="C14059">
        <v>121350</v>
      </c>
      <c r="D14059">
        <v>121045</v>
      </c>
      <c r="E14059">
        <v>121335</v>
      </c>
    </row>
    <row r="14060" spans="1:5" x14ac:dyDescent="0.25">
      <c r="A14060" s="2">
        <v>45240.447916666664</v>
      </c>
      <c r="B14060">
        <v>121115</v>
      </c>
      <c r="C14060">
        <v>121335</v>
      </c>
      <c r="D14060">
        <v>120985</v>
      </c>
      <c r="E14060">
        <v>121160</v>
      </c>
    </row>
    <row r="14061" spans="1:5" x14ac:dyDescent="0.25">
      <c r="A14061" s="2">
        <v>45240.4375</v>
      </c>
      <c r="B14061">
        <v>121095</v>
      </c>
      <c r="C14061">
        <v>121235</v>
      </c>
      <c r="D14061">
        <v>120965</v>
      </c>
      <c r="E14061">
        <v>121115</v>
      </c>
    </row>
    <row r="14062" spans="1:5" x14ac:dyDescent="0.25">
      <c r="A14062" s="2">
        <v>45240.427083333336</v>
      </c>
      <c r="B14062">
        <v>120835</v>
      </c>
      <c r="C14062">
        <v>121130</v>
      </c>
      <c r="D14062">
        <v>120795</v>
      </c>
      <c r="E14062">
        <v>121100</v>
      </c>
    </row>
    <row r="14063" spans="1:5" x14ac:dyDescent="0.25">
      <c r="A14063" s="2">
        <v>45240.416666666664</v>
      </c>
      <c r="B14063">
        <v>120905</v>
      </c>
      <c r="C14063">
        <v>120975</v>
      </c>
      <c r="D14063">
        <v>120700</v>
      </c>
      <c r="E14063">
        <v>120835</v>
      </c>
    </row>
    <row r="14064" spans="1:5" x14ac:dyDescent="0.25">
      <c r="A14064" s="2">
        <v>45240.40625</v>
      </c>
      <c r="B14064">
        <v>120965</v>
      </c>
      <c r="C14064">
        <v>120970</v>
      </c>
      <c r="D14064">
        <v>120850</v>
      </c>
      <c r="E14064">
        <v>120905</v>
      </c>
    </row>
    <row r="14065" spans="1:5" x14ac:dyDescent="0.25">
      <c r="A14065" s="2">
        <v>45240.395833333336</v>
      </c>
      <c r="B14065">
        <v>120860</v>
      </c>
      <c r="C14065">
        <v>121030</v>
      </c>
      <c r="D14065">
        <v>120850</v>
      </c>
      <c r="E14065">
        <v>120960</v>
      </c>
    </row>
    <row r="14066" spans="1:5" x14ac:dyDescent="0.25">
      <c r="A14066" s="2">
        <v>45240.385416666664</v>
      </c>
      <c r="B14066">
        <v>120735</v>
      </c>
      <c r="C14066">
        <v>120870</v>
      </c>
      <c r="D14066">
        <v>120500</v>
      </c>
      <c r="E14066">
        <v>120865</v>
      </c>
    </row>
    <row r="14067" spans="1:5" x14ac:dyDescent="0.25">
      <c r="A14067" s="2">
        <v>45240.375</v>
      </c>
      <c r="B14067">
        <v>120545</v>
      </c>
      <c r="C14067">
        <v>120850</v>
      </c>
      <c r="D14067">
        <v>120310</v>
      </c>
      <c r="E14067">
        <v>120735</v>
      </c>
    </row>
    <row r="14068" spans="1:5" x14ac:dyDescent="0.25">
      <c r="A14068" s="2">
        <v>45239.760416666664</v>
      </c>
      <c r="B14068">
        <v>120115</v>
      </c>
      <c r="C14068">
        <v>120295</v>
      </c>
      <c r="D14068">
        <v>120065</v>
      </c>
      <c r="E14068">
        <v>120295</v>
      </c>
    </row>
    <row r="14069" spans="1:5" x14ac:dyDescent="0.25">
      <c r="A14069" s="2">
        <v>45239.75</v>
      </c>
      <c r="B14069">
        <v>120160</v>
      </c>
      <c r="C14069">
        <v>120160</v>
      </c>
      <c r="D14069">
        <v>120050</v>
      </c>
      <c r="E14069">
        <v>120120</v>
      </c>
    </row>
    <row r="14070" spans="1:5" x14ac:dyDescent="0.25">
      <c r="A14070" s="2">
        <v>45239.739583333336</v>
      </c>
      <c r="B14070">
        <v>120115</v>
      </c>
      <c r="C14070">
        <v>120305</v>
      </c>
      <c r="D14070">
        <v>120085</v>
      </c>
      <c r="E14070">
        <v>120160</v>
      </c>
    </row>
    <row r="14071" spans="1:5" x14ac:dyDescent="0.25">
      <c r="A14071" s="2">
        <v>45239.729166666664</v>
      </c>
      <c r="B14071">
        <v>120160</v>
      </c>
      <c r="C14071">
        <v>120270</v>
      </c>
      <c r="D14071">
        <v>120045</v>
      </c>
      <c r="E14071">
        <v>120115</v>
      </c>
    </row>
    <row r="14072" spans="1:5" x14ac:dyDescent="0.25">
      <c r="A14072" s="2">
        <v>45239.71875</v>
      </c>
      <c r="B14072">
        <v>120210</v>
      </c>
      <c r="C14072">
        <v>120285</v>
      </c>
      <c r="D14072">
        <v>120090</v>
      </c>
      <c r="E14072">
        <v>120155</v>
      </c>
    </row>
    <row r="14073" spans="1:5" x14ac:dyDescent="0.25">
      <c r="A14073" s="2">
        <v>45239.708333333336</v>
      </c>
      <c r="B14073">
        <v>119805</v>
      </c>
      <c r="C14073">
        <v>120315</v>
      </c>
      <c r="D14073">
        <v>119525</v>
      </c>
      <c r="E14073">
        <v>120210</v>
      </c>
    </row>
    <row r="14074" spans="1:5" x14ac:dyDescent="0.25">
      <c r="A14074" s="2">
        <v>45239.697916666664</v>
      </c>
      <c r="B14074">
        <v>119760</v>
      </c>
      <c r="C14074">
        <v>119895</v>
      </c>
      <c r="D14074">
        <v>119685</v>
      </c>
      <c r="E14074">
        <v>119805</v>
      </c>
    </row>
    <row r="14075" spans="1:5" x14ac:dyDescent="0.25">
      <c r="A14075" s="2">
        <v>45239.6875</v>
      </c>
      <c r="B14075">
        <v>120165</v>
      </c>
      <c r="C14075">
        <v>120195</v>
      </c>
      <c r="D14075">
        <v>119670</v>
      </c>
      <c r="E14075">
        <v>119760</v>
      </c>
    </row>
    <row r="14076" spans="1:5" x14ac:dyDescent="0.25">
      <c r="A14076" s="2">
        <v>45239.677083333336</v>
      </c>
      <c r="B14076">
        <v>120190</v>
      </c>
      <c r="C14076">
        <v>120195</v>
      </c>
      <c r="D14076">
        <v>119845</v>
      </c>
      <c r="E14076">
        <v>120165</v>
      </c>
    </row>
    <row r="14077" spans="1:5" x14ac:dyDescent="0.25">
      <c r="A14077" s="2">
        <v>45239.666666666664</v>
      </c>
      <c r="B14077">
        <v>120620</v>
      </c>
      <c r="C14077">
        <v>120620</v>
      </c>
      <c r="D14077">
        <v>120165</v>
      </c>
      <c r="E14077">
        <v>120190</v>
      </c>
    </row>
    <row r="14078" spans="1:5" x14ac:dyDescent="0.25">
      <c r="A14078" s="2">
        <v>45239.65625</v>
      </c>
      <c r="B14078">
        <v>120535</v>
      </c>
      <c r="C14078">
        <v>120720</v>
      </c>
      <c r="D14078">
        <v>120520</v>
      </c>
      <c r="E14078">
        <v>120615</v>
      </c>
    </row>
    <row r="14079" spans="1:5" x14ac:dyDescent="0.25">
      <c r="A14079" s="2">
        <v>45239.645833333336</v>
      </c>
      <c r="B14079">
        <v>120720</v>
      </c>
      <c r="C14079">
        <v>120730</v>
      </c>
      <c r="D14079">
        <v>120480</v>
      </c>
      <c r="E14079">
        <v>120530</v>
      </c>
    </row>
    <row r="14080" spans="1:5" x14ac:dyDescent="0.25">
      <c r="A14080" s="2">
        <v>45239.635416666664</v>
      </c>
      <c r="B14080">
        <v>120580</v>
      </c>
      <c r="C14080">
        <v>120835</v>
      </c>
      <c r="D14080">
        <v>120385</v>
      </c>
      <c r="E14080">
        <v>120720</v>
      </c>
    </row>
    <row r="14081" spans="1:5" x14ac:dyDescent="0.25">
      <c r="A14081" s="2">
        <v>45239.625</v>
      </c>
      <c r="B14081">
        <v>120825</v>
      </c>
      <c r="C14081">
        <v>120870</v>
      </c>
      <c r="D14081">
        <v>119930</v>
      </c>
      <c r="E14081">
        <v>120580</v>
      </c>
    </row>
    <row r="14082" spans="1:5" x14ac:dyDescent="0.25">
      <c r="A14082" s="2">
        <v>45239.614583333336</v>
      </c>
      <c r="B14082">
        <v>120735</v>
      </c>
      <c r="C14082">
        <v>120925</v>
      </c>
      <c r="D14082">
        <v>120730</v>
      </c>
      <c r="E14082">
        <v>120825</v>
      </c>
    </row>
    <row r="14083" spans="1:5" x14ac:dyDescent="0.25">
      <c r="A14083" s="2">
        <v>45239.604166666664</v>
      </c>
      <c r="B14083">
        <v>120910</v>
      </c>
      <c r="C14083">
        <v>120925</v>
      </c>
      <c r="D14083">
        <v>120725</v>
      </c>
      <c r="E14083">
        <v>120730</v>
      </c>
    </row>
    <row r="14084" spans="1:5" x14ac:dyDescent="0.25">
      <c r="A14084" s="2">
        <v>45239.59375</v>
      </c>
      <c r="B14084">
        <v>121120</v>
      </c>
      <c r="C14084">
        <v>121130</v>
      </c>
      <c r="D14084">
        <v>120890</v>
      </c>
      <c r="E14084">
        <v>120915</v>
      </c>
    </row>
    <row r="14085" spans="1:5" x14ac:dyDescent="0.25">
      <c r="A14085" s="2">
        <v>45239.583333333336</v>
      </c>
      <c r="B14085">
        <v>121135</v>
      </c>
      <c r="C14085">
        <v>121205</v>
      </c>
      <c r="D14085">
        <v>121050</v>
      </c>
      <c r="E14085">
        <v>121120</v>
      </c>
    </row>
    <row r="14086" spans="1:5" x14ac:dyDescent="0.25">
      <c r="A14086" s="2">
        <v>45239.572916666664</v>
      </c>
      <c r="B14086">
        <v>121295</v>
      </c>
      <c r="C14086">
        <v>121320</v>
      </c>
      <c r="D14086">
        <v>121120</v>
      </c>
      <c r="E14086">
        <v>121130</v>
      </c>
    </row>
    <row r="14087" spans="1:5" x14ac:dyDescent="0.25">
      <c r="A14087" s="2">
        <v>45239.5625</v>
      </c>
      <c r="B14087">
        <v>121160</v>
      </c>
      <c r="C14087">
        <v>121305</v>
      </c>
      <c r="D14087">
        <v>121140</v>
      </c>
      <c r="E14087">
        <v>121290</v>
      </c>
    </row>
    <row r="14088" spans="1:5" x14ac:dyDescent="0.25">
      <c r="A14088" s="2">
        <v>45239.552083333336</v>
      </c>
      <c r="B14088">
        <v>121165</v>
      </c>
      <c r="C14088">
        <v>121310</v>
      </c>
      <c r="D14088">
        <v>121140</v>
      </c>
      <c r="E14088">
        <v>121160</v>
      </c>
    </row>
    <row r="14089" spans="1:5" x14ac:dyDescent="0.25">
      <c r="A14089" s="2">
        <v>45239.541666666664</v>
      </c>
      <c r="B14089">
        <v>121085</v>
      </c>
      <c r="C14089">
        <v>121240</v>
      </c>
      <c r="D14089">
        <v>120970</v>
      </c>
      <c r="E14089">
        <v>121160</v>
      </c>
    </row>
    <row r="14090" spans="1:5" x14ac:dyDescent="0.25">
      <c r="A14090" s="2">
        <v>45239.53125</v>
      </c>
      <c r="B14090">
        <v>121245</v>
      </c>
      <c r="C14090">
        <v>121305</v>
      </c>
      <c r="D14090">
        <v>121050</v>
      </c>
      <c r="E14090">
        <v>121085</v>
      </c>
    </row>
    <row r="14091" spans="1:5" x14ac:dyDescent="0.25">
      <c r="A14091" s="2">
        <v>45239.520833333336</v>
      </c>
      <c r="B14091">
        <v>121250</v>
      </c>
      <c r="C14091">
        <v>121340</v>
      </c>
      <c r="D14091">
        <v>121085</v>
      </c>
      <c r="E14091">
        <v>121245</v>
      </c>
    </row>
    <row r="14092" spans="1:5" x14ac:dyDescent="0.25">
      <c r="A14092" s="2">
        <v>45239.510416666664</v>
      </c>
      <c r="B14092">
        <v>121110</v>
      </c>
      <c r="C14092">
        <v>121340</v>
      </c>
      <c r="D14092">
        <v>121040</v>
      </c>
      <c r="E14092">
        <v>121245</v>
      </c>
    </row>
    <row r="14093" spans="1:5" x14ac:dyDescent="0.25">
      <c r="A14093" s="2">
        <v>45239.5</v>
      </c>
      <c r="B14093">
        <v>121415</v>
      </c>
      <c r="C14093">
        <v>121425</v>
      </c>
      <c r="D14093">
        <v>121040</v>
      </c>
      <c r="E14093">
        <v>121105</v>
      </c>
    </row>
    <row r="14094" spans="1:5" x14ac:dyDescent="0.25">
      <c r="A14094" s="2">
        <v>45239.489583333336</v>
      </c>
      <c r="B14094">
        <v>121365</v>
      </c>
      <c r="C14094">
        <v>121465</v>
      </c>
      <c r="D14094">
        <v>121250</v>
      </c>
      <c r="E14094">
        <v>121410</v>
      </c>
    </row>
    <row r="14095" spans="1:5" x14ac:dyDescent="0.25">
      <c r="A14095" s="2">
        <v>45239.479166666664</v>
      </c>
      <c r="B14095">
        <v>121075</v>
      </c>
      <c r="C14095">
        <v>121385</v>
      </c>
      <c r="D14095">
        <v>121040</v>
      </c>
      <c r="E14095">
        <v>121360</v>
      </c>
    </row>
    <row r="14096" spans="1:5" x14ac:dyDescent="0.25">
      <c r="A14096" s="2">
        <v>45239.46875</v>
      </c>
      <c r="B14096">
        <v>121105</v>
      </c>
      <c r="C14096">
        <v>121160</v>
      </c>
      <c r="D14096">
        <v>120900</v>
      </c>
      <c r="E14096">
        <v>121075</v>
      </c>
    </row>
    <row r="14097" spans="1:5" x14ac:dyDescent="0.25">
      <c r="A14097" s="2">
        <v>45239.458333333336</v>
      </c>
      <c r="B14097">
        <v>120605</v>
      </c>
      <c r="C14097">
        <v>121170</v>
      </c>
      <c r="D14097">
        <v>120590</v>
      </c>
      <c r="E14097">
        <v>121110</v>
      </c>
    </row>
    <row r="14098" spans="1:5" x14ac:dyDescent="0.25">
      <c r="A14098" s="2">
        <v>45239.447916666664</v>
      </c>
      <c r="B14098">
        <v>120605</v>
      </c>
      <c r="C14098">
        <v>120865</v>
      </c>
      <c r="D14098">
        <v>120555</v>
      </c>
      <c r="E14098">
        <v>120605</v>
      </c>
    </row>
    <row r="14099" spans="1:5" x14ac:dyDescent="0.25">
      <c r="A14099" s="2">
        <v>45239.4375</v>
      </c>
      <c r="B14099">
        <v>120575</v>
      </c>
      <c r="C14099">
        <v>120765</v>
      </c>
      <c r="D14099">
        <v>120435</v>
      </c>
      <c r="E14099">
        <v>120600</v>
      </c>
    </row>
    <row r="14100" spans="1:5" x14ac:dyDescent="0.25">
      <c r="A14100" s="2">
        <v>45239.427083333336</v>
      </c>
      <c r="B14100">
        <v>120615</v>
      </c>
      <c r="C14100">
        <v>120735</v>
      </c>
      <c r="D14100">
        <v>120460</v>
      </c>
      <c r="E14100">
        <v>120575</v>
      </c>
    </row>
    <row r="14101" spans="1:5" x14ac:dyDescent="0.25">
      <c r="A14101" s="2">
        <v>45239.416666666664</v>
      </c>
      <c r="B14101">
        <v>120865</v>
      </c>
      <c r="C14101">
        <v>120910</v>
      </c>
      <c r="D14101">
        <v>120615</v>
      </c>
      <c r="E14101">
        <v>120615</v>
      </c>
    </row>
    <row r="14102" spans="1:5" x14ac:dyDescent="0.25">
      <c r="A14102" s="2">
        <v>45239.40625</v>
      </c>
      <c r="B14102">
        <v>120760</v>
      </c>
      <c r="C14102">
        <v>120935</v>
      </c>
      <c r="D14102">
        <v>120745</v>
      </c>
      <c r="E14102">
        <v>120865</v>
      </c>
    </row>
    <row r="14103" spans="1:5" x14ac:dyDescent="0.25">
      <c r="A14103" s="2">
        <v>45239.395833333336</v>
      </c>
      <c r="B14103">
        <v>120645</v>
      </c>
      <c r="C14103">
        <v>120770</v>
      </c>
      <c r="D14103">
        <v>120615</v>
      </c>
      <c r="E14103">
        <v>120760</v>
      </c>
    </row>
    <row r="14104" spans="1:5" x14ac:dyDescent="0.25">
      <c r="A14104" s="2">
        <v>45239.385416666664</v>
      </c>
      <c r="B14104">
        <v>120610</v>
      </c>
      <c r="C14104">
        <v>120690</v>
      </c>
      <c r="D14104">
        <v>120485</v>
      </c>
      <c r="E14104">
        <v>120645</v>
      </c>
    </row>
    <row r="14105" spans="1:5" x14ac:dyDescent="0.25">
      <c r="A14105" s="2">
        <v>45239.375</v>
      </c>
      <c r="B14105">
        <v>120545</v>
      </c>
      <c r="C14105">
        <v>120665</v>
      </c>
      <c r="D14105">
        <v>120300</v>
      </c>
      <c r="E14105">
        <v>120610</v>
      </c>
    </row>
    <row r="14106" spans="1:5" x14ac:dyDescent="0.25">
      <c r="A14106" s="2">
        <v>45238.760416666664</v>
      </c>
      <c r="B14106">
        <v>120320</v>
      </c>
      <c r="C14106">
        <v>120360</v>
      </c>
      <c r="D14106">
        <v>120280</v>
      </c>
      <c r="E14106">
        <v>120355</v>
      </c>
    </row>
    <row r="14107" spans="1:5" x14ac:dyDescent="0.25">
      <c r="A14107" s="2">
        <v>45238.75</v>
      </c>
      <c r="B14107">
        <v>120330</v>
      </c>
      <c r="C14107">
        <v>120355</v>
      </c>
      <c r="D14107">
        <v>120250</v>
      </c>
      <c r="E14107">
        <v>120320</v>
      </c>
    </row>
    <row r="14108" spans="1:5" x14ac:dyDescent="0.25">
      <c r="A14108" s="2">
        <v>45238.739583333336</v>
      </c>
      <c r="B14108">
        <v>120385</v>
      </c>
      <c r="C14108">
        <v>120425</v>
      </c>
      <c r="D14108">
        <v>120290</v>
      </c>
      <c r="E14108">
        <v>120330</v>
      </c>
    </row>
    <row r="14109" spans="1:5" x14ac:dyDescent="0.25">
      <c r="A14109" s="2">
        <v>45238.729166666664</v>
      </c>
      <c r="B14109">
        <v>120315</v>
      </c>
      <c r="C14109">
        <v>120415</v>
      </c>
      <c r="D14109">
        <v>120270</v>
      </c>
      <c r="E14109">
        <v>120380</v>
      </c>
    </row>
    <row r="14110" spans="1:5" x14ac:dyDescent="0.25">
      <c r="A14110" s="2">
        <v>45238.71875</v>
      </c>
      <c r="B14110">
        <v>120425</v>
      </c>
      <c r="C14110">
        <v>120465</v>
      </c>
      <c r="D14110">
        <v>120300</v>
      </c>
      <c r="E14110">
        <v>120320</v>
      </c>
    </row>
    <row r="14111" spans="1:5" x14ac:dyDescent="0.25">
      <c r="A14111" s="2">
        <v>45238.708333333336</v>
      </c>
      <c r="B14111">
        <v>120295</v>
      </c>
      <c r="C14111">
        <v>120450</v>
      </c>
      <c r="D14111">
        <v>120295</v>
      </c>
      <c r="E14111">
        <v>120425</v>
      </c>
    </row>
    <row r="14112" spans="1:5" x14ac:dyDescent="0.25">
      <c r="A14112" s="2">
        <v>45238.697916666664</v>
      </c>
      <c r="B14112">
        <v>120355</v>
      </c>
      <c r="C14112">
        <v>120480</v>
      </c>
      <c r="D14112">
        <v>120290</v>
      </c>
      <c r="E14112">
        <v>120295</v>
      </c>
    </row>
    <row r="14113" spans="1:5" x14ac:dyDescent="0.25">
      <c r="A14113" s="2">
        <v>45238.6875</v>
      </c>
      <c r="B14113">
        <v>120290</v>
      </c>
      <c r="C14113">
        <v>120355</v>
      </c>
      <c r="D14113">
        <v>120220</v>
      </c>
      <c r="E14113">
        <v>120355</v>
      </c>
    </row>
    <row r="14114" spans="1:5" x14ac:dyDescent="0.25">
      <c r="A14114" s="2">
        <v>45238.677083333336</v>
      </c>
      <c r="B14114">
        <v>120180</v>
      </c>
      <c r="C14114">
        <v>120365</v>
      </c>
      <c r="D14114">
        <v>120155</v>
      </c>
      <c r="E14114">
        <v>120290</v>
      </c>
    </row>
    <row r="14115" spans="1:5" x14ac:dyDescent="0.25">
      <c r="A14115" s="2">
        <v>45238.666666666664</v>
      </c>
      <c r="B14115">
        <v>120240</v>
      </c>
      <c r="C14115">
        <v>120425</v>
      </c>
      <c r="D14115">
        <v>120160</v>
      </c>
      <c r="E14115">
        <v>120180</v>
      </c>
    </row>
    <row r="14116" spans="1:5" x14ac:dyDescent="0.25">
      <c r="A14116" s="2">
        <v>45238.65625</v>
      </c>
      <c r="B14116">
        <v>120245</v>
      </c>
      <c r="C14116">
        <v>120305</v>
      </c>
      <c r="D14116">
        <v>120165</v>
      </c>
      <c r="E14116">
        <v>120240</v>
      </c>
    </row>
    <row r="14117" spans="1:5" x14ac:dyDescent="0.25">
      <c r="A14117" s="2">
        <v>45238.645833333336</v>
      </c>
      <c r="B14117">
        <v>120365</v>
      </c>
      <c r="C14117">
        <v>120405</v>
      </c>
      <c r="D14117">
        <v>120205</v>
      </c>
      <c r="E14117">
        <v>120250</v>
      </c>
    </row>
    <row r="14118" spans="1:5" x14ac:dyDescent="0.25">
      <c r="A14118" s="2">
        <v>45238.635416666664</v>
      </c>
      <c r="B14118">
        <v>120040</v>
      </c>
      <c r="C14118">
        <v>120425</v>
      </c>
      <c r="D14118">
        <v>119900</v>
      </c>
      <c r="E14118">
        <v>120370</v>
      </c>
    </row>
    <row r="14119" spans="1:5" x14ac:dyDescent="0.25">
      <c r="A14119" s="2">
        <v>45238.625</v>
      </c>
      <c r="B14119">
        <v>119770</v>
      </c>
      <c r="C14119">
        <v>120330</v>
      </c>
      <c r="D14119">
        <v>119725</v>
      </c>
      <c r="E14119">
        <v>120035</v>
      </c>
    </row>
    <row r="14120" spans="1:5" x14ac:dyDescent="0.25">
      <c r="A14120" s="2">
        <v>45238.614583333336</v>
      </c>
      <c r="B14120">
        <v>119835</v>
      </c>
      <c r="C14120">
        <v>119910</v>
      </c>
      <c r="D14120">
        <v>119720</v>
      </c>
      <c r="E14120">
        <v>119770</v>
      </c>
    </row>
    <row r="14121" spans="1:5" x14ac:dyDescent="0.25">
      <c r="A14121" s="2">
        <v>45238.604166666664</v>
      </c>
      <c r="B14121">
        <v>119805</v>
      </c>
      <c r="C14121">
        <v>119910</v>
      </c>
      <c r="D14121">
        <v>119665</v>
      </c>
      <c r="E14121">
        <v>119840</v>
      </c>
    </row>
    <row r="14122" spans="1:5" x14ac:dyDescent="0.25">
      <c r="A14122" s="2">
        <v>45238.59375</v>
      </c>
      <c r="B14122">
        <v>119985</v>
      </c>
      <c r="C14122">
        <v>120005</v>
      </c>
      <c r="D14122">
        <v>119785</v>
      </c>
      <c r="E14122">
        <v>119805</v>
      </c>
    </row>
    <row r="14123" spans="1:5" x14ac:dyDescent="0.25">
      <c r="A14123" s="2">
        <v>45238.583333333336</v>
      </c>
      <c r="B14123">
        <v>120110</v>
      </c>
      <c r="C14123">
        <v>120160</v>
      </c>
      <c r="D14123">
        <v>119860</v>
      </c>
      <c r="E14123">
        <v>119985</v>
      </c>
    </row>
    <row r="14124" spans="1:5" x14ac:dyDescent="0.25">
      <c r="A14124" s="2">
        <v>45238.572916666664</v>
      </c>
      <c r="B14124">
        <v>120285</v>
      </c>
      <c r="C14124">
        <v>120385</v>
      </c>
      <c r="D14124">
        <v>120025</v>
      </c>
      <c r="E14124">
        <v>120110</v>
      </c>
    </row>
    <row r="14125" spans="1:5" x14ac:dyDescent="0.25">
      <c r="A14125" s="2">
        <v>45238.5625</v>
      </c>
      <c r="B14125">
        <v>120330</v>
      </c>
      <c r="C14125">
        <v>120350</v>
      </c>
      <c r="D14125">
        <v>120145</v>
      </c>
      <c r="E14125">
        <v>120290</v>
      </c>
    </row>
    <row r="14126" spans="1:5" x14ac:dyDescent="0.25">
      <c r="A14126" s="2">
        <v>45238.552083333336</v>
      </c>
      <c r="B14126">
        <v>120445</v>
      </c>
      <c r="C14126">
        <v>120535</v>
      </c>
      <c r="D14126">
        <v>120260</v>
      </c>
      <c r="E14126">
        <v>120330</v>
      </c>
    </row>
    <row r="14127" spans="1:5" x14ac:dyDescent="0.25">
      <c r="A14127" s="2">
        <v>45238.541666666664</v>
      </c>
      <c r="B14127">
        <v>120275</v>
      </c>
      <c r="C14127">
        <v>120460</v>
      </c>
      <c r="D14127">
        <v>120230</v>
      </c>
      <c r="E14127">
        <v>120450</v>
      </c>
    </row>
    <row r="14128" spans="1:5" x14ac:dyDescent="0.25">
      <c r="A14128" s="2">
        <v>45238.53125</v>
      </c>
      <c r="B14128">
        <v>120505</v>
      </c>
      <c r="C14128">
        <v>120555</v>
      </c>
      <c r="D14128">
        <v>120270</v>
      </c>
      <c r="E14128">
        <v>120275</v>
      </c>
    </row>
    <row r="14129" spans="1:5" x14ac:dyDescent="0.25">
      <c r="A14129" s="2">
        <v>45238.520833333336</v>
      </c>
      <c r="B14129">
        <v>120405</v>
      </c>
      <c r="C14129">
        <v>120515</v>
      </c>
      <c r="D14129">
        <v>120260</v>
      </c>
      <c r="E14129">
        <v>120500</v>
      </c>
    </row>
    <row r="14130" spans="1:5" x14ac:dyDescent="0.25">
      <c r="A14130" s="2">
        <v>45238.510416666664</v>
      </c>
      <c r="B14130">
        <v>120530</v>
      </c>
      <c r="C14130">
        <v>120625</v>
      </c>
      <c r="D14130">
        <v>120325</v>
      </c>
      <c r="E14130">
        <v>120405</v>
      </c>
    </row>
    <row r="14131" spans="1:5" x14ac:dyDescent="0.25">
      <c r="A14131" s="2">
        <v>45238.5</v>
      </c>
      <c r="B14131">
        <v>120640</v>
      </c>
      <c r="C14131">
        <v>120700</v>
      </c>
      <c r="D14131">
        <v>120465</v>
      </c>
      <c r="E14131">
        <v>120535</v>
      </c>
    </row>
    <row r="14132" spans="1:5" x14ac:dyDescent="0.25">
      <c r="A14132" s="2">
        <v>45238.489583333336</v>
      </c>
      <c r="B14132">
        <v>120755</v>
      </c>
      <c r="C14132">
        <v>120900</v>
      </c>
      <c r="D14132">
        <v>120605</v>
      </c>
      <c r="E14132">
        <v>120635</v>
      </c>
    </row>
    <row r="14133" spans="1:5" x14ac:dyDescent="0.25">
      <c r="A14133" s="2">
        <v>45238.479166666664</v>
      </c>
      <c r="B14133">
        <v>120940</v>
      </c>
      <c r="C14133">
        <v>120945</v>
      </c>
      <c r="D14133">
        <v>120745</v>
      </c>
      <c r="E14133">
        <v>120755</v>
      </c>
    </row>
    <row r="14134" spans="1:5" x14ac:dyDescent="0.25">
      <c r="A14134" s="2">
        <v>45238.46875</v>
      </c>
      <c r="B14134">
        <v>121030</v>
      </c>
      <c r="C14134">
        <v>121240</v>
      </c>
      <c r="D14134">
        <v>120880</v>
      </c>
      <c r="E14134">
        <v>120940</v>
      </c>
    </row>
    <row r="14135" spans="1:5" x14ac:dyDescent="0.25">
      <c r="A14135" s="2">
        <v>45238.458333333336</v>
      </c>
      <c r="B14135">
        <v>120890</v>
      </c>
      <c r="C14135">
        <v>121090</v>
      </c>
      <c r="D14135">
        <v>120825</v>
      </c>
      <c r="E14135">
        <v>121030</v>
      </c>
    </row>
    <row r="14136" spans="1:5" x14ac:dyDescent="0.25">
      <c r="A14136" s="2">
        <v>45238.447916666664</v>
      </c>
      <c r="B14136">
        <v>120760</v>
      </c>
      <c r="C14136">
        <v>120955</v>
      </c>
      <c r="D14136">
        <v>120590</v>
      </c>
      <c r="E14136">
        <v>120890</v>
      </c>
    </row>
    <row r="14137" spans="1:5" x14ac:dyDescent="0.25">
      <c r="A14137" s="2">
        <v>45238.4375</v>
      </c>
      <c r="B14137">
        <v>120650</v>
      </c>
      <c r="C14137">
        <v>120830</v>
      </c>
      <c r="D14137">
        <v>120610</v>
      </c>
      <c r="E14137">
        <v>120755</v>
      </c>
    </row>
    <row r="14138" spans="1:5" x14ac:dyDescent="0.25">
      <c r="A14138" s="2">
        <v>45238.427083333336</v>
      </c>
      <c r="B14138">
        <v>120595</v>
      </c>
      <c r="C14138">
        <v>120665</v>
      </c>
      <c r="D14138">
        <v>120380</v>
      </c>
      <c r="E14138">
        <v>120655</v>
      </c>
    </row>
    <row r="14139" spans="1:5" x14ac:dyDescent="0.25">
      <c r="A14139" s="2">
        <v>45238.416666666664</v>
      </c>
      <c r="B14139">
        <v>120630</v>
      </c>
      <c r="C14139">
        <v>120775</v>
      </c>
      <c r="D14139">
        <v>120560</v>
      </c>
      <c r="E14139">
        <v>120600</v>
      </c>
    </row>
    <row r="14140" spans="1:5" x14ac:dyDescent="0.25">
      <c r="A14140" s="2">
        <v>45238.40625</v>
      </c>
      <c r="B14140">
        <v>120520</v>
      </c>
      <c r="C14140">
        <v>120705</v>
      </c>
      <c r="D14140">
        <v>120505</v>
      </c>
      <c r="E14140">
        <v>120635</v>
      </c>
    </row>
    <row r="14141" spans="1:5" x14ac:dyDescent="0.25">
      <c r="A14141" s="2">
        <v>45238.395833333336</v>
      </c>
      <c r="B14141">
        <v>120435</v>
      </c>
      <c r="C14141">
        <v>120545</v>
      </c>
      <c r="D14141">
        <v>120400</v>
      </c>
      <c r="E14141">
        <v>120520</v>
      </c>
    </row>
    <row r="14142" spans="1:5" x14ac:dyDescent="0.25">
      <c r="A14142" s="2">
        <v>45238.385416666664</v>
      </c>
      <c r="B14142">
        <v>120310</v>
      </c>
      <c r="C14142">
        <v>120485</v>
      </c>
      <c r="D14142">
        <v>120240</v>
      </c>
      <c r="E14142">
        <v>120440</v>
      </c>
    </row>
    <row r="14143" spans="1:5" x14ac:dyDescent="0.25">
      <c r="A14143" s="2">
        <v>45238.375</v>
      </c>
      <c r="B14143">
        <v>120210</v>
      </c>
      <c r="C14143">
        <v>120565</v>
      </c>
      <c r="D14143">
        <v>120100</v>
      </c>
      <c r="E14143">
        <v>120310</v>
      </c>
    </row>
    <row r="14144" spans="1:5" x14ac:dyDescent="0.25">
      <c r="A14144" s="2">
        <v>45237.760416666664</v>
      </c>
      <c r="B14144">
        <v>120505</v>
      </c>
      <c r="C14144">
        <v>120545</v>
      </c>
      <c r="D14144">
        <v>120405</v>
      </c>
      <c r="E14144">
        <v>120445</v>
      </c>
    </row>
    <row r="14145" spans="1:5" x14ac:dyDescent="0.25">
      <c r="A14145" s="2">
        <v>45237.75</v>
      </c>
      <c r="B14145">
        <v>120620</v>
      </c>
      <c r="C14145">
        <v>120620</v>
      </c>
      <c r="D14145">
        <v>120480</v>
      </c>
      <c r="E14145">
        <v>120500</v>
      </c>
    </row>
    <row r="14146" spans="1:5" x14ac:dyDescent="0.25">
      <c r="A14146" s="2">
        <v>45237.739583333336</v>
      </c>
      <c r="B14146">
        <v>120715</v>
      </c>
      <c r="C14146">
        <v>120725</v>
      </c>
      <c r="D14146">
        <v>120520</v>
      </c>
      <c r="E14146">
        <v>120615</v>
      </c>
    </row>
    <row r="14147" spans="1:5" x14ac:dyDescent="0.25">
      <c r="A14147" s="2">
        <v>45237.729166666664</v>
      </c>
      <c r="B14147">
        <v>120570</v>
      </c>
      <c r="C14147">
        <v>120725</v>
      </c>
      <c r="D14147">
        <v>120555</v>
      </c>
      <c r="E14147">
        <v>120715</v>
      </c>
    </row>
    <row r="14148" spans="1:5" x14ac:dyDescent="0.25">
      <c r="A14148" s="2">
        <v>45237.71875</v>
      </c>
      <c r="B14148">
        <v>120530</v>
      </c>
      <c r="C14148">
        <v>120605</v>
      </c>
      <c r="D14148">
        <v>120470</v>
      </c>
      <c r="E14148">
        <v>120570</v>
      </c>
    </row>
    <row r="14149" spans="1:5" x14ac:dyDescent="0.25">
      <c r="A14149" s="2">
        <v>45237.708333333336</v>
      </c>
      <c r="B14149">
        <v>120595</v>
      </c>
      <c r="C14149">
        <v>120610</v>
      </c>
      <c r="D14149">
        <v>120450</v>
      </c>
      <c r="E14149">
        <v>120530</v>
      </c>
    </row>
    <row r="14150" spans="1:5" x14ac:dyDescent="0.25">
      <c r="A14150" s="2">
        <v>45237.697916666664</v>
      </c>
      <c r="B14150">
        <v>120645</v>
      </c>
      <c r="C14150">
        <v>120715</v>
      </c>
      <c r="D14150">
        <v>120560</v>
      </c>
      <c r="E14150">
        <v>120595</v>
      </c>
    </row>
    <row r="14151" spans="1:5" x14ac:dyDescent="0.25">
      <c r="A14151" s="2">
        <v>45237.6875</v>
      </c>
      <c r="B14151">
        <v>120710</v>
      </c>
      <c r="C14151">
        <v>120740</v>
      </c>
      <c r="D14151">
        <v>120590</v>
      </c>
      <c r="E14151">
        <v>120640</v>
      </c>
    </row>
    <row r="14152" spans="1:5" x14ac:dyDescent="0.25">
      <c r="A14152" s="2">
        <v>45237.677083333336</v>
      </c>
      <c r="B14152">
        <v>120755</v>
      </c>
      <c r="C14152">
        <v>120840</v>
      </c>
      <c r="D14152">
        <v>120675</v>
      </c>
      <c r="E14152">
        <v>120710</v>
      </c>
    </row>
    <row r="14153" spans="1:5" x14ac:dyDescent="0.25">
      <c r="A14153" s="2">
        <v>45237.666666666664</v>
      </c>
      <c r="B14153">
        <v>120785</v>
      </c>
      <c r="C14153">
        <v>120875</v>
      </c>
      <c r="D14153">
        <v>120735</v>
      </c>
      <c r="E14153">
        <v>120750</v>
      </c>
    </row>
    <row r="14154" spans="1:5" x14ac:dyDescent="0.25">
      <c r="A14154" s="2">
        <v>45237.65625</v>
      </c>
      <c r="B14154">
        <v>120720</v>
      </c>
      <c r="C14154">
        <v>120850</v>
      </c>
      <c r="D14154">
        <v>120715</v>
      </c>
      <c r="E14154">
        <v>120790</v>
      </c>
    </row>
    <row r="14155" spans="1:5" x14ac:dyDescent="0.25">
      <c r="A14155" s="2">
        <v>45237.645833333336</v>
      </c>
      <c r="B14155">
        <v>120675</v>
      </c>
      <c r="C14155">
        <v>120835</v>
      </c>
      <c r="D14155">
        <v>120620</v>
      </c>
      <c r="E14155">
        <v>120725</v>
      </c>
    </row>
    <row r="14156" spans="1:5" x14ac:dyDescent="0.25">
      <c r="A14156" s="2">
        <v>45237.635416666664</v>
      </c>
      <c r="B14156">
        <v>120615</v>
      </c>
      <c r="C14156">
        <v>120735</v>
      </c>
      <c r="D14156">
        <v>120570</v>
      </c>
      <c r="E14156">
        <v>120675</v>
      </c>
    </row>
    <row r="14157" spans="1:5" x14ac:dyDescent="0.25">
      <c r="A14157" s="2">
        <v>45237.625</v>
      </c>
      <c r="B14157">
        <v>120330</v>
      </c>
      <c r="C14157">
        <v>120670</v>
      </c>
      <c r="D14157">
        <v>120305</v>
      </c>
      <c r="E14157">
        <v>120615</v>
      </c>
    </row>
    <row r="14158" spans="1:5" x14ac:dyDescent="0.25">
      <c r="A14158" s="2">
        <v>45237.614583333336</v>
      </c>
      <c r="B14158">
        <v>120220</v>
      </c>
      <c r="C14158">
        <v>120340</v>
      </c>
      <c r="D14158">
        <v>120195</v>
      </c>
      <c r="E14158">
        <v>120335</v>
      </c>
    </row>
    <row r="14159" spans="1:5" x14ac:dyDescent="0.25">
      <c r="A14159" s="2">
        <v>45237.604166666664</v>
      </c>
      <c r="B14159">
        <v>120285</v>
      </c>
      <c r="C14159">
        <v>120325</v>
      </c>
      <c r="D14159">
        <v>120160</v>
      </c>
      <c r="E14159">
        <v>120225</v>
      </c>
    </row>
    <row r="14160" spans="1:5" x14ac:dyDescent="0.25">
      <c r="A14160" s="2">
        <v>45237.59375</v>
      </c>
      <c r="B14160">
        <v>120330</v>
      </c>
      <c r="C14160">
        <v>120410</v>
      </c>
      <c r="D14160">
        <v>120265</v>
      </c>
      <c r="E14160">
        <v>120290</v>
      </c>
    </row>
    <row r="14161" spans="1:5" x14ac:dyDescent="0.25">
      <c r="A14161" s="2">
        <v>45237.583333333336</v>
      </c>
      <c r="B14161">
        <v>120350</v>
      </c>
      <c r="C14161">
        <v>120385</v>
      </c>
      <c r="D14161">
        <v>120230</v>
      </c>
      <c r="E14161">
        <v>120330</v>
      </c>
    </row>
    <row r="14162" spans="1:5" x14ac:dyDescent="0.25">
      <c r="A14162" s="2">
        <v>45237.572916666664</v>
      </c>
      <c r="B14162">
        <v>120370</v>
      </c>
      <c r="C14162">
        <v>120475</v>
      </c>
      <c r="D14162">
        <v>120225</v>
      </c>
      <c r="E14162">
        <v>120355</v>
      </c>
    </row>
    <row r="14163" spans="1:5" x14ac:dyDescent="0.25">
      <c r="A14163" s="2">
        <v>45237.5625</v>
      </c>
      <c r="B14163">
        <v>120115</v>
      </c>
      <c r="C14163">
        <v>120430</v>
      </c>
      <c r="D14163">
        <v>120100</v>
      </c>
      <c r="E14163">
        <v>120375</v>
      </c>
    </row>
    <row r="14164" spans="1:5" x14ac:dyDescent="0.25">
      <c r="A14164" s="2">
        <v>45237.552083333336</v>
      </c>
      <c r="B14164">
        <v>120305</v>
      </c>
      <c r="C14164">
        <v>120370</v>
      </c>
      <c r="D14164">
        <v>120115</v>
      </c>
      <c r="E14164">
        <v>120115</v>
      </c>
    </row>
    <row r="14165" spans="1:5" x14ac:dyDescent="0.25">
      <c r="A14165" s="2">
        <v>45237.541666666664</v>
      </c>
      <c r="B14165">
        <v>120285</v>
      </c>
      <c r="C14165">
        <v>120380</v>
      </c>
      <c r="D14165">
        <v>120165</v>
      </c>
      <c r="E14165">
        <v>120310</v>
      </c>
    </row>
    <row r="14166" spans="1:5" x14ac:dyDescent="0.25">
      <c r="A14166" s="2">
        <v>45237.53125</v>
      </c>
      <c r="B14166">
        <v>120235</v>
      </c>
      <c r="C14166">
        <v>120345</v>
      </c>
      <c r="D14166">
        <v>120170</v>
      </c>
      <c r="E14166">
        <v>120290</v>
      </c>
    </row>
    <row r="14167" spans="1:5" x14ac:dyDescent="0.25">
      <c r="A14167" s="2">
        <v>45237.520833333336</v>
      </c>
      <c r="B14167">
        <v>120235</v>
      </c>
      <c r="C14167">
        <v>120295</v>
      </c>
      <c r="D14167">
        <v>120145</v>
      </c>
      <c r="E14167">
        <v>120235</v>
      </c>
    </row>
    <row r="14168" spans="1:5" x14ac:dyDescent="0.25">
      <c r="A14168" s="2">
        <v>45237.510416666664</v>
      </c>
      <c r="B14168">
        <v>120295</v>
      </c>
      <c r="C14168">
        <v>120305</v>
      </c>
      <c r="D14168">
        <v>120120</v>
      </c>
      <c r="E14168">
        <v>120230</v>
      </c>
    </row>
    <row r="14169" spans="1:5" x14ac:dyDescent="0.25">
      <c r="A14169" s="2">
        <v>45237.5</v>
      </c>
      <c r="B14169">
        <v>120310</v>
      </c>
      <c r="C14169">
        <v>120355</v>
      </c>
      <c r="D14169">
        <v>120135</v>
      </c>
      <c r="E14169">
        <v>120300</v>
      </c>
    </row>
    <row r="14170" spans="1:5" x14ac:dyDescent="0.25">
      <c r="A14170" s="2">
        <v>45237.489583333336</v>
      </c>
      <c r="B14170">
        <v>119985</v>
      </c>
      <c r="C14170">
        <v>120340</v>
      </c>
      <c r="D14170">
        <v>119815</v>
      </c>
      <c r="E14170">
        <v>120310</v>
      </c>
    </row>
    <row r="14171" spans="1:5" x14ac:dyDescent="0.25">
      <c r="A14171" s="2">
        <v>45237.479166666664</v>
      </c>
      <c r="B14171">
        <v>120475</v>
      </c>
      <c r="C14171">
        <v>120480</v>
      </c>
      <c r="D14171">
        <v>119890</v>
      </c>
      <c r="E14171">
        <v>119980</v>
      </c>
    </row>
    <row r="14172" spans="1:5" x14ac:dyDescent="0.25">
      <c r="A14172" s="2">
        <v>45237.46875</v>
      </c>
      <c r="B14172">
        <v>120265</v>
      </c>
      <c r="C14172">
        <v>120495</v>
      </c>
      <c r="D14172">
        <v>120220</v>
      </c>
      <c r="E14172">
        <v>120480</v>
      </c>
    </row>
    <row r="14173" spans="1:5" x14ac:dyDescent="0.25">
      <c r="A14173" s="2">
        <v>45237.458333333336</v>
      </c>
      <c r="B14173">
        <v>120205</v>
      </c>
      <c r="C14173">
        <v>120335</v>
      </c>
      <c r="D14173">
        <v>120090</v>
      </c>
      <c r="E14173">
        <v>120265</v>
      </c>
    </row>
    <row r="14174" spans="1:5" x14ac:dyDescent="0.25">
      <c r="A14174" s="2">
        <v>45237.447916666664</v>
      </c>
      <c r="B14174">
        <v>120085</v>
      </c>
      <c r="C14174">
        <v>120265</v>
      </c>
      <c r="D14174">
        <v>120020</v>
      </c>
      <c r="E14174">
        <v>120205</v>
      </c>
    </row>
    <row r="14175" spans="1:5" x14ac:dyDescent="0.25">
      <c r="A14175" s="2">
        <v>45237.4375</v>
      </c>
      <c r="B14175">
        <v>119705</v>
      </c>
      <c r="C14175">
        <v>120180</v>
      </c>
      <c r="D14175">
        <v>119695</v>
      </c>
      <c r="E14175">
        <v>120090</v>
      </c>
    </row>
    <row r="14176" spans="1:5" x14ac:dyDescent="0.25">
      <c r="A14176" s="2">
        <v>45237.427083333336</v>
      </c>
      <c r="B14176">
        <v>119545</v>
      </c>
      <c r="C14176">
        <v>119745</v>
      </c>
      <c r="D14176">
        <v>119505</v>
      </c>
      <c r="E14176">
        <v>119705</v>
      </c>
    </row>
    <row r="14177" spans="1:5" x14ac:dyDescent="0.25">
      <c r="A14177" s="2">
        <v>45237.416666666664</v>
      </c>
      <c r="B14177">
        <v>119270</v>
      </c>
      <c r="C14177">
        <v>119605</v>
      </c>
      <c r="D14177">
        <v>119250</v>
      </c>
      <c r="E14177">
        <v>119540</v>
      </c>
    </row>
    <row r="14178" spans="1:5" x14ac:dyDescent="0.25">
      <c r="A14178" s="2">
        <v>45237.40625</v>
      </c>
      <c r="B14178">
        <v>119275</v>
      </c>
      <c r="C14178">
        <v>119290</v>
      </c>
      <c r="D14178">
        <v>119160</v>
      </c>
      <c r="E14178">
        <v>119265</v>
      </c>
    </row>
    <row r="14179" spans="1:5" x14ac:dyDescent="0.25">
      <c r="A14179" s="2">
        <v>45237.395833333336</v>
      </c>
      <c r="B14179">
        <v>119250</v>
      </c>
      <c r="C14179">
        <v>119375</v>
      </c>
      <c r="D14179">
        <v>119175</v>
      </c>
      <c r="E14179">
        <v>119275</v>
      </c>
    </row>
    <row r="14180" spans="1:5" x14ac:dyDescent="0.25">
      <c r="A14180" s="2">
        <v>45237.385416666664</v>
      </c>
      <c r="B14180">
        <v>119225</v>
      </c>
      <c r="C14180">
        <v>119415</v>
      </c>
      <c r="D14180">
        <v>119195</v>
      </c>
      <c r="E14180">
        <v>119245</v>
      </c>
    </row>
    <row r="14181" spans="1:5" x14ac:dyDescent="0.25">
      <c r="A14181" s="2">
        <v>45237.375</v>
      </c>
      <c r="B14181">
        <v>119350</v>
      </c>
      <c r="C14181">
        <v>119420</v>
      </c>
      <c r="D14181">
        <v>118995</v>
      </c>
      <c r="E14181">
        <v>119225</v>
      </c>
    </row>
    <row r="14182" spans="1:5" x14ac:dyDescent="0.25">
      <c r="A14182" s="2">
        <v>45236.760416666664</v>
      </c>
      <c r="B14182">
        <v>119755</v>
      </c>
      <c r="C14182">
        <v>119860</v>
      </c>
      <c r="D14182">
        <v>119740</v>
      </c>
      <c r="E14182">
        <v>119860</v>
      </c>
    </row>
    <row r="14183" spans="1:5" x14ac:dyDescent="0.25">
      <c r="A14183" s="2">
        <v>45236.75</v>
      </c>
      <c r="B14183">
        <v>119830</v>
      </c>
      <c r="C14183">
        <v>119860</v>
      </c>
      <c r="D14183">
        <v>119700</v>
      </c>
      <c r="E14183">
        <v>119750</v>
      </c>
    </row>
    <row r="14184" spans="1:5" x14ac:dyDescent="0.25">
      <c r="A14184" s="2">
        <v>45236.739583333336</v>
      </c>
      <c r="B14184">
        <v>119765</v>
      </c>
      <c r="C14184">
        <v>119875</v>
      </c>
      <c r="D14184">
        <v>119740</v>
      </c>
      <c r="E14184">
        <v>119825</v>
      </c>
    </row>
    <row r="14185" spans="1:5" x14ac:dyDescent="0.25">
      <c r="A14185" s="2">
        <v>45236.729166666664</v>
      </c>
      <c r="B14185">
        <v>119750</v>
      </c>
      <c r="C14185">
        <v>119820</v>
      </c>
      <c r="D14185">
        <v>119715</v>
      </c>
      <c r="E14185">
        <v>119765</v>
      </c>
    </row>
    <row r="14186" spans="1:5" x14ac:dyDescent="0.25">
      <c r="A14186" s="2">
        <v>45236.71875</v>
      </c>
      <c r="B14186">
        <v>119815</v>
      </c>
      <c r="C14186">
        <v>119865</v>
      </c>
      <c r="D14186">
        <v>119710</v>
      </c>
      <c r="E14186">
        <v>119750</v>
      </c>
    </row>
    <row r="14187" spans="1:5" x14ac:dyDescent="0.25">
      <c r="A14187" s="2">
        <v>45236.708333333336</v>
      </c>
      <c r="B14187">
        <v>119865</v>
      </c>
      <c r="C14187">
        <v>119895</v>
      </c>
      <c r="D14187">
        <v>119790</v>
      </c>
      <c r="E14187">
        <v>119820</v>
      </c>
    </row>
    <row r="14188" spans="1:5" x14ac:dyDescent="0.25">
      <c r="A14188" s="2">
        <v>45236.697916666664</v>
      </c>
      <c r="B14188">
        <v>119765</v>
      </c>
      <c r="C14188">
        <v>119870</v>
      </c>
      <c r="D14188">
        <v>119680</v>
      </c>
      <c r="E14188">
        <v>119860</v>
      </c>
    </row>
    <row r="14189" spans="1:5" x14ac:dyDescent="0.25">
      <c r="A14189" s="2">
        <v>45236.6875</v>
      </c>
      <c r="B14189">
        <v>119660</v>
      </c>
      <c r="C14189">
        <v>119815</v>
      </c>
      <c r="D14189">
        <v>119605</v>
      </c>
      <c r="E14189">
        <v>119765</v>
      </c>
    </row>
    <row r="14190" spans="1:5" x14ac:dyDescent="0.25">
      <c r="A14190" s="2">
        <v>45236.677083333336</v>
      </c>
      <c r="B14190">
        <v>119470</v>
      </c>
      <c r="C14190">
        <v>119675</v>
      </c>
      <c r="D14190">
        <v>119465</v>
      </c>
      <c r="E14190">
        <v>119665</v>
      </c>
    </row>
    <row r="14191" spans="1:5" x14ac:dyDescent="0.25">
      <c r="A14191" s="2">
        <v>45236.666666666664</v>
      </c>
      <c r="B14191">
        <v>119615</v>
      </c>
      <c r="C14191">
        <v>119640</v>
      </c>
      <c r="D14191">
        <v>119450</v>
      </c>
      <c r="E14191">
        <v>119470</v>
      </c>
    </row>
    <row r="14192" spans="1:5" x14ac:dyDescent="0.25">
      <c r="A14192" s="2">
        <v>45236.65625</v>
      </c>
      <c r="B14192">
        <v>119680</v>
      </c>
      <c r="C14192">
        <v>119690</v>
      </c>
      <c r="D14192">
        <v>119495</v>
      </c>
      <c r="E14192">
        <v>119615</v>
      </c>
    </row>
    <row r="14193" spans="1:5" x14ac:dyDescent="0.25">
      <c r="A14193" s="2">
        <v>45236.645833333336</v>
      </c>
      <c r="B14193">
        <v>119530</v>
      </c>
      <c r="C14193">
        <v>119700</v>
      </c>
      <c r="D14193">
        <v>119510</v>
      </c>
      <c r="E14193">
        <v>119680</v>
      </c>
    </row>
    <row r="14194" spans="1:5" x14ac:dyDescent="0.25">
      <c r="A14194" s="2">
        <v>45236.635416666664</v>
      </c>
      <c r="B14194">
        <v>119545</v>
      </c>
      <c r="C14194">
        <v>119550</v>
      </c>
      <c r="D14194">
        <v>119385</v>
      </c>
      <c r="E14194">
        <v>119525</v>
      </c>
    </row>
    <row r="14195" spans="1:5" x14ac:dyDescent="0.25">
      <c r="A14195" s="2">
        <v>45236.625</v>
      </c>
      <c r="B14195">
        <v>119730</v>
      </c>
      <c r="C14195">
        <v>119735</v>
      </c>
      <c r="D14195">
        <v>119535</v>
      </c>
      <c r="E14195">
        <v>119545</v>
      </c>
    </row>
    <row r="14196" spans="1:5" x14ac:dyDescent="0.25">
      <c r="A14196" s="2">
        <v>45236.614583333336</v>
      </c>
      <c r="B14196">
        <v>119740</v>
      </c>
      <c r="C14196">
        <v>119825</v>
      </c>
      <c r="D14196">
        <v>119655</v>
      </c>
      <c r="E14196">
        <v>119730</v>
      </c>
    </row>
    <row r="14197" spans="1:5" x14ac:dyDescent="0.25">
      <c r="A14197" s="2">
        <v>45236.604166666664</v>
      </c>
      <c r="B14197">
        <v>119690</v>
      </c>
      <c r="C14197">
        <v>119785</v>
      </c>
      <c r="D14197">
        <v>119650</v>
      </c>
      <c r="E14197">
        <v>119740</v>
      </c>
    </row>
    <row r="14198" spans="1:5" x14ac:dyDescent="0.25">
      <c r="A14198" s="2">
        <v>45236.59375</v>
      </c>
      <c r="B14198">
        <v>119710</v>
      </c>
      <c r="C14198">
        <v>119765</v>
      </c>
      <c r="D14198">
        <v>119595</v>
      </c>
      <c r="E14198">
        <v>119690</v>
      </c>
    </row>
    <row r="14199" spans="1:5" x14ac:dyDescent="0.25">
      <c r="A14199" s="2">
        <v>45236.583333333336</v>
      </c>
      <c r="B14199">
        <v>119725</v>
      </c>
      <c r="C14199">
        <v>119870</v>
      </c>
      <c r="D14199">
        <v>119660</v>
      </c>
      <c r="E14199">
        <v>119715</v>
      </c>
    </row>
    <row r="14200" spans="1:5" x14ac:dyDescent="0.25">
      <c r="A14200" s="2">
        <v>45236.572916666664</v>
      </c>
      <c r="B14200">
        <v>119595</v>
      </c>
      <c r="C14200">
        <v>119760</v>
      </c>
      <c r="D14200">
        <v>119510</v>
      </c>
      <c r="E14200">
        <v>119725</v>
      </c>
    </row>
    <row r="14201" spans="1:5" x14ac:dyDescent="0.25">
      <c r="A14201" s="2">
        <v>45236.5625</v>
      </c>
      <c r="B14201">
        <v>119660</v>
      </c>
      <c r="C14201">
        <v>119695</v>
      </c>
      <c r="D14201">
        <v>119590</v>
      </c>
      <c r="E14201">
        <v>119600</v>
      </c>
    </row>
    <row r="14202" spans="1:5" x14ac:dyDescent="0.25">
      <c r="A14202" s="2">
        <v>45236.552083333336</v>
      </c>
      <c r="B14202">
        <v>119790</v>
      </c>
      <c r="C14202">
        <v>119790</v>
      </c>
      <c r="D14202">
        <v>119625</v>
      </c>
      <c r="E14202">
        <v>119665</v>
      </c>
    </row>
    <row r="14203" spans="1:5" x14ac:dyDescent="0.25">
      <c r="A14203" s="2">
        <v>45236.541666666664</v>
      </c>
      <c r="B14203">
        <v>120010</v>
      </c>
      <c r="C14203">
        <v>120020</v>
      </c>
      <c r="D14203">
        <v>119765</v>
      </c>
      <c r="E14203">
        <v>119785</v>
      </c>
    </row>
    <row r="14204" spans="1:5" x14ac:dyDescent="0.25">
      <c r="A14204" s="2">
        <v>45236.53125</v>
      </c>
      <c r="B14204">
        <v>119815</v>
      </c>
      <c r="C14204">
        <v>120035</v>
      </c>
      <c r="D14204">
        <v>119765</v>
      </c>
      <c r="E14204">
        <v>120010</v>
      </c>
    </row>
    <row r="14205" spans="1:5" x14ac:dyDescent="0.25">
      <c r="A14205" s="2">
        <v>45236.520833333336</v>
      </c>
      <c r="B14205">
        <v>119705</v>
      </c>
      <c r="C14205">
        <v>120000</v>
      </c>
      <c r="D14205">
        <v>119620</v>
      </c>
      <c r="E14205">
        <v>119815</v>
      </c>
    </row>
    <row r="14206" spans="1:5" x14ac:dyDescent="0.25">
      <c r="A14206" s="2">
        <v>45236.510416666664</v>
      </c>
      <c r="B14206">
        <v>119350</v>
      </c>
      <c r="C14206">
        <v>119725</v>
      </c>
      <c r="D14206">
        <v>119345</v>
      </c>
      <c r="E14206">
        <v>119705</v>
      </c>
    </row>
    <row r="14207" spans="1:5" x14ac:dyDescent="0.25">
      <c r="A14207" s="2">
        <v>45236.5</v>
      </c>
      <c r="B14207">
        <v>119615</v>
      </c>
      <c r="C14207">
        <v>119650</v>
      </c>
      <c r="D14207">
        <v>119290</v>
      </c>
      <c r="E14207">
        <v>119350</v>
      </c>
    </row>
    <row r="14208" spans="1:5" x14ac:dyDescent="0.25">
      <c r="A14208" s="2">
        <v>45236.489583333336</v>
      </c>
      <c r="B14208">
        <v>119685</v>
      </c>
      <c r="C14208">
        <v>119730</v>
      </c>
      <c r="D14208">
        <v>119455</v>
      </c>
      <c r="E14208">
        <v>119615</v>
      </c>
    </row>
    <row r="14209" spans="1:5" x14ac:dyDescent="0.25">
      <c r="A14209" s="2">
        <v>45236.479166666664</v>
      </c>
      <c r="B14209">
        <v>119680</v>
      </c>
      <c r="C14209">
        <v>119810</v>
      </c>
      <c r="D14209">
        <v>119490</v>
      </c>
      <c r="E14209">
        <v>119685</v>
      </c>
    </row>
    <row r="14210" spans="1:5" x14ac:dyDescent="0.25">
      <c r="A14210" s="2">
        <v>45236.46875</v>
      </c>
      <c r="B14210">
        <v>119770</v>
      </c>
      <c r="C14210">
        <v>119910</v>
      </c>
      <c r="D14210">
        <v>119625</v>
      </c>
      <c r="E14210">
        <v>119675</v>
      </c>
    </row>
    <row r="14211" spans="1:5" x14ac:dyDescent="0.25">
      <c r="A14211" s="2">
        <v>45236.458333333336</v>
      </c>
      <c r="B14211">
        <v>119740</v>
      </c>
      <c r="C14211">
        <v>119885</v>
      </c>
      <c r="D14211">
        <v>119620</v>
      </c>
      <c r="E14211">
        <v>119770</v>
      </c>
    </row>
    <row r="14212" spans="1:5" x14ac:dyDescent="0.25">
      <c r="A14212" s="2">
        <v>45236.447916666664</v>
      </c>
      <c r="B14212">
        <v>119670</v>
      </c>
      <c r="C14212">
        <v>119770</v>
      </c>
      <c r="D14212">
        <v>119585</v>
      </c>
      <c r="E14212">
        <v>119745</v>
      </c>
    </row>
    <row r="14213" spans="1:5" x14ac:dyDescent="0.25">
      <c r="A14213" s="2">
        <v>45236.4375</v>
      </c>
      <c r="B14213">
        <v>119560</v>
      </c>
      <c r="C14213">
        <v>119790</v>
      </c>
      <c r="D14213">
        <v>119545</v>
      </c>
      <c r="E14213">
        <v>119665</v>
      </c>
    </row>
    <row r="14214" spans="1:5" x14ac:dyDescent="0.25">
      <c r="A14214" s="2">
        <v>45236.427083333336</v>
      </c>
      <c r="B14214">
        <v>119685</v>
      </c>
      <c r="C14214">
        <v>119745</v>
      </c>
      <c r="D14214">
        <v>119490</v>
      </c>
      <c r="E14214">
        <v>119560</v>
      </c>
    </row>
    <row r="14215" spans="1:5" x14ac:dyDescent="0.25">
      <c r="A14215" s="2">
        <v>45236.416666666664</v>
      </c>
      <c r="B14215">
        <v>119960</v>
      </c>
      <c r="C14215">
        <v>120125</v>
      </c>
      <c r="D14215">
        <v>119605</v>
      </c>
      <c r="E14215">
        <v>119690</v>
      </c>
    </row>
    <row r="14216" spans="1:5" x14ac:dyDescent="0.25">
      <c r="A14216" s="2">
        <v>45236.40625</v>
      </c>
      <c r="B14216">
        <v>119925</v>
      </c>
      <c r="C14216">
        <v>119985</v>
      </c>
      <c r="D14216">
        <v>119860</v>
      </c>
      <c r="E14216">
        <v>119960</v>
      </c>
    </row>
    <row r="14217" spans="1:5" x14ac:dyDescent="0.25">
      <c r="A14217" s="2">
        <v>45236.395833333336</v>
      </c>
      <c r="B14217">
        <v>119905</v>
      </c>
      <c r="C14217">
        <v>119935</v>
      </c>
      <c r="D14217">
        <v>119800</v>
      </c>
      <c r="E14217">
        <v>119925</v>
      </c>
    </row>
    <row r="14218" spans="1:5" x14ac:dyDescent="0.25">
      <c r="A14218" s="2">
        <v>45236.385416666664</v>
      </c>
      <c r="B14218">
        <v>119805</v>
      </c>
      <c r="C14218">
        <v>119960</v>
      </c>
      <c r="D14218">
        <v>119795</v>
      </c>
      <c r="E14218">
        <v>119910</v>
      </c>
    </row>
    <row r="14219" spans="1:5" x14ac:dyDescent="0.25">
      <c r="A14219" s="2">
        <v>45236.375</v>
      </c>
      <c r="B14219">
        <v>119650</v>
      </c>
      <c r="C14219">
        <v>120125</v>
      </c>
      <c r="D14219">
        <v>119650</v>
      </c>
      <c r="E14219">
        <v>119800</v>
      </c>
    </row>
    <row r="14220" spans="1:5" x14ac:dyDescent="0.25">
      <c r="A14220" s="2">
        <v>45233.739583333336</v>
      </c>
      <c r="B14220">
        <v>119745</v>
      </c>
      <c r="C14220">
        <v>119845</v>
      </c>
      <c r="D14220">
        <v>119710</v>
      </c>
      <c r="E14220">
        <v>119785</v>
      </c>
    </row>
    <row r="14221" spans="1:5" x14ac:dyDescent="0.25">
      <c r="A14221" s="2">
        <v>45233.729166666664</v>
      </c>
      <c r="B14221">
        <v>119680</v>
      </c>
      <c r="C14221">
        <v>119770</v>
      </c>
      <c r="D14221">
        <v>119645</v>
      </c>
      <c r="E14221">
        <v>119740</v>
      </c>
    </row>
    <row r="14222" spans="1:5" x14ac:dyDescent="0.25">
      <c r="A14222" s="2">
        <v>45233.71875</v>
      </c>
      <c r="B14222">
        <v>119710</v>
      </c>
      <c r="C14222">
        <v>119775</v>
      </c>
      <c r="D14222">
        <v>119680</v>
      </c>
      <c r="E14222">
        <v>119680</v>
      </c>
    </row>
    <row r="14223" spans="1:5" x14ac:dyDescent="0.25">
      <c r="A14223" s="2">
        <v>45233.708333333336</v>
      </c>
      <c r="B14223">
        <v>119660</v>
      </c>
      <c r="C14223">
        <v>119815</v>
      </c>
      <c r="D14223">
        <v>119625</v>
      </c>
      <c r="E14223">
        <v>119715</v>
      </c>
    </row>
    <row r="14224" spans="1:5" x14ac:dyDescent="0.25">
      <c r="A14224" s="2">
        <v>45233.697916666664</v>
      </c>
      <c r="B14224">
        <v>119665</v>
      </c>
      <c r="C14224">
        <v>119725</v>
      </c>
      <c r="D14224">
        <v>119500</v>
      </c>
      <c r="E14224">
        <v>119665</v>
      </c>
    </row>
    <row r="14225" spans="1:5" x14ac:dyDescent="0.25">
      <c r="A14225" s="2">
        <v>45233.6875</v>
      </c>
      <c r="B14225">
        <v>119650</v>
      </c>
      <c r="C14225">
        <v>119670</v>
      </c>
      <c r="D14225">
        <v>119540</v>
      </c>
      <c r="E14225">
        <v>119665</v>
      </c>
    </row>
    <row r="14226" spans="1:5" x14ac:dyDescent="0.25">
      <c r="A14226" s="2">
        <v>45233.677083333336</v>
      </c>
      <c r="B14226">
        <v>119755</v>
      </c>
      <c r="C14226">
        <v>119815</v>
      </c>
      <c r="D14226">
        <v>119585</v>
      </c>
      <c r="E14226">
        <v>119655</v>
      </c>
    </row>
    <row r="14227" spans="1:5" x14ac:dyDescent="0.25">
      <c r="A14227" s="2">
        <v>45233.666666666664</v>
      </c>
      <c r="B14227">
        <v>119740</v>
      </c>
      <c r="C14227">
        <v>119785</v>
      </c>
      <c r="D14227">
        <v>119685</v>
      </c>
      <c r="E14227">
        <v>119755</v>
      </c>
    </row>
    <row r="14228" spans="1:5" x14ac:dyDescent="0.25">
      <c r="A14228" s="2">
        <v>45233.65625</v>
      </c>
      <c r="B14228">
        <v>119780</v>
      </c>
      <c r="C14228">
        <v>119815</v>
      </c>
      <c r="D14228">
        <v>119680</v>
      </c>
      <c r="E14228">
        <v>119740</v>
      </c>
    </row>
    <row r="14229" spans="1:5" x14ac:dyDescent="0.25">
      <c r="A14229" s="2">
        <v>45233.645833333336</v>
      </c>
      <c r="B14229">
        <v>119710</v>
      </c>
      <c r="C14229">
        <v>119875</v>
      </c>
      <c r="D14229">
        <v>119615</v>
      </c>
      <c r="E14229">
        <v>119780</v>
      </c>
    </row>
    <row r="14230" spans="1:5" x14ac:dyDescent="0.25">
      <c r="A14230" s="2">
        <v>45233.635416666664</v>
      </c>
      <c r="B14230">
        <v>119635</v>
      </c>
      <c r="C14230">
        <v>119745</v>
      </c>
      <c r="D14230">
        <v>119535</v>
      </c>
      <c r="E14230">
        <v>119710</v>
      </c>
    </row>
    <row r="14231" spans="1:5" x14ac:dyDescent="0.25">
      <c r="A14231" s="2">
        <v>45233.625</v>
      </c>
      <c r="B14231">
        <v>119520</v>
      </c>
      <c r="C14231">
        <v>119650</v>
      </c>
      <c r="D14231">
        <v>119500</v>
      </c>
      <c r="E14231">
        <v>119635</v>
      </c>
    </row>
    <row r="14232" spans="1:5" x14ac:dyDescent="0.25">
      <c r="A14232" s="2">
        <v>45233.614583333336</v>
      </c>
      <c r="B14232">
        <v>119350</v>
      </c>
      <c r="C14232">
        <v>119540</v>
      </c>
      <c r="D14232">
        <v>119345</v>
      </c>
      <c r="E14232">
        <v>119520</v>
      </c>
    </row>
    <row r="14233" spans="1:5" x14ac:dyDescent="0.25">
      <c r="A14233" s="2">
        <v>45233.604166666664</v>
      </c>
      <c r="B14233">
        <v>119345</v>
      </c>
      <c r="C14233">
        <v>119495</v>
      </c>
      <c r="D14233">
        <v>119330</v>
      </c>
      <c r="E14233">
        <v>119355</v>
      </c>
    </row>
    <row r="14234" spans="1:5" x14ac:dyDescent="0.25">
      <c r="A14234" s="2">
        <v>45233.59375</v>
      </c>
      <c r="B14234">
        <v>119550</v>
      </c>
      <c r="C14234">
        <v>119565</v>
      </c>
      <c r="D14234">
        <v>119265</v>
      </c>
      <c r="E14234">
        <v>119340</v>
      </c>
    </row>
    <row r="14235" spans="1:5" x14ac:dyDescent="0.25">
      <c r="A14235" s="2">
        <v>45233.583333333336</v>
      </c>
      <c r="B14235">
        <v>119480</v>
      </c>
      <c r="C14235">
        <v>119685</v>
      </c>
      <c r="D14235">
        <v>119445</v>
      </c>
      <c r="E14235">
        <v>119555</v>
      </c>
    </row>
    <row r="14236" spans="1:5" x14ac:dyDescent="0.25">
      <c r="A14236" s="2">
        <v>45233.572916666664</v>
      </c>
      <c r="B14236">
        <v>119535</v>
      </c>
      <c r="C14236">
        <v>119695</v>
      </c>
      <c r="D14236">
        <v>119450</v>
      </c>
      <c r="E14236">
        <v>119480</v>
      </c>
    </row>
    <row r="14237" spans="1:5" x14ac:dyDescent="0.25">
      <c r="A14237" s="2">
        <v>45233.5625</v>
      </c>
      <c r="B14237">
        <v>119365</v>
      </c>
      <c r="C14237">
        <v>119585</v>
      </c>
      <c r="D14237">
        <v>119360</v>
      </c>
      <c r="E14237">
        <v>119535</v>
      </c>
    </row>
    <row r="14238" spans="1:5" x14ac:dyDescent="0.25">
      <c r="A14238" s="2">
        <v>45233.552083333336</v>
      </c>
      <c r="B14238">
        <v>119445</v>
      </c>
      <c r="C14238">
        <v>119605</v>
      </c>
      <c r="D14238">
        <v>119360</v>
      </c>
      <c r="E14238">
        <v>119360</v>
      </c>
    </row>
    <row r="14239" spans="1:5" x14ac:dyDescent="0.25">
      <c r="A14239" s="2">
        <v>45233.541666666664</v>
      </c>
      <c r="B14239">
        <v>119090</v>
      </c>
      <c r="C14239">
        <v>119490</v>
      </c>
      <c r="D14239">
        <v>119075</v>
      </c>
      <c r="E14239">
        <v>119445</v>
      </c>
    </row>
    <row r="14240" spans="1:5" x14ac:dyDescent="0.25">
      <c r="A14240" s="2">
        <v>45233.53125</v>
      </c>
      <c r="B14240">
        <v>119240</v>
      </c>
      <c r="C14240">
        <v>119370</v>
      </c>
      <c r="D14240">
        <v>119075</v>
      </c>
      <c r="E14240">
        <v>119090</v>
      </c>
    </row>
    <row r="14241" spans="1:5" x14ac:dyDescent="0.25">
      <c r="A14241" s="2">
        <v>45233.520833333336</v>
      </c>
      <c r="B14241">
        <v>119160</v>
      </c>
      <c r="C14241">
        <v>119285</v>
      </c>
      <c r="D14241">
        <v>119150</v>
      </c>
      <c r="E14241">
        <v>119240</v>
      </c>
    </row>
    <row r="14242" spans="1:5" x14ac:dyDescent="0.25">
      <c r="A14242" s="2">
        <v>45233.510416666664</v>
      </c>
      <c r="B14242">
        <v>119015</v>
      </c>
      <c r="C14242">
        <v>119245</v>
      </c>
      <c r="D14242">
        <v>119005</v>
      </c>
      <c r="E14242">
        <v>119160</v>
      </c>
    </row>
    <row r="14243" spans="1:5" x14ac:dyDescent="0.25">
      <c r="A14243" s="2">
        <v>45233.5</v>
      </c>
      <c r="B14243">
        <v>119015</v>
      </c>
      <c r="C14243">
        <v>119060</v>
      </c>
      <c r="D14243">
        <v>118865</v>
      </c>
      <c r="E14243">
        <v>119010</v>
      </c>
    </row>
    <row r="14244" spans="1:5" x14ac:dyDescent="0.25">
      <c r="A14244" s="2">
        <v>45233.489583333336</v>
      </c>
      <c r="B14244">
        <v>118900</v>
      </c>
      <c r="C14244">
        <v>119065</v>
      </c>
      <c r="D14244">
        <v>118780</v>
      </c>
      <c r="E14244">
        <v>119015</v>
      </c>
    </row>
    <row r="14245" spans="1:5" x14ac:dyDescent="0.25">
      <c r="A14245" s="2">
        <v>45233.479166666664</v>
      </c>
      <c r="B14245">
        <v>118630</v>
      </c>
      <c r="C14245">
        <v>118920</v>
      </c>
      <c r="D14245">
        <v>118595</v>
      </c>
      <c r="E14245">
        <v>118900</v>
      </c>
    </row>
    <row r="14246" spans="1:5" x14ac:dyDescent="0.25">
      <c r="A14246" s="2">
        <v>45233.46875</v>
      </c>
      <c r="B14246">
        <v>118955</v>
      </c>
      <c r="C14246">
        <v>119170</v>
      </c>
      <c r="D14246">
        <v>118510</v>
      </c>
      <c r="E14246">
        <v>118630</v>
      </c>
    </row>
    <row r="14247" spans="1:5" x14ac:dyDescent="0.25">
      <c r="A14247" s="2">
        <v>45233.458333333336</v>
      </c>
      <c r="B14247">
        <v>119290</v>
      </c>
      <c r="C14247">
        <v>119540</v>
      </c>
      <c r="D14247">
        <v>118925</v>
      </c>
      <c r="E14247">
        <v>118960</v>
      </c>
    </row>
    <row r="14248" spans="1:5" x14ac:dyDescent="0.25">
      <c r="A14248" s="2">
        <v>45233.447916666664</v>
      </c>
      <c r="B14248">
        <v>119175</v>
      </c>
      <c r="C14248">
        <v>119455</v>
      </c>
      <c r="D14248">
        <v>119170</v>
      </c>
      <c r="E14248">
        <v>119295</v>
      </c>
    </row>
    <row r="14249" spans="1:5" x14ac:dyDescent="0.25">
      <c r="A14249" s="2">
        <v>45233.4375</v>
      </c>
      <c r="B14249">
        <v>118485</v>
      </c>
      <c r="C14249">
        <v>119225</v>
      </c>
      <c r="D14249">
        <v>118415</v>
      </c>
      <c r="E14249">
        <v>119170</v>
      </c>
    </row>
    <row r="14250" spans="1:5" x14ac:dyDescent="0.25">
      <c r="A14250" s="2">
        <v>45233.427083333336</v>
      </c>
      <c r="B14250">
        <v>118835</v>
      </c>
      <c r="C14250">
        <v>118840</v>
      </c>
      <c r="D14250">
        <v>118320</v>
      </c>
      <c r="E14250">
        <v>118490</v>
      </c>
    </row>
    <row r="14251" spans="1:5" x14ac:dyDescent="0.25">
      <c r="A14251" s="2">
        <v>45233.416666666664</v>
      </c>
      <c r="B14251">
        <v>118925</v>
      </c>
      <c r="C14251">
        <v>119015</v>
      </c>
      <c r="D14251">
        <v>118650</v>
      </c>
      <c r="E14251">
        <v>118835</v>
      </c>
    </row>
    <row r="14252" spans="1:5" x14ac:dyDescent="0.25">
      <c r="A14252" s="2">
        <v>45233.40625</v>
      </c>
      <c r="B14252">
        <v>118655</v>
      </c>
      <c r="C14252">
        <v>118960</v>
      </c>
      <c r="D14252">
        <v>118565</v>
      </c>
      <c r="E14252">
        <v>118930</v>
      </c>
    </row>
    <row r="14253" spans="1:5" x14ac:dyDescent="0.25">
      <c r="A14253" s="2">
        <v>45233.395833333336</v>
      </c>
      <c r="B14253">
        <v>118220</v>
      </c>
      <c r="C14253">
        <v>118790</v>
      </c>
      <c r="D14253">
        <v>118190</v>
      </c>
      <c r="E14253">
        <v>118655</v>
      </c>
    </row>
    <row r="14254" spans="1:5" x14ac:dyDescent="0.25">
      <c r="A14254" s="2">
        <v>45233.385416666664</v>
      </c>
      <c r="B14254">
        <v>117940</v>
      </c>
      <c r="C14254">
        <v>118480</v>
      </c>
      <c r="D14254">
        <v>117910</v>
      </c>
      <c r="E14254">
        <v>118215</v>
      </c>
    </row>
    <row r="14255" spans="1:5" x14ac:dyDescent="0.25">
      <c r="A14255" s="2">
        <v>45233.375</v>
      </c>
      <c r="B14255">
        <v>117765</v>
      </c>
      <c r="C14255">
        <v>118155</v>
      </c>
      <c r="D14255">
        <v>117715</v>
      </c>
      <c r="E14255">
        <v>117935</v>
      </c>
    </row>
    <row r="14256" spans="1:5" x14ac:dyDescent="0.25">
      <c r="A14256" s="2">
        <v>45231.739583333336</v>
      </c>
      <c r="B14256">
        <v>116830</v>
      </c>
      <c r="C14256">
        <v>116905</v>
      </c>
      <c r="D14256">
        <v>116745</v>
      </c>
      <c r="E14256">
        <v>116905</v>
      </c>
    </row>
    <row r="14257" spans="1:5" x14ac:dyDescent="0.25">
      <c r="A14257" s="2">
        <v>45231.729166666664</v>
      </c>
      <c r="B14257">
        <v>116630</v>
      </c>
      <c r="C14257">
        <v>116900</v>
      </c>
      <c r="D14257">
        <v>116590</v>
      </c>
      <c r="E14257">
        <v>116830</v>
      </c>
    </row>
    <row r="14258" spans="1:5" x14ac:dyDescent="0.25">
      <c r="A14258" s="2">
        <v>45231.71875</v>
      </c>
      <c r="B14258">
        <v>116570</v>
      </c>
      <c r="C14258">
        <v>116720</v>
      </c>
      <c r="D14258">
        <v>116475</v>
      </c>
      <c r="E14258">
        <v>116635</v>
      </c>
    </row>
    <row r="14259" spans="1:5" x14ac:dyDescent="0.25">
      <c r="A14259" s="2">
        <v>45231.708333333336</v>
      </c>
      <c r="B14259">
        <v>116655</v>
      </c>
      <c r="C14259">
        <v>116745</v>
      </c>
      <c r="D14259">
        <v>116465</v>
      </c>
      <c r="E14259">
        <v>116570</v>
      </c>
    </row>
    <row r="14260" spans="1:5" x14ac:dyDescent="0.25">
      <c r="A14260" s="2">
        <v>45231.697916666664</v>
      </c>
      <c r="B14260">
        <v>116685</v>
      </c>
      <c r="C14260">
        <v>116765</v>
      </c>
      <c r="D14260">
        <v>116515</v>
      </c>
      <c r="E14260">
        <v>116655</v>
      </c>
    </row>
    <row r="14261" spans="1:5" x14ac:dyDescent="0.25">
      <c r="A14261" s="2">
        <v>45231.6875</v>
      </c>
      <c r="B14261">
        <v>116555</v>
      </c>
      <c r="C14261">
        <v>116830</v>
      </c>
      <c r="D14261">
        <v>116490</v>
      </c>
      <c r="E14261">
        <v>116685</v>
      </c>
    </row>
    <row r="14262" spans="1:5" x14ac:dyDescent="0.25">
      <c r="A14262" s="2">
        <v>45231.677083333336</v>
      </c>
      <c r="B14262">
        <v>116380</v>
      </c>
      <c r="C14262">
        <v>116595</v>
      </c>
      <c r="D14262">
        <v>116355</v>
      </c>
      <c r="E14262">
        <v>116560</v>
      </c>
    </row>
    <row r="14263" spans="1:5" x14ac:dyDescent="0.25">
      <c r="A14263" s="2">
        <v>45231.666666666664</v>
      </c>
      <c r="B14263">
        <v>116375</v>
      </c>
      <c r="C14263">
        <v>116595</v>
      </c>
      <c r="D14263">
        <v>116330</v>
      </c>
      <c r="E14263">
        <v>116385</v>
      </c>
    </row>
    <row r="14264" spans="1:5" x14ac:dyDescent="0.25">
      <c r="A14264" s="2">
        <v>45231.65625</v>
      </c>
      <c r="B14264">
        <v>115990</v>
      </c>
      <c r="C14264">
        <v>116445</v>
      </c>
      <c r="D14264">
        <v>115930</v>
      </c>
      <c r="E14264">
        <v>116380</v>
      </c>
    </row>
    <row r="14265" spans="1:5" x14ac:dyDescent="0.25">
      <c r="A14265" s="2">
        <v>45231.645833333336</v>
      </c>
      <c r="B14265">
        <v>116150</v>
      </c>
      <c r="C14265">
        <v>116505</v>
      </c>
      <c r="D14265">
        <v>115820</v>
      </c>
      <c r="E14265">
        <v>115985</v>
      </c>
    </row>
    <row r="14266" spans="1:5" x14ac:dyDescent="0.25">
      <c r="A14266" s="2">
        <v>45231.635416666664</v>
      </c>
      <c r="B14266">
        <v>116045</v>
      </c>
      <c r="C14266">
        <v>116210</v>
      </c>
      <c r="D14266">
        <v>115865</v>
      </c>
      <c r="E14266">
        <v>116150</v>
      </c>
    </row>
    <row r="14267" spans="1:5" x14ac:dyDescent="0.25">
      <c r="A14267" s="2">
        <v>45231.625</v>
      </c>
      <c r="B14267">
        <v>116380</v>
      </c>
      <c r="C14267">
        <v>116635</v>
      </c>
      <c r="D14267">
        <v>116040</v>
      </c>
      <c r="E14267">
        <v>116050</v>
      </c>
    </row>
    <row r="14268" spans="1:5" x14ac:dyDescent="0.25">
      <c r="A14268" s="2">
        <v>45231.614583333336</v>
      </c>
      <c r="B14268">
        <v>115990</v>
      </c>
      <c r="C14268">
        <v>116500</v>
      </c>
      <c r="D14268">
        <v>115965</v>
      </c>
      <c r="E14268">
        <v>116380</v>
      </c>
    </row>
    <row r="14269" spans="1:5" x14ac:dyDescent="0.25">
      <c r="A14269" s="2">
        <v>45231.604166666664</v>
      </c>
      <c r="B14269">
        <v>116010</v>
      </c>
      <c r="C14269">
        <v>116015</v>
      </c>
      <c r="D14269">
        <v>115835</v>
      </c>
      <c r="E14269">
        <v>115990</v>
      </c>
    </row>
    <row r="14270" spans="1:5" x14ac:dyDescent="0.25">
      <c r="A14270" s="2">
        <v>45231.59375</v>
      </c>
      <c r="B14270">
        <v>116080</v>
      </c>
      <c r="C14270">
        <v>116140</v>
      </c>
      <c r="D14270">
        <v>115935</v>
      </c>
      <c r="E14270">
        <v>116010</v>
      </c>
    </row>
    <row r="14271" spans="1:5" x14ac:dyDescent="0.25">
      <c r="A14271" s="2">
        <v>45231.583333333336</v>
      </c>
      <c r="B14271">
        <v>115985</v>
      </c>
      <c r="C14271">
        <v>116120</v>
      </c>
      <c r="D14271">
        <v>115925</v>
      </c>
      <c r="E14271">
        <v>116080</v>
      </c>
    </row>
    <row r="14272" spans="1:5" x14ac:dyDescent="0.25">
      <c r="A14272" s="2">
        <v>45231.572916666664</v>
      </c>
      <c r="B14272">
        <v>115715</v>
      </c>
      <c r="C14272">
        <v>116060</v>
      </c>
      <c r="D14272">
        <v>115710</v>
      </c>
      <c r="E14272">
        <v>115990</v>
      </c>
    </row>
    <row r="14273" spans="1:5" x14ac:dyDescent="0.25">
      <c r="A14273" s="2">
        <v>45231.5625</v>
      </c>
      <c r="B14273">
        <v>115820</v>
      </c>
      <c r="C14273">
        <v>115930</v>
      </c>
      <c r="D14273">
        <v>115655</v>
      </c>
      <c r="E14273">
        <v>115720</v>
      </c>
    </row>
    <row r="14274" spans="1:5" x14ac:dyDescent="0.25">
      <c r="A14274" s="2">
        <v>45231.552083333336</v>
      </c>
      <c r="B14274">
        <v>115920</v>
      </c>
      <c r="C14274">
        <v>115945</v>
      </c>
      <c r="D14274">
        <v>115810</v>
      </c>
      <c r="E14274">
        <v>115825</v>
      </c>
    </row>
    <row r="14275" spans="1:5" x14ac:dyDescent="0.25">
      <c r="A14275" s="2">
        <v>45231.541666666664</v>
      </c>
      <c r="B14275">
        <v>116005</v>
      </c>
      <c r="C14275">
        <v>116010</v>
      </c>
      <c r="D14275">
        <v>115855</v>
      </c>
      <c r="E14275">
        <v>115920</v>
      </c>
    </row>
    <row r="14276" spans="1:5" x14ac:dyDescent="0.25">
      <c r="A14276" s="2">
        <v>45231.53125</v>
      </c>
      <c r="B14276">
        <v>116150</v>
      </c>
      <c r="C14276">
        <v>116185</v>
      </c>
      <c r="D14276">
        <v>115885</v>
      </c>
      <c r="E14276">
        <v>116005</v>
      </c>
    </row>
    <row r="14277" spans="1:5" x14ac:dyDescent="0.25">
      <c r="A14277" s="2">
        <v>45231.520833333336</v>
      </c>
      <c r="B14277">
        <v>116110</v>
      </c>
      <c r="C14277">
        <v>116230</v>
      </c>
      <c r="D14277">
        <v>116060</v>
      </c>
      <c r="E14277">
        <v>116150</v>
      </c>
    </row>
    <row r="14278" spans="1:5" x14ac:dyDescent="0.25">
      <c r="A14278" s="2">
        <v>45231.510416666664</v>
      </c>
      <c r="B14278">
        <v>115925</v>
      </c>
      <c r="C14278">
        <v>116200</v>
      </c>
      <c r="D14278">
        <v>115855</v>
      </c>
      <c r="E14278">
        <v>116105</v>
      </c>
    </row>
    <row r="14279" spans="1:5" x14ac:dyDescent="0.25">
      <c r="A14279" s="2">
        <v>45231.5</v>
      </c>
      <c r="B14279">
        <v>116100</v>
      </c>
      <c r="C14279">
        <v>116200</v>
      </c>
      <c r="D14279">
        <v>115890</v>
      </c>
      <c r="E14279">
        <v>115925</v>
      </c>
    </row>
    <row r="14280" spans="1:5" x14ac:dyDescent="0.25">
      <c r="A14280" s="2">
        <v>45231.489583333336</v>
      </c>
      <c r="B14280">
        <v>116290</v>
      </c>
      <c r="C14280">
        <v>116335</v>
      </c>
      <c r="D14280">
        <v>116045</v>
      </c>
      <c r="E14280">
        <v>116100</v>
      </c>
    </row>
    <row r="14281" spans="1:5" x14ac:dyDescent="0.25">
      <c r="A14281" s="2">
        <v>45231.479166666664</v>
      </c>
      <c r="B14281">
        <v>116055</v>
      </c>
      <c r="C14281">
        <v>116290</v>
      </c>
      <c r="D14281">
        <v>115975</v>
      </c>
      <c r="E14281">
        <v>116285</v>
      </c>
    </row>
    <row r="14282" spans="1:5" x14ac:dyDescent="0.25">
      <c r="A14282" s="2">
        <v>45231.46875</v>
      </c>
      <c r="B14282">
        <v>115995</v>
      </c>
      <c r="C14282">
        <v>116165</v>
      </c>
      <c r="D14282">
        <v>115880</v>
      </c>
      <c r="E14282">
        <v>116055</v>
      </c>
    </row>
    <row r="14283" spans="1:5" x14ac:dyDescent="0.25">
      <c r="A14283" s="2">
        <v>45231.458333333336</v>
      </c>
      <c r="B14283">
        <v>115640</v>
      </c>
      <c r="C14283">
        <v>116055</v>
      </c>
      <c r="D14283">
        <v>115630</v>
      </c>
      <c r="E14283">
        <v>115995</v>
      </c>
    </row>
    <row r="14284" spans="1:5" x14ac:dyDescent="0.25">
      <c r="A14284" s="2">
        <v>45231.447916666664</v>
      </c>
      <c r="B14284">
        <v>115380</v>
      </c>
      <c r="C14284">
        <v>115820</v>
      </c>
      <c r="D14284">
        <v>115370</v>
      </c>
      <c r="E14284">
        <v>115640</v>
      </c>
    </row>
    <row r="14285" spans="1:5" x14ac:dyDescent="0.25">
      <c r="A14285" s="2">
        <v>45231.4375</v>
      </c>
      <c r="B14285">
        <v>115190</v>
      </c>
      <c r="C14285">
        <v>115640</v>
      </c>
      <c r="D14285">
        <v>115185</v>
      </c>
      <c r="E14285">
        <v>115380</v>
      </c>
    </row>
    <row r="14286" spans="1:5" x14ac:dyDescent="0.25">
      <c r="A14286" s="2">
        <v>45231.427083333336</v>
      </c>
      <c r="B14286">
        <v>115150</v>
      </c>
      <c r="C14286">
        <v>115285</v>
      </c>
      <c r="D14286">
        <v>115105</v>
      </c>
      <c r="E14286">
        <v>115195</v>
      </c>
    </row>
    <row r="14287" spans="1:5" x14ac:dyDescent="0.25">
      <c r="A14287" s="2">
        <v>45231.416666666664</v>
      </c>
      <c r="B14287">
        <v>115130</v>
      </c>
      <c r="C14287">
        <v>115230</v>
      </c>
      <c r="D14287">
        <v>114930</v>
      </c>
      <c r="E14287">
        <v>115150</v>
      </c>
    </row>
    <row r="14288" spans="1:5" x14ac:dyDescent="0.25">
      <c r="A14288" s="2">
        <v>45231.40625</v>
      </c>
      <c r="B14288">
        <v>114925</v>
      </c>
      <c r="C14288">
        <v>115185</v>
      </c>
      <c r="D14288">
        <v>114925</v>
      </c>
      <c r="E14288">
        <v>115135</v>
      </c>
    </row>
    <row r="14289" spans="1:5" x14ac:dyDescent="0.25">
      <c r="A14289" s="2">
        <v>45231.395833333336</v>
      </c>
      <c r="B14289">
        <v>114725</v>
      </c>
      <c r="C14289">
        <v>115065</v>
      </c>
      <c r="D14289">
        <v>114725</v>
      </c>
      <c r="E14289">
        <v>114925</v>
      </c>
    </row>
    <row r="14290" spans="1:5" x14ac:dyDescent="0.25">
      <c r="A14290" s="2">
        <v>45231.385416666664</v>
      </c>
      <c r="B14290">
        <v>114390</v>
      </c>
      <c r="C14290">
        <v>114825</v>
      </c>
      <c r="D14290">
        <v>114340</v>
      </c>
      <c r="E14290">
        <v>114725</v>
      </c>
    </row>
    <row r="14291" spans="1:5" x14ac:dyDescent="0.25">
      <c r="A14291" s="2">
        <v>45231.375</v>
      </c>
      <c r="B14291">
        <v>114530</v>
      </c>
      <c r="C14291">
        <v>114630</v>
      </c>
      <c r="D14291">
        <v>114220</v>
      </c>
      <c r="E14291">
        <v>114390</v>
      </c>
    </row>
    <row r="14292" spans="1:5" x14ac:dyDescent="0.25">
      <c r="A14292" s="2">
        <v>45230.739583333336</v>
      </c>
      <c r="B14292">
        <v>114640</v>
      </c>
      <c r="C14292">
        <v>114800</v>
      </c>
      <c r="D14292">
        <v>114585</v>
      </c>
      <c r="E14292">
        <v>114670</v>
      </c>
    </row>
    <row r="14293" spans="1:5" x14ac:dyDescent="0.25">
      <c r="A14293" s="2">
        <v>45230.729166666664</v>
      </c>
      <c r="B14293">
        <v>114480</v>
      </c>
      <c r="C14293">
        <v>114705</v>
      </c>
      <c r="D14293">
        <v>114440</v>
      </c>
      <c r="E14293">
        <v>114635</v>
      </c>
    </row>
    <row r="14294" spans="1:5" x14ac:dyDescent="0.25">
      <c r="A14294" s="2">
        <v>45230.71875</v>
      </c>
      <c r="B14294">
        <v>114555</v>
      </c>
      <c r="C14294">
        <v>114585</v>
      </c>
      <c r="D14294">
        <v>114380</v>
      </c>
      <c r="E14294">
        <v>114475</v>
      </c>
    </row>
    <row r="14295" spans="1:5" x14ac:dyDescent="0.25">
      <c r="A14295" s="2">
        <v>45230.708333333336</v>
      </c>
      <c r="B14295">
        <v>114720</v>
      </c>
      <c r="C14295">
        <v>114725</v>
      </c>
      <c r="D14295">
        <v>114490</v>
      </c>
      <c r="E14295">
        <v>114555</v>
      </c>
    </row>
    <row r="14296" spans="1:5" x14ac:dyDescent="0.25">
      <c r="A14296" s="2">
        <v>45230.697916666664</v>
      </c>
      <c r="B14296">
        <v>114490</v>
      </c>
      <c r="C14296">
        <v>114735</v>
      </c>
      <c r="D14296">
        <v>114375</v>
      </c>
      <c r="E14296">
        <v>114725</v>
      </c>
    </row>
    <row r="14297" spans="1:5" x14ac:dyDescent="0.25">
      <c r="A14297" s="2">
        <v>45230.6875</v>
      </c>
      <c r="B14297">
        <v>114355</v>
      </c>
      <c r="C14297">
        <v>114505</v>
      </c>
      <c r="D14297">
        <v>114230</v>
      </c>
      <c r="E14297">
        <v>114495</v>
      </c>
    </row>
    <row r="14298" spans="1:5" x14ac:dyDescent="0.25">
      <c r="A14298" s="2">
        <v>45230.677083333336</v>
      </c>
      <c r="B14298">
        <v>114420</v>
      </c>
      <c r="C14298">
        <v>114505</v>
      </c>
      <c r="D14298">
        <v>114255</v>
      </c>
      <c r="E14298">
        <v>114350</v>
      </c>
    </row>
    <row r="14299" spans="1:5" x14ac:dyDescent="0.25">
      <c r="A14299" s="2">
        <v>45230.666666666664</v>
      </c>
      <c r="B14299">
        <v>114465</v>
      </c>
      <c r="C14299">
        <v>114550</v>
      </c>
      <c r="D14299">
        <v>114395</v>
      </c>
      <c r="E14299">
        <v>114415</v>
      </c>
    </row>
    <row r="14300" spans="1:5" x14ac:dyDescent="0.25">
      <c r="A14300" s="2">
        <v>45230.65625</v>
      </c>
      <c r="B14300">
        <v>114445</v>
      </c>
      <c r="C14300">
        <v>114580</v>
      </c>
      <c r="D14300">
        <v>114375</v>
      </c>
      <c r="E14300">
        <v>114465</v>
      </c>
    </row>
    <row r="14301" spans="1:5" x14ac:dyDescent="0.25">
      <c r="A14301" s="2">
        <v>45230.645833333336</v>
      </c>
      <c r="B14301">
        <v>114125</v>
      </c>
      <c r="C14301">
        <v>114500</v>
      </c>
      <c r="D14301">
        <v>114100</v>
      </c>
      <c r="E14301">
        <v>114445</v>
      </c>
    </row>
    <row r="14302" spans="1:5" x14ac:dyDescent="0.25">
      <c r="A14302" s="2">
        <v>45230.635416666664</v>
      </c>
      <c r="B14302">
        <v>114410</v>
      </c>
      <c r="C14302">
        <v>114460</v>
      </c>
      <c r="D14302">
        <v>114120</v>
      </c>
      <c r="E14302">
        <v>114125</v>
      </c>
    </row>
    <row r="14303" spans="1:5" x14ac:dyDescent="0.25">
      <c r="A14303" s="2">
        <v>45230.625</v>
      </c>
      <c r="B14303">
        <v>114555</v>
      </c>
      <c r="C14303">
        <v>114595</v>
      </c>
      <c r="D14303">
        <v>114340</v>
      </c>
      <c r="E14303">
        <v>114410</v>
      </c>
    </row>
    <row r="14304" spans="1:5" x14ac:dyDescent="0.25">
      <c r="A14304" s="2">
        <v>45230.614583333336</v>
      </c>
      <c r="B14304">
        <v>114510</v>
      </c>
      <c r="C14304">
        <v>114745</v>
      </c>
      <c r="D14304">
        <v>114470</v>
      </c>
      <c r="E14304">
        <v>114560</v>
      </c>
    </row>
    <row r="14305" spans="1:5" x14ac:dyDescent="0.25">
      <c r="A14305" s="2">
        <v>45230.604166666664</v>
      </c>
      <c r="B14305">
        <v>114350</v>
      </c>
      <c r="C14305">
        <v>114560</v>
      </c>
      <c r="D14305">
        <v>114325</v>
      </c>
      <c r="E14305">
        <v>114515</v>
      </c>
    </row>
    <row r="14306" spans="1:5" x14ac:dyDescent="0.25">
      <c r="A14306" s="2">
        <v>45230.59375</v>
      </c>
      <c r="B14306">
        <v>114490</v>
      </c>
      <c r="C14306">
        <v>114535</v>
      </c>
      <c r="D14306">
        <v>114265</v>
      </c>
      <c r="E14306">
        <v>114350</v>
      </c>
    </row>
    <row r="14307" spans="1:5" x14ac:dyDescent="0.25">
      <c r="A14307" s="2">
        <v>45230.583333333336</v>
      </c>
      <c r="B14307">
        <v>114595</v>
      </c>
      <c r="C14307">
        <v>114730</v>
      </c>
      <c r="D14307">
        <v>114455</v>
      </c>
      <c r="E14307">
        <v>114490</v>
      </c>
    </row>
    <row r="14308" spans="1:5" x14ac:dyDescent="0.25">
      <c r="A14308" s="2">
        <v>45230.572916666664</v>
      </c>
      <c r="B14308">
        <v>114740</v>
      </c>
      <c r="C14308">
        <v>114915</v>
      </c>
      <c r="D14308">
        <v>114575</v>
      </c>
      <c r="E14308">
        <v>114595</v>
      </c>
    </row>
    <row r="14309" spans="1:5" x14ac:dyDescent="0.25">
      <c r="A14309" s="2">
        <v>45230.5625</v>
      </c>
      <c r="B14309">
        <v>114670</v>
      </c>
      <c r="C14309">
        <v>114855</v>
      </c>
      <c r="D14309">
        <v>114615</v>
      </c>
      <c r="E14309">
        <v>114735</v>
      </c>
    </row>
    <row r="14310" spans="1:5" x14ac:dyDescent="0.25">
      <c r="A14310" s="2">
        <v>45230.552083333336</v>
      </c>
      <c r="B14310">
        <v>114750</v>
      </c>
      <c r="C14310">
        <v>114790</v>
      </c>
      <c r="D14310">
        <v>114610</v>
      </c>
      <c r="E14310">
        <v>114670</v>
      </c>
    </row>
    <row r="14311" spans="1:5" x14ac:dyDescent="0.25">
      <c r="A14311" s="2">
        <v>45230.541666666664</v>
      </c>
      <c r="B14311">
        <v>114960</v>
      </c>
      <c r="C14311">
        <v>114960</v>
      </c>
      <c r="D14311">
        <v>114715</v>
      </c>
      <c r="E14311">
        <v>114750</v>
      </c>
    </row>
    <row r="14312" spans="1:5" x14ac:dyDescent="0.25">
      <c r="A14312" s="2">
        <v>45230.53125</v>
      </c>
      <c r="B14312">
        <v>114645</v>
      </c>
      <c r="C14312">
        <v>114980</v>
      </c>
      <c r="D14312">
        <v>114575</v>
      </c>
      <c r="E14312">
        <v>114955</v>
      </c>
    </row>
    <row r="14313" spans="1:5" x14ac:dyDescent="0.25">
      <c r="A14313" s="2">
        <v>45230.520833333336</v>
      </c>
      <c r="B14313">
        <v>114785</v>
      </c>
      <c r="C14313">
        <v>114920</v>
      </c>
      <c r="D14313">
        <v>114560</v>
      </c>
      <c r="E14313">
        <v>114650</v>
      </c>
    </row>
    <row r="14314" spans="1:5" x14ac:dyDescent="0.25">
      <c r="A14314" s="2">
        <v>45230.510416666664</v>
      </c>
      <c r="B14314">
        <v>114835</v>
      </c>
      <c r="C14314">
        <v>114935</v>
      </c>
      <c r="D14314">
        <v>114630</v>
      </c>
      <c r="E14314">
        <v>114785</v>
      </c>
    </row>
    <row r="14315" spans="1:5" x14ac:dyDescent="0.25">
      <c r="A14315" s="2">
        <v>45230.5</v>
      </c>
      <c r="B14315">
        <v>114585</v>
      </c>
      <c r="C14315">
        <v>114910</v>
      </c>
      <c r="D14315">
        <v>114555</v>
      </c>
      <c r="E14315">
        <v>114835</v>
      </c>
    </row>
    <row r="14316" spans="1:5" x14ac:dyDescent="0.25">
      <c r="A14316" s="2">
        <v>45230.489583333336</v>
      </c>
      <c r="B14316">
        <v>114595</v>
      </c>
      <c r="C14316">
        <v>114780</v>
      </c>
      <c r="D14316">
        <v>114365</v>
      </c>
      <c r="E14316">
        <v>114580</v>
      </c>
    </row>
    <row r="14317" spans="1:5" x14ac:dyDescent="0.25">
      <c r="A14317" s="2">
        <v>45230.479166666664</v>
      </c>
      <c r="B14317">
        <v>114430</v>
      </c>
      <c r="C14317">
        <v>114620</v>
      </c>
      <c r="D14317">
        <v>114185</v>
      </c>
      <c r="E14317">
        <v>114595</v>
      </c>
    </row>
    <row r="14318" spans="1:5" x14ac:dyDescent="0.25">
      <c r="A14318" s="2">
        <v>45230.46875</v>
      </c>
      <c r="B14318">
        <v>114760</v>
      </c>
      <c r="C14318">
        <v>114925</v>
      </c>
      <c r="D14318">
        <v>114345</v>
      </c>
      <c r="E14318">
        <v>114430</v>
      </c>
    </row>
    <row r="14319" spans="1:5" x14ac:dyDescent="0.25">
      <c r="A14319" s="2">
        <v>45230.458333333336</v>
      </c>
      <c r="B14319">
        <v>114120</v>
      </c>
      <c r="C14319">
        <v>114795</v>
      </c>
      <c r="D14319">
        <v>113970</v>
      </c>
      <c r="E14319">
        <v>114755</v>
      </c>
    </row>
    <row r="14320" spans="1:5" x14ac:dyDescent="0.25">
      <c r="A14320" s="2">
        <v>45230.447916666664</v>
      </c>
      <c r="B14320">
        <v>113985</v>
      </c>
      <c r="C14320">
        <v>114245</v>
      </c>
      <c r="D14320">
        <v>113800</v>
      </c>
      <c r="E14320">
        <v>114120</v>
      </c>
    </row>
    <row r="14321" spans="1:5" x14ac:dyDescent="0.25">
      <c r="A14321" s="2">
        <v>45230.4375</v>
      </c>
      <c r="B14321">
        <v>113645</v>
      </c>
      <c r="C14321">
        <v>114085</v>
      </c>
      <c r="D14321">
        <v>113550</v>
      </c>
      <c r="E14321">
        <v>113985</v>
      </c>
    </row>
    <row r="14322" spans="1:5" x14ac:dyDescent="0.25">
      <c r="A14322" s="2">
        <v>45230.427083333336</v>
      </c>
      <c r="B14322">
        <v>113555</v>
      </c>
      <c r="C14322">
        <v>113740</v>
      </c>
      <c r="D14322">
        <v>113415</v>
      </c>
      <c r="E14322">
        <v>113645</v>
      </c>
    </row>
    <row r="14323" spans="1:5" x14ac:dyDescent="0.25">
      <c r="A14323" s="2">
        <v>45230.416666666664</v>
      </c>
      <c r="B14323">
        <v>114190</v>
      </c>
      <c r="C14323">
        <v>114205</v>
      </c>
      <c r="D14323">
        <v>113470</v>
      </c>
      <c r="E14323">
        <v>113555</v>
      </c>
    </row>
    <row r="14324" spans="1:5" x14ac:dyDescent="0.25">
      <c r="A14324" s="2">
        <v>45230.40625</v>
      </c>
      <c r="B14324">
        <v>114170</v>
      </c>
      <c r="C14324">
        <v>114295</v>
      </c>
      <c r="D14324">
        <v>114110</v>
      </c>
      <c r="E14324">
        <v>114195</v>
      </c>
    </row>
    <row r="14325" spans="1:5" x14ac:dyDescent="0.25">
      <c r="A14325" s="2">
        <v>45230.395833333336</v>
      </c>
      <c r="B14325">
        <v>114385</v>
      </c>
      <c r="C14325">
        <v>114450</v>
      </c>
      <c r="D14325">
        <v>114040</v>
      </c>
      <c r="E14325">
        <v>114170</v>
      </c>
    </row>
    <row r="14326" spans="1:5" x14ac:dyDescent="0.25">
      <c r="A14326" s="2">
        <v>45230.385416666664</v>
      </c>
      <c r="B14326">
        <v>114370</v>
      </c>
      <c r="C14326">
        <v>114570</v>
      </c>
      <c r="D14326">
        <v>114355</v>
      </c>
      <c r="E14326">
        <v>114385</v>
      </c>
    </row>
    <row r="14327" spans="1:5" x14ac:dyDescent="0.25">
      <c r="A14327" s="2">
        <v>45230.375</v>
      </c>
      <c r="B14327">
        <v>114250</v>
      </c>
      <c r="C14327">
        <v>114435</v>
      </c>
      <c r="D14327">
        <v>114025</v>
      </c>
      <c r="E14327">
        <v>114370</v>
      </c>
    </row>
    <row r="14328" spans="1:5" x14ac:dyDescent="0.25">
      <c r="A14328" s="2">
        <v>45229.739583333336</v>
      </c>
      <c r="B14328">
        <v>113800</v>
      </c>
      <c r="C14328">
        <v>113850</v>
      </c>
      <c r="D14328">
        <v>113650</v>
      </c>
      <c r="E14328">
        <v>113800</v>
      </c>
    </row>
    <row r="14329" spans="1:5" x14ac:dyDescent="0.25">
      <c r="A14329" s="2">
        <v>45229.729166666664</v>
      </c>
      <c r="B14329">
        <v>113745</v>
      </c>
      <c r="C14329">
        <v>113860</v>
      </c>
      <c r="D14329">
        <v>113740</v>
      </c>
      <c r="E14329">
        <v>113795</v>
      </c>
    </row>
    <row r="14330" spans="1:5" x14ac:dyDescent="0.25">
      <c r="A14330" s="2">
        <v>45229.71875</v>
      </c>
      <c r="B14330">
        <v>113755</v>
      </c>
      <c r="C14330">
        <v>113815</v>
      </c>
      <c r="D14330">
        <v>113680</v>
      </c>
      <c r="E14330">
        <v>113745</v>
      </c>
    </row>
    <row r="14331" spans="1:5" x14ac:dyDescent="0.25">
      <c r="A14331" s="2">
        <v>45229.708333333336</v>
      </c>
      <c r="B14331">
        <v>113770</v>
      </c>
      <c r="C14331">
        <v>113945</v>
      </c>
      <c r="D14331">
        <v>113705</v>
      </c>
      <c r="E14331">
        <v>113755</v>
      </c>
    </row>
    <row r="14332" spans="1:5" x14ac:dyDescent="0.25">
      <c r="A14332" s="2">
        <v>45229.697916666664</v>
      </c>
      <c r="B14332">
        <v>113650</v>
      </c>
      <c r="C14332">
        <v>113850</v>
      </c>
      <c r="D14332">
        <v>113615</v>
      </c>
      <c r="E14332">
        <v>113770</v>
      </c>
    </row>
    <row r="14333" spans="1:5" x14ac:dyDescent="0.25">
      <c r="A14333" s="2">
        <v>45229.6875</v>
      </c>
      <c r="B14333">
        <v>113960</v>
      </c>
      <c r="C14333">
        <v>113990</v>
      </c>
      <c r="D14333">
        <v>113600</v>
      </c>
      <c r="E14333">
        <v>113655</v>
      </c>
    </row>
    <row r="14334" spans="1:5" x14ac:dyDescent="0.25">
      <c r="A14334" s="2">
        <v>45229.677083333336</v>
      </c>
      <c r="B14334">
        <v>114010</v>
      </c>
      <c r="C14334">
        <v>114040</v>
      </c>
      <c r="D14334">
        <v>113830</v>
      </c>
      <c r="E14334">
        <v>113965</v>
      </c>
    </row>
    <row r="14335" spans="1:5" x14ac:dyDescent="0.25">
      <c r="A14335" s="2">
        <v>45229.666666666664</v>
      </c>
      <c r="B14335">
        <v>113940</v>
      </c>
      <c r="C14335">
        <v>114165</v>
      </c>
      <c r="D14335">
        <v>113940</v>
      </c>
      <c r="E14335">
        <v>114010</v>
      </c>
    </row>
    <row r="14336" spans="1:5" x14ac:dyDescent="0.25">
      <c r="A14336" s="2">
        <v>45229.65625</v>
      </c>
      <c r="B14336">
        <v>114005</v>
      </c>
      <c r="C14336">
        <v>114065</v>
      </c>
      <c r="D14336">
        <v>113895</v>
      </c>
      <c r="E14336">
        <v>113935</v>
      </c>
    </row>
    <row r="14337" spans="1:5" x14ac:dyDescent="0.25">
      <c r="A14337" s="2">
        <v>45229.645833333336</v>
      </c>
      <c r="B14337">
        <v>113785</v>
      </c>
      <c r="C14337">
        <v>114085</v>
      </c>
      <c r="D14337">
        <v>113780</v>
      </c>
      <c r="E14337">
        <v>114000</v>
      </c>
    </row>
    <row r="14338" spans="1:5" x14ac:dyDescent="0.25">
      <c r="A14338" s="2">
        <v>45229.635416666664</v>
      </c>
      <c r="B14338">
        <v>114070</v>
      </c>
      <c r="C14338">
        <v>114075</v>
      </c>
      <c r="D14338">
        <v>113770</v>
      </c>
      <c r="E14338">
        <v>113780</v>
      </c>
    </row>
    <row r="14339" spans="1:5" x14ac:dyDescent="0.25">
      <c r="A14339" s="2">
        <v>45229.625</v>
      </c>
      <c r="B14339">
        <v>114110</v>
      </c>
      <c r="C14339">
        <v>114205</v>
      </c>
      <c r="D14339">
        <v>114035</v>
      </c>
      <c r="E14339">
        <v>114070</v>
      </c>
    </row>
    <row r="14340" spans="1:5" x14ac:dyDescent="0.25">
      <c r="A14340" s="2">
        <v>45229.614583333336</v>
      </c>
      <c r="B14340">
        <v>114090</v>
      </c>
      <c r="C14340">
        <v>114160</v>
      </c>
      <c r="D14340">
        <v>114000</v>
      </c>
      <c r="E14340">
        <v>114105</v>
      </c>
    </row>
    <row r="14341" spans="1:5" x14ac:dyDescent="0.25">
      <c r="A14341" s="2">
        <v>45229.604166666664</v>
      </c>
      <c r="B14341">
        <v>113995</v>
      </c>
      <c r="C14341">
        <v>114135</v>
      </c>
      <c r="D14341">
        <v>113955</v>
      </c>
      <c r="E14341">
        <v>114085</v>
      </c>
    </row>
    <row r="14342" spans="1:5" x14ac:dyDescent="0.25">
      <c r="A14342" s="2">
        <v>45229.59375</v>
      </c>
      <c r="B14342">
        <v>114035</v>
      </c>
      <c r="C14342">
        <v>114090</v>
      </c>
      <c r="D14342">
        <v>113955</v>
      </c>
      <c r="E14342">
        <v>113995</v>
      </c>
    </row>
    <row r="14343" spans="1:5" x14ac:dyDescent="0.25">
      <c r="A14343" s="2">
        <v>45229.583333333336</v>
      </c>
      <c r="B14343">
        <v>113915</v>
      </c>
      <c r="C14343">
        <v>114090</v>
      </c>
      <c r="D14343">
        <v>113880</v>
      </c>
      <c r="E14343">
        <v>114040</v>
      </c>
    </row>
    <row r="14344" spans="1:5" x14ac:dyDescent="0.25">
      <c r="A14344" s="2">
        <v>45229.572916666664</v>
      </c>
      <c r="B14344">
        <v>114020</v>
      </c>
      <c r="C14344">
        <v>114085</v>
      </c>
      <c r="D14344">
        <v>113645</v>
      </c>
      <c r="E14344">
        <v>113915</v>
      </c>
    </row>
    <row r="14345" spans="1:5" x14ac:dyDescent="0.25">
      <c r="A14345" s="2">
        <v>45229.5625</v>
      </c>
      <c r="B14345">
        <v>114135</v>
      </c>
      <c r="C14345">
        <v>114325</v>
      </c>
      <c r="D14345">
        <v>114000</v>
      </c>
      <c r="E14345">
        <v>114020</v>
      </c>
    </row>
    <row r="14346" spans="1:5" x14ac:dyDescent="0.25">
      <c r="A14346" s="2">
        <v>45229.552083333336</v>
      </c>
      <c r="B14346">
        <v>114210</v>
      </c>
      <c r="C14346">
        <v>114285</v>
      </c>
      <c r="D14346">
        <v>114055</v>
      </c>
      <c r="E14346">
        <v>114135</v>
      </c>
    </row>
    <row r="14347" spans="1:5" x14ac:dyDescent="0.25">
      <c r="A14347" s="2">
        <v>45229.541666666664</v>
      </c>
      <c r="B14347">
        <v>114295</v>
      </c>
      <c r="C14347">
        <v>114395</v>
      </c>
      <c r="D14347">
        <v>114030</v>
      </c>
      <c r="E14347">
        <v>114205</v>
      </c>
    </row>
    <row r="14348" spans="1:5" x14ac:dyDescent="0.25">
      <c r="A14348" s="2">
        <v>45229.53125</v>
      </c>
      <c r="B14348">
        <v>114115</v>
      </c>
      <c r="C14348">
        <v>114310</v>
      </c>
      <c r="D14348">
        <v>113990</v>
      </c>
      <c r="E14348">
        <v>114295</v>
      </c>
    </row>
    <row r="14349" spans="1:5" x14ac:dyDescent="0.25">
      <c r="A14349" s="2">
        <v>45229.520833333336</v>
      </c>
      <c r="B14349">
        <v>114725</v>
      </c>
      <c r="C14349">
        <v>114725</v>
      </c>
      <c r="D14349">
        <v>113775</v>
      </c>
      <c r="E14349">
        <v>114115</v>
      </c>
    </row>
    <row r="14350" spans="1:5" x14ac:dyDescent="0.25">
      <c r="A14350" s="2">
        <v>45229.510416666664</v>
      </c>
      <c r="B14350">
        <v>114980</v>
      </c>
      <c r="C14350">
        <v>115060</v>
      </c>
      <c r="D14350">
        <v>114425</v>
      </c>
      <c r="E14350">
        <v>114720</v>
      </c>
    </row>
    <row r="14351" spans="1:5" x14ac:dyDescent="0.25">
      <c r="A14351" s="2">
        <v>45229.5</v>
      </c>
      <c r="B14351">
        <v>115000</v>
      </c>
      <c r="C14351">
        <v>115250</v>
      </c>
      <c r="D14351">
        <v>114950</v>
      </c>
      <c r="E14351">
        <v>114980</v>
      </c>
    </row>
    <row r="14352" spans="1:5" x14ac:dyDescent="0.25">
      <c r="A14352" s="2">
        <v>45229.489583333336</v>
      </c>
      <c r="B14352">
        <v>114965</v>
      </c>
      <c r="C14352">
        <v>115035</v>
      </c>
      <c r="D14352">
        <v>114455</v>
      </c>
      <c r="E14352">
        <v>115000</v>
      </c>
    </row>
    <row r="14353" spans="1:5" x14ac:dyDescent="0.25">
      <c r="A14353" s="2">
        <v>45229.479166666664</v>
      </c>
      <c r="B14353">
        <v>114825</v>
      </c>
      <c r="C14353">
        <v>115070</v>
      </c>
      <c r="D14353">
        <v>114750</v>
      </c>
      <c r="E14353">
        <v>114965</v>
      </c>
    </row>
    <row r="14354" spans="1:5" x14ac:dyDescent="0.25">
      <c r="A14354" s="2">
        <v>45229.46875</v>
      </c>
      <c r="B14354">
        <v>115185</v>
      </c>
      <c r="C14354">
        <v>115235</v>
      </c>
      <c r="D14354">
        <v>114715</v>
      </c>
      <c r="E14354">
        <v>114830</v>
      </c>
    </row>
    <row r="14355" spans="1:5" x14ac:dyDescent="0.25">
      <c r="A14355" s="2">
        <v>45229.458333333336</v>
      </c>
      <c r="B14355">
        <v>115355</v>
      </c>
      <c r="C14355">
        <v>115420</v>
      </c>
      <c r="D14355">
        <v>115070</v>
      </c>
      <c r="E14355">
        <v>115180</v>
      </c>
    </row>
    <row r="14356" spans="1:5" x14ac:dyDescent="0.25">
      <c r="A14356" s="2">
        <v>45229.447916666664</v>
      </c>
      <c r="B14356">
        <v>115470</v>
      </c>
      <c r="C14356">
        <v>115585</v>
      </c>
      <c r="D14356">
        <v>115300</v>
      </c>
      <c r="E14356">
        <v>115355</v>
      </c>
    </row>
    <row r="14357" spans="1:5" x14ac:dyDescent="0.25">
      <c r="A14357" s="2">
        <v>45229.4375</v>
      </c>
      <c r="B14357">
        <v>115485</v>
      </c>
      <c r="C14357">
        <v>115565</v>
      </c>
      <c r="D14357">
        <v>115240</v>
      </c>
      <c r="E14357">
        <v>115465</v>
      </c>
    </row>
    <row r="14358" spans="1:5" x14ac:dyDescent="0.25">
      <c r="A14358" s="2">
        <v>45229.427083333336</v>
      </c>
      <c r="B14358">
        <v>115405</v>
      </c>
      <c r="C14358">
        <v>115630</v>
      </c>
      <c r="D14358">
        <v>115205</v>
      </c>
      <c r="E14358">
        <v>115480</v>
      </c>
    </row>
    <row r="14359" spans="1:5" x14ac:dyDescent="0.25">
      <c r="A14359" s="2">
        <v>45229.416666666664</v>
      </c>
      <c r="B14359">
        <v>115495</v>
      </c>
      <c r="C14359">
        <v>115560</v>
      </c>
      <c r="D14359">
        <v>115175</v>
      </c>
      <c r="E14359">
        <v>115400</v>
      </c>
    </row>
    <row r="14360" spans="1:5" x14ac:dyDescent="0.25">
      <c r="A14360" s="2">
        <v>45229.40625</v>
      </c>
      <c r="B14360">
        <v>115520</v>
      </c>
      <c r="C14360">
        <v>115580</v>
      </c>
      <c r="D14360">
        <v>115440</v>
      </c>
      <c r="E14360">
        <v>115495</v>
      </c>
    </row>
    <row r="14361" spans="1:5" x14ac:dyDescent="0.25">
      <c r="A14361" s="2">
        <v>45229.395833333336</v>
      </c>
      <c r="B14361">
        <v>115605</v>
      </c>
      <c r="C14361">
        <v>115725</v>
      </c>
      <c r="D14361">
        <v>115490</v>
      </c>
      <c r="E14361">
        <v>115520</v>
      </c>
    </row>
    <row r="14362" spans="1:5" x14ac:dyDescent="0.25">
      <c r="A14362" s="2">
        <v>45229.385416666664</v>
      </c>
      <c r="B14362">
        <v>115840</v>
      </c>
      <c r="C14362">
        <v>115910</v>
      </c>
      <c r="D14362">
        <v>115525</v>
      </c>
      <c r="E14362">
        <v>115610</v>
      </c>
    </row>
    <row r="14363" spans="1:5" x14ac:dyDescent="0.25">
      <c r="A14363" s="2">
        <v>45229.375</v>
      </c>
      <c r="B14363">
        <v>115550</v>
      </c>
      <c r="C14363">
        <v>115885</v>
      </c>
      <c r="D14363">
        <v>115380</v>
      </c>
      <c r="E14363">
        <v>115835</v>
      </c>
    </row>
    <row r="14364" spans="1:5" x14ac:dyDescent="0.25">
      <c r="A14364" s="2">
        <v>45226.739583333336</v>
      </c>
      <c r="B14364">
        <v>114950</v>
      </c>
      <c r="C14364">
        <v>114980</v>
      </c>
      <c r="D14364">
        <v>114840</v>
      </c>
      <c r="E14364">
        <v>114960</v>
      </c>
    </row>
    <row r="14365" spans="1:5" x14ac:dyDescent="0.25">
      <c r="A14365" s="2">
        <v>45226.729166666664</v>
      </c>
      <c r="B14365">
        <v>114765</v>
      </c>
      <c r="C14365">
        <v>114960</v>
      </c>
      <c r="D14365">
        <v>114755</v>
      </c>
      <c r="E14365">
        <v>114945</v>
      </c>
    </row>
    <row r="14366" spans="1:5" x14ac:dyDescent="0.25">
      <c r="A14366" s="2">
        <v>45226.71875</v>
      </c>
      <c r="B14366">
        <v>114685</v>
      </c>
      <c r="C14366">
        <v>114840</v>
      </c>
      <c r="D14366">
        <v>114630</v>
      </c>
      <c r="E14366">
        <v>114765</v>
      </c>
    </row>
    <row r="14367" spans="1:5" x14ac:dyDescent="0.25">
      <c r="A14367" s="2">
        <v>45226.708333333336</v>
      </c>
      <c r="B14367">
        <v>114755</v>
      </c>
      <c r="C14367">
        <v>114905</v>
      </c>
      <c r="D14367">
        <v>114645</v>
      </c>
      <c r="E14367">
        <v>114685</v>
      </c>
    </row>
    <row r="14368" spans="1:5" x14ac:dyDescent="0.25">
      <c r="A14368" s="2">
        <v>45226.697916666664</v>
      </c>
      <c r="B14368">
        <v>114615</v>
      </c>
      <c r="C14368">
        <v>114850</v>
      </c>
      <c r="D14368">
        <v>114615</v>
      </c>
      <c r="E14368">
        <v>114755</v>
      </c>
    </row>
    <row r="14369" spans="1:5" x14ac:dyDescent="0.25">
      <c r="A14369" s="2">
        <v>45226.6875</v>
      </c>
      <c r="B14369">
        <v>114825</v>
      </c>
      <c r="C14369">
        <v>114875</v>
      </c>
      <c r="D14369">
        <v>114540</v>
      </c>
      <c r="E14369">
        <v>114615</v>
      </c>
    </row>
    <row r="14370" spans="1:5" x14ac:dyDescent="0.25">
      <c r="A14370" s="2">
        <v>45226.677083333336</v>
      </c>
      <c r="B14370">
        <v>114705</v>
      </c>
      <c r="C14370">
        <v>114850</v>
      </c>
      <c r="D14370">
        <v>114650</v>
      </c>
      <c r="E14370">
        <v>114830</v>
      </c>
    </row>
    <row r="14371" spans="1:5" x14ac:dyDescent="0.25">
      <c r="A14371" s="2">
        <v>45226.666666666664</v>
      </c>
      <c r="B14371">
        <v>114505</v>
      </c>
      <c r="C14371">
        <v>114765</v>
      </c>
      <c r="D14371">
        <v>114460</v>
      </c>
      <c r="E14371">
        <v>114710</v>
      </c>
    </row>
    <row r="14372" spans="1:5" x14ac:dyDescent="0.25">
      <c r="A14372" s="2">
        <v>45226.65625</v>
      </c>
      <c r="B14372">
        <v>114640</v>
      </c>
      <c r="C14372">
        <v>114700</v>
      </c>
      <c r="D14372">
        <v>114445</v>
      </c>
      <c r="E14372">
        <v>114500</v>
      </c>
    </row>
    <row r="14373" spans="1:5" x14ac:dyDescent="0.25">
      <c r="A14373" s="2">
        <v>45226.645833333336</v>
      </c>
      <c r="B14373">
        <v>114425</v>
      </c>
      <c r="C14373">
        <v>114745</v>
      </c>
      <c r="D14373">
        <v>114410</v>
      </c>
      <c r="E14373">
        <v>114640</v>
      </c>
    </row>
    <row r="14374" spans="1:5" x14ac:dyDescent="0.25">
      <c r="A14374" s="2">
        <v>45226.635416666664</v>
      </c>
      <c r="B14374">
        <v>114715</v>
      </c>
      <c r="C14374">
        <v>114795</v>
      </c>
      <c r="D14374">
        <v>114340</v>
      </c>
      <c r="E14374">
        <v>114425</v>
      </c>
    </row>
    <row r="14375" spans="1:5" x14ac:dyDescent="0.25">
      <c r="A14375" s="2">
        <v>45226.625</v>
      </c>
      <c r="B14375">
        <v>114780</v>
      </c>
      <c r="C14375">
        <v>114835</v>
      </c>
      <c r="D14375">
        <v>114625</v>
      </c>
      <c r="E14375">
        <v>114715</v>
      </c>
    </row>
    <row r="14376" spans="1:5" x14ac:dyDescent="0.25">
      <c r="A14376" s="2">
        <v>45226.614583333336</v>
      </c>
      <c r="B14376">
        <v>115045</v>
      </c>
      <c r="C14376">
        <v>115060</v>
      </c>
      <c r="D14376">
        <v>114660</v>
      </c>
      <c r="E14376">
        <v>114785</v>
      </c>
    </row>
    <row r="14377" spans="1:5" x14ac:dyDescent="0.25">
      <c r="A14377" s="2">
        <v>45226.604166666664</v>
      </c>
      <c r="B14377">
        <v>115020</v>
      </c>
      <c r="C14377">
        <v>115075</v>
      </c>
      <c r="D14377">
        <v>114870</v>
      </c>
      <c r="E14377">
        <v>115050</v>
      </c>
    </row>
    <row r="14378" spans="1:5" x14ac:dyDescent="0.25">
      <c r="A14378" s="2">
        <v>45226.59375</v>
      </c>
      <c r="B14378">
        <v>115105</v>
      </c>
      <c r="C14378">
        <v>115195</v>
      </c>
      <c r="D14378">
        <v>114950</v>
      </c>
      <c r="E14378">
        <v>115020</v>
      </c>
    </row>
    <row r="14379" spans="1:5" x14ac:dyDescent="0.25">
      <c r="A14379" s="2">
        <v>45226.583333333336</v>
      </c>
      <c r="B14379">
        <v>115490</v>
      </c>
      <c r="C14379">
        <v>115610</v>
      </c>
      <c r="D14379">
        <v>115055</v>
      </c>
      <c r="E14379">
        <v>115105</v>
      </c>
    </row>
    <row r="14380" spans="1:5" x14ac:dyDescent="0.25">
      <c r="A14380" s="2">
        <v>45226.572916666664</v>
      </c>
      <c r="B14380">
        <v>115955</v>
      </c>
      <c r="C14380">
        <v>115975</v>
      </c>
      <c r="D14380">
        <v>115425</v>
      </c>
      <c r="E14380">
        <v>115495</v>
      </c>
    </row>
    <row r="14381" spans="1:5" x14ac:dyDescent="0.25">
      <c r="A14381" s="2">
        <v>45226.5625</v>
      </c>
      <c r="B14381">
        <v>116085</v>
      </c>
      <c r="C14381">
        <v>116140</v>
      </c>
      <c r="D14381">
        <v>115930</v>
      </c>
      <c r="E14381">
        <v>115950</v>
      </c>
    </row>
    <row r="14382" spans="1:5" x14ac:dyDescent="0.25">
      <c r="A14382" s="2">
        <v>45226.552083333336</v>
      </c>
      <c r="B14382">
        <v>116230</v>
      </c>
      <c r="C14382">
        <v>116295</v>
      </c>
      <c r="D14382">
        <v>115950</v>
      </c>
      <c r="E14382">
        <v>116090</v>
      </c>
    </row>
    <row r="14383" spans="1:5" x14ac:dyDescent="0.25">
      <c r="A14383" s="2">
        <v>45226.541666666664</v>
      </c>
      <c r="B14383">
        <v>116420</v>
      </c>
      <c r="C14383">
        <v>116420</v>
      </c>
      <c r="D14383">
        <v>116220</v>
      </c>
      <c r="E14383">
        <v>116230</v>
      </c>
    </row>
    <row r="14384" spans="1:5" x14ac:dyDescent="0.25">
      <c r="A14384" s="2">
        <v>45226.53125</v>
      </c>
      <c r="B14384">
        <v>116440</v>
      </c>
      <c r="C14384">
        <v>116500</v>
      </c>
      <c r="D14384">
        <v>116335</v>
      </c>
      <c r="E14384">
        <v>116420</v>
      </c>
    </row>
    <row r="14385" spans="1:5" x14ac:dyDescent="0.25">
      <c r="A14385" s="2">
        <v>45226.520833333336</v>
      </c>
      <c r="B14385">
        <v>116480</v>
      </c>
      <c r="C14385">
        <v>116555</v>
      </c>
      <c r="D14385">
        <v>116355</v>
      </c>
      <c r="E14385">
        <v>116440</v>
      </c>
    </row>
    <row r="14386" spans="1:5" x14ac:dyDescent="0.25">
      <c r="A14386" s="2">
        <v>45226.510416666664</v>
      </c>
      <c r="B14386">
        <v>116430</v>
      </c>
      <c r="C14386">
        <v>116620</v>
      </c>
      <c r="D14386">
        <v>116395</v>
      </c>
      <c r="E14386">
        <v>116485</v>
      </c>
    </row>
    <row r="14387" spans="1:5" x14ac:dyDescent="0.25">
      <c r="A14387" s="2">
        <v>45226.5</v>
      </c>
      <c r="B14387">
        <v>116195</v>
      </c>
      <c r="C14387">
        <v>116440</v>
      </c>
      <c r="D14387">
        <v>116180</v>
      </c>
      <c r="E14387">
        <v>116430</v>
      </c>
    </row>
    <row r="14388" spans="1:5" x14ac:dyDescent="0.25">
      <c r="A14388" s="2">
        <v>45226.489583333336</v>
      </c>
      <c r="B14388">
        <v>116070</v>
      </c>
      <c r="C14388">
        <v>116405</v>
      </c>
      <c r="D14388">
        <v>116065</v>
      </c>
      <c r="E14388">
        <v>116200</v>
      </c>
    </row>
    <row r="14389" spans="1:5" x14ac:dyDescent="0.25">
      <c r="A14389" s="2">
        <v>45226.479166666664</v>
      </c>
      <c r="B14389">
        <v>116230</v>
      </c>
      <c r="C14389">
        <v>116380</v>
      </c>
      <c r="D14389">
        <v>116065</v>
      </c>
      <c r="E14389">
        <v>116070</v>
      </c>
    </row>
    <row r="14390" spans="1:5" x14ac:dyDescent="0.25">
      <c r="A14390" s="2">
        <v>45226.46875</v>
      </c>
      <c r="B14390">
        <v>116505</v>
      </c>
      <c r="C14390">
        <v>116505</v>
      </c>
      <c r="D14390">
        <v>116215</v>
      </c>
      <c r="E14390">
        <v>116235</v>
      </c>
    </row>
    <row r="14391" spans="1:5" x14ac:dyDescent="0.25">
      <c r="A14391" s="2">
        <v>45226.458333333336</v>
      </c>
      <c r="B14391">
        <v>116300</v>
      </c>
      <c r="C14391">
        <v>116555</v>
      </c>
      <c r="D14391">
        <v>116100</v>
      </c>
      <c r="E14391">
        <v>116505</v>
      </c>
    </row>
    <row r="14392" spans="1:5" x14ac:dyDescent="0.25">
      <c r="A14392" s="2">
        <v>45226.447916666664</v>
      </c>
      <c r="B14392">
        <v>116215</v>
      </c>
      <c r="C14392">
        <v>116355</v>
      </c>
      <c r="D14392">
        <v>116145</v>
      </c>
      <c r="E14392">
        <v>116300</v>
      </c>
    </row>
    <row r="14393" spans="1:5" x14ac:dyDescent="0.25">
      <c r="A14393" s="2">
        <v>45226.4375</v>
      </c>
      <c r="B14393">
        <v>116690</v>
      </c>
      <c r="C14393">
        <v>116860</v>
      </c>
      <c r="D14393">
        <v>116135</v>
      </c>
      <c r="E14393">
        <v>116215</v>
      </c>
    </row>
    <row r="14394" spans="1:5" x14ac:dyDescent="0.25">
      <c r="A14394" s="2">
        <v>45226.427083333336</v>
      </c>
      <c r="B14394">
        <v>116435</v>
      </c>
      <c r="C14394">
        <v>116825</v>
      </c>
      <c r="D14394">
        <v>116380</v>
      </c>
      <c r="E14394">
        <v>116690</v>
      </c>
    </row>
    <row r="14395" spans="1:5" x14ac:dyDescent="0.25">
      <c r="A14395" s="2">
        <v>45226.416666666664</v>
      </c>
      <c r="B14395">
        <v>116435</v>
      </c>
      <c r="C14395">
        <v>116815</v>
      </c>
      <c r="D14395">
        <v>116355</v>
      </c>
      <c r="E14395">
        <v>116440</v>
      </c>
    </row>
    <row r="14396" spans="1:5" x14ac:dyDescent="0.25">
      <c r="A14396" s="2">
        <v>45226.40625</v>
      </c>
      <c r="B14396">
        <v>116555</v>
      </c>
      <c r="C14396">
        <v>116620</v>
      </c>
      <c r="D14396">
        <v>116410</v>
      </c>
      <c r="E14396">
        <v>116430</v>
      </c>
    </row>
    <row r="14397" spans="1:5" x14ac:dyDescent="0.25">
      <c r="A14397" s="2">
        <v>45226.395833333336</v>
      </c>
      <c r="B14397">
        <v>116525</v>
      </c>
      <c r="C14397">
        <v>116775</v>
      </c>
      <c r="D14397">
        <v>116470</v>
      </c>
      <c r="E14397">
        <v>116550</v>
      </c>
    </row>
    <row r="14398" spans="1:5" x14ac:dyDescent="0.25">
      <c r="A14398" s="2">
        <v>45226.385416666664</v>
      </c>
      <c r="B14398">
        <v>116490</v>
      </c>
      <c r="C14398">
        <v>116630</v>
      </c>
      <c r="D14398">
        <v>116490</v>
      </c>
      <c r="E14398">
        <v>116530</v>
      </c>
    </row>
    <row r="14399" spans="1:5" x14ac:dyDescent="0.25">
      <c r="A14399" s="2">
        <v>45226.375</v>
      </c>
      <c r="B14399">
        <v>116665</v>
      </c>
      <c r="C14399">
        <v>116780</v>
      </c>
      <c r="D14399">
        <v>116410</v>
      </c>
      <c r="E14399">
        <v>116490</v>
      </c>
    </row>
    <row r="14400" spans="1:5" x14ac:dyDescent="0.25">
      <c r="A14400" s="2">
        <v>45225.739583333336</v>
      </c>
      <c r="B14400">
        <v>116595</v>
      </c>
      <c r="C14400">
        <v>116720</v>
      </c>
      <c r="D14400">
        <v>116570</v>
      </c>
      <c r="E14400">
        <v>116720</v>
      </c>
    </row>
    <row r="14401" spans="1:5" x14ac:dyDescent="0.25">
      <c r="A14401" s="2">
        <v>45225.729166666664</v>
      </c>
      <c r="B14401">
        <v>116480</v>
      </c>
      <c r="C14401">
        <v>116605</v>
      </c>
      <c r="D14401">
        <v>116420</v>
      </c>
      <c r="E14401">
        <v>116600</v>
      </c>
    </row>
    <row r="14402" spans="1:5" x14ac:dyDescent="0.25">
      <c r="A14402" s="2">
        <v>45225.71875</v>
      </c>
      <c r="B14402">
        <v>116555</v>
      </c>
      <c r="C14402">
        <v>116575</v>
      </c>
      <c r="D14402">
        <v>116440</v>
      </c>
      <c r="E14402">
        <v>116485</v>
      </c>
    </row>
    <row r="14403" spans="1:5" x14ac:dyDescent="0.25">
      <c r="A14403" s="2">
        <v>45225.708333333336</v>
      </c>
      <c r="B14403">
        <v>116355</v>
      </c>
      <c r="C14403">
        <v>116615</v>
      </c>
      <c r="D14403">
        <v>116335</v>
      </c>
      <c r="E14403">
        <v>116560</v>
      </c>
    </row>
    <row r="14404" spans="1:5" x14ac:dyDescent="0.25">
      <c r="A14404" s="2">
        <v>45225.697916666664</v>
      </c>
      <c r="B14404">
        <v>116310</v>
      </c>
      <c r="C14404">
        <v>116465</v>
      </c>
      <c r="D14404">
        <v>116220</v>
      </c>
      <c r="E14404">
        <v>116360</v>
      </c>
    </row>
    <row r="14405" spans="1:5" x14ac:dyDescent="0.25">
      <c r="A14405" s="2">
        <v>45225.6875</v>
      </c>
      <c r="B14405">
        <v>116505</v>
      </c>
      <c r="C14405">
        <v>116550</v>
      </c>
      <c r="D14405">
        <v>116290</v>
      </c>
      <c r="E14405">
        <v>116310</v>
      </c>
    </row>
    <row r="14406" spans="1:5" x14ac:dyDescent="0.25">
      <c r="A14406" s="2">
        <v>45225.677083333336</v>
      </c>
      <c r="B14406">
        <v>116345</v>
      </c>
      <c r="C14406">
        <v>116755</v>
      </c>
      <c r="D14406">
        <v>116270</v>
      </c>
      <c r="E14406">
        <v>116505</v>
      </c>
    </row>
    <row r="14407" spans="1:5" x14ac:dyDescent="0.25">
      <c r="A14407" s="2">
        <v>45225.666666666664</v>
      </c>
      <c r="B14407">
        <v>116045</v>
      </c>
      <c r="C14407">
        <v>116455</v>
      </c>
      <c r="D14407">
        <v>116035</v>
      </c>
      <c r="E14407">
        <v>116345</v>
      </c>
    </row>
    <row r="14408" spans="1:5" x14ac:dyDescent="0.25">
      <c r="A14408" s="2">
        <v>45225.65625</v>
      </c>
      <c r="B14408">
        <v>115850</v>
      </c>
      <c r="C14408">
        <v>116070</v>
      </c>
      <c r="D14408">
        <v>115815</v>
      </c>
      <c r="E14408">
        <v>116045</v>
      </c>
    </row>
    <row r="14409" spans="1:5" x14ac:dyDescent="0.25">
      <c r="A14409" s="2">
        <v>45225.645833333336</v>
      </c>
      <c r="B14409">
        <v>115680</v>
      </c>
      <c r="C14409">
        <v>115940</v>
      </c>
      <c r="D14409">
        <v>115635</v>
      </c>
      <c r="E14409">
        <v>115845</v>
      </c>
    </row>
    <row r="14410" spans="1:5" x14ac:dyDescent="0.25">
      <c r="A14410" s="2">
        <v>45225.635416666664</v>
      </c>
      <c r="B14410">
        <v>115635</v>
      </c>
      <c r="C14410">
        <v>115695</v>
      </c>
      <c r="D14410">
        <v>115530</v>
      </c>
      <c r="E14410">
        <v>115685</v>
      </c>
    </row>
    <row r="14411" spans="1:5" x14ac:dyDescent="0.25">
      <c r="A14411" s="2">
        <v>45225.625</v>
      </c>
      <c r="B14411">
        <v>115300</v>
      </c>
      <c r="C14411">
        <v>115670</v>
      </c>
      <c r="D14411">
        <v>115295</v>
      </c>
      <c r="E14411">
        <v>115630</v>
      </c>
    </row>
    <row r="14412" spans="1:5" x14ac:dyDescent="0.25">
      <c r="A14412" s="2">
        <v>45225.614583333336</v>
      </c>
      <c r="B14412">
        <v>115205</v>
      </c>
      <c r="C14412">
        <v>115345</v>
      </c>
      <c r="D14412">
        <v>115145</v>
      </c>
      <c r="E14412">
        <v>115300</v>
      </c>
    </row>
    <row r="14413" spans="1:5" x14ac:dyDescent="0.25">
      <c r="A14413" s="2">
        <v>45225.604166666664</v>
      </c>
      <c r="B14413">
        <v>115030</v>
      </c>
      <c r="C14413">
        <v>115225</v>
      </c>
      <c r="D14413">
        <v>114910</v>
      </c>
      <c r="E14413">
        <v>115200</v>
      </c>
    </row>
    <row r="14414" spans="1:5" x14ac:dyDescent="0.25">
      <c r="A14414" s="2">
        <v>45225.59375</v>
      </c>
      <c r="B14414">
        <v>115320</v>
      </c>
      <c r="C14414">
        <v>115365</v>
      </c>
      <c r="D14414">
        <v>115010</v>
      </c>
      <c r="E14414">
        <v>115030</v>
      </c>
    </row>
    <row r="14415" spans="1:5" x14ac:dyDescent="0.25">
      <c r="A14415" s="2">
        <v>45225.583333333336</v>
      </c>
      <c r="B14415">
        <v>115080</v>
      </c>
      <c r="C14415">
        <v>115455</v>
      </c>
      <c r="D14415">
        <v>115035</v>
      </c>
      <c r="E14415">
        <v>115320</v>
      </c>
    </row>
    <row r="14416" spans="1:5" x14ac:dyDescent="0.25">
      <c r="A14416" s="2">
        <v>45225.572916666664</v>
      </c>
      <c r="B14416">
        <v>115020</v>
      </c>
      <c r="C14416">
        <v>115105</v>
      </c>
      <c r="D14416">
        <v>114860</v>
      </c>
      <c r="E14416">
        <v>115080</v>
      </c>
    </row>
    <row r="14417" spans="1:5" x14ac:dyDescent="0.25">
      <c r="A14417" s="2">
        <v>45225.5625</v>
      </c>
      <c r="B14417">
        <v>115100</v>
      </c>
      <c r="C14417">
        <v>115160</v>
      </c>
      <c r="D14417">
        <v>115005</v>
      </c>
      <c r="E14417">
        <v>115015</v>
      </c>
    </row>
    <row r="14418" spans="1:5" x14ac:dyDescent="0.25">
      <c r="A14418" s="2">
        <v>45225.552083333336</v>
      </c>
      <c r="B14418">
        <v>115090</v>
      </c>
      <c r="C14418">
        <v>115120</v>
      </c>
      <c r="D14418">
        <v>114975</v>
      </c>
      <c r="E14418">
        <v>115100</v>
      </c>
    </row>
    <row r="14419" spans="1:5" x14ac:dyDescent="0.25">
      <c r="A14419" s="2">
        <v>45225.541666666664</v>
      </c>
      <c r="B14419">
        <v>115210</v>
      </c>
      <c r="C14419">
        <v>115220</v>
      </c>
      <c r="D14419">
        <v>114980</v>
      </c>
      <c r="E14419">
        <v>115090</v>
      </c>
    </row>
    <row r="14420" spans="1:5" x14ac:dyDescent="0.25">
      <c r="A14420" s="2">
        <v>45225.53125</v>
      </c>
      <c r="B14420">
        <v>115130</v>
      </c>
      <c r="C14420">
        <v>115290</v>
      </c>
      <c r="D14420">
        <v>115125</v>
      </c>
      <c r="E14420">
        <v>115205</v>
      </c>
    </row>
    <row r="14421" spans="1:5" x14ac:dyDescent="0.25">
      <c r="A14421" s="2">
        <v>45225.520833333336</v>
      </c>
      <c r="B14421">
        <v>115180</v>
      </c>
      <c r="C14421">
        <v>115255</v>
      </c>
      <c r="D14421">
        <v>115115</v>
      </c>
      <c r="E14421">
        <v>115130</v>
      </c>
    </row>
    <row r="14422" spans="1:5" x14ac:dyDescent="0.25">
      <c r="A14422" s="2">
        <v>45225.510416666664</v>
      </c>
      <c r="B14422">
        <v>115240</v>
      </c>
      <c r="C14422">
        <v>115360</v>
      </c>
      <c r="D14422">
        <v>115175</v>
      </c>
      <c r="E14422">
        <v>115180</v>
      </c>
    </row>
    <row r="14423" spans="1:5" x14ac:dyDescent="0.25">
      <c r="A14423" s="2">
        <v>45225.5</v>
      </c>
      <c r="B14423">
        <v>115470</v>
      </c>
      <c r="C14423">
        <v>115495</v>
      </c>
      <c r="D14423">
        <v>115235</v>
      </c>
      <c r="E14423">
        <v>115245</v>
      </c>
    </row>
    <row r="14424" spans="1:5" x14ac:dyDescent="0.25">
      <c r="A14424" s="2">
        <v>45225.489583333336</v>
      </c>
      <c r="B14424">
        <v>115385</v>
      </c>
      <c r="C14424">
        <v>115520</v>
      </c>
      <c r="D14424">
        <v>115360</v>
      </c>
      <c r="E14424">
        <v>115475</v>
      </c>
    </row>
    <row r="14425" spans="1:5" x14ac:dyDescent="0.25">
      <c r="A14425" s="2">
        <v>45225.479166666664</v>
      </c>
      <c r="B14425">
        <v>115275</v>
      </c>
      <c r="C14425">
        <v>115455</v>
      </c>
      <c r="D14425">
        <v>115085</v>
      </c>
      <c r="E14425">
        <v>115390</v>
      </c>
    </row>
    <row r="14426" spans="1:5" x14ac:dyDescent="0.25">
      <c r="A14426" s="2">
        <v>45225.46875</v>
      </c>
      <c r="B14426">
        <v>114960</v>
      </c>
      <c r="C14426">
        <v>115295</v>
      </c>
      <c r="D14426">
        <v>114850</v>
      </c>
      <c r="E14426">
        <v>115275</v>
      </c>
    </row>
    <row r="14427" spans="1:5" x14ac:dyDescent="0.25">
      <c r="A14427" s="2">
        <v>45225.458333333336</v>
      </c>
      <c r="B14427">
        <v>115010</v>
      </c>
      <c r="C14427">
        <v>115050</v>
      </c>
      <c r="D14427">
        <v>114800</v>
      </c>
      <c r="E14427">
        <v>114960</v>
      </c>
    </row>
    <row r="14428" spans="1:5" x14ac:dyDescent="0.25">
      <c r="A14428" s="2">
        <v>45225.447916666664</v>
      </c>
      <c r="B14428">
        <v>115190</v>
      </c>
      <c r="C14428">
        <v>115200</v>
      </c>
      <c r="D14428">
        <v>114860</v>
      </c>
      <c r="E14428">
        <v>115005</v>
      </c>
    </row>
    <row r="14429" spans="1:5" x14ac:dyDescent="0.25">
      <c r="A14429" s="2">
        <v>45225.4375</v>
      </c>
      <c r="B14429">
        <v>114755</v>
      </c>
      <c r="C14429">
        <v>115215</v>
      </c>
      <c r="D14429">
        <v>114715</v>
      </c>
      <c r="E14429">
        <v>115190</v>
      </c>
    </row>
    <row r="14430" spans="1:5" x14ac:dyDescent="0.25">
      <c r="A14430" s="2">
        <v>45225.427083333336</v>
      </c>
      <c r="B14430">
        <v>114600</v>
      </c>
      <c r="C14430">
        <v>114825</v>
      </c>
      <c r="D14430">
        <v>114510</v>
      </c>
      <c r="E14430">
        <v>114755</v>
      </c>
    </row>
    <row r="14431" spans="1:5" x14ac:dyDescent="0.25">
      <c r="A14431" s="2">
        <v>45225.416666666664</v>
      </c>
      <c r="B14431">
        <v>114715</v>
      </c>
      <c r="C14431">
        <v>114740</v>
      </c>
      <c r="D14431">
        <v>114555</v>
      </c>
      <c r="E14431">
        <v>114600</v>
      </c>
    </row>
    <row r="14432" spans="1:5" x14ac:dyDescent="0.25">
      <c r="A14432" s="2">
        <v>45225.40625</v>
      </c>
      <c r="B14432">
        <v>114415</v>
      </c>
      <c r="C14432">
        <v>114740</v>
      </c>
      <c r="D14432">
        <v>114410</v>
      </c>
      <c r="E14432">
        <v>114720</v>
      </c>
    </row>
    <row r="14433" spans="1:5" x14ac:dyDescent="0.25">
      <c r="A14433" s="2">
        <v>45225.395833333336</v>
      </c>
      <c r="B14433">
        <v>114190</v>
      </c>
      <c r="C14433">
        <v>114520</v>
      </c>
      <c r="D14433">
        <v>114060</v>
      </c>
      <c r="E14433">
        <v>114420</v>
      </c>
    </row>
    <row r="14434" spans="1:5" x14ac:dyDescent="0.25">
      <c r="A14434" s="2">
        <v>45225.385416666664</v>
      </c>
      <c r="B14434">
        <v>114030</v>
      </c>
      <c r="C14434">
        <v>114220</v>
      </c>
      <c r="D14434">
        <v>113960</v>
      </c>
      <c r="E14434">
        <v>114190</v>
      </c>
    </row>
    <row r="14435" spans="1:5" x14ac:dyDescent="0.25">
      <c r="A14435" s="2">
        <v>45225.375</v>
      </c>
      <c r="B14435">
        <v>113820</v>
      </c>
      <c r="C14435">
        <v>114140</v>
      </c>
      <c r="D14435">
        <v>113680</v>
      </c>
      <c r="E14435">
        <v>114030</v>
      </c>
    </row>
    <row r="14436" spans="1:5" x14ac:dyDescent="0.25">
      <c r="A14436" s="2">
        <v>45224.739583333336</v>
      </c>
      <c r="B14436">
        <v>114380</v>
      </c>
      <c r="C14436">
        <v>114495</v>
      </c>
      <c r="D14436">
        <v>114310</v>
      </c>
      <c r="E14436">
        <v>114310</v>
      </c>
    </row>
    <row r="14437" spans="1:5" x14ac:dyDescent="0.25">
      <c r="A14437" s="2">
        <v>45224.729166666664</v>
      </c>
      <c r="B14437">
        <v>114440</v>
      </c>
      <c r="C14437">
        <v>114475</v>
      </c>
      <c r="D14437">
        <v>114330</v>
      </c>
      <c r="E14437">
        <v>114385</v>
      </c>
    </row>
    <row r="14438" spans="1:5" x14ac:dyDescent="0.25">
      <c r="A14438" s="2">
        <v>45224.71875</v>
      </c>
      <c r="B14438">
        <v>114420</v>
      </c>
      <c r="C14438">
        <v>114470</v>
      </c>
      <c r="D14438">
        <v>114375</v>
      </c>
      <c r="E14438">
        <v>114435</v>
      </c>
    </row>
    <row r="14439" spans="1:5" x14ac:dyDescent="0.25">
      <c r="A14439" s="2">
        <v>45224.708333333336</v>
      </c>
      <c r="B14439">
        <v>114450</v>
      </c>
      <c r="C14439">
        <v>114545</v>
      </c>
      <c r="D14439">
        <v>114375</v>
      </c>
      <c r="E14439">
        <v>114425</v>
      </c>
    </row>
    <row r="14440" spans="1:5" x14ac:dyDescent="0.25">
      <c r="A14440" s="2">
        <v>45224.697916666664</v>
      </c>
      <c r="B14440">
        <v>114300</v>
      </c>
      <c r="C14440">
        <v>114465</v>
      </c>
      <c r="D14440">
        <v>114280</v>
      </c>
      <c r="E14440">
        <v>114445</v>
      </c>
    </row>
    <row r="14441" spans="1:5" x14ac:dyDescent="0.25">
      <c r="A14441" s="2">
        <v>45224.6875</v>
      </c>
      <c r="B14441">
        <v>114475</v>
      </c>
      <c r="C14441">
        <v>114615</v>
      </c>
      <c r="D14441">
        <v>114280</v>
      </c>
      <c r="E14441">
        <v>114300</v>
      </c>
    </row>
    <row r="14442" spans="1:5" x14ac:dyDescent="0.25">
      <c r="A14442" s="2">
        <v>45224.677083333336</v>
      </c>
      <c r="B14442">
        <v>114355</v>
      </c>
      <c r="C14442">
        <v>114550</v>
      </c>
      <c r="D14442">
        <v>114350</v>
      </c>
      <c r="E14442">
        <v>114475</v>
      </c>
    </row>
    <row r="14443" spans="1:5" x14ac:dyDescent="0.25">
      <c r="A14443" s="2">
        <v>45224.666666666664</v>
      </c>
      <c r="B14443">
        <v>114380</v>
      </c>
      <c r="C14443">
        <v>114440</v>
      </c>
      <c r="D14443">
        <v>114255</v>
      </c>
      <c r="E14443">
        <v>114355</v>
      </c>
    </row>
    <row r="14444" spans="1:5" x14ac:dyDescent="0.25">
      <c r="A14444" s="2">
        <v>45224.65625</v>
      </c>
      <c r="B14444">
        <v>114300</v>
      </c>
      <c r="C14444">
        <v>114420</v>
      </c>
      <c r="D14444">
        <v>114195</v>
      </c>
      <c r="E14444">
        <v>114380</v>
      </c>
    </row>
    <row r="14445" spans="1:5" x14ac:dyDescent="0.25">
      <c r="A14445" s="2">
        <v>45224.645833333336</v>
      </c>
      <c r="B14445">
        <v>114280</v>
      </c>
      <c r="C14445">
        <v>114350</v>
      </c>
      <c r="D14445">
        <v>114225</v>
      </c>
      <c r="E14445">
        <v>114295</v>
      </c>
    </row>
    <row r="14446" spans="1:5" x14ac:dyDescent="0.25">
      <c r="A14446" s="2">
        <v>45224.635416666664</v>
      </c>
      <c r="B14446">
        <v>114330</v>
      </c>
      <c r="C14446">
        <v>114410</v>
      </c>
      <c r="D14446">
        <v>114235</v>
      </c>
      <c r="E14446">
        <v>114280</v>
      </c>
    </row>
    <row r="14447" spans="1:5" x14ac:dyDescent="0.25">
      <c r="A14447" s="2">
        <v>45224.625</v>
      </c>
      <c r="B14447">
        <v>114440</v>
      </c>
      <c r="C14447">
        <v>114445</v>
      </c>
      <c r="D14447">
        <v>114180</v>
      </c>
      <c r="E14447">
        <v>114330</v>
      </c>
    </row>
    <row r="14448" spans="1:5" x14ac:dyDescent="0.25">
      <c r="A14448" s="2">
        <v>45224.614583333336</v>
      </c>
      <c r="B14448">
        <v>114270</v>
      </c>
      <c r="C14448">
        <v>114455</v>
      </c>
      <c r="D14448">
        <v>114225</v>
      </c>
      <c r="E14448">
        <v>114440</v>
      </c>
    </row>
    <row r="14449" spans="1:5" x14ac:dyDescent="0.25">
      <c r="A14449" s="2">
        <v>45224.604166666664</v>
      </c>
      <c r="B14449">
        <v>114450</v>
      </c>
      <c r="C14449">
        <v>114450</v>
      </c>
      <c r="D14449">
        <v>114240</v>
      </c>
      <c r="E14449">
        <v>114270</v>
      </c>
    </row>
    <row r="14450" spans="1:5" x14ac:dyDescent="0.25">
      <c r="A14450" s="2">
        <v>45224.59375</v>
      </c>
      <c r="B14450">
        <v>114565</v>
      </c>
      <c r="C14450">
        <v>114615</v>
      </c>
      <c r="D14450">
        <v>114405</v>
      </c>
      <c r="E14450">
        <v>114445</v>
      </c>
    </row>
    <row r="14451" spans="1:5" x14ac:dyDescent="0.25">
      <c r="A14451" s="2">
        <v>45224.583333333336</v>
      </c>
      <c r="B14451">
        <v>114545</v>
      </c>
      <c r="C14451">
        <v>114580</v>
      </c>
      <c r="D14451">
        <v>114350</v>
      </c>
      <c r="E14451">
        <v>114565</v>
      </c>
    </row>
    <row r="14452" spans="1:5" x14ac:dyDescent="0.25">
      <c r="A14452" s="2">
        <v>45224.572916666664</v>
      </c>
      <c r="B14452">
        <v>114855</v>
      </c>
      <c r="C14452">
        <v>114875</v>
      </c>
      <c r="D14452">
        <v>114520</v>
      </c>
      <c r="E14452">
        <v>114545</v>
      </c>
    </row>
    <row r="14453" spans="1:5" x14ac:dyDescent="0.25">
      <c r="A14453" s="2">
        <v>45224.5625</v>
      </c>
      <c r="B14453">
        <v>114905</v>
      </c>
      <c r="C14453">
        <v>114985</v>
      </c>
      <c r="D14453">
        <v>114715</v>
      </c>
      <c r="E14453">
        <v>114860</v>
      </c>
    </row>
    <row r="14454" spans="1:5" x14ac:dyDescent="0.25">
      <c r="A14454" s="2">
        <v>45224.552083333336</v>
      </c>
      <c r="B14454">
        <v>114965</v>
      </c>
      <c r="C14454">
        <v>114975</v>
      </c>
      <c r="D14454">
        <v>114760</v>
      </c>
      <c r="E14454">
        <v>114905</v>
      </c>
    </row>
    <row r="14455" spans="1:5" x14ac:dyDescent="0.25">
      <c r="A14455" s="2">
        <v>45224.541666666664</v>
      </c>
      <c r="B14455">
        <v>115035</v>
      </c>
      <c r="C14455">
        <v>115070</v>
      </c>
      <c r="D14455">
        <v>114930</v>
      </c>
      <c r="E14455">
        <v>114965</v>
      </c>
    </row>
    <row r="14456" spans="1:5" x14ac:dyDescent="0.25">
      <c r="A14456" s="2">
        <v>45224.53125</v>
      </c>
      <c r="B14456">
        <v>115090</v>
      </c>
      <c r="C14456">
        <v>115255</v>
      </c>
      <c r="D14456">
        <v>115025</v>
      </c>
      <c r="E14456">
        <v>115030</v>
      </c>
    </row>
    <row r="14457" spans="1:5" x14ac:dyDescent="0.25">
      <c r="A14457" s="2">
        <v>45224.520833333336</v>
      </c>
      <c r="B14457">
        <v>115125</v>
      </c>
      <c r="C14457">
        <v>115215</v>
      </c>
      <c r="D14457">
        <v>114990</v>
      </c>
      <c r="E14457">
        <v>115095</v>
      </c>
    </row>
    <row r="14458" spans="1:5" x14ac:dyDescent="0.25">
      <c r="A14458" s="2">
        <v>45224.510416666664</v>
      </c>
      <c r="B14458">
        <v>115125</v>
      </c>
      <c r="C14458">
        <v>115150</v>
      </c>
      <c r="D14458">
        <v>114925</v>
      </c>
      <c r="E14458">
        <v>115120</v>
      </c>
    </row>
    <row r="14459" spans="1:5" x14ac:dyDescent="0.25">
      <c r="A14459" s="2">
        <v>45224.5</v>
      </c>
      <c r="B14459">
        <v>114945</v>
      </c>
      <c r="C14459">
        <v>115245</v>
      </c>
      <c r="D14459">
        <v>114940</v>
      </c>
      <c r="E14459">
        <v>115120</v>
      </c>
    </row>
    <row r="14460" spans="1:5" x14ac:dyDescent="0.25">
      <c r="A14460" s="2">
        <v>45224.489583333336</v>
      </c>
      <c r="B14460">
        <v>114940</v>
      </c>
      <c r="C14460">
        <v>115080</v>
      </c>
      <c r="D14460">
        <v>114860</v>
      </c>
      <c r="E14460">
        <v>114950</v>
      </c>
    </row>
    <row r="14461" spans="1:5" x14ac:dyDescent="0.25">
      <c r="A14461" s="2">
        <v>45224.479166666664</v>
      </c>
      <c r="B14461">
        <v>114725</v>
      </c>
      <c r="C14461">
        <v>114975</v>
      </c>
      <c r="D14461">
        <v>114635</v>
      </c>
      <c r="E14461">
        <v>114940</v>
      </c>
    </row>
    <row r="14462" spans="1:5" x14ac:dyDescent="0.25">
      <c r="A14462" s="2">
        <v>45224.46875</v>
      </c>
      <c r="B14462">
        <v>114575</v>
      </c>
      <c r="C14462">
        <v>114745</v>
      </c>
      <c r="D14462">
        <v>114555</v>
      </c>
      <c r="E14462">
        <v>114725</v>
      </c>
    </row>
    <row r="14463" spans="1:5" x14ac:dyDescent="0.25">
      <c r="A14463" s="2">
        <v>45224.458333333336</v>
      </c>
      <c r="B14463">
        <v>115090</v>
      </c>
      <c r="C14463">
        <v>115095</v>
      </c>
      <c r="D14463">
        <v>114535</v>
      </c>
      <c r="E14463">
        <v>114580</v>
      </c>
    </row>
    <row r="14464" spans="1:5" x14ac:dyDescent="0.25">
      <c r="A14464" s="2">
        <v>45224.447916666664</v>
      </c>
      <c r="B14464">
        <v>114975</v>
      </c>
      <c r="C14464">
        <v>115095</v>
      </c>
      <c r="D14464">
        <v>114730</v>
      </c>
      <c r="E14464">
        <v>115085</v>
      </c>
    </row>
    <row r="14465" spans="1:5" x14ac:dyDescent="0.25">
      <c r="A14465" s="2">
        <v>45224.4375</v>
      </c>
      <c r="B14465">
        <v>115290</v>
      </c>
      <c r="C14465">
        <v>115425</v>
      </c>
      <c r="D14465">
        <v>114730</v>
      </c>
      <c r="E14465">
        <v>114970</v>
      </c>
    </row>
    <row r="14466" spans="1:5" x14ac:dyDescent="0.25">
      <c r="A14466" s="2">
        <v>45224.427083333336</v>
      </c>
      <c r="B14466">
        <v>115550</v>
      </c>
      <c r="C14466">
        <v>115680</v>
      </c>
      <c r="D14466">
        <v>115270</v>
      </c>
      <c r="E14466">
        <v>115295</v>
      </c>
    </row>
    <row r="14467" spans="1:5" x14ac:dyDescent="0.25">
      <c r="A14467" s="2">
        <v>45224.416666666664</v>
      </c>
      <c r="B14467">
        <v>115465</v>
      </c>
      <c r="C14467">
        <v>115695</v>
      </c>
      <c r="D14467">
        <v>115440</v>
      </c>
      <c r="E14467">
        <v>115550</v>
      </c>
    </row>
    <row r="14468" spans="1:5" x14ac:dyDescent="0.25">
      <c r="A14468" s="2">
        <v>45224.40625</v>
      </c>
      <c r="B14468">
        <v>115400</v>
      </c>
      <c r="C14468">
        <v>115525</v>
      </c>
      <c r="D14468">
        <v>115385</v>
      </c>
      <c r="E14468">
        <v>115470</v>
      </c>
    </row>
    <row r="14469" spans="1:5" x14ac:dyDescent="0.25">
      <c r="A14469" s="2">
        <v>45224.395833333336</v>
      </c>
      <c r="B14469">
        <v>115305</v>
      </c>
      <c r="C14469">
        <v>115420</v>
      </c>
      <c r="D14469">
        <v>115240</v>
      </c>
      <c r="E14469">
        <v>115395</v>
      </c>
    </row>
    <row r="14470" spans="1:5" x14ac:dyDescent="0.25">
      <c r="A14470" s="2">
        <v>45224.385416666664</v>
      </c>
      <c r="B14470">
        <v>115265</v>
      </c>
      <c r="C14470">
        <v>115350</v>
      </c>
      <c r="D14470">
        <v>115220</v>
      </c>
      <c r="E14470">
        <v>115310</v>
      </c>
    </row>
    <row r="14471" spans="1:5" x14ac:dyDescent="0.25">
      <c r="A14471" s="2">
        <v>45224.375</v>
      </c>
      <c r="B14471">
        <v>115400</v>
      </c>
      <c r="C14471">
        <v>115400</v>
      </c>
      <c r="D14471">
        <v>115135</v>
      </c>
      <c r="E14471">
        <v>115265</v>
      </c>
    </row>
    <row r="14472" spans="1:5" x14ac:dyDescent="0.25">
      <c r="A14472" s="2">
        <v>45223.739583333336</v>
      </c>
      <c r="B14472">
        <v>115565</v>
      </c>
      <c r="C14472">
        <v>115565</v>
      </c>
      <c r="D14472">
        <v>115405</v>
      </c>
      <c r="E14472">
        <v>115450</v>
      </c>
    </row>
    <row r="14473" spans="1:5" x14ac:dyDescent="0.25">
      <c r="A14473" s="2">
        <v>45223.729166666664</v>
      </c>
      <c r="B14473">
        <v>115520</v>
      </c>
      <c r="C14473">
        <v>115595</v>
      </c>
      <c r="D14473">
        <v>115435</v>
      </c>
      <c r="E14473">
        <v>115560</v>
      </c>
    </row>
    <row r="14474" spans="1:5" x14ac:dyDescent="0.25">
      <c r="A14474" s="2">
        <v>45223.71875</v>
      </c>
      <c r="B14474">
        <v>115525</v>
      </c>
      <c r="C14474">
        <v>115560</v>
      </c>
      <c r="D14474">
        <v>115410</v>
      </c>
      <c r="E14474">
        <v>115515</v>
      </c>
    </row>
    <row r="14475" spans="1:5" x14ac:dyDescent="0.25">
      <c r="A14475" s="2">
        <v>45223.708333333336</v>
      </c>
      <c r="B14475">
        <v>115510</v>
      </c>
      <c r="C14475">
        <v>115735</v>
      </c>
      <c r="D14475">
        <v>115405</v>
      </c>
      <c r="E14475">
        <v>115525</v>
      </c>
    </row>
    <row r="14476" spans="1:5" x14ac:dyDescent="0.25">
      <c r="A14476" s="2">
        <v>45223.697916666664</v>
      </c>
      <c r="B14476">
        <v>115720</v>
      </c>
      <c r="C14476">
        <v>115805</v>
      </c>
      <c r="D14476">
        <v>115495</v>
      </c>
      <c r="E14476">
        <v>115510</v>
      </c>
    </row>
    <row r="14477" spans="1:5" x14ac:dyDescent="0.25">
      <c r="A14477" s="2">
        <v>45223.6875</v>
      </c>
      <c r="B14477">
        <v>115460</v>
      </c>
      <c r="C14477">
        <v>115830</v>
      </c>
      <c r="D14477">
        <v>115455</v>
      </c>
      <c r="E14477">
        <v>115715</v>
      </c>
    </row>
    <row r="14478" spans="1:5" x14ac:dyDescent="0.25">
      <c r="A14478" s="2">
        <v>45223.677083333336</v>
      </c>
      <c r="B14478">
        <v>115050</v>
      </c>
      <c r="C14478">
        <v>115520</v>
      </c>
      <c r="D14478">
        <v>115050</v>
      </c>
      <c r="E14478">
        <v>115455</v>
      </c>
    </row>
    <row r="14479" spans="1:5" x14ac:dyDescent="0.25">
      <c r="A14479" s="2">
        <v>45223.666666666664</v>
      </c>
      <c r="B14479">
        <v>115020</v>
      </c>
      <c r="C14479">
        <v>115170</v>
      </c>
      <c r="D14479">
        <v>114985</v>
      </c>
      <c r="E14479">
        <v>115050</v>
      </c>
    </row>
    <row r="14480" spans="1:5" x14ac:dyDescent="0.25">
      <c r="A14480" s="2">
        <v>45223.65625</v>
      </c>
      <c r="B14480">
        <v>115070</v>
      </c>
      <c r="C14480">
        <v>115100</v>
      </c>
      <c r="D14480">
        <v>115005</v>
      </c>
      <c r="E14480">
        <v>115025</v>
      </c>
    </row>
    <row r="14481" spans="1:5" x14ac:dyDescent="0.25">
      <c r="A14481" s="2">
        <v>45223.645833333336</v>
      </c>
      <c r="B14481">
        <v>115060</v>
      </c>
      <c r="C14481">
        <v>115180</v>
      </c>
      <c r="D14481">
        <v>115015</v>
      </c>
      <c r="E14481">
        <v>115070</v>
      </c>
    </row>
    <row r="14482" spans="1:5" x14ac:dyDescent="0.25">
      <c r="A14482" s="2">
        <v>45223.635416666664</v>
      </c>
      <c r="B14482">
        <v>114990</v>
      </c>
      <c r="C14482">
        <v>115065</v>
      </c>
      <c r="D14482">
        <v>114910</v>
      </c>
      <c r="E14482">
        <v>115060</v>
      </c>
    </row>
    <row r="14483" spans="1:5" x14ac:dyDescent="0.25">
      <c r="A14483" s="2">
        <v>45223.625</v>
      </c>
      <c r="B14483">
        <v>114955</v>
      </c>
      <c r="C14483">
        <v>115040</v>
      </c>
      <c r="D14483">
        <v>114885</v>
      </c>
      <c r="E14483">
        <v>114990</v>
      </c>
    </row>
    <row r="14484" spans="1:5" x14ac:dyDescent="0.25">
      <c r="A14484" s="2">
        <v>45223.614583333336</v>
      </c>
      <c r="B14484">
        <v>114990</v>
      </c>
      <c r="C14484">
        <v>115070</v>
      </c>
      <c r="D14484">
        <v>114855</v>
      </c>
      <c r="E14484">
        <v>114960</v>
      </c>
    </row>
    <row r="14485" spans="1:5" x14ac:dyDescent="0.25">
      <c r="A14485" s="2">
        <v>45223.604166666664</v>
      </c>
      <c r="B14485">
        <v>114765</v>
      </c>
      <c r="C14485">
        <v>114995</v>
      </c>
      <c r="D14485">
        <v>114745</v>
      </c>
      <c r="E14485">
        <v>114990</v>
      </c>
    </row>
    <row r="14486" spans="1:5" x14ac:dyDescent="0.25">
      <c r="A14486" s="2">
        <v>45223.59375</v>
      </c>
      <c r="B14486">
        <v>114445</v>
      </c>
      <c r="C14486">
        <v>114770</v>
      </c>
      <c r="D14486">
        <v>114400</v>
      </c>
      <c r="E14486">
        <v>114765</v>
      </c>
    </row>
    <row r="14487" spans="1:5" x14ac:dyDescent="0.25">
      <c r="A14487" s="2">
        <v>45223.583333333336</v>
      </c>
      <c r="B14487">
        <v>114535</v>
      </c>
      <c r="C14487">
        <v>114570</v>
      </c>
      <c r="D14487">
        <v>114400</v>
      </c>
      <c r="E14487">
        <v>114445</v>
      </c>
    </row>
    <row r="14488" spans="1:5" x14ac:dyDescent="0.25">
      <c r="A14488" s="2">
        <v>45223.572916666664</v>
      </c>
      <c r="B14488">
        <v>114510</v>
      </c>
      <c r="C14488">
        <v>114570</v>
      </c>
      <c r="D14488">
        <v>114355</v>
      </c>
      <c r="E14488">
        <v>114535</v>
      </c>
    </row>
    <row r="14489" spans="1:5" x14ac:dyDescent="0.25">
      <c r="A14489" s="2">
        <v>45223.5625</v>
      </c>
      <c r="B14489">
        <v>114720</v>
      </c>
      <c r="C14489">
        <v>114800</v>
      </c>
      <c r="D14489">
        <v>114470</v>
      </c>
      <c r="E14489">
        <v>114510</v>
      </c>
    </row>
    <row r="14490" spans="1:5" x14ac:dyDescent="0.25">
      <c r="A14490" s="2">
        <v>45223.552083333336</v>
      </c>
      <c r="B14490">
        <v>115010</v>
      </c>
      <c r="C14490">
        <v>115020</v>
      </c>
      <c r="D14490">
        <v>114640</v>
      </c>
      <c r="E14490">
        <v>114725</v>
      </c>
    </row>
    <row r="14491" spans="1:5" x14ac:dyDescent="0.25">
      <c r="A14491" s="2">
        <v>45223.541666666664</v>
      </c>
      <c r="B14491">
        <v>115150</v>
      </c>
      <c r="C14491">
        <v>115195</v>
      </c>
      <c r="D14491">
        <v>114920</v>
      </c>
      <c r="E14491">
        <v>115010</v>
      </c>
    </row>
    <row r="14492" spans="1:5" x14ac:dyDescent="0.25">
      <c r="A14492" s="2">
        <v>45223.53125</v>
      </c>
      <c r="B14492">
        <v>115135</v>
      </c>
      <c r="C14492">
        <v>115215</v>
      </c>
      <c r="D14492">
        <v>115020</v>
      </c>
      <c r="E14492">
        <v>115155</v>
      </c>
    </row>
    <row r="14493" spans="1:5" x14ac:dyDescent="0.25">
      <c r="A14493" s="2">
        <v>45223.520833333336</v>
      </c>
      <c r="B14493">
        <v>115165</v>
      </c>
      <c r="C14493">
        <v>115200</v>
      </c>
      <c r="D14493">
        <v>114925</v>
      </c>
      <c r="E14493">
        <v>115130</v>
      </c>
    </row>
    <row r="14494" spans="1:5" x14ac:dyDescent="0.25">
      <c r="A14494" s="2">
        <v>45223.510416666664</v>
      </c>
      <c r="B14494">
        <v>115390</v>
      </c>
      <c r="C14494">
        <v>115460</v>
      </c>
      <c r="D14494">
        <v>115110</v>
      </c>
      <c r="E14494">
        <v>115165</v>
      </c>
    </row>
    <row r="14495" spans="1:5" x14ac:dyDescent="0.25">
      <c r="A14495" s="2">
        <v>45223.5</v>
      </c>
      <c r="B14495">
        <v>115430</v>
      </c>
      <c r="C14495">
        <v>115500</v>
      </c>
      <c r="D14495">
        <v>115290</v>
      </c>
      <c r="E14495">
        <v>115390</v>
      </c>
    </row>
    <row r="14496" spans="1:5" x14ac:dyDescent="0.25">
      <c r="A14496" s="2">
        <v>45223.489583333336</v>
      </c>
      <c r="B14496">
        <v>115460</v>
      </c>
      <c r="C14496">
        <v>115575</v>
      </c>
      <c r="D14496">
        <v>115390</v>
      </c>
      <c r="E14496">
        <v>115425</v>
      </c>
    </row>
    <row r="14497" spans="1:5" x14ac:dyDescent="0.25">
      <c r="A14497" s="2">
        <v>45223.479166666664</v>
      </c>
      <c r="B14497">
        <v>115845</v>
      </c>
      <c r="C14497">
        <v>115860</v>
      </c>
      <c r="D14497">
        <v>115380</v>
      </c>
      <c r="E14497">
        <v>115460</v>
      </c>
    </row>
    <row r="14498" spans="1:5" x14ac:dyDescent="0.25">
      <c r="A14498" s="2">
        <v>45223.46875</v>
      </c>
      <c r="B14498">
        <v>115680</v>
      </c>
      <c r="C14498">
        <v>115850</v>
      </c>
      <c r="D14498">
        <v>115545</v>
      </c>
      <c r="E14498">
        <v>115845</v>
      </c>
    </row>
    <row r="14499" spans="1:5" x14ac:dyDescent="0.25">
      <c r="A14499" s="2">
        <v>45223.458333333336</v>
      </c>
      <c r="B14499">
        <v>115725</v>
      </c>
      <c r="C14499">
        <v>115725</v>
      </c>
      <c r="D14499">
        <v>115330</v>
      </c>
      <c r="E14499">
        <v>115680</v>
      </c>
    </row>
    <row r="14500" spans="1:5" x14ac:dyDescent="0.25">
      <c r="A14500" s="2">
        <v>45223.447916666664</v>
      </c>
      <c r="B14500">
        <v>115345</v>
      </c>
      <c r="C14500">
        <v>115765</v>
      </c>
      <c r="D14500">
        <v>115150</v>
      </c>
      <c r="E14500">
        <v>115720</v>
      </c>
    </row>
    <row r="14501" spans="1:5" x14ac:dyDescent="0.25">
      <c r="A14501" s="2">
        <v>45223.4375</v>
      </c>
      <c r="B14501">
        <v>115095</v>
      </c>
      <c r="C14501">
        <v>115440</v>
      </c>
      <c r="D14501">
        <v>115020</v>
      </c>
      <c r="E14501">
        <v>115345</v>
      </c>
    </row>
    <row r="14502" spans="1:5" x14ac:dyDescent="0.25">
      <c r="A14502" s="2">
        <v>45223.427083333336</v>
      </c>
      <c r="B14502">
        <v>115455</v>
      </c>
      <c r="C14502">
        <v>115465</v>
      </c>
      <c r="D14502">
        <v>115080</v>
      </c>
      <c r="E14502">
        <v>115095</v>
      </c>
    </row>
    <row r="14503" spans="1:5" x14ac:dyDescent="0.25">
      <c r="A14503" s="2">
        <v>45223.416666666664</v>
      </c>
      <c r="B14503">
        <v>115515</v>
      </c>
      <c r="C14503">
        <v>115585</v>
      </c>
      <c r="D14503">
        <v>115400</v>
      </c>
      <c r="E14503">
        <v>115460</v>
      </c>
    </row>
    <row r="14504" spans="1:5" x14ac:dyDescent="0.25">
      <c r="A14504" s="2">
        <v>45223.40625</v>
      </c>
      <c r="B14504">
        <v>115450</v>
      </c>
      <c r="C14504">
        <v>115540</v>
      </c>
      <c r="D14504">
        <v>115410</v>
      </c>
      <c r="E14504">
        <v>115510</v>
      </c>
    </row>
    <row r="14505" spans="1:5" x14ac:dyDescent="0.25">
      <c r="A14505" s="2">
        <v>45223.395833333336</v>
      </c>
      <c r="B14505">
        <v>115485</v>
      </c>
      <c r="C14505">
        <v>115525</v>
      </c>
      <c r="D14505">
        <v>115340</v>
      </c>
      <c r="E14505">
        <v>115450</v>
      </c>
    </row>
    <row r="14506" spans="1:5" x14ac:dyDescent="0.25">
      <c r="A14506" s="2">
        <v>45223.385416666664</v>
      </c>
      <c r="B14506">
        <v>115385</v>
      </c>
      <c r="C14506">
        <v>115555</v>
      </c>
      <c r="D14506">
        <v>115340</v>
      </c>
      <c r="E14506">
        <v>115485</v>
      </c>
    </row>
    <row r="14507" spans="1:5" x14ac:dyDescent="0.25">
      <c r="A14507" s="2">
        <v>45223.375</v>
      </c>
      <c r="B14507">
        <v>115395</v>
      </c>
      <c r="C14507">
        <v>115495</v>
      </c>
      <c r="D14507">
        <v>115030</v>
      </c>
      <c r="E14507">
        <v>115385</v>
      </c>
    </row>
    <row r="14508" spans="1:5" x14ac:dyDescent="0.25">
      <c r="A14508" s="2">
        <v>45222.739583333336</v>
      </c>
      <c r="B14508">
        <v>114540</v>
      </c>
      <c r="C14508">
        <v>114775</v>
      </c>
      <c r="D14508">
        <v>114535</v>
      </c>
      <c r="E14508">
        <v>114615</v>
      </c>
    </row>
    <row r="14509" spans="1:5" x14ac:dyDescent="0.25">
      <c r="A14509" s="2">
        <v>45222.729166666664</v>
      </c>
      <c r="B14509">
        <v>114450</v>
      </c>
      <c r="C14509">
        <v>114560</v>
      </c>
      <c r="D14509">
        <v>114420</v>
      </c>
      <c r="E14509">
        <v>114540</v>
      </c>
    </row>
    <row r="14510" spans="1:5" x14ac:dyDescent="0.25">
      <c r="A14510" s="2">
        <v>45222.71875</v>
      </c>
      <c r="B14510">
        <v>114445</v>
      </c>
      <c r="C14510">
        <v>114645</v>
      </c>
      <c r="D14510">
        <v>114380</v>
      </c>
      <c r="E14510">
        <v>114445</v>
      </c>
    </row>
    <row r="14511" spans="1:5" x14ac:dyDescent="0.25">
      <c r="A14511" s="2">
        <v>45222.708333333336</v>
      </c>
      <c r="B14511">
        <v>114385</v>
      </c>
      <c r="C14511">
        <v>114520</v>
      </c>
      <c r="D14511">
        <v>114375</v>
      </c>
      <c r="E14511">
        <v>114440</v>
      </c>
    </row>
    <row r="14512" spans="1:5" x14ac:dyDescent="0.25">
      <c r="A14512" s="2">
        <v>45222.697916666664</v>
      </c>
      <c r="B14512">
        <v>114390</v>
      </c>
      <c r="C14512">
        <v>114525</v>
      </c>
      <c r="D14512">
        <v>114340</v>
      </c>
      <c r="E14512">
        <v>114390</v>
      </c>
    </row>
    <row r="14513" spans="1:5" x14ac:dyDescent="0.25">
      <c r="A14513" s="2">
        <v>45222.6875</v>
      </c>
      <c r="B14513">
        <v>114390</v>
      </c>
      <c r="C14513">
        <v>114420</v>
      </c>
      <c r="D14513">
        <v>114305</v>
      </c>
      <c r="E14513">
        <v>114390</v>
      </c>
    </row>
    <row r="14514" spans="1:5" x14ac:dyDescent="0.25">
      <c r="A14514" s="2">
        <v>45222.677083333336</v>
      </c>
      <c r="B14514">
        <v>114580</v>
      </c>
      <c r="C14514">
        <v>114675</v>
      </c>
      <c r="D14514">
        <v>114325</v>
      </c>
      <c r="E14514">
        <v>114390</v>
      </c>
    </row>
    <row r="14515" spans="1:5" x14ac:dyDescent="0.25">
      <c r="A14515" s="2">
        <v>45222.666666666664</v>
      </c>
      <c r="B14515">
        <v>114800</v>
      </c>
      <c r="C14515">
        <v>114875</v>
      </c>
      <c r="D14515">
        <v>114510</v>
      </c>
      <c r="E14515">
        <v>114585</v>
      </c>
    </row>
    <row r="14516" spans="1:5" x14ac:dyDescent="0.25">
      <c r="A14516" s="2">
        <v>45222.65625</v>
      </c>
      <c r="B14516">
        <v>114695</v>
      </c>
      <c r="C14516">
        <v>114850</v>
      </c>
      <c r="D14516">
        <v>114650</v>
      </c>
      <c r="E14516">
        <v>114800</v>
      </c>
    </row>
    <row r="14517" spans="1:5" x14ac:dyDescent="0.25">
      <c r="A14517" s="2">
        <v>45222.645833333336</v>
      </c>
      <c r="B14517">
        <v>114845</v>
      </c>
      <c r="C14517">
        <v>114950</v>
      </c>
      <c r="D14517">
        <v>114690</v>
      </c>
      <c r="E14517">
        <v>114690</v>
      </c>
    </row>
    <row r="14518" spans="1:5" x14ac:dyDescent="0.25">
      <c r="A14518" s="2">
        <v>45222.635416666664</v>
      </c>
      <c r="B14518">
        <v>114920</v>
      </c>
      <c r="C14518">
        <v>114935</v>
      </c>
      <c r="D14518">
        <v>114655</v>
      </c>
      <c r="E14518">
        <v>114850</v>
      </c>
    </row>
    <row r="14519" spans="1:5" x14ac:dyDescent="0.25">
      <c r="A14519" s="2">
        <v>45222.625</v>
      </c>
      <c r="B14519">
        <v>114870</v>
      </c>
      <c r="C14519">
        <v>115010</v>
      </c>
      <c r="D14519">
        <v>114780</v>
      </c>
      <c r="E14519">
        <v>114925</v>
      </c>
    </row>
    <row r="14520" spans="1:5" x14ac:dyDescent="0.25">
      <c r="A14520" s="2">
        <v>45222.614583333336</v>
      </c>
      <c r="B14520">
        <v>114990</v>
      </c>
      <c r="C14520">
        <v>115030</v>
      </c>
      <c r="D14520">
        <v>114780</v>
      </c>
      <c r="E14520">
        <v>114865</v>
      </c>
    </row>
    <row r="14521" spans="1:5" x14ac:dyDescent="0.25">
      <c r="A14521" s="2">
        <v>45222.604166666664</v>
      </c>
      <c r="B14521">
        <v>115055</v>
      </c>
      <c r="C14521">
        <v>115080</v>
      </c>
      <c r="D14521">
        <v>114930</v>
      </c>
      <c r="E14521">
        <v>114990</v>
      </c>
    </row>
    <row r="14522" spans="1:5" x14ac:dyDescent="0.25">
      <c r="A14522" s="2">
        <v>45222.59375</v>
      </c>
      <c r="B14522">
        <v>115245</v>
      </c>
      <c r="C14522">
        <v>115320</v>
      </c>
      <c r="D14522">
        <v>114960</v>
      </c>
      <c r="E14522">
        <v>115055</v>
      </c>
    </row>
    <row r="14523" spans="1:5" x14ac:dyDescent="0.25">
      <c r="A14523" s="2">
        <v>45222.583333333336</v>
      </c>
      <c r="B14523">
        <v>115340</v>
      </c>
      <c r="C14523">
        <v>115375</v>
      </c>
      <c r="D14523">
        <v>115170</v>
      </c>
      <c r="E14523">
        <v>115245</v>
      </c>
    </row>
    <row r="14524" spans="1:5" x14ac:dyDescent="0.25">
      <c r="A14524" s="2">
        <v>45222.572916666664</v>
      </c>
      <c r="B14524">
        <v>115010</v>
      </c>
      <c r="C14524">
        <v>115365</v>
      </c>
      <c r="D14524">
        <v>115005</v>
      </c>
      <c r="E14524">
        <v>115335</v>
      </c>
    </row>
    <row r="14525" spans="1:5" x14ac:dyDescent="0.25">
      <c r="A14525" s="2">
        <v>45222.5625</v>
      </c>
      <c r="B14525">
        <v>114985</v>
      </c>
      <c r="C14525">
        <v>115090</v>
      </c>
      <c r="D14525">
        <v>114950</v>
      </c>
      <c r="E14525">
        <v>115010</v>
      </c>
    </row>
    <row r="14526" spans="1:5" x14ac:dyDescent="0.25">
      <c r="A14526" s="2">
        <v>45222.552083333336</v>
      </c>
      <c r="B14526">
        <v>115020</v>
      </c>
      <c r="C14526">
        <v>115025</v>
      </c>
      <c r="D14526">
        <v>114830</v>
      </c>
      <c r="E14526">
        <v>114985</v>
      </c>
    </row>
    <row r="14527" spans="1:5" x14ac:dyDescent="0.25">
      <c r="A14527" s="2">
        <v>45222.541666666664</v>
      </c>
      <c r="B14527">
        <v>115165</v>
      </c>
      <c r="C14527">
        <v>115185</v>
      </c>
      <c r="D14527">
        <v>115010</v>
      </c>
      <c r="E14527">
        <v>115025</v>
      </c>
    </row>
    <row r="14528" spans="1:5" x14ac:dyDescent="0.25">
      <c r="A14528" s="2">
        <v>45222.53125</v>
      </c>
      <c r="B14528">
        <v>115180</v>
      </c>
      <c r="C14528">
        <v>115270</v>
      </c>
      <c r="D14528">
        <v>115090</v>
      </c>
      <c r="E14528">
        <v>115170</v>
      </c>
    </row>
    <row r="14529" spans="1:5" x14ac:dyDescent="0.25">
      <c r="A14529" s="2">
        <v>45222.520833333336</v>
      </c>
      <c r="B14529">
        <v>115160</v>
      </c>
      <c r="C14529">
        <v>115255</v>
      </c>
      <c r="D14529">
        <v>115040</v>
      </c>
      <c r="E14529">
        <v>115180</v>
      </c>
    </row>
    <row r="14530" spans="1:5" x14ac:dyDescent="0.25">
      <c r="A14530" s="2">
        <v>45222.510416666664</v>
      </c>
      <c r="B14530">
        <v>115015</v>
      </c>
      <c r="C14530">
        <v>115160</v>
      </c>
      <c r="D14530">
        <v>114950</v>
      </c>
      <c r="E14530">
        <v>115160</v>
      </c>
    </row>
    <row r="14531" spans="1:5" x14ac:dyDescent="0.25">
      <c r="A14531" s="2">
        <v>45222.5</v>
      </c>
      <c r="B14531">
        <v>114760</v>
      </c>
      <c r="C14531">
        <v>115160</v>
      </c>
      <c r="D14531">
        <v>114735</v>
      </c>
      <c r="E14531">
        <v>115015</v>
      </c>
    </row>
    <row r="14532" spans="1:5" x14ac:dyDescent="0.25">
      <c r="A14532" s="2">
        <v>45222.489583333336</v>
      </c>
      <c r="B14532">
        <v>114760</v>
      </c>
      <c r="C14532">
        <v>114870</v>
      </c>
      <c r="D14532">
        <v>114605</v>
      </c>
      <c r="E14532">
        <v>114755</v>
      </c>
    </row>
    <row r="14533" spans="1:5" x14ac:dyDescent="0.25">
      <c r="A14533" s="2">
        <v>45222.479166666664</v>
      </c>
      <c r="B14533">
        <v>114465</v>
      </c>
      <c r="C14533">
        <v>114770</v>
      </c>
      <c r="D14533">
        <v>114340</v>
      </c>
      <c r="E14533">
        <v>114760</v>
      </c>
    </row>
    <row r="14534" spans="1:5" x14ac:dyDescent="0.25">
      <c r="A14534" s="2">
        <v>45222.46875</v>
      </c>
      <c r="B14534">
        <v>114555</v>
      </c>
      <c r="C14534">
        <v>114710</v>
      </c>
      <c r="D14534">
        <v>114410</v>
      </c>
      <c r="E14534">
        <v>114465</v>
      </c>
    </row>
    <row r="14535" spans="1:5" x14ac:dyDescent="0.25">
      <c r="A14535" s="2">
        <v>45222.458333333336</v>
      </c>
      <c r="B14535">
        <v>114475</v>
      </c>
      <c r="C14535">
        <v>114600</v>
      </c>
      <c r="D14535">
        <v>114345</v>
      </c>
      <c r="E14535">
        <v>114555</v>
      </c>
    </row>
    <row r="14536" spans="1:5" x14ac:dyDescent="0.25">
      <c r="A14536" s="2">
        <v>45222.447916666664</v>
      </c>
      <c r="B14536">
        <v>113825</v>
      </c>
      <c r="C14536">
        <v>114520</v>
      </c>
      <c r="D14536">
        <v>113795</v>
      </c>
      <c r="E14536">
        <v>114475</v>
      </c>
    </row>
    <row r="14537" spans="1:5" x14ac:dyDescent="0.25">
      <c r="A14537" s="2">
        <v>45222.4375</v>
      </c>
      <c r="B14537">
        <v>113990</v>
      </c>
      <c r="C14537">
        <v>114130</v>
      </c>
      <c r="D14537">
        <v>113785</v>
      </c>
      <c r="E14537">
        <v>113825</v>
      </c>
    </row>
    <row r="14538" spans="1:5" x14ac:dyDescent="0.25">
      <c r="A14538" s="2">
        <v>45222.427083333336</v>
      </c>
      <c r="B14538">
        <v>113905</v>
      </c>
      <c r="C14538">
        <v>114280</v>
      </c>
      <c r="D14538">
        <v>113860</v>
      </c>
      <c r="E14538">
        <v>113990</v>
      </c>
    </row>
    <row r="14539" spans="1:5" x14ac:dyDescent="0.25">
      <c r="A14539" s="2">
        <v>45222.416666666664</v>
      </c>
      <c r="B14539">
        <v>113990</v>
      </c>
      <c r="C14539">
        <v>114170</v>
      </c>
      <c r="D14539">
        <v>113805</v>
      </c>
      <c r="E14539">
        <v>113900</v>
      </c>
    </row>
    <row r="14540" spans="1:5" x14ac:dyDescent="0.25">
      <c r="A14540" s="2">
        <v>45222.40625</v>
      </c>
      <c r="B14540">
        <v>114130</v>
      </c>
      <c r="C14540">
        <v>114170</v>
      </c>
      <c r="D14540">
        <v>113980</v>
      </c>
      <c r="E14540">
        <v>113985</v>
      </c>
    </row>
    <row r="14541" spans="1:5" x14ac:dyDescent="0.25">
      <c r="A14541" s="2">
        <v>45222.395833333336</v>
      </c>
      <c r="B14541">
        <v>114145</v>
      </c>
      <c r="C14541">
        <v>114290</v>
      </c>
      <c r="D14541">
        <v>114105</v>
      </c>
      <c r="E14541">
        <v>114135</v>
      </c>
    </row>
    <row r="14542" spans="1:5" x14ac:dyDescent="0.25">
      <c r="A14542" s="2">
        <v>45222.385416666664</v>
      </c>
      <c r="B14542">
        <v>114215</v>
      </c>
      <c r="C14542">
        <v>114290</v>
      </c>
      <c r="D14542">
        <v>114130</v>
      </c>
      <c r="E14542">
        <v>114150</v>
      </c>
    </row>
    <row r="14543" spans="1:5" x14ac:dyDescent="0.25">
      <c r="A14543" s="2">
        <v>45222.375</v>
      </c>
      <c r="B14543">
        <v>114290</v>
      </c>
      <c r="C14543">
        <v>114315</v>
      </c>
      <c r="D14543">
        <v>113850</v>
      </c>
      <c r="E14543">
        <v>114215</v>
      </c>
    </row>
    <row r="14544" spans="1:5" x14ac:dyDescent="0.25">
      <c r="A14544" s="2">
        <v>45219.739583333336</v>
      </c>
      <c r="B14544">
        <v>114615</v>
      </c>
      <c r="C14544">
        <v>114815</v>
      </c>
      <c r="D14544">
        <v>114585</v>
      </c>
      <c r="E14544">
        <v>114770</v>
      </c>
    </row>
    <row r="14545" spans="1:5" x14ac:dyDescent="0.25">
      <c r="A14545" s="2">
        <v>45219.729166666664</v>
      </c>
      <c r="B14545">
        <v>114630</v>
      </c>
      <c r="C14545">
        <v>114675</v>
      </c>
      <c r="D14545">
        <v>114525</v>
      </c>
      <c r="E14545">
        <v>114620</v>
      </c>
    </row>
    <row r="14546" spans="1:5" x14ac:dyDescent="0.25">
      <c r="A14546" s="2">
        <v>45219.71875</v>
      </c>
      <c r="B14546">
        <v>114715</v>
      </c>
      <c r="C14546">
        <v>114730</v>
      </c>
      <c r="D14546">
        <v>114615</v>
      </c>
      <c r="E14546">
        <v>114635</v>
      </c>
    </row>
    <row r="14547" spans="1:5" x14ac:dyDescent="0.25">
      <c r="A14547" s="2">
        <v>45219.708333333336</v>
      </c>
      <c r="B14547">
        <v>114820</v>
      </c>
      <c r="C14547">
        <v>114875</v>
      </c>
      <c r="D14547">
        <v>114705</v>
      </c>
      <c r="E14547">
        <v>114710</v>
      </c>
    </row>
    <row r="14548" spans="1:5" x14ac:dyDescent="0.25">
      <c r="A14548" s="2">
        <v>45219.697916666664</v>
      </c>
      <c r="B14548">
        <v>114760</v>
      </c>
      <c r="C14548">
        <v>114860</v>
      </c>
      <c r="D14548">
        <v>114745</v>
      </c>
      <c r="E14548">
        <v>114825</v>
      </c>
    </row>
    <row r="14549" spans="1:5" x14ac:dyDescent="0.25">
      <c r="A14549" s="2">
        <v>45219.6875</v>
      </c>
      <c r="B14549">
        <v>114865</v>
      </c>
      <c r="C14549">
        <v>114905</v>
      </c>
      <c r="D14549">
        <v>114730</v>
      </c>
      <c r="E14549">
        <v>114755</v>
      </c>
    </row>
    <row r="14550" spans="1:5" x14ac:dyDescent="0.25">
      <c r="A14550" s="2">
        <v>45219.677083333336</v>
      </c>
      <c r="B14550">
        <v>114880</v>
      </c>
      <c r="C14550">
        <v>114960</v>
      </c>
      <c r="D14550">
        <v>114785</v>
      </c>
      <c r="E14550">
        <v>114870</v>
      </c>
    </row>
    <row r="14551" spans="1:5" x14ac:dyDescent="0.25">
      <c r="A14551" s="2">
        <v>45219.666666666664</v>
      </c>
      <c r="B14551">
        <v>114910</v>
      </c>
      <c r="C14551">
        <v>114990</v>
      </c>
      <c r="D14551">
        <v>114830</v>
      </c>
      <c r="E14551">
        <v>114885</v>
      </c>
    </row>
    <row r="14552" spans="1:5" x14ac:dyDescent="0.25">
      <c r="A14552" s="2">
        <v>45219.65625</v>
      </c>
      <c r="B14552">
        <v>114905</v>
      </c>
      <c r="C14552">
        <v>114965</v>
      </c>
      <c r="D14552">
        <v>114760</v>
      </c>
      <c r="E14552">
        <v>114905</v>
      </c>
    </row>
    <row r="14553" spans="1:5" x14ac:dyDescent="0.25">
      <c r="A14553" s="2">
        <v>45219.645833333336</v>
      </c>
      <c r="B14553">
        <v>114860</v>
      </c>
      <c r="C14553">
        <v>115030</v>
      </c>
      <c r="D14553">
        <v>114795</v>
      </c>
      <c r="E14553">
        <v>114910</v>
      </c>
    </row>
    <row r="14554" spans="1:5" x14ac:dyDescent="0.25">
      <c r="A14554" s="2">
        <v>45219.635416666664</v>
      </c>
      <c r="B14554">
        <v>115060</v>
      </c>
      <c r="C14554">
        <v>115095</v>
      </c>
      <c r="D14554">
        <v>114840</v>
      </c>
      <c r="E14554">
        <v>114860</v>
      </c>
    </row>
    <row r="14555" spans="1:5" x14ac:dyDescent="0.25">
      <c r="A14555" s="2">
        <v>45219.625</v>
      </c>
      <c r="B14555">
        <v>115210</v>
      </c>
      <c r="C14555">
        <v>115360</v>
      </c>
      <c r="D14555">
        <v>115045</v>
      </c>
      <c r="E14555">
        <v>115055</v>
      </c>
    </row>
    <row r="14556" spans="1:5" x14ac:dyDescent="0.25">
      <c r="A14556" s="2">
        <v>45219.614583333336</v>
      </c>
      <c r="B14556">
        <v>115165</v>
      </c>
      <c r="C14556">
        <v>115225</v>
      </c>
      <c r="D14556">
        <v>115000</v>
      </c>
      <c r="E14556">
        <v>115205</v>
      </c>
    </row>
    <row r="14557" spans="1:5" x14ac:dyDescent="0.25">
      <c r="A14557" s="2">
        <v>45219.604166666664</v>
      </c>
      <c r="B14557">
        <v>115205</v>
      </c>
      <c r="C14557">
        <v>115300</v>
      </c>
      <c r="D14557">
        <v>114950</v>
      </c>
      <c r="E14557">
        <v>115160</v>
      </c>
    </row>
    <row r="14558" spans="1:5" x14ac:dyDescent="0.25">
      <c r="A14558" s="2">
        <v>45219.59375</v>
      </c>
      <c r="B14558">
        <v>114790</v>
      </c>
      <c r="C14558">
        <v>115255</v>
      </c>
      <c r="D14558">
        <v>114775</v>
      </c>
      <c r="E14558">
        <v>115200</v>
      </c>
    </row>
    <row r="14559" spans="1:5" x14ac:dyDescent="0.25">
      <c r="A14559" s="2">
        <v>45219.583333333336</v>
      </c>
      <c r="B14559">
        <v>114725</v>
      </c>
      <c r="C14559">
        <v>114800</v>
      </c>
      <c r="D14559">
        <v>114615</v>
      </c>
      <c r="E14559">
        <v>114790</v>
      </c>
    </row>
    <row r="14560" spans="1:5" x14ac:dyDescent="0.25">
      <c r="A14560" s="2">
        <v>45219.572916666664</v>
      </c>
      <c r="B14560">
        <v>114645</v>
      </c>
      <c r="C14560">
        <v>114785</v>
      </c>
      <c r="D14560">
        <v>114615</v>
      </c>
      <c r="E14560">
        <v>114720</v>
      </c>
    </row>
    <row r="14561" spans="1:5" x14ac:dyDescent="0.25">
      <c r="A14561" s="2">
        <v>45219.5625</v>
      </c>
      <c r="B14561">
        <v>114550</v>
      </c>
      <c r="C14561">
        <v>114685</v>
      </c>
      <c r="D14561">
        <v>114545</v>
      </c>
      <c r="E14561">
        <v>114645</v>
      </c>
    </row>
    <row r="14562" spans="1:5" x14ac:dyDescent="0.25">
      <c r="A14562" s="2">
        <v>45219.552083333336</v>
      </c>
      <c r="B14562">
        <v>114315</v>
      </c>
      <c r="C14562">
        <v>114600</v>
      </c>
      <c r="D14562">
        <v>114290</v>
      </c>
      <c r="E14562">
        <v>114545</v>
      </c>
    </row>
    <row r="14563" spans="1:5" x14ac:dyDescent="0.25">
      <c r="A14563" s="2">
        <v>45219.541666666664</v>
      </c>
      <c r="B14563">
        <v>114650</v>
      </c>
      <c r="C14563">
        <v>114660</v>
      </c>
      <c r="D14563">
        <v>114305</v>
      </c>
      <c r="E14563">
        <v>114310</v>
      </c>
    </row>
    <row r="14564" spans="1:5" x14ac:dyDescent="0.25">
      <c r="A14564" s="2">
        <v>45219.53125</v>
      </c>
      <c r="B14564">
        <v>114510</v>
      </c>
      <c r="C14564">
        <v>114690</v>
      </c>
      <c r="D14564">
        <v>114485</v>
      </c>
      <c r="E14564">
        <v>114645</v>
      </c>
    </row>
    <row r="14565" spans="1:5" x14ac:dyDescent="0.25">
      <c r="A14565" s="2">
        <v>45219.520833333336</v>
      </c>
      <c r="B14565">
        <v>114570</v>
      </c>
      <c r="C14565">
        <v>114570</v>
      </c>
      <c r="D14565">
        <v>114385</v>
      </c>
      <c r="E14565">
        <v>114510</v>
      </c>
    </row>
    <row r="14566" spans="1:5" x14ac:dyDescent="0.25">
      <c r="A14566" s="2">
        <v>45219.510416666664</v>
      </c>
      <c r="B14566">
        <v>114615</v>
      </c>
      <c r="C14566">
        <v>114650</v>
      </c>
      <c r="D14566">
        <v>114395</v>
      </c>
      <c r="E14566">
        <v>114570</v>
      </c>
    </row>
    <row r="14567" spans="1:5" x14ac:dyDescent="0.25">
      <c r="A14567" s="2">
        <v>45219.5</v>
      </c>
      <c r="B14567">
        <v>114405</v>
      </c>
      <c r="C14567">
        <v>114660</v>
      </c>
      <c r="D14567">
        <v>114380</v>
      </c>
      <c r="E14567">
        <v>114615</v>
      </c>
    </row>
    <row r="14568" spans="1:5" x14ac:dyDescent="0.25">
      <c r="A14568" s="2">
        <v>45219.489583333336</v>
      </c>
      <c r="B14568">
        <v>114390</v>
      </c>
      <c r="C14568">
        <v>114595</v>
      </c>
      <c r="D14568">
        <v>114340</v>
      </c>
      <c r="E14568">
        <v>114405</v>
      </c>
    </row>
    <row r="14569" spans="1:5" x14ac:dyDescent="0.25">
      <c r="A14569" s="2">
        <v>45219.479166666664</v>
      </c>
      <c r="B14569">
        <v>114235</v>
      </c>
      <c r="C14569">
        <v>114475</v>
      </c>
      <c r="D14569">
        <v>114190</v>
      </c>
      <c r="E14569">
        <v>114395</v>
      </c>
    </row>
    <row r="14570" spans="1:5" x14ac:dyDescent="0.25">
      <c r="A14570" s="2">
        <v>45219.46875</v>
      </c>
      <c r="B14570">
        <v>114980</v>
      </c>
      <c r="C14570">
        <v>115005</v>
      </c>
      <c r="D14570">
        <v>114230</v>
      </c>
      <c r="E14570">
        <v>114235</v>
      </c>
    </row>
    <row r="14571" spans="1:5" x14ac:dyDescent="0.25">
      <c r="A14571" s="2">
        <v>45219.458333333336</v>
      </c>
      <c r="B14571">
        <v>115350</v>
      </c>
      <c r="C14571">
        <v>115395</v>
      </c>
      <c r="D14571">
        <v>114970</v>
      </c>
      <c r="E14571">
        <v>114980</v>
      </c>
    </row>
    <row r="14572" spans="1:5" x14ac:dyDescent="0.25">
      <c r="A14572" s="2">
        <v>45219.447916666664</v>
      </c>
      <c r="B14572">
        <v>115245</v>
      </c>
      <c r="C14572">
        <v>115710</v>
      </c>
      <c r="D14572">
        <v>115220</v>
      </c>
      <c r="E14572">
        <v>115350</v>
      </c>
    </row>
    <row r="14573" spans="1:5" x14ac:dyDescent="0.25">
      <c r="A14573" s="2">
        <v>45219.4375</v>
      </c>
      <c r="B14573">
        <v>115605</v>
      </c>
      <c r="C14573">
        <v>115650</v>
      </c>
      <c r="D14573">
        <v>115210</v>
      </c>
      <c r="E14573">
        <v>115240</v>
      </c>
    </row>
    <row r="14574" spans="1:5" x14ac:dyDescent="0.25">
      <c r="A14574" s="2">
        <v>45219.427083333336</v>
      </c>
      <c r="B14574">
        <v>115575</v>
      </c>
      <c r="C14574">
        <v>115825</v>
      </c>
      <c r="D14574">
        <v>115475</v>
      </c>
      <c r="E14574">
        <v>115610</v>
      </c>
    </row>
    <row r="14575" spans="1:5" x14ac:dyDescent="0.25">
      <c r="A14575" s="2">
        <v>45219.416666666664</v>
      </c>
      <c r="B14575">
        <v>115025</v>
      </c>
      <c r="C14575">
        <v>115595</v>
      </c>
      <c r="D14575">
        <v>115025</v>
      </c>
      <c r="E14575">
        <v>115575</v>
      </c>
    </row>
    <row r="14576" spans="1:5" x14ac:dyDescent="0.25">
      <c r="A14576" s="2">
        <v>45219.40625</v>
      </c>
      <c r="B14576">
        <v>114935</v>
      </c>
      <c r="C14576">
        <v>115025</v>
      </c>
      <c r="D14576">
        <v>114855</v>
      </c>
      <c r="E14576">
        <v>115020</v>
      </c>
    </row>
    <row r="14577" spans="1:5" x14ac:dyDescent="0.25">
      <c r="A14577" s="2">
        <v>45219.395833333336</v>
      </c>
      <c r="B14577">
        <v>115010</v>
      </c>
      <c r="C14577">
        <v>115035</v>
      </c>
      <c r="D14577">
        <v>114840</v>
      </c>
      <c r="E14577">
        <v>114935</v>
      </c>
    </row>
    <row r="14578" spans="1:5" x14ac:dyDescent="0.25">
      <c r="A14578" s="2">
        <v>45219.385416666664</v>
      </c>
      <c r="B14578">
        <v>115070</v>
      </c>
      <c r="C14578">
        <v>115110</v>
      </c>
      <c r="D14578">
        <v>114890</v>
      </c>
      <c r="E14578">
        <v>115010</v>
      </c>
    </row>
    <row r="14579" spans="1:5" x14ac:dyDescent="0.25">
      <c r="A14579" s="2">
        <v>45219.375</v>
      </c>
      <c r="B14579">
        <v>115470</v>
      </c>
      <c r="C14579">
        <v>115575</v>
      </c>
      <c r="D14579">
        <v>115020</v>
      </c>
      <c r="E14579">
        <v>115070</v>
      </c>
    </row>
    <row r="14580" spans="1:5" x14ac:dyDescent="0.25">
      <c r="A14580" s="2">
        <v>45218.739583333336</v>
      </c>
      <c r="B14580">
        <v>115670</v>
      </c>
      <c r="C14580">
        <v>115710</v>
      </c>
      <c r="D14580">
        <v>115555</v>
      </c>
      <c r="E14580">
        <v>115675</v>
      </c>
    </row>
    <row r="14581" spans="1:5" x14ac:dyDescent="0.25">
      <c r="A14581" s="2">
        <v>45218.729166666664</v>
      </c>
      <c r="B14581">
        <v>115805</v>
      </c>
      <c r="C14581">
        <v>115815</v>
      </c>
      <c r="D14581">
        <v>115620</v>
      </c>
      <c r="E14581">
        <v>115665</v>
      </c>
    </row>
    <row r="14582" spans="1:5" x14ac:dyDescent="0.25">
      <c r="A14582" s="2">
        <v>45218.71875</v>
      </c>
      <c r="B14582">
        <v>115750</v>
      </c>
      <c r="C14582">
        <v>115885</v>
      </c>
      <c r="D14582">
        <v>115750</v>
      </c>
      <c r="E14582">
        <v>115805</v>
      </c>
    </row>
    <row r="14583" spans="1:5" x14ac:dyDescent="0.25">
      <c r="A14583" s="2">
        <v>45218.708333333336</v>
      </c>
      <c r="B14583">
        <v>115830</v>
      </c>
      <c r="C14583">
        <v>115855</v>
      </c>
      <c r="D14583">
        <v>115690</v>
      </c>
      <c r="E14583">
        <v>115755</v>
      </c>
    </row>
    <row r="14584" spans="1:5" x14ac:dyDescent="0.25">
      <c r="A14584" s="2">
        <v>45218.697916666664</v>
      </c>
      <c r="B14584">
        <v>115835</v>
      </c>
      <c r="C14584">
        <v>116055</v>
      </c>
      <c r="D14584">
        <v>115815</v>
      </c>
      <c r="E14584">
        <v>115830</v>
      </c>
    </row>
    <row r="14585" spans="1:5" x14ac:dyDescent="0.25">
      <c r="A14585" s="2">
        <v>45218.6875</v>
      </c>
      <c r="B14585">
        <v>116050</v>
      </c>
      <c r="C14585">
        <v>116065</v>
      </c>
      <c r="D14585">
        <v>115780</v>
      </c>
      <c r="E14585">
        <v>115835</v>
      </c>
    </row>
    <row r="14586" spans="1:5" x14ac:dyDescent="0.25">
      <c r="A14586" s="2">
        <v>45218.677083333336</v>
      </c>
      <c r="B14586">
        <v>116040</v>
      </c>
      <c r="C14586">
        <v>116070</v>
      </c>
      <c r="D14586">
        <v>115855</v>
      </c>
      <c r="E14586">
        <v>116050</v>
      </c>
    </row>
    <row r="14587" spans="1:5" x14ac:dyDescent="0.25">
      <c r="A14587" s="2">
        <v>45218.666666666664</v>
      </c>
      <c r="B14587">
        <v>116165</v>
      </c>
      <c r="C14587">
        <v>116300</v>
      </c>
      <c r="D14587">
        <v>116025</v>
      </c>
      <c r="E14587">
        <v>116045</v>
      </c>
    </row>
    <row r="14588" spans="1:5" x14ac:dyDescent="0.25">
      <c r="A14588" s="2">
        <v>45218.65625</v>
      </c>
      <c r="B14588">
        <v>116035</v>
      </c>
      <c r="C14588">
        <v>116245</v>
      </c>
      <c r="D14588">
        <v>115855</v>
      </c>
      <c r="E14588">
        <v>116160</v>
      </c>
    </row>
    <row r="14589" spans="1:5" x14ac:dyDescent="0.25">
      <c r="A14589" s="2">
        <v>45218.645833333336</v>
      </c>
      <c r="B14589">
        <v>116320</v>
      </c>
      <c r="C14589">
        <v>116325</v>
      </c>
      <c r="D14589">
        <v>115915</v>
      </c>
      <c r="E14589">
        <v>116030</v>
      </c>
    </row>
    <row r="14590" spans="1:5" x14ac:dyDescent="0.25">
      <c r="A14590" s="2">
        <v>45218.635416666664</v>
      </c>
      <c r="B14590">
        <v>116560</v>
      </c>
      <c r="C14590">
        <v>116590</v>
      </c>
      <c r="D14590">
        <v>116295</v>
      </c>
      <c r="E14590">
        <v>116315</v>
      </c>
    </row>
    <row r="14591" spans="1:5" x14ac:dyDescent="0.25">
      <c r="A14591" s="2">
        <v>45218.625</v>
      </c>
      <c r="B14591">
        <v>116405</v>
      </c>
      <c r="C14591">
        <v>116595</v>
      </c>
      <c r="D14591">
        <v>116375</v>
      </c>
      <c r="E14591">
        <v>116560</v>
      </c>
    </row>
    <row r="14592" spans="1:5" x14ac:dyDescent="0.25">
      <c r="A14592" s="2">
        <v>45218.614583333336</v>
      </c>
      <c r="B14592">
        <v>116440</v>
      </c>
      <c r="C14592">
        <v>116515</v>
      </c>
      <c r="D14592">
        <v>116355</v>
      </c>
      <c r="E14592">
        <v>116410</v>
      </c>
    </row>
    <row r="14593" spans="1:5" x14ac:dyDescent="0.25">
      <c r="A14593" s="2">
        <v>45218.604166666664</v>
      </c>
      <c r="B14593">
        <v>116655</v>
      </c>
      <c r="C14593">
        <v>116815</v>
      </c>
      <c r="D14593">
        <v>116420</v>
      </c>
      <c r="E14593">
        <v>116435</v>
      </c>
    </row>
    <row r="14594" spans="1:5" x14ac:dyDescent="0.25">
      <c r="A14594" s="2">
        <v>45218.59375</v>
      </c>
      <c r="B14594">
        <v>116800</v>
      </c>
      <c r="C14594">
        <v>116915</v>
      </c>
      <c r="D14594">
        <v>116545</v>
      </c>
      <c r="E14594">
        <v>116660</v>
      </c>
    </row>
    <row r="14595" spans="1:5" x14ac:dyDescent="0.25">
      <c r="A14595" s="2">
        <v>45218.583333333336</v>
      </c>
      <c r="B14595">
        <v>116625</v>
      </c>
      <c r="C14595">
        <v>116900</v>
      </c>
      <c r="D14595">
        <v>116625</v>
      </c>
      <c r="E14595">
        <v>116800</v>
      </c>
    </row>
    <row r="14596" spans="1:5" x14ac:dyDescent="0.25">
      <c r="A14596" s="2">
        <v>45218.572916666664</v>
      </c>
      <c r="B14596">
        <v>116305</v>
      </c>
      <c r="C14596">
        <v>116780</v>
      </c>
      <c r="D14596">
        <v>116275</v>
      </c>
      <c r="E14596">
        <v>116625</v>
      </c>
    </row>
    <row r="14597" spans="1:5" x14ac:dyDescent="0.25">
      <c r="A14597" s="2">
        <v>45218.5625</v>
      </c>
      <c r="B14597">
        <v>116525</v>
      </c>
      <c r="C14597">
        <v>116540</v>
      </c>
      <c r="D14597">
        <v>116020</v>
      </c>
      <c r="E14597">
        <v>116305</v>
      </c>
    </row>
    <row r="14598" spans="1:5" x14ac:dyDescent="0.25">
      <c r="A14598" s="2">
        <v>45218.552083333336</v>
      </c>
      <c r="B14598">
        <v>116630</v>
      </c>
      <c r="C14598">
        <v>116920</v>
      </c>
      <c r="D14598">
        <v>116465</v>
      </c>
      <c r="E14598">
        <v>116520</v>
      </c>
    </row>
    <row r="14599" spans="1:5" x14ac:dyDescent="0.25">
      <c r="A14599" s="2">
        <v>45218.541666666664</v>
      </c>
      <c r="B14599">
        <v>116340</v>
      </c>
      <c r="C14599">
        <v>116710</v>
      </c>
      <c r="D14599">
        <v>116140</v>
      </c>
      <c r="E14599">
        <v>116630</v>
      </c>
    </row>
    <row r="14600" spans="1:5" x14ac:dyDescent="0.25">
      <c r="A14600" s="2">
        <v>45218.53125</v>
      </c>
      <c r="B14600">
        <v>116510</v>
      </c>
      <c r="C14600">
        <v>116595</v>
      </c>
      <c r="D14600">
        <v>116290</v>
      </c>
      <c r="E14600">
        <v>116340</v>
      </c>
    </row>
    <row r="14601" spans="1:5" x14ac:dyDescent="0.25">
      <c r="A14601" s="2">
        <v>45218.520833333336</v>
      </c>
      <c r="B14601">
        <v>116410</v>
      </c>
      <c r="C14601">
        <v>116545</v>
      </c>
      <c r="D14601">
        <v>116395</v>
      </c>
      <c r="E14601">
        <v>116510</v>
      </c>
    </row>
    <row r="14602" spans="1:5" x14ac:dyDescent="0.25">
      <c r="A14602" s="2">
        <v>45218.510416666664</v>
      </c>
      <c r="B14602">
        <v>116250</v>
      </c>
      <c r="C14602">
        <v>116495</v>
      </c>
      <c r="D14602">
        <v>116045</v>
      </c>
      <c r="E14602">
        <v>116410</v>
      </c>
    </row>
    <row r="14603" spans="1:5" x14ac:dyDescent="0.25">
      <c r="A14603" s="2">
        <v>45218.5</v>
      </c>
      <c r="B14603">
        <v>115925</v>
      </c>
      <c r="C14603">
        <v>116295</v>
      </c>
      <c r="D14603">
        <v>115845</v>
      </c>
      <c r="E14603">
        <v>116245</v>
      </c>
    </row>
    <row r="14604" spans="1:5" x14ac:dyDescent="0.25">
      <c r="A14604" s="2">
        <v>45218.489583333336</v>
      </c>
      <c r="B14604">
        <v>115880</v>
      </c>
      <c r="C14604">
        <v>115945</v>
      </c>
      <c r="D14604">
        <v>115810</v>
      </c>
      <c r="E14604">
        <v>115930</v>
      </c>
    </row>
    <row r="14605" spans="1:5" x14ac:dyDescent="0.25">
      <c r="A14605" s="2">
        <v>45218.479166666664</v>
      </c>
      <c r="B14605">
        <v>115890</v>
      </c>
      <c r="C14605">
        <v>116050</v>
      </c>
      <c r="D14605">
        <v>115835</v>
      </c>
      <c r="E14605">
        <v>115880</v>
      </c>
    </row>
    <row r="14606" spans="1:5" x14ac:dyDescent="0.25">
      <c r="A14606" s="2">
        <v>45218.46875</v>
      </c>
      <c r="B14606">
        <v>116280</v>
      </c>
      <c r="C14606">
        <v>116290</v>
      </c>
      <c r="D14606">
        <v>115875</v>
      </c>
      <c r="E14606">
        <v>115885</v>
      </c>
    </row>
    <row r="14607" spans="1:5" x14ac:dyDescent="0.25">
      <c r="A14607" s="2">
        <v>45218.458333333336</v>
      </c>
      <c r="B14607">
        <v>116090</v>
      </c>
      <c r="C14607">
        <v>116290</v>
      </c>
      <c r="D14607">
        <v>115925</v>
      </c>
      <c r="E14607">
        <v>116275</v>
      </c>
    </row>
    <row r="14608" spans="1:5" x14ac:dyDescent="0.25">
      <c r="A14608" s="2">
        <v>45218.447916666664</v>
      </c>
      <c r="B14608">
        <v>116060</v>
      </c>
      <c r="C14608">
        <v>116150</v>
      </c>
      <c r="D14608">
        <v>115935</v>
      </c>
      <c r="E14608">
        <v>116090</v>
      </c>
    </row>
    <row r="14609" spans="1:5" x14ac:dyDescent="0.25">
      <c r="A14609" s="2">
        <v>45218.4375</v>
      </c>
      <c r="B14609">
        <v>115840</v>
      </c>
      <c r="C14609">
        <v>116105</v>
      </c>
      <c r="D14609">
        <v>115705</v>
      </c>
      <c r="E14609">
        <v>116065</v>
      </c>
    </row>
    <row r="14610" spans="1:5" x14ac:dyDescent="0.25">
      <c r="A14610" s="2">
        <v>45218.427083333336</v>
      </c>
      <c r="B14610">
        <v>115710</v>
      </c>
      <c r="C14610">
        <v>116125</v>
      </c>
      <c r="D14610">
        <v>115710</v>
      </c>
      <c r="E14610">
        <v>115835</v>
      </c>
    </row>
    <row r="14611" spans="1:5" x14ac:dyDescent="0.25">
      <c r="A14611" s="2">
        <v>45218.416666666664</v>
      </c>
      <c r="B14611">
        <v>115725</v>
      </c>
      <c r="C14611">
        <v>115935</v>
      </c>
      <c r="D14611">
        <v>115580</v>
      </c>
      <c r="E14611">
        <v>115710</v>
      </c>
    </row>
    <row r="14612" spans="1:5" x14ac:dyDescent="0.25">
      <c r="A14612" s="2">
        <v>45218.40625</v>
      </c>
      <c r="B14612">
        <v>115785</v>
      </c>
      <c r="C14612">
        <v>115790</v>
      </c>
      <c r="D14612">
        <v>115665</v>
      </c>
      <c r="E14612">
        <v>115725</v>
      </c>
    </row>
    <row r="14613" spans="1:5" x14ac:dyDescent="0.25">
      <c r="A14613" s="2">
        <v>45218.395833333336</v>
      </c>
      <c r="B14613">
        <v>115795</v>
      </c>
      <c r="C14613">
        <v>115860</v>
      </c>
      <c r="D14613">
        <v>115580</v>
      </c>
      <c r="E14613">
        <v>115785</v>
      </c>
    </row>
    <row r="14614" spans="1:5" x14ac:dyDescent="0.25">
      <c r="A14614" s="2">
        <v>45218.385416666664</v>
      </c>
      <c r="B14614">
        <v>115675</v>
      </c>
      <c r="C14614">
        <v>115845</v>
      </c>
      <c r="D14614">
        <v>115605</v>
      </c>
      <c r="E14614">
        <v>115795</v>
      </c>
    </row>
    <row r="14615" spans="1:5" x14ac:dyDescent="0.25">
      <c r="A14615" s="2">
        <v>45218.375</v>
      </c>
      <c r="B14615">
        <v>115650</v>
      </c>
      <c r="C14615">
        <v>115955</v>
      </c>
      <c r="D14615">
        <v>115555</v>
      </c>
      <c r="E14615">
        <v>115680</v>
      </c>
    </row>
    <row r="14616" spans="1:5" x14ac:dyDescent="0.25">
      <c r="A14616" s="2">
        <v>45217.739583333336</v>
      </c>
      <c r="B14616">
        <v>115825</v>
      </c>
      <c r="C14616">
        <v>115855</v>
      </c>
      <c r="D14616">
        <v>115750</v>
      </c>
      <c r="E14616">
        <v>115750</v>
      </c>
    </row>
    <row r="14617" spans="1:5" x14ac:dyDescent="0.25">
      <c r="A14617" s="2">
        <v>45217.729166666664</v>
      </c>
      <c r="B14617">
        <v>115785</v>
      </c>
      <c r="C14617">
        <v>115860</v>
      </c>
      <c r="D14617">
        <v>115780</v>
      </c>
      <c r="E14617">
        <v>115830</v>
      </c>
    </row>
    <row r="14618" spans="1:5" x14ac:dyDescent="0.25">
      <c r="A14618" s="2">
        <v>45217.71875</v>
      </c>
      <c r="B14618">
        <v>115800</v>
      </c>
      <c r="C14618">
        <v>115825</v>
      </c>
      <c r="D14618">
        <v>115735</v>
      </c>
      <c r="E14618">
        <v>115780</v>
      </c>
    </row>
    <row r="14619" spans="1:5" x14ac:dyDescent="0.25">
      <c r="A14619" s="2">
        <v>45217.708333333336</v>
      </c>
      <c r="B14619">
        <v>115810</v>
      </c>
      <c r="C14619">
        <v>115895</v>
      </c>
      <c r="D14619">
        <v>115730</v>
      </c>
      <c r="E14619">
        <v>115795</v>
      </c>
    </row>
    <row r="14620" spans="1:5" x14ac:dyDescent="0.25">
      <c r="A14620" s="2">
        <v>45217.697916666664</v>
      </c>
      <c r="B14620">
        <v>115805</v>
      </c>
      <c r="C14620">
        <v>115895</v>
      </c>
      <c r="D14620">
        <v>115705</v>
      </c>
      <c r="E14620">
        <v>115810</v>
      </c>
    </row>
    <row r="14621" spans="1:5" x14ac:dyDescent="0.25">
      <c r="A14621" s="2">
        <v>45217.6875</v>
      </c>
      <c r="B14621">
        <v>115850</v>
      </c>
      <c r="C14621">
        <v>115875</v>
      </c>
      <c r="D14621">
        <v>115700</v>
      </c>
      <c r="E14621">
        <v>115800</v>
      </c>
    </row>
    <row r="14622" spans="1:5" x14ac:dyDescent="0.25">
      <c r="A14622" s="2">
        <v>45217.677083333336</v>
      </c>
      <c r="B14622">
        <v>115900</v>
      </c>
      <c r="C14622">
        <v>116020</v>
      </c>
      <c r="D14622">
        <v>115815</v>
      </c>
      <c r="E14622">
        <v>115845</v>
      </c>
    </row>
    <row r="14623" spans="1:5" x14ac:dyDescent="0.25">
      <c r="A14623" s="2">
        <v>45217.666666666664</v>
      </c>
      <c r="B14623">
        <v>115960</v>
      </c>
      <c r="C14623">
        <v>115975</v>
      </c>
      <c r="D14623">
        <v>115780</v>
      </c>
      <c r="E14623">
        <v>115900</v>
      </c>
    </row>
    <row r="14624" spans="1:5" x14ac:dyDescent="0.25">
      <c r="A14624" s="2">
        <v>45217.65625</v>
      </c>
      <c r="B14624">
        <v>115945</v>
      </c>
      <c r="C14624">
        <v>116015</v>
      </c>
      <c r="D14624">
        <v>115845</v>
      </c>
      <c r="E14624">
        <v>115960</v>
      </c>
    </row>
    <row r="14625" spans="1:5" x14ac:dyDescent="0.25">
      <c r="A14625" s="2">
        <v>45217.645833333336</v>
      </c>
      <c r="B14625">
        <v>116095</v>
      </c>
      <c r="C14625">
        <v>116190</v>
      </c>
      <c r="D14625">
        <v>115885</v>
      </c>
      <c r="E14625">
        <v>115945</v>
      </c>
    </row>
    <row r="14626" spans="1:5" x14ac:dyDescent="0.25">
      <c r="A14626" s="2">
        <v>45217.635416666664</v>
      </c>
      <c r="B14626">
        <v>116395</v>
      </c>
      <c r="C14626">
        <v>116395</v>
      </c>
      <c r="D14626">
        <v>116020</v>
      </c>
      <c r="E14626">
        <v>116095</v>
      </c>
    </row>
    <row r="14627" spans="1:5" x14ac:dyDescent="0.25">
      <c r="A14627" s="2">
        <v>45217.625</v>
      </c>
      <c r="B14627">
        <v>116570</v>
      </c>
      <c r="C14627">
        <v>116605</v>
      </c>
      <c r="D14627">
        <v>116355</v>
      </c>
      <c r="E14627">
        <v>116390</v>
      </c>
    </row>
    <row r="14628" spans="1:5" x14ac:dyDescent="0.25">
      <c r="A14628" s="2">
        <v>45217.614583333336</v>
      </c>
      <c r="B14628">
        <v>116420</v>
      </c>
      <c r="C14628">
        <v>116590</v>
      </c>
      <c r="D14628">
        <v>116300</v>
      </c>
      <c r="E14628">
        <v>116570</v>
      </c>
    </row>
    <row r="14629" spans="1:5" x14ac:dyDescent="0.25">
      <c r="A14629" s="2">
        <v>45217.604166666664</v>
      </c>
      <c r="B14629">
        <v>116645</v>
      </c>
      <c r="C14629">
        <v>116645</v>
      </c>
      <c r="D14629">
        <v>116330</v>
      </c>
      <c r="E14629">
        <v>116415</v>
      </c>
    </row>
    <row r="14630" spans="1:5" x14ac:dyDescent="0.25">
      <c r="A14630" s="2">
        <v>45217.59375</v>
      </c>
      <c r="B14630">
        <v>116830</v>
      </c>
      <c r="C14630">
        <v>117065</v>
      </c>
      <c r="D14630">
        <v>116590</v>
      </c>
      <c r="E14630">
        <v>116645</v>
      </c>
    </row>
    <row r="14631" spans="1:5" x14ac:dyDescent="0.25">
      <c r="A14631" s="2">
        <v>45217.583333333336</v>
      </c>
      <c r="B14631">
        <v>116385</v>
      </c>
      <c r="C14631">
        <v>116975</v>
      </c>
      <c r="D14631">
        <v>116305</v>
      </c>
      <c r="E14631">
        <v>116830</v>
      </c>
    </row>
    <row r="14632" spans="1:5" x14ac:dyDescent="0.25">
      <c r="A14632" s="2">
        <v>45217.572916666664</v>
      </c>
      <c r="B14632">
        <v>116610</v>
      </c>
      <c r="C14632">
        <v>116645</v>
      </c>
      <c r="D14632">
        <v>116360</v>
      </c>
      <c r="E14632">
        <v>116385</v>
      </c>
    </row>
    <row r="14633" spans="1:5" x14ac:dyDescent="0.25">
      <c r="A14633" s="2">
        <v>45217.5625</v>
      </c>
      <c r="B14633">
        <v>116435</v>
      </c>
      <c r="C14633">
        <v>116670</v>
      </c>
      <c r="D14633">
        <v>116430</v>
      </c>
      <c r="E14633">
        <v>116605</v>
      </c>
    </row>
    <row r="14634" spans="1:5" x14ac:dyDescent="0.25">
      <c r="A14634" s="2">
        <v>45217.552083333336</v>
      </c>
      <c r="B14634">
        <v>116435</v>
      </c>
      <c r="C14634">
        <v>116460</v>
      </c>
      <c r="D14634">
        <v>116240</v>
      </c>
      <c r="E14634">
        <v>116435</v>
      </c>
    </row>
    <row r="14635" spans="1:5" x14ac:dyDescent="0.25">
      <c r="A14635" s="2">
        <v>45217.541666666664</v>
      </c>
      <c r="B14635">
        <v>116550</v>
      </c>
      <c r="C14635">
        <v>116660</v>
      </c>
      <c r="D14635">
        <v>116435</v>
      </c>
      <c r="E14635">
        <v>116435</v>
      </c>
    </row>
    <row r="14636" spans="1:5" x14ac:dyDescent="0.25">
      <c r="A14636" s="2">
        <v>45217.53125</v>
      </c>
      <c r="B14636">
        <v>116550</v>
      </c>
      <c r="C14636">
        <v>116645</v>
      </c>
      <c r="D14636">
        <v>116415</v>
      </c>
      <c r="E14636">
        <v>116550</v>
      </c>
    </row>
    <row r="14637" spans="1:5" x14ac:dyDescent="0.25">
      <c r="A14637" s="2">
        <v>45217.520833333336</v>
      </c>
      <c r="B14637">
        <v>116530</v>
      </c>
      <c r="C14637">
        <v>116730</v>
      </c>
      <c r="D14637">
        <v>116495</v>
      </c>
      <c r="E14637">
        <v>116545</v>
      </c>
    </row>
    <row r="14638" spans="1:5" x14ac:dyDescent="0.25">
      <c r="A14638" s="2">
        <v>45217.510416666664</v>
      </c>
      <c r="B14638">
        <v>116360</v>
      </c>
      <c r="C14638">
        <v>116590</v>
      </c>
      <c r="D14638">
        <v>116355</v>
      </c>
      <c r="E14638">
        <v>116530</v>
      </c>
    </row>
    <row r="14639" spans="1:5" x14ac:dyDescent="0.25">
      <c r="A14639" s="2">
        <v>45217.5</v>
      </c>
      <c r="B14639">
        <v>116280</v>
      </c>
      <c r="C14639">
        <v>116445</v>
      </c>
      <c r="D14639">
        <v>116260</v>
      </c>
      <c r="E14639">
        <v>116360</v>
      </c>
    </row>
    <row r="14640" spans="1:5" x14ac:dyDescent="0.25">
      <c r="A14640" s="2">
        <v>45217.489583333336</v>
      </c>
      <c r="B14640">
        <v>116400</v>
      </c>
      <c r="C14640">
        <v>116475</v>
      </c>
      <c r="D14640">
        <v>116195</v>
      </c>
      <c r="E14640">
        <v>116285</v>
      </c>
    </row>
    <row r="14641" spans="1:5" x14ac:dyDescent="0.25">
      <c r="A14641" s="2">
        <v>45217.479166666664</v>
      </c>
      <c r="B14641">
        <v>116650</v>
      </c>
      <c r="C14641">
        <v>116715</v>
      </c>
      <c r="D14641">
        <v>116330</v>
      </c>
      <c r="E14641">
        <v>116400</v>
      </c>
    </row>
    <row r="14642" spans="1:5" x14ac:dyDescent="0.25">
      <c r="A14642" s="2">
        <v>45217.46875</v>
      </c>
      <c r="B14642">
        <v>116715</v>
      </c>
      <c r="C14642">
        <v>116965</v>
      </c>
      <c r="D14642">
        <v>116640</v>
      </c>
      <c r="E14642">
        <v>116650</v>
      </c>
    </row>
    <row r="14643" spans="1:5" x14ac:dyDescent="0.25">
      <c r="A14643" s="2">
        <v>45217.458333333336</v>
      </c>
      <c r="B14643">
        <v>116755</v>
      </c>
      <c r="C14643">
        <v>116810</v>
      </c>
      <c r="D14643">
        <v>116595</v>
      </c>
      <c r="E14643">
        <v>116720</v>
      </c>
    </row>
    <row r="14644" spans="1:5" x14ac:dyDescent="0.25">
      <c r="A14644" s="2">
        <v>45217.447916666664</v>
      </c>
      <c r="B14644">
        <v>116925</v>
      </c>
      <c r="C14644">
        <v>116945</v>
      </c>
      <c r="D14644">
        <v>116655</v>
      </c>
      <c r="E14644">
        <v>116755</v>
      </c>
    </row>
    <row r="14645" spans="1:5" x14ac:dyDescent="0.25">
      <c r="A14645" s="2">
        <v>45217.4375</v>
      </c>
      <c r="B14645">
        <v>117065</v>
      </c>
      <c r="C14645">
        <v>117145</v>
      </c>
      <c r="D14645">
        <v>116750</v>
      </c>
      <c r="E14645">
        <v>116925</v>
      </c>
    </row>
    <row r="14646" spans="1:5" x14ac:dyDescent="0.25">
      <c r="A14646" s="2">
        <v>45217.427083333336</v>
      </c>
      <c r="B14646">
        <v>117000</v>
      </c>
      <c r="C14646">
        <v>117165</v>
      </c>
      <c r="D14646">
        <v>116960</v>
      </c>
      <c r="E14646">
        <v>117065</v>
      </c>
    </row>
    <row r="14647" spans="1:5" x14ac:dyDescent="0.25">
      <c r="A14647" s="2">
        <v>45217.416666666664</v>
      </c>
      <c r="B14647">
        <v>117065</v>
      </c>
      <c r="C14647">
        <v>117170</v>
      </c>
      <c r="D14647">
        <v>116850</v>
      </c>
      <c r="E14647">
        <v>117000</v>
      </c>
    </row>
    <row r="14648" spans="1:5" x14ac:dyDescent="0.25">
      <c r="A14648" s="2">
        <v>45217.40625</v>
      </c>
      <c r="B14648">
        <v>116945</v>
      </c>
      <c r="C14648">
        <v>117095</v>
      </c>
      <c r="D14648">
        <v>116890</v>
      </c>
      <c r="E14648">
        <v>117070</v>
      </c>
    </row>
    <row r="14649" spans="1:5" x14ac:dyDescent="0.25">
      <c r="A14649" s="2">
        <v>45217.395833333336</v>
      </c>
      <c r="B14649">
        <v>117200</v>
      </c>
      <c r="C14649">
        <v>117200</v>
      </c>
      <c r="D14649">
        <v>116925</v>
      </c>
      <c r="E14649">
        <v>116945</v>
      </c>
    </row>
    <row r="14650" spans="1:5" x14ac:dyDescent="0.25">
      <c r="A14650" s="2">
        <v>45217.385416666664</v>
      </c>
      <c r="B14650">
        <v>117025</v>
      </c>
      <c r="C14650">
        <v>117245</v>
      </c>
      <c r="D14650">
        <v>117010</v>
      </c>
      <c r="E14650">
        <v>117200</v>
      </c>
    </row>
    <row r="14651" spans="1:5" x14ac:dyDescent="0.25">
      <c r="A14651" s="2">
        <v>45217.375</v>
      </c>
      <c r="B14651">
        <v>117150</v>
      </c>
      <c r="C14651">
        <v>117400</v>
      </c>
      <c r="D14651">
        <v>116820</v>
      </c>
      <c r="E14651">
        <v>117025</v>
      </c>
    </row>
    <row r="14652" spans="1:5" x14ac:dyDescent="0.25">
      <c r="A14652" s="2">
        <v>45216.739583333336</v>
      </c>
      <c r="B14652">
        <v>115795</v>
      </c>
      <c r="C14652">
        <v>115855</v>
      </c>
      <c r="D14652">
        <v>115720</v>
      </c>
      <c r="E14652">
        <v>115720</v>
      </c>
    </row>
    <row r="14653" spans="1:5" x14ac:dyDescent="0.25">
      <c r="A14653" s="2">
        <v>45216.729166666664</v>
      </c>
      <c r="B14653">
        <v>115820</v>
      </c>
      <c r="C14653">
        <v>115925</v>
      </c>
      <c r="D14653">
        <v>115765</v>
      </c>
      <c r="E14653">
        <v>115790</v>
      </c>
    </row>
    <row r="14654" spans="1:5" x14ac:dyDescent="0.25">
      <c r="A14654" s="2">
        <v>45216.71875</v>
      </c>
      <c r="B14654">
        <v>115845</v>
      </c>
      <c r="C14654">
        <v>115845</v>
      </c>
      <c r="D14654">
        <v>115785</v>
      </c>
      <c r="E14654">
        <v>115820</v>
      </c>
    </row>
    <row r="14655" spans="1:5" x14ac:dyDescent="0.25">
      <c r="A14655" s="2">
        <v>45216.708333333336</v>
      </c>
      <c r="B14655">
        <v>115965</v>
      </c>
      <c r="C14655">
        <v>115985</v>
      </c>
      <c r="D14655">
        <v>115835</v>
      </c>
      <c r="E14655">
        <v>115845</v>
      </c>
    </row>
    <row r="14656" spans="1:5" x14ac:dyDescent="0.25">
      <c r="A14656" s="2">
        <v>45216.697916666664</v>
      </c>
      <c r="B14656">
        <v>115890</v>
      </c>
      <c r="C14656">
        <v>116035</v>
      </c>
      <c r="D14656">
        <v>115880</v>
      </c>
      <c r="E14656">
        <v>115965</v>
      </c>
    </row>
    <row r="14657" spans="1:5" x14ac:dyDescent="0.25">
      <c r="A14657" s="2">
        <v>45216.6875</v>
      </c>
      <c r="B14657">
        <v>115965</v>
      </c>
      <c r="C14657">
        <v>115985</v>
      </c>
      <c r="D14657">
        <v>115840</v>
      </c>
      <c r="E14657">
        <v>115885</v>
      </c>
    </row>
    <row r="14658" spans="1:5" x14ac:dyDescent="0.25">
      <c r="A14658" s="2">
        <v>45216.677083333336</v>
      </c>
      <c r="B14658">
        <v>115855</v>
      </c>
      <c r="C14658">
        <v>115975</v>
      </c>
      <c r="D14658">
        <v>115750</v>
      </c>
      <c r="E14658">
        <v>115960</v>
      </c>
    </row>
    <row r="14659" spans="1:5" x14ac:dyDescent="0.25">
      <c r="A14659" s="2">
        <v>45216.666666666664</v>
      </c>
      <c r="B14659">
        <v>115700</v>
      </c>
      <c r="C14659">
        <v>115905</v>
      </c>
      <c r="D14659">
        <v>115685</v>
      </c>
      <c r="E14659">
        <v>115855</v>
      </c>
    </row>
    <row r="14660" spans="1:5" x14ac:dyDescent="0.25">
      <c r="A14660" s="2">
        <v>45216.65625</v>
      </c>
      <c r="B14660">
        <v>115895</v>
      </c>
      <c r="C14660">
        <v>115975</v>
      </c>
      <c r="D14660">
        <v>115670</v>
      </c>
      <c r="E14660">
        <v>115705</v>
      </c>
    </row>
    <row r="14661" spans="1:5" x14ac:dyDescent="0.25">
      <c r="A14661" s="2">
        <v>45216.645833333336</v>
      </c>
      <c r="B14661">
        <v>115745</v>
      </c>
      <c r="C14661">
        <v>115920</v>
      </c>
      <c r="D14661">
        <v>115635</v>
      </c>
      <c r="E14661">
        <v>115895</v>
      </c>
    </row>
    <row r="14662" spans="1:5" x14ac:dyDescent="0.25">
      <c r="A14662" s="2">
        <v>45216.635416666664</v>
      </c>
      <c r="B14662">
        <v>115940</v>
      </c>
      <c r="C14662">
        <v>115975</v>
      </c>
      <c r="D14662">
        <v>115720</v>
      </c>
      <c r="E14662">
        <v>115745</v>
      </c>
    </row>
    <row r="14663" spans="1:5" x14ac:dyDescent="0.25">
      <c r="A14663" s="2">
        <v>45216.625</v>
      </c>
      <c r="B14663">
        <v>116100</v>
      </c>
      <c r="C14663">
        <v>116210</v>
      </c>
      <c r="D14663">
        <v>115900</v>
      </c>
      <c r="E14663">
        <v>115940</v>
      </c>
    </row>
    <row r="14664" spans="1:5" x14ac:dyDescent="0.25">
      <c r="A14664" s="2">
        <v>45216.614583333336</v>
      </c>
      <c r="B14664">
        <v>116275</v>
      </c>
      <c r="C14664">
        <v>116305</v>
      </c>
      <c r="D14664">
        <v>116020</v>
      </c>
      <c r="E14664">
        <v>116095</v>
      </c>
    </row>
    <row r="14665" spans="1:5" x14ac:dyDescent="0.25">
      <c r="A14665" s="2">
        <v>45216.604166666664</v>
      </c>
      <c r="B14665">
        <v>116545</v>
      </c>
      <c r="C14665">
        <v>116585</v>
      </c>
      <c r="D14665">
        <v>116185</v>
      </c>
      <c r="E14665">
        <v>116280</v>
      </c>
    </row>
    <row r="14666" spans="1:5" x14ac:dyDescent="0.25">
      <c r="A14666" s="2">
        <v>45216.59375</v>
      </c>
      <c r="B14666">
        <v>116660</v>
      </c>
      <c r="C14666">
        <v>116720</v>
      </c>
      <c r="D14666">
        <v>116530</v>
      </c>
      <c r="E14666">
        <v>116545</v>
      </c>
    </row>
    <row r="14667" spans="1:5" x14ac:dyDescent="0.25">
      <c r="A14667" s="2">
        <v>45216.583333333336</v>
      </c>
      <c r="B14667">
        <v>116710</v>
      </c>
      <c r="C14667">
        <v>116745</v>
      </c>
      <c r="D14667">
        <v>116570</v>
      </c>
      <c r="E14667">
        <v>116660</v>
      </c>
    </row>
    <row r="14668" spans="1:5" x14ac:dyDescent="0.25">
      <c r="A14668" s="2">
        <v>45216.572916666664</v>
      </c>
      <c r="B14668">
        <v>116935</v>
      </c>
      <c r="C14668">
        <v>116970</v>
      </c>
      <c r="D14668">
        <v>116685</v>
      </c>
      <c r="E14668">
        <v>116710</v>
      </c>
    </row>
    <row r="14669" spans="1:5" x14ac:dyDescent="0.25">
      <c r="A14669" s="2">
        <v>45216.5625</v>
      </c>
      <c r="B14669">
        <v>116885</v>
      </c>
      <c r="C14669">
        <v>116950</v>
      </c>
      <c r="D14669">
        <v>116845</v>
      </c>
      <c r="E14669">
        <v>116930</v>
      </c>
    </row>
    <row r="14670" spans="1:5" x14ac:dyDescent="0.25">
      <c r="A14670" s="2">
        <v>45216.552083333336</v>
      </c>
      <c r="B14670">
        <v>116825</v>
      </c>
      <c r="C14670">
        <v>116895</v>
      </c>
      <c r="D14670">
        <v>116765</v>
      </c>
      <c r="E14670">
        <v>116885</v>
      </c>
    </row>
    <row r="14671" spans="1:5" x14ac:dyDescent="0.25">
      <c r="A14671" s="2">
        <v>45216.541666666664</v>
      </c>
      <c r="B14671">
        <v>116905</v>
      </c>
      <c r="C14671">
        <v>116930</v>
      </c>
      <c r="D14671">
        <v>116770</v>
      </c>
      <c r="E14671">
        <v>116825</v>
      </c>
    </row>
    <row r="14672" spans="1:5" x14ac:dyDescent="0.25">
      <c r="A14672" s="2">
        <v>45216.53125</v>
      </c>
      <c r="B14672">
        <v>116855</v>
      </c>
      <c r="C14672">
        <v>116950</v>
      </c>
      <c r="D14672">
        <v>116815</v>
      </c>
      <c r="E14672">
        <v>116910</v>
      </c>
    </row>
    <row r="14673" spans="1:5" x14ac:dyDescent="0.25">
      <c r="A14673" s="2">
        <v>45216.520833333336</v>
      </c>
      <c r="B14673">
        <v>116655</v>
      </c>
      <c r="C14673">
        <v>116895</v>
      </c>
      <c r="D14673">
        <v>116620</v>
      </c>
      <c r="E14673">
        <v>116860</v>
      </c>
    </row>
    <row r="14674" spans="1:5" x14ac:dyDescent="0.25">
      <c r="A14674" s="2">
        <v>45216.510416666664</v>
      </c>
      <c r="B14674">
        <v>116815</v>
      </c>
      <c r="C14674">
        <v>116860</v>
      </c>
      <c r="D14674">
        <v>116610</v>
      </c>
      <c r="E14674">
        <v>116655</v>
      </c>
    </row>
    <row r="14675" spans="1:5" x14ac:dyDescent="0.25">
      <c r="A14675" s="2">
        <v>45216.5</v>
      </c>
      <c r="B14675">
        <v>116715</v>
      </c>
      <c r="C14675">
        <v>116865</v>
      </c>
      <c r="D14675">
        <v>116660</v>
      </c>
      <c r="E14675">
        <v>116815</v>
      </c>
    </row>
    <row r="14676" spans="1:5" x14ac:dyDescent="0.25">
      <c r="A14676" s="2">
        <v>45216.489583333336</v>
      </c>
      <c r="B14676">
        <v>116610</v>
      </c>
      <c r="C14676">
        <v>116755</v>
      </c>
      <c r="D14676">
        <v>116600</v>
      </c>
      <c r="E14676">
        <v>116715</v>
      </c>
    </row>
    <row r="14677" spans="1:5" x14ac:dyDescent="0.25">
      <c r="A14677" s="2">
        <v>45216.479166666664</v>
      </c>
      <c r="B14677">
        <v>116570</v>
      </c>
      <c r="C14677">
        <v>116735</v>
      </c>
      <c r="D14677">
        <v>116420</v>
      </c>
      <c r="E14677">
        <v>116615</v>
      </c>
    </row>
    <row r="14678" spans="1:5" x14ac:dyDescent="0.25">
      <c r="A14678" s="2">
        <v>45216.46875</v>
      </c>
      <c r="B14678">
        <v>116150</v>
      </c>
      <c r="C14678">
        <v>116575</v>
      </c>
      <c r="D14678">
        <v>116095</v>
      </c>
      <c r="E14678">
        <v>116565</v>
      </c>
    </row>
    <row r="14679" spans="1:5" x14ac:dyDescent="0.25">
      <c r="A14679" s="2">
        <v>45216.458333333336</v>
      </c>
      <c r="B14679">
        <v>115810</v>
      </c>
      <c r="C14679">
        <v>116180</v>
      </c>
      <c r="D14679">
        <v>115745</v>
      </c>
      <c r="E14679">
        <v>116150</v>
      </c>
    </row>
    <row r="14680" spans="1:5" x14ac:dyDescent="0.25">
      <c r="A14680" s="2">
        <v>45216.447916666664</v>
      </c>
      <c r="B14680">
        <v>115640</v>
      </c>
      <c r="C14680">
        <v>115820</v>
      </c>
      <c r="D14680">
        <v>115565</v>
      </c>
      <c r="E14680">
        <v>115815</v>
      </c>
    </row>
    <row r="14681" spans="1:5" x14ac:dyDescent="0.25">
      <c r="A14681" s="2">
        <v>45216.4375</v>
      </c>
      <c r="B14681">
        <v>115620</v>
      </c>
      <c r="C14681">
        <v>115850</v>
      </c>
      <c r="D14681">
        <v>115560</v>
      </c>
      <c r="E14681">
        <v>115645</v>
      </c>
    </row>
    <row r="14682" spans="1:5" x14ac:dyDescent="0.25">
      <c r="A14682" s="2">
        <v>45216.427083333336</v>
      </c>
      <c r="B14682">
        <v>115700</v>
      </c>
      <c r="C14682">
        <v>115870</v>
      </c>
      <c r="D14682">
        <v>115605</v>
      </c>
      <c r="E14682">
        <v>115620</v>
      </c>
    </row>
    <row r="14683" spans="1:5" x14ac:dyDescent="0.25">
      <c r="A14683" s="2">
        <v>45216.416666666664</v>
      </c>
      <c r="B14683">
        <v>115710</v>
      </c>
      <c r="C14683">
        <v>115805</v>
      </c>
      <c r="D14683">
        <v>115625</v>
      </c>
      <c r="E14683">
        <v>115695</v>
      </c>
    </row>
    <row r="14684" spans="1:5" x14ac:dyDescent="0.25">
      <c r="A14684" s="2">
        <v>45216.40625</v>
      </c>
      <c r="B14684">
        <v>115955</v>
      </c>
      <c r="C14684">
        <v>115960</v>
      </c>
      <c r="D14684">
        <v>115700</v>
      </c>
      <c r="E14684">
        <v>115705</v>
      </c>
    </row>
    <row r="14685" spans="1:5" x14ac:dyDescent="0.25">
      <c r="A14685" s="2">
        <v>45216.395833333336</v>
      </c>
      <c r="B14685">
        <v>116385</v>
      </c>
      <c r="C14685">
        <v>116385</v>
      </c>
      <c r="D14685">
        <v>115915</v>
      </c>
      <c r="E14685">
        <v>115955</v>
      </c>
    </row>
    <row r="14686" spans="1:5" x14ac:dyDescent="0.25">
      <c r="A14686" s="2">
        <v>45216.385416666664</v>
      </c>
      <c r="B14686">
        <v>116255</v>
      </c>
      <c r="C14686">
        <v>116410</v>
      </c>
      <c r="D14686">
        <v>116250</v>
      </c>
      <c r="E14686">
        <v>116380</v>
      </c>
    </row>
    <row r="14687" spans="1:5" x14ac:dyDescent="0.25">
      <c r="A14687" s="2">
        <v>45216.375</v>
      </c>
      <c r="B14687">
        <v>116140</v>
      </c>
      <c r="C14687">
        <v>116575</v>
      </c>
      <c r="D14687">
        <v>116100</v>
      </c>
      <c r="E14687">
        <v>116255</v>
      </c>
    </row>
    <row r="14688" spans="1:5" x14ac:dyDescent="0.25">
      <c r="A14688" s="2">
        <v>45215.739583333336</v>
      </c>
      <c r="B14688">
        <v>116520</v>
      </c>
      <c r="C14688">
        <v>116605</v>
      </c>
      <c r="D14688">
        <v>116420</v>
      </c>
      <c r="E14688">
        <v>116420</v>
      </c>
    </row>
    <row r="14689" spans="1:5" x14ac:dyDescent="0.25">
      <c r="A14689" s="2">
        <v>45215.729166666664</v>
      </c>
      <c r="B14689">
        <v>116655</v>
      </c>
      <c r="C14689">
        <v>116660</v>
      </c>
      <c r="D14689">
        <v>116475</v>
      </c>
      <c r="E14689">
        <v>116520</v>
      </c>
    </row>
    <row r="14690" spans="1:5" x14ac:dyDescent="0.25">
      <c r="A14690" s="2">
        <v>45215.71875</v>
      </c>
      <c r="B14690">
        <v>116645</v>
      </c>
      <c r="C14690">
        <v>116670</v>
      </c>
      <c r="D14690">
        <v>116575</v>
      </c>
      <c r="E14690">
        <v>116650</v>
      </c>
    </row>
    <row r="14691" spans="1:5" x14ac:dyDescent="0.25">
      <c r="A14691" s="2">
        <v>45215.708333333336</v>
      </c>
      <c r="B14691">
        <v>116715</v>
      </c>
      <c r="C14691">
        <v>116745</v>
      </c>
      <c r="D14691">
        <v>116560</v>
      </c>
      <c r="E14691">
        <v>116645</v>
      </c>
    </row>
    <row r="14692" spans="1:5" x14ac:dyDescent="0.25">
      <c r="A14692" s="2">
        <v>45215.697916666664</v>
      </c>
      <c r="B14692">
        <v>116920</v>
      </c>
      <c r="C14692">
        <v>116920</v>
      </c>
      <c r="D14692">
        <v>116690</v>
      </c>
      <c r="E14692">
        <v>116710</v>
      </c>
    </row>
    <row r="14693" spans="1:5" x14ac:dyDescent="0.25">
      <c r="A14693" s="2">
        <v>45215.6875</v>
      </c>
      <c r="B14693">
        <v>116750</v>
      </c>
      <c r="C14693">
        <v>117000</v>
      </c>
      <c r="D14693">
        <v>116735</v>
      </c>
      <c r="E14693">
        <v>116925</v>
      </c>
    </row>
    <row r="14694" spans="1:5" x14ac:dyDescent="0.25">
      <c r="A14694" s="2">
        <v>45215.677083333336</v>
      </c>
      <c r="B14694">
        <v>116730</v>
      </c>
      <c r="C14694">
        <v>116815</v>
      </c>
      <c r="D14694">
        <v>116725</v>
      </c>
      <c r="E14694">
        <v>116750</v>
      </c>
    </row>
    <row r="14695" spans="1:5" x14ac:dyDescent="0.25">
      <c r="A14695" s="2">
        <v>45215.666666666664</v>
      </c>
      <c r="B14695">
        <v>116640</v>
      </c>
      <c r="C14695">
        <v>116820</v>
      </c>
      <c r="D14695">
        <v>116600</v>
      </c>
      <c r="E14695">
        <v>116735</v>
      </c>
    </row>
    <row r="14696" spans="1:5" x14ac:dyDescent="0.25">
      <c r="A14696" s="2">
        <v>45215.65625</v>
      </c>
      <c r="B14696">
        <v>116565</v>
      </c>
      <c r="C14696">
        <v>116680</v>
      </c>
      <c r="D14696">
        <v>116475</v>
      </c>
      <c r="E14696">
        <v>116640</v>
      </c>
    </row>
    <row r="14697" spans="1:5" x14ac:dyDescent="0.25">
      <c r="A14697" s="2">
        <v>45215.645833333336</v>
      </c>
      <c r="B14697">
        <v>116615</v>
      </c>
      <c r="C14697">
        <v>116680</v>
      </c>
      <c r="D14697">
        <v>116530</v>
      </c>
      <c r="E14697">
        <v>116565</v>
      </c>
    </row>
    <row r="14698" spans="1:5" x14ac:dyDescent="0.25">
      <c r="A14698" s="2">
        <v>45215.635416666664</v>
      </c>
      <c r="B14698">
        <v>116630</v>
      </c>
      <c r="C14698">
        <v>116720</v>
      </c>
      <c r="D14698">
        <v>116550</v>
      </c>
      <c r="E14698">
        <v>116610</v>
      </c>
    </row>
    <row r="14699" spans="1:5" x14ac:dyDescent="0.25">
      <c r="A14699" s="2">
        <v>45215.625</v>
      </c>
      <c r="B14699">
        <v>116705</v>
      </c>
      <c r="C14699">
        <v>116720</v>
      </c>
      <c r="D14699">
        <v>116590</v>
      </c>
      <c r="E14699">
        <v>116635</v>
      </c>
    </row>
    <row r="14700" spans="1:5" x14ac:dyDescent="0.25">
      <c r="A14700" s="2">
        <v>45215.614583333336</v>
      </c>
      <c r="B14700">
        <v>116635</v>
      </c>
      <c r="C14700">
        <v>116795</v>
      </c>
      <c r="D14700">
        <v>116590</v>
      </c>
      <c r="E14700">
        <v>116710</v>
      </c>
    </row>
    <row r="14701" spans="1:5" x14ac:dyDescent="0.25">
      <c r="A14701" s="2">
        <v>45215.604166666664</v>
      </c>
      <c r="B14701">
        <v>116410</v>
      </c>
      <c r="C14701">
        <v>116650</v>
      </c>
      <c r="D14701">
        <v>116330</v>
      </c>
      <c r="E14701">
        <v>116640</v>
      </c>
    </row>
    <row r="14702" spans="1:5" x14ac:dyDescent="0.25">
      <c r="A14702" s="2">
        <v>45215.59375</v>
      </c>
      <c r="B14702">
        <v>116810</v>
      </c>
      <c r="C14702">
        <v>116820</v>
      </c>
      <c r="D14702">
        <v>116260</v>
      </c>
      <c r="E14702">
        <v>116410</v>
      </c>
    </row>
    <row r="14703" spans="1:5" x14ac:dyDescent="0.25">
      <c r="A14703" s="2">
        <v>45215.583333333336</v>
      </c>
      <c r="B14703">
        <v>116755</v>
      </c>
      <c r="C14703">
        <v>116885</v>
      </c>
      <c r="D14703">
        <v>116730</v>
      </c>
      <c r="E14703">
        <v>116810</v>
      </c>
    </row>
    <row r="14704" spans="1:5" x14ac:dyDescent="0.25">
      <c r="A14704" s="2">
        <v>45215.572916666664</v>
      </c>
      <c r="B14704">
        <v>116570</v>
      </c>
      <c r="C14704">
        <v>116770</v>
      </c>
      <c r="D14704">
        <v>116565</v>
      </c>
      <c r="E14704">
        <v>116755</v>
      </c>
    </row>
    <row r="14705" spans="1:5" x14ac:dyDescent="0.25">
      <c r="A14705" s="2">
        <v>45215.5625</v>
      </c>
      <c r="B14705">
        <v>116565</v>
      </c>
      <c r="C14705">
        <v>116615</v>
      </c>
      <c r="D14705">
        <v>116515</v>
      </c>
      <c r="E14705">
        <v>116575</v>
      </c>
    </row>
    <row r="14706" spans="1:5" x14ac:dyDescent="0.25">
      <c r="A14706" s="2">
        <v>45215.552083333336</v>
      </c>
      <c r="B14706">
        <v>116590</v>
      </c>
      <c r="C14706">
        <v>116660</v>
      </c>
      <c r="D14706">
        <v>116560</v>
      </c>
      <c r="E14706">
        <v>116565</v>
      </c>
    </row>
    <row r="14707" spans="1:5" x14ac:dyDescent="0.25">
      <c r="A14707" s="2">
        <v>45215.541666666664</v>
      </c>
      <c r="B14707">
        <v>116635</v>
      </c>
      <c r="C14707">
        <v>116675</v>
      </c>
      <c r="D14707">
        <v>116535</v>
      </c>
      <c r="E14707">
        <v>116585</v>
      </c>
    </row>
    <row r="14708" spans="1:5" x14ac:dyDescent="0.25">
      <c r="A14708" s="2">
        <v>45215.53125</v>
      </c>
      <c r="B14708">
        <v>116470</v>
      </c>
      <c r="C14708">
        <v>116635</v>
      </c>
      <c r="D14708">
        <v>116425</v>
      </c>
      <c r="E14708">
        <v>116630</v>
      </c>
    </row>
    <row r="14709" spans="1:5" x14ac:dyDescent="0.25">
      <c r="A14709" s="2">
        <v>45215.520833333336</v>
      </c>
      <c r="B14709">
        <v>116600</v>
      </c>
      <c r="C14709">
        <v>116655</v>
      </c>
      <c r="D14709">
        <v>116455</v>
      </c>
      <c r="E14709">
        <v>116475</v>
      </c>
    </row>
    <row r="14710" spans="1:5" x14ac:dyDescent="0.25">
      <c r="A14710" s="2">
        <v>45215.510416666664</v>
      </c>
      <c r="B14710">
        <v>116605</v>
      </c>
      <c r="C14710">
        <v>116710</v>
      </c>
      <c r="D14710">
        <v>116575</v>
      </c>
      <c r="E14710">
        <v>116605</v>
      </c>
    </row>
    <row r="14711" spans="1:5" x14ac:dyDescent="0.25">
      <c r="A14711" s="2">
        <v>45215.5</v>
      </c>
      <c r="B14711">
        <v>116705</v>
      </c>
      <c r="C14711">
        <v>116805</v>
      </c>
      <c r="D14711">
        <v>116585</v>
      </c>
      <c r="E14711">
        <v>116605</v>
      </c>
    </row>
    <row r="14712" spans="1:5" x14ac:dyDescent="0.25">
      <c r="A14712" s="2">
        <v>45215.489583333336</v>
      </c>
      <c r="B14712">
        <v>116905</v>
      </c>
      <c r="C14712">
        <v>117035</v>
      </c>
      <c r="D14712">
        <v>116680</v>
      </c>
      <c r="E14712">
        <v>116705</v>
      </c>
    </row>
    <row r="14713" spans="1:5" x14ac:dyDescent="0.25">
      <c r="A14713" s="2">
        <v>45215.479166666664</v>
      </c>
      <c r="B14713">
        <v>116835</v>
      </c>
      <c r="C14713">
        <v>116955</v>
      </c>
      <c r="D14713">
        <v>116665</v>
      </c>
      <c r="E14713">
        <v>116900</v>
      </c>
    </row>
    <row r="14714" spans="1:5" x14ac:dyDescent="0.25">
      <c r="A14714" s="2">
        <v>45215.46875</v>
      </c>
      <c r="B14714">
        <v>116405</v>
      </c>
      <c r="C14714">
        <v>116870</v>
      </c>
      <c r="D14714">
        <v>116395</v>
      </c>
      <c r="E14714">
        <v>116835</v>
      </c>
    </row>
    <row r="14715" spans="1:5" x14ac:dyDescent="0.25">
      <c r="A14715" s="2">
        <v>45215.458333333336</v>
      </c>
      <c r="B14715">
        <v>116420</v>
      </c>
      <c r="C14715">
        <v>116495</v>
      </c>
      <c r="D14715">
        <v>116095</v>
      </c>
      <c r="E14715">
        <v>116405</v>
      </c>
    </row>
    <row r="14716" spans="1:5" x14ac:dyDescent="0.25">
      <c r="A14716" s="2">
        <v>45215.447916666664</v>
      </c>
      <c r="B14716">
        <v>116390</v>
      </c>
      <c r="C14716">
        <v>116775</v>
      </c>
      <c r="D14716">
        <v>116355</v>
      </c>
      <c r="E14716">
        <v>116415</v>
      </c>
    </row>
    <row r="14717" spans="1:5" x14ac:dyDescent="0.25">
      <c r="A14717" s="2">
        <v>45215.4375</v>
      </c>
      <c r="B14717">
        <v>116380</v>
      </c>
      <c r="C14717">
        <v>116465</v>
      </c>
      <c r="D14717">
        <v>116205</v>
      </c>
      <c r="E14717">
        <v>116395</v>
      </c>
    </row>
    <row r="14718" spans="1:5" x14ac:dyDescent="0.25">
      <c r="A14718" s="2">
        <v>45215.427083333336</v>
      </c>
      <c r="B14718">
        <v>116215</v>
      </c>
      <c r="C14718">
        <v>116650</v>
      </c>
      <c r="D14718">
        <v>116145</v>
      </c>
      <c r="E14718">
        <v>116380</v>
      </c>
    </row>
    <row r="14719" spans="1:5" x14ac:dyDescent="0.25">
      <c r="A14719" s="2">
        <v>45215.416666666664</v>
      </c>
      <c r="B14719">
        <v>116745</v>
      </c>
      <c r="C14719">
        <v>116755</v>
      </c>
      <c r="D14719">
        <v>116100</v>
      </c>
      <c r="E14719">
        <v>116210</v>
      </c>
    </row>
    <row r="14720" spans="1:5" x14ac:dyDescent="0.25">
      <c r="A14720" s="2">
        <v>45215.40625</v>
      </c>
      <c r="B14720">
        <v>116695</v>
      </c>
      <c r="C14720">
        <v>116815</v>
      </c>
      <c r="D14720">
        <v>116655</v>
      </c>
      <c r="E14720">
        <v>116745</v>
      </c>
    </row>
    <row r="14721" spans="1:5" x14ac:dyDescent="0.25">
      <c r="A14721" s="2">
        <v>45215.395833333336</v>
      </c>
      <c r="B14721">
        <v>116655</v>
      </c>
      <c r="C14721">
        <v>116835</v>
      </c>
      <c r="D14721">
        <v>116640</v>
      </c>
      <c r="E14721">
        <v>116700</v>
      </c>
    </row>
    <row r="14722" spans="1:5" x14ac:dyDescent="0.25">
      <c r="A14722" s="2">
        <v>45215.385416666664</v>
      </c>
      <c r="B14722">
        <v>116600</v>
      </c>
      <c r="C14722">
        <v>116775</v>
      </c>
      <c r="D14722">
        <v>116425</v>
      </c>
      <c r="E14722">
        <v>116655</v>
      </c>
    </row>
    <row r="14723" spans="1:5" x14ac:dyDescent="0.25">
      <c r="A14723" s="2">
        <v>45215.375</v>
      </c>
      <c r="B14723">
        <v>116400</v>
      </c>
      <c r="C14723">
        <v>116715</v>
      </c>
      <c r="D14723">
        <v>116350</v>
      </c>
      <c r="E14723">
        <v>116600</v>
      </c>
    </row>
    <row r="14724" spans="1:5" x14ac:dyDescent="0.25">
      <c r="A14724" s="2">
        <v>45212.739583333336</v>
      </c>
      <c r="B14724">
        <v>115785</v>
      </c>
      <c r="C14724">
        <v>115980</v>
      </c>
      <c r="D14724">
        <v>115780</v>
      </c>
      <c r="E14724">
        <v>115875</v>
      </c>
    </row>
    <row r="14725" spans="1:5" x14ac:dyDescent="0.25">
      <c r="A14725" s="2">
        <v>45212.729166666664</v>
      </c>
      <c r="B14725">
        <v>115800</v>
      </c>
      <c r="C14725">
        <v>115830</v>
      </c>
      <c r="D14725">
        <v>115735</v>
      </c>
      <c r="E14725">
        <v>115790</v>
      </c>
    </row>
    <row r="14726" spans="1:5" x14ac:dyDescent="0.25">
      <c r="A14726" s="2">
        <v>45212.71875</v>
      </c>
      <c r="B14726">
        <v>115760</v>
      </c>
      <c r="C14726">
        <v>115835</v>
      </c>
      <c r="D14726">
        <v>115705</v>
      </c>
      <c r="E14726">
        <v>115795</v>
      </c>
    </row>
    <row r="14727" spans="1:5" x14ac:dyDescent="0.25">
      <c r="A14727" s="2">
        <v>45212.708333333336</v>
      </c>
      <c r="B14727">
        <v>115865</v>
      </c>
      <c r="C14727">
        <v>115870</v>
      </c>
      <c r="D14727">
        <v>115685</v>
      </c>
      <c r="E14727">
        <v>115765</v>
      </c>
    </row>
    <row r="14728" spans="1:5" x14ac:dyDescent="0.25">
      <c r="A14728" s="2">
        <v>45212.697916666664</v>
      </c>
      <c r="B14728">
        <v>115955</v>
      </c>
      <c r="C14728">
        <v>116045</v>
      </c>
      <c r="D14728">
        <v>115825</v>
      </c>
      <c r="E14728">
        <v>115865</v>
      </c>
    </row>
    <row r="14729" spans="1:5" x14ac:dyDescent="0.25">
      <c r="A14729" s="2">
        <v>45212.6875</v>
      </c>
      <c r="B14729">
        <v>116195</v>
      </c>
      <c r="C14729">
        <v>116225</v>
      </c>
      <c r="D14729">
        <v>115925</v>
      </c>
      <c r="E14729">
        <v>115950</v>
      </c>
    </row>
    <row r="14730" spans="1:5" x14ac:dyDescent="0.25">
      <c r="A14730" s="2">
        <v>45212.677083333336</v>
      </c>
      <c r="B14730">
        <v>116165</v>
      </c>
      <c r="C14730">
        <v>116280</v>
      </c>
      <c r="D14730">
        <v>116125</v>
      </c>
      <c r="E14730">
        <v>116190</v>
      </c>
    </row>
    <row r="14731" spans="1:5" x14ac:dyDescent="0.25">
      <c r="A14731" s="2">
        <v>45212.666666666664</v>
      </c>
      <c r="B14731">
        <v>115975</v>
      </c>
      <c r="C14731">
        <v>116185</v>
      </c>
      <c r="D14731">
        <v>115955</v>
      </c>
      <c r="E14731">
        <v>116165</v>
      </c>
    </row>
    <row r="14732" spans="1:5" x14ac:dyDescent="0.25">
      <c r="A14732" s="2">
        <v>45212.65625</v>
      </c>
      <c r="B14732">
        <v>115825</v>
      </c>
      <c r="C14732">
        <v>116000</v>
      </c>
      <c r="D14732">
        <v>115760</v>
      </c>
      <c r="E14732">
        <v>115970</v>
      </c>
    </row>
    <row r="14733" spans="1:5" x14ac:dyDescent="0.25">
      <c r="A14733" s="2">
        <v>45212.645833333336</v>
      </c>
      <c r="B14733">
        <v>115980</v>
      </c>
      <c r="C14733">
        <v>116055</v>
      </c>
      <c r="D14733">
        <v>115760</v>
      </c>
      <c r="E14733">
        <v>115830</v>
      </c>
    </row>
    <row r="14734" spans="1:5" x14ac:dyDescent="0.25">
      <c r="A14734" s="2">
        <v>45212.635416666664</v>
      </c>
      <c r="B14734">
        <v>116090</v>
      </c>
      <c r="C14734">
        <v>116160</v>
      </c>
      <c r="D14734">
        <v>115910</v>
      </c>
      <c r="E14734">
        <v>115980</v>
      </c>
    </row>
    <row r="14735" spans="1:5" x14ac:dyDescent="0.25">
      <c r="A14735" s="2">
        <v>45212.625</v>
      </c>
      <c r="B14735">
        <v>116040</v>
      </c>
      <c r="C14735">
        <v>116115</v>
      </c>
      <c r="D14735">
        <v>115915</v>
      </c>
      <c r="E14735">
        <v>116090</v>
      </c>
    </row>
    <row r="14736" spans="1:5" x14ac:dyDescent="0.25">
      <c r="A14736" s="2">
        <v>45212.614583333336</v>
      </c>
      <c r="B14736">
        <v>115985</v>
      </c>
      <c r="C14736">
        <v>116185</v>
      </c>
      <c r="D14736">
        <v>115975</v>
      </c>
      <c r="E14736">
        <v>116035</v>
      </c>
    </row>
    <row r="14737" spans="1:5" x14ac:dyDescent="0.25">
      <c r="A14737" s="2">
        <v>45212.604166666664</v>
      </c>
      <c r="B14737">
        <v>115760</v>
      </c>
      <c r="C14737">
        <v>116020</v>
      </c>
      <c r="D14737">
        <v>115710</v>
      </c>
      <c r="E14737">
        <v>115985</v>
      </c>
    </row>
    <row r="14738" spans="1:5" x14ac:dyDescent="0.25">
      <c r="A14738" s="2">
        <v>45212.59375</v>
      </c>
      <c r="B14738">
        <v>116360</v>
      </c>
      <c r="C14738">
        <v>116375</v>
      </c>
      <c r="D14738">
        <v>115725</v>
      </c>
      <c r="E14738">
        <v>115760</v>
      </c>
    </row>
    <row r="14739" spans="1:5" x14ac:dyDescent="0.25">
      <c r="A14739" s="2">
        <v>45212.583333333336</v>
      </c>
      <c r="B14739">
        <v>116645</v>
      </c>
      <c r="C14739">
        <v>116725</v>
      </c>
      <c r="D14739">
        <v>116360</v>
      </c>
      <c r="E14739">
        <v>116365</v>
      </c>
    </row>
    <row r="14740" spans="1:5" x14ac:dyDescent="0.25">
      <c r="A14740" s="2">
        <v>45212.572916666664</v>
      </c>
      <c r="B14740">
        <v>116705</v>
      </c>
      <c r="C14740">
        <v>116735</v>
      </c>
      <c r="D14740">
        <v>116600</v>
      </c>
      <c r="E14740">
        <v>116645</v>
      </c>
    </row>
    <row r="14741" spans="1:5" x14ac:dyDescent="0.25">
      <c r="A14741" s="2">
        <v>45212.5625</v>
      </c>
      <c r="B14741">
        <v>116710</v>
      </c>
      <c r="C14741">
        <v>116830</v>
      </c>
      <c r="D14741">
        <v>116670</v>
      </c>
      <c r="E14741">
        <v>116705</v>
      </c>
    </row>
    <row r="14742" spans="1:5" x14ac:dyDescent="0.25">
      <c r="A14742" s="2">
        <v>45212.552083333336</v>
      </c>
      <c r="B14742">
        <v>116510</v>
      </c>
      <c r="C14742">
        <v>116725</v>
      </c>
      <c r="D14742">
        <v>116510</v>
      </c>
      <c r="E14742">
        <v>116715</v>
      </c>
    </row>
    <row r="14743" spans="1:5" x14ac:dyDescent="0.25">
      <c r="A14743" s="2">
        <v>45212.541666666664</v>
      </c>
      <c r="B14743">
        <v>116300</v>
      </c>
      <c r="C14743">
        <v>116530</v>
      </c>
      <c r="D14743">
        <v>116240</v>
      </c>
      <c r="E14743">
        <v>116510</v>
      </c>
    </row>
    <row r="14744" spans="1:5" x14ac:dyDescent="0.25">
      <c r="A14744" s="2">
        <v>45212.53125</v>
      </c>
      <c r="B14744">
        <v>116315</v>
      </c>
      <c r="C14744">
        <v>116365</v>
      </c>
      <c r="D14744">
        <v>116230</v>
      </c>
      <c r="E14744">
        <v>116300</v>
      </c>
    </row>
    <row r="14745" spans="1:5" x14ac:dyDescent="0.25">
      <c r="A14745" s="2">
        <v>45212.520833333336</v>
      </c>
      <c r="B14745">
        <v>116445</v>
      </c>
      <c r="C14745">
        <v>116450</v>
      </c>
      <c r="D14745">
        <v>116225</v>
      </c>
      <c r="E14745">
        <v>116310</v>
      </c>
    </row>
    <row r="14746" spans="1:5" x14ac:dyDescent="0.25">
      <c r="A14746" s="2">
        <v>45212.510416666664</v>
      </c>
      <c r="B14746">
        <v>116585</v>
      </c>
      <c r="C14746">
        <v>116685</v>
      </c>
      <c r="D14746">
        <v>116305</v>
      </c>
      <c r="E14746">
        <v>116440</v>
      </c>
    </row>
    <row r="14747" spans="1:5" x14ac:dyDescent="0.25">
      <c r="A14747" s="2">
        <v>45212.5</v>
      </c>
      <c r="B14747">
        <v>116745</v>
      </c>
      <c r="C14747">
        <v>116830</v>
      </c>
      <c r="D14747">
        <v>116540</v>
      </c>
      <c r="E14747">
        <v>116585</v>
      </c>
    </row>
    <row r="14748" spans="1:5" x14ac:dyDescent="0.25">
      <c r="A14748" s="2">
        <v>45212.489583333336</v>
      </c>
      <c r="B14748">
        <v>116765</v>
      </c>
      <c r="C14748">
        <v>116860</v>
      </c>
      <c r="D14748">
        <v>116585</v>
      </c>
      <c r="E14748">
        <v>116750</v>
      </c>
    </row>
    <row r="14749" spans="1:5" x14ac:dyDescent="0.25">
      <c r="A14749" s="2">
        <v>45212.479166666664</v>
      </c>
      <c r="B14749">
        <v>116685</v>
      </c>
      <c r="C14749">
        <v>116885</v>
      </c>
      <c r="D14749">
        <v>116605</v>
      </c>
      <c r="E14749">
        <v>116765</v>
      </c>
    </row>
    <row r="14750" spans="1:5" x14ac:dyDescent="0.25">
      <c r="A14750" s="2">
        <v>45212.46875</v>
      </c>
      <c r="B14750">
        <v>116785</v>
      </c>
      <c r="C14750">
        <v>116910</v>
      </c>
      <c r="D14750">
        <v>116670</v>
      </c>
      <c r="E14750">
        <v>116685</v>
      </c>
    </row>
    <row r="14751" spans="1:5" x14ac:dyDescent="0.25">
      <c r="A14751" s="2">
        <v>45212.458333333336</v>
      </c>
      <c r="B14751">
        <v>117145</v>
      </c>
      <c r="C14751">
        <v>117145</v>
      </c>
      <c r="D14751">
        <v>116770</v>
      </c>
      <c r="E14751">
        <v>116785</v>
      </c>
    </row>
    <row r="14752" spans="1:5" x14ac:dyDescent="0.25">
      <c r="A14752" s="2">
        <v>45212.447916666664</v>
      </c>
      <c r="B14752">
        <v>116690</v>
      </c>
      <c r="C14752">
        <v>117185</v>
      </c>
      <c r="D14752">
        <v>116645</v>
      </c>
      <c r="E14752">
        <v>117145</v>
      </c>
    </row>
    <row r="14753" spans="1:5" x14ac:dyDescent="0.25">
      <c r="A14753" s="2">
        <v>45212.4375</v>
      </c>
      <c r="B14753">
        <v>116745</v>
      </c>
      <c r="C14753">
        <v>116870</v>
      </c>
      <c r="D14753">
        <v>116610</v>
      </c>
      <c r="E14753">
        <v>116695</v>
      </c>
    </row>
    <row r="14754" spans="1:5" x14ac:dyDescent="0.25">
      <c r="A14754" s="2">
        <v>45212.427083333336</v>
      </c>
      <c r="B14754">
        <v>116890</v>
      </c>
      <c r="C14754">
        <v>116925</v>
      </c>
      <c r="D14754">
        <v>116405</v>
      </c>
      <c r="E14754">
        <v>116750</v>
      </c>
    </row>
    <row r="14755" spans="1:5" x14ac:dyDescent="0.25">
      <c r="A14755" s="2">
        <v>45212.416666666664</v>
      </c>
      <c r="B14755">
        <v>116875</v>
      </c>
      <c r="C14755">
        <v>117095</v>
      </c>
      <c r="D14755">
        <v>116770</v>
      </c>
      <c r="E14755">
        <v>116890</v>
      </c>
    </row>
    <row r="14756" spans="1:5" x14ac:dyDescent="0.25">
      <c r="A14756" s="2">
        <v>45212.40625</v>
      </c>
      <c r="B14756">
        <v>116865</v>
      </c>
      <c r="C14756">
        <v>116905</v>
      </c>
      <c r="D14756">
        <v>116790</v>
      </c>
      <c r="E14756">
        <v>116875</v>
      </c>
    </row>
    <row r="14757" spans="1:5" x14ac:dyDescent="0.25">
      <c r="A14757" s="2">
        <v>45212.395833333336</v>
      </c>
      <c r="B14757">
        <v>116605</v>
      </c>
      <c r="C14757">
        <v>116910</v>
      </c>
      <c r="D14757">
        <v>116580</v>
      </c>
      <c r="E14757">
        <v>116860</v>
      </c>
    </row>
    <row r="14758" spans="1:5" x14ac:dyDescent="0.25">
      <c r="A14758" s="2">
        <v>45212.385416666664</v>
      </c>
      <c r="B14758">
        <v>116700</v>
      </c>
      <c r="C14758">
        <v>116895</v>
      </c>
      <c r="D14758">
        <v>116595</v>
      </c>
      <c r="E14758">
        <v>116610</v>
      </c>
    </row>
    <row r="14759" spans="1:5" x14ac:dyDescent="0.25">
      <c r="A14759" s="2">
        <v>45212.375</v>
      </c>
      <c r="B14759">
        <v>116300</v>
      </c>
      <c r="C14759">
        <v>116775</v>
      </c>
      <c r="D14759">
        <v>116215</v>
      </c>
      <c r="E14759">
        <v>116695</v>
      </c>
    </row>
    <row r="14760" spans="1:5" x14ac:dyDescent="0.25">
      <c r="A14760" s="2">
        <v>45210.739583333336</v>
      </c>
      <c r="B14760">
        <v>117325</v>
      </c>
      <c r="C14760">
        <v>117415</v>
      </c>
      <c r="D14760">
        <v>117255</v>
      </c>
      <c r="E14760">
        <v>117405</v>
      </c>
    </row>
    <row r="14761" spans="1:5" x14ac:dyDescent="0.25">
      <c r="A14761" s="2">
        <v>45210.729166666664</v>
      </c>
      <c r="B14761">
        <v>117405</v>
      </c>
      <c r="C14761">
        <v>117465</v>
      </c>
      <c r="D14761">
        <v>117310</v>
      </c>
      <c r="E14761">
        <v>117325</v>
      </c>
    </row>
    <row r="14762" spans="1:5" x14ac:dyDescent="0.25">
      <c r="A14762" s="2">
        <v>45210.71875</v>
      </c>
      <c r="B14762">
        <v>117300</v>
      </c>
      <c r="C14762">
        <v>117420</v>
      </c>
      <c r="D14762">
        <v>117275</v>
      </c>
      <c r="E14762">
        <v>117405</v>
      </c>
    </row>
    <row r="14763" spans="1:5" x14ac:dyDescent="0.25">
      <c r="A14763" s="2">
        <v>45210.708333333336</v>
      </c>
      <c r="B14763">
        <v>117215</v>
      </c>
      <c r="C14763">
        <v>117350</v>
      </c>
      <c r="D14763">
        <v>117175</v>
      </c>
      <c r="E14763">
        <v>117300</v>
      </c>
    </row>
    <row r="14764" spans="1:5" x14ac:dyDescent="0.25">
      <c r="A14764" s="2">
        <v>45210.697916666664</v>
      </c>
      <c r="B14764">
        <v>117305</v>
      </c>
      <c r="C14764">
        <v>117340</v>
      </c>
      <c r="D14764">
        <v>117205</v>
      </c>
      <c r="E14764">
        <v>117210</v>
      </c>
    </row>
    <row r="14765" spans="1:5" x14ac:dyDescent="0.25">
      <c r="A14765" s="2">
        <v>45210.6875</v>
      </c>
      <c r="B14765">
        <v>117165</v>
      </c>
      <c r="C14765">
        <v>117335</v>
      </c>
      <c r="D14765">
        <v>117035</v>
      </c>
      <c r="E14765">
        <v>117305</v>
      </c>
    </row>
    <row r="14766" spans="1:5" x14ac:dyDescent="0.25">
      <c r="A14766" s="2">
        <v>45210.677083333336</v>
      </c>
      <c r="B14766">
        <v>116985</v>
      </c>
      <c r="C14766">
        <v>117195</v>
      </c>
      <c r="D14766">
        <v>116910</v>
      </c>
      <c r="E14766">
        <v>117160</v>
      </c>
    </row>
    <row r="14767" spans="1:5" x14ac:dyDescent="0.25">
      <c r="A14767" s="2">
        <v>45210.666666666664</v>
      </c>
      <c r="B14767">
        <v>116900</v>
      </c>
      <c r="C14767">
        <v>117060</v>
      </c>
      <c r="D14767">
        <v>116860</v>
      </c>
      <c r="E14767">
        <v>116985</v>
      </c>
    </row>
    <row r="14768" spans="1:5" x14ac:dyDescent="0.25">
      <c r="A14768" s="2">
        <v>45210.65625</v>
      </c>
      <c r="B14768">
        <v>116935</v>
      </c>
      <c r="C14768">
        <v>116970</v>
      </c>
      <c r="D14768">
        <v>116840</v>
      </c>
      <c r="E14768">
        <v>116900</v>
      </c>
    </row>
    <row r="14769" spans="1:5" x14ac:dyDescent="0.25">
      <c r="A14769" s="2">
        <v>45210.645833333336</v>
      </c>
      <c r="B14769">
        <v>116850</v>
      </c>
      <c r="C14769">
        <v>117075</v>
      </c>
      <c r="D14769">
        <v>116835</v>
      </c>
      <c r="E14769">
        <v>116935</v>
      </c>
    </row>
    <row r="14770" spans="1:5" x14ac:dyDescent="0.25">
      <c r="A14770" s="2">
        <v>45210.635416666664</v>
      </c>
      <c r="B14770">
        <v>116655</v>
      </c>
      <c r="C14770">
        <v>117010</v>
      </c>
      <c r="D14770">
        <v>116650</v>
      </c>
      <c r="E14770">
        <v>116850</v>
      </c>
    </row>
    <row r="14771" spans="1:5" x14ac:dyDescent="0.25">
      <c r="A14771" s="2">
        <v>45210.625</v>
      </c>
      <c r="B14771">
        <v>116640</v>
      </c>
      <c r="C14771">
        <v>116890</v>
      </c>
      <c r="D14771">
        <v>116625</v>
      </c>
      <c r="E14771">
        <v>116655</v>
      </c>
    </row>
    <row r="14772" spans="1:5" x14ac:dyDescent="0.25">
      <c r="A14772" s="2">
        <v>45210.614583333336</v>
      </c>
      <c r="B14772">
        <v>116560</v>
      </c>
      <c r="C14772">
        <v>116660</v>
      </c>
      <c r="D14772">
        <v>116515</v>
      </c>
      <c r="E14772">
        <v>116640</v>
      </c>
    </row>
    <row r="14773" spans="1:5" x14ac:dyDescent="0.25">
      <c r="A14773" s="2">
        <v>45210.604166666664</v>
      </c>
      <c r="B14773">
        <v>116625</v>
      </c>
      <c r="C14773">
        <v>116640</v>
      </c>
      <c r="D14773">
        <v>116425</v>
      </c>
      <c r="E14773">
        <v>116555</v>
      </c>
    </row>
    <row r="14774" spans="1:5" x14ac:dyDescent="0.25">
      <c r="A14774" s="2">
        <v>45210.59375</v>
      </c>
      <c r="B14774">
        <v>116655</v>
      </c>
      <c r="C14774">
        <v>116655</v>
      </c>
      <c r="D14774">
        <v>116450</v>
      </c>
      <c r="E14774">
        <v>116625</v>
      </c>
    </row>
    <row r="14775" spans="1:5" x14ac:dyDescent="0.25">
      <c r="A14775" s="2">
        <v>45210.583333333336</v>
      </c>
      <c r="B14775">
        <v>116610</v>
      </c>
      <c r="C14775">
        <v>116710</v>
      </c>
      <c r="D14775">
        <v>116500</v>
      </c>
      <c r="E14775">
        <v>116650</v>
      </c>
    </row>
    <row r="14776" spans="1:5" x14ac:dyDescent="0.25">
      <c r="A14776" s="2">
        <v>45210.572916666664</v>
      </c>
      <c r="B14776">
        <v>116615</v>
      </c>
      <c r="C14776">
        <v>116690</v>
      </c>
      <c r="D14776">
        <v>116400</v>
      </c>
      <c r="E14776">
        <v>116610</v>
      </c>
    </row>
    <row r="14777" spans="1:5" x14ac:dyDescent="0.25">
      <c r="A14777" s="2">
        <v>45210.5625</v>
      </c>
      <c r="B14777">
        <v>116450</v>
      </c>
      <c r="C14777">
        <v>116675</v>
      </c>
      <c r="D14777">
        <v>116430</v>
      </c>
      <c r="E14777">
        <v>116610</v>
      </c>
    </row>
    <row r="14778" spans="1:5" x14ac:dyDescent="0.25">
      <c r="A14778" s="2">
        <v>45210.552083333336</v>
      </c>
      <c r="B14778">
        <v>116515</v>
      </c>
      <c r="C14778">
        <v>116570</v>
      </c>
      <c r="D14778">
        <v>116385</v>
      </c>
      <c r="E14778">
        <v>116450</v>
      </c>
    </row>
    <row r="14779" spans="1:5" x14ac:dyDescent="0.25">
      <c r="A14779" s="2">
        <v>45210.541666666664</v>
      </c>
      <c r="B14779">
        <v>116615</v>
      </c>
      <c r="C14779">
        <v>116645</v>
      </c>
      <c r="D14779">
        <v>116495</v>
      </c>
      <c r="E14779">
        <v>116520</v>
      </c>
    </row>
    <row r="14780" spans="1:5" x14ac:dyDescent="0.25">
      <c r="A14780" s="2">
        <v>45210.53125</v>
      </c>
      <c r="B14780">
        <v>116675</v>
      </c>
      <c r="C14780">
        <v>116780</v>
      </c>
      <c r="D14780">
        <v>116595</v>
      </c>
      <c r="E14780">
        <v>116620</v>
      </c>
    </row>
    <row r="14781" spans="1:5" x14ac:dyDescent="0.25">
      <c r="A14781" s="2">
        <v>45210.520833333336</v>
      </c>
      <c r="B14781">
        <v>116645</v>
      </c>
      <c r="C14781">
        <v>116770</v>
      </c>
      <c r="D14781">
        <v>116630</v>
      </c>
      <c r="E14781">
        <v>116670</v>
      </c>
    </row>
    <row r="14782" spans="1:5" x14ac:dyDescent="0.25">
      <c r="A14782" s="2">
        <v>45210.510416666664</v>
      </c>
      <c r="B14782">
        <v>116685</v>
      </c>
      <c r="C14782">
        <v>116705</v>
      </c>
      <c r="D14782">
        <v>116485</v>
      </c>
      <c r="E14782">
        <v>116645</v>
      </c>
    </row>
    <row r="14783" spans="1:5" x14ac:dyDescent="0.25">
      <c r="A14783" s="2">
        <v>45210.5</v>
      </c>
      <c r="B14783">
        <v>116815</v>
      </c>
      <c r="C14783">
        <v>116840</v>
      </c>
      <c r="D14783">
        <v>116605</v>
      </c>
      <c r="E14783">
        <v>116680</v>
      </c>
    </row>
    <row r="14784" spans="1:5" x14ac:dyDescent="0.25">
      <c r="A14784" s="2">
        <v>45210.489583333336</v>
      </c>
      <c r="B14784">
        <v>116975</v>
      </c>
      <c r="C14784">
        <v>117025</v>
      </c>
      <c r="D14784">
        <v>116775</v>
      </c>
      <c r="E14784">
        <v>116820</v>
      </c>
    </row>
    <row r="14785" spans="1:5" x14ac:dyDescent="0.25">
      <c r="A14785" s="2">
        <v>45210.479166666664</v>
      </c>
      <c r="B14785">
        <v>117095</v>
      </c>
      <c r="C14785">
        <v>117105</v>
      </c>
      <c r="D14785">
        <v>116850</v>
      </c>
      <c r="E14785">
        <v>116980</v>
      </c>
    </row>
    <row r="14786" spans="1:5" x14ac:dyDescent="0.25">
      <c r="A14786" s="2">
        <v>45210.46875</v>
      </c>
      <c r="B14786">
        <v>116705</v>
      </c>
      <c r="C14786">
        <v>117130</v>
      </c>
      <c r="D14786">
        <v>116655</v>
      </c>
      <c r="E14786">
        <v>117090</v>
      </c>
    </row>
    <row r="14787" spans="1:5" x14ac:dyDescent="0.25">
      <c r="A14787" s="2">
        <v>45210.458333333336</v>
      </c>
      <c r="B14787">
        <v>116690</v>
      </c>
      <c r="C14787">
        <v>116885</v>
      </c>
      <c r="D14787">
        <v>116675</v>
      </c>
      <c r="E14787">
        <v>116705</v>
      </c>
    </row>
    <row r="14788" spans="1:5" x14ac:dyDescent="0.25">
      <c r="A14788" s="2">
        <v>45210.447916666664</v>
      </c>
      <c r="B14788">
        <v>116940</v>
      </c>
      <c r="C14788">
        <v>117070</v>
      </c>
      <c r="D14788">
        <v>116675</v>
      </c>
      <c r="E14788">
        <v>116690</v>
      </c>
    </row>
    <row r="14789" spans="1:5" x14ac:dyDescent="0.25">
      <c r="A14789" s="2">
        <v>45210.4375</v>
      </c>
      <c r="B14789">
        <v>117020</v>
      </c>
      <c r="C14789">
        <v>117140</v>
      </c>
      <c r="D14789">
        <v>116690</v>
      </c>
      <c r="E14789">
        <v>116940</v>
      </c>
    </row>
    <row r="14790" spans="1:5" x14ac:dyDescent="0.25">
      <c r="A14790" s="2">
        <v>45210.427083333336</v>
      </c>
      <c r="B14790">
        <v>117050</v>
      </c>
      <c r="C14790">
        <v>117180</v>
      </c>
      <c r="D14790">
        <v>116880</v>
      </c>
      <c r="E14790">
        <v>117020</v>
      </c>
    </row>
    <row r="14791" spans="1:5" x14ac:dyDescent="0.25">
      <c r="A14791" s="2">
        <v>45210.416666666664</v>
      </c>
      <c r="B14791">
        <v>117060</v>
      </c>
      <c r="C14791">
        <v>117220</v>
      </c>
      <c r="D14791">
        <v>117020</v>
      </c>
      <c r="E14791">
        <v>117045</v>
      </c>
    </row>
    <row r="14792" spans="1:5" x14ac:dyDescent="0.25">
      <c r="A14792" s="2">
        <v>45210.40625</v>
      </c>
      <c r="B14792">
        <v>117255</v>
      </c>
      <c r="C14792">
        <v>117255</v>
      </c>
      <c r="D14792">
        <v>117035</v>
      </c>
      <c r="E14792">
        <v>117065</v>
      </c>
    </row>
    <row r="14793" spans="1:5" x14ac:dyDescent="0.25">
      <c r="A14793" s="2">
        <v>45210.395833333336</v>
      </c>
      <c r="B14793">
        <v>117445</v>
      </c>
      <c r="C14793">
        <v>117490</v>
      </c>
      <c r="D14793">
        <v>117185</v>
      </c>
      <c r="E14793">
        <v>117255</v>
      </c>
    </row>
    <row r="14794" spans="1:5" x14ac:dyDescent="0.25">
      <c r="A14794" s="2">
        <v>45210.385416666664</v>
      </c>
      <c r="B14794">
        <v>117390</v>
      </c>
      <c r="C14794">
        <v>117625</v>
      </c>
      <c r="D14794">
        <v>117390</v>
      </c>
      <c r="E14794">
        <v>117450</v>
      </c>
    </row>
    <row r="14795" spans="1:5" x14ac:dyDescent="0.25">
      <c r="A14795" s="2">
        <v>45210.375</v>
      </c>
      <c r="B14795">
        <v>117295</v>
      </c>
      <c r="C14795">
        <v>117695</v>
      </c>
      <c r="D14795">
        <v>117295</v>
      </c>
      <c r="E14795">
        <v>117395</v>
      </c>
    </row>
    <row r="14796" spans="1:5" x14ac:dyDescent="0.25">
      <c r="A14796" s="2">
        <v>45209.739583333336</v>
      </c>
      <c r="B14796">
        <v>116940</v>
      </c>
      <c r="C14796">
        <v>116975</v>
      </c>
      <c r="D14796">
        <v>116760</v>
      </c>
      <c r="E14796">
        <v>116760</v>
      </c>
    </row>
    <row r="14797" spans="1:5" x14ac:dyDescent="0.25">
      <c r="A14797" s="2">
        <v>45209.729166666664</v>
      </c>
      <c r="B14797">
        <v>116885</v>
      </c>
      <c r="C14797">
        <v>116955</v>
      </c>
      <c r="D14797">
        <v>116820</v>
      </c>
      <c r="E14797">
        <v>116940</v>
      </c>
    </row>
    <row r="14798" spans="1:5" x14ac:dyDescent="0.25">
      <c r="A14798" s="2">
        <v>45209.71875</v>
      </c>
      <c r="B14798">
        <v>116965</v>
      </c>
      <c r="C14798">
        <v>116995</v>
      </c>
      <c r="D14798">
        <v>116875</v>
      </c>
      <c r="E14798">
        <v>116890</v>
      </c>
    </row>
    <row r="14799" spans="1:5" x14ac:dyDescent="0.25">
      <c r="A14799" s="2">
        <v>45209.708333333336</v>
      </c>
      <c r="B14799">
        <v>117015</v>
      </c>
      <c r="C14799">
        <v>117045</v>
      </c>
      <c r="D14799">
        <v>116905</v>
      </c>
      <c r="E14799">
        <v>116960</v>
      </c>
    </row>
    <row r="14800" spans="1:5" x14ac:dyDescent="0.25">
      <c r="A14800" s="2">
        <v>45209.697916666664</v>
      </c>
      <c r="B14800">
        <v>117125</v>
      </c>
      <c r="C14800">
        <v>117180</v>
      </c>
      <c r="D14800">
        <v>116990</v>
      </c>
      <c r="E14800">
        <v>117010</v>
      </c>
    </row>
    <row r="14801" spans="1:5" x14ac:dyDescent="0.25">
      <c r="A14801" s="2">
        <v>45209.6875</v>
      </c>
      <c r="B14801">
        <v>117070</v>
      </c>
      <c r="C14801">
        <v>117175</v>
      </c>
      <c r="D14801">
        <v>117040</v>
      </c>
      <c r="E14801">
        <v>117130</v>
      </c>
    </row>
    <row r="14802" spans="1:5" x14ac:dyDescent="0.25">
      <c r="A14802" s="2">
        <v>45209.677083333336</v>
      </c>
      <c r="B14802">
        <v>117010</v>
      </c>
      <c r="C14802">
        <v>117115</v>
      </c>
      <c r="D14802">
        <v>116985</v>
      </c>
      <c r="E14802">
        <v>117070</v>
      </c>
    </row>
    <row r="14803" spans="1:5" x14ac:dyDescent="0.25">
      <c r="A14803" s="2">
        <v>45209.666666666664</v>
      </c>
      <c r="B14803">
        <v>116920</v>
      </c>
      <c r="C14803">
        <v>117065</v>
      </c>
      <c r="D14803">
        <v>116855</v>
      </c>
      <c r="E14803">
        <v>117010</v>
      </c>
    </row>
    <row r="14804" spans="1:5" x14ac:dyDescent="0.25">
      <c r="A14804" s="2">
        <v>45209.65625</v>
      </c>
      <c r="B14804">
        <v>116980</v>
      </c>
      <c r="C14804">
        <v>117035</v>
      </c>
      <c r="D14804">
        <v>116810</v>
      </c>
      <c r="E14804">
        <v>116915</v>
      </c>
    </row>
    <row r="14805" spans="1:5" x14ac:dyDescent="0.25">
      <c r="A14805" s="2">
        <v>45209.645833333336</v>
      </c>
      <c r="B14805">
        <v>116990</v>
      </c>
      <c r="C14805">
        <v>117080</v>
      </c>
      <c r="D14805">
        <v>116915</v>
      </c>
      <c r="E14805">
        <v>116980</v>
      </c>
    </row>
    <row r="14806" spans="1:5" x14ac:dyDescent="0.25">
      <c r="A14806" s="2">
        <v>45209.635416666664</v>
      </c>
      <c r="B14806">
        <v>116845</v>
      </c>
      <c r="C14806">
        <v>117095</v>
      </c>
      <c r="D14806">
        <v>116805</v>
      </c>
      <c r="E14806">
        <v>116995</v>
      </c>
    </row>
    <row r="14807" spans="1:5" x14ac:dyDescent="0.25">
      <c r="A14807" s="2">
        <v>45209.625</v>
      </c>
      <c r="B14807">
        <v>116900</v>
      </c>
      <c r="C14807">
        <v>116965</v>
      </c>
      <c r="D14807">
        <v>116825</v>
      </c>
      <c r="E14807">
        <v>116840</v>
      </c>
    </row>
    <row r="14808" spans="1:5" x14ac:dyDescent="0.25">
      <c r="A14808" s="2">
        <v>45209.614583333336</v>
      </c>
      <c r="B14808">
        <v>116835</v>
      </c>
      <c r="C14808">
        <v>116945</v>
      </c>
      <c r="D14808">
        <v>116805</v>
      </c>
      <c r="E14808">
        <v>116900</v>
      </c>
    </row>
    <row r="14809" spans="1:5" x14ac:dyDescent="0.25">
      <c r="A14809" s="2">
        <v>45209.604166666664</v>
      </c>
      <c r="B14809">
        <v>116760</v>
      </c>
      <c r="C14809">
        <v>116845</v>
      </c>
      <c r="D14809">
        <v>116635</v>
      </c>
      <c r="E14809">
        <v>116835</v>
      </c>
    </row>
    <row r="14810" spans="1:5" x14ac:dyDescent="0.25">
      <c r="A14810" s="2">
        <v>45209.59375</v>
      </c>
      <c r="B14810">
        <v>116630</v>
      </c>
      <c r="C14810">
        <v>116765</v>
      </c>
      <c r="D14810">
        <v>116580</v>
      </c>
      <c r="E14810">
        <v>116755</v>
      </c>
    </row>
    <row r="14811" spans="1:5" x14ac:dyDescent="0.25">
      <c r="A14811" s="2">
        <v>45209.583333333336</v>
      </c>
      <c r="B14811">
        <v>116800</v>
      </c>
      <c r="C14811">
        <v>116845</v>
      </c>
      <c r="D14811">
        <v>116630</v>
      </c>
      <c r="E14811">
        <v>116635</v>
      </c>
    </row>
    <row r="14812" spans="1:5" x14ac:dyDescent="0.25">
      <c r="A14812" s="2">
        <v>45209.572916666664</v>
      </c>
      <c r="B14812">
        <v>116845</v>
      </c>
      <c r="C14812">
        <v>116945</v>
      </c>
      <c r="D14812">
        <v>116785</v>
      </c>
      <c r="E14812">
        <v>116800</v>
      </c>
    </row>
    <row r="14813" spans="1:5" x14ac:dyDescent="0.25">
      <c r="A14813" s="2">
        <v>45209.5625</v>
      </c>
      <c r="B14813">
        <v>116845</v>
      </c>
      <c r="C14813">
        <v>116940</v>
      </c>
      <c r="D14813">
        <v>116785</v>
      </c>
      <c r="E14813">
        <v>116845</v>
      </c>
    </row>
    <row r="14814" spans="1:5" x14ac:dyDescent="0.25">
      <c r="A14814" s="2">
        <v>45209.552083333336</v>
      </c>
      <c r="B14814">
        <v>116850</v>
      </c>
      <c r="C14814">
        <v>116920</v>
      </c>
      <c r="D14814">
        <v>116815</v>
      </c>
      <c r="E14814">
        <v>116845</v>
      </c>
    </row>
    <row r="14815" spans="1:5" x14ac:dyDescent="0.25">
      <c r="A14815" s="2">
        <v>45209.541666666664</v>
      </c>
      <c r="B14815">
        <v>116850</v>
      </c>
      <c r="C14815">
        <v>116880</v>
      </c>
      <c r="D14815">
        <v>116750</v>
      </c>
      <c r="E14815">
        <v>116850</v>
      </c>
    </row>
    <row r="14816" spans="1:5" x14ac:dyDescent="0.25">
      <c r="A14816" s="2">
        <v>45209.53125</v>
      </c>
      <c r="B14816">
        <v>116805</v>
      </c>
      <c r="C14816">
        <v>116875</v>
      </c>
      <c r="D14816">
        <v>116700</v>
      </c>
      <c r="E14816">
        <v>116850</v>
      </c>
    </row>
    <row r="14817" spans="1:5" x14ac:dyDescent="0.25">
      <c r="A14817" s="2">
        <v>45209.520833333336</v>
      </c>
      <c r="B14817">
        <v>116935</v>
      </c>
      <c r="C14817">
        <v>116980</v>
      </c>
      <c r="D14817">
        <v>116740</v>
      </c>
      <c r="E14817">
        <v>116805</v>
      </c>
    </row>
    <row r="14818" spans="1:5" x14ac:dyDescent="0.25">
      <c r="A14818" s="2">
        <v>45209.510416666664</v>
      </c>
      <c r="B14818">
        <v>116705</v>
      </c>
      <c r="C14818">
        <v>116955</v>
      </c>
      <c r="D14818">
        <v>116660</v>
      </c>
      <c r="E14818">
        <v>116935</v>
      </c>
    </row>
    <row r="14819" spans="1:5" x14ac:dyDescent="0.25">
      <c r="A14819" s="2">
        <v>45209.5</v>
      </c>
      <c r="B14819">
        <v>116790</v>
      </c>
      <c r="C14819">
        <v>116825</v>
      </c>
      <c r="D14819">
        <v>116635</v>
      </c>
      <c r="E14819">
        <v>116705</v>
      </c>
    </row>
    <row r="14820" spans="1:5" x14ac:dyDescent="0.25">
      <c r="A14820" s="2">
        <v>45209.489583333336</v>
      </c>
      <c r="B14820">
        <v>116815</v>
      </c>
      <c r="C14820">
        <v>116860</v>
      </c>
      <c r="D14820">
        <v>116700</v>
      </c>
      <c r="E14820">
        <v>116790</v>
      </c>
    </row>
    <row r="14821" spans="1:5" x14ac:dyDescent="0.25">
      <c r="A14821" s="2">
        <v>45209.479166666664</v>
      </c>
      <c r="B14821">
        <v>116880</v>
      </c>
      <c r="C14821">
        <v>116920</v>
      </c>
      <c r="D14821">
        <v>116705</v>
      </c>
      <c r="E14821">
        <v>116815</v>
      </c>
    </row>
    <row r="14822" spans="1:5" x14ac:dyDescent="0.25">
      <c r="A14822" s="2">
        <v>45209.46875</v>
      </c>
      <c r="B14822">
        <v>116895</v>
      </c>
      <c r="C14822">
        <v>116990</v>
      </c>
      <c r="D14822">
        <v>116805</v>
      </c>
      <c r="E14822">
        <v>116880</v>
      </c>
    </row>
    <row r="14823" spans="1:5" x14ac:dyDescent="0.25">
      <c r="A14823" s="2">
        <v>45209.458333333336</v>
      </c>
      <c r="B14823">
        <v>116570</v>
      </c>
      <c r="C14823">
        <v>117040</v>
      </c>
      <c r="D14823">
        <v>116565</v>
      </c>
      <c r="E14823">
        <v>116895</v>
      </c>
    </row>
    <row r="14824" spans="1:5" x14ac:dyDescent="0.25">
      <c r="A14824" s="2">
        <v>45209.447916666664</v>
      </c>
      <c r="B14824">
        <v>116220</v>
      </c>
      <c r="C14824">
        <v>116580</v>
      </c>
      <c r="D14824">
        <v>116150</v>
      </c>
      <c r="E14824">
        <v>116575</v>
      </c>
    </row>
    <row r="14825" spans="1:5" x14ac:dyDescent="0.25">
      <c r="A14825" s="2">
        <v>45209.4375</v>
      </c>
      <c r="B14825">
        <v>116075</v>
      </c>
      <c r="C14825">
        <v>116280</v>
      </c>
      <c r="D14825">
        <v>115910</v>
      </c>
      <c r="E14825">
        <v>116225</v>
      </c>
    </row>
    <row r="14826" spans="1:5" x14ac:dyDescent="0.25">
      <c r="A14826" s="2">
        <v>45209.427083333336</v>
      </c>
      <c r="B14826">
        <v>116025</v>
      </c>
      <c r="C14826">
        <v>116135</v>
      </c>
      <c r="D14826">
        <v>115785</v>
      </c>
      <c r="E14826">
        <v>116070</v>
      </c>
    </row>
    <row r="14827" spans="1:5" x14ac:dyDescent="0.25">
      <c r="A14827" s="2">
        <v>45209.416666666664</v>
      </c>
      <c r="B14827">
        <v>115910</v>
      </c>
      <c r="C14827">
        <v>116030</v>
      </c>
      <c r="D14827">
        <v>115745</v>
      </c>
      <c r="E14827">
        <v>116025</v>
      </c>
    </row>
    <row r="14828" spans="1:5" x14ac:dyDescent="0.25">
      <c r="A14828" s="2">
        <v>45209.40625</v>
      </c>
      <c r="B14828">
        <v>115855</v>
      </c>
      <c r="C14828">
        <v>115915</v>
      </c>
      <c r="D14828">
        <v>115775</v>
      </c>
      <c r="E14828">
        <v>115915</v>
      </c>
    </row>
    <row r="14829" spans="1:5" x14ac:dyDescent="0.25">
      <c r="A14829" s="2">
        <v>45209.395833333336</v>
      </c>
      <c r="B14829">
        <v>116000</v>
      </c>
      <c r="C14829">
        <v>116090</v>
      </c>
      <c r="D14829">
        <v>115830</v>
      </c>
      <c r="E14829">
        <v>115855</v>
      </c>
    </row>
    <row r="14830" spans="1:5" x14ac:dyDescent="0.25">
      <c r="A14830" s="2">
        <v>45209.385416666664</v>
      </c>
      <c r="B14830">
        <v>116020</v>
      </c>
      <c r="C14830">
        <v>116100</v>
      </c>
      <c r="D14830">
        <v>115900</v>
      </c>
      <c r="E14830">
        <v>116005</v>
      </c>
    </row>
    <row r="14831" spans="1:5" x14ac:dyDescent="0.25">
      <c r="A14831" s="2">
        <v>45209.375</v>
      </c>
      <c r="B14831">
        <v>115900</v>
      </c>
      <c r="C14831">
        <v>116340</v>
      </c>
      <c r="D14831">
        <v>115840</v>
      </c>
      <c r="E14831">
        <v>116020</v>
      </c>
    </row>
    <row r="14832" spans="1:5" x14ac:dyDescent="0.25">
      <c r="A14832" s="2">
        <v>45208.739583333336</v>
      </c>
      <c r="B14832">
        <v>115675</v>
      </c>
      <c r="C14832">
        <v>115695</v>
      </c>
      <c r="D14832">
        <v>115595</v>
      </c>
      <c r="E14832">
        <v>115690</v>
      </c>
    </row>
    <row r="14833" spans="1:5" x14ac:dyDescent="0.25">
      <c r="A14833" s="2">
        <v>45208.729166666664</v>
      </c>
      <c r="B14833">
        <v>115565</v>
      </c>
      <c r="C14833">
        <v>115685</v>
      </c>
      <c r="D14833">
        <v>115525</v>
      </c>
      <c r="E14833">
        <v>115680</v>
      </c>
    </row>
    <row r="14834" spans="1:5" x14ac:dyDescent="0.25">
      <c r="A14834" s="2">
        <v>45208.71875</v>
      </c>
      <c r="B14834">
        <v>115460</v>
      </c>
      <c r="C14834">
        <v>115575</v>
      </c>
      <c r="D14834">
        <v>115450</v>
      </c>
      <c r="E14834">
        <v>115570</v>
      </c>
    </row>
    <row r="14835" spans="1:5" x14ac:dyDescent="0.25">
      <c r="A14835" s="2">
        <v>45208.708333333336</v>
      </c>
      <c r="B14835">
        <v>115465</v>
      </c>
      <c r="C14835">
        <v>115490</v>
      </c>
      <c r="D14835">
        <v>115400</v>
      </c>
      <c r="E14835">
        <v>115465</v>
      </c>
    </row>
    <row r="14836" spans="1:5" x14ac:dyDescent="0.25">
      <c r="A14836" s="2">
        <v>45208.697916666664</v>
      </c>
      <c r="B14836">
        <v>115145</v>
      </c>
      <c r="C14836">
        <v>115470</v>
      </c>
      <c r="D14836">
        <v>115120</v>
      </c>
      <c r="E14836">
        <v>115465</v>
      </c>
    </row>
    <row r="14837" spans="1:5" x14ac:dyDescent="0.25">
      <c r="A14837" s="2">
        <v>45208.6875</v>
      </c>
      <c r="B14837">
        <v>115145</v>
      </c>
      <c r="C14837">
        <v>115160</v>
      </c>
      <c r="D14837">
        <v>115020</v>
      </c>
      <c r="E14837">
        <v>115150</v>
      </c>
    </row>
    <row r="14838" spans="1:5" x14ac:dyDescent="0.25">
      <c r="A14838" s="2">
        <v>45208.677083333336</v>
      </c>
      <c r="B14838">
        <v>115145</v>
      </c>
      <c r="C14838">
        <v>115245</v>
      </c>
      <c r="D14838">
        <v>115105</v>
      </c>
      <c r="E14838">
        <v>115150</v>
      </c>
    </row>
    <row r="14839" spans="1:5" x14ac:dyDescent="0.25">
      <c r="A14839" s="2">
        <v>45208.666666666664</v>
      </c>
      <c r="B14839">
        <v>115285</v>
      </c>
      <c r="C14839">
        <v>115325</v>
      </c>
      <c r="D14839">
        <v>115110</v>
      </c>
      <c r="E14839">
        <v>115145</v>
      </c>
    </row>
    <row r="14840" spans="1:5" x14ac:dyDescent="0.25">
      <c r="A14840" s="2">
        <v>45208.65625</v>
      </c>
      <c r="B14840">
        <v>115320</v>
      </c>
      <c r="C14840">
        <v>115400</v>
      </c>
      <c r="D14840">
        <v>115160</v>
      </c>
      <c r="E14840">
        <v>115285</v>
      </c>
    </row>
    <row r="14841" spans="1:5" x14ac:dyDescent="0.25">
      <c r="A14841" s="2">
        <v>45208.645833333336</v>
      </c>
      <c r="B14841">
        <v>115305</v>
      </c>
      <c r="C14841">
        <v>115385</v>
      </c>
      <c r="D14841">
        <v>115205</v>
      </c>
      <c r="E14841">
        <v>115320</v>
      </c>
    </row>
    <row r="14842" spans="1:5" x14ac:dyDescent="0.25">
      <c r="A14842" s="2">
        <v>45208.635416666664</v>
      </c>
      <c r="B14842">
        <v>115440</v>
      </c>
      <c r="C14842">
        <v>115495</v>
      </c>
      <c r="D14842">
        <v>115210</v>
      </c>
      <c r="E14842">
        <v>115310</v>
      </c>
    </row>
    <row r="14843" spans="1:5" x14ac:dyDescent="0.25">
      <c r="A14843" s="2">
        <v>45208.625</v>
      </c>
      <c r="B14843">
        <v>115405</v>
      </c>
      <c r="C14843">
        <v>115495</v>
      </c>
      <c r="D14843">
        <v>115260</v>
      </c>
      <c r="E14843">
        <v>115445</v>
      </c>
    </row>
    <row r="14844" spans="1:5" x14ac:dyDescent="0.25">
      <c r="A14844" s="2">
        <v>45208.614583333336</v>
      </c>
      <c r="B14844">
        <v>115040</v>
      </c>
      <c r="C14844">
        <v>115440</v>
      </c>
      <c r="D14844">
        <v>115010</v>
      </c>
      <c r="E14844">
        <v>115405</v>
      </c>
    </row>
    <row r="14845" spans="1:5" x14ac:dyDescent="0.25">
      <c r="A14845" s="2">
        <v>45208.604166666664</v>
      </c>
      <c r="B14845">
        <v>114315</v>
      </c>
      <c r="C14845">
        <v>115110</v>
      </c>
      <c r="D14845">
        <v>114305</v>
      </c>
      <c r="E14845">
        <v>115045</v>
      </c>
    </row>
    <row r="14846" spans="1:5" x14ac:dyDescent="0.25">
      <c r="A14846" s="2">
        <v>45208.59375</v>
      </c>
      <c r="B14846">
        <v>114240</v>
      </c>
      <c r="C14846">
        <v>114345</v>
      </c>
      <c r="D14846">
        <v>114200</v>
      </c>
      <c r="E14846">
        <v>114320</v>
      </c>
    </row>
    <row r="14847" spans="1:5" x14ac:dyDescent="0.25">
      <c r="A14847" s="2">
        <v>45208.583333333336</v>
      </c>
      <c r="B14847">
        <v>114135</v>
      </c>
      <c r="C14847">
        <v>114290</v>
      </c>
      <c r="D14847">
        <v>114065</v>
      </c>
      <c r="E14847">
        <v>114240</v>
      </c>
    </row>
    <row r="14848" spans="1:5" x14ac:dyDescent="0.25">
      <c r="A14848" s="2">
        <v>45208.572916666664</v>
      </c>
      <c r="B14848">
        <v>114100</v>
      </c>
      <c r="C14848">
        <v>114200</v>
      </c>
      <c r="D14848">
        <v>114035</v>
      </c>
      <c r="E14848">
        <v>114130</v>
      </c>
    </row>
    <row r="14849" spans="1:5" x14ac:dyDescent="0.25">
      <c r="A14849" s="2">
        <v>45208.5625</v>
      </c>
      <c r="B14849">
        <v>114125</v>
      </c>
      <c r="C14849">
        <v>114190</v>
      </c>
      <c r="D14849">
        <v>113940</v>
      </c>
      <c r="E14849">
        <v>114095</v>
      </c>
    </row>
    <row r="14850" spans="1:5" x14ac:dyDescent="0.25">
      <c r="A14850" s="2">
        <v>45208.552083333336</v>
      </c>
      <c r="B14850">
        <v>114025</v>
      </c>
      <c r="C14850">
        <v>114210</v>
      </c>
      <c r="D14850">
        <v>113995</v>
      </c>
      <c r="E14850">
        <v>114125</v>
      </c>
    </row>
    <row r="14851" spans="1:5" x14ac:dyDescent="0.25">
      <c r="A14851" s="2">
        <v>45208.541666666664</v>
      </c>
      <c r="B14851">
        <v>114030</v>
      </c>
      <c r="C14851">
        <v>114135</v>
      </c>
      <c r="D14851">
        <v>113965</v>
      </c>
      <c r="E14851">
        <v>114020</v>
      </c>
    </row>
    <row r="14852" spans="1:5" x14ac:dyDescent="0.25">
      <c r="A14852" s="2">
        <v>45208.53125</v>
      </c>
      <c r="B14852">
        <v>114005</v>
      </c>
      <c r="C14852">
        <v>114135</v>
      </c>
      <c r="D14852">
        <v>113915</v>
      </c>
      <c r="E14852">
        <v>114030</v>
      </c>
    </row>
    <row r="14853" spans="1:5" x14ac:dyDescent="0.25">
      <c r="A14853" s="2">
        <v>45208.520833333336</v>
      </c>
      <c r="B14853">
        <v>113955</v>
      </c>
      <c r="C14853">
        <v>114040</v>
      </c>
      <c r="D14853">
        <v>113900</v>
      </c>
      <c r="E14853">
        <v>114000</v>
      </c>
    </row>
    <row r="14854" spans="1:5" x14ac:dyDescent="0.25">
      <c r="A14854" s="2">
        <v>45208.510416666664</v>
      </c>
      <c r="B14854">
        <v>114155</v>
      </c>
      <c r="C14854">
        <v>114235</v>
      </c>
      <c r="D14854">
        <v>113950</v>
      </c>
      <c r="E14854">
        <v>113955</v>
      </c>
    </row>
    <row r="14855" spans="1:5" x14ac:dyDescent="0.25">
      <c r="A14855" s="2">
        <v>45208.5</v>
      </c>
      <c r="B14855">
        <v>114010</v>
      </c>
      <c r="C14855">
        <v>114160</v>
      </c>
      <c r="D14855">
        <v>113890</v>
      </c>
      <c r="E14855">
        <v>114155</v>
      </c>
    </row>
    <row r="14856" spans="1:5" x14ac:dyDescent="0.25">
      <c r="A14856" s="2">
        <v>45208.489583333336</v>
      </c>
      <c r="B14856">
        <v>114080</v>
      </c>
      <c r="C14856">
        <v>114175</v>
      </c>
      <c r="D14856">
        <v>113860</v>
      </c>
      <c r="E14856">
        <v>114015</v>
      </c>
    </row>
    <row r="14857" spans="1:5" x14ac:dyDescent="0.25">
      <c r="A14857" s="2">
        <v>45208.479166666664</v>
      </c>
      <c r="B14857">
        <v>113955</v>
      </c>
      <c r="C14857">
        <v>114155</v>
      </c>
      <c r="D14857">
        <v>113925</v>
      </c>
      <c r="E14857">
        <v>114080</v>
      </c>
    </row>
    <row r="14858" spans="1:5" x14ac:dyDescent="0.25">
      <c r="A14858" s="2">
        <v>45208.46875</v>
      </c>
      <c r="B14858">
        <v>113805</v>
      </c>
      <c r="C14858">
        <v>114035</v>
      </c>
      <c r="D14858">
        <v>113735</v>
      </c>
      <c r="E14858">
        <v>113955</v>
      </c>
    </row>
    <row r="14859" spans="1:5" x14ac:dyDescent="0.25">
      <c r="A14859" s="2">
        <v>45208.458333333336</v>
      </c>
      <c r="B14859">
        <v>113910</v>
      </c>
      <c r="C14859">
        <v>114000</v>
      </c>
      <c r="D14859">
        <v>113670</v>
      </c>
      <c r="E14859">
        <v>113805</v>
      </c>
    </row>
    <row r="14860" spans="1:5" x14ac:dyDescent="0.25">
      <c r="A14860" s="2">
        <v>45208.447916666664</v>
      </c>
      <c r="B14860">
        <v>114085</v>
      </c>
      <c r="C14860">
        <v>114115</v>
      </c>
      <c r="D14860">
        <v>113775</v>
      </c>
      <c r="E14860">
        <v>113905</v>
      </c>
    </row>
    <row r="14861" spans="1:5" x14ac:dyDescent="0.25">
      <c r="A14861" s="2">
        <v>45208.4375</v>
      </c>
      <c r="B14861">
        <v>114030</v>
      </c>
      <c r="C14861">
        <v>114135</v>
      </c>
      <c r="D14861">
        <v>113745</v>
      </c>
      <c r="E14861">
        <v>114085</v>
      </c>
    </row>
    <row r="14862" spans="1:5" x14ac:dyDescent="0.25">
      <c r="A14862" s="2">
        <v>45208.427083333336</v>
      </c>
      <c r="B14862">
        <v>113975</v>
      </c>
      <c r="C14862">
        <v>114185</v>
      </c>
      <c r="D14862">
        <v>113890</v>
      </c>
      <c r="E14862">
        <v>114030</v>
      </c>
    </row>
    <row r="14863" spans="1:5" x14ac:dyDescent="0.25">
      <c r="A14863" s="2">
        <v>45208.416666666664</v>
      </c>
      <c r="B14863">
        <v>113735</v>
      </c>
      <c r="C14863">
        <v>114150</v>
      </c>
      <c r="D14863">
        <v>113730</v>
      </c>
      <c r="E14863">
        <v>113975</v>
      </c>
    </row>
    <row r="14864" spans="1:5" x14ac:dyDescent="0.25">
      <c r="A14864" s="2">
        <v>45208.40625</v>
      </c>
      <c r="B14864">
        <v>113630</v>
      </c>
      <c r="C14864">
        <v>113745</v>
      </c>
      <c r="D14864">
        <v>113580</v>
      </c>
      <c r="E14864">
        <v>113735</v>
      </c>
    </row>
    <row r="14865" spans="1:5" x14ac:dyDescent="0.25">
      <c r="A14865" s="2">
        <v>45208.395833333336</v>
      </c>
      <c r="B14865">
        <v>113620</v>
      </c>
      <c r="C14865">
        <v>113640</v>
      </c>
      <c r="D14865">
        <v>113505</v>
      </c>
      <c r="E14865">
        <v>113630</v>
      </c>
    </row>
    <row r="14866" spans="1:5" x14ac:dyDescent="0.25">
      <c r="A14866" s="2">
        <v>45208.385416666664</v>
      </c>
      <c r="B14866">
        <v>113995</v>
      </c>
      <c r="C14866">
        <v>114065</v>
      </c>
      <c r="D14866">
        <v>113585</v>
      </c>
      <c r="E14866">
        <v>113620</v>
      </c>
    </row>
    <row r="14867" spans="1:5" x14ac:dyDescent="0.25">
      <c r="A14867" s="2">
        <v>45208.375</v>
      </c>
      <c r="B14867">
        <v>113620</v>
      </c>
      <c r="C14867">
        <v>114085</v>
      </c>
      <c r="D14867">
        <v>113440</v>
      </c>
      <c r="E14867">
        <v>113995</v>
      </c>
    </row>
    <row r="14868" spans="1:5" x14ac:dyDescent="0.25">
      <c r="A14868" s="2">
        <v>45205.739583333336</v>
      </c>
      <c r="B14868">
        <v>114670</v>
      </c>
      <c r="C14868">
        <v>114745</v>
      </c>
      <c r="D14868">
        <v>114620</v>
      </c>
      <c r="E14868">
        <v>114700</v>
      </c>
    </row>
    <row r="14869" spans="1:5" x14ac:dyDescent="0.25">
      <c r="A14869" s="2">
        <v>45205.729166666664</v>
      </c>
      <c r="B14869">
        <v>114550</v>
      </c>
      <c r="C14869">
        <v>114705</v>
      </c>
      <c r="D14869">
        <v>114535</v>
      </c>
      <c r="E14869">
        <v>114670</v>
      </c>
    </row>
    <row r="14870" spans="1:5" x14ac:dyDescent="0.25">
      <c r="A14870" s="2">
        <v>45205.71875</v>
      </c>
      <c r="B14870">
        <v>114495</v>
      </c>
      <c r="C14870">
        <v>114590</v>
      </c>
      <c r="D14870">
        <v>114455</v>
      </c>
      <c r="E14870">
        <v>114550</v>
      </c>
    </row>
    <row r="14871" spans="1:5" x14ac:dyDescent="0.25">
      <c r="A14871" s="2">
        <v>45205.708333333336</v>
      </c>
      <c r="B14871">
        <v>114460</v>
      </c>
      <c r="C14871">
        <v>114535</v>
      </c>
      <c r="D14871">
        <v>114420</v>
      </c>
      <c r="E14871">
        <v>114495</v>
      </c>
    </row>
    <row r="14872" spans="1:5" x14ac:dyDescent="0.25">
      <c r="A14872" s="2">
        <v>45205.697916666664</v>
      </c>
      <c r="B14872">
        <v>114720</v>
      </c>
      <c r="C14872">
        <v>114745</v>
      </c>
      <c r="D14872">
        <v>114395</v>
      </c>
      <c r="E14872">
        <v>114460</v>
      </c>
    </row>
    <row r="14873" spans="1:5" x14ac:dyDescent="0.25">
      <c r="A14873" s="2">
        <v>45205.6875</v>
      </c>
      <c r="B14873">
        <v>114725</v>
      </c>
      <c r="C14873">
        <v>114755</v>
      </c>
      <c r="D14873">
        <v>114585</v>
      </c>
      <c r="E14873">
        <v>114720</v>
      </c>
    </row>
    <row r="14874" spans="1:5" x14ac:dyDescent="0.25">
      <c r="A14874" s="2">
        <v>45205.677083333336</v>
      </c>
      <c r="B14874">
        <v>114680</v>
      </c>
      <c r="C14874">
        <v>114730</v>
      </c>
      <c r="D14874">
        <v>114525</v>
      </c>
      <c r="E14874">
        <v>114730</v>
      </c>
    </row>
    <row r="14875" spans="1:5" x14ac:dyDescent="0.25">
      <c r="A14875" s="2">
        <v>45205.666666666664</v>
      </c>
      <c r="B14875">
        <v>114680</v>
      </c>
      <c r="C14875">
        <v>114755</v>
      </c>
      <c r="D14875">
        <v>114600</v>
      </c>
      <c r="E14875">
        <v>114680</v>
      </c>
    </row>
    <row r="14876" spans="1:5" x14ac:dyDescent="0.25">
      <c r="A14876" s="2">
        <v>45205.65625</v>
      </c>
      <c r="B14876">
        <v>114705</v>
      </c>
      <c r="C14876">
        <v>114775</v>
      </c>
      <c r="D14876">
        <v>114565</v>
      </c>
      <c r="E14876">
        <v>114675</v>
      </c>
    </row>
    <row r="14877" spans="1:5" x14ac:dyDescent="0.25">
      <c r="A14877" s="2">
        <v>45205.645833333336</v>
      </c>
      <c r="B14877">
        <v>114690</v>
      </c>
      <c r="C14877">
        <v>114795</v>
      </c>
      <c r="D14877">
        <v>114665</v>
      </c>
      <c r="E14877">
        <v>114700</v>
      </c>
    </row>
    <row r="14878" spans="1:5" x14ac:dyDescent="0.25">
      <c r="A14878" s="2">
        <v>45205.635416666664</v>
      </c>
      <c r="B14878">
        <v>114580</v>
      </c>
      <c r="C14878">
        <v>114710</v>
      </c>
      <c r="D14878">
        <v>114570</v>
      </c>
      <c r="E14878">
        <v>114695</v>
      </c>
    </row>
    <row r="14879" spans="1:5" x14ac:dyDescent="0.25">
      <c r="A14879" s="2">
        <v>45205.625</v>
      </c>
      <c r="B14879">
        <v>114550</v>
      </c>
      <c r="C14879">
        <v>114660</v>
      </c>
      <c r="D14879">
        <v>114450</v>
      </c>
      <c r="E14879">
        <v>114580</v>
      </c>
    </row>
    <row r="14880" spans="1:5" x14ac:dyDescent="0.25">
      <c r="A14880" s="2">
        <v>45205.614583333336</v>
      </c>
      <c r="B14880">
        <v>114385</v>
      </c>
      <c r="C14880">
        <v>114615</v>
      </c>
      <c r="D14880">
        <v>114335</v>
      </c>
      <c r="E14880">
        <v>114555</v>
      </c>
    </row>
    <row r="14881" spans="1:5" x14ac:dyDescent="0.25">
      <c r="A14881" s="2">
        <v>45205.604166666664</v>
      </c>
      <c r="B14881">
        <v>114490</v>
      </c>
      <c r="C14881">
        <v>114565</v>
      </c>
      <c r="D14881">
        <v>114375</v>
      </c>
      <c r="E14881">
        <v>114390</v>
      </c>
    </row>
    <row r="14882" spans="1:5" x14ac:dyDescent="0.25">
      <c r="A14882" s="2">
        <v>45205.59375</v>
      </c>
      <c r="B14882">
        <v>114315</v>
      </c>
      <c r="C14882">
        <v>114500</v>
      </c>
      <c r="D14882">
        <v>114195</v>
      </c>
      <c r="E14882">
        <v>114495</v>
      </c>
    </row>
    <row r="14883" spans="1:5" x14ac:dyDescent="0.25">
      <c r="A14883" s="2">
        <v>45205.583333333336</v>
      </c>
      <c r="B14883">
        <v>114005</v>
      </c>
      <c r="C14883">
        <v>114335</v>
      </c>
      <c r="D14883">
        <v>113990</v>
      </c>
      <c r="E14883">
        <v>114315</v>
      </c>
    </row>
    <row r="14884" spans="1:5" x14ac:dyDescent="0.25">
      <c r="A14884" s="2">
        <v>45205.572916666664</v>
      </c>
      <c r="B14884">
        <v>113970</v>
      </c>
      <c r="C14884">
        <v>114100</v>
      </c>
      <c r="D14884">
        <v>113940</v>
      </c>
      <c r="E14884">
        <v>114000</v>
      </c>
    </row>
    <row r="14885" spans="1:5" x14ac:dyDescent="0.25">
      <c r="A14885" s="2">
        <v>45205.5625</v>
      </c>
      <c r="B14885">
        <v>114005</v>
      </c>
      <c r="C14885">
        <v>114045</v>
      </c>
      <c r="D14885">
        <v>113715</v>
      </c>
      <c r="E14885">
        <v>113970</v>
      </c>
    </row>
    <row r="14886" spans="1:5" x14ac:dyDescent="0.25">
      <c r="A14886" s="2">
        <v>45205.552083333336</v>
      </c>
      <c r="B14886">
        <v>113930</v>
      </c>
      <c r="C14886">
        <v>114060</v>
      </c>
      <c r="D14886">
        <v>113840</v>
      </c>
      <c r="E14886">
        <v>114005</v>
      </c>
    </row>
    <row r="14887" spans="1:5" x14ac:dyDescent="0.25">
      <c r="A14887" s="2">
        <v>45205.541666666664</v>
      </c>
      <c r="B14887">
        <v>113935</v>
      </c>
      <c r="C14887">
        <v>114180</v>
      </c>
      <c r="D14887">
        <v>113890</v>
      </c>
      <c r="E14887">
        <v>113925</v>
      </c>
    </row>
    <row r="14888" spans="1:5" x14ac:dyDescent="0.25">
      <c r="A14888" s="2">
        <v>45205.53125</v>
      </c>
      <c r="B14888">
        <v>113755</v>
      </c>
      <c r="C14888">
        <v>114055</v>
      </c>
      <c r="D14888">
        <v>113710</v>
      </c>
      <c r="E14888">
        <v>113930</v>
      </c>
    </row>
    <row r="14889" spans="1:5" x14ac:dyDescent="0.25">
      <c r="A14889" s="2">
        <v>45205.520833333336</v>
      </c>
      <c r="B14889">
        <v>113575</v>
      </c>
      <c r="C14889">
        <v>113885</v>
      </c>
      <c r="D14889">
        <v>113525</v>
      </c>
      <c r="E14889">
        <v>113760</v>
      </c>
    </row>
    <row r="14890" spans="1:5" x14ac:dyDescent="0.25">
      <c r="A14890" s="2">
        <v>45205.510416666664</v>
      </c>
      <c r="B14890">
        <v>113390</v>
      </c>
      <c r="C14890">
        <v>113665</v>
      </c>
      <c r="D14890">
        <v>113365</v>
      </c>
      <c r="E14890">
        <v>113570</v>
      </c>
    </row>
    <row r="14891" spans="1:5" x14ac:dyDescent="0.25">
      <c r="A14891" s="2">
        <v>45205.5</v>
      </c>
      <c r="B14891">
        <v>112690</v>
      </c>
      <c r="C14891">
        <v>113415</v>
      </c>
      <c r="D14891">
        <v>112650</v>
      </c>
      <c r="E14891">
        <v>113385</v>
      </c>
    </row>
    <row r="14892" spans="1:5" x14ac:dyDescent="0.25">
      <c r="A14892" s="2">
        <v>45205.489583333336</v>
      </c>
      <c r="B14892">
        <v>112675</v>
      </c>
      <c r="C14892">
        <v>112775</v>
      </c>
      <c r="D14892">
        <v>112475</v>
      </c>
      <c r="E14892">
        <v>112685</v>
      </c>
    </row>
    <row r="14893" spans="1:5" x14ac:dyDescent="0.25">
      <c r="A14893" s="2">
        <v>45205.479166666664</v>
      </c>
      <c r="B14893">
        <v>112275</v>
      </c>
      <c r="C14893">
        <v>112735</v>
      </c>
      <c r="D14893">
        <v>112260</v>
      </c>
      <c r="E14893">
        <v>112680</v>
      </c>
    </row>
    <row r="14894" spans="1:5" x14ac:dyDescent="0.25">
      <c r="A14894" s="2">
        <v>45205.46875</v>
      </c>
      <c r="B14894">
        <v>112070</v>
      </c>
      <c r="C14894">
        <v>112320</v>
      </c>
      <c r="D14894">
        <v>111860</v>
      </c>
      <c r="E14894">
        <v>112280</v>
      </c>
    </row>
    <row r="14895" spans="1:5" x14ac:dyDescent="0.25">
      <c r="A14895" s="2">
        <v>45205.458333333336</v>
      </c>
      <c r="B14895">
        <v>112225</v>
      </c>
      <c r="C14895">
        <v>112240</v>
      </c>
      <c r="D14895">
        <v>111960</v>
      </c>
      <c r="E14895">
        <v>112070</v>
      </c>
    </row>
    <row r="14896" spans="1:5" x14ac:dyDescent="0.25">
      <c r="A14896" s="2">
        <v>45205.447916666664</v>
      </c>
      <c r="B14896">
        <v>112655</v>
      </c>
      <c r="C14896">
        <v>112790</v>
      </c>
      <c r="D14896">
        <v>112175</v>
      </c>
      <c r="E14896">
        <v>112220</v>
      </c>
    </row>
    <row r="14897" spans="1:5" x14ac:dyDescent="0.25">
      <c r="A14897" s="2">
        <v>45205.4375</v>
      </c>
      <c r="B14897">
        <v>112690</v>
      </c>
      <c r="C14897">
        <v>112930</v>
      </c>
      <c r="D14897">
        <v>112475</v>
      </c>
      <c r="E14897">
        <v>112655</v>
      </c>
    </row>
    <row r="14898" spans="1:5" x14ac:dyDescent="0.25">
      <c r="A14898" s="2">
        <v>45205.427083333336</v>
      </c>
      <c r="B14898">
        <v>112640</v>
      </c>
      <c r="C14898">
        <v>112995</v>
      </c>
      <c r="D14898">
        <v>112585</v>
      </c>
      <c r="E14898">
        <v>112690</v>
      </c>
    </row>
    <row r="14899" spans="1:5" x14ac:dyDescent="0.25">
      <c r="A14899" s="2">
        <v>45205.416666666664</v>
      </c>
      <c r="B14899">
        <v>112635</v>
      </c>
      <c r="C14899">
        <v>112685</v>
      </c>
      <c r="D14899">
        <v>112325</v>
      </c>
      <c r="E14899">
        <v>112640</v>
      </c>
    </row>
    <row r="14900" spans="1:5" x14ac:dyDescent="0.25">
      <c r="A14900" s="2">
        <v>45205.40625</v>
      </c>
      <c r="B14900">
        <v>112645</v>
      </c>
      <c r="C14900">
        <v>112675</v>
      </c>
      <c r="D14900">
        <v>112305</v>
      </c>
      <c r="E14900">
        <v>112635</v>
      </c>
    </row>
    <row r="14901" spans="1:5" x14ac:dyDescent="0.25">
      <c r="A14901" s="2">
        <v>45205.395833333336</v>
      </c>
      <c r="B14901">
        <v>113740</v>
      </c>
      <c r="C14901">
        <v>113750</v>
      </c>
      <c r="D14901">
        <v>112445</v>
      </c>
      <c r="E14901">
        <v>112645</v>
      </c>
    </row>
    <row r="14902" spans="1:5" x14ac:dyDescent="0.25">
      <c r="A14902" s="2">
        <v>45205.385416666664</v>
      </c>
      <c r="B14902">
        <v>113745</v>
      </c>
      <c r="C14902">
        <v>113805</v>
      </c>
      <c r="D14902">
        <v>113650</v>
      </c>
      <c r="E14902">
        <v>113745</v>
      </c>
    </row>
    <row r="14903" spans="1:5" x14ac:dyDescent="0.25">
      <c r="A14903" s="2">
        <v>45205.375</v>
      </c>
      <c r="B14903">
        <v>113800</v>
      </c>
      <c r="C14903">
        <v>113910</v>
      </c>
      <c r="D14903">
        <v>113650</v>
      </c>
      <c r="E14903">
        <v>113745</v>
      </c>
    </row>
    <row r="14904" spans="1:5" x14ac:dyDescent="0.25">
      <c r="A14904" s="2">
        <v>45204.739583333336</v>
      </c>
      <c r="B14904">
        <v>113750</v>
      </c>
      <c r="C14904">
        <v>113815</v>
      </c>
      <c r="D14904">
        <v>113725</v>
      </c>
      <c r="E14904">
        <v>113750</v>
      </c>
    </row>
    <row r="14905" spans="1:5" x14ac:dyDescent="0.25">
      <c r="A14905" s="2">
        <v>45204.729166666664</v>
      </c>
      <c r="B14905">
        <v>113600</v>
      </c>
      <c r="C14905">
        <v>113775</v>
      </c>
      <c r="D14905">
        <v>113590</v>
      </c>
      <c r="E14905">
        <v>113750</v>
      </c>
    </row>
    <row r="14906" spans="1:5" x14ac:dyDescent="0.25">
      <c r="A14906" s="2">
        <v>45204.71875</v>
      </c>
      <c r="B14906">
        <v>113610</v>
      </c>
      <c r="C14906">
        <v>113690</v>
      </c>
      <c r="D14906">
        <v>113585</v>
      </c>
      <c r="E14906">
        <v>113600</v>
      </c>
    </row>
    <row r="14907" spans="1:5" x14ac:dyDescent="0.25">
      <c r="A14907" s="2">
        <v>45204.708333333336</v>
      </c>
      <c r="B14907">
        <v>113695</v>
      </c>
      <c r="C14907">
        <v>113710</v>
      </c>
      <c r="D14907">
        <v>113580</v>
      </c>
      <c r="E14907">
        <v>113610</v>
      </c>
    </row>
    <row r="14908" spans="1:5" x14ac:dyDescent="0.25">
      <c r="A14908" s="2">
        <v>45204.697916666664</v>
      </c>
      <c r="B14908">
        <v>113685</v>
      </c>
      <c r="C14908">
        <v>113785</v>
      </c>
      <c r="D14908">
        <v>113620</v>
      </c>
      <c r="E14908">
        <v>113700</v>
      </c>
    </row>
    <row r="14909" spans="1:5" x14ac:dyDescent="0.25">
      <c r="A14909" s="2">
        <v>45204.6875</v>
      </c>
      <c r="B14909">
        <v>113645</v>
      </c>
      <c r="C14909">
        <v>113715</v>
      </c>
      <c r="D14909">
        <v>113550</v>
      </c>
      <c r="E14909">
        <v>113685</v>
      </c>
    </row>
    <row r="14910" spans="1:5" x14ac:dyDescent="0.25">
      <c r="A14910" s="2">
        <v>45204.677083333336</v>
      </c>
      <c r="B14910">
        <v>113610</v>
      </c>
      <c r="C14910">
        <v>113660</v>
      </c>
      <c r="D14910">
        <v>113520</v>
      </c>
      <c r="E14910">
        <v>113640</v>
      </c>
    </row>
    <row r="14911" spans="1:5" x14ac:dyDescent="0.25">
      <c r="A14911" s="2">
        <v>45204.666666666664</v>
      </c>
      <c r="B14911">
        <v>113700</v>
      </c>
      <c r="C14911">
        <v>113760</v>
      </c>
      <c r="D14911">
        <v>113575</v>
      </c>
      <c r="E14911">
        <v>113615</v>
      </c>
    </row>
    <row r="14912" spans="1:5" x14ac:dyDescent="0.25">
      <c r="A14912" s="2">
        <v>45204.65625</v>
      </c>
      <c r="B14912">
        <v>113555</v>
      </c>
      <c r="C14912">
        <v>113720</v>
      </c>
      <c r="D14912">
        <v>113545</v>
      </c>
      <c r="E14912">
        <v>113700</v>
      </c>
    </row>
    <row r="14913" spans="1:5" x14ac:dyDescent="0.25">
      <c r="A14913" s="2">
        <v>45204.645833333336</v>
      </c>
      <c r="B14913">
        <v>113360</v>
      </c>
      <c r="C14913">
        <v>113575</v>
      </c>
      <c r="D14913">
        <v>113340</v>
      </c>
      <c r="E14913">
        <v>113560</v>
      </c>
    </row>
    <row r="14914" spans="1:5" x14ac:dyDescent="0.25">
      <c r="A14914" s="2">
        <v>45204.635416666664</v>
      </c>
      <c r="B14914">
        <v>113295</v>
      </c>
      <c r="C14914">
        <v>113400</v>
      </c>
      <c r="D14914">
        <v>113260</v>
      </c>
      <c r="E14914">
        <v>113360</v>
      </c>
    </row>
    <row r="14915" spans="1:5" x14ac:dyDescent="0.25">
      <c r="A14915" s="2">
        <v>45204.625</v>
      </c>
      <c r="B14915">
        <v>113300</v>
      </c>
      <c r="C14915">
        <v>113370</v>
      </c>
      <c r="D14915">
        <v>113205</v>
      </c>
      <c r="E14915">
        <v>113295</v>
      </c>
    </row>
    <row r="14916" spans="1:5" x14ac:dyDescent="0.25">
      <c r="A14916" s="2">
        <v>45204.614583333336</v>
      </c>
      <c r="B14916">
        <v>113265</v>
      </c>
      <c r="C14916">
        <v>113310</v>
      </c>
      <c r="D14916">
        <v>113230</v>
      </c>
      <c r="E14916">
        <v>113300</v>
      </c>
    </row>
    <row r="14917" spans="1:5" x14ac:dyDescent="0.25">
      <c r="A14917" s="2">
        <v>45204.604166666664</v>
      </c>
      <c r="B14917">
        <v>113185</v>
      </c>
      <c r="C14917">
        <v>113275</v>
      </c>
      <c r="D14917">
        <v>113035</v>
      </c>
      <c r="E14917">
        <v>113270</v>
      </c>
    </row>
    <row r="14918" spans="1:5" x14ac:dyDescent="0.25">
      <c r="A14918" s="2">
        <v>45204.59375</v>
      </c>
      <c r="B14918">
        <v>113190</v>
      </c>
      <c r="C14918">
        <v>113230</v>
      </c>
      <c r="D14918">
        <v>113090</v>
      </c>
      <c r="E14918">
        <v>113190</v>
      </c>
    </row>
    <row r="14919" spans="1:5" x14ac:dyDescent="0.25">
      <c r="A14919" s="2">
        <v>45204.583333333336</v>
      </c>
      <c r="B14919">
        <v>113215</v>
      </c>
      <c r="C14919">
        <v>113250</v>
      </c>
      <c r="D14919">
        <v>113030</v>
      </c>
      <c r="E14919">
        <v>113190</v>
      </c>
    </row>
    <row r="14920" spans="1:5" x14ac:dyDescent="0.25">
      <c r="A14920" s="2">
        <v>45204.572916666664</v>
      </c>
      <c r="B14920">
        <v>113300</v>
      </c>
      <c r="C14920">
        <v>113310</v>
      </c>
      <c r="D14920">
        <v>113120</v>
      </c>
      <c r="E14920">
        <v>113210</v>
      </c>
    </row>
    <row r="14921" spans="1:5" x14ac:dyDescent="0.25">
      <c r="A14921" s="2">
        <v>45204.5625</v>
      </c>
      <c r="B14921">
        <v>113385</v>
      </c>
      <c r="C14921">
        <v>113435</v>
      </c>
      <c r="D14921">
        <v>113270</v>
      </c>
      <c r="E14921">
        <v>113305</v>
      </c>
    </row>
    <row r="14922" spans="1:5" x14ac:dyDescent="0.25">
      <c r="A14922" s="2">
        <v>45204.552083333336</v>
      </c>
      <c r="B14922">
        <v>113340</v>
      </c>
      <c r="C14922">
        <v>113395</v>
      </c>
      <c r="D14922">
        <v>113215</v>
      </c>
      <c r="E14922">
        <v>113380</v>
      </c>
    </row>
    <row r="14923" spans="1:5" x14ac:dyDescent="0.25">
      <c r="A14923" s="2">
        <v>45204.541666666664</v>
      </c>
      <c r="B14923">
        <v>113210</v>
      </c>
      <c r="C14923">
        <v>113365</v>
      </c>
      <c r="D14923">
        <v>113175</v>
      </c>
      <c r="E14923">
        <v>113345</v>
      </c>
    </row>
    <row r="14924" spans="1:5" x14ac:dyDescent="0.25">
      <c r="A14924" s="2">
        <v>45204.53125</v>
      </c>
      <c r="B14924">
        <v>113175</v>
      </c>
      <c r="C14924">
        <v>113315</v>
      </c>
      <c r="D14924">
        <v>113125</v>
      </c>
      <c r="E14924">
        <v>113210</v>
      </c>
    </row>
    <row r="14925" spans="1:5" x14ac:dyDescent="0.25">
      <c r="A14925" s="2">
        <v>45204.520833333336</v>
      </c>
      <c r="B14925">
        <v>113280</v>
      </c>
      <c r="C14925">
        <v>113385</v>
      </c>
      <c r="D14925">
        <v>113165</v>
      </c>
      <c r="E14925">
        <v>113175</v>
      </c>
    </row>
    <row r="14926" spans="1:5" x14ac:dyDescent="0.25">
      <c r="A14926" s="2">
        <v>45204.510416666664</v>
      </c>
      <c r="B14926">
        <v>113355</v>
      </c>
      <c r="C14926">
        <v>113430</v>
      </c>
      <c r="D14926">
        <v>113205</v>
      </c>
      <c r="E14926">
        <v>113285</v>
      </c>
    </row>
    <row r="14927" spans="1:5" x14ac:dyDescent="0.25">
      <c r="A14927" s="2">
        <v>45204.5</v>
      </c>
      <c r="B14927">
        <v>113340</v>
      </c>
      <c r="C14927">
        <v>113395</v>
      </c>
      <c r="D14927">
        <v>113075</v>
      </c>
      <c r="E14927">
        <v>113355</v>
      </c>
    </row>
    <row r="14928" spans="1:5" x14ac:dyDescent="0.25">
      <c r="A14928" s="2">
        <v>45204.489583333336</v>
      </c>
      <c r="B14928">
        <v>113445</v>
      </c>
      <c r="C14928">
        <v>113570</v>
      </c>
      <c r="D14928">
        <v>113295</v>
      </c>
      <c r="E14928">
        <v>113340</v>
      </c>
    </row>
    <row r="14929" spans="1:5" x14ac:dyDescent="0.25">
      <c r="A14929" s="2">
        <v>45204.479166666664</v>
      </c>
      <c r="B14929">
        <v>114185</v>
      </c>
      <c r="C14929">
        <v>114260</v>
      </c>
      <c r="D14929">
        <v>113320</v>
      </c>
      <c r="E14929">
        <v>113445</v>
      </c>
    </row>
    <row r="14930" spans="1:5" x14ac:dyDescent="0.25">
      <c r="A14930" s="2">
        <v>45204.46875</v>
      </c>
      <c r="B14930">
        <v>114280</v>
      </c>
      <c r="C14930">
        <v>114285</v>
      </c>
      <c r="D14930">
        <v>114105</v>
      </c>
      <c r="E14930">
        <v>114190</v>
      </c>
    </row>
    <row r="14931" spans="1:5" x14ac:dyDescent="0.25">
      <c r="A14931" s="2">
        <v>45204.458333333336</v>
      </c>
      <c r="B14931">
        <v>114630</v>
      </c>
      <c r="C14931">
        <v>114640</v>
      </c>
      <c r="D14931">
        <v>114150</v>
      </c>
      <c r="E14931">
        <v>114280</v>
      </c>
    </row>
    <row r="14932" spans="1:5" x14ac:dyDescent="0.25">
      <c r="A14932" s="2">
        <v>45204.447916666664</v>
      </c>
      <c r="B14932">
        <v>114320</v>
      </c>
      <c r="C14932">
        <v>114720</v>
      </c>
      <c r="D14932">
        <v>114270</v>
      </c>
      <c r="E14932">
        <v>114625</v>
      </c>
    </row>
    <row r="14933" spans="1:5" x14ac:dyDescent="0.25">
      <c r="A14933" s="2">
        <v>45204.4375</v>
      </c>
      <c r="B14933">
        <v>114340</v>
      </c>
      <c r="C14933">
        <v>114505</v>
      </c>
      <c r="D14933">
        <v>114185</v>
      </c>
      <c r="E14933">
        <v>114320</v>
      </c>
    </row>
    <row r="14934" spans="1:5" x14ac:dyDescent="0.25">
      <c r="A14934" s="2">
        <v>45204.427083333336</v>
      </c>
      <c r="B14934">
        <v>114045</v>
      </c>
      <c r="C14934">
        <v>114455</v>
      </c>
      <c r="D14934">
        <v>114040</v>
      </c>
      <c r="E14934">
        <v>114340</v>
      </c>
    </row>
    <row r="14935" spans="1:5" x14ac:dyDescent="0.25">
      <c r="A14935" s="2">
        <v>45204.416666666664</v>
      </c>
      <c r="B14935">
        <v>113910</v>
      </c>
      <c r="C14935">
        <v>114100</v>
      </c>
      <c r="D14935">
        <v>113850</v>
      </c>
      <c r="E14935">
        <v>114045</v>
      </c>
    </row>
    <row r="14936" spans="1:5" x14ac:dyDescent="0.25">
      <c r="A14936" s="2">
        <v>45204.40625</v>
      </c>
      <c r="B14936">
        <v>113600</v>
      </c>
      <c r="C14936">
        <v>113955</v>
      </c>
      <c r="D14936">
        <v>113570</v>
      </c>
      <c r="E14936">
        <v>113910</v>
      </c>
    </row>
    <row r="14937" spans="1:5" x14ac:dyDescent="0.25">
      <c r="A14937" s="2">
        <v>45204.395833333336</v>
      </c>
      <c r="B14937">
        <v>113685</v>
      </c>
      <c r="C14937">
        <v>113755</v>
      </c>
      <c r="D14937">
        <v>113505</v>
      </c>
      <c r="E14937">
        <v>113600</v>
      </c>
    </row>
    <row r="14938" spans="1:5" x14ac:dyDescent="0.25">
      <c r="A14938" s="2">
        <v>45204.385416666664</v>
      </c>
      <c r="B14938">
        <v>113900</v>
      </c>
      <c r="C14938">
        <v>113905</v>
      </c>
      <c r="D14938">
        <v>113655</v>
      </c>
      <c r="E14938">
        <v>113685</v>
      </c>
    </row>
    <row r="14939" spans="1:5" x14ac:dyDescent="0.25">
      <c r="A14939" s="2">
        <v>45204.375</v>
      </c>
      <c r="B14939">
        <v>114000</v>
      </c>
      <c r="C14939">
        <v>114020</v>
      </c>
      <c r="D14939">
        <v>113665</v>
      </c>
      <c r="E14939">
        <v>113900</v>
      </c>
    </row>
    <row r="14940" spans="1:5" x14ac:dyDescent="0.25">
      <c r="A14940" s="2">
        <v>45203.739583333336</v>
      </c>
      <c r="B14940">
        <v>113825</v>
      </c>
      <c r="C14940">
        <v>113935</v>
      </c>
      <c r="D14940">
        <v>113780</v>
      </c>
      <c r="E14940">
        <v>113780</v>
      </c>
    </row>
    <row r="14941" spans="1:5" x14ac:dyDescent="0.25">
      <c r="A14941" s="2">
        <v>45203.729166666664</v>
      </c>
      <c r="B14941">
        <v>113955</v>
      </c>
      <c r="C14941">
        <v>114010</v>
      </c>
      <c r="D14941">
        <v>113805</v>
      </c>
      <c r="E14941">
        <v>113830</v>
      </c>
    </row>
    <row r="14942" spans="1:5" x14ac:dyDescent="0.25">
      <c r="A14942" s="2">
        <v>45203.71875</v>
      </c>
      <c r="B14942">
        <v>114080</v>
      </c>
      <c r="C14942">
        <v>114125</v>
      </c>
      <c r="D14942">
        <v>113890</v>
      </c>
      <c r="E14942">
        <v>113955</v>
      </c>
    </row>
    <row r="14943" spans="1:5" x14ac:dyDescent="0.25">
      <c r="A14943" s="2">
        <v>45203.708333333336</v>
      </c>
      <c r="B14943">
        <v>114015</v>
      </c>
      <c r="C14943">
        <v>114150</v>
      </c>
      <c r="D14943">
        <v>114000</v>
      </c>
      <c r="E14943">
        <v>114085</v>
      </c>
    </row>
    <row r="14944" spans="1:5" x14ac:dyDescent="0.25">
      <c r="A14944" s="2">
        <v>45203.697916666664</v>
      </c>
      <c r="B14944">
        <v>114135</v>
      </c>
      <c r="C14944">
        <v>114160</v>
      </c>
      <c r="D14944">
        <v>114005</v>
      </c>
      <c r="E14944">
        <v>114010</v>
      </c>
    </row>
    <row r="14945" spans="1:5" x14ac:dyDescent="0.25">
      <c r="A14945" s="2">
        <v>45203.6875</v>
      </c>
      <c r="B14945">
        <v>114205</v>
      </c>
      <c r="C14945">
        <v>114285</v>
      </c>
      <c r="D14945">
        <v>114120</v>
      </c>
      <c r="E14945">
        <v>114140</v>
      </c>
    </row>
    <row r="14946" spans="1:5" x14ac:dyDescent="0.25">
      <c r="A14946" s="2">
        <v>45203.677083333336</v>
      </c>
      <c r="B14946">
        <v>113990</v>
      </c>
      <c r="C14946">
        <v>114240</v>
      </c>
      <c r="D14946">
        <v>113980</v>
      </c>
      <c r="E14946">
        <v>114200</v>
      </c>
    </row>
    <row r="14947" spans="1:5" x14ac:dyDescent="0.25">
      <c r="A14947" s="2">
        <v>45203.666666666664</v>
      </c>
      <c r="B14947">
        <v>113945</v>
      </c>
      <c r="C14947">
        <v>114100</v>
      </c>
      <c r="D14947">
        <v>113915</v>
      </c>
      <c r="E14947">
        <v>113995</v>
      </c>
    </row>
    <row r="14948" spans="1:5" x14ac:dyDescent="0.25">
      <c r="A14948" s="2">
        <v>45203.65625</v>
      </c>
      <c r="B14948">
        <v>113925</v>
      </c>
      <c r="C14948">
        <v>113975</v>
      </c>
      <c r="D14948">
        <v>113810</v>
      </c>
      <c r="E14948">
        <v>113940</v>
      </c>
    </row>
    <row r="14949" spans="1:5" x14ac:dyDescent="0.25">
      <c r="A14949" s="2">
        <v>45203.645833333336</v>
      </c>
      <c r="B14949">
        <v>113870</v>
      </c>
      <c r="C14949">
        <v>113975</v>
      </c>
      <c r="D14949">
        <v>113815</v>
      </c>
      <c r="E14949">
        <v>113930</v>
      </c>
    </row>
    <row r="14950" spans="1:5" x14ac:dyDescent="0.25">
      <c r="A14950" s="2">
        <v>45203.635416666664</v>
      </c>
      <c r="B14950">
        <v>113965</v>
      </c>
      <c r="C14950">
        <v>114055</v>
      </c>
      <c r="D14950">
        <v>113830</v>
      </c>
      <c r="E14950">
        <v>113865</v>
      </c>
    </row>
    <row r="14951" spans="1:5" x14ac:dyDescent="0.25">
      <c r="A14951" s="2">
        <v>45203.625</v>
      </c>
      <c r="B14951">
        <v>114050</v>
      </c>
      <c r="C14951">
        <v>114105</v>
      </c>
      <c r="D14951">
        <v>113925</v>
      </c>
      <c r="E14951">
        <v>113970</v>
      </c>
    </row>
    <row r="14952" spans="1:5" x14ac:dyDescent="0.25">
      <c r="A14952" s="2">
        <v>45203.614583333336</v>
      </c>
      <c r="B14952">
        <v>114045</v>
      </c>
      <c r="C14952">
        <v>114175</v>
      </c>
      <c r="D14952">
        <v>114010</v>
      </c>
      <c r="E14952">
        <v>114050</v>
      </c>
    </row>
    <row r="14953" spans="1:5" x14ac:dyDescent="0.25">
      <c r="A14953" s="2">
        <v>45203.604166666664</v>
      </c>
      <c r="B14953">
        <v>114035</v>
      </c>
      <c r="C14953">
        <v>114125</v>
      </c>
      <c r="D14953">
        <v>113925</v>
      </c>
      <c r="E14953">
        <v>114045</v>
      </c>
    </row>
    <row r="14954" spans="1:5" x14ac:dyDescent="0.25">
      <c r="A14954" s="2">
        <v>45203.59375</v>
      </c>
      <c r="B14954">
        <v>114090</v>
      </c>
      <c r="C14954">
        <v>114175</v>
      </c>
      <c r="D14954">
        <v>114000</v>
      </c>
      <c r="E14954">
        <v>114035</v>
      </c>
    </row>
    <row r="14955" spans="1:5" x14ac:dyDescent="0.25">
      <c r="A14955" s="2">
        <v>45203.583333333336</v>
      </c>
      <c r="B14955">
        <v>114335</v>
      </c>
      <c r="C14955">
        <v>114360</v>
      </c>
      <c r="D14955">
        <v>114030</v>
      </c>
      <c r="E14955">
        <v>114090</v>
      </c>
    </row>
    <row r="14956" spans="1:5" x14ac:dyDescent="0.25">
      <c r="A14956" s="2">
        <v>45203.572916666664</v>
      </c>
      <c r="B14956">
        <v>114465</v>
      </c>
      <c r="C14956">
        <v>114580</v>
      </c>
      <c r="D14956">
        <v>114320</v>
      </c>
      <c r="E14956">
        <v>114330</v>
      </c>
    </row>
    <row r="14957" spans="1:5" x14ac:dyDescent="0.25">
      <c r="A14957" s="2">
        <v>45203.5625</v>
      </c>
      <c r="B14957">
        <v>114485</v>
      </c>
      <c r="C14957">
        <v>114545</v>
      </c>
      <c r="D14957">
        <v>114410</v>
      </c>
      <c r="E14957">
        <v>114460</v>
      </c>
    </row>
    <row r="14958" spans="1:5" x14ac:dyDescent="0.25">
      <c r="A14958" s="2">
        <v>45203.552083333336</v>
      </c>
      <c r="B14958">
        <v>114280</v>
      </c>
      <c r="C14958">
        <v>114490</v>
      </c>
      <c r="D14958">
        <v>114270</v>
      </c>
      <c r="E14958">
        <v>114480</v>
      </c>
    </row>
    <row r="14959" spans="1:5" x14ac:dyDescent="0.25">
      <c r="A14959" s="2">
        <v>45203.541666666664</v>
      </c>
      <c r="B14959">
        <v>114205</v>
      </c>
      <c r="C14959">
        <v>114370</v>
      </c>
      <c r="D14959">
        <v>114080</v>
      </c>
      <c r="E14959">
        <v>114280</v>
      </c>
    </row>
    <row r="14960" spans="1:5" x14ac:dyDescent="0.25">
      <c r="A14960" s="2">
        <v>45203.53125</v>
      </c>
      <c r="B14960">
        <v>113825</v>
      </c>
      <c r="C14960">
        <v>114260</v>
      </c>
      <c r="D14960">
        <v>113805</v>
      </c>
      <c r="E14960">
        <v>114210</v>
      </c>
    </row>
    <row r="14961" spans="1:5" x14ac:dyDescent="0.25">
      <c r="A14961" s="2">
        <v>45203.520833333336</v>
      </c>
      <c r="B14961">
        <v>114155</v>
      </c>
      <c r="C14961">
        <v>114180</v>
      </c>
      <c r="D14961">
        <v>113820</v>
      </c>
      <c r="E14961">
        <v>113825</v>
      </c>
    </row>
    <row r="14962" spans="1:5" x14ac:dyDescent="0.25">
      <c r="A14962" s="2">
        <v>45203.510416666664</v>
      </c>
      <c r="B14962">
        <v>113860</v>
      </c>
      <c r="C14962">
        <v>114215</v>
      </c>
      <c r="D14962">
        <v>113850</v>
      </c>
      <c r="E14962">
        <v>114155</v>
      </c>
    </row>
    <row r="14963" spans="1:5" x14ac:dyDescent="0.25">
      <c r="A14963" s="2">
        <v>45203.5</v>
      </c>
      <c r="B14963">
        <v>113900</v>
      </c>
      <c r="C14963">
        <v>114050</v>
      </c>
      <c r="D14963">
        <v>113745</v>
      </c>
      <c r="E14963">
        <v>113865</v>
      </c>
    </row>
    <row r="14964" spans="1:5" x14ac:dyDescent="0.25">
      <c r="A14964" s="2">
        <v>45203.489583333336</v>
      </c>
      <c r="B14964">
        <v>113765</v>
      </c>
      <c r="C14964">
        <v>114000</v>
      </c>
      <c r="D14964">
        <v>113710</v>
      </c>
      <c r="E14964">
        <v>113900</v>
      </c>
    </row>
    <row r="14965" spans="1:5" x14ac:dyDescent="0.25">
      <c r="A14965" s="2">
        <v>45203.479166666664</v>
      </c>
      <c r="B14965">
        <v>113465</v>
      </c>
      <c r="C14965">
        <v>114025</v>
      </c>
      <c r="D14965">
        <v>113450</v>
      </c>
      <c r="E14965">
        <v>113765</v>
      </c>
    </row>
    <row r="14966" spans="1:5" x14ac:dyDescent="0.25">
      <c r="A14966" s="2">
        <v>45203.46875</v>
      </c>
      <c r="B14966">
        <v>113705</v>
      </c>
      <c r="C14966">
        <v>113725</v>
      </c>
      <c r="D14966">
        <v>113425</v>
      </c>
      <c r="E14966">
        <v>113465</v>
      </c>
    </row>
    <row r="14967" spans="1:5" x14ac:dyDescent="0.25">
      <c r="A14967" s="2">
        <v>45203.458333333336</v>
      </c>
      <c r="B14967">
        <v>113700</v>
      </c>
      <c r="C14967">
        <v>113845</v>
      </c>
      <c r="D14967">
        <v>113420</v>
      </c>
      <c r="E14967">
        <v>113700</v>
      </c>
    </row>
    <row r="14968" spans="1:5" x14ac:dyDescent="0.25">
      <c r="A14968" s="2">
        <v>45203.447916666664</v>
      </c>
      <c r="B14968">
        <v>113785</v>
      </c>
      <c r="C14968">
        <v>113855</v>
      </c>
      <c r="D14968">
        <v>113535</v>
      </c>
      <c r="E14968">
        <v>113695</v>
      </c>
    </row>
    <row r="14969" spans="1:5" x14ac:dyDescent="0.25">
      <c r="A14969" s="2">
        <v>45203.4375</v>
      </c>
      <c r="B14969">
        <v>113920</v>
      </c>
      <c r="C14969">
        <v>114060</v>
      </c>
      <c r="D14969">
        <v>113715</v>
      </c>
      <c r="E14969">
        <v>113785</v>
      </c>
    </row>
    <row r="14970" spans="1:5" x14ac:dyDescent="0.25">
      <c r="A14970" s="2">
        <v>45203.427083333336</v>
      </c>
      <c r="B14970">
        <v>114140</v>
      </c>
      <c r="C14970">
        <v>114235</v>
      </c>
      <c r="D14970">
        <v>113755</v>
      </c>
      <c r="E14970">
        <v>113920</v>
      </c>
    </row>
    <row r="14971" spans="1:5" x14ac:dyDescent="0.25">
      <c r="A14971" s="2">
        <v>45203.416666666664</v>
      </c>
      <c r="B14971">
        <v>113995</v>
      </c>
      <c r="C14971">
        <v>114200</v>
      </c>
      <c r="D14971">
        <v>113885</v>
      </c>
      <c r="E14971">
        <v>114135</v>
      </c>
    </row>
    <row r="14972" spans="1:5" x14ac:dyDescent="0.25">
      <c r="A14972" s="2">
        <v>45203.40625</v>
      </c>
      <c r="B14972">
        <v>114025</v>
      </c>
      <c r="C14972">
        <v>114195</v>
      </c>
      <c r="D14972">
        <v>113975</v>
      </c>
      <c r="E14972">
        <v>113995</v>
      </c>
    </row>
    <row r="14973" spans="1:5" x14ac:dyDescent="0.25">
      <c r="A14973" s="2">
        <v>45203.395833333336</v>
      </c>
      <c r="B14973">
        <v>114090</v>
      </c>
      <c r="C14973">
        <v>114175</v>
      </c>
      <c r="D14973">
        <v>114015</v>
      </c>
      <c r="E14973">
        <v>114020</v>
      </c>
    </row>
    <row r="14974" spans="1:5" x14ac:dyDescent="0.25">
      <c r="A14974" s="2">
        <v>45203.385416666664</v>
      </c>
      <c r="B14974">
        <v>113995</v>
      </c>
      <c r="C14974">
        <v>114530</v>
      </c>
      <c r="D14974">
        <v>113970</v>
      </c>
      <c r="E14974">
        <v>114090</v>
      </c>
    </row>
    <row r="14975" spans="1:5" x14ac:dyDescent="0.25">
      <c r="A14975" s="2">
        <v>45203.375</v>
      </c>
      <c r="B14975">
        <v>114290</v>
      </c>
      <c r="C14975">
        <v>114415</v>
      </c>
      <c r="D14975">
        <v>113920</v>
      </c>
      <c r="E14975">
        <v>113995</v>
      </c>
    </row>
    <row r="14976" spans="1:5" x14ac:dyDescent="0.25">
      <c r="A14976" s="2">
        <v>45202.739583333336</v>
      </c>
      <c r="B14976">
        <v>113680</v>
      </c>
      <c r="C14976">
        <v>113690</v>
      </c>
      <c r="D14976">
        <v>113555</v>
      </c>
      <c r="E14976">
        <v>113620</v>
      </c>
    </row>
    <row r="14977" spans="1:5" x14ac:dyDescent="0.25">
      <c r="A14977" s="2">
        <v>45202.729166666664</v>
      </c>
      <c r="B14977">
        <v>113840</v>
      </c>
      <c r="C14977">
        <v>113870</v>
      </c>
      <c r="D14977">
        <v>113670</v>
      </c>
      <c r="E14977">
        <v>113680</v>
      </c>
    </row>
    <row r="14978" spans="1:5" x14ac:dyDescent="0.25">
      <c r="A14978" s="2">
        <v>45202.71875</v>
      </c>
      <c r="B14978">
        <v>113775</v>
      </c>
      <c r="C14978">
        <v>113865</v>
      </c>
      <c r="D14978">
        <v>113750</v>
      </c>
      <c r="E14978">
        <v>113845</v>
      </c>
    </row>
    <row r="14979" spans="1:5" x14ac:dyDescent="0.25">
      <c r="A14979" s="2">
        <v>45202.708333333336</v>
      </c>
      <c r="B14979">
        <v>113805</v>
      </c>
      <c r="C14979">
        <v>113950</v>
      </c>
      <c r="D14979">
        <v>113765</v>
      </c>
      <c r="E14979">
        <v>113770</v>
      </c>
    </row>
    <row r="14980" spans="1:5" x14ac:dyDescent="0.25">
      <c r="A14980" s="2">
        <v>45202.697916666664</v>
      </c>
      <c r="B14980">
        <v>113765</v>
      </c>
      <c r="C14980">
        <v>113845</v>
      </c>
      <c r="D14980">
        <v>113735</v>
      </c>
      <c r="E14980">
        <v>113805</v>
      </c>
    </row>
    <row r="14981" spans="1:5" x14ac:dyDescent="0.25">
      <c r="A14981" s="2">
        <v>45202.6875</v>
      </c>
      <c r="B14981">
        <v>113760</v>
      </c>
      <c r="C14981">
        <v>113820</v>
      </c>
      <c r="D14981">
        <v>113665</v>
      </c>
      <c r="E14981">
        <v>113765</v>
      </c>
    </row>
    <row r="14982" spans="1:5" x14ac:dyDescent="0.25">
      <c r="A14982" s="2">
        <v>45202.677083333336</v>
      </c>
      <c r="B14982">
        <v>113665</v>
      </c>
      <c r="C14982">
        <v>113795</v>
      </c>
      <c r="D14982">
        <v>113580</v>
      </c>
      <c r="E14982">
        <v>113760</v>
      </c>
    </row>
    <row r="14983" spans="1:5" x14ac:dyDescent="0.25">
      <c r="A14983" s="2">
        <v>45202.666666666664</v>
      </c>
      <c r="B14983">
        <v>113750</v>
      </c>
      <c r="C14983">
        <v>113845</v>
      </c>
      <c r="D14983">
        <v>113640</v>
      </c>
      <c r="E14983">
        <v>113665</v>
      </c>
    </row>
    <row r="14984" spans="1:5" x14ac:dyDescent="0.25">
      <c r="A14984" s="2">
        <v>45202.65625</v>
      </c>
      <c r="B14984">
        <v>113865</v>
      </c>
      <c r="C14984">
        <v>113980</v>
      </c>
      <c r="D14984">
        <v>113750</v>
      </c>
      <c r="E14984">
        <v>113750</v>
      </c>
    </row>
    <row r="14985" spans="1:5" x14ac:dyDescent="0.25">
      <c r="A14985" s="2">
        <v>45202.645833333336</v>
      </c>
      <c r="B14985">
        <v>113735</v>
      </c>
      <c r="C14985">
        <v>113895</v>
      </c>
      <c r="D14985">
        <v>113670</v>
      </c>
      <c r="E14985">
        <v>113865</v>
      </c>
    </row>
    <row r="14986" spans="1:5" x14ac:dyDescent="0.25">
      <c r="A14986" s="2">
        <v>45202.635416666664</v>
      </c>
      <c r="B14986">
        <v>113930</v>
      </c>
      <c r="C14986">
        <v>113935</v>
      </c>
      <c r="D14986">
        <v>113685</v>
      </c>
      <c r="E14986">
        <v>113730</v>
      </c>
    </row>
    <row r="14987" spans="1:5" x14ac:dyDescent="0.25">
      <c r="A14987" s="2">
        <v>45202.625</v>
      </c>
      <c r="B14987">
        <v>114150</v>
      </c>
      <c r="C14987">
        <v>114295</v>
      </c>
      <c r="D14987">
        <v>113855</v>
      </c>
      <c r="E14987">
        <v>113930</v>
      </c>
    </row>
    <row r="14988" spans="1:5" x14ac:dyDescent="0.25">
      <c r="A14988" s="2">
        <v>45202.614583333336</v>
      </c>
      <c r="B14988">
        <v>114430</v>
      </c>
      <c r="C14988">
        <v>114440</v>
      </c>
      <c r="D14988">
        <v>114070</v>
      </c>
      <c r="E14988">
        <v>114150</v>
      </c>
    </row>
    <row r="14989" spans="1:5" x14ac:dyDescent="0.25">
      <c r="A14989" s="2">
        <v>45202.604166666664</v>
      </c>
      <c r="B14989">
        <v>114505</v>
      </c>
      <c r="C14989">
        <v>114545</v>
      </c>
      <c r="D14989">
        <v>114315</v>
      </c>
      <c r="E14989">
        <v>114430</v>
      </c>
    </row>
    <row r="14990" spans="1:5" x14ac:dyDescent="0.25">
      <c r="A14990" s="2">
        <v>45202.59375</v>
      </c>
      <c r="B14990">
        <v>114520</v>
      </c>
      <c r="C14990">
        <v>114555</v>
      </c>
      <c r="D14990">
        <v>114380</v>
      </c>
      <c r="E14990">
        <v>114500</v>
      </c>
    </row>
    <row r="14991" spans="1:5" x14ac:dyDescent="0.25">
      <c r="A14991" s="2">
        <v>45202.583333333336</v>
      </c>
      <c r="B14991">
        <v>114625</v>
      </c>
      <c r="C14991">
        <v>114710</v>
      </c>
      <c r="D14991">
        <v>114440</v>
      </c>
      <c r="E14991">
        <v>114515</v>
      </c>
    </row>
    <row r="14992" spans="1:5" x14ac:dyDescent="0.25">
      <c r="A14992" s="2">
        <v>45202.572916666664</v>
      </c>
      <c r="B14992">
        <v>114685</v>
      </c>
      <c r="C14992">
        <v>114810</v>
      </c>
      <c r="D14992">
        <v>114590</v>
      </c>
      <c r="E14992">
        <v>114625</v>
      </c>
    </row>
    <row r="14993" spans="1:5" x14ac:dyDescent="0.25">
      <c r="A14993" s="2">
        <v>45202.5625</v>
      </c>
      <c r="B14993">
        <v>114740</v>
      </c>
      <c r="C14993">
        <v>114865</v>
      </c>
      <c r="D14993">
        <v>114670</v>
      </c>
      <c r="E14993">
        <v>114685</v>
      </c>
    </row>
    <row r="14994" spans="1:5" x14ac:dyDescent="0.25">
      <c r="A14994" s="2">
        <v>45202.552083333336</v>
      </c>
      <c r="B14994">
        <v>114745</v>
      </c>
      <c r="C14994">
        <v>114850</v>
      </c>
      <c r="D14994">
        <v>114655</v>
      </c>
      <c r="E14994">
        <v>114735</v>
      </c>
    </row>
    <row r="14995" spans="1:5" x14ac:dyDescent="0.25">
      <c r="A14995" s="2">
        <v>45202.541666666664</v>
      </c>
      <c r="B14995">
        <v>114525</v>
      </c>
      <c r="C14995">
        <v>114840</v>
      </c>
      <c r="D14995">
        <v>114490</v>
      </c>
      <c r="E14995">
        <v>114740</v>
      </c>
    </row>
    <row r="14996" spans="1:5" x14ac:dyDescent="0.25">
      <c r="A14996" s="2">
        <v>45202.53125</v>
      </c>
      <c r="B14996">
        <v>114675</v>
      </c>
      <c r="C14996">
        <v>114705</v>
      </c>
      <c r="D14996">
        <v>114460</v>
      </c>
      <c r="E14996">
        <v>114525</v>
      </c>
    </row>
    <row r="14997" spans="1:5" x14ac:dyDescent="0.25">
      <c r="A14997" s="2">
        <v>45202.520833333336</v>
      </c>
      <c r="B14997">
        <v>114850</v>
      </c>
      <c r="C14997">
        <v>114910</v>
      </c>
      <c r="D14997">
        <v>114460</v>
      </c>
      <c r="E14997">
        <v>114675</v>
      </c>
    </row>
    <row r="14998" spans="1:5" x14ac:dyDescent="0.25">
      <c r="A14998" s="2">
        <v>45202.510416666664</v>
      </c>
      <c r="B14998">
        <v>114515</v>
      </c>
      <c r="C14998">
        <v>114870</v>
      </c>
      <c r="D14998">
        <v>114485</v>
      </c>
      <c r="E14998">
        <v>114850</v>
      </c>
    </row>
    <row r="14999" spans="1:5" x14ac:dyDescent="0.25">
      <c r="A14999" s="2">
        <v>45202.5</v>
      </c>
      <c r="B14999">
        <v>114700</v>
      </c>
      <c r="C14999">
        <v>114740</v>
      </c>
      <c r="D14999">
        <v>114455</v>
      </c>
      <c r="E14999">
        <v>114515</v>
      </c>
    </row>
    <row r="15000" spans="1:5" x14ac:dyDescent="0.25">
      <c r="A15000" s="2">
        <v>45202.489583333336</v>
      </c>
      <c r="B15000">
        <v>115110</v>
      </c>
      <c r="C15000">
        <v>115145</v>
      </c>
      <c r="D15000">
        <v>114665</v>
      </c>
      <c r="E15000">
        <v>114700</v>
      </c>
    </row>
    <row r="15001" spans="1:5" x14ac:dyDescent="0.25">
      <c r="A15001" s="2">
        <v>45202.479166666664</v>
      </c>
      <c r="B15001">
        <v>114870</v>
      </c>
      <c r="C15001">
        <v>115210</v>
      </c>
      <c r="D15001">
        <v>114815</v>
      </c>
      <c r="E15001">
        <v>115110</v>
      </c>
    </row>
    <row r="15002" spans="1:5" x14ac:dyDescent="0.25">
      <c r="A15002" s="2">
        <v>45202.46875</v>
      </c>
      <c r="B15002">
        <v>115250</v>
      </c>
      <c r="C15002">
        <v>115250</v>
      </c>
      <c r="D15002">
        <v>114800</v>
      </c>
      <c r="E15002">
        <v>114875</v>
      </c>
    </row>
    <row r="15003" spans="1:5" x14ac:dyDescent="0.25">
      <c r="A15003" s="2">
        <v>45202.458333333336</v>
      </c>
      <c r="B15003">
        <v>115365</v>
      </c>
      <c r="C15003">
        <v>115370</v>
      </c>
      <c r="D15003">
        <v>114845</v>
      </c>
      <c r="E15003">
        <v>115250</v>
      </c>
    </row>
    <row r="15004" spans="1:5" x14ac:dyDescent="0.25">
      <c r="A15004" s="2">
        <v>45202.447916666664</v>
      </c>
      <c r="B15004">
        <v>115505</v>
      </c>
      <c r="C15004">
        <v>115520</v>
      </c>
      <c r="D15004">
        <v>115285</v>
      </c>
      <c r="E15004">
        <v>115365</v>
      </c>
    </row>
    <row r="15005" spans="1:5" x14ac:dyDescent="0.25">
      <c r="A15005" s="2">
        <v>45202.4375</v>
      </c>
      <c r="B15005">
        <v>115060</v>
      </c>
      <c r="C15005">
        <v>115525</v>
      </c>
      <c r="D15005">
        <v>115010</v>
      </c>
      <c r="E15005">
        <v>115500</v>
      </c>
    </row>
    <row r="15006" spans="1:5" x14ac:dyDescent="0.25">
      <c r="A15006" s="2">
        <v>45202.427083333336</v>
      </c>
      <c r="B15006">
        <v>114940</v>
      </c>
      <c r="C15006">
        <v>115215</v>
      </c>
      <c r="D15006">
        <v>114925</v>
      </c>
      <c r="E15006">
        <v>115065</v>
      </c>
    </row>
    <row r="15007" spans="1:5" x14ac:dyDescent="0.25">
      <c r="A15007" s="2">
        <v>45202.416666666664</v>
      </c>
      <c r="B15007">
        <v>114790</v>
      </c>
      <c r="C15007">
        <v>115135</v>
      </c>
      <c r="D15007">
        <v>114765</v>
      </c>
      <c r="E15007">
        <v>114935</v>
      </c>
    </row>
    <row r="15008" spans="1:5" x14ac:dyDescent="0.25">
      <c r="A15008" s="2">
        <v>45202.40625</v>
      </c>
      <c r="B15008">
        <v>114795</v>
      </c>
      <c r="C15008">
        <v>114875</v>
      </c>
      <c r="D15008">
        <v>114740</v>
      </c>
      <c r="E15008">
        <v>114790</v>
      </c>
    </row>
    <row r="15009" spans="1:5" x14ac:dyDescent="0.25">
      <c r="A15009" s="2">
        <v>45202.395833333336</v>
      </c>
      <c r="B15009">
        <v>114905</v>
      </c>
      <c r="C15009">
        <v>114980</v>
      </c>
      <c r="D15009">
        <v>114720</v>
      </c>
      <c r="E15009">
        <v>114795</v>
      </c>
    </row>
    <row r="15010" spans="1:5" x14ac:dyDescent="0.25">
      <c r="A15010" s="2">
        <v>45202.385416666664</v>
      </c>
      <c r="B15010">
        <v>114720</v>
      </c>
      <c r="C15010">
        <v>114930</v>
      </c>
      <c r="D15010">
        <v>114560</v>
      </c>
      <c r="E15010">
        <v>114905</v>
      </c>
    </row>
    <row r="15011" spans="1:5" x14ac:dyDescent="0.25">
      <c r="A15011" s="2">
        <v>45202.375</v>
      </c>
      <c r="B15011">
        <v>115000</v>
      </c>
      <c r="C15011">
        <v>115005</v>
      </c>
      <c r="D15011">
        <v>114455</v>
      </c>
      <c r="E15011">
        <v>114715</v>
      </c>
    </row>
    <row r="15012" spans="1:5" x14ac:dyDescent="0.25">
      <c r="A15012" s="2">
        <v>45201.739583333336</v>
      </c>
      <c r="B15012">
        <v>115595</v>
      </c>
      <c r="C15012">
        <v>115680</v>
      </c>
      <c r="D15012">
        <v>115570</v>
      </c>
      <c r="E15012">
        <v>115580</v>
      </c>
    </row>
    <row r="15013" spans="1:5" x14ac:dyDescent="0.25">
      <c r="A15013" s="2">
        <v>45201.729166666664</v>
      </c>
      <c r="B15013">
        <v>115595</v>
      </c>
      <c r="C15013">
        <v>115635</v>
      </c>
      <c r="D15013">
        <v>115565</v>
      </c>
      <c r="E15013">
        <v>115600</v>
      </c>
    </row>
    <row r="15014" spans="1:5" x14ac:dyDescent="0.25">
      <c r="A15014" s="2">
        <v>45201.71875</v>
      </c>
      <c r="B15014">
        <v>115540</v>
      </c>
      <c r="C15014">
        <v>115620</v>
      </c>
      <c r="D15014">
        <v>115530</v>
      </c>
      <c r="E15014">
        <v>115600</v>
      </c>
    </row>
    <row r="15015" spans="1:5" x14ac:dyDescent="0.25">
      <c r="A15015" s="2">
        <v>45201.708333333336</v>
      </c>
      <c r="B15015">
        <v>115560</v>
      </c>
      <c r="C15015">
        <v>115650</v>
      </c>
      <c r="D15015">
        <v>115530</v>
      </c>
      <c r="E15015">
        <v>115540</v>
      </c>
    </row>
    <row r="15016" spans="1:5" x14ac:dyDescent="0.25">
      <c r="A15016" s="2">
        <v>45201.697916666664</v>
      </c>
      <c r="B15016">
        <v>115555</v>
      </c>
      <c r="C15016">
        <v>115665</v>
      </c>
      <c r="D15016">
        <v>115515</v>
      </c>
      <c r="E15016">
        <v>115555</v>
      </c>
    </row>
    <row r="15017" spans="1:5" x14ac:dyDescent="0.25">
      <c r="A15017" s="2">
        <v>45201.6875</v>
      </c>
      <c r="B15017">
        <v>115560</v>
      </c>
      <c r="C15017">
        <v>115575</v>
      </c>
      <c r="D15017">
        <v>115460</v>
      </c>
      <c r="E15017">
        <v>115560</v>
      </c>
    </row>
    <row r="15018" spans="1:5" x14ac:dyDescent="0.25">
      <c r="A15018" s="2">
        <v>45201.677083333336</v>
      </c>
      <c r="B15018">
        <v>115430</v>
      </c>
      <c r="C15018">
        <v>115625</v>
      </c>
      <c r="D15018">
        <v>115420</v>
      </c>
      <c r="E15018">
        <v>115560</v>
      </c>
    </row>
    <row r="15019" spans="1:5" x14ac:dyDescent="0.25">
      <c r="A15019" s="2">
        <v>45201.666666666664</v>
      </c>
      <c r="B15019">
        <v>115355</v>
      </c>
      <c r="C15019">
        <v>115505</v>
      </c>
      <c r="D15019">
        <v>115345</v>
      </c>
      <c r="E15019">
        <v>115435</v>
      </c>
    </row>
    <row r="15020" spans="1:5" x14ac:dyDescent="0.25">
      <c r="A15020" s="2">
        <v>45201.65625</v>
      </c>
      <c r="B15020">
        <v>115370</v>
      </c>
      <c r="C15020">
        <v>115425</v>
      </c>
      <c r="D15020">
        <v>115230</v>
      </c>
      <c r="E15020">
        <v>115345</v>
      </c>
    </row>
    <row r="15021" spans="1:5" x14ac:dyDescent="0.25">
      <c r="A15021" s="2">
        <v>45201.645833333336</v>
      </c>
      <c r="B15021">
        <v>115450</v>
      </c>
      <c r="C15021">
        <v>115495</v>
      </c>
      <c r="D15021">
        <v>115320</v>
      </c>
      <c r="E15021">
        <v>115375</v>
      </c>
    </row>
    <row r="15022" spans="1:5" x14ac:dyDescent="0.25">
      <c r="A15022" s="2">
        <v>45201.635416666664</v>
      </c>
      <c r="B15022">
        <v>115740</v>
      </c>
      <c r="C15022">
        <v>115745</v>
      </c>
      <c r="D15022">
        <v>115430</v>
      </c>
      <c r="E15022">
        <v>115455</v>
      </c>
    </row>
    <row r="15023" spans="1:5" x14ac:dyDescent="0.25">
      <c r="A15023" s="2">
        <v>45201.625</v>
      </c>
      <c r="B15023">
        <v>115660</v>
      </c>
      <c r="C15023">
        <v>115790</v>
      </c>
      <c r="D15023">
        <v>115590</v>
      </c>
      <c r="E15023">
        <v>115740</v>
      </c>
    </row>
    <row r="15024" spans="1:5" x14ac:dyDescent="0.25">
      <c r="A15024" s="2">
        <v>45201.614583333336</v>
      </c>
      <c r="B15024">
        <v>115715</v>
      </c>
      <c r="C15024">
        <v>115770</v>
      </c>
      <c r="D15024">
        <v>115635</v>
      </c>
      <c r="E15024">
        <v>115660</v>
      </c>
    </row>
    <row r="15025" spans="1:5" x14ac:dyDescent="0.25">
      <c r="A15025" s="2">
        <v>45201.604166666664</v>
      </c>
      <c r="B15025">
        <v>115770</v>
      </c>
      <c r="C15025">
        <v>115810</v>
      </c>
      <c r="D15025">
        <v>115660</v>
      </c>
      <c r="E15025">
        <v>115720</v>
      </c>
    </row>
    <row r="15026" spans="1:5" x14ac:dyDescent="0.25">
      <c r="A15026" s="2">
        <v>45201.59375</v>
      </c>
      <c r="B15026">
        <v>115590</v>
      </c>
      <c r="C15026">
        <v>115835</v>
      </c>
      <c r="D15026">
        <v>115580</v>
      </c>
      <c r="E15026">
        <v>115775</v>
      </c>
    </row>
    <row r="15027" spans="1:5" x14ac:dyDescent="0.25">
      <c r="A15027" s="2">
        <v>45201.583333333336</v>
      </c>
      <c r="B15027">
        <v>115730</v>
      </c>
      <c r="C15027">
        <v>115760</v>
      </c>
      <c r="D15027">
        <v>115550</v>
      </c>
      <c r="E15027">
        <v>115595</v>
      </c>
    </row>
    <row r="15028" spans="1:5" x14ac:dyDescent="0.25">
      <c r="A15028" s="2">
        <v>45201.572916666664</v>
      </c>
      <c r="B15028">
        <v>115655</v>
      </c>
      <c r="C15028">
        <v>115805</v>
      </c>
      <c r="D15028">
        <v>115610</v>
      </c>
      <c r="E15028">
        <v>115735</v>
      </c>
    </row>
    <row r="15029" spans="1:5" x14ac:dyDescent="0.25">
      <c r="A15029" s="2">
        <v>45201.5625</v>
      </c>
      <c r="B15029">
        <v>115790</v>
      </c>
      <c r="C15029">
        <v>115840</v>
      </c>
      <c r="D15029">
        <v>115645</v>
      </c>
      <c r="E15029">
        <v>115650</v>
      </c>
    </row>
    <row r="15030" spans="1:5" x14ac:dyDescent="0.25">
      <c r="A15030" s="2">
        <v>45201.552083333336</v>
      </c>
      <c r="B15030">
        <v>115795</v>
      </c>
      <c r="C15030">
        <v>115900</v>
      </c>
      <c r="D15030">
        <v>115730</v>
      </c>
      <c r="E15030">
        <v>115795</v>
      </c>
    </row>
    <row r="15031" spans="1:5" x14ac:dyDescent="0.25">
      <c r="A15031" s="2">
        <v>45201.541666666664</v>
      </c>
      <c r="B15031">
        <v>115655</v>
      </c>
      <c r="C15031">
        <v>115800</v>
      </c>
      <c r="D15031">
        <v>115555</v>
      </c>
      <c r="E15031">
        <v>115790</v>
      </c>
    </row>
    <row r="15032" spans="1:5" x14ac:dyDescent="0.25">
      <c r="A15032" s="2">
        <v>45201.53125</v>
      </c>
      <c r="B15032">
        <v>115710</v>
      </c>
      <c r="C15032">
        <v>115715</v>
      </c>
      <c r="D15032">
        <v>115525</v>
      </c>
      <c r="E15032">
        <v>115650</v>
      </c>
    </row>
    <row r="15033" spans="1:5" x14ac:dyDescent="0.25">
      <c r="A15033" s="2">
        <v>45201.520833333336</v>
      </c>
      <c r="B15033">
        <v>115760</v>
      </c>
      <c r="C15033">
        <v>115895</v>
      </c>
      <c r="D15033">
        <v>115695</v>
      </c>
      <c r="E15033">
        <v>115705</v>
      </c>
    </row>
    <row r="15034" spans="1:5" x14ac:dyDescent="0.25">
      <c r="A15034" s="2">
        <v>45201.510416666664</v>
      </c>
      <c r="B15034">
        <v>115710</v>
      </c>
      <c r="C15034">
        <v>115890</v>
      </c>
      <c r="D15034">
        <v>115695</v>
      </c>
      <c r="E15034">
        <v>115760</v>
      </c>
    </row>
    <row r="15035" spans="1:5" x14ac:dyDescent="0.25">
      <c r="A15035" s="2">
        <v>45201.5</v>
      </c>
      <c r="B15035">
        <v>115720</v>
      </c>
      <c r="C15035">
        <v>115875</v>
      </c>
      <c r="D15035">
        <v>115665</v>
      </c>
      <c r="E15035">
        <v>115710</v>
      </c>
    </row>
    <row r="15036" spans="1:5" x14ac:dyDescent="0.25">
      <c r="A15036" s="2">
        <v>45201.489583333336</v>
      </c>
      <c r="B15036">
        <v>115715</v>
      </c>
      <c r="C15036">
        <v>115785</v>
      </c>
      <c r="D15036">
        <v>115625</v>
      </c>
      <c r="E15036">
        <v>115725</v>
      </c>
    </row>
    <row r="15037" spans="1:5" x14ac:dyDescent="0.25">
      <c r="A15037" s="2">
        <v>45201.479166666664</v>
      </c>
      <c r="B15037">
        <v>115850</v>
      </c>
      <c r="C15037">
        <v>116025</v>
      </c>
      <c r="D15037">
        <v>115595</v>
      </c>
      <c r="E15037">
        <v>115715</v>
      </c>
    </row>
    <row r="15038" spans="1:5" x14ac:dyDescent="0.25">
      <c r="A15038" s="2">
        <v>45201.46875</v>
      </c>
      <c r="B15038">
        <v>116035</v>
      </c>
      <c r="C15038">
        <v>116215</v>
      </c>
      <c r="D15038">
        <v>115840</v>
      </c>
      <c r="E15038">
        <v>115855</v>
      </c>
    </row>
    <row r="15039" spans="1:5" x14ac:dyDescent="0.25">
      <c r="A15039" s="2">
        <v>45201.458333333336</v>
      </c>
      <c r="B15039">
        <v>116260</v>
      </c>
      <c r="C15039">
        <v>116450</v>
      </c>
      <c r="D15039">
        <v>115975</v>
      </c>
      <c r="E15039">
        <v>116035</v>
      </c>
    </row>
    <row r="15040" spans="1:5" x14ac:dyDescent="0.25">
      <c r="A15040" s="2">
        <v>45201.447916666664</v>
      </c>
      <c r="B15040">
        <v>116700</v>
      </c>
      <c r="C15040">
        <v>116700</v>
      </c>
      <c r="D15040">
        <v>116120</v>
      </c>
      <c r="E15040">
        <v>116260</v>
      </c>
    </row>
    <row r="15041" spans="1:5" x14ac:dyDescent="0.25">
      <c r="A15041" s="2">
        <v>45201.4375</v>
      </c>
      <c r="B15041">
        <v>117110</v>
      </c>
      <c r="C15041">
        <v>117135</v>
      </c>
      <c r="D15041">
        <v>116690</v>
      </c>
      <c r="E15041">
        <v>116700</v>
      </c>
    </row>
    <row r="15042" spans="1:5" x14ac:dyDescent="0.25">
      <c r="A15042" s="2">
        <v>45201.427083333336</v>
      </c>
      <c r="B15042">
        <v>116745</v>
      </c>
      <c r="C15042">
        <v>117295</v>
      </c>
      <c r="D15042">
        <v>116665</v>
      </c>
      <c r="E15042">
        <v>117110</v>
      </c>
    </row>
    <row r="15043" spans="1:5" x14ac:dyDescent="0.25">
      <c r="A15043" s="2">
        <v>45201.416666666664</v>
      </c>
      <c r="B15043">
        <v>117025</v>
      </c>
      <c r="C15043">
        <v>117030</v>
      </c>
      <c r="D15043">
        <v>116660</v>
      </c>
      <c r="E15043">
        <v>116745</v>
      </c>
    </row>
    <row r="15044" spans="1:5" x14ac:dyDescent="0.25">
      <c r="A15044" s="2">
        <v>45201.40625</v>
      </c>
      <c r="B15044">
        <v>117175</v>
      </c>
      <c r="C15044">
        <v>117195</v>
      </c>
      <c r="D15044">
        <v>116980</v>
      </c>
      <c r="E15044">
        <v>117030</v>
      </c>
    </row>
    <row r="15045" spans="1:5" x14ac:dyDescent="0.25">
      <c r="A15045" s="2">
        <v>45201.395833333336</v>
      </c>
      <c r="B15045">
        <v>117080</v>
      </c>
      <c r="C15045">
        <v>117195</v>
      </c>
      <c r="D15045">
        <v>117065</v>
      </c>
      <c r="E15045">
        <v>117170</v>
      </c>
    </row>
    <row r="15046" spans="1:5" x14ac:dyDescent="0.25">
      <c r="A15046" s="2">
        <v>45201.385416666664</v>
      </c>
      <c r="B15046">
        <v>116990</v>
      </c>
      <c r="C15046">
        <v>117105</v>
      </c>
      <c r="D15046">
        <v>116925</v>
      </c>
      <c r="E15046">
        <v>117080</v>
      </c>
    </row>
    <row r="15047" spans="1:5" x14ac:dyDescent="0.25">
      <c r="A15047" s="2">
        <v>45201.375</v>
      </c>
      <c r="B15047">
        <v>117000</v>
      </c>
      <c r="C15047">
        <v>117160</v>
      </c>
      <c r="D15047">
        <v>116775</v>
      </c>
      <c r="E15047">
        <v>116990</v>
      </c>
    </row>
    <row r="15048" spans="1:5" x14ac:dyDescent="0.25">
      <c r="A15048" s="2">
        <v>45198.739583333336</v>
      </c>
      <c r="B15048">
        <v>117330</v>
      </c>
      <c r="C15048">
        <v>117390</v>
      </c>
      <c r="D15048">
        <v>117225</v>
      </c>
      <c r="E15048">
        <v>117225</v>
      </c>
    </row>
    <row r="15049" spans="1:5" x14ac:dyDescent="0.25">
      <c r="A15049" s="2">
        <v>45198.729166666664</v>
      </c>
      <c r="B15049">
        <v>117265</v>
      </c>
      <c r="C15049">
        <v>117345</v>
      </c>
      <c r="D15049">
        <v>117205</v>
      </c>
      <c r="E15049">
        <v>117325</v>
      </c>
    </row>
    <row r="15050" spans="1:5" x14ac:dyDescent="0.25">
      <c r="A15050" s="2">
        <v>45198.71875</v>
      </c>
      <c r="B15050">
        <v>117305</v>
      </c>
      <c r="C15050">
        <v>117355</v>
      </c>
      <c r="D15050">
        <v>117250</v>
      </c>
      <c r="E15050">
        <v>117265</v>
      </c>
    </row>
    <row r="15051" spans="1:5" x14ac:dyDescent="0.25">
      <c r="A15051" s="2">
        <v>45198.708333333336</v>
      </c>
      <c r="B15051">
        <v>117130</v>
      </c>
      <c r="C15051">
        <v>117315</v>
      </c>
      <c r="D15051">
        <v>117120</v>
      </c>
      <c r="E15051">
        <v>117305</v>
      </c>
    </row>
    <row r="15052" spans="1:5" x14ac:dyDescent="0.25">
      <c r="A15052" s="2">
        <v>45198.697916666664</v>
      </c>
      <c r="B15052">
        <v>116995</v>
      </c>
      <c r="C15052">
        <v>117235</v>
      </c>
      <c r="D15052">
        <v>116975</v>
      </c>
      <c r="E15052">
        <v>117130</v>
      </c>
    </row>
    <row r="15053" spans="1:5" x14ac:dyDescent="0.25">
      <c r="A15053" s="2">
        <v>45198.6875</v>
      </c>
      <c r="B15053">
        <v>116940</v>
      </c>
      <c r="C15053">
        <v>117060</v>
      </c>
      <c r="D15053">
        <v>116900</v>
      </c>
      <c r="E15053">
        <v>117000</v>
      </c>
    </row>
    <row r="15054" spans="1:5" x14ac:dyDescent="0.25">
      <c r="A15054" s="2">
        <v>45198.677083333336</v>
      </c>
      <c r="B15054">
        <v>116905</v>
      </c>
      <c r="C15054">
        <v>116975</v>
      </c>
      <c r="D15054">
        <v>116805</v>
      </c>
      <c r="E15054">
        <v>116945</v>
      </c>
    </row>
    <row r="15055" spans="1:5" x14ac:dyDescent="0.25">
      <c r="A15055" s="2">
        <v>45198.666666666664</v>
      </c>
      <c r="B15055">
        <v>116840</v>
      </c>
      <c r="C15055">
        <v>117030</v>
      </c>
      <c r="D15055">
        <v>116730</v>
      </c>
      <c r="E15055">
        <v>116910</v>
      </c>
    </row>
    <row r="15056" spans="1:5" x14ac:dyDescent="0.25">
      <c r="A15056" s="2">
        <v>45198.65625</v>
      </c>
      <c r="B15056">
        <v>116805</v>
      </c>
      <c r="C15056">
        <v>116850</v>
      </c>
      <c r="D15056">
        <v>116635</v>
      </c>
      <c r="E15056">
        <v>116840</v>
      </c>
    </row>
    <row r="15057" spans="1:5" x14ac:dyDescent="0.25">
      <c r="A15057" s="2">
        <v>45198.645833333336</v>
      </c>
      <c r="B15057">
        <v>116500</v>
      </c>
      <c r="C15057">
        <v>116860</v>
      </c>
      <c r="D15057">
        <v>116495</v>
      </c>
      <c r="E15057">
        <v>116800</v>
      </c>
    </row>
    <row r="15058" spans="1:5" x14ac:dyDescent="0.25">
      <c r="A15058" s="2">
        <v>45198.635416666664</v>
      </c>
      <c r="B15058">
        <v>116680</v>
      </c>
      <c r="C15058">
        <v>116710</v>
      </c>
      <c r="D15058">
        <v>116485</v>
      </c>
      <c r="E15058">
        <v>116505</v>
      </c>
    </row>
    <row r="15059" spans="1:5" x14ac:dyDescent="0.25">
      <c r="A15059" s="2">
        <v>45198.625</v>
      </c>
      <c r="B15059">
        <v>116445</v>
      </c>
      <c r="C15059">
        <v>116695</v>
      </c>
      <c r="D15059">
        <v>116425</v>
      </c>
      <c r="E15059">
        <v>116680</v>
      </c>
    </row>
    <row r="15060" spans="1:5" x14ac:dyDescent="0.25">
      <c r="A15060" s="2">
        <v>45198.614583333336</v>
      </c>
      <c r="B15060">
        <v>116685</v>
      </c>
      <c r="C15060">
        <v>116710</v>
      </c>
      <c r="D15060">
        <v>116410</v>
      </c>
      <c r="E15060">
        <v>116440</v>
      </c>
    </row>
    <row r="15061" spans="1:5" x14ac:dyDescent="0.25">
      <c r="A15061" s="2">
        <v>45198.604166666664</v>
      </c>
      <c r="B15061">
        <v>116680</v>
      </c>
      <c r="C15061">
        <v>116775</v>
      </c>
      <c r="D15061">
        <v>116620</v>
      </c>
      <c r="E15061">
        <v>116690</v>
      </c>
    </row>
    <row r="15062" spans="1:5" x14ac:dyDescent="0.25">
      <c r="A15062" s="2">
        <v>45198.59375</v>
      </c>
      <c r="B15062">
        <v>116585</v>
      </c>
      <c r="C15062">
        <v>116725</v>
      </c>
      <c r="D15062">
        <v>116525</v>
      </c>
      <c r="E15062">
        <v>116680</v>
      </c>
    </row>
    <row r="15063" spans="1:5" x14ac:dyDescent="0.25">
      <c r="A15063" s="2">
        <v>45198.583333333336</v>
      </c>
      <c r="B15063">
        <v>116705</v>
      </c>
      <c r="C15063">
        <v>116745</v>
      </c>
      <c r="D15063">
        <v>116505</v>
      </c>
      <c r="E15063">
        <v>116585</v>
      </c>
    </row>
    <row r="15064" spans="1:5" x14ac:dyDescent="0.25">
      <c r="A15064" s="2">
        <v>45198.572916666664</v>
      </c>
      <c r="B15064">
        <v>116845</v>
      </c>
      <c r="C15064">
        <v>116945</v>
      </c>
      <c r="D15064">
        <v>116635</v>
      </c>
      <c r="E15064">
        <v>116710</v>
      </c>
    </row>
    <row r="15065" spans="1:5" x14ac:dyDescent="0.25">
      <c r="A15065" s="2">
        <v>45198.5625</v>
      </c>
      <c r="B15065">
        <v>116855</v>
      </c>
      <c r="C15065">
        <v>116940</v>
      </c>
      <c r="D15065">
        <v>116760</v>
      </c>
      <c r="E15065">
        <v>116840</v>
      </c>
    </row>
    <row r="15066" spans="1:5" x14ac:dyDescent="0.25">
      <c r="A15066" s="2">
        <v>45198.552083333336</v>
      </c>
      <c r="B15066">
        <v>116790</v>
      </c>
      <c r="C15066">
        <v>116920</v>
      </c>
      <c r="D15066">
        <v>116755</v>
      </c>
      <c r="E15066">
        <v>116855</v>
      </c>
    </row>
    <row r="15067" spans="1:5" x14ac:dyDescent="0.25">
      <c r="A15067" s="2">
        <v>45198.541666666664</v>
      </c>
      <c r="B15067">
        <v>116845</v>
      </c>
      <c r="C15067">
        <v>116970</v>
      </c>
      <c r="D15067">
        <v>116735</v>
      </c>
      <c r="E15067">
        <v>116790</v>
      </c>
    </row>
    <row r="15068" spans="1:5" x14ac:dyDescent="0.25">
      <c r="A15068" s="2">
        <v>45198.53125</v>
      </c>
      <c r="B15068">
        <v>116890</v>
      </c>
      <c r="C15068">
        <v>116940</v>
      </c>
      <c r="D15068">
        <v>116770</v>
      </c>
      <c r="E15068">
        <v>116850</v>
      </c>
    </row>
    <row r="15069" spans="1:5" x14ac:dyDescent="0.25">
      <c r="A15069" s="2">
        <v>45198.520833333336</v>
      </c>
      <c r="B15069">
        <v>117045</v>
      </c>
      <c r="C15069">
        <v>117125</v>
      </c>
      <c r="D15069">
        <v>116755</v>
      </c>
      <c r="E15069">
        <v>116885</v>
      </c>
    </row>
    <row r="15070" spans="1:5" x14ac:dyDescent="0.25">
      <c r="A15070" s="2">
        <v>45198.510416666664</v>
      </c>
      <c r="B15070">
        <v>117195</v>
      </c>
      <c r="C15070">
        <v>117265</v>
      </c>
      <c r="D15070">
        <v>117025</v>
      </c>
      <c r="E15070">
        <v>117050</v>
      </c>
    </row>
    <row r="15071" spans="1:5" x14ac:dyDescent="0.25">
      <c r="A15071" s="2">
        <v>45198.5</v>
      </c>
      <c r="B15071">
        <v>117130</v>
      </c>
      <c r="C15071">
        <v>117235</v>
      </c>
      <c r="D15071">
        <v>117060</v>
      </c>
      <c r="E15071">
        <v>117200</v>
      </c>
    </row>
    <row r="15072" spans="1:5" x14ac:dyDescent="0.25">
      <c r="A15072" s="2">
        <v>45198.489583333336</v>
      </c>
      <c r="B15072">
        <v>117315</v>
      </c>
      <c r="C15072">
        <v>117370</v>
      </c>
      <c r="D15072">
        <v>117060</v>
      </c>
      <c r="E15072">
        <v>117125</v>
      </c>
    </row>
    <row r="15073" spans="1:5" x14ac:dyDescent="0.25">
      <c r="A15073" s="2">
        <v>45198.479166666664</v>
      </c>
      <c r="B15073">
        <v>117140</v>
      </c>
      <c r="C15073">
        <v>117345</v>
      </c>
      <c r="D15073">
        <v>117105</v>
      </c>
      <c r="E15073">
        <v>117320</v>
      </c>
    </row>
    <row r="15074" spans="1:5" x14ac:dyDescent="0.25">
      <c r="A15074" s="2">
        <v>45198.46875</v>
      </c>
      <c r="B15074">
        <v>117195</v>
      </c>
      <c r="C15074">
        <v>117255</v>
      </c>
      <c r="D15074">
        <v>116940</v>
      </c>
      <c r="E15074">
        <v>117140</v>
      </c>
    </row>
    <row r="15075" spans="1:5" x14ac:dyDescent="0.25">
      <c r="A15075" s="2">
        <v>45198.458333333336</v>
      </c>
      <c r="B15075">
        <v>117340</v>
      </c>
      <c r="C15075">
        <v>117370</v>
      </c>
      <c r="D15075">
        <v>116965</v>
      </c>
      <c r="E15075">
        <v>117195</v>
      </c>
    </row>
    <row r="15076" spans="1:5" x14ac:dyDescent="0.25">
      <c r="A15076" s="2">
        <v>45198.447916666664</v>
      </c>
      <c r="B15076">
        <v>117105</v>
      </c>
      <c r="C15076">
        <v>117480</v>
      </c>
      <c r="D15076">
        <v>117045</v>
      </c>
      <c r="E15076">
        <v>117345</v>
      </c>
    </row>
    <row r="15077" spans="1:5" x14ac:dyDescent="0.25">
      <c r="A15077" s="2">
        <v>45198.4375</v>
      </c>
      <c r="B15077">
        <v>117325</v>
      </c>
      <c r="C15077">
        <v>117400</v>
      </c>
      <c r="D15077">
        <v>117030</v>
      </c>
      <c r="E15077">
        <v>117100</v>
      </c>
    </row>
    <row r="15078" spans="1:5" x14ac:dyDescent="0.25">
      <c r="A15078" s="2">
        <v>45198.427083333336</v>
      </c>
      <c r="B15078">
        <v>117385</v>
      </c>
      <c r="C15078">
        <v>117390</v>
      </c>
      <c r="D15078">
        <v>117115</v>
      </c>
      <c r="E15078">
        <v>117330</v>
      </c>
    </row>
    <row r="15079" spans="1:5" x14ac:dyDescent="0.25">
      <c r="A15079" s="2">
        <v>45198.416666666664</v>
      </c>
      <c r="B15079">
        <v>117655</v>
      </c>
      <c r="C15079">
        <v>117665</v>
      </c>
      <c r="D15079">
        <v>117300</v>
      </c>
      <c r="E15079">
        <v>117385</v>
      </c>
    </row>
    <row r="15080" spans="1:5" x14ac:dyDescent="0.25">
      <c r="A15080" s="2">
        <v>45198.40625</v>
      </c>
      <c r="B15080">
        <v>117560</v>
      </c>
      <c r="C15080">
        <v>117730</v>
      </c>
      <c r="D15080">
        <v>117525</v>
      </c>
      <c r="E15080">
        <v>117655</v>
      </c>
    </row>
    <row r="15081" spans="1:5" x14ac:dyDescent="0.25">
      <c r="A15081" s="2">
        <v>45198.395833333336</v>
      </c>
      <c r="B15081">
        <v>117225</v>
      </c>
      <c r="C15081">
        <v>117695</v>
      </c>
      <c r="D15081">
        <v>117170</v>
      </c>
      <c r="E15081">
        <v>117555</v>
      </c>
    </row>
    <row r="15082" spans="1:5" x14ac:dyDescent="0.25">
      <c r="A15082" s="2">
        <v>45198.385416666664</v>
      </c>
      <c r="B15082">
        <v>117110</v>
      </c>
      <c r="C15082">
        <v>117265</v>
      </c>
      <c r="D15082">
        <v>117085</v>
      </c>
      <c r="E15082">
        <v>117225</v>
      </c>
    </row>
    <row r="15083" spans="1:5" x14ac:dyDescent="0.25">
      <c r="A15083" s="2">
        <v>45198.375</v>
      </c>
      <c r="B15083">
        <v>116965</v>
      </c>
      <c r="C15083">
        <v>117355</v>
      </c>
      <c r="D15083">
        <v>116925</v>
      </c>
      <c r="E15083">
        <v>117110</v>
      </c>
    </row>
    <row r="15084" spans="1:5" x14ac:dyDescent="0.25">
      <c r="A15084" s="2">
        <v>45197.739583333336</v>
      </c>
      <c r="B15084">
        <v>116435</v>
      </c>
      <c r="C15084">
        <v>116570</v>
      </c>
      <c r="D15084">
        <v>116430</v>
      </c>
      <c r="E15084">
        <v>116570</v>
      </c>
    </row>
    <row r="15085" spans="1:5" x14ac:dyDescent="0.25">
      <c r="A15085" s="2">
        <v>45197.729166666664</v>
      </c>
      <c r="B15085">
        <v>116330</v>
      </c>
      <c r="C15085">
        <v>116450</v>
      </c>
      <c r="D15085">
        <v>116305</v>
      </c>
      <c r="E15085">
        <v>116435</v>
      </c>
    </row>
    <row r="15086" spans="1:5" x14ac:dyDescent="0.25">
      <c r="A15086" s="2">
        <v>45197.71875</v>
      </c>
      <c r="B15086">
        <v>116440</v>
      </c>
      <c r="C15086">
        <v>116470</v>
      </c>
      <c r="D15086">
        <v>116300</v>
      </c>
      <c r="E15086">
        <v>116330</v>
      </c>
    </row>
    <row r="15087" spans="1:5" x14ac:dyDescent="0.25">
      <c r="A15087" s="2">
        <v>45197.708333333336</v>
      </c>
      <c r="B15087">
        <v>116385</v>
      </c>
      <c r="C15087">
        <v>116485</v>
      </c>
      <c r="D15087">
        <v>116350</v>
      </c>
      <c r="E15087">
        <v>116435</v>
      </c>
    </row>
    <row r="15088" spans="1:5" x14ac:dyDescent="0.25">
      <c r="A15088" s="2">
        <v>45197.697916666664</v>
      </c>
      <c r="B15088">
        <v>116320</v>
      </c>
      <c r="C15088">
        <v>116455</v>
      </c>
      <c r="D15088">
        <v>116240</v>
      </c>
      <c r="E15088">
        <v>116390</v>
      </c>
    </row>
    <row r="15089" spans="1:5" x14ac:dyDescent="0.25">
      <c r="A15089" s="2">
        <v>45197.6875</v>
      </c>
      <c r="B15089">
        <v>116595</v>
      </c>
      <c r="C15089">
        <v>116615</v>
      </c>
      <c r="D15089">
        <v>116215</v>
      </c>
      <c r="E15089">
        <v>116330</v>
      </c>
    </row>
    <row r="15090" spans="1:5" x14ac:dyDescent="0.25">
      <c r="A15090" s="2">
        <v>45197.677083333336</v>
      </c>
      <c r="B15090">
        <v>116205</v>
      </c>
      <c r="C15090">
        <v>116620</v>
      </c>
      <c r="D15090">
        <v>116190</v>
      </c>
      <c r="E15090">
        <v>116590</v>
      </c>
    </row>
    <row r="15091" spans="1:5" x14ac:dyDescent="0.25">
      <c r="A15091" s="2">
        <v>45197.666666666664</v>
      </c>
      <c r="B15091">
        <v>116035</v>
      </c>
      <c r="C15091">
        <v>116225</v>
      </c>
      <c r="D15091">
        <v>116025</v>
      </c>
      <c r="E15091">
        <v>116210</v>
      </c>
    </row>
    <row r="15092" spans="1:5" x14ac:dyDescent="0.25">
      <c r="A15092" s="2">
        <v>45197.65625</v>
      </c>
      <c r="B15092">
        <v>116075</v>
      </c>
      <c r="C15092">
        <v>116095</v>
      </c>
      <c r="D15092">
        <v>115940</v>
      </c>
      <c r="E15092">
        <v>116030</v>
      </c>
    </row>
    <row r="15093" spans="1:5" x14ac:dyDescent="0.25">
      <c r="A15093" s="2">
        <v>45197.645833333336</v>
      </c>
      <c r="B15093">
        <v>116030</v>
      </c>
      <c r="C15093">
        <v>116135</v>
      </c>
      <c r="D15093">
        <v>115890</v>
      </c>
      <c r="E15093">
        <v>116075</v>
      </c>
    </row>
    <row r="15094" spans="1:5" x14ac:dyDescent="0.25">
      <c r="A15094" s="2">
        <v>45197.635416666664</v>
      </c>
      <c r="B15094">
        <v>116070</v>
      </c>
      <c r="C15094">
        <v>116110</v>
      </c>
      <c r="D15094">
        <v>115975</v>
      </c>
      <c r="E15094">
        <v>116030</v>
      </c>
    </row>
    <row r="15095" spans="1:5" x14ac:dyDescent="0.25">
      <c r="A15095" s="2">
        <v>45197.625</v>
      </c>
      <c r="B15095">
        <v>116055</v>
      </c>
      <c r="C15095">
        <v>116085</v>
      </c>
      <c r="D15095">
        <v>115905</v>
      </c>
      <c r="E15095">
        <v>116070</v>
      </c>
    </row>
    <row r="15096" spans="1:5" x14ac:dyDescent="0.25">
      <c r="A15096" s="2">
        <v>45197.614583333336</v>
      </c>
      <c r="B15096">
        <v>115845</v>
      </c>
      <c r="C15096">
        <v>116065</v>
      </c>
      <c r="D15096">
        <v>115835</v>
      </c>
      <c r="E15096">
        <v>116060</v>
      </c>
    </row>
    <row r="15097" spans="1:5" x14ac:dyDescent="0.25">
      <c r="A15097" s="2">
        <v>45197.604166666664</v>
      </c>
      <c r="B15097">
        <v>116015</v>
      </c>
      <c r="C15097">
        <v>116025</v>
      </c>
      <c r="D15097">
        <v>115815</v>
      </c>
      <c r="E15097">
        <v>115840</v>
      </c>
    </row>
    <row r="15098" spans="1:5" x14ac:dyDescent="0.25">
      <c r="A15098" s="2">
        <v>45197.59375</v>
      </c>
      <c r="B15098">
        <v>116040</v>
      </c>
      <c r="C15098">
        <v>116135</v>
      </c>
      <c r="D15098">
        <v>115965</v>
      </c>
      <c r="E15098">
        <v>116015</v>
      </c>
    </row>
    <row r="15099" spans="1:5" x14ac:dyDescent="0.25">
      <c r="A15099" s="2">
        <v>45197.583333333336</v>
      </c>
      <c r="B15099">
        <v>116075</v>
      </c>
      <c r="C15099">
        <v>116145</v>
      </c>
      <c r="D15099">
        <v>115975</v>
      </c>
      <c r="E15099">
        <v>116035</v>
      </c>
    </row>
    <row r="15100" spans="1:5" x14ac:dyDescent="0.25">
      <c r="A15100" s="2">
        <v>45197.572916666664</v>
      </c>
      <c r="B15100">
        <v>116215</v>
      </c>
      <c r="C15100">
        <v>116245</v>
      </c>
      <c r="D15100">
        <v>115930</v>
      </c>
      <c r="E15100">
        <v>116075</v>
      </c>
    </row>
    <row r="15101" spans="1:5" x14ac:dyDescent="0.25">
      <c r="A15101" s="2">
        <v>45197.5625</v>
      </c>
      <c r="B15101">
        <v>116260</v>
      </c>
      <c r="C15101">
        <v>116260</v>
      </c>
      <c r="D15101">
        <v>116100</v>
      </c>
      <c r="E15101">
        <v>116215</v>
      </c>
    </row>
    <row r="15102" spans="1:5" x14ac:dyDescent="0.25">
      <c r="A15102" s="2">
        <v>45197.552083333336</v>
      </c>
      <c r="B15102">
        <v>116200</v>
      </c>
      <c r="C15102">
        <v>116295</v>
      </c>
      <c r="D15102">
        <v>116100</v>
      </c>
      <c r="E15102">
        <v>116255</v>
      </c>
    </row>
    <row r="15103" spans="1:5" x14ac:dyDescent="0.25">
      <c r="A15103" s="2">
        <v>45197.541666666664</v>
      </c>
      <c r="B15103">
        <v>116095</v>
      </c>
      <c r="C15103">
        <v>116225</v>
      </c>
      <c r="D15103">
        <v>116015</v>
      </c>
      <c r="E15103">
        <v>116200</v>
      </c>
    </row>
    <row r="15104" spans="1:5" x14ac:dyDescent="0.25">
      <c r="A15104" s="2">
        <v>45197.53125</v>
      </c>
      <c r="B15104">
        <v>116065</v>
      </c>
      <c r="C15104">
        <v>116140</v>
      </c>
      <c r="D15104">
        <v>115930</v>
      </c>
      <c r="E15104">
        <v>116090</v>
      </c>
    </row>
    <row r="15105" spans="1:5" x14ac:dyDescent="0.25">
      <c r="A15105" s="2">
        <v>45197.520833333336</v>
      </c>
      <c r="B15105">
        <v>115835</v>
      </c>
      <c r="C15105">
        <v>116090</v>
      </c>
      <c r="D15105">
        <v>115795</v>
      </c>
      <c r="E15105">
        <v>116070</v>
      </c>
    </row>
    <row r="15106" spans="1:5" x14ac:dyDescent="0.25">
      <c r="A15106" s="2">
        <v>45197.510416666664</v>
      </c>
      <c r="B15106">
        <v>115795</v>
      </c>
      <c r="C15106">
        <v>115895</v>
      </c>
      <c r="D15106">
        <v>115645</v>
      </c>
      <c r="E15106">
        <v>115835</v>
      </c>
    </row>
    <row r="15107" spans="1:5" x14ac:dyDescent="0.25">
      <c r="A15107" s="2">
        <v>45197.5</v>
      </c>
      <c r="B15107">
        <v>115900</v>
      </c>
      <c r="C15107">
        <v>115955</v>
      </c>
      <c r="D15107">
        <v>115705</v>
      </c>
      <c r="E15107">
        <v>115795</v>
      </c>
    </row>
    <row r="15108" spans="1:5" x14ac:dyDescent="0.25">
      <c r="A15108" s="2">
        <v>45197.489583333336</v>
      </c>
      <c r="B15108">
        <v>115660</v>
      </c>
      <c r="C15108">
        <v>115920</v>
      </c>
      <c r="D15108">
        <v>115610</v>
      </c>
      <c r="E15108">
        <v>115905</v>
      </c>
    </row>
    <row r="15109" spans="1:5" x14ac:dyDescent="0.25">
      <c r="A15109" s="2">
        <v>45197.479166666664</v>
      </c>
      <c r="B15109">
        <v>115695</v>
      </c>
      <c r="C15109">
        <v>115715</v>
      </c>
      <c r="D15109">
        <v>115395</v>
      </c>
      <c r="E15109">
        <v>115665</v>
      </c>
    </row>
    <row r="15110" spans="1:5" x14ac:dyDescent="0.25">
      <c r="A15110" s="2">
        <v>45197.46875</v>
      </c>
      <c r="B15110">
        <v>115580</v>
      </c>
      <c r="C15110">
        <v>115795</v>
      </c>
      <c r="D15110">
        <v>115435</v>
      </c>
      <c r="E15110">
        <v>115690</v>
      </c>
    </row>
    <row r="15111" spans="1:5" x14ac:dyDescent="0.25">
      <c r="A15111" s="2">
        <v>45197.458333333336</v>
      </c>
      <c r="B15111">
        <v>115320</v>
      </c>
      <c r="C15111">
        <v>115635</v>
      </c>
      <c r="D15111">
        <v>115250</v>
      </c>
      <c r="E15111">
        <v>115580</v>
      </c>
    </row>
    <row r="15112" spans="1:5" x14ac:dyDescent="0.25">
      <c r="A15112" s="2">
        <v>45197.447916666664</v>
      </c>
      <c r="B15112">
        <v>114865</v>
      </c>
      <c r="C15112">
        <v>115335</v>
      </c>
      <c r="D15112">
        <v>114740</v>
      </c>
      <c r="E15112">
        <v>115320</v>
      </c>
    </row>
    <row r="15113" spans="1:5" x14ac:dyDescent="0.25">
      <c r="A15113" s="2">
        <v>45197.4375</v>
      </c>
      <c r="B15113">
        <v>114945</v>
      </c>
      <c r="C15113">
        <v>115090</v>
      </c>
      <c r="D15113">
        <v>114730</v>
      </c>
      <c r="E15113">
        <v>114870</v>
      </c>
    </row>
    <row r="15114" spans="1:5" x14ac:dyDescent="0.25">
      <c r="A15114" s="2">
        <v>45197.427083333336</v>
      </c>
      <c r="B15114">
        <v>114980</v>
      </c>
      <c r="C15114">
        <v>115195</v>
      </c>
      <c r="D15114">
        <v>114885</v>
      </c>
      <c r="E15114">
        <v>114940</v>
      </c>
    </row>
    <row r="15115" spans="1:5" x14ac:dyDescent="0.25">
      <c r="A15115" s="2">
        <v>45197.416666666664</v>
      </c>
      <c r="B15115">
        <v>114840</v>
      </c>
      <c r="C15115">
        <v>115080</v>
      </c>
      <c r="D15115">
        <v>114765</v>
      </c>
      <c r="E15115">
        <v>114980</v>
      </c>
    </row>
    <row r="15116" spans="1:5" x14ac:dyDescent="0.25">
      <c r="A15116" s="2">
        <v>45197.40625</v>
      </c>
      <c r="B15116">
        <v>115075</v>
      </c>
      <c r="C15116">
        <v>115095</v>
      </c>
      <c r="D15116">
        <v>114695</v>
      </c>
      <c r="E15116">
        <v>114835</v>
      </c>
    </row>
    <row r="15117" spans="1:5" x14ac:dyDescent="0.25">
      <c r="A15117" s="2">
        <v>45197.395833333336</v>
      </c>
      <c r="B15117">
        <v>114780</v>
      </c>
      <c r="C15117">
        <v>115470</v>
      </c>
      <c r="D15117">
        <v>114760</v>
      </c>
      <c r="E15117">
        <v>115075</v>
      </c>
    </row>
    <row r="15118" spans="1:5" x14ac:dyDescent="0.25">
      <c r="A15118" s="2">
        <v>45197.385416666664</v>
      </c>
      <c r="B15118">
        <v>114875</v>
      </c>
      <c r="C15118">
        <v>115045</v>
      </c>
      <c r="D15118">
        <v>114760</v>
      </c>
      <c r="E15118">
        <v>114775</v>
      </c>
    </row>
    <row r="15119" spans="1:5" x14ac:dyDescent="0.25">
      <c r="A15119" s="2">
        <v>45197.375</v>
      </c>
      <c r="B15119">
        <v>115000</v>
      </c>
      <c r="C15119">
        <v>115135</v>
      </c>
      <c r="D15119">
        <v>114725</v>
      </c>
      <c r="E15119">
        <v>114880</v>
      </c>
    </row>
    <row r="15120" spans="1:5" x14ac:dyDescent="0.25">
      <c r="A15120" s="2">
        <v>45196.739583333336</v>
      </c>
      <c r="B15120">
        <v>114955</v>
      </c>
      <c r="C15120">
        <v>114985</v>
      </c>
      <c r="D15120">
        <v>114900</v>
      </c>
      <c r="E15120">
        <v>114970</v>
      </c>
    </row>
    <row r="15121" spans="1:5" x14ac:dyDescent="0.25">
      <c r="A15121" s="2">
        <v>45196.729166666664</v>
      </c>
      <c r="B15121">
        <v>114760</v>
      </c>
      <c r="C15121">
        <v>114975</v>
      </c>
      <c r="D15121">
        <v>114750</v>
      </c>
      <c r="E15121">
        <v>114955</v>
      </c>
    </row>
    <row r="15122" spans="1:5" x14ac:dyDescent="0.25">
      <c r="A15122" s="2">
        <v>45196.71875</v>
      </c>
      <c r="B15122">
        <v>114850</v>
      </c>
      <c r="C15122">
        <v>114875</v>
      </c>
      <c r="D15122">
        <v>114735</v>
      </c>
      <c r="E15122">
        <v>114765</v>
      </c>
    </row>
    <row r="15123" spans="1:5" x14ac:dyDescent="0.25">
      <c r="A15123" s="2">
        <v>45196.708333333336</v>
      </c>
      <c r="B15123">
        <v>114805</v>
      </c>
      <c r="C15123">
        <v>114935</v>
      </c>
      <c r="D15123">
        <v>114715</v>
      </c>
      <c r="E15123">
        <v>114845</v>
      </c>
    </row>
    <row r="15124" spans="1:5" x14ac:dyDescent="0.25">
      <c r="A15124" s="2">
        <v>45196.697916666664</v>
      </c>
      <c r="B15124">
        <v>114480</v>
      </c>
      <c r="C15124">
        <v>114815</v>
      </c>
      <c r="D15124">
        <v>114450</v>
      </c>
      <c r="E15124">
        <v>114805</v>
      </c>
    </row>
    <row r="15125" spans="1:5" x14ac:dyDescent="0.25">
      <c r="A15125" s="2">
        <v>45196.6875</v>
      </c>
      <c r="B15125">
        <v>114675</v>
      </c>
      <c r="C15125">
        <v>114680</v>
      </c>
      <c r="D15125">
        <v>114425</v>
      </c>
      <c r="E15125">
        <v>114480</v>
      </c>
    </row>
    <row r="15126" spans="1:5" x14ac:dyDescent="0.25">
      <c r="A15126" s="2">
        <v>45196.677083333336</v>
      </c>
      <c r="B15126">
        <v>114750</v>
      </c>
      <c r="C15126">
        <v>114820</v>
      </c>
      <c r="D15126">
        <v>114600</v>
      </c>
      <c r="E15126">
        <v>114670</v>
      </c>
    </row>
    <row r="15127" spans="1:5" x14ac:dyDescent="0.25">
      <c r="A15127" s="2">
        <v>45196.666666666664</v>
      </c>
      <c r="B15127">
        <v>114565</v>
      </c>
      <c r="C15127">
        <v>114955</v>
      </c>
      <c r="D15127">
        <v>114550</v>
      </c>
      <c r="E15127">
        <v>114755</v>
      </c>
    </row>
    <row r="15128" spans="1:5" x14ac:dyDescent="0.25">
      <c r="A15128" s="2">
        <v>45196.65625</v>
      </c>
      <c r="B15128">
        <v>114610</v>
      </c>
      <c r="C15128">
        <v>114725</v>
      </c>
      <c r="D15128">
        <v>114490</v>
      </c>
      <c r="E15128">
        <v>114565</v>
      </c>
    </row>
    <row r="15129" spans="1:5" x14ac:dyDescent="0.25">
      <c r="A15129" s="2">
        <v>45196.645833333336</v>
      </c>
      <c r="B15129">
        <v>114265</v>
      </c>
      <c r="C15129">
        <v>114770</v>
      </c>
      <c r="D15129">
        <v>114250</v>
      </c>
      <c r="E15129">
        <v>114610</v>
      </c>
    </row>
    <row r="15130" spans="1:5" x14ac:dyDescent="0.25">
      <c r="A15130" s="2">
        <v>45196.635416666664</v>
      </c>
      <c r="B15130">
        <v>114030</v>
      </c>
      <c r="C15130">
        <v>114265</v>
      </c>
      <c r="D15130">
        <v>113985</v>
      </c>
      <c r="E15130">
        <v>114265</v>
      </c>
    </row>
    <row r="15131" spans="1:5" x14ac:dyDescent="0.25">
      <c r="A15131" s="2">
        <v>45196.625</v>
      </c>
      <c r="B15131">
        <v>114195</v>
      </c>
      <c r="C15131">
        <v>114310</v>
      </c>
      <c r="D15131">
        <v>114015</v>
      </c>
      <c r="E15131">
        <v>114030</v>
      </c>
    </row>
    <row r="15132" spans="1:5" x14ac:dyDescent="0.25">
      <c r="A15132" s="2">
        <v>45196.614583333336</v>
      </c>
      <c r="B15132">
        <v>114250</v>
      </c>
      <c r="C15132">
        <v>114360</v>
      </c>
      <c r="D15132">
        <v>114065</v>
      </c>
      <c r="E15132">
        <v>114195</v>
      </c>
    </row>
    <row r="15133" spans="1:5" x14ac:dyDescent="0.25">
      <c r="A15133" s="2">
        <v>45196.604166666664</v>
      </c>
      <c r="B15133">
        <v>114135</v>
      </c>
      <c r="C15133">
        <v>114335</v>
      </c>
      <c r="D15133">
        <v>114080</v>
      </c>
      <c r="E15133">
        <v>114250</v>
      </c>
    </row>
    <row r="15134" spans="1:5" x14ac:dyDescent="0.25">
      <c r="A15134" s="2">
        <v>45196.59375</v>
      </c>
      <c r="B15134">
        <v>114670</v>
      </c>
      <c r="C15134">
        <v>114715</v>
      </c>
      <c r="D15134">
        <v>114130</v>
      </c>
      <c r="E15134">
        <v>114140</v>
      </c>
    </row>
    <row r="15135" spans="1:5" x14ac:dyDescent="0.25">
      <c r="A15135" s="2">
        <v>45196.583333333336</v>
      </c>
      <c r="B15135">
        <v>114810</v>
      </c>
      <c r="C15135">
        <v>114885</v>
      </c>
      <c r="D15135">
        <v>114645</v>
      </c>
      <c r="E15135">
        <v>114675</v>
      </c>
    </row>
    <row r="15136" spans="1:5" x14ac:dyDescent="0.25">
      <c r="A15136" s="2">
        <v>45196.572916666664</v>
      </c>
      <c r="B15136">
        <v>114975</v>
      </c>
      <c r="C15136">
        <v>115055</v>
      </c>
      <c r="D15136">
        <v>114765</v>
      </c>
      <c r="E15136">
        <v>114810</v>
      </c>
    </row>
    <row r="15137" spans="1:5" x14ac:dyDescent="0.25">
      <c r="A15137" s="2">
        <v>45196.5625</v>
      </c>
      <c r="B15137">
        <v>114820</v>
      </c>
      <c r="C15137">
        <v>114985</v>
      </c>
      <c r="D15137">
        <v>114785</v>
      </c>
      <c r="E15137">
        <v>114980</v>
      </c>
    </row>
    <row r="15138" spans="1:5" x14ac:dyDescent="0.25">
      <c r="A15138" s="2">
        <v>45196.552083333336</v>
      </c>
      <c r="B15138">
        <v>114875</v>
      </c>
      <c r="C15138">
        <v>114915</v>
      </c>
      <c r="D15138">
        <v>114815</v>
      </c>
      <c r="E15138">
        <v>114820</v>
      </c>
    </row>
    <row r="15139" spans="1:5" x14ac:dyDescent="0.25">
      <c r="A15139" s="2">
        <v>45196.541666666664</v>
      </c>
      <c r="B15139">
        <v>114955</v>
      </c>
      <c r="C15139">
        <v>115010</v>
      </c>
      <c r="D15139">
        <v>114870</v>
      </c>
      <c r="E15139">
        <v>114875</v>
      </c>
    </row>
    <row r="15140" spans="1:5" x14ac:dyDescent="0.25">
      <c r="A15140" s="2">
        <v>45196.53125</v>
      </c>
      <c r="B15140">
        <v>114970</v>
      </c>
      <c r="C15140">
        <v>115060</v>
      </c>
      <c r="D15140">
        <v>114915</v>
      </c>
      <c r="E15140">
        <v>114955</v>
      </c>
    </row>
    <row r="15141" spans="1:5" x14ac:dyDescent="0.25">
      <c r="A15141" s="2">
        <v>45196.520833333336</v>
      </c>
      <c r="B15141">
        <v>115285</v>
      </c>
      <c r="C15141">
        <v>115315</v>
      </c>
      <c r="D15141">
        <v>114965</v>
      </c>
      <c r="E15141">
        <v>114970</v>
      </c>
    </row>
    <row r="15142" spans="1:5" x14ac:dyDescent="0.25">
      <c r="A15142" s="2">
        <v>45196.510416666664</v>
      </c>
      <c r="B15142">
        <v>115295</v>
      </c>
      <c r="C15142">
        <v>115295</v>
      </c>
      <c r="D15142">
        <v>115005</v>
      </c>
      <c r="E15142">
        <v>115285</v>
      </c>
    </row>
    <row r="15143" spans="1:5" x14ac:dyDescent="0.25">
      <c r="A15143" s="2">
        <v>45196.5</v>
      </c>
      <c r="B15143">
        <v>115175</v>
      </c>
      <c r="C15143">
        <v>115320</v>
      </c>
      <c r="D15143">
        <v>115155</v>
      </c>
      <c r="E15143">
        <v>115295</v>
      </c>
    </row>
    <row r="15144" spans="1:5" x14ac:dyDescent="0.25">
      <c r="A15144" s="2">
        <v>45196.489583333336</v>
      </c>
      <c r="B15144">
        <v>115385</v>
      </c>
      <c r="C15144">
        <v>115400</v>
      </c>
      <c r="D15144">
        <v>115025</v>
      </c>
      <c r="E15144">
        <v>115170</v>
      </c>
    </row>
    <row r="15145" spans="1:5" x14ac:dyDescent="0.25">
      <c r="A15145" s="2">
        <v>45196.479166666664</v>
      </c>
      <c r="B15145">
        <v>115415</v>
      </c>
      <c r="C15145">
        <v>115515</v>
      </c>
      <c r="D15145">
        <v>115315</v>
      </c>
      <c r="E15145">
        <v>115380</v>
      </c>
    </row>
    <row r="15146" spans="1:5" x14ac:dyDescent="0.25">
      <c r="A15146" s="2">
        <v>45196.46875</v>
      </c>
      <c r="B15146">
        <v>115100</v>
      </c>
      <c r="C15146">
        <v>115465</v>
      </c>
      <c r="D15146">
        <v>115070</v>
      </c>
      <c r="E15146">
        <v>115410</v>
      </c>
    </row>
    <row r="15147" spans="1:5" x14ac:dyDescent="0.25">
      <c r="A15147" s="2">
        <v>45196.458333333336</v>
      </c>
      <c r="B15147">
        <v>115525</v>
      </c>
      <c r="C15147">
        <v>115610</v>
      </c>
      <c r="D15147">
        <v>115070</v>
      </c>
      <c r="E15147">
        <v>115100</v>
      </c>
    </row>
    <row r="15148" spans="1:5" x14ac:dyDescent="0.25">
      <c r="A15148" s="2">
        <v>45196.447916666664</v>
      </c>
      <c r="B15148">
        <v>115810</v>
      </c>
      <c r="C15148">
        <v>115815</v>
      </c>
      <c r="D15148">
        <v>115475</v>
      </c>
      <c r="E15148">
        <v>115530</v>
      </c>
    </row>
    <row r="15149" spans="1:5" x14ac:dyDescent="0.25">
      <c r="A15149" s="2">
        <v>45196.4375</v>
      </c>
      <c r="B15149">
        <v>115825</v>
      </c>
      <c r="C15149">
        <v>115930</v>
      </c>
      <c r="D15149">
        <v>115560</v>
      </c>
      <c r="E15149">
        <v>115810</v>
      </c>
    </row>
    <row r="15150" spans="1:5" x14ac:dyDescent="0.25">
      <c r="A15150" s="2">
        <v>45196.427083333336</v>
      </c>
      <c r="B15150">
        <v>115710</v>
      </c>
      <c r="C15150">
        <v>115995</v>
      </c>
      <c r="D15150">
        <v>115655</v>
      </c>
      <c r="E15150">
        <v>115825</v>
      </c>
    </row>
    <row r="15151" spans="1:5" x14ac:dyDescent="0.25">
      <c r="A15151" s="2">
        <v>45196.416666666664</v>
      </c>
      <c r="B15151">
        <v>115575</v>
      </c>
      <c r="C15151">
        <v>115770</v>
      </c>
      <c r="D15151">
        <v>115465</v>
      </c>
      <c r="E15151">
        <v>115710</v>
      </c>
    </row>
    <row r="15152" spans="1:5" x14ac:dyDescent="0.25">
      <c r="A15152" s="2">
        <v>45196.40625</v>
      </c>
      <c r="B15152">
        <v>115470</v>
      </c>
      <c r="C15152">
        <v>115585</v>
      </c>
      <c r="D15152">
        <v>115435</v>
      </c>
      <c r="E15152">
        <v>115580</v>
      </c>
    </row>
    <row r="15153" spans="1:5" x14ac:dyDescent="0.25">
      <c r="A15153" s="2">
        <v>45196.395833333336</v>
      </c>
      <c r="B15153">
        <v>115325</v>
      </c>
      <c r="C15153">
        <v>115495</v>
      </c>
      <c r="D15153">
        <v>115240</v>
      </c>
      <c r="E15153">
        <v>115465</v>
      </c>
    </row>
    <row r="15154" spans="1:5" x14ac:dyDescent="0.25">
      <c r="A15154" s="2">
        <v>45196.385416666664</v>
      </c>
      <c r="B15154">
        <v>115320</v>
      </c>
      <c r="C15154">
        <v>115420</v>
      </c>
      <c r="D15154">
        <v>115255</v>
      </c>
      <c r="E15154">
        <v>115325</v>
      </c>
    </row>
    <row r="15155" spans="1:5" x14ac:dyDescent="0.25">
      <c r="A15155" s="2">
        <v>45196.375</v>
      </c>
      <c r="B15155">
        <v>115400</v>
      </c>
      <c r="C15155">
        <v>115530</v>
      </c>
      <c r="D15155">
        <v>115295</v>
      </c>
      <c r="E15155">
        <v>115320</v>
      </c>
    </row>
    <row r="15156" spans="1:5" x14ac:dyDescent="0.25">
      <c r="A15156" s="2">
        <v>45195.739583333336</v>
      </c>
      <c r="B15156">
        <v>114815</v>
      </c>
      <c r="C15156">
        <v>114890</v>
      </c>
      <c r="D15156">
        <v>114685</v>
      </c>
      <c r="E15156">
        <v>114805</v>
      </c>
    </row>
    <row r="15157" spans="1:5" x14ac:dyDescent="0.25">
      <c r="A15157" s="2">
        <v>45195.729166666664</v>
      </c>
      <c r="B15157">
        <v>114900</v>
      </c>
      <c r="C15157">
        <v>114945</v>
      </c>
      <c r="D15157">
        <v>114790</v>
      </c>
      <c r="E15157">
        <v>114815</v>
      </c>
    </row>
    <row r="15158" spans="1:5" x14ac:dyDescent="0.25">
      <c r="A15158" s="2">
        <v>45195.71875</v>
      </c>
      <c r="B15158">
        <v>114870</v>
      </c>
      <c r="C15158">
        <v>114940</v>
      </c>
      <c r="D15158">
        <v>114840</v>
      </c>
      <c r="E15158">
        <v>114895</v>
      </c>
    </row>
    <row r="15159" spans="1:5" x14ac:dyDescent="0.25">
      <c r="A15159" s="2">
        <v>45195.708333333336</v>
      </c>
      <c r="B15159">
        <v>114975</v>
      </c>
      <c r="C15159">
        <v>115030</v>
      </c>
      <c r="D15159">
        <v>114850</v>
      </c>
      <c r="E15159">
        <v>114875</v>
      </c>
    </row>
    <row r="15160" spans="1:5" x14ac:dyDescent="0.25">
      <c r="A15160" s="2">
        <v>45195.697916666664</v>
      </c>
      <c r="B15160">
        <v>114960</v>
      </c>
      <c r="C15160">
        <v>115040</v>
      </c>
      <c r="D15160">
        <v>114875</v>
      </c>
      <c r="E15160">
        <v>114970</v>
      </c>
    </row>
    <row r="15161" spans="1:5" x14ac:dyDescent="0.25">
      <c r="A15161" s="2">
        <v>45195.6875</v>
      </c>
      <c r="B15161">
        <v>114925</v>
      </c>
      <c r="C15161">
        <v>114995</v>
      </c>
      <c r="D15161">
        <v>114830</v>
      </c>
      <c r="E15161">
        <v>114955</v>
      </c>
    </row>
    <row r="15162" spans="1:5" x14ac:dyDescent="0.25">
      <c r="A15162" s="2">
        <v>45195.677083333336</v>
      </c>
      <c r="B15162">
        <v>115090</v>
      </c>
      <c r="C15162">
        <v>115125</v>
      </c>
      <c r="D15162">
        <v>114860</v>
      </c>
      <c r="E15162">
        <v>114920</v>
      </c>
    </row>
    <row r="15163" spans="1:5" x14ac:dyDescent="0.25">
      <c r="A15163" s="2">
        <v>45195.666666666664</v>
      </c>
      <c r="B15163">
        <v>115175</v>
      </c>
      <c r="C15163">
        <v>115235</v>
      </c>
      <c r="D15163">
        <v>115070</v>
      </c>
      <c r="E15163">
        <v>115090</v>
      </c>
    </row>
    <row r="15164" spans="1:5" x14ac:dyDescent="0.25">
      <c r="A15164" s="2">
        <v>45195.65625</v>
      </c>
      <c r="B15164">
        <v>115190</v>
      </c>
      <c r="C15164">
        <v>115275</v>
      </c>
      <c r="D15164">
        <v>115090</v>
      </c>
      <c r="E15164">
        <v>115175</v>
      </c>
    </row>
    <row r="15165" spans="1:5" x14ac:dyDescent="0.25">
      <c r="A15165" s="2">
        <v>45195.645833333336</v>
      </c>
      <c r="B15165">
        <v>115265</v>
      </c>
      <c r="C15165">
        <v>115295</v>
      </c>
      <c r="D15165">
        <v>115175</v>
      </c>
      <c r="E15165">
        <v>115190</v>
      </c>
    </row>
    <row r="15166" spans="1:5" x14ac:dyDescent="0.25">
      <c r="A15166" s="2">
        <v>45195.635416666664</v>
      </c>
      <c r="B15166">
        <v>115315</v>
      </c>
      <c r="C15166">
        <v>115360</v>
      </c>
      <c r="D15166">
        <v>115240</v>
      </c>
      <c r="E15166">
        <v>115265</v>
      </c>
    </row>
    <row r="15167" spans="1:5" x14ac:dyDescent="0.25">
      <c r="A15167" s="2">
        <v>45195.625</v>
      </c>
      <c r="B15167">
        <v>115365</v>
      </c>
      <c r="C15167">
        <v>115420</v>
      </c>
      <c r="D15167">
        <v>115270</v>
      </c>
      <c r="E15167">
        <v>115315</v>
      </c>
    </row>
    <row r="15168" spans="1:5" x14ac:dyDescent="0.25">
      <c r="A15168" s="2">
        <v>45195.614583333336</v>
      </c>
      <c r="B15168">
        <v>115160</v>
      </c>
      <c r="C15168">
        <v>115405</v>
      </c>
      <c r="D15168">
        <v>115125</v>
      </c>
      <c r="E15168">
        <v>115365</v>
      </c>
    </row>
    <row r="15169" spans="1:5" x14ac:dyDescent="0.25">
      <c r="A15169" s="2">
        <v>45195.604166666664</v>
      </c>
      <c r="B15169">
        <v>115215</v>
      </c>
      <c r="C15169">
        <v>115245</v>
      </c>
      <c r="D15169">
        <v>115015</v>
      </c>
      <c r="E15169">
        <v>115160</v>
      </c>
    </row>
    <row r="15170" spans="1:5" x14ac:dyDescent="0.25">
      <c r="A15170" s="2">
        <v>45195.59375</v>
      </c>
      <c r="B15170">
        <v>115380</v>
      </c>
      <c r="C15170">
        <v>115410</v>
      </c>
      <c r="D15170">
        <v>115170</v>
      </c>
      <c r="E15170">
        <v>115215</v>
      </c>
    </row>
    <row r="15171" spans="1:5" x14ac:dyDescent="0.25">
      <c r="A15171" s="2">
        <v>45195.583333333336</v>
      </c>
      <c r="B15171">
        <v>115565</v>
      </c>
      <c r="C15171">
        <v>115575</v>
      </c>
      <c r="D15171">
        <v>115200</v>
      </c>
      <c r="E15171">
        <v>115375</v>
      </c>
    </row>
    <row r="15172" spans="1:5" x14ac:dyDescent="0.25">
      <c r="A15172" s="2">
        <v>45195.572916666664</v>
      </c>
      <c r="B15172">
        <v>115640</v>
      </c>
      <c r="C15172">
        <v>115655</v>
      </c>
      <c r="D15172">
        <v>115530</v>
      </c>
      <c r="E15172">
        <v>115565</v>
      </c>
    </row>
    <row r="15173" spans="1:5" x14ac:dyDescent="0.25">
      <c r="A15173" s="2">
        <v>45195.5625</v>
      </c>
      <c r="B15173">
        <v>115650</v>
      </c>
      <c r="C15173">
        <v>115675</v>
      </c>
      <c r="D15173">
        <v>115520</v>
      </c>
      <c r="E15173">
        <v>115645</v>
      </c>
    </row>
    <row r="15174" spans="1:5" x14ac:dyDescent="0.25">
      <c r="A15174" s="2">
        <v>45195.552083333336</v>
      </c>
      <c r="B15174">
        <v>115730</v>
      </c>
      <c r="C15174">
        <v>115740</v>
      </c>
      <c r="D15174">
        <v>115615</v>
      </c>
      <c r="E15174">
        <v>115650</v>
      </c>
    </row>
    <row r="15175" spans="1:5" x14ac:dyDescent="0.25">
      <c r="A15175" s="2">
        <v>45195.541666666664</v>
      </c>
      <c r="B15175">
        <v>115635</v>
      </c>
      <c r="C15175">
        <v>115740</v>
      </c>
      <c r="D15175">
        <v>115605</v>
      </c>
      <c r="E15175">
        <v>115730</v>
      </c>
    </row>
    <row r="15176" spans="1:5" x14ac:dyDescent="0.25">
      <c r="A15176" s="2">
        <v>45195.53125</v>
      </c>
      <c r="B15176">
        <v>115610</v>
      </c>
      <c r="C15176">
        <v>115670</v>
      </c>
      <c r="D15176">
        <v>115535</v>
      </c>
      <c r="E15176">
        <v>115635</v>
      </c>
    </row>
    <row r="15177" spans="1:5" x14ac:dyDescent="0.25">
      <c r="A15177" s="2">
        <v>45195.520833333336</v>
      </c>
      <c r="B15177">
        <v>115600</v>
      </c>
      <c r="C15177">
        <v>115720</v>
      </c>
      <c r="D15177">
        <v>115565</v>
      </c>
      <c r="E15177">
        <v>115610</v>
      </c>
    </row>
    <row r="15178" spans="1:5" x14ac:dyDescent="0.25">
      <c r="A15178" s="2">
        <v>45195.510416666664</v>
      </c>
      <c r="B15178">
        <v>115765</v>
      </c>
      <c r="C15178">
        <v>115775</v>
      </c>
      <c r="D15178">
        <v>115580</v>
      </c>
      <c r="E15178">
        <v>115600</v>
      </c>
    </row>
    <row r="15179" spans="1:5" x14ac:dyDescent="0.25">
      <c r="A15179" s="2">
        <v>45195.5</v>
      </c>
      <c r="B15179">
        <v>116015</v>
      </c>
      <c r="C15179">
        <v>116020</v>
      </c>
      <c r="D15179">
        <v>115715</v>
      </c>
      <c r="E15179">
        <v>115765</v>
      </c>
    </row>
    <row r="15180" spans="1:5" x14ac:dyDescent="0.25">
      <c r="A15180" s="2">
        <v>45195.489583333336</v>
      </c>
      <c r="B15180">
        <v>115850</v>
      </c>
      <c r="C15180">
        <v>116045</v>
      </c>
      <c r="D15180">
        <v>115745</v>
      </c>
      <c r="E15180">
        <v>116015</v>
      </c>
    </row>
    <row r="15181" spans="1:5" x14ac:dyDescent="0.25">
      <c r="A15181" s="2">
        <v>45195.479166666664</v>
      </c>
      <c r="B15181">
        <v>115670</v>
      </c>
      <c r="C15181">
        <v>115930</v>
      </c>
      <c r="D15181">
        <v>115600</v>
      </c>
      <c r="E15181">
        <v>115860</v>
      </c>
    </row>
    <row r="15182" spans="1:5" x14ac:dyDescent="0.25">
      <c r="A15182" s="2">
        <v>45195.46875</v>
      </c>
      <c r="B15182">
        <v>115735</v>
      </c>
      <c r="C15182">
        <v>115740</v>
      </c>
      <c r="D15182">
        <v>115520</v>
      </c>
      <c r="E15182">
        <v>115675</v>
      </c>
    </row>
    <row r="15183" spans="1:5" x14ac:dyDescent="0.25">
      <c r="A15183" s="2">
        <v>45195.458333333336</v>
      </c>
      <c r="B15183">
        <v>115965</v>
      </c>
      <c r="C15183">
        <v>116085</v>
      </c>
      <c r="D15183">
        <v>115725</v>
      </c>
      <c r="E15183">
        <v>115735</v>
      </c>
    </row>
    <row r="15184" spans="1:5" x14ac:dyDescent="0.25">
      <c r="A15184" s="2">
        <v>45195.447916666664</v>
      </c>
      <c r="B15184">
        <v>116105</v>
      </c>
      <c r="C15184">
        <v>116150</v>
      </c>
      <c r="D15184">
        <v>115755</v>
      </c>
      <c r="E15184">
        <v>115965</v>
      </c>
    </row>
    <row r="15185" spans="1:5" x14ac:dyDescent="0.25">
      <c r="A15185" s="2">
        <v>45195.4375</v>
      </c>
      <c r="B15185">
        <v>115860</v>
      </c>
      <c r="C15185">
        <v>116120</v>
      </c>
      <c r="D15185">
        <v>115665</v>
      </c>
      <c r="E15185">
        <v>116105</v>
      </c>
    </row>
    <row r="15186" spans="1:5" x14ac:dyDescent="0.25">
      <c r="A15186" s="2">
        <v>45195.427083333336</v>
      </c>
      <c r="B15186">
        <v>116000</v>
      </c>
      <c r="C15186">
        <v>116120</v>
      </c>
      <c r="D15186">
        <v>115830</v>
      </c>
      <c r="E15186">
        <v>115855</v>
      </c>
    </row>
    <row r="15187" spans="1:5" x14ac:dyDescent="0.25">
      <c r="A15187" s="2">
        <v>45195.416666666664</v>
      </c>
      <c r="B15187">
        <v>115995</v>
      </c>
      <c r="C15187">
        <v>116045</v>
      </c>
      <c r="D15187">
        <v>115830</v>
      </c>
      <c r="E15187">
        <v>116000</v>
      </c>
    </row>
    <row r="15188" spans="1:5" x14ac:dyDescent="0.25">
      <c r="A15188" s="2">
        <v>45195.40625</v>
      </c>
      <c r="B15188">
        <v>116050</v>
      </c>
      <c r="C15188">
        <v>116060</v>
      </c>
      <c r="D15188">
        <v>115865</v>
      </c>
      <c r="E15188">
        <v>115990</v>
      </c>
    </row>
    <row r="15189" spans="1:5" x14ac:dyDescent="0.25">
      <c r="A15189" s="2">
        <v>45195.395833333336</v>
      </c>
      <c r="B15189">
        <v>116100</v>
      </c>
      <c r="C15189">
        <v>116105</v>
      </c>
      <c r="D15189">
        <v>115970</v>
      </c>
      <c r="E15189">
        <v>116050</v>
      </c>
    </row>
    <row r="15190" spans="1:5" x14ac:dyDescent="0.25">
      <c r="A15190" s="2">
        <v>45195.385416666664</v>
      </c>
      <c r="B15190">
        <v>116040</v>
      </c>
      <c r="C15190">
        <v>116160</v>
      </c>
      <c r="D15190">
        <v>115960</v>
      </c>
      <c r="E15190">
        <v>116100</v>
      </c>
    </row>
    <row r="15191" spans="1:5" x14ac:dyDescent="0.25">
      <c r="A15191" s="2">
        <v>45195.375</v>
      </c>
      <c r="B15191">
        <v>116550</v>
      </c>
      <c r="C15191">
        <v>116745</v>
      </c>
      <c r="D15191">
        <v>116025</v>
      </c>
      <c r="E15191">
        <v>116035</v>
      </c>
    </row>
    <row r="15192" spans="1:5" x14ac:dyDescent="0.25">
      <c r="A15192" s="2">
        <v>45194.739583333336</v>
      </c>
      <c r="B15192">
        <v>117045</v>
      </c>
      <c r="C15192">
        <v>117130</v>
      </c>
      <c r="D15192">
        <v>117005</v>
      </c>
      <c r="E15192">
        <v>117005</v>
      </c>
    </row>
    <row r="15193" spans="1:5" x14ac:dyDescent="0.25">
      <c r="A15193" s="2">
        <v>45194.729166666664</v>
      </c>
      <c r="B15193">
        <v>117050</v>
      </c>
      <c r="C15193">
        <v>117065</v>
      </c>
      <c r="D15193">
        <v>116945</v>
      </c>
      <c r="E15193">
        <v>117040</v>
      </c>
    </row>
    <row r="15194" spans="1:5" x14ac:dyDescent="0.25">
      <c r="A15194" s="2">
        <v>45194.71875</v>
      </c>
      <c r="B15194">
        <v>116840</v>
      </c>
      <c r="C15194">
        <v>117080</v>
      </c>
      <c r="D15194">
        <v>116825</v>
      </c>
      <c r="E15194">
        <v>117050</v>
      </c>
    </row>
    <row r="15195" spans="1:5" x14ac:dyDescent="0.25">
      <c r="A15195" s="2">
        <v>45194.708333333336</v>
      </c>
      <c r="B15195">
        <v>116780</v>
      </c>
      <c r="C15195">
        <v>116865</v>
      </c>
      <c r="D15195">
        <v>116700</v>
      </c>
      <c r="E15195">
        <v>116835</v>
      </c>
    </row>
    <row r="15196" spans="1:5" x14ac:dyDescent="0.25">
      <c r="A15196" s="2">
        <v>45194.697916666664</v>
      </c>
      <c r="B15196">
        <v>116645</v>
      </c>
      <c r="C15196">
        <v>116800</v>
      </c>
      <c r="D15196">
        <v>116615</v>
      </c>
      <c r="E15196">
        <v>116780</v>
      </c>
    </row>
    <row r="15197" spans="1:5" x14ac:dyDescent="0.25">
      <c r="A15197" s="2">
        <v>45194.6875</v>
      </c>
      <c r="B15197">
        <v>116610</v>
      </c>
      <c r="C15197">
        <v>116700</v>
      </c>
      <c r="D15197">
        <v>116555</v>
      </c>
      <c r="E15197">
        <v>116645</v>
      </c>
    </row>
    <row r="15198" spans="1:5" x14ac:dyDescent="0.25">
      <c r="A15198" s="2">
        <v>45194.677083333336</v>
      </c>
      <c r="B15198">
        <v>116555</v>
      </c>
      <c r="C15198">
        <v>116700</v>
      </c>
      <c r="D15198">
        <v>116515</v>
      </c>
      <c r="E15198">
        <v>116615</v>
      </c>
    </row>
    <row r="15199" spans="1:5" x14ac:dyDescent="0.25">
      <c r="A15199" s="2">
        <v>45194.666666666664</v>
      </c>
      <c r="B15199">
        <v>116525</v>
      </c>
      <c r="C15199">
        <v>116590</v>
      </c>
      <c r="D15199">
        <v>116445</v>
      </c>
      <c r="E15199">
        <v>116555</v>
      </c>
    </row>
    <row r="15200" spans="1:5" x14ac:dyDescent="0.25">
      <c r="A15200" s="2">
        <v>45194.65625</v>
      </c>
      <c r="B15200">
        <v>116580</v>
      </c>
      <c r="C15200">
        <v>116675</v>
      </c>
      <c r="D15200">
        <v>116480</v>
      </c>
      <c r="E15200">
        <v>116520</v>
      </c>
    </row>
    <row r="15201" spans="1:5" x14ac:dyDescent="0.25">
      <c r="A15201" s="2">
        <v>45194.645833333336</v>
      </c>
      <c r="B15201">
        <v>116615</v>
      </c>
      <c r="C15201">
        <v>116670</v>
      </c>
      <c r="D15201">
        <v>116505</v>
      </c>
      <c r="E15201">
        <v>116580</v>
      </c>
    </row>
    <row r="15202" spans="1:5" x14ac:dyDescent="0.25">
      <c r="A15202" s="2">
        <v>45194.635416666664</v>
      </c>
      <c r="B15202">
        <v>116670</v>
      </c>
      <c r="C15202">
        <v>116680</v>
      </c>
      <c r="D15202">
        <v>116575</v>
      </c>
      <c r="E15202">
        <v>116620</v>
      </c>
    </row>
    <row r="15203" spans="1:5" x14ac:dyDescent="0.25">
      <c r="A15203" s="2">
        <v>45194.625</v>
      </c>
      <c r="B15203">
        <v>116635</v>
      </c>
      <c r="C15203">
        <v>116740</v>
      </c>
      <c r="D15203">
        <v>116610</v>
      </c>
      <c r="E15203">
        <v>116665</v>
      </c>
    </row>
    <row r="15204" spans="1:5" x14ac:dyDescent="0.25">
      <c r="A15204" s="2">
        <v>45194.614583333336</v>
      </c>
      <c r="B15204">
        <v>116590</v>
      </c>
      <c r="C15204">
        <v>116685</v>
      </c>
      <c r="D15204">
        <v>116530</v>
      </c>
      <c r="E15204">
        <v>116635</v>
      </c>
    </row>
    <row r="15205" spans="1:5" x14ac:dyDescent="0.25">
      <c r="A15205" s="2">
        <v>45194.604166666664</v>
      </c>
      <c r="B15205">
        <v>116560</v>
      </c>
      <c r="C15205">
        <v>116635</v>
      </c>
      <c r="D15205">
        <v>116515</v>
      </c>
      <c r="E15205">
        <v>116590</v>
      </c>
    </row>
    <row r="15206" spans="1:5" x14ac:dyDescent="0.25">
      <c r="A15206" s="2">
        <v>45194.59375</v>
      </c>
      <c r="B15206">
        <v>116585</v>
      </c>
      <c r="C15206">
        <v>116600</v>
      </c>
      <c r="D15206">
        <v>116465</v>
      </c>
      <c r="E15206">
        <v>116560</v>
      </c>
    </row>
    <row r="15207" spans="1:5" x14ac:dyDescent="0.25">
      <c r="A15207" s="2">
        <v>45194.583333333336</v>
      </c>
      <c r="B15207">
        <v>116375</v>
      </c>
      <c r="C15207">
        <v>116605</v>
      </c>
      <c r="D15207">
        <v>116355</v>
      </c>
      <c r="E15207">
        <v>116580</v>
      </c>
    </row>
    <row r="15208" spans="1:5" x14ac:dyDescent="0.25">
      <c r="A15208" s="2">
        <v>45194.572916666664</v>
      </c>
      <c r="B15208">
        <v>116595</v>
      </c>
      <c r="C15208">
        <v>116640</v>
      </c>
      <c r="D15208">
        <v>116340</v>
      </c>
      <c r="E15208">
        <v>116380</v>
      </c>
    </row>
    <row r="15209" spans="1:5" x14ac:dyDescent="0.25">
      <c r="A15209" s="2">
        <v>45194.5625</v>
      </c>
      <c r="B15209">
        <v>116580</v>
      </c>
      <c r="C15209">
        <v>116630</v>
      </c>
      <c r="D15209">
        <v>116485</v>
      </c>
      <c r="E15209">
        <v>116590</v>
      </c>
    </row>
    <row r="15210" spans="1:5" x14ac:dyDescent="0.25">
      <c r="A15210" s="2">
        <v>45194.552083333336</v>
      </c>
      <c r="B15210">
        <v>116625</v>
      </c>
      <c r="C15210">
        <v>116710</v>
      </c>
      <c r="D15210">
        <v>116550</v>
      </c>
      <c r="E15210">
        <v>116585</v>
      </c>
    </row>
    <row r="15211" spans="1:5" x14ac:dyDescent="0.25">
      <c r="A15211" s="2">
        <v>45194.541666666664</v>
      </c>
      <c r="B15211">
        <v>116610</v>
      </c>
      <c r="C15211">
        <v>116780</v>
      </c>
      <c r="D15211">
        <v>116580</v>
      </c>
      <c r="E15211">
        <v>116625</v>
      </c>
    </row>
    <row r="15212" spans="1:5" x14ac:dyDescent="0.25">
      <c r="A15212" s="2">
        <v>45194.53125</v>
      </c>
      <c r="B15212">
        <v>116670</v>
      </c>
      <c r="C15212">
        <v>116705</v>
      </c>
      <c r="D15212">
        <v>116575</v>
      </c>
      <c r="E15212">
        <v>116610</v>
      </c>
    </row>
    <row r="15213" spans="1:5" x14ac:dyDescent="0.25">
      <c r="A15213" s="2">
        <v>45194.520833333336</v>
      </c>
      <c r="B15213">
        <v>116585</v>
      </c>
      <c r="C15213">
        <v>116735</v>
      </c>
      <c r="D15213">
        <v>116580</v>
      </c>
      <c r="E15213">
        <v>116670</v>
      </c>
    </row>
    <row r="15214" spans="1:5" x14ac:dyDescent="0.25">
      <c r="A15214" s="2">
        <v>45194.510416666664</v>
      </c>
      <c r="B15214">
        <v>116675</v>
      </c>
      <c r="C15214">
        <v>116770</v>
      </c>
      <c r="D15214">
        <v>116560</v>
      </c>
      <c r="E15214">
        <v>116580</v>
      </c>
    </row>
    <row r="15215" spans="1:5" x14ac:dyDescent="0.25">
      <c r="A15215" s="2">
        <v>45194.5</v>
      </c>
      <c r="B15215">
        <v>116395</v>
      </c>
      <c r="C15215">
        <v>116730</v>
      </c>
      <c r="D15215">
        <v>116330</v>
      </c>
      <c r="E15215">
        <v>116675</v>
      </c>
    </row>
    <row r="15216" spans="1:5" x14ac:dyDescent="0.25">
      <c r="A15216" s="2">
        <v>45194.489583333336</v>
      </c>
      <c r="B15216">
        <v>116555</v>
      </c>
      <c r="C15216">
        <v>116630</v>
      </c>
      <c r="D15216">
        <v>116385</v>
      </c>
      <c r="E15216">
        <v>116390</v>
      </c>
    </row>
    <row r="15217" spans="1:5" x14ac:dyDescent="0.25">
      <c r="A15217" s="2">
        <v>45194.479166666664</v>
      </c>
      <c r="B15217">
        <v>116525</v>
      </c>
      <c r="C15217">
        <v>116635</v>
      </c>
      <c r="D15217">
        <v>116465</v>
      </c>
      <c r="E15217">
        <v>116550</v>
      </c>
    </row>
    <row r="15218" spans="1:5" x14ac:dyDescent="0.25">
      <c r="A15218" s="2">
        <v>45194.46875</v>
      </c>
      <c r="B15218">
        <v>116540</v>
      </c>
      <c r="C15218">
        <v>116630</v>
      </c>
      <c r="D15218">
        <v>116420</v>
      </c>
      <c r="E15218">
        <v>116525</v>
      </c>
    </row>
    <row r="15219" spans="1:5" x14ac:dyDescent="0.25">
      <c r="A15219" s="2">
        <v>45194.458333333336</v>
      </c>
      <c r="B15219">
        <v>116740</v>
      </c>
      <c r="C15219">
        <v>116805</v>
      </c>
      <c r="D15219">
        <v>116435</v>
      </c>
      <c r="E15219">
        <v>116535</v>
      </c>
    </row>
    <row r="15220" spans="1:5" x14ac:dyDescent="0.25">
      <c r="A15220" s="2">
        <v>45194.447916666664</v>
      </c>
      <c r="B15220">
        <v>116375</v>
      </c>
      <c r="C15220">
        <v>116785</v>
      </c>
      <c r="D15220">
        <v>116330</v>
      </c>
      <c r="E15220">
        <v>116740</v>
      </c>
    </row>
    <row r="15221" spans="1:5" x14ac:dyDescent="0.25">
      <c r="A15221" s="2">
        <v>45194.4375</v>
      </c>
      <c r="B15221">
        <v>116570</v>
      </c>
      <c r="C15221">
        <v>116710</v>
      </c>
      <c r="D15221">
        <v>116370</v>
      </c>
      <c r="E15221">
        <v>116375</v>
      </c>
    </row>
    <row r="15222" spans="1:5" x14ac:dyDescent="0.25">
      <c r="A15222" s="2">
        <v>45194.427083333336</v>
      </c>
      <c r="B15222">
        <v>116380</v>
      </c>
      <c r="C15222">
        <v>116590</v>
      </c>
      <c r="D15222">
        <v>116300</v>
      </c>
      <c r="E15222">
        <v>116570</v>
      </c>
    </row>
    <row r="15223" spans="1:5" x14ac:dyDescent="0.25">
      <c r="A15223" s="2">
        <v>45194.416666666664</v>
      </c>
      <c r="B15223">
        <v>116445</v>
      </c>
      <c r="C15223">
        <v>116540</v>
      </c>
      <c r="D15223">
        <v>116215</v>
      </c>
      <c r="E15223">
        <v>116380</v>
      </c>
    </row>
    <row r="15224" spans="1:5" x14ac:dyDescent="0.25">
      <c r="A15224" s="2">
        <v>45194.40625</v>
      </c>
      <c r="B15224">
        <v>116510</v>
      </c>
      <c r="C15224">
        <v>116575</v>
      </c>
      <c r="D15224">
        <v>116400</v>
      </c>
      <c r="E15224">
        <v>116445</v>
      </c>
    </row>
    <row r="15225" spans="1:5" x14ac:dyDescent="0.25">
      <c r="A15225" s="2">
        <v>45194.395833333336</v>
      </c>
      <c r="B15225">
        <v>116460</v>
      </c>
      <c r="C15225">
        <v>116620</v>
      </c>
      <c r="D15225">
        <v>116435</v>
      </c>
      <c r="E15225">
        <v>116505</v>
      </c>
    </row>
    <row r="15226" spans="1:5" x14ac:dyDescent="0.25">
      <c r="A15226" s="2">
        <v>45194.385416666664</v>
      </c>
      <c r="B15226">
        <v>116420</v>
      </c>
      <c r="C15226">
        <v>116495</v>
      </c>
      <c r="D15226">
        <v>116230</v>
      </c>
      <c r="E15226">
        <v>116465</v>
      </c>
    </row>
    <row r="15227" spans="1:5" x14ac:dyDescent="0.25">
      <c r="A15227" s="2">
        <v>45194.375</v>
      </c>
      <c r="B15227">
        <v>116400</v>
      </c>
      <c r="C15227">
        <v>116470</v>
      </c>
      <c r="D15227">
        <v>116175</v>
      </c>
      <c r="E15227">
        <v>116425</v>
      </c>
    </row>
    <row r="15228" spans="1:5" x14ac:dyDescent="0.25">
      <c r="A15228" s="2">
        <v>45191.739583333336</v>
      </c>
      <c r="B15228">
        <v>117015</v>
      </c>
      <c r="C15228">
        <v>117135</v>
      </c>
      <c r="D15228">
        <v>116970</v>
      </c>
      <c r="E15228">
        <v>117110</v>
      </c>
    </row>
    <row r="15229" spans="1:5" x14ac:dyDescent="0.25">
      <c r="A15229" s="2">
        <v>45191.729166666664</v>
      </c>
      <c r="B15229">
        <v>116920</v>
      </c>
      <c r="C15229">
        <v>117040</v>
      </c>
      <c r="D15229">
        <v>116895</v>
      </c>
      <c r="E15229">
        <v>117010</v>
      </c>
    </row>
    <row r="15230" spans="1:5" x14ac:dyDescent="0.25">
      <c r="A15230" s="2">
        <v>45191.71875</v>
      </c>
      <c r="B15230">
        <v>116965</v>
      </c>
      <c r="C15230">
        <v>117050</v>
      </c>
      <c r="D15230">
        <v>116890</v>
      </c>
      <c r="E15230">
        <v>116915</v>
      </c>
    </row>
    <row r="15231" spans="1:5" x14ac:dyDescent="0.25">
      <c r="A15231" s="2">
        <v>45191.708333333336</v>
      </c>
      <c r="B15231">
        <v>116855</v>
      </c>
      <c r="C15231">
        <v>116975</v>
      </c>
      <c r="D15231">
        <v>116820</v>
      </c>
      <c r="E15231">
        <v>116965</v>
      </c>
    </row>
    <row r="15232" spans="1:5" x14ac:dyDescent="0.25">
      <c r="A15232" s="2">
        <v>45191.697916666664</v>
      </c>
      <c r="B15232">
        <v>116920</v>
      </c>
      <c r="C15232">
        <v>116930</v>
      </c>
      <c r="D15232">
        <v>116760</v>
      </c>
      <c r="E15232">
        <v>116860</v>
      </c>
    </row>
    <row r="15233" spans="1:5" x14ac:dyDescent="0.25">
      <c r="A15233" s="2">
        <v>45191.6875</v>
      </c>
      <c r="B15233">
        <v>117090</v>
      </c>
      <c r="C15233">
        <v>117110</v>
      </c>
      <c r="D15233">
        <v>116885</v>
      </c>
      <c r="E15233">
        <v>116920</v>
      </c>
    </row>
    <row r="15234" spans="1:5" x14ac:dyDescent="0.25">
      <c r="A15234" s="2">
        <v>45191.677083333336</v>
      </c>
      <c r="B15234">
        <v>117065</v>
      </c>
      <c r="C15234">
        <v>117205</v>
      </c>
      <c r="D15234">
        <v>117055</v>
      </c>
      <c r="E15234">
        <v>117090</v>
      </c>
    </row>
    <row r="15235" spans="1:5" x14ac:dyDescent="0.25">
      <c r="A15235" s="2">
        <v>45191.666666666664</v>
      </c>
      <c r="B15235">
        <v>116820</v>
      </c>
      <c r="C15235">
        <v>117110</v>
      </c>
      <c r="D15235">
        <v>116800</v>
      </c>
      <c r="E15235">
        <v>117065</v>
      </c>
    </row>
    <row r="15236" spans="1:5" x14ac:dyDescent="0.25">
      <c r="A15236" s="2">
        <v>45191.65625</v>
      </c>
      <c r="B15236">
        <v>116725</v>
      </c>
      <c r="C15236">
        <v>116835</v>
      </c>
      <c r="D15236">
        <v>116680</v>
      </c>
      <c r="E15236">
        <v>116825</v>
      </c>
    </row>
    <row r="15237" spans="1:5" x14ac:dyDescent="0.25">
      <c r="A15237" s="2">
        <v>45191.645833333336</v>
      </c>
      <c r="B15237">
        <v>116795</v>
      </c>
      <c r="C15237">
        <v>116835</v>
      </c>
      <c r="D15237">
        <v>116655</v>
      </c>
      <c r="E15237">
        <v>116720</v>
      </c>
    </row>
    <row r="15238" spans="1:5" x14ac:dyDescent="0.25">
      <c r="A15238" s="2">
        <v>45191.635416666664</v>
      </c>
      <c r="B15238">
        <v>116715</v>
      </c>
      <c r="C15238">
        <v>116860</v>
      </c>
      <c r="D15238">
        <v>116685</v>
      </c>
      <c r="E15238">
        <v>116790</v>
      </c>
    </row>
    <row r="15239" spans="1:5" x14ac:dyDescent="0.25">
      <c r="A15239" s="2">
        <v>45191.625</v>
      </c>
      <c r="B15239">
        <v>116855</v>
      </c>
      <c r="C15239">
        <v>116880</v>
      </c>
      <c r="D15239">
        <v>116635</v>
      </c>
      <c r="E15239">
        <v>116715</v>
      </c>
    </row>
    <row r="15240" spans="1:5" x14ac:dyDescent="0.25">
      <c r="A15240" s="2">
        <v>45191.614583333336</v>
      </c>
      <c r="B15240">
        <v>116875</v>
      </c>
      <c r="C15240">
        <v>116965</v>
      </c>
      <c r="D15240">
        <v>116820</v>
      </c>
      <c r="E15240">
        <v>116860</v>
      </c>
    </row>
    <row r="15241" spans="1:5" x14ac:dyDescent="0.25">
      <c r="A15241" s="2">
        <v>45191.604166666664</v>
      </c>
      <c r="B15241">
        <v>117100</v>
      </c>
      <c r="C15241">
        <v>117145</v>
      </c>
      <c r="D15241">
        <v>116830</v>
      </c>
      <c r="E15241">
        <v>116870</v>
      </c>
    </row>
    <row r="15242" spans="1:5" x14ac:dyDescent="0.25">
      <c r="A15242" s="2">
        <v>45191.59375</v>
      </c>
      <c r="B15242">
        <v>117300</v>
      </c>
      <c r="C15242">
        <v>117320</v>
      </c>
      <c r="D15242">
        <v>117010</v>
      </c>
      <c r="E15242">
        <v>117105</v>
      </c>
    </row>
    <row r="15243" spans="1:5" x14ac:dyDescent="0.25">
      <c r="A15243" s="2">
        <v>45191.583333333336</v>
      </c>
      <c r="B15243">
        <v>117400</v>
      </c>
      <c r="C15243">
        <v>117455</v>
      </c>
      <c r="D15243">
        <v>117205</v>
      </c>
      <c r="E15243">
        <v>117300</v>
      </c>
    </row>
    <row r="15244" spans="1:5" x14ac:dyDescent="0.25">
      <c r="A15244" s="2">
        <v>45191.572916666664</v>
      </c>
      <c r="B15244">
        <v>117380</v>
      </c>
      <c r="C15244">
        <v>117530</v>
      </c>
      <c r="D15244">
        <v>117350</v>
      </c>
      <c r="E15244">
        <v>117400</v>
      </c>
    </row>
    <row r="15245" spans="1:5" x14ac:dyDescent="0.25">
      <c r="A15245" s="2">
        <v>45191.5625</v>
      </c>
      <c r="B15245">
        <v>117360</v>
      </c>
      <c r="C15245">
        <v>117460</v>
      </c>
      <c r="D15245">
        <v>117355</v>
      </c>
      <c r="E15245">
        <v>117375</v>
      </c>
    </row>
    <row r="15246" spans="1:5" x14ac:dyDescent="0.25">
      <c r="A15246" s="2">
        <v>45191.552083333336</v>
      </c>
      <c r="B15246">
        <v>117335</v>
      </c>
      <c r="C15246">
        <v>117385</v>
      </c>
      <c r="D15246">
        <v>117275</v>
      </c>
      <c r="E15246">
        <v>117365</v>
      </c>
    </row>
    <row r="15247" spans="1:5" x14ac:dyDescent="0.25">
      <c r="A15247" s="2">
        <v>45191.541666666664</v>
      </c>
      <c r="B15247">
        <v>117335</v>
      </c>
      <c r="C15247">
        <v>117375</v>
      </c>
      <c r="D15247">
        <v>117255</v>
      </c>
      <c r="E15247">
        <v>117340</v>
      </c>
    </row>
    <row r="15248" spans="1:5" x14ac:dyDescent="0.25">
      <c r="A15248" s="2">
        <v>45191.53125</v>
      </c>
      <c r="B15248">
        <v>117325</v>
      </c>
      <c r="C15248">
        <v>117435</v>
      </c>
      <c r="D15248">
        <v>117310</v>
      </c>
      <c r="E15248">
        <v>117340</v>
      </c>
    </row>
    <row r="15249" spans="1:5" x14ac:dyDescent="0.25">
      <c r="A15249" s="2">
        <v>45191.520833333336</v>
      </c>
      <c r="B15249">
        <v>117415</v>
      </c>
      <c r="C15249">
        <v>117445</v>
      </c>
      <c r="D15249">
        <v>117300</v>
      </c>
      <c r="E15249">
        <v>117325</v>
      </c>
    </row>
    <row r="15250" spans="1:5" x14ac:dyDescent="0.25">
      <c r="A15250" s="2">
        <v>45191.510416666664</v>
      </c>
      <c r="B15250">
        <v>117295</v>
      </c>
      <c r="C15250">
        <v>117490</v>
      </c>
      <c r="D15250">
        <v>117250</v>
      </c>
      <c r="E15250">
        <v>117415</v>
      </c>
    </row>
    <row r="15251" spans="1:5" x14ac:dyDescent="0.25">
      <c r="A15251" s="2">
        <v>45191.5</v>
      </c>
      <c r="B15251">
        <v>117495</v>
      </c>
      <c r="C15251">
        <v>117500</v>
      </c>
      <c r="D15251">
        <v>117225</v>
      </c>
      <c r="E15251">
        <v>117290</v>
      </c>
    </row>
    <row r="15252" spans="1:5" x14ac:dyDescent="0.25">
      <c r="A15252" s="2">
        <v>45191.489583333336</v>
      </c>
      <c r="B15252">
        <v>117530</v>
      </c>
      <c r="C15252">
        <v>117570</v>
      </c>
      <c r="D15252">
        <v>117405</v>
      </c>
      <c r="E15252">
        <v>117495</v>
      </c>
    </row>
    <row r="15253" spans="1:5" x14ac:dyDescent="0.25">
      <c r="A15253" s="2">
        <v>45191.479166666664</v>
      </c>
      <c r="B15253">
        <v>117360</v>
      </c>
      <c r="C15253">
        <v>117665</v>
      </c>
      <c r="D15253">
        <v>117330</v>
      </c>
      <c r="E15253">
        <v>117530</v>
      </c>
    </row>
    <row r="15254" spans="1:5" x14ac:dyDescent="0.25">
      <c r="A15254" s="2">
        <v>45191.46875</v>
      </c>
      <c r="B15254">
        <v>117300</v>
      </c>
      <c r="C15254">
        <v>117420</v>
      </c>
      <c r="D15254">
        <v>117215</v>
      </c>
      <c r="E15254">
        <v>117360</v>
      </c>
    </row>
    <row r="15255" spans="1:5" x14ac:dyDescent="0.25">
      <c r="A15255" s="2">
        <v>45191.458333333336</v>
      </c>
      <c r="B15255">
        <v>117435</v>
      </c>
      <c r="C15255">
        <v>117625</v>
      </c>
      <c r="D15255">
        <v>117295</v>
      </c>
      <c r="E15255">
        <v>117300</v>
      </c>
    </row>
    <row r="15256" spans="1:5" x14ac:dyDescent="0.25">
      <c r="A15256" s="2">
        <v>45191.447916666664</v>
      </c>
      <c r="B15256">
        <v>117275</v>
      </c>
      <c r="C15256">
        <v>117480</v>
      </c>
      <c r="D15256">
        <v>117155</v>
      </c>
      <c r="E15256">
        <v>117430</v>
      </c>
    </row>
    <row r="15257" spans="1:5" x14ac:dyDescent="0.25">
      <c r="A15257" s="2">
        <v>45191.4375</v>
      </c>
      <c r="B15257">
        <v>117275</v>
      </c>
      <c r="C15257">
        <v>117535</v>
      </c>
      <c r="D15257">
        <v>117135</v>
      </c>
      <c r="E15257">
        <v>117275</v>
      </c>
    </row>
    <row r="15258" spans="1:5" x14ac:dyDescent="0.25">
      <c r="A15258" s="2">
        <v>45191.427083333336</v>
      </c>
      <c r="B15258">
        <v>117775</v>
      </c>
      <c r="C15258">
        <v>117780</v>
      </c>
      <c r="D15258">
        <v>117255</v>
      </c>
      <c r="E15258">
        <v>117275</v>
      </c>
    </row>
    <row r="15259" spans="1:5" x14ac:dyDescent="0.25">
      <c r="A15259" s="2">
        <v>45191.416666666664</v>
      </c>
      <c r="B15259">
        <v>117775</v>
      </c>
      <c r="C15259">
        <v>117840</v>
      </c>
      <c r="D15259">
        <v>117525</v>
      </c>
      <c r="E15259">
        <v>117775</v>
      </c>
    </row>
    <row r="15260" spans="1:5" x14ac:dyDescent="0.25">
      <c r="A15260" s="2">
        <v>45191.40625</v>
      </c>
      <c r="B15260">
        <v>117730</v>
      </c>
      <c r="C15260">
        <v>117825</v>
      </c>
      <c r="D15260">
        <v>117705</v>
      </c>
      <c r="E15260">
        <v>117775</v>
      </c>
    </row>
    <row r="15261" spans="1:5" x14ac:dyDescent="0.25">
      <c r="A15261" s="2">
        <v>45191.395833333336</v>
      </c>
      <c r="B15261">
        <v>117775</v>
      </c>
      <c r="C15261">
        <v>117995</v>
      </c>
      <c r="D15261">
        <v>117720</v>
      </c>
      <c r="E15261">
        <v>117725</v>
      </c>
    </row>
    <row r="15262" spans="1:5" x14ac:dyDescent="0.25">
      <c r="A15262" s="2">
        <v>45191.385416666664</v>
      </c>
      <c r="B15262">
        <v>117765</v>
      </c>
      <c r="C15262">
        <v>117800</v>
      </c>
      <c r="D15262">
        <v>117650</v>
      </c>
      <c r="E15262">
        <v>117770</v>
      </c>
    </row>
    <row r="15263" spans="1:5" x14ac:dyDescent="0.25">
      <c r="A15263" s="2">
        <v>45191.375</v>
      </c>
      <c r="B15263">
        <v>117460</v>
      </c>
      <c r="C15263">
        <v>117835</v>
      </c>
      <c r="D15263">
        <v>117370</v>
      </c>
      <c r="E15263">
        <v>117765</v>
      </c>
    </row>
    <row r="15264" spans="1:5" x14ac:dyDescent="0.25">
      <c r="A15264" s="2">
        <v>45190.739583333336</v>
      </c>
      <c r="B15264">
        <v>116895</v>
      </c>
      <c r="C15264">
        <v>116935</v>
      </c>
      <c r="D15264">
        <v>116805</v>
      </c>
      <c r="E15264">
        <v>116885</v>
      </c>
    </row>
    <row r="15265" spans="1:5" x14ac:dyDescent="0.25">
      <c r="A15265" s="2">
        <v>45190.729166666664</v>
      </c>
      <c r="B15265">
        <v>117060</v>
      </c>
      <c r="C15265">
        <v>117085</v>
      </c>
      <c r="D15265">
        <v>116880</v>
      </c>
      <c r="E15265">
        <v>116895</v>
      </c>
    </row>
    <row r="15266" spans="1:5" x14ac:dyDescent="0.25">
      <c r="A15266" s="2">
        <v>45190.71875</v>
      </c>
      <c r="B15266">
        <v>117085</v>
      </c>
      <c r="C15266">
        <v>117130</v>
      </c>
      <c r="D15266">
        <v>117000</v>
      </c>
      <c r="E15266">
        <v>117055</v>
      </c>
    </row>
    <row r="15267" spans="1:5" x14ac:dyDescent="0.25">
      <c r="A15267" s="2">
        <v>45190.708333333336</v>
      </c>
      <c r="B15267">
        <v>116890</v>
      </c>
      <c r="C15267">
        <v>117120</v>
      </c>
      <c r="D15267">
        <v>116865</v>
      </c>
      <c r="E15267">
        <v>117090</v>
      </c>
    </row>
    <row r="15268" spans="1:5" x14ac:dyDescent="0.25">
      <c r="A15268" s="2">
        <v>45190.697916666664</v>
      </c>
      <c r="B15268">
        <v>117015</v>
      </c>
      <c r="C15268">
        <v>117060</v>
      </c>
      <c r="D15268">
        <v>116860</v>
      </c>
      <c r="E15268">
        <v>116890</v>
      </c>
    </row>
    <row r="15269" spans="1:5" x14ac:dyDescent="0.25">
      <c r="A15269" s="2">
        <v>45190.6875</v>
      </c>
      <c r="B15269">
        <v>117025</v>
      </c>
      <c r="C15269">
        <v>117080</v>
      </c>
      <c r="D15269">
        <v>116860</v>
      </c>
      <c r="E15269">
        <v>117010</v>
      </c>
    </row>
    <row r="15270" spans="1:5" x14ac:dyDescent="0.25">
      <c r="A15270" s="2">
        <v>45190.677083333336</v>
      </c>
      <c r="B15270">
        <v>117240</v>
      </c>
      <c r="C15270">
        <v>117260</v>
      </c>
      <c r="D15270">
        <v>117005</v>
      </c>
      <c r="E15270">
        <v>117025</v>
      </c>
    </row>
    <row r="15271" spans="1:5" x14ac:dyDescent="0.25">
      <c r="A15271" s="2">
        <v>45190.666666666664</v>
      </c>
      <c r="B15271">
        <v>117415</v>
      </c>
      <c r="C15271">
        <v>117450</v>
      </c>
      <c r="D15271">
        <v>117225</v>
      </c>
      <c r="E15271">
        <v>117240</v>
      </c>
    </row>
    <row r="15272" spans="1:5" x14ac:dyDescent="0.25">
      <c r="A15272" s="2">
        <v>45190.65625</v>
      </c>
      <c r="B15272">
        <v>117445</v>
      </c>
      <c r="C15272">
        <v>117520</v>
      </c>
      <c r="D15272">
        <v>117265</v>
      </c>
      <c r="E15272">
        <v>117415</v>
      </c>
    </row>
    <row r="15273" spans="1:5" x14ac:dyDescent="0.25">
      <c r="A15273" s="2">
        <v>45190.645833333336</v>
      </c>
      <c r="B15273">
        <v>117505</v>
      </c>
      <c r="C15273">
        <v>117595</v>
      </c>
      <c r="D15273">
        <v>117410</v>
      </c>
      <c r="E15273">
        <v>117440</v>
      </c>
    </row>
    <row r="15274" spans="1:5" x14ac:dyDescent="0.25">
      <c r="A15274" s="2">
        <v>45190.635416666664</v>
      </c>
      <c r="B15274">
        <v>117610</v>
      </c>
      <c r="C15274">
        <v>117685</v>
      </c>
      <c r="D15274">
        <v>117500</v>
      </c>
      <c r="E15274">
        <v>117500</v>
      </c>
    </row>
    <row r="15275" spans="1:5" x14ac:dyDescent="0.25">
      <c r="A15275" s="2">
        <v>45190.625</v>
      </c>
      <c r="B15275">
        <v>117705</v>
      </c>
      <c r="C15275">
        <v>117790</v>
      </c>
      <c r="D15275">
        <v>117605</v>
      </c>
      <c r="E15275">
        <v>117605</v>
      </c>
    </row>
    <row r="15276" spans="1:5" x14ac:dyDescent="0.25">
      <c r="A15276" s="2">
        <v>45190.614583333336</v>
      </c>
      <c r="B15276">
        <v>117680</v>
      </c>
      <c r="C15276">
        <v>117870</v>
      </c>
      <c r="D15276">
        <v>117660</v>
      </c>
      <c r="E15276">
        <v>117700</v>
      </c>
    </row>
    <row r="15277" spans="1:5" x14ac:dyDescent="0.25">
      <c r="A15277" s="2">
        <v>45190.604166666664</v>
      </c>
      <c r="B15277">
        <v>117725</v>
      </c>
      <c r="C15277">
        <v>117745</v>
      </c>
      <c r="D15277">
        <v>117640</v>
      </c>
      <c r="E15277">
        <v>117675</v>
      </c>
    </row>
    <row r="15278" spans="1:5" x14ac:dyDescent="0.25">
      <c r="A15278" s="2">
        <v>45190.59375</v>
      </c>
      <c r="B15278">
        <v>117685</v>
      </c>
      <c r="C15278">
        <v>117835</v>
      </c>
      <c r="D15278">
        <v>117685</v>
      </c>
      <c r="E15278">
        <v>117725</v>
      </c>
    </row>
    <row r="15279" spans="1:5" x14ac:dyDescent="0.25">
      <c r="A15279" s="2">
        <v>45190.583333333336</v>
      </c>
      <c r="B15279">
        <v>117565</v>
      </c>
      <c r="C15279">
        <v>117710</v>
      </c>
      <c r="D15279">
        <v>117510</v>
      </c>
      <c r="E15279">
        <v>117685</v>
      </c>
    </row>
    <row r="15280" spans="1:5" x14ac:dyDescent="0.25">
      <c r="A15280" s="2">
        <v>45190.572916666664</v>
      </c>
      <c r="B15280">
        <v>117625</v>
      </c>
      <c r="C15280">
        <v>117760</v>
      </c>
      <c r="D15280">
        <v>117550</v>
      </c>
      <c r="E15280">
        <v>117565</v>
      </c>
    </row>
    <row r="15281" spans="1:5" x14ac:dyDescent="0.25">
      <c r="A15281" s="2">
        <v>45190.5625</v>
      </c>
      <c r="B15281">
        <v>117520</v>
      </c>
      <c r="C15281">
        <v>117635</v>
      </c>
      <c r="D15281">
        <v>117470</v>
      </c>
      <c r="E15281">
        <v>117625</v>
      </c>
    </row>
    <row r="15282" spans="1:5" x14ac:dyDescent="0.25">
      <c r="A15282" s="2">
        <v>45190.552083333336</v>
      </c>
      <c r="B15282">
        <v>117650</v>
      </c>
      <c r="C15282">
        <v>117690</v>
      </c>
      <c r="D15282">
        <v>117475</v>
      </c>
      <c r="E15282">
        <v>117520</v>
      </c>
    </row>
    <row r="15283" spans="1:5" x14ac:dyDescent="0.25">
      <c r="A15283" s="2">
        <v>45190.541666666664</v>
      </c>
      <c r="B15283">
        <v>117530</v>
      </c>
      <c r="C15283">
        <v>117715</v>
      </c>
      <c r="D15283">
        <v>117440</v>
      </c>
      <c r="E15283">
        <v>117645</v>
      </c>
    </row>
    <row r="15284" spans="1:5" x14ac:dyDescent="0.25">
      <c r="A15284" s="2">
        <v>45190.53125</v>
      </c>
      <c r="B15284">
        <v>117520</v>
      </c>
      <c r="C15284">
        <v>117570</v>
      </c>
      <c r="D15284">
        <v>117455</v>
      </c>
      <c r="E15284">
        <v>117530</v>
      </c>
    </row>
    <row r="15285" spans="1:5" x14ac:dyDescent="0.25">
      <c r="A15285" s="2">
        <v>45190.520833333336</v>
      </c>
      <c r="B15285">
        <v>117510</v>
      </c>
      <c r="C15285">
        <v>117615</v>
      </c>
      <c r="D15285">
        <v>117450</v>
      </c>
      <c r="E15285">
        <v>117515</v>
      </c>
    </row>
    <row r="15286" spans="1:5" x14ac:dyDescent="0.25">
      <c r="A15286" s="2">
        <v>45190.510416666664</v>
      </c>
      <c r="B15286">
        <v>117720</v>
      </c>
      <c r="C15286">
        <v>117730</v>
      </c>
      <c r="D15286">
        <v>117475</v>
      </c>
      <c r="E15286">
        <v>117510</v>
      </c>
    </row>
    <row r="15287" spans="1:5" x14ac:dyDescent="0.25">
      <c r="A15287" s="2">
        <v>45190.5</v>
      </c>
      <c r="B15287">
        <v>117485</v>
      </c>
      <c r="C15287">
        <v>117840</v>
      </c>
      <c r="D15287">
        <v>117480</v>
      </c>
      <c r="E15287">
        <v>117720</v>
      </c>
    </row>
    <row r="15288" spans="1:5" x14ac:dyDescent="0.25">
      <c r="A15288" s="2">
        <v>45190.489583333336</v>
      </c>
      <c r="B15288">
        <v>117550</v>
      </c>
      <c r="C15288">
        <v>117560</v>
      </c>
      <c r="D15288">
        <v>117365</v>
      </c>
      <c r="E15288">
        <v>117485</v>
      </c>
    </row>
    <row r="15289" spans="1:5" x14ac:dyDescent="0.25">
      <c r="A15289" s="2">
        <v>45190.479166666664</v>
      </c>
      <c r="B15289">
        <v>117600</v>
      </c>
      <c r="C15289">
        <v>117765</v>
      </c>
      <c r="D15289">
        <v>117500</v>
      </c>
      <c r="E15289">
        <v>117550</v>
      </c>
    </row>
    <row r="15290" spans="1:5" x14ac:dyDescent="0.25">
      <c r="A15290" s="2">
        <v>45190.46875</v>
      </c>
      <c r="B15290">
        <v>117415</v>
      </c>
      <c r="C15290">
        <v>117655</v>
      </c>
      <c r="D15290">
        <v>117370</v>
      </c>
      <c r="E15290">
        <v>117600</v>
      </c>
    </row>
    <row r="15291" spans="1:5" x14ac:dyDescent="0.25">
      <c r="A15291" s="2">
        <v>45190.458333333336</v>
      </c>
      <c r="B15291">
        <v>117085</v>
      </c>
      <c r="C15291">
        <v>117415</v>
      </c>
      <c r="D15291">
        <v>117045</v>
      </c>
      <c r="E15291">
        <v>117415</v>
      </c>
    </row>
    <row r="15292" spans="1:5" x14ac:dyDescent="0.25">
      <c r="A15292" s="2">
        <v>45190.447916666664</v>
      </c>
      <c r="B15292">
        <v>117415</v>
      </c>
      <c r="C15292">
        <v>117625</v>
      </c>
      <c r="D15292">
        <v>117065</v>
      </c>
      <c r="E15292">
        <v>117090</v>
      </c>
    </row>
    <row r="15293" spans="1:5" x14ac:dyDescent="0.25">
      <c r="A15293" s="2">
        <v>45190.4375</v>
      </c>
      <c r="B15293">
        <v>117680</v>
      </c>
      <c r="C15293">
        <v>117750</v>
      </c>
      <c r="D15293">
        <v>117370</v>
      </c>
      <c r="E15293">
        <v>117415</v>
      </c>
    </row>
    <row r="15294" spans="1:5" x14ac:dyDescent="0.25">
      <c r="A15294" s="2">
        <v>45190.427083333336</v>
      </c>
      <c r="B15294">
        <v>117690</v>
      </c>
      <c r="C15294">
        <v>117705</v>
      </c>
      <c r="D15294">
        <v>117235</v>
      </c>
      <c r="E15294">
        <v>117680</v>
      </c>
    </row>
    <row r="15295" spans="1:5" x14ac:dyDescent="0.25">
      <c r="A15295" s="2">
        <v>45190.416666666664</v>
      </c>
      <c r="B15295">
        <v>117915</v>
      </c>
      <c r="C15295">
        <v>117955</v>
      </c>
      <c r="D15295">
        <v>117610</v>
      </c>
      <c r="E15295">
        <v>117690</v>
      </c>
    </row>
    <row r="15296" spans="1:5" x14ac:dyDescent="0.25">
      <c r="A15296" s="2">
        <v>45190.40625</v>
      </c>
      <c r="B15296">
        <v>117910</v>
      </c>
      <c r="C15296">
        <v>117970</v>
      </c>
      <c r="D15296">
        <v>117750</v>
      </c>
      <c r="E15296">
        <v>117915</v>
      </c>
    </row>
    <row r="15297" spans="1:5" x14ac:dyDescent="0.25">
      <c r="A15297" s="2">
        <v>45190.395833333336</v>
      </c>
      <c r="B15297">
        <v>117930</v>
      </c>
      <c r="C15297">
        <v>117950</v>
      </c>
      <c r="D15297">
        <v>117735</v>
      </c>
      <c r="E15297">
        <v>117910</v>
      </c>
    </row>
    <row r="15298" spans="1:5" x14ac:dyDescent="0.25">
      <c r="A15298" s="2">
        <v>45190.385416666664</v>
      </c>
      <c r="B15298">
        <v>118095</v>
      </c>
      <c r="C15298">
        <v>118120</v>
      </c>
      <c r="D15298">
        <v>117835</v>
      </c>
      <c r="E15298">
        <v>117925</v>
      </c>
    </row>
    <row r="15299" spans="1:5" x14ac:dyDescent="0.25">
      <c r="A15299" s="2">
        <v>45190.375</v>
      </c>
      <c r="B15299">
        <v>118700</v>
      </c>
      <c r="C15299">
        <v>118715</v>
      </c>
      <c r="D15299">
        <v>118050</v>
      </c>
      <c r="E15299">
        <v>118095</v>
      </c>
    </row>
    <row r="15300" spans="1:5" x14ac:dyDescent="0.25">
      <c r="A15300" s="2">
        <v>45189.739583333336</v>
      </c>
      <c r="B15300">
        <v>119500</v>
      </c>
      <c r="C15300">
        <v>119605</v>
      </c>
      <c r="D15300">
        <v>119455</v>
      </c>
      <c r="E15300">
        <v>119530</v>
      </c>
    </row>
    <row r="15301" spans="1:5" x14ac:dyDescent="0.25">
      <c r="A15301" s="2">
        <v>45189.729166666664</v>
      </c>
      <c r="B15301">
        <v>119470</v>
      </c>
      <c r="C15301">
        <v>119600</v>
      </c>
      <c r="D15301">
        <v>119445</v>
      </c>
      <c r="E15301">
        <v>119505</v>
      </c>
    </row>
    <row r="15302" spans="1:5" x14ac:dyDescent="0.25">
      <c r="A15302" s="2">
        <v>45189.71875</v>
      </c>
      <c r="B15302">
        <v>119580</v>
      </c>
      <c r="C15302">
        <v>119690</v>
      </c>
      <c r="D15302">
        <v>119435</v>
      </c>
      <c r="E15302">
        <v>119470</v>
      </c>
    </row>
    <row r="15303" spans="1:5" x14ac:dyDescent="0.25">
      <c r="A15303" s="2">
        <v>45189.708333333336</v>
      </c>
      <c r="B15303">
        <v>119820</v>
      </c>
      <c r="C15303">
        <v>119820</v>
      </c>
      <c r="D15303">
        <v>119550</v>
      </c>
      <c r="E15303">
        <v>119580</v>
      </c>
    </row>
    <row r="15304" spans="1:5" x14ac:dyDescent="0.25">
      <c r="A15304" s="2">
        <v>45189.697916666664</v>
      </c>
      <c r="B15304">
        <v>119785</v>
      </c>
      <c r="C15304">
        <v>119865</v>
      </c>
      <c r="D15304">
        <v>119730</v>
      </c>
      <c r="E15304">
        <v>119820</v>
      </c>
    </row>
    <row r="15305" spans="1:5" x14ac:dyDescent="0.25">
      <c r="A15305" s="2">
        <v>45189.6875</v>
      </c>
      <c r="B15305">
        <v>120220</v>
      </c>
      <c r="C15305">
        <v>120235</v>
      </c>
      <c r="D15305">
        <v>119760</v>
      </c>
      <c r="E15305">
        <v>119785</v>
      </c>
    </row>
    <row r="15306" spans="1:5" x14ac:dyDescent="0.25">
      <c r="A15306" s="2">
        <v>45189.677083333336</v>
      </c>
      <c r="B15306">
        <v>120090</v>
      </c>
      <c r="C15306">
        <v>120250</v>
      </c>
      <c r="D15306">
        <v>120000</v>
      </c>
      <c r="E15306">
        <v>120225</v>
      </c>
    </row>
    <row r="15307" spans="1:5" x14ac:dyDescent="0.25">
      <c r="A15307" s="2">
        <v>45189.666666666664</v>
      </c>
      <c r="B15307">
        <v>120250</v>
      </c>
      <c r="C15307">
        <v>120315</v>
      </c>
      <c r="D15307">
        <v>120065</v>
      </c>
      <c r="E15307">
        <v>120085</v>
      </c>
    </row>
    <row r="15308" spans="1:5" x14ac:dyDescent="0.25">
      <c r="A15308" s="2">
        <v>45189.65625</v>
      </c>
      <c r="B15308">
        <v>120435</v>
      </c>
      <c r="C15308">
        <v>120450</v>
      </c>
      <c r="D15308">
        <v>120155</v>
      </c>
      <c r="E15308">
        <v>120250</v>
      </c>
    </row>
    <row r="15309" spans="1:5" x14ac:dyDescent="0.25">
      <c r="A15309" s="2">
        <v>45189.645833333336</v>
      </c>
      <c r="B15309">
        <v>120320</v>
      </c>
      <c r="C15309">
        <v>120700</v>
      </c>
      <c r="D15309">
        <v>120255</v>
      </c>
      <c r="E15309">
        <v>120430</v>
      </c>
    </row>
    <row r="15310" spans="1:5" x14ac:dyDescent="0.25">
      <c r="A15310" s="2">
        <v>45189.635416666664</v>
      </c>
      <c r="B15310">
        <v>120265</v>
      </c>
      <c r="C15310">
        <v>120400</v>
      </c>
      <c r="D15310">
        <v>120165</v>
      </c>
      <c r="E15310">
        <v>120320</v>
      </c>
    </row>
    <row r="15311" spans="1:5" x14ac:dyDescent="0.25">
      <c r="A15311" s="2">
        <v>45189.625</v>
      </c>
      <c r="B15311">
        <v>120320</v>
      </c>
      <c r="C15311">
        <v>120475</v>
      </c>
      <c r="D15311">
        <v>120000</v>
      </c>
      <c r="E15311">
        <v>120270</v>
      </c>
    </row>
    <row r="15312" spans="1:5" x14ac:dyDescent="0.25">
      <c r="A15312" s="2">
        <v>45189.614583333336</v>
      </c>
      <c r="B15312">
        <v>120155</v>
      </c>
      <c r="C15312">
        <v>120450</v>
      </c>
      <c r="D15312">
        <v>120145</v>
      </c>
      <c r="E15312">
        <v>120320</v>
      </c>
    </row>
    <row r="15313" spans="1:5" x14ac:dyDescent="0.25">
      <c r="A15313" s="2">
        <v>45189.604166666664</v>
      </c>
      <c r="B15313">
        <v>120180</v>
      </c>
      <c r="C15313">
        <v>120200</v>
      </c>
      <c r="D15313">
        <v>120055</v>
      </c>
      <c r="E15313">
        <v>120155</v>
      </c>
    </row>
    <row r="15314" spans="1:5" x14ac:dyDescent="0.25">
      <c r="A15314" s="2">
        <v>45189.59375</v>
      </c>
      <c r="B15314">
        <v>120345</v>
      </c>
      <c r="C15314">
        <v>120345</v>
      </c>
      <c r="D15314">
        <v>120175</v>
      </c>
      <c r="E15314">
        <v>120180</v>
      </c>
    </row>
    <row r="15315" spans="1:5" x14ac:dyDescent="0.25">
      <c r="A15315" s="2">
        <v>45189.583333333336</v>
      </c>
      <c r="B15315">
        <v>120410</v>
      </c>
      <c r="C15315">
        <v>120495</v>
      </c>
      <c r="D15315">
        <v>120320</v>
      </c>
      <c r="E15315">
        <v>120340</v>
      </c>
    </row>
    <row r="15316" spans="1:5" x14ac:dyDescent="0.25">
      <c r="A15316" s="2">
        <v>45189.572916666664</v>
      </c>
      <c r="B15316">
        <v>120380</v>
      </c>
      <c r="C15316">
        <v>120460</v>
      </c>
      <c r="D15316">
        <v>120320</v>
      </c>
      <c r="E15316">
        <v>120405</v>
      </c>
    </row>
    <row r="15317" spans="1:5" x14ac:dyDescent="0.25">
      <c r="A15317" s="2">
        <v>45189.5625</v>
      </c>
      <c r="B15317">
        <v>120290</v>
      </c>
      <c r="C15317">
        <v>120395</v>
      </c>
      <c r="D15317">
        <v>120230</v>
      </c>
      <c r="E15317">
        <v>120380</v>
      </c>
    </row>
    <row r="15318" spans="1:5" x14ac:dyDescent="0.25">
      <c r="A15318" s="2">
        <v>45189.552083333336</v>
      </c>
      <c r="B15318">
        <v>120240</v>
      </c>
      <c r="C15318">
        <v>120310</v>
      </c>
      <c r="D15318">
        <v>120200</v>
      </c>
      <c r="E15318">
        <v>120290</v>
      </c>
    </row>
    <row r="15319" spans="1:5" x14ac:dyDescent="0.25">
      <c r="A15319" s="2">
        <v>45189.541666666664</v>
      </c>
      <c r="B15319">
        <v>120200</v>
      </c>
      <c r="C15319">
        <v>120260</v>
      </c>
      <c r="D15319">
        <v>120175</v>
      </c>
      <c r="E15319">
        <v>120240</v>
      </c>
    </row>
    <row r="15320" spans="1:5" x14ac:dyDescent="0.25">
      <c r="A15320" s="2">
        <v>45189.53125</v>
      </c>
      <c r="B15320">
        <v>120190</v>
      </c>
      <c r="C15320">
        <v>120265</v>
      </c>
      <c r="D15320">
        <v>120125</v>
      </c>
      <c r="E15320">
        <v>120195</v>
      </c>
    </row>
    <row r="15321" spans="1:5" x14ac:dyDescent="0.25">
      <c r="A15321" s="2">
        <v>45189.520833333336</v>
      </c>
      <c r="B15321">
        <v>120220</v>
      </c>
      <c r="C15321">
        <v>120345</v>
      </c>
      <c r="D15321">
        <v>120150</v>
      </c>
      <c r="E15321">
        <v>120190</v>
      </c>
    </row>
    <row r="15322" spans="1:5" x14ac:dyDescent="0.25">
      <c r="A15322" s="2">
        <v>45189.510416666664</v>
      </c>
      <c r="B15322">
        <v>120300</v>
      </c>
      <c r="C15322">
        <v>120355</v>
      </c>
      <c r="D15322">
        <v>120180</v>
      </c>
      <c r="E15322">
        <v>120220</v>
      </c>
    </row>
    <row r="15323" spans="1:5" x14ac:dyDescent="0.25">
      <c r="A15323" s="2">
        <v>45189.5</v>
      </c>
      <c r="B15323">
        <v>120180</v>
      </c>
      <c r="C15323">
        <v>120415</v>
      </c>
      <c r="D15323">
        <v>120140</v>
      </c>
      <c r="E15323">
        <v>120295</v>
      </c>
    </row>
    <row r="15324" spans="1:5" x14ac:dyDescent="0.25">
      <c r="A15324" s="2">
        <v>45189.489583333336</v>
      </c>
      <c r="B15324">
        <v>120065</v>
      </c>
      <c r="C15324">
        <v>120275</v>
      </c>
      <c r="D15324">
        <v>119960</v>
      </c>
      <c r="E15324">
        <v>120180</v>
      </c>
    </row>
    <row r="15325" spans="1:5" x14ac:dyDescent="0.25">
      <c r="A15325" s="2">
        <v>45189.479166666664</v>
      </c>
      <c r="B15325">
        <v>120105</v>
      </c>
      <c r="C15325">
        <v>120125</v>
      </c>
      <c r="D15325">
        <v>119960</v>
      </c>
      <c r="E15325">
        <v>120065</v>
      </c>
    </row>
    <row r="15326" spans="1:5" x14ac:dyDescent="0.25">
      <c r="A15326" s="2">
        <v>45189.46875</v>
      </c>
      <c r="B15326">
        <v>119805</v>
      </c>
      <c r="C15326">
        <v>120110</v>
      </c>
      <c r="D15326">
        <v>119765</v>
      </c>
      <c r="E15326">
        <v>120105</v>
      </c>
    </row>
    <row r="15327" spans="1:5" x14ac:dyDescent="0.25">
      <c r="A15327" s="2">
        <v>45189.458333333336</v>
      </c>
      <c r="B15327">
        <v>119805</v>
      </c>
      <c r="C15327">
        <v>119980</v>
      </c>
      <c r="D15327">
        <v>119795</v>
      </c>
      <c r="E15327">
        <v>119810</v>
      </c>
    </row>
    <row r="15328" spans="1:5" x14ac:dyDescent="0.25">
      <c r="A15328" s="2">
        <v>45189.447916666664</v>
      </c>
      <c r="B15328">
        <v>119735</v>
      </c>
      <c r="C15328">
        <v>119875</v>
      </c>
      <c r="D15328">
        <v>119650</v>
      </c>
      <c r="E15328">
        <v>119805</v>
      </c>
    </row>
    <row r="15329" spans="1:5" x14ac:dyDescent="0.25">
      <c r="A15329" s="2">
        <v>45189.4375</v>
      </c>
      <c r="B15329">
        <v>119195</v>
      </c>
      <c r="C15329">
        <v>119745</v>
      </c>
      <c r="D15329">
        <v>119150</v>
      </c>
      <c r="E15329">
        <v>119735</v>
      </c>
    </row>
    <row r="15330" spans="1:5" x14ac:dyDescent="0.25">
      <c r="A15330" s="2">
        <v>45189.427083333336</v>
      </c>
      <c r="B15330">
        <v>119300</v>
      </c>
      <c r="C15330">
        <v>119345</v>
      </c>
      <c r="D15330">
        <v>119155</v>
      </c>
      <c r="E15330">
        <v>119195</v>
      </c>
    </row>
    <row r="15331" spans="1:5" x14ac:dyDescent="0.25">
      <c r="A15331" s="2">
        <v>45189.416666666664</v>
      </c>
      <c r="B15331">
        <v>119100</v>
      </c>
      <c r="C15331">
        <v>119355</v>
      </c>
      <c r="D15331">
        <v>119090</v>
      </c>
      <c r="E15331">
        <v>119305</v>
      </c>
    </row>
    <row r="15332" spans="1:5" x14ac:dyDescent="0.25">
      <c r="A15332" s="2">
        <v>45189.40625</v>
      </c>
      <c r="B15332">
        <v>119035</v>
      </c>
      <c r="C15332">
        <v>119125</v>
      </c>
      <c r="D15332">
        <v>118995</v>
      </c>
      <c r="E15332">
        <v>119100</v>
      </c>
    </row>
    <row r="15333" spans="1:5" x14ac:dyDescent="0.25">
      <c r="A15333" s="2">
        <v>45189.395833333336</v>
      </c>
      <c r="B15333">
        <v>119215</v>
      </c>
      <c r="C15333">
        <v>119220</v>
      </c>
      <c r="D15333">
        <v>118970</v>
      </c>
      <c r="E15333">
        <v>119035</v>
      </c>
    </row>
    <row r="15334" spans="1:5" x14ac:dyDescent="0.25">
      <c r="A15334" s="2">
        <v>45189.385416666664</v>
      </c>
      <c r="B15334">
        <v>119210</v>
      </c>
      <c r="C15334">
        <v>119295</v>
      </c>
      <c r="D15334">
        <v>119175</v>
      </c>
      <c r="E15334">
        <v>119215</v>
      </c>
    </row>
    <row r="15335" spans="1:5" x14ac:dyDescent="0.25">
      <c r="A15335" s="2">
        <v>45189.375</v>
      </c>
      <c r="B15335">
        <v>119035</v>
      </c>
      <c r="C15335">
        <v>119265</v>
      </c>
      <c r="D15335">
        <v>119020</v>
      </c>
      <c r="E15335">
        <v>119210</v>
      </c>
    </row>
    <row r="15336" spans="1:5" x14ac:dyDescent="0.25">
      <c r="A15336" s="2">
        <v>45188.739583333336</v>
      </c>
      <c r="B15336">
        <v>118875</v>
      </c>
      <c r="C15336">
        <v>118940</v>
      </c>
      <c r="D15336">
        <v>118815</v>
      </c>
      <c r="E15336">
        <v>118850</v>
      </c>
    </row>
    <row r="15337" spans="1:5" x14ac:dyDescent="0.25">
      <c r="A15337" s="2">
        <v>45188.729166666664</v>
      </c>
      <c r="B15337">
        <v>118690</v>
      </c>
      <c r="C15337">
        <v>118895</v>
      </c>
      <c r="D15337">
        <v>118645</v>
      </c>
      <c r="E15337">
        <v>118870</v>
      </c>
    </row>
    <row r="15338" spans="1:5" x14ac:dyDescent="0.25">
      <c r="A15338" s="2">
        <v>45188.71875</v>
      </c>
      <c r="B15338">
        <v>118795</v>
      </c>
      <c r="C15338">
        <v>118815</v>
      </c>
      <c r="D15338">
        <v>118670</v>
      </c>
      <c r="E15338">
        <v>118690</v>
      </c>
    </row>
    <row r="15339" spans="1:5" x14ac:dyDescent="0.25">
      <c r="A15339" s="2">
        <v>45188.708333333336</v>
      </c>
      <c r="B15339">
        <v>118825</v>
      </c>
      <c r="C15339">
        <v>118850</v>
      </c>
      <c r="D15339">
        <v>118775</v>
      </c>
      <c r="E15339">
        <v>118800</v>
      </c>
    </row>
    <row r="15340" spans="1:5" x14ac:dyDescent="0.25">
      <c r="A15340" s="2">
        <v>45188.697916666664</v>
      </c>
      <c r="B15340">
        <v>118810</v>
      </c>
      <c r="C15340">
        <v>118900</v>
      </c>
      <c r="D15340">
        <v>118765</v>
      </c>
      <c r="E15340">
        <v>118825</v>
      </c>
    </row>
    <row r="15341" spans="1:5" x14ac:dyDescent="0.25">
      <c r="A15341" s="2">
        <v>45188.6875</v>
      </c>
      <c r="B15341">
        <v>118715</v>
      </c>
      <c r="C15341">
        <v>118820</v>
      </c>
      <c r="D15341">
        <v>118670</v>
      </c>
      <c r="E15341">
        <v>118815</v>
      </c>
    </row>
    <row r="15342" spans="1:5" x14ac:dyDescent="0.25">
      <c r="A15342" s="2">
        <v>45188.677083333336</v>
      </c>
      <c r="B15342">
        <v>118860</v>
      </c>
      <c r="C15342">
        <v>118870</v>
      </c>
      <c r="D15342">
        <v>118620</v>
      </c>
      <c r="E15342">
        <v>118715</v>
      </c>
    </row>
    <row r="15343" spans="1:5" x14ac:dyDescent="0.25">
      <c r="A15343" s="2">
        <v>45188.666666666664</v>
      </c>
      <c r="B15343">
        <v>118980</v>
      </c>
      <c r="C15343">
        <v>119015</v>
      </c>
      <c r="D15343">
        <v>118800</v>
      </c>
      <c r="E15343">
        <v>118865</v>
      </c>
    </row>
    <row r="15344" spans="1:5" x14ac:dyDescent="0.25">
      <c r="A15344" s="2">
        <v>45188.65625</v>
      </c>
      <c r="B15344">
        <v>119135</v>
      </c>
      <c r="C15344">
        <v>119170</v>
      </c>
      <c r="D15344">
        <v>118960</v>
      </c>
      <c r="E15344">
        <v>118980</v>
      </c>
    </row>
    <row r="15345" spans="1:5" x14ac:dyDescent="0.25">
      <c r="A15345" s="2">
        <v>45188.645833333336</v>
      </c>
      <c r="B15345">
        <v>119195</v>
      </c>
      <c r="C15345">
        <v>119275</v>
      </c>
      <c r="D15345">
        <v>119115</v>
      </c>
      <c r="E15345">
        <v>119135</v>
      </c>
    </row>
    <row r="15346" spans="1:5" x14ac:dyDescent="0.25">
      <c r="A15346" s="2">
        <v>45188.635416666664</v>
      </c>
      <c r="B15346">
        <v>119435</v>
      </c>
      <c r="C15346">
        <v>119450</v>
      </c>
      <c r="D15346">
        <v>119185</v>
      </c>
      <c r="E15346">
        <v>119195</v>
      </c>
    </row>
    <row r="15347" spans="1:5" x14ac:dyDescent="0.25">
      <c r="A15347" s="2">
        <v>45188.625</v>
      </c>
      <c r="B15347">
        <v>119445</v>
      </c>
      <c r="C15347">
        <v>119550</v>
      </c>
      <c r="D15347">
        <v>119370</v>
      </c>
      <c r="E15347">
        <v>119435</v>
      </c>
    </row>
    <row r="15348" spans="1:5" x14ac:dyDescent="0.25">
      <c r="A15348" s="2">
        <v>45188.614583333336</v>
      </c>
      <c r="B15348">
        <v>119300</v>
      </c>
      <c r="C15348">
        <v>119540</v>
      </c>
      <c r="D15348">
        <v>119295</v>
      </c>
      <c r="E15348">
        <v>119440</v>
      </c>
    </row>
    <row r="15349" spans="1:5" x14ac:dyDescent="0.25">
      <c r="A15349" s="2">
        <v>45188.604166666664</v>
      </c>
      <c r="B15349">
        <v>119230</v>
      </c>
      <c r="C15349">
        <v>119355</v>
      </c>
      <c r="D15349">
        <v>119205</v>
      </c>
      <c r="E15349">
        <v>119300</v>
      </c>
    </row>
    <row r="15350" spans="1:5" x14ac:dyDescent="0.25">
      <c r="A15350" s="2">
        <v>45188.59375</v>
      </c>
      <c r="B15350">
        <v>119030</v>
      </c>
      <c r="C15350">
        <v>119235</v>
      </c>
      <c r="D15350">
        <v>119010</v>
      </c>
      <c r="E15350">
        <v>119225</v>
      </c>
    </row>
    <row r="15351" spans="1:5" x14ac:dyDescent="0.25">
      <c r="A15351" s="2">
        <v>45188.583333333336</v>
      </c>
      <c r="B15351">
        <v>119160</v>
      </c>
      <c r="C15351">
        <v>119190</v>
      </c>
      <c r="D15351">
        <v>118980</v>
      </c>
      <c r="E15351">
        <v>119035</v>
      </c>
    </row>
    <row r="15352" spans="1:5" x14ac:dyDescent="0.25">
      <c r="A15352" s="2">
        <v>45188.572916666664</v>
      </c>
      <c r="B15352">
        <v>119115</v>
      </c>
      <c r="C15352">
        <v>119180</v>
      </c>
      <c r="D15352">
        <v>118955</v>
      </c>
      <c r="E15352">
        <v>119165</v>
      </c>
    </row>
    <row r="15353" spans="1:5" x14ac:dyDescent="0.25">
      <c r="A15353" s="2">
        <v>45188.5625</v>
      </c>
      <c r="B15353">
        <v>119165</v>
      </c>
      <c r="C15353">
        <v>119175</v>
      </c>
      <c r="D15353">
        <v>118955</v>
      </c>
      <c r="E15353">
        <v>119115</v>
      </c>
    </row>
    <row r="15354" spans="1:5" x14ac:dyDescent="0.25">
      <c r="A15354" s="2">
        <v>45188.552083333336</v>
      </c>
      <c r="B15354">
        <v>119065</v>
      </c>
      <c r="C15354">
        <v>119205</v>
      </c>
      <c r="D15354">
        <v>119040</v>
      </c>
      <c r="E15354">
        <v>119165</v>
      </c>
    </row>
    <row r="15355" spans="1:5" x14ac:dyDescent="0.25">
      <c r="A15355" s="2">
        <v>45188.541666666664</v>
      </c>
      <c r="B15355">
        <v>118985</v>
      </c>
      <c r="C15355">
        <v>119075</v>
      </c>
      <c r="D15355">
        <v>118955</v>
      </c>
      <c r="E15355">
        <v>119065</v>
      </c>
    </row>
    <row r="15356" spans="1:5" x14ac:dyDescent="0.25">
      <c r="A15356" s="2">
        <v>45188.53125</v>
      </c>
      <c r="B15356">
        <v>118960</v>
      </c>
      <c r="C15356">
        <v>119095</v>
      </c>
      <c r="D15356">
        <v>118925</v>
      </c>
      <c r="E15356">
        <v>118985</v>
      </c>
    </row>
    <row r="15357" spans="1:5" x14ac:dyDescent="0.25">
      <c r="A15357" s="2">
        <v>45188.520833333336</v>
      </c>
      <c r="B15357">
        <v>119085</v>
      </c>
      <c r="C15357">
        <v>119225</v>
      </c>
      <c r="D15357">
        <v>118950</v>
      </c>
      <c r="E15357">
        <v>118960</v>
      </c>
    </row>
    <row r="15358" spans="1:5" x14ac:dyDescent="0.25">
      <c r="A15358" s="2">
        <v>45188.510416666664</v>
      </c>
      <c r="B15358">
        <v>119140</v>
      </c>
      <c r="C15358">
        <v>119215</v>
      </c>
      <c r="D15358">
        <v>119045</v>
      </c>
      <c r="E15358">
        <v>119085</v>
      </c>
    </row>
    <row r="15359" spans="1:5" x14ac:dyDescent="0.25">
      <c r="A15359" s="2">
        <v>45188.5</v>
      </c>
      <c r="B15359">
        <v>119170</v>
      </c>
      <c r="C15359">
        <v>119210</v>
      </c>
      <c r="D15359">
        <v>119035</v>
      </c>
      <c r="E15359">
        <v>119145</v>
      </c>
    </row>
    <row r="15360" spans="1:5" x14ac:dyDescent="0.25">
      <c r="A15360" s="2">
        <v>45188.489583333336</v>
      </c>
      <c r="B15360">
        <v>119345</v>
      </c>
      <c r="C15360">
        <v>119385</v>
      </c>
      <c r="D15360">
        <v>119145</v>
      </c>
      <c r="E15360">
        <v>119165</v>
      </c>
    </row>
    <row r="15361" spans="1:5" x14ac:dyDescent="0.25">
      <c r="A15361" s="2">
        <v>45188.479166666664</v>
      </c>
      <c r="B15361">
        <v>119190</v>
      </c>
      <c r="C15361">
        <v>119370</v>
      </c>
      <c r="D15361">
        <v>119155</v>
      </c>
      <c r="E15361">
        <v>119345</v>
      </c>
    </row>
    <row r="15362" spans="1:5" x14ac:dyDescent="0.25">
      <c r="A15362" s="2">
        <v>45188.46875</v>
      </c>
      <c r="B15362">
        <v>118995</v>
      </c>
      <c r="C15362">
        <v>119190</v>
      </c>
      <c r="D15362">
        <v>118920</v>
      </c>
      <c r="E15362">
        <v>119190</v>
      </c>
    </row>
    <row r="15363" spans="1:5" x14ac:dyDescent="0.25">
      <c r="A15363" s="2">
        <v>45188.458333333336</v>
      </c>
      <c r="B15363">
        <v>119075</v>
      </c>
      <c r="C15363">
        <v>119185</v>
      </c>
      <c r="D15363">
        <v>118935</v>
      </c>
      <c r="E15363">
        <v>119000</v>
      </c>
    </row>
    <row r="15364" spans="1:5" x14ac:dyDescent="0.25">
      <c r="A15364" s="2">
        <v>45188.447916666664</v>
      </c>
      <c r="B15364">
        <v>119105</v>
      </c>
      <c r="C15364">
        <v>119330</v>
      </c>
      <c r="D15364">
        <v>119030</v>
      </c>
      <c r="E15364">
        <v>119075</v>
      </c>
    </row>
    <row r="15365" spans="1:5" x14ac:dyDescent="0.25">
      <c r="A15365" s="2">
        <v>45188.4375</v>
      </c>
      <c r="B15365">
        <v>119375</v>
      </c>
      <c r="C15365">
        <v>119430</v>
      </c>
      <c r="D15365">
        <v>118950</v>
      </c>
      <c r="E15365">
        <v>119105</v>
      </c>
    </row>
    <row r="15366" spans="1:5" x14ac:dyDescent="0.25">
      <c r="A15366" s="2">
        <v>45188.427083333336</v>
      </c>
      <c r="B15366">
        <v>119145</v>
      </c>
      <c r="C15366">
        <v>119490</v>
      </c>
      <c r="D15366">
        <v>119025</v>
      </c>
      <c r="E15366">
        <v>119375</v>
      </c>
    </row>
    <row r="15367" spans="1:5" x14ac:dyDescent="0.25">
      <c r="A15367" s="2">
        <v>45188.416666666664</v>
      </c>
      <c r="B15367">
        <v>119315</v>
      </c>
      <c r="C15367">
        <v>119420</v>
      </c>
      <c r="D15367">
        <v>119085</v>
      </c>
      <c r="E15367">
        <v>119145</v>
      </c>
    </row>
    <row r="15368" spans="1:5" x14ac:dyDescent="0.25">
      <c r="A15368" s="2">
        <v>45188.40625</v>
      </c>
      <c r="B15368">
        <v>119520</v>
      </c>
      <c r="C15368">
        <v>119560</v>
      </c>
      <c r="D15368">
        <v>119305</v>
      </c>
      <c r="E15368">
        <v>119315</v>
      </c>
    </row>
    <row r="15369" spans="1:5" x14ac:dyDescent="0.25">
      <c r="A15369" s="2">
        <v>45188.395833333336</v>
      </c>
      <c r="B15369">
        <v>119340</v>
      </c>
      <c r="C15369">
        <v>119555</v>
      </c>
      <c r="D15369">
        <v>119310</v>
      </c>
      <c r="E15369">
        <v>119515</v>
      </c>
    </row>
    <row r="15370" spans="1:5" x14ac:dyDescent="0.25">
      <c r="A15370" s="2">
        <v>45188.385416666664</v>
      </c>
      <c r="B15370">
        <v>119500</v>
      </c>
      <c r="C15370">
        <v>119525</v>
      </c>
      <c r="D15370">
        <v>119280</v>
      </c>
      <c r="E15370">
        <v>119340</v>
      </c>
    </row>
    <row r="15371" spans="1:5" x14ac:dyDescent="0.25">
      <c r="A15371" s="2">
        <v>45188.375</v>
      </c>
      <c r="B15371">
        <v>119680</v>
      </c>
      <c r="C15371">
        <v>119715</v>
      </c>
      <c r="D15371">
        <v>119385</v>
      </c>
      <c r="E15371">
        <v>119500</v>
      </c>
    </row>
    <row r="15372" spans="1:5" x14ac:dyDescent="0.25">
      <c r="A15372" s="2">
        <v>45187.739583333336</v>
      </c>
      <c r="B15372">
        <v>119480</v>
      </c>
      <c r="C15372">
        <v>119590</v>
      </c>
      <c r="D15372">
        <v>119445</v>
      </c>
      <c r="E15372">
        <v>119590</v>
      </c>
    </row>
    <row r="15373" spans="1:5" x14ac:dyDescent="0.25">
      <c r="A15373" s="2">
        <v>45187.729166666664</v>
      </c>
      <c r="B15373">
        <v>119405</v>
      </c>
      <c r="C15373">
        <v>119510</v>
      </c>
      <c r="D15373">
        <v>119400</v>
      </c>
      <c r="E15373">
        <v>119480</v>
      </c>
    </row>
    <row r="15374" spans="1:5" x14ac:dyDescent="0.25">
      <c r="A15374" s="2">
        <v>45187.71875</v>
      </c>
      <c r="B15374">
        <v>119405</v>
      </c>
      <c r="C15374">
        <v>119450</v>
      </c>
      <c r="D15374">
        <v>119365</v>
      </c>
      <c r="E15374">
        <v>119405</v>
      </c>
    </row>
    <row r="15375" spans="1:5" x14ac:dyDescent="0.25">
      <c r="A15375" s="2">
        <v>45187.708333333336</v>
      </c>
      <c r="B15375">
        <v>119435</v>
      </c>
      <c r="C15375">
        <v>119515</v>
      </c>
      <c r="D15375">
        <v>119310</v>
      </c>
      <c r="E15375">
        <v>119400</v>
      </c>
    </row>
    <row r="15376" spans="1:5" x14ac:dyDescent="0.25">
      <c r="A15376" s="2">
        <v>45187.697916666664</v>
      </c>
      <c r="B15376">
        <v>119420</v>
      </c>
      <c r="C15376">
        <v>119470</v>
      </c>
      <c r="D15376">
        <v>119395</v>
      </c>
      <c r="E15376">
        <v>119430</v>
      </c>
    </row>
    <row r="15377" spans="1:5" x14ac:dyDescent="0.25">
      <c r="A15377" s="2">
        <v>45187.6875</v>
      </c>
      <c r="B15377">
        <v>119255</v>
      </c>
      <c r="C15377">
        <v>119445</v>
      </c>
      <c r="D15377">
        <v>119250</v>
      </c>
      <c r="E15377">
        <v>119420</v>
      </c>
    </row>
    <row r="15378" spans="1:5" x14ac:dyDescent="0.25">
      <c r="A15378" s="2">
        <v>45187.677083333336</v>
      </c>
      <c r="B15378">
        <v>119435</v>
      </c>
      <c r="C15378">
        <v>119450</v>
      </c>
      <c r="D15378">
        <v>119160</v>
      </c>
      <c r="E15378">
        <v>119255</v>
      </c>
    </row>
    <row r="15379" spans="1:5" x14ac:dyDescent="0.25">
      <c r="A15379" s="2">
        <v>45187.666666666664</v>
      </c>
      <c r="B15379">
        <v>119555</v>
      </c>
      <c r="C15379">
        <v>119555</v>
      </c>
      <c r="D15379">
        <v>119410</v>
      </c>
      <c r="E15379">
        <v>119440</v>
      </c>
    </row>
    <row r="15380" spans="1:5" x14ac:dyDescent="0.25">
      <c r="A15380" s="2">
        <v>45187.65625</v>
      </c>
      <c r="B15380">
        <v>119815</v>
      </c>
      <c r="C15380">
        <v>119830</v>
      </c>
      <c r="D15380">
        <v>119510</v>
      </c>
      <c r="E15380">
        <v>119550</v>
      </c>
    </row>
    <row r="15381" spans="1:5" x14ac:dyDescent="0.25">
      <c r="A15381" s="2">
        <v>45187.645833333336</v>
      </c>
      <c r="B15381">
        <v>119815</v>
      </c>
      <c r="C15381">
        <v>119875</v>
      </c>
      <c r="D15381">
        <v>119710</v>
      </c>
      <c r="E15381">
        <v>119810</v>
      </c>
    </row>
    <row r="15382" spans="1:5" x14ac:dyDescent="0.25">
      <c r="A15382" s="2">
        <v>45187.635416666664</v>
      </c>
      <c r="B15382">
        <v>119900</v>
      </c>
      <c r="C15382">
        <v>119930</v>
      </c>
      <c r="D15382">
        <v>119755</v>
      </c>
      <c r="E15382">
        <v>119820</v>
      </c>
    </row>
    <row r="15383" spans="1:5" x14ac:dyDescent="0.25">
      <c r="A15383" s="2">
        <v>45187.625</v>
      </c>
      <c r="B15383">
        <v>120000</v>
      </c>
      <c r="C15383">
        <v>120015</v>
      </c>
      <c r="D15383">
        <v>119860</v>
      </c>
      <c r="E15383">
        <v>119905</v>
      </c>
    </row>
    <row r="15384" spans="1:5" x14ac:dyDescent="0.25">
      <c r="A15384" s="2">
        <v>45187.614583333336</v>
      </c>
      <c r="B15384">
        <v>120030</v>
      </c>
      <c r="C15384">
        <v>120095</v>
      </c>
      <c r="D15384">
        <v>119980</v>
      </c>
      <c r="E15384">
        <v>119995</v>
      </c>
    </row>
    <row r="15385" spans="1:5" x14ac:dyDescent="0.25">
      <c r="A15385" s="2">
        <v>45187.604166666664</v>
      </c>
      <c r="B15385">
        <v>120010</v>
      </c>
      <c r="C15385">
        <v>120090</v>
      </c>
      <c r="D15385">
        <v>119985</v>
      </c>
      <c r="E15385">
        <v>120025</v>
      </c>
    </row>
    <row r="15386" spans="1:5" x14ac:dyDescent="0.25">
      <c r="A15386" s="2">
        <v>45187.59375</v>
      </c>
      <c r="B15386">
        <v>119880</v>
      </c>
      <c r="C15386">
        <v>120070</v>
      </c>
      <c r="D15386">
        <v>119865</v>
      </c>
      <c r="E15386">
        <v>120010</v>
      </c>
    </row>
    <row r="15387" spans="1:5" x14ac:dyDescent="0.25">
      <c r="A15387" s="2">
        <v>45187.583333333336</v>
      </c>
      <c r="B15387">
        <v>119950</v>
      </c>
      <c r="C15387">
        <v>120015</v>
      </c>
      <c r="D15387">
        <v>119865</v>
      </c>
      <c r="E15387">
        <v>119880</v>
      </c>
    </row>
    <row r="15388" spans="1:5" x14ac:dyDescent="0.25">
      <c r="A15388" s="2">
        <v>45187.572916666664</v>
      </c>
      <c r="B15388">
        <v>119985</v>
      </c>
      <c r="C15388">
        <v>120045</v>
      </c>
      <c r="D15388">
        <v>119910</v>
      </c>
      <c r="E15388">
        <v>119950</v>
      </c>
    </row>
    <row r="15389" spans="1:5" x14ac:dyDescent="0.25">
      <c r="A15389" s="2">
        <v>45187.5625</v>
      </c>
      <c r="B15389">
        <v>119830</v>
      </c>
      <c r="C15389">
        <v>120035</v>
      </c>
      <c r="D15389">
        <v>119815</v>
      </c>
      <c r="E15389">
        <v>119985</v>
      </c>
    </row>
    <row r="15390" spans="1:5" x14ac:dyDescent="0.25">
      <c r="A15390" s="2">
        <v>45187.552083333336</v>
      </c>
      <c r="B15390">
        <v>120100</v>
      </c>
      <c r="C15390">
        <v>120125</v>
      </c>
      <c r="D15390">
        <v>119800</v>
      </c>
      <c r="E15390">
        <v>119830</v>
      </c>
    </row>
    <row r="15391" spans="1:5" x14ac:dyDescent="0.25">
      <c r="A15391" s="2">
        <v>45187.541666666664</v>
      </c>
      <c r="B15391">
        <v>120240</v>
      </c>
      <c r="C15391">
        <v>120265</v>
      </c>
      <c r="D15391">
        <v>120090</v>
      </c>
      <c r="E15391">
        <v>120095</v>
      </c>
    </row>
    <row r="15392" spans="1:5" x14ac:dyDescent="0.25">
      <c r="A15392" s="2">
        <v>45187.53125</v>
      </c>
      <c r="B15392">
        <v>120275</v>
      </c>
      <c r="C15392">
        <v>120400</v>
      </c>
      <c r="D15392">
        <v>120220</v>
      </c>
      <c r="E15392">
        <v>120240</v>
      </c>
    </row>
    <row r="15393" spans="1:5" x14ac:dyDescent="0.25">
      <c r="A15393" s="2">
        <v>45187.520833333336</v>
      </c>
      <c r="B15393">
        <v>120425</v>
      </c>
      <c r="C15393">
        <v>120485</v>
      </c>
      <c r="D15393">
        <v>120260</v>
      </c>
      <c r="E15393">
        <v>120270</v>
      </c>
    </row>
    <row r="15394" spans="1:5" x14ac:dyDescent="0.25">
      <c r="A15394" s="2">
        <v>45187.510416666664</v>
      </c>
      <c r="B15394">
        <v>120220</v>
      </c>
      <c r="C15394">
        <v>120450</v>
      </c>
      <c r="D15394">
        <v>120205</v>
      </c>
      <c r="E15394">
        <v>120425</v>
      </c>
    </row>
    <row r="15395" spans="1:5" x14ac:dyDescent="0.25">
      <c r="A15395" s="2">
        <v>45187.5</v>
      </c>
      <c r="B15395">
        <v>120335</v>
      </c>
      <c r="C15395">
        <v>120355</v>
      </c>
      <c r="D15395">
        <v>120195</v>
      </c>
      <c r="E15395">
        <v>120220</v>
      </c>
    </row>
    <row r="15396" spans="1:5" x14ac:dyDescent="0.25">
      <c r="A15396" s="2">
        <v>45187.489583333336</v>
      </c>
      <c r="B15396">
        <v>120395</v>
      </c>
      <c r="C15396">
        <v>120535</v>
      </c>
      <c r="D15396">
        <v>120315</v>
      </c>
      <c r="E15396">
        <v>120340</v>
      </c>
    </row>
    <row r="15397" spans="1:5" x14ac:dyDescent="0.25">
      <c r="A15397" s="2">
        <v>45187.479166666664</v>
      </c>
      <c r="B15397">
        <v>120240</v>
      </c>
      <c r="C15397">
        <v>120400</v>
      </c>
      <c r="D15397">
        <v>120170</v>
      </c>
      <c r="E15397">
        <v>120395</v>
      </c>
    </row>
    <row r="15398" spans="1:5" x14ac:dyDescent="0.25">
      <c r="A15398" s="2">
        <v>45187.46875</v>
      </c>
      <c r="B15398">
        <v>120030</v>
      </c>
      <c r="C15398">
        <v>120325</v>
      </c>
      <c r="D15398">
        <v>120030</v>
      </c>
      <c r="E15398">
        <v>120245</v>
      </c>
    </row>
    <row r="15399" spans="1:5" x14ac:dyDescent="0.25">
      <c r="A15399" s="2">
        <v>45187.458333333336</v>
      </c>
      <c r="B15399">
        <v>119610</v>
      </c>
      <c r="C15399">
        <v>120055</v>
      </c>
      <c r="D15399">
        <v>119470</v>
      </c>
      <c r="E15399">
        <v>120030</v>
      </c>
    </row>
    <row r="15400" spans="1:5" x14ac:dyDescent="0.25">
      <c r="A15400" s="2">
        <v>45187.447916666664</v>
      </c>
      <c r="B15400">
        <v>119825</v>
      </c>
      <c r="C15400">
        <v>119830</v>
      </c>
      <c r="D15400">
        <v>119430</v>
      </c>
      <c r="E15400">
        <v>119610</v>
      </c>
    </row>
    <row r="15401" spans="1:5" x14ac:dyDescent="0.25">
      <c r="A15401" s="2">
        <v>45187.4375</v>
      </c>
      <c r="B15401">
        <v>120490</v>
      </c>
      <c r="C15401">
        <v>120530</v>
      </c>
      <c r="D15401">
        <v>119780</v>
      </c>
      <c r="E15401">
        <v>119830</v>
      </c>
    </row>
    <row r="15402" spans="1:5" x14ac:dyDescent="0.25">
      <c r="A15402" s="2">
        <v>45187.427083333336</v>
      </c>
      <c r="B15402">
        <v>120125</v>
      </c>
      <c r="C15402">
        <v>120585</v>
      </c>
      <c r="D15402">
        <v>120120</v>
      </c>
      <c r="E15402">
        <v>120490</v>
      </c>
    </row>
    <row r="15403" spans="1:5" x14ac:dyDescent="0.25">
      <c r="A15403" s="2">
        <v>45187.416666666664</v>
      </c>
      <c r="B15403">
        <v>120210</v>
      </c>
      <c r="C15403">
        <v>120220</v>
      </c>
      <c r="D15403">
        <v>119945</v>
      </c>
      <c r="E15403">
        <v>120125</v>
      </c>
    </row>
    <row r="15404" spans="1:5" x14ac:dyDescent="0.25">
      <c r="A15404" s="2">
        <v>45187.40625</v>
      </c>
      <c r="B15404">
        <v>120190</v>
      </c>
      <c r="C15404">
        <v>120240</v>
      </c>
      <c r="D15404">
        <v>120145</v>
      </c>
      <c r="E15404">
        <v>120210</v>
      </c>
    </row>
    <row r="15405" spans="1:5" x14ac:dyDescent="0.25">
      <c r="A15405" s="2">
        <v>45187.395833333336</v>
      </c>
      <c r="B15405">
        <v>120070</v>
      </c>
      <c r="C15405">
        <v>120225</v>
      </c>
      <c r="D15405">
        <v>120070</v>
      </c>
      <c r="E15405">
        <v>120195</v>
      </c>
    </row>
    <row r="15406" spans="1:5" x14ac:dyDescent="0.25">
      <c r="A15406" s="2">
        <v>45187.385416666664</v>
      </c>
      <c r="B15406">
        <v>119970</v>
      </c>
      <c r="C15406">
        <v>120120</v>
      </c>
      <c r="D15406">
        <v>119970</v>
      </c>
      <c r="E15406">
        <v>120070</v>
      </c>
    </row>
    <row r="15407" spans="1:5" x14ac:dyDescent="0.25">
      <c r="A15407" s="2">
        <v>45187.375</v>
      </c>
      <c r="B15407">
        <v>119750</v>
      </c>
      <c r="C15407">
        <v>120040</v>
      </c>
      <c r="D15407">
        <v>119725</v>
      </c>
      <c r="E15407">
        <v>119975</v>
      </c>
    </row>
    <row r="15408" spans="1:5" x14ac:dyDescent="0.25">
      <c r="A15408" s="2">
        <v>45184.739583333336</v>
      </c>
      <c r="B15408">
        <v>119970</v>
      </c>
      <c r="C15408">
        <v>120075</v>
      </c>
      <c r="D15408">
        <v>119945</v>
      </c>
      <c r="E15408">
        <v>119985</v>
      </c>
    </row>
    <row r="15409" spans="1:5" x14ac:dyDescent="0.25">
      <c r="A15409" s="2">
        <v>45184.729166666664</v>
      </c>
      <c r="B15409">
        <v>119815</v>
      </c>
      <c r="C15409">
        <v>119980</v>
      </c>
      <c r="D15409">
        <v>119780</v>
      </c>
      <c r="E15409">
        <v>119975</v>
      </c>
    </row>
    <row r="15410" spans="1:5" x14ac:dyDescent="0.25">
      <c r="A15410" s="2">
        <v>45184.71875</v>
      </c>
      <c r="B15410">
        <v>119905</v>
      </c>
      <c r="C15410">
        <v>119910</v>
      </c>
      <c r="D15410">
        <v>119765</v>
      </c>
      <c r="E15410">
        <v>119815</v>
      </c>
    </row>
    <row r="15411" spans="1:5" x14ac:dyDescent="0.25">
      <c r="A15411" s="2">
        <v>45184.708333333336</v>
      </c>
      <c r="B15411">
        <v>119910</v>
      </c>
      <c r="C15411">
        <v>120045</v>
      </c>
      <c r="D15411">
        <v>119885</v>
      </c>
      <c r="E15411">
        <v>119905</v>
      </c>
    </row>
    <row r="15412" spans="1:5" x14ac:dyDescent="0.25">
      <c r="A15412" s="2">
        <v>45184.697916666664</v>
      </c>
      <c r="B15412">
        <v>119795</v>
      </c>
      <c r="C15412">
        <v>119960</v>
      </c>
      <c r="D15412">
        <v>119755</v>
      </c>
      <c r="E15412">
        <v>119905</v>
      </c>
    </row>
    <row r="15413" spans="1:5" x14ac:dyDescent="0.25">
      <c r="A15413" s="2">
        <v>45184.6875</v>
      </c>
      <c r="B15413">
        <v>120035</v>
      </c>
      <c r="C15413">
        <v>120055</v>
      </c>
      <c r="D15413">
        <v>119785</v>
      </c>
      <c r="E15413">
        <v>119800</v>
      </c>
    </row>
    <row r="15414" spans="1:5" x14ac:dyDescent="0.25">
      <c r="A15414" s="2">
        <v>45184.677083333336</v>
      </c>
      <c r="B15414">
        <v>120060</v>
      </c>
      <c r="C15414">
        <v>120110</v>
      </c>
      <c r="D15414">
        <v>119950</v>
      </c>
      <c r="E15414">
        <v>120035</v>
      </c>
    </row>
    <row r="15415" spans="1:5" x14ac:dyDescent="0.25">
      <c r="A15415" s="2">
        <v>45184.666666666664</v>
      </c>
      <c r="B15415">
        <v>120185</v>
      </c>
      <c r="C15415">
        <v>120195</v>
      </c>
      <c r="D15415">
        <v>119925</v>
      </c>
      <c r="E15415">
        <v>120055</v>
      </c>
    </row>
    <row r="15416" spans="1:5" x14ac:dyDescent="0.25">
      <c r="A15416" s="2">
        <v>45184.65625</v>
      </c>
      <c r="B15416">
        <v>120160</v>
      </c>
      <c r="C15416">
        <v>120255</v>
      </c>
      <c r="D15416">
        <v>120110</v>
      </c>
      <c r="E15416">
        <v>120185</v>
      </c>
    </row>
    <row r="15417" spans="1:5" x14ac:dyDescent="0.25">
      <c r="A15417" s="2">
        <v>45184.645833333336</v>
      </c>
      <c r="B15417">
        <v>120095</v>
      </c>
      <c r="C15417">
        <v>120170</v>
      </c>
      <c r="D15417">
        <v>120000</v>
      </c>
      <c r="E15417">
        <v>120160</v>
      </c>
    </row>
    <row r="15418" spans="1:5" x14ac:dyDescent="0.25">
      <c r="A15418" s="2">
        <v>45184.635416666664</v>
      </c>
      <c r="B15418">
        <v>120010</v>
      </c>
      <c r="C15418">
        <v>120130</v>
      </c>
      <c r="D15418">
        <v>119965</v>
      </c>
      <c r="E15418">
        <v>120090</v>
      </c>
    </row>
    <row r="15419" spans="1:5" x14ac:dyDescent="0.25">
      <c r="A15419" s="2">
        <v>45184.625</v>
      </c>
      <c r="B15419">
        <v>120245</v>
      </c>
      <c r="C15419">
        <v>120250</v>
      </c>
      <c r="D15419">
        <v>119960</v>
      </c>
      <c r="E15419">
        <v>120005</v>
      </c>
    </row>
    <row r="15420" spans="1:5" x14ac:dyDescent="0.25">
      <c r="A15420" s="2">
        <v>45184.614583333336</v>
      </c>
      <c r="B15420">
        <v>120170</v>
      </c>
      <c r="C15420">
        <v>120330</v>
      </c>
      <c r="D15420">
        <v>120150</v>
      </c>
      <c r="E15420">
        <v>120245</v>
      </c>
    </row>
    <row r="15421" spans="1:5" x14ac:dyDescent="0.25">
      <c r="A15421" s="2">
        <v>45184.604166666664</v>
      </c>
      <c r="B15421">
        <v>119960</v>
      </c>
      <c r="C15421">
        <v>120190</v>
      </c>
      <c r="D15421">
        <v>119875</v>
      </c>
      <c r="E15421">
        <v>120175</v>
      </c>
    </row>
    <row r="15422" spans="1:5" x14ac:dyDescent="0.25">
      <c r="A15422" s="2">
        <v>45184.59375</v>
      </c>
      <c r="B15422">
        <v>120050</v>
      </c>
      <c r="C15422">
        <v>120120</v>
      </c>
      <c r="D15422">
        <v>119875</v>
      </c>
      <c r="E15422">
        <v>119960</v>
      </c>
    </row>
    <row r="15423" spans="1:5" x14ac:dyDescent="0.25">
      <c r="A15423" s="2">
        <v>45184.583333333336</v>
      </c>
      <c r="B15423">
        <v>120200</v>
      </c>
      <c r="C15423">
        <v>120205</v>
      </c>
      <c r="D15423">
        <v>120005</v>
      </c>
      <c r="E15423">
        <v>120055</v>
      </c>
    </row>
    <row r="15424" spans="1:5" x14ac:dyDescent="0.25">
      <c r="A15424" s="2">
        <v>45184.572916666664</v>
      </c>
      <c r="B15424">
        <v>120290</v>
      </c>
      <c r="C15424">
        <v>120315</v>
      </c>
      <c r="D15424">
        <v>120165</v>
      </c>
      <c r="E15424">
        <v>120200</v>
      </c>
    </row>
    <row r="15425" spans="1:5" x14ac:dyDescent="0.25">
      <c r="A15425" s="2">
        <v>45184.5625</v>
      </c>
      <c r="B15425">
        <v>120175</v>
      </c>
      <c r="C15425">
        <v>120350</v>
      </c>
      <c r="D15425">
        <v>120130</v>
      </c>
      <c r="E15425">
        <v>120295</v>
      </c>
    </row>
    <row r="15426" spans="1:5" x14ac:dyDescent="0.25">
      <c r="A15426" s="2">
        <v>45184.552083333336</v>
      </c>
      <c r="B15426">
        <v>120285</v>
      </c>
      <c r="C15426">
        <v>120300</v>
      </c>
      <c r="D15426">
        <v>120165</v>
      </c>
      <c r="E15426">
        <v>120170</v>
      </c>
    </row>
    <row r="15427" spans="1:5" x14ac:dyDescent="0.25">
      <c r="A15427" s="2">
        <v>45184.541666666664</v>
      </c>
      <c r="B15427">
        <v>120210</v>
      </c>
      <c r="C15427">
        <v>120400</v>
      </c>
      <c r="D15427">
        <v>120200</v>
      </c>
      <c r="E15427">
        <v>120285</v>
      </c>
    </row>
    <row r="15428" spans="1:5" x14ac:dyDescent="0.25">
      <c r="A15428" s="2">
        <v>45184.53125</v>
      </c>
      <c r="B15428">
        <v>120145</v>
      </c>
      <c r="C15428">
        <v>120330</v>
      </c>
      <c r="D15428">
        <v>120110</v>
      </c>
      <c r="E15428">
        <v>120205</v>
      </c>
    </row>
    <row r="15429" spans="1:5" x14ac:dyDescent="0.25">
      <c r="A15429" s="2">
        <v>45184.520833333336</v>
      </c>
      <c r="B15429">
        <v>120330</v>
      </c>
      <c r="C15429">
        <v>120350</v>
      </c>
      <c r="D15429">
        <v>120100</v>
      </c>
      <c r="E15429">
        <v>120145</v>
      </c>
    </row>
    <row r="15430" spans="1:5" x14ac:dyDescent="0.25">
      <c r="A15430" s="2">
        <v>45184.510416666664</v>
      </c>
      <c r="B15430">
        <v>120410</v>
      </c>
      <c r="C15430">
        <v>120450</v>
      </c>
      <c r="D15430">
        <v>120275</v>
      </c>
      <c r="E15430">
        <v>120335</v>
      </c>
    </row>
    <row r="15431" spans="1:5" x14ac:dyDescent="0.25">
      <c r="A15431" s="2">
        <v>45184.5</v>
      </c>
      <c r="B15431">
        <v>120435</v>
      </c>
      <c r="C15431">
        <v>120490</v>
      </c>
      <c r="D15431">
        <v>120315</v>
      </c>
      <c r="E15431">
        <v>120410</v>
      </c>
    </row>
    <row r="15432" spans="1:5" x14ac:dyDescent="0.25">
      <c r="A15432" s="2">
        <v>45184.489583333336</v>
      </c>
      <c r="B15432">
        <v>120550</v>
      </c>
      <c r="C15432">
        <v>120625</v>
      </c>
      <c r="D15432">
        <v>120330</v>
      </c>
      <c r="E15432">
        <v>120440</v>
      </c>
    </row>
    <row r="15433" spans="1:5" x14ac:dyDescent="0.25">
      <c r="A15433" s="2">
        <v>45184.479166666664</v>
      </c>
      <c r="B15433">
        <v>120525</v>
      </c>
      <c r="C15433">
        <v>120685</v>
      </c>
      <c r="D15433">
        <v>120435</v>
      </c>
      <c r="E15433">
        <v>120550</v>
      </c>
    </row>
    <row r="15434" spans="1:5" x14ac:dyDescent="0.25">
      <c r="A15434" s="2">
        <v>45184.46875</v>
      </c>
      <c r="B15434">
        <v>120350</v>
      </c>
      <c r="C15434">
        <v>120580</v>
      </c>
      <c r="D15434">
        <v>120225</v>
      </c>
      <c r="E15434">
        <v>120520</v>
      </c>
    </row>
    <row r="15435" spans="1:5" x14ac:dyDescent="0.25">
      <c r="A15435" s="2">
        <v>45184.458333333336</v>
      </c>
      <c r="B15435">
        <v>120235</v>
      </c>
      <c r="C15435">
        <v>120690</v>
      </c>
      <c r="D15435">
        <v>120220</v>
      </c>
      <c r="E15435">
        <v>120355</v>
      </c>
    </row>
    <row r="15436" spans="1:5" x14ac:dyDescent="0.25">
      <c r="A15436" s="2">
        <v>45184.447916666664</v>
      </c>
      <c r="B15436">
        <v>120540</v>
      </c>
      <c r="C15436">
        <v>120560</v>
      </c>
      <c r="D15436">
        <v>120110</v>
      </c>
      <c r="E15436">
        <v>120235</v>
      </c>
    </row>
    <row r="15437" spans="1:5" x14ac:dyDescent="0.25">
      <c r="A15437" s="2">
        <v>45184.4375</v>
      </c>
      <c r="B15437">
        <v>120595</v>
      </c>
      <c r="C15437">
        <v>120710</v>
      </c>
      <c r="D15437">
        <v>120410</v>
      </c>
      <c r="E15437">
        <v>120540</v>
      </c>
    </row>
    <row r="15438" spans="1:5" x14ac:dyDescent="0.25">
      <c r="A15438" s="2">
        <v>45184.427083333336</v>
      </c>
      <c r="B15438">
        <v>120820</v>
      </c>
      <c r="C15438">
        <v>120825</v>
      </c>
      <c r="D15438">
        <v>120530</v>
      </c>
      <c r="E15438">
        <v>120600</v>
      </c>
    </row>
    <row r="15439" spans="1:5" x14ac:dyDescent="0.25">
      <c r="A15439" s="2">
        <v>45184.416666666664</v>
      </c>
      <c r="B15439">
        <v>120770</v>
      </c>
      <c r="C15439">
        <v>120915</v>
      </c>
      <c r="D15439">
        <v>120680</v>
      </c>
      <c r="E15439">
        <v>120815</v>
      </c>
    </row>
    <row r="15440" spans="1:5" x14ac:dyDescent="0.25">
      <c r="A15440" s="2">
        <v>45184.40625</v>
      </c>
      <c r="B15440">
        <v>120755</v>
      </c>
      <c r="C15440">
        <v>120820</v>
      </c>
      <c r="D15440">
        <v>120680</v>
      </c>
      <c r="E15440">
        <v>120765</v>
      </c>
    </row>
    <row r="15441" spans="1:5" x14ac:dyDescent="0.25">
      <c r="A15441" s="2">
        <v>45184.395833333336</v>
      </c>
      <c r="B15441">
        <v>120760</v>
      </c>
      <c r="C15441">
        <v>120765</v>
      </c>
      <c r="D15441">
        <v>120635</v>
      </c>
      <c r="E15441">
        <v>120755</v>
      </c>
    </row>
    <row r="15442" spans="1:5" x14ac:dyDescent="0.25">
      <c r="A15442" s="2">
        <v>45184.385416666664</v>
      </c>
      <c r="B15442">
        <v>120815</v>
      </c>
      <c r="C15442">
        <v>120850</v>
      </c>
      <c r="D15442">
        <v>120625</v>
      </c>
      <c r="E15442">
        <v>120765</v>
      </c>
    </row>
    <row r="15443" spans="1:5" x14ac:dyDescent="0.25">
      <c r="A15443" s="2">
        <v>45184.375</v>
      </c>
      <c r="B15443">
        <v>120750</v>
      </c>
      <c r="C15443">
        <v>120980</v>
      </c>
      <c r="D15443">
        <v>120650</v>
      </c>
      <c r="E15443">
        <v>120820</v>
      </c>
    </row>
    <row r="15444" spans="1:5" x14ac:dyDescent="0.25">
      <c r="A15444" s="2">
        <v>45183.739583333336</v>
      </c>
      <c r="B15444">
        <v>120440</v>
      </c>
      <c r="C15444">
        <v>120500</v>
      </c>
      <c r="D15444">
        <v>120380</v>
      </c>
      <c r="E15444">
        <v>120380</v>
      </c>
    </row>
    <row r="15445" spans="1:5" x14ac:dyDescent="0.25">
      <c r="A15445" s="2">
        <v>45183.729166666664</v>
      </c>
      <c r="B15445">
        <v>120525</v>
      </c>
      <c r="C15445">
        <v>120555</v>
      </c>
      <c r="D15445">
        <v>120390</v>
      </c>
      <c r="E15445">
        <v>120440</v>
      </c>
    </row>
    <row r="15446" spans="1:5" x14ac:dyDescent="0.25">
      <c r="A15446" s="2">
        <v>45183.71875</v>
      </c>
      <c r="B15446">
        <v>120555</v>
      </c>
      <c r="C15446">
        <v>120570</v>
      </c>
      <c r="D15446">
        <v>120500</v>
      </c>
      <c r="E15446">
        <v>120520</v>
      </c>
    </row>
    <row r="15447" spans="1:5" x14ac:dyDescent="0.25">
      <c r="A15447" s="2">
        <v>45183.708333333336</v>
      </c>
      <c r="B15447">
        <v>120600</v>
      </c>
      <c r="C15447">
        <v>120615</v>
      </c>
      <c r="D15447">
        <v>120485</v>
      </c>
      <c r="E15447">
        <v>120555</v>
      </c>
    </row>
    <row r="15448" spans="1:5" x14ac:dyDescent="0.25">
      <c r="A15448" s="2">
        <v>45183.697916666664</v>
      </c>
      <c r="B15448">
        <v>120705</v>
      </c>
      <c r="C15448">
        <v>120750</v>
      </c>
      <c r="D15448">
        <v>120545</v>
      </c>
      <c r="E15448">
        <v>120605</v>
      </c>
    </row>
    <row r="15449" spans="1:5" x14ac:dyDescent="0.25">
      <c r="A15449" s="2">
        <v>45183.6875</v>
      </c>
      <c r="B15449">
        <v>120690</v>
      </c>
      <c r="C15449">
        <v>120775</v>
      </c>
      <c r="D15449">
        <v>120580</v>
      </c>
      <c r="E15449">
        <v>120705</v>
      </c>
    </row>
    <row r="15450" spans="1:5" x14ac:dyDescent="0.25">
      <c r="A15450" s="2">
        <v>45183.677083333336</v>
      </c>
      <c r="B15450">
        <v>120895</v>
      </c>
      <c r="C15450">
        <v>120925</v>
      </c>
      <c r="D15450">
        <v>120630</v>
      </c>
      <c r="E15450">
        <v>120685</v>
      </c>
    </row>
    <row r="15451" spans="1:5" x14ac:dyDescent="0.25">
      <c r="A15451" s="2">
        <v>45183.666666666664</v>
      </c>
      <c r="B15451">
        <v>120720</v>
      </c>
      <c r="C15451">
        <v>120945</v>
      </c>
      <c r="D15451">
        <v>120705</v>
      </c>
      <c r="E15451">
        <v>120890</v>
      </c>
    </row>
    <row r="15452" spans="1:5" x14ac:dyDescent="0.25">
      <c r="A15452" s="2">
        <v>45183.65625</v>
      </c>
      <c r="B15452">
        <v>120770</v>
      </c>
      <c r="C15452">
        <v>120810</v>
      </c>
      <c r="D15452">
        <v>120680</v>
      </c>
      <c r="E15452">
        <v>120715</v>
      </c>
    </row>
    <row r="15453" spans="1:5" x14ac:dyDescent="0.25">
      <c r="A15453" s="2">
        <v>45183.645833333336</v>
      </c>
      <c r="B15453">
        <v>120630</v>
      </c>
      <c r="C15453">
        <v>120835</v>
      </c>
      <c r="D15453">
        <v>120595</v>
      </c>
      <c r="E15453">
        <v>120770</v>
      </c>
    </row>
    <row r="15454" spans="1:5" x14ac:dyDescent="0.25">
      <c r="A15454" s="2">
        <v>45183.635416666664</v>
      </c>
      <c r="B15454">
        <v>120880</v>
      </c>
      <c r="C15454">
        <v>120885</v>
      </c>
      <c r="D15454">
        <v>120570</v>
      </c>
      <c r="E15454">
        <v>120625</v>
      </c>
    </row>
    <row r="15455" spans="1:5" x14ac:dyDescent="0.25">
      <c r="A15455" s="2">
        <v>45183.625</v>
      </c>
      <c r="B15455">
        <v>120800</v>
      </c>
      <c r="C15455">
        <v>120900</v>
      </c>
      <c r="D15455">
        <v>120745</v>
      </c>
      <c r="E15455">
        <v>120880</v>
      </c>
    </row>
    <row r="15456" spans="1:5" x14ac:dyDescent="0.25">
      <c r="A15456" s="2">
        <v>45183.614583333336</v>
      </c>
      <c r="B15456">
        <v>120780</v>
      </c>
      <c r="C15456">
        <v>120930</v>
      </c>
      <c r="D15456">
        <v>120685</v>
      </c>
      <c r="E15456">
        <v>120800</v>
      </c>
    </row>
    <row r="15457" spans="1:5" x14ac:dyDescent="0.25">
      <c r="A15457" s="2">
        <v>45183.604166666664</v>
      </c>
      <c r="B15457">
        <v>120660</v>
      </c>
      <c r="C15457">
        <v>120795</v>
      </c>
      <c r="D15457">
        <v>120645</v>
      </c>
      <c r="E15457">
        <v>120780</v>
      </c>
    </row>
    <row r="15458" spans="1:5" x14ac:dyDescent="0.25">
      <c r="A15458" s="2">
        <v>45183.59375</v>
      </c>
      <c r="B15458">
        <v>120610</v>
      </c>
      <c r="C15458">
        <v>120755</v>
      </c>
      <c r="D15458">
        <v>120580</v>
      </c>
      <c r="E15458">
        <v>120655</v>
      </c>
    </row>
    <row r="15459" spans="1:5" x14ac:dyDescent="0.25">
      <c r="A15459" s="2">
        <v>45183.583333333336</v>
      </c>
      <c r="B15459">
        <v>120425</v>
      </c>
      <c r="C15459">
        <v>120635</v>
      </c>
      <c r="D15459">
        <v>120405</v>
      </c>
      <c r="E15459">
        <v>120610</v>
      </c>
    </row>
    <row r="15460" spans="1:5" x14ac:dyDescent="0.25">
      <c r="A15460" s="2">
        <v>45183.572916666664</v>
      </c>
      <c r="B15460">
        <v>120350</v>
      </c>
      <c r="C15460">
        <v>120450</v>
      </c>
      <c r="D15460">
        <v>120320</v>
      </c>
      <c r="E15460">
        <v>120425</v>
      </c>
    </row>
    <row r="15461" spans="1:5" x14ac:dyDescent="0.25">
      <c r="A15461" s="2">
        <v>45183.5625</v>
      </c>
      <c r="B15461">
        <v>120320</v>
      </c>
      <c r="C15461">
        <v>120415</v>
      </c>
      <c r="D15461">
        <v>120255</v>
      </c>
      <c r="E15461">
        <v>120350</v>
      </c>
    </row>
    <row r="15462" spans="1:5" x14ac:dyDescent="0.25">
      <c r="A15462" s="2">
        <v>45183.552083333336</v>
      </c>
      <c r="B15462">
        <v>120385</v>
      </c>
      <c r="C15462">
        <v>120435</v>
      </c>
      <c r="D15462">
        <v>120285</v>
      </c>
      <c r="E15462">
        <v>120320</v>
      </c>
    </row>
    <row r="15463" spans="1:5" x14ac:dyDescent="0.25">
      <c r="A15463" s="2">
        <v>45183.541666666664</v>
      </c>
      <c r="B15463">
        <v>120285</v>
      </c>
      <c r="C15463">
        <v>120395</v>
      </c>
      <c r="D15463">
        <v>120265</v>
      </c>
      <c r="E15463">
        <v>120380</v>
      </c>
    </row>
    <row r="15464" spans="1:5" x14ac:dyDescent="0.25">
      <c r="A15464" s="2">
        <v>45183.53125</v>
      </c>
      <c r="B15464">
        <v>120260</v>
      </c>
      <c r="C15464">
        <v>120345</v>
      </c>
      <c r="D15464">
        <v>120205</v>
      </c>
      <c r="E15464">
        <v>120290</v>
      </c>
    </row>
    <row r="15465" spans="1:5" x14ac:dyDescent="0.25">
      <c r="A15465" s="2">
        <v>45183.520833333336</v>
      </c>
      <c r="B15465">
        <v>120400</v>
      </c>
      <c r="C15465">
        <v>120415</v>
      </c>
      <c r="D15465">
        <v>120230</v>
      </c>
      <c r="E15465">
        <v>120255</v>
      </c>
    </row>
    <row r="15466" spans="1:5" x14ac:dyDescent="0.25">
      <c r="A15466" s="2">
        <v>45183.510416666664</v>
      </c>
      <c r="B15466">
        <v>120485</v>
      </c>
      <c r="C15466">
        <v>120505</v>
      </c>
      <c r="D15466">
        <v>120290</v>
      </c>
      <c r="E15466">
        <v>120400</v>
      </c>
    </row>
    <row r="15467" spans="1:5" x14ac:dyDescent="0.25">
      <c r="A15467" s="2">
        <v>45183.5</v>
      </c>
      <c r="B15467">
        <v>120535</v>
      </c>
      <c r="C15467">
        <v>120550</v>
      </c>
      <c r="D15467">
        <v>120310</v>
      </c>
      <c r="E15467">
        <v>120485</v>
      </c>
    </row>
    <row r="15468" spans="1:5" x14ac:dyDescent="0.25">
      <c r="A15468" s="2">
        <v>45183.489583333336</v>
      </c>
      <c r="B15468">
        <v>120530</v>
      </c>
      <c r="C15468">
        <v>120655</v>
      </c>
      <c r="D15468">
        <v>120465</v>
      </c>
      <c r="E15468">
        <v>120530</v>
      </c>
    </row>
    <row r="15469" spans="1:5" x14ac:dyDescent="0.25">
      <c r="A15469" s="2">
        <v>45183.479166666664</v>
      </c>
      <c r="B15469">
        <v>120250</v>
      </c>
      <c r="C15469">
        <v>120615</v>
      </c>
      <c r="D15469">
        <v>120205</v>
      </c>
      <c r="E15469">
        <v>120530</v>
      </c>
    </row>
    <row r="15470" spans="1:5" x14ac:dyDescent="0.25">
      <c r="A15470" s="2">
        <v>45183.46875</v>
      </c>
      <c r="B15470">
        <v>119970</v>
      </c>
      <c r="C15470">
        <v>120265</v>
      </c>
      <c r="D15470">
        <v>119950</v>
      </c>
      <c r="E15470">
        <v>120255</v>
      </c>
    </row>
    <row r="15471" spans="1:5" x14ac:dyDescent="0.25">
      <c r="A15471" s="2">
        <v>45183.458333333336</v>
      </c>
      <c r="B15471">
        <v>120270</v>
      </c>
      <c r="C15471">
        <v>120325</v>
      </c>
      <c r="D15471">
        <v>119920</v>
      </c>
      <c r="E15471">
        <v>119965</v>
      </c>
    </row>
    <row r="15472" spans="1:5" x14ac:dyDescent="0.25">
      <c r="A15472" s="2">
        <v>45183.447916666664</v>
      </c>
      <c r="B15472">
        <v>120420</v>
      </c>
      <c r="C15472">
        <v>120440</v>
      </c>
      <c r="D15472">
        <v>120085</v>
      </c>
      <c r="E15472">
        <v>120270</v>
      </c>
    </row>
    <row r="15473" spans="1:5" x14ac:dyDescent="0.25">
      <c r="A15473" s="2">
        <v>45183.4375</v>
      </c>
      <c r="B15473">
        <v>120045</v>
      </c>
      <c r="C15473">
        <v>120595</v>
      </c>
      <c r="D15473">
        <v>120005</v>
      </c>
      <c r="E15473">
        <v>120420</v>
      </c>
    </row>
    <row r="15474" spans="1:5" x14ac:dyDescent="0.25">
      <c r="A15474" s="2">
        <v>45183.427083333336</v>
      </c>
      <c r="B15474">
        <v>120425</v>
      </c>
      <c r="C15474">
        <v>120425</v>
      </c>
      <c r="D15474">
        <v>120040</v>
      </c>
      <c r="E15474">
        <v>120040</v>
      </c>
    </row>
    <row r="15475" spans="1:5" x14ac:dyDescent="0.25">
      <c r="A15475" s="2">
        <v>45183.416666666664</v>
      </c>
      <c r="B15475">
        <v>120310</v>
      </c>
      <c r="C15475">
        <v>120495</v>
      </c>
      <c r="D15475">
        <v>120105</v>
      </c>
      <c r="E15475">
        <v>120420</v>
      </c>
    </row>
    <row r="15476" spans="1:5" x14ac:dyDescent="0.25">
      <c r="A15476" s="2">
        <v>45183.40625</v>
      </c>
      <c r="B15476">
        <v>120325</v>
      </c>
      <c r="C15476">
        <v>120520</v>
      </c>
      <c r="D15476">
        <v>120240</v>
      </c>
      <c r="E15476">
        <v>120310</v>
      </c>
    </row>
    <row r="15477" spans="1:5" x14ac:dyDescent="0.25">
      <c r="A15477" s="2">
        <v>45183.395833333336</v>
      </c>
      <c r="B15477">
        <v>120245</v>
      </c>
      <c r="C15477">
        <v>120365</v>
      </c>
      <c r="D15477">
        <v>120015</v>
      </c>
      <c r="E15477">
        <v>120325</v>
      </c>
    </row>
    <row r="15478" spans="1:5" x14ac:dyDescent="0.25">
      <c r="A15478" s="2">
        <v>45183.385416666664</v>
      </c>
      <c r="B15478">
        <v>120105</v>
      </c>
      <c r="C15478">
        <v>120310</v>
      </c>
      <c r="D15478">
        <v>120050</v>
      </c>
      <c r="E15478">
        <v>120245</v>
      </c>
    </row>
    <row r="15479" spans="1:5" x14ac:dyDescent="0.25">
      <c r="A15479" s="2">
        <v>45183.375</v>
      </c>
      <c r="B15479">
        <v>120100</v>
      </c>
      <c r="C15479">
        <v>120380</v>
      </c>
      <c r="D15479">
        <v>120020</v>
      </c>
      <c r="E15479">
        <v>120105</v>
      </c>
    </row>
    <row r="15480" spans="1:5" x14ac:dyDescent="0.25">
      <c r="A15480" s="2">
        <v>45182.739583333336</v>
      </c>
      <c r="B15480">
        <v>119495</v>
      </c>
      <c r="C15480">
        <v>119510</v>
      </c>
      <c r="D15480">
        <v>119360</v>
      </c>
      <c r="E15480">
        <v>119495</v>
      </c>
    </row>
    <row r="15481" spans="1:5" x14ac:dyDescent="0.25">
      <c r="A15481" s="2">
        <v>45182.729166666664</v>
      </c>
      <c r="B15481">
        <v>119490</v>
      </c>
      <c r="C15481">
        <v>119520</v>
      </c>
      <c r="D15481">
        <v>119430</v>
      </c>
      <c r="E15481">
        <v>119500</v>
      </c>
    </row>
    <row r="15482" spans="1:5" x14ac:dyDescent="0.25">
      <c r="A15482" s="2">
        <v>45182.71875</v>
      </c>
      <c r="B15482">
        <v>119480</v>
      </c>
      <c r="C15482">
        <v>119525</v>
      </c>
      <c r="D15482">
        <v>119450</v>
      </c>
      <c r="E15482">
        <v>119495</v>
      </c>
    </row>
    <row r="15483" spans="1:5" x14ac:dyDescent="0.25">
      <c r="A15483" s="2">
        <v>45182.708333333336</v>
      </c>
      <c r="B15483">
        <v>119570</v>
      </c>
      <c r="C15483">
        <v>119580</v>
      </c>
      <c r="D15483">
        <v>119430</v>
      </c>
      <c r="E15483">
        <v>119480</v>
      </c>
    </row>
    <row r="15484" spans="1:5" x14ac:dyDescent="0.25">
      <c r="A15484" s="2">
        <v>45182.697916666664</v>
      </c>
      <c r="B15484">
        <v>119515</v>
      </c>
      <c r="C15484">
        <v>119575</v>
      </c>
      <c r="D15484">
        <v>119395</v>
      </c>
      <c r="E15484">
        <v>119570</v>
      </c>
    </row>
    <row r="15485" spans="1:5" x14ac:dyDescent="0.25">
      <c r="A15485" s="2">
        <v>45182.6875</v>
      </c>
      <c r="B15485">
        <v>119670</v>
      </c>
      <c r="C15485">
        <v>119690</v>
      </c>
      <c r="D15485">
        <v>119485</v>
      </c>
      <c r="E15485">
        <v>119510</v>
      </c>
    </row>
    <row r="15486" spans="1:5" x14ac:dyDescent="0.25">
      <c r="A15486" s="2">
        <v>45182.677083333336</v>
      </c>
      <c r="B15486">
        <v>119585</v>
      </c>
      <c r="C15486">
        <v>119670</v>
      </c>
      <c r="D15486">
        <v>119500</v>
      </c>
      <c r="E15486">
        <v>119670</v>
      </c>
    </row>
    <row r="15487" spans="1:5" x14ac:dyDescent="0.25">
      <c r="A15487" s="2">
        <v>45182.666666666664</v>
      </c>
      <c r="B15487">
        <v>119740</v>
      </c>
      <c r="C15487">
        <v>119780</v>
      </c>
      <c r="D15487">
        <v>119560</v>
      </c>
      <c r="E15487">
        <v>119585</v>
      </c>
    </row>
    <row r="15488" spans="1:5" x14ac:dyDescent="0.25">
      <c r="A15488" s="2">
        <v>45182.65625</v>
      </c>
      <c r="B15488">
        <v>119865</v>
      </c>
      <c r="C15488">
        <v>119895</v>
      </c>
      <c r="D15488">
        <v>119545</v>
      </c>
      <c r="E15488">
        <v>119745</v>
      </c>
    </row>
    <row r="15489" spans="1:5" x14ac:dyDescent="0.25">
      <c r="A15489" s="2">
        <v>45182.645833333336</v>
      </c>
      <c r="B15489">
        <v>120020</v>
      </c>
      <c r="C15489">
        <v>120025</v>
      </c>
      <c r="D15489">
        <v>119800</v>
      </c>
      <c r="E15489">
        <v>119865</v>
      </c>
    </row>
    <row r="15490" spans="1:5" x14ac:dyDescent="0.25">
      <c r="A15490" s="2">
        <v>45182.635416666664</v>
      </c>
      <c r="B15490">
        <v>119985</v>
      </c>
      <c r="C15490">
        <v>120030</v>
      </c>
      <c r="D15490">
        <v>119860</v>
      </c>
      <c r="E15490">
        <v>120020</v>
      </c>
    </row>
    <row r="15491" spans="1:5" x14ac:dyDescent="0.25">
      <c r="A15491" s="2">
        <v>45182.625</v>
      </c>
      <c r="B15491">
        <v>120205</v>
      </c>
      <c r="C15491">
        <v>120235</v>
      </c>
      <c r="D15491">
        <v>119935</v>
      </c>
      <c r="E15491">
        <v>119990</v>
      </c>
    </row>
    <row r="15492" spans="1:5" x14ac:dyDescent="0.25">
      <c r="A15492" s="2">
        <v>45182.614583333336</v>
      </c>
      <c r="B15492">
        <v>120345</v>
      </c>
      <c r="C15492">
        <v>120355</v>
      </c>
      <c r="D15492">
        <v>120170</v>
      </c>
      <c r="E15492">
        <v>120205</v>
      </c>
    </row>
    <row r="15493" spans="1:5" x14ac:dyDescent="0.25">
      <c r="A15493" s="2">
        <v>45182.604166666664</v>
      </c>
      <c r="B15493">
        <v>120300</v>
      </c>
      <c r="C15493">
        <v>120395</v>
      </c>
      <c r="D15493">
        <v>120225</v>
      </c>
      <c r="E15493">
        <v>120345</v>
      </c>
    </row>
    <row r="15494" spans="1:5" x14ac:dyDescent="0.25">
      <c r="A15494" s="2">
        <v>45182.59375</v>
      </c>
      <c r="B15494">
        <v>120330</v>
      </c>
      <c r="C15494">
        <v>120415</v>
      </c>
      <c r="D15494">
        <v>120285</v>
      </c>
      <c r="E15494">
        <v>120300</v>
      </c>
    </row>
    <row r="15495" spans="1:5" x14ac:dyDescent="0.25">
      <c r="A15495" s="2">
        <v>45182.583333333336</v>
      </c>
      <c r="B15495">
        <v>120205</v>
      </c>
      <c r="C15495">
        <v>120395</v>
      </c>
      <c r="D15495">
        <v>120205</v>
      </c>
      <c r="E15495">
        <v>120335</v>
      </c>
    </row>
    <row r="15496" spans="1:5" x14ac:dyDescent="0.25">
      <c r="A15496" s="2">
        <v>45182.572916666664</v>
      </c>
      <c r="B15496">
        <v>120100</v>
      </c>
      <c r="C15496">
        <v>120215</v>
      </c>
      <c r="D15496">
        <v>120055</v>
      </c>
      <c r="E15496">
        <v>120200</v>
      </c>
    </row>
    <row r="15497" spans="1:5" x14ac:dyDescent="0.25">
      <c r="A15497" s="2">
        <v>45182.5625</v>
      </c>
      <c r="B15497">
        <v>120270</v>
      </c>
      <c r="C15497">
        <v>120325</v>
      </c>
      <c r="D15497">
        <v>120060</v>
      </c>
      <c r="E15497">
        <v>120105</v>
      </c>
    </row>
    <row r="15498" spans="1:5" x14ac:dyDescent="0.25">
      <c r="A15498" s="2">
        <v>45182.552083333336</v>
      </c>
      <c r="B15498">
        <v>120205</v>
      </c>
      <c r="C15498">
        <v>120350</v>
      </c>
      <c r="D15498">
        <v>120150</v>
      </c>
      <c r="E15498">
        <v>120270</v>
      </c>
    </row>
    <row r="15499" spans="1:5" x14ac:dyDescent="0.25">
      <c r="A15499" s="2">
        <v>45182.541666666664</v>
      </c>
      <c r="B15499">
        <v>120230</v>
      </c>
      <c r="C15499">
        <v>120270</v>
      </c>
      <c r="D15499">
        <v>120195</v>
      </c>
      <c r="E15499">
        <v>120205</v>
      </c>
    </row>
    <row r="15500" spans="1:5" x14ac:dyDescent="0.25">
      <c r="A15500" s="2">
        <v>45182.53125</v>
      </c>
      <c r="B15500">
        <v>120315</v>
      </c>
      <c r="C15500">
        <v>120380</v>
      </c>
      <c r="D15500">
        <v>120175</v>
      </c>
      <c r="E15500">
        <v>120225</v>
      </c>
    </row>
    <row r="15501" spans="1:5" x14ac:dyDescent="0.25">
      <c r="A15501" s="2">
        <v>45182.520833333336</v>
      </c>
      <c r="B15501">
        <v>120410</v>
      </c>
      <c r="C15501">
        <v>120415</v>
      </c>
      <c r="D15501">
        <v>120295</v>
      </c>
      <c r="E15501">
        <v>120315</v>
      </c>
    </row>
    <row r="15502" spans="1:5" x14ac:dyDescent="0.25">
      <c r="A15502" s="2">
        <v>45182.510416666664</v>
      </c>
      <c r="B15502">
        <v>120625</v>
      </c>
      <c r="C15502">
        <v>120640</v>
      </c>
      <c r="D15502">
        <v>120365</v>
      </c>
      <c r="E15502">
        <v>120410</v>
      </c>
    </row>
    <row r="15503" spans="1:5" x14ac:dyDescent="0.25">
      <c r="A15503" s="2">
        <v>45182.5</v>
      </c>
      <c r="B15503">
        <v>120525</v>
      </c>
      <c r="C15503">
        <v>120655</v>
      </c>
      <c r="D15503">
        <v>120410</v>
      </c>
      <c r="E15503">
        <v>120620</v>
      </c>
    </row>
    <row r="15504" spans="1:5" x14ac:dyDescent="0.25">
      <c r="A15504" s="2">
        <v>45182.489583333336</v>
      </c>
      <c r="B15504">
        <v>120470</v>
      </c>
      <c r="C15504">
        <v>120625</v>
      </c>
      <c r="D15504">
        <v>120330</v>
      </c>
      <c r="E15504">
        <v>120525</v>
      </c>
    </row>
    <row r="15505" spans="1:5" x14ac:dyDescent="0.25">
      <c r="A15505" s="2">
        <v>45182.479166666664</v>
      </c>
      <c r="B15505">
        <v>119905</v>
      </c>
      <c r="C15505">
        <v>120565</v>
      </c>
      <c r="D15505">
        <v>119870</v>
      </c>
      <c r="E15505">
        <v>120475</v>
      </c>
    </row>
    <row r="15506" spans="1:5" x14ac:dyDescent="0.25">
      <c r="A15506" s="2">
        <v>45182.46875</v>
      </c>
      <c r="B15506">
        <v>119835</v>
      </c>
      <c r="C15506">
        <v>120050</v>
      </c>
      <c r="D15506">
        <v>119700</v>
      </c>
      <c r="E15506">
        <v>119905</v>
      </c>
    </row>
    <row r="15507" spans="1:5" x14ac:dyDescent="0.25">
      <c r="A15507" s="2">
        <v>45182.458333333336</v>
      </c>
      <c r="B15507">
        <v>120130</v>
      </c>
      <c r="C15507">
        <v>120165</v>
      </c>
      <c r="D15507">
        <v>119810</v>
      </c>
      <c r="E15507">
        <v>119835</v>
      </c>
    </row>
    <row r="15508" spans="1:5" x14ac:dyDescent="0.25">
      <c r="A15508" s="2">
        <v>45182.447916666664</v>
      </c>
      <c r="B15508">
        <v>119900</v>
      </c>
      <c r="C15508">
        <v>120185</v>
      </c>
      <c r="D15508">
        <v>119855</v>
      </c>
      <c r="E15508">
        <v>120135</v>
      </c>
    </row>
    <row r="15509" spans="1:5" x14ac:dyDescent="0.25">
      <c r="A15509" s="2">
        <v>45182.4375</v>
      </c>
      <c r="B15509">
        <v>119505</v>
      </c>
      <c r="C15509">
        <v>119985</v>
      </c>
      <c r="D15509">
        <v>119465</v>
      </c>
      <c r="E15509">
        <v>119900</v>
      </c>
    </row>
    <row r="15510" spans="1:5" x14ac:dyDescent="0.25">
      <c r="A15510" s="2">
        <v>45182.427083333336</v>
      </c>
      <c r="B15510">
        <v>118940</v>
      </c>
      <c r="C15510">
        <v>119570</v>
      </c>
      <c r="D15510">
        <v>118920</v>
      </c>
      <c r="E15510">
        <v>119505</v>
      </c>
    </row>
    <row r="15511" spans="1:5" x14ac:dyDescent="0.25">
      <c r="A15511" s="2">
        <v>45182.416666666664</v>
      </c>
      <c r="B15511">
        <v>119335</v>
      </c>
      <c r="C15511">
        <v>119360</v>
      </c>
      <c r="D15511">
        <v>118865</v>
      </c>
      <c r="E15511">
        <v>118940</v>
      </c>
    </row>
    <row r="15512" spans="1:5" x14ac:dyDescent="0.25">
      <c r="A15512" s="2">
        <v>45182.40625</v>
      </c>
      <c r="B15512">
        <v>119185</v>
      </c>
      <c r="C15512">
        <v>119430</v>
      </c>
      <c r="D15512">
        <v>119110</v>
      </c>
      <c r="E15512">
        <v>119330</v>
      </c>
    </row>
    <row r="15513" spans="1:5" x14ac:dyDescent="0.25">
      <c r="A15513" s="2">
        <v>45182.395833333336</v>
      </c>
      <c r="B15513">
        <v>119020</v>
      </c>
      <c r="C15513">
        <v>119320</v>
      </c>
      <c r="D15513">
        <v>118760</v>
      </c>
      <c r="E15513">
        <v>119185</v>
      </c>
    </row>
    <row r="15514" spans="1:5" x14ac:dyDescent="0.25">
      <c r="A15514" s="2">
        <v>45182.385416666664</v>
      </c>
      <c r="B15514">
        <v>119070</v>
      </c>
      <c r="C15514">
        <v>119100</v>
      </c>
      <c r="D15514">
        <v>118965</v>
      </c>
      <c r="E15514">
        <v>119020</v>
      </c>
    </row>
    <row r="15515" spans="1:5" x14ac:dyDescent="0.25">
      <c r="A15515" s="2">
        <v>45182.375</v>
      </c>
      <c r="B15515">
        <v>118955</v>
      </c>
      <c r="C15515">
        <v>119120</v>
      </c>
      <c r="D15515">
        <v>118885</v>
      </c>
      <c r="E15515">
        <v>119075</v>
      </c>
    </row>
    <row r="15516" spans="1:5" x14ac:dyDescent="0.25">
      <c r="A15516" s="2">
        <v>45181.739583333336</v>
      </c>
      <c r="B15516">
        <v>119175</v>
      </c>
      <c r="C15516">
        <v>119210</v>
      </c>
      <c r="D15516">
        <v>119035</v>
      </c>
      <c r="E15516">
        <v>119035</v>
      </c>
    </row>
    <row r="15517" spans="1:5" x14ac:dyDescent="0.25">
      <c r="A15517" s="2">
        <v>45181.729166666664</v>
      </c>
      <c r="B15517">
        <v>119140</v>
      </c>
      <c r="C15517">
        <v>119220</v>
      </c>
      <c r="D15517">
        <v>119125</v>
      </c>
      <c r="E15517">
        <v>119180</v>
      </c>
    </row>
    <row r="15518" spans="1:5" x14ac:dyDescent="0.25">
      <c r="A15518" s="2">
        <v>45181.71875</v>
      </c>
      <c r="B15518">
        <v>119160</v>
      </c>
      <c r="C15518">
        <v>119165</v>
      </c>
      <c r="D15518">
        <v>119080</v>
      </c>
      <c r="E15518">
        <v>119140</v>
      </c>
    </row>
    <row r="15519" spans="1:5" x14ac:dyDescent="0.25">
      <c r="A15519" s="2">
        <v>45181.708333333336</v>
      </c>
      <c r="B15519">
        <v>119175</v>
      </c>
      <c r="C15519">
        <v>119345</v>
      </c>
      <c r="D15519">
        <v>119130</v>
      </c>
      <c r="E15519">
        <v>119165</v>
      </c>
    </row>
    <row r="15520" spans="1:5" x14ac:dyDescent="0.25">
      <c r="A15520" s="2">
        <v>45181.697916666664</v>
      </c>
      <c r="B15520">
        <v>119120</v>
      </c>
      <c r="C15520">
        <v>119265</v>
      </c>
      <c r="D15520">
        <v>119065</v>
      </c>
      <c r="E15520">
        <v>119180</v>
      </c>
    </row>
    <row r="15521" spans="1:5" x14ac:dyDescent="0.25">
      <c r="A15521" s="2">
        <v>45181.6875</v>
      </c>
      <c r="B15521">
        <v>119160</v>
      </c>
      <c r="C15521">
        <v>119180</v>
      </c>
      <c r="D15521">
        <v>119090</v>
      </c>
      <c r="E15521">
        <v>119120</v>
      </c>
    </row>
    <row r="15522" spans="1:5" x14ac:dyDescent="0.25">
      <c r="A15522" s="2">
        <v>45181.677083333336</v>
      </c>
      <c r="B15522">
        <v>119205</v>
      </c>
      <c r="C15522">
        <v>119225</v>
      </c>
      <c r="D15522">
        <v>119080</v>
      </c>
      <c r="E15522">
        <v>119160</v>
      </c>
    </row>
    <row r="15523" spans="1:5" x14ac:dyDescent="0.25">
      <c r="A15523" s="2">
        <v>45181.666666666664</v>
      </c>
      <c r="B15523">
        <v>119125</v>
      </c>
      <c r="C15523">
        <v>119235</v>
      </c>
      <c r="D15523">
        <v>119090</v>
      </c>
      <c r="E15523">
        <v>119210</v>
      </c>
    </row>
    <row r="15524" spans="1:5" x14ac:dyDescent="0.25">
      <c r="A15524" s="2">
        <v>45181.65625</v>
      </c>
      <c r="B15524">
        <v>119195</v>
      </c>
      <c r="C15524">
        <v>119285</v>
      </c>
      <c r="D15524">
        <v>119105</v>
      </c>
      <c r="E15524">
        <v>119120</v>
      </c>
    </row>
    <row r="15525" spans="1:5" x14ac:dyDescent="0.25">
      <c r="A15525" s="2">
        <v>45181.645833333336</v>
      </c>
      <c r="B15525">
        <v>119335</v>
      </c>
      <c r="C15525">
        <v>119415</v>
      </c>
      <c r="D15525">
        <v>119180</v>
      </c>
      <c r="E15525">
        <v>119195</v>
      </c>
    </row>
    <row r="15526" spans="1:5" x14ac:dyDescent="0.25">
      <c r="A15526" s="2">
        <v>45181.635416666664</v>
      </c>
      <c r="B15526">
        <v>119280</v>
      </c>
      <c r="C15526">
        <v>119390</v>
      </c>
      <c r="D15526">
        <v>119260</v>
      </c>
      <c r="E15526">
        <v>119340</v>
      </c>
    </row>
    <row r="15527" spans="1:5" x14ac:dyDescent="0.25">
      <c r="A15527" s="2">
        <v>45181.625</v>
      </c>
      <c r="B15527">
        <v>119245</v>
      </c>
      <c r="C15527">
        <v>119335</v>
      </c>
      <c r="D15527">
        <v>119115</v>
      </c>
      <c r="E15527">
        <v>119285</v>
      </c>
    </row>
    <row r="15528" spans="1:5" x14ac:dyDescent="0.25">
      <c r="A15528" s="2">
        <v>45181.614583333336</v>
      </c>
      <c r="B15528">
        <v>119295</v>
      </c>
      <c r="C15528">
        <v>119305</v>
      </c>
      <c r="D15528">
        <v>119165</v>
      </c>
      <c r="E15528">
        <v>119250</v>
      </c>
    </row>
    <row r="15529" spans="1:5" x14ac:dyDescent="0.25">
      <c r="A15529" s="2">
        <v>45181.604166666664</v>
      </c>
      <c r="B15529">
        <v>119395</v>
      </c>
      <c r="C15529">
        <v>119490</v>
      </c>
      <c r="D15529">
        <v>119290</v>
      </c>
      <c r="E15529">
        <v>119300</v>
      </c>
    </row>
    <row r="15530" spans="1:5" x14ac:dyDescent="0.25">
      <c r="A15530" s="2">
        <v>45181.59375</v>
      </c>
      <c r="B15530">
        <v>119220</v>
      </c>
      <c r="C15530">
        <v>119425</v>
      </c>
      <c r="D15530">
        <v>119180</v>
      </c>
      <c r="E15530">
        <v>119395</v>
      </c>
    </row>
    <row r="15531" spans="1:5" x14ac:dyDescent="0.25">
      <c r="A15531" s="2">
        <v>45181.583333333336</v>
      </c>
      <c r="B15531">
        <v>119165</v>
      </c>
      <c r="C15531">
        <v>119285</v>
      </c>
      <c r="D15531">
        <v>119130</v>
      </c>
      <c r="E15531">
        <v>119215</v>
      </c>
    </row>
    <row r="15532" spans="1:5" x14ac:dyDescent="0.25">
      <c r="A15532" s="2">
        <v>45181.572916666664</v>
      </c>
      <c r="B15532">
        <v>119115</v>
      </c>
      <c r="C15532">
        <v>119185</v>
      </c>
      <c r="D15532">
        <v>119060</v>
      </c>
      <c r="E15532">
        <v>119165</v>
      </c>
    </row>
    <row r="15533" spans="1:5" x14ac:dyDescent="0.25">
      <c r="A15533" s="2">
        <v>45181.5625</v>
      </c>
      <c r="B15533">
        <v>119225</v>
      </c>
      <c r="C15533">
        <v>119230</v>
      </c>
      <c r="D15533">
        <v>119055</v>
      </c>
      <c r="E15533">
        <v>119115</v>
      </c>
    </row>
    <row r="15534" spans="1:5" x14ac:dyDescent="0.25">
      <c r="A15534" s="2">
        <v>45181.552083333336</v>
      </c>
      <c r="B15534">
        <v>119200</v>
      </c>
      <c r="C15534">
        <v>119295</v>
      </c>
      <c r="D15534">
        <v>119110</v>
      </c>
      <c r="E15534">
        <v>119225</v>
      </c>
    </row>
    <row r="15535" spans="1:5" x14ac:dyDescent="0.25">
      <c r="A15535" s="2">
        <v>45181.541666666664</v>
      </c>
      <c r="B15535">
        <v>119225</v>
      </c>
      <c r="C15535">
        <v>119250</v>
      </c>
      <c r="D15535">
        <v>119100</v>
      </c>
      <c r="E15535">
        <v>119200</v>
      </c>
    </row>
    <row r="15536" spans="1:5" x14ac:dyDescent="0.25">
      <c r="A15536" s="2">
        <v>45181.53125</v>
      </c>
      <c r="B15536">
        <v>119335</v>
      </c>
      <c r="C15536">
        <v>119385</v>
      </c>
      <c r="D15536">
        <v>119150</v>
      </c>
      <c r="E15536">
        <v>119225</v>
      </c>
    </row>
    <row r="15537" spans="1:5" x14ac:dyDescent="0.25">
      <c r="A15537" s="2">
        <v>45181.520833333336</v>
      </c>
      <c r="B15537">
        <v>119395</v>
      </c>
      <c r="C15537">
        <v>119415</v>
      </c>
      <c r="D15537">
        <v>119220</v>
      </c>
      <c r="E15537">
        <v>119335</v>
      </c>
    </row>
    <row r="15538" spans="1:5" x14ac:dyDescent="0.25">
      <c r="A15538" s="2">
        <v>45181.510416666664</v>
      </c>
      <c r="B15538">
        <v>119375</v>
      </c>
      <c r="C15538">
        <v>119440</v>
      </c>
      <c r="D15538">
        <v>119325</v>
      </c>
      <c r="E15538">
        <v>119395</v>
      </c>
    </row>
    <row r="15539" spans="1:5" x14ac:dyDescent="0.25">
      <c r="A15539" s="2">
        <v>45181.5</v>
      </c>
      <c r="B15539">
        <v>119275</v>
      </c>
      <c r="C15539">
        <v>119460</v>
      </c>
      <c r="D15539">
        <v>119250</v>
      </c>
      <c r="E15539">
        <v>119380</v>
      </c>
    </row>
    <row r="15540" spans="1:5" x14ac:dyDescent="0.25">
      <c r="A15540" s="2">
        <v>45181.489583333336</v>
      </c>
      <c r="B15540">
        <v>119295</v>
      </c>
      <c r="C15540">
        <v>119350</v>
      </c>
      <c r="D15540">
        <v>119200</v>
      </c>
      <c r="E15540">
        <v>119280</v>
      </c>
    </row>
    <row r="15541" spans="1:5" x14ac:dyDescent="0.25">
      <c r="A15541" s="2">
        <v>45181.479166666664</v>
      </c>
      <c r="B15541">
        <v>119210</v>
      </c>
      <c r="C15541">
        <v>119360</v>
      </c>
      <c r="D15541">
        <v>119165</v>
      </c>
      <c r="E15541">
        <v>119295</v>
      </c>
    </row>
    <row r="15542" spans="1:5" x14ac:dyDescent="0.25">
      <c r="A15542" s="2">
        <v>45181.46875</v>
      </c>
      <c r="B15542">
        <v>119300</v>
      </c>
      <c r="C15542">
        <v>119330</v>
      </c>
      <c r="D15542">
        <v>119100</v>
      </c>
      <c r="E15542">
        <v>119210</v>
      </c>
    </row>
    <row r="15543" spans="1:5" x14ac:dyDescent="0.25">
      <c r="A15543" s="2">
        <v>45181.458333333336</v>
      </c>
      <c r="B15543">
        <v>119165</v>
      </c>
      <c r="C15543">
        <v>119395</v>
      </c>
      <c r="D15543">
        <v>119080</v>
      </c>
      <c r="E15543">
        <v>119295</v>
      </c>
    </row>
    <row r="15544" spans="1:5" x14ac:dyDescent="0.25">
      <c r="A15544" s="2">
        <v>45181.447916666664</v>
      </c>
      <c r="B15544">
        <v>119110</v>
      </c>
      <c r="C15544">
        <v>119200</v>
      </c>
      <c r="D15544">
        <v>118960</v>
      </c>
      <c r="E15544">
        <v>119165</v>
      </c>
    </row>
    <row r="15545" spans="1:5" x14ac:dyDescent="0.25">
      <c r="A15545" s="2">
        <v>45181.4375</v>
      </c>
      <c r="B15545">
        <v>118425</v>
      </c>
      <c r="C15545">
        <v>119145</v>
      </c>
      <c r="D15545">
        <v>118395</v>
      </c>
      <c r="E15545">
        <v>119110</v>
      </c>
    </row>
    <row r="15546" spans="1:5" x14ac:dyDescent="0.25">
      <c r="A15546" s="2">
        <v>45181.427083333336</v>
      </c>
      <c r="B15546">
        <v>118335</v>
      </c>
      <c r="C15546">
        <v>118570</v>
      </c>
      <c r="D15546">
        <v>118290</v>
      </c>
      <c r="E15546">
        <v>118425</v>
      </c>
    </row>
    <row r="15547" spans="1:5" x14ac:dyDescent="0.25">
      <c r="A15547" s="2">
        <v>45181.416666666664</v>
      </c>
      <c r="B15547">
        <v>118480</v>
      </c>
      <c r="C15547">
        <v>118615</v>
      </c>
      <c r="D15547">
        <v>118335</v>
      </c>
      <c r="E15547">
        <v>118335</v>
      </c>
    </row>
    <row r="15548" spans="1:5" x14ac:dyDescent="0.25">
      <c r="A15548" s="2">
        <v>45181.40625</v>
      </c>
      <c r="B15548">
        <v>118475</v>
      </c>
      <c r="C15548">
        <v>118565</v>
      </c>
      <c r="D15548">
        <v>118375</v>
      </c>
      <c r="E15548">
        <v>118480</v>
      </c>
    </row>
    <row r="15549" spans="1:5" x14ac:dyDescent="0.25">
      <c r="A15549" s="2">
        <v>45181.395833333336</v>
      </c>
      <c r="B15549">
        <v>118670</v>
      </c>
      <c r="C15549">
        <v>118675</v>
      </c>
      <c r="D15549">
        <v>118420</v>
      </c>
      <c r="E15549">
        <v>118475</v>
      </c>
    </row>
    <row r="15550" spans="1:5" x14ac:dyDescent="0.25">
      <c r="A15550" s="2">
        <v>45181.385416666664</v>
      </c>
      <c r="B15550">
        <v>118605</v>
      </c>
      <c r="C15550">
        <v>118750</v>
      </c>
      <c r="D15550">
        <v>118590</v>
      </c>
      <c r="E15550">
        <v>118670</v>
      </c>
    </row>
    <row r="15551" spans="1:5" x14ac:dyDescent="0.25">
      <c r="A15551" s="2">
        <v>45181.375</v>
      </c>
      <c r="B15551">
        <v>118540</v>
      </c>
      <c r="C15551">
        <v>118800</v>
      </c>
      <c r="D15551">
        <v>118355</v>
      </c>
      <c r="E15551">
        <v>118605</v>
      </c>
    </row>
    <row r="15552" spans="1:5" x14ac:dyDescent="0.25">
      <c r="A15552" s="2">
        <v>45180.739583333336</v>
      </c>
      <c r="B15552">
        <v>118435</v>
      </c>
      <c r="C15552">
        <v>118540</v>
      </c>
      <c r="D15552">
        <v>118415</v>
      </c>
      <c r="E15552">
        <v>118540</v>
      </c>
    </row>
    <row r="15553" spans="1:5" x14ac:dyDescent="0.25">
      <c r="A15553" s="2">
        <v>45180.729166666664</v>
      </c>
      <c r="B15553">
        <v>118465</v>
      </c>
      <c r="C15553">
        <v>118490</v>
      </c>
      <c r="D15553">
        <v>118385</v>
      </c>
      <c r="E15553">
        <v>118440</v>
      </c>
    </row>
    <row r="15554" spans="1:5" x14ac:dyDescent="0.25">
      <c r="A15554" s="2">
        <v>45180.71875</v>
      </c>
      <c r="B15554">
        <v>118380</v>
      </c>
      <c r="C15554">
        <v>118510</v>
      </c>
      <c r="D15554">
        <v>118375</v>
      </c>
      <c r="E15554">
        <v>118460</v>
      </c>
    </row>
    <row r="15555" spans="1:5" x14ac:dyDescent="0.25">
      <c r="A15555" s="2">
        <v>45180.708333333336</v>
      </c>
      <c r="B15555">
        <v>118330</v>
      </c>
      <c r="C15555">
        <v>118425</v>
      </c>
      <c r="D15555">
        <v>118260</v>
      </c>
      <c r="E15555">
        <v>118380</v>
      </c>
    </row>
    <row r="15556" spans="1:5" x14ac:dyDescent="0.25">
      <c r="A15556" s="2">
        <v>45180.697916666664</v>
      </c>
      <c r="B15556">
        <v>118385</v>
      </c>
      <c r="C15556">
        <v>118385</v>
      </c>
      <c r="D15556">
        <v>118295</v>
      </c>
      <c r="E15556">
        <v>118325</v>
      </c>
    </row>
    <row r="15557" spans="1:5" x14ac:dyDescent="0.25">
      <c r="A15557" s="2">
        <v>45180.6875</v>
      </c>
      <c r="B15557">
        <v>118410</v>
      </c>
      <c r="C15557">
        <v>118420</v>
      </c>
      <c r="D15557">
        <v>118325</v>
      </c>
      <c r="E15557">
        <v>118385</v>
      </c>
    </row>
    <row r="15558" spans="1:5" x14ac:dyDescent="0.25">
      <c r="A15558" s="2">
        <v>45180.677083333336</v>
      </c>
      <c r="B15558">
        <v>118460</v>
      </c>
      <c r="C15558">
        <v>118470</v>
      </c>
      <c r="D15558">
        <v>118350</v>
      </c>
      <c r="E15558">
        <v>118415</v>
      </c>
    </row>
    <row r="15559" spans="1:5" x14ac:dyDescent="0.25">
      <c r="A15559" s="2">
        <v>45180.666666666664</v>
      </c>
      <c r="B15559">
        <v>118420</v>
      </c>
      <c r="C15559">
        <v>118545</v>
      </c>
      <c r="D15559">
        <v>118395</v>
      </c>
      <c r="E15559">
        <v>118460</v>
      </c>
    </row>
    <row r="15560" spans="1:5" x14ac:dyDescent="0.25">
      <c r="A15560" s="2">
        <v>45180.65625</v>
      </c>
      <c r="B15560">
        <v>118315</v>
      </c>
      <c r="C15560">
        <v>118445</v>
      </c>
      <c r="D15560">
        <v>118300</v>
      </c>
      <c r="E15560">
        <v>118420</v>
      </c>
    </row>
    <row r="15561" spans="1:5" x14ac:dyDescent="0.25">
      <c r="A15561" s="2">
        <v>45180.645833333336</v>
      </c>
      <c r="B15561">
        <v>118275</v>
      </c>
      <c r="C15561">
        <v>118365</v>
      </c>
      <c r="D15561">
        <v>118240</v>
      </c>
      <c r="E15561">
        <v>118315</v>
      </c>
    </row>
    <row r="15562" spans="1:5" x14ac:dyDescent="0.25">
      <c r="A15562" s="2">
        <v>45180.635416666664</v>
      </c>
      <c r="B15562">
        <v>118010</v>
      </c>
      <c r="C15562">
        <v>118280</v>
      </c>
      <c r="D15562">
        <v>117985</v>
      </c>
      <c r="E15562">
        <v>118275</v>
      </c>
    </row>
    <row r="15563" spans="1:5" x14ac:dyDescent="0.25">
      <c r="A15563" s="2">
        <v>45180.625</v>
      </c>
      <c r="B15563">
        <v>117865</v>
      </c>
      <c r="C15563">
        <v>118075</v>
      </c>
      <c r="D15563">
        <v>117830</v>
      </c>
      <c r="E15563">
        <v>118010</v>
      </c>
    </row>
    <row r="15564" spans="1:5" x14ac:dyDescent="0.25">
      <c r="A15564" s="2">
        <v>45180.614583333336</v>
      </c>
      <c r="B15564">
        <v>117845</v>
      </c>
      <c r="C15564">
        <v>117950</v>
      </c>
      <c r="D15564">
        <v>117830</v>
      </c>
      <c r="E15564">
        <v>117860</v>
      </c>
    </row>
    <row r="15565" spans="1:5" x14ac:dyDescent="0.25">
      <c r="A15565" s="2">
        <v>45180.604166666664</v>
      </c>
      <c r="B15565">
        <v>117945</v>
      </c>
      <c r="C15565">
        <v>117980</v>
      </c>
      <c r="D15565">
        <v>117815</v>
      </c>
      <c r="E15565">
        <v>117845</v>
      </c>
    </row>
    <row r="15566" spans="1:5" x14ac:dyDescent="0.25">
      <c r="A15566" s="2">
        <v>45180.59375</v>
      </c>
      <c r="B15566">
        <v>117755</v>
      </c>
      <c r="C15566">
        <v>118015</v>
      </c>
      <c r="D15566">
        <v>117690</v>
      </c>
      <c r="E15566">
        <v>117945</v>
      </c>
    </row>
    <row r="15567" spans="1:5" x14ac:dyDescent="0.25">
      <c r="A15567" s="2">
        <v>45180.583333333336</v>
      </c>
      <c r="B15567">
        <v>117500</v>
      </c>
      <c r="C15567">
        <v>117760</v>
      </c>
      <c r="D15567">
        <v>117450</v>
      </c>
      <c r="E15567">
        <v>117755</v>
      </c>
    </row>
    <row r="15568" spans="1:5" x14ac:dyDescent="0.25">
      <c r="A15568" s="2">
        <v>45180.572916666664</v>
      </c>
      <c r="B15568">
        <v>117395</v>
      </c>
      <c r="C15568">
        <v>117515</v>
      </c>
      <c r="D15568">
        <v>117365</v>
      </c>
      <c r="E15568">
        <v>117500</v>
      </c>
    </row>
    <row r="15569" spans="1:5" x14ac:dyDescent="0.25">
      <c r="A15569" s="2">
        <v>45180.5625</v>
      </c>
      <c r="B15569">
        <v>117385</v>
      </c>
      <c r="C15569">
        <v>117435</v>
      </c>
      <c r="D15569">
        <v>117335</v>
      </c>
      <c r="E15569">
        <v>117390</v>
      </c>
    </row>
    <row r="15570" spans="1:5" x14ac:dyDescent="0.25">
      <c r="A15570" s="2">
        <v>45180.552083333336</v>
      </c>
      <c r="B15570">
        <v>117315</v>
      </c>
      <c r="C15570">
        <v>117400</v>
      </c>
      <c r="D15570">
        <v>117295</v>
      </c>
      <c r="E15570">
        <v>117385</v>
      </c>
    </row>
    <row r="15571" spans="1:5" x14ac:dyDescent="0.25">
      <c r="A15571" s="2">
        <v>45180.541666666664</v>
      </c>
      <c r="B15571">
        <v>117170</v>
      </c>
      <c r="C15571">
        <v>117355</v>
      </c>
      <c r="D15571">
        <v>117170</v>
      </c>
      <c r="E15571">
        <v>117320</v>
      </c>
    </row>
    <row r="15572" spans="1:5" x14ac:dyDescent="0.25">
      <c r="A15572" s="2">
        <v>45180.53125</v>
      </c>
      <c r="B15572">
        <v>117115</v>
      </c>
      <c r="C15572">
        <v>117255</v>
      </c>
      <c r="D15572">
        <v>117030</v>
      </c>
      <c r="E15572">
        <v>117175</v>
      </c>
    </row>
    <row r="15573" spans="1:5" x14ac:dyDescent="0.25">
      <c r="A15573" s="2">
        <v>45180.520833333336</v>
      </c>
      <c r="B15573">
        <v>117180</v>
      </c>
      <c r="C15573">
        <v>117225</v>
      </c>
      <c r="D15573">
        <v>117045</v>
      </c>
      <c r="E15573">
        <v>117115</v>
      </c>
    </row>
    <row r="15574" spans="1:5" x14ac:dyDescent="0.25">
      <c r="A15574" s="2">
        <v>45180.510416666664</v>
      </c>
      <c r="B15574">
        <v>117135</v>
      </c>
      <c r="C15574">
        <v>117210</v>
      </c>
      <c r="D15574">
        <v>117080</v>
      </c>
      <c r="E15574">
        <v>117180</v>
      </c>
    </row>
    <row r="15575" spans="1:5" x14ac:dyDescent="0.25">
      <c r="A15575" s="2">
        <v>45180.5</v>
      </c>
      <c r="B15575">
        <v>117360</v>
      </c>
      <c r="C15575">
        <v>117365</v>
      </c>
      <c r="D15575">
        <v>116945</v>
      </c>
      <c r="E15575">
        <v>117135</v>
      </c>
    </row>
    <row r="15576" spans="1:5" x14ac:dyDescent="0.25">
      <c r="A15576" s="2">
        <v>45180.489583333336</v>
      </c>
      <c r="B15576">
        <v>117390</v>
      </c>
      <c r="C15576">
        <v>117455</v>
      </c>
      <c r="D15576">
        <v>117320</v>
      </c>
      <c r="E15576">
        <v>117365</v>
      </c>
    </row>
    <row r="15577" spans="1:5" x14ac:dyDescent="0.25">
      <c r="A15577" s="2">
        <v>45180.479166666664</v>
      </c>
      <c r="B15577">
        <v>117565</v>
      </c>
      <c r="C15577">
        <v>117600</v>
      </c>
      <c r="D15577">
        <v>117280</v>
      </c>
      <c r="E15577">
        <v>117385</v>
      </c>
    </row>
    <row r="15578" spans="1:5" x14ac:dyDescent="0.25">
      <c r="A15578" s="2">
        <v>45180.46875</v>
      </c>
      <c r="B15578">
        <v>117445</v>
      </c>
      <c r="C15578">
        <v>117680</v>
      </c>
      <c r="D15578">
        <v>117415</v>
      </c>
      <c r="E15578">
        <v>117565</v>
      </c>
    </row>
    <row r="15579" spans="1:5" x14ac:dyDescent="0.25">
      <c r="A15579" s="2">
        <v>45180.458333333336</v>
      </c>
      <c r="B15579">
        <v>117125</v>
      </c>
      <c r="C15579">
        <v>117470</v>
      </c>
      <c r="D15579">
        <v>117115</v>
      </c>
      <c r="E15579">
        <v>117440</v>
      </c>
    </row>
    <row r="15580" spans="1:5" x14ac:dyDescent="0.25">
      <c r="A15580" s="2">
        <v>45180.447916666664</v>
      </c>
      <c r="B15580">
        <v>117470</v>
      </c>
      <c r="C15580">
        <v>117505</v>
      </c>
      <c r="D15580">
        <v>117070</v>
      </c>
      <c r="E15580">
        <v>117125</v>
      </c>
    </row>
    <row r="15581" spans="1:5" x14ac:dyDescent="0.25">
      <c r="A15581" s="2">
        <v>45180.4375</v>
      </c>
      <c r="B15581">
        <v>117530</v>
      </c>
      <c r="C15581">
        <v>117615</v>
      </c>
      <c r="D15581">
        <v>117375</v>
      </c>
      <c r="E15581">
        <v>117470</v>
      </c>
    </row>
    <row r="15582" spans="1:5" x14ac:dyDescent="0.25">
      <c r="A15582" s="2">
        <v>45180.427083333336</v>
      </c>
      <c r="B15582">
        <v>117410</v>
      </c>
      <c r="C15582">
        <v>117570</v>
      </c>
      <c r="D15582">
        <v>117325</v>
      </c>
      <c r="E15582">
        <v>117535</v>
      </c>
    </row>
    <row r="15583" spans="1:5" x14ac:dyDescent="0.25">
      <c r="A15583" s="2">
        <v>45180.416666666664</v>
      </c>
      <c r="B15583">
        <v>117585</v>
      </c>
      <c r="C15583">
        <v>117610</v>
      </c>
      <c r="D15583">
        <v>117365</v>
      </c>
      <c r="E15583">
        <v>117405</v>
      </c>
    </row>
    <row r="15584" spans="1:5" x14ac:dyDescent="0.25">
      <c r="A15584" s="2">
        <v>45180.40625</v>
      </c>
      <c r="B15584">
        <v>117775</v>
      </c>
      <c r="C15584">
        <v>117780</v>
      </c>
      <c r="D15584">
        <v>117575</v>
      </c>
      <c r="E15584">
        <v>117580</v>
      </c>
    </row>
    <row r="15585" spans="1:5" x14ac:dyDescent="0.25">
      <c r="A15585" s="2">
        <v>45180.395833333336</v>
      </c>
      <c r="B15585">
        <v>117785</v>
      </c>
      <c r="C15585">
        <v>117795</v>
      </c>
      <c r="D15585">
        <v>117665</v>
      </c>
      <c r="E15585">
        <v>117775</v>
      </c>
    </row>
    <row r="15586" spans="1:5" x14ac:dyDescent="0.25">
      <c r="A15586" s="2">
        <v>45180.385416666664</v>
      </c>
      <c r="B15586">
        <v>117580</v>
      </c>
      <c r="C15586">
        <v>117800</v>
      </c>
      <c r="D15586">
        <v>117555</v>
      </c>
      <c r="E15586">
        <v>117785</v>
      </c>
    </row>
    <row r="15587" spans="1:5" x14ac:dyDescent="0.25">
      <c r="A15587" s="2">
        <v>45180.375</v>
      </c>
      <c r="B15587">
        <v>117415</v>
      </c>
      <c r="C15587">
        <v>117590</v>
      </c>
      <c r="D15587">
        <v>117065</v>
      </c>
      <c r="E15587">
        <v>117585</v>
      </c>
    </row>
    <row r="15588" spans="1:5" x14ac:dyDescent="0.25">
      <c r="A15588" s="2">
        <v>45177.739583333336</v>
      </c>
      <c r="B15588">
        <v>116635</v>
      </c>
      <c r="C15588">
        <v>116810</v>
      </c>
      <c r="D15588">
        <v>116600</v>
      </c>
      <c r="E15588">
        <v>116600</v>
      </c>
    </row>
    <row r="15589" spans="1:5" x14ac:dyDescent="0.25">
      <c r="A15589" s="2">
        <v>45177.729166666664</v>
      </c>
      <c r="B15589">
        <v>116685</v>
      </c>
      <c r="C15589">
        <v>116700</v>
      </c>
      <c r="D15589">
        <v>116570</v>
      </c>
      <c r="E15589">
        <v>116640</v>
      </c>
    </row>
    <row r="15590" spans="1:5" x14ac:dyDescent="0.25">
      <c r="A15590" s="2">
        <v>45177.71875</v>
      </c>
      <c r="B15590">
        <v>116700</v>
      </c>
      <c r="C15590">
        <v>116730</v>
      </c>
      <c r="D15590">
        <v>116615</v>
      </c>
      <c r="E15590">
        <v>116690</v>
      </c>
    </row>
    <row r="15591" spans="1:5" x14ac:dyDescent="0.25">
      <c r="A15591" s="2">
        <v>45177.708333333336</v>
      </c>
      <c r="B15591">
        <v>116670</v>
      </c>
      <c r="C15591">
        <v>116780</v>
      </c>
      <c r="D15591">
        <v>116650</v>
      </c>
      <c r="E15591">
        <v>116705</v>
      </c>
    </row>
    <row r="15592" spans="1:5" x14ac:dyDescent="0.25">
      <c r="A15592" s="2">
        <v>45177.697916666664</v>
      </c>
      <c r="B15592">
        <v>116560</v>
      </c>
      <c r="C15592">
        <v>116690</v>
      </c>
      <c r="D15592">
        <v>116505</v>
      </c>
      <c r="E15592">
        <v>116670</v>
      </c>
    </row>
    <row r="15593" spans="1:5" x14ac:dyDescent="0.25">
      <c r="A15593" s="2">
        <v>45177.6875</v>
      </c>
      <c r="B15593">
        <v>116600</v>
      </c>
      <c r="C15593">
        <v>116715</v>
      </c>
      <c r="D15593">
        <v>116445</v>
      </c>
      <c r="E15593">
        <v>116560</v>
      </c>
    </row>
    <row r="15594" spans="1:5" x14ac:dyDescent="0.25">
      <c r="A15594" s="2">
        <v>45177.677083333336</v>
      </c>
      <c r="B15594">
        <v>116675</v>
      </c>
      <c r="C15594">
        <v>116715</v>
      </c>
      <c r="D15594">
        <v>116550</v>
      </c>
      <c r="E15594">
        <v>116595</v>
      </c>
    </row>
    <row r="15595" spans="1:5" x14ac:dyDescent="0.25">
      <c r="A15595" s="2">
        <v>45177.666666666664</v>
      </c>
      <c r="B15595">
        <v>116695</v>
      </c>
      <c r="C15595">
        <v>116745</v>
      </c>
      <c r="D15595">
        <v>116575</v>
      </c>
      <c r="E15595">
        <v>116675</v>
      </c>
    </row>
    <row r="15596" spans="1:5" x14ac:dyDescent="0.25">
      <c r="A15596" s="2">
        <v>45177.65625</v>
      </c>
      <c r="B15596">
        <v>116655</v>
      </c>
      <c r="C15596">
        <v>116710</v>
      </c>
      <c r="D15596">
        <v>116610</v>
      </c>
      <c r="E15596">
        <v>116690</v>
      </c>
    </row>
    <row r="15597" spans="1:5" x14ac:dyDescent="0.25">
      <c r="A15597" s="2">
        <v>45177.645833333336</v>
      </c>
      <c r="B15597">
        <v>116555</v>
      </c>
      <c r="C15597">
        <v>116730</v>
      </c>
      <c r="D15597">
        <v>116530</v>
      </c>
      <c r="E15597">
        <v>116655</v>
      </c>
    </row>
    <row r="15598" spans="1:5" x14ac:dyDescent="0.25">
      <c r="A15598" s="2">
        <v>45177.635416666664</v>
      </c>
      <c r="B15598">
        <v>116650</v>
      </c>
      <c r="C15598">
        <v>116650</v>
      </c>
      <c r="D15598">
        <v>116515</v>
      </c>
      <c r="E15598">
        <v>116550</v>
      </c>
    </row>
    <row r="15599" spans="1:5" x14ac:dyDescent="0.25">
      <c r="A15599" s="2">
        <v>45177.625</v>
      </c>
      <c r="B15599">
        <v>116755</v>
      </c>
      <c r="C15599">
        <v>116775</v>
      </c>
      <c r="D15599">
        <v>116560</v>
      </c>
      <c r="E15599">
        <v>116650</v>
      </c>
    </row>
    <row r="15600" spans="1:5" x14ac:dyDescent="0.25">
      <c r="A15600" s="2">
        <v>45177.614583333336</v>
      </c>
      <c r="B15600">
        <v>116730</v>
      </c>
      <c r="C15600">
        <v>116815</v>
      </c>
      <c r="D15600">
        <v>116680</v>
      </c>
      <c r="E15600">
        <v>116750</v>
      </c>
    </row>
    <row r="15601" spans="1:5" x14ac:dyDescent="0.25">
      <c r="A15601" s="2">
        <v>45177.604166666664</v>
      </c>
      <c r="B15601">
        <v>116735</v>
      </c>
      <c r="C15601">
        <v>116870</v>
      </c>
      <c r="D15601">
        <v>116675</v>
      </c>
      <c r="E15601">
        <v>116725</v>
      </c>
    </row>
    <row r="15602" spans="1:5" x14ac:dyDescent="0.25">
      <c r="A15602" s="2">
        <v>45177.59375</v>
      </c>
      <c r="B15602">
        <v>116810</v>
      </c>
      <c r="C15602">
        <v>116965</v>
      </c>
      <c r="D15602">
        <v>116725</v>
      </c>
      <c r="E15602">
        <v>116740</v>
      </c>
    </row>
    <row r="15603" spans="1:5" x14ac:dyDescent="0.25">
      <c r="A15603" s="2">
        <v>45177.583333333336</v>
      </c>
      <c r="B15603">
        <v>116690</v>
      </c>
      <c r="C15603">
        <v>116825</v>
      </c>
      <c r="D15603">
        <v>116610</v>
      </c>
      <c r="E15603">
        <v>116810</v>
      </c>
    </row>
    <row r="15604" spans="1:5" x14ac:dyDescent="0.25">
      <c r="A15604" s="2">
        <v>45177.572916666664</v>
      </c>
      <c r="B15604">
        <v>116675</v>
      </c>
      <c r="C15604">
        <v>116745</v>
      </c>
      <c r="D15604">
        <v>116595</v>
      </c>
      <c r="E15604">
        <v>116690</v>
      </c>
    </row>
    <row r="15605" spans="1:5" x14ac:dyDescent="0.25">
      <c r="A15605" s="2">
        <v>45177.5625</v>
      </c>
      <c r="B15605">
        <v>116590</v>
      </c>
      <c r="C15605">
        <v>116700</v>
      </c>
      <c r="D15605">
        <v>116480</v>
      </c>
      <c r="E15605">
        <v>116675</v>
      </c>
    </row>
    <row r="15606" spans="1:5" x14ac:dyDescent="0.25">
      <c r="A15606" s="2">
        <v>45177.552083333336</v>
      </c>
      <c r="B15606">
        <v>116745</v>
      </c>
      <c r="C15606">
        <v>116795</v>
      </c>
      <c r="D15606">
        <v>116560</v>
      </c>
      <c r="E15606">
        <v>116590</v>
      </c>
    </row>
    <row r="15607" spans="1:5" x14ac:dyDescent="0.25">
      <c r="A15607" s="2">
        <v>45177.541666666664</v>
      </c>
      <c r="B15607">
        <v>116715</v>
      </c>
      <c r="C15607">
        <v>116770</v>
      </c>
      <c r="D15607">
        <v>116580</v>
      </c>
      <c r="E15607">
        <v>116745</v>
      </c>
    </row>
    <row r="15608" spans="1:5" x14ac:dyDescent="0.25">
      <c r="A15608" s="2">
        <v>45177.53125</v>
      </c>
      <c r="B15608">
        <v>116545</v>
      </c>
      <c r="C15608">
        <v>116735</v>
      </c>
      <c r="D15608">
        <v>116505</v>
      </c>
      <c r="E15608">
        <v>116710</v>
      </c>
    </row>
    <row r="15609" spans="1:5" x14ac:dyDescent="0.25">
      <c r="A15609" s="2">
        <v>45177.520833333336</v>
      </c>
      <c r="B15609">
        <v>116520</v>
      </c>
      <c r="C15609">
        <v>116680</v>
      </c>
      <c r="D15609">
        <v>116515</v>
      </c>
      <c r="E15609">
        <v>116545</v>
      </c>
    </row>
    <row r="15610" spans="1:5" x14ac:dyDescent="0.25">
      <c r="A15610" s="2">
        <v>45177.510416666664</v>
      </c>
      <c r="B15610">
        <v>116600</v>
      </c>
      <c r="C15610">
        <v>116620</v>
      </c>
      <c r="D15610">
        <v>116485</v>
      </c>
      <c r="E15610">
        <v>116520</v>
      </c>
    </row>
    <row r="15611" spans="1:5" x14ac:dyDescent="0.25">
      <c r="A15611" s="2">
        <v>45177.5</v>
      </c>
      <c r="B15611">
        <v>116585</v>
      </c>
      <c r="C15611">
        <v>116645</v>
      </c>
      <c r="D15611">
        <v>116470</v>
      </c>
      <c r="E15611">
        <v>116600</v>
      </c>
    </row>
    <row r="15612" spans="1:5" x14ac:dyDescent="0.25">
      <c r="A15612" s="2">
        <v>45177.489583333336</v>
      </c>
      <c r="B15612">
        <v>116595</v>
      </c>
      <c r="C15612">
        <v>116720</v>
      </c>
      <c r="D15612">
        <v>116490</v>
      </c>
      <c r="E15612">
        <v>116580</v>
      </c>
    </row>
    <row r="15613" spans="1:5" x14ac:dyDescent="0.25">
      <c r="A15613" s="2">
        <v>45177.479166666664</v>
      </c>
      <c r="B15613">
        <v>116590</v>
      </c>
      <c r="C15613">
        <v>116685</v>
      </c>
      <c r="D15613">
        <v>116550</v>
      </c>
      <c r="E15613">
        <v>116595</v>
      </c>
    </row>
    <row r="15614" spans="1:5" x14ac:dyDescent="0.25">
      <c r="A15614" s="2">
        <v>45177.46875</v>
      </c>
      <c r="B15614">
        <v>116770</v>
      </c>
      <c r="C15614">
        <v>116830</v>
      </c>
      <c r="D15614">
        <v>116560</v>
      </c>
      <c r="E15614">
        <v>116590</v>
      </c>
    </row>
    <row r="15615" spans="1:5" x14ac:dyDescent="0.25">
      <c r="A15615" s="2">
        <v>45177.458333333336</v>
      </c>
      <c r="B15615">
        <v>116425</v>
      </c>
      <c r="C15615">
        <v>116895</v>
      </c>
      <c r="D15615">
        <v>116410</v>
      </c>
      <c r="E15615">
        <v>116770</v>
      </c>
    </row>
    <row r="15616" spans="1:5" x14ac:dyDescent="0.25">
      <c r="A15616" s="2">
        <v>45177.447916666664</v>
      </c>
      <c r="B15616">
        <v>116385</v>
      </c>
      <c r="C15616">
        <v>116465</v>
      </c>
      <c r="D15616">
        <v>116145</v>
      </c>
      <c r="E15616">
        <v>116425</v>
      </c>
    </row>
    <row r="15617" spans="1:5" x14ac:dyDescent="0.25">
      <c r="A15617" s="2">
        <v>45177.4375</v>
      </c>
      <c r="B15617">
        <v>116685</v>
      </c>
      <c r="C15617">
        <v>116710</v>
      </c>
      <c r="D15617">
        <v>116225</v>
      </c>
      <c r="E15617">
        <v>116380</v>
      </c>
    </row>
    <row r="15618" spans="1:5" x14ac:dyDescent="0.25">
      <c r="A15618" s="2">
        <v>45177.427083333336</v>
      </c>
      <c r="B15618">
        <v>116465</v>
      </c>
      <c r="C15618">
        <v>116745</v>
      </c>
      <c r="D15618">
        <v>116460</v>
      </c>
      <c r="E15618">
        <v>116690</v>
      </c>
    </row>
    <row r="15619" spans="1:5" x14ac:dyDescent="0.25">
      <c r="A15619" s="2">
        <v>45177.416666666664</v>
      </c>
      <c r="B15619">
        <v>116550</v>
      </c>
      <c r="C15619">
        <v>116685</v>
      </c>
      <c r="D15619">
        <v>116370</v>
      </c>
      <c r="E15619">
        <v>116470</v>
      </c>
    </row>
    <row r="15620" spans="1:5" x14ac:dyDescent="0.25">
      <c r="A15620" s="2">
        <v>45177.40625</v>
      </c>
      <c r="B15620">
        <v>116445</v>
      </c>
      <c r="C15620">
        <v>116580</v>
      </c>
      <c r="D15620">
        <v>116435</v>
      </c>
      <c r="E15620">
        <v>116550</v>
      </c>
    </row>
    <row r="15621" spans="1:5" x14ac:dyDescent="0.25">
      <c r="A15621" s="2">
        <v>45177.395833333336</v>
      </c>
      <c r="B15621">
        <v>116465</v>
      </c>
      <c r="C15621">
        <v>116550</v>
      </c>
      <c r="D15621">
        <v>116370</v>
      </c>
      <c r="E15621">
        <v>116445</v>
      </c>
    </row>
    <row r="15622" spans="1:5" x14ac:dyDescent="0.25">
      <c r="A15622" s="2">
        <v>45177.385416666664</v>
      </c>
      <c r="B15622">
        <v>116455</v>
      </c>
      <c r="C15622">
        <v>116525</v>
      </c>
      <c r="D15622">
        <v>116390</v>
      </c>
      <c r="E15622">
        <v>116465</v>
      </c>
    </row>
    <row r="15623" spans="1:5" x14ac:dyDescent="0.25">
      <c r="A15623" s="2">
        <v>45177.375</v>
      </c>
      <c r="B15623">
        <v>116320</v>
      </c>
      <c r="C15623">
        <v>116495</v>
      </c>
      <c r="D15623">
        <v>116030</v>
      </c>
      <c r="E15623">
        <v>116450</v>
      </c>
    </row>
    <row r="15624" spans="1:5" x14ac:dyDescent="0.25">
      <c r="A15624" s="2">
        <v>45175.739583333336</v>
      </c>
      <c r="B15624">
        <v>117310</v>
      </c>
      <c r="C15624">
        <v>117370</v>
      </c>
      <c r="D15624">
        <v>117240</v>
      </c>
      <c r="E15624">
        <v>117360</v>
      </c>
    </row>
    <row r="15625" spans="1:5" x14ac:dyDescent="0.25">
      <c r="A15625" s="2">
        <v>45175.729166666664</v>
      </c>
      <c r="B15625">
        <v>117345</v>
      </c>
      <c r="C15625">
        <v>117380</v>
      </c>
      <c r="D15625">
        <v>117275</v>
      </c>
      <c r="E15625">
        <v>117305</v>
      </c>
    </row>
    <row r="15626" spans="1:5" x14ac:dyDescent="0.25">
      <c r="A15626" s="2">
        <v>45175.71875</v>
      </c>
      <c r="B15626">
        <v>117390</v>
      </c>
      <c r="C15626">
        <v>117400</v>
      </c>
      <c r="D15626">
        <v>117275</v>
      </c>
      <c r="E15626">
        <v>117350</v>
      </c>
    </row>
    <row r="15627" spans="1:5" x14ac:dyDescent="0.25">
      <c r="A15627" s="2">
        <v>45175.708333333336</v>
      </c>
      <c r="B15627">
        <v>117460</v>
      </c>
      <c r="C15627">
        <v>117460</v>
      </c>
      <c r="D15627">
        <v>117305</v>
      </c>
      <c r="E15627">
        <v>117395</v>
      </c>
    </row>
    <row r="15628" spans="1:5" x14ac:dyDescent="0.25">
      <c r="A15628" s="2">
        <v>45175.697916666664</v>
      </c>
      <c r="B15628">
        <v>117545</v>
      </c>
      <c r="C15628">
        <v>117555</v>
      </c>
      <c r="D15628">
        <v>117380</v>
      </c>
      <c r="E15628">
        <v>117455</v>
      </c>
    </row>
    <row r="15629" spans="1:5" x14ac:dyDescent="0.25">
      <c r="A15629" s="2">
        <v>45175.6875</v>
      </c>
      <c r="B15629">
        <v>117610</v>
      </c>
      <c r="C15629">
        <v>117695</v>
      </c>
      <c r="D15629">
        <v>117545</v>
      </c>
      <c r="E15629">
        <v>117545</v>
      </c>
    </row>
    <row r="15630" spans="1:5" x14ac:dyDescent="0.25">
      <c r="A15630" s="2">
        <v>45175.677083333336</v>
      </c>
      <c r="B15630">
        <v>117575</v>
      </c>
      <c r="C15630">
        <v>117645</v>
      </c>
      <c r="D15630">
        <v>117550</v>
      </c>
      <c r="E15630">
        <v>117610</v>
      </c>
    </row>
    <row r="15631" spans="1:5" x14ac:dyDescent="0.25">
      <c r="A15631" s="2">
        <v>45175.666666666664</v>
      </c>
      <c r="B15631">
        <v>117540</v>
      </c>
      <c r="C15631">
        <v>117590</v>
      </c>
      <c r="D15631">
        <v>117455</v>
      </c>
      <c r="E15631">
        <v>117570</v>
      </c>
    </row>
    <row r="15632" spans="1:5" x14ac:dyDescent="0.25">
      <c r="A15632" s="2">
        <v>45175.65625</v>
      </c>
      <c r="B15632">
        <v>117720</v>
      </c>
      <c r="C15632">
        <v>117750</v>
      </c>
      <c r="D15632">
        <v>117510</v>
      </c>
      <c r="E15632">
        <v>117540</v>
      </c>
    </row>
    <row r="15633" spans="1:5" x14ac:dyDescent="0.25">
      <c r="A15633" s="2">
        <v>45175.645833333336</v>
      </c>
      <c r="B15633">
        <v>117720</v>
      </c>
      <c r="C15633">
        <v>117795</v>
      </c>
      <c r="D15633">
        <v>117650</v>
      </c>
      <c r="E15633">
        <v>117715</v>
      </c>
    </row>
    <row r="15634" spans="1:5" x14ac:dyDescent="0.25">
      <c r="A15634" s="2">
        <v>45175.635416666664</v>
      </c>
      <c r="B15634">
        <v>117805</v>
      </c>
      <c r="C15634">
        <v>117820</v>
      </c>
      <c r="D15634">
        <v>117650</v>
      </c>
      <c r="E15634">
        <v>117715</v>
      </c>
    </row>
    <row r="15635" spans="1:5" x14ac:dyDescent="0.25">
      <c r="A15635" s="2">
        <v>45175.625</v>
      </c>
      <c r="B15635">
        <v>117920</v>
      </c>
      <c r="C15635">
        <v>117965</v>
      </c>
      <c r="D15635">
        <v>117755</v>
      </c>
      <c r="E15635">
        <v>117800</v>
      </c>
    </row>
    <row r="15636" spans="1:5" x14ac:dyDescent="0.25">
      <c r="A15636" s="2">
        <v>45175.614583333336</v>
      </c>
      <c r="B15636">
        <v>117775</v>
      </c>
      <c r="C15636">
        <v>117955</v>
      </c>
      <c r="D15636">
        <v>117755</v>
      </c>
      <c r="E15636">
        <v>117920</v>
      </c>
    </row>
    <row r="15637" spans="1:5" x14ac:dyDescent="0.25">
      <c r="A15637" s="2">
        <v>45175.604166666664</v>
      </c>
      <c r="B15637">
        <v>117755</v>
      </c>
      <c r="C15637">
        <v>117815</v>
      </c>
      <c r="D15637">
        <v>117730</v>
      </c>
      <c r="E15637">
        <v>117770</v>
      </c>
    </row>
    <row r="15638" spans="1:5" x14ac:dyDescent="0.25">
      <c r="A15638" s="2">
        <v>45175.59375</v>
      </c>
      <c r="B15638">
        <v>117740</v>
      </c>
      <c r="C15638">
        <v>117830</v>
      </c>
      <c r="D15638">
        <v>117710</v>
      </c>
      <c r="E15638">
        <v>117755</v>
      </c>
    </row>
    <row r="15639" spans="1:5" x14ac:dyDescent="0.25">
      <c r="A15639" s="2">
        <v>45175.583333333336</v>
      </c>
      <c r="B15639">
        <v>117680</v>
      </c>
      <c r="C15639">
        <v>117790</v>
      </c>
      <c r="D15639">
        <v>117620</v>
      </c>
      <c r="E15639">
        <v>117735</v>
      </c>
    </row>
    <row r="15640" spans="1:5" x14ac:dyDescent="0.25">
      <c r="A15640" s="2">
        <v>45175.572916666664</v>
      </c>
      <c r="B15640">
        <v>117660</v>
      </c>
      <c r="C15640">
        <v>117765</v>
      </c>
      <c r="D15640">
        <v>117600</v>
      </c>
      <c r="E15640">
        <v>117680</v>
      </c>
    </row>
    <row r="15641" spans="1:5" x14ac:dyDescent="0.25">
      <c r="A15641" s="2">
        <v>45175.5625</v>
      </c>
      <c r="B15641">
        <v>117835</v>
      </c>
      <c r="C15641">
        <v>117895</v>
      </c>
      <c r="D15641">
        <v>117625</v>
      </c>
      <c r="E15641">
        <v>117655</v>
      </c>
    </row>
    <row r="15642" spans="1:5" x14ac:dyDescent="0.25">
      <c r="A15642" s="2">
        <v>45175.552083333336</v>
      </c>
      <c r="B15642">
        <v>117865</v>
      </c>
      <c r="C15642">
        <v>117980</v>
      </c>
      <c r="D15642">
        <v>117785</v>
      </c>
      <c r="E15642">
        <v>117840</v>
      </c>
    </row>
    <row r="15643" spans="1:5" x14ac:dyDescent="0.25">
      <c r="A15643" s="2">
        <v>45175.541666666664</v>
      </c>
      <c r="B15643">
        <v>117990</v>
      </c>
      <c r="C15643">
        <v>118030</v>
      </c>
      <c r="D15643">
        <v>117755</v>
      </c>
      <c r="E15643">
        <v>117865</v>
      </c>
    </row>
    <row r="15644" spans="1:5" x14ac:dyDescent="0.25">
      <c r="A15644" s="2">
        <v>45175.53125</v>
      </c>
      <c r="B15644">
        <v>118090</v>
      </c>
      <c r="C15644">
        <v>118095</v>
      </c>
      <c r="D15644">
        <v>117950</v>
      </c>
      <c r="E15644">
        <v>117990</v>
      </c>
    </row>
    <row r="15645" spans="1:5" x14ac:dyDescent="0.25">
      <c r="A15645" s="2">
        <v>45175.520833333336</v>
      </c>
      <c r="B15645">
        <v>118075</v>
      </c>
      <c r="C15645">
        <v>118095</v>
      </c>
      <c r="D15645">
        <v>117955</v>
      </c>
      <c r="E15645">
        <v>118085</v>
      </c>
    </row>
    <row r="15646" spans="1:5" x14ac:dyDescent="0.25">
      <c r="A15646" s="2">
        <v>45175.510416666664</v>
      </c>
      <c r="B15646">
        <v>117910</v>
      </c>
      <c r="C15646">
        <v>118150</v>
      </c>
      <c r="D15646">
        <v>117885</v>
      </c>
      <c r="E15646">
        <v>118075</v>
      </c>
    </row>
    <row r="15647" spans="1:5" x14ac:dyDescent="0.25">
      <c r="A15647" s="2">
        <v>45175.5</v>
      </c>
      <c r="B15647">
        <v>118090</v>
      </c>
      <c r="C15647">
        <v>118165</v>
      </c>
      <c r="D15647">
        <v>117880</v>
      </c>
      <c r="E15647">
        <v>117910</v>
      </c>
    </row>
    <row r="15648" spans="1:5" x14ac:dyDescent="0.25">
      <c r="A15648" s="2">
        <v>45175.489583333336</v>
      </c>
      <c r="B15648">
        <v>118375</v>
      </c>
      <c r="C15648">
        <v>118385</v>
      </c>
      <c r="D15648">
        <v>117975</v>
      </c>
      <c r="E15648">
        <v>118085</v>
      </c>
    </row>
    <row r="15649" spans="1:5" x14ac:dyDescent="0.25">
      <c r="A15649" s="2">
        <v>45175.479166666664</v>
      </c>
      <c r="B15649">
        <v>118700</v>
      </c>
      <c r="C15649">
        <v>118710</v>
      </c>
      <c r="D15649">
        <v>118340</v>
      </c>
      <c r="E15649">
        <v>118370</v>
      </c>
    </row>
    <row r="15650" spans="1:5" x14ac:dyDescent="0.25">
      <c r="A15650" s="2">
        <v>45175.46875</v>
      </c>
      <c r="B15650">
        <v>119060</v>
      </c>
      <c r="C15650">
        <v>119270</v>
      </c>
      <c r="D15650">
        <v>118700</v>
      </c>
      <c r="E15650">
        <v>118700</v>
      </c>
    </row>
    <row r="15651" spans="1:5" x14ac:dyDescent="0.25">
      <c r="A15651" s="2">
        <v>45175.458333333336</v>
      </c>
      <c r="B15651">
        <v>119315</v>
      </c>
      <c r="C15651">
        <v>119325</v>
      </c>
      <c r="D15651">
        <v>118800</v>
      </c>
      <c r="E15651">
        <v>119060</v>
      </c>
    </row>
    <row r="15652" spans="1:5" x14ac:dyDescent="0.25">
      <c r="A15652" s="2">
        <v>45175.447916666664</v>
      </c>
      <c r="B15652">
        <v>119150</v>
      </c>
      <c r="C15652">
        <v>119400</v>
      </c>
      <c r="D15652">
        <v>119080</v>
      </c>
      <c r="E15652">
        <v>119320</v>
      </c>
    </row>
    <row r="15653" spans="1:5" x14ac:dyDescent="0.25">
      <c r="A15653" s="2">
        <v>45175.4375</v>
      </c>
      <c r="B15653">
        <v>118900</v>
      </c>
      <c r="C15653">
        <v>119195</v>
      </c>
      <c r="D15653">
        <v>118855</v>
      </c>
      <c r="E15653">
        <v>119155</v>
      </c>
    </row>
    <row r="15654" spans="1:5" x14ac:dyDescent="0.25">
      <c r="A15654" s="2">
        <v>45175.427083333336</v>
      </c>
      <c r="B15654">
        <v>118990</v>
      </c>
      <c r="C15654">
        <v>119005</v>
      </c>
      <c r="D15654">
        <v>118660</v>
      </c>
      <c r="E15654">
        <v>118900</v>
      </c>
    </row>
    <row r="15655" spans="1:5" x14ac:dyDescent="0.25">
      <c r="A15655" s="2">
        <v>45175.416666666664</v>
      </c>
      <c r="B15655">
        <v>118870</v>
      </c>
      <c r="C15655">
        <v>119090</v>
      </c>
      <c r="D15655">
        <v>118775</v>
      </c>
      <c r="E15655">
        <v>118990</v>
      </c>
    </row>
    <row r="15656" spans="1:5" x14ac:dyDescent="0.25">
      <c r="A15656" s="2">
        <v>45175.40625</v>
      </c>
      <c r="B15656">
        <v>118755</v>
      </c>
      <c r="C15656">
        <v>118945</v>
      </c>
      <c r="D15656">
        <v>118730</v>
      </c>
      <c r="E15656">
        <v>118870</v>
      </c>
    </row>
    <row r="15657" spans="1:5" x14ac:dyDescent="0.25">
      <c r="A15657" s="2">
        <v>45175.395833333336</v>
      </c>
      <c r="B15657">
        <v>118640</v>
      </c>
      <c r="C15657">
        <v>118840</v>
      </c>
      <c r="D15657">
        <v>118625</v>
      </c>
      <c r="E15657">
        <v>118760</v>
      </c>
    </row>
    <row r="15658" spans="1:5" x14ac:dyDescent="0.25">
      <c r="A15658" s="2">
        <v>45175.385416666664</v>
      </c>
      <c r="B15658">
        <v>118725</v>
      </c>
      <c r="C15658">
        <v>118735</v>
      </c>
      <c r="D15658">
        <v>118580</v>
      </c>
      <c r="E15658">
        <v>118640</v>
      </c>
    </row>
    <row r="15659" spans="1:5" x14ac:dyDescent="0.25">
      <c r="A15659" s="2">
        <v>45175.375</v>
      </c>
      <c r="B15659">
        <v>118900</v>
      </c>
      <c r="C15659">
        <v>119000</v>
      </c>
      <c r="D15659">
        <v>118625</v>
      </c>
      <c r="E15659">
        <v>118725</v>
      </c>
    </row>
    <row r="15660" spans="1:5" x14ac:dyDescent="0.25">
      <c r="A15660" s="2">
        <v>45174.739583333336</v>
      </c>
      <c r="B15660">
        <v>118785</v>
      </c>
      <c r="C15660">
        <v>119050</v>
      </c>
      <c r="D15660">
        <v>118775</v>
      </c>
      <c r="E15660">
        <v>119050</v>
      </c>
    </row>
    <row r="15661" spans="1:5" x14ac:dyDescent="0.25">
      <c r="A15661" s="2">
        <v>45174.729166666664</v>
      </c>
      <c r="B15661">
        <v>118820</v>
      </c>
      <c r="C15661">
        <v>118860</v>
      </c>
      <c r="D15661">
        <v>118695</v>
      </c>
      <c r="E15661">
        <v>118780</v>
      </c>
    </row>
    <row r="15662" spans="1:5" x14ac:dyDescent="0.25">
      <c r="A15662" s="2">
        <v>45174.71875</v>
      </c>
      <c r="B15662">
        <v>118700</v>
      </c>
      <c r="C15662">
        <v>118855</v>
      </c>
      <c r="D15662">
        <v>118700</v>
      </c>
      <c r="E15662">
        <v>118820</v>
      </c>
    </row>
    <row r="15663" spans="1:5" x14ac:dyDescent="0.25">
      <c r="A15663" s="2">
        <v>45174.708333333336</v>
      </c>
      <c r="B15663">
        <v>118850</v>
      </c>
      <c r="C15663">
        <v>118850</v>
      </c>
      <c r="D15663">
        <v>118650</v>
      </c>
      <c r="E15663">
        <v>118705</v>
      </c>
    </row>
    <row r="15664" spans="1:5" x14ac:dyDescent="0.25">
      <c r="A15664" s="2">
        <v>45174.697916666664</v>
      </c>
      <c r="B15664">
        <v>119010</v>
      </c>
      <c r="C15664">
        <v>119030</v>
      </c>
      <c r="D15664">
        <v>118745</v>
      </c>
      <c r="E15664">
        <v>118850</v>
      </c>
    </row>
    <row r="15665" spans="1:5" x14ac:dyDescent="0.25">
      <c r="A15665" s="2">
        <v>45174.6875</v>
      </c>
      <c r="B15665">
        <v>118970</v>
      </c>
      <c r="C15665">
        <v>119090</v>
      </c>
      <c r="D15665">
        <v>118965</v>
      </c>
      <c r="E15665">
        <v>119010</v>
      </c>
    </row>
    <row r="15666" spans="1:5" x14ac:dyDescent="0.25">
      <c r="A15666" s="2">
        <v>45174.677083333336</v>
      </c>
      <c r="B15666">
        <v>118805</v>
      </c>
      <c r="C15666">
        <v>119015</v>
      </c>
      <c r="D15666">
        <v>118800</v>
      </c>
      <c r="E15666">
        <v>118970</v>
      </c>
    </row>
    <row r="15667" spans="1:5" x14ac:dyDescent="0.25">
      <c r="A15667" s="2">
        <v>45174.666666666664</v>
      </c>
      <c r="B15667">
        <v>119015</v>
      </c>
      <c r="C15667">
        <v>119040</v>
      </c>
      <c r="D15667">
        <v>118720</v>
      </c>
      <c r="E15667">
        <v>118805</v>
      </c>
    </row>
    <row r="15668" spans="1:5" x14ac:dyDescent="0.25">
      <c r="A15668" s="2">
        <v>45174.65625</v>
      </c>
      <c r="B15668">
        <v>119230</v>
      </c>
      <c r="C15668">
        <v>119250</v>
      </c>
      <c r="D15668">
        <v>118905</v>
      </c>
      <c r="E15668">
        <v>119010</v>
      </c>
    </row>
    <row r="15669" spans="1:5" x14ac:dyDescent="0.25">
      <c r="A15669" s="2">
        <v>45174.645833333336</v>
      </c>
      <c r="B15669">
        <v>119055</v>
      </c>
      <c r="C15669">
        <v>119260</v>
      </c>
      <c r="D15669">
        <v>119000</v>
      </c>
      <c r="E15669">
        <v>119225</v>
      </c>
    </row>
    <row r="15670" spans="1:5" x14ac:dyDescent="0.25">
      <c r="A15670" s="2">
        <v>45174.635416666664</v>
      </c>
      <c r="B15670">
        <v>119025</v>
      </c>
      <c r="C15670">
        <v>119105</v>
      </c>
      <c r="D15670">
        <v>118980</v>
      </c>
      <c r="E15670">
        <v>119055</v>
      </c>
    </row>
    <row r="15671" spans="1:5" x14ac:dyDescent="0.25">
      <c r="A15671" s="2">
        <v>45174.625</v>
      </c>
      <c r="B15671">
        <v>119080</v>
      </c>
      <c r="C15671">
        <v>119120</v>
      </c>
      <c r="D15671">
        <v>118935</v>
      </c>
      <c r="E15671">
        <v>119030</v>
      </c>
    </row>
    <row r="15672" spans="1:5" x14ac:dyDescent="0.25">
      <c r="A15672" s="2">
        <v>45174.614583333336</v>
      </c>
      <c r="B15672">
        <v>118895</v>
      </c>
      <c r="C15672">
        <v>119130</v>
      </c>
      <c r="D15672">
        <v>118885</v>
      </c>
      <c r="E15672">
        <v>119080</v>
      </c>
    </row>
    <row r="15673" spans="1:5" x14ac:dyDescent="0.25">
      <c r="A15673" s="2">
        <v>45174.604166666664</v>
      </c>
      <c r="B15673">
        <v>119030</v>
      </c>
      <c r="C15673">
        <v>119090</v>
      </c>
      <c r="D15673">
        <v>118845</v>
      </c>
      <c r="E15673">
        <v>118895</v>
      </c>
    </row>
    <row r="15674" spans="1:5" x14ac:dyDescent="0.25">
      <c r="A15674" s="2">
        <v>45174.59375</v>
      </c>
      <c r="B15674">
        <v>119125</v>
      </c>
      <c r="C15674">
        <v>119140</v>
      </c>
      <c r="D15674">
        <v>118975</v>
      </c>
      <c r="E15674">
        <v>119030</v>
      </c>
    </row>
    <row r="15675" spans="1:5" x14ac:dyDescent="0.25">
      <c r="A15675" s="2">
        <v>45174.583333333336</v>
      </c>
      <c r="B15675">
        <v>119245</v>
      </c>
      <c r="C15675">
        <v>119250</v>
      </c>
      <c r="D15675">
        <v>119110</v>
      </c>
      <c r="E15675">
        <v>119120</v>
      </c>
    </row>
    <row r="15676" spans="1:5" x14ac:dyDescent="0.25">
      <c r="A15676" s="2">
        <v>45174.572916666664</v>
      </c>
      <c r="B15676">
        <v>119325</v>
      </c>
      <c r="C15676">
        <v>119330</v>
      </c>
      <c r="D15676">
        <v>119205</v>
      </c>
      <c r="E15676">
        <v>119250</v>
      </c>
    </row>
    <row r="15677" spans="1:5" x14ac:dyDescent="0.25">
      <c r="A15677" s="2">
        <v>45174.5625</v>
      </c>
      <c r="B15677">
        <v>119325</v>
      </c>
      <c r="C15677">
        <v>119430</v>
      </c>
      <c r="D15677">
        <v>119310</v>
      </c>
      <c r="E15677">
        <v>119325</v>
      </c>
    </row>
    <row r="15678" spans="1:5" x14ac:dyDescent="0.25">
      <c r="A15678" s="2">
        <v>45174.552083333336</v>
      </c>
      <c r="B15678">
        <v>119315</v>
      </c>
      <c r="C15678">
        <v>119450</v>
      </c>
      <c r="D15678">
        <v>119245</v>
      </c>
      <c r="E15678">
        <v>119320</v>
      </c>
    </row>
    <row r="15679" spans="1:5" x14ac:dyDescent="0.25">
      <c r="A15679" s="2">
        <v>45174.541666666664</v>
      </c>
      <c r="B15679">
        <v>119220</v>
      </c>
      <c r="C15679">
        <v>119330</v>
      </c>
      <c r="D15679">
        <v>119180</v>
      </c>
      <c r="E15679">
        <v>119315</v>
      </c>
    </row>
    <row r="15680" spans="1:5" x14ac:dyDescent="0.25">
      <c r="A15680" s="2">
        <v>45174.53125</v>
      </c>
      <c r="B15680">
        <v>119245</v>
      </c>
      <c r="C15680">
        <v>119290</v>
      </c>
      <c r="D15680">
        <v>119195</v>
      </c>
      <c r="E15680">
        <v>119220</v>
      </c>
    </row>
    <row r="15681" spans="1:5" x14ac:dyDescent="0.25">
      <c r="A15681" s="2">
        <v>45174.520833333336</v>
      </c>
      <c r="B15681">
        <v>119345</v>
      </c>
      <c r="C15681">
        <v>119355</v>
      </c>
      <c r="D15681">
        <v>119220</v>
      </c>
      <c r="E15681">
        <v>119240</v>
      </c>
    </row>
    <row r="15682" spans="1:5" x14ac:dyDescent="0.25">
      <c r="A15682" s="2">
        <v>45174.510416666664</v>
      </c>
      <c r="B15682">
        <v>119395</v>
      </c>
      <c r="C15682">
        <v>119475</v>
      </c>
      <c r="D15682">
        <v>119300</v>
      </c>
      <c r="E15682">
        <v>119345</v>
      </c>
    </row>
    <row r="15683" spans="1:5" x14ac:dyDescent="0.25">
      <c r="A15683" s="2">
        <v>45174.5</v>
      </c>
      <c r="B15683">
        <v>119110</v>
      </c>
      <c r="C15683">
        <v>119460</v>
      </c>
      <c r="D15683">
        <v>119070</v>
      </c>
      <c r="E15683">
        <v>119395</v>
      </c>
    </row>
    <row r="15684" spans="1:5" x14ac:dyDescent="0.25">
      <c r="A15684" s="2">
        <v>45174.489583333336</v>
      </c>
      <c r="B15684">
        <v>118860</v>
      </c>
      <c r="C15684">
        <v>119190</v>
      </c>
      <c r="D15684">
        <v>118855</v>
      </c>
      <c r="E15684">
        <v>119115</v>
      </c>
    </row>
    <row r="15685" spans="1:5" x14ac:dyDescent="0.25">
      <c r="A15685" s="2">
        <v>45174.479166666664</v>
      </c>
      <c r="B15685">
        <v>119165</v>
      </c>
      <c r="C15685">
        <v>119250</v>
      </c>
      <c r="D15685">
        <v>118825</v>
      </c>
      <c r="E15685">
        <v>118860</v>
      </c>
    </row>
    <row r="15686" spans="1:5" x14ac:dyDescent="0.25">
      <c r="A15686" s="2">
        <v>45174.46875</v>
      </c>
      <c r="B15686">
        <v>118905</v>
      </c>
      <c r="C15686">
        <v>119170</v>
      </c>
      <c r="D15686">
        <v>118835</v>
      </c>
      <c r="E15686">
        <v>119165</v>
      </c>
    </row>
    <row r="15687" spans="1:5" x14ac:dyDescent="0.25">
      <c r="A15687" s="2">
        <v>45174.458333333336</v>
      </c>
      <c r="B15687">
        <v>118840</v>
      </c>
      <c r="C15687">
        <v>118990</v>
      </c>
      <c r="D15687">
        <v>118765</v>
      </c>
      <c r="E15687">
        <v>118910</v>
      </c>
    </row>
    <row r="15688" spans="1:5" x14ac:dyDescent="0.25">
      <c r="A15688" s="2">
        <v>45174.447916666664</v>
      </c>
      <c r="B15688">
        <v>118630</v>
      </c>
      <c r="C15688">
        <v>118880</v>
      </c>
      <c r="D15688">
        <v>118450</v>
      </c>
      <c r="E15688">
        <v>118835</v>
      </c>
    </row>
    <row r="15689" spans="1:5" x14ac:dyDescent="0.25">
      <c r="A15689" s="2">
        <v>45174.4375</v>
      </c>
      <c r="B15689">
        <v>118560</v>
      </c>
      <c r="C15689">
        <v>118775</v>
      </c>
      <c r="D15689">
        <v>118360</v>
      </c>
      <c r="E15689">
        <v>118630</v>
      </c>
    </row>
    <row r="15690" spans="1:5" x14ac:dyDescent="0.25">
      <c r="A15690" s="2">
        <v>45174.427083333336</v>
      </c>
      <c r="B15690">
        <v>118325</v>
      </c>
      <c r="C15690">
        <v>118650</v>
      </c>
      <c r="D15690">
        <v>118065</v>
      </c>
      <c r="E15690">
        <v>118565</v>
      </c>
    </row>
    <row r="15691" spans="1:5" x14ac:dyDescent="0.25">
      <c r="A15691" s="2">
        <v>45174.416666666664</v>
      </c>
      <c r="B15691">
        <v>118475</v>
      </c>
      <c r="C15691">
        <v>118670</v>
      </c>
      <c r="D15691">
        <v>118315</v>
      </c>
      <c r="E15691">
        <v>118320</v>
      </c>
    </row>
    <row r="15692" spans="1:5" x14ac:dyDescent="0.25">
      <c r="A15692" s="2">
        <v>45174.40625</v>
      </c>
      <c r="B15692">
        <v>118515</v>
      </c>
      <c r="C15692">
        <v>118560</v>
      </c>
      <c r="D15692">
        <v>118405</v>
      </c>
      <c r="E15692">
        <v>118475</v>
      </c>
    </row>
    <row r="15693" spans="1:5" x14ac:dyDescent="0.25">
      <c r="A15693" s="2">
        <v>45174.395833333336</v>
      </c>
      <c r="B15693">
        <v>118435</v>
      </c>
      <c r="C15693">
        <v>118595</v>
      </c>
      <c r="D15693">
        <v>118310</v>
      </c>
      <c r="E15693">
        <v>118520</v>
      </c>
    </row>
    <row r="15694" spans="1:5" x14ac:dyDescent="0.25">
      <c r="A15694" s="2">
        <v>45174.385416666664</v>
      </c>
      <c r="B15694">
        <v>118815</v>
      </c>
      <c r="C15694">
        <v>118850</v>
      </c>
      <c r="D15694">
        <v>118410</v>
      </c>
      <c r="E15694">
        <v>118430</v>
      </c>
    </row>
    <row r="15695" spans="1:5" x14ac:dyDescent="0.25">
      <c r="A15695" s="2">
        <v>45174.375</v>
      </c>
      <c r="B15695">
        <v>119055</v>
      </c>
      <c r="C15695">
        <v>119350</v>
      </c>
      <c r="D15695">
        <v>118805</v>
      </c>
      <c r="E15695">
        <v>118815</v>
      </c>
    </row>
    <row r="15696" spans="1:5" x14ac:dyDescent="0.25">
      <c r="A15696" s="2">
        <v>45173.739583333336</v>
      </c>
      <c r="B15696">
        <v>119350</v>
      </c>
      <c r="C15696">
        <v>119435</v>
      </c>
      <c r="D15696">
        <v>119330</v>
      </c>
      <c r="E15696">
        <v>119435</v>
      </c>
    </row>
    <row r="15697" spans="1:5" x14ac:dyDescent="0.25">
      <c r="A15697" s="2">
        <v>45173.729166666664</v>
      </c>
      <c r="B15697">
        <v>119420</v>
      </c>
      <c r="C15697">
        <v>119425</v>
      </c>
      <c r="D15697">
        <v>119300</v>
      </c>
      <c r="E15697">
        <v>119350</v>
      </c>
    </row>
    <row r="15698" spans="1:5" x14ac:dyDescent="0.25">
      <c r="A15698" s="2">
        <v>45173.71875</v>
      </c>
      <c r="B15698">
        <v>119415</v>
      </c>
      <c r="C15698">
        <v>119470</v>
      </c>
      <c r="D15698">
        <v>119400</v>
      </c>
      <c r="E15698">
        <v>119415</v>
      </c>
    </row>
    <row r="15699" spans="1:5" x14ac:dyDescent="0.25">
      <c r="A15699" s="2">
        <v>45173.708333333336</v>
      </c>
      <c r="B15699">
        <v>119415</v>
      </c>
      <c r="C15699">
        <v>119450</v>
      </c>
      <c r="D15699">
        <v>119385</v>
      </c>
      <c r="E15699">
        <v>119415</v>
      </c>
    </row>
    <row r="15700" spans="1:5" x14ac:dyDescent="0.25">
      <c r="A15700" s="2">
        <v>45173.697916666664</v>
      </c>
      <c r="B15700">
        <v>119435</v>
      </c>
      <c r="C15700">
        <v>119490</v>
      </c>
      <c r="D15700">
        <v>119380</v>
      </c>
      <c r="E15700">
        <v>119420</v>
      </c>
    </row>
    <row r="15701" spans="1:5" x14ac:dyDescent="0.25">
      <c r="A15701" s="2">
        <v>45173.6875</v>
      </c>
      <c r="B15701">
        <v>119455</v>
      </c>
      <c r="C15701">
        <v>119480</v>
      </c>
      <c r="D15701">
        <v>119395</v>
      </c>
      <c r="E15701">
        <v>119435</v>
      </c>
    </row>
    <row r="15702" spans="1:5" x14ac:dyDescent="0.25">
      <c r="A15702" s="2">
        <v>45173.677083333336</v>
      </c>
      <c r="B15702">
        <v>119370</v>
      </c>
      <c r="C15702">
        <v>119480</v>
      </c>
      <c r="D15702">
        <v>119340</v>
      </c>
      <c r="E15702">
        <v>119455</v>
      </c>
    </row>
    <row r="15703" spans="1:5" x14ac:dyDescent="0.25">
      <c r="A15703" s="2">
        <v>45173.666666666664</v>
      </c>
      <c r="B15703">
        <v>119240</v>
      </c>
      <c r="C15703">
        <v>119450</v>
      </c>
      <c r="D15703">
        <v>119170</v>
      </c>
      <c r="E15703">
        <v>119370</v>
      </c>
    </row>
    <row r="15704" spans="1:5" x14ac:dyDescent="0.25">
      <c r="A15704" s="2">
        <v>45173.65625</v>
      </c>
      <c r="B15704">
        <v>119315</v>
      </c>
      <c r="C15704">
        <v>119380</v>
      </c>
      <c r="D15704">
        <v>119225</v>
      </c>
      <c r="E15704">
        <v>119235</v>
      </c>
    </row>
    <row r="15705" spans="1:5" x14ac:dyDescent="0.25">
      <c r="A15705" s="2">
        <v>45173.645833333336</v>
      </c>
      <c r="B15705">
        <v>119325</v>
      </c>
      <c r="C15705">
        <v>119365</v>
      </c>
      <c r="D15705">
        <v>119285</v>
      </c>
      <c r="E15705">
        <v>119320</v>
      </c>
    </row>
    <row r="15706" spans="1:5" x14ac:dyDescent="0.25">
      <c r="A15706" s="2">
        <v>45173.635416666664</v>
      </c>
      <c r="B15706">
        <v>119185</v>
      </c>
      <c r="C15706">
        <v>119335</v>
      </c>
      <c r="D15706">
        <v>119185</v>
      </c>
      <c r="E15706">
        <v>119325</v>
      </c>
    </row>
    <row r="15707" spans="1:5" x14ac:dyDescent="0.25">
      <c r="A15707" s="2">
        <v>45173.625</v>
      </c>
      <c r="B15707">
        <v>119280</v>
      </c>
      <c r="C15707">
        <v>119340</v>
      </c>
      <c r="D15707">
        <v>119130</v>
      </c>
      <c r="E15707">
        <v>119190</v>
      </c>
    </row>
    <row r="15708" spans="1:5" x14ac:dyDescent="0.25">
      <c r="A15708" s="2">
        <v>45173.614583333336</v>
      </c>
      <c r="B15708">
        <v>119305</v>
      </c>
      <c r="C15708">
        <v>119385</v>
      </c>
      <c r="D15708">
        <v>119260</v>
      </c>
      <c r="E15708">
        <v>119285</v>
      </c>
    </row>
    <row r="15709" spans="1:5" x14ac:dyDescent="0.25">
      <c r="A15709" s="2">
        <v>45173.604166666664</v>
      </c>
      <c r="B15709">
        <v>119575</v>
      </c>
      <c r="C15709">
        <v>119575</v>
      </c>
      <c r="D15709">
        <v>119265</v>
      </c>
      <c r="E15709">
        <v>119310</v>
      </c>
    </row>
    <row r="15710" spans="1:5" x14ac:dyDescent="0.25">
      <c r="A15710" s="2">
        <v>45173.59375</v>
      </c>
      <c r="B15710">
        <v>119640</v>
      </c>
      <c r="C15710">
        <v>119665</v>
      </c>
      <c r="D15710">
        <v>119540</v>
      </c>
      <c r="E15710">
        <v>119570</v>
      </c>
    </row>
    <row r="15711" spans="1:5" x14ac:dyDescent="0.25">
      <c r="A15711" s="2">
        <v>45173.583333333336</v>
      </c>
      <c r="B15711">
        <v>119635</v>
      </c>
      <c r="C15711">
        <v>119835</v>
      </c>
      <c r="D15711">
        <v>119580</v>
      </c>
      <c r="E15711">
        <v>119640</v>
      </c>
    </row>
    <row r="15712" spans="1:5" x14ac:dyDescent="0.25">
      <c r="A15712" s="2">
        <v>45173.572916666664</v>
      </c>
      <c r="B15712">
        <v>119535</v>
      </c>
      <c r="C15712">
        <v>119635</v>
      </c>
      <c r="D15712">
        <v>119530</v>
      </c>
      <c r="E15712">
        <v>119635</v>
      </c>
    </row>
    <row r="15713" spans="1:5" x14ac:dyDescent="0.25">
      <c r="A15713" s="2">
        <v>45173.5625</v>
      </c>
      <c r="B15713">
        <v>119670</v>
      </c>
      <c r="C15713">
        <v>119725</v>
      </c>
      <c r="D15713">
        <v>119530</v>
      </c>
      <c r="E15713">
        <v>119535</v>
      </c>
    </row>
    <row r="15714" spans="1:5" x14ac:dyDescent="0.25">
      <c r="A15714" s="2">
        <v>45173.552083333336</v>
      </c>
      <c r="B15714">
        <v>119635</v>
      </c>
      <c r="C15714">
        <v>119735</v>
      </c>
      <c r="D15714">
        <v>119615</v>
      </c>
      <c r="E15714">
        <v>119675</v>
      </c>
    </row>
    <row r="15715" spans="1:5" x14ac:dyDescent="0.25">
      <c r="A15715" s="2">
        <v>45173.541666666664</v>
      </c>
      <c r="B15715">
        <v>119705</v>
      </c>
      <c r="C15715">
        <v>119725</v>
      </c>
      <c r="D15715">
        <v>119605</v>
      </c>
      <c r="E15715">
        <v>119640</v>
      </c>
    </row>
    <row r="15716" spans="1:5" x14ac:dyDescent="0.25">
      <c r="A15716" s="2">
        <v>45173.53125</v>
      </c>
      <c r="B15716">
        <v>119755</v>
      </c>
      <c r="C15716">
        <v>119780</v>
      </c>
      <c r="D15716">
        <v>119675</v>
      </c>
      <c r="E15716">
        <v>119710</v>
      </c>
    </row>
    <row r="15717" spans="1:5" x14ac:dyDescent="0.25">
      <c r="A15717" s="2">
        <v>45173.520833333336</v>
      </c>
      <c r="B15717">
        <v>119835</v>
      </c>
      <c r="C15717">
        <v>119850</v>
      </c>
      <c r="D15717">
        <v>119745</v>
      </c>
      <c r="E15717">
        <v>119755</v>
      </c>
    </row>
    <row r="15718" spans="1:5" x14ac:dyDescent="0.25">
      <c r="A15718" s="2">
        <v>45173.510416666664</v>
      </c>
      <c r="B15718">
        <v>119800</v>
      </c>
      <c r="C15718">
        <v>119875</v>
      </c>
      <c r="D15718">
        <v>119760</v>
      </c>
      <c r="E15718">
        <v>119835</v>
      </c>
    </row>
    <row r="15719" spans="1:5" x14ac:dyDescent="0.25">
      <c r="A15719" s="2">
        <v>45173.5</v>
      </c>
      <c r="B15719">
        <v>119870</v>
      </c>
      <c r="C15719">
        <v>119935</v>
      </c>
      <c r="D15719">
        <v>119785</v>
      </c>
      <c r="E15719">
        <v>119805</v>
      </c>
    </row>
    <row r="15720" spans="1:5" x14ac:dyDescent="0.25">
      <c r="A15720" s="2">
        <v>45173.489583333336</v>
      </c>
      <c r="B15720">
        <v>119940</v>
      </c>
      <c r="C15720">
        <v>119975</v>
      </c>
      <c r="D15720">
        <v>119820</v>
      </c>
      <c r="E15720">
        <v>119865</v>
      </c>
    </row>
    <row r="15721" spans="1:5" x14ac:dyDescent="0.25">
      <c r="A15721" s="2">
        <v>45173.479166666664</v>
      </c>
      <c r="B15721">
        <v>119955</v>
      </c>
      <c r="C15721">
        <v>120060</v>
      </c>
      <c r="D15721">
        <v>119935</v>
      </c>
      <c r="E15721">
        <v>119940</v>
      </c>
    </row>
    <row r="15722" spans="1:5" x14ac:dyDescent="0.25">
      <c r="A15722" s="2">
        <v>45173.46875</v>
      </c>
      <c r="B15722">
        <v>119995</v>
      </c>
      <c r="C15722">
        <v>120100</v>
      </c>
      <c r="D15722">
        <v>119905</v>
      </c>
      <c r="E15722">
        <v>119955</v>
      </c>
    </row>
    <row r="15723" spans="1:5" x14ac:dyDescent="0.25">
      <c r="A15723" s="2">
        <v>45173.458333333336</v>
      </c>
      <c r="B15723">
        <v>120005</v>
      </c>
      <c r="C15723">
        <v>120135</v>
      </c>
      <c r="D15723">
        <v>119950</v>
      </c>
      <c r="E15723">
        <v>119990</v>
      </c>
    </row>
    <row r="15724" spans="1:5" x14ac:dyDescent="0.25">
      <c r="A15724" s="2">
        <v>45173.447916666664</v>
      </c>
      <c r="B15724">
        <v>119760</v>
      </c>
      <c r="C15724">
        <v>120070</v>
      </c>
      <c r="D15724">
        <v>119720</v>
      </c>
      <c r="E15724">
        <v>120005</v>
      </c>
    </row>
    <row r="15725" spans="1:5" x14ac:dyDescent="0.25">
      <c r="A15725" s="2">
        <v>45173.4375</v>
      </c>
      <c r="B15725">
        <v>119705</v>
      </c>
      <c r="C15725">
        <v>119910</v>
      </c>
      <c r="D15725">
        <v>119685</v>
      </c>
      <c r="E15725">
        <v>119765</v>
      </c>
    </row>
    <row r="15726" spans="1:5" x14ac:dyDescent="0.25">
      <c r="A15726" s="2">
        <v>45173.427083333336</v>
      </c>
      <c r="B15726">
        <v>119130</v>
      </c>
      <c r="C15726">
        <v>119765</v>
      </c>
      <c r="D15726">
        <v>119130</v>
      </c>
      <c r="E15726">
        <v>119700</v>
      </c>
    </row>
    <row r="15727" spans="1:5" x14ac:dyDescent="0.25">
      <c r="A15727" s="2">
        <v>45173.416666666664</v>
      </c>
      <c r="B15727">
        <v>119085</v>
      </c>
      <c r="C15727">
        <v>119390</v>
      </c>
      <c r="D15727">
        <v>119045</v>
      </c>
      <c r="E15727">
        <v>119130</v>
      </c>
    </row>
    <row r="15728" spans="1:5" x14ac:dyDescent="0.25">
      <c r="A15728" s="2">
        <v>45173.40625</v>
      </c>
      <c r="B15728">
        <v>119195</v>
      </c>
      <c r="C15728">
        <v>119245</v>
      </c>
      <c r="D15728">
        <v>119075</v>
      </c>
      <c r="E15728">
        <v>119085</v>
      </c>
    </row>
    <row r="15729" spans="1:5" x14ac:dyDescent="0.25">
      <c r="A15729" s="2">
        <v>45173.395833333336</v>
      </c>
      <c r="B15729">
        <v>119320</v>
      </c>
      <c r="C15729">
        <v>119385</v>
      </c>
      <c r="D15729">
        <v>119165</v>
      </c>
      <c r="E15729">
        <v>119195</v>
      </c>
    </row>
    <row r="15730" spans="1:5" x14ac:dyDescent="0.25">
      <c r="A15730" s="2">
        <v>45173.385416666664</v>
      </c>
      <c r="B15730">
        <v>119095</v>
      </c>
      <c r="C15730">
        <v>119335</v>
      </c>
      <c r="D15730">
        <v>119095</v>
      </c>
      <c r="E15730">
        <v>119315</v>
      </c>
    </row>
    <row r="15731" spans="1:5" x14ac:dyDescent="0.25">
      <c r="A15731" s="2">
        <v>45173.375</v>
      </c>
      <c r="B15731">
        <v>119300</v>
      </c>
      <c r="C15731">
        <v>119515</v>
      </c>
      <c r="D15731">
        <v>119085</v>
      </c>
      <c r="E15731">
        <v>119095</v>
      </c>
    </row>
    <row r="15732" spans="1:5" x14ac:dyDescent="0.25">
      <c r="A15732" s="2">
        <v>45170.739583333336</v>
      </c>
      <c r="B15732">
        <v>119230</v>
      </c>
      <c r="C15732">
        <v>119255</v>
      </c>
      <c r="D15732">
        <v>119065</v>
      </c>
      <c r="E15732">
        <v>119065</v>
      </c>
    </row>
    <row r="15733" spans="1:5" x14ac:dyDescent="0.25">
      <c r="A15733" s="2">
        <v>45170.729166666664</v>
      </c>
      <c r="B15733">
        <v>119420</v>
      </c>
      <c r="C15733">
        <v>119435</v>
      </c>
      <c r="D15733">
        <v>119200</v>
      </c>
      <c r="E15733">
        <v>119230</v>
      </c>
    </row>
    <row r="15734" spans="1:5" x14ac:dyDescent="0.25">
      <c r="A15734" s="2">
        <v>45170.71875</v>
      </c>
      <c r="B15734">
        <v>119470</v>
      </c>
      <c r="C15734">
        <v>119495</v>
      </c>
      <c r="D15734">
        <v>119355</v>
      </c>
      <c r="E15734">
        <v>119425</v>
      </c>
    </row>
    <row r="15735" spans="1:5" x14ac:dyDescent="0.25">
      <c r="A15735" s="2">
        <v>45170.708333333336</v>
      </c>
      <c r="B15735">
        <v>119335</v>
      </c>
      <c r="C15735">
        <v>119480</v>
      </c>
      <c r="D15735">
        <v>119310</v>
      </c>
      <c r="E15735">
        <v>119470</v>
      </c>
    </row>
    <row r="15736" spans="1:5" x14ac:dyDescent="0.25">
      <c r="A15736" s="2">
        <v>45170.697916666664</v>
      </c>
      <c r="B15736">
        <v>119500</v>
      </c>
      <c r="C15736">
        <v>119570</v>
      </c>
      <c r="D15736">
        <v>119265</v>
      </c>
      <c r="E15736">
        <v>119340</v>
      </c>
    </row>
    <row r="15737" spans="1:5" x14ac:dyDescent="0.25">
      <c r="A15737" s="2">
        <v>45170.6875</v>
      </c>
      <c r="B15737">
        <v>119535</v>
      </c>
      <c r="C15737">
        <v>119585</v>
      </c>
      <c r="D15737">
        <v>119435</v>
      </c>
      <c r="E15737">
        <v>119495</v>
      </c>
    </row>
    <row r="15738" spans="1:5" x14ac:dyDescent="0.25">
      <c r="A15738" s="2">
        <v>45170.677083333336</v>
      </c>
      <c r="B15738">
        <v>119430</v>
      </c>
      <c r="C15738">
        <v>119615</v>
      </c>
      <c r="D15738">
        <v>119425</v>
      </c>
      <c r="E15738">
        <v>119530</v>
      </c>
    </row>
    <row r="15739" spans="1:5" x14ac:dyDescent="0.25">
      <c r="A15739" s="2">
        <v>45170.666666666664</v>
      </c>
      <c r="B15739">
        <v>119365</v>
      </c>
      <c r="C15739">
        <v>119490</v>
      </c>
      <c r="D15739">
        <v>119335</v>
      </c>
      <c r="E15739">
        <v>119430</v>
      </c>
    </row>
    <row r="15740" spans="1:5" x14ac:dyDescent="0.25">
      <c r="A15740" s="2">
        <v>45170.65625</v>
      </c>
      <c r="B15740">
        <v>119385</v>
      </c>
      <c r="C15740">
        <v>119460</v>
      </c>
      <c r="D15740">
        <v>119355</v>
      </c>
      <c r="E15740">
        <v>119365</v>
      </c>
    </row>
    <row r="15741" spans="1:5" x14ac:dyDescent="0.25">
      <c r="A15741" s="2">
        <v>45170.645833333336</v>
      </c>
      <c r="B15741">
        <v>119300</v>
      </c>
      <c r="C15741">
        <v>119400</v>
      </c>
      <c r="D15741">
        <v>119295</v>
      </c>
      <c r="E15741">
        <v>119390</v>
      </c>
    </row>
    <row r="15742" spans="1:5" x14ac:dyDescent="0.25">
      <c r="A15742" s="2">
        <v>45170.635416666664</v>
      </c>
      <c r="B15742">
        <v>119435</v>
      </c>
      <c r="C15742">
        <v>119500</v>
      </c>
      <c r="D15742">
        <v>119260</v>
      </c>
      <c r="E15742">
        <v>119295</v>
      </c>
    </row>
    <row r="15743" spans="1:5" x14ac:dyDescent="0.25">
      <c r="A15743" s="2">
        <v>45170.625</v>
      </c>
      <c r="B15743">
        <v>119390</v>
      </c>
      <c r="C15743">
        <v>119450</v>
      </c>
      <c r="D15743">
        <v>119300</v>
      </c>
      <c r="E15743">
        <v>119435</v>
      </c>
    </row>
    <row r="15744" spans="1:5" x14ac:dyDescent="0.25">
      <c r="A15744" s="2">
        <v>45170.614583333336</v>
      </c>
      <c r="B15744">
        <v>119220</v>
      </c>
      <c r="C15744">
        <v>119415</v>
      </c>
      <c r="D15744">
        <v>119190</v>
      </c>
      <c r="E15744">
        <v>119385</v>
      </c>
    </row>
    <row r="15745" spans="1:5" x14ac:dyDescent="0.25">
      <c r="A15745" s="2">
        <v>45170.604166666664</v>
      </c>
      <c r="B15745">
        <v>119200</v>
      </c>
      <c r="C15745">
        <v>119250</v>
      </c>
      <c r="D15745">
        <v>119135</v>
      </c>
      <c r="E15745">
        <v>119215</v>
      </c>
    </row>
    <row r="15746" spans="1:5" x14ac:dyDescent="0.25">
      <c r="A15746" s="2">
        <v>45170.59375</v>
      </c>
      <c r="B15746">
        <v>119135</v>
      </c>
      <c r="C15746">
        <v>119220</v>
      </c>
      <c r="D15746">
        <v>119060</v>
      </c>
      <c r="E15746">
        <v>119200</v>
      </c>
    </row>
    <row r="15747" spans="1:5" x14ac:dyDescent="0.25">
      <c r="A15747" s="2">
        <v>45170.583333333336</v>
      </c>
      <c r="B15747">
        <v>118940</v>
      </c>
      <c r="C15747">
        <v>119140</v>
      </c>
      <c r="D15747">
        <v>118930</v>
      </c>
      <c r="E15747">
        <v>119135</v>
      </c>
    </row>
    <row r="15748" spans="1:5" x14ac:dyDescent="0.25">
      <c r="A15748" s="2">
        <v>45170.572916666664</v>
      </c>
      <c r="B15748">
        <v>118905</v>
      </c>
      <c r="C15748">
        <v>119020</v>
      </c>
      <c r="D15748">
        <v>118845</v>
      </c>
      <c r="E15748">
        <v>118935</v>
      </c>
    </row>
    <row r="15749" spans="1:5" x14ac:dyDescent="0.25">
      <c r="A15749" s="2">
        <v>45170.5625</v>
      </c>
      <c r="B15749">
        <v>119130</v>
      </c>
      <c r="C15749">
        <v>119235</v>
      </c>
      <c r="D15749">
        <v>118805</v>
      </c>
      <c r="E15749">
        <v>118910</v>
      </c>
    </row>
    <row r="15750" spans="1:5" x14ac:dyDescent="0.25">
      <c r="A15750" s="2">
        <v>45170.552083333336</v>
      </c>
      <c r="B15750">
        <v>119180</v>
      </c>
      <c r="C15750">
        <v>119270</v>
      </c>
      <c r="D15750">
        <v>119125</v>
      </c>
      <c r="E15750">
        <v>119130</v>
      </c>
    </row>
    <row r="15751" spans="1:5" x14ac:dyDescent="0.25">
      <c r="A15751" s="2">
        <v>45170.541666666664</v>
      </c>
      <c r="B15751">
        <v>119160</v>
      </c>
      <c r="C15751">
        <v>119200</v>
      </c>
      <c r="D15751">
        <v>119025</v>
      </c>
      <c r="E15751">
        <v>119175</v>
      </c>
    </row>
    <row r="15752" spans="1:5" x14ac:dyDescent="0.25">
      <c r="A15752" s="2">
        <v>45170.53125</v>
      </c>
      <c r="B15752">
        <v>119105</v>
      </c>
      <c r="C15752">
        <v>119210</v>
      </c>
      <c r="D15752">
        <v>119030</v>
      </c>
      <c r="E15752">
        <v>119160</v>
      </c>
    </row>
    <row r="15753" spans="1:5" x14ac:dyDescent="0.25">
      <c r="A15753" s="2">
        <v>45170.520833333336</v>
      </c>
      <c r="B15753">
        <v>119110</v>
      </c>
      <c r="C15753">
        <v>119160</v>
      </c>
      <c r="D15753">
        <v>118965</v>
      </c>
      <c r="E15753">
        <v>119105</v>
      </c>
    </row>
    <row r="15754" spans="1:5" x14ac:dyDescent="0.25">
      <c r="A15754" s="2">
        <v>45170.510416666664</v>
      </c>
      <c r="B15754">
        <v>119135</v>
      </c>
      <c r="C15754">
        <v>119195</v>
      </c>
      <c r="D15754">
        <v>119100</v>
      </c>
      <c r="E15754">
        <v>119110</v>
      </c>
    </row>
    <row r="15755" spans="1:5" x14ac:dyDescent="0.25">
      <c r="A15755" s="2">
        <v>45170.5</v>
      </c>
      <c r="B15755">
        <v>119240</v>
      </c>
      <c r="C15755">
        <v>119275</v>
      </c>
      <c r="D15755">
        <v>119075</v>
      </c>
      <c r="E15755">
        <v>119135</v>
      </c>
    </row>
    <row r="15756" spans="1:5" x14ac:dyDescent="0.25">
      <c r="A15756" s="2">
        <v>45170.489583333336</v>
      </c>
      <c r="B15756">
        <v>119215</v>
      </c>
      <c r="C15756">
        <v>119255</v>
      </c>
      <c r="D15756">
        <v>119070</v>
      </c>
      <c r="E15756">
        <v>119235</v>
      </c>
    </row>
    <row r="15757" spans="1:5" x14ac:dyDescent="0.25">
      <c r="A15757" s="2">
        <v>45170.479166666664</v>
      </c>
      <c r="B15757">
        <v>119545</v>
      </c>
      <c r="C15757">
        <v>119545</v>
      </c>
      <c r="D15757">
        <v>119210</v>
      </c>
      <c r="E15757">
        <v>119220</v>
      </c>
    </row>
    <row r="15758" spans="1:5" x14ac:dyDescent="0.25">
      <c r="A15758" s="2">
        <v>45170.46875</v>
      </c>
      <c r="B15758">
        <v>119380</v>
      </c>
      <c r="C15758">
        <v>119550</v>
      </c>
      <c r="D15758">
        <v>119245</v>
      </c>
      <c r="E15758">
        <v>119550</v>
      </c>
    </row>
    <row r="15759" spans="1:5" x14ac:dyDescent="0.25">
      <c r="A15759" s="2">
        <v>45170.458333333336</v>
      </c>
      <c r="B15759">
        <v>119060</v>
      </c>
      <c r="C15759">
        <v>119475</v>
      </c>
      <c r="D15759">
        <v>118760</v>
      </c>
      <c r="E15759">
        <v>119380</v>
      </c>
    </row>
    <row r="15760" spans="1:5" x14ac:dyDescent="0.25">
      <c r="A15760" s="2">
        <v>45170.447916666664</v>
      </c>
      <c r="B15760">
        <v>119160</v>
      </c>
      <c r="C15760">
        <v>119165</v>
      </c>
      <c r="D15760">
        <v>118865</v>
      </c>
      <c r="E15760">
        <v>119060</v>
      </c>
    </row>
    <row r="15761" spans="1:5" x14ac:dyDescent="0.25">
      <c r="A15761" s="2">
        <v>45170.4375</v>
      </c>
      <c r="B15761">
        <v>119085</v>
      </c>
      <c r="C15761">
        <v>119270</v>
      </c>
      <c r="D15761">
        <v>118855</v>
      </c>
      <c r="E15761">
        <v>119160</v>
      </c>
    </row>
    <row r="15762" spans="1:5" x14ac:dyDescent="0.25">
      <c r="A15762" s="2">
        <v>45170.427083333336</v>
      </c>
      <c r="B15762">
        <v>118495</v>
      </c>
      <c r="C15762">
        <v>119145</v>
      </c>
      <c r="D15762">
        <v>118490</v>
      </c>
      <c r="E15762">
        <v>119085</v>
      </c>
    </row>
    <row r="15763" spans="1:5" x14ac:dyDescent="0.25">
      <c r="A15763" s="2">
        <v>45170.416666666664</v>
      </c>
      <c r="B15763">
        <v>118455</v>
      </c>
      <c r="C15763">
        <v>118565</v>
      </c>
      <c r="D15763">
        <v>118140</v>
      </c>
      <c r="E15763">
        <v>118495</v>
      </c>
    </row>
    <row r="15764" spans="1:5" x14ac:dyDescent="0.25">
      <c r="A15764" s="2">
        <v>45170.40625</v>
      </c>
      <c r="B15764">
        <v>118215</v>
      </c>
      <c r="C15764">
        <v>118460</v>
      </c>
      <c r="D15764">
        <v>118175</v>
      </c>
      <c r="E15764">
        <v>118455</v>
      </c>
    </row>
    <row r="15765" spans="1:5" x14ac:dyDescent="0.25">
      <c r="A15765" s="2">
        <v>45170.395833333336</v>
      </c>
      <c r="B15765">
        <v>117985</v>
      </c>
      <c r="C15765">
        <v>118500</v>
      </c>
      <c r="D15765">
        <v>117800</v>
      </c>
      <c r="E15765">
        <v>118220</v>
      </c>
    </row>
    <row r="15766" spans="1:5" x14ac:dyDescent="0.25">
      <c r="A15766" s="2">
        <v>45170.385416666664</v>
      </c>
      <c r="B15766">
        <v>118055</v>
      </c>
      <c r="C15766">
        <v>118105</v>
      </c>
      <c r="D15766">
        <v>117910</v>
      </c>
      <c r="E15766">
        <v>117985</v>
      </c>
    </row>
    <row r="15767" spans="1:5" x14ac:dyDescent="0.25">
      <c r="A15767" s="2">
        <v>45170.375</v>
      </c>
      <c r="B15767">
        <v>118400</v>
      </c>
      <c r="C15767">
        <v>118530</v>
      </c>
      <c r="D15767">
        <v>117990</v>
      </c>
      <c r="E15767">
        <v>118055</v>
      </c>
    </row>
    <row r="15768" spans="1:5" x14ac:dyDescent="0.25">
      <c r="A15768" s="2">
        <v>45169.739583333336</v>
      </c>
      <c r="B15768">
        <v>117555</v>
      </c>
      <c r="C15768">
        <v>117745</v>
      </c>
      <c r="D15768">
        <v>117545</v>
      </c>
      <c r="E15768">
        <v>117740</v>
      </c>
    </row>
    <row r="15769" spans="1:5" x14ac:dyDescent="0.25">
      <c r="A15769" s="2">
        <v>45169.729166666664</v>
      </c>
      <c r="B15769">
        <v>117645</v>
      </c>
      <c r="C15769">
        <v>117705</v>
      </c>
      <c r="D15769">
        <v>117520</v>
      </c>
      <c r="E15769">
        <v>117555</v>
      </c>
    </row>
    <row r="15770" spans="1:5" x14ac:dyDescent="0.25">
      <c r="A15770" s="2">
        <v>45169.71875</v>
      </c>
      <c r="B15770">
        <v>117580</v>
      </c>
      <c r="C15770">
        <v>117740</v>
      </c>
      <c r="D15770">
        <v>117530</v>
      </c>
      <c r="E15770">
        <v>117650</v>
      </c>
    </row>
    <row r="15771" spans="1:5" x14ac:dyDescent="0.25">
      <c r="A15771" s="2">
        <v>45169.708333333336</v>
      </c>
      <c r="B15771">
        <v>117445</v>
      </c>
      <c r="C15771">
        <v>117610</v>
      </c>
      <c r="D15771">
        <v>117380</v>
      </c>
      <c r="E15771">
        <v>117580</v>
      </c>
    </row>
    <row r="15772" spans="1:5" x14ac:dyDescent="0.25">
      <c r="A15772" s="2">
        <v>45169.697916666664</v>
      </c>
      <c r="B15772">
        <v>117600</v>
      </c>
      <c r="C15772">
        <v>117640</v>
      </c>
      <c r="D15772">
        <v>117430</v>
      </c>
      <c r="E15772">
        <v>117440</v>
      </c>
    </row>
    <row r="15773" spans="1:5" x14ac:dyDescent="0.25">
      <c r="A15773" s="2">
        <v>45169.6875</v>
      </c>
      <c r="B15773">
        <v>117840</v>
      </c>
      <c r="C15773">
        <v>117850</v>
      </c>
      <c r="D15773">
        <v>117520</v>
      </c>
      <c r="E15773">
        <v>117600</v>
      </c>
    </row>
    <row r="15774" spans="1:5" x14ac:dyDescent="0.25">
      <c r="A15774" s="2">
        <v>45169.677083333336</v>
      </c>
      <c r="B15774">
        <v>117765</v>
      </c>
      <c r="C15774">
        <v>117895</v>
      </c>
      <c r="D15774">
        <v>117735</v>
      </c>
      <c r="E15774">
        <v>117840</v>
      </c>
    </row>
    <row r="15775" spans="1:5" x14ac:dyDescent="0.25">
      <c r="A15775" s="2">
        <v>45169.666666666664</v>
      </c>
      <c r="B15775">
        <v>117790</v>
      </c>
      <c r="C15775">
        <v>117845</v>
      </c>
      <c r="D15775">
        <v>117700</v>
      </c>
      <c r="E15775">
        <v>117760</v>
      </c>
    </row>
    <row r="15776" spans="1:5" x14ac:dyDescent="0.25">
      <c r="A15776" s="2">
        <v>45169.65625</v>
      </c>
      <c r="B15776">
        <v>118025</v>
      </c>
      <c r="C15776">
        <v>118075</v>
      </c>
      <c r="D15776">
        <v>117690</v>
      </c>
      <c r="E15776">
        <v>117790</v>
      </c>
    </row>
    <row r="15777" spans="1:5" x14ac:dyDescent="0.25">
      <c r="A15777" s="2">
        <v>45169.645833333336</v>
      </c>
      <c r="B15777">
        <v>118265</v>
      </c>
      <c r="C15777">
        <v>118285</v>
      </c>
      <c r="D15777">
        <v>118010</v>
      </c>
      <c r="E15777">
        <v>118030</v>
      </c>
    </row>
    <row r="15778" spans="1:5" x14ac:dyDescent="0.25">
      <c r="A15778" s="2">
        <v>45169.635416666664</v>
      </c>
      <c r="B15778">
        <v>118155</v>
      </c>
      <c r="C15778">
        <v>118310</v>
      </c>
      <c r="D15778">
        <v>118095</v>
      </c>
      <c r="E15778">
        <v>118270</v>
      </c>
    </row>
    <row r="15779" spans="1:5" x14ac:dyDescent="0.25">
      <c r="A15779" s="2">
        <v>45169.625</v>
      </c>
      <c r="B15779">
        <v>118085</v>
      </c>
      <c r="C15779">
        <v>118180</v>
      </c>
      <c r="D15779">
        <v>118005</v>
      </c>
      <c r="E15779">
        <v>118155</v>
      </c>
    </row>
    <row r="15780" spans="1:5" x14ac:dyDescent="0.25">
      <c r="A15780" s="2">
        <v>45169.614583333336</v>
      </c>
      <c r="B15780">
        <v>118085</v>
      </c>
      <c r="C15780">
        <v>118130</v>
      </c>
      <c r="D15780">
        <v>118005</v>
      </c>
      <c r="E15780">
        <v>118085</v>
      </c>
    </row>
    <row r="15781" spans="1:5" x14ac:dyDescent="0.25">
      <c r="A15781" s="2">
        <v>45169.604166666664</v>
      </c>
      <c r="B15781">
        <v>118245</v>
      </c>
      <c r="C15781">
        <v>118290</v>
      </c>
      <c r="D15781">
        <v>117910</v>
      </c>
      <c r="E15781">
        <v>118085</v>
      </c>
    </row>
    <row r="15782" spans="1:5" x14ac:dyDescent="0.25">
      <c r="A15782" s="2">
        <v>45169.59375</v>
      </c>
      <c r="B15782">
        <v>118285</v>
      </c>
      <c r="C15782">
        <v>118405</v>
      </c>
      <c r="D15782">
        <v>118220</v>
      </c>
      <c r="E15782">
        <v>118240</v>
      </c>
    </row>
    <row r="15783" spans="1:5" x14ac:dyDescent="0.25">
      <c r="A15783" s="2">
        <v>45169.583333333336</v>
      </c>
      <c r="B15783">
        <v>118440</v>
      </c>
      <c r="C15783">
        <v>118465</v>
      </c>
      <c r="D15783">
        <v>118265</v>
      </c>
      <c r="E15783">
        <v>118290</v>
      </c>
    </row>
    <row r="15784" spans="1:5" x14ac:dyDescent="0.25">
      <c r="A15784" s="2">
        <v>45169.572916666664</v>
      </c>
      <c r="B15784">
        <v>118350</v>
      </c>
      <c r="C15784">
        <v>118530</v>
      </c>
      <c r="D15784">
        <v>118335</v>
      </c>
      <c r="E15784">
        <v>118440</v>
      </c>
    </row>
    <row r="15785" spans="1:5" x14ac:dyDescent="0.25">
      <c r="A15785" s="2">
        <v>45169.5625</v>
      </c>
      <c r="B15785">
        <v>118365</v>
      </c>
      <c r="C15785">
        <v>118460</v>
      </c>
      <c r="D15785">
        <v>118335</v>
      </c>
      <c r="E15785">
        <v>118355</v>
      </c>
    </row>
    <row r="15786" spans="1:5" x14ac:dyDescent="0.25">
      <c r="A15786" s="2">
        <v>45169.552083333336</v>
      </c>
      <c r="B15786">
        <v>118550</v>
      </c>
      <c r="C15786">
        <v>118560</v>
      </c>
      <c r="D15786">
        <v>118355</v>
      </c>
      <c r="E15786">
        <v>118365</v>
      </c>
    </row>
    <row r="15787" spans="1:5" x14ac:dyDescent="0.25">
      <c r="A15787" s="2">
        <v>45169.541666666664</v>
      </c>
      <c r="B15787">
        <v>118615</v>
      </c>
      <c r="C15787">
        <v>118715</v>
      </c>
      <c r="D15787">
        <v>118515</v>
      </c>
      <c r="E15787">
        <v>118545</v>
      </c>
    </row>
    <row r="15788" spans="1:5" x14ac:dyDescent="0.25">
      <c r="A15788" s="2">
        <v>45169.53125</v>
      </c>
      <c r="B15788">
        <v>118450</v>
      </c>
      <c r="C15788">
        <v>118805</v>
      </c>
      <c r="D15788">
        <v>118445</v>
      </c>
      <c r="E15788">
        <v>118615</v>
      </c>
    </row>
    <row r="15789" spans="1:5" x14ac:dyDescent="0.25">
      <c r="A15789" s="2">
        <v>45169.520833333336</v>
      </c>
      <c r="B15789">
        <v>118435</v>
      </c>
      <c r="C15789">
        <v>118485</v>
      </c>
      <c r="D15789">
        <v>118325</v>
      </c>
      <c r="E15789">
        <v>118450</v>
      </c>
    </row>
    <row r="15790" spans="1:5" x14ac:dyDescent="0.25">
      <c r="A15790" s="2">
        <v>45169.510416666664</v>
      </c>
      <c r="B15790">
        <v>118235</v>
      </c>
      <c r="C15790">
        <v>118455</v>
      </c>
      <c r="D15790">
        <v>118205</v>
      </c>
      <c r="E15790">
        <v>118435</v>
      </c>
    </row>
    <row r="15791" spans="1:5" x14ac:dyDescent="0.25">
      <c r="A15791" s="2">
        <v>45169.5</v>
      </c>
      <c r="B15791">
        <v>118170</v>
      </c>
      <c r="C15791">
        <v>118255</v>
      </c>
      <c r="D15791">
        <v>118015</v>
      </c>
      <c r="E15791">
        <v>118235</v>
      </c>
    </row>
    <row r="15792" spans="1:5" x14ac:dyDescent="0.25">
      <c r="A15792" s="2">
        <v>45169.489583333336</v>
      </c>
      <c r="B15792">
        <v>118200</v>
      </c>
      <c r="C15792">
        <v>118230</v>
      </c>
      <c r="D15792">
        <v>118060</v>
      </c>
      <c r="E15792">
        <v>118170</v>
      </c>
    </row>
    <row r="15793" spans="1:5" x14ac:dyDescent="0.25">
      <c r="A15793" s="2">
        <v>45169.479166666664</v>
      </c>
      <c r="B15793">
        <v>117930</v>
      </c>
      <c r="C15793">
        <v>118240</v>
      </c>
      <c r="D15793">
        <v>117915</v>
      </c>
      <c r="E15793">
        <v>118200</v>
      </c>
    </row>
    <row r="15794" spans="1:5" x14ac:dyDescent="0.25">
      <c r="A15794" s="2">
        <v>45169.46875</v>
      </c>
      <c r="B15794">
        <v>118135</v>
      </c>
      <c r="C15794">
        <v>118190</v>
      </c>
      <c r="D15794">
        <v>117770</v>
      </c>
      <c r="E15794">
        <v>117935</v>
      </c>
    </row>
    <row r="15795" spans="1:5" x14ac:dyDescent="0.25">
      <c r="A15795" s="2">
        <v>45169.458333333336</v>
      </c>
      <c r="B15795">
        <v>118585</v>
      </c>
      <c r="C15795">
        <v>118590</v>
      </c>
      <c r="D15795">
        <v>118125</v>
      </c>
      <c r="E15795">
        <v>118140</v>
      </c>
    </row>
    <row r="15796" spans="1:5" x14ac:dyDescent="0.25">
      <c r="A15796" s="2">
        <v>45169.447916666664</v>
      </c>
      <c r="B15796">
        <v>118365</v>
      </c>
      <c r="C15796">
        <v>118625</v>
      </c>
      <c r="D15796">
        <v>118325</v>
      </c>
      <c r="E15796">
        <v>118585</v>
      </c>
    </row>
    <row r="15797" spans="1:5" x14ac:dyDescent="0.25">
      <c r="A15797" s="2">
        <v>45169.4375</v>
      </c>
      <c r="B15797">
        <v>118655</v>
      </c>
      <c r="C15797">
        <v>118660</v>
      </c>
      <c r="D15797">
        <v>118325</v>
      </c>
      <c r="E15797">
        <v>118365</v>
      </c>
    </row>
    <row r="15798" spans="1:5" x14ac:dyDescent="0.25">
      <c r="A15798" s="2">
        <v>45169.427083333336</v>
      </c>
      <c r="B15798">
        <v>118740</v>
      </c>
      <c r="C15798">
        <v>118930</v>
      </c>
      <c r="D15798">
        <v>118600</v>
      </c>
      <c r="E15798">
        <v>118655</v>
      </c>
    </row>
    <row r="15799" spans="1:5" x14ac:dyDescent="0.25">
      <c r="A15799" s="2">
        <v>45169.416666666664</v>
      </c>
      <c r="B15799">
        <v>119380</v>
      </c>
      <c r="C15799">
        <v>119420</v>
      </c>
      <c r="D15799">
        <v>118555</v>
      </c>
      <c r="E15799">
        <v>118740</v>
      </c>
    </row>
    <row r="15800" spans="1:5" x14ac:dyDescent="0.25">
      <c r="A15800" s="2">
        <v>45169.40625</v>
      </c>
      <c r="B15800">
        <v>119205</v>
      </c>
      <c r="C15800">
        <v>119400</v>
      </c>
      <c r="D15800">
        <v>119125</v>
      </c>
      <c r="E15800">
        <v>119385</v>
      </c>
    </row>
    <row r="15801" spans="1:5" x14ac:dyDescent="0.25">
      <c r="A15801" s="2">
        <v>45169.395833333336</v>
      </c>
      <c r="B15801">
        <v>119465</v>
      </c>
      <c r="C15801">
        <v>119510</v>
      </c>
      <c r="D15801">
        <v>119010</v>
      </c>
      <c r="E15801">
        <v>119205</v>
      </c>
    </row>
    <row r="15802" spans="1:5" x14ac:dyDescent="0.25">
      <c r="A15802" s="2">
        <v>45169.385416666664</v>
      </c>
      <c r="B15802">
        <v>119385</v>
      </c>
      <c r="C15802">
        <v>119540</v>
      </c>
      <c r="D15802">
        <v>119355</v>
      </c>
      <c r="E15802">
        <v>119465</v>
      </c>
    </row>
    <row r="15803" spans="1:5" x14ac:dyDescent="0.25">
      <c r="A15803" s="2">
        <v>45169.375</v>
      </c>
      <c r="B15803">
        <v>119300</v>
      </c>
      <c r="C15803">
        <v>119575</v>
      </c>
      <c r="D15803">
        <v>119120</v>
      </c>
      <c r="E15803">
        <v>119385</v>
      </c>
    </row>
    <row r="15804" spans="1:5" x14ac:dyDescent="0.25">
      <c r="A15804" s="2">
        <v>45168.739583333336</v>
      </c>
      <c r="B15804">
        <v>119115</v>
      </c>
      <c r="C15804">
        <v>119245</v>
      </c>
      <c r="D15804">
        <v>119115</v>
      </c>
      <c r="E15804">
        <v>119230</v>
      </c>
    </row>
    <row r="15805" spans="1:5" x14ac:dyDescent="0.25">
      <c r="A15805" s="2">
        <v>45168.729166666664</v>
      </c>
      <c r="B15805">
        <v>119290</v>
      </c>
      <c r="C15805">
        <v>119335</v>
      </c>
      <c r="D15805">
        <v>119090</v>
      </c>
      <c r="E15805">
        <v>119120</v>
      </c>
    </row>
    <row r="15806" spans="1:5" x14ac:dyDescent="0.25">
      <c r="A15806" s="2">
        <v>45168.71875</v>
      </c>
      <c r="B15806">
        <v>119280</v>
      </c>
      <c r="C15806">
        <v>119355</v>
      </c>
      <c r="D15806">
        <v>119270</v>
      </c>
      <c r="E15806">
        <v>119290</v>
      </c>
    </row>
    <row r="15807" spans="1:5" x14ac:dyDescent="0.25">
      <c r="A15807" s="2">
        <v>45168.708333333336</v>
      </c>
      <c r="B15807">
        <v>119315</v>
      </c>
      <c r="C15807">
        <v>119400</v>
      </c>
      <c r="D15807">
        <v>119270</v>
      </c>
      <c r="E15807">
        <v>119285</v>
      </c>
    </row>
    <row r="15808" spans="1:5" x14ac:dyDescent="0.25">
      <c r="A15808" s="2">
        <v>45168.697916666664</v>
      </c>
      <c r="B15808">
        <v>119335</v>
      </c>
      <c r="C15808">
        <v>119345</v>
      </c>
      <c r="D15808">
        <v>119200</v>
      </c>
      <c r="E15808">
        <v>119315</v>
      </c>
    </row>
    <row r="15809" spans="1:5" x14ac:dyDescent="0.25">
      <c r="A15809" s="2">
        <v>45168.6875</v>
      </c>
      <c r="B15809">
        <v>119450</v>
      </c>
      <c r="C15809">
        <v>119485</v>
      </c>
      <c r="D15809">
        <v>119275</v>
      </c>
      <c r="E15809">
        <v>119335</v>
      </c>
    </row>
    <row r="15810" spans="1:5" x14ac:dyDescent="0.25">
      <c r="A15810" s="2">
        <v>45168.677083333336</v>
      </c>
      <c r="B15810">
        <v>119445</v>
      </c>
      <c r="C15810">
        <v>119490</v>
      </c>
      <c r="D15810">
        <v>119350</v>
      </c>
      <c r="E15810">
        <v>119450</v>
      </c>
    </row>
    <row r="15811" spans="1:5" x14ac:dyDescent="0.25">
      <c r="A15811" s="2">
        <v>45168.666666666664</v>
      </c>
      <c r="B15811">
        <v>119440</v>
      </c>
      <c r="C15811">
        <v>119500</v>
      </c>
      <c r="D15811">
        <v>119350</v>
      </c>
      <c r="E15811">
        <v>119450</v>
      </c>
    </row>
    <row r="15812" spans="1:5" x14ac:dyDescent="0.25">
      <c r="A15812" s="2">
        <v>45168.65625</v>
      </c>
      <c r="B15812">
        <v>119405</v>
      </c>
      <c r="C15812">
        <v>119475</v>
      </c>
      <c r="D15812">
        <v>119330</v>
      </c>
      <c r="E15812">
        <v>119435</v>
      </c>
    </row>
    <row r="15813" spans="1:5" x14ac:dyDescent="0.25">
      <c r="A15813" s="2">
        <v>45168.645833333336</v>
      </c>
      <c r="B15813">
        <v>119435</v>
      </c>
      <c r="C15813">
        <v>119465</v>
      </c>
      <c r="D15813">
        <v>119250</v>
      </c>
      <c r="E15813">
        <v>119400</v>
      </c>
    </row>
    <row r="15814" spans="1:5" x14ac:dyDescent="0.25">
      <c r="A15814" s="2">
        <v>45168.635416666664</v>
      </c>
      <c r="B15814">
        <v>119345</v>
      </c>
      <c r="C15814">
        <v>119475</v>
      </c>
      <c r="D15814">
        <v>119180</v>
      </c>
      <c r="E15814">
        <v>119440</v>
      </c>
    </row>
    <row r="15815" spans="1:5" x14ac:dyDescent="0.25">
      <c r="A15815" s="2">
        <v>45168.625</v>
      </c>
      <c r="B15815">
        <v>119825</v>
      </c>
      <c r="C15815">
        <v>119850</v>
      </c>
      <c r="D15815">
        <v>119265</v>
      </c>
      <c r="E15815">
        <v>119345</v>
      </c>
    </row>
    <row r="15816" spans="1:5" x14ac:dyDescent="0.25">
      <c r="A15816" s="2">
        <v>45168.614583333336</v>
      </c>
      <c r="B15816">
        <v>119845</v>
      </c>
      <c r="C15816">
        <v>119920</v>
      </c>
      <c r="D15816">
        <v>119775</v>
      </c>
      <c r="E15816">
        <v>119825</v>
      </c>
    </row>
    <row r="15817" spans="1:5" x14ac:dyDescent="0.25">
      <c r="A15817" s="2">
        <v>45168.604166666664</v>
      </c>
      <c r="B15817">
        <v>119925</v>
      </c>
      <c r="C15817">
        <v>119925</v>
      </c>
      <c r="D15817">
        <v>119710</v>
      </c>
      <c r="E15817">
        <v>119845</v>
      </c>
    </row>
    <row r="15818" spans="1:5" x14ac:dyDescent="0.25">
      <c r="A15818" s="2">
        <v>45168.59375</v>
      </c>
      <c r="B15818">
        <v>119935</v>
      </c>
      <c r="C15818">
        <v>120000</v>
      </c>
      <c r="D15818">
        <v>119900</v>
      </c>
      <c r="E15818">
        <v>119925</v>
      </c>
    </row>
    <row r="15819" spans="1:5" x14ac:dyDescent="0.25">
      <c r="A15819" s="2">
        <v>45168.583333333336</v>
      </c>
      <c r="B15819">
        <v>119945</v>
      </c>
      <c r="C15819">
        <v>119955</v>
      </c>
      <c r="D15819">
        <v>119840</v>
      </c>
      <c r="E15819">
        <v>119930</v>
      </c>
    </row>
    <row r="15820" spans="1:5" x14ac:dyDescent="0.25">
      <c r="A15820" s="2">
        <v>45168.572916666664</v>
      </c>
      <c r="B15820">
        <v>119835</v>
      </c>
      <c r="C15820">
        <v>119950</v>
      </c>
      <c r="D15820">
        <v>119805</v>
      </c>
      <c r="E15820">
        <v>119940</v>
      </c>
    </row>
    <row r="15821" spans="1:5" x14ac:dyDescent="0.25">
      <c r="A15821" s="2">
        <v>45168.5625</v>
      </c>
      <c r="B15821">
        <v>119920</v>
      </c>
      <c r="C15821">
        <v>119995</v>
      </c>
      <c r="D15821">
        <v>119815</v>
      </c>
      <c r="E15821">
        <v>119835</v>
      </c>
    </row>
    <row r="15822" spans="1:5" x14ac:dyDescent="0.25">
      <c r="A15822" s="2">
        <v>45168.552083333336</v>
      </c>
      <c r="B15822">
        <v>119805</v>
      </c>
      <c r="C15822">
        <v>120060</v>
      </c>
      <c r="D15822">
        <v>119785</v>
      </c>
      <c r="E15822">
        <v>119920</v>
      </c>
    </row>
    <row r="15823" spans="1:5" x14ac:dyDescent="0.25">
      <c r="A15823" s="2">
        <v>45168.541666666664</v>
      </c>
      <c r="B15823">
        <v>119960</v>
      </c>
      <c r="C15823">
        <v>119985</v>
      </c>
      <c r="D15823">
        <v>119780</v>
      </c>
      <c r="E15823">
        <v>119800</v>
      </c>
    </row>
    <row r="15824" spans="1:5" x14ac:dyDescent="0.25">
      <c r="A15824" s="2">
        <v>45168.53125</v>
      </c>
      <c r="B15824">
        <v>120065</v>
      </c>
      <c r="C15824">
        <v>120075</v>
      </c>
      <c r="D15824">
        <v>119905</v>
      </c>
      <c r="E15824">
        <v>119960</v>
      </c>
    </row>
    <row r="15825" spans="1:5" x14ac:dyDescent="0.25">
      <c r="A15825" s="2">
        <v>45168.520833333336</v>
      </c>
      <c r="B15825">
        <v>119980</v>
      </c>
      <c r="C15825">
        <v>120130</v>
      </c>
      <c r="D15825">
        <v>119925</v>
      </c>
      <c r="E15825">
        <v>120070</v>
      </c>
    </row>
    <row r="15826" spans="1:5" x14ac:dyDescent="0.25">
      <c r="A15826" s="2">
        <v>45168.510416666664</v>
      </c>
      <c r="B15826">
        <v>119940</v>
      </c>
      <c r="C15826">
        <v>120025</v>
      </c>
      <c r="D15826">
        <v>119940</v>
      </c>
      <c r="E15826">
        <v>119980</v>
      </c>
    </row>
    <row r="15827" spans="1:5" x14ac:dyDescent="0.25">
      <c r="A15827" s="2">
        <v>45168.5</v>
      </c>
      <c r="B15827">
        <v>119840</v>
      </c>
      <c r="C15827">
        <v>119985</v>
      </c>
      <c r="D15827">
        <v>119810</v>
      </c>
      <c r="E15827">
        <v>119945</v>
      </c>
    </row>
    <row r="15828" spans="1:5" x14ac:dyDescent="0.25">
      <c r="A15828" s="2">
        <v>45168.489583333336</v>
      </c>
      <c r="B15828">
        <v>119950</v>
      </c>
      <c r="C15828">
        <v>119970</v>
      </c>
      <c r="D15828">
        <v>119785</v>
      </c>
      <c r="E15828">
        <v>119835</v>
      </c>
    </row>
    <row r="15829" spans="1:5" x14ac:dyDescent="0.25">
      <c r="A15829" s="2">
        <v>45168.479166666664</v>
      </c>
      <c r="B15829">
        <v>119730</v>
      </c>
      <c r="C15829">
        <v>120085</v>
      </c>
      <c r="D15829">
        <v>119725</v>
      </c>
      <c r="E15829">
        <v>119950</v>
      </c>
    </row>
    <row r="15830" spans="1:5" x14ac:dyDescent="0.25">
      <c r="A15830" s="2">
        <v>45168.46875</v>
      </c>
      <c r="B15830">
        <v>120090</v>
      </c>
      <c r="C15830">
        <v>120260</v>
      </c>
      <c r="D15830">
        <v>119660</v>
      </c>
      <c r="E15830">
        <v>119725</v>
      </c>
    </row>
    <row r="15831" spans="1:5" x14ac:dyDescent="0.25">
      <c r="A15831" s="2">
        <v>45168.458333333336</v>
      </c>
      <c r="B15831">
        <v>120060</v>
      </c>
      <c r="C15831">
        <v>120095</v>
      </c>
      <c r="D15831">
        <v>119855</v>
      </c>
      <c r="E15831">
        <v>120090</v>
      </c>
    </row>
    <row r="15832" spans="1:5" x14ac:dyDescent="0.25">
      <c r="A15832" s="2">
        <v>45168.447916666664</v>
      </c>
      <c r="B15832">
        <v>120005</v>
      </c>
      <c r="C15832">
        <v>120220</v>
      </c>
      <c r="D15832">
        <v>120000</v>
      </c>
      <c r="E15832">
        <v>120060</v>
      </c>
    </row>
    <row r="15833" spans="1:5" x14ac:dyDescent="0.25">
      <c r="A15833" s="2">
        <v>45168.4375</v>
      </c>
      <c r="B15833">
        <v>120180</v>
      </c>
      <c r="C15833">
        <v>120315</v>
      </c>
      <c r="D15833">
        <v>119995</v>
      </c>
      <c r="E15833">
        <v>120010</v>
      </c>
    </row>
    <row r="15834" spans="1:5" x14ac:dyDescent="0.25">
      <c r="A15834" s="2">
        <v>45168.427083333336</v>
      </c>
      <c r="B15834">
        <v>120545</v>
      </c>
      <c r="C15834">
        <v>120565</v>
      </c>
      <c r="D15834">
        <v>120160</v>
      </c>
      <c r="E15834">
        <v>120185</v>
      </c>
    </row>
    <row r="15835" spans="1:5" x14ac:dyDescent="0.25">
      <c r="A15835" s="2">
        <v>45168.416666666664</v>
      </c>
      <c r="B15835">
        <v>120435</v>
      </c>
      <c r="C15835">
        <v>120595</v>
      </c>
      <c r="D15835">
        <v>120355</v>
      </c>
      <c r="E15835">
        <v>120545</v>
      </c>
    </row>
    <row r="15836" spans="1:5" x14ac:dyDescent="0.25">
      <c r="A15836" s="2">
        <v>45168.40625</v>
      </c>
      <c r="B15836">
        <v>120280</v>
      </c>
      <c r="C15836">
        <v>120485</v>
      </c>
      <c r="D15836">
        <v>120265</v>
      </c>
      <c r="E15836">
        <v>120430</v>
      </c>
    </row>
    <row r="15837" spans="1:5" x14ac:dyDescent="0.25">
      <c r="A15837" s="2">
        <v>45168.395833333336</v>
      </c>
      <c r="B15837">
        <v>120120</v>
      </c>
      <c r="C15837">
        <v>120330</v>
      </c>
      <c r="D15837">
        <v>120095</v>
      </c>
      <c r="E15837">
        <v>120285</v>
      </c>
    </row>
    <row r="15838" spans="1:5" x14ac:dyDescent="0.25">
      <c r="A15838" s="2">
        <v>45168.385416666664</v>
      </c>
      <c r="B15838">
        <v>119980</v>
      </c>
      <c r="C15838">
        <v>120200</v>
      </c>
      <c r="D15838">
        <v>119895</v>
      </c>
      <c r="E15838">
        <v>120115</v>
      </c>
    </row>
    <row r="15839" spans="1:5" x14ac:dyDescent="0.25">
      <c r="A15839" s="2">
        <v>45168.375</v>
      </c>
      <c r="B15839">
        <v>119915</v>
      </c>
      <c r="C15839">
        <v>120200</v>
      </c>
      <c r="D15839">
        <v>119860</v>
      </c>
      <c r="E15839">
        <v>119980</v>
      </c>
    </row>
    <row r="15840" spans="1:5" x14ac:dyDescent="0.25">
      <c r="A15840" s="2">
        <v>45167.739583333336</v>
      </c>
      <c r="B15840">
        <v>120140</v>
      </c>
      <c r="C15840">
        <v>120175</v>
      </c>
      <c r="D15840">
        <v>120075</v>
      </c>
      <c r="E15840">
        <v>120075</v>
      </c>
    </row>
    <row r="15841" spans="1:5" x14ac:dyDescent="0.25">
      <c r="A15841" s="2">
        <v>45167.729166666664</v>
      </c>
      <c r="B15841">
        <v>120265</v>
      </c>
      <c r="C15841">
        <v>120320</v>
      </c>
      <c r="D15841">
        <v>120120</v>
      </c>
      <c r="E15841">
        <v>120140</v>
      </c>
    </row>
    <row r="15842" spans="1:5" x14ac:dyDescent="0.25">
      <c r="A15842" s="2">
        <v>45167.71875</v>
      </c>
      <c r="B15842">
        <v>120260</v>
      </c>
      <c r="C15842">
        <v>120295</v>
      </c>
      <c r="D15842">
        <v>120215</v>
      </c>
      <c r="E15842">
        <v>120270</v>
      </c>
    </row>
    <row r="15843" spans="1:5" x14ac:dyDescent="0.25">
      <c r="A15843" s="2">
        <v>45167.708333333336</v>
      </c>
      <c r="B15843">
        <v>120265</v>
      </c>
      <c r="C15843">
        <v>120340</v>
      </c>
      <c r="D15843">
        <v>120205</v>
      </c>
      <c r="E15843">
        <v>120260</v>
      </c>
    </row>
    <row r="15844" spans="1:5" x14ac:dyDescent="0.25">
      <c r="A15844" s="2">
        <v>45167.697916666664</v>
      </c>
      <c r="B15844">
        <v>120155</v>
      </c>
      <c r="C15844">
        <v>120310</v>
      </c>
      <c r="D15844">
        <v>120155</v>
      </c>
      <c r="E15844">
        <v>120260</v>
      </c>
    </row>
    <row r="15845" spans="1:5" x14ac:dyDescent="0.25">
      <c r="A15845" s="2">
        <v>45167.6875</v>
      </c>
      <c r="B15845">
        <v>119980</v>
      </c>
      <c r="C15845">
        <v>120235</v>
      </c>
      <c r="D15845">
        <v>119980</v>
      </c>
      <c r="E15845">
        <v>120160</v>
      </c>
    </row>
    <row r="15846" spans="1:5" x14ac:dyDescent="0.25">
      <c r="A15846" s="2">
        <v>45167.677083333336</v>
      </c>
      <c r="B15846">
        <v>120075</v>
      </c>
      <c r="C15846">
        <v>120120</v>
      </c>
      <c r="D15846">
        <v>119965</v>
      </c>
      <c r="E15846">
        <v>119985</v>
      </c>
    </row>
    <row r="15847" spans="1:5" x14ac:dyDescent="0.25">
      <c r="A15847" s="2">
        <v>45167.666666666664</v>
      </c>
      <c r="B15847">
        <v>120135</v>
      </c>
      <c r="C15847">
        <v>120170</v>
      </c>
      <c r="D15847">
        <v>120020</v>
      </c>
      <c r="E15847">
        <v>120075</v>
      </c>
    </row>
    <row r="15848" spans="1:5" x14ac:dyDescent="0.25">
      <c r="A15848" s="2">
        <v>45167.65625</v>
      </c>
      <c r="B15848">
        <v>120075</v>
      </c>
      <c r="C15848">
        <v>120155</v>
      </c>
      <c r="D15848">
        <v>120025</v>
      </c>
      <c r="E15848">
        <v>120135</v>
      </c>
    </row>
    <row r="15849" spans="1:5" x14ac:dyDescent="0.25">
      <c r="A15849" s="2">
        <v>45167.645833333336</v>
      </c>
      <c r="B15849">
        <v>119935</v>
      </c>
      <c r="C15849">
        <v>120115</v>
      </c>
      <c r="D15849">
        <v>119870</v>
      </c>
      <c r="E15849">
        <v>120070</v>
      </c>
    </row>
    <row r="15850" spans="1:5" x14ac:dyDescent="0.25">
      <c r="A15850" s="2">
        <v>45167.635416666664</v>
      </c>
      <c r="B15850">
        <v>119865</v>
      </c>
      <c r="C15850">
        <v>119940</v>
      </c>
      <c r="D15850">
        <v>119810</v>
      </c>
      <c r="E15850">
        <v>119930</v>
      </c>
    </row>
    <row r="15851" spans="1:5" x14ac:dyDescent="0.25">
      <c r="A15851" s="2">
        <v>45167.625</v>
      </c>
      <c r="B15851">
        <v>119920</v>
      </c>
      <c r="C15851">
        <v>119995</v>
      </c>
      <c r="D15851">
        <v>119810</v>
      </c>
      <c r="E15851">
        <v>119860</v>
      </c>
    </row>
    <row r="15852" spans="1:5" x14ac:dyDescent="0.25">
      <c r="A15852" s="2">
        <v>45167.614583333336</v>
      </c>
      <c r="B15852">
        <v>119860</v>
      </c>
      <c r="C15852">
        <v>119960</v>
      </c>
      <c r="D15852">
        <v>119825</v>
      </c>
      <c r="E15852">
        <v>119920</v>
      </c>
    </row>
    <row r="15853" spans="1:5" x14ac:dyDescent="0.25">
      <c r="A15853" s="2">
        <v>45167.604166666664</v>
      </c>
      <c r="B15853">
        <v>119830</v>
      </c>
      <c r="C15853">
        <v>119940</v>
      </c>
      <c r="D15853">
        <v>119810</v>
      </c>
      <c r="E15853">
        <v>119860</v>
      </c>
    </row>
    <row r="15854" spans="1:5" x14ac:dyDescent="0.25">
      <c r="A15854" s="2">
        <v>45167.59375</v>
      </c>
      <c r="B15854">
        <v>119780</v>
      </c>
      <c r="C15854">
        <v>119880</v>
      </c>
      <c r="D15854">
        <v>119760</v>
      </c>
      <c r="E15854">
        <v>119835</v>
      </c>
    </row>
    <row r="15855" spans="1:5" x14ac:dyDescent="0.25">
      <c r="A15855" s="2">
        <v>45167.583333333336</v>
      </c>
      <c r="B15855">
        <v>119675</v>
      </c>
      <c r="C15855">
        <v>119850</v>
      </c>
      <c r="D15855">
        <v>119650</v>
      </c>
      <c r="E15855">
        <v>119780</v>
      </c>
    </row>
    <row r="15856" spans="1:5" x14ac:dyDescent="0.25">
      <c r="A15856" s="2">
        <v>45167.572916666664</v>
      </c>
      <c r="B15856">
        <v>119540</v>
      </c>
      <c r="C15856">
        <v>119680</v>
      </c>
      <c r="D15856">
        <v>119410</v>
      </c>
      <c r="E15856">
        <v>119675</v>
      </c>
    </row>
    <row r="15857" spans="1:5" x14ac:dyDescent="0.25">
      <c r="A15857" s="2">
        <v>45167.5625</v>
      </c>
      <c r="B15857">
        <v>119685</v>
      </c>
      <c r="C15857">
        <v>119735</v>
      </c>
      <c r="D15857">
        <v>119505</v>
      </c>
      <c r="E15857">
        <v>119540</v>
      </c>
    </row>
    <row r="15858" spans="1:5" x14ac:dyDescent="0.25">
      <c r="A15858" s="2">
        <v>45167.552083333336</v>
      </c>
      <c r="B15858">
        <v>119890</v>
      </c>
      <c r="C15858">
        <v>119905</v>
      </c>
      <c r="D15858">
        <v>119540</v>
      </c>
      <c r="E15858">
        <v>119685</v>
      </c>
    </row>
    <row r="15859" spans="1:5" x14ac:dyDescent="0.25">
      <c r="A15859" s="2">
        <v>45167.541666666664</v>
      </c>
      <c r="B15859">
        <v>119890</v>
      </c>
      <c r="C15859">
        <v>119960</v>
      </c>
      <c r="D15859">
        <v>119765</v>
      </c>
      <c r="E15859">
        <v>119890</v>
      </c>
    </row>
    <row r="15860" spans="1:5" x14ac:dyDescent="0.25">
      <c r="A15860" s="2">
        <v>45167.53125</v>
      </c>
      <c r="B15860">
        <v>120035</v>
      </c>
      <c r="C15860">
        <v>120155</v>
      </c>
      <c r="D15860">
        <v>119875</v>
      </c>
      <c r="E15860">
        <v>119890</v>
      </c>
    </row>
    <row r="15861" spans="1:5" x14ac:dyDescent="0.25">
      <c r="A15861" s="2">
        <v>45167.520833333336</v>
      </c>
      <c r="B15861">
        <v>119975</v>
      </c>
      <c r="C15861">
        <v>120120</v>
      </c>
      <c r="D15861">
        <v>119925</v>
      </c>
      <c r="E15861">
        <v>120040</v>
      </c>
    </row>
    <row r="15862" spans="1:5" x14ac:dyDescent="0.25">
      <c r="A15862" s="2">
        <v>45167.510416666664</v>
      </c>
      <c r="B15862">
        <v>120065</v>
      </c>
      <c r="C15862">
        <v>120075</v>
      </c>
      <c r="D15862">
        <v>119925</v>
      </c>
      <c r="E15862">
        <v>119980</v>
      </c>
    </row>
    <row r="15863" spans="1:5" x14ac:dyDescent="0.25">
      <c r="A15863" s="2">
        <v>45167.5</v>
      </c>
      <c r="B15863">
        <v>120055</v>
      </c>
      <c r="C15863">
        <v>120155</v>
      </c>
      <c r="D15863">
        <v>119950</v>
      </c>
      <c r="E15863">
        <v>120065</v>
      </c>
    </row>
    <row r="15864" spans="1:5" x14ac:dyDescent="0.25">
      <c r="A15864" s="2">
        <v>45167.489583333336</v>
      </c>
      <c r="B15864">
        <v>120065</v>
      </c>
      <c r="C15864">
        <v>120165</v>
      </c>
      <c r="D15864">
        <v>119990</v>
      </c>
      <c r="E15864">
        <v>120055</v>
      </c>
    </row>
    <row r="15865" spans="1:5" x14ac:dyDescent="0.25">
      <c r="A15865" s="2">
        <v>45167.479166666664</v>
      </c>
      <c r="B15865">
        <v>120070</v>
      </c>
      <c r="C15865">
        <v>120360</v>
      </c>
      <c r="D15865">
        <v>120035</v>
      </c>
      <c r="E15865">
        <v>120070</v>
      </c>
    </row>
    <row r="15866" spans="1:5" x14ac:dyDescent="0.25">
      <c r="A15866" s="2">
        <v>45167.46875</v>
      </c>
      <c r="B15866">
        <v>119920</v>
      </c>
      <c r="C15866">
        <v>120120</v>
      </c>
      <c r="D15866">
        <v>119885</v>
      </c>
      <c r="E15866">
        <v>120070</v>
      </c>
    </row>
    <row r="15867" spans="1:5" x14ac:dyDescent="0.25">
      <c r="A15867" s="2">
        <v>45167.458333333336</v>
      </c>
      <c r="B15867">
        <v>119345</v>
      </c>
      <c r="C15867">
        <v>120065</v>
      </c>
      <c r="D15867">
        <v>119320</v>
      </c>
      <c r="E15867">
        <v>119925</v>
      </c>
    </row>
    <row r="15868" spans="1:5" x14ac:dyDescent="0.25">
      <c r="A15868" s="2">
        <v>45167.447916666664</v>
      </c>
      <c r="B15868">
        <v>119275</v>
      </c>
      <c r="C15868">
        <v>119430</v>
      </c>
      <c r="D15868">
        <v>119220</v>
      </c>
      <c r="E15868">
        <v>119350</v>
      </c>
    </row>
    <row r="15869" spans="1:5" x14ac:dyDescent="0.25">
      <c r="A15869" s="2">
        <v>45167.4375</v>
      </c>
      <c r="B15869">
        <v>119555</v>
      </c>
      <c r="C15869">
        <v>119575</v>
      </c>
      <c r="D15869">
        <v>119155</v>
      </c>
      <c r="E15869">
        <v>119275</v>
      </c>
    </row>
    <row r="15870" spans="1:5" x14ac:dyDescent="0.25">
      <c r="A15870" s="2">
        <v>45167.427083333336</v>
      </c>
      <c r="B15870">
        <v>119870</v>
      </c>
      <c r="C15870">
        <v>119900</v>
      </c>
      <c r="D15870">
        <v>119530</v>
      </c>
      <c r="E15870">
        <v>119555</v>
      </c>
    </row>
    <row r="15871" spans="1:5" x14ac:dyDescent="0.25">
      <c r="A15871" s="2">
        <v>45167.416666666664</v>
      </c>
      <c r="B15871">
        <v>119735</v>
      </c>
      <c r="C15871">
        <v>119930</v>
      </c>
      <c r="D15871">
        <v>119670</v>
      </c>
      <c r="E15871">
        <v>119870</v>
      </c>
    </row>
    <row r="15872" spans="1:5" x14ac:dyDescent="0.25">
      <c r="A15872" s="2">
        <v>45167.40625</v>
      </c>
      <c r="B15872">
        <v>119530</v>
      </c>
      <c r="C15872">
        <v>119795</v>
      </c>
      <c r="D15872">
        <v>119525</v>
      </c>
      <c r="E15872">
        <v>119730</v>
      </c>
    </row>
    <row r="15873" spans="1:5" x14ac:dyDescent="0.25">
      <c r="A15873" s="2">
        <v>45167.395833333336</v>
      </c>
      <c r="B15873">
        <v>119395</v>
      </c>
      <c r="C15873">
        <v>119555</v>
      </c>
      <c r="D15873">
        <v>119360</v>
      </c>
      <c r="E15873">
        <v>119525</v>
      </c>
    </row>
    <row r="15874" spans="1:5" x14ac:dyDescent="0.25">
      <c r="A15874" s="2">
        <v>45167.385416666664</v>
      </c>
      <c r="B15874">
        <v>119540</v>
      </c>
      <c r="C15874">
        <v>119620</v>
      </c>
      <c r="D15874">
        <v>119350</v>
      </c>
      <c r="E15874">
        <v>119395</v>
      </c>
    </row>
    <row r="15875" spans="1:5" x14ac:dyDescent="0.25">
      <c r="A15875" s="2">
        <v>45167.375</v>
      </c>
      <c r="B15875">
        <v>118920</v>
      </c>
      <c r="C15875">
        <v>119730</v>
      </c>
      <c r="D15875">
        <v>118825</v>
      </c>
      <c r="E15875">
        <v>119540</v>
      </c>
    </row>
    <row r="15876" spans="1:5" x14ac:dyDescent="0.25">
      <c r="A15876" s="2">
        <v>45166.739583333336</v>
      </c>
      <c r="B15876">
        <v>119125</v>
      </c>
      <c r="C15876">
        <v>119185</v>
      </c>
      <c r="D15876">
        <v>119040</v>
      </c>
      <c r="E15876">
        <v>119040</v>
      </c>
    </row>
    <row r="15877" spans="1:5" x14ac:dyDescent="0.25">
      <c r="A15877" s="2">
        <v>45166.729166666664</v>
      </c>
      <c r="B15877">
        <v>119015</v>
      </c>
      <c r="C15877">
        <v>119125</v>
      </c>
      <c r="D15877">
        <v>118950</v>
      </c>
      <c r="E15877">
        <v>119125</v>
      </c>
    </row>
    <row r="15878" spans="1:5" x14ac:dyDescent="0.25">
      <c r="A15878" s="2">
        <v>45166.71875</v>
      </c>
      <c r="B15878">
        <v>119095</v>
      </c>
      <c r="C15878">
        <v>119095</v>
      </c>
      <c r="D15878">
        <v>118945</v>
      </c>
      <c r="E15878">
        <v>119020</v>
      </c>
    </row>
    <row r="15879" spans="1:5" x14ac:dyDescent="0.25">
      <c r="A15879" s="2">
        <v>45166.708333333336</v>
      </c>
      <c r="B15879">
        <v>119110</v>
      </c>
      <c r="C15879">
        <v>119115</v>
      </c>
      <c r="D15879">
        <v>119010</v>
      </c>
      <c r="E15879">
        <v>119095</v>
      </c>
    </row>
    <row r="15880" spans="1:5" x14ac:dyDescent="0.25">
      <c r="A15880" s="2">
        <v>45166.697916666664</v>
      </c>
      <c r="B15880">
        <v>118965</v>
      </c>
      <c r="C15880">
        <v>119140</v>
      </c>
      <c r="D15880">
        <v>118940</v>
      </c>
      <c r="E15880">
        <v>119110</v>
      </c>
    </row>
    <row r="15881" spans="1:5" x14ac:dyDescent="0.25">
      <c r="A15881" s="2">
        <v>45166.6875</v>
      </c>
      <c r="B15881">
        <v>118820</v>
      </c>
      <c r="C15881">
        <v>118995</v>
      </c>
      <c r="D15881">
        <v>118710</v>
      </c>
      <c r="E15881">
        <v>118960</v>
      </c>
    </row>
    <row r="15882" spans="1:5" x14ac:dyDescent="0.25">
      <c r="A15882" s="2">
        <v>45166.677083333336</v>
      </c>
      <c r="B15882">
        <v>118735</v>
      </c>
      <c r="C15882">
        <v>118895</v>
      </c>
      <c r="D15882">
        <v>118715</v>
      </c>
      <c r="E15882">
        <v>118820</v>
      </c>
    </row>
    <row r="15883" spans="1:5" x14ac:dyDescent="0.25">
      <c r="A15883" s="2">
        <v>45166.666666666664</v>
      </c>
      <c r="B15883">
        <v>118425</v>
      </c>
      <c r="C15883">
        <v>118785</v>
      </c>
      <c r="D15883">
        <v>118380</v>
      </c>
      <c r="E15883">
        <v>118735</v>
      </c>
    </row>
    <row r="15884" spans="1:5" x14ac:dyDescent="0.25">
      <c r="A15884" s="2">
        <v>45166.65625</v>
      </c>
      <c r="B15884">
        <v>118230</v>
      </c>
      <c r="C15884">
        <v>118480</v>
      </c>
      <c r="D15884">
        <v>118205</v>
      </c>
      <c r="E15884">
        <v>118425</v>
      </c>
    </row>
    <row r="15885" spans="1:5" x14ac:dyDescent="0.25">
      <c r="A15885" s="2">
        <v>45166.645833333336</v>
      </c>
      <c r="B15885">
        <v>118230</v>
      </c>
      <c r="C15885">
        <v>118385</v>
      </c>
      <c r="D15885">
        <v>118160</v>
      </c>
      <c r="E15885">
        <v>118235</v>
      </c>
    </row>
    <row r="15886" spans="1:5" x14ac:dyDescent="0.25">
      <c r="A15886" s="2">
        <v>45166.635416666664</v>
      </c>
      <c r="B15886">
        <v>118075</v>
      </c>
      <c r="C15886">
        <v>118290</v>
      </c>
      <c r="D15886">
        <v>118040</v>
      </c>
      <c r="E15886">
        <v>118225</v>
      </c>
    </row>
    <row r="15887" spans="1:5" x14ac:dyDescent="0.25">
      <c r="A15887" s="2">
        <v>45166.625</v>
      </c>
      <c r="B15887">
        <v>118000</v>
      </c>
      <c r="C15887">
        <v>118080</v>
      </c>
      <c r="D15887">
        <v>117870</v>
      </c>
      <c r="E15887">
        <v>118080</v>
      </c>
    </row>
    <row r="15888" spans="1:5" x14ac:dyDescent="0.25">
      <c r="A15888" s="2">
        <v>45166.614583333336</v>
      </c>
      <c r="B15888">
        <v>118065</v>
      </c>
      <c r="C15888">
        <v>118090</v>
      </c>
      <c r="D15888">
        <v>117875</v>
      </c>
      <c r="E15888">
        <v>118000</v>
      </c>
    </row>
    <row r="15889" spans="1:5" x14ac:dyDescent="0.25">
      <c r="A15889" s="2">
        <v>45166.604166666664</v>
      </c>
      <c r="B15889">
        <v>118145</v>
      </c>
      <c r="C15889">
        <v>118180</v>
      </c>
      <c r="D15889">
        <v>118005</v>
      </c>
      <c r="E15889">
        <v>118065</v>
      </c>
    </row>
    <row r="15890" spans="1:5" x14ac:dyDescent="0.25">
      <c r="A15890" s="2">
        <v>45166.59375</v>
      </c>
      <c r="B15890">
        <v>118235</v>
      </c>
      <c r="C15890">
        <v>118250</v>
      </c>
      <c r="D15890">
        <v>118120</v>
      </c>
      <c r="E15890">
        <v>118140</v>
      </c>
    </row>
    <row r="15891" spans="1:5" x14ac:dyDescent="0.25">
      <c r="A15891" s="2">
        <v>45166.583333333336</v>
      </c>
      <c r="B15891">
        <v>118185</v>
      </c>
      <c r="C15891">
        <v>118315</v>
      </c>
      <c r="D15891">
        <v>118165</v>
      </c>
      <c r="E15891">
        <v>118235</v>
      </c>
    </row>
    <row r="15892" spans="1:5" x14ac:dyDescent="0.25">
      <c r="A15892" s="2">
        <v>45166.572916666664</v>
      </c>
      <c r="B15892">
        <v>118295</v>
      </c>
      <c r="C15892">
        <v>118385</v>
      </c>
      <c r="D15892">
        <v>118175</v>
      </c>
      <c r="E15892">
        <v>118185</v>
      </c>
    </row>
    <row r="15893" spans="1:5" x14ac:dyDescent="0.25">
      <c r="A15893" s="2">
        <v>45166.5625</v>
      </c>
      <c r="B15893">
        <v>118225</v>
      </c>
      <c r="C15893">
        <v>118350</v>
      </c>
      <c r="D15893">
        <v>118170</v>
      </c>
      <c r="E15893">
        <v>118295</v>
      </c>
    </row>
    <row r="15894" spans="1:5" x14ac:dyDescent="0.25">
      <c r="A15894" s="2">
        <v>45166.552083333336</v>
      </c>
      <c r="B15894">
        <v>118205</v>
      </c>
      <c r="C15894">
        <v>118240</v>
      </c>
      <c r="D15894">
        <v>118075</v>
      </c>
      <c r="E15894">
        <v>118230</v>
      </c>
    </row>
    <row r="15895" spans="1:5" x14ac:dyDescent="0.25">
      <c r="A15895" s="2">
        <v>45166.541666666664</v>
      </c>
      <c r="B15895">
        <v>118200</v>
      </c>
      <c r="C15895">
        <v>118310</v>
      </c>
      <c r="D15895">
        <v>118180</v>
      </c>
      <c r="E15895">
        <v>118205</v>
      </c>
    </row>
    <row r="15896" spans="1:5" x14ac:dyDescent="0.25">
      <c r="A15896" s="2">
        <v>45166.53125</v>
      </c>
      <c r="B15896">
        <v>118150</v>
      </c>
      <c r="C15896">
        <v>118320</v>
      </c>
      <c r="D15896">
        <v>118145</v>
      </c>
      <c r="E15896">
        <v>118205</v>
      </c>
    </row>
    <row r="15897" spans="1:5" x14ac:dyDescent="0.25">
      <c r="A15897" s="2">
        <v>45166.520833333336</v>
      </c>
      <c r="B15897">
        <v>118025</v>
      </c>
      <c r="C15897">
        <v>118165</v>
      </c>
      <c r="D15897">
        <v>118010</v>
      </c>
      <c r="E15897">
        <v>118155</v>
      </c>
    </row>
    <row r="15898" spans="1:5" x14ac:dyDescent="0.25">
      <c r="A15898" s="2">
        <v>45166.510416666664</v>
      </c>
      <c r="B15898">
        <v>118030</v>
      </c>
      <c r="C15898">
        <v>118070</v>
      </c>
      <c r="D15898">
        <v>117930</v>
      </c>
      <c r="E15898">
        <v>118025</v>
      </c>
    </row>
    <row r="15899" spans="1:5" x14ac:dyDescent="0.25">
      <c r="A15899" s="2">
        <v>45166.5</v>
      </c>
      <c r="B15899">
        <v>117905</v>
      </c>
      <c r="C15899">
        <v>118080</v>
      </c>
      <c r="D15899">
        <v>117875</v>
      </c>
      <c r="E15899">
        <v>118025</v>
      </c>
    </row>
    <row r="15900" spans="1:5" x14ac:dyDescent="0.25">
      <c r="A15900" s="2">
        <v>45166.489583333336</v>
      </c>
      <c r="B15900">
        <v>117995</v>
      </c>
      <c r="C15900">
        <v>118005</v>
      </c>
      <c r="D15900">
        <v>117750</v>
      </c>
      <c r="E15900">
        <v>117900</v>
      </c>
    </row>
    <row r="15901" spans="1:5" x14ac:dyDescent="0.25">
      <c r="A15901" s="2">
        <v>45166.479166666664</v>
      </c>
      <c r="B15901">
        <v>117890</v>
      </c>
      <c r="C15901">
        <v>118040</v>
      </c>
      <c r="D15901">
        <v>117710</v>
      </c>
      <c r="E15901">
        <v>117995</v>
      </c>
    </row>
    <row r="15902" spans="1:5" x14ac:dyDescent="0.25">
      <c r="A15902" s="2">
        <v>45166.46875</v>
      </c>
      <c r="B15902">
        <v>118165</v>
      </c>
      <c r="C15902">
        <v>118245</v>
      </c>
      <c r="D15902">
        <v>117845</v>
      </c>
      <c r="E15902">
        <v>117890</v>
      </c>
    </row>
    <row r="15903" spans="1:5" x14ac:dyDescent="0.25">
      <c r="A15903" s="2">
        <v>45166.458333333336</v>
      </c>
      <c r="B15903">
        <v>118010</v>
      </c>
      <c r="C15903">
        <v>118190</v>
      </c>
      <c r="D15903">
        <v>117830</v>
      </c>
      <c r="E15903">
        <v>118160</v>
      </c>
    </row>
    <row r="15904" spans="1:5" x14ac:dyDescent="0.25">
      <c r="A15904" s="2">
        <v>45166.447916666664</v>
      </c>
      <c r="B15904">
        <v>118020</v>
      </c>
      <c r="C15904">
        <v>118180</v>
      </c>
      <c r="D15904">
        <v>117860</v>
      </c>
      <c r="E15904">
        <v>118010</v>
      </c>
    </row>
    <row r="15905" spans="1:5" x14ac:dyDescent="0.25">
      <c r="A15905" s="2">
        <v>45166.4375</v>
      </c>
      <c r="B15905">
        <v>118050</v>
      </c>
      <c r="C15905">
        <v>118120</v>
      </c>
      <c r="D15905">
        <v>117560</v>
      </c>
      <c r="E15905">
        <v>118020</v>
      </c>
    </row>
    <row r="15906" spans="1:5" x14ac:dyDescent="0.25">
      <c r="A15906" s="2">
        <v>45166.427083333336</v>
      </c>
      <c r="B15906">
        <v>118010</v>
      </c>
      <c r="C15906">
        <v>118065</v>
      </c>
      <c r="D15906">
        <v>117660</v>
      </c>
      <c r="E15906">
        <v>118055</v>
      </c>
    </row>
    <row r="15907" spans="1:5" x14ac:dyDescent="0.25">
      <c r="A15907" s="2">
        <v>45166.416666666664</v>
      </c>
      <c r="B15907">
        <v>118080</v>
      </c>
      <c r="C15907">
        <v>118175</v>
      </c>
      <c r="D15907">
        <v>117755</v>
      </c>
      <c r="E15907">
        <v>118010</v>
      </c>
    </row>
    <row r="15908" spans="1:5" x14ac:dyDescent="0.25">
      <c r="A15908" s="2">
        <v>45166.40625</v>
      </c>
      <c r="B15908">
        <v>117970</v>
      </c>
      <c r="C15908">
        <v>118200</v>
      </c>
      <c r="D15908">
        <v>117950</v>
      </c>
      <c r="E15908">
        <v>118075</v>
      </c>
    </row>
    <row r="15909" spans="1:5" x14ac:dyDescent="0.25">
      <c r="A15909" s="2">
        <v>45166.395833333336</v>
      </c>
      <c r="B15909">
        <v>118100</v>
      </c>
      <c r="C15909">
        <v>118120</v>
      </c>
      <c r="D15909">
        <v>117870</v>
      </c>
      <c r="E15909">
        <v>117970</v>
      </c>
    </row>
    <row r="15910" spans="1:5" x14ac:dyDescent="0.25">
      <c r="A15910" s="2">
        <v>45166.385416666664</v>
      </c>
      <c r="B15910">
        <v>118070</v>
      </c>
      <c r="C15910">
        <v>118145</v>
      </c>
      <c r="D15910">
        <v>117940</v>
      </c>
      <c r="E15910">
        <v>118100</v>
      </c>
    </row>
    <row r="15911" spans="1:5" x14ac:dyDescent="0.25">
      <c r="A15911" s="2">
        <v>45166.375</v>
      </c>
      <c r="B15911">
        <v>117995</v>
      </c>
      <c r="C15911">
        <v>118090</v>
      </c>
      <c r="D15911">
        <v>117800</v>
      </c>
      <c r="E15911">
        <v>118070</v>
      </c>
    </row>
    <row r="15912" spans="1:5" x14ac:dyDescent="0.25">
      <c r="A15912" s="2">
        <v>45163.739583333336</v>
      </c>
      <c r="B15912">
        <v>117610</v>
      </c>
      <c r="C15912">
        <v>117765</v>
      </c>
      <c r="D15912">
        <v>117585</v>
      </c>
      <c r="E15912">
        <v>117700</v>
      </c>
    </row>
    <row r="15913" spans="1:5" x14ac:dyDescent="0.25">
      <c r="A15913" s="2">
        <v>45163.729166666664</v>
      </c>
      <c r="B15913">
        <v>117520</v>
      </c>
      <c r="C15913">
        <v>117630</v>
      </c>
      <c r="D15913">
        <v>117480</v>
      </c>
      <c r="E15913">
        <v>117615</v>
      </c>
    </row>
    <row r="15914" spans="1:5" x14ac:dyDescent="0.25">
      <c r="A15914" s="2">
        <v>45163.71875</v>
      </c>
      <c r="B15914">
        <v>117595</v>
      </c>
      <c r="C15914">
        <v>117595</v>
      </c>
      <c r="D15914">
        <v>117500</v>
      </c>
      <c r="E15914">
        <v>117515</v>
      </c>
    </row>
    <row r="15915" spans="1:5" x14ac:dyDescent="0.25">
      <c r="A15915" s="2">
        <v>45163.708333333336</v>
      </c>
      <c r="B15915">
        <v>117660</v>
      </c>
      <c r="C15915">
        <v>117720</v>
      </c>
      <c r="D15915">
        <v>117560</v>
      </c>
      <c r="E15915">
        <v>117595</v>
      </c>
    </row>
    <row r="15916" spans="1:5" x14ac:dyDescent="0.25">
      <c r="A15916" s="2">
        <v>45163.697916666664</v>
      </c>
      <c r="B15916">
        <v>117860</v>
      </c>
      <c r="C15916">
        <v>117895</v>
      </c>
      <c r="D15916">
        <v>117635</v>
      </c>
      <c r="E15916">
        <v>117660</v>
      </c>
    </row>
    <row r="15917" spans="1:5" x14ac:dyDescent="0.25">
      <c r="A15917" s="2">
        <v>45163.6875</v>
      </c>
      <c r="B15917">
        <v>117920</v>
      </c>
      <c r="C15917">
        <v>118040</v>
      </c>
      <c r="D15917">
        <v>117835</v>
      </c>
      <c r="E15917">
        <v>117860</v>
      </c>
    </row>
    <row r="15918" spans="1:5" x14ac:dyDescent="0.25">
      <c r="A15918" s="2">
        <v>45163.677083333336</v>
      </c>
      <c r="B15918">
        <v>117840</v>
      </c>
      <c r="C15918">
        <v>118000</v>
      </c>
      <c r="D15918">
        <v>117815</v>
      </c>
      <c r="E15918">
        <v>117920</v>
      </c>
    </row>
    <row r="15919" spans="1:5" x14ac:dyDescent="0.25">
      <c r="A15919" s="2">
        <v>45163.666666666664</v>
      </c>
      <c r="B15919">
        <v>117955</v>
      </c>
      <c r="C15919">
        <v>118065</v>
      </c>
      <c r="D15919">
        <v>117785</v>
      </c>
      <c r="E15919">
        <v>117835</v>
      </c>
    </row>
    <row r="15920" spans="1:5" x14ac:dyDescent="0.25">
      <c r="A15920" s="2">
        <v>45163.65625</v>
      </c>
      <c r="B15920">
        <v>117910</v>
      </c>
      <c r="C15920">
        <v>118005</v>
      </c>
      <c r="D15920">
        <v>117885</v>
      </c>
      <c r="E15920">
        <v>117955</v>
      </c>
    </row>
    <row r="15921" spans="1:5" x14ac:dyDescent="0.25">
      <c r="A15921" s="2">
        <v>45163.645833333336</v>
      </c>
      <c r="B15921">
        <v>117955</v>
      </c>
      <c r="C15921">
        <v>118000</v>
      </c>
      <c r="D15921">
        <v>117885</v>
      </c>
      <c r="E15921">
        <v>117915</v>
      </c>
    </row>
    <row r="15922" spans="1:5" x14ac:dyDescent="0.25">
      <c r="A15922" s="2">
        <v>45163.635416666664</v>
      </c>
      <c r="B15922">
        <v>117700</v>
      </c>
      <c r="C15922">
        <v>118020</v>
      </c>
      <c r="D15922">
        <v>117655</v>
      </c>
      <c r="E15922">
        <v>117950</v>
      </c>
    </row>
    <row r="15923" spans="1:5" x14ac:dyDescent="0.25">
      <c r="A15923" s="2">
        <v>45163.625</v>
      </c>
      <c r="B15923">
        <v>117560</v>
      </c>
      <c r="C15923">
        <v>117735</v>
      </c>
      <c r="D15923">
        <v>117545</v>
      </c>
      <c r="E15923">
        <v>117705</v>
      </c>
    </row>
    <row r="15924" spans="1:5" x14ac:dyDescent="0.25">
      <c r="A15924" s="2">
        <v>45163.614583333336</v>
      </c>
      <c r="B15924">
        <v>117450</v>
      </c>
      <c r="C15924">
        <v>117575</v>
      </c>
      <c r="D15924">
        <v>117375</v>
      </c>
      <c r="E15924">
        <v>117565</v>
      </c>
    </row>
    <row r="15925" spans="1:5" x14ac:dyDescent="0.25">
      <c r="A15925" s="2">
        <v>45163.604166666664</v>
      </c>
      <c r="B15925">
        <v>117500</v>
      </c>
      <c r="C15925">
        <v>117510</v>
      </c>
      <c r="D15925">
        <v>117250</v>
      </c>
      <c r="E15925">
        <v>117445</v>
      </c>
    </row>
    <row r="15926" spans="1:5" x14ac:dyDescent="0.25">
      <c r="A15926" s="2">
        <v>45163.59375</v>
      </c>
      <c r="B15926">
        <v>117720</v>
      </c>
      <c r="C15926">
        <v>117760</v>
      </c>
      <c r="D15926">
        <v>117465</v>
      </c>
      <c r="E15926">
        <v>117500</v>
      </c>
    </row>
    <row r="15927" spans="1:5" x14ac:dyDescent="0.25">
      <c r="A15927" s="2">
        <v>45163.583333333336</v>
      </c>
      <c r="B15927">
        <v>117745</v>
      </c>
      <c r="C15927">
        <v>117815</v>
      </c>
      <c r="D15927">
        <v>117630</v>
      </c>
      <c r="E15927">
        <v>117720</v>
      </c>
    </row>
    <row r="15928" spans="1:5" x14ac:dyDescent="0.25">
      <c r="A15928" s="2">
        <v>45163.572916666664</v>
      </c>
      <c r="B15928">
        <v>117655</v>
      </c>
      <c r="C15928">
        <v>117785</v>
      </c>
      <c r="D15928">
        <v>117610</v>
      </c>
      <c r="E15928">
        <v>117750</v>
      </c>
    </row>
    <row r="15929" spans="1:5" x14ac:dyDescent="0.25">
      <c r="A15929" s="2">
        <v>45163.5625</v>
      </c>
      <c r="B15929">
        <v>117675</v>
      </c>
      <c r="C15929">
        <v>117805</v>
      </c>
      <c r="D15929">
        <v>117605</v>
      </c>
      <c r="E15929">
        <v>117655</v>
      </c>
    </row>
    <row r="15930" spans="1:5" x14ac:dyDescent="0.25">
      <c r="A15930" s="2">
        <v>45163.552083333336</v>
      </c>
      <c r="B15930">
        <v>117470</v>
      </c>
      <c r="C15930">
        <v>117700</v>
      </c>
      <c r="D15930">
        <v>117445</v>
      </c>
      <c r="E15930">
        <v>117680</v>
      </c>
    </row>
    <row r="15931" spans="1:5" x14ac:dyDescent="0.25">
      <c r="A15931" s="2">
        <v>45163.541666666664</v>
      </c>
      <c r="B15931">
        <v>117375</v>
      </c>
      <c r="C15931">
        <v>117490</v>
      </c>
      <c r="D15931">
        <v>117320</v>
      </c>
      <c r="E15931">
        <v>117465</v>
      </c>
    </row>
    <row r="15932" spans="1:5" x14ac:dyDescent="0.25">
      <c r="A15932" s="2">
        <v>45163.53125</v>
      </c>
      <c r="B15932">
        <v>117610</v>
      </c>
      <c r="C15932">
        <v>117615</v>
      </c>
      <c r="D15932">
        <v>117290</v>
      </c>
      <c r="E15932">
        <v>117375</v>
      </c>
    </row>
    <row r="15933" spans="1:5" x14ac:dyDescent="0.25">
      <c r="A15933" s="2">
        <v>45163.520833333336</v>
      </c>
      <c r="B15933">
        <v>117825</v>
      </c>
      <c r="C15933">
        <v>117870</v>
      </c>
      <c r="D15933">
        <v>117565</v>
      </c>
      <c r="E15933">
        <v>117610</v>
      </c>
    </row>
    <row r="15934" spans="1:5" x14ac:dyDescent="0.25">
      <c r="A15934" s="2">
        <v>45163.510416666664</v>
      </c>
      <c r="B15934">
        <v>117700</v>
      </c>
      <c r="C15934">
        <v>117860</v>
      </c>
      <c r="D15934">
        <v>117620</v>
      </c>
      <c r="E15934">
        <v>117825</v>
      </c>
    </row>
    <row r="15935" spans="1:5" x14ac:dyDescent="0.25">
      <c r="A15935" s="2">
        <v>45163.5</v>
      </c>
      <c r="B15935">
        <v>117515</v>
      </c>
      <c r="C15935">
        <v>117735</v>
      </c>
      <c r="D15935">
        <v>117465</v>
      </c>
      <c r="E15935">
        <v>117700</v>
      </c>
    </row>
    <row r="15936" spans="1:5" x14ac:dyDescent="0.25">
      <c r="A15936" s="2">
        <v>45163.489583333336</v>
      </c>
      <c r="B15936">
        <v>117575</v>
      </c>
      <c r="C15936">
        <v>117625</v>
      </c>
      <c r="D15936">
        <v>117440</v>
      </c>
      <c r="E15936">
        <v>117510</v>
      </c>
    </row>
    <row r="15937" spans="1:5" x14ac:dyDescent="0.25">
      <c r="A15937" s="2">
        <v>45163.479166666664</v>
      </c>
      <c r="B15937">
        <v>118055</v>
      </c>
      <c r="C15937">
        <v>118090</v>
      </c>
      <c r="D15937">
        <v>117555</v>
      </c>
      <c r="E15937">
        <v>117575</v>
      </c>
    </row>
    <row r="15938" spans="1:5" x14ac:dyDescent="0.25">
      <c r="A15938" s="2">
        <v>45163.46875</v>
      </c>
      <c r="B15938">
        <v>118240</v>
      </c>
      <c r="C15938">
        <v>118495</v>
      </c>
      <c r="D15938">
        <v>117995</v>
      </c>
      <c r="E15938">
        <v>118050</v>
      </c>
    </row>
    <row r="15939" spans="1:5" x14ac:dyDescent="0.25">
      <c r="A15939" s="2">
        <v>45163.458333333336</v>
      </c>
      <c r="B15939">
        <v>118285</v>
      </c>
      <c r="C15939">
        <v>118495</v>
      </c>
      <c r="D15939">
        <v>117975</v>
      </c>
      <c r="E15939">
        <v>118240</v>
      </c>
    </row>
    <row r="15940" spans="1:5" x14ac:dyDescent="0.25">
      <c r="A15940" s="2">
        <v>45163.447916666664</v>
      </c>
      <c r="B15940">
        <v>118230</v>
      </c>
      <c r="C15940">
        <v>118520</v>
      </c>
      <c r="D15940">
        <v>118100</v>
      </c>
      <c r="E15940">
        <v>118285</v>
      </c>
    </row>
    <row r="15941" spans="1:5" x14ac:dyDescent="0.25">
      <c r="A15941" s="2">
        <v>45163.4375</v>
      </c>
      <c r="B15941">
        <v>118380</v>
      </c>
      <c r="C15941">
        <v>118505</v>
      </c>
      <c r="D15941">
        <v>118170</v>
      </c>
      <c r="E15941">
        <v>118225</v>
      </c>
    </row>
    <row r="15942" spans="1:5" x14ac:dyDescent="0.25">
      <c r="A15942" s="2">
        <v>45163.427083333336</v>
      </c>
      <c r="B15942">
        <v>118725</v>
      </c>
      <c r="C15942">
        <v>118800</v>
      </c>
      <c r="D15942">
        <v>118275</v>
      </c>
      <c r="E15942">
        <v>118380</v>
      </c>
    </row>
    <row r="15943" spans="1:5" x14ac:dyDescent="0.25">
      <c r="A15943" s="2">
        <v>45163.416666666664</v>
      </c>
      <c r="B15943">
        <v>119100</v>
      </c>
      <c r="C15943">
        <v>119175</v>
      </c>
      <c r="D15943">
        <v>118650</v>
      </c>
      <c r="E15943">
        <v>118730</v>
      </c>
    </row>
    <row r="15944" spans="1:5" x14ac:dyDescent="0.25">
      <c r="A15944" s="2">
        <v>45163.40625</v>
      </c>
      <c r="B15944">
        <v>119105</v>
      </c>
      <c r="C15944">
        <v>119210</v>
      </c>
      <c r="D15944">
        <v>119070</v>
      </c>
      <c r="E15944">
        <v>119105</v>
      </c>
    </row>
    <row r="15945" spans="1:5" x14ac:dyDescent="0.25">
      <c r="A15945" s="2">
        <v>45163.395833333336</v>
      </c>
      <c r="B15945">
        <v>118875</v>
      </c>
      <c r="C15945">
        <v>119115</v>
      </c>
      <c r="D15945">
        <v>118780</v>
      </c>
      <c r="E15945">
        <v>119105</v>
      </c>
    </row>
    <row r="15946" spans="1:5" x14ac:dyDescent="0.25">
      <c r="A15946" s="2">
        <v>45163.385416666664</v>
      </c>
      <c r="B15946">
        <v>119020</v>
      </c>
      <c r="C15946">
        <v>119105</v>
      </c>
      <c r="D15946">
        <v>118840</v>
      </c>
      <c r="E15946">
        <v>118870</v>
      </c>
    </row>
    <row r="15947" spans="1:5" x14ac:dyDescent="0.25">
      <c r="A15947" s="2">
        <v>45163.375</v>
      </c>
      <c r="B15947">
        <v>119025</v>
      </c>
      <c r="C15947">
        <v>119080</v>
      </c>
      <c r="D15947">
        <v>118540</v>
      </c>
      <c r="E15947">
        <v>119020</v>
      </c>
    </row>
    <row r="15948" spans="1:5" x14ac:dyDescent="0.25">
      <c r="A15948" s="2">
        <v>45162.739583333336</v>
      </c>
      <c r="B15948">
        <v>118910</v>
      </c>
      <c r="C15948">
        <v>119120</v>
      </c>
      <c r="D15948">
        <v>118900</v>
      </c>
      <c r="E15948">
        <v>119120</v>
      </c>
    </row>
    <row r="15949" spans="1:5" x14ac:dyDescent="0.25">
      <c r="A15949" s="2">
        <v>45162.729166666664</v>
      </c>
      <c r="B15949">
        <v>118860</v>
      </c>
      <c r="C15949">
        <v>118940</v>
      </c>
      <c r="D15949">
        <v>118855</v>
      </c>
      <c r="E15949">
        <v>118910</v>
      </c>
    </row>
    <row r="15950" spans="1:5" x14ac:dyDescent="0.25">
      <c r="A15950" s="2">
        <v>45162.71875</v>
      </c>
      <c r="B15950">
        <v>118915</v>
      </c>
      <c r="C15950">
        <v>118955</v>
      </c>
      <c r="D15950">
        <v>118860</v>
      </c>
      <c r="E15950">
        <v>118865</v>
      </c>
    </row>
    <row r="15951" spans="1:5" x14ac:dyDescent="0.25">
      <c r="A15951" s="2">
        <v>45162.708333333336</v>
      </c>
      <c r="B15951">
        <v>118910</v>
      </c>
      <c r="C15951">
        <v>118950</v>
      </c>
      <c r="D15951">
        <v>118855</v>
      </c>
      <c r="E15951">
        <v>118920</v>
      </c>
    </row>
    <row r="15952" spans="1:5" x14ac:dyDescent="0.25">
      <c r="A15952" s="2">
        <v>45162.697916666664</v>
      </c>
      <c r="B15952">
        <v>118875</v>
      </c>
      <c r="C15952">
        <v>118985</v>
      </c>
      <c r="D15952">
        <v>118795</v>
      </c>
      <c r="E15952">
        <v>118905</v>
      </c>
    </row>
    <row r="15953" spans="1:5" x14ac:dyDescent="0.25">
      <c r="A15953" s="2">
        <v>45162.6875</v>
      </c>
      <c r="B15953">
        <v>119145</v>
      </c>
      <c r="C15953">
        <v>119155</v>
      </c>
      <c r="D15953">
        <v>118840</v>
      </c>
      <c r="E15953">
        <v>118875</v>
      </c>
    </row>
    <row r="15954" spans="1:5" x14ac:dyDescent="0.25">
      <c r="A15954" s="2">
        <v>45162.677083333336</v>
      </c>
      <c r="B15954">
        <v>119155</v>
      </c>
      <c r="C15954">
        <v>119175</v>
      </c>
      <c r="D15954">
        <v>119055</v>
      </c>
      <c r="E15954">
        <v>119145</v>
      </c>
    </row>
    <row r="15955" spans="1:5" x14ac:dyDescent="0.25">
      <c r="A15955" s="2">
        <v>45162.666666666664</v>
      </c>
      <c r="B15955">
        <v>119125</v>
      </c>
      <c r="C15955">
        <v>119195</v>
      </c>
      <c r="D15955">
        <v>119020</v>
      </c>
      <c r="E15955">
        <v>119155</v>
      </c>
    </row>
    <row r="15956" spans="1:5" x14ac:dyDescent="0.25">
      <c r="A15956" s="2">
        <v>45162.65625</v>
      </c>
      <c r="B15956">
        <v>119010</v>
      </c>
      <c r="C15956">
        <v>119125</v>
      </c>
      <c r="D15956">
        <v>118980</v>
      </c>
      <c r="E15956">
        <v>119120</v>
      </c>
    </row>
    <row r="15957" spans="1:5" x14ac:dyDescent="0.25">
      <c r="A15957" s="2">
        <v>45162.645833333336</v>
      </c>
      <c r="B15957">
        <v>119130</v>
      </c>
      <c r="C15957">
        <v>119160</v>
      </c>
      <c r="D15957">
        <v>118940</v>
      </c>
      <c r="E15957">
        <v>119010</v>
      </c>
    </row>
    <row r="15958" spans="1:5" x14ac:dyDescent="0.25">
      <c r="A15958" s="2">
        <v>45162.635416666664</v>
      </c>
      <c r="B15958">
        <v>119055</v>
      </c>
      <c r="C15958">
        <v>119135</v>
      </c>
      <c r="D15958">
        <v>118930</v>
      </c>
      <c r="E15958">
        <v>119125</v>
      </c>
    </row>
    <row r="15959" spans="1:5" x14ac:dyDescent="0.25">
      <c r="A15959" s="2">
        <v>45162.625</v>
      </c>
      <c r="B15959">
        <v>119240</v>
      </c>
      <c r="C15959">
        <v>119325</v>
      </c>
      <c r="D15959">
        <v>119000</v>
      </c>
      <c r="E15959">
        <v>119055</v>
      </c>
    </row>
    <row r="15960" spans="1:5" x14ac:dyDescent="0.25">
      <c r="A15960" s="2">
        <v>45162.614583333336</v>
      </c>
      <c r="B15960">
        <v>118995</v>
      </c>
      <c r="C15960">
        <v>119260</v>
      </c>
      <c r="D15960">
        <v>118955</v>
      </c>
      <c r="E15960">
        <v>119240</v>
      </c>
    </row>
    <row r="15961" spans="1:5" x14ac:dyDescent="0.25">
      <c r="A15961" s="2">
        <v>45162.604166666664</v>
      </c>
      <c r="B15961">
        <v>119050</v>
      </c>
      <c r="C15961">
        <v>119150</v>
      </c>
      <c r="D15961">
        <v>118975</v>
      </c>
      <c r="E15961">
        <v>118995</v>
      </c>
    </row>
    <row r="15962" spans="1:5" x14ac:dyDescent="0.25">
      <c r="A15962" s="2">
        <v>45162.59375</v>
      </c>
      <c r="B15962">
        <v>119120</v>
      </c>
      <c r="C15962">
        <v>119195</v>
      </c>
      <c r="D15962">
        <v>119030</v>
      </c>
      <c r="E15962">
        <v>119045</v>
      </c>
    </row>
    <row r="15963" spans="1:5" x14ac:dyDescent="0.25">
      <c r="A15963" s="2">
        <v>45162.583333333336</v>
      </c>
      <c r="B15963">
        <v>119180</v>
      </c>
      <c r="C15963">
        <v>119260</v>
      </c>
      <c r="D15963">
        <v>119075</v>
      </c>
      <c r="E15963">
        <v>119120</v>
      </c>
    </row>
    <row r="15964" spans="1:5" x14ac:dyDescent="0.25">
      <c r="A15964" s="2">
        <v>45162.572916666664</v>
      </c>
      <c r="B15964">
        <v>119180</v>
      </c>
      <c r="C15964">
        <v>119360</v>
      </c>
      <c r="D15964">
        <v>119120</v>
      </c>
      <c r="E15964">
        <v>119180</v>
      </c>
    </row>
    <row r="15965" spans="1:5" x14ac:dyDescent="0.25">
      <c r="A15965" s="2">
        <v>45162.5625</v>
      </c>
      <c r="B15965">
        <v>119085</v>
      </c>
      <c r="C15965">
        <v>119200</v>
      </c>
      <c r="D15965">
        <v>118925</v>
      </c>
      <c r="E15965">
        <v>119185</v>
      </c>
    </row>
    <row r="15966" spans="1:5" x14ac:dyDescent="0.25">
      <c r="A15966" s="2">
        <v>45162.552083333336</v>
      </c>
      <c r="B15966">
        <v>118925</v>
      </c>
      <c r="C15966">
        <v>119245</v>
      </c>
      <c r="D15966">
        <v>118920</v>
      </c>
      <c r="E15966">
        <v>119080</v>
      </c>
    </row>
    <row r="15967" spans="1:5" x14ac:dyDescent="0.25">
      <c r="A15967" s="2">
        <v>45162.541666666664</v>
      </c>
      <c r="B15967">
        <v>118795</v>
      </c>
      <c r="C15967">
        <v>118940</v>
      </c>
      <c r="D15967">
        <v>118775</v>
      </c>
      <c r="E15967">
        <v>118925</v>
      </c>
    </row>
    <row r="15968" spans="1:5" x14ac:dyDescent="0.25">
      <c r="A15968" s="2">
        <v>45162.53125</v>
      </c>
      <c r="B15968">
        <v>118835</v>
      </c>
      <c r="C15968">
        <v>118895</v>
      </c>
      <c r="D15968">
        <v>118770</v>
      </c>
      <c r="E15968">
        <v>118795</v>
      </c>
    </row>
    <row r="15969" spans="1:5" x14ac:dyDescent="0.25">
      <c r="A15969" s="2">
        <v>45162.520833333336</v>
      </c>
      <c r="B15969">
        <v>118865</v>
      </c>
      <c r="C15969">
        <v>118880</v>
      </c>
      <c r="D15969">
        <v>118720</v>
      </c>
      <c r="E15969">
        <v>118840</v>
      </c>
    </row>
    <row r="15970" spans="1:5" x14ac:dyDescent="0.25">
      <c r="A15970" s="2">
        <v>45162.510416666664</v>
      </c>
      <c r="B15970">
        <v>119020</v>
      </c>
      <c r="C15970">
        <v>119105</v>
      </c>
      <c r="D15970">
        <v>118805</v>
      </c>
      <c r="E15970">
        <v>118865</v>
      </c>
    </row>
    <row r="15971" spans="1:5" x14ac:dyDescent="0.25">
      <c r="A15971" s="2">
        <v>45162.5</v>
      </c>
      <c r="B15971">
        <v>119300</v>
      </c>
      <c r="C15971">
        <v>119345</v>
      </c>
      <c r="D15971">
        <v>119005</v>
      </c>
      <c r="E15971">
        <v>119020</v>
      </c>
    </row>
    <row r="15972" spans="1:5" x14ac:dyDescent="0.25">
      <c r="A15972" s="2">
        <v>45162.489583333336</v>
      </c>
      <c r="B15972">
        <v>119515</v>
      </c>
      <c r="C15972">
        <v>119575</v>
      </c>
      <c r="D15972">
        <v>119205</v>
      </c>
      <c r="E15972">
        <v>119300</v>
      </c>
    </row>
    <row r="15973" spans="1:5" x14ac:dyDescent="0.25">
      <c r="A15973" s="2">
        <v>45162.479166666664</v>
      </c>
      <c r="B15973">
        <v>119645</v>
      </c>
      <c r="C15973">
        <v>119720</v>
      </c>
      <c r="D15973">
        <v>119470</v>
      </c>
      <c r="E15973">
        <v>119520</v>
      </c>
    </row>
    <row r="15974" spans="1:5" x14ac:dyDescent="0.25">
      <c r="A15974" s="2">
        <v>45162.46875</v>
      </c>
      <c r="B15974">
        <v>119805</v>
      </c>
      <c r="C15974">
        <v>119830</v>
      </c>
      <c r="D15974">
        <v>119630</v>
      </c>
      <c r="E15974">
        <v>119640</v>
      </c>
    </row>
    <row r="15975" spans="1:5" x14ac:dyDescent="0.25">
      <c r="A15975" s="2">
        <v>45162.458333333336</v>
      </c>
      <c r="B15975">
        <v>120100</v>
      </c>
      <c r="C15975">
        <v>120125</v>
      </c>
      <c r="D15975">
        <v>119630</v>
      </c>
      <c r="E15975">
        <v>119805</v>
      </c>
    </row>
    <row r="15976" spans="1:5" x14ac:dyDescent="0.25">
      <c r="A15976" s="2">
        <v>45162.447916666664</v>
      </c>
      <c r="B15976">
        <v>119590</v>
      </c>
      <c r="C15976">
        <v>120105</v>
      </c>
      <c r="D15976">
        <v>119565</v>
      </c>
      <c r="E15976">
        <v>120100</v>
      </c>
    </row>
    <row r="15977" spans="1:5" x14ac:dyDescent="0.25">
      <c r="A15977" s="2">
        <v>45162.4375</v>
      </c>
      <c r="B15977">
        <v>119560</v>
      </c>
      <c r="C15977">
        <v>119720</v>
      </c>
      <c r="D15977">
        <v>119425</v>
      </c>
      <c r="E15977">
        <v>119590</v>
      </c>
    </row>
    <row r="15978" spans="1:5" x14ac:dyDescent="0.25">
      <c r="A15978" s="2">
        <v>45162.427083333336</v>
      </c>
      <c r="B15978">
        <v>119530</v>
      </c>
      <c r="C15978">
        <v>119560</v>
      </c>
      <c r="D15978">
        <v>119360</v>
      </c>
      <c r="E15978">
        <v>119560</v>
      </c>
    </row>
    <row r="15979" spans="1:5" x14ac:dyDescent="0.25">
      <c r="A15979" s="2">
        <v>45162.416666666664</v>
      </c>
      <c r="B15979">
        <v>119610</v>
      </c>
      <c r="C15979">
        <v>119740</v>
      </c>
      <c r="D15979">
        <v>119455</v>
      </c>
      <c r="E15979">
        <v>119530</v>
      </c>
    </row>
    <row r="15980" spans="1:5" x14ac:dyDescent="0.25">
      <c r="A15980" s="2">
        <v>45162.40625</v>
      </c>
      <c r="B15980">
        <v>119635</v>
      </c>
      <c r="C15980">
        <v>119690</v>
      </c>
      <c r="D15980">
        <v>119585</v>
      </c>
      <c r="E15980">
        <v>119615</v>
      </c>
    </row>
    <row r="15981" spans="1:5" x14ac:dyDescent="0.25">
      <c r="A15981" s="2">
        <v>45162.395833333336</v>
      </c>
      <c r="B15981">
        <v>119775</v>
      </c>
      <c r="C15981">
        <v>119780</v>
      </c>
      <c r="D15981">
        <v>119575</v>
      </c>
      <c r="E15981">
        <v>119635</v>
      </c>
    </row>
    <row r="15982" spans="1:5" x14ac:dyDescent="0.25">
      <c r="A15982" s="2">
        <v>45162.385416666664</v>
      </c>
      <c r="B15982">
        <v>119835</v>
      </c>
      <c r="C15982">
        <v>119900</v>
      </c>
      <c r="D15982">
        <v>119700</v>
      </c>
      <c r="E15982">
        <v>119775</v>
      </c>
    </row>
    <row r="15983" spans="1:5" x14ac:dyDescent="0.25">
      <c r="A15983" s="2">
        <v>45162.375</v>
      </c>
      <c r="B15983">
        <v>120095</v>
      </c>
      <c r="C15983">
        <v>120200</v>
      </c>
      <c r="D15983">
        <v>119805</v>
      </c>
      <c r="E15983">
        <v>119840</v>
      </c>
    </row>
    <row r="15984" spans="1:5" x14ac:dyDescent="0.25">
      <c r="A15984" s="2">
        <v>45161.739583333336</v>
      </c>
      <c r="B15984">
        <v>120290</v>
      </c>
      <c r="C15984">
        <v>120500</v>
      </c>
      <c r="D15984">
        <v>120255</v>
      </c>
      <c r="E15984">
        <v>120440</v>
      </c>
    </row>
    <row r="15985" spans="1:5" x14ac:dyDescent="0.25">
      <c r="A15985" s="2">
        <v>45161.729166666664</v>
      </c>
      <c r="B15985">
        <v>120205</v>
      </c>
      <c r="C15985">
        <v>120295</v>
      </c>
      <c r="D15985">
        <v>120150</v>
      </c>
      <c r="E15985">
        <v>120285</v>
      </c>
    </row>
    <row r="15986" spans="1:5" x14ac:dyDescent="0.25">
      <c r="A15986" s="2">
        <v>45161.71875</v>
      </c>
      <c r="B15986">
        <v>119985</v>
      </c>
      <c r="C15986">
        <v>120255</v>
      </c>
      <c r="D15986">
        <v>119960</v>
      </c>
      <c r="E15986">
        <v>120205</v>
      </c>
    </row>
    <row r="15987" spans="1:5" x14ac:dyDescent="0.25">
      <c r="A15987" s="2">
        <v>45161.708333333336</v>
      </c>
      <c r="B15987">
        <v>119860</v>
      </c>
      <c r="C15987">
        <v>120005</v>
      </c>
      <c r="D15987">
        <v>119815</v>
      </c>
      <c r="E15987">
        <v>119990</v>
      </c>
    </row>
    <row r="15988" spans="1:5" x14ac:dyDescent="0.25">
      <c r="A15988" s="2">
        <v>45161.697916666664</v>
      </c>
      <c r="B15988">
        <v>119950</v>
      </c>
      <c r="C15988">
        <v>119995</v>
      </c>
      <c r="D15988">
        <v>119820</v>
      </c>
      <c r="E15988">
        <v>119860</v>
      </c>
    </row>
    <row r="15989" spans="1:5" x14ac:dyDescent="0.25">
      <c r="A15989" s="2">
        <v>45161.6875</v>
      </c>
      <c r="B15989">
        <v>119990</v>
      </c>
      <c r="C15989">
        <v>120020</v>
      </c>
      <c r="D15989">
        <v>119875</v>
      </c>
      <c r="E15989">
        <v>119950</v>
      </c>
    </row>
    <row r="15990" spans="1:5" x14ac:dyDescent="0.25">
      <c r="A15990" s="2">
        <v>45161.677083333336</v>
      </c>
      <c r="B15990">
        <v>119975</v>
      </c>
      <c r="C15990">
        <v>120015</v>
      </c>
      <c r="D15990">
        <v>119925</v>
      </c>
      <c r="E15990">
        <v>119985</v>
      </c>
    </row>
    <row r="15991" spans="1:5" x14ac:dyDescent="0.25">
      <c r="A15991" s="2">
        <v>45161.666666666664</v>
      </c>
      <c r="B15991">
        <v>119825</v>
      </c>
      <c r="C15991">
        <v>120030</v>
      </c>
      <c r="D15991">
        <v>119810</v>
      </c>
      <c r="E15991">
        <v>119975</v>
      </c>
    </row>
    <row r="15992" spans="1:5" x14ac:dyDescent="0.25">
      <c r="A15992" s="2">
        <v>45161.65625</v>
      </c>
      <c r="B15992">
        <v>119815</v>
      </c>
      <c r="C15992">
        <v>119880</v>
      </c>
      <c r="D15992">
        <v>119770</v>
      </c>
      <c r="E15992">
        <v>119825</v>
      </c>
    </row>
    <row r="15993" spans="1:5" x14ac:dyDescent="0.25">
      <c r="A15993" s="2">
        <v>45161.645833333336</v>
      </c>
      <c r="B15993">
        <v>119660</v>
      </c>
      <c r="C15993">
        <v>119835</v>
      </c>
      <c r="D15993">
        <v>119625</v>
      </c>
      <c r="E15993">
        <v>119815</v>
      </c>
    </row>
    <row r="15994" spans="1:5" x14ac:dyDescent="0.25">
      <c r="A15994" s="2">
        <v>45161.635416666664</v>
      </c>
      <c r="B15994">
        <v>119800</v>
      </c>
      <c r="C15994">
        <v>119835</v>
      </c>
      <c r="D15994">
        <v>119640</v>
      </c>
      <c r="E15994">
        <v>119655</v>
      </c>
    </row>
    <row r="15995" spans="1:5" x14ac:dyDescent="0.25">
      <c r="A15995" s="2">
        <v>45161.625</v>
      </c>
      <c r="B15995">
        <v>119805</v>
      </c>
      <c r="C15995">
        <v>119855</v>
      </c>
      <c r="D15995">
        <v>119765</v>
      </c>
      <c r="E15995">
        <v>119800</v>
      </c>
    </row>
    <row r="15996" spans="1:5" x14ac:dyDescent="0.25">
      <c r="A15996" s="2">
        <v>45161.614583333336</v>
      </c>
      <c r="B15996">
        <v>119850</v>
      </c>
      <c r="C15996">
        <v>119865</v>
      </c>
      <c r="D15996">
        <v>119750</v>
      </c>
      <c r="E15996">
        <v>119805</v>
      </c>
    </row>
    <row r="15997" spans="1:5" x14ac:dyDescent="0.25">
      <c r="A15997" s="2">
        <v>45161.604166666664</v>
      </c>
      <c r="B15997">
        <v>119905</v>
      </c>
      <c r="C15997">
        <v>119950</v>
      </c>
      <c r="D15997">
        <v>119835</v>
      </c>
      <c r="E15997">
        <v>119855</v>
      </c>
    </row>
    <row r="15998" spans="1:5" x14ac:dyDescent="0.25">
      <c r="A15998" s="2">
        <v>45161.59375</v>
      </c>
      <c r="B15998">
        <v>119825</v>
      </c>
      <c r="C15998">
        <v>119965</v>
      </c>
      <c r="D15998">
        <v>119805</v>
      </c>
      <c r="E15998">
        <v>119905</v>
      </c>
    </row>
    <row r="15999" spans="1:5" x14ac:dyDescent="0.25">
      <c r="A15999" s="2">
        <v>45161.583333333336</v>
      </c>
      <c r="B15999">
        <v>119890</v>
      </c>
      <c r="C15999">
        <v>119970</v>
      </c>
      <c r="D15999">
        <v>119785</v>
      </c>
      <c r="E15999">
        <v>119830</v>
      </c>
    </row>
    <row r="16000" spans="1:5" x14ac:dyDescent="0.25">
      <c r="A16000" s="2">
        <v>45161.572916666664</v>
      </c>
      <c r="B16000">
        <v>119900</v>
      </c>
      <c r="C16000">
        <v>119970</v>
      </c>
      <c r="D16000">
        <v>119870</v>
      </c>
      <c r="E16000">
        <v>119885</v>
      </c>
    </row>
    <row r="16001" spans="1:5" x14ac:dyDescent="0.25">
      <c r="A16001" s="2">
        <v>45161.5625</v>
      </c>
      <c r="B16001">
        <v>119825</v>
      </c>
      <c r="C16001">
        <v>119950</v>
      </c>
      <c r="D16001">
        <v>119800</v>
      </c>
      <c r="E16001">
        <v>119905</v>
      </c>
    </row>
    <row r="16002" spans="1:5" x14ac:dyDescent="0.25">
      <c r="A16002" s="2">
        <v>45161.552083333336</v>
      </c>
      <c r="B16002">
        <v>119800</v>
      </c>
      <c r="C16002">
        <v>119880</v>
      </c>
      <c r="D16002">
        <v>119740</v>
      </c>
      <c r="E16002">
        <v>119825</v>
      </c>
    </row>
    <row r="16003" spans="1:5" x14ac:dyDescent="0.25">
      <c r="A16003" s="2">
        <v>45161.541666666664</v>
      </c>
      <c r="B16003">
        <v>119705</v>
      </c>
      <c r="C16003">
        <v>119830</v>
      </c>
      <c r="D16003">
        <v>119655</v>
      </c>
      <c r="E16003">
        <v>119800</v>
      </c>
    </row>
    <row r="16004" spans="1:5" x14ac:dyDescent="0.25">
      <c r="A16004" s="2">
        <v>45161.53125</v>
      </c>
      <c r="B16004">
        <v>119625</v>
      </c>
      <c r="C16004">
        <v>119750</v>
      </c>
      <c r="D16004">
        <v>119575</v>
      </c>
      <c r="E16004">
        <v>119705</v>
      </c>
    </row>
    <row r="16005" spans="1:5" x14ac:dyDescent="0.25">
      <c r="A16005" s="2">
        <v>45161.520833333336</v>
      </c>
      <c r="B16005">
        <v>119510</v>
      </c>
      <c r="C16005">
        <v>119715</v>
      </c>
      <c r="D16005">
        <v>119440</v>
      </c>
      <c r="E16005">
        <v>119630</v>
      </c>
    </row>
    <row r="16006" spans="1:5" x14ac:dyDescent="0.25">
      <c r="A16006" s="2">
        <v>45161.510416666664</v>
      </c>
      <c r="B16006">
        <v>119525</v>
      </c>
      <c r="C16006">
        <v>119580</v>
      </c>
      <c r="D16006">
        <v>119485</v>
      </c>
      <c r="E16006">
        <v>119515</v>
      </c>
    </row>
    <row r="16007" spans="1:5" x14ac:dyDescent="0.25">
      <c r="A16007" s="2">
        <v>45161.5</v>
      </c>
      <c r="B16007">
        <v>119475</v>
      </c>
      <c r="C16007">
        <v>119580</v>
      </c>
      <c r="D16007">
        <v>119415</v>
      </c>
      <c r="E16007">
        <v>119525</v>
      </c>
    </row>
    <row r="16008" spans="1:5" x14ac:dyDescent="0.25">
      <c r="A16008" s="2">
        <v>45161.489583333336</v>
      </c>
      <c r="B16008">
        <v>119425</v>
      </c>
      <c r="C16008">
        <v>119525</v>
      </c>
      <c r="D16008">
        <v>119370</v>
      </c>
      <c r="E16008">
        <v>119475</v>
      </c>
    </row>
    <row r="16009" spans="1:5" x14ac:dyDescent="0.25">
      <c r="A16009" s="2">
        <v>45161.479166666664</v>
      </c>
      <c r="B16009">
        <v>119380</v>
      </c>
      <c r="C16009">
        <v>119445</v>
      </c>
      <c r="D16009">
        <v>119145</v>
      </c>
      <c r="E16009">
        <v>119425</v>
      </c>
    </row>
    <row r="16010" spans="1:5" x14ac:dyDescent="0.25">
      <c r="A16010" s="2">
        <v>45161.46875</v>
      </c>
      <c r="B16010">
        <v>119240</v>
      </c>
      <c r="C16010">
        <v>119395</v>
      </c>
      <c r="D16010">
        <v>119205</v>
      </c>
      <c r="E16010">
        <v>119380</v>
      </c>
    </row>
    <row r="16011" spans="1:5" x14ac:dyDescent="0.25">
      <c r="A16011" s="2">
        <v>45161.458333333336</v>
      </c>
      <c r="B16011">
        <v>119300</v>
      </c>
      <c r="C16011">
        <v>119345</v>
      </c>
      <c r="D16011">
        <v>119140</v>
      </c>
      <c r="E16011">
        <v>119240</v>
      </c>
    </row>
    <row r="16012" spans="1:5" x14ac:dyDescent="0.25">
      <c r="A16012" s="2">
        <v>45161.447916666664</v>
      </c>
      <c r="B16012">
        <v>118875</v>
      </c>
      <c r="C16012">
        <v>119355</v>
      </c>
      <c r="D16012">
        <v>118875</v>
      </c>
      <c r="E16012">
        <v>119300</v>
      </c>
    </row>
    <row r="16013" spans="1:5" x14ac:dyDescent="0.25">
      <c r="A16013" s="2">
        <v>45161.4375</v>
      </c>
      <c r="B16013">
        <v>118815</v>
      </c>
      <c r="C16013">
        <v>119055</v>
      </c>
      <c r="D16013">
        <v>118720</v>
      </c>
      <c r="E16013">
        <v>118880</v>
      </c>
    </row>
    <row r="16014" spans="1:5" x14ac:dyDescent="0.25">
      <c r="A16014" s="2">
        <v>45161.427083333336</v>
      </c>
      <c r="B16014">
        <v>118690</v>
      </c>
      <c r="C16014">
        <v>118890</v>
      </c>
      <c r="D16014">
        <v>118465</v>
      </c>
      <c r="E16014">
        <v>118815</v>
      </c>
    </row>
    <row r="16015" spans="1:5" x14ac:dyDescent="0.25">
      <c r="A16015" s="2">
        <v>45161.416666666664</v>
      </c>
      <c r="B16015">
        <v>118430</v>
      </c>
      <c r="C16015">
        <v>118740</v>
      </c>
      <c r="D16015">
        <v>118350</v>
      </c>
      <c r="E16015">
        <v>118685</v>
      </c>
    </row>
    <row r="16016" spans="1:5" x14ac:dyDescent="0.25">
      <c r="A16016" s="2">
        <v>45161.40625</v>
      </c>
      <c r="B16016">
        <v>118365</v>
      </c>
      <c r="C16016">
        <v>118470</v>
      </c>
      <c r="D16016">
        <v>118260</v>
      </c>
      <c r="E16016">
        <v>118425</v>
      </c>
    </row>
    <row r="16017" spans="1:5" x14ac:dyDescent="0.25">
      <c r="A16017" s="2">
        <v>45161.395833333336</v>
      </c>
      <c r="B16017">
        <v>118445</v>
      </c>
      <c r="C16017">
        <v>118450</v>
      </c>
      <c r="D16017">
        <v>118305</v>
      </c>
      <c r="E16017">
        <v>118370</v>
      </c>
    </row>
    <row r="16018" spans="1:5" x14ac:dyDescent="0.25">
      <c r="A16018" s="2">
        <v>45161.385416666664</v>
      </c>
      <c r="B16018">
        <v>118580</v>
      </c>
      <c r="C16018">
        <v>118670</v>
      </c>
      <c r="D16018">
        <v>118410</v>
      </c>
      <c r="E16018">
        <v>118445</v>
      </c>
    </row>
    <row r="16019" spans="1:5" x14ac:dyDescent="0.25">
      <c r="A16019" s="2">
        <v>45161.375</v>
      </c>
      <c r="B16019">
        <v>118810</v>
      </c>
      <c r="C16019">
        <v>118860</v>
      </c>
      <c r="D16019">
        <v>118550</v>
      </c>
      <c r="E16019">
        <v>118580</v>
      </c>
    </row>
    <row r="16020" spans="1:5" x14ac:dyDescent="0.25">
      <c r="A16020" s="2">
        <v>45160.739583333336</v>
      </c>
      <c r="B16020">
        <v>118250</v>
      </c>
      <c r="C16020">
        <v>118340</v>
      </c>
      <c r="D16020">
        <v>118235</v>
      </c>
      <c r="E16020">
        <v>118340</v>
      </c>
    </row>
    <row r="16021" spans="1:5" x14ac:dyDescent="0.25">
      <c r="A16021" s="2">
        <v>45160.729166666664</v>
      </c>
      <c r="B16021">
        <v>118200</v>
      </c>
      <c r="C16021">
        <v>118340</v>
      </c>
      <c r="D16021">
        <v>118200</v>
      </c>
      <c r="E16021">
        <v>118250</v>
      </c>
    </row>
    <row r="16022" spans="1:5" x14ac:dyDescent="0.25">
      <c r="A16022" s="2">
        <v>45160.71875</v>
      </c>
      <c r="B16022">
        <v>118130</v>
      </c>
      <c r="C16022">
        <v>118205</v>
      </c>
      <c r="D16022">
        <v>118090</v>
      </c>
      <c r="E16022">
        <v>118205</v>
      </c>
    </row>
    <row r="16023" spans="1:5" x14ac:dyDescent="0.25">
      <c r="A16023" s="2">
        <v>45160.708333333336</v>
      </c>
      <c r="B16023">
        <v>118180</v>
      </c>
      <c r="C16023">
        <v>118210</v>
      </c>
      <c r="D16023">
        <v>118090</v>
      </c>
      <c r="E16023">
        <v>118135</v>
      </c>
    </row>
    <row r="16024" spans="1:5" x14ac:dyDescent="0.25">
      <c r="A16024" s="2">
        <v>45160.697916666664</v>
      </c>
      <c r="B16024">
        <v>118220</v>
      </c>
      <c r="C16024">
        <v>118225</v>
      </c>
      <c r="D16024">
        <v>118150</v>
      </c>
      <c r="E16024">
        <v>118185</v>
      </c>
    </row>
    <row r="16025" spans="1:5" x14ac:dyDescent="0.25">
      <c r="A16025" s="2">
        <v>45160.6875</v>
      </c>
      <c r="B16025">
        <v>118235</v>
      </c>
      <c r="C16025">
        <v>118260</v>
      </c>
      <c r="D16025">
        <v>118125</v>
      </c>
      <c r="E16025">
        <v>118220</v>
      </c>
    </row>
    <row r="16026" spans="1:5" x14ac:dyDescent="0.25">
      <c r="A16026" s="2">
        <v>45160.677083333336</v>
      </c>
      <c r="B16026">
        <v>118160</v>
      </c>
      <c r="C16026">
        <v>118390</v>
      </c>
      <c r="D16026">
        <v>118120</v>
      </c>
      <c r="E16026">
        <v>118230</v>
      </c>
    </row>
    <row r="16027" spans="1:5" x14ac:dyDescent="0.25">
      <c r="A16027" s="2">
        <v>45160.666666666664</v>
      </c>
      <c r="B16027">
        <v>117945</v>
      </c>
      <c r="C16027">
        <v>118260</v>
      </c>
      <c r="D16027">
        <v>117945</v>
      </c>
      <c r="E16027">
        <v>118160</v>
      </c>
    </row>
    <row r="16028" spans="1:5" x14ac:dyDescent="0.25">
      <c r="A16028" s="2">
        <v>45160.65625</v>
      </c>
      <c r="B16028">
        <v>117985</v>
      </c>
      <c r="C16028">
        <v>118030</v>
      </c>
      <c r="D16028">
        <v>117900</v>
      </c>
      <c r="E16028">
        <v>117950</v>
      </c>
    </row>
    <row r="16029" spans="1:5" x14ac:dyDescent="0.25">
      <c r="A16029" s="2">
        <v>45160.645833333336</v>
      </c>
      <c r="B16029">
        <v>117810</v>
      </c>
      <c r="C16029">
        <v>118040</v>
      </c>
      <c r="D16029">
        <v>117785</v>
      </c>
      <c r="E16029">
        <v>117985</v>
      </c>
    </row>
    <row r="16030" spans="1:5" x14ac:dyDescent="0.25">
      <c r="A16030" s="2">
        <v>45160.635416666664</v>
      </c>
      <c r="B16030">
        <v>117785</v>
      </c>
      <c r="C16030">
        <v>117845</v>
      </c>
      <c r="D16030">
        <v>117695</v>
      </c>
      <c r="E16030">
        <v>117805</v>
      </c>
    </row>
    <row r="16031" spans="1:5" x14ac:dyDescent="0.25">
      <c r="A16031" s="2">
        <v>45160.625</v>
      </c>
      <c r="B16031">
        <v>117640</v>
      </c>
      <c r="C16031">
        <v>117825</v>
      </c>
      <c r="D16031">
        <v>117555</v>
      </c>
      <c r="E16031">
        <v>117790</v>
      </c>
    </row>
    <row r="16032" spans="1:5" x14ac:dyDescent="0.25">
      <c r="A16032" s="2">
        <v>45160.614583333336</v>
      </c>
      <c r="B16032">
        <v>117620</v>
      </c>
      <c r="C16032">
        <v>117660</v>
      </c>
      <c r="D16032">
        <v>117495</v>
      </c>
      <c r="E16032">
        <v>117635</v>
      </c>
    </row>
    <row r="16033" spans="1:5" x14ac:dyDescent="0.25">
      <c r="A16033" s="2">
        <v>45160.604166666664</v>
      </c>
      <c r="B16033">
        <v>117485</v>
      </c>
      <c r="C16033">
        <v>117650</v>
      </c>
      <c r="D16033">
        <v>117425</v>
      </c>
      <c r="E16033">
        <v>117620</v>
      </c>
    </row>
    <row r="16034" spans="1:5" x14ac:dyDescent="0.25">
      <c r="A16034" s="2">
        <v>45160.59375</v>
      </c>
      <c r="B16034">
        <v>117330</v>
      </c>
      <c r="C16034">
        <v>117490</v>
      </c>
      <c r="D16034">
        <v>117205</v>
      </c>
      <c r="E16034">
        <v>117490</v>
      </c>
    </row>
    <row r="16035" spans="1:5" x14ac:dyDescent="0.25">
      <c r="A16035" s="2">
        <v>45160.583333333336</v>
      </c>
      <c r="B16035">
        <v>117475</v>
      </c>
      <c r="C16035">
        <v>117480</v>
      </c>
      <c r="D16035">
        <v>117240</v>
      </c>
      <c r="E16035">
        <v>117335</v>
      </c>
    </row>
    <row r="16036" spans="1:5" x14ac:dyDescent="0.25">
      <c r="A16036" s="2">
        <v>45160.572916666664</v>
      </c>
      <c r="B16036">
        <v>117455</v>
      </c>
      <c r="C16036">
        <v>117530</v>
      </c>
      <c r="D16036">
        <v>117425</v>
      </c>
      <c r="E16036">
        <v>117470</v>
      </c>
    </row>
    <row r="16037" spans="1:5" x14ac:dyDescent="0.25">
      <c r="A16037" s="2">
        <v>45160.5625</v>
      </c>
      <c r="B16037">
        <v>117390</v>
      </c>
      <c r="C16037">
        <v>117495</v>
      </c>
      <c r="D16037">
        <v>117280</v>
      </c>
      <c r="E16037">
        <v>117455</v>
      </c>
    </row>
    <row r="16038" spans="1:5" x14ac:dyDescent="0.25">
      <c r="A16038" s="2">
        <v>45160.552083333336</v>
      </c>
      <c r="B16038">
        <v>117435</v>
      </c>
      <c r="C16038">
        <v>117490</v>
      </c>
      <c r="D16038">
        <v>117300</v>
      </c>
      <c r="E16038">
        <v>117390</v>
      </c>
    </row>
    <row r="16039" spans="1:5" x14ac:dyDescent="0.25">
      <c r="A16039" s="2">
        <v>45160.541666666664</v>
      </c>
      <c r="B16039">
        <v>117435</v>
      </c>
      <c r="C16039">
        <v>117565</v>
      </c>
      <c r="D16039">
        <v>117400</v>
      </c>
      <c r="E16039">
        <v>117440</v>
      </c>
    </row>
    <row r="16040" spans="1:5" x14ac:dyDescent="0.25">
      <c r="A16040" s="2">
        <v>45160.53125</v>
      </c>
      <c r="B16040">
        <v>117645</v>
      </c>
      <c r="C16040">
        <v>117660</v>
      </c>
      <c r="D16040">
        <v>117420</v>
      </c>
      <c r="E16040">
        <v>117435</v>
      </c>
    </row>
    <row r="16041" spans="1:5" x14ac:dyDescent="0.25">
      <c r="A16041" s="2">
        <v>45160.520833333336</v>
      </c>
      <c r="B16041">
        <v>117470</v>
      </c>
      <c r="C16041">
        <v>117650</v>
      </c>
      <c r="D16041">
        <v>117385</v>
      </c>
      <c r="E16041">
        <v>117640</v>
      </c>
    </row>
    <row r="16042" spans="1:5" x14ac:dyDescent="0.25">
      <c r="A16042" s="2">
        <v>45160.510416666664</v>
      </c>
      <c r="B16042">
        <v>117525</v>
      </c>
      <c r="C16042">
        <v>117535</v>
      </c>
      <c r="D16042">
        <v>117400</v>
      </c>
      <c r="E16042">
        <v>117465</v>
      </c>
    </row>
    <row r="16043" spans="1:5" x14ac:dyDescent="0.25">
      <c r="A16043" s="2">
        <v>45160.5</v>
      </c>
      <c r="B16043">
        <v>117580</v>
      </c>
      <c r="C16043">
        <v>117660</v>
      </c>
      <c r="D16043">
        <v>117420</v>
      </c>
      <c r="E16043">
        <v>117530</v>
      </c>
    </row>
    <row r="16044" spans="1:5" x14ac:dyDescent="0.25">
      <c r="A16044" s="2">
        <v>45160.489583333336</v>
      </c>
      <c r="B16044">
        <v>117565</v>
      </c>
      <c r="C16044">
        <v>117695</v>
      </c>
      <c r="D16044">
        <v>117495</v>
      </c>
      <c r="E16044">
        <v>117580</v>
      </c>
    </row>
    <row r="16045" spans="1:5" x14ac:dyDescent="0.25">
      <c r="A16045" s="2">
        <v>45160.479166666664</v>
      </c>
      <c r="B16045">
        <v>117320</v>
      </c>
      <c r="C16045">
        <v>117580</v>
      </c>
      <c r="D16045">
        <v>117240</v>
      </c>
      <c r="E16045">
        <v>117565</v>
      </c>
    </row>
    <row r="16046" spans="1:5" x14ac:dyDescent="0.25">
      <c r="A16046" s="2">
        <v>45160.46875</v>
      </c>
      <c r="B16046">
        <v>117485</v>
      </c>
      <c r="C16046">
        <v>117720</v>
      </c>
      <c r="D16046">
        <v>117215</v>
      </c>
      <c r="E16046">
        <v>117315</v>
      </c>
    </row>
    <row r="16047" spans="1:5" x14ac:dyDescent="0.25">
      <c r="A16047" s="2">
        <v>45160.458333333336</v>
      </c>
      <c r="B16047">
        <v>117415</v>
      </c>
      <c r="C16047">
        <v>117550</v>
      </c>
      <c r="D16047">
        <v>117325</v>
      </c>
      <c r="E16047">
        <v>117480</v>
      </c>
    </row>
    <row r="16048" spans="1:5" x14ac:dyDescent="0.25">
      <c r="A16048" s="2">
        <v>45160.447916666664</v>
      </c>
      <c r="B16048">
        <v>117310</v>
      </c>
      <c r="C16048">
        <v>117480</v>
      </c>
      <c r="D16048">
        <v>117140</v>
      </c>
      <c r="E16048">
        <v>117420</v>
      </c>
    </row>
    <row r="16049" spans="1:5" x14ac:dyDescent="0.25">
      <c r="A16049" s="2">
        <v>45160.4375</v>
      </c>
      <c r="B16049">
        <v>117630</v>
      </c>
      <c r="C16049">
        <v>117800</v>
      </c>
      <c r="D16049">
        <v>117270</v>
      </c>
      <c r="E16049">
        <v>117310</v>
      </c>
    </row>
    <row r="16050" spans="1:5" x14ac:dyDescent="0.25">
      <c r="A16050" s="2">
        <v>45160.427083333336</v>
      </c>
      <c r="B16050">
        <v>117485</v>
      </c>
      <c r="C16050">
        <v>117740</v>
      </c>
      <c r="D16050">
        <v>117275</v>
      </c>
      <c r="E16050">
        <v>117630</v>
      </c>
    </row>
    <row r="16051" spans="1:5" x14ac:dyDescent="0.25">
      <c r="A16051" s="2">
        <v>45160.416666666664</v>
      </c>
      <c r="B16051">
        <v>117265</v>
      </c>
      <c r="C16051">
        <v>117525</v>
      </c>
      <c r="D16051">
        <v>117065</v>
      </c>
      <c r="E16051">
        <v>117490</v>
      </c>
    </row>
    <row r="16052" spans="1:5" x14ac:dyDescent="0.25">
      <c r="A16052" s="2">
        <v>45160.40625</v>
      </c>
      <c r="B16052">
        <v>117330</v>
      </c>
      <c r="C16052">
        <v>117395</v>
      </c>
      <c r="D16052">
        <v>117240</v>
      </c>
      <c r="E16052">
        <v>117260</v>
      </c>
    </row>
    <row r="16053" spans="1:5" x14ac:dyDescent="0.25">
      <c r="A16053" s="2">
        <v>45160.395833333336</v>
      </c>
      <c r="B16053">
        <v>117165</v>
      </c>
      <c r="C16053">
        <v>117400</v>
      </c>
      <c r="D16053">
        <v>117160</v>
      </c>
      <c r="E16053">
        <v>117330</v>
      </c>
    </row>
    <row r="16054" spans="1:5" x14ac:dyDescent="0.25">
      <c r="A16054" s="2">
        <v>45160.385416666664</v>
      </c>
      <c r="B16054">
        <v>117210</v>
      </c>
      <c r="C16054">
        <v>117250</v>
      </c>
      <c r="D16054">
        <v>117130</v>
      </c>
      <c r="E16054">
        <v>117165</v>
      </c>
    </row>
    <row r="16055" spans="1:5" x14ac:dyDescent="0.25">
      <c r="A16055" s="2">
        <v>45160.375</v>
      </c>
      <c r="B16055">
        <v>116800</v>
      </c>
      <c r="C16055">
        <v>117320</v>
      </c>
      <c r="D16055">
        <v>116600</v>
      </c>
      <c r="E16055">
        <v>117205</v>
      </c>
    </row>
    <row r="16056" spans="1:5" x14ac:dyDescent="0.25">
      <c r="A16056" s="2">
        <v>45159.739583333336</v>
      </c>
      <c r="B16056">
        <v>116260</v>
      </c>
      <c r="C16056">
        <v>116305</v>
      </c>
      <c r="D16056">
        <v>116120</v>
      </c>
      <c r="E16056">
        <v>116120</v>
      </c>
    </row>
    <row r="16057" spans="1:5" x14ac:dyDescent="0.25">
      <c r="A16057" s="2">
        <v>45159.729166666664</v>
      </c>
      <c r="B16057">
        <v>116335</v>
      </c>
      <c r="C16057">
        <v>116340</v>
      </c>
      <c r="D16057">
        <v>116225</v>
      </c>
      <c r="E16057">
        <v>116265</v>
      </c>
    </row>
    <row r="16058" spans="1:5" x14ac:dyDescent="0.25">
      <c r="A16058" s="2">
        <v>45159.71875</v>
      </c>
      <c r="B16058">
        <v>116395</v>
      </c>
      <c r="C16058">
        <v>116430</v>
      </c>
      <c r="D16058">
        <v>116310</v>
      </c>
      <c r="E16058">
        <v>116335</v>
      </c>
    </row>
    <row r="16059" spans="1:5" x14ac:dyDescent="0.25">
      <c r="A16059" s="2">
        <v>45159.708333333336</v>
      </c>
      <c r="B16059">
        <v>116400</v>
      </c>
      <c r="C16059">
        <v>116460</v>
      </c>
      <c r="D16059">
        <v>116370</v>
      </c>
      <c r="E16059">
        <v>116390</v>
      </c>
    </row>
    <row r="16060" spans="1:5" x14ac:dyDescent="0.25">
      <c r="A16060" s="2">
        <v>45159.697916666664</v>
      </c>
      <c r="B16060">
        <v>116465</v>
      </c>
      <c r="C16060">
        <v>116550</v>
      </c>
      <c r="D16060">
        <v>116385</v>
      </c>
      <c r="E16060">
        <v>116400</v>
      </c>
    </row>
    <row r="16061" spans="1:5" x14ac:dyDescent="0.25">
      <c r="A16061" s="2">
        <v>45159.6875</v>
      </c>
      <c r="B16061">
        <v>116495</v>
      </c>
      <c r="C16061">
        <v>116615</v>
      </c>
      <c r="D16061">
        <v>116365</v>
      </c>
      <c r="E16061">
        <v>116470</v>
      </c>
    </row>
    <row r="16062" spans="1:5" x14ac:dyDescent="0.25">
      <c r="A16062" s="2">
        <v>45159.677083333336</v>
      </c>
      <c r="B16062">
        <v>116470</v>
      </c>
      <c r="C16062">
        <v>116615</v>
      </c>
      <c r="D16062">
        <v>116465</v>
      </c>
      <c r="E16062">
        <v>116490</v>
      </c>
    </row>
    <row r="16063" spans="1:5" x14ac:dyDescent="0.25">
      <c r="A16063" s="2">
        <v>45159.666666666664</v>
      </c>
      <c r="B16063">
        <v>116455</v>
      </c>
      <c r="C16063">
        <v>116575</v>
      </c>
      <c r="D16063">
        <v>116415</v>
      </c>
      <c r="E16063">
        <v>116470</v>
      </c>
    </row>
    <row r="16064" spans="1:5" x14ac:dyDescent="0.25">
      <c r="A16064" s="2">
        <v>45159.65625</v>
      </c>
      <c r="B16064">
        <v>116425</v>
      </c>
      <c r="C16064">
        <v>116555</v>
      </c>
      <c r="D16064">
        <v>116380</v>
      </c>
      <c r="E16064">
        <v>116450</v>
      </c>
    </row>
    <row r="16065" spans="1:5" x14ac:dyDescent="0.25">
      <c r="A16065" s="2">
        <v>45159.645833333336</v>
      </c>
      <c r="B16065">
        <v>116330</v>
      </c>
      <c r="C16065">
        <v>116535</v>
      </c>
      <c r="D16065">
        <v>116300</v>
      </c>
      <c r="E16065">
        <v>116425</v>
      </c>
    </row>
    <row r="16066" spans="1:5" x14ac:dyDescent="0.25">
      <c r="A16066" s="2">
        <v>45159.635416666664</v>
      </c>
      <c r="B16066">
        <v>116400</v>
      </c>
      <c r="C16066">
        <v>116455</v>
      </c>
      <c r="D16066">
        <v>116320</v>
      </c>
      <c r="E16066">
        <v>116325</v>
      </c>
    </row>
    <row r="16067" spans="1:5" x14ac:dyDescent="0.25">
      <c r="A16067" s="2">
        <v>45159.625</v>
      </c>
      <c r="B16067">
        <v>116205</v>
      </c>
      <c r="C16067">
        <v>116415</v>
      </c>
      <c r="D16067">
        <v>116200</v>
      </c>
      <c r="E16067">
        <v>116405</v>
      </c>
    </row>
    <row r="16068" spans="1:5" x14ac:dyDescent="0.25">
      <c r="A16068" s="2">
        <v>45159.614583333336</v>
      </c>
      <c r="B16068">
        <v>116285</v>
      </c>
      <c r="C16068">
        <v>116305</v>
      </c>
      <c r="D16068">
        <v>116145</v>
      </c>
      <c r="E16068">
        <v>116200</v>
      </c>
    </row>
    <row r="16069" spans="1:5" x14ac:dyDescent="0.25">
      <c r="A16069" s="2">
        <v>45159.604166666664</v>
      </c>
      <c r="B16069">
        <v>116325</v>
      </c>
      <c r="C16069">
        <v>116415</v>
      </c>
      <c r="D16069">
        <v>116260</v>
      </c>
      <c r="E16069">
        <v>116285</v>
      </c>
    </row>
    <row r="16070" spans="1:5" x14ac:dyDescent="0.25">
      <c r="A16070" s="2">
        <v>45159.59375</v>
      </c>
      <c r="B16070">
        <v>116240</v>
      </c>
      <c r="C16070">
        <v>116330</v>
      </c>
      <c r="D16070">
        <v>116100</v>
      </c>
      <c r="E16070">
        <v>116325</v>
      </c>
    </row>
    <row r="16071" spans="1:5" x14ac:dyDescent="0.25">
      <c r="A16071" s="2">
        <v>45159.583333333336</v>
      </c>
      <c r="B16071">
        <v>116450</v>
      </c>
      <c r="C16071">
        <v>116475</v>
      </c>
      <c r="D16071">
        <v>116205</v>
      </c>
      <c r="E16071">
        <v>116245</v>
      </c>
    </row>
    <row r="16072" spans="1:5" x14ac:dyDescent="0.25">
      <c r="A16072" s="2">
        <v>45159.572916666664</v>
      </c>
      <c r="B16072">
        <v>116395</v>
      </c>
      <c r="C16072">
        <v>116510</v>
      </c>
      <c r="D16072">
        <v>116365</v>
      </c>
      <c r="E16072">
        <v>116455</v>
      </c>
    </row>
    <row r="16073" spans="1:5" x14ac:dyDescent="0.25">
      <c r="A16073" s="2">
        <v>45159.5625</v>
      </c>
      <c r="B16073">
        <v>116475</v>
      </c>
      <c r="C16073">
        <v>116475</v>
      </c>
      <c r="D16073">
        <v>116180</v>
      </c>
      <c r="E16073">
        <v>116395</v>
      </c>
    </row>
    <row r="16074" spans="1:5" x14ac:dyDescent="0.25">
      <c r="A16074" s="2">
        <v>45159.552083333336</v>
      </c>
      <c r="B16074">
        <v>116485</v>
      </c>
      <c r="C16074">
        <v>116515</v>
      </c>
      <c r="D16074">
        <v>116375</v>
      </c>
      <c r="E16074">
        <v>116475</v>
      </c>
    </row>
    <row r="16075" spans="1:5" x14ac:dyDescent="0.25">
      <c r="A16075" s="2">
        <v>45159.541666666664</v>
      </c>
      <c r="B16075">
        <v>116510</v>
      </c>
      <c r="C16075">
        <v>116540</v>
      </c>
      <c r="D16075">
        <v>116370</v>
      </c>
      <c r="E16075">
        <v>116480</v>
      </c>
    </row>
    <row r="16076" spans="1:5" x14ac:dyDescent="0.25">
      <c r="A16076" s="2">
        <v>45159.53125</v>
      </c>
      <c r="B16076">
        <v>116420</v>
      </c>
      <c r="C16076">
        <v>116520</v>
      </c>
      <c r="D16076">
        <v>116310</v>
      </c>
      <c r="E16076">
        <v>116510</v>
      </c>
    </row>
    <row r="16077" spans="1:5" x14ac:dyDescent="0.25">
      <c r="A16077" s="2">
        <v>45159.520833333336</v>
      </c>
      <c r="B16077">
        <v>116725</v>
      </c>
      <c r="C16077">
        <v>116800</v>
      </c>
      <c r="D16077">
        <v>116420</v>
      </c>
      <c r="E16077">
        <v>116425</v>
      </c>
    </row>
    <row r="16078" spans="1:5" x14ac:dyDescent="0.25">
      <c r="A16078" s="2">
        <v>45159.510416666664</v>
      </c>
      <c r="B16078">
        <v>116495</v>
      </c>
      <c r="C16078">
        <v>116730</v>
      </c>
      <c r="D16078">
        <v>116400</v>
      </c>
      <c r="E16078">
        <v>116730</v>
      </c>
    </row>
    <row r="16079" spans="1:5" x14ac:dyDescent="0.25">
      <c r="A16079" s="2">
        <v>45159.5</v>
      </c>
      <c r="B16079">
        <v>116635</v>
      </c>
      <c r="C16079">
        <v>116725</v>
      </c>
      <c r="D16079">
        <v>116430</v>
      </c>
      <c r="E16079">
        <v>116495</v>
      </c>
    </row>
    <row r="16080" spans="1:5" x14ac:dyDescent="0.25">
      <c r="A16080" s="2">
        <v>45159.489583333336</v>
      </c>
      <c r="B16080">
        <v>116605</v>
      </c>
      <c r="C16080">
        <v>116830</v>
      </c>
      <c r="D16080">
        <v>116550</v>
      </c>
      <c r="E16080">
        <v>116630</v>
      </c>
    </row>
    <row r="16081" spans="1:5" x14ac:dyDescent="0.25">
      <c r="A16081" s="2">
        <v>45159.479166666664</v>
      </c>
      <c r="B16081">
        <v>116325</v>
      </c>
      <c r="C16081">
        <v>116645</v>
      </c>
      <c r="D16081">
        <v>116290</v>
      </c>
      <c r="E16081">
        <v>116605</v>
      </c>
    </row>
    <row r="16082" spans="1:5" x14ac:dyDescent="0.25">
      <c r="A16082" s="2">
        <v>45159.46875</v>
      </c>
      <c r="B16082">
        <v>116675</v>
      </c>
      <c r="C16082">
        <v>116710</v>
      </c>
      <c r="D16082">
        <v>116275</v>
      </c>
      <c r="E16082">
        <v>116325</v>
      </c>
    </row>
    <row r="16083" spans="1:5" x14ac:dyDescent="0.25">
      <c r="A16083" s="2">
        <v>45159.458333333336</v>
      </c>
      <c r="B16083">
        <v>117020</v>
      </c>
      <c r="C16083">
        <v>117135</v>
      </c>
      <c r="D16083">
        <v>116620</v>
      </c>
      <c r="E16083">
        <v>116670</v>
      </c>
    </row>
    <row r="16084" spans="1:5" x14ac:dyDescent="0.25">
      <c r="A16084" s="2">
        <v>45159.447916666664</v>
      </c>
      <c r="B16084">
        <v>116725</v>
      </c>
      <c r="C16084">
        <v>117030</v>
      </c>
      <c r="D16084">
        <v>116615</v>
      </c>
      <c r="E16084">
        <v>117025</v>
      </c>
    </row>
    <row r="16085" spans="1:5" x14ac:dyDescent="0.25">
      <c r="A16085" s="2">
        <v>45159.4375</v>
      </c>
      <c r="B16085">
        <v>116970</v>
      </c>
      <c r="C16085">
        <v>117175</v>
      </c>
      <c r="D16085">
        <v>116715</v>
      </c>
      <c r="E16085">
        <v>116725</v>
      </c>
    </row>
    <row r="16086" spans="1:5" x14ac:dyDescent="0.25">
      <c r="A16086" s="2">
        <v>45159.427083333336</v>
      </c>
      <c r="B16086">
        <v>117440</v>
      </c>
      <c r="C16086">
        <v>117510</v>
      </c>
      <c r="D16086">
        <v>116950</v>
      </c>
      <c r="E16086">
        <v>116975</v>
      </c>
    </row>
    <row r="16087" spans="1:5" x14ac:dyDescent="0.25">
      <c r="A16087" s="2">
        <v>45159.416666666664</v>
      </c>
      <c r="B16087">
        <v>117350</v>
      </c>
      <c r="C16087">
        <v>117480</v>
      </c>
      <c r="D16087">
        <v>117140</v>
      </c>
      <c r="E16087">
        <v>117435</v>
      </c>
    </row>
    <row r="16088" spans="1:5" x14ac:dyDescent="0.25">
      <c r="A16088" s="2">
        <v>45159.40625</v>
      </c>
      <c r="B16088">
        <v>117415</v>
      </c>
      <c r="C16088">
        <v>117425</v>
      </c>
      <c r="D16088">
        <v>117320</v>
      </c>
      <c r="E16088">
        <v>117355</v>
      </c>
    </row>
    <row r="16089" spans="1:5" x14ac:dyDescent="0.25">
      <c r="A16089" s="2">
        <v>45159.395833333336</v>
      </c>
      <c r="B16089">
        <v>117385</v>
      </c>
      <c r="C16089">
        <v>117440</v>
      </c>
      <c r="D16089">
        <v>117310</v>
      </c>
      <c r="E16089">
        <v>117415</v>
      </c>
    </row>
    <row r="16090" spans="1:5" x14ac:dyDescent="0.25">
      <c r="A16090" s="2">
        <v>45159.385416666664</v>
      </c>
      <c r="B16090">
        <v>117505</v>
      </c>
      <c r="C16090">
        <v>117560</v>
      </c>
      <c r="D16090">
        <v>117355</v>
      </c>
      <c r="E16090">
        <v>117385</v>
      </c>
    </row>
    <row r="16091" spans="1:5" x14ac:dyDescent="0.25">
      <c r="A16091" s="2">
        <v>45159.375</v>
      </c>
      <c r="B16091">
        <v>117845</v>
      </c>
      <c r="C16091">
        <v>117855</v>
      </c>
      <c r="D16091">
        <v>117465</v>
      </c>
      <c r="E16091">
        <v>117505</v>
      </c>
    </row>
    <row r="16092" spans="1:5" x14ac:dyDescent="0.25">
      <c r="A16092" s="2">
        <v>45156.739583333336</v>
      </c>
      <c r="B16092">
        <v>117375</v>
      </c>
      <c r="C16092">
        <v>117465</v>
      </c>
      <c r="D16092">
        <v>117265</v>
      </c>
      <c r="E16092">
        <v>117265</v>
      </c>
    </row>
    <row r="16093" spans="1:5" x14ac:dyDescent="0.25">
      <c r="A16093" s="2">
        <v>45156.729166666664</v>
      </c>
      <c r="B16093">
        <v>117375</v>
      </c>
      <c r="C16093">
        <v>117435</v>
      </c>
      <c r="D16093">
        <v>117255</v>
      </c>
      <c r="E16093">
        <v>117370</v>
      </c>
    </row>
    <row r="16094" spans="1:5" x14ac:dyDescent="0.25">
      <c r="A16094" s="2">
        <v>45156.71875</v>
      </c>
      <c r="B16094">
        <v>117515</v>
      </c>
      <c r="C16094">
        <v>117520</v>
      </c>
      <c r="D16094">
        <v>117290</v>
      </c>
      <c r="E16094">
        <v>117370</v>
      </c>
    </row>
    <row r="16095" spans="1:5" x14ac:dyDescent="0.25">
      <c r="A16095" s="2">
        <v>45156.708333333336</v>
      </c>
      <c r="B16095">
        <v>117455</v>
      </c>
      <c r="C16095">
        <v>117610</v>
      </c>
      <c r="D16095">
        <v>117435</v>
      </c>
      <c r="E16095">
        <v>117515</v>
      </c>
    </row>
    <row r="16096" spans="1:5" x14ac:dyDescent="0.25">
      <c r="A16096" s="2">
        <v>45156.697916666664</v>
      </c>
      <c r="B16096">
        <v>117550</v>
      </c>
      <c r="C16096">
        <v>117720</v>
      </c>
      <c r="D16096">
        <v>117395</v>
      </c>
      <c r="E16096">
        <v>117455</v>
      </c>
    </row>
    <row r="16097" spans="1:5" x14ac:dyDescent="0.25">
      <c r="A16097" s="2">
        <v>45156.6875</v>
      </c>
      <c r="B16097">
        <v>117360</v>
      </c>
      <c r="C16097">
        <v>117590</v>
      </c>
      <c r="D16097">
        <v>117315</v>
      </c>
      <c r="E16097">
        <v>117550</v>
      </c>
    </row>
    <row r="16098" spans="1:5" x14ac:dyDescent="0.25">
      <c r="A16098" s="2">
        <v>45156.677083333336</v>
      </c>
      <c r="B16098">
        <v>117350</v>
      </c>
      <c r="C16098">
        <v>117410</v>
      </c>
      <c r="D16098">
        <v>117285</v>
      </c>
      <c r="E16098">
        <v>117360</v>
      </c>
    </row>
    <row r="16099" spans="1:5" x14ac:dyDescent="0.25">
      <c r="A16099" s="2">
        <v>45156.666666666664</v>
      </c>
      <c r="B16099">
        <v>117465</v>
      </c>
      <c r="C16099">
        <v>117470</v>
      </c>
      <c r="D16099">
        <v>117325</v>
      </c>
      <c r="E16099">
        <v>117355</v>
      </c>
    </row>
    <row r="16100" spans="1:5" x14ac:dyDescent="0.25">
      <c r="A16100" s="2">
        <v>45156.65625</v>
      </c>
      <c r="B16100">
        <v>117405</v>
      </c>
      <c r="C16100">
        <v>117540</v>
      </c>
      <c r="D16100">
        <v>117360</v>
      </c>
      <c r="E16100">
        <v>117465</v>
      </c>
    </row>
    <row r="16101" spans="1:5" x14ac:dyDescent="0.25">
      <c r="A16101" s="2">
        <v>45156.645833333336</v>
      </c>
      <c r="B16101">
        <v>117335</v>
      </c>
      <c r="C16101">
        <v>117490</v>
      </c>
      <c r="D16101">
        <v>117305</v>
      </c>
      <c r="E16101">
        <v>117405</v>
      </c>
    </row>
    <row r="16102" spans="1:5" x14ac:dyDescent="0.25">
      <c r="A16102" s="2">
        <v>45156.635416666664</v>
      </c>
      <c r="B16102">
        <v>117285</v>
      </c>
      <c r="C16102">
        <v>117360</v>
      </c>
      <c r="D16102">
        <v>117180</v>
      </c>
      <c r="E16102">
        <v>117335</v>
      </c>
    </row>
    <row r="16103" spans="1:5" x14ac:dyDescent="0.25">
      <c r="A16103" s="2">
        <v>45156.625</v>
      </c>
      <c r="B16103">
        <v>117440</v>
      </c>
      <c r="C16103">
        <v>117515</v>
      </c>
      <c r="D16103">
        <v>117140</v>
      </c>
      <c r="E16103">
        <v>117280</v>
      </c>
    </row>
    <row r="16104" spans="1:5" x14ac:dyDescent="0.25">
      <c r="A16104" s="2">
        <v>45156.614583333336</v>
      </c>
      <c r="B16104">
        <v>117385</v>
      </c>
      <c r="C16104">
        <v>117525</v>
      </c>
      <c r="D16104">
        <v>117375</v>
      </c>
      <c r="E16104">
        <v>117435</v>
      </c>
    </row>
    <row r="16105" spans="1:5" x14ac:dyDescent="0.25">
      <c r="A16105" s="2">
        <v>45156.604166666664</v>
      </c>
      <c r="B16105">
        <v>117565</v>
      </c>
      <c r="C16105">
        <v>117590</v>
      </c>
      <c r="D16105">
        <v>117380</v>
      </c>
      <c r="E16105">
        <v>117385</v>
      </c>
    </row>
    <row r="16106" spans="1:5" x14ac:dyDescent="0.25">
      <c r="A16106" s="2">
        <v>45156.59375</v>
      </c>
      <c r="B16106">
        <v>117500</v>
      </c>
      <c r="C16106">
        <v>117570</v>
      </c>
      <c r="D16106">
        <v>117215</v>
      </c>
      <c r="E16106">
        <v>117570</v>
      </c>
    </row>
    <row r="16107" spans="1:5" x14ac:dyDescent="0.25">
      <c r="A16107" s="2">
        <v>45156.583333333336</v>
      </c>
      <c r="B16107">
        <v>117695</v>
      </c>
      <c r="C16107">
        <v>117760</v>
      </c>
      <c r="D16107">
        <v>117475</v>
      </c>
      <c r="E16107">
        <v>117495</v>
      </c>
    </row>
    <row r="16108" spans="1:5" x14ac:dyDescent="0.25">
      <c r="A16108" s="2">
        <v>45156.572916666664</v>
      </c>
      <c r="B16108">
        <v>117765</v>
      </c>
      <c r="C16108">
        <v>117825</v>
      </c>
      <c r="D16108">
        <v>117685</v>
      </c>
      <c r="E16108">
        <v>117700</v>
      </c>
    </row>
    <row r="16109" spans="1:5" x14ac:dyDescent="0.25">
      <c r="A16109" s="2">
        <v>45156.5625</v>
      </c>
      <c r="B16109">
        <v>117815</v>
      </c>
      <c r="C16109">
        <v>117850</v>
      </c>
      <c r="D16109">
        <v>117735</v>
      </c>
      <c r="E16109">
        <v>117765</v>
      </c>
    </row>
    <row r="16110" spans="1:5" x14ac:dyDescent="0.25">
      <c r="A16110" s="2">
        <v>45156.552083333336</v>
      </c>
      <c r="B16110">
        <v>117800</v>
      </c>
      <c r="C16110">
        <v>117875</v>
      </c>
      <c r="D16110">
        <v>117735</v>
      </c>
      <c r="E16110">
        <v>117815</v>
      </c>
    </row>
    <row r="16111" spans="1:5" x14ac:dyDescent="0.25">
      <c r="A16111" s="2">
        <v>45156.541666666664</v>
      </c>
      <c r="B16111">
        <v>117705</v>
      </c>
      <c r="C16111">
        <v>117830</v>
      </c>
      <c r="D16111">
        <v>117640</v>
      </c>
      <c r="E16111">
        <v>117800</v>
      </c>
    </row>
    <row r="16112" spans="1:5" x14ac:dyDescent="0.25">
      <c r="A16112" s="2">
        <v>45156.53125</v>
      </c>
      <c r="B16112">
        <v>117765</v>
      </c>
      <c r="C16112">
        <v>117810</v>
      </c>
      <c r="D16112">
        <v>117675</v>
      </c>
      <c r="E16112">
        <v>117705</v>
      </c>
    </row>
    <row r="16113" spans="1:5" x14ac:dyDescent="0.25">
      <c r="A16113" s="2">
        <v>45156.520833333336</v>
      </c>
      <c r="B16113">
        <v>117720</v>
      </c>
      <c r="C16113">
        <v>117845</v>
      </c>
      <c r="D16113">
        <v>117630</v>
      </c>
      <c r="E16113">
        <v>117760</v>
      </c>
    </row>
    <row r="16114" spans="1:5" x14ac:dyDescent="0.25">
      <c r="A16114" s="2">
        <v>45156.510416666664</v>
      </c>
      <c r="B16114">
        <v>117660</v>
      </c>
      <c r="C16114">
        <v>117900</v>
      </c>
      <c r="D16114">
        <v>117635</v>
      </c>
      <c r="E16114">
        <v>117715</v>
      </c>
    </row>
    <row r="16115" spans="1:5" x14ac:dyDescent="0.25">
      <c r="A16115" s="2">
        <v>45156.5</v>
      </c>
      <c r="B16115">
        <v>117510</v>
      </c>
      <c r="C16115">
        <v>117695</v>
      </c>
      <c r="D16115">
        <v>117475</v>
      </c>
      <c r="E16115">
        <v>117660</v>
      </c>
    </row>
    <row r="16116" spans="1:5" x14ac:dyDescent="0.25">
      <c r="A16116" s="2">
        <v>45156.489583333336</v>
      </c>
      <c r="B16116">
        <v>117585</v>
      </c>
      <c r="C16116">
        <v>117635</v>
      </c>
      <c r="D16116">
        <v>117405</v>
      </c>
      <c r="E16116">
        <v>117510</v>
      </c>
    </row>
    <row r="16117" spans="1:5" x14ac:dyDescent="0.25">
      <c r="A16117" s="2">
        <v>45156.479166666664</v>
      </c>
      <c r="B16117">
        <v>117225</v>
      </c>
      <c r="C16117">
        <v>117605</v>
      </c>
      <c r="D16117">
        <v>117165</v>
      </c>
      <c r="E16117">
        <v>117585</v>
      </c>
    </row>
    <row r="16118" spans="1:5" x14ac:dyDescent="0.25">
      <c r="A16118" s="2">
        <v>45156.46875</v>
      </c>
      <c r="B16118">
        <v>117320</v>
      </c>
      <c r="C16118">
        <v>117495</v>
      </c>
      <c r="D16118">
        <v>117085</v>
      </c>
      <c r="E16118">
        <v>117225</v>
      </c>
    </row>
    <row r="16119" spans="1:5" x14ac:dyDescent="0.25">
      <c r="A16119" s="2">
        <v>45156.458333333336</v>
      </c>
      <c r="B16119">
        <v>117300</v>
      </c>
      <c r="C16119">
        <v>117480</v>
      </c>
      <c r="D16119">
        <v>117230</v>
      </c>
      <c r="E16119">
        <v>117325</v>
      </c>
    </row>
    <row r="16120" spans="1:5" x14ac:dyDescent="0.25">
      <c r="A16120" s="2">
        <v>45156.447916666664</v>
      </c>
      <c r="B16120">
        <v>117290</v>
      </c>
      <c r="C16120">
        <v>117465</v>
      </c>
      <c r="D16120">
        <v>117080</v>
      </c>
      <c r="E16120">
        <v>117300</v>
      </c>
    </row>
    <row r="16121" spans="1:5" x14ac:dyDescent="0.25">
      <c r="A16121" s="2">
        <v>45156.4375</v>
      </c>
      <c r="B16121">
        <v>116880</v>
      </c>
      <c r="C16121">
        <v>117415</v>
      </c>
      <c r="D16121">
        <v>116800</v>
      </c>
      <c r="E16121">
        <v>117290</v>
      </c>
    </row>
    <row r="16122" spans="1:5" x14ac:dyDescent="0.25">
      <c r="A16122" s="2">
        <v>45156.427083333336</v>
      </c>
      <c r="B16122">
        <v>116755</v>
      </c>
      <c r="C16122">
        <v>116930</v>
      </c>
      <c r="D16122">
        <v>116585</v>
      </c>
      <c r="E16122">
        <v>116880</v>
      </c>
    </row>
    <row r="16123" spans="1:5" x14ac:dyDescent="0.25">
      <c r="A16123" s="2">
        <v>45156.416666666664</v>
      </c>
      <c r="B16123">
        <v>116890</v>
      </c>
      <c r="C16123">
        <v>117080</v>
      </c>
      <c r="D16123">
        <v>116620</v>
      </c>
      <c r="E16123">
        <v>116755</v>
      </c>
    </row>
    <row r="16124" spans="1:5" x14ac:dyDescent="0.25">
      <c r="A16124" s="2">
        <v>45156.40625</v>
      </c>
      <c r="B16124">
        <v>116995</v>
      </c>
      <c r="C16124">
        <v>117075</v>
      </c>
      <c r="D16124">
        <v>116845</v>
      </c>
      <c r="E16124">
        <v>116885</v>
      </c>
    </row>
    <row r="16125" spans="1:5" x14ac:dyDescent="0.25">
      <c r="A16125" s="2">
        <v>45156.395833333336</v>
      </c>
      <c r="B16125">
        <v>116945</v>
      </c>
      <c r="C16125">
        <v>117185</v>
      </c>
      <c r="D16125">
        <v>116940</v>
      </c>
      <c r="E16125">
        <v>116995</v>
      </c>
    </row>
    <row r="16126" spans="1:5" x14ac:dyDescent="0.25">
      <c r="A16126" s="2">
        <v>45156.385416666664</v>
      </c>
      <c r="B16126">
        <v>116985</v>
      </c>
      <c r="C16126">
        <v>117025</v>
      </c>
      <c r="D16126">
        <v>116910</v>
      </c>
      <c r="E16126">
        <v>116945</v>
      </c>
    </row>
    <row r="16127" spans="1:5" x14ac:dyDescent="0.25">
      <c r="A16127" s="2">
        <v>45156.375</v>
      </c>
      <c r="B16127">
        <v>116990</v>
      </c>
      <c r="C16127">
        <v>117165</v>
      </c>
      <c r="D16127">
        <v>116780</v>
      </c>
      <c r="E16127">
        <v>116990</v>
      </c>
    </row>
    <row r="16128" spans="1:5" x14ac:dyDescent="0.25">
      <c r="A16128" s="2">
        <v>45155.739583333336</v>
      </c>
      <c r="B16128">
        <v>117175</v>
      </c>
      <c r="C16128">
        <v>117250</v>
      </c>
      <c r="D16128">
        <v>117130</v>
      </c>
      <c r="E16128">
        <v>117250</v>
      </c>
    </row>
    <row r="16129" spans="1:5" x14ac:dyDescent="0.25">
      <c r="A16129" s="2">
        <v>45155.729166666664</v>
      </c>
      <c r="B16129">
        <v>117170</v>
      </c>
      <c r="C16129">
        <v>117260</v>
      </c>
      <c r="D16129">
        <v>117090</v>
      </c>
      <c r="E16129">
        <v>117180</v>
      </c>
    </row>
    <row r="16130" spans="1:5" x14ac:dyDescent="0.25">
      <c r="A16130" s="2">
        <v>45155.71875</v>
      </c>
      <c r="B16130">
        <v>117075</v>
      </c>
      <c r="C16130">
        <v>117175</v>
      </c>
      <c r="D16130">
        <v>117045</v>
      </c>
      <c r="E16130">
        <v>117165</v>
      </c>
    </row>
    <row r="16131" spans="1:5" x14ac:dyDescent="0.25">
      <c r="A16131" s="2">
        <v>45155.708333333336</v>
      </c>
      <c r="B16131">
        <v>117095</v>
      </c>
      <c r="C16131">
        <v>117190</v>
      </c>
      <c r="D16131">
        <v>117070</v>
      </c>
      <c r="E16131">
        <v>117075</v>
      </c>
    </row>
    <row r="16132" spans="1:5" x14ac:dyDescent="0.25">
      <c r="A16132" s="2">
        <v>45155.697916666664</v>
      </c>
      <c r="B16132">
        <v>117100</v>
      </c>
      <c r="C16132">
        <v>117180</v>
      </c>
      <c r="D16132">
        <v>116985</v>
      </c>
      <c r="E16132">
        <v>117095</v>
      </c>
    </row>
    <row r="16133" spans="1:5" x14ac:dyDescent="0.25">
      <c r="A16133" s="2">
        <v>45155.6875</v>
      </c>
      <c r="B16133">
        <v>117290</v>
      </c>
      <c r="C16133">
        <v>117300</v>
      </c>
      <c r="D16133">
        <v>117050</v>
      </c>
      <c r="E16133">
        <v>117100</v>
      </c>
    </row>
    <row r="16134" spans="1:5" x14ac:dyDescent="0.25">
      <c r="A16134" s="2">
        <v>45155.677083333336</v>
      </c>
      <c r="B16134">
        <v>117120</v>
      </c>
      <c r="C16134">
        <v>117320</v>
      </c>
      <c r="D16134">
        <v>117075</v>
      </c>
      <c r="E16134">
        <v>117285</v>
      </c>
    </row>
    <row r="16135" spans="1:5" x14ac:dyDescent="0.25">
      <c r="A16135" s="2">
        <v>45155.666666666664</v>
      </c>
      <c r="B16135">
        <v>117280</v>
      </c>
      <c r="C16135">
        <v>117325</v>
      </c>
      <c r="D16135">
        <v>117050</v>
      </c>
      <c r="E16135">
        <v>117115</v>
      </c>
    </row>
    <row r="16136" spans="1:5" x14ac:dyDescent="0.25">
      <c r="A16136" s="2">
        <v>45155.65625</v>
      </c>
      <c r="B16136">
        <v>117305</v>
      </c>
      <c r="C16136">
        <v>117380</v>
      </c>
      <c r="D16136">
        <v>117135</v>
      </c>
      <c r="E16136">
        <v>117280</v>
      </c>
    </row>
    <row r="16137" spans="1:5" x14ac:dyDescent="0.25">
      <c r="A16137" s="2">
        <v>45155.645833333336</v>
      </c>
      <c r="B16137">
        <v>117445</v>
      </c>
      <c r="C16137">
        <v>117450</v>
      </c>
      <c r="D16137">
        <v>117260</v>
      </c>
      <c r="E16137">
        <v>117305</v>
      </c>
    </row>
    <row r="16138" spans="1:5" x14ac:dyDescent="0.25">
      <c r="A16138" s="2">
        <v>45155.635416666664</v>
      </c>
      <c r="B16138">
        <v>117390</v>
      </c>
      <c r="C16138">
        <v>117495</v>
      </c>
      <c r="D16138">
        <v>117215</v>
      </c>
      <c r="E16138">
        <v>117440</v>
      </c>
    </row>
    <row r="16139" spans="1:5" x14ac:dyDescent="0.25">
      <c r="A16139" s="2">
        <v>45155.625</v>
      </c>
      <c r="B16139">
        <v>117520</v>
      </c>
      <c r="C16139">
        <v>117530</v>
      </c>
      <c r="D16139">
        <v>117350</v>
      </c>
      <c r="E16139">
        <v>117390</v>
      </c>
    </row>
    <row r="16140" spans="1:5" x14ac:dyDescent="0.25">
      <c r="A16140" s="2">
        <v>45155.614583333336</v>
      </c>
      <c r="B16140">
        <v>117450</v>
      </c>
      <c r="C16140">
        <v>117605</v>
      </c>
      <c r="D16140">
        <v>117380</v>
      </c>
      <c r="E16140">
        <v>117525</v>
      </c>
    </row>
    <row r="16141" spans="1:5" x14ac:dyDescent="0.25">
      <c r="A16141" s="2">
        <v>45155.604166666664</v>
      </c>
      <c r="B16141">
        <v>117695</v>
      </c>
      <c r="C16141">
        <v>117710</v>
      </c>
      <c r="D16141">
        <v>117375</v>
      </c>
      <c r="E16141">
        <v>117450</v>
      </c>
    </row>
    <row r="16142" spans="1:5" x14ac:dyDescent="0.25">
      <c r="A16142" s="2">
        <v>45155.59375</v>
      </c>
      <c r="B16142">
        <v>117685</v>
      </c>
      <c r="C16142">
        <v>117745</v>
      </c>
      <c r="D16142">
        <v>117600</v>
      </c>
      <c r="E16142">
        <v>117690</v>
      </c>
    </row>
    <row r="16143" spans="1:5" x14ac:dyDescent="0.25">
      <c r="A16143" s="2">
        <v>45155.583333333336</v>
      </c>
      <c r="B16143">
        <v>117855</v>
      </c>
      <c r="C16143">
        <v>117880</v>
      </c>
      <c r="D16143">
        <v>117620</v>
      </c>
      <c r="E16143">
        <v>117690</v>
      </c>
    </row>
    <row r="16144" spans="1:5" x14ac:dyDescent="0.25">
      <c r="A16144" s="2">
        <v>45155.572916666664</v>
      </c>
      <c r="B16144">
        <v>117710</v>
      </c>
      <c r="C16144">
        <v>117870</v>
      </c>
      <c r="D16144">
        <v>117665</v>
      </c>
      <c r="E16144">
        <v>117850</v>
      </c>
    </row>
    <row r="16145" spans="1:5" x14ac:dyDescent="0.25">
      <c r="A16145" s="2">
        <v>45155.5625</v>
      </c>
      <c r="B16145">
        <v>117870</v>
      </c>
      <c r="C16145">
        <v>117915</v>
      </c>
      <c r="D16145">
        <v>117680</v>
      </c>
      <c r="E16145">
        <v>117710</v>
      </c>
    </row>
    <row r="16146" spans="1:5" x14ac:dyDescent="0.25">
      <c r="A16146" s="2">
        <v>45155.552083333336</v>
      </c>
      <c r="B16146">
        <v>117615</v>
      </c>
      <c r="C16146">
        <v>117890</v>
      </c>
      <c r="D16146">
        <v>117605</v>
      </c>
      <c r="E16146">
        <v>117865</v>
      </c>
    </row>
    <row r="16147" spans="1:5" x14ac:dyDescent="0.25">
      <c r="A16147" s="2">
        <v>45155.541666666664</v>
      </c>
      <c r="B16147">
        <v>117565</v>
      </c>
      <c r="C16147">
        <v>117645</v>
      </c>
      <c r="D16147">
        <v>117405</v>
      </c>
      <c r="E16147">
        <v>117615</v>
      </c>
    </row>
    <row r="16148" spans="1:5" x14ac:dyDescent="0.25">
      <c r="A16148" s="2">
        <v>45155.53125</v>
      </c>
      <c r="B16148">
        <v>117590</v>
      </c>
      <c r="C16148">
        <v>117675</v>
      </c>
      <c r="D16148">
        <v>117320</v>
      </c>
      <c r="E16148">
        <v>117560</v>
      </c>
    </row>
    <row r="16149" spans="1:5" x14ac:dyDescent="0.25">
      <c r="A16149" s="2">
        <v>45155.520833333336</v>
      </c>
      <c r="B16149">
        <v>117585</v>
      </c>
      <c r="C16149">
        <v>117740</v>
      </c>
      <c r="D16149">
        <v>117570</v>
      </c>
      <c r="E16149">
        <v>117590</v>
      </c>
    </row>
    <row r="16150" spans="1:5" x14ac:dyDescent="0.25">
      <c r="A16150" s="2">
        <v>45155.510416666664</v>
      </c>
      <c r="B16150">
        <v>117695</v>
      </c>
      <c r="C16150">
        <v>117775</v>
      </c>
      <c r="D16150">
        <v>117505</v>
      </c>
      <c r="E16150">
        <v>117580</v>
      </c>
    </row>
    <row r="16151" spans="1:5" x14ac:dyDescent="0.25">
      <c r="A16151" s="2">
        <v>45155.5</v>
      </c>
      <c r="B16151">
        <v>117680</v>
      </c>
      <c r="C16151">
        <v>117770</v>
      </c>
      <c r="D16151">
        <v>117540</v>
      </c>
      <c r="E16151">
        <v>117690</v>
      </c>
    </row>
    <row r="16152" spans="1:5" x14ac:dyDescent="0.25">
      <c r="A16152" s="2">
        <v>45155.489583333336</v>
      </c>
      <c r="B16152">
        <v>117960</v>
      </c>
      <c r="C16152">
        <v>118055</v>
      </c>
      <c r="D16152">
        <v>117650</v>
      </c>
      <c r="E16152">
        <v>117680</v>
      </c>
    </row>
    <row r="16153" spans="1:5" x14ac:dyDescent="0.25">
      <c r="A16153" s="2">
        <v>45155.479166666664</v>
      </c>
      <c r="B16153">
        <v>118330</v>
      </c>
      <c r="C16153">
        <v>118390</v>
      </c>
      <c r="D16153">
        <v>117805</v>
      </c>
      <c r="E16153">
        <v>117955</v>
      </c>
    </row>
    <row r="16154" spans="1:5" x14ac:dyDescent="0.25">
      <c r="A16154" s="2">
        <v>45155.46875</v>
      </c>
      <c r="B16154">
        <v>118440</v>
      </c>
      <c r="C16154">
        <v>118530</v>
      </c>
      <c r="D16154">
        <v>118245</v>
      </c>
      <c r="E16154">
        <v>118330</v>
      </c>
    </row>
    <row r="16155" spans="1:5" x14ac:dyDescent="0.25">
      <c r="A16155" s="2">
        <v>45155.458333333336</v>
      </c>
      <c r="B16155">
        <v>118300</v>
      </c>
      <c r="C16155">
        <v>118515</v>
      </c>
      <c r="D16155">
        <v>118265</v>
      </c>
      <c r="E16155">
        <v>118445</v>
      </c>
    </row>
    <row r="16156" spans="1:5" x14ac:dyDescent="0.25">
      <c r="A16156" s="2">
        <v>45155.447916666664</v>
      </c>
      <c r="B16156">
        <v>118745</v>
      </c>
      <c r="C16156">
        <v>118855</v>
      </c>
      <c r="D16156">
        <v>118235</v>
      </c>
      <c r="E16156">
        <v>118295</v>
      </c>
    </row>
    <row r="16157" spans="1:5" x14ac:dyDescent="0.25">
      <c r="A16157" s="2">
        <v>45155.4375</v>
      </c>
      <c r="B16157">
        <v>118525</v>
      </c>
      <c r="C16157">
        <v>118830</v>
      </c>
      <c r="D16157">
        <v>118350</v>
      </c>
      <c r="E16157">
        <v>118740</v>
      </c>
    </row>
    <row r="16158" spans="1:5" x14ac:dyDescent="0.25">
      <c r="A16158" s="2">
        <v>45155.427083333336</v>
      </c>
      <c r="B16158">
        <v>118615</v>
      </c>
      <c r="C16158">
        <v>118860</v>
      </c>
      <c r="D16158">
        <v>118475</v>
      </c>
      <c r="E16158">
        <v>118530</v>
      </c>
    </row>
    <row r="16159" spans="1:5" x14ac:dyDescent="0.25">
      <c r="A16159" s="2">
        <v>45155.416666666664</v>
      </c>
      <c r="B16159">
        <v>118660</v>
      </c>
      <c r="C16159">
        <v>118745</v>
      </c>
      <c r="D16159">
        <v>118370</v>
      </c>
      <c r="E16159">
        <v>118615</v>
      </c>
    </row>
    <row r="16160" spans="1:5" x14ac:dyDescent="0.25">
      <c r="A16160" s="2">
        <v>45155.40625</v>
      </c>
      <c r="B16160">
        <v>118560</v>
      </c>
      <c r="C16160">
        <v>118700</v>
      </c>
      <c r="D16160">
        <v>118360</v>
      </c>
      <c r="E16160">
        <v>118665</v>
      </c>
    </row>
    <row r="16161" spans="1:5" x14ac:dyDescent="0.25">
      <c r="A16161" s="2">
        <v>45155.395833333336</v>
      </c>
      <c r="B16161">
        <v>118485</v>
      </c>
      <c r="C16161">
        <v>118650</v>
      </c>
      <c r="D16161">
        <v>118355</v>
      </c>
      <c r="E16161">
        <v>118555</v>
      </c>
    </row>
    <row r="16162" spans="1:5" x14ac:dyDescent="0.25">
      <c r="A16162" s="2">
        <v>45155.385416666664</v>
      </c>
      <c r="B16162">
        <v>118520</v>
      </c>
      <c r="C16162">
        <v>118590</v>
      </c>
      <c r="D16162">
        <v>118385</v>
      </c>
      <c r="E16162">
        <v>118490</v>
      </c>
    </row>
    <row r="16163" spans="1:5" x14ac:dyDescent="0.25">
      <c r="A16163" s="2">
        <v>45155.375</v>
      </c>
      <c r="B16163">
        <v>118560</v>
      </c>
      <c r="C16163">
        <v>118810</v>
      </c>
      <c r="D16163">
        <v>118380</v>
      </c>
      <c r="E16163">
        <v>118520</v>
      </c>
    </row>
    <row r="16164" spans="1:5" x14ac:dyDescent="0.25">
      <c r="A16164" s="2">
        <v>45154.739583333336</v>
      </c>
      <c r="B16164">
        <v>117725</v>
      </c>
      <c r="C16164">
        <v>117845</v>
      </c>
      <c r="D16164">
        <v>117685</v>
      </c>
      <c r="E16164">
        <v>117820</v>
      </c>
    </row>
    <row r="16165" spans="1:5" x14ac:dyDescent="0.25">
      <c r="A16165" s="2">
        <v>45154.729166666664</v>
      </c>
      <c r="B16165">
        <v>117735</v>
      </c>
      <c r="C16165">
        <v>117835</v>
      </c>
      <c r="D16165">
        <v>117670</v>
      </c>
      <c r="E16165">
        <v>117730</v>
      </c>
    </row>
    <row r="16166" spans="1:5" x14ac:dyDescent="0.25">
      <c r="A16166" s="2">
        <v>45154.71875</v>
      </c>
      <c r="B16166">
        <v>117790</v>
      </c>
      <c r="C16166">
        <v>117795</v>
      </c>
      <c r="D16166">
        <v>117620</v>
      </c>
      <c r="E16166">
        <v>117735</v>
      </c>
    </row>
    <row r="16167" spans="1:5" x14ac:dyDescent="0.25">
      <c r="A16167" s="2">
        <v>45154.708333333336</v>
      </c>
      <c r="B16167">
        <v>117670</v>
      </c>
      <c r="C16167">
        <v>117880</v>
      </c>
      <c r="D16167">
        <v>117630</v>
      </c>
      <c r="E16167">
        <v>117790</v>
      </c>
    </row>
    <row r="16168" spans="1:5" x14ac:dyDescent="0.25">
      <c r="A16168" s="2">
        <v>45154.697916666664</v>
      </c>
      <c r="B16168">
        <v>117820</v>
      </c>
      <c r="C16168">
        <v>117970</v>
      </c>
      <c r="D16168">
        <v>117555</v>
      </c>
      <c r="E16168">
        <v>117665</v>
      </c>
    </row>
    <row r="16169" spans="1:5" x14ac:dyDescent="0.25">
      <c r="A16169" s="2">
        <v>45154.6875</v>
      </c>
      <c r="B16169">
        <v>118140</v>
      </c>
      <c r="C16169">
        <v>118255</v>
      </c>
      <c r="D16169">
        <v>117750</v>
      </c>
      <c r="E16169">
        <v>117820</v>
      </c>
    </row>
    <row r="16170" spans="1:5" x14ac:dyDescent="0.25">
      <c r="A16170" s="2">
        <v>45154.677083333336</v>
      </c>
      <c r="B16170">
        <v>118400</v>
      </c>
      <c r="C16170">
        <v>118455</v>
      </c>
      <c r="D16170">
        <v>118075</v>
      </c>
      <c r="E16170">
        <v>118140</v>
      </c>
    </row>
    <row r="16171" spans="1:5" x14ac:dyDescent="0.25">
      <c r="A16171" s="2">
        <v>45154.666666666664</v>
      </c>
      <c r="B16171">
        <v>118570</v>
      </c>
      <c r="C16171">
        <v>118650</v>
      </c>
      <c r="D16171">
        <v>118240</v>
      </c>
      <c r="E16171">
        <v>118400</v>
      </c>
    </row>
    <row r="16172" spans="1:5" x14ac:dyDescent="0.25">
      <c r="A16172" s="2">
        <v>45154.65625</v>
      </c>
      <c r="B16172">
        <v>118805</v>
      </c>
      <c r="C16172">
        <v>118825</v>
      </c>
      <c r="D16172">
        <v>118425</v>
      </c>
      <c r="E16172">
        <v>118565</v>
      </c>
    </row>
    <row r="16173" spans="1:5" x14ac:dyDescent="0.25">
      <c r="A16173" s="2">
        <v>45154.645833333336</v>
      </c>
      <c r="B16173">
        <v>118785</v>
      </c>
      <c r="C16173">
        <v>118990</v>
      </c>
      <c r="D16173">
        <v>118765</v>
      </c>
      <c r="E16173">
        <v>118805</v>
      </c>
    </row>
    <row r="16174" spans="1:5" x14ac:dyDescent="0.25">
      <c r="A16174" s="2">
        <v>45154.635416666664</v>
      </c>
      <c r="B16174">
        <v>118735</v>
      </c>
      <c r="C16174">
        <v>118970</v>
      </c>
      <c r="D16174">
        <v>118660</v>
      </c>
      <c r="E16174">
        <v>118785</v>
      </c>
    </row>
    <row r="16175" spans="1:5" x14ac:dyDescent="0.25">
      <c r="A16175" s="2">
        <v>45154.625</v>
      </c>
      <c r="B16175">
        <v>118835</v>
      </c>
      <c r="C16175">
        <v>118910</v>
      </c>
      <c r="D16175">
        <v>118535</v>
      </c>
      <c r="E16175">
        <v>118735</v>
      </c>
    </row>
    <row r="16176" spans="1:5" x14ac:dyDescent="0.25">
      <c r="A16176" s="2">
        <v>45154.614583333336</v>
      </c>
      <c r="B16176">
        <v>118765</v>
      </c>
      <c r="C16176">
        <v>118865</v>
      </c>
      <c r="D16176">
        <v>118740</v>
      </c>
      <c r="E16176">
        <v>118835</v>
      </c>
    </row>
    <row r="16177" spans="1:5" x14ac:dyDescent="0.25">
      <c r="A16177" s="2">
        <v>45154.604166666664</v>
      </c>
      <c r="B16177">
        <v>118770</v>
      </c>
      <c r="C16177">
        <v>118815</v>
      </c>
      <c r="D16177">
        <v>118675</v>
      </c>
      <c r="E16177">
        <v>118765</v>
      </c>
    </row>
    <row r="16178" spans="1:5" x14ac:dyDescent="0.25">
      <c r="A16178" s="2">
        <v>45154.59375</v>
      </c>
      <c r="B16178">
        <v>118625</v>
      </c>
      <c r="C16178">
        <v>118845</v>
      </c>
      <c r="D16178">
        <v>118545</v>
      </c>
      <c r="E16178">
        <v>118765</v>
      </c>
    </row>
    <row r="16179" spans="1:5" x14ac:dyDescent="0.25">
      <c r="A16179" s="2">
        <v>45154.583333333336</v>
      </c>
      <c r="B16179">
        <v>118825</v>
      </c>
      <c r="C16179">
        <v>118875</v>
      </c>
      <c r="D16179">
        <v>118570</v>
      </c>
      <c r="E16179">
        <v>118630</v>
      </c>
    </row>
    <row r="16180" spans="1:5" x14ac:dyDescent="0.25">
      <c r="A16180" s="2">
        <v>45154.572916666664</v>
      </c>
      <c r="B16180">
        <v>118705</v>
      </c>
      <c r="C16180">
        <v>118945</v>
      </c>
      <c r="D16180">
        <v>118650</v>
      </c>
      <c r="E16180">
        <v>118825</v>
      </c>
    </row>
    <row r="16181" spans="1:5" x14ac:dyDescent="0.25">
      <c r="A16181" s="2">
        <v>45154.5625</v>
      </c>
      <c r="B16181">
        <v>118850</v>
      </c>
      <c r="C16181">
        <v>118860</v>
      </c>
      <c r="D16181">
        <v>118680</v>
      </c>
      <c r="E16181">
        <v>118700</v>
      </c>
    </row>
    <row r="16182" spans="1:5" x14ac:dyDescent="0.25">
      <c r="A16182" s="2">
        <v>45154.552083333336</v>
      </c>
      <c r="B16182">
        <v>118805</v>
      </c>
      <c r="C16182">
        <v>118910</v>
      </c>
      <c r="D16182">
        <v>118760</v>
      </c>
      <c r="E16182">
        <v>118850</v>
      </c>
    </row>
    <row r="16183" spans="1:5" x14ac:dyDescent="0.25">
      <c r="A16183" s="2">
        <v>45154.541666666664</v>
      </c>
      <c r="B16183">
        <v>119225</v>
      </c>
      <c r="C16183">
        <v>119245</v>
      </c>
      <c r="D16183">
        <v>118715</v>
      </c>
      <c r="E16183">
        <v>118810</v>
      </c>
    </row>
    <row r="16184" spans="1:5" x14ac:dyDescent="0.25">
      <c r="A16184" s="2">
        <v>45154.53125</v>
      </c>
      <c r="B16184">
        <v>119155</v>
      </c>
      <c r="C16184">
        <v>119240</v>
      </c>
      <c r="D16184">
        <v>119045</v>
      </c>
      <c r="E16184">
        <v>119220</v>
      </c>
    </row>
    <row r="16185" spans="1:5" x14ac:dyDescent="0.25">
      <c r="A16185" s="2">
        <v>45154.520833333336</v>
      </c>
      <c r="B16185">
        <v>119160</v>
      </c>
      <c r="C16185">
        <v>119275</v>
      </c>
      <c r="D16185">
        <v>119115</v>
      </c>
      <c r="E16185">
        <v>119155</v>
      </c>
    </row>
    <row r="16186" spans="1:5" x14ac:dyDescent="0.25">
      <c r="A16186" s="2">
        <v>45154.510416666664</v>
      </c>
      <c r="B16186">
        <v>119310</v>
      </c>
      <c r="C16186">
        <v>119325</v>
      </c>
      <c r="D16186">
        <v>119065</v>
      </c>
      <c r="E16186">
        <v>119165</v>
      </c>
    </row>
    <row r="16187" spans="1:5" x14ac:dyDescent="0.25">
      <c r="A16187" s="2">
        <v>45154.5</v>
      </c>
      <c r="B16187">
        <v>119455</v>
      </c>
      <c r="C16187">
        <v>119485</v>
      </c>
      <c r="D16187">
        <v>119205</v>
      </c>
      <c r="E16187">
        <v>119310</v>
      </c>
    </row>
    <row r="16188" spans="1:5" x14ac:dyDescent="0.25">
      <c r="A16188" s="2">
        <v>45154.489583333336</v>
      </c>
      <c r="B16188">
        <v>119490</v>
      </c>
      <c r="C16188">
        <v>119660</v>
      </c>
      <c r="D16188">
        <v>119305</v>
      </c>
      <c r="E16188">
        <v>119450</v>
      </c>
    </row>
    <row r="16189" spans="1:5" x14ac:dyDescent="0.25">
      <c r="A16189" s="2">
        <v>45154.479166666664</v>
      </c>
      <c r="B16189">
        <v>119090</v>
      </c>
      <c r="C16189">
        <v>119560</v>
      </c>
      <c r="D16189">
        <v>119065</v>
      </c>
      <c r="E16189">
        <v>119490</v>
      </c>
    </row>
    <row r="16190" spans="1:5" x14ac:dyDescent="0.25">
      <c r="A16190" s="2">
        <v>45154.46875</v>
      </c>
      <c r="B16190">
        <v>118895</v>
      </c>
      <c r="C16190">
        <v>119160</v>
      </c>
      <c r="D16190">
        <v>118785</v>
      </c>
      <c r="E16190">
        <v>119085</v>
      </c>
    </row>
    <row r="16191" spans="1:5" x14ac:dyDescent="0.25">
      <c r="A16191" s="2">
        <v>45154.458333333336</v>
      </c>
      <c r="B16191">
        <v>118755</v>
      </c>
      <c r="C16191">
        <v>119115</v>
      </c>
      <c r="D16191">
        <v>118635</v>
      </c>
      <c r="E16191">
        <v>118890</v>
      </c>
    </row>
    <row r="16192" spans="1:5" x14ac:dyDescent="0.25">
      <c r="A16192" s="2">
        <v>45154.447916666664</v>
      </c>
      <c r="B16192">
        <v>118695</v>
      </c>
      <c r="C16192">
        <v>119035</v>
      </c>
      <c r="D16192">
        <v>118555</v>
      </c>
      <c r="E16192">
        <v>118755</v>
      </c>
    </row>
    <row r="16193" spans="1:5" x14ac:dyDescent="0.25">
      <c r="A16193" s="2">
        <v>45154.4375</v>
      </c>
      <c r="B16193">
        <v>118735</v>
      </c>
      <c r="C16193">
        <v>118965</v>
      </c>
      <c r="D16193">
        <v>118560</v>
      </c>
      <c r="E16193">
        <v>118700</v>
      </c>
    </row>
    <row r="16194" spans="1:5" x14ac:dyDescent="0.25">
      <c r="A16194" s="2">
        <v>45154.427083333336</v>
      </c>
      <c r="B16194">
        <v>118470</v>
      </c>
      <c r="C16194">
        <v>119020</v>
      </c>
      <c r="D16194">
        <v>118365</v>
      </c>
      <c r="E16194">
        <v>118735</v>
      </c>
    </row>
    <row r="16195" spans="1:5" x14ac:dyDescent="0.25">
      <c r="A16195" s="2">
        <v>45154.416666666664</v>
      </c>
      <c r="B16195">
        <v>118405</v>
      </c>
      <c r="C16195">
        <v>118520</v>
      </c>
      <c r="D16195">
        <v>118135</v>
      </c>
      <c r="E16195">
        <v>118470</v>
      </c>
    </row>
    <row r="16196" spans="1:5" x14ac:dyDescent="0.25">
      <c r="A16196" s="2">
        <v>45154.40625</v>
      </c>
      <c r="B16196">
        <v>118415</v>
      </c>
      <c r="C16196">
        <v>118450</v>
      </c>
      <c r="D16196">
        <v>118175</v>
      </c>
      <c r="E16196">
        <v>118405</v>
      </c>
    </row>
    <row r="16197" spans="1:5" x14ac:dyDescent="0.25">
      <c r="A16197" s="2">
        <v>45154.395833333336</v>
      </c>
      <c r="B16197">
        <v>118525</v>
      </c>
      <c r="C16197">
        <v>118585</v>
      </c>
      <c r="D16197">
        <v>118305</v>
      </c>
      <c r="E16197">
        <v>118420</v>
      </c>
    </row>
    <row r="16198" spans="1:5" x14ac:dyDescent="0.25">
      <c r="A16198" s="2">
        <v>45154.385416666664</v>
      </c>
      <c r="B16198">
        <v>118475</v>
      </c>
      <c r="C16198">
        <v>118530</v>
      </c>
      <c r="D16198">
        <v>118340</v>
      </c>
      <c r="E16198">
        <v>118525</v>
      </c>
    </row>
    <row r="16199" spans="1:5" x14ac:dyDescent="0.25">
      <c r="A16199" s="2">
        <v>45154.375</v>
      </c>
      <c r="B16199">
        <v>118440</v>
      </c>
      <c r="C16199">
        <v>118835</v>
      </c>
      <c r="D16199">
        <v>118280</v>
      </c>
      <c r="E16199">
        <v>118475</v>
      </c>
    </row>
    <row r="16200" spans="1:5" x14ac:dyDescent="0.25">
      <c r="A16200" s="2">
        <v>45153.739583333336</v>
      </c>
      <c r="B16200">
        <v>115735</v>
      </c>
      <c r="C16200">
        <v>115770</v>
      </c>
      <c r="D16200">
        <v>115665</v>
      </c>
      <c r="E16200">
        <v>115765</v>
      </c>
    </row>
    <row r="16201" spans="1:5" x14ac:dyDescent="0.25">
      <c r="A16201" s="2">
        <v>45153.729166666664</v>
      </c>
      <c r="B16201">
        <v>115875</v>
      </c>
      <c r="C16201">
        <v>115915</v>
      </c>
      <c r="D16201">
        <v>115715</v>
      </c>
      <c r="E16201">
        <v>115735</v>
      </c>
    </row>
    <row r="16202" spans="1:5" x14ac:dyDescent="0.25">
      <c r="A16202" s="2">
        <v>45153.71875</v>
      </c>
      <c r="B16202">
        <v>115990</v>
      </c>
      <c r="C16202">
        <v>116000</v>
      </c>
      <c r="D16202">
        <v>115815</v>
      </c>
      <c r="E16202">
        <v>115880</v>
      </c>
    </row>
    <row r="16203" spans="1:5" x14ac:dyDescent="0.25">
      <c r="A16203" s="2">
        <v>45153.708333333336</v>
      </c>
      <c r="B16203">
        <v>116065</v>
      </c>
      <c r="C16203">
        <v>116165</v>
      </c>
      <c r="D16203">
        <v>115940</v>
      </c>
      <c r="E16203">
        <v>115990</v>
      </c>
    </row>
    <row r="16204" spans="1:5" x14ac:dyDescent="0.25">
      <c r="A16204" s="2">
        <v>45153.697916666664</v>
      </c>
      <c r="B16204">
        <v>116205</v>
      </c>
      <c r="C16204">
        <v>116300</v>
      </c>
      <c r="D16204">
        <v>116040</v>
      </c>
      <c r="E16204">
        <v>116065</v>
      </c>
    </row>
    <row r="16205" spans="1:5" x14ac:dyDescent="0.25">
      <c r="A16205" s="2">
        <v>45153.6875</v>
      </c>
      <c r="B16205">
        <v>116345</v>
      </c>
      <c r="C16205">
        <v>116355</v>
      </c>
      <c r="D16205">
        <v>115980</v>
      </c>
      <c r="E16205">
        <v>116205</v>
      </c>
    </row>
    <row r="16206" spans="1:5" x14ac:dyDescent="0.25">
      <c r="A16206" s="2">
        <v>45153.677083333336</v>
      </c>
      <c r="B16206">
        <v>116380</v>
      </c>
      <c r="C16206">
        <v>116670</v>
      </c>
      <c r="D16206">
        <v>116320</v>
      </c>
      <c r="E16206">
        <v>116345</v>
      </c>
    </row>
    <row r="16207" spans="1:5" x14ac:dyDescent="0.25">
      <c r="A16207" s="2">
        <v>45153.666666666664</v>
      </c>
      <c r="B16207">
        <v>116575</v>
      </c>
      <c r="C16207">
        <v>116630</v>
      </c>
      <c r="D16207">
        <v>116380</v>
      </c>
      <c r="E16207">
        <v>116385</v>
      </c>
    </row>
    <row r="16208" spans="1:5" x14ac:dyDescent="0.25">
      <c r="A16208" s="2">
        <v>45153.65625</v>
      </c>
      <c r="B16208">
        <v>116630</v>
      </c>
      <c r="C16208">
        <v>116655</v>
      </c>
      <c r="D16208">
        <v>116505</v>
      </c>
      <c r="E16208">
        <v>116570</v>
      </c>
    </row>
    <row r="16209" spans="1:5" x14ac:dyDescent="0.25">
      <c r="A16209" s="2">
        <v>45153.645833333336</v>
      </c>
      <c r="B16209">
        <v>116590</v>
      </c>
      <c r="C16209">
        <v>116675</v>
      </c>
      <c r="D16209">
        <v>116520</v>
      </c>
      <c r="E16209">
        <v>116635</v>
      </c>
    </row>
    <row r="16210" spans="1:5" x14ac:dyDescent="0.25">
      <c r="A16210" s="2">
        <v>45153.635416666664</v>
      </c>
      <c r="B16210">
        <v>116730</v>
      </c>
      <c r="C16210">
        <v>116740</v>
      </c>
      <c r="D16210">
        <v>116555</v>
      </c>
      <c r="E16210">
        <v>116590</v>
      </c>
    </row>
    <row r="16211" spans="1:5" x14ac:dyDescent="0.25">
      <c r="A16211" s="2">
        <v>45153.625</v>
      </c>
      <c r="B16211">
        <v>116805</v>
      </c>
      <c r="C16211">
        <v>116845</v>
      </c>
      <c r="D16211">
        <v>116635</v>
      </c>
      <c r="E16211">
        <v>116735</v>
      </c>
    </row>
    <row r="16212" spans="1:5" x14ac:dyDescent="0.25">
      <c r="A16212" s="2">
        <v>45153.614583333336</v>
      </c>
      <c r="B16212">
        <v>116600</v>
      </c>
      <c r="C16212">
        <v>116830</v>
      </c>
      <c r="D16212">
        <v>116595</v>
      </c>
      <c r="E16212">
        <v>116805</v>
      </c>
    </row>
    <row r="16213" spans="1:5" x14ac:dyDescent="0.25">
      <c r="A16213" s="2">
        <v>45153.604166666664</v>
      </c>
      <c r="B16213">
        <v>116625</v>
      </c>
      <c r="C16213">
        <v>116645</v>
      </c>
      <c r="D16213">
        <v>116495</v>
      </c>
      <c r="E16213">
        <v>116605</v>
      </c>
    </row>
    <row r="16214" spans="1:5" x14ac:dyDescent="0.25">
      <c r="A16214" s="2">
        <v>45153.59375</v>
      </c>
      <c r="B16214">
        <v>116595</v>
      </c>
      <c r="C16214">
        <v>116695</v>
      </c>
      <c r="D16214">
        <v>116525</v>
      </c>
      <c r="E16214">
        <v>116620</v>
      </c>
    </row>
    <row r="16215" spans="1:5" x14ac:dyDescent="0.25">
      <c r="A16215" s="2">
        <v>45153.583333333336</v>
      </c>
      <c r="B16215">
        <v>116585</v>
      </c>
      <c r="C16215">
        <v>116655</v>
      </c>
      <c r="D16215">
        <v>116530</v>
      </c>
      <c r="E16215">
        <v>116595</v>
      </c>
    </row>
    <row r="16216" spans="1:5" x14ac:dyDescent="0.25">
      <c r="A16216" s="2">
        <v>45153.572916666664</v>
      </c>
      <c r="B16216">
        <v>116530</v>
      </c>
      <c r="C16216">
        <v>116625</v>
      </c>
      <c r="D16216">
        <v>116320</v>
      </c>
      <c r="E16216">
        <v>116585</v>
      </c>
    </row>
    <row r="16217" spans="1:5" x14ac:dyDescent="0.25">
      <c r="A16217" s="2">
        <v>45153.5625</v>
      </c>
      <c r="B16217">
        <v>116465</v>
      </c>
      <c r="C16217">
        <v>116630</v>
      </c>
      <c r="D16217">
        <v>116430</v>
      </c>
      <c r="E16217">
        <v>116535</v>
      </c>
    </row>
    <row r="16218" spans="1:5" x14ac:dyDescent="0.25">
      <c r="A16218" s="2">
        <v>45153.552083333336</v>
      </c>
      <c r="B16218">
        <v>116680</v>
      </c>
      <c r="C16218">
        <v>116715</v>
      </c>
      <c r="D16218">
        <v>116375</v>
      </c>
      <c r="E16218">
        <v>116470</v>
      </c>
    </row>
    <row r="16219" spans="1:5" x14ac:dyDescent="0.25">
      <c r="A16219" s="2">
        <v>45153.541666666664</v>
      </c>
      <c r="B16219">
        <v>116745</v>
      </c>
      <c r="C16219">
        <v>116845</v>
      </c>
      <c r="D16219">
        <v>116620</v>
      </c>
      <c r="E16219">
        <v>116675</v>
      </c>
    </row>
    <row r="16220" spans="1:5" x14ac:dyDescent="0.25">
      <c r="A16220" s="2">
        <v>45153.53125</v>
      </c>
      <c r="B16220">
        <v>116825</v>
      </c>
      <c r="C16220">
        <v>116880</v>
      </c>
      <c r="D16220">
        <v>116670</v>
      </c>
      <c r="E16220">
        <v>116745</v>
      </c>
    </row>
    <row r="16221" spans="1:5" x14ac:dyDescent="0.25">
      <c r="A16221" s="2">
        <v>45153.520833333336</v>
      </c>
      <c r="B16221">
        <v>116960</v>
      </c>
      <c r="C16221">
        <v>117090</v>
      </c>
      <c r="D16221">
        <v>116790</v>
      </c>
      <c r="E16221">
        <v>116825</v>
      </c>
    </row>
    <row r="16222" spans="1:5" x14ac:dyDescent="0.25">
      <c r="A16222" s="2">
        <v>45153.510416666664</v>
      </c>
      <c r="B16222">
        <v>116810</v>
      </c>
      <c r="C16222">
        <v>116970</v>
      </c>
      <c r="D16222">
        <v>116600</v>
      </c>
      <c r="E16222">
        <v>116960</v>
      </c>
    </row>
    <row r="16223" spans="1:5" x14ac:dyDescent="0.25">
      <c r="A16223" s="2">
        <v>45153.5</v>
      </c>
      <c r="B16223">
        <v>116335</v>
      </c>
      <c r="C16223">
        <v>116835</v>
      </c>
      <c r="D16223">
        <v>116320</v>
      </c>
      <c r="E16223">
        <v>116805</v>
      </c>
    </row>
    <row r="16224" spans="1:5" x14ac:dyDescent="0.25">
      <c r="A16224" s="2">
        <v>45153.489583333336</v>
      </c>
      <c r="B16224">
        <v>116605</v>
      </c>
      <c r="C16224">
        <v>116670</v>
      </c>
      <c r="D16224">
        <v>116295</v>
      </c>
      <c r="E16224">
        <v>116335</v>
      </c>
    </row>
    <row r="16225" spans="1:5" x14ac:dyDescent="0.25">
      <c r="A16225" s="2">
        <v>45153.479166666664</v>
      </c>
      <c r="B16225">
        <v>116685</v>
      </c>
      <c r="C16225">
        <v>116760</v>
      </c>
      <c r="D16225">
        <v>116270</v>
      </c>
      <c r="E16225">
        <v>116605</v>
      </c>
    </row>
    <row r="16226" spans="1:5" x14ac:dyDescent="0.25">
      <c r="A16226" s="2">
        <v>45153.46875</v>
      </c>
      <c r="B16226">
        <v>116945</v>
      </c>
      <c r="C16226">
        <v>117035</v>
      </c>
      <c r="D16226">
        <v>116675</v>
      </c>
      <c r="E16226">
        <v>116685</v>
      </c>
    </row>
    <row r="16227" spans="1:5" x14ac:dyDescent="0.25">
      <c r="A16227" s="2">
        <v>45153.458333333336</v>
      </c>
      <c r="B16227">
        <v>117255</v>
      </c>
      <c r="C16227">
        <v>117265</v>
      </c>
      <c r="D16227">
        <v>116725</v>
      </c>
      <c r="E16227">
        <v>116940</v>
      </c>
    </row>
    <row r="16228" spans="1:5" x14ac:dyDescent="0.25">
      <c r="A16228" s="2">
        <v>45153.447916666664</v>
      </c>
      <c r="B16228">
        <v>117190</v>
      </c>
      <c r="C16228">
        <v>117375</v>
      </c>
      <c r="D16228">
        <v>117035</v>
      </c>
      <c r="E16228">
        <v>117260</v>
      </c>
    </row>
    <row r="16229" spans="1:5" x14ac:dyDescent="0.25">
      <c r="A16229" s="2">
        <v>45153.4375</v>
      </c>
      <c r="B16229">
        <v>117330</v>
      </c>
      <c r="C16229">
        <v>117360</v>
      </c>
      <c r="D16229">
        <v>116750</v>
      </c>
      <c r="E16229">
        <v>117185</v>
      </c>
    </row>
    <row r="16230" spans="1:5" x14ac:dyDescent="0.25">
      <c r="A16230" s="2">
        <v>45153.427083333336</v>
      </c>
      <c r="B16230">
        <v>117580</v>
      </c>
      <c r="C16230">
        <v>117595</v>
      </c>
      <c r="D16230">
        <v>117090</v>
      </c>
      <c r="E16230">
        <v>117330</v>
      </c>
    </row>
    <row r="16231" spans="1:5" x14ac:dyDescent="0.25">
      <c r="A16231" s="2">
        <v>45153.416666666664</v>
      </c>
      <c r="B16231">
        <v>117155</v>
      </c>
      <c r="C16231">
        <v>117700</v>
      </c>
      <c r="D16231">
        <v>117120</v>
      </c>
      <c r="E16231">
        <v>117580</v>
      </c>
    </row>
    <row r="16232" spans="1:5" x14ac:dyDescent="0.25">
      <c r="A16232" s="2">
        <v>45153.40625</v>
      </c>
      <c r="B16232">
        <v>117185</v>
      </c>
      <c r="C16232">
        <v>117325</v>
      </c>
      <c r="D16232">
        <v>117110</v>
      </c>
      <c r="E16232">
        <v>117155</v>
      </c>
    </row>
    <row r="16233" spans="1:5" x14ac:dyDescent="0.25">
      <c r="A16233" s="2">
        <v>45153.395833333336</v>
      </c>
      <c r="B16233">
        <v>117095</v>
      </c>
      <c r="C16233">
        <v>117230</v>
      </c>
      <c r="D16233">
        <v>116835</v>
      </c>
      <c r="E16233">
        <v>117185</v>
      </c>
    </row>
    <row r="16234" spans="1:5" x14ac:dyDescent="0.25">
      <c r="A16234" s="2">
        <v>45153.385416666664</v>
      </c>
      <c r="B16234">
        <v>117005</v>
      </c>
      <c r="C16234">
        <v>117095</v>
      </c>
      <c r="D16234">
        <v>116780</v>
      </c>
      <c r="E16234">
        <v>117090</v>
      </c>
    </row>
    <row r="16235" spans="1:5" x14ac:dyDescent="0.25">
      <c r="A16235" s="2">
        <v>45153.375</v>
      </c>
      <c r="B16235">
        <v>116070</v>
      </c>
      <c r="C16235">
        <v>117020</v>
      </c>
      <c r="D16235">
        <v>115810</v>
      </c>
      <c r="E16235">
        <v>117010</v>
      </c>
    </row>
    <row r="16236" spans="1:5" x14ac:dyDescent="0.25">
      <c r="A16236" s="2">
        <v>45152.739583333336</v>
      </c>
      <c r="B16236">
        <v>116735</v>
      </c>
      <c r="C16236">
        <v>116835</v>
      </c>
      <c r="D16236">
        <v>116705</v>
      </c>
      <c r="E16236">
        <v>116710</v>
      </c>
    </row>
    <row r="16237" spans="1:5" x14ac:dyDescent="0.25">
      <c r="A16237" s="2">
        <v>45152.729166666664</v>
      </c>
      <c r="B16237">
        <v>116970</v>
      </c>
      <c r="C16237">
        <v>116975</v>
      </c>
      <c r="D16237">
        <v>116720</v>
      </c>
      <c r="E16237">
        <v>116735</v>
      </c>
    </row>
    <row r="16238" spans="1:5" x14ac:dyDescent="0.25">
      <c r="A16238" s="2">
        <v>45152.71875</v>
      </c>
      <c r="B16238">
        <v>116920</v>
      </c>
      <c r="C16238">
        <v>117005</v>
      </c>
      <c r="D16238">
        <v>116895</v>
      </c>
      <c r="E16238">
        <v>116965</v>
      </c>
    </row>
    <row r="16239" spans="1:5" x14ac:dyDescent="0.25">
      <c r="A16239" s="2">
        <v>45152.708333333336</v>
      </c>
      <c r="B16239">
        <v>116975</v>
      </c>
      <c r="C16239">
        <v>116990</v>
      </c>
      <c r="D16239">
        <v>116865</v>
      </c>
      <c r="E16239">
        <v>116915</v>
      </c>
    </row>
    <row r="16240" spans="1:5" x14ac:dyDescent="0.25">
      <c r="A16240" s="2">
        <v>45152.697916666664</v>
      </c>
      <c r="B16240">
        <v>116910</v>
      </c>
      <c r="C16240">
        <v>117030</v>
      </c>
      <c r="D16240">
        <v>116880</v>
      </c>
      <c r="E16240">
        <v>116980</v>
      </c>
    </row>
    <row r="16241" spans="1:5" x14ac:dyDescent="0.25">
      <c r="A16241" s="2">
        <v>45152.6875</v>
      </c>
      <c r="B16241">
        <v>116740</v>
      </c>
      <c r="C16241">
        <v>116935</v>
      </c>
      <c r="D16241">
        <v>116735</v>
      </c>
      <c r="E16241">
        <v>116910</v>
      </c>
    </row>
    <row r="16242" spans="1:5" x14ac:dyDescent="0.25">
      <c r="A16242" s="2">
        <v>45152.677083333336</v>
      </c>
      <c r="B16242">
        <v>116860</v>
      </c>
      <c r="C16242">
        <v>116875</v>
      </c>
      <c r="D16242">
        <v>116645</v>
      </c>
      <c r="E16242">
        <v>116740</v>
      </c>
    </row>
    <row r="16243" spans="1:5" x14ac:dyDescent="0.25">
      <c r="A16243" s="2">
        <v>45152.666666666664</v>
      </c>
      <c r="B16243">
        <v>116850</v>
      </c>
      <c r="C16243">
        <v>116950</v>
      </c>
      <c r="D16243">
        <v>116795</v>
      </c>
      <c r="E16243">
        <v>116865</v>
      </c>
    </row>
    <row r="16244" spans="1:5" x14ac:dyDescent="0.25">
      <c r="A16244" s="2">
        <v>45152.65625</v>
      </c>
      <c r="B16244">
        <v>116900</v>
      </c>
      <c r="C16244">
        <v>116915</v>
      </c>
      <c r="D16244">
        <v>116750</v>
      </c>
      <c r="E16244">
        <v>116850</v>
      </c>
    </row>
    <row r="16245" spans="1:5" x14ac:dyDescent="0.25">
      <c r="A16245" s="2">
        <v>45152.645833333336</v>
      </c>
      <c r="B16245">
        <v>116830</v>
      </c>
      <c r="C16245">
        <v>116980</v>
      </c>
      <c r="D16245">
        <v>116750</v>
      </c>
      <c r="E16245">
        <v>116900</v>
      </c>
    </row>
    <row r="16246" spans="1:5" x14ac:dyDescent="0.25">
      <c r="A16246" s="2">
        <v>45152.635416666664</v>
      </c>
      <c r="B16246">
        <v>117015</v>
      </c>
      <c r="C16246">
        <v>117060</v>
      </c>
      <c r="D16246">
        <v>116770</v>
      </c>
      <c r="E16246">
        <v>116830</v>
      </c>
    </row>
    <row r="16247" spans="1:5" x14ac:dyDescent="0.25">
      <c r="A16247" s="2">
        <v>45152.625</v>
      </c>
      <c r="B16247">
        <v>117155</v>
      </c>
      <c r="C16247">
        <v>117200</v>
      </c>
      <c r="D16247">
        <v>116945</v>
      </c>
      <c r="E16247">
        <v>117020</v>
      </c>
    </row>
    <row r="16248" spans="1:5" x14ac:dyDescent="0.25">
      <c r="A16248" s="2">
        <v>45152.614583333336</v>
      </c>
      <c r="B16248">
        <v>117205</v>
      </c>
      <c r="C16248">
        <v>117210</v>
      </c>
      <c r="D16248">
        <v>117065</v>
      </c>
      <c r="E16248">
        <v>117155</v>
      </c>
    </row>
    <row r="16249" spans="1:5" x14ac:dyDescent="0.25">
      <c r="A16249" s="2">
        <v>45152.604166666664</v>
      </c>
      <c r="B16249">
        <v>117240</v>
      </c>
      <c r="C16249">
        <v>117290</v>
      </c>
      <c r="D16249">
        <v>117135</v>
      </c>
      <c r="E16249">
        <v>117205</v>
      </c>
    </row>
    <row r="16250" spans="1:5" x14ac:dyDescent="0.25">
      <c r="A16250" s="2">
        <v>45152.59375</v>
      </c>
      <c r="B16250">
        <v>117410</v>
      </c>
      <c r="C16250">
        <v>117425</v>
      </c>
      <c r="D16250">
        <v>117185</v>
      </c>
      <c r="E16250">
        <v>117235</v>
      </c>
    </row>
    <row r="16251" spans="1:5" x14ac:dyDescent="0.25">
      <c r="A16251" s="2">
        <v>45152.583333333336</v>
      </c>
      <c r="B16251">
        <v>117230</v>
      </c>
      <c r="C16251">
        <v>117555</v>
      </c>
      <c r="D16251">
        <v>117230</v>
      </c>
      <c r="E16251">
        <v>117410</v>
      </c>
    </row>
    <row r="16252" spans="1:5" x14ac:dyDescent="0.25">
      <c r="A16252" s="2">
        <v>45152.572916666664</v>
      </c>
      <c r="B16252">
        <v>117225</v>
      </c>
      <c r="C16252">
        <v>117310</v>
      </c>
      <c r="D16252">
        <v>117180</v>
      </c>
      <c r="E16252">
        <v>117225</v>
      </c>
    </row>
    <row r="16253" spans="1:5" x14ac:dyDescent="0.25">
      <c r="A16253" s="2">
        <v>45152.5625</v>
      </c>
      <c r="B16253">
        <v>117335</v>
      </c>
      <c r="C16253">
        <v>117345</v>
      </c>
      <c r="D16253">
        <v>117200</v>
      </c>
      <c r="E16253">
        <v>117220</v>
      </c>
    </row>
    <row r="16254" spans="1:5" x14ac:dyDescent="0.25">
      <c r="A16254" s="2">
        <v>45152.552083333336</v>
      </c>
      <c r="B16254">
        <v>117275</v>
      </c>
      <c r="C16254">
        <v>117360</v>
      </c>
      <c r="D16254">
        <v>117210</v>
      </c>
      <c r="E16254">
        <v>117335</v>
      </c>
    </row>
    <row r="16255" spans="1:5" x14ac:dyDescent="0.25">
      <c r="A16255" s="2">
        <v>45152.541666666664</v>
      </c>
      <c r="B16255">
        <v>117240</v>
      </c>
      <c r="C16255">
        <v>117445</v>
      </c>
      <c r="D16255">
        <v>117220</v>
      </c>
      <c r="E16255">
        <v>117270</v>
      </c>
    </row>
    <row r="16256" spans="1:5" x14ac:dyDescent="0.25">
      <c r="A16256" s="2">
        <v>45152.53125</v>
      </c>
      <c r="B16256">
        <v>117160</v>
      </c>
      <c r="C16256">
        <v>117340</v>
      </c>
      <c r="D16256">
        <v>117160</v>
      </c>
      <c r="E16256">
        <v>117235</v>
      </c>
    </row>
    <row r="16257" spans="1:5" x14ac:dyDescent="0.25">
      <c r="A16257" s="2">
        <v>45152.520833333336</v>
      </c>
      <c r="B16257">
        <v>117190</v>
      </c>
      <c r="C16257">
        <v>117245</v>
      </c>
      <c r="D16257">
        <v>117050</v>
      </c>
      <c r="E16257">
        <v>117160</v>
      </c>
    </row>
    <row r="16258" spans="1:5" x14ac:dyDescent="0.25">
      <c r="A16258" s="2">
        <v>45152.510416666664</v>
      </c>
      <c r="B16258">
        <v>116875</v>
      </c>
      <c r="C16258">
        <v>117220</v>
      </c>
      <c r="D16258">
        <v>116870</v>
      </c>
      <c r="E16258">
        <v>117190</v>
      </c>
    </row>
    <row r="16259" spans="1:5" x14ac:dyDescent="0.25">
      <c r="A16259" s="2">
        <v>45152.5</v>
      </c>
      <c r="B16259">
        <v>117000</v>
      </c>
      <c r="C16259">
        <v>117035</v>
      </c>
      <c r="D16259">
        <v>116815</v>
      </c>
      <c r="E16259">
        <v>116875</v>
      </c>
    </row>
    <row r="16260" spans="1:5" x14ac:dyDescent="0.25">
      <c r="A16260" s="2">
        <v>45152.489583333336</v>
      </c>
      <c r="B16260">
        <v>117290</v>
      </c>
      <c r="C16260">
        <v>117305</v>
      </c>
      <c r="D16260">
        <v>116980</v>
      </c>
      <c r="E16260">
        <v>117005</v>
      </c>
    </row>
    <row r="16261" spans="1:5" x14ac:dyDescent="0.25">
      <c r="A16261" s="2">
        <v>45152.479166666664</v>
      </c>
      <c r="B16261">
        <v>117090</v>
      </c>
      <c r="C16261">
        <v>117400</v>
      </c>
      <c r="D16261">
        <v>117070</v>
      </c>
      <c r="E16261">
        <v>117290</v>
      </c>
    </row>
    <row r="16262" spans="1:5" x14ac:dyDescent="0.25">
      <c r="A16262" s="2">
        <v>45152.46875</v>
      </c>
      <c r="B16262">
        <v>117255</v>
      </c>
      <c r="C16262">
        <v>117360</v>
      </c>
      <c r="D16262">
        <v>117080</v>
      </c>
      <c r="E16262">
        <v>117095</v>
      </c>
    </row>
    <row r="16263" spans="1:5" x14ac:dyDescent="0.25">
      <c r="A16263" s="2">
        <v>45152.458333333336</v>
      </c>
      <c r="B16263">
        <v>117130</v>
      </c>
      <c r="C16263">
        <v>117305</v>
      </c>
      <c r="D16263">
        <v>116950</v>
      </c>
      <c r="E16263">
        <v>117255</v>
      </c>
    </row>
    <row r="16264" spans="1:5" x14ac:dyDescent="0.25">
      <c r="A16264" s="2">
        <v>45152.447916666664</v>
      </c>
      <c r="B16264">
        <v>117160</v>
      </c>
      <c r="C16264">
        <v>117175</v>
      </c>
      <c r="D16264">
        <v>116710</v>
      </c>
      <c r="E16264">
        <v>117130</v>
      </c>
    </row>
    <row r="16265" spans="1:5" x14ac:dyDescent="0.25">
      <c r="A16265" s="2">
        <v>45152.4375</v>
      </c>
      <c r="B16265">
        <v>117575</v>
      </c>
      <c r="C16265">
        <v>117670</v>
      </c>
      <c r="D16265">
        <v>117100</v>
      </c>
      <c r="E16265">
        <v>117160</v>
      </c>
    </row>
    <row r="16266" spans="1:5" x14ac:dyDescent="0.25">
      <c r="A16266" s="2">
        <v>45152.427083333336</v>
      </c>
      <c r="B16266">
        <v>117645</v>
      </c>
      <c r="C16266">
        <v>117865</v>
      </c>
      <c r="D16266">
        <v>117500</v>
      </c>
      <c r="E16266">
        <v>117575</v>
      </c>
    </row>
    <row r="16267" spans="1:5" x14ac:dyDescent="0.25">
      <c r="A16267" s="2">
        <v>45152.416666666664</v>
      </c>
      <c r="B16267">
        <v>117795</v>
      </c>
      <c r="C16267">
        <v>117990</v>
      </c>
      <c r="D16267">
        <v>117430</v>
      </c>
      <c r="E16267">
        <v>117645</v>
      </c>
    </row>
    <row r="16268" spans="1:5" x14ac:dyDescent="0.25">
      <c r="A16268" s="2">
        <v>45152.40625</v>
      </c>
      <c r="B16268">
        <v>117545</v>
      </c>
      <c r="C16268">
        <v>117810</v>
      </c>
      <c r="D16268">
        <v>117545</v>
      </c>
      <c r="E16268">
        <v>117790</v>
      </c>
    </row>
    <row r="16269" spans="1:5" x14ac:dyDescent="0.25">
      <c r="A16269" s="2">
        <v>45152.395833333336</v>
      </c>
      <c r="B16269">
        <v>117490</v>
      </c>
      <c r="C16269">
        <v>117590</v>
      </c>
      <c r="D16269">
        <v>117315</v>
      </c>
      <c r="E16269">
        <v>117550</v>
      </c>
    </row>
    <row r="16270" spans="1:5" x14ac:dyDescent="0.25">
      <c r="A16270" s="2">
        <v>45152.385416666664</v>
      </c>
      <c r="B16270">
        <v>117625</v>
      </c>
      <c r="C16270">
        <v>117740</v>
      </c>
      <c r="D16270">
        <v>117450</v>
      </c>
      <c r="E16270">
        <v>117495</v>
      </c>
    </row>
    <row r="16271" spans="1:5" x14ac:dyDescent="0.25">
      <c r="A16271" s="2">
        <v>45152.375</v>
      </c>
      <c r="B16271">
        <v>118170</v>
      </c>
      <c r="C16271">
        <v>118230</v>
      </c>
      <c r="D16271">
        <v>117455</v>
      </c>
      <c r="E16271">
        <v>117625</v>
      </c>
    </row>
    <row r="16272" spans="1:5" x14ac:dyDescent="0.25">
      <c r="A16272" s="2">
        <v>45149.739583333336</v>
      </c>
      <c r="B16272">
        <v>118270</v>
      </c>
      <c r="C16272">
        <v>118310</v>
      </c>
      <c r="D16272">
        <v>118190</v>
      </c>
      <c r="E16272">
        <v>118290</v>
      </c>
    </row>
    <row r="16273" spans="1:5" x14ac:dyDescent="0.25">
      <c r="A16273" s="2">
        <v>45149.729166666664</v>
      </c>
      <c r="B16273">
        <v>118180</v>
      </c>
      <c r="C16273">
        <v>118295</v>
      </c>
      <c r="D16273">
        <v>118145</v>
      </c>
      <c r="E16273">
        <v>118265</v>
      </c>
    </row>
    <row r="16274" spans="1:5" x14ac:dyDescent="0.25">
      <c r="A16274" s="2">
        <v>45149.71875</v>
      </c>
      <c r="B16274">
        <v>118160</v>
      </c>
      <c r="C16274">
        <v>118210</v>
      </c>
      <c r="D16274">
        <v>118100</v>
      </c>
      <c r="E16274">
        <v>118180</v>
      </c>
    </row>
    <row r="16275" spans="1:5" x14ac:dyDescent="0.25">
      <c r="A16275" s="2">
        <v>45149.708333333336</v>
      </c>
      <c r="B16275">
        <v>118100</v>
      </c>
      <c r="C16275">
        <v>118220</v>
      </c>
      <c r="D16275">
        <v>118090</v>
      </c>
      <c r="E16275">
        <v>118155</v>
      </c>
    </row>
    <row r="16276" spans="1:5" x14ac:dyDescent="0.25">
      <c r="A16276" s="2">
        <v>45149.697916666664</v>
      </c>
      <c r="B16276">
        <v>118070</v>
      </c>
      <c r="C16276">
        <v>118140</v>
      </c>
      <c r="D16276">
        <v>117980</v>
      </c>
      <c r="E16276">
        <v>118100</v>
      </c>
    </row>
    <row r="16277" spans="1:5" x14ac:dyDescent="0.25">
      <c r="A16277" s="2">
        <v>45149.6875</v>
      </c>
      <c r="B16277">
        <v>117970</v>
      </c>
      <c r="C16277">
        <v>118180</v>
      </c>
      <c r="D16277">
        <v>117945</v>
      </c>
      <c r="E16277">
        <v>118070</v>
      </c>
    </row>
    <row r="16278" spans="1:5" x14ac:dyDescent="0.25">
      <c r="A16278" s="2">
        <v>45149.677083333336</v>
      </c>
      <c r="B16278">
        <v>117820</v>
      </c>
      <c r="C16278">
        <v>118030</v>
      </c>
      <c r="D16278">
        <v>117780</v>
      </c>
      <c r="E16278">
        <v>117970</v>
      </c>
    </row>
    <row r="16279" spans="1:5" x14ac:dyDescent="0.25">
      <c r="A16279" s="2">
        <v>45149.666666666664</v>
      </c>
      <c r="B16279">
        <v>117875</v>
      </c>
      <c r="C16279">
        <v>117960</v>
      </c>
      <c r="D16279">
        <v>117805</v>
      </c>
      <c r="E16279">
        <v>117825</v>
      </c>
    </row>
    <row r="16280" spans="1:5" x14ac:dyDescent="0.25">
      <c r="A16280" s="2">
        <v>45149.65625</v>
      </c>
      <c r="B16280">
        <v>117760</v>
      </c>
      <c r="C16280">
        <v>117930</v>
      </c>
      <c r="D16280">
        <v>117690</v>
      </c>
      <c r="E16280">
        <v>117875</v>
      </c>
    </row>
    <row r="16281" spans="1:5" x14ac:dyDescent="0.25">
      <c r="A16281" s="2">
        <v>45149.645833333336</v>
      </c>
      <c r="B16281">
        <v>117590</v>
      </c>
      <c r="C16281">
        <v>117760</v>
      </c>
      <c r="D16281">
        <v>117550</v>
      </c>
      <c r="E16281">
        <v>117760</v>
      </c>
    </row>
    <row r="16282" spans="1:5" x14ac:dyDescent="0.25">
      <c r="A16282" s="2">
        <v>45149.635416666664</v>
      </c>
      <c r="B16282">
        <v>117600</v>
      </c>
      <c r="C16282">
        <v>117890</v>
      </c>
      <c r="D16282">
        <v>117575</v>
      </c>
      <c r="E16282">
        <v>117590</v>
      </c>
    </row>
    <row r="16283" spans="1:5" x14ac:dyDescent="0.25">
      <c r="A16283" s="2">
        <v>45149.625</v>
      </c>
      <c r="B16283">
        <v>117815</v>
      </c>
      <c r="C16283">
        <v>117925</v>
      </c>
      <c r="D16283">
        <v>117550</v>
      </c>
      <c r="E16283">
        <v>117600</v>
      </c>
    </row>
    <row r="16284" spans="1:5" x14ac:dyDescent="0.25">
      <c r="A16284" s="2">
        <v>45149.614583333336</v>
      </c>
      <c r="B16284">
        <v>117715</v>
      </c>
      <c r="C16284">
        <v>117835</v>
      </c>
      <c r="D16284">
        <v>117660</v>
      </c>
      <c r="E16284">
        <v>117810</v>
      </c>
    </row>
    <row r="16285" spans="1:5" x14ac:dyDescent="0.25">
      <c r="A16285" s="2">
        <v>45149.604166666664</v>
      </c>
      <c r="B16285">
        <v>118020</v>
      </c>
      <c r="C16285">
        <v>118050</v>
      </c>
      <c r="D16285">
        <v>117635</v>
      </c>
      <c r="E16285">
        <v>117710</v>
      </c>
    </row>
    <row r="16286" spans="1:5" x14ac:dyDescent="0.25">
      <c r="A16286" s="2">
        <v>45149.59375</v>
      </c>
      <c r="B16286">
        <v>117775</v>
      </c>
      <c r="C16286">
        <v>118070</v>
      </c>
      <c r="D16286">
        <v>117740</v>
      </c>
      <c r="E16286">
        <v>118015</v>
      </c>
    </row>
    <row r="16287" spans="1:5" x14ac:dyDescent="0.25">
      <c r="A16287" s="2">
        <v>45149.583333333336</v>
      </c>
      <c r="B16287">
        <v>118300</v>
      </c>
      <c r="C16287">
        <v>118455</v>
      </c>
      <c r="D16287">
        <v>117735</v>
      </c>
      <c r="E16287">
        <v>117775</v>
      </c>
    </row>
    <row r="16288" spans="1:5" x14ac:dyDescent="0.25">
      <c r="A16288" s="2">
        <v>45149.572916666664</v>
      </c>
      <c r="B16288">
        <v>118665</v>
      </c>
      <c r="C16288">
        <v>118735</v>
      </c>
      <c r="D16288">
        <v>118280</v>
      </c>
      <c r="E16288">
        <v>118300</v>
      </c>
    </row>
    <row r="16289" spans="1:5" x14ac:dyDescent="0.25">
      <c r="A16289" s="2">
        <v>45149.5625</v>
      </c>
      <c r="B16289">
        <v>118775</v>
      </c>
      <c r="C16289">
        <v>118850</v>
      </c>
      <c r="D16289">
        <v>118640</v>
      </c>
      <c r="E16289">
        <v>118665</v>
      </c>
    </row>
    <row r="16290" spans="1:5" x14ac:dyDescent="0.25">
      <c r="A16290" s="2">
        <v>45149.552083333336</v>
      </c>
      <c r="B16290">
        <v>118635</v>
      </c>
      <c r="C16290">
        <v>119025</v>
      </c>
      <c r="D16290">
        <v>118635</v>
      </c>
      <c r="E16290">
        <v>118775</v>
      </c>
    </row>
    <row r="16291" spans="1:5" x14ac:dyDescent="0.25">
      <c r="A16291" s="2">
        <v>45149.541666666664</v>
      </c>
      <c r="B16291">
        <v>118695</v>
      </c>
      <c r="C16291">
        <v>118780</v>
      </c>
      <c r="D16291">
        <v>118590</v>
      </c>
      <c r="E16291">
        <v>118635</v>
      </c>
    </row>
    <row r="16292" spans="1:5" x14ac:dyDescent="0.25">
      <c r="A16292" s="2">
        <v>45149.53125</v>
      </c>
      <c r="B16292">
        <v>118675</v>
      </c>
      <c r="C16292">
        <v>118705</v>
      </c>
      <c r="D16292">
        <v>118515</v>
      </c>
      <c r="E16292">
        <v>118690</v>
      </c>
    </row>
    <row r="16293" spans="1:5" x14ac:dyDescent="0.25">
      <c r="A16293" s="2">
        <v>45149.520833333336</v>
      </c>
      <c r="B16293">
        <v>118685</v>
      </c>
      <c r="C16293">
        <v>118765</v>
      </c>
      <c r="D16293">
        <v>118555</v>
      </c>
      <c r="E16293">
        <v>118680</v>
      </c>
    </row>
    <row r="16294" spans="1:5" x14ac:dyDescent="0.25">
      <c r="A16294" s="2">
        <v>45149.510416666664</v>
      </c>
      <c r="B16294">
        <v>118590</v>
      </c>
      <c r="C16294">
        <v>118800</v>
      </c>
      <c r="D16294">
        <v>118590</v>
      </c>
      <c r="E16294">
        <v>118685</v>
      </c>
    </row>
    <row r="16295" spans="1:5" x14ac:dyDescent="0.25">
      <c r="A16295" s="2">
        <v>45149.5</v>
      </c>
      <c r="B16295">
        <v>118835</v>
      </c>
      <c r="C16295">
        <v>119025</v>
      </c>
      <c r="D16295">
        <v>118585</v>
      </c>
      <c r="E16295">
        <v>118590</v>
      </c>
    </row>
    <row r="16296" spans="1:5" x14ac:dyDescent="0.25">
      <c r="A16296" s="2">
        <v>45149.489583333336</v>
      </c>
      <c r="B16296">
        <v>118915</v>
      </c>
      <c r="C16296">
        <v>118945</v>
      </c>
      <c r="D16296">
        <v>118720</v>
      </c>
      <c r="E16296">
        <v>118835</v>
      </c>
    </row>
    <row r="16297" spans="1:5" x14ac:dyDescent="0.25">
      <c r="A16297" s="2">
        <v>45149.479166666664</v>
      </c>
      <c r="B16297">
        <v>118930</v>
      </c>
      <c r="C16297">
        <v>119085</v>
      </c>
      <c r="D16297">
        <v>118835</v>
      </c>
      <c r="E16297">
        <v>118915</v>
      </c>
    </row>
    <row r="16298" spans="1:5" x14ac:dyDescent="0.25">
      <c r="A16298" s="2">
        <v>45149.46875</v>
      </c>
      <c r="B16298">
        <v>118940</v>
      </c>
      <c r="C16298">
        <v>119220</v>
      </c>
      <c r="D16298">
        <v>118770</v>
      </c>
      <c r="E16298">
        <v>118925</v>
      </c>
    </row>
    <row r="16299" spans="1:5" x14ac:dyDescent="0.25">
      <c r="A16299" s="2">
        <v>45149.458333333336</v>
      </c>
      <c r="B16299">
        <v>118855</v>
      </c>
      <c r="C16299">
        <v>119190</v>
      </c>
      <c r="D16299">
        <v>118815</v>
      </c>
      <c r="E16299">
        <v>118940</v>
      </c>
    </row>
    <row r="16300" spans="1:5" x14ac:dyDescent="0.25">
      <c r="A16300" s="2">
        <v>45149.447916666664</v>
      </c>
      <c r="B16300">
        <v>118970</v>
      </c>
      <c r="C16300">
        <v>119015</v>
      </c>
      <c r="D16300">
        <v>118670</v>
      </c>
      <c r="E16300">
        <v>118860</v>
      </c>
    </row>
    <row r="16301" spans="1:5" x14ac:dyDescent="0.25">
      <c r="A16301" s="2">
        <v>45149.4375</v>
      </c>
      <c r="B16301">
        <v>119055</v>
      </c>
      <c r="C16301">
        <v>119260</v>
      </c>
      <c r="D16301">
        <v>118865</v>
      </c>
      <c r="E16301">
        <v>118970</v>
      </c>
    </row>
    <row r="16302" spans="1:5" x14ac:dyDescent="0.25">
      <c r="A16302" s="2">
        <v>45149.427083333336</v>
      </c>
      <c r="B16302">
        <v>118735</v>
      </c>
      <c r="C16302">
        <v>119260</v>
      </c>
      <c r="D16302">
        <v>118730</v>
      </c>
      <c r="E16302">
        <v>119055</v>
      </c>
    </row>
    <row r="16303" spans="1:5" x14ac:dyDescent="0.25">
      <c r="A16303" s="2">
        <v>45149.416666666664</v>
      </c>
      <c r="B16303">
        <v>118465</v>
      </c>
      <c r="C16303">
        <v>118745</v>
      </c>
      <c r="D16303">
        <v>118410</v>
      </c>
      <c r="E16303">
        <v>118735</v>
      </c>
    </row>
    <row r="16304" spans="1:5" x14ac:dyDescent="0.25">
      <c r="A16304" s="2">
        <v>45149.40625</v>
      </c>
      <c r="B16304">
        <v>118660</v>
      </c>
      <c r="C16304">
        <v>118705</v>
      </c>
      <c r="D16304">
        <v>118405</v>
      </c>
      <c r="E16304">
        <v>118470</v>
      </c>
    </row>
    <row r="16305" spans="1:5" x14ac:dyDescent="0.25">
      <c r="A16305" s="2">
        <v>45149.395833333336</v>
      </c>
      <c r="B16305">
        <v>118805</v>
      </c>
      <c r="C16305">
        <v>119010</v>
      </c>
      <c r="D16305">
        <v>118650</v>
      </c>
      <c r="E16305">
        <v>118660</v>
      </c>
    </row>
    <row r="16306" spans="1:5" x14ac:dyDescent="0.25">
      <c r="A16306" s="2">
        <v>45149.385416666664</v>
      </c>
      <c r="B16306">
        <v>118605</v>
      </c>
      <c r="C16306">
        <v>118895</v>
      </c>
      <c r="D16306">
        <v>118570</v>
      </c>
      <c r="E16306">
        <v>118800</v>
      </c>
    </row>
    <row r="16307" spans="1:5" x14ac:dyDescent="0.25">
      <c r="A16307" s="2">
        <v>45149.375</v>
      </c>
      <c r="B16307">
        <v>118350</v>
      </c>
      <c r="C16307">
        <v>118625</v>
      </c>
      <c r="D16307">
        <v>118030</v>
      </c>
      <c r="E16307">
        <v>118610</v>
      </c>
    </row>
    <row r="16308" spans="1:5" x14ac:dyDescent="0.25">
      <c r="A16308" s="2">
        <v>45148.739583333336</v>
      </c>
      <c r="B16308">
        <v>118180</v>
      </c>
      <c r="C16308">
        <v>118205</v>
      </c>
      <c r="D16308">
        <v>118090</v>
      </c>
      <c r="E16308">
        <v>118090</v>
      </c>
    </row>
    <row r="16309" spans="1:5" x14ac:dyDescent="0.25">
      <c r="A16309" s="2">
        <v>45148.729166666664</v>
      </c>
      <c r="B16309">
        <v>118380</v>
      </c>
      <c r="C16309">
        <v>118390</v>
      </c>
      <c r="D16309">
        <v>118145</v>
      </c>
      <c r="E16309">
        <v>118180</v>
      </c>
    </row>
    <row r="16310" spans="1:5" x14ac:dyDescent="0.25">
      <c r="A16310" s="2">
        <v>45148.71875</v>
      </c>
      <c r="B16310">
        <v>118400</v>
      </c>
      <c r="C16310">
        <v>118435</v>
      </c>
      <c r="D16310">
        <v>118310</v>
      </c>
      <c r="E16310">
        <v>118385</v>
      </c>
    </row>
    <row r="16311" spans="1:5" x14ac:dyDescent="0.25">
      <c r="A16311" s="2">
        <v>45148.708333333336</v>
      </c>
      <c r="B16311">
        <v>118480</v>
      </c>
      <c r="C16311">
        <v>118585</v>
      </c>
      <c r="D16311">
        <v>118365</v>
      </c>
      <c r="E16311">
        <v>118395</v>
      </c>
    </row>
    <row r="16312" spans="1:5" x14ac:dyDescent="0.25">
      <c r="A16312" s="2">
        <v>45148.697916666664</v>
      </c>
      <c r="B16312">
        <v>118435</v>
      </c>
      <c r="C16312">
        <v>118545</v>
      </c>
      <c r="D16312">
        <v>118400</v>
      </c>
      <c r="E16312">
        <v>118480</v>
      </c>
    </row>
    <row r="16313" spans="1:5" x14ac:dyDescent="0.25">
      <c r="A16313" s="2">
        <v>45148.6875</v>
      </c>
      <c r="B16313">
        <v>118400</v>
      </c>
      <c r="C16313">
        <v>118530</v>
      </c>
      <c r="D16313">
        <v>118270</v>
      </c>
      <c r="E16313">
        <v>118435</v>
      </c>
    </row>
    <row r="16314" spans="1:5" x14ac:dyDescent="0.25">
      <c r="A16314" s="2">
        <v>45148.677083333336</v>
      </c>
      <c r="B16314">
        <v>118825</v>
      </c>
      <c r="C16314">
        <v>118865</v>
      </c>
      <c r="D16314">
        <v>118375</v>
      </c>
      <c r="E16314">
        <v>118400</v>
      </c>
    </row>
    <row r="16315" spans="1:5" x14ac:dyDescent="0.25">
      <c r="A16315" s="2">
        <v>45148.666666666664</v>
      </c>
      <c r="B16315">
        <v>118905</v>
      </c>
      <c r="C16315">
        <v>118915</v>
      </c>
      <c r="D16315">
        <v>118725</v>
      </c>
      <c r="E16315">
        <v>118820</v>
      </c>
    </row>
    <row r="16316" spans="1:5" x14ac:dyDescent="0.25">
      <c r="A16316" s="2">
        <v>45148.65625</v>
      </c>
      <c r="B16316">
        <v>118835</v>
      </c>
      <c r="C16316">
        <v>118930</v>
      </c>
      <c r="D16316">
        <v>118820</v>
      </c>
      <c r="E16316">
        <v>118900</v>
      </c>
    </row>
    <row r="16317" spans="1:5" x14ac:dyDescent="0.25">
      <c r="A16317" s="2">
        <v>45148.645833333336</v>
      </c>
      <c r="B16317">
        <v>118795</v>
      </c>
      <c r="C16317">
        <v>118875</v>
      </c>
      <c r="D16317">
        <v>118740</v>
      </c>
      <c r="E16317">
        <v>118835</v>
      </c>
    </row>
    <row r="16318" spans="1:5" x14ac:dyDescent="0.25">
      <c r="A16318" s="2">
        <v>45148.635416666664</v>
      </c>
      <c r="B16318">
        <v>118865</v>
      </c>
      <c r="C16318">
        <v>118910</v>
      </c>
      <c r="D16318">
        <v>118790</v>
      </c>
      <c r="E16318">
        <v>118795</v>
      </c>
    </row>
    <row r="16319" spans="1:5" x14ac:dyDescent="0.25">
      <c r="A16319" s="2">
        <v>45148.625</v>
      </c>
      <c r="B16319">
        <v>118670</v>
      </c>
      <c r="C16319">
        <v>118945</v>
      </c>
      <c r="D16319">
        <v>118650</v>
      </c>
      <c r="E16319">
        <v>118870</v>
      </c>
    </row>
    <row r="16320" spans="1:5" x14ac:dyDescent="0.25">
      <c r="A16320" s="2">
        <v>45148.614583333336</v>
      </c>
      <c r="B16320">
        <v>118775</v>
      </c>
      <c r="C16320">
        <v>118930</v>
      </c>
      <c r="D16320">
        <v>118640</v>
      </c>
      <c r="E16320">
        <v>118670</v>
      </c>
    </row>
    <row r="16321" spans="1:5" x14ac:dyDescent="0.25">
      <c r="A16321" s="2">
        <v>45148.604166666664</v>
      </c>
      <c r="B16321">
        <v>118840</v>
      </c>
      <c r="C16321">
        <v>118855</v>
      </c>
      <c r="D16321">
        <v>118690</v>
      </c>
      <c r="E16321">
        <v>118780</v>
      </c>
    </row>
    <row r="16322" spans="1:5" x14ac:dyDescent="0.25">
      <c r="A16322" s="2">
        <v>45148.59375</v>
      </c>
      <c r="B16322">
        <v>118965</v>
      </c>
      <c r="C16322">
        <v>118995</v>
      </c>
      <c r="D16322">
        <v>118795</v>
      </c>
      <c r="E16322">
        <v>118840</v>
      </c>
    </row>
    <row r="16323" spans="1:5" x14ac:dyDescent="0.25">
      <c r="A16323" s="2">
        <v>45148.583333333336</v>
      </c>
      <c r="B16323">
        <v>118965</v>
      </c>
      <c r="C16323">
        <v>119020</v>
      </c>
      <c r="D16323">
        <v>118845</v>
      </c>
      <c r="E16323">
        <v>118965</v>
      </c>
    </row>
    <row r="16324" spans="1:5" x14ac:dyDescent="0.25">
      <c r="A16324" s="2">
        <v>45148.572916666664</v>
      </c>
      <c r="B16324">
        <v>118995</v>
      </c>
      <c r="C16324">
        <v>119120</v>
      </c>
      <c r="D16324">
        <v>118870</v>
      </c>
      <c r="E16324">
        <v>118960</v>
      </c>
    </row>
    <row r="16325" spans="1:5" x14ac:dyDescent="0.25">
      <c r="A16325" s="2">
        <v>45148.5625</v>
      </c>
      <c r="B16325">
        <v>118755</v>
      </c>
      <c r="C16325">
        <v>119105</v>
      </c>
      <c r="D16325">
        <v>118735</v>
      </c>
      <c r="E16325">
        <v>118995</v>
      </c>
    </row>
    <row r="16326" spans="1:5" x14ac:dyDescent="0.25">
      <c r="A16326" s="2">
        <v>45148.552083333336</v>
      </c>
      <c r="B16326">
        <v>119050</v>
      </c>
      <c r="C16326">
        <v>119070</v>
      </c>
      <c r="D16326">
        <v>118675</v>
      </c>
      <c r="E16326">
        <v>118755</v>
      </c>
    </row>
    <row r="16327" spans="1:5" x14ac:dyDescent="0.25">
      <c r="A16327" s="2">
        <v>45148.541666666664</v>
      </c>
      <c r="B16327">
        <v>119115</v>
      </c>
      <c r="C16327">
        <v>119140</v>
      </c>
      <c r="D16327">
        <v>118980</v>
      </c>
      <c r="E16327">
        <v>119050</v>
      </c>
    </row>
    <row r="16328" spans="1:5" x14ac:dyDescent="0.25">
      <c r="A16328" s="2">
        <v>45148.53125</v>
      </c>
      <c r="B16328">
        <v>119030</v>
      </c>
      <c r="C16328">
        <v>119145</v>
      </c>
      <c r="D16328">
        <v>118755</v>
      </c>
      <c r="E16328">
        <v>119120</v>
      </c>
    </row>
    <row r="16329" spans="1:5" x14ac:dyDescent="0.25">
      <c r="A16329" s="2">
        <v>45148.520833333336</v>
      </c>
      <c r="B16329">
        <v>119090</v>
      </c>
      <c r="C16329">
        <v>119120</v>
      </c>
      <c r="D16329">
        <v>118940</v>
      </c>
      <c r="E16329">
        <v>119030</v>
      </c>
    </row>
    <row r="16330" spans="1:5" x14ac:dyDescent="0.25">
      <c r="A16330" s="2">
        <v>45148.510416666664</v>
      </c>
      <c r="B16330">
        <v>119070</v>
      </c>
      <c r="C16330">
        <v>119155</v>
      </c>
      <c r="D16330">
        <v>118955</v>
      </c>
      <c r="E16330">
        <v>119085</v>
      </c>
    </row>
    <row r="16331" spans="1:5" x14ac:dyDescent="0.25">
      <c r="A16331" s="2">
        <v>45148.5</v>
      </c>
      <c r="B16331">
        <v>119195</v>
      </c>
      <c r="C16331">
        <v>119210</v>
      </c>
      <c r="D16331">
        <v>118915</v>
      </c>
      <c r="E16331">
        <v>119075</v>
      </c>
    </row>
    <row r="16332" spans="1:5" x14ac:dyDescent="0.25">
      <c r="A16332" s="2">
        <v>45148.489583333336</v>
      </c>
      <c r="B16332">
        <v>119150</v>
      </c>
      <c r="C16332">
        <v>119205</v>
      </c>
      <c r="D16332">
        <v>118905</v>
      </c>
      <c r="E16332">
        <v>119195</v>
      </c>
    </row>
    <row r="16333" spans="1:5" x14ac:dyDescent="0.25">
      <c r="A16333" s="2">
        <v>45148.479166666664</v>
      </c>
      <c r="B16333">
        <v>119340</v>
      </c>
      <c r="C16333">
        <v>119400</v>
      </c>
      <c r="D16333">
        <v>119035</v>
      </c>
      <c r="E16333">
        <v>119155</v>
      </c>
    </row>
    <row r="16334" spans="1:5" x14ac:dyDescent="0.25">
      <c r="A16334" s="2">
        <v>45148.46875</v>
      </c>
      <c r="B16334">
        <v>119405</v>
      </c>
      <c r="C16334">
        <v>119435</v>
      </c>
      <c r="D16334">
        <v>119135</v>
      </c>
      <c r="E16334">
        <v>119340</v>
      </c>
    </row>
    <row r="16335" spans="1:5" x14ac:dyDescent="0.25">
      <c r="A16335" s="2">
        <v>45148.458333333336</v>
      </c>
      <c r="B16335">
        <v>119660</v>
      </c>
      <c r="C16335">
        <v>119695</v>
      </c>
      <c r="D16335">
        <v>119200</v>
      </c>
      <c r="E16335">
        <v>119400</v>
      </c>
    </row>
    <row r="16336" spans="1:5" x14ac:dyDescent="0.25">
      <c r="A16336" s="2">
        <v>45148.447916666664</v>
      </c>
      <c r="B16336">
        <v>119135</v>
      </c>
      <c r="C16336">
        <v>119695</v>
      </c>
      <c r="D16336">
        <v>119110</v>
      </c>
      <c r="E16336">
        <v>119665</v>
      </c>
    </row>
    <row r="16337" spans="1:5" x14ac:dyDescent="0.25">
      <c r="A16337" s="2">
        <v>45148.4375</v>
      </c>
      <c r="B16337">
        <v>119095</v>
      </c>
      <c r="C16337">
        <v>119255</v>
      </c>
      <c r="D16337">
        <v>118850</v>
      </c>
      <c r="E16337">
        <v>119140</v>
      </c>
    </row>
    <row r="16338" spans="1:5" x14ac:dyDescent="0.25">
      <c r="A16338" s="2">
        <v>45148.427083333336</v>
      </c>
      <c r="B16338">
        <v>119235</v>
      </c>
      <c r="C16338">
        <v>119495</v>
      </c>
      <c r="D16338">
        <v>119075</v>
      </c>
      <c r="E16338">
        <v>119090</v>
      </c>
    </row>
    <row r="16339" spans="1:5" x14ac:dyDescent="0.25">
      <c r="A16339" s="2">
        <v>45148.416666666664</v>
      </c>
      <c r="B16339">
        <v>119285</v>
      </c>
      <c r="C16339">
        <v>119390</v>
      </c>
      <c r="D16339">
        <v>119075</v>
      </c>
      <c r="E16339">
        <v>119230</v>
      </c>
    </row>
    <row r="16340" spans="1:5" x14ac:dyDescent="0.25">
      <c r="A16340" s="2">
        <v>45148.40625</v>
      </c>
      <c r="B16340">
        <v>119060</v>
      </c>
      <c r="C16340">
        <v>119310</v>
      </c>
      <c r="D16340">
        <v>119030</v>
      </c>
      <c r="E16340">
        <v>119285</v>
      </c>
    </row>
    <row r="16341" spans="1:5" x14ac:dyDescent="0.25">
      <c r="A16341" s="2">
        <v>45148.395833333336</v>
      </c>
      <c r="B16341">
        <v>119280</v>
      </c>
      <c r="C16341">
        <v>119525</v>
      </c>
      <c r="D16341">
        <v>118965</v>
      </c>
      <c r="E16341">
        <v>119060</v>
      </c>
    </row>
    <row r="16342" spans="1:5" x14ac:dyDescent="0.25">
      <c r="A16342" s="2">
        <v>45148.385416666664</v>
      </c>
      <c r="B16342">
        <v>119240</v>
      </c>
      <c r="C16342">
        <v>119400</v>
      </c>
      <c r="D16342">
        <v>119115</v>
      </c>
      <c r="E16342">
        <v>119280</v>
      </c>
    </row>
    <row r="16343" spans="1:5" x14ac:dyDescent="0.25">
      <c r="A16343" s="2">
        <v>45148.375</v>
      </c>
      <c r="B16343">
        <v>119100</v>
      </c>
      <c r="C16343">
        <v>119390</v>
      </c>
      <c r="D16343">
        <v>118780</v>
      </c>
      <c r="E16343">
        <v>119240</v>
      </c>
    </row>
    <row r="16344" spans="1:5" x14ac:dyDescent="0.25">
      <c r="A16344" s="2">
        <v>45147.739583333336</v>
      </c>
      <c r="B16344">
        <v>118625</v>
      </c>
      <c r="C16344">
        <v>118700</v>
      </c>
      <c r="D16344">
        <v>118590</v>
      </c>
      <c r="E16344">
        <v>118620</v>
      </c>
    </row>
    <row r="16345" spans="1:5" x14ac:dyDescent="0.25">
      <c r="A16345" s="2">
        <v>45147.729166666664</v>
      </c>
      <c r="B16345">
        <v>118630</v>
      </c>
      <c r="C16345">
        <v>118680</v>
      </c>
      <c r="D16345">
        <v>118615</v>
      </c>
      <c r="E16345">
        <v>118625</v>
      </c>
    </row>
    <row r="16346" spans="1:5" x14ac:dyDescent="0.25">
      <c r="A16346" s="2">
        <v>45147.71875</v>
      </c>
      <c r="B16346">
        <v>118690</v>
      </c>
      <c r="C16346">
        <v>118695</v>
      </c>
      <c r="D16346">
        <v>118610</v>
      </c>
      <c r="E16346">
        <v>118630</v>
      </c>
    </row>
    <row r="16347" spans="1:5" x14ac:dyDescent="0.25">
      <c r="A16347" s="2">
        <v>45147.708333333336</v>
      </c>
      <c r="B16347">
        <v>118565</v>
      </c>
      <c r="C16347">
        <v>118700</v>
      </c>
      <c r="D16347">
        <v>118525</v>
      </c>
      <c r="E16347">
        <v>118695</v>
      </c>
    </row>
    <row r="16348" spans="1:5" x14ac:dyDescent="0.25">
      <c r="A16348" s="2">
        <v>45147.697916666664</v>
      </c>
      <c r="B16348">
        <v>118585</v>
      </c>
      <c r="C16348">
        <v>118640</v>
      </c>
      <c r="D16348">
        <v>118460</v>
      </c>
      <c r="E16348">
        <v>118570</v>
      </c>
    </row>
    <row r="16349" spans="1:5" x14ac:dyDescent="0.25">
      <c r="A16349" s="2">
        <v>45147.6875</v>
      </c>
      <c r="B16349">
        <v>118515</v>
      </c>
      <c r="C16349">
        <v>118620</v>
      </c>
      <c r="D16349">
        <v>118465</v>
      </c>
      <c r="E16349">
        <v>118585</v>
      </c>
    </row>
    <row r="16350" spans="1:5" x14ac:dyDescent="0.25">
      <c r="A16350" s="2">
        <v>45147.677083333336</v>
      </c>
      <c r="B16350">
        <v>118395</v>
      </c>
      <c r="C16350">
        <v>118525</v>
      </c>
      <c r="D16350">
        <v>118345</v>
      </c>
      <c r="E16350">
        <v>118520</v>
      </c>
    </row>
    <row r="16351" spans="1:5" x14ac:dyDescent="0.25">
      <c r="A16351" s="2">
        <v>45147.666666666664</v>
      </c>
      <c r="B16351">
        <v>118410</v>
      </c>
      <c r="C16351">
        <v>118505</v>
      </c>
      <c r="D16351">
        <v>118360</v>
      </c>
      <c r="E16351">
        <v>118400</v>
      </c>
    </row>
    <row r="16352" spans="1:5" x14ac:dyDescent="0.25">
      <c r="A16352" s="2">
        <v>45147.65625</v>
      </c>
      <c r="B16352">
        <v>118470</v>
      </c>
      <c r="C16352">
        <v>118525</v>
      </c>
      <c r="D16352">
        <v>118385</v>
      </c>
      <c r="E16352">
        <v>118410</v>
      </c>
    </row>
    <row r="16353" spans="1:5" x14ac:dyDescent="0.25">
      <c r="A16353" s="2">
        <v>45147.645833333336</v>
      </c>
      <c r="B16353">
        <v>118550</v>
      </c>
      <c r="C16353">
        <v>118625</v>
      </c>
      <c r="D16353">
        <v>118440</v>
      </c>
      <c r="E16353">
        <v>118475</v>
      </c>
    </row>
    <row r="16354" spans="1:5" x14ac:dyDescent="0.25">
      <c r="A16354" s="2">
        <v>45147.635416666664</v>
      </c>
      <c r="B16354">
        <v>118490</v>
      </c>
      <c r="C16354">
        <v>118665</v>
      </c>
      <c r="D16354">
        <v>118465</v>
      </c>
      <c r="E16354">
        <v>118545</v>
      </c>
    </row>
    <row r="16355" spans="1:5" x14ac:dyDescent="0.25">
      <c r="A16355" s="2">
        <v>45147.625</v>
      </c>
      <c r="B16355">
        <v>118485</v>
      </c>
      <c r="C16355">
        <v>118590</v>
      </c>
      <c r="D16355">
        <v>118425</v>
      </c>
      <c r="E16355">
        <v>118495</v>
      </c>
    </row>
    <row r="16356" spans="1:5" x14ac:dyDescent="0.25">
      <c r="A16356" s="2">
        <v>45147.614583333336</v>
      </c>
      <c r="B16356">
        <v>118485</v>
      </c>
      <c r="C16356">
        <v>118545</v>
      </c>
      <c r="D16356">
        <v>118405</v>
      </c>
      <c r="E16356">
        <v>118490</v>
      </c>
    </row>
    <row r="16357" spans="1:5" x14ac:dyDescent="0.25">
      <c r="A16357" s="2">
        <v>45147.604166666664</v>
      </c>
      <c r="B16357">
        <v>118420</v>
      </c>
      <c r="C16357">
        <v>118610</v>
      </c>
      <c r="D16357">
        <v>118370</v>
      </c>
      <c r="E16357">
        <v>118485</v>
      </c>
    </row>
    <row r="16358" spans="1:5" x14ac:dyDescent="0.25">
      <c r="A16358" s="2">
        <v>45147.59375</v>
      </c>
      <c r="B16358">
        <v>118515</v>
      </c>
      <c r="C16358">
        <v>118580</v>
      </c>
      <c r="D16358">
        <v>118410</v>
      </c>
      <c r="E16358">
        <v>118425</v>
      </c>
    </row>
    <row r="16359" spans="1:5" x14ac:dyDescent="0.25">
      <c r="A16359" s="2">
        <v>45147.583333333336</v>
      </c>
      <c r="B16359">
        <v>118365</v>
      </c>
      <c r="C16359">
        <v>118530</v>
      </c>
      <c r="D16359">
        <v>118360</v>
      </c>
      <c r="E16359">
        <v>118515</v>
      </c>
    </row>
    <row r="16360" spans="1:5" x14ac:dyDescent="0.25">
      <c r="A16360" s="2">
        <v>45147.572916666664</v>
      </c>
      <c r="B16360">
        <v>118185</v>
      </c>
      <c r="C16360">
        <v>118430</v>
      </c>
      <c r="D16360">
        <v>118150</v>
      </c>
      <c r="E16360">
        <v>118370</v>
      </c>
    </row>
    <row r="16361" spans="1:5" x14ac:dyDescent="0.25">
      <c r="A16361" s="2">
        <v>45147.5625</v>
      </c>
      <c r="B16361">
        <v>118340</v>
      </c>
      <c r="C16361">
        <v>118395</v>
      </c>
      <c r="D16361">
        <v>118170</v>
      </c>
      <c r="E16361">
        <v>118190</v>
      </c>
    </row>
    <row r="16362" spans="1:5" x14ac:dyDescent="0.25">
      <c r="A16362" s="2">
        <v>45147.552083333336</v>
      </c>
      <c r="B16362">
        <v>118340</v>
      </c>
      <c r="C16362">
        <v>118430</v>
      </c>
      <c r="D16362">
        <v>118220</v>
      </c>
      <c r="E16362">
        <v>118335</v>
      </c>
    </row>
    <row r="16363" spans="1:5" x14ac:dyDescent="0.25">
      <c r="A16363" s="2">
        <v>45147.541666666664</v>
      </c>
      <c r="B16363">
        <v>118260</v>
      </c>
      <c r="C16363">
        <v>118515</v>
      </c>
      <c r="D16363">
        <v>118245</v>
      </c>
      <c r="E16363">
        <v>118345</v>
      </c>
    </row>
    <row r="16364" spans="1:5" x14ac:dyDescent="0.25">
      <c r="A16364" s="2">
        <v>45147.53125</v>
      </c>
      <c r="B16364">
        <v>118285</v>
      </c>
      <c r="C16364">
        <v>118320</v>
      </c>
      <c r="D16364">
        <v>118130</v>
      </c>
      <c r="E16364">
        <v>118260</v>
      </c>
    </row>
    <row r="16365" spans="1:5" x14ac:dyDescent="0.25">
      <c r="A16365" s="2">
        <v>45147.520833333336</v>
      </c>
      <c r="B16365">
        <v>118155</v>
      </c>
      <c r="C16365">
        <v>118405</v>
      </c>
      <c r="D16365">
        <v>118145</v>
      </c>
      <c r="E16365">
        <v>118285</v>
      </c>
    </row>
    <row r="16366" spans="1:5" x14ac:dyDescent="0.25">
      <c r="A16366" s="2">
        <v>45147.510416666664</v>
      </c>
      <c r="B16366">
        <v>118245</v>
      </c>
      <c r="C16366">
        <v>118300</v>
      </c>
      <c r="D16366">
        <v>118095</v>
      </c>
      <c r="E16366">
        <v>118150</v>
      </c>
    </row>
    <row r="16367" spans="1:5" x14ac:dyDescent="0.25">
      <c r="A16367" s="2">
        <v>45147.5</v>
      </c>
      <c r="B16367">
        <v>118470</v>
      </c>
      <c r="C16367">
        <v>118625</v>
      </c>
      <c r="D16367">
        <v>118235</v>
      </c>
      <c r="E16367">
        <v>118240</v>
      </c>
    </row>
    <row r="16368" spans="1:5" x14ac:dyDescent="0.25">
      <c r="A16368" s="2">
        <v>45147.489583333336</v>
      </c>
      <c r="B16368">
        <v>118825</v>
      </c>
      <c r="C16368">
        <v>118925</v>
      </c>
      <c r="D16368">
        <v>118445</v>
      </c>
      <c r="E16368">
        <v>118470</v>
      </c>
    </row>
    <row r="16369" spans="1:5" x14ac:dyDescent="0.25">
      <c r="A16369" s="2">
        <v>45147.479166666664</v>
      </c>
      <c r="B16369">
        <v>118640</v>
      </c>
      <c r="C16369">
        <v>118890</v>
      </c>
      <c r="D16369">
        <v>118555</v>
      </c>
      <c r="E16369">
        <v>118825</v>
      </c>
    </row>
    <row r="16370" spans="1:5" x14ac:dyDescent="0.25">
      <c r="A16370" s="2">
        <v>45147.46875</v>
      </c>
      <c r="B16370">
        <v>118955</v>
      </c>
      <c r="C16370">
        <v>119000</v>
      </c>
      <c r="D16370">
        <v>118470</v>
      </c>
      <c r="E16370">
        <v>118640</v>
      </c>
    </row>
    <row r="16371" spans="1:5" x14ac:dyDescent="0.25">
      <c r="A16371" s="2">
        <v>45147.458333333336</v>
      </c>
      <c r="B16371">
        <v>118975</v>
      </c>
      <c r="C16371">
        <v>119020</v>
      </c>
      <c r="D16371">
        <v>118765</v>
      </c>
      <c r="E16371">
        <v>118955</v>
      </c>
    </row>
    <row r="16372" spans="1:5" x14ac:dyDescent="0.25">
      <c r="A16372" s="2">
        <v>45147.447916666664</v>
      </c>
      <c r="B16372">
        <v>118855</v>
      </c>
      <c r="C16372">
        <v>119020</v>
      </c>
      <c r="D16372">
        <v>118510</v>
      </c>
      <c r="E16372">
        <v>118975</v>
      </c>
    </row>
    <row r="16373" spans="1:5" x14ac:dyDescent="0.25">
      <c r="A16373" s="2">
        <v>45147.4375</v>
      </c>
      <c r="B16373">
        <v>118630</v>
      </c>
      <c r="C16373">
        <v>118870</v>
      </c>
      <c r="D16373">
        <v>118300</v>
      </c>
      <c r="E16373">
        <v>118860</v>
      </c>
    </row>
    <row r="16374" spans="1:5" x14ac:dyDescent="0.25">
      <c r="A16374" s="2">
        <v>45147.427083333336</v>
      </c>
      <c r="B16374">
        <v>119025</v>
      </c>
      <c r="C16374">
        <v>119025</v>
      </c>
      <c r="D16374">
        <v>118530</v>
      </c>
      <c r="E16374">
        <v>118630</v>
      </c>
    </row>
    <row r="16375" spans="1:5" x14ac:dyDescent="0.25">
      <c r="A16375" s="2">
        <v>45147.416666666664</v>
      </c>
      <c r="B16375">
        <v>118960</v>
      </c>
      <c r="C16375">
        <v>119075</v>
      </c>
      <c r="D16375">
        <v>118635</v>
      </c>
      <c r="E16375">
        <v>119025</v>
      </c>
    </row>
    <row r="16376" spans="1:5" x14ac:dyDescent="0.25">
      <c r="A16376" s="2">
        <v>45147.40625</v>
      </c>
      <c r="B16376">
        <v>119020</v>
      </c>
      <c r="C16376">
        <v>119140</v>
      </c>
      <c r="D16376">
        <v>118925</v>
      </c>
      <c r="E16376">
        <v>118965</v>
      </c>
    </row>
    <row r="16377" spans="1:5" x14ac:dyDescent="0.25">
      <c r="A16377" s="2">
        <v>45147.395833333336</v>
      </c>
      <c r="B16377">
        <v>119145</v>
      </c>
      <c r="C16377">
        <v>119185</v>
      </c>
      <c r="D16377">
        <v>118910</v>
      </c>
      <c r="E16377">
        <v>119020</v>
      </c>
    </row>
    <row r="16378" spans="1:5" x14ac:dyDescent="0.25">
      <c r="A16378" s="2">
        <v>45147.385416666664</v>
      </c>
      <c r="B16378">
        <v>119140</v>
      </c>
      <c r="C16378">
        <v>119195</v>
      </c>
      <c r="D16378">
        <v>118940</v>
      </c>
      <c r="E16378">
        <v>119145</v>
      </c>
    </row>
    <row r="16379" spans="1:5" x14ac:dyDescent="0.25">
      <c r="A16379" s="2">
        <v>45147.375</v>
      </c>
      <c r="B16379">
        <v>119740</v>
      </c>
      <c r="C16379">
        <v>119740</v>
      </c>
      <c r="D16379">
        <v>119015</v>
      </c>
      <c r="E16379">
        <v>119140</v>
      </c>
    </row>
    <row r="16380" spans="1:5" x14ac:dyDescent="0.25">
      <c r="A16380" s="2">
        <v>45146.739583333336</v>
      </c>
      <c r="B16380">
        <v>119285</v>
      </c>
      <c r="C16380">
        <v>119470</v>
      </c>
      <c r="D16380">
        <v>119250</v>
      </c>
      <c r="E16380">
        <v>119250</v>
      </c>
    </row>
    <row r="16381" spans="1:5" x14ac:dyDescent="0.25">
      <c r="A16381" s="2">
        <v>45146.729166666664</v>
      </c>
      <c r="B16381">
        <v>119290</v>
      </c>
      <c r="C16381">
        <v>119330</v>
      </c>
      <c r="D16381">
        <v>119225</v>
      </c>
      <c r="E16381">
        <v>119290</v>
      </c>
    </row>
    <row r="16382" spans="1:5" x14ac:dyDescent="0.25">
      <c r="A16382" s="2">
        <v>45146.71875</v>
      </c>
      <c r="B16382">
        <v>119355</v>
      </c>
      <c r="C16382">
        <v>119360</v>
      </c>
      <c r="D16382">
        <v>119250</v>
      </c>
      <c r="E16382">
        <v>119290</v>
      </c>
    </row>
    <row r="16383" spans="1:5" x14ac:dyDescent="0.25">
      <c r="A16383" s="2">
        <v>45146.708333333336</v>
      </c>
      <c r="B16383">
        <v>119340</v>
      </c>
      <c r="C16383">
        <v>119445</v>
      </c>
      <c r="D16383">
        <v>119330</v>
      </c>
      <c r="E16383">
        <v>119355</v>
      </c>
    </row>
    <row r="16384" spans="1:5" x14ac:dyDescent="0.25">
      <c r="A16384" s="2">
        <v>45146.697916666664</v>
      </c>
      <c r="B16384">
        <v>119410</v>
      </c>
      <c r="C16384">
        <v>119450</v>
      </c>
      <c r="D16384">
        <v>119240</v>
      </c>
      <c r="E16384">
        <v>119340</v>
      </c>
    </row>
    <row r="16385" spans="1:5" x14ac:dyDescent="0.25">
      <c r="A16385" s="2">
        <v>45146.6875</v>
      </c>
      <c r="B16385">
        <v>119525</v>
      </c>
      <c r="C16385">
        <v>119545</v>
      </c>
      <c r="D16385">
        <v>119255</v>
      </c>
      <c r="E16385">
        <v>119410</v>
      </c>
    </row>
    <row r="16386" spans="1:5" x14ac:dyDescent="0.25">
      <c r="A16386" s="2">
        <v>45146.677083333336</v>
      </c>
      <c r="B16386">
        <v>119495</v>
      </c>
      <c r="C16386">
        <v>119550</v>
      </c>
      <c r="D16386">
        <v>119445</v>
      </c>
      <c r="E16386">
        <v>119530</v>
      </c>
    </row>
    <row r="16387" spans="1:5" x14ac:dyDescent="0.25">
      <c r="A16387" s="2">
        <v>45146.666666666664</v>
      </c>
      <c r="B16387">
        <v>119515</v>
      </c>
      <c r="C16387">
        <v>119585</v>
      </c>
      <c r="D16387">
        <v>119435</v>
      </c>
      <c r="E16387">
        <v>119495</v>
      </c>
    </row>
    <row r="16388" spans="1:5" x14ac:dyDescent="0.25">
      <c r="A16388" s="2">
        <v>45146.65625</v>
      </c>
      <c r="B16388">
        <v>119465</v>
      </c>
      <c r="C16388">
        <v>119620</v>
      </c>
      <c r="D16388">
        <v>119460</v>
      </c>
      <c r="E16388">
        <v>119520</v>
      </c>
    </row>
    <row r="16389" spans="1:5" x14ac:dyDescent="0.25">
      <c r="A16389" s="2">
        <v>45146.645833333336</v>
      </c>
      <c r="B16389">
        <v>119460</v>
      </c>
      <c r="C16389">
        <v>119525</v>
      </c>
      <c r="D16389">
        <v>119305</v>
      </c>
      <c r="E16389">
        <v>119460</v>
      </c>
    </row>
    <row r="16390" spans="1:5" x14ac:dyDescent="0.25">
      <c r="A16390" s="2">
        <v>45146.635416666664</v>
      </c>
      <c r="B16390">
        <v>119540</v>
      </c>
      <c r="C16390">
        <v>119575</v>
      </c>
      <c r="D16390">
        <v>119420</v>
      </c>
      <c r="E16390">
        <v>119460</v>
      </c>
    </row>
    <row r="16391" spans="1:5" x14ac:dyDescent="0.25">
      <c r="A16391" s="2">
        <v>45146.625</v>
      </c>
      <c r="B16391">
        <v>119760</v>
      </c>
      <c r="C16391">
        <v>119770</v>
      </c>
      <c r="D16391">
        <v>119395</v>
      </c>
      <c r="E16391">
        <v>119545</v>
      </c>
    </row>
    <row r="16392" spans="1:5" x14ac:dyDescent="0.25">
      <c r="A16392" s="2">
        <v>45146.614583333336</v>
      </c>
      <c r="B16392">
        <v>119660</v>
      </c>
      <c r="C16392">
        <v>119885</v>
      </c>
      <c r="D16392">
        <v>119585</v>
      </c>
      <c r="E16392">
        <v>119760</v>
      </c>
    </row>
    <row r="16393" spans="1:5" x14ac:dyDescent="0.25">
      <c r="A16393" s="2">
        <v>45146.604166666664</v>
      </c>
      <c r="B16393">
        <v>119740</v>
      </c>
      <c r="C16393">
        <v>119850</v>
      </c>
      <c r="D16393">
        <v>119575</v>
      </c>
      <c r="E16393">
        <v>119655</v>
      </c>
    </row>
    <row r="16394" spans="1:5" x14ac:dyDescent="0.25">
      <c r="A16394" s="2">
        <v>45146.59375</v>
      </c>
      <c r="B16394">
        <v>119585</v>
      </c>
      <c r="C16394">
        <v>119750</v>
      </c>
      <c r="D16394">
        <v>119440</v>
      </c>
      <c r="E16394">
        <v>119745</v>
      </c>
    </row>
    <row r="16395" spans="1:5" x14ac:dyDescent="0.25">
      <c r="A16395" s="2">
        <v>45146.583333333336</v>
      </c>
      <c r="B16395">
        <v>119300</v>
      </c>
      <c r="C16395">
        <v>119605</v>
      </c>
      <c r="D16395">
        <v>119280</v>
      </c>
      <c r="E16395">
        <v>119580</v>
      </c>
    </row>
    <row r="16396" spans="1:5" x14ac:dyDescent="0.25">
      <c r="A16396" s="2">
        <v>45146.572916666664</v>
      </c>
      <c r="B16396">
        <v>119260</v>
      </c>
      <c r="C16396">
        <v>119330</v>
      </c>
      <c r="D16396">
        <v>119160</v>
      </c>
      <c r="E16396">
        <v>119300</v>
      </c>
    </row>
    <row r="16397" spans="1:5" x14ac:dyDescent="0.25">
      <c r="A16397" s="2">
        <v>45146.5625</v>
      </c>
      <c r="B16397">
        <v>119325</v>
      </c>
      <c r="C16397">
        <v>119410</v>
      </c>
      <c r="D16397">
        <v>119220</v>
      </c>
      <c r="E16397">
        <v>119260</v>
      </c>
    </row>
    <row r="16398" spans="1:5" x14ac:dyDescent="0.25">
      <c r="A16398" s="2">
        <v>45146.552083333336</v>
      </c>
      <c r="B16398">
        <v>119410</v>
      </c>
      <c r="C16398">
        <v>119480</v>
      </c>
      <c r="D16398">
        <v>119290</v>
      </c>
      <c r="E16398">
        <v>119320</v>
      </c>
    </row>
    <row r="16399" spans="1:5" x14ac:dyDescent="0.25">
      <c r="A16399" s="2">
        <v>45146.541666666664</v>
      </c>
      <c r="B16399">
        <v>119380</v>
      </c>
      <c r="C16399">
        <v>119485</v>
      </c>
      <c r="D16399">
        <v>119195</v>
      </c>
      <c r="E16399">
        <v>119415</v>
      </c>
    </row>
    <row r="16400" spans="1:5" x14ac:dyDescent="0.25">
      <c r="A16400" s="2">
        <v>45146.53125</v>
      </c>
      <c r="B16400">
        <v>119350</v>
      </c>
      <c r="C16400">
        <v>119470</v>
      </c>
      <c r="D16400">
        <v>119315</v>
      </c>
      <c r="E16400">
        <v>119385</v>
      </c>
    </row>
    <row r="16401" spans="1:5" x14ac:dyDescent="0.25">
      <c r="A16401" s="2">
        <v>45146.520833333336</v>
      </c>
      <c r="B16401">
        <v>119275</v>
      </c>
      <c r="C16401">
        <v>119460</v>
      </c>
      <c r="D16401">
        <v>119210</v>
      </c>
      <c r="E16401">
        <v>119350</v>
      </c>
    </row>
    <row r="16402" spans="1:5" x14ac:dyDescent="0.25">
      <c r="A16402" s="2">
        <v>45146.510416666664</v>
      </c>
      <c r="B16402">
        <v>119340</v>
      </c>
      <c r="C16402">
        <v>119390</v>
      </c>
      <c r="D16402">
        <v>119150</v>
      </c>
      <c r="E16402">
        <v>119275</v>
      </c>
    </row>
    <row r="16403" spans="1:5" x14ac:dyDescent="0.25">
      <c r="A16403" s="2">
        <v>45146.5</v>
      </c>
      <c r="B16403">
        <v>118755</v>
      </c>
      <c r="C16403">
        <v>119360</v>
      </c>
      <c r="D16403">
        <v>118725</v>
      </c>
      <c r="E16403">
        <v>119345</v>
      </c>
    </row>
    <row r="16404" spans="1:5" x14ac:dyDescent="0.25">
      <c r="A16404" s="2">
        <v>45146.489583333336</v>
      </c>
      <c r="B16404">
        <v>119090</v>
      </c>
      <c r="C16404">
        <v>119125</v>
      </c>
      <c r="D16404">
        <v>118725</v>
      </c>
      <c r="E16404">
        <v>118760</v>
      </c>
    </row>
    <row r="16405" spans="1:5" x14ac:dyDescent="0.25">
      <c r="A16405" s="2">
        <v>45146.479166666664</v>
      </c>
      <c r="B16405">
        <v>118940</v>
      </c>
      <c r="C16405">
        <v>119140</v>
      </c>
      <c r="D16405">
        <v>118695</v>
      </c>
      <c r="E16405">
        <v>119090</v>
      </c>
    </row>
    <row r="16406" spans="1:5" x14ac:dyDescent="0.25">
      <c r="A16406" s="2">
        <v>45146.46875</v>
      </c>
      <c r="B16406">
        <v>118510</v>
      </c>
      <c r="C16406">
        <v>118950</v>
      </c>
      <c r="D16406">
        <v>118320</v>
      </c>
      <c r="E16406">
        <v>118940</v>
      </c>
    </row>
    <row r="16407" spans="1:5" x14ac:dyDescent="0.25">
      <c r="A16407" s="2">
        <v>45146.458333333336</v>
      </c>
      <c r="B16407">
        <v>118450</v>
      </c>
      <c r="C16407">
        <v>118720</v>
      </c>
      <c r="D16407">
        <v>118315</v>
      </c>
      <c r="E16407">
        <v>118510</v>
      </c>
    </row>
    <row r="16408" spans="1:5" x14ac:dyDescent="0.25">
      <c r="A16408" s="2">
        <v>45146.447916666664</v>
      </c>
      <c r="B16408">
        <v>118370</v>
      </c>
      <c r="C16408">
        <v>118495</v>
      </c>
      <c r="D16408">
        <v>118005</v>
      </c>
      <c r="E16408">
        <v>118445</v>
      </c>
    </row>
    <row r="16409" spans="1:5" x14ac:dyDescent="0.25">
      <c r="A16409" s="2">
        <v>45146.4375</v>
      </c>
      <c r="B16409">
        <v>118355</v>
      </c>
      <c r="C16409">
        <v>118480</v>
      </c>
      <c r="D16409">
        <v>118015</v>
      </c>
      <c r="E16409">
        <v>118370</v>
      </c>
    </row>
    <row r="16410" spans="1:5" x14ac:dyDescent="0.25">
      <c r="A16410" s="2">
        <v>45146.427083333336</v>
      </c>
      <c r="B16410">
        <v>118285</v>
      </c>
      <c r="C16410">
        <v>118375</v>
      </c>
      <c r="D16410">
        <v>117935</v>
      </c>
      <c r="E16410">
        <v>118355</v>
      </c>
    </row>
    <row r="16411" spans="1:5" x14ac:dyDescent="0.25">
      <c r="A16411" s="2">
        <v>45146.416666666664</v>
      </c>
      <c r="B16411">
        <v>117985</v>
      </c>
      <c r="C16411">
        <v>118350</v>
      </c>
      <c r="D16411">
        <v>117825</v>
      </c>
      <c r="E16411">
        <v>118280</v>
      </c>
    </row>
    <row r="16412" spans="1:5" x14ac:dyDescent="0.25">
      <c r="A16412" s="2">
        <v>45146.40625</v>
      </c>
      <c r="B16412">
        <v>117935</v>
      </c>
      <c r="C16412">
        <v>118145</v>
      </c>
      <c r="D16412">
        <v>117855</v>
      </c>
      <c r="E16412">
        <v>117980</v>
      </c>
    </row>
    <row r="16413" spans="1:5" x14ac:dyDescent="0.25">
      <c r="A16413" s="2">
        <v>45146.395833333336</v>
      </c>
      <c r="B16413">
        <v>117800</v>
      </c>
      <c r="C16413">
        <v>118000</v>
      </c>
      <c r="D16413">
        <v>117725</v>
      </c>
      <c r="E16413">
        <v>117935</v>
      </c>
    </row>
    <row r="16414" spans="1:5" x14ac:dyDescent="0.25">
      <c r="A16414" s="2">
        <v>45146.385416666664</v>
      </c>
      <c r="B16414">
        <v>118160</v>
      </c>
      <c r="C16414">
        <v>118195</v>
      </c>
      <c r="D16414">
        <v>117615</v>
      </c>
      <c r="E16414">
        <v>117800</v>
      </c>
    </row>
    <row r="16415" spans="1:5" x14ac:dyDescent="0.25">
      <c r="A16415" s="2">
        <v>45146.375</v>
      </c>
      <c r="B16415">
        <v>118675</v>
      </c>
      <c r="C16415">
        <v>118680</v>
      </c>
      <c r="D16415">
        <v>118040</v>
      </c>
      <c r="E16415">
        <v>118160</v>
      </c>
    </row>
    <row r="16416" spans="1:5" x14ac:dyDescent="0.25">
      <c r="A16416" s="2">
        <v>45145.739583333336</v>
      </c>
      <c r="B16416">
        <v>119545</v>
      </c>
      <c r="C16416">
        <v>119570</v>
      </c>
      <c r="D16416">
        <v>119400</v>
      </c>
      <c r="E16416">
        <v>119530</v>
      </c>
    </row>
    <row r="16417" spans="1:5" x14ac:dyDescent="0.25">
      <c r="A16417" s="2">
        <v>45145.729166666664</v>
      </c>
      <c r="B16417">
        <v>119680</v>
      </c>
      <c r="C16417">
        <v>119710</v>
      </c>
      <c r="D16417">
        <v>119515</v>
      </c>
      <c r="E16417">
        <v>119550</v>
      </c>
    </row>
    <row r="16418" spans="1:5" x14ac:dyDescent="0.25">
      <c r="A16418" s="2">
        <v>45145.71875</v>
      </c>
      <c r="B16418">
        <v>119850</v>
      </c>
      <c r="C16418">
        <v>119860</v>
      </c>
      <c r="D16418">
        <v>119635</v>
      </c>
      <c r="E16418">
        <v>119680</v>
      </c>
    </row>
    <row r="16419" spans="1:5" x14ac:dyDescent="0.25">
      <c r="A16419" s="2">
        <v>45145.708333333336</v>
      </c>
      <c r="B16419">
        <v>119790</v>
      </c>
      <c r="C16419">
        <v>119855</v>
      </c>
      <c r="D16419">
        <v>119730</v>
      </c>
      <c r="E16419">
        <v>119850</v>
      </c>
    </row>
    <row r="16420" spans="1:5" x14ac:dyDescent="0.25">
      <c r="A16420" s="2">
        <v>45145.697916666664</v>
      </c>
      <c r="B16420">
        <v>119770</v>
      </c>
      <c r="C16420">
        <v>119880</v>
      </c>
      <c r="D16420">
        <v>119675</v>
      </c>
      <c r="E16420">
        <v>119790</v>
      </c>
    </row>
    <row r="16421" spans="1:5" x14ac:dyDescent="0.25">
      <c r="A16421" s="2">
        <v>45145.6875</v>
      </c>
      <c r="B16421">
        <v>119835</v>
      </c>
      <c r="C16421">
        <v>119850</v>
      </c>
      <c r="D16421">
        <v>119670</v>
      </c>
      <c r="E16421">
        <v>119775</v>
      </c>
    </row>
    <row r="16422" spans="1:5" x14ac:dyDescent="0.25">
      <c r="A16422" s="2">
        <v>45145.677083333336</v>
      </c>
      <c r="B16422">
        <v>119700</v>
      </c>
      <c r="C16422">
        <v>119890</v>
      </c>
      <c r="D16422">
        <v>119685</v>
      </c>
      <c r="E16422">
        <v>119830</v>
      </c>
    </row>
    <row r="16423" spans="1:5" x14ac:dyDescent="0.25">
      <c r="A16423" s="2">
        <v>45145.666666666664</v>
      </c>
      <c r="B16423">
        <v>119865</v>
      </c>
      <c r="C16423">
        <v>119895</v>
      </c>
      <c r="D16423">
        <v>119700</v>
      </c>
      <c r="E16423">
        <v>119705</v>
      </c>
    </row>
    <row r="16424" spans="1:5" x14ac:dyDescent="0.25">
      <c r="A16424" s="2">
        <v>45145.65625</v>
      </c>
      <c r="B16424">
        <v>119920</v>
      </c>
      <c r="C16424">
        <v>119965</v>
      </c>
      <c r="D16424">
        <v>119740</v>
      </c>
      <c r="E16424">
        <v>119865</v>
      </c>
    </row>
    <row r="16425" spans="1:5" x14ac:dyDescent="0.25">
      <c r="A16425" s="2">
        <v>45145.645833333336</v>
      </c>
      <c r="B16425">
        <v>119895</v>
      </c>
      <c r="C16425">
        <v>119975</v>
      </c>
      <c r="D16425">
        <v>119815</v>
      </c>
      <c r="E16425">
        <v>119915</v>
      </c>
    </row>
    <row r="16426" spans="1:5" x14ac:dyDescent="0.25">
      <c r="A16426" s="2">
        <v>45145.635416666664</v>
      </c>
      <c r="B16426">
        <v>119935</v>
      </c>
      <c r="C16426">
        <v>119955</v>
      </c>
      <c r="D16426">
        <v>119810</v>
      </c>
      <c r="E16426">
        <v>119890</v>
      </c>
    </row>
    <row r="16427" spans="1:5" x14ac:dyDescent="0.25">
      <c r="A16427" s="2">
        <v>45145.625</v>
      </c>
      <c r="B16427">
        <v>119940</v>
      </c>
      <c r="C16427">
        <v>120100</v>
      </c>
      <c r="D16427">
        <v>119885</v>
      </c>
      <c r="E16427">
        <v>119935</v>
      </c>
    </row>
    <row r="16428" spans="1:5" x14ac:dyDescent="0.25">
      <c r="A16428" s="2">
        <v>45145.614583333336</v>
      </c>
      <c r="B16428">
        <v>119775</v>
      </c>
      <c r="C16428">
        <v>119950</v>
      </c>
      <c r="D16428">
        <v>119770</v>
      </c>
      <c r="E16428">
        <v>119945</v>
      </c>
    </row>
    <row r="16429" spans="1:5" x14ac:dyDescent="0.25">
      <c r="A16429" s="2">
        <v>45145.604166666664</v>
      </c>
      <c r="B16429">
        <v>119655</v>
      </c>
      <c r="C16429">
        <v>119850</v>
      </c>
      <c r="D16429">
        <v>119635</v>
      </c>
      <c r="E16429">
        <v>119770</v>
      </c>
    </row>
    <row r="16430" spans="1:5" x14ac:dyDescent="0.25">
      <c r="A16430" s="2">
        <v>45145.59375</v>
      </c>
      <c r="B16430">
        <v>119530</v>
      </c>
      <c r="C16430">
        <v>119705</v>
      </c>
      <c r="D16430">
        <v>119510</v>
      </c>
      <c r="E16430">
        <v>119650</v>
      </c>
    </row>
    <row r="16431" spans="1:5" x14ac:dyDescent="0.25">
      <c r="A16431" s="2">
        <v>45145.583333333336</v>
      </c>
      <c r="B16431">
        <v>119720</v>
      </c>
      <c r="C16431">
        <v>119770</v>
      </c>
      <c r="D16431">
        <v>119515</v>
      </c>
      <c r="E16431">
        <v>119530</v>
      </c>
    </row>
    <row r="16432" spans="1:5" x14ac:dyDescent="0.25">
      <c r="A16432" s="2">
        <v>45145.572916666664</v>
      </c>
      <c r="B16432">
        <v>119675</v>
      </c>
      <c r="C16432">
        <v>119760</v>
      </c>
      <c r="D16432">
        <v>119550</v>
      </c>
      <c r="E16432">
        <v>119725</v>
      </c>
    </row>
    <row r="16433" spans="1:5" x14ac:dyDescent="0.25">
      <c r="A16433" s="2">
        <v>45145.5625</v>
      </c>
      <c r="B16433">
        <v>119605</v>
      </c>
      <c r="C16433">
        <v>119690</v>
      </c>
      <c r="D16433">
        <v>119535</v>
      </c>
      <c r="E16433">
        <v>119670</v>
      </c>
    </row>
    <row r="16434" spans="1:5" x14ac:dyDescent="0.25">
      <c r="A16434" s="2">
        <v>45145.552083333336</v>
      </c>
      <c r="B16434">
        <v>119600</v>
      </c>
      <c r="C16434">
        <v>119645</v>
      </c>
      <c r="D16434">
        <v>119500</v>
      </c>
      <c r="E16434">
        <v>119610</v>
      </c>
    </row>
    <row r="16435" spans="1:5" x14ac:dyDescent="0.25">
      <c r="A16435" s="2">
        <v>45145.541666666664</v>
      </c>
      <c r="B16435">
        <v>119575</v>
      </c>
      <c r="C16435">
        <v>119640</v>
      </c>
      <c r="D16435">
        <v>119515</v>
      </c>
      <c r="E16435">
        <v>119595</v>
      </c>
    </row>
    <row r="16436" spans="1:5" x14ac:dyDescent="0.25">
      <c r="A16436" s="2">
        <v>45145.53125</v>
      </c>
      <c r="B16436">
        <v>119540</v>
      </c>
      <c r="C16436">
        <v>119655</v>
      </c>
      <c r="D16436">
        <v>119510</v>
      </c>
      <c r="E16436">
        <v>119570</v>
      </c>
    </row>
    <row r="16437" spans="1:5" x14ac:dyDescent="0.25">
      <c r="A16437" s="2">
        <v>45145.520833333336</v>
      </c>
      <c r="B16437">
        <v>119525</v>
      </c>
      <c r="C16437">
        <v>119615</v>
      </c>
      <c r="D16437">
        <v>119375</v>
      </c>
      <c r="E16437">
        <v>119545</v>
      </c>
    </row>
    <row r="16438" spans="1:5" x14ac:dyDescent="0.25">
      <c r="A16438" s="2">
        <v>45145.510416666664</v>
      </c>
      <c r="B16438">
        <v>119520</v>
      </c>
      <c r="C16438">
        <v>119660</v>
      </c>
      <c r="D16438">
        <v>119375</v>
      </c>
      <c r="E16438">
        <v>119520</v>
      </c>
    </row>
    <row r="16439" spans="1:5" x14ac:dyDescent="0.25">
      <c r="A16439" s="2">
        <v>45145.5</v>
      </c>
      <c r="B16439">
        <v>119395</v>
      </c>
      <c r="C16439">
        <v>119560</v>
      </c>
      <c r="D16439">
        <v>119230</v>
      </c>
      <c r="E16439">
        <v>119520</v>
      </c>
    </row>
    <row r="16440" spans="1:5" x14ac:dyDescent="0.25">
      <c r="A16440" s="2">
        <v>45145.489583333336</v>
      </c>
      <c r="B16440">
        <v>119660</v>
      </c>
      <c r="C16440">
        <v>119865</v>
      </c>
      <c r="D16440">
        <v>119275</v>
      </c>
      <c r="E16440">
        <v>119400</v>
      </c>
    </row>
    <row r="16441" spans="1:5" x14ac:dyDescent="0.25">
      <c r="A16441" s="2">
        <v>45145.479166666664</v>
      </c>
      <c r="B16441">
        <v>119565</v>
      </c>
      <c r="C16441">
        <v>119755</v>
      </c>
      <c r="D16441">
        <v>119495</v>
      </c>
      <c r="E16441">
        <v>119660</v>
      </c>
    </row>
    <row r="16442" spans="1:5" x14ac:dyDescent="0.25">
      <c r="A16442" s="2">
        <v>45145.46875</v>
      </c>
      <c r="B16442">
        <v>119705</v>
      </c>
      <c r="C16442">
        <v>119705</v>
      </c>
      <c r="D16442">
        <v>119480</v>
      </c>
      <c r="E16442">
        <v>119565</v>
      </c>
    </row>
    <row r="16443" spans="1:5" x14ac:dyDescent="0.25">
      <c r="A16443" s="2">
        <v>45145.458333333336</v>
      </c>
      <c r="B16443">
        <v>119670</v>
      </c>
      <c r="C16443">
        <v>119710</v>
      </c>
      <c r="D16443">
        <v>119325</v>
      </c>
      <c r="E16443">
        <v>119705</v>
      </c>
    </row>
    <row r="16444" spans="1:5" x14ac:dyDescent="0.25">
      <c r="A16444" s="2">
        <v>45145.447916666664</v>
      </c>
      <c r="B16444">
        <v>119505</v>
      </c>
      <c r="C16444">
        <v>119810</v>
      </c>
      <c r="D16444">
        <v>119340</v>
      </c>
      <c r="E16444">
        <v>119670</v>
      </c>
    </row>
    <row r="16445" spans="1:5" x14ac:dyDescent="0.25">
      <c r="A16445" s="2">
        <v>45145.4375</v>
      </c>
      <c r="B16445">
        <v>120135</v>
      </c>
      <c r="C16445">
        <v>120235</v>
      </c>
      <c r="D16445">
        <v>119460</v>
      </c>
      <c r="E16445">
        <v>119505</v>
      </c>
    </row>
    <row r="16446" spans="1:5" x14ac:dyDescent="0.25">
      <c r="A16446" s="2">
        <v>45145.427083333336</v>
      </c>
      <c r="B16446">
        <v>119680</v>
      </c>
      <c r="C16446">
        <v>120495</v>
      </c>
      <c r="D16446">
        <v>119580</v>
      </c>
      <c r="E16446">
        <v>120135</v>
      </c>
    </row>
    <row r="16447" spans="1:5" x14ac:dyDescent="0.25">
      <c r="A16447" s="2">
        <v>45145.416666666664</v>
      </c>
      <c r="B16447">
        <v>119960</v>
      </c>
      <c r="C16447">
        <v>119980</v>
      </c>
      <c r="D16447">
        <v>119605</v>
      </c>
      <c r="E16447">
        <v>119680</v>
      </c>
    </row>
    <row r="16448" spans="1:5" x14ac:dyDescent="0.25">
      <c r="A16448" s="2">
        <v>45145.40625</v>
      </c>
      <c r="B16448">
        <v>119905</v>
      </c>
      <c r="C16448">
        <v>120015</v>
      </c>
      <c r="D16448">
        <v>119835</v>
      </c>
      <c r="E16448">
        <v>119960</v>
      </c>
    </row>
    <row r="16449" spans="1:5" x14ac:dyDescent="0.25">
      <c r="A16449" s="2">
        <v>45145.395833333336</v>
      </c>
      <c r="B16449">
        <v>119880</v>
      </c>
      <c r="C16449">
        <v>120075</v>
      </c>
      <c r="D16449">
        <v>119800</v>
      </c>
      <c r="E16449">
        <v>119905</v>
      </c>
    </row>
    <row r="16450" spans="1:5" x14ac:dyDescent="0.25">
      <c r="A16450" s="2">
        <v>45145.385416666664</v>
      </c>
      <c r="B16450">
        <v>119785</v>
      </c>
      <c r="C16450">
        <v>120055</v>
      </c>
      <c r="D16450">
        <v>119725</v>
      </c>
      <c r="E16450">
        <v>119880</v>
      </c>
    </row>
    <row r="16451" spans="1:5" x14ac:dyDescent="0.25">
      <c r="A16451" s="2">
        <v>45145.375</v>
      </c>
      <c r="B16451">
        <v>120160</v>
      </c>
      <c r="C16451">
        <v>120185</v>
      </c>
      <c r="D16451">
        <v>119700</v>
      </c>
      <c r="E16451">
        <v>119780</v>
      </c>
    </row>
    <row r="16452" spans="1:5" x14ac:dyDescent="0.25">
      <c r="A16452" s="2">
        <v>45142.739583333336</v>
      </c>
      <c r="B16452">
        <v>119850</v>
      </c>
      <c r="C16452">
        <v>119930</v>
      </c>
      <c r="D16452">
        <v>119805</v>
      </c>
      <c r="E16452">
        <v>119880</v>
      </c>
    </row>
    <row r="16453" spans="1:5" x14ac:dyDescent="0.25">
      <c r="A16453" s="2">
        <v>45142.729166666664</v>
      </c>
      <c r="B16453">
        <v>119930</v>
      </c>
      <c r="C16453">
        <v>119965</v>
      </c>
      <c r="D16453">
        <v>119780</v>
      </c>
      <c r="E16453">
        <v>119850</v>
      </c>
    </row>
    <row r="16454" spans="1:5" x14ac:dyDescent="0.25">
      <c r="A16454" s="2">
        <v>45142.71875</v>
      </c>
      <c r="B16454">
        <v>119910</v>
      </c>
      <c r="C16454">
        <v>119990</v>
      </c>
      <c r="D16454">
        <v>119845</v>
      </c>
      <c r="E16454">
        <v>119925</v>
      </c>
    </row>
    <row r="16455" spans="1:5" x14ac:dyDescent="0.25">
      <c r="A16455" s="2">
        <v>45142.708333333336</v>
      </c>
      <c r="B16455">
        <v>119565</v>
      </c>
      <c r="C16455">
        <v>119970</v>
      </c>
      <c r="D16455">
        <v>119560</v>
      </c>
      <c r="E16455">
        <v>119910</v>
      </c>
    </row>
    <row r="16456" spans="1:5" x14ac:dyDescent="0.25">
      <c r="A16456" s="2">
        <v>45142.697916666664</v>
      </c>
      <c r="B16456">
        <v>119635</v>
      </c>
      <c r="C16456">
        <v>119800</v>
      </c>
      <c r="D16456">
        <v>119540</v>
      </c>
      <c r="E16456">
        <v>119565</v>
      </c>
    </row>
    <row r="16457" spans="1:5" x14ac:dyDescent="0.25">
      <c r="A16457" s="2">
        <v>45142.6875</v>
      </c>
      <c r="B16457">
        <v>119795</v>
      </c>
      <c r="C16457">
        <v>120080</v>
      </c>
      <c r="D16457">
        <v>119605</v>
      </c>
      <c r="E16457">
        <v>119635</v>
      </c>
    </row>
    <row r="16458" spans="1:5" x14ac:dyDescent="0.25">
      <c r="A16458" s="2">
        <v>45142.677083333336</v>
      </c>
      <c r="B16458">
        <v>119985</v>
      </c>
      <c r="C16458">
        <v>120075</v>
      </c>
      <c r="D16458">
        <v>119715</v>
      </c>
      <c r="E16458">
        <v>119790</v>
      </c>
    </row>
    <row r="16459" spans="1:5" x14ac:dyDescent="0.25">
      <c r="A16459" s="2">
        <v>45142.666666666664</v>
      </c>
      <c r="B16459">
        <v>120125</v>
      </c>
      <c r="C16459">
        <v>120165</v>
      </c>
      <c r="D16459">
        <v>119795</v>
      </c>
      <c r="E16459">
        <v>119985</v>
      </c>
    </row>
    <row r="16460" spans="1:5" x14ac:dyDescent="0.25">
      <c r="A16460" s="2">
        <v>45142.65625</v>
      </c>
      <c r="B16460">
        <v>120125</v>
      </c>
      <c r="C16460">
        <v>120325</v>
      </c>
      <c r="D16460">
        <v>119955</v>
      </c>
      <c r="E16460">
        <v>120120</v>
      </c>
    </row>
    <row r="16461" spans="1:5" x14ac:dyDescent="0.25">
      <c r="A16461" s="2">
        <v>45142.645833333336</v>
      </c>
      <c r="B16461">
        <v>120305</v>
      </c>
      <c r="C16461">
        <v>120385</v>
      </c>
      <c r="D16461">
        <v>120055</v>
      </c>
      <c r="E16461">
        <v>120125</v>
      </c>
    </row>
    <row r="16462" spans="1:5" x14ac:dyDescent="0.25">
      <c r="A16462" s="2">
        <v>45142.635416666664</v>
      </c>
      <c r="B16462">
        <v>120775</v>
      </c>
      <c r="C16462">
        <v>120850</v>
      </c>
      <c r="D16462">
        <v>120145</v>
      </c>
      <c r="E16462">
        <v>120300</v>
      </c>
    </row>
    <row r="16463" spans="1:5" x14ac:dyDescent="0.25">
      <c r="A16463" s="2">
        <v>45142.625</v>
      </c>
      <c r="B16463">
        <v>121120</v>
      </c>
      <c r="C16463">
        <v>121155</v>
      </c>
      <c r="D16463">
        <v>120600</v>
      </c>
      <c r="E16463">
        <v>120775</v>
      </c>
    </row>
    <row r="16464" spans="1:5" x14ac:dyDescent="0.25">
      <c r="A16464" s="2">
        <v>45142.614583333336</v>
      </c>
      <c r="B16464">
        <v>121235</v>
      </c>
      <c r="C16464">
        <v>121290</v>
      </c>
      <c r="D16464">
        <v>121050</v>
      </c>
      <c r="E16464">
        <v>121120</v>
      </c>
    </row>
    <row r="16465" spans="1:5" x14ac:dyDescent="0.25">
      <c r="A16465" s="2">
        <v>45142.604166666664</v>
      </c>
      <c r="B16465">
        <v>121280</v>
      </c>
      <c r="C16465">
        <v>121345</v>
      </c>
      <c r="D16465">
        <v>121165</v>
      </c>
      <c r="E16465">
        <v>121235</v>
      </c>
    </row>
    <row r="16466" spans="1:5" x14ac:dyDescent="0.25">
      <c r="A16466" s="2">
        <v>45142.59375</v>
      </c>
      <c r="B16466">
        <v>121350</v>
      </c>
      <c r="C16466">
        <v>121385</v>
      </c>
      <c r="D16466">
        <v>121225</v>
      </c>
      <c r="E16466">
        <v>121275</v>
      </c>
    </row>
    <row r="16467" spans="1:5" x14ac:dyDescent="0.25">
      <c r="A16467" s="2">
        <v>45142.583333333336</v>
      </c>
      <c r="B16467">
        <v>121575</v>
      </c>
      <c r="C16467">
        <v>121590</v>
      </c>
      <c r="D16467">
        <v>121280</v>
      </c>
      <c r="E16467">
        <v>121350</v>
      </c>
    </row>
    <row r="16468" spans="1:5" x14ac:dyDescent="0.25">
      <c r="A16468" s="2">
        <v>45142.572916666664</v>
      </c>
      <c r="B16468">
        <v>121630</v>
      </c>
      <c r="C16468">
        <v>121650</v>
      </c>
      <c r="D16468">
        <v>121530</v>
      </c>
      <c r="E16468">
        <v>121575</v>
      </c>
    </row>
    <row r="16469" spans="1:5" x14ac:dyDescent="0.25">
      <c r="A16469" s="2">
        <v>45142.5625</v>
      </c>
      <c r="B16469">
        <v>121750</v>
      </c>
      <c r="C16469">
        <v>121810</v>
      </c>
      <c r="D16469">
        <v>121565</v>
      </c>
      <c r="E16469">
        <v>121630</v>
      </c>
    </row>
    <row r="16470" spans="1:5" x14ac:dyDescent="0.25">
      <c r="A16470" s="2">
        <v>45142.552083333336</v>
      </c>
      <c r="B16470">
        <v>121705</v>
      </c>
      <c r="C16470">
        <v>121845</v>
      </c>
      <c r="D16470">
        <v>121655</v>
      </c>
      <c r="E16470">
        <v>121750</v>
      </c>
    </row>
    <row r="16471" spans="1:5" x14ac:dyDescent="0.25">
      <c r="A16471" s="2">
        <v>45142.541666666664</v>
      </c>
      <c r="B16471">
        <v>121745</v>
      </c>
      <c r="C16471">
        <v>121830</v>
      </c>
      <c r="D16471">
        <v>121625</v>
      </c>
      <c r="E16471">
        <v>121710</v>
      </c>
    </row>
    <row r="16472" spans="1:5" x14ac:dyDescent="0.25">
      <c r="A16472" s="2">
        <v>45142.53125</v>
      </c>
      <c r="B16472">
        <v>121865</v>
      </c>
      <c r="C16472">
        <v>121935</v>
      </c>
      <c r="D16472">
        <v>121685</v>
      </c>
      <c r="E16472">
        <v>121745</v>
      </c>
    </row>
    <row r="16473" spans="1:5" x14ac:dyDescent="0.25">
      <c r="A16473" s="2">
        <v>45142.520833333336</v>
      </c>
      <c r="B16473">
        <v>121570</v>
      </c>
      <c r="C16473">
        <v>121875</v>
      </c>
      <c r="D16473">
        <v>121545</v>
      </c>
      <c r="E16473">
        <v>121860</v>
      </c>
    </row>
    <row r="16474" spans="1:5" x14ac:dyDescent="0.25">
      <c r="A16474" s="2">
        <v>45142.510416666664</v>
      </c>
      <c r="B16474">
        <v>121510</v>
      </c>
      <c r="C16474">
        <v>121590</v>
      </c>
      <c r="D16474">
        <v>121385</v>
      </c>
      <c r="E16474">
        <v>121575</v>
      </c>
    </row>
    <row r="16475" spans="1:5" x14ac:dyDescent="0.25">
      <c r="A16475" s="2">
        <v>45142.5</v>
      </c>
      <c r="B16475">
        <v>121480</v>
      </c>
      <c r="C16475">
        <v>121610</v>
      </c>
      <c r="D16475">
        <v>121290</v>
      </c>
      <c r="E16475">
        <v>121515</v>
      </c>
    </row>
    <row r="16476" spans="1:5" x14ac:dyDescent="0.25">
      <c r="A16476" s="2">
        <v>45142.489583333336</v>
      </c>
      <c r="B16476">
        <v>121425</v>
      </c>
      <c r="C16476">
        <v>121485</v>
      </c>
      <c r="D16476">
        <v>121225</v>
      </c>
      <c r="E16476">
        <v>121480</v>
      </c>
    </row>
    <row r="16477" spans="1:5" x14ac:dyDescent="0.25">
      <c r="A16477" s="2">
        <v>45142.479166666664</v>
      </c>
      <c r="B16477">
        <v>121190</v>
      </c>
      <c r="C16477">
        <v>121445</v>
      </c>
      <c r="D16477">
        <v>121105</v>
      </c>
      <c r="E16477">
        <v>121420</v>
      </c>
    </row>
    <row r="16478" spans="1:5" x14ac:dyDescent="0.25">
      <c r="A16478" s="2">
        <v>45142.46875</v>
      </c>
      <c r="B16478">
        <v>120640</v>
      </c>
      <c r="C16478">
        <v>121250</v>
      </c>
      <c r="D16478">
        <v>120635</v>
      </c>
      <c r="E16478">
        <v>121190</v>
      </c>
    </row>
    <row r="16479" spans="1:5" x14ac:dyDescent="0.25">
      <c r="A16479" s="2">
        <v>45142.458333333336</v>
      </c>
      <c r="B16479">
        <v>120080</v>
      </c>
      <c r="C16479">
        <v>120695</v>
      </c>
      <c r="D16479">
        <v>120040</v>
      </c>
      <c r="E16479">
        <v>120635</v>
      </c>
    </row>
    <row r="16480" spans="1:5" x14ac:dyDescent="0.25">
      <c r="A16480" s="2">
        <v>45142.447916666664</v>
      </c>
      <c r="B16480">
        <v>120670</v>
      </c>
      <c r="C16480">
        <v>120970</v>
      </c>
      <c r="D16480">
        <v>120070</v>
      </c>
      <c r="E16480">
        <v>120075</v>
      </c>
    </row>
    <row r="16481" spans="1:5" x14ac:dyDescent="0.25">
      <c r="A16481" s="2">
        <v>45142.4375</v>
      </c>
      <c r="B16481">
        <v>120785</v>
      </c>
      <c r="C16481">
        <v>120825</v>
      </c>
      <c r="D16481">
        <v>120455</v>
      </c>
      <c r="E16481">
        <v>120665</v>
      </c>
    </row>
    <row r="16482" spans="1:5" x14ac:dyDescent="0.25">
      <c r="A16482" s="2">
        <v>45142.427083333336</v>
      </c>
      <c r="B16482">
        <v>120130</v>
      </c>
      <c r="C16482">
        <v>120835</v>
      </c>
      <c r="D16482">
        <v>120110</v>
      </c>
      <c r="E16482">
        <v>120785</v>
      </c>
    </row>
    <row r="16483" spans="1:5" x14ac:dyDescent="0.25">
      <c r="A16483" s="2">
        <v>45142.416666666664</v>
      </c>
      <c r="B16483">
        <v>120345</v>
      </c>
      <c r="C16483">
        <v>120440</v>
      </c>
      <c r="D16483">
        <v>120085</v>
      </c>
      <c r="E16483">
        <v>120135</v>
      </c>
    </row>
    <row r="16484" spans="1:5" x14ac:dyDescent="0.25">
      <c r="A16484" s="2">
        <v>45142.40625</v>
      </c>
      <c r="B16484">
        <v>120375</v>
      </c>
      <c r="C16484">
        <v>120545</v>
      </c>
      <c r="D16484">
        <v>120150</v>
      </c>
      <c r="E16484">
        <v>120345</v>
      </c>
    </row>
    <row r="16485" spans="1:5" x14ac:dyDescent="0.25">
      <c r="A16485" s="2">
        <v>45142.395833333336</v>
      </c>
      <c r="B16485">
        <v>120085</v>
      </c>
      <c r="C16485">
        <v>120425</v>
      </c>
      <c r="D16485">
        <v>119650</v>
      </c>
      <c r="E16485">
        <v>120375</v>
      </c>
    </row>
    <row r="16486" spans="1:5" x14ac:dyDescent="0.25">
      <c r="A16486" s="2">
        <v>45142.385416666664</v>
      </c>
      <c r="B16486">
        <v>120020</v>
      </c>
      <c r="C16486">
        <v>120220</v>
      </c>
      <c r="D16486">
        <v>119925</v>
      </c>
      <c r="E16486">
        <v>120090</v>
      </c>
    </row>
    <row r="16487" spans="1:5" x14ac:dyDescent="0.25">
      <c r="A16487" s="2">
        <v>45142.375</v>
      </c>
      <c r="B16487">
        <v>120680</v>
      </c>
      <c r="C16487">
        <v>120690</v>
      </c>
      <c r="D16487">
        <v>120015</v>
      </c>
      <c r="E16487">
        <v>120020</v>
      </c>
    </row>
    <row r="16488" spans="1:5" x14ac:dyDescent="0.25">
      <c r="A16488" s="2">
        <v>45141.739583333336</v>
      </c>
      <c r="B16488">
        <v>120640</v>
      </c>
      <c r="C16488">
        <v>120820</v>
      </c>
      <c r="D16488">
        <v>120615</v>
      </c>
      <c r="E16488">
        <v>120705</v>
      </c>
    </row>
    <row r="16489" spans="1:5" x14ac:dyDescent="0.25">
      <c r="A16489" s="2">
        <v>45141.729166666664</v>
      </c>
      <c r="B16489">
        <v>120885</v>
      </c>
      <c r="C16489">
        <v>120960</v>
      </c>
      <c r="D16489">
        <v>120600</v>
      </c>
      <c r="E16489">
        <v>120640</v>
      </c>
    </row>
    <row r="16490" spans="1:5" x14ac:dyDescent="0.25">
      <c r="A16490" s="2">
        <v>45141.71875</v>
      </c>
      <c r="B16490">
        <v>121045</v>
      </c>
      <c r="C16490">
        <v>121130</v>
      </c>
      <c r="D16490">
        <v>120850</v>
      </c>
      <c r="E16490">
        <v>120885</v>
      </c>
    </row>
    <row r="16491" spans="1:5" x14ac:dyDescent="0.25">
      <c r="A16491" s="2">
        <v>45141.708333333336</v>
      </c>
      <c r="B16491">
        <v>120775</v>
      </c>
      <c r="C16491">
        <v>121230</v>
      </c>
      <c r="D16491">
        <v>120765</v>
      </c>
      <c r="E16491">
        <v>121050</v>
      </c>
    </row>
    <row r="16492" spans="1:5" x14ac:dyDescent="0.25">
      <c r="A16492" s="2">
        <v>45141.697916666664</v>
      </c>
      <c r="B16492">
        <v>121060</v>
      </c>
      <c r="C16492">
        <v>121150</v>
      </c>
      <c r="D16492">
        <v>120760</v>
      </c>
      <c r="E16492">
        <v>120775</v>
      </c>
    </row>
    <row r="16493" spans="1:5" x14ac:dyDescent="0.25">
      <c r="A16493" s="2">
        <v>45141.6875</v>
      </c>
      <c r="B16493">
        <v>120845</v>
      </c>
      <c r="C16493">
        <v>121125</v>
      </c>
      <c r="D16493">
        <v>120835</v>
      </c>
      <c r="E16493">
        <v>121065</v>
      </c>
    </row>
    <row r="16494" spans="1:5" x14ac:dyDescent="0.25">
      <c r="A16494" s="2">
        <v>45141.677083333336</v>
      </c>
      <c r="B16494">
        <v>121125</v>
      </c>
      <c r="C16494">
        <v>121190</v>
      </c>
      <c r="D16494">
        <v>120795</v>
      </c>
      <c r="E16494">
        <v>120845</v>
      </c>
    </row>
    <row r="16495" spans="1:5" x14ac:dyDescent="0.25">
      <c r="A16495" s="2">
        <v>45141.666666666664</v>
      </c>
      <c r="B16495">
        <v>121490</v>
      </c>
      <c r="C16495">
        <v>121525</v>
      </c>
      <c r="D16495">
        <v>121085</v>
      </c>
      <c r="E16495">
        <v>121130</v>
      </c>
    </row>
    <row r="16496" spans="1:5" x14ac:dyDescent="0.25">
      <c r="A16496" s="2">
        <v>45141.65625</v>
      </c>
      <c r="B16496">
        <v>121570</v>
      </c>
      <c r="C16496">
        <v>121650</v>
      </c>
      <c r="D16496">
        <v>121440</v>
      </c>
      <c r="E16496">
        <v>121485</v>
      </c>
    </row>
    <row r="16497" spans="1:5" x14ac:dyDescent="0.25">
      <c r="A16497" s="2">
        <v>45141.645833333336</v>
      </c>
      <c r="B16497">
        <v>121595</v>
      </c>
      <c r="C16497">
        <v>121645</v>
      </c>
      <c r="D16497">
        <v>121440</v>
      </c>
      <c r="E16497">
        <v>121565</v>
      </c>
    </row>
    <row r="16498" spans="1:5" x14ac:dyDescent="0.25">
      <c r="A16498" s="2">
        <v>45141.635416666664</v>
      </c>
      <c r="B16498">
        <v>121575</v>
      </c>
      <c r="C16498">
        <v>121660</v>
      </c>
      <c r="D16498">
        <v>121505</v>
      </c>
      <c r="E16498">
        <v>121595</v>
      </c>
    </row>
    <row r="16499" spans="1:5" x14ac:dyDescent="0.25">
      <c r="A16499" s="2">
        <v>45141.625</v>
      </c>
      <c r="B16499">
        <v>121730</v>
      </c>
      <c r="C16499">
        <v>121760</v>
      </c>
      <c r="D16499">
        <v>121535</v>
      </c>
      <c r="E16499">
        <v>121575</v>
      </c>
    </row>
    <row r="16500" spans="1:5" x14ac:dyDescent="0.25">
      <c r="A16500" s="2">
        <v>45141.614583333336</v>
      </c>
      <c r="B16500">
        <v>121695</v>
      </c>
      <c r="C16500">
        <v>122000</v>
      </c>
      <c r="D16500">
        <v>121620</v>
      </c>
      <c r="E16500">
        <v>121735</v>
      </c>
    </row>
    <row r="16501" spans="1:5" x14ac:dyDescent="0.25">
      <c r="A16501" s="2">
        <v>45141.604166666664</v>
      </c>
      <c r="B16501">
        <v>121675</v>
      </c>
      <c r="C16501">
        <v>121865</v>
      </c>
      <c r="D16501">
        <v>121620</v>
      </c>
      <c r="E16501">
        <v>121690</v>
      </c>
    </row>
    <row r="16502" spans="1:5" x14ac:dyDescent="0.25">
      <c r="A16502" s="2">
        <v>45141.59375</v>
      </c>
      <c r="B16502">
        <v>121455</v>
      </c>
      <c r="C16502">
        <v>121720</v>
      </c>
      <c r="D16502">
        <v>121440</v>
      </c>
      <c r="E16502">
        <v>121675</v>
      </c>
    </row>
    <row r="16503" spans="1:5" x14ac:dyDescent="0.25">
      <c r="A16503" s="2">
        <v>45141.583333333336</v>
      </c>
      <c r="B16503">
        <v>121425</v>
      </c>
      <c r="C16503">
        <v>121510</v>
      </c>
      <c r="D16503">
        <v>121155</v>
      </c>
      <c r="E16503">
        <v>121455</v>
      </c>
    </row>
    <row r="16504" spans="1:5" x14ac:dyDescent="0.25">
      <c r="A16504" s="2">
        <v>45141.572916666664</v>
      </c>
      <c r="B16504">
        <v>121530</v>
      </c>
      <c r="C16504">
        <v>121570</v>
      </c>
      <c r="D16504">
        <v>121355</v>
      </c>
      <c r="E16504">
        <v>121425</v>
      </c>
    </row>
    <row r="16505" spans="1:5" x14ac:dyDescent="0.25">
      <c r="A16505" s="2">
        <v>45141.5625</v>
      </c>
      <c r="B16505">
        <v>121530</v>
      </c>
      <c r="C16505">
        <v>121645</v>
      </c>
      <c r="D16505">
        <v>121410</v>
      </c>
      <c r="E16505">
        <v>121525</v>
      </c>
    </row>
    <row r="16506" spans="1:5" x14ac:dyDescent="0.25">
      <c r="A16506" s="2">
        <v>45141.552083333336</v>
      </c>
      <c r="B16506">
        <v>121790</v>
      </c>
      <c r="C16506">
        <v>121835</v>
      </c>
      <c r="D16506">
        <v>121480</v>
      </c>
      <c r="E16506">
        <v>121525</v>
      </c>
    </row>
    <row r="16507" spans="1:5" x14ac:dyDescent="0.25">
      <c r="A16507" s="2">
        <v>45141.541666666664</v>
      </c>
      <c r="B16507">
        <v>121890</v>
      </c>
      <c r="C16507">
        <v>121910</v>
      </c>
      <c r="D16507">
        <v>121740</v>
      </c>
      <c r="E16507">
        <v>121790</v>
      </c>
    </row>
    <row r="16508" spans="1:5" x14ac:dyDescent="0.25">
      <c r="A16508" s="2">
        <v>45141.53125</v>
      </c>
      <c r="B16508">
        <v>122025</v>
      </c>
      <c r="C16508">
        <v>122100</v>
      </c>
      <c r="D16508">
        <v>121850</v>
      </c>
      <c r="E16508">
        <v>121895</v>
      </c>
    </row>
    <row r="16509" spans="1:5" x14ac:dyDescent="0.25">
      <c r="A16509" s="2">
        <v>45141.520833333336</v>
      </c>
      <c r="B16509">
        <v>122015</v>
      </c>
      <c r="C16509">
        <v>122140</v>
      </c>
      <c r="D16509">
        <v>121905</v>
      </c>
      <c r="E16509">
        <v>122025</v>
      </c>
    </row>
    <row r="16510" spans="1:5" x14ac:dyDescent="0.25">
      <c r="A16510" s="2">
        <v>45141.510416666664</v>
      </c>
      <c r="B16510">
        <v>121710</v>
      </c>
      <c r="C16510">
        <v>122105</v>
      </c>
      <c r="D16510">
        <v>121685</v>
      </c>
      <c r="E16510">
        <v>122020</v>
      </c>
    </row>
    <row r="16511" spans="1:5" x14ac:dyDescent="0.25">
      <c r="A16511" s="2">
        <v>45141.5</v>
      </c>
      <c r="B16511">
        <v>121580</v>
      </c>
      <c r="C16511">
        <v>121750</v>
      </c>
      <c r="D16511">
        <v>121540</v>
      </c>
      <c r="E16511">
        <v>121710</v>
      </c>
    </row>
    <row r="16512" spans="1:5" x14ac:dyDescent="0.25">
      <c r="A16512" s="2">
        <v>45141.489583333336</v>
      </c>
      <c r="B16512">
        <v>121795</v>
      </c>
      <c r="C16512">
        <v>121990</v>
      </c>
      <c r="D16512">
        <v>121385</v>
      </c>
      <c r="E16512">
        <v>121575</v>
      </c>
    </row>
    <row r="16513" spans="1:5" x14ac:dyDescent="0.25">
      <c r="A16513" s="2">
        <v>45141.479166666664</v>
      </c>
      <c r="B16513">
        <v>121110</v>
      </c>
      <c r="C16513">
        <v>121795</v>
      </c>
      <c r="D16513">
        <v>121085</v>
      </c>
      <c r="E16513">
        <v>121795</v>
      </c>
    </row>
    <row r="16514" spans="1:5" x14ac:dyDescent="0.25">
      <c r="A16514" s="2">
        <v>45141.46875</v>
      </c>
      <c r="B16514">
        <v>121430</v>
      </c>
      <c r="C16514">
        <v>121590</v>
      </c>
      <c r="D16514">
        <v>121080</v>
      </c>
      <c r="E16514">
        <v>121115</v>
      </c>
    </row>
    <row r="16515" spans="1:5" x14ac:dyDescent="0.25">
      <c r="A16515" s="2">
        <v>45141.458333333336</v>
      </c>
      <c r="B16515">
        <v>121480</v>
      </c>
      <c r="C16515">
        <v>121695</v>
      </c>
      <c r="D16515">
        <v>121190</v>
      </c>
      <c r="E16515">
        <v>121435</v>
      </c>
    </row>
    <row r="16516" spans="1:5" x14ac:dyDescent="0.25">
      <c r="A16516" s="2">
        <v>45141.447916666664</v>
      </c>
      <c r="B16516">
        <v>122350</v>
      </c>
      <c r="C16516">
        <v>122430</v>
      </c>
      <c r="D16516">
        <v>121460</v>
      </c>
      <c r="E16516">
        <v>121480</v>
      </c>
    </row>
    <row r="16517" spans="1:5" x14ac:dyDescent="0.25">
      <c r="A16517" s="2">
        <v>45141.4375</v>
      </c>
      <c r="B16517">
        <v>122330</v>
      </c>
      <c r="C16517">
        <v>123165</v>
      </c>
      <c r="D16517">
        <v>122325</v>
      </c>
      <c r="E16517">
        <v>122355</v>
      </c>
    </row>
    <row r="16518" spans="1:5" x14ac:dyDescent="0.25">
      <c r="A16518" s="2">
        <v>45141.427083333336</v>
      </c>
      <c r="B16518">
        <v>122190</v>
      </c>
      <c r="C16518">
        <v>122740</v>
      </c>
      <c r="D16518">
        <v>122050</v>
      </c>
      <c r="E16518">
        <v>122330</v>
      </c>
    </row>
    <row r="16519" spans="1:5" x14ac:dyDescent="0.25">
      <c r="A16519" s="2">
        <v>45141.416666666664</v>
      </c>
      <c r="B16519">
        <v>122335</v>
      </c>
      <c r="C16519">
        <v>122585</v>
      </c>
      <c r="D16519">
        <v>122050</v>
      </c>
      <c r="E16519">
        <v>122185</v>
      </c>
    </row>
    <row r="16520" spans="1:5" x14ac:dyDescent="0.25">
      <c r="A16520" s="2">
        <v>45141.40625</v>
      </c>
      <c r="B16520">
        <v>122220</v>
      </c>
      <c r="C16520">
        <v>122395</v>
      </c>
      <c r="D16520">
        <v>122125</v>
      </c>
      <c r="E16520">
        <v>122335</v>
      </c>
    </row>
    <row r="16521" spans="1:5" x14ac:dyDescent="0.25">
      <c r="A16521" s="2">
        <v>45141.395833333336</v>
      </c>
      <c r="B16521">
        <v>122355</v>
      </c>
      <c r="C16521">
        <v>122490</v>
      </c>
      <c r="D16521">
        <v>122155</v>
      </c>
      <c r="E16521">
        <v>122220</v>
      </c>
    </row>
    <row r="16522" spans="1:5" x14ac:dyDescent="0.25">
      <c r="A16522" s="2">
        <v>45141.385416666664</v>
      </c>
      <c r="B16522">
        <v>122255</v>
      </c>
      <c r="C16522">
        <v>122380</v>
      </c>
      <c r="D16522">
        <v>121980</v>
      </c>
      <c r="E16522">
        <v>122355</v>
      </c>
    </row>
    <row r="16523" spans="1:5" x14ac:dyDescent="0.25">
      <c r="A16523" s="2">
        <v>45141.375</v>
      </c>
      <c r="B16523">
        <v>122240</v>
      </c>
      <c r="C16523">
        <v>122900</v>
      </c>
      <c r="D16523">
        <v>122180</v>
      </c>
      <c r="E16523">
        <v>122260</v>
      </c>
    </row>
    <row r="16524" spans="1:5" x14ac:dyDescent="0.25">
      <c r="A16524" s="2">
        <v>45140.739583333336</v>
      </c>
      <c r="B16524">
        <v>121245</v>
      </c>
      <c r="C16524">
        <v>121305</v>
      </c>
      <c r="D16524">
        <v>121110</v>
      </c>
      <c r="E16524">
        <v>121145</v>
      </c>
    </row>
    <row r="16525" spans="1:5" x14ac:dyDescent="0.25">
      <c r="A16525" s="2">
        <v>45140.729166666664</v>
      </c>
      <c r="B16525">
        <v>121525</v>
      </c>
      <c r="C16525">
        <v>121590</v>
      </c>
      <c r="D16525">
        <v>121215</v>
      </c>
      <c r="E16525">
        <v>121250</v>
      </c>
    </row>
    <row r="16526" spans="1:5" x14ac:dyDescent="0.25">
      <c r="A16526" s="2">
        <v>45140.71875</v>
      </c>
      <c r="B16526">
        <v>121490</v>
      </c>
      <c r="C16526">
        <v>121570</v>
      </c>
      <c r="D16526">
        <v>121380</v>
      </c>
      <c r="E16526">
        <v>121525</v>
      </c>
    </row>
    <row r="16527" spans="1:5" x14ac:dyDescent="0.25">
      <c r="A16527" s="2">
        <v>45140.708333333336</v>
      </c>
      <c r="B16527">
        <v>121205</v>
      </c>
      <c r="C16527">
        <v>121515</v>
      </c>
      <c r="D16527">
        <v>121205</v>
      </c>
      <c r="E16527">
        <v>121495</v>
      </c>
    </row>
    <row r="16528" spans="1:5" x14ac:dyDescent="0.25">
      <c r="A16528" s="2">
        <v>45140.697916666664</v>
      </c>
      <c r="B16528">
        <v>121305</v>
      </c>
      <c r="C16528">
        <v>121405</v>
      </c>
      <c r="D16528">
        <v>121200</v>
      </c>
      <c r="E16528">
        <v>121205</v>
      </c>
    </row>
    <row r="16529" spans="1:5" x14ac:dyDescent="0.25">
      <c r="A16529" s="2">
        <v>45140.6875</v>
      </c>
      <c r="B16529">
        <v>121400</v>
      </c>
      <c r="C16529">
        <v>121430</v>
      </c>
      <c r="D16529">
        <v>121210</v>
      </c>
      <c r="E16529">
        <v>121310</v>
      </c>
    </row>
    <row r="16530" spans="1:5" x14ac:dyDescent="0.25">
      <c r="A16530" s="2">
        <v>45140.677083333336</v>
      </c>
      <c r="B16530">
        <v>121640</v>
      </c>
      <c r="C16530">
        <v>121850</v>
      </c>
      <c r="D16530">
        <v>121375</v>
      </c>
      <c r="E16530">
        <v>121400</v>
      </c>
    </row>
    <row r="16531" spans="1:5" x14ac:dyDescent="0.25">
      <c r="A16531" s="2">
        <v>45140.666666666664</v>
      </c>
      <c r="B16531">
        <v>121180</v>
      </c>
      <c r="C16531">
        <v>121660</v>
      </c>
      <c r="D16531">
        <v>121160</v>
      </c>
      <c r="E16531">
        <v>121640</v>
      </c>
    </row>
    <row r="16532" spans="1:5" x14ac:dyDescent="0.25">
      <c r="A16532" s="2">
        <v>45140.65625</v>
      </c>
      <c r="B16532">
        <v>121130</v>
      </c>
      <c r="C16532">
        <v>121270</v>
      </c>
      <c r="D16532">
        <v>121125</v>
      </c>
      <c r="E16532">
        <v>121180</v>
      </c>
    </row>
    <row r="16533" spans="1:5" x14ac:dyDescent="0.25">
      <c r="A16533" s="2">
        <v>45140.645833333336</v>
      </c>
      <c r="B16533">
        <v>121330</v>
      </c>
      <c r="C16533">
        <v>121340</v>
      </c>
      <c r="D16533">
        <v>121120</v>
      </c>
      <c r="E16533">
        <v>121130</v>
      </c>
    </row>
    <row r="16534" spans="1:5" x14ac:dyDescent="0.25">
      <c r="A16534" s="2">
        <v>45140.635416666664</v>
      </c>
      <c r="B16534">
        <v>121125</v>
      </c>
      <c r="C16534">
        <v>121345</v>
      </c>
      <c r="D16534">
        <v>121120</v>
      </c>
      <c r="E16534">
        <v>121325</v>
      </c>
    </row>
    <row r="16535" spans="1:5" x14ac:dyDescent="0.25">
      <c r="A16535" s="2">
        <v>45140.625</v>
      </c>
      <c r="B16535">
        <v>120910</v>
      </c>
      <c r="C16535">
        <v>121150</v>
      </c>
      <c r="D16535">
        <v>120885</v>
      </c>
      <c r="E16535">
        <v>121130</v>
      </c>
    </row>
    <row r="16536" spans="1:5" x14ac:dyDescent="0.25">
      <c r="A16536" s="2">
        <v>45140.614583333336</v>
      </c>
      <c r="B16536">
        <v>120815</v>
      </c>
      <c r="C16536">
        <v>120940</v>
      </c>
      <c r="D16536">
        <v>120780</v>
      </c>
      <c r="E16536">
        <v>120910</v>
      </c>
    </row>
    <row r="16537" spans="1:5" x14ac:dyDescent="0.25">
      <c r="A16537" s="2">
        <v>45140.604166666664</v>
      </c>
      <c r="B16537">
        <v>120895</v>
      </c>
      <c r="C16537">
        <v>120940</v>
      </c>
      <c r="D16537">
        <v>120785</v>
      </c>
      <c r="E16537">
        <v>120820</v>
      </c>
    </row>
    <row r="16538" spans="1:5" x14ac:dyDescent="0.25">
      <c r="A16538" s="2">
        <v>45140.59375</v>
      </c>
      <c r="B16538">
        <v>120905</v>
      </c>
      <c r="C16538">
        <v>120975</v>
      </c>
      <c r="D16538">
        <v>120810</v>
      </c>
      <c r="E16538">
        <v>120895</v>
      </c>
    </row>
    <row r="16539" spans="1:5" x14ac:dyDescent="0.25">
      <c r="A16539" s="2">
        <v>45140.583333333336</v>
      </c>
      <c r="B16539">
        <v>120780</v>
      </c>
      <c r="C16539">
        <v>121080</v>
      </c>
      <c r="D16539">
        <v>120755</v>
      </c>
      <c r="E16539">
        <v>120910</v>
      </c>
    </row>
    <row r="16540" spans="1:5" x14ac:dyDescent="0.25">
      <c r="A16540" s="2">
        <v>45140.572916666664</v>
      </c>
      <c r="B16540">
        <v>120830</v>
      </c>
      <c r="C16540">
        <v>120880</v>
      </c>
      <c r="D16540">
        <v>120575</v>
      </c>
      <c r="E16540">
        <v>120780</v>
      </c>
    </row>
    <row r="16541" spans="1:5" x14ac:dyDescent="0.25">
      <c r="A16541" s="2">
        <v>45140.5625</v>
      </c>
      <c r="B16541">
        <v>120810</v>
      </c>
      <c r="C16541">
        <v>120960</v>
      </c>
      <c r="D16541">
        <v>120740</v>
      </c>
      <c r="E16541">
        <v>120830</v>
      </c>
    </row>
    <row r="16542" spans="1:5" x14ac:dyDescent="0.25">
      <c r="A16542" s="2">
        <v>45140.552083333336</v>
      </c>
      <c r="B16542">
        <v>120830</v>
      </c>
      <c r="C16542">
        <v>120920</v>
      </c>
      <c r="D16542">
        <v>120740</v>
      </c>
      <c r="E16542">
        <v>120810</v>
      </c>
    </row>
    <row r="16543" spans="1:5" x14ac:dyDescent="0.25">
      <c r="A16543" s="2">
        <v>45140.541666666664</v>
      </c>
      <c r="B16543">
        <v>120880</v>
      </c>
      <c r="C16543">
        <v>120905</v>
      </c>
      <c r="D16543">
        <v>120680</v>
      </c>
      <c r="E16543">
        <v>120825</v>
      </c>
    </row>
    <row r="16544" spans="1:5" x14ac:dyDescent="0.25">
      <c r="A16544" s="2">
        <v>45140.53125</v>
      </c>
      <c r="B16544">
        <v>120930</v>
      </c>
      <c r="C16544">
        <v>121010</v>
      </c>
      <c r="D16544">
        <v>120870</v>
      </c>
      <c r="E16544">
        <v>120875</v>
      </c>
    </row>
    <row r="16545" spans="1:5" x14ac:dyDescent="0.25">
      <c r="A16545" s="2">
        <v>45140.520833333336</v>
      </c>
      <c r="B16545">
        <v>120935</v>
      </c>
      <c r="C16545">
        <v>120950</v>
      </c>
      <c r="D16545">
        <v>120820</v>
      </c>
      <c r="E16545">
        <v>120935</v>
      </c>
    </row>
    <row r="16546" spans="1:5" x14ac:dyDescent="0.25">
      <c r="A16546" s="2">
        <v>45140.510416666664</v>
      </c>
      <c r="B16546">
        <v>120710</v>
      </c>
      <c r="C16546">
        <v>121060</v>
      </c>
      <c r="D16546">
        <v>120615</v>
      </c>
      <c r="E16546">
        <v>120935</v>
      </c>
    </row>
    <row r="16547" spans="1:5" x14ac:dyDescent="0.25">
      <c r="A16547" s="2">
        <v>45140.5</v>
      </c>
      <c r="B16547">
        <v>120420</v>
      </c>
      <c r="C16547">
        <v>120740</v>
      </c>
      <c r="D16547">
        <v>120415</v>
      </c>
      <c r="E16547">
        <v>120710</v>
      </c>
    </row>
    <row r="16548" spans="1:5" x14ac:dyDescent="0.25">
      <c r="A16548" s="2">
        <v>45140.489583333336</v>
      </c>
      <c r="B16548">
        <v>120840</v>
      </c>
      <c r="C16548">
        <v>121015</v>
      </c>
      <c r="D16548">
        <v>120265</v>
      </c>
      <c r="E16548">
        <v>120420</v>
      </c>
    </row>
    <row r="16549" spans="1:5" x14ac:dyDescent="0.25">
      <c r="A16549" s="2">
        <v>45140.479166666664</v>
      </c>
      <c r="B16549">
        <v>121180</v>
      </c>
      <c r="C16549">
        <v>121370</v>
      </c>
      <c r="D16549">
        <v>120775</v>
      </c>
      <c r="E16549">
        <v>120840</v>
      </c>
    </row>
    <row r="16550" spans="1:5" x14ac:dyDescent="0.25">
      <c r="A16550" s="2">
        <v>45140.46875</v>
      </c>
      <c r="B16550">
        <v>121090</v>
      </c>
      <c r="C16550">
        <v>121285</v>
      </c>
      <c r="D16550">
        <v>120950</v>
      </c>
      <c r="E16550">
        <v>121180</v>
      </c>
    </row>
    <row r="16551" spans="1:5" x14ac:dyDescent="0.25">
      <c r="A16551" s="2">
        <v>45140.458333333336</v>
      </c>
      <c r="B16551">
        <v>121365</v>
      </c>
      <c r="C16551">
        <v>121430</v>
      </c>
      <c r="D16551">
        <v>121040</v>
      </c>
      <c r="E16551">
        <v>121095</v>
      </c>
    </row>
    <row r="16552" spans="1:5" x14ac:dyDescent="0.25">
      <c r="A16552" s="2">
        <v>45140.447916666664</v>
      </c>
      <c r="B16552">
        <v>121070</v>
      </c>
      <c r="C16552">
        <v>121375</v>
      </c>
      <c r="D16552">
        <v>121065</v>
      </c>
      <c r="E16552">
        <v>121365</v>
      </c>
    </row>
    <row r="16553" spans="1:5" x14ac:dyDescent="0.25">
      <c r="A16553" s="2">
        <v>45140.4375</v>
      </c>
      <c r="B16553">
        <v>121460</v>
      </c>
      <c r="C16553">
        <v>121515</v>
      </c>
      <c r="D16553">
        <v>120860</v>
      </c>
      <c r="E16553">
        <v>121075</v>
      </c>
    </row>
    <row r="16554" spans="1:5" x14ac:dyDescent="0.25">
      <c r="A16554" s="2">
        <v>45140.427083333336</v>
      </c>
      <c r="B16554">
        <v>121330</v>
      </c>
      <c r="C16554">
        <v>121495</v>
      </c>
      <c r="D16554">
        <v>121210</v>
      </c>
      <c r="E16554">
        <v>121455</v>
      </c>
    </row>
    <row r="16555" spans="1:5" x14ac:dyDescent="0.25">
      <c r="A16555" s="2">
        <v>45140.416666666664</v>
      </c>
      <c r="B16555">
        <v>121315</v>
      </c>
      <c r="C16555">
        <v>121435</v>
      </c>
      <c r="D16555">
        <v>121050</v>
      </c>
      <c r="E16555">
        <v>121325</v>
      </c>
    </row>
    <row r="16556" spans="1:5" x14ac:dyDescent="0.25">
      <c r="A16556" s="2">
        <v>45140.40625</v>
      </c>
      <c r="B16556">
        <v>121375</v>
      </c>
      <c r="C16556">
        <v>121445</v>
      </c>
      <c r="D16556">
        <v>121295</v>
      </c>
      <c r="E16556">
        <v>121315</v>
      </c>
    </row>
    <row r="16557" spans="1:5" x14ac:dyDescent="0.25">
      <c r="A16557" s="2">
        <v>45140.395833333336</v>
      </c>
      <c r="B16557">
        <v>121225</v>
      </c>
      <c r="C16557">
        <v>121435</v>
      </c>
      <c r="D16557">
        <v>121180</v>
      </c>
      <c r="E16557">
        <v>121380</v>
      </c>
    </row>
    <row r="16558" spans="1:5" x14ac:dyDescent="0.25">
      <c r="A16558" s="2">
        <v>45140.385416666664</v>
      </c>
      <c r="B16558">
        <v>121125</v>
      </c>
      <c r="C16558">
        <v>121280</v>
      </c>
      <c r="D16558">
        <v>120930</v>
      </c>
      <c r="E16558">
        <v>121225</v>
      </c>
    </row>
    <row r="16559" spans="1:5" x14ac:dyDescent="0.25">
      <c r="A16559" s="2">
        <v>45140.375</v>
      </c>
      <c r="B16559">
        <v>121030</v>
      </c>
      <c r="C16559">
        <v>121390</v>
      </c>
      <c r="D16559">
        <v>120895</v>
      </c>
      <c r="E16559">
        <v>121125</v>
      </c>
    </row>
    <row r="16560" spans="1:5" x14ac:dyDescent="0.25">
      <c r="A16560" s="2">
        <v>45139.739583333336</v>
      </c>
      <c r="B16560">
        <v>121855</v>
      </c>
      <c r="C16560">
        <v>121860</v>
      </c>
      <c r="D16560">
        <v>121620</v>
      </c>
      <c r="E16560">
        <v>121620</v>
      </c>
    </row>
    <row r="16561" spans="1:5" x14ac:dyDescent="0.25">
      <c r="A16561" s="2">
        <v>45139.729166666664</v>
      </c>
      <c r="B16561">
        <v>121815</v>
      </c>
      <c r="C16561">
        <v>121885</v>
      </c>
      <c r="D16561">
        <v>121785</v>
      </c>
      <c r="E16561">
        <v>121855</v>
      </c>
    </row>
    <row r="16562" spans="1:5" x14ac:dyDescent="0.25">
      <c r="A16562" s="2">
        <v>45139.71875</v>
      </c>
      <c r="B16562">
        <v>121855</v>
      </c>
      <c r="C16562">
        <v>121895</v>
      </c>
      <c r="D16562">
        <v>121760</v>
      </c>
      <c r="E16562">
        <v>121815</v>
      </c>
    </row>
    <row r="16563" spans="1:5" x14ac:dyDescent="0.25">
      <c r="A16563" s="2">
        <v>45139.708333333336</v>
      </c>
      <c r="B16563">
        <v>121830</v>
      </c>
      <c r="C16563">
        <v>121950</v>
      </c>
      <c r="D16563">
        <v>121820</v>
      </c>
      <c r="E16563">
        <v>121860</v>
      </c>
    </row>
    <row r="16564" spans="1:5" x14ac:dyDescent="0.25">
      <c r="A16564" s="2">
        <v>45139.697916666664</v>
      </c>
      <c r="B16564">
        <v>121750</v>
      </c>
      <c r="C16564">
        <v>121890</v>
      </c>
      <c r="D16564">
        <v>121740</v>
      </c>
      <c r="E16564">
        <v>121825</v>
      </c>
    </row>
    <row r="16565" spans="1:5" x14ac:dyDescent="0.25">
      <c r="A16565" s="2">
        <v>45139.6875</v>
      </c>
      <c r="B16565">
        <v>121765</v>
      </c>
      <c r="C16565">
        <v>122155</v>
      </c>
      <c r="D16565">
        <v>121715</v>
      </c>
      <c r="E16565">
        <v>121750</v>
      </c>
    </row>
    <row r="16566" spans="1:5" x14ac:dyDescent="0.25">
      <c r="A16566" s="2">
        <v>45139.677083333336</v>
      </c>
      <c r="B16566">
        <v>121600</v>
      </c>
      <c r="C16566">
        <v>121825</v>
      </c>
      <c r="D16566">
        <v>121540</v>
      </c>
      <c r="E16566">
        <v>121760</v>
      </c>
    </row>
    <row r="16567" spans="1:5" x14ac:dyDescent="0.25">
      <c r="A16567" s="2">
        <v>45139.666666666664</v>
      </c>
      <c r="B16567">
        <v>121650</v>
      </c>
      <c r="C16567">
        <v>121730</v>
      </c>
      <c r="D16567">
        <v>121580</v>
      </c>
      <c r="E16567">
        <v>121595</v>
      </c>
    </row>
    <row r="16568" spans="1:5" x14ac:dyDescent="0.25">
      <c r="A16568" s="2">
        <v>45139.65625</v>
      </c>
      <c r="B16568">
        <v>121555</v>
      </c>
      <c r="C16568">
        <v>121770</v>
      </c>
      <c r="D16568">
        <v>121550</v>
      </c>
      <c r="E16568">
        <v>121650</v>
      </c>
    </row>
    <row r="16569" spans="1:5" x14ac:dyDescent="0.25">
      <c r="A16569" s="2">
        <v>45139.645833333336</v>
      </c>
      <c r="B16569">
        <v>121525</v>
      </c>
      <c r="C16569">
        <v>121595</v>
      </c>
      <c r="D16569">
        <v>121495</v>
      </c>
      <c r="E16569">
        <v>121555</v>
      </c>
    </row>
    <row r="16570" spans="1:5" x14ac:dyDescent="0.25">
      <c r="A16570" s="2">
        <v>45139.635416666664</v>
      </c>
      <c r="B16570">
        <v>121635</v>
      </c>
      <c r="C16570">
        <v>121700</v>
      </c>
      <c r="D16570">
        <v>121460</v>
      </c>
      <c r="E16570">
        <v>121520</v>
      </c>
    </row>
    <row r="16571" spans="1:5" x14ac:dyDescent="0.25">
      <c r="A16571" s="2">
        <v>45139.625</v>
      </c>
      <c r="B16571">
        <v>121585</v>
      </c>
      <c r="C16571">
        <v>121655</v>
      </c>
      <c r="D16571">
        <v>121470</v>
      </c>
      <c r="E16571">
        <v>121635</v>
      </c>
    </row>
    <row r="16572" spans="1:5" x14ac:dyDescent="0.25">
      <c r="A16572" s="2">
        <v>45139.614583333336</v>
      </c>
      <c r="B16572">
        <v>121730</v>
      </c>
      <c r="C16572">
        <v>121745</v>
      </c>
      <c r="D16572">
        <v>121490</v>
      </c>
      <c r="E16572">
        <v>121580</v>
      </c>
    </row>
    <row r="16573" spans="1:5" x14ac:dyDescent="0.25">
      <c r="A16573" s="2">
        <v>45139.604166666664</v>
      </c>
      <c r="B16573">
        <v>121320</v>
      </c>
      <c r="C16573">
        <v>121805</v>
      </c>
      <c r="D16573">
        <v>121295</v>
      </c>
      <c r="E16573">
        <v>121735</v>
      </c>
    </row>
    <row r="16574" spans="1:5" x14ac:dyDescent="0.25">
      <c r="A16574" s="2">
        <v>45139.59375</v>
      </c>
      <c r="B16574">
        <v>121225</v>
      </c>
      <c r="C16574">
        <v>121395</v>
      </c>
      <c r="D16574">
        <v>121215</v>
      </c>
      <c r="E16574">
        <v>121320</v>
      </c>
    </row>
    <row r="16575" spans="1:5" x14ac:dyDescent="0.25">
      <c r="A16575" s="2">
        <v>45139.583333333336</v>
      </c>
      <c r="B16575">
        <v>121230</v>
      </c>
      <c r="C16575">
        <v>121295</v>
      </c>
      <c r="D16575">
        <v>121195</v>
      </c>
      <c r="E16575">
        <v>121225</v>
      </c>
    </row>
    <row r="16576" spans="1:5" x14ac:dyDescent="0.25">
      <c r="A16576" s="2">
        <v>45139.572916666664</v>
      </c>
      <c r="B16576">
        <v>121290</v>
      </c>
      <c r="C16576">
        <v>121300</v>
      </c>
      <c r="D16576">
        <v>121185</v>
      </c>
      <c r="E16576">
        <v>121230</v>
      </c>
    </row>
    <row r="16577" spans="1:5" x14ac:dyDescent="0.25">
      <c r="A16577" s="2">
        <v>45139.5625</v>
      </c>
      <c r="B16577">
        <v>121015</v>
      </c>
      <c r="C16577">
        <v>121315</v>
      </c>
      <c r="D16577">
        <v>120975</v>
      </c>
      <c r="E16577">
        <v>121295</v>
      </c>
    </row>
    <row r="16578" spans="1:5" x14ac:dyDescent="0.25">
      <c r="A16578" s="2">
        <v>45139.552083333336</v>
      </c>
      <c r="B16578">
        <v>120865</v>
      </c>
      <c r="C16578">
        <v>121085</v>
      </c>
      <c r="D16578">
        <v>120855</v>
      </c>
      <c r="E16578">
        <v>121020</v>
      </c>
    </row>
    <row r="16579" spans="1:5" x14ac:dyDescent="0.25">
      <c r="A16579" s="2">
        <v>45139.541666666664</v>
      </c>
      <c r="B16579">
        <v>121215</v>
      </c>
      <c r="C16579">
        <v>121220</v>
      </c>
      <c r="D16579">
        <v>120725</v>
      </c>
      <c r="E16579">
        <v>120865</v>
      </c>
    </row>
    <row r="16580" spans="1:5" x14ac:dyDescent="0.25">
      <c r="A16580" s="2">
        <v>45139.53125</v>
      </c>
      <c r="B16580">
        <v>121430</v>
      </c>
      <c r="C16580">
        <v>121495</v>
      </c>
      <c r="D16580">
        <v>121170</v>
      </c>
      <c r="E16580">
        <v>121215</v>
      </c>
    </row>
    <row r="16581" spans="1:5" x14ac:dyDescent="0.25">
      <c r="A16581" s="2">
        <v>45139.520833333336</v>
      </c>
      <c r="B16581">
        <v>121405</v>
      </c>
      <c r="C16581">
        <v>121600</v>
      </c>
      <c r="D16581">
        <v>121355</v>
      </c>
      <c r="E16581">
        <v>121430</v>
      </c>
    </row>
    <row r="16582" spans="1:5" x14ac:dyDescent="0.25">
      <c r="A16582" s="2">
        <v>45139.510416666664</v>
      </c>
      <c r="B16582">
        <v>121450</v>
      </c>
      <c r="C16582">
        <v>121465</v>
      </c>
      <c r="D16582">
        <v>121270</v>
      </c>
      <c r="E16582">
        <v>121405</v>
      </c>
    </row>
    <row r="16583" spans="1:5" x14ac:dyDescent="0.25">
      <c r="A16583" s="2">
        <v>45139.5</v>
      </c>
      <c r="B16583">
        <v>121325</v>
      </c>
      <c r="C16583">
        <v>121545</v>
      </c>
      <c r="D16583">
        <v>121205</v>
      </c>
      <c r="E16583">
        <v>121445</v>
      </c>
    </row>
    <row r="16584" spans="1:5" x14ac:dyDescent="0.25">
      <c r="A16584" s="2">
        <v>45139.489583333336</v>
      </c>
      <c r="B16584">
        <v>121535</v>
      </c>
      <c r="C16584">
        <v>121545</v>
      </c>
      <c r="D16584">
        <v>121220</v>
      </c>
      <c r="E16584">
        <v>121325</v>
      </c>
    </row>
    <row r="16585" spans="1:5" x14ac:dyDescent="0.25">
      <c r="A16585" s="2">
        <v>45139.479166666664</v>
      </c>
      <c r="B16585">
        <v>121715</v>
      </c>
      <c r="C16585">
        <v>121765</v>
      </c>
      <c r="D16585">
        <v>121305</v>
      </c>
      <c r="E16585">
        <v>121535</v>
      </c>
    </row>
    <row r="16586" spans="1:5" x14ac:dyDescent="0.25">
      <c r="A16586" s="2">
        <v>45139.46875</v>
      </c>
      <c r="B16586">
        <v>121855</v>
      </c>
      <c r="C16586">
        <v>121890</v>
      </c>
      <c r="D16586">
        <v>121380</v>
      </c>
      <c r="E16586">
        <v>121715</v>
      </c>
    </row>
    <row r="16587" spans="1:5" x14ac:dyDescent="0.25">
      <c r="A16587" s="2">
        <v>45139.458333333336</v>
      </c>
      <c r="B16587">
        <v>122005</v>
      </c>
      <c r="C16587">
        <v>122225</v>
      </c>
      <c r="D16587">
        <v>121800</v>
      </c>
      <c r="E16587">
        <v>121850</v>
      </c>
    </row>
    <row r="16588" spans="1:5" x14ac:dyDescent="0.25">
      <c r="A16588" s="2">
        <v>45139.447916666664</v>
      </c>
      <c r="B16588">
        <v>121375</v>
      </c>
      <c r="C16588">
        <v>122215</v>
      </c>
      <c r="D16588">
        <v>121365</v>
      </c>
      <c r="E16588">
        <v>122010</v>
      </c>
    </row>
    <row r="16589" spans="1:5" x14ac:dyDescent="0.25">
      <c r="A16589" s="2">
        <v>45139.4375</v>
      </c>
      <c r="B16589">
        <v>121665</v>
      </c>
      <c r="C16589">
        <v>121685</v>
      </c>
      <c r="D16589">
        <v>121005</v>
      </c>
      <c r="E16589">
        <v>121375</v>
      </c>
    </row>
    <row r="16590" spans="1:5" x14ac:dyDescent="0.25">
      <c r="A16590" s="2">
        <v>45139.427083333336</v>
      </c>
      <c r="B16590">
        <v>121845</v>
      </c>
      <c r="C16590">
        <v>121995</v>
      </c>
      <c r="D16590">
        <v>121605</v>
      </c>
      <c r="E16590">
        <v>121665</v>
      </c>
    </row>
    <row r="16591" spans="1:5" x14ac:dyDescent="0.25">
      <c r="A16591" s="2">
        <v>45139.416666666664</v>
      </c>
      <c r="B16591">
        <v>121520</v>
      </c>
      <c r="C16591">
        <v>121850</v>
      </c>
      <c r="D16591">
        <v>121425</v>
      </c>
      <c r="E16591">
        <v>121850</v>
      </c>
    </row>
    <row r="16592" spans="1:5" x14ac:dyDescent="0.25">
      <c r="A16592" s="2">
        <v>45139.40625</v>
      </c>
      <c r="B16592">
        <v>121525</v>
      </c>
      <c r="C16592">
        <v>121630</v>
      </c>
      <c r="D16592">
        <v>121500</v>
      </c>
      <c r="E16592">
        <v>121520</v>
      </c>
    </row>
    <row r="16593" spans="1:5" x14ac:dyDescent="0.25">
      <c r="A16593" s="2">
        <v>45139.395833333336</v>
      </c>
      <c r="B16593">
        <v>121565</v>
      </c>
      <c r="C16593">
        <v>121575</v>
      </c>
      <c r="D16593">
        <v>121385</v>
      </c>
      <c r="E16593">
        <v>121525</v>
      </c>
    </row>
    <row r="16594" spans="1:5" x14ac:dyDescent="0.25">
      <c r="A16594" s="2">
        <v>45139.385416666664</v>
      </c>
      <c r="B16594">
        <v>121710</v>
      </c>
      <c r="C16594">
        <v>121725</v>
      </c>
      <c r="D16594">
        <v>121405</v>
      </c>
      <c r="E16594">
        <v>121565</v>
      </c>
    </row>
    <row r="16595" spans="1:5" x14ac:dyDescent="0.25">
      <c r="A16595" s="2">
        <v>45139.375</v>
      </c>
      <c r="B16595">
        <v>122225</v>
      </c>
      <c r="C16595">
        <v>122240</v>
      </c>
      <c r="D16595">
        <v>121640</v>
      </c>
      <c r="E16595">
        <v>121715</v>
      </c>
    </row>
    <row r="16596" spans="1:5" x14ac:dyDescent="0.25">
      <c r="A16596" s="2">
        <v>45138.739583333336</v>
      </c>
      <c r="B16596">
        <v>122620</v>
      </c>
      <c r="C16596">
        <v>122665</v>
      </c>
      <c r="D16596">
        <v>122520</v>
      </c>
      <c r="E16596">
        <v>122655</v>
      </c>
    </row>
    <row r="16597" spans="1:5" x14ac:dyDescent="0.25">
      <c r="A16597" s="2">
        <v>45138.729166666664</v>
      </c>
      <c r="B16597">
        <v>122645</v>
      </c>
      <c r="C16597">
        <v>122690</v>
      </c>
      <c r="D16597">
        <v>122595</v>
      </c>
      <c r="E16597">
        <v>122620</v>
      </c>
    </row>
    <row r="16598" spans="1:5" x14ac:dyDescent="0.25">
      <c r="A16598" s="2">
        <v>45138.71875</v>
      </c>
      <c r="B16598">
        <v>122610</v>
      </c>
      <c r="C16598">
        <v>122680</v>
      </c>
      <c r="D16598">
        <v>122530</v>
      </c>
      <c r="E16598">
        <v>122645</v>
      </c>
    </row>
    <row r="16599" spans="1:5" x14ac:dyDescent="0.25">
      <c r="A16599" s="2">
        <v>45138.708333333336</v>
      </c>
      <c r="B16599">
        <v>122720</v>
      </c>
      <c r="C16599">
        <v>122745</v>
      </c>
      <c r="D16599">
        <v>122555</v>
      </c>
      <c r="E16599">
        <v>122610</v>
      </c>
    </row>
    <row r="16600" spans="1:5" x14ac:dyDescent="0.25">
      <c r="A16600" s="2">
        <v>45138.697916666664</v>
      </c>
      <c r="B16600">
        <v>122625</v>
      </c>
      <c r="C16600">
        <v>122725</v>
      </c>
      <c r="D16600">
        <v>122540</v>
      </c>
      <c r="E16600">
        <v>122720</v>
      </c>
    </row>
    <row r="16601" spans="1:5" x14ac:dyDescent="0.25">
      <c r="A16601" s="2">
        <v>45138.6875</v>
      </c>
      <c r="B16601">
        <v>122455</v>
      </c>
      <c r="C16601">
        <v>122665</v>
      </c>
      <c r="D16601">
        <v>122450</v>
      </c>
      <c r="E16601">
        <v>122630</v>
      </c>
    </row>
    <row r="16602" spans="1:5" x14ac:dyDescent="0.25">
      <c r="A16602" s="2">
        <v>45138.677083333336</v>
      </c>
      <c r="B16602">
        <v>122415</v>
      </c>
      <c r="C16602">
        <v>122465</v>
      </c>
      <c r="D16602">
        <v>122350</v>
      </c>
      <c r="E16602">
        <v>122455</v>
      </c>
    </row>
    <row r="16603" spans="1:5" x14ac:dyDescent="0.25">
      <c r="A16603" s="2">
        <v>45138.666666666664</v>
      </c>
      <c r="B16603">
        <v>122550</v>
      </c>
      <c r="C16603">
        <v>122565</v>
      </c>
      <c r="D16603">
        <v>122295</v>
      </c>
      <c r="E16603">
        <v>122415</v>
      </c>
    </row>
    <row r="16604" spans="1:5" x14ac:dyDescent="0.25">
      <c r="A16604" s="2">
        <v>45138.65625</v>
      </c>
      <c r="B16604">
        <v>122510</v>
      </c>
      <c r="C16604">
        <v>122625</v>
      </c>
      <c r="D16604">
        <v>122495</v>
      </c>
      <c r="E16604">
        <v>122545</v>
      </c>
    </row>
    <row r="16605" spans="1:5" x14ac:dyDescent="0.25">
      <c r="A16605" s="2">
        <v>45138.645833333336</v>
      </c>
      <c r="B16605">
        <v>122565</v>
      </c>
      <c r="C16605">
        <v>122600</v>
      </c>
      <c r="D16605">
        <v>122465</v>
      </c>
      <c r="E16605">
        <v>122510</v>
      </c>
    </row>
    <row r="16606" spans="1:5" x14ac:dyDescent="0.25">
      <c r="A16606" s="2">
        <v>45138.635416666664</v>
      </c>
      <c r="B16606">
        <v>122665</v>
      </c>
      <c r="C16606">
        <v>122680</v>
      </c>
      <c r="D16606">
        <v>122485</v>
      </c>
      <c r="E16606">
        <v>122565</v>
      </c>
    </row>
    <row r="16607" spans="1:5" x14ac:dyDescent="0.25">
      <c r="A16607" s="2">
        <v>45138.625</v>
      </c>
      <c r="B16607">
        <v>122615</v>
      </c>
      <c r="C16607">
        <v>122775</v>
      </c>
      <c r="D16607">
        <v>122600</v>
      </c>
      <c r="E16607">
        <v>122660</v>
      </c>
    </row>
    <row r="16608" spans="1:5" x14ac:dyDescent="0.25">
      <c r="A16608" s="2">
        <v>45138.614583333336</v>
      </c>
      <c r="B16608">
        <v>122555</v>
      </c>
      <c r="C16608">
        <v>122660</v>
      </c>
      <c r="D16608">
        <v>122545</v>
      </c>
      <c r="E16608">
        <v>122610</v>
      </c>
    </row>
    <row r="16609" spans="1:5" x14ac:dyDescent="0.25">
      <c r="A16609" s="2">
        <v>45138.604166666664</v>
      </c>
      <c r="B16609">
        <v>122370</v>
      </c>
      <c r="C16609">
        <v>122725</v>
      </c>
      <c r="D16609">
        <v>122360</v>
      </c>
      <c r="E16609">
        <v>122560</v>
      </c>
    </row>
    <row r="16610" spans="1:5" x14ac:dyDescent="0.25">
      <c r="A16610" s="2">
        <v>45138.59375</v>
      </c>
      <c r="B16610">
        <v>122440</v>
      </c>
      <c r="C16610">
        <v>122450</v>
      </c>
      <c r="D16610">
        <v>122145</v>
      </c>
      <c r="E16610">
        <v>122365</v>
      </c>
    </row>
    <row r="16611" spans="1:5" x14ac:dyDescent="0.25">
      <c r="A16611" s="2">
        <v>45138.583333333336</v>
      </c>
      <c r="B16611">
        <v>122530</v>
      </c>
      <c r="C16611">
        <v>122565</v>
      </c>
      <c r="D16611">
        <v>122435</v>
      </c>
      <c r="E16611">
        <v>122440</v>
      </c>
    </row>
    <row r="16612" spans="1:5" x14ac:dyDescent="0.25">
      <c r="A16612" s="2">
        <v>45138.572916666664</v>
      </c>
      <c r="B16612">
        <v>122565</v>
      </c>
      <c r="C16612">
        <v>122650</v>
      </c>
      <c r="D16612">
        <v>122520</v>
      </c>
      <c r="E16612">
        <v>122535</v>
      </c>
    </row>
    <row r="16613" spans="1:5" x14ac:dyDescent="0.25">
      <c r="A16613" s="2">
        <v>45138.5625</v>
      </c>
      <c r="B16613">
        <v>122560</v>
      </c>
      <c r="C16613">
        <v>122605</v>
      </c>
      <c r="D16613">
        <v>122495</v>
      </c>
      <c r="E16613">
        <v>122565</v>
      </c>
    </row>
    <row r="16614" spans="1:5" x14ac:dyDescent="0.25">
      <c r="A16614" s="2">
        <v>45138.552083333336</v>
      </c>
      <c r="B16614">
        <v>122650</v>
      </c>
      <c r="C16614">
        <v>122685</v>
      </c>
      <c r="D16614">
        <v>122550</v>
      </c>
      <c r="E16614">
        <v>122555</v>
      </c>
    </row>
    <row r="16615" spans="1:5" x14ac:dyDescent="0.25">
      <c r="A16615" s="2">
        <v>45138.541666666664</v>
      </c>
      <c r="B16615">
        <v>122680</v>
      </c>
      <c r="C16615">
        <v>122700</v>
      </c>
      <c r="D16615">
        <v>122610</v>
      </c>
      <c r="E16615">
        <v>122645</v>
      </c>
    </row>
    <row r="16616" spans="1:5" x14ac:dyDescent="0.25">
      <c r="A16616" s="2">
        <v>45138.53125</v>
      </c>
      <c r="B16616">
        <v>122755</v>
      </c>
      <c r="C16616">
        <v>122835</v>
      </c>
      <c r="D16616">
        <v>122640</v>
      </c>
      <c r="E16616">
        <v>122675</v>
      </c>
    </row>
    <row r="16617" spans="1:5" x14ac:dyDescent="0.25">
      <c r="A16617" s="2">
        <v>45138.520833333336</v>
      </c>
      <c r="B16617">
        <v>122730</v>
      </c>
      <c r="C16617">
        <v>122875</v>
      </c>
      <c r="D16617">
        <v>122680</v>
      </c>
      <c r="E16617">
        <v>122755</v>
      </c>
    </row>
    <row r="16618" spans="1:5" x14ac:dyDescent="0.25">
      <c r="A16618" s="2">
        <v>45138.510416666664</v>
      </c>
      <c r="B16618">
        <v>122665</v>
      </c>
      <c r="C16618">
        <v>122775</v>
      </c>
      <c r="D16618">
        <v>122630</v>
      </c>
      <c r="E16618">
        <v>122730</v>
      </c>
    </row>
    <row r="16619" spans="1:5" x14ac:dyDescent="0.25">
      <c r="A16619" s="2">
        <v>45138.5</v>
      </c>
      <c r="B16619">
        <v>122520</v>
      </c>
      <c r="C16619">
        <v>122725</v>
      </c>
      <c r="D16619">
        <v>122500</v>
      </c>
      <c r="E16619">
        <v>122665</v>
      </c>
    </row>
    <row r="16620" spans="1:5" x14ac:dyDescent="0.25">
      <c r="A16620" s="2">
        <v>45138.489583333336</v>
      </c>
      <c r="B16620">
        <v>122415</v>
      </c>
      <c r="C16620">
        <v>122555</v>
      </c>
      <c r="D16620">
        <v>122355</v>
      </c>
      <c r="E16620">
        <v>122515</v>
      </c>
    </row>
    <row r="16621" spans="1:5" x14ac:dyDescent="0.25">
      <c r="A16621" s="2">
        <v>45138.479166666664</v>
      </c>
      <c r="B16621">
        <v>122390</v>
      </c>
      <c r="C16621">
        <v>122475</v>
      </c>
      <c r="D16621">
        <v>122290</v>
      </c>
      <c r="E16621">
        <v>122415</v>
      </c>
    </row>
    <row r="16622" spans="1:5" x14ac:dyDescent="0.25">
      <c r="A16622" s="2">
        <v>45138.46875</v>
      </c>
      <c r="B16622">
        <v>122405</v>
      </c>
      <c r="C16622">
        <v>122440</v>
      </c>
      <c r="D16622">
        <v>122315</v>
      </c>
      <c r="E16622">
        <v>122395</v>
      </c>
    </row>
    <row r="16623" spans="1:5" x14ac:dyDescent="0.25">
      <c r="A16623" s="2">
        <v>45138.458333333336</v>
      </c>
      <c r="B16623">
        <v>122480</v>
      </c>
      <c r="C16623">
        <v>122735</v>
      </c>
      <c r="D16623">
        <v>122350</v>
      </c>
      <c r="E16623">
        <v>122410</v>
      </c>
    </row>
    <row r="16624" spans="1:5" x14ac:dyDescent="0.25">
      <c r="A16624" s="2">
        <v>45138.447916666664</v>
      </c>
      <c r="B16624">
        <v>122620</v>
      </c>
      <c r="C16624">
        <v>122810</v>
      </c>
      <c r="D16624">
        <v>122345</v>
      </c>
      <c r="E16624">
        <v>122480</v>
      </c>
    </row>
    <row r="16625" spans="1:5" x14ac:dyDescent="0.25">
      <c r="A16625" s="2">
        <v>45138.4375</v>
      </c>
      <c r="B16625">
        <v>122225</v>
      </c>
      <c r="C16625">
        <v>122670</v>
      </c>
      <c r="D16625">
        <v>122145</v>
      </c>
      <c r="E16625">
        <v>122615</v>
      </c>
    </row>
    <row r="16626" spans="1:5" x14ac:dyDescent="0.25">
      <c r="A16626" s="2">
        <v>45138.427083333336</v>
      </c>
      <c r="B16626">
        <v>121665</v>
      </c>
      <c r="C16626">
        <v>122420</v>
      </c>
      <c r="D16626">
        <v>121645</v>
      </c>
      <c r="E16626">
        <v>122225</v>
      </c>
    </row>
    <row r="16627" spans="1:5" x14ac:dyDescent="0.25">
      <c r="A16627" s="2">
        <v>45138.416666666664</v>
      </c>
      <c r="B16627">
        <v>121715</v>
      </c>
      <c r="C16627">
        <v>121885</v>
      </c>
      <c r="D16627">
        <v>121580</v>
      </c>
      <c r="E16627">
        <v>121665</v>
      </c>
    </row>
    <row r="16628" spans="1:5" x14ac:dyDescent="0.25">
      <c r="A16628" s="2">
        <v>45138.40625</v>
      </c>
      <c r="B16628">
        <v>121775</v>
      </c>
      <c r="C16628">
        <v>121875</v>
      </c>
      <c r="D16628">
        <v>121680</v>
      </c>
      <c r="E16628">
        <v>121715</v>
      </c>
    </row>
    <row r="16629" spans="1:5" x14ac:dyDescent="0.25">
      <c r="A16629" s="2">
        <v>45138.395833333336</v>
      </c>
      <c r="B16629">
        <v>121790</v>
      </c>
      <c r="C16629">
        <v>121840</v>
      </c>
      <c r="D16629">
        <v>121705</v>
      </c>
      <c r="E16629">
        <v>121780</v>
      </c>
    </row>
    <row r="16630" spans="1:5" x14ac:dyDescent="0.25">
      <c r="A16630" s="2">
        <v>45138.385416666664</v>
      </c>
      <c r="B16630">
        <v>121870</v>
      </c>
      <c r="C16630">
        <v>121990</v>
      </c>
      <c r="D16630">
        <v>121755</v>
      </c>
      <c r="E16630">
        <v>121785</v>
      </c>
    </row>
    <row r="16631" spans="1:5" x14ac:dyDescent="0.25">
      <c r="A16631" s="2">
        <v>45138.375</v>
      </c>
      <c r="B16631">
        <v>121390</v>
      </c>
      <c r="C16631">
        <v>121885</v>
      </c>
      <c r="D16631">
        <v>121205</v>
      </c>
      <c r="E16631">
        <v>121870</v>
      </c>
    </row>
    <row r="16632" spans="1:5" x14ac:dyDescent="0.25">
      <c r="A16632" s="2">
        <v>45135.739583333336</v>
      </c>
      <c r="B16632">
        <v>120670</v>
      </c>
      <c r="C16632">
        <v>120755</v>
      </c>
      <c r="D16632">
        <v>120500</v>
      </c>
      <c r="E16632">
        <v>120720</v>
      </c>
    </row>
    <row r="16633" spans="1:5" x14ac:dyDescent="0.25">
      <c r="A16633" s="2">
        <v>45135.729166666664</v>
      </c>
      <c r="B16633">
        <v>120830</v>
      </c>
      <c r="C16633">
        <v>120860</v>
      </c>
      <c r="D16633">
        <v>120650</v>
      </c>
      <c r="E16633">
        <v>120670</v>
      </c>
    </row>
    <row r="16634" spans="1:5" x14ac:dyDescent="0.25">
      <c r="A16634" s="2">
        <v>45135.71875</v>
      </c>
      <c r="B16634">
        <v>120985</v>
      </c>
      <c r="C16634">
        <v>121020</v>
      </c>
      <c r="D16634">
        <v>120810</v>
      </c>
      <c r="E16634">
        <v>120830</v>
      </c>
    </row>
    <row r="16635" spans="1:5" x14ac:dyDescent="0.25">
      <c r="A16635" s="2">
        <v>45135.708333333336</v>
      </c>
      <c r="B16635">
        <v>120965</v>
      </c>
      <c r="C16635">
        <v>121035</v>
      </c>
      <c r="D16635">
        <v>120870</v>
      </c>
      <c r="E16635">
        <v>120980</v>
      </c>
    </row>
    <row r="16636" spans="1:5" x14ac:dyDescent="0.25">
      <c r="A16636" s="2">
        <v>45135.697916666664</v>
      </c>
      <c r="B16636">
        <v>120960</v>
      </c>
      <c r="C16636">
        <v>121070</v>
      </c>
      <c r="D16636">
        <v>120915</v>
      </c>
      <c r="E16636">
        <v>120970</v>
      </c>
    </row>
    <row r="16637" spans="1:5" x14ac:dyDescent="0.25">
      <c r="A16637" s="2">
        <v>45135.6875</v>
      </c>
      <c r="B16637">
        <v>120765</v>
      </c>
      <c r="C16637">
        <v>121035</v>
      </c>
      <c r="D16637">
        <v>120765</v>
      </c>
      <c r="E16637">
        <v>120965</v>
      </c>
    </row>
    <row r="16638" spans="1:5" x14ac:dyDescent="0.25">
      <c r="A16638" s="2">
        <v>45135.677083333336</v>
      </c>
      <c r="B16638">
        <v>120760</v>
      </c>
      <c r="C16638">
        <v>120885</v>
      </c>
      <c r="D16638">
        <v>120735</v>
      </c>
      <c r="E16638">
        <v>120765</v>
      </c>
    </row>
    <row r="16639" spans="1:5" x14ac:dyDescent="0.25">
      <c r="A16639" s="2">
        <v>45135.666666666664</v>
      </c>
      <c r="B16639">
        <v>120750</v>
      </c>
      <c r="C16639">
        <v>120850</v>
      </c>
      <c r="D16639">
        <v>120710</v>
      </c>
      <c r="E16639">
        <v>120760</v>
      </c>
    </row>
    <row r="16640" spans="1:5" x14ac:dyDescent="0.25">
      <c r="A16640" s="2">
        <v>45135.65625</v>
      </c>
      <c r="B16640">
        <v>120640</v>
      </c>
      <c r="C16640">
        <v>120780</v>
      </c>
      <c r="D16640">
        <v>120620</v>
      </c>
      <c r="E16640">
        <v>120745</v>
      </c>
    </row>
    <row r="16641" spans="1:5" x14ac:dyDescent="0.25">
      <c r="A16641" s="2">
        <v>45135.645833333336</v>
      </c>
      <c r="B16641">
        <v>120645</v>
      </c>
      <c r="C16641">
        <v>120765</v>
      </c>
      <c r="D16641">
        <v>120610</v>
      </c>
      <c r="E16641">
        <v>120640</v>
      </c>
    </row>
    <row r="16642" spans="1:5" x14ac:dyDescent="0.25">
      <c r="A16642" s="2">
        <v>45135.635416666664</v>
      </c>
      <c r="B16642">
        <v>120720</v>
      </c>
      <c r="C16642">
        <v>120765</v>
      </c>
      <c r="D16642">
        <v>120625</v>
      </c>
      <c r="E16642">
        <v>120650</v>
      </c>
    </row>
    <row r="16643" spans="1:5" x14ac:dyDescent="0.25">
      <c r="A16643" s="2">
        <v>45135.625</v>
      </c>
      <c r="B16643">
        <v>120730</v>
      </c>
      <c r="C16643">
        <v>120815</v>
      </c>
      <c r="D16643">
        <v>120680</v>
      </c>
      <c r="E16643">
        <v>120725</v>
      </c>
    </row>
    <row r="16644" spans="1:5" x14ac:dyDescent="0.25">
      <c r="A16644" s="2">
        <v>45135.614583333336</v>
      </c>
      <c r="B16644">
        <v>120585</v>
      </c>
      <c r="C16644">
        <v>120745</v>
      </c>
      <c r="D16644">
        <v>120520</v>
      </c>
      <c r="E16644">
        <v>120730</v>
      </c>
    </row>
    <row r="16645" spans="1:5" x14ac:dyDescent="0.25">
      <c r="A16645" s="2">
        <v>45135.604166666664</v>
      </c>
      <c r="B16645">
        <v>120600</v>
      </c>
      <c r="C16645">
        <v>120645</v>
      </c>
      <c r="D16645">
        <v>120520</v>
      </c>
      <c r="E16645">
        <v>120585</v>
      </c>
    </row>
    <row r="16646" spans="1:5" x14ac:dyDescent="0.25">
      <c r="A16646" s="2">
        <v>45135.59375</v>
      </c>
      <c r="B16646">
        <v>120800</v>
      </c>
      <c r="C16646">
        <v>120820</v>
      </c>
      <c r="D16646">
        <v>120545</v>
      </c>
      <c r="E16646">
        <v>120600</v>
      </c>
    </row>
    <row r="16647" spans="1:5" x14ac:dyDescent="0.25">
      <c r="A16647" s="2">
        <v>45135.583333333336</v>
      </c>
      <c r="B16647">
        <v>120845</v>
      </c>
      <c r="C16647">
        <v>120860</v>
      </c>
      <c r="D16647">
        <v>120640</v>
      </c>
      <c r="E16647">
        <v>120800</v>
      </c>
    </row>
    <row r="16648" spans="1:5" x14ac:dyDescent="0.25">
      <c r="A16648" s="2">
        <v>45135.572916666664</v>
      </c>
      <c r="B16648">
        <v>120820</v>
      </c>
      <c r="C16648">
        <v>120895</v>
      </c>
      <c r="D16648">
        <v>120780</v>
      </c>
      <c r="E16648">
        <v>120845</v>
      </c>
    </row>
    <row r="16649" spans="1:5" x14ac:dyDescent="0.25">
      <c r="A16649" s="2">
        <v>45135.5625</v>
      </c>
      <c r="B16649">
        <v>120895</v>
      </c>
      <c r="C16649">
        <v>120965</v>
      </c>
      <c r="D16649">
        <v>120795</v>
      </c>
      <c r="E16649">
        <v>120825</v>
      </c>
    </row>
    <row r="16650" spans="1:5" x14ac:dyDescent="0.25">
      <c r="A16650" s="2">
        <v>45135.552083333336</v>
      </c>
      <c r="B16650">
        <v>120985</v>
      </c>
      <c r="C16650">
        <v>121040</v>
      </c>
      <c r="D16650">
        <v>120840</v>
      </c>
      <c r="E16650">
        <v>120895</v>
      </c>
    </row>
    <row r="16651" spans="1:5" x14ac:dyDescent="0.25">
      <c r="A16651" s="2">
        <v>45135.541666666664</v>
      </c>
      <c r="B16651">
        <v>120965</v>
      </c>
      <c r="C16651">
        <v>121090</v>
      </c>
      <c r="D16651">
        <v>120905</v>
      </c>
      <c r="E16651">
        <v>120980</v>
      </c>
    </row>
    <row r="16652" spans="1:5" x14ac:dyDescent="0.25">
      <c r="A16652" s="2">
        <v>45135.53125</v>
      </c>
      <c r="B16652">
        <v>120880</v>
      </c>
      <c r="C16652">
        <v>120985</v>
      </c>
      <c r="D16652">
        <v>120845</v>
      </c>
      <c r="E16652">
        <v>120970</v>
      </c>
    </row>
    <row r="16653" spans="1:5" x14ac:dyDescent="0.25">
      <c r="A16653" s="2">
        <v>45135.520833333336</v>
      </c>
      <c r="B16653">
        <v>120835</v>
      </c>
      <c r="C16653">
        <v>120935</v>
      </c>
      <c r="D16653">
        <v>120730</v>
      </c>
      <c r="E16653">
        <v>120885</v>
      </c>
    </row>
    <row r="16654" spans="1:5" x14ac:dyDescent="0.25">
      <c r="A16654" s="2">
        <v>45135.510416666664</v>
      </c>
      <c r="B16654">
        <v>120755</v>
      </c>
      <c r="C16654">
        <v>120940</v>
      </c>
      <c r="D16654">
        <v>120725</v>
      </c>
      <c r="E16654">
        <v>120840</v>
      </c>
    </row>
    <row r="16655" spans="1:5" x14ac:dyDescent="0.25">
      <c r="A16655" s="2">
        <v>45135.5</v>
      </c>
      <c r="B16655">
        <v>120705</v>
      </c>
      <c r="C16655">
        <v>120845</v>
      </c>
      <c r="D16655">
        <v>120630</v>
      </c>
      <c r="E16655">
        <v>120755</v>
      </c>
    </row>
    <row r="16656" spans="1:5" x14ac:dyDescent="0.25">
      <c r="A16656" s="2">
        <v>45135.489583333336</v>
      </c>
      <c r="B16656">
        <v>120590</v>
      </c>
      <c r="C16656">
        <v>120715</v>
      </c>
      <c r="D16656">
        <v>120450</v>
      </c>
      <c r="E16656">
        <v>120700</v>
      </c>
    </row>
    <row r="16657" spans="1:5" x14ac:dyDescent="0.25">
      <c r="A16657" s="2">
        <v>45135.479166666664</v>
      </c>
      <c r="B16657">
        <v>120540</v>
      </c>
      <c r="C16657">
        <v>120660</v>
      </c>
      <c r="D16657">
        <v>120455</v>
      </c>
      <c r="E16657">
        <v>120585</v>
      </c>
    </row>
    <row r="16658" spans="1:5" x14ac:dyDescent="0.25">
      <c r="A16658" s="2">
        <v>45135.46875</v>
      </c>
      <c r="B16658">
        <v>120770</v>
      </c>
      <c r="C16658">
        <v>120940</v>
      </c>
      <c r="D16658">
        <v>120495</v>
      </c>
      <c r="E16658">
        <v>120545</v>
      </c>
    </row>
    <row r="16659" spans="1:5" x14ac:dyDescent="0.25">
      <c r="A16659" s="2">
        <v>45135.458333333336</v>
      </c>
      <c r="B16659">
        <v>120775</v>
      </c>
      <c r="C16659">
        <v>120990</v>
      </c>
      <c r="D16659">
        <v>120665</v>
      </c>
      <c r="E16659">
        <v>120770</v>
      </c>
    </row>
    <row r="16660" spans="1:5" x14ac:dyDescent="0.25">
      <c r="A16660" s="2">
        <v>45135.447916666664</v>
      </c>
      <c r="B16660">
        <v>120645</v>
      </c>
      <c r="C16660">
        <v>120910</v>
      </c>
      <c r="D16660">
        <v>120585</v>
      </c>
      <c r="E16660">
        <v>120780</v>
      </c>
    </row>
    <row r="16661" spans="1:5" x14ac:dyDescent="0.25">
      <c r="A16661" s="2">
        <v>45135.4375</v>
      </c>
      <c r="B16661">
        <v>120780</v>
      </c>
      <c r="C16661">
        <v>120965</v>
      </c>
      <c r="D16661">
        <v>120405</v>
      </c>
      <c r="E16661">
        <v>120645</v>
      </c>
    </row>
    <row r="16662" spans="1:5" x14ac:dyDescent="0.25">
      <c r="A16662" s="2">
        <v>45135.427083333336</v>
      </c>
      <c r="B16662">
        <v>120875</v>
      </c>
      <c r="C16662">
        <v>121490</v>
      </c>
      <c r="D16662">
        <v>120765</v>
      </c>
      <c r="E16662">
        <v>120775</v>
      </c>
    </row>
    <row r="16663" spans="1:5" x14ac:dyDescent="0.25">
      <c r="A16663" s="2">
        <v>45135.416666666664</v>
      </c>
      <c r="B16663">
        <v>121220</v>
      </c>
      <c r="C16663">
        <v>121315</v>
      </c>
      <c r="D16663">
        <v>120845</v>
      </c>
      <c r="E16663">
        <v>120880</v>
      </c>
    </row>
    <row r="16664" spans="1:5" x14ac:dyDescent="0.25">
      <c r="A16664" s="2">
        <v>45135.40625</v>
      </c>
      <c r="B16664">
        <v>121190</v>
      </c>
      <c r="C16664">
        <v>121390</v>
      </c>
      <c r="D16664">
        <v>121180</v>
      </c>
      <c r="E16664">
        <v>121220</v>
      </c>
    </row>
    <row r="16665" spans="1:5" x14ac:dyDescent="0.25">
      <c r="A16665" s="2">
        <v>45135.395833333336</v>
      </c>
      <c r="B16665">
        <v>121575</v>
      </c>
      <c r="C16665">
        <v>121765</v>
      </c>
      <c r="D16665">
        <v>121170</v>
      </c>
      <c r="E16665">
        <v>121190</v>
      </c>
    </row>
    <row r="16666" spans="1:5" x14ac:dyDescent="0.25">
      <c r="A16666" s="2">
        <v>45135.385416666664</v>
      </c>
      <c r="B16666">
        <v>121290</v>
      </c>
      <c r="C16666">
        <v>121600</v>
      </c>
      <c r="D16666">
        <v>121285</v>
      </c>
      <c r="E16666">
        <v>121575</v>
      </c>
    </row>
    <row r="16667" spans="1:5" x14ac:dyDescent="0.25">
      <c r="A16667" s="2">
        <v>45135.375</v>
      </c>
      <c r="B16667">
        <v>120810</v>
      </c>
      <c r="C16667">
        <v>121400</v>
      </c>
      <c r="D16667">
        <v>120780</v>
      </c>
      <c r="E16667">
        <v>121295</v>
      </c>
    </row>
    <row r="16668" spans="1:5" x14ac:dyDescent="0.25">
      <c r="A16668" s="2">
        <v>45134.739583333336</v>
      </c>
      <c r="B16668">
        <v>120305</v>
      </c>
      <c r="C16668">
        <v>120315</v>
      </c>
      <c r="D16668">
        <v>120090</v>
      </c>
      <c r="E16668">
        <v>120220</v>
      </c>
    </row>
    <row r="16669" spans="1:5" x14ac:dyDescent="0.25">
      <c r="A16669" s="2">
        <v>45134.729166666664</v>
      </c>
      <c r="B16669">
        <v>120550</v>
      </c>
      <c r="C16669">
        <v>120590</v>
      </c>
      <c r="D16669">
        <v>120300</v>
      </c>
      <c r="E16669">
        <v>120300</v>
      </c>
    </row>
    <row r="16670" spans="1:5" x14ac:dyDescent="0.25">
      <c r="A16670" s="2">
        <v>45134.71875</v>
      </c>
      <c r="B16670">
        <v>120680</v>
      </c>
      <c r="C16670">
        <v>120740</v>
      </c>
      <c r="D16670">
        <v>120465</v>
      </c>
      <c r="E16670">
        <v>120545</v>
      </c>
    </row>
    <row r="16671" spans="1:5" x14ac:dyDescent="0.25">
      <c r="A16671" s="2">
        <v>45134.708333333336</v>
      </c>
      <c r="B16671">
        <v>120610</v>
      </c>
      <c r="C16671">
        <v>120795</v>
      </c>
      <c r="D16671">
        <v>120565</v>
      </c>
      <c r="E16671">
        <v>120680</v>
      </c>
    </row>
    <row r="16672" spans="1:5" x14ac:dyDescent="0.25">
      <c r="A16672" s="2">
        <v>45134.697916666664</v>
      </c>
      <c r="B16672">
        <v>120600</v>
      </c>
      <c r="C16672">
        <v>120765</v>
      </c>
      <c r="D16672">
        <v>120560</v>
      </c>
      <c r="E16672">
        <v>120605</v>
      </c>
    </row>
    <row r="16673" spans="1:5" x14ac:dyDescent="0.25">
      <c r="A16673" s="2">
        <v>45134.6875</v>
      </c>
      <c r="B16673">
        <v>120985</v>
      </c>
      <c r="C16673">
        <v>121230</v>
      </c>
      <c r="D16673">
        <v>120550</v>
      </c>
      <c r="E16673">
        <v>120600</v>
      </c>
    </row>
    <row r="16674" spans="1:5" x14ac:dyDescent="0.25">
      <c r="A16674" s="2">
        <v>45134.677083333336</v>
      </c>
      <c r="B16674">
        <v>121190</v>
      </c>
      <c r="C16674">
        <v>121255</v>
      </c>
      <c r="D16674">
        <v>120935</v>
      </c>
      <c r="E16674">
        <v>120985</v>
      </c>
    </row>
    <row r="16675" spans="1:5" x14ac:dyDescent="0.25">
      <c r="A16675" s="2">
        <v>45134.666666666664</v>
      </c>
      <c r="B16675">
        <v>121275</v>
      </c>
      <c r="C16675">
        <v>121295</v>
      </c>
      <c r="D16675">
        <v>121060</v>
      </c>
      <c r="E16675">
        <v>121190</v>
      </c>
    </row>
    <row r="16676" spans="1:5" x14ac:dyDescent="0.25">
      <c r="A16676" s="2">
        <v>45134.65625</v>
      </c>
      <c r="B16676">
        <v>121335</v>
      </c>
      <c r="C16676">
        <v>121470</v>
      </c>
      <c r="D16676">
        <v>121240</v>
      </c>
      <c r="E16676">
        <v>121280</v>
      </c>
    </row>
    <row r="16677" spans="1:5" x14ac:dyDescent="0.25">
      <c r="A16677" s="2">
        <v>45134.645833333336</v>
      </c>
      <c r="B16677">
        <v>121245</v>
      </c>
      <c r="C16677">
        <v>121345</v>
      </c>
      <c r="D16677">
        <v>121210</v>
      </c>
      <c r="E16677">
        <v>121335</v>
      </c>
    </row>
    <row r="16678" spans="1:5" x14ac:dyDescent="0.25">
      <c r="A16678" s="2">
        <v>45134.635416666664</v>
      </c>
      <c r="B16678">
        <v>121245</v>
      </c>
      <c r="C16678">
        <v>121470</v>
      </c>
      <c r="D16678">
        <v>121200</v>
      </c>
      <c r="E16678">
        <v>121245</v>
      </c>
    </row>
    <row r="16679" spans="1:5" x14ac:dyDescent="0.25">
      <c r="A16679" s="2">
        <v>45134.625</v>
      </c>
      <c r="B16679">
        <v>121795</v>
      </c>
      <c r="C16679">
        <v>121800</v>
      </c>
      <c r="D16679">
        <v>121230</v>
      </c>
      <c r="E16679">
        <v>121245</v>
      </c>
    </row>
    <row r="16680" spans="1:5" x14ac:dyDescent="0.25">
      <c r="A16680" s="2">
        <v>45134.614583333336</v>
      </c>
      <c r="B16680">
        <v>121875</v>
      </c>
      <c r="C16680">
        <v>121890</v>
      </c>
      <c r="D16680">
        <v>121730</v>
      </c>
      <c r="E16680">
        <v>121800</v>
      </c>
    </row>
    <row r="16681" spans="1:5" x14ac:dyDescent="0.25">
      <c r="A16681" s="2">
        <v>45134.604166666664</v>
      </c>
      <c r="B16681">
        <v>121880</v>
      </c>
      <c r="C16681">
        <v>121950</v>
      </c>
      <c r="D16681">
        <v>121665</v>
      </c>
      <c r="E16681">
        <v>121870</v>
      </c>
    </row>
    <row r="16682" spans="1:5" x14ac:dyDescent="0.25">
      <c r="A16682" s="2">
        <v>45134.59375</v>
      </c>
      <c r="B16682">
        <v>121895</v>
      </c>
      <c r="C16682">
        <v>121925</v>
      </c>
      <c r="D16682">
        <v>121730</v>
      </c>
      <c r="E16682">
        <v>121885</v>
      </c>
    </row>
    <row r="16683" spans="1:5" x14ac:dyDescent="0.25">
      <c r="A16683" s="2">
        <v>45134.583333333336</v>
      </c>
      <c r="B16683">
        <v>121945</v>
      </c>
      <c r="C16683">
        <v>121975</v>
      </c>
      <c r="D16683">
        <v>121745</v>
      </c>
      <c r="E16683">
        <v>121900</v>
      </c>
    </row>
    <row r="16684" spans="1:5" x14ac:dyDescent="0.25">
      <c r="A16684" s="2">
        <v>45134.572916666664</v>
      </c>
      <c r="B16684">
        <v>122050</v>
      </c>
      <c r="C16684">
        <v>122075</v>
      </c>
      <c r="D16684">
        <v>121910</v>
      </c>
      <c r="E16684">
        <v>121945</v>
      </c>
    </row>
    <row r="16685" spans="1:5" x14ac:dyDescent="0.25">
      <c r="A16685" s="2">
        <v>45134.5625</v>
      </c>
      <c r="B16685">
        <v>122045</v>
      </c>
      <c r="C16685">
        <v>122135</v>
      </c>
      <c r="D16685">
        <v>122035</v>
      </c>
      <c r="E16685">
        <v>122050</v>
      </c>
    </row>
    <row r="16686" spans="1:5" x14ac:dyDescent="0.25">
      <c r="A16686" s="2">
        <v>45134.552083333336</v>
      </c>
      <c r="B16686">
        <v>122055</v>
      </c>
      <c r="C16686">
        <v>122055</v>
      </c>
      <c r="D16686">
        <v>121955</v>
      </c>
      <c r="E16686">
        <v>122050</v>
      </c>
    </row>
    <row r="16687" spans="1:5" x14ac:dyDescent="0.25">
      <c r="A16687" s="2">
        <v>45134.541666666664</v>
      </c>
      <c r="B16687">
        <v>122070</v>
      </c>
      <c r="C16687">
        <v>122140</v>
      </c>
      <c r="D16687">
        <v>122015</v>
      </c>
      <c r="E16687">
        <v>122055</v>
      </c>
    </row>
    <row r="16688" spans="1:5" x14ac:dyDescent="0.25">
      <c r="A16688" s="2">
        <v>45134.53125</v>
      </c>
      <c r="B16688">
        <v>122065</v>
      </c>
      <c r="C16688">
        <v>122145</v>
      </c>
      <c r="D16688">
        <v>122055</v>
      </c>
      <c r="E16688">
        <v>122075</v>
      </c>
    </row>
    <row r="16689" spans="1:5" x14ac:dyDescent="0.25">
      <c r="A16689" s="2">
        <v>45134.520833333336</v>
      </c>
      <c r="B16689">
        <v>122060</v>
      </c>
      <c r="C16689">
        <v>122175</v>
      </c>
      <c r="D16689">
        <v>121985</v>
      </c>
      <c r="E16689">
        <v>122065</v>
      </c>
    </row>
    <row r="16690" spans="1:5" x14ac:dyDescent="0.25">
      <c r="A16690" s="2">
        <v>45134.510416666664</v>
      </c>
      <c r="B16690">
        <v>122030</v>
      </c>
      <c r="C16690">
        <v>122190</v>
      </c>
      <c r="D16690">
        <v>121975</v>
      </c>
      <c r="E16690">
        <v>122060</v>
      </c>
    </row>
    <row r="16691" spans="1:5" x14ac:dyDescent="0.25">
      <c r="A16691" s="2">
        <v>45134.5</v>
      </c>
      <c r="B16691">
        <v>121970</v>
      </c>
      <c r="C16691">
        <v>122160</v>
      </c>
      <c r="D16691">
        <v>121940</v>
      </c>
      <c r="E16691">
        <v>122030</v>
      </c>
    </row>
    <row r="16692" spans="1:5" x14ac:dyDescent="0.25">
      <c r="A16692" s="2">
        <v>45134.489583333336</v>
      </c>
      <c r="B16692">
        <v>121855</v>
      </c>
      <c r="C16692">
        <v>122015</v>
      </c>
      <c r="D16692">
        <v>121805</v>
      </c>
      <c r="E16692">
        <v>121970</v>
      </c>
    </row>
    <row r="16693" spans="1:5" x14ac:dyDescent="0.25">
      <c r="A16693" s="2">
        <v>45134.479166666664</v>
      </c>
      <c r="B16693">
        <v>121690</v>
      </c>
      <c r="C16693">
        <v>121920</v>
      </c>
      <c r="D16693">
        <v>121625</v>
      </c>
      <c r="E16693">
        <v>121855</v>
      </c>
    </row>
    <row r="16694" spans="1:5" x14ac:dyDescent="0.25">
      <c r="A16694" s="2">
        <v>45134.46875</v>
      </c>
      <c r="B16694">
        <v>121725</v>
      </c>
      <c r="C16694">
        <v>121880</v>
      </c>
      <c r="D16694">
        <v>121540</v>
      </c>
      <c r="E16694">
        <v>121690</v>
      </c>
    </row>
    <row r="16695" spans="1:5" x14ac:dyDescent="0.25">
      <c r="A16695" s="2">
        <v>45134.458333333336</v>
      </c>
      <c r="B16695">
        <v>122165</v>
      </c>
      <c r="C16695">
        <v>122170</v>
      </c>
      <c r="D16695">
        <v>121660</v>
      </c>
      <c r="E16695">
        <v>121730</v>
      </c>
    </row>
    <row r="16696" spans="1:5" x14ac:dyDescent="0.25">
      <c r="A16696" s="2">
        <v>45134.447916666664</v>
      </c>
      <c r="B16696">
        <v>122365</v>
      </c>
      <c r="C16696">
        <v>122385</v>
      </c>
      <c r="D16696">
        <v>121990</v>
      </c>
      <c r="E16696">
        <v>122170</v>
      </c>
    </row>
    <row r="16697" spans="1:5" x14ac:dyDescent="0.25">
      <c r="A16697" s="2">
        <v>45134.4375</v>
      </c>
      <c r="B16697">
        <v>122760</v>
      </c>
      <c r="C16697">
        <v>122885</v>
      </c>
      <c r="D16697">
        <v>122035</v>
      </c>
      <c r="E16697">
        <v>122365</v>
      </c>
    </row>
    <row r="16698" spans="1:5" x14ac:dyDescent="0.25">
      <c r="A16698" s="2">
        <v>45134.427083333336</v>
      </c>
      <c r="B16698">
        <v>123420</v>
      </c>
      <c r="C16698">
        <v>123445</v>
      </c>
      <c r="D16698">
        <v>122760</v>
      </c>
      <c r="E16698">
        <v>122760</v>
      </c>
    </row>
    <row r="16699" spans="1:5" x14ac:dyDescent="0.25">
      <c r="A16699" s="2">
        <v>45134.416666666664</v>
      </c>
      <c r="B16699">
        <v>123350</v>
      </c>
      <c r="C16699">
        <v>123515</v>
      </c>
      <c r="D16699">
        <v>123225</v>
      </c>
      <c r="E16699">
        <v>123425</v>
      </c>
    </row>
    <row r="16700" spans="1:5" x14ac:dyDescent="0.25">
      <c r="A16700" s="2">
        <v>45134.40625</v>
      </c>
      <c r="B16700">
        <v>123400</v>
      </c>
      <c r="C16700">
        <v>123495</v>
      </c>
      <c r="D16700">
        <v>123265</v>
      </c>
      <c r="E16700">
        <v>123350</v>
      </c>
    </row>
    <row r="16701" spans="1:5" x14ac:dyDescent="0.25">
      <c r="A16701" s="2">
        <v>45134.395833333336</v>
      </c>
      <c r="B16701">
        <v>123495</v>
      </c>
      <c r="C16701">
        <v>123580</v>
      </c>
      <c r="D16701">
        <v>123345</v>
      </c>
      <c r="E16701">
        <v>123400</v>
      </c>
    </row>
    <row r="16702" spans="1:5" x14ac:dyDescent="0.25">
      <c r="A16702" s="2">
        <v>45134.385416666664</v>
      </c>
      <c r="B16702">
        <v>123475</v>
      </c>
      <c r="C16702">
        <v>123535</v>
      </c>
      <c r="D16702">
        <v>123380</v>
      </c>
      <c r="E16702">
        <v>123490</v>
      </c>
    </row>
    <row r="16703" spans="1:5" x14ac:dyDescent="0.25">
      <c r="A16703" s="2">
        <v>45134.375</v>
      </c>
      <c r="B16703">
        <v>123655</v>
      </c>
      <c r="C16703">
        <v>123875</v>
      </c>
      <c r="D16703">
        <v>123300</v>
      </c>
      <c r="E16703">
        <v>123480</v>
      </c>
    </row>
    <row r="16704" spans="1:5" x14ac:dyDescent="0.25">
      <c r="A16704" s="2">
        <v>45133.739583333336</v>
      </c>
      <c r="B16704">
        <v>123305</v>
      </c>
      <c r="C16704">
        <v>123360</v>
      </c>
      <c r="D16704">
        <v>123175</v>
      </c>
      <c r="E16704">
        <v>123175</v>
      </c>
    </row>
    <row r="16705" spans="1:5" x14ac:dyDescent="0.25">
      <c r="A16705" s="2">
        <v>45133.729166666664</v>
      </c>
      <c r="B16705">
        <v>123430</v>
      </c>
      <c r="C16705">
        <v>123475</v>
      </c>
      <c r="D16705">
        <v>123285</v>
      </c>
      <c r="E16705">
        <v>123305</v>
      </c>
    </row>
    <row r="16706" spans="1:5" x14ac:dyDescent="0.25">
      <c r="A16706" s="2">
        <v>45133.71875</v>
      </c>
      <c r="B16706">
        <v>123535</v>
      </c>
      <c r="C16706">
        <v>123610</v>
      </c>
      <c r="D16706">
        <v>123385</v>
      </c>
      <c r="E16706">
        <v>123430</v>
      </c>
    </row>
    <row r="16707" spans="1:5" x14ac:dyDescent="0.25">
      <c r="A16707" s="2">
        <v>45133.708333333336</v>
      </c>
      <c r="B16707">
        <v>123615</v>
      </c>
      <c r="C16707">
        <v>123695</v>
      </c>
      <c r="D16707">
        <v>123460</v>
      </c>
      <c r="E16707">
        <v>123535</v>
      </c>
    </row>
    <row r="16708" spans="1:5" x14ac:dyDescent="0.25">
      <c r="A16708" s="2">
        <v>45133.697916666664</v>
      </c>
      <c r="B16708">
        <v>123595</v>
      </c>
      <c r="C16708">
        <v>123625</v>
      </c>
      <c r="D16708">
        <v>123405</v>
      </c>
      <c r="E16708">
        <v>123615</v>
      </c>
    </row>
    <row r="16709" spans="1:5" x14ac:dyDescent="0.25">
      <c r="A16709" s="2">
        <v>45133.6875</v>
      </c>
      <c r="B16709">
        <v>123035</v>
      </c>
      <c r="C16709">
        <v>123650</v>
      </c>
      <c r="D16709">
        <v>123020</v>
      </c>
      <c r="E16709">
        <v>123595</v>
      </c>
    </row>
    <row r="16710" spans="1:5" x14ac:dyDescent="0.25">
      <c r="A16710" s="2">
        <v>45133.677083333336</v>
      </c>
      <c r="B16710">
        <v>123000</v>
      </c>
      <c r="C16710">
        <v>123100</v>
      </c>
      <c r="D16710">
        <v>122870</v>
      </c>
      <c r="E16710">
        <v>123030</v>
      </c>
    </row>
    <row r="16711" spans="1:5" x14ac:dyDescent="0.25">
      <c r="A16711" s="2">
        <v>45133.666666666664</v>
      </c>
      <c r="B16711">
        <v>123135</v>
      </c>
      <c r="C16711">
        <v>123245</v>
      </c>
      <c r="D16711">
        <v>122860</v>
      </c>
      <c r="E16711">
        <v>123000</v>
      </c>
    </row>
    <row r="16712" spans="1:5" x14ac:dyDescent="0.25">
      <c r="A16712" s="2">
        <v>45133.65625</v>
      </c>
      <c r="B16712">
        <v>123500</v>
      </c>
      <c r="C16712">
        <v>123635</v>
      </c>
      <c r="D16712">
        <v>123075</v>
      </c>
      <c r="E16712">
        <v>123130</v>
      </c>
    </row>
    <row r="16713" spans="1:5" x14ac:dyDescent="0.25">
      <c r="A16713" s="2">
        <v>45133.645833333336</v>
      </c>
      <c r="B16713">
        <v>122860</v>
      </c>
      <c r="C16713">
        <v>123670</v>
      </c>
      <c r="D16713">
        <v>122840</v>
      </c>
      <c r="E16713">
        <v>123500</v>
      </c>
    </row>
    <row r="16714" spans="1:5" x14ac:dyDescent="0.25">
      <c r="A16714" s="2">
        <v>45133.635416666664</v>
      </c>
      <c r="B16714">
        <v>122740</v>
      </c>
      <c r="C16714">
        <v>122900</v>
      </c>
      <c r="D16714">
        <v>122660</v>
      </c>
      <c r="E16714">
        <v>122860</v>
      </c>
    </row>
    <row r="16715" spans="1:5" x14ac:dyDescent="0.25">
      <c r="A16715" s="2">
        <v>45133.625</v>
      </c>
      <c r="B16715">
        <v>122550</v>
      </c>
      <c r="C16715">
        <v>122870</v>
      </c>
      <c r="D16715">
        <v>122425</v>
      </c>
      <c r="E16715">
        <v>122745</v>
      </c>
    </row>
    <row r="16716" spans="1:5" x14ac:dyDescent="0.25">
      <c r="A16716" s="2">
        <v>45133.614583333336</v>
      </c>
      <c r="B16716">
        <v>122625</v>
      </c>
      <c r="C16716">
        <v>122810</v>
      </c>
      <c r="D16716">
        <v>122340</v>
      </c>
      <c r="E16716">
        <v>122550</v>
      </c>
    </row>
    <row r="16717" spans="1:5" x14ac:dyDescent="0.25">
      <c r="A16717" s="2">
        <v>45133.604166666664</v>
      </c>
      <c r="B16717">
        <v>122565</v>
      </c>
      <c r="C16717">
        <v>122645</v>
      </c>
      <c r="D16717">
        <v>122470</v>
      </c>
      <c r="E16717">
        <v>122625</v>
      </c>
    </row>
    <row r="16718" spans="1:5" x14ac:dyDescent="0.25">
      <c r="A16718" s="2">
        <v>45133.59375</v>
      </c>
      <c r="B16718">
        <v>122645</v>
      </c>
      <c r="C16718">
        <v>122655</v>
      </c>
      <c r="D16718">
        <v>122505</v>
      </c>
      <c r="E16718">
        <v>122560</v>
      </c>
    </row>
    <row r="16719" spans="1:5" x14ac:dyDescent="0.25">
      <c r="A16719" s="2">
        <v>45133.583333333336</v>
      </c>
      <c r="B16719">
        <v>122720</v>
      </c>
      <c r="C16719">
        <v>122745</v>
      </c>
      <c r="D16719">
        <v>122550</v>
      </c>
      <c r="E16719">
        <v>122645</v>
      </c>
    </row>
    <row r="16720" spans="1:5" x14ac:dyDescent="0.25">
      <c r="A16720" s="2">
        <v>45133.572916666664</v>
      </c>
      <c r="B16720">
        <v>122785</v>
      </c>
      <c r="C16720">
        <v>122910</v>
      </c>
      <c r="D16720">
        <v>122705</v>
      </c>
      <c r="E16720">
        <v>122720</v>
      </c>
    </row>
    <row r="16721" spans="1:5" x14ac:dyDescent="0.25">
      <c r="A16721" s="2">
        <v>45133.5625</v>
      </c>
      <c r="B16721">
        <v>122580</v>
      </c>
      <c r="C16721">
        <v>122820</v>
      </c>
      <c r="D16721">
        <v>122520</v>
      </c>
      <c r="E16721">
        <v>122785</v>
      </c>
    </row>
    <row r="16722" spans="1:5" x14ac:dyDescent="0.25">
      <c r="A16722" s="2">
        <v>45133.552083333336</v>
      </c>
      <c r="B16722">
        <v>122485</v>
      </c>
      <c r="C16722">
        <v>122640</v>
      </c>
      <c r="D16722">
        <v>122465</v>
      </c>
      <c r="E16722">
        <v>122585</v>
      </c>
    </row>
    <row r="16723" spans="1:5" x14ac:dyDescent="0.25">
      <c r="A16723" s="2">
        <v>45133.541666666664</v>
      </c>
      <c r="B16723">
        <v>122545</v>
      </c>
      <c r="C16723">
        <v>122605</v>
      </c>
      <c r="D16723">
        <v>122440</v>
      </c>
      <c r="E16723">
        <v>122480</v>
      </c>
    </row>
    <row r="16724" spans="1:5" x14ac:dyDescent="0.25">
      <c r="A16724" s="2">
        <v>45133.53125</v>
      </c>
      <c r="B16724">
        <v>122370</v>
      </c>
      <c r="C16724">
        <v>122570</v>
      </c>
      <c r="D16724">
        <v>122360</v>
      </c>
      <c r="E16724">
        <v>122550</v>
      </c>
    </row>
    <row r="16725" spans="1:5" x14ac:dyDescent="0.25">
      <c r="A16725" s="2">
        <v>45133.520833333336</v>
      </c>
      <c r="B16725">
        <v>122410</v>
      </c>
      <c r="C16725">
        <v>122460</v>
      </c>
      <c r="D16725">
        <v>122320</v>
      </c>
      <c r="E16725">
        <v>122365</v>
      </c>
    </row>
    <row r="16726" spans="1:5" x14ac:dyDescent="0.25">
      <c r="A16726" s="2">
        <v>45133.510416666664</v>
      </c>
      <c r="B16726">
        <v>122415</v>
      </c>
      <c r="C16726">
        <v>122520</v>
      </c>
      <c r="D16726">
        <v>122300</v>
      </c>
      <c r="E16726">
        <v>122415</v>
      </c>
    </row>
    <row r="16727" spans="1:5" x14ac:dyDescent="0.25">
      <c r="A16727" s="2">
        <v>45133.5</v>
      </c>
      <c r="B16727">
        <v>122700</v>
      </c>
      <c r="C16727">
        <v>122700</v>
      </c>
      <c r="D16727">
        <v>122350</v>
      </c>
      <c r="E16727">
        <v>122420</v>
      </c>
    </row>
    <row r="16728" spans="1:5" x14ac:dyDescent="0.25">
      <c r="A16728" s="2">
        <v>45133.489583333336</v>
      </c>
      <c r="B16728">
        <v>122530</v>
      </c>
      <c r="C16728">
        <v>122750</v>
      </c>
      <c r="D16728">
        <v>122515</v>
      </c>
      <c r="E16728">
        <v>122695</v>
      </c>
    </row>
    <row r="16729" spans="1:5" x14ac:dyDescent="0.25">
      <c r="A16729" s="2">
        <v>45133.479166666664</v>
      </c>
      <c r="B16729">
        <v>122600</v>
      </c>
      <c r="C16729">
        <v>122625</v>
      </c>
      <c r="D16729">
        <v>122420</v>
      </c>
      <c r="E16729">
        <v>122525</v>
      </c>
    </row>
    <row r="16730" spans="1:5" x14ac:dyDescent="0.25">
      <c r="A16730" s="2">
        <v>45133.46875</v>
      </c>
      <c r="B16730">
        <v>122340</v>
      </c>
      <c r="C16730">
        <v>122640</v>
      </c>
      <c r="D16730">
        <v>122220</v>
      </c>
      <c r="E16730">
        <v>122605</v>
      </c>
    </row>
    <row r="16731" spans="1:5" x14ac:dyDescent="0.25">
      <c r="A16731" s="2">
        <v>45133.458333333336</v>
      </c>
      <c r="B16731">
        <v>122815</v>
      </c>
      <c r="C16731">
        <v>122825</v>
      </c>
      <c r="D16731">
        <v>122280</v>
      </c>
      <c r="E16731">
        <v>122340</v>
      </c>
    </row>
    <row r="16732" spans="1:5" x14ac:dyDescent="0.25">
      <c r="A16732" s="2">
        <v>45133.447916666664</v>
      </c>
      <c r="B16732">
        <v>122870</v>
      </c>
      <c r="C16732">
        <v>122965</v>
      </c>
      <c r="D16732">
        <v>122715</v>
      </c>
      <c r="E16732">
        <v>122810</v>
      </c>
    </row>
    <row r="16733" spans="1:5" x14ac:dyDescent="0.25">
      <c r="A16733" s="2">
        <v>45133.4375</v>
      </c>
      <c r="B16733">
        <v>122500</v>
      </c>
      <c r="C16733">
        <v>123175</v>
      </c>
      <c r="D16733">
        <v>122465</v>
      </c>
      <c r="E16733">
        <v>122870</v>
      </c>
    </row>
    <row r="16734" spans="1:5" x14ac:dyDescent="0.25">
      <c r="A16734" s="2">
        <v>45133.427083333336</v>
      </c>
      <c r="B16734">
        <v>122700</v>
      </c>
      <c r="C16734">
        <v>122930</v>
      </c>
      <c r="D16734">
        <v>122490</v>
      </c>
      <c r="E16734">
        <v>122500</v>
      </c>
    </row>
    <row r="16735" spans="1:5" x14ac:dyDescent="0.25">
      <c r="A16735" s="2">
        <v>45133.416666666664</v>
      </c>
      <c r="B16735">
        <v>122495</v>
      </c>
      <c r="C16735">
        <v>122840</v>
      </c>
      <c r="D16735">
        <v>122425</v>
      </c>
      <c r="E16735">
        <v>122700</v>
      </c>
    </row>
    <row r="16736" spans="1:5" x14ac:dyDescent="0.25">
      <c r="A16736" s="2">
        <v>45133.40625</v>
      </c>
      <c r="B16736">
        <v>122600</v>
      </c>
      <c r="C16736">
        <v>122640</v>
      </c>
      <c r="D16736">
        <v>122385</v>
      </c>
      <c r="E16736">
        <v>122495</v>
      </c>
    </row>
    <row r="16737" spans="1:5" x14ac:dyDescent="0.25">
      <c r="A16737" s="2">
        <v>45133.395833333336</v>
      </c>
      <c r="B16737">
        <v>122730</v>
      </c>
      <c r="C16737">
        <v>122890</v>
      </c>
      <c r="D16737">
        <v>122555</v>
      </c>
      <c r="E16737">
        <v>122595</v>
      </c>
    </row>
    <row r="16738" spans="1:5" x14ac:dyDescent="0.25">
      <c r="A16738" s="2">
        <v>45133.385416666664</v>
      </c>
      <c r="B16738">
        <v>123010</v>
      </c>
      <c r="C16738">
        <v>123020</v>
      </c>
      <c r="D16738">
        <v>122465</v>
      </c>
      <c r="E16738">
        <v>122730</v>
      </c>
    </row>
    <row r="16739" spans="1:5" x14ac:dyDescent="0.25">
      <c r="A16739" s="2">
        <v>45133.375</v>
      </c>
      <c r="B16739">
        <v>122650</v>
      </c>
      <c r="C16739">
        <v>123245</v>
      </c>
      <c r="D16739">
        <v>122535</v>
      </c>
      <c r="E16739">
        <v>123010</v>
      </c>
    </row>
    <row r="16740" spans="1:5" x14ac:dyDescent="0.25">
      <c r="A16740" s="2">
        <v>45132.739583333336</v>
      </c>
      <c r="B16740">
        <v>122990</v>
      </c>
      <c r="C16740">
        <v>123010</v>
      </c>
      <c r="D16740">
        <v>122850</v>
      </c>
      <c r="E16740">
        <v>122850</v>
      </c>
    </row>
    <row r="16741" spans="1:5" x14ac:dyDescent="0.25">
      <c r="A16741" s="2">
        <v>45132.729166666664</v>
      </c>
      <c r="B16741">
        <v>122960</v>
      </c>
      <c r="C16741">
        <v>123025</v>
      </c>
      <c r="D16741">
        <v>122890</v>
      </c>
      <c r="E16741">
        <v>122990</v>
      </c>
    </row>
    <row r="16742" spans="1:5" x14ac:dyDescent="0.25">
      <c r="A16742" s="2">
        <v>45132.71875</v>
      </c>
      <c r="B16742">
        <v>123070</v>
      </c>
      <c r="C16742">
        <v>123070</v>
      </c>
      <c r="D16742">
        <v>122865</v>
      </c>
      <c r="E16742">
        <v>122960</v>
      </c>
    </row>
    <row r="16743" spans="1:5" x14ac:dyDescent="0.25">
      <c r="A16743" s="2">
        <v>45132.708333333336</v>
      </c>
      <c r="B16743">
        <v>123045</v>
      </c>
      <c r="C16743">
        <v>123095</v>
      </c>
      <c r="D16743">
        <v>122900</v>
      </c>
      <c r="E16743">
        <v>123065</v>
      </c>
    </row>
    <row r="16744" spans="1:5" x14ac:dyDescent="0.25">
      <c r="A16744" s="2">
        <v>45132.697916666664</v>
      </c>
      <c r="B16744">
        <v>123035</v>
      </c>
      <c r="C16744">
        <v>123095</v>
      </c>
      <c r="D16744">
        <v>122920</v>
      </c>
      <c r="E16744">
        <v>123040</v>
      </c>
    </row>
    <row r="16745" spans="1:5" x14ac:dyDescent="0.25">
      <c r="A16745" s="2">
        <v>45132.6875</v>
      </c>
      <c r="B16745">
        <v>123130</v>
      </c>
      <c r="C16745">
        <v>123260</v>
      </c>
      <c r="D16745">
        <v>122950</v>
      </c>
      <c r="E16745">
        <v>123040</v>
      </c>
    </row>
    <row r="16746" spans="1:5" x14ac:dyDescent="0.25">
      <c r="A16746" s="2">
        <v>45132.677083333336</v>
      </c>
      <c r="B16746">
        <v>123310</v>
      </c>
      <c r="C16746">
        <v>123310</v>
      </c>
      <c r="D16746">
        <v>123065</v>
      </c>
      <c r="E16746">
        <v>123135</v>
      </c>
    </row>
    <row r="16747" spans="1:5" x14ac:dyDescent="0.25">
      <c r="A16747" s="2">
        <v>45132.666666666664</v>
      </c>
      <c r="B16747">
        <v>123260</v>
      </c>
      <c r="C16747">
        <v>123345</v>
      </c>
      <c r="D16747">
        <v>123225</v>
      </c>
      <c r="E16747">
        <v>123310</v>
      </c>
    </row>
    <row r="16748" spans="1:5" x14ac:dyDescent="0.25">
      <c r="A16748" s="2">
        <v>45132.65625</v>
      </c>
      <c r="B16748">
        <v>123300</v>
      </c>
      <c r="C16748">
        <v>123345</v>
      </c>
      <c r="D16748">
        <v>123170</v>
      </c>
      <c r="E16748">
        <v>123255</v>
      </c>
    </row>
    <row r="16749" spans="1:5" x14ac:dyDescent="0.25">
      <c r="A16749" s="2">
        <v>45132.645833333336</v>
      </c>
      <c r="B16749">
        <v>123340</v>
      </c>
      <c r="C16749">
        <v>123475</v>
      </c>
      <c r="D16749">
        <v>123240</v>
      </c>
      <c r="E16749">
        <v>123295</v>
      </c>
    </row>
    <row r="16750" spans="1:5" x14ac:dyDescent="0.25">
      <c r="A16750" s="2">
        <v>45132.635416666664</v>
      </c>
      <c r="B16750">
        <v>123255</v>
      </c>
      <c r="C16750">
        <v>123360</v>
      </c>
      <c r="D16750">
        <v>123200</v>
      </c>
      <c r="E16750">
        <v>123340</v>
      </c>
    </row>
    <row r="16751" spans="1:5" x14ac:dyDescent="0.25">
      <c r="A16751" s="2">
        <v>45132.625</v>
      </c>
      <c r="B16751">
        <v>123220</v>
      </c>
      <c r="C16751">
        <v>123325</v>
      </c>
      <c r="D16751">
        <v>123150</v>
      </c>
      <c r="E16751">
        <v>123255</v>
      </c>
    </row>
    <row r="16752" spans="1:5" x14ac:dyDescent="0.25">
      <c r="A16752" s="2">
        <v>45132.614583333336</v>
      </c>
      <c r="B16752">
        <v>123180</v>
      </c>
      <c r="C16752">
        <v>123280</v>
      </c>
      <c r="D16752">
        <v>123100</v>
      </c>
      <c r="E16752">
        <v>123220</v>
      </c>
    </row>
    <row r="16753" spans="1:5" x14ac:dyDescent="0.25">
      <c r="A16753" s="2">
        <v>45132.604166666664</v>
      </c>
      <c r="B16753">
        <v>123100</v>
      </c>
      <c r="C16753">
        <v>123190</v>
      </c>
      <c r="D16753">
        <v>123070</v>
      </c>
      <c r="E16753">
        <v>123185</v>
      </c>
    </row>
    <row r="16754" spans="1:5" x14ac:dyDescent="0.25">
      <c r="A16754" s="2">
        <v>45132.59375</v>
      </c>
      <c r="B16754">
        <v>122945</v>
      </c>
      <c r="C16754">
        <v>123140</v>
      </c>
      <c r="D16754">
        <v>122925</v>
      </c>
      <c r="E16754">
        <v>123100</v>
      </c>
    </row>
    <row r="16755" spans="1:5" x14ac:dyDescent="0.25">
      <c r="A16755" s="2">
        <v>45132.583333333336</v>
      </c>
      <c r="B16755">
        <v>122885</v>
      </c>
      <c r="C16755">
        <v>122965</v>
      </c>
      <c r="D16755">
        <v>122815</v>
      </c>
      <c r="E16755">
        <v>122950</v>
      </c>
    </row>
    <row r="16756" spans="1:5" x14ac:dyDescent="0.25">
      <c r="A16756" s="2">
        <v>45132.572916666664</v>
      </c>
      <c r="B16756">
        <v>122925</v>
      </c>
      <c r="C16756">
        <v>123015</v>
      </c>
      <c r="D16756">
        <v>122870</v>
      </c>
      <c r="E16756">
        <v>122885</v>
      </c>
    </row>
    <row r="16757" spans="1:5" x14ac:dyDescent="0.25">
      <c r="A16757" s="2">
        <v>45132.5625</v>
      </c>
      <c r="B16757">
        <v>122990</v>
      </c>
      <c r="C16757">
        <v>123015</v>
      </c>
      <c r="D16757">
        <v>122810</v>
      </c>
      <c r="E16757">
        <v>122920</v>
      </c>
    </row>
    <row r="16758" spans="1:5" x14ac:dyDescent="0.25">
      <c r="A16758" s="2">
        <v>45132.552083333336</v>
      </c>
      <c r="B16758">
        <v>122950</v>
      </c>
      <c r="C16758">
        <v>123085</v>
      </c>
      <c r="D16758">
        <v>122915</v>
      </c>
      <c r="E16758">
        <v>122995</v>
      </c>
    </row>
    <row r="16759" spans="1:5" x14ac:dyDescent="0.25">
      <c r="A16759" s="2">
        <v>45132.541666666664</v>
      </c>
      <c r="B16759">
        <v>123130</v>
      </c>
      <c r="C16759">
        <v>123165</v>
      </c>
      <c r="D16759">
        <v>122930</v>
      </c>
      <c r="E16759">
        <v>122950</v>
      </c>
    </row>
    <row r="16760" spans="1:5" x14ac:dyDescent="0.25">
      <c r="A16760" s="2">
        <v>45132.53125</v>
      </c>
      <c r="B16760">
        <v>123120</v>
      </c>
      <c r="C16760">
        <v>123185</v>
      </c>
      <c r="D16760">
        <v>123025</v>
      </c>
      <c r="E16760">
        <v>123135</v>
      </c>
    </row>
    <row r="16761" spans="1:5" x14ac:dyDescent="0.25">
      <c r="A16761" s="2">
        <v>45132.520833333336</v>
      </c>
      <c r="B16761">
        <v>122925</v>
      </c>
      <c r="C16761">
        <v>123200</v>
      </c>
      <c r="D16761">
        <v>122840</v>
      </c>
      <c r="E16761">
        <v>123125</v>
      </c>
    </row>
    <row r="16762" spans="1:5" x14ac:dyDescent="0.25">
      <c r="A16762" s="2">
        <v>45132.510416666664</v>
      </c>
      <c r="B16762">
        <v>122900</v>
      </c>
      <c r="C16762">
        <v>122960</v>
      </c>
      <c r="D16762">
        <v>122755</v>
      </c>
      <c r="E16762">
        <v>122930</v>
      </c>
    </row>
    <row r="16763" spans="1:5" x14ac:dyDescent="0.25">
      <c r="A16763" s="2">
        <v>45132.5</v>
      </c>
      <c r="B16763">
        <v>122875</v>
      </c>
      <c r="C16763">
        <v>123030</v>
      </c>
      <c r="D16763">
        <v>122785</v>
      </c>
      <c r="E16763">
        <v>122905</v>
      </c>
    </row>
    <row r="16764" spans="1:5" x14ac:dyDescent="0.25">
      <c r="A16764" s="2">
        <v>45132.489583333336</v>
      </c>
      <c r="B16764">
        <v>123295</v>
      </c>
      <c r="C16764">
        <v>123340</v>
      </c>
      <c r="D16764">
        <v>122830</v>
      </c>
      <c r="E16764">
        <v>122875</v>
      </c>
    </row>
    <row r="16765" spans="1:5" x14ac:dyDescent="0.25">
      <c r="A16765" s="2">
        <v>45132.479166666664</v>
      </c>
      <c r="B16765">
        <v>123445</v>
      </c>
      <c r="C16765">
        <v>123460</v>
      </c>
      <c r="D16765">
        <v>123225</v>
      </c>
      <c r="E16765">
        <v>123300</v>
      </c>
    </row>
    <row r="16766" spans="1:5" x14ac:dyDescent="0.25">
      <c r="A16766" s="2">
        <v>45132.46875</v>
      </c>
      <c r="B16766">
        <v>123675</v>
      </c>
      <c r="C16766">
        <v>123690</v>
      </c>
      <c r="D16766">
        <v>123405</v>
      </c>
      <c r="E16766">
        <v>123440</v>
      </c>
    </row>
    <row r="16767" spans="1:5" x14ac:dyDescent="0.25">
      <c r="A16767" s="2">
        <v>45132.458333333336</v>
      </c>
      <c r="B16767">
        <v>123655</v>
      </c>
      <c r="C16767">
        <v>123820</v>
      </c>
      <c r="D16767">
        <v>123510</v>
      </c>
      <c r="E16767">
        <v>123675</v>
      </c>
    </row>
    <row r="16768" spans="1:5" x14ac:dyDescent="0.25">
      <c r="A16768" s="2">
        <v>45132.447916666664</v>
      </c>
      <c r="B16768">
        <v>123595</v>
      </c>
      <c r="C16768">
        <v>123880</v>
      </c>
      <c r="D16768">
        <v>123365</v>
      </c>
      <c r="E16768">
        <v>123655</v>
      </c>
    </row>
    <row r="16769" spans="1:5" x14ac:dyDescent="0.25">
      <c r="A16769" s="2">
        <v>45132.4375</v>
      </c>
      <c r="B16769">
        <v>123760</v>
      </c>
      <c r="C16769">
        <v>123800</v>
      </c>
      <c r="D16769">
        <v>123280</v>
      </c>
      <c r="E16769">
        <v>123595</v>
      </c>
    </row>
    <row r="16770" spans="1:5" x14ac:dyDescent="0.25">
      <c r="A16770" s="2">
        <v>45132.427083333336</v>
      </c>
      <c r="B16770">
        <v>123775</v>
      </c>
      <c r="C16770">
        <v>123995</v>
      </c>
      <c r="D16770">
        <v>123665</v>
      </c>
      <c r="E16770">
        <v>123760</v>
      </c>
    </row>
    <row r="16771" spans="1:5" x14ac:dyDescent="0.25">
      <c r="A16771" s="2">
        <v>45132.416666666664</v>
      </c>
      <c r="B16771">
        <v>124140</v>
      </c>
      <c r="C16771">
        <v>124260</v>
      </c>
      <c r="D16771">
        <v>123615</v>
      </c>
      <c r="E16771">
        <v>123775</v>
      </c>
    </row>
    <row r="16772" spans="1:5" x14ac:dyDescent="0.25">
      <c r="A16772" s="2">
        <v>45132.40625</v>
      </c>
      <c r="B16772">
        <v>124020</v>
      </c>
      <c r="C16772">
        <v>124160</v>
      </c>
      <c r="D16772">
        <v>123880</v>
      </c>
      <c r="E16772">
        <v>124140</v>
      </c>
    </row>
    <row r="16773" spans="1:5" x14ac:dyDescent="0.25">
      <c r="A16773" s="2">
        <v>45132.395833333336</v>
      </c>
      <c r="B16773">
        <v>123775</v>
      </c>
      <c r="C16773">
        <v>124065</v>
      </c>
      <c r="D16773">
        <v>123775</v>
      </c>
      <c r="E16773">
        <v>124015</v>
      </c>
    </row>
    <row r="16774" spans="1:5" x14ac:dyDescent="0.25">
      <c r="A16774" s="2">
        <v>45132.385416666664</v>
      </c>
      <c r="B16774">
        <v>123585</v>
      </c>
      <c r="C16774">
        <v>123885</v>
      </c>
      <c r="D16774">
        <v>123580</v>
      </c>
      <c r="E16774">
        <v>123780</v>
      </c>
    </row>
    <row r="16775" spans="1:5" x14ac:dyDescent="0.25">
      <c r="A16775" s="2">
        <v>45132.375</v>
      </c>
      <c r="B16775">
        <v>123155</v>
      </c>
      <c r="C16775">
        <v>123840</v>
      </c>
      <c r="D16775">
        <v>123100</v>
      </c>
      <c r="E16775">
        <v>123590</v>
      </c>
    </row>
    <row r="16776" spans="1:5" x14ac:dyDescent="0.25">
      <c r="A16776" s="2">
        <v>45131.739583333336</v>
      </c>
      <c r="B16776">
        <v>122575</v>
      </c>
      <c r="C16776">
        <v>122755</v>
      </c>
      <c r="D16776">
        <v>122565</v>
      </c>
      <c r="E16776">
        <v>122715</v>
      </c>
    </row>
    <row r="16777" spans="1:5" x14ac:dyDescent="0.25">
      <c r="A16777" s="2">
        <v>45131.729166666664</v>
      </c>
      <c r="B16777">
        <v>122515</v>
      </c>
      <c r="C16777">
        <v>122590</v>
      </c>
      <c r="D16777">
        <v>122490</v>
      </c>
      <c r="E16777">
        <v>122575</v>
      </c>
    </row>
    <row r="16778" spans="1:5" x14ac:dyDescent="0.25">
      <c r="A16778" s="2">
        <v>45131.71875</v>
      </c>
      <c r="B16778">
        <v>122475</v>
      </c>
      <c r="C16778">
        <v>122555</v>
      </c>
      <c r="D16778">
        <v>122430</v>
      </c>
      <c r="E16778">
        <v>122510</v>
      </c>
    </row>
    <row r="16779" spans="1:5" x14ac:dyDescent="0.25">
      <c r="A16779" s="2">
        <v>45131.708333333336</v>
      </c>
      <c r="B16779">
        <v>122410</v>
      </c>
      <c r="C16779">
        <v>122500</v>
      </c>
      <c r="D16779">
        <v>122375</v>
      </c>
      <c r="E16779">
        <v>122475</v>
      </c>
    </row>
    <row r="16780" spans="1:5" x14ac:dyDescent="0.25">
      <c r="A16780" s="2">
        <v>45131.697916666664</v>
      </c>
      <c r="B16780">
        <v>122140</v>
      </c>
      <c r="C16780">
        <v>122410</v>
      </c>
      <c r="D16780">
        <v>122080</v>
      </c>
      <c r="E16780">
        <v>122410</v>
      </c>
    </row>
    <row r="16781" spans="1:5" x14ac:dyDescent="0.25">
      <c r="A16781" s="2">
        <v>45131.6875</v>
      </c>
      <c r="B16781">
        <v>122075</v>
      </c>
      <c r="C16781">
        <v>122175</v>
      </c>
      <c r="D16781">
        <v>122025</v>
      </c>
      <c r="E16781">
        <v>122135</v>
      </c>
    </row>
    <row r="16782" spans="1:5" x14ac:dyDescent="0.25">
      <c r="A16782" s="2">
        <v>45131.677083333336</v>
      </c>
      <c r="B16782">
        <v>122060</v>
      </c>
      <c r="C16782">
        <v>122210</v>
      </c>
      <c r="D16782">
        <v>122045</v>
      </c>
      <c r="E16782">
        <v>122080</v>
      </c>
    </row>
    <row r="16783" spans="1:5" x14ac:dyDescent="0.25">
      <c r="A16783" s="2">
        <v>45131.666666666664</v>
      </c>
      <c r="B16783">
        <v>122175</v>
      </c>
      <c r="C16783">
        <v>122195</v>
      </c>
      <c r="D16783">
        <v>122050</v>
      </c>
      <c r="E16783">
        <v>122060</v>
      </c>
    </row>
    <row r="16784" spans="1:5" x14ac:dyDescent="0.25">
      <c r="A16784" s="2">
        <v>45131.65625</v>
      </c>
      <c r="B16784">
        <v>122200</v>
      </c>
      <c r="C16784">
        <v>122240</v>
      </c>
      <c r="D16784">
        <v>122100</v>
      </c>
      <c r="E16784">
        <v>122180</v>
      </c>
    </row>
    <row r="16785" spans="1:5" x14ac:dyDescent="0.25">
      <c r="A16785" s="2">
        <v>45131.645833333336</v>
      </c>
      <c r="B16785">
        <v>122335</v>
      </c>
      <c r="C16785">
        <v>122350</v>
      </c>
      <c r="D16785">
        <v>122100</v>
      </c>
      <c r="E16785">
        <v>122205</v>
      </c>
    </row>
    <row r="16786" spans="1:5" x14ac:dyDescent="0.25">
      <c r="A16786" s="2">
        <v>45131.635416666664</v>
      </c>
      <c r="B16786">
        <v>122280</v>
      </c>
      <c r="C16786">
        <v>122355</v>
      </c>
      <c r="D16786">
        <v>122205</v>
      </c>
      <c r="E16786">
        <v>122335</v>
      </c>
    </row>
    <row r="16787" spans="1:5" x14ac:dyDescent="0.25">
      <c r="A16787" s="2">
        <v>45131.625</v>
      </c>
      <c r="B16787">
        <v>121965</v>
      </c>
      <c r="C16787">
        <v>122425</v>
      </c>
      <c r="D16787">
        <v>121950</v>
      </c>
      <c r="E16787">
        <v>122275</v>
      </c>
    </row>
    <row r="16788" spans="1:5" x14ac:dyDescent="0.25">
      <c r="A16788" s="2">
        <v>45131.614583333336</v>
      </c>
      <c r="B16788">
        <v>122320</v>
      </c>
      <c r="C16788">
        <v>122345</v>
      </c>
      <c r="D16788">
        <v>121930</v>
      </c>
      <c r="E16788">
        <v>121960</v>
      </c>
    </row>
    <row r="16789" spans="1:5" x14ac:dyDescent="0.25">
      <c r="A16789" s="2">
        <v>45131.604166666664</v>
      </c>
      <c r="B16789">
        <v>122395</v>
      </c>
      <c r="C16789">
        <v>122405</v>
      </c>
      <c r="D16789">
        <v>122180</v>
      </c>
      <c r="E16789">
        <v>122320</v>
      </c>
    </row>
    <row r="16790" spans="1:5" x14ac:dyDescent="0.25">
      <c r="A16790" s="2">
        <v>45131.59375</v>
      </c>
      <c r="B16790">
        <v>122490</v>
      </c>
      <c r="C16790">
        <v>122510</v>
      </c>
      <c r="D16790">
        <v>122380</v>
      </c>
      <c r="E16790">
        <v>122395</v>
      </c>
    </row>
    <row r="16791" spans="1:5" x14ac:dyDescent="0.25">
      <c r="A16791" s="2">
        <v>45131.583333333336</v>
      </c>
      <c r="B16791">
        <v>122505</v>
      </c>
      <c r="C16791">
        <v>122575</v>
      </c>
      <c r="D16791">
        <v>122370</v>
      </c>
      <c r="E16791">
        <v>122490</v>
      </c>
    </row>
    <row r="16792" spans="1:5" x14ac:dyDescent="0.25">
      <c r="A16792" s="2">
        <v>45131.572916666664</v>
      </c>
      <c r="B16792">
        <v>122450</v>
      </c>
      <c r="C16792">
        <v>122510</v>
      </c>
      <c r="D16792">
        <v>122415</v>
      </c>
      <c r="E16792">
        <v>122505</v>
      </c>
    </row>
    <row r="16793" spans="1:5" x14ac:dyDescent="0.25">
      <c r="A16793" s="2">
        <v>45131.5625</v>
      </c>
      <c r="B16793">
        <v>122435</v>
      </c>
      <c r="C16793">
        <v>122480</v>
      </c>
      <c r="D16793">
        <v>122410</v>
      </c>
      <c r="E16793">
        <v>122445</v>
      </c>
    </row>
    <row r="16794" spans="1:5" x14ac:dyDescent="0.25">
      <c r="A16794" s="2">
        <v>45131.552083333336</v>
      </c>
      <c r="B16794">
        <v>122455</v>
      </c>
      <c r="C16794">
        <v>122520</v>
      </c>
      <c r="D16794">
        <v>122420</v>
      </c>
      <c r="E16794">
        <v>122440</v>
      </c>
    </row>
    <row r="16795" spans="1:5" x14ac:dyDescent="0.25">
      <c r="A16795" s="2">
        <v>45131.541666666664</v>
      </c>
      <c r="B16795">
        <v>122635</v>
      </c>
      <c r="C16795">
        <v>122655</v>
      </c>
      <c r="D16795">
        <v>122410</v>
      </c>
      <c r="E16795">
        <v>122455</v>
      </c>
    </row>
    <row r="16796" spans="1:5" x14ac:dyDescent="0.25">
      <c r="A16796" s="2">
        <v>45131.53125</v>
      </c>
      <c r="B16796">
        <v>122755</v>
      </c>
      <c r="C16796">
        <v>122760</v>
      </c>
      <c r="D16796">
        <v>122605</v>
      </c>
      <c r="E16796">
        <v>122635</v>
      </c>
    </row>
    <row r="16797" spans="1:5" x14ac:dyDescent="0.25">
      <c r="A16797" s="2">
        <v>45131.520833333336</v>
      </c>
      <c r="B16797">
        <v>122515</v>
      </c>
      <c r="C16797">
        <v>122810</v>
      </c>
      <c r="D16797">
        <v>122485</v>
      </c>
      <c r="E16797">
        <v>122760</v>
      </c>
    </row>
    <row r="16798" spans="1:5" x14ac:dyDescent="0.25">
      <c r="A16798" s="2">
        <v>45131.510416666664</v>
      </c>
      <c r="B16798">
        <v>122415</v>
      </c>
      <c r="C16798">
        <v>122780</v>
      </c>
      <c r="D16798">
        <v>122335</v>
      </c>
      <c r="E16798">
        <v>122515</v>
      </c>
    </row>
    <row r="16799" spans="1:5" x14ac:dyDescent="0.25">
      <c r="A16799" s="2">
        <v>45131.5</v>
      </c>
      <c r="B16799">
        <v>122365</v>
      </c>
      <c r="C16799">
        <v>122575</v>
      </c>
      <c r="D16799">
        <v>122260</v>
      </c>
      <c r="E16799">
        <v>122410</v>
      </c>
    </row>
    <row r="16800" spans="1:5" x14ac:dyDescent="0.25">
      <c r="A16800" s="2">
        <v>45131.489583333336</v>
      </c>
      <c r="B16800">
        <v>121650</v>
      </c>
      <c r="C16800">
        <v>122665</v>
      </c>
      <c r="D16800">
        <v>121615</v>
      </c>
      <c r="E16800">
        <v>122365</v>
      </c>
    </row>
    <row r="16801" spans="1:5" x14ac:dyDescent="0.25">
      <c r="A16801" s="2">
        <v>45131.479166666664</v>
      </c>
      <c r="B16801">
        <v>121270</v>
      </c>
      <c r="C16801">
        <v>121660</v>
      </c>
      <c r="D16801">
        <v>121190</v>
      </c>
      <c r="E16801">
        <v>121650</v>
      </c>
    </row>
    <row r="16802" spans="1:5" x14ac:dyDescent="0.25">
      <c r="A16802" s="2">
        <v>45131.46875</v>
      </c>
      <c r="B16802">
        <v>121210</v>
      </c>
      <c r="C16802">
        <v>121300</v>
      </c>
      <c r="D16802">
        <v>121045</v>
      </c>
      <c r="E16802">
        <v>121270</v>
      </c>
    </row>
    <row r="16803" spans="1:5" x14ac:dyDescent="0.25">
      <c r="A16803" s="2">
        <v>45131.458333333336</v>
      </c>
      <c r="B16803">
        <v>121350</v>
      </c>
      <c r="C16803">
        <v>121465</v>
      </c>
      <c r="D16803">
        <v>121180</v>
      </c>
      <c r="E16803">
        <v>121215</v>
      </c>
    </row>
    <row r="16804" spans="1:5" x14ac:dyDescent="0.25">
      <c r="A16804" s="2">
        <v>45131.447916666664</v>
      </c>
      <c r="B16804">
        <v>121340</v>
      </c>
      <c r="C16804">
        <v>121720</v>
      </c>
      <c r="D16804">
        <v>121240</v>
      </c>
      <c r="E16804">
        <v>121350</v>
      </c>
    </row>
    <row r="16805" spans="1:5" x14ac:dyDescent="0.25">
      <c r="A16805" s="2">
        <v>45131.4375</v>
      </c>
      <c r="B16805">
        <v>121350</v>
      </c>
      <c r="C16805">
        <v>121530</v>
      </c>
      <c r="D16805">
        <v>121000</v>
      </c>
      <c r="E16805">
        <v>121340</v>
      </c>
    </row>
    <row r="16806" spans="1:5" x14ac:dyDescent="0.25">
      <c r="A16806" s="2">
        <v>45131.427083333336</v>
      </c>
      <c r="B16806">
        <v>121630</v>
      </c>
      <c r="C16806">
        <v>121650</v>
      </c>
      <c r="D16806">
        <v>121035</v>
      </c>
      <c r="E16806">
        <v>121350</v>
      </c>
    </row>
    <row r="16807" spans="1:5" x14ac:dyDescent="0.25">
      <c r="A16807" s="2">
        <v>45131.416666666664</v>
      </c>
      <c r="B16807">
        <v>121300</v>
      </c>
      <c r="C16807">
        <v>121690</v>
      </c>
      <c r="D16807">
        <v>121080</v>
      </c>
      <c r="E16807">
        <v>121630</v>
      </c>
    </row>
    <row r="16808" spans="1:5" x14ac:dyDescent="0.25">
      <c r="A16808" s="2">
        <v>45131.40625</v>
      </c>
      <c r="B16808">
        <v>121195</v>
      </c>
      <c r="C16808">
        <v>121425</v>
      </c>
      <c r="D16808">
        <v>121135</v>
      </c>
      <c r="E16808">
        <v>121295</v>
      </c>
    </row>
    <row r="16809" spans="1:5" x14ac:dyDescent="0.25">
      <c r="A16809" s="2">
        <v>45131.395833333336</v>
      </c>
      <c r="B16809">
        <v>121560</v>
      </c>
      <c r="C16809">
        <v>121570</v>
      </c>
      <c r="D16809">
        <v>121085</v>
      </c>
      <c r="E16809">
        <v>121200</v>
      </c>
    </row>
    <row r="16810" spans="1:5" x14ac:dyDescent="0.25">
      <c r="A16810" s="2">
        <v>45131.385416666664</v>
      </c>
      <c r="B16810">
        <v>121305</v>
      </c>
      <c r="C16810">
        <v>121575</v>
      </c>
      <c r="D16810">
        <v>121130</v>
      </c>
      <c r="E16810">
        <v>121565</v>
      </c>
    </row>
    <row r="16811" spans="1:5" x14ac:dyDescent="0.25">
      <c r="A16811" s="2">
        <v>45131.375</v>
      </c>
      <c r="B16811">
        <v>121220</v>
      </c>
      <c r="C16811">
        <v>121600</v>
      </c>
      <c r="D16811">
        <v>121110</v>
      </c>
      <c r="E16811">
        <v>121305</v>
      </c>
    </row>
    <row r="16812" spans="1:5" x14ac:dyDescent="0.25">
      <c r="A16812" s="2">
        <v>45128.739583333336</v>
      </c>
      <c r="B16812">
        <v>121410</v>
      </c>
      <c r="C16812">
        <v>121530</v>
      </c>
      <c r="D16812">
        <v>121320</v>
      </c>
      <c r="E16812">
        <v>121530</v>
      </c>
    </row>
    <row r="16813" spans="1:5" x14ac:dyDescent="0.25">
      <c r="A16813" s="2">
        <v>45128.729166666664</v>
      </c>
      <c r="B16813">
        <v>121425</v>
      </c>
      <c r="C16813">
        <v>121460</v>
      </c>
      <c r="D16813">
        <v>121325</v>
      </c>
      <c r="E16813">
        <v>121415</v>
      </c>
    </row>
    <row r="16814" spans="1:5" x14ac:dyDescent="0.25">
      <c r="A16814" s="2">
        <v>45128.71875</v>
      </c>
      <c r="B16814">
        <v>121375</v>
      </c>
      <c r="C16814">
        <v>121520</v>
      </c>
      <c r="D16814">
        <v>121320</v>
      </c>
      <c r="E16814">
        <v>121425</v>
      </c>
    </row>
    <row r="16815" spans="1:5" x14ac:dyDescent="0.25">
      <c r="A16815" s="2">
        <v>45128.708333333336</v>
      </c>
      <c r="B16815">
        <v>121315</v>
      </c>
      <c r="C16815">
        <v>121410</v>
      </c>
      <c r="D16815">
        <v>121265</v>
      </c>
      <c r="E16815">
        <v>121375</v>
      </c>
    </row>
    <row r="16816" spans="1:5" x14ac:dyDescent="0.25">
      <c r="A16816" s="2">
        <v>45128.697916666664</v>
      </c>
      <c r="B16816">
        <v>121305</v>
      </c>
      <c r="C16816">
        <v>121435</v>
      </c>
      <c r="D16816">
        <v>121270</v>
      </c>
      <c r="E16816">
        <v>121315</v>
      </c>
    </row>
    <row r="16817" spans="1:5" x14ac:dyDescent="0.25">
      <c r="A16817" s="2">
        <v>45128.6875</v>
      </c>
      <c r="B16817">
        <v>121265</v>
      </c>
      <c r="C16817">
        <v>121360</v>
      </c>
      <c r="D16817">
        <v>121205</v>
      </c>
      <c r="E16817">
        <v>121305</v>
      </c>
    </row>
    <row r="16818" spans="1:5" x14ac:dyDescent="0.25">
      <c r="A16818" s="2">
        <v>45128.677083333336</v>
      </c>
      <c r="B16818">
        <v>121080</v>
      </c>
      <c r="C16818">
        <v>121275</v>
      </c>
      <c r="D16818">
        <v>121075</v>
      </c>
      <c r="E16818">
        <v>121265</v>
      </c>
    </row>
    <row r="16819" spans="1:5" x14ac:dyDescent="0.25">
      <c r="A16819" s="2">
        <v>45128.666666666664</v>
      </c>
      <c r="B16819">
        <v>121220</v>
      </c>
      <c r="C16819">
        <v>121235</v>
      </c>
      <c r="D16819">
        <v>121040</v>
      </c>
      <c r="E16819">
        <v>121080</v>
      </c>
    </row>
    <row r="16820" spans="1:5" x14ac:dyDescent="0.25">
      <c r="A16820" s="2">
        <v>45128.65625</v>
      </c>
      <c r="B16820">
        <v>121240</v>
      </c>
      <c r="C16820">
        <v>121335</v>
      </c>
      <c r="D16820">
        <v>121200</v>
      </c>
      <c r="E16820">
        <v>121215</v>
      </c>
    </row>
    <row r="16821" spans="1:5" x14ac:dyDescent="0.25">
      <c r="A16821" s="2">
        <v>45128.645833333336</v>
      </c>
      <c r="B16821">
        <v>121400</v>
      </c>
      <c r="C16821">
        <v>121455</v>
      </c>
      <c r="D16821">
        <v>121230</v>
      </c>
      <c r="E16821">
        <v>121235</v>
      </c>
    </row>
    <row r="16822" spans="1:5" x14ac:dyDescent="0.25">
      <c r="A16822" s="2">
        <v>45128.635416666664</v>
      </c>
      <c r="B16822">
        <v>121110</v>
      </c>
      <c r="C16822">
        <v>121430</v>
      </c>
      <c r="D16822">
        <v>121110</v>
      </c>
      <c r="E16822">
        <v>121405</v>
      </c>
    </row>
    <row r="16823" spans="1:5" x14ac:dyDescent="0.25">
      <c r="A16823" s="2">
        <v>45128.625</v>
      </c>
      <c r="B16823">
        <v>120880</v>
      </c>
      <c r="C16823">
        <v>121150</v>
      </c>
      <c r="D16823">
        <v>120850</v>
      </c>
      <c r="E16823">
        <v>121110</v>
      </c>
    </row>
    <row r="16824" spans="1:5" x14ac:dyDescent="0.25">
      <c r="A16824" s="2">
        <v>45128.614583333336</v>
      </c>
      <c r="B16824">
        <v>120850</v>
      </c>
      <c r="C16824">
        <v>120960</v>
      </c>
      <c r="D16824">
        <v>120850</v>
      </c>
      <c r="E16824">
        <v>120880</v>
      </c>
    </row>
    <row r="16825" spans="1:5" x14ac:dyDescent="0.25">
      <c r="A16825" s="2">
        <v>45128.604166666664</v>
      </c>
      <c r="B16825">
        <v>121010</v>
      </c>
      <c r="C16825">
        <v>121020</v>
      </c>
      <c r="D16825">
        <v>120845</v>
      </c>
      <c r="E16825">
        <v>120850</v>
      </c>
    </row>
    <row r="16826" spans="1:5" x14ac:dyDescent="0.25">
      <c r="A16826" s="2">
        <v>45128.59375</v>
      </c>
      <c r="B16826">
        <v>121140</v>
      </c>
      <c r="C16826">
        <v>121185</v>
      </c>
      <c r="D16826">
        <v>120950</v>
      </c>
      <c r="E16826">
        <v>121010</v>
      </c>
    </row>
    <row r="16827" spans="1:5" x14ac:dyDescent="0.25">
      <c r="A16827" s="2">
        <v>45128.583333333336</v>
      </c>
      <c r="B16827">
        <v>121250</v>
      </c>
      <c r="C16827">
        <v>121295</v>
      </c>
      <c r="D16827">
        <v>121130</v>
      </c>
      <c r="E16827">
        <v>121140</v>
      </c>
    </row>
    <row r="16828" spans="1:5" x14ac:dyDescent="0.25">
      <c r="A16828" s="2">
        <v>45128.572916666664</v>
      </c>
      <c r="B16828">
        <v>121240</v>
      </c>
      <c r="C16828">
        <v>121300</v>
      </c>
      <c r="D16828">
        <v>121170</v>
      </c>
      <c r="E16828">
        <v>121255</v>
      </c>
    </row>
    <row r="16829" spans="1:5" x14ac:dyDescent="0.25">
      <c r="A16829" s="2">
        <v>45128.5625</v>
      </c>
      <c r="B16829">
        <v>121140</v>
      </c>
      <c r="C16829">
        <v>121250</v>
      </c>
      <c r="D16829">
        <v>121140</v>
      </c>
      <c r="E16829">
        <v>121240</v>
      </c>
    </row>
    <row r="16830" spans="1:5" x14ac:dyDescent="0.25">
      <c r="A16830" s="2">
        <v>45128.552083333336</v>
      </c>
      <c r="B16830">
        <v>121205</v>
      </c>
      <c r="C16830">
        <v>121250</v>
      </c>
      <c r="D16830">
        <v>121125</v>
      </c>
      <c r="E16830">
        <v>121140</v>
      </c>
    </row>
    <row r="16831" spans="1:5" x14ac:dyDescent="0.25">
      <c r="A16831" s="2">
        <v>45128.541666666664</v>
      </c>
      <c r="B16831">
        <v>121290</v>
      </c>
      <c r="C16831">
        <v>121350</v>
      </c>
      <c r="D16831">
        <v>121175</v>
      </c>
      <c r="E16831">
        <v>121205</v>
      </c>
    </row>
    <row r="16832" spans="1:5" x14ac:dyDescent="0.25">
      <c r="A16832" s="2">
        <v>45128.53125</v>
      </c>
      <c r="B16832">
        <v>121330</v>
      </c>
      <c r="C16832">
        <v>121350</v>
      </c>
      <c r="D16832">
        <v>121195</v>
      </c>
      <c r="E16832">
        <v>121290</v>
      </c>
    </row>
    <row r="16833" spans="1:5" x14ac:dyDescent="0.25">
      <c r="A16833" s="2">
        <v>45128.520833333336</v>
      </c>
      <c r="B16833">
        <v>121205</v>
      </c>
      <c r="C16833">
        <v>121370</v>
      </c>
      <c r="D16833">
        <v>121180</v>
      </c>
      <c r="E16833">
        <v>121325</v>
      </c>
    </row>
    <row r="16834" spans="1:5" x14ac:dyDescent="0.25">
      <c r="A16834" s="2">
        <v>45128.510416666664</v>
      </c>
      <c r="B16834">
        <v>121280</v>
      </c>
      <c r="C16834">
        <v>121480</v>
      </c>
      <c r="D16834">
        <v>121200</v>
      </c>
      <c r="E16834">
        <v>121205</v>
      </c>
    </row>
    <row r="16835" spans="1:5" x14ac:dyDescent="0.25">
      <c r="A16835" s="2">
        <v>45128.5</v>
      </c>
      <c r="B16835">
        <v>121075</v>
      </c>
      <c r="C16835">
        <v>121330</v>
      </c>
      <c r="D16835">
        <v>121075</v>
      </c>
      <c r="E16835">
        <v>121275</v>
      </c>
    </row>
    <row r="16836" spans="1:5" x14ac:dyDescent="0.25">
      <c r="A16836" s="2">
        <v>45128.489583333336</v>
      </c>
      <c r="B16836">
        <v>121150</v>
      </c>
      <c r="C16836">
        <v>121285</v>
      </c>
      <c r="D16836">
        <v>121065</v>
      </c>
      <c r="E16836">
        <v>121075</v>
      </c>
    </row>
    <row r="16837" spans="1:5" x14ac:dyDescent="0.25">
      <c r="A16837" s="2">
        <v>45128.479166666664</v>
      </c>
      <c r="B16837">
        <v>121215</v>
      </c>
      <c r="C16837">
        <v>121230</v>
      </c>
      <c r="D16837">
        <v>121030</v>
      </c>
      <c r="E16837">
        <v>121150</v>
      </c>
    </row>
    <row r="16838" spans="1:5" x14ac:dyDescent="0.25">
      <c r="A16838" s="2">
        <v>45128.46875</v>
      </c>
      <c r="B16838">
        <v>121090</v>
      </c>
      <c r="C16838">
        <v>121495</v>
      </c>
      <c r="D16838">
        <v>121065</v>
      </c>
      <c r="E16838">
        <v>121210</v>
      </c>
    </row>
    <row r="16839" spans="1:5" x14ac:dyDescent="0.25">
      <c r="A16839" s="2">
        <v>45128.458333333336</v>
      </c>
      <c r="B16839">
        <v>120900</v>
      </c>
      <c r="C16839">
        <v>121170</v>
      </c>
      <c r="D16839">
        <v>120805</v>
      </c>
      <c r="E16839">
        <v>121090</v>
      </c>
    </row>
    <row r="16840" spans="1:5" x14ac:dyDescent="0.25">
      <c r="A16840" s="2">
        <v>45128.447916666664</v>
      </c>
      <c r="B16840">
        <v>120385</v>
      </c>
      <c r="C16840">
        <v>120920</v>
      </c>
      <c r="D16840">
        <v>120335</v>
      </c>
      <c r="E16840">
        <v>120900</v>
      </c>
    </row>
    <row r="16841" spans="1:5" x14ac:dyDescent="0.25">
      <c r="A16841" s="2">
        <v>45128.4375</v>
      </c>
      <c r="B16841">
        <v>120420</v>
      </c>
      <c r="C16841">
        <v>120595</v>
      </c>
      <c r="D16841">
        <v>120180</v>
      </c>
      <c r="E16841">
        <v>120380</v>
      </c>
    </row>
    <row r="16842" spans="1:5" x14ac:dyDescent="0.25">
      <c r="A16842" s="2">
        <v>45128.427083333336</v>
      </c>
      <c r="B16842">
        <v>119260</v>
      </c>
      <c r="C16842">
        <v>120425</v>
      </c>
      <c r="D16842">
        <v>119255</v>
      </c>
      <c r="E16842">
        <v>120420</v>
      </c>
    </row>
    <row r="16843" spans="1:5" x14ac:dyDescent="0.25">
      <c r="A16843" s="2">
        <v>45128.416666666664</v>
      </c>
      <c r="B16843">
        <v>119305</v>
      </c>
      <c r="C16843">
        <v>119595</v>
      </c>
      <c r="D16843">
        <v>119140</v>
      </c>
      <c r="E16843">
        <v>119260</v>
      </c>
    </row>
    <row r="16844" spans="1:5" x14ac:dyDescent="0.25">
      <c r="A16844" s="2">
        <v>45128.40625</v>
      </c>
      <c r="B16844">
        <v>119070</v>
      </c>
      <c r="C16844">
        <v>119440</v>
      </c>
      <c r="D16844">
        <v>119040</v>
      </c>
      <c r="E16844">
        <v>119305</v>
      </c>
    </row>
    <row r="16845" spans="1:5" x14ac:dyDescent="0.25">
      <c r="A16845" s="2">
        <v>45128.395833333336</v>
      </c>
      <c r="B16845">
        <v>119015</v>
      </c>
      <c r="C16845">
        <v>119300</v>
      </c>
      <c r="D16845">
        <v>118990</v>
      </c>
      <c r="E16845">
        <v>119075</v>
      </c>
    </row>
    <row r="16846" spans="1:5" x14ac:dyDescent="0.25">
      <c r="A16846" s="2">
        <v>45128.385416666664</v>
      </c>
      <c r="B16846">
        <v>119180</v>
      </c>
      <c r="C16846">
        <v>119235</v>
      </c>
      <c r="D16846">
        <v>118860</v>
      </c>
      <c r="E16846">
        <v>119010</v>
      </c>
    </row>
    <row r="16847" spans="1:5" x14ac:dyDescent="0.25">
      <c r="A16847" s="2">
        <v>45128.375</v>
      </c>
      <c r="B16847">
        <v>119100</v>
      </c>
      <c r="C16847">
        <v>119190</v>
      </c>
      <c r="D16847">
        <v>118835</v>
      </c>
      <c r="E16847">
        <v>119180</v>
      </c>
    </row>
    <row r="16848" spans="1:5" x14ac:dyDescent="0.25">
      <c r="A16848" s="2">
        <v>45127.739583333336</v>
      </c>
      <c r="B16848">
        <v>119195</v>
      </c>
      <c r="C16848">
        <v>119345</v>
      </c>
      <c r="D16848">
        <v>119110</v>
      </c>
      <c r="E16848">
        <v>119345</v>
      </c>
    </row>
    <row r="16849" spans="1:5" x14ac:dyDescent="0.25">
      <c r="A16849" s="2">
        <v>45127.729166666664</v>
      </c>
      <c r="B16849">
        <v>119220</v>
      </c>
      <c r="C16849">
        <v>119280</v>
      </c>
      <c r="D16849">
        <v>119175</v>
      </c>
      <c r="E16849">
        <v>119195</v>
      </c>
    </row>
    <row r="16850" spans="1:5" x14ac:dyDescent="0.25">
      <c r="A16850" s="2">
        <v>45127.71875</v>
      </c>
      <c r="B16850">
        <v>119105</v>
      </c>
      <c r="C16850">
        <v>119275</v>
      </c>
      <c r="D16850">
        <v>119105</v>
      </c>
      <c r="E16850">
        <v>119215</v>
      </c>
    </row>
    <row r="16851" spans="1:5" x14ac:dyDescent="0.25">
      <c r="A16851" s="2">
        <v>45127.708333333336</v>
      </c>
      <c r="B16851">
        <v>119160</v>
      </c>
      <c r="C16851">
        <v>119180</v>
      </c>
      <c r="D16851">
        <v>119060</v>
      </c>
      <c r="E16851">
        <v>119105</v>
      </c>
    </row>
    <row r="16852" spans="1:5" x14ac:dyDescent="0.25">
      <c r="A16852" s="2">
        <v>45127.697916666664</v>
      </c>
      <c r="B16852">
        <v>119230</v>
      </c>
      <c r="C16852">
        <v>119250</v>
      </c>
      <c r="D16852">
        <v>119120</v>
      </c>
      <c r="E16852">
        <v>119165</v>
      </c>
    </row>
    <row r="16853" spans="1:5" x14ac:dyDescent="0.25">
      <c r="A16853" s="2">
        <v>45127.6875</v>
      </c>
      <c r="B16853">
        <v>119050</v>
      </c>
      <c r="C16853">
        <v>119295</v>
      </c>
      <c r="D16853">
        <v>119045</v>
      </c>
      <c r="E16853">
        <v>119230</v>
      </c>
    </row>
    <row r="16854" spans="1:5" x14ac:dyDescent="0.25">
      <c r="A16854" s="2">
        <v>45127.677083333336</v>
      </c>
      <c r="B16854">
        <v>118890</v>
      </c>
      <c r="C16854">
        <v>119065</v>
      </c>
      <c r="D16854">
        <v>118855</v>
      </c>
      <c r="E16854">
        <v>119045</v>
      </c>
    </row>
    <row r="16855" spans="1:5" x14ac:dyDescent="0.25">
      <c r="A16855" s="2">
        <v>45127.666666666664</v>
      </c>
      <c r="B16855">
        <v>118950</v>
      </c>
      <c r="C16855">
        <v>119040</v>
      </c>
      <c r="D16855">
        <v>118880</v>
      </c>
      <c r="E16855">
        <v>118885</v>
      </c>
    </row>
    <row r="16856" spans="1:5" x14ac:dyDescent="0.25">
      <c r="A16856" s="2">
        <v>45127.65625</v>
      </c>
      <c r="B16856">
        <v>118915</v>
      </c>
      <c r="C16856">
        <v>119110</v>
      </c>
      <c r="D16856">
        <v>118910</v>
      </c>
      <c r="E16856">
        <v>118950</v>
      </c>
    </row>
    <row r="16857" spans="1:5" x14ac:dyDescent="0.25">
      <c r="A16857" s="2">
        <v>45127.645833333336</v>
      </c>
      <c r="B16857">
        <v>118785</v>
      </c>
      <c r="C16857">
        <v>118980</v>
      </c>
      <c r="D16857">
        <v>118765</v>
      </c>
      <c r="E16857">
        <v>118910</v>
      </c>
    </row>
    <row r="16858" spans="1:5" x14ac:dyDescent="0.25">
      <c r="A16858" s="2">
        <v>45127.635416666664</v>
      </c>
      <c r="B16858">
        <v>118905</v>
      </c>
      <c r="C16858">
        <v>119045</v>
      </c>
      <c r="D16858">
        <v>118775</v>
      </c>
      <c r="E16858">
        <v>118780</v>
      </c>
    </row>
    <row r="16859" spans="1:5" x14ac:dyDescent="0.25">
      <c r="A16859" s="2">
        <v>45127.625</v>
      </c>
      <c r="B16859">
        <v>118935</v>
      </c>
      <c r="C16859">
        <v>118995</v>
      </c>
      <c r="D16859">
        <v>118775</v>
      </c>
      <c r="E16859">
        <v>118910</v>
      </c>
    </row>
    <row r="16860" spans="1:5" x14ac:dyDescent="0.25">
      <c r="A16860" s="2">
        <v>45127.614583333336</v>
      </c>
      <c r="B16860">
        <v>118945</v>
      </c>
      <c r="C16860">
        <v>118955</v>
      </c>
      <c r="D16860">
        <v>118825</v>
      </c>
      <c r="E16860">
        <v>118930</v>
      </c>
    </row>
    <row r="16861" spans="1:5" x14ac:dyDescent="0.25">
      <c r="A16861" s="2">
        <v>45127.604166666664</v>
      </c>
      <c r="B16861">
        <v>118925</v>
      </c>
      <c r="C16861">
        <v>119025</v>
      </c>
      <c r="D16861">
        <v>118885</v>
      </c>
      <c r="E16861">
        <v>118945</v>
      </c>
    </row>
    <row r="16862" spans="1:5" x14ac:dyDescent="0.25">
      <c r="A16862" s="2">
        <v>45127.59375</v>
      </c>
      <c r="B16862">
        <v>118895</v>
      </c>
      <c r="C16862">
        <v>118990</v>
      </c>
      <c r="D16862">
        <v>118880</v>
      </c>
      <c r="E16862">
        <v>118925</v>
      </c>
    </row>
    <row r="16863" spans="1:5" x14ac:dyDescent="0.25">
      <c r="A16863" s="2">
        <v>45127.583333333336</v>
      </c>
      <c r="B16863">
        <v>118835</v>
      </c>
      <c r="C16863">
        <v>118950</v>
      </c>
      <c r="D16863">
        <v>118810</v>
      </c>
      <c r="E16863">
        <v>118890</v>
      </c>
    </row>
    <row r="16864" spans="1:5" x14ac:dyDescent="0.25">
      <c r="A16864" s="2">
        <v>45127.572916666664</v>
      </c>
      <c r="B16864">
        <v>118760</v>
      </c>
      <c r="C16864">
        <v>118880</v>
      </c>
      <c r="D16864">
        <v>118740</v>
      </c>
      <c r="E16864">
        <v>118840</v>
      </c>
    </row>
    <row r="16865" spans="1:5" x14ac:dyDescent="0.25">
      <c r="A16865" s="2">
        <v>45127.5625</v>
      </c>
      <c r="B16865">
        <v>118905</v>
      </c>
      <c r="C16865">
        <v>118960</v>
      </c>
      <c r="D16865">
        <v>118740</v>
      </c>
      <c r="E16865">
        <v>118760</v>
      </c>
    </row>
    <row r="16866" spans="1:5" x14ac:dyDescent="0.25">
      <c r="A16866" s="2">
        <v>45127.552083333336</v>
      </c>
      <c r="B16866">
        <v>118985</v>
      </c>
      <c r="C16866">
        <v>119020</v>
      </c>
      <c r="D16866">
        <v>118860</v>
      </c>
      <c r="E16866">
        <v>118910</v>
      </c>
    </row>
    <row r="16867" spans="1:5" x14ac:dyDescent="0.25">
      <c r="A16867" s="2">
        <v>45127.541666666664</v>
      </c>
      <c r="B16867">
        <v>119040</v>
      </c>
      <c r="C16867">
        <v>119095</v>
      </c>
      <c r="D16867">
        <v>118910</v>
      </c>
      <c r="E16867">
        <v>118985</v>
      </c>
    </row>
    <row r="16868" spans="1:5" x14ac:dyDescent="0.25">
      <c r="A16868" s="2">
        <v>45127.53125</v>
      </c>
      <c r="B16868">
        <v>118965</v>
      </c>
      <c r="C16868">
        <v>119040</v>
      </c>
      <c r="D16868">
        <v>118830</v>
      </c>
      <c r="E16868">
        <v>119040</v>
      </c>
    </row>
    <row r="16869" spans="1:5" x14ac:dyDescent="0.25">
      <c r="A16869" s="2">
        <v>45127.520833333336</v>
      </c>
      <c r="B16869">
        <v>119095</v>
      </c>
      <c r="C16869">
        <v>119105</v>
      </c>
      <c r="D16869">
        <v>118755</v>
      </c>
      <c r="E16869">
        <v>118965</v>
      </c>
    </row>
    <row r="16870" spans="1:5" x14ac:dyDescent="0.25">
      <c r="A16870" s="2">
        <v>45127.510416666664</v>
      </c>
      <c r="B16870">
        <v>119210</v>
      </c>
      <c r="C16870">
        <v>119265</v>
      </c>
      <c r="D16870">
        <v>119055</v>
      </c>
      <c r="E16870">
        <v>119090</v>
      </c>
    </row>
    <row r="16871" spans="1:5" x14ac:dyDescent="0.25">
      <c r="A16871" s="2">
        <v>45127.5</v>
      </c>
      <c r="B16871">
        <v>119045</v>
      </c>
      <c r="C16871">
        <v>119395</v>
      </c>
      <c r="D16871">
        <v>119025</v>
      </c>
      <c r="E16871">
        <v>119215</v>
      </c>
    </row>
    <row r="16872" spans="1:5" x14ac:dyDescent="0.25">
      <c r="A16872" s="2">
        <v>45127.489583333336</v>
      </c>
      <c r="B16872">
        <v>118805</v>
      </c>
      <c r="C16872">
        <v>119080</v>
      </c>
      <c r="D16872">
        <v>118745</v>
      </c>
      <c r="E16872">
        <v>119045</v>
      </c>
    </row>
    <row r="16873" spans="1:5" x14ac:dyDescent="0.25">
      <c r="A16873" s="2">
        <v>45127.479166666664</v>
      </c>
      <c r="B16873">
        <v>118680</v>
      </c>
      <c r="C16873">
        <v>118930</v>
      </c>
      <c r="D16873">
        <v>118550</v>
      </c>
      <c r="E16873">
        <v>118810</v>
      </c>
    </row>
    <row r="16874" spans="1:5" x14ac:dyDescent="0.25">
      <c r="A16874" s="2">
        <v>45127.46875</v>
      </c>
      <c r="B16874">
        <v>118860</v>
      </c>
      <c r="C16874">
        <v>119025</v>
      </c>
      <c r="D16874">
        <v>118610</v>
      </c>
      <c r="E16874">
        <v>118680</v>
      </c>
    </row>
    <row r="16875" spans="1:5" x14ac:dyDescent="0.25">
      <c r="A16875" s="2">
        <v>45127.458333333336</v>
      </c>
      <c r="B16875">
        <v>119040</v>
      </c>
      <c r="C16875">
        <v>119155</v>
      </c>
      <c r="D16875">
        <v>118780</v>
      </c>
      <c r="E16875">
        <v>118865</v>
      </c>
    </row>
    <row r="16876" spans="1:5" x14ac:dyDescent="0.25">
      <c r="A16876" s="2">
        <v>45127.447916666664</v>
      </c>
      <c r="B16876">
        <v>118520</v>
      </c>
      <c r="C16876">
        <v>119110</v>
      </c>
      <c r="D16876">
        <v>118500</v>
      </c>
      <c r="E16876">
        <v>119045</v>
      </c>
    </row>
    <row r="16877" spans="1:5" x14ac:dyDescent="0.25">
      <c r="A16877" s="2">
        <v>45127.4375</v>
      </c>
      <c r="B16877">
        <v>119020</v>
      </c>
      <c r="C16877">
        <v>119050</v>
      </c>
      <c r="D16877">
        <v>118440</v>
      </c>
      <c r="E16877">
        <v>118520</v>
      </c>
    </row>
    <row r="16878" spans="1:5" x14ac:dyDescent="0.25">
      <c r="A16878" s="2">
        <v>45127.427083333336</v>
      </c>
      <c r="B16878">
        <v>119070</v>
      </c>
      <c r="C16878">
        <v>119245</v>
      </c>
      <c r="D16878">
        <v>118935</v>
      </c>
      <c r="E16878">
        <v>119015</v>
      </c>
    </row>
    <row r="16879" spans="1:5" x14ac:dyDescent="0.25">
      <c r="A16879" s="2">
        <v>45127.416666666664</v>
      </c>
      <c r="B16879">
        <v>119230</v>
      </c>
      <c r="C16879">
        <v>119305</v>
      </c>
      <c r="D16879">
        <v>119015</v>
      </c>
      <c r="E16879">
        <v>119065</v>
      </c>
    </row>
    <row r="16880" spans="1:5" x14ac:dyDescent="0.25">
      <c r="A16880" s="2">
        <v>45127.40625</v>
      </c>
      <c r="B16880">
        <v>119270</v>
      </c>
      <c r="C16880">
        <v>119340</v>
      </c>
      <c r="D16880">
        <v>119120</v>
      </c>
      <c r="E16880">
        <v>119230</v>
      </c>
    </row>
    <row r="16881" spans="1:5" x14ac:dyDescent="0.25">
      <c r="A16881" s="2">
        <v>45127.395833333336</v>
      </c>
      <c r="B16881">
        <v>119170</v>
      </c>
      <c r="C16881">
        <v>119485</v>
      </c>
      <c r="D16881">
        <v>119120</v>
      </c>
      <c r="E16881">
        <v>119270</v>
      </c>
    </row>
    <row r="16882" spans="1:5" x14ac:dyDescent="0.25">
      <c r="A16882" s="2">
        <v>45127.385416666664</v>
      </c>
      <c r="B16882">
        <v>119090</v>
      </c>
      <c r="C16882">
        <v>119245</v>
      </c>
      <c r="D16882">
        <v>118980</v>
      </c>
      <c r="E16882">
        <v>119170</v>
      </c>
    </row>
    <row r="16883" spans="1:5" x14ac:dyDescent="0.25">
      <c r="A16883" s="2">
        <v>45127.375</v>
      </c>
      <c r="B16883">
        <v>118950</v>
      </c>
      <c r="C16883">
        <v>119125</v>
      </c>
      <c r="D16883">
        <v>118625</v>
      </c>
      <c r="E16883">
        <v>119090</v>
      </c>
    </row>
    <row r="16884" spans="1:5" x14ac:dyDescent="0.25">
      <c r="A16884" s="2">
        <v>45126.739583333336</v>
      </c>
      <c r="B16884">
        <v>118610</v>
      </c>
      <c r="C16884">
        <v>118650</v>
      </c>
      <c r="D16884">
        <v>118555</v>
      </c>
      <c r="E16884">
        <v>118650</v>
      </c>
    </row>
    <row r="16885" spans="1:5" x14ac:dyDescent="0.25">
      <c r="A16885" s="2">
        <v>45126.729166666664</v>
      </c>
      <c r="B16885">
        <v>118690</v>
      </c>
      <c r="C16885">
        <v>118720</v>
      </c>
      <c r="D16885">
        <v>118575</v>
      </c>
      <c r="E16885">
        <v>118610</v>
      </c>
    </row>
    <row r="16886" spans="1:5" x14ac:dyDescent="0.25">
      <c r="A16886" s="2">
        <v>45126.71875</v>
      </c>
      <c r="B16886">
        <v>118660</v>
      </c>
      <c r="C16886">
        <v>118740</v>
      </c>
      <c r="D16886">
        <v>118580</v>
      </c>
      <c r="E16886">
        <v>118685</v>
      </c>
    </row>
    <row r="16887" spans="1:5" x14ac:dyDescent="0.25">
      <c r="A16887" s="2">
        <v>45126.708333333336</v>
      </c>
      <c r="B16887">
        <v>118745</v>
      </c>
      <c r="C16887">
        <v>118775</v>
      </c>
      <c r="D16887">
        <v>118620</v>
      </c>
      <c r="E16887">
        <v>118660</v>
      </c>
    </row>
    <row r="16888" spans="1:5" x14ac:dyDescent="0.25">
      <c r="A16888" s="2">
        <v>45126.697916666664</v>
      </c>
      <c r="B16888">
        <v>118645</v>
      </c>
      <c r="C16888">
        <v>118750</v>
      </c>
      <c r="D16888">
        <v>118620</v>
      </c>
      <c r="E16888">
        <v>118740</v>
      </c>
    </row>
    <row r="16889" spans="1:5" x14ac:dyDescent="0.25">
      <c r="A16889" s="2">
        <v>45126.6875</v>
      </c>
      <c r="B16889">
        <v>118765</v>
      </c>
      <c r="C16889">
        <v>118785</v>
      </c>
      <c r="D16889">
        <v>118600</v>
      </c>
      <c r="E16889">
        <v>118645</v>
      </c>
    </row>
    <row r="16890" spans="1:5" x14ac:dyDescent="0.25">
      <c r="A16890" s="2">
        <v>45126.677083333336</v>
      </c>
      <c r="B16890">
        <v>118855</v>
      </c>
      <c r="C16890">
        <v>118905</v>
      </c>
      <c r="D16890">
        <v>118705</v>
      </c>
      <c r="E16890">
        <v>118765</v>
      </c>
    </row>
    <row r="16891" spans="1:5" x14ac:dyDescent="0.25">
      <c r="A16891" s="2">
        <v>45126.666666666664</v>
      </c>
      <c r="B16891">
        <v>118890</v>
      </c>
      <c r="C16891">
        <v>119035</v>
      </c>
      <c r="D16891">
        <v>118775</v>
      </c>
      <c r="E16891">
        <v>118860</v>
      </c>
    </row>
    <row r="16892" spans="1:5" x14ac:dyDescent="0.25">
      <c r="A16892" s="2">
        <v>45126.65625</v>
      </c>
      <c r="B16892">
        <v>118835</v>
      </c>
      <c r="C16892">
        <v>119200</v>
      </c>
      <c r="D16892">
        <v>118835</v>
      </c>
      <c r="E16892">
        <v>118890</v>
      </c>
    </row>
    <row r="16893" spans="1:5" x14ac:dyDescent="0.25">
      <c r="A16893" s="2">
        <v>45126.645833333336</v>
      </c>
      <c r="B16893">
        <v>118550</v>
      </c>
      <c r="C16893">
        <v>119000</v>
      </c>
      <c r="D16893">
        <v>118520</v>
      </c>
      <c r="E16893">
        <v>118840</v>
      </c>
    </row>
    <row r="16894" spans="1:5" x14ac:dyDescent="0.25">
      <c r="A16894" s="2">
        <v>45126.635416666664</v>
      </c>
      <c r="B16894">
        <v>118230</v>
      </c>
      <c r="C16894">
        <v>118610</v>
      </c>
      <c r="D16894">
        <v>118210</v>
      </c>
      <c r="E16894">
        <v>118545</v>
      </c>
    </row>
    <row r="16895" spans="1:5" x14ac:dyDescent="0.25">
      <c r="A16895" s="2">
        <v>45126.625</v>
      </c>
      <c r="B16895">
        <v>118215</v>
      </c>
      <c r="C16895">
        <v>118310</v>
      </c>
      <c r="D16895">
        <v>118165</v>
      </c>
      <c r="E16895">
        <v>118230</v>
      </c>
    </row>
    <row r="16896" spans="1:5" x14ac:dyDescent="0.25">
      <c r="A16896" s="2">
        <v>45126.614583333336</v>
      </c>
      <c r="B16896">
        <v>118265</v>
      </c>
      <c r="C16896">
        <v>118280</v>
      </c>
      <c r="D16896">
        <v>118155</v>
      </c>
      <c r="E16896">
        <v>118215</v>
      </c>
    </row>
    <row r="16897" spans="1:5" x14ac:dyDescent="0.25">
      <c r="A16897" s="2">
        <v>45126.604166666664</v>
      </c>
      <c r="B16897">
        <v>118195</v>
      </c>
      <c r="C16897">
        <v>118345</v>
      </c>
      <c r="D16897">
        <v>118165</v>
      </c>
      <c r="E16897">
        <v>118265</v>
      </c>
    </row>
    <row r="16898" spans="1:5" x14ac:dyDescent="0.25">
      <c r="A16898" s="2">
        <v>45126.59375</v>
      </c>
      <c r="B16898">
        <v>118175</v>
      </c>
      <c r="C16898">
        <v>118230</v>
      </c>
      <c r="D16898">
        <v>118105</v>
      </c>
      <c r="E16898">
        <v>118195</v>
      </c>
    </row>
    <row r="16899" spans="1:5" x14ac:dyDescent="0.25">
      <c r="A16899" s="2">
        <v>45126.583333333336</v>
      </c>
      <c r="B16899">
        <v>118090</v>
      </c>
      <c r="C16899">
        <v>118180</v>
      </c>
      <c r="D16899">
        <v>117955</v>
      </c>
      <c r="E16899">
        <v>118180</v>
      </c>
    </row>
    <row r="16900" spans="1:5" x14ac:dyDescent="0.25">
      <c r="A16900" s="2">
        <v>45126.572916666664</v>
      </c>
      <c r="B16900">
        <v>118035</v>
      </c>
      <c r="C16900">
        <v>118105</v>
      </c>
      <c r="D16900">
        <v>117955</v>
      </c>
      <c r="E16900">
        <v>118085</v>
      </c>
    </row>
    <row r="16901" spans="1:5" x14ac:dyDescent="0.25">
      <c r="A16901" s="2">
        <v>45126.5625</v>
      </c>
      <c r="B16901">
        <v>117955</v>
      </c>
      <c r="C16901">
        <v>118060</v>
      </c>
      <c r="D16901">
        <v>117890</v>
      </c>
      <c r="E16901">
        <v>118040</v>
      </c>
    </row>
    <row r="16902" spans="1:5" x14ac:dyDescent="0.25">
      <c r="A16902" s="2">
        <v>45126.552083333336</v>
      </c>
      <c r="B16902">
        <v>117860</v>
      </c>
      <c r="C16902">
        <v>117985</v>
      </c>
      <c r="D16902">
        <v>117840</v>
      </c>
      <c r="E16902">
        <v>117950</v>
      </c>
    </row>
    <row r="16903" spans="1:5" x14ac:dyDescent="0.25">
      <c r="A16903" s="2">
        <v>45126.541666666664</v>
      </c>
      <c r="B16903">
        <v>117725</v>
      </c>
      <c r="C16903">
        <v>117880</v>
      </c>
      <c r="D16903">
        <v>117690</v>
      </c>
      <c r="E16903">
        <v>117865</v>
      </c>
    </row>
    <row r="16904" spans="1:5" x14ac:dyDescent="0.25">
      <c r="A16904" s="2">
        <v>45126.53125</v>
      </c>
      <c r="B16904">
        <v>118015</v>
      </c>
      <c r="C16904">
        <v>118080</v>
      </c>
      <c r="D16904">
        <v>117685</v>
      </c>
      <c r="E16904">
        <v>117720</v>
      </c>
    </row>
    <row r="16905" spans="1:5" x14ac:dyDescent="0.25">
      <c r="A16905" s="2">
        <v>45126.520833333336</v>
      </c>
      <c r="B16905">
        <v>118110</v>
      </c>
      <c r="C16905">
        <v>118190</v>
      </c>
      <c r="D16905">
        <v>117855</v>
      </c>
      <c r="E16905">
        <v>118020</v>
      </c>
    </row>
    <row r="16906" spans="1:5" x14ac:dyDescent="0.25">
      <c r="A16906" s="2">
        <v>45126.510416666664</v>
      </c>
      <c r="B16906">
        <v>118005</v>
      </c>
      <c r="C16906">
        <v>118115</v>
      </c>
      <c r="D16906">
        <v>117905</v>
      </c>
      <c r="E16906">
        <v>118110</v>
      </c>
    </row>
    <row r="16907" spans="1:5" x14ac:dyDescent="0.25">
      <c r="A16907" s="2">
        <v>45126.5</v>
      </c>
      <c r="B16907">
        <v>118285</v>
      </c>
      <c r="C16907">
        <v>118295</v>
      </c>
      <c r="D16907">
        <v>117935</v>
      </c>
      <c r="E16907">
        <v>118005</v>
      </c>
    </row>
    <row r="16908" spans="1:5" x14ac:dyDescent="0.25">
      <c r="A16908" s="2">
        <v>45126.489583333336</v>
      </c>
      <c r="B16908">
        <v>118390</v>
      </c>
      <c r="C16908">
        <v>118415</v>
      </c>
      <c r="D16908">
        <v>118260</v>
      </c>
      <c r="E16908">
        <v>118285</v>
      </c>
    </row>
    <row r="16909" spans="1:5" x14ac:dyDescent="0.25">
      <c r="A16909" s="2">
        <v>45126.479166666664</v>
      </c>
      <c r="B16909">
        <v>118665</v>
      </c>
      <c r="C16909">
        <v>118715</v>
      </c>
      <c r="D16909">
        <v>118275</v>
      </c>
      <c r="E16909">
        <v>118390</v>
      </c>
    </row>
    <row r="16910" spans="1:5" x14ac:dyDescent="0.25">
      <c r="A16910" s="2">
        <v>45126.46875</v>
      </c>
      <c r="B16910">
        <v>118565</v>
      </c>
      <c r="C16910">
        <v>118880</v>
      </c>
      <c r="D16910">
        <v>118555</v>
      </c>
      <c r="E16910">
        <v>118665</v>
      </c>
    </row>
    <row r="16911" spans="1:5" x14ac:dyDescent="0.25">
      <c r="A16911" s="2">
        <v>45126.458333333336</v>
      </c>
      <c r="B16911">
        <v>119020</v>
      </c>
      <c r="C16911">
        <v>119055</v>
      </c>
      <c r="D16911">
        <v>118565</v>
      </c>
      <c r="E16911">
        <v>118570</v>
      </c>
    </row>
    <row r="16912" spans="1:5" x14ac:dyDescent="0.25">
      <c r="A16912" s="2">
        <v>45126.447916666664</v>
      </c>
      <c r="B16912">
        <v>118645</v>
      </c>
      <c r="C16912">
        <v>119040</v>
      </c>
      <c r="D16912">
        <v>118530</v>
      </c>
      <c r="E16912">
        <v>119015</v>
      </c>
    </row>
    <row r="16913" spans="1:5" x14ac:dyDescent="0.25">
      <c r="A16913" s="2">
        <v>45126.4375</v>
      </c>
      <c r="B16913">
        <v>118515</v>
      </c>
      <c r="C16913">
        <v>119060</v>
      </c>
      <c r="D16913">
        <v>118465</v>
      </c>
      <c r="E16913">
        <v>118645</v>
      </c>
    </row>
    <row r="16914" spans="1:5" x14ac:dyDescent="0.25">
      <c r="A16914" s="2">
        <v>45126.427083333336</v>
      </c>
      <c r="B16914">
        <v>118615</v>
      </c>
      <c r="C16914">
        <v>118695</v>
      </c>
      <c r="D16914">
        <v>118180</v>
      </c>
      <c r="E16914">
        <v>118510</v>
      </c>
    </row>
    <row r="16915" spans="1:5" x14ac:dyDescent="0.25">
      <c r="A16915" s="2">
        <v>45126.416666666664</v>
      </c>
      <c r="B16915">
        <v>118515</v>
      </c>
      <c r="C16915">
        <v>118645</v>
      </c>
      <c r="D16915">
        <v>118105</v>
      </c>
      <c r="E16915">
        <v>118615</v>
      </c>
    </row>
    <row r="16916" spans="1:5" x14ac:dyDescent="0.25">
      <c r="A16916" s="2">
        <v>45126.40625</v>
      </c>
      <c r="B16916">
        <v>118540</v>
      </c>
      <c r="C16916">
        <v>118705</v>
      </c>
      <c r="D16916">
        <v>118475</v>
      </c>
      <c r="E16916">
        <v>118515</v>
      </c>
    </row>
    <row r="16917" spans="1:5" x14ac:dyDescent="0.25">
      <c r="A16917" s="2">
        <v>45126.395833333336</v>
      </c>
      <c r="B16917">
        <v>118485</v>
      </c>
      <c r="C16917">
        <v>118600</v>
      </c>
      <c r="D16917">
        <v>118280</v>
      </c>
      <c r="E16917">
        <v>118540</v>
      </c>
    </row>
    <row r="16918" spans="1:5" x14ac:dyDescent="0.25">
      <c r="A16918" s="2">
        <v>45126.385416666664</v>
      </c>
      <c r="B16918">
        <v>118980</v>
      </c>
      <c r="C16918">
        <v>119010</v>
      </c>
      <c r="D16918">
        <v>118475</v>
      </c>
      <c r="E16918">
        <v>118490</v>
      </c>
    </row>
    <row r="16919" spans="1:5" x14ac:dyDescent="0.25">
      <c r="A16919" s="2">
        <v>45126.375</v>
      </c>
      <c r="B16919">
        <v>119150</v>
      </c>
      <c r="C16919">
        <v>119260</v>
      </c>
      <c r="D16919">
        <v>118840</v>
      </c>
      <c r="E16919">
        <v>118980</v>
      </c>
    </row>
    <row r="16920" spans="1:5" x14ac:dyDescent="0.25">
      <c r="A16920" s="2">
        <v>45125.739583333336</v>
      </c>
      <c r="B16920">
        <v>118880</v>
      </c>
      <c r="C16920">
        <v>119040</v>
      </c>
      <c r="D16920">
        <v>118870</v>
      </c>
      <c r="E16920">
        <v>118970</v>
      </c>
    </row>
    <row r="16921" spans="1:5" x14ac:dyDescent="0.25">
      <c r="A16921" s="2">
        <v>45125.729166666664</v>
      </c>
      <c r="B16921">
        <v>118745</v>
      </c>
      <c r="C16921">
        <v>118925</v>
      </c>
      <c r="D16921">
        <v>118685</v>
      </c>
      <c r="E16921">
        <v>118875</v>
      </c>
    </row>
    <row r="16922" spans="1:5" x14ac:dyDescent="0.25">
      <c r="A16922" s="2">
        <v>45125.71875</v>
      </c>
      <c r="B16922">
        <v>118955</v>
      </c>
      <c r="C16922">
        <v>118960</v>
      </c>
      <c r="D16922">
        <v>118705</v>
      </c>
      <c r="E16922">
        <v>118745</v>
      </c>
    </row>
    <row r="16923" spans="1:5" x14ac:dyDescent="0.25">
      <c r="A16923" s="2">
        <v>45125.708333333336</v>
      </c>
      <c r="B16923">
        <v>119180</v>
      </c>
      <c r="C16923">
        <v>119210</v>
      </c>
      <c r="D16923">
        <v>118875</v>
      </c>
      <c r="E16923">
        <v>118955</v>
      </c>
    </row>
    <row r="16924" spans="1:5" x14ac:dyDescent="0.25">
      <c r="A16924" s="2">
        <v>45125.697916666664</v>
      </c>
      <c r="B16924">
        <v>119155</v>
      </c>
      <c r="C16924">
        <v>119250</v>
      </c>
      <c r="D16924">
        <v>119140</v>
      </c>
      <c r="E16924">
        <v>119185</v>
      </c>
    </row>
    <row r="16925" spans="1:5" x14ac:dyDescent="0.25">
      <c r="A16925" s="2">
        <v>45125.6875</v>
      </c>
      <c r="B16925">
        <v>118930</v>
      </c>
      <c r="C16925">
        <v>119225</v>
      </c>
      <c r="D16925">
        <v>118925</v>
      </c>
      <c r="E16925">
        <v>119160</v>
      </c>
    </row>
    <row r="16926" spans="1:5" x14ac:dyDescent="0.25">
      <c r="A16926" s="2">
        <v>45125.677083333336</v>
      </c>
      <c r="B16926">
        <v>118940</v>
      </c>
      <c r="C16926">
        <v>118955</v>
      </c>
      <c r="D16926">
        <v>118820</v>
      </c>
      <c r="E16926">
        <v>118935</v>
      </c>
    </row>
    <row r="16927" spans="1:5" x14ac:dyDescent="0.25">
      <c r="A16927" s="2">
        <v>45125.666666666664</v>
      </c>
      <c r="B16927">
        <v>119000</v>
      </c>
      <c r="C16927">
        <v>119070</v>
      </c>
      <c r="D16927">
        <v>118805</v>
      </c>
      <c r="E16927">
        <v>118945</v>
      </c>
    </row>
    <row r="16928" spans="1:5" x14ac:dyDescent="0.25">
      <c r="A16928" s="2">
        <v>45125.65625</v>
      </c>
      <c r="B16928">
        <v>119145</v>
      </c>
      <c r="C16928">
        <v>119230</v>
      </c>
      <c r="D16928">
        <v>118960</v>
      </c>
      <c r="E16928">
        <v>119005</v>
      </c>
    </row>
    <row r="16929" spans="1:5" x14ac:dyDescent="0.25">
      <c r="A16929" s="2">
        <v>45125.645833333336</v>
      </c>
      <c r="B16929">
        <v>119130</v>
      </c>
      <c r="C16929">
        <v>119280</v>
      </c>
      <c r="D16929">
        <v>119080</v>
      </c>
      <c r="E16929">
        <v>119150</v>
      </c>
    </row>
    <row r="16930" spans="1:5" x14ac:dyDescent="0.25">
      <c r="A16930" s="2">
        <v>45125.635416666664</v>
      </c>
      <c r="B16930">
        <v>119070</v>
      </c>
      <c r="C16930">
        <v>119140</v>
      </c>
      <c r="D16930">
        <v>119040</v>
      </c>
      <c r="E16930">
        <v>119130</v>
      </c>
    </row>
    <row r="16931" spans="1:5" x14ac:dyDescent="0.25">
      <c r="A16931" s="2">
        <v>45125.625</v>
      </c>
      <c r="B16931">
        <v>119090</v>
      </c>
      <c r="C16931">
        <v>119210</v>
      </c>
      <c r="D16931">
        <v>119005</v>
      </c>
      <c r="E16931">
        <v>119075</v>
      </c>
    </row>
    <row r="16932" spans="1:5" x14ac:dyDescent="0.25">
      <c r="A16932" s="2">
        <v>45125.614583333336</v>
      </c>
      <c r="B16932">
        <v>119140</v>
      </c>
      <c r="C16932">
        <v>119220</v>
      </c>
      <c r="D16932">
        <v>119060</v>
      </c>
      <c r="E16932">
        <v>119085</v>
      </c>
    </row>
    <row r="16933" spans="1:5" x14ac:dyDescent="0.25">
      <c r="A16933" s="2">
        <v>45125.604166666664</v>
      </c>
      <c r="B16933">
        <v>118960</v>
      </c>
      <c r="C16933">
        <v>119225</v>
      </c>
      <c r="D16933">
        <v>118950</v>
      </c>
      <c r="E16933">
        <v>119140</v>
      </c>
    </row>
    <row r="16934" spans="1:5" x14ac:dyDescent="0.25">
      <c r="A16934" s="2">
        <v>45125.59375</v>
      </c>
      <c r="B16934">
        <v>118700</v>
      </c>
      <c r="C16934">
        <v>119000</v>
      </c>
      <c r="D16934">
        <v>118675</v>
      </c>
      <c r="E16934">
        <v>118965</v>
      </c>
    </row>
    <row r="16935" spans="1:5" x14ac:dyDescent="0.25">
      <c r="A16935" s="2">
        <v>45125.583333333336</v>
      </c>
      <c r="B16935">
        <v>118675</v>
      </c>
      <c r="C16935">
        <v>118750</v>
      </c>
      <c r="D16935">
        <v>118400</v>
      </c>
      <c r="E16935">
        <v>118695</v>
      </c>
    </row>
    <row r="16936" spans="1:5" x14ac:dyDescent="0.25">
      <c r="A16936" s="2">
        <v>45125.572916666664</v>
      </c>
      <c r="B16936">
        <v>119325</v>
      </c>
      <c r="C16936">
        <v>119325</v>
      </c>
      <c r="D16936">
        <v>118645</v>
      </c>
      <c r="E16936">
        <v>118670</v>
      </c>
    </row>
    <row r="16937" spans="1:5" x14ac:dyDescent="0.25">
      <c r="A16937" s="2">
        <v>45125.5625</v>
      </c>
      <c r="B16937">
        <v>119465</v>
      </c>
      <c r="C16937">
        <v>119530</v>
      </c>
      <c r="D16937">
        <v>119290</v>
      </c>
      <c r="E16937">
        <v>119325</v>
      </c>
    </row>
    <row r="16938" spans="1:5" x14ac:dyDescent="0.25">
      <c r="A16938" s="2">
        <v>45125.552083333336</v>
      </c>
      <c r="B16938">
        <v>119510</v>
      </c>
      <c r="C16938">
        <v>119530</v>
      </c>
      <c r="D16938">
        <v>119380</v>
      </c>
      <c r="E16938">
        <v>119470</v>
      </c>
    </row>
    <row r="16939" spans="1:5" x14ac:dyDescent="0.25">
      <c r="A16939" s="2">
        <v>45125.541666666664</v>
      </c>
      <c r="B16939">
        <v>119510</v>
      </c>
      <c r="C16939">
        <v>119585</v>
      </c>
      <c r="D16939">
        <v>119430</v>
      </c>
      <c r="E16939">
        <v>119515</v>
      </c>
    </row>
    <row r="16940" spans="1:5" x14ac:dyDescent="0.25">
      <c r="A16940" s="2">
        <v>45125.53125</v>
      </c>
      <c r="B16940">
        <v>119445</v>
      </c>
      <c r="C16940">
        <v>119545</v>
      </c>
      <c r="D16940">
        <v>119380</v>
      </c>
      <c r="E16940">
        <v>119510</v>
      </c>
    </row>
    <row r="16941" spans="1:5" x14ac:dyDescent="0.25">
      <c r="A16941" s="2">
        <v>45125.520833333336</v>
      </c>
      <c r="B16941">
        <v>119240</v>
      </c>
      <c r="C16941">
        <v>119500</v>
      </c>
      <c r="D16941">
        <v>119230</v>
      </c>
      <c r="E16941">
        <v>119445</v>
      </c>
    </row>
    <row r="16942" spans="1:5" x14ac:dyDescent="0.25">
      <c r="A16942" s="2">
        <v>45125.510416666664</v>
      </c>
      <c r="B16942">
        <v>119490</v>
      </c>
      <c r="C16942">
        <v>119580</v>
      </c>
      <c r="D16942">
        <v>119160</v>
      </c>
      <c r="E16942">
        <v>119245</v>
      </c>
    </row>
    <row r="16943" spans="1:5" x14ac:dyDescent="0.25">
      <c r="A16943" s="2">
        <v>45125.5</v>
      </c>
      <c r="B16943">
        <v>119590</v>
      </c>
      <c r="C16943">
        <v>119675</v>
      </c>
      <c r="D16943">
        <v>119425</v>
      </c>
      <c r="E16943">
        <v>119495</v>
      </c>
    </row>
    <row r="16944" spans="1:5" x14ac:dyDescent="0.25">
      <c r="A16944" s="2">
        <v>45125.489583333336</v>
      </c>
      <c r="B16944">
        <v>119460</v>
      </c>
      <c r="C16944">
        <v>119650</v>
      </c>
      <c r="D16944">
        <v>119340</v>
      </c>
      <c r="E16944">
        <v>119590</v>
      </c>
    </row>
    <row r="16945" spans="1:5" x14ac:dyDescent="0.25">
      <c r="A16945" s="2">
        <v>45125.479166666664</v>
      </c>
      <c r="B16945">
        <v>119640</v>
      </c>
      <c r="C16945">
        <v>119735</v>
      </c>
      <c r="D16945">
        <v>119405</v>
      </c>
      <c r="E16945">
        <v>119460</v>
      </c>
    </row>
    <row r="16946" spans="1:5" x14ac:dyDescent="0.25">
      <c r="A16946" s="2">
        <v>45125.46875</v>
      </c>
      <c r="B16946">
        <v>119585</v>
      </c>
      <c r="C16946">
        <v>119655</v>
      </c>
      <c r="D16946">
        <v>119385</v>
      </c>
      <c r="E16946">
        <v>119640</v>
      </c>
    </row>
    <row r="16947" spans="1:5" x14ac:dyDescent="0.25">
      <c r="A16947" s="2">
        <v>45125.458333333336</v>
      </c>
      <c r="B16947">
        <v>119905</v>
      </c>
      <c r="C16947">
        <v>119935</v>
      </c>
      <c r="D16947">
        <v>119470</v>
      </c>
      <c r="E16947">
        <v>119585</v>
      </c>
    </row>
    <row r="16948" spans="1:5" x14ac:dyDescent="0.25">
      <c r="A16948" s="2">
        <v>45125.447916666664</v>
      </c>
      <c r="B16948">
        <v>119415</v>
      </c>
      <c r="C16948">
        <v>119960</v>
      </c>
      <c r="D16948">
        <v>119335</v>
      </c>
      <c r="E16948">
        <v>119905</v>
      </c>
    </row>
    <row r="16949" spans="1:5" x14ac:dyDescent="0.25">
      <c r="A16949" s="2">
        <v>45125.4375</v>
      </c>
      <c r="B16949">
        <v>119070</v>
      </c>
      <c r="C16949">
        <v>119860</v>
      </c>
      <c r="D16949">
        <v>118785</v>
      </c>
      <c r="E16949">
        <v>119410</v>
      </c>
    </row>
    <row r="16950" spans="1:5" x14ac:dyDescent="0.25">
      <c r="A16950" s="2">
        <v>45125.427083333336</v>
      </c>
      <c r="B16950">
        <v>119130</v>
      </c>
      <c r="C16950">
        <v>119170</v>
      </c>
      <c r="D16950">
        <v>118770</v>
      </c>
      <c r="E16950">
        <v>119075</v>
      </c>
    </row>
    <row r="16951" spans="1:5" x14ac:dyDescent="0.25">
      <c r="A16951" s="2">
        <v>45125.416666666664</v>
      </c>
      <c r="B16951">
        <v>119270</v>
      </c>
      <c r="C16951">
        <v>119290</v>
      </c>
      <c r="D16951">
        <v>118965</v>
      </c>
      <c r="E16951">
        <v>119125</v>
      </c>
    </row>
    <row r="16952" spans="1:5" x14ac:dyDescent="0.25">
      <c r="A16952" s="2">
        <v>45125.40625</v>
      </c>
      <c r="B16952">
        <v>119170</v>
      </c>
      <c r="C16952">
        <v>119465</v>
      </c>
      <c r="D16952">
        <v>119045</v>
      </c>
      <c r="E16952">
        <v>119275</v>
      </c>
    </row>
    <row r="16953" spans="1:5" x14ac:dyDescent="0.25">
      <c r="A16953" s="2">
        <v>45125.395833333336</v>
      </c>
      <c r="B16953">
        <v>119440</v>
      </c>
      <c r="C16953">
        <v>119680</v>
      </c>
      <c r="D16953">
        <v>119145</v>
      </c>
      <c r="E16953">
        <v>119170</v>
      </c>
    </row>
    <row r="16954" spans="1:5" x14ac:dyDescent="0.25">
      <c r="A16954" s="2">
        <v>45125.385416666664</v>
      </c>
      <c r="B16954">
        <v>119360</v>
      </c>
      <c r="C16954">
        <v>119575</v>
      </c>
      <c r="D16954">
        <v>119360</v>
      </c>
      <c r="E16954">
        <v>119440</v>
      </c>
    </row>
    <row r="16955" spans="1:5" x14ac:dyDescent="0.25">
      <c r="A16955" s="2">
        <v>45125.375</v>
      </c>
      <c r="B16955">
        <v>119500</v>
      </c>
      <c r="C16955">
        <v>119605</v>
      </c>
      <c r="D16955">
        <v>119345</v>
      </c>
      <c r="E16955">
        <v>119355</v>
      </c>
    </row>
    <row r="16956" spans="1:5" x14ac:dyDescent="0.25">
      <c r="A16956" s="2">
        <v>45124.739583333336</v>
      </c>
      <c r="B16956">
        <v>119625</v>
      </c>
      <c r="C16956">
        <v>119675</v>
      </c>
      <c r="D16956">
        <v>119475</v>
      </c>
      <c r="E16956">
        <v>119575</v>
      </c>
    </row>
    <row r="16957" spans="1:5" x14ac:dyDescent="0.25">
      <c r="A16957" s="2">
        <v>45124.729166666664</v>
      </c>
      <c r="B16957">
        <v>119655</v>
      </c>
      <c r="C16957">
        <v>119690</v>
      </c>
      <c r="D16957">
        <v>119590</v>
      </c>
      <c r="E16957">
        <v>119630</v>
      </c>
    </row>
    <row r="16958" spans="1:5" x14ac:dyDescent="0.25">
      <c r="A16958" s="2">
        <v>45124.71875</v>
      </c>
      <c r="B16958">
        <v>119580</v>
      </c>
      <c r="C16958">
        <v>119695</v>
      </c>
      <c r="D16958">
        <v>119510</v>
      </c>
      <c r="E16958">
        <v>119650</v>
      </c>
    </row>
    <row r="16959" spans="1:5" x14ac:dyDescent="0.25">
      <c r="A16959" s="2">
        <v>45124.708333333336</v>
      </c>
      <c r="B16959">
        <v>119525</v>
      </c>
      <c r="C16959">
        <v>119595</v>
      </c>
      <c r="D16959">
        <v>119465</v>
      </c>
      <c r="E16959">
        <v>119580</v>
      </c>
    </row>
    <row r="16960" spans="1:5" x14ac:dyDescent="0.25">
      <c r="A16960" s="2">
        <v>45124.697916666664</v>
      </c>
      <c r="B16960">
        <v>119395</v>
      </c>
      <c r="C16960">
        <v>119540</v>
      </c>
      <c r="D16960">
        <v>119360</v>
      </c>
      <c r="E16960">
        <v>119525</v>
      </c>
    </row>
    <row r="16961" spans="1:5" x14ac:dyDescent="0.25">
      <c r="A16961" s="2">
        <v>45124.6875</v>
      </c>
      <c r="B16961">
        <v>119125</v>
      </c>
      <c r="C16961">
        <v>119410</v>
      </c>
      <c r="D16961">
        <v>119070</v>
      </c>
      <c r="E16961">
        <v>119395</v>
      </c>
    </row>
    <row r="16962" spans="1:5" x14ac:dyDescent="0.25">
      <c r="A16962" s="2">
        <v>45124.677083333336</v>
      </c>
      <c r="B16962">
        <v>119205</v>
      </c>
      <c r="C16962">
        <v>119295</v>
      </c>
      <c r="D16962">
        <v>119090</v>
      </c>
      <c r="E16962">
        <v>119125</v>
      </c>
    </row>
    <row r="16963" spans="1:5" x14ac:dyDescent="0.25">
      <c r="A16963" s="2">
        <v>45124.666666666664</v>
      </c>
      <c r="B16963">
        <v>119160</v>
      </c>
      <c r="C16963">
        <v>119260</v>
      </c>
      <c r="D16963">
        <v>119155</v>
      </c>
      <c r="E16963">
        <v>119210</v>
      </c>
    </row>
    <row r="16964" spans="1:5" x14ac:dyDescent="0.25">
      <c r="A16964" s="2">
        <v>45124.65625</v>
      </c>
      <c r="B16964">
        <v>119195</v>
      </c>
      <c r="C16964">
        <v>119265</v>
      </c>
      <c r="D16964">
        <v>119135</v>
      </c>
      <c r="E16964">
        <v>119165</v>
      </c>
    </row>
    <row r="16965" spans="1:5" x14ac:dyDescent="0.25">
      <c r="A16965" s="2">
        <v>45124.645833333336</v>
      </c>
      <c r="B16965">
        <v>119235</v>
      </c>
      <c r="C16965">
        <v>119250</v>
      </c>
      <c r="D16965">
        <v>119125</v>
      </c>
      <c r="E16965">
        <v>119190</v>
      </c>
    </row>
    <row r="16966" spans="1:5" x14ac:dyDescent="0.25">
      <c r="A16966" s="2">
        <v>45124.635416666664</v>
      </c>
      <c r="B16966">
        <v>119290</v>
      </c>
      <c r="C16966">
        <v>119320</v>
      </c>
      <c r="D16966">
        <v>119205</v>
      </c>
      <c r="E16966">
        <v>119235</v>
      </c>
    </row>
    <row r="16967" spans="1:5" x14ac:dyDescent="0.25">
      <c r="A16967" s="2">
        <v>45124.625</v>
      </c>
      <c r="B16967">
        <v>119420</v>
      </c>
      <c r="C16967">
        <v>119430</v>
      </c>
      <c r="D16967">
        <v>119240</v>
      </c>
      <c r="E16967">
        <v>119285</v>
      </c>
    </row>
    <row r="16968" spans="1:5" x14ac:dyDescent="0.25">
      <c r="A16968" s="2">
        <v>45124.614583333336</v>
      </c>
      <c r="B16968">
        <v>119405</v>
      </c>
      <c r="C16968">
        <v>119585</v>
      </c>
      <c r="D16968">
        <v>119365</v>
      </c>
      <c r="E16968">
        <v>119425</v>
      </c>
    </row>
    <row r="16969" spans="1:5" x14ac:dyDescent="0.25">
      <c r="A16969" s="2">
        <v>45124.604166666664</v>
      </c>
      <c r="B16969">
        <v>118970</v>
      </c>
      <c r="C16969">
        <v>119500</v>
      </c>
      <c r="D16969">
        <v>118950</v>
      </c>
      <c r="E16969">
        <v>119410</v>
      </c>
    </row>
    <row r="16970" spans="1:5" x14ac:dyDescent="0.25">
      <c r="A16970" s="2">
        <v>45124.59375</v>
      </c>
      <c r="B16970">
        <v>119045</v>
      </c>
      <c r="C16970">
        <v>119065</v>
      </c>
      <c r="D16970">
        <v>118900</v>
      </c>
      <c r="E16970">
        <v>118970</v>
      </c>
    </row>
    <row r="16971" spans="1:5" x14ac:dyDescent="0.25">
      <c r="A16971" s="2">
        <v>45124.583333333336</v>
      </c>
      <c r="B16971">
        <v>119030</v>
      </c>
      <c r="C16971">
        <v>119075</v>
      </c>
      <c r="D16971">
        <v>118970</v>
      </c>
      <c r="E16971">
        <v>119045</v>
      </c>
    </row>
    <row r="16972" spans="1:5" x14ac:dyDescent="0.25">
      <c r="A16972" s="2">
        <v>45124.572916666664</v>
      </c>
      <c r="B16972">
        <v>119040</v>
      </c>
      <c r="C16972">
        <v>119090</v>
      </c>
      <c r="D16972">
        <v>118985</v>
      </c>
      <c r="E16972">
        <v>119030</v>
      </c>
    </row>
    <row r="16973" spans="1:5" x14ac:dyDescent="0.25">
      <c r="A16973" s="2">
        <v>45124.5625</v>
      </c>
      <c r="B16973">
        <v>119045</v>
      </c>
      <c r="C16973">
        <v>119120</v>
      </c>
      <c r="D16973">
        <v>118935</v>
      </c>
      <c r="E16973">
        <v>119035</v>
      </c>
    </row>
    <row r="16974" spans="1:5" x14ac:dyDescent="0.25">
      <c r="A16974" s="2">
        <v>45124.552083333336</v>
      </c>
      <c r="B16974">
        <v>118915</v>
      </c>
      <c r="C16974">
        <v>119065</v>
      </c>
      <c r="D16974">
        <v>118860</v>
      </c>
      <c r="E16974">
        <v>119045</v>
      </c>
    </row>
    <row r="16975" spans="1:5" x14ac:dyDescent="0.25">
      <c r="A16975" s="2">
        <v>45124.541666666664</v>
      </c>
      <c r="B16975">
        <v>118715</v>
      </c>
      <c r="C16975">
        <v>118975</v>
      </c>
      <c r="D16975">
        <v>118670</v>
      </c>
      <c r="E16975">
        <v>118910</v>
      </c>
    </row>
    <row r="16976" spans="1:5" x14ac:dyDescent="0.25">
      <c r="A16976" s="2">
        <v>45124.53125</v>
      </c>
      <c r="B16976">
        <v>118620</v>
      </c>
      <c r="C16976">
        <v>118720</v>
      </c>
      <c r="D16976">
        <v>118515</v>
      </c>
      <c r="E16976">
        <v>118710</v>
      </c>
    </row>
    <row r="16977" spans="1:5" x14ac:dyDescent="0.25">
      <c r="A16977" s="2">
        <v>45124.520833333336</v>
      </c>
      <c r="B16977">
        <v>118705</v>
      </c>
      <c r="C16977">
        <v>118755</v>
      </c>
      <c r="D16977">
        <v>118560</v>
      </c>
      <c r="E16977">
        <v>118620</v>
      </c>
    </row>
    <row r="16978" spans="1:5" x14ac:dyDescent="0.25">
      <c r="A16978" s="2">
        <v>45124.510416666664</v>
      </c>
      <c r="B16978">
        <v>118620</v>
      </c>
      <c r="C16978">
        <v>118875</v>
      </c>
      <c r="D16978">
        <v>118610</v>
      </c>
      <c r="E16978">
        <v>118705</v>
      </c>
    </row>
    <row r="16979" spans="1:5" x14ac:dyDescent="0.25">
      <c r="A16979" s="2">
        <v>45124.5</v>
      </c>
      <c r="B16979">
        <v>118560</v>
      </c>
      <c r="C16979">
        <v>118665</v>
      </c>
      <c r="D16979">
        <v>118495</v>
      </c>
      <c r="E16979">
        <v>118620</v>
      </c>
    </row>
    <row r="16980" spans="1:5" x14ac:dyDescent="0.25">
      <c r="A16980" s="2">
        <v>45124.489583333336</v>
      </c>
      <c r="B16980">
        <v>118565</v>
      </c>
      <c r="C16980">
        <v>118620</v>
      </c>
      <c r="D16980">
        <v>118360</v>
      </c>
      <c r="E16980">
        <v>118555</v>
      </c>
    </row>
    <row r="16981" spans="1:5" x14ac:dyDescent="0.25">
      <c r="A16981" s="2">
        <v>45124.479166666664</v>
      </c>
      <c r="B16981">
        <v>118550</v>
      </c>
      <c r="C16981">
        <v>118645</v>
      </c>
      <c r="D16981">
        <v>118430</v>
      </c>
      <c r="E16981">
        <v>118560</v>
      </c>
    </row>
    <row r="16982" spans="1:5" x14ac:dyDescent="0.25">
      <c r="A16982" s="2">
        <v>45124.46875</v>
      </c>
      <c r="B16982">
        <v>118570</v>
      </c>
      <c r="C16982">
        <v>118595</v>
      </c>
      <c r="D16982">
        <v>118370</v>
      </c>
      <c r="E16982">
        <v>118545</v>
      </c>
    </row>
    <row r="16983" spans="1:5" x14ac:dyDescent="0.25">
      <c r="A16983" s="2">
        <v>45124.458333333336</v>
      </c>
      <c r="B16983">
        <v>118740</v>
      </c>
      <c r="C16983">
        <v>118950</v>
      </c>
      <c r="D16983">
        <v>118370</v>
      </c>
      <c r="E16983">
        <v>118575</v>
      </c>
    </row>
    <row r="16984" spans="1:5" x14ac:dyDescent="0.25">
      <c r="A16984" s="2">
        <v>45124.447916666664</v>
      </c>
      <c r="B16984">
        <v>118200</v>
      </c>
      <c r="C16984">
        <v>119040</v>
      </c>
      <c r="D16984">
        <v>118165</v>
      </c>
      <c r="E16984">
        <v>118740</v>
      </c>
    </row>
    <row r="16985" spans="1:5" x14ac:dyDescent="0.25">
      <c r="A16985" s="2">
        <v>45124.4375</v>
      </c>
      <c r="B16985">
        <v>118270</v>
      </c>
      <c r="C16985">
        <v>118360</v>
      </c>
      <c r="D16985">
        <v>117810</v>
      </c>
      <c r="E16985">
        <v>118200</v>
      </c>
    </row>
    <row r="16986" spans="1:5" x14ac:dyDescent="0.25">
      <c r="A16986" s="2">
        <v>45124.427083333336</v>
      </c>
      <c r="B16986">
        <v>118090</v>
      </c>
      <c r="C16986">
        <v>118885</v>
      </c>
      <c r="D16986">
        <v>118075</v>
      </c>
      <c r="E16986">
        <v>118270</v>
      </c>
    </row>
    <row r="16987" spans="1:5" x14ac:dyDescent="0.25">
      <c r="A16987" s="2">
        <v>45124.416666666664</v>
      </c>
      <c r="B16987">
        <v>118560</v>
      </c>
      <c r="C16987">
        <v>118560</v>
      </c>
      <c r="D16987">
        <v>118000</v>
      </c>
      <c r="E16987">
        <v>118090</v>
      </c>
    </row>
    <row r="16988" spans="1:5" x14ac:dyDescent="0.25">
      <c r="A16988" s="2">
        <v>45124.40625</v>
      </c>
      <c r="B16988">
        <v>118715</v>
      </c>
      <c r="C16988">
        <v>118795</v>
      </c>
      <c r="D16988">
        <v>118545</v>
      </c>
      <c r="E16988">
        <v>118560</v>
      </c>
    </row>
    <row r="16989" spans="1:5" x14ac:dyDescent="0.25">
      <c r="A16989" s="2">
        <v>45124.395833333336</v>
      </c>
      <c r="B16989">
        <v>118640</v>
      </c>
      <c r="C16989">
        <v>118800</v>
      </c>
      <c r="D16989">
        <v>118570</v>
      </c>
      <c r="E16989">
        <v>118710</v>
      </c>
    </row>
    <row r="16990" spans="1:5" x14ac:dyDescent="0.25">
      <c r="A16990" s="2">
        <v>45124.385416666664</v>
      </c>
      <c r="B16990">
        <v>118815</v>
      </c>
      <c r="C16990">
        <v>118885</v>
      </c>
      <c r="D16990">
        <v>118640</v>
      </c>
      <c r="E16990">
        <v>118640</v>
      </c>
    </row>
    <row r="16991" spans="1:5" x14ac:dyDescent="0.25">
      <c r="A16991" s="2">
        <v>45124.375</v>
      </c>
      <c r="B16991">
        <v>118700</v>
      </c>
      <c r="C16991">
        <v>118850</v>
      </c>
      <c r="D16991">
        <v>118415</v>
      </c>
      <c r="E16991">
        <v>118815</v>
      </c>
    </row>
    <row r="16992" spans="1:5" x14ac:dyDescent="0.25">
      <c r="A16992" s="2">
        <v>45121.739583333336</v>
      </c>
      <c r="B16992">
        <v>118990</v>
      </c>
      <c r="C16992">
        <v>119005</v>
      </c>
      <c r="D16992">
        <v>118865</v>
      </c>
      <c r="E16992">
        <v>118960</v>
      </c>
    </row>
    <row r="16993" spans="1:5" x14ac:dyDescent="0.25">
      <c r="A16993" s="2">
        <v>45121.729166666664</v>
      </c>
      <c r="B16993">
        <v>118930</v>
      </c>
      <c r="C16993">
        <v>119040</v>
      </c>
      <c r="D16993">
        <v>118900</v>
      </c>
      <c r="E16993">
        <v>118990</v>
      </c>
    </row>
    <row r="16994" spans="1:5" x14ac:dyDescent="0.25">
      <c r="A16994" s="2">
        <v>45121.71875</v>
      </c>
      <c r="B16994">
        <v>118860</v>
      </c>
      <c r="C16994">
        <v>118995</v>
      </c>
      <c r="D16994">
        <v>118820</v>
      </c>
      <c r="E16994">
        <v>118925</v>
      </c>
    </row>
    <row r="16995" spans="1:5" x14ac:dyDescent="0.25">
      <c r="A16995" s="2">
        <v>45121.708333333336</v>
      </c>
      <c r="B16995">
        <v>119015</v>
      </c>
      <c r="C16995">
        <v>119055</v>
      </c>
      <c r="D16995">
        <v>118760</v>
      </c>
      <c r="E16995">
        <v>118860</v>
      </c>
    </row>
    <row r="16996" spans="1:5" x14ac:dyDescent="0.25">
      <c r="A16996" s="2">
        <v>45121.697916666664</v>
      </c>
      <c r="B16996">
        <v>119010</v>
      </c>
      <c r="C16996">
        <v>119155</v>
      </c>
      <c r="D16996">
        <v>118925</v>
      </c>
      <c r="E16996">
        <v>119015</v>
      </c>
    </row>
    <row r="16997" spans="1:5" x14ac:dyDescent="0.25">
      <c r="A16997" s="2">
        <v>45121.6875</v>
      </c>
      <c r="B16997">
        <v>118915</v>
      </c>
      <c r="C16997">
        <v>119100</v>
      </c>
      <c r="D16997">
        <v>118915</v>
      </c>
      <c r="E16997">
        <v>119010</v>
      </c>
    </row>
    <row r="16998" spans="1:5" x14ac:dyDescent="0.25">
      <c r="A16998" s="2">
        <v>45121.677083333336</v>
      </c>
      <c r="B16998">
        <v>118955</v>
      </c>
      <c r="C16998">
        <v>119035</v>
      </c>
      <c r="D16998">
        <v>118830</v>
      </c>
      <c r="E16998">
        <v>118920</v>
      </c>
    </row>
    <row r="16999" spans="1:5" x14ac:dyDescent="0.25">
      <c r="A16999" s="2">
        <v>45121.666666666664</v>
      </c>
      <c r="B16999">
        <v>118910</v>
      </c>
      <c r="C16999">
        <v>119000</v>
      </c>
      <c r="D16999">
        <v>118800</v>
      </c>
      <c r="E16999">
        <v>118955</v>
      </c>
    </row>
    <row r="17000" spans="1:5" x14ac:dyDescent="0.25">
      <c r="A17000" s="2">
        <v>45121.65625</v>
      </c>
      <c r="B17000">
        <v>118960</v>
      </c>
      <c r="C17000">
        <v>119065</v>
      </c>
      <c r="D17000">
        <v>118875</v>
      </c>
      <c r="E17000">
        <v>118905</v>
      </c>
    </row>
    <row r="17001" spans="1:5" x14ac:dyDescent="0.25">
      <c r="A17001" s="2">
        <v>45121.645833333336</v>
      </c>
      <c r="B17001">
        <v>118985</v>
      </c>
      <c r="C17001">
        <v>119040</v>
      </c>
      <c r="D17001">
        <v>118825</v>
      </c>
      <c r="E17001">
        <v>118965</v>
      </c>
    </row>
    <row r="17002" spans="1:5" x14ac:dyDescent="0.25">
      <c r="A17002" s="2">
        <v>45121.635416666664</v>
      </c>
      <c r="B17002">
        <v>118910</v>
      </c>
      <c r="C17002">
        <v>119100</v>
      </c>
      <c r="D17002">
        <v>118835</v>
      </c>
      <c r="E17002">
        <v>118985</v>
      </c>
    </row>
    <row r="17003" spans="1:5" x14ac:dyDescent="0.25">
      <c r="A17003" s="2">
        <v>45121.625</v>
      </c>
      <c r="B17003">
        <v>119070</v>
      </c>
      <c r="C17003">
        <v>119185</v>
      </c>
      <c r="D17003">
        <v>118900</v>
      </c>
      <c r="E17003">
        <v>118910</v>
      </c>
    </row>
    <row r="17004" spans="1:5" x14ac:dyDescent="0.25">
      <c r="A17004" s="2">
        <v>45121.614583333336</v>
      </c>
      <c r="B17004">
        <v>119320</v>
      </c>
      <c r="C17004">
        <v>119330</v>
      </c>
      <c r="D17004">
        <v>119050</v>
      </c>
      <c r="E17004">
        <v>119075</v>
      </c>
    </row>
    <row r="17005" spans="1:5" x14ac:dyDescent="0.25">
      <c r="A17005" s="2">
        <v>45121.604166666664</v>
      </c>
      <c r="B17005">
        <v>119410</v>
      </c>
      <c r="C17005">
        <v>119470</v>
      </c>
      <c r="D17005">
        <v>119280</v>
      </c>
      <c r="E17005">
        <v>119315</v>
      </c>
    </row>
    <row r="17006" spans="1:5" x14ac:dyDescent="0.25">
      <c r="A17006" s="2">
        <v>45121.59375</v>
      </c>
      <c r="B17006">
        <v>119295</v>
      </c>
      <c r="C17006">
        <v>119500</v>
      </c>
      <c r="D17006">
        <v>119155</v>
      </c>
      <c r="E17006">
        <v>119410</v>
      </c>
    </row>
    <row r="17007" spans="1:5" x14ac:dyDescent="0.25">
      <c r="A17007" s="2">
        <v>45121.583333333336</v>
      </c>
      <c r="B17007">
        <v>119320</v>
      </c>
      <c r="C17007">
        <v>119360</v>
      </c>
      <c r="D17007">
        <v>119220</v>
      </c>
      <c r="E17007">
        <v>119300</v>
      </c>
    </row>
    <row r="17008" spans="1:5" x14ac:dyDescent="0.25">
      <c r="A17008" s="2">
        <v>45121.572916666664</v>
      </c>
      <c r="B17008">
        <v>119265</v>
      </c>
      <c r="C17008">
        <v>119435</v>
      </c>
      <c r="D17008">
        <v>119180</v>
      </c>
      <c r="E17008">
        <v>119320</v>
      </c>
    </row>
    <row r="17009" spans="1:5" x14ac:dyDescent="0.25">
      <c r="A17009" s="2">
        <v>45121.5625</v>
      </c>
      <c r="B17009">
        <v>119225</v>
      </c>
      <c r="C17009">
        <v>119330</v>
      </c>
      <c r="D17009">
        <v>119115</v>
      </c>
      <c r="E17009">
        <v>119265</v>
      </c>
    </row>
    <row r="17010" spans="1:5" x14ac:dyDescent="0.25">
      <c r="A17010" s="2">
        <v>45121.552083333336</v>
      </c>
      <c r="B17010">
        <v>119620</v>
      </c>
      <c r="C17010">
        <v>119625</v>
      </c>
      <c r="D17010">
        <v>119145</v>
      </c>
      <c r="E17010">
        <v>119225</v>
      </c>
    </row>
    <row r="17011" spans="1:5" x14ac:dyDescent="0.25">
      <c r="A17011" s="2">
        <v>45121.541666666664</v>
      </c>
      <c r="B17011">
        <v>119710</v>
      </c>
      <c r="C17011">
        <v>119720</v>
      </c>
      <c r="D17011">
        <v>119565</v>
      </c>
      <c r="E17011">
        <v>119620</v>
      </c>
    </row>
    <row r="17012" spans="1:5" x14ac:dyDescent="0.25">
      <c r="A17012" s="2">
        <v>45121.53125</v>
      </c>
      <c r="B17012">
        <v>119705</v>
      </c>
      <c r="C17012">
        <v>119775</v>
      </c>
      <c r="D17012">
        <v>119650</v>
      </c>
      <c r="E17012">
        <v>119710</v>
      </c>
    </row>
    <row r="17013" spans="1:5" x14ac:dyDescent="0.25">
      <c r="A17013" s="2">
        <v>45121.520833333336</v>
      </c>
      <c r="B17013">
        <v>119765</v>
      </c>
      <c r="C17013">
        <v>119820</v>
      </c>
      <c r="D17013">
        <v>119685</v>
      </c>
      <c r="E17013">
        <v>119710</v>
      </c>
    </row>
    <row r="17014" spans="1:5" x14ac:dyDescent="0.25">
      <c r="A17014" s="2">
        <v>45121.510416666664</v>
      </c>
      <c r="B17014">
        <v>119800</v>
      </c>
      <c r="C17014">
        <v>119895</v>
      </c>
      <c r="D17014">
        <v>119680</v>
      </c>
      <c r="E17014">
        <v>119765</v>
      </c>
    </row>
    <row r="17015" spans="1:5" x14ac:dyDescent="0.25">
      <c r="A17015" s="2">
        <v>45121.5</v>
      </c>
      <c r="B17015">
        <v>119660</v>
      </c>
      <c r="C17015">
        <v>119865</v>
      </c>
      <c r="D17015">
        <v>119590</v>
      </c>
      <c r="E17015">
        <v>119805</v>
      </c>
    </row>
    <row r="17016" spans="1:5" x14ac:dyDescent="0.25">
      <c r="A17016" s="2">
        <v>45121.489583333336</v>
      </c>
      <c r="B17016">
        <v>119725</v>
      </c>
      <c r="C17016">
        <v>119735</v>
      </c>
      <c r="D17016">
        <v>119285</v>
      </c>
      <c r="E17016">
        <v>119660</v>
      </c>
    </row>
    <row r="17017" spans="1:5" x14ac:dyDescent="0.25">
      <c r="A17017" s="2">
        <v>45121.479166666664</v>
      </c>
      <c r="B17017">
        <v>119865</v>
      </c>
      <c r="C17017">
        <v>120015</v>
      </c>
      <c r="D17017">
        <v>119640</v>
      </c>
      <c r="E17017">
        <v>119725</v>
      </c>
    </row>
    <row r="17018" spans="1:5" x14ac:dyDescent="0.25">
      <c r="A17018" s="2">
        <v>45121.46875</v>
      </c>
      <c r="B17018">
        <v>120080</v>
      </c>
      <c r="C17018">
        <v>120105</v>
      </c>
      <c r="D17018">
        <v>119835</v>
      </c>
      <c r="E17018">
        <v>119865</v>
      </c>
    </row>
    <row r="17019" spans="1:5" x14ac:dyDescent="0.25">
      <c r="A17019" s="2">
        <v>45121.458333333336</v>
      </c>
      <c r="B17019">
        <v>120035</v>
      </c>
      <c r="C17019">
        <v>120320</v>
      </c>
      <c r="D17019">
        <v>119805</v>
      </c>
      <c r="E17019">
        <v>120085</v>
      </c>
    </row>
    <row r="17020" spans="1:5" x14ac:dyDescent="0.25">
      <c r="A17020" s="2">
        <v>45121.447916666664</v>
      </c>
      <c r="B17020">
        <v>119625</v>
      </c>
      <c r="C17020">
        <v>120060</v>
      </c>
      <c r="D17020">
        <v>119615</v>
      </c>
      <c r="E17020">
        <v>120040</v>
      </c>
    </row>
    <row r="17021" spans="1:5" x14ac:dyDescent="0.25">
      <c r="A17021" s="2">
        <v>45121.4375</v>
      </c>
      <c r="B17021">
        <v>119980</v>
      </c>
      <c r="C17021">
        <v>120020</v>
      </c>
      <c r="D17021">
        <v>119625</v>
      </c>
      <c r="E17021">
        <v>119625</v>
      </c>
    </row>
    <row r="17022" spans="1:5" x14ac:dyDescent="0.25">
      <c r="A17022" s="2">
        <v>45121.427083333336</v>
      </c>
      <c r="B17022">
        <v>120250</v>
      </c>
      <c r="C17022">
        <v>120310</v>
      </c>
      <c r="D17022">
        <v>119805</v>
      </c>
      <c r="E17022">
        <v>119980</v>
      </c>
    </row>
    <row r="17023" spans="1:5" x14ac:dyDescent="0.25">
      <c r="A17023" s="2">
        <v>45121.416666666664</v>
      </c>
      <c r="B17023">
        <v>120380</v>
      </c>
      <c r="C17023">
        <v>120555</v>
      </c>
      <c r="D17023">
        <v>120140</v>
      </c>
      <c r="E17023">
        <v>120255</v>
      </c>
    </row>
    <row r="17024" spans="1:5" x14ac:dyDescent="0.25">
      <c r="A17024" s="2">
        <v>45121.40625</v>
      </c>
      <c r="B17024">
        <v>120390</v>
      </c>
      <c r="C17024">
        <v>120450</v>
      </c>
      <c r="D17024">
        <v>120345</v>
      </c>
      <c r="E17024">
        <v>120380</v>
      </c>
    </row>
    <row r="17025" spans="1:5" x14ac:dyDescent="0.25">
      <c r="A17025" s="2">
        <v>45121.395833333336</v>
      </c>
      <c r="B17025">
        <v>120650</v>
      </c>
      <c r="C17025">
        <v>120665</v>
      </c>
      <c r="D17025">
        <v>120380</v>
      </c>
      <c r="E17025">
        <v>120395</v>
      </c>
    </row>
    <row r="17026" spans="1:5" x14ac:dyDescent="0.25">
      <c r="A17026" s="2">
        <v>45121.385416666664</v>
      </c>
      <c r="B17026">
        <v>120705</v>
      </c>
      <c r="C17026">
        <v>120780</v>
      </c>
      <c r="D17026">
        <v>120570</v>
      </c>
      <c r="E17026">
        <v>120645</v>
      </c>
    </row>
    <row r="17027" spans="1:5" x14ac:dyDescent="0.25">
      <c r="A17027" s="2">
        <v>45121.375</v>
      </c>
      <c r="B17027">
        <v>120730</v>
      </c>
      <c r="C17027">
        <v>120965</v>
      </c>
      <c r="D17027">
        <v>120610</v>
      </c>
      <c r="E17027">
        <v>120700</v>
      </c>
    </row>
    <row r="17028" spans="1:5" x14ac:dyDescent="0.25">
      <c r="A17028" s="2">
        <v>45120.739583333336</v>
      </c>
      <c r="B17028">
        <v>120710</v>
      </c>
      <c r="C17028">
        <v>120765</v>
      </c>
      <c r="D17028">
        <v>120470</v>
      </c>
      <c r="E17028">
        <v>120470</v>
      </c>
    </row>
    <row r="17029" spans="1:5" x14ac:dyDescent="0.25">
      <c r="A17029" s="2">
        <v>45120.729166666664</v>
      </c>
      <c r="B17029">
        <v>120740</v>
      </c>
      <c r="C17029">
        <v>120755</v>
      </c>
      <c r="D17029">
        <v>120615</v>
      </c>
      <c r="E17029">
        <v>120710</v>
      </c>
    </row>
    <row r="17030" spans="1:5" x14ac:dyDescent="0.25">
      <c r="A17030" s="2">
        <v>45120.71875</v>
      </c>
      <c r="B17030">
        <v>120625</v>
      </c>
      <c r="C17030">
        <v>120755</v>
      </c>
      <c r="D17030">
        <v>120615</v>
      </c>
      <c r="E17030">
        <v>120740</v>
      </c>
    </row>
    <row r="17031" spans="1:5" x14ac:dyDescent="0.25">
      <c r="A17031" s="2">
        <v>45120.708333333336</v>
      </c>
      <c r="B17031">
        <v>120590</v>
      </c>
      <c r="C17031">
        <v>120640</v>
      </c>
      <c r="D17031">
        <v>120530</v>
      </c>
      <c r="E17031">
        <v>120625</v>
      </c>
    </row>
    <row r="17032" spans="1:5" x14ac:dyDescent="0.25">
      <c r="A17032" s="2">
        <v>45120.697916666664</v>
      </c>
      <c r="B17032">
        <v>120735</v>
      </c>
      <c r="C17032">
        <v>120745</v>
      </c>
      <c r="D17032">
        <v>120565</v>
      </c>
      <c r="E17032">
        <v>120590</v>
      </c>
    </row>
    <row r="17033" spans="1:5" x14ac:dyDescent="0.25">
      <c r="A17033" s="2">
        <v>45120.6875</v>
      </c>
      <c r="B17033">
        <v>120735</v>
      </c>
      <c r="C17033">
        <v>120765</v>
      </c>
      <c r="D17033">
        <v>120600</v>
      </c>
      <c r="E17033">
        <v>120735</v>
      </c>
    </row>
    <row r="17034" spans="1:5" x14ac:dyDescent="0.25">
      <c r="A17034" s="2">
        <v>45120.677083333336</v>
      </c>
      <c r="B17034">
        <v>120720</v>
      </c>
      <c r="C17034">
        <v>120795</v>
      </c>
      <c r="D17034">
        <v>120680</v>
      </c>
      <c r="E17034">
        <v>120735</v>
      </c>
    </row>
    <row r="17035" spans="1:5" x14ac:dyDescent="0.25">
      <c r="A17035" s="2">
        <v>45120.666666666664</v>
      </c>
      <c r="B17035">
        <v>120665</v>
      </c>
      <c r="C17035">
        <v>120745</v>
      </c>
      <c r="D17035">
        <v>120630</v>
      </c>
      <c r="E17035">
        <v>120725</v>
      </c>
    </row>
    <row r="17036" spans="1:5" x14ac:dyDescent="0.25">
      <c r="A17036" s="2">
        <v>45120.65625</v>
      </c>
      <c r="B17036">
        <v>120625</v>
      </c>
      <c r="C17036">
        <v>120690</v>
      </c>
      <c r="D17036">
        <v>120530</v>
      </c>
      <c r="E17036">
        <v>120665</v>
      </c>
    </row>
    <row r="17037" spans="1:5" x14ac:dyDescent="0.25">
      <c r="A17037" s="2">
        <v>45120.645833333336</v>
      </c>
      <c r="B17037">
        <v>120890</v>
      </c>
      <c r="C17037">
        <v>120900</v>
      </c>
      <c r="D17037">
        <v>120595</v>
      </c>
      <c r="E17037">
        <v>120630</v>
      </c>
    </row>
    <row r="17038" spans="1:5" x14ac:dyDescent="0.25">
      <c r="A17038" s="2">
        <v>45120.635416666664</v>
      </c>
      <c r="B17038">
        <v>120925</v>
      </c>
      <c r="C17038">
        <v>120975</v>
      </c>
      <c r="D17038">
        <v>120825</v>
      </c>
      <c r="E17038">
        <v>120885</v>
      </c>
    </row>
    <row r="17039" spans="1:5" x14ac:dyDescent="0.25">
      <c r="A17039" s="2">
        <v>45120.625</v>
      </c>
      <c r="B17039">
        <v>120890</v>
      </c>
      <c r="C17039">
        <v>120960</v>
      </c>
      <c r="D17039">
        <v>120845</v>
      </c>
      <c r="E17039">
        <v>120925</v>
      </c>
    </row>
    <row r="17040" spans="1:5" x14ac:dyDescent="0.25">
      <c r="A17040" s="2">
        <v>45120.614583333336</v>
      </c>
      <c r="B17040">
        <v>120835</v>
      </c>
      <c r="C17040">
        <v>120940</v>
      </c>
      <c r="D17040">
        <v>120830</v>
      </c>
      <c r="E17040">
        <v>120885</v>
      </c>
    </row>
    <row r="17041" spans="1:5" x14ac:dyDescent="0.25">
      <c r="A17041" s="2">
        <v>45120.604166666664</v>
      </c>
      <c r="B17041">
        <v>120830</v>
      </c>
      <c r="C17041">
        <v>120870</v>
      </c>
      <c r="D17041">
        <v>120710</v>
      </c>
      <c r="E17041">
        <v>120840</v>
      </c>
    </row>
    <row r="17042" spans="1:5" x14ac:dyDescent="0.25">
      <c r="A17042" s="2">
        <v>45120.59375</v>
      </c>
      <c r="B17042">
        <v>120970</v>
      </c>
      <c r="C17042">
        <v>120975</v>
      </c>
      <c r="D17042">
        <v>120765</v>
      </c>
      <c r="E17042">
        <v>120830</v>
      </c>
    </row>
    <row r="17043" spans="1:5" x14ac:dyDescent="0.25">
      <c r="A17043" s="2">
        <v>45120.583333333336</v>
      </c>
      <c r="B17043">
        <v>121055</v>
      </c>
      <c r="C17043">
        <v>121115</v>
      </c>
      <c r="D17043">
        <v>120945</v>
      </c>
      <c r="E17043">
        <v>120965</v>
      </c>
    </row>
    <row r="17044" spans="1:5" x14ac:dyDescent="0.25">
      <c r="A17044" s="2">
        <v>45120.572916666664</v>
      </c>
      <c r="B17044">
        <v>121025</v>
      </c>
      <c r="C17044">
        <v>121125</v>
      </c>
      <c r="D17044">
        <v>121005</v>
      </c>
      <c r="E17044">
        <v>121050</v>
      </c>
    </row>
    <row r="17045" spans="1:5" x14ac:dyDescent="0.25">
      <c r="A17045" s="2">
        <v>45120.5625</v>
      </c>
      <c r="B17045">
        <v>121065</v>
      </c>
      <c r="C17045">
        <v>121175</v>
      </c>
      <c r="D17045">
        <v>121005</v>
      </c>
      <c r="E17045">
        <v>121030</v>
      </c>
    </row>
    <row r="17046" spans="1:5" x14ac:dyDescent="0.25">
      <c r="A17046" s="2">
        <v>45120.552083333336</v>
      </c>
      <c r="B17046">
        <v>120940</v>
      </c>
      <c r="C17046">
        <v>121095</v>
      </c>
      <c r="D17046">
        <v>120920</v>
      </c>
      <c r="E17046">
        <v>121065</v>
      </c>
    </row>
    <row r="17047" spans="1:5" x14ac:dyDescent="0.25">
      <c r="A17047" s="2">
        <v>45120.541666666664</v>
      </c>
      <c r="B17047">
        <v>120865</v>
      </c>
      <c r="C17047">
        <v>120940</v>
      </c>
      <c r="D17047">
        <v>120835</v>
      </c>
      <c r="E17047">
        <v>120940</v>
      </c>
    </row>
    <row r="17048" spans="1:5" x14ac:dyDescent="0.25">
      <c r="A17048" s="2">
        <v>45120.53125</v>
      </c>
      <c r="B17048">
        <v>120770</v>
      </c>
      <c r="C17048">
        <v>120885</v>
      </c>
      <c r="D17048">
        <v>120735</v>
      </c>
      <c r="E17048">
        <v>120870</v>
      </c>
    </row>
    <row r="17049" spans="1:5" x14ac:dyDescent="0.25">
      <c r="A17049" s="2">
        <v>45120.520833333336</v>
      </c>
      <c r="B17049">
        <v>120715</v>
      </c>
      <c r="C17049">
        <v>120790</v>
      </c>
      <c r="D17049">
        <v>120555</v>
      </c>
      <c r="E17049">
        <v>120765</v>
      </c>
    </row>
    <row r="17050" spans="1:5" x14ac:dyDescent="0.25">
      <c r="A17050" s="2">
        <v>45120.510416666664</v>
      </c>
      <c r="B17050">
        <v>120730</v>
      </c>
      <c r="C17050">
        <v>120825</v>
      </c>
      <c r="D17050">
        <v>120700</v>
      </c>
      <c r="E17050">
        <v>120710</v>
      </c>
    </row>
    <row r="17051" spans="1:5" x14ac:dyDescent="0.25">
      <c r="A17051" s="2">
        <v>45120.5</v>
      </c>
      <c r="B17051">
        <v>120955</v>
      </c>
      <c r="C17051">
        <v>120970</v>
      </c>
      <c r="D17051">
        <v>120690</v>
      </c>
      <c r="E17051">
        <v>120735</v>
      </c>
    </row>
    <row r="17052" spans="1:5" x14ac:dyDescent="0.25">
      <c r="A17052" s="2">
        <v>45120.489583333336</v>
      </c>
      <c r="B17052">
        <v>120950</v>
      </c>
      <c r="C17052">
        <v>121000</v>
      </c>
      <c r="D17052">
        <v>120815</v>
      </c>
      <c r="E17052">
        <v>120955</v>
      </c>
    </row>
    <row r="17053" spans="1:5" x14ac:dyDescent="0.25">
      <c r="A17053" s="2">
        <v>45120.479166666664</v>
      </c>
      <c r="B17053">
        <v>120985</v>
      </c>
      <c r="C17053">
        <v>121125</v>
      </c>
      <c r="D17053">
        <v>120905</v>
      </c>
      <c r="E17053">
        <v>120955</v>
      </c>
    </row>
    <row r="17054" spans="1:5" x14ac:dyDescent="0.25">
      <c r="A17054" s="2">
        <v>45120.46875</v>
      </c>
      <c r="B17054">
        <v>120990</v>
      </c>
      <c r="C17054">
        <v>121030</v>
      </c>
      <c r="D17054">
        <v>120825</v>
      </c>
      <c r="E17054">
        <v>120985</v>
      </c>
    </row>
    <row r="17055" spans="1:5" x14ac:dyDescent="0.25">
      <c r="A17055" s="2">
        <v>45120.458333333336</v>
      </c>
      <c r="B17055">
        <v>120980</v>
      </c>
      <c r="C17055">
        <v>121030</v>
      </c>
      <c r="D17055">
        <v>120810</v>
      </c>
      <c r="E17055">
        <v>120995</v>
      </c>
    </row>
    <row r="17056" spans="1:5" x14ac:dyDescent="0.25">
      <c r="A17056" s="2">
        <v>45120.447916666664</v>
      </c>
      <c r="B17056">
        <v>120735</v>
      </c>
      <c r="C17056">
        <v>121070</v>
      </c>
      <c r="D17056">
        <v>120580</v>
      </c>
      <c r="E17056">
        <v>120985</v>
      </c>
    </row>
    <row r="17057" spans="1:5" x14ac:dyDescent="0.25">
      <c r="A17057" s="2">
        <v>45120.4375</v>
      </c>
      <c r="B17057">
        <v>120390</v>
      </c>
      <c r="C17057">
        <v>120785</v>
      </c>
      <c r="D17057">
        <v>120205</v>
      </c>
      <c r="E17057">
        <v>120730</v>
      </c>
    </row>
    <row r="17058" spans="1:5" x14ac:dyDescent="0.25">
      <c r="A17058" s="2">
        <v>45120.427083333336</v>
      </c>
      <c r="B17058">
        <v>119625</v>
      </c>
      <c r="C17058">
        <v>120415</v>
      </c>
      <c r="D17058">
        <v>119605</v>
      </c>
      <c r="E17058">
        <v>120390</v>
      </c>
    </row>
    <row r="17059" spans="1:5" x14ac:dyDescent="0.25">
      <c r="A17059" s="2">
        <v>45120.416666666664</v>
      </c>
      <c r="B17059">
        <v>119420</v>
      </c>
      <c r="C17059">
        <v>119700</v>
      </c>
      <c r="D17059">
        <v>119315</v>
      </c>
      <c r="E17059">
        <v>119625</v>
      </c>
    </row>
    <row r="17060" spans="1:5" x14ac:dyDescent="0.25">
      <c r="A17060" s="2">
        <v>45120.40625</v>
      </c>
      <c r="B17060">
        <v>119595</v>
      </c>
      <c r="C17060">
        <v>119680</v>
      </c>
      <c r="D17060">
        <v>119365</v>
      </c>
      <c r="E17060">
        <v>119420</v>
      </c>
    </row>
    <row r="17061" spans="1:5" x14ac:dyDescent="0.25">
      <c r="A17061" s="2">
        <v>45120.395833333336</v>
      </c>
      <c r="B17061">
        <v>119445</v>
      </c>
      <c r="C17061">
        <v>119635</v>
      </c>
      <c r="D17061">
        <v>119330</v>
      </c>
      <c r="E17061">
        <v>119600</v>
      </c>
    </row>
    <row r="17062" spans="1:5" x14ac:dyDescent="0.25">
      <c r="A17062" s="2">
        <v>45120.385416666664</v>
      </c>
      <c r="B17062">
        <v>119640</v>
      </c>
      <c r="C17062">
        <v>119675</v>
      </c>
      <c r="D17062">
        <v>119310</v>
      </c>
      <c r="E17062">
        <v>119445</v>
      </c>
    </row>
    <row r="17063" spans="1:5" x14ac:dyDescent="0.25">
      <c r="A17063" s="2">
        <v>45120.375</v>
      </c>
      <c r="B17063">
        <v>119395</v>
      </c>
      <c r="C17063">
        <v>119910</v>
      </c>
      <c r="D17063">
        <v>119380</v>
      </c>
      <c r="E17063">
        <v>119640</v>
      </c>
    </row>
    <row r="17064" spans="1:5" x14ac:dyDescent="0.25">
      <c r="A17064" s="2">
        <v>45119.739583333336</v>
      </c>
      <c r="B17064">
        <v>118800</v>
      </c>
      <c r="C17064">
        <v>118905</v>
      </c>
      <c r="D17064">
        <v>118765</v>
      </c>
      <c r="E17064">
        <v>118800</v>
      </c>
    </row>
    <row r="17065" spans="1:5" x14ac:dyDescent="0.25">
      <c r="A17065" s="2">
        <v>45119.729166666664</v>
      </c>
      <c r="B17065">
        <v>118760</v>
      </c>
      <c r="C17065">
        <v>118860</v>
      </c>
      <c r="D17065">
        <v>118675</v>
      </c>
      <c r="E17065">
        <v>118795</v>
      </c>
    </row>
    <row r="17066" spans="1:5" x14ac:dyDescent="0.25">
      <c r="A17066" s="2">
        <v>45119.71875</v>
      </c>
      <c r="B17066">
        <v>118900</v>
      </c>
      <c r="C17066">
        <v>118935</v>
      </c>
      <c r="D17066">
        <v>118715</v>
      </c>
      <c r="E17066">
        <v>118760</v>
      </c>
    </row>
    <row r="17067" spans="1:5" x14ac:dyDescent="0.25">
      <c r="A17067" s="2">
        <v>45119.708333333336</v>
      </c>
      <c r="B17067">
        <v>118845</v>
      </c>
      <c r="C17067">
        <v>119020</v>
      </c>
      <c r="D17067">
        <v>118750</v>
      </c>
      <c r="E17067">
        <v>118895</v>
      </c>
    </row>
    <row r="17068" spans="1:5" x14ac:dyDescent="0.25">
      <c r="A17068" s="2">
        <v>45119.697916666664</v>
      </c>
      <c r="B17068">
        <v>119100</v>
      </c>
      <c r="C17068">
        <v>119225</v>
      </c>
      <c r="D17068">
        <v>118785</v>
      </c>
      <c r="E17068">
        <v>118850</v>
      </c>
    </row>
    <row r="17069" spans="1:5" x14ac:dyDescent="0.25">
      <c r="A17069" s="2">
        <v>45119.6875</v>
      </c>
      <c r="B17069">
        <v>119345</v>
      </c>
      <c r="C17069">
        <v>119390</v>
      </c>
      <c r="D17069">
        <v>119050</v>
      </c>
      <c r="E17069">
        <v>119100</v>
      </c>
    </row>
    <row r="17070" spans="1:5" x14ac:dyDescent="0.25">
      <c r="A17070" s="2">
        <v>45119.677083333336</v>
      </c>
      <c r="B17070">
        <v>119515</v>
      </c>
      <c r="C17070">
        <v>119520</v>
      </c>
      <c r="D17070">
        <v>119160</v>
      </c>
      <c r="E17070">
        <v>119345</v>
      </c>
    </row>
    <row r="17071" spans="1:5" x14ac:dyDescent="0.25">
      <c r="A17071" s="2">
        <v>45119.666666666664</v>
      </c>
      <c r="B17071">
        <v>119460</v>
      </c>
      <c r="C17071">
        <v>119560</v>
      </c>
      <c r="D17071">
        <v>119410</v>
      </c>
      <c r="E17071">
        <v>119515</v>
      </c>
    </row>
    <row r="17072" spans="1:5" x14ac:dyDescent="0.25">
      <c r="A17072" s="2">
        <v>45119.65625</v>
      </c>
      <c r="B17072">
        <v>119500</v>
      </c>
      <c r="C17072">
        <v>119580</v>
      </c>
      <c r="D17072">
        <v>119375</v>
      </c>
      <c r="E17072">
        <v>119465</v>
      </c>
    </row>
    <row r="17073" spans="1:5" x14ac:dyDescent="0.25">
      <c r="A17073" s="2">
        <v>45119.645833333336</v>
      </c>
      <c r="B17073">
        <v>119490</v>
      </c>
      <c r="C17073">
        <v>119515</v>
      </c>
      <c r="D17073">
        <v>119360</v>
      </c>
      <c r="E17073">
        <v>119505</v>
      </c>
    </row>
    <row r="17074" spans="1:5" x14ac:dyDescent="0.25">
      <c r="A17074" s="2">
        <v>45119.635416666664</v>
      </c>
      <c r="B17074">
        <v>119490</v>
      </c>
      <c r="C17074">
        <v>119545</v>
      </c>
      <c r="D17074">
        <v>119435</v>
      </c>
      <c r="E17074">
        <v>119490</v>
      </c>
    </row>
    <row r="17075" spans="1:5" x14ac:dyDescent="0.25">
      <c r="A17075" s="2">
        <v>45119.625</v>
      </c>
      <c r="B17075">
        <v>119440</v>
      </c>
      <c r="C17075">
        <v>119515</v>
      </c>
      <c r="D17075">
        <v>119345</v>
      </c>
      <c r="E17075">
        <v>119495</v>
      </c>
    </row>
    <row r="17076" spans="1:5" x14ac:dyDescent="0.25">
      <c r="A17076" s="2">
        <v>45119.614583333336</v>
      </c>
      <c r="B17076">
        <v>119475</v>
      </c>
      <c r="C17076">
        <v>119515</v>
      </c>
      <c r="D17076">
        <v>119125</v>
      </c>
      <c r="E17076">
        <v>119440</v>
      </c>
    </row>
    <row r="17077" spans="1:5" x14ac:dyDescent="0.25">
      <c r="A17077" s="2">
        <v>45119.604166666664</v>
      </c>
      <c r="B17077">
        <v>119575</v>
      </c>
      <c r="C17077">
        <v>119630</v>
      </c>
      <c r="D17077">
        <v>119460</v>
      </c>
      <c r="E17077">
        <v>119480</v>
      </c>
    </row>
    <row r="17078" spans="1:5" x14ac:dyDescent="0.25">
      <c r="A17078" s="2">
        <v>45119.59375</v>
      </c>
      <c r="B17078">
        <v>119390</v>
      </c>
      <c r="C17078">
        <v>119635</v>
      </c>
      <c r="D17078">
        <v>119335</v>
      </c>
      <c r="E17078">
        <v>119580</v>
      </c>
    </row>
    <row r="17079" spans="1:5" x14ac:dyDescent="0.25">
      <c r="A17079" s="2">
        <v>45119.583333333336</v>
      </c>
      <c r="B17079">
        <v>119680</v>
      </c>
      <c r="C17079">
        <v>119720</v>
      </c>
      <c r="D17079">
        <v>119270</v>
      </c>
      <c r="E17079">
        <v>119395</v>
      </c>
    </row>
    <row r="17080" spans="1:5" x14ac:dyDescent="0.25">
      <c r="A17080" s="2">
        <v>45119.572916666664</v>
      </c>
      <c r="B17080">
        <v>119680</v>
      </c>
      <c r="C17080">
        <v>119785</v>
      </c>
      <c r="D17080">
        <v>119640</v>
      </c>
      <c r="E17080">
        <v>119680</v>
      </c>
    </row>
    <row r="17081" spans="1:5" x14ac:dyDescent="0.25">
      <c r="A17081" s="2">
        <v>45119.5625</v>
      </c>
      <c r="B17081">
        <v>119835</v>
      </c>
      <c r="C17081">
        <v>119915</v>
      </c>
      <c r="D17081">
        <v>119655</v>
      </c>
      <c r="E17081">
        <v>119685</v>
      </c>
    </row>
    <row r="17082" spans="1:5" x14ac:dyDescent="0.25">
      <c r="A17082" s="2">
        <v>45119.552083333336</v>
      </c>
      <c r="B17082">
        <v>119800</v>
      </c>
      <c r="C17082">
        <v>119945</v>
      </c>
      <c r="D17082">
        <v>119790</v>
      </c>
      <c r="E17082">
        <v>119835</v>
      </c>
    </row>
    <row r="17083" spans="1:5" x14ac:dyDescent="0.25">
      <c r="A17083" s="2">
        <v>45119.541666666664</v>
      </c>
      <c r="B17083">
        <v>119890</v>
      </c>
      <c r="C17083">
        <v>119935</v>
      </c>
      <c r="D17083">
        <v>119730</v>
      </c>
      <c r="E17083">
        <v>119800</v>
      </c>
    </row>
    <row r="17084" spans="1:5" x14ac:dyDescent="0.25">
      <c r="A17084" s="2">
        <v>45119.53125</v>
      </c>
      <c r="B17084">
        <v>119670</v>
      </c>
      <c r="C17084">
        <v>119950</v>
      </c>
      <c r="D17084">
        <v>119465</v>
      </c>
      <c r="E17084">
        <v>119885</v>
      </c>
    </row>
    <row r="17085" spans="1:5" x14ac:dyDescent="0.25">
      <c r="A17085" s="2">
        <v>45119.520833333336</v>
      </c>
      <c r="B17085">
        <v>119990</v>
      </c>
      <c r="C17085">
        <v>120110</v>
      </c>
      <c r="D17085">
        <v>119490</v>
      </c>
      <c r="E17085">
        <v>119665</v>
      </c>
    </row>
    <row r="17086" spans="1:5" x14ac:dyDescent="0.25">
      <c r="A17086" s="2">
        <v>45119.510416666664</v>
      </c>
      <c r="B17086">
        <v>120255</v>
      </c>
      <c r="C17086">
        <v>120285</v>
      </c>
      <c r="D17086">
        <v>119880</v>
      </c>
      <c r="E17086">
        <v>119995</v>
      </c>
    </row>
    <row r="17087" spans="1:5" x14ac:dyDescent="0.25">
      <c r="A17087" s="2">
        <v>45119.5</v>
      </c>
      <c r="B17087">
        <v>120285</v>
      </c>
      <c r="C17087">
        <v>120405</v>
      </c>
      <c r="D17087">
        <v>120220</v>
      </c>
      <c r="E17087">
        <v>120250</v>
      </c>
    </row>
    <row r="17088" spans="1:5" x14ac:dyDescent="0.25">
      <c r="A17088" s="2">
        <v>45119.489583333336</v>
      </c>
      <c r="B17088">
        <v>120140</v>
      </c>
      <c r="C17088">
        <v>120370</v>
      </c>
      <c r="D17088">
        <v>120010</v>
      </c>
      <c r="E17088">
        <v>120285</v>
      </c>
    </row>
    <row r="17089" spans="1:5" x14ac:dyDescent="0.25">
      <c r="A17089" s="2">
        <v>45119.479166666664</v>
      </c>
      <c r="B17089">
        <v>120180</v>
      </c>
      <c r="C17089">
        <v>120200</v>
      </c>
      <c r="D17089">
        <v>120000</v>
      </c>
      <c r="E17089">
        <v>120135</v>
      </c>
    </row>
    <row r="17090" spans="1:5" x14ac:dyDescent="0.25">
      <c r="A17090" s="2">
        <v>45119.46875</v>
      </c>
      <c r="B17090">
        <v>120215</v>
      </c>
      <c r="C17090">
        <v>120315</v>
      </c>
      <c r="D17090">
        <v>120025</v>
      </c>
      <c r="E17090">
        <v>120185</v>
      </c>
    </row>
    <row r="17091" spans="1:5" x14ac:dyDescent="0.25">
      <c r="A17091" s="2">
        <v>45119.458333333336</v>
      </c>
      <c r="B17091">
        <v>120210</v>
      </c>
      <c r="C17091">
        <v>120370</v>
      </c>
      <c r="D17091">
        <v>120165</v>
      </c>
      <c r="E17091">
        <v>120210</v>
      </c>
    </row>
    <row r="17092" spans="1:5" x14ac:dyDescent="0.25">
      <c r="A17092" s="2">
        <v>45119.447916666664</v>
      </c>
      <c r="B17092">
        <v>120170</v>
      </c>
      <c r="C17092">
        <v>120355</v>
      </c>
      <c r="D17092">
        <v>119985</v>
      </c>
      <c r="E17092">
        <v>120210</v>
      </c>
    </row>
    <row r="17093" spans="1:5" x14ac:dyDescent="0.25">
      <c r="A17093" s="2">
        <v>45119.4375</v>
      </c>
      <c r="B17093">
        <v>119965</v>
      </c>
      <c r="C17093">
        <v>120475</v>
      </c>
      <c r="D17093">
        <v>119900</v>
      </c>
      <c r="E17093">
        <v>120175</v>
      </c>
    </row>
    <row r="17094" spans="1:5" x14ac:dyDescent="0.25">
      <c r="A17094" s="2">
        <v>45119.427083333336</v>
      </c>
      <c r="B17094">
        <v>119860</v>
      </c>
      <c r="C17094">
        <v>120125</v>
      </c>
      <c r="D17094">
        <v>119720</v>
      </c>
      <c r="E17094">
        <v>119965</v>
      </c>
    </row>
    <row r="17095" spans="1:5" x14ac:dyDescent="0.25">
      <c r="A17095" s="2">
        <v>45119.416666666664</v>
      </c>
      <c r="B17095">
        <v>119935</v>
      </c>
      <c r="C17095">
        <v>120120</v>
      </c>
      <c r="D17095">
        <v>119690</v>
      </c>
      <c r="E17095">
        <v>119860</v>
      </c>
    </row>
    <row r="17096" spans="1:5" x14ac:dyDescent="0.25">
      <c r="A17096" s="2">
        <v>45119.40625</v>
      </c>
      <c r="B17096">
        <v>119890</v>
      </c>
      <c r="C17096">
        <v>119985</v>
      </c>
      <c r="D17096">
        <v>119615</v>
      </c>
      <c r="E17096">
        <v>119930</v>
      </c>
    </row>
    <row r="17097" spans="1:5" x14ac:dyDescent="0.25">
      <c r="A17097" s="2">
        <v>45119.395833333336</v>
      </c>
      <c r="B17097">
        <v>119310</v>
      </c>
      <c r="C17097">
        <v>120355</v>
      </c>
      <c r="D17097">
        <v>119205</v>
      </c>
      <c r="E17097">
        <v>119890</v>
      </c>
    </row>
    <row r="17098" spans="1:5" x14ac:dyDescent="0.25">
      <c r="A17098" s="2">
        <v>45119.385416666664</v>
      </c>
      <c r="B17098">
        <v>119470</v>
      </c>
      <c r="C17098">
        <v>119745</v>
      </c>
      <c r="D17098">
        <v>119220</v>
      </c>
      <c r="E17098">
        <v>119305</v>
      </c>
    </row>
    <row r="17099" spans="1:5" x14ac:dyDescent="0.25">
      <c r="A17099" s="2">
        <v>45119.375</v>
      </c>
      <c r="B17099">
        <v>119505</v>
      </c>
      <c r="C17099">
        <v>119630</v>
      </c>
      <c r="D17099">
        <v>119140</v>
      </c>
      <c r="E17099">
        <v>119465</v>
      </c>
    </row>
    <row r="17100" spans="1:5" x14ac:dyDescent="0.25">
      <c r="A17100" s="2">
        <v>45118.739583333336</v>
      </c>
      <c r="B17100">
        <v>118935</v>
      </c>
      <c r="C17100">
        <v>119200</v>
      </c>
      <c r="D17100">
        <v>118840</v>
      </c>
      <c r="E17100">
        <v>119200</v>
      </c>
    </row>
    <row r="17101" spans="1:5" x14ac:dyDescent="0.25">
      <c r="A17101" s="2">
        <v>45118.729166666664</v>
      </c>
      <c r="B17101">
        <v>118990</v>
      </c>
      <c r="C17101">
        <v>119005</v>
      </c>
      <c r="D17101">
        <v>118930</v>
      </c>
      <c r="E17101">
        <v>118935</v>
      </c>
    </row>
    <row r="17102" spans="1:5" x14ac:dyDescent="0.25">
      <c r="A17102" s="2">
        <v>45118.71875</v>
      </c>
      <c r="B17102">
        <v>118845</v>
      </c>
      <c r="C17102">
        <v>118990</v>
      </c>
      <c r="D17102">
        <v>118780</v>
      </c>
      <c r="E17102">
        <v>118990</v>
      </c>
    </row>
    <row r="17103" spans="1:5" x14ac:dyDescent="0.25">
      <c r="A17103" s="2">
        <v>45118.708333333336</v>
      </c>
      <c r="B17103">
        <v>118955</v>
      </c>
      <c r="C17103">
        <v>118980</v>
      </c>
      <c r="D17103">
        <v>118785</v>
      </c>
      <c r="E17103">
        <v>118840</v>
      </c>
    </row>
    <row r="17104" spans="1:5" x14ac:dyDescent="0.25">
      <c r="A17104" s="2">
        <v>45118.697916666664</v>
      </c>
      <c r="B17104">
        <v>119000</v>
      </c>
      <c r="C17104">
        <v>119090</v>
      </c>
      <c r="D17104">
        <v>118910</v>
      </c>
      <c r="E17104">
        <v>118955</v>
      </c>
    </row>
    <row r="17105" spans="1:5" x14ac:dyDescent="0.25">
      <c r="A17105" s="2">
        <v>45118.6875</v>
      </c>
      <c r="B17105">
        <v>119120</v>
      </c>
      <c r="C17105">
        <v>119125</v>
      </c>
      <c r="D17105">
        <v>118905</v>
      </c>
      <c r="E17105">
        <v>118995</v>
      </c>
    </row>
    <row r="17106" spans="1:5" x14ac:dyDescent="0.25">
      <c r="A17106" s="2">
        <v>45118.677083333336</v>
      </c>
      <c r="B17106">
        <v>119015</v>
      </c>
      <c r="C17106">
        <v>119190</v>
      </c>
      <c r="D17106">
        <v>118985</v>
      </c>
      <c r="E17106">
        <v>119120</v>
      </c>
    </row>
    <row r="17107" spans="1:5" x14ac:dyDescent="0.25">
      <c r="A17107" s="2">
        <v>45118.666666666664</v>
      </c>
      <c r="B17107">
        <v>118915</v>
      </c>
      <c r="C17107">
        <v>119110</v>
      </c>
      <c r="D17107">
        <v>118895</v>
      </c>
      <c r="E17107">
        <v>119015</v>
      </c>
    </row>
    <row r="17108" spans="1:5" x14ac:dyDescent="0.25">
      <c r="A17108" s="2">
        <v>45118.65625</v>
      </c>
      <c r="B17108">
        <v>118910</v>
      </c>
      <c r="C17108">
        <v>118965</v>
      </c>
      <c r="D17108">
        <v>118840</v>
      </c>
      <c r="E17108">
        <v>118920</v>
      </c>
    </row>
    <row r="17109" spans="1:5" x14ac:dyDescent="0.25">
      <c r="A17109" s="2">
        <v>45118.645833333336</v>
      </c>
      <c r="B17109">
        <v>118805</v>
      </c>
      <c r="C17109">
        <v>118945</v>
      </c>
      <c r="D17109">
        <v>118800</v>
      </c>
      <c r="E17109">
        <v>118905</v>
      </c>
    </row>
    <row r="17110" spans="1:5" x14ac:dyDescent="0.25">
      <c r="A17110" s="2">
        <v>45118.635416666664</v>
      </c>
      <c r="B17110">
        <v>118900</v>
      </c>
      <c r="C17110">
        <v>118925</v>
      </c>
      <c r="D17110">
        <v>118680</v>
      </c>
      <c r="E17110">
        <v>118800</v>
      </c>
    </row>
    <row r="17111" spans="1:5" x14ac:dyDescent="0.25">
      <c r="A17111" s="2">
        <v>45118.625</v>
      </c>
      <c r="B17111">
        <v>118935</v>
      </c>
      <c r="C17111">
        <v>118980</v>
      </c>
      <c r="D17111">
        <v>118825</v>
      </c>
      <c r="E17111">
        <v>118900</v>
      </c>
    </row>
    <row r="17112" spans="1:5" x14ac:dyDescent="0.25">
      <c r="A17112" s="2">
        <v>45118.614583333336</v>
      </c>
      <c r="B17112">
        <v>118905</v>
      </c>
      <c r="C17112">
        <v>118950</v>
      </c>
      <c r="D17112">
        <v>118815</v>
      </c>
      <c r="E17112">
        <v>118935</v>
      </c>
    </row>
    <row r="17113" spans="1:5" x14ac:dyDescent="0.25">
      <c r="A17113" s="2">
        <v>45118.604166666664</v>
      </c>
      <c r="B17113">
        <v>118990</v>
      </c>
      <c r="C17113">
        <v>119030</v>
      </c>
      <c r="D17113">
        <v>118855</v>
      </c>
      <c r="E17113">
        <v>118910</v>
      </c>
    </row>
    <row r="17114" spans="1:5" x14ac:dyDescent="0.25">
      <c r="A17114" s="2">
        <v>45118.59375</v>
      </c>
      <c r="B17114">
        <v>118945</v>
      </c>
      <c r="C17114">
        <v>119045</v>
      </c>
      <c r="D17114">
        <v>118875</v>
      </c>
      <c r="E17114">
        <v>118990</v>
      </c>
    </row>
    <row r="17115" spans="1:5" x14ac:dyDescent="0.25">
      <c r="A17115" s="2">
        <v>45118.583333333336</v>
      </c>
      <c r="B17115">
        <v>118905</v>
      </c>
      <c r="C17115">
        <v>119070</v>
      </c>
      <c r="D17115">
        <v>118835</v>
      </c>
      <c r="E17115">
        <v>118945</v>
      </c>
    </row>
    <row r="17116" spans="1:5" x14ac:dyDescent="0.25">
      <c r="A17116" s="2">
        <v>45118.572916666664</v>
      </c>
      <c r="B17116">
        <v>118705</v>
      </c>
      <c r="C17116">
        <v>118950</v>
      </c>
      <c r="D17116">
        <v>118700</v>
      </c>
      <c r="E17116">
        <v>118905</v>
      </c>
    </row>
    <row r="17117" spans="1:5" x14ac:dyDescent="0.25">
      <c r="A17117" s="2">
        <v>45118.5625</v>
      </c>
      <c r="B17117">
        <v>118355</v>
      </c>
      <c r="C17117">
        <v>118910</v>
      </c>
      <c r="D17117">
        <v>118340</v>
      </c>
      <c r="E17117">
        <v>118705</v>
      </c>
    </row>
    <row r="17118" spans="1:5" x14ac:dyDescent="0.25">
      <c r="A17118" s="2">
        <v>45118.552083333336</v>
      </c>
      <c r="B17118">
        <v>118285</v>
      </c>
      <c r="C17118">
        <v>118480</v>
      </c>
      <c r="D17118">
        <v>118270</v>
      </c>
      <c r="E17118">
        <v>118360</v>
      </c>
    </row>
    <row r="17119" spans="1:5" x14ac:dyDescent="0.25">
      <c r="A17119" s="2">
        <v>45118.541666666664</v>
      </c>
      <c r="B17119">
        <v>118225</v>
      </c>
      <c r="C17119">
        <v>118350</v>
      </c>
      <c r="D17119">
        <v>118190</v>
      </c>
      <c r="E17119">
        <v>118285</v>
      </c>
    </row>
    <row r="17120" spans="1:5" x14ac:dyDescent="0.25">
      <c r="A17120" s="2">
        <v>45118.53125</v>
      </c>
      <c r="B17120">
        <v>118370</v>
      </c>
      <c r="C17120">
        <v>118395</v>
      </c>
      <c r="D17120">
        <v>118205</v>
      </c>
      <c r="E17120">
        <v>118225</v>
      </c>
    </row>
    <row r="17121" spans="1:5" x14ac:dyDescent="0.25">
      <c r="A17121" s="2">
        <v>45118.520833333336</v>
      </c>
      <c r="B17121">
        <v>118345</v>
      </c>
      <c r="C17121">
        <v>118460</v>
      </c>
      <c r="D17121">
        <v>118220</v>
      </c>
      <c r="E17121">
        <v>118375</v>
      </c>
    </row>
    <row r="17122" spans="1:5" x14ac:dyDescent="0.25">
      <c r="A17122" s="2">
        <v>45118.510416666664</v>
      </c>
      <c r="B17122">
        <v>118160</v>
      </c>
      <c r="C17122">
        <v>118480</v>
      </c>
      <c r="D17122">
        <v>118095</v>
      </c>
      <c r="E17122">
        <v>118350</v>
      </c>
    </row>
    <row r="17123" spans="1:5" x14ac:dyDescent="0.25">
      <c r="A17123" s="2">
        <v>45118.5</v>
      </c>
      <c r="B17123">
        <v>117790</v>
      </c>
      <c r="C17123">
        <v>118190</v>
      </c>
      <c r="D17123">
        <v>117500</v>
      </c>
      <c r="E17123">
        <v>118160</v>
      </c>
    </row>
    <row r="17124" spans="1:5" x14ac:dyDescent="0.25">
      <c r="A17124" s="2">
        <v>45118.489583333336</v>
      </c>
      <c r="B17124">
        <v>117735</v>
      </c>
      <c r="C17124">
        <v>117880</v>
      </c>
      <c r="D17124">
        <v>117720</v>
      </c>
      <c r="E17124">
        <v>117790</v>
      </c>
    </row>
    <row r="17125" spans="1:5" x14ac:dyDescent="0.25">
      <c r="A17125" s="2">
        <v>45118.479166666664</v>
      </c>
      <c r="B17125">
        <v>117750</v>
      </c>
      <c r="C17125">
        <v>117830</v>
      </c>
      <c r="D17125">
        <v>117670</v>
      </c>
      <c r="E17125">
        <v>117735</v>
      </c>
    </row>
    <row r="17126" spans="1:5" x14ac:dyDescent="0.25">
      <c r="A17126" s="2">
        <v>45118.46875</v>
      </c>
      <c r="B17126">
        <v>117575</v>
      </c>
      <c r="C17126">
        <v>117935</v>
      </c>
      <c r="D17126">
        <v>117565</v>
      </c>
      <c r="E17126">
        <v>117755</v>
      </c>
    </row>
    <row r="17127" spans="1:5" x14ac:dyDescent="0.25">
      <c r="A17127" s="2">
        <v>45118.458333333336</v>
      </c>
      <c r="B17127">
        <v>117495</v>
      </c>
      <c r="C17127">
        <v>117750</v>
      </c>
      <c r="D17127">
        <v>117420</v>
      </c>
      <c r="E17127">
        <v>117575</v>
      </c>
    </row>
    <row r="17128" spans="1:5" x14ac:dyDescent="0.25">
      <c r="A17128" s="2">
        <v>45118.447916666664</v>
      </c>
      <c r="B17128">
        <v>117445</v>
      </c>
      <c r="C17128">
        <v>117555</v>
      </c>
      <c r="D17128">
        <v>117030</v>
      </c>
      <c r="E17128">
        <v>117495</v>
      </c>
    </row>
    <row r="17129" spans="1:5" x14ac:dyDescent="0.25">
      <c r="A17129" s="2">
        <v>45118.4375</v>
      </c>
      <c r="B17129">
        <v>117680</v>
      </c>
      <c r="C17129">
        <v>117885</v>
      </c>
      <c r="D17129">
        <v>117430</v>
      </c>
      <c r="E17129">
        <v>117445</v>
      </c>
    </row>
    <row r="17130" spans="1:5" x14ac:dyDescent="0.25">
      <c r="A17130" s="2">
        <v>45118.427083333336</v>
      </c>
      <c r="B17130">
        <v>118490</v>
      </c>
      <c r="C17130">
        <v>118495</v>
      </c>
      <c r="D17130">
        <v>117315</v>
      </c>
      <c r="E17130">
        <v>117675</v>
      </c>
    </row>
    <row r="17131" spans="1:5" x14ac:dyDescent="0.25">
      <c r="A17131" s="2">
        <v>45118.416666666664</v>
      </c>
      <c r="B17131">
        <v>118875</v>
      </c>
      <c r="C17131">
        <v>119055</v>
      </c>
      <c r="D17131">
        <v>118455</v>
      </c>
      <c r="E17131">
        <v>118495</v>
      </c>
    </row>
    <row r="17132" spans="1:5" x14ac:dyDescent="0.25">
      <c r="A17132" s="2">
        <v>45118.40625</v>
      </c>
      <c r="B17132">
        <v>118915</v>
      </c>
      <c r="C17132">
        <v>118985</v>
      </c>
      <c r="D17132">
        <v>118830</v>
      </c>
      <c r="E17132">
        <v>118875</v>
      </c>
    </row>
    <row r="17133" spans="1:5" x14ac:dyDescent="0.25">
      <c r="A17133" s="2">
        <v>45118.395833333336</v>
      </c>
      <c r="B17133">
        <v>118775</v>
      </c>
      <c r="C17133">
        <v>118990</v>
      </c>
      <c r="D17133">
        <v>118680</v>
      </c>
      <c r="E17133">
        <v>118915</v>
      </c>
    </row>
    <row r="17134" spans="1:5" x14ac:dyDescent="0.25">
      <c r="A17134" s="2">
        <v>45118.385416666664</v>
      </c>
      <c r="B17134">
        <v>119255</v>
      </c>
      <c r="C17134">
        <v>119290</v>
      </c>
      <c r="D17134">
        <v>118770</v>
      </c>
      <c r="E17134">
        <v>118775</v>
      </c>
    </row>
    <row r="17135" spans="1:5" x14ac:dyDescent="0.25">
      <c r="A17135" s="2">
        <v>45118.375</v>
      </c>
      <c r="B17135">
        <v>119720</v>
      </c>
      <c r="C17135">
        <v>119800</v>
      </c>
      <c r="D17135">
        <v>119230</v>
      </c>
      <c r="E17135">
        <v>119255</v>
      </c>
    </row>
    <row r="17136" spans="1:5" x14ac:dyDescent="0.25">
      <c r="A17136" s="2">
        <v>45117.739583333336</v>
      </c>
      <c r="B17136">
        <v>119205</v>
      </c>
      <c r="C17136">
        <v>119205</v>
      </c>
      <c r="D17136">
        <v>119015</v>
      </c>
      <c r="E17136">
        <v>119105</v>
      </c>
    </row>
    <row r="17137" spans="1:5" x14ac:dyDescent="0.25">
      <c r="A17137" s="2">
        <v>45117.729166666664</v>
      </c>
      <c r="B17137">
        <v>119260</v>
      </c>
      <c r="C17137">
        <v>119350</v>
      </c>
      <c r="D17137">
        <v>119135</v>
      </c>
      <c r="E17137">
        <v>119205</v>
      </c>
    </row>
    <row r="17138" spans="1:5" x14ac:dyDescent="0.25">
      <c r="A17138" s="2">
        <v>45117.71875</v>
      </c>
      <c r="B17138">
        <v>119275</v>
      </c>
      <c r="C17138">
        <v>119310</v>
      </c>
      <c r="D17138">
        <v>119210</v>
      </c>
      <c r="E17138">
        <v>119265</v>
      </c>
    </row>
    <row r="17139" spans="1:5" x14ac:dyDescent="0.25">
      <c r="A17139" s="2">
        <v>45117.708333333336</v>
      </c>
      <c r="B17139">
        <v>119570</v>
      </c>
      <c r="C17139">
        <v>119575</v>
      </c>
      <c r="D17139">
        <v>119240</v>
      </c>
      <c r="E17139">
        <v>119275</v>
      </c>
    </row>
    <row r="17140" spans="1:5" x14ac:dyDescent="0.25">
      <c r="A17140" s="2">
        <v>45117.697916666664</v>
      </c>
      <c r="B17140">
        <v>119430</v>
      </c>
      <c r="C17140">
        <v>119575</v>
      </c>
      <c r="D17140">
        <v>119380</v>
      </c>
      <c r="E17140">
        <v>119570</v>
      </c>
    </row>
    <row r="17141" spans="1:5" x14ac:dyDescent="0.25">
      <c r="A17141" s="2">
        <v>45117.6875</v>
      </c>
      <c r="B17141">
        <v>119460</v>
      </c>
      <c r="C17141">
        <v>119510</v>
      </c>
      <c r="D17141">
        <v>119335</v>
      </c>
      <c r="E17141">
        <v>119425</v>
      </c>
    </row>
    <row r="17142" spans="1:5" x14ac:dyDescent="0.25">
      <c r="A17142" s="2">
        <v>45117.677083333336</v>
      </c>
      <c r="B17142">
        <v>119555</v>
      </c>
      <c r="C17142">
        <v>119580</v>
      </c>
      <c r="D17142">
        <v>119450</v>
      </c>
      <c r="E17142">
        <v>119460</v>
      </c>
    </row>
    <row r="17143" spans="1:5" x14ac:dyDescent="0.25">
      <c r="A17143" s="2">
        <v>45117.666666666664</v>
      </c>
      <c r="B17143">
        <v>119615</v>
      </c>
      <c r="C17143">
        <v>119675</v>
      </c>
      <c r="D17143">
        <v>119505</v>
      </c>
      <c r="E17143">
        <v>119555</v>
      </c>
    </row>
    <row r="17144" spans="1:5" x14ac:dyDescent="0.25">
      <c r="A17144" s="2">
        <v>45117.65625</v>
      </c>
      <c r="B17144">
        <v>119550</v>
      </c>
      <c r="C17144">
        <v>119680</v>
      </c>
      <c r="D17144">
        <v>119520</v>
      </c>
      <c r="E17144">
        <v>119615</v>
      </c>
    </row>
    <row r="17145" spans="1:5" x14ac:dyDescent="0.25">
      <c r="A17145" s="2">
        <v>45117.645833333336</v>
      </c>
      <c r="B17145">
        <v>119580</v>
      </c>
      <c r="C17145">
        <v>119625</v>
      </c>
      <c r="D17145">
        <v>119345</v>
      </c>
      <c r="E17145">
        <v>119550</v>
      </c>
    </row>
    <row r="17146" spans="1:5" x14ac:dyDescent="0.25">
      <c r="A17146" s="2">
        <v>45117.635416666664</v>
      </c>
      <c r="B17146">
        <v>119735</v>
      </c>
      <c r="C17146">
        <v>119740</v>
      </c>
      <c r="D17146">
        <v>119575</v>
      </c>
      <c r="E17146">
        <v>119580</v>
      </c>
    </row>
    <row r="17147" spans="1:5" x14ac:dyDescent="0.25">
      <c r="A17147" s="2">
        <v>45117.625</v>
      </c>
      <c r="B17147">
        <v>119680</v>
      </c>
      <c r="C17147">
        <v>119750</v>
      </c>
      <c r="D17147">
        <v>119575</v>
      </c>
      <c r="E17147">
        <v>119735</v>
      </c>
    </row>
    <row r="17148" spans="1:5" x14ac:dyDescent="0.25">
      <c r="A17148" s="2">
        <v>45117.614583333336</v>
      </c>
      <c r="B17148">
        <v>119640</v>
      </c>
      <c r="C17148">
        <v>119750</v>
      </c>
      <c r="D17148">
        <v>119620</v>
      </c>
      <c r="E17148">
        <v>119675</v>
      </c>
    </row>
    <row r="17149" spans="1:5" x14ac:dyDescent="0.25">
      <c r="A17149" s="2">
        <v>45117.604166666664</v>
      </c>
      <c r="B17149">
        <v>119625</v>
      </c>
      <c r="C17149">
        <v>119745</v>
      </c>
      <c r="D17149">
        <v>119525</v>
      </c>
      <c r="E17149">
        <v>119640</v>
      </c>
    </row>
    <row r="17150" spans="1:5" x14ac:dyDescent="0.25">
      <c r="A17150" s="2">
        <v>45117.59375</v>
      </c>
      <c r="B17150">
        <v>119720</v>
      </c>
      <c r="C17150">
        <v>119730</v>
      </c>
      <c r="D17150">
        <v>119580</v>
      </c>
      <c r="E17150">
        <v>119630</v>
      </c>
    </row>
    <row r="17151" spans="1:5" x14ac:dyDescent="0.25">
      <c r="A17151" s="2">
        <v>45117.583333333336</v>
      </c>
      <c r="B17151">
        <v>119740</v>
      </c>
      <c r="C17151">
        <v>119785</v>
      </c>
      <c r="D17151">
        <v>119675</v>
      </c>
      <c r="E17151">
        <v>119720</v>
      </c>
    </row>
    <row r="17152" spans="1:5" x14ac:dyDescent="0.25">
      <c r="A17152" s="2">
        <v>45117.572916666664</v>
      </c>
      <c r="B17152">
        <v>119810</v>
      </c>
      <c r="C17152">
        <v>119825</v>
      </c>
      <c r="D17152">
        <v>119545</v>
      </c>
      <c r="E17152">
        <v>119735</v>
      </c>
    </row>
    <row r="17153" spans="1:5" x14ac:dyDescent="0.25">
      <c r="A17153" s="2">
        <v>45117.5625</v>
      </c>
      <c r="B17153">
        <v>119810</v>
      </c>
      <c r="C17153">
        <v>119870</v>
      </c>
      <c r="D17153">
        <v>119745</v>
      </c>
      <c r="E17153">
        <v>119815</v>
      </c>
    </row>
    <row r="17154" spans="1:5" x14ac:dyDescent="0.25">
      <c r="A17154" s="2">
        <v>45117.552083333336</v>
      </c>
      <c r="B17154">
        <v>119875</v>
      </c>
      <c r="C17154">
        <v>119945</v>
      </c>
      <c r="D17154">
        <v>119760</v>
      </c>
      <c r="E17154">
        <v>119805</v>
      </c>
    </row>
    <row r="17155" spans="1:5" x14ac:dyDescent="0.25">
      <c r="A17155" s="2">
        <v>45117.541666666664</v>
      </c>
      <c r="B17155">
        <v>120225</v>
      </c>
      <c r="C17155">
        <v>120280</v>
      </c>
      <c r="D17155">
        <v>119820</v>
      </c>
      <c r="E17155">
        <v>119875</v>
      </c>
    </row>
    <row r="17156" spans="1:5" x14ac:dyDescent="0.25">
      <c r="A17156" s="2">
        <v>45117.53125</v>
      </c>
      <c r="B17156">
        <v>119920</v>
      </c>
      <c r="C17156">
        <v>120300</v>
      </c>
      <c r="D17156">
        <v>119890</v>
      </c>
      <c r="E17156">
        <v>120230</v>
      </c>
    </row>
    <row r="17157" spans="1:5" x14ac:dyDescent="0.25">
      <c r="A17157" s="2">
        <v>45117.520833333336</v>
      </c>
      <c r="B17157">
        <v>119875</v>
      </c>
      <c r="C17157">
        <v>119995</v>
      </c>
      <c r="D17157">
        <v>119835</v>
      </c>
      <c r="E17157">
        <v>119925</v>
      </c>
    </row>
    <row r="17158" spans="1:5" x14ac:dyDescent="0.25">
      <c r="A17158" s="2">
        <v>45117.510416666664</v>
      </c>
      <c r="B17158">
        <v>119700</v>
      </c>
      <c r="C17158">
        <v>119970</v>
      </c>
      <c r="D17158">
        <v>119655</v>
      </c>
      <c r="E17158">
        <v>119875</v>
      </c>
    </row>
    <row r="17159" spans="1:5" x14ac:dyDescent="0.25">
      <c r="A17159" s="2">
        <v>45117.5</v>
      </c>
      <c r="B17159">
        <v>120005</v>
      </c>
      <c r="C17159">
        <v>120065</v>
      </c>
      <c r="D17159">
        <v>119640</v>
      </c>
      <c r="E17159">
        <v>119700</v>
      </c>
    </row>
    <row r="17160" spans="1:5" x14ac:dyDescent="0.25">
      <c r="A17160" s="2">
        <v>45117.489583333336</v>
      </c>
      <c r="B17160">
        <v>120045</v>
      </c>
      <c r="C17160">
        <v>120100</v>
      </c>
      <c r="D17160">
        <v>119915</v>
      </c>
      <c r="E17160">
        <v>120000</v>
      </c>
    </row>
    <row r="17161" spans="1:5" x14ac:dyDescent="0.25">
      <c r="A17161" s="2">
        <v>45117.479166666664</v>
      </c>
      <c r="B17161">
        <v>119975</v>
      </c>
      <c r="C17161">
        <v>120070</v>
      </c>
      <c r="D17161">
        <v>119790</v>
      </c>
      <c r="E17161">
        <v>120040</v>
      </c>
    </row>
    <row r="17162" spans="1:5" x14ac:dyDescent="0.25">
      <c r="A17162" s="2">
        <v>45117.46875</v>
      </c>
      <c r="B17162">
        <v>119885</v>
      </c>
      <c r="C17162">
        <v>120220</v>
      </c>
      <c r="D17162">
        <v>119810</v>
      </c>
      <c r="E17162">
        <v>119975</v>
      </c>
    </row>
    <row r="17163" spans="1:5" x14ac:dyDescent="0.25">
      <c r="A17163" s="2">
        <v>45117.458333333336</v>
      </c>
      <c r="B17163">
        <v>119895</v>
      </c>
      <c r="C17163">
        <v>120275</v>
      </c>
      <c r="D17163">
        <v>119825</v>
      </c>
      <c r="E17163">
        <v>119885</v>
      </c>
    </row>
    <row r="17164" spans="1:5" x14ac:dyDescent="0.25">
      <c r="A17164" s="2">
        <v>45117.447916666664</v>
      </c>
      <c r="B17164">
        <v>119990</v>
      </c>
      <c r="C17164">
        <v>120175</v>
      </c>
      <c r="D17164">
        <v>119845</v>
      </c>
      <c r="E17164">
        <v>119895</v>
      </c>
    </row>
    <row r="17165" spans="1:5" x14ac:dyDescent="0.25">
      <c r="A17165" s="2">
        <v>45117.4375</v>
      </c>
      <c r="B17165">
        <v>119825</v>
      </c>
      <c r="C17165">
        <v>120095</v>
      </c>
      <c r="D17165">
        <v>119700</v>
      </c>
      <c r="E17165">
        <v>119995</v>
      </c>
    </row>
    <row r="17166" spans="1:5" x14ac:dyDescent="0.25">
      <c r="A17166" s="2">
        <v>45117.427083333336</v>
      </c>
      <c r="B17166">
        <v>119570</v>
      </c>
      <c r="C17166">
        <v>120115</v>
      </c>
      <c r="D17166">
        <v>119570</v>
      </c>
      <c r="E17166">
        <v>119830</v>
      </c>
    </row>
    <row r="17167" spans="1:5" x14ac:dyDescent="0.25">
      <c r="A17167" s="2">
        <v>45117.416666666664</v>
      </c>
      <c r="B17167">
        <v>119920</v>
      </c>
      <c r="C17167">
        <v>120085</v>
      </c>
      <c r="D17167">
        <v>119560</v>
      </c>
      <c r="E17167">
        <v>119575</v>
      </c>
    </row>
    <row r="17168" spans="1:5" x14ac:dyDescent="0.25">
      <c r="A17168" s="2">
        <v>45117.40625</v>
      </c>
      <c r="B17168">
        <v>119840</v>
      </c>
      <c r="C17168">
        <v>120035</v>
      </c>
      <c r="D17168">
        <v>119810</v>
      </c>
      <c r="E17168">
        <v>119920</v>
      </c>
    </row>
    <row r="17169" spans="1:5" x14ac:dyDescent="0.25">
      <c r="A17169" s="2">
        <v>45117.395833333336</v>
      </c>
      <c r="B17169">
        <v>119730</v>
      </c>
      <c r="C17169">
        <v>119930</v>
      </c>
      <c r="D17169">
        <v>119725</v>
      </c>
      <c r="E17169">
        <v>119845</v>
      </c>
    </row>
    <row r="17170" spans="1:5" x14ac:dyDescent="0.25">
      <c r="A17170" s="2">
        <v>45117.385416666664</v>
      </c>
      <c r="B17170">
        <v>119850</v>
      </c>
      <c r="C17170">
        <v>119925</v>
      </c>
      <c r="D17170">
        <v>119720</v>
      </c>
      <c r="E17170">
        <v>119735</v>
      </c>
    </row>
    <row r="17171" spans="1:5" x14ac:dyDescent="0.25">
      <c r="A17171" s="2">
        <v>45117.375</v>
      </c>
      <c r="B17171">
        <v>119930</v>
      </c>
      <c r="C17171">
        <v>120190</v>
      </c>
      <c r="D17171">
        <v>119615</v>
      </c>
      <c r="E17171">
        <v>119850</v>
      </c>
    </row>
    <row r="17172" spans="1:5" x14ac:dyDescent="0.25">
      <c r="A17172" s="2">
        <v>45114.739583333336</v>
      </c>
      <c r="B17172">
        <v>120265</v>
      </c>
      <c r="C17172">
        <v>120315</v>
      </c>
      <c r="D17172">
        <v>120120</v>
      </c>
      <c r="E17172">
        <v>120120</v>
      </c>
    </row>
    <row r="17173" spans="1:5" x14ac:dyDescent="0.25">
      <c r="A17173" s="2">
        <v>45114.729166666664</v>
      </c>
      <c r="B17173">
        <v>120440</v>
      </c>
      <c r="C17173">
        <v>120445</v>
      </c>
      <c r="D17173">
        <v>120240</v>
      </c>
      <c r="E17173">
        <v>120265</v>
      </c>
    </row>
    <row r="17174" spans="1:5" x14ac:dyDescent="0.25">
      <c r="A17174" s="2">
        <v>45114.71875</v>
      </c>
      <c r="B17174">
        <v>120400</v>
      </c>
      <c r="C17174">
        <v>120545</v>
      </c>
      <c r="D17174">
        <v>120385</v>
      </c>
      <c r="E17174">
        <v>120440</v>
      </c>
    </row>
    <row r="17175" spans="1:5" x14ac:dyDescent="0.25">
      <c r="A17175" s="2">
        <v>45114.708333333336</v>
      </c>
      <c r="B17175">
        <v>120500</v>
      </c>
      <c r="C17175">
        <v>120535</v>
      </c>
      <c r="D17175">
        <v>120305</v>
      </c>
      <c r="E17175">
        <v>120395</v>
      </c>
    </row>
    <row r="17176" spans="1:5" x14ac:dyDescent="0.25">
      <c r="A17176" s="2">
        <v>45114.697916666664</v>
      </c>
      <c r="B17176">
        <v>120825</v>
      </c>
      <c r="C17176">
        <v>120845</v>
      </c>
      <c r="D17176">
        <v>120435</v>
      </c>
      <c r="E17176">
        <v>120500</v>
      </c>
    </row>
    <row r="17177" spans="1:5" x14ac:dyDescent="0.25">
      <c r="A17177" s="2">
        <v>45114.6875</v>
      </c>
      <c r="B17177">
        <v>120870</v>
      </c>
      <c r="C17177">
        <v>121015</v>
      </c>
      <c r="D17177">
        <v>120780</v>
      </c>
      <c r="E17177">
        <v>120825</v>
      </c>
    </row>
    <row r="17178" spans="1:5" x14ac:dyDescent="0.25">
      <c r="A17178" s="2">
        <v>45114.677083333336</v>
      </c>
      <c r="B17178">
        <v>120880</v>
      </c>
      <c r="C17178">
        <v>120965</v>
      </c>
      <c r="D17178">
        <v>120795</v>
      </c>
      <c r="E17178">
        <v>120870</v>
      </c>
    </row>
    <row r="17179" spans="1:5" x14ac:dyDescent="0.25">
      <c r="A17179" s="2">
        <v>45114.666666666664</v>
      </c>
      <c r="B17179">
        <v>121020</v>
      </c>
      <c r="C17179">
        <v>121075</v>
      </c>
      <c r="D17179">
        <v>120820</v>
      </c>
      <c r="E17179">
        <v>120885</v>
      </c>
    </row>
    <row r="17180" spans="1:5" x14ac:dyDescent="0.25">
      <c r="A17180" s="2">
        <v>45114.65625</v>
      </c>
      <c r="B17180">
        <v>121010</v>
      </c>
      <c r="C17180">
        <v>121060</v>
      </c>
      <c r="D17180">
        <v>120915</v>
      </c>
      <c r="E17180">
        <v>121025</v>
      </c>
    </row>
    <row r="17181" spans="1:5" x14ac:dyDescent="0.25">
      <c r="A17181" s="2">
        <v>45114.645833333336</v>
      </c>
      <c r="B17181">
        <v>121050</v>
      </c>
      <c r="C17181">
        <v>121090</v>
      </c>
      <c r="D17181">
        <v>120985</v>
      </c>
      <c r="E17181">
        <v>121005</v>
      </c>
    </row>
    <row r="17182" spans="1:5" x14ac:dyDescent="0.25">
      <c r="A17182" s="2">
        <v>45114.635416666664</v>
      </c>
      <c r="B17182">
        <v>121145</v>
      </c>
      <c r="C17182">
        <v>121205</v>
      </c>
      <c r="D17182">
        <v>121040</v>
      </c>
      <c r="E17182">
        <v>121055</v>
      </c>
    </row>
    <row r="17183" spans="1:5" x14ac:dyDescent="0.25">
      <c r="A17183" s="2">
        <v>45114.625</v>
      </c>
      <c r="B17183">
        <v>120975</v>
      </c>
      <c r="C17183">
        <v>121215</v>
      </c>
      <c r="D17183">
        <v>120965</v>
      </c>
      <c r="E17183">
        <v>121140</v>
      </c>
    </row>
    <row r="17184" spans="1:5" x14ac:dyDescent="0.25">
      <c r="A17184" s="2">
        <v>45114.614583333336</v>
      </c>
      <c r="B17184">
        <v>121080</v>
      </c>
      <c r="C17184">
        <v>121090</v>
      </c>
      <c r="D17184">
        <v>120910</v>
      </c>
      <c r="E17184">
        <v>120975</v>
      </c>
    </row>
    <row r="17185" spans="1:5" x14ac:dyDescent="0.25">
      <c r="A17185" s="2">
        <v>45114.604166666664</v>
      </c>
      <c r="B17185">
        <v>120985</v>
      </c>
      <c r="C17185">
        <v>121115</v>
      </c>
      <c r="D17185">
        <v>120935</v>
      </c>
      <c r="E17185">
        <v>121085</v>
      </c>
    </row>
    <row r="17186" spans="1:5" x14ac:dyDescent="0.25">
      <c r="A17186" s="2">
        <v>45114.59375</v>
      </c>
      <c r="B17186">
        <v>120955</v>
      </c>
      <c r="C17186">
        <v>120985</v>
      </c>
      <c r="D17186">
        <v>120825</v>
      </c>
      <c r="E17186">
        <v>120980</v>
      </c>
    </row>
    <row r="17187" spans="1:5" x14ac:dyDescent="0.25">
      <c r="A17187" s="2">
        <v>45114.583333333336</v>
      </c>
      <c r="B17187">
        <v>120860</v>
      </c>
      <c r="C17187">
        <v>121035</v>
      </c>
      <c r="D17187">
        <v>120810</v>
      </c>
      <c r="E17187">
        <v>120955</v>
      </c>
    </row>
    <row r="17188" spans="1:5" x14ac:dyDescent="0.25">
      <c r="A17188" s="2">
        <v>45114.572916666664</v>
      </c>
      <c r="B17188">
        <v>120845</v>
      </c>
      <c r="C17188">
        <v>120985</v>
      </c>
      <c r="D17188">
        <v>120820</v>
      </c>
      <c r="E17188">
        <v>120855</v>
      </c>
    </row>
    <row r="17189" spans="1:5" x14ac:dyDescent="0.25">
      <c r="A17189" s="2">
        <v>45114.5625</v>
      </c>
      <c r="B17189">
        <v>120685</v>
      </c>
      <c r="C17189">
        <v>120915</v>
      </c>
      <c r="D17189">
        <v>120665</v>
      </c>
      <c r="E17189">
        <v>120850</v>
      </c>
    </row>
    <row r="17190" spans="1:5" x14ac:dyDescent="0.25">
      <c r="A17190" s="2">
        <v>45114.552083333336</v>
      </c>
      <c r="B17190">
        <v>120645</v>
      </c>
      <c r="C17190">
        <v>120710</v>
      </c>
      <c r="D17190">
        <v>120570</v>
      </c>
      <c r="E17190">
        <v>120685</v>
      </c>
    </row>
    <row r="17191" spans="1:5" x14ac:dyDescent="0.25">
      <c r="A17191" s="2">
        <v>45114.541666666664</v>
      </c>
      <c r="B17191">
        <v>120680</v>
      </c>
      <c r="C17191">
        <v>120725</v>
      </c>
      <c r="D17191">
        <v>120580</v>
      </c>
      <c r="E17191">
        <v>120640</v>
      </c>
    </row>
    <row r="17192" spans="1:5" x14ac:dyDescent="0.25">
      <c r="A17192" s="2">
        <v>45114.53125</v>
      </c>
      <c r="B17192">
        <v>120575</v>
      </c>
      <c r="C17192">
        <v>120700</v>
      </c>
      <c r="D17192">
        <v>120565</v>
      </c>
      <c r="E17192">
        <v>120680</v>
      </c>
    </row>
    <row r="17193" spans="1:5" x14ac:dyDescent="0.25">
      <c r="A17193" s="2">
        <v>45114.520833333336</v>
      </c>
      <c r="B17193">
        <v>120670</v>
      </c>
      <c r="C17193">
        <v>120685</v>
      </c>
      <c r="D17193">
        <v>120440</v>
      </c>
      <c r="E17193">
        <v>120575</v>
      </c>
    </row>
    <row r="17194" spans="1:5" x14ac:dyDescent="0.25">
      <c r="A17194" s="2">
        <v>45114.510416666664</v>
      </c>
      <c r="B17194">
        <v>120480</v>
      </c>
      <c r="C17194">
        <v>120670</v>
      </c>
      <c r="D17194">
        <v>120465</v>
      </c>
      <c r="E17194">
        <v>120665</v>
      </c>
    </row>
    <row r="17195" spans="1:5" x14ac:dyDescent="0.25">
      <c r="A17195" s="2">
        <v>45114.5</v>
      </c>
      <c r="B17195">
        <v>120295</v>
      </c>
      <c r="C17195">
        <v>120515</v>
      </c>
      <c r="D17195">
        <v>120255</v>
      </c>
      <c r="E17195">
        <v>120475</v>
      </c>
    </row>
    <row r="17196" spans="1:5" x14ac:dyDescent="0.25">
      <c r="A17196" s="2">
        <v>45114.489583333336</v>
      </c>
      <c r="B17196">
        <v>120610</v>
      </c>
      <c r="C17196">
        <v>120640</v>
      </c>
      <c r="D17196">
        <v>120235</v>
      </c>
      <c r="E17196">
        <v>120295</v>
      </c>
    </row>
    <row r="17197" spans="1:5" x14ac:dyDescent="0.25">
      <c r="A17197" s="2">
        <v>45114.479166666664</v>
      </c>
      <c r="B17197">
        <v>120765</v>
      </c>
      <c r="C17197">
        <v>120950</v>
      </c>
      <c r="D17197">
        <v>120560</v>
      </c>
      <c r="E17197">
        <v>120605</v>
      </c>
    </row>
    <row r="17198" spans="1:5" x14ac:dyDescent="0.25">
      <c r="A17198" s="2">
        <v>45114.46875</v>
      </c>
      <c r="B17198">
        <v>120435</v>
      </c>
      <c r="C17198">
        <v>120800</v>
      </c>
      <c r="D17198">
        <v>120410</v>
      </c>
      <c r="E17198">
        <v>120770</v>
      </c>
    </row>
    <row r="17199" spans="1:5" x14ac:dyDescent="0.25">
      <c r="A17199" s="2">
        <v>45114.458333333336</v>
      </c>
      <c r="B17199">
        <v>120260</v>
      </c>
      <c r="C17199">
        <v>120540</v>
      </c>
      <c r="D17199">
        <v>120130</v>
      </c>
      <c r="E17199">
        <v>120440</v>
      </c>
    </row>
    <row r="17200" spans="1:5" x14ac:dyDescent="0.25">
      <c r="A17200" s="2">
        <v>45114.447916666664</v>
      </c>
      <c r="B17200">
        <v>120465</v>
      </c>
      <c r="C17200">
        <v>120630</v>
      </c>
      <c r="D17200">
        <v>120155</v>
      </c>
      <c r="E17200">
        <v>120260</v>
      </c>
    </row>
    <row r="17201" spans="1:5" x14ac:dyDescent="0.25">
      <c r="A17201" s="2">
        <v>45114.4375</v>
      </c>
      <c r="B17201">
        <v>120235</v>
      </c>
      <c r="C17201">
        <v>120565</v>
      </c>
      <c r="D17201">
        <v>120215</v>
      </c>
      <c r="E17201">
        <v>120465</v>
      </c>
    </row>
    <row r="17202" spans="1:5" x14ac:dyDescent="0.25">
      <c r="A17202" s="2">
        <v>45114.427083333336</v>
      </c>
      <c r="B17202">
        <v>119435</v>
      </c>
      <c r="C17202">
        <v>120325</v>
      </c>
      <c r="D17202">
        <v>119365</v>
      </c>
      <c r="E17202">
        <v>120235</v>
      </c>
    </row>
    <row r="17203" spans="1:5" x14ac:dyDescent="0.25">
      <c r="A17203" s="2">
        <v>45114.416666666664</v>
      </c>
      <c r="B17203">
        <v>119430</v>
      </c>
      <c r="C17203">
        <v>119675</v>
      </c>
      <c r="D17203">
        <v>119200</v>
      </c>
      <c r="E17203">
        <v>119435</v>
      </c>
    </row>
    <row r="17204" spans="1:5" x14ac:dyDescent="0.25">
      <c r="A17204" s="2">
        <v>45114.40625</v>
      </c>
      <c r="B17204">
        <v>119775</v>
      </c>
      <c r="C17204">
        <v>119795</v>
      </c>
      <c r="D17204">
        <v>119420</v>
      </c>
      <c r="E17204">
        <v>119430</v>
      </c>
    </row>
    <row r="17205" spans="1:5" x14ac:dyDescent="0.25">
      <c r="A17205" s="2">
        <v>45114.395833333336</v>
      </c>
      <c r="B17205">
        <v>119380</v>
      </c>
      <c r="C17205">
        <v>120215</v>
      </c>
      <c r="D17205">
        <v>119310</v>
      </c>
      <c r="E17205">
        <v>119775</v>
      </c>
    </row>
    <row r="17206" spans="1:5" x14ac:dyDescent="0.25">
      <c r="A17206" s="2">
        <v>45114.385416666664</v>
      </c>
      <c r="B17206">
        <v>119685</v>
      </c>
      <c r="C17206">
        <v>119700</v>
      </c>
      <c r="D17206">
        <v>119210</v>
      </c>
      <c r="E17206">
        <v>119385</v>
      </c>
    </row>
    <row r="17207" spans="1:5" x14ac:dyDescent="0.25">
      <c r="A17207" s="2">
        <v>45114.375</v>
      </c>
      <c r="B17207">
        <v>119585</v>
      </c>
      <c r="C17207">
        <v>119780</v>
      </c>
      <c r="D17207">
        <v>119440</v>
      </c>
      <c r="E17207">
        <v>119690</v>
      </c>
    </row>
    <row r="17208" spans="1:5" x14ac:dyDescent="0.25">
      <c r="A17208" s="2">
        <v>45113.739583333336</v>
      </c>
      <c r="B17208">
        <v>119030</v>
      </c>
      <c r="C17208">
        <v>119185</v>
      </c>
      <c r="D17208">
        <v>118975</v>
      </c>
      <c r="E17208">
        <v>119150</v>
      </c>
    </row>
    <row r="17209" spans="1:5" x14ac:dyDescent="0.25">
      <c r="A17209" s="2">
        <v>45113.729166666664</v>
      </c>
      <c r="B17209">
        <v>118965</v>
      </c>
      <c r="C17209">
        <v>119110</v>
      </c>
      <c r="D17209">
        <v>118945</v>
      </c>
      <c r="E17209">
        <v>119035</v>
      </c>
    </row>
    <row r="17210" spans="1:5" x14ac:dyDescent="0.25">
      <c r="A17210" s="2">
        <v>45113.71875</v>
      </c>
      <c r="B17210">
        <v>118945</v>
      </c>
      <c r="C17210">
        <v>119085</v>
      </c>
      <c r="D17210">
        <v>118900</v>
      </c>
      <c r="E17210">
        <v>118965</v>
      </c>
    </row>
    <row r="17211" spans="1:5" x14ac:dyDescent="0.25">
      <c r="A17211" s="2">
        <v>45113.708333333336</v>
      </c>
      <c r="B17211">
        <v>119045</v>
      </c>
      <c r="C17211">
        <v>119075</v>
      </c>
      <c r="D17211">
        <v>118865</v>
      </c>
      <c r="E17211">
        <v>118950</v>
      </c>
    </row>
    <row r="17212" spans="1:5" x14ac:dyDescent="0.25">
      <c r="A17212" s="2">
        <v>45113.697916666664</v>
      </c>
      <c r="B17212">
        <v>119035</v>
      </c>
      <c r="C17212">
        <v>119195</v>
      </c>
      <c r="D17212">
        <v>119020</v>
      </c>
      <c r="E17212">
        <v>119045</v>
      </c>
    </row>
    <row r="17213" spans="1:5" x14ac:dyDescent="0.25">
      <c r="A17213" s="2">
        <v>45113.6875</v>
      </c>
      <c r="B17213">
        <v>119120</v>
      </c>
      <c r="C17213">
        <v>119280</v>
      </c>
      <c r="D17213">
        <v>119000</v>
      </c>
      <c r="E17213">
        <v>119030</v>
      </c>
    </row>
    <row r="17214" spans="1:5" x14ac:dyDescent="0.25">
      <c r="A17214" s="2">
        <v>45113.677083333336</v>
      </c>
      <c r="B17214">
        <v>119135</v>
      </c>
      <c r="C17214">
        <v>119240</v>
      </c>
      <c r="D17214">
        <v>119095</v>
      </c>
      <c r="E17214">
        <v>119120</v>
      </c>
    </row>
    <row r="17215" spans="1:5" x14ac:dyDescent="0.25">
      <c r="A17215" s="2">
        <v>45113.666666666664</v>
      </c>
      <c r="B17215">
        <v>119235</v>
      </c>
      <c r="C17215">
        <v>119255</v>
      </c>
      <c r="D17215">
        <v>119060</v>
      </c>
      <c r="E17215">
        <v>119140</v>
      </c>
    </row>
    <row r="17216" spans="1:5" x14ac:dyDescent="0.25">
      <c r="A17216" s="2">
        <v>45113.65625</v>
      </c>
      <c r="B17216">
        <v>119225</v>
      </c>
      <c r="C17216">
        <v>119290</v>
      </c>
      <c r="D17216">
        <v>119135</v>
      </c>
      <c r="E17216">
        <v>119240</v>
      </c>
    </row>
    <row r="17217" spans="1:5" x14ac:dyDescent="0.25">
      <c r="A17217" s="2">
        <v>45113.645833333336</v>
      </c>
      <c r="B17217">
        <v>119330</v>
      </c>
      <c r="C17217">
        <v>119410</v>
      </c>
      <c r="D17217">
        <v>119125</v>
      </c>
      <c r="E17217">
        <v>119225</v>
      </c>
    </row>
    <row r="17218" spans="1:5" x14ac:dyDescent="0.25">
      <c r="A17218" s="2">
        <v>45113.635416666664</v>
      </c>
      <c r="B17218">
        <v>119345</v>
      </c>
      <c r="C17218">
        <v>119435</v>
      </c>
      <c r="D17218">
        <v>119300</v>
      </c>
      <c r="E17218">
        <v>119330</v>
      </c>
    </row>
    <row r="17219" spans="1:5" x14ac:dyDescent="0.25">
      <c r="A17219" s="2">
        <v>45113.625</v>
      </c>
      <c r="B17219">
        <v>119145</v>
      </c>
      <c r="C17219">
        <v>119360</v>
      </c>
      <c r="D17219">
        <v>119125</v>
      </c>
      <c r="E17219">
        <v>119340</v>
      </c>
    </row>
    <row r="17220" spans="1:5" x14ac:dyDescent="0.25">
      <c r="A17220" s="2">
        <v>45113.614583333336</v>
      </c>
      <c r="B17220">
        <v>119180</v>
      </c>
      <c r="C17220">
        <v>119235</v>
      </c>
      <c r="D17220">
        <v>119050</v>
      </c>
      <c r="E17220">
        <v>119145</v>
      </c>
    </row>
    <row r="17221" spans="1:5" x14ac:dyDescent="0.25">
      <c r="A17221" s="2">
        <v>45113.604166666664</v>
      </c>
      <c r="B17221">
        <v>119215</v>
      </c>
      <c r="C17221">
        <v>119225</v>
      </c>
      <c r="D17221">
        <v>119095</v>
      </c>
      <c r="E17221">
        <v>119185</v>
      </c>
    </row>
    <row r="17222" spans="1:5" x14ac:dyDescent="0.25">
      <c r="A17222" s="2">
        <v>45113.59375</v>
      </c>
      <c r="B17222">
        <v>119230</v>
      </c>
      <c r="C17222">
        <v>119290</v>
      </c>
      <c r="D17222">
        <v>119155</v>
      </c>
      <c r="E17222">
        <v>119220</v>
      </c>
    </row>
    <row r="17223" spans="1:5" x14ac:dyDescent="0.25">
      <c r="A17223" s="2">
        <v>45113.583333333336</v>
      </c>
      <c r="B17223">
        <v>119055</v>
      </c>
      <c r="C17223">
        <v>119270</v>
      </c>
      <c r="D17223">
        <v>119045</v>
      </c>
      <c r="E17223">
        <v>119230</v>
      </c>
    </row>
    <row r="17224" spans="1:5" x14ac:dyDescent="0.25">
      <c r="A17224" s="2">
        <v>45113.572916666664</v>
      </c>
      <c r="B17224">
        <v>119145</v>
      </c>
      <c r="C17224">
        <v>119250</v>
      </c>
      <c r="D17224">
        <v>119025</v>
      </c>
      <c r="E17224">
        <v>119050</v>
      </c>
    </row>
    <row r="17225" spans="1:5" x14ac:dyDescent="0.25">
      <c r="A17225" s="2">
        <v>45113.5625</v>
      </c>
      <c r="B17225">
        <v>119040</v>
      </c>
      <c r="C17225">
        <v>119195</v>
      </c>
      <c r="D17225">
        <v>119000</v>
      </c>
      <c r="E17225">
        <v>119145</v>
      </c>
    </row>
    <row r="17226" spans="1:5" x14ac:dyDescent="0.25">
      <c r="A17226" s="2">
        <v>45113.552083333336</v>
      </c>
      <c r="B17226">
        <v>118830</v>
      </c>
      <c r="C17226">
        <v>119085</v>
      </c>
      <c r="D17226">
        <v>118650</v>
      </c>
      <c r="E17226">
        <v>119035</v>
      </c>
    </row>
    <row r="17227" spans="1:5" x14ac:dyDescent="0.25">
      <c r="A17227" s="2">
        <v>45113.541666666664</v>
      </c>
      <c r="B17227">
        <v>118895</v>
      </c>
      <c r="C17227">
        <v>118980</v>
      </c>
      <c r="D17227">
        <v>118725</v>
      </c>
      <c r="E17227">
        <v>118830</v>
      </c>
    </row>
    <row r="17228" spans="1:5" x14ac:dyDescent="0.25">
      <c r="A17228" s="2">
        <v>45113.53125</v>
      </c>
      <c r="B17228">
        <v>118805</v>
      </c>
      <c r="C17228">
        <v>118910</v>
      </c>
      <c r="D17228">
        <v>118730</v>
      </c>
      <c r="E17228">
        <v>118890</v>
      </c>
    </row>
    <row r="17229" spans="1:5" x14ac:dyDescent="0.25">
      <c r="A17229" s="2">
        <v>45113.520833333336</v>
      </c>
      <c r="B17229">
        <v>118930</v>
      </c>
      <c r="C17229">
        <v>119045</v>
      </c>
      <c r="D17229">
        <v>118710</v>
      </c>
      <c r="E17229">
        <v>118810</v>
      </c>
    </row>
    <row r="17230" spans="1:5" x14ac:dyDescent="0.25">
      <c r="A17230" s="2">
        <v>45113.510416666664</v>
      </c>
      <c r="B17230">
        <v>119005</v>
      </c>
      <c r="C17230">
        <v>119045</v>
      </c>
      <c r="D17230">
        <v>118885</v>
      </c>
      <c r="E17230">
        <v>118930</v>
      </c>
    </row>
    <row r="17231" spans="1:5" x14ac:dyDescent="0.25">
      <c r="A17231" s="2">
        <v>45113.5</v>
      </c>
      <c r="B17231">
        <v>118815</v>
      </c>
      <c r="C17231">
        <v>119090</v>
      </c>
      <c r="D17231">
        <v>118730</v>
      </c>
      <c r="E17231">
        <v>119005</v>
      </c>
    </row>
    <row r="17232" spans="1:5" x14ac:dyDescent="0.25">
      <c r="A17232" s="2">
        <v>45113.489583333336</v>
      </c>
      <c r="B17232">
        <v>119055</v>
      </c>
      <c r="C17232">
        <v>119140</v>
      </c>
      <c r="D17232">
        <v>118775</v>
      </c>
      <c r="E17232">
        <v>118815</v>
      </c>
    </row>
    <row r="17233" spans="1:5" x14ac:dyDescent="0.25">
      <c r="A17233" s="2">
        <v>45113.479166666664</v>
      </c>
      <c r="B17233">
        <v>119325</v>
      </c>
      <c r="C17233">
        <v>119420</v>
      </c>
      <c r="D17233">
        <v>119040</v>
      </c>
      <c r="E17233">
        <v>119050</v>
      </c>
    </row>
    <row r="17234" spans="1:5" x14ac:dyDescent="0.25">
      <c r="A17234" s="2">
        <v>45113.46875</v>
      </c>
      <c r="B17234">
        <v>119375</v>
      </c>
      <c r="C17234">
        <v>119585</v>
      </c>
      <c r="D17234">
        <v>119285</v>
      </c>
      <c r="E17234">
        <v>119320</v>
      </c>
    </row>
    <row r="17235" spans="1:5" x14ac:dyDescent="0.25">
      <c r="A17235" s="2">
        <v>45113.458333333336</v>
      </c>
      <c r="B17235">
        <v>119525</v>
      </c>
      <c r="C17235">
        <v>119545</v>
      </c>
      <c r="D17235">
        <v>119275</v>
      </c>
      <c r="E17235">
        <v>119380</v>
      </c>
    </row>
    <row r="17236" spans="1:5" x14ac:dyDescent="0.25">
      <c r="A17236" s="2">
        <v>45113.447916666664</v>
      </c>
      <c r="B17236">
        <v>119920</v>
      </c>
      <c r="C17236">
        <v>119955</v>
      </c>
      <c r="D17236">
        <v>119505</v>
      </c>
      <c r="E17236">
        <v>119525</v>
      </c>
    </row>
    <row r="17237" spans="1:5" x14ac:dyDescent="0.25">
      <c r="A17237" s="2">
        <v>45113.4375</v>
      </c>
      <c r="B17237">
        <v>119865</v>
      </c>
      <c r="C17237">
        <v>120455</v>
      </c>
      <c r="D17237">
        <v>119825</v>
      </c>
      <c r="E17237">
        <v>119920</v>
      </c>
    </row>
    <row r="17238" spans="1:5" x14ac:dyDescent="0.25">
      <c r="A17238" s="2">
        <v>45113.427083333336</v>
      </c>
      <c r="B17238">
        <v>120285</v>
      </c>
      <c r="C17238">
        <v>120480</v>
      </c>
      <c r="D17238">
        <v>119860</v>
      </c>
      <c r="E17238">
        <v>119865</v>
      </c>
    </row>
    <row r="17239" spans="1:5" x14ac:dyDescent="0.25">
      <c r="A17239" s="2">
        <v>45113.416666666664</v>
      </c>
      <c r="B17239">
        <v>120195</v>
      </c>
      <c r="C17239">
        <v>120505</v>
      </c>
      <c r="D17239">
        <v>120100</v>
      </c>
      <c r="E17239">
        <v>120285</v>
      </c>
    </row>
    <row r="17240" spans="1:5" x14ac:dyDescent="0.25">
      <c r="A17240" s="2">
        <v>45113.40625</v>
      </c>
      <c r="B17240">
        <v>120120</v>
      </c>
      <c r="C17240">
        <v>120210</v>
      </c>
      <c r="D17240">
        <v>120000</v>
      </c>
      <c r="E17240">
        <v>120195</v>
      </c>
    </row>
    <row r="17241" spans="1:5" x14ac:dyDescent="0.25">
      <c r="A17241" s="2">
        <v>45113.395833333336</v>
      </c>
      <c r="B17241">
        <v>120330</v>
      </c>
      <c r="C17241">
        <v>120330</v>
      </c>
      <c r="D17241">
        <v>120050</v>
      </c>
      <c r="E17241">
        <v>120115</v>
      </c>
    </row>
    <row r="17242" spans="1:5" x14ac:dyDescent="0.25">
      <c r="A17242" s="2">
        <v>45113.385416666664</v>
      </c>
      <c r="B17242">
        <v>120435</v>
      </c>
      <c r="C17242">
        <v>120460</v>
      </c>
      <c r="D17242">
        <v>120125</v>
      </c>
      <c r="E17242">
        <v>120325</v>
      </c>
    </row>
    <row r="17243" spans="1:5" x14ac:dyDescent="0.25">
      <c r="A17243" s="2">
        <v>45113.375</v>
      </c>
      <c r="B17243">
        <v>121000</v>
      </c>
      <c r="C17243">
        <v>121005</v>
      </c>
      <c r="D17243">
        <v>120420</v>
      </c>
      <c r="E17243">
        <v>120430</v>
      </c>
    </row>
    <row r="17244" spans="1:5" x14ac:dyDescent="0.25">
      <c r="A17244" s="2">
        <v>45112.739583333336</v>
      </c>
      <c r="B17244">
        <v>121280</v>
      </c>
      <c r="C17244">
        <v>121290</v>
      </c>
      <c r="D17244">
        <v>121170</v>
      </c>
      <c r="E17244">
        <v>121170</v>
      </c>
    </row>
    <row r="17245" spans="1:5" x14ac:dyDescent="0.25">
      <c r="A17245" s="2">
        <v>45112.729166666664</v>
      </c>
      <c r="B17245">
        <v>121445</v>
      </c>
      <c r="C17245">
        <v>121490</v>
      </c>
      <c r="D17245">
        <v>121210</v>
      </c>
      <c r="E17245">
        <v>121275</v>
      </c>
    </row>
    <row r="17246" spans="1:5" x14ac:dyDescent="0.25">
      <c r="A17246" s="2">
        <v>45112.71875</v>
      </c>
      <c r="B17246">
        <v>121315</v>
      </c>
      <c r="C17246">
        <v>121475</v>
      </c>
      <c r="D17246">
        <v>121280</v>
      </c>
      <c r="E17246">
        <v>121445</v>
      </c>
    </row>
    <row r="17247" spans="1:5" x14ac:dyDescent="0.25">
      <c r="A17247" s="2">
        <v>45112.708333333336</v>
      </c>
      <c r="B17247">
        <v>121380</v>
      </c>
      <c r="C17247">
        <v>121385</v>
      </c>
      <c r="D17247">
        <v>121155</v>
      </c>
      <c r="E17247">
        <v>121320</v>
      </c>
    </row>
    <row r="17248" spans="1:5" x14ac:dyDescent="0.25">
      <c r="A17248" s="2">
        <v>45112.697916666664</v>
      </c>
      <c r="B17248">
        <v>121345</v>
      </c>
      <c r="C17248">
        <v>121435</v>
      </c>
      <c r="D17248">
        <v>121300</v>
      </c>
      <c r="E17248">
        <v>121380</v>
      </c>
    </row>
    <row r="17249" spans="1:5" x14ac:dyDescent="0.25">
      <c r="A17249" s="2">
        <v>45112.6875</v>
      </c>
      <c r="B17249">
        <v>121370</v>
      </c>
      <c r="C17249">
        <v>121400</v>
      </c>
      <c r="D17249">
        <v>121200</v>
      </c>
      <c r="E17249">
        <v>121340</v>
      </c>
    </row>
    <row r="17250" spans="1:5" x14ac:dyDescent="0.25">
      <c r="A17250" s="2">
        <v>45112.677083333336</v>
      </c>
      <c r="B17250">
        <v>121455</v>
      </c>
      <c r="C17250">
        <v>121605</v>
      </c>
      <c r="D17250">
        <v>121360</v>
      </c>
      <c r="E17250">
        <v>121375</v>
      </c>
    </row>
    <row r="17251" spans="1:5" x14ac:dyDescent="0.25">
      <c r="A17251" s="2">
        <v>45112.666666666664</v>
      </c>
      <c r="B17251">
        <v>121430</v>
      </c>
      <c r="C17251">
        <v>121620</v>
      </c>
      <c r="D17251">
        <v>121390</v>
      </c>
      <c r="E17251">
        <v>121460</v>
      </c>
    </row>
    <row r="17252" spans="1:5" x14ac:dyDescent="0.25">
      <c r="A17252" s="2">
        <v>45112.65625</v>
      </c>
      <c r="B17252">
        <v>121405</v>
      </c>
      <c r="C17252">
        <v>121520</v>
      </c>
      <c r="D17252">
        <v>121400</v>
      </c>
      <c r="E17252">
        <v>121435</v>
      </c>
    </row>
    <row r="17253" spans="1:5" x14ac:dyDescent="0.25">
      <c r="A17253" s="2">
        <v>45112.645833333336</v>
      </c>
      <c r="B17253">
        <v>121530</v>
      </c>
      <c r="C17253">
        <v>121565</v>
      </c>
      <c r="D17253">
        <v>121350</v>
      </c>
      <c r="E17253">
        <v>121400</v>
      </c>
    </row>
    <row r="17254" spans="1:5" x14ac:dyDescent="0.25">
      <c r="A17254" s="2">
        <v>45112.635416666664</v>
      </c>
      <c r="B17254">
        <v>121780</v>
      </c>
      <c r="C17254">
        <v>121800</v>
      </c>
      <c r="D17254">
        <v>121525</v>
      </c>
      <c r="E17254">
        <v>121535</v>
      </c>
    </row>
    <row r="17255" spans="1:5" x14ac:dyDescent="0.25">
      <c r="A17255" s="2">
        <v>45112.625</v>
      </c>
      <c r="B17255">
        <v>121755</v>
      </c>
      <c r="C17255">
        <v>121985</v>
      </c>
      <c r="D17255">
        <v>121690</v>
      </c>
      <c r="E17255">
        <v>121785</v>
      </c>
    </row>
    <row r="17256" spans="1:5" x14ac:dyDescent="0.25">
      <c r="A17256" s="2">
        <v>45112.614583333336</v>
      </c>
      <c r="B17256">
        <v>121660</v>
      </c>
      <c r="C17256">
        <v>121765</v>
      </c>
      <c r="D17256">
        <v>121610</v>
      </c>
      <c r="E17256">
        <v>121750</v>
      </c>
    </row>
    <row r="17257" spans="1:5" x14ac:dyDescent="0.25">
      <c r="A17257" s="2">
        <v>45112.604166666664</v>
      </c>
      <c r="B17257">
        <v>121570</v>
      </c>
      <c r="C17257">
        <v>121810</v>
      </c>
      <c r="D17257">
        <v>121570</v>
      </c>
      <c r="E17257">
        <v>121665</v>
      </c>
    </row>
    <row r="17258" spans="1:5" x14ac:dyDescent="0.25">
      <c r="A17258" s="2">
        <v>45112.59375</v>
      </c>
      <c r="B17258">
        <v>121665</v>
      </c>
      <c r="C17258">
        <v>121680</v>
      </c>
      <c r="D17258">
        <v>121525</v>
      </c>
      <c r="E17258">
        <v>121570</v>
      </c>
    </row>
    <row r="17259" spans="1:5" x14ac:dyDescent="0.25">
      <c r="A17259" s="2">
        <v>45112.583333333336</v>
      </c>
      <c r="B17259">
        <v>121430</v>
      </c>
      <c r="C17259">
        <v>121700</v>
      </c>
      <c r="D17259">
        <v>121365</v>
      </c>
      <c r="E17259">
        <v>121660</v>
      </c>
    </row>
    <row r="17260" spans="1:5" x14ac:dyDescent="0.25">
      <c r="A17260" s="2">
        <v>45112.572916666664</v>
      </c>
      <c r="B17260">
        <v>121290</v>
      </c>
      <c r="C17260">
        <v>121490</v>
      </c>
      <c r="D17260">
        <v>121235</v>
      </c>
      <c r="E17260">
        <v>121430</v>
      </c>
    </row>
    <row r="17261" spans="1:5" x14ac:dyDescent="0.25">
      <c r="A17261" s="2">
        <v>45112.5625</v>
      </c>
      <c r="B17261">
        <v>121435</v>
      </c>
      <c r="C17261">
        <v>121545</v>
      </c>
      <c r="D17261">
        <v>121180</v>
      </c>
      <c r="E17261">
        <v>121290</v>
      </c>
    </row>
    <row r="17262" spans="1:5" x14ac:dyDescent="0.25">
      <c r="A17262" s="2">
        <v>45112.552083333336</v>
      </c>
      <c r="B17262">
        <v>121015</v>
      </c>
      <c r="C17262">
        <v>121455</v>
      </c>
      <c r="D17262">
        <v>120970</v>
      </c>
      <c r="E17262">
        <v>121435</v>
      </c>
    </row>
    <row r="17263" spans="1:5" x14ac:dyDescent="0.25">
      <c r="A17263" s="2">
        <v>45112.541666666664</v>
      </c>
      <c r="B17263">
        <v>121070</v>
      </c>
      <c r="C17263">
        <v>121075</v>
      </c>
      <c r="D17263">
        <v>120930</v>
      </c>
      <c r="E17263">
        <v>121015</v>
      </c>
    </row>
    <row r="17264" spans="1:5" x14ac:dyDescent="0.25">
      <c r="A17264" s="2">
        <v>45112.53125</v>
      </c>
      <c r="B17264">
        <v>121090</v>
      </c>
      <c r="C17264">
        <v>121120</v>
      </c>
      <c r="D17264">
        <v>121010</v>
      </c>
      <c r="E17264">
        <v>121070</v>
      </c>
    </row>
    <row r="17265" spans="1:5" x14ac:dyDescent="0.25">
      <c r="A17265" s="2">
        <v>45112.520833333336</v>
      </c>
      <c r="B17265">
        <v>121045</v>
      </c>
      <c r="C17265">
        <v>121175</v>
      </c>
      <c r="D17265">
        <v>121005</v>
      </c>
      <c r="E17265">
        <v>121095</v>
      </c>
    </row>
    <row r="17266" spans="1:5" x14ac:dyDescent="0.25">
      <c r="A17266" s="2">
        <v>45112.510416666664</v>
      </c>
      <c r="B17266">
        <v>120985</v>
      </c>
      <c r="C17266">
        <v>121115</v>
      </c>
      <c r="D17266">
        <v>120935</v>
      </c>
      <c r="E17266">
        <v>121045</v>
      </c>
    </row>
    <row r="17267" spans="1:5" x14ac:dyDescent="0.25">
      <c r="A17267" s="2">
        <v>45112.5</v>
      </c>
      <c r="B17267">
        <v>121045</v>
      </c>
      <c r="C17267">
        <v>121085</v>
      </c>
      <c r="D17267">
        <v>120790</v>
      </c>
      <c r="E17267">
        <v>120980</v>
      </c>
    </row>
    <row r="17268" spans="1:5" x14ac:dyDescent="0.25">
      <c r="A17268" s="2">
        <v>45112.489583333336</v>
      </c>
      <c r="B17268">
        <v>121350</v>
      </c>
      <c r="C17268">
        <v>121360</v>
      </c>
      <c r="D17268">
        <v>121015</v>
      </c>
      <c r="E17268">
        <v>121045</v>
      </c>
    </row>
    <row r="17269" spans="1:5" x14ac:dyDescent="0.25">
      <c r="A17269" s="2">
        <v>45112.479166666664</v>
      </c>
      <c r="B17269">
        <v>121400</v>
      </c>
      <c r="C17269">
        <v>121525</v>
      </c>
      <c r="D17269">
        <v>121235</v>
      </c>
      <c r="E17269">
        <v>121345</v>
      </c>
    </row>
    <row r="17270" spans="1:5" x14ac:dyDescent="0.25">
      <c r="A17270" s="2">
        <v>45112.46875</v>
      </c>
      <c r="B17270">
        <v>121215</v>
      </c>
      <c r="C17270">
        <v>121405</v>
      </c>
      <c r="D17270">
        <v>121120</v>
      </c>
      <c r="E17270">
        <v>121400</v>
      </c>
    </row>
    <row r="17271" spans="1:5" x14ac:dyDescent="0.25">
      <c r="A17271" s="2">
        <v>45112.458333333336</v>
      </c>
      <c r="B17271">
        <v>120725</v>
      </c>
      <c r="C17271">
        <v>121275</v>
      </c>
      <c r="D17271">
        <v>120655</v>
      </c>
      <c r="E17271">
        <v>121215</v>
      </c>
    </row>
    <row r="17272" spans="1:5" x14ac:dyDescent="0.25">
      <c r="A17272" s="2">
        <v>45112.447916666664</v>
      </c>
      <c r="B17272">
        <v>120485</v>
      </c>
      <c r="C17272">
        <v>120965</v>
      </c>
      <c r="D17272">
        <v>120420</v>
      </c>
      <c r="E17272">
        <v>120725</v>
      </c>
    </row>
    <row r="17273" spans="1:5" x14ac:dyDescent="0.25">
      <c r="A17273" s="2">
        <v>45112.4375</v>
      </c>
      <c r="B17273">
        <v>120665</v>
      </c>
      <c r="C17273">
        <v>120775</v>
      </c>
      <c r="D17273">
        <v>120365</v>
      </c>
      <c r="E17273">
        <v>120480</v>
      </c>
    </row>
    <row r="17274" spans="1:5" x14ac:dyDescent="0.25">
      <c r="A17274" s="2">
        <v>45112.427083333336</v>
      </c>
      <c r="B17274">
        <v>120575</v>
      </c>
      <c r="C17274">
        <v>120730</v>
      </c>
      <c r="D17274">
        <v>120360</v>
      </c>
      <c r="E17274">
        <v>120660</v>
      </c>
    </row>
    <row r="17275" spans="1:5" x14ac:dyDescent="0.25">
      <c r="A17275" s="2">
        <v>45112.416666666664</v>
      </c>
      <c r="B17275">
        <v>120180</v>
      </c>
      <c r="C17275">
        <v>120675</v>
      </c>
      <c r="D17275">
        <v>120095</v>
      </c>
      <c r="E17275">
        <v>120580</v>
      </c>
    </row>
    <row r="17276" spans="1:5" x14ac:dyDescent="0.25">
      <c r="A17276" s="2">
        <v>45112.40625</v>
      </c>
      <c r="B17276">
        <v>119880</v>
      </c>
      <c r="C17276">
        <v>120235</v>
      </c>
      <c r="D17276">
        <v>119855</v>
      </c>
      <c r="E17276">
        <v>120180</v>
      </c>
    </row>
    <row r="17277" spans="1:5" x14ac:dyDescent="0.25">
      <c r="A17277" s="2">
        <v>45112.395833333336</v>
      </c>
      <c r="B17277">
        <v>119970</v>
      </c>
      <c r="C17277">
        <v>120040</v>
      </c>
      <c r="D17277">
        <v>119730</v>
      </c>
      <c r="E17277">
        <v>119880</v>
      </c>
    </row>
    <row r="17278" spans="1:5" x14ac:dyDescent="0.25">
      <c r="A17278" s="2">
        <v>45112.385416666664</v>
      </c>
      <c r="B17278">
        <v>120030</v>
      </c>
      <c r="C17278">
        <v>120310</v>
      </c>
      <c r="D17278">
        <v>119910</v>
      </c>
      <c r="E17278">
        <v>119970</v>
      </c>
    </row>
    <row r="17279" spans="1:5" x14ac:dyDescent="0.25">
      <c r="A17279" s="2">
        <v>45112.375</v>
      </c>
      <c r="B17279">
        <v>120370</v>
      </c>
      <c r="C17279">
        <v>120695</v>
      </c>
      <c r="D17279">
        <v>119965</v>
      </c>
      <c r="E17279">
        <v>120030</v>
      </c>
    </row>
    <row r="17280" spans="1:5" x14ac:dyDescent="0.25">
      <c r="A17280" s="2">
        <v>45111.739583333336</v>
      </c>
      <c r="B17280">
        <v>120790</v>
      </c>
      <c r="C17280">
        <v>120895</v>
      </c>
      <c r="D17280">
        <v>120760</v>
      </c>
      <c r="E17280">
        <v>120895</v>
      </c>
    </row>
    <row r="17281" spans="1:5" x14ac:dyDescent="0.25">
      <c r="A17281" s="2">
        <v>45111.729166666664</v>
      </c>
      <c r="B17281">
        <v>120760</v>
      </c>
      <c r="C17281">
        <v>120830</v>
      </c>
      <c r="D17281">
        <v>120750</v>
      </c>
      <c r="E17281">
        <v>120790</v>
      </c>
    </row>
    <row r="17282" spans="1:5" x14ac:dyDescent="0.25">
      <c r="A17282" s="2">
        <v>45111.71875</v>
      </c>
      <c r="B17282">
        <v>120685</v>
      </c>
      <c r="C17282">
        <v>120830</v>
      </c>
      <c r="D17282">
        <v>120680</v>
      </c>
      <c r="E17282">
        <v>120765</v>
      </c>
    </row>
    <row r="17283" spans="1:5" x14ac:dyDescent="0.25">
      <c r="A17283" s="2">
        <v>45111.708333333336</v>
      </c>
      <c r="B17283">
        <v>120840</v>
      </c>
      <c r="C17283">
        <v>120850</v>
      </c>
      <c r="D17283">
        <v>120605</v>
      </c>
      <c r="E17283">
        <v>120680</v>
      </c>
    </row>
    <row r="17284" spans="1:5" x14ac:dyDescent="0.25">
      <c r="A17284" s="2">
        <v>45111.697916666664</v>
      </c>
      <c r="B17284">
        <v>120965</v>
      </c>
      <c r="C17284">
        <v>120970</v>
      </c>
      <c r="D17284">
        <v>120785</v>
      </c>
      <c r="E17284">
        <v>120845</v>
      </c>
    </row>
    <row r="17285" spans="1:5" x14ac:dyDescent="0.25">
      <c r="A17285" s="2">
        <v>45111.6875</v>
      </c>
      <c r="B17285">
        <v>121040</v>
      </c>
      <c r="C17285">
        <v>121080</v>
      </c>
      <c r="D17285">
        <v>120945</v>
      </c>
      <c r="E17285">
        <v>120965</v>
      </c>
    </row>
    <row r="17286" spans="1:5" x14ac:dyDescent="0.25">
      <c r="A17286" s="2">
        <v>45111.677083333336</v>
      </c>
      <c r="B17286">
        <v>121035</v>
      </c>
      <c r="C17286">
        <v>121110</v>
      </c>
      <c r="D17286">
        <v>120975</v>
      </c>
      <c r="E17286">
        <v>121040</v>
      </c>
    </row>
    <row r="17287" spans="1:5" x14ac:dyDescent="0.25">
      <c r="A17287" s="2">
        <v>45111.666666666664</v>
      </c>
      <c r="B17287">
        <v>120895</v>
      </c>
      <c r="C17287">
        <v>121090</v>
      </c>
      <c r="D17287">
        <v>120870</v>
      </c>
      <c r="E17287">
        <v>121035</v>
      </c>
    </row>
    <row r="17288" spans="1:5" x14ac:dyDescent="0.25">
      <c r="A17288" s="2">
        <v>45111.65625</v>
      </c>
      <c r="B17288">
        <v>120800</v>
      </c>
      <c r="C17288">
        <v>120950</v>
      </c>
      <c r="D17288">
        <v>120755</v>
      </c>
      <c r="E17288">
        <v>120895</v>
      </c>
    </row>
    <row r="17289" spans="1:5" x14ac:dyDescent="0.25">
      <c r="A17289" s="2">
        <v>45111.645833333336</v>
      </c>
      <c r="B17289">
        <v>120915</v>
      </c>
      <c r="C17289">
        <v>120960</v>
      </c>
      <c r="D17289">
        <v>120625</v>
      </c>
      <c r="E17289">
        <v>120795</v>
      </c>
    </row>
    <row r="17290" spans="1:5" x14ac:dyDescent="0.25">
      <c r="A17290" s="2">
        <v>45111.635416666664</v>
      </c>
      <c r="B17290">
        <v>120830</v>
      </c>
      <c r="C17290">
        <v>120955</v>
      </c>
      <c r="D17290">
        <v>120820</v>
      </c>
      <c r="E17290">
        <v>120920</v>
      </c>
    </row>
    <row r="17291" spans="1:5" x14ac:dyDescent="0.25">
      <c r="A17291" s="2">
        <v>45111.625</v>
      </c>
      <c r="B17291">
        <v>120740</v>
      </c>
      <c r="C17291">
        <v>120845</v>
      </c>
      <c r="D17291">
        <v>120485</v>
      </c>
      <c r="E17291">
        <v>120830</v>
      </c>
    </row>
    <row r="17292" spans="1:5" x14ac:dyDescent="0.25">
      <c r="A17292" s="2">
        <v>45111.614583333336</v>
      </c>
      <c r="B17292">
        <v>120835</v>
      </c>
      <c r="C17292">
        <v>121000</v>
      </c>
      <c r="D17292">
        <v>120655</v>
      </c>
      <c r="E17292">
        <v>120740</v>
      </c>
    </row>
    <row r="17293" spans="1:5" x14ac:dyDescent="0.25">
      <c r="A17293" s="2">
        <v>45111.604166666664</v>
      </c>
      <c r="B17293">
        <v>121210</v>
      </c>
      <c r="C17293">
        <v>121215</v>
      </c>
      <c r="D17293">
        <v>120800</v>
      </c>
      <c r="E17293">
        <v>120835</v>
      </c>
    </row>
    <row r="17294" spans="1:5" x14ac:dyDescent="0.25">
      <c r="A17294" s="2">
        <v>45111.59375</v>
      </c>
      <c r="B17294">
        <v>121230</v>
      </c>
      <c r="C17294">
        <v>121260</v>
      </c>
      <c r="D17294">
        <v>121165</v>
      </c>
      <c r="E17294">
        <v>121205</v>
      </c>
    </row>
    <row r="17295" spans="1:5" x14ac:dyDescent="0.25">
      <c r="A17295" s="2">
        <v>45111.583333333336</v>
      </c>
      <c r="B17295">
        <v>121215</v>
      </c>
      <c r="C17295">
        <v>121240</v>
      </c>
      <c r="D17295">
        <v>121110</v>
      </c>
      <c r="E17295">
        <v>121230</v>
      </c>
    </row>
    <row r="17296" spans="1:5" x14ac:dyDescent="0.25">
      <c r="A17296" s="2">
        <v>45111.572916666664</v>
      </c>
      <c r="B17296">
        <v>121220</v>
      </c>
      <c r="C17296">
        <v>121270</v>
      </c>
      <c r="D17296">
        <v>121060</v>
      </c>
      <c r="E17296">
        <v>121210</v>
      </c>
    </row>
    <row r="17297" spans="1:5" x14ac:dyDescent="0.25">
      <c r="A17297" s="2">
        <v>45111.5625</v>
      </c>
      <c r="B17297">
        <v>121275</v>
      </c>
      <c r="C17297">
        <v>121330</v>
      </c>
      <c r="D17297">
        <v>121195</v>
      </c>
      <c r="E17297">
        <v>121225</v>
      </c>
    </row>
    <row r="17298" spans="1:5" x14ac:dyDescent="0.25">
      <c r="A17298" s="2">
        <v>45111.552083333336</v>
      </c>
      <c r="B17298">
        <v>121265</v>
      </c>
      <c r="C17298">
        <v>121315</v>
      </c>
      <c r="D17298">
        <v>121155</v>
      </c>
      <c r="E17298">
        <v>121270</v>
      </c>
    </row>
    <row r="17299" spans="1:5" x14ac:dyDescent="0.25">
      <c r="A17299" s="2">
        <v>45111.541666666664</v>
      </c>
      <c r="B17299">
        <v>121165</v>
      </c>
      <c r="C17299">
        <v>121315</v>
      </c>
      <c r="D17299">
        <v>121150</v>
      </c>
      <c r="E17299">
        <v>121270</v>
      </c>
    </row>
    <row r="17300" spans="1:5" x14ac:dyDescent="0.25">
      <c r="A17300" s="2">
        <v>45111.53125</v>
      </c>
      <c r="B17300">
        <v>121255</v>
      </c>
      <c r="C17300">
        <v>121335</v>
      </c>
      <c r="D17300">
        <v>121135</v>
      </c>
      <c r="E17300">
        <v>121165</v>
      </c>
    </row>
    <row r="17301" spans="1:5" x14ac:dyDescent="0.25">
      <c r="A17301" s="2">
        <v>45111.520833333336</v>
      </c>
      <c r="B17301">
        <v>121175</v>
      </c>
      <c r="C17301">
        <v>121315</v>
      </c>
      <c r="D17301">
        <v>121120</v>
      </c>
      <c r="E17301">
        <v>121255</v>
      </c>
    </row>
    <row r="17302" spans="1:5" x14ac:dyDescent="0.25">
      <c r="A17302" s="2">
        <v>45111.510416666664</v>
      </c>
      <c r="B17302">
        <v>121190</v>
      </c>
      <c r="C17302">
        <v>121280</v>
      </c>
      <c r="D17302">
        <v>121150</v>
      </c>
      <c r="E17302">
        <v>121180</v>
      </c>
    </row>
    <row r="17303" spans="1:5" x14ac:dyDescent="0.25">
      <c r="A17303" s="2">
        <v>45111.5</v>
      </c>
      <c r="B17303">
        <v>120945</v>
      </c>
      <c r="C17303">
        <v>121225</v>
      </c>
      <c r="D17303">
        <v>120940</v>
      </c>
      <c r="E17303">
        <v>121185</v>
      </c>
    </row>
    <row r="17304" spans="1:5" x14ac:dyDescent="0.25">
      <c r="A17304" s="2">
        <v>45111.489583333336</v>
      </c>
      <c r="B17304">
        <v>121060</v>
      </c>
      <c r="C17304">
        <v>121230</v>
      </c>
      <c r="D17304">
        <v>120845</v>
      </c>
      <c r="E17304">
        <v>120945</v>
      </c>
    </row>
    <row r="17305" spans="1:5" x14ac:dyDescent="0.25">
      <c r="A17305" s="2">
        <v>45111.479166666664</v>
      </c>
      <c r="B17305">
        <v>121365</v>
      </c>
      <c r="C17305">
        <v>121380</v>
      </c>
      <c r="D17305">
        <v>120755</v>
      </c>
      <c r="E17305">
        <v>121055</v>
      </c>
    </row>
    <row r="17306" spans="1:5" x14ac:dyDescent="0.25">
      <c r="A17306" s="2">
        <v>45111.46875</v>
      </c>
      <c r="B17306">
        <v>121240</v>
      </c>
      <c r="C17306">
        <v>121445</v>
      </c>
      <c r="D17306">
        <v>121145</v>
      </c>
      <c r="E17306">
        <v>121370</v>
      </c>
    </row>
    <row r="17307" spans="1:5" x14ac:dyDescent="0.25">
      <c r="A17307" s="2">
        <v>45111.458333333336</v>
      </c>
      <c r="B17307">
        <v>121005</v>
      </c>
      <c r="C17307">
        <v>121295</v>
      </c>
      <c r="D17307">
        <v>120970</v>
      </c>
      <c r="E17307">
        <v>121240</v>
      </c>
    </row>
    <row r="17308" spans="1:5" x14ac:dyDescent="0.25">
      <c r="A17308" s="2">
        <v>45111.447916666664</v>
      </c>
      <c r="B17308">
        <v>120800</v>
      </c>
      <c r="C17308">
        <v>121020</v>
      </c>
      <c r="D17308">
        <v>120715</v>
      </c>
      <c r="E17308">
        <v>121010</v>
      </c>
    </row>
    <row r="17309" spans="1:5" x14ac:dyDescent="0.25">
      <c r="A17309" s="2">
        <v>45111.4375</v>
      </c>
      <c r="B17309">
        <v>120930</v>
      </c>
      <c r="C17309">
        <v>121120</v>
      </c>
      <c r="D17309">
        <v>120765</v>
      </c>
      <c r="E17309">
        <v>120795</v>
      </c>
    </row>
    <row r="17310" spans="1:5" x14ac:dyDescent="0.25">
      <c r="A17310" s="2">
        <v>45111.427083333336</v>
      </c>
      <c r="B17310">
        <v>121035</v>
      </c>
      <c r="C17310">
        <v>121155</v>
      </c>
      <c r="D17310">
        <v>120750</v>
      </c>
      <c r="E17310">
        <v>120930</v>
      </c>
    </row>
    <row r="17311" spans="1:5" x14ac:dyDescent="0.25">
      <c r="A17311" s="2">
        <v>45111.416666666664</v>
      </c>
      <c r="B17311">
        <v>121095</v>
      </c>
      <c r="C17311">
        <v>121255</v>
      </c>
      <c r="D17311">
        <v>120925</v>
      </c>
      <c r="E17311">
        <v>121030</v>
      </c>
    </row>
    <row r="17312" spans="1:5" x14ac:dyDescent="0.25">
      <c r="A17312" s="2">
        <v>45111.40625</v>
      </c>
      <c r="B17312">
        <v>121235</v>
      </c>
      <c r="C17312">
        <v>121280</v>
      </c>
      <c r="D17312">
        <v>121080</v>
      </c>
      <c r="E17312">
        <v>121095</v>
      </c>
    </row>
    <row r="17313" spans="1:5" x14ac:dyDescent="0.25">
      <c r="A17313" s="2">
        <v>45111.395833333336</v>
      </c>
      <c r="B17313">
        <v>121295</v>
      </c>
      <c r="C17313">
        <v>121330</v>
      </c>
      <c r="D17313">
        <v>121190</v>
      </c>
      <c r="E17313">
        <v>121235</v>
      </c>
    </row>
    <row r="17314" spans="1:5" x14ac:dyDescent="0.25">
      <c r="A17314" s="2">
        <v>45111.385416666664</v>
      </c>
      <c r="B17314">
        <v>121370</v>
      </c>
      <c r="C17314">
        <v>121455</v>
      </c>
      <c r="D17314">
        <v>121225</v>
      </c>
      <c r="E17314">
        <v>121295</v>
      </c>
    </row>
    <row r="17315" spans="1:5" x14ac:dyDescent="0.25">
      <c r="A17315" s="2">
        <v>45111.375</v>
      </c>
      <c r="B17315">
        <v>121440</v>
      </c>
      <c r="C17315">
        <v>121590</v>
      </c>
      <c r="D17315">
        <v>121305</v>
      </c>
      <c r="E17315">
        <v>121375</v>
      </c>
    </row>
    <row r="17316" spans="1:5" x14ac:dyDescent="0.25">
      <c r="A17316" s="2">
        <v>45110.739583333336</v>
      </c>
      <c r="B17316">
        <v>121645</v>
      </c>
      <c r="C17316">
        <v>121695</v>
      </c>
      <c r="D17316">
        <v>121595</v>
      </c>
      <c r="E17316">
        <v>121640</v>
      </c>
    </row>
    <row r="17317" spans="1:5" x14ac:dyDescent="0.25">
      <c r="A17317" s="2">
        <v>45110.729166666664</v>
      </c>
      <c r="B17317">
        <v>121560</v>
      </c>
      <c r="C17317">
        <v>121720</v>
      </c>
      <c r="D17317">
        <v>121520</v>
      </c>
      <c r="E17317">
        <v>121635</v>
      </c>
    </row>
    <row r="17318" spans="1:5" x14ac:dyDescent="0.25">
      <c r="A17318" s="2">
        <v>45110.71875</v>
      </c>
      <c r="B17318">
        <v>121610</v>
      </c>
      <c r="C17318">
        <v>121615</v>
      </c>
      <c r="D17318">
        <v>121505</v>
      </c>
      <c r="E17318">
        <v>121565</v>
      </c>
    </row>
    <row r="17319" spans="1:5" x14ac:dyDescent="0.25">
      <c r="A17319" s="2">
        <v>45110.708333333336</v>
      </c>
      <c r="B17319">
        <v>121605</v>
      </c>
      <c r="C17319">
        <v>121635</v>
      </c>
      <c r="D17319">
        <v>121500</v>
      </c>
      <c r="E17319">
        <v>121610</v>
      </c>
    </row>
    <row r="17320" spans="1:5" x14ac:dyDescent="0.25">
      <c r="A17320" s="2">
        <v>45110.697916666664</v>
      </c>
      <c r="B17320">
        <v>121450</v>
      </c>
      <c r="C17320">
        <v>121640</v>
      </c>
      <c r="D17320">
        <v>121400</v>
      </c>
      <c r="E17320">
        <v>121605</v>
      </c>
    </row>
    <row r="17321" spans="1:5" x14ac:dyDescent="0.25">
      <c r="A17321" s="2">
        <v>45110.6875</v>
      </c>
      <c r="B17321">
        <v>121475</v>
      </c>
      <c r="C17321">
        <v>121500</v>
      </c>
      <c r="D17321">
        <v>121395</v>
      </c>
      <c r="E17321">
        <v>121450</v>
      </c>
    </row>
    <row r="17322" spans="1:5" x14ac:dyDescent="0.25">
      <c r="A17322" s="2">
        <v>45110.677083333336</v>
      </c>
      <c r="B17322">
        <v>121480</v>
      </c>
      <c r="C17322">
        <v>121495</v>
      </c>
      <c r="D17322">
        <v>121405</v>
      </c>
      <c r="E17322">
        <v>121480</v>
      </c>
    </row>
    <row r="17323" spans="1:5" x14ac:dyDescent="0.25">
      <c r="A17323" s="2">
        <v>45110.666666666664</v>
      </c>
      <c r="B17323">
        <v>121480</v>
      </c>
      <c r="C17323">
        <v>121540</v>
      </c>
      <c r="D17323">
        <v>121375</v>
      </c>
      <c r="E17323">
        <v>121485</v>
      </c>
    </row>
    <row r="17324" spans="1:5" x14ac:dyDescent="0.25">
      <c r="A17324" s="2">
        <v>45110.65625</v>
      </c>
      <c r="B17324">
        <v>121425</v>
      </c>
      <c r="C17324">
        <v>121500</v>
      </c>
      <c r="D17324">
        <v>121340</v>
      </c>
      <c r="E17324">
        <v>121480</v>
      </c>
    </row>
    <row r="17325" spans="1:5" x14ac:dyDescent="0.25">
      <c r="A17325" s="2">
        <v>45110.645833333336</v>
      </c>
      <c r="B17325">
        <v>121485</v>
      </c>
      <c r="C17325">
        <v>121540</v>
      </c>
      <c r="D17325">
        <v>121410</v>
      </c>
      <c r="E17325">
        <v>121420</v>
      </c>
    </row>
    <row r="17326" spans="1:5" x14ac:dyDescent="0.25">
      <c r="A17326" s="2">
        <v>45110.635416666664</v>
      </c>
      <c r="B17326">
        <v>121395</v>
      </c>
      <c r="C17326">
        <v>121550</v>
      </c>
      <c r="D17326">
        <v>121350</v>
      </c>
      <c r="E17326">
        <v>121480</v>
      </c>
    </row>
    <row r="17327" spans="1:5" x14ac:dyDescent="0.25">
      <c r="A17327" s="2">
        <v>45110.625</v>
      </c>
      <c r="B17327">
        <v>121295</v>
      </c>
      <c r="C17327">
        <v>121435</v>
      </c>
      <c r="D17327">
        <v>121285</v>
      </c>
      <c r="E17327">
        <v>121395</v>
      </c>
    </row>
    <row r="17328" spans="1:5" x14ac:dyDescent="0.25">
      <c r="A17328" s="2">
        <v>45110.614583333336</v>
      </c>
      <c r="B17328">
        <v>121425</v>
      </c>
      <c r="C17328">
        <v>121485</v>
      </c>
      <c r="D17328">
        <v>121280</v>
      </c>
      <c r="E17328">
        <v>121295</v>
      </c>
    </row>
    <row r="17329" spans="1:5" x14ac:dyDescent="0.25">
      <c r="A17329" s="2">
        <v>45110.604166666664</v>
      </c>
      <c r="B17329">
        <v>121415</v>
      </c>
      <c r="C17329">
        <v>121460</v>
      </c>
      <c r="D17329">
        <v>121330</v>
      </c>
      <c r="E17329">
        <v>121425</v>
      </c>
    </row>
    <row r="17330" spans="1:5" x14ac:dyDescent="0.25">
      <c r="A17330" s="2">
        <v>45110.59375</v>
      </c>
      <c r="B17330">
        <v>121525</v>
      </c>
      <c r="C17330">
        <v>121530</v>
      </c>
      <c r="D17330">
        <v>121325</v>
      </c>
      <c r="E17330">
        <v>121415</v>
      </c>
    </row>
    <row r="17331" spans="1:5" x14ac:dyDescent="0.25">
      <c r="A17331" s="2">
        <v>45110.583333333336</v>
      </c>
      <c r="B17331">
        <v>121565</v>
      </c>
      <c r="C17331">
        <v>121740</v>
      </c>
      <c r="D17331">
        <v>121415</v>
      </c>
      <c r="E17331">
        <v>121525</v>
      </c>
    </row>
    <row r="17332" spans="1:5" x14ac:dyDescent="0.25">
      <c r="A17332" s="2">
        <v>45110.572916666664</v>
      </c>
      <c r="B17332">
        <v>121545</v>
      </c>
      <c r="C17332">
        <v>121595</v>
      </c>
      <c r="D17332">
        <v>121440</v>
      </c>
      <c r="E17332">
        <v>121570</v>
      </c>
    </row>
    <row r="17333" spans="1:5" x14ac:dyDescent="0.25">
      <c r="A17333" s="2">
        <v>45110.5625</v>
      </c>
      <c r="B17333">
        <v>121530</v>
      </c>
      <c r="C17333">
        <v>121580</v>
      </c>
      <c r="D17333">
        <v>121390</v>
      </c>
      <c r="E17333">
        <v>121540</v>
      </c>
    </row>
    <row r="17334" spans="1:5" x14ac:dyDescent="0.25">
      <c r="A17334" s="2">
        <v>45110.552083333336</v>
      </c>
      <c r="B17334">
        <v>121505</v>
      </c>
      <c r="C17334">
        <v>121570</v>
      </c>
      <c r="D17334">
        <v>121440</v>
      </c>
      <c r="E17334">
        <v>121530</v>
      </c>
    </row>
    <row r="17335" spans="1:5" x14ac:dyDescent="0.25">
      <c r="A17335" s="2">
        <v>45110.541666666664</v>
      </c>
      <c r="B17335">
        <v>121510</v>
      </c>
      <c r="C17335">
        <v>121610</v>
      </c>
      <c r="D17335">
        <v>121415</v>
      </c>
      <c r="E17335">
        <v>121505</v>
      </c>
    </row>
    <row r="17336" spans="1:5" x14ac:dyDescent="0.25">
      <c r="A17336" s="2">
        <v>45110.53125</v>
      </c>
      <c r="B17336">
        <v>121445</v>
      </c>
      <c r="C17336">
        <v>121660</v>
      </c>
      <c r="D17336">
        <v>121415</v>
      </c>
      <c r="E17336">
        <v>121515</v>
      </c>
    </row>
    <row r="17337" spans="1:5" x14ac:dyDescent="0.25">
      <c r="A17337" s="2">
        <v>45110.520833333336</v>
      </c>
      <c r="B17337">
        <v>121435</v>
      </c>
      <c r="C17337">
        <v>121475</v>
      </c>
      <c r="D17337">
        <v>121270</v>
      </c>
      <c r="E17337">
        <v>121450</v>
      </c>
    </row>
    <row r="17338" spans="1:5" x14ac:dyDescent="0.25">
      <c r="A17338" s="2">
        <v>45110.510416666664</v>
      </c>
      <c r="B17338">
        <v>121465</v>
      </c>
      <c r="C17338">
        <v>121610</v>
      </c>
      <c r="D17338">
        <v>121425</v>
      </c>
      <c r="E17338">
        <v>121435</v>
      </c>
    </row>
    <row r="17339" spans="1:5" x14ac:dyDescent="0.25">
      <c r="A17339" s="2">
        <v>45110.5</v>
      </c>
      <c r="B17339">
        <v>121425</v>
      </c>
      <c r="C17339">
        <v>121500</v>
      </c>
      <c r="D17339">
        <v>121345</v>
      </c>
      <c r="E17339">
        <v>121465</v>
      </c>
    </row>
    <row r="17340" spans="1:5" x14ac:dyDescent="0.25">
      <c r="A17340" s="2">
        <v>45110.489583333336</v>
      </c>
      <c r="B17340">
        <v>121340</v>
      </c>
      <c r="C17340">
        <v>121575</v>
      </c>
      <c r="D17340">
        <v>121255</v>
      </c>
      <c r="E17340">
        <v>121430</v>
      </c>
    </row>
    <row r="17341" spans="1:5" x14ac:dyDescent="0.25">
      <c r="A17341" s="2">
        <v>45110.479166666664</v>
      </c>
      <c r="B17341">
        <v>121485</v>
      </c>
      <c r="C17341">
        <v>121500</v>
      </c>
      <c r="D17341">
        <v>121180</v>
      </c>
      <c r="E17341">
        <v>121345</v>
      </c>
    </row>
    <row r="17342" spans="1:5" x14ac:dyDescent="0.25">
      <c r="A17342" s="2">
        <v>45110.46875</v>
      </c>
      <c r="B17342">
        <v>121240</v>
      </c>
      <c r="C17342">
        <v>121495</v>
      </c>
      <c r="D17342">
        <v>121185</v>
      </c>
      <c r="E17342">
        <v>121485</v>
      </c>
    </row>
    <row r="17343" spans="1:5" x14ac:dyDescent="0.25">
      <c r="A17343" s="2">
        <v>45110.458333333336</v>
      </c>
      <c r="B17343">
        <v>121135</v>
      </c>
      <c r="C17343">
        <v>121380</v>
      </c>
      <c r="D17343">
        <v>121105</v>
      </c>
      <c r="E17343">
        <v>121240</v>
      </c>
    </row>
    <row r="17344" spans="1:5" x14ac:dyDescent="0.25">
      <c r="A17344" s="2">
        <v>45110.447916666664</v>
      </c>
      <c r="B17344">
        <v>121180</v>
      </c>
      <c r="C17344">
        <v>121440</v>
      </c>
      <c r="D17344">
        <v>121075</v>
      </c>
      <c r="E17344">
        <v>121140</v>
      </c>
    </row>
    <row r="17345" spans="1:5" x14ac:dyDescent="0.25">
      <c r="A17345" s="2">
        <v>45110.4375</v>
      </c>
      <c r="B17345">
        <v>120895</v>
      </c>
      <c r="C17345">
        <v>121215</v>
      </c>
      <c r="D17345">
        <v>120865</v>
      </c>
      <c r="E17345">
        <v>121180</v>
      </c>
    </row>
    <row r="17346" spans="1:5" x14ac:dyDescent="0.25">
      <c r="A17346" s="2">
        <v>45110.427083333336</v>
      </c>
      <c r="B17346">
        <v>120340</v>
      </c>
      <c r="C17346">
        <v>121070</v>
      </c>
      <c r="D17346">
        <v>120335</v>
      </c>
      <c r="E17346">
        <v>120895</v>
      </c>
    </row>
    <row r="17347" spans="1:5" x14ac:dyDescent="0.25">
      <c r="A17347" s="2">
        <v>45110.416666666664</v>
      </c>
      <c r="B17347">
        <v>120500</v>
      </c>
      <c r="C17347">
        <v>120630</v>
      </c>
      <c r="D17347">
        <v>120270</v>
      </c>
      <c r="E17347">
        <v>120340</v>
      </c>
    </row>
    <row r="17348" spans="1:5" x14ac:dyDescent="0.25">
      <c r="A17348" s="2">
        <v>45110.40625</v>
      </c>
      <c r="B17348">
        <v>120620</v>
      </c>
      <c r="C17348">
        <v>120635</v>
      </c>
      <c r="D17348">
        <v>120460</v>
      </c>
      <c r="E17348">
        <v>120505</v>
      </c>
    </row>
    <row r="17349" spans="1:5" x14ac:dyDescent="0.25">
      <c r="A17349" s="2">
        <v>45110.395833333336</v>
      </c>
      <c r="B17349">
        <v>120470</v>
      </c>
      <c r="C17349">
        <v>120665</v>
      </c>
      <c r="D17349">
        <v>120440</v>
      </c>
      <c r="E17349">
        <v>120620</v>
      </c>
    </row>
    <row r="17350" spans="1:5" x14ac:dyDescent="0.25">
      <c r="A17350" s="2">
        <v>45110.385416666664</v>
      </c>
      <c r="B17350">
        <v>120370</v>
      </c>
      <c r="C17350">
        <v>120520</v>
      </c>
      <c r="D17350">
        <v>120305</v>
      </c>
      <c r="E17350">
        <v>120475</v>
      </c>
    </row>
    <row r="17351" spans="1:5" x14ac:dyDescent="0.25">
      <c r="A17351" s="2">
        <v>45110.375</v>
      </c>
      <c r="B17351">
        <v>119985</v>
      </c>
      <c r="C17351">
        <v>120400</v>
      </c>
      <c r="D17351">
        <v>119900</v>
      </c>
      <c r="E17351">
        <v>120375</v>
      </c>
    </row>
    <row r="17352" spans="1:5" x14ac:dyDescent="0.25">
      <c r="A17352" s="2">
        <v>45107.739583333336</v>
      </c>
      <c r="B17352">
        <v>119645</v>
      </c>
      <c r="C17352">
        <v>119675</v>
      </c>
      <c r="D17352">
        <v>119450</v>
      </c>
      <c r="E17352">
        <v>119500</v>
      </c>
    </row>
    <row r="17353" spans="1:5" x14ac:dyDescent="0.25">
      <c r="A17353" s="2">
        <v>45107.729166666664</v>
      </c>
      <c r="B17353">
        <v>119760</v>
      </c>
      <c r="C17353">
        <v>119855</v>
      </c>
      <c r="D17353">
        <v>119630</v>
      </c>
      <c r="E17353">
        <v>119645</v>
      </c>
    </row>
    <row r="17354" spans="1:5" x14ac:dyDescent="0.25">
      <c r="A17354" s="2">
        <v>45107.71875</v>
      </c>
      <c r="B17354">
        <v>119695</v>
      </c>
      <c r="C17354">
        <v>119840</v>
      </c>
      <c r="D17354">
        <v>119680</v>
      </c>
      <c r="E17354">
        <v>119760</v>
      </c>
    </row>
    <row r="17355" spans="1:5" x14ac:dyDescent="0.25">
      <c r="A17355" s="2">
        <v>45107.708333333336</v>
      </c>
      <c r="B17355">
        <v>120005</v>
      </c>
      <c r="C17355">
        <v>120055</v>
      </c>
      <c r="D17355">
        <v>119680</v>
      </c>
      <c r="E17355">
        <v>119695</v>
      </c>
    </row>
    <row r="17356" spans="1:5" x14ac:dyDescent="0.25">
      <c r="A17356" s="2">
        <v>45107.697916666664</v>
      </c>
      <c r="B17356">
        <v>120140</v>
      </c>
      <c r="C17356">
        <v>120165</v>
      </c>
      <c r="D17356">
        <v>119965</v>
      </c>
      <c r="E17356">
        <v>120000</v>
      </c>
    </row>
    <row r="17357" spans="1:5" x14ac:dyDescent="0.25">
      <c r="A17357" s="2">
        <v>45107.6875</v>
      </c>
      <c r="B17357">
        <v>120455</v>
      </c>
      <c r="C17357">
        <v>120610</v>
      </c>
      <c r="D17357">
        <v>120055</v>
      </c>
      <c r="E17357">
        <v>120135</v>
      </c>
    </row>
    <row r="17358" spans="1:5" x14ac:dyDescent="0.25">
      <c r="A17358" s="2">
        <v>45107.677083333336</v>
      </c>
      <c r="B17358">
        <v>120640</v>
      </c>
      <c r="C17358">
        <v>120720</v>
      </c>
      <c r="D17358">
        <v>120400</v>
      </c>
      <c r="E17358">
        <v>120460</v>
      </c>
    </row>
    <row r="17359" spans="1:5" x14ac:dyDescent="0.25">
      <c r="A17359" s="2">
        <v>45107.666666666664</v>
      </c>
      <c r="B17359">
        <v>120775</v>
      </c>
      <c r="C17359">
        <v>120780</v>
      </c>
      <c r="D17359">
        <v>120620</v>
      </c>
      <c r="E17359">
        <v>120630</v>
      </c>
    </row>
    <row r="17360" spans="1:5" x14ac:dyDescent="0.25">
      <c r="A17360" s="2">
        <v>45107.65625</v>
      </c>
      <c r="B17360">
        <v>120790</v>
      </c>
      <c r="C17360">
        <v>120885</v>
      </c>
      <c r="D17360">
        <v>120700</v>
      </c>
      <c r="E17360">
        <v>120775</v>
      </c>
    </row>
    <row r="17361" spans="1:5" x14ac:dyDescent="0.25">
      <c r="A17361" s="2">
        <v>45107.645833333336</v>
      </c>
      <c r="B17361">
        <v>120775</v>
      </c>
      <c r="C17361">
        <v>120840</v>
      </c>
      <c r="D17361">
        <v>120645</v>
      </c>
      <c r="E17361">
        <v>120785</v>
      </c>
    </row>
    <row r="17362" spans="1:5" x14ac:dyDescent="0.25">
      <c r="A17362" s="2">
        <v>45107.635416666664</v>
      </c>
      <c r="B17362">
        <v>120510</v>
      </c>
      <c r="C17362">
        <v>120795</v>
      </c>
      <c r="D17362">
        <v>120480</v>
      </c>
      <c r="E17362">
        <v>120780</v>
      </c>
    </row>
    <row r="17363" spans="1:5" x14ac:dyDescent="0.25">
      <c r="A17363" s="2">
        <v>45107.625</v>
      </c>
      <c r="B17363">
        <v>120445</v>
      </c>
      <c r="C17363">
        <v>120580</v>
      </c>
      <c r="D17363">
        <v>120335</v>
      </c>
      <c r="E17363">
        <v>120515</v>
      </c>
    </row>
    <row r="17364" spans="1:5" x14ac:dyDescent="0.25">
      <c r="A17364" s="2">
        <v>45107.614583333336</v>
      </c>
      <c r="B17364">
        <v>120345</v>
      </c>
      <c r="C17364">
        <v>120450</v>
      </c>
      <c r="D17364">
        <v>120050</v>
      </c>
      <c r="E17364">
        <v>120450</v>
      </c>
    </row>
    <row r="17365" spans="1:5" x14ac:dyDescent="0.25">
      <c r="A17365" s="2">
        <v>45107.604166666664</v>
      </c>
      <c r="B17365">
        <v>120405</v>
      </c>
      <c r="C17365">
        <v>120525</v>
      </c>
      <c r="D17365">
        <v>120315</v>
      </c>
      <c r="E17365">
        <v>120340</v>
      </c>
    </row>
    <row r="17366" spans="1:5" x14ac:dyDescent="0.25">
      <c r="A17366" s="2">
        <v>45107.59375</v>
      </c>
      <c r="B17366">
        <v>120725</v>
      </c>
      <c r="C17366">
        <v>120760</v>
      </c>
      <c r="D17366">
        <v>120365</v>
      </c>
      <c r="E17366">
        <v>120405</v>
      </c>
    </row>
    <row r="17367" spans="1:5" x14ac:dyDescent="0.25">
      <c r="A17367" s="2">
        <v>45107.583333333336</v>
      </c>
      <c r="B17367">
        <v>120975</v>
      </c>
      <c r="C17367">
        <v>120990</v>
      </c>
      <c r="D17367">
        <v>120715</v>
      </c>
      <c r="E17367">
        <v>120725</v>
      </c>
    </row>
    <row r="17368" spans="1:5" x14ac:dyDescent="0.25">
      <c r="A17368" s="2">
        <v>45107.572916666664</v>
      </c>
      <c r="B17368">
        <v>120820</v>
      </c>
      <c r="C17368">
        <v>120990</v>
      </c>
      <c r="D17368">
        <v>120770</v>
      </c>
      <c r="E17368">
        <v>120970</v>
      </c>
    </row>
    <row r="17369" spans="1:5" x14ac:dyDescent="0.25">
      <c r="A17369" s="2">
        <v>45107.5625</v>
      </c>
      <c r="B17369">
        <v>120885</v>
      </c>
      <c r="C17369">
        <v>120975</v>
      </c>
      <c r="D17369">
        <v>120765</v>
      </c>
      <c r="E17369">
        <v>120820</v>
      </c>
    </row>
    <row r="17370" spans="1:5" x14ac:dyDescent="0.25">
      <c r="A17370" s="2">
        <v>45107.552083333336</v>
      </c>
      <c r="B17370">
        <v>120900</v>
      </c>
      <c r="C17370">
        <v>121000</v>
      </c>
      <c r="D17370">
        <v>120825</v>
      </c>
      <c r="E17370">
        <v>120890</v>
      </c>
    </row>
    <row r="17371" spans="1:5" x14ac:dyDescent="0.25">
      <c r="A17371" s="2">
        <v>45107.541666666664</v>
      </c>
      <c r="B17371">
        <v>120955</v>
      </c>
      <c r="C17371">
        <v>121115</v>
      </c>
      <c r="D17371">
        <v>120875</v>
      </c>
      <c r="E17371">
        <v>120900</v>
      </c>
    </row>
    <row r="17372" spans="1:5" x14ac:dyDescent="0.25">
      <c r="A17372" s="2">
        <v>45107.53125</v>
      </c>
      <c r="B17372">
        <v>121020</v>
      </c>
      <c r="C17372">
        <v>121095</v>
      </c>
      <c r="D17372">
        <v>120905</v>
      </c>
      <c r="E17372">
        <v>120955</v>
      </c>
    </row>
    <row r="17373" spans="1:5" x14ac:dyDescent="0.25">
      <c r="A17373" s="2">
        <v>45107.520833333336</v>
      </c>
      <c r="B17373">
        <v>120610</v>
      </c>
      <c r="C17373">
        <v>121040</v>
      </c>
      <c r="D17373">
        <v>120585</v>
      </c>
      <c r="E17373">
        <v>121015</v>
      </c>
    </row>
    <row r="17374" spans="1:5" x14ac:dyDescent="0.25">
      <c r="A17374" s="2">
        <v>45107.510416666664</v>
      </c>
      <c r="B17374">
        <v>120995</v>
      </c>
      <c r="C17374">
        <v>121060</v>
      </c>
      <c r="D17374">
        <v>120540</v>
      </c>
      <c r="E17374">
        <v>120610</v>
      </c>
    </row>
    <row r="17375" spans="1:5" x14ac:dyDescent="0.25">
      <c r="A17375" s="2">
        <v>45107.5</v>
      </c>
      <c r="B17375">
        <v>120965</v>
      </c>
      <c r="C17375">
        <v>121120</v>
      </c>
      <c r="D17375">
        <v>120910</v>
      </c>
      <c r="E17375">
        <v>120995</v>
      </c>
    </row>
    <row r="17376" spans="1:5" x14ac:dyDescent="0.25">
      <c r="A17376" s="2">
        <v>45107.489583333336</v>
      </c>
      <c r="B17376">
        <v>121165</v>
      </c>
      <c r="C17376">
        <v>121215</v>
      </c>
      <c r="D17376">
        <v>120595</v>
      </c>
      <c r="E17376">
        <v>120970</v>
      </c>
    </row>
    <row r="17377" spans="1:5" x14ac:dyDescent="0.25">
      <c r="A17377" s="2">
        <v>45107.479166666664</v>
      </c>
      <c r="B17377">
        <v>121250</v>
      </c>
      <c r="C17377">
        <v>121355</v>
      </c>
      <c r="D17377">
        <v>121040</v>
      </c>
      <c r="E17377">
        <v>121160</v>
      </c>
    </row>
    <row r="17378" spans="1:5" x14ac:dyDescent="0.25">
      <c r="A17378" s="2">
        <v>45107.46875</v>
      </c>
      <c r="B17378">
        <v>121200</v>
      </c>
      <c r="C17378">
        <v>121370</v>
      </c>
      <c r="D17378">
        <v>121085</v>
      </c>
      <c r="E17378">
        <v>121255</v>
      </c>
    </row>
    <row r="17379" spans="1:5" x14ac:dyDescent="0.25">
      <c r="A17379" s="2">
        <v>45107.458333333336</v>
      </c>
      <c r="B17379">
        <v>121025</v>
      </c>
      <c r="C17379">
        <v>121295</v>
      </c>
      <c r="D17379">
        <v>120825</v>
      </c>
      <c r="E17379">
        <v>121200</v>
      </c>
    </row>
    <row r="17380" spans="1:5" x14ac:dyDescent="0.25">
      <c r="A17380" s="2">
        <v>45107.447916666664</v>
      </c>
      <c r="B17380">
        <v>120960</v>
      </c>
      <c r="C17380">
        <v>121115</v>
      </c>
      <c r="D17380">
        <v>120715</v>
      </c>
      <c r="E17380">
        <v>121030</v>
      </c>
    </row>
    <row r="17381" spans="1:5" x14ac:dyDescent="0.25">
      <c r="A17381" s="2">
        <v>45107.4375</v>
      </c>
      <c r="B17381">
        <v>120935</v>
      </c>
      <c r="C17381">
        <v>121025</v>
      </c>
      <c r="D17381">
        <v>120685</v>
      </c>
      <c r="E17381">
        <v>120955</v>
      </c>
    </row>
    <row r="17382" spans="1:5" x14ac:dyDescent="0.25">
      <c r="A17382" s="2">
        <v>45107.427083333336</v>
      </c>
      <c r="B17382">
        <v>121160</v>
      </c>
      <c r="C17382">
        <v>121235</v>
      </c>
      <c r="D17382">
        <v>120910</v>
      </c>
      <c r="E17382">
        <v>120940</v>
      </c>
    </row>
    <row r="17383" spans="1:5" x14ac:dyDescent="0.25">
      <c r="A17383" s="2">
        <v>45107.416666666664</v>
      </c>
      <c r="B17383">
        <v>121355</v>
      </c>
      <c r="C17383">
        <v>121510</v>
      </c>
      <c r="D17383">
        <v>121125</v>
      </c>
      <c r="E17383">
        <v>121160</v>
      </c>
    </row>
    <row r="17384" spans="1:5" x14ac:dyDescent="0.25">
      <c r="A17384" s="2">
        <v>45107.40625</v>
      </c>
      <c r="B17384">
        <v>121420</v>
      </c>
      <c r="C17384">
        <v>121550</v>
      </c>
      <c r="D17384">
        <v>121320</v>
      </c>
      <c r="E17384">
        <v>121350</v>
      </c>
    </row>
    <row r="17385" spans="1:5" x14ac:dyDescent="0.25">
      <c r="A17385" s="2">
        <v>45107.395833333336</v>
      </c>
      <c r="B17385">
        <v>121170</v>
      </c>
      <c r="C17385">
        <v>121530</v>
      </c>
      <c r="D17385">
        <v>121170</v>
      </c>
      <c r="E17385">
        <v>121425</v>
      </c>
    </row>
    <row r="17386" spans="1:5" x14ac:dyDescent="0.25">
      <c r="A17386" s="2">
        <v>45107.385416666664</v>
      </c>
      <c r="B17386">
        <v>120990</v>
      </c>
      <c r="C17386">
        <v>121230</v>
      </c>
      <c r="D17386">
        <v>120865</v>
      </c>
      <c r="E17386">
        <v>121175</v>
      </c>
    </row>
    <row r="17387" spans="1:5" x14ac:dyDescent="0.25">
      <c r="A17387" s="2">
        <v>45107.375</v>
      </c>
      <c r="B17387">
        <v>120860</v>
      </c>
      <c r="C17387">
        <v>121010</v>
      </c>
      <c r="D17387">
        <v>120575</v>
      </c>
      <c r="E17387">
        <v>120990</v>
      </c>
    </row>
    <row r="17388" spans="1:5" x14ac:dyDescent="0.25">
      <c r="A17388" s="2">
        <v>45106.739583333336</v>
      </c>
      <c r="B17388">
        <v>120665</v>
      </c>
      <c r="C17388">
        <v>120780</v>
      </c>
      <c r="D17388">
        <v>120625</v>
      </c>
      <c r="E17388">
        <v>120765</v>
      </c>
    </row>
    <row r="17389" spans="1:5" x14ac:dyDescent="0.25">
      <c r="A17389" s="2">
        <v>45106.729166666664</v>
      </c>
      <c r="B17389">
        <v>120530</v>
      </c>
      <c r="C17389">
        <v>120675</v>
      </c>
      <c r="D17389">
        <v>120505</v>
      </c>
      <c r="E17389">
        <v>120660</v>
      </c>
    </row>
    <row r="17390" spans="1:5" x14ac:dyDescent="0.25">
      <c r="A17390" s="2">
        <v>45106.71875</v>
      </c>
      <c r="B17390">
        <v>120630</v>
      </c>
      <c r="C17390">
        <v>120650</v>
      </c>
      <c r="D17390">
        <v>120470</v>
      </c>
      <c r="E17390">
        <v>120525</v>
      </c>
    </row>
    <row r="17391" spans="1:5" x14ac:dyDescent="0.25">
      <c r="A17391" s="2">
        <v>45106.708333333336</v>
      </c>
      <c r="B17391">
        <v>120600</v>
      </c>
      <c r="C17391">
        <v>120680</v>
      </c>
      <c r="D17391">
        <v>120365</v>
      </c>
      <c r="E17391">
        <v>120630</v>
      </c>
    </row>
    <row r="17392" spans="1:5" x14ac:dyDescent="0.25">
      <c r="A17392" s="2">
        <v>45106.697916666664</v>
      </c>
      <c r="B17392">
        <v>120310</v>
      </c>
      <c r="C17392">
        <v>120640</v>
      </c>
      <c r="D17392">
        <v>120285</v>
      </c>
      <c r="E17392">
        <v>120600</v>
      </c>
    </row>
    <row r="17393" spans="1:5" x14ac:dyDescent="0.25">
      <c r="A17393" s="2">
        <v>45106.6875</v>
      </c>
      <c r="B17393">
        <v>120380</v>
      </c>
      <c r="C17393">
        <v>120485</v>
      </c>
      <c r="D17393">
        <v>120270</v>
      </c>
      <c r="E17393">
        <v>120305</v>
      </c>
    </row>
    <row r="17394" spans="1:5" x14ac:dyDescent="0.25">
      <c r="A17394" s="2">
        <v>45106.677083333336</v>
      </c>
      <c r="B17394">
        <v>120065</v>
      </c>
      <c r="C17394">
        <v>120540</v>
      </c>
      <c r="D17394">
        <v>120040</v>
      </c>
      <c r="E17394">
        <v>120385</v>
      </c>
    </row>
    <row r="17395" spans="1:5" x14ac:dyDescent="0.25">
      <c r="A17395" s="2">
        <v>45106.666666666664</v>
      </c>
      <c r="B17395">
        <v>119950</v>
      </c>
      <c r="C17395">
        <v>120085</v>
      </c>
      <c r="D17395">
        <v>119950</v>
      </c>
      <c r="E17395">
        <v>120065</v>
      </c>
    </row>
    <row r="17396" spans="1:5" x14ac:dyDescent="0.25">
      <c r="A17396" s="2">
        <v>45106.65625</v>
      </c>
      <c r="B17396">
        <v>120000</v>
      </c>
      <c r="C17396">
        <v>120030</v>
      </c>
      <c r="D17396">
        <v>119840</v>
      </c>
      <c r="E17396">
        <v>119955</v>
      </c>
    </row>
    <row r="17397" spans="1:5" x14ac:dyDescent="0.25">
      <c r="A17397" s="2">
        <v>45106.645833333336</v>
      </c>
      <c r="B17397">
        <v>120040</v>
      </c>
      <c r="C17397">
        <v>120095</v>
      </c>
      <c r="D17397">
        <v>119920</v>
      </c>
      <c r="E17397">
        <v>120000</v>
      </c>
    </row>
    <row r="17398" spans="1:5" x14ac:dyDescent="0.25">
      <c r="A17398" s="2">
        <v>45106.635416666664</v>
      </c>
      <c r="B17398">
        <v>119985</v>
      </c>
      <c r="C17398">
        <v>120260</v>
      </c>
      <c r="D17398">
        <v>119940</v>
      </c>
      <c r="E17398">
        <v>120045</v>
      </c>
    </row>
    <row r="17399" spans="1:5" x14ac:dyDescent="0.25">
      <c r="A17399" s="2">
        <v>45106.625</v>
      </c>
      <c r="B17399">
        <v>120030</v>
      </c>
      <c r="C17399">
        <v>120110</v>
      </c>
      <c r="D17399">
        <v>119940</v>
      </c>
      <c r="E17399">
        <v>119985</v>
      </c>
    </row>
    <row r="17400" spans="1:5" x14ac:dyDescent="0.25">
      <c r="A17400" s="2">
        <v>45106.614583333336</v>
      </c>
      <c r="B17400">
        <v>119960</v>
      </c>
      <c r="C17400">
        <v>120040</v>
      </c>
      <c r="D17400">
        <v>119925</v>
      </c>
      <c r="E17400">
        <v>120030</v>
      </c>
    </row>
    <row r="17401" spans="1:5" x14ac:dyDescent="0.25">
      <c r="A17401" s="2">
        <v>45106.604166666664</v>
      </c>
      <c r="B17401">
        <v>119965</v>
      </c>
      <c r="C17401">
        <v>120050</v>
      </c>
      <c r="D17401">
        <v>119830</v>
      </c>
      <c r="E17401">
        <v>119965</v>
      </c>
    </row>
    <row r="17402" spans="1:5" x14ac:dyDescent="0.25">
      <c r="A17402" s="2">
        <v>45106.59375</v>
      </c>
      <c r="B17402">
        <v>119995</v>
      </c>
      <c r="C17402">
        <v>119995</v>
      </c>
      <c r="D17402">
        <v>119860</v>
      </c>
      <c r="E17402">
        <v>119965</v>
      </c>
    </row>
    <row r="17403" spans="1:5" x14ac:dyDescent="0.25">
      <c r="A17403" s="2">
        <v>45106.583333333336</v>
      </c>
      <c r="B17403">
        <v>120045</v>
      </c>
      <c r="C17403">
        <v>120050</v>
      </c>
      <c r="D17403">
        <v>119955</v>
      </c>
      <c r="E17403">
        <v>119995</v>
      </c>
    </row>
    <row r="17404" spans="1:5" x14ac:dyDescent="0.25">
      <c r="A17404" s="2">
        <v>45106.572916666664</v>
      </c>
      <c r="B17404">
        <v>120065</v>
      </c>
      <c r="C17404">
        <v>120095</v>
      </c>
      <c r="D17404">
        <v>119985</v>
      </c>
      <c r="E17404">
        <v>120045</v>
      </c>
    </row>
    <row r="17405" spans="1:5" x14ac:dyDescent="0.25">
      <c r="A17405" s="2">
        <v>45106.5625</v>
      </c>
      <c r="B17405">
        <v>120150</v>
      </c>
      <c r="C17405">
        <v>120155</v>
      </c>
      <c r="D17405">
        <v>120010</v>
      </c>
      <c r="E17405">
        <v>120065</v>
      </c>
    </row>
    <row r="17406" spans="1:5" x14ac:dyDescent="0.25">
      <c r="A17406" s="2">
        <v>45106.552083333336</v>
      </c>
      <c r="B17406">
        <v>120190</v>
      </c>
      <c r="C17406">
        <v>120245</v>
      </c>
      <c r="D17406">
        <v>120090</v>
      </c>
      <c r="E17406">
        <v>120155</v>
      </c>
    </row>
    <row r="17407" spans="1:5" x14ac:dyDescent="0.25">
      <c r="A17407" s="2">
        <v>45106.541666666664</v>
      </c>
      <c r="B17407">
        <v>120250</v>
      </c>
      <c r="C17407">
        <v>120265</v>
      </c>
      <c r="D17407">
        <v>120120</v>
      </c>
      <c r="E17407">
        <v>120195</v>
      </c>
    </row>
    <row r="17408" spans="1:5" x14ac:dyDescent="0.25">
      <c r="A17408" s="2">
        <v>45106.53125</v>
      </c>
      <c r="B17408">
        <v>120045</v>
      </c>
      <c r="C17408">
        <v>120250</v>
      </c>
      <c r="D17408">
        <v>119925</v>
      </c>
      <c r="E17408">
        <v>120245</v>
      </c>
    </row>
    <row r="17409" spans="1:5" x14ac:dyDescent="0.25">
      <c r="A17409" s="2">
        <v>45106.520833333336</v>
      </c>
      <c r="B17409">
        <v>119920</v>
      </c>
      <c r="C17409">
        <v>120065</v>
      </c>
      <c r="D17409">
        <v>119855</v>
      </c>
      <c r="E17409">
        <v>120045</v>
      </c>
    </row>
    <row r="17410" spans="1:5" x14ac:dyDescent="0.25">
      <c r="A17410" s="2">
        <v>45106.510416666664</v>
      </c>
      <c r="B17410">
        <v>119935</v>
      </c>
      <c r="C17410">
        <v>119945</v>
      </c>
      <c r="D17410">
        <v>119735</v>
      </c>
      <c r="E17410">
        <v>119925</v>
      </c>
    </row>
    <row r="17411" spans="1:5" x14ac:dyDescent="0.25">
      <c r="A17411" s="2">
        <v>45106.5</v>
      </c>
      <c r="B17411">
        <v>119490</v>
      </c>
      <c r="C17411">
        <v>120110</v>
      </c>
      <c r="D17411">
        <v>119490</v>
      </c>
      <c r="E17411">
        <v>119935</v>
      </c>
    </row>
    <row r="17412" spans="1:5" x14ac:dyDescent="0.25">
      <c r="A17412" s="2">
        <v>45106.489583333336</v>
      </c>
      <c r="B17412">
        <v>119500</v>
      </c>
      <c r="C17412">
        <v>119600</v>
      </c>
      <c r="D17412">
        <v>119345</v>
      </c>
      <c r="E17412">
        <v>119495</v>
      </c>
    </row>
    <row r="17413" spans="1:5" x14ac:dyDescent="0.25">
      <c r="A17413" s="2">
        <v>45106.479166666664</v>
      </c>
      <c r="B17413">
        <v>119455</v>
      </c>
      <c r="C17413">
        <v>119550</v>
      </c>
      <c r="D17413">
        <v>119285</v>
      </c>
      <c r="E17413">
        <v>119500</v>
      </c>
    </row>
    <row r="17414" spans="1:5" x14ac:dyDescent="0.25">
      <c r="A17414" s="2">
        <v>45106.46875</v>
      </c>
      <c r="B17414">
        <v>119505</v>
      </c>
      <c r="C17414">
        <v>119580</v>
      </c>
      <c r="D17414">
        <v>119390</v>
      </c>
      <c r="E17414">
        <v>119455</v>
      </c>
    </row>
    <row r="17415" spans="1:5" x14ac:dyDescent="0.25">
      <c r="A17415" s="2">
        <v>45106.458333333336</v>
      </c>
      <c r="B17415">
        <v>119600</v>
      </c>
      <c r="C17415">
        <v>119685</v>
      </c>
      <c r="D17415">
        <v>119190</v>
      </c>
      <c r="E17415">
        <v>119500</v>
      </c>
    </row>
    <row r="17416" spans="1:5" x14ac:dyDescent="0.25">
      <c r="A17416" s="2">
        <v>45106.447916666664</v>
      </c>
      <c r="B17416">
        <v>119670</v>
      </c>
      <c r="C17416">
        <v>119760</v>
      </c>
      <c r="D17416">
        <v>119535</v>
      </c>
      <c r="E17416">
        <v>119600</v>
      </c>
    </row>
    <row r="17417" spans="1:5" x14ac:dyDescent="0.25">
      <c r="A17417" s="2">
        <v>45106.4375</v>
      </c>
      <c r="B17417">
        <v>119400</v>
      </c>
      <c r="C17417">
        <v>119785</v>
      </c>
      <c r="D17417">
        <v>119265</v>
      </c>
      <c r="E17417">
        <v>119670</v>
      </c>
    </row>
    <row r="17418" spans="1:5" x14ac:dyDescent="0.25">
      <c r="A17418" s="2">
        <v>45106.427083333336</v>
      </c>
      <c r="B17418">
        <v>118840</v>
      </c>
      <c r="C17418">
        <v>119420</v>
      </c>
      <c r="D17418">
        <v>118825</v>
      </c>
      <c r="E17418">
        <v>119400</v>
      </c>
    </row>
    <row r="17419" spans="1:5" x14ac:dyDescent="0.25">
      <c r="A17419" s="2">
        <v>45106.416666666664</v>
      </c>
      <c r="B17419">
        <v>119070</v>
      </c>
      <c r="C17419">
        <v>119130</v>
      </c>
      <c r="D17419">
        <v>118770</v>
      </c>
      <c r="E17419">
        <v>118840</v>
      </c>
    </row>
    <row r="17420" spans="1:5" x14ac:dyDescent="0.25">
      <c r="A17420" s="2">
        <v>45106.40625</v>
      </c>
      <c r="B17420">
        <v>118810</v>
      </c>
      <c r="C17420">
        <v>119210</v>
      </c>
      <c r="D17420">
        <v>118755</v>
      </c>
      <c r="E17420">
        <v>119070</v>
      </c>
    </row>
    <row r="17421" spans="1:5" x14ac:dyDescent="0.25">
      <c r="A17421" s="2">
        <v>45106.395833333336</v>
      </c>
      <c r="B17421">
        <v>118550</v>
      </c>
      <c r="C17421">
        <v>118835</v>
      </c>
      <c r="D17421">
        <v>118460</v>
      </c>
      <c r="E17421">
        <v>118805</v>
      </c>
    </row>
    <row r="17422" spans="1:5" x14ac:dyDescent="0.25">
      <c r="A17422" s="2">
        <v>45106.385416666664</v>
      </c>
      <c r="B17422">
        <v>118460</v>
      </c>
      <c r="C17422">
        <v>118595</v>
      </c>
      <c r="D17422">
        <v>118385</v>
      </c>
      <c r="E17422">
        <v>118555</v>
      </c>
    </row>
    <row r="17423" spans="1:5" x14ac:dyDescent="0.25">
      <c r="A17423" s="2">
        <v>45106.375</v>
      </c>
      <c r="B17423">
        <v>119115</v>
      </c>
      <c r="C17423">
        <v>119190</v>
      </c>
      <c r="D17423">
        <v>118375</v>
      </c>
      <c r="E17423">
        <v>118460</v>
      </c>
    </row>
    <row r="17424" spans="1:5" x14ac:dyDescent="0.25">
      <c r="A17424" s="2">
        <v>45105.739583333336</v>
      </c>
      <c r="B17424">
        <v>118755</v>
      </c>
      <c r="C17424">
        <v>118765</v>
      </c>
      <c r="D17424">
        <v>118530</v>
      </c>
      <c r="E17424">
        <v>118570</v>
      </c>
    </row>
    <row r="17425" spans="1:5" x14ac:dyDescent="0.25">
      <c r="A17425" s="2">
        <v>45105.729166666664</v>
      </c>
      <c r="B17425">
        <v>118645</v>
      </c>
      <c r="C17425">
        <v>118915</v>
      </c>
      <c r="D17425">
        <v>118630</v>
      </c>
      <c r="E17425">
        <v>118760</v>
      </c>
    </row>
    <row r="17426" spans="1:5" x14ac:dyDescent="0.25">
      <c r="A17426" s="2">
        <v>45105.71875</v>
      </c>
      <c r="B17426">
        <v>118680</v>
      </c>
      <c r="C17426">
        <v>118700</v>
      </c>
      <c r="D17426">
        <v>118580</v>
      </c>
      <c r="E17426">
        <v>118645</v>
      </c>
    </row>
    <row r="17427" spans="1:5" x14ac:dyDescent="0.25">
      <c r="A17427" s="2">
        <v>45105.708333333336</v>
      </c>
      <c r="B17427">
        <v>118745</v>
      </c>
      <c r="C17427">
        <v>118780</v>
      </c>
      <c r="D17427">
        <v>118625</v>
      </c>
      <c r="E17427">
        <v>118675</v>
      </c>
    </row>
    <row r="17428" spans="1:5" x14ac:dyDescent="0.25">
      <c r="A17428" s="2">
        <v>45105.697916666664</v>
      </c>
      <c r="B17428">
        <v>118655</v>
      </c>
      <c r="C17428">
        <v>118770</v>
      </c>
      <c r="D17428">
        <v>118450</v>
      </c>
      <c r="E17428">
        <v>118745</v>
      </c>
    </row>
    <row r="17429" spans="1:5" x14ac:dyDescent="0.25">
      <c r="A17429" s="2">
        <v>45105.6875</v>
      </c>
      <c r="B17429">
        <v>119010</v>
      </c>
      <c r="C17429">
        <v>119085</v>
      </c>
      <c r="D17429">
        <v>118650</v>
      </c>
      <c r="E17429">
        <v>118660</v>
      </c>
    </row>
    <row r="17430" spans="1:5" x14ac:dyDescent="0.25">
      <c r="A17430" s="2">
        <v>45105.677083333336</v>
      </c>
      <c r="B17430">
        <v>119010</v>
      </c>
      <c r="C17430">
        <v>119130</v>
      </c>
      <c r="D17430">
        <v>118960</v>
      </c>
      <c r="E17430">
        <v>119005</v>
      </c>
    </row>
    <row r="17431" spans="1:5" x14ac:dyDescent="0.25">
      <c r="A17431" s="2">
        <v>45105.666666666664</v>
      </c>
      <c r="B17431">
        <v>118985</v>
      </c>
      <c r="C17431">
        <v>119050</v>
      </c>
      <c r="D17431">
        <v>118870</v>
      </c>
      <c r="E17431">
        <v>119010</v>
      </c>
    </row>
    <row r="17432" spans="1:5" x14ac:dyDescent="0.25">
      <c r="A17432" s="2">
        <v>45105.65625</v>
      </c>
      <c r="B17432">
        <v>119025</v>
      </c>
      <c r="C17432">
        <v>119080</v>
      </c>
      <c r="D17432">
        <v>118925</v>
      </c>
      <c r="E17432">
        <v>118985</v>
      </c>
    </row>
    <row r="17433" spans="1:5" x14ac:dyDescent="0.25">
      <c r="A17433" s="2">
        <v>45105.645833333336</v>
      </c>
      <c r="B17433">
        <v>119025</v>
      </c>
      <c r="C17433">
        <v>119090</v>
      </c>
      <c r="D17433">
        <v>118955</v>
      </c>
      <c r="E17433">
        <v>119020</v>
      </c>
    </row>
    <row r="17434" spans="1:5" x14ac:dyDescent="0.25">
      <c r="A17434" s="2">
        <v>45105.635416666664</v>
      </c>
      <c r="B17434">
        <v>119005</v>
      </c>
      <c r="C17434">
        <v>119050</v>
      </c>
      <c r="D17434">
        <v>118915</v>
      </c>
      <c r="E17434">
        <v>119025</v>
      </c>
    </row>
    <row r="17435" spans="1:5" x14ac:dyDescent="0.25">
      <c r="A17435" s="2">
        <v>45105.625</v>
      </c>
      <c r="B17435">
        <v>118755</v>
      </c>
      <c r="C17435">
        <v>119015</v>
      </c>
      <c r="D17435">
        <v>118650</v>
      </c>
      <c r="E17435">
        <v>119005</v>
      </c>
    </row>
    <row r="17436" spans="1:5" x14ac:dyDescent="0.25">
      <c r="A17436" s="2">
        <v>45105.614583333336</v>
      </c>
      <c r="B17436">
        <v>118940</v>
      </c>
      <c r="C17436">
        <v>118960</v>
      </c>
      <c r="D17436">
        <v>118670</v>
      </c>
      <c r="E17436">
        <v>118750</v>
      </c>
    </row>
    <row r="17437" spans="1:5" x14ac:dyDescent="0.25">
      <c r="A17437" s="2">
        <v>45105.604166666664</v>
      </c>
      <c r="B17437">
        <v>119235</v>
      </c>
      <c r="C17437">
        <v>119355</v>
      </c>
      <c r="D17437">
        <v>118915</v>
      </c>
      <c r="E17437">
        <v>118945</v>
      </c>
    </row>
    <row r="17438" spans="1:5" x14ac:dyDescent="0.25">
      <c r="A17438" s="2">
        <v>45105.59375</v>
      </c>
      <c r="B17438">
        <v>119405</v>
      </c>
      <c r="C17438">
        <v>119410</v>
      </c>
      <c r="D17438">
        <v>119205</v>
      </c>
      <c r="E17438">
        <v>119235</v>
      </c>
    </row>
    <row r="17439" spans="1:5" x14ac:dyDescent="0.25">
      <c r="A17439" s="2">
        <v>45105.583333333336</v>
      </c>
      <c r="B17439">
        <v>119400</v>
      </c>
      <c r="C17439">
        <v>119505</v>
      </c>
      <c r="D17439">
        <v>119320</v>
      </c>
      <c r="E17439">
        <v>119400</v>
      </c>
    </row>
    <row r="17440" spans="1:5" x14ac:dyDescent="0.25">
      <c r="A17440" s="2">
        <v>45105.572916666664</v>
      </c>
      <c r="B17440">
        <v>119400</v>
      </c>
      <c r="C17440">
        <v>119540</v>
      </c>
      <c r="D17440">
        <v>119315</v>
      </c>
      <c r="E17440">
        <v>119405</v>
      </c>
    </row>
    <row r="17441" spans="1:5" x14ac:dyDescent="0.25">
      <c r="A17441" s="2">
        <v>45105.5625</v>
      </c>
      <c r="B17441">
        <v>119565</v>
      </c>
      <c r="C17441">
        <v>119595</v>
      </c>
      <c r="D17441">
        <v>119365</v>
      </c>
      <c r="E17441">
        <v>119395</v>
      </c>
    </row>
    <row r="17442" spans="1:5" x14ac:dyDescent="0.25">
      <c r="A17442" s="2">
        <v>45105.552083333336</v>
      </c>
      <c r="B17442">
        <v>119620</v>
      </c>
      <c r="C17442">
        <v>119685</v>
      </c>
      <c r="D17442">
        <v>119525</v>
      </c>
      <c r="E17442">
        <v>119570</v>
      </c>
    </row>
    <row r="17443" spans="1:5" x14ac:dyDescent="0.25">
      <c r="A17443" s="2">
        <v>45105.541666666664</v>
      </c>
      <c r="B17443">
        <v>119520</v>
      </c>
      <c r="C17443">
        <v>119660</v>
      </c>
      <c r="D17443">
        <v>119500</v>
      </c>
      <c r="E17443">
        <v>119615</v>
      </c>
    </row>
    <row r="17444" spans="1:5" x14ac:dyDescent="0.25">
      <c r="A17444" s="2">
        <v>45105.53125</v>
      </c>
      <c r="B17444">
        <v>119485</v>
      </c>
      <c r="C17444">
        <v>119535</v>
      </c>
      <c r="D17444">
        <v>119285</v>
      </c>
      <c r="E17444">
        <v>119515</v>
      </c>
    </row>
    <row r="17445" spans="1:5" x14ac:dyDescent="0.25">
      <c r="A17445" s="2">
        <v>45105.520833333336</v>
      </c>
      <c r="B17445">
        <v>119585</v>
      </c>
      <c r="C17445">
        <v>119685</v>
      </c>
      <c r="D17445">
        <v>119455</v>
      </c>
      <c r="E17445">
        <v>119490</v>
      </c>
    </row>
    <row r="17446" spans="1:5" x14ac:dyDescent="0.25">
      <c r="A17446" s="2">
        <v>45105.510416666664</v>
      </c>
      <c r="B17446">
        <v>119780</v>
      </c>
      <c r="C17446">
        <v>119950</v>
      </c>
      <c r="D17446">
        <v>119565</v>
      </c>
      <c r="E17446">
        <v>119585</v>
      </c>
    </row>
    <row r="17447" spans="1:5" x14ac:dyDescent="0.25">
      <c r="A17447" s="2">
        <v>45105.5</v>
      </c>
      <c r="B17447">
        <v>119415</v>
      </c>
      <c r="C17447">
        <v>119840</v>
      </c>
      <c r="D17447">
        <v>119375</v>
      </c>
      <c r="E17447">
        <v>119785</v>
      </c>
    </row>
    <row r="17448" spans="1:5" x14ac:dyDescent="0.25">
      <c r="A17448" s="2">
        <v>45105.489583333336</v>
      </c>
      <c r="B17448">
        <v>119395</v>
      </c>
      <c r="C17448">
        <v>119450</v>
      </c>
      <c r="D17448">
        <v>119245</v>
      </c>
      <c r="E17448">
        <v>119410</v>
      </c>
    </row>
    <row r="17449" spans="1:5" x14ac:dyDescent="0.25">
      <c r="A17449" s="2">
        <v>45105.479166666664</v>
      </c>
      <c r="B17449">
        <v>119165</v>
      </c>
      <c r="C17449">
        <v>119535</v>
      </c>
      <c r="D17449">
        <v>119150</v>
      </c>
      <c r="E17449">
        <v>119400</v>
      </c>
    </row>
    <row r="17450" spans="1:5" x14ac:dyDescent="0.25">
      <c r="A17450" s="2">
        <v>45105.46875</v>
      </c>
      <c r="B17450">
        <v>119280</v>
      </c>
      <c r="C17450">
        <v>119495</v>
      </c>
      <c r="D17450">
        <v>119110</v>
      </c>
      <c r="E17450">
        <v>119165</v>
      </c>
    </row>
    <row r="17451" spans="1:5" x14ac:dyDescent="0.25">
      <c r="A17451" s="2">
        <v>45105.458333333336</v>
      </c>
      <c r="B17451">
        <v>119360</v>
      </c>
      <c r="C17451">
        <v>119495</v>
      </c>
      <c r="D17451">
        <v>119155</v>
      </c>
      <c r="E17451">
        <v>119275</v>
      </c>
    </row>
    <row r="17452" spans="1:5" x14ac:dyDescent="0.25">
      <c r="A17452" s="2">
        <v>45105.447916666664</v>
      </c>
      <c r="B17452">
        <v>119295</v>
      </c>
      <c r="C17452">
        <v>119445</v>
      </c>
      <c r="D17452">
        <v>118950</v>
      </c>
      <c r="E17452">
        <v>119360</v>
      </c>
    </row>
    <row r="17453" spans="1:5" x14ac:dyDescent="0.25">
      <c r="A17453" s="2">
        <v>45105.4375</v>
      </c>
      <c r="B17453">
        <v>119755</v>
      </c>
      <c r="C17453">
        <v>119895</v>
      </c>
      <c r="D17453">
        <v>119210</v>
      </c>
      <c r="E17453">
        <v>119290</v>
      </c>
    </row>
    <row r="17454" spans="1:5" x14ac:dyDescent="0.25">
      <c r="A17454" s="2">
        <v>45105.427083333336</v>
      </c>
      <c r="B17454">
        <v>119370</v>
      </c>
      <c r="C17454">
        <v>119805</v>
      </c>
      <c r="D17454">
        <v>119155</v>
      </c>
      <c r="E17454">
        <v>119755</v>
      </c>
    </row>
    <row r="17455" spans="1:5" x14ac:dyDescent="0.25">
      <c r="A17455" s="2">
        <v>45105.416666666664</v>
      </c>
      <c r="B17455">
        <v>119335</v>
      </c>
      <c r="C17455">
        <v>119570</v>
      </c>
      <c r="D17455">
        <v>119030</v>
      </c>
      <c r="E17455">
        <v>119370</v>
      </c>
    </row>
    <row r="17456" spans="1:5" x14ac:dyDescent="0.25">
      <c r="A17456" s="2">
        <v>45105.40625</v>
      </c>
      <c r="B17456">
        <v>119170</v>
      </c>
      <c r="C17456">
        <v>119435</v>
      </c>
      <c r="D17456">
        <v>119070</v>
      </c>
      <c r="E17456">
        <v>119335</v>
      </c>
    </row>
    <row r="17457" spans="1:5" x14ac:dyDescent="0.25">
      <c r="A17457" s="2">
        <v>45105.395833333336</v>
      </c>
      <c r="B17457">
        <v>119130</v>
      </c>
      <c r="C17457">
        <v>119180</v>
      </c>
      <c r="D17457">
        <v>119000</v>
      </c>
      <c r="E17457">
        <v>119170</v>
      </c>
    </row>
    <row r="17458" spans="1:5" x14ac:dyDescent="0.25">
      <c r="A17458" s="2">
        <v>45105.385416666664</v>
      </c>
      <c r="B17458">
        <v>119380</v>
      </c>
      <c r="C17458">
        <v>119480</v>
      </c>
      <c r="D17458">
        <v>118930</v>
      </c>
      <c r="E17458">
        <v>119130</v>
      </c>
    </row>
    <row r="17459" spans="1:5" x14ac:dyDescent="0.25">
      <c r="A17459" s="2">
        <v>45105.375</v>
      </c>
      <c r="B17459">
        <v>119650</v>
      </c>
      <c r="C17459">
        <v>119765</v>
      </c>
      <c r="D17459">
        <v>119355</v>
      </c>
      <c r="E17459">
        <v>119380</v>
      </c>
    </row>
    <row r="17460" spans="1:5" x14ac:dyDescent="0.25">
      <c r="A17460" s="2">
        <v>45104.739583333336</v>
      </c>
      <c r="B17460">
        <v>119525</v>
      </c>
      <c r="C17460">
        <v>119555</v>
      </c>
      <c r="D17460">
        <v>119435</v>
      </c>
      <c r="E17460">
        <v>119435</v>
      </c>
    </row>
    <row r="17461" spans="1:5" x14ac:dyDescent="0.25">
      <c r="A17461" s="2">
        <v>45104.729166666664</v>
      </c>
      <c r="B17461">
        <v>119525</v>
      </c>
      <c r="C17461">
        <v>119610</v>
      </c>
      <c r="D17461">
        <v>119485</v>
      </c>
      <c r="E17461">
        <v>119525</v>
      </c>
    </row>
    <row r="17462" spans="1:5" x14ac:dyDescent="0.25">
      <c r="A17462" s="2">
        <v>45104.71875</v>
      </c>
      <c r="B17462">
        <v>119545</v>
      </c>
      <c r="C17462">
        <v>119565</v>
      </c>
      <c r="D17462">
        <v>119445</v>
      </c>
      <c r="E17462">
        <v>119525</v>
      </c>
    </row>
    <row r="17463" spans="1:5" x14ac:dyDescent="0.25">
      <c r="A17463" s="2">
        <v>45104.708333333336</v>
      </c>
      <c r="B17463">
        <v>119665</v>
      </c>
      <c r="C17463">
        <v>119720</v>
      </c>
      <c r="D17463">
        <v>119515</v>
      </c>
      <c r="E17463">
        <v>119545</v>
      </c>
    </row>
    <row r="17464" spans="1:5" x14ac:dyDescent="0.25">
      <c r="A17464" s="2">
        <v>45104.697916666664</v>
      </c>
      <c r="B17464">
        <v>119600</v>
      </c>
      <c r="C17464">
        <v>119720</v>
      </c>
      <c r="D17464">
        <v>119515</v>
      </c>
      <c r="E17464">
        <v>119665</v>
      </c>
    </row>
    <row r="17465" spans="1:5" x14ac:dyDescent="0.25">
      <c r="A17465" s="2">
        <v>45104.6875</v>
      </c>
      <c r="B17465">
        <v>119455</v>
      </c>
      <c r="C17465">
        <v>119725</v>
      </c>
      <c r="D17465">
        <v>119450</v>
      </c>
      <c r="E17465">
        <v>119600</v>
      </c>
    </row>
    <row r="17466" spans="1:5" x14ac:dyDescent="0.25">
      <c r="A17466" s="2">
        <v>45104.677083333336</v>
      </c>
      <c r="B17466">
        <v>119420</v>
      </c>
      <c r="C17466">
        <v>119520</v>
      </c>
      <c r="D17466">
        <v>119265</v>
      </c>
      <c r="E17466">
        <v>119455</v>
      </c>
    </row>
    <row r="17467" spans="1:5" x14ac:dyDescent="0.25">
      <c r="A17467" s="2">
        <v>45104.666666666664</v>
      </c>
      <c r="B17467">
        <v>119115</v>
      </c>
      <c r="C17467">
        <v>119440</v>
      </c>
      <c r="D17467">
        <v>119110</v>
      </c>
      <c r="E17467">
        <v>119420</v>
      </c>
    </row>
    <row r="17468" spans="1:5" x14ac:dyDescent="0.25">
      <c r="A17468" s="2">
        <v>45104.65625</v>
      </c>
      <c r="B17468">
        <v>119090</v>
      </c>
      <c r="C17468">
        <v>119215</v>
      </c>
      <c r="D17468">
        <v>119055</v>
      </c>
      <c r="E17468">
        <v>119115</v>
      </c>
    </row>
    <row r="17469" spans="1:5" x14ac:dyDescent="0.25">
      <c r="A17469" s="2">
        <v>45104.645833333336</v>
      </c>
      <c r="B17469">
        <v>119075</v>
      </c>
      <c r="C17469">
        <v>119160</v>
      </c>
      <c r="D17469">
        <v>119010</v>
      </c>
      <c r="E17469">
        <v>119085</v>
      </c>
    </row>
    <row r="17470" spans="1:5" x14ac:dyDescent="0.25">
      <c r="A17470" s="2">
        <v>45104.635416666664</v>
      </c>
      <c r="B17470">
        <v>119080</v>
      </c>
      <c r="C17470">
        <v>119110</v>
      </c>
      <c r="D17470">
        <v>118970</v>
      </c>
      <c r="E17470">
        <v>119075</v>
      </c>
    </row>
    <row r="17471" spans="1:5" x14ac:dyDescent="0.25">
      <c r="A17471" s="2">
        <v>45104.625</v>
      </c>
      <c r="B17471">
        <v>119240</v>
      </c>
      <c r="C17471">
        <v>119265</v>
      </c>
      <c r="D17471">
        <v>119060</v>
      </c>
      <c r="E17471">
        <v>119080</v>
      </c>
    </row>
    <row r="17472" spans="1:5" x14ac:dyDescent="0.25">
      <c r="A17472" s="2">
        <v>45104.614583333336</v>
      </c>
      <c r="B17472">
        <v>119290</v>
      </c>
      <c r="C17472">
        <v>119395</v>
      </c>
      <c r="D17472">
        <v>119230</v>
      </c>
      <c r="E17472">
        <v>119240</v>
      </c>
    </row>
    <row r="17473" spans="1:5" x14ac:dyDescent="0.25">
      <c r="A17473" s="2">
        <v>45104.604166666664</v>
      </c>
      <c r="B17473">
        <v>119035</v>
      </c>
      <c r="C17473">
        <v>119375</v>
      </c>
      <c r="D17473">
        <v>119000</v>
      </c>
      <c r="E17473">
        <v>119285</v>
      </c>
    </row>
    <row r="17474" spans="1:5" x14ac:dyDescent="0.25">
      <c r="A17474" s="2">
        <v>45104.59375</v>
      </c>
      <c r="B17474">
        <v>118980</v>
      </c>
      <c r="C17474">
        <v>119075</v>
      </c>
      <c r="D17474">
        <v>118900</v>
      </c>
      <c r="E17474">
        <v>119030</v>
      </c>
    </row>
    <row r="17475" spans="1:5" x14ac:dyDescent="0.25">
      <c r="A17475" s="2">
        <v>45104.583333333336</v>
      </c>
      <c r="B17475">
        <v>119025</v>
      </c>
      <c r="C17475">
        <v>119050</v>
      </c>
      <c r="D17475">
        <v>118915</v>
      </c>
      <c r="E17475">
        <v>118985</v>
      </c>
    </row>
    <row r="17476" spans="1:5" x14ac:dyDescent="0.25">
      <c r="A17476" s="2">
        <v>45104.572916666664</v>
      </c>
      <c r="B17476">
        <v>119020</v>
      </c>
      <c r="C17476">
        <v>119105</v>
      </c>
      <c r="D17476">
        <v>118875</v>
      </c>
      <c r="E17476">
        <v>119030</v>
      </c>
    </row>
    <row r="17477" spans="1:5" x14ac:dyDescent="0.25">
      <c r="A17477" s="2">
        <v>45104.5625</v>
      </c>
      <c r="B17477">
        <v>118730</v>
      </c>
      <c r="C17477">
        <v>119115</v>
      </c>
      <c r="D17477">
        <v>118720</v>
      </c>
      <c r="E17477">
        <v>119020</v>
      </c>
    </row>
    <row r="17478" spans="1:5" x14ac:dyDescent="0.25">
      <c r="A17478" s="2">
        <v>45104.552083333336</v>
      </c>
      <c r="B17478">
        <v>118795</v>
      </c>
      <c r="C17478">
        <v>118875</v>
      </c>
      <c r="D17478">
        <v>118640</v>
      </c>
      <c r="E17478">
        <v>118735</v>
      </c>
    </row>
    <row r="17479" spans="1:5" x14ac:dyDescent="0.25">
      <c r="A17479" s="2">
        <v>45104.541666666664</v>
      </c>
      <c r="B17479">
        <v>118665</v>
      </c>
      <c r="C17479">
        <v>118820</v>
      </c>
      <c r="D17479">
        <v>118565</v>
      </c>
      <c r="E17479">
        <v>118790</v>
      </c>
    </row>
    <row r="17480" spans="1:5" x14ac:dyDescent="0.25">
      <c r="A17480" s="2">
        <v>45104.53125</v>
      </c>
      <c r="B17480">
        <v>118750</v>
      </c>
      <c r="C17480">
        <v>118810</v>
      </c>
      <c r="D17480">
        <v>118655</v>
      </c>
      <c r="E17480">
        <v>118665</v>
      </c>
    </row>
    <row r="17481" spans="1:5" x14ac:dyDescent="0.25">
      <c r="A17481" s="2">
        <v>45104.520833333336</v>
      </c>
      <c r="B17481">
        <v>118695</v>
      </c>
      <c r="C17481">
        <v>118850</v>
      </c>
      <c r="D17481">
        <v>118620</v>
      </c>
      <c r="E17481">
        <v>118745</v>
      </c>
    </row>
    <row r="17482" spans="1:5" x14ac:dyDescent="0.25">
      <c r="A17482" s="2">
        <v>45104.510416666664</v>
      </c>
      <c r="B17482">
        <v>118885</v>
      </c>
      <c r="C17482">
        <v>118900</v>
      </c>
      <c r="D17482">
        <v>118545</v>
      </c>
      <c r="E17482">
        <v>118695</v>
      </c>
    </row>
    <row r="17483" spans="1:5" x14ac:dyDescent="0.25">
      <c r="A17483" s="2">
        <v>45104.5</v>
      </c>
      <c r="B17483">
        <v>119030</v>
      </c>
      <c r="C17483">
        <v>119070</v>
      </c>
      <c r="D17483">
        <v>118695</v>
      </c>
      <c r="E17483">
        <v>118885</v>
      </c>
    </row>
    <row r="17484" spans="1:5" x14ac:dyDescent="0.25">
      <c r="A17484" s="2">
        <v>45104.489583333336</v>
      </c>
      <c r="B17484">
        <v>119510</v>
      </c>
      <c r="C17484">
        <v>119525</v>
      </c>
      <c r="D17484">
        <v>118920</v>
      </c>
      <c r="E17484">
        <v>119030</v>
      </c>
    </row>
    <row r="17485" spans="1:5" x14ac:dyDescent="0.25">
      <c r="A17485" s="2">
        <v>45104.479166666664</v>
      </c>
      <c r="B17485">
        <v>119780</v>
      </c>
      <c r="C17485">
        <v>119865</v>
      </c>
      <c r="D17485">
        <v>119400</v>
      </c>
      <c r="E17485">
        <v>119505</v>
      </c>
    </row>
    <row r="17486" spans="1:5" x14ac:dyDescent="0.25">
      <c r="A17486" s="2">
        <v>45104.46875</v>
      </c>
      <c r="B17486">
        <v>119420</v>
      </c>
      <c r="C17486">
        <v>119885</v>
      </c>
      <c r="D17486">
        <v>119400</v>
      </c>
      <c r="E17486">
        <v>119780</v>
      </c>
    </row>
    <row r="17487" spans="1:5" x14ac:dyDescent="0.25">
      <c r="A17487" s="2">
        <v>45104.458333333336</v>
      </c>
      <c r="B17487">
        <v>119690</v>
      </c>
      <c r="C17487">
        <v>119690</v>
      </c>
      <c r="D17487">
        <v>119320</v>
      </c>
      <c r="E17487">
        <v>119420</v>
      </c>
    </row>
    <row r="17488" spans="1:5" x14ac:dyDescent="0.25">
      <c r="A17488" s="2">
        <v>45104.447916666664</v>
      </c>
      <c r="B17488">
        <v>120400</v>
      </c>
      <c r="C17488">
        <v>120400</v>
      </c>
      <c r="D17488">
        <v>119560</v>
      </c>
      <c r="E17488">
        <v>119695</v>
      </c>
    </row>
    <row r="17489" spans="1:5" x14ac:dyDescent="0.25">
      <c r="A17489" s="2">
        <v>45104.4375</v>
      </c>
      <c r="B17489">
        <v>120425</v>
      </c>
      <c r="C17489">
        <v>120665</v>
      </c>
      <c r="D17489">
        <v>119965</v>
      </c>
      <c r="E17489">
        <v>120395</v>
      </c>
    </row>
    <row r="17490" spans="1:5" x14ac:dyDescent="0.25">
      <c r="A17490" s="2">
        <v>45104.427083333336</v>
      </c>
      <c r="B17490">
        <v>121100</v>
      </c>
      <c r="C17490">
        <v>121145</v>
      </c>
      <c r="D17490">
        <v>120420</v>
      </c>
      <c r="E17490">
        <v>120425</v>
      </c>
    </row>
    <row r="17491" spans="1:5" x14ac:dyDescent="0.25">
      <c r="A17491" s="2">
        <v>45104.416666666664</v>
      </c>
      <c r="B17491">
        <v>121105</v>
      </c>
      <c r="C17491">
        <v>121245</v>
      </c>
      <c r="D17491">
        <v>120890</v>
      </c>
      <c r="E17491">
        <v>121095</v>
      </c>
    </row>
    <row r="17492" spans="1:5" x14ac:dyDescent="0.25">
      <c r="A17492" s="2">
        <v>45104.40625</v>
      </c>
      <c r="B17492">
        <v>121195</v>
      </c>
      <c r="C17492">
        <v>121240</v>
      </c>
      <c r="D17492">
        <v>120990</v>
      </c>
      <c r="E17492">
        <v>121105</v>
      </c>
    </row>
    <row r="17493" spans="1:5" x14ac:dyDescent="0.25">
      <c r="A17493" s="2">
        <v>45104.395833333336</v>
      </c>
      <c r="B17493">
        <v>121210</v>
      </c>
      <c r="C17493">
        <v>121400</v>
      </c>
      <c r="D17493">
        <v>121150</v>
      </c>
      <c r="E17493">
        <v>121195</v>
      </c>
    </row>
    <row r="17494" spans="1:5" x14ac:dyDescent="0.25">
      <c r="A17494" s="2">
        <v>45104.385416666664</v>
      </c>
      <c r="B17494">
        <v>121160</v>
      </c>
      <c r="C17494">
        <v>121275</v>
      </c>
      <c r="D17494">
        <v>121020</v>
      </c>
      <c r="E17494">
        <v>121215</v>
      </c>
    </row>
    <row r="17495" spans="1:5" x14ac:dyDescent="0.25">
      <c r="A17495" s="2">
        <v>45104.375</v>
      </c>
      <c r="B17495">
        <v>120635</v>
      </c>
      <c r="C17495">
        <v>121185</v>
      </c>
      <c r="D17495">
        <v>120615</v>
      </c>
      <c r="E17495">
        <v>121160</v>
      </c>
    </row>
    <row r="17496" spans="1:5" x14ac:dyDescent="0.25">
      <c r="A17496" s="2">
        <v>45103.739583333336</v>
      </c>
      <c r="B17496">
        <v>120130</v>
      </c>
      <c r="C17496">
        <v>120165</v>
      </c>
      <c r="D17496">
        <v>119950</v>
      </c>
      <c r="E17496">
        <v>119950</v>
      </c>
    </row>
    <row r="17497" spans="1:5" x14ac:dyDescent="0.25">
      <c r="A17497" s="2">
        <v>45103.729166666664</v>
      </c>
      <c r="B17497">
        <v>120230</v>
      </c>
      <c r="C17497">
        <v>120285</v>
      </c>
      <c r="D17497">
        <v>120110</v>
      </c>
      <c r="E17497">
        <v>120130</v>
      </c>
    </row>
    <row r="17498" spans="1:5" x14ac:dyDescent="0.25">
      <c r="A17498" s="2">
        <v>45103.71875</v>
      </c>
      <c r="B17498">
        <v>120260</v>
      </c>
      <c r="C17498">
        <v>120315</v>
      </c>
      <c r="D17498">
        <v>120175</v>
      </c>
      <c r="E17498">
        <v>120230</v>
      </c>
    </row>
    <row r="17499" spans="1:5" x14ac:dyDescent="0.25">
      <c r="A17499" s="2">
        <v>45103.708333333336</v>
      </c>
      <c r="B17499">
        <v>120390</v>
      </c>
      <c r="C17499">
        <v>120450</v>
      </c>
      <c r="D17499">
        <v>120220</v>
      </c>
      <c r="E17499">
        <v>120260</v>
      </c>
    </row>
    <row r="17500" spans="1:5" x14ac:dyDescent="0.25">
      <c r="A17500" s="2">
        <v>45103.697916666664</v>
      </c>
      <c r="B17500">
        <v>120335</v>
      </c>
      <c r="C17500">
        <v>120430</v>
      </c>
      <c r="D17500">
        <v>120250</v>
      </c>
      <c r="E17500">
        <v>120390</v>
      </c>
    </row>
    <row r="17501" spans="1:5" x14ac:dyDescent="0.25">
      <c r="A17501" s="2">
        <v>45103.6875</v>
      </c>
      <c r="B17501">
        <v>120550</v>
      </c>
      <c r="C17501">
        <v>120560</v>
      </c>
      <c r="D17501">
        <v>120320</v>
      </c>
      <c r="E17501">
        <v>120330</v>
      </c>
    </row>
    <row r="17502" spans="1:5" x14ac:dyDescent="0.25">
      <c r="A17502" s="2">
        <v>45103.677083333336</v>
      </c>
      <c r="B17502">
        <v>120480</v>
      </c>
      <c r="C17502">
        <v>120635</v>
      </c>
      <c r="D17502">
        <v>120440</v>
      </c>
      <c r="E17502">
        <v>120550</v>
      </c>
    </row>
    <row r="17503" spans="1:5" x14ac:dyDescent="0.25">
      <c r="A17503" s="2">
        <v>45103.666666666664</v>
      </c>
      <c r="B17503">
        <v>120470</v>
      </c>
      <c r="C17503">
        <v>120545</v>
      </c>
      <c r="D17503">
        <v>120380</v>
      </c>
      <c r="E17503">
        <v>120485</v>
      </c>
    </row>
    <row r="17504" spans="1:5" x14ac:dyDescent="0.25">
      <c r="A17504" s="2">
        <v>45103.65625</v>
      </c>
      <c r="B17504">
        <v>120500</v>
      </c>
      <c r="C17504">
        <v>120520</v>
      </c>
      <c r="D17504">
        <v>120415</v>
      </c>
      <c r="E17504">
        <v>120465</v>
      </c>
    </row>
    <row r="17505" spans="1:5" x14ac:dyDescent="0.25">
      <c r="A17505" s="2">
        <v>45103.645833333336</v>
      </c>
      <c r="B17505">
        <v>120285</v>
      </c>
      <c r="C17505">
        <v>120625</v>
      </c>
      <c r="D17505">
        <v>120270</v>
      </c>
      <c r="E17505">
        <v>120505</v>
      </c>
    </row>
    <row r="17506" spans="1:5" x14ac:dyDescent="0.25">
      <c r="A17506" s="2">
        <v>45103.635416666664</v>
      </c>
      <c r="B17506">
        <v>120140</v>
      </c>
      <c r="C17506">
        <v>120295</v>
      </c>
      <c r="D17506">
        <v>120050</v>
      </c>
      <c r="E17506">
        <v>120285</v>
      </c>
    </row>
    <row r="17507" spans="1:5" x14ac:dyDescent="0.25">
      <c r="A17507" s="2">
        <v>45103.625</v>
      </c>
      <c r="B17507">
        <v>120095</v>
      </c>
      <c r="C17507">
        <v>120230</v>
      </c>
      <c r="D17507">
        <v>120010</v>
      </c>
      <c r="E17507">
        <v>120135</v>
      </c>
    </row>
    <row r="17508" spans="1:5" x14ac:dyDescent="0.25">
      <c r="A17508" s="2">
        <v>45103.614583333336</v>
      </c>
      <c r="B17508">
        <v>120040</v>
      </c>
      <c r="C17508">
        <v>120115</v>
      </c>
      <c r="D17508">
        <v>119985</v>
      </c>
      <c r="E17508">
        <v>120095</v>
      </c>
    </row>
    <row r="17509" spans="1:5" x14ac:dyDescent="0.25">
      <c r="A17509" s="2">
        <v>45103.604166666664</v>
      </c>
      <c r="B17509">
        <v>120080</v>
      </c>
      <c r="C17509">
        <v>120085</v>
      </c>
      <c r="D17509">
        <v>119950</v>
      </c>
      <c r="E17509">
        <v>120040</v>
      </c>
    </row>
    <row r="17510" spans="1:5" x14ac:dyDescent="0.25">
      <c r="A17510" s="2">
        <v>45103.59375</v>
      </c>
      <c r="B17510">
        <v>120045</v>
      </c>
      <c r="C17510">
        <v>120110</v>
      </c>
      <c r="D17510">
        <v>120000</v>
      </c>
      <c r="E17510">
        <v>120075</v>
      </c>
    </row>
    <row r="17511" spans="1:5" x14ac:dyDescent="0.25">
      <c r="A17511" s="2">
        <v>45103.583333333336</v>
      </c>
      <c r="B17511">
        <v>119900</v>
      </c>
      <c r="C17511">
        <v>120120</v>
      </c>
      <c r="D17511">
        <v>119870</v>
      </c>
      <c r="E17511">
        <v>120040</v>
      </c>
    </row>
    <row r="17512" spans="1:5" x14ac:dyDescent="0.25">
      <c r="A17512" s="2">
        <v>45103.572916666664</v>
      </c>
      <c r="B17512">
        <v>119575</v>
      </c>
      <c r="C17512">
        <v>119905</v>
      </c>
      <c r="D17512">
        <v>119550</v>
      </c>
      <c r="E17512">
        <v>119905</v>
      </c>
    </row>
    <row r="17513" spans="1:5" x14ac:dyDescent="0.25">
      <c r="A17513" s="2">
        <v>45103.5625</v>
      </c>
      <c r="B17513">
        <v>120010</v>
      </c>
      <c r="C17513">
        <v>120020</v>
      </c>
      <c r="D17513">
        <v>119500</v>
      </c>
      <c r="E17513">
        <v>119575</v>
      </c>
    </row>
    <row r="17514" spans="1:5" x14ac:dyDescent="0.25">
      <c r="A17514" s="2">
        <v>45103.552083333336</v>
      </c>
      <c r="B17514">
        <v>120015</v>
      </c>
      <c r="C17514">
        <v>120150</v>
      </c>
      <c r="D17514">
        <v>119975</v>
      </c>
      <c r="E17514">
        <v>120010</v>
      </c>
    </row>
    <row r="17515" spans="1:5" x14ac:dyDescent="0.25">
      <c r="A17515" s="2">
        <v>45103.541666666664</v>
      </c>
      <c r="B17515">
        <v>120090</v>
      </c>
      <c r="C17515">
        <v>120145</v>
      </c>
      <c r="D17515">
        <v>119995</v>
      </c>
      <c r="E17515">
        <v>120015</v>
      </c>
    </row>
    <row r="17516" spans="1:5" x14ac:dyDescent="0.25">
      <c r="A17516" s="2">
        <v>45103.53125</v>
      </c>
      <c r="B17516">
        <v>119975</v>
      </c>
      <c r="C17516">
        <v>120140</v>
      </c>
      <c r="D17516">
        <v>119970</v>
      </c>
      <c r="E17516">
        <v>120085</v>
      </c>
    </row>
    <row r="17517" spans="1:5" x14ac:dyDescent="0.25">
      <c r="A17517" s="2">
        <v>45103.520833333336</v>
      </c>
      <c r="B17517">
        <v>119865</v>
      </c>
      <c r="C17517">
        <v>120055</v>
      </c>
      <c r="D17517">
        <v>119810</v>
      </c>
      <c r="E17517">
        <v>119975</v>
      </c>
    </row>
    <row r="17518" spans="1:5" x14ac:dyDescent="0.25">
      <c r="A17518" s="2">
        <v>45103.510416666664</v>
      </c>
      <c r="B17518">
        <v>119770</v>
      </c>
      <c r="C17518">
        <v>119915</v>
      </c>
      <c r="D17518">
        <v>119755</v>
      </c>
      <c r="E17518">
        <v>119860</v>
      </c>
    </row>
    <row r="17519" spans="1:5" x14ac:dyDescent="0.25">
      <c r="A17519" s="2">
        <v>45103.5</v>
      </c>
      <c r="B17519">
        <v>120060</v>
      </c>
      <c r="C17519">
        <v>120090</v>
      </c>
      <c r="D17519">
        <v>119750</v>
      </c>
      <c r="E17519">
        <v>119770</v>
      </c>
    </row>
    <row r="17520" spans="1:5" x14ac:dyDescent="0.25">
      <c r="A17520" s="2">
        <v>45103.489583333336</v>
      </c>
      <c r="B17520">
        <v>120030</v>
      </c>
      <c r="C17520">
        <v>120190</v>
      </c>
      <c r="D17520">
        <v>119920</v>
      </c>
      <c r="E17520">
        <v>120055</v>
      </c>
    </row>
    <row r="17521" spans="1:5" x14ac:dyDescent="0.25">
      <c r="A17521" s="2">
        <v>45103.479166666664</v>
      </c>
      <c r="B17521">
        <v>120045</v>
      </c>
      <c r="C17521">
        <v>120135</v>
      </c>
      <c r="D17521">
        <v>119905</v>
      </c>
      <c r="E17521">
        <v>120030</v>
      </c>
    </row>
    <row r="17522" spans="1:5" x14ac:dyDescent="0.25">
      <c r="A17522" s="2">
        <v>45103.46875</v>
      </c>
      <c r="B17522">
        <v>120605</v>
      </c>
      <c r="C17522">
        <v>120825</v>
      </c>
      <c r="D17522">
        <v>120005</v>
      </c>
      <c r="E17522">
        <v>120045</v>
      </c>
    </row>
    <row r="17523" spans="1:5" x14ac:dyDescent="0.25">
      <c r="A17523" s="2">
        <v>45103.458333333336</v>
      </c>
      <c r="B17523">
        <v>120810</v>
      </c>
      <c r="C17523">
        <v>120855</v>
      </c>
      <c r="D17523">
        <v>120575</v>
      </c>
      <c r="E17523">
        <v>120610</v>
      </c>
    </row>
    <row r="17524" spans="1:5" x14ac:dyDescent="0.25">
      <c r="A17524" s="2">
        <v>45103.447916666664</v>
      </c>
      <c r="B17524">
        <v>120905</v>
      </c>
      <c r="C17524">
        <v>121080</v>
      </c>
      <c r="D17524">
        <v>120760</v>
      </c>
      <c r="E17524">
        <v>120815</v>
      </c>
    </row>
    <row r="17525" spans="1:5" x14ac:dyDescent="0.25">
      <c r="A17525" s="2">
        <v>45103.4375</v>
      </c>
      <c r="B17525">
        <v>120360</v>
      </c>
      <c r="C17525">
        <v>120965</v>
      </c>
      <c r="D17525">
        <v>120260</v>
      </c>
      <c r="E17525">
        <v>120900</v>
      </c>
    </row>
    <row r="17526" spans="1:5" x14ac:dyDescent="0.25">
      <c r="A17526" s="2">
        <v>45103.427083333336</v>
      </c>
      <c r="B17526">
        <v>120745</v>
      </c>
      <c r="C17526">
        <v>120765</v>
      </c>
      <c r="D17526">
        <v>120345</v>
      </c>
      <c r="E17526">
        <v>120360</v>
      </c>
    </row>
    <row r="17527" spans="1:5" x14ac:dyDescent="0.25">
      <c r="A17527" s="2">
        <v>45103.416666666664</v>
      </c>
      <c r="B17527">
        <v>120845</v>
      </c>
      <c r="C17527">
        <v>121135</v>
      </c>
      <c r="D17527">
        <v>120735</v>
      </c>
      <c r="E17527">
        <v>120745</v>
      </c>
    </row>
    <row r="17528" spans="1:5" x14ac:dyDescent="0.25">
      <c r="A17528" s="2">
        <v>45103.40625</v>
      </c>
      <c r="B17528">
        <v>120890</v>
      </c>
      <c r="C17528">
        <v>120950</v>
      </c>
      <c r="D17528">
        <v>120780</v>
      </c>
      <c r="E17528">
        <v>120845</v>
      </c>
    </row>
    <row r="17529" spans="1:5" x14ac:dyDescent="0.25">
      <c r="A17529" s="2">
        <v>45103.395833333336</v>
      </c>
      <c r="B17529">
        <v>120940</v>
      </c>
      <c r="C17529">
        <v>120960</v>
      </c>
      <c r="D17529">
        <v>120815</v>
      </c>
      <c r="E17529">
        <v>120890</v>
      </c>
    </row>
    <row r="17530" spans="1:5" x14ac:dyDescent="0.25">
      <c r="A17530" s="2">
        <v>45103.385416666664</v>
      </c>
      <c r="B17530">
        <v>121040</v>
      </c>
      <c r="C17530">
        <v>121080</v>
      </c>
      <c r="D17530">
        <v>120915</v>
      </c>
      <c r="E17530">
        <v>120945</v>
      </c>
    </row>
    <row r="17531" spans="1:5" x14ac:dyDescent="0.25">
      <c r="A17531" s="2">
        <v>45103.375</v>
      </c>
      <c r="B17531">
        <v>120960</v>
      </c>
      <c r="C17531">
        <v>121155</v>
      </c>
      <c r="D17531">
        <v>120910</v>
      </c>
      <c r="E17531">
        <v>121045</v>
      </c>
    </row>
    <row r="17532" spans="1:5" x14ac:dyDescent="0.25">
      <c r="A17532" s="2">
        <v>45100.739583333336</v>
      </c>
      <c r="B17532">
        <v>121290</v>
      </c>
      <c r="C17532">
        <v>121310</v>
      </c>
      <c r="D17532">
        <v>121125</v>
      </c>
      <c r="E17532">
        <v>121215</v>
      </c>
    </row>
    <row r="17533" spans="1:5" x14ac:dyDescent="0.25">
      <c r="A17533" s="2">
        <v>45100.729166666664</v>
      </c>
      <c r="B17533">
        <v>121270</v>
      </c>
      <c r="C17533">
        <v>121300</v>
      </c>
      <c r="D17533">
        <v>121245</v>
      </c>
      <c r="E17533">
        <v>121290</v>
      </c>
    </row>
    <row r="17534" spans="1:5" x14ac:dyDescent="0.25">
      <c r="A17534" s="2">
        <v>45100.71875</v>
      </c>
      <c r="B17534">
        <v>121195</v>
      </c>
      <c r="C17534">
        <v>121330</v>
      </c>
      <c r="D17534">
        <v>121185</v>
      </c>
      <c r="E17534">
        <v>121270</v>
      </c>
    </row>
    <row r="17535" spans="1:5" x14ac:dyDescent="0.25">
      <c r="A17535" s="2">
        <v>45100.708333333336</v>
      </c>
      <c r="B17535">
        <v>121160</v>
      </c>
      <c r="C17535">
        <v>121225</v>
      </c>
      <c r="D17535">
        <v>121075</v>
      </c>
      <c r="E17535">
        <v>121190</v>
      </c>
    </row>
    <row r="17536" spans="1:5" x14ac:dyDescent="0.25">
      <c r="A17536" s="2">
        <v>45100.697916666664</v>
      </c>
      <c r="B17536">
        <v>120925</v>
      </c>
      <c r="C17536">
        <v>121190</v>
      </c>
      <c r="D17536">
        <v>120880</v>
      </c>
      <c r="E17536">
        <v>121165</v>
      </c>
    </row>
    <row r="17537" spans="1:5" x14ac:dyDescent="0.25">
      <c r="A17537" s="2">
        <v>45100.6875</v>
      </c>
      <c r="B17537">
        <v>120930</v>
      </c>
      <c r="C17537">
        <v>121100</v>
      </c>
      <c r="D17537">
        <v>120885</v>
      </c>
      <c r="E17537">
        <v>120925</v>
      </c>
    </row>
    <row r="17538" spans="1:5" x14ac:dyDescent="0.25">
      <c r="A17538" s="2">
        <v>45100.677083333336</v>
      </c>
      <c r="B17538">
        <v>121015</v>
      </c>
      <c r="C17538">
        <v>121070</v>
      </c>
      <c r="D17538">
        <v>120875</v>
      </c>
      <c r="E17538">
        <v>120930</v>
      </c>
    </row>
    <row r="17539" spans="1:5" x14ac:dyDescent="0.25">
      <c r="A17539" s="2">
        <v>45100.666666666664</v>
      </c>
      <c r="B17539">
        <v>120995</v>
      </c>
      <c r="C17539">
        <v>121035</v>
      </c>
      <c r="D17539">
        <v>120875</v>
      </c>
      <c r="E17539">
        <v>121020</v>
      </c>
    </row>
    <row r="17540" spans="1:5" x14ac:dyDescent="0.25">
      <c r="A17540" s="2">
        <v>45100.65625</v>
      </c>
      <c r="B17540">
        <v>120860</v>
      </c>
      <c r="C17540">
        <v>121115</v>
      </c>
      <c r="D17540">
        <v>120810</v>
      </c>
      <c r="E17540">
        <v>121000</v>
      </c>
    </row>
    <row r="17541" spans="1:5" x14ac:dyDescent="0.25">
      <c r="A17541" s="2">
        <v>45100.645833333336</v>
      </c>
      <c r="B17541">
        <v>121160</v>
      </c>
      <c r="C17541">
        <v>121180</v>
      </c>
      <c r="D17541">
        <v>120735</v>
      </c>
      <c r="E17541">
        <v>120860</v>
      </c>
    </row>
    <row r="17542" spans="1:5" x14ac:dyDescent="0.25">
      <c r="A17542" s="2">
        <v>45100.635416666664</v>
      </c>
      <c r="B17542">
        <v>121205</v>
      </c>
      <c r="C17542">
        <v>121230</v>
      </c>
      <c r="D17542">
        <v>121035</v>
      </c>
      <c r="E17542">
        <v>121160</v>
      </c>
    </row>
    <row r="17543" spans="1:5" x14ac:dyDescent="0.25">
      <c r="A17543" s="2">
        <v>45100.625</v>
      </c>
      <c r="B17543">
        <v>121245</v>
      </c>
      <c r="C17543">
        <v>121260</v>
      </c>
      <c r="D17543">
        <v>121045</v>
      </c>
      <c r="E17543">
        <v>121210</v>
      </c>
    </row>
    <row r="17544" spans="1:5" x14ac:dyDescent="0.25">
      <c r="A17544" s="2">
        <v>45100.614583333336</v>
      </c>
      <c r="B17544">
        <v>121305</v>
      </c>
      <c r="C17544">
        <v>121330</v>
      </c>
      <c r="D17544">
        <v>121230</v>
      </c>
      <c r="E17544">
        <v>121250</v>
      </c>
    </row>
    <row r="17545" spans="1:5" x14ac:dyDescent="0.25">
      <c r="A17545" s="2">
        <v>45100.604166666664</v>
      </c>
      <c r="B17545">
        <v>121160</v>
      </c>
      <c r="C17545">
        <v>121350</v>
      </c>
      <c r="D17545">
        <v>121150</v>
      </c>
      <c r="E17545">
        <v>121305</v>
      </c>
    </row>
    <row r="17546" spans="1:5" x14ac:dyDescent="0.25">
      <c r="A17546" s="2">
        <v>45100.59375</v>
      </c>
      <c r="B17546">
        <v>121365</v>
      </c>
      <c r="C17546">
        <v>121400</v>
      </c>
      <c r="D17546">
        <v>121120</v>
      </c>
      <c r="E17546">
        <v>121160</v>
      </c>
    </row>
    <row r="17547" spans="1:5" x14ac:dyDescent="0.25">
      <c r="A17547" s="2">
        <v>45100.583333333336</v>
      </c>
      <c r="B17547">
        <v>121255</v>
      </c>
      <c r="C17547">
        <v>121415</v>
      </c>
      <c r="D17547">
        <v>121215</v>
      </c>
      <c r="E17547">
        <v>121365</v>
      </c>
    </row>
    <row r="17548" spans="1:5" x14ac:dyDescent="0.25">
      <c r="A17548" s="2">
        <v>45100.572916666664</v>
      </c>
      <c r="B17548">
        <v>121320</v>
      </c>
      <c r="C17548">
        <v>121595</v>
      </c>
      <c r="D17548">
        <v>121220</v>
      </c>
      <c r="E17548">
        <v>121255</v>
      </c>
    </row>
    <row r="17549" spans="1:5" x14ac:dyDescent="0.25">
      <c r="A17549" s="2">
        <v>45100.5625</v>
      </c>
      <c r="B17549">
        <v>121210</v>
      </c>
      <c r="C17549">
        <v>121390</v>
      </c>
      <c r="D17549">
        <v>121205</v>
      </c>
      <c r="E17549">
        <v>121325</v>
      </c>
    </row>
    <row r="17550" spans="1:5" x14ac:dyDescent="0.25">
      <c r="A17550" s="2">
        <v>45100.552083333336</v>
      </c>
      <c r="B17550">
        <v>121255</v>
      </c>
      <c r="C17550">
        <v>121295</v>
      </c>
      <c r="D17550">
        <v>121130</v>
      </c>
      <c r="E17550">
        <v>121210</v>
      </c>
    </row>
    <row r="17551" spans="1:5" x14ac:dyDescent="0.25">
      <c r="A17551" s="2">
        <v>45100.541666666664</v>
      </c>
      <c r="B17551">
        <v>121300</v>
      </c>
      <c r="C17551">
        <v>121310</v>
      </c>
      <c r="D17551">
        <v>121190</v>
      </c>
      <c r="E17551">
        <v>121260</v>
      </c>
    </row>
    <row r="17552" spans="1:5" x14ac:dyDescent="0.25">
      <c r="A17552" s="2">
        <v>45100.53125</v>
      </c>
      <c r="B17552">
        <v>121450</v>
      </c>
      <c r="C17552">
        <v>121535</v>
      </c>
      <c r="D17552">
        <v>121225</v>
      </c>
      <c r="E17552">
        <v>121300</v>
      </c>
    </row>
    <row r="17553" spans="1:5" x14ac:dyDescent="0.25">
      <c r="A17553" s="2">
        <v>45100.520833333336</v>
      </c>
      <c r="B17553">
        <v>121080</v>
      </c>
      <c r="C17553">
        <v>121490</v>
      </c>
      <c r="D17553">
        <v>121010</v>
      </c>
      <c r="E17553">
        <v>121450</v>
      </c>
    </row>
    <row r="17554" spans="1:5" x14ac:dyDescent="0.25">
      <c r="A17554" s="2">
        <v>45100.510416666664</v>
      </c>
      <c r="B17554">
        <v>121115</v>
      </c>
      <c r="C17554">
        <v>121210</v>
      </c>
      <c r="D17554">
        <v>121005</v>
      </c>
      <c r="E17554">
        <v>121085</v>
      </c>
    </row>
    <row r="17555" spans="1:5" x14ac:dyDescent="0.25">
      <c r="A17555" s="2">
        <v>45100.5</v>
      </c>
      <c r="B17555">
        <v>120850</v>
      </c>
      <c r="C17555">
        <v>121290</v>
      </c>
      <c r="D17555">
        <v>120805</v>
      </c>
      <c r="E17555">
        <v>121115</v>
      </c>
    </row>
    <row r="17556" spans="1:5" x14ac:dyDescent="0.25">
      <c r="A17556" s="2">
        <v>45100.489583333336</v>
      </c>
      <c r="B17556">
        <v>120785</v>
      </c>
      <c r="C17556">
        <v>120985</v>
      </c>
      <c r="D17556">
        <v>120705</v>
      </c>
      <c r="E17556">
        <v>120855</v>
      </c>
    </row>
    <row r="17557" spans="1:5" x14ac:dyDescent="0.25">
      <c r="A17557" s="2">
        <v>45100.479166666664</v>
      </c>
      <c r="B17557">
        <v>120675</v>
      </c>
      <c r="C17557">
        <v>120805</v>
      </c>
      <c r="D17557">
        <v>120310</v>
      </c>
      <c r="E17557">
        <v>120785</v>
      </c>
    </row>
    <row r="17558" spans="1:5" x14ac:dyDescent="0.25">
      <c r="A17558" s="2">
        <v>45100.46875</v>
      </c>
      <c r="B17558">
        <v>120650</v>
      </c>
      <c r="C17558">
        <v>120765</v>
      </c>
      <c r="D17558">
        <v>120530</v>
      </c>
      <c r="E17558">
        <v>120680</v>
      </c>
    </row>
    <row r="17559" spans="1:5" x14ac:dyDescent="0.25">
      <c r="A17559" s="2">
        <v>45100.458333333336</v>
      </c>
      <c r="B17559">
        <v>120690</v>
      </c>
      <c r="C17559">
        <v>120840</v>
      </c>
      <c r="D17559">
        <v>120470</v>
      </c>
      <c r="E17559">
        <v>120655</v>
      </c>
    </row>
    <row r="17560" spans="1:5" x14ac:dyDescent="0.25">
      <c r="A17560" s="2">
        <v>45100.447916666664</v>
      </c>
      <c r="B17560">
        <v>121060</v>
      </c>
      <c r="C17560">
        <v>121095</v>
      </c>
      <c r="D17560">
        <v>120505</v>
      </c>
      <c r="E17560">
        <v>120695</v>
      </c>
    </row>
    <row r="17561" spans="1:5" x14ac:dyDescent="0.25">
      <c r="A17561" s="2">
        <v>45100.4375</v>
      </c>
      <c r="B17561">
        <v>120915</v>
      </c>
      <c r="C17561">
        <v>121115</v>
      </c>
      <c r="D17561">
        <v>120415</v>
      </c>
      <c r="E17561">
        <v>121055</v>
      </c>
    </row>
    <row r="17562" spans="1:5" x14ac:dyDescent="0.25">
      <c r="A17562" s="2">
        <v>45100.427083333336</v>
      </c>
      <c r="B17562">
        <v>120950</v>
      </c>
      <c r="C17562">
        <v>120990</v>
      </c>
      <c r="D17562">
        <v>120690</v>
      </c>
      <c r="E17562">
        <v>120915</v>
      </c>
    </row>
    <row r="17563" spans="1:5" x14ac:dyDescent="0.25">
      <c r="A17563" s="2">
        <v>45100.416666666664</v>
      </c>
      <c r="B17563">
        <v>121025</v>
      </c>
      <c r="C17563">
        <v>121075</v>
      </c>
      <c r="D17563">
        <v>120845</v>
      </c>
      <c r="E17563">
        <v>120955</v>
      </c>
    </row>
    <row r="17564" spans="1:5" x14ac:dyDescent="0.25">
      <c r="A17564" s="2">
        <v>45100.40625</v>
      </c>
      <c r="B17564">
        <v>121060</v>
      </c>
      <c r="C17564">
        <v>121080</v>
      </c>
      <c r="D17564">
        <v>120925</v>
      </c>
      <c r="E17564">
        <v>121025</v>
      </c>
    </row>
    <row r="17565" spans="1:5" x14ac:dyDescent="0.25">
      <c r="A17565" s="2">
        <v>45100.395833333336</v>
      </c>
      <c r="B17565">
        <v>121215</v>
      </c>
      <c r="C17565">
        <v>121350</v>
      </c>
      <c r="D17565">
        <v>121055</v>
      </c>
      <c r="E17565">
        <v>121060</v>
      </c>
    </row>
    <row r="17566" spans="1:5" x14ac:dyDescent="0.25">
      <c r="A17566" s="2">
        <v>45100.385416666664</v>
      </c>
      <c r="B17566">
        <v>120870</v>
      </c>
      <c r="C17566">
        <v>121235</v>
      </c>
      <c r="D17566">
        <v>120850</v>
      </c>
      <c r="E17566">
        <v>121215</v>
      </c>
    </row>
    <row r="17567" spans="1:5" x14ac:dyDescent="0.25">
      <c r="A17567" s="2">
        <v>45100.375</v>
      </c>
      <c r="B17567">
        <v>120900</v>
      </c>
      <c r="C17567">
        <v>120915</v>
      </c>
      <c r="D17567">
        <v>120570</v>
      </c>
      <c r="E17567">
        <v>120870</v>
      </c>
    </row>
    <row r="17568" spans="1:5" x14ac:dyDescent="0.25">
      <c r="A17568" s="2">
        <v>45099.739583333336</v>
      </c>
      <c r="B17568">
        <v>121430</v>
      </c>
      <c r="C17568">
        <v>121510</v>
      </c>
      <c r="D17568">
        <v>121380</v>
      </c>
      <c r="E17568">
        <v>121510</v>
      </c>
    </row>
    <row r="17569" spans="1:5" x14ac:dyDescent="0.25">
      <c r="A17569" s="2">
        <v>45099.729166666664</v>
      </c>
      <c r="B17569">
        <v>121245</v>
      </c>
      <c r="C17569">
        <v>121440</v>
      </c>
      <c r="D17569">
        <v>121245</v>
      </c>
      <c r="E17569">
        <v>121435</v>
      </c>
    </row>
    <row r="17570" spans="1:5" x14ac:dyDescent="0.25">
      <c r="A17570" s="2">
        <v>45099.71875</v>
      </c>
      <c r="B17570">
        <v>121155</v>
      </c>
      <c r="C17570">
        <v>121310</v>
      </c>
      <c r="D17570">
        <v>121115</v>
      </c>
      <c r="E17570">
        <v>121245</v>
      </c>
    </row>
    <row r="17571" spans="1:5" x14ac:dyDescent="0.25">
      <c r="A17571" s="2">
        <v>45099.708333333336</v>
      </c>
      <c r="B17571">
        <v>121165</v>
      </c>
      <c r="C17571">
        <v>121220</v>
      </c>
      <c r="D17571">
        <v>121065</v>
      </c>
      <c r="E17571">
        <v>121150</v>
      </c>
    </row>
    <row r="17572" spans="1:5" x14ac:dyDescent="0.25">
      <c r="A17572" s="2">
        <v>45099.697916666664</v>
      </c>
      <c r="B17572">
        <v>121105</v>
      </c>
      <c r="C17572">
        <v>121275</v>
      </c>
      <c r="D17572">
        <v>121070</v>
      </c>
      <c r="E17572">
        <v>121165</v>
      </c>
    </row>
    <row r="17573" spans="1:5" x14ac:dyDescent="0.25">
      <c r="A17573" s="2">
        <v>45099.6875</v>
      </c>
      <c r="B17573">
        <v>120935</v>
      </c>
      <c r="C17573">
        <v>121160</v>
      </c>
      <c r="D17573">
        <v>120875</v>
      </c>
      <c r="E17573">
        <v>121100</v>
      </c>
    </row>
    <row r="17574" spans="1:5" x14ac:dyDescent="0.25">
      <c r="A17574" s="2">
        <v>45099.677083333336</v>
      </c>
      <c r="B17574">
        <v>120995</v>
      </c>
      <c r="C17574">
        <v>121080</v>
      </c>
      <c r="D17574">
        <v>120900</v>
      </c>
      <c r="E17574">
        <v>120935</v>
      </c>
    </row>
    <row r="17575" spans="1:5" x14ac:dyDescent="0.25">
      <c r="A17575" s="2">
        <v>45099.666666666664</v>
      </c>
      <c r="B17575">
        <v>121005</v>
      </c>
      <c r="C17575">
        <v>121050</v>
      </c>
      <c r="D17575">
        <v>120825</v>
      </c>
      <c r="E17575">
        <v>120995</v>
      </c>
    </row>
    <row r="17576" spans="1:5" x14ac:dyDescent="0.25">
      <c r="A17576" s="2">
        <v>45099.65625</v>
      </c>
      <c r="B17576">
        <v>120965</v>
      </c>
      <c r="C17576">
        <v>121085</v>
      </c>
      <c r="D17576">
        <v>120875</v>
      </c>
      <c r="E17576">
        <v>121000</v>
      </c>
    </row>
    <row r="17577" spans="1:5" x14ac:dyDescent="0.25">
      <c r="A17577" s="2">
        <v>45099.645833333336</v>
      </c>
      <c r="B17577">
        <v>120935</v>
      </c>
      <c r="C17577">
        <v>121130</v>
      </c>
      <c r="D17577">
        <v>120870</v>
      </c>
      <c r="E17577">
        <v>120960</v>
      </c>
    </row>
    <row r="17578" spans="1:5" x14ac:dyDescent="0.25">
      <c r="A17578" s="2">
        <v>45099.635416666664</v>
      </c>
      <c r="B17578">
        <v>120590</v>
      </c>
      <c r="C17578">
        <v>120940</v>
      </c>
      <c r="D17578">
        <v>120475</v>
      </c>
      <c r="E17578">
        <v>120935</v>
      </c>
    </row>
    <row r="17579" spans="1:5" x14ac:dyDescent="0.25">
      <c r="A17579" s="2">
        <v>45099.625</v>
      </c>
      <c r="B17579">
        <v>120555</v>
      </c>
      <c r="C17579">
        <v>120630</v>
      </c>
      <c r="D17579">
        <v>120475</v>
      </c>
      <c r="E17579">
        <v>120590</v>
      </c>
    </row>
    <row r="17580" spans="1:5" x14ac:dyDescent="0.25">
      <c r="A17580" s="2">
        <v>45099.614583333336</v>
      </c>
      <c r="B17580">
        <v>120720</v>
      </c>
      <c r="C17580">
        <v>120820</v>
      </c>
      <c r="D17580">
        <v>120530</v>
      </c>
      <c r="E17580">
        <v>120550</v>
      </c>
    </row>
    <row r="17581" spans="1:5" x14ac:dyDescent="0.25">
      <c r="A17581" s="2">
        <v>45099.604166666664</v>
      </c>
      <c r="B17581">
        <v>120555</v>
      </c>
      <c r="C17581">
        <v>120800</v>
      </c>
      <c r="D17581">
        <v>120515</v>
      </c>
      <c r="E17581">
        <v>120715</v>
      </c>
    </row>
    <row r="17582" spans="1:5" x14ac:dyDescent="0.25">
      <c r="A17582" s="2">
        <v>45099.59375</v>
      </c>
      <c r="B17582">
        <v>120245</v>
      </c>
      <c r="C17582">
        <v>120585</v>
      </c>
      <c r="D17582">
        <v>120205</v>
      </c>
      <c r="E17582">
        <v>120555</v>
      </c>
    </row>
    <row r="17583" spans="1:5" x14ac:dyDescent="0.25">
      <c r="A17583" s="2">
        <v>45099.583333333336</v>
      </c>
      <c r="B17583">
        <v>120460</v>
      </c>
      <c r="C17583">
        <v>120505</v>
      </c>
      <c r="D17583">
        <v>120180</v>
      </c>
      <c r="E17583">
        <v>120245</v>
      </c>
    </row>
    <row r="17584" spans="1:5" x14ac:dyDescent="0.25">
      <c r="A17584" s="2">
        <v>45099.572916666664</v>
      </c>
      <c r="B17584">
        <v>120400</v>
      </c>
      <c r="C17584">
        <v>120515</v>
      </c>
      <c r="D17584">
        <v>120370</v>
      </c>
      <c r="E17584">
        <v>120460</v>
      </c>
    </row>
    <row r="17585" spans="1:5" x14ac:dyDescent="0.25">
      <c r="A17585" s="2">
        <v>45099.5625</v>
      </c>
      <c r="B17585">
        <v>120485</v>
      </c>
      <c r="C17585">
        <v>120580</v>
      </c>
      <c r="D17585">
        <v>120360</v>
      </c>
      <c r="E17585">
        <v>120400</v>
      </c>
    </row>
    <row r="17586" spans="1:5" x14ac:dyDescent="0.25">
      <c r="A17586" s="2">
        <v>45099.552083333336</v>
      </c>
      <c r="B17586">
        <v>120670</v>
      </c>
      <c r="C17586">
        <v>120685</v>
      </c>
      <c r="D17586">
        <v>120415</v>
      </c>
      <c r="E17586">
        <v>120490</v>
      </c>
    </row>
    <row r="17587" spans="1:5" x14ac:dyDescent="0.25">
      <c r="A17587" s="2">
        <v>45099.541666666664</v>
      </c>
      <c r="B17587">
        <v>120650</v>
      </c>
      <c r="C17587">
        <v>120715</v>
      </c>
      <c r="D17587">
        <v>120580</v>
      </c>
      <c r="E17587">
        <v>120675</v>
      </c>
    </row>
    <row r="17588" spans="1:5" x14ac:dyDescent="0.25">
      <c r="A17588" s="2">
        <v>45099.53125</v>
      </c>
      <c r="B17588">
        <v>120595</v>
      </c>
      <c r="C17588">
        <v>120695</v>
      </c>
      <c r="D17588">
        <v>120550</v>
      </c>
      <c r="E17588">
        <v>120650</v>
      </c>
    </row>
    <row r="17589" spans="1:5" x14ac:dyDescent="0.25">
      <c r="A17589" s="2">
        <v>45099.520833333336</v>
      </c>
      <c r="B17589">
        <v>120340</v>
      </c>
      <c r="C17589">
        <v>120700</v>
      </c>
      <c r="D17589">
        <v>120325</v>
      </c>
      <c r="E17589">
        <v>120600</v>
      </c>
    </row>
    <row r="17590" spans="1:5" x14ac:dyDescent="0.25">
      <c r="A17590" s="2">
        <v>45099.510416666664</v>
      </c>
      <c r="B17590">
        <v>120495</v>
      </c>
      <c r="C17590">
        <v>120565</v>
      </c>
      <c r="D17590">
        <v>120190</v>
      </c>
      <c r="E17590">
        <v>120340</v>
      </c>
    </row>
    <row r="17591" spans="1:5" x14ac:dyDescent="0.25">
      <c r="A17591" s="2">
        <v>45099.5</v>
      </c>
      <c r="B17591">
        <v>120775</v>
      </c>
      <c r="C17591">
        <v>120815</v>
      </c>
      <c r="D17591">
        <v>120300</v>
      </c>
      <c r="E17591">
        <v>120495</v>
      </c>
    </row>
    <row r="17592" spans="1:5" x14ac:dyDescent="0.25">
      <c r="A17592" s="2">
        <v>45099.489583333336</v>
      </c>
      <c r="B17592">
        <v>120785</v>
      </c>
      <c r="C17592">
        <v>120915</v>
      </c>
      <c r="D17592">
        <v>120700</v>
      </c>
      <c r="E17592">
        <v>120775</v>
      </c>
    </row>
    <row r="17593" spans="1:5" x14ac:dyDescent="0.25">
      <c r="A17593" s="2">
        <v>45099.479166666664</v>
      </c>
      <c r="B17593">
        <v>120790</v>
      </c>
      <c r="C17593">
        <v>120980</v>
      </c>
      <c r="D17593">
        <v>120740</v>
      </c>
      <c r="E17593">
        <v>120790</v>
      </c>
    </row>
    <row r="17594" spans="1:5" x14ac:dyDescent="0.25">
      <c r="A17594" s="2">
        <v>45099.46875</v>
      </c>
      <c r="B17594">
        <v>121215</v>
      </c>
      <c r="C17594">
        <v>121230</v>
      </c>
      <c r="D17594">
        <v>120675</v>
      </c>
      <c r="E17594">
        <v>120790</v>
      </c>
    </row>
    <row r="17595" spans="1:5" x14ac:dyDescent="0.25">
      <c r="A17595" s="2">
        <v>45099.458333333336</v>
      </c>
      <c r="B17595">
        <v>121095</v>
      </c>
      <c r="C17595">
        <v>121250</v>
      </c>
      <c r="D17595">
        <v>120715</v>
      </c>
      <c r="E17595">
        <v>121220</v>
      </c>
    </row>
    <row r="17596" spans="1:5" x14ac:dyDescent="0.25">
      <c r="A17596" s="2">
        <v>45099.447916666664</v>
      </c>
      <c r="B17596">
        <v>121095</v>
      </c>
      <c r="C17596">
        <v>121280</v>
      </c>
      <c r="D17596">
        <v>120795</v>
      </c>
      <c r="E17596">
        <v>121095</v>
      </c>
    </row>
    <row r="17597" spans="1:5" x14ac:dyDescent="0.25">
      <c r="A17597" s="2">
        <v>45099.4375</v>
      </c>
      <c r="B17597">
        <v>121440</v>
      </c>
      <c r="C17597">
        <v>121450</v>
      </c>
      <c r="D17597">
        <v>120905</v>
      </c>
      <c r="E17597">
        <v>121090</v>
      </c>
    </row>
    <row r="17598" spans="1:5" x14ac:dyDescent="0.25">
      <c r="A17598" s="2">
        <v>45099.427083333336</v>
      </c>
      <c r="B17598">
        <v>122180</v>
      </c>
      <c r="C17598">
        <v>122200</v>
      </c>
      <c r="D17598">
        <v>121425</v>
      </c>
      <c r="E17598">
        <v>121440</v>
      </c>
    </row>
    <row r="17599" spans="1:5" x14ac:dyDescent="0.25">
      <c r="A17599" s="2">
        <v>45099.416666666664</v>
      </c>
      <c r="B17599">
        <v>121825</v>
      </c>
      <c r="C17599">
        <v>122315</v>
      </c>
      <c r="D17599">
        <v>121695</v>
      </c>
      <c r="E17599">
        <v>122175</v>
      </c>
    </row>
    <row r="17600" spans="1:5" x14ac:dyDescent="0.25">
      <c r="A17600" s="2">
        <v>45099.40625</v>
      </c>
      <c r="B17600">
        <v>121790</v>
      </c>
      <c r="C17600">
        <v>121935</v>
      </c>
      <c r="D17600">
        <v>121765</v>
      </c>
      <c r="E17600">
        <v>121820</v>
      </c>
    </row>
    <row r="17601" spans="1:5" x14ac:dyDescent="0.25">
      <c r="A17601" s="2">
        <v>45099.395833333336</v>
      </c>
      <c r="B17601">
        <v>121870</v>
      </c>
      <c r="C17601">
        <v>121905</v>
      </c>
      <c r="D17601">
        <v>121665</v>
      </c>
      <c r="E17601">
        <v>121790</v>
      </c>
    </row>
    <row r="17602" spans="1:5" x14ac:dyDescent="0.25">
      <c r="A17602" s="2">
        <v>45099.385416666664</v>
      </c>
      <c r="B17602">
        <v>122050</v>
      </c>
      <c r="C17602">
        <v>122050</v>
      </c>
      <c r="D17602">
        <v>121775</v>
      </c>
      <c r="E17602">
        <v>121875</v>
      </c>
    </row>
    <row r="17603" spans="1:5" x14ac:dyDescent="0.25">
      <c r="A17603" s="2">
        <v>45099.375</v>
      </c>
      <c r="B17603">
        <v>121795</v>
      </c>
      <c r="C17603">
        <v>122135</v>
      </c>
      <c r="D17603">
        <v>121715</v>
      </c>
      <c r="E17603">
        <v>122050</v>
      </c>
    </row>
    <row r="17604" spans="1:5" x14ac:dyDescent="0.25">
      <c r="A17604" s="2">
        <v>45098.739583333336</v>
      </c>
      <c r="B17604">
        <v>122710</v>
      </c>
      <c r="C17604">
        <v>122780</v>
      </c>
      <c r="D17604">
        <v>122655</v>
      </c>
      <c r="E17604">
        <v>122725</v>
      </c>
    </row>
    <row r="17605" spans="1:5" x14ac:dyDescent="0.25">
      <c r="A17605" s="2">
        <v>45098.729166666664</v>
      </c>
      <c r="B17605">
        <v>122630</v>
      </c>
      <c r="C17605">
        <v>122720</v>
      </c>
      <c r="D17605">
        <v>122590</v>
      </c>
      <c r="E17605">
        <v>122710</v>
      </c>
    </row>
    <row r="17606" spans="1:5" x14ac:dyDescent="0.25">
      <c r="A17606" s="2">
        <v>45098.71875</v>
      </c>
      <c r="B17606">
        <v>122655</v>
      </c>
      <c r="C17606">
        <v>122695</v>
      </c>
      <c r="D17606">
        <v>122600</v>
      </c>
      <c r="E17606">
        <v>122630</v>
      </c>
    </row>
    <row r="17607" spans="1:5" x14ac:dyDescent="0.25">
      <c r="A17607" s="2">
        <v>45098.708333333336</v>
      </c>
      <c r="B17607">
        <v>122655</v>
      </c>
      <c r="C17607">
        <v>122760</v>
      </c>
      <c r="D17607">
        <v>122625</v>
      </c>
      <c r="E17607">
        <v>122660</v>
      </c>
    </row>
    <row r="17608" spans="1:5" x14ac:dyDescent="0.25">
      <c r="A17608" s="2">
        <v>45098.697916666664</v>
      </c>
      <c r="B17608">
        <v>122605</v>
      </c>
      <c r="C17608">
        <v>122675</v>
      </c>
      <c r="D17608">
        <v>122575</v>
      </c>
      <c r="E17608">
        <v>122655</v>
      </c>
    </row>
    <row r="17609" spans="1:5" x14ac:dyDescent="0.25">
      <c r="A17609" s="2">
        <v>45098.6875</v>
      </c>
      <c r="B17609">
        <v>122665</v>
      </c>
      <c r="C17609">
        <v>122685</v>
      </c>
      <c r="D17609">
        <v>122520</v>
      </c>
      <c r="E17609">
        <v>122605</v>
      </c>
    </row>
    <row r="17610" spans="1:5" x14ac:dyDescent="0.25">
      <c r="A17610" s="2">
        <v>45098.677083333336</v>
      </c>
      <c r="B17610">
        <v>122780</v>
      </c>
      <c r="C17610">
        <v>122835</v>
      </c>
      <c r="D17610">
        <v>122630</v>
      </c>
      <c r="E17610">
        <v>122665</v>
      </c>
    </row>
    <row r="17611" spans="1:5" x14ac:dyDescent="0.25">
      <c r="A17611" s="2">
        <v>45098.666666666664</v>
      </c>
      <c r="B17611">
        <v>122665</v>
      </c>
      <c r="C17611">
        <v>122790</v>
      </c>
      <c r="D17611">
        <v>122515</v>
      </c>
      <c r="E17611">
        <v>122780</v>
      </c>
    </row>
    <row r="17612" spans="1:5" x14ac:dyDescent="0.25">
      <c r="A17612" s="2">
        <v>45098.65625</v>
      </c>
      <c r="B17612">
        <v>122695</v>
      </c>
      <c r="C17612">
        <v>122740</v>
      </c>
      <c r="D17612">
        <v>122610</v>
      </c>
      <c r="E17612">
        <v>122665</v>
      </c>
    </row>
    <row r="17613" spans="1:5" x14ac:dyDescent="0.25">
      <c r="A17613" s="2">
        <v>45098.645833333336</v>
      </c>
      <c r="B17613">
        <v>122745</v>
      </c>
      <c r="C17613">
        <v>122750</v>
      </c>
      <c r="D17613">
        <v>122650</v>
      </c>
      <c r="E17613">
        <v>122695</v>
      </c>
    </row>
    <row r="17614" spans="1:5" x14ac:dyDescent="0.25">
      <c r="A17614" s="2">
        <v>45098.635416666664</v>
      </c>
      <c r="B17614">
        <v>122685</v>
      </c>
      <c r="C17614">
        <v>122870</v>
      </c>
      <c r="D17614">
        <v>122665</v>
      </c>
      <c r="E17614">
        <v>122745</v>
      </c>
    </row>
    <row r="17615" spans="1:5" x14ac:dyDescent="0.25">
      <c r="A17615" s="2">
        <v>45098.625</v>
      </c>
      <c r="B17615">
        <v>122660</v>
      </c>
      <c r="C17615">
        <v>122750</v>
      </c>
      <c r="D17615">
        <v>122630</v>
      </c>
      <c r="E17615">
        <v>122690</v>
      </c>
    </row>
    <row r="17616" spans="1:5" x14ac:dyDescent="0.25">
      <c r="A17616" s="2">
        <v>45098.614583333336</v>
      </c>
      <c r="B17616">
        <v>122625</v>
      </c>
      <c r="C17616">
        <v>122795</v>
      </c>
      <c r="D17616">
        <v>122605</v>
      </c>
      <c r="E17616">
        <v>122660</v>
      </c>
    </row>
    <row r="17617" spans="1:5" x14ac:dyDescent="0.25">
      <c r="A17617" s="2">
        <v>45098.604166666664</v>
      </c>
      <c r="B17617">
        <v>122500</v>
      </c>
      <c r="C17617">
        <v>122640</v>
      </c>
      <c r="D17617">
        <v>122465</v>
      </c>
      <c r="E17617">
        <v>122625</v>
      </c>
    </row>
    <row r="17618" spans="1:5" x14ac:dyDescent="0.25">
      <c r="A17618" s="2">
        <v>45098.59375</v>
      </c>
      <c r="B17618">
        <v>122520</v>
      </c>
      <c r="C17618">
        <v>122545</v>
      </c>
      <c r="D17618">
        <v>122455</v>
      </c>
      <c r="E17618">
        <v>122495</v>
      </c>
    </row>
    <row r="17619" spans="1:5" x14ac:dyDescent="0.25">
      <c r="A17619" s="2">
        <v>45098.583333333336</v>
      </c>
      <c r="B17619">
        <v>122580</v>
      </c>
      <c r="C17619">
        <v>122635</v>
      </c>
      <c r="D17619">
        <v>122510</v>
      </c>
      <c r="E17619">
        <v>122525</v>
      </c>
    </row>
    <row r="17620" spans="1:5" x14ac:dyDescent="0.25">
      <c r="A17620" s="2">
        <v>45098.572916666664</v>
      </c>
      <c r="B17620">
        <v>122655</v>
      </c>
      <c r="C17620">
        <v>122665</v>
      </c>
      <c r="D17620">
        <v>122550</v>
      </c>
      <c r="E17620">
        <v>122580</v>
      </c>
    </row>
    <row r="17621" spans="1:5" x14ac:dyDescent="0.25">
      <c r="A17621" s="2">
        <v>45098.5625</v>
      </c>
      <c r="B17621">
        <v>122640</v>
      </c>
      <c r="C17621">
        <v>122705</v>
      </c>
      <c r="D17621">
        <v>122570</v>
      </c>
      <c r="E17621">
        <v>122655</v>
      </c>
    </row>
    <row r="17622" spans="1:5" x14ac:dyDescent="0.25">
      <c r="A17622" s="2">
        <v>45098.552083333336</v>
      </c>
      <c r="B17622">
        <v>122480</v>
      </c>
      <c r="C17622">
        <v>122730</v>
      </c>
      <c r="D17622">
        <v>122450</v>
      </c>
      <c r="E17622">
        <v>122645</v>
      </c>
    </row>
    <row r="17623" spans="1:5" x14ac:dyDescent="0.25">
      <c r="A17623" s="2">
        <v>45098.541666666664</v>
      </c>
      <c r="B17623">
        <v>122325</v>
      </c>
      <c r="C17623">
        <v>122515</v>
      </c>
      <c r="D17623">
        <v>122240</v>
      </c>
      <c r="E17623">
        <v>122480</v>
      </c>
    </row>
    <row r="17624" spans="1:5" x14ac:dyDescent="0.25">
      <c r="A17624" s="2">
        <v>45098.53125</v>
      </c>
      <c r="B17624">
        <v>122280</v>
      </c>
      <c r="C17624">
        <v>122340</v>
      </c>
      <c r="D17624">
        <v>122130</v>
      </c>
      <c r="E17624">
        <v>122330</v>
      </c>
    </row>
    <row r="17625" spans="1:5" x14ac:dyDescent="0.25">
      <c r="A17625" s="2">
        <v>45098.520833333336</v>
      </c>
      <c r="B17625">
        <v>121960</v>
      </c>
      <c r="C17625">
        <v>122340</v>
      </c>
      <c r="D17625">
        <v>121950</v>
      </c>
      <c r="E17625">
        <v>122275</v>
      </c>
    </row>
    <row r="17626" spans="1:5" x14ac:dyDescent="0.25">
      <c r="A17626" s="2">
        <v>45098.510416666664</v>
      </c>
      <c r="B17626">
        <v>121980</v>
      </c>
      <c r="C17626">
        <v>122090</v>
      </c>
      <c r="D17626">
        <v>121895</v>
      </c>
      <c r="E17626">
        <v>121965</v>
      </c>
    </row>
    <row r="17627" spans="1:5" x14ac:dyDescent="0.25">
      <c r="A17627" s="2">
        <v>45098.5</v>
      </c>
      <c r="B17627">
        <v>122035</v>
      </c>
      <c r="C17627">
        <v>122330</v>
      </c>
      <c r="D17627">
        <v>121860</v>
      </c>
      <c r="E17627">
        <v>121985</v>
      </c>
    </row>
    <row r="17628" spans="1:5" x14ac:dyDescent="0.25">
      <c r="A17628" s="2">
        <v>45098.489583333336</v>
      </c>
      <c r="B17628">
        <v>122040</v>
      </c>
      <c r="C17628">
        <v>122185</v>
      </c>
      <c r="D17628">
        <v>121995</v>
      </c>
      <c r="E17628">
        <v>122035</v>
      </c>
    </row>
    <row r="17629" spans="1:5" x14ac:dyDescent="0.25">
      <c r="A17629" s="2">
        <v>45098.479166666664</v>
      </c>
      <c r="B17629">
        <v>121980</v>
      </c>
      <c r="C17629">
        <v>122255</v>
      </c>
      <c r="D17629">
        <v>121965</v>
      </c>
      <c r="E17629">
        <v>122040</v>
      </c>
    </row>
    <row r="17630" spans="1:5" x14ac:dyDescent="0.25">
      <c r="A17630" s="2">
        <v>45098.46875</v>
      </c>
      <c r="B17630">
        <v>121570</v>
      </c>
      <c r="C17630">
        <v>122045</v>
      </c>
      <c r="D17630">
        <v>121550</v>
      </c>
      <c r="E17630">
        <v>121980</v>
      </c>
    </row>
    <row r="17631" spans="1:5" x14ac:dyDescent="0.25">
      <c r="A17631" s="2">
        <v>45098.458333333336</v>
      </c>
      <c r="B17631">
        <v>121880</v>
      </c>
      <c r="C17631">
        <v>121990</v>
      </c>
      <c r="D17631">
        <v>121540</v>
      </c>
      <c r="E17631">
        <v>121565</v>
      </c>
    </row>
    <row r="17632" spans="1:5" x14ac:dyDescent="0.25">
      <c r="A17632" s="2">
        <v>45098.447916666664</v>
      </c>
      <c r="B17632">
        <v>121665</v>
      </c>
      <c r="C17632">
        <v>122130</v>
      </c>
      <c r="D17632">
        <v>121635</v>
      </c>
      <c r="E17632">
        <v>121885</v>
      </c>
    </row>
    <row r="17633" spans="1:5" x14ac:dyDescent="0.25">
      <c r="A17633" s="2">
        <v>45098.4375</v>
      </c>
      <c r="B17633">
        <v>121895</v>
      </c>
      <c r="C17633">
        <v>122090</v>
      </c>
      <c r="D17633">
        <v>121600</v>
      </c>
      <c r="E17633">
        <v>121665</v>
      </c>
    </row>
    <row r="17634" spans="1:5" x14ac:dyDescent="0.25">
      <c r="A17634" s="2">
        <v>45098.427083333336</v>
      </c>
      <c r="B17634">
        <v>122175</v>
      </c>
      <c r="C17634">
        <v>122295</v>
      </c>
      <c r="D17634">
        <v>121675</v>
      </c>
      <c r="E17634">
        <v>121900</v>
      </c>
    </row>
    <row r="17635" spans="1:5" x14ac:dyDescent="0.25">
      <c r="A17635" s="2">
        <v>45098.416666666664</v>
      </c>
      <c r="B17635">
        <v>121805</v>
      </c>
      <c r="C17635">
        <v>122195</v>
      </c>
      <c r="D17635">
        <v>121610</v>
      </c>
      <c r="E17635">
        <v>122175</v>
      </c>
    </row>
    <row r="17636" spans="1:5" x14ac:dyDescent="0.25">
      <c r="A17636" s="2">
        <v>45098.40625</v>
      </c>
      <c r="B17636">
        <v>121720</v>
      </c>
      <c r="C17636">
        <v>121850</v>
      </c>
      <c r="D17636">
        <v>121685</v>
      </c>
      <c r="E17636">
        <v>121805</v>
      </c>
    </row>
    <row r="17637" spans="1:5" x14ac:dyDescent="0.25">
      <c r="A17637" s="2">
        <v>45098.395833333336</v>
      </c>
      <c r="B17637">
        <v>121735</v>
      </c>
      <c r="C17637">
        <v>121780</v>
      </c>
      <c r="D17637">
        <v>121650</v>
      </c>
      <c r="E17637">
        <v>121720</v>
      </c>
    </row>
    <row r="17638" spans="1:5" x14ac:dyDescent="0.25">
      <c r="A17638" s="2">
        <v>45098.385416666664</v>
      </c>
      <c r="B17638">
        <v>121980</v>
      </c>
      <c r="C17638">
        <v>121995</v>
      </c>
      <c r="D17638">
        <v>121725</v>
      </c>
      <c r="E17638">
        <v>121735</v>
      </c>
    </row>
    <row r="17639" spans="1:5" x14ac:dyDescent="0.25">
      <c r="A17639" s="2">
        <v>45098.375</v>
      </c>
      <c r="B17639">
        <v>121950</v>
      </c>
      <c r="C17639">
        <v>122230</v>
      </c>
      <c r="D17639">
        <v>121900</v>
      </c>
      <c r="E17639">
        <v>121975</v>
      </c>
    </row>
    <row r="17640" spans="1:5" x14ac:dyDescent="0.25">
      <c r="A17640" s="2">
        <v>45097.739583333336</v>
      </c>
      <c r="B17640">
        <v>122050</v>
      </c>
      <c r="C17640">
        <v>122100</v>
      </c>
      <c r="D17640">
        <v>122000</v>
      </c>
      <c r="E17640">
        <v>122000</v>
      </c>
    </row>
    <row r="17641" spans="1:5" x14ac:dyDescent="0.25">
      <c r="A17641" s="2">
        <v>45097.729166666664</v>
      </c>
      <c r="B17641">
        <v>121955</v>
      </c>
      <c r="C17641">
        <v>122060</v>
      </c>
      <c r="D17641">
        <v>121915</v>
      </c>
      <c r="E17641">
        <v>122050</v>
      </c>
    </row>
    <row r="17642" spans="1:5" x14ac:dyDescent="0.25">
      <c r="A17642" s="2">
        <v>45097.71875</v>
      </c>
      <c r="B17642">
        <v>121945</v>
      </c>
      <c r="C17642">
        <v>122000</v>
      </c>
      <c r="D17642">
        <v>121875</v>
      </c>
      <c r="E17642">
        <v>121965</v>
      </c>
    </row>
    <row r="17643" spans="1:5" x14ac:dyDescent="0.25">
      <c r="A17643" s="2">
        <v>45097.708333333336</v>
      </c>
      <c r="B17643">
        <v>121840</v>
      </c>
      <c r="C17643">
        <v>121960</v>
      </c>
      <c r="D17643">
        <v>121805</v>
      </c>
      <c r="E17643">
        <v>121945</v>
      </c>
    </row>
    <row r="17644" spans="1:5" x14ac:dyDescent="0.25">
      <c r="A17644" s="2">
        <v>45097.697916666664</v>
      </c>
      <c r="B17644">
        <v>121890</v>
      </c>
      <c r="C17644">
        <v>122000</v>
      </c>
      <c r="D17644">
        <v>121805</v>
      </c>
      <c r="E17644">
        <v>121845</v>
      </c>
    </row>
    <row r="17645" spans="1:5" x14ac:dyDescent="0.25">
      <c r="A17645" s="2">
        <v>45097.6875</v>
      </c>
      <c r="B17645">
        <v>121690</v>
      </c>
      <c r="C17645">
        <v>121910</v>
      </c>
      <c r="D17645">
        <v>121650</v>
      </c>
      <c r="E17645">
        <v>121890</v>
      </c>
    </row>
    <row r="17646" spans="1:5" x14ac:dyDescent="0.25">
      <c r="A17646" s="2">
        <v>45097.677083333336</v>
      </c>
      <c r="B17646">
        <v>121760</v>
      </c>
      <c r="C17646">
        <v>121760</v>
      </c>
      <c r="D17646">
        <v>121655</v>
      </c>
      <c r="E17646">
        <v>121685</v>
      </c>
    </row>
    <row r="17647" spans="1:5" x14ac:dyDescent="0.25">
      <c r="A17647" s="2">
        <v>45097.666666666664</v>
      </c>
      <c r="B17647">
        <v>121770</v>
      </c>
      <c r="C17647">
        <v>121825</v>
      </c>
      <c r="D17647">
        <v>121675</v>
      </c>
      <c r="E17647">
        <v>121760</v>
      </c>
    </row>
    <row r="17648" spans="1:5" x14ac:dyDescent="0.25">
      <c r="A17648" s="2">
        <v>45097.65625</v>
      </c>
      <c r="B17648">
        <v>121585</v>
      </c>
      <c r="C17648">
        <v>121795</v>
      </c>
      <c r="D17648">
        <v>121550</v>
      </c>
      <c r="E17648">
        <v>121770</v>
      </c>
    </row>
    <row r="17649" spans="1:5" x14ac:dyDescent="0.25">
      <c r="A17649" s="2">
        <v>45097.645833333336</v>
      </c>
      <c r="B17649">
        <v>121855</v>
      </c>
      <c r="C17649">
        <v>121890</v>
      </c>
      <c r="D17649">
        <v>121530</v>
      </c>
      <c r="E17649">
        <v>121590</v>
      </c>
    </row>
    <row r="17650" spans="1:5" x14ac:dyDescent="0.25">
      <c r="A17650" s="2">
        <v>45097.635416666664</v>
      </c>
      <c r="B17650">
        <v>121830</v>
      </c>
      <c r="C17650">
        <v>121890</v>
      </c>
      <c r="D17650">
        <v>121660</v>
      </c>
      <c r="E17650">
        <v>121855</v>
      </c>
    </row>
    <row r="17651" spans="1:5" x14ac:dyDescent="0.25">
      <c r="A17651" s="2">
        <v>45097.625</v>
      </c>
      <c r="B17651">
        <v>121710</v>
      </c>
      <c r="C17651">
        <v>121935</v>
      </c>
      <c r="D17651">
        <v>121700</v>
      </c>
      <c r="E17651">
        <v>121830</v>
      </c>
    </row>
    <row r="17652" spans="1:5" x14ac:dyDescent="0.25">
      <c r="A17652" s="2">
        <v>45097.614583333336</v>
      </c>
      <c r="B17652">
        <v>121800</v>
      </c>
      <c r="C17652">
        <v>121825</v>
      </c>
      <c r="D17652">
        <v>121625</v>
      </c>
      <c r="E17652">
        <v>121715</v>
      </c>
    </row>
    <row r="17653" spans="1:5" x14ac:dyDescent="0.25">
      <c r="A17653" s="2">
        <v>45097.604166666664</v>
      </c>
      <c r="B17653">
        <v>121755</v>
      </c>
      <c r="C17653">
        <v>121865</v>
      </c>
      <c r="D17653">
        <v>121725</v>
      </c>
      <c r="E17653">
        <v>121795</v>
      </c>
    </row>
    <row r="17654" spans="1:5" x14ac:dyDescent="0.25">
      <c r="A17654" s="2">
        <v>45097.59375</v>
      </c>
      <c r="B17654">
        <v>121575</v>
      </c>
      <c r="C17654">
        <v>121865</v>
      </c>
      <c r="D17654">
        <v>121565</v>
      </c>
      <c r="E17654">
        <v>121755</v>
      </c>
    </row>
    <row r="17655" spans="1:5" x14ac:dyDescent="0.25">
      <c r="A17655" s="2">
        <v>45097.583333333336</v>
      </c>
      <c r="B17655">
        <v>121685</v>
      </c>
      <c r="C17655">
        <v>121825</v>
      </c>
      <c r="D17655">
        <v>121555</v>
      </c>
      <c r="E17655">
        <v>121575</v>
      </c>
    </row>
    <row r="17656" spans="1:5" x14ac:dyDescent="0.25">
      <c r="A17656" s="2">
        <v>45097.572916666664</v>
      </c>
      <c r="B17656">
        <v>121605</v>
      </c>
      <c r="C17656">
        <v>121700</v>
      </c>
      <c r="D17656">
        <v>121575</v>
      </c>
      <c r="E17656">
        <v>121685</v>
      </c>
    </row>
    <row r="17657" spans="1:5" x14ac:dyDescent="0.25">
      <c r="A17657" s="2">
        <v>45097.5625</v>
      </c>
      <c r="B17657">
        <v>121760</v>
      </c>
      <c r="C17657">
        <v>121775</v>
      </c>
      <c r="D17657">
        <v>121600</v>
      </c>
      <c r="E17657">
        <v>121600</v>
      </c>
    </row>
    <row r="17658" spans="1:5" x14ac:dyDescent="0.25">
      <c r="A17658" s="2">
        <v>45097.552083333336</v>
      </c>
      <c r="B17658">
        <v>121335</v>
      </c>
      <c r="C17658">
        <v>121785</v>
      </c>
      <c r="D17658">
        <v>121285</v>
      </c>
      <c r="E17658">
        <v>121765</v>
      </c>
    </row>
    <row r="17659" spans="1:5" x14ac:dyDescent="0.25">
      <c r="A17659" s="2">
        <v>45097.541666666664</v>
      </c>
      <c r="B17659">
        <v>121295</v>
      </c>
      <c r="C17659">
        <v>121385</v>
      </c>
      <c r="D17659">
        <v>121210</v>
      </c>
      <c r="E17659">
        <v>121335</v>
      </c>
    </row>
    <row r="17660" spans="1:5" x14ac:dyDescent="0.25">
      <c r="A17660" s="2">
        <v>45097.53125</v>
      </c>
      <c r="B17660">
        <v>121075</v>
      </c>
      <c r="C17660">
        <v>121335</v>
      </c>
      <c r="D17660">
        <v>121070</v>
      </c>
      <c r="E17660">
        <v>121300</v>
      </c>
    </row>
    <row r="17661" spans="1:5" x14ac:dyDescent="0.25">
      <c r="A17661" s="2">
        <v>45097.520833333336</v>
      </c>
      <c r="B17661">
        <v>121195</v>
      </c>
      <c r="C17661">
        <v>121275</v>
      </c>
      <c r="D17661">
        <v>121055</v>
      </c>
      <c r="E17661">
        <v>121075</v>
      </c>
    </row>
    <row r="17662" spans="1:5" x14ac:dyDescent="0.25">
      <c r="A17662" s="2">
        <v>45097.510416666664</v>
      </c>
      <c r="B17662">
        <v>121215</v>
      </c>
      <c r="C17662">
        <v>121235</v>
      </c>
      <c r="D17662">
        <v>121040</v>
      </c>
      <c r="E17662">
        <v>121195</v>
      </c>
    </row>
    <row r="17663" spans="1:5" x14ac:dyDescent="0.25">
      <c r="A17663" s="2">
        <v>45097.5</v>
      </c>
      <c r="B17663">
        <v>120935</v>
      </c>
      <c r="C17663">
        <v>121235</v>
      </c>
      <c r="D17663">
        <v>120920</v>
      </c>
      <c r="E17663">
        <v>121215</v>
      </c>
    </row>
    <row r="17664" spans="1:5" x14ac:dyDescent="0.25">
      <c r="A17664" s="2">
        <v>45097.489583333336</v>
      </c>
      <c r="B17664">
        <v>120925</v>
      </c>
      <c r="C17664">
        <v>120980</v>
      </c>
      <c r="D17664">
        <v>120780</v>
      </c>
      <c r="E17664">
        <v>120935</v>
      </c>
    </row>
    <row r="17665" spans="1:5" x14ac:dyDescent="0.25">
      <c r="A17665" s="2">
        <v>45097.479166666664</v>
      </c>
      <c r="B17665">
        <v>120940</v>
      </c>
      <c r="C17665">
        <v>121085</v>
      </c>
      <c r="D17665">
        <v>120720</v>
      </c>
      <c r="E17665">
        <v>120930</v>
      </c>
    </row>
    <row r="17666" spans="1:5" x14ac:dyDescent="0.25">
      <c r="A17666" s="2">
        <v>45097.46875</v>
      </c>
      <c r="B17666">
        <v>121285</v>
      </c>
      <c r="C17666">
        <v>121400</v>
      </c>
      <c r="D17666">
        <v>120885</v>
      </c>
      <c r="E17666">
        <v>120940</v>
      </c>
    </row>
    <row r="17667" spans="1:5" x14ac:dyDescent="0.25">
      <c r="A17667" s="2">
        <v>45097.458333333336</v>
      </c>
      <c r="B17667">
        <v>121565</v>
      </c>
      <c r="C17667">
        <v>121645</v>
      </c>
      <c r="D17667">
        <v>121130</v>
      </c>
      <c r="E17667">
        <v>121285</v>
      </c>
    </row>
    <row r="17668" spans="1:5" x14ac:dyDescent="0.25">
      <c r="A17668" s="2">
        <v>45097.447916666664</v>
      </c>
      <c r="B17668">
        <v>121320</v>
      </c>
      <c r="C17668">
        <v>121860</v>
      </c>
      <c r="D17668">
        <v>121295</v>
      </c>
      <c r="E17668">
        <v>121565</v>
      </c>
    </row>
    <row r="17669" spans="1:5" x14ac:dyDescent="0.25">
      <c r="A17669" s="2">
        <v>45097.4375</v>
      </c>
      <c r="B17669">
        <v>121725</v>
      </c>
      <c r="C17669">
        <v>121740</v>
      </c>
      <c r="D17669">
        <v>121250</v>
      </c>
      <c r="E17669">
        <v>121315</v>
      </c>
    </row>
    <row r="17670" spans="1:5" x14ac:dyDescent="0.25">
      <c r="A17670" s="2">
        <v>45097.427083333336</v>
      </c>
      <c r="B17670">
        <v>121760</v>
      </c>
      <c r="C17670">
        <v>121845</v>
      </c>
      <c r="D17670">
        <v>121545</v>
      </c>
      <c r="E17670">
        <v>121720</v>
      </c>
    </row>
    <row r="17671" spans="1:5" x14ac:dyDescent="0.25">
      <c r="A17671" s="2">
        <v>45097.416666666664</v>
      </c>
      <c r="B17671">
        <v>121620</v>
      </c>
      <c r="C17671">
        <v>121850</v>
      </c>
      <c r="D17671">
        <v>121530</v>
      </c>
      <c r="E17671">
        <v>121755</v>
      </c>
    </row>
    <row r="17672" spans="1:5" x14ac:dyDescent="0.25">
      <c r="A17672" s="2">
        <v>45097.40625</v>
      </c>
      <c r="B17672">
        <v>121780</v>
      </c>
      <c r="C17672">
        <v>121795</v>
      </c>
      <c r="D17672">
        <v>121570</v>
      </c>
      <c r="E17672">
        <v>121620</v>
      </c>
    </row>
    <row r="17673" spans="1:5" x14ac:dyDescent="0.25">
      <c r="A17673" s="2">
        <v>45097.395833333336</v>
      </c>
      <c r="B17673">
        <v>121775</v>
      </c>
      <c r="C17673">
        <v>121820</v>
      </c>
      <c r="D17673">
        <v>121595</v>
      </c>
      <c r="E17673">
        <v>121785</v>
      </c>
    </row>
    <row r="17674" spans="1:5" x14ac:dyDescent="0.25">
      <c r="A17674" s="2">
        <v>45097.385416666664</v>
      </c>
      <c r="B17674">
        <v>121730</v>
      </c>
      <c r="C17674">
        <v>121885</v>
      </c>
      <c r="D17674">
        <v>121725</v>
      </c>
      <c r="E17674">
        <v>121775</v>
      </c>
    </row>
    <row r="17675" spans="1:5" x14ac:dyDescent="0.25">
      <c r="A17675" s="2">
        <v>45097.375</v>
      </c>
      <c r="B17675">
        <v>122060</v>
      </c>
      <c r="C17675">
        <v>122080</v>
      </c>
      <c r="D17675">
        <v>121650</v>
      </c>
      <c r="E17675">
        <v>121730</v>
      </c>
    </row>
    <row r="17676" spans="1:5" x14ac:dyDescent="0.25">
      <c r="A17676" s="2">
        <v>45096.739583333336</v>
      </c>
      <c r="B17676">
        <v>122390</v>
      </c>
      <c r="C17676">
        <v>122485</v>
      </c>
      <c r="D17676">
        <v>122295</v>
      </c>
      <c r="E17676">
        <v>122480</v>
      </c>
    </row>
    <row r="17677" spans="1:5" x14ac:dyDescent="0.25">
      <c r="A17677" s="2">
        <v>45096.729166666664</v>
      </c>
      <c r="B17677">
        <v>122335</v>
      </c>
      <c r="C17677">
        <v>122430</v>
      </c>
      <c r="D17677">
        <v>122315</v>
      </c>
      <c r="E17677">
        <v>122390</v>
      </c>
    </row>
    <row r="17678" spans="1:5" x14ac:dyDescent="0.25">
      <c r="A17678" s="2">
        <v>45096.71875</v>
      </c>
      <c r="B17678">
        <v>122375</v>
      </c>
      <c r="C17678">
        <v>122380</v>
      </c>
      <c r="D17678">
        <v>122280</v>
      </c>
      <c r="E17678">
        <v>122330</v>
      </c>
    </row>
    <row r="17679" spans="1:5" x14ac:dyDescent="0.25">
      <c r="A17679" s="2">
        <v>45096.708333333336</v>
      </c>
      <c r="B17679">
        <v>122280</v>
      </c>
      <c r="C17679">
        <v>122400</v>
      </c>
      <c r="D17679">
        <v>122230</v>
      </c>
      <c r="E17679">
        <v>122375</v>
      </c>
    </row>
    <row r="17680" spans="1:5" x14ac:dyDescent="0.25">
      <c r="A17680" s="2">
        <v>45096.697916666664</v>
      </c>
      <c r="B17680">
        <v>122325</v>
      </c>
      <c r="C17680">
        <v>122350</v>
      </c>
      <c r="D17680">
        <v>122220</v>
      </c>
      <c r="E17680">
        <v>122280</v>
      </c>
    </row>
    <row r="17681" spans="1:5" x14ac:dyDescent="0.25">
      <c r="A17681" s="2">
        <v>45096.6875</v>
      </c>
      <c r="B17681">
        <v>122155</v>
      </c>
      <c r="C17681">
        <v>122335</v>
      </c>
      <c r="D17681">
        <v>122130</v>
      </c>
      <c r="E17681">
        <v>122320</v>
      </c>
    </row>
    <row r="17682" spans="1:5" x14ac:dyDescent="0.25">
      <c r="A17682" s="2">
        <v>45096.677083333336</v>
      </c>
      <c r="B17682">
        <v>122175</v>
      </c>
      <c r="C17682">
        <v>122185</v>
      </c>
      <c r="D17682">
        <v>122100</v>
      </c>
      <c r="E17682">
        <v>122155</v>
      </c>
    </row>
    <row r="17683" spans="1:5" x14ac:dyDescent="0.25">
      <c r="A17683" s="2">
        <v>45096.666666666664</v>
      </c>
      <c r="B17683">
        <v>122175</v>
      </c>
      <c r="C17683">
        <v>122240</v>
      </c>
      <c r="D17683">
        <v>122125</v>
      </c>
      <c r="E17683">
        <v>122175</v>
      </c>
    </row>
    <row r="17684" spans="1:5" x14ac:dyDescent="0.25">
      <c r="A17684" s="2">
        <v>45096.65625</v>
      </c>
      <c r="B17684">
        <v>122160</v>
      </c>
      <c r="C17684">
        <v>122335</v>
      </c>
      <c r="D17684">
        <v>122105</v>
      </c>
      <c r="E17684">
        <v>122175</v>
      </c>
    </row>
    <row r="17685" spans="1:5" x14ac:dyDescent="0.25">
      <c r="A17685" s="2">
        <v>45096.645833333336</v>
      </c>
      <c r="B17685">
        <v>122145</v>
      </c>
      <c r="C17685">
        <v>122220</v>
      </c>
      <c r="D17685">
        <v>122110</v>
      </c>
      <c r="E17685">
        <v>122160</v>
      </c>
    </row>
    <row r="17686" spans="1:5" x14ac:dyDescent="0.25">
      <c r="A17686" s="2">
        <v>45096.635416666664</v>
      </c>
      <c r="B17686">
        <v>122135</v>
      </c>
      <c r="C17686">
        <v>122185</v>
      </c>
      <c r="D17686">
        <v>122100</v>
      </c>
      <c r="E17686">
        <v>122145</v>
      </c>
    </row>
    <row r="17687" spans="1:5" x14ac:dyDescent="0.25">
      <c r="A17687" s="2">
        <v>45096.625</v>
      </c>
      <c r="B17687">
        <v>122120</v>
      </c>
      <c r="C17687">
        <v>122230</v>
      </c>
      <c r="D17687">
        <v>122090</v>
      </c>
      <c r="E17687">
        <v>122130</v>
      </c>
    </row>
    <row r="17688" spans="1:5" x14ac:dyDescent="0.25">
      <c r="A17688" s="2">
        <v>45096.614583333336</v>
      </c>
      <c r="B17688">
        <v>122130</v>
      </c>
      <c r="C17688">
        <v>122145</v>
      </c>
      <c r="D17688">
        <v>122000</v>
      </c>
      <c r="E17688">
        <v>122120</v>
      </c>
    </row>
    <row r="17689" spans="1:5" x14ac:dyDescent="0.25">
      <c r="A17689" s="2">
        <v>45096.604166666664</v>
      </c>
      <c r="B17689">
        <v>122175</v>
      </c>
      <c r="C17689">
        <v>122240</v>
      </c>
      <c r="D17689">
        <v>122115</v>
      </c>
      <c r="E17689">
        <v>122135</v>
      </c>
    </row>
    <row r="17690" spans="1:5" x14ac:dyDescent="0.25">
      <c r="A17690" s="2">
        <v>45096.59375</v>
      </c>
      <c r="B17690">
        <v>122235</v>
      </c>
      <c r="C17690">
        <v>122270</v>
      </c>
      <c r="D17690">
        <v>122140</v>
      </c>
      <c r="E17690">
        <v>122180</v>
      </c>
    </row>
    <row r="17691" spans="1:5" x14ac:dyDescent="0.25">
      <c r="A17691" s="2">
        <v>45096.583333333336</v>
      </c>
      <c r="B17691">
        <v>122095</v>
      </c>
      <c r="C17691">
        <v>122450</v>
      </c>
      <c r="D17691">
        <v>122090</v>
      </c>
      <c r="E17691">
        <v>122235</v>
      </c>
    </row>
    <row r="17692" spans="1:5" x14ac:dyDescent="0.25">
      <c r="A17692" s="2">
        <v>45096.572916666664</v>
      </c>
      <c r="B17692">
        <v>122125</v>
      </c>
      <c r="C17692">
        <v>122185</v>
      </c>
      <c r="D17692">
        <v>122050</v>
      </c>
      <c r="E17692">
        <v>122095</v>
      </c>
    </row>
    <row r="17693" spans="1:5" x14ac:dyDescent="0.25">
      <c r="A17693" s="2">
        <v>45096.5625</v>
      </c>
      <c r="B17693">
        <v>122105</v>
      </c>
      <c r="C17693">
        <v>122170</v>
      </c>
      <c r="D17693">
        <v>122080</v>
      </c>
      <c r="E17693">
        <v>122125</v>
      </c>
    </row>
    <row r="17694" spans="1:5" x14ac:dyDescent="0.25">
      <c r="A17694" s="2">
        <v>45096.552083333336</v>
      </c>
      <c r="B17694">
        <v>122095</v>
      </c>
      <c r="C17694">
        <v>122175</v>
      </c>
      <c r="D17694">
        <v>122035</v>
      </c>
      <c r="E17694">
        <v>122110</v>
      </c>
    </row>
    <row r="17695" spans="1:5" x14ac:dyDescent="0.25">
      <c r="A17695" s="2">
        <v>45096.541666666664</v>
      </c>
      <c r="B17695">
        <v>122190</v>
      </c>
      <c r="C17695">
        <v>122190</v>
      </c>
      <c r="D17695">
        <v>122035</v>
      </c>
      <c r="E17695">
        <v>122095</v>
      </c>
    </row>
    <row r="17696" spans="1:5" x14ac:dyDescent="0.25">
      <c r="A17696" s="2">
        <v>45096.53125</v>
      </c>
      <c r="B17696">
        <v>122155</v>
      </c>
      <c r="C17696">
        <v>122270</v>
      </c>
      <c r="D17696">
        <v>122135</v>
      </c>
      <c r="E17696">
        <v>122190</v>
      </c>
    </row>
    <row r="17697" spans="1:5" x14ac:dyDescent="0.25">
      <c r="A17697" s="2">
        <v>45096.520833333336</v>
      </c>
      <c r="B17697">
        <v>122095</v>
      </c>
      <c r="C17697">
        <v>122180</v>
      </c>
      <c r="D17697">
        <v>121995</v>
      </c>
      <c r="E17697">
        <v>122155</v>
      </c>
    </row>
    <row r="17698" spans="1:5" x14ac:dyDescent="0.25">
      <c r="A17698" s="2">
        <v>45096.510416666664</v>
      </c>
      <c r="B17698">
        <v>122050</v>
      </c>
      <c r="C17698">
        <v>122145</v>
      </c>
      <c r="D17698">
        <v>121935</v>
      </c>
      <c r="E17698">
        <v>122100</v>
      </c>
    </row>
    <row r="17699" spans="1:5" x14ac:dyDescent="0.25">
      <c r="A17699" s="2">
        <v>45096.5</v>
      </c>
      <c r="B17699">
        <v>122005</v>
      </c>
      <c r="C17699">
        <v>122115</v>
      </c>
      <c r="D17699">
        <v>121900</v>
      </c>
      <c r="E17699">
        <v>122055</v>
      </c>
    </row>
    <row r="17700" spans="1:5" x14ac:dyDescent="0.25">
      <c r="A17700" s="2">
        <v>45096.489583333336</v>
      </c>
      <c r="B17700">
        <v>121940</v>
      </c>
      <c r="C17700">
        <v>122060</v>
      </c>
      <c r="D17700">
        <v>121820</v>
      </c>
      <c r="E17700">
        <v>122005</v>
      </c>
    </row>
    <row r="17701" spans="1:5" x14ac:dyDescent="0.25">
      <c r="A17701" s="2">
        <v>45096.479166666664</v>
      </c>
      <c r="B17701">
        <v>121580</v>
      </c>
      <c r="C17701">
        <v>121970</v>
      </c>
      <c r="D17701">
        <v>121580</v>
      </c>
      <c r="E17701">
        <v>121940</v>
      </c>
    </row>
    <row r="17702" spans="1:5" x14ac:dyDescent="0.25">
      <c r="A17702" s="2">
        <v>45096.46875</v>
      </c>
      <c r="B17702">
        <v>121635</v>
      </c>
      <c r="C17702">
        <v>121750</v>
      </c>
      <c r="D17702">
        <v>121465</v>
      </c>
      <c r="E17702">
        <v>121580</v>
      </c>
    </row>
    <row r="17703" spans="1:5" x14ac:dyDescent="0.25">
      <c r="A17703" s="2">
        <v>45096.458333333336</v>
      </c>
      <c r="B17703">
        <v>121500</v>
      </c>
      <c r="C17703">
        <v>121770</v>
      </c>
      <c r="D17703">
        <v>121490</v>
      </c>
      <c r="E17703">
        <v>121635</v>
      </c>
    </row>
    <row r="17704" spans="1:5" x14ac:dyDescent="0.25">
      <c r="A17704" s="2">
        <v>45096.447916666664</v>
      </c>
      <c r="B17704">
        <v>121495</v>
      </c>
      <c r="C17704">
        <v>121720</v>
      </c>
      <c r="D17704">
        <v>121430</v>
      </c>
      <c r="E17704">
        <v>121505</v>
      </c>
    </row>
    <row r="17705" spans="1:5" x14ac:dyDescent="0.25">
      <c r="A17705" s="2">
        <v>45096.4375</v>
      </c>
      <c r="B17705">
        <v>121200</v>
      </c>
      <c r="C17705">
        <v>121550</v>
      </c>
      <c r="D17705">
        <v>121135</v>
      </c>
      <c r="E17705">
        <v>121495</v>
      </c>
    </row>
    <row r="17706" spans="1:5" x14ac:dyDescent="0.25">
      <c r="A17706" s="2">
        <v>45096.427083333336</v>
      </c>
      <c r="B17706">
        <v>121245</v>
      </c>
      <c r="C17706">
        <v>121350</v>
      </c>
      <c r="D17706">
        <v>120845</v>
      </c>
      <c r="E17706">
        <v>121195</v>
      </c>
    </row>
    <row r="17707" spans="1:5" x14ac:dyDescent="0.25">
      <c r="A17707" s="2">
        <v>45096.416666666664</v>
      </c>
      <c r="B17707">
        <v>121125</v>
      </c>
      <c r="C17707">
        <v>121390</v>
      </c>
      <c r="D17707">
        <v>120935</v>
      </c>
      <c r="E17707">
        <v>121245</v>
      </c>
    </row>
    <row r="17708" spans="1:5" x14ac:dyDescent="0.25">
      <c r="A17708" s="2">
        <v>45096.40625</v>
      </c>
      <c r="B17708">
        <v>121145</v>
      </c>
      <c r="C17708">
        <v>121280</v>
      </c>
      <c r="D17708">
        <v>121045</v>
      </c>
      <c r="E17708">
        <v>121120</v>
      </c>
    </row>
    <row r="17709" spans="1:5" x14ac:dyDescent="0.25">
      <c r="A17709" s="2">
        <v>45096.395833333336</v>
      </c>
      <c r="B17709">
        <v>121230</v>
      </c>
      <c r="C17709">
        <v>121300</v>
      </c>
      <c r="D17709">
        <v>121085</v>
      </c>
      <c r="E17709">
        <v>121140</v>
      </c>
    </row>
    <row r="17710" spans="1:5" x14ac:dyDescent="0.25">
      <c r="A17710" s="2">
        <v>45096.385416666664</v>
      </c>
      <c r="B17710">
        <v>121210</v>
      </c>
      <c r="C17710">
        <v>121260</v>
      </c>
      <c r="D17710">
        <v>121085</v>
      </c>
      <c r="E17710">
        <v>121225</v>
      </c>
    </row>
    <row r="17711" spans="1:5" x14ac:dyDescent="0.25">
      <c r="A17711" s="2">
        <v>45096.375</v>
      </c>
      <c r="B17711">
        <v>121040</v>
      </c>
      <c r="C17711">
        <v>121240</v>
      </c>
      <c r="D17711">
        <v>120830</v>
      </c>
      <c r="E17711">
        <v>121210</v>
      </c>
    </row>
    <row r="17712" spans="1:5" x14ac:dyDescent="0.25">
      <c r="A17712" s="2">
        <v>45093.739583333336</v>
      </c>
      <c r="B17712">
        <v>121140</v>
      </c>
      <c r="C17712">
        <v>121265</v>
      </c>
      <c r="D17712">
        <v>121060</v>
      </c>
      <c r="E17712">
        <v>121075</v>
      </c>
    </row>
    <row r="17713" spans="1:5" x14ac:dyDescent="0.25">
      <c r="A17713" s="2">
        <v>45093.729166666664</v>
      </c>
      <c r="B17713">
        <v>121145</v>
      </c>
      <c r="C17713">
        <v>121260</v>
      </c>
      <c r="D17713">
        <v>121115</v>
      </c>
      <c r="E17713">
        <v>121145</v>
      </c>
    </row>
    <row r="17714" spans="1:5" x14ac:dyDescent="0.25">
      <c r="A17714" s="2">
        <v>45093.71875</v>
      </c>
      <c r="B17714">
        <v>121120</v>
      </c>
      <c r="C17714">
        <v>121185</v>
      </c>
      <c r="D17714">
        <v>121035</v>
      </c>
      <c r="E17714">
        <v>121150</v>
      </c>
    </row>
    <row r="17715" spans="1:5" x14ac:dyDescent="0.25">
      <c r="A17715" s="2">
        <v>45093.708333333336</v>
      </c>
      <c r="B17715">
        <v>121095</v>
      </c>
      <c r="C17715">
        <v>121280</v>
      </c>
      <c r="D17715">
        <v>121075</v>
      </c>
      <c r="E17715">
        <v>121120</v>
      </c>
    </row>
    <row r="17716" spans="1:5" x14ac:dyDescent="0.25">
      <c r="A17716" s="2">
        <v>45093.697916666664</v>
      </c>
      <c r="B17716">
        <v>121225</v>
      </c>
      <c r="C17716">
        <v>121225</v>
      </c>
      <c r="D17716">
        <v>121050</v>
      </c>
      <c r="E17716">
        <v>121095</v>
      </c>
    </row>
    <row r="17717" spans="1:5" x14ac:dyDescent="0.25">
      <c r="A17717" s="2">
        <v>45093.6875</v>
      </c>
      <c r="B17717">
        <v>121235</v>
      </c>
      <c r="C17717">
        <v>121390</v>
      </c>
      <c r="D17717">
        <v>121150</v>
      </c>
      <c r="E17717">
        <v>121230</v>
      </c>
    </row>
    <row r="17718" spans="1:5" x14ac:dyDescent="0.25">
      <c r="A17718" s="2">
        <v>45093.677083333336</v>
      </c>
      <c r="B17718">
        <v>121345</v>
      </c>
      <c r="C17718">
        <v>121390</v>
      </c>
      <c r="D17718">
        <v>121185</v>
      </c>
      <c r="E17718">
        <v>121235</v>
      </c>
    </row>
    <row r="17719" spans="1:5" x14ac:dyDescent="0.25">
      <c r="A17719" s="2">
        <v>45093.666666666664</v>
      </c>
      <c r="B17719">
        <v>121505</v>
      </c>
      <c r="C17719">
        <v>121515</v>
      </c>
      <c r="D17719">
        <v>121335</v>
      </c>
      <c r="E17719">
        <v>121350</v>
      </c>
    </row>
    <row r="17720" spans="1:5" x14ac:dyDescent="0.25">
      <c r="A17720" s="2">
        <v>45093.65625</v>
      </c>
      <c r="B17720">
        <v>121555</v>
      </c>
      <c r="C17720">
        <v>121585</v>
      </c>
      <c r="D17720">
        <v>121445</v>
      </c>
      <c r="E17720">
        <v>121500</v>
      </c>
    </row>
    <row r="17721" spans="1:5" x14ac:dyDescent="0.25">
      <c r="A17721" s="2">
        <v>45093.645833333336</v>
      </c>
      <c r="B17721">
        <v>121485</v>
      </c>
      <c r="C17721">
        <v>121595</v>
      </c>
      <c r="D17721">
        <v>121440</v>
      </c>
      <c r="E17721">
        <v>121560</v>
      </c>
    </row>
    <row r="17722" spans="1:5" x14ac:dyDescent="0.25">
      <c r="A17722" s="2">
        <v>45093.635416666664</v>
      </c>
      <c r="B17722">
        <v>121310</v>
      </c>
      <c r="C17722">
        <v>121500</v>
      </c>
      <c r="D17722">
        <v>121280</v>
      </c>
      <c r="E17722">
        <v>121485</v>
      </c>
    </row>
    <row r="17723" spans="1:5" x14ac:dyDescent="0.25">
      <c r="A17723" s="2">
        <v>45093.625</v>
      </c>
      <c r="B17723">
        <v>121505</v>
      </c>
      <c r="C17723">
        <v>121515</v>
      </c>
      <c r="D17723">
        <v>121250</v>
      </c>
      <c r="E17723">
        <v>121315</v>
      </c>
    </row>
    <row r="17724" spans="1:5" x14ac:dyDescent="0.25">
      <c r="A17724" s="2">
        <v>45093.614583333336</v>
      </c>
      <c r="B17724">
        <v>121530</v>
      </c>
      <c r="C17724">
        <v>121600</v>
      </c>
      <c r="D17724">
        <v>121490</v>
      </c>
      <c r="E17724">
        <v>121505</v>
      </c>
    </row>
    <row r="17725" spans="1:5" x14ac:dyDescent="0.25">
      <c r="A17725" s="2">
        <v>45093.604166666664</v>
      </c>
      <c r="B17725">
        <v>121615</v>
      </c>
      <c r="C17725">
        <v>121615</v>
      </c>
      <c r="D17725">
        <v>121505</v>
      </c>
      <c r="E17725">
        <v>121530</v>
      </c>
    </row>
    <row r="17726" spans="1:5" x14ac:dyDescent="0.25">
      <c r="A17726" s="2">
        <v>45093.59375</v>
      </c>
      <c r="B17726">
        <v>121515</v>
      </c>
      <c r="C17726">
        <v>121630</v>
      </c>
      <c r="D17726">
        <v>121515</v>
      </c>
      <c r="E17726">
        <v>121610</v>
      </c>
    </row>
    <row r="17727" spans="1:5" x14ac:dyDescent="0.25">
      <c r="A17727" s="2">
        <v>45093.583333333336</v>
      </c>
      <c r="B17727">
        <v>121750</v>
      </c>
      <c r="C17727">
        <v>121780</v>
      </c>
      <c r="D17727">
        <v>121480</v>
      </c>
      <c r="E17727">
        <v>121520</v>
      </c>
    </row>
    <row r="17728" spans="1:5" x14ac:dyDescent="0.25">
      <c r="A17728" s="2">
        <v>45093.572916666664</v>
      </c>
      <c r="B17728">
        <v>121445</v>
      </c>
      <c r="C17728">
        <v>121790</v>
      </c>
      <c r="D17728">
        <v>121425</v>
      </c>
      <c r="E17728">
        <v>121745</v>
      </c>
    </row>
    <row r="17729" spans="1:5" x14ac:dyDescent="0.25">
      <c r="A17729" s="2">
        <v>45093.5625</v>
      </c>
      <c r="B17729">
        <v>121355</v>
      </c>
      <c r="C17729">
        <v>121485</v>
      </c>
      <c r="D17729">
        <v>121300</v>
      </c>
      <c r="E17729">
        <v>121445</v>
      </c>
    </row>
    <row r="17730" spans="1:5" x14ac:dyDescent="0.25">
      <c r="A17730" s="2">
        <v>45093.552083333336</v>
      </c>
      <c r="B17730">
        <v>121415</v>
      </c>
      <c r="C17730">
        <v>121465</v>
      </c>
      <c r="D17730">
        <v>121335</v>
      </c>
      <c r="E17730">
        <v>121355</v>
      </c>
    </row>
    <row r="17731" spans="1:5" x14ac:dyDescent="0.25">
      <c r="A17731" s="2">
        <v>45093.541666666664</v>
      </c>
      <c r="B17731">
        <v>121410</v>
      </c>
      <c r="C17731">
        <v>121455</v>
      </c>
      <c r="D17731">
        <v>121330</v>
      </c>
      <c r="E17731">
        <v>121420</v>
      </c>
    </row>
    <row r="17732" spans="1:5" x14ac:dyDescent="0.25">
      <c r="A17732" s="2">
        <v>45093.53125</v>
      </c>
      <c r="B17732">
        <v>121475</v>
      </c>
      <c r="C17732">
        <v>121515</v>
      </c>
      <c r="D17732">
        <v>121375</v>
      </c>
      <c r="E17732">
        <v>121410</v>
      </c>
    </row>
    <row r="17733" spans="1:5" x14ac:dyDescent="0.25">
      <c r="A17733" s="2">
        <v>45093.520833333336</v>
      </c>
      <c r="B17733">
        <v>121620</v>
      </c>
      <c r="C17733">
        <v>121780</v>
      </c>
      <c r="D17733">
        <v>121415</v>
      </c>
      <c r="E17733">
        <v>121475</v>
      </c>
    </row>
    <row r="17734" spans="1:5" x14ac:dyDescent="0.25">
      <c r="A17734" s="2">
        <v>45093.510416666664</v>
      </c>
      <c r="B17734">
        <v>121590</v>
      </c>
      <c r="C17734">
        <v>121740</v>
      </c>
      <c r="D17734">
        <v>121555</v>
      </c>
      <c r="E17734">
        <v>121625</v>
      </c>
    </row>
    <row r="17735" spans="1:5" x14ac:dyDescent="0.25">
      <c r="A17735" s="2">
        <v>45093.5</v>
      </c>
      <c r="B17735">
        <v>121730</v>
      </c>
      <c r="C17735">
        <v>121745</v>
      </c>
      <c r="D17735">
        <v>121470</v>
      </c>
      <c r="E17735">
        <v>121595</v>
      </c>
    </row>
    <row r="17736" spans="1:5" x14ac:dyDescent="0.25">
      <c r="A17736" s="2">
        <v>45093.489583333336</v>
      </c>
      <c r="B17736">
        <v>121630</v>
      </c>
      <c r="C17736">
        <v>121780</v>
      </c>
      <c r="D17736">
        <v>121565</v>
      </c>
      <c r="E17736">
        <v>121725</v>
      </c>
    </row>
    <row r="17737" spans="1:5" x14ac:dyDescent="0.25">
      <c r="A17737" s="2">
        <v>45093.479166666664</v>
      </c>
      <c r="B17737">
        <v>121655</v>
      </c>
      <c r="C17737">
        <v>121805</v>
      </c>
      <c r="D17737">
        <v>121580</v>
      </c>
      <c r="E17737">
        <v>121630</v>
      </c>
    </row>
    <row r="17738" spans="1:5" x14ac:dyDescent="0.25">
      <c r="A17738" s="2">
        <v>45093.46875</v>
      </c>
      <c r="B17738">
        <v>121860</v>
      </c>
      <c r="C17738">
        <v>121925</v>
      </c>
      <c r="D17738">
        <v>121525</v>
      </c>
      <c r="E17738">
        <v>121650</v>
      </c>
    </row>
    <row r="17739" spans="1:5" x14ac:dyDescent="0.25">
      <c r="A17739" s="2">
        <v>45093.458333333336</v>
      </c>
      <c r="B17739">
        <v>121590</v>
      </c>
      <c r="C17739">
        <v>122065</v>
      </c>
      <c r="D17739">
        <v>121580</v>
      </c>
      <c r="E17739">
        <v>121860</v>
      </c>
    </row>
    <row r="17740" spans="1:5" x14ac:dyDescent="0.25">
      <c r="A17740" s="2">
        <v>45093.447916666664</v>
      </c>
      <c r="B17740">
        <v>121370</v>
      </c>
      <c r="C17740">
        <v>121600</v>
      </c>
      <c r="D17740">
        <v>121175</v>
      </c>
      <c r="E17740">
        <v>121580</v>
      </c>
    </row>
    <row r="17741" spans="1:5" x14ac:dyDescent="0.25">
      <c r="A17741" s="2">
        <v>45093.4375</v>
      </c>
      <c r="B17741">
        <v>121090</v>
      </c>
      <c r="C17741">
        <v>121390</v>
      </c>
      <c r="D17741">
        <v>120910</v>
      </c>
      <c r="E17741">
        <v>121370</v>
      </c>
    </row>
    <row r="17742" spans="1:5" x14ac:dyDescent="0.25">
      <c r="A17742" s="2">
        <v>45093.427083333336</v>
      </c>
      <c r="B17742">
        <v>121055</v>
      </c>
      <c r="C17742">
        <v>121450</v>
      </c>
      <c r="D17742">
        <v>120965</v>
      </c>
      <c r="E17742">
        <v>121090</v>
      </c>
    </row>
    <row r="17743" spans="1:5" x14ac:dyDescent="0.25">
      <c r="A17743" s="2">
        <v>45093.416666666664</v>
      </c>
      <c r="B17743">
        <v>121115</v>
      </c>
      <c r="C17743">
        <v>121250</v>
      </c>
      <c r="D17743">
        <v>120760</v>
      </c>
      <c r="E17743">
        <v>121050</v>
      </c>
    </row>
    <row r="17744" spans="1:5" x14ac:dyDescent="0.25">
      <c r="A17744" s="2">
        <v>45093.40625</v>
      </c>
      <c r="B17744">
        <v>121345</v>
      </c>
      <c r="C17744">
        <v>121350</v>
      </c>
      <c r="D17744">
        <v>121020</v>
      </c>
      <c r="E17744">
        <v>121110</v>
      </c>
    </row>
    <row r="17745" spans="1:5" x14ac:dyDescent="0.25">
      <c r="A17745" s="2">
        <v>45093.395833333336</v>
      </c>
      <c r="B17745">
        <v>121450</v>
      </c>
      <c r="C17745">
        <v>121455</v>
      </c>
      <c r="D17745">
        <v>121210</v>
      </c>
      <c r="E17745">
        <v>121340</v>
      </c>
    </row>
    <row r="17746" spans="1:5" x14ac:dyDescent="0.25">
      <c r="A17746" s="2">
        <v>45093.385416666664</v>
      </c>
      <c r="B17746">
        <v>121485</v>
      </c>
      <c r="C17746">
        <v>121495</v>
      </c>
      <c r="D17746">
        <v>121345</v>
      </c>
      <c r="E17746">
        <v>121450</v>
      </c>
    </row>
    <row r="17747" spans="1:5" x14ac:dyDescent="0.25">
      <c r="A17747" s="2">
        <v>45093.375</v>
      </c>
      <c r="B17747">
        <v>121850</v>
      </c>
      <c r="C17747">
        <v>121920</v>
      </c>
      <c r="D17747">
        <v>121415</v>
      </c>
      <c r="E17747">
        <v>121480</v>
      </c>
    </row>
    <row r="17748" spans="1:5" x14ac:dyDescent="0.25">
      <c r="A17748" s="2">
        <v>45092.739583333336</v>
      </c>
      <c r="B17748">
        <v>121820</v>
      </c>
      <c r="C17748">
        <v>121855</v>
      </c>
      <c r="D17748">
        <v>121670</v>
      </c>
      <c r="E17748">
        <v>121855</v>
      </c>
    </row>
    <row r="17749" spans="1:5" x14ac:dyDescent="0.25">
      <c r="A17749" s="2">
        <v>45092.729166666664</v>
      </c>
      <c r="B17749">
        <v>121850</v>
      </c>
      <c r="C17749">
        <v>121905</v>
      </c>
      <c r="D17749">
        <v>121790</v>
      </c>
      <c r="E17749">
        <v>121825</v>
      </c>
    </row>
    <row r="17750" spans="1:5" x14ac:dyDescent="0.25">
      <c r="A17750" s="2">
        <v>45092.71875</v>
      </c>
      <c r="B17750">
        <v>121795</v>
      </c>
      <c r="C17750">
        <v>121865</v>
      </c>
      <c r="D17750">
        <v>121630</v>
      </c>
      <c r="E17750">
        <v>121845</v>
      </c>
    </row>
    <row r="17751" spans="1:5" x14ac:dyDescent="0.25">
      <c r="A17751" s="2">
        <v>45092.708333333336</v>
      </c>
      <c r="B17751">
        <v>121935</v>
      </c>
      <c r="C17751">
        <v>121945</v>
      </c>
      <c r="D17751">
        <v>121750</v>
      </c>
      <c r="E17751">
        <v>121795</v>
      </c>
    </row>
    <row r="17752" spans="1:5" x14ac:dyDescent="0.25">
      <c r="A17752" s="2">
        <v>45092.697916666664</v>
      </c>
      <c r="B17752">
        <v>121810</v>
      </c>
      <c r="C17752">
        <v>121935</v>
      </c>
      <c r="D17752">
        <v>121760</v>
      </c>
      <c r="E17752">
        <v>121935</v>
      </c>
    </row>
    <row r="17753" spans="1:5" x14ac:dyDescent="0.25">
      <c r="A17753" s="2">
        <v>45092.6875</v>
      </c>
      <c r="B17753">
        <v>121945</v>
      </c>
      <c r="C17753">
        <v>121955</v>
      </c>
      <c r="D17753">
        <v>121715</v>
      </c>
      <c r="E17753">
        <v>121810</v>
      </c>
    </row>
    <row r="17754" spans="1:5" x14ac:dyDescent="0.25">
      <c r="A17754" s="2">
        <v>45092.677083333336</v>
      </c>
      <c r="B17754">
        <v>122020</v>
      </c>
      <c r="C17754">
        <v>122035</v>
      </c>
      <c r="D17754">
        <v>121910</v>
      </c>
      <c r="E17754">
        <v>121950</v>
      </c>
    </row>
    <row r="17755" spans="1:5" x14ac:dyDescent="0.25">
      <c r="A17755" s="2">
        <v>45092.666666666664</v>
      </c>
      <c r="B17755">
        <v>121980</v>
      </c>
      <c r="C17755">
        <v>122025</v>
      </c>
      <c r="D17755">
        <v>121910</v>
      </c>
      <c r="E17755">
        <v>122020</v>
      </c>
    </row>
    <row r="17756" spans="1:5" x14ac:dyDescent="0.25">
      <c r="A17756" s="2">
        <v>45092.65625</v>
      </c>
      <c r="B17756">
        <v>121935</v>
      </c>
      <c r="C17756">
        <v>122075</v>
      </c>
      <c r="D17756">
        <v>121920</v>
      </c>
      <c r="E17756">
        <v>121980</v>
      </c>
    </row>
    <row r="17757" spans="1:5" x14ac:dyDescent="0.25">
      <c r="A17757" s="2">
        <v>45092.645833333336</v>
      </c>
      <c r="B17757">
        <v>121885</v>
      </c>
      <c r="C17757">
        <v>122165</v>
      </c>
      <c r="D17757">
        <v>121860</v>
      </c>
      <c r="E17757">
        <v>121930</v>
      </c>
    </row>
    <row r="17758" spans="1:5" x14ac:dyDescent="0.25">
      <c r="A17758" s="2">
        <v>45092.635416666664</v>
      </c>
      <c r="B17758">
        <v>121565</v>
      </c>
      <c r="C17758">
        <v>121900</v>
      </c>
      <c r="D17758">
        <v>121540</v>
      </c>
      <c r="E17758">
        <v>121885</v>
      </c>
    </row>
    <row r="17759" spans="1:5" x14ac:dyDescent="0.25">
      <c r="A17759" s="2">
        <v>45092.625</v>
      </c>
      <c r="B17759">
        <v>121570</v>
      </c>
      <c r="C17759">
        <v>121625</v>
      </c>
      <c r="D17759">
        <v>121485</v>
      </c>
      <c r="E17759">
        <v>121565</v>
      </c>
    </row>
    <row r="17760" spans="1:5" x14ac:dyDescent="0.25">
      <c r="A17760" s="2">
        <v>45092.614583333336</v>
      </c>
      <c r="B17760">
        <v>121540</v>
      </c>
      <c r="C17760">
        <v>121645</v>
      </c>
      <c r="D17760">
        <v>121495</v>
      </c>
      <c r="E17760">
        <v>121570</v>
      </c>
    </row>
    <row r="17761" spans="1:5" x14ac:dyDescent="0.25">
      <c r="A17761" s="2">
        <v>45092.604166666664</v>
      </c>
      <c r="B17761">
        <v>121525</v>
      </c>
      <c r="C17761">
        <v>121670</v>
      </c>
      <c r="D17761">
        <v>121470</v>
      </c>
      <c r="E17761">
        <v>121535</v>
      </c>
    </row>
    <row r="17762" spans="1:5" x14ac:dyDescent="0.25">
      <c r="A17762" s="2">
        <v>45092.59375</v>
      </c>
      <c r="B17762">
        <v>121465</v>
      </c>
      <c r="C17762">
        <v>121620</v>
      </c>
      <c r="D17762">
        <v>121425</v>
      </c>
      <c r="E17762">
        <v>121525</v>
      </c>
    </row>
    <row r="17763" spans="1:5" x14ac:dyDescent="0.25">
      <c r="A17763" s="2">
        <v>45092.583333333336</v>
      </c>
      <c r="B17763">
        <v>121535</v>
      </c>
      <c r="C17763">
        <v>121535</v>
      </c>
      <c r="D17763">
        <v>121195</v>
      </c>
      <c r="E17763">
        <v>121465</v>
      </c>
    </row>
    <row r="17764" spans="1:5" x14ac:dyDescent="0.25">
      <c r="A17764" s="2">
        <v>45092.572916666664</v>
      </c>
      <c r="B17764">
        <v>121740</v>
      </c>
      <c r="C17764">
        <v>121745</v>
      </c>
      <c r="D17764">
        <v>121415</v>
      </c>
      <c r="E17764">
        <v>121540</v>
      </c>
    </row>
    <row r="17765" spans="1:5" x14ac:dyDescent="0.25">
      <c r="A17765" s="2">
        <v>45092.5625</v>
      </c>
      <c r="B17765">
        <v>121680</v>
      </c>
      <c r="C17765">
        <v>121810</v>
      </c>
      <c r="D17765">
        <v>121595</v>
      </c>
      <c r="E17765">
        <v>121740</v>
      </c>
    </row>
    <row r="17766" spans="1:5" x14ac:dyDescent="0.25">
      <c r="A17766" s="2">
        <v>45092.552083333336</v>
      </c>
      <c r="B17766">
        <v>121625</v>
      </c>
      <c r="C17766">
        <v>121730</v>
      </c>
      <c r="D17766">
        <v>121530</v>
      </c>
      <c r="E17766">
        <v>121680</v>
      </c>
    </row>
    <row r="17767" spans="1:5" x14ac:dyDescent="0.25">
      <c r="A17767" s="2">
        <v>45092.541666666664</v>
      </c>
      <c r="B17767">
        <v>121680</v>
      </c>
      <c r="C17767">
        <v>121745</v>
      </c>
      <c r="D17767">
        <v>121565</v>
      </c>
      <c r="E17767">
        <v>121625</v>
      </c>
    </row>
    <row r="17768" spans="1:5" x14ac:dyDescent="0.25">
      <c r="A17768" s="2">
        <v>45092.53125</v>
      </c>
      <c r="B17768">
        <v>121910</v>
      </c>
      <c r="C17768">
        <v>121925</v>
      </c>
      <c r="D17768">
        <v>121630</v>
      </c>
      <c r="E17768">
        <v>121680</v>
      </c>
    </row>
    <row r="17769" spans="1:5" x14ac:dyDescent="0.25">
      <c r="A17769" s="2">
        <v>45092.520833333336</v>
      </c>
      <c r="B17769">
        <v>122040</v>
      </c>
      <c r="C17769">
        <v>122065</v>
      </c>
      <c r="D17769">
        <v>121740</v>
      </c>
      <c r="E17769">
        <v>121910</v>
      </c>
    </row>
    <row r="17770" spans="1:5" x14ac:dyDescent="0.25">
      <c r="A17770" s="2">
        <v>45092.510416666664</v>
      </c>
      <c r="B17770">
        <v>121880</v>
      </c>
      <c r="C17770">
        <v>122090</v>
      </c>
      <c r="D17770">
        <v>121860</v>
      </c>
      <c r="E17770">
        <v>122040</v>
      </c>
    </row>
    <row r="17771" spans="1:5" x14ac:dyDescent="0.25">
      <c r="A17771" s="2">
        <v>45092.5</v>
      </c>
      <c r="B17771">
        <v>121945</v>
      </c>
      <c r="C17771">
        <v>121985</v>
      </c>
      <c r="D17771">
        <v>121385</v>
      </c>
      <c r="E17771">
        <v>121885</v>
      </c>
    </row>
    <row r="17772" spans="1:5" x14ac:dyDescent="0.25">
      <c r="A17772" s="2">
        <v>45092.489583333336</v>
      </c>
      <c r="B17772">
        <v>122145</v>
      </c>
      <c r="C17772">
        <v>122165</v>
      </c>
      <c r="D17772">
        <v>121935</v>
      </c>
      <c r="E17772">
        <v>121950</v>
      </c>
    </row>
    <row r="17773" spans="1:5" x14ac:dyDescent="0.25">
      <c r="A17773" s="2">
        <v>45092.479166666664</v>
      </c>
      <c r="B17773">
        <v>122135</v>
      </c>
      <c r="C17773">
        <v>122160</v>
      </c>
      <c r="D17773">
        <v>121995</v>
      </c>
      <c r="E17773">
        <v>122140</v>
      </c>
    </row>
    <row r="17774" spans="1:5" x14ac:dyDescent="0.25">
      <c r="A17774" s="2">
        <v>45092.46875</v>
      </c>
      <c r="B17774">
        <v>122185</v>
      </c>
      <c r="C17774">
        <v>122235</v>
      </c>
      <c r="D17774">
        <v>122040</v>
      </c>
      <c r="E17774">
        <v>122140</v>
      </c>
    </row>
    <row r="17775" spans="1:5" x14ac:dyDescent="0.25">
      <c r="A17775" s="2">
        <v>45092.458333333336</v>
      </c>
      <c r="B17775">
        <v>121675</v>
      </c>
      <c r="C17775">
        <v>122255</v>
      </c>
      <c r="D17775">
        <v>121620</v>
      </c>
      <c r="E17775">
        <v>122190</v>
      </c>
    </row>
    <row r="17776" spans="1:5" x14ac:dyDescent="0.25">
      <c r="A17776" s="2">
        <v>45092.447916666664</v>
      </c>
      <c r="B17776">
        <v>121975</v>
      </c>
      <c r="C17776">
        <v>122120</v>
      </c>
      <c r="D17776">
        <v>121610</v>
      </c>
      <c r="E17776">
        <v>121675</v>
      </c>
    </row>
    <row r="17777" spans="1:5" x14ac:dyDescent="0.25">
      <c r="A17777" s="2">
        <v>45092.4375</v>
      </c>
      <c r="B17777">
        <v>121855</v>
      </c>
      <c r="C17777">
        <v>122125</v>
      </c>
      <c r="D17777">
        <v>121790</v>
      </c>
      <c r="E17777">
        <v>121980</v>
      </c>
    </row>
    <row r="17778" spans="1:5" x14ac:dyDescent="0.25">
      <c r="A17778" s="2">
        <v>45092.427083333336</v>
      </c>
      <c r="B17778">
        <v>121350</v>
      </c>
      <c r="C17778">
        <v>121965</v>
      </c>
      <c r="D17778">
        <v>121285</v>
      </c>
      <c r="E17778">
        <v>121855</v>
      </c>
    </row>
    <row r="17779" spans="1:5" x14ac:dyDescent="0.25">
      <c r="A17779" s="2">
        <v>45092.416666666664</v>
      </c>
      <c r="B17779">
        <v>121335</v>
      </c>
      <c r="C17779">
        <v>121540</v>
      </c>
      <c r="D17779">
        <v>121140</v>
      </c>
      <c r="E17779">
        <v>121345</v>
      </c>
    </row>
    <row r="17780" spans="1:5" x14ac:dyDescent="0.25">
      <c r="A17780" s="2">
        <v>45092.40625</v>
      </c>
      <c r="B17780">
        <v>121160</v>
      </c>
      <c r="C17780">
        <v>121480</v>
      </c>
      <c r="D17780">
        <v>121155</v>
      </c>
      <c r="E17780">
        <v>121335</v>
      </c>
    </row>
    <row r="17781" spans="1:5" x14ac:dyDescent="0.25">
      <c r="A17781" s="2">
        <v>45092.395833333336</v>
      </c>
      <c r="B17781">
        <v>121195</v>
      </c>
      <c r="C17781">
        <v>121460</v>
      </c>
      <c r="D17781">
        <v>121045</v>
      </c>
      <c r="E17781">
        <v>121165</v>
      </c>
    </row>
    <row r="17782" spans="1:5" x14ac:dyDescent="0.25">
      <c r="A17782" s="2">
        <v>45092.385416666664</v>
      </c>
      <c r="B17782">
        <v>121270</v>
      </c>
      <c r="C17782">
        <v>121290</v>
      </c>
      <c r="D17782">
        <v>121105</v>
      </c>
      <c r="E17782">
        <v>121200</v>
      </c>
    </row>
    <row r="17783" spans="1:5" x14ac:dyDescent="0.25">
      <c r="A17783" s="2">
        <v>45092.375</v>
      </c>
      <c r="B17783">
        <v>120850</v>
      </c>
      <c r="C17783">
        <v>121470</v>
      </c>
      <c r="D17783">
        <v>120830</v>
      </c>
      <c r="E17783">
        <v>121275</v>
      </c>
    </row>
    <row r="17784" spans="1:5" x14ac:dyDescent="0.25">
      <c r="A17784" s="2">
        <v>45091.739583333336</v>
      </c>
      <c r="B17784">
        <v>121520</v>
      </c>
      <c r="C17784">
        <v>121545</v>
      </c>
      <c r="D17784">
        <v>121330</v>
      </c>
      <c r="E17784">
        <v>121330</v>
      </c>
    </row>
    <row r="17785" spans="1:5" x14ac:dyDescent="0.25">
      <c r="A17785" s="2">
        <v>45091.729166666664</v>
      </c>
      <c r="B17785">
        <v>121420</v>
      </c>
      <c r="C17785">
        <v>121560</v>
      </c>
      <c r="D17785">
        <v>121400</v>
      </c>
      <c r="E17785">
        <v>121525</v>
      </c>
    </row>
    <row r="17786" spans="1:5" x14ac:dyDescent="0.25">
      <c r="A17786" s="2">
        <v>45091.71875</v>
      </c>
      <c r="B17786">
        <v>121370</v>
      </c>
      <c r="C17786">
        <v>121500</v>
      </c>
      <c r="D17786">
        <v>121275</v>
      </c>
      <c r="E17786">
        <v>121425</v>
      </c>
    </row>
    <row r="17787" spans="1:5" x14ac:dyDescent="0.25">
      <c r="A17787" s="2">
        <v>45091.708333333336</v>
      </c>
      <c r="B17787">
        <v>121375</v>
      </c>
      <c r="C17787">
        <v>121750</v>
      </c>
      <c r="D17787">
        <v>121325</v>
      </c>
      <c r="E17787">
        <v>121375</v>
      </c>
    </row>
    <row r="17788" spans="1:5" x14ac:dyDescent="0.25">
      <c r="A17788" s="2">
        <v>45091.697916666664</v>
      </c>
      <c r="B17788">
        <v>121430</v>
      </c>
      <c r="C17788">
        <v>121490</v>
      </c>
      <c r="D17788">
        <v>121015</v>
      </c>
      <c r="E17788">
        <v>121375</v>
      </c>
    </row>
    <row r="17789" spans="1:5" x14ac:dyDescent="0.25">
      <c r="A17789" s="2">
        <v>45091.6875</v>
      </c>
      <c r="B17789">
        <v>121035</v>
      </c>
      <c r="C17789">
        <v>121745</v>
      </c>
      <c r="D17789">
        <v>120925</v>
      </c>
      <c r="E17789">
        <v>121430</v>
      </c>
    </row>
    <row r="17790" spans="1:5" x14ac:dyDescent="0.25">
      <c r="A17790" s="2">
        <v>45091.677083333336</v>
      </c>
      <c r="B17790">
        <v>120470</v>
      </c>
      <c r="C17790">
        <v>121560</v>
      </c>
      <c r="D17790">
        <v>120280</v>
      </c>
      <c r="E17790">
        <v>121035</v>
      </c>
    </row>
    <row r="17791" spans="1:5" x14ac:dyDescent="0.25">
      <c r="A17791" s="2">
        <v>45091.666666666664</v>
      </c>
      <c r="B17791">
        <v>120650</v>
      </c>
      <c r="C17791">
        <v>120785</v>
      </c>
      <c r="D17791">
        <v>120455</v>
      </c>
      <c r="E17791">
        <v>120470</v>
      </c>
    </row>
    <row r="17792" spans="1:5" x14ac:dyDescent="0.25">
      <c r="A17792" s="2">
        <v>45091.65625</v>
      </c>
      <c r="B17792">
        <v>120720</v>
      </c>
      <c r="C17792">
        <v>120970</v>
      </c>
      <c r="D17792">
        <v>120605</v>
      </c>
      <c r="E17792">
        <v>120650</v>
      </c>
    </row>
    <row r="17793" spans="1:5" x14ac:dyDescent="0.25">
      <c r="A17793" s="2">
        <v>45091.645833333336</v>
      </c>
      <c r="B17793">
        <v>120190</v>
      </c>
      <c r="C17793">
        <v>120790</v>
      </c>
      <c r="D17793">
        <v>120050</v>
      </c>
      <c r="E17793">
        <v>120720</v>
      </c>
    </row>
    <row r="17794" spans="1:5" x14ac:dyDescent="0.25">
      <c r="A17794" s="2">
        <v>45091.635416666664</v>
      </c>
      <c r="B17794">
        <v>120325</v>
      </c>
      <c r="C17794">
        <v>120370</v>
      </c>
      <c r="D17794">
        <v>120005</v>
      </c>
      <c r="E17794">
        <v>120190</v>
      </c>
    </row>
    <row r="17795" spans="1:5" x14ac:dyDescent="0.25">
      <c r="A17795" s="2">
        <v>45091.625</v>
      </c>
      <c r="B17795">
        <v>120930</v>
      </c>
      <c r="C17795">
        <v>121000</v>
      </c>
      <c r="D17795">
        <v>119865</v>
      </c>
      <c r="E17795">
        <v>120330</v>
      </c>
    </row>
    <row r="17796" spans="1:5" x14ac:dyDescent="0.25">
      <c r="A17796" s="2">
        <v>45091.614583333336</v>
      </c>
      <c r="B17796">
        <v>121190</v>
      </c>
      <c r="C17796">
        <v>121210</v>
      </c>
      <c r="D17796">
        <v>120910</v>
      </c>
      <c r="E17796">
        <v>120930</v>
      </c>
    </row>
    <row r="17797" spans="1:5" x14ac:dyDescent="0.25">
      <c r="A17797" s="2">
        <v>45091.604166666664</v>
      </c>
      <c r="B17797">
        <v>121125</v>
      </c>
      <c r="C17797">
        <v>121295</v>
      </c>
      <c r="D17797">
        <v>121105</v>
      </c>
      <c r="E17797">
        <v>121190</v>
      </c>
    </row>
    <row r="17798" spans="1:5" x14ac:dyDescent="0.25">
      <c r="A17798" s="2">
        <v>45091.59375</v>
      </c>
      <c r="B17798">
        <v>121575</v>
      </c>
      <c r="C17798">
        <v>121575</v>
      </c>
      <c r="D17798">
        <v>121065</v>
      </c>
      <c r="E17798">
        <v>121130</v>
      </c>
    </row>
    <row r="17799" spans="1:5" x14ac:dyDescent="0.25">
      <c r="A17799" s="2">
        <v>45091.583333333336</v>
      </c>
      <c r="B17799">
        <v>121275</v>
      </c>
      <c r="C17799">
        <v>121660</v>
      </c>
      <c r="D17799">
        <v>121260</v>
      </c>
      <c r="E17799">
        <v>121575</v>
      </c>
    </row>
    <row r="17800" spans="1:5" x14ac:dyDescent="0.25">
      <c r="A17800" s="2">
        <v>45091.572916666664</v>
      </c>
      <c r="B17800">
        <v>121320</v>
      </c>
      <c r="C17800">
        <v>121470</v>
      </c>
      <c r="D17800">
        <v>121245</v>
      </c>
      <c r="E17800">
        <v>121275</v>
      </c>
    </row>
    <row r="17801" spans="1:5" x14ac:dyDescent="0.25">
      <c r="A17801" s="2">
        <v>45091.5625</v>
      </c>
      <c r="B17801">
        <v>121285</v>
      </c>
      <c r="C17801">
        <v>121400</v>
      </c>
      <c r="D17801">
        <v>121200</v>
      </c>
      <c r="E17801">
        <v>121315</v>
      </c>
    </row>
    <row r="17802" spans="1:5" x14ac:dyDescent="0.25">
      <c r="A17802" s="2">
        <v>45091.552083333336</v>
      </c>
      <c r="B17802">
        <v>120955</v>
      </c>
      <c r="C17802">
        <v>121425</v>
      </c>
      <c r="D17802">
        <v>120945</v>
      </c>
      <c r="E17802">
        <v>121290</v>
      </c>
    </row>
    <row r="17803" spans="1:5" x14ac:dyDescent="0.25">
      <c r="A17803" s="2">
        <v>45091.541666666664</v>
      </c>
      <c r="B17803">
        <v>120945</v>
      </c>
      <c r="C17803">
        <v>121010</v>
      </c>
      <c r="D17803">
        <v>120800</v>
      </c>
      <c r="E17803">
        <v>120960</v>
      </c>
    </row>
    <row r="17804" spans="1:5" x14ac:dyDescent="0.25">
      <c r="A17804" s="2">
        <v>45091.53125</v>
      </c>
      <c r="B17804">
        <v>121095</v>
      </c>
      <c r="C17804">
        <v>121235</v>
      </c>
      <c r="D17804">
        <v>120930</v>
      </c>
      <c r="E17804">
        <v>120940</v>
      </c>
    </row>
    <row r="17805" spans="1:5" x14ac:dyDescent="0.25">
      <c r="A17805" s="2">
        <v>45091.520833333336</v>
      </c>
      <c r="B17805">
        <v>121145</v>
      </c>
      <c r="C17805">
        <v>121155</v>
      </c>
      <c r="D17805">
        <v>120825</v>
      </c>
      <c r="E17805">
        <v>121100</v>
      </c>
    </row>
    <row r="17806" spans="1:5" x14ac:dyDescent="0.25">
      <c r="A17806" s="2">
        <v>45091.510416666664</v>
      </c>
      <c r="B17806">
        <v>121000</v>
      </c>
      <c r="C17806">
        <v>121215</v>
      </c>
      <c r="D17806">
        <v>120975</v>
      </c>
      <c r="E17806">
        <v>121145</v>
      </c>
    </row>
    <row r="17807" spans="1:5" x14ac:dyDescent="0.25">
      <c r="A17807" s="2">
        <v>45091.5</v>
      </c>
      <c r="B17807">
        <v>120895</v>
      </c>
      <c r="C17807">
        <v>121090</v>
      </c>
      <c r="D17807">
        <v>120845</v>
      </c>
      <c r="E17807">
        <v>121000</v>
      </c>
    </row>
    <row r="17808" spans="1:5" x14ac:dyDescent="0.25">
      <c r="A17808" s="2">
        <v>45091.489583333336</v>
      </c>
      <c r="B17808">
        <v>120900</v>
      </c>
      <c r="C17808">
        <v>120960</v>
      </c>
      <c r="D17808">
        <v>120745</v>
      </c>
      <c r="E17808">
        <v>120895</v>
      </c>
    </row>
    <row r="17809" spans="1:5" x14ac:dyDescent="0.25">
      <c r="A17809" s="2">
        <v>45091.479166666664</v>
      </c>
      <c r="B17809">
        <v>120700</v>
      </c>
      <c r="C17809">
        <v>120985</v>
      </c>
      <c r="D17809">
        <v>120580</v>
      </c>
      <c r="E17809">
        <v>120895</v>
      </c>
    </row>
    <row r="17810" spans="1:5" x14ac:dyDescent="0.25">
      <c r="A17810" s="2">
        <v>45091.46875</v>
      </c>
      <c r="B17810">
        <v>120780</v>
      </c>
      <c r="C17810">
        <v>120940</v>
      </c>
      <c r="D17810">
        <v>120615</v>
      </c>
      <c r="E17810">
        <v>120700</v>
      </c>
    </row>
    <row r="17811" spans="1:5" x14ac:dyDescent="0.25">
      <c r="A17811" s="2">
        <v>45091.458333333336</v>
      </c>
      <c r="B17811">
        <v>120740</v>
      </c>
      <c r="C17811">
        <v>120845</v>
      </c>
      <c r="D17811">
        <v>120555</v>
      </c>
      <c r="E17811">
        <v>120780</v>
      </c>
    </row>
    <row r="17812" spans="1:5" x14ac:dyDescent="0.25">
      <c r="A17812" s="2">
        <v>45091.447916666664</v>
      </c>
      <c r="B17812">
        <v>120565</v>
      </c>
      <c r="C17812">
        <v>120895</v>
      </c>
      <c r="D17812">
        <v>120565</v>
      </c>
      <c r="E17812">
        <v>120735</v>
      </c>
    </row>
    <row r="17813" spans="1:5" x14ac:dyDescent="0.25">
      <c r="A17813" s="2">
        <v>45091.4375</v>
      </c>
      <c r="B17813">
        <v>119975</v>
      </c>
      <c r="C17813">
        <v>120650</v>
      </c>
      <c r="D17813">
        <v>119945</v>
      </c>
      <c r="E17813">
        <v>120565</v>
      </c>
    </row>
    <row r="17814" spans="1:5" x14ac:dyDescent="0.25">
      <c r="A17814" s="2">
        <v>45091.427083333336</v>
      </c>
      <c r="B17814">
        <v>120095</v>
      </c>
      <c r="C17814">
        <v>120350</v>
      </c>
      <c r="D17814">
        <v>119915</v>
      </c>
      <c r="E17814">
        <v>119975</v>
      </c>
    </row>
    <row r="17815" spans="1:5" x14ac:dyDescent="0.25">
      <c r="A17815" s="2">
        <v>45091.416666666664</v>
      </c>
      <c r="B17815">
        <v>119685</v>
      </c>
      <c r="C17815">
        <v>120245</v>
      </c>
      <c r="D17815">
        <v>119685</v>
      </c>
      <c r="E17815">
        <v>120095</v>
      </c>
    </row>
    <row r="17816" spans="1:5" x14ac:dyDescent="0.25">
      <c r="A17816" s="2">
        <v>45091.40625</v>
      </c>
      <c r="B17816">
        <v>119915</v>
      </c>
      <c r="C17816">
        <v>119945</v>
      </c>
      <c r="D17816">
        <v>119645</v>
      </c>
      <c r="E17816">
        <v>119680</v>
      </c>
    </row>
    <row r="17817" spans="1:5" x14ac:dyDescent="0.25">
      <c r="A17817" s="2">
        <v>45091.395833333336</v>
      </c>
      <c r="B17817">
        <v>119905</v>
      </c>
      <c r="C17817">
        <v>120130</v>
      </c>
      <c r="D17817">
        <v>119850</v>
      </c>
      <c r="E17817">
        <v>119920</v>
      </c>
    </row>
    <row r="17818" spans="1:5" x14ac:dyDescent="0.25">
      <c r="A17818" s="2">
        <v>45091.385416666664</v>
      </c>
      <c r="B17818">
        <v>120035</v>
      </c>
      <c r="C17818">
        <v>120210</v>
      </c>
      <c r="D17818">
        <v>119885</v>
      </c>
      <c r="E17818">
        <v>119910</v>
      </c>
    </row>
    <row r="17819" spans="1:5" x14ac:dyDescent="0.25">
      <c r="A17819" s="2">
        <v>45091.375</v>
      </c>
      <c r="B17819">
        <v>119900</v>
      </c>
      <c r="C17819">
        <v>120100</v>
      </c>
      <c r="D17819">
        <v>119800</v>
      </c>
      <c r="E17819">
        <v>120040</v>
      </c>
    </row>
    <row r="17820" spans="1:5" x14ac:dyDescent="0.25">
      <c r="A17820" s="2">
        <v>45090.739583333336</v>
      </c>
      <c r="B17820">
        <v>116950</v>
      </c>
      <c r="C17820">
        <v>117200</v>
      </c>
      <c r="D17820">
        <v>116915</v>
      </c>
      <c r="E17820">
        <v>117180</v>
      </c>
    </row>
    <row r="17821" spans="1:5" x14ac:dyDescent="0.25">
      <c r="A17821" s="2">
        <v>45090.729166666664</v>
      </c>
      <c r="B17821">
        <v>116865</v>
      </c>
      <c r="C17821">
        <v>117020</v>
      </c>
      <c r="D17821">
        <v>116865</v>
      </c>
      <c r="E17821">
        <v>116955</v>
      </c>
    </row>
    <row r="17822" spans="1:5" x14ac:dyDescent="0.25">
      <c r="A17822" s="2">
        <v>45090.71875</v>
      </c>
      <c r="B17822">
        <v>116815</v>
      </c>
      <c r="C17822">
        <v>116995</v>
      </c>
      <c r="D17822">
        <v>116750</v>
      </c>
      <c r="E17822">
        <v>116860</v>
      </c>
    </row>
    <row r="17823" spans="1:5" x14ac:dyDescent="0.25">
      <c r="A17823" s="2">
        <v>45090.708333333336</v>
      </c>
      <c r="B17823">
        <v>116850</v>
      </c>
      <c r="C17823">
        <v>116905</v>
      </c>
      <c r="D17823">
        <v>116775</v>
      </c>
      <c r="E17823">
        <v>116820</v>
      </c>
    </row>
    <row r="17824" spans="1:5" x14ac:dyDescent="0.25">
      <c r="A17824" s="2">
        <v>45090.697916666664</v>
      </c>
      <c r="B17824">
        <v>116725</v>
      </c>
      <c r="C17824">
        <v>116880</v>
      </c>
      <c r="D17824">
        <v>116660</v>
      </c>
      <c r="E17824">
        <v>116845</v>
      </c>
    </row>
    <row r="17825" spans="1:5" x14ac:dyDescent="0.25">
      <c r="A17825" s="2">
        <v>45090.6875</v>
      </c>
      <c r="B17825">
        <v>116650</v>
      </c>
      <c r="C17825">
        <v>116870</v>
      </c>
      <c r="D17825">
        <v>116645</v>
      </c>
      <c r="E17825">
        <v>116720</v>
      </c>
    </row>
    <row r="17826" spans="1:5" x14ac:dyDescent="0.25">
      <c r="A17826" s="2">
        <v>45090.677083333336</v>
      </c>
      <c r="B17826">
        <v>116680</v>
      </c>
      <c r="C17826">
        <v>116735</v>
      </c>
      <c r="D17826">
        <v>116595</v>
      </c>
      <c r="E17826">
        <v>116645</v>
      </c>
    </row>
    <row r="17827" spans="1:5" x14ac:dyDescent="0.25">
      <c r="A17827" s="2">
        <v>45090.666666666664</v>
      </c>
      <c r="B17827">
        <v>116695</v>
      </c>
      <c r="C17827">
        <v>116745</v>
      </c>
      <c r="D17827">
        <v>116605</v>
      </c>
      <c r="E17827">
        <v>116680</v>
      </c>
    </row>
    <row r="17828" spans="1:5" x14ac:dyDescent="0.25">
      <c r="A17828" s="2">
        <v>45090.65625</v>
      </c>
      <c r="B17828">
        <v>116530</v>
      </c>
      <c r="C17828">
        <v>116730</v>
      </c>
      <c r="D17828">
        <v>116425</v>
      </c>
      <c r="E17828">
        <v>116700</v>
      </c>
    </row>
    <row r="17829" spans="1:5" x14ac:dyDescent="0.25">
      <c r="A17829" s="2">
        <v>45090.645833333336</v>
      </c>
      <c r="B17829">
        <v>116780</v>
      </c>
      <c r="C17829">
        <v>116860</v>
      </c>
      <c r="D17829">
        <v>116525</v>
      </c>
      <c r="E17829">
        <v>116535</v>
      </c>
    </row>
    <row r="17830" spans="1:5" x14ac:dyDescent="0.25">
      <c r="A17830" s="2">
        <v>45090.635416666664</v>
      </c>
      <c r="B17830">
        <v>116895</v>
      </c>
      <c r="C17830">
        <v>116990</v>
      </c>
      <c r="D17830">
        <v>116680</v>
      </c>
      <c r="E17830">
        <v>116775</v>
      </c>
    </row>
    <row r="17831" spans="1:5" x14ac:dyDescent="0.25">
      <c r="A17831" s="2">
        <v>45090.625</v>
      </c>
      <c r="B17831">
        <v>117005</v>
      </c>
      <c r="C17831">
        <v>117275</v>
      </c>
      <c r="D17831">
        <v>116875</v>
      </c>
      <c r="E17831">
        <v>116900</v>
      </c>
    </row>
    <row r="17832" spans="1:5" x14ac:dyDescent="0.25">
      <c r="A17832" s="2">
        <v>45090.614583333336</v>
      </c>
      <c r="B17832">
        <v>116910</v>
      </c>
      <c r="C17832">
        <v>117060</v>
      </c>
      <c r="D17832">
        <v>116895</v>
      </c>
      <c r="E17832">
        <v>117005</v>
      </c>
    </row>
    <row r="17833" spans="1:5" x14ac:dyDescent="0.25">
      <c r="A17833" s="2">
        <v>45090.604166666664</v>
      </c>
      <c r="B17833">
        <v>117125</v>
      </c>
      <c r="C17833">
        <v>117130</v>
      </c>
      <c r="D17833">
        <v>116705</v>
      </c>
      <c r="E17833">
        <v>116910</v>
      </c>
    </row>
    <row r="17834" spans="1:5" x14ac:dyDescent="0.25">
      <c r="A17834" s="2">
        <v>45090.59375</v>
      </c>
      <c r="B17834">
        <v>117135</v>
      </c>
      <c r="C17834">
        <v>117195</v>
      </c>
      <c r="D17834">
        <v>117065</v>
      </c>
      <c r="E17834">
        <v>117125</v>
      </c>
    </row>
    <row r="17835" spans="1:5" x14ac:dyDescent="0.25">
      <c r="A17835" s="2">
        <v>45090.583333333336</v>
      </c>
      <c r="B17835">
        <v>117050</v>
      </c>
      <c r="C17835">
        <v>117260</v>
      </c>
      <c r="D17835">
        <v>117030</v>
      </c>
      <c r="E17835">
        <v>117140</v>
      </c>
    </row>
    <row r="17836" spans="1:5" x14ac:dyDescent="0.25">
      <c r="A17836" s="2">
        <v>45090.572916666664</v>
      </c>
      <c r="B17836">
        <v>117000</v>
      </c>
      <c r="C17836">
        <v>117125</v>
      </c>
      <c r="D17836">
        <v>116870</v>
      </c>
      <c r="E17836">
        <v>117050</v>
      </c>
    </row>
    <row r="17837" spans="1:5" x14ac:dyDescent="0.25">
      <c r="A17837" s="2">
        <v>45090.5625</v>
      </c>
      <c r="B17837">
        <v>117260</v>
      </c>
      <c r="C17837">
        <v>117265</v>
      </c>
      <c r="D17837">
        <v>116975</v>
      </c>
      <c r="E17837">
        <v>116995</v>
      </c>
    </row>
    <row r="17838" spans="1:5" x14ac:dyDescent="0.25">
      <c r="A17838" s="2">
        <v>45090.552083333336</v>
      </c>
      <c r="B17838">
        <v>117235</v>
      </c>
      <c r="C17838">
        <v>117295</v>
      </c>
      <c r="D17838">
        <v>117160</v>
      </c>
      <c r="E17838">
        <v>117260</v>
      </c>
    </row>
    <row r="17839" spans="1:5" x14ac:dyDescent="0.25">
      <c r="A17839" s="2">
        <v>45090.541666666664</v>
      </c>
      <c r="B17839">
        <v>117150</v>
      </c>
      <c r="C17839">
        <v>117310</v>
      </c>
      <c r="D17839">
        <v>117100</v>
      </c>
      <c r="E17839">
        <v>117230</v>
      </c>
    </row>
    <row r="17840" spans="1:5" x14ac:dyDescent="0.25">
      <c r="A17840" s="2">
        <v>45090.53125</v>
      </c>
      <c r="B17840">
        <v>117205</v>
      </c>
      <c r="C17840">
        <v>117345</v>
      </c>
      <c r="D17840">
        <v>117120</v>
      </c>
      <c r="E17840">
        <v>117150</v>
      </c>
    </row>
    <row r="17841" spans="1:5" x14ac:dyDescent="0.25">
      <c r="A17841" s="2">
        <v>45090.520833333336</v>
      </c>
      <c r="B17841">
        <v>117580</v>
      </c>
      <c r="C17841">
        <v>117600</v>
      </c>
      <c r="D17841">
        <v>117150</v>
      </c>
      <c r="E17841">
        <v>117205</v>
      </c>
    </row>
    <row r="17842" spans="1:5" x14ac:dyDescent="0.25">
      <c r="A17842" s="2">
        <v>45090.510416666664</v>
      </c>
      <c r="B17842">
        <v>117555</v>
      </c>
      <c r="C17842">
        <v>117690</v>
      </c>
      <c r="D17842">
        <v>117520</v>
      </c>
      <c r="E17842">
        <v>117580</v>
      </c>
    </row>
    <row r="17843" spans="1:5" x14ac:dyDescent="0.25">
      <c r="A17843" s="2">
        <v>45090.5</v>
      </c>
      <c r="B17843">
        <v>117635</v>
      </c>
      <c r="C17843">
        <v>117635</v>
      </c>
      <c r="D17843">
        <v>117340</v>
      </c>
      <c r="E17843">
        <v>117550</v>
      </c>
    </row>
    <row r="17844" spans="1:5" x14ac:dyDescent="0.25">
      <c r="A17844" s="2">
        <v>45090.489583333336</v>
      </c>
      <c r="B17844">
        <v>117595</v>
      </c>
      <c r="C17844">
        <v>117755</v>
      </c>
      <c r="D17844">
        <v>117535</v>
      </c>
      <c r="E17844">
        <v>117640</v>
      </c>
    </row>
    <row r="17845" spans="1:5" x14ac:dyDescent="0.25">
      <c r="A17845" s="2">
        <v>45090.479166666664</v>
      </c>
      <c r="B17845">
        <v>117570</v>
      </c>
      <c r="C17845">
        <v>117630</v>
      </c>
      <c r="D17845">
        <v>117410</v>
      </c>
      <c r="E17845">
        <v>117595</v>
      </c>
    </row>
    <row r="17846" spans="1:5" x14ac:dyDescent="0.25">
      <c r="A17846" s="2">
        <v>45090.46875</v>
      </c>
      <c r="B17846">
        <v>117270</v>
      </c>
      <c r="C17846">
        <v>117670</v>
      </c>
      <c r="D17846">
        <v>117065</v>
      </c>
      <c r="E17846">
        <v>117565</v>
      </c>
    </row>
    <row r="17847" spans="1:5" x14ac:dyDescent="0.25">
      <c r="A17847" s="2">
        <v>45090.458333333336</v>
      </c>
      <c r="B17847">
        <v>117500</v>
      </c>
      <c r="C17847">
        <v>117650</v>
      </c>
      <c r="D17847">
        <v>117055</v>
      </c>
      <c r="E17847">
        <v>117270</v>
      </c>
    </row>
    <row r="17848" spans="1:5" x14ac:dyDescent="0.25">
      <c r="A17848" s="2">
        <v>45090.447916666664</v>
      </c>
      <c r="B17848">
        <v>117980</v>
      </c>
      <c r="C17848">
        <v>117990</v>
      </c>
      <c r="D17848">
        <v>117440</v>
      </c>
      <c r="E17848">
        <v>117500</v>
      </c>
    </row>
    <row r="17849" spans="1:5" x14ac:dyDescent="0.25">
      <c r="A17849" s="2">
        <v>45090.4375</v>
      </c>
      <c r="B17849">
        <v>117740</v>
      </c>
      <c r="C17849">
        <v>118000</v>
      </c>
      <c r="D17849">
        <v>117605</v>
      </c>
      <c r="E17849">
        <v>117975</v>
      </c>
    </row>
    <row r="17850" spans="1:5" x14ac:dyDescent="0.25">
      <c r="A17850" s="2">
        <v>45090.427083333336</v>
      </c>
      <c r="B17850">
        <v>117820</v>
      </c>
      <c r="C17850">
        <v>117915</v>
      </c>
      <c r="D17850">
        <v>117705</v>
      </c>
      <c r="E17850">
        <v>117735</v>
      </c>
    </row>
    <row r="17851" spans="1:5" x14ac:dyDescent="0.25">
      <c r="A17851" s="2">
        <v>45090.416666666664</v>
      </c>
      <c r="B17851">
        <v>118150</v>
      </c>
      <c r="C17851">
        <v>118215</v>
      </c>
      <c r="D17851">
        <v>117760</v>
      </c>
      <c r="E17851">
        <v>117820</v>
      </c>
    </row>
    <row r="17852" spans="1:5" x14ac:dyDescent="0.25">
      <c r="A17852" s="2">
        <v>45090.40625</v>
      </c>
      <c r="B17852">
        <v>117845</v>
      </c>
      <c r="C17852">
        <v>118170</v>
      </c>
      <c r="D17852">
        <v>117800</v>
      </c>
      <c r="E17852">
        <v>118145</v>
      </c>
    </row>
    <row r="17853" spans="1:5" x14ac:dyDescent="0.25">
      <c r="A17853" s="2">
        <v>45090.395833333336</v>
      </c>
      <c r="B17853">
        <v>117665</v>
      </c>
      <c r="C17853">
        <v>118050</v>
      </c>
      <c r="D17853">
        <v>117430</v>
      </c>
      <c r="E17853">
        <v>117845</v>
      </c>
    </row>
    <row r="17854" spans="1:5" x14ac:dyDescent="0.25">
      <c r="A17854" s="2">
        <v>45090.385416666664</v>
      </c>
      <c r="B17854">
        <v>117565</v>
      </c>
      <c r="C17854">
        <v>117775</v>
      </c>
      <c r="D17854">
        <v>117480</v>
      </c>
      <c r="E17854">
        <v>117665</v>
      </c>
    </row>
    <row r="17855" spans="1:5" x14ac:dyDescent="0.25">
      <c r="A17855" s="2">
        <v>45090.375</v>
      </c>
      <c r="B17855">
        <v>117950</v>
      </c>
      <c r="C17855">
        <v>117970</v>
      </c>
      <c r="D17855">
        <v>117555</v>
      </c>
      <c r="E17855">
        <v>117565</v>
      </c>
    </row>
    <row r="17856" spans="1:5" x14ac:dyDescent="0.25">
      <c r="A17856" s="2">
        <v>45089.739583333336</v>
      </c>
      <c r="B17856">
        <v>117670</v>
      </c>
      <c r="C17856">
        <v>117825</v>
      </c>
      <c r="D17856">
        <v>117650</v>
      </c>
      <c r="E17856">
        <v>117790</v>
      </c>
    </row>
    <row r="17857" spans="1:5" x14ac:dyDescent="0.25">
      <c r="A17857" s="2">
        <v>45089.729166666664</v>
      </c>
      <c r="B17857">
        <v>117680</v>
      </c>
      <c r="C17857">
        <v>117700</v>
      </c>
      <c r="D17857">
        <v>117605</v>
      </c>
      <c r="E17857">
        <v>117675</v>
      </c>
    </row>
    <row r="17858" spans="1:5" x14ac:dyDescent="0.25">
      <c r="A17858" s="2">
        <v>45089.71875</v>
      </c>
      <c r="B17858">
        <v>117580</v>
      </c>
      <c r="C17858">
        <v>117800</v>
      </c>
      <c r="D17858">
        <v>117580</v>
      </c>
      <c r="E17858">
        <v>117680</v>
      </c>
    </row>
    <row r="17859" spans="1:5" x14ac:dyDescent="0.25">
      <c r="A17859" s="2">
        <v>45089.708333333336</v>
      </c>
      <c r="B17859">
        <v>117590</v>
      </c>
      <c r="C17859">
        <v>117660</v>
      </c>
      <c r="D17859">
        <v>117395</v>
      </c>
      <c r="E17859">
        <v>117585</v>
      </c>
    </row>
    <row r="17860" spans="1:5" x14ac:dyDescent="0.25">
      <c r="A17860" s="2">
        <v>45089.697916666664</v>
      </c>
      <c r="B17860">
        <v>117660</v>
      </c>
      <c r="C17860">
        <v>117665</v>
      </c>
      <c r="D17860">
        <v>117485</v>
      </c>
      <c r="E17860">
        <v>117585</v>
      </c>
    </row>
    <row r="17861" spans="1:5" x14ac:dyDescent="0.25">
      <c r="A17861" s="2">
        <v>45089.6875</v>
      </c>
      <c r="B17861">
        <v>117585</v>
      </c>
      <c r="C17861">
        <v>117740</v>
      </c>
      <c r="D17861">
        <v>117585</v>
      </c>
      <c r="E17861">
        <v>117660</v>
      </c>
    </row>
    <row r="17862" spans="1:5" x14ac:dyDescent="0.25">
      <c r="A17862" s="2">
        <v>45089.677083333336</v>
      </c>
      <c r="B17862">
        <v>117540</v>
      </c>
      <c r="C17862">
        <v>117680</v>
      </c>
      <c r="D17862">
        <v>117500</v>
      </c>
      <c r="E17862">
        <v>117585</v>
      </c>
    </row>
    <row r="17863" spans="1:5" x14ac:dyDescent="0.25">
      <c r="A17863" s="2">
        <v>45089.666666666664</v>
      </c>
      <c r="B17863">
        <v>117480</v>
      </c>
      <c r="C17863">
        <v>117640</v>
      </c>
      <c r="D17863">
        <v>117455</v>
      </c>
      <c r="E17863">
        <v>117545</v>
      </c>
    </row>
    <row r="17864" spans="1:5" x14ac:dyDescent="0.25">
      <c r="A17864" s="2">
        <v>45089.65625</v>
      </c>
      <c r="B17864">
        <v>117425</v>
      </c>
      <c r="C17864">
        <v>117615</v>
      </c>
      <c r="D17864">
        <v>117395</v>
      </c>
      <c r="E17864">
        <v>117485</v>
      </c>
    </row>
    <row r="17865" spans="1:5" x14ac:dyDescent="0.25">
      <c r="A17865" s="2">
        <v>45089.645833333336</v>
      </c>
      <c r="B17865">
        <v>117375</v>
      </c>
      <c r="C17865">
        <v>117450</v>
      </c>
      <c r="D17865">
        <v>117335</v>
      </c>
      <c r="E17865">
        <v>117425</v>
      </c>
    </row>
    <row r="17866" spans="1:5" x14ac:dyDescent="0.25">
      <c r="A17866" s="2">
        <v>45089.635416666664</v>
      </c>
      <c r="B17866">
        <v>117385</v>
      </c>
      <c r="C17866">
        <v>117570</v>
      </c>
      <c r="D17866">
        <v>117365</v>
      </c>
      <c r="E17866">
        <v>117375</v>
      </c>
    </row>
    <row r="17867" spans="1:5" x14ac:dyDescent="0.25">
      <c r="A17867" s="2">
        <v>45089.625</v>
      </c>
      <c r="B17867">
        <v>117390</v>
      </c>
      <c r="C17867">
        <v>117475</v>
      </c>
      <c r="D17867">
        <v>117320</v>
      </c>
      <c r="E17867">
        <v>117390</v>
      </c>
    </row>
    <row r="17868" spans="1:5" x14ac:dyDescent="0.25">
      <c r="A17868" s="2">
        <v>45089.614583333336</v>
      </c>
      <c r="B17868">
        <v>117395</v>
      </c>
      <c r="C17868">
        <v>117450</v>
      </c>
      <c r="D17868">
        <v>117285</v>
      </c>
      <c r="E17868">
        <v>117395</v>
      </c>
    </row>
    <row r="17869" spans="1:5" x14ac:dyDescent="0.25">
      <c r="A17869" s="2">
        <v>45089.604166666664</v>
      </c>
      <c r="B17869">
        <v>117455</v>
      </c>
      <c r="C17869">
        <v>117480</v>
      </c>
      <c r="D17869">
        <v>117305</v>
      </c>
      <c r="E17869">
        <v>117390</v>
      </c>
    </row>
    <row r="17870" spans="1:5" x14ac:dyDescent="0.25">
      <c r="A17870" s="2">
        <v>45089.59375</v>
      </c>
      <c r="B17870">
        <v>117500</v>
      </c>
      <c r="C17870">
        <v>117510</v>
      </c>
      <c r="D17870">
        <v>117410</v>
      </c>
      <c r="E17870">
        <v>117455</v>
      </c>
    </row>
    <row r="17871" spans="1:5" x14ac:dyDescent="0.25">
      <c r="A17871" s="2">
        <v>45089.583333333336</v>
      </c>
      <c r="B17871">
        <v>117450</v>
      </c>
      <c r="C17871">
        <v>117525</v>
      </c>
      <c r="D17871">
        <v>117355</v>
      </c>
      <c r="E17871">
        <v>117500</v>
      </c>
    </row>
    <row r="17872" spans="1:5" x14ac:dyDescent="0.25">
      <c r="A17872" s="2">
        <v>45089.572916666664</v>
      </c>
      <c r="B17872">
        <v>117470</v>
      </c>
      <c r="C17872">
        <v>117525</v>
      </c>
      <c r="D17872">
        <v>117425</v>
      </c>
      <c r="E17872">
        <v>117455</v>
      </c>
    </row>
    <row r="17873" spans="1:5" x14ac:dyDescent="0.25">
      <c r="A17873" s="2">
        <v>45089.5625</v>
      </c>
      <c r="B17873">
        <v>117390</v>
      </c>
      <c r="C17873">
        <v>117495</v>
      </c>
      <c r="D17873">
        <v>117345</v>
      </c>
      <c r="E17873">
        <v>117475</v>
      </c>
    </row>
    <row r="17874" spans="1:5" x14ac:dyDescent="0.25">
      <c r="A17874" s="2">
        <v>45089.552083333336</v>
      </c>
      <c r="B17874">
        <v>117550</v>
      </c>
      <c r="C17874">
        <v>117590</v>
      </c>
      <c r="D17874">
        <v>117370</v>
      </c>
      <c r="E17874">
        <v>117390</v>
      </c>
    </row>
    <row r="17875" spans="1:5" x14ac:dyDescent="0.25">
      <c r="A17875" s="2">
        <v>45089.541666666664</v>
      </c>
      <c r="B17875">
        <v>117575</v>
      </c>
      <c r="C17875">
        <v>117590</v>
      </c>
      <c r="D17875">
        <v>117455</v>
      </c>
      <c r="E17875">
        <v>117550</v>
      </c>
    </row>
    <row r="17876" spans="1:5" x14ac:dyDescent="0.25">
      <c r="A17876" s="2">
        <v>45089.53125</v>
      </c>
      <c r="B17876">
        <v>117635</v>
      </c>
      <c r="C17876">
        <v>117710</v>
      </c>
      <c r="D17876">
        <v>117575</v>
      </c>
      <c r="E17876">
        <v>117575</v>
      </c>
    </row>
    <row r="17877" spans="1:5" x14ac:dyDescent="0.25">
      <c r="A17877" s="2">
        <v>45089.520833333336</v>
      </c>
      <c r="B17877">
        <v>117875</v>
      </c>
      <c r="C17877">
        <v>117910</v>
      </c>
      <c r="D17877">
        <v>117555</v>
      </c>
      <c r="E17877">
        <v>117635</v>
      </c>
    </row>
    <row r="17878" spans="1:5" x14ac:dyDescent="0.25">
      <c r="A17878" s="2">
        <v>45089.510416666664</v>
      </c>
      <c r="B17878">
        <v>117825</v>
      </c>
      <c r="C17878">
        <v>117940</v>
      </c>
      <c r="D17878">
        <v>117680</v>
      </c>
      <c r="E17878">
        <v>117880</v>
      </c>
    </row>
    <row r="17879" spans="1:5" x14ac:dyDescent="0.25">
      <c r="A17879" s="2">
        <v>45089.5</v>
      </c>
      <c r="B17879">
        <v>117580</v>
      </c>
      <c r="C17879">
        <v>117845</v>
      </c>
      <c r="D17879">
        <v>117485</v>
      </c>
      <c r="E17879">
        <v>117830</v>
      </c>
    </row>
    <row r="17880" spans="1:5" x14ac:dyDescent="0.25">
      <c r="A17880" s="2">
        <v>45089.489583333336</v>
      </c>
      <c r="B17880">
        <v>117525</v>
      </c>
      <c r="C17880">
        <v>117645</v>
      </c>
      <c r="D17880">
        <v>117440</v>
      </c>
      <c r="E17880">
        <v>117580</v>
      </c>
    </row>
    <row r="17881" spans="1:5" x14ac:dyDescent="0.25">
      <c r="A17881" s="2">
        <v>45089.479166666664</v>
      </c>
      <c r="B17881">
        <v>117180</v>
      </c>
      <c r="C17881">
        <v>117585</v>
      </c>
      <c r="D17881">
        <v>117135</v>
      </c>
      <c r="E17881">
        <v>117530</v>
      </c>
    </row>
    <row r="17882" spans="1:5" x14ac:dyDescent="0.25">
      <c r="A17882" s="2">
        <v>45089.46875</v>
      </c>
      <c r="B17882">
        <v>117130</v>
      </c>
      <c r="C17882">
        <v>117305</v>
      </c>
      <c r="D17882">
        <v>117110</v>
      </c>
      <c r="E17882">
        <v>117180</v>
      </c>
    </row>
    <row r="17883" spans="1:5" x14ac:dyDescent="0.25">
      <c r="A17883" s="2">
        <v>45089.458333333336</v>
      </c>
      <c r="B17883">
        <v>117120</v>
      </c>
      <c r="C17883">
        <v>117335</v>
      </c>
      <c r="D17883">
        <v>117070</v>
      </c>
      <c r="E17883">
        <v>117130</v>
      </c>
    </row>
    <row r="17884" spans="1:5" x14ac:dyDescent="0.25">
      <c r="A17884" s="2">
        <v>45089.447916666664</v>
      </c>
      <c r="B17884">
        <v>117020</v>
      </c>
      <c r="C17884">
        <v>117250</v>
      </c>
      <c r="D17884">
        <v>116885</v>
      </c>
      <c r="E17884">
        <v>117115</v>
      </c>
    </row>
    <row r="17885" spans="1:5" x14ac:dyDescent="0.25">
      <c r="A17885" s="2">
        <v>45089.4375</v>
      </c>
      <c r="B17885">
        <v>117085</v>
      </c>
      <c r="C17885">
        <v>117260</v>
      </c>
      <c r="D17885">
        <v>116815</v>
      </c>
      <c r="E17885">
        <v>117025</v>
      </c>
    </row>
    <row r="17886" spans="1:5" x14ac:dyDescent="0.25">
      <c r="A17886" s="2">
        <v>45089.427083333336</v>
      </c>
      <c r="B17886">
        <v>117295</v>
      </c>
      <c r="C17886">
        <v>117445</v>
      </c>
      <c r="D17886">
        <v>117055</v>
      </c>
      <c r="E17886">
        <v>117080</v>
      </c>
    </row>
    <row r="17887" spans="1:5" x14ac:dyDescent="0.25">
      <c r="A17887" s="2">
        <v>45089.416666666664</v>
      </c>
      <c r="B17887">
        <v>117585</v>
      </c>
      <c r="C17887">
        <v>117595</v>
      </c>
      <c r="D17887">
        <v>117250</v>
      </c>
      <c r="E17887">
        <v>117295</v>
      </c>
    </row>
    <row r="17888" spans="1:5" x14ac:dyDescent="0.25">
      <c r="A17888" s="2">
        <v>45089.40625</v>
      </c>
      <c r="B17888">
        <v>117845</v>
      </c>
      <c r="C17888">
        <v>117870</v>
      </c>
      <c r="D17888">
        <v>117530</v>
      </c>
      <c r="E17888">
        <v>117585</v>
      </c>
    </row>
    <row r="17889" spans="1:5" x14ac:dyDescent="0.25">
      <c r="A17889" s="2">
        <v>45089.395833333336</v>
      </c>
      <c r="B17889">
        <v>117810</v>
      </c>
      <c r="C17889">
        <v>118040</v>
      </c>
      <c r="D17889">
        <v>117790</v>
      </c>
      <c r="E17889">
        <v>117845</v>
      </c>
    </row>
    <row r="17890" spans="1:5" x14ac:dyDescent="0.25">
      <c r="A17890" s="2">
        <v>45089.385416666664</v>
      </c>
      <c r="B17890">
        <v>117965</v>
      </c>
      <c r="C17890">
        <v>118015</v>
      </c>
      <c r="D17890">
        <v>117740</v>
      </c>
      <c r="E17890">
        <v>117805</v>
      </c>
    </row>
    <row r="17891" spans="1:5" x14ac:dyDescent="0.25">
      <c r="A17891" s="2">
        <v>45089.375</v>
      </c>
      <c r="B17891">
        <v>117450</v>
      </c>
      <c r="C17891">
        <v>117980</v>
      </c>
      <c r="D17891">
        <v>117260</v>
      </c>
      <c r="E17891">
        <v>117965</v>
      </c>
    </row>
    <row r="17892" spans="1:5" x14ac:dyDescent="0.25">
      <c r="A17892" s="2">
        <v>45086.739583333336</v>
      </c>
      <c r="B17892">
        <v>117290</v>
      </c>
      <c r="C17892">
        <v>117325</v>
      </c>
      <c r="D17892">
        <v>116965</v>
      </c>
      <c r="E17892">
        <v>117145</v>
      </c>
    </row>
    <row r="17893" spans="1:5" x14ac:dyDescent="0.25">
      <c r="A17893" s="2">
        <v>45086.729166666664</v>
      </c>
      <c r="B17893">
        <v>117230</v>
      </c>
      <c r="C17893">
        <v>117345</v>
      </c>
      <c r="D17893">
        <v>117210</v>
      </c>
      <c r="E17893">
        <v>117285</v>
      </c>
    </row>
    <row r="17894" spans="1:5" x14ac:dyDescent="0.25">
      <c r="A17894" s="2">
        <v>45086.71875</v>
      </c>
      <c r="B17894">
        <v>117160</v>
      </c>
      <c r="C17894">
        <v>117265</v>
      </c>
      <c r="D17894">
        <v>117150</v>
      </c>
      <c r="E17894">
        <v>117230</v>
      </c>
    </row>
    <row r="17895" spans="1:5" x14ac:dyDescent="0.25">
      <c r="A17895" s="2">
        <v>45086.708333333336</v>
      </c>
      <c r="B17895">
        <v>117340</v>
      </c>
      <c r="C17895">
        <v>117360</v>
      </c>
      <c r="D17895">
        <v>117155</v>
      </c>
      <c r="E17895">
        <v>117160</v>
      </c>
    </row>
    <row r="17896" spans="1:5" x14ac:dyDescent="0.25">
      <c r="A17896" s="2">
        <v>45086.697916666664</v>
      </c>
      <c r="B17896">
        <v>117130</v>
      </c>
      <c r="C17896">
        <v>117360</v>
      </c>
      <c r="D17896">
        <v>117115</v>
      </c>
      <c r="E17896">
        <v>117340</v>
      </c>
    </row>
    <row r="17897" spans="1:5" x14ac:dyDescent="0.25">
      <c r="A17897" s="2">
        <v>45086.6875</v>
      </c>
      <c r="B17897">
        <v>117075</v>
      </c>
      <c r="C17897">
        <v>117290</v>
      </c>
      <c r="D17897">
        <v>117070</v>
      </c>
      <c r="E17897">
        <v>117125</v>
      </c>
    </row>
    <row r="17898" spans="1:5" x14ac:dyDescent="0.25">
      <c r="A17898" s="2">
        <v>45086.677083333336</v>
      </c>
      <c r="B17898">
        <v>117120</v>
      </c>
      <c r="C17898">
        <v>117140</v>
      </c>
      <c r="D17898">
        <v>116990</v>
      </c>
      <c r="E17898">
        <v>117075</v>
      </c>
    </row>
    <row r="17899" spans="1:5" x14ac:dyDescent="0.25">
      <c r="A17899" s="2">
        <v>45086.666666666664</v>
      </c>
      <c r="B17899">
        <v>117140</v>
      </c>
      <c r="C17899">
        <v>117185</v>
      </c>
      <c r="D17899">
        <v>117065</v>
      </c>
      <c r="E17899">
        <v>117125</v>
      </c>
    </row>
    <row r="17900" spans="1:5" x14ac:dyDescent="0.25">
      <c r="A17900" s="2">
        <v>45086.65625</v>
      </c>
      <c r="B17900">
        <v>117030</v>
      </c>
      <c r="C17900">
        <v>117195</v>
      </c>
      <c r="D17900">
        <v>116935</v>
      </c>
      <c r="E17900">
        <v>117145</v>
      </c>
    </row>
    <row r="17901" spans="1:5" x14ac:dyDescent="0.25">
      <c r="A17901" s="2">
        <v>45086.645833333336</v>
      </c>
      <c r="B17901">
        <v>117255</v>
      </c>
      <c r="C17901">
        <v>117310</v>
      </c>
      <c r="D17901">
        <v>116970</v>
      </c>
      <c r="E17901">
        <v>117025</v>
      </c>
    </row>
    <row r="17902" spans="1:5" x14ac:dyDescent="0.25">
      <c r="A17902" s="2">
        <v>45086.635416666664</v>
      </c>
      <c r="B17902">
        <v>117335</v>
      </c>
      <c r="C17902">
        <v>117380</v>
      </c>
      <c r="D17902">
        <v>117240</v>
      </c>
      <c r="E17902">
        <v>117255</v>
      </c>
    </row>
    <row r="17903" spans="1:5" x14ac:dyDescent="0.25">
      <c r="A17903" s="2">
        <v>45086.625</v>
      </c>
      <c r="B17903">
        <v>117340</v>
      </c>
      <c r="C17903">
        <v>117430</v>
      </c>
      <c r="D17903">
        <v>117320</v>
      </c>
      <c r="E17903">
        <v>117330</v>
      </c>
    </row>
    <row r="17904" spans="1:5" x14ac:dyDescent="0.25">
      <c r="A17904" s="2">
        <v>45086.614583333336</v>
      </c>
      <c r="B17904">
        <v>117335</v>
      </c>
      <c r="C17904">
        <v>117405</v>
      </c>
      <c r="D17904">
        <v>117255</v>
      </c>
      <c r="E17904">
        <v>117340</v>
      </c>
    </row>
    <row r="17905" spans="1:5" x14ac:dyDescent="0.25">
      <c r="A17905" s="2">
        <v>45086.604166666664</v>
      </c>
      <c r="B17905">
        <v>117340</v>
      </c>
      <c r="C17905">
        <v>117400</v>
      </c>
      <c r="D17905">
        <v>117265</v>
      </c>
      <c r="E17905">
        <v>117340</v>
      </c>
    </row>
    <row r="17906" spans="1:5" x14ac:dyDescent="0.25">
      <c r="A17906" s="2">
        <v>45086.59375</v>
      </c>
      <c r="B17906">
        <v>117550</v>
      </c>
      <c r="C17906">
        <v>117595</v>
      </c>
      <c r="D17906">
        <v>117280</v>
      </c>
      <c r="E17906">
        <v>117340</v>
      </c>
    </row>
    <row r="17907" spans="1:5" x14ac:dyDescent="0.25">
      <c r="A17907" s="2">
        <v>45086.583333333336</v>
      </c>
      <c r="B17907">
        <v>117515</v>
      </c>
      <c r="C17907">
        <v>117645</v>
      </c>
      <c r="D17907">
        <v>117510</v>
      </c>
      <c r="E17907">
        <v>117555</v>
      </c>
    </row>
    <row r="17908" spans="1:5" x14ac:dyDescent="0.25">
      <c r="A17908" s="2">
        <v>45086.572916666664</v>
      </c>
      <c r="B17908">
        <v>117520</v>
      </c>
      <c r="C17908">
        <v>117565</v>
      </c>
      <c r="D17908">
        <v>117465</v>
      </c>
      <c r="E17908">
        <v>117515</v>
      </c>
    </row>
    <row r="17909" spans="1:5" x14ac:dyDescent="0.25">
      <c r="A17909" s="2">
        <v>45086.5625</v>
      </c>
      <c r="B17909">
        <v>117555</v>
      </c>
      <c r="C17909">
        <v>117630</v>
      </c>
      <c r="D17909">
        <v>117450</v>
      </c>
      <c r="E17909">
        <v>117515</v>
      </c>
    </row>
    <row r="17910" spans="1:5" x14ac:dyDescent="0.25">
      <c r="A17910" s="2">
        <v>45086.552083333336</v>
      </c>
      <c r="B17910">
        <v>117560</v>
      </c>
      <c r="C17910">
        <v>117830</v>
      </c>
      <c r="D17910">
        <v>117550</v>
      </c>
      <c r="E17910">
        <v>117555</v>
      </c>
    </row>
    <row r="17911" spans="1:5" x14ac:dyDescent="0.25">
      <c r="A17911" s="2">
        <v>45086.541666666664</v>
      </c>
      <c r="B17911">
        <v>117580</v>
      </c>
      <c r="C17911">
        <v>117620</v>
      </c>
      <c r="D17911">
        <v>117480</v>
      </c>
      <c r="E17911">
        <v>117560</v>
      </c>
    </row>
    <row r="17912" spans="1:5" x14ac:dyDescent="0.25">
      <c r="A17912" s="2">
        <v>45086.53125</v>
      </c>
      <c r="B17912">
        <v>117625</v>
      </c>
      <c r="C17912">
        <v>117720</v>
      </c>
      <c r="D17912">
        <v>117485</v>
      </c>
      <c r="E17912">
        <v>117585</v>
      </c>
    </row>
    <row r="17913" spans="1:5" x14ac:dyDescent="0.25">
      <c r="A17913" s="2">
        <v>45086.520833333336</v>
      </c>
      <c r="B17913">
        <v>117545</v>
      </c>
      <c r="C17913">
        <v>117685</v>
      </c>
      <c r="D17913">
        <v>117400</v>
      </c>
      <c r="E17913">
        <v>117625</v>
      </c>
    </row>
    <row r="17914" spans="1:5" x14ac:dyDescent="0.25">
      <c r="A17914" s="2">
        <v>45086.510416666664</v>
      </c>
      <c r="B17914">
        <v>117525</v>
      </c>
      <c r="C17914">
        <v>117625</v>
      </c>
      <c r="D17914">
        <v>117410</v>
      </c>
      <c r="E17914">
        <v>117540</v>
      </c>
    </row>
    <row r="17915" spans="1:5" x14ac:dyDescent="0.25">
      <c r="A17915" s="2">
        <v>45086.5</v>
      </c>
      <c r="B17915">
        <v>117525</v>
      </c>
      <c r="C17915">
        <v>117590</v>
      </c>
      <c r="D17915">
        <v>117370</v>
      </c>
      <c r="E17915">
        <v>117525</v>
      </c>
    </row>
    <row r="17916" spans="1:5" x14ac:dyDescent="0.25">
      <c r="A17916" s="2">
        <v>45086.489583333336</v>
      </c>
      <c r="B17916">
        <v>117655</v>
      </c>
      <c r="C17916">
        <v>117725</v>
      </c>
      <c r="D17916">
        <v>117300</v>
      </c>
      <c r="E17916">
        <v>117525</v>
      </c>
    </row>
    <row r="17917" spans="1:5" x14ac:dyDescent="0.25">
      <c r="A17917" s="2">
        <v>45086.479166666664</v>
      </c>
      <c r="B17917">
        <v>117735</v>
      </c>
      <c r="C17917">
        <v>117735</v>
      </c>
      <c r="D17917">
        <v>117490</v>
      </c>
      <c r="E17917">
        <v>117655</v>
      </c>
    </row>
    <row r="17918" spans="1:5" x14ac:dyDescent="0.25">
      <c r="A17918" s="2">
        <v>45086.46875</v>
      </c>
      <c r="B17918">
        <v>117320</v>
      </c>
      <c r="C17918">
        <v>117840</v>
      </c>
      <c r="D17918">
        <v>117285</v>
      </c>
      <c r="E17918">
        <v>117735</v>
      </c>
    </row>
    <row r="17919" spans="1:5" x14ac:dyDescent="0.25">
      <c r="A17919" s="2">
        <v>45086.458333333336</v>
      </c>
      <c r="B17919">
        <v>116850</v>
      </c>
      <c r="C17919">
        <v>117360</v>
      </c>
      <c r="D17919">
        <v>116820</v>
      </c>
      <c r="E17919">
        <v>117320</v>
      </c>
    </row>
    <row r="17920" spans="1:5" x14ac:dyDescent="0.25">
      <c r="A17920" s="2">
        <v>45086.447916666664</v>
      </c>
      <c r="B17920">
        <v>116765</v>
      </c>
      <c r="C17920">
        <v>116915</v>
      </c>
      <c r="D17920">
        <v>116670</v>
      </c>
      <c r="E17920">
        <v>116850</v>
      </c>
    </row>
    <row r="17921" spans="1:5" x14ac:dyDescent="0.25">
      <c r="A17921" s="2">
        <v>45086.4375</v>
      </c>
      <c r="B17921">
        <v>116655</v>
      </c>
      <c r="C17921">
        <v>116895</v>
      </c>
      <c r="D17921">
        <v>116545</v>
      </c>
      <c r="E17921">
        <v>116765</v>
      </c>
    </row>
    <row r="17922" spans="1:5" x14ac:dyDescent="0.25">
      <c r="A17922" s="2">
        <v>45086.427083333336</v>
      </c>
      <c r="B17922">
        <v>116800</v>
      </c>
      <c r="C17922">
        <v>116875</v>
      </c>
      <c r="D17922">
        <v>116590</v>
      </c>
      <c r="E17922">
        <v>116660</v>
      </c>
    </row>
    <row r="17923" spans="1:5" x14ac:dyDescent="0.25">
      <c r="A17923" s="2">
        <v>45086.416666666664</v>
      </c>
      <c r="B17923">
        <v>116800</v>
      </c>
      <c r="C17923">
        <v>116965</v>
      </c>
      <c r="D17923">
        <v>116665</v>
      </c>
      <c r="E17923">
        <v>116800</v>
      </c>
    </row>
    <row r="17924" spans="1:5" x14ac:dyDescent="0.25">
      <c r="A17924" s="2">
        <v>45086.40625</v>
      </c>
      <c r="B17924">
        <v>117095</v>
      </c>
      <c r="C17924">
        <v>117145</v>
      </c>
      <c r="D17924">
        <v>116760</v>
      </c>
      <c r="E17924">
        <v>116805</v>
      </c>
    </row>
    <row r="17925" spans="1:5" x14ac:dyDescent="0.25">
      <c r="A17925" s="2">
        <v>45086.395833333336</v>
      </c>
      <c r="B17925">
        <v>117000</v>
      </c>
      <c r="C17925">
        <v>117120</v>
      </c>
      <c r="D17925">
        <v>116920</v>
      </c>
      <c r="E17925">
        <v>117090</v>
      </c>
    </row>
    <row r="17926" spans="1:5" x14ac:dyDescent="0.25">
      <c r="A17926" s="2">
        <v>45086.385416666664</v>
      </c>
      <c r="B17926">
        <v>116860</v>
      </c>
      <c r="C17926">
        <v>117070</v>
      </c>
      <c r="D17926">
        <v>116825</v>
      </c>
      <c r="E17926">
        <v>117000</v>
      </c>
    </row>
    <row r="17927" spans="1:5" x14ac:dyDescent="0.25">
      <c r="A17927" s="2">
        <v>45086.375</v>
      </c>
      <c r="B17927">
        <v>116360</v>
      </c>
      <c r="C17927">
        <v>116900</v>
      </c>
      <c r="D17927">
        <v>116340</v>
      </c>
      <c r="E17927">
        <v>116855</v>
      </c>
    </row>
    <row r="17928" spans="1:5" x14ac:dyDescent="0.25">
      <c r="A17928" s="2">
        <v>45084.739583333336</v>
      </c>
      <c r="B17928">
        <v>115860</v>
      </c>
      <c r="C17928">
        <v>116180</v>
      </c>
      <c r="D17928">
        <v>115845</v>
      </c>
      <c r="E17928">
        <v>116085</v>
      </c>
    </row>
    <row r="17929" spans="1:5" x14ac:dyDescent="0.25">
      <c r="A17929" s="2">
        <v>45084.729166666664</v>
      </c>
      <c r="B17929">
        <v>115830</v>
      </c>
      <c r="C17929">
        <v>115900</v>
      </c>
      <c r="D17929">
        <v>115785</v>
      </c>
      <c r="E17929">
        <v>115860</v>
      </c>
    </row>
    <row r="17930" spans="1:5" x14ac:dyDescent="0.25">
      <c r="A17930" s="2">
        <v>45084.71875</v>
      </c>
      <c r="B17930">
        <v>115840</v>
      </c>
      <c r="C17930">
        <v>115850</v>
      </c>
      <c r="D17930">
        <v>115765</v>
      </c>
      <c r="E17930">
        <v>115825</v>
      </c>
    </row>
    <row r="17931" spans="1:5" x14ac:dyDescent="0.25">
      <c r="A17931" s="2">
        <v>45084.708333333336</v>
      </c>
      <c r="B17931">
        <v>115810</v>
      </c>
      <c r="C17931">
        <v>115935</v>
      </c>
      <c r="D17931">
        <v>115750</v>
      </c>
      <c r="E17931">
        <v>115835</v>
      </c>
    </row>
    <row r="17932" spans="1:5" x14ac:dyDescent="0.25">
      <c r="A17932" s="2">
        <v>45084.697916666664</v>
      </c>
      <c r="B17932">
        <v>115640</v>
      </c>
      <c r="C17932">
        <v>115850</v>
      </c>
      <c r="D17932">
        <v>115580</v>
      </c>
      <c r="E17932">
        <v>115810</v>
      </c>
    </row>
    <row r="17933" spans="1:5" x14ac:dyDescent="0.25">
      <c r="A17933" s="2">
        <v>45084.6875</v>
      </c>
      <c r="B17933">
        <v>115525</v>
      </c>
      <c r="C17933">
        <v>115750</v>
      </c>
      <c r="D17933">
        <v>115520</v>
      </c>
      <c r="E17933">
        <v>115640</v>
      </c>
    </row>
    <row r="17934" spans="1:5" x14ac:dyDescent="0.25">
      <c r="A17934" s="2">
        <v>45084.677083333336</v>
      </c>
      <c r="B17934">
        <v>115535</v>
      </c>
      <c r="C17934">
        <v>115660</v>
      </c>
      <c r="D17934">
        <v>115510</v>
      </c>
      <c r="E17934">
        <v>115525</v>
      </c>
    </row>
    <row r="17935" spans="1:5" x14ac:dyDescent="0.25">
      <c r="A17935" s="2">
        <v>45084.666666666664</v>
      </c>
      <c r="B17935">
        <v>115595</v>
      </c>
      <c r="C17935">
        <v>115635</v>
      </c>
      <c r="D17935">
        <v>115520</v>
      </c>
      <c r="E17935">
        <v>115530</v>
      </c>
    </row>
    <row r="17936" spans="1:5" x14ac:dyDescent="0.25">
      <c r="A17936" s="2">
        <v>45084.65625</v>
      </c>
      <c r="B17936">
        <v>115510</v>
      </c>
      <c r="C17936">
        <v>115715</v>
      </c>
      <c r="D17936">
        <v>115470</v>
      </c>
      <c r="E17936">
        <v>115595</v>
      </c>
    </row>
    <row r="17937" spans="1:5" x14ac:dyDescent="0.25">
      <c r="A17937" s="2">
        <v>45084.645833333336</v>
      </c>
      <c r="B17937">
        <v>115665</v>
      </c>
      <c r="C17937">
        <v>115680</v>
      </c>
      <c r="D17937">
        <v>115455</v>
      </c>
      <c r="E17937">
        <v>115510</v>
      </c>
    </row>
    <row r="17938" spans="1:5" x14ac:dyDescent="0.25">
      <c r="A17938" s="2">
        <v>45084.635416666664</v>
      </c>
      <c r="B17938">
        <v>115495</v>
      </c>
      <c r="C17938">
        <v>115800</v>
      </c>
      <c r="D17938">
        <v>115415</v>
      </c>
      <c r="E17938">
        <v>115660</v>
      </c>
    </row>
    <row r="17939" spans="1:5" x14ac:dyDescent="0.25">
      <c r="A17939" s="2">
        <v>45084.625</v>
      </c>
      <c r="B17939">
        <v>115180</v>
      </c>
      <c r="C17939">
        <v>115510</v>
      </c>
      <c r="D17939">
        <v>115180</v>
      </c>
      <c r="E17939">
        <v>115495</v>
      </c>
    </row>
    <row r="17940" spans="1:5" x14ac:dyDescent="0.25">
      <c r="A17940" s="2">
        <v>45084.614583333336</v>
      </c>
      <c r="B17940">
        <v>115225</v>
      </c>
      <c r="C17940">
        <v>115245</v>
      </c>
      <c r="D17940">
        <v>115085</v>
      </c>
      <c r="E17940">
        <v>115180</v>
      </c>
    </row>
    <row r="17941" spans="1:5" x14ac:dyDescent="0.25">
      <c r="A17941" s="2">
        <v>45084.604166666664</v>
      </c>
      <c r="B17941">
        <v>115100</v>
      </c>
      <c r="C17941">
        <v>115230</v>
      </c>
      <c r="D17941">
        <v>115010</v>
      </c>
      <c r="E17941">
        <v>115225</v>
      </c>
    </row>
    <row r="17942" spans="1:5" x14ac:dyDescent="0.25">
      <c r="A17942" s="2">
        <v>45084.59375</v>
      </c>
      <c r="B17942">
        <v>115000</v>
      </c>
      <c r="C17942">
        <v>115155</v>
      </c>
      <c r="D17942">
        <v>114870</v>
      </c>
      <c r="E17942">
        <v>115100</v>
      </c>
    </row>
    <row r="17943" spans="1:5" x14ac:dyDescent="0.25">
      <c r="A17943" s="2">
        <v>45084.583333333336</v>
      </c>
      <c r="B17943">
        <v>115420</v>
      </c>
      <c r="C17943">
        <v>115475</v>
      </c>
      <c r="D17943">
        <v>114990</v>
      </c>
      <c r="E17943">
        <v>115000</v>
      </c>
    </row>
    <row r="17944" spans="1:5" x14ac:dyDescent="0.25">
      <c r="A17944" s="2">
        <v>45084.572916666664</v>
      </c>
      <c r="B17944">
        <v>115585</v>
      </c>
      <c r="C17944">
        <v>115600</v>
      </c>
      <c r="D17944">
        <v>115330</v>
      </c>
      <c r="E17944">
        <v>115415</v>
      </c>
    </row>
    <row r="17945" spans="1:5" x14ac:dyDescent="0.25">
      <c r="A17945" s="2">
        <v>45084.5625</v>
      </c>
      <c r="B17945">
        <v>115495</v>
      </c>
      <c r="C17945">
        <v>115650</v>
      </c>
      <c r="D17945">
        <v>115395</v>
      </c>
      <c r="E17945">
        <v>115585</v>
      </c>
    </row>
    <row r="17946" spans="1:5" x14ac:dyDescent="0.25">
      <c r="A17946" s="2">
        <v>45084.552083333336</v>
      </c>
      <c r="B17946">
        <v>115550</v>
      </c>
      <c r="C17946">
        <v>115620</v>
      </c>
      <c r="D17946">
        <v>115430</v>
      </c>
      <c r="E17946">
        <v>115500</v>
      </c>
    </row>
    <row r="17947" spans="1:5" x14ac:dyDescent="0.25">
      <c r="A17947" s="2">
        <v>45084.541666666664</v>
      </c>
      <c r="B17947">
        <v>115485</v>
      </c>
      <c r="C17947">
        <v>115565</v>
      </c>
      <c r="D17947">
        <v>115430</v>
      </c>
      <c r="E17947">
        <v>115545</v>
      </c>
    </row>
    <row r="17948" spans="1:5" x14ac:dyDescent="0.25">
      <c r="A17948" s="2">
        <v>45084.53125</v>
      </c>
      <c r="B17948">
        <v>115695</v>
      </c>
      <c r="C17948">
        <v>115750</v>
      </c>
      <c r="D17948">
        <v>115450</v>
      </c>
      <c r="E17948">
        <v>115485</v>
      </c>
    </row>
    <row r="17949" spans="1:5" x14ac:dyDescent="0.25">
      <c r="A17949" s="2">
        <v>45084.520833333336</v>
      </c>
      <c r="B17949">
        <v>115900</v>
      </c>
      <c r="C17949">
        <v>115980</v>
      </c>
      <c r="D17949">
        <v>115675</v>
      </c>
      <c r="E17949">
        <v>115695</v>
      </c>
    </row>
    <row r="17950" spans="1:5" x14ac:dyDescent="0.25">
      <c r="A17950" s="2">
        <v>45084.510416666664</v>
      </c>
      <c r="B17950">
        <v>115725</v>
      </c>
      <c r="C17950">
        <v>115990</v>
      </c>
      <c r="D17950">
        <v>115525</v>
      </c>
      <c r="E17950">
        <v>115900</v>
      </c>
    </row>
    <row r="17951" spans="1:5" x14ac:dyDescent="0.25">
      <c r="A17951" s="2">
        <v>45084.5</v>
      </c>
      <c r="B17951">
        <v>115550</v>
      </c>
      <c r="C17951">
        <v>115755</v>
      </c>
      <c r="D17951">
        <v>115480</v>
      </c>
      <c r="E17951">
        <v>115730</v>
      </c>
    </row>
    <row r="17952" spans="1:5" x14ac:dyDescent="0.25">
      <c r="A17952" s="2">
        <v>45084.489583333336</v>
      </c>
      <c r="B17952">
        <v>115415</v>
      </c>
      <c r="C17952">
        <v>115605</v>
      </c>
      <c r="D17952">
        <v>115395</v>
      </c>
      <c r="E17952">
        <v>115545</v>
      </c>
    </row>
    <row r="17953" spans="1:5" x14ac:dyDescent="0.25">
      <c r="A17953" s="2">
        <v>45084.479166666664</v>
      </c>
      <c r="B17953">
        <v>115780</v>
      </c>
      <c r="C17953">
        <v>115845</v>
      </c>
      <c r="D17953">
        <v>115360</v>
      </c>
      <c r="E17953">
        <v>115410</v>
      </c>
    </row>
    <row r="17954" spans="1:5" x14ac:dyDescent="0.25">
      <c r="A17954" s="2">
        <v>45084.46875</v>
      </c>
      <c r="B17954">
        <v>116095</v>
      </c>
      <c r="C17954">
        <v>116230</v>
      </c>
      <c r="D17954">
        <v>115705</v>
      </c>
      <c r="E17954">
        <v>115785</v>
      </c>
    </row>
    <row r="17955" spans="1:5" x14ac:dyDescent="0.25">
      <c r="A17955" s="2">
        <v>45084.458333333336</v>
      </c>
      <c r="B17955">
        <v>116040</v>
      </c>
      <c r="C17955">
        <v>116175</v>
      </c>
      <c r="D17955">
        <v>115910</v>
      </c>
      <c r="E17955">
        <v>116095</v>
      </c>
    </row>
    <row r="17956" spans="1:5" x14ac:dyDescent="0.25">
      <c r="A17956" s="2">
        <v>45084.447916666664</v>
      </c>
      <c r="B17956">
        <v>115840</v>
      </c>
      <c r="C17956">
        <v>116270</v>
      </c>
      <c r="D17956">
        <v>115820</v>
      </c>
      <c r="E17956">
        <v>116040</v>
      </c>
    </row>
    <row r="17957" spans="1:5" x14ac:dyDescent="0.25">
      <c r="A17957" s="2">
        <v>45084.4375</v>
      </c>
      <c r="B17957">
        <v>116025</v>
      </c>
      <c r="C17957">
        <v>116180</v>
      </c>
      <c r="D17957">
        <v>115775</v>
      </c>
      <c r="E17957">
        <v>115840</v>
      </c>
    </row>
    <row r="17958" spans="1:5" x14ac:dyDescent="0.25">
      <c r="A17958" s="2">
        <v>45084.427083333336</v>
      </c>
      <c r="B17958">
        <v>115800</v>
      </c>
      <c r="C17958">
        <v>116065</v>
      </c>
      <c r="D17958">
        <v>115635</v>
      </c>
      <c r="E17958">
        <v>116025</v>
      </c>
    </row>
    <row r="17959" spans="1:5" x14ac:dyDescent="0.25">
      <c r="A17959" s="2">
        <v>45084.416666666664</v>
      </c>
      <c r="B17959">
        <v>116010</v>
      </c>
      <c r="C17959">
        <v>116095</v>
      </c>
      <c r="D17959">
        <v>115685</v>
      </c>
      <c r="E17959">
        <v>115795</v>
      </c>
    </row>
    <row r="17960" spans="1:5" x14ac:dyDescent="0.25">
      <c r="A17960" s="2">
        <v>45084.40625</v>
      </c>
      <c r="B17960">
        <v>115730</v>
      </c>
      <c r="C17960">
        <v>116105</v>
      </c>
      <c r="D17960">
        <v>115665</v>
      </c>
      <c r="E17960">
        <v>116010</v>
      </c>
    </row>
    <row r="17961" spans="1:5" x14ac:dyDescent="0.25">
      <c r="A17961" s="2">
        <v>45084.395833333336</v>
      </c>
      <c r="B17961">
        <v>115630</v>
      </c>
      <c r="C17961">
        <v>115890</v>
      </c>
      <c r="D17961">
        <v>115590</v>
      </c>
      <c r="E17961">
        <v>115725</v>
      </c>
    </row>
    <row r="17962" spans="1:5" x14ac:dyDescent="0.25">
      <c r="A17962" s="2">
        <v>45084.385416666664</v>
      </c>
      <c r="B17962">
        <v>115640</v>
      </c>
      <c r="C17962">
        <v>116050</v>
      </c>
      <c r="D17962">
        <v>115565</v>
      </c>
      <c r="E17962">
        <v>115630</v>
      </c>
    </row>
    <row r="17963" spans="1:5" x14ac:dyDescent="0.25">
      <c r="A17963" s="2">
        <v>45084.375</v>
      </c>
      <c r="B17963">
        <v>115600</v>
      </c>
      <c r="C17963">
        <v>116130</v>
      </c>
      <c r="D17963">
        <v>115550</v>
      </c>
      <c r="E17963">
        <v>115635</v>
      </c>
    </row>
    <row r="17964" spans="1:5" x14ac:dyDescent="0.25">
      <c r="A17964" s="2">
        <v>45083.739583333336</v>
      </c>
      <c r="B17964">
        <v>115200</v>
      </c>
      <c r="C17964">
        <v>115300</v>
      </c>
      <c r="D17964">
        <v>115170</v>
      </c>
      <c r="E17964">
        <v>115300</v>
      </c>
    </row>
    <row r="17965" spans="1:5" x14ac:dyDescent="0.25">
      <c r="A17965" s="2">
        <v>45083.729166666664</v>
      </c>
      <c r="B17965">
        <v>115085</v>
      </c>
      <c r="C17965">
        <v>115270</v>
      </c>
      <c r="D17965">
        <v>115060</v>
      </c>
      <c r="E17965">
        <v>115195</v>
      </c>
    </row>
    <row r="17966" spans="1:5" x14ac:dyDescent="0.25">
      <c r="A17966" s="2">
        <v>45083.71875</v>
      </c>
      <c r="B17966">
        <v>115030</v>
      </c>
      <c r="C17966">
        <v>115115</v>
      </c>
      <c r="D17966">
        <v>114995</v>
      </c>
      <c r="E17966">
        <v>115085</v>
      </c>
    </row>
    <row r="17967" spans="1:5" x14ac:dyDescent="0.25">
      <c r="A17967" s="2">
        <v>45083.708333333336</v>
      </c>
      <c r="B17967">
        <v>115015</v>
      </c>
      <c r="C17967">
        <v>115130</v>
      </c>
      <c r="D17967">
        <v>114925</v>
      </c>
      <c r="E17967">
        <v>115030</v>
      </c>
    </row>
    <row r="17968" spans="1:5" x14ac:dyDescent="0.25">
      <c r="A17968" s="2">
        <v>45083.697916666664</v>
      </c>
      <c r="B17968">
        <v>115000</v>
      </c>
      <c r="C17968">
        <v>115040</v>
      </c>
      <c r="D17968">
        <v>114830</v>
      </c>
      <c r="E17968">
        <v>115015</v>
      </c>
    </row>
    <row r="17969" spans="1:5" x14ac:dyDescent="0.25">
      <c r="A17969" s="2">
        <v>45083.6875</v>
      </c>
      <c r="B17969">
        <v>115010</v>
      </c>
      <c r="C17969">
        <v>115135</v>
      </c>
      <c r="D17969">
        <v>114925</v>
      </c>
      <c r="E17969">
        <v>115000</v>
      </c>
    </row>
    <row r="17970" spans="1:5" x14ac:dyDescent="0.25">
      <c r="A17970" s="2">
        <v>45083.677083333336</v>
      </c>
      <c r="B17970">
        <v>114925</v>
      </c>
      <c r="C17970">
        <v>115070</v>
      </c>
      <c r="D17970">
        <v>114845</v>
      </c>
      <c r="E17970">
        <v>115015</v>
      </c>
    </row>
    <row r="17971" spans="1:5" x14ac:dyDescent="0.25">
      <c r="A17971" s="2">
        <v>45083.666666666664</v>
      </c>
      <c r="B17971">
        <v>114760</v>
      </c>
      <c r="C17971">
        <v>115035</v>
      </c>
      <c r="D17971">
        <v>114670</v>
      </c>
      <c r="E17971">
        <v>114925</v>
      </c>
    </row>
    <row r="17972" spans="1:5" x14ac:dyDescent="0.25">
      <c r="A17972" s="2">
        <v>45083.65625</v>
      </c>
      <c r="B17972">
        <v>114720</v>
      </c>
      <c r="C17972">
        <v>114820</v>
      </c>
      <c r="D17972">
        <v>114650</v>
      </c>
      <c r="E17972">
        <v>114760</v>
      </c>
    </row>
    <row r="17973" spans="1:5" x14ac:dyDescent="0.25">
      <c r="A17973" s="2">
        <v>45083.645833333336</v>
      </c>
      <c r="B17973">
        <v>114690</v>
      </c>
      <c r="C17973">
        <v>114840</v>
      </c>
      <c r="D17973">
        <v>114650</v>
      </c>
      <c r="E17973">
        <v>114720</v>
      </c>
    </row>
    <row r="17974" spans="1:5" x14ac:dyDescent="0.25">
      <c r="A17974" s="2">
        <v>45083.635416666664</v>
      </c>
      <c r="B17974">
        <v>114685</v>
      </c>
      <c r="C17974">
        <v>114745</v>
      </c>
      <c r="D17974">
        <v>114615</v>
      </c>
      <c r="E17974">
        <v>114685</v>
      </c>
    </row>
    <row r="17975" spans="1:5" x14ac:dyDescent="0.25">
      <c r="A17975" s="2">
        <v>45083.625</v>
      </c>
      <c r="B17975">
        <v>114995</v>
      </c>
      <c r="C17975">
        <v>115005</v>
      </c>
      <c r="D17975">
        <v>114660</v>
      </c>
      <c r="E17975">
        <v>114685</v>
      </c>
    </row>
    <row r="17976" spans="1:5" x14ac:dyDescent="0.25">
      <c r="A17976" s="2">
        <v>45083.614583333336</v>
      </c>
      <c r="B17976">
        <v>114960</v>
      </c>
      <c r="C17976">
        <v>115160</v>
      </c>
      <c r="D17976">
        <v>114905</v>
      </c>
      <c r="E17976">
        <v>114990</v>
      </c>
    </row>
    <row r="17977" spans="1:5" x14ac:dyDescent="0.25">
      <c r="A17977" s="2">
        <v>45083.604166666664</v>
      </c>
      <c r="B17977">
        <v>114940</v>
      </c>
      <c r="C17977">
        <v>114995</v>
      </c>
      <c r="D17977">
        <v>114870</v>
      </c>
      <c r="E17977">
        <v>114960</v>
      </c>
    </row>
    <row r="17978" spans="1:5" x14ac:dyDescent="0.25">
      <c r="A17978" s="2">
        <v>45083.59375</v>
      </c>
      <c r="B17978">
        <v>114890</v>
      </c>
      <c r="C17978">
        <v>114975</v>
      </c>
      <c r="D17978">
        <v>114820</v>
      </c>
      <c r="E17978">
        <v>114940</v>
      </c>
    </row>
    <row r="17979" spans="1:5" x14ac:dyDescent="0.25">
      <c r="A17979" s="2">
        <v>45083.583333333336</v>
      </c>
      <c r="B17979">
        <v>114875</v>
      </c>
      <c r="C17979">
        <v>115085</v>
      </c>
      <c r="D17979">
        <v>114725</v>
      </c>
      <c r="E17979">
        <v>114895</v>
      </c>
    </row>
    <row r="17980" spans="1:5" x14ac:dyDescent="0.25">
      <c r="A17980" s="2">
        <v>45083.572916666664</v>
      </c>
      <c r="B17980">
        <v>114785</v>
      </c>
      <c r="C17980">
        <v>114960</v>
      </c>
      <c r="D17980">
        <v>114755</v>
      </c>
      <c r="E17980">
        <v>114870</v>
      </c>
    </row>
    <row r="17981" spans="1:5" x14ac:dyDescent="0.25">
      <c r="A17981" s="2">
        <v>45083.5625</v>
      </c>
      <c r="B17981">
        <v>114670</v>
      </c>
      <c r="C17981">
        <v>114820</v>
      </c>
      <c r="D17981">
        <v>114635</v>
      </c>
      <c r="E17981">
        <v>114780</v>
      </c>
    </row>
    <row r="17982" spans="1:5" x14ac:dyDescent="0.25">
      <c r="A17982" s="2">
        <v>45083.552083333336</v>
      </c>
      <c r="B17982">
        <v>114825</v>
      </c>
      <c r="C17982">
        <v>115000</v>
      </c>
      <c r="D17982">
        <v>114625</v>
      </c>
      <c r="E17982">
        <v>114670</v>
      </c>
    </row>
    <row r="17983" spans="1:5" x14ac:dyDescent="0.25">
      <c r="A17983" s="2">
        <v>45083.541666666664</v>
      </c>
      <c r="B17983">
        <v>114700</v>
      </c>
      <c r="C17983">
        <v>114895</v>
      </c>
      <c r="D17983">
        <v>114590</v>
      </c>
      <c r="E17983">
        <v>114820</v>
      </c>
    </row>
    <row r="17984" spans="1:5" x14ac:dyDescent="0.25">
      <c r="A17984" s="2">
        <v>45083.53125</v>
      </c>
      <c r="B17984">
        <v>114865</v>
      </c>
      <c r="C17984">
        <v>114915</v>
      </c>
      <c r="D17984">
        <v>114635</v>
      </c>
      <c r="E17984">
        <v>114700</v>
      </c>
    </row>
    <row r="17985" spans="1:5" x14ac:dyDescent="0.25">
      <c r="A17985" s="2">
        <v>45083.520833333336</v>
      </c>
      <c r="B17985">
        <v>114370</v>
      </c>
      <c r="C17985">
        <v>114875</v>
      </c>
      <c r="D17985">
        <v>114340</v>
      </c>
      <c r="E17985">
        <v>114860</v>
      </c>
    </row>
    <row r="17986" spans="1:5" x14ac:dyDescent="0.25">
      <c r="A17986" s="2">
        <v>45083.510416666664</v>
      </c>
      <c r="B17986">
        <v>114200</v>
      </c>
      <c r="C17986">
        <v>114415</v>
      </c>
      <c r="D17986">
        <v>114185</v>
      </c>
      <c r="E17986">
        <v>114370</v>
      </c>
    </row>
    <row r="17987" spans="1:5" x14ac:dyDescent="0.25">
      <c r="A17987" s="2">
        <v>45083.5</v>
      </c>
      <c r="B17987">
        <v>114315</v>
      </c>
      <c r="C17987">
        <v>114480</v>
      </c>
      <c r="D17987">
        <v>114195</v>
      </c>
      <c r="E17987">
        <v>114205</v>
      </c>
    </row>
    <row r="17988" spans="1:5" x14ac:dyDescent="0.25">
      <c r="A17988" s="2">
        <v>45083.489583333336</v>
      </c>
      <c r="B17988">
        <v>114125</v>
      </c>
      <c r="C17988">
        <v>114355</v>
      </c>
      <c r="D17988">
        <v>114125</v>
      </c>
      <c r="E17988">
        <v>114315</v>
      </c>
    </row>
    <row r="17989" spans="1:5" x14ac:dyDescent="0.25">
      <c r="A17989" s="2">
        <v>45083.479166666664</v>
      </c>
      <c r="B17989">
        <v>114200</v>
      </c>
      <c r="C17989">
        <v>114370</v>
      </c>
      <c r="D17989">
        <v>114120</v>
      </c>
      <c r="E17989">
        <v>114125</v>
      </c>
    </row>
    <row r="17990" spans="1:5" x14ac:dyDescent="0.25">
      <c r="A17990" s="2">
        <v>45083.46875</v>
      </c>
      <c r="B17990">
        <v>114110</v>
      </c>
      <c r="C17990">
        <v>114265</v>
      </c>
      <c r="D17990">
        <v>113970</v>
      </c>
      <c r="E17990">
        <v>114195</v>
      </c>
    </row>
    <row r="17991" spans="1:5" x14ac:dyDescent="0.25">
      <c r="A17991" s="2">
        <v>45083.458333333336</v>
      </c>
      <c r="B17991">
        <v>113805</v>
      </c>
      <c r="C17991">
        <v>114220</v>
      </c>
      <c r="D17991">
        <v>113805</v>
      </c>
      <c r="E17991">
        <v>114115</v>
      </c>
    </row>
    <row r="17992" spans="1:5" x14ac:dyDescent="0.25">
      <c r="A17992" s="2">
        <v>45083.447916666664</v>
      </c>
      <c r="B17992">
        <v>113920</v>
      </c>
      <c r="C17992">
        <v>113930</v>
      </c>
      <c r="D17992">
        <v>113660</v>
      </c>
      <c r="E17992">
        <v>113810</v>
      </c>
    </row>
    <row r="17993" spans="1:5" x14ac:dyDescent="0.25">
      <c r="A17993" s="2">
        <v>45083.4375</v>
      </c>
      <c r="B17993">
        <v>113495</v>
      </c>
      <c r="C17993">
        <v>113940</v>
      </c>
      <c r="D17993">
        <v>113495</v>
      </c>
      <c r="E17993">
        <v>113920</v>
      </c>
    </row>
    <row r="17994" spans="1:5" x14ac:dyDescent="0.25">
      <c r="A17994" s="2">
        <v>45083.427083333336</v>
      </c>
      <c r="B17994">
        <v>113525</v>
      </c>
      <c r="C17994">
        <v>113645</v>
      </c>
      <c r="D17994">
        <v>113260</v>
      </c>
      <c r="E17994">
        <v>113500</v>
      </c>
    </row>
    <row r="17995" spans="1:5" x14ac:dyDescent="0.25">
      <c r="A17995" s="2">
        <v>45083.416666666664</v>
      </c>
      <c r="B17995">
        <v>113485</v>
      </c>
      <c r="C17995">
        <v>113795</v>
      </c>
      <c r="D17995">
        <v>113360</v>
      </c>
      <c r="E17995">
        <v>113520</v>
      </c>
    </row>
    <row r="17996" spans="1:5" x14ac:dyDescent="0.25">
      <c r="A17996" s="2">
        <v>45083.40625</v>
      </c>
      <c r="B17996">
        <v>113355</v>
      </c>
      <c r="C17996">
        <v>113575</v>
      </c>
      <c r="D17996">
        <v>113350</v>
      </c>
      <c r="E17996">
        <v>113480</v>
      </c>
    </row>
    <row r="17997" spans="1:5" x14ac:dyDescent="0.25">
      <c r="A17997" s="2">
        <v>45083.395833333336</v>
      </c>
      <c r="B17997">
        <v>113290</v>
      </c>
      <c r="C17997">
        <v>113495</v>
      </c>
      <c r="D17997">
        <v>113290</v>
      </c>
      <c r="E17997">
        <v>113360</v>
      </c>
    </row>
    <row r="17998" spans="1:5" x14ac:dyDescent="0.25">
      <c r="A17998" s="2">
        <v>45083.385416666664</v>
      </c>
      <c r="B17998">
        <v>113395</v>
      </c>
      <c r="C17998">
        <v>113445</v>
      </c>
      <c r="D17998">
        <v>113210</v>
      </c>
      <c r="E17998">
        <v>113295</v>
      </c>
    </row>
    <row r="17999" spans="1:5" x14ac:dyDescent="0.25">
      <c r="A17999" s="2">
        <v>45083.375</v>
      </c>
      <c r="B17999">
        <v>112815</v>
      </c>
      <c r="C17999">
        <v>113470</v>
      </c>
      <c r="D17999">
        <v>112800</v>
      </c>
      <c r="E17999">
        <v>113395</v>
      </c>
    </row>
    <row r="18000" spans="1:5" x14ac:dyDescent="0.25">
      <c r="A18000" s="2">
        <v>45082.739583333336</v>
      </c>
      <c r="B18000">
        <v>113185</v>
      </c>
      <c r="C18000">
        <v>113215</v>
      </c>
      <c r="D18000">
        <v>112995</v>
      </c>
      <c r="E18000">
        <v>113030</v>
      </c>
    </row>
    <row r="18001" spans="1:5" x14ac:dyDescent="0.25">
      <c r="A18001" s="2">
        <v>45082.729166666664</v>
      </c>
      <c r="B18001">
        <v>113175</v>
      </c>
      <c r="C18001">
        <v>113235</v>
      </c>
      <c r="D18001">
        <v>113120</v>
      </c>
      <c r="E18001">
        <v>113185</v>
      </c>
    </row>
    <row r="18002" spans="1:5" x14ac:dyDescent="0.25">
      <c r="A18002" s="2">
        <v>45082.71875</v>
      </c>
      <c r="B18002">
        <v>113175</v>
      </c>
      <c r="C18002">
        <v>113200</v>
      </c>
      <c r="D18002">
        <v>113120</v>
      </c>
      <c r="E18002">
        <v>113175</v>
      </c>
    </row>
    <row r="18003" spans="1:5" x14ac:dyDescent="0.25">
      <c r="A18003" s="2">
        <v>45082.708333333336</v>
      </c>
      <c r="B18003">
        <v>113120</v>
      </c>
      <c r="C18003">
        <v>113240</v>
      </c>
      <c r="D18003">
        <v>113075</v>
      </c>
      <c r="E18003">
        <v>113180</v>
      </c>
    </row>
    <row r="18004" spans="1:5" x14ac:dyDescent="0.25">
      <c r="A18004" s="2">
        <v>45082.697916666664</v>
      </c>
      <c r="B18004">
        <v>113135</v>
      </c>
      <c r="C18004">
        <v>113240</v>
      </c>
      <c r="D18004">
        <v>113075</v>
      </c>
      <c r="E18004">
        <v>113115</v>
      </c>
    </row>
    <row r="18005" spans="1:5" x14ac:dyDescent="0.25">
      <c r="A18005" s="2">
        <v>45082.6875</v>
      </c>
      <c r="B18005">
        <v>113210</v>
      </c>
      <c r="C18005">
        <v>113360</v>
      </c>
      <c r="D18005">
        <v>113045</v>
      </c>
      <c r="E18005">
        <v>113135</v>
      </c>
    </row>
    <row r="18006" spans="1:5" x14ac:dyDescent="0.25">
      <c r="A18006" s="2">
        <v>45082.677083333336</v>
      </c>
      <c r="B18006">
        <v>112965</v>
      </c>
      <c r="C18006">
        <v>113230</v>
      </c>
      <c r="D18006">
        <v>112900</v>
      </c>
      <c r="E18006">
        <v>113205</v>
      </c>
    </row>
    <row r="18007" spans="1:5" x14ac:dyDescent="0.25">
      <c r="A18007" s="2">
        <v>45082.666666666664</v>
      </c>
      <c r="B18007">
        <v>112910</v>
      </c>
      <c r="C18007">
        <v>112990</v>
      </c>
      <c r="D18007">
        <v>112855</v>
      </c>
      <c r="E18007">
        <v>112970</v>
      </c>
    </row>
    <row r="18008" spans="1:5" x14ac:dyDescent="0.25">
      <c r="A18008" s="2">
        <v>45082.65625</v>
      </c>
      <c r="B18008">
        <v>112775</v>
      </c>
      <c r="C18008">
        <v>112945</v>
      </c>
      <c r="D18008">
        <v>112715</v>
      </c>
      <c r="E18008">
        <v>112910</v>
      </c>
    </row>
    <row r="18009" spans="1:5" x14ac:dyDescent="0.25">
      <c r="A18009" s="2">
        <v>45082.645833333336</v>
      </c>
      <c r="B18009">
        <v>112790</v>
      </c>
      <c r="C18009">
        <v>112840</v>
      </c>
      <c r="D18009">
        <v>112685</v>
      </c>
      <c r="E18009">
        <v>112780</v>
      </c>
    </row>
    <row r="18010" spans="1:5" x14ac:dyDescent="0.25">
      <c r="A18010" s="2">
        <v>45082.635416666664</v>
      </c>
      <c r="B18010">
        <v>112780</v>
      </c>
      <c r="C18010">
        <v>112845</v>
      </c>
      <c r="D18010">
        <v>112640</v>
      </c>
      <c r="E18010">
        <v>112785</v>
      </c>
    </row>
    <row r="18011" spans="1:5" x14ac:dyDescent="0.25">
      <c r="A18011" s="2">
        <v>45082.625</v>
      </c>
      <c r="B18011">
        <v>112880</v>
      </c>
      <c r="C18011">
        <v>113110</v>
      </c>
      <c r="D18011">
        <v>112750</v>
      </c>
      <c r="E18011">
        <v>112780</v>
      </c>
    </row>
    <row r="18012" spans="1:5" x14ac:dyDescent="0.25">
      <c r="A18012" s="2">
        <v>45082.614583333336</v>
      </c>
      <c r="B18012">
        <v>112700</v>
      </c>
      <c r="C18012">
        <v>112885</v>
      </c>
      <c r="D18012">
        <v>112690</v>
      </c>
      <c r="E18012">
        <v>112875</v>
      </c>
    </row>
    <row r="18013" spans="1:5" x14ac:dyDescent="0.25">
      <c r="A18013" s="2">
        <v>45082.604166666664</v>
      </c>
      <c r="B18013">
        <v>112690</v>
      </c>
      <c r="C18013">
        <v>112725</v>
      </c>
      <c r="D18013">
        <v>112610</v>
      </c>
      <c r="E18013">
        <v>112700</v>
      </c>
    </row>
    <row r="18014" spans="1:5" x14ac:dyDescent="0.25">
      <c r="A18014" s="2">
        <v>45082.59375</v>
      </c>
      <c r="B18014">
        <v>112755</v>
      </c>
      <c r="C18014">
        <v>112760</v>
      </c>
      <c r="D18014">
        <v>112630</v>
      </c>
      <c r="E18014">
        <v>112690</v>
      </c>
    </row>
    <row r="18015" spans="1:5" x14ac:dyDescent="0.25">
      <c r="A18015" s="2">
        <v>45082.583333333336</v>
      </c>
      <c r="B18015">
        <v>112745</v>
      </c>
      <c r="C18015">
        <v>112785</v>
      </c>
      <c r="D18015">
        <v>112630</v>
      </c>
      <c r="E18015">
        <v>112755</v>
      </c>
    </row>
    <row r="18016" spans="1:5" x14ac:dyDescent="0.25">
      <c r="A18016" s="2">
        <v>45082.572916666664</v>
      </c>
      <c r="B18016">
        <v>112765</v>
      </c>
      <c r="C18016">
        <v>112815</v>
      </c>
      <c r="D18016">
        <v>112725</v>
      </c>
      <c r="E18016">
        <v>112750</v>
      </c>
    </row>
    <row r="18017" spans="1:5" x14ac:dyDescent="0.25">
      <c r="A18017" s="2">
        <v>45082.5625</v>
      </c>
      <c r="B18017">
        <v>112765</v>
      </c>
      <c r="C18017">
        <v>112805</v>
      </c>
      <c r="D18017">
        <v>112720</v>
      </c>
      <c r="E18017">
        <v>112770</v>
      </c>
    </row>
    <row r="18018" spans="1:5" x14ac:dyDescent="0.25">
      <c r="A18018" s="2">
        <v>45082.552083333336</v>
      </c>
      <c r="B18018">
        <v>112845</v>
      </c>
      <c r="C18018">
        <v>112850</v>
      </c>
      <c r="D18018">
        <v>112720</v>
      </c>
      <c r="E18018">
        <v>112765</v>
      </c>
    </row>
    <row r="18019" spans="1:5" x14ac:dyDescent="0.25">
      <c r="A18019" s="2">
        <v>45082.541666666664</v>
      </c>
      <c r="B18019">
        <v>112760</v>
      </c>
      <c r="C18019">
        <v>112900</v>
      </c>
      <c r="D18019">
        <v>112635</v>
      </c>
      <c r="E18019">
        <v>112845</v>
      </c>
    </row>
    <row r="18020" spans="1:5" x14ac:dyDescent="0.25">
      <c r="A18020" s="2">
        <v>45082.53125</v>
      </c>
      <c r="B18020">
        <v>112680</v>
      </c>
      <c r="C18020">
        <v>112760</v>
      </c>
      <c r="D18020">
        <v>112570</v>
      </c>
      <c r="E18020">
        <v>112755</v>
      </c>
    </row>
    <row r="18021" spans="1:5" x14ac:dyDescent="0.25">
      <c r="A18021" s="2">
        <v>45082.520833333336</v>
      </c>
      <c r="B18021">
        <v>112730</v>
      </c>
      <c r="C18021">
        <v>112780</v>
      </c>
      <c r="D18021">
        <v>112615</v>
      </c>
      <c r="E18021">
        <v>112680</v>
      </c>
    </row>
    <row r="18022" spans="1:5" x14ac:dyDescent="0.25">
      <c r="A18022" s="2">
        <v>45082.510416666664</v>
      </c>
      <c r="B18022">
        <v>112725</v>
      </c>
      <c r="C18022">
        <v>112800</v>
      </c>
      <c r="D18022">
        <v>112625</v>
      </c>
      <c r="E18022">
        <v>112730</v>
      </c>
    </row>
    <row r="18023" spans="1:5" x14ac:dyDescent="0.25">
      <c r="A18023" s="2">
        <v>45082.5</v>
      </c>
      <c r="B18023">
        <v>112705</v>
      </c>
      <c r="C18023">
        <v>112830</v>
      </c>
      <c r="D18023">
        <v>112650</v>
      </c>
      <c r="E18023">
        <v>112730</v>
      </c>
    </row>
    <row r="18024" spans="1:5" x14ac:dyDescent="0.25">
      <c r="A18024" s="2">
        <v>45082.489583333336</v>
      </c>
      <c r="B18024">
        <v>112635</v>
      </c>
      <c r="C18024">
        <v>112780</v>
      </c>
      <c r="D18024">
        <v>112510</v>
      </c>
      <c r="E18024">
        <v>112705</v>
      </c>
    </row>
    <row r="18025" spans="1:5" x14ac:dyDescent="0.25">
      <c r="A18025" s="2">
        <v>45082.479166666664</v>
      </c>
      <c r="B18025">
        <v>112215</v>
      </c>
      <c r="C18025">
        <v>112650</v>
      </c>
      <c r="D18025">
        <v>112195</v>
      </c>
      <c r="E18025">
        <v>112640</v>
      </c>
    </row>
    <row r="18026" spans="1:5" x14ac:dyDescent="0.25">
      <c r="A18026" s="2">
        <v>45082.46875</v>
      </c>
      <c r="B18026">
        <v>112390</v>
      </c>
      <c r="C18026">
        <v>112455</v>
      </c>
      <c r="D18026">
        <v>112005</v>
      </c>
      <c r="E18026">
        <v>112215</v>
      </c>
    </row>
    <row r="18027" spans="1:5" x14ac:dyDescent="0.25">
      <c r="A18027" s="2">
        <v>45082.458333333336</v>
      </c>
      <c r="B18027">
        <v>112835</v>
      </c>
      <c r="C18027">
        <v>113025</v>
      </c>
      <c r="D18027">
        <v>112345</v>
      </c>
      <c r="E18027">
        <v>112390</v>
      </c>
    </row>
    <row r="18028" spans="1:5" x14ac:dyDescent="0.25">
      <c r="A18028" s="2">
        <v>45082.447916666664</v>
      </c>
      <c r="B18028">
        <v>112950</v>
      </c>
      <c r="C18028">
        <v>113220</v>
      </c>
      <c r="D18028">
        <v>112805</v>
      </c>
      <c r="E18028">
        <v>112835</v>
      </c>
    </row>
    <row r="18029" spans="1:5" x14ac:dyDescent="0.25">
      <c r="A18029" s="2">
        <v>45082.4375</v>
      </c>
      <c r="B18029">
        <v>113085</v>
      </c>
      <c r="C18029">
        <v>113190</v>
      </c>
      <c r="D18029">
        <v>112885</v>
      </c>
      <c r="E18029">
        <v>112950</v>
      </c>
    </row>
    <row r="18030" spans="1:5" x14ac:dyDescent="0.25">
      <c r="A18030" s="2">
        <v>45082.427083333336</v>
      </c>
      <c r="B18030">
        <v>113065</v>
      </c>
      <c r="C18030">
        <v>113245</v>
      </c>
      <c r="D18030">
        <v>112965</v>
      </c>
      <c r="E18030">
        <v>113085</v>
      </c>
    </row>
    <row r="18031" spans="1:5" x14ac:dyDescent="0.25">
      <c r="A18031" s="2">
        <v>45082.416666666664</v>
      </c>
      <c r="B18031">
        <v>113140</v>
      </c>
      <c r="C18031">
        <v>113500</v>
      </c>
      <c r="D18031">
        <v>113030</v>
      </c>
      <c r="E18031">
        <v>113065</v>
      </c>
    </row>
    <row r="18032" spans="1:5" x14ac:dyDescent="0.25">
      <c r="A18032" s="2">
        <v>45082.40625</v>
      </c>
      <c r="B18032">
        <v>112960</v>
      </c>
      <c r="C18032">
        <v>113180</v>
      </c>
      <c r="D18032">
        <v>112950</v>
      </c>
      <c r="E18032">
        <v>113135</v>
      </c>
    </row>
    <row r="18033" spans="1:5" x14ac:dyDescent="0.25">
      <c r="A18033" s="2">
        <v>45082.395833333336</v>
      </c>
      <c r="B18033">
        <v>112940</v>
      </c>
      <c r="C18033">
        <v>113070</v>
      </c>
      <c r="D18033">
        <v>112915</v>
      </c>
      <c r="E18033">
        <v>112960</v>
      </c>
    </row>
    <row r="18034" spans="1:5" x14ac:dyDescent="0.25">
      <c r="A18034" s="2">
        <v>45082.385416666664</v>
      </c>
      <c r="B18034">
        <v>113095</v>
      </c>
      <c r="C18034">
        <v>113130</v>
      </c>
      <c r="D18034">
        <v>112895</v>
      </c>
      <c r="E18034">
        <v>112945</v>
      </c>
    </row>
    <row r="18035" spans="1:5" x14ac:dyDescent="0.25">
      <c r="A18035" s="2">
        <v>45082.375</v>
      </c>
      <c r="B18035">
        <v>112950</v>
      </c>
      <c r="C18035">
        <v>113255</v>
      </c>
      <c r="D18035">
        <v>112820</v>
      </c>
      <c r="E18035">
        <v>113095</v>
      </c>
    </row>
    <row r="18036" spans="1:5" x14ac:dyDescent="0.25">
      <c r="A18036" s="2">
        <v>45079.739583333336</v>
      </c>
      <c r="B18036">
        <v>113160</v>
      </c>
      <c r="C18036">
        <v>113295</v>
      </c>
      <c r="D18036">
        <v>113105</v>
      </c>
      <c r="E18036">
        <v>113200</v>
      </c>
    </row>
    <row r="18037" spans="1:5" x14ac:dyDescent="0.25">
      <c r="A18037" s="2">
        <v>45079.729166666664</v>
      </c>
      <c r="B18037">
        <v>113125</v>
      </c>
      <c r="C18037">
        <v>113210</v>
      </c>
      <c r="D18037">
        <v>113110</v>
      </c>
      <c r="E18037">
        <v>113155</v>
      </c>
    </row>
    <row r="18038" spans="1:5" x14ac:dyDescent="0.25">
      <c r="A18038" s="2">
        <v>45079.71875</v>
      </c>
      <c r="B18038">
        <v>113210</v>
      </c>
      <c r="C18038">
        <v>113210</v>
      </c>
      <c r="D18038">
        <v>112985</v>
      </c>
      <c r="E18038">
        <v>113130</v>
      </c>
    </row>
    <row r="18039" spans="1:5" x14ac:dyDescent="0.25">
      <c r="A18039" s="2">
        <v>45079.708333333336</v>
      </c>
      <c r="B18039">
        <v>113180</v>
      </c>
      <c r="C18039">
        <v>113220</v>
      </c>
      <c r="D18039">
        <v>113000</v>
      </c>
      <c r="E18039">
        <v>113210</v>
      </c>
    </row>
    <row r="18040" spans="1:5" x14ac:dyDescent="0.25">
      <c r="A18040" s="2">
        <v>45079.697916666664</v>
      </c>
      <c r="B18040">
        <v>113060</v>
      </c>
      <c r="C18040">
        <v>113265</v>
      </c>
      <c r="D18040">
        <v>112960</v>
      </c>
      <c r="E18040">
        <v>113185</v>
      </c>
    </row>
    <row r="18041" spans="1:5" x14ac:dyDescent="0.25">
      <c r="A18041" s="2">
        <v>45079.6875</v>
      </c>
      <c r="B18041">
        <v>112975</v>
      </c>
      <c r="C18041">
        <v>113130</v>
      </c>
      <c r="D18041">
        <v>112855</v>
      </c>
      <c r="E18041">
        <v>113060</v>
      </c>
    </row>
    <row r="18042" spans="1:5" x14ac:dyDescent="0.25">
      <c r="A18042" s="2">
        <v>45079.677083333336</v>
      </c>
      <c r="B18042">
        <v>113025</v>
      </c>
      <c r="C18042">
        <v>113075</v>
      </c>
      <c r="D18042">
        <v>112945</v>
      </c>
      <c r="E18042">
        <v>112975</v>
      </c>
    </row>
    <row r="18043" spans="1:5" x14ac:dyDescent="0.25">
      <c r="A18043" s="2">
        <v>45079.666666666664</v>
      </c>
      <c r="B18043">
        <v>113115</v>
      </c>
      <c r="C18043">
        <v>113220</v>
      </c>
      <c r="D18043">
        <v>112980</v>
      </c>
      <c r="E18043">
        <v>113025</v>
      </c>
    </row>
    <row r="18044" spans="1:5" x14ac:dyDescent="0.25">
      <c r="A18044" s="2">
        <v>45079.65625</v>
      </c>
      <c r="B18044">
        <v>113095</v>
      </c>
      <c r="C18044">
        <v>113130</v>
      </c>
      <c r="D18044">
        <v>113010</v>
      </c>
      <c r="E18044">
        <v>113115</v>
      </c>
    </row>
    <row r="18045" spans="1:5" x14ac:dyDescent="0.25">
      <c r="A18045" s="2">
        <v>45079.645833333336</v>
      </c>
      <c r="B18045">
        <v>113030</v>
      </c>
      <c r="C18045">
        <v>113240</v>
      </c>
      <c r="D18045">
        <v>112930</v>
      </c>
      <c r="E18045">
        <v>113095</v>
      </c>
    </row>
    <row r="18046" spans="1:5" x14ac:dyDescent="0.25">
      <c r="A18046" s="2">
        <v>45079.635416666664</v>
      </c>
      <c r="B18046">
        <v>112690</v>
      </c>
      <c r="C18046">
        <v>113140</v>
      </c>
      <c r="D18046">
        <v>112685</v>
      </c>
      <c r="E18046">
        <v>113030</v>
      </c>
    </row>
    <row r="18047" spans="1:5" x14ac:dyDescent="0.25">
      <c r="A18047" s="2">
        <v>45079.625</v>
      </c>
      <c r="B18047">
        <v>112695</v>
      </c>
      <c r="C18047">
        <v>112740</v>
      </c>
      <c r="D18047">
        <v>112520</v>
      </c>
      <c r="E18047">
        <v>112685</v>
      </c>
    </row>
    <row r="18048" spans="1:5" x14ac:dyDescent="0.25">
      <c r="A18048" s="2">
        <v>45079.614583333336</v>
      </c>
      <c r="B18048">
        <v>112605</v>
      </c>
      <c r="C18048">
        <v>112760</v>
      </c>
      <c r="D18048">
        <v>112570</v>
      </c>
      <c r="E18048">
        <v>112700</v>
      </c>
    </row>
    <row r="18049" spans="1:5" x14ac:dyDescent="0.25">
      <c r="A18049" s="2">
        <v>45079.604166666664</v>
      </c>
      <c r="B18049">
        <v>112735</v>
      </c>
      <c r="C18049">
        <v>112760</v>
      </c>
      <c r="D18049">
        <v>112590</v>
      </c>
      <c r="E18049">
        <v>112600</v>
      </c>
    </row>
    <row r="18050" spans="1:5" x14ac:dyDescent="0.25">
      <c r="A18050" s="2">
        <v>45079.59375</v>
      </c>
      <c r="B18050">
        <v>112735</v>
      </c>
      <c r="C18050">
        <v>112790</v>
      </c>
      <c r="D18050">
        <v>112640</v>
      </c>
      <c r="E18050">
        <v>112735</v>
      </c>
    </row>
    <row r="18051" spans="1:5" x14ac:dyDescent="0.25">
      <c r="A18051" s="2">
        <v>45079.583333333336</v>
      </c>
      <c r="B18051">
        <v>112965</v>
      </c>
      <c r="C18051">
        <v>112985</v>
      </c>
      <c r="D18051">
        <v>112635</v>
      </c>
      <c r="E18051">
        <v>112730</v>
      </c>
    </row>
    <row r="18052" spans="1:5" x14ac:dyDescent="0.25">
      <c r="A18052" s="2">
        <v>45079.572916666664</v>
      </c>
      <c r="B18052">
        <v>112895</v>
      </c>
      <c r="C18052">
        <v>112980</v>
      </c>
      <c r="D18052">
        <v>112860</v>
      </c>
      <c r="E18052">
        <v>112965</v>
      </c>
    </row>
    <row r="18053" spans="1:5" x14ac:dyDescent="0.25">
      <c r="A18053" s="2">
        <v>45079.5625</v>
      </c>
      <c r="B18053">
        <v>112915</v>
      </c>
      <c r="C18053">
        <v>113000</v>
      </c>
      <c r="D18053">
        <v>112815</v>
      </c>
      <c r="E18053">
        <v>112900</v>
      </c>
    </row>
    <row r="18054" spans="1:5" x14ac:dyDescent="0.25">
      <c r="A18054" s="2">
        <v>45079.552083333336</v>
      </c>
      <c r="B18054">
        <v>113210</v>
      </c>
      <c r="C18054">
        <v>113225</v>
      </c>
      <c r="D18054">
        <v>112865</v>
      </c>
      <c r="E18054">
        <v>112915</v>
      </c>
    </row>
    <row r="18055" spans="1:5" x14ac:dyDescent="0.25">
      <c r="A18055" s="2">
        <v>45079.541666666664</v>
      </c>
      <c r="B18055">
        <v>113340</v>
      </c>
      <c r="C18055">
        <v>113345</v>
      </c>
      <c r="D18055">
        <v>113195</v>
      </c>
      <c r="E18055">
        <v>113210</v>
      </c>
    </row>
    <row r="18056" spans="1:5" x14ac:dyDescent="0.25">
      <c r="A18056" s="2">
        <v>45079.53125</v>
      </c>
      <c r="B18056">
        <v>113125</v>
      </c>
      <c r="C18056">
        <v>113420</v>
      </c>
      <c r="D18056">
        <v>113105</v>
      </c>
      <c r="E18056">
        <v>113340</v>
      </c>
    </row>
    <row r="18057" spans="1:5" x14ac:dyDescent="0.25">
      <c r="A18057" s="2">
        <v>45079.520833333336</v>
      </c>
      <c r="B18057">
        <v>113030</v>
      </c>
      <c r="C18057">
        <v>113175</v>
      </c>
      <c r="D18057">
        <v>112980</v>
      </c>
      <c r="E18057">
        <v>113120</v>
      </c>
    </row>
    <row r="18058" spans="1:5" x14ac:dyDescent="0.25">
      <c r="A18058" s="2">
        <v>45079.510416666664</v>
      </c>
      <c r="B18058">
        <v>113145</v>
      </c>
      <c r="C18058">
        <v>113190</v>
      </c>
      <c r="D18058">
        <v>112985</v>
      </c>
      <c r="E18058">
        <v>113035</v>
      </c>
    </row>
    <row r="18059" spans="1:5" x14ac:dyDescent="0.25">
      <c r="A18059" s="2">
        <v>45079.5</v>
      </c>
      <c r="B18059">
        <v>113070</v>
      </c>
      <c r="C18059">
        <v>113180</v>
      </c>
      <c r="D18059">
        <v>112960</v>
      </c>
      <c r="E18059">
        <v>113140</v>
      </c>
    </row>
    <row r="18060" spans="1:5" x14ac:dyDescent="0.25">
      <c r="A18060" s="2">
        <v>45079.489583333336</v>
      </c>
      <c r="B18060">
        <v>112995</v>
      </c>
      <c r="C18060">
        <v>113115</v>
      </c>
      <c r="D18060">
        <v>112920</v>
      </c>
      <c r="E18060">
        <v>113065</v>
      </c>
    </row>
    <row r="18061" spans="1:5" x14ac:dyDescent="0.25">
      <c r="A18061" s="2">
        <v>45079.479166666664</v>
      </c>
      <c r="B18061">
        <v>112930</v>
      </c>
      <c r="C18061">
        <v>113000</v>
      </c>
      <c r="D18061">
        <v>112780</v>
      </c>
      <c r="E18061">
        <v>112995</v>
      </c>
    </row>
    <row r="18062" spans="1:5" x14ac:dyDescent="0.25">
      <c r="A18062" s="2">
        <v>45079.46875</v>
      </c>
      <c r="B18062">
        <v>113015</v>
      </c>
      <c r="C18062">
        <v>113140</v>
      </c>
      <c r="D18062">
        <v>112905</v>
      </c>
      <c r="E18062">
        <v>112935</v>
      </c>
    </row>
    <row r="18063" spans="1:5" x14ac:dyDescent="0.25">
      <c r="A18063" s="2">
        <v>45079.458333333336</v>
      </c>
      <c r="B18063">
        <v>113060</v>
      </c>
      <c r="C18063">
        <v>113200</v>
      </c>
      <c r="D18063">
        <v>112905</v>
      </c>
      <c r="E18063">
        <v>113015</v>
      </c>
    </row>
    <row r="18064" spans="1:5" x14ac:dyDescent="0.25">
      <c r="A18064" s="2">
        <v>45079.447916666664</v>
      </c>
      <c r="B18064">
        <v>113155</v>
      </c>
      <c r="C18064">
        <v>113360</v>
      </c>
      <c r="D18064">
        <v>112940</v>
      </c>
      <c r="E18064">
        <v>113060</v>
      </c>
    </row>
    <row r="18065" spans="1:5" x14ac:dyDescent="0.25">
      <c r="A18065" s="2">
        <v>45079.4375</v>
      </c>
      <c r="B18065">
        <v>113285</v>
      </c>
      <c r="C18065">
        <v>113475</v>
      </c>
      <c r="D18065">
        <v>112985</v>
      </c>
      <c r="E18065">
        <v>113155</v>
      </c>
    </row>
    <row r="18066" spans="1:5" x14ac:dyDescent="0.25">
      <c r="A18066" s="2">
        <v>45079.427083333336</v>
      </c>
      <c r="B18066">
        <v>112830</v>
      </c>
      <c r="C18066">
        <v>113385</v>
      </c>
      <c r="D18066">
        <v>112800</v>
      </c>
      <c r="E18066">
        <v>113285</v>
      </c>
    </row>
    <row r="18067" spans="1:5" x14ac:dyDescent="0.25">
      <c r="A18067" s="2">
        <v>45079.416666666664</v>
      </c>
      <c r="B18067">
        <v>112880</v>
      </c>
      <c r="C18067">
        <v>113195</v>
      </c>
      <c r="D18067">
        <v>112760</v>
      </c>
      <c r="E18067">
        <v>112825</v>
      </c>
    </row>
    <row r="18068" spans="1:5" x14ac:dyDescent="0.25">
      <c r="A18068" s="2">
        <v>45079.40625</v>
      </c>
      <c r="B18068">
        <v>112755</v>
      </c>
      <c r="C18068">
        <v>112885</v>
      </c>
      <c r="D18068">
        <v>112510</v>
      </c>
      <c r="E18068">
        <v>112880</v>
      </c>
    </row>
    <row r="18069" spans="1:5" x14ac:dyDescent="0.25">
      <c r="A18069" s="2">
        <v>45079.395833333336</v>
      </c>
      <c r="B18069">
        <v>112485</v>
      </c>
      <c r="C18069">
        <v>112850</v>
      </c>
      <c r="D18069">
        <v>112300</v>
      </c>
      <c r="E18069">
        <v>112755</v>
      </c>
    </row>
    <row r="18070" spans="1:5" x14ac:dyDescent="0.25">
      <c r="A18070" s="2">
        <v>45079.385416666664</v>
      </c>
      <c r="B18070">
        <v>112195</v>
      </c>
      <c r="C18070">
        <v>112720</v>
      </c>
      <c r="D18070">
        <v>112190</v>
      </c>
      <c r="E18070">
        <v>112480</v>
      </c>
    </row>
    <row r="18071" spans="1:5" x14ac:dyDescent="0.25">
      <c r="A18071" s="2">
        <v>45079.375</v>
      </c>
      <c r="B18071">
        <v>111880</v>
      </c>
      <c r="C18071">
        <v>112290</v>
      </c>
      <c r="D18071">
        <v>111805</v>
      </c>
      <c r="E18071">
        <v>112195</v>
      </c>
    </row>
    <row r="18072" spans="1:5" x14ac:dyDescent="0.25">
      <c r="A18072" s="2">
        <v>45078.739583333336</v>
      </c>
      <c r="B18072">
        <v>111470</v>
      </c>
      <c r="C18072">
        <v>111580</v>
      </c>
      <c r="D18072">
        <v>111400</v>
      </c>
      <c r="E18072">
        <v>111575</v>
      </c>
    </row>
    <row r="18073" spans="1:5" x14ac:dyDescent="0.25">
      <c r="A18073" s="2">
        <v>45078.729166666664</v>
      </c>
      <c r="B18073">
        <v>111250</v>
      </c>
      <c r="C18073">
        <v>111490</v>
      </c>
      <c r="D18073">
        <v>111230</v>
      </c>
      <c r="E18073">
        <v>111475</v>
      </c>
    </row>
    <row r="18074" spans="1:5" x14ac:dyDescent="0.25">
      <c r="A18074" s="2">
        <v>45078.71875</v>
      </c>
      <c r="B18074">
        <v>111170</v>
      </c>
      <c r="C18074">
        <v>111275</v>
      </c>
      <c r="D18074">
        <v>111105</v>
      </c>
      <c r="E18074">
        <v>111250</v>
      </c>
    </row>
    <row r="18075" spans="1:5" x14ac:dyDescent="0.25">
      <c r="A18075" s="2">
        <v>45078.708333333336</v>
      </c>
      <c r="B18075">
        <v>111185</v>
      </c>
      <c r="C18075">
        <v>111310</v>
      </c>
      <c r="D18075">
        <v>111080</v>
      </c>
      <c r="E18075">
        <v>111175</v>
      </c>
    </row>
    <row r="18076" spans="1:5" x14ac:dyDescent="0.25">
      <c r="A18076" s="2">
        <v>45078.697916666664</v>
      </c>
      <c r="B18076">
        <v>110985</v>
      </c>
      <c r="C18076">
        <v>111270</v>
      </c>
      <c r="D18076">
        <v>110980</v>
      </c>
      <c r="E18076">
        <v>111180</v>
      </c>
    </row>
    <row r="18077" spans="1:5" x14ac:dyDescent="0.25">
      <c r="A18077" s="2">
        <v>45078.6875</v>
      </c>
      <c r="B18077">
        <v>110900</v>
      </c>
      <c r="C18077">
        <v>111075</v>
      </c>
      <c r="D18077">
        <v>110810</v>
      </c>
      <c r="E18077">
        <v>110985</v>
      </c>
    </row>
    <row r="18078" spans="1:5" x14ac:dyDescent="0.25">
      <c r="A18078" s="2">
        <v>45078.677083333336</v>
      </c>
      <c r="B18078">
        <v>111000</v>
      </c>
      <c r="C18078">
        <v>111010</v>
      </c>
      <c r="D18078">
        <v>110815</v>
      </c>
      <c r="E18078">
        <v>110900</v>
      </c>
    </row>
    <row r="18079" spans="1:5" x14ac:dyDescent="0.25">
      <c r="A18079" s="2">
        <v>45078.666666666664</v>
      </c>
      <c r="B18079">
        <v>110900</v>
      </c>
      <c r="C18079">
        <v>111140</v>
      </c>
      <c r="D18079">
        <v>110870</v>
      </c>
      <c r="E18079">
        <v>110995</v>
      </c>
    </row>
    <row r="18080" spans="1:5" x14ac:dyDescent="0.25">
      <c r="A18080" s="2">
        <v>45078.65625</v>
      </c>
      <c r="B18080">
        <v>110820</v>
      </c>
      <c r="C18080">
        <v>111080</v>
      </c>
      <c r="D18080">
        <v>110760</v>
      </c>
      <c r="E18080">
        <v>110905</v>
      </c>
    </row>
    <row r="18081" spans="1:5" x14ac:dyDescent="0.25">
      <c r="A18081" s="2">
        <v>45078.645833333336</v>
      </c>
      <c r="B18081">
        <v>110970</v>
      </c>
      <c r="C18081">
        <v>110970</v>
      </c>
      <c r="D18081">
        <v>110750</v>
      </c>
      <c r="E18081">
        <v>110815</v>
      </c>
    </row>
    <row r="18082" spans="1:5" x14ac:dyDescent="0.25">
      <c r="A18082" s="2">
        <v>45078.635416666664</v>
      </c>
      <c r="B18082">
        <v>110830</v>
      </c>
      <c r="C18082">
        <v>111020</v>
      </c>
      <c r="D18082">
        <v>110810</v>
      </c>
      <c r="E18082">
        <v>110965</v>
      </c>
    </row>
    <row r="18083" spans="1:5" x14ac:dyDescent="0.25">
      <c r="A18083" s="2">
        <v>45078.625</v>
      </c>
      <c r="B18083">
        <v>110840</v>
      </c>
      <c r="C18083">
        <v>110855</v>
      </c>
      <c r="D18083">
        <v>110745</v>
      </c>
      <c r="E18083">
        <v>110830</v>
      </c>
    </row>
    <row r="18084" spans="1:5" x14ac:dyDescent="0.25">
      <c r="A18084" s="2">
        <v>45078.614583333336</v>
      </c>
      <c r="B18084">
        <v>110795</v>
      </c>
      <c r="C18084">
        <v>110940</v>
      </c>
      <c r="D18084">
        <v>110780</v>
      </c>
      <c r="E18084">
        <v>110845</v>
      </c>
    </row>
    <row r="18085" spans="1:5" x14ac:dyDescent="0.25">
      <c r="A18085" s="2">
        <v>45078.604166666664</v>
      </c>
      <c r="B18085">
        <v>110900</v>
      </c>
      <c r="C18085">
        <v>110950</v>
      </c>
      <c r="D18085">
        <v>110660</v>
      </c>
      <c r="E18085">
        <v>110795</v>
      </c>
    </row>
    <row r="18086" spans="1:5" x14ac:dyDescent="0.25">
      <c r="A18086" s="2">
        <v>45078.59375</v>
      </c>
      <c r="B18086">
        <v>110800</v>
      </c>
      <c r="C18086">
        <v>111045</v>
      </c>
      <c r="D18086">
        <v>110790</v>
      </c>
      <c r="E18086">
        <v>110900</v>
      </c>
    </row>
    <row r="18087" spans="1:5" x14ac:dyDescent="0.25">
      <c r="A18087" s="2">
        <v>45078.583333333336</v>
      </c>
      <c r="B18087">
        <v>110715</v>
      </c>
      <c r="C18087">
        <v>110840</v>
      </c>
      <c r="D18087">
        <v>110650</v>
      </c>
      <c r="E18087">
        <v>110805</v>
      </c>
    </row>
    <row r="18088" spans="1:5" x14ac:dyDescent="0.25">
      <c r="A18088" s="2">
        <v>45078.572916666664</v>
      </c>
      <c r="B18088">
        <v>110680</v>
      </c>
      <c r="C18088">
        <v>110810</v>
      </c>
      <c r="D18088">
        <v>110665</v>
      </c>
      <c r="E18088">
        <v>110715</v>
      </c>
    </row>
    <row r="18089" spans="1:5" x14ac:dyDescent="0.25">
      <c r="A18089" s="2">
        <v>45078.5625</v>
      </c>
      <c r="B18089">
        <v>110870</v>
      </c>
      <c r="C18089">
        <v>110880</v>
      </c>
      <c r="D18089">
        <v>110640</v>
      </c>
      <c r="E18089">
        <v>110675</v>
      </c>
    </row>
    <row r="18090" spans="1:5" x14ac:dyDescent="0.25">
      <c r="A18090" s="2">
        <v>45078.552083333336</v>
      </c>
      <c r="B18090">
        <v>110815</v>
      </c>
      <c r="C18090">
        <v>110880</v>
      </c>
      <c r="D18090">
        <v>110710</v>
      </c>
      <c r="E18090">
        <v>110870</v>
      </c>
    </row>
    <row r="18091" spans="1:5" x14ac:dyDescent="0.25">
      <c r="A18091" s="2">
        <v>45078.541666666664</v>
      </c>
      <c r="B18091">
        <v>110790</v>
      </c>
      <c r="C18091">
        <v>110860</v>
      </c>
      <c r="D18091">
        <v>110645</v>
      </c>
      <c r="E18091">
        <v>110820</v>
      </c>
    </row>
    <row r="18092" spans="1:5" x14ac:dyDescent="0.25">
      <c r="A18092" s="2">
        <v>45078.53125</v>
      </c>
      <c r="B18092">
        <v>110790</v>
      </c>
      <c r="C18092">
        <v>110865</v>
      </c>
      <c r="D18092">
        <v>110520</v>
      </c>
      <c r="E18092">
        <v>110785</v>
      </c>
    </row>
    <row r="18093" spans="1:5" x14ac:dyDescent="0.25">
      <c r="A18093" s="2">
        <v>45078.520833333336</v>
      </c>
      <c r="B18093">
        <v>110560</v>
      </c>
      <c r="C18093">
        <v>110795</v>
      </c>
      <c r="D18093">
        <v>110430</v>
      </c>
      <c r="E18093">
        <v>110785</v>
      </c>
    </row>
    <row r="18094" spans="1:5" x14ac:dyDescent="0.25">
      <c r="A18094" s="2">
        <v>45078.510416666664</v>
      </c>
      <c r="B18094">
        <v>109730</v>
      </c>
      <c r="C18094">
        <v>110620</v>
      </c>
      <c r="D18094">
        <v>109720</v>
      </c>
      <c r="E18094">
        <v>110560</v>
      </c>
    </row>
    <row r="18095" spans="1:5" x14ac:dyDescent="0.25">
      <c r="A18095" s="2">
        <v>45078.5</v>
      </c>
      <c r="B18095">
        <v>109765</v>
      </c>
      <c r="C18095">
        <v>109885</v>
      </c>
      <c r="D18095">
        <v>109510</v>
      </c>
      <c r="E18095">
        <v>109725</v>
      </c>
    </row>
    <row r="18096" spans="1:5" x14ac:dyDescent="0.25">
      <c r="A18096" s="2">
        <v>45078.489583333336</v>
      </c>
      <c r="B18096">
        <v>109340</v>
      </c>
      <c r="C18096">
        <v>109830</v>
      </c>
      <c r="D18096">
        <v>109225</v>
      </c>
      <c r="E18096">
        <v>109760</v>
      </c>
    </row>
    <row r="18097" spans="1:5" x14ac:dyDescent="0.25">
      <c r="A18097" s="2">
        <v>45078.479166666664</v>
      </c>
      <c r="B18097">
        <v>109060</v>
      </c>
      <c r="C18097">
        <v>109375</v>
      </c>
      <c r="D18097">
        <v>109055</v>
      </c>
      <c r="E18097">
        <v>109340</v>
      </c>
    </row>
    <row r="18098" spans="1:5" x14ac:dyDescent="0.25">
      <c r="A18098" s="2">
        <v>45078.46875</v>
      </c>
      <c r="B18098">
        <v>109090</v>
      </c>
      <c r="C18098">
        <v>109315</v>
      </c>
      <c r="D18098">
        <v>109030</v>
      </c>
      <c r="E18098">
        <v>109060</v>
      </c>
    </row>
    <row r="18099" spans="1:5" x14ac:dyDescent="0.25">
      <c r="A18099" s="2">
        <v>45078.458333333336</v>
      </c>
      <c r="B18099">
        <v>109085</v>
      </c>
      <c r="C18099">
        <v>109285</v>
      </c>
      <c r="D18099">
        <v>108860</v>
      </c>
      <c r="E18099">
        <v>109090</v>
      </c>
    </row>
    <row r="18100" spans="1:5" x14ac:dyDescent="0.25">
      <c r="A18100" s="2">
        <v>45078.447916666664</v>
      </c>
      <c r="B18100">
        <v>109110</v>
      </c>
      <c r="C18100">
        <v>109205</v>
      </c>
      <c r="D18100">
        <v>108970</v>
      </c>
      <c r="E18100">
        <v>109095</v>
      </c>
    </row>
    <row r="18101" spans="1:5" x14ac:dyDescent="0.25">
      <c r="A18101" s="2">
        <v>45078.4375</v>
      </c>
      <c r="B18101">
        <v>109090</v>
      </c>
      <c r="C18101">
        <v>109470</v>
      </c>
      <c r="D18101">
        <v>109000</v>
      </c>
      <c r="E18101">
        <v>109110</v>
      </c>
    </row>
    <row r="18102" spans="1:5" x14ac:dyDescent="0.25">
      <c r="A18102" s="2">
        <v>45078.427083333336</v>
      </c>
      <c r="B18102">
        <v>109390</v>
      </c>
      <c r="C18102">
        <v>109390</v>
      </c>
      <c r="D18102">
        <v>108715</v>
      </c>
      <c r="E18102">
        <v>109095</v>
      </c>
    </row>
    <row r="18103" spans="1:5" x14ac:dyDescent="0.25">
      <c r="A18103" s="2">
        <v>45078.416666666664</v>
      </c>
      <c r="B18103">
        <v>109210</v>
      </c>
      <c r="C18103">
        <v>109460</v>
      </c>
      <c r="D18103">
        <v>109080</v>
      </c>
      <c r="E18103">
        <v>109390</v>
      </c>
    </row>
    <row r="18104" spans="1:5" x14ac:dyDescent="0.25">
      <c r="A18104" s="2">
        <v>45078.40625</v>
      </c>
      <c r="B18104">
        <v>109380</v>
      </c>
      <c r="C18104">
        <v>109395</v>
      </c>
      <c r="D18104">
        <v>109165</v>
      </c>
      <c r="E18104">
        <v>109210</v>
      </c>
    </row>
    <row r="18105" spans="1:5" x14ac:dyDescent="0.25">
      <c r="A18105" s="2">
        <v>45078.395833333336</v>
      </c>
      <c r="B18105">
        <v>109310</v>
      </c>
      <c r="C18105">
        <v>109475</v>
      </c>
      <c r="D18105">
        <v>109155</v>
      </c>
      <c r="E18105">
        <v>109380</v>
      </c>
    </row>
    <row r="18106" spans="1:5" x14ac:dyDescent="0.25">
      <c r="A18106" s="2">
        <v>45078.385416666664</v>
      </c>
      <c r="B18106">
        <v>109445</v>
      </c>
      <c r="C18106">
        <v>109540</v>
      </c>
      <c r="D18106">
        <v>109235</v>
      </c>
      <c r="E18106">
        <v>109310</v>
      </c>
    </row>
    <row r="18107" spans="1:5" x14ac:dyDescent="0.25">
      <c r="A18107" s="2">
        <v>45078.375</v>
      </c>
      <c r="B18107">
        <v>109540</v>
      </c>
      <c r="C18107">
        <v>109955</v>
      </c>
      <c r="D18107">
        <v>109300</v>
      </c>
      <c r="E18107">
        <v>109445</v>
      </c>
    </row>
    <row r="18108" spans="1:5" x14ac:dyDescent="0.25">
      <c r="A18108" s="2">
        <v>45077.739583333336</v>
      </c>
      <c r="B18108">
        <v>108845</v>
      </c>
      <c r="C18108">
        <v>108945</v>
      </c>
      <c r="D18108">
        <v>108745</v>
      </c>
      <c r="E18108">
        <v>108805</v>
      </c>
    </row>
    <row r="18109" spans="1:5" x14ac:dyDescent="0.25">
      <c r="A18109" s="2">
        <v>45077.729166666664</v>
      </c>
      <c r="B18109">
        <v>108855</v>
      </c>
      <c r="C18109">
        <v>108965</v>
      </c>
      <c r="D18109">
        <v>108820</v>
      </c>
      <c r="E18109">
        <v>108840</v>
      </c>
    </row>
    <row r="18110" spans="1:5" x14ac:dyDescent="0.25">
      <c r="A18110" s="2">
        <v>45077.71875</v>
      </c>
      <c r="B18110">
        <v>108985</v>
      </c>
      <c r="C18110">
        <v>109000</v>
      </c>
      <c r="D18110">
        <v>108770</v>
      </c>
      <c r="E18110">
        <v>108860</v>
      </c>
    </row>
    <row r="18111" spans="1:5" x14ac:dyDescent="0.25">
      <c r="A18111" s="2">
        <v>45077.708333333336</v>
      </c>
      <c r="B18111">
        <v>109135</v>
      </c>
      <c r="C18111">
        <v>109205</v>
      </c>
      <c r="D18111">
        <v>108895</v>
      </c>
      <c r="E18111">
        <v>108980</v>
      </c>
    </row>
    <row r="18112" spans="1:5" x14ac:dyDescent="0.25">
      <c r="A18112" s="2">
        <v>45077.697916666664</v>
      </c>
      <c r="B18112">
        <v>109375</v>
      </c>
      <c r="C18112">
        <v>109425</v>
      </c>
      <c r="D18112">
        <v>109120</v>
      </c>
      <c r="E18112">
        <v>109140</v>
      </c>
    </row>
    <row r="18113" spans="1:5" x14ac:dyDescent="0.25">
      <c r="A18113" s="2">
        <v>45077.6875</v>
      </c>
      <c r="B18113">
        <v>109200</v>
      </c>
      <c r="C18113">
        <v>109405</v>
      </c>
      <c r="D18113">
        <v>109180</v>
      </c>
      <c r="E18113">
        <v>109375</v>
      </c>
    </row>
    <row r="18114" spans="1:5" x14ac:dyDescent="0.25">
      <c r="A18114" s="2">
        <v>45077.677083333336</v>
      </c>
      <c r="B18114">
        <v>109280</v>
      </c>
      <c r="C18114">
        <v>109300</v>
      </c>
      <c r="D18114">
        <v>109050</v>
      </c>
      <c r="E18114">
        <v>109200</v>
      </c>
    </row>
    <row r="18115" spans="1:5" x14ac:dyDescent="0.25">
      <c r="A18115" s="2">
        <v>45077.666666666664</v>
      </c>
      <c r="B18115">
        <v>109285</v>
      </c>
      <c r="C18115">
        <v>109310</v>
      </c>
      <c r="D18115">
        <v>109080</v>
      </c>
      <c r="E18115">
        <v>109275</v>
      </c>
    </row>
    <row r="18116" spans="1:5" x14ac:dyDescent="0.25">
      <c r="A18116" s="2">
        <v>45077.65625</v>
      </c>
      <c r="B18116">
        <v>109305</v>
      </c>
      <c r="C18116">
        <v>109350</v>
      </c>
      <c r="D18116">
        <v>109205</v>
      </c>
      <c r="E18116">
        <v>109285</v>
      </c>
    </row>
    <row r="18117" spans="1:5" x14ac:dyDescent="0.25">
      <c r="A18117" s="2">
        <v>45077.645833333336</v>
      </c>
      <c r="B18117">
        <v>109330</v>
      </c>
      <c r="C18117">
        <v>109380</v>
      </c>
      <c r="D18117">
        <v>109240</v>
      </c>
      <c r="E18117">
        <v>109310</v>
      </c>
    </row>
    <row r="18118" spans="1:5" x14ac:dyDescent="0.25">
      <c r="A18118" s="2">
        <v>45077.635416666664</v>
      </c>
      <c r="B18118">
        <v>109535</v>
      </c>
      <c r="C18118">
        <v>109540</v>
      </c>
      <c r="D18118">
        <v>109280</v>
      </c>
      <c r="E18118">
        <v>109335</v>
      </c>
    </row>
    <row r="18119" spans="1:5" x14ac:dyDescent="0.25">
      <c r="A18119" s="2">
        <v>45077.625</v>
      </c>
      <c r="B18119">
        <v>109390</v>
      </c>
      <c r="C18119">
        <v>109545</v>
      </c>
      <c r="D18119">
        <v>109315</v>
      </c>
      <c r="E18119">
        <v>109530</v>
      </c>
    </row>
    <row r="18120" spans="1:5" x14ac:dyDescent="0.25">
      <c r="A18120" s="2">
        <v>45077.614583333336</v>
      </c>
      <c r="B18120">
        <v>109345</v>
      </c>
      <c r="C18120">
        <v>109470</v>
      </c>
      <c r="D18120">
        <v>109280</v>
      </c>
      <c r="E18120">
        <v>109395</v>
      </c>
    </row>
    <row r="18121" spans="1:5" x14ac:dyDescent="0.25">
      <c r="A18121" s="2">
        <v>45077.604166666664</v>
      </c>
      <c r="B18121">
        <v>109255</v>
      </c>
      <c r="C18121">
        <v>109665</v>
      </c>
      <c r="D18121">
        <v>109180</v>
      </c>
      <c r="E18121">
        <v>109345</v>
      </c>
    </row>
    <row r="18122" spans="1:5" x14ac:dyDescent="0.25">
      <c r="A18122" s="2">
        <v>45077.59375</v>
      </c>
      <c r="B18122">
        <v>108970</v>
      </c>
      <c r="C18122">
        <v>109350</v>
      </c>
      <c r="D18122">
        <v>108870</v>
      </c>
      <c r="E18122">
        <v>109255</v>
      </c>
    </row>
    <row r="18123" spans="1:5" x14ac:dyDescent="0.25">
      <c r="A18123" s="2">
        <v>45077.583333333336</v>
      </c>
      <c r="B18123">
        <v>108965</v>
      </c>
      <c r="C18123">
        <v>109050</v>
      </c>
      <c r="D18123">
        <v>108925</v>
      </c>
      <c r="E18123">
        <v>108970</v>
      </c>
    </row>
    <row r="18124" spans="1:5" x14ac:dyDescent="0.25">
      <c r="A18124" s="2">
        <v>45077.572916666664</v>
      </c>
      <c r="B18124">
        <v>109020</v>
      </c>
      <c r="C18124">
        <v>109120</v>
      </c>
      <c r="D18124">
        <v>108850</v>
      </c>
      <c r="E18124">
        <v>108965</v>
      </c>
    </row>
    <row r="18125" spans="1:5" x14ac:dyDescent="0.25">
      <c r="A18125" s="2">
        <v>45077.5625</v>
      </c>
      <c r="B18125">
        <v>108985</v>
      </c>
      <c r="C18125">
        <v>109030</v>
      </c>
      <c r="D18125">
        <v>108885</v>
      </c>
      <c r="E18125">
        <v>109020</v>
      </c>
    </row>
    <row r="18126" spans="1:5" x14ac:dyDescent="0.25">
      <c r="A18126" s="2">
        <v>45077.552083333336</v>
      </c>
      <c r="B18126">
        <v>108855</v>
      </c>
      <c r="C18126">
        <v>108985</v>
      </c>
      <c r="D18126">
        <v>108700</v>
      </c>
      <c r="E18126">
        <v>108980</v>
      </c>
    </row>
    <row r="18127" spans="1:5" x14ac:dyDescent="0.25">
      <c r="A18127" s="2">
        <v>45077.541666666664</v>
      </c>
      <c r="B18127">
        <v>108915</v>
      </c>
      <c r="C18127">
        <v>109065</v>
      </c>
      <c r="D18127">
        <v>108800</v>
      </c>
      <c r="E18127">
        <v>108855</v>
      </c>
    </row>
    <row r="18128" spans="1:5" x14ac:dyDescent="0.25">
      <c r="A18128" s="2">
        <v>45077.53125</v>
      </c>
      <c r="B18128">
        <v>108885</v>
      </c>
      <c r="C18128">
        <v>109040</v>
      </c>
      <c r="D18128">
        <v>108875</v>
      </c>
      <c r="E18128">
        <v>108910</v>
      </c>
    </row>
    <row r="18129" spans="1:5" x14ac:dyDescent="0.25">
      <c r="A18129" s="2">
        <v>45077.520833333336</v>
      </c>
      <c r="B18129">
        <v>109070</v>
      </c>
      <c r="C18129">
        <v>109150</v>
      </c>
      <c r="D18129">
        <v>108840</v>
      </c>
      <c r="E18129">
        <v>108885</v>
      </c>
    </row>
    <row r="18130" spans="1:5" x14ac:dyDescent="0.25">
      <c r="A18130" s="2">
        <v>45077.510416666664</v>
      </c>
      <c r="B18130">
        <v>109075</v>
      </c>
      <c r="C18130">
        <v>109210</v>
      </c>
      <c r="D18130">
        <v>109025</v>
      </c>
      <c r="E18130">
        <v>109065</v>
      </c>
    </row>
    <row r="18131" spans="1:5" x14ac:dyDescent="0.25">
      <c r="A18131" s="2">
        <v>45077.5</v>
      </c>
      <c r="B18131">
        <v>109020</v>
      </c>
      <c r="C18131">
        <v>109160</v>
      </c>
      <c r="D18131">
        <v>108920</v>
      </c>
      <c r="E18131">
        <v>109075</v>
      </c>
    </row>
    <row r="18132" spans="1:5" x14ac:dyDescent="0.25">
      <c r="A18132" s="2">
        <v>45077.489583333336</v>
      </c>
      <c r="B18132">
        <v>109390</v>
      </c>
      <c r="C18132">
        <v>109430</v>
      </c>
      <c r="D18132">
        <v>108990</v>
      </c>
      <c r="E18132">
        <v>109020</v>
      </c>
    </row>
    <row r="18133" spans="1:5" x14ac:dyDescent="0.25">
      <c r="A18133" s="2">
        <v>45077.479166666664</v>
      </c>
      <c r="B18133">
        <v>109165</v>
      </c>
      <c r="C18133">
        <v>109445</v>
      </c>
      <c r="D18133">
        <v>109120</v>
      </c>
      <c r="E18133">
        <v>109390</v>
      </c>
    </row>
    <row r="18134" spans="1:5" x14ac:dyDescent="0.25">
      <c r="A18134" s="2">
        <v>45077.46875</v>
      </c>
      <c r="B18134">
        <v>109070</v>
      </c>
      <c r="C18134">
        <v>109235</v>
      </c>
      <c r="D18134">
        <v>108985</v>
      </c>
      <c r="E18134">
        <v>109160</v>
      </c>
    </row>
    <row r="18135" spans="1:5" x14ac:dyDescent="0.25">
      <c r="A18135" s="2">
        <v>45077.458333333336</v>
      </c>
      <c r="B18135">
        <v>109150</v>
      </c>
      <c r="C18135">
        <v>109175</v>
      </c>
      <c r="D18135">
        <v>108870</v>
      </c>
      <c r="E18135">
        <v>109070</v>
      </c>
    </row>
    <row r="18136" spans="1:5" x14ac:dyDescent="0.25">
      <c r="A18136" s="2">
        <v>45077.447916666664</v>
      </c>
      <c r="B18136">
        <v>109355</v>
      </c>
      <c r="C18136">
        <v>109385</v>
      </c>
      <c r="D18136">
        <v>108965</v>
      </c>
      <c r="E18136">
        <v>109155</v>
      </c>
    </row>
    <row r="18137" spans="1:5" x14ac:dyDescent="0.25">
      <c r="A18137" s="2">
        <v>45077.4375</v>
      </c>
      <c r="B18137">
        <v>109415</v>
      </c>
      <c r="C18137">
        <v>109535</v>
      </c>
      <c r="D18137">
        <v>109025</v>
      </c>
      <c r="E18137">
        <v>109360</v>
      </c>
    </row>
    <row r="18138" spans="1:5" x14ac:dyDescent="0.25">
      <c r="A18138" s="2">
        <v>45077.427083333336</v>
      </c>
      <c r="B18138">
        <v>108990</v>
      </c>
      <c r="C18138">
        <v>109475</v>
      </c>
      <c r="D18138">
        <v>108985</v>
      </c>
      <c r="E18138">
        <v>109410</v>
      </c>
    </row>
    <row r="18139" spans="1:5" x14ac:dyDescent="0.25">
      <c r="A18139" s="2">
        <v>45077.416666666664</v>
      </c>
      <c r="B18139">
        <v>109170</v>
      </c>
      <c r="C18139">
        <v>109175</v>
      </c>
      <c r="D18139">
        <v>108675</v>
      </c>
      <c r="E18139">
        <v>108990</v>
      </c>
    </row>
    <row r="18140" spans="1:5" x14ac:dyDescent="0.25">
      <c r="A18140" s="2">
        <v>45077.40625</v>
      </c>
      <c r="B18140">
        <v>109010</v>
      </c>
      <c r="C18140">
        <v>109250</v>
      </c>
      <c r="D18140">
        <v>108975</v>
      </c>
      <c r="E18140">
        <v>109170</v>
      </c>
    </row>
    <row r="18141" spans="1:5" x14ac:dyDescent="0.25">
      <c r="A18141" s="2">
        <v>45077.395833333336</v>
      </c>
      <c r="B18141">
        <v>109110</v>
      </c>
      <c r="C18141">
        <v>109245</v>
      </c>
      <c r="D18141">
        <v>108970</v>
      </c>
      <c r="E18141">
        <v>109010</v>
      </c>
    </row>
    <row r="18142" spans="1:5" x14ac:dyDescent="0.25">
      <c r="A18142" s="2">
        <v>45077.385416666664</v>
      </c>
      <c r="B18142">
        <v>109210</v>
      </c>
      <c r="C18142">
        <v>109210</v>
      </c>
      <c r="D18142">
        <v>108955</v>
      </c>
      <c r="E18142">
        <v>109110</v>
      </c>
    </row>
    <row r="18143" spans="1:5" x14ac:dyDescent="0.25">
      <c r="A18143" s="2">
        <v>45077.375</v>
      </c>
      <c r="B18143">
        <v>108930</v>
      </c>
      <c r="C18143">
        <v>109265</v>
      </c>
      <c r="D18143">
        <v>108825</v>
      </c>
      <c r="E18143">
        <v>109210</v>
      </c>
    </row>
    <row r="18144" spans="1:5" x14ac:dyDescent="0.25">
      <c r="A18144" s="2">
        <v>45076.739583333336</v>
      </c>
      <c r="B18144">
        <v>109390</v>
      </c>
      <c r="C18144">
        <v>109500</v>
      </c>
      <c r="D18144">
        <v>109295</v>
      </c>
      <c r="E18144">
        <v>109320</v>
      </c>
    </row>
    <row r="18145" spans="1:5" x14ac:dyDescent="0.25">
      <c r="A18145" s="2">
        <v>45076.729166666664</v>
      </c>
      <c r="B18145">
        <v>109365</v>
      </c>
      <c r="C18145">
        <v>109450</v>
      </c>
      <c r="D18145">
        <v>109350</v>
      </c>
      <c r="E18145">
        <v>109385</v>
      </c>
    </row>
    <row r="18146" spans="1:5" x14ac:dyDescent="0.25">
      <c r="A18146" s="2">
        <v>45076.71875</v>
      </c>
      <c r="B18146">
        <v>109485</v>
      </c>
      <c r="C18146">
        <v>109485</v>
      </c>
      <c r="D18146">
        <v>109330</v>
      </c>
      <c r="E18146">
        <v>109365</v>
      </c>
    </row>
    <row r="18147" spans="1:5" x14ac:dyDescent="0.25">
      <c r="A18147" s="2">
        <v>45076.708333333336</v>
      </c>
      <c r="B18147">
        <v>109665</v>
      </c>
      <c r="C18147">
        <v>109680</v>
      </c>
      <c r="D18147">
        <v>109350</v>
      </c>
      <c r="E18147">
        <v>109480</v>
      </c>
    </row>
    <row r="18148" spans="1:5" x14ac:dyDescent="0.25">
      <c r="A18148" s="2">
        <v>45076.697916666664</v>
      </c>
      <c r="B18148">
        <v>109650</v>
      </c>
      <c r="C18148">
        <v>109730</v>
      </c>
      <c r="D18148">
        <v>109615</v>
      </c>
      <c r="E18148">
        <v>109670</v>
      </c>
    </row>
    <row r="18149" spans="1:5" x14ac:dyDescent="0.25">
      <c r="A18149" s="2">
        <v>45076.6875</v>
      </c>
      <c r="B18149">
        <v>109620</v>
      </c>
      <c r="C18149">
        <v>109835</v>
      </c>
      <c r="D18149">
        <v>109620</v>
      </c>
      <c r="E18149">
        <v>109650</v>
      </c>
    </row>
    <row r="18150" spans="1:5" x14ac:dyDescent="0.25">
      <c r="A18150" s="2">
        <v>45076.677083333336</v>
      </c>
      <c r="B18150">
        <v>109590</v>
      </c>
      <c r="C18150">
        <v>109700</v>
      </c>
      <c r="D18150">
        <v>109555</v>
      </c>
      <c r="E18150">
        <v>109620</v>
      </c>
    </row>
    <row r="18151" spans="1:5" x14ac:dyDescent="0.25">
      <c r="A18151" s="2">
        <v>45076.666666666664</v>
      </c>
      <c r="B18151">
        <v>109585</v>
      </c>
      <c r="C18151">
        <v>109625</v>
      </c>
      <c r="D18151">
        <v>109505</v>
      </c>
      <c r="E18151">
        <v>109590</v>
      </c>
    </row>
    <row r="18152" spans="1:5" x14ac:dyDescent="0.25">
      <c r="A18152" s="2">
        <v>45076.65625</v>
      </c>
      <c r="B18152">
        <v>109640</v>
      </c>
      <c r="C18152">
        <v>109760</v>
      </c>
      <c r="D18152">
        <v>109550</v>
      </c>
      <c r="E18152">
        <v>109590</v>
      </c>
    </row>
    <row r="18153" spans="1:5" x14ac:dyDescent="0.25">
      <c r="A18153" s="2">
        <v>45076.645833333336</v>
      </c>
      <c r="B18153">
        <v>109440</v>
      </c>
      <c r="C18153">
        <v>109690</v>
      </c>
      <c r="D18153">
        <v>109425</v>
      </c>
      <c r="E18153">
        <v>109640</v>
      </c>
    </row>
    <row r="18154" spans="1:5" x14ac:dyDescent="0.25">
      <c r="A18154" s="2">
        <v>45076.635416666664</v>
      </c>
      <c r="B18154">
        <v>109495</v>
      </c>
      <c r="C18154">
        <v>109595</v>
      </c>
      <c r="D18154">
        <v>109400</v>
      </c>
      <c r="E18154">
        <v>109440</v>
      </c>
    </row>
    <row r="18155" spans="1:5" x14ac:dyDescent="0.25">
      <c r="A18155" s="2">
        <v>45076.625</v>
      </c>
      <c r="B18155">
        <v>109440</v>
      </c>
      <c r="C18155">
        <v>109525</v>
      </c>
      <c r="D18155">
        <v>109430</v>
      </c>
      <c r="E18155">
        <v>109495</v>
      </c>
    </row>
    <row r="18156" spans="1:5" x14ac:dyDescent="0.25">
      <c r="A18156" s="2">
        <v>45076.614583333336</v>
      </c>
      <c r="B18156">
        <v>109405</v>
      </c>
      <c r="C18156">
        <v>109555</v>
      </c>
      <c r="D18156">
        <v>109365</v>
      </c>
      <c r="E18156">
        <v>109445</v>
      </c>
    </row>
    <row r="18157" spans="1:5" x14ac:dyDescent="0.25">
      <c r="A18157" s="2">
        <v>45076.604166666664</v>
      </c>
      <c r="B18157">
        <v>109250</v>
      </c>
      <c r="C18157">
        <v>109510</v>
      </c>
      <c r="D18157">
        <v>109230</v>
      </c>
      <c r="E18157">
        <v>109405</v>
      </c>
    </row>
    <row r="18158" spans="1:5" x14ac:dyDescent="0.25">
      <c r="A18158" s="2">
        <v>45076.59375</v>
      </c>
      <c r="B18158">
        <v>109225</v>
      </c>
      <c r="C18158">
        <v>109320</v>
      </c>
      <c r="D18158">
        <v>109200</v>
      </c>
      <c r="E18158">
        <v>109255</v>
      </c>
    </row>
    <row r="18159" spans="1:5" x14ac:dyDescent="0.25">
      <c r="A18159" s="2">
        <v>45076.583333333336</v>
      </c>
      <c r="B18159">
        <v>109240</v>
      </c>
      <c r="C18159">
        <v>109305</v>
      </c>
      <c r="D18159">
        <v>109175</v>
      </c>
      <c r="E18159">
        <v>109225</v>
      </c>
    </row>
    <row r="18160" spans="1:5" x14ac:dyDescent="0.25">
      <c r="A18160" s="2">
        <v>45076.572916666664</v>
      </c>
      <c r="B18160">
        <v>109110</v>
      </c>
      <c r="C18160">
        <v>109345</v>
      </c>
      <c r="D18160">
        <v>109060</v>
      </c>
      <c r="E18160">
        <v>109235</v>
      </c>
    </row>
    <row r="18161" spans="1:5" x14ac:dyDescent="0.25">
      <c r="A18161" s="2">
        <v>45076.5625</v>
      </c>
      <c r="B18161">
        <v>109305</v>
      </c>
      <c r="C18161">
        <v>109340</v>
      </c>
      <c r="D18161">
        <v>109090</v>
      </c>
      <c r="E18161">
        <v>109105</v>
      </c>
    </row>
    <row r="18162" spans="1:5" x14ac:dyDescent="0.25">
      <c r="A18162" s="2">
        <v>45076.552083333336</v>
      </c>
      <c r="B18162">
        <v>109305</v>
      </c>
      <c r="C18162">
        <v>109400</v>
      </c>
      <c r="D18162">
        <v>109160</v>
      </c>
      <c r="E18162">
        <v>109305</v>
      </c>
    </row>
    <row r="18163" spans="1:5" x14ac:dyDescent="0.25">
      <c r="A18163" s="2">
        <v>45076.541666666664</v>
      </c>
      <c r="B18163">
        <v>109205</v>
      </c>
      <c r="C18163">
        <v>109335</v>
      </c>
      <c r="D18163">
        <v>109085</v>
      </c>
      <c r="E18163">
        <v>109310</v>
      </c>
    </row>
    <row r="18164" spans="1:5" x14ac:dyDescent="0.25">
      <c r="A18164" s="2">
        <v>45076.53125</v>
      </c>
      <c r="B18164">
        <v>109270</v>
      </c>
      <c r="C18164">
        <v>109340</v>
      </c>
      <c r="D18164">
        <v>109055</v>
      </c>
      <c r="E18164">
        <v>109205</v>
      </c>
    </row>
    <row r="18165" spans="1:5" x14ac:dyDescent="0.25">
      <c r="A18165" s="2">
        <v>45076.520833333336</v>
      </c>
      <c r="B18165">
        <v>109400</v>
      </c>
      <c r="C18165">
        <v>109515</v>
      </c>
      <c r="D18165">
        <v>109265</v>
      </c>
      <c r="E18165">
        <v>109270</v>
      </c>
    </row>
    <row r="18166" spans="1:5" x14ac:dyDescent="0.25">
      <c r="A18166" s="2">
        <v>45076.510416666664</v>
      </c>
      <c r="B18166">
        <v>109325</v>
      </c>
      <c r="C18166">
        <v>109460</v>
      </c>
      <c r="D18166">
        <v>109125</v>
      </c>
      <c r="E18166">
        <v>109400</v>
      </c>
    </row>
    <row r="18167" spans="1:5" x14ac:dyDescent="0.25">
      <c r="A18167" s="2">
        <v>45076.5</v>
      </c>
      <c r="B18167">
        <v>109495</v>
      </c>
      <c r="C18167">
        <v>109645</v>
      </c>
      <c r="D18167">
        <v>109300</v>
      </c>
      <c r="E18167">
        <v>109330</v>
      </c>
    </row>
    <row r="18168" spans="1:5" x14ac:dyDescent="0.25">
      <c r="A18168" s="2">
        <v>45076.489583333336</v>
      </c>
      <c r="B18168">
        <v>109770</v>
      </c>
      <c r="C18168">
        <v>109805</v>
      </c>
      <c r="D18168">
        <v>109375</v>
      </c>
      <c r="E18168">
        <v>109490</v>
      </c>
    </row>
    <row r="18169" spans="1:5" x14ac:dyDescent="0.25">
      <c r="A18169" s="2">
        <v>45076.479166666664</v>
      </c>
      <c r="B18169">
        <v>109785</v>
      </c>
      <c r="C18169">
        <v>109985</v>
      </c>
      <c r="D18169">
        <v>109755</v>
      </c>
      <c r="E18169">
        <v>109775</v>
      </c>
    </row>
    <row r="18170" spans="1:5" x14ac:dyDescent="0.25">
      <c r="A18170" s="2">
        <v>45076.46875</v>
      </c>
      <c r="B18170">
        <v>110145</v>
      </c>
      <c r="C18170">
        <v>110245</v>
      </c>
      <c r="D18170">
        <v>109735</v>
      </c>
      <c r="E18170">
        <v>109780</v>
      </c>
    </row>
    <row r="18171" spans="1:5" x14ac:dyDescent="0.25">
      <c r="A18171" s="2">
        <v>45076.458333333336</v>
      </c>
      <c r="B18171">
        <v>110130</v>
      </c>
      <c r="C18171">
        <v>110245</v>
      </c>
      <c r="D18171">
        <v>109785</v>
      </c>
      <c r="E18171">
        <v>110140</v>
      </c>
    </row>
    <row r="18172" spans="1:5" x14ac:dyDescent="0.25">
      <c r="A18172" s="2">
        <v>45076.447916666664</v>
      </c>
      <c r="B18172">
        <v>110390</v>
      </c>
      <c r="C18172">
        <v>110545</v>
      </c>
      <c r="D18172">
        <v>109980</v>
      </c>
      <c r="E18172">
        <v>110130</v>
      </c>
    </row>
    <row r="18173" spans="1:5" x14ac:dyDescent="0.25">
      <c r="A18173" s="2">
        <v>45076.4375</v>
      </c>
      <c r="B18173">
        <v>110765</v>
      </c>
      <c r="C18173">
        <v>110780</v>
      </c>
      <c r="D18173">
        <v>110100</v>
      </c>
      <c r="E18173">
        <v>110390</v>
      </c>
    </row>
    <row r="18174" spans="1:5" x14ac:dyDescent="0.25">
      <c r="A18174" s="2">
        <v>45076.427083333336</v>
      </c>
      <c r="B18174">
        <v>111500</v>
      </c>
      <c r="C18174">
        <v>111505</v>
      </c>
      <c r="D18174">
        <v>110600</v>
      </c>
      <c r="E18174">
        <v>110765</v>
      </c>
    </row>
    <row r="18175" spans="1:5" x14ac:dyDescent="0.25">
      <c r="A18175" s="2">
        <v>45076.416666666664</v>
      </c>
      <c r="B18175">
        <v>111815</v>
      </c>
      <c r="C18175">
        <v>111980</v>
      </c>
      <c r="D18175">
        <v>111450</v>
      </c>
      <c r="E18175">
        <v>111500</v>
      </c>
    </row>
    <row r="18176" spans="1:5" x14ac:dyDescent="0.25">
      <c r="A18176" s="2">
        <v>45076.40625</v>
      </c>
      <c r="B18176">
        <v>111525</v>
      </c>
      <c r="C18176">
        <v>111885</v>
      </c>
      <c r="D18176">
        <v>111470</v>
      </c>
      <c r="E18176">
        <v>111815</v>
      </c>
    </row>
    <row r="18177" spans="1:5" x14ac:dyDescent="0.25">
      <c r="A18177" s="2">
        <v>45076.395833333336</v>
      </c>
      <c r="B18177">
        <v>111330</v>
      </c>
      <c r="C18177">
        <v>111660</v>
      </c>
      <c r="D18177">
        <v>111330</v>
      </c>
      <c r="E18177">
        <v>111530</v>
      </c>
    </row>
    <row r="18178" spans="1:5" x14ac:dyDescent="0.25">
      <c r="A18178" s="2">
        <v>45076.385416666664</v>
      </c>
      <c r="B18178">
        <v>111290</v>
      </c>
      <c r="C18178">
        <v>111390</v>
      </c>
      <c r="D18178">
        <v>111245</v>
      </c>
      <c r="E18178">
        <v>111330</v>
      </c>
    </row>
    <row r="18179" spans="1:5" x14ac:dyDescent="0.25">
      <c r="A18179" s="2">
        <v>45076.375</v>
      </c>
      <c r="B18179">
        <v>111175</v>
      </c>
      <c r="C18179">
        <v>111515</v>
      </c>
      <c r="D18179">
        <v>111105</v>
      </c>
      <c r="E18179">
        <v>111285</v>
      </c>
    </row>
    <row r="18180" spans="1:5" x14ac:dyDescent="0.25">
      <c r="A18180" s="2">
        <v>45075.739583333336</v>
      </c>
      <c r="B18180">
        <v>110965</v>
      </c>
      <c r="C18180">
        <v>110985</v>
      </c>
      <c r="D18180">
        <v>110865</v>
      </c>
      <c r="E18180">
        <v>110865</v>
      </c>
    </row>
    <row r="18181" spans="1:5" x14ac:dyDescent="0.25">
      <c r="A18181" s="2">
        <v>45075.729166666664</v>
      </c>
      <c r="B18181">
        <v>110885</v>
      </c>
      <c r="C18181">
        <v>111070</v>
      </c>
      <c r="D18181">
        <v>110880</v>
      </c>
      <c r="E18181">
        <v>110960</v>
      </c>
    </row>
    <row r="18182" spans="1:5" x14ac:dyDescent="0.25">
      <c r="A18182" s="2">
        <v>45075.71875</v>
      </c>
      <c r="B18182">
        <v>110870</v>
      </c>
      <c r="C18182">
        <v>110925</v>
      </c>
      <c r="D18182">
        <v>110850</v>
      </c>
      <c r="E18182">
        <v>110880</v>
      </c>
    </row>
    <row r="18183" spans="1:5" x14ac:dyDescent="0.25">
      <c r="A18183" s="2">
        <v>45075.708333333336</v>
      </c>
      <c r="B18183">
        <v>111085</v>
      </c>
      <c r="C18183">
        <v>111145</v>
      </c>
      <c r="D18183">
        <v>110815</v>
      </c>
      <c r="E18183">
        <v>110870</v>
      </c>
    </row>
    <row r="18184" spans="1:5" x14ac:dyDescent="0.25">
      <c r="A18184" s="2">
        <v>45075.697916666664</v>
      </c>
      <c r="B18184">
        <v>110950</v>
      </c>
      <c r="C18184">
        <v>111185</v>
      </c>
      <c r="D18184">
        <v>110945</v>
      </c>
      <c r="E18184">
        <v>111085</v>
      </c>
    </row>
    <row r="18185" spans="1:5" x14ac:dyDescent="0.25">
      <c r="A18185" s="2">
        <v>45075.6875</v>
      </c>
      <c r="B18185">
        <v>111075</v>
      </c>
      <c r="C18185">
        <v>111115</v>
      </c>
      <c r="D18185">
        <v>110930</v>
      </c>
      <c r="E18185">
        <v>110950</v>
      </c>
    </row>
    <row r="18186" spans="1:5" x14ac:dyDescent="0.25">
      <c r="A18186" s="2">
        <v>45075.677083333336</v>
      </c>
      <c r="B18186">
        <v>111200</v>
      </c>
      <c r="C18186">
        <v>111235</v>
      </c>
      <c r="D18186">
        <v>111025</v>
      </c>
      <c r="E18186">
        <v>111070</v>
      </c>
    </row>
    <row r="18187" spans="1:5" x14ac:dyDescent="0.25">
      <c r="A18187" s="2">
        <v>45075.666666666664</v>
      </c>
      <c r="B18187">
        <v>111085</v>
      </c>
      <c r="C18187">
        <v>111365</v>
      </c>
      <c r="D18187">
        <v>111020</v>
      </c>
      <c r="E18187">
        <v>111200</v>
      </c>
    </row>
    <row r="18188" spans="1:5" x14ac:dyDescent="0.25">
      <c r="A18188" s="2">
        <v>45075.65625</v>
      </c>
      <c r="B18188">
        <v>111115</v>
      </c>
      <c r="C18188">
        <v>111285</v>
      </c>
      <c r="D18188">
        <v>111050</v>
      </c>
      <c r="E18188">
        <v>111080</v>
      </c>
    </row>
    <row r="18189" spans="1:5" x14ac:dyDescent="0.25">
      <c r="A18189" s="2">
        <v>45075.645833333336</v>
      </c>
      <c r="B18189">
        <v>111170</v>
      </c>
      <c r="C18189">
        <v>111225</v>
      </c>
      <c r="D18189">
        <v>111040</v>
      </c>
      <c r="E18189">
        <v>111115</v>
      </c>
    </row>
    <row r="18190" spans="1:5" x14ac:dyDescent="0.25">
      <c r="A18190" s="2">
        <v>45075.635416666664</v>
      </c>
      <c r="B18190">
        <v>111030</v>
      </c>
      <c r="C18190">
        <v>111370</v>
      </c>
      <c r="D18190">
        <v>110955</v>
      </c>
      <c r="E18190">
        <v>111170</v>
      </c>
    </row>
    <row r="18191" spans="1:5" x14ac:dyDescent="0.25">
      <c r="A18191" s="2">
        <v>45075.625</v>
      </c>
      <c r="B18191">
        <v>110845</v>
      </c>
      <c r="C18191">
        <v>111055</v>
      </c>
      <c r="D18191">
        <v>110765</v>
      </c>
      <c r="E18191">
        <v>111040</v>
      </c>
    </row>
    <row r="18192" spans="1:5" x14ac:dyDescent="0.25">
      <c r="A18192" s="2">
        <v>45075.614583333336</v>
      </c>
      <c r="B18192">
        <v>110895</v>
      </c>
      <c r="C18192">
        <v>110905</v>
      </c>
      <c r="D18192">
        <v>110765</v>
      </c>
      <c r="E18192">
        <v>110850</v>
      </c>
    </row>
    <row r="18193" spans="1:5" x14ac:dyDescent="0.25">
      <c r="A18193" s="2">
        <v>45075.604166666664</v>
      </c>
      <c r="B18193">
        <v>110890</v>
      </c>
      <c r="C18193">
        <v>111000</v>
      </c>
      <c r="D18193">
        <v>110650</v>
      </c>
      <c r="E18193">
        <v>110890</v>
      </c>
    </row>
    <row r="18194" spans="1:5" x14ac:dyDescent="0.25">
      <c r="A18194" s="2">
        <v>45075.59375</v>
      </c>
      <c r="B18194">
        <v>110900</v>
      </c>
      <c r="C18194">
        <v>110990</v>
      </c>
      <c r="D18194">
        <v>110825</v>
      </c>
      <c r="E18194">
        <v>110890</v>
      </c>
    </row>
    <row r="18195" spans="1:5" x14ac:dyDescent="0.25">
      <c r="A18195" s="2">
        <v>45075.583333333336</v>
      </c>
      <c r="B18195">
        <v>111045</v>
      </c>
      <c r="C18195">
        <v>111050</v>
      </c>
      <c r="D18195">
        <v>110860</v>
      </c>
      <c r="E18195">
        <v>110900</v>
      </c>
    </row>
    <row r="18196" spans="1:5" x14ac:dyDescent="0.25">
      <c r="A18196" s="2">
        <v>45075.572916666664</v>
      </c>
      <c r="B18196">
        <v>111010</v>
      </c>
      <c r="C18196">
        <v>111080</v>
      </c>
      <c r="D18196">
        <v>110815</v>
      </c>
      <c r="E18196">
        <v>111045</v>
      </c>
    </row>
    <row r="18197" spans="1:5" x14ac:dyDescent="0.25">
      <c r="A18197" s="2">
        <v>45075.5625</v>
      </c>
      <c r="B18197">
        <v>111085</v>
      </c>
      <c r="C18197">
        <v>111155</v>
      </c>
      <c r="D18197">
        <v>110995</v>
      </c>
      <c r="E18197">
        <v>111005</v>
      </c>
    </row>
    <row r="18198" spans="1:5" x14ac:dyDescent="0.25">
      <c r="A18198" s="2">
        <v>45075.552083333336</v>
      </c>
      <c r="B18198">
        <v>110950</v>
      </c>
      <c r="C18198">
        <v>111130</v>
      </c>
      <c r="D18198">
        <v>110880</v>
      </c>
      <c r="E18198">
        <v>111085</v>
      </c>
    </row>
    <row r="18199" spans="1:5" x14ac:dyDescent="0.25">
      <c r="A18199" s="2">
        <v>45075.541666666664</v>
      </c>
      <c r="B18199">
        <v>111105</v>
      </c>
      <c r="C18199">
        <v>111125</v>
      </c>
      <c r="D18199">
        <v>110780</v>
      </c>
      <c r="E18199">
        <v>110950</v>
      </c>
    </row>
    <row r="18200" spans="1:5" x14ac:dyDescent="0.25">
      <c r="A18200" s="2">
        <v>45075.53125</v>
      </c>
      <c r="B18200">
        <v>111165</v>
      </c>
      <c r="C18200">
        <v>111210</v>
      </c>
      <c r="D18200">
        <v>111085</v>
      </c>
      <c r="E18200">
        <v>111100</v>
      </c>
    </row>
    <row r="18201" spans="1:5" x14ac:dyDescent="0.25">
      <c r="A18201" s="2">
        <v>45075.520833333336</v>
      </c>
      <c r="B18201">
        <v>111035</v>
      </c>
      <c r="C18201">
        <v>111180</v>
      </c>
      <c r="D18201">
        <v>111005</v>
      </c>
      <c r="E18201">
        <v>111160</v>
      </c>
    </row>
    <row r="18202" spans="1:5" x14ac:dyDescent="0.25">
      <c r="A18202" s="2">
        <v>45075.510416666664</v>
      </c>
      <c r="B18202">
        <v>111300</v>
      </c>
      <c r="C18202">
        <v>111395</v>
      </c>
      <c r="D18202">
        <v>110995</v>
      </c>
      <c r="E18202">
        <v>111035</v>
      </c>
    </row>
    <row r="18203" spans="1:5" x14ac:dyDescent="0.25">
      <c r="A18203" s="2">
        <v>45075.5</v>
      </c>
      <c r="B18203">
        <v>111235</v>
      </c>
      <c r="C18203">
        <v>111400</v>
      </c>
      <c r="D18203">
        <v>111165</v>
      </c>
      <c r="E18203">
        <v>111295</v>
      </c>
    </row>
    <row r="18204" spans="1:5" x14ac:dyDescent="0.25">
      <c r="A18204" s="2">
        <v>45075.489583333336</v>
      </c>
      <c r="B18204">
        <v>110955</v>
      </c>
      <c r="C18204">
        <v>111240</v>
      </c>
      <c r="D18204">
        <v>110935</v>
      </c>
      <c r="E18204">
        <v>111235</v>
      </c>
    </row>
    <row r="18205" spans="1:5" x14ac:dyDescent="0.25">
      <c r="A18205" s="2">
        <v>45075.479166666664</v>
      </c>
      <c r="B18205">
        <v>110980</v>
      </c>
      <c r="C18205">
        <v>111145</v>
      </c>
      <c r="D18205">
        <v>110930</v>
      </c>
      <c r="E18205">
        <v>110950</v>
      </c>
    </row>
    <row r="18206" spans="1:5" x14ac:dyDescent="0.25">
      <c r="A18206" s="2">
        <v>45075.46875</v>
      </c>
      <c r="B18206">
        <v>110935</v>
      </c>
      <c r="C18206">
        <v>111060</v>
      </c>
      <c r="D18206">
        <v>110890</v>
      </c>
      <c r="E18206">
        <v>110980</v>
      </c>
    </row>
    <row r="18207" spans="1:5" x14ac:dyDescent="0.25">
      <c r="A18207" s="2">
        <v>45075.458333333336</v>
      </c>
      <c r="B18207">
        <v>111005</v>
      </c>
      <c r="C18207">
        <v>111080</v>
      </c>
      <c r="D18207">
        <v>110810</v>
      </c>
      <c r="E18207">
        <v>110930</v>
      </c>
    </row>
    <row r="18208" spans="1:5" x14ac:dyDescent="0.25">
      <c r="A18208" s="2">
        <v>45075.447916666664</v>
      </c>
      <c r="B18208">
        <v>110980</v>
      </c>
      <c r="C18208">
        <v>111150</v>
      </c>
      <c r="D18208">
        <v>110910</v>
      </c>
      <c r="E18208">
        <v>111005</v>
      </c>
    </row>
    <row r="18209" spans="1:5" x14ac:dyDescent="0.25">
      <c r="A18209" s="2">
        <v>45075.4375</v>
      </c>
      <c r="B18209">
        <v>111025</v>
      </c>
      <c r="C18209">
        <v>111170</v>
      </c>
      <c r="D18209">
        <v>110730</v>
      </c>
      <c r="E18209">
        <v>110980</v>
      </c>
    </row>
    <row r="18210" spans="1:5" x14ac:dyDescent="0.25">
      <c r="A18210" s="2">
        <v>45075.427083333336</v>
      </c>
      <c r="B18210">
        <v>111615</v>
      </c>
      <c r="C18210">
        <v>111735</v>
      </c>
      <c r="D18210">
        <v>110735</v>
      </c>
      <c r="E18210">
        <v>111025</v>
      </c>
    </row>
    <row r="18211" spans="1:5" x14ac:dyDescent="0.25">
      <c r="A18211" s="2">
        <v>45075.416666666664</v>
      </c>
      <c r="B18211">
        <v>111555</v>
      </c>
      <c r="C18211">
        <v>111790</v>
      </c>
      <c r="D18211">
        <v>111390</v>
      </c>
      <c r="E18211">
        <v>111610</v>
      </c>
    </row>
    <row r="18212" spans="1:5" x14ac:dyDescent="0.25">
      <c r="A18212" s="2">
        <v>45075.40625</v>
      </c>
      <c r="B18212">
        <v>111455</v>
      </c>
      <c r="C18212">
        <v>111570</v>
      </c>
      <c r="D18212">
        <v>111380</v>
      </c>
      <c r="E18212">
        <v>111555</v>
      </c>
    </row>
    <row r="18213" spans="1:5" x14ac:dyDescent="0.25">
      <c r="A18213" s="2">
        <v>45075.395833333336</v>
      </c>
      <c r="B18213">
        <v>111525</v>
      </c>
      <c r="C18213">
        <v>111545</v>
      </c>
      <c r="D18213">
        <v>111355</v>
      </c>
      <c r="E18213">
        <v>111460</v>
      </c>
    </row>
    <row r="18214" spans="1:5" x14ac:dyDescent="0.25">
      <c r="A18214" s="2">
        <v>45075.385416666664</v>
      </c>
      <c r="B18214">
        <v>111640</v>
      </c>
      <c r="C18214">
        <v>111650</v>
      </c>
      <c r="D18214">
        <v>111460</v>
      </c>
      <c r="E18214">
        <v>111530</v>
      </c>
    </row>
    <row r="18215" spans="1:5" x14ac:dyDescent="0.25">
      <c r="A18215" s="2">
        <v>45075.375</v>
      </c>
      <c r="B18215">
        <v>111800</v>
      </c>
      <c r="C18215">
        <v>111925</v>
      </c>
      <c r="D18215">
        <v>111475</v>
      </c>
      <c r="E18215">
        <v>111640</v>
      </c>
    </row>
    <row r="18216" spans="1:5" x14ac:dyDescent="0.25">
      <c r="A18216" s="2">
        <v>45072.739583333336</v>
      </c>
      <c r="B18216">
        <v>111545</v>
      </c>
      <c r="C18216">
        <v>111600</v>
      </c>
      <c r="D18216">
        <v>111400</v>
      </c>
      <c r="E18216">
        <v>111520</v>
      </c>
    </row>
    <row r="18217" spans="1:5" x14ac:dyDescent="0.25">
      <c r="A18217" s="2">
        <v>45072.729166666664</v>
      </c>
      <c r="B18217">
        <v>111515</v>
      </c>
      <c r="C18217">
        <v>111575</v>
      </c>
      <c r="D18217">
        <v>111455</v>
      </c>
      <c r="E18217">
        <v>111550</v>
      </c>
    </row>
    <row r="18218" spans="1:5" x14ac:dyDescent="0.25">
      <c r="A18218" s="2">
        <v>45072.71875</v>
      </c>
      <c r="B18218">
        <v>111730</v>
      </c>
      <c r="C18218">
        <v>111765</v>
      </c>
      <c r="D18218">
        <v>111505</v>
      </c>
      <c r="E18218">
        <v>111515</v>
      </c>
    </row>
    <row r="18219" spans="1:5" x14ac:dyDescent="0.25">
      <c r="A18219" s="2">
        <v>45072.708333333336</v>
      </c>
      <c r="B18219">
        <v>111570</v>
      </c>
      <c r="C18219">
        <v>111795</v>
      </c>
      <c r="D18219">
        <v>111530</v>
      </c>
      <c r="E18219">
        <v>111725</v>
      </c>
    </row>
    <row r="18220" spans="1:5" x14ac:dyDescent="0.25">
      <c r="A18220" s="2">
        <v>45072.697916666664</v>
      </c>
      <c r="B18220">
        <v>111315</v>
      </c>
      <c r="C18220">
        <v>111680</v>
      </c>
      <c r="D18220">
        <v>111295</v>
      </c>
      <c r="E18220">
        <v>111570</v>
      </c>
    </row>
    <row r="18221" spans="1:5" x14ac:dyDescent="0.25">
      <c r="A18221" s="2">
        <v>45072.6875</v>
      </c>
      <c r="B18221">
        <v>111705</v>
      </c>
      <c r="C18221">
        <v>111720</v>
      </c>
      <c r="D18221">
        <v>111295</v>
      </c>
      <c r="E18221">
        <v>111315</v>
      </c>
    </row>
    <row r="18222" spans="1:5" x14ac:dyDescent="0.25">
      <c r="A18222" s="2">
        <v>45072.677083333336</v>
      </c>
      <c r="B18222">
        <v>111730</v>
      </c>
      <c r="C18222">
        <v>111760</v>
      </c>
      <c r="D18222">
        <v>111590</v>
      </c>
      <c r="E18222">
        <v>111700</v>
      </c>
    </row>
    <row r="18223" spans="1:5" x14ac:dyDescent="0.25">
      <c r="A18223" s="2">
        <v>45072.666666666664</v>
      </c>
      <c r="B18223">
        <v>111510</v>
      </c>
      <c r="C18223">
        <v>111840</v>
      </c>
      <c r="D18223">
        <v>111500</v>
      </c>
      <c r="E18223">
        <v>111725</v>
      </c>
    </row>
    <row r="18224" spans="1:5" x14ac:dyDescent="0.25">
      <c r="A18224" s="2">
        <v>45072.65625</v>
      </c>
      <c r="B18224">
        <v>111665</v>
      </c>
      <c r="C18224">
        <v>111765</v>
      </c>
      <c r="D18224">
        <v>111440</v>
      </c>
      <c r="E18224">
        <v>111505</v>
      </c>
    </row>
    <row r="18225" spans="1:5" x14ac:dyDescent="0.25">
      <c r="A18225" s="2">
        <v>45072.645833333336</v>
      </c>
      <c r="B18225">
        <v>111805</v>
      </c>
      <c r="C18225">
        <v>111815</v>
      </c>
      <c r="D18225">
        <v>111610</v>
      </c>
      <c r="E18225">
        <v>111660</v>
      </c>
    </row>
    <row r="18226" spans="1:5" x14ac:dyDescent="0.25">
      <c r="A18226" s="2">
        <v>45072.635416666664</v>
      </c>
      <c r="B18226">
        <v>111810</v>
      </c>
      <c r="C18226">
        <v>111865</v>
      </c>
      <c r="D18226">
        <v>111635</v>
      </c>
      <c r="E18226">
        <v>111805</v>
      </c>
    </row>
    <row r="18227" spans="1:5" x14ac:dyDescent="0.25">
      <c r="A18227" s="2">
        <v>45072.625</v>
      </c>
      <c r="B18227">
        <v>111935</v>
      </c>
      <c r="C18227">
        <v>111950</v>
      </c>
      <c r="D18227">
        <v>111780</v>
      </c>
      <c r="E18227">
        <v>111810</v>
      </c>
    </row>
    <row r="18228" spans="1:5" x14ac:dyDescent="0.25">
      <c r="A18228" s="2">
        <v>45072.614583333336</v>
      </c>
      <c r="B18228">
        <v>111850</v>
      </c>
      <c r="C18228">
        <v>111960</v>
      </c>
      <c r="D18228">
        <v>111820</v>
      </c>
      <c r="E18228">
        <v>111940</v>
      </c>
    </row>
    <row r="18229" spans="1:5" x14ac:dyDescent="0.25">
      <c r="A18229" s="2">
        <v>45072.604166666664</v>
      </c>
      <c r="B18229">
        <v>112035</v>
      </c>
      <c r="C18229">
        <v>112075</v>
      </c>
      <c r="D18229">
        <v>111775</v>
      </c>
      <c r="E18229">
        <v>111850</v>
      </c>
    </row>
    <row r="18230" spans="1:5" x14ac:dyDescent="0.25">
      <c r="A18230" s="2">
        <v>45072.59375</v>
      </c>
      <c r="B18230">
        <v>112060</v>
      </c>
      <c r="C18230">
        <v>112205</v>
      </c>
      <c r="D18230">
        <v>112005</v>
      </c>
      <c r="E18230">
        <v>112035</v>
      </c>
    </row>
    <row r="18231" spans="1:5" x14ac:dyDescent="0.25">
      <c r="A18231" s="2">
        <v>45072.583333333336</v>
      </c>
      <c r="B18231">
        <v>111875</v>
      </c>
      <c r="C18231">
        <v>112220</v>
      </c>
      <c r="D18231">
        <v>111840</v>
      </c>
      <c r="E18231">
        <v>112060</v>
      </c>
    </row>
    <row r="18232" spans="1:5" x14ac:dyDescent="0.25">
      <c r="A18232" s="2">
        <v>45072.572916666664</v>
      </c>
      <c r="B18232">
        <v>111485</v>
      </c>
      <c r="C18232">
        <v>111900</v>
      </c>
      <c r="D18232">
        <v>111450</v>
      </c>
      <c r="E18232">
        <v>111880</v>
      </c>
    </row>
    <row r="18233" spans="1:5" x14ac:dyDescent="0.25">
      <c r="A18233" s="2">
        <v>45072.5625</v>
      </c>
      <c r="B18233">
        <v>111435</v>
      </c>
      <c r="C18233">
        <v>111520</v>
      </c>
      <c r="D18233">
        <v>111415</v>
      </c>
      <c r="E18233">
        <v>111480</v>
      </c>
    </row>
    <row r="18234" spans="1:5" x14ac:dyDescent="0.25">
      <c r="A18234" s="2">
        <v>45072.552083333336</v>
      </c>
      <c r="B18234">
        <v>111220</v>
      </c>
      <c r="C18234">
        <v>111525</v>
      </c>
      <c r="D18234">
        <v>111220</v>
      </c>
      <c r="E18234">
        <v>111430</v>
      </c>
    </row>
    <row r="18235" spans="1:5" x14ac:dyDescent="0.25">
      <c r="A18235" s="2">
        <v>45072.541666666664</v>
      </c>
      <c r="B18235">
        <v>111065</v>
      </c>
      <c r="C18235">
        <v>111265</v>
      </c>
      <c r="D18235">
        <v>110940</v>
      </c>
      <c r="E18235">
        <v>111225</v>
      </c>
    </row>
    <row r="18236" spans="1:5" x14ac:dyDescent="0.25">
      <c r="A18236" s="2">
        <v>45072.53125</v>
      </c>
      <c r="B18236">
        <v>110945</v>
      </c>
      <c r="C18236">
        <v>111105</v>
      </c>
      <c r="D18236">
        <v>110870</v>
      </c>
      <c r="E18236">
        <v>111065</v>
      </c>
    </row>
    <row r="18237" spans="1:5" x14ac:dyDescent="0.25">
      <c r="A18237" s="2">
        <v>45072.520833333336</v>
      </c>
      <c r="B18237">
        <v>110470</v>
      </c>
      <c r="C18237">
        <v>110955</v>
      </c>
      <c r="D18237">
        <v>110390</v>
      </c>
      <c r="E18237">
        <v>110950</v>
      </c>
    </row>
    <row r="18238" spans="1:5" x14ac:dyDescent="0.25">
      <c r="A18238" s="2">
        <v>45072.510416666664</v>
      </c>
      <c r="B18238">
        <v>111260</v>
      </c>
      <c r="C18238">
        <v>111290</v>
      </c>
      <c r="D18238">
        <v>110450</v>
      </c>
      <c r="E18238">
        <v>110475</v>
      </c>
    </row>
    <row r="18239" spans="1:5" x14ac:dyDescent="0.25">
      <c r="A18239" s="2">
        <v>45072.5</v>
      </c>
      <c r="B18239">
        <v>111650</v>
      </c>
      <c r="C18239">
        <v>111775</v>
      </c>
      <c r="D18239">
        <v>111150</v>
      </c>
      <c r="E18239">
        <v>111265</v>
      </c>
    </row>
    <row r="18240" spans="1:5" x14ac:dyDescent="0.25">
      <c r="A18240" s="2">
        <v>45072.489583333336</v>
      </c>
      <c r="B18240">
        <v>111725</v>
      </c>
      <c r="C18240">
        <v>111835</v>
      </c>
      <c r="D18240">
        <v>111600</v>
      </c>
      <c r="E18240">
        <v>111655</v>
      </c>
    </row>
    <row r="18241" spans="1:5" x14ac:dyDescent="0.25">
      <c r="A18241" s="2">
        <v>45072.479166666664</v>
      </c>
      <c r="B18241">
        <v>112155</v>
      </c>
      <c r="C18241">
        <v>112165</v>
      </c>
      <c r="D18241">
        <v>111685</v>
      </c>
      <c r="E18241">
        <v>111725</v>
      </c>
    </row>
    <row r="18242" spans="1:5" x14ac:dyDescent="0.25">
      <c r="A18242" s="2">
        <v>45072.46875</v>
      </c>
      <c r="B18242">
        <v>112235</v>
      </c>
      <c r="C18242">
        <v>112340</v>
      </c>
      <c r="D18242">
        <v>112050</v>
      </c>
      <c r="E18242">
        <v>112155</v>
      </c>
    </row>
    <row r="18243" spans="1:5" x14ac:dyDescent="0.25">
      <c r="A18243" s="2">
        <v>45072.458333333336</v>
      </c>
      <c r="B18243">
        <v>112160</v>
      </c>
      <c r="C18243">
        <v>112340</v>
      </c>
      <c r="D18243">
        <v>112095</v>
      </c>
      <c r="E18243">
        <v>112235</v>
      </c>
    </row>
    <row r="18244" spans="1:5" x14ac:dyDescent="0.25">
      <c r="A18244" s="2">
        <v>45072.447916666664</v>
      </c>
      <c r="B18244">
        <v>112300</v>
      </c>
      <c r="C18244">
        <v>112380</v>
      </c>
      <c r="D18244">
        <v>112120</v>
      </c>
      <c r="E18244">
        <v>112160</v>
      </c>
    </row>
    <row r="18245" spans="1:5" x14ac:dyDescent="0.25">
      <c r="A18245" s="2">
        <v>45072.4375</v>
      </c>
      <c r="B18245">
        <v>111870</v>
      </c>
      <c r="C18245">
        <v>112405</v>
      </c>
      <c r="D18245">
        <v>111740</v>
      </c>
      <c r="E18245">
        <v>112305</v>
      </c>
    </row>
    <row r="18246" spans="1:5" x14ac:dyDescent="0.25">
      <c r="A18246" s="2">
        <v>45072.427083333336</v>
      </c>
      <c r="B18246">
        <v>111825</v>
      </c>
      <c r="C18246">
        <v>112070</v>
      </c>
      <c r="D18246">
        <v>111710</v>
      </c>
      <c r="E18246">
        <v>111875</v>
      </c>
    </row>
    <row r="18247" spans="1:5" x14ac:dyDescent="0.25">
      <c r="A18247" s="2">
        <v>45072.416666666664</v>
      </c>
      <c r="B18247">
        <v>112275</v>
      </c>
      <c r="C18247">
        <v>112320</v>
      </c>
      <c r="D18247">
        <v>111755</v>
      </c>
      <c r="E18247">
        <v>111830</v>
      </c>
    </row>
    <row r="18248" spans="1:5" x14ac:dyDescent="0.25">
      <c r="A18248" s="2">
        <v>45072.40625</v>
      </c>
      <c r="B18248">
        <v>111755</v>
      </c>
      <c r="C18248">
        <v>112300</v>
      </c>
      <c r="D18248">
        <v>111720</v>
      </c>
      <c r="E18248">
        <v>112275</v>
      </c>
    </row>
    <row r="18249" spans="1:5" x14ac:dyDescent="0.25">
      <c r="A18249" s="2">
        <v>45072.395833333336</v>
      </c>
      <c r="B18249">
        <v>111750</v>
      </c>
      <c r="C18249">
        <v>111800</v>
      </c>
      <c r="D18249">
        <v>111470</v>
      </c>
      <c r="E18249">
        <v>111755</v>
      </c>
    </row>
    <row r="18250" spans="1:5" x14ac:dyDescent="0.25">
      <c r="A18250" s="2">
        <v>45072.385416666664</v>
      </c>
      <c r="B18250">
        <v>111600</v>
      </c>
      <c r="C18250">
        <v>111790</v>
      </c>
      <c r="D18250">
        <v>111560</v>
      </c>
      <c r="E18250">
        <v>111740</v>
      </c>
    </row>
    <row r="18251" spans="1:5" x14ac:dyDescent="0.25">
      <c r="A18251" s="2">
        <v>45072.375</v>
      </c>
      <c r="B18251">
        <v>111300</v>
      </c>
      <c r="C18251">
        <v>111680</v>
      </c>
      <c r="D18251">
        <v>111210</v>
      </c>
      <c r="E18251">
        <v>111600</v>
      </c>
    </row>
    <row r="18252" spans="1:5" x14ac:dyDescent="0.25">
      <c r="A18252" s="2">
        <v>45071.739583333336</v>
      </c>
      <c r="B18252">
        <v>110705</v>
      </c>
      <c r="C18252">
        <v>110725</v>
      </c>
      <c r="D18252">
        <v>110575</v>
      </c>
      <c r="E18252">
        <v>110655</v>
      </c>
    </row>
    <row r="18253" spans="1:5" x14ac:dyDescent="0.25">
      <c r="A18253" s="2">
        <v>45071.729166666664</v>
      </c>
      <c r="B18253">
        <v>110615</v>
      </c>
      <c r="C18253">
        <v>110755</v>
      </c>
      <c r="D18253">
        <v>110605</v>
      </c>
      <c r="E18253">
        <v>110705</v>
      </c>
    </row>
    <row r="18254" spans="1:5" x14ac:dyDescent="0.25">
      <c r="A18254" s="2">
        <v>45071.71875</v>
      </c>
      <c r="B18254">
        <v>110905</v>
      </c>
      <c r="C18254">
        <v>110920</v>
      </c>
      <c r="D18254">
        <v>110610</v>
      </c>
      <c r="E18254">
        <v>110615</v>
      </c>
    </row>
    <row r="18255" spans="1:5" x14ac:dyDescent="0.25">
      <c r="A18255" s="2">
        <v>45071.708333333336</v>
      </c>
      <c r="B18255">
        <v>110770</v>
      </c>
      <c r="C18255">
        <v>110965</v>
      </c>
      <c r="D18255">
        <v>110730</v>
      </c>
      <c r="E18255">
        <v>110900</v>
      </c>
    </row>
    <row r="18256" spans="1:5" x14ac:dyDescent="0.25">
      <c r="A18256" s="2">
        <v>45071.697916666664</v>
      </c>
      <c r="B18256">
        <v>110850</v>
      </c>
      <c r="C18256">
        <v>110950</v>
      </c>
      <c r="D18256">
        <v>110700</v>
      </c>
      <c r="E18256">
        <v>110765</v>
      </c>
    </row>
    <row r="18257" spans="1:5" x14ac:dyDescent="0.25">
      <c r="A18257" s="2">
        <v>45071.6875</v>
      </c>
      <c r="B18257">
        <v>110745</v>
      </c>
      <c r="C18257">
        <v>110905</v>
      </c>
      <c r="D18257">
        <v>110670</v>
      </c>
      <c r="E18257">
        <v>110845</v>
      </c>
    </row>
    <row r="18258" spans="1:5" x14ac:dyDescent="0.25">
      <c r="A18258" s="2">
        <v>45071.677083333336</v>
      </c>
      <c r="B18258">
        <v>110615</v>
      </c>
      <c r="C18258">
        <v>110750</v>
      </c>
      <c r="D18258">
        <v>110505</v>
      </c>
      <c r="E18258">
        <v>110740</v>
      </c>
    </row>
    <row r="18259" spans="1:5" x14ac:dyDescent="0.25">
      <c r="A18259" s="2">
        <v>45071.666666666664</v>
      </c>
      <c r="B18259">
        <v>110750</v>
      </c>
      <c r="C18259">
        <v>110835</v>
      </c>
      <c r="D18259">
        <v>110590</v>
      </c>
      <c r="E18259">
        <v>110610</v>
      </c>
    </row>
    <row r="18260" spans="1:5" x14ac:dyDescent="0.25">
      <c r="A18260" s="2">
        <v>45071.65625</v>
      </c>
      <c r="B18260">
        <v>110625</v>
      </c>
      <c r="C18260">
        <v>110845</v>
      </c>
      <c r="D18260">
        <v>110590</v>
      </c>
      <c r="E18260">
        <v>110750</v>
      </c>
    </row>
    <row r="18261" spans="1:5" x14ac:dyDescent="0.25">
      <c r="A18261" s="2">
        <v>45071.645833333336</v>
      </c>
      <c r="B18261">
        <v>110950</v>
      </c>
      <c r="C18261">
        <v>110985</v>
      </c>
      <c r="D18261">
        <v>110500</v>
      </c>
      <c r="E18261">
        <v>110625</v>
      </c>
    </row>
    <row r="18262" spans="1:5" x14ac:dyDescent="0.25">
      <c r="A18262" s="2">
        <v>45071.635416666664</v>
      </c>
      <c r="B18262">
        <v>110880</v>
      </c>
      <c r="C18262">
        <v>111000</v>
      </c>
      <c r="D18262">
        <v>110800</v>
      </c>
      <c r="E18262">
        <v>110950</v>
      </c>
    </row>
    <row r="18263" spans="1:5" x14ac:dyDescent="0.25">
      <c r="A18263" s="2">
        <v>45071.625</v>
      </c>
      <c r="B18263">
        <v>110890</v>
      </c>
      <c r="C18263">
        <v>111090</v>
      </c>
      <c r="D18263">
        <v>110820</v>
      </c>
      <c r="E18263">
        <v>110880</v>
      </c>
    </row>
    <row r="18264" spans="1:5" x14ac:dyDescent="0.25">
      <c r="A18264" s="2">
        <v>45071.614583333336</v>
      </c>
      <c r="B18264">
        <v>110955</v>
      </c>
      <c r="C18264">
        <v>110980</v>
      </c>
      <c r="D18264">
        <v>110785</v>
      </c>
      <c r="E18264">
        <v>110890</v>
      </c>
    </row>
    <row r="18265" spans="1:5" x14ac:dyDescent="0.25">
      <c r="A18265" s="2">
        <v>45071.604166666664</v>
      </c>
      <c r="B18265">
        <v>111085</v>
      </c>
      <c r="C18265">
        <v>111200</v>
      </c>
      <c r="D18265">
        <v>110955</v>
      </c>
      <c r="E18265">
        <v>110955</v>
      </c>
    </row>
    <row r="18266" spans="1:5" x14ac:dyDescent="0.25">
      <c r="A18266" s="2">
        <v>45071.59375</v>
      </c>
      <c r="B18266">
        <v>110945</v>
      </c>
      <c r="C18266">
        <v>111240</v>
      </c>
      <c r="D18266">
        <v>110945</v>
      </c>
      <c r="E18266">
        <v>111080</v>
      </c>
    </row>
    <row r="18267" spans="1:5" x14ac:dyDescent="0.25">
      <c r="A18267" s="2">
        <v>45071.583333333336</v>
      </c>
      <c r="B18267">
        <v>110915</v>
      </c>
      <c r="C18267">
        <v>110995</v>
      </c>
      <c r="D18267">
        <v>110820</v>
      </c>
      <c r="E18267">
        <v>110945</v>
      </c>
    </row>
    <row r="18268" spans="1:5" x14ac:dyDescent="0.25">
      <c r="A18268" s="2">
        <v>45071.572916666664</v>
      </c>
      <c r="B18268">
        <v>111025</v>
      </c>
      <c r="C18268">
        <v>111075</v>
      </c>
      <c r="D18268">
        <v>110910</v>
      </c>
      <c r="E18268">
        <v>110920</v>
      </c>
    </row>
    <row r="18269" spans="1:5" x14ac:dyDescent="0.25">
      <c r="A18269" s="2">
        <v>45071.5625</v>
      </c>
      <c r="B18269">
        <v>111040</v>
      </c>
      <c r="C18269">
        <v>111150</v>
      </c>
      <c r="D18269">
        <v>110955</v>
      </c>
      <c r="E18269">
        <v>111030</v>
      </c>
    </row>
    <row r="18270" spans="1:5" x14ac:dyDescent="0.25">
      <c r="A18270" s="2">
        <v>45071.552083333336</v>
      </c>
      <c r="B18270">
        <v>110895</v>
      </c>
      <c r="C18270">
        <v>111075</v>
      </c>
      <c r="D18270">
        <v>110840</v>
      </c>
      <c r="E18270">
        <v>111040</v>
      </c>
    </row>
    <row r="18271" spans="1:5" x14ac:dyDescent="0.25">
      <c r="A18271" s="2">
        <v>45071.541666666664</v>
      </c>
      <c r="B18271">
        <v>110665</v>
      </c>
      <c r="C18271">
        <v>110955</v>
      </c>
      <c r="D18271">
        <v>110635</v>
      </c>
      <c r="E18271">
        <v>110895</v>
      </c>
    </row>
    <row r="18272" spans="1:5" x14ac:dyDescent="0.25">
      <c r="A18272" s="2">
        <v>45071.53125</v>
      </c>
      <c r="B18272">
        <v>110395</v>
      </c>
      <c r="C18272">
        <v>110720</v>
      </c>
      <c r="D18272">
        <v>110360</v>
      </c>
      <c r="E18272">
        <v>110665</v>
      </c>
    </row>
    <row r="18273" spans="1:5" x14ac:dyDescent="0.25">
      <c r="A18273" s="2">
        <v>45071.520833333336</v>
      </c>
      <c r="B18273">
        <v>110945</v>
      </c>
      <c r="C18273">
        <v>110995</v>
      </c>
      <c r="D18273">
        <v>110260</v>
      </c>
      <c r="E18273">
        <v>110395</v>
      </c>
    </row>
    <row r="18274" spans="1:5" x14ac:dyDescent="0.25">
      <c r="A18274" s="2">
        <v>45071.510416666664</v>
      </c>
      <c r="B18274">
        <v>110910</v>
      </c>
      <c r="C18274">
        <v>111050</v>
      </c>
      <c r="D18274">
        <v>110865</v>
      </c>
      <c r="E18274">
        <v>110940</v>
      </c>
    </row>
    <row r="18275" spans="1:5" x14ac:dyDescent="0.25">
      <c r="A18275" s="2">
        <v>45071.5</v>
      </c>
      <c r="B18275">
        <v>111230</v>
      </c>
      <c r="C18275">
        <v>111385</v>
      </c>
      <c r="D18275">
        <v>110905</v>
      </c>
      <c r="E18275">
        <v>110910</v>
      </c>
    </row>
    <row r="18276" spans="1:5" x14ac:dyDescent="0.25">
      <c r="A18276" s="2">
        <v>45071.489583333336</v>
      </c>
      <c r="B18276">
        <v>110820</v>
      </c>
      <c r="C18276">
        <v>111235</v>
      </c>
      <c r="D18276">
        <v>110775</v>
      </c>
      <c r="E18276">
        <v>111230</v>
      </c>
    </row>
    <row r="18277" spans="1:5" x14ac:dyDescent="0.25">
      <c r="A18277" s="2">
        <v>45071.479166666664</v>
      </c>
      <c r="B18277">
        <v>110500</v>
      </c>
      <c r="C18277">
        <v>110875</v>
      </c>
      <c r="D18277">
        <v>110440</v>
      </c>
      <c r="E18277">
        <v>110820</v>
      </c>
    </row>
    <row r="18278" spans="1:5" x14ac:dyDescent="0.25">
      <c r="A18278" s="2">
        <v>45071.46875</v>
      </c>
      <c r="B18278">
        <v>110725</v>
      </c>
      <c r="C18278">
        <v>110820</v>
      </c>
      <c r="D18278">
        <v>110485</v>
      </c>
      <c r="E18278">
        <v>110495</v>
      </c>
    </row>
    <row r="18279" spans="1:5" x14ac:dyDescent="0.25">
      <c r="A18279" s="2">
        <v>45071.458333333336</v>
      </c>
      <c r="B18279">
        <v>111005</v>
      </c>
      <c r="C18279">
        <v>111140</v>
      </c>
      <c r="D18279">
        <v>110650</v>
      </c>
      <c r="E18279">
        <v>110725</v>
      </c>
    </row>
    <row r="18280" spans="1:5" x14ac:dyDescent="0.25">
      <c r="A18280" s="2">
        <v>45071.447916666664</v>
      </c>
      <c r="B18280">
        <v>111015</v>
      </c>
      <c r="C18280">
        <v>111250</v>
      </c>
      <c r="D18280">
        <v>110850</v>
      </c>
      <c r="E18280">
        <v>111005</v>
      </c>
    </row>
    <row r="18281" spans="1:5" x14ac:dyDescent="0.25">
      <c r="A18281" s="2">
        <v>45071.4375</v>
      </c>
      <c r="B18281">
        <v>111290</v>
      </c>
      <c r="C18281">
        <v>111300</v>
      </c>
      <c r="D18281">
        <v>110595</v>
      </c>
      <c r="E18281">
        <v>111020</v>
      </c>
    </row>
    <row r="18282" spans="1:5" x14ac:dyDescent="0.25">
      <c r="A18282" s="2">
        <v>45071.427083333336</v>
      </c>
      <c r="B18282">
        <v>111655</v>
      </c>
      <c r="C18282">
        <v>111665</v>
      </c>
      <c r="D18282">
        <v>111245</v>
      </c>
      <c r="E18282">
        <v>111285</v>
      </c>
    </row>
    <row r="18283" spans="1:5" x14ac:dyDescent="0.25">
      <c r="A18283" s="2">
        <v>45071.416666666664</v>
      </c>
      <c r="B18283">
        <v>111140</v>
      </c>
      <c r="C18283">
        <v>111880</v>
      </c>
      <c r="D18283">
        <v>111000</v>
      </c>
      <c r="E18283">
        <v>111655</v>
      </c>
    </row>
    <row r="18284" spans="1:5" x14ac:dyDescent="0.25">
      <c r="A18284" s="2">
        <v>45071.40625</v>
      </c>
      <c r="B18284">
        <v>111275</v>
      </c>
      <c r="C18284">
        <v>111300</v>
      </c>
      <c r="D18284">
        <v>111125</v>
      </c>
      <c r="E18284">
        <v>111135</v>
      </c>
    </row>
    <row r="18285" spans="1:5" x14ac:dyDescent="0.25">
      <c r="A18285" s="2">
        <v>45071.395833333336</v>
      </c>
      <c r="B18285">
        <v>111275</v>
      </c>
      <c r="C18285">
        <v>111480</v>
      </c>
      <c r="D18285">
        <v>111110</v>
      </c>
      <c r="E18285">
        <v>111275</v>
      </c>
    </row>
    <row r="18286" spans="1:5" x14ac:dyDescent="0.25">
      <c r="A18286" s="2">
        <v>45071.385416666664</v>
      </c>
      <c r="B18286">
        <v>111260</v>
      </c>
      <c r="C18286">
        <v>111470</v>
      </c>
      <c r="D18286">
        <v>111060</v>
      </c>
      <c r="E18286">
        <v>111275</v>
      </c>
    </row>
    <row r="18287" spans="1:5" x14ac:dyDescent="0.25">
      <c r="A18287" s="2">
        <v>45071.375</v>
      </c>
      <c r="B18287">
        <v>110295</v>
      </c>
      <c r="C18287">
        <v>111395</v>
      </c>
      <c r="D18287">
        <v>110200</v>
      </c>
      <c r="E18287">
        <v>111260</v>
      </c>
    </row>
    <row r="18288" spans="1:5" x14ac:dyDescent="0.25">
      <c r="A18288" s="2">
        <v>45070.739583333336</v>
      </c>
      <c r="B18288">
        <v>109760</v>
      </c>
      <c r="C18288">
        <v>109930</v>
      </c>
      <c r="D18288">
        <v>109745</v>
      </c>
      <c r="E18288">
        <v>109930</v>
      </c>
    </row>
    <row r="18289" spans="1:5" x14ac:dyDescent="0.25">
      <c r="A18289" s="2">
        <v>45070.729166666664</v>
      </c>
      <c r="B18289">
        <v>109760</v>
      </c>
      <c r="C18289">
        <v>109815</v>
      </c>
      <c r="D18289">
        <v>109660</v>
      </c>
      <c r="E18289">
        <v>109760</v>
      </c>
    </row>
    <row r="18290" spans="1:5" x14ac:dyDescent="0.25">
      <c r="A18290" s="2">
        <v>45070.71875</v>
      </c>
      <c r="B18290">
        <v>109605</v>
      </c>
      <c r="C18290">
        <v>109880</v>
      </c>
      <c r="D18290">
        <v>109600</v>
      </c>
      <c r="E18290">
        <v>109760</v>
      </c>
    </row>
    <row r="18291" spans="1:5" x14ac:dyDescent="0.25">
      <c r="A18291" s="2">
        <v>45070.708333333336</v>
      </c>
      <c r="B18291">
        <v>109515</v>
      </c>
      <c r="C18291">
        <v>109660</v>
      </c>
      <c r="D18291">
        <v>109460</v>
      </c>
      <c r="E18291">
        <v>109610</v>
      </c>
    </row>
    <row r="18292" spans="1:5" x14ac:dyDescent="0.25">
      <c r="A18292" s="2">
        <v>45070.697916666664</v>
      </c>
      <c r="B18292">
        <v>109605</v>
      </c>
      <c r="C18292">
        <v>109625</v>
      </c>
      <c r="D18292">
        <v>109410</v>
      </c>
      <c r="E18292">
        <v>109520</v>
      </c>
    </row>
    <row r="18293" spans="1:5" x14ac:dyDescent="0.25">
      <c r="A18293" s="2">
        <v>45070.6875</v>
      </c>
      <c r="B18293">
        <v>109545</v>
      </c>
      <c r="C18293">
        <v>109810</v>
      </c>
      <c r="D18293">
        <v>109545</v>
      </c>
      <c r="E18293">
        <v>109610</v>
      </c>
    </row>
    <row r="18294" spans="1:5" x14ac:dyDescent="0.25">
      <c r="A18294" s="2">
        <v>45070.677083333336</v>
      </c>
      <c r="B18294">
        <v>109450</v>
      </c>
      <c r="C18294">
        <v>109690</v>
      </c>
      <c r="D18294">
        <v>109415</v>
      </c>
      <c r="E18294">
        <v>109545</v>
      </c>
    </row>
    <row r="18295" spans="1:5" x14ac:dyDescent="0.25">
      <c r="A18295" s="2">
        <v>45070.666666666664</v>
      </c>
      <c r="B18295">
        <v>109520</v>
      </c>
      <c r="C18295">
        <v>109530</v>
      </c>
      <c r="D18295">
        <v>109400</v>
      </c>
      <c r="E18295">
        <v>109445</v>
      </c>
    </row>
    <row r="18296" spans="1:5" x14ac:dyDescent="0.25">
      <c r="A18296" s="2">
        <v>45070.65625</v>
      </c>
      <c r="B18296">
        <v>109585</v>
      </c>
      <c r="C18296">
        <v>109660</v>
      </c>
      <c r="D18296">
        <v>109490</v>
      </c>
      <c r="E18296">
        <v>109520</v>
      </c>
    </row>
    <row r="18297" spans="1:5" x14ac:dyDescent="0.25">
      <c r="A18297" s="2">
        <v>45070.645833333336</v>
      </c>
      <c r="B18297">
        <v>109650</v>
      </c>
      <c r="C18297">
        <v>109730</v>
      </c>
      <c r="D18297">
        <v>109545</v>
      </c>
      <c r="E18297">
        <v>109580</v>
      </c>
    </row>
    <row r="18298" spans="1:5" x14ac:dyDescent="0.25">
      <c r="A18298" s="2">
        <v>45070.635416666664</v>
      </c>
      <c r="B18298">
        <v>109660</v>
      </c>
      <c r="C18298">
        <v>109850</v>
      </c>
      <c r="D18298">
        <v>109590</v>
      </c>
      <c r="E18298">
        <v>109645</v>
      </c>
    </row>
    <row r="18299" spans="1:5" x14ac:dyDescent="0.25">
      <c r="A18299" s="2">
        <v>45070.625</v>
      </c>
      <c r="B18299">
        <v>109545</v>
      </c>
      <c r="C18299">
        <v>109750</v>
      </c>
      <c r="D18299">
        <v>109495</v>
      </c>
      <c r="E18299">
        <v>109655</v>
      </c>
    </row>
    <row r="18300" spans="1:5" x14ac:dyDescent="0.25">
      <c r="A18300" s="2">
        <v>45070.614583333336</v>
      </c>
      <c r="B18300">
        <v>109670</v>
      </c>
      <c r="C18300">
        <v>109770</v>
      </c>
      <c r="D18300">
        <v>109490</v>
      </c>
      <c r="E18300">
        <v>109550</v>
      </c>
    </row>
    <row r="18301" spans="1:5" x14ac:dyDescent="0.25">
      <c r="A18301" s="2">
        <v>45070.604166666664</v>
      </c>
      <c r="B18301">
        <v>109575</v>
      </c>
      <c r="C18301">
        <v>109705</v>
      </c>
      <c r="D18301">
        <v>109525</v>
      </c>
      <c r="E18301">
        <v>109670</v>
      </c>
    </row>
    <row r="18302" spans="1:5" x14ac:dyDescent="0.25">
      <c r="A18302" s="2">
        <v>45070.59375</v>
      </c>
      <c r="B18302">
        <v>109430</v>
      </c>
      <c r="C18302">
        <v>109700</v>
      </c>
      <c r="D18302">
        <v>109420</v>
      </c>
      <c r="E18302">
        <v>109575</v>
      </c>
    </row>
    <row r="18303" spans="1:5" x14ac:dyDescent="0.25">
      <c r="A18303" s="2">
        <v>45070.583333333336</v>
      </c>
      <c r="B18303">
        <v>109470</v>
      </c>
      <c r="C18303">
        <v>109490</v>
      </c>
      <c r="D18303">
        <v>109370</v>
      </c>
      <c r="E18303">
        <v>109435</v>
      </c>
    </row>
    <row r="18304" spans="1:5" x14ac:dyDescent="0.25">
      <c r="A18304" s="2">
        <v>45070.572916666664</v>
      </c>
      <c r="B18304">
        <v>109415</v>
      </c>
      <c r="C18304">
        <v>109540</v>
      </c>
      <c r="D18304">
        <v>109375</v>
      </c>
      <c r="E18304">
        <v>109465</v>
      </c>
    </row>
    <row r="18305" spans="1:5" x14ac:dyDescent="0.25">
      <c r="A18305" s="2">
        <v>45070.5625</v>
      </c>
      <c r="B18305">
        <v>109415</v>
      </c>
      <c r="C18305">
        <v>109500</v>
      </c>
      <c r="D18305">
        <v>109305</v>
      </c>
      <c r="E18305">
        <v>109415</v>
      </c>
    </row>
    <row r="18306" spans="1:5" x14ac:dyDescent="0.25">
      <c r="A18306" s="2">
        <v>45070.552083333336</v>
      </c>
      <c r="B18306">
        <v>109680</v>
      </c>
      <c r="C18306">
        <v>109690</v>
      </c>
      <c r="D18306">
        <v>109160</v>
      </c>
      <c r="E18306">
        <v>109420</v>
      </c>
    </row>
    <row r="18307" spans="1:5" x14ac:dyDescent="0.25">
      <c r="A18307" s="2">
        <v>45070.541666666664</v>
      </c>
      <c r="B18307">
        <v>109980</v>
      </c>
      <c r="C18307">
        <v>109990</v>
      </c>
      <c r="D18307">
        <v>109620</v>
      </c>
      <c r="E18307">
        <v>109680</v>
      </c>
    </row>
    <row r="18308" spans="1:5" x14ac:dyDescent="0.25">
      <c r="A18308" s="2">
        <v>45070.53125</v>
      </c>
      <c r="B18308">
        <v>110030</v>
      </c>
      <c r="C18308">
        <v>110065</v>
      </c>
      <c r="D18308">
        <v>109960</v>
      </c>
      <c r="E18308">
        <v>109980</v>
      </c>
    </row>
    <row r="18309" spans="1:5" x14ac:dyDescent="0.25">
      <c r="A18309" s="2">
        <v>45070.520833333336</v>
      </c>
      <c r="B18309">
        <v>110095</v>
      </c>
      <c r="C18309">
        <v>110230</v>
      </c>
      <c r="D18309">
        <v>110005</v>
      </c>
      <c r="E18309">
        <v>110035</v>
      </c>
    </row>
    <row r="18310" spans="1:5" x14ac:dyDescent="0.25">
      <c r="A18310" s="2">
        <v>45070.510416666664</v>
      </c>
      <c r="B18310">
        <v>110015</v>
      </c>
      <c r="C18310">
        <v>110400</v>
      </c>
      <c r="D18310">
        <v>109930</v>
      </c>
      <c r="E18310">
        <v>110090</v>
      </c>
    </row>
    <row r="18311" spans="1:5" x14ac:dyDescent="0.25">
      <c r="A18311" s="2">
        <v>45070.5</v>
      </c>
      <c r="B18311">
        <v>109985</v>
      </c>
      <c r="C18311">
        <v>110135</v>
      </c>
      <c r="D18311">
        <v>109920</v>
      </c>
      <c r="E18311">
        <v>110015</v>
      </c>
    </row>
    <row r="18312" spans="1:5" x14ac:dyDescent="0.25">
      <c r="A18312" s="2">
        <v>45070.489583333336</v>
      </c>
      <c r="B18312">
        <v>109985</v>
      </c>
      <c r="C18312">
        <v>110090</v>
      </c>
      <c r="D18312">
        <v>109915</v>
      </c>
      <c r="E18312">
        <v>109990</v>
      </c>
    </row>
    <row r="18313" spans="1:5" x14ac:dyDescent="0.25">
      <c r="A18313" s="2">
        <v>45070.479166666664</v>
      </c>
      <c r="B18313">
        <v>109940</v>
      </c>
      <c r="C18313">
        <v>110155</v>
      </c>
      <c r="D18313">
        <v>109880</v>
      </c>
      <c r="E18313">
        <v>109985</v>
      </c>
    </row>
    <row r="18314" spans="1:5" x14ac:dyDescent="0.25">
      <c r="A18314" s="2">
        <v>45070.46875</v>
      </c>
      <c r="B18314">
        <v>110105</v>
      </c>
      <c r="C18314">
        <v>110200</v>
      </c>
      <c r="D18314">
        <v>109910</v>
      </c>
      <c r="E18314">
        <v>109940</v>
      </c>
    </row>
    <row r="18315" spans="1:5" x14ac:dyDescent="0.25">
      <c r="A18315" s="2">
        <v>45070.458333333336</v>
      </c>
      <c r="B18315">
        <v>109645</v>
      </c>
      <c r="C18315">
        <v>110130</v>
      </c>
      <c r="D18315">
        <v>109615</v>
      </c>
      <c r="E18315">
        <v>110110</v>
      </c>
    </row>
    <row r="18316" spans="1:5" x14ac:dyDescent="0.25">
      <c r="A18316" s="2">
        <v>45070.447916666664</v>
      </c>
      <c r="B18316">
        <v>109955</v>
      </c>
      <c r="C18316">
        <v>110030</v>
      </c>
      <c r="D18316">
        <v>109500</v>
      </c>
      <c r="E18316">
        <v>109645</v>
      </c>
    </row>
    <row r="18317" spans="1:5" x14ac:dyDescent="0.25">
      <c r="A18317" s="2">
        <v>45070.4375</v>
      </c>
      <c r="B18317">
        <v>110155</v>
      </c>
      <c r="C18317">
        <v>110260</v>
      </c>
      <c r="D18317">
        <v>109855</v>
      </c>
      <c r="E18317">
        <v>109950</v>
      </c>
    </row>
    <row r="18318" spans="1:5" x14ac:dyDescent="0.25">
      <c r="A18318" s="2">
        <v>45070.427083333336</v>
      </c>
      <c r="B18318">
        <v>109995</v>
      </c>
      <c r="C18318">
        <v>110230</v>
      </c>
      <c r="D18318">
        <v>109875</v>
      </c>
      <c r="E18318">
        <v>110150</v>
      </c>
    </row>
    <row r="18319" spans="1:5" x14ac:dyDescent="0.25">
      <c r="A18319" s="2">
        <v>45070.416666666664</v>
      </c>
      <c r="B18319">
        <v>110130</v>
      </c>
      <c r="C18319">
        <v>110145</v>
      </c>
      <c r="D18319">
        <v>109355</v>
      </c>
      <c r="E18319">
        <v>109990</v>
      </c>
    </row>
    <row r="18320" spans="1:5" x14ac:dyDescent="0.25">
      <c r="A18320" s="2">
        <v>45070.40625</v>
      </c>
      <c r="B18320">
        <v>110585</v>
      </c>
      <c r="C18320">
        <v>110590</v>
      </c>
      <c r="D18320">
        <v>110035</v>
      </c>
      <c r="E18320">
        <v>110130</v>
      </c>
    </row>
    <row r="18321" spans="1:5" x14ac:dyDescent="0.25">
      <c r="A18321" s="2">
        <v>45070.395833333336</v>
      </c>
      <c r="B18321">
        <v>110445</v>
      </c>
      <c r="C18321">
        <v>110600</v>
      </c>
      <c r="D18321">
        <v>110320</v>
      </c>
      <c r="E18321">
        <v>110585</v>
      </c>
    </row>
    <row r="18322" spans="1:5" x14ac:dyDescent="0.25">
      <c r="A18322" s="2">
        <v>45070.385416666664</v>
      </c>
      <c r="B18322">
        <v>110535</v>
      </c>
      <c r="C18322">
        <v>110580</v>
      </c>
      <c r="D18322">
        <v>110350</v>
      </c>
      <c r="E18322">
        <v>110450</v>
      </c>
    </row>
    <row r="18323" spans="1:5" x14ac:dyDescent="0.25">
      <c r="A18323" s="2">
        <v>45070.375</v>
      </c>
      <c r="B18323">
        <v>110665</v>
      </c>
      <c r="C18323">
        <v>111075</v>
      </c>
      <c r="D18323">
        <v>110405</v>
      </c>
      <c r="E18323">
        <v>110535</v>
      </c>
    </row>
    <row r="18324" spans="1:5" x14ac:dyDescent="0.25">
      <c r="A18324" s="2">
        <v>45069.739583333336</v>
      </c>
      <c r="B18324">
        <v>110985</v>
      </c>
      <c r="C18324">
        <v>111095</v>
      </c>
      <c r="D18324">
        <v>110870</v>
      </c>
      <c r="E18324">
        <v>111095</v>
      </c>
    </row>
    <row r="18325" spans="1:5" x14ac:dyDescent="0.25">
      <c r="A18325" s="2">
        <v>45069.729166666664</v>
      </c>
      <c r="B18325">
        <v>110865</v>
      </c>
      <c r="C18325">
        <v>111115</v>
      </c>
      <c r="D18325">
        <v>110835</v>
      </c>
      <c r="E18325">
        <v>110985</v>
      </c>
    </row>
    <row r="18326" spans="1:5" x14ac:dyDescent="0.25">
      <c r="A18326" s="2">
        <v>45069.71875</v>
      </c>
      <c r="B18326">
        <v>110760</v>
      </c>
      <c r="C18326">
        <v>110895</v>
      </c>
      <c r="D18326">
        <v>110715</v>
      </c>
      <c r="E18326">
        <v>110860</v>
      </c>
    </row>
    <row r="18327" spans="1:5" x14ac:dyDescent="0.25">
      <c r="A18327" s="2">
        <v>45069.708333333336</v>
      </c>
      <c r="B18327">
        <v>110645</v>
      </c>
      <c r="C18327">
        <v>110835</v>
      </c>
      <c r="D18327">
        <v>110640</v>
      </c>
      <c r="E18327">
        <v>110760</v>
      </c>
    </row>
    <row r="18328" spans="1:5" x14ac:dyDescent="0.25">
      <c r="A18328" s="2">
        <v>45069.697916666664</v>
      </c>
      <c r="B18328">
        <v>110715</v>
      </c>
      <c r="C18328">
        <v>110790</v>
      </c>
      <c r="D18328">
        <v>110620</v>
      </c>
      <c r="E18328">
        <v>110645</v>
      </c>
    </row>
    <row r="18329" spans="1:5" x14ac:dyDescent="0.25">
      <c r="A18329" s="2">
        <v>45069.6875</v>
      </c>
      <c r="B18329">
        <v>110815</v>
      </c>
      <c r="C18329">
        <v>110920</v>
      </c>
      <c r="D18329">
        <v>110675</v>
      </c>
      <c r="E18329">
        <v>110715</v>
      </c>
    </row>
    <row r="18330" spans="1:5" x14ac:dyDescent="0.25">
      <c r="A18330" s="2">
        <v>45069.677083333336</v>
      </c>
      <c r="B18330">
        <v>110875</v>
      </c>
      <c r="C18330">
        <v>110890</v>
      </c>
      <c r="D18330">
        <v>110625</v>
      </c>
      <c r="E18330">
        <v>110820</v>
      </c>
    </row>
    <row r="18331" spans="1:5" x14ac:dyDescent="0.25">
      <c r="A18331" s="2">
        <v>45069.666666666664</v>
      </c>
      <c r="B18331">
        <v>110715</v>
      </c>
      <c r="C18331">
        <v>110955</v>
      </c>
      <c r="D18331">
        <v>110695</v>
      </c>
      <c r="E18331">
        <v>110875</v>
      </c>
    </row>
    <row r="18332" spans="1:5" x14ac:dyDescent="0.25">
      <c r="A18332" s="2">
        <v>45069.65625</v>
      </c>
      <c r="B18332">
        <v>110595</v>
      </c>
      <c r="C18332">
        <v>110730</v>
      </c>
      <c r="D18332">
        <v>110430</v>
      </c>
      <c r="E18332">
        <v>110720</v>
      </c>
    </row>
    <row r="18333" spans="1:5" x14ac:dyDescent="0.25">
      <c r="A18333" s="2">
        <v>45069.645833333336</v>
      </c>
      <c r="B18333">
        <v>110725</v>
      </c>
      <c r="C18333">
        <v>110900</v>
      </c>
      <c r="D18333">
        <v>110455</v>
      </c>
      <c r="E18333">
        <v>110590</v>
      </c>
    </row>
    <row r="18334" spans="1:5" x14ac:dyDescent="0.25">
      <c r="A18334" s="2">
        <v>45069.635416666664</v>
      </c>
      <c r="B18334">
        <v>111595</v>
      </c>
      <c r="C18334">
        <v>111620</v>
      </c>
      <c r="D18334">
        <v>110665</v>
      </c>
      <c r="E18334">
        <v>110730</v>
      </c>
    </row>
    <row r="18335" spans="1:5" x14ac:dyDescent="0.25">
      <c r="A18335" s="2">
        <v>45069.625</v>
      </c>
      <c r="B18335">
        <v>111685</v>
      </c>
      <c r="C18335">
        <v>111740</v>
      </c>
      <c r="D18335">
        <v>111575</v>
      </c>
      <c r="E18335">
        <v>111595</v>
      </c>
    </row>
    <row r="18336" spans="1:5" x14ac:dyDescent="0.25">
      <c r="A18336" s="2">
        <v>45069.614583333336</v>
      </c>
      <c r="B18336">
        <v>111790</v>
      </c>
      <c r="C18336">
        <v>111805</v>
      </c>
      <c r="D18336">
        <v>111615</v>
      </c>
      <c r="E18336">
        <v>111685</v>
      </c>
    </row>
    <row r="18337" spans="1:5" x14ac:dyDescent="0.25">
      <c r="A18337" s="2">
        <v>45069.604166666664</v>
      </c>
      <c r="B18337">
        <v>111750</v>
      </c>
      <c r="C18337">
        <v>111845</v>
      </c>
      <c r="D18337">
        <v>111690</v>
      </c>
      <c r="E18337">
        <v>111790</v>
      </c>
    </row>
    <row r="18338" spans="1:5" x14ac:dyDescent="0.25">
      <c r="A18338" s="2">
        <v>45069.59375</v>
      </c>
      <c r="B18338">
        <v>111885</v>
      </c>
      <c r="C18338">
        <v>112050</v>
      </c>
      <c r="D18338">
        <v>111725</v>
      </c>
      <c r="E18338">
        <v>111750</v>
      </c>
    </row>
    <row r="18339" spans="1:5" x14ac:dyDescent="0.25">
      <c r="A18339" s="2">
        <v>45069.583333333336</v>
      </c>
      <c r="B18339">
        <v>111695</v>
      </c>
      <c r="C18339">
        <v>111910</v>
      </c>
      <c r="D18339">
        <v>111685</v>
      </c>
      <c r="E18339">
        <v>111885</v>
      </c>
    </row>
    <row r="18340" spans="1:5" x14ac:dyDescent="0.25">
      <c r="A18340" s="2">
        <v>45069.572916666664</v>
      </c>
      <c r="B18340">
        <v>111505</v>
      </c>
      <c r="C18340">
        <v>111760</v>
      </c>
      <c r="D18340">
        <v>111480</v>
      </c>
      <c r="E18340">
        <v>111695</v>
      </c>
    </row>
    <row r="18341" spans="1:5" x14ac:dyDescent="0.25">
      <c r="A18341" s="2">
        <v>45069.5625</v>
      </c>
      <c r="B18341">
        <v>111620</v>
      </c>
      <c r="C18341">
        <v>111740</v>
      </c>
      <c r="D18341">
        <v>111390</v>
      </c>
      <c r="E18341">
        <v>111505</v>
      </c>
    </row>
    <row r="18342" spans="1:5" x14ac:dyDescent="0.25">
      <c r="A18342" s="2">
        <v>45069.552083333336</v>
      </c>
      <c r="B18342">
        <v>111660</v>
      </c>
      <c r="C18342">
        <v>111700</v>
      </c>
      <c r="D18342">
        <v>111550</v>
      </c>
      <c r="E18342">
        <v>111620</v>
      </c>
    </row>
    <row r="18343" spans="1:5" x14ac:dyDescent="0.25">
      <c r="A18343" s="2">
        <v>45069.541666666664</v>
      </c>
      <c r="B18343">
        <v>111900</v>
      </c>
      <c r="C18343">
        <v>111905</v>
      </c>
      <c r="D18343">
        <v>111500</v>
      </c>
      <c r="E18343">
        <v>111665</v>
      </c>
    </row>
    <row r="18344" spans="1:5" x14ac:dyDescent="0.25">
      <c r="A18344" s="2">
        <v>45069.53125</v>
      </c>
      <c r="B18344">
        <v>112125</v>
      </c>
      <c r="C18344">
        <v>112145</v>
      </c>
      <c r="D18344">
        <v>111850</v>
      </c>
      <c r="E18344">
        <v>111900</v>
      </c>
    </row>
    <row r="18345" spans="1:5" x14ac:dyDescent="0.25">
      <c r="A18345" s="2">
        <v>45069.520833333336</v>
      </c>
      <c r="B18345">
        <v>111965</v>
      </c>
      <c r="C18345">
        <v>112150</v>
      </c>
      <c r="D18345">
        <v>111865</v>
      </c>
      <c r="E18345">
        <v>112120</v>
      </c>
    </row>
    <row r="18346" spans="1:5" x14ac:dyDescent="0.25">
      <c r="A18346" s="2">
        <v>45069.510416666664</v>
      </c>
      <c r="B18346">
        <v>111855</v>
      </c>
      <c r="C18346">
        <v>112030</v>
      </c>
      <c r="D18346">
        <v>111845</v>
      </c>
      <c r="E18346">
        <v>111960</v>
      </c>
    </row>
    <row r="18347" spans="1:5" x14ac:dyDescent="0.25">
      <c r="A18347" s="2">
        <v>45069.5</v>
      </c>
      <c r="B18347">
        <v>111765</v>
      </c>
      <c r="C18347">
        <v>111885</v>
      </c>
      <c r="D18347">
        <v>111725</v>
      </c>
      <c r="E18347">
        <v>111860</v>
      </c>
    </row>
    <row r="18348" spans="1:5" x14ac:dyDescent="0.25">
      <c r="A18348" s="2">
        <v>45069.489583333336</v>
      </c>
      <c r="B18348">
        <v>111595</v>
      </c>
      <c r="C18348">
        <v>111860</v>
      </c>
      <c r="D18348">
        <v>111575</v>
      </c>
      <c r="E18348">
        <v>111765</v>
      </c>
    </row>
    <row r="18349" spans="1:5" x14ac:dyDescent="0.25">
      <c r="A18349" s="2">
        <v>45069.479166666664</v>
      </c>
      <c r="B18349">
        <v>111635</v>
      </c>
      <c r="C18349">
        <v>111790</v>
      </c>
      <c r="D18349">
        <v>111515</v>
      </c>
      <c r="E18349">
        <v>111595</v>
      </c>
    </row>
    <row r="18350" spans="1:5" x14ac:dyDescent="0.25">
      <c r="A18350" s="2">
        <v>45069.46875</v>
      </c>
      <c r="B18350">
        <v>111380</v>
      </c>
      <c r="C18350">
        <v>111700</v>
      </c>
      <c r="D18350">
        <v>111310</v>
      </c>
      <c r="E18350">
        <v>111635</v>
      </c>
    </row>
    <row r="18351" spans="1:5" x14ac:dyDescent="0.25">
      <c r="A18351" s="2">
        <v>45069.458333333336</v>
      </c>
      <c r="B18351">
        <v>111345</v>
      </c>
      <c r="C18351">
        <v>111520</v>
      </c>
      <c r="D18351">
        <v>111200</v>
      </c>
      <c r="E18351">
        <v>111385</v>
      </c>
    </row>
    <row r="18352" spans="1:5" x14ac:dyDescent="0.25">
      <c r="A18352" s="2">
        <v>45069.447916666664</v>
      </c>
      <c r="B18352">
        <v>111240</v>
      </c>
      <c r="C18352">
        <v>111370</v>
      </c>
      <c r="D18352">
        <v>111045</v>
      </c>
      <c r="E18352">
        <v>111350</v>
      </c>
    </row>
    <row r="18353" spans="1:5" x14ac:dyDescent="0.25">
      <c r="A18353" s="2">
        <v>45069.4375</v>
      </c>
      <c r="B18353">
        <v>111420</v>
      </c>
      <c r="C18353">
        <v>111460</v>
      </c>
      <c r="D18353">
        <v>111105</v>
      </c>
      <c r="E18353">
        <v>111240</v>
      </c>
    </row>
    <row r="18354" spans="1:5" x14ac:dyDescent="0.25">
      <c r="A18354" s="2">
        <v>45069.427083333336</v>
      </c>
      <c r="B18354">
        <v>110865</v>
      </c>
      <c r="C18354">
        <v>111570</v>
      </c>
      <c r="D18354">
        <v>110835</v>
      </c>
      <c r="E18354">
        <v>111420</v>
      </c>
    </row>
    <row r="18355" spans="1:5" x14ac:dyDescent="0.25">
      <c r="A18355" s="2">
        <v>45069.416666666664</v>
      </c>
      <c r="B18355">
        <v>110870</v>
      </c>
      <c r="C18355">
        <v>111155</v>
      </c>
      <c r="D18355">
        <v>110655</v>
      </c>
      <c r="E18355">
        <v>110865</v>
      </c>
    </row>
    <row r="18356" spans="1:5" x14ac:dyDescent="0.25">
      <c r="A18356" s="2">
        <v>45069.40625</v>
      </c>
      <c r="B18356">
        <v>110815</v>
      </c>
      <c r="C18356">
        <v>110945</v>
      </c>
      <c r="D18356">
        <v>110795</v>
      </c>
      <c r="E18356">
        <v>110870</v>
      </c>
    </row>
    <row r="18357" spans="1:5" x14ac:dyDescent="0.25">
      <c r="A18357" s="2">
        <v>45069.395833333336</v>
      </c>
      <c r="B18357">
        <v>110890</v>
      </c>
      <c r="C18357">
        <v>110890</v>
      </c>
      <c r="D18357">
        <v>110555</v>
      </c>
      <c r="E18357">
        <v>110810</v>
      </c>
    </row>
    <row r="18358" spans="1:5" x14ac:dyDescent="0.25">
      <c r="A18358" s="2">
        <v>45069.385416666664</v>
      </c>
      <c r="B18358">
        <v>110865</v>
      </c>
      <c r="C18358">
        <v>110935</v>
      </c>
      <c r="D18358">
        <v>110755</v>
      </c>
      <c r="E18358">
        <v>110890</v>
      </c>
    </row>
    <row r="18359" spans="1:5" x14ac:dyDescent="0.25">
      <c r="A18359" s="2">
        <v>45069.375</v>
      </c>
      <c r="B18359">
        <v>110870</v>
      </c>
      <c r="C18359">
        <v>110995</v>
      </c>
      <c r="D18359">
        <v>110700</v>
      </c>
      <c r="E18359">
        <v>110870</v>
      </c>
    </row>
    <row r="18360" spans="1:5" x14ac:dyDescent="0.25">
      <c r="A18360" s="2">
        <v>45068.739583333336</v>
      </c>
      <c r="B18360">
        <v>111075</v>
      </c>
      <c r="C18360">
        <v>111255</v>
      </c>
      <c r="D18360">
        <v>111000</v>
      </c>
      <c r="E18360">
        <v>111255</v>
      </c>
    </row>
    <row r="18361" spans="1:5" x14ac:dyDescent="0.25">
      <c r="A18361" s="2">
        <v>45068.729166666664</v>
      </c>
      <c r="B18361">
        <v>111100</v>
      </c>
      <c r="C18361">
        <v>111150</v>
      </c>
      <c r="D18361">
        <v>111005</v>
      </c>
      <c r="E18361">
        <v>111080</v>
      </c>
    </row>
    <row r="18362" spans="1:5" x14ac:dyDescent="0.25">
      <c r="A18362" s="2">
        <v>45068.71875</v>
      </c>
      <c r="B18362">
        <v>110980</v>
      </c>
      <c r="C18362">
        <v>111130</v>
      </c>
      <c r="D18362">
        <v>110835</v>
      </c>
      <c r="E18362">
        <v>111100</v>
      </c>
    </row>
    <row r="18363" spans="1:5" x14ac:dyDescent="0.25">
      <c r="A18363" s="2">
        <v>45068.708333333336</v>
      </c>
      <c r="B18363">
        <v>111085</v>
      </c>
      <c r="C18363">
        <v>111095</v>
      </c>
      <c r="D18363">
        <v>110890</v>
      </c>
      <c r="E18363">
        <v>110975</v>
      </c>
    </row>
    <row r="18364" spans="1:5" x14ac:dyDescent="0.25">
      <c r="A18364" s="2">
        <v>45068.697916666664</v>
      </c>
      <c r="B18364">
        <v>111125</v>
      </c>
      <c r="C18364">
        <v>111165</v>
      </c>
      <c r="D18364">
        <v>110955</v>
      </c>
      <c r="E18364">
        <v>111085</v>
      </c>
    </row>
    <row r="18365" spans="1:5" x14ac:dyDescent="0.25">
      <c r="A18365" s="2">
        <v>45068.6875</v>
      </c>
      <c r="B18365">
        <v>111325</v>
      </c>
      <c r="C18365">
        <v>111345</v>
      </c>
      <c r="D18365">
        <v>111110</v>
      </c>
      <c r="E18365">
        <v>111120</v>
      </c>
    </row>
    <row r="18366" spans="1:5" x14ac:dyDescent="0.25">
      <c r="A18366" s="2">
        <v>45068.677083333336</v>
      </c>
      <c r="B18366">
        <v>111340</v>
      </c>
      <c r="C18366">
        <v>111410</v>
      </c>
      <c r="D18366">
        <v>111270</v>
      </c>
      <c r="E18366">
        <v>111325</v>
      </c>
    </row>
    <row r="18367" spans="1:5" x14ac:dyDescent="0.25">
      <c r="A18367" s="2">
        <v>45068.666666666664</v>
      </c>
      <c r="B18367">
        <v>111455</v>
      </c>
      <c r="C18367">
        <v>111475</v>
      </c>
      <c r="D18367">
        <v>111255</v>
      </c>
      <c r="E18367">
        <v>111340</v>
      </c>
    </row>
    <row r="18368" spans="1:5" x14ac:dyDescent="0.25">
      <c r="A18368" s="2">
        <v>45068.65625</v>
      </c>
      <c r="B18368">
        <v>111465</v>
      </c>
      <c r="C18368">
        <v>111530</v>
      </c>
      <c r="D18368">
        <v>111405</v>
      </c>
      <c r="E18368">
        <v>111460</v>
      </c>
    </row>
    <row r="18369" spans="1:5" x14ac:dyDescent="0.25">
      <c r="A18369" s="2">
        <v>45068.645833333336</v>
      </c>
      <c r="B18369">
        <v>111475</v>
      </c>
      <c r="C18369">
        <v>111505</v>
      </c>
      <c r="D18369">
        <v>111400</v>
      </c>
      <c r="E18369">
        <v>111460</v>
      </c>
    </row>
    <row r="18370" spans="1:5" x14ac:dyDescent="0.25">
      <c r="A18370" s="2">
        <v>45068.635416666664</v>
      </c>
      <c r="B18370">
        <v>111445</v>
      </c>
      <c r="C18370">
        <v>111495</v>
      </c>
      <c r="D18370">
        <v>111410</v>
      </c>
      <c r="E18370">
        <v>111480</v>
      </c>
    </row>
    <row r="18371" spans="1:5" x14ac:dyDescent="0.25">
      <c r="A18371" s="2">
        <v>45068.625</v>
      </c>
      <c r="B18371">
        <v>111580</v>
      </c>
      <c r="C18371">
        <v>111600</v>
      </c>
      <c r="D18371">
        <v>111420</v>
      </c>
      <c r="E18371">
        <v>111440</v>
      </c>
    </row>
    <row r="18372" spans="1:5" x14ac:dyDescent="0.25">
      <c r="A18372" s="2">
        <v>45068.614583333336</v>
      </c>
      <c r="B18372">
        <v>111565</v>
      </c>
      <c r="C18372">
        <v>111760</v>
      </c>
      <c r="D18372">
        <v>111530</v>
      </c>
      <c r="E18372">
        <v>111575</v>
      </c>
    </row>
    <row r="18373" spans="1:5" x14ac:dyDescent="0.25">
      <c r="A18373" s="2">
        <v>45068.604166666664</v>
      </c>
      <c r="B18373">
        <v>111390</v>
      </c>
      <c r="C18373">
        <v>111600</v>
      </c>
      <c r="D18373">
        <v>111385</v>
      </c>
      <c r="E18373">
        <v>111565</v>
      </c>
    </row>
    <row r="18374" spans="1:5" x14ac:dyDescent="0.25">
      <c r="A18374" s="2">
        <v>45068.59375</v>
      </c>
      <c r="B18374">
        <v>111395</v>
      </c>
      <c r="C18374">
        <v>111520</v>
      </c>
      <c r="D18374">
        <v>111330</v>
      </c>
      <c r="E18374">
        <v>111385</v>
      </c>
    </row>
    <row r="18375" spans="1:5" x14ac:dyDescent="0.25">
      <c r="A18375" s="2">
        <v>45068.583333333336</v>
      </c>
      <c r="B18375">
        <v>111375</v>
      </c>
      <c r="C18375">
        <v>111465</v>
      </c>
      <c r="D18375">
        <v>111320</v>
      </c>
      <c r="E18375">
        <v>111390</v>
      </c>
    </row>
    <row r="18376" spans="1:5" x14ac:dyDescent="0.25">
      <c r="A18376" s="2">
        <v>45068.572916666664</v>
      </c>
      <c r="B18376">
        <v>111325</v>
      </c>
      <c r="C18376">
        <v>111400</v>
      </c>
      <c r="D18376">
        <v>111230</v>
      </c>
      <c r="E18376">
        <v>111380</v>
      </c>
    </row>
    <row r="18377" spans="1:5" x14ac:dyDescent="0.25">
      <c r="A18377" s="2">
        <v>45068.5625</v>
      </c>
      <c r="B18377">
        <v>111435</v>
      </c>
      <c r="C18377">
        <v>111465</v>
      </c>
      <c r="D18377">
        <v>111275</v>
      </c>
      <c r="E18377">
        <v>111325</v>
      </c>
    </row>
    <row r="18378" spans="1:5" x14ac:dyDescent="0.25">
      <c r="A18378" s="2">
        <v>45068.552083333336</v>
      </c>
      <c r="B18378">
        <v>111395</v>
      </c>
      <c r="C18378">
        <v>111470</v>
      </c>
      <c r="D18378">
        <v>111300</v>
      </c>
      <c r="E18378">
        <v>111435</v>
      </c>
    </row>
    <row r="18379" spans="1:5" x14ac:dyDescent="0.25">
      <c r="A18379" s="2">
        <v>45068.541666666664</v>
      </c>
      <c r="B18379">
        <v>111425</v>
      </c>
      <c r="C18379">
        <v>111450</v>
      </c>
      <c r="D18379">
        <v>111325</v>
      </c>
      <c r="E18379">
        <v>111395</v>
      </c>
    </row>
    <row r="18380" spans="1:5" x14ac:dyDescent="0.25">
      <c r="A18380" s="2">
        <v>45068.53125</v>
      </c>
      <c r="B18380">
        <v>111400</v>
      </c>
      <c r="C18380">
        <v>111435</v>
      </c>
      <c r="D18380">
        <v>111260</v>
      </c>
      <c r="E18380">
        <v>111425</v>
      </c>
    </row>
    <row r="18381" spans="1:5" x14ac:dyDescent="0.25">
      <c r="A18381" s="2">
        <v>45068.520833333336</v>
      </c>
      <c r="B18381">
        <v>111610</v>
      </c>
      <c r="C18381">
        <v>111645</v>
      </c>
      <c r="D18381">
        <v>111345</v>
      </c>
      <c r="E18381">
        <v>111400</v>
      </c>
    </row>
    <row r="18382" spans="1:5" x14ac:dyDescent="0.25">
      <c r="A18382" s="2">
        <v>45068.510416666664</v>
      </c>
      <c r="B18382">
        <v>111595</v>
      </c>
      <c r="C18382">
        <v>111685</v>
      </c>
      <c r="D18382">
        <v>111465</v>
      </c>
      <c r="E18382">
        <v>111605</v>
      </c>
    </row>
    <row r="18383" spans="1:5" x14ac:dyDescent="0.25">
      <c r="A18383" s="2">
        <v>45068.5</v>
      </c>
      <c r="B18383">
        <v>111415</v>
      </c>
      <c r="C18383">
        <v>111615</v>
      </c>
      <c r="D18383">
        <v>111285</v>
      </c>
      <c r="E18383">
        <v>111600</v>
      </c>
    </row>
    <row r="18384" spans="1:5" x14ac:dyDescent="0.25">
      <c r="A18384" s="2">
        <v>45068.489583333336</v>
      </c>
      <c r="B18384">
        <v>111325</v>
      </c>
      <c r="C18384">
        <v>111570</v>
      </c>
      <c r="D18384">
        <v>111240</v>
      </c>
      <c r="E18384">
        <v>111420</v>
      </c>
    </row>
    <row r="18385" spans="1:5" x14ac:dyDescent="0.25">
      <c r="A18385" s="2">
        <v>45068.479166666664</v>
      </c>
      <c r="B18385">
        <v>111480</v>
      </c>
      <c r="C18385">
        <v>111555</v>
      </c>
      <c r="D18385">
        <v>111200</v>
      </c>
      <c r="E18385">
        <v>111325</v>
      </c>
    </row>
    <row r="18386" spans="1:5" x14ac:dyDescent="0.25">
      <c r="A18386" s="2">
        <v>45068.46875</v>
      </c>
      <c r="B18386">
        <v>111355</v>
      </c>
      <c r="C18386">
        <v>111540</v>
      </c>
      <c r="D18386">
        <v>111325</v>
      </c>
      <c r="E18386">
        <v>111485</v>
      </c>
    </row>
    <row r="18387" spans="1:5" x14ac:dyDescent="0.25">
      <c r="A18387" s="2">
        <v>45068.458333333336</v>
      </c>
      <c r="B18387">
        <v>111260</v>
      </c>
      <c r="C18387">
        <v>111490</v>
      </c>
      <c r="D18387">
        <v>111090</v>
      </c>
      <c r="E18387">
        <v>111360</v>
      </c>
    </row>
    <row r="18388" spans="1:5" x14ac:dyDescent="0.25">
      <c r="A18388" s="2">
        <v>45068.447916666664</v>
      </c>
      <c r="B18388">
        <v>111450</v>
      </c>
      <c r="C18388">
        <v>111525</v>
      </c>
      <c r="D18388">
        <v>111000</v>
      </c>
      <c r="E18388">
        <v>111260</v>
      </c>
    </row>
    <row r="18389" spans="1:5" x14ac:dyDescent="0.25">
      <c r="A18389" s="2">
        <v>45068.4375</v>
      </c>
      <c r="B18389">
        <v>112175</v>
      </c>
      <c r="C18389">
        <v>112190</v>
      </c>
      <c r="D18389">
        <v>111370</v>
      </c>
      <c r="E18389">
        <v>111450</v>
      </c>
    </row>
    <row r="18390" spans="1:5" x14ac:dyDescent="0.25">
      <c r="A18390" s="2">
        <v>45068.427083333336</v>
      </c>
      <c r="B18390">
        <v>112395</v>
      </c>
      <c r="C18390">
        <v>112550</v>
      </c>
      <c r="D18390">
        <v>112015</v>
      </c>
      <c r="E18390">
        <v>112170</v>
      </c>
    </row>
    <row r="18391" spans="1:5" x14ac:dyDescent="0.25">
      <c r="A18391" s="2">
        <v>45068.416666666664</v>
      </c>
      <c r="B18391">
        <v>111440</v>
      </c>
      <c r="C18391">
        <v>112465</v>
      </c>
      <c r="D18391">
        <v>111215</v>
      </c>
      <c r="E18391">
        <v>112390</v>
      </c>
    </row>
    <row r="18392" spans="1:5" x14ac:dyDescent="0.25">
      <c r="A18392" s="2">
        <v>45068.40625</v>
      </c>
      <c r="B18392">
        <v>111505</v>
      </c>
      <c r="C18392">
        <v>111550</v>
      </c>
      <c r="D18392">
        <v>111425</v>
      </c>
      <c r="E18392">
        <v>111440</v>
      </c>
    </row>
    <row r="18393" spans="1:5" x14ac:dyDescent="0.25">
      <c r="A18393" s="2">
        <v>45068.395833333336</v>
      </c>
      <c r="B18393">
        <v>111430</v>
      </c>
      <c r="C18393">
        <v>111610</v>
      </c>
      <c r="D18393">
        <v>111410</v>
      </c>
      <c r="E18393">
        <v>111505</v>
      </c>
    </row>
    <row r="18394" spans="1:5" x14ac:dyDescent="0.25">
      <c r="A18394" s="2">
        <v>45068.385416666664</v>
      </c>
      <c r="B18394">
        <v>111420</v>
      </c>
      <c r="C18394">
        <v>111575</v>
      </c>
      <c r="D18394">
        <v>111345</v>
      </c>
      <c r="E18394">
        <v>111430</v>
      </c>
    </row>
    <row r="18395" spans="1:5" x14ac:dyDescent="0.25">
      <c r="A18395" s="2">
        <v>45068.375</v>
      </c>
      <c r="B18395">
        <v>111250</v>
      </c>
      <c r="C18395">
        <v>111620</v>
      </c>
      <c r="D18395">
        <v>111235</v>
      </c>
      <c r="E18395">
        <v>111420</v>
      </c>
    </row>
    <row r="18396" spans="1:5" x14ac:dyDescent="0.25">
      <c r="A18396" s="2">
        <v>45065.739583333336</v>
      </c>
      <c r="B18396">
        <v>111530</v>
      </c>
      <c r="C18396">
        <v>111600</v>
      </c>
      <c r="D18396">
        <v>111420</v>
      </c>
      <c r="E18396">
        <v>111450</v>
      </c>
    </row>
    <row r="18397" spans="1:5" x14ac:dyDescent="0.25">
      <c r="A18397" s="2">
        <v>45065.729166666664</v>
      </c>
      <c r="B18397">
        <v>111635</v>
      </c>
      <c r="C18397">
        <v>111670</v>
      </c>
      <c r="D18397">
        <v>111480</v>
      </c>
      <c r="E18397">
        <v>111535</v>
      </c>
    </row>
    <row r="18398" spans="1:5" x14ac:dyDescent="0.25">
      <c r="A18398" s="2">
        <v>45065.71875</v>
      </c>
      <c r="B18398">
        <v>111640</v>
      </c>
      <c r="C18398">
        <v>111685</v>
      </c>
      <c r="D18398">
        <v>111515</v>
      </c>
      <c r="E18398">
        <v>111640</v>
      </c>
    </row>
    <row r="18399" spans="1:5" x14ac:dyDescent="0.25">
      <c r="A18399" s="2">
        <v>45065.708333333336</v>
      </c>
      <c r="B18399">
        <v>111645</v>
      </c>
      <c r="C18399">
        <v>111710</v>
      </c>
      <c r="D18399">
        <v>111475</v>
      </c>
      <c r="E18399">
        <v>111640</v>
      </c>
    </row>
    <row r="18400" spans="1:5" x14ac:dyDescent="0.25">
      <c r="A18400" s="2">
        <v>45065.697916666664</v>
      </c>
      <c r="B18400">
        <v>111655</v>
      </c>
      <c r="C18400">
        <v>111715</v>
      </c>
      <c r="D18400">
        <v>111615</v>
      </c>
      <c r="E18400">
        <v>111650</v>
      </c>
    </row>
    <row r="18401" spans="1:5" x14ac:dyDescent="0.25">
      <c r="A18401" s="2">
        <v>45065.6875</v>
      </c>
      <c r="B18401">
        <v>111445</v>
      </c>
      <c r="C18401">
        <v>111670</v>
      </c>
      <c r="D18401">
        <v>111365</v>
      </c>
      <c r="E18401">
        <v>111655</v>
      </c>
    </row>
    <row r="18402" spans="1:5" x14ac:dyDescent="0.25">
      <c r="A18402" s="2">
        <v>45065.677083333336</v>
      </c>
      <c r="B18402">
        <v>111555</v>
      </c>
      <c r="C18402">
        <v>111615</v>
      </c>
      <c r="D18402">
        <v>111440</v>
      </c>
      <c r="E18402">
        <v>111445</v>
      </c>
    </row>
    <row r="18403" spans="1:5" x14ac:dyDescent="0.25">
      <c r="A18403" s="2">
        <v>45065.666666666664</v>
      </c>
      <c r="B18403">
        <v>111525</v>
      </c>
      <c r="C18403">
        <v>111630</v>
      </c>
      <c r="D18403">
        <v>111475</v>
      </c>
      <c r="E18403">
        <v>111560</v>
      </c>
    </row>
    <row r="18404" spans="1:5" x14ac:dyDescent="0.25">
      <c r="A18404" s="2">
        <v>45065.65625</v>
      </c>
      <c r="B18404">
        <v>111590</v>
      </c>
      <c r="C18404">
        <v>111595</v>
      </c>
      <c r="D18404">
        <v>111310</v>
      </c>
      <c r="E18404">
        <v>111520</v>
      </c>
    </row>
    <row r="18405" spans="1:5" x14ac:dyDescent="0.25">
      <c r="A18405" s="2">
        <v>45065.645833333336</v>
      </c>
      <c r="B18405">
        <v>111770</v>
      </c>
      <c r="C18405">
        <v>111830</v>
      </c>
      <c r="D18405">
        <v>111570</v>
      </c>
      <c r="E18405">
        <v>111585</v>
      </c>
    </row>
    <row r="18406" spans="1:5" x14ac:dyDescent="0.25">
      <c r="A18406" s="2">
        <v>45065.635416666664</v>
      </c>
      <c r="B18406">
        <v>111725</v>
      </c>
      <c r="C18406">
        <v>111820</v>
      </c>
      <c r="D18406">
        <v>111555</v>
      </c>
      <c r="E18406">
        <v>111765</v>
      </c>
    </row>
    <row r="18407" spans="1:5" x14ac:dyDescent="0.25">
      <c r="A18407" s="2">
        <v>45065.625</v>
      </c>
      <c r="B18407">
        <v>111780</v>
      </c>
      <c r="C18407">
        <v>111855</v>
      </c>
      <c r="D18407">
        <v>111705</v>
      </c>
      <c r="E18407">
        <v>111720</v>
      </c>
    </row>
    <row r="18408" spans="1:5" x14ac:dyDescent="0.25">
      <c r="A18408" s="2">
        <v>45065.614583333336</v>
      </c>
      <c r="B18408">
        <v>112015</v>
      </c>
      <c r="C18408">
        <v>112020</v>
      </c>
      <c r="D18408">
        <v>111775</v>
      </c>
      <c r="E18408">
        <v>111785</v>
      </c>
    </row>
    <row r="18409" spans="1:5" x14ac:dyDescent="0.25">
      <c r="A18409" s="2">
        <v>45065.604166666664</v>
      </c>
      <c r="B18409">
        <v>111880</v>
      </c>
      <c r="C18409">
        <v>112125</v>
      </c>
      <c r="D18409">
        <v>111875</v>
      </c>
      <c r="E18409">
        <v>112010</v>
      </c>
    </row>
    <row r="18410" spans="1:5" x14ac:dyDescent="0.25">
      <c r="A18410" s="2">
        <v>45065.59375</v>
      </c>
      <c r="B18410">
        <v>111805</v>
      </c>
      <c r="C18410">
        <v>111950</v>
      </c>
      <c r="D18410">
        <v>111785</v>
      </c>
      <c r="E18410">
        <v>111880</v>
      </c>
    </row>
    <row r="18411" spans="1:5" x14ac:dyDescent="0.25">
      <c r="A18411" s="2">
        <v>45065.583333333336</v>
      </c>
      <c r="B18411">
        <v>111740</v>
      </c>
      <c r="C18411">
        <v>111815</v>
      </c>
      <c r="D18411">
        <v>111695</v>
      </c>
      <c r="E18411">
        <v>111800</v>
      </c>
    </row>
    <row r="18412" spans="1:5" x14ac:dyDescent="0.25">
      <c r="A18412" s="2">
        <v>45065.572916666664</v>
      </c>
      <c r="B18412">
        <v>111615</v>
      </c>
      <c r="C18412">
        <v>111825</v>
      </c>
      <c r="D18412">
        <v>111610</v>
      </c>
      <c r="E18412">
        <v>111740</v>
      </c>
    </row>
    <row r="18413" spans="1:5" x14ac:dyDescent="0.25">
      <c r="A18413" s="2">
        <v>45065.5625</v>
      </c>
      <c r="B18413">
        <v>111555</v>
      </c>
      <c r="C18413">
        <v>111650</v>
      </c>
      <c r="D18413">
        <v>111445</v>
      </c>
      <c r="E18413">
        <v>111610</v>
      </c>
    </row>
    <row r="18414" spans="1:5" x14ac:dyDescent="0.25">
      <c r="A18414" s="2">
        <v>45065.552083333336</v>
      </c>
      <c r="B18414">
        <v>111565</v>
      </c>
      <c r="C18414">
        <v>111610</v>
      </c>
      <c r="D18414">
        <v>111485</v>
      </c>
      <c r="E18414">
        <v>111560</v>
      </c>
    </row>
    <row r="18415" spans="1:5" x14ac:dyDescent="0.25">
      <c r="A18415" s="2">
        <v>45065.541666666664</v>
      </c>
      <c r="B18415">
        <v>111560</v>
      </c>
      <c r="C18415">
        <v>111650</v>
      </c>
      <c r="D18415">
        <v>111410</v>
      </c>
      <c r="E18415">
        <v>111565</v>
      </c>
    </row>
    <row r="18416" spans="1:5" x14ac:dyDescent="0.25">
      <c r="A18416" s="2">
        <v>45065.53125</v>
      </c>
      <c r="B18416">
        <v>111550</v>
      </c>
      <c r="C18416">
        <v>111725</v>
      </c>
      <c r="D18416">
        <v>111520</v>
      </c>
      <c r="E18416">
        <v>111560</v>
      </c>
    </row>
    <row r="18417" spans="1:5" x14ac:dyDescent="0.25">
      <c r="A18417" s="2">
        <v>45065.520833333336</v>
      </c>
      <c r="B18417">
        <v>111765</v>
      </c>
      <c r="C18417">
        <v>111800</v>
      </c>
      <c r="D18417">
        <v>111405</v>
      </c>
      <c r="E18417">
        <v>111555</v>
      </c>
    </row>
    <row r="18418" spans="1:5" x14ac:dyDescent="0.25">
      <c r="A18418" s="2">
        <v>45065.510416666664</v>
      </c>
      <c r="B18418">
        <v>111535</v>
      </c>
      <c r="C18418">
        <v>111950</v>
      </c>
      <c r="D18418">
        <v>111420</v>
      </c>
      <c r="E18418">
        <v>111765</v>
      </c>
    </row>
    <row r="18419" spans="1:5" x14ac:dyDescent="0.25">
      <c r="A18419" s="2">
        <v>45065.5</v>
      </c>
      <c r="B18419">
        <v>111575</v>
      </c>
      <c r="C18419">
        <v>111645</v>
      </c>
      <c r="D18419">
        <v>111460</v>
      </c>
      <c r="E18419">
        <v>111540</v>
      </c>
    </row>
    <row r="18420" spans="1:5" x14ac:dyDescent="0.25">
      <c r="A18420" s="2">
        <v>45065.489583333336</v>
      </c>
      <c r="B18420">
        <v>111440</v>
      </c>
      <c r="C18420">
        <v>111640</v>
      </c>
      <c r="D18420">
        <v>111430</v>
      </c>
      <c r="E18420">
        <v>111580</v>
      </c>
    </row>
    <row r="18421" spans="1:5" x14ac:dyDescent="0.25">
      <c r="A18421" s="2">
        <v>45065.479166666664</v>
      </c>
      <c r="B18421">
        <v>111380</v>
      </c>
      <c r="C18421">
        <v>111535</v>
      </c>
      <c r="D18421">
        <v>111360</v>
      </c>
      <c r="E18421">
        <v>111440</v>
      </c>
    </row>
    <row r="18422" spans="1:5" x14ac:dyDescent="0.25">
      <c r="A18422" s="2">
        <v>45065.46875</v>
      </c>
      <c r="B18422">
        <v>111110</v>
      </c>
      <c r="C18422">
        <v>111395</v>
      </c>
      <c r="D18422">
        <v>111065</v>
      </c>
      <c r="E18422">
        <v>111380</v>
      </c>
    </row>
    <row r="18423" spans="1:5" x14ac:dyDescent="0.25">
      <c r="A18423" s="2">
        <v>45065.458333333336</v>
      </c>
      <c r="B18423">
        <v>111205</v>
      </c>
      <c r="C18423">
        <v>111215</v>
      </c>
      <c r="D18423">
        <v>110940</v>
      </c>
      <c r="E18423">
        <v>111110</v>
      </c>
    </row>
    <row r="18424" spans="1:5" x14ac:dyDescent="0.25">
      <c r="A18424" s="2">
        <v>45065.447916666664</v>
      </c>
      <c r="B18424">
        <v>110955</v>
      </c>
      <c r="C18424">
        <v>111395</v>
      </c>
      <c r="D18424">
        <v>110940</v>
      </c>
      <c r="E18424">
        <v>111200</v>
      </c>
    </row>
    <row r="18425" spans="1:5" x14ac:dyDescent="0.25">
      <c r="A18425" s="2">
        <v>45065.4375</v>
      </c>
      <c r="B18425">
        <v>110825</v>
      </c>
      <c r="C18425">
        <v>111050</v>
      </c>
      <c r="D18425">
        <v>110745</v>
      </c>
      <c r="E18425">
        <v>110955</v>
      </c>
    </row>
    <row r="18426" spans="1:5" x14ac:dyDescent="0.25">
      <c r="A18426" s="2">
        <v>45065.427083333336</v>
      </c>
      <c r="B18426">
        <v>110690</v>
      </c>
      <c r="C18426">
        <v>111095</v>
      </c>
      <c r="D18426">
        <v>110585</v>
      </c>
      <c r="E18426">
        <v>110825</v>
      </c>
    </row>
    <row r="18427" spans="1:5" x14ac:dyDescent="0.25">
      <c r="A18427" s="2">
        <v>45065.416666666664</v>
      </c>
      <c r="B18427">
        <v>111830</v>
      </c>
      <c r="C18427">
        <v>111850</v>
      </c>
      <c r="D18427">
        <v>110615</v>
      </c>
      <c r="E18427">
        <v>110695</v>
      </c>
    </row>
    <row r="18428" spans="1:5" x14ac:dyDescent="0.25">
      <c r="A18428" s="2">
        <v>45065.40625</v>
      </c>
      <c r="B18428">
        <v>111730</v>
      </c>
      <c r="C18428">
        <v>111945</v>
      </c>
      <c r="D18428">
        <v>111700</v>
      </c>
      <c r="E18428">
        <v>111830</v>
      </c>
    </row>
    <row r="18429" spans="1:5" x14ac:dyDescent="0.25">
      <c r="A18429" s="2">
        <v>45065.395833333336</v>
      </c>
      <c r="B18429">
        <v>111235</v>
      </c>
      <c r="C18429">
        <v>111825</v>
      </c>
      <c r="D18429">
        <v>111205</v>
      </c>
      <c r="E18429">
        <v>111730</v>
      </c>
    </row>
    <row r="18430" spans="1:5" x14ac:dyDescent="0.25">
      <c r="A18430" s="2">
        <v>45065.385416666664</v>
      </c>
      <c r="B18430">
        <v>111260</v>
      </c>
      <c r="C18430">
        <v>111265</v>
      </c>
      <c r="D18430">
        <v>111100</v>
      </c>
      <c r="E18430">
        <v>111235</v>
      </c>
    </row>
    <row r="18431" spans="1:5" x14ac:dyDescent="0.25">
      <c r="A18431" s="2">
        <v>45065.375</v>
      </c>
      <c r="B18431">
        <v>111080</v>
      </c>
      <c r="C18431">
        <v>111455</v>
      </c>
      <c r="D18431">
        <v>111000</v>
      </c>
      <c r="E18431">
        <v>111255</v>
      </c>
    </row>
    <row r="18432" spans="1:5" x14ac:dyDescent="0.25">
      <c r="A18432" s="2">
        <v>45064.739583333336</v>
      </c>
      <c r="B18432">
        <v>111255</v>
      </c>
      <c r="C18432">
        <v>111270</v>
      </c>
      <c r="D18432">
        <v>111055</v>
      </c>
      <c r="E18432">
        <v>111140</v>
      </c>
    </row>
    <row r="18433" spans="1:5" x14ac:dyDescent="0.25">
      <c r="A18433" s="2">
        <v>45064.729166666664</v>
      </c>
      <c r="B18433">
        <v>111095</v>
      </c>
      <c r="C18433">
        <v>111260</v>
      </c>
      <c r="D18433">
        <v>111060</v>
      </c>
      <c r="E18433">
        <v>111255</v>
      </c>
    </row>
    <row r="18434" spans="1:5" x14ac:dyDescent="0.25">
      <c r="A18434" s="2">
        <v>45064.71875</v>
      </c>
      <c r="B18434">
        <v>111195</v>
      </c>
      <c r="C18434">
        <v>111270</v>
      </c>
      <c r="D18434">
        <v>111020</v>
      </c>
      <c r="E18434">
        <v>111095</v>
      </c>
    </row>
    <row r="18435" spans="1:5" x14ac:dyDescent="0.25">
      <c r="A18435" s="2">
        <v>45064.708333333336</v>
      </c>
      <c r="B18435">
        <v>111120</v>
      </c>
      <c r="C18435">
        <v>111235</v>
      </c>
      <c r="D18435">
        <v>110995</v>
      </c>
      <c r="E18435">
        <v>111195</v>
      </c>
    </row>
    <row r="18436" spans="1:5" x14ac:dyDescent="0.25">
      <c r="A18436" s="2">
        <v>45064.697916666664</v>
      </c>
      <c r="B18436">
        <v>111135</v>
      </c>
      <c r="C18436">
        <v>111200</v>
      </c>
      <c r="D18436">
        <v>111050</v>
      </c>
      <c r="E18436">
        <v>111115</v>
      </c>
    </row>
    <row r="18437" spans="1:5" x14ac:dyDescent="0.25">
      <c r="A18437" s="2">
        <v>45064.6875</v>
      </c>
      <c r="B18437">
        <v>110800</v>
      </c>
      <c r="C18437">
        <v>111165</v>
      </c>
      <c r="D18437">
        <v>110795</v>
      </c>
      <c r="E18437">
        <v>111145</v>
      </c>
    </row>
    <row r="18438" spans="1:5" x14ac:dyDescent="0.25">
      <c r="A18438" s="2">
        <v>45064.677083333336</v>
      </c>
      <c r="B18438">
        <v>110805</v>
      </c>
      <c r="C18438">
        <v>110880</v>
      </c>
      <c r="D18438">
        <v>110690</v>
      </c>
      <c r="E18438">
        <v>110800</v>
      </c>
    </row>
    <row r="18439" spans="1:5" x14ac:dyDescent="0.25">
      <c r="A18439" s="2">
        <v>45064.666666666664</v>
      </c>
      <c r="B18439">
        <v>110840</v>
      </c>
      <c r="C18439">
        <v>110870</v>
      </c>
      <c r="D18439">
        <v>110760</v>
      </c>
      <c r="E18439">
        <v>110810</v>
      </c>
    </row>
    <row r="18440" spans="1:5" x14ac:dyDescent="0.25">
      <c r="A18440" s="2">
        <v>45064.65625</v>
      </c>
      <c r="B18440">
        <v>110875</v>
      </c>
      <c r="C18440">
        <v>110965</v>
      </c>
      <c r="D18440">
        <v>110820</v>
      </c>
      <c r="E18440">
        <v>110840</v>
      </c>
    </row>
    <row r="18441" spans="1:5" x14ac:dyDescent="0.25">
      <c r="A18441" s="2">
        <v>45064.645833333336</v>
      </c>
      <c r="B18441">
        <v>110815</v>
      </c>
      <c r="C18441">
        <v>110980</v>
      </c>
      <c r="D18441">
        <v>110800</v>
      </c>
      <c r="E18441">
        <v>110875</v>
      </c>
    </row>
    <row r="18442" spans="1:5" x14ac:dyDescent="0.25">
      <c r="A18442" s="2">
        <v>45064.635416666664</v>
      </c>
      <c r="B18442">
        <v>110705</v>
      </c>
      <c r="C18442">
        <v>110870</v>
      </c>
      <c r="D18442">
        <v>110660</v>
      </c>
      <c r="E18442">
        <v>110815</v>
      </c>
    </row>
    <row r="18443" spans="1:5" x14ac:dyDescent="0.25">
      <c r="A18443" s="2">
        <v>45064.625</v>
      </c>
      <c r="B18443">
        <v>110465</v>
      </c>
      <c r="C18443">
        <v>110805</v>
      </c>
      <c r="D18443">
        <v>110465</v>
      </c>
      <c r="E18443">
        <v>110705</v>
      </c>
    </row>
    <row r="18444" spans="1:5" x14ac:dyDescent="0.25">
      <c r="A18444" s="2">
        <v>45064.614583333336</v>
      </c>
      <c r="B18444">
        <v>110320</v>
      </c>
      <c r="C18444">
        <v>110475</v>
      </c>
      <c r="D18444">
        <v>110275</v>
      </c>
      <c r="E18444">
        <v>110470</v>
      </c>
    </row>
    <row r="18445" spans="1:5" x14ac:dyDescent="0.25">
      <c r="A18445" s="2">
        <v>45064.604166666664</v>
      </c>
      <c r="B18445">
        <v>110345</v>
      </c>
      <c r="C18445">
        <v>110385</v>
      </c>
      <c r="D18445">
        <v>110295</v>
      </c>
      <c r="E18445">
        <v>110320</v>
      </c>
    </row>
    <row r="18446" spans="1:5" x14ac:dyDescent="0.25">
      <c r="A18446" s="2">
        <v>45064.59375</v>
      </c>
      <c r="B18446">
        <v>110270</v>
      </c>
      <c r="C18446">
        <v>110495</v>
      </c>
      <c r="D18446">
        <v>110255</v>
      </c>
      <c r="E18446">
        <v>110345</v>
      </c>
    </row>
    <row r="18447" spans="1:5" x14ac:dyDescent="0.25">
      <c r="A18447" s="2">
        <v>45064.583333333336</v>
      </c>
      <c r="B18447">
        <v>110235</v>
      </c>
      <c r="C18447">
        <v>110330</v>
      </c>
      <c r="D18447">
        <v>110220</v>
      </c>
      <c r="E18447">
        <v>110265</v>
      </c>
    </row>
    <row r="18448" spans="1:5" x14ac:dyDescent="0.25">
      <c r="A18448" s="2">
        <v>45064.572916666664</v>
      </c>
      <c r="B18448">
        <v>110300</v>
      </c>
      <c r="C18448">
        <v>110320</v>
      </c>
      <c r="D18448">
        <v>110200</v>
      </c>
      <c r="E18448">
        <v>110230</v>
      </c>
    </row>
    <row r="18449" spans="1:5" x14ac:dyDescent="0.25">
      <c r="A18449" s="2">
        <v>45064.5625</v>
      </c>
      <c r="B18449">
        <v>110370</v>
      </c>
      <c r="C18449">
        <v>110385</v>
      </c>
      <c r="D18449">
        <v>110235</v>
      </c>
      <c r="E18449">
        <v>110300</v>
      </c>
    </row>
    <row r="18450" spans="1:5" x14ac:dyDescent="0.25">
      <c r="A18450" s="2">
        <v>45064.552083333336</v>
      </c>
      <c r="B18450">
        <v>110165</v>
      </c>
      <c r="C18450">
        <v>110385</v>
      </c>
      <c r="D18450">
        <v>110145</v>
      </c>
      <c r="E18450">
        <v>110365</v>
      </c>
    </row>
    <row r="18451" spans="1:5" x14ac:dyDescent="0.25">
      <c r="A18451" s="2">
        <v>45064.541666666664</v>
      </c>
      <c r="B18451">
        <v>110270</v>
      </c>
      <c r="C18451">
        <v>110305</v>
      </c>
      <c r="D18451">
        <v>110150</v>
      </c>
      <c r="E18451">
        <v>110165</v>
      </c>
    </row>
    <row r="18452" spans="1:5" x14ac:dyDescent="0.25">
      <c r="A18452" s="2">
        <v>45064.53125</v>
      </c>
      <c r="B18452">
        <v>110125</v>
      </c>
      <c r="C18452">
        <v>110310</v>
      </c>
      <c r="D18452">
        <v>110110</v>
      </c>
      <c r="E18452">
        <v>110265</v>
      </c>
    </row>
    <row r="18453" spans="1:5" x14ac:dyDescent="0.25">
      <c r="A18453" s="2">
        <v>45064.520833333336</v>
      </c>
      <c r="B18453">
        <v>110245</v>
      </c>
      <c r="C18453">
        <v>110335</v>
      </c>
      <c r="D18453">
        <v>110120</v>
      </c>
      <c r="E18453">
        <v>110125</v>
      </c>
    </row>
    <row r="18454" spans="1:5" x14ac:dyDescent="0.25">
      <c r="A18454" s="2">
        <v>45064.510416666664</v>
      </c>
      <c r="B18454">
        <v>110230</v>
      </c>
      <c r="C18454">
        <v>110280</v>
      </c>
      <c r="D18454">
        <v>110100</v>
      </c>
      <c r="E18454">
        <v>110250</v>
      </c>
    </row>
    <row r="18455" spans="1:5" x14ac:dyDescent="0.25">
      <c r="A18455" s="2">
        <v>45064.5</v>
      </c>
      <c r="B18455">
        <v>109990</v>
      </c>
      <c r="C18455">
        <v>110285</v>
      </c>
      <c r="D18455">
        <v>109960</v>
      </c>
      <c r="E18455">
        <v>110225</v>
      </c>
    </row>
    <row r="18456" spans="1:5" x14ac:dyDescent="0.25">
      <c r="A18456" s="2">
        <v>45064.489583333336</v>
      </c>
      <c r="B18456">
        <v>110325</v>
      </c>
      <c r="C18456">
        <v>110385</v>
      </c>
      <c r="D18456">
        <v>109945</v>
      </c>
      <c r="E18456">
        <v>109985</v>
      </c>
    </row>
    <row r="18457" spans="1:5" x14ac:dyDescent="0.25">
      <c r="A18457" s="2">
        <v>45064.479166666664</v>
      </c>
      <c r="B18457">
        <v>110325</v>
      </c>
      <c r="C18457">
        <v>110490</v>
      </c>
      <c r="D18457">
        <v>110205</v>
      </c>
      <c r="E18457">
        <v>110330</v>
      </c>
    </row>
    <row r="18458" spans="1:5" x14ac:dyDescent="0.25">
      <c r="A18458" s="2">
        <v>45064.46875</v>
      </c>
      <c r="B18458">
        <v>110355</v>
      </c>
      <c r="C18458">
        <v>110465</v>
      </c>
      <c r="D18458">
        <v>110235</v>
      </c>
      <c r="E18458">
        <v>110330</v>
      </c>
    </row>
    <row r="18459" spans="1:5" x14ac:dyDescent="0.25">
      <c r="A18459" s="2">
        <v>45064.458333333336</v>
      </c>
      <c r="B18459">
        <v>109995</v>
      </c>
      <c r="C18459">
        <v>110395</v>
      </c>
      <c r="D18459">
        <v>109710</v>
      </c>
      <c r="E18459">
        <v>110355</v>
      </c>
    </row>
    <row r="18460" spans="1:5" x14ac:dyDescent="0.25">
      <c r="A18460" s="2">
        <v>45064.447916666664</v>
      </c>
      <c r="B18460">
        <v>109985</v>
      </c>
      <c r="C18460">
        <v>110235</v>
      </c>
      <c r="D18460">
        <v>109895</v>
      </c>
      <c r="E18460">
        <v>109995</v>
      </c>
    </row>
    <row r="18461" spans="1:5" x14ac:dyDescent="0.25">
      <c r="A18461" s="2">
        <v>45064.4375</v>
      </c>
      <c r="B18461">
        <v>110350</v>
      </c>
      <c r="C18461">
        <v>110405</v>
      </c>
      <c r="D18461">
        <v>109805</v>
      </c>
      <c r="E18461">
        <v>109985</v>
      </c>
    </row>
    <row r="18462" spans="1:5" x14ac:dyDescent="0.25">
      <c r="A18462" s="2">
        <v>45064.427083333336</v>
      </c>
      <c r="B18462">
        <v>110200</v>
      </c>
      <c r="C18462">
        <v>110415</v>
      </c>
      <c r="D18462">
        <v>109980</v>
      </c>
      <c r="E18462">
        <v>110350</v>
      </c>
    </row>
    <row r="18463" spans="1:5" x14ac:dyDescent="0.25">
      <c r="A18463" s="2">
        <v>45064.416666666664</v>
      </c>
      <c r="B18463">
        <v>109835</v>
      </c>
      <c r="C18463">
        <v>110370</v>
      </c>
      <c r="D18463">
        <v>109805</v>
      </c>
      <c r="E18463">
        <v>110195</v>
      </c>
    </row>
    <row r="18464" spans="1:5" x14ac:dyDescent="0.25">
      <c r="A18464" s="2">
        <v>45064.40625</v>
      </c>
      <c r="B18464">
        <v>109785</v>
      </c>
      <c r="C18464">
        <v>109875</v>
      </c>
      <c r="D18464">
        <v>109715</v>
      </c>
      <c r="E18464">
        <v>109825</v>
      </c>
    </row>
    <row r="18465" spans="1:5" x14ac:dyDescent="0.25">
      <c r="A18465" s="2">
        <v>45064.395833333336</v>
      </c>
      <c r="B18465">
        <v>110015</v>
      </c>
      <c r="C18465">
        <v>110035</v>
      </c>
      <c r="D18465">
        <v>109550</v>
      </c>
      <c r="E18465">
        <v>109780</v>
      </c>
    </row>
    <row r="18466" spans="1:5" x14ac:dyDescent="0.25">
      <c r="A18466" s="2">
        <v>45064.385416666664</v>
      </c>
      <c r="B18466">
        <v>110080</v>
      </c>
      <c r="C18466">
        <v>110090</v>
      </c>
      <c r="D18466">
        <v>109880</v>
      </c>
      <c r="E18466">
        <v>110015</v>
      </c>
    </row>
    <row r="18467" spans="1:5" x14ac:dyDescent="0.25">
      <c r="A18467" s="2">
        <v>45064.375</v>
      </c>
      <c r="B18467">
        <v>110450</v>
      </c>
      <c r="C18467">
        <v>110565</v>
      </c>
      <c r="D18467">
        <v>110055</v>
      </c>
      <c r="E18467">
        <v>110075</v>
      </c>
    </row>
    <row r="18468" spans="1:5" x14ac:dyDescent="0.25">
      <c r="A18468" s="2">
        <v>45063.739583333336</v>
      </c>
      <c r="B18468">
        <v>110720</v>
      </c>
      <c r="C18468">
        <v>110815</v>
      </c>
      <c r="D18468">
        <v>110655</v>
      </c>
      <c r="E18468">
        <v>110695</v>
      </c>
    </row>
    <row r="18469" spans="1:5" x14ac:dyDescent="0.25">
      <c r="A18469" s="2">
        <v>45063.729166666664</v>
      </c>
      <c r="B18469">
        <v>110600</v>
      </c>
      <c r="C18469">
        <v>110755</v>
      </c>
      <c r="D18469">
        <v>110595</v>
      </c>
      <c r="E18469">
        <v>110720</v>
      </c>
    </row>
    <row r="18470" spans="1:5" x14ac:dyDescent="0.25">
      <c r="A18470" s="2">
        <v>45063.71875</v>
      </c>
      <c r="B18470">
        <v>110500</v>
      </c>
      <c r="C18470">
        <v>110630</v>
      </c>
      <c r="D18470">
        <v>110470</v>
      </c>
      <c r="E18470">
        <v>110605</v>
      </c>
    </row>
    <row r="18471" spans="1:5" x14ac:dyDescent="0.25">
      <c r="A18471" s="2">
        <v>45063.708333333336</v>
      </c>
      <c r="B18471">
        <v>110550</v>
      </c>
      <c r="C18471">
        <v>110580</v>
      </c>
      <c r="D18471">
        <v>110445</v>
      </c>
      <c r="E18471">
        <v>110505</v>
      </c>
    </row>
    <row r="18472" spans="1:5" x14ac:dyDescent="0.25">
      <c r="A18472" s="2">
        <v>45063.697916666664</v>
      </c>
      <c r="B18472">
        <v>110400</v>
      </c>
      <c r="C18472">
        <v>110580</v>
      </c>
      <c r="D18472">
        <v>110365</v>
      </c>
      <c r="E18472">
        <v>110550</v>
      </c>
    </row>
    <row r="18473" spans="1:5" x14ac:dyDescent="0.25">
      <c r="A18473" s="2">
        <v>45063.6875</v>
      </c>
      <c r="B18473">
        <v>110360</v>
      </c>
      <c r="C18473">
        <v>110430</v>
      </c>
      <c r="D18473">
        <v>110270</v>
      </c>
      <c r="E18473">
        <v>110400</v>
      </c>
    </row>
    <row r="18474" spans="1:5" x14ac:dyDescent="0.25">
      <c r="A18474" s="2">
        <v>45063.677083333336</v>
      </c>
      <c r="B18474">
        <v>110385</v>
      </c>
      <c r="C18474">
        <v>110470</v>
      </c>
      <c r="D18474">
        <v>110300</v>
      </c>
      <c r="E18474">
        <v>110360</v>
      </c>
    </row>
    <row r="18475" spans="1:5" x14ac:dyDescent="0.25">
      <c r="A18475" s="2">
        <v>45063.666666666664</v>
      </c>
      <c r="B18475">
        <v>110310</v>
      </c>
      <c r="C18475">
        <v>110545</v>
      </c>
      <c r="D18475">
        <v>110300</v>
      </c>
      <c r="E18475">
        <v>110385</v>
      </c>
    </row>
    <row r="18476" spans="1:5" x14ac:dyDescent="0.25">
      <c r="A18476" s="2">
        <v>45063.65625</v>
      </c>
      <c r="B18476">
        <v>110360</v>
      </c>
      <c r="C18476">
        <v>110385</v>
      </c>
      <c r="D18476">
        <v>110260</v>
      </c>
      <c r="E18476">
        <v>110315</v>
      </c>
    </row>
    <row r="18477" spans="1:5" x14ac:dyDescent="0.25">
      <c r="A18477" s="2">
        <v>45063.645833333336</v>
      </c>
      <c r="B18477">
        <v>110240</v>
      </c>
      <c r="C18477">
        <v>110415</v>
      </c>
      <c r="D18477">
        <v>110210</v>
      </c>
      <c r="E18477">
        <v>110355</v>
      </c>
    </row>
    <row r="18478" spans="1:5" x14ac:dyDescent="0.25">
      <c r="A18478" s="2">
        <v>45063.635416666664</v>
      </c>
      <c r="B18478">
        <v>110405</v>
      </c>
      <c r="C18478">
        <v>110425</v>
      </c>
      <c r="D18478">
        <v>110200</v>
      </c>
      <c r="E18478">
        <v>110245</v>
      </c>
    </row>
    <row r="18479" spans="1:5" x14ac:dyDescent="0.25">
      <c r="A18479" s="2">
        <v>45063.625</v>
      </c>
      <c r="B18479">
        <v>110380</v>
      </c>
      <c r="C18479">
        <v>110420</v>
      </c>
      <c r="D18479">
        <v>110250</v>
      </c>
      <c r="E18479">
        <v>110405</v>
      </c>
    </row>
    <row r="18480" spans="1:5" x14ac:dyDescent="0.25">
      <c r="A18480" s="2">
        <v>45063.614583333336</v>
      </c>
      <c r="B18480">
        <v>110385</v>
      </c>
      <c r="C18480">
        <v>110480</v>
      </c>
      <c r="D18480">
        <v>110335</v>
      </c>
      <c r="E18480">
        <v>110375</v>
      </c>
    </row>
    <row r="18481" spans="1:5" x14ac:dyDescent="0.25">
      <c r="A18481" s="2">
        <v>45063.604166666664</v>
      </c>
      <c r="B18481">
        <v>110345</v>
      </c>
      <c r="C18481">
        <v>110435</v>
      </c>
      <c r="D18481">
        <v>110315</v>
      </c>
      <c r="E18481">
        <v>110390</v>
      </c>
    </row>
    <row r="18482" spans="1:5" x14ac:dyDescent="0.25">
      <c r="A18482" s="2">
        <v>45063.59375</v>
      </c>
      <c r="B18482">
        <v>110285</v>
      </c>
      <c r="C18482">
        <v>110355</v>
      </c>
      <c r="D18482">
        <v>110225</v>
      </c>
      <c r="E18482">
        <v>110345</v>
      </c>
    </row>
    <row r="18483" spans="1:5" x14ac:dyDescent="0.25">
      <c r="A18483" s="2">
        <v>45063.583333333336</v>
      </c>
      <c r="B18483">
        <v>110445</v>
      </c>
      <c r="C18483">
        <v>110495</v>
      </c>
      <c r="D18483">
        <v>110240</v>
      </c>
      <c r="E18483">
        <v>110290</v>
      </c>
    </row>
    <row r="18484" spans="1:5" x14ac:dyDescent="0.25">
      <c r="A18484" s="2">
        <v>45063.572916666664</v>
      </c>
      <c r="B18484">
        <v>110405</v>
      </c>
      <c r="C18484">
        <v>110630</v>
      </c>
      <c r="D18484">
        <v>110360</v>
      </c>
      <c r="E18484">
        <v>110445</v>
      </c>
    </row>
    <row r="18485" spans="1:5" x14ac:dyDescent="0.25">
      <c r="A18485" s="2">
        <v>45063.5625</v>
      </c>
      <c r="B18485">
        <v>110360</v>
      </c>
      <c r="C18485">
        <v>110515</v>
      </c>
      <c r="D18485">
        <v>110325</v>
      </c>
      <c r="E18485">
        <v>110405</v>
      </c>
    </row>
    <row r="18486" spans="1:5" x14ac:dyDescent="0.25">
      <c r="A18486" s="2">
        <v>45063.552083333336</v>
      </c>
      <c r="B18486">
        <v>110265</v>
      </c>
      <c r="C18486">
        <v>110375</v>
      </c>
      <c r="D18486">
        <v>110205</v>
      </c>
      <c r="E18486">
        <v>110360</v>
      </c>
    </row>
    <row r="18487" spans="1:5" x14ac:dyDescent="0.25">
      <c r="A18487" s="2">
        <v>45063.541666666664</v>
      </c>
      <c r="B18487">
        <v>110085</v>
      </c>
      <c r="C18487">
        <v>110285</v>
      </c>
      <c r="D18487">
        <v>110075</v>
      </c>
      <c r="E18487">
        <v>110270</v>
      </c>
    </row>
    <row r="18488" spans="1:5" x14ac:dyDescent="0.25">
      <c r="A18488" s="2">
        <v>45063.53125</v>
      </c>
      <c r="B18488">
        <v>110170</v>
      </c>
      <c r="C18488">
        <v>110245</v>
      </c>
      <c r="D18488">
        <v>110045</v>
      </c>
      <c r="E18488">
        <v>110080</v>
      </c>
    </row>
    <row r="18489" spans="1:5" x14ac:dyDescent="0.25">
      <c r="A18489" s="2">
        <v>45063.520833333336</v>
      </c>
      <c r="B18489">
        <v>110180</v>
      </c>
      <c r="C18489">
        <v>110205</v>
      </c>
      <c r="D18489">
        <v>110090</v>
      </c>
      <c r="E18489">
        <v>110170</v>
      </c>
    </row>
    <row r="18490" spans="1:5" x14ac:dyDescent="0.25">
      <c r="A18490" s="2">
        <v>45063.510416666664</v>
      </c>
      <c r="B18490">
        <v>110065</v>
      </c>
      <c r="C18490">
        <v>110285</v>
      </c>
      <c r="D18490">
        <v>110010</v>
      </c>
      <c r="E18490">
        <v>110175</v>
      </c>
    </row>
    <row r="18491" spans="1:5" x14ac:dyDescent="0.25">
      <c r="A18491" s="2">
        <v>45063.5</v>
      </c>
      <c r="B18491">
        <v>110085</v>
      </c>
      <c r="C18491">
        <v>110155</v>
      </c>
      <c r="D18491">
        <v>109905</v>
      </c>
      <c r="E18491">
        <v>110065</v>
      </c>
    </row>
    <row r="18492" spans="1:5" x14ac:dyDescent="0.25">
      <c r="A18492" s="2">
        <v>45063.489583333336</v>
      </c>
      <c r="B18492">
        <v>110100</v>
      </c>
      <c r="C18492">
        <v>110255</v>
      </c>
      <c r="D18492">
        <v>109980</v>
      </c>
      <c r="E18492">
        <v>110080</v>
      </c>
    </row>
    <row r="18493" spans="1:5" x14ac:dyDescent="0.25">
      <c r="A18493" s="2">
        <v>45063.479166666664</v>
      </c>
      <c r="B18493">
        <v>110365</v>
      </c>
      <c r="C18493">
        <v>110410</v>
      </c>
      <c r="D18493">
        <v>110070</v>
      </c>
      <c r="E18493">
        <v>110105</v>
      </c>
    </row>
    <row r="18494" spans="1:5" x14ac:dyDescent="0.25">
      <c r="A18494" s="2">
        <v>45063.46875</v>
      </c>
      <c r="B18494">
        <v>110165</v>
      </c>
      <c r="C18494">
        <v>110415</v>
      </c>
      <c r="D18494">
        <v>110020</v>
      </c>
      <c r="E18494">
        <v>110365</v>
      </c>
    </row>
    <row r="18495" spans="1:5" x14ac:dyDescent="0.25">
      <c r="A18495" s="2">
        <v>45063.458333333336</v>
      </c>
      <c r="B18495">
        <v>110150</v>
      </c>
      <c r="C18495">
        <v>110340</v>
      </c>
      <c r="D18495">
        <v>110015</v>
      </c>
      <c r="E18495">
        <v>110165</v>
      </c>
    </row>
    <row r="18496" spans="1:5" x14ac:dyDescent="0.25">
      <c r="A18496" s="2">
        <v>45063.447916666664</v>
      </c>
      <c r="B18496">
        <v>110605</v>
      </c>
      <c r="C18496">
        <v>110625</v>
      </c>
      <c r="D18496">
        <v>110105</v>
      </c>
      <c r="E18496">
        <v>110150</v>
      </c>
    </row>
    <row r="18497" spans="1:5" x14ac:dyDescent="0.25">
      <c r="A18497" s="2">
        <v>45063.4375</v>
      </c>
      <c r="B18497">
        <v>110425</v>
      </c>
      <c r="C18497">
        <v>110625</v>
      </c>
      <c r="D18497">
        <v>110095</v>
      </c>
      <c r="E18497">
        <v>110610</v>
      </c>
    </row>
    <row r="18498" spans="1:5" x14ac:dyDescent="0.25">
      <c r="A18498" s="2">
        <v>45063.427083333336</v>
      </c>
      <c r="B18498">
        <v>110570</v>
      </c>
      <c r="C18498">
        <v>110795</v>
      </c>
      <c r="D18498">
        <v>110300</v>
      </c>
      <c r="E18498">
        <v>110425</v>
      </c>
    </row>
    <row r="18499" spans="1:5" x14ac:dyDescent="0.25">
      <c r="A18499" s="2">
        <v>45063.416666666664</v>
      </c>
      <c r="B18499">
        <v>109755</v>
      </c>
      <c r="C18499">
        <v>110635</v>
      </c>
      <c r="D18499">
        <v>109735</v>
      </c>
      <c r="E18499">
        <v>110570</v>
      </c>
    </row>
    <row r="18500" spans="1:5" x14ac:dyDescent="0.25">
      <c r="A18500" s="2">
        <v>45063.40625</v>
      </c>
      <c r="B18500">
        <v>109630</v>
      </c>
      <c r="C18500">
        <v>109870</v>
      </c>
      <c r="D18500">
        <v>109530</v>
      </c>
      <c r="E18500">
        <v>109760</v>
      </c>
    </row>
    <row r="18501" spans="1:5" x14ac:dyDescent="0.25">
      <c r="A18501" s="2">
        <v>45063.395833333336</v>
      </c>
      <c r="B18501">
        <v>109585</v>
      </c>
      <c r="C18501">
        <v>109825</v>
      </c>
      <c r="D18501">
        <v>109545</v>
      </c>
      <c r="E18501">
        <v>109630</v>
      </c>
    </row>
    <row r="18502" spans="1:5" x14ac:dyDescent="0.25">
      <c r="A18502" s="2">
        <v>45063.385416666664</v>
      </c>
      <c r="B18502">
        <v>109270</v>
      </c>
      <c r="C18502">
        <v>109670</v>
      </c>
      <c r="D18502">
        <v>109250</v>
      </c>
      <c r="E18502">
        <v>109590</v>
      </c>
    </row>
    <row r="18503" spans="1:5" x14ac:dyDescent="0.25">
      <c r="A18503" s="2">
        <v>45063.375</v>
      </c>
      <c r="B18503">
        <v>109400</v>
      </c>
      <c r="C18503">
        <v>109490</v>
      </c>
      <c r="D18503">
        <v>109150</v>
      </c>
      <c r="E18503">
        <v>109270</v>
      </c>
    </row>
    <row r="18504" spans="1:5" x14ac:dyDescent="0.25">
      <c r="A18504" s="2">
        <v>45062.739583333336</v>
      </c>
      <c r="B18504">
        <v>108940</v>
      </c>
      <c r="C18504">
        <v>109125</v>
      </c>
      <c r="D18504">
        <v>108915</v>
      </c>
      <c r="E18504">
        <v>109050</v>
      </c>
    </row>
    <row r="18505" spans="1:5" x14ac:dyDescent="0.25">
      <c r="A18505" s="2">
        <v>45062.729166666664</v>
      </c>
      <c r="B18505">
        <v>108840</v>
      </c>
      <c r="C18505">
        <v>108950</v>
      </c>
      <c r="D18505">
        <v>108770</v>
      </c>
      <c r="E18505">
        <v>108945</v>
      </c>
    </row>
    <row r="18506" spans="1:5" x14ac:dyDescent="0.25">
      <c r="A18506" s="2">
        <v>45062.71875</v>
      </c>
      <c r="B18506">
        <v>109125</v>
      </c>
      <c r="C18506">
        <v>109125</v>
      </c>
      <c r="D18506">
        <v>108785</v>
      </c>
      <c r="E18506">
        <v>108840</v>
      </c>
    </row>
    <row r="18507" spans="1:5" x14ac:dyDescent="0.25">
      <c r="A18507" s="2">
        <v>45062.708333333336</v>
      </c>
      <c r="B18507">
        <v>108910</v>
      </c>
      <c r="C18507">
        <v>109220</v>
      </c>
      <c r="D18507">
        <v>108900</v>
      </c>
      <c r="E18507">
        <v>109125</v>
      </c>
    </row>
    <row r="18508" spans="1:5" x14ac:dyDescent="0.25">
      <c r="A18508" s="2">
        <v>45062.697916666664</v>
      </c>
      <c r="B18508">
        <v>109505</v>
      </c>
      <c r="C18508">
        <v>109520</v>
      </c>
      <c r="D18508">
        <v>108885</v>
      </c>
      <c r="E18508">
        <v>108910</v>
      </c>
    </row>
    <row r="18509" spans="1:5" x14ac:dyDescent="0.25">
      <c r="A18509" s="2">
        <v>45062.6875</v>
      </c>
      <c r="B18509">
        <v>109630</v>
      </c>
      <c r="C18509">
        <v>109730</v>
      </c>
      <c r="D18509">
        <v>109505</v>
      </c>
      <c r="E18509">
        <v>109510</v>
      </c>
    </row>
    <row r="18510" spans="1:5" x14ac:dyDescent="0.25">
      <c r="A18510" s="2">
        <v>45062.677083333336</v>
      </c>
      <c r="B18510">
        <v>109565</v>
      </c>
      <c r="C18510">
        <v>109650</v>
      </c>
      <c r="D18510">
        <v>109285</v>
      </c>
      <c r="E18510">
        <v>109625</v>
      </c>
    </row>
    <row r="18511" spans="1:5" x14ac:dyDescent="0.25">
      <c r="A18511" s="2">
        <v>45062.666666666664</v>
      </c>
      <c r="B18511">
        <v>109880</v>
      </c>
      <c r="C18511">
        <v>109975</v>
      </c>
      <c r="D18511">
        <v>109410</v>
      </c>
      <c r="E18511">
        <v>109565</v>
      </c>
    </row>
    <row r="18512" spans="1:5" x14ac:dyDescent="0.25">
      <c r="A18512" s="2">
        <v>45062.65625</v>
      </c>
      <c r="B18512">
        <v>110030</v>
      </c>
      <c r="C18512">
        <v>110070</v>
      </c>
      <c r="D18512">
        <v>109820</v>
      </c>
      <c r="E18512">
        <v>109880</v>
      </c>
    </row>
    <row r="18513" spans="1:5" x14ac:dyDescent="0.25">
      <c r="A18513" s="2">
        <v>45062.645833333336</v>
      </c>
      <c r="B18513">
        <v>110190</v>
      </c>
      <c r="C18513">
        <v>110195</v>
      </c>
      <c r="D18513">
        <v>110025</v>
      </c>
      <c r="E18513">
        <v>110030</v>
      </c>
    </row>
    <row r="18514" spans="1:5" x14ac:dyDescent="0.25">
      <c r="A18514" s="2">
        <v>45062.635416666664</v>
      </c>
      <c r="B18514">
        <v>110115</v>
      </c>
      <c r="C18514">
        <v>110250</v>
      </c>
      <c r="D18514">
        <v>110095</v>
      </c>
      <c r="E18514">
        <v>110195</v>
      </c>
    </row>
    <row r="18515" spans="1:5" x14ac:dyDescent="0.25">
      <c r="A18515" s="2">
        <v>45062.625</v>
      </c>
      <c r="B18515">
        <v>110140</v>
      </c>
      <c r="C18515">
        <v>110195</v>
      </c>
      <c r="D18515">
        <v>110095</v>
      </c>
      <c r="E18515">
        <v>110120</v>
      </c>
    </row>
    <row r="18516" spans="1:5" x14ac:dyDescent="0.25">
      <c r="A18516" s="2">
        <v>45062.614583333336</v>
      </c>
      <c r="B18516">
        <v>110205</v>
      </c>
      <c r="C18516">
        <v>110220</v>
      </c>
      <c r="D18516">
        <v>110105</v>
      </c>
      <c r="E18516">
        <v>110140</v>
      </c>
    </row>
    <row r="18517" spans="1:5" x14ac:dyDescent="0.25">
      <c r="A18517" s="2">
        <v>45062.604166666664</v>
      </c>
      <c r="B18517">
        <v>110300</v>
      </c>
      <c r="C18517">
        <v>110320</v>
      </c>
      <c r="D18517">
        <v>110080</v>
      </c>
      <c r="E18517">
        <v>110200</v>
      </c>
    </row>
    <row r="18518" spans="1:5" x14ac:dyDescent="0.25">
      <c r="A18518" s="2">
        <v>45062.59375</v>
      </c>
      <c r="B18518">
        <v>110165</v>
      </c>
      <c r="C18518">
        <v>110310</v>
      </c>
      <c r="D18518">
        <v>110140</v>
      </c>
      <c r="E18518">
        <v>110300</v>
      </c>
    </row>
    <row r="18519" spans="1:5" x14ac:dyDescent="0.25">
      <c r="A18519" s="2">
        <v>45062.583333333336</v>
      </c>
      <c r="B18519">
        <v>110300</v>
      </c>
      <c r="C18519">
        <v>110315</v>
      </c>
      <c r="D18519">
        <v>110110</v>
      </c>
      <c r="E18519">
        <v>110165</v>
      </c>
    </row>
    <row r="18520" spans="1:5" x14ac:dyDescent="0.25">
      <c r="A18520" s="2">
        <v>45062.572916666664</v>
      </c>
      <c r="B18520">
        <v>110075</v>
      </c>
      <c r="C18520">
        <v>110345</v>
      </c>
      <c r="D18520">
        <v>110040</v>
      </c>
      <c r="E18520">
        <v>110300</v>
      </c>
    </row>
    <row r="18521" spans="1:5" x14ac:dyDescent="0.25">
      <c r="A18521" s="2">
        <v>45062.5625</v>
      </c>
      <c r="B18521">
        <v>110090</v>
      </c>
      <c r="C18521">
        <v>110145</v>
      </c>
      <c r="D18521">
        <v>109960</v>
      </c>
      <c r="E18521">
        <v>110075</v>
      </c>
    </row>
    <row r="18522" spans="1:5" x14ac:dyDescent="0.25">
      <c r="A18522" s="2">
        <v>45062.552083333336</v>
      </c>
      <c r="B18522">
        <v>110170</v>
      </c>
      <c r="C18522">
        <v>110200</v>
      </c>
      <c r="D18522">
        <v>110075</v>
      </c>
      <c r="E18522">
        <v>110090</v>
      </c>
    </row>
    <row r="18523" spans="1:5" x14ac:dyDescent="0.25">
      <c r="A18523" s="2">
        <v>45062.541666666664</v>
      </c>
      <c r="B18523">
        <v>110270</v>
      </c>
      <c r="C18523">
        <v>110270</v>
      </c>
      <c r="D18523">
        <v>110130</v>
      </c>
      <c r="E18523">
        <v>110170</v>
      </c>
    </row>
    <row r="18524" spans="1:5" x14ac:dyDescent="0.25">
      <c r="A18524" s="2">
        <v>45062.53125</v>
      </c>
      <c r="B18524">
        <v>110280</v>
      </c>
      <c r="C18524">
        <v>110425</v>
      </c>
      <c r="D18524">
        <v>110240</v>
      </c>
      <c r="E18524">
        <v>110275</v>
      </c>
    </row>
    <row r="18525" spans="1:5" x14ac:dyDescent="0.25">
      <c r="A18525" s="2">
        <v>45062.520833333336</v>
      </c>
      <c r="B18525">
        <v>110175</v>
      </c>
      <c r="C18525">
        <v>110295</v>
      </c>
      <c r="D18525">
        <v>110070</v>
      </c>
      <c r="E18525">
        <v>110280</v>
      </c>
    </row>
    <row r="18526" spans="1:5" x14ac:dyDescent="0.25">
      <c r="A18526" s="2">
        <v>45062.510416666664</v>
      </c>
      <c r="B18526">
        <v>110155</v>
      </c>
      <c r="C18526">
        <v>110225</v>
      </c>
      <c r="D18526">
        <v>110045</v>
      </c>
      <c r="E18526">
        <v>110175</v>
      </c>
    </row>
    <row r="18527" spans="1:5" x14ac:dyDescent="0.25">
      <c r="A18527" s="2">
        <v>45062.5</v>
      </c>
      <c r="B18527">
        <v>110125</v>
      </c>
      <c r="C18527">
        <v>110270</v>
      </c>
      <c r="D18527">
        <v>110045</v>
      </c>
      <c r="E18527">
        <v>110155</v>
      </c>
    </row>
    <row r="18528" spans="1:5" x14ac:dyDescent="0.25">
      <c r="A18528" s="2">
        <v>45062.489583333336</v>
      </c>
      <c r="B18528">
        <v>110410</v>
      </c>
      <c r="C18528">
        <v>110410</v>
      </c>
      <c r="D18528">
        <v>110005</v>
      </c>
      <c r="E18528">
        <v>110120</v>
      </c>
    </row>
    <row r="18529" spans="1:5" x14ac:dyDescent="0.25">
      <c r="A18529" s="2">
        <v>45062.479166666664</v>
      </c>
      <c r="B18529">
        <v>110575</v>
      </c>
      <c r="C18529">
        <v>110575</v>
      </c>
      <c r="D18529">
        <v>110140</v>
      </c>
      <c r="E18529">
        <v>110410</v>
      </c>
    </row>
    <row r="18530" spans="1:5" x14ac:dyDescent="0.25">
      <c r="A18530" s="2">
        <v>45062.46875</v>
      </c>
      <c r="B18530">
        <v>110340</v>
      </c>
      <c r="C18530">
        <v>110580</v>
      </c>
      <c r="D18530">
        <v>110215</v>
      </c>
      <c r="E18530">
        <v>110575</v>
      </c>
    </row>
    <row r="18531" spans="1:5" x14ac:dyDescent="0.25">
      <c r="A18531" s="2">
        <v>45062.458333333336</v>
      </c>
      <c r="B18531">
        <v>111215</v>
      </c>
      <c r="C18531">
        <v>111230</v>
      </c>
      <c r="D18531">
        <v>110320</v>
      </c>
      <c r="E18531">
        <v>110340</v>
      </c>
    </row>
    <row r="18532" spans="1:5" x14ac:dyDescent="0.25">
      <c r="A18532" s="2">
        <v>45062.447916666664</v>
      </c>
      <c r="B18532">
        <v>111010</v>
      </c>
      <c r="C18532">
        <v>111250</v>
      </c>
      <c r="D18532">
        <v>110855</v>
      </c>
      <c r="E18532">
        <v>111210</v>
      </c>
    </row>
    <row r="18533" spans="1:5" x14ac:dyDescent="0.25">
      <c r="A18533" s="2">
        <v>45062.4375</v>
      </c>
      <c r="B18533">
        <v>110935</v>
      </c>
      <c r="C18533">
        <v>111235</v>
      </c>
      <c r="D18533">
        <v>110710</v>
      </c>
      <c r="E18533">
        <v>111010</v>
      </c>
    </row>
    <row r="18534" spans="1:5" x14ac:dyDescent="0.25">
      <c r="A18534" s="2">
        <v>45062.427083333336</v>
      </c>
      <c r="B18534">
        <v>110600</v>
      </c>
      <c r="C18534">
        <v>110970</v>
      </c>
      <c r="D18534">
        <v>110385</v>
      </c>
      <c r="E18534">
        <v>110930</v>
      </c>
    </row>
    <row r="18535" spans="1:5" x14ac:dyDescent="0.25">
      <c r="A18535" s="2">
        <v>45062.416666666664</v>
      </c>
      <c r="B18535">
        <v>110115</v>
      </c>
      <c r="C18535">
        <v>110675</v>
      </c>
      <c r="D18535">
        <v>110085</v>
      </c>
      <c r="E18535">
        <v>110600</v>
      </c>
    </row>
    <row r="18536" spans="1:5" x14ac:dyDescent="0.25">
      <c r="A18536" s="2">
        <v>45062.40625</v>
      </c>
      <c r="B18536">
        <v>109965</v>
      </c>
      <c r="C18536">
        <v>110125</v>
      </c>
      <c r="D18536">
        <v>109860</v>
      </c>
      <c r="E18536">
        <v>110115</v>
      </c>
    </row>
    <row r="18537" spans="1:5" x14ac:dyDescent="0.25">
      <c r="A18537" s="2">
        <v>45062.395833333336</v>
      </c>
      <c r="B18537">
        <v>109900</v>
      </c>
      <c r="C18537">
        <v>109980</v>
      </c>
      <c r="D18537">
        <v>109780</v>
      </c>
      <c r="E18537">
        <v>109960</v>
      </c>
    </row>
    <row r="18538" spans="1:5" x14ac:dyDescent="0.25">
      <c r="A18538" s="2">
        <v>45062.385416666664</v>
      </c>
      <c r="B18538">
        <v>109950</v>
      </c>
      <c r="C18538">
        <v>110145</v>
      </c>
      <c r="D18538">
        <v>109875</v>
      </c>
      <c r="E18538">
        <v>109900</v>
      </c>
    </row>
    <row r="18539" spans="1:5" x14ac:dyDescent="0.25">
      <c r="A18539" s="2">
        <v>45062.375</v>
      </c>
      <c r="B18539">
        <v>109850</v>
      </c>
      <c r="C18539">
        <v>110050</v>
      </c>
      <c r="D18539">
        <v>109655</v>
      </c>
      <c r="E18539">
        <v>109950</v>
      </c>
    </row>
    <row r="18540" spans="1:5" x14ac:dyDescent="0.25">
      <c r="A18540" s="2">
        <v>45061.739583333336</v>
      </c>
      <c r="B18540">
        <v>110180</v>
      </c>
      <c r="C18540">
        <v>110215</v>
      </c>
      <c r="D18540">
        <v>110075</v>
      </c>
      <c r="E18540">
        <v>110125</v>
      </c>
    </row>
    <row r="18541" spans="1:5" x14ac:dyDescent="0.25">
      <c r="A18541" s="2">
        <v>45061.729166666664</v>
      </c>
      <c r="B18541">
        <v>110180</v>
      </c>
      <c r="C18541">
        <v>110245</v>
      </c>
      <c r="D18541">
        <v>110145</v>
      </c>
      <c r="E18541">
        <v>110175</v>
      </c>
    </row>
    <row r="18542" spans="1:5" x14ac:dyDescent="0.25">
      <c r="A18542" s="2">
        <v>45061.71875</v>
      </c>
      <c r="B18542">
        <v>110190</v>
      </c>
      <c r="C18542">
        <v>110240</v>
      </c>
      <c r="D18542">
        <v>110100</v>
      </c>
      <c r="E18542">
        <v>110175</v>
      </c>
    </row>
    <row r="18543" spans="1:5" x14ac:dyDescent="0.25">
      <c r="A18543" s="2">
        <v>45061.708333333336</v>
      </c>
      <c r="B18543">
        <v>110125</v>
      </c>
      <c r="C18543">
        <v>110245</v>
      </c>
      <c r="D18543">
        <v>110090</v>
      </c>
      <c r="E18543">
        <v>110185</v>
      </c>
    </row>
    <row r="18544" spans="1:5" x14ac:dyDescent="0.25">
      <c r="A18544" s="2">
        <v>45061.697916666664</v>
      </c>
      <c r="B18544">
        <v>110190</v>
      </c>
      <c r="C18544">
        <v>110215</v>
      </c>
      <c r="D18544">
        <v>110075</v>
      </c>
      <c r="E18544">
        <v>110125</v>
      </c>
    </row>
    <row r="18545" spans="1:5" x14ac:dyDescent="0.25">
      <c r="A18545" s="2">
        <v>45061.6875</v>
      </c>
      <c r="B18545">
        <v>110090</v>
      </c>
      <c r="C18545">
        <v>110235</v>
      </c>
      <c r="D18545">
        <v>110060</v>
      </c>
      <c r="E18545">
        <v>110195</v>
      </c>
    </row>
    <row r="18546" spans="1:5" x14ac:dyDescent="0.25">
      <c r="A18546" s="2">
        <v>45061.677083333336</v>
      </c>
      <c r="B18546">
        <v>110070</v>
      </c>
      <c r="C18546">
        <v>110110</v>
      </c>
      <c r="D18546">
        <v>109955</v>
      </c>
      <c r="E18546">
        <v>110095</v>
      </c>
    </row>
    <row r="18547" spans="1:5" x14ac:dyDescent="0.25">
      <c r="A18547" s="2">
        <v>45061.666666666664</v>
      </c>
      <c r="B18547">
        <v>110100</v>
      </c>
      <c r="C18547">
        <v>110145</v>
      </c>
      <c r="D18547">
        <v>109860</v>
      </c>
      <c r="E18547">
        <v>110065</v>
      </c>
    </row>
    <row r="18548" spans="1:5" x14ac:dyDescent="0.25">
      <c r="A18548" s="2">
        <v>45061.65625</v>
      </c>
      <c r="B18548">
        <v>110335</v>
      </c>
      <c r="C18548">
        <v>110375</v>
      </c>
      <c r="D18548">
        <v>110055</v>
      </c>
      <c r="E18548">
        <v>110095</v>
      </c>
    </row>
    <row r="18549" spans="1:5" x14ac:dyDescent="0.25">
      <c r="A18549" s="2">
        <v>45061.645833333336</v>
      </c>
      <c r="B18549">
        <v>110005</v>
      </c>
      <c r="C18549">
        <v>110335</v>
      </c>
      <c r="D18549">
        <v>109925</v>
      </c>
      <c r="E18549">
        <v>110335</v>
      </c>
    </row>
    <row r="18550" spans="1:5" x14ac:dyDescent="0.25">
      <c r="A18550" s="2">
        <v>45061.635416666664</v>
      </c>
      <c r="B18550">
        <v>110005</v>
      </c>
      <c r="C18550">
        <v>110080</v>
      </c>
      <c r="D18550">
        <v>109925</v>
      </c>
      <c r="E18550">
        <v>110000</v>
      </c>
    </row>
    <row r="18551" spans="1:5" x14ac:dyDescent="0.25">
      <c r="A18551" s="2">
        <v>45061.625</v>
      </c>
      <c r="B18551">
        <v>109840</v>
      </c>
      <c r="C18551">
        <v>110020</v>
      </c>
      <c r="D18551">
        <v>109840</v>
      </c>
      <c r="E18551">
        <v>110005</v>
      </c>
    </row>
    <row r="18552" spans="1:5" x14ac:dyDescent="0.25">
      <c r="A18552" s="2">
        <v>45061.614583333336</v>
      </c>
      <c r="B18552">
        <v>109780</v>
      </c>
      <c r="C18552">
        <v>109875</v>
      </c>
      <c r="D18552">
        <v>109750</v>
      </c>
      <c r="E18552">
        <v>109840</v>
      </c>
    </row>
    <row r="18553" spans="1:5" x14ac:dyDescent="0.25">
      <c r="A18553" s="2">
        <v>45061.604166666664</v>
      </c>
      <c r="B18553">
        <v>109740</v>
      </c>
      <c r="C18553">
        <v>109850</v>
      </c>
      <c r="D18553">
        <v>109715</v>
      </c>
      <c r="E18553">
        <v>109775</v>
      </c>
    </row>
    <row r="18554" spans="1:5" x14ac:dyDescent="0.25">
      <c r="A18554" s="2">
        <v>45061.59375</v>
      </c>
      <c r="B18554">
        <v>109770</v>
      </c>
      <c r="C18554">
        <v>109810</v>
      </c>
      <c r="D18554">
        <v>109670</v>
      </c>
      <c r="E18554">
        <v>109740</v>
      </c>
    </row>
    <row r="18555" spans="1:5" x14ac:dyDescent="0.25">
      <c r="A18555" s="2">
        <v>45061.583333333336</v>
      </c>
      <c r="B18555">
        <v>109820</v>
      </c>
      <c r="C18555">
        <v>109835</v>
      </c>
      <c r="D18555">
        <v>109730</v>
      </c>
      <c r="E18555">
        <v>109775</v>
      </c>
    </row>
    <row r="18556" spans="1:5" x14ac:dyDescent="0.25">
      <c r="A18556" s="2">
        <v>45061.572916666664</v>
      </c>
      <c r="B18556">
        <v>109765</v>
      </c>
      <c r="C18556">
        <v>109855</v>
      </c>
      <c r="D18556">
        <v>109740</v>
      </c>
      <c r="E18556">
        <v>109820</v>
      </c>
    </row>
    <row r="18557" spans="1:5" x14ac:dyDescent="0.25">
      <c r="A18557" s="2">
        <v>45061.5625</v>
      </c>
      <c r="B18557">
        <v>109940</v>
      </c>
      <c r="C18557">
        <v>109950</v>
      </c>
      <c r="D18557">
        <v>109720</v>
      </c>
      <c r="E18557">
        <v>109770</v>
      </c>
    </row>
    <row r="18558" spans="1:5" x14ac:dyDescent="0.25">
      <c r="A18558" s="2">
        <v>45061.552083333336</v>
      </c>
      <c r="B18558">
        <v>109680</v>
      </c>
      <c r="C18558">
        <v>110045</v>
      </c>
      <c r="D18558">
        <v>109660</v>
      </c>
      <c r="E18558">
        <v>109940</v>
      </c>
    </row>
    <row r="18559" spans="1:5" x14ac:dyDescent="0.25">
      <c r="A18559" s="2">
        <v>45061.541666666664</v>
      </c>
      <c r="B18559">
        <v>109700</v>
      </c>
      <c r="C18559">
        <v>109770</v>
      </c>
      <c r="D18559">
        <v>109615</v>
      </c>
      <c r="E18559">
        <v>109680</v>
      </c>
    </row>
    <row r="18560" spans="1:5" x14ac:dyDescent="0.25">
      <c r="A18560" s="2">
        <v>45061.53125</v>
      </c>
      <c r="B18560">
        <v>109650</v>
      </c>
      <c r="C18560">
        <v>109770</v>
      </c>
      <c r="D18560">
        <v>109610</v>
      </c>
      <c r="E18560">
        <v>109700</v>
      </c>
    </row>
    <row r="18561" spans="1:5" x14ac:dyDescent="0.25">
      <c r="A18561" s="2">
        <v>45061.520833333336</v>
      </c>
      <c r="B18561">
        <v>109650</v>
      </c>
      <c r="C18561">
        <v>109680</v>
      </c>
      <c r="D18561">
        <v>109540</v>
      </c>
      <c r="E18561">
        <v>109645</v>
      </c>
    </row>
    <row r="18562" spans="1:5" x14ac:dyDescent="0.25">
      <c r="A18562" s="2">
        <v>45061.510416666664</v>
      </c>
      <c r="B18562">
        <v>109660</v>
      </c>
      <c r="C18562">
        <v>109745</v>
      </c>
      <c r="D18562">
        <v>109565</v>
      </c>
      <c r="E18562">
        <v>109650</v>
      </c>
    </row>
    <row r="18563" spans="1:5" x14ac:dyDescent="0.25">
      <c r="A18563" s="2">
        <v>45061.5</v>
      </c>
      <c r="B18563">
        <v>109670</v>
      </c>
      <c r="C18563">
        <v>109805</v>
      </c>
      <c r="D18563">
        <v>109640</v>
      </c>
      <c r="E18563">
        <v>109660</v>
      </c>
    </row>
    <row r="18564" spans="1:5" x14ac:dyDescent="0.25">
      <c r="A18564" s="2">
        <v>45061.489583333336</v>
      </c>
      <c r="B18564">
        <v>109565</v>
      </c>
      <c r="C18564">
        <v>109780</v>
      </c>
      <c r="D18564">
        <v>109510</v>
      </c>
      <c r="E18564">
        <v>109670</v>
      </c>
    </row>
    <row r="18565" spans="1:5" x14ac:dyDescent="0.25">
      <c r="A18565" s="2">
        <v>45061.479166666664</v>
      </c>
      <c r="B18565">
        <v>109685</v>
      </c>
      <c r="C18565">
        <v>109760</v>
      </c>
      <c r="D18565">
        <v>109535</v>
      </c>
      <c r="E18565">
        <v>109560</v>
      </c>
    </row>
    <row r="18566" spans="1:5" x14ac:dyDescent="0.25">
      <c r="A18566" s="2">
        <v>45061.46875</v>
      </c>
      <c r="B18566">
        <v>109785</v>
      </c>
      <c r="C18566">
        <v>109845</v>
      </c>
      <c r="D18566">
        <v>109615</v>
      </c>
      <c r="E18566">
        <v>109690</v>
      </c>
    </row>
    <row r="18567" spans="1:5" x14ac:dyDescent="0.25">
      <c r="A18567" s="2">
        <v>45061.458333333336</v>
      </c>
      <c r="B18567">
        <v>109815</v>
      </c>
      <c r="C18567">
        <v>109930</v>
      </c>
      <c r="D18567">
        <v>109575</v>
      </c>
      <c r="E18567">
        <v>109790</v>
      </c>
    </row>
    <row r="18568" spans="1:5" x14ac:dyDescent="0.25">
      <c r="A18568" s="2">
        <v>45061.447916666664</v>
      </c>
      <c r="B18568">
        <v>109410</v>
      </c>
      <c r="C18568">
        <v>109890</v>
      </c>
      <c r="D18568">
        <v>109345</v>
      </c>
      <c r="E18568">
        <v>109810</v>
      </c>
    </row>
    <row r="18569" spans="1:5" x14ac:dyDescent="0.25">
      <c r="A18569" s="2">
        <v>45061.4375</v>
      </c>
      <c r="B18569">
        <v>109895</v>
      </c>
      <c r="C18569">
        <v>109955</v>
      </c>
      <c r="D18569">
        <v>109380</v>
      </c>
      <c r="E18569">
        <v>109410</v>
      </c>
    </row>
    <row r="18570" spans="1:5" x14ac:dyDescent="0.25">
      <c r="A18570" s="2">
        <v>45061.427083333336</v>
      </c>
      <c r="B18570">
        <v>110015</v>
      </c>
      <c r="C18570">
        <v>110190</v>
      </c>
      <c r="D18570">
        <v>109705</v>
      </c>
      <c r="E18570">
        <v>109900</v>
      </c>
    </row>
    <row r="18571" spans="1:5" x14ac:dyDescent="0.25">
      <c r="A18571" s="2">
        <v>45061.416666666664</v>
      </c>
      <c r="B18571">
        <v>109955</v>
      </c>
      <c r="C18571">
        <v>110120</v>
      </c>
      <c r="D18571">
        <v>109630</v>
      </c>
      <c r="E18571">
        <v>110020</v>
      </c>
    </row>
    <row r="18572" spans="1:5" x14ac:dyDescent="0.25">
      <c r="A18572" s="2">
        <v>45061.40625</v>
      </c>
      <c r="B18572">
        <v>109845</v>
      </c>
      <c r="C18572">
        <v>110055</v>
      </c>
      <c r="D18572">
        <v>109775</v>
      </c>
      <c r="E18572">
        <v>109950</v>
      </c>
    </row>
    <row r="18573" spans="1:5" x14ac:dyDescent="0.25">
      <c r="A18573" s="2">
        <v>45061.395833333336</v>
      </c>
      <c r="B18573">
        <v>109805</v>
      </c>
      <c r="C18573">
        <v>109860</v>
      </c>
      <c r="D18573">
        <v>109690</v>
      </c>
      <c r="E18573">
        <v>109845</v>
      </c>
    </row>
    <row r="18574" spans="1:5" x14ac:dyDescent="0.25">
      <c r="A18574" s="2">
        <v>45061.385416666664</v>
      </c>
      <c r="B18574">
        <v>109960</v>
      </c>
      <c r="C18574">
        <v>109985</v>
      </c>
      <c r="D18574">
        <v>109795</v>
      </c>
      <c r="E18574">
        <v>109805</v>
      </c>
    </row>
    <row r="18575" spans="1:5" x14ac:dyDescent="0.25">
      <c r="A18575" s="2">
        <v>45061.375</v>
      </c>
      <c r="B18575">
        <v>110100</v>
      </c>
      <c r="C18575">
        <v>110150</v>
      </c>
      <c r="D18575">
        <v>109755</v>
      </c>
      <c r="E18575">
        <v>109965</v>
      </c>
    </row>
    <row r="18576" spans="1:5" x14ac:dyDescent="0.25">
      <c r="A18576" s="2">
        <v>45058.739583333336</v>
      </c>
      <c r="B18576">
        <v>109660</v>
      </c>
      <c r="C18576">
        <v>109740</v>
      </c>
      <c r="D18576">
        <v>109555</v>
      </c>
      <c r="E18576">
        <v>109650</v>
      </c>
    </row>
    <row r="18577" spans="1:5" x14ac:dyDescent="0.25">
      <c r="A18577" s="2">
        <v>45058.729166666664</v>
      </c>
      <c r="B18577">
        <v>109675</v>
      </c>
      <c r="C18577">
        <v>109725</v>
      </c>
      <c r="D18577">
        <v>109615</v>
      </c>
      <c r="E18577">
        <v>109660</v>
      </c>
    </row>
    <row r="18578" spans="1:5" x14ac:dyDescent="0.25">
      <c r="A18578" s="2">
        <v>45058.71875</v>
      </c>
      <c r="B18578">
        <v>109725</v>
      </c>
      <c r="C18578">
        <v>109740</v>
      </c>
      <c r="D18578">
        <v>109640</v>
      </c>
      <c r="E18578">
        <v>109675</v>
      </c>
    </row>
    <row r="18579" spans="1:5" x14ac:dyDescent="0.25">
      <c r="A18579" s="2">
        <v>45058.708333333336</v>
      </c>
      <c r="B18579">
        <v>109660</v>
      </c>
      <c r="C18579">
        <v>109750</v>
      </c>
      <c r="D18579">
        <v>109565</v>
      </c>
      <c r="E18579">
        <v>109725</v>
      </c>
    </row>
    <row r="18580" spans="1:5" x14ac:dyDescent="0.25">
      <c r="A18580" s="2">
        <v>45058.697916666664</v>
      </c>
      <c r="B18580">
        <v>109490</v>
      </c>
      <c r="C18580">
        <v>109665</v>
      </c>
      <c r="D18580">
        <v>109455</v>
      </c>
      <c r="E18580">
        <v>109660</v>
      </c>
    </row>
    <row r="18581" spans="1:5" x14ac:dyDescent="0.25">
      <c r="A18581" s="2">
        <v>45058.6875</v>
      </c>
      <c r="B18581">
        <v>109420</v>
      </c>
      <c r="C18581">
        <v>109625</v>
      </c>
      <c r="D18581">
        <v>109415</v>
      </c>
      <c r="E18581">
        <v>109490</v>
      </c>
    </row>
    <row r="18582" spans="1:5" x14ac:dyDescent="0.25">
      <c r="A18582" s="2">
        <v>45058.677083333336</v>
      </c>
      <c r="B18582">
        <v>109465</v>
      </c>
      <c r="C18582">
        <v>109495</v>
      </c>
      <c r="D18582">
        <v>109350</v>
      </c>
      <c r="E18582">
        <v>109420</v>
      </c>
    </row>
    <row r="18583" spans="1:5" x14ac:dyDescent="0.25">
      <c r="A18583" s="2">
        <v>45058.666666666664</v>
      </c>
      <c r="B18583">
        <v>109500</v>
      </c>
      <c r="C18583">
        <v>109530</v>
      </c>
      <c r="D18583">
        <v>109380</v>
      </c>
      <c r="E18583">
        <v>109460</v>
      </c>
    </row>
    <row r="18584" spans="1:5" x14ac:dyDescent="0.25">
      <c r="A18584" s="2">
        <v>45058.65625</v>
      </c>
      <c r="B18584">
        <v>109595</v>
      </c>
      <c r="C18584">
        <v>109680</v>
      </c>
      <c r="D18584">
        <v>109415</v>
      </c>
      <c r="E18584">
        <v>109505</v>
      </c>
    </row>
    <row r="18585" spans="1:5" x14ac:dyDescent="0.25">
      <c r="A18585" s="2">
        <v>45058.645833333336</v>
      </c>
      <c r="B18585">
        <v>109380</v>
      </c>
      <c r="C18585">
        <v>109675</v>
      </c>
      <c r="D18585">
        <v>109370</v>
      </c>
      <c r="E18585">
        <v>109595</v>
      </c>
    </row>
    <row r="18586" spans="1:5" x14ac:dyDescent="0.25">
      <c r="A18586" s="2">
        <v>45058.635416666664</v>
      </c>
      <c r="B18586">
        <v>109315</v>
      </c>
      <c r="C18586">
        <v>109435</v>
      </c>
      <c r="D18586">
        <v>109190</v>
      </c>
      <c r="E18586">
        <v>109380</v>
      </c>
    </row>
    <row r="18587" spans="1:5" x14ac:dyDescent="0.25">
      <c r="A18587" s="2">
        <v>45058.625</v>
      </c>
      <c r="B18587">
        <v>109380</v>
      </c>
      <c r="C18587">
        <v>109410</v>
      </c>
      <c r="D18587">
        <v>109245</v>
      </c>
      <c r="E18587">
        <v>109315</v>
      </c>
    </row>
    <row r="18588" spans="1:5" x14ac:dyDescent="0.25">
      <c r="A18588" s="2">
        <v>45058.614583333336</v>
      </c>
      <c r="B18588">
        <v>109375</v>
      </c>
      <c r="C18588">
        <v>109450</v>
      </c>
      <c r="D18588">
        <v>109310</v>
      </c>
      <c r="E18588">
        <v>109375</v>
      </c>
    </row>
    <row r="18589" spans="1:5" x14ac:dyDescent="0.25">
      <c r="A18589" s="2">
        <v>45058.604166666664</v>
      </c>
      <c r="B18589">
        <v>109405</v>
      </c>
      <c r="C18589">
        <v>109465</v>
      </c>
      <c r="D18589">
        <v>109335</v>
      </c>
      <c r="E18589">
        <v>109375</v>
      </c>
    </row>
    <row r="18590" spans="1:5" x14ac:dyDescent="0.25">
      <c r="A18590" s="2">
        <v>45058.59375</v>
      </c>
      <c r="B18590">
        <v>109260</v>
      </c>
      <c r="C18590">
        <v>109440</v>
      </c>
      <c r="D18590">
        <v>109155</v>
      </c>
      <c r="E18590">
        <v>109410</v>
      </c>
    </row>
    <row r="18591" spans="1:5" x14ac:dyDescent="0.25">
      <c r="A18591" s="2">
        <v>45058.583333333336</v>
      </c>
      <c r="B18591">
        <v>109445</v>
      </c>
      <c r="C18591">
        <v>109450</v>
      </c>
      <c r="D18591">
        <v>109210</v>
      </c>
      <c r="E18591">
        <v>109260</v>
      </c>
    </row>
    <row r="18592" spans="1:5" x14ac:dyDescent="0.25">
      <c r="A18592" s="2">
        <v>45058.572916666664</v>
      </c>
      <c r="B18592">
        <v>109420</v>
      </c>
      <c r="C18592">
        <v>109520</v>
      </c>
      <c r="D18592">
        <v>109245</v>
      </c>
      <c r="E18592">
        <v>109440</v>
      </c>
    </row>
    <row r="18593" spans="1:5" x14ac:dyDescent="0.25">
      <c r="A18593" s="2">
        <v>45058.5625</v>
      </c>
      <c r="B18593">
        <v>109320</v>
      </c>
      <c r="C18593">
        <v>109480</v>
      </c>
      <c r="D18593">
        <v>109305</v>
      </c>
      <c r="E18593">
        <v>109420</v>
      </c>
    </row>
    <row r="18594" spans="1:5" x14ac:dyDescent="0.25">
      <c r="A18594" s="2">
        <v>45058.552083333336</v>
      </c>
      <c r="B18594">
        <v>109435</v>
      </c>
      <c r="C18594">
        <v>109510</v>
      </c>
      <c r="D18594">
        <v>109310</v>
      </c>
      <c r="E18594">
        <v>109325</v>
      </c>
    </row>
    <row r="18595" spans="1:5" x14ac:dyDescent="0.25">
      <c r="A18595" s="2">
        <v>45058.541666666664</v>
      </c>
      <c r="B18595">
        <v>109520</v>
      </c>
      <c r="C18595">
        <v>109580</v>
      </c>
      <c r="D18595">
        <v>109405</v>
      </c>
      <c r="E18595">
        <v>109440</v>
      </c>
    </row>
    <row r="18596" spans="1:5" x14ac:dyDescent="0.25">
      <c r="A18596" s="2">
        <v>45058.53125</v>
      </c>
      <c r="B18596">
        <v>109475</v>
      </c>
      <c r="C18596">
        <v>109600</v>
      </c>
      <c r="D18596">
        <v>109470</v>
      </c>
      <c r="E18596">
        <v>109520</v>
      </c>
    </row>
    <row r="18597" spans="1:5" x14ac:dyDescent="0.25">
      <c r="A18597" s="2">
        <v>45058.520833333336</v>
      </c>
      <c r="B18597">
        <v>109545</v>
      </c>
      <c r="C18597">
        <v>109585</v>
      </c>
      <c r="D18597">
        <v>109435</v>
      </c>
      <c r="E18597">
        <v>109475</v>
      </c>
    </row>
    <row r="18598" spans="1:5" x14ac:dyDescent="0.25">
      <c r="A18598" s="2">
        <v>45058.510416666664</v>
      </c>
      <c r="B18598">
        <v>109800</v>
      </c>
      <c r="C18598">
        <v>109840</v>
      </c>
      <c r="D18598">
        <v>109530</v>
      </c>
      <c r="E18598">
        <v>109540</v>
      </c>
    </row>
    <row r="18599" spans="1:5" x14ac:dyDescent="0.25">
      <c r="A18599" s="2">
        <v>45058.5</v>
      </c>
      <c r="B18599">
        <v>109660</v>
      </c>
      <c r="C18599">
        <v>109900</v>
      </c>
      <c r="D18599">
        <v>109635</v>
      </c>
      <c r="E18599">
        <v>109805</v>
      </c>
    </row>
    <row r="18600" spans="1:5" x14ac:dyDescent="0.25">
      <c r="A18600" s="2">
        <v>45058.489583333336</v>
      </c>
      <c r="B18600">
        <v>109610</v>
      </c>
      <c r="C18600">
        <v>109700</v>
      </c>
      <c r="D18600">
        <v>109515</v>
      </c>
      <c r="E18600">
        <v>109660</v>
      </c>
    </row>
    <row r="18601" spans="1:5" x14ac:dyDescent="0.25">
      <c r="A18601" s="2">
        <v>45058.479166666664</v>
      </c>
      <c r="B18601">
        <v>109760</v>
      </c>
      <c r="C18601">
        <v>109765</v>
      </c>
      <c r="D18601">
        <v>109350</v>
      </c>
      <c r="E18601">
        <v>109615</v>
      </c>
    </row>
    <row r="18602" spans="1:5" x14ac:dyDescent="0.25">
      <c r="A18602" s="2">
        <v>45058.46875</v>
      </c>
      <c r="B18602">
        <v>109710</v>
      </c>
      <c r="C18602">
        <v>109880</v>
      </c>
      <c r="D18602">
        <v>109660</v>
      </c>
      <c r="E18602">
        <v>109760</v>
      </c>
    </row>
    <row r="18603" spans="1:5" x14ac:dyDescent="0.25">
      <c r="A18603" s="2">
        <v>45058.458333333336</v>
      </c>
      <c r="B18603">
        <v>109725</v>
      </c>
      <c r="C18603">
        <v>109750</v>
      </c>
      <c r="D18603">
        <v>109380</v>
      </c>
      <c r="E18603">
        <v>109710</v>
      </c>
    </row>
    <row r="18604" spans="1:5" x14ac:dyDescent="0.25">
      <c r="A18604" s="2">
        <v>45058.447916666664</v>
      </c>
      <c r="B18604">
        <v>108955</v>
      </c>
      <c r="C18604">
        <v>109800</v>
      </c>
      <c r="D18604">
        <v>108900</v>
      </c>
      <c r="E18604">
        <v>109725</v>
      </c>
    </row>
    <row r="18605" spans="1:5" x14ac:dyDescent="0.25">
      <c r="A18605" s="2">
        <v>45058.4375</v>
      </c>
      <c r="B18605">
        <v>108775</v>
      </c>
      <c r="C18605">
        <v>109155</v>
      </c>
      <c r="D18605">
        <v>108565</v>
      </c>
      <c r="E18605">
        <v>108950</v>
      </c>
    </row>
    <row r="18606" spans="1:5" x14ac:dyDescent="0.25">
      <c r="A18606" s="2">
        <v>45058.427083333336</v>
      </c>
      <c r="B18606">
        <v>109000</v>
      </c>
      <c r="C18606">
        <v>109035</v>
      </c>
      <c r="D18606">
        <v>108565</v>
      </c>
      <c r="E18606">
        <v>108775</v>
      </c>
    </row>
    <row r="18607" spans="1:5" x14ac:dyDescent="0.25">
      <c r="A18607" s="2">
        <v>45058.416666666664</v>
      </c>
      <c r="B18607">
        <v>108845</v>
      </c>
      <c r="C18607">
        <v>109040</v>
      </c>
      <c r="D18607">
        <v>108435</v>
      </c>
      <c r="E18607">
        <v>109000</v>
      </c>
    </row>
    <row r="18608" spans="1:5" x14ac:dyDescent="0.25">
      <c r="A18608" s="2">
        <v>45058.40625</v>
      </c>
      <c r="B18608">
        <v>108845</v>
      </c>
      <c r="C18608">
        <v>108895</v>
      </c>
      <c r="D18608">
        <v>108715</v>
      </c>
      <c r="E18608">
        <v>108845</v>
      </c>
    </row>
    <row r="18609" spans="1:5" x14ac:dyDescent="0.25">
      <c r="A18609" s="2">
        <v>45058.395833333336</v>
      </c>
      <c r="B18609">
        <v>108875</v>
      </c>
      <c r="C18609">
        <v>108940</v>
      </c>
      <c r="D18609">
        <v>108760</v>
      </c>
      <c r="E18609">
        <v>108840</v>
      </c>
    </row>
    <row r="18610" spans="1:5" x14ac:dyDescent="0.25">
      <c r="A18610" s="2">
        <v>45058.385416666664</v>
      </c>
      <c r="B18610">
        <v>108885</v>
      </c>
      <c r="C18610">
        <v>109115</v>
      </c>
      <c r="D18610">
        <v>108845</v>
      </c>
      <c r="E18610">
        <v>108870</v>
      </c>
    </row>
    <row r="18611" spans="1:5" x14ac:dyDescent="0.25">
      <c r="A18611" s="2">
        <v>45058.375</v>
      </c>
      <c r="B18611">
        <v>109300</v>
      </c>
      <c r="C18611">
        <v>109300</v>
      </c>
      <c r="D18611">
        <v>108625</v>
      </c>
      <c r="E18611">
        <v>108885</v>
      </c>
    </row>
    <row r="18612" spans="1:5" x14ac:dyDescent="0.25">
      <c r="A18612" s="2">
        <v>45057.739583333336</v>
      </c>
      <c r="B18612">
        <v>109405</v>
      </c>
      <c r="C18612">
        <v>109540</v>
      </c>
      <c r="D18612">
        <v>109300</v>
      </c>
      <c r="E18612">
        <v>109300</v>
      </c>
    </row>
    <row r="18613" spans="1:5" x14ac:dyDescent="0.25">
      <c r="A18613" s="2">
        <v>45057.729166666664</v>
      </c>
      <c r="B18613">
        <v>109595</v>
      </c>
      <c r="C18613">
        <v>109650</v>
      </c>
      <c r="D18613">
        <v>109385</v>
      </c>
      <c r="E18613">
        <v>109410</v>
      </c>
    </row>
    <row r="18614" spans="1:5" x14ac:dyDescent="0.25">
      <c r="A18614" s="2">
        <v>45057.71875</v>
      </c>
      <c r="B18614">
        <v>109550</v>
      </c>
      <c r="C18614">
        <v>109670</v>
      </c>
      <c r="D18614">
        <v>109505</v>
      </c>
      <c r="E18614">
        <v>109600</v>
      </c>
    </row>
    <row r="18615" spans="1:5" x14ac:dyDescent="0.25">
      <c r="A18615" s="2">
        <v>45057.708333333336</v>
      </c>
      <c r="B18615">
        <v>109410</v>
      </c>
      <c r="C18615">
        <v>109580</v>
      </c>
      <c r="D18615">
        <v>109395</v>
      </c>
      <c r="E18615">
        <v>109555</v>
      </c>
    </row>
    <row r="18616" spans="1:5" x14ac:dyDescent="0.25">
      <c r="A18616" s="2">
        <v>45057.697916666664</v>
      </c>
      <c r="B18616">
        <v>109360</v>
      </c>
      <c r="C18616">
        <v>109425</v>
      </c>
      <c r="D18616">
        <v>109275</v>
      </c>
      <c r="E18616">
        <v>109410</v>
      </c>
    </row>
    <row r="18617" spans="1:5" x14ac:dyDescent="0.25">
      <c r="A18617" s="2">
        <v>45057.6875</v>
      </c>
      <c r="B18617">
        <v>109275</v>
      </c>
      <c r="C18617">
        <v>109385</v>
      </c>
      <c r="D18617">
        <v>109155</v>
      </c>
      <c r="E18617">
        <v>109360</v>
      </c>
    </row>
    <row r="18618" spans="1:5" x14ac:dyDescent="0.25">
      <c r="A18618" s="2">
        <v>45057.677083333336</v>
      </c>
      <c r="B18618">
        <v>109410</v>
      </c>
      <c r="C18618">
        <v>109425</v>
      </c>
      <c r="D18618">
        <v>109220</v>
      </c>
      <c r="E18618">
        <v>109280</v>
      </c>
    </row>
    <row r="18619" spans="1:5" x14ac:dyDescent="0.25">
      <c r="A18619" s="2">
        <v>45057.666666666664</v>
      </c>
      <c r="B18619">
        <v>109275</v>
      </c>
      <c r="C18619">
        <v>109415</v>
      </c>
      <c r="D18619">
        <v>109250</v>
      </c>
      <c r="E18619">
        <v>109405</v>
      </c>
    </row>
    <row r="18620" spans="1:5" x14ac:dyDescent="0.25">
      <c r="A18620" s="2">
        <v>45057.65625</v>
      </c>
      <c r="B18620">
        <v>109595</v>
      </c>
      <c r="C18620">
        <v>109625</v>
      </c>
      <c r="D18620">
        <v>109265</v>
      </c>
      <c r="E18620">
        <v>109280</v>
      </c>
    </row>
    <row r="18621" spans="1:5" x14ac:dyDescent="0.25">
      <c r="A18621" s="2">
        <v>45057.645833333336</v>
      </c>
      <c r="B18621">
        <v>108980</v>
      </c>
      <c r="C18621">
        <v>109930</v>
      </c>
      <c r="D18621">
        <v>108975</v>
      </c>
      <c r="E18621">
        <v>109600</v>
      </c>
    </row>
    <row r="18622" spans="1:5" x14ac:dyDescent="0.25">
      <c r="A18622" s="2">
        <v>45057.635416666664</v>
      </c>
      <c r="B18622">
        <v>109025</v>
      </c>
      <c r="C18622">
        <v>109060</v>
      </c>
      <c r="D18622">
        <v>108865</v>
      </c>
      <c r="E18622">
        <v>108980</v>
      </c>
    </row>
    <row r="18623" spans="1:5" x14ac:dyDescent="0.25">
      <c r="A18623" s="2">
        <v>45057.625</v>
      </c>
      <c r="B18623">
        <v>108995</v>
      </c>
      <c r="C18623">
        <v>109145</v>
      </c>
      <c r="D18623">
        <v>108855</v>
      </c>
      <c r="E18623">
        <v>109020</v>
      </c>
    </row>
    <row r="18624" spans="1:5" x14ac:dyDescent="0.25">
      <c r="A18624" s="2">
        <v>45057.614583333336</v>
      </c>
      <c r="B18624">
        <v>108930</v>
      </c>
      <c r="C18624">
        <v>108995</v>
      </c>
      <c r="D18624">
        <v>108800</v>
      </c>
      <c r="E18624">
        <v>108990</v>
      </c>
    </row>
    <row r="18625" spans="1:5" x14ac:dyDescent="0.25">
      <c r="A18625" s="2">
        <v>45057.604166666664</v>
      </c>
      <c r="B18625">
        <v>108935</v>
      </c>
      <c r="C18625">
        <v>109070</v>
      </c>
      <c r="D18625">
        <v>108870</v>
      </c>
      <c r="E18625">
        <v>108925</v>
      </c>
    </row>
    <row r="18626" spans="1:5" x14ac:dyDescent="0.25">
      <c r="A18626" s="2">
        <v>45057.59375</v>
      </c>
      <c r="B18626">
        <v>108710</v>
      </c>
      <c r="C18626">
        <v>109195</v>
      </c>
      <c r="D18626">
        <v>108705</v>
      </c>
      <c r="E18626">
        <v>108935</v>
      </c>
    </row>
    <row r="18627" spans="1:5" x14ac:dyDescent="0.25">
      <c r="A18627" s="2">
        <v>45057.583333333336</v>
      </c>
      <c r="B18627">
        <v>108380</v>
      </c>
      <c r="C18627">
        <v>108745</v>
      </c>
      <c r="D18627">
        <v>108375</v>
      </c>
      <c r="E18627">
        <v>108710</v>
      </c>
    </row>
    <row r="18628" spans="1:5" x14ac:dyDescent="0.25">
      <c r="A18628" s="2">
        <v>45057.572916666664</v>
      </c>
      <c r="B18628">
        <v>108315</v>
      </c>
      <c r="C18628">
        <v>108400</v>
      </c>
      <c r="D18628">
        <v>108280</v>
      </c>
      <c r="E18628">
        <v>108380</v>
      </c>
    </row>
    <row r="18629" spans="1:5" x14ac:dyDescent="0.25">
      <c r="A18629" s="2">
        <v>45057.5625</v>
      </c>
      <c r="B18629">
        <v>108300</v>
      </c>
      <c r="C18629">
        <v>108385</v>
      </c>
      <c r="D18629">
        <v>108280</v>
      </c>
      <c r="E18629">
        <v>108320</v>
      </c>
    </row>
    <row r="18630" spans="1:5" x14ac:dyDescent="0.25">
      <c r="A18630" s="2">
        <v>45057.552083333336</v>
      </c>
      <c r="B18630">
        <v>108240</v>
      </c>
      <c r="C18630">
        <v>108325</v>
      </c>
      <c r="D18630">
        <v>108175</v>
      </c>
      <c r="E18630">
        <v>108300</v>
      </c>
    </row>
    <row r="18631" spans="1:5" x14ac:dyDescent="0.25">
      <c r="A18631" s="2">
        <v>45057.541666666664</v>
      </c>
      <c r="B18631">
        <v>108400</v>
      </c>
      <c r="C18631">
        <v>108425</v>
      </c>
      <c r="D18631">
        <v>108150</v>
      </c>
      <c r="E18631">
        <v>108240</v>
      </c>
    </row>
    <row r="18632" spans="1:5" x14ac:dyDescent="0.25">
      <c r="A18632" s="2">
        <v>45057.53125</v>
      </c>
      <c r="B18632">
        <v>108645</v>
      </c>
      <c r="C18632">
        <v>108675</v>
      </c>
      <c r="D18632">
        <v>108390</v>
      </c>
      <c r="E18632">
        <v>108400</v>
      </c>
    </row>
    <row r="18633" spans="1:5" x14ac:dyDescent="0.25">
      <c r="A18633" s="2">
        <v>45057.520833333336</v>
      </c>
      <c r="B18633">
        <v>108400</v>
      </c>
      <c r="C18633">
        <v>108680</v>
      </c>
      <c r="D18633">
        <v>108380</v>
      </c>
      <c r="E18633">
        <v>108645</v>
      </c>
    </row>
    <row r="18634" spans="1:5" x14ac:dyDescent="0.25">
      <c r="A18634" s="2">
        <v>45057.510416666664</v>
      </c>
      <c r="B18634">
        <v>108500</v>
      </c>
      <c r="C18634">
        <v>108580</v>
      </c>
      <c r="D18634">
        <v>108250</v>
      </c>
      <c r="E18634">
        <v>108400</v>
      </c>
    </row>
    <row r="18635" spans="1:5" x14ac:dyDescent="0.25">
      <c r="A18635" s="2">
        <v>45057.5</v>
      </c>
      <c r="B18635">
        <v>108295</v>
      </c>
      <c r="C18635">
        <v>108570</v>
      </c>
      <c r="D18635">
        <v>108260</v>
      </c>
      <c r="E18635">
        <v>108505</v>
      </c>
    </row>
    <row r="18636" spans="1:5" x14ac:dyDescent="0.25">
      <c r="A18636" s="2">
        <v>45057.489583333336</v>
      </c>
      <c r="B18636">
        <v>108315</v>
      </c>
      <c r="C18636">
        <v>108530</v>
      </c>
      <c r="D18636">
        <v>108235</v>
      </c>
      <c r="E18636">
        <v>108290</v>
      </c>
    </row>
    <row r="18637" spans="1:5" x14ac:dyDescent="0.25">
      <c r="A18637" s="2">
        <v>45057.479166666664</v>
      </c>
      <c r="B18637">
        <v>108610</v>
      </c>
      <c r="C18637">
        <v>108625</v>
      </c>
      <c r="D18637">
        <v>108185</v>
      </c>
      <c r="E18637">
        <v>108320</v>
      </c>
    </row>
    <row r="18638" spans="1:5" x14ac:dyDescent="0.25">
      <c r="A18638" s="2">
        <v>45057.46875</v>
      </c>
      <c r="B18638">
        <v>108255</v>
      </c>
      <c r="C18638">
        <v>108650</v>
      </c>
      <c r="D18638">
        <v>108190</v>
      </c>
      <c r="E18638">
        <v>108605</v>
      </c>
    </row>
    <row r="18639" spans="1:5" x14ac:dyDescent="0.25">
      <c r="A18639" s="2">
        <v>45057.458333333336</v>
      </c>
      <c r="B18639">
        <v>108240</v>
      </c>
      <c r="C18639">
        <v>108290</v>
      </c>
      <c r="D18639">
        <v>107960</v>
      </c>
      <c r="E18639">
        <v>108250</v>
      </c>
    </row>
    <row r="18640" spans="1:5" x14ac:dyDescent="0.25">
      <c r="A18640" s="2">
        <v>45057.447916666664</v>
      </c>
      <c r="B18640">
        <v>108085</v>
      </c>
      <c r="C18640">
        <v>108325</v>
      </c>
      <c r="D18640">
        <v>107845</v>
      </c>
      <c r="E18640">
        <v>108245</v>
      </c>
    </row>
    <row r="18641" spans="1:5" x14ac:dyDescent="0.25">
      <c r="A18641" s="2">
        <v>45057.4375</v>
      </c>
      <c r="B18641">
        <v>108025</v>
      </c>
      <c r="C18641">
        <v>108295</v>
      </c>
      <c r="D18641">
        <v>107935</v>
      </c>
      <c r="E18641">
        <v>108085</v>
      </c>
    </row>
    <row r="18642" spans="1:5" x14ac:dyDescent="0.25">
      <c r="A18642" s="2">
        <v>45057.427083333336</v>
      </c>
      <c r="B18642">
        <v>107755</v>
      </c>
      <c r="C18642">
        <v>108100</v>
      </c>
      <c r="D18642">
        <v>107735</v>
      </c>
      <c r="E18642">
        <v>108025</v>
      </c>
    </row>
    <row r="18643" spans="1:5" x14ac:dyDescent="0.25">
      <c r="A18643" s="2">
        <v>45057.416666666664</v>
      </c>
      <c r="B18643">
        <v>107825</v>
      </c>
      <c r="C18643">
        <v>107830</v>
      </c>
      <c r="D18643">
        <v>107465</v>
      </c>
      <c r="E18643">
        <v>107755</v>
      </c>
    </row>
    <row r="18644" spans="1:5" x14ac:dyDescent="0.25">
      <c r="A18644" s="2">
        <v>45057.40625</v>
      </c>
      <c r="B18644">
        <v>107950</v>
      </c>
      <c r="C18644">
        <v>107995</v>
      </c>
      <c r="D18644">
        <v>107745</v>
      </c>
      <c r="E18644">
        <v>107815</v>
      </c>
    </row>
    <row r="18645" spans="1:5" x14ac:dyDescent="0.25">
      <c r="A18645" s="2">
        <v>45057.395833333336</v>
      </c>
      <c r="B18645">
        <v>108090</v>
      </c>
      <c r="C18645">
        <v>108215</v>
      </c>
      <c r="D18645">
        <v>107920</v>
      </c>
      <c r="E18645">
        <v>107955</v>
      </c>
    </row>
    <row r="18646" spans="1:5" x14ac:dyDescent="0.25">
      <c r="A18646" s="2">
        <v>45057.385416666664</v>
      </c>
      <c r="B18646">
        <v>108290</v>
      </c>
      <c r="C18646">
        <v>108300</v>
      </c>
      <c r="D18646">
        <v>108005</v>
      </c>
      <c r="E18646">
        <v>108095</v>
      </c>
    </row>
    <row r="18647" spans="1:5" x14ac:dyDescent="0.25">
      <c r="A18647" s="2">
        <v>45057.375</v>
      </c>
      <c r="B18647">
        <v>108315</v>
      </c>
      <c r="C18647">
        <v>108460</v>
      </c>
      <c r="D18647">
        <v>108130</v>
      </c>
      <c r="E18647">
        <v>108285</v>
      </c>
    </row>
    <row r="18648" spans="1:5" x14ac:dyDescent="0.25">
      <c r="A18648" s="2">
        <v>45056.739583333336</v>
      </c>
      <c r="B18648">
        <v>108810</v>
      </c>
      <c r="C18648">
        <v>108885</v>
      </c>
      <c r="D18648">
        <v>108700</v>
      </c>
      <c r="E18648">
        <v>108885</v>
      </c>
    </row>
    <row r="18649" spans="1:5" x14ac:dyDescent="0.25">
      <c r="A18649" s="2">
        <v>45056.729166666664</v>
      </c>
      <c r="B18649">
        <v>108870</v>
      </c>
      <c r="C18649">
        <v>108890</v>
      </c>
      <c r="D18649">
        <v>108755</v>
      </c>
      <c r="E18649">
        <v>108815</v>
      </c>
    </row>
    <row r="18650" spans="1:5" x14ac:dyDescent="0.25">
      <c r="A18650" s="2">
        <v>45056.71875</v>
      </c>
      <c r="B18650">
        <v>108715</v>
      </c>
      <c r="C18650">
        <v>108890</v>
      </c>
      <c r="D18650">
        <v>108695</v>
      </c>
      <c r="E18650">
        <v>108870</v>
      </c>
    </row>
    <row r="18651" spans="1:5" x14ac:dyDescent="0.25">
      <c r="A18651" s="2">
        <v>45056.708333333336</v>
      </c>
      <c r="B18651">
        <v>108750</v>
      </c>
      <c r="C18651">
        <v>108790</v>
      </c>
      <c r="D18651">
        <v>108595</v>
      </c>
      <c r="E18651">
        <v>108715</v>
      </c>
    </row>
    <row r="18652" spans="1:5" x14ac:dyDescent="0.25">
      <c r="A18652" s="2">
        <v>45056.697916666664</v>
      </c>
      <c r="B18652">
        <v>108880</v>
      </c>
      <c r="C18652">
        <v>108900</v>
      </c>
      <c r="D18652">
        <v>108710</v>
      </c>
      <c r="E18652">
        <v>108755</v>
      </c>
    </row>
    <row r="18653" spans="1:5" x14ac:dyDescent="0.25">
      <c r="A18653" s="2">
        <v>45056.6875</v>
      </c>
      <c r="B18653">
        <v>108745</v>
      </c>
      <c r="C18653">
        <v>109000</v>
      </c>
      <c r="D18653">
        <v>108720</v>
      </c>
      <c r="E18653">
        <v>108885</v>
      </c>
    </row>
    <row r="18654" spans="1:5" x14ac:dyDescent="0.25">
      <c r="A18654" s="2">
        <v>45056.677083333336</v>
      </c>
      <c r="B18654">
        <v>108640</v>
      </c>
      <c r="C18654">
        <v>108840</v>
      </c>
      <c r="D18654">
        <v>108635</v>
      </c>
      <c r="E18654">
        <v>108745</v>
      </c>
    </row>
    <row r="18655" spans="1:5" x14ac:dyDescent="0.25">
      <c r="A18655" s="2">
        <v>45056.666666666664</v>
      </c>
      <c r="B18655">
        <v>108635</v>
      </c>
      <c r="C18655">
        <v>108715</v>
      </c>
      <c r="D18655">
        <v>108590</v>
      </c>
      <c r="E18655">
        <v>108640</v>
      </c>
    </row>
    <row r="18656" spans="1:5" x14ac:dyDescent="0.25">
      <c r="A18656" s="2">
        <v>45056.65625</v>
      </c>
      <c r="B18656">
        <v>108745</v>
      </c>
      <c r="C18656">
        <v>108770</v>
      </c>
      <c r="D18656">
        <v>108600</v>
      </c>
      <c r="E18656">
        <v>108635</v>
      </c>
    </row>
    <row r="18657" spans="1:5" x14ac:dyDescent="0.25">
      <c r="A18657" s="2">
        <v>45056.645833333336</v>
      </c>
      <c r="B18657">
        <v>108505</v>
      </c>
      <c r="C18657">
        <v>108815</v>
      </c>
      <c r="D18657">
        <v>108500</v>
      </c>
      <c r="E18657">
        <v>108745</v>
      </c>
    </row>
    <row r="18658" spans="1:5" x14ac:dyDescent="0.25">
      <c r="A18658" s="2">
        <v>45056.635416666664</v>
      </c>
      <c r="B18658">
        <v>108520</v>
      </c>
      <c r="C18658">
        <v>108625</v>
      </c>
      <c r="D18658">
        <v>108435</v>
      </c>
      <c r="E18658">
        <v>108500</v>
      </c>
    </row>
    <row r="18659" spans="1:5" x14ac:dyDescent="0.25">
      <c r="A18659" s="2">
        <v>45056.625</v>
      </c>
      <c r="B18659">
        <v>108355</v>
      </c>
      <c r="C18659">
        <v>108560</v>
      </c>
      <c r="D18659">
        <v>108350</v>
      </c>
      <c r="E18659">
        <v>108515</v>
      </c>
    </row>
    <row r="18660" spans="1:5" x14ac:dyDescent="0.25">
      <c r="A18660" s="2">
        <v>45056.614583333336</v>
      </c>
      <c r="B18660">
        <v>108300</v>
      </c>
      <c r="C18660">
        <v>108390</v>
      </c>
      <c r="D18660">
        <v>108210</v>
      </c>
      <c r="E18660">
        <v>108360</v>
      </c>
    </row>
    <row r="18661" spans="1:5" x14ac:dyDescent="0.25">
      <c r="A18661" s="2">
        <v>45056.604166666664</v>
      </c>
      <c r="B18661">
        <v>108205</v>
      </c>
      <c r="C18661">
        <v>108320</v>
      </c>
      <c r="D18661">
        <v>108090</v>
      </c>
      <c r="E18661">
        <v>108300</v>
      </c>
    </row>
    <row r="18662" spans="1:5" x14ac:dyDescent="0.25">
      <c r="A18662" s="2">
        <v>45056.59375</v>
      </c>
      <c r="B18662">
        <v>108415</v>
      </c>
      <c r="C18662">
        <v>108430</v>
      </c>
      <c r="D18662">
        <v>108090</v>
      </c>
      <c r="E18662">
        <v>108205</v>
      </c>
    </row>
    <row r="18663" spans="1:5" x14ac:dyDescent="0.25">
      <c r="A18663" s="2">
        <v>45056.583333333336</v>
      </c>
      <c r="B18663">
        <v>108405</v>
      </c>
      <c r="C18663">
        <v>108570</v>
      </c>
      <c r="D18663">
        <v>108310</v>
      </c>
      <c r="E18663">
        <v>108420</v>
      </c>
    </row>
    <row r="18664" spans="1:5" x14ac:dyDescent="0.25">
      <c r="A18664" s="2">
        <v>45056.572916666664</v>
      </c>
      <c r="B18664">
        <v>108350</v>
      </c>
      <c r="C18664">
        <v>108425</v>
      </c>
      <c r="D18664">
        <v>108300</v>
      </c>
      <c r="E18664">
        <v>108400</v>
      </c>
    </row>
    <row r="18665" spans="1:5" x14ac:dyDescent="0.25">
      <c r="A18665" s="2">
        <v>45056.5625</v>
      </c>
      <c r="B18665">
        <v>108405</v>
      </c>
      <c r="C18665">
        <v>108430</v>
      </c>
      <c r="D18665">
        <v>108320</v>
      </c>
      <c r="E18665">
        <v>108350</v>
      </c>
    </row>
    <row r="18666" spans="1:5" x14ac:dyDescent="0.25">
      <c r="A18666" s="2">
        <v>45056.552083333336</v>
      </c>
      <c r="B18666">
        <v>108355</v>
      </c>
      <c r="C18666">
        <v>108515</v>
      </c>
      <c r="D18666">
        <v>108325</v>
      </c>
      <c r="E18666">
        <v>108410</v>
      </c>
    </row>
    <row r="18667" spans="1:5" x14ac:dyDescent="0.25">
      <c r="A18667" s="2">
        <v>45056.541666666664</v>
      </c>
      <c r="B18667">
        <v>108365</v>
      </c>
      <c r="C18667">
        <v>108400</v>
      </c>
      <c r="D18667">
        <v>108225</v>
      </c>
      <c r="E18667">
        <v>108360</v>
      </c>
    </row>
    <row r="18668" spans="1:5" x14ac:dyDescent="0.25">
      <c r="A18668" s="2">
        <v>45056.53125</v>
      </c>
      <c r="B18668">
        <v>108410</v>
      </c>
      <c r="C18668">
        <v>108540</v>
      </c>
      <c r="D18668">
        <v>108310</v>
      </c>
      <c r="E18668">
        <v>108360</v>
      </c>
    </row>
    <row r="18669" spans="1:5" x14ac:dyDescent="0.25">
      <c r="A18669" s="2">
        <v>45056.520833333336</v>
      </c>
      <c r="B18669">
        <v>108365</v>
      </c>
      <c r="C18669">
        <v>108405</v>
      </c>
      <c r="D18669">
        <v>108195</v>
      </c>
      <c r="E18669">
        <v>108405</v>
      </c>
    </row>
    <row r="18670" spans="1:5" x14ac:dyDescent="0.25">
      <c r="A18670" s="2">
        <v>45056.510416666664</v>
      </c>
      <c r="B18670">
        <v>108245</v>
      </c>
      <c r="C18670">
        <v>108435</v>
      </c>
      <c r="D18670">
        <v>108220</v>
      </c>
      <c r="E18670">
        <v>108370</v>
      </c>
    </row>
    <row r="18671" spans="1:5" x14ac:dyDescent="0.25">
      <c r="A18671" s="2">
        <v>45056.5</v>
      </c>
      <c r="B18671">
        <v>108135</v>
      </c>
      <c r="C18671">
        <v>108320</v>
      </c>
      <c r="D18671">
        <v>108105</v>
      </c>
      <c r="E18671">
        <v>108240</v>
      </c>
    </row>
    <row r="18672" spans="1:5" x14ac:dyDescent="0.25">
      <c r="A18672" s="2">
        <v>45056.489583333336</v>
      </c>
      <c r="B18672">
        <v>108305</v>
      </c>
      <c r="C18672">
        <v>108390</v>
      </c>
      <c r="D18672">
        <v>108075</v>
      </c>
      <c r="E18672">
        <v>108130</v>
      </c>
    </row>
    <row r="18673" spans="1:5" x14ac:dyDescent="0.25">
      <c r="A18673" s="2">
        <v>45056.479166666664</v>
      </c>
      <c r="B18673">
        <v>108315</v>
      </c>
      <c r="C18673">
        <v>108475</v>
      </c>
      <c r="D18673">
        <v>108015</v>
      </c>
      <c r="E18673">
        <v>108305</v>
      </c>
    </row>
    <row r="18674" spans="1:5" x14ac:dyDescent="0.25">
      <c r="A18674" s="2">
        <v>45056.46875</v>
      </c>
      <c r="B18674">
        <v>108240</v>
      </c>
      <c r="C18674">
        <v>108555</v>
      </c>
      <c r="D18674">
        <v>108160</v>
      </c>
      <c r="E18674">
        <v>108310</v>
      </c>
    </row>
    <row r="18675" spans="1:5" x14ac:dyDescent="0.25">
      <c r="A18675" s="2">
        <v>45056.458333333336</v>
      </c>
      <c r="B18675">
        <v>108260</v>
      </c>
      <c r="C18675">
        <v>108470</v>
      </c>
      <c r="D18675">
        <v>108210</v>
      </c>
      <c r="E18675">
        <v>108240</v>
      </c>
    </row>
    <row r="18676" spans="1:5" x14ac:dyDescent="0.25">
      <c r="A18676" s="2">
        <v>45056.447916666664</v>
      </c>
      <c r="B18676">
        <v>107940</v>
      </c>
      <c r="C18676">
        <v>108270</v>
      </c>
      <c r="D18676">
        <v>107590</v>
      </c>
      <c r="E18676">
        <v>108265</v>
      </c>
    </row>
    <row r="18677" spans="1:5" x14ac:dyDescent="0.25">
      <c r="A18677" s="2">
        <v>45056.4375</v>
      </c>
      <c r="B18677">
        <v>108545</v>
      </c>
      <c r="C18677">
        <v>108630</v>
      </c>
      <c r="D18677">
        <v>107845</v>
      </c>
      <c r="E18677">
        <v>107945</v>
      </c>
    </row>
    <row r="18678" spans="1:5" x14ac:dyDescent="0.25">
      <c r="A18678" s="2">
        <v>45056.427083333336</v>
      </c>
      <c r="B18678">
        <v>108615</v>
      </c>
      <c r="C18678">
        <v>108695</v>
      </c>
      <c r="D18678">
        <v>108220</v>
      </c>
      <c r="E18678">
        <v>108545</v>
      </c>
    </row>
    <row r="18679" spans="1:5" x14ac:dyDescent="0.25">
      <c r="A18679" s="2">
        <v>45056.416666666664</v>
      </c>
      <c r="B18679">
        <v>108285</v>
      </c>
      <c r="C18679">
        <v>108740</v>
      </c>
      <c r="D18679">
        <v>108100</v>
      </c>
      <c r="E18679">
        <v>108615</v>
      </c>
    </row>
    <row r="18680" spans="1:5" x14ac:dyDescent="0.25">
      <c r="A18680" s="2">
        <v>45056.40625</v>
      </c>
      <c r="B18680">
        <v>108520</v>
      </c>
      <c r="C18680">
        <v>108560</v>
      </c>
      <c r="D18680">
        <v>108125</v>
      </c>
      <c r="E18680">
        <v>108285</v>
      </c>
    </row>
    <row r="18681" spans="1:5" x14ac:dyDescent="0.25">
      <c r="A18681" s="2">
        <v>45056.395833333336</v>
      </c>
      <c r="B18681">
        <v>108245</v>
      </c>
      <c r="C18681">
        <v>108820</v>
      </c>
      <c r="D18681">
        <v>108185</v>
      </c>
      <c r="E18681">
        <v>108520</v>
      </c>
    </row>
    <row r="18682" spans="1:5" x14ac:dyDescent="0.25">
      <c r="A18682" s="2">
        <v>45056.385416666664</v>
      </c>
      <c r="B18682">
        <v>108295</v>
      </c>
      <c r="C18682">
        <v>108365</v>
      </c>
      <c r="D18682">
        <v>108060</v>
      </c>
      <c r="E18682">
        <v>108245</v>
      </c>
    </row>
    <row r="18683" spans="1:5" x14ac:dyDescent="0.25">
      <c r="A18683" s="2">
        <v>45056.375</v>
      </c>
      <c r="B18683">
        <v>108250</v>
      </c>
      <c r="C18683">
        <v>108435</v>
      </c>
      <c r="D18683">
        <v>108180</v>
      </c>
      <c r="E18683">
        <v>108290</v>
      </c>
    </row>
    <row r="18684" spans="1:5" x14ac:dyDescent="0.25">
      <c r="A18684" s="2">
        <v>45055.739583333336</v>
      </c>
      <c r="B18684">
        <v>108700</v>
      </c>
      <c r="C18684">
        <v>108750</v>
      </c>
      <c r="D18684">
        <v>108605</v>
      </c>
      <c r="E18684">
        <v>108700</v>
      </c>
    </row>
    <row r="18685" spans="1:5" x14ac:dyDescent="0.25">
      <c r="A18685" s="2">
        <v>45055.729166666664</v>
      </c>
      <c r="B18685">
        <v>108715</v>
      </c>
      <c r="C18685">
        <v>108845</v>
      </c>
      <c r="D18685">
        <v>108680</v>
      </c>
      <c r="E18685">
        <v>108700</v>
      </c>
    </row>
    <row r="18686" spans="1:5" x14ac:dyDescent="0.25">
      <c r="A18686" s="2">
        <v>45055.71875</v>
      </c>
      <c r="B18686">
        <v>108630</v>
      </c>
      <c r="C18686">
        <v>108740</v>
      </c>
      <c r="D18686">
        <v>108560</v>
      </c>
      <c r="E18686">
        <v>108715</v>
      </c>
    </row>
    <row r="18687" spans="1:5" x14ac:dyDescent="0.25">
      <c r="A18687" s="2">
        <v>45055.708333333336</v>
      </c>
      <c r="B18687">
        <v>108380</v>
      </c>
      <c r="C18687">
        <v>108665</v>
      </c>
      <c r="D18687">
        <v>108370</v>
      </c>
      <c r="E18687">
        <v>108630</v>
      </c>
    </row>
    <row r="18688" spans="1:5" x14ac:dyDescent="0.25">
      <c r="A18688" s="2">
        <v>45055.697916666664</v>
      </c>
      <c r="B18688">
        <v>108300</v>
      </c>
      <c r="C18688">
        <v>108400</v>
      </c>
      <c r="D18688">
        <v>108270</v>
      </c>
      <c r="E18688">
        <v>108380</v>
      </c>
    </row>
    <row r="18689" spans="1:5" x14ac:dyDescent="0.25">
      <c r="A18689" s="2">
        <v>45055.6875</v>
      </c>
      <c r="B18689">
        <v>108335</v>
      </c>
      <c r="C18689">
        <v>108385</v>
      </c>
      <c r="D18689">
        <v>108255</v>
      </c>
      <c r="E18689">
        <v>108305</v>
      </c>
    </row>
    <row r="18690" spans="1:5" x14ac:dyDescent="0.25">
      <c r="A18690" s="2">
        <v>45055.677083333336</v>
      </c>
      <c r="B18690">
        <v>108370</v>
      </c>
      <c r="C18690">
        <v>108415</v>
      </c>
      <c r="D18690">
        <v>108305</v>
      </c>
      <c r="E18690">
        <v>108340</v>
      </c>
    </row>
    <row r="18691" spans="1:5" x14ac:dyDescent="0.25">
      <c r="A18691" s="2">
        <v>45055.666666666664</v>
      </c>
      <c r="B18691">
        <v>108240</v>
      </c>
      <c r="C18691">
        <v>108415</v>
      </c>
      <c r="D18691">
        <v>108190</v>
      </c>
      <c r="E18691">
        <v>108370</v>
      </c>
    </row>
    <row r="18692" spans="1:5" x14ac:dyDescent="0.25">
      <c r="A18692" s="2">
        <v>45055.65625</v>
      </c>
      <c r="B18692">
        <v>108430</v>
      </c>
      <c r="C18692">
        <v>108475</v>
      </c>
      <c r="D18692">
        <v>108160</v>
      </c>
      <c r="E18692">
        <v>108240</v>
      </c>
    </row>
    <row r="18693" spans="1:5" x14ac:dyDescent="0.25">
      <c r="A18693" s="2">
        <v>45055.645833333336</v>
      </c>
      <c r="B18693">
        <v>108440</v>
      </c>
      <c r="C18693">
        <v>108490</v>
      </c>
      <c r="D18693">
        <v>108410</v>
      </c>
      <c r="E18693">
        <v>108430</v>
      </c>
    </row>
    <row r="18694" spans="1:5" x14ac:dyDescent="0.25">
      <c r="A18694" s="2">
        <v>45055.635416666664</v>
      </c>
      <c r="B18694">
        <v>108420</v>
      </c>
      <c r="C18694">
        <v>108550</v>
      </c>
      <c r="D18694">
        <v>108375</v>
      </c>
      <c r="E18694">
        <v>108440</v>
      </c>
    </row>
    <row r="18695" spans="1:5" x14ac:dyDescent="0.25">
      <c r="A18695" s="2">
        <v>45055.625</v>
      </c>
      <c r="B18695">
        <v>108555</v>
      </c>
      <c r="C18695">
        <v>108640</v>
      </c>
      <c r="D18695">
        <v>108405</v>
      </c>
      <c r="E18695">
        <v>108415</v>
      </c>
    </row>
    <row r="18696" spans="1:5" x14ac:dyDescent="0.25">
      <c r="A18696" s="2">
        <v>45055.614583333336</v>
      </c>
      <c r="B18696">
        <v>108540</v>
      </c>
      <c r="C18696">
        <v>108580</v>
      </c>
      <c r="D18696">
        <v>108510</v>
      </c>
      <c r="E18696">
        <v>108555</v>
      </c>
    </row>
    <row r="18697" spans="1:5" x14ac:dyDescent="0.25">
      <c r="A18697" s="2">
        <v>45055.604166666664</v>
      </c>
      <c r="B18697">
        <v>108575</v>
      </c>
      <c r="C18697">
        <v>108610</v>
      </c>
      <c r="D18697">
        <v>108460</v>
      </c>
      <c r="E18697">
        <v>108540</v>
      </c>
    </row>
    <row r="18698" spans="1:5" x14ac:dyDescent="0.25">
      <c r="A18698" s="2">
        <v>45055.59375</v>
      </c>
      <c r="B18698">
        <v>108545</v>
      </c>
      <c r="C18698">
        <v>108625</v>
      </c>
      <c r="D18698">
        <v>108510</v>
      </c>
      <c r="E18698">
        <v>108575</v>
      </c>
    </row>
    <row r="18699" spans="1:5" x14ac:dyDescent="0.25">
      <c r="A18699" s="2">
        <v>45055.583333333336</v>
      </c>
      <c r="B18699">
        <v>108655</v>
      </c>
      <c r="C18699">
        <v>108670</v>
      </c>
      <c r="D18699">
        <v>108520</v>
      </c>
      <c r="E18699">
        <v>108540</v>
      </c>
    </row>
    <row r="18700" spans="1:5" x14ac:dyDescent="0.25">
      <c r="A18700" s="2">
        <v>45055.572916666664</v>
      </c>
      <c r="B18700">
        <v>108665</v>
      </c>
      <c r="C18700">
        <v>108715</v>
      </c>
      <c r="D18700">
        <v>108600</v>
      </c>
      <c r="E18700">
        <v>108660</v>
      </c>
    </row>
    <row r="18701" spans="1:5" x14ac:dyDescent="0.25">
      <c r="A18701" s="2">
        <v>45055.5625</v>
      </c>
      <c r="B18701">
        <v>108965</v>
      </c>
      <c r="C18701">
        <v>109055</v>
      </c>
      <c r="D18701">
        <v>108650</v>
      </c>
      <c r="E18701">
        <v>108670</v>
      </c>
    </row>
    <row r="18702" spans="1:5" x14ac:dyDescent="0.25">
      <c r="A18702" s="2">
        <v>45055.552083333336</v>
      </c>
      <c r="B18702">
        <v>108740</v>
      </c>
      <c r="C18702">
        <v>108995</v>
      </c>
      <c r="D18702">
        <v>108695</v>
      </c>
      <c r="E18702">
        <v>108965</v>
      </c>
    </row>
    <row r="18703" spans="1:5" x14ac:dyDescent="0.25">
      <c r="A18703" s="2">
        <v>45055.541666666664</v>
      </c>
      <c r="B18703">
        <v>108510</v>
      </c>
      <c r="C18703">
        <v>108765</v>
      </c>
      <c r="D18703">
        <v>108440</v>
      </c>
      <c r="E18703">
        <v>108740</v>
      </c>
    </row>
    <row r="18704" spans="1:5" x14ac:dyDescent="0.25">
      <c r="A18704" s="2">
        <v>45055.53125</v>
      </c>
      <c r="B18704">
        <v>108420</v>
      </c>
      <c r="C18704">
        <v>108540</v>
      </c>
      <c r="D18704">
        <v>108395</v>
      </c>
      <c r="E18704">
        <v>108510</v>
      </c>
    </row>
    <row r="18705" spans="1:5" x14ac:dyDescent="0.25">
      <c r="A18705" s="2">
        <v>45055.520833333336</v>
      </c>
      <c r="B18705">
        <v>108465</v>
      </c>
      <c r="C18705">
        <v>108495</v>
      </c>
      <c r="D18705">
        <v>108250</v>
      </c>
      <c r="E18705">
        <v>108420</v>
      </c>
    </row>
    <row r="18706" spans="1:5" x14ac:dyDescent="0.25">
      <c r="A18706" s="2">
        <v>45055.510416666664</v>
      </c>
      <c r="B18706">
        <v>108380</v>
      </c>
      <c r="C18706">
        <v>108665</v>
      </c>
      <c r="D18706">
        <v>108375</v>
      </c>
      <c r="E18706">
        <v>108460</v>
      </c>
    </row>
    <row r="18707" spans="1:5" x14ac:dyDescent="0.25">
      <c r="A18707" s="2">
        <v>45055.5</v>
      </c>
      <c r="B18707">
        <v>108120</v>
      </c>
      <c r="C18707">
        <v>108445</v>
      </c>
      <c r="D18707">
        <v>108115</v>
      </c>
      <c r="E18707">
        <v>108380</v>
      </c>
    </row>
    <row r="18708" spans="1:5" x14ac:dyDescent="0.25">
      <c r="A18708" s="2">
        <v>45055.489583333336</v>
      </c>
      <c r="B18708">
        <v>108050</v>
      </c>
      <c r="C18708">
        <v>108160</v>
      </c>
      <c r="D18708">
        <v>107965</v>
      </c>
      <c r="E18708">
        <v>108120</v>
      </c>
    </row>
    <row r="18709" spans="1:5" x14ac:dyDescent="0.25">
      <c r="A18709" s="2">
        <v>45055.479166666664</v>
      </c>
      <c r="B18709">
        <v>108035</v>
      </c>
      <c r="C18709">
        <v>108100</v>
      </c>
      <c r="D18709">
        <v>107805</v>
      </c>
      <c r="E18709">
        <v>108050</v>
      </c>
    </row>
    <row r="18710" spans="1:5" x14ac:dyDescent="0.25">
      <c r="A18710" s="2">
        <v>45055.46875</v>
      </c>
      <c r="B18710">
        <v>107970</v>
      </c>
      <c r="C18710">
        <v>108115</v>
      </c>
      <c r="D18710">
        <v>107885</v>
      </c>
      <c r="E18710">
        <v>108030</v>
      </c>
    </row>
    <row r="18711" spans="1:5" x14ac:dyDescent="0.25">
      <c r="A18711" s="2">
        <v>45055.458333333336</v>
      </c>
      <c r="B18711">
        <v>107870</v>
      </c>
      <c r="C18711">
        <v>108335</v>
      </c>
      <c r="D18711">
        <v>107810</v>
      </c>
      <c r="E18711">
        <v>107970</v>
      </c>
    </row>
    <row r="18712" spans="1:5" x14ac:dyDescent="0.25">
      <c r="A18712" s="2">
        <v>45055.447916666664</v>
      </c>
      <c r="B18712">
        <v>107445</v>
      </c>
      <c r="C18712">
        <v>107895</v>
      </c>
      <c r="D18712">
        <v>107180</v>
      </c>
      <c r="E18712">
        <v>107875</v>
      </c>
    </row>
    <row r="18713" spans="1:5" x14ac:dyDescent="0.25">
      <c r="A18713" s="2">
        <v>45055.4375</v>
      </c>
      <c r="B18713">
        <v>106935</v>
      </c>
      <c r="C18713">
        <v>107510</v>
      </c>
      <c r="D18713">
        <v>106815</v>
      </c>
      <c r="E18713">
        <v>107450</v>
      </c>
    </row>
    <row r="18714" spans="1:5" x14ac:dyDescent="0.25">
      <c r="A18714" s="2">
        <v>45055.427083333336</v>
      </c>
      <c r="B18714">
        <v>106950</v>
      </c>
      <c r="C18714">
        <v>106995</v>
      </c>
      <c r="D18714">
        <v>106865</v>
      </c>
      <c r="E18714">
        <v>106935</v>
      </c>
    </row>
    <row r="18715" spans="1:5" x14ac:dyDescent="0.25">
      <c r="A18715" s="2">
        <v>45055.416666666664</v>
      </c>
      <c r="B18715">
        <v>106690</v>
      </c>
      <c r="C18715">
        <v>106990</v>
      </c>
      <c r="D18715">
        <v>106670</v>
      </c>
      <c r="E18715">
        <v>106950</v>
      </c>
    </row>
    <row r="18716" spans="1:5" x14ac:dyDescent="0.25">
      <c r="A18716" s="2">
        <v>45055.40625</v>
      </c>
      <c r="B18716">
        <v>106720</v>
      </c>
      <c r="C18716">
        <v>106840</v>
      </c>
      <c r="D18716">
        <v>106570</v>
      </c>
      <c r="E18716">
        <v>106695</v>
      </c>
    </row>
    <row r="18717" spans="1:5" x14ac:dyDescent="0.25">
      <c r="A18717" s="2">
        <v>45055.395833333336</v>
      </c>
      <c r="B18717">
        <v>106875</v>
      </c>
      <c r="C18717">
        <v>106875</v>
      </c>
      <c r="D18717">
        <v>106635</v>
      </c>
      <c r="E18717">
        <v>106715</v>
      </c>
    </row>
    <row r="18718" spans="1:5" x14ac:dyDescent="0.25">
      <c r="A18718" s="2">
        <v>45055.385416666664</v>
      </c>
      <c r="B18718">
        <v>106750</v>
      </c>
      <c r="C18718">
        <v>106880</v>
      </c>
      <c r="D18718">
        <v>106685</v>
      </c>
      <c r="E18718">
        <v>106875</v>
      </c>
    </row>
    <row r="18719" spans="1:5" x14ac:dyDescent="0.25">
      <c r="A18719" s="2">
        <v>45055.375</v>
      </c>
      <c r="B18719">
        <v>106800</v>
      </c>
      <c r="C18719">
        <v>106935</v>
      </c>
      <c r="D18719">
        <v>106640</v>
      </c>
      <c r="E18719">
        <v>106745</v>
      </c>
    </row>
    <row r="18720" spans="1:5" x14ac:dyDescent="0.25">
      <c r="A18720" s="2">
        <v>45054.739583333336</v>
      </c>
      <c r="B18720">
        <v>107070</v>
      </c>
      <c r="C18720">
        <v>107230</v>
      </c>
      <c r="D18720">
        <v>107020</v>
      </c>
      <c r="E18720">
        <v>107020</v>
      </c>
    </row>
    <row r="18721" spans="1:5" x14ac:dyDescent="0.25">
      <c r="A18721" s="2">
        <v>45054.729166666664</v>
      </c>
      <c r="B18721">
        <v>107105</v>
      </c>
      <c r="C18721">
        <v>107170</v>
      </c>
      <c r="D18721">
        <v>107025</v>
      </c>
      <c r="E18721">
        <v>107070</v>
      </c>
    </row>
    <row r="18722" spans="1:5" x14ac:dyDescent="0.25">
      <c r="A18722" s="2">
        <v>45054.71875</v>
      </c>
      <c r="B18722">
        <v>107370</v>
      </c>
      <c r="C18722">
        <v>107370</v>
      </c>
      <c r="D18722">
        <v>107080</v>
      </c>
      <c r="E18722">
        <v>107105</v>
      </c>
    </row>
    <row r="18723" spans="1:5" x14ac:dyDescent="0.25">
      <c r="A18723" s="2">
        <v>45054.708333333336</v>
      </c>
      <c r="B18723">
        <v>107390</v>
      </c>
      <c r="C18723">
        <v>107470</v>
      </c>
      <c r="D18723">
        <v>107310</v>
      </c>
      <c r="E18723">
        <v>107370</v>
      </c>
    </row>
    <row r="18724" spans="1:5" x14ac:dyDescent="0.25">
      <c r="A18724" s="2">
        <v>45054.697916666664</v>
      </c>
      <c r="B18724">
        <v>107310</v>
      </c>
      <c r="C18724">
        <v>107415</v>
      </c>
      <c r="D18724">
        <v>107300</v>
      </c>
      <c r="E18724">
        <v>107390</v>
      </c>
    </row>
    <row r="18725" spans="1:5" x14ac:dyDescent="0.25">
      <c r="A18725" s="2">
        <v>45054.6875</v>
      </c>
      <c r="B18725">
        <v>107420</v>
      </c>
      <c r="C18725">
        <v>107470</v>
      </c>
      <c r="D18725">
        <v>107190</v>
      </c>
      <c r="E18725">
        <v>107305</v>
      </c>
    </row>
    <row r="18726" spans="1:5" x14ac:dyDescent="0.25">
      <c r="A18726" s="2">
        <v>45054.677083333336</v>
      </c>
      <c r="B18726">
        <v>107380</v>
      </c>
      <c r="C18726">
        <v>107540</v>
      </c>
      <c r="D18726">
        <v>107370</v>
      </c>
      <c r="E18726">
        <v>107425</v>
      </c>
    </row>
    <row r="18727" spans="1:5" x14ac:dyDescent="0.25">
      <c r="A18727" s="2">
        <v>45054.666666666664</v>
      </c>
      <c r="B18727">
        <v>107405</v>
      </c>
      <c r="C18727">
        <v>107480</v>
      </c>
      <c r="D18727">
        <v>107350</v>
      </c>
      <c r="E18727">
        <v>107380</v>
      </c>
    </row>
    <row r="18728" spans="1:5" x14ac:dyDescent="0.25">
      <c r="A18728" s="2">
        <v>45054.65625</v>
      </c>
      <c r="B18728">
        <v>107345</v>
      </c>
      <c r="C18728">
        <v>107435</v>
      </c>
      <c r="D18728">
        <v>107285</v>
      </c>
      <c r="E18728">
        <v>107405</v>
      </c>
    </row>
    <row r="18729" spans="1:5" x14ac:dyDescent="0.25">
      <c r="A18729" s="2">
        <v>45054.645833333336</v>
      </c>
      <c r="B18729">
        <v>107290</v>
      </c>
      <c r="C18729">
        <v>107400</v>
      </c>
      <c r="D18729">
        <v>107220</v>
      </c>
      <c r="E18729">
        <v>107340</v>
      </c>
    </row>
    <row r="18730" spans="1:5" x14ac:dyDescent="0.25">
      <c r="A18730" s="2">
        <v>45054.635416666664</v>
      </c>
      <c r="B18730">
        <v>107230</v>
      </c>
      <c r="C18730">
        <v>107320</v>
      </c>
      <c r="D18730">
        <v>107220</v>
      </c>
      <c r="E18730">
        <v>107290</v>
      </c>
    </row>
    <row r="18731" spans="1:5" x14ac:dyDescent="0.25">
      <c r="A18731" s="2">
        <v>45054.625</v>
      </c>
      <c r="B18731">
        <v>107505</v>
      </c>
      <c r="C18731">
        <v>107540</v>
      </c>
      <c r="D18731">
        <v>106960</v>
      </c>
      <c r="E18731">
        <v>107235</v>
      </c>
    </row>
    <row r="18732" spans="1:5" x14ac:dyDescent="0.25">
      <c r="A18732" s="2">
        <v>45054.614583333336</v>
      </c>
      <c r="B18732">
        <v>107430</v>
      </c>
      <c r="C18732">
        <v>107540</v>
      </c>
      <c r="D18732">
        <v>107325</v>
      </c>
      <c r="E18732">
        <v>107510</v>
      </c>
    </row>
    <row r="18733" spans="1:5" x14ac:dyDescent="0.25">
      <c r="A18733" s="2">
        <v>45054.604166666664</v>
      </c>
      <c r="B18733">
        <v>107660</v>
      </c>
      <c r="C18733">
        <v>107690</v>
      </c>
      <c r="D18733">
        <v>107425</v>
      </c>
      <c r="E18733">
        <v>107430</v>
      </c>
    </row>
    <row r="18734" spans="1:5" x14ac:dyDescent="0.25">
      <c r="A18734" s="2">
        <v>45054.59375</v>
      </c>
      <c r="B18734">
        <v>107675</v>
      </c>
      <c r="C18734">
        <v>107765</v>
      </c>
      <c r="D18734">
        <v>107620</v>
      </c>
      <c r="E18734">
        <v>107665</v>
      </c>
    </row>
    <row r="18735" spans="1:5" x14ac:dyDescent="0.25">
      <c r="A18735" s="2">
        <v>45054.583333333336</v>
      </c>
      <c r="B18735">
        <v>107680</v>
      </c>
      <c r="C18735">
        <v>107775</v>
      </c>
      <c r="D18735">
        <v>107660</v>
      </c>
      <c r="E18735">
        <v>107680</v>
      </c>
    </row>
    <row r="18736" spans="1:5" x14ac:dyDescent="0.25">
      <c r="A18736" s="2">
        <v>45054.572916666664</v>
      </c>
      <c r="B18736">
        <v>107780</v>
      </c>
      <c r="C18736">
        <v>107830</v>
      </c>
      <c r="D18736">
        <v>107600</v>
      </c>
      <c r="E18736">
        <v>107675</v>
      </c>
    </row>
    <row r="18737" spans="1:5" x14ac:dyDescent="0.25">
      <c r="A18737" s="2">
        <v>45054.5625</v>
      </c>
      <c r="B18737">
        <v>107745</v>
      </c>
      <c r="C18737">
        <v>108035</v>
      </c>
      <c r="D18737">
        <v>107685</v>
      </c>
      <c r="E18737">
        <v>107785</v>
      </c>
    </row>
    <row r="18738" spans="1:5" x14ac:dyDescent="0.25">
      <c r="A18738" s="2">
        <v>45054.552083333336</v>
      </c>
      <c r="B18738">
        <v>107575</v>
      </c>
      <c r="C18738">
        <v>107745</v>
      </c>
      <c r="D18738">
        <v>107555</v>
      </c>
      <c r="E18738">
        <v>107745</v>
      </c>
    </row>
    <row r="18739" spans="1:5" x14ac:dyDescent="0.25">
      <c r="A18739" s="2">
        <v>45054.541666666664</v>
      </c>
      <c r="B18739">
        <v>107810</v>
      </c>
      <c r="C18739">
        <v>107815</v>
      </c>
      <c r="D18739">
        <v>107545</v>
      </c>
      <c r="E18739">
        <v>107575</v>
      </c>
    </row>
    <row r="18740" spans="1:5" x14ac:dyDescent="0.25">
      <c r="A18740" s="2">
        <v>45054.53125</v>
      </c>
      <c r="B18740">
        <v>107460</v>
      </c>
      <c r="C18740">
        <v>107940</v>
      </c>
      <c r="D18740">
        <v>107460</v>
      </c>
      <c r="E18740">
        <v>107810</v>
      </c>
    </row>
    <row r="18741" spans="1:5" x14ac:dyDescent="0.25">
      <c r="A18741" s="2">
        <v>45054.520833333336</v>
      </c>
      <c r="B18741">
        <v>107460</v>
      </c>
      <c r="C18741">
        <v>107665</v>
      </c>
      <c r="D18741">
        <v>107360</v>
      </c>
      <c r="E18741">
        <v>107460</v>
      </c>
    </row>
    <row r="18742" spans="1:5" x14ac:dyDescent="0.25">
      <c r="A18742" s="2">
        <v>45054.510416666664</v>
      </c>
      <c r="B18742">
        <v>107405</v>
      </c>
      <c r="C18742">
        <v>107605</v>
      </c>
      <c r="D18742">
        <v>107315</v>
      </c>
      <c r="E18742">
        <v>107460</v>
      </c>
    </row>
    <row r="18743" spans="1:5" x14ac:dyDescent="0.25">
      <c r="A18743" s="2">
        <v>45054.5</v>
      </c>
      <c r="B18743">
        <v>107780</v>
      </c>
      <c r="C18743">
        <v>107785</v>
      </c>
      <c r="D18743">
        <v>107060</v>
      </c>
      <c r="E18743">
        <v>107405</v>
      </c>
    </row>
    <row r="18744" spans="1:5" x14ac:dyDescent="0.25">
      <c r="A18744" s="2">
        <v>45054.489583333336</v>
      </c>
      <c r="B18744">
        <v>107355</v>
      </c>
      <c r="C18744">
        <v>107795</v>
      </c>
      <c r="D18744">
        <v>107315</v>
      </c>
      <c r="E18744">
        <v>107780</v>
      </c>
    </row>
    <row r="18745" spans="1:5" x14ac:dyDescent="0.25">
      <c r="A18745" s="2">
        <v>45054.479166666664</v>
      </c>
      <c r="B18745">
        <v>107395</v>
      </c>
      <c r="C18745">
        <v>107545</v>
      </c>
      <c r="D18745">
        <v>107240</v>
      </c>
      <c r="E18745">
        <v>107355</v>
      </c>
    </row>
    <row r="18746" spans="1:5" x14ac:dyDescent="0.25">
      <c r="A18746" s="2">
        <v>45054.46875</v>
      </c>
      <c r="B18746">
        <v>107170</v>
      </c>
      <c r="C18746">
        <v>107430</v>
      </c>
      <c r="D18746">
        <v>107120</v>
      </c>
      <c r="E18746">
        <v>107395</v>
      </c>
    </row>
    <row r="18747" spans="1:5" x14ac:dyDescent="0.25">
      <c r="A18747" s="2">
        <v>45054.458333333336</v>
      </c>
      <c r="B18747">
        <v>107355</v>
      </c>
      <c r="C18747">
        <v>107445</v>
      </c>
      <c r="D18747">
        <v>107085</v>
      </c>
      <c r="E18747">
        <v>107170</v>
      </c>
    </row>
    <row r="18748" spans="1:5" x14ac:dyDescent="0.25">
      <c r="A18748" s="2">
        <v>45054.447916666664</v>
      </c>
      <c r="B18748">
        <v>107345</v>
      </c>
      <c r="C18748">
        <v>107385</v>
      </c>
      <c r="D18748">
        <v>107040</v>
      </c>
      <c r="E18748">
        <v>107350</v>
      </c>
    </row>
    <row r="18749" spans="1:5" x14ac:dyDescent="0.25">
      <c r="A18749" s="2">
        <v>45054.4375</v>
      </c>
      <c r="B18749">
        <v>107470</v>
      </c>
      <c r="C18749">
        <v>107625</v>
      </c>
      <c r="D18749">
        <v>107280</v>
      </c>
      <c r="E18749">
        <v>107340</v>
      </c>
    </row>
    <row r="18750" spans="1:5" x14ac:dyDescent="0.25">
      <c r="A18750" s="2">
        <v>45054.427083333336</v>
      </c>
      <c r="B18750">
        <v>107750</v>
      </c>
      <c r="C18750">
        <v>107830</v>
      </c>
      <c r="D18750">
        <v>107145</v>
      </c>
      <c r="E18750">
        <v>107470</v>
      </c>
    </row>
    <row r="18751" spans="1:5" x14ac:dyDescent="0.25">
      <c r="A18751" s="2">
        <v>45054.416666666664</v>
      </c>
      <c r="B18751">
        <v>107460</v>
      </c>
      <c r="C18751">
        <v>107770</v>
      </c>
      <c r="D18751">
        <v>107285</v>
      </c>
      <c r="E18751">
        <v>107750</v>
      </c>
    </row>
    <row r="18752" spans="1:5" x14ac:dyDescent="0.25">
      <c r="A18752" s="2">
        <v>45054.40625</v>
      </c>
      <c r="B18752">
        <v>107470</v>
      </c>
      <c r="C18752">
        <v>107725</v>
      </c>
      <c r="D18752">
        <v>107430</v>
      </c>
      <c r="E18752">
        <v>107460</v>
      </c>
    </row>
    <row r="18753" spans="1:5" x14ac:dyDescent="0.25">
      <c r="A18753" s="2">
        <v>45054.395833333336</v>
      </c>
      <c r="B18753">
        <v>107345</v>
      </c>
      <c r="C18753">
        <v>107595</v>
      </c>
      <c r="D18753">
        <v>107295</v>
      </c>
      <c r="E18753">
        <v>107465</v>
      </c>
    </row>
    <row r="18754" spans="1:5" x14ac:dyDescent="0.25">
      <c r="A18754" s="2">
        <v>45054.385416666664</v>
      </c>
      <c r="B18754">
        <v>107285</v>
      </c>
      <c r="C18754">
        <v>107575</v>
      </c>
      <c r="D18754">
        <v>107270</v>
      </c>
      <c r="E18754">
        <v>107345</v>
      </c>
    </row>
    <row r="18755" spans="1:5" x14ac:dyDescent="0.25">
      <c r="A18755" s="2">
        <v>45054.375</v>
      </c>
      <c r="B18755">
        <v>107100</v>
      </c>
      <c r="C18755">
        <v>107480</v>
      </c>
      <c r="D18755">
        <v>106545</v>
      </c>
      <c r="E18755">
        <v>107285</v>
      </c>
    </row>
    <row r="18756" spans="1:5" x14ac:dyDescent="0.25">
      <c r="A18756" s="2">
        <v>45051.739583333336</v>
      </c>
      <c r="B18756">
        <v>106845</v>
      </c>
      <c r="C18756">
        <v>106945</v>
      </c>
      <c r="D18756">
        <v>106580</v>
      </c>
      <c r="E18756">
        <v>106580</v>
      </c>
    </row>
    <row r="18757" spans="1:5" x14ac:dyDescent="0.25">
      <c r="A18757" s="2">
        <v>45051.729166666664</v>
      </c>
      <c r="B18757">
        <v>106705</v>
      </c>
      <c r="C18757">
        <v>106935</v>
      </c>
      <c r="D18757">
        <v>106650</v>
      </c>
      <c r="E18757">
        <v>106840</v>
      </c>
    </row>
    <row r="18758" spans="1:5" x14ac:dyDescent="0.25">
      <c r="A18758" s="2">
        <v>45051.71875</v>
      </c>
      <c r="B18758">
        <v>106690</v>
      </c>
      <c r="C18758">
        <v>106800</v>
      </c>
      <c r="D18758">
        <v>106650</v>
      </c>
      <c r="E18758">
        <v>106705</v>
      </c>
    </row>
    <row r="18759" spans="1:5" x14ac:dyDescent="0.25">
      <c r="A18759" s="2">
        <v>45051.708333333336</v>
      </c>
      <c r="B18759">
        <v>106530</v>
      </c>
      <c r="C18759">
        <v>106785</v>
      </c>
      <c r="D18759">
        <v>106470</v>
      </c>
      <c r="E18759">
        <v>106685</v>
      </c>
    </row>
    <row r="18760" spans="1:5" x14ac:dyDescent="0.25">
      <c r="A18760" s="2">
        <v>45051.697916666664</v>
      </c>
      <c r="B18760">
        <v>106465</v>
      </c>
      <c r="C18760">
        <v>106555</v>
      </c>
      <c r="D18760">
        <v>106375</v>
      </c>
      <c r="E18760">
        <v>106535</v>
      </c>
    </row>
    <row r="18761" spans="1:5" x14ac:dyDescent="0.25">
      <c r="A18761" s="2">
        <v>45051.6875</v>
      </c>
      <c r="B18761">
        <v>106375</v>
      </c>
      <c r="C18761">
        <v>106490</v>
      </c>
      <c r="D18761">
        <v>106340</v>
      </c>
      <c r="E18761">
        <v>106465</v>
      </c>
    </row>
    <row r="18762" spans="1:5" x14ac:dyDescent="0.25">
      <c r="A18762" s="2">
        <v>45051.677083333336</v>
      </c>
      <c r="B18762">
        <v>106305</v>
      </c>
      <c r="C18762">
        <v>106420</v>
      </c>
      <c r="D18762">
        <v>106250</v>
      </c>
      <c r="E18762">
        <v>106375</v>
      </c>
    </row>
    <row r="18763" spans="1:5" x14ac:dyDescent="0.25">
      <c r="A18763" s="2">
        <v>45051.666666666664</v>
      </c>
      <c r="B18763">
        <v>106425</v>
      </c>
      <c r="C18763">
        <v>106565</v>
      </c>
      <c r="D18763">
        <v>106285</v>
      </c>
      <c r="E18763">
        <v>106310</v>
      </c>
    </row>
    <row r="18764" spans="1:5" x14ac:dyDescent="0.25">
      <c r="A18764" s="2">
        <v>45051.65625</v>
      </c>
      <c r="B18764">
        <v>106205</v>
      </c>
      <c r="C18764">
        <v>106535</v>
      </c>
      <c r="D18764">
        <v>106160</v>
      </c>
      <c r="E18764">
        <v>106425</v>
      </c>
    </row>
    <row r="18765" spans="1:5" x14ac:dyDescent="0.25">
      <c r="A18765" s="2">
        <v>45051.645833333336</v>
      </c>
      <c r="B18765">
        <v>106540</v>
      </c>
      <c r="C18765">
        <v>106585</v>
      </c>
      <c r="D18765">
        <v>106120</v>
      </c>
      <c r="E18765">
        <v>106205</v>
      </c>
    </row>
    <row r="18766" spans="1:5" x14ac:dyDescent="0.25">
      <c r="A18766" s="2">
        <v>45051.635416666664</v>
      </c>
      <c r="B18766">
        <v>106435</v>
      </c>
      <c r="C18766">
        <v>106645</v>
      </c>
      <c r="D18766">
        <v>106375</v>
      </c>
      <c r="E18766">
        <v>106545</v>
      </c>
    </row>
    <row r="18767" spans="1:5" x14ac:dyDescent="0.25">
      <c r="A18767" s="2">
        <v>45051.625</v>
      </c>
      <c r="B18767">
        <v>106345</v>
      </c>
      <c r="C18767">
        <v>106465</v>
      </c>
      <c r="D18767">
        <v>106330</v>
      </c>
      <c r="E18767">
        <v>106435</v>
      </c>
    </row>
    <row r="18768" spans="1:5" x14ac:dyDescent="0.25">
      <c r="A18768" s="2">
        <v>45051.614583333336</v>
      </c>
      <c r="B18768">
        <v>106185</v>
      </c>
      <c r="C18768">
        <v>106380</v>
      </c>
      <c r="D18768">
        <v>106130</v>
      </c>
      <c r="E18768">
        <v>106345</v>
      </c>
    </row>
    <row r="18769" spans="1:5" x14ac:dyDescent="0.25">
      <c r="A18769" s="2">
        <v>45051.604166666664</v>
      </c>
      <c r="B18769">
        <v>105865</v>
      </c>
      <c r="C18769">
        <v>106310</v>
      </c>
      <c r="D18769">
        <v>105845</v>
      </c>
      <c r="E18769">
        <v>106185</v>
      </c>
    </row>
    <row r="18770" spans="1:5" x14ac:dyDescent="0.25">
      <c r="A18770" s="2">
        <v>45051.59375</v>
      </c>
      <c r="B18770">
        <v>105710</v>
      </c>
      <c r="C18770">
        <v>105880</v>
      </c>
      <c r="D18770">
        <v>105705</v>
      </c>
      <c r="E18770">
        <v>105860</v>
      </c>
    </row>
    <row r="18771" spans="1:5" x14ac:dyDescent="0.25">
      <c r="A18771" s="2">
        <v>45051.583333333336</v>
      </c>
      <c r="B18771">
        <v>105755</v>
      </c>
      <c r="C18771">
        <v>105800</v>
      </c>
      <c r="D18771">
        <v>105625</v>
      </c>
      <c r="E18771">
        <v>105705</v>
      </c>
    </row>
    <row r="18772" spans="1:5" x14ac:dyDescent="0.25">
      <c r="A18772" s="2">
        <v>45051.572916666664</v>
      </c>
      <c r="B18772">
        <v>105730</v>
      </c>
      <c r="C18772">
        <v>105855</v>
      </c>
      <c r="D18772">
        <v>105625</v>
      </c>
      <c r="E18772">
        <v>105755</v>
      </c>
    </row>
    <row r="18773" spans="1:5" x14ac:dyDescent="0.25">
      <c r="A18773" s="2">
        <v>45051.5625</v>
      </c>
      <c r="B18773">
        <v>105365</v>
      </c>
      <c r="C18773">
        <v>105875</v>
      </c>
      <c r="D18773">
        <v>105350</v>
      </c>
      <c r="E18773">
        <v>105730</v>
      </c>
    </row>
    <row r="18774" spans="1:5" x14ac:dyDescent="0.25">
      <c r="A18774" s="2">
        <v>45051.552083333336</v>
      </c>
      <c r="B18774">
        <v>105060</v>
      </c>
      <c r="C18774">
        <v>105395</v>
      </c>
      <c r="D18774">
        <v>105055</v>
      </c>
      <c r="E18774">
        <v>105370</v>
      </c>
    </row>
    <row r="18775" spans="1:5" x14ac:dyDescent="0.25">
      <c r="A18775" s="2">
        <v>45051.541666666664</v>
      </c>
      <c r="B18775">
        <v>105090</v>
      </c>
      <c r="C18775">
        <v>105150</v>
      </c>
      <c r="D18775">
        <v>105035</v>
      </c>
      <c r="E18775">
        <v>105060</v>
      </c>
    </row>
    <row r="18776" spans="1:5" x14ac:dyDescent="0.25">
      <c r="A18776" s="2">
        <v>45051.53125</v>
      </c>
      <c r="B18776">
        <v>104810</v>
      </c>
      <c r="C18776">
        <v>105155</v>
      </c>
      <c r="D18776">
        <v>104785</v>
      </c>
      <c r="E18776">
        <v>105095</v>
      </c>
    </row>
    <row r="18777" spans="1:5" x14ac:dyDescent="0.25">
      <c r="A18777" s="2">
        <v>45051.520833333336</v>
      </c>
      <c r="B18777">
        <v>104480</v>
      </c>
      <c r="C18777">
        <v>104850</v>
      </c>
      <c r="D18777">
        <v>104480</v>
      </c>
      <c r="E18777">
        <v>104815</v>
      </c>
    </row>
    <row r="18778" spans="1:5" x14ac:dyDescent="0.25">
      <c r="A18778" s="2">
        <v>45051.510416666664</v>
      </c>
      <c r="B18778">
        <v>104470</v>
      </c>
      <c r="C18778">
        <v>104600</v>
      </c>
      <c r="D18778">
        <v>104405</v>
      </c>
      <c r="E18778">
        <v>104475</v>
      </c>
    </row>
    <row r="18779" spans="1:5" x14ac:dyDescent="0.25">
      <c r="A18779" s="2">
        <v>45051.5</v>
      </c>
      <c r="B18779">
        <v>104485</v>
      </c>
      <c r="C18779">
        <v>104670</v>
      </c>
      <c r="D18779">
        <v>104350</v>
      </c>
      <c r="E18779">
        <v>104470</v>
      </c>
    </row>
    <row r="18780" spans="1:5" x14ac:dyDescent="0.25">
      <c r="A18780" s="2">
        <v>45051.489583333336</v>
      </c>
      <c r="B18780">
        <v>104470</v>
      </c>
      <c r="C18780">
        <v>104570</v>
      </c>
      <c r="D18780">
        <v>104380</v>
      </c>
      <c r="E18780">
        <v>104490</v>
      </c>
    </row>
    <row r="18781" spans="1:5" x14ac:dyDescent="0.25">
      <c r="A18781" s="2">
        <v>45051.479166666664</v>
      </c>
      <c r="B18781">
        <v>104320</v>
      </c>
      <c r="C18781">
        <v>104530</v>
      </c>
      <c r="D18781">
        <v>104230</v>
      </c>
      <c r="E18781">
        <v>104470</v>
      </c>
    </row>
    <row r="18782" spans="1:5" x14ac:dyDescent="0.25">
      <c r="A18782" s="2">
        <v>45051.46875</v>
      </c>
      <c r="B18782">
        <v>104200</v>
      </c>
      <c r="C18782">
        <v>104535</v>
      </c>
      <c r="D18782">
        <v>104150</v>
      </c>
      <c r="E18782">
        <v>104320</v>
      </c>
    </row>
    <row r="18783" spans="1:5" x14ac:dyDescent="0.25">
      <c r="A18783" s="2">
        <v>45051.458333333336</v>
      </c>
      <c r="B18783">
        <v>104210</v>
      </c>
      <c r="C18783">
        <v>104315</v>
      </c>
      <c r="D18783">
        <v>103975</v>
      </c>
      <c r="E18783">
        <v>104200</v>
      </c>
    </row>
    <row r="18784" spans="1:5" x14ac:dyDescent="0.25">
      <c r="A18784" s="2">
        <v>45051.447916666664</v>
      </c>
      <c r="B18784">
        <v>104270</v>
      </c>
      <c r="C18784">
        <v>104585</v>
      </c>
      <c r="D18784">
        <v>104015</v>
      </c>
      <c r="E18784">
        <v>104210</v>
      </c>
    </row>
    <row r="18785" spans="1:5" x14ac:dyDescent="0.25">
      <c r="A18785" s="2">
        <v>45051.4375</v>
      </c>
      <c r="B18785">
        <v>104330</v>
      </c>
      <c r="C18785">
        <v>104480</v>
      </c>
      <c r="D18785">
        <v>103970</v>
      </c>
      <c r="E18785">
        <v>104270</v>
      </c>
    </row>
    <row r="18786" spans="1:5" x14ac:dyDescent="0.25">
      <c r="A18786" s="2">
        <v>45051.427083333336</v>
      </c>
      <c r="B18786">
        <v>104485</v>
      </c>
      <c r="C18786">
        <v>104500</v>
      </c>
      <c r="D18786">
        <v>104065</v>
      </c>
      <c r="E18786">
        <v>104330</v>
      </c>
    </row>
    <row r="18787" spans="1:5" x14ac:dyDescent="0.25">
      <c r="A18787" s="2">
        <v>45051.416666666664</v>
      </c>
      <c r="B18787">
        <v>104195</v>
      </c>
      <c r="C18787">
        <v>104775</v>
      </c>
      <c r="D18787">
        <v>104030</v>
      </c>
      <c r="E18787">
        <v>104485</v>
      </c>
    </row>
    <row r="18788" spans="1:5" x14ac:dyDescent="0.25">
      <c r="A18788" s="2">
        <v>45051.40625</v>
      </c>
      <c r="B18788">
        <v>103990</v>
      </c>
      <c r="C18788">
        <v>104550</v>
      </c>
      <c r="D18788">
        <v>103945</v>
      </c>
      <c r="E18788">
        <v>104200</v>
      </c>
    </row>
    <row r="18789" spans="1:5" x14ac:dyDescent="0.25">
      <c r="A18789" s="2">
        <v>45051.395833333336</v>
      </c>
      <c r="B18789">
        <v>104040</v>
      </c>
      <c r="C18789">
        <v>104195</v>
      </c>
      <c r="D18789">
        <v>103755</v>
      </c>
      <c r="E18789">
        <v>103990</v>
      </c>
    </row>
    <row r="18790" spans="1:5" x14ac:dyDescent="0.25">
      <c r="A18790" s="2">
        <v>45051.385416666664</v>
      </c>
      <c r="B18790">
        <v>103965</v>
      </c>
      <c r="C18790">
        <v>104240</v>
      </c>
      <c r="D18790">
        <v>103820</v>
      </c>
      <c r="E18790">
        <v>104040</v>
      </c>
    </row>
    <row r="18791" spans="1:5" x14ac:dyDescent="0.25">
      <c r="A18791" s="2">
        <v>45051.375</v>
      </c>
      <c r="B18791">
        <v>104100</v>
      </c>
      <c r="C18791">
        <v>104290</v>
      </c>
      <c r="D18791">
        <v>103940</v>
      </c>
      <c r="E18791">
        <v>103970</v>
      </c>
    </row>
    <row r="18792" spans="1:5" x14ac:dyDescent="0.25">
      <c r="A18792" s="2">
        <v>45050.739583333336</v>
      </c>
      <c r="B18792">
        <v>103600</v>
      </c>
      <c r="C18792">
        <v>104355</v>
      </c>
      <c r="D18792">
        <v>103565</v>
      </c>
      <c r="E18792">
        <v>104355</v>
      </c>
    </row>
    <row r="18793" spans="1:5" x14ac:dyDescent="0.25">
      <c r="A18793" s="2">
        <v>45050.729166666664</v>
      </c>
      <c r="B18793">
        <v>103610</v>
      </c>
      <c r="C18793">
        <v>103715</v>
      </c>
      <c r="D18793">
        <v>103530</v>
      </c>
      <c r="E18793">
        <v>103600</v>
      </c>
    </row>
    <row r="18794" spans="1:5" x14ac:dyDescent="0.25">
      <c r="A18794" s="2">
        <v>45050.71875</v>
      </c>
      <c r="B18794">
        <v>103675</v>
      </c>
      <c r="C18794">
        <v>103710</v>
      </c>
      <c r="D18794">
        <v>103545</v>
      </c>
      <c r="E18794">
        <v>103605</v>
      </c>
    </row>
    <row r="18795" spans="1:5" x14ac:dyDescent="0.25">
      <c r="A18795" s="2">
        <v>45050.708333333336</v>
      </c>
      <c r="B18795">
        <v>103530</v>
      </c>
      <c r="C18795">
        <v>103730</v>
      </c>
      <c r="D18795">
        <v>103485</v>
      </c>
      <c r="E18795">
        <v>103675</v>
      </c>
    </row>
    <row r="18796" spans="1:5" x14ac:dyDescent="0.25">
      <c r="A18796" s="2">
        <v>45050.697916666664</v>
      </c>
      <c r="B18796">
        <v>103620</v>
      </c>
      <c r="C18796">
        <v>103625</v>
      </c>
      <c r="D18796">
        <v>103435</v>
      </c>
      <c r="E18796">
        <v>103535</v>
      </c>
    </row>
    <row r="18797" spans="1:5" x14ac:dyDescent="0.25">
      <c r="A18797" s="2">
        <v>45050.6875</v>
      </c>
      <c r="B18797">
        <v>103495</v>
      </c>
      <c r="C18797">
        <v>103945</v>
      </c>
      <c r="D18797">
        <v>103480</v>
      </c>
      <c r="E18797">
        <v>103615</v>
      </c>
    </row>
    <row r="18798" spans="1:5" x14ac:dyDescent="0.25">
      <c r="A18798" s="2">
        <v>45050.677083333336</v>
      </c>
      <c r="B18798">
        <v>103485</v>
      </c>
      <c r="C18798">
        <v>103570</v>
      </c>
      <c r="D18798">
        <v>103330</v>
      </c>
      <c r="E18798">
        <v>103495</v>
      </c>
    </row>
    <row r="18799" spans="1:5" x14ac:dyDescent="0.25">
      <c r="A18799" s="2">
        <v>45050.666666666664</v>
      </c>
      <c r="B18799">
        <v>103765</v>
      </c>
      <c r="C18799">
        <v>103880</v>
      </c>
      <c r="D18799">
        <v>103455</v>
      </c>
      <c r="E18799">
        <v>103485</v>
      </c>
    </row>
    <row r="18800" spans="1:5" x14ac:dyDescent="0.25">
      <c r="A18800" s="2">
        <v>45050.65625</v>
      </c>
      <c r="B18800">
        <v>103725</v>
      </c>
      <c r="C18800">
        <v>103795</v>
      </c>
      <c r="D18800">
        <v>103590</v>
      </c>
      <c r="E18800">
        <v>103765</v>
      </c>
    </row>
    <row r="18801" spans="1:5" x14ac:dyDescent="0.25">
      <c r="A18801" s="2">
        <v>45050.645833333336</v>
      </c>
      <c r="B18801">
        <v>103590</v>
      </c>
      <c r="C18801">
        <v>103765</v>
      </c>
      <c r="D18801">
        <v>103460</v>
      </c>
      <c r="E18801">
        <v>103725</v>
      </c>
    </row>
    <row r="18802" spans="1:5" x14ac:dyDescent="0.25">
      <c r="A18802" s="2">
        <v>45050.635416666664</v>
      </c>
      <c r="B18802">
        <v>103840</v>
      </c>
      <c r="C18802">
        <v>103915</v>
      </c>
      <c r="D18802">
        <v>103555</v>
      </c>
      <c r="E18802">
        <v>103595</v>
      </c>
    </row>
    <row r="18803" spans="1:5" x14ac:dyDescent="0.25">
      <c r="A18803" s="2">
        <v>45050.625</v>
      </c>
      <c r="B18803">
        <v>104040</v>
      </c>
      <c r="C18803">
        <v>104055</v>
      </c>
      <c r="D18803">
        <v>103795</v>
      </c>
      <c r="E18803">
        <v>103840</v>
      </c>
    </row>
    <row r="18804" spans="1:5" x14ac:dyDescent="0.25">
      <c r="A18804" s="2">
        <v>45050.614583333336</v>
      </c>
      <c r="B18804">
        <v>104120</v>
      </c>
      <c r="C18804">
        <v>104240</v>
      </c>
      <c r="D18804">
        <v>103955</v>
      </c>
      <c r="E18804">
        <v>104035</v>
      </c>
    </row>
    <row r="18805" spans="1:5" x14ac:dyDescent="0.25">
      <c r="A18805" s="2">
        <v>45050.604166666664</v>
      </c>
      <c r="B18805">
        <v>103785</v>
      </c>
      <c r="C18805">
        <v>104470</v>
      </c>
      <c r="D18805">
        <v>103685</v>
      </c>
      <c r="E18805">
        <v>104115</v>
      </c>
    </row>
    <row r="18806" spans="1:5" x14ac:dyDescent="0.25">
      <c r="A18806" s="2">
        <v>45050.59375</v>
      </c>
      <c r="B18806">
        <v>103070</v>
      </c>
      <c r="C18806">
        <v>103820</v>
      </c>
      <c r="D18806">
        <v>103060</v>
      </c>
      <c r="E18806">
        <v>103790</v>
      </c>
    </row>
    <row r="18807" spans="1:5" x14ac:dyDescent="0.25">
      <c r="A18807" s="2">
        <v>45050.583333333336</v>
      </c>
      <c r="B18807">
        <v>103070</v>
      </c>
      <c r="C18807">
        <v>103110</v>
      </c>
      <c r="D18807">
        <v>102910</v>
      </c>
      <c r="E18807">
        <v>103075</v>
      </c>
    </row>
    <row r="18808" spans="1:5" x14ac:dyDescent="0.25">
      <c r="A18808" s="2">
        <v>45050.572916666664</v>
      </c>
      <c r="B18808">
        <v>102750</v>
      </c>
      <c r="C18808">
        <v>103080</v>
      </c>
      <c r="D18808">
        <v>102700</v>
      </c>
      <c r="E18808">
        <v>103070</v>
      </c>
    </row>
    <row r="18809" spans="1:5" x14ac:dyDescent="0.25">
      <c r="A18809" s="2">
        <v>45050.5625</v>
      </c>
      <c r="B18809">
        <v>102700</v>
      </c>
      <c r="C18809">
        <v>102885</v>
      </c>
      <c r="D18809">
        <v>102660</v>
      </c>
      <c r="E18809">
        <v>102750</v>
      </c>
    </row>
    <row r="18810" spans="1:5" x14ac:dyDescent="0.25">
      <c r="A18810" s="2">
        <v>45050.552083333336</v>
      </c>
      <c r="B18810">
        <v>102525</v>
      </c>
      <c r="C18810">
        <v>102715</v>
      </c>
      <c r="D18810">
        <v>102485</v>
      </c>
      <c r="E18810">
        <v>102700</v>
      </c>
    </row>
    <row r="18811" spans="1:5" x14ac:dyDescent="0.25">
      <c r="A18811" s="2">
        <v>45050.541666666664</v>
      </c>
      <c r="B18811">
        <v>102520</v>
      </c>
      <c r="C18811">
        <v>102665</v>
      </c>
      <c r="D18811">
        <v>102475</v>
      </c>
      <c r="E18811">
        <v>102525</v>
      </c>
    </row>
    <row r="18812" spans="1:5" x14ac:dyDescent="0.25">
      <c r="A18812" s="2">
        <v>45050.53125</v>
      </c>
      <c r="B18812">
        <v>102535</v>
      </c>
      <c r="C18812">
        <v>102575</v>
      </c>
      <c r="D18812">
        <v>102405</v>
      </c>
      <c r="E18812">
        <v>102525</v>
      </c>
    </row>
    <row r="18813" spans="1:5" x14ac:dyDescent="0.25">
      <c r="A18813" s="2">
        <v>45050.520833333336</v>
      </c>
      <c r="B18813">
        <v>102495</v>
      </c>
      <c r="C18813">
        <v>102580</v>
      </c>
      <c r="D18813">
        <v>102320</v>
      </c>
      <c r="E18813">
        <v>102535</v>
      </c>
    </row>
    <row r="18814" spans="1:5" x14ac:dyDescent="0.25">
      <c r="A18814" s="2">
        <v>45050.510416666664</v>
      </c>
      <c r="B18814">
        <v>102930</v>
      </c>
      <c r="C18814">
        <v>102945</v>
      </c>
      <c r="D18814">
        <v>102440</v>
      </c>
      <c r="E18814">
        <v>102495</v>
      </c>
    </row>
    <row r="18815" spans="1:5" x14ac:dyDescent="0.25">
      <c r="A18815" s="2">
        <v>45050.5</v>
      </c>
      <c r="B18815">
        <v>102885</v>
      </c>
      <c r="C18815">
        <v>103115</v>
      </c>
      <c r="D18815">
        <v>102805</v>
      </c>
      <c r="E18815">
        <v>102930</v>
      </c>
    </row>
    <row r="18816" spans="1:5" x14ac:dyDescent="0.25">
      <c r="A18816" s="2">
        <v>45050.489583333336</v>
      </c>
      <c r="B18816">
        <v>103060</v>
      </c>
      <c r="C18816">
        <v>103290</v>
      </c>
      <c r="D18816">
        <v>102835</v>
      </c>
      <c r="E18816">
        <v>102880</v>
      </c>
    </row>
    <row r="18817" spans="1:5" x14ac:dyDescent="0.25">
      <c r="A18817" s="2">
        <v>45050.479166666664</v>
      </c>
      <c r="B18817">
        <v>102850</v>
      </c>
      <c r="C18817">
        <v>103100</v>
      </c>
      <c r="D18817">
        <v>102750</v>
      </c>
      <c r="E18817">
        <v>103060</v>
      </c>
    </row>
    <row r="18818" spans="1:5" x14ac:dyDescent="0.25">
      <c r="A18818" s="2">
        <v>45050.46875</v>
      </c>
      <c r="B18818">
        <v>103325</v>
      </c>
      <c r="C18818">
        <v>103425</v>
      </c>
      <c r="D18818">
        <v>102845</v>
      </c>
      <c r="E18818">
        <v>102850</v>
      </c>
    </row>
    <row r="18819" spans="1:5" x14ac:dyDescent="0.25">
      <c r="A18819" s="2">
        <v>45050.458333333336</v>
      </c>
      <c r="B18819">
        <v>103525</v>
      </c>
      <c r="C18819">
        <v>103560</v>
      </c>
      <c r="D18819">
        <v>103055</v>
      </c>
      <c r="E18819">
        <v>103325</v>
      </c>
    </row>
    <row r="18820" spans="1:5" x14ac:dyDescent="0.25">
      <c r="A18820" s="2">
        <v>45050.447916666664</v>
      </c>
      <c r="B18820">
        <v>103660</v>
      </c>
      <c r="C18820">
        <v>103745</v>
      </c>
      <c r="D18820">
        <v>103365</v>
      </c>
      <c r="E18820">
        <v>103525</v>
      </c>
    </row>
    <row r="18821" spans="1:5" x14ac:dyDescent="0.25">
      <c r="A18821" s="2">
        <v>45050.4375</v>
      </c>
      <c r="B18821">
        <v>104415</v>
      </c>
      <c r="C18821">
        <v>104535</v>
      </c>
      <c r="D18821">
        <v>103600</v>
      </c>
      <c r="E18821">
        <v>103660</v>
      </c>
    </row>
    <row r="18822" spans="1:5" x14ac:dyDescent="0.25">
      <c r="A18822" s="2">
        <v>45050.427083333336</v>
      </c>
      <c r="B18822">
        <v>104530</v>
      </c>
      <c r="C18822">
        <v>104690</v>
      </c>
      <c r="D18822">
        <v>104195</v>
      </c>
      <c r="E18822">
        <v>104410</v>
      </c>
    </row>
    <row r="18823" spans="1:5" x14ac:dyDescent="0.25">
      <c r="A18823" s="2">
        <v>45050.416666666664</v>
      </c>
      <c r="B18823">
        <v>104040</v>
      </c>
      <c r="C18823">
        <v>104800</v>
      </c>
      <c r="D18823">
        <v>104020</v>
      </c>
      <c r="E18823">
        <v>104530</v>
      </c>
    </row>
    <row r="18824" spans="1:5" x14ac:dyDescent="0.25">
      <c r="A18824" s="2">
        <v>45050.40625</v>
      </c>
      <c r="B18824">
        <v>103795</v>
      </c>
      <c r="C18824">
        <v>104315</v>
      </c>
      <c r="D18824">
        <v>103760</v>
      </c>
      <c r="E18824">
        <v>104035</v>
      </c>
    </row>
    <row r="18825" spans="1:5" x14ac:dyDescent="0.25">
      <c r="A18825" s="2">
        <v>45050.395833333336</v>
      </c>
      <c r="B18825">
        <v>103415</v>
      </c>
      <c r="C18825">
        <v>104070</v>
      </c>
      <c r="D18825">
        <v>103320</v>
      </c>
      <c r="E18825">
        <v>103795</v>
      </c>
    </row>
    <row r="18826" spans="1:5" x14ac:dyDescent="0.25">
      <c r="A18826" s="2">
        <v>45050.385416666664</v>
      </c>
      <c r="B18826">
        <v>103270</v>
      </c>
      <c r="C18826">
        <v>103465</v>
      </c>
      <c r="D18826">
        <v>103185</v>
      </c>
      <c r="E18826">
        <v>103420</v>
      </c>
    </row>
    <row r="18827" spans="1:5" x14ac:dyDescent="0.25">
      <c r="A18827" s="2">
        <v>45050.375</v>
      </c>
      <c r="B18827">
        <v>103150</v>
      </c>
      <c r="C18827">
        <v>103540</v>
      </c>
      <c r="D18827">
        <v>103025</v>
      </c>
      <c r="E18827">
        <v>103270</v>
      </c>
    </row>
    <row r="18828" spans="1:5" x14ac:dyDescent="0.25">
      <c r="A18828" s="2">
        <v>45049.739583333336</v>
      </c>
      <c r="B18828">
        <v>103370</v>
      </c>
      <c r="C18828">
        <v>103430</v>
      </c>
      <c r="D18828">
        <v>103100</v>
      </c>
      <c r="E18828">
        <v>103100</v>
      </c>
    </row>
    <row r="18829" spans="1:5" x14ac:dyDescent="0.25">
      <c r="A18829" s="2">
        <v>45049.729166666664</v>
      </c>
      <c r="B18829">
        <v>103250</v>
      </c>
      <c r="C18829">
        <v>103400</v>
      </c>
      <c r="D18829">
        <v>103235</v>
      </c>
      <c r="E18829">
        <v>103370</v>
      </c>
    </row>
    <row r="18830" spans="1:5" x14ac:dyDescent="0.25">
      <c r="A18830" s="2">
        <v>45049.71875</v>
      </c>
      <c r="B18830">
        <v>103190</v>
      </c>
      <c r="C18830">
        <v>103270</v>
      </c>
      <c r="D18830">
        <v>103185</v>
      </c>
      <c r="E18830">
        <v>103245</v>
      </c>
    </row>
    <row r="18831" spans="1:5" x14ac:dyDescent="0.25">
      <c r="A18831" s="2">
        <v>45049.708333333336</v>
      </c>
      <c r="B18831">
        <v>103185</v>
      </c>
      <c r="C18831">
        <v>103240</v>
      </c>
      <c r="D18831">
        <v>103080</v>
      </c>
      <c r="E18831">
        <v>103195</v>
      </c>
    </row>
    <row r="18832" spans="1:5" x14ac:dyDescent="0.25">
      <c r="A18832" s="2">
        <v>45049.697916666664</v>
      </c>
      <c r="B18832">
        <v>103155</v>
      </c>
      <c r="C18832">
        <v>103270</v>
      </c>
      <c r="D18832">
        <v>103080</v>
      </c>
      <c r="E18832">
        <v>103190</v>
      </c>
    </row>
    <row r="18833" spans="1:5" x14ac:dyDescent="0.25">
      <c r="A18833" s="2">
        <v>45049.6875</v>
      </c>
      <c r="B18833">
        <v>103200</v>
      </c>
      <c r="C18833">
        <v>103250</v>
      </c>
      <c r="D18833">
        <v>102980</v>
      </c>
      <c r="E18833">
        <v>103155</v>
      </c>
    </row>
    <row r="18834" spans="1:5" x14ac:dyDescent="0.25">
      <c r="A18834" s="2">
        <v>45049.677083333336</v>
      </c>
      <c r="B18834">
        <v>103180</v>
      </c>
      <c r="C18834">
        <v>103410</v>
      </c>
      <c r="D18834">
        <v>103090</v>
      </c>
      <c r="E18834">
        <v>103205</v>
      </c>
    </row>
    <row r="18835" spans="1:5" x14ac:dyDescent="0.25">
      <c r="A18835" s="2">
        <v>45049.666666666664</v>
      </c>
      <c r="B18835">
        <v>103495</v>
      </c>
      <c r="C18835">
        <v>103670</v>
      </c>
      <c r="D18835">
        <v>103175</v>
      </c>
      <c r="E18835">
        <v>103175</v>
      </c>
    </row>
    <row r="18836" spans="1:5" x14ac:dyDescent="0.25">
      <c r="A18836" s="2">
        <v>45049.65625</v>
      </c>
      <c r="B18836">
        <v>103535</v>
      </c>
      <c r="C18836">
        <v>103625</v>
      </c>
      <c r="D18836">
        <v>103295</v>
      </c>
      <c r="E18836">
        <v>103500</v>
      </c>
    </row>
    <row r="18837" spans="1:5" x14ac:dyDescent="0.25">
      <c r="A18837" s="2">
        <v>45049.645833333336</v>
      </c>
      <c r="B18837">
        <v>103505</v>
      </c>
      <c r="C18837">
        <v>103735</v>
      </c>
      <c r="D18837">
        <v>103320</v>
      </c>
      <c r="E18837">
        <v>103530</v>
      </c>
    </row>
    <row r="18838" spans="1:5" x14ac:dyDescent="0.25">
      <c r="A18838" s="2">
        <v>45049.635416666664</v>
      </c>
      <c r="B18838">
        <v>103675</v>
      </c>
      <c r="C18838">
        <v>103705</v>
      </c>
      <c r="D18838">
        <v>103425</v>
      </c>
      <c r="E18838">
        <v>103500</v>
      </c>
    </row>
    <row r="18839" spans="1:5" x14ac:dyDescent="0.25">
      <c r="A18839" s="2">
        <v>45049.625</v>
      </c>
      <c r="B18839">
        <v>103370</v>
      </c>
      <c r="C18839">
        <v>103680</v>
      </c>
      <c r="D18839">
        <v>103210</v>
      </c>
      <c r="E18839">
        <v>103680</v>
      </c>
    </row>
    <row r="18840" spans="1:5" x14ac:dyDescent="0.25">
      <c r="A18840" s="2">
        <v>45049.614583333336</v>
      </c>
      <c r="B18840">
        <v>103285</v>
      </c>
      <c r="C18840">
        <v>103590</v>
      </c>
      <c r="D18840">
        <v>103190</v>
      </c>
      <c r="E18840">
        <v>103355</v>
      </c>
    </row>
    <row r="18841" spans="1:5" x14ac:dyDescent="0.25">
      <c r="A18841" s="2">
        <v>45049.604166666664</v>
      </c>
      <c r="B18841">
        <v>103200</v>
      </c>
      <c r="C18841">
        <v>103360</v>
      </c>
      <c r="D18841">
        <v>103185</v>
      </c>
      <c r="E18841">
        <v>103280</v>
      </c>
    </row>
    <row r="18842" spans="1:5" x14ac:dyDescent="0.25">
      <c r="A18842" s="2">
        <v>45049.59375</v>
      </c>
      <c r="B18842">
        <v>103105</v>
      </c>
      <c r="C18842">
        <v>103260</v>
      </c>
      <c r="D18842">
        <v>103055</v>
      </c>
      <c r="E18842">
        <v>103200</v>
      </c>
    </row>
    <row r="18843" spans="1:5" x14ac:dyDescent="0.25">
      <c r="A18843" s="2">
        <v>45049.583333333336</v>
      </c>
      <c r="B18843">
        <v>103115</v>
      </c>
      <c r="C18843">
        <v>103150</v>
      </c>
      <c r="D18843">
        <v>103045</v>
      </c>
      <c r="E18843">
        <v>103105</v>
      </c>
    </row>
    <row r="18844" spans="1:5" x14ac:dyDescent="0.25">
      <c r="A18844" s="2">
        <v>45049.572916666664</v>
      </c>
      <c r="B18844">
        <v>103090</v>
      </c>
      <c r="C18844">
        <v>103135</v>
      </c>
      <c r="D18844">
        <v>102990</v>
      </c>
      <c r="E18844">
        <v>103115</v>
      </c>
    </row>
    <row r="18845" spans="1:5" x14ac:dyDescent="0.25">
      <c r="A18845" s="2">
        <v>45049.5625</v>
      </c>
      <c r="B18845">
        <v>103170</v>
      </c>
      <c r="C18845">
        <v>103205</v>
      </c>
      <c r="D18845">
        <v>103060</v>
      </c>
      <c r="E18845">
        <v>103085</v>
      </c>
    </row>
    <row r="18846" spans="1:5" x14ac:dyDescent="0.25">
      <c r="A18846" s="2">
        <v>45049.552083333336</v>
      </c>
      <c r="B18846">
        <v>103205</v>
      </c>
      <c r="C18846">
        <v>103205</v>
      </c>
      <c r="D18846">
        <v>103110</v>
      </c>
      <c r="E18846">
        <v>103170</v>
      </c>
    </row>
    <row r="18847" spans="1:5" x14ac:dyDescent="0.25">
      <c r="A18847" s="2">
        <v>45049.541666666664</v>
      </c>
      <c r="B18847">
        <v>103165</v>
      </c>
      <c r="C18847">
        <v>103300</v>
      </c>
      <c r="D18847">
        <v>103145</v>
      </c>
      <c r="E18847">
        <v>103205</v>
      </c>
    </row>
    <row r="18848" spans="1:5" x14ac:dyDescent="0.25">
      <c r="A18848" s="2">
        <v>45049.53125</v>
      </c>
      <c r="B18848">
        <v>103005</v>
      </c>
      <c r="C18848">
        <v>103190</v>
      </c>
      <c r="D18848">
        <v>102985</v>
      </c>
      <c r="E18848">
        <v>103170</v>
      </c>
    </row>
    <row r="18849" spans="1:5" x14ac:dyDescent="0.25">
      <c r="A18849" s="2">
        <v>45049.520833333336</v>
      </c>
      <c r="B18849">
        <v>103090</v>
      </c>
      <c r="C18849">
        <v>103185</v>
      </c>
      <c r="D18849">
        <v>102915</v>
      </c>
      <c r="E18849">
        <v>103000</v>
      </c>
    </row>
    <row r="18850" spans="1:5" x14ac:dyDescent="0.25">
      <c r="A18850" s="2">
        <v>45049.510416666664</v>
      </c>
      <c r="B18850">
        <v>103065</v>
      </c>
      <c r="C18850">
        <v>103235</v>
      </c>
      <c r="D18850">
        <v>103005</v>
      </c>
      <c r="E18850">
        <v>103090</v>
      </c>
    </row>
    <row r="18851" spans="1:5" x14ac:dyDescent="0.25">
      <c r="A18851" s="2">
        <v>45049.5</v>
      </c>
      <c r="B18851">
        <v>103190</v>
      </c>
      <c r="C18851">
        <v>103320</v>
      </c>
      <c r="D18851">
        <v>102990</v>
      </c>
      <c r="E18851">
        <v>103065</v>
      </c>
    </row>
    <row r="18852" spans="1:5" x14ac:dyDescent="0.25">
      <c r="A18852" s="2">
        <v>45049.489583333336</v>
      </c>
      <c r="B18852">
        <v>103095</v>
      </c>
      <c r="C18852">
        <v>103250</v>
      </c>
      <c r="D18852">
        <v>102985</v>
      </c>
      <c r="E18852">
        <v>103195</v>
      </c>
    </row>
    <row r="18853" spans="1:5" x14ac:dyDescent="0.25">
      <c r="A18853" s="2">
        <v>45049.479166666664</v>
      </c>
      <c r="B18853">
        <v>102940</v>
      </c>
      <c r="C18853">
        <v>103175</v>
      </c>
      <c r="D18853">
        <v>102915</v>
      </c>
      <c r="E18853">
        <v>103090</v>
      </c>
    </row>
    <row r="18854" spans="1:5" x14ac:dyDescent="0.25">
      <c r="A18854" s="2">
        <v>45049.46875</v>
      </c>
      <c r="B18854">
        <v>102910</v>
      </c>
      <c r="C18854">
        <v>102995</v>
      </c>
      <c r="D18854">
        <v>102745</v>
      </c>
      <c r="E18854">
        <v>102945</v>
      </c>
    </row>
    <row r="18855" spans="1:5" x14ac:dyDescent="0.25">
      <c r="A18855" s="2">
        <v>45049.458333333336</v>
      </c>
      <c r="B18855">
        <v>102870</v>
      </c>
      <c r="C18855">
        <v>103035</v>
      </c>
      <c r="D18855">
        <v>102725</v>
      </c>
      <c r="E18855">
        <v>102905</v>
      </c>
    </row>
    <row r="18856" spans="1:5" x14ac:dyDescent="0.25">
      <c r="A18856" s="2">
        <v>45049.447916666664</v>
      </c>
      <c r="B18856">
        <v>103085</v>
      </c>
      <c r="C18856">
        <v>103175</v>
      </c>
      <c r="D18856">
        <v>102790</v>
      </c>
      <c r="E18856">
        <v>102870</v>
      </c>
    </row>
    <row r="18857" spans="1:5" x14ac:dyDescent="0.25">
      <c r="A18857" s="2">
        <v>45049.4375</v>
      </c>
      <c r="B18857">
        <v>103405</v>
      </c>
      <c r="C18857">
        <v>103440</v>
      </c>
      <c r="D18857">
        <v>102770</v>
      </c>
      <c r="E18857">
        <v>103090</v>
      </c>
    </row>
    <row r="18858" spans="1:5" x14ac:dyDescent="0.25">
      <c r="A18858" s="2">
        <v>45049.427083333336</v>
      </c>
      <c r="B18858">
        <v>103080</v>
      </c>
      <c r="C18858">
        <v>103765</v>
      </c>
      <c r="D18858">
        <v>103020</v>
      </c>
      <c r="E18858">
        <v>103405</v>
      </c>
    </row>
    <row r="18859" spans="1:5" x14ac:dyDescent="0.25">
      <c r="A18859" s="2">
        <v>45049.416666666664</v>
      </c>
      <c r="B18859">
        <v>103395</v>
      </c>
      <c r="C18859">
        <v>103475</v>
      </c>
      <c r="D18859">
        <v>103060</v>
      </c>
      <c r="E18859">
        <v>103080</v>
      </c>
    </row>
    <row r="18860" spans="1:5" x14ac:dyDescent="0.25">
      <c r="A18860" s="2">
        <v>45049.40625</v>
      </c>
      <c r="B18860">
        <v>103495</v>
      </c>
      <c r="C18860">
        <v>103585</v>
      </c>
      <c r="D18860">
        <v>103385</v>
      </c>
      <c r="E18860">
        <v>103395</v>
      </c>
    </row>
    <row r="18861" spans="1:5" x14ac:dyDescent="0.25">
      <c r="A18861" s="2">
        <v>45049.395833333336</v>
      </c>
      <c r="B18861">
        <v>103265</v>
      </c>
      <c r="C18861">
        <v>103610</v>
      </c>
      <c r="D18861">
        <v>103215</v>
      </c>
      <c r="E18861">
        <v>103495</v>
      </c>
    </row>
    <row r="18862" spans="1:5" x14ac:dyDescent="0.25">
      <c r="A18862" s="2">
        <v>45049.385416666664</v>
      </c>
      <c r="B18862">
        <v>103375</v>
      </c>
      <c r="C18862">
        <v>103400</v>
      </c>
      <c r="D18862">
        <v>103050</v>
      </c>
      <c r="E18862">
        <v>103265</v>
      </c>
    </row>
    <row r="18863" spans="1:5" x14ac:dyDescent="0.25">
      <c r="A18863" s="2">
        <v>45049.375</v>
      </c>
      <c r="B18863">
        <v>103190</v>
      </c>
      <c r="C18863">
        <v>103520</v>
      </c>
      <c r="D18863">
        <v>103120</v>
      </c>
      <c r="E18863">
        <v>103375</v>
      </c>
    </row>
    <row r="18864" spans="1:5" x14ac:dyDescent="0.25">
      <c r="A18864" s="2">
        <v>45048.739583333336</v>
      </c>
      <c r="B18864">
        <v>103035</v>
      </c>
      <c r="C18864">
        <v>103070</v>
      </c>
      <c r="D18864">
        <v>102900</v>
      </c>
      <c r="E18864">
        <v>102900</v>
      </c>
    </row>
    <row r="18865" spans="1:5" x14ac:dyDescent="0.25">
      <c r="A18865" s="2">
        <v>45048.729166666664</v>
      </c>
      <c r="B18865">
        <v>103105</v>
      </c>
      <c r="C18865">
        <v>103200</v>
      </c>
      <c r="D18865">
        <v>103015</v>
      </c>
      <c r="E18865">
        <v>103035</v>
      </c>
    </row>
    <row r="18866" spans="1:5" x14ac:dyDescent="0.25">
      <c r="A18866" s="2">
        <v>45048.71875</v>
      </c>
      <c r="B18866">
        <v>103260</v>
      </c>
      <c r="C18866">
        <v>103275</v>
      </c>
      <c r="D18866">
        <v>103045</v>
      </c>
      <c r="E18866">
        <v>103100</v>
      </c>
    </row>
    <row r="18867" spans="1:5" x14ac:dyDescent="0.25">
      <c r="A18867" s="2">
        <v>45048.708333333336</v>
      </c>
      <c r="B18867">
        <v>103165</v>
      </c>
      <c r="C18867">
        <v>103315</v>
      </c>
      <c r="D18867">
        <v>103120</v>
      </c>
      <c r="E18867">
        <v>103260</v>
      </c>
    </row>
    <row r="18868" spans="1:5" x14ac:dyDescent="0.25">
      <c r="A18868" s="2">
        <v>45048.697916666664</v>
      </c>
      <c r="B18868">
        <v>103320</v>
      </c>
      <c r="C18868">
        <v>103330</v>
      </c>
      <c r="D18868">
        <v>103150</v>
      </c>
      <c r="E18868">
        <v>103165</v>
      </c>
    </row>
    <row r="18869" spans="1:5" x14ac:dyDescent="0.25">
      <c r="A18869" s="2">
        <v>45048.6875</v>
      </c>
      <c r="B18869">
        <v>103355</v>
      </c>
      <c r="C18869">
        <v>103380</v>
      </c>
      <c r="D18869">
        <v>103240</v>
      </c>
      <c r="E18869">
        <v>103320</v>
      </c>
    </row>
    <row r="18870" spans="1:5" x14ac:dyDescent="0.25">
      <c r="A18870" s="2">
        <v>45048.677083333336</v>
      </c>
      <c r="B18870">
        <v>103305</v>
      </c>
      <c r="C18870">
        <v>103420</v>
      </c>
      <c r="D18870">
        <v>103190</v>
      </c>
      <c r="E18870">
        <v>103355</v>
      </c>
    </row>
    <row r="18871" spans="1:5" x14ac:dyDescent="0.25">
      <c r="A18871" s="2">
        <v>45048.666666666664</v>
      </c>
      <c r="B18871">
        <v>103295</v>
      </c>
      <c r="C18871">
        <v>103320</v>
      </c>
      <c r="D18871">
        <v>103280</v>
      </c>
      <c r="E18871">
        <v>103300</v>
      </c>
    </row>
    <row r="18872" spans="1:5" x14ac:dyDescent="0.25">
      <c r="A18872" s="2">
        <v>45048.65625</v>
      </c>
      <c r="B18872">
        <v>103295</v>
      </c>
      <c r="C18872">
        <v>103355</v>
      </c>
      <c r="D18872">
        <v>103245</v>
      </c>
      <c r="E18872">
        <v>103290</v>
      </c>
    </row>
    <row r="18873" spans="1:5" x14ac:dyDescent="0.25">
      <c r="A18873" s="2">
        <v>45048.645833333336</v>
      </c>
      <c r="B18873">
        <v>103260</v>
      </c>
      <c r="C18873">
        <v>103355</v>
      </c>
      <c r="D18873">
        <v>103225</v>
      </c>
      <c r="E18873">
        <v>103295</v>
      </c>
    </row>
    <row r="18874" spans="1:5" x14ac:dyDescent="0.25">
      <c r="A18874" s="2">
        <v>45048.635416666664</v>
      </c>
      <c r="B18874">
        <v>103195</v>
      </c>
      <c r="C18874">
        <v>103315</v>
      </c>
      <c r="D18874">
        <v>103160</v>
      </c>
      <c r="E18874">
        <v>103260</v>
      </c>
    </row>
    <row r="18875" spans="1:5" x14ac:dyDescent="0.25">
      <c r="A18875" s="2">
        <v>45048.625</v>
      </c>
      <c r="B18875">
        <v>103325</v>
      </c>
      <c r="C18875">
        <v>103340</v>
      </c>
      <c r="D18875">
        <v>103175</v>
      </c>
      <c r="E18875">
        <v>103195</v>
      </c>
    </row>
    <row r="18876" spans="1:5" x14ac:dyDescent="0.25">
      <c r="A18876" s="2">
        <v>45048.614583333336</v>
      </c>
      <c r="B18876">
        <v>103290</v>
      </c>
      <c r="C18876">
        <v>103360</v>
      </c>
      <c r="D18876">
        <v>103265</v>
      </c>
      <c r="E18876">
        <v>103330</v>
      </c>
    </row>
    <row r="18877" spans="1:5" x14ac:dyDescent="0.25">
      <c r="A18877" s="2">
        <v>45048.604166666664</v>
      </c>
      <c r="B18877">
        <v>103115</v>
      </c>
      <c r="C18877">
        <v>103320</v>
      </c>
      <c r="D18877">
        <v>103105</v>
      </c>
      <c r="E18877">
        <v>103290</v>
      </c>
    </row>
    <row r="18878" spans="1:5" x14ac:dyDescent="0.25">
      <c r="A18878" s="2">
        <v>45048.59375</v>
      </c>
      <c r="B18878">
        <v>103305</v>
      </c>
      <c r="C18878">
        <v>103335</v>
      </c>
      <c r="D18878">
        <v>103100</v>
      </c>
      <c r="E18878">
        <v>103115</v>
      </c>
    </row>
    <row r="18879" spans="1:5" x14ac:dyDescent="0.25">
      <c r="A18879" s="2">
        <v>45048.583333333336</v>
      </c>
      <c r="B18879">
        <v>103330</v>
      </c>
      <c r="C18879">
        <v>103420</v>
      </c>
      <c r="D18879">
        <v>103270</v>
      </c>
      <c r="E18879">
        <v>103305</v>
      </c>
    </row>
    <row r="18880" spans="1:5" x14ac:dyDescent="0.25">
      <c r="A18880" s="2">
        <v>45048.572916666664</v>
      </c>
      <c r="B18880">
        <v>103360</v>
      </c>
      <c r="C18880">
        <v>103465</v>
      </c>
      <c r="D18880">
        <v>103245</v>
      </c>
      <c r="E18880">
        <v>103330</v>
      </c>
    </row>
    <row r="18881" spans="1:5" x14ac:dyDescent="0.25">
      <c r="A18881" s="2">
        <v>45048.5625</v>
      </c>
      <c r="B18881">
        <v>103335</v>
      </c>
      <c r="C18881">
        <v>103380</v>
      </c>
      <c r="D18881">
        <v>103240</v>
      </c>
      <c r="E18881">
        <v>103360</v>
      </c>
    </row>
    <row r="18882" spans="1:5" x14ac:dyDescent="0.25">
      <c r="A18882" s="2">
        <v>45048.552083333336</v>
      </c>
      <c r="B18882">
        <v>103360</v>
      </c>
      <c r="C18882">
        <v>103395</v>
      </c>
      <c r="D18882">
        <v>103290</v>
      </c>
      <c r="E18882">
        <v>103335</v>
      </c>
    </row>
    <row r="18883" spans="1:5" x14ac:dyDescent="0.25">
      <c r="A18883" s="2">
        <v>45048.541666666664</v>
      </c>
      <c r="B18883">
        <v>103335</v>
      </c>
      <c r="C18883">
        <v>103375</v>
      </c>
      <c r="D18883">
        <v>103220</v>
      </c>
      <c r="E18883">
        <v>103355</v>
      </c>
    </row>
    <row r="18884" spans="1:5" x14ac:dyDescent="0.25">
      <c r="A18884" s="2">
        <v>45048.53125</v>
      </c>
      <c r="B18884">
        <v>103385</v>
      </c>
      <c r="C18884">
        <v>103495</v>
      </c>
      <c r="D18884">
        <v>103300</v>
      </c>
      <c r="E18884">
        <v>103335</v>
      </c>
    </row>
    <row r="18885" spans="1:5" x14ac:dyDescent="0.25">
      <c r="A18885" s="2">
        <v>45048.520833333336</v>
      </c>
      <c r="B18885">
        <v>103080</v>
      </c>
      <c r="C18885">
        <v>103385</v>
      </c>
      <c r="D18885">
        <v>103010</v>
      </c>
      <c r="E18885">
        <v>103380</v>
      </c>
    </row>
    <row r="18886" spans="1:5" x14ac:dyDescent="0.25">
      <c r="A18886" s="2">
        <v>45048.510416666664</v>
      </c>
      <c r="B18886">
        <v>103300</v>
      </c>
      <c r="C18886">
        <v>103335</v>
      </c>
      <c r="D18886">
        <v>102915</v>
      </c>
      <c r="E18886">
        <v>103080</v>
      </c>
    </row>
    <row r="18887" spans="1:5" x14ac:dyDescent="0.25">
      <c r="A18887" s="2">
        <v>45048.5</v>
      </c>
      <c r="B18887">
        <v>103390</v>
      </c>
      <c r="C18887">
        <v>103495</v>
      </c>
      <c r="D18887">
        <v>103270</v>
      </c>
      <c r="E18887">
        <v>103300</v>
      </c>
    </row>
    <row r="18888" spans="1:5" x14ac:dyDescent="0.25">
      <c r="A18888" s="2">
        <v>45048.489583333336</v>
      </c>
      <c r="B18888">
        <v>103315</v>
      </c>
      <c r="C18888">
        <v>103565</v>
      </c>
      <c r="D18888">
        <v>103230</v>
      </c>
      <c r="E18888">
        <v>103390</v>
      </c>
    </row>
    <row r="18889" spans="1:5" x14ac:dyDescent="0.25">
      <c r="A18889" s="2">
        <v>45048.479166666664</v>
      </c>
      <c r="B18889">
        <v>103280</v>
      </c>
      <c r="C18889">
        <v>103450</v>
      </c>
      <c r="D18889">
        <v>103205</v>
      </c>
      <c r="E18889">
        <v>103315</v>
      </c>
    </row>
    <row r="18890" spans="1:5" x14ac:dyDescent="0.25">
      <c r="A18890" s="2">
        <v>45048.46875</v>
      </c>
      <c r="B18890">
        <v>103525</v>
      </c>
      <c r="C18890">
        <v>103705</v>
      </c>
      <c r="D18890">
        <v>103220</v>
      </c>
      <c r="E18890">
        <v>103275</v>
      </c>
    </row>
    <row r="18891" spans="1:5" x14ac:dyDescent="0.25">
      <c r="A18891" s="2">
        <v>45048.458333333336</v>
      </c>
      <c r="B18891">
        <v>103805</v>
      </c>
      <c r="C18891">
        <v>103890</v>
      </c>
      <c r="D18891">
        <v>103175</v>
      </c>
      <c r="E18891">
        <v>103525</v>
      </c>
    </row>
    <row r="18892" spans="1:5" x14ac:dyDescent="0.25">
      <c r="A18892" s="2">
        <v>45048.447916666664</v>
      </c>
      <c r="B18892">
        <v>104585</v>
      </c>
      <c r="C18892">
        <v>104600</v>
      </c>
      <c r="D18892">
        <v>103680</v>
      </c>
      <c r="E18892">
        <v>103800</v>
      </c>
    </row>
    <row r="18893" spans="1:5" x14ac:dyDescent="0.25">
      <c r="A18893" s="2">
        <v>45048.4375</v>
      </c>
      <c r="B18893">
        <v>104980</v>
      </c>
      <c r="C18893">
        <v>105120</v>
      </c>
      <c r="D18893">
        <v>104575</v>
      </c>
      <c r="E18893">
        <v>104585</v>
      </c>
    </row>
    <row r="18894" spans="1:5" x14ac:dyDescent="0.25">
      <c r="A18894" s="2">
        <v>45048.427083333336</v>
      </c>
      <c r="B18894">
        <v>105255</v>
      </c>
      <c r="C18894">
        <v>105460</v>
      </c>
      <c r="D18894">
        <v>104930</v>
      </c>
      <c r="E18894">
        <v>104980</v>
      </c>
    </row>
    <row r="18895" spans="1:5" x14ac:dyDescent="0.25">
      <c r="A18895" s="2">
        <v>45048.416666666664</v>
      </c>
      <c r="B18895">
        <v>105260</v>
      </c>
      <c r="C18895">
        <v>105575</v>
      </c>
      <c r="D18895">
        <v>105105</v>
      </c>
      <c r="E18895">
        <v>105260</v>
      </c>
    </row>
    <row r="18896" spans="1:5" x14ac:dyDescent="0.25">
      <c r="A18896" s="2">
        <v>45048.40625</v>
      </c>
      <c r="B18896">
        <v>105105</v>
      </c>
      <c r="C18896">
        <v>105435</v>
      </c>
      <c r="D18896">
        <v>105090</v>
      </c>
      <c r="E18896">
        <v>105260</v>
      </c>
    </row>
    <row r="18897" spans="1:5" x14ac:dyDescent="0.25">
      <c r="A18897" s="2">
        <v>45048.395833333336</v>
      </c>
      <c r="B18897">
        <v>104920</v>
      </c>
      <c r="C18897">
        <v>105210</v>
      </c>
      <c r="D18897">
        <v>104875</v>
      </c>
      <c r="E18897">
        <v>105105</v>
      </c>
    </row>
    <row r="18898" spans="1:5" x14ac:dyDescent="0.25">
      <c r="A18898" s="2">
        <v>45048.385416666664</v>
      </c>
      <c r="B18898">
        <v>105095</v>
      </c>
      <c r="C18898">
        <v>105150</v>
      </c>
      <c r="D18898">
        <v>104915</v>
      </c>
      <c r="E18898">
        <v>104920</v>
      </c>
    </row>
    <row r="18899" spans="1:5" x14ac:dyDescent="0.25">
      <c r="A18899" s="2">
        <v>45048.375</v>
      </c>
      <c r="B18899">
        <v>105175</v>
      </c>
      <c r="C18899">
        <v>105410</v>
      </c>
      <c r="D18899">
        <v>105010</v>
      </c>
      <c r="E18899">
        <v>105100</v>
      </c>
    </row>
    <row r="18900" spans="1:5" x14ac:dyDescent="0.25">
      <c r="A18900" s="2">
        <v>45044.739583333336</v>
      </c>
      <c r="B18900">
        <v>105525</v>
      </c>
      <c r="C18900">
        <v>105540</v>
      </c>
      <c r="D18900">
        <v>105250</v>
      </c>
      <c r="E18900">
        <v>105250</v>
      </c>
    </row>
    <row r="18901" spans="1:5" x14ac:dyDescent="0.25">
      <c r="A18901" s="2">
        <v>45044.729166666664</v>
      </c>
      <c r="B18901">
        <v>105635</v>
      </c>
      <c r="C18901">
        <v>105675</v>
      </c>
      <c r="D18901">
        <v>105505</v>
      </c>
      <c r="E18901">
        <v>105525</v>
      </c>
    </row>
    <row r="18902" spans="1:5" x14ac:dyDescent="0.25">
      <c r="A18902" s="2">
        <v>45044.71875</v>
      </c>
      <c r="B18902">
        <v>105690</v>
      </c>
      <c r="C18902">
        <v>105725</v>
      </c>
      <c r="D18902">
        <v>105605</v>
      </c>
      <c r="E18902">
        <v>105630</v>
      </c>
    </row>
    <row r="18903" spans="1:5" x14ac:dyDescent="0.25">
      <c r="A18903" s="2">
        <v>45044.708333333336</v>
      </c>
      <c r="B18903">
        <v>105780</v>
      </c>
      <c r="C18903">
        <v>105915</v>
      </c>
      <c r="D18903">
        <v>105590</v>
      </c>
      <c r="E18903">
        <v>105690</v>
      </c>
    </row>
    <row r="18904" spans="1:5" x14ac:dyDescent="0.25">
      <c r="A18904" s="2">
        <v>45044.697916666664</v>
      </c>
      <c r="B18904">
        <v>105470</v>
      </c>
      <c r="C18904">
        <v>105780</v>
      </c>
      <c r="D18904">
        <v>105385</v>
      </c>
      <c r="E18904">
        <v>105780</v>
      </c>
    </row>
    <row r="18905" spans="1:5" x14ac:dyDescent="0.25">
      <c r="A18905" s="2">
        <v>45044.6875</v>
      </c>
      <c r="B18905">
        <v>105595</v>
      </c>
      <c r="C18905">
        <v>105600</v>
      </c>
      <c r="D18905">
        <v>105440</v>
      </c>
      <c r="E18905">
        <v>105475</v>
      </c>
    </row>
    <row r="18906" spans="1:5" x14ac:dyDescent="0.25">
      <c r="A18906" s="2">
        <v>45044.677083333336</v>
      </c>
      <c r="B18906">
        <v>105570</v>
      </c>
      <c r="C18906">
        <v>105685</v>
      </c>
      <c r="D18906">
        <v>105550</v>
      </c>
      <c r="E18906">
        <v>105590</v>
      </c>
    </row>
    <row r="18907" spans="1:5" x14ac:dyDescent="0.25">
      <c r="A18907" s="2">
        <v>45044.666666666664</v>
      </c>
      <c r="B18907">
        <v>105500</v>
      </c>
      <c r="C18907">
        <v>105585</v>
      </c>
      <c r="D18907">
        <v>105435</v>
      </c>
      <c r="E18907">
        <v>105565</v>
      </c>
    </row>
    <row r="18908" spans="1:5" x14ac:dyDescent="0.25">
      <c r="A18908" s="2">
        <v>45044.65625</v>
      </c>
      <c r="B18908">
        <v>105445</v>
      </c>
      <c r="C18908">
        <v>105520</v>
      </c>
      <c r="D18908">
        <v>105360</v>
      </c>
      <c r="E18908">
        <v>105495</v>
      </c>
    </row>
    <row r="18909" spans="1:5" x14ac:dyDescent="0.25">
      <c r="A18909" s="2">
        <v>45044.645833333336</v>
      </c>
      <c r="B18909">
        <v>105595</v>
      </c>
      <c r="C18909">
        <v>105620</v>
      </c>
      <c r="D18909">
        <v>105365</v>
      </c>
      <c r="E18909">
        <v>105445</v>
      </c>
    </row>
    <row r="18910" spans="1:5" x14ac:dyDescent="0.25">
      <c r="A18910" s="2">
        <v>45044.635416666664</v>
      </c>
      <c r="B18910">
        <v>105640</v>
      </c>
      <c r="C18910">
        <v>105655</v>
      </c>
      <c r="D18910">
        <v>105475</v>
      </c>
      <c r="E18910">
        <v>105590</v>
      </c>
    </row>
    <row r="18911" spans="1:5" x14ac:dyDescent="0.25">
      <c r="A18911" s="2">
        <v>45044.625</v>
      </c>
      <c r="B18911">
        <v>105705</v>
      </c>
      <c r="C18911">
        <v>105770</v>
      </c>
      <c r="D18911">
        <v>105595</v>
      </c>
      <c r="E18911">
        <v>105640</v>
      </c>
    </row>
    <row r="18912" spans="1:5" x14ac:dyDescent="0.25">
      <c r="A18912" s="2">
        <v>45044.614583333336</v>
      </c>
      <c r="B18912">
        <v>105765</v>
      </c>
      <c r="C18912">
        <v>105805</v>
      </c>
      <c r="D18912">
        <v>105635</v>
      </c>
      <c r="E18912">
        <v>105710</v>
      </c>
    </row>
    <row r="18913" spans="1:5" x14ac:dyDescent="0.25">
      <c r="A18913" s="2">
        <v>45044.604166666664</v>
      </c>
      <c r="B18913">
        <v>105795</v>
      </c>
      <c r="C18913">
        <v>105920</v>
      </c>
      <c r="D18913">
        <v>105750</v>
      </c>
      <c r="E18913">
        <v>105770</v>
      </c>
    </row>
    <row r="18914" spans="1:5" x14ac:dyDescent="0.25">
      <c r="A18914" s="2">
        <v>45044.59375</v>
      </c>
      <c r="B18914">
        <v>105750</v>
      </c>
      <c r="C18914">
        <v>105840</v>
      </c>
      <c r="D18914">
        <v>105710</v>
      </c>
      <c r="E18914">
        <v>105800</v>
      </c>
    </row>
    <row r="18915" spans="1:5" x14ac:dyDescent="0.25">
      <c r="A18915" s="2">
        <v>45044.583333333336</v>
      </c>
      <c r="B18915">
        <v>105920</v>
      </c>
      <c r="C18915">
        <v>105935</v>
      </c>
      <c r="D18915">
        <v>105700</v>
      </c>
      <c r="E18915">
        <v>105755</v>
      </c>
    </row>
    <row r="18916" spans="1:5" x14ac:dyDescent="0.25">
      <c r="A18916" s="2">
        <v>45044.572916666664</v>
      </c>
      <c r="B18916">
        <v>105785</v>
      </c>
      <c r="C18916">
        <v>105955</v>
      </c>
      <c r="D18916">
        <v>105785</v>
      </c>
      <c r="E18916">
        <v>105920</v>
      </c>
    </row>
    <row r="18917" spans="1:5" x14ac:dyDescent="0.25">
      <c r="A18917" s="2">
        <v>45044.5625</v>
      </c>
      <c r="B18917">
        <v>105830</v>
      </c>
      <c r="C18917">
        <v>105970</v>
      </c>
      <c r="D18917">
        <v>105745</v>
      </c>
      <c r="E18917">
        <v>105785</v>
      </c>
    </row>
    <row r="18918" spans="1:5" x14ac:dyDescent="0.25">
      <c r="A18918" s="2">
        <v>45044.552083333336</v>
      </c>
      <c r="B18918">
        <v>105560</v>
      </c>
      <c r="C18918">
        <v>105840</v>
      </c>
      <c r="D18918">
        <v>105460</v>
      </c>
      <c r="E18918">
        <v>105830</v>
      </c>
    </row>
    <row r="18919" spans="1:5" x14ac:dyDescent="0.25">
      <c r="A18919" s="2">
        <v>45044.541666666664</v>
      </c>
      <c r="B18919">
        <v>105390</v>
      </c>
      <c r="C18919">
        <v>105580</v>
      </c>
      <c r="D18919">
        <v>105375</v>
      </c>
      <c r="E18919">
        <v>105565</v>
      </c>
    </row>
    <row r="18920" spans="1:5" x14ac:dyDescent="0.25">
      <c r="A18920" s="2">
        <v>45044.53125</v>
      </c>
      <c r="B18920">
        <v>105520</v>
      </c>
      <c r="C18920">
        <v>105600</v>
      </c>
      <c r="D18920">
        <v>105355</v>
      </c>
      <c r="E18920">
        <v>105390</v>
      </c>
    </row>
    <row r="18921" spans="1:5" x14ac:dyDescent="0.25">
      <c r="A18921" s="2">
        <v>45044.520833333336</v>
      </c>
      <c r="B18921">
        <v>105440</v>
      </c>
      <c r="C18921">
        <v>105635</v>
      </c>
      <c r="D18921">
        <v>105385</v>
      </c>
      <c r="E18921">
        <v>105515</v>
      </c>
    </row>
    <row r="18922" spans="1:5" x14ac:dyDescent="0.25">
      <c r="A18922" s="2">
        <v>45044.510416666664</v>
      </c>
      <c r="B18922">
        <v>104940</v>
      </c>
      <c r="C18922">
        <v>105520</v>
      </c>
      <c r="D18922">
        <v>104925</v>
      </c>
      <c r="E18922">
        <v>105440</v>
      </c>
    </row>
    <row r="18923" spans="1:5" x14ac:dyDescent="0.25">
      <c r="A18923" s="2">
        <v>45044.5</v>
      </c>
      <c r="B18923">
        <v>104885</v>
      </c>
      <c r="C18923">
        <v>105090</v>
      </c>
      <c r="D18923">
        <v>104590</v>
      </c>
      <c r="E18923">
        <v>104940</v>
      </c>
    </row>
    <row r="18924" spans="1:5" x14ac:dyDescent="0.25">
      <c r="A18924" s="2">
        <v>45044.489583333336</v>
      </c>
      <c r="B18924">
        <v>105325</v>
      </c>
      <c r="C18924">
        <v>105385</v>
      </c>
      <c r="D18924">
        <v>104870</v>
      </c>
      <c r="E18924">
        <v>104885</v>
      </c>
    </row>
    <row r="18925" spans="1:5" x14ac:dyDescent="0.25">
      <c r="A18925" s="2">
        <v>45044.479166666664</v>
      </c>
      <c r="B18925">
        <v>105515</v>
      </c>
      <c r="C18925">
        <v>105580</v>
      </c>
      <c r="D18925">
        <v>105225</v>
      </c>
      <c r="E18925">
        <v>105325</v>
      </c>
    </row>
    <row r="18926" spans="1:5" x14ac:dyDescent="0.25">
      <c r="A18926" s="2">
        <v>45044.46875</v>
      </c>
      <c r="B18926">
        <v>104630</v>
      </c>
      <c r="C18926">
        <v>105655</v>
      </c>
      <c r="D18926">
        <v>104615</v>
      </c>
      <c r="E18926">
        <v>105515</v>
      </c>
    </row>
    <row r="18927" spans="1:5" x14ac:dyDescent="0.25">
      <c r="A18927" s="2">
        <v>45044.458333333336</v>
      </c>
      <c r="B18927">
        <v>104220</v>
      </c>
      <c r="C18927">
        <v>104660</v>
      </c>
      <c r="D18927">
        <v>104080</v>
      </c>
      <c r="E18927">
        <v>104635</v>
      </c>
    </row>
    <row r="18928" spans="1:5" x14ac:dyDescent="0.25">
      <c r="A18928" s="2">
        <v>45044.447916666664</v>
      </c>
      <c r="B18928">
        <v>103990</v>
      </c>
      <c r="C18928">
        <v>104230</v>
      </c>
      <c r="D18928">
        <v>103875</v>
      </c>
      <c r="E18928">
        <v>104220</v>
      </c>
    </row>
    <row r="18929" spans="1:5" x14ac:dyDescent="0.25">
      <c r="A18929" s="2">
        <v>45044.4375</v>
      </c>
      <c r="B18929">
        <v>104250</v>
      </c>
      <c r="C18929">
        <v>104290</v>
      </c>
      <c r="D18929">
        <v>103895</v>
      </c>
      <c r="E18929">
        <v>103990</v>
      </c>
    </row>
    <row r="18930" spans="1:5" x14ac:dyDescent="0.25">
      <c r="A18930" s="2">
        <v>45044.427083333336</v>
      </c>
      <c r="B18930">
        <v>104190</v>
      </c>
      <c r="C18930">
        <v>104365</v>
      </c>
      <c r="D18930">
        <v>103975</v>
      </c>
      <c r="E18930">
        <v>104245</v>
      </c>
    </row>
    <row r="18931" spans="1:5" x14ac:dyDescent="0.25">
      <c r="A18931" s="2">
        <v>45044.416666666664</v>
      </c>
      <c r="B18931">
        <v>104790</v>
      </c>
      <c r="C18931">
        <v>105045</v>
      </c>
      <c r="D18931">
        <v>104170</v>
      </c>
      <c r="E18931">
        <v>104190</v>
      </c>
    </row>
    <row r="18932" spans="1:5" x14ac:dyDescent="0.25">
      <c r="A18932" s="2">
        <v>45044.40625</v>
      </c>
      <c r="B18932">
        <v>104635</v>
      </c>
      <c r="C18932">
        <v>104915</v>
      </c>
      <c r="D18932">
        <v>104615</v>
      </c>
      <c r="E18932">
        <v>104790</v>
      </c>
    </row>
    <row r="18933" spans="1:5" x14ac:dyDescent="0.25">
      <c r="A18933" s="2">
        <v>45044.395833333336</v>
      </c>
      <c r="B18933">
        <v>104390</v>
      </c>
      <c r="C18933">
        <v>104680</v>
      </c>
      <c r="D18933">
        <v>104230</v>
      </c>
      <c r="E18933">
        <v>104635</v>
      </c>
    </row>
    <row r="18934" spans="1:5" x14ac:dyDescent="0.25">
      <c r="A18934" s="2">
        <v>45044.385416666664</v>
      </c>
      <c r="B18934">
        <v>104320</v>
      </c>
      <c r="C18934">
        <v>104480</v>
      </c>
      <c r="D18934">
        <v>104250</v>
      </c>
      <c r="E18934">
        <v>104390</v>
      </c>
    </row>
    <row r="18935" spans="1:5" x14ac:dyDescent="0.25">
      <c r="A18935" s="2">
        <v>45044.375</v>
      </c>
      <c r="B18935">
        <v>104200</v>
      </c>
      <c r="C18935">
        <v>104485</v>
      </c>
      <c r="D18935">
        <v>104000</v>
      </c>
      <c r="E18935">
        <v>104320</v>
      </c>
    </row>
    <row r="18936" spans="1:5" x14ac:dyDescent="0.25">
      <c r="A18936" s="2">
        <v>45043.739583333336</v>
      </c>
      <c r="B18936">
        <v>104525</v>
      </c>
      <c r="C18936">
        <v>104555</v>
      </c>
      <c r="D18936">
        <v>104455</v>
      </c>
      <c r="E18936">
        <v>104455</v>
      </c>
    </row>
    <row r="18937" spans="1:5" x14ac:dyDescent="0.25">
      <c r="A18937" s="2">
        <v>45043.729166666664</v>
      </c>
      <c r="B18937">
        <v>104535</v>
      </c>
      <c r="C18937">
        <v>104600</v>
      </c>
      <c r="D18937">
        <v>104470</v>
      </c>
      <c r="E18937">
        <v>104525</v>
      </c>
    </row>
    <row r="18938" spans="1:5" x14ac:dyDescent="0.25">
      <c r="A18938" s="2">
        <v>45043.71875</v>
      </c>
      <c r="B18938">
        <v>104380</v>
      </c>
      <c r="C18938">
        <v>104550</v>
      </c>
      <c r="D18938">
        <v>104375</v>
      </c>
      <c r="E18938">
        <v>104535</v>
      </c>
    </row>
    <row r="18939" spans="1:5" x14ac:dyDescent="0.25">
      <c r="A18939" s="2">
        <v>45043.708333333336</v>
      </c>
      <c r="B18939">
        <v>104420</v>
      </c>
      <c r="C18939">
        <v>104675</v>
      </c>
      <c r="D18939">
        <v>104360</v>
      </c>
      <c r="E18939">
        <v>104385</v>
      </c>
    </row>
    <row r="18940" spans="1:5" x14ac:dyDescent="0.25">
      <c r="A18940" s="2">
        <v>45043.697916666664</v>
      </c>
      <c r="B18940">
        <v>104335</v>
      </c>
      <c r="C18940">
        <v>104440</v>
      </c>
      <c r="D18940">
        <v>104240</v>
      </c>
      <c r="E18940">
        <v>104420</v>
      </c>
    </row>
    <row r="18941" spans="1:5" x14ac:dyDescent="0.25">
      <c r="A18941" s="2">
        <v>45043.6875</v>
      </c>
      <c r="B18941">
        <v>104250</v>
      </c>
      <c r="C18941">
        <v>104485</v>
      </c>
      <c r="D18941">
        <v>104250</v>
      </c>
      <c r="E18941">
        <v>104330</v>
      </c>
    </row>
    <row r="18942" spans="1:5" x14ac:dyDescent="0.25">
      <c r="A18942" s="2">
        <v>45043.677083333336</v>
      </c>
      <c r="B18942">
        <v>104240</v>
      </c>
      <c r="C18942">
        <v>104350</v>
      </c>
      <c r="D18942">
        <v>104180</v>
      </c>
      <c r="E18942">
        <v>104255</v>
      </c>
    </row>
    <row r="18943" spans="1:5" x14ac:dyDescent="0.25">
      <c r="A18943" s="2">
        <v>45043.666666666664</v>
      </c>
      <c r="B18943">
        <v>104015</v>
      </c>
      <c r="C18943">
        <v>104250</v>
      </c>
      <c r="D18943">
        <v>104010</v>
      </c>
      <c r="E18943">
        <v>104240</v>
      </c>
    </row>
    <row r="18944" spans="1:5" x14ac:dyDescent="0.25">
      <c r="A18944" s="2">
        <v>45043.65625</v>
      </c>
      <c r="B18944">
        <v>104220</v>
      </c>
      <c r="C18944">
        <v>104260</v>
      </c>
      <c r="D18944">
        <v>104010</v>
      </c>
      <c r="E18944">
        <v>104020</v>
      </c>
    </row>
    <row r="18945" spans="1:5" x14ac:dyDescent="0.25">
      <c r="A18945" s="2">
        <v>45043.645833333336</v>
      </c>
      <c r="B18945">
        <v>104290</v>
      </c>
      <c r="C18945">
        <v>104305</v>
      </c>
      <c r="D18945">
        <v>104125</v>
      </c>
      <c r="E18945">
        <v>104225</v>
      </c>
    </row>
    <row r="18946" spans="1:5" x14ac:dyDescent="0.25">
      <c r="A18946" s="2">
        <v>45043.635416666664</v>
      </c>
      <c r="B18946">
        <v>104290</v>
      </c>
      <c r="C18946">
        <v>104350</v>
      </c>
      <c r="D18946">
        <v>104185</v>
      </c>
      <c r="E18946">
        <v>104285</v>
      </c>
    </row>
    <row r="18947" spans="1:5" x14ac:dyDescent="0.25">
      <c r="A18947" s="2">
        <v>45043.625</v>
      </c>
      <c r="B18947">
        <v>104320</v>
      </c>
      <c r="C18947">
        <v>104440</v>
      </c>
      <c r="D18947">
        <v>104240</v>
      </c>
      <c r="E18947">
        <v>104285</v>
      </c>
    </row>
    <row r="18948" spans="1:5" x14ac:dyDescent="0.25">
      <c r="A18948" s="2">
        <v>45043.614583333336</v>
      </c>
      <c r="B18948">
        <v>104015</v>
      </c>
      <c r="C18948">
        <v>104430</v>
      </c>
      <c r="D18948">
        <v>104005</v>
      </c>
      <c r="E18948">
        <v>104315</v>
      </c>
    </row>
    <row r="18949" spans="1:5" x14ac:dyDescent="0.25">
      <c r="A18949" s="2">
        <v>45043.604166666664</v>
      </c>
      <c r="B18949">
        <v>103990</v>
      </c>
      <c r="C18949">
        <v>104050</v>
      </c>
      <c r="D18949">
        <v>103880</v>
      </c>
      <c r="E18949">
        <v>104020</v>
      </c>
    </row>
    <row r="18950" spans="1:5" x14ac:dyDescent="0.25">
      <c r="A18950" s="2">
        <v>45043.59375</v>
      </c>
      <c r="B18950">
        <v>103955</v>
      </c>
      <c r="C18950">
        <v>104065</v>
      </c>
      <c r="D18950">
        <v>103870</v>
      </c>
      <c r="E18950">
        <v>103995</v>
      </c>
    </row>
    <row r="18951" spans="1:5" x14ac:dyDescent="0.25">
      <c r="A18951" s="2">
        <v>45043.583333333336</v>
      </c>
      <c r="B18951">
        <v>104055</v>
      </c>
      <c r="C18951">
        <v>104080</v>
      </c>
      <c r="D18951">
        <v>103840</v>
      </c>
      <c r="E18951">
        <v>103960</v>
      </c>
    </row>
    <row r="18952" spans="1:5" x14ac:dyDescent="0.25">
      <c r="A18952" s="2">
        <v>45043.572916666664</v>
      </c>
      <c r="B18952">
        <v>103950</v>
      </c>
      <c r="C18952">
        <v>104065</v>
      </c>
      <c r="D18952">
        <v>103920</v>
      </c>
      <c r="E18952">
        <v>104050</v>
      </c>
    </row>
    <row r="18953" spans="1:5" x14ac:dyDescent="0.25">
      <c r="A18953" s="2">
        <v>45043.5625</v>
      </c>
      <c r="B18953">
        <v>103955</v>
      </c>
      <c r="C18953">
        <v>104000</v>
      </c>
      <c r="D18953">
        <v>103870</v>
      </c>
      <c r="E18953">
        <v>103945</v>
      </c>
    </row>
    <row r="18954" spans="1:5" x14ac:dyDescent="0.25">
      <c r="A18954" s="2">
        <v>45043.552083333336</v>
      </c>
      <c r="B18954">
        <v>103770</v>
      </c>
      <c r="C18954">
        <v>103960</v>
      </c>
      <c r="D18954">
        <v>103735</v>
      </c>
      <c r="E18954">
        <v>103950</v>
      </c>
    </row>
    <row r="18955" spans="1:5" x14ac:dyDescent="0.25">
      <c r="A18955" s="2">
        <v>45043.541666666664</v>
      </c>
      <c r="B18955">
        <v>103820</v>
      </c>
      <c r="C18955">
        <v>103880</v>
      </c>
      <c r="D18955">
        <v>103625</v>
      </c>
      <c r="E18955">
        <v>103775</v>
      </c>
    </row>
    <row r="18956" spans="1:5" x14ac:dyDescent="0.25">
      <c r="A18956" s="2">
        <v>45043.53125</v>
      </c>
      <c r="B18956">
        <v>104015</v>
      </c>
      <c r="C18956">
        <v>104080</v>
      </c>
      <c r="D18956">
        <v>103800</v>
      </c>
      <c r="E18956">
        <v>103825</v>
      </c>
    </row>
    <row r="18957" spans="1:5" x14ac:dyDescent="0.25">
      <c r="A18957" s="2">
        <v>45043.520833333336</v>
      </c>
      <c r="B18957">
        <v>104290</v>
      </c>
      <c r="C18957">
        <v>104335</v>
      </c>
      <c r="D18957">
        <v>104015</v>
      </c>
      <c r="E18957">
        <v>104015</v>
      </c>
    </row>
    <row r="18958" spans="1:5" x14ac:dyDescent="0.25">
      <c r="A18958" s="2">
        <v>45043.510416666664</v>
      </c>
      <c r="B18958">
        <v>104285</v>
      </c>
      <c r="C18958">
        <v>104325</v>
      </c>
      <c r="D18958">
        <v>104150</v>
      </c>
      <c r="E18958">
        <v>104290</v>
      </c>
    </row>
    <row r="18959" spans="1:5" x14ac:dyDescent="0.25">
      <c r="A18959" s="2">
        <v>45043.5</v>
      </c>
      <c r="B18959">
        <v>104175</v>
      </c>
      <c r="C18959">
        <v>104380</v>
      </c>
      <c r="D18959">
        <v>104140</v>
      </c>
      <c r="E18959">
        <v>104285</v>
      </c>
    </row>
    <row r="18960" spans="1:5" x14ac:dyDescent="0.25">
      <c r="A18960" s="2">
        <v>45043.489583333336</v>
      </c>
      <c r="B18960">
        <v>104215</v>
      </c>
      <c r="C18960">
        <v>104285</v>
      </c>
      <c r="D18960">
        <v>104100</v>
      </c>
      <c r="E18960">
        <v>104180</v>
      </c>
    </row>
    <row r="18961" spans="1:5" x14ac:dyDescent="0.25">
      <c r="A18961" s="2">
        <v>45043.479166666664</v>
      </c>
      <c r="B18961">
        <v>104605</v>
      </c>
      <c r="C18961">
        <v>104625</v>
      </c>
      <c r="D18961">
        <v>104190</v>
      </c>
      <c r="E18961">
        <v>104220</v>
      </c>
    </row>
    <row r="18962" spans="1:5" x14ac:dyDescent="0.25">
      <c r="A18962" s="2">
        <v>45043.46875</v>
      </c>
      <c r="B18962">
        <v>104500</v>
      </c>
      <c r="C18962">
        <v>104700</v>
      </c>
      <c r="D18962">
        <v>104380</v>
      </c>
      <c r="E18962">
        <v>104600</v>
      </c>
    </row>
    <row r="18963" spans="1:5" x14ac:dyDescent="0.25">
      <c r="A18963" s="2">
        <v>45043.458333333336</v>
      </c>
      <c r="B18963">
        <v>104200</v>
      </c>
      <c r="C18963">
        <v>104515</v>
      </c>
      <c r="D18963">
        <v>104140</v>
      </c>
      <c r="E18963">
        <v>104500</v>
      </c>
    </row>
    <row r="18964" spans="1:5" x14ac:dyDescent="0.25">
      <c r="A18964" s="2">
        <v>45043.447916666664</v>
      </c>
      <c r="B18964">
        <v>103800</v>
      </c>
      <c r="C18964">
        <v>104235</v>
      </c>
      <c r="D18964">
        <v>103770</v>
      </c>
      <c r="E18964">
        <v>104200</v>
      </c>
    </row>
    <row r="18965" spans="1:5" x14ac:dyDescent="0.25">
      <c r="A18965" s="2">
        <v>45043.4375</v>
      </c>
      <c r="B18965">
        <v>104265</v>
      </c>
      <c r="C18965">
        <v>104330</v>
      </c>
      <c r="D18965">
        <v>103775</v>
      </c>
      <c r="E18965">
        <v>103795</v>
      </c>
    </row>
    <row r="18966" spans="1:5" x14ac:dyDescent="0.25">
      <c r="A18966" s="2">
        <v>45043.427083333336</v>
      </c>
      <c r="B18966">
        <v>103740</v>
      </c>
      <c r="C18966">
        <v>104325</v>
      </c>
      <c r="D18966">
        <v>103480</v>
      </c>
      <c r="E18966">
        <v>104265</v>
      </c>
    </row>
    <row r="18967" spans="1:5" x14ac:dyDescent="0.25">
      <c r="A18967" s="2">
        <v>45043.416666666664</v>
      </c>
      <c r="B18967">
        <v>103615</v>
      </c>
      <c r="C18967">
        <v>103960</v>
      </c>
      <c r="D18967">
        <v>103590</v>
      </c>
      <c r="E18967">
        <v>103740</v>
      </c>
    </row>
    <row r="18968" spans="1:5" x14ac:dyDescent="0.25">
      <c r="A18968" s="2">
        <v>45043.40625</v>
      </c>
      <c r="B18968">
        <v>103535</v>
      </c>
      <c r="C18968">
        <v>103715</v>
      </c>
      <c r="D18968">
        <v>103510</v>
      </c>
      <c r="E18968">
        <v>103615</v>
      </c>
    </row>
    <row r="18969" spans="1:5" x14ac:dyDescent="0.25">
      <c r="A18969" s="2">
        <v>45043.395833333336</v>
      </c>
      <c r="B18969">
        <v>104000</v>
      </c>
      <c r="C18969">
        <v>104150</v>
      </c>
      <c r="D18969">
        <v>103425</v>
      </c>
      <c r="E18969">
        <v>103530</v>
      </c>
    </row>
    <row r="18970" spans="1:5" x14ac:dyDescent="0.25">
      <c r="A18970" s="2">
        <v>45043.385416666664</v>
      </c>
      <c r="B18970">
        <v>104180</v>
      </c>
      <c r="C18970">
        <v>104215</v>
      </c>
      <c r="D18970">
        <v>103860</v>
      </c>
      <c r="E18970">
        <v>104005</v>
      </c>
    </row>
    <row r="18971" spans="1:5" x14ac:dyDescent="0.25">
      <c r="A18971" s="2">
        <v>45043.375</v>
      </c>
      <c r="B18971">
        <v>104455</v>
      </c>
      <c r="C18971">
        <v>104510</v>
      </c>
      <c r="D18971">
        <v>103975</v>
      </c>
      <c r="E18971">
        <v>104175</v>
      </c>
    </row>
    <row r="18972" spans="1:5" x14ac:dyDescent="0.25">
      <c r="A18972" s="2">
        <v>45042.739583333336</v>
      </c>
      <c r="B18972">
        <v>104030</v>
      </c>
      <c r="C18972">
        <v>104260</v>
      </c>
      <c r="D18972">
        <v>103995</v>
      </c>
      <c r="E18972">
        <v>104220</v>
      </c>
    </row>
    <row r="18973" spans="1:5" x14ac:dyDescent="0.25">
      <c r="A18973" s="2">
        <v>45042.729166666664</v>
      </c>
      <c r="B18973">
        <v>104085</v>
      </c>
      <c r="C18973">
        <v>104115</v>
      </c>
      <c r="D18973">
        <v>103985</v>
      </c>
      <c r="E18973">
        <v>104035</v>
      </c>
    </row>
    <row r="18974" spans="1:5" x14ac:dyDescent="0.25">
      <c r="A18974" s="2">
        <v>45042.71875</v>
      </c>
      <c r="B18974">
        <v>104040</v>
      </c>
      <c r="C18974">
        <v>104130</v>
      </c>
      <c r="D18974">
        <v>103950</v>
      </c>
      <c r="E18974">
        <v>104090</v>
      </c>
    </row>
    <row r="18975" spans="1:5" x14ac:dyDescent="0.25">
      <c r="A18975" s="2">
        <v>45042.708333333336</v>
      </c>
      <c r="B18975">
        <v>103940</v>
      </c>
      <c r="C18975">
        <v>104050</v>
      </c>
      <c r="D18975">
        <v>103860</v>
      </c>
      <c r="E18975">
        <v>104040</v>
      </c>
    </row>
    <row r="18976" spans="1:5" x14ac:dyDescent="0.25">
      <c r="A18976" s="2">
        <v>45042.697916666664</v>
      </c>
      <c r="B18976">
        <v>103980</v>
      </c>
      <c r="C18976">
        <v>104000</v>
      </c>
      <c r="D18976">
        <v>103885</v>
      </c>
      <c r="E18976">
        <v>103940</v>
      </c>
    </row>
    <row r="18977" spans="1:5" x14ac:dyDescent="0.25">
      <c r="A18977" s="2">
        <v>45042.6875</v>
      </c>
      <c r="B18977">
        <v>104120</v>
      </c>
      <c r="C18977">
        <v>104200</v>
      </c>
      <c r="D18977">
        <v>103940</v>
      </c>
      <c r="E18977">
        <v>103980</v>
      </c>
    </row>
    <row r="18978" spans="1:5" x14ac:dyDescent="0.25">
      <c r="A18978" s="2">
        <v>45042.677083333336</v>
      </c>
      <c r="B18978">
        <v>104200</v>
      </c>
      <c r="C18978">
        <v>104205</v>
      </c>
      <c r="D18978">
        <v>104030</v>
      </c>
      <c r="E18978">
        <v>104120</v>
      </c>
    </row>
    <row r="18979" spans="1:5" x14ac:dyDescent="0.25">
      <c r="A18979" s="2">
        <v>45042.666666666664</v>
      </c>
      <c r="B18979">
        <v>104105</v>
      </c>
      <c r="C18979">
        <v>104250</v>
      </c>
      <c r="D18979">
        <v>104080</v>
      </c>
      <c r="E18979">
        <v>104200</v>
      </c>
    </row>
    <row r="18980" spans="1:5" x14ac:dyDescent="0.25">
      <c r="A18980" s="2">
        <v>45042.65625</v>
      </c>
      <c r="B18980">
        <v>103890</v>
      </c>
      <c r="C18980">
        <v>104165</v>
      </c>
      <c r="D18980">
        <v>103880</v>
      </c>
      <c r="E18980">
        <v>104105</v>
      </c>
    </row>
    <row r="18981" spans="1:5" x14ac:dyDescent="0.25">
      <c r="A18981" s="2">
        <v>45042.645833333336</v>
      </c>
      <c r="B18981">
        <v>104040</v>
      </c>
      <c r="C18981">
        <v>104070</v>
      </c>
      <c r="D18981">
        <v>103830</v>
      </c>
      <c r="E18981">
        <v>103885</v>
      </c>
    </row>
    <row r="18982" spans="1:5" x14ac:dyDescent="0.25">
      <c r="A18982" s="2">
        <v>45042.635416666664</v>
      </c>
      <c r="B18982">
        <v>103970</v>
      </c>
      <c r="C18982">
        <v>104070</v>
      </c>
      <c r="D18982">
        <v>103905</v>
      </c>
      <c r="E18982">
        <v>104040</v>
      </c>
    </row>
    <row r="18983" spans="1:5" x14ac:dyDescent="0.25">
      <c r="A18983" s="2">
        <v>45042.625</v>
      </c>
      <c r="B18983">
        <v>103950</v>
      </c>
      <c r="C18983">
        <v>103985</v>
      </c>
      <c r="D18983">
        <v>103750</v>
      </c>
      <c r="E18983">
        <v>103965</v>
      </c>
    </row>
    <row r="18984" spans="1:5" x14ac:dyDescent="0.25">
      <c r="A18984" s="2">
        <v>45042.614583333336</v>
      </c>
      <c r="B18984">
        <v>104420</v>
      </c>
      <c r="C18984">
        <v>104445</v>
      </c>
      <c r="D18984">
        <v>103920</v>
      </c>
      <c r="E18984">
        <v>103945</v>
      </c>
    </row>
    <row r="18985" spans="1:5" x14ac:dyDescent="0.25">
      <c r="A18985" s="2">
        <v>45042.604166666664</v>
      </c>
      <c r="B18985">
        <v>104345</v>
      </c>
      <c r="C18985">
        <v>104440</v>
      </c>
      <c r="D18985">
        <v>104310</v>
      </c>
      <c r="E18985">
        <v>104415</v>
      </c>
    </row>
    <row r="18986" spans="1:5" x14ac:dyDescent="0.25">
      <c r="A18986" s="2">
        <v>45042.59375</v>
      </c>
      <c r="B18986">
        <v>104460</v>
      </c>
      <c r="C18986">
        <v>104480</v>
      </c>
      <c r="D18986">
        <v>104305</v>
      </c>
      <c r="E18986">
        <v>104345</v>
      </c>
    </row>
    <row r="18987" spans="1:5" x14ac:dyDescent="0.25">
      <c r="A18987" s="2">
        <v>45042.583333333336</v>
      </c>
      <c r="B18987">
        <v>104555</v>
      </c>
      <c r="C18987">
        <v>104605</v>
      </c>
      <c r="D18987">
        <v>104445</v>
      </c>
      <c r="E18987">
        <v>104465</v>
      </c>
    </row>
    <row r="18988" spans="1:5" x14ac:dyDescent="0.25">
      <c r="A18988" s="2">
        <v>45042.572916666664</v>
      </c>
      <c r="B18988">
        <v>104520</v>
      </c>
      <c r="C18988">
        <v>104615</v>
      </c>
      <c r="D18988">
        <v>104455</v>
      </c>
      <c r="E18988">
        <v>104560</v>
      </c>
    </row>
    <row r="18989" spans="1:5" x14ac:dyDescent="0.25">
      <c r="A18989" s="2">
        <v>45042.5625</v>
      </c>
      <c r="B18989">
        <v>104565</v>
      </c>
      <c r="C18989">
        <v>104630</v>
      </c>
      <c r="D18989">
        <v>104475</v>
      </c>
      <c r="E18989">
        <v>104515</v>
      </c>
    </row>
    <row r="18990" spans="1:5" x14ac:dyDescent="0.25">
      <c r="A18990" s="2">
        <v>45042.552083333336</v>
      </c>
      <c r="B18990">
        <v>104345</v>
      </c>
      <c r="C18990">
        <v>104585</v>
      </c>
      <c r="D18990">
        <v>104340</v>
      </c>
      <c r="E18990">
        <v>104570</v>
      </c>
    </row>
    <row r="18991" spans="1:5" x14ac:dyDescent="0.25">
      <c r="A18991" s="2">
        <v>45042.541666666664</v>
      </c>
      <c r="B18991">
        <v>104435</v>
      </c>
      <c r="C18991">
        <v>104520</v>
      </c>
      <c r="D18991">
        <v>104305</v>
      </c>
      <c r="E18991">
        <v>104340</v>
      </c>
    </row>
    <row r="18992" spans="1:5" x14ac:dyDescent="0.25">
      <c r="A18992" s="2">
        <v>45042.53125</v>
      </c>
      <c r="B18992">
        <v>104405</v>
      </c>
      <c r="C18992">
        <v>104495</v>
      </c>
      <c r="D18992">
        <v>104355</v>
      </c>
      <c r="E18992">
        <v>104430</v>
      </c>
    </row>
    <row r="18993" spans="1:5" x14ac:dyDescent="0.25">
      <c r="A18993" s="2">
        <v>45042.520833333336</v>
      </c>
      <c r="B18993">
        <v>104545</v>
      </c>
      <c r="C18993">
        <v>104615</v>
      </c>
      <c r="D18993">
        <v>104335</v>
      </c>
      <c r="E18993">
        <v>104400</v>
      </c>
    </row>
    <row r="18994" spans="1:5" x14ac:dyDescent="0.25">
      <c r="A18994" s="2">
        <v>45042.510416666664</v>
      </c>
      <c r="B18994">
        <v>104460</v>
      </c>
      <c r="C18994">
        <v>104555</v>
      </c>
      <c r="D18994">
        <v>104355</v>
      </c>
      <c r="E18994">
        <v>104550</v>
      </c>
    </row>
    <row r="18995" spans="1:5" x14ac:dyDescent="0.25">
      <c r="A18995" s="2">
        <v>45042.5</v>
      </c>
      <c r="B18995">
        <v>104470</v>
      </c>
      <c r="C18995">
        <v>104575</v>
      </c>
      <c r="D18995">
        <v>104425</v>
      </c>
      <c r="E18995">
        <v>104455</v>
      </c>
    </row>
    <row r="18996" spans="1:5" x14ac:dyDescent="0.25">
      <c r="A18996" s="2">
        <v>45042.489583333336</v>
      </c>
      <c r="B18996">
        <v>104495</v>
      </c>
      <c r="C18996">
        <v>104580</v>
      </c>
      <c r="D18996">
        <v>104375</v>
      </c>
      <c r="E18996">
        <v>104470</v>
      </c>
    </row>
    <row r="18997" spans="1:5" x14ac:dyDescent="0.25">
      <c r="A18997" s="2">
        <v>45042.479166666664</v>
      </c>
      <c r="B18997">
        <v>104220</v>
      </c>
      <c r="C18997">
        <v>104590</v>
      </c>
      <c r="D18997">
        <v>104200</v>
      </c>
      <c r="E18997">
        <v>104495</v>
      </c>
    </row>
    <row r="18998" spans="1:5" x14ac:dyDescent="0.25">
      <c r="A18998" s="2">
        <v>45042.46875</v>
      </c>
      <c r="B18998">
        <v>104465</v>
      </c>
      <c r="C18998">
        <v>104500</v>
      </c>
      <c r="D18998">
        <v>104060</v>
      </c>
      <c r="E18998">
        <v>104220</v>
      </c>
    </row>
    <row r="18999" spans="1:5" x14ac:dyDescent="0.25">
      <c r="A18999" s="2">
        <v>45042.458333333336</v>
      </c>
      <c r="B18999">
        <v>104395</v>
      </c>
      <c r="C18999">
        <v>104500</v>
      </c>
      <c r="D18999">
        <v>104210</v>
      </c>
      <c r="E18999">
        <v>104465</v>
      </c>
    </row>
    <row r="19000" spans="1:5" x14ac:dyDescent="0.25">
      <c r="A19000" s="2">
        <v>45042.447916666664</v>
      </c>
      <c r="B19000">
        <v>104585</v>
      </c>
      <c r="C19000">
        <v>104650</v>
      </c>
      <c r="D19000">
        <v>104345</v>
      </c>
      <c r="E19000">
        <v>104395</v>
      </c>
    </row>
    <row r="19001" spans="1:5" x14ac:dyDescent="0.25">
      <c r="A19001" s="2">
        <v>45042.4375</v>
      </c>
      <c r="B19001">
        <v>104890</v>
      </c>
      <c r="C19001">
        <v>104930</v>
      </c>
      <c r="D19001">
        <v>104555</v>
      </c>
      <c r="E19001">
        <v>104590</v>
      </c>
    </row>
    <row r="19002" spans="1:5" x14ac:dyDescent="0.25">
      <c r="A19002" s="2">
        <v>45042.427083333336</v>
      </c>
      <c r="B19002">
        <v>105050</v>
      </c>
      <c r="C19002">
        <v>105090</v>
      </c>
      <c r="D19002">
        <v>104720</v>
      </c>
      <c r="E19002">
        <v>104890</v>
      </c>
    </row>
    <row r="19003" spans="1:5" x14ac:dyDescent="0.25">
      <c r="A19003" s="2">
        <v>45042.416666666664</v>
      </c>
      <c r="B19003">
        <v>104870</v>
      </c>
      <c r="C19003">
        <v>105250</v>
      </c>
      <c r="D19003">
        <v>104750</v>
      </c>
      <c r="E19003">
        <v>105055</v>
      </c>
    </row>
    <row r="19004" spans="1:5" x14ac:dyDescent="0.25">
      <c r="A19004" s="2">
        <v>45042.40625</v>
      </c>
      <c r="B19004">
        <v>105025</v>
      </c>
      <c r="C19004">
        <v>105135</v>
      </c>
      <c r="D19004">
        <v>104760</v>
      </c>
      <c r="E19004">
        <v>104875</v>
      </c>
    </row>
    <row r="19005" spans="1:5" x14ac:dyDescent="0.25">
      <c r="A19005" s="2">
        <v>45042.395833333336</v>
      </c>
      <c r="B19005">
        <v>104875</v>
      </c>
      <c r="C19005">
        <v>105035</v>
      </c>
      <c r="D19005">
        <v>104805</v>
      </c>
      <c r="E19005">
        <v>105025</v>
      </c>
    </row>
    <row r="19006" spans="1:5" x14ac:dyDescent="0.25">
      <c r="A19006" s="2">
        <v>45042.385416666664</v>
      </c>
      <c r="B19006">
        <v>104880</v>
      </c>
      <c r="C19006">
        <v>105015</v>
      </c>
      <c r="D19006">
        <v>104655</v>
      </c>
      <c r="E19006">
        <v>104880</v>
      </c>
    </row>
    <row r="19007" spans="1:5" x14ac:dyDescent="0.25">
      <c r="A19007" s="2">
        <v>45042.375</v>
      </c>
      <c r="B19007">
        <v>105165</v>
      </c>
      <c r="C19007">
        <v>105865</v>
      </c>
      <c r="D19007">
        <v>104850</v>
      </c>
      <c r="E19007">
        <v>104875</v>
      </c>
    </row>
    <row r="19008" spans="1:5" x14ac:dyDescent="0.25">
      <c r="A19008" s="2">
        <v>45041.739583333336</v>
      </c>
      <c r="B19008">
        <v>105265</v>
      </c>
      <c r="C19008">
        <v>105510</v>
      </c>
      <c r="D19008">
        <v>105200</v>
      </c>
      <c r="E19008">
        <v>105510</v>
      </c>
    </row>
    <row r="19009" spans="1:5" x14ac:dyDescent="0.25">
      <c r="A19009" s="2">
        <v>45041.729166666664</v>
      </c>
      <c r="B19009">
        <v>104955</v>
      </c>
      <c r="C19009">
        <v>105295</v>
      </c>
      <c r="D19009">
        <v>104940</v>
      </c>
      <c r="E19009">
        <v>105265</v>
      </c>
    </row>
    <row r="19010" spans="1:5" x14ac:dyDescent="0.25">
      <c r="A19010" s="2">
        <v>45041.71875</v>
      </c>
      <c r="B19010">
        <v>104945</v>
      </c>
      <c r="C19010">
        <v>105010</v>
      </c>
      <c r="D19010">
        <v>104875</v>
      </c>
      <c r="E19010">
        <v>104950</v>
      </c>
    </row>
    <row r="19011" spans="1:5" x14ac:dyDescent="0.25">
      <c r="A19011" s="2">
        <v>45041.708333333336</v>
      </c>
      <c r="B19011">
        <v>104695</v>
      </c>
      <c r="C19011">
        <v>104970</v>
      </c>
      <c r="D19011">
        <v>104675</v>
      </c>
      <c r="E19011">
        <v>104945</v>
      </c>
    </row>
    <row r="19012" spans="1:5" x14ac:dyDescent="0.25">
      <c r="A19012" s="2">
        <v>45041.697916666664</v>
      </c>
      <c r="B19012">
        <v>104785</v>
      </c>
      <c r="C19012">
        <v>104880</v>
      </c>
      <c r="D19012">
        <v>104650</v>
      </c>
      <c r="E19012">
        <v>104700</v>
      </c>
    </row>
    <row r="19013" spans="1:5" x14ac:dyDescent="0.25">
      <c r="A19013" s="2">
        <v>45041.6875</v>
      </c>
      <c r="B19013">
        <v>104605</v>
      </c>
      <c r="C19013">
        <v>104835</v>
      </c>
      <c r="D19013">
        <v>104590</v>
      </c>
      <c r="E19013">
        <v>104785</v>
      </c>
    </row>
    <row r="19014" spans="1:5" x14ac:dyDescent="0.25">
      <c r="A19014" s="2">
        <v>45041.677083333336</v>
      </c>
      <c r="B19014">
        <v>104625</v>
      </c>
      <c r="C19014">
        <v>104780</v>
      </c>
      <c r="D19014">
        <v>104560</v>
      </c>
      <c r="E19014">
        <v>104605</v>
      </c>
    </row>
    <row r="19015" spans="1:5" x14ac:dyDescent="0.25">
      <c r="A19015" s="2">
        <v>45041.666666666664</v>
      </c>
      <c r="B19015">
        <v>104570</v>
      </c>
      <c r="C19015">
        <v>104650</v>
      </c>
      <c r="D19015">
        <v>104530</v>
      </c>
      <c r="E19015">
        <v>104625</v>
      </c>
    </row>
    <row r="19016" spans="1:5" x14ac:dyDescent="0.25">
      <c r="A19016" s="2">
        <v>45041.65625</v>
      </c>
      <c r="B19016">
        <v>104460</v>
      </c>
      <c r="C19016">
        <v>104600</v>
      </c>
      <c r="D19016">
        <v>104435</v>
      </c>
      <c r="E19016">
        <v>104570</v>
      </c>
    </row>
    <row r="19017" spans="1:5" x14ac:dyDescent="0.25">
      <c r="A19017" s="2">
        <v>45041.645833333336</v>
      </c>
      <c r="B19017">
        <v>104530</v>
      </c>
      <c r="C19017">
        <v>104545</v>
      </c>
      <c r="D19017">
        <v>104380</v>
      </c>
      <c r="E19017">
        <v>104465</v>
      </c>
    </row>
    <row r="19018" spans="1:5" x14ac:dyDescent="0.25">
      <c r="A19018" s="2">
        <v>45041.635416666664</v>
      </c>
      <c r="B19018">
        <v>104540</v>
      </c>
      <c r="C19018">
        <v>104570</v>
      </c>
      <c r="D19018">
        <v>104430</v>
      </c>
      <c r="E19018">
        <v>104530</v>
      </c>
    </row>
    <row r="19019" spans="1:5" x14ac:dyDescent="0.25">
      <c r="A19019" s="2">
        <v>45041.625</v>
      </c>
      <c r="B19019">
        <v>104475</v>
      </c>
      <c r="C19019">
        <v>104550</v>
      </c>
      <c r="D19019">
        <v>104405</v>
      </c>
      <c r="E19019">
        <v>104545</v>
      </c>
    </row>
    <row r="19020" spans="1:5" x14ac:dyDescent="0.25">
      <c r="A19020" s="2">
        <v>45041.614583333336</v>
      </c>
      <c r="B19020">
        <v>104345</v>
      </c>
      <c r="C19020">
        <v>104595</v>
      </c>
      <c r="D19020">
        <v>104230</v>
      </c>
      <c r="E19020">
        <v>104470</v>
      </c>
    </row>
    <row r="19021" spans="1:5" x14ac:dyDescent="0.25">
      <c r="A19021" s="2">
        <v>45041.604166666664</v>
      </c>
      <c r="B19021">
        <v>104320</v>
      </c>
      <c r="C19021">
        <v>104435</v>
      </c>
      <c r="D19021">
        <v>104220</v>
      </c>
      <c r="E19021">
        <v>104345</v>
      </c>
    </row>
    <row r="19022" spans="1:5" x14ac:dyDescent="0.25">
      <c r="A19022" s="2">
        <v>45041.59375</v>
      </c>
      <c r="B19022">
        <v>104415</v>
      </c>
      <c r="C19022">
        <v>104520</v>
      </c>
      <c r="D19022">
        <v>104280</v>
      </c>
      <c r="E19022">
        <v>104325</v>
      </c>
    </row>
    <row r="19023" spans="1:5" x14ac:dyDescent="0.25">
      <c r="A19023" s="2">
        <v>45041.583333333336</v>
      </c>
      <c r="B19023">
        <v>104705</v>
      </c>
      <c r="C19023">
        <v>104920</v>
      </c>
      <c r="D19023">
        <v>104345</v>
      </c>
      <c r="E19023">
        <v>104415</v>
      </c>
    </row>
    <row r="19024" spans="1:5" x14ac:dyDescent="0.25">
      <c r="A19024" s="2">
        <v>45041.572916666664</v>
      </c>
      <c r="B19024">
        <v>104730</v>
      </c>
      <c r="C19024">
        <v>104760</v>
      </c>
      <c r="D19024">
        <v>104625</v>
      </c>
      <c r="E19024">
        <v>104710</v>
      </c>
    </row>
    <row r="19025" spans="1:5" x14ac:dyDescent="0.25">
      <c r="A19025" s="2">
        <v>45041.5625</v>
      </c>
      <c r="B19025">
        <v>104690</v>
      </c>
      <c r="C19025">
        <v>104865</v>
      </c>
      <c r="D19025">
        <v>104660</v>
      </c>
      <c r="E19025">
        <v>104730</v>
      </c>
    </row>
    <row r="19026" spans="1:5" x14ac:dyDescent="0.25">
      <c r="A19026" s="2">
        <v>45041.552083333336</v>
      </c>
      <c r="B19026">
        <v>104680</v>
      </c>
      <c r="C19026">
        <v>104740</v>
      </c>
      <c r="D19026">
        <v>104620</v>
      </c>
      <c r="E19026">
        <v>104695</v>
      </c>
    </row>
    <row r="19027" spans="1:5" x14ac:dyDescent="0.25">
      <c r="A19027" s="2">
        <v>45041.541666666664</v>
      </c>
      <c r="B19027">
        <v>104660</v>
      </c>
      <c r="C19027">
        <v>104750</v>
      </c>
      <c r="D19027">
        <v>104520</v>
      </c>
      <c r="E19027">
        <v>104680</v>
      </c>
    </row>
    <row r="19028" spans="1:5" x14ac:dyDescent="0.25">
      <c r="A19028" s="2">
        <v>45041.53125</v>
      </c>
      <c r="B19028">
        <v>104635</v>
      </c>
      <c r="C19028">
        <v>104765</v>
      </c>
      <c r="D19028">
        <v>104475</v>
      </c>
      <c r="E19028">
        <v>104665</v>
      </c>
    </row>
    <row r="19029" spans="1:5" x14ac:dyDescent="0.25">
      <c r="A19029" s="2">
        <v>45041.520833333336</v>
      </c>
      <c r="B19029">
        <v>104690</v>
      </c>
      <c r="C19029">
        <v>104810</v>
      </c>
      <c r="D19029">
        <v>104610</v>
      </c>
      <c r="E19029">
        <v>104640</v>
      </c>
    </row>
    <row r="19030" spans="1:5" x14ac:dyDescent="0.25">
      <c r="A19030" s="2">
        <v>45041.510416666664</v>
      </c>
      <c r="B19030">
        <v>104710</v>
      </c>
      <c r="C19030">
        <v>104780</v>
      </c>
      <c r="D19030">
        <v>104565</v>
      </c>
      <c r="E19030">
        <v>104695</v>
      </c>
    </row>
    <row r="19031" spans="1:5" x14ac:dyDescent="0.25">
      <c r="A19031" s="2">
        <v>45041.5</v>
      </c>
      <c r="B19031">
        <v>104355</v>
      </c>
      <c r="C19031">
        <v>104770</v>
      </c>
      <c r="D19031">
        <v>104265</v>
      </c>
      <c r="E19031">
        <v>104715</v>
      </c>
    </row>
    <row r="19032" spans="1:5" x14ac:dyDescent="0.25">
      <c r="A19032" s="2">
        <v>45041.489583333336</v>
      </c>
      <c r="B19032">
        <v>104390</v>
      </c>
      <c r="C19032">
        <v>104455</v>
      </c>
      <c r="D19032">
        <v>104175</v>
      </c>
      <c r="E19032">
        <v>104355</v>
      </c>
    </row>
    <row r="19033" spans="1:5" x14ac:dyDescent="0.25">
      <c r="A19033" s="2">
        <v>45041.479166666664</v>
      </c>
      <c r="B19033">
        <v>104325</v>
      </c>
      <c r="C19033">
        <v>104600</v>
      </c>
      <c r="D19033">
        <v>104285</v>
      </c>
      <c r="E19033">
        <v>104385</v>
      </c>
    </row>
    <row r="19034" spans="1:5" x14ac:dyDescent="0.25">
      <c r="A19034" s="2">
        <v>45041.46875</v>
      </c>
      <c r="B19034">
        <v>104455</v>
      </c>
      <c r="C19034">
        <v>104690</v>
      </c>
      <c r="D19034">
        <v>104315</v>
      </c>
      <c r="E19034">
        <v>104325</v>
      </c>
    </row>
    <row r="19035" spans="1:5" x14ac:dyDescent="0.25">
      <c r="A19035" s="2">
        <v>45041.458333333336</v>
      </c>
      <c r="B19035">
        <v>104485</v>
      </c>
      <c r="C19035">
        <v>104720</v>
      </c>
      <c r="D19035">
        <v>104335</v>
      </c>
      <c r="E19035">
        <v>104450</v>
      </c>
    </row>
    <row r="19036" spans="1:5" x14ac:dyDescent="0.25">
      <c r="A19036" s="2">
        <v>45041.447916666664</v>
      </c>
      <c r="B19036">
        <v>104605</v>
      </c>
      <c r="C19036">
        <v>104660</v>
      </c>
      <c r="D19036">
        <v>104265</v>
      </c>
      <c r="E19036">
        <v>104485</v>
      </c>
    </row>
    <row r="19037" spans="1:5" x14ac:dyDescent="0.25">
      <c r="A19037" s="2">
        <v>45041.4375</v>
      </c>
      <c r="B19037">
        <v>104715</v>
      </c>
      <c r="C19037">
        <v>104960</v>
      </c>
      <c r="D19037">
        <v>104375</v>
      </c>
      <c r="E19037">
        <v>104605</v>
      </c>
    </row>
    <row r="19038" spans="1:5" x14ac:dyDescent="0.25">
      <c r="A19038" s="2">
        <v>45041.427083333336</v>
      </c>
      <c r="B19038">
        <v>104995</v>
      </c>
      <c r="C19038">
        <v>105125</v>
      </c>
      <c r="D19038">
        <v>104670</v>
      </c>
      <c r="E19038">
        <v>104710</v>
      </c>
    </row>
    <row r="19039" spans="1:5" x14ac:dyDescent="0.25">
      <c r="A19039" s="2">
        <v>45041.416666666664</v>
      </c>
      <c r="B19039">
        <v>105270</v>
      </c>
      <c r="C19039">
        <v>105275</v>
      </c>
      <c r="D19039">
        <v>104750</v>
      </c>
      <c r="E19039">
        <v>104995</v>
      </c>
    </row>
    <row r="19040" spans="1:5" x14ac:dyDescent="0.25">
      <c r="A19040" s="2">
        <v>45041.40625</v>
      </c>
      <c r="B19040">
        <v>105370</v>
      </c>
      <c r="C19040">
        <v>105405</v>
      </c>
      <c r="D19040">
        <v>105190</v>
      </c>
      <c r="E19040">
        <v>105270</v>
      </c>
    </row>
    <row r="19041" spans="1:5" x14ac:dyDescent="0.25">
      <c r="A19041" s="2">
        <v>45041.395833333336</v>
      </c>
      <c r="B19041">
        <v>105115</v>
      </c>
      <c r="C19041">
        <v>105490</v>
      </c>
      <c r="D19041">
        <v>105035</v>
      </c>
      <c r="E19041">
        <v>105365</v>
      </c>
    </row>
    <row r="19042" spans="1:5" x14ac:dyDescent="0.25">
      <c r="A19042" s="2">
        <v>45041.385416666664</v>
      </c>
      <c r="B19042">
        <v>105280</v>
      </c>
      <c r="C19042">
        <v>105425</v>
      </c>
      <c r="D19042">
        <v>105005</v>
      </c>
      <c r="E19042">
        <v>105115</v>
      </c>
    </row>
    <row r="19043" spans="1:5" x14ac:dyDescent="0.25">
      <c r="A19043" s="2">
        <v>45041.375</v>
      </c>
      <c r="B19043">
        <v>105375</v>
      </c>
      <c r="C19043">
        <v>105460</v>
      </c>
      <c r="D19043">
        <v>105130</v>
      </c>
      <c r="E19043">
        <v>105285</v>
      </c>
    </row>
    <row r="19044" spans="1:5" x14ac:dyDescent="0.25">
      <c r="A19044" s="2">
        <v>45040.739583333336</v>
      </c>
      <c r="B19044">
        <v>105755</v>
      </c>
      <c r="C19044">
        <v>105790</v>
      </c>
      <c r="D19044">
        <v>105690</v>
      </c>
      <c r="E19044">
        <v>105785</v>
      </c>
    </row>
    <row r="19045" spans="1:5" x14ac:dyDescent="0.25">
      <c r="A19045" s="2">
        <v>45040.729166666664</v>
      </c>
      <c r="B19045">
        <v>105685</v>
      </c>
      <c r="C19045">
        <v>105795</v>
      </c>
      <c r="D19045">
        <v>105675</v>
      </c>
      <c r="E19045">
        <v>105755</v>
      </c>
    </row>
    <row r="19046" spans="1:5" x14ac:dyDescent="0.25">
      <c r="A19046" s="2">
        <v>45040.71875</v>
      </c>
      <c r="B19046">
        <v>105690</v>
      </c>
      <c r="C19046">
        <v>105740</v>
      </c>
      <c r="D19046">
        <v>105650</v>
      </c>
      <c r="E19046">
        <v>105685</v>
      </c>
    </row>
    <row r="19047" spans="1:5" x14ac:dyDescent="0.25">
      <c r="A19047" s="2">
        <v>45040.708333333336</v>
      </c>
      <c r="B19047">
        <v>105675</v>
      </c>
      <c r="C19047">
        <v>105745</v>
      </c>
      <c r="D19047">
        <v>105610</v>
      </c>
      <c r="E19047">
        <v>105690</v>
      </c>
    </row>
    <row r="19048" spans="1:5" x14ac:dyDescent="0.25">
      <c r="A19048" s="2">
        <v>45040.697916666664</v>
      </c>
      <c r="B19048">
        <v>105575</v>
      </c>
      <c r="C19048">
        <v>105725</v>
      </c>
      <c r="D19048">
        <v>105545</v>
      </c>
      <c r="E19048">
        <v>105680</v>
      </c>
    </row>
    <row r="19049" spans="1:5" x14ac:dyDescent="0.25">
      <c r="A19049" s="2">
        <v>45040.6875</v>
      </c>
      <c r="B19049">
        <v>105580</v>
      </c>
      <c r="C19049">
        <v>105620</v>
      </c>
      <c r="D19049">
        <v>105475</v>
      </c>
      <c r="E19049">
        <v>105575</v>
      </c>
    </row>
    <row r="19050" spans="1:5" x14ac:dyDescent="0.25">
      <c r="A19050" s="2">
        <v>45040.677083333336</v>
      </c>
      <c r="B19050">
        <v>105570</v>
      </c>
      <c r="C19050">
        <v>105705</v>
      </c>
      <c r="D19050">
        <v>105550</v>
      </c>
      <c r="E19050">
        <v>105575</v>
      </c>
    </row>
    <row r="19051" spans="1:5" x14ac:dyDescent="0.25">
      <c r="A19051" s="2">
        <v>45040.666666666664</v>
      </c>
      <c r="B19051">
        <v>105560</v>
      </c>
      <c r="C19051">
        <v>105660</v>
      </c>
      <c r="D19051">
        <v>105535</v>
      </c>
      <c r="E19051">
        <v>105575</v>
      </c>
    </row>
    <row r="19052" spans="1:5" x14ac:dyDescent="0.25">
      <c r="A19052" s="2">
        <v>45040.65625</v>
      </c>
      <c r="B19052">
        <v>105570</v>
      </c>
      <c r="C19052">
        <v>105615</v>
      </c>
      <c r="D19052">
        <v>105525</v>
      </c>
      <c r="E19052">
        <v>105560</v>
      </c>
    </row>
    <row r="19053" spans="1:5" x14ac:dyDescent="0.25">
      <c r="A19053" s="2">
        <v>45040.645833333336</v>
      </c>
      <c r="B19053">
        <v>105705</v>
      </c>
      <c r="C19053">
        <v>105720</v>
      </c>
      <c r="D19053">
        <v>105520</v>
      </c>
      <c r="E19053">
        <v>105575</v>
      </c>
    </row>
    <row r="19054" spans="1:5" x14ac:dyDescent="0.25">
      <c r="A19054" s="2">
        <v>45040.635416666664</v>
      </c>
      <c r="B19054">
        <v>105655</v>
      </c>
      <c r="C19054">
        <v>105735</v>
      </c>
      <c r="D19054">
        <v>105530</v>
      </c>
      <c r="E19054">
        <v>105705</v>
      </c>
    </row>
    <row r="19055" spans="1:5" x14ac:dyDescent="0.25">
      <c r="A19055" s="2">
        <v>45040.625</v>
      </c>
      <c r="B19055">
        <v>105630</v>
      </c>
      <c r="C19055">
        <v>105715</v>
      </c>
      <c r="D19055">
        <v>105610</v>
      </c>
      <c r="E19055">
        <v>105655</v>
      </c>
    </row>
    <row r="19056" spans="1:5" x14ac:dyDescent="0.25">
      <c r="A19056" s="2">
        <v>45040.614583333336</v>
      </c>
      <c r="B19056">
        <v>105665</v>
      </c>
      <c r="C19056">
        <v>105835</v>
      </c>
      <c r="D19056">
        <v>105595</v>
      </c>
      <c r="E19056">
        <v>105625</v>
      </c>
    </row>
    <row r="19057" spans="1:5" x14ac:dyDescent="0.25">
      <c r="A19057" s="2">
        <v>45040.604166666664</v>
      </c>
      <c r="B19057">
        <v>105690</v>
      </c>
      <c r="C19057">
        <v>105825</v>
      </c>
      <c r="D19057">
        <v>105630</v>
      </c>
      <c r="E19057">
        <v>105660</v>
      </c>
    </row>
    <row r="19058" spans="1:5" x14ac:dyDescent="0.25">
      <c r="A19058" s="2">
        <v>45040.59375</v>
      </c>
      <c r="B19058">
        <v>105730</v>
      </c>
      <c r="C19058">
        <v>105810</v>
      </c>
      <c r="D19058">
        <v>105660</v>
      </c>
      <c r="E19058">
        <v>105695</v>
      </c>
    </row>
    <row r="19059" spans="1:5" x14ac:dyDescent="0.25">
      <c r="A19059" s="2">
        <v>45040.583333333336</v>
      </c>
      <c r="B19059">
        <v>105675</v>
      </c>
      <c r="C19059">
        <v>105785</v>
      </c>
      <c r="D19059">
        <v>105640</v>
      </c>
      <c r="E19059">
        <v>105730</v>
      </c>
    </row>
    <row r="19060" spans="1:5" x14ac:dyDescent="0.25">
      <c r="A19060" s="2">
        <v>45040.572916666664</v>
      </c>
      <c r="B19060">
        <v>105640</v>
      </c>
      <c r="C19060">
        <v>105795</v>
      </c>
      <c r="D19060">
        <v>105585</v>
      </c>
      <c r="E19060">
        <v>105675</v>
      </c>
    </row>
    <row r="19061" spans="1:5" x14ac:dyDescent="0.25">
      <c r="A19061" s="2">
        <v>45040.5625</v>
      </c>
      <c r="B19061">
        <v>105670</v>
      </c>
      <c r="C19061">
        <v>105715</v>
      </c>
      <c r="D19061">
        <v>105565</v>
      </c>
      <c r="E19061">
        <v>105640</v>
      </c>
    </row>
    <row r="19062" spans="1:5" x14ac:dyDescent="0.25">
      <c r="A19062" s="2">
        <v>45040.552083333336</v>
      </c>
      <c r="B19062">
        <v>105840</v>
      </c>
      <c r="C19062">
        <v>105910</v>
      </c>
      <c r="D19062">
        <v>105650</v>
      </c>
      <c r="E19062">
        <v>105665</v>
      </c>
    </row>
    <row r="19063" spans="1:5" x14ac:dyDescent="0.25">
      <c r="A19063" s="2">
        <v>45040.541666666664</v>
      </c>
      <c r="B19063">
        <v>105865</v>
      </c>
      <c r="C19063">
        <v>105910</v>
      </c>
      <c r="D19063">
        <v>105745</v>
      </c>
      <c r="E19063">
        <v>105840</v>
      </c>
    </row>
    <row r="19064" spans="1:5" x14ac:dyDescent="0.25">
      <c r="A19064" s="2">
        <v>45040.53125</v>
      </c>
      <c r="B19064">
        <v>105960</v>
      </c>
      <c r="C19064">
        <v>106050</v>
      </c>
      <c r="D19064">
        <v>105850</v>
      </c>
      <c r="E19064">
        <v>105865</v>
      </c>
    </row>
    <row r="19065" spans="1:5" x14ac:dyDescent="0.25">
      <c r="A19065" s="2">
        <v>45040.520833333336</v>
      </c>
      <c r="B19065">
        <v>105845</v>
      </c>
      <c r="C19065">
        <v>105995</v>
      </c>
      <c r="D19065">
        <v>105790</v>
      </c>
      <c r="E19065">
        <v>105960</v>
      </c>
    </row>
    <row r="19066" spans="1:5" x14ac:dyDescent="0.25">
      <c r="A19066" s="2">
        <v>45040.510416666664</v>
      </c>
      <c r="B19066">
        <v>105775</v>
      </c>
      <c r="C19066">
        <v>105845</v>
      </c>
      <c r="D19066">
        <v>105705</v>
      </c>
      <c r="E19066">
        <v>105845</v>
      </c>
    </row>
    <row r="19067" spans="1:5" x14ac:dyDescent="0.25">
      <c r="A19067" s="2">
        <v>45040.5</v>
      </c>
      <c r="B19067">
        <v>105785</v>
      </c>
      <c r="C19067">
        <v>105850</v>
      </c>
      <c r="D19067">
        <v>105625</v>
      </c>
      <c r="E19067">
        <v>105775</v>
      </c>
    </row>
    <row r="19068" spans="1:5" x14ac:dyDescent="0.25">
      <c r="A19068" s="2">
        <v>45040.489583333336</v>
      </c>
      <c r="B19068">
        <v>105960</v>
      </c>
      <c r="C19068">
        <v>106060</v>
      </c>
      <c r="D19068">
        <v>105755</v>
      </c>
      <c r="E19068">
        <v>105785</v>
      </c>
    </row>
    <row r="19069" spans="1:5" x14ac:dyDescent="0.25">
      <c r="A19069" s="2">
        <v>45040.479166666664</v>
      </c>
      <c r="B19069">
        <v>106110</v>
      </c>
      <c r="C19069">
        <v>106140</v>
      </c>
      <c r="D19069">
        <v>105820</v>
      </c>
      <c r="E19069">
        <v>105955</v>
      </c>
    </row>
    <row r="19070" spans="1:5" x14ac:dyDescent="0.25">
      <c r="A19070" s="2">
        <v>45040.46875</v>
      </c>
      <c r="B19070">
        <v>106315</v>
      </c>
      <c r="C19070">
        <v>106400</v>
      </c>
      <c r="D19070">
        <v>105985</v>
      </c>
      <c r="E19070">
        <v>106110</v>
      </c>
    </row>
    <row r="19071" spans="1:5" x14ac:dyDescent="0.25">
      <c r="A19071" s="2">
        <v>45040.458333333336</v>
      </c>
      <c r="B19071">
        <v>105835</v>
      </c>
      <c r="C19071">
        <v>106585</v>
      </c>
      <c r="D19071">
        <v>105805</v>
      </c>
      <c r="E19071">
        <v>106315</v>
      </c>
    </row>
    <row r="19072" spans="1:5" x14ac:dyDescent="0.25">
      <c r="A19072" s="2">
        <v>45040.447916666664</v>
      </c>
      <c r="B19072">
        <v>105090</v>
      </c>
      <c r="C19072">
        <v>105945</v>
      </c>
      <c r="D19072">
        <v>104980</v>
      </c>
      <c r="E19072">
        <v>105835</v>
      </c>
    </row>
    <row r="19073" spans="1:5" x14ac:dyDescent="0.25">
      <c r="A19073" s="2">
        <v>45040.4375</v>
      </c>
      <c r="B19073">
        <v>105220</v>
      </c>
      <c r="C19073">
        <v>105260</v>
      </c>
      <c r="D19073">
        <v>104855</v>
      </c>
      <c r="E19073">
        <v>105085</v>
      </c>
    </row>
    <row r="19074" spans="1:5" x14ac:dyDescent="0.25">
      <c r="A19074" s="2">
        <v>45040.427083333336</v>
      </c>
      <c r="B19074">
        <v>105715</v>
      </c>
      <c r="C19074">
        <v>105815</v>
      </c>
      <c r="D19074">
        <v>105180</v>
      </c>
      <c r="E19074">
        <v>105215</v>
      </c>
    </row>
    <row r="19075" spans="1:5" x14ac:dyDescent="0.25">
      <c r="A19075" s="2">
        <v>45040.416666666664</v>
      </c>
      <c r="B19075">
        <v>105520</v>
      </c>
      <c r="C19075">
        <v>105745</v>
      </c>
      <c r="D19075">
        <v>105180</v>
      </c>
      <c r="E19075">
        <v>105720</v>
      </c>
    </row>
    <row r="19076" spans="1:5" x14ac:dyDescent="0.25">
      <c r="A19076" s="2">
        <v>45040.40625</v>
      </c>
      <c r="B19076">
        <v>105405</v>
      </c>
      <c r="C19076">
        <v>105565</v>
      </c>
      <c r="D19076">
        <v>105305</v>
      </c>
      <c r="E19076">
        <v>105515</v>
      </c>
    </row>
    <row r="19077" spans="1:5" x14ac:dyDescent="0.25">
      <c r="A19077" s="2">
        <v>45040.395833333336</v>
      </c>
      <c r="B19077">
        <v>105370</v>
      </c>
      <c r="C19077">
        <v>105540</v>
      </c>
      <c r="D19077">
        <v>105280</v>
      </c>
      <c r="E19077">
        <v>105405</v>
      </c>
    </row>
    <row r="19078" spans="1:5" x14ac:dyDescent="0.25">
      <c r="A19078" s="2">
        <v>45040.385416666664</v>
      </c>
      <c r="B19078">
        <v>105120</v>
      </c>
      <c r="C19078">
        <v>105485</v>
      </c>
      <c r="D19078">
        <v>105095</v>
      </c>
      <c r="E19078">
        <v>105370</v>
      </c>
    </row>
    <row r="19079" spans="1:5" x14ac:dyDescent="0.25">
      <c r="A19079" s="2">
        <v>45040.375</v>
      </c>
      <c r="B19079">
        <v>105650</v>
      </c>
      <c r="C19079">
        <v>105840</v>
      </c>
      <c r="D19079">
        <v>105050</v>
      </c>
      <c r="E19079">
        <v>105120</v>
      </c>
    </row>
    <row r="19080" spans="1:5" x14ac:dyDescent="0.25">
      <c r="A19080" s="2">
        <v>45036.739583333336</v>
      </c>
      <c r="B19080">
        <v>106130</v>
      </c>
      <c r="C19080">
        <v>106205</v>
      </c>
      <c r="D19080">
        <v>106015</v>
      </c>
      <c r="E19080">
        <v>106140</v>
      </c>
    </row>
    <row r="19081" spans="1:5" x14ac:dyDescent="0.25">
      <c r="A19081" s="2">
        <v>45036.729166666664</v>
      </c>
      <c r="B19081">
        <v>106110</v>
      </c>
      <c r="C19081">
        <v>106195</v>
      </c>
      <c r="D19081">
        <v>106045</v>
      </c>
      <c r="E19081">
        <v>106135</v>
      </c>
    </row>
    <row r="19082" spans="1:5" x14ac:dyDescent="0.25">
      <c r="A19082" s="2">
        <v>45036.71875</v>
      </c>
      <c r="B19082">
        <v>106085</v>
      </c>
      <c r="C19082">
        <v>106215</v>
      </c>
      <c r="D19082">
        <v>106020</v>
      </c>
      <c r="E19082">
        <v>106110</v>
      </c>
    </row>
    <row r="19083" spans="1:5" x14ac:dyDescent="0.25">
      <c r="A19083" s="2">
        <v>45036.708333333336</v>
      </c>
      <c r="B19083">
        <v>106060</v>
      </c>
      <c r="C19083">
        <v>106150</v>
      </c>
      <c r="D19083">
        <v>105975</v>
      </c>
      <c r="E19083">
        <v>106085</v>
      </c>
    </row>
    <row r="19084" spans="1:5" x14ac:dyDescent="0.25">
      <c r="A19084" s="2">
        <v>45036.697916666664</v>
      </c>
      <c r="B19084">
        <v>105980</v>
      </c>
      <c r="C19084">
        <v>106085</v>
      </c>
      <c r="D19084">
        <v>105920</v>
      </c>
      <c r="E19084">
        <v>106060</v>
      </c>
    </row>
    <row r="19085" spans="1:5" x14ac:dyDescent="0.25">
      <c r="A19085" s="2">
        <v>45036.6875</v>
      </c>
      <c r="B19085">
        <v>105915</v>
      </c>
      <c r="C19085">
        <v>106025</v>
      </c>
      <c r="D19085">
        <v>105870</v>
      </c>
      <c r="E19085">
        <v>105985</v>
      </c>
    </row>
    <row r="19086" spans="1:5" x14ac:dyDescent="0.25">
      <c r="A19086" s="2">
        <v>45036.677083333336</v>
      </c>
      <c r="B19086">
        <v>105900</v>
      </c>
      <c r="C19086">
        <v>106155</v>
      </c>
      <c r="D19086">
        <v>105880</v>
      </c>
      <c r="E19086">
        <v>105915</v>
      </c>
    </row>
    <row r="19087" spans="1:5" x14ac:dyDescent="0.25">
      <c r="A19087" s="2">
        <v>45036.666666666664</v>
      </c>
      <c r="B19087">
        <v>106035</v>
      </c>
      <c r="C19087">
        <v>106070</v>
      </c>
      <c r="D19087">
        <v>105850</v>
      </c>
      <c r="E19087">
        <v>105900</v>
      </c>
    </row>
    <row r="19088" spans="1:5" x14ac:dyDescent="0.25">
      <c r="A19088" s="2">
        <v>45036.65625</v>
      </c>
      <c r="B19088">
        <v>105905</v>
      </c>
      <c r="C19088">
        <v>106060</v>
      </c>
      <c r="D19088">
        <v>105885</v>
      </c>
      <c r="E19088">
        <v>106030</v>
      </c>
    </row>
    <row r="19089" spans="1:5" x14ac:dyDescent="0.25">
      <c r="A19089" s="2">
        <v>45036.645833333336</v>
      </c>
      <c r="B19089">
        <v>105890</v>
      </c>
      <c r="C19089">
        <v>105955</v>
      </c>
      <c r="D19089">
        <v>105745</v>
      </c>
      <c r="E19089">
        <v>105910</v>
      </c>
    </row>
    <row r="19090" spans="1:5" x14ac:dyDescent="0.25">
      <c r="A19090" s="2">
        <v>45036.635416666664</v>
      </c>
      <c r="B19090">
        <v>105870</v>
      </c>
      <c r="C19090">
        <v>105970</v>
      </c>
      <c r="D19090">
        <v>105775</v>
      </c>
      <c r="E19090">
        <v>105890</v>
      </c>
    </row>
    <row r="19091" spans="1:5" x14ac:dyDescent="0.25">
      <c r="A19091" s="2">
        <v>45036.625</v>
      </c>
      <c r="B19091">
        <v>106190</v>
      </c>
      <c r="C19091">
        <v>106190</v>
      </c>
      <c r="D19091">
        <v>105840</v>
      </c>
      <c r="E19091">
        <v>105870</v>
      </c>
    </row>
    <row r="19092" spans="1:5" x14ac:dyDescent="0.25">
      <c r="A19092" s="2">
        <v>45036.614583333336</v>
      </c>
      <c r="B19092">
        <v>106295</v>
      </c>
      <c r="C19092">
        <v>106355</v>
      </c>
      <c r="D19092">
        <v>106140</v>
      </c>
      <c r="E19092">
        <v>106190</v>
      </c>
    </row>
    <row r="19093" spans="1:5" x14ac:dyDescent="0.25">
      <c r="A19093" s="2">
        <v>45036.604166666664</v>
      </c>
      <c r="B19093">
        <v>106130</v>
      </c>
      <c r="C19093">
        <v>106380</v>
      </c>
      <c r="D19093">
        <v>106125</v>
      </c>
      <c r="E19093">
        <v>106295</v>
      </c>
    </row>
    <row r="19094" spans="1:5" x14ac:dyDescent="0.25">
      <c r="A19094" s="2">
        <v>45036.59375</v>
      </c>
      <c r="B19094">
        <v>106055</v>
      </c>
      <c r="C19094">
        <v>106245</v>
      </c>
      <c r="D19094">
        <v>106005</v>
      </c>
      <c r="E19094">
        <v>106135</v>
      </c>
    </row>
    <row r="19095" spans="1:5" x14ac:dyDescent="0.25">
      <c r="A19095" s="2">
        <v>45036.583333333336</v>
      </c>
      <c r="B19095">
        <v>106080</v>
      </c>
      <c r="C19095">
        <v>106180</v>
      </c>
      <c r="D19095">
        <v>106040</v>
      </c>
      <c r="E19095">
        <v>106050</v>
      </c>
    </row>
    <row r="19096" spans="1:5" x14ac:dyDescent="0.25">
      <c r="A19096" s="2">
        <v>45036.572916666664</v>
      </c>
      <c r="B19096">
        <v>106075</v>
      </c>
      <c r="C19096">
        <v>106145</v>
      </c>
      <c r="D19096">
        <v>105995</v>
      </c>
      <c r="E19096">
        <v>106080</v>
      </c>
    </row>
    <row r="19097" spans="1:5" x14ac:dyDescent="0.25">
      <c r="A19097" s="2">
        <v>45036.5625</v>
      </c>
      <c r="B19097">
        <v>105930</v>
      </c>
      <c r="C19097">
        <v>106115</v>
      </c>
      <c r="D19097">
        <v>105850</v>
      </c>
      <c r="E19097">
        <v>106075</v>
      </c>
    </row>
    <row r="19098" spans="1:5" x14ac:dyDescent="0.25">
      <c r="A19098" s="2">
        <v>45036.552083333336</v>
      </c>
      <c r="B19098">
        <v>105910</v>
      </c>
      <c r="C19098">
        <v>106015</v>
      </c>
      <c r="D19098">
        <v>105870</v>
      </c>
      <c r="E19098">
        <v>105930</v>
      </c>
    </row>
    <row r="19099" spans="1:5" x14ac:dyDescent="0.25">
      <c r="A19099" s="2">
        <v>45036.541666666664</v>
      </c>
      <c r="B19099">
        <v>105950</v>
      </c>
      <c r="C19099">
        <v>106105</v>
      </c>
      <c r="D19099">
        <v>105900</v>
      </c>
      <c r="E19099">
        <v>105905</v>
      </c>
    </row>
    <row r="19100" spans="1:5" x14ac:dyDescent="0.25">
      <c r="A19100" s="2">
        <v>45036.53125</v>
      </c>
      <c r="B19100">
        <v>105845</v>
      </c>
      <c r="C19100">
        <v>105995</v>
      </c>
      <c r="D19100">
        <v>105820</v>
      </c>
      <c r="E19100">
        <v>105945</v>
      </c>
    </row>
    <row r="19101" spans="1:5" x14ac:dyDescent="0.25">
      <c r="A19101" s="2">
        <v>45036.520833333336</v>
      </c>
      <c r="B19101">
        <v>105955</v>
      </c>
      <c r="C19101">
        <v>106050</v>
      </c>
      <c r="D19101">
        <v>105825</v>
      </c>
      <c r="E19101">
        <v>105845</v>
      </c>
    </row>
    <row r="19102" spans="1:5" x14ac:dyDescent="0.25">
      <c r="A19102" s="2">
        <v>45036.510416666664</v>
      </c>
      <c r="B19102">
        <v>105830</v>
      </c>
      <c r="C19102">
        <v>106075</v>
      </c>
      <c r="D19102">
        <v>105760</v>
      </c>
      <c r="E19102">
        <v>105950</v>
      </c>
    </row>
    <row r="19103" spans="1:5" x14ac:dyDescent="0.25">
      <c r="A19103" s="2">
        <v>45036.5</v>
      </c>
      <c r="B19103">
        <v>105955</v>
      </c>
      <c r="C19103">
        <v>106065</v>
      </c>
      <c r="D19103">
        <v>105660</v>
      </c>
      <c r="E19103">
        <v>105825</v>
      </c>
    </row>
    <row r="19104" spans="1:5" x14ac:dyDescent="0.25">
      <c r="A19104" s="2">
        <v>45036.489583333336</v>
      </c>
      <c r="B19104">
        <v>105960</v>
      </c>
      <c r="C19104">
        <v>106165</v>
      </c>
      <c r="D19104">
        <v>105875</v>
      </c>
      <c r="E19104">
        <v>105950</v>
      </c>
    </row>
    <row r="19105" spans="1:5" x14ac:dyDescent="0.25">
      <c r="A19105" s="2">
        <v>45036.479166666664</v>
      </c>
      <c r="B19105">
        <v>105840</v>
      </c>
      <c r="C19105">
        <v>106120</v>
      </c>
      <c r="D19105">
        <v>105810</v>
      </c>
      <c r="E19105">
        <v>105960</v>
      </c>
    </row>
    <row r="19106" spans="1:5" x14ac:dyDescent="0.25">
      <c r="A19106" s="2">
        <v>45036.46875</v>
      </c>
      <c r="B19106">
        <v>106220</v>
      </c>
      <c r="C19106">
        <v>106320</v>
      </c>
      <c r="D19106">
        <v>105750</v>
      </c>
      <c r="E19106">
        <v>105840</v>
      </c>
    </row>
    <row r="19107" spans="1:5" x14ac:dyDescent="0.25">
      <c r="A19107" s="2">
        <v>45036.458333333336</v>
      </c>
      <c r="B19107">
        <v>105480</v>
      </c>
      <c r="C19107">
        <v>106315</v>
      </c>
      <c r="D19107">
        <v>105425</v>
      </c>
      <c r="E19107">
        <v>106220</v>
      </c>
    </row>
    <row r="19108" spans="1:5" x14ac:dyDescent="0.25">
      <c r="A19108" s="2">
        <v>45036.447916666664</v>
      </c>
      <c r="B19108">
        <v>105725</v>
      </c>
      <c r="C19108">
        <v>105905</v>
      </c>
      <c r="D19108">
        <v>105475</v>
      </c>
      <c r="E19108">
        <v>105475</v>
      </c>
    </row>
    <row r="19109" spans="1:5" x14ac:dyDescent="0.25">
      <c r="A19109" s="2">
        <v>45036.4375</v>
      </c>
      <c r="B19109">
        <v>105365</v>
      </c>
      <c r="C19109">
        <v>105830</v>
      </c>
      <c r="D19109">
        <v>105225</v>
      </c>
      <c r="E19109">
        <v>105730</v>
      </c>
    </row>
    <row r="19110" spans="1:5" x14ac:dyDescent="0.25">
      <c r="A19110" s="2">
        <v>45036.427083333336</v>
      </c>
      <c r="B19110">
        <v>105195</v>
      </c>
      <c r="C19110">
        <v>105365</v>
      </c>
      <c r="D19110">
        <v>104735</v>
      </c>
      <c r="E19110">
        <v>105365</v>
      </c>
    </row>
    <row r="19111" spans="1:5" x14ac:dyDescent="0.25">
      <c r="A19111" s="2">
        <v>45036.416666666664</v>
      </c>
      <c r="B19111">
        <v>106175</v>
      </c>
      <c r="C19111">
        <v>106195</v>
      </c>
      <c r="D19111">
        <v>104970</v>
      </c>
      <c r="E19111">
        <v>105195</v>
      </c>
    </row>
    <row r="19112" spans="1:5" x14ac:dyDescent="0.25">
      <c r="A19112" s="2">
        <v>45036.40625</v>
      </c>
      <c r="B19112">
        <v>106275</v>
      </c>
      <c r="C19112">
        <v>106360</v>
      </c>
      <c r="D19112">
        <v>106110</v>
      </c>
      <c r="E19112">
        <v>106170</v>
      </c>
    </row>
    <row r="19113" spans="1:5" x14ac:dyDescent="0.25">
      <c r="A19113" s="2">
        <v>45036.395833333336</v>
      </c>
      <c r="B19113">
        <v>106205</v>
      </c>
      <c r="C19113">
        <v>106420</v>
      </c>
      <c r="D19113">
        <v>106100</v>
      </c>
      <c r="E19113">
        <v>106270</v>
      </c>
    </row>
    <row r="19114" spans="1:5" x14ac:dyDescent="0.25">
      <c r="A19114" s="2">
        <v>45036.385416666664</v>
      </c>
      <c r="B19114">
        <v>105710</v>
      </c>
      <c r="C19114">
        <v>106325</v>
      </c>
      <c r="D19114">
        <v>105630</v>
      </c>
      <c r="E19114">
        <v>106210</v>
      </c>
    </row>
    <row r="19115" spans="1:5" x14ac:dyDescent="0.25">
      <c r="A19115" s="2">
        <v>45036.375</v>
      </c>
      <c r="B19115">
        <v>105500</v>
      </c>
      <c r="C19115">
        <v>106070</v>
      </c>
      <c r="D19115">
        <v>105320</v>
      </c>
      <c r="E19115">
        <v>105710</v>
      </c>
    </row>
    <row r="19116" spans="1:5" x14ac:dyDescent="0.25">
      <c r="A19116" s="2">
        <v>45035.739583333336</v>
      </c>
      <c r="B19116">
        <v>105875</v>
      </c>
      <c r="C19116">
        <v>105980</v>
      </c>
      <c r="D19116">
        <v>105765</v>
      </c>
      <c r="E19116">
        <v>105850</v>
      </c>
    </row>
    <row r="19117" spans="1:5" x14ac:dyDescent="0.25">
      <c r="A19117" s="2">
        <v>45035.729166666664</v>
      </c>
      <c r="B19117">
        <v>105805</v>
      </c>
      <c r="C19117">
        <v>105945</v>
      </c>
      <c r="D19117">
        <v>105800</v>
      </c>
      <c r="E19117">
        <v>105870</v>
      </c>
    </row>
    <row r="19118" spans="1:5" x14ac:dyDescent="0.25">
      <c r="A19118" s="2">
        <v>45035.71875</v>
      </c>
      <c r="B19118">
        <v>105705</v>
      </c>
      <c r="C19118">
        <v>105845</v>
      </c>
      <c r="D19118">
        <v>105665</v>
      </c>
      <c r="E19118">
        <v>105810</v>
      </c>
    </row>
    <row r="19119" spans="1:5" x14ac:dyDescent="0.25">
      <c r="A19119" s="2">
        <v>45035.708333333336</v>
      </c>
      <c r="B19119">
        <v>105575</v>
      </c>
      <c r="C19119">
        <v>105720</v>
      </c>
      <c r="D19119">
        <v>105500</v>
      </c>
      <c r="E19119">
        <v>105705</v>
      </c>
    </row>
    <row r="19120" spans="1:5" x14ac:dyDescent="0.25">
      <c r="A19120" s="2">
        <v>45035.697916666664</v>
      </c>
      <c r="B19120">
        <v>105620</v>
      </c>
      <c r="C19120">
        <v>105740</v>
      </c>
      <c r="D19120">
        <v>105540</v>
      </c>
      <c r="E19120">
        <v>105580</v>
      </c>
    </row>
    <row r="19121" spans="1:5" x14ac:dyDescent="0.25">
      <c r="A19121" s="2">
        <v>45035.6875</v>
      </c>
      <c r="B19121">
        <v>105595</v>
      </c>
      <c r="C19121">
        <v>105705</v>
      </c>
      <c r="D19121">
        <v>105535</v>
      </c>
      <c r="E19121">
        <v>105625</v>
      </c>
    </row>
    <row r="19122" spans="1:5" x14ac:dyDescent="0.25">
      <c r="A19122" s="2">
        <v>45035.677083333336</v>
      </c>
      <c r="B19122">
        <v>105790</v>
      </c>
      <c r="C19122">
        <v>105855</v>
      </c>
      <c r="D19122">
        <v>105590</v>
      </c>
      <c r="E19122">
        <v>105595</v>
      </c>
    </row>
    <row r="19123" spans="1:5" x14ac:dyDescent="0.25">
      <c r="A19123" s="2">
        <v>45035.666666666664</v>
      </c>
      <c r="B19123">
        <v>105575</v>
      </c>
      <c r="C19123">
        <v>105840</v>
      </c>
      <c r="D19123">
        <v>105535</v>
      </c>
      <c r="E19123">
        <v>105785</v>
      </c>
    </row>
    <row r="19124" spans="1:5" x14ac:dyDescent="0.25">
      <c r="A19124" s="2">
        <v>45035.65625</v>
      </c>
      <c r="B19124">
        <v>105545</v>
      </c>
      <c r="C19124">
        <v>105585</v>
      </c>
      <c r="D19124">
        <v>105315</v>
      </c>
      <c r="E19124">
        <v>105580</v>
      </c>
    </row>
    <row r="19125" spans="1:5" x14ac:dyDescent="0.25">
      <c r="A19125" s="2">
        <v>45035.645833333336</v>
      </c>
      <c r="B19125">
        <v>105630</v>
      </c>
      <c r="C19125">
        <v>105645</v>
      </c>
      <c r="D19125">
        <v>105425</v>
      </c>
      <c r="E19125">
        <v>105545</v>
      </c>
    </row>
    <row r="19126" spans="1:5" x14ac:dyDescent="0.25">
      <c r="A19126" s="2">
        <v>45035.635416666664</v>
      </c>
      <c r="B19126">
        <v>105995</v>
      </c>
      <c r="C19126">
        <v>106010</v>
      </c>
      <c r="D19126">
        <v>105595</v>
      </c>
      <c r="E19126">
        <v>105630</v>
      </c>
    </row>
    <row r="19127" spans="1:5" x14ac:dyDescent="0.25">
      <c r="A19127" s="2">
        <v>45035.625</v>
      </c>
      <c r="B19127">
        <v>105995</v>
      </c>
      <c r="C19127">
        <v>106120</v>
      </c>
      <c r="D19127">
        <v>105820</v>
      </c>
      <c r="E19127">
        <v>105995</v>
      </c>
    </row>
    <row r="19128" spans="1:5" x14ac:dyDescent="0.25">
      <c r="A19128" s="2">
        <v>45035.614583333336</v>
      </c>
      <c r="B19128">
        <v>106010</v>
      </c>
      <c r="C19128">
        <v>106030</v>
      </c>
      <c r="D19128">
        <v>105880</v>
      </c>
      <c r="E19128">
        <v>105995</v>
      </c>
    </row>
    <row r="19129" spans="1:5" x14ac:dyDescent="0.25">
      <c r="A19129" s="2">
        <v>45035.604166666664</v>
      </c>
      <c r="B19129">
        <v>106100</v>
      </c>
      <c r="C19129">
        <v>106140</v>
      </c>
      <c r="D19129">
        <v>105990</v>
      </c>
      <c r="E19129">
        <v>106005</v>
      </c>
    </row>
    <row r="19130" spans="1:5" x14ac:dyDescent="0.25">
      <c r="A19130" s="2">
        <v>45035.59375</v>
      </c>
      <c r="B19130">
        <v>106110</v>
      </c>
      <c r="C19130">
        <v>106120</v>
      </c>
      <c r="D19130">
        <v>105920</v>
      </c>
      <c r="E19130">
        <v>106095</v>
      </c>
    </row>
    <row r="19131" spans="1:5" x14ac:dyDescent="0.25">
      <c r="A19131" s="2">
        <v>45035.583333333336</v>
      </c>
      <c r="B19131">
        <v>106140</v>
      </c>
      <c r="C19131">
        <v>106250</v>
      </c>
      <c r="D19131">
        <v>106040</v>
      </c>
      <c r="E19131">
        <v>106110</v>
      </c>
    </row>
    <row r="19132" spans="1:5" x14ac:dyDescent="0.25">
      <c r="A19132" s="2">
        <v>45035.572916666664</v>
      </c>
      <c r="B19132">
        <v>106115</v>
      </c>
      <c r="C19132">
        <v>106185</v>
      </c>
      <c r="D19132">
        <v>106065</v>
      </c>
      <c r="E19132">
        <v>106140</v>
      </c>
    </row>
    <row r="19133" spans="1:5" x14ac:dyDescent="0.25">
      <c r="A19133" s="2">
        <v>45035.5625</v>
      </c>
      <c r="B19133">
        <v>106015</v>
      </c>
      <c r="C19133">
        <v>106185</v>
      </c>
      <c r="D19133">
        <v>105880</v>
      </c>
      <c r="E19133">
        <v>106115</v>
      </c>
    </row>
    <row r="19134" spans="1:5" x14ac:dyDescent="0.25">
      <c r="A19134" s="2">
        <v>45035.552083333336</v>
      </c>
      <c r="B19134">
        <v>106080</v>
      </c>
      <c r="C19134">
        <v>106105</v>
      </c>
      <c r="D19134">
        <v>105915</v>
      </c>
      <c r="E19134">
        <v>106010</v>
      </c>
    </row>
    <row r="19135" spans="1:5" x14ac:dyDescent="0.25">
      <c r="A19135" s="2">
        <v>45035.541666666664</v>
      </c>
      <c r="B19135">
        <v>105975</v>
      </c>
      <c r="C19135">
        <v>106145</v>
      </c>
      <c r="D19135">
        <v>105890</v>
      </c>
      <c r="E19135">
        <v>106080</v>
      </c>
    </row>
    <row r="19136" spans="1:5" x14ac:dyDescent="0.25">
      <c r="A19136" s="2">
        <v>45035.53125</v>
      </c>
      <c r="B19136">
        <v>106190</v>
      </c>
      <c r="C19136">
        <v>106250</v>
      </c>
      <c r="D19136">
        <v>105935</v>
      </c>
      <c r="E19136">
        <v>105975</v>
      </c>
    </row>
    <row r="19137" spans="1:5" x14ac:dyDescent="0.25">
      <c r="A19137" s="2">
        <v>45035.520833333336</v>
      </c>
      <c r="B19137">
        <v>106355</v>
      </c>
      <c r="C19137">
        <v>106420</v>
      </c>
      <c r="D19137">
        <v>106160</v>
      </c>
      <c r="E19137">
        <v>106190</v>
      </c>
    </row>
    <row r="19138" spans="1:5" x14ac:dyDescent="0.25">
      <c r="A19138" s="2">
        <v>45035.510416666664</v>
      </c>
      <c r="B19138">
        <v>106170</v>
      </c>
      <c r="C19138">
        <v>106360</v>
      </c>
      <c r="D19138">
        <v>106125</v>
      </c>
      <c r="E19138">
        <v>106355</v>
      </c>
    </row>
    <row r="19139" spans="1:5" x14ac:dyDescent="0.25">
      <c r="A19139" s="2">
        <v>45035.5</v>
      </c>
      <c r="B19139">
        <v>106390</v>
      </c>
      <c r="C19139">
        <v>106415</v>
      </c>
      <c r="D19139">
        <v>106070</v>
      </c>
      <c r="E19139">
        <v>106175</v>
      </c>
    </row>
    <row r="19140" spans="1:5" x14ac:dyDescent="0.25">
      <c r="A19140" s="2">
        <v>45035.489583333336</v>
      </c>
      <c r="B19140">
        <v>106150</v>
      </c>
      <c r="C19140">
        <v>106515</v>
      </c>
      <c r="D19140">
        <v>106115</v>
      </c>
      <c r="E19140">
        <v>106390</v>
      </c>
    </row>
    <row r="19141" spans="1:5" x14ac:dyDescent="0.25">
      <c r="A19141" s="2">
        <v>45035.479166666664</v>
      </c>
      <c r="B19141">
        <v>106245</v>
      </c>
      <c r="C19141">
        <v>106370</v>
      </c>
      <c r="D19141">
        <v>106090</v>
      </c>
      <c r="E19141">
        <v>106145</v>
      </c>
    </row>
    <row r="19142" spans="1:5" x14ac:dyDescent="0.25">
      <c r="A19142" s="2">
        <v>45035.46875</v>
      </c>
      <c r="B19142">
        <v>106320</v>
      </c>
      <c r="C19142">
        <v>106370</v>
      </c>
      <c r="D19142">
        <v>106010</v>
      </c>
      <c r="E19142">
        <v>106245</v>
      </c>
    </row>
    <row r="19143" spans="1:5" x14ac:dyDescent="0.25">
      <c r="A19143" s="2">
        <v>45035.458333333336</v>
      </c>
      <c r="B19143">
        <v>105935</v>
      </c>
      <c r="C19143">
        <v>106400</v>
      </c>
      <c r="D19143">
        <v>105885</v>
      </c>
      <c r="E19143">
        <v>106320</v>
      </c>
    </row>
    <row r="19144" spans="1:5" x14ac:dyDescent="0.25">
      <c r="A19144" s="2">
        <v>45035.447916666664</v>
      </c>
      <c r="B19144">
        <v>105990</v>
      </c>
      <c r="C19144">
        <v>106260</v>
      </c>
      <c r="D19144">
        <v>105745</v>
      </c>
      <c r="E19144">
        <v>105930</v>
      </c>
    </row>
    <row r="19145" spans="1:5" x14ac:dyDescent="0.25">
      <c r="A19145" s="2">
        <v>45035.4375</v>
      </c>
      <c r="B19145">
        <v>106580</v>
      </c>
      <c r="C19145">
        <v>106585</v>
      </c>
      <c r="D19145">
        <v>105820</v>
      </c>
      <c r="E19145">
        <v>105995</v>
      </c>
    </row>
    <row r="19146" spans="1:5" x14ac:dyDescent="0.25">
      <c r="A19146" s="2">
        <v>45035.427083333336</v>
      </c>
      <c r="B19146">
        <v>106635</v>
      </c>
      <c r="C19146">
        <v>106800</v>
      </c>
      <c r="D19146">
        <v>106270</v>
      </c>
      <c r="E19146">
        <v>106575</v>
      </c>
    </row>
    <row r="19147" spans="1:5" x14ac:dyDescent="0.25">
      <c r="A19147" s="2">
        <v>45035.416666666664</v>
      </c>
      <c r="B19147">
        <v>106775</v>
      </c>
      <c r="C19147">
        <v>107015</v>
      </c>
      <c r="D19147">
        <v>106600</v>
      </c>
      <c r="E19147">
        <v>106640</v>
      </c>
    </row>
    <row r="19148" spans="1:5" x14ac:dyDescent="0.25">
      <c r="A19148" s="2">
        <v>45035.40625</v>
      </c>
      <c r="B19148">
        <v>106810</v>
      </c>
      <c r="C19148">
        <v>106910</v>
      </c>
      <c r="D19148">
        <v>106460</v>
      </c>
      <c r="E19148">
        <v>106775</v>
      </c>
    </row>
    <row r="19149" spans="1:5" x14ac:dyDescent="0.25">
      <c r="A19149" s="2">
        <v>45035.395833333336</v>
      </c>
      <c r="B19149">
        <v>106915</v>
      </c>
      <c r="C19149">
        <v>107090</v>
      </c>
      <c r="D19149">
        <v>106650</v>
      </c>
      <c r="E19149">
        <v>106805</v>
      </c>
    </row>
    <row r="19150" spans="1:5" x14ac:dyDescent="0.25">
      <c r="A19150" s="2">
        <v>45035.385416666664</v>
      </c>
      <c r="B19150">
        <v>106970</v>
      </c>
      <c r="C19150">
        <v>107090</v>
      </c>
      <c r="D19150">
        <v>106800</v>
      </c>
      <c r="E19150">
        <v>106920</v>
      </c>
    </row>
    <row r="19151" spans="1:5" x14ac:dyDescent="0.25">
      <c r="A19151" s="2">
        <v>45035.375</v>
      </c>
      <c r="B19151">
        <v>106930</v>
      </c>
      <c r="C19151">
        <v>107150</v>
      </c>
      <c r="D19151">
        <v>106375</v>
      </c>
      <c r="E19151">
        <v>106970</v>
      </c>
    </row>
    <row r="19152" spans="1:5" x14ac:dyDescent="0.25">
      <c r="A19152" s="2">
        <v>45034.739583333336</v>
      </c>
      <c r="B19152">
        <v>108010</v>
      </c>
      <c r="C19152">
        <v>108105</v>
      </c>
      <c r="D19152">
        <v>107800</v>
      </c>
      <c r="E19152">
        <v>107800</v>
      </c>
    </row>
    <row r="19153" spans="1:5" x14ac:dyDescent="0.25">
      <c r="A19153" s="2">
        <v>45034.729166666664</v>
      </c>
      <c r="B19153">
        <v>108065</v>
      </c>
      <c r="C19153">
        <v>108120</v>
      </c>
      <c r="D19153">
        <v>107970</v>
      </c>
      <c r="E19153">
        <v>108010</v>
      </c>
    </row>
    <row r="19154" spans="1:5" x14ac:dyDescent="0.25">
      <c r="A19154" s="2">
        <v>45034.71875</v>
      </c>
      <c r="B19154">
        <v>108070</v>
      </c>
      <c r="C19154">
        <v>108110</v>
      </c>
      <c r="D19154">
        <v>107965</v>
      </c>
      <c r="E19154">
        <v>108065</v>
      </c>
    </row>
    <row r="19155" spans="1:5" x14ac:dyDescent="0.25">
      <c r="A19155" s="2">
        <v>45034.708333333336</v>
      </c>
      <c r="B19155">
        <v>108085</v>
      </c>
      <c r="C19155">
        <v>108160</v>
      </c>
      <c r="D19155">
        <v>108040</v>
      </c>
      <c r="E19155">
        <v>108075</v>
      </c>
    </row>
    <row r="19156" spans="1:5" x14ac:dyDescent="0.25">
      <c r="A19156" s="2">
        <v>45034.697916666664</v>
      </c>
      <c r="B19156">
        <v>107955</v>
      </c>
      <c r="C19156">
        <v>108120</v>
      </c>
      <c r="D19156">
        <v>107870</v>
      </c>
      <c r="E19156">
        <v>108080</v>
      </c>
    </row>
    <row r="19157" spans="1:5" x14ac:dyDescent="0.25">
      <c r="A19157" s="2">
        <v>45034.6875</v>
      </c>
      <c r="B19157">
        <v>107975</v>
      </c>
      <c r="C19157">
        <v>108045</v>
      </c>
      <c r="D19157">
        <v>107885</v>
      </c>
      <c r="E19157">
        <v>107960</v>
      </c>
    </row>
    <row r="19158" spans="1:5" x14ac:dyDescent="0.25">
      <c r="A19158" s="2">
        <v>45034.677083333336</v>
      </c>
      <c r="B19158">
        <v>108235</v>
      </c>
      <c r="C19158">
        <v>108270</v>
      </c>
      <c r="D19158">
        <v>107955</v>
      </c>
      <c r="E19158">
        <v>107975</v>
      </c>
    </row>
    <row r="19159" spans="1:5" x14ac:dyDescent="0.25">
      <c r="A19159" s="2">
        <v>45034.666666666664</v>
      </c>
      <c r="B19159">
        <v>107880</v>
      </c>
      <c r="C19159">
        <v>108350</v>
      </c>
      <c r="D19159">
        <v>107825</v>
      </c>
      <c r="E19159">
        <v>108235</v>
      </c>
    </row>
    <row r="19160" spans="1:5" x14ac:dyDescent="0.25">
      <c r="A19160" s="2">
        <v>45034.65625</v>
      </c>
      <c r="B19160">
        <v>107725</v>
      </c>
      <c r="C19160">
        <v>107935</v>
      </c>
      <c r="D19160">
        <v>107555</v>
      </c>
      <c r="E19160">
        <v>107885</v>
      </c>
    </row>
    <row r="19161" spans="1:5" x14ac:dyDescent="0.25">
      <c r="A19161" s="2">
        <v>45034.645833333336</v>
      </c>
      <c r="B19161">
        <v>107705</v>
      </c>
      <c r="C19161">
        <v>107750</v>
      </c>
      <c r="D19161">
        <v>107580</v>
      </c>
      <c r="E19161">
        <v>107725</v>
      </c>
    </row>
    <row r="19162" spans="1:5" x14ac:dyDescent="0.25">
      <c r="A19162" s="2">
        <v>45034.635416666664</v>
      </c>
      <c r="B19162">
        <v>107645</v>
      </c>
      <c r="C19162">
        <v>107780</v>
      </c>
      <c r="D19162">
        <v>107590</v>
      </c>
      <c r="E19162">
        <v>107705</v>
      </c>
    </row>
    <row r="19163" spans="1:5" x14ac:dyDescent="0.25">
      <c r="A19163" s="2">
        <v>45034.625</v>
      </c>
      <c r="B19163">
        <v>107705</v>
      </c>
      <c r="C19163">
        <v>107745</v>
      </c>
      <c r="D19163">
        <v>107490</v>
      </c>
      <c r="E19163">
        <v>107640</v>
      </c>
    </row>
    <row r="19164" spans="1:5" x14ac:dyDescent="0.25">
      <c r="A19164" s="2">
        <v>45034.614583333336</v>
      </c>
      <c r="B19164">
        <v>107910</v>
      </c>
      <c r="C19164">
        <v>107965</v>
      </c>
      <c r="D19164">
        <v>107680</v>
      </c>
      <c r="E19164">
        <v>107700</v>
      </c>
    </row>
    <row r="19165" spans="1:5" x14ac:dyDescent="0.25">
      <c r="A19165" s="2">
        <v>45034.604166666664</v>
      </c>
      <c r="B19165">
        <v>107965</v>
      </c>
      <c r="C19165">
        <v>108025</v>
      </c>
      <c r="D19165">
        <v>107860</v>
      </c>
      <c r="E19165">
        <v>107910</v>
      </c>
    </row>
    <row r="19166" spans="1:5" x14ac:dyDescent="0.25">
      <c r="A19166" s="2">
        <v>45034.59375</v>
      </c>
      <c r="B19166">
        <v>107925</v>
      </c>
      <c r="C19166">
        <v>108130</v>
      </c>
      <c r="D19166">
        <v>107835</v>
      </c>
      <c r="E19166">
        <v>107960</v>
      </c>
    </row>
    <row r="19167" spans="1:5" x14ac:dyDescent="0.25">
      <c r="A19167" s="2">
        <v>45034.583333333336</v>
      </c>
      <c r="B19167">
        <v>107815</v>
      </c>
      <c r="C19167">
        <v>107940</v>
      </c>
      <c r="D19167">
        <v>107795</v>
      </c>
      <c r="E19167">
        <v>107930</v>
      </c>
    </row>
    <row r="19168" spans="1:5" x14ac:dyDescent="0.25">
      <c r="A19168" s="2">
        <v>45034.572916666664</v>
      </c>
      <c r="B19168">
        <v>107950</v>
      </c>
      <c r="C19168">
        <v>108080</v>
      </c>
      <c r="D19168">
        <v>107790</v>
      </c>
      <c r="E19168">
        <v>107815</v>
      </c>
    </row>
    <row r="19169" spans="1:5" x14ac:dyDescent="0.25">
      <c r="A19169" s="2">
        <v>45034.5625</v>
      </c>
      <c r="B19169">
        <v>108025</v>
      </c>
      <c r="C19169">
        <v>108110</v>
      </c>
      <c r="D19169">
        <v>107940</v>
      </c>
      <c r="E19169">
        <v>107945</v>
      </c>
    </row>
    <row r="19170" spans="1:5" x14ac:dyDescent="0.25">
      <c r="A19170" s="2">
        <v>45034.552083333336</v>
      </c>
      <c r="B19170">
        <v>108010</v>
      </c>
      <c r="C19170">
        <v>108085</v>
      </c>
      <c r="D19170">
        <v>107985</v>
      </c>
      <c r="E19170">
        <v>108025</v>
      </c>
    </row>
    <row r="19171" spans="1:5" x14ac:dyDescent="0.25">
      <c r="A19171" s="2">
        <v>45034.541666666664</v>
      </c>
      <c r="B19171">
        <v>107910</v>
      </c>
      <c r="C19171">
        <v>108030</v>
      </c>
      <c r="D19171">
        <v>107885</v>
      </c>
      <c r="E19171">
        <v>108010</v>
      </c>
    </row>
    <row r="19172" spans="1:5" x14ac:dyDescent="0.25">
      <c r="A19172" s="2">
        <v>45034.53125</v>
      </c>
      <c r="B19172">
        <v>107940</v>
      </c>
      <c r="C19172">
        <v>108035</v>
      </c>
      <c r="D19172">
        <v>107785</v>
      </c>
      <c r="E19172">
        <v>107915</v>
      </c>
    </row>
    <row r="19173" spans="1:5" x14ac:dyDescent="0.25">
      <c r="A19173" s="2">
        <v>45034.520833333336</v>
      </c>
      <c r="B19173">
        <v>108140</v>
      </c>
      <c r="C19173">
        <v>108140</v>
      </c>
      <c r="D19173">
        <v>107860</v>
      </c>
      <c r="E19173">
        <v>107940</v>
      </c>
    </row>
    <row r="19174" spans="1:5" x14ac:dyDescent="0.25">
      <c r="A19174" s="2">
        <v>45034.510416666664</v>
      </c>
      <c r="B19174">
        <v>108010</v>
      </c>
      <c r="C19174">
        <v>108175</v>
      </c>
      <c r="D19174">
        <v>107915</v>
      </c>
      <c r="E19174">
        <v>108145</v>
      </c>
    </row>
    <row r="19175" spans="1:5" x14ac:dyDescent="0.25">
      <c r="A19175" s="2">
        <v>45034.5</v>
      </c>
      <c r="B19175">
        <v>108210</v>
      </c>
      <c r="C19175">
        <v>108250</v>
      </c>
      <c r="D19175">
        <v>107975</v>
      </c>
      <c r="E19175">
        <v>108010</v>
      </c>
    </row>
    <row r="19176" spans="1:5" x14ac:dyDescent="0.25">
      <c r="A19176" s="2">
        <v>45034.489583333336</v>
      </c>
      <c r="B19176">
        <v>108060</v>
      </c>
      <c r="C19176">
        <v>108350</v>
      </c>
      <c r="D19176">
        <v>108020</v>
      </c>
      <c r="E19176">
        <v>108215</v>
      </c>
    </row>
    <row r="19177" spans="1:5" x14ac:dyDescent="0.25">
      <c r="A19177" s="2">
        <v>45034.479166666664</v>
      </c>
      <c r="B19177">
        <v>107795</v>
      </c>
      <c r="C19177">
        <v>108075</v>
      </c>
      <c r="D19177">
        <v>107745</v>
      </c>
      <c r="E19177">
        <v>108055</v>
      </c>
    </row>
    <row r="19178" spans="1:5" x14ac:dyDescent="0.25">
      <c r="A19178" s="2">
        <v>45034.46875</v>
      </c>
      <c r="B19178">
        <v>107775</v>
      </c>
      <c r="C19178">
        <v>108035</v>
      </c>
      <c r="D19178">
        <v>107760</v>
      </c>
      <c r="E19178">
        <v>107795</v>
      </c>
    </row>
    <row r="19179" spans="1:5" x14ac:dyDescent="0.25">
      <c r="A19179" s="2">
        <v>45034.458333333336</v>
      </c>
      <c r="B19179">
        <v>107885</v>
      </c>
      <c r="C19179">
        <v>107915</v>
      </c>
      <c r="D19179">
        <v>107525</v>
      </c>
      <c r="E19179">
        <v>107775</v>
      </c>
    </row>
    <row r="19180" spans="1:5" x14ac:dyDescent="0.25">
      <c r="A19180" s="2">
        <v>45034.447916666664</v>
      </c>
      <c r="B19180">
        <v>107675</v>
      </c>
      <c r="C19180">
        <v>108110</v>
      </c>
      <c r="D19180">
        <v>107655</v>
      </c>
      <c r="E19180">
        <v>107885</v>
      </c>
    </row>
    <row r="19181" spans="1:5" x14ac:dyDescent="0.25">
      <c r="A19181" s="2">
        <v>45034.4375</v>
      </c>
      <c r="B19181">
        <v>107235</v>
      </c>
      <c r="C19181">
        <v>107690</v>
      </c>
      <c r="D19181">
        <v>106925</v>
      </c>
      <c r="E19181">
        <v>107670</v>
      </c>
    </row>
    <row r="19182" spans="1:5" x14ac:dyDescent="0.25">
      <c r="A19182" s="2">
        <v>45034.427083333336</v>
      </c>
      <c r="B19182">
        <v>107640</v>
      </c>
      <c r="C19182">
        <v>107720</v>
      </c>
      <c r="D19182">
        <v>107145</v>
      </c>
      <c r="E19182">
        <v>107240</v>
      </c>
    </row>
    <row r="19183" spans="1:5" x14ac:dyDescent="0.25">
      <c r="A19183" s="2">
        <v>45034.416666666664</v>
      </c>
      <c r="B19183">
        <v>108620</v>
      </c>
      <c r="C19183">
        <v>108635</v>
      </c>
      <c r="D19183">
        <v>107635</v>
      </c>
      <c r="E19183">
        <v>107640</v>
      </c>
    </row>
    <row r="19184" spans="1:5" x14ac:dyDescent="0.25">
      <c r="A19184" s="2">
        <v>45034.40625</v>
      </c>
      <c r="B19184">
        <v>109060</v>
      </c>
      <c r="C19184">
        <v>109065</v>
      </c>
      <c r="D19184">
        <v>108610</v>
      </c>
      <c r="E19184">
        <v>108625</v>
      </c>
    </row>
    <row r="19185" spans="1:5" x14ac:dyDescent="0.25">
      <c r="A19185" s="2">
        <v>45034.395833333336</v>
      </c>
      <c r="B19185">
        <v>109110</v>
      </c>
      <c r="C19185">
        <v>109325</v>
      </c>
      <c r="D19185">
        <v>108920</v>
      </c>
      <c r="E19185">
        <v>109060</v>
      </c>
    </row>
    <row r="19186" spans="1:5" x14ac:dyDescent="0.25">
      <c r="A19186" s="2">
        <v>45034.385416666664</v>
      </c>
      <c r="B19186">
        <v>109065</v>
      </c>
      <c r="C19186">
        <v>109375</v>
      </c>
      <c r="D19186">
        <v>108965</v>
      </c>
      <c r="E19186">
        <v>109105</v>
      </c>
    </row>
    <row r="19187" spans="1:5" x14ac:dyDescent="0.25">
      <c r="A19187" s="2">
        <v>45034.375</v>
      </c>
      <c r="B19187">
        <v>108420</v>
      </c>
      <c r="C19187">
        <v>109230</v>
      </c>
      <c r="D19187">
        <v>108400</v>
      </c>
      <c r="E19187">
        <v>109060</v>
      </c>
    </row>
    <row r="19188" spans="1:5" x14ac:dyDescent="0.25">
      <c r="A19188" s="2">
        <v>45033.739583333336</v>
      </c>
      <c r="B19188">
        <v>107975</v>
      </c>
      <c r="C19188">
        <v>107985</v>
      </c>
      <c r="D19188">
        <v>107830</v>
      </c>
      <c r="E19188">
        <v>107930</v>
      </c>
    </row>
    <row r="19189" spans="1:5" x14ac:dyDescent="0.25">
      <c r="A19189" s="2">
        <v>45033.729166666664</v>
      </c>
      <c r="B19189">
        <v>107995</v>
      </c>
      <c r="C19189">
        <v>108090</v>
      </c>
      <c r="D19189">
        <v>107920</v>
      </c>
      <c r="E19189">
        <v>107975</v>
      </c>
    </row>
    <row r="19190" spans="1:5" x14ac:dyDescent="0.25">
      <c r="A19190" s="2">
        <v>45033.71875</v>
      </c>
      <c r="B19190">
        <v>108130</v>
      </c>
      <c r="C19190">
        <v>108200</v>
      </c>
      <c r="D19190">
        <v>107960</v>
      </c>
      <c r="E19190">
        <v>107990</v>
      </c>
    </row>
    <row r="19191" spans="1:5" x14ac:dyDescent="0.25">
      <c r="A19191" s="2">
        <v>45033.708333333336</v>
      </c>
      <c r="B19191">
        <v>108050</v>
      </c>
      <c r="C19191">
        <v>108165</v>
      </c>
      <c r="D19191">
        <v>107930</v>
      </c>
      <c r="E19191">
        <v>108130</v>
      </c>
    </row>
    <row r="19192" spans="1:5" x14ac:dyDescent="0.25">
      <c r="A19192" s="2">
        <v>45033.697916666664</v>
      </c>
      <c r="B19192">
        <v>107865</v>
      </c>
      <c r="C19192">
        <v>108070</v>
      </c>
      <c r="D19192">
        <v>107750</v>
      </c>
      <c r="E19192">
        <v>108050</v>
      </c>
    </row>
    <row r="19193" spans="1:5" x14ac:dyDescent="0.25">
      <c r="A19193" s="2">
        <v>45033.6875</v>
      </c>
      <c r="B19193">
        <v>107905</v>
      </c>
      <c r="C19193">
        <v>107960</v>
      </c>
      <c r="D19193">
        <v>107820</v>
      </c>
      <c r="E19193">
        <v>107865</v>
      </c>
    </row>
    <row r="19194" spans="1:5" x14ac:dyDescent="0.25">
      <c r="A19194" s="2">
        <v>45033.677083333336</v>
      </c>
      <c r="B19194">
        <v>107750</v>
      </c>
      <c r="C19194">
        <v>107920</v>
      </c>
      <c r="D19194">
        <v>107750</v>
      </c>
      <c r="E19194">
        <v>107900</v>
      </c>
    </row>
    <row r="19195" spans="1:5" x14ac:dyDescent="0.25">
      <c r="A19195" s="2">
        <v>45033.666666666664</v>
      </c>
      <c r="B19195">
        <v>107655</v>
      </c>
      <c r="C19195">
        <v>107785</v>
      </c>
      <c r="D19195">
        <v>107635</v>
      </c>
      <c r="E19195">
        <v>107750</v>
      </c>
    </row>
    <row r="19196" spans="1:5" x14ac:dyDescent="0.25">
      <c r="A19196" s="2">
        <v>45033.65625</v>
      </c>
      <c r="B19196">
        <v>107765</v>
      </c>
      <c r="C19196">
        <v>107790</v>
      </c>
      <c r="D19196">
        <v>107650</v>
      </c>
      <c r="E19196">
        <v>107660</v>
      </c>
    </row>
    <row r="19197" spans="1:5" x14ac:dyDescent="0.25">
      <c r="A19197" s="2">
        <v>45033.645833333336</v>
      </c>
      <c r="B19197">
        <v>107790</v>
      </c>
      <c r="C19197">
        <v>107880</v>
      </c>
      <c r="D19197">
        <v>107700</v>
      </c>
      <c r="E19197">
        <v>107770</v>
      </c>
    </row>
    <row r="19198" spans="1:5" x14ac:dyDescent="0.25">
      <c r="A19198" s="2">
        <v>45033.635416666664</v>
      </c>
      <c r="B19198">
        <v>107805</v>
      </c>
      <c r="C19198">
        <v>107845</v>
      </c>
      <c r="D19198">
        <v>107615</v>
      </c>
      <c r="E19198">
        <v>107790</v>
      </c>
    </row>
    <row r="19199" spans="1:5" x14ac:dyDescent="0.25">
      <c r="A19199" s="2">
        <v>45033.625</v>
      </c>
      <c r="B19199">
        <v>107835</v>
      </c>
      <c r="C19199">
        <v>107865</v>
      </c>
      <c r="D19199">
        <v>107700</v>
      </c>
      <c r="E19199">
        <v>107805</v>
      </c>
    </row>
    <row r="19200" spans="1:5" x14ac:dyDescent="0.25">
      <c r="A19200" s="2">
        <v>45033.614583333336</v>
      </c>
      <c r="B19200">
        <v>107850</v>
      </c>
      <c r="C19200">
        <v>107920</v>
      </c>
      <c r="D19200">
        <v>107800</v>
      </c>
      <c r="E19200">
        <v>107835</v>
      </c>
    </row>
    <row r="19201" spans="1:5" x14ac:dyDescent="0.25">
      <c r="A19201" s="2">
        <v>45033.604166666664</v>
      </c>
      <c r="B19201">
        <v>107735</v>
      </c>
      <c r="C19201">
        <v>107870</v>
      </c>
      <c r="D19201">
        <v>107705</v>
      </c>
      <c r="E19201">
        <v>107850</v>
      </c>
    </row>
    <row r="19202" spans="1:5" x14ac:dyDescent="0.25">
      <c r="A19202" s="2">
        <v>45033.59375</v>
      </c>
      <c r="B19202">
        <v>107695</v>
      </c>
      <c r="C19202">
        <v>107770</v>
      </c>
      <c r="D19202">
        <v>107670</v>
      </c>
      <c r="E19202">
        <v>107740</v>
      </c>
    </row>
    <row r="19203" spans="1:5" x14ac:dyDescent="0.25">
      <c r="A19203" s="2">
        <v>45033.583333333336</v>
      </c>
      <c r="B19203">
        <v>107665</v>
      </c>
      <c r="C19203">
        <v>107770</v>
      </c>
      <c r="D19203">
        <v>107545</v>
      </c>
      <c r="E19203">
        <v>107700</v>
      </c>
    </row>
    <row r="19204" spans="1:5" x14ac:dyDescent="0.25">
      <c r="A19204" s="2">
        <v>45033.572916666664</v>
      </c>
      <c r="B19204">
        <v>107775</v>
      </c>
      <c r="C19204">
        <v>107875</v>
      </c>
      <c r="D19204">
        <v>107610</v>
      </c>
      <c r="E19204">
        <v>107670</v>
      </c>
    </row>
    <row r="19205" spans="1:5" x14ac:dyDescent="0.25">
      <c r="A19205" s="2">
        <v>45033.5625</v>
      </c>
      <c r="B19205">
        <v>107910</v>
      </c>
      <c r="C19205">
        <v>107955</v>
      </c>
      <c r="D19205">
        <v>107740</v>
      </c>
      <c r="E19205">
        <v>107770</v>
      </c>
    </row>
    <row r="19206" spans="1:5" x14ac:dyDescent="0.25">
      <c r="A19206" s="2">
        <v>45033.552083333336</v>
      </c>
      <c r="B19206">
        <v>107810</v>
      </c>
      <c r="C19206">
        <v>107970</v>
      </c>
      <c r="D19206">
        <v>107750</v>
      </c>
      <c r="E19206">
        <v>107915</v>
      </c>
    </row>
    <row r="19207" spans="1:5" x14ac:dyDescent="0.25">
      <c r="A19207" s="2">
        <v>45033.541666666664</v>
      </c>
      <c r="B19207">
        <v>107875</v>
      </c>
      <c r="C19207">
        <v>107950</v>
      </c>
      <c r="D19207">
        <v>107765</v>
      </c>
      <c r="E19207">
        <v>107815</v>
      </c>
    </row>
    <row r="19208" spans="1:5" x14ac:dyDescent="0.25">
      <c r="A19208" s="2">
        <v>45033.53125</v>
      </c>
      <c r="B19208">
        <v>107875</v>
      </c>
      <c r="C19208">
        <v>108070</v>
      </c>
      <c r="D19208">
        <v>107835</v>
      </c>
      <c r="E19208">
        <v>107875</v>
      </c>
    </row>
    <row r="19209" spans="1:5" x14ac:dyDescent="0.25">
      <c r="A19209" s="2">
        <v>45033.520833333336</v>
      </c>
      <c r="B19209">
        <v>107780</v>
      </c>
      <c r="C19209">
        <v>107925</v>
      </c>
      <c r="D19209">
        <v>107740</v>
      </c>
      <c r="E19209">
        <v>107875</v>
      </c>
    </row>
    <row r="19210" spans="1:5" x14ac:dyDescent="0.25">
      <c r="A19210" s="2">
        <v>45033.510416666664</v>
      </c>
      <c r="B19210">
        <v>107920</v>
      </c>
      <c r="C19210">
        <v>108025</v>
      </c>
      <c r="D19210">
        <v>107755</v>
      </c>
      <c r="E19210">
        <v>107780</v>
      </c>
    </row>
    <row r="19211" spans="1:5" x14ac:dyDescent="0.25">
      <c r="A19211" s="2">
        <v>45033.5</v>
      </c>
      <c r="B19211">
        <v>108010</v>
      </c>
      <c r="C19211">
        <v>108065</v>
      </c>
      <c r="D19211">
        <v>107860</v>
      </c>
      <c r="E19211">
        <v>107920</v>
      </c>
    </row>
    <row r="19212" spans="1:5" x14ac:dyDescent="0.25">
      <c r="A19212" s="2">
        <v>45033.489583333336</v>
      </c>
      <c r="B19212">
        <v>107930</v>
      </c>
      <c r="C19212">
        <v>108120</v>
      </c>
      <c r="D19212">
        <v>107815</v>
      </c>
      <c r="E19212">
        <v>108015</v>
      </c>
    </row>
    <row r="19213" spans="1:5" x14ac:dyDescent="0.25">
      <c r="A19213" s="2">
        <v>45033.479166666664</v>
      </c>
      <c r="B19213">
        <v>108170</v>
      </c>
      <c r="C19213">
        <v>108285</v>
      </c>
      <c r="D19213">
        <v>107800</v>
      </c>
      <c r="E19213">
        <v>107930</v>
      </c>
    </row>
    <row r="19214" spans="1:5" x14ac:dyDescent="0.25">
      <c r="A19214" s="2">
        <v>45033.46875</v>
      </c>
      <c r="B19214">
        <v>108370</v>
      </c>
      <c r="C19214">
        <v>108470</v>
      </c>
      <c r="D19214">
        <v>108060</v>
      </c>
      <c r="E19214">
        <v>108175</v>
      </c>
    </row>
    <row r="19215" spans="1:5" x14ac:dyDescent="0.25">
      <c r="A19215" s="2">
        <v>45033.458333333336</v>
      </c>
      <c r="B19215">
        <v>108535</v>
      </c>
      <c r="C19215">
        <v>108570</v>
      </c>
      <c r="D19215">
        <v>108250</v>
      </c>
      <c r="E19215">
        <v>108370</v>
      </c>
    </row>
    <row r="19216" spans="1:5" x14ac:dyDescent="0.25">
      <c r="A19216" s="2">
        <v>45033.447916666664</v>
      </c>
      <c r="B19216">
        <v>108370</v>
      </c>
      <c r="C19216">
        <v>108625</v>
      </c>
      <c r="D19216">
        <v>108170</v>
      </c>
      <c r="E19216">
        <v>108535</v>
      </c>
    </row>
    <row r="19217" spans="1:5" x14ac:dyDescent="0.25">
      <c r="A19217" s="2">
        <v>45033.4375</v>
      </c>
      <c r="B19217">
        <v>108420</v>
      </c>
      <c r="C19217">
        <v>108690</v>
      </c>
      <c r="D19217">
        <v>108085</v>
      </c>
      <c r="E19217">
        <v>108370</v>
      </c>
    </row>
    <row r="19218" spans="1:5" x14ac:dyDescent="0.25">
      <c r="A19218" s="2">
        <v>45033.427083333336</v>
      </c>
      <c r="B19218">
        <v>108580</v>
      </c>
      <c r="C19218">
        <v>108830</v>
      </c>
      <c r="D19218">
        <v>107925</v>
      </c>
      <c r="E19218">
        <v>108425</v>
      </c>
    </row>
    <row r="19219" spans="1:5" x14ac:dyDescent="0.25">
      <c r="A19219" s="2">
        <v>45033.416666666664</v>
      </c>
      <c r="B19219">
        <v>108340</v>
      </c>
      <c r="C19219">
        <v>108665</v>
      </c>
      <c r="D19219">
        <v>108225</v>
      </c>
      <c r="E19219">
        <v>108585</v>
      </c>
    </row>
    <row r="19220" spans="1:5" x14ac:dyDescent="0.25">
      <c r="A19220" s="2">
        <v>45033.40625</v>
      </c>
      <c r="B19220">
        <v>108445</v>
      </c>
      <c r="C19220">
        <v>108560</v>
      </c>
      <c r="D19220">
        <v>108285</v>
      </c>
      <c r="E19220">
        <v>108345</v>
      </c>
    </row>
    <row r="19221" spans="1:5" x14ac:dyDescent="0.25">
      <c r="A19221" s="2">
        <v>45033.395833333336</v>
      </c>
      <c r="B19221">
        <v>108250</v>
      </c>
      <c r="C19221">
        <v>108635</v>
      </c>
      <c r="D19221">
        <v>108170</v>
      </c>
      <c r="E19221">
        <v>108445</v>
      </c>
    </row>
    <row r="19222" spans="1:5" x14ac:dyDescent="0.25">
      <c r="A19222" s="2">
        <v>45033.385416666664</v>
      </c>
      <c r="B19222">
        <v>108340</v>
      </c>
      <c r="C19222">
        <v>108420</v>
      </c>
      <c r="D19222">
        <v>108170</v>
      </c>
      <c r="E19222">
        <v>108250</v>
      </c>
    </row>
    <row r="19223" spans="1:5" x14ac:dyDescent="0.25">
      <c r="A19223" s="2">
        <v>45033.375</v>
      </c>
      <c r="B19223">
        <v>108880</v>
      </c>
      <c r="C19223">
        <v>108900</v>
      </c>
      <c r="D19223">
        <v>108245</v>
      </c>
      <c r="E19223">
        <v>108340</v>
      </c>
    </row>
    <row r="19224" spans="1:5" x14ac:dyDescent="0.25">
      <c r="A19224" s="2">
        <v>45030.739583333336</v>
      </c>
      <c r="B19224">
        <v>108835</v>
      </c>
      <c r="C19224">
        <v>108935</v>
      </c>
      <c r="D19224">
        <v>108685</v>
      </c>
      <c r="E19224">
        <v>108800</v>
      </c>
    </row>
    <row r="19225" spans="1:5" x14ac:dyDescent="0.25">
      <c r="A19225" s="2">
        <v>45030.729166666664</v>
      </c>
      <c r="B19225">
        <v>108595</v>
      </c>
      <c r="C19225">
        <v>108875</v>
      </c>
      <c r="D19225">
        <v>108590</v>
      </c>
      <c r="E19225">
        <v>108840</v>
      </c>
    </row>
    <row r="19226" spans="1:5" x14ac:dyDescent="0.25">
      <c r="A19226" s="2">
        <v>45030.71875</v>
      </c>
      <c r="B19226">
        <v>108570</v>
      </c>
      <c r="C19226">
        <v>108685</v>
      </c>
      <c r="D19226">
        <v>108460</v>
      </c>
      <c r="E19226">
        <v>108595</v>
      </c>
    </row>
    <row r="19227" spans="1:5" x14ac:dyDescent="0.25">
      <c r="A19227" s="2">
        <v>45030.708333333336</v>
      </c>
      <c r="B19227">
        <v>108300</v>
      </c>
      <c r="C19227">
        <v>108585</v>
      </c>
      <c r="D19227">
        <v>108290</v>
      </c>
      <c r="E19227">
        <v>108570</v>
      </c>
    </row>
    <row r="19228" spans="1:5" x14ac:dyDescent="0.25">
      <c r="A19228" s="2">
        <v>45030.697916666664</v>
      </c>
      <c r="B19228">
        <v>108045</v>
      </c>
      <c r="C19228">
        <v>108330</v>
      </c>
      <c r="D19228">
        <v>108025</v>
      </c>
      <c r="E19228">
        <v>108295</v>
      </c>
    </row>
    <row r="19229" spans="1:5" x14ac:dyDescent="0.25">
      <c r="A19229" s="2">
        <v>45030.6875</v>
      </c>
      <c r="B19229">
        <v>108110</v>
      </c>
      <c r="C19229">
        <v>108130</v>
      </c>
      <c r="D19229">
        <v>107965</v>
      </c>
      <c r="E19229">
        <v>108040</v>
      </c>
    </row>
    <row r="19230" spans="1:5" x14ac:dyDescent="0.25">
      <c r="A19230" s="2">
        <v>45030.677083333336</v>
      </c>
      <c r="B19230">
        <v>108010</v>
      </c>
      <c r="C19230">
        <v>108225</v>
      </c>
      <c r="D19230">
        <v>107805</v>
      </c>
      <c r="E19230">
        <v>108110</v>
      </c>
    </row>
    <row r="19231" spans="1:5" x14ac:dyDescent="0.25">
      <c r="A19231" s="2">
        <v>45030.666666666664</v>
      </c>
      <c r="B19231">
        <v>108200</v>
      </c>
      <c r="C19231">
        <v>108230</v>
      </c>
      <c r="D19231">
        <v>108000</v>
      </c>
      <c r="E19231">
        <v>108010</v>
      </c>
    </row>
    <row r="19232" spans="1:5" x14ac:dyDescent="0.25">
      <c r="A19232" s="2">
        <v>45030.65625</v>
      </c>
      <c r="B19232">
        <v>108305</v>
      </c>
      <c r="C19232">
        <v>108310</v>
      </c>
      <c r="D19232">
        <v>108160</v>
      </c>
      <c r="E19232">
        <v>108200</v>
      </c>
    </row>
    <row r="19233" spans="1:5" x14ac:dyDescent="0.25">
      <c r="A19233" s="2">
        <v>45030.645833333336</v>
      </c>
      <c r="B19233">
        <v>108305</v>
      </c>
      <c r="C19233">
        <v>108385</v>
      </c>
      <c r="D19233">
        <v>108210</v>
      </c>
      <c r="E19233">
        <v>108305</v>
      </c>
    </row>
    <row r="19234" spans="1:5" x14ac:dyDescent="0.25">
      <c r="A19234" s="2">
        <v>45030.635416666664</v>
      </c>
      <c r="B19234">
        <v>108205</v>
      </c>
      <c r="C19234">
        <v>108385</v>
      </c>
      <c r="D19234">
        <v>108200</v>
      </c>
      <c r="E19234">
        <v>108300</v>
      </c>
    </row>
    <row r="19235" spans="1:5" x14ac:dyDescent="0.25">
      <c r="A19235" s="2">
        <v>45030.625</v>
      </c>
      <c r="B19235">
        <v>108150</v>
      </c>
      <c r="C19235">
        <v>108310</v>
      </c>
      <c r="D19235">
        <v>108145</v>
      </c>
      <c r="E19235">
        <v>108205</v>
      </c>
    </row>
    <row r="19236" spans="1:5" x14ac:dyDescent="0.25">
      <c r="A19236" s="2">
        <v>45030.614583333336</v>
      </c>
      <c r="B19236">
        <v>108200</v>
      </c>
      <c r="C19236">
        <v>108270</v>
      </c>
      <c r="D19236">
        <v>108145</v>
      </c>
      <c r="E19236">
        <v>108155</v>
      </c>
    </row>
    <row r="19237" spans="1:5" x14ac:dyDescent="0.25">
      <c r="A19237" s="2">
        <v>45030.604166666664</v>
      </c>
      <c r="B19237">
        <v>108435</v>
      </c>
      <c r="C19237">
        <v>108455</v>
      </c>
      <c r="D19237">
        <v>108150</v>
      </c>
      <c r="E19237">
        <v>108200</v>
      </c>
    </row>
    <row r="19238" spans="1:5" x14ac:dyDescent="0.25">
      <c r="A19238" s="2">
        <v>45030.59375</v>
      </c>
      <c r="B19238">
        <v>108565</v>
      </c>
      <c r="C19238">
        <v>108585</v>
      </c>
      <c r="D19238">
        <v>108415</v>
      </c>
      <c r="E19238">
        <v>108435</v>
      </c>
    </row>
    <row r="19239" spans="1:5" x14ac:dyDescent="0.25">
      <c r="A19239" s="2">
        <v>45030.583333333336</v>
      </c>
      <c r="B19239">
        <v>108460</v>
      </c>
      <c r="C19239">
        <v>108755</v>
      </c>
      <c r="D19239">
        <v>108460</v>
      </c>
      <c r="E19239">
        <v>108565</v>
      </c>
    </row>
    <row r="19240" spans="1:5" x14ac:dyDescent="0.25">
      <c r="A19240" s="2">
        <v>45030.572916666664</v>
      </c>
      <c r="B19240">
        <v>108300</v>
      </c>
      <c r="C19240">
        <v>108475</v>
      </c>
      <c r="D19240">
        <v>108235</v>
      </c>
      <c r="E19240">
        <v>108465</v>
      </c>
    </row>
    <row r="19241" spans="1:5" x14ac:dyDescent="0.25">
      <c r="A19241" s="2">
        <v>45030.5625</v>
      </c>
      <c r="B19241">
        <v>108400</v>
      </c>
      <c r="C19241">
        <v>108455</v>
      </c>
      <c r="D19241">
        <v>108220</v>
      </c>
      <c r="E19241">
        <v>108300</v>
      </c>
    </row>
    <row r="19242" spans="1:5" x14ac:dyDescent="0.25">
      <c r="A19242" s="2">
        <v>45030.552083333336</v>
      </c>
      <c r="B19242">
        <v>108175</v>
      </c>
      <c r="C19242">
        <v>108495</v>
      </c>
      <c r="D19242">
        <v>108150</v>
      </c>
      <c r="E19242">
        <v>108405</v>
      </c>
    </row>
    <row r="19243" spans="1:5" x14ac:dyDescent="0.25">
      <c r="A19243" s="2">
        <v>45030.541666666664</v>
      </c>
      <c r="B19243">
        <v>108080</v>
      </c>
      <c r="C19243">
        <v>108215</v>
      </c>
      <c r="D19243">
        <v>107965</v>
      </c>
      <c r="E19243">
        <v>108180</v>
      </c>
    </row>
    <row r="19244" spans="1:5" x14ac:dyDescent="0.25">
      <c r="A19244" s="2">
        <v>45030.53125</v>
      </c>
      <c r="B19244">
        <v>108100</v>
      </c>
      <c r="C19244">
        <v>108130</v>
      </c>
      <c r="D19244">
        <v>107905</v>
      </c>
      <c r="E19244">
        <v>108075</v>
      </c>
    </row>
    <row r="19245" spans="1:5" x14ac:dyDescent="0.25">
      <c r="A19245" s="2">
        <v>45030.520833333336</v>
      </c>
      <c r="B19245">
        <v>107880</v>
      </c>
      <c r="C19245">
        <v>108115</v>
      </c>
      <c r="D19245">
        <v>107835</v>
      </c>
      <c r="E19245">
        <v>108100</v>
      </c>
    </row>
    <row r="19246" spans="1:5" x14ac:dyDescent="0.25">
      <c r="A19246" s="2">
        <v>45030.510416666664</v>
      </c>
      <c r="B19246">
        <v>107785</v>
      </c>
      <c r="C19246">
        <v>107925</v>
      </c>
      <c r="D19246">
        <v>107735</v>
      </c>
      <c r="E19246">
        <v>107885</v>
      </c>
    </row>
    <row r="19247" spans="1:5" x14ac:dyDescent="0.25">
      <c r="A19247" s="2">
        <v>45030.5</v>
      </c>
      <c r="B19247">
        <v>107925</v>
      </c>
      <c r="C19247">
        <v>107990</v>
      </c>
      <c r="D19247">
        <v>107755</v>
      </c>
      <c r="E19247">
        <v>107785</v>
      </c>
    </row>
    <row r="19248" spans="1:5" x14ac:dyDescent="0.25">
      <c r="A19248" s="2">
        <v>45030.489583333336</v>
      </c>
      <c r="B19248">
        <v>108085</v>
      </c>
      <c r="C19248">
        <v>108160</v>
      </c>
      <c r="D19248">
        <v>107900</v>
      </c>
      <c r="E19248">
        <v>107925</v>
      </c>
    </row>
    <row r="19249" spans="1:5" x14ac:dyDescent="0.25">
      <c r="A19249" s="2">
        <v>45030.479166666664</v>
      </c>
      <c r="B19249">
        <v>108045</v>
      </c>
      <c r="C19249">
        <v>108115</v>
      </c>
      <c r="D19249">
        <v>107640</v>
      </c>
      <c r="E19249">
        <v>108085</v>
      </c>
    </row>
    <row r="19250" spans="1:5" x14ac:dyDescent="0.25">
      <c r="A19250" s="2">
        <v>45030.46875</v>
      </c>
      <c r="B19250">
        <v>108125</v>
      </c>
      <c r="C19250">
        <v>108255</v>
      </c>
      <c r="D19250">
        <v>107880</v>
      </c>
      <c r="E19250">
        <v>108045</v>
      </c>
    </row>
    <row r="19251" spans="1:5" x14ac:dyDescent="0.25">
      <c r="A19251" s="2">
        <v>45030.458333333336</v>
      </c>
      <c r="B19251">
        <v>108255</v>
      </c>
      <c r="C19251">
        <v>108290</v>
      </c>
      <c r="D19251">
        <v>107755</v>
      </c>
      <c r="E19251">
        <v>108125</v>
      </c>
    </row>
    <row r="19252" spans="1:5" x14ac:dyDescent="0.25">
      <c r="A19252" s="2">
        <v>45030.447916666664</v>
      </c>
      <c r="B19252">
        <v>107875</v>
      </c>
      <c r="C19252">
        <v>108365</v>
      </c>
      <c r="D19252">
        <v>107740</v>
      </c>
      <c r="E19252">
        <v>108255</v>
      </c>
    </row>
    <row r="19253" spans="1:5" x14ac:dyDescent="0.25">
      <c r="A19253" s="2">
        <v>45030.4375</v>
      </c>
      <c r="B19253">
        <v>106840</v>
      </c>
      <c r="C19253">
        <v>107900</v>
      </c>
      <c r="D19253">
        <v>106765</v>
      </c>
      <c r="E19253">
        <v>107880</v>
      </c>
    </row>
    <row r="19254" spans="1:5" x14ac:dyDescent="0.25">
      <c r="A19254" s="2">
        <v>45030.427083333336</v>
      </c>
      <c r="B19254">
        <v>107280</v>
      </c>
      <c r="C19254">
        <v>107440</v>
      </c>
      <c r="D19254">
        <v>106800</v>
      </c>
      <c r="E19254">
        <v>106835</v>
      </c>
    </row>
    <row r="19255" spans="1:5" x14ac:dyDescent="0.25">
      <c r="A19255" s="2">
        <v>45030.416666666664</v>
      </c>
      <c r="B19255">
        <v>108190</v>
      </c>
      <c r="C19255">
        <v>108190</v>
      </c>
      <c r="D19255">
        <v>107240</v>
      </c>
      <c r="E19255">
        <v>107280</v>
      </c>
    </row>
    <row r="19256" spans="1:5" x14ac:dyDescent="0.25">
      <c r="A19256" s="2">
        <v>45030.40625</v>
      </c>
      <c r="B19256">
        <v>108145</v>
      </c>
      <c r="C19256">
        <v>108300</v>
      </c>
      <c r="D19256">
        <v>108090</v>
      </c>
      <c r="E19256">
        <v>108190</v>
      </c>
    </row>
    <row r="19257" spans="1:5" x14ac:dyDescent="0.25">
      <c r="A19257" s="2">
        <v>45030.395833333336</v>
      </c>
      <c r="B19257">
        <v>108580</v>
      </c>
      <c r="C19257">
        <v>108795</v>
      </c>
      <c r="D19257">
        <v>108115</v>
      </c>
      <c r="E19257">
        <v>108140</v>
      </c>
    </row>
    <row r="19258" spans="1:5" x14ac:dyDescent="0.25">
      <c r="A19258" s="2">
        <v>45030.385416666664</v>
      </c>
      <c r="B19258">
        <v>108805</v>
      </c>
      <c r="C19258">
        <v>108820</v>
      </c>
      <c r="D19258">
        <v>108470</v>
      </c>
      <c r="E19258">
        <v>108585</v>
      </c>
    </row>
    <row r="19259" spans="1:5" x14ac:dyDescent="0.25">
      <c r="A19259" s="2">
        <v>45030.375</v>
      </c>
      <c r="B19259">
        <v>108250</v>
      </c>
      <c r="C19259">
        <v>108850</v>
      </c>
      <c r="D19259">
        <v>108230</v>
      </c>
      <c r="E19259">
        <v>108805</v>
      </c>
    </row>
    <row r="19260" spans="1:5" x14ac:dyDescent="0.25">
      <c r="A19260" s="2">
        <v>45029.739583333336</v>
      </c>
      <c r="B19260">
        <v>108435</v>
      </c>
      <c r="C19260">
        <v>108570</v>
      </c>
      <c r="D19260">
        <v>108350</v>
      </c>
      <c r="E19260">
        <v>108350</v>
      </c>
    </row>
    <row r="19261" spans="1:5" x14ac:dyDescent="0.25">
      <c r="A19261" s="2">
        <v>45029.729166666664</v>
      </c>
      <c r="B19261">
        <v>108380</v>
      </c>
      <c r="C19261">
        <v>108485</v>
      </c>
      <c r="D19261">
        <v>108360</v>
      </c>
      <c r="E19261">
        <v>108440</v>
      </c>
    </row>
    <row r="19262" spans="1:5" x14ac:dyDescent="0.25">
      <c r="A19262" s="2">
        <v>45029.71875</v>
      </c>
      <c r="B19262">
        <v>108400</v>
      </c>
      <c r="C19262">
        <v>108430</v>
      </c>
      <c r="D19262">
        <v>108325</v>
      </c>
      <c r="E19262">
        <v>108380</v>
      </c>
    </row>
    <row r="19263" spans="1:5" x14ac:dyDescent="0.25">
      <c r="A19263" s="2">
        <v>45029.708333333336</v>
      </c>
      <c r="B19263">
        <v>108575</v>
      </c>
      <c r="C19263">
        <v>108680</v>
      </c>
      <c r="D19263">
        <v>108365</v>
      </c>
      <c r="E19263">
        <v>108400</v>
      </c>
    </row>
    <row r="19264" spans="1:5" x14ac:dyDescent="0.25">
      <c r="A19264" s="2">
        <v>45029.697916666664</v>
      </c>
      <c r="B19264">
        <v>108380</v>
      </c>
      <c r="C19264">
        <v>108595</v>
      </c>
      <c r="D19264">
        <v>108370</v>
      </c>
      <c r="E19264">
        <v>108570</v>
      </c>
    </row>
    <row r="19265" spans="1:5" x14ac:dyDescent="0.25">
      <c r="A19265" s="2">
        <v>45029.6875</v>
      </c>
      <c r="B19265">
        <v>108525</v>
      </c>
      <c r="C19265">
        <v>108540</v>
      </c>
      <c r="D19265">
        <v>108340</v>
      </c>
      <c r="E19265">
        <v>108380</v>
      </c>
    </row>
    <row r="19266" spans="1:5" x14ac:dyDescent="0.25">
      <c r="A19266" s="2">
        <v>45029.677083333336</v>
      </c>
      <c r="B19266">
        <v>108485</v>
      </c>
      <c r="C19266">
        <v>108645</v>
      </c>
      <c r="D19266">
        <v>108430</v>
      </c>
      <c r="E19266">
        <v>108525</v>
      </c>
    </row>
    <row r="19267" spans="1:5" x14ac:dyDescent="0.25">
      <c r="A19267" s="2">
        <v>45029.666666666664</v>
      </c>
      <c r="B19267">
        <v>108600</v>
      </c>
      <c r="C19267">
        <v>108620</v>
      </c>
      <c r="D19267">
        <v>108485</v>
      </c>
      <c r="E19267">
        <v>108490</v>
      </c>
    </row>
    <row r="19268" spans="1:5" x14ac:dyDescent="0.25">
      <c r="A19268" s="2">
        <v>45029.65625</v>
      </c>
      <c r="B19268">
        <v>108655</v>
      </c>
      <c r="C19268">
        <v>108690</v>
      </c>
      <c r="D19268">
        <v>108560</v>
      </c>
      <c r="E19268">
        <v>108595</v>
      </c>
    </row>
    <row r="19269" spans="1:5" x14ac:dyDescent="0.25">
      <c r="A19269" s="2">
        <v>45029.645833333336</v>
      </c>
      <c r="B19269">
        <v>108700</v>
      </c>
      <c r="C19269">
        <v>108710</v>
      </c>
      <c r="D19269">
        <v>108535</v>
      </c>
      <c r="E19269">
        <v>108660</v>
      </c>
    </row>
    <row r="19270" spans="1:5" x14ac:dyDescent="0.25">
      <c r="A19270" s="2">
        <v>45029.635416666664</v>
      </c>
      <c r="B19270">
        <v>108720</v>
      </c>
      <c r="C19270">
        <v>108785</v>
      </c>
      <c r="D19270">
        <v>108595</v>
      </c>
      <c r="E19270">
        <v>108700</v>
      </c>
    </row>
    <row r="19271" spans="1:5" x14ac:dyDescent="0.25">
      <c r="A19271" s="2">
        <v>45029.625</v>
      </c>
      <c r="B19271">
        <v>108800</v>
      </c>
      <c r="C19271">
        <v>108815</v>
      </c>
      <c r="D19271">
        <v>108640</v>
      </c>
      <c r="E19271">
        <v>108720</v>
      </c>
    </row>
    <row r="19272" spans="1:5" x14ac:dyDescent="0.25">
      <c r="A19272" s="2">
        <v>45029.614583333336</v>
      </c>
      <c r="B19272">
        <v>108670</v>
      </c>
      <c r="C19272">
        <v>108925</v>
      </c>
      <c r="D19272">
        <v>108635</v>
      </c>
      <c r="E19272">
        <v>108800</v>
      </c>
    </row>
    <row r="19273" spans="1:5" x14ac:dyDescent="0.25">
      <c r="A19273" s="2">
        <v>45029.604166666664</v>
      </c>
      <c r="B19273">
        <v>108545</v>
      </c>
      <c r="C19273">
        <v>108730</v>
      </c>
      <c r="D19273">
        <v>108485</v>
      </c>
      <c r="E19273">
        <v>108665</v>
      </c>
    </row>
    <row r="19274" spans="1:5" x14ac:dyDescent="0.25">
      <c r="A19274" s="2">
        <v>45029.59375</v>
      </c>
      <c r="B19274">
        <v>108520</v>
      </c>
      <c r="C19274">
        <v>108690</v>
      </c>
      <c r="D19274">
        <v>108475</v>
      </c>
      <c r="E19274">
        <v>108550</v>
      </c>
    </row>
    <row r="19275" spans="1:5" x14ac:dyDescent="0.25">
      <c r="A19275" s="2">
        <v>45029.583333333336</v>
      </c>
      <c r="B19275">
        <v>108455</v>
      </c>
      <c r="C19275">
        <v>108590</v>
      </c>
      <c r="D19275">
        <v>108405</v>
      </c>
      <c r="E19275">
        <v>108525</v>
      </c>
    </row>
    <row r="19276" spans="1:5" x14ac:dyDescent="0.25">
      <c r="A19276" s="2">
        <v>45029.572916666664</v>
      </c>
      <c r="B19276">
        <v>108440</v>
      </c>
      <c r="C19276">
        <v>108540</v>
      </c>
      <c r="D19276">
        <v>108385</v>
      </c>
      <c r="E19276">
        <v>108455</v>
      </c>
    </row>
    <row r="19277" spans="1:5" x14ac:dyDescent="0.25">
      <c r="A19277" s="2">
        <v>45029.5625</v>
      </c>
      <c r="B19277">
        <v>108330</v>
      </c>
      <c r="C19277">
        <v>108455</v>
      </c>
      <c r="D19277">
        <v>108215</v>
      </c>
      <c r="E19277">
        <v>108440</v>
      </c>
    </row>
    <row r="19278" spans="1:5" x14ac:dyDescent="0.25">
      <c r="A19278" s="2">
        <v>45029.552083333336</v>
      </c>
      <c r="B19278">
        <v>108525</v>
      </c>
      <c r="C19278">
        <v>108585</v>
      </c>
      <c r="D19278">
        <v>108215</v>
      </c>
      <c r="E19278">
        <v>108330</v>
      </c>
    </row>
    <row r="19279" spans="1:5" x14ac:dyDescent="0.25">
      <c r="A19279" s="2">
        <v>45029.541666666664</v>
      </c>
      <c r="B19279">
        <v>108650</v>
      </c>
      <c r="C19279">
        <v>108660</v>
      </c>
      <c r="D19279">
        <v>108425</v>
      </c>
      <c r="E19279">
        <v>108525</v>
      </c>
    </row>
    <row r="19280" spans="1:5" x14ac:dyDescent="0.25">
      <c r="A19280" s="2">
        <v>45029.53125</v>
      </c>
      <c r="B19280">
        <v>108545</v>
      </c>
      <c r="C19280">
        <v>108690</v>
      </c>
      <c r="D19280">
        <v>108490</v>
      </c>
      <c r="E19280">
        <v>108650</v>
      </c>
    </row>
    <row r="19281" spans="1:5" x14ac:dyDescent="0.25">
      <c r="A19281" s="2">
        <v>45029.520833333336</v>
      </c>
      <c r="B19281">
        <v>108510</v>
      </c>
      <c r="C19281">
        <v>108675</v>
      </c>
      <c r="D19281">
        <v>108500</v>
      </c>
      <c r="E19281">
        <v>108545</v>
      </c>
    </row>
    <row r="19282" spans="1:5" x14ac:dyDescent="0.25">
      <c r="A19282" s="2">
        <v>45029.510416666664</v>
      </c>
      <c r="B19282">
        <v>108625</v>
      </c>
      <c r="C19282">
        <v>108720</v>
      </c>
      <c r="D19282">
        <v>108450</v>
      </c>
      <c r="E19282">
        <v>108515</v>
      </c>
    </row>
    <row r="19283" spans="1:5" x14ac:dyDescent="0.25">
      <c r="A19283" s="2">
        <v>45029.5</v>
      </c>
      <c r="B19283">
        <v>108530</v>
      </c>
      <c r="C19283">
        <v>108645</v>
      </c>
      <c r="D19283">
        <v>108335</v>
      </c>
      <c r="E19283">
        <v>108625</v>
      </c>
    </row>
    <row r="19284" spans="1:5" x14ac:dyDescent="0.25">
      <c r="A19284" s="2">
        <v>45029.489583333336</v>
      </c>
      <c r="B19284">
        <v>108600</v>
      </c>
      <c r="C19284">
        <v>108665</v>
      </c>
      <c r="D19284">
        <v>108455</v>
      </c>
      <c r="E19284">
        <v>108525</v>
      </c>
    </row>
    <row r="19285" spans="1:5" x14ac:dyDescent="0.25">
      <c r="A19285" s="2">
        <v>45029.479166666664</v>
      </c>
      <c r="B19285">
        <v>108700</v>
      </c>
      <c r="C19285">
        <v>108815</v>
      </c>
      <c r="D19285">
        <v>108500</v>
      </c>
      <c r="E19285">
        <v>108600</v>
      </c>
    </row>
    <row r="19286" spans="1:5" x14ac:dyDescent="0.25">
      <c r="A19286" s="2">
        <v>45029.46875</v>
      </c>
      <c r="B19286">
        <v>108910</v>
      </c>
      <c r="C19286">
        <v>109040</v>
      </c>
      <c r="D19286">
        <v>108680</v>
      </c>
      <c r="E19286">
        <v>108700</v>
      </c>
    </row>
    <row r="19287" spans="1:5" x14ac:dyDescent="0.25">
      <c r="A19287" s="2">
        <v>45029.458333333336</v>
      </c>
      <c r="B19287">
        <v>108880</v>
      </c>
      <c r="C19287">
        <v>109000</v>
      </c>
      <c r="D19287">
        <v>108680</v>
      </c>
      <c r="E19287">
        <v>108910</v>
      </c>
    </row>
    <row r="19288" spans="1:5" x14ac:dyDescent="0.25">
      <c r="A19288" s="2">
        <v>45029.447916666664</v>
      </c>
      <c r="B19288">
        <v>108910</v>
      </c>
      <c r="C19288">
        <v>109160</v>
      </c>
      <c r="D19288">
        <v>108835</v>
      </c>
      <c r="E19288">
        <v>108880</v>
      </c>
    </row>
    <row r="19289" spans="1:5" x14ac:dyDescent="0.25">
      <c r="A19289" s="2">
        <v>45029.4375</v>
      </c>
      <c r="B19289">
        <v>108420</v>
      </c>
      <c r="C19289">
        <v>109055</v>
      </c>
      <c r="D19289">
        <v>108385</v>
      </c>
      <c r="E19289">
        <v>108905</v>
      </c>
    </row>
    <row r="19290" spans="1:5" x14ac:dyDescent="0.25">
      <c r="A19290" s="2">
        <v>45029.427083333336</v>
      </c>
      <c r="B19290">
        <v>108650</v>
      </c>
      <c r="C19290">
        <v>108655</v>
      </c>
      <c r="D19290">
        <v>108285</v>
      </c>
      <c r="E19290">
        <v>108425</v>
      </c>
    </row>
    <row r="19291" spans="1:5" x14ac:dyDescent="0.25">
      <c r="A19291" s="2">
        <v>45029.416666666664</v>
      </c>
      <c r="B19291">
        <v>109070</v>
      </c>
      <c r="C19291">
        <v>109285</v>
      </c>
      <c r="D19291">
        <v>108450</v>
      </c>
      <c r="E19291">
        <v>108650</v>
      </c>
    </row>
    <row r="19292" spans="1:5" x14ac:dyDescent="0.25">
      <c r="A19292" s="2">
        <v>45029.40625</v>
      </c>
      <c r="B19292">
        <v>109090</v>
      </c>
      <c r="C19292">
        <v>109225</v>
      </c>
      <c r="D19292">
        <v>109015</v>
      </c>
      <c r="E19292">
        <v>109075</v>
      </c>
    </row>
    <row r="19293" spans="1:5" x14ac:dyDescent="0.25">
      <c r="A19293" s="2">
        <v>45029.395833333336</v>
      </c>
      <c r="B19293">
        <v>109205</v>
      </c>
      <c r="C19293">
        <v>109400</v>
      </c>
      <c r="D19293">
        <v>109010</v>
      </c>
      <c r="E19293">
        <v>109090</v>
      </c>
    </row>
    <row r="19294" spans="1:5" x14ac:dyDescent="0.25">
      <c r="A19294" s="2">
        <v>45029.385416666664</v>
      </c>
      <c r="B19294">
        <v>108995</v>
      </c>
      <c r="C19294">
        <v>109260</v>
      </c>
      <c r="D19294">
        <v>108980</v>
      </c>
      <c r="E19294">
        <v>109205</v>
      </c>
    </row>
    <row r="19295" spans="1:5" x14ac:dyDescent="0.25">
      <c r="A19295" s="2">
        <v>45029.375</v>
      </c>
      <c r="B19295">
        <v>109000</v>
      </c>
      <c r="C19295">
        <v>109160</v>
      </c>
      <c r="D19295">
        <v>108760</v>
      </c>
      <c r="E19295">
        <v>108995</v>
      </c>
    </row>
    <row r="19296" spans="1:5" x14ac:dyDescent="0.25">
      <c r="A19296" s="2">
        <v>45028.739583333336</v>
      </c>
      <c r="B19296">
        <v>108890</v>
      </c>
      <c r="C19296">
        <v>108945</v>
      </c>
      <c r="D19296">
        <v>108785</v>
      </c>
      <c r="E19296">
        <v>108900</v>
      </c>
    </row>
    <row r="19297" spans="1:5" x14ac:dyDescent="0.25">
      <c r="A19297" s="2">
        <v>45028.729166666664</v>
      </c>
      <c r="B19297">
        <v>108840</v>
      </c>
      <c r="C19297">
        <v>108930</v>
      </c>
      <c r="D19297">
        <v>108810</v>
      </c>
      <c r="E19297">
        <v>108890</v>
      </c>
    </row>
    <row r="19298" spans="1:5" x14ac:dyDescent="0.25">
      <c r="A19298" s="2">
        <v>45028.71875</v>
      </c>
      <c r="B19298">
        <v>109020</v>
      </c>
      <c r="C19298">
        <v>109025</v>
      </c>
      <c r="D19298">
        <v>108705</v>
      </c>
      <c r="E19298">
        <v>108845</v>
      </c>
    </row>
    <row r="19299" spans="1:5" x14ac:dyDescent="0.25">
      <c r="A19299" s="2">
        <v>45028.708333333336</v>
      </c>
      <c r="B19299">
        <v>109085</v>
      </c>
      <c r="C19299">
        <v>109115</v>
      </c>
      <c r="D19299">
        <v>108830</v>
      </c>
      <c r="E19299">
        <v>109015</v>
      </c>
    </row>
    <row r="19300" spans="1:5" x14ac:dyDescent="0.25">
      <c r="A19300" s="2">
        <v>45028.697916666664</v>
      </c>
      <c r="B19300">
        <v>109095</v>
      </c>
      <c r="C19300">
        <v>109150</v>
      </c>
      <c r="D19300">
        <v>108945</v>
      </c>
      <c r="E19300">
        <v>109080</v>
      </c>
    </row>
    <row r="19301" spans="1:5" x14ac:dyDescent="0.25">
      <c r="A19301" s="2">
        <v>45028.6875</v>
      </c>
      <c r="B19301">
        <v>109175</v>
      </c>
      <c r="C19301">
        <v>109245</v>
      </c>
      <c r="D19301">
        <v>108940</v>
      </c>
      <c r="E19301">
        <v>109100</v>
      </c>
    </row>
    <row r="19302" spans="1:5" x14ac:dyDescent="0.25">
      <c r="A19302" s="2">
        <v>45028.677083333336</v>
      </c>
      <c r="B19302">
        <v>109645</v>
      </c>
      <c r="C19302">
        <v>109655</v>
      </c>
      <c r="D19302">
        <v>109125</v>
      </c>
      <c r="E19302">
        <v>109175</v>
      </c>
    </row>
    <row r="19303" spans="1:5" x14ac:dyDescent="0.25">
      <c r="A19303" s="2">
        <v>45028.666666666664</v>
      </c>
      <c r="B19303">
        <v>109930</v>
      </c>
      <c r="C19303">
        <v>109995</v>
      </c>
      <c r="D19303">
        <v>109485</v>
      </c>
      <c r="E19303">
        <v>109645</v>
      </c>
    </row>
    <row r="19304" spans="1:5" x14ac:dyDescent="0.25">
      <c r="A19304" s="2">
        <v>45028.65625</v>
      </c>
      <c r="B19304">
        <v>110005</v>
      </c>
      <c r="C19304">
        <v>110065</v>
      </c>
      <c r="D19304">
        <v>109745</v>
      </c>
      <c r="E19304">
        <v>109935</v>
      </c>
    </row>
    <row r="19305" spans="1:5" x14ac:dyDescent="0.25">
      <c r="A19305" s="2">
        <v>45028.645833333336</v>
      </c>
      <c r="B19305">
        <v>109980</v>
      </c>
      <c r="C19305">
        <v>110080</v>
      </c>
      <c r="D19305">
        <v>109890</v>
      </c>
      <c r="E19305">
        <v>110005</v>
      </c>
    </row>
    <row r="19306" spans="1:5" x14ac:dyDescent="0.25">
      <c r="A19306" s="2">
        <v>45028.635416666664</v>
      </c>
      <c r="B19306">
        <v>109965</v>
      </c>
      <c r="C19306">
        <v>110215</v>
      </c>
      <c r="D19306">
        <v>109830</v>
      </c>
      <c r="E19306">
        <v>109980</v>
      </c>
    </row>
    <row r="19307" spans="1:5" x14ac:dyDescent="0.25">
      <c r="A19307" s="2">
        <v>45028.625</v>
      </c>
      <c r="B19307">
        <v>109910</v>
      </c>
      <c r="C19307">
        <v>110050</v>
      </c>
      <c r="D19307">
        <v>109705</v>
      </c>
      <c r="E19307">
        <v>109965</v>
      </c>
    </row>
    <row r="19308" spans="1:5" x14ac:dyDescent="0.25">
      <c r="A19308" s="2">
        <v>45028.614583333336</v>
      </c>
      <c r="B19308">
        <v>109990</v>
      </c>
      <c r="C19308">
        <v>110085</v>
      </c>
      <c r="D19308">
        <v>109835</v>
      </c>
      <c r="E19308">
        <v>109900</v>
      </c>
    </row>
    <row r="19309" spans="1:5" x14ac:dyDescent="0.25">
      <c r="A19309" s="2">
        <v>45028.604166666664</v>
      </c>
      <c r="B19309">
        <v>110420</v>
      </c>
      <c r="C19309">
        <v>110450</v>
      </c>
      <c r="D19309">
        <v>109920</v>
      </c>
      <c r="E19309">
        <v>109990</v>
      </c>
    </row>
    <row r="19310" spans="1:5" x14ac:dyDescent="0.25">
      <c r="A19310" s="2">
        <v>45028.59375</v>
      </c>
      <c r="B19310">
        <v>110150</v>
      </c>
      <c r="C19310">
        <v>110480</v>
      </c>
      <c r="D19310">
        <v>110090</v>
      </c>
      <c r="E19310">
        <v>110425</v>
      </c>
    </row>
    <row r="19311" spans="1:5" x14ac:dyDescent="0.25">
      <c r="A19311" s="2">
        <v>45028.583333333336</v>
      </c>
      <c r="B19311">
        <v>109700</v>
      </c>
      <c r="C19311">
        <v>110290</v>
      </c>
      <c r="D19311">
        <v>109675</v>
      </c>
      <c r="E19311">
        <v>110150</v>
      </c>
    </row>
    <row r="19312" spans="1:5" x14ac:dyDescent="0.25">
      <c r="A19312" s="2">
        <v>45028.572916666664</v>
      </c>
      <c r="B19312">
        <v>109310</v>
      </c>
      <c r="C19312">
        <v>109715</v>
      </c>
      <c r="D19312">
        <v>109215</v>
      </c>
      <c r="E19312">
        <v>109700</v>
      </c>
    </row>
    <row r="19313" spans="1:5" x14ac:dyDescent="0.25">
      <c r="A19313" s="2">
        <v>45028.5625</v>
      </c>
      <c r="B19313">
        <v>109275</v>
      </c>
      <c r="C19313">
        <v>109355</v>
      </c>
      <c r="D19313">
        <v>109155</v>
      </c>
      <c r="E19313">
        <v>109310</v>
      </c>
    </row>
    <row r="19314" spans="1:5" x14ac:dyDescent="0.25">
      <c r="A19314" s="2">
        <v>45028.552083333336</v>
      </c>
      <c r="B19314">
        <v>109165</v>
      </c>
      <c r="C19314">
        <v>109285</v>
      </c>
      <c r="D19314">
        <v>109100</v>
      </c>
      <c r="E19314">
        <v>109275</v>
      </c>
    </row>
    <row r="19315" spans="1:5" x14ac:dyDescent="0.25">
      <c r="A19315" s="2">
        <v>45028.541666666664</v>
      </c>
      <c r="B19315">
        <v>109005</v>
      </c>
      <c r="C19315">
        <v>109280</v>
      </c>
      <c r="D19315">
        <v>108990</v>
      </c>
      <c r="E19315">
        <v>109160</v>
      </c>
    </row>
    <row r="19316" spans="1:5" x14ac:dyDescent="0.25">
      <c r="A19316" s="2">
        <v>45028.53125</v>
      </c>
      <c r="B19316">
        <v>109080</v>
      </c>
      <c r="C19316">
        <v>109180</v>
      </c>
      <c r="D19316">
        <v>108855</v>
      </c>
      <c r="E19316">
        <v>109010</v>
      </c>
    </row>
    <row r="19317" spans="1:5" x14ac:dyDescent="0.25">
      <c r="A19317" s="2">
        <v>45028.520833333336</v>
      </c>
      <c r="B19317">
        <v>108835</v>
      </c>
      <c r="C19317">
        <v>109095</v>
      </c>
      <c r="D19317">
        <v>108750</v>
      </c>
      <c r="E19317">
        <v>109085</v>
      </c>
    </row>
    <row r="19318" spans="1:5" x14ac:dyDescent="0.25">
      <c r="A19318" s="2">
        <v>45028.510416666664</v>
      </c>
      <c r="B19318">
        <v>108520</v>
      </c>
      <c r="C19318">
        <v>108865</v>
      </c>
      <c r="D19318">
        <v>108490</v>
      </c>
      <c r="E19318">
        <v>108835</v>
      </c>
    </row>
    <row r="19319" spans="1:5" x14ac:dyDescent="0.25">
      <c r="A19319" s="2">
        <v>45028.5</v>
      </c>
      <c r="B19319">
        <v>108650</v>
      </c>
      <c r="C19319">
        <v>108770</v>
      </c>
      <c r="D19319">
        <v>108380</v>
      </c>
      <c r="E19319">
        <v>108520</v>
      </c>
    </row>
    <row r="19320" spans="1:5" x14ac:dyDescent="0.25">
      <c r="A19320" s="2">
        <v>45028.489583333336</v>
      </c>
      <c r="B19320">
        <v>108585</v>
      </c>
      <c r="C19320">
        <v>108795</v>
      </c>
      <c r="D19320">
        <v>108465</v>
      </c>
      <c r="E19320">
        <v>108650</v>
      </c>
    </row>
    <row r="19321" spans="1:5" x14ac:dyDescent="0.25">
      <c r="A19321" s="2">
        <v>45028.479166666664</v>
      </c>
      <c r="B19321">
        <v>109185</v>
      </c>
      <c r="C19321">
        <v>109200</v>
      </c>
      <c r="D19321">
        <v>108425</v>
      </c>
      <c r="E19321">
        <v>108585</v>
      </c>
    </row>
    <row r="19322" spans="1:5" x14ac:dyDescent="0.25">
      <c r="A19322" s="2">
        <v>45028.46875</v>
      </c>
      <c r="B19322">
        <v>109135</v>
      </c>
      <c r="C19322">
        <v>109230</v>
      </c>
      <c r="D19322">
        <v>108915</v>
      </c>
      <c r="E19322">
        <v>109190</v>
      </c>
    </row>
    <row r="19323" spans="1:5" x14ac:dyDescent="0.25">
      <c r="A19323" s="2">
        <v>45028.458333333336</v>
      </c>
      <c r="B19323">
        <v>108990</v>
      </c>
      <c r="C19323">
        <v>109270</v>
      </c>
      <c r="D19323">
        <v>108900</v>
      </c>
      <c r="E19323">
        <v>109140</v>
      </c>
    </row>
    <row r="19324" spans="1:5" x14ac:dyDescent="0.25">
      <c r="A19324" s="2">
        <v>45028.447916666664</v>
      </c>
      <c r="B19324">
        <v>109645</v>
      </c>
      <c r="C19324">
        <v>109830</v>
      </c>
      <c r="D19324">
        <v>108950</v>
      </c>
      <c r="E19324">
        <v>108995</v>
      </c>
    </row>
    <row r="19325" spans="1:5" x14ac:dyDescent="0.25">
      <c r="A19325" s="2">
        <v>45028.4375</v>
      </c>
      <c r="B19325">
        <v>109430</v>
      </c>
      <c r="C19325">
        <v>109875</v>
      </c>
      <c r="D19325">
        <v>109115</v>
      </c>
      <c r="E19325">
        <v>109645</v>
      </c>
    </row>
    <row r="19326" spans="1:5" x14ac:dyDescent="0.25">
      <c r="A19326" s="2">
        <v>45028.427083333336</v>
      </c>
      <c r="B19326">
        <v>109210</v>
      </c>
      <c r="C19326">
        <v>109515</v>
      </c>
      <c r="D19326">
        <v>108935</v>
      </c>
      <c r="E19326">
        <v>109430</v>
      </c>
    </row>
    <row r="19327" spans="1:5" x14ac:dyDescent="0.25">
      <c r="A19327" s="2">
        <v>45028.416666666664</v>
      </c>
      <c r="B19327">
        <v>108770</v>
      </c>
      <c r="C19327">
        <v>109350</v>
      </c>
      <c r="D19327">
        <v>108560</v>
      </c>
      <c r="E19327">
        <v>109210</v>
      </c>
    </row>
    <row r="19328" spans="1:5" x14ac:dyDescent="0.25">
      <c r="A19328" s="2">
        <v>45028.40625</v>
      </c>
      <c r="B19328">
        <v>108820</v>
      </c>
      <c r="C19328">
        <v>109200</v>
      </c>
      <c r="D19328">
        <v>108600</v>
      </c>
      <c r="E19328">
        <v>108775</v>
      </c>
    </row>
    <row r="19329" spans="1:5" x14ac:dyDescent="0.25">
      <c r="A19329" s="2">
        <v>45028.395833333336</v>
      </c>
      <c r="B19329">
        <v>108950</v>
      </c>
      <c r="C19329">
        <v>109555</v>
      </c>
      <c r="D19329">
        <v>108790</v>
      </c>
      <c r="E19329">
        <v>108815</v>
      </c>
    </row>
    <row r="19330" spans="1:5" x14ac:dyDescent="0.25">
      <c r="A19330" s="2">
        <v>45028.385416666664</v>
      </c>
      <c r="B19330">
        <v>108245</v>
      </c>
      <c r="C19330">
        <v>108995</v>
      </c>
      <c r="D19330">
        <v>108205</v>
      </c>
      <c r="E19330">
        <v>108955</v>
      </c>
    </row>
    <row r="19331" spans="1:5" x14ac:dyDescent="0.25">
      <c r="A19331" s="2">
        <v>45028.375</v>
      </c>
      <c r="B19331">
        <v>108505</v>
      </c>
      <c r="C19331">
        <v>108720</v>
      </c>
      <c r="D19331">
        <v>108185</v>
      </c>
      <c r="E19331">
        <v>108245</v>
      </c>
    </row>
    <row r="19332" spans="1:5" x14ac:dyDescent="0.25">
      <c r="A19332" s="2">
        <v>45027.739583333336</v>
      </c>
      <c r="B19332">
        <v>106735</v>
      </c>
      <c r="C19332">
        <v>106910</v>
      </c>
      <c r="D19332">
        <v>106670</v>
      </c>
      <c r="E19332">
        <v>106670</v>
      </c>
    </row>
    <row r="19333" spans="1:5" x14ac:dyDescent="0.25">
      <c r="A19333" s="2">
        <v>45027.729166666664</v>
      </c>
      <c r="B19333">
        <v>106655</v>
      </c>
      <c r="C19333">
        <v>106780</v>
      </c>
      <c r="D19333">
        <v>106500</v>
      </c>
      <c r="E19333">
        <v>106735</v>
      </c>
    </row>
    <row r="19334" spans="1:5" x14ac:dyDescent="0.25">
      <c r="A19334" s="2">
        <v>45027.71875</v>
      </c>
      <c r="B19334">
        <v>106470</v>
      </c>
      <c r="C19334">
        <v>106780</v>
      </c>
      <c r="D19334">
        <v>106405</v>
      </c>
      <c r="E19334">
        <v>106650</v>
      </c>
    </row>
    <row r="19335" spans="1:5" x14ac:dyDescent="0.25">
      <c r="A19335" s="2">
        <v>45027.708333333336</v>
      </c>
      <c r="B19335">
        <v>106195</v>
      </c>
      <c r="C19335">
        <v>106530</v>
      </c>
      <c r="D19335">
        <v>106190</v>
      </c>
      <c r="E19335">
        <v>106475</v>
      </c>
    </row>
    <row r="19336" spans="1:5" x14ac:dyDescent="0.25">
      <c r="A19336" s="2">
        <v>45027.697916666664</v>
      </c>
      <c r="B19336">
        <v>106205</v>
      </c>
      <c r="C19336">
        <v>106310</v>
      </c>
      <c r="D19336">
        <v>106130</v>
      </c>
      <c r="E19336">
        <v>106195</v>
      </c>
    </row>
    <row r="19337" spans="1:5" x14ac:dyDescent="0.25">
      <c r="A19337" s="2">
        <v>45027.6875</v>
      </c>
      <c r="B19337">
        <v>106245</v>
      </c>
      <c r="C19337">
        <v>106335</v>
      </c>
      <c r="D19337">
        <v>106175</v>
      </c>
      <c r="E19337">
        <v>106200</v>
      </c>
    </row>
    <row r="19338" spans="1:5" x14ac:dyDescent="0.25">
      <c r="A19338" s="2">
        <v>45027.677083333336</v>
      </c>
      <c r="B19338">
        <v>106445</v>
      </c>
      <c r="C19338">
        <v>106575</v>
      </c>
      <c r="D19338">
        <v>106215</v>
      </c>
      <c r="E19338">
        <v>106250</v>
      </c>
    </row>
    <row r="19339" spans="1:5" x14ac:dyDescent="0.25">
      <c r="A19339" s="2">
        <v>45027.666666666664</v>
      </c>
      <c r="B19339">
        <v>106145</v>
      </c>
      <c r="C19339">
        <v>106490</v>
      </c>
      <c r="D19339">
        <v>106115</v>
      </c>
      <c r="E19339">
        <v>106445</v>
      </c>
    </row>
    <row r="19340" spans="1:5" x14ac:dyDescent="0.25">
      <c r="A19340" s="2">
        <v>45027.65625</v>
      </c>
      <c r="B19340">
        <v>106245</v>
      </c>
      <c r="C19340">
        <v>106350</v>
      </c>
      <c r="D19340">
        <v>106125</v>
      </c>
      <c r="E19340">
        <v>106145</v>
      </c>
    </row>
    <row r="19341" spans="1:5" x14ac:dyDescent="0.25">
      <c r="A19341" s="2">
        <v>45027.645833333336</v>
      </c>
      <c r="B19341">
        <v>106140</v>
      </c>
      <c r="C19341">
        <v>106400</v>
      </c>
      <c r="D19341">
        <v>106080</v>
      </c>
      <c r="E19341">
        <v>106245</v>
      </c>
    </row>
    <row r="19342" spans="1:5" x14ac:dyDescent="0.25">
      <c r="A19342" s="2">
        <v>45027.635416666664</v>
      </c>
      <c r="B19342">
        <v>106075</v>
      </c>
      <c r="C19342">
        <v>106190</v>
      </c>
      <c r="D19342">
        <v>105980</v>
      </c>
      <c r="E19342">
        <v>106140</v>
      </c>
    </row>
    <row r="19343" spans="1:5" x14ac:dyDescent="0.25">
      <c r="A19343" s="2">
        <v>45027.625</v>
      </c>
      <c r="B19343">
        <v>106160</v>
      </c>
      <c r="C19343">
        <v>106245</v>
      </c>
      <c r="D19343">
        <v>105980</v>
      </c>
      <c r="E19343">
        <v>106075</v>
      </c>
    </row>
    <row r="19344" spans="1:5" x14ac:dyDescent="0.25">
      <c r="A19344" s="2">
        <v>45027.614583333336</v>
      </c>
      <c r="B19344">
        <v>106455</v>
      </c>
      <c r="C19344">
        <v>106475</v>
      </c>
      <c r="D19344">
        <v>106145</v>
      </c>
      <c r="E19344">
        <v>106155</v>
      </c>
    </row>
    <row r="19345" spans="1:5" x14ac:dyDescent="0.25">
      <c r="A19345" s="2">
        <v>45027.604166666664</v>
      </c>
      <c r="B19345">
        <v>106015</v>
      </c>
      <c r="C19345">
        <v>106580</v>
      </c>
      <c r="D19345">
        <v>106015</v>
      </c>
      <c r="E19345">
        <v>106450</v>
      </c>
    </row>
    <row r="19346" spans="1:5" x14ac:dyDescent="0.25">
      <c r="A19346" s="2">
        <v>45027.59375</v>
      </c>
      <c r="B19346">
        <v>105815</v>
      </c>
      <c r="C19346">
        <v>106150</v>
      </c>
      <c r="D19346">
        <v>105735</v>
      </c>
      <c r="E19346">
        <v>106020</v>
      </c>
    </row>
    <row r="19347" spans="1:5" x14ac:dyDescent="0.25">
      <c r="A19347" s="2">
        <v>45027.583333333336</v>
      </c>
      <c r="B19347">
        <v>105480</v>
      </c>
      <c r="C19347">
        <v>105900</v>
      </c>
      <c r="D19347">
        <v>105460</v>
      </c>
      <c r="E19347">
        <v>105820</v>
      </c>
    </row>
    <row r="19348" spans="1:5" x14ac:dyDescent="0.25">
      <c r="A19348" s="2">
        <v>45027.572916666664</v>
      </c>
      <c r="B19348">
        <v>105385</v>
      </c>
      <c r="C19348">
        <v>105595</v>
      </c>
      <c r="D19348">
        <v>105320</v>
      </c>
      <c r="E19348">
        <v>105485</v>
      </c>
    </row>
    <row r="19349" spans="1:5" x14ac:dyDescent="0.25">
      <c r="A19349" s="2">
        <v>45027.5625</v>
      </c>
      <c r="B19349">
        <v>105365</v>
      </c>
      <c r="C19349">
        <v>105440</v>
      </c>
      <c r="D19349">
        <v>105260</v>
      </c>
      <c r="E19349">
        <v>105385</v>
      </c>
    </row>
    <row r="19350" spans="1:5" x14ac:dyDescent="0.25">
      <c r="A19350" s="2">
        <v>45027.552083333336</v>
      </c>
      <c r="B19350">
        <v>105360</v>
      </c>
      <c r="C19350">
        <v>105485</v>
      </c>
      <c r="D19350">
        <v>105335</v>
      </c>
      <c r="E19350">
        <v>105370</v>
      </c>
    </row>
    <row r="19351" spans="1:5" x14ac:dyDescent="0.25">
      <c r="A19351" s="2">
        <v>45027.541666666664</v>
      </c>
      <c r="B19351">
        <v>105375</v>
      </c>
      <c r="C19351">
        <v>105380</v>
      </c>
      <c r="D19351">
        <v>105270</v>
      </c>
      <c r="E19351">
        <v>105360</v>
      </c>
    </row>
    <row r="19352" spans="1:5" x14ac:dyDescent="0.25">
      <c r="A19352" s="2">
        <v>45027.53125</v>
      </c>
      <c r="B19352">
        <v>105330</v>
      </c>
      <c r="C19352">
        <v>105395</v>
      </c>
      <c r="D19352">
        <v>105215</v>
      </c>
      <c r="E19352">
        <v>105370</v>
      </c>
    </row>
    <row r="19353" spans="1:5" x14ac:dyDescent="0.25">
      <c r="A19353" s="2">
        <v>45027.520833333336</v>
      </c>
      <c r="B19353">
        <v>105280</v>
      </c>
      <c r="C19353">
        <v>105375</v>
      </c>
      <c r="D19353">
        <v>105135</v>
      </c>
      <c r="E19353">
        <v>105330</v>
      </c>
    </row>
    <row r="19354" spans="1:5" x14ac:dyDescent="0.25">
      <c r="A19354" s="2">
        <v>45027.510416666664</v>
      </c>
      <c r="B19354">
        <v>105370</v>
      </c>
      <c r="C19354">
        <v>105420</v>
      </c>
      <c r="D19354">
        <v>105215</v>
      </c>
      <c r="E19354">
        <v>105275</v>
      </c>
    </row>
    <row r="19355" spans="1:5" x14ac:dyDescent="0.25">
      <c r="A19355" s="2">
        <v>45027.5</v>
      </c>
      <c r="B19355">
        <v>105245</v>
      </c>
      <c r="C19355">
        <v>105485</v>
      </c>
      <c r="D19355">
        <v>105185</v>
      </c>
      <c r="E19355">
        <v>105370</v>
      </c>
    </row>
    <row r="19356" spans="1:5" x14ac:dyDescent="0.25">
      <c r="A19356" s="2">
        <v>45027.489583333336</v>
      </c>
      <c r="B19356">
        <v>105250</v>
      </c>
      <c r="C19356">
        <v>105315</v>
      </c>
      <c r="D19356">
        <v>105070</v>
      </c>
      <c r="E19356">
        <v>105245</v>
      </c>
    </row>
    <row r="19357" spans="1:5" x14ac:dyDescent="0.25">
      <c r="A19357" s="2">
        <v>45027.479166666664</v>
      </c>
      <c r="B19357">
        <v>105515</v>
      </c>
      <c r="C19357">
        <v>105550</v>
      </c>
      <c r="D19357">
        <v>105190</v>
      </c>
      <c r="E19357">
        <v>105255</v>
      </c>
    </row>
    <row r="19358" spans="1:5" x14ac:dyDescent="0.25">
      <c r="A19358" s="2">
        <v>45027.46875</v>
      </c>
      <c r="B19358">
        <v>105170</v>
      </c>
      <c r="C19358">
        <v>105725</v>
      </c>
      <c r="D19358">
        <v>105140</v>
      </c>
      <c r="E19358">
        <v>105515</v>
      </c>
    </row>
    <row r="19359" spans="1:5" x14ac:dyDescent="0.25">
      <c r="A19359" s="2">
        <v>45027.458333333336</v>
      </c>
      <c r="B19359">
        <v>104815</v>
      </c>
      <c r="C19359">
        <v>105375</v>
      </c>
      <c r="D19359">
        <v>104780</v>
      </c>
      <c r="E19359">
        <v>105170</v>
      </c>
    </row>
    <row r="19360" spans="1:5" x14ac:dyDescent="0.25">
      <c r="A19360" s="2">
        <v>45027.447916666664</v>
      </c>
      <c r="B19360">
        <v>104670</v>
      </c>
      <c r="C19360">
        <v>104995</v>
      </c>
      <c r="D19360">
        <v>104620</v>
      </c>
      <c r="E19360">
        <v>104815</v>
      </c>
    </row>
    <row r="19361" spans="1:5" x14ac:dyDescent="0.25">
      <c r="A19361" s="2">
        <v>45027.4375</v>
      </c>
      <c r="B19361">
        <v>104460</v>
      </c>
      <c r="C19361">
        <v>104740</v>
      </c>
      <c r="D19361">
        <v>104395</v>
      </c>
      <c r="E19361">
        <v>104675</v>
      </c>
    </row>
    <row r="19362" spans="1:5" x14ac:dyDescent="0.25">
      <c r="A19362" s="2">
        <v>45027.427083333336</v>
      </c>
      <c r="B19362">
        <v>104285</v>
      </c>
      <c r="C19362">
        <v>105280</v>
      </c>
      <c r="D19362">
        <v>104240</v>
      </c>
      <c r="E19362">
        <v>104465</v>
      </c>
    </row>
    <row r="19363" spans="1:5" x14ac:dyDescent="0.25">
      <c r="A19363" s="2">
        <v>45027.416666666664</v>
      </c>
      <c r="B19363">
        <v>103450</v>
      </c>
      <c r="C19363">
        <v>104325</v>
      </c>
      <c r="D19363">
        <v>103415</v>
      </c>
      <c r="E19363">
        <v>104290</v>
      </c>
    </row>
    <row r="19364" spans="1:5" x14ac:dyDescent="0.25">
      <c r="A19364" s="2">
        <v>45027.40625</v>
      </c>
      <c r="B19364">
        <v>103415</v>
      </c>
      <c r="C19364">
        <v>103575</v>
      </c>
      <c r="D19364">
        <v>103235</v>
      </c>
      <c r="E19364">
        <v>103450</v>
      </c>
    </row>
    <row r="19365" spans="1:5" x14ac:dyDescent="0.25">
      <c r="A19365" s="2">
        <v>45027.395833333336</v>
      </c>
      <c r="B19365">
        <v>103335</v>
      </c>
      <c r="C19365">
        <v>103460</v>
      </c>
      <c r="D19365">
        <v>103265</v>
      </c>
      <c r="E19365">
        <v>103415</v>
      </c>
    </row>
    <row r="19366" spans="1:5" x14ac:dyDescent="0.25">
      <c r="A19366" s="2">
        <v>45027.385416666664</v>
      </c>
      <c r="B19366">
        <v>103010</v>
      </c>
      <c r="C19366">
        <v>103475</v>
      </c>
      <c r="D19366">
        <v>102935</v>
      </c>
      <c r="E19366">
        <v>103335</v>
      </c>
    </row>
    <row r="19367" spans="1:5" x14ac:dyDescent="0.25">
      <c r="A19367" s="2">
        <v>45027.375</v>
      </c>
      <c r="B19367">
        <v>102500</v>
      </c>
      <c r="C19367">
        <v>103140</v>
      </c>
      <c r="D19367">
        <v>102440</v>
      </c>
      <c r="E19367">
        <v>103015</v>
      </c>
    </row>
    <row r="19368" spans="1:5" x14ac:dyDescent="0.25">
      <c r="A19368" s="2">
        <v>45026.739583333336</v>
      </c>
      <c r="B19368">
        <v>102020</v>
      </c>
      <c r="C19368">
        <v>102115</v>
      </c>
      <c r="D19368">
        <v>102000</v>
      </c>
      <c r="E19368">
        <v>102115</v>
      </c>
    </row>
    <row r="19369" spans="1:5" x14ac:dyDescent="0.25">
      <c r="A19369" s="2">
        <v>45026.729166666664</v>
      </c>
      <c r="B19369">
        <v>102015</v>
      </c>
      <c r="C19369">
        <v>102090</v>
      </c>
      <c r="D19369">
        <v>101940</v>
      </c>
      <c r="E19369">
        <v>102015</v>
      </c>
    </row>
    <row r="19370" spans="1:5" x14ac:dyDescent="0.25">
      <c r="A19370" s="2">
        <v>45026.71875</v>
      </c>
      <c r="B19370">
        <v>102010</v>
      </c>
      <c r="C19370">
        <v>102120</v>
      </c>
      <c r="D19370">
        <v>102000</v>
      </c>
      <c r="E19370">
        <v>102015</v>
      </c>
    </row>
    <row r="19371" spans="1:5" x14ac:dyDescent="0.25">
      <c r="A19371" s="2">
        <v>45026.708333333336</v>
      </c>
      <c r="B19371">
        <v>101990</v>
      </c>
      <c r="C19371">
        <v>102065</v>
      </c>
      <c r="D19371">
        <v>101910</v>
      </c>
      <c r="E19371">
        <v>102010</v>
      </c>
    </row>
    <row r="19372" spans="1:5" x14ac:dyDescent="0.25">
      <c r="A19372" s="2">
        <v>45026.697916666664</v>
      </c>
      <c r="B19372">
        <v>101860</v>
      </c>
      <c r="C19372">
        <v>102005</v>
      </c>
      <c r="D19372">
        <v>101815</v>
      </c>
      <c r="E19372">
        <v>101995</v>
      </c>
    </row>
    <row r="19373" spans="1:5" x14ac:dyDescent="0.25">
      <c r="A19373" s="2">
        <v>45026.6875</v>
      </c>
      <c r="B19373">
        <v>101920</v>
      </c>
      <c r="C19373">
        <v>101930</v>
      </c>
      <c r="D19373">
        <v>101835</v>
      </c>
      <c r="E19373">
        <v>101865</v>
      </c>
    </row>
    <row r="19374" spans="1:5" x14ac:dyDescent="0.25">
      <c r="A19374" s="2">
        <v>45026.677083333336</v>
      </c>
      <c r="B19374">
        <v>101835</v>
      </c>
      <c r="C19374">
        <v>101955</v>
      </c>
      <c r="D19374">
        <v>101830</v>
      </c>
      <c r="E19374">
        <v>101925</v>
      </c>
    </row>
    <row r="19375" spans="1:5" x14ac:dyDescent="0.25">
      <c r="A19375" s="2">
        <v>45026.666666666664</v>
      </c>
      <c r="B19375">
        <v>101865</v>
      </c>
      <c r="C19375">
        <v>101960</v>
      </c>
      <c r="D19375">
        <v>101725</v>
      </c>
      <c r="E19375">
        <v>101835</v>
      </c>
    </row>
    <row r="19376" spans="1:5" x14ac:dyDescent="0.25">
      <c r="A19376" s="2">
        <v>45026.65625</v>
      </c>
      <c r="B19376">
        <v>101860</v>
      </c>
      <c r="C19376">
        <v>101930</v>
      </c>
      <c r="D19376">
        <v>101800</v>
      </c>
      <c r="E19376">
        <v>101865</v>
      </c>
    </row>
    <row r="19377" spans="1:5" x14ac:dyDescent="0.25">
      <c r="A19377" s="2">
        <v>45026.645833333336</v>
      </c>
      <c r="B19377">
        <v>101945</v>
      </c>
      <c r="C19377">
        <v>101950</v>
      </c>
      <c r="D19377">
        <v>101800</v>
      </c>
      <c r="E19377">
        <v>101860</v>
      </c>
    </row>
    <row r="19378" spans="1:5" x14ac:dyDescent="0.25">
      <c r="A19378" s="2">
        <v>45026.635416666664</v>
      </c>
      <c r="B19378">
        <v>101990</v>
      </c>
      <c r="C19378">
        <v>102020</v>
      </c>
      <c r="D19378">
        <v>101900</v>
      </c>
      <c r="E19378">
        <v>101940</v>
      </c>
    </row>
    <row r="19379" spans="1:5" x14ac:dyDescent="0.25">
      <c r="A19379" s="2">
        <v>45026.625</v>
      </c>
      <c r="B19379">
        <v>101845</v>
      </c>
      <c r="C19379">
        <v>102025</v>
      </c>
      <c r="D19379">
        <v>101785</v>
      </c>
      <c r="E19379">
        <v>101990</v>
      </c>
    </row>
    <row r="19380" spans="1:5" x14ac:dyDescent="0.25">
      <c r="A19380" s="2">
        <v>45026.614583333336</v>
      </c>
      <c r="B19380">
        <v>101920</v>
      </c>
      <c r="C19380">
        <v>101965</v>
      </c>
      <c r="D19380">
        <v>101815</v>
      </c>
      <c r="E19380">
        <v>101845</v>
      </c>
    </row>
    <row r="19381" spans="1:5" x14ac:dyDescent="0.25">
      <c r="A19381" s="2">
        <v>45026.604166666664</v>
      </c>
      <c r="B19381">
        <v>101870</v>
      </c>
      <c r="C19381">
        <v>101945</v>
      </c>
      <c r="D19381">
        <v>101815</v>
      </c>
      <c r="E19381">
        <v>101920</v>
      </c>
    </row>
    <row r="19382" spans="1:5" x14ac:dyDescent="0.25">
      <c r="A19382" s="2">
        <v>45026.59375</v>
      </c>
      <c r="B19382">
        <v>101905</v>
      </c>
      <c r="C19382">
        <v>101925</v>
      </c>
      <c r="D19382">
        <v>101785</v>
      </c>
      <c r="E19382">
        <v>101865</v>
      </c>
    </row>
    <row r="19383" spans="1:5" x14ac:dyDescent="0.25">
      <c r="A19383" s="2">
        <v>45026.583333333336</v>
      </c>
      <c r="B19383">
        <v>101855</v>
      </c>
      <c r="C19383">
        <v>101920</v>
      </c>
      <c r="D19383">
        <v>101775</v>
      </c>
      <c r="E19383">
        <v>101910</v>
      </c>
    </row>
    <row r="19384" spans="1:5" x14ac:dyDescent="0.25">
      <c r="A19384" s="2">
        <v>45026.572916666664</v>
      </c>
      <c r="B19384">
        <v>102000</v>
      </c>
      <c r="C19384">
        <v>102020</v>
      </c>
      <c r="D19384">
        <v>101825</v>
      </c>
      <c r="E19384">
        <v>101860</v>
      </c>
    </row>
    <row r="19385" spans="1:5" x14ac:dyDescent="0.25">
      <c r="A19385" s="2">
        <v>45026.5625</v>
      </c>
      <c r="B19385">
        <v>101955</v>
      </c>
      <c r="C19385">
        <v>102055</v>
      </c>
      <c r="D19385">
        <v>101900</v>
      </c>
      <c r="E19385">
        <v>102000</v>
      </c>
    </row>
    <row r="19386" spans="1:5" x14ac:dyDescent="0.25">
      <c r="A19386" s="2">
        <v>45026.552083333336</v>
      </c>
      <c r="B19386">
        <v>101880</v>
      </c>
      <c r="C19386">
        <v>101980</v>
      </c>
      <c r="D19386">
        <v>101875</v>
      </c>
      <c r="E19386">
        <v>101955</v>
      </c>
    </row>
    <row r="19387" spans="1:5" x14ac:dyDescent="0.25">
      <c r="A19387" s="2">
        <v>45026.541666666664</v>
      </c>
      <c r="B19387">
        <v>101990</v>
      </c>
      <c r="C19387">
        <v>102015</v>
      </c>
      <c r="D19387">
        <v>101845</v>
      </c>
      <c r="E19387">
        <v>101880</v>
      </c>
    </row>
    <row r="19388" spans="1:5" x14ac:dyDescent="0.25">
      <c r="A19388" s="2">
        <v>45026.53125</v>
      </c>
      <c r="B19388">
        <v>102000</v>
      </c>
      <c r="C19388">
        <v>102085</v>
      </c>
      <c r="D19388">
        <v>101980</v>
      </c>
      <c r="E19388">
        <v>101995</v>
      </c>
    </row>
    <row r="19389" spans="1:5" x14ac:dyDescent="0.25">
      <c r="A19389" s="2">
        <v>45026.520833333336</v>
      </c>
      <c r="B19389">
        <v>102080</v>
      </c>
      <c r="C19389">
        <v>102265</v>
      </c>
      <c r="D19389">
        <v>101990</v>
      </c>
      <c r="E19389">
        <v>102000</v>
      </c>
    </row>
    <row r="19390" spans="1:5" x14ac:dyDescent="0.25">
      <c r="A19390" s="2">
        <v>45026.510416666664</v>
      </c>
      <c r="B19390">
        <v>101940</v>
      </c>
      <c r="C19390">
        <v>102115</v>
      </c>
      <c r="D19390">
        <v>101880</v>
      </c>
      <c r="E19390">
        <v>102080</v>
      </c>
    </row>
    <row r="19391" spans="1:5" x14ac:dyDescent="0.25">
      <c r="A19391" s="2">
        <v>45026.5</v>
      </c>
      <c r="B19391">
        <v>101825</v>
      </c>
      <c r="C19391">
        <v>102190</v>
      </c>
      <c r="D19391">
        <v>101800</v>
      </c>
      <c r="E19391">
        <v>101935</v>
      </c>
    </row>
    <row r="19392" spans="1:5" x14ac:dyDescent="0.25">
      <c r="A19392" s="2">
        <v>45026.489583333336</v>
      </c>
      <c r="B19392">
        <v>101920</v>
      </c>
      <c r="C19392">
        <v>102015</v>
      </c>
      <c r="D19392">
        <v>101725</v>
      </c>
      <c r="E19392">
        <v>101825</v>
      </c>
    </row>
    <row r="19393" spans="1:5" x14ac:dyDescent="0.25">
      <c r="A19393" s="2">
        <v>45026.479166666664</v>
      </c>
      <c r="B19393">
        <v>101975</v>
      </c>
      <c r="C19393">
        <v>102015</v>
      </c>
      <c r="D19393">
        <v>101745</v>
      </c>
      <c r="E19393">
        <v>101915</v>
      </c>
    </row>
    <row r="19394" spans="1:5" x14ac:dyDescent="0.25">
      <c r="A19394" s="2">
        <v>45026.46875</v>
      </c>
      <c r="B19394">
        <v>101800</v>
      </c>
      <c r="C19394">
        <v>101980</v>
      </c>
      <c r="D19394">
        <v>101665</v>
      </c>
      <c r="E19394">
        <v>101980</v>
      </c>
    </row>
    <row r="19395" spans="1:5" x14ac:dyDescent="0.25">
      <c r="A19395" s="2">
        <v>45026.458333333336</v>
      </c>
      <c r="B19395">
        <v>101910</v>
      </c>
      <c r="C19395">
        <v>102020</v>
      </c>
      <c r="D19395">
        <v>101695</v>
      </c>
      <c r="E19395">
        <v>101800</v>
      </c>
    </row>
    <row r="19396" spans="1:5" x14ac:dyDescent="0.25">
      <c r="A19396" s="2">
        <v>45026.447916666664</v>
      </c>
      <c r="B19396">
        <v>102100</v>
      </c>
      <c r="C19396">
        <v>102285</v>
      </c>
      <c r="D19396">
        <v>101815</v>
      </c>
      <c r="E19396">
        <v>101910</v>
      </c>
    </row>
    <row r="19397" spans="1:5" x14ac:dyDescent="0.25">
      <c r="A19397" s="2">
        <v>45026.4375</v>
      </c>
      <c r="B19397">
        <v>101905</v>
      </c>
      <c r="C19397">
        <v>102350</v>
      </c>
      <c r="D19397">
        <v>101785</v>
      </c>
      <c r="E19397">
        <v>102100</v>
      </c>
    </row>
    <row r="19398" spans="1:5" x14ac:dyDescent="0.25">
      <c r="A19398" s="2">
        <v>45026.427083333336</v>
      </c>
      <c r="B19398">
        <v>101775</v>
      </c>
      <c r="C19398">
        <v>101945</v>
      </c>
      <c r="D19398">
        <v>101640</v>
      </c>
      <c r="E19398">
        <v>101910</v>
      </c>
    </row>
    <row r="19399" spans="1:5" x14ac:dyDescent="0.25">
      <c r="A19399" s="2">
        <v>45026.416666666664</v>
      </c>
      <c r="B19399">
        <v>101400</v>
      </c>
      <c r="C19399">
        <v>101885</v>
      </c>
      <c r="D19399">
        <v>101400</v>
      </c>
      <c r="E19399">
        <v>101770</v>
      </c>
    </row>
    <row r="19400" spans="1:5" x14ac:dyDescent="0.25">
      <c r="A19400" s="2">
        <v>45026.40625</v>
      </c>
      <c r="B19400">
        <v>101340</v>
      </c>
      <c r="C19400">
        <v>101445</v>
      </c>
      <c r="D19400">
        <v>101305</v>
      </c>
      <c r="E19400">
        <v>101400</v>
      </c>
    </row>
    <row r="19401" spans="1:5" x14ac:dyDescent="0.25">
      <c r="A19401" s="2">
        <v>45026.395833333336</v>
      </c>
      <c r="B19401">
        <v>100920</v>
      </c>
      <c r="C19401">
        <v>101400</v>
      </c>
      <c r="D19401">
        <v>100915</v>
      </c>
      <c r="E19401">
        <v>101345</v>
      </c>
    </row>
    <row r="19402" spans="1:5" x14ac:dyDescent="0.25">
      <c r="A19402" s="2">
        <v>45026.385416666664</v>
      </c>
      <c r="B19402">
        <v>100985</v>
      </c>
      <c r="C19402">
        <v>101040</v>
      </c>
      <c r="D19402">
        <v>100845</v>
      </c>
      <c r="E19402">
        <v>100925</v>
      </c>
    </row>
    <row r="19403" spans="1:5" x14ac:dyDescent="0.25">
      <c r="A19403" s="2">
        <v>45026.375</v>
      </c>
      <c r="B19403">
        <v>101130</v>
      </c>
      <c r="C19403">
        <v>101210</v>
      </c>
      <c r="D19403">
        <v>100935</v>
      </c>
      <c r="E19403">
        <v>100985</v>
      </c>
    </row>
    <row r="19404" spans="1:5" x14ac:dyDescent="0.25">
      <c r="A19404" s="2">
        <v>45022.739583333336</v>
      </c>
      <c r="B19404">
        <v>101150</v>
      </c>
      <c r="C19404">
        <v>101330</v>
      </c>
      <c r="D19404">
        <v>101135</v>
      </c>
      <c r="E19404">
        <v>101330</v>
      </c>
    </row>
    <row r="19405" spans="1:5" x14ac:dyDescent="0.25">
      <c r="A19405" s="2">
        <v>45022.729166666664</v>
      </c>
      <c r="B19405">
        <v>101070</v>
      </c>
      <c r="C19405">
        <v>101250</v>
      </c>
      <c r="D19405">
        <v>101045</v>
      </c>
      <c r="E19405">
        <v>101145</v>
      </c>
    </row>
    <row r="19406" spans="1:5" x14ac:dyDescent="0.25">
      <c r="A19406" s="2">
        <v>45022.71875</v>
      </c>
      <c r="B19406">
        <v>100990</v>
      </c>
      <c r="C19406">
        <v>101090</v>
      </c>
      <c r="D19406">
        <v>100925</v>
      </c>
      <c r="E19406">
        <v>101070</v>
      </c>
    </row>
    <row r="19407" spans="1:5" x14ac:dyDescent="0.25">
      <c r="A19407" s="2">
        <v>45022.708333333336</v>
      </c>
      <c r="B19407">
        <v>100965</v>
      </c>
      <c r="C19407">
        <v>101030</v>
      </c>
      <c r="D19407">
        <v>100935</v>
      </c>
      <c r="E19407">
        <v>100990</v>
      </c>
    </row>
    <row r="19408" spans="1:5" x14ac:dyDescent="0.25">
      <c r="A19408" s="2">
        <v>45022.697916666664</v>
      </c>
      <c r="B19408">
        <v>100955</v>
      </c>
      <c r="C19408">
        <v>101055</v>
      </c>
      <c r="D19408">
        <v>100910</v>
      </c>
      <c r="E19408">
        <v>100965</v>
      </c>
    </row>
    <row r="19409" spans="1:5" x14ac:dyDescent="0.25">
      <c r="A19409" s="2">
        <v>45022.6875</v>
      </c>
      <c r="B19409">
        <v>101015</v>
      </c>
      <c r="C19409">
        <v>101040</v>
      </c>
      <c r="D19409">
        <v>100880</v>
      </c>
      <c r="E19409">
        <v>100955</v>
      </c>
    </row>
    <row r="19410" spans="1:5" x14ac:dyDescent="0.25">
      <c r="A19410" s="2">
        <v>45022.677083333336</v>
      </c>
      <c r="B19410">
        <v>101020</v>
      </c>
      <c r="C19410">
        <v>101050</v>
      </c>
      <c r="D19410">
        <v>100940</v>
      </c>
      <c r="E19410">
        <v>101015</v>
      </c>
    </row>
    <row r="19411" spans="1:5" x14ac:dyDescent="0.25">
      <c r="A19411" s="2">
        <v>45022.666666666664</v>
      </c>
      <c r="B19411">
        <v>101160</v>
      </c>
      <c r="C19411">
        <v>101160</v>
      </c>
      <c r="D19411">
        <v>101000</v>
      </c>
      <c r="E19411">
        <v>101015</v>
      </c>
    </row>
    <row r="19412" spans="1:5" x14ac:dyDescent="0.25">
      <c r="A19412" s="2">
        <v>45022.65625</v>
      </c>
      <c r="B19412">
        <v>101185</v>
      </c>
      <c r="C19412">
        <v>101205</v>
      </c>
      <c r="D19412">
        <v>101080</v>
      </c>
      <c r="E19412">
        <v>101160</v>
      </c>
    </row>
    <row r="19413" spans="1:5" x14ac:dyDescent="0.25">
      <c r="A19413" s="2">
        <v>45022.645833333336</v>
      </c>
      <c r="B19413">
        <v>101025</v>
      </c>
      <c r="C19413">
        <v>101230</v>
      </c>
      <c r="D19413">
        <v>101005</v>
      </c>
      <c r="E19413">
        <v>101190</v>
      </c>
    </row>
    <row r="19414" spans="1:5" x14ac:dyDescent="0.25">
      <c r="A19414" s="2">
        <v>45022.635416666664</v>
      </c>
      <c r="B19414">
        <v>100900</v>
      </c>
      <c r="C19414">
        <v>101040</v>
      </c>
      <c r="D19414">
        <v>100865</v>
      </c>
      <c r="E19414">
        <v>101030</v>
      </c>
    </row>
    <row r="19415" spans="1:5" x14ac:dyDescent="0.25">
      <c r="A19415" s="2">
        <v>45022.625</v>
      </c>
      <c r="B19415">
        <v>100945</v>
      </c>
      <c r="C19415">
        <v>100970</v>
      </c>
      <c r="D19415">
        <v>100810</v>
      </c>
      <c r="E19415">
        <v>100895</v>
      </c>
    </row>
    <row r="19416" spans="1:5" x14ac:dyDescent="0.25">
      <c r="A19416" s="2">
        <v>45022.614583333336</v>
      </c>
      <c r="B19416">
        <v>100905</v>
      </c>
      <c r="C19416">
        <v>100955</v>
      </c>
      <c r="D19416">
        <v>100790</v>
      </c>
      <c r="E19416">
        <v>100945</v>
      </c>
    </row>
    <row r="19417" spans="1:5" x14ac:dyDescent="0.25">
      <c r="A19417" s="2">
        <v>45022.604166666664</v>
      </c>
      <c r="B19417">
        <v>101040</v>
      </c>
      <c r="C19417">
        <v>101080</v>
      </c>
      <c r="D19417">
        <v>100895</v>
      </c>
      <c r="E19417">
        <v>100900</v>
      </c>
    </row>
    <row r="19418" spans="1:5" x14ac:dyDescent="0.25">
      <c r="A19418" s="2">
        <v>45022.59375</v>
      </c>
      <c r="B19418">
        <v>100950</v>
      </c>
      <c r="C19418">
        <v>101075</v>
      </c>
      <c r="D19418">
        <v>100910</v>
      </c>
      <c r="E19418">
        <v>101035</v>
      </c>
    </row>
    <row r="19419" spans="1:5" x14ac:dyDescent="0.25">
      <c r="A19419" s="2">
        <v>45022.583333333336</v>
      </c>
      <c r="B19419">
        <v>100945</v>
      </c>
      <c r="C19419">
        <v>100975</v>
      </c>
      <c r="D19419">
        <v>100855</v>
      </c>
      <c r="E19419">
        <v>100955</v>
      </c>
    </row>
    <row r="19420" spans="1:5" x14ac:dyDescent="0.25">
      <c r="A19420" s="2">
        <v>45022.572916666664</v>
      </c>
      <c r="B19420">
        <v>101030</v>
      </c>
      <c r="C19420">
        <v>101055</v>
      </c>
      <c r="D19420">
        <v>100845</v>
      </c>
      <c r="E19420">
        <v>100940</v>
      </c>
    </row>
    <row r="19421" spans="1:5" x14ac:dyDescent="0.25">
      <c r="A19421" s="2">
        <v>45022.5625</v>
      </c>
      <c r="B19421">
        <v>100980</v>
      </c>
      <c r="C19421">
        <v>101185</v>
      </c>
      <c r="D19421">
        <v>100970</v>
      </c>
      <c r="E19421">
        <v>101035</v>
      </c>
    </row>
    <row r="19422" spans="1:5" x14ac:dyDescent="0.25">
      <c r="A19422" s="2">
        <v>45022.552083333336</v>
      </c>
      <c r="B19422">
        <v>101030</v>
      </c>
      <c r="C19422">
        <v>101060</v>
      </c>
      <c r="D19422">
        <v>100910</v>
      </c>
      <c r="E19422">
        <v>100980</v>
      </c>
    </row>
    <row r="19423" spans="1:5" x14ac:dyDescent="0.25">
      <c r="A19423" s="2">
        <v>45022.541666666664</v>
      </c>
      <c r="B19423">
        <v>100955</v>
      </c>
      <c r="C19423">
        <v>101075</v>
      </c>
      <c r="D19423">
        <v>100935</v>
      </c>
      <c r="E19423">
        <v>101025</v>
      </c>
    </row>
    <row r="19424" spans="1:5" x14ac:dyDescent="0.25">
      <c r="A19424" s="2">
        <v>45022.53125</v>
      </c>
      <c r="B19424">
        <v>100895</v>
      </c>
      <c r="C19424">
        <v>100965</v>
      </c>
      <c r="D19424">
        <v>100855</v>
      </c>
      <c r="E19424">
        <v>100960</v>
      </c>
    </row>
    <row r="19425" spans="1:5" x14ac:dyDescent="0.25">
      <c r="A19425" s="2">
        <v>45022.520833333336</v>
      </c>
      <c r="B19425">
        <v>100610</v>
      </c>
      <c r="C19425">
        <v>100945</v>
      </c>
      <c r="D19425">
        <v>100605</v>
      </c>
      <c r="E19425">
        <v>100895</v>
      </c>
    </row>
    <row r="19426" spans="1:5" x14ac:dyDescent="0.25">
      <c r="A19426" s="2">
        <v>45022.510416666664</v>
      </c>
      <c r="B19426">
        <v>100800</v>
      </c>
      <c r="C19426">
        <v>100845</v>
      </c>
      <c r="D19426">
        <v>100505</v>
      </c>
      <c r="E19426">
        <v>100605</v>
      </c>
    </row>
    <row r="19427" spans="1:5" x14ac:dyDescent="0.25">
      <c r="A19427" s="2">
        <v>45022.5</v>
      </c>
      <c r="B19427">
        <v>100930</v>
      </c>
      <c r="C19427">
        <v>100990</v>
      </c>
      <c r="D19427">
        <v>100720</v>
      </c>
      <c r="E19427">
        <v>100800</v>
      </c>
    </row>
    <row r="19428" spans="1:5" x14ac:dyDescent="0.25">
      <c r="A19428" s="2">
        <v>45022.489583333336</v>
      </c>
      <c r="B19428">
        <v>100775</v>
      </c>
      <c r="C19428">
        <v>101050</v>
      </c>
      <c r="D19428">
        <v>100750</v>
      </c>
      <c r="E19428">
        <v>100925</v>
      </c>
    </row>
    <row r="19429" spans="1:5" x14ac:dyDescent="0.25">
      <c r="A19429" s="2">
        <v>45022.479166666664</v>
      </c>
      <c r="B19429">
        <v>101110</v>
      </c>
      <c r="C19429">
        <v>101235</v>
      </c>
      <c r="D19429">
        <v>100740</v>
      </c>
      <c r="E19429">
        <v>100780</v>
      </c>
    </row>
    <row r="19430" spans="1:5" x14ac:dyDescent="0.25">
      <c r="A19430" s="2">
        <v>45022.46875</v>
      </c>
      <c r="B19430">
        <v>101135</v>
      </c>
      <c r="C19430">
        <v>101180</v>
      </c>
      <c r="D19430">
        <v>100935</v>
      </c>
      <c r="E19430">
        <v>101115</v>
      </c>
    </row>
    <row r="19431" spans="1:5" x14ac:dyDescent="0.25">
      <c r="A19431" s="2">
        <v>45022.458333333336</v>
      </c>
      <c r="B19431">
        <v>100730</v>
      </c>
      <c r="C19431">
        <v>101170</v>
      </c>
      <c r="D19431">
        <v>100715</v>
      </c>
      <c r="E19431">
        <v>101140</v>
      </c>
    </row>
    <row r="19432" spans="1:5" x14ac:dyDescent="0.25">
      <c r="A19432" s="2">
        <v>45022.447916666664</v>
      </c>
      <c r="B19432">
        <v>100840</v>
      </c>
      <c r="C19432">
        <v>100925</v>
      </c>
      <c r="D19432">
        <v>100660</v>
      </c>
      <c r="E19432">
        <v>100725</v>
      </c>
    </row>
    <row r="19433" spans="1:5" x14ac:dyDescent="0.25">
      <c r="A19433" s="2">
        <v>45022.4375</v>
      </c>
      <c r="B19433">
        <v>101335</v>
      </c>
      <c r="C19433">
        <v>101350</v>
      </c>
      <c r="D19433">
        <v>100670</v>
      </c>
      <c r="E19433">
        <v>100840</v>
      </c>
    </row>
    <row r="19434" spans="1:5" x14ac:dyDescent="0.25">
      <c r="A19434" s="2">
        <v>45022.427083333336</v>
      </c>
      <c r="B19434">
        <v>101655</v>
      </c>
      <c r="C19434">
        <v>101720</v>
      </c>
      <c r="D19434">
        <v>101230</v>
      </c>
      <c r="E19434">
        <v>101335</v>
      </c>
    </row>
    <row r="19435" spans="1:5" x14ac:dyDescent="0.25">
      <c r="A19435" s="2">
        <v>45022.416666666664</v>
      </c>
      <c r="B19435">
        <v>100800</v>
      </c>
      <c r="C19435">
        <v>101675</v>
      </c>
      <c r="D19435">
        <v>100755</v>
      </c>
      <c r="E19435">
        <v>101660</v>
      </c>
    </row>
    <row r="19436" spans="1:5" x14ac:dyDescent="0.25">
      <c r="A19436" s="2">
        <v>45022.40625</v>
      </c>
      <c r="B19436">
        <v>100840</v>
      </c>
      <c r="C19436">
        <v>100945</v>
      </c>
      <c r="D19436">
        <v>100735</v>
      </c>
      <c r="E19436">
        <v>100800</v>
      </c>
    </row>
    <row r="19437" spans="1:5" x14ac:dyDescent="0.25">
      <c r="A19437" s="2">
        <v>45022.395833333336</v>
      </c>
      <c r="B19437">
        <v>100770</v>
      </c>
      <c r="C19437">
        <v>100990</v>
      </c>
      <c r="D19437">
        <v>100680</v>
      </c>
      <c r="E19437">
        <v>100835</v>
      </c>
    </row>
    <row r="19438" spans="1:5" x14ac:dyDescent="0.25">
      <c r="A19438" s="2">
        <v>45022.385416666664</v>
      </c>
      <c r="B19438">
        <v>101060</v>
      </c>
      <c r="C19438">
        <v>101070</v>
      </c>
      <c r="D19438">
        <v>100760</v>
      </c>
      <c r="E19438">
        <v>100770</v>
      </c>
    </row>
    <row r="19439" spans="1:5" x14ac:dyDescent="0.25">
      <c r="A19439" s="2">
        <v>45022.375</v>
      </c>
      <c r="B19439">
        <v>101000</v>
      </c>
      <c r="C19439">
        <v>101140</v>
      </c>
      <c r="D19439">
        <v>100855</v>
      </c>
      <c r="E19439">
        <v>101060</v>
      </c>
    </row>
    <row r="19440" spans="1:5" x14ac:dyDescent="0.25">
      <c r="A19440" s="2">
        <v>45021.739583333336</v>
      </c>
      <c r="B19440">
        <v>100990</v>
      </c>
      <c r="C19440">
        <v>101050</v>
      </c>
      <c r="D19440">
        <v>100880</v>
      </c>
      <c r="E19440">
        <v>100880</v>
      </c>
    </row>
    <row r="19441" spans="1:5" x14ac:dyDescent="0.25">
      <c r="A19441" s="2">
        <v>45021.729166666664</v>
      </c>
      <c r="B19441">
        <v>101055</v>
      </c>
      <c r="C19441">
        <v>101070</v>
      </c>
      <c r="D19441">
        <v>100905</v>
      </c>
      <c r="E19441">
        <v>100990</v>
      </c>
    </row>
    <row r="19442" spans="1:5" x14ac:dyDescent="0.25">
      <c r="A19442" s="2">
        <v>45021.71875</v>
      </c>
      <c r="B19442">
        <v>100955</v>
      </c>
      <c r="C19442">
        <v>101170</v>
      </c>
      <c r="D19442">
        <v>100950</v>
      </c>
      <c r="E19442">
        <v>101060</v>
      </c>
    </row>
    <row r="19443" spans="1:5" x14ac:dyDescent="0.25">
      <c r="A19443" s="2">
        <v>45021.708333333336</v>
      </c>
      <c r="B19443">
        <v>101140</v>
      </c>
      <c r="C19443">
        <v>101150</v>
      </c>
      <c r="D19443">
        <v>100860</v>
      </c>
      <c r="E19443">
        <v>100950</v>
      </c>
    </row>
    <row r="19444" spans="1:5" x14ac:dyDescent="0.25">
      <c r="A19444" s="2">
        <v>45021.697916666664</v>
      </c>
      <c r="B19444">
        <v>101275</v>
      </c>
      <c r="C19444">
        <v>101310</v>
      </c>
      <c r="D19444">
        <v>101090</v>
      </c>
      <c r="E19444">
        <v>101140</v>
      </c>
    </row>
    <row r="19445" spans="1:5" x14ac:dyDescent="0.25">
      <c r="A19445" s="2">
        <v>45021.6875</v>
      </c>
      <c r="B19445">
        <v>101000</v>
      </c>
      <c r="C19445">
        <v>101305</v>
      </c>
      <c r="D19445">
        <v>100975</v>
      </c>
      <c r="E19445">
        <v>101270</v>
      </c>
    </row>
    <row r="19446" spans="1:5" x14ac:dyDescent="0.25">
      <c r="A19446" s="2">
        <v>45021.677083333336</v>
      </c>
      <c r="B19446">
        <v>100930</v>
      </c>
      <c r="C19446">
        <v>101065</v>
      </c>
      <c r="D19446">
        <v>100910</v>
      </c>
      <c r="E19446">
        <v>101005</v>
      </c>
    </row>
    <row r="19447" spans="1:5" x14ac:dyDescent="0.25">
      <c r="A19447" s="2">
        <v>45021.666666666664</v>
      </c>
      <c r="B19447">
        <v>100910</v>
      </c>
      <c r="C19447">
        <v>100940</v>
      </c>
      <c r="D19447">
        <v>100795</v>
      </c>
      <c r="E19447">
        <v>100930</v>
      </c>
    </row>
    <row r="19448" spans="1:5" x14ac:dyDescent="0.25">
      <c r="A19448" s="2">
        <v>45021.65625</v>
      </c>
      <c r="B19448">
        <v>101200</v>
      </c>
      <c r="C19448">
        <v>101215</v>
      </c>
      <c r="D19448">
        <v>100810</v>
      </c>
      <c r="E19448">
        <v>100910</v>
      </c>
    </row>
    <row r="19449" spans="1:5" x14ac:dyDescent="0.25">
      <c r="A19449" s="2">
        <v>45021.645833333336</v>
      </c>
      <c r="B19449">
        <v>101085</v>
      </c>
      <c r="C19449">
        <v>101370</v>
      </c>
      <c r="D19449">
        <v>101065</v>
      </c>
      <c r="E19449">
        <v>101200</v>
      </c>
    </row>
    <row r="19450" spans="1:5" x14ac:dyDescent="0.25">
      <c r="A19450" s="2">
        <v>45021.635416666664</v>
      </c>
      <c r="B19450">
        <v>101175</v>
      </c>
      <c r="C19450">
        <v>101210</v>
      </c>
      <c r="D19450">
        <v>101050</v>
      </c>
      <c r="E19450">
        <v>101090</v>
      </c>
    </row>
    <row r="19451" spans="1:5" x14ac:dyDescent="0.25">
      <c r="A19451" s="2">
        <v>45021.625</v>
      </c>
      <c r="B19451">
        <v>100915</v>
      </c>
      <c r="C19451">
        <v>101290</v>
      </c>
      <c r="D19451">
        <v>100915</v>
      </c>
      <c r="E19451">
        <v>101175</v>
      </c>
    </row>
    <row r="19452" spans="1:5" x14ac:dyDescent="0.25">
      <c r="A19452" s="2">
        <v>45021.614583333336</v>
      </c>
      <c r="B19452">
        <v>100805</v>
      </c>
      <c r="C19452">
        <v>100925</v>
      </c>
      <c r="D19452">
        <v>100680</v>
      </c>
      <c r="E19452">
        <v>100920</v>
      </c>
    </row>
    <row r="19453" spans="1:5" x14ac:dyDescent="0.25">
      <c r="A19453" s="2">
        <v>45021.604166666664</v>
      </c>
      <c r="B19453">
        <v>100840</v>
      </c>
      <c r="C19453">
        <v>100910</v>
      </c>
      <c r="D19453">
        <v>100765</v>
      </c>
      <c r="E19453">
        <v>100805</v>
      </c>
    </row>
    <row r="19454" spans="1:5" x14ac:dyDescent="0.25">
      <c r="A19454" s="2">
        <v>45021.59375</v>
      </c>
      <c r="B19454">
        <v>100830</v>
      </c>
      <c r="C19454">
        <v>100930</v>
      </c>
      <c r="D19454">
        <v>100790</v>
      </c>
      <c r="E19454">
        <v>100840</v>
      </c>
    </row>
    <row r="19455" spans="1:5" x14ac:dyDescent="0.25">
      <c r="A19455" s="2">
        <v>45021.583333333336</v>
      </c>
      <c r="B19455">
        <v>100745</v>
      </c>
      <c r="C19455">
        <v>100850</v>
      </c>
      <c r="D19455">
        <v>100680</v>
      </c>
      <c r="E19455">
        <v>100825</v>
      </c>
    </row>
    <row r="19456" spans="1:5" x14ac:dyDescent="0.25">
      <c r="A19456" s="2">
        <v>45021.572916666664</v>
      </c>
      <c r="B19456">
        <v>100810</v>
      </c>
      <c r="C19456">
        <v>100820</v>
      </c>
      <c r="D19456">
        <v>100580</v>
      </c>
      <c r="E19456">
        <v>100750</v>
      </c>
    </row>
    <row r="19457" spans="1:5" x14ac:dyDescent="0.25">
      <c r="A19457" s="2">
        <v>45021.5625</v>
      </c>
      <c r="B19457">
        <v>100740</v>
      </c>
      <c r="C19457">
        <v>100890</v>
      </c>
      <c r="D19457">
        <v>100670</v>
      </c>
      <c r="E19457">
        <v>100810</v>
      </c>
    </row>
    <row r="19458" spans="1:5" x14ac:dyDescent="0.25">
      <c r="A19458" s="2">
        <v>45021.552083333336</v>
      </c>
      <c r="B19458">
        <v>100950</v>
      </c>
      <c r="C19458">
        <v>101040</v>
      </c>
      <c r="D19458">
        <v>100700</v>
      </c>
      <c r="E19458">
        <v>100745</v>
      </c>
    </row>
    <row r="19459" spans="1:5" x14ac:dyDescent="0.25">
      <c r="A19459" s="2">
        <v>45021.541666666664</v>
      </c>
      <c r="B19459">
        <v>100935</v>
      </c>
      <c r="C19459">
        <v>101005</v>
      </c>
      <c r="D19459">
        <v>100865</v>
      </c>
      <c r="E19459">
        <v>100950</v>
      </c>
    </row>
    <row r="19460" spans="1:5" x14ac:dyDescent="0.25">
      <c r="A19460" s="2">
        <v>45021.53125</v>
      </c>
      <c r="B19460">
        <v>100690</v>
      </c>
      <c r="C19460">
        <v>100955</v>
      </c>
      <c r="D19460">
        <v>100670</v>
      </c>
      <c r="E19460">
        <v>100940</v>
      </c>
    </row>
    <row r="19461" spans="1:5" x14ac:dyDescent="0.25">
      <c r="A19461" s="2">
        <v>45021.520833333336</v>
      </c>
      <c r="B19461">
        <v>100490</v>
      </c>
      <c r="C19461">
        <v>100750</v>
      </c>
      <c r="D19461">
        <v>100455</v>
      </c>
      <c r="E19461">
        <v>100690</v>
      </c>
    </row>
    <row r="19462" spans="1:5" x14ac:dyDescent="0.25">
      <c r="A19462" s="2">
        <v>45021.510416666664</v>
      </c>
      <c r="B19462">
        <v>100435</v>
      </c>
      <c r="C19462">
        <v>100650</v>
      </c>
      <c r="D19462">
        <v>100395</v>
      </c>
      <c r="E19462">
        <v>100490</v>
      </c>
    </row>
    <row r="19463" spans="1:5" x14ac:dyDescent="0.25">
      <c r="A19463" s="2">
        <v>45021.5</v>
      </c>
      <c r="B19463">
        <v>100330</v>
      </c>
      <c r="C19463">
        <v>100445</v>
      </c>
      <c r="D19463">
        <v>100190</v>
      </c>
      <c r="E19463">
        <v>100440</v>
      </c>
    </row>
    <row r="19464" spans="1:5" x14ac:dyDescent="0.25">
      <c r="A19464" s="2">
        <v>45021.489583333336</v>
      </c>
      <c r="B19464">
        <v>100080</v>
      </c>
      <c r="C19464">
        <v>100450</v>
      </c>
      <c r="D19464">
        <v>100055</v>
      </c>
      <c r="E19464">
        <v>100330</v>
      </c>
    </row>
    <row r="19465" spans="1:5" x14ac:dyDescent="0.25">
      <c r="A19465" s="2">
        <v>45021.479166666664</v>
      </c>
      <c r="B19465">
        <v>100265</v>
      </c>
      <c r="C19465">
        <v>100480</v>
      </c>
      <c r="D19465">
        <v>100080</v>
      </c>
      <c r="E19465">
        <v>100080</v>
      </c>
    </row>
    <row r="19466" spans="1:5" x14ac:dyDescent="0.25">
      <c r="A19466" s="2">
        <v>45021.46875</v>
      </c>
      <c r="B19466">
        <v>100525</v>
      </c>
      <c r="C19466">
        <v>100605</v>
      </c>
      <c r="D19466">
        <v>100195</v>
      </c>
      <c r="E19466">
        <v>100265</v>
      </c>
    </row>
    <row r="19467" spans="1:5" x14ac:dyDescent="0.25">
      <c r="A19467" s="2">
        <v>45021.458333333336</v>
      </c>
      <c r="B19467">
        <v>101240</v>
      </c>
      <c r="C19467">
        <v>101470</v>
      </c>
      <c r="D19467">
        <v>100455</v>
      </c>
      <c r="E19467">
        <v>100520</v>
      </c>
    </row>
    <row r="19468" spans="1:5" x14ac:dyDescent="0.25">
      <c r="A19468" s="2">
        <v>45021.447916666664</v>
      </c>
      <c r="B19468">
        <v>101640</v>
      </c>
      <c r="C19468">
        <v>101740</v>
      </c>
      <c r="D19468">
        <v>101210</v>
      </c>
      <c r="E19468">
        <v>101240</v>
      </c>
    </row>
    <row r="19469" spans="1:5" x14ac:dyDescent="0.25">
      <c r="A19469" s="2">
        <v>45021.4375</v>
      </c>
      <c r="B19469">
        <v>101565</v>
      </c>
      <c r="C19469">
        <v>101710</v>
      </c>
      <c r="D19469">
        <v>101420</v>
      </c>
      <c r="E19469">
        <v>101635</v>
      </c>
    </row>
    <row r="19470" spans="1:5" x14ac:dyDescent="0.25">
      <c r="A19470" s="2">
        <v>45021.427083333336</v>
      </c>
      <c r="B19470">
        <v>101715</v>
      </c>
      <c r="C19470">
        <v>101720</v>
      </c>
      <c r="D19470">
        <v>101365</v>
      </c>
      <c r="E19470">
        <v>101560</v>
      </c>
    </row>
    <row r="19471" spans="1:5" x14ac:dyDescent="0.25">
      <c r="A19471" s="2">
        <v>45021.416666666664</v>
      </c>
      <c r="B19471">
        <v>102115</v>
      </c>
      <c r="C19471">
        <v>102285</v>
      </c>
      <c r="D19471">
        <v>101715</v>
      </c>
      <c r="E19471">
        <v>101715</v>
      </c>
    </row>
    <row r="19472" spans="1:5" x14ac:dyDescent="0.25">
      <c r="A19472" s="2">
        <v>45021.40625</v>
      </c>
      <c r="B19472">
        <v>102195</v>
      </c>
      <c r="C19472">
        <v>102260</v>
      </c>
      <c r="D19472">
        <v>102025</v>
      </c>
      <c r="E19472">
        <v>102110</v>
      </c>
    </row>
    <row r="19473" spans="1:5" x14ac:dyDescent="0.25">
      <c r="A19473" s="2">
        <v>45021.395833333336</v>
      </c>
      <c r="B19473">
        <v>102185</v>
      </c>
      <c r="C19473">
        <v>102355</v>
      </c>
      <c r="D19473">
        <v>102085</v>
      </c>
      <c r="E19473">
        <v>102195</v>
      </c>
    </row>
    <row r="19474" spans="1:5" x14ac:dyDescent="0.25">
      <c r="A19474" s="2">
        <v>45021.385416666664</v>
      </c>
      <c r="B19474">
        <v>101770</v>
      </c>
      <c r="C19474">
        <v>102245</v>
      </c>
      <c r="D19474">
        <v>101685</v>
      </c>
      <c r="E19474">
        <v>102185</v>
      </c>
    </row>
    <row r="19475" spans="1:5" x14ac:dyDescent="0.25">
      <c r="A19475" s="2">
        <v>45021.375</v>
      </c>
      <c r="B19475">
        <v>102155</v>
      </c>
      <c r="C19475">
        <v>102265</v>
      </c>
      <c r="D19475">
        <v>101750</v>
      </c>
      <c r="E19475">
        <v>101770</v>
      </c>
    </row>
    <row r="19476" spans="1:5" x14ac:dyDescent="0.25">
      <c r="A19476" s="2">
        <v>45020.739583333336</v>
      </c>
      <c r="B19476">
        <v>102245</v>
      </c>
      <c r="C19476">
        <v>102305</v>
      </c>
      <c r="D19476">
        <v>102195</v>
      </c>
      <c r="E19476">
        <v>102305</v>
      </c>
    </row>
    <row r="19477" spans="1:5" x14ac:dyDescent="0.25">
      <c r="A19477" s="2">
        <v>45020.729166666664</v>
      </c>
      <c r="B19477">
        <v>102205</v>
      </c>
      <c r="C19477">
        <v>102320</v>
      </c>
      <c r="D19477">
        <v>102160</v>
      </c>
      <c r="E19477">
        <v>102250</v>
      </c>
    </row>
    <row r="19478" spans="1:5" x14ac:dyDescent="0.25">
      <c r="A19478" s="2">
        <v>45020.71875</v>
      </c>
      <c r="B19478">
        <v>102240</v>
      </c>
      <c r="C19478">
        <v>102275</v>
      </c>
      <c r="D19478">
        <v>102100</v>
      </c>
      <c r="E19478">
        <v>102210</v>
      </c>
    </row>
    <row r="19479" spans="1:5" x14ac:dyDescent="0.25">
      <c r="A19479" s="2">
        <v>45020.708333333336</v>
      </c>
      <c r="B19479">
        <v>102270</v>
      </c>
      <c r="C19479">
        <v>102335</v>
      </c>
      <c r="D19479">
        <v>102115</v>
      </c>
      <c r="E19479">
        <v>102245</v>
      </c>
    </row>
    <row r="19480" spans="1:5" x14ac:dyDescent="0.25">
      <c r="A19480" s="2">
        <v>45020.697916666664</v>
      </c>
      <c r="B19480">
        <v>102200</v>
      </c>
      <c r="C19480">
        <v>102300</v>
      </c>
      <c r="D19480">
        <v>102030</v>
      </c>
      <c r="E19480">
        <v>102275</v>
      </c>
    </row>
    <row r="19481" spans="1:5" x14ac:dyDescent="0.25">
      <c r="A19481" s="2">
        <v>45020.6875</v>
      </c>
      <c r="B19481">
        <v>102375</v>
      </c>
      <c r="C19481">
        <v>102390</v>
      </c>
      <c r="D19481">
        <v>102165</v>
      </c>
      <c r="E19481">
        <v>102200</v>
      </c>
    </row>
    <row r="19482" spans="1:5" x14ac:dyDescent="0.25">
      <c r="A19482" s="2">
        <v>45020.677083333336</v>
      </c>
      <c r="B19482">
        <v>102305</v>
      </c>
      <c r="C19482">
        <v>102560</v>
      </c>
      <c r="D19482">
        <v>102285</v>
      </c>
      <c r="E19482">
        <v>102375</v>
      </c>
    </row>
    <row r="19483" spans="1:5" x14ac:dyDescent="0.25">
      <c r="A19483" s="2">
        <v>45020.666666666664</v>
      </c>
      <c r="B19483">
        <v>102260</v>
      </c>
      <c r="C19483">
        <v>102325</v>
      </c>
      <c r="D19483">
        <v>102155</v>
      </c>
      <c r="E19483">
        <v>102300</v>
      </c>
    </row>
    <row r="19484" spans="1:5" x14ac:dyDescent="0.25">
      <c r="A19484" s="2">
        <v>45020.65625</v>
      </c>
      <c r="B19484">
        <v>102250</v>
      </c>
      <c r="C19484">
        <v>102380</v>
      </c>
      <c r="D19484">
        <v>102210</v>
      </c>
      <c r="E19484">
        <v>102265</v>
      </c>
    </row>
    <row r="19485" spans="1:5" x14ac:dyDescent="0.25">
      <c r="A19485" s="2">
        <v>45020.645833333336</v>
      </c>
      <c r="B19485">
        <v>102245</v>
      </c>
      <c r="C19485">
        <v>102295</v>
      </c>
      <c r="D19485">
        <v>102040</v>
      </c>
      <c r="E19485">
        <v>102255</v>
      </c>
    </row>
    <row r="19486" spans="1:5" x14ac:dyDescent="0.25">
      <c r="A19486" s="2">
        <v>45020.635416666664</v>
      </c>
      <c r="B19486">
        <v>102435</v>
      </c>
      <c r="C19486">
        <v>102445</v>
      </c>
      <c r="D19486">
        <v>102220</v>
      </c>
      <c r="E19486">
        <v>102245</v>
      </c>
    </row>
    <row r="19487" spans="1:5" x14ac:dyDescent="0.25">
      <c r="A19487" s="2">
        <v>45020.625</v>
      </c>
      <c r="B19487">
        <v>102375</v>
      </c>
      <c r="C19487">
        <v>102485</v>
      </c>
      <c r="D19487">
        <v>102330</v>
      </c>
      <c r="E19487">
        <v>102430</v>
      </c>
    </row>
    <row r="19488" spans="1:5" x14ac:dyDescent="0.25">
      <c r="A19488" s="2">
        <v>45020.614583333336</v>
      </c>
      <c r="B19488">
        <v>102450</v>
      </c>
      <c r="C19488">
        <v>102455</v>
      </c>
      <c r="D19488">
        <v>102325</v>
      </c>
      <c r="E19488">
        <v>102375</v>
      </c>
    </row>
    <row r="19489" spans="1:5" x14ac:dyDescent="0.25">
      <c r="A19489" s="2">
        <v>45020.604166666664</v>
      </c>
      <c r="B19489">
        <v>102395</v>
      </c>
      <c r="C19489">
        <v>102540</v>
      </c>
      <c r="D19489">
        <v>102375</v>
      </c>
      <c r="E19489">
        <v>102455</v>
      </c>
    </row>
    <row r="19490" spans="1:5" x14ac:dyDescent="0.25">
      <c r="A19490" s="2">
        <v>45020.59375</v>
      </c>
      <c r="B19490">
        <v>102535</v>
      </c>
      <c r="C19490">
        <v>102580</v>
      </c>
      <c r="D19490">
        <v>102380</v>
      </c>
      <c r="E19490">
        <v>102395</v>
      </c>
    </row>
    <row r="19491" spans="1:5" x14ac:dyDescent="0.25">
      <c r="A19491" s="2">
        <v>45020.583333333336</v>
      </c>
      <c r="B19491">
        <v>102435</v>
      </c>
      <c r="C19491">
        <v>102555</v>
      </c>
      <c r="D19491">
        <v>102370</v>
      </c>
      <c r="E19491">
        <v>102530</v>
      </c>
    </row>
    <row r="19492" spans="1:5" x14ac:dyDescent="0.25">
      <c r="A19492" s="2">
        <v>45020.572916666664</v>
      </c>
      <c r="B19492">
        <v>102370</v>
      </c>
      <c r="C19492">
        <v>102495</v>
      </c>
      <c r="D19492">
        <v>102360</v>
      </c>
      <c r="E19492">
        <v>102435</v>
      </c>
    </row>
    <row r="19493" spans="1:5" x14ac:dyDescent="0.25">
      <c r="A19493" s="2">
        <v>45020.5625</v>
      </c>
      <c r="B19493">
        <v>102325</v>
      </c>
      <c r="C19493">
        <v>102465</v>
      </c>
      <c r="D19493">
        <v>102225</v>
      </c>
      <c r="E19493">
        <v>102375</v>
      </c>
    </row>
    <row r="19494" spans="1:5" x14ac:dyDescent="0.25">
      <c r="A19494" s="2">
        <v>45020.552083333336</v>
      </c>
      <c r="B19494">
        <v>102335</v>
      </c>
      <c r="C19494">
        <v>102375</v>
      </c>
      <c r="D19494">
        <v>102135</v>
      </c>
      <c r="E19494">
        <v>102330</v>
      </c>
    </row>
    <row r="19495" spans="1:5" x14ac:dyDescent="0.25">
      <c r="A19495" s="2">
        <v>45020.541666666664</v>
      </c>
      <c r="B19495">
        <v>102265</v>
      </c>
      <c r="C19495">
        <v>102455</v>
      </c>
      <c r="D19495">
        <v>102225</v>
      </c>
      <c r="E19495">
        <v>102335</v>
      </c>
    </row>
    <row r="19496" spans="1:5" x14ac:dyDescent="0.25">
      <c r="A19496" s="2">
        <v>45020.53125</v>
      </c>
      <c r="B19496">
        <v>102110</v>
      </c>
      <c r="C19496">
        <v>102325</v>
      </c>
      <c r="D19496">
        <v>102045</v>
      </c>
      <c r="E19496">
        <v>102265</v>
      </c>
    </row>
    <row r="19497" spans="1:5" x14ac:dyDescent="0.25">
      <c r="A19497" s="2">
        <v>45020.520833333336</v>
      </c>
      <c r="B19497">
        <v>102190</v>
      </c>
      <c r="C19497">
        <v>102245</v>
      </c>
      <c r="D19497">
        <v>101950</v>
      </c>
      <c r="E19497">
        <v>102110</v>
      </c>
    </row>
    <row r="19498" spans="1:5" x14ac:dyDescent="0.25">
      <c r="A19498" s="2">
        <v>45020.510416666664</v>
      </c>
      <c r="B19498">
        <v>102485</v>
      </c>
      <c r="C19498">
        <v>102515</v>
      </c>
      <c r="D19498">
        <v>101920</v>
      </c>
      <c r="E19498">
        <v>102195</v>
      </c>
    </row>
    <row r="19499" spans="1:5" x14ac:dyDescent="0.25">
      <c r="A19499" s="2">
        <v>45020.5</v>
      </c>
      <c r="B19499">
        <v>102410</v>
      </c>
      <c r="C19499">
        <v>102575</v>
      </c>
      <c r="D19499">
        <v>102250</v>
      </c>
      <c r="E19499">
        <v>102490</v>
      </c>
    </row>
    <row r="19500" spans="1:5" x14ac:dyDescent="0.25">
      <c r="A19500" s="2">
        <v>45020.489583333336</v>
      </c>
      <c r="B19500">
        <v>102665</v>
      </c>
      <c r="C19500">
        <v>102680</v>
      </c>
      <c r="D19500">
        <v>102280</v>
      </c>
      <c r="E19500">
        <v>102415</v>
      </c>
    </row>
    <row r="19501" spans="1:5" x14ac:dyDescent="0.25">
      <c r="A19501" s="2">
        <v>45020.479166666664</v>
      </c>
      <c r="B19501">
        <v>103100</v>
      </c>
      <c r="C19501">
        <v>103115</v>
      </c>
      <c r="D19501">
        <v>102620</v>
      </c>
      <c r="E19501">
        <v>102670</v>
      </c>
    </row>
    <row r="19502" spans="1:5" x14ac:dyDescent="0.25">
      <c r="A19502" s="2">
        <v>45020.46875</v>
      </c>
      <c r="B19502">
        <v>103170</v>
      </c>
      <c r="C19502">
        <v>103320</v>
      </c>
      <c r="D19502">
        <v>102905</v>
      </c>
      <c r="E19502">
        <v>103095</v>
      </c>
    </row>
    <row r="19503" spans="1:5" x14ac:dyDescent="0.25">
      <c r="A19503" s="2">
        <v>45020.458333333336</v>
      </c>
      <c r="B19503">
        <v>102270</v>
      </c>
      <c r="C19503">
        <v>103190</v>
      </c>
      <c r="D19503">
        <v>102270</v>
      </c>
      <c r="E19503">
        <v>103170</v>
      </c>
    </row>
    <row r="19504" spans="1:5" x14ac:dyDescent="0.25">
      <c r="A19504" s="2">
        <v>45020.447916666664</v>
      </c>
      <c r="B19504">
        <v>102130</v>
      </c>
      <c r="C19504">
        <v>102310</v>
      </c>
      <c r="D19504">
        <v>102040</v>
      </c>
      <c r="E19504">
        <v>102270</v>
      </c>
    </row>
    <row r="19505" spans="1:5" x14ac:dyDescent="0.25">
      <c r="A19505" s="2">
        <v>45020.4375</v>
      </c>
      <c r="B19505">
        <v>102480</v>
      </c>
      <c r="C19505">
        <v>102570</v>
      </c>
      <c r="D19505">
        <v>101940</v>
      </c>
      <c r="E19505">
        <v>102135</v>
      </c>
    </row>
    <row r="19506" spans="1:5" x14ac:dyDescent="0.25">
      <c r="A19506" s="2">
        <v>45020.427083333336</v>
      </c>
      <c r="B19506">
        <v>102265</v>
      </c>
      <c r="C19506">
        <v>102665</v>
      </c>
      <c r="D19506">
        <v>102155</v>
      </c>
      <c r="E19506">
        <v>102480</v>
      </c>
    </row>
    <row r="19507" spans="1:5" x14ac:dyDescent="0.25">
      <c r="A19507" s="2">
        <v>45020.416666666664</v>
      </c>
      <c r="B19507">
        <v>102330</v>
      </c>
      <c r="C19507">
        <v>102350</v>
      </c>
      <c r="D19507">
        <v>102145</v>
      </c>
      <c r="E19507">
        <v>102265</v>
      </c>
    </row>
    <row r="19508" spans="1:5" x14ac:dyDescent="0.25">
      <c r="A19508" s="2">
        <v>45020.40625</v>
      </c>
      <c r="B19508">
        <v>102350</v>
      </c>
      <c r="C19508">
        <v>102430</v>
      </c>
      <c r="D19508">
        <v>102260</v>
      </c>
      <c r="E19508">
        <v>102330</v>
      </c>
    </row>
    <row r="19509" spans="1:5" x14ac:dyDescent="0.25">
      <c r="A19509" s="2">
        <v>45020.395833333336</v>
      </c>
      <c r="B19509">
        <v>102325</v>
      </c>
      <c r="C19509">
        <v>102400</v>
      </c>
      <c r="D19509">
        <v>102235</v>
      </c>
      <c r="E19509">
        <v>102350</v>
      </c>
    </row>
    <row r="19510" spans="1:5" x14ac:dyDescent="0.25">
      <c r="A19510" s="2">
        <v>45020.385416666664</v>
      </c>
      <c r="B19510">
        <v>101880</v>
      </c>
      <c r="C19510">
        <v>102325</v>
      </c>
      <c r="D19510">
        <v>101875</v>
      </c>
      <c r="E19510">
        <v>102325</v>
      </c>
    </row>
    <row r="19511" spans="1:5" x14ac:dyDescent="0.25">
      <c r="A19511" s="2">
        <v>45020.375</v>
      </c>
      <c r="B19511">
        <v>102185</v>
      </c>
      <c r="C19511">
        <v>102195</v>
      </c>
      <c r="D19511">
        <v>101780</v>
      </c>
      <c r="E19511">
        <v>101880</v>
      </c>
    </row>
    <row r="19512" spans="1:5" x14ac:dyDescent="0.25">
      <c r="A19512" s="2">
        <v>45019.739583333336</v>
      </c>
      <c r="B19512">
        <v>101785</v>
      </c>
      <c r="C19512">
        <v>101855</v>
      </c>
      <c r="D19512">
        <v>101740</v>
      </c>
      <c r="E19512">
        <v>101780</v>
      </c>
    </row>
    <row r="19513" spans="1:5" x14ac:dyDescent="0.25">
      <c r="A19513" s="2">
        <v>45019.729166666664</v>
      </c>
      <c r="B19513">
        <v>101850</v>
      </c>
      <c r="C19513">
        <v>101875</v>
      </c>
      <c r="D19513">
        <v>101740</v>
      </c>
      <c r="E19513">
        <v>101785</v>
      </c>
    </row>
    <row r="19514" spans="1:5" x14ac:dyDescent="0.25">
      <c r="A19514" s="2">
        <v>45019.71875</v>
      </c>
      <c r="B19514">
        <v>101900</v>
      </c>
      <c r="C19514">
        <v>101925</v>
      </c>
      <c r="D19514">
        <v>101765</v>
      </c>
      <c r="E19514">
        <v>101850</v>
      </c>
    </row>
    <row r="19515" spans="1:5" x14ac:dyDescent="0.25">
      <c r="A19515" s="2">
        <v>45019.708333333336</v>
      </c>
      <c r="B19515">
        <v>101700</v>
      </c>
      <c r="C19515">
        <v>101925</v>
      </c>
      <c r="D19515">
        <v>101660</v>
      </c>
      <c r="E19515">
        <v>101900</v>
      </c>
    </row>
    <row r="19516" spans="1:5" x14ac:dyDescent="0.25">
      <c r="A19516" s="2">
        <v>45019.697916666664</v>
      </c>
      <c r="B19516">
        <v>101680</v>
      </c>
      <c r="C19516">
        <v>101860</v>
      </c>
      <c r="D19516">
        <v>101655</v>
      </c>
      <c r="E19516">
        <v>101700</v>
      </c>
    </row>
    <row r="19517" spans="1:5" x14ac:dyDescent="0.25">
      <c r="A19517" s="2">
        <v>45019.6875</v>
      </c>
      <c r="B19517">
        <v>101730</v>
      </c>
      <c r="C19517">
        <v>101790</v>
      </c>
      <c r="D19517">
        <v>101570</v>
      </c>
      <c r="E19517">
        <v>101675</v>
      </c>
    </row>
    <row r="19518" spans="1:5" x14ac:dyDescent="0.25">
      <c r="A19518" s="2">
        <v>45019.677083333336</v>
      </c>
      <c r="B19518">
        <v>101575</v>
      </c>
      <c r="C19518">
        <v>101820</v>
      </c>
      <c r="D19518">
        <v>101560</v>
      </c>
      <c r="E19518">
        <v>101725</v>
      </c>
    </row>
    <row r="19519" spans="1:5" x14ac:dyDescent="0.25">
      <c r="A19519" s="2">
        <v>45019.666666666664</v>
      </c>
      <c r="B19519">
        <v>101380</v>
      </c>
      <c r="C19519">
        <v>101635</v>
      </c>
      <c r="D19519">
        <v>101330</v>
      </c>
      <c r="E19519">
        <v>101575</v>
      </c>
    </row>
    <row r="19520" spans="1:5" x14ac:dyDescent="0.25">
      <c r="A19520" s="2">
        <v>45019.65625</v>
      </c>
      <c r="B19520">
        <v>101395</v>
      </c>
      <c r="C19520">
        <v>101480</v>
      </c>
      <c r="D19520">
        <v>101350</v>
      </c>
      <c r="E19520">
        <v>101385</v>
      </c>
    </row>
    <row r="19521" spans="1:5" x14ac:dyDescent="0.25">
      <c r="A19521" s="2">
        <v>45019.645833333336</v>
      </c>
      <c r="B19521">
        <v>101345</v>
      </c>
      <c r="C19521">
        <v>101455</v>
      </c>
      <c r="D19521">
        <v>101275</v>
      </c>
      <c r="E19521">
        <v>101395</v>
      </c>
    </row>
    <row r="19522" spans="1:5" x14ac:dyDescent="0.25">
      <c r="A19522" s="2">
        <v>45019.635416666664</v>
      </c>
      <c r="B19522">
        <v>101290</v>
      </c>
      <c r="C19522">
        <v>101410</v>
      </c>
      <c r="D19522">
        <v>101235</v>
      </c>
      <c r="E19522">
        <v>101350</v>
      </c>
    </row>
    <row r="19523" spans="1:5" x14ac:dyDescent="0.25">
      <c r="A19523" s="2">
        <v>45019.625</v>
      </c>
      <c r="B19523">
        <v>101270</v>
      </c>
      <c r="C19523">
        <v>101350</v>
      </c>
      <c r="D19523">
        <v>101195</v>
      </c>
      <c r="E19523">
        <v>101295</v>
      </c>
    </row>
    <row r="19524" spans="1:5" x14ac:dyDescent="0.25">
      <c r="A19524" s="2">
        <v>45019.614583333336</v>
      </c>
      <c r="B19524">
        <v>101320</v>
      </c>
      <c r="C19524">
        <v>101435</v>
      </c>
      <c r="D19524">
        <v>101245</v>
      </c>
      <c r="E19524">
        <v>101265</v>
      </c>
    </row>
    <row r="19525" spans="1:5" x14ac:dyDescent="0.25">
      <c r="A19525" s="2">
        <v>45019.604166666664</v>
      </c>
      <c r="B19525">
        <v>101250</v>
      </c>
      <c r="C19525">
        <v>101370</v>
      </c>
      <c r="D19525">
        <v>101240</v>
      </c>
      <c r="E19525">
        <v>101315</v>
      </c>
    </row>
    <row r="19526" spans="1:5" x14ac:dyDescent="0.25">
      <c r="A19526" s="2">
        <v>45019.59375</v>
      </c>
      <c r="B19526">
        <v>101495</v>
      </c>
      <c r="C19526">
        <v>101500</v>
      </c>
      <c r="D19526">
        <v>101185</v>
      </c>
      <c r="E19526">
        <v>101250</v>
      </c>
    </row>
    <row r="19527" spans="1:5" x14ac:dyDescent="0.25">
      <c r="A19527" s="2">
        <v>45019.583333333336</v>
      </c>
      <c r="B19527">
        <v>101405</v>
      </c>
      <c r="C19527">
        <v>101650</v>
      </c>
      <c r="D19527">
        <v>101300</v>
      </c>
      <c r="E19527">
        <v>101500</v>
      </c>
    </row>
    <row r="19528" spans="1:5" x14ac:dyDescent="0.25">
      <c r="A19528" s="2">
        <v>45019.572916666664</v>
      </c>
      <c r="B19528">
        <v>101280</v>
      </c>
      <c r="C19528">
        <v>101405</v>
      </c>
      <c r="D19528">
        <v>101265</v>
      </c>
      <c r="E19528">
        <v>101405</v>
      </c>
    </row>
    <row r="19529" spans="1:5" x14ac:dyDescent="0.25">
      <c r="A19529" s="2">
        <v>45019.5625</v>
      </c>
      <c r="B19529">
        <v>101355</v>
      </c>
      <c r="C19529">
        <v>101445</v>
      </c>
      <c r="D19529">
        <v>101215</v>
      </c>
      <c r="E19529">
        <v>101280</v>
      </c>
    </row>
    <row r="19530" spans="1:5" x14ac:dyDescent="0.25">
      <c r="A19530" s="2">
        <v>45019.552083333336</v>
      </c>
      <c r="B19530">
        <v>101465</v>
      </c>
      <c r="C19530">
        <v>101510</v>
      </c>
      <c r="D19530">
        <v>101295</v>
      </c>
      <c r="E19530">
        <v>101355</v>
      </c>
    </row>
    <row r="19531" spans="1:5" x14ac:dyDescent="0.25">
      <c r="A19531" s="2">
        <v>45019.541666666664</v>
      </c>
      <c r="B19531">
        <v>101375</v>
      </c>
      <c r="C19531">
        <v>101475</v>
      </c>
      <c r="D19531">
        <v>101275</v>
      </c>
      <c r="E19531">
        <v>101465</v>
      </c>
    </row>
    <row r="19532" spans="1:5" x14ac:dyDescent="0.25">
      <c r="A19532" s="2">
        <v>45019.53125</v>
      </c>
      <c r="B19532">
        <v>101410</v>
      </c>
      <c r="C19532">
        <v>101455</v>
      </c>
      <c r="D19532">
        <v>101275</v>
      </c>
      <c r="E19532">
        <v>101370</v>
      </c>
    </row>
    <row r="19533" spans="1:5" x14ac:dyDescent="0.25">
      <c r="A19533" s="2">
        <v>45019.520833333336</v>
      </c>
      <c r="B19533">
        <v>101375</v>
      </c>
      <c r="C19533">
        <v>101530</v>
      </c>
      <c r="D19533">
        <v>101285</v>
      </c>
      <c r="E19533">
        <v>101415</v>
      </c>
    </row>
    <row r="19534" spans="1:5" x14ac:dyDescent="0.25">
      <c r="A19534" s="2">
        <v>45019.510416666664</v>
      </c>
      <c r="B19534">
        <v>101275</v>
      </c>
      <c r="C19534">
        <v>101500</v>
      </c>
      <c r="D19534">
        <v>101240</v>
      </c>
      <c r="E19534">
        <v>101380</v>
      </c>
    </row>
    <row r="19535" spans="1:5" x14ac:dyDescent="0.25">
      <c r="A19535" s="2">
        <v>45019.5</v>
      </c>
      <c r="B19535">
        <v>101245</v>
      </c>
      <c r="C19535">
        <v>101325</v>
      </c>
      <c r="D19535">
        <v>101135</v>
      </c>
      <c r="E19535">
        <v>101275</v>
      </c>
    </row>
    <row r="19536" spans="1:5" x14ac:dyDescent="0.25">
      <c r="A19536" s="2">
        <v>45019.489583333336</v>
      </c>
      <c r="B19536">
        <v>100900</v>
      </c>
      <c r="C19536">
        <v>101255</v>
      </c>
      <c r="D19536">
        <v>100890</v>
      </c>
      <c r="E19536">
        <v>101245</v>
      </c>
    </row>
    <row r="19537" spans="1:5" x14ac:dyDescent="0.25">
      <c r="A19537" s="2">
        <v>45019.479166666664</v>
      </c>
      <c r="B19537">
        <v>101355</v>
      </c>
      <c r="C19537">
        <v>101435</v>
      </c>
      <c r="D19537">
        <v>100860</v>
      </c>
      <c r="E19537">
        <v>100895</v>
      </c>
    </row>
    <row r="19538" spans="1:5" x14ac:dyDescent="0.25">
      <c r="A19538" s="2">
        <v>45019.46875</v>
      </c>
      <c r="B19538">
        <v>101350</v>
      </c>
      <c r="C19538">
        <v>101460</v>
      </c>
      <c r="D19538">
        <v>101250</v>
      </c>
      <c r="E19538">
        <v>101350</v>
      </c>
    </row>
    <row r="19539" spans="1:5" x14ac:dyDescent="0.25">
      <c r="A19539" s="2">
        <v>45019.458333333336</v>
      </c>
      <c r="B19539">
        <v>101055</v>
      </c>
      <c r="C19539">
        <v>101420</v>
      </c>
      <c r="D19539">
        <v>101055</v>
      </c>
      <c r="E19539">
        <v>101350</v>
      </c>
    </row>
    <row r="19540" spans="1:5" x14ac:dyDescent="0.25">
      <c r="A19540" s="2">
        <v>45019.447916666664</v>
      </c>
      <c r="B19540">
        <v>101305</v>
      </c>
      <c r="C19540">
        <v>101375</v>
      </c>
      <c r="D19540">
        <v>100970</v>
      </c>
      <c r="E19540">
        <v>101050</v>
      </c>
    </row>
    <row r="19541" spans="1:5" x14ac:dyDescent="0.25">
      <c r="A19541" s="2">
        <v>45019.4375</v>
      </c>
      <c r="B19541">
        <v>101235</v>
      </c>
      <c r="C19541">
        <v>101655</v>
      </c>
      <c r="D19541">
        <v>101225</v>
      </c>
      <c r="E19541">
        <v>101305</v>
      </c>
    </row>
    <row r="19542" spans="1:5" x14ac:dyDescent="0.25">
      <c r="A19542" s="2">
        <v>45019.427083333336</v>
      </c>
      <c r="B19542">
        <v>102110</v>
      </c>
      <c r="C19542">
        <v>102140</v>
      </c>
      <c r="D19542">
        <v>101190</v>
      </c>
      <c r="E19542">
        <v>101235</v>
      </c>
    </row>
    <row r="19543" spans="1:5" x14ac:dyDescent="0.25">
      <c r="A19543" s="2">
        <v>45019.416666666664</v>
      </c>
      <c r="B19543">
        <v>102460</v>
      </c>
      <c r="C19543">
        <v>102470</v>
      </c>
      <c r="D19543">
        <v>101965</v>
      </c>
      <c r="E19543">
        <v>102110</v>
      </c>
    </row>
    <row r="19544" spans="1:5" x14ac:dyDescent="0.25">
      <c r="A19544" s="2">
        <v>45019.40625</v>
      </c>
      <c r="B19544">
        <v>102390</v>
      </c>
      <c r="C19544">
        <v>102495</v>
      </c>
      <c r="D19544">
        <v>102330</v>
      </c>
      <c r="E19544">
        <v>102465</v>
      </c>
    </row>
    <row r="19545" spans="1:5" x14ac:dyDescent="0.25">
      <c r="A19545" s="2">
        <v>45019.395833333336</v>
      </c>
      <c r="B19545">
        <v>102205</v>
      </c>
      <c r="C19545">
        <v>102455</v>
      </c>
      <c r="D19545">
        <v>102175</v>
      </c>
      <c r="E19545">
        <v>102385</v>
      </c>
    </row>
    <row r="19546" spans="1:5" x14ac:dyDescent="0.25">
      <c r="A19546" s="2">
        <v>45019.385416666664</v>
      </c>
      <c r="B19546">
        <v>102325</v>
      </c>
      <c r="C19546">
        <v>102440</v>
      </c>
      <c r="D19546">
        <v>102190</v>
      </c>
      <c r="E19546">
        <v>102205</v>
      </c>
    </row>
    <row r="19547" spans="1:5" x14ac:dyDescent="0.25">
      <c r="A19547" s="2">
        <v>45019.375</v>
      </c>
      <c r="B19547">
        <v>102240</v>
      </c>
      <c r="C19547">
        <v>102500</v>
      </c>
      <c r="D19547">
        <v>102215</v>
      </c>
      <c r="E19547">
        <v>102330</v>
      </c>
    </row>
    <row r="19548" spans="1:5" x14ac:dyDescent="0.25">
      <c r="A19548" s="2">
        <v>45016.739583333336</v>
      </c>
      <c r="B19548">
        <v>101895</v>
      </c>
      <c r="C19548">
        <v>101960</v>
      </c>
      <c r="D19548">
        <v>101670</v>
      </c>
      <c r="E19548">
        <v>101895</v>
      </c>
    </row>
    <row r="19549" spans="1:5" x14ac:dyDescent="0.25">
      <c r="A19549" s="2">
        <v>45016.729166666664</v>
      </c>
      <c r="B19549">
        <v>101870</v>
      </c>
      <c r="C19549">
        <v>101945</v>
      </c>
      <c r="D19549">
        <v>101775</v>
      </c>
      <c r="E19549">
        <v>101900</v>
      </c>
    </row>
    <row r="19550" spans="1:5" x14ac:dyDescent="0.25">
      <c r="A19550" s="2">
        <v>45016.71875</v>
      </c>
      <c r="B19550">
        <v>101850</v>
      </c>
      <c r="C19550">
        <v>102025</v>
      </c>
      <c r="D19550">
        <v>101805</v>
      </c>
      <c r="E19550">
        <v>101870</v>
      </c>
    </row>
    <row r="19551" spans="1:5" x14ac:dyDescent="0.25">
      <c r="A19551" s="2">
        <v>45016.708333333336</v>
      </c>
      <c r="B19551">
        <v>102320</v>
      </c>
      <c r="C19551">
        <v>102325</v>
      </c>
      <c r="D19551">
        <v>101750</v>
      </c>
      <c r="E19551">
        <v>101850</v>
      </c>
    </row>
    <row r="19552" spans="1:5" x14ac:dyDescent="0.25">
      <c r="A19552" s="2">
        <v>45016.697916666664</v>
      </c>
      <c r="B19552">
        <v>102415</v>
      </c>
      <c r="C19552">
        <v>102425</v>
      </c>
      <c r="D19552">
        <v>102120</v>
      </c>
      <c r="E19552">
        <v>102315</v>
      </c>
    </row>
    <row r="19553" spans="1:5" x14ac:dyDescent="0.25">
      <c r="A19553" s="2">
        <v>45016.6875</v>
      </c>
      <c r="B19553">
        <v>102640</v>
      </c>
      <c r="C19553">
        <v>102755</v>
      </c>
      <c r="D19553">
        <v>102385</v>
      </c>
      <c r="E19553">
        <v>102415</v>
      </c>
    </row>
    <row r="19554" spans="1:5" x14ac:dyDescent="0.25">
      <c r="A19554" s="2">
        <v>45016.677083333336</v>
      </c>
      <c r="B19554">
        <v>102255</v>
      </c>
      <c r="C19554">
        <v>102650</v>
      </c>
      <c r="D19554">
        <v>102220</v>
      </c>
      <c r="E19554">
        <v>102640</v>
      </c>
    </row>
    <row r="19555" spans="1:5" x14ac:dyDescent="0.25">
      <c r="A19555" s="2">
        <v>45016.666666666664</v>
      </c>
      <c r="B19555">
        <v>102250</v>
      </c>
      <c r="C19555">
        <v>102375</v>
      </c>
      <c r="D19555">
        <v>102185</v>
      </c>
      <c r="E19555">
        <v>102255</v>
      </c>
    </row>
    <row r="19556" spans="1:5" x14ac:dyDescent="0.25">
      <c r="A19556" s="2">
        <v>45016.65625</v>
      </c>
      <c r="B19556">
        <v>102205</v>
      </c>
      <c r="C19556">
        <v>102460</v>
      </c>
      <c r="D19556">
        <v>102190</v>
      </c>
      <c r="E19556">
        <v>102250</v>
      </c>
    </row>
    <row r="19557" spans="1:5" x14ac:dyDescent="0.25">
      <c r="A19557" s="2">
        <v>45016.645833333336</v>
      </c>
      <c r="B19557">
        <v>102055</v>
      </c>
      <c r="C19557">
        <v>102280</v>
      </c>
      <c r="D19557">
        <v>101965</v>
      </c>
      <c r="E19557">
        <v>102205</v>
      </c>
    </row>
    <row r="19558" spans="1:5" x14ac:dyDescent="0.25">
      <c r="A19558" s="2">
        <v>45016.635416666664</v>
      </c>
      <c r="B19558">
        <v>102030</v>
      </c>
      <c r="C19558">
        <v>102060</v>
      </c>
      <c r="D19558">
        <v>101875</v>
      </c>
      <c r="E19558">
        <v>102055</v>
      </c>
    </row>
    <row r="19559" spans="1:5" x14ac:dyDescent="0.25">
      <c r="A19559" s="2">
        <v>45016.625</v>
      </c>
      <c r="B19559">
        <v>102045</v>
      </c>
      <c r="C19559">
        <v>102210</v>
      </c>
      <c r="D19559">
        <v>101945</v>
      </c>
      <c r="E19559">
        <v>102030</v>
      </c>
    </row>
    <row r="19560" spans="1:5" x14ac:dyDescent="0.25">
      <c r="A19560" s="2">
        <v>45016.614583333336</v>
      </c>
      <c r="B19560">
        <v>102010</v>
      </c>
      <c r="C19560">
        <v>102060</v>
      </c>
      <c r="D19560">
        <v>101760</v>
      </c>
      <c r="E19560">
        <v>102045</v>
      </c>
    </row>
    <row r="19561" spans="1:5" x14ac:dyDescent="0.25">
      <c r="A19561" s="2">
        <v>45016.604166666664</v>
      </c>
      <c r="B19561">
        <v>102425</v>
      </c>
      <c r="C19561">
        <v>102425</v>
      </c>
      <c r="D19561">
        <v>101975</v>
      </c>
      <c r="E19561">
        <v>102005</v>
      </c>
    </row>
    <row r="19562" spans="1:5" x14ac:dyDescent="0.25">
      <c r="A19562" s="2">
        <v>45016.59375</v>
      </c>
      <c r="B19562">
        <v>102505</v>
      </c>
      <c r="C19562">
        <v>102595</v>
      </c>
      <c r="D19562">
        <v>102335</v>
      </c>
      <c r="E19562">
        <v>102420</v>
      </c>
    </row>
    <row r="19563" spans="1:5" x14ac:dyDescent="0.25">
      <c r="A19563" s="2">
        <v>45016.583333333336</v>
      </c>
      <c r="B19563">
        <v>102690</v>
      </c>
      <c r="C19563">
        <v>102690</v>
      </c>
      <c r="D19563">
        <v>102410</v>
      </c>
      <c r="E19563">
        <v>102505</v>
      </c>
    </row>
    <row r="19564" spans="1:5" x14ac:dyDescent="0.25">
      <c r="A19564" s="2">
        <v>45016.572916666664</v>
      </c>
      <c r="B19564">
        <v>102915</v>
      </c>
      <c r="C19564">
        <v>102915</v>
      </c>
      <c r="D19564">
        <v>102550</v>
      </c>
      <c r="E19564">
        <v>102685</v>
      </c>
    </row>
    <row r="19565" spans="1:5" x14ac:dyDescent="0.25">
      <c r="A19565" s="2">
        <v>45016.5625</v>
      </c>
      <c r="B19565">
        <v>103020</v>
      </c>
      <c r="C19565">
        <v>103025</v>
      </c>
      <c r="D19565">
        <v>102875</v>
      </c>
      <c r="E19565">
        <v>102920</v>
      </c>
    </row>
    <row r="19566" spans="1:5" x14ac:dyDescent="0.25">
      <c r="A19566" s="2">
        <v>45016.552083333336</v>
      </c>
      <c r="B19566">
        <v>103060</v>
      </c>
      <c r="C19566">
        <v>103075</v>
      </c>
      <c r="D19566">
        <v>102940</v>
      </c>
      <c r="E19566">
        <v>103020</v>
      </c>
    </row>
    <row r="19567" spans="1:5" x14ac:dyDescent="0.25">
      <c r="A19567" s="2">
        <v>45016.541666666664</v>
      </c>
      <c r="B19567">
        <v>103005</v>
      </c>
      <c r="C19567">
        <v>103100</v>
      </c>
      <c r="D19567">
        <v>102970</v>
      </c>
      <c r="E19567">
        <v>103060</v>
      </c>
    </row>
    <row r="19568" spans="1:5" x14ac:dyDescent="0.25">
      <c r="A19568" s="2">
        <v>45016.53125</v>
      </c>
      <c r="B19568">
        <v>102855</v>
      </c>
      <c r="C19568">
        <v>103040</v>
      </c>
      <c r="D19568">
        <v>102850</v>
      </c>
      <c r="E19568">
        <v>103000</v>
      </c>
    </row>
    <row r="19569" spans="1:5" x14ac:dyDescent="0.25">
      <c r="A19569" s="2">
        <v>45016.520833333336</v>
      </c>
      <c r="B19569">
        <v>102810</v>
      </c>
      <c r="C19569">
        <v>102900</v>
      </c>
      <c r="D19569">
        <v>102800</v>
      </c>
      <c r="E19569">
        <v>102860</v>
      </c>
    </row>
    <row r="19570" spans="1:5" x14ac:dyDescent="0.25">
      <c r="A19570" s="2">
        <v>45016.510416666664</v>
      </c>
      <c r="B19570">
        <v>102940</v>
      </c>
      <c r="C19570">
        <v>103120</v>
      </c>
      <c r="D19570">
        <v>102805</v>
      </c>
      <c r="E19570">
        <v>102810</v>
      </c>
    </row>
    <row r="19571" spans="1:5" x14ac:dyDescent="0.25">
      <c r="A19571" s="2">
        <v>45016.5</v>
      </c>
      <c r="B19571">
        <v>103415</v>
      </c>
      <c r="C19571">
        <v>103430</v>
      </c>
      <c r="D19571">
        <v>102865</v>
      </c>
      <c r="E19571">
        <v>102945</v>
      </c>
    </row>
    <row r="19572" spans="1:5" x14ac:dyDescent="0.25">
      <c r="A19572" s="2">
        <v>45016.489583333336</v>
      </c>
      <c r="B19572">
        <v>103720</v>
      </c>
      <c r="C19572">
        <v>103775</v>
      </c>
      <c r="D19572">
        <v>103375</v>
      </c>
      <c r="E19572">
        <v>103415</v>
      </c>
    </row>
    <row r="19573" spans="1:5" x14ac:dyDescent="0.25">
      <c r="A19573" s="2">
        <v>45016.479166666664</v>
      </c>
      <c r="B19573">
        <v>103540</v>
      </c>
      <c r="C19573">
        <v>103720</v>
      </c>
      <c r="D19573">
        <v>103505</v>
      </c>
      <c r="E19573">
        <v>103720</v>
      </c>
    </row>
    <row r="19574" spans="1:5" x14ac:dyDescent="0.25">
      <c r="A19574" s="2">
        <v>45016.46875</v>
      </c>
      <c r="B19574">
        <v>103600</v>
      </c>
      <c r="C19574">
        <v>103745</v>
      </c>
      <c r="D19574">
        <v>103510</v>
      </c>
      <c r="E19574">
        <v>103535</v>
      </c>
    </row>
    <row r="19575" spans="1:5" x14ac:dyDescent="0.25">
      <c r="A19575" s="2">
        <v>45016.458333333336</v>
      </c>
      <c r="B19575">
        <v>103835</v>
      </c>
      <c r="C19575">
        <v>104045</v>
      </c>
      <c r="D19575">
        <v>103580</v>
      </c>
      <c r="E19575">
        <v>103600</v>
      </c>
    </row>
    <row r="19576" spans="1:5" x14ac:dyDescent="0.25">
      <c r="A19576" s="2">
        <v>45016.447916666664</v>
      </c>
      <c r="B19576">
        <v>103955</v>
      </c>
      <c r="C19576">
        <v>104095</v>
      </c>
      <c r="D19576">
        <v>103720</v>
      </c>
      <c r="E19576">
        <v>103835</v>
      </c>
    </row>
    <row r="19577" spans="1:5" x14ac:dyDescent="0.25">
      <c r="A19577" s="2">
        <v>45016.4375</v>
      </c>
      <c r="B19577">
        <v>104060</v>
      </c>
      <c r="C19577">
        <v>104320</v>
      </c>
      <c r="D19577">
        <v>103905</v>
      </c>
      <c r="E19577">
        <v>103950</v>
      </c>
    </row>
    <row r="19578" spans="1:5" x14ac:dyDescent="0.25">
      <c r="A19578" s="2">
        <v>45016.427083333336</v>
      </c>
      <c r="B19578">
        <v>104105</v>
      </c>
      <c r="C19578">
        <v>104465</v>
      </c>
      <c r="D19578">
        <v>104050</v>
      </c>
      <c r="E19578">
        <v>104055</v>
      </c>
    </row>
    <row r="19579" spans="1:5" x14ac:dyDescent="0.25">
      <c r="A19579" s="2">
        <v>45016.416666666664</v>
      </c>
      <c r="B19579">
        <v>104125</v>
      </c>
      <c r="C19579">
        <v>104250</v>
      </c>
      <c r="D19579">
        <v>103950</v>
      </c>
      <c r="E19579">
        <v>104105</v>
      </c>
    </row>
    <row r="19580" spans="1:5" x14ac:dyDescent="0.25">
      <c r="A19580" s="2">
        <v>45016.40625</v>
      </c>
      <c r="B19580">
        <v>103940</v>
      </c>
      <c r="C19580">
        <v>104230</v>
      </c>
      <c r="D19580">
        <v>103920</v>
      </c>
      <c r="E19580">
        <v>104120</v>
      </c>
    </row>
    <row r="19581" spans="1:5" x14ac:dyDescent="0.25">
      <c r="A19581" s="2">
        <v>45016.395833333336</v>
      </c>
      <c r="B19581">
        <v>104130</v>
      </c>
      <c r="C19581">
        <v>104380</v>
      </c>
      <c r="D19581">
        <v>103900</v>
      </c>
      <c r="E19581">
        <v>103935</v>
      </c>
    </row>
    <row r="19582" spans="1:5" x14ac:dyDescent="0.25">
      <c r="A19582" s="2">
        <v>45016.385416666664</v>
      </c>
      <c r="B19582">
        <v>104555</v>
      </c>
      <c r="C19582">
        <v>104665</v>
      </c>
      <c r="D19582">
        <v>104095</v>
      </c>
      <c r="E19582">
        <v>104130</v>
      </c>
    </row>
    <row r="19583" spans="1:5" x14ac:dyDescent="0.25">
      <c r="A19583" s="2">
        <v>45016.375</v>
      </c>
      <c r="B19583">
        <v>104000</v>
      </c>
      <c r="C19583">
        <v>104675</v>
      </c>
      <c r="D19583">
        <v>103985</v>
      </c>
      <c r="E19583">
        <v>104555</v>
      </c>
    </row>
    <row r="19584" spans="1:5" x14ac:dyDescent="0.25">
      <c r="A19584" s="2">
        <v>45015.739583333336</v>
      </c>
      <c r="B19584">
        <v>104445</v>
      </c>
      <c r="C19584">
        <v>104465</v>
      </c>
      <c r="D19584">
        <v>104360</v>
      </c>
      <c r="E19584">
        <v>104450</v>
      </c>
    </row>
    <row r="19585" spans="1:5" x14ac:dyDescent="0.25">
      <c r="A19585" s="2">
        <v>45015.729166666664</v>
      </c>
      <c r="B19585">
        <v>104350</v>
      </c>
      <c r="C19585">
        <v>104475</v>
      </c>
      <c r="D19585">
        <v>104255</v>
      </c>
      <c r="E19585">
        <v>104445</v>
      </c>
    </row>
    <row r="19586" spans="1:5" x14ac:dyDescent="0.25">
      <c r="A19586" s="2">
        <v>45015.71875</v>
      </c>
      <c r="B19586">
        <v>104255</v>
      </c>
      <c r="C19586">
        <v>104395</v>
      </c>
      <c r="D19586">
        <v>104240</v>
      </c>
      <c r="E19586">
        <v>104350</v>
      </c>
    </row>
    <row r="19587" spans="1:5" x14ac:dyDescent="0.25">
      <c r="A19587" s="2">
        <v>45015.708333333336</v>
      </c>
      <c r="B19587">
        <v>104120</v>
      </c>
      <c r="C19587">
        <v>104275</v>
      </c>
      <c r="D19587">
        <v>104050</v>
      </c>
      <c r="E19587">
        <v>104250</v>
      </c>
    </row>
    <row r="19588" spans="1:5" x14ac:dyDescent="0.25">
      <c r="A19588" s="2">
        <v>45015.697916666664</v>
      </c>
      <c r="B19588">
        <v>104010</v>
      </c>
      <c r="C19588">
        <v>104200</v>
      </c>
      <c r="D19588">
        <v>103945</v>
      </c>
      <c r="E19588">
        <v>104120</v>
      </c>
    </row>
    <row r="19589" spans="1:5" x14ac:dyDescent="0.25">
      <c r="A19589" s="2">
        <v>45015.6875</v>
      </c>
      <c r="B19589">
        <v>103890</v>
      </c>
      <c r="C19589">
        <v>104090</v>
      </c>
      <c r="D19589">
        <v>103860</v>
      </c>
      <c r="E19589">
        <v>104005</v>
      </c>
    </row>
    <row r="19590" spans="1:5" x14ac:dyDescent="0.25">
      <c r="A19590" s="2">
        <v>45015.677083333336</v>
      </c>
      <c r="B19590">
        <v>103855</v>
      </c>
      <c r="C19590">
        <v>103925</v>
      </c>
      <c r="D19590">
        <v>103690</v>
      </c>
      <c r="E19590">
        <v>103890</v>
      </c>
    </row>
    <row r="19591" spans="1:5" x14ac:dyDescent="0.25">
      <c r="A19591" s="2">
        <v>45015.666666666664</v>
      </c>
      <c r="B19591">
        <v>103670</v>
      </c>
      <c r="C19591">
        <v>103870</v>
      </c>
      <c r="D19591">
        <v>103645</v>
      </c>
      <c r="E19591">
        <v>103850</v>
      </c>
    </row>
    <row r="19592" spans="1:5" x14ac:dyDescent="0.25">
      <c r="A19592" s="2">
        <v>45015.65625</v>
      </c>
      <c r="B19592">
        <v>103630</v>
      </c>
      <c r="C19592">
        <v>103730</v>
      </c>
      <c r="D19592">
        <v>103555</v>
      </c>
      <c r="E19592">
        <v>103670</v>
      </c>
    </row>
    <row r="19593" spans="1:5" x14ac:dyDescent="0.25">
      <c r="A19593" s="2">
        <v>45015.645833333336</v>
      </c>
      <c r="B19593">
        <v>103670</v>
      </c>
      <c r="C19593">
        <v>103735</v>
      </c>
      <c r="D19593">
        <v>103550</v>
      </c>
      <c r="E19593">
        <v>103630</v>
      </c>
    </row>
    <row r="19594" spans="1:5" x14ac:dyDescent="0.25">
      <c r="A19594" s="2">
        <v>45015.635416666664</v>
      </c>
      <c r="B19594">
        <v>103650</v>
      </c>
      <c r="C19594">
        <v>103685</v>
      </c>
      <c r="D19594">
        <v>103545</v>
      </c>
      <c r="E19594">
        <v>103670</v>
      </c>
    </row>
    <row r="19595" spans="1:5" x14ac:dyDescent="0.25">
      <c r="A19595" s="2">
        <v>45015.625</v>
      </c>
      <c r="B19595">
        <v>103620</v>
      </c>
      <c r="C19595">
        <v>103700</v>
      </c>
      <c r="D19595">
        <v>103510</v>
      </c>
      <c r="E19595">
        <v>103650</v>
      </c>
    </row>
    <row r="19596" spans="1:5" x14ac:dyDescent="0.25">
      <c r="A19596" s="2">
        <v>45015.614583333336</v>
      </c>
      <c r="B19596">
        <v>103350</v>
      </c>
      <c r="C19596">
        <v>103640</v>
      </c>
      <c r="D19596">
        <v>103320</v>
      </c>
      <c r="E19596">
        <v>103625</v>
      </c>
    </row>
    <row r="19597" spans="1:5" x14ac:dyDescent="0.25">
      <c r="A19597" s="2">
        <v>45015.604166666664</v>
      </c>
      <c r="B19597">
        <v>103820</v>
      </c>
      <c r="C19597">
        <v>103840</v>
      </c>
      <c r="D19597">
        <v>103300</v>
      </c>
      <c r="E19597">
        <v>103350</v>
      </c>
    </row>
    <row r="19598" spans="1:5" x14ac:dyDescent="0.25">
      <c r="A19598" s="2">
        <v>45015.59375</v>
      </c>
      <c r="B19598">
        <v>103805</v>
      </c>
      <c r="C19598">
        <v>103860</v>
      </c>
      <c r="D19598">
        <v>103735</v>
      </c>
      <c r="E19598">
        <v>103825</v>
      </c>
    </row>
    <row r="19599" spans="1:5" x14ac:dyDescent="0.25">
      <c r="A19599" s="2">
        <v>45015.583333333336</v>
      </c>
      <c r="B19599">
        <v>103680</v>
      </c>
      <c r="C19599">
        <v>103885</v>
      </c>
      <c r="D19599">
        <v>103655</v>
      </c>
      <c r="E19599">
        <v>103805</v>
      </c>
    </row>
    <row r="19600" spans="1:5" x14ac:dyDescent="0.25">
      <c r="A19600" s="2">
        <v>45015.572916666664</v>
      </c>
      <c r="B19600">
        <v>103780</v>
      </c>
      <c r="C19600">
        <v>103785</v>
      </c>
      <c r="D19600">
        <v>103590</v>
      </c>
      <c r="E19600">
        <v>103685</v>
      </c>
    </row>
    <row r="19601" spans="1:5" x14ac:dyDescent="0.25">
      <c r="A19601" s="2">
        <v>45015.5625</v>
      </c>
      <c r="B19601">
        <v>103915</v>
      </c>
      <c r="C19601">
        <v>103975</v>
      </c>
      <c r="D19601">
        <v>103745</v>
      </c>
      <c r="E19601">
        <v>103775</v>
      </c>
    </row>
    <row r="19602" spans="1:5" x14ac:dyDescent="0.25">
      <c r="A19602" s="2">
        <v>45015.552083333336</v>
      </c>
      <c r="B19602">
        <v>103905</v>
      </c>
      <c r="C19602">
        <v>104000</v>
      </c>
      <c r="D19602">
        <v>103855</v>
      </c>
      <c r="E19602">
        <v>103910</v>
      </c>
    </row>
    <row r="19603" spans="1:5" x14ac:dyDescent="0.25">
      <c r="A19603" s="2">
        <v>45015.541666666664</v>
      </c>
      <c r="B19603">
        <v>103695</v>
      </c>
      <c r="C19603">
        <v>104000</v>
      </c>
      <c r="D19603">
        <v>103670</v>
      </c>
      <c r="E19603">
        <v>103905</v>
      </c>
    </row>
    <row r="19604" spans="1:5" x14ac:dyDescent="0.25">
      <c r="A19604" s="2">
        <v>45015.53125</v>
      </c>
      <c r="B19604">
        <v>103890</v>
      </c>
      <c r="C19604">
        <v>103895</v>
      </c>
      <c r="D19604">
        <v>103575</v>
      </c>
      <c r="E19604">
        <v>103695</v>
      </c>
    </row>
    <row r="19605" spans="1:5" x14ac:dyDescent="0.25">
      <c r="A19605" s="2">
        <v>45015.520833333336</v>
      </c>
      <c r="B19605">
        <v>103845</v>
      </c>
      <c r="C19605">
        <v>103965</v>
      </c>
      <c r="D19605">
        <v>103715</v>
      </c>
      <c r="E19605">
        <v>103890</v>
      </c>
    </row>
    <row r="19606" spans="1:5" x14ac:dyDescent="0.25">
      <c r="A19606" s="2">
        <v>45015.510416666664</v>
      </c>
      <c r="B19606">
        <v>103655</v>
      </c>
      <c r="C19606">
        <v>103900</v>
      </c>
      <c r="D19606">
        <v>103535</v>
      </c>
      <c r="E19606">
        <v>103845</v>
      </c>
    </row>
    <row r="19607" spans="1:5" x14ac:dyDescent="0.25">
      <c r="A19607" s="2">
        <v>45015.5</v>
      </c>
      <c r="B19607">
        <v>103590</v>
      </c>
      <c r="C19607">
        <v>103855</v>
      </c>
      <c r="D19607">
        <v>103565</v>
      </c>
      <c r="E19607">
        <v>103655</v>
      </c>
    </row>
    <row r="19608" spans="1:5" x14ac:dyDescent="0.25">
      <c r="A19608" s="2">
        <v>45015.489583333336</v>
      </c>
      <c r="B19608">
        <v>103870</v>
      </c>
      <c r="C19608">
        <v>103940</v>
      </c>
      <c r="D19608">
        <v>103565</v>
      </c>
      <c r="E19608">
        <v>103590</v>
      </c>
    </row>
    <row r="19609" spans="1:5" x14ac:dyDescent="0.25">
      <c r="A19609" s="2">
        <v>45015.479166666664</v>
      </c>
      <c r="B19609">
        <v>103650</v>
      </c>
      <c r="C19609">
        <v>103915</v>
      </c>
      <c r="D19609">
        <v>103240</v>
      </c>
      <c r="E19609">
        <v>103865</v>
      </c>
    </row>
    <row r="19610" spans="1:5" x14ac:dyDescent="0.25">
      <c r="A19610" s="2">
        <v>45015.46875</v>
      </c>
      <c r="B19610">
        <v>103050</v>
      </c>
      <c r="C19610">
        <v>103665</v>
      </c>
      <c r="D19610">
        <v>103040</v>
      </c>
      <c r="E19610">
        <v>103655</v>
      </c>
    </row>
    <row r="19611" spans="1:5" x14ac:dyDescent="0.25">
      <c r="A19611" s="2">
        <v>45015.458333333336</v>
      </c>
      <c r="B19611">
        <v>104070</v>
      </c>
      <c r="C19611">
        <v>104125</v>
      </c>
      <c r="D19611">
        <v>103030</v>
      </c>
      <c r="E19611">
        <v>103050</v>
      </c>
    </row>
    <row r="19612" spans="1:5" x14ac:dyDescent="0.25">
      <c r="A19612" s="2">
        <v>45015.447916666664</v>
      </c>
      <c r="B19612">
        <v>104155</v>
      </c>
      <c r="C19612">
        <v>104300</v>
      </c>
      <c r="D19612">
        <v>104015</v>
      </c>
      <c r="E19612">
        <v>104070</v>
      </c>
    </row>
    <row r="19613" spans="1:5" x14ac:dyDescent="0.25">
      <c r="A19613" s="2">
        <v>45015.4375</v>
      </c>
      <c r="B19613">
        <v>104370</v>
      </c>
      <c r="C19613">
        <v>104535</v>
      </c>
      <c r="D19613">
        <v>104080</v>
      </c>
      <c r="E19613">
        <v>104155</v>
      </c>
    </row>
    <row r="19614" spans="1:5" x14ac:dyDescent="0.25">
      <c r="A19614" s="2">
        <v>45015.427083333336</v>
      </c>
      <c r="B19614">
        <v>103900</v>
      </c>
      <c r="C19614">
        <v>104380</v>
      </c>
      <c r="D19614">
        <v>103870</v>
      </c>
      <c r="E19614">
        <v>104365</v>
      </c>
    </row>
    <row r="19615" spans="1:5" x14ac:dyDescent="0.25">
      <c r="A19615" s="2">
        <v>45015.416666666664</v>
      </c>
      <c r="B19615">
        <v>103705</v>
      </c>
      <c r="C19615">
        <v>103900</v>
      </c>
      <c r="D19615">
        <v>103455</v>
      </c>
      <c r="E19615">
        <v>103900</v>
      </c>
    </row>
    <row r="19616" spans="1:5" x14ac:dyDescent="0.25">
      <c r="A19616" s="2">
        <v>45015.40625</v>
      </c>
      <c r="B19616">
        <v>103990</v>
      </c>
      <c r="C19616">
        <v>104035</v>
      </c>
      <c r="D19616">
        <v>103665</v>
      </c>
      <c r="E19616">
        <v>103705</v>
      </c>
    </row>
    <row r="19617" spans="1:5" x14ac:dyDescent="0.25">
      <c r="A19617" s="2">
        <v>45015.395833333336</v>
      </c>
      <c r="B19617">
        <v>103795</v>
      </c>
      <c r="C19617">
        <v>104200</v>
      </c>
      <c r="D19617">
        <v>103745</v>
      </c>
      <c r="E19617">
        <v>103985</v>
      </c>
    </row>
    <row r="19618" spans="1:5" x14ac:dyDescent="0.25">
      <c r="A19618" s="2">
        <v>45015.385416666664</v>
      </c>
      <c r="B19618">
        <v>103735</v>
      </c>
      <c r="C19618">
        <v>103950</v>
      </c>
      <c r="D19618">
        <v>103560</v>
      </c>
      <c r="E19618">
        <v>103800</v>
      </c>
    </row>
    <row r="19619" spans="1:5" x14ac:dyDescent="0.25">
      <c r="A19619" s="2">
        <v>45015.375</v>
      </c>
      <c r="B19619">
        <v>103680</v>
      </c>
      <c r="C19619">
        <v>104030</v>
      </c>
      <c r="D19619">
        <v>103570</v>
      </c>
      <c r="E19619">
        <v>103735</v>
      </c>
    </row>
    <row r="19620" spans="1:5" x14ac:dyDescent="0.25">
      <c r="A19620" s="2">
        <v>45014.739583333336</v>
      </c>
      <c r="B19620">
        <v>102590</v>
      </c>
      <c r="C19620">
        <v>102605</v>
      </c>
      <c r="D19620">
        <v>102355</v>
      </c>
      <c r="E19620">
        <v>102385</v>
      </c>
    </row>
    <row r="19621" spans="1:5" x14ac:dyDescent="0.25">
      <c r="A19621" s="2">
        <v>45014.729166666664</v>
      </c>
      <c r="B19621">
        <v>102445</v>
      </c>
      <c r="C19621">
        <v>102620</v>
      </c>
      <c r="D19621">
        <v>102425</v>
      </c>
      <c r="E19621">
        <v>102585</v>
      </c>
    </row>
    <row r="19622" spans="1:5" x14ac:dyDescent="0.25">
      <c r="A19622" s="2">
        <v>45014.71875</v>
      </c>
      <c r="B19622">
        <v>102335</v>
      </c>
      <c r="C19622">
        <v>102480</v>
      </c>
      <c r="D19622">
        <v>102305</v>
      </c>
      <c r="E19622">
        <v>102445</v>
      </c>
    </row>
    <row r="19623" spans="1:5" x14ac:dyDescent="0.25">
      <c r="A19623" s="2">
        <v>45014.708333333336</v>
      </c>
      <c r="B19623">
        <v>102155</v>
      </c>
      <c r="C19623">
        <v>102350</v>
      </c>
      <c r="D19623">
        <v>102130</v>
      </c>
      <c r="E19623">
        <v>102335</v>
      </c>
    </row>
    <row r="19624" spans="1:5" x14ac:dyDescent="0.25">
      <c r="A19624" s="2">
        <v>45014.697916666664</v>
      </c>
      <c r="B19624">
        <v>102175</v>
      </c>
      <c r="C19624">
        <v>102675</v>
      </c>
      <c r="D19624">
        <v>102110</v>
      </c>
      <c r="E19624">
        <v>102155</v>
      </c>
    </row>
    <row r="19625" spans="1:5" x14ac:dyDescent="0.25">
      <c r="A19625" s="2">
        <v>45014.6875</v>
      </c>
      <c r="B19625">
        <v>101545</v>
      </c>
      <c r="C19625">
        <v>102200</v>
      </c>
      <c r="D19625">
        <v>101485</v>
      </c>
      <c r="E19625">
        <v>102170</v>
      </c>
    </row>
    <row r="19626" spans="1:5" x14ac:dyDescent="0.25">
      <c r="A19626" s="2">
        <v>45014.677083333336</v>
      </c>
      <c r="B19626">
        <v>101480</v>
      </c>
      <c r="C19626">
        <v>101600</v>
      </c>
      <c r="D19626">
        <v>101450</v>
      </c>
      <c r="E19626">
        <v>101550</v>
      </c>
    </row>
    <row r="19627" spans="1:5" x14ac:dyDescent="0.25">
      <c r="A19627" s="2">
        <v>45014.666666666664</v>
      </c>
      <c r="B19627">
        <v>101220</v>
      </c>
      <c r="C19627">
        <v>101535</v>
      </c>
      <c r="D19627">
        <v>101100</v>
      </c>
      <c r="E19627">
        <v>101480</v>
      </c>
    </row>
    <row r="19628" spans="1:5" x14ac:dyDescent="0.25">
      <c r="A19628" s="2">
        <v>45014.65625</v>
      </c>
      <c r="B19628">
        <v>101110</v>
      </c>
      <c r="C19628">
        <v>101285</v>
      </c>
      <c r="D19628">
        <v>101060</v>
      </c>
      <c r="E19628">
        <v>101220</v>
      </c>
    </row>
    <row r="19629" spans="1:5" x14ac:dyDescent="0.25">
      <c r="A19629" s="2">
        <v>45014.645833333336</v>
      </c>
      <c r="B19629">
        <v>101075</v>
      </c>
      <c r="C19629">
        <v>101275</v>
      </c>
      <c r="D19629">
        <v>101060</v>
      </c>
      <c r="E19629">
        <v>101110</v>
      </c>
    </row>
    <row r="19630" spans="1:5" x14ac:dyDescent="0.25">
      <c r="A19630" s="2">
        <v>45014.635416666664</v>
      </c>
      <c r="B19630">
        <v>101045</v>
      </c>
      <c r="C19630">
        <v>101150</v>
      </c>
      <c r="D19630">
        <v>100870</v>
      </c>
      <c r="E19630">
        <v>101070</v>
      </c>
    </row>
    <row r="19631" spans="1:5" x14ac:dyDescent="0.25">
      <c r="A19631" s="2">
        <v>45014.625</v>
      </c>
      <c r="B19631">
        <v>101440</v>
      </c>
      <c r="C19631">
        <v>101485</v>
      </c>
      <c r="D19631">
        <v>100560</v>
      </c>
      <c r="E19631">
        <v>101050</v>
      </c>
    </row>
    <row r="19632" spans="1:5" x14ac:dyDescent="0.25">
      <c r="A19632" s="2">
        <v>45014.614583333336</v>
      </c>
      <c r="B19632">
        <v>101280</v>
      </c>
      <c r="C19632">
        <v>101500</v>
      </c>
      <c r="D19632">
        <v>101270</v>
      </c>
      <c r="E19632">
        <v>101435</v>
      </c>
    </row>
    <row r="19633" spans="1:5" x14ac:dyDescent="0.25">
      <c r="A19633" s="2">
        <v>45014.604166666664</v>
      </c>
      <c r="B19633">
        <v>101185</v>
      </c>
      <c r="C19633">
        <v>101345</v>
      </c>
      <c r="D19633">
        <v>101170</v>
      </c>
      <c r="E19633">
        <v>101275</v>
      </c>
    </row>
    <row r="19634" spans="1:5" x14ac:dyDescent="0.25">
      <c r="A19634" s="2">
        <v>45014.59375</v>
      </c>
      <c r="B19634">
        <v>101235</v>
      </c>
      <c r="C19634">
        <v>101285</v>
      </c>
      <c r="D19634">
        <v>100990</v>
      </c>
      <c r="E19634">
        <v>101190</v>
      </c>
    </row>
    <row r="19635" spans="1:5" x14ac:dyDescent="0.25">
      <c r="A19635" s="2">
        <v>45014.583333333336</v>
      </c>
      <c r="B19635">
        <v>101365</v>
      </c>
      <c r="C19635">
        <v>101450</v>
      </c>
      <c r="D19635">
        <v>101165</v>
      </c>
      <c r="E19635">
        <v>101240</v>
      </c>
    </row>
    <row r="19636" spans="1:5" x14ac:dyDescent="0.25">
      <c r="A19636" s="2">
        <v>45014.572916666664</v>
      </c>
      <c r="B19636">
        <v>101540</v>
      </c>
      <c r="C19636">
        <v>101550</v>
      </c>
      <c r="D19636">
        <v>101280</v>
      </c>
      <c r="E19636">
        <v>101360</v>
      </c>
    </row>
    <row r="19637" spans="1:5" x14ac:dyDescent="0.25">
      <c r="A19637" s="2">
        <v>45014.5625</v>
      </c>
      <c r="B19637">
        <v>101710</v>
      </c>
      <c r="C19637">
        <v>101725</v>
      </c>
      <c r="D19637">
        <v>101450</v>
      </c>
      <c r="E19637">
        <v>101540</v>
      </c>
    </row>
    <row r="19638" spans="1:5" x14ac:dyDescent="0.25">
      <c r="A19638" s="2">
        <v>45014.552083333336</v>
      </c>
      <c r="B19638">
        <v>101810</v>
      </c>
      <c r="C19638">
        <v>101840</v>
      </c>
      <c r="D19638">
        <v>101700</v>
      </c>
      <c r="E19638">
        <v>101710</v>
      </c>
    </row>
    <row r="19639" spans="1:5" x14ac:dyDescent="0.25">
      <c r="A19639" s="2">
        <v>45014.541666666664</v>
      </c>
      <c r="B19639">
        <v>101790</v>
      </c>
      <c r="C19639">
        <v>101855</v>
      </c>
      <c r="D19639">
        <v>101605</v>
      </c>
      <c r="E19639">
        <v>101805</v>
      </c>
    </row>
    <row r="19640" spans="1:5" x14ac:dyDescent="0.25">
      <c r="A19640" s="2">
        <v>45014.53125</v>
      </c>
      <c r="B19640">
        <v>101975</v>
      </c>
      <c r="C19640">
        <v>102060</v>
      </c>
      <c r="D19640">
        <v>101765</v>
      </c>
      <c r="E19640">
        <v>101790</v>
      </c>
    </row>
    <row r="19641" spans="1:5" x14ac:dyDescent="0.25">
      <c r="A19641" s="2">
        <v>45014.520833333336</v>
      </c>
      <c r="B19641">
        <v>101885</v>
      </c>
      <c r="C19641">
        <v>101995</v>
      </c>
      <c r="D19641">
        <v>101815</v>
      </c>
      <c r="E19641">
        <v>101970</v>
      </c>
    </row>
    <row r="19642" spans="1:5" x14ac:dyDescent="0.25">
      <c r="A19642" s="2">
        <v>45014.510416666664</v>
      </c>
      <c r="B19642">
        <v>101935</v>
      </c>
      <c r="C19642">
        <v>102125</v>
      </c>
      <c r="D19642">
        <v>101845</v>
      </c>
      <c r="E19642">
        <v>101885</v>
      </c>
    </row>
    <row r="19643" spans="1:5" x14ac:dyDescent="0.25">
      <c r="A19643" s="2">
        <v>45014.5</v>
      </c>
      <c r="B19643">
        <v>101770</v>
      </c>
      <c r="C19643">
        <v>102060</v>
      </c>
      <c r="D19643">
        <v>101705</v>
      </c>
      <c r="E19643">
        <v>101935</v>
      </c>
    </row>
    <row r="19644" spans="1:5" x14ac:dyDescent="0.25">
      <c r="A19644" s="2">
        <v>45014.489583333336</v>
      </c>
      <c r="B19644">
        <v>101770</v>
      </c>
      <c r="C19644">
        <v>101880</v>
      </c>
      <c r="D19644">
        <v>101540</v>
      </c>
      <c r="E19644">
        <v>101770</v>
      </c>
    </row>
    <row r="19645" spans="1:5" x14ac:dyDescent="0.25">
      <c r="A19645" s="2">
        <v>45014.479166666664</v>
      </c>
      <c r="B19645">
        <v>101820</v>
      </c>
      <c r="C19645">
        <v>101970</v>
      </c>
      <c r="D19645">
        <v>101760</v>
      </c>
      <c r="E19645">
        <v>101770</v>
      </c>
    </row>
    <row r="19646" spans="1:5" x14ac:dyDescent="0.25">
      <c r="A19646" s="2">
        <v>45014.46875</v>
      </c>
      <c r="B19646">
        <v>101860</v>
      </c>
      <c r="C19646">
        <v>102110</v>
      </c>
      <c r="D19646">
        <v>101750</v>
      </c>
      <c r="E19646">
        <v>101820</v>
      </c>
    </row>
    <row r="19647" spans="1:5" x14ac:dyDescent="0.25">
      <c r="A19647" s="2">
        <v>45014.458333333336</v>
      </c>
      <c r="B19647">
        <v>101720</v>
      </c>
      <c r="C19647">
        <v>102000</v>
      </c>
      <c r="D19647">
        <v>101715</v>
      </c>
      <c r="E19647">
        <v>101860</v>
      </c>
    </row>
    <row r="19648" spans="1:5" x14ac:dyDescent="0.25">
      <c r="A19648" s="2">
        <v>45014.447916666664</v>
      </c>
      <c r="B19648">
        <v>101640</v>
      </c>
      <c r="C19648">
        <v>101805</v>
      </c>
      <c r="D19648">
        <v>101480</v>
      </c>
      <c r="E19648">
        <v>101715</v>
      </c>
    </row>
    <row r="19649" spans="1:5" x14ac:dyDescent="0.25">
      <c r="A19649" s="2">
        <v>45014.4375</v>
      </c>
      <c r="B19649">
        <v>101675</v>
      </c>
      <c r="C19649">
        <v>101750</v>
      </c>
      <c r="D19649">
        <v>101235</v>
      </c>
      <c r="E19649">
        <v>101640</v>
      </c>
    </row>
    <row r="19650" spans="1:5" x14ac:dyDescent="0.25">
      <c r="A19650" s="2">
        <v>45014.427083333336</v>
      </c>
      <c r="B19650">
        <v>101800</v>
      </c>
      <c r="C19650">
        <v>101955</v>
      </c>
      <c r="D19650">
        <v>101460</v>
      </c>
      <c r="E19650">
        <v>101670</v>
      </c>
    </row>
    <row r="19651" spans="1:5" x14ac:dyDescent="0.25">
      <c r="A19651" s="2">
        <v>45014.416666666664</v>
      </c>
      <c r="B19651">
        <v>102295</v>
      </c>
      <c r="C19651">
        <v>102385</v>
      </c>
      <c r="D19651">
        <v>101725</v>
      </c>
      <c r="E19651">
        <v>101805</v>
      </c>
    </row>
    <row r="19652" spans="1:5" x14ac:dyDescent="0.25">
      <c r="A19652" s="2">
        <v>45014.40625</v>
      </c>
      <c r="B19652">
        <v>102135</v>
      </c>
      <c r="C19652">
        <v>102345</v>
      </c>
      <c r="D19652">
        <v>102060</v>
      </c>
      <c r="E19652">
        <v>102295</v>
      </c>
    </row>
    <row r="19653" spans="1:5" x14ac:dyDescent="0.25">
      <c r="A19653" s="2">
        <v>45014.395833333336</v>
      </c>
      <c r="B19653">
        <v>102235</v>
      </c>
      <c r="C19653">
        <v>102250</v>
      </c>
      <c r="D19653">
        <v>102050</v>
      </c>
      <c r="E19653">
        <v>102135</v>
      </c>
    </row>
    <row r="19654" spans="1:5" x14ac:dyDescent="0.25">
      <c r="A19654" s="2">
        <v>45014.385416666664</v>
      </c>
      <c r="B19654">
        <v>102210</v>
      </c>
      <c r="C19654">
        <v>102365</v>
      </c>
      <c r="D19654">
        <v>102135</v>
      </c>
      <c r="E19654">
        <v>102235</v>
      </c>
    </row>
    <row r="19655" spans="1:5" x14ac:dyDescent="0.25">
      <c r="A19655" s="2">
        <v>45014.375</v>
      </c>
      <c r="B19655">
        <v>102250</v>
      </c>
      <c r="C19655">
        <v>102450</v>
      </c>
      <c r="D19655">
        <v>102070</v>
      </c>
      <c r="E19655">
        <v>102205</v>
      </c>
    </row>
    <row r="19656" spans="1:5" x14ac:dyDescent="0.25">
      <c r="A19656" s="2">
        <v>45013.739583333336</v>
      </c>
      <c r="B19656">
        <v>101960</v>
      </c>
      <c r="C19656">
        <v>102020</v>
      </c>
      <c r="D19656">
        <v>101900</v>
      </c>
      <c r="E19656">
        <v>101900</v>
      </c>
    </row>
    <row r="19657" spans="1:5" x14ac:dyDescent="0.25">
      <c r="A19657" s="2">
        <v>45013.729166666664</v>
      </c>
      <c r="B19657">
        <v>101815</v>
      </c>
      <c r="C19657">
        <v>101985</v>
      </c>
      <c r="D19657">
        <v>101800</v>
      </c>
      <c r="E19657">
        <v>101960</v>
      </c>
    </row>
    <row r="19658" spans="1:5" x14ac:dyDescent="0.25">
      <c r="A19658" s="2">
        <v>45013.71875</v>
      </c>
      <c r="B19658">
        <v>101790</v>
      </c>
      <c r="C19658">
        <v>101895</v>
      </c>
      <c r="D19658">
        <v>101770</v>
      </c>
      <c r="E19658">
        <v>101815</v>
      </c>
    </row>
    <row r="19659" spans="1:5" x14ac:dyDescent="0.25">
      <c r="A19659" s="2">
        <v>45013.708333333336</v>
      </c>
      <c r="B19659">
        <v>101575</v>
      </c>
      <c r="C19659">
        <v>101805</v>
      </c>
      <c r="D19659">
        <v>101550</v>
      </c>
      <c r="E19659">
        <v>101785</v>
      </c>
    </row>
    <row r="19660" spans="1:5" x14ac:dyDescent="0.25">
      <c r="A19660" s="2">
        <v>45013.697916666664</v>
      </c>
      <c r="B19660">
        <v>101535</v>
      </c>
      <c r="C19660">
        <v>101640</v>
      </c>
      <c r="D19660">
        <v>101495</v>
      </c>
      <c r="E19660">
        <v>101575</v>
      </c>
    </row>
    <row r="19661" spans="1:5" x14ac:dyDescent="0.25">
      <c r="A19661" s="2">
        <v>45013.6875</v>
      </c>
      <c r="B19661">
        <v>101670</v>
      </c>
      <c r="C19661">
        <v>101680</v>
      </c>
      <c r="D19661">
        <v>101480</v>
      </c>
      <c r="E19661">
        <v>101530</v>
      </c>
    </row>
    <row r="19662" spans="1:5" x14ac:dyDescent="0.25">
      <c r="A19662" s="2">
        <v>45013.677083333336</v>
      </c>
      <c r="B19662">
        <v>101685</v>
      </c>
      <c r="C19662">
        <v>101725</v>
      </c>
      <c r="D19662">
        <v>101655</v>
      </c>
      <c r="E19662">
        <v>101670</v>
      </c>
    </row>
    <row r="19663" spans="1:5" x14ac:dyDescent="0.25">
      <c r="A19663" s="2">
        <v>45013.666666666664</v>
      </c>
      <c r="B19663">
        <v>101665</v>
      </c>
      <c r="C19663">
        <v>101760</v>
      </c>
      <c r="D19663">
        <v>101660</v>
      </c>
      <c r="E19663">
        <v>101680</v>
      </c>
    </row>
    <row r="19664" spans="1:5" x14ac:dyDescent="0.25">
      <c r="A19664" s="2">
        <v>45013.65625</v>
      </c>
      <c r="B19664">
        <v>101655</v>
      </c>
      <c r="C19664">
        <v>101735</v>
      </c>
      <c r="D19664">
        <v>101625</v>
      </c>
      <c r="E19664">
        <v>101665</v>
      </c>
    </row>
    <row r="19665" spans="1:5" x14ac:dyDescent="0.25">
      <c r="A19665" s="2">
        <v>45013.645833333336</v>
      </c>
      <c r="B19665">
        <v>101615</v>
      </c>
      <c r="C19665">
        <v>101680</v>
      </c>
      <c r="D19665">
        <v>101510</v>
      </c>
      <c r="E19665">
        <v>101655</v>
      </c>
    </row>
    <row r="19666" spans="1:5" x14ac:dyDescent="0.25">
      <c r="A19666" s="2">
        <v>45013.635416666664</v>
      </c>
      <c r="B19666">
        <v>101600</v>
      </c>
      <c r="C19666">
        <v>101700</v>
      </c>
      <c r="D19666">
        <v>101590</v>
      </c>
      <c r="E19666">
        <v>101610</v>
      </c>
    </row>
    <row r="19667" spans="1:5" x14ac:dyDescent="0.25">
      <c r="A19667" s="2">
        <v>45013.625</v>
      </c>
      <c r="B19667">
        <v>101635</v>
      </c>
      <c r="C19667">
        <v>101660</v>
      </c>
      <c r="D19667">
        <v>101560</v>
      </c>
      <c r="E19667">
        <v>101605</v>
      </c>
    </row>
    <row r="19668" spans="1:5" x14ac:dyDescent="0.25">
      <c r="A19668" s="2">
        <v>45013.614583333336</v>
      </c>
      <c r="B19668">
        <v>101770</v>
      </c>
      <c r="C19668">
        <v>101775</v>
      </c>
      <c r="D19668">
        <v>101610</v>
      </c>
      <c r="E19668">
        <v>101635</v>
      </c>
    </row>
    <row r="19669" spans="1:5" x14ac:dyDescent="0.25">
      <c r="A19669" s="2">
        <v>45013.604166666664</v>
      </c>
      <c r="B19669">
        <v>101775</v>
      </c>
      <c r="C19669">
        <v>101850</v>
      </c>
      <c r="D19669">
        <v>101730</v>
      </c>
      <c r="E19669">
        <v>101770</v>
      </c>
    </row>
    <row r="19670" spans="1:5" x14ac:dyDescent="0.25">
      <c r="A19670" s="2">
        <v>45013.59375</v>
      </c>
      <c r="B19670">
        <v>101865</v>
      </c>
      <c r="C19670">
        <v>101885</v>
      </c>
      <c r="D19670">
        <v>101740</v>
      </c>
      <c r="E19670">
        <v>101775</v>
      </c>
    </row>
    <row r="19671" spans="1:5" x14ac:dyDescent="0.25">
      <c r="A19671" s="2">
        <v>45013.583333333336</v>
      </c>
      <c r="B19671">
        <v>102035</v>
      </c>
      <c r="C19671">
        <v>102055</v>
      </c>
      <c r="D19671">
        <v>101815</v>
      </c>
      <c r="E19671">
        <v>101860</v>
      </c>
    </row>
    <row r="19672" spans="1:5" x14ac:dyDescent="0.25">
      <c r="A19672" s="2">
        <v>45013.572916666664</v>
      </c>
      <c r="B19672">
        <v>101860</v>
      </c>
      <c r="C19672">
        <v>102065</v>
      </c>
      <c r="D19672">
        <v>101820</v>
      </c>
      <c r="E19672">
        <v>102030</v>
      </c>
    </row>
    <row r="19673" spans="1:5" x14ac:dyDescent="0.25">
      <c r="A19673" s="2">
        <v>45013.5625</v>
      </c>
      <c r="B19673">
        <v>101715</v>
      </c>
      <c r="C19673">
        <v>101885</v>
      </c>
      <c r="D19673">
        <v>101635</v>
      </c>
      <c r="E19673">
        <v>101855</v>
      </c>
    </row>
    <row r="19674" spans="1:5" x14ac:dyDescent="0.25">
      <c r="A19674" s="2">
        <v>45013.552083333336</v>
      </c>
      <c r="B19674">
        <v>101665</v>
      </c>
      <c r="C19674">
        <v>101785</v>
      </c>
      <c r="D19674">
        <v>101625</v>
      </c>
      <c r="E19674">
        <v>101710</v>
      </c>
    </row>
    <row r="19675" spans="1:5" x14ac:dyDescent="0.25">
      <c r="A19675" s="2">
        <v>45013.541666666664</v>
      </c>
      <c r="B19675">
        <v>101625</v>
      </c>
      <c r="C19675">
        <v>101685</v>
      </c>
      <c r="D19675">
        <v>101620</v>
      </c>
      <c r="E19675">
        <v>101670</v>
      </c>
    </row>
    <row r="19676" spans="1:5" x14ac:dyDescent="0.25">
      <c r="A19676" s="2">
        <v>45013.53125</v>
      </c>
      <c r="B19676">
        <v>101645</v>
      </c>
      <c r="C19676">
        <v>101710</v>
      </c>
      <c r="D19676">
        <v>101615</v>
      </c>
      <c r="E19676">
        <v>101630</v>
      </c>
    </row>
    <row r="19677" spans="1:5" x14ac:dyDescent="0.25">
      <c r="A19677" s="2">
        <v>45013.520833333336</v>
      </c>
      <c r="B19677">
        <v>101580</v>
      </c>
      <c r="C19677">
        <v>101920</v>
      </c>
      <c r="D19677">
        <v>101560</v>
      </c>
      <c r="E19677">
        <v>101645</v>
      </c>
    </row>
    <row r="19678" spans="1:5" x14ac:dyDescent="0.25">
      <c r="A19678" s="2">
        <v>45013.510416666664</v>
      </c>
      <c r="B19678">
        <v>101635</v>
      </c>
      <c r="C19678">
        <v>101790</v>
      </c>
      <c r="D19678">
        <v>101565</v>
      </c>
      <c r="E19678">
        <v>101580</v>
      </c>
    </row>
    <row r="19679" spans="1:5" x14ac:dyDescent="0.25">
      <c r="A19679" s="2">
        <v>45013.5</v>
      </c>
      <c r="B19679">
        <v>101450</v>
      </c>
      <c r="C19679">
        <v>101730</v>
      </c>
      <c r="D19679">
        <v>101440</v>
      </c>
      <c r="E19679">
        <v>101635</v>
      </c>
    </row>
    <row r="19680" spans="1:5" x14ac:dyDescent="0.25">
      <c r="A19680" s="2">
        <v>45013.489583333336</v>
      </c>
      <c r="B19680">
        <v>101635</v>
      </c>
      <c r="C19680">
        <v>101675</v>
      </c>
      <c r="D19680">
        <v>101330</v>
      </c>
      <c r="E19680">
        <v>101445</v>
      </c>
    </row>
    <row r="19681" spans="1:5" x14ac:dyDescent="0.25">
      <c r="A19681" s="2">
        <v>45013.479166666664</v>
      </c>
      <c r="B19681">
        <v>101530</v>
      </c>
      <c r="C19681">
        <v>101740</v>
      </c>
      <c r="D19681">
        <v>101445</v>
      </c>
      <c r="E19681">
        <v>101635</v>
      </c>
    </row>
    <row r="19682" spans="1:5" x14ac:dyDescent="0.25">
      <c r="A19682" s="2">
        <v>45013.46875</v>
      </c>
      <c r="B19682">
        <v>101380</v>
      </c>
      <c r="C19682">
        <v>101540</v>
      </c>
      <c r="D19682">
        <v>101375</v>
      </c>
      <c r="E19682">
        <v>101530</v>
      </c>
    </row>
    <row r="19683" spans="1:5" x14ac:dyDescent="0.25">
      <c r="A19683" s="2">
        <v>45013.458333333336</v>
      </c>
      <c r="B19683">
        <v>100970</v>
      </c>
      <c r="C19683">
        <v>101575</v>
      </c>
      <c r="D19683">
        <v>100960</v>
      </c>
      <c r="E19683">
        <v>101380</v>
      </c>
    </row>
    <row r="19684" spans="1:5" x14ac:dyDescent="0.25">
      <c r="A19684" s="2">
        <v>45013.447916666664</v>
      </c>
      <c r="B19684">
        <v>101080</v>
      </c>
      <c r="C19684">
        <v>101280</v>
      </c>
      <c r="D19684">
        <v>100875</v>
      </c>
      <c r="E19684">
        <v>100970</v>
      </c>
    </row>
    <row r="19685" spans="1:5" x14ac:dyDescent="0.25">
      <c r="A19685" s="2">
        <v>45013.4375</v>
      </c>
      <c r="B19685">
        <v>100605</v>
      </c>
      <c r="C19685">
        <v>101265</v>
      </c>
      <c r="D19685">
        <v>100590</v>
      </c>
      <c r="E19685">
        <v>101080</v>
      </c>
    </row>
    <row r="19686" spans="1:5" x14ac:dyDescent="0.25">
      <c r="A19686" s="2">
        <v>45013.427083333336</v>
      </c>
      <c r="B19686">
        <v>99780</v>
      </c>
      <c r="C19686">
        <v>100620</v>
      </c>
      <c r="D19686">
        <v>99775</v>
      </c>
      <c r="E19686">
        <v>100600</v>
      </c>
    </row>
    <row r="19687" spans="1:5" x14ac:dyDescent="0.25">
      <c r="A19687" s="2">
        <v>45013.416666666664</v>
      </c>
      <c r="B19687">
        <v>99940</v>
      </c>
      <c r="C19687">
        <v>100080</v>
      </c>
      <c r="D19687">
        <v>99770</v>
      </c>
      <c r="E19687">
        <v>99780</v>
      </c>
    </row>
    <row r="19688" spans="1:5" x14ac:dyDescent="0.25">
      <c r="A19688" s="2">
        <v>45013.40625</v>
      </c>
      <c r="B19688">
        <v>100125</v>
      </c>
      <c r="C19688">
        <v>100150</v>
      </c>
      <c r="D19688">
        <v>99925</v>
      </c>
      <c r="E19688">
        <v>99930</v>
      </c>
    </row>
    <row r="19689" spans="1:5" x14ac:dyDescent="0.25">
      <c r="A19689" s="2">
        <v>45013.395833333336</v>
      </c>
      <c r="B19689">
        <v>100080</v>
      </c>
      <c r="C19689">
        <v>100165</v>
      </c>
      <c r="D19689">
        <v>100025</v>
      </c>
      <c r="E19689">
        <v>100125</v>
      </c>
    </row>
    <row r="19690" spans="1:5" x14ac:dyDescent="0.25">
      <c r="A19690" s="2">
        <v>45013.385416666664</v>
      </c>
      <c r="B19690">
        <v>100345</v>
      </c>
      <c r="C19690">
        <v>100455</v>
      </c>
      <c r="D19690">
        <v>100015</v>
      </c>
      <c r="E19690">
        <v>100075</v>
      </c>
    </row>
    <row r="19691" spans="1:5" x14ac:dyDescent="0.25">
      <c r="A19691" s="2">
        <v>45013.375</v>
      </c>
      <c r="B19691">
        <v>100100</v>
      </c>
      <c r="C19691">
        <v>100345</v>
      </c>
      <c r="D19691">
        <v>100030</v>
      </c>
      <c r="E19691">
        <v>100345</v>
      </c>
    </row>
    <row r="19692" spans="1:5" x14ac:dyDescent="0.25">
      <c r="A19692" s="2">
        <v>45012.739583333336</v>
      </c>
      <c r="B19692">
        <v>100385</v>
      </c>
      <c r="C19692">
        <v>100425</v>
      </c>
      <c r="D19692">
        <v>100260</v>
      </c>
      <c r="E19692">
        <v>100400</v>
      </c>
    </row>
    <row r="19693" spans="1:5" x14ac:dyDescent="0.25">
      <c r="A19693" s="2">
        <v>45012.729166666664</v>
      </c>
      <c r="B19693">
        <v>100275</v>
      </c>
      <c r="C19693">
        <v>100435</v>
      </c>
      <c r="D19693">
        <v>100225</v>
      </c>
      <c r="E19693">
        <v>100375</v>
      </c>
    </row>
    <row r="19694" spans="1:5" x14ac:dyDescent="0.25">
      <c r="A19694" s="2">
        <v>45012.71875</v>
      </c>
      <c r="B19694">
        <v>100235</v>
      </c>
      <c r="C19694">
        <v>100305</v>
      </c>
      <c r="D19694">
        <v>100150</v>
      </c>
      <c r="E19694">
        <v>100280</v>
      </c>
    </row>
    <row r="19695" spans="1:5" x14ac:dyDescent="0.25">
      <c r="A19695" s="2">
        <v>45012.708333333336</v>
      </c>
      <c r="B19695">
        <v>100110</v>
      </c>
      <c r="C19695">
        <v>100235</v>
      </c>
      <c r="D19695">
        <v>100080</v>
      </c>
      <c r="E19695">
        <v>100235</v>
      </c>
    </row>
    <row r="19696" spans="1:5" x14ac:dyDescent="0.25">
      <c r="A19696" s="2">
        <v>45012.697916666664</v>
      </c>
      <c r="B19696">
        <v>100220</v>
      </c>
      <c r="C19696">
        <v>100240</v>
      </c>
      <c r="D19696">
        <v>100095</v>
      </c>
      <c r="E19696">
        <v>100105</v>
      </c>
    </row>
    <row r="19697" spans="1:5" x14ac:dyDescent="0.25">
      <c r="A19697" s="2">
        <v>45012.6875</v>
      </c>
      <c r="B19697">
        <v>100230</v>
      </c>
      <c r="C19697">
        <v>100320</v>
      </c>
      <c r="D19697">
        <v>100200</v>
      </c>
      <c r="E19697">
        <v>100220</v>
      </c>
    </row>
    <row r="19698" spans="1:5" x14ac:dyDescent="0.25">
      <c r="A19698" s="2">
        <v>45012.677083333336</v>
      </c>
      <c r="B19698">
        <v>100270</v>
      </c>
      <c r="C19698">
        <v>100340</v>
      </c>
      <c r="D19698">
        <v>100185</v>
      </c>
      <c r="E19698">
        <v>100230</v>
      </c>
    </row>
    <row r="19699" spans="1:5" x14ac:dyDescent="0.25">
      <c r="A19699" s="2">
        <v>45012.666666666664</v>
      </c>
      <c r="B19699">
        <v>100305</v>
      </c>
      <c r="C19699">
        <v>100350</v>
      </c>
      <c r="D19699">
        <v>100210</v>
      </c>
      <c r="E19699">
        <v>100270</v>
      </c>
    </row>
    <row r="19700" spans="1:5" x14ac:dyDescent="0.25">
      <c r="A19700" s="2">
        <v>45012.65625</v>
      </c>
      <c r="B19700">
        <v>100420</v>
      </c>
      <c r="C19700">
        <v>100430</v>
      </c>
      <c r="D19700">
        <v>100280</v>
      </c>
      <c r="E19700">
        <v>100300</v>
      </c>
    </row>
    <row r="19701" spans="1:5" x14ac:dyDescent="0.25">
      <c r="A19701" s="2">
        <v>45012.645833333336</v>
      </c>
      <c r="B19701">
        <v>100420</v>
      </c>
      <c r="C19701">
        <v>100525</v>
      </c>
      <c r="D19701">
        <v>100360</v>
      </c>
      <c r="E19701">
        <v>100420</v>
      </c>
    </row>
    <row r="19702" spans="1:5" x14ac:dyDescent="0.25">
      <c r="A19702" s="2">
        <v>45012.635416666664</v>
      </c>
      <c r="B19702">
        <v>100260</v>
      </c>
      <c r="C19702">
        <v>100510</v>
      </c>
      <c r="D19702">
        <v>100215</v>
      </c>
      <c r="E19702">
        <v>100420</v>
      </c>
    </row>
    <row r="19703" spans="1:5" x14ac:dyDescent="0.25">
      <c r="A19703" s="2">
        <v>45012.625</v>
      </c>
      <c r="B19703">
        <v>100075</v>
      </c>
      <c r="C19703">
        <v>100260</v>
      </c>
      <c r="D19703">
        <v>100060</v>
      </c>
      <c r="E19703">
        <v>100260</v>
      </c>
    </row>
    <row r="19704" spans="1:5" x14ac:dyDescent="0.25">
      <c r="A19704" s="2">
        <v>45012.614583333336</v>
      </c>
      <c r="B19704">
        <v>100210</v>
      </c>
      <c r="C19704">
        <v>100210</v>
      </c>
      <c r="D19704">
        <v>100070</v>
      </c>
      <c r="E19704">
        <v>100070</v>
      </c>
    </row>
    <row r="19705" spans="1:5" x14ac:dyDescent="0.25">
      <c r="A19705" s="2">
        <v>45012.604166666664</v>
      </c>
      <c r="B19705">
        <v>100090</v>
      </c>
      <c r="C19705">
        <v>100220</v>
      </c>
      <c r="D19705">
        <v>100075</v>
      </c>
      <c r="E19705">
        <v>100205</v>
      </c>
    </row>
    <row r="19706" spans="1:5" x14ac:dyDescent="0.25">
      <c r="A19706" s="2">
        <v>45012.59375</v>
      </c>
      <c r="B19706">
        <v>99960</v>
      </c>
      <c r="C19706">
        <v>100130</v>
      </c>
      <c r="D19706">
        <v>99945</v>
      </c>
      <c r="E19706">
        <v>100085</v>
      </c>
    </row>
    <row r="19707" spans="1:5" x14ac:dyDescent="0.25">
      <c r="A19707" s="2">
        <v>45012.583333333336</v>
      </c>
      <c r="B19707">
        <v>100105</v>
      </c>
      <c r="C19707">
        <v>100200</v>
      </c>
      <c r="D19707">
        <v>99955</v>
      </c>
      <c r="E19707">
        <v>99960</v>
      </c>
    </row>
    <row r="19708" spans="1:5" x14ac:dyDescent="0.25">
      <c r="A19708" s="2">
        <v>45012.572916666664</v>
      </c>
      <c r="B19708">
        <v>99935</v>
      </c>
      <c r="C19708">
        <v>100240</v>
      </c>
      <c r="D19708">
        <v>99930</v>
      </c>
      <c r="E19708">
        <v>100100</v>
      </c>
    </row>
    <row r="19709" spans="1:5" x14ac:dyDescent="0.25">
      <c r="A19709" s="2">
        <v>45012.5625</v>
      </c>
      <c r="B19709">
        <v>100100</v>
      </c>
      <c r="C19709">
        <v>100140</v>
      </c>
      <c r="D19709">
        <v>99900</v>
      </c>
      <c r="E19709">
        <v>99940</v>
      </c>
    </row>
    <row r="19710" spans="1:5" x14ac:dyDescent="0.25">
      <c r="A19710" s="2">
        <v>45012.552083333336</v>
      </c>
      <c r="B19710">
        <v>100150</v>
      </c>
      <c r="C19710">
        <v>100320</v>
      </c>
      <c r="D19710">
        <v>100095</v>
      </c>
      <c r="E19710">
        <v>100100</v>
      </c>
    </row>
    <row r="19711" spans="1:5" x14ac:dyDescent="0.25">
      <c r="A19711" s="2">
        <v>45012.541666666664</v>
      </c>
      <c r="B19711">
        <v>99955</v>
      </c>
      <c r="C19711">
        <v>100295</v>
      </c>
      <c r="D19711">
        <v>99930</v>
      </c>
      <c r="E19711">
        <v>100155</v>
      </c>
    </row>
    <row r="19712" spans="1:5" x14ac:dyDescent="0.25">
      <c r="A19712" s="2">
        <v>45012.53125</v>
      </c>
      <c r="B19712">
        <v>99925</v>
      </c>
      <c r="C19712">
        <v>100060</v>
      </c>
      <c r="D19712">
        <v>99805</v>
      </c>
      <c r="E19712">
        <v>99950</v>
      </c>
    </row>
    <row r="19713" spans="1:5" x14ac:dyDescent="0.25">
      <c r="A19713" s="2">
        <v>45012.520833333336</v>
      </c>
      <c r="B19713">
        <v>99930</v>
      </c>
      <c r="C19713">
        <v>100095</v>
      </c>
      <c r="D19713">
        <v>99865</v>
      </c>
      <c r="E19713">
        <v>99925</v>
      </c>
    </row>
    <row r="19714" spans="1:5" x14ac:dyDescent="0.25">
      <c r="A19714" s="2">
        <v>45012.510416666664</v>
      </c>
      <c r="B19714">
        <v>100005</v>
      </c>
      <c r="C19714">
        <v>100010</v>
      </c>
      <c r="D19714">
        <v>99710</v>
      </c>
      <c r="E19714">
        <v>99935</v>
      </c>
    </row>
    <row r="19715" spans="1:5" x14ac:dyDescent="0.25">
      <c r="A19715" s="2">
        <v>45012.5</v>
      </c>
      <c r="B19715">
        <v>99975</v>
      </c>
      <c r="C19715">
        <v>100075</v>
      </c>
      <c r="D19715">
        <v>99865</v>
      </c>
      <c r="E19715">
        <v>100005</v>
      </c>
    </row>
    <row r="19716" spans="1:5" x14ac:dyDescent="0.25">
      <c r="A19716" s="2">
        <v>45012.489583333336</v>
      </c>
      <c r="B19716">
        <v>100095</v>
      </c>
      <c r="C19716">
        <v>100195</v>
      </c>
      <c r="D19716">
        <v>99975</v>
      </c>
      <c r="E19716">
        <v>99975</v>
      </c>
    </row>
    <row r="19717" spans="1:5" x14ac:dyDescent="0.25">
      <c r="A19717" s="2">
        <v>45012.479166666664</v>
      </c>
      <c r="B19717">
        <v>100225</v>
      </c>
      <c r="C19717">
        <v>100235</v>
      </c>
      <c r="D19717">
        <v>99970</v>
      </c>
      <c r="E19717">
        <v>100100</v>
      </c>
    </row>
    <row r="19718" spans="1:5" x14ac:dyDescent="0.25">
      <c r="A19718" s="2">
        <v>45012.46875</v>
      </c>
      <c r="B19718">
        <v>100305</v>
      </c>
      <c r="C19718">
        <v>100525</v>
      </c>
      <c r="D19718">
        <v>100175</v>
      </c>
      <c r="E19718">
        <v>100220</v>
      </c>
    </row>
    <row r="19719" spans="1:5" x14ac:dyDescent="0.25">
      <c r="A19719" s="2">
        <v>45012.458333333336</v>
      </c>
      <c r="B19719">
        <v>99760</v>
      </c>
      <c r="C19719">
        <v>100450</v>
      </c>
      <c r="D19719">
        <v>99745</v>
      </c>
      <c r="E19719">
        <v>100300</v>
      </c>
    </row>
    <row r="19720" spans="1:5" x14ac:dyDescent="0.25">
      <c r="A19720" s="2">
        <v>45012.447916666664</v>
      </c>
      <c r="B19720">
        <v>99845</v>
      </c>
      <c r="C19720">
        <v>100020</v>
      </c>
      <c r="D19720">
        <v>99670</v>
      </c>
      <c r="E19720">
        <v>99760</v>
      </c>
    </row>
    <row r="19721" spans="1:5" x14ac:dyDescent="0.25">
      <c r="A19721" s="2">
        <v>45012.4375</v>
      </c>
      <c r="B19721">
        <v>100005</v>
      </c>
      <c r="C19721">
        <v>100025</v>
      </c>
      <c r="D19721">
        <v>99525</v>
      </c>
      <c r="E19721">
        <v>99845</v>
      </c>
    </row>
    <row r="19722" spans="1:5" x14ac:dyDescent="0.25">
      <c r="A19722" s="2">
        <v>45012.427083333336</v>
      </c>
      <c r="B19722">
        <v>100120</v>
      </c>
      <c r="C19722">
        <v>100175</v>
      </c>
      <c r="D19722">
        <v>99900</v>
      </c>
      <c r="E19722">
        <v>100000</v>
      </c>
    </row>
    <row r="19723" spans="1:5" x14ac:dyDescent="0.25">
      <c r="A19723" s="2">
        <v>45012.416666666664</v>
      </c>
      <c r="B19723">
        <v>100275</v>
      </c>
      <c r="C19723">
        <v>100350</v>
      </c>
      <c r="D19723">
        <v>100115</v>
      </c>
      <c r="E19723">
        <v>100120</v>
      </c>
    </row>
    <row r="19724" spans="1:5" x14ac:dyDescent="0.25">
      <c r="A19724" s="2">
        <v>45012.40625</v>
      </c>
      <c r="B19724">
        <v>100285</v>
      </c>
      <c r="C19724">
        <v>100395</v>
      </c>
      <c r="D19724">
        <v>100225</v>
      </c>
      <c r="E19724">
        <v>100280</v>
      </c>
    </row>
    <row r="19725" spans="1:5" x14ac:dyDescent="0.25">
      <c r="A19725" s="2">
        <v>45012.395833333336</v>
      </c>
      <c r="B19725">
        <v>99865</v>
      </c>
      <c r="C19725">
        <v>100320</v>
      </c>
      <c r="D19725">
        <v>99840</v>
      </c>
      <c r="E19725">
        <v>100280</v>
      </c>
    </row>
    <row r="19726" spans="1:5" x14ac:dyDescent="0.25">
      <c r="A19726" s="2">
        <v>45012.385416666664</v>
      </c>
      <c r="B19726">
        <v>99610</v>
      </c>
      <c r="C19726">
        <v>99930</v>
      </c>
      <c r="D19726">
        <v>99570</v>
      </c>
      <c r="E19726">
        <v>99860</v>
      </c>
    </row>
    <row r="19727" spans="1:5" x14ac:dyDescent="0.25">
      <c r="A19727" s="2">
        <v>45012.375</v>
      </c>
      <c r="B19727">
        <v>99955</v>
      </c>
      <c r="C19727">
        <v>100020</v>
      </c>
      <c r="D19727">
        <v>99580</v>
      </c>
      <c r="E19727">
        <v>99610</v>
      </c>
    </row>
    <row r="19728" spans="1:5" x14ac:dyDescent="0.25">
      <c r="A19728" s="2">
        <v>45009.739583333336</v>
      </c>
      <c r="B19728">
        <v>99635</v>
      </c>
      <c r="C19728">
        <v>99710</v>
      </c>
      <c r="D19728">
        <v>99460</v>
      </c>
      <c r="E19728">
        <v>99540</v>
      </c>
    </row>
    <row r="19729" spans="1:5" x14ac:dyDescent="0.25">
      <c r="A19729" s="2">
        <v>45009.729166666664</v>
      </c>
      <c r="B19729">
        <v>99615</v>
      </c>
      <c r="C19729">
        <v>99645</v>
      </c>
      <c r="D19729">
        <v>99550</v>
      </c>
      <c r="E19729">
        <v>99635</v>
      </c>
    </row>
    <row r="19730" spans="1:5" x14ac:dyDescent="0.25">
      <c r="A19730" s="2">
        <v>45009.71875</v>
      </c>
      <c r="B19730">
        <v>99460</v>
      </c>
      <c r="C19730">
        <v>99675</v>
      </c>
      <c r="D19730">
        <v>99430</v>
      </c>
      <c r="E19730">
        <v>99610</v>
      </c>
    </row>
    <row r="19731" spans="1:5" x14ac:dyDescent="0.25">
      <c r="A19731" s="2">
        <v>45009.708333333336</v>
      </c>
      <c r="B19731">
        <v>99465</v>
      </c>
      <c r="C19731">
        <v>99585</v>
      </c>
      <c r="D19731">
        <v>99410</v>
      </c>
      <c r="E19731">
        <v>99460</v>
      </c>
    </row>
    <row r="19732" spans="1:5" x14ac:dyDescent="0.25">
      <c r="A19732" s="2">
        <v>45009.697916666664</v>
      </c>
      <c r="B19732">
        <v>99355</v>
      </c>
      <c r="C19732">
        <v>99480</v>
      </c>
      <c r="D19732">
        <v>99280</v>
      </c>
      <c r="E19732">
        <v>99465</v>
      </c>
    </row>
    <row r="19733" spans="1:5" x14ac:dyDescent="0.25">
      <c r="A19733" s="2">
        <v>45009.6875</v>
      </c>
      <c r="B19733">
        <v>99565</v>
      </c>
      <c r="C19733">
        <v>99590</v>
      </c>
      <c r="D19733">
        <v>99280</v>
      </c>
      <c r="E19733">
        <v>99360</v>
      </c>
    </row>
    <row r="19734" spans="1:5" x14ac:dyDescent="0.25">
      <c r="A19734" s="2">
        <v>45009.677083333336</v>
      </c>
      <c r="B19734">
        <v>99305</v>
      </c>
      <c r="C19734">
        <v>99620</v>
      </c>
      <c r="D19734">
        <v>99300</v>
      </c>
      <c r="E19734">
        <v>99570</v>
      </c>
    </row>
    <row r="19735" spans="1:5" x14ac:dyDescent="0.25">
      <c r="A19735" s="2">
        <v>45009.666666666664</v>
      </c>
      <c r="B19735">
        <v>99260</v>
      </c>
      <c r="C19735">
        <v>99395</v>
      </c>
      <c r="D19735">
        <v>99245</v>
      </c>
      <c r="E19735">
        <v>99305</v>
      </c>
    </row>
    <row r="19736" spans="1:5" x14ac:dyDescent="0.25">
      <c r="A19736" s="2">
        <v>45009.65625</v>
      </c>
      <c r="B19736">
        <v>99440</v>
      </c>
      <c r="C19736">
        <v>99500</v>
      </c>
      <c r="D19736">
        <v>99235</v>
      </c>
      <c r="E19736">
        <v>99260</v>
      </c>
    </row>
    <row r="19737" spans="1:5" x14ac:dyDescent="0.25">
      <c r="A19737" s="2">
        <v>45009.645833333336</v>
      </c>
      <c r="B19737">
        <v>99320</v>
      </c>
      <c r="C19737">
        <v>99490</v>
      </c>
      <c r="D19737">
        <v>99300</v>
      </c>
      <c r="E19737">
        <v>99435</v>
      </c>
    </row>
    <row r="19738" spans="1:5" x14ac:dyDescent="0.25">
      <c r="A19738" s="2">
        <v>45009.635416666664</v>
      </c>
      <c r="B19738">
        <v>99530</v>
      </c>
      <c r="C19738">
        <v>99660</v>
      </c>
      <c r="D19738">
        <v>99315</v>
      </c>
      <c r="E19738">
        <v>99315</v>
      </c>
    </row>
    <row r="19739" spans="1:5" x14ac:dyDescent="0.25">
      <c r="A19739" s="2">
        <v>45009.625</v>
      </c>
      <c r="B19739">
        <v>99420</v>
      </c>
      <c r="C19739">
        <v>99620</v>
      </c>
      <c r="D19739">
        <v>99375</v>
      </c>
      <c r="E19739">
        <v>99535</v>
      </c>
    </row>
    <row r="19740" spans="1:5" x14ac:dyDescent="0.25">
      <c r="A19740" s="2">
        <v>45009.614583333336</v>
      </c>
      <c r="B19740">
        <v>99705</v>
      </c>
      <c r="C19740">
        <v>99720</v>
      </c>
      <c r="D19740">
        <v>99400</v>
      </c>
      <c r="E19740">
        <v>99420</v>
      </c>
    </row>
    <row r="19741" spans="1:5" x14ac:dyDescent="0.25">
      <c r="A19741" s="2">
        <v>45009.604166666664</v>
      </c>
      <c r="B19741">
        <v>99615</v>
      </c>
      <c r="C19741">
        <v>99870</v>
      </c>
      <c r="D19741">
        <v>99605</v>
      </c>
      <c r="E19741">
        <v>99705</v>
      </c>
    </row>
    <row r="19742" spans="1:5" x14ac:dyDescent="0.25">
      <c r="A19742" s="2">
        <v>45009.59375</v>
      </c>
      <c r="B19742">
        <v>99450</v>
      </c>
      <c r="C19742">
        <v>99680</v>
      </c>
      <c r="D19742">
        <v>99445</v>
      </c>
      <c r="E19742">
        <v>99615</v>
      </c>
    </row>
    <row r="19743" spans="1:5" x14ac:dyDescent="0.25">
      <c r="A19743" s="2">
        <v>45009.583333333336</v>
      </c>
      <c r="B19743">
        <v>99325</v>
      </c>
      <c r="C19743">
        <v>99580</v>
      </c>
      <c r="D19743">
        <v>99320</v>
      </c>
      <c r="E19743">
        <v>99450</v>
      </c>
    </row>
    <row r="19744" spans="1:5" x14ac:dyDescent="0.25">
      <c r="A19744" s="2">
        <v>45009.572916666664</v>
      </c>
      <c r="B19744">
        <v>99340</v>
      </c>
      <c r="C19744">
        <v>99530</v>
      </c>
      <c r="D19744">
        <v>99310</v>
      </c>
      <c r="E19744">
        <v>99325</v>
      </c>
    </row>
    <row r="19745" spans="1:5" x14ac:dyDescent="0.25">
      <c r="A19745" s="2">
        <v>45009.5625</v>
      </c>
      <c r="B19745">
        <v>99350</v>
      </c>
      <c r="C19745">
        <v>99440</v>
      </c>
      <c r="D19745">
        <v>99290</v>
      </c>
      <c r="E19745">
        <v>99340</v>
      </c>
    </row>
    <row r="19746" spans="1:5" x14ac:dyDescent="0.25">
      <c r="A19746" s="2">
        <v>45009.552083333336</v>
      </c>
      <c r="B19746">
        <v>99450</v>
      </c>
      <c r="C19746">
        <v>99465</v>
      </c>
      <c r="D19746">
        <v>99265</v>
      </c>
      <c r="E19746">
        <v>99350</v>
      </c>
    </row>
    <row r="19747" spans="1:5" x14ac:dyDescent="0.25">
      <c r="A19747" s="2">
        <v>45009.541666666664</v>
      </c>
      <c r="B19747">
        <v>99585</v>
      </c>
      <c r="C19747">
        <v>99650</v>
      </c>
      <c r="D19747">
        <v>99320</v>
      </c>
      <c r="E19747">
        <v>99445</v>
      </c>
    </row>
    <row r="19748" spans="1:5" x14ac:dyDescent="0.25">
      <c r="A19748" s="2">
        <v>45009.53125</v>
      </c>
      <c r="B19748">
        <v>99235</v>
      </c>
      <c r="C19748">
        <v>99705</v>
      </c>
      <c r="D19748">
        <v>99220</v>
      </c>
      <c r="E19748">
        <v>99585</v>
      </c>
    </row>
    <row r="19749" spans="1:5" x14ac:dyDescent="0.25">
      <c r="A19749" s="2">
        <v>45009.520833333336</v>
      </c>
      <c r="B19749">
        <v>98910</v>
      </c>
      <c r="C19749">
        <v>99280</v>
      </c>
      <c r="D19749">
        <v>98835</v>
      </c>
      <c r="E19749">
        <v>99235</v>
      </c>
    </row>
    <row r="19750" spans="1:5" x14ac:dyDescent="0.25">
      <c r="A19750" s="2">
        <v>45009.510416666664</v>
      </c>
      <c r="B19750">
        <v>98475</v>
      </c>
      <c r="C19750">
        <v>98935</v>
      </c>
      <c r="D19750">
        <v>98430</v>
      </c>
      <c r="E19750">
        <v>98915</v>
      </c>
    </row>
    <row r="19751" spans="1:5" x14ac:dyDescent="0.25">
      <c r="A19751" s="2">
        <v>45009.5</v>
      </c>
      <c r="B19751">
        <v>98750</v>
      </c>
      <c r="C19751">
        <v>98760</v>
      </c>
      <c r="D19751">
        <v>98385</v>
      </c>
      <c r="E19751">
        <v>98475</v>
      </c>
    </row>
    <row r="19752" spans="1:5" x14ac:dyDescent="0.25">
      <c r="A19752" s="2">
        <v>45009.489583333336</v>
      </c>
      <c r="B19752">
        <v>98850</v>
      </c>
      <c r="C19752">
        <v>98965</v>
      </c>
      <c r="D19752">
        <v>98640</v>
      </c>
      <c r="E19752">
        <v>98745</v>
      </c>
    </row>
    <row r="19753" spans="1:5" x14ac:dyDescent="0.25">
      <c r="A19753" s="2">
        <v>45009.479166666664</v>
      </c>
      <c r="B19753">
        <v>98695</v>
      </c>
      <c r="C19753">
        <v>99025</v>
      </c>
      <c r="D19753">
        <v>98665</v>
      </c>
      <c r="E19753">
        <v>98850</v>
      </c>
    </row>
    <row r="19754" spans="1:5" x14ac:dyDescent="0.25">
      <c r="A19754" s="2">
        <v>45009.46875</v>
      </c>
      <c r="B19754">
        <v>98670</v>
      </c>
      <c r="C19754">
        <v>98775</v>
      </c>
      <c r="D19754">
        <v>98215</v>
      </c>
      <c r="E19754">
        <v>98695</v>
      </c>
    </row>
    <row r="19755" spans="1:5" x14ac:dyDescent="0.25">
      <c r="A19755" s="2">
        <v>45009.458333333336</v>
      </c>
      <c r="B19755">
        <v>98720</v>
      </c>
      <c r="C19755">
        <v>98890</v>
      </c>
      <c r="D19755">
        <v>98460</v>
      </c>
      <c r="E19755">
        <v>98670</v>
      </c>
    </row>
    <row r="19756" spans="1:5" x14ac:dyDescent="0.25">
      <c r="A19756" s="2">
        <v>45009.447916666664</v>
      </c>
      <c r="B19756">
        <v>98650</v>
      </c>
      <c r="C19756">
        <v>98770</v>
      </c>
      <c r="D19756">
        <v>98400</v>
      </c>
      <c r="E19756">
        <v>98715</v>
      </c>
    </row>
    <row r="19757" spans="1:5" x14ac:dyDescent="0.25">
      <c r="A19757" s="2">
        <v>45009.4375</v>
      </c>
      <c r="B19757">
        <v>98950</v>
      </c>
      <c r="C19757">
        <v>99000</v>
      </c>
      <c r="D19757">
        <v>98435</v>
      </c>
      <c r="E19757">
        <v>98645</v>
      </c>
    </row>
    <row r="19758" spans="1:5" x14ac:dyDescent="0.25">
      <c r="A19758" s="2">
        <v>45009.427083333336</v>
      </c>
      <c r="B19758">
        <v>98390</v>
      </c>
      <c r="C19758">
        <v>99000</v>
      </c>
      <c r="D19758">
        <v>98275</v>
      </c>
      <c r="E19758">
        <v>98955</v>
      </c>
    </row>
    <row r="19759" spans="1:5" x14ac:dyDescent="0.25">
      <c r="A19759" s="2">
        <v>45009.416666666664</v>
      </c>
      <c r="B19759">
        <v>98610</v>
      </c>
      <c r="C19759">
        <v>98895</v>
      </c>
      <c r="D19759">
        <v>98340</v>
      </c>
      <c r="E19759">
        <v>98390</v>
      </c>
    </row>
    <row r="19760" spans="1:5" x14ac:dyDescent="0.25">
      <c r="A19760" s="2">
        <v>45009.40625</v>
      </c>
      <c r="B19760">
        <v>98125</v>
      </c>
      <c r="C19760">
        <v>98620</v>
      </c>
      <c r="D19760">
        <v>98000</v>
      </c>
      <c r="E19760">
        <v>98610</v>
      </c>
    </row>
    <row r="19761" spans="1:5" x14ac:dyDescent="0.25">
      <c r="A19761" s="2">
        <v>45009.395833333336</v>
      </c>
      <c r="B19761">
        <v>98195</v>
      </c>
      <c r="C19761">
        <v>98225</v>
      </c>
      <c r="D19761">
        <v>97900</v>
      </c>
      <c r="E19761">
        <v>98125</v>
      </c>
    </row>
    <row r="19762" spans="1:5" x14ac:dyDescent="0.25">
      <c r="A19762" s="2">
        <v>45009.385416666664</v>
      </c>
      <c r="B19762">
        <v>98155</v>
      </c>
      <c r="C19762">
        <v>98240</v>
      </c>
      <c r="D19762">
        <v>97980</v>
      </c>
      <c r="E19762">
        <v>98190</v>
      </c>
    </row>
    <row r="19763" spans="1:5" x14ac:dyDescent="0.25">
      <c r="A19763" s="2">
        <v>45009.375</v>
      </c>
      <c r="B19763">
        <v>97350</v>
      </c>
      <c r="C19763">
        <v>98245</v>
      </c>
      <c r="D19763">
        <v>97250</v>
      </c>
      <c r="E19763">
        <v>98155</v>
      </c>
    </row>
    <row r="19764" spans="1:5" x14ac:dyDescent="0.25">
      <c r="A19764" s="2">
        <v>45008.739583333336</v>
      </c>
      <c r="B19764">
        <v>98005</v>
      </c>
      <c r="C19764">
        <v>98010</v>
      </c>
      <c r="D19764">
        <v>97555</v>
      </c>
      <c r="E19764">
        <v>97555</v>
      </c>
    </row>
    <row r="19765" spans="1:5" x14ac:dyDescent="0.25">
      <c r="A19765" s="2">
        <v>45008.729166666664</v>
      </c>
      <c r="B19765">
        <v>98195</v>
      </c>
      <c r="C19765">
        <v>98245</v>
      </c>
      <c r="D19765">
        <v>97960</v>
      </c>
      <c r="E19765">
        <v>98005</v>
      </c>
    </row>
    <row r="19766" spans="1:5" x14ac:dyDescent="0.25">
      <c r="A19766" s="2">
        <v>45008.71875</v>
      </c>
      <c r="B19766">
        <v>98275</v>
      </c>
      <c r="C19766">
        <v>98290</v>
      </c>
      <c r="D19766">
        <v>98125</v>
      </c>
      <c r="E19766">
        <v>98195</v>
      </c>
    </row>
    <row r="19767" spans="1:5" x14ac:dyDescent="0.25">
      <c r="A19767" s="2">
        <v>45008.708333333336</v>
      </c>
      <c r="B19767">
        <v>98400</v>
      </c>
      <c r="C19767">
        <v>98510</v>
      </c>
      <c r="D19767">
        <v>98175</v>
      </c>
      <c r="E19767">
        <v>98275</v>
      </c>
    </row>
    <row r="19768" spans="1:5" x14ac:dyDescent="0.25">
      <c r="A19768" s="2">
        <v>45008.697916666664</v>
      </c>
      <c r="B19768">
        <v>98345</v>
      </c>
      <c r="C19768">
        <v>98480</v>
      </c>
      <c r="D19768">
        <v>98265</v>
      </c>
      <c r="E19768">
        <v>98395</v>
      </c>
    </row>
    <row r="19769" spans="1:5" x14ac:dyDescent="0.25">
      <c r="A19769" s="2">
        <v>45008.6875</v>
      </c>
      <c r="B19769">
        <v>97895</v>
      </c>
      <c r="C19769">
        <v>98370</v>
      </c>
      <c r="D19769">
        <v>97880</v>
      </c>
      <c r="E19769">
        <v>98350</v>
      </c>
    </row>
    <row r="19770" spans="1:5" x14ac:dyDescent="0.25">
      <c r="A19770" s="2">
        <v>45008.677083333336</v>
      </c>
      <c r="B19770">
        <v>97890</v>
      </c>
      <c r="C19770">
        <v>97970</v>
      </c>
      <c r="D19770">
        <v>97600</v>
      </c>
      <c r="E19770">
        <v>97895</v>
      </c>
    </row>
    <row r="19771" spans="1:5" x14ac:dyDescent="0.25">
      <c r="A19771" s="2">
        <v>45008.666666666664</v>
      </c>
      <c r="B19771">
        <v>97870</v>
      </c>
      <c r="C19771">
        <v>98250</v>
      </c>
      <c r="D19771">
        <v>97800</v>
      </c>
      <c r="E19771">
        <v>97890</v>
      </c>
    </row>
    <row r="19772" spans="1:5" x14ac:dyDescent="0.25">
      <c r="A19772" s="2">
        <v>45008.65625</v>
      </c>
      <c r="B19772">
        <v>98095</v>
      </c>
      <c r="C19772">
        <v>98260</v>
      </c>
      <c r="D19772">
        <v>97440</v>
      </c>
      <c r="E19772">
        <v>97875</v>
      </c>
    </row>
    <row r="19773" spans="1:5" x14ac:dyDescent="0.25">
      <c r="A19773" s="2">
        <v>45008.645833333336</v>
      </c>
      <c r="B19773">
        <v>98640</v>
      </c>
      <c r="C19773">
        <v>98685</v>
      </c>
      <c r="D19773">
        <v>98065</v>
      </c>
      <c r="E19773">
        <v>98090</v>
      </c>
    </row>
    <row r="19774" spans="1:5" x14ac:dyDescent="0.25">
      <c r="A19774" s="2">
        <v>45008.635416666664</v>
      </c>
      <c r="B19774">
        <v>98740</v>
      </c>
      <c r="C19774">
        <v>98850</v>
      </c>
      <c r="D19774">
        <v>98475</v>
      </c>
      <c r="E19774">
        <v>98640</v>
      </c>
    </row>
    <row r="19775" spans="1:5" x14ac:dyDescent="0.25">
      <c r="A19775" s="2">
        <v>45008.625</v>
      </c>
      <c r="B19775">
        <v>98755</v>
      </c>
      <c r="C19775">
        <v>98980</v>
      </c>
      <c r="D19775">
        <v>98590</v>
      </c>
      <c r="E19775">
        <v>98740</v>
      </c>
    </row>
    <row r="19776" spans="1:5" x14ac:dyDescent="0.25">
      <c r="A19776" s="2">
        <v>45008.614583333336</v>
      </c>
      <c r="B19776">
        <v>99250</v>
      </c>
      <c r="C19776">
        <v>99250</v>
      </c>
      <c r="D19776">
        <v>98725</v>
      </c>
      <c r="E19776">
        <v>98755</v>
      </c>
    </row>
    <row r="19777" spans="1:5" x14ac:dyDescent="0.25">
      <c r="A19777" s="2">
        <v>45008.604166666664</v>
      </c>
      <c r="B19777">
        <v>99160</v>
      </c>
      <c r="C19777">
        <v>99255</v>
      </c>
      <c r="D19777">
        <v>99000</v>
      </c>
      <c r="E19777">
        <v>99245</v>
      </c>
    </row>
    <row r="19778" spans="1:5" x14ac:dyDescent="0.25">
      <c r="A19778" s="2">
        <v>45008.59375</v>
      </c>
      <c r="B19778">
        <v>99360</v>
      </c>
      <c r="C19778">
        <v>99395</v>
      </c>
      <c r="D19778">
        <v>99075</v>
      </c>
      <c r="E19778">
        <v>99160</v>
      </c>
    </row>
    <row r="19779" spans="1:5" x14ac:dyDescent="0.25">
      <c r="A19779" s="2">
        <v>45008.583333333336</v>
      </c>
      <c r="B19779">
        <v>99780</v>
      </c>
      <c r="C19779">
        <v>99790</v>
      </c>
      <c r="D19779">
        <v>99225</v>
      </c>
      <c r="E19779">
        <v>99355</v>
      </c>
    </row>
    <row r="19780" spans="1:5" x14ac:dyDescent="0.25">
      <c r="A19780" s="2">
        <v>45008.572916666664</v>
      </c>
      <c r="B19780">
        <v>100070</v>
      </c>
      <c r="C19780">
        <v>100100</v>
      </c>
      <c r="D19780">
        <v>99740</v>
      </c>
      <c r="E19780">
        <v>99780</v>
      </c>
    </row>
    <row r="19781" spans="1:5" x14ac:dyDescent="0.25">
      <c r="A19781" s="2">
        <v>45008.5625</v>
      </c>
      <c r="B19781">
        <v>100080</v>
      </c>
      <c r="C19781">
        <v>100180</v>
      </c>
      <c r="D19781">
        <v>100050</v>
      </c>
      <c r="E19781">
        <v>100070</v>
      </c>
    </row>
    <row r="19782" spans="1:5" x14ac:dyDescent="0.25">
      <c r="A19782" s="2">
        <v>45008.552083333336</v>
      </c>
      <c r="B19782">
        <v>100130</v>
      </c>
      <c r="C19782">
        <v>100235</v>
      </c>
      <c r="D19782">
        <v>100050</v>
      </c>
      <c r="E19782">
        <v>100085</v>
      </c>
    </row>
    <row r="19783" spans="1:5" x14ac:dyDescent="0.25">
      <c r="A19783" s="2">
        <v>45008.541666666664</v>
      </c>
      <c r="B19783">
        <v>100280</v>
      </c>
      <c r="C19783">
        <v>100280</v>
      </c>
      <c r="D19783">
        <v>100060</v>
      </c>
      <c r="E19783">
        <v>100130</v>
      </c>
    </row>
    <row r="19784" spans="1:5" x14ac:dyDescent="0.25">
      <c r="A19784" s="2">
        <v>45008.53125</v>
      </c>
      <c r="B19784">
        <v>100160</v>
      </c>
      <c r="C19784">
        <v>100345</v>
      </c>
      <c r="D19784">
        <v>100050</v>
      </c>
      <c r="E19784">
        <v>100275</v>
      </c>
    </row>
    <row r="19785" spans="1:5" x14ac:dyDescent="0.25">
      <c r="A19785" s="2">
        <v>45008.520833333336</v>
      </c>
      <c r="B19785">
        <v>100350</v>
      </c>
      <c r="C19785">
        <v>100405</v>
      </c>
      <c r="D19785">
        <v>100150</v>
      </c>
      <c r="E19785">
        <v>100160</v>
      </c>
    </row>
    <row r="19786" spans="1:5" x14ac:dyDescent="0.25">
      <c r="A19786" s="2">
        <v>45008.510416666664</v>
      </c>
      <c r="B19786">
        <v>100360</v>
      </c>
      <c r="C19786">
        <v>100430</v>
      </c>
      <c r="D19786">
        <v>100245</v>
      </c>
      <c r="E19786">
        <v>100345</v>
      </c>
    </row>
    <row r="19787" spans="1:5" x14ac:dyDescent="0.25">
      <c r="A19787" s="2">
        <v>45008.5</v>
      </c>
      <c r="B19787">
        <v>100400</v>
      </c>
      <c r="C19787">
        <v>100510</v>
      </c>
      <c r="D19787">
        <v>100265</v>
      </c>
      <c r="E19787">
        <v>100360</v>
      </c>
    </row>
    <row r="19788" spans="1:5" x14ac:dyDescent="0.25">
      <c r="A19788" s="2">
        <v>45008.489583333336</v>
      </c>
      <c r="B19788">
        <v>100125</v>
      </c>
      <c r="C19788">
        <v>100485</v>
      </c>
      <c r="D19788">
        <v>100105</v>
      </c>
      <c r="E19788">
        <v>100395</v>
      </c>
    </row>
    <row r="19789" spans="1:5" x14ac:dyDescent="0.25">
      <c r="A19789" s="2">
        <v>45008.479166666664</v>
      </c>
      <c r="B19789">
        <v>100410</v>
      </c>
      <c r="C19789">
        <v>100520</v>
      </c>
      <c r="D19789">
        <v>100065</v>
      </c>
      <c r="E19789">
        <v>100125</v>
      </c>
    </row>
    <row r="19790" spans="1:5" x14ac:dyDescent="0.25">
      <c r="A19790" s="2">
        <v>45008.46875</v>
      </c>
      <c r="B19790">
        <v>100840</v>
      </c>
      <c r="C19790">
        <v>100895</v>
      </c>
      <c r="D19790">
        <v>100285</v>
      </c>
      <c r="E19790">
        <v>100410</v>
      </c>
    </row>
    <row r="19791" spans="1:5" x14ac:dyDescent="0.25">
      <c r="A19791" s="2">
        <v>45008.458333333336</v>
      </c>
      <c r="B19791">
        <v>101140</v>
      </c>
      <c r="C19791">
        <v>101185</v>
      </c>
      <c r="D19791">
        <v>100840</v>
      </c>
      <c r="E19791">
        <v>100845</v>
      </c>
    </row>
    <row r="19792" spans="1:5" x14ac:dyDescent="0.25">
      <c r="A19792" s="2">
        <v>45008.447916666664</v>
      </c>
      <c r="B19792">
        <v>101230</v>
      </c>
      <c r="C19792">
        <v>101415</v>
      </c>
      <c r="D19792">
        <v>100995</v>
      </c>
      <c r="E19792">
        <v>101140</v>
      </c>
    </row>
    <row r="19793" spans="1:5" x14ac:dyDescent="0.25">
      <c r="A19793" s="2">
        <v>45008.4375</v>
      </c>
      <c r="B19793">
        <v>101615</v>
      </c>
      <c r="C19793">
        <v>101780</v>
      </c>
      <c r="D19793">
        <v>101220</v>
      </c>
      <c r="E19793">
        <v>101235</v>
      </c>
    </row>
    <row r="19794" spans="1:5" x14ac:dyDescent="0.25">
      <c r="A19794" s="2">
        <v>45008.427083333336</v>
      </c>
      <c r="B19794">
        <v>101420</v>
      </c>
      <c r="C19794">
        <v>101680</v>
      </c>
      <c r="D19794">
        <v>101265</v>
      </c>
      <c r="E19794">
        <v>101615</v>
      </c>
    </row>
    <row r="19795" spans="1:5" x14ac:dyDescent="0.25">
      <c r="A19795" s="2">
        <v>45008.416666666664</v>
      </c>
      <c r="B19795">
        <v>101240</v>
      </c>
      <c r="C19795">
        <v>101480</v>
      </c>
      <c r="D19795">
        <v>101035</v>
      </c>
      <c r="E19795">
        <v>101420</v>
      </c>
    </row>
    <row r="19796" spans="1:5" x14ac:dyDescent="0.25">
      <c r="A19796" s="2">
        <v>45008.40625</v>
      </c>
      <c r="B19796">
        <v>101175</v>
      </c>
      <c r="C19796">
        <v>101290</v>
      </c>
      <c r="D19796">
        <v>101065</v>
      </c>
      <c r="E19796">
        <v>101245</v>
      </c>
    </row>
    <row r="19797" spans="1:5" x14ac:dyDescent="0.25">
      <c r="A19797" s="2">
        <v>45008.395833333336</v>
      </c>
      <c r="B19797">
        <v>101020</v>
      </c>
      <c r="C19797">
        <v>101235</v>
      </c>
      <c r="D19797">
        <v>100970</v>
      </c>
      <c r="E19797">
        <v>101170</v>
      </c>
    </row>
    <row r="19798" spans="1:5" x14ac:dyDescent="0.25">
      <c r="A19798" s="2">
        <v>45008.385416666664</v>
      </c>
      <c r="B19798">
        <v>101065</v>
      </c>
      <c r="C19798">
        <v>101090</v>
      </c>
      <c r="D19798">
        <v>100805</v>
      </c>
      <c r="E19798">
        <v>101020</v>
      </c>
    </row>
    <row r="19799" spans="1:5" x14ac:dyDescent="0.25">
      <c r="A19799" s="2">
        <v>45008.375</v>
      </c>
      <c r="B19799">
        <v>100755</v>
      </c>
      <c r="C19799">
        <v>101135</v>
      </c>
      <c r="D19799">
        <v>100540</v>
      </c>
      <c r="E19799">
        <v>101065</v>
      </c>
    </row>
    <row r="19800" spans="1:5" x14ac:dyDescent="0.25">
      <c r="A19800" s="2">
        <v>45007.739583333336</v>
      </c>
      <c r="B19800">
        <v>100820</v>
      </c>
      <c r="C19800">
        <v>100855</v>
      </c>
      <c r="D19800">
        <v>100675</v>
      </c>
      <c r="E19800">
        <v>100675</v>
      </c>
    </row>
    <row r="19801" spans="1:5" x14ac:dyDescent="0.25">
      <c r="A19801" s="2">
        <v>45007.729166666664</v>
      </c>
      <c r="B19801">
        <v>100870</v>
      </c>
      <c r="C19801">
        <v>100925</v>
      </c>
      <c r="D19801">
        <v>100795</v>
      </c>
      <c r="E19801">
        <v>100825</v>
      </c>
    </row>
    <row r="19802" spans="1:5" x14ac:dyDescent="0.25">
      <c r="A19802" s="2">
        <v>45007.71875</v>
      </c>
      <c r="B19802">
        <v>100900</v>
      </c>
      <c r="C19802">
        <v>100985</v>
      </c>
      <c r="D19802">
        <v>100730</v>
      </c>
      <c r="E19802">
        <v>100875</v>
      </c>
    </row>
    <row r="19803" spans="1:5" x14ac:dyDescent="0.25">
      <c r="A19803" s="2">
        <v>45007.708333333336</v>
      </c>
      <c r="B19803">
        <v>100740</v>
      </c>
      <c r="C19803">
        <v>100945</v>
      </c>
      <c r="D19803">
        <v>100695</v>
      </c>
      <c r="E19803">
        <v>100900</v>
      </c>
    </row>
    <row r="19804" spans="1:5" x14ac:dyDescent="0.25">
      <c r="A19804" s="2">
        <v>45007.697916666664</v>
      </c>
      <c r="B19804">
        <v>101155</v>
      </c>
      <c r="C19804">
        <v>101160</v>
      </c>
      <c r="D19804">
        <v>100675</v>
      </c>
      <c r="E19804">
        <v>100745</v>
      </c>
    </row>
    <row r="19805" spans="1:5" x14ac:dyDescent="0.25">
      <c r="A19805" s="2">
        <v>45007.6875</v>
      </c>
      <c r="B19805">
        <v>101400</v>
      </c>
      <c r="C19805">
        <v>101465</v>
      </c>
      <c r="D19805">
        <v>101030</v>
      </c>
      <c r="E19805">
        <v>101160</v>
      </c>
    </row>
    <row r="19806" spans="1:5" x14ac:dyDescent="0.25">
      <c r="A19806" s="2">
        <v>45007.677083333336</v>
      </c>
      <c r="B19806">
        <v>101280</v>
      </c>
      <c r="C19806">
        <v>101525</v>
      </c>
      <c r="D19806">
        <v>101235</v>
      </c>
      <c r="E19806">
        <v>101405</v>
      </c>
    </row>
    <row r="19807" spans="1:5" x14ac:dyDescent="0.25">
      <c r="A19807" s="2">
        <v>45007.666666666664</v>
      </c>
      <c r="B19807">
        <v>101930</v>
      </c>
      <c r="C19807">
        <v>101955</v>
      </c>
      <c r="D19807">
        <v>100820</v>
      </c>
      <c r="E19807">
        <v>101275</v>
      </c>
    </row>
    <row r="19808" spans="1:5" x14ac:dyDescent="0.25">
      <c r="A19808" s="2">
        <v>45007.65625</v>
      </c>
      <c r="B19808">
        <v>102095</v>
      </c>
      <c r="C19808">
        <v>102650</v>
      </c>
      <c r="D19808">
        <v>101925</v>
      </c>
      <c r="E19808">
        <v>101925</v>
      </c>
    </row>
    <row r="19809" spans="1:5" x14ac:dyDescent="0.25">
      <c r="A19809" s="2">
        <v>45007.645833333336</v>
      </c>
      <c r="B19809">
        <v>101605</v>
      </c>
      <c r="C19809">
        <v>102250</v>
      </c>
      <c r="D19809">
        <v>101290</v>
      </c>
      <c r="E19809">
        <v>102095</v>
      </c>
    </row>
    <row r="19810" spans="1:5" x14ac:dyDescent="0.25">
      <c r="A19810" s="2">
        <v>45007.635416666664</v>
      </c>
      <c r="B19810">
        <v>101365</v>
      </c>
      <c r="C19810">
        <v>101640</v>
      </c>
      <c r="D19810">
        <v>101325</v>
      </c>
      <c r="E19810">
        <v>101610</v>
      </c>
    </row>
    <row r="19811" spans="1:5" x14ac:dyDescent="0.25">
      <c r="A19811" s="2">
        <v>45007.625</v>
      </c>
      <c r="B19811">
        <v>101335</v>
      </c>
      <c r="C19811">
        <v>101840</v>
      </c>
      <c r="D19811">
        <v>101050</v>
      </c>
      <c r="E19811">
        <v>101370</v>
      </c>
    </row>
    <row r="19812" spans="1:5" x14ac:dyDescent="0.25">
      <c r="A19812" s="2">
        <v>45007.614583333336</v>
      </c>
      <c r="B19812">
        <v>101250</v>
      </c>
      <c r="C19812">
        <v>101390</v>
      </c>
      <c r="D19812">
        <v>101200</v>
      </c>
      <c r="E19812">
        <v>101330</v>
      </c>
    </row>
    <row r="19813" spans="1:5" x14ac:dyDescent="0.25">
      <c r="A19813" s="2">
        <v>45007.604166666664</v>
      </c>
      <c r="B19813">
        <v>101355</v>
      </c>
      <c r="C19813">
        <v>101395</v>
      </c>
      <c r="D19813">
        <v>101200</v>
      </c>
      <c r="E19813">
        <v>101245</v>
      </c>
    </row>
    <row r="19814" spans="1:5" x14ac:dyDescent="0.25">
      <c r="A19814" s="2">
        <v>45007.59375</v>
      </c>
      <c r="B19814">
        <v>101255</v>
      </c>
      <c r="C19814">
        <v>101360</v>
      </c>
      <c r="D19814">
        <v>101170</v>
      </c>
      <c r="E19814">
        <v>101355</v>
      </c>
    </row>
    <row r="19815" spans="1:5" x14ac:dyDescent="0.25">
      <c r="A19815" s="2">
        <v>45007.583333333336</v>
      </c>
      <c r="B19815">
        <v>101410</v>
      </c>
      <c r="C19815">
        <v>101445</v>
      </c>
      <c r="D19815">
        <v>101225</v>
      </c>
      <c r="E19815">
        <v>101260</v>
      </c>
    </row>
    <row r="19816" spans="1:5" x14ac:dyDescent="0.25">
      <c r="A19816" s="2">
        <v>45007.572916666664</v>
      </c>
      <c r="B19816">
        <v>101520</v>
      </c>
      <c r="C19816">
        <v>101545</v>
      </c>
      <c r="D19816">
        <v>101405</v>
      </c>
      <c r="E19816">
        <v>101410</v>
      </c>
    </row>
    <row r="19817" spans="1:5" x14ac:dyDescent="0.25">
      <c r="A19817" s="2">
        <v>45007.5625</v>
      </c>
      <c r="B19817">
        <v>101570</v>
      </c>
      <c r="C19817">
        <v>101575</v>
      </c>
      <c r="D19817">
        <v>101480</v>
      </c>
      <c r="E19817">
        <v>101515</v>
      </c>
    </row>
    <row r="19818" spans="1:5" x14ac:dyDescent="0.25">
      <c r="A19818" s="2">
        <v>45007.552083333336</v>
      </c>
      <c r="B19818">
        <v>101495</v>
      </c>
      <c r="C19818">
        <v>101600</v>
      </c>
      <c r="D19818">
        <v>101475</v>
      </c>
      <c r="E19818">
        <v>101570</v>
      </c>
    </row>
    <row r="19819" spans="1:5" x14ac:dyDescent="0.25">
      <c r="A19819" s="2">
        <v>45007.541666666664</v>
      </c>
      <c r="B19819">
        <v>101705</v>
      </c>
      <c r="C19819">
        <v>101765</v>
      </c>
      <c r="D19819">
        <v>101490</v>
      </c>
      <c r="E19819">
        <v>101495</v>
      </c>
    </row>
    <row r="19820" spans="1:5" x14ac:dyDescent="0.25">
      <c r="A19820" s="2">
        <v>45007.53125</v>
      </c>
      <c r="B19820">
        <v>101655</v>
      </c>
      <c r="C19820">
        <v>101750</v>
      </c>
      <c r="D19820">
        <v>101635</v>
      </c>
      <c r="E19820">
        <v>101705</v>
      </c>
    </row>
    <row r="19821" spans="1:5" x14ac:dyDescent="0.25">
      <c r="A19821" s="2">
        <v>45007.520833333336</v>
      </c>
      <c r="B19821">
        <v>101640</v>
      </c>
      <c r="C19821">
        <v>101735</v>
      </c>
      <c r="D19821">
        <v>101595</v>
      </c>
      <c r="E19821">
        <v>101655</v>
      </c>
    </row>
    <row r="19822" spans="1:5" x14ac:dyDescent="0.25">
      <c r="A19822" s="2">
        <v>45007.510416666664</v>
      </c>
      <c r="B19822">
        <v>101570</v>
      </c>
      <c r="C19822">
        <v>101800</v>
      </c>
      <c r="D19822">
        <v>101560</v>
      </c>
      <c r="E19822">
        <v>101645</v>
      </c>
    </row>
    <row r="19823" spans="1:5" x14ac:dyDescent="0.25">
      <c r="A19823" s="2">
        <v>45007.5</v>
      </c>
      <c r="B19823">
        <v>101500</v>
      </c>
      <c r="C19823">
        <v>101625</v>
      </c>
      <c r="D19823">
        <v>101415</v>
      </c>
      <c r="E19823">
        <v>101575</v>
      </c>
    </row>
    <row r="19824" spans="1:5" x14ac:dyDescent="0.25">
      <c r="A19824" s="2">
        <v>45007.489583333336</v>
      </c>
      <c r="B19824">
        <v>101465</v>
      </c>
      <c r="C19824">
        <v>101540</v>
      </c>
      <c r="D19824">
        <v>101410</v>
      </c>
      <c r="E19824">
        <v>101495</v>
      </c>
    </row>
    <row r="19825" spans="1:5" x14ac:dyDescent="0.25">
      <c r="A19825" s="2">
        <v>45007.479166666664</v>
      </c>
      <c r="B19825">
        <v>101310</v>
      </c>
      <c r="C19825">
        <v>101545</v>
      </c>
      <c r="D19825">
        <v>101245</v>
      </c>
      <c r="E19825">
        <v>101465</v>
      </c>
    </row>
    <row r="19826" spans="1:5" x14ac:dyDescent="0.25">
      <c r="A19826" s="2">
        <v>45007.46875</v>
      </c>
      <c r="B19826">
        <v>101330</v>
      </c>
      <c r="C19826">
        <v>101480</v>
      </c>
      <c r="D19826">
        <v>101285</v>
      </c>
      <c r="E19826">
        <v>101310</v>
      </c>
    </row>
    <row r="19827" spans="1:5" x14ac:dyDescent="0.25">
      <c r="A19827" s="2">
        <v>45007.458333333336</v>
      </c>
      <c r="B19827">
        <v>101220</v>
      </c>
      <c r="C19827">
        <v>101395</v>
      </c>
      <c r="D19827">
        <v>101170</v>
      </c>
      <c r="E19827">
        <v>101330</v>
      </c>
    </row>
    <row r="19828" spans="1:5" x14ac:dyDescent="0.25">
      <c r="A19828" s="2">
        <v>45007.447916666664</v>
      </c>
      <c r="B19828">
        <v>101115</v>
      </c>
      <c r="C19828">
        <v>101240</v>
      </c>
      <c r="D19828">
        <v>100950</v>
      </c>
      <c r="E19828">
        <v>101220</v>
      </c>
    </row>
    <row r="19829" spans="1:5" x14ac:dyDescent="0.25">
      <c r="A19829" s="2">
        <v>45007.4375</v>
      </c>
      <c r="B19829">
        <v>101305</v>
      </c>
      <c r="C19829">
        <v>101315</v>
      </c>
      <c r="D19829">
        <v>100950</v>
      </c>
      <c r="E19829">
        <v>101120</v>
      </c>
    </row>
    <row r="19830" spans="1:5" x14ac:dyDescent="0.25">
      <c r="A19830" s="2">
        <v>45007.427083333336</v>
      </c>
      <c r="B19830">
        <v>101515</v>
      </c>
      <c r="C19830">
        <v>101555</v>
      </c>
      <c r="D19830">
        <v>101290</v>
      </c>
      <c r="E19830">
        <v>101310</v>
      </c>
    </row>
    <row r="19831" spans="1:5" x14ac:dyDescent="0.25">
      <c r="A19831" s="2">
        <v>45007.416666666664</v>
      </c>
      <c r="B19831">
        <v>101585</v>
      </c>
      <c r="C19831">
        <v>101640</v>
      </c>
      <c r="D19831">
        <v>101345</v>
      </c>
      <c r="E19831">
        <v>101515</v>
      </c>
    </row>
    <row r="19832" spans="1:5" x14ac:dyDescent="0.25">
      <c r="A19832" s="2">
        <v>45007.40625</v>
      </c>
      <c r="B19832">
        <v>101625</v>
      </c>
      <c r="C19832">
        <v>101680</v>
      </c>
      <c r="D19832">
        <v>101550</v>
      </c>
      <c r="E19832">
        <v>101585</v>
      </c>
    </row>
    <row r="19833" spans="1:5" x14ac:dyDescent="0.25">
      <c r="A19833" s="2">
        <v>45007.395833333336</v>
      </c>
      <c r="B19833">
        <v>101580</v>
      </c>
      <c r="C19833">
        <v>101710</v>
      </c>
      <c r="D19833">
        <v>101550</v>
      </c>
      <c r="E19833">
        <v>101625</v>
      </c>
    </row>
    <row r="19834" spans="1:5" x14ac:dyDescent="0.25">
      <c r="A19834" s="2">
        <v>45007.385416666664</v>
      </c>
      <c r="B19834">
        <v>101470</v>
      </c>
      <c r="C19834">
        <v>101665</v>
      </c>
      <c r="D19834">
        <v>101460</v>
      </c>
      <c r="E19834">
        <v>101585</v>
      </c>
    </row>
    <row r="19835" spans="1:5" x14ac:dyDescent="0.25">
      <c r="A19835" s="2">
        <v>45007.375</v>
      </c>
      <c r="B19835">
        <v>101750</v>
      </c>
      <c r="C19835">
        <v>101890</v>
      </c>
      <c r="D19835">
        <v>101450</v>
      </c>
      <c r="E19835">
        <v>101465</v>
      </c>
    </row>
    <row r="19836" spans="1:5" x14ac:dyDescent="0.25">
      <c r="A19836" s="2">
        <v>45006.739583333336</v>
      </c>
      <c r="B19836">
        <v>101920</v>
      </c>
      <c r="C19836">
        <v>101955</v>
      </c>
      <c r="D19836">
        <v>101840</v>
      </c>
      <c r="E19836">
        <v>101840</v>
      </c>
    </row>
    <row r="19837" spans="1:5" x14ac:dyDescent="0.25">
      <c r="A19837" s="2">
        <v>45006.729166666664</v>
      </c>
      <c r="B19837">
        <v>101900</v>
      </c>
      <c r="C19837">
        <v>101935</v>
      </c>
      <c r="D19837">
        <v>101810</v>
      </c>
      <c r="E19837">
        <v>101915</v>
      </c>
    </row>
    <row r="19838" spans="1:5" x14ac:dyDescent="0.25">
      <c r="A19838" s="2">
        <v>45006.71875</v>
      </c>
      <c r="B19838">
        <v>101780</v>
      </c>
      <c r="C19838">
        <v>102005</v>
      </c>
      <c r="D19838">
        <v>101780</v>
      </c>
      <c r="E19838">
        <v>101900</v>
      </c>
    </row>
    <row r="19839" spans="1:5" x14ac:dyDescent="0.25">
      <c r="A19839" s="2">
        <v>45006.708333333336</v>
      </c>
      <c r="B19839">
        <v>101760</v>
      </c>
      <c r="C19839">
        <v>101845</v>
      </c>
      <c r="D19839">
        <v>101710</v>
      </c>
      <c r="E19839">
        <v>101780</v>
      </c>
    </row>
    <row r="19840" spans="1:5" x14ac:dyDescent="0.25">
      <c r="A19840" s="2">
        <v>45006.697916666664</v>
      </c>
      <c r="B19840">
        <v>101800</v>
      </c>
      <c r="C19840">
        <v>101825</v>
      </c>
      <c r="D19840">
        <v>101640</v>
      </c>
      <c r="E19840">
        <v>101760</v>
      </c>
    </row>
    <row r="19841" spans="1:5" x14ac:dyDescent="0.25">
      <c r="A19841" s="2">
        <v>45006.6875</v>
      </c>
      <c r="B19841">
        <v>101685</v>
      </c>
      <c r="C19841">
        <v>101900</v>
      </c>
      <c r="D19841">
        <v>101665</v>
      </c>
      <c r="E19841">
        <v>101795</v>
      </c>
    </row>
    <row r="19842" spans="1:5" x14ac:dyDescent="0.25">
      <c r="A19842" s="2">
        <v>45006.677083333336</v>
      </c>
      <c r="B19842">
        <v>101845</v>
      </c>
      <c r="C19842">
        <v>101860</v>
      </c>
      <c r="D19842">
        <v>101630</v>
      </c>
      <c r="E19842">
        <v>101685</v>
      </c>
    </row>
    <row r="19843" spans="1:5" x14ac:dyDescent="0.25">
      <c r="A19843" s="2">
        <v>45006.666666666664</v>
      </c>
      <c r="B19843">
        <v>101895</v>
      </c>
      <c r="C19843">
        <v>101985</v>
      </c>
      <c r="D19843">
        <v>101840</v>
      </c>
      <c r="E19843">
        <v>101840</v>
      </c>
    </row>
    <row r="19844" spans="1:5" x14ac:dyDescent="0.25">
      <c r="A19844" s="2">
        <v>45006.65625</v>
      </c>
      <c r="B19844">
        <v>101815</v>
      </c>
      <c r="C19844">
        <v>101935</v>
      </c>
      <c r="D19844">
        <v>101770</v>
      </c>
      <c r="E19844">
        <v>101895</v>
      </c>
    </row>
    <row r="19845" spans="1:5" x14ac:dyDescent="0.25">
      <c r="A19845" s="2">
        <v>45006.645833333336</v>
      </c>
      <c r="B19845">
        <v>101795</v>
      </c>
      <c r="C19845">
        <v>101820</v>
      </c>
      <c r="D19845">
        <v>101675</v>
      </c>
      <c r="E19845">
        <v>101815</v>
      </c>
    </row>
    <row r="19846" spans="1:5" x14ac:dyDescent="0.25">
      <c r="A19846" s="2">
        <v>45006.635416666664</v>
      </c>
      <c r="B19846">
        <v>101760</v>
      </c>
      <c r="C19846">
        <v>101825</v>
      </c>
      <c r="D19846">
        <v>101735</v>
      </c>
      <c r="E19846">
        <v>101790</v>
      </c>
    </row>
    <row r="19847" spans="1:5" x14ac:dyDescent="0.25">
      <c r="A19847" s="2">
        <v>45006.625</v>
      </c>
      <c r="B19847">
        <v>101895</v>
      </c>
      <c r="C19847">
        <v>101910</v>
      </c>
      <c r="D19847">
        <v>101690</v>
      </c>
      <c r="E19847">
        <v>101760</v>
      </c>
    </row>
    <row r="19848" spans="1:5" x14ac:dyDescent="0.25">
      <c r="A19848" s="2">
        <v>45006.614583333336</v>
      </c>
      <c r="B19848">
        <v>101935</v>
      </c>
      <c r="C19848">
        <v>102040</v>
      </c>
      <c r="D19848">
        <v>101880</v>
      </c>
      <c r="E19848">
        <v>101890</v>
      </c>
    </row>
    <row r="19849" spans="1:5" x14ac:dyDescent="0.25">
      <c r="A19849" s="2">
        <v>45006.604166666664</v>
      </c>
      <c r="B19849">
        <v>101915</v>
      </c>
      <c r="C19849">
        <v>102010</v>
      </c>
      <c r="D19849">
        <v>101850</v>
      </c>
      <c r="E19849">
        <v>101935</v>
      </c>
    </row>
    <row r="19850" spans="1:5" x14ac:dyDescent="0.25">
      <c r="A19850" s="2">
        <v>45006.59375</v>
      </c>
      <c r="B19850">
        <v>101895</v>
      </c>
      <c r="C19850">
        <v>101940</v>
      </c>
      <c r="D19850">
        <v>101770</v>
      </c>
      <c r="E19850">
        <v>101910</v>
      </c>
    </row>
    <row r="19851" spans="1:5" x14ac:dyDescent="0.25">
      <c r="A19851" s="2">
        <v>45006.583333333336</v>
      </c>
      <c r="B19851">
        <v>101940</v>
      </c>
      <c r="C19851">
        <v>101980</v>
      </c>
      <c r="D19851">
        <v>101875</v>
      </c>
      <c r="E19851">
        <v>101895</v>
      </c>
    </row>
    <row r="19852" spans="1:5" x14ac:dyDescent="0.25">
      <c r="A19852" s="2">
        <v>45006.572916666664</v>
      </c>
      <c r="B19852">
        <v>101900</v>
      </c>
      <c r="C19852">
        <v>101990</v>
      </c>
      <c r="D19852">
        <v>101855</v>
      </c>
      <c r="E19852">
        <v>101940</v>
      </c>
    </row>
    <row r="19853" spans="1:5" x14ac:dyDescent="0.25">
      <c r="A19853" s="2">
        <v>45006.5625</v>
      </c>
      <c r="B19853">
        <v>101925</v>
      </c>
      <c r="C19853">
        <v>101975</v>
      </c>
      <c r="D19853">
        <v>101865</v>
      </c>
      <c r="E19853">
        <v>101900</v>
      </c>
    </row>
    <row r="19854" spans="1:5" x14ac:dyDescent="0.25">
      <c r="A19854" s="2">
        <v>45006.552083333336</v>
      </c>
      <c r="B19854">
        <v>101920</v>
      </c>
      <c r="C19854">
        <v>101955</v>
      </c>
      <c r="D19854">
        <v>101845</v>
      </c>
      <c r="E19854">
        <v>101920</v>
      </c>
    </row>
    <row r="19855" spans="1:5" x14ac:dyDescent="0.25">
      <c r="A19855" s="2">
        <v>45006.541666666664</v>
      </c>
      <c r="B19855">
        <v>101805</v>
      </c>
      <c r="C19855">
        <v>101920</v>
      </c>
      <c r="D19855">
        <v>101760</v>
      </c>
      <c r="E19855">
        <v>101915</v>
      </c>
    </row>
    <row r="19856" spans="1:5" x14ac:dyDescent="0.25">
      <c r="A19856" s="2">
        <v>45006.53125</v>
      </c>
      <c r="B19856">
        <v>101770</v>
      </c>
      <c r="C19856">
        <v>101880</v>
      </c>
      <c r="D19856">
        <v>101705</v>
      </c>
      <c r="E19856">
        <v>101805</v>
      </c>
    </row>
    <row r="19857" spans="1:5" x14ac:dyDescent="0.25">
      <c r="A19857" s="2">
        <v>45006.520833333336</v>
      </c>
      <c r="B19857">
        <v>102000</v>
      </c>
      <c r="C19857">
        <v>102085</v>
      </c>
      <c r="D19857">
        <v>101765</v>
      </c>
      <c r="E19857">
        <v>101770</v>
      </c>
    </row>
    <row r="19858" spans="1:5" x14ac:dyDescent="0.25">
      <c r="A19858" s="2">
        <v>45006.510416666664</v>
      </c>
      <c r="B19858">
        <v>102005</v>
      </c>
      <c r="C19858">
        <v>102150</v>
      </c>
      <c r="D19858">
        <v>101965</v>
      </c>
      <c r="E19858">
        <v>102000</v>
      </c>
    </row>
    <row r="19859" spans="1:5" x14ac:dyDescent="0.25">
      <c r="A19859" s="2">
        <v>45006.5</v>
      </c>
      <c r="B19859">
        <v>102020</v>
      </c>
      <c r="C19859">
        <v>102050</v>
      </c>
      <c r="D19859">
        <v>101835</v>
      </c>
      <c r="E19859">
        <v>102010</v>
      </c>
    </row>
    <row r="19860" spans="1:5" x14ac:dyDescent="0.25">
      <c r="A19860" s="2">
        <v>45006.489583333336</v>
      </c>
      <c r="B19860">
        <v>101890</v>
      </c>
      <c r="C19860">
        <v>102045</v>
      </c>
      <c r="D19860">
        <v>101750</v>
      </c>
      <c r="E19860">
        <v>102020</v>
      </c>
    </row>
    <row r="19861" spans="1:5" x14ac:dyDescent="0.25">
      <c r="A19861" s="2">
        <v>45006.479166666664</v>
      </c>
      <c r="B19861">
        <v>101825</v>
      </c>
      <c r="C19861">
        <v>101910</v>
      </c>
      <c r="D19861">
        <v>101535</v>
      </c>
      <c r="E19861">
        <v>101895</v>
      </c>
    </row>
    <row r="19862" spans="1:5" x14ac:dyDescent="0.25">
      <c r="A19862" s="2">
        <v>45006.46875</v>
      </c>
      <c r="B19862">
        <v>101895</v>
      </c>
      <c r="C19862">
        <v>101925</v>
      </c>
      <c r="D19862">
        <v>101625</v>
      </c>
      <c r="E19862">
        <v>101825</v>
      </c>
    </row>
    <row r="19863" spans="1:5" x14ac:dyDescent="0.25">
      <c r="A19863" s="2">
        <v>45006.458333333336</v>
      </c>
      <c r="B19863">
        <v>102175</v>
      </c>
      <c r="C19863">
        <v>102230</v>
      </c>
      <c r="D19863">
        <v>101890</v>
      </c>
      <c r="E19863">
        <v>101895</v>
      </c>
    </row>
    <row r="19864" spans="1:5" x14ac:dyDescent="0.25">
      <c r="A19864" s="2">
        <v>45006.447916666664</v>
      </c>
      <c r="B19864">
        <v>102085</v>
      </c>
      <c r="C19864">
        <v>102310</v>
      </c>
      <c r="D19864">
        <v>102005</v>
      </c>
      <c r="E19864">
        <v>102165</v>
      </c>
    </row>
    <row r="19865" spans="1:5" x14ac:dyDescent="0.25">
      <c r="A19865" s="2">
        <v>45006.4375</v>
      </c>
      <c r="B19865">
        <v>102210</v>
      </c>
      <c r="C19865">
        <v>102345</v>
      </c>
      <c r="D19865">
        <v>101870</v>
      </c>
      <c r="E19865">
        <v>102080</v>
      </c>
    </row>
    <row r="19866" spans="1:5" x14ac:dyDescent="0.25">
      <c r="A19866" s="2">
        <v>45006.427083333336</v>
      </c>
      <c r="B19866">
        <v>102105</v>
      </c>
      <c r="C19866">
        <v>102250</v>
      </c>
      <c r="D19866">
        <v>101960</v>
      </c>
      <c r="E19866">
        <v>102215</v>
      </c>
    </row>
    <row r="19867" spans="1:5" x14ac:dyDescent="0.25">
      <c r="A19867" s="2">
        <v>45006.416666666664</v>
      </c>
      <c r="B19867">
        <v>101845</v>
      </c>
      <c r="C19867">
        <v>102135</v>
      </c>
      <c r="D19867">
        <v>101730</v>
      </c>
      <c r="E19867">
        <v>102105</v>
      </c>
    </row>
    <row r="19868" spans="1:5" x14ac:dyDescent="0.25">
      <c r="A19868" s="2">
        <v>45006.40625</v>
      </c>
      <c r="B19868">
        <v>101925</v>
      </c>
      <c r="C19868">
        <v>101950</v>
      </c>
      <c r="D19868">
        <v>101810</v>
      </c>
      <c r="E19868">
        <v>101840</v>
      </c>
    </row>
    <row r="19869" spans="1:5" x14ac:dyDescent="0.25">
      <c r="A19869" s="2">
        <v>45006.395833333336</v>
      </c>
      <c r="B19869">
        <v>101940</v>
      </c>
      <c r="C19869">
        <v>102080</v>
      </c>
      <c r="D19869">
        <v>101800</v>
      </c>
      <c r="E19869">
        <v>101925</v>
      </c>
    </row>
    <row r="19870" spans="1:5" x14ac:dyDescent="0.25">
      <c r="A19870" s="2">
        <v>45006.385416666664</v>
      </c>
      <c r="B19870">
        <v>102270</v>
      </c>
      <c r="C19870">
        <v>102305</v>
      </c>
      <c r="D19870">
        <v>101920</v>
      </c>
      <c r="E19870">
        <v>101940</v>
      </c>
    </row>
    <row r="19871" spans="1:5" x14ac:dyDescent="0.25">
      <c r="A19871" s="2">
        <v>45006.375</v>
      </c>
      <c r="B19871">
        <v>102430</v>
      </c>
      <c r="C19871">
        <v>102500</v>
      </c>
      <c r="D19871">
        <v>102235</v>
      </c>
      <c r="E19871">
        <v>102275</v>
      </c>
    </row>
    <row r="19872" spans="1:5" x14ac:dyDescent="0.25">
      <c r="A19872" s="2">
        <v>45005.739583333336</v>
      </c>
      <c r="B19872">
        <v>101835</v>
      </c>
      <c r="C19872">
        <v>101840</v>
      </c>
      <c r="D19872">
        <v>101640</v>
      </c>
      <c r="E19872">
        <v>101640</v>
      </c>
    </row>
    <row r="19873" spans="1:5" x14ac:dyDescent="0.25">
      <c r="A19873" s="2">
        <v>45005.729166666664</v>
      </c>
      <c r="B19873">
        <v>101835</v>
      </c>
      <c r="C19873">
        <v>101875</v>
      </c>
      <c r="D19873">
        <v>101785</v>
      </c>
      <c r="E19873">
        <v>101835</v>
      </c>
    </row>
    <row r="19874" spans="1:5" x14ac:dyDescent="0.25">
      <c r="A19874" s="2">
        <v>45005.71875</v>
      </c>
      <c r="B19874">
        <v>101715</v>
      </c>
      <c r="C19874">
        <v>101885</v>
      </c>
      <c r="D19874">
        <v>101655</v>
      </c>
      <c r="E19874">
        <v>101835</v>
      </c>
    </row>
    <row r="19875" spans="1:5" x14ac:dyDescent="0.25">
      <c r="A19875" s="2">
        <v>45005.708333333336</v>
      </c>
      <c r="B19875">
        <v>101700</v>
      </c>
      <c r="C19875">
        <v>101740</v>
      </c>
      <c r="D19875">
        <v>101595</v>
      </c>
      <c r="E19875">
        <v>101715</v>
      </c>
    </row>
    <row r="19876" spans="1:5" x14ac:dyDescent="0.25">
      <c r="A19876" s="2">
        <v>45005.697916666664</v>
      </c>
      <c r="B19876">
        <v>101810</v>
      </c>
      <c r="C19876">
        <v>101815</v>
      </c>
      <c r="D19876">
        <v>101635</v>
      </c>
      <c r="E19876">
        <v>101695</v>
      </c>
    </row>
    <row r="19877" spans="1:5" x14ac:dyDescent="0.25">
      <c r="A19877" s="2">
        <v>45005.6875</v>
      </c>
      <c r="B19877">
        <v>101795</v>
      </c>
      <c r="C19877">
        <v>102030</v>
      </c>
      <c r="D19877">
        <v>101785</v>
      </c>
      <c r="E19877">
        <v>101810</v>
      </c>
    </row>
    <row r="19878" spans="1:5" x14ac:dyDescent="0.25">
      <c r="A19878" s="2">
        <v>45005.677083333336</v>
      </c>
      <c r="B19878">
        <v>101815</v>
      </c>
      <c r="C19878">
        <v>101895</v>
      </c>
      <c r="D19878">
        <v>101770</v>
      </c>
      <c r="E19878">
        <v>101800</v>
      </c>
    </row>
    <row r="19879" spans="1:5" x14ac:dyDescent="0.25">
      <c r="A19879" s="2">
        <v>45005.666666666664</v>
      </c>
      <c r="B19879">
        <v>101850</v>
      </c>
      <c r="C19879">
        <v>102040</v>
      </c>
      <c r="D19879">
        <v>101790</v>
      </c>
      <c r="E19879">
        <v>101815</v>
      </c>
    </row>
    <row r="19880" spans="1:5" x14ac:dyDescent="0.25">
      <c r="A19880" s="2">
        <v>45005.65625</v>
      </c>
      <c r="B19880">
        <v>101805</v>
      </c>
      <c r="C19880">
        <v>101920</v>
      </c>
      <c r="D19880">
        <v>101730</v>
      </c>
      <c r="E19880">
        <v>101855</v>
      </c>
    </row>
    <row r="19881" spans="1:5" x14ac:dyDescent="0.25">
      <c r="A19881" s="2">
        <v>45005.645833333336</v>
      </c>
      <c r="B19881">
        <v>101600</v>
      </c>
      <c r="C19881">
        <v>101835</v>
      </c>
      <c r="D19881">
        <v>101445</v>
      </c>
      <c r="E19881">
        <v>101805</v>
      </c>
    </row>
    <row r="19882" spans="1:5" x14ac:dyDescent="0.25">
      <c r="A19882" s="2">
        <v>45005.635416666664</v>
      </c>
      <c r="B19882">
        <v>101620</v>
      </c>
      <c r="C19882">
        <v>101645</v>
      </c>
      <c r="D19882">
        <v>101555</v>
      </c>
      <c r="E19882">
        <v>101605</v>
      </c>
    </row>
    <row r="19883" spans="1:5" x14ac:dyDescent="0.25">
      <c r="A19883" s="2">
        <v>45005.625</v>
      </c>
      <c r="B19883">
        <v>101540</v>
      </c>
      <c r="C19883">
        <v>101640</v>
      </c>
      <c r="D19883">
        <v>101500</v>
      </c>
      <c r="E19883">
        <v>101620</v>
      </c>
    </row>
    <row r="19884" spans="1:5" x14ac:dyDescent="0.25">
      <c r="A19884" s="2">
        <v>45005.614583333336</v>
      </c>
      <c r="B19884">
        <v>101430</v>
      </c>
      <c r="C19884">
        <v>101570</v>
      </c>
      <c r="D19884">
        <v>101410</v>
      </c>
      <c r="E19884">
        <v>101545</v>
      </c>
    </row>
    <row r="19885" spans="1:5" x14ac:dyDescent="0.25">
      <c r="A19885" s="2">
        <v>45005.604166666664</v>
      </c>
      <c r="B19885">
        <v>101635</v>
      </c>
      <c r="C19885">
        <v>101655</v>
      </c>
      <c r="D19885">
        <v>101315</v>
      </c>
      <c r="E19885">
        <v>101435</v>
      </c>
    </row>
    <row r="19886" spans="1:5" x14ac:dyDescent="0.25">
      <c r="A19886" s="2">
        <v>45005.59375</v>
      </c>
      <c r="B19886">
        <v>101700</v>
      </c>
      <c r="C19886">
        <v>101775</v>
      </c>
      <c r="D19886">
        <v>101630</v>
      </c>
      <c r="E19886">
        <v>101635</v>
      </c>
    </row>
    <row r="19887" spans="1:5" x14ac:dyDescent="0.25">
      <c r="A19887" s="2">
        <v>45005.583333333336</v>
      </c>
      <c r="B19887">
        <v>101690</v>
      </c>
      <c r="C19887">
        <v>101735</v>
      </c>
      <c r="D19887">
        <v>101485</v>
      </c>
      <c r="E19887">
        <v>101695</v>
      </c>
    </row>
    <row r="19888" spans="1:5" x14ac:dyDescent="0.25">
      <c r="A19888" s="2">
        <v>45005.572916666664</v>
      </c>
      <c r="B19888">
        <v>101570</v>
      </c>
      <c r="C19888">
        <v>101720</v>
      </c>
      <c r="D19888">
        <v>101510</v>
      </c>
      <c r="E19888">
        <v>101695</v>
      </c>
    </row>
    <row r="19889" spans="1:5" x14ac:dyDescent="0.25">
      <c r="A19889" s="2">
        <v>45005.5625</v>
      </c>
      <c r="B19889">
        <v>101605</v>
      </c>
      <c r="C19889">
        <v>101630</v>
      </c>
      <c r="D19889">
        <v>101520</v>
      </c>
      <c r="E19889">
        <v>101565</v>
      </c>
    </row>
    <row r="19890" spans="1:5" x14ac:dyDescent="0.25">
      <c r="A19890" s="2">
        <v>45005.552083333336</v>
      </c>
      <c r="B19890">
        <v>101470</v>
      </c>
      <c r="C19890">
        <v>101640</v>
      </c>
      <c r="D19890">
        <v>101420</v>
      </c>
      <c r="E19890">
        <v>101605</v>
      </c>
    </row>
    <row r="19891" spans="1:5" x14ac:dyDescent="0.25">
      <c r="A19891" s="2">
        <v>45005.541666666664</v>
      </c>
      <c r="B19891">
        <v>101545</v>
      </c>
      <c r="C19891">
        <v>101695</v>
      </c>
      <c r="D19891">
        <v>101360</v>
      </c>
      <c r="E19891">
        <v>101475</v>
      </c>
    </row>
    <row r="19892" spans="1:5" x14ac:dyDescent="0.25">
      <c r="A19892" s="2">
        <v>45005.53125</v>
      </c>
      <c r="B19892">
        <v>101760</v>
      </c>
      <c r="C19892">
        <v>101960</v>
      </c>
      <c r="D19892">
        <v>101515</v>
      </c>
      <c r="E19892">
        <v>101545</v>
      </c>
    </row>
    <row r="19893" spans="1:5" x14ac:dyDescent="0.25">
      <c r="A19893" s="2">
        <v>45005.520833333336</v>
      </c>
      <c r="B19893">
        <v>102265</v>
      </c>
      <c r="C19893">
        <v>102380</v>
      </c>
      <c r="D19893">
        <v>101675</v>
      </c>
      <c r="E19893">
        <v>101765</v>
      </c>
    </row>
    <row r="19894" spans="1:5" x14ac:dyDescent="0.25">
      <c r="A19894" s="2">
        <v>45005.510416666664</v>
      </c>
      <c r="B19894">
        <v>102195</v>
      </c>
      <c r="C19894">
        <v>102280</v>
      </c>
      <c r="D19894">
        <v>102015</v>
      </c>
      <c r="E19894">
        <v>102260</v>
      </c>
    </row>
    <row r="19895" spans="1:5" x14ac:dyDescent="0.25">
      <c r="A19895" s="2">
        <v>45005.5</v>
      </c>
      <c r="B19895">
        <v>102415</v>
      </c>
      <c r="C19895">
        <v>102475</v>
      </c>
      <c r="D19895">
        <v>102075</v>
      </c>
      <c r="E19895">
        <v>102190</v>
      </c>
    </row>
    <row r="19896" spans="1:5" x14ac:dyDescent="0.25">
      <c r="A19896" s="2">
        <v>45005.489583333336</v>
      </c>
      <c r="B19896">
        <v>102345</v>
      </c>
      <c r="C19896">
        <v>102575</v>
      </c>
      <c r="D19896">
        <v>102280</v>
      </c>
      <c r="E19896">
        <v>102415</v>
      </c>
    </row>
    <row r="19897" spans="1:5" x14ac:dyDescent="0.25">
      <c r="A19897" s="2">
        <v>45005.479166666664</v>
      </c>
      <c r="B19897">
        <v>102465</v>
      </c>
      <c r="C19897">
        <v>102535</v>
      </c>
      <c r="D19897">
        <v>102275</v>
      </c>
      <c r="E19897">
        <v>102350</v>
      </c>
    </row>
    <row r="19898" spans="1:5" x14ac:dyDescent="0.25">
      <c r="A19898" s="2">
        <v>45005.46875</v>
      </c>
      <c r="B19898">
        <v>102115</v>
      </c>
      <c r="C19898">
        <v>102565</v>
      </c>
      <c r="D19898">
        <v>101940</v>
      </c>
      <c r="E19898">
        <v>102460</v>
      </c>
    </row>
    <row r="19899" spans="1:5" x14ac:dyDescent="0.25">
      <c r="A19899" s="2">
        <v>45005.458333333336</v>
      </c>
      <c r="B19899">
        <v>102245</v>
      </c>
      <c r="C19899">
        <v>102430</v>
      </c>
      <c r="D19899">
        <v>101730</v>
      </c>
      <c r="E19899">
        <v>102110</v>
      </c>
    </row>
    <row r="19900" spans="1:5" x14ac:dyDescent="0.25">
      <c r="A19900" s="2">
        <v>45005.447916666664</v>
      </c>
      <c r="B19900">
        <v>102115</v>
      </c>
      <c r="C19900">
        <v>102375</v>
      </c>
      <c r="D19900">
        <v>101880</v>
      </c>
      <c r="E19900">
        <v>102245</v>
      </c>
    </row>
    <row r="19901" spans="1:5" x14ac:dyDescent="0.25">
      <c r="A19901" s="2">
        <v>45005.4375</v>
      </c>
      <c r="B19901">
        <v>102560</v>
      </c>
      <c r="C19901">
        <v>102595</v>
      </c>
      <c r="D19901">
        <v>101955</v>
      </c>
      <c r="E19901">
        <v>102115</v>
      </c>
    </row>
    <row r="19902" spans="1:5" x14ac:dyDescent="0.25">
      <c r="A19902" s="2">
        <v>45005.427083333336</v>
      </c>
      <c r="B19902">
        <v>103000</v>
      </c>
      <c r="C19902">
        <v>103070</v>
      </c>
      <c r="D19902">
        <v>102525</v>
      </c>
      <c r="E19902">
        <v>102560</v>
      </c>
    </row>
    <row r="19903" spans="1:5" x14ac:dyDescent="0.25">
      <c r="A19903" s="2">
        <v>45005.416666666664</v>
      </c>
      <c r="B19903">
        <v>102735</v>
      </c>
      <c r="C19903">
        <v>103015</v>
      </c>
      <c r="D19903">
        <v>102615</v>
      </c>
      <c r="E19903">
        <v>103000</v>
      </c>
    </row>
    <row r="19904" spans="1:5" x14ac:dyDescent="0.25">
      <c r="A19904" s="2">
        <v>45005.40625</v>
      </c>
      <c r="B19904">
        <v>102665</v>
      </c>
      <c r="C19904">
        <v>102880</v>
      </c>
      <c r="D19904">
        <v>102605</v>
      </c>
      <c r="E19904">
        <v>102735</v>
      </c>
    </row>
    <row r="19905" spans="1:5" x14ac:dyDescent="0.25">
      <c r="A19905" s="2">
        <v>45005.395833333336</v>
      </c>
      <c r="B19905">
        <v>102760</v>
      </c>
      <c r="C19905">
        <v>102845</v>
      </c>
      <c r="D19905">
        <v>102635</v>
      </c>
      <c r="E19905">
        <v>102670</v>
      </c>
    </row>
    <row r="19906" spans="1:5" x14ac:dyDescent="0.25">
      <c r="A19906" s="2">
        <v>45005.385416666664</v>
      </c>
      <c r="B19906">
        <v>102955</v>
      </c>
      <c r="C19906">
        <v>102965</v>
      </c>
      <c r="D19906">
        <v>102665</v>
      </c>
      <c r="E19906">
        <v>102760</v>
      </c>
    </row>
    <row r="19907" spans="1:5" x14ac:dyDescent="0.25">
      <c r="A19907" s="2">
        <v>45005.375</v>
      </c>
      <c r="B19907">
        <v>102760</v>
      </c>
      <c r="C19907">
        <v>103080</v>
      </c>
      <c r="D19907">
        <v>102680</v>
      </c>
      <c r="E19907">
        <v>102955</v>
      </c>
    </row>
    <row r="19908" spans="1:5" x14ac:dyDescent="0.25">
      <c r="A19908" s="2">
        <v>45002.739583333336</v>
      </c>
      <c r="B19908">
        <v>102885</v>
      </c>
      <c r="C19908">
        <v>102910</v>
      </c>
      <c r="D19908">
        <v>102630</v>
      </c>
      <c r="E19908">
        <v>102630</v>
      </c>
    </row>
    <row r="19909" spans="1:5" x14ac:dyDescent="0.25">
      <c r="A19909" s="2">
        <v>45002.729166666664</v>
      </c>
      <c r="B19909">
        <v>102915</v>
      </c>
      <c r="C19909">
        <v>102965</v>
      </c>
      <c r="D19909">
        <v>102855</v>
      </c>
      <c r="E19909">
        <v>102880</v>
      </c>
    </row>
    <row r="19910" spans="1:5" x14ac:dyDescent="0.25">
      <c r="A19910" s="2">
        <v>45002.71875</v>
      </c>
      <c r="B19910">
        <v>102895</v>
      </c>
      <c r="C19910">
        <v>103090</v>
      </c>
      <c r="D19910">
        <v>102880</v>
      </c>
      <c r="E19910">
        <v>102920</v>
      </c>
    </row>
    <row r="19911" spans="1:5" x14ac:dyDescent="0.25">
      <c r="A19911" s="2">
        <v>45002.708333333336</v>
      </c>
      <c r="B19911">
        <v>103015</v>
      </c>
      <c r="C19911">
        <v>103115</v>
      </c>
      <c r="D19911">
        <v>102820</v>
      </c>
      <c r="E19911">
        <v>102890</v>
      </c>
    </row>
    <row r="19912" spans="1:5" x14ac:dyDescent="0.25">
      <c r="A19912" s="2">
        <v>45002.697916666664</v>
      </c>
      <c r="B19912">
        <v>103065</v>
      </c>
      <c r="C19912">
        <v>103135</v>
      </c>
      <c r="D19912">
        <v>102960</v>
      </c>
      <c r="E19912">
        <v>103015</v>
      </c>
    </row>
    <row r="19913" spans="1:5" x14ac:dyDescent="0.25">
      <c r="A19913" s="2">
        <v>45002.6875</v>
      </c>
      <c r="B19913">
        <v>103010</v>
      </c>
      <c r="C19913">
        <v>103155</v>
      </c>
      <c r="D19913">
        <v>102915</v>
      </c>
      <c r="E19913">
        <v>103070</v>
      </c>
    </row>
    <row r="19914" spans="1:5" x14ac:dyDescent="0.25">
      <c r="A19914" s="2">
        <v>45002.677083333336</v>
      </c>
      <c r="B19914">
        <v>103025</v>
      </c>
      <c r="C19914">
        <v>103090</v>
      </c>
      <c r="D19914">
        <v>102905</v>
      </c>
      <c r="E19914">
        <v>103010</v>
      </c>
    </row>
    <row r="19915" spans="1:5" x14ac:dyDescent="0.25">
      <c r="A19915" s="2">
        <v>45002.666666666664</v>
      </c>
      <c r="B19915">
        <v>103100</v>
      </c>
      <c r="C19915">
        <v>103140</v>
      </c>
      <c r="D19915">
        <v>102925</v>
      </c>
      <c r="E19915">
        <v>103020</v>
      </c>
    </row>
    <row r="19916" spans="1:5" x14ac:dyDescent="0.25">
      <c r="A19916" s="2">
        <v>45002.65625</v>
      </c>
      <c r="B19916">
        <v>102860</v>
      </c>
      <c r="C19916">
        <v>103190</v>
      </c>
      <c r="D19916">
        <v>102820</v>
      </c>
      <c r="E19916">
        <v>103105</v>
      </c>
    </row>
    <row r="19917" spans="1:5" x14ac:dyDescent="0.25">
      <c r="A19917" s="2">
        <v>45002.645833333336</v>
      </c>
      <c r="B19917">
        <v>102785</v>
      </c>
      <c r="C19917">
        <v>102895</v>
      </c>
      <c r="D19917">
        <v>102775</v>
      </c>
      <c r="E19917">
        <v>102855</v>
      </c>
    </row>
    <row r="19918" spans="1:5" x14ac:dyDescent="0.25">
      <c r="A19918" s="2">
        <v>45002.635416666664</v>
      </c>
      <c r="B19918">
        <v>102900</v>
      </c>
      <c r="C19918">
        <v>102990</v>
      </c>
      <c r="D19918">
        <v>102730</v>
      </c>
      <c r="E19918">
        <v>102780</v>
      </c>
    </row>
    <row r="19919" spans="1:5" x14ac:dyDescent="0.25">
      <c r="A19919" s="2">
        <v>45002.625</v>
      </c>
      <c r="B19919">
        <v>102990</v>
      </c>
      <c r="C19919">
        <v>103065</v>
      </c>
      <c r="D19919">
        <v>102825</v>
      </c>
      <c r="E19919">
        <v>102900</v>
      </c>
    </row>
    <row r="19920" spans="1:5" x14ac:dyDescent="0.25">
      <c r="A19920" s="2">
        <v>45002.614583333336</v>
      </c>
      <c r="B19920">
        <v>102940</v>
      </c>
      <c r="C19920">
        <v>103035</v>
      </c>
      <c r="D19920">
        <v>102910</v>
      </c>
      <c r="E19920">
        <v>102985</v>
      </c>
    </row>
    <row r="19921" spans="1:5" x14ac:dyDescent="0.25">
      <c r="A19921" s="2">
        <v>45002.604166666664</v>
      </c>
      <c r="B19921">
        <v>102810</v>
      </c>
      <c r="C19921">
        <v>102960</v>
      </c>
      <c r="D19921">
        <v>102800</v>
      </c>
      <c r="E19921">
        <v>102935</v>
      </c>
    </row>
    <row r="19922" spans="1:5" x14ac:dyDescent="0.25">
      <c r="A19922" s="2">
        <v>45002.59375</v>
      </c>
      <c r="B19922">
        <v>102925</v>
      </c>
      <c r="C19922">
        <v>102940</v>
      </c>
      <c r="D19922">
        <v>102735</v>
      </c>
      <c r="E19922">
        <v>102810</v>
      </c>
    </row>
    <row r="19923" spans="1:5" x14ac:dyDescent="0.25">
      <c r="A19923" s="2">
        <v>45002.583333333336</v>
      </c>
      <c r="B19923">
        <v>102995</v>
      </c>
      <c r="C19923">
        <v>103055</v>
      </c>
      <c r="D19923">
        <v>102915</v>
      </c>
      <c r="E19923">
        <v>102930</v>
      </c>
    </row>
    <row r="19924" spans="1:5" x14ac:dyDescent="0.25">
      <c r="A19924" s="2">
        <v>45002.572916666664</v>
      </c>
      <c r="B19924">
        <v>103030</v>
      </c>
      <c r="C19924">
        <v>103035</v>
      </c>
      <c r="D19924">
        <v>102855</v>
      </c>
      <c r="E19924">
        <v>102990</v>
      </c>
    </row>
    <row r="19925" spans="1:5" x14ac:dyDescent="0.25">
      <c r="A19925" s="2">
        <v>45002.5625</v>
      </c>
      <c r="B19925">
        <v>103055</v>
      </c>
      <c r="C19925">
        <v>103290</v>
      </c>
      <c r="D19925">
        <v>102970</v>
      </c>
      <c r="E19925">
        <v>103030</v>
      </c>
    </row>
    <row r="19926" spans="1:5" x14ac:dyDescent="0.25">
      <c r="A19926" s="2">
        <v>45002.552083333336</v>
      </c>
      <c r="B19926">
        <v>103005</v>
      </c>
      <c r="C19926">
        <v>103085</v>
      </c>
      <c r="D19926">
        <v>102875</v>
      </c>
      <c r="E19926">
        <v>103055</v>
      </c>
    </row>
    <row r="19927" spans="1:5" x14ac:dyDescent="0.25">
      <c r="A19927" s="2">
        <v>45002.541666666664</v>
      </c>
      <c r="B19927">
        <v>102915</v>
      </c>
      <c r="C19927">
        <v>103130</v>
      </c>
      <c r="D19927">
        <v>102890</v>
      </c>
      <c r="E19927">
        <v>103000</v>
      </c>
    </row>
    <row r="19928" spans="1:5" x14ac:dyDescent="0.25">
      <c r="A19928" s="2">
        <v>45002.53125</v>
      </c>
      <c r="B19928">
        <v>102590</v>
      </c>
      <c r="C19928">
        <v>102990</v>
      </c>
      <c r="D19928">
        <v>102585</v>
      </c>
      <c r="E19928">
        <v>102910</v>
      </c>
    </row>
    <row r="19929" spans="1:5" x14ac:dyDescent="0.25">
      <c r="A19929" s="2">
        <v>45002.520833333336</v>
      </c>
      <c r="B19929">
        <v>102625</v>
      </c>
      <c r="C19929">
        <v>102685</v>
      </c>
      <c r="D19929">
        <v>102540</v>
      </c>
      <c r="E19929">
        <v>102590</v>
      </c>
    </row>
    <row r="19930" spans="1:5" x14ac:dyDescent="0.25">
      <c r="A19930" s="2">
        <v>45002.510416666664</v>
      </c>
      <c r="B19930">
        <v>102615</v>
      </c>
      <c r="C19930">
        <v>102745</v>
      </c>
      <c r="D19930">
        <v>102570</v>
      </c>
      <c r="E19930">
        <v>102620</v>
      </c>
    </row>
    <row r="19931" spans="1:5" x14ac:dyDescent="0.25">
      <c r="A19931" s="2">
        <v>45002.5</v>
      </c>
      <c r="B19931">
        <v>102615</v>
      </c>
      <c r="C19931">
        <v>102710</v>
      </c>
      <c r="D19931">
        <v>102470</v>
      </c>
      <c r="E19931">
        <v>102610</v>
      </c>
    </row>
    <row r="19932" spans="1:5" x14ac:dyDescent="0.25">
      <c r="A19932" s="2">
        <v>45002.489583333336</v>
      </c>
      <c r="B19932">
        <v>102600</v>
      </c>
      <c r="C19932">
        <v>102730</v>
      </c>
      <c r="D19932">
        <v>102555</v>
      </c>
      <c r="E19932">
        <v>102620</v>
      </c>
    </row>
    <row r="19933" spans="1:5" x14ac:dyDescent="0.25">
      <c r="A19933" s="2">
        <v>45002.479166666664</v>
      </c>
      <c r="B19933">
        <v>102525</v>
      </c>
      <c r="C19933">
        <v>102730</v>
      </c>
      <c r="D19933">
        <v>102460</v>
      </c>
      <c r="E19933">
        <v>102595</v>
      </c>
    </row>
    <row r="19934" spans="1:5" x14ac:dyDescent="0.25">
      <c r="A19934" s="2">
        <v>45002.46875</v>
      </c>
      <c r="B19934">
        <v>102880</v>
      </c>
      <c r="C19934">
        <v>102930</v>
      </c>
      <c r="D19934">
        <v>102335</v>
      </c>
      <c r="E19934">
        <v>102525</v>
      </c>
    </row>
    <row r="19935" spans="1:5" x14ac:dyDescent="0.25">
      <c r="A19935" s="2">
        <v>45002.458333333336</v>
      </c>
      <c r="B19935">
        <v>102940</v>
      </c>
      <c r="C19935">
        <v>103085</v>
      </c>
      <c r="D19935">
        <v>102810</v>
      </c>
      <c r="E19935">
        <v>102880</v>
      </c>
    </row>
    <row r="19936" spans="1:5" x14ac:dyDescent="0.25">
      <c r="A19936" s="2">
        <v>45002.447916666664</v>
      </c>
      <c r="B19936">
        <v>102965</v>
      </c>
      <c r="C19936">
        <v>103000</v>
      </c>
      <c r="D19936">
        <v>102775</v>
      </c>
      <c r="E19936">
        <v>102945</v>
      </c>
    </row>
    <row r="19937" spans="1:5" x14ac:dyDescent="0.25">
      <c r="A19937" s="2">
        <v>45002.4375</v>
      </c>
      <c r="B19937">
        <v>103290</v>
      </c>
      <c r="C19937">
        <v>103335</v>
      </c>
      <c r="D19937">
        <v>102870</v>
      </c>
      <c r="E19937">
        <v>102965</v>
      </c>
    </row>
    <row r="19938" spans="1:5" x14ac:dyDescent="0.25">
      <c r="A19938" s="2">
        <v>45002.427083333336</v>
      </c>
      <c r="B19938">
        <v>103290</v>
      </c>
      <c r="C19938">
        <v>103495</v>
      </c>
      <c r="D19938">
        <v>103235</v>
      </c>
      <c r="E19938">
        <v>103290</v>
      </c>
    </row>
    <row r="19939" spans="1:5" x14ac:dyDescent="0.25">
      <c r="A19939" s="2">
        <v>45002.416666666664</v>
      </c>
      <c r="B19939">
        <v>103690</v>
      </c>
      <c r="C19939">
        <v>103710</v>
      </c>
      <c r="D19939">
        <v>103205</v>
      </c>
      <c r="E19939">
        <v>103285</v>
      </c>
    </row>
    <row r="19940" spans="1:5" x14ac:dyDescent="0.25">
      <c r="A19940" s="2">
        <v>45002.40625</v>
      </c>
      <c r="B19940">
        <v>103775</v>
      </c>
      <c r="C19940">
        <v>103780</v>
      </c>
      <c r="D19940">
        <v>103600</v>
      </c>
      <c r="E19940">
        <v>103685</v>
      </c>
    </row>
    <row r="19941" spans="1:5" x14ac:dyDescent="0.25">
      <c r="A19941" s="2">
        <v>45002.395833333336</v>
      </c>
      <c r="B19941">
        <v>103765</v>
      </c>
      <c r="C19941">
        <v>103820</v>
      </c>
      <c r="D19941">
        <v>103625</v>
      </c>
      <c r="E19941">
        <v>103775</v>
      </c>
    </row>
    <row r="19942" spans="1:5" x14ac:dyDescent="0.25">
      <c r="A19942" s="2">
        <v>45002.385416666664</v>
      </c>
      <c r="B19942">
        <v>103930</v>
      </c>
      <c r="C19942">
        <v>103995</v>
      </c>
      <c r="D19942">
        <v>103675</v>
      </c>
      <c r="E19942">
        <v>103765</v>
      </c>
    </row>
    <row r="19943" spans="1:5" x14ac:dyDescent="0.25">
      <c r="A19943" s="2">
        <v>45002.375</v>
      </c>
      <c r="B19943">
        <v>104275</v>
      </c>
      <c r="C19943">
        <v>104335</v>
      </c>
      <c r="D19943">
        <v>103920</v>
      </c>
      <c r="E19943">
        <v>103930</v>
      </c>
    </row>
    <row r="19944" spans="1:5" x14ac:dyDescent="0.25">
      <c r="A19944" s="2">
        <v>45001.739583333336</v>
      </c>
      <c r="B19944">
        <v>104565</v>
      </c>
      <c r="C19944">
        <v>104585</v>
      </c>
      <c r="D19944">
        <v>104330</v>
      </c>
      <c r="E19944">
        <v>104380</v>
      </c>
    </row>
    <row r="19945" spans="1:5" x14ac:dyDescent="0.25">
      <c r="A19945" s="2">
        <v>45001.729166666664</v>
      </c>
      <c r="B19945">
        <v>104515</v>
      </c>
      <c r="C19945">
        <v>104590</v>
      </c>
      <c r="D19945">
        <v>104400</v>
      </c>
      <c r="E19945">
        <v>104565</v>
      </c>
    </row>
    <row r="19946" spans="1:5" x14ac:dyDescent="0.25">
      <c r="A19946" s="2">
        <v>45001.71875</v>
      </c>
      <c r="B19946">
        <v>104210</v>
      </c>
      <c r="C19946">
        <v>104555</v>
      </c>
      <c r="D19946">
        <v>104205</v>
      </c>
      <c r="E19946">
        <v>104515</v>
      </c>
    </row>
    <row r="19947" spans="1:5" x14ac:dyDescent="0.25">
      <c r="A19947" s="2">
        <v>45001.708333333336</v>
      </c>
      <c r="B19947">
        <v>104305</v>
      </c>
      <c r="C19947">
        <v>104340</v>
      </c>
      <c r="D19947">
        <v>104165</v>
      </c>
      <c r="E19947">
        <v>104210</v>
      </c>
    </row>
    <row r="19948" spans="1:5" x14ac:dyDescent="0.25">
      <c r="A19948" s="2">
        <v>45001.697916666664</v>
      </c>
      <c r="B19948">
        <v>104440</v>
      </c>
      <c r="C19948">
        <v>104495</v>
      </c>
      <c r="D19948">
        <v>104245</v>
      </c>
      <c r="E19948">
        <v>104305</v>
      </c>
    </row>
    <row r="19949" spans="1:5" x14ac:dyDescent="0.25">
      <c r="A19949" s="2">
        <v>45001.6875</v>
      </c>
      <c r="B19949">
        <v>104515</v>
      </c>
      <c r="C19949">
        <v>104530</v>
      </c>
      <c r="D19949">
        <v>104205</v>
      </c>
      <c r="E19949">
        <v>104440</v>
      </c>
    </row>
    <row r="19950" spans="1:5" x14ac:dyDescent="0.25">
      <c r="A19950" s="2">
        <v>45001.677083333336</v>
      </c>
      <c r="B19950">
        <v>104355</v>
      </c>
      <c r="C19950">
        <v>104535</v>
      </c>
      <c r="D19950">
        <v>104235</v>
      </c>
      <c r="E19950">
        <v>104520</v>
      </c>
    </row>
    <row r="19951" spans="1:5" x14ac:dyDescent="0.25">
      <c r="A19951" s="2">
        <v>45001.666666666664</v>
      </c>
      <c r="B19951">
        <v>104470</v>
      </c>
      <c r="C19951">
        <v>104510</v>
      </c>
      <c r="D19951">
        <v>104355</v>
      </c>
      <c r="E19951">
        <v>104355</v>
      </c>
    </row>
    <row r="19952" spans="1:5" x14ac:dyDescent="0.25">
      <c r="A19952" s="2">
        <v>45001.65625</v>
      </c>
      <c r="B19952">
        <v>104455</v>
      </c>
      <c r="C19952">
        <v>104540</v>
      </c>
      <c r="D19952">
        <v>104360</v>
      </c>
      <c r="E19952">
        <v>104475</v>
      </c>
    </row>
    <row r="19953" spans="1:5" x14ac:dyDescent="0.25">
      <c r="A19953" s="2">
        <v>45001.645833333336</v>
      </c>
      <c r="B19953">
        <v>104625</v>
      </c>
      <c r="C19953">
        <v>104630</v>
      </c>
      <c r="D19953">
        <v>104335</v>
      </c>
      <c r="E19953">
        <v>104460</v>
      </c>
    </row>
    <row r="19954" spans="1:5" x14ac:dyDescent="0.25">
      <c r="A19954" s="2">
        <v>45001.635416666664</v>
      </c>
      <c r="B19954">
        <v>104540</v>
      </c>
      <c r="C19954">
        <v>104775</v>
      </c>
      <c r="D19954">
        <v>104510</v>
      </c>
      <c r="E19954">
        <v>104625</v>
      </c>
    </row>
    <row r="19955" spans="1:5" x14ac:dyDescent="0.25">
      <c r="A19955" s="2">
        <v>45001.625</v>
      </c>
      <c r="B19955">
        <v>104655</v>
      </c>
      <c r="C19955">
        <v>104720</v>
      </c>
      <c r="D19955">
        <v>104500</v>
      </c>
      <c r="E19955">
        <v>104540</v>
      </c>
    </row>
    <row r="19956" spans="1:5" x14ac:dyDescent="0.25">
      <c r="A19956" s="2">
        <v>45001.614583333336</v>
      </c>
      <c r="B19956">
        <v>104460</v>
      </c>
      <c r="C19956">
        <v>104735</v>
      </c>
      <c r="D19956">
        <v>104435</v>
      </c>
      <c r="E19956">
        <v>104655</v>
      </c>
    </row>
    <row r="19957" spans="1:5" x14ac:dyDescent="0.25">
      <c r="A19957" s="2">
        <v>45001.604166666664</v>
      </c>
      <c r="B19957">
        <v>104420</v>
      </c>
      <c r="C19957">
        <v>104505</v>
      </c>
      <c r="D19957">
        <v>104280</v>
      </c>
      <c r="E19957">
        <v>104460</v>
      </c>
    </row>
    <row r="19958" spans="1:5" x14ac:dyDescent="0.25">
      <c r="A19958" s="2">
        <v>45001.59375</v>
      </c>
      <c r="B19958">
        <v>104495</v>
      </c>
      <c r="C19958">
        <v>104595</v>
      </c>
      <c r="D19958">
        <v>104385</v>
      </c>
      <c r="E19958">
        <v>104420</v>
      </c>
    </row>
    <row r="19959" spans="1:5" x14ac:dyDescent="0.25">
      <c r="A19959" s="2">
        <v>45001.583333333336</v>
      </c>
      <c r="B19959">
        <v>104095</v>
      </c>
      <c r="C19959">
        <v>104550</v>
      </c>
      <c r="D19959">
        <v>104095</v>
      </c>
      <c r="E19959">
        <v>104495</v>
      </c>
    </row>
    <row r="19960" spans="1:5" x14ac:dyDescent="0.25">
      <c r="A19960" s="2">
        <v>45001.572916666664</v>
      </c>
      <c r="B19960">
        <v>103895</v>
      </c>
      <c r="C19960">
        <v>104245</v>
      </c>
      <c r="D19960">
        <v>103865</v>
      </c>
      <c r="E19960">
        <v>104090</v>
      </c>
    </row>
    <row r="19961" spans="1:5" x14ac:dyDescent="0.25">
      <c r="A19961" s="2">
        <v>45001.5625</v>
      </c>
      <c r="B19961">
        <v>103955</v>
      </c>
      <c r="C19961">
        <v>104035</v>
      </c>
      <c r="D19961">
        <v>103820</v>
      </c>
      <c r="E19961">
        <v>103890</v>
      </c>
    </row>
    <row r="19962" spans="1:5" x14ac:dyDescent="0.25">
      <c r="A19962" s="2">
        <v>45001.552083333336</v>
      </c>
      <c r="B19962">
        <v>103795</v>
      </c>
      <c r="C19962">
        <v>103975</v>
      </c>
      <c r="D19962">
        <v>103730</v>
      </c>
      <c r="E19962">
        <v>103960</v>
      </c>
    </row>
    <row r="19963" spans="1:5" x14ac:dyDescent="0.25">
      <c r="A19963" s="2">
        <v>45001.541666666664</v>
      </c>
      <c r="B19963">
        <v>104080</v>
      </c>
      <c r="C19963">
        <v>104190</v>
      </c>
      <c r="D19963">
        <v>103705</v>
      </c>
      <c r="E19963">
        <v>103790</v>
      </c>
    </row>
    <row r="19964" spans="1:5" x14ac:dyDescent="0.25">
      <c r="A19964" s="2">
        <v>45001.53125</v>
      </c>
      <c r="B19964">
        <v>103740</v>
      </c>
      <c r="C19964">
        <v>104165</v>
      </c>
      <c r="D19964">
        <v>103640</v>
      </c>
      <c r="E19964">
        <v>104085</v>
      </c>
    </row>
    <row r="19965" spans="1:5" x14ac:dyDescent="0.25">
      <c r="A19965" s="2">
        <v>45001.520833333336</v>
      </c>
      <c r="B19965">
        <v>103835</v>
      </c>
      <c r="C19965">
        <v>103865</v>
      </c>
      <c r="D19965">
        <v>103565</v>
      </c>
      <c r="E19965">
        <v>103740</v>
      </c>
    </row>
    <row r="19966" spans="1:5" x14ac:dyDescent="0.25">
      <c r="A19966" s="2">
        <v>45001.510416666664</v>
      </c>
      <c r="B19966">
        <v>103920</v>
      </c>
      <c r="C19966">
        <v>104060</v>
      </c>
      <c r="D19966">
        <v>103665</v>
      </c>
      <c r="E19966">
        <v>103830</v>
      </c>
    </row>
    <row r="19967" spans="1:5" x14ac:dyDescent="0.25">
      <c r="A19967" s="2">
        <v>45001.5</v>
      </c>
      <c r="B19967">
        <v>103920</v>
      </c>
      <c r="C19967">
        <v>104065</v>
      </c>
      <c r="D19967">
        <v>103615</v>
      </c>
      <c r="E19967">
        <v>103925</v>
      </c>
    </row>
    <row r="19968" spans="1:5" x14ac:dyDescent="0.25">
      <c r="A19968" s="2">
        <v>45001.489583333336</v>
      </c>
      <c r="B19968">
        <v>103365</v>
      </c>
      <c r="C19968">
        <v>104050</v>
      </c>
      <c r="D19968">
        <v>103280</v>
      </c>
      <c r="E19968">
        <v>103920</v>
      </c>
    </row>
    <row r="19969" spans="1:5" x14ac:dyDescent="0.25">
      <c r="A19969" s="2">
        <v>45001.479166666664</v>
      </c>
      <c r="B19969">
        <v>103450</v>
      </c>
      <c r="C19969">
        <v>103550</v>
      </c>
      <c r="D19969">
        <v>103220</v>
      </c>
      <c r="E19969">
        <v>103365</v>
      </c>
    </row>
    <row r="19970" spans="1:5" x14ac:dyDescent="0.25">
      <c r="A19970" s="2">
        <v>45001.46875</v>
      </c>
      <c r="B19970">
        <v>103795</v>
      </c>
      <c r="C19970">
        <v>103810</v>
      </c>
      <c r="D19970">
        <v>103335</v>
      </c>
      <c r="E19970">
        <v>103450</v>
      </c>
    </row>
    <row r="19971" spans="1:5" x14ac:dyDescent="0.25">
      <c r="A19971" s="2">
        <v>45001.458333333336</v>
      </c>
      <c r="B19971">
        <v>104190</v>
      </c>
      <c r="C19971">
        <v>104300</v>
      </c>
      <c r="D19971">
        <v>103700</v>
      </c>
      <c r="E19971">
        <v>103795</v>
      </c>
    </row>
    <row r="19972" spans="1:5" x14ac:dyDescent="0.25">
      <c r="A19972" s="2">
        <v>45001.447916666664</v>
      </c>
      <c r="B19972">
        <v>103995</v>
      </c>
      <c r="C19972">
        <v>104275</v>
      </c>
      <c r="D19972">
        <v>103790</v>
      </c>
      <c r="E19972">
        <v>104190</v>
      </c>
    </row>
    <row r="19973" spans="1:5" x14ac:dyDescent="0.25">
      <c r="A19973" s="2">
        <v>45001.4375</v>
      </c>
      <c r="B19973">
        <v>103675</v>
      </c>
      <c r="C19973">
        <v>104220</v>
      </c>
      <c r="D19973">
        <v>103530</v>
      </c>
      <c r="E19973">
        <v>104000</v>
      </c>
    </row>
    <row r="19974" spans="1:5" x14ac:dyDescent="0.25">
      <c r="A19974" s="2">
        <v>45001.427083333336</v>
      </c>
      <c r="B19974">
        <v>103705</v>
      </c>
      <c r="C19974">
        <v>103815</v>
      </c>
      <c r="D19974">
        <v>103285</v>
      </c>
      <c r="E19974">
        <v>103675</v>
      </c>
    </row>
    <row r="19975" spans="1:5" x14ac:dyDescent="0.25">
      <c r="A19975" s="2">
        <v>45001.416666666664</v>
      </c>
      <c r="B19975">
        <v>103635</v>
      </c>
      <c r="C19975">
        <v>103930</v>
      </c>
      <c r="D19975">
        <v>103335</v>
      </c>
      <c r="E19975">
        <v>103700</v>
      </c>
    </row>
    <row r="19976" spans="1:5" x14ac:dyDescent="0.25">
      <c r="A19976" s="2">
        <v>45001.40625</v>
      </c>
      <c r="B19976">
        <v>103470</v>
      </c>
      <c r="C19976">
        <v>103740</v>
      </c>
      <c r="D19976">
        <v>103450</v>
      </c>
      <c r="E19976">
        <v>103635</v>
      </c>
    </row>
    <row r="19977" spans="1:5" x14ac:dyDescent="0.25">
      <c r="A19977" s="2">
        <v>45001.395833333336</v>
      </c>
      <c r="B19977">
        <v>103430</v>
      </c>
      <c r="C19977">
        <v>103720</v>
      </c>
      <c r="D19977">
        <v>103420</v>
      </c>
      <c r="E19977">
        <v>103470</v>
      </c>
    </row>
    <row r="19978" spans="1:5" x14ac:dyDescent="0.25">
      <c r="A19978" s="2">
        <v>45001.385416666664</v>
      </c>
      <c r="B19978">
        <v>103720</v>
      </c>
      <c r="C19978">
        <v>103770</v>
      </c>
      <c r="D19978">
        <v>103430</v>
      </c>
      <c r="E19978">
        <v>103430</v>
      </c>
    </row>
    <row r="19979" spans="1:5" x14ac:dyDescent="0.25">
      <c r="A19979" s="2">
        <v>45001.375</v>
      </c>
      <c r="B19979">
        <v>103590</v>
      </c>
      <c r="C19979">
        <v>103870</v>
      </c>
      <c r="D19979">
        <v>103540</v>
      </c>
      <c r="E19979">
        <v>103720</v>
      </c>
    </row>
    <row r="19980" spans="1:5" x14ac:dyDescent="0.25">
      <c r="A19980" s="2">
        <v>45000.739583333336</v>
      </c>
      <c r="B19980">
        <v>103880</v>
      </c>
      <c r="C19980">
        <v>103890</v>
      </c>
      <c r="D19980">
        <v>103540</v>
      </c>
      <c r="E19980">
        <v>103650</v>
      </c>
    </row>
    <row r="19981" spans="1:5" x14ac:dyDescent="0.25">
      <c r="A19981" s="2">
        <v>45000.729166666664</v>
      </c>
      <c r="B19981">
        <v>103645</v>
      </c>
      <c r="C19981">
        <v>103890</v>
      </c>
      <c r="D19981">
        <v>103640</v>
      </c>
      <c r="E19981">
        <v>103880</v>
      </c>
    </row>
    <row r="19982" spans="1:5" x14ac:dyDescent="0.25">
      <c r="A19982" s="2">
        <v>45000.71875</v>
      </c>
      <c r="B19982">
        <v>103590</v>
      </c>
      <c r="C19982">
        <v>103680</v>
      </c>
      <c r="D19982">
        <v>103525</v>
      </c>
      <c r="E19982">
        <v>103645</v>
      </c>
    </row>
    <row r="19983" spans="1:5" x14ac:dyDescent="0.25">
      <c r="A19983" s="2">
        <v>45000.708333333336</v>
      </c>
      <c r="B19983">
        <v>103610</v>
      </c>
      <c r="C19983">
        <v>103640</v>
      </c>
      <c r="D19983">
        <v>103490</v>
      </c>
      <c r="E19983">
        <v>103590</v>
      </c>
    </row>
    <row r="19984" spans="1:5" x14ac:dyDescent="0.25">
      <c r="A19984" s="2">
        <v>45000.697916666664</v>
      </c>
      <c r="B19984">
        <v>103365</v>
      </c>
      <c r="C19984">
        <v>103620</v>
      </c>
      <c r="D19984">
        <v>103270</v>
      </c>
      <c r="E19984">
        <v>103605</v>
      </c>
    </row>
    <row r="19985" spans="1:5" x14ac:dyDescent="0.25">
      <c r="A19985" s="2">
        <v>45000.6875</v>
      </c>
      <c r="B19985">
        <v>103725</v>
      </c>
      <c r="C19985">
        <v>103755</v>
      </c>
      <c r="D19985">
        <v>103220</v>
      </c>
      <c r="E19985">
        <v>103360</v>
      </c>
    </row>
    <row r="19986" spans="1:5" x14ac:dyDescent="0.25">
      <c r="A19986" s="2">
        <v>45000.677083333336</v>
      </c>
      <c r="B19986">
        <v>103520</v>
      </c>
      <c r="C19986">
        <v>103770</v>
      </c>
      <c r="D19986">
        <v>103485</v>
      </c>
      <c r="E19986">
        <v>103720</v>
      </c>
    </row>
    <row r="19987" spans="1:5" x14ac:dyDescent="0.25">
      <c r="A19987" s="2">
        <v>45000.666666666664</v>
      </c>
      <c r="B19987">
        <v>103645</v>
      </c>
      <c r="C19987">
        <v>103735</v>
      </c>
      <c r="D19987">
        <v>103365</v>
      </c>
      <c r="E19987">
        <v>103520</v>
      </c>
    </row>
    <row r="19988" spans="1:5" x14ac:dyDescent="0.25">
      <c r="A19988" s="2">
        <v>45000.65625</v>
      </c>
      <c r="B19988">
        <v>103810</v>
      </c>
      <c r="C19988">
        <v>103815</v>
      </c>
      <c r="D19988">
        <v>103505</v>
      </c>
      <c r="E19988">
        <v>103645</v>
      </c>
    </row>
    <row r="19989" spans="1:5" x14ac:dyDescent="0.25">
      <c r="A19989" s="2">
        <v>45000.645833333336</v>
      </c>
      <c r="B19989">
        <v>103770</v>
      </c>
      <c r="C19989">
        <v>103885</v>
      </c>
      <c r="D19989">
        <v>103655</v>
      </c>
      <c r="E19989">
        <v>103805</v>
      </c>
    </row>
    <row r="19990" spans="1:5" x14ac:dyDescent="0.25">
      <c r="A19990" s="2">
        <v>45000.635416666664</v>
      </c>
      <c r="B19990">
        <v>103045</v>
      </c>
      <c r="C19990">
        <v>103935</v>
      </c>
      <c r="D19990">
        <v>102970</v>
      </c>
      <c r="E19990">
        <v>103765</v>
      </c>
    </row>
    <row r="19991" spans="1:5" x14ac:dyDescent="0.25">
      <c r="A19991" s="2">
        <v>45000.625</v>
      </c>
      <c r="B19991">
        <v>103245</v>
      </c>
      <c r="C19991">
        <v>103335</v>
      </c>
      <c r="D19991">
        <v>103030</v>
      </c>
      <c r="E19991">
        <v>103045</v>
      </c>
    </row>
    <row r="19992" spans="1:5" x14ac:dyDescent="0.25">
      <c r="A19992" s="2">
        <v>45000.614583333336</v>
      </c>
      <c r="B19992">
        <v>102945</v>
      </c>
      <c r="C19992">
        <v>103265</v>
      </c>
      <c r="D19992">
        <v>102875</v>
      </c>
      <c r="E19992">
        <v>103245</v>
      </c>
    </row>
    <row r="19993" spans="1:5" x14ac:dyDescent="0.25">
      <c r="A19993" s="2">
        <v>45000.604166666664</v>
      </c>
      <c r="B19993">
        <v>103160</v>
      </c>
      <c r="C19993">
        <v>103240</v>
      </c>
      <c r="D19993">
        <v>102815</v>
      </c>
      <c r="E19993">
        <v>102940</v>
      </c>
    </row>
    <row r="19994" spans="1:5" x14ac:dyDescent="0.25">
      <c r="A19994" s="2">
        <v>45000.59375</v>
      </c>
      <c r="B19994">
        <v>102955</v>
      </c>
      <c r="C19994">
        <v>103215</v>
      </c>
      <c r="D19994">
        <v>102900</v>
      </c>
      <c r="E19994">
        <v>103160</v>
      </c>
    </row>
    <row r="19995" spans="1:5" x14ac:dyDescent="0.25">
      <c r="A19995" s="2">
        <v>45000.583333333336</v>
      </c>
      <c r="B19995">
        <v>102405</v>
      </c>
      <c r="C19995">
        <v>102985</v>
      </c>
      <c r="D19995">
        <v>102395</v>
      </c>
      <c r="E19995">
        <v>102950</v>
      </c>
    </row>
    <row r="19996" spans="1:5" x14ac:dyDescent="0.25">
      <c r="A19996" s="2">
        <v>45000.572916666664</v>
      </c>
      <c r="B19996">
        <v>102235</v>
      </c>
      <c r="C19996">
        <v>102430</v>
      </c>
      <c r="D19996">
        <v>102105</v>
      </c>
      <c r="E19996">
        <v>102400</v>
      </c>
    </row>
    <row r="19997" spans="1:5" x14ac:dyDescent="0.25">
      <c r="A19997" s="2">
        <v>45000.5625</v>
      </c>
      <c r="B19997">
        <v>102180</v>
      </c>
      <c r="C19997">
        <v>102370</v>
      </c>
      <c r="D19997">
        <v>102055</v>
      </c>
      <c r="E19997">
        <v>102230</v>
      </c>
    </row>
    <row r="19998" spans="1:5" x14ac:dyDescent="0.25">
      <c r="A19998" s="2">
        <v>45000.552083333336</v>
      </c>
      <c r="B19998">
        <v>102260</v>
      </c>
      <c r="C19998">
        <v>102310</v>
      </c>
      <c r="D19998">
        <v>101985</v>
      </c>
      <c r="E19998">
        <v>102175</v>
      </c>
    </row>
    <row r="19999" spans="1:5" x14ac:dyDescent="0.25">
      <c r="A19999" s="2">
        <v>45000.541666666664</v>
      </c>
      <c r="B19999">
        <v>102275</v>
      </c>
      <c r="C19999">
        <v>102460</v>
      </c>
      <c r="D19999">
        <v>102130</v>
      </c>
      <c r="E19999">
        <v>102255</v>
      </c>
    </row>
    <row r="20000" spans="1:5" x14ac:dyDescent="0.25">
      <c r="A20000" s="2">
        <v>45000.53125</v>
      </c>
      <c r="B20000">
        <v>102085</v>
      </c>
      <c r="C20000">
        <v>102510</v>
      </c>
      <c r="D20000">
        <v>102070</v>
      </c>
      <c r="E20000">
        <v>102270</v>
      </c>
    </row>
    <row r="20001" spans="1:5" x14ac:dyDescent="0.25">
      <c r="A20001" s="2">
        <v>45000.520833333336</v>
      </c>
      <c r="B20001">
        <v>102015</v>
      </c>
      <c r="C20001">
        <v>102220</v>
      </c>
      <c r="D20001">
        <v>102010</v>
      </c>
      <c r="E20001">
        <v>102085</v>
      </c>
    </row>
    <row r="20002" spans="1:5" x14ac:dyDescent="0.25">
      <c r="A20002" s="2">
        <v>45000.510416666664</v>
      </c>
      <c r="B20002">
        <v>102040</v>
      </c>
      <c r="C20002">
        <v>102110</v>
      </c>
      <c r="D20002">
        <v>101865</v>
      </c>
      <c r="E20002">
        <v>102015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4245D-6921-4EEC-BD7A-D797C0BF3256}">
  <dimension ref="A1:E20002"/>
  <sheetViews>
    <sheetView workbookViewId="0">
      <selection activeCell="E33" sqref="E33"/>
    </sheetView>
  </sheetViews>
  <sheetFormatPr defaultRowHeight="15" x14ac:dyDescent="0.25"/>
  <cols>
    <col min="1" max="1" width="20.710937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2">
        <v>45786.763888888891</v>
      </c>
      <c r="B2">
        <v>138290</v>
      </c>
      <c r="C2">
        <v>138340</v>
      </c>
      <c r="D2">
        <v>138220</v>
      </c>
      <c r="E2">
        <v>138220</v>
      </c>
    </row>
    <row r="3" spans="1:5" x14ac:dyDescent="0.25">
      <c r="A3" s="2">
        <v>45786.760416666664</v>
      </c>
      <c r="B3">
        <v>138255</v>
      </c>
      <c r="C3">
        <v>138300</v>
      </c>
      <c r="D3">
        <v>138245</v>
      </c>
      <c r="E3">
        <v>138295</v>
      </c>
    </row>
    <row r="4" spans="1:5" x14ac:dyDescent="0.25">
      <c r="A4" s="2">
        <v>45786.756944444445</v>
      </c>
      <c r="B4">
        <v>138240</v>
      </c>
      <c r="C4">
        <v>138300</v>
      </c>
      <c r="D4">
        <v>138240</v>
      </c>
      <c r="E4">
        <v>138260</v>
      </c>
    </row>
    <row r="5" spans="1:5" x14ac:dyDescent="0.25">
      <c r="A5" s="2">
        <v>45786.753472222219</v>
      </c>
      <c r="B5">
        <v>138265</v>
      </c>
      <c r="C5">
        <v>138275</v>
      </c>
      <c r="D5">
        <v>138215</v>
      </c>
      <c r="E5">
        <v>138240</v>
      </c>
    </row>
    <row r="6" spans="1:5" x14ac:dyDescent="0.25">
      <c r="A6" s="2">
        <v>45786.75</v>
      </c>
      <c r="B6">
        <v>138255</v>
      </c>
      <c r="C6">
        <v>138275</v>
      </c>
      <c r="D6">
        <v>138240</v>
      </c>
      <c r="E6">
        <v>138270</v>
      </c>
    </row>
    <row r="7" spans="1:5" x14ac:dyDescent="0.25">
      <c r="A7" s="2">
        <v>45786.746527777781</v>
      </c>
      <c r="B7">
        <v>138250</v>
      </c>
      <c r="C7">
        <v>138290</v>
      </c>
      <c r="D7">
        <v>138235</v>
      </c>
      <c r="E7">
        <v>138250</v>
      </c>
    </row>
    <row r="8" spans="1:5" x14ac:dyDescent="0.25">
      <c r="A8" s="2">
        <v>45786.743055555555</v>
      </c>
      <c r="B8">
        <v>138235</v>
      </c>
      <c r="C8">
        <v>138270</v>
      </c>
      <c r="D8">
        <v>138225</v>
      </c>
      <c r="E8">
        <v>138250</v>
      </c>
    </row>
    <row r="9" spans="1:5" x14ac:dyDescent="0.25">
      <c r="A9" s="2">
        <v>45786.739583333336</v>
      </c>
      <c r="B9">
        <v>138245</v>
      </c>
      <c r="C9">
        <v>138250</v>
      </c>
      <c r="D9">
        <v>138215</v>
      </c>
      <c r="E9">
        <v>138235</v>
      </c>
    </row>
    <row r="10" spans="1:5" x14ac:dyDescent="0.25">
      <c r="A10" s="2">
        <v>45786.736111111109</v>
      </c>
      <c r="B10">
        <v>138240</v>
      </c>
      <c r="C10">
        <v>138255</v>
      </c>
      <c r="D10">
        <v>138230</v>
      </c>
      <c r="E10">
        <v>138245</v>
      </c>
    </row>
    <row r="11" spans="1:5" x14ac:dyDescent="0.25">
      <c r="A11" s="2">
        <v>45786.732638888891</v>
      </c>
      <c r="B11">
        <v>138230</v>
      </c>
      <c r="C11">
        <v>138255</v>
      </c>
      <c r="D11">
        <v>138225</v>
      </c>
      <c r="E11">
        <v>138240</v>
      </c>
    </row>
    <row r="12" spans="1:5" x14ac:dyDescent="0.25">
      <c r="A12" s="2">
        <v>45786.729166666664</v>
      </c>
      <c r="B12">
        <v>138300</v>
      </c>
      <c r="C12">
        <v>138315</v>
      </c>
      <c r="D12">
        <v>138210</v>
      </c>
      <c r="E12">
        <v>138235</v>
      </c>
    </row>
    <row r="13" spans="1:5" x14ac:dyDescent="0.25">
      <c r="A13" s="2">
        <v>45786.725694444445</v>
      </c>
      <c r="B13">
        <v>138290</v>
      </c>
      <c r="C13">
        <v>138310</v>
      </c>
      <c r="D13">
        <v>138265</v>
      </c>
      <c r="E13">
        <v>138300</v>
      </c>
    </row>
    <row r="14" spans="1:5" x14ac:dyDescent="0.25">
      <c r="A14" s="2">
        <v>45786.722222222219</v>
      </c>
      <c r="B14">
        <v>138300</v>
      </c>
      <c r="C14">
        <v>138320</v>
      </c>
      <c r="D14">
        <v>138280</v>
      </c>
      <c r="E14">
        <v>138295</v>
      </c>
    </row>
    <row r="15" spans="1:5" x14ac:dyDescent="0.25">
      <c r="A15" s="2">
        <v>45786.71875</v>
      </c>
      <c r="B15">
        <v>138255</v>
      </c>
      <c r="C15">
        <v>138340</v>
      </c>
      <c r="D15">
        <v>138245</v>
      </c>
      <c r="E15">
        <v>138295</v>
      </c>
    </row>
    <row r="16" spans="1:5" x14ac:dyDescent="0.25">
      <c r="A16" s="2">
        <v>45786.715277777781</v>
      </c>
      <c r="B16">
        <v>138255</v>
      </c>
      <c r="C16">
        <v>138270</v>
      </c>
      <c r="D16">
        <v>138235</v>
      </c>
      <c r="E16">
        <v>138255</v>
      </c>
    </row>
    <row r="17" spans="1:5" x14ac:dyDescent="0.25">
      <c r="A17" s="2">
        <v>45786.711805555555</v>
      </c>
      <c r="B17">
        <v>138255</v>
      </c>
      <c r="C17">
        <v>138290</v>
      </c>
      <c r="D17">
        <v>138230</v>
      </c>
      <c r="E17">
        <v>138255</v>
      </c>
    </row>
    <row r="18" spans="1:5" x14ac:dyDescent="0.25">
      <c r="A18" s="2">
        <v>45786.708333333336</v>
      </c>
      <c r="B18">
        <v>138130</v>
      </c>
      <c r="C18">
        <v>138320</v>
      </c>
      <c r="D18">
        <v>138125</v>
      </c>
      <c r="E18">
        <v>138255</v>
      </c>
    </row>
    <row r="19" spans="1:5" x14ac:dyDescent="0.25">
      <c r="A19" s="2">
        <v>45786.704861111109</v>
      </c>
      <c r="B19">
        <v>138320</v>
      </c>
      <c r="C19">
        <v>138330</v>
      </c>
      <c r="D19">
        <v>138130</v>
      </c>
      <c r="E19">
        <v>138135</v>
      </c>
    </row>
    <row r="20" spans="1:5" x14ac:dyDescent="0.25">
      <c r="A20" s="2">
        <v>45786.701388888891</v>
      </c>
      <c r="B20">
        <v>138290</v>
      </c>
      <c r="C20">
        <v>138350</v>
      </c>
      <c r="D20">
        <v>138280</v>
      </c>
      <c r="E20">
        <v>138325</v>
      </c>
    </row>
    <row r="21" spans="1:5" x14ac:dyDescent="0.25">
      <c r="A21" s="2">
        <v>45786.697916666664</v>
      </c>
      <c r="B21">
        <v>138325</v>
      </c>
      <c r="C21">
        <v>138330</v>
      </c>
      <c r="D21">
        <v>138240</v>
      </c>
      <c r="E21">
        <v>138285</v>
      </c>
    </row>
    <row r="22" spans="1:5" x14ac:dyDescent="0.25">
      <c r="A22" s="2">
        <v>45786.694444444445</v>
      </c>
      <c r="B22">
        <v>138330</v>
      </c>
      <c r="C22">
        <v>138330</v>
      </c>
      <c r="D22">
        <v>138265</v>
      </c>
      <c r="E22">
        <v>138330</v>
      </c>
    </row>
    <row r="23" spans="1:5" x14ac:dyDescent="0.25">
      <c r="A23" s="2">
        <v>45786.690972222219</v>
      </c>
      <c r="B23">
        <v>138350</v>
      </c>
      <c r="C23">
        <v>138405</v>
      </c>
      <c r="D23">
        <v>138300</v>
      </c>
      <c r="E23">
        <v>138325</v>
      </c>
    </row>
    <row r="24" spans="1:5" x14ac:dyDescent="0.25">
      <c r="A24" s="2">
        <v>45786.6875</v>
      </c>
      <c r="B24">
        <v>138310</v>
      </c>
      <c r="C24">
        <v>138355</v>
      </c>
      <c r="D24">
        <v>138245</v>
      </c>
      <c r="E24">
        <v>138350</v>
      </c>
    </row>
    <row r="25" spans="1:5" x14ac:dyDescent="0.25">
      <c r="A25" s="2">
        <v>45786.684027777781</v>
      </c>
      <c r="B25">
        <v>138360</v>
      </c>
      <c r="C25">
        <v>138360</v>
      </c>
      <c r="D25">
        <v>138280</v>
      </c>
      <c r="E25">
        <v>138310</v>
      </c>
    </row>
    <row r="26" spans="1:5" x14ac:dyDescent="0.25">
      <c r="A26" s="2">
        <v>45786.680555555555</v>
      </c>
      <c r="B26">
        <v>138350</v>
      </c>
      <c r="C26">
        <v>138365</v>
      </c>
      <c r="D26">
        <v>138300</v>
      </c>
      <c r="E26">
        <v>138360</v>
      </c>
    </row>
    <row r="27" spans="1:5" x14ac:dyDescent="0.25">
      <c r="A27" s="2">
        <v>45786.677083333336</v>
      </c>
      <c r="B27">
        <v>138430</v>
      </c>
      <c r="C27">
        <v>138450</v>
      </c>
      <c r="D27">
        <v>138320</v>
      </c>
      <c r="E27">
        <v>138345</v>
      </c>
    </row>
    <row r="28" spans="1:5" x14ac:dyDescent="0.25">
      <c r="A28" s="2">
        <v>45786.673611111109</v>
      </c>
      <c r="B28">
        <v>138360</v>
      </c>
      <c r="C28">
        <v>138430</v>
      </c>
      <c r="D28">
        <v>138340</v>
      </c>
      <c r="E28">
        <v>138425</v>
      </c>
    </row>
    <row r="29" spans="1:5" x14ac:dyDescent="0.25">
      <c r="A29" s="2">
        <v>45786.670138888891</v>
      </c>
      <c r="B29">
        <v>138370</v>
      </c>
      <c r="C29">
        <v>138380</v>
      </c>
      <c r="D29">
        <v>138280</v>
      </c>
      <c r="E29">
        <v>138360</v>
      </c>
    </row>
    <row r="30" spans="1:5" x14ac:dyDescent="0.25">
      <c r="A30" s="2">
        <v>45786.666666666664</v>
      </c>
      <c r="B30">
        <v>138285</v>
      </c>
      <c r="C30">
        <v>138375</v>
      </c>
      <c r="D30">
        <v>138265</v>
      </c>
      <c r="E30">
        <v>138365</v>
      </c>
    </row>
    <row r="31" spans="1:5" x14ac:dyDescent="0.25">
      <c r="A31" s="2">
        <v>45786.663194444445</v>
      </c>
      <c r="B31">
        <v>138315</v>
      </c>
      <c r="C31">
        <v>138345</v>
      </c>
      <c r="D31">
        <v>138250</v>
      </c>
      <c r="E31">
        <v>138290</v>
      </c>
    </row>
    <row r="32" spans="1:5" x14ac:dyDescent="0.25">
      <c r="A32" s="2">
        <v>45786.659722222219</v>
      </c>
      <c r="B32">
        <v>138280</v>
      </c>
      <c r="C32">
        <v>138315</v>
      </c>
      <c r="D32">
        <v>138235</v>
      </c>
      <c r="E32">
        <v>138315</v>
      </c>
    </row>
    <row r="33" spans="1:5" x14ac:dyDescent="0.25">
      <c r="A33" s="2">
        <v>45786.65625</v>
      </c>
      <c r="B33">
        <v>138340</v>
      </c>
      <c r="C33">
        <v>138345</v>
      </c>
      <c r="D33">
        <v>138260</v>
      </c>
      <c r="E33">
        <v>138275</v>
      </c>
    </row>
    <row r="34" spans="1:5" x14ac:dyDescent="0.25">
      <c r="A34" s="2">
        <v>45786.652777777781</v>
      </c>
      <c r="B34">
        <v>138345</v>
      </c>
      <c r="C34">
        <v>138355</v>
      </c>
      <c r="D34">
        <v>138290</v>
      </c>
      <c r="E34">
        <v>138345</v>
      </c>
    </row>
    <row r="35" spans="1:5" x14ac:dyDescent="0.25">
      <c r="A35" s="2">
        <v>45786.649305555555</v>
      </c>
      <c r="B35">
        <v>138425</v>
      </c>
      <c r="C35">
        <v>138430</v>
      </c>
      <c r="D35">
        <v>138305</v>
      </c>
      <c r="E35">
        <v>138340</v>
      </c>
    </row>
    <row r="36" spans="1:5" x14ac:dyDescent="0.25">
      <c r="A36" s="2">
        <v>45786.645833333336</v>
      </c>
      <c r="B36">
        <v>138405</v>
      </c>
      <c r="C36">
        <v>138510</v>
      </c>
      <c r="D36">
        <v>138370</v>
      </c>
      <c r="E36">
        <v>138430</v>
      </c>
    </row>
    <row r="37" spans="1:5" x14ac:dyDescent="0.25">
      <c r="A37" s="2">
        <v>45786.642361111109</v>
      </c>
      <c r="B37">
        <v>138370</v>
      </c>
      <c r="C37">
        <v>138410</v>
      </c>
      <c r="D37">
        <v>138345</v>
      </c>
      <c r="E37">
        <v>138410</v>
      </c>
    </row>
    <row r="38" spans="1:5" x14ac:dyDescent="0.25">
      <c r="A38" s="2">
        <v>45786.638888888891</v>
      </c>
      <c r="B38">
        <v>138280</v>
      </c>
      <c r="C38">
        <v>138395</v>
      </c>
      <c r="D38">
        <v>138255</v>
      </c>
      <c r="E38">
        <v>138375</v>
      </c>
    </row>
    <row r="39" spans="1:5" x14ac:dyDescent="0.25">
      <c r="A39" s="2">
        <v>45786.635416666664</v>
      </c>
      <c r="B39">
        <v>138275</v>
      </c>
      <c r="C39">
        <v>138295</v>
      </c>
      <c r="D39">
        <v>138175</v>
      </c>
      <c r="E39">
        <v>138285</v>
      </c>
    </row>
    <row r="40" spans="1:5" x14ac:dyDescent="0.25">
      <c r="A40" s="2">
        <v>45786.631944444445</v>
      </c>
      <c r="B40">
        <v>138260</v>
      </c>
      <c r="C40">
        <v>138285</v>
      </c>
      <c r="D40">
        <v>138235</v>
      </c>
      <c r="E40">
        <v>138275</v>
      </c>
    </row>
    <row r="41" spans="1:5" x14ac:dyDescent="0.25">
      <c r="A41" s="2">
        <v>45786.628472222219</v>
      </c>
      <c r="B41">
        <v>138310</v>
      </c>
      <c r="C41">
        <v>138345</v>
      </c>
      <c r="D41">
        <v>138235</v>
      </c>
      <c r="E41">
        <v>138265</v>
      </c>
    </row>
    <row r="42" spans="1:5" x14ac:dyDescent="0.25">
      <c r="A42" s="2">
        <v>45786.625</v>
      </c>
      <c r="B42">
        <v>138280</v>
      </c>
      <c r="C42">
        <v>138375</v>
      </c>
      <c r="D42">
        <v>138235</v>
      </c>
      <c r="E42">
        <v>138310</v>
      </c>
    </row>
    <row r="43" spans="1:5" x14ac:dyDescent="0.25">
      <c r="A43" s="2">
        <v>45786.621527777781</v>
      </c>
      <c r="B43">
        <v>138155</v>
      </c>
      <c r="C43">
        <v>138310</v>
      </c>
      <c r="D43">
        <v>138145</v>
      </c>
      <c r="E43">
        <v>138275</v>
      </c>
    </row>
    <row r="44" spans="1:5" x14ac:dyDescent="0.25">
      <c r="A44" s="2">
        <v>45786.618055555555</v>
      </c>
      <c r="B44">
        <v>138140</v>
      </c>
      <c r="C44">
        <v>138195</v>
      </c>
      <c r="D44">
        <v>138090</v>
      </c>
      <c r="E44">
        <v>138155</v>
      </c>
    </row>
    <row r="45" spans="1:5" x14ac:dyDescent="0.25">
      <c r="A45" s="2">
        <v>45786.614583333336</v>
      </c>
      <c r="B45">
        <v>138095</v>
      </c>
      <c r="C45">
        <v>138165</v>
      </c>
      <c r="D45">
        <v>138065</v>
      </c>
      <c r="E45">
        <v>138140</v>
      </c>
    </row>
    <row r="46" spans="1:5" x14ac:dyDescent="0.25">
      <c r="A46" s="2">
        <v>45786.611111111109</v>
      </c>
      <c r="B46">
        <v>138160</v>
      </c>
      <c r="C46">
        <v>138170</v>
      </c>
      <c r="D46">
        <v>138045</v>
      </c>
      <c r="E46">
        <v>138100</v>
      </c>
    </row>
    <row r="47" spans="1:5" x14ac:dyDescent="0.25">
      <c r="A47" s="2">
        <v>45786.607638888891</v>
      </c>
      <c r="B47">
        <v>138085</v>
      </c>
      <c r="C47">
        <v>138170</v>
      </c>
      <c r="D47">
        <v>138015</v>
      </c>
      <c r="E47">
        <v>138160</v>
      </c>
    </row>
    <row r="48" spans="1:5" x14ac:dyDescent="0.25">
      <c r="A48" s="2">
        <v>45786.604166666664</v>
      </c>
      <c r="B48">
        <v>138105</v>
      </c>
      <c r="C48">
        <v>138150</v>
      </c>
      <c r="D48">
        <v>138025</v>
      </c>
      <c r="E48">
        <v>138085</v>
      </c>
    </row>
    <row r="49" spans="1:5" x14ac:dyDescent="0.25">
      <c r="A49" s="2">
        <v>45786.600694444445</v>
      </c>
      <c r="B49">
        <v>138080</v>
      </c>
      <c r="C49">
        <v>138145</v>
      </c>
      <c r="D49">
        <v>138050</v>
      </c>
      <c r="E49">
        <v>138105</v>
      </c>
    </row>
    <row r="50" spans="1:5" x14ac:dyDescent="0.25">
      <c r="A50" s="2">
        <v>45786.597222222219</v>
      </c>
      <c r="B50">
        <v>138160</v>
      </c>
      <c r="C50">
        <v>138195</v>
      </c>
      <c r="D50">
        <v>137905</v>
      </c>
      <c r="E50">
        <v>138085</v>
      </c>
    </row>
    <row r="51" spans="1:5" x14ac:dyDescent="0.25">
      <c r="A51" s="2">
        <v>45786.59375</v>
      </c>
      <c r="B51">
        <v>138190</v>
      </c>
      <c r="C51">
        <v>138270</v>
      </c>
      <c r="D51">
        <v>138150</v>
      </c>
      <c r="E51">
        <v>138160</v>
      </c>
    </row>
    <row r="52" spans="1:5" x14ac:dyDescent="0.25">
      <c r="A52" s="2">
        <v>45786.590277777781</v>
      </c>
      <c r="B52">
        <v>138230</v>
      </c>
      <c r="C52">
        <v>138255</v>
      </c>
      <c r="D52">
        <v>138175</v>
      </c>
      <c r="E52">
        <v>138190</v>
      </c>
    </row>
    <row r="53" spans="1:5" x14ac:dyDescent="0.25">
      <c r="A53" s="2">
        <v>45786.586805555555</v>
      </c>
      <c r="B53">
        <v>138125</v>
      </c>
      <c r="C53">
        <v>138240</v>
      </c>
      <c r="D53">
        <v>138105</v>
      </c>
      <c r="E53">
        <v>138230</v>
      </c>
    </row>
    <row r="54" spans="1:5" x14ac:dyDescent="0.25">
      <c r="A54" s="2">
        <v>45786.583333333336</v>
      </c>
      <c r="B54">
        <v>138200</v>
      </c>
      <c r="C54">
        <v>138210</v>
      </c>
      <c r="D54">
        <v>138110</v>
      </c>
      <c r="E54">
        <v>138125</v>
      </c>
    </row>
    <row r="55" spans="1:5" x14ac:dyDescent="0.25">
      <c r="A55" s="2">
        <v>45786.579861111109</v>
      </c>
      <c r="B55">
        <v>138365</v>
      </c>
      <c r="C55">
        <v>138380</v>
      </c>
      <c r="D55">
        <v>138165</v>
      </c>
      <c r="E55">
        <v>138200</v>
      </c>
    </row>
    <row r="56" spans="1:5" x14ac:dyDescent="0.25">
      <c r="A56" s="2">
        <v>45786.576388888891</v>
      </c>
      <c r="B56">
        <v>138265</v>
      </c>
      <c r="C56">
        <v>138370</v>
      </c>
      <c r="D56">
        <v>138255</v>
      </c>
      <c r="E56">
        <v>138365</v>
      </c>
    </row>
    <row r="57" spans="1:5" x14ac:dyDescent="0.25">
      <c r="A57" s="2">
        <v>45786.572916666664</v>
      </c>
      <c r="B57">
        <v>138290</v>
      </c>
      <c r="C57">
        <v>138380</v>
      </c>
      <c r="D57">
        <v>138255</v>
      </c>
      <c r="E57">
        <v>138270</v>
      </c>
    </row>
    <row r="58" spans="1:5" x14ac:dyDescent="0.25">
      <c r="A58" s="2">
        <v>45786.569444444445</v>
      </c>
      <c r="B58">
        <v>138340</v>
      </c>
      <c r="C58">
        <v>138390</v>
      </c>
      <c r="D58">
        <v>138275</v>
      </c>
      <c r="E58">
        <v>138290</v>
      </c>
    </row>
    <row r="59" spans="1:5" x14ac:dyDescent="0.25">
      <c r="A59" s="2">
        <v>45786.565972222219</v>
      </c>
      <c r="B59">
        <v>138355</v>
      </c>
      <c r="C59">
        <v>138430</v>
      </c>
      <c r="D59">
        <v>138315</v>
      </c>
      <c r="E59">
        <v>138335</v>
      </c>
    </row>
    <row r="60" spans="1:5" x14ac:dyDescent="0.25">
      <c r="A60" s="2">
        <v>45786.5625</v>
      </c>
      <c r="B60">
        <v>138295</v>
      </c>
      <c r="C60">
        <v>138380</v>
      </c>
      <c r="D60">
        <v>138285</v>
      </c>
      <c r="E60">
        <v>138355</v>
      </c>
    </row>
    <row r="61" spans="1:5" x14ac:dyDescent="0.25">
      <c r="A61" s="2">
        <v>45786.559027777781</v>
      </c>
      <c r="B61">
        <v>138315</v>
      </c>
      <c r="C61">
        <v>138345</v>
      </c>
      <c r="D61">
        <v>138260</v>
      </c>
      <c r="E61">
        <v>138295</v>
      </c>
    </row>
    <row r="62" spans="1:5" x14ac:dyDescent="0.25">
      <c r="A62" s="2">
        <v>45786.555555555555</v>
      </c>
      <c r="B62">
        <v>138295</v>
      </c>
      <c r="C62">
        <v>138335</v>
      </c>
      <c r="D62">
        <v>138260</v>
      </c>
      <c r="E62">
        <v>138315</v>
      </c>
    </row>
    <row r="63" spans="1:5" x14ac:dyDescent="0.25">
      <c r="A63" s="2">
        <v>45786.552083333336</v>
      </c>
      <c r="B63">
        <v>138265</v>
      </c>
      <c r="C63">
        <v>138330</v>
      </c>
      <c r="D63">
        <v>138155</v>
      </c>
      <c r="E63">
        <v>138290</v>
      </c>
    </row>
    <row r="64" spans="1:5" x14ac:dyDescent="0.25">
      <c r="A64" s="2">
        <v>45786.548611111109</v>
      </c>
      <c r="B64">
        <v>138290</v>
      </c>
      <c r="C64">
        <v>138315</v>
      </c>
      <c r="D64">
        <v>138205</v>
      </c>
      <c r="E64">
        <v>138265</v>
      </c>
    </row>
    <row r="65" spans="1:5" x14ac:dyDescent="0.25">
      <c r="A65" s="2">
        <v>45786.545138888891</v>
      </c>
      <c r="B65">
        <v>138265</v>
      </c>
      <c r="C65">
        <v>138320</v>
      </c>
      <c r="D65">
        <v>138225</v>
      </c>
      <c r="E65">
        <v>138290</v>
      </c>
    </row>
    <row r="66" spans="1:5" x14ac:dyDescent="0.25">
      <c r="A66" s="2">
        <v>45786.541666666664</v>
      </c>
      <c r="B66">
        <v>138390</v>
      </c>
      <c r="C66">
        <v>138440</v>
      </c>
      <c r="D66">
        <v>138255</v>
      </c>
      <c r="E66">
        <v>138260</v>
      </c>
    </row>
    <row r="67" spans="1:5" x14ac:dyDescent="0.25">
      <c r="A67" s="2">
        <v>45786.538194444445</v>
      </c>
      <c r="B67">
        <v>138345</v>
      </c>
      <c r="C67">
        <v>138415</v>
      </c>
      <c r="D67">
        <v>138295</v>
      </c>
      <c r="E67">
        <v>138385</v>
      </c>
    </row>
    <row r="68" spans="1:5" x14ac:dyDescent="0.25">
      <c r="A68" s="2">
        <v>45786.534722222219</v>
      </c>
      <c r="B68">
        <v>138335</v>
      </c>
      <c r="C68">
        <v>138430</v>
      </c>
      <c r="D68">
        <v>138305</v>
      </c>
      <c r="E68">
        <v>138340</v>
      </c>
    </row>
    <row r="69" spans="1:5" x14ac:dyDescent="0.25">
      <c r="A69" s="2">
        <v>45786.53125</v>
      </c>
      <c r="B69">
        <v>138425</v>
      </c>
      <c r="C69">
        <v>138485</v>
      </c>
      <c r="D69">
        <v>138295</v>
      </c>
      <c r="E69">
        <v>138330</v>
      </c>
    </row>
    <row r="70" spans="1:5" x14ac:dyDescent="0.25">
      <c r="A70" s="2">
        <v>45786.527777777781</v>
      </c>
      <c r="B70">
        <v>138380</v>
      </c>
      <c r="C70">
        <v>138450</v>
      </c>
      <c r="D70">
        <v>138340</v>
      </c>
      <c r="E70">
        <v>138425</v>
      </c>
    </row>
    <row r="71" spans="1:5" x14ac:dyDescent="0.25">
      <c r="A71" s="2">
        <v>45786.524305555555</v>
      </c>
      <c r="B71">
        <v>138435</v>
      </c>
      <c r="C71">
        <v>138465</v>
      </c>
      <c r="D71">
        <v>138330</v>
      </c>
      <c r="E71">
        <v>138385</v>
      </c>
    </row>
    <row r="72" spans="1:5" x14ac:dyDescent="0.25">
      <c r="A72" s="2">
        <v>45786.520833333336</v>
      </c>
      <c r="B72">
        <v>138300</v>
      </c>
      <c r="C72">
        <v>138445</v>
      </c>
      <c r="D72">
        <v>138170</v>
      </c>
      <c r="E72">
        <v>138435</v>
      </c>
    </row>
    <row r="73" spans="1:5" x14ac:dyDescent="0.25">
      <c r="A73" s="2">
        <v>45786.517361111109</v>
      </c>
      <c r="B73">
        <v>138285</v>
      </c>
      <c r="C73">
        <v>138370</v>
      </c>
      <c r="D73">
        <v>138205</v>
      </c>
      <c r="E73">
        <v>138295</v>
      </c>
    </row>
    <row r="74" spans="1:5" x14ac:dyDescent="0.25">
      <c r="A74" s="2">
        <v>45786.513888888891</v>
      </c>
      <c r="B74">
        <v>138320</v>
      </c>
      <c r="C74">
        <v>138345</v>
      </c>
      <c r="D74">
        <v>138190</v>
      </c>
      <c r="E74">
        <v>138285</v>
      </c>
    </row>
    <row r="75" spans="1:5" x14ac:dyDescent="0.25">
      <c r="A75" s="2">
        <v>45786.510416666664</v>
      </c>
      <c r="B75">
        <v>138370</v>
      </c>
      <c r="C75">
        <v>138410</v>
      </c>
      <c r="D75">
        <v>138275</v>
      </c>
      <c r="E75">
        <v>138315</v>
      </c>
    </row>
    <row r="76" spans="1:5" x14ac:dyDescent="0.25">
      <c r="A76" s="2">
        <v>45786.506944444445</v>
      </c>
      <c r="B76">
        <v>138455</v>
      </c>
      <c r="C76">
        <v>138475</v>
      </c>
      <c r="D76">
        <v>138250</v>
      </c>
      <c r="E76">
        <v>138370</v>
      </c>
    </row>
    <row r="77" spans="1:5" x14ac:dyDescent="0.25">
      <c r="A77" s="2">
        <v>45786.503472222219</v>
      </c>
      <c r="B77">
        <v>138530</v>
      </c>
      <c r="C77">
        <v>138595</v>
      </c>
      <c r="D77">
        <v>138400</v>
      </c>
      <c r="E77">
        <v>138455</v>
      </c>
    </row>
    <row r="78" spans="1:5" x14ac:dyDescent="0.25">
      <c r="A78" s="2">
        <v>45786.5</v>
      </c>
      <c r="B78">
        <v>138565</v>
      </c>
      <c r="C78">
        <v>138595</v>
      </c>
      <c r="D78">
        <v>138445</v>
      </c>
      <c r="E78">
        <v>138530</v>
      </c>
    </row>
    <row r="79" spans="1:5" x14ac:dyDescent="0.25">
      <c r="A79" s="2">
        <v>45786.496527777781</v>
      </c>
      <c r="B79">
        <v>138350</v>
      </c>
      <c r="C79">
        <v>138575</v>
      </c>
      <c r="D79">
        <v>138310</v>
      </c>
      <c r="E79">
        <v>138560</v>
      </c>
    </row>
    <row r="80" spans="1:5" x14ac:dyDescent="0.25">
      <c r="A80" s="2">
        <v>45786.493055555555</v>
      </c>
      <c r="B80">
        <v>138525</v>
      </c>
      <c r="C80">
        <v>138560</v>
      </c>
      <c r="D80">
        <v>138205</v>
      </c>
      <c r="E80">
        <v>138355</v>
      </c>
    </row>
    <row r="81" spans="1:5" x14ac:dyDescent="0.25">
      <c r="A81" s="2">
        <v>45786.489583333336</v>
      </c>
      <c r="B81">
        <v>138630</v>
      </c>
      <c r="C81">
        <v>138690</v>
      </c>
      <c r="D81">
        <v>138435</v>
      </c>
      <c r="E81">
        <v>138525</v>
      </c>
    </row>
    <row r="82" spans="1:5" x14ac:dyDescent="0.25">
      <c r="A82" s="2">
        <v>45786.486111111109</v>
      </c>
      <c r="B82">
        <v>138480</v>
      </c>
      <c r="C82">
        <v>138640</v>
      </c>
      <c r="D82">
        <v>138455</v>
      </c>
      <c r="E82">
        <v>138635</v>
      </c>
    </row>
    <row r="83" spans="1:5" x14ac:dyDescent="0.25">
      <c r="A83" s="2">
        <v>45786.482638888891</v>
      </c>
      <c r="B83">
        <v>138640</v>
      </c>
      <c r="C83">
        <v>138690</v>
      </c>
      <c r="D83">
        <v>138350</v>
      </c>
      <c r="E83">
        <v>138480</v>
      </c>
    </row>
    <row r="84" spans="1:5" x14ac:dyDescent="0.25">
      <c r="A84" s="2">
        <v>45786.479166666664</v>
      </c>
      <c r="B84">
        <v>138720</v>
      </c>
      <c r="C84">
        <v>138740</v>
      </c>
      <c r="D84">
        <v>138520</v>
      </c>
      <c r="E84">
        <v>138640</v>
      </c>
    </row>
    <row r="85" spans="1:5" x14ac:dyDescent="0.25">
      <c r="A85" s="2">
        <v>45786.475694444445</v>
      </c>
      <c r="B85">
        <v>138880</v>
      </c>
      <c r="C85">
        <v>138900</v>
      </c>
      <c r="D85">
        <v>138630</v>
      </c>
      <c r="E85">
        <v>138720</v>
      </c>
    </row>
    <row r="86" spans="1:5" x14ac:dyDescent="0.25">
      <c r="A86" s="2">
        <v>45786.472222222219</v>
      </c>
      <c r="B86">
        <v>138855</v>
      </c>
      <c r="C86">
        <v>138910</v>
      </c>
      <c r="D86">
        <v>138755</v>
      </c>
      <c r="E86">
        <v>138880</v>
      </c>
    </row>
    <row r="87" spans="1:5" x14ac:dyDescent="0.25">
      <c r="A87" s="2">
        <v>45786.46875</v>
      </c>
      <c r="B87">
        <v>138910</v>
      </c>
      <c r="C87">
        <v>139070</v>
      </c>
      <c r="D87">
        <v>138840</v>
      </c>
      <c r="E87">
        <v>138855</v>
      </c>
    </row>
    <row r="88" spans="1:5" x14ac:dyDescent="0.25">
      <c r="A88" s="2">
        <v>45786.465277777781</v>
      </c>
      <c r="B88">
        <v>138765</v>
      </c>
      <c r="C88">
        <v>138950</v>
      </c>
      <c r="D88">
        <v>138740</v>
      </c>
      <c r="E88">
        <v>138910</v>
      </c>
    </row>
    <row r="89" spans="1:5" x14ac:dyDescent="0.25">
      <c r="A89" s="2">
        <v>45786.461805555555</v>
      </c>
      <c r="B89">
        <v>138900</v>
      </c>
      <c r="C89">
        <v>138975</v>
      </c>
      <c r="D89">
        <v>138715</v>
      </c>
      <c r="E89">
        <v>138765</v>
      </c>
    </row>
    <row r="90" spans="1:5" x14ac:dyDescent="0.25">
      <c r="A90" s="2">
        <v>45786.458333333336</v>
      </c>
      <c r="B90">
        <v>138805</v>
      </c>
      <c r="C90">
        <v>139015</v>
      </c>
      <c r="D90">
        <v>138785</v>
      </c>
      <c r="E90">
        <v>138905</v>
      </c>
    </row>
    <row r="91" spans="1:5" x14ac:dyDescent="0.25">
      <c r="A91" s="2">
        <v>45786.454861111109</v>
      </c>
      <c r="B91">
        <v>138945</v>
      </c>
      <c r="C91">
        <v>138975</v>
      </c>
      <c r="D91">
        <v>138760</v>
      </c>
      <c r="E91">
        <v>138805</v>
      </c>
    </row>
    <row r="92" spans="1:5" x14ac:dyDescent="0.25">
      <c r="A92" s="2">
        <v>45786.451388888891</v>
      </c>
      <c r="B92">
        <v>138985</v>
      </c>
      <c r="C92">
        <v>139045</v>
      </c>
      <c r="D92">
        <v>138890</v>
      </c>
      <c r="E92">
        <v>138945</v>
      </c>
    </row>
    <row r="93" spans="1:5" x14ac:dyDescent="0.25">
      <c r="A93" s="2">
        <v>45786.447916666664</v>
      </c>
      <c r="B93">
        <v>138870</v>
      </c>
      <c r="C93">
        <v>139030</v>
      </c>
      <c r="D93">
        <v>138790</v>
      </c>
      <c r="E93">
        <v>138985</v>
      </c>
    </row>
    <row r="94" spans="1:5" x14ac:dyDescent="0.25">
      <c r="A94" s="2">
        <v>45786.444444444445</v>
      </c>
      <c r="B94">
        <v>138775</v>
      </c>
      <c r="C94">
        <v>138930</v>
      </c>
      <c r="D94">
        <v>138660</v>
      </c>
      <c r="E94">
        <v>138875</v>
      </c>
    </row>
    <row r="95" spans="1:5" x14ac:dyDescent="0.25">
      <c r="A95" s="2">
        <v>45786.440972222219</v>
      </c>
      <c r="B95">
        <v>138530</v>
      </c>
      <c r="C95">
        <v>138825</v>
      </c>
      <c r="D95">
        <v>138460</v>
      </c>
      <c r="E95">
        <v>138780</v>
      </c>
    </row>
    <row r="96" spans="1:5" x14ac:dyDescent="0.25">
      <c r="A96" s="2">
        <v>45786.4375</v>
      </c>
      <c r="B96">
        <v>138470</v>
      </c>
      <c r="C96">
        <v>138630</v>
      </c>
      <c r="D96">
        <v>138395</v>
      </c>
      <c r="E96">
        <v>138535</v>
      </c>
    </row>
    <row r="97" spans="1:5" x14ac:dyDescent="0.25">
      <c r="A97" s="2">
        <v>45786.434027777781</v>
      </c>
      <c r="B97">
        <v>138605</v>
      </c>
      <c r="C97">
        <v>138720</v>
      </c>
      <c r="D97">
        <v>138450</v>
      </c>
      <c r="E97">
        <v>138470</v>
      </c>
    </row>
    <row r="98" spans="1:5" x14ac:dyDescent="0.25">
      <c r="A98" s="2">
        <v>45786.430555555555</v>
      </c>
      <c r="B98">
        <v>138685</v>
      </c>
      <c r="C98">
        <v>138740</v>
      </c>
      <c r="D98">
        <v>138570</v>
      </c>
      <c r="E98">
        <v>138610</v>
      </c>
    </row>
    <row r="99" spans="1:5" x14ac:dyDescent="0.25">
      <c r="A99" s="2">
        <v>45786.427083333336</v>
      </c>
      <c r="B99">
        <v>138560</v>
      </c>
      <c r="C99">
        <v>138710</v>
      </c>
      <c r="D99">
        <v>138515</v>
      </c>
      <c r="E99">
        <v>138690</v>
      </c>
    </row>
    <row r="100" spans="1:5" x14ac:dyDescent="0.25">
      <c r="A100" s="2">
        <v>45786.423611111109</v>
      </c>
      <c r="B100">
        <v>138535</v>
      </c>
      <c r="C100">
        <v>138665</v>
      </c>
      <c r="D100">
        <v>138390</v>
      </c>
      <c r="E100">
        <v>138555</v>
      </c>
    </row>
    <row r="101" spans="1:5" x14ac:dyDescent="0.25">
      <c r="A101" s="2">
        <v>45786.420138888891</v>
      </c>
      <c r="B101">
        <v>138600</v>
      </c>
      <c r="C101">
        <v>138635</v>
      </c>
      <c r="D101">
        <v>138435</v>
      </c>
      <c r="E101">
        <v>138535</v>
      </c>
    </row>
    <row r="102" spans="1:5" x14ac:dyDescent="0.25">
      <c r="A102" s="2">
        <v>45786.416666666664</v>
      </c>
      <c r="B102">
        <v>138715</v>
      </c>
      <c r="C102">
        <v>138820</v>
      </c>
      <c r="D102">
        <v>138590</v>
      </c>
      <c r="E102">
        <v>138600</v>
      </c>
    </row>
    <row r="103" spans="1:5" x14ac:dyDescent="0.25">
      <c r="A103" s="2">
        <v>45786.413194444445</v>
      </c>
      <c r="B103">
        <v>138755</v>
      </c>
      <c r="C103">
        <v>138760</v>
      </c>
      <c r="D103">
        <v>138650</v>
      </c>
      <c r="E103">
        <v>138715</v>
      </c>
    </row>
    <row r="104" spans="1:5" x14ac:dyDescent="0.25">
      <c r="A104" s="2">
        <v>45786.409722222219</v>
      </c>
      <c r="B104">
        <v>138650</v>
      </c>
      <c r="C104">
        <v>138845</v>
      </c>
      <c r="D104">
        <v>138610</v>
      </c>
      <c r="E104">
        <v>138750</v>
      </c>
    </row>
    <row r="105" spans="1:5" x14ac:dyDescent="0.25">
      <c r="A105" s="2">
        <v>45786.40625</v>
      </c>
      <c r="B105">
        <v>138685</v>
      </c>
      <c r="C105">
        <v>138760</v>
      </c>
      <c r="D105">
        <v>138585</v>
      </c>
      <c r="E105">
        <v>138650</v>
      </c>
    </row>
    <row r="106" spans="1:5" x14ac:dyDescent="0.25">
      <c r="A106" s="2">
        <v>45786.402777777781</v>
      </c>
      <c r="B106">
        <v>138450</v>
      </c>
      <c r="C106">
        <v>138690</v>
      </c>
      <c r="D106">
        <v>138430</v>
      </c>
      <c r="E106">
        <v>138680</v>
      </c>
    </row>
    <row r="107" spans="1:5" x14ac:dyDescent="0.25">
      <c r="A107" s="2">
        <v>45786.399305555555</v>
      </c>
      <c r="B107">
        <v>138380</v>
      </c>
      <c r="C107">
        <v>138455</v>
      </c>
      <c r="D107">
        <v>138325</v>
      </c>
      <c r="E107">
        <v>138450</v>
      </c>
    </row>
    <row r="108" spans="1:5" x14ac:dyDescent="0.25">
      <c r="A108" s="2">
        <v>45786.395833333336</v>
      </c>
      <c r="B108">
        <v>138445</v>
      </c>
      <c r="C108">
        <v>138505</v>
      </c>
      <c r="D108">
        <v>138365</v>
      </c>
      <c r="E108">
        <v>138380</v>
      </c>
    </row>
    <row r="109" spans="1:5" x14ac:dyDescent="0.25">
      <c r="A109" s="2">
        <v>45786.392361111109</v>
      </c>
      <c r="B109">
        <v>138320</v>
      </c>
      <c r="C109">
        <v>138475</v>
      </c>
      <c r="D109">
        <v>138320</v>
      </c>
      <c r="E109">
        <v>138445</v>
      </c>
    </row>
    <row r="110" spans="1:5" x14ac:dyDescent="0.25">
      <c r="A110" s="2">
        <v>45786.388888888891</v>
      </c>
      <c r="B110">
        <v>138355</v>
      </c>
      <c r="C110">
        <v>138425</v>
      </c>
      <c r="D110">
        <v>138280</v>
      </c>
      <c r="E110">
        <v>138320</v>
      </c>
    </row>
    <row r="111" spans="1:5" x14ac:dyDescent="0.25">
      <c r="A111" s="2">
        <v>45786.385416666664</v>
      </c>
      <c r="B111">
        <v>138320</v>
      </c>
      <c r="C111">
        <v>138440</v>
      </c>
      <c r="D111">
        <v>138280</v>
      </c>
      <c r="E111">
        <v>138355</v>
      </c>
    </row>
    <row r="112" spans="1:5" x14ac:dyDescent="0.25">
      <c r="A112" s="2">
        <v>45786.381944444445</v>
      </c>
      <c r="B112">
        <v>138505</v>
      </c>
      <c r="C112">
        <v>138535</v>
      </c>
      <c r="D112">
        <v>138315</v>
      </c>
      <c r="E112">
        <v>138320</v>
      </c>
    </row>
    <row r="113" spans="1:5" x14ac:dyDescent="0.25">
      <c r="A113" s="2">
        <v>45786.378472222219</v>
      </c>
      <c r="B113">
        <v>138570</v>
      </c>
      <c r="C113">
        <v>138675</v>
      </c>
      <c r="D113">
        <v>138490</v>
      </c>
      <c r="E113">
        <v>138505</v>
      </c>
    </row>
    <row r="114" spans="1:5" x14ac:dyDescent="0.25">
      <c r="A114" s="2">
        <v>45786.375</v>
      </c>
      <c r="B114">
        <v>138800</v>
      </c>
      <c r="C114">
        <v>138830</v>
      </c>
      <c r="D114">
        <v>138410</v>
      </c>
      <c r="E114">
        <v>138570</v>
      </c>
    </row>
    <row r="115" spans="1:5" x14ac:dyDescent="0.25">
      <c r="A115" s="2">
        <v>45785.763888888891</v>
      </c>
      <c r="B115">
        <v>138235</v>
      </c>
      <c r="C115">
        <v>138360</v>
      </c>
      <c r="D115">
        <v>138235</v>
      </c>
      <c r="E115">
        <v>138360</v>
      </c>
    </row>
    <row r="116" spans="1:5" x14ac:dyDescent="0.25">
      <c r="A116" s="2">
        <v>45785.760416666664</v>
      </c>
      <c r="B116">
        <v>138235</v>
      </c>
      <c r="C116">
        <v>138240</v>
      </c>
      <c r="D116">
        <v>138205</v>
      </c>
      <c r="E116">
        <v>138240</v>
      </c>
    </row>
    <row r="117" spans="1:5" x14ac:dyDescent="0.25">
      <c r="A117" s="2">
        <v>45785.756944444445</v>
      </c>
      <c r="B117">
        <v>138295</v>
      </c>
      <c r="C117">
        <v>138300</v>
      </c>
      <c r="D117">
        <v>138205</v>
      </c>
      <c r="E117">
        <v>138235</v>
      </c>
    </row>
    <row r="118" spans="1:5" x14ac:dyDescent="0.25">
      <c r="A118" s="2">
        <v>45785.753472222219</v>
      </c>
      <c r="B118">
        <v>138270</v>
      </c>
      <c r="C118">
        <v>138305</v>
      </c>
      <c r="D118">
        <v>138250</v>
      </c>
      <c r="E118">
        <v>138295</v>
      </c>
    </row>
    <row r="119" spans="1:5" x14ac:dyDescent="0.25">
      <c r="A119" s="2">
        <v>45785.75</v>
      </c>
      <c r="B119">
        <v>138255</v>
      </c>
      <c r="C119">
        <v>138295</v>
      </c>
      <c r="D119">
        <v>138240</v>
      </c>
      <c r="E119">
        <v>138275</v>
      </c>
    </row>
    <row r="120" spans="1:5" x14ac:dyDescent="0.25">
      <c r="A120" s="2">
        <v>45785.746527777781</v>
      </c>
      <c r="B120">
        <v>138255</v>
      </c>
      <c r="C120">
        <v>138275</v>
      </c>
      <c r="D120">
        <v>138190</v>
      </c>
      <c r="E120">
        <v>138260</v>
      </c>
    </row>
    <row r="121" spans="1:5" x14ac:dyDescent="0.25">
      <c r="A121" s="2">
        <v>45785.743055555555</v>
      </c>
      <c r="B121">
        <v>138260</v>
      </c>
      <c r="C121">
        <v>138260</v>
      </c>
      <c r="D121">
        <v>138175</v>
      </c>
      <c r="E121">
        <v>138255</v>
      </c>
    </row>
    <row r="122" spans="1:5" x14ac:dyDescent="0.25">
      <c r="A122" s="2">
        <v>45785.739583333336</v>
      </c>
      <c r="B122">
        <v>138235</v>
      </c>
      <c r="C122">
        <v>138285</v>
      </c>
      <c r="D122">
        <v>138230</v>
      </c>
      <c r="E122">
        <v>138255</v>
      </c>
    </row>
    <row r="123" spans="1:5" x14ac:dyDescent="0.25">
      <c r="A123" s="2">
        <v>45785.736111111109</v>
      </c>
      <c r="B123">
        <v>138275</v>
      </c>
      <c r="C123">
        <v>138290</v>
      </c>
      <c r="D123">
        <v>138225</v>
      </c>
      <c r="E123">
        <v>138230</v>
      </c>
    </row>
    <row r="124" spans="1:5" x14ac:dyDescent="0.25">
      <c r="A124" s="2">
        <v>45785.732638888891</v>
      </c>
      <c r="B124">
        <v>138275</v>
      </c>
      <c r="C124">
        <v>138295</v>
      </c>
      <c r="D124">
        <v>138225</v>
      </c>
      <c r="E124">
        <v>138275</v>
      </c>
    </row>
    <row r="125" spans="1:5" x14ac:dyDescent="0.25">
      <c r="A125" s="2">
        <v>45785.729166666664</v>
      </c>
      <c r="B125">
        <v>138280</v>
      </c>
      <c r="C125">
        <v>138325</v>
      </c>
      <c r="D125">
        <v>138265</v>
      </c>
      <c r="E125">
        <v>138275</v>
      </c>
    </row>
    <row r="126" spans="1:5" x14ac:dyDescent="0.25">
      <c r="A126" s="2">
        <v>45785.725694444445</v>
      </c>
      <c r="B126">
        <v>138240</v>
      </c>
      <c r="C126">
        <v>138325</v>
      </c>
      <c r="D126">
        <v>138170</v>
      </c>
      <c r="E126">
        <v>138285</v>
      </c>
    </row>
    <row r="127" spans="1:5" x14ac:dyDescent="0.25">
      <c r="A127" s="2">
        <v>45785.722222222219</v>
      </c>
      <c r="B127">
        <v>138270</v>
      </c>
      <c r="C127">
        <v>138275</v>
      </c>
      <c r="D127">
        <v>138200</v>
      </c>
      <c r="E127">
        <v>138240</v>
      </c>
    </row>
    <row r="128" spans="1:5" x14ac:dyDescent="0.25">
      <c r="A128" s="2">
        <v>45785.71875</v>
      </c>
      <c r="B128">
        <v>138200</v>
      </c>
      <c r="C128">
        <v>138290</v>
      </c>
      <c r="D128">
        <v>138190</v>
      </c>
      <c r="E128">
        <v>138270</v>
      </c>
    </row>
    <row r="129" spans="1:5" x14ac:dyDescent="0.25">
      <c r="A129" s="2">
        <v>45785.715277777781</v>
      </c>
      <c r="B129">
        <v>138185</v>
      </c>
      <c r="C129">
        <v>138240</v>
      </c>
      <c r="D129">
        <v>138155</v>
      </c>
      <c r="E129">
        <v>138200</v>
      </c>
    </row>
    <row r="130" spans="1:5" x14ac:dyDescent="0.25">
      <c r="A130" s="2">
        <v>45785.711805555555</v>
      </c>
      <c r="B130">
        <v>138235</v>
      </c>
      <c r="C130">
        <v>138265</v>
      </c>
      <c r="D130">
        <v>138165</v>
      </c>
      <c r="E130">
        <v>138190</v>
      </c>
    </row>
    <row r="131" spans="1:5" x14ac:dyDescent="0.25">
      <c r="A131" s="2">
        <v>45785.708333333336</v>
      </c>
      <c r="B131">
        <v>138350</v>
      </c>
      <c r="C131">
        <v>138355</v>
      </c>
      <c r="D131">
        <v>138050</v>
      </c>
      <c r="E131">
        <v>138235</v>
      </c>
    </row>
    <row r="132" spans="1:5" x14ac:dyDescent="0.25">
      <c r="A132" s="2">
        <v>45785.704861111109</v>
      </c>
      <c r="B132">
        <v>138475</v>
      </c>
      <c r="C132">
        <v>138480</v>
      </c>
      <c r="D132">
        <v>138235</v>
      </c>
      <c r="E132">
        <v>138350</v>
      </c>
    </row>
    <row r="133" spans="1:5" x14ac:dyDescent="0.25">
      <c r="A133" s="2">
        <v>45785.701388888891</v>
      </c>
      <c r="B133">
        <v>138630</v>
      </c>
      <c r="C133">
        <v>138640</v>
      </c>
      <c r="D133">
        <v>138445</v>
      </c>
      <c r="E133">
        <v>138470</v>
      </c>
    </row>
    <row r="134" spans="1:5" x14ac:dyDescent="0.25">
      <c r="A134" s="2">
        <v>45785.697916666664</v>
      </c>
      <c r="B134">
        <v>138735</v>
      </c>
      <c r="C134">
        <v>138740</v>
      </c>
      <c r="D134">
        <v>138630</v>
      </c>
      <c r="E134">
        <v>138635</v>
      </c>
    </row>
    <row r="135" spans="1:5" x14ac:dyDescent="0.25">
      <c r="A135" s="2">
        <v>45785.694444444445</v>
      </c>
      <c r="B135">
        <v>138775</v>
      </c>
      <c r="C135">
        <v>138835</v>
      </c>
      <c r="D135">
        <v>138695</v>
      </c>
      <c r="E135">
        <v>138740</v>
      </c>
    </row>
    <row r="136" spans="1:5" x14ac:dyDescent="0.25">
      <c r="A136" s="2">
        <v>45785.690972222219</v>
      </c>
      <c r="B136">
        <v>138840</v>
      </c>
      <c r="C136">
        <v>138865</v>
      </c>
      <c r="D136">
        <v>138750</v>
      </c>
      <c r="E136">
        <v>138775</v>
      </c>
    </row>
    <row r="137" spans="1:5" x14ac:dyDescent="0.25">
      <c r="A137" s="2">
        <v>45785.6875</v>
      </c>
      <c r="B137">
        <v>138940</v>
      </c>
      <c r="C137">
        <v>138955</v>
      </c>
      <c r="D137">
        <v>138800</v>
      </c>
      <c r="E137">
        <v>138840</v>
      </c>
    </row>
    <row r="138" spans="1:5" x14ac:dyDescent="0.25">
      <c r="A138" s="2">
        <v>45785.684027777781</v>
      </c>
      <c r="B138">
        <v>138945</v>
      </c>
      <c r="C138">
        <v>139000</v>
      </c>
      <c r="D138">
        <v>138890</v>
      </c>
      <c r="E138">
        <v>138945</v>
      </c>
    </row>
    <row r="139" spans="1:5" x14ac:dyDescent="0.25">
      <c r="A139" s="2">
        <v>45785.680555555555</v>
      </c>
      <c r="B139">
        <v>138870</v>
      </c>
      <c r="C139">
        <v>139020</v>
      </c>
      <c r="D139">
        <v>138865</v>
      </c>
      <c r="E139">
        <v>138945</v>
      </c>
    </row>
    <row r="140" spans="1:5" x14ac:dyDescent="0.25">
      <c r="A140" s="2">
        <v>45785.677083333336</v>
      </c>
      <c r="B140">
        <v>138815</v>
      </c>
      <c r="C140">
        <v>138895</v>
      </c>
      <c r="D140">
        <v>138805</v>
      </c>
      <c r="E140">
        <v>138870</v>
      </c>
    </row>
    <row r="141" spans="1:5" x14ac:dyDescent="0.25">
      <c r="A141" s="2">
        <v>45785.673611111109</v>
      </c>
      <c r="B141">
        <v>138835</v>
      </c>
      <c r="C141">
        <v>138900</v>
      </c>
      <c r="D141">
        <v>138800</v>
      </c>
      <c r="E141">
        <v>138815</v>
      </c>
    </row>
    <row r="142" spans="1:5" x14ac:dyDescent="0.25">
      <c r="A142" s="2">
        <v>45785.670138888891</v>
      </c>
      <c r="B142">
        <v>138930</v>
      </c>
      <c r="C142">
        <v>138955</v>
      </c>
      <c r="D142">
        <v>138830</v>
      </c>
      <c r="E142">
        <v>138835</v>
      </c>
    </row>
    <row r="143" spans="1:5" x14ac:dyDescent="0.25">
      <c r="A143" s="2">
        <v>45785.666666666664</v>
      </c>
      <c r="B143">
        <v>138945</v>
      </c>
      <c r="C143">
        <v>139010</v>
      </c>
      <c r="D143">
        <v>138910</v>
      </c>
      <c r="E143">
        <v>138925</v>
      </c>
    </row>
    <row r="144" spans="1:5" x14ac:dyDescent="0.25">
      <c r="A144" s="2">
        <v>45785.663194444445</v>
      </c>
      <c r="B144">
        <v>139060</v>
      </c>
      <c r="C144">
        <v>139095</v>
      </c>
      <c r="D144">
        <v>138925</v>
      </c>
      <c r="E144">
        <v>138940</v>
      </c>
    </row>
    <row r="145" spans="1:5" x14ac:dyDescent="0.25">
      <c r="A145" s="2">
        <v>45785.659722222219</v>
      </c>
      <c r="B145">
        <v>139030</v>
      </c>
      <c r="C145">
        <v>139070</v>
      </c>
      <c r="D145">
        <v>139010</v>
      </c>
      <c r="E145">
        <v>139055</v>
      </c>
    </row>
    <row r="146" spans="1:5" x14ac:dyDescent="0.25">
      <c r="A146" s="2">
        <v>45785.65625</v>
      </c>
      <c r="B146">
        <v>139130</v>
      </c>
      <c r="C146">
        <v>139155</v>
      </c>
      <c r="D146">
        <v>139020</v>
      </c>
      <c r="E146">
        <v>139025</v>
      </c>
    </row>
    <row r="147" spans="1:5" x14ac:dyDescent="0.25">
      <c r="A147" s="2">
        <v>45785.652777777781</v>
      </c>
      <c r="B147">
        <v>139040</v>
      </c>
      <c r="C147">
        <v>139140</v>
      </c>
      <c r="D147">
        <v>139035</v>
      </c>
      <c r="E147">
        <v>139130</v>
      </c>
    </row>
    <row r="148" spans="1:5" x14ac:dyDescent="0.25">
      <c r="A148" s="2">
        <v>45785.649305555555</v>
      </c>
      <c r="B148">
        <v>138975</v>
      </c>
      <c r="C148">
        <v>139045</v>
      </c>
      <c r="D148">
        <v>138945</v>
      </c>
      <c r="E148">
        <v>139035</v>
      </c>
    </row>
    <row r="149" spans="1:5" x14ac:dyDescent="0.25">
      <c r="A149" s="2">
        <v>45785.645833333336</v>
      </c>
      <c r="B149">
        <v>139000</v>
      </c>
      <c r="C149">
        <v>139015</v>
      </c>
      <c r="D149">
        <v>138905</v>
      </c>
      <c r="E149">
        <v>138975</v>
      </c>
    </row>
    <row r="150" spans="1:5" x14ac:dyDescent="0.25">
      <c r="A150" s="2">
        <v>45785.642361111109</v>
      </c>
      <c r="B150">
        <v>139005</v>
      </c>
      <c r="C150">
        <v>139055</v>
      </c>
      <c r="D150">
        <v>138995</v>
      </c>
      <c r="E150">
        <v>139000</v>
      </c>
    </row>
    <row r="151" spans="1:5" x14ac:dyDescent="0.25">
      <c r="A151" s="2">
        <v>45785.638888888891</v>
      </c>
      <c r="B151">
        <v>139060</v>
      </c>
      <c r="C151">
        <v>139060</v>
      </c>
      <c r="D151">
        <v>138940</v>
      </c>
      <c r="E151">
        <v>139000</v>
      </c>
    </row>
    <row r="152" spans="1:5" x14ac:dyDescent="0.25">
      <c r="A152" s="2">
        <v>45785.635416666664</v>
      </c>
      <c r="B152">
        <v>139030</v>
      </c>
      <c r="C152">
        <v>139080</v>
      </c>
      <c r="D152">
        <v>139005</v>
      </c>
      <c r="E152">
        <v>139060</v>
      </c>
    </row>
    <row r="153" spans="1:5" x14ac:dyDescent="0.25">
      <c r="A153" s="2">
        <v>45785.631944444445</v>
      </c>
      <c r="B153">
        <v>139055</v>
      </c>
      <c r="C153">
        <v>139090</v>
      </c>
      <c r="D153">
        <v>139025</v>
      </c>
      <c r="E153">
        <v>139030</v>
      </c>
    </row>
    <row r="154" spans="1:5" x14ac:dyDescent="0.25">
      <c r="A154" s="2">
        <v>45785.628472222219</v>
      </c>
      <c r="B154">
        <v>139030</v>
      </c>
      <c r="C154">
        <v>139080</v>
      </c>
      <c r="D154">
        <v>138990</v>
      </c>
      <c r="E154">
        <v>139060</v>
      </c>
    </row>
    <row r="155" spans="1:5" x14ac:dyDescent="0.25">
      <c r="A155" s="2">
        <v>45785.625</v>
      </c>
      <c r="B155">
        <v>138935</v>
      </c>
      <c r="C155">
        <v>139080</v>
      </c>
      <c r="D155">
        <v>138880</v>
      </c>
      <c r="E155">
        <v>139035</v>
      </c>
    </row>
    <row r="156" spans="1:5" x14ac:dyDescent="0.25">
      <c r="A156" s="2">
        <v>45785.621527777781</v>
      </c>
      <c r="B156">
        <v>138935</v>
      </c>
      <c r="C156">
        <v>138945</v>
      </c>
      <c r="D156">
        <v>138850</v>
      </c>
      <c r="E156">
        <v>138940</v>
      </c>
    </row>
    <row r="157" spans="1:5" x14ac:dyDescent="0.25">
      <c r="A157" s="2">
        <v>45785.618055555555</v>
      </c>
      <c r="B157">
        <v>139075</v>
      </c>
      <c r="C157">
        <v>139085</v>
      </c>
      <c r="D157">
        <v>138920</v>
      </c>
      <c r="E157">
        <v>138940</v>
      </c>
    </row>
    <row r="158" spans="1:5" x14ac:dyDescent="0.25">
      <c r="A158" s="2">
        <v>45785.614583333336</v>
      </c>
      <c r="B158">
        <v>139030</v>
      </c>
      <c r="C158">
        <v>139090</v>
      </c>
      <c r="D158">
        <v>138995</v>
      </c>
      <c r="E158">
        <v>139070</v>
      </c>
    </row>
    <row r="159" spans="1:5" x14ac:dyDescent="0.25">
      <c r="A159" s="2">
        <v>45785.611111111109</v>
      </c>
      <c r="B159">
        <v>139145</v>
      </c>
      <c r="C159">
        <v>139155</v>
      </c>
      <c r="D159">
        <v>139005</v>
      </c>
      <c r="E159">
        <v>139030</v>
      </c>
    </row>
    <row r="160" spans="1:5" x14ac:dyDescent="0.25">
      <c r="A160" s="2">
        <v>45785.607638888891</v>
      </c>
      <c r="B160">
        <v>139170</v>
      </c>
      <c r="C160">
        <v>139220</v>
      </c>
      <c r="D160">
        <v>139085</v>
      </c>
      <c r="E160">
        <v>139140</v>
      </c>
    </row>
    <row r="161" spans="1:5" x14ac:dyDescent="0.25">
      <c r="A161" s="2">
        <v>45785.604166666664</v>
      </c>
      <c r="B161">
        <v>139120</v>
      </c>
      <c r="C161">
        <v>139190</v>
      </c>
      <c r="D161">
        <v>139080</v>
      </c>
      <c r="E161">
        <v>139175</v>
      </c>
    </row>
    <row r="162" spans="1:5" x14ac:dyDescent="0.25">
      <c r="A162" s="2">
        <v>45785.600694444445</v>
      </c>
      <c r="B162">
        <v>139040</v>
      </c>
      <c r="C162">
        <v>139150</v>
      </c>
      <c r="D162">
        <v>139000</v>
      </c>
      <c r="E162">
        <v>139125</v>
      </c>
    </row>
    <row r="163" spans="1:5" x14ac:dyDescent="0.25">
      <c r="A163" s="2">
        <v>45785.597222222219</v>
      </c>
      <c r="B163">
        <v>139070</v>
      </c>
      <c r="C163">
        <v>139110</v>
      </c>
      <c r="D163">
        <v>139015</v>
      </c>
      <c r="E163">
        <v>139040</v>
      </c>
    </row>
    <row r="164" spans="1:5" x14ac:dyDescent="0.25">
      <c r="A164" s="2">
        <v>45785.59375</v>
      </c>
      <c r="B164">
        <v>139100</v>
      </c>
      <c r="C164">
        <v>139120</v>
      </c>
      <c r="D164">
        <v>139015</v>
      </c>
      <c r="E164">
        <v>139065</v>
      </c>
    </row>
    <row r="165" spans="1:5" x14ac:dyDescent="0.25">
      <c r="A165" s="2">
        <v>45785.590277777781</v>
      </c>
      <c r="B165">
        <v>139060</v>
      </c>
      <c r="C165">
        <v>139140</v>
      </c>
      <c r="D165">
        <v>139030</v>
      </c>
      <c r="E165">
        <v>139100</v>
      </c>
    </row>
    <row r="166" spans="1:5" x14ac:dyDescent="0.25">
      <c r="A166" s="2">
        <v>45785.586805555555</v>
      </c>
      <c r="B166">
        <v>139130</v>
      </c>
      <c r="C166">
        <v>139210</v>
      </c>
      <c r="D166">
        <v>139045</v>
      </c>
      <c r="E166">
        <v>139060</v>
      </c>
    </row>
    <row r="167" spans="1:5" x14ac:dyDescent="0.25">
      <c r="A167" s="2">
        <v>45785.583333333336</v>
      </c>
      <c r="B167">
        <v>139230</v>
      </c>
      <c r="C167">
        <v>139260</v>
      </c>
      <c r="D167">
        <v>139120</v>
      </c>
      <c r="E167">
        <v>139135</v>
      </c>
    </row>
    <row r="168" spans="1:5" x14ac:dyDescent="0.25">
      <c r="A168" s="2">
        <v>45785.579861111109</v>
      </c>
      <c r="B168">
        <v>139275</v>
      </c>
      <c r="C168">
        <v>139355</v>
      </c>
      <c r="D168">
        <v>139220</v>
      </c>
      <c r="E168">
        <v>139225</v>
      </c>
    </row>
    <row r="169" spans="1:5" x14ac:dyDescent="0.25">
      <c r="A169" s="2">
        <v>45785.576388888891</v>
      </c>
      <c r="B169">
        <v>139365</v>
      </c>
      <c r="C169">
        <v>139410</v>
      </c>
      <c r="D169">
        <v>139260</v>
      </c>
      <c r="E169">
        <v>139275</v>
      </c>
    </row>
    <row r="170" spans="1:5" x14ac:dyDescent="0.25">
      <c r="A170" s="2">
        <v>45785.572916666664</v>
      </c>
      <c r="B170">
        <v>139245</v>
      </c>
      <c r="C170">
        <v>139375</v>
      </c>
      <c r="D170">
        <v>139215</v>
      </c>
      <c r="E170">
        <v>139360</v>
      </c>
    </row>
    <row r="171" spans="1:5" x14ac:dyDescent="0.25">
      <c r="A171" s="2">
        <v>45785.569444444445</v>
      </c>
      <c r="B171">
        <v>139145</v>
      </c>
      <c r="C171">
        <v>139270</v>
      </c>
      <c r="D171">
        <v>139105</v>
      </c>
      <c r="E171">
        <v>139245</v>
      </c>
    </row>
    <row r="172" spans="1:5" x14ac:dyDescent="0.25">
      <c r="A172" s="2">
        <v>45785.565972222219</v>
      </c>
      <c r="B172">
        <v>139055</v>
      </c>
      <c r="C172">
        <v>139160</v>
      </c>
      <c r="D172">
        <v>139015</v>
      </c>
      <c r="E172">
        <v>139150</v>
      </c>
    </row>
    <row r="173" spans="1:5" x14ac:dyDescent="0.25">
      <c r="A173" s="2">
        <v>45785.5625</v>
      </c>
      <c r="B173">
        <v>139235</v>
      </c>
      <c r="C173">
        <v>139240</v>
      </c>
      <c r="D173">
        <v>138990</v>
      </c>
      <c r="E173">
        <v>139055</v>
      </c>
    </row>
    <row r="174" spans="1:5" x14ac:dyDescent="0.25">
      <c r="A174" s="2">
        <v>45785.559027777781</v>
      </c>
      <c r="B174">
        <v>139165</v>
      </c>
      <c r="C174">
        <v>139260</v>
      </c>
      <c r="D174">
        <v>139120</v>
      </c>
      <c r="E174">
        <v>139235</v>
      </c>
    </row>
    <row r="175" spans="1:5" x14ac:dyDescent="0.25">
      <c r="A175" s="2">
        <v>45785.555555555555</v>
      </c>
      <c r="B175">
        <v>139340</v>
      </c>
      <c r="C175">
        <v>139355</v>
      </c>
      <c r="D175">
        <v>139150</v>
      </c>
      <c r="E175">
        <v>139165</v>
      </c>
    </row>
    <row r="176" spans="1:5" x14ac:dyDescent="0.25">
      <c r="A176" s="2">
        <v>45785.552083333336</v>
      </c>
      <c r="B176">
        <v>139240</v>
      </c>
      <c r="C176">
        <v>139355</v>
      </c>
      <c r="D176">
        <v>139220</v>
      </c>
      <c r="E176">
        <v>139345</v>
      </c>
    </row>
    <row r="177" spans="1:5" x14ac:dyDescent="0.25">
      <c r="A177" s="2">
        <v>45785.548611111109</v>
      </c>
      <c r="B177">
        <v>139205</v>
      </c>
      <c r="C177">
        <v>139305</v>
      </c>
      <c r="D177">
        <v>139195</v>
      </c>
      <c r="E177">
        <v>139240</v>
      </c>
    </row>
    <row r="178" spans="1:5" x14ac:dyDescent="0.25">
      <c r="A178" s="2">
        <v>45785.545138888891</v>
      </c>
      <c r="B178">
        <v>139220</v>
      </c>
      <c r="C178">
        <v>139230</v>
      </c>
      <c r="D178">
        <v>139110</v>
      </c>
      <c r="E178">
        <v>139205</v>
      </c>
    </row>
    <row r="179" spans="1:5" x14ac:dyDescent="0.25">
      <c r="A179" s="2">
        <v>45785.541666666664</v>
      </c>
      <c r="B179">
        <v>139255</v>
      </c>
      <c r="C179">
        <v>139290</v>
      </c>
      <c r="D179">
        <v>139145</v>
      </c>
      <c r="E179">
        <v>139220</v>
      </c>
    </row>
    <row r="180" spans="1:5" x14ac:dyDescent="0.25">
      <c r="A180" s="2">
        <v>45785.538194444445</v>
      </c>
      <c r="B180">
        <v>139205</v>
      </c>
      <c r="C180">
        <v>139335</v>
      </c>
      <c r="D180">
        <v>139130</v>
      </c>
      <c r="E180">
        <v>139255</v>
      </c>
    </row>
    <row r="181" spans="1:5" x14ac:dyDescent="0.25">
      <c r="A181" s="2">
        <v>45785.534722222219</v>
      </c>
      <c r="B181">
        <v>139480</v>
      </c>
      <c r="C181">
        <v>139495</v>
      </c>
      <c r="D181">
        <v>139145</v>
      </c>
      <c r="E181">
        <v>139200</v>
      </c>
    </row>
    <row r="182" spans="1:5" x14ac:dyDescent="0.25">
      <c r="A182" s="2">
        <v>45785.53125</v>
      </c>
      <c r="B182">
        <v>139545</v>
      </c>
      <c r="C182">
        <v>139560</v>
      </c>
      <c r="D182">
        <v>139455</v>
      </c>
      <c r="E182">
        <v>139475</v>
      </c>
    </row>
    <row r="183" spans="1:5" x14ac:dyDescent="0.25">
      <c r="A183" s="2">
        <v>45785.527777777781</v>
      </c>
      <c r="B183">
        <v>139330</v>
      </c>
      <c r="C183">
        <v>139620</v>
      </c>
      <c r="D183">
        <v>139330</v>
      </c>
      <c r="E183">
        <v>139545</v>
      </c>
    </row>
    <row r="184" spans="1:5" x14ac:dyDescent="0.25">
      <c r="A184" s="2">
        <v>45785.524305555555</v>
      </c>
      <c r="B184">
        <v>139400</v>
      </c>
      <c r="C184">
        <v>139525</v>
      </c>
      <c r="D184">
        <v>139250</v>
      </c>
      <c r="E184">
        <v>139335</v>
      </c>
    </row>
    <row r="185" spans="1:5" x14ac:dyDescent="0.25">
      <c r="A185" s="2">
        <v>45785.520833333336</v>
      </c>
      <c r="B185">
        <v>139265</v>
      </c>
      <c r="C185">
        <v>139425</v>
      </c>
      <c r="D185">
        <v>139215</v>
      </c>
      <c r="E185">
        <v>139405</v>
      </c>
    </row>
    <row r="186" spans="1:5" x14ac:dyDescent="0.25">
      <c r="A186" s="2">
        <v>45785.517361111109</v>
      </c>
      <c r="B186">
        <v>139155</v>
      </c>
      <c r="C186">
        <v>139400</v>
      </c>
      <c r="D186">
        <v>139085</v>
      </c>
      <c r="E186">
        <v>139270</v>
      </c>
    </row>
    <row r="187" spans="1:5" x14ac:dyDescent="0.25">
      <c r="A187" s="2">
        <v>45785.513888888891</v>
      </c>
      <c r="B187">
        <v>138935</v>
      </c>
      <c r="C187">
        <v>139180</v>
      </c>
      <c r="D187">
        <v>138920</v>
      </c>
      <c r="E187">
        <v>139155</v>
      </c>
    </row>
    <row r="188" spans="1:5" x14ac:dyDescent="0.25">
      <c r="A188" s="2">
        <v>45785.510416666664</v>
      </c>
      <c r="B188">
        <v>138795</v>
      </c>
      <c r="C188">
        <v>139005</v>
      </c>
      <c r="D188">
        <v>138735</v>
      </c>
      <c r="E188">
        <v>138935</v>
      </c>
    </row>
    <row r="189" spans="1:5" x14ac:dyDescent="0.25">
      <c r="A189" s="2">
        <v>45785.506944444445</v>
      </c>
      <c r="B189">
        <v>138860</v>
      </c>
      <c r="C189">
        <v>138910</v>
      </c>
      <c r="D189">
        <v>138730</v>
      </c>
      <c r="E189">
        <v>138800</v>
      </c>
    </row>
    <row r="190" spans="1:5" x14ac:dyDescent="0.25">
      <c r="A190" s="2">
        <v>45785.503472222219</v>
      </c>
      <c r="B190">
        <v>138630</v>
      </c>
      <c r="C190">
        <v>138910</v>
      </c>
      <c r="D190">
        <v>138630</v>
      </c>
      <c r="E190">
        <v>138860</v>
      </c>
    </row>
    <row r="191" spans="1:5" x14ac:dyDescent="0.25">
      <c r="A191" s="2">
        <v>45785.5</v>
      </c>
      <c r="B191">
        <v>138610</v>
      </c>
      <c r="C191">
        <v>138660</v>
      </c>
      <c r="D191">
        <v>138550</v>
      </c>
      <c r="E191">
        <v>138635</v>
      </c>
    </row>
    <row r="192" spans="1:5" x14ac:dyDescent="0.25">
      <c r="A192" s="2">
        <v>45785.496527777781</v>
      </c>
      <c r="B192">
        <v>138540</v>
      </c>
      <c r="C192">
        <v>138660</v>
      </c>
      <c r="D192">
        <v>138420</v>
      </c>
      <c r="E192">
        <v>138610</v>
      </c>
    </row>
    <row r="193" spans="1:5" x14ac:dyDescent="0.25">
      <c r="A193" s="2">
        <v>45785.493055555555</v>
      </c>
      <c r="B193">
        <v>138535</v>
      </c>
      <c r="C193">
        <v>138570</v>
      </c>
      <c r="D193">
        <v>138430</v>
      </c>
      <c r="E193">
        <v>138540</v>
      </c>
    </row>
    <row r="194" spans="1:5" x14ac:dyDescent="0.25">
      <c r="A194" s="2">
        <v>45785.489583333336</v>
      </c>
      <c r="B194">
        <v>138540</v>
      </c>
      <c r="C194">
        <v>138625</v>
      </c>
      <c r="D194">
        <v>138490</v>
      </c>
      <c r="E194">
        <v>138535</v>
      </c>
    </row>
    <row r="195" spans="1:5" x14ac:dyDescent="0.25">
      <c r="A195" s="2">
        <v>45785.486111111109</v>
      </c>
      <c r="B195">
        <v>138430</v>
      </c>
      <c r="C195">
        <v>138575</v>
      </c>
      <c r="D195">
        <v>138350</v>
      </c>
      <c r="E195">
        <v>138540</v>
      </c>
    </row>
    <row r="196" spans="1:5" x14ac:dyDescent="0.25">
      <c r="A196" s="2">
        <v>45785.482638888891</v>
      </c>
      <c r="B196">
        <v>138695</v>
      </c>
      <c r="C196">
        <v>138735</v>
      </c>
      <c r="D196">
        <v>138420</v>
      </c>
      <c r="E196">
        <v>138430</v>
      </c>
    </row>
    <row r="197" spans="1:5" x14ac:dyDescent="0.25">
      <c r="A197" s="2">
        <v>45785.479166666664</v>
      </c>
      <c r="B197">
        <v>138520</v>
      </c>
      <c r="C197">
        <v>138750</v>
      </c>
      <c r="D197">
        <v>138520</v>
      </c>
      <c r="E197">
        <v>138695</v>
      </c>
    </row>
    <row r="198" spans="1:5" x14ac:dyDescent="0.25">
      <c r="A198" s="2">
        <v>45785.475694444445</v>
      </c>
      <c r="B198">
        <v>138510</v>
      </c>
      <c r="C198">
        <v>138595</v>
      </c>
      <c r="D198">
        <v>138435</v>
      </c>
      <c r="E198">
        <v>138520</v>
      </c>
    </row>
    <row r="199" spans="1:5" x14ac:dyDescent="0.25">
      <c r="A199" s="2">
        <v>45785.472222222219</v>
      </c>
      <c r="B199">
        <v>138285</v>
      </c>
      <c r="C199">
        <v>138555</v>
      </c>
      <c r="D199">
        <v>138260</v>
      </c>
      <c r="E199">
        <v>138515</v>
      </c>
    </row>
    <row r="200" spans="1:5" x14ac:dyDescent="0.25">
      <c r="A200" s="2">
        <v>45785.46875</v>
      </c>
      <c r="B200">
        <v>138215</v>
      </c>
      <c r="C200">
        <v>138375</v>
      </c>
      <c r="D200">
        <v>138210</v>
      </c>
      <c r="E200">
        <v>138285</v>
      </c>
    </row>
    <row r="201" spans="1:5" x14ac:dyDescent="0.25">
      <c r="A201" s="2">
        <v>45785.465277777781</v>
      </c>
      <c r="B201">
        <v>138645</v>
      </c>
      <c r="C201">
        <v>138665</v>
      </c>
      <c r="D201">
        <v>138205</v>
      </c>
      <c r="E201">
        <v>138215</v>
      </c>
    </row>
    <row r="202" spans="1:5" x14ac:dyDescent="0.25">
      <c r="A202" s="2">
        <v>45785.461805555555</v>
      </c>
      <c r="B202">
        <v>138575</v>
      </c>
      <c r="C202">
        <v>138730</v>
      </c>
      <c r="D202">
        <v>138515</v>
      </c>
      <c r="E202">
        <v>138645</v>
      </c>
    </row>
    <row r="203" spans="1:5" x14ac:dyDescent="0.25">
      <c r="A203" s="2">
        <v>45785.458333333336</v>
      </c>
      <c r="B203">
        <v>138780</v>
      </c>
      <c r="C203">
        <v>138800</v>
      </c>
      <c r="D203">
        <v>138570</v>
      </c>
      <c r="E203">
        <v>138580</v>
      </c>
    </row>
    <row r="204" spans="1:5" x14ac:dyDescent="0.25">
      <c r="A204" s="2">
        <v>45785.454861111109</v>
      </c>
      <c r="B204">
        <v>138785</v>
      </c>
      <c r="C204">
        <v>138885</v>
      </c>
      <c r="D204">
        <v>138685</v>
      </c>
      <c r="E204">
        <v>138775</v>
      </c>
    </row>
    <row r="205" spans="1:5" x14ac:dyDescent="0.25">
      <c r="A205" s="2">
        <v>45785.451388888891</v>
      </c>
      <c r="B205">
        <v>138385</v>
      </c>
      <c r="C205">
        <v>138815</v>
      </c>
      <c r="D205">
        <v>138370</v>
      </c>
      <c r="E205">
        <v>138785</v>
      </c>
    </row>
    <row r="206" spans="1:5" x14ac:dyDescent="0.25">
      <c r="A206" s="2">
        <v>45785.447916666664</v>
      </c>
      <c r="B206">
        <v>138315</v>
      </c>
      <c r="C206">
        <v>138575</v>
      </c>
      <c r="D206">
        <v>138245</v>
      </c>
      <c r="E206">
        <v>138385</v>
      </c>
    </row>
    <row r="207" spans="1:5" x14ac:dyDescent="0.25">
      <c r="A207" s="2">
        <v>45785.444444444445</v>
      </c>
      <c r="B207">
        <v>138025</v>
      </c>
      <c r="C207">
        <v>138445</v>
      </c>
      <c r="D207">
        <v>138010</v>
      </c>
      <c r="E207">
        <v>138310</v>
      </c>
    </row>
    <row r="208" spans="1:5" x14ac:dyDescent="0.25">
      <c r="A208" s="2">
        <v>45785.440972222219</v>
      </c>
      <c r="B208">
        <v>137885</v>
      </c>
      <c r="C208">
        <v>138070</v>
      </c>
      <c r="D208">
        <v>137815</v>
      </c>
      <c r="E208">
        <v>138030</v>
      </c>
    </row>
    <row r="209" spans="1:5" x14ac:dyDescent="0.25">
      <c r="A209" s="2">
        <v>45785.4375</v>
      </c>
      <c r="B209">
        <v>137860</v>
      </c>
      <c r="C209">
        <v>138070</v>
      </c>
      <c r="D209">
        <v>137805</v>
      </c>
      <c r="E209">
        <v>137885</v>
      </c>
    </row>
    <row r="210" spans="1:5" x14ac:dyDescent="0.25">
      <c r="A210" s="2">
        <v>45785.434027777781</v>
      </c>
      <c r="B210">
        <v>137830</v>
      </c>
      <c r="C210">
        <v>137930</v>
      </c>
      <c r="D210">
        <v>137825</v>
      </c>
      <c r="E210">
        <v>137860</v>
      </c>
    </row>
    <row r="211" spans="1:5" x14ac:dyDescent="0.25">
      <c r="A211" s="2">
        <v>45785.430555555555</v>
      </c>
      <c r="B211">
        <v>137810</v>
      </c>
      <c r="C211">
        <v>137855</v>
      </c>
      <c r="D211">
        <v>137700</v>
      </c>
      <c r="E211">
        <v>137830</v>
      </c>
    </row>
    <row r="212" spans="1:5" x14ac:dyDescent="0.25">
      <c r="A212" s="2">
        <v>45785.427083333336</v>
      </c>
      <c r="B212">
        <v>137760</v>
      </c>
      <c r="C212">
        <v>137965</v>
      </c>
      <c r="D212">
        <v>137750</v>
      </c>
      <c r="E212">
        <v>137815</v>
      </c>
    </row>
    <row r="213" spans="1:5" x14ac:dyDescent="0.25">
      <c r="A213" s="2">
        <v>45785.423611111109</v>
      </c>
      <c r="B213">
        <v>137795</v>
      </c>
      <c r="C213">
        <v>137830</v>
      </c>
      <c r="D213">
        <v>137670</v>
      </c>
      <c r="E213">
        <v>137755</v>
      </c>
    </row>
    <row r="214" spans="1:5" x14ac:dyDescent="0.25">
      <c r="A214" s="2">
        <v>45785.420138888891</v>
      </c>
      <c r="B214">
        <v>137775</v>
      </c>
      <c r="C214">
        <v>137940</v>
      </c>
      <c r="D214">
        <v>137740</v>
      </c>
      <c r="E214">
        <v>137795</v>
      </c>
    </row>
    <row r="215" spans="1:5" x14ac:dyDescent="0.25">
      <c r="A215" s="2">
        <v>45785.416666666664</v>
      </c>
      <c r="B215">
        <v>137575</v>
      </c>
      <c r="C215">
        <v>137840</v>
      </c>
      <c r="D215">
        <v>137465</v>
      </c>
      <c r="E215">
        <v>137775</v>
      </c>
    </row>
    <row r="216" spans="1:5" x14ac:dyDescent="0.25">
      <c r="A216" s="2">
        <v>45785.413194444445</v>
      </c>
      <c r="B216">
        <v>137610</v>
      </c>
      <c r="C216">
        <v>137695</v>
      </c>
      <c r="D216">
        <v>137555</v>
      </c>
      <c r="E216">
        <v>137575</v>
      </c>
    </row>
    <row r="217" spans="1:5" x14ac:dyDescent="0.25">
      <c r="A217" s="2">
        <v>45785.409722222219</v>
      </c>
      <c r="B217">
        <v>137380</v>
      </c>
      <c r="C217">
        <v>137670</v>
      </c>
      <c r="D217">
        <v>137380</v>
      </c>
      <c r="E217">
        <v>137610</v>
      </c>
    </row>
    <row r="218" spans="1:5" x14ac:dyDescent="0.25">
      <c r="A218" s="2">
        <v>45785.40625</v>
      </c>
      <c r="B218">
        <v>137235</v>
      </c>
      <c r="C218">
        <v>137450</v>
      </c>
      <c r="D218">
        <v>137235</v>
      </c>
      <c r="E218">
        <v>137380</v>
      </c>
    </row>
    <row r="219" spans="1:5" x14ac:dyDescent="0.25">
      <c r="A219" s="2">
        <v>45785.402777777781</v>
      </c>
      <c r="B219">
        <v>137195</v>
      </c>
      <c r="C219">
        <v>137275</v>
      </c>
      <c r="D219">
        <v>137080</v>
      </c>
      <c r="E219">
        <v>137240</v>
      </c>
    </row>
    <row r="220" spans="1:5" x14ac:dyDescent="0.25">
      <c r="A220" s="2">
        <v>45785.399305555555</v>
      </c>
      <c r="B220">
        <v>137130</v>
      </c>
      <c r="C220">
        <v>137290</v>
      </c>
      <c r="D220">
        <v>137100</v>
      </c>
      <c r="E220">
        <v>137200</v>
      </c>
    </row>
    <row r="221" spans="1:5" x14ac:dyDescent="0.25">
      <c r="A221" s="2">
        <v>45785.395833333336</v>
      </c>
      <c r="B221">
        <v>137080</v>
      </c>
      <c r="C221">
        <v>137245</v>
      </c>
      <c r="D221">
        <v>137070</v>
      </c>
      <c r="E221">
        <v>137125</v>
      </c>
    </row>
    <row r="222" spans="1:5" x14ac:dyDescent="0.25">
      <c r="A222" s="2">
        <v>45785.392361111109</v>
      </c>
      <c r="B222">
        <v>136870</v>
      </c>
      <c r="C222">
        <v>137220</v>
      </c>
      <c r="D222">
        <v>136855</v>
      </c>
      <c r="E222">
        <v>137075</v>
      </c>
    </row>
    <row r="223" spans="1:5" x14ac:dyDescent="0.25">
      <c r="A223" s="2">
        <v>45785.388888888891</v>
      </c>
      <c r="B223">
        <v>136900</v>
      </c>
      <c r="C223">
        <v>136960</v>
      </c>
      <c r="D223">
        <v>136845</v>
      </c>
      <c r="E223">
        <v>136865</v>
      </c>
    </row>
    <row r="224" spans="1:5" x14ac:dyDescent="0.25">
      <c r="A224" s="2">
        <v>45785.385416666664</v>
      </c>
      <c r="B224">
        <v>136785</v>
      </c>
      <c r="C224">
        <v>136965</v>
      </c>
      <c r="D224">
        <v>136780</v>
      </c>
      <c r="E224">
        <v>136895</v>
      </c>
    </row>
    <row r="225" spans="1:5" x14ac:dyDescent="0.25">
      <c r="A225" s="2">
        <v>45785.381944444445</v>
      </c>
      <c r="B225">
        <v>136760</v>
      </c>
      <c r="C225">
        <v>136820</v>
      </c>
      <c r="D225">
        <v>136660</v>
      </c>
      <c r="E225">
        <v>136785</v>
      </c>
    </row>
    <row r="226" spans="1:5" x14ac:dyDescent="0.25">
      <c r="A226" s="2">
        <v>45785.378472222219</v>
      </c>
      <c r="B226">
        <v>136710</v>
      </c>
      <c r="C226">
        <v>136850</v>
      </c>
      <c r="D226">
        <v>136615</v>
      </c>
      <c r="E226">
        <v>136765</v>
      </c>
    </row>
    <row r="227" spans="1:5" x14ac:dyDescent="0.25">
      <c r="A227" s="2">
        <v>45785.375</v>
      </c>
      <c r="B227">
        <v>136400</v>
      </c>
      <c r="C227">
        <v>136735</v>
      </c>
      <c r="D227">
        <v>136380</v>
      </c>
      <c r="E227">
        <v>136715</v>
      </c>
    </row>
    <row r="228" spans="1:5" x14ac:dyDescent="0.25">
      <c r="A228" s="2">
        <v>45784.763888888891</v>
      </c>
      <c r="B228">
        <v>135330</v>
      </c>
      <c r="C228">
        <v>135415</v>
      </c>
      <c r="D228">
        <v>135325</v>
      </c>
      <c r="E228">
        <v>135390</v>
      </c>
    </row>
    <row r="229" spans="1:5" x14ac:dyDescent="0.25">
      <c r="A229" s="2">
        <v>45784.760416666664</v>
      </c>
      <c r="B229">
        <v>135405</v>
      </c>
      <c r="C229">
        <v>135435</v>
      </c>
      <c r="D229">
        <v>135315</v>
      </c>
      <c r="E229">
        <v>135335</v>
      </c>
    </row>
    <row r="230" spans="1:5" x14ac:dyDescent="0.25">
      <c r="A230" s="2">
        <v>45784.756944444445</v>
      </c>
      <c r="B230">
        <v>135415</v>
      </c>
      <c r="C230">
        <v>135445</v>
      </c>
      <c r="D230">
        <v>135385</v>
      </c>
      <c r="E230">
        <v>135400</v>
      </c>
    </row>
    <row r="231" spans="1:5" x14ac:dyDescent="0.25">
      <c r="A231" s="2">
        <v>45784.753472222219</v>
      </c>
      <c r="B231">
        <v>135340</v>
      </c>
      <c r="C231">
        <v>135440</v>
      </c>
      <c r="D231">
        <v>135340</v>
      </c>
      <c r="E231">
        <v>135420</v>
      </c>
    </row>
    <row r="232" spans="1:5" x14ac:dyDescent="0.25">
      <c r="A232" s="2">
        <v>45784.75</v>
      </c>
      <c r="B232">
        <v>135355</v>
      </c>
      <c r="C232">
        <v>135380</v>
      </c>
      <c r="D232">
        <v>135325</v>
      </c>
      <c r="E232">
        <v>135340</v>
      </c>
    </row>
    <row r="233" spans="1:5" x14ac:dyDescent="0.25">
      <c r="A233" s="2">
        <v>45784.746527777781</v>
      </c>
      <c r="B233">
        <v>135350</v>
      </c>
      <c r="C233">
        <v>135380</v>
      </c>
      <c r="D233">
        <v>135325</v>
      </c>
      <c r="E233">
        <v>135350</v>
      </c>
    </row>
    <row r="234" spans="1:5" x14ac:dyDescent="0.25">
      <c r="A234" s="2">
        <v>45784.743055555555</v>
      </c>
      <c r="B234">
        <v>135300</v>
      </c>
      <c r="C234">
        <v>135350</v>
      </c>
      <c r="D234">
        <v>135290</v>
      </c>
      <c r="E234">
        <v>135350</v>
      </c>
    </row>
    <row r="235" spans="1:5" x14ac:dyDescent="0.25">
      <c r="A235" s="2">
        <v>45784.739583333336</v>
      </c>
      <c r="B235">
        <v>135295</v>
      </c>
      <c r="C235">
        <v>135310</v>
      </c>
      <c r="D235">
        <v>135285</v>
      </c>
      <c r="E235">
        <v>135300</v>
      </c>
    </row>
    <row r="236" spans="1:5" x14ac:dyDescent="0.25">
      <c r="A236" s="2">
        <v>45784.736111111109</v>
      </c>
      <c r="B236">
        <v>135290</v>
      </c>
      <c r="C236">
        <v>135325</v>
      </c>
      <c r="D236">
        <v>135275</v>
      </c>
      <c r="E236">
        <v>135300</v>
      </c>
    </row>
    <row r="237" spans="1:5" x14ac:dyDescent="0.25">
      <c r="A237" s="2">
        <v>45784.732638888891</v>
      </c>
      <c r="B237">
        <v>135295</v>
      </c>
      <c r="C237">
        <v>135310</v>
      </c>
      <c r="D237">
        <v>135270</v>
      </c>
      <c r="E237">
        <v>135295</v>
      </c>
    </row>
    <row r="238" spans="1:5" x14ac:dyDescent="0.25">
      <c r="A238" s="2">
        <v>45784.729166666664</v>
      </c>
      <c r="B238">
        <v>135320</v>
      </c>
      <c r="C238">
        <v>135335</v>
      </c>
      <c r="D238">
        <v>135250</v>
      </c>
      <c r="E238">
        <v>135295</v>
      </c>
    </row>
    <row r="239" spans="1:5" x14ac:dyDescent="0.25">
      <c r="A239" s="2">
        <v>45784.725694444445</v>
      </c>
      <c r="B239">
        <v>135300</v>
      </c>
      <c r="C239">
        <v>135335</v>
      </c>
      <c r="D239">
        <v>135290</v>
      </c>
      <c r="E239">
        <v>135320</v>
      </c>
    </row>
    <row r="240" spans="1:5" x14ac:dyDescent="0.25">
      <c r="A240" s="2">
        <v>45784.722222222219</v>
      </c>
      <c r="B240">
        <v>135290</v>
      </c>
      <c r="C240">
        <v>135340</v>
      </c>
      <c r="D240">
        <v>135260</v>
      </c>
      <c r="E240">
        <v>135295</v>
      </c>
    </row>
    <row r="241" spans="1:5" x14ac:dyDescent="0.25">
      <c r="A241" s="2">
        <v>45784.71875</v>
      </c>
      <c r="B241">
        <v>135360</v>
      </c>
      <c r="C241">
        <v>135375</v>
      </c>
      <c r="D241">
        <v>135280</v>
      </c>
      <c r="E241">
        <v>135290</v>
      </c>
    </row>
    <row r="242" spans="1:5" x14ac:dyDescent="0.25">
      <c r="A242" s="2">
        <v>45784.715277777781</v>
      </c>
      <c r="B242">
        <v>135330</v>
      </c>
      <c r="C242">
        <v>135415</v>
      </c>
      <c r="D242">
        <v>135315</v>
      </c>
      <c r="E242">
        <v>135365</v>
      </c>
    </row>
    <row r="243" spans="1:5" x14ac:dyDescent="0.25">
      <c r="A243" s="2">
        <v>45784.711805555555</v>
      </c>
      <c r="B243">
        <v>135245</v>
      </c>
      <c r="C243">
        <v>135360</v>
      </c>
      <c r="D243">
        <v>135240</v>
      </c>
      <c r="E243">
        <v>135330</v>
      </c>
    </row>
    <row r="244" spans="1:5" x14ac:dyDescent="0.25">
      <c r="A244" s="2">
        <v>45784.708333333336</v>
      </c>
      <c r="B244">
        <v>135240</v>
      </c>
      <c r="C244">
        <v>135315</v>
      </c>
      <c r="D244">
        <v>135170</v>
      </c>
      <c r="E244">
        <v>135245</v>
      </c>
    </row>
    <row r="245" spans="1:5" x14ac:dyDescent="0.25">
      <c r="A245" s="2">
        <v>45784.704861111109</v>
      </c>
      <c r="B245">
        <v>135200</v>
      </c>
      <c r="C245">
        <v>135295</v>
      </c>
      <c r="D245">
        <v>135150</v>
      </c>
      <c r="E245">
        <v>135235</v>
      </c>
    </row>
    <row r="246" spans="1:5" x14ac:dyDescent="0.25">
      <c r="A246" s="2">
        <v>45784.701388888891</v>
      </c>
      <c r="B246">
        <v>135210</v>
      </c>
      <c r="C246">
        <v>135285</v>
      </c>
      <c r="D246">
        <v>135105</v>
      </c>
      <c r="E246">
        <v>135195</v>
      </c>
    </row>
    <row r="247" spans="1:5" x14ac:dyDescent="0.25">
      <c r="A247" s="2">
        <v>45784.697916666664</v>
      </c>
      <c r="B247">
        <v>135275</v>
      </c>
      <c r="C247">
        <v>135350</v>
      </c>
      <c r="D247">
        <v>135165</v>
      </c>
      <c r="E247">
        <v>135205</v>
      </c>
    </row>
    <row r="248" spans="1:5" x14ac:dyDescent="0.25">
      <c r="A248" s="2">
        <v>45784.694444444445</v>
      </c>
      <c r="B248">
        <v>135090</v>
      </c>
      <c r="C248">
        <v>135440</v>
      </c>
      <c r="D248">
        <v>135065</v>
      </c>
      <c r="E248">
        <v>135275</v>
      </c>
    </row>
    <row r="249" spans="1:5" x14ac:dyDescent="0.25">
      <c r="A249" s="2">
        <v>45784.690972222219</v>
      </c>
      <c r="B249">
        <v>135015</v>
      </c>
      <c r="C249">
        <v>135160</v>
      </c>
      <c r="D249">
        <v>134995</v>
      </c>
      <c r="E249">
        <v>135090</v>
      </c>
    </row>
    <row r="250" spans="1:5" x14ac:dyDescent="0.25">
      <c r="A250" s="2">
        <v>45784.6875</v>
      </c>
      <c r="B250">
        <v>134975</v>
      </c>
      <c r="C250">
        <v>135095</v>
      </c>
      <c r="D250">
        <v>134940</v>
      </c>
      <c r="E250">
        <v>135015</v>
      </c>
    </row>
    <row r="251" spans="1:5" x14ac:dyDescent="0.25">
      <c r="A251" s="2">
        <v>45784.684027777781</v>
      </c>
      <c r="B251">
        <v>135090</v>
      </c>
      <c r="C251">
        <v>135100</v>
      </c>
      <c r="D251">
        <v>134895</v>
      </c>
      <c r="E251">
        <v>134975</v>
      </c>
    </row>
    <row r="252" spans="1:5" x14ac:dyDescent="0.25">
      <c r="A252" s="2">
        <v>45784.680555555555</v>
      </c>
      <c r="B252">
        <v>135110</v>
      </c>
      <c r="C252">
        <v>135150</v>
      </c>
      <c r="D252">
        <v>135055</v>
      </c>
      <c r="E252">
        <v>135085</v>
      </c>
    </row>
    <row r="253" spans="1:5" x14ac:dyDescent="0.25">
      <c r="A253" s="2">
        <v>45784.677083333336</v>
      </c>
      <c r="B253">
        <v>135095</v>
      </c>
      <c r="C253">
        <v>135135</v>
      </c>
      <c r="D253">
        <v>134930</v>
      </c>
      <c r="E253">
        <v>135115</v>
      </c>
    </row>
    <row r="254" spans="1:5" x14ac:dyDescent="0.25">
      <c r="A254" s="2">
        <v>45784.673611111109</v>
      </c>
      <c r="B254">
        <v>135140</v>
      </c>
      <c r="C254">
        <v>135160</v>
      </c>
      <c r="D254">
        <v>135005</v>
      </c>
      <c r="E254">
        <v>135090</v>
      </c>
    </row>
    <row r="255" spans="1:5" x14ac:dyDescent="0.25">
      <c r="A255" s="2">
        <v>45784.670138888891</v>
      </c>
      <c r="B255">
        <v>135130</v>
      </c>
      <c r="C255">
        <v>135150</v>
      </c>
      <c r="D255">
        <v>134995</v>
      </c>
      <c r="E255">
        <v>135140</v>
      </c>
    </row>
    <row r="256" spans="1:5" x14ac:dyDescent="0.25">
      <c r="A256" s="2">
        <v>45784.666666666664</v>
      </c>
      <c r="B256">
        <v>135245</v>
      </c>
      <c r="C256">
        <v>135245</v>
      </c>
      <c r="D256">
        <v>135085</v>
      </c>
      <c r="E256">
        <v>135130</v>
      </c>
    </row>
    <row r="257" spans="1:5" x14ac:dyDescent="0.25">
      <c r="A257" s="2">
        <v>45784.663194444445</v>
      </c>
      <c r="B257">
        <v>135090</v>
      </c>
      <c r="C257">
        <v>135345</v>
      </c>
      <c r="D257">
        <v>135090</v>
      </c>
      <c r="E257">
        <v>135250</v>
      </c>
    </row>
    <row r="258" spans="1:5" x14ac:dyDescent="0.25">
      <c r="A258" s="2">
        <v>45784.659722222219</v>
      </c>
      <c r="B258">
        <v>135095</v>
      </c>
      <c r="C258">
        <v>135175</v>
      </c>
      <c r="D258">
        <v>134960</v>
      </c>
      <c r="E258">
        <v>135090</v>
      </c>
    </row>
    <row r="259" spans="1:5" x14ac:dyDescent="0.25">
      <c r="A259" s="2">
        <v>45784.65625</v>
      </c>
      <c r="B259">
        <v>135325</v>
      </c>
      <c r="C259">
        <v>135380</v>
      </c>
      <c r="D259">
        <v>135015</v>
      </c>
      <c r="E259">
        <v>135100</v>
      </c>
    </row>
    <row r="260" spans="1:5" x14ac:dyDescent="0.25">
      <c r="A260" s="2">
        <v>45784.652777777781</v>
      </c>
      <c r="B260">
        <v>135390</v>
      </c>
      <c r="C260">
        <v>135430</v>
      </c>
      <c r="D260">
        <v>135285</v>
      </c>
      <c r="E260">
        <v>135320</v>
      </c>
    </row>
    <row r="261" spans="1:5" x14ac:dyDescent="0.25">
      <c r="A261" s="2">
        <v>45784.649305555555</v>
      </c>
      <c r="B261">
        <v>135300</v>
      </c>
      <c r="C261">
        <v>135445</v>
      </c>
      <c r="D261">
        <v>135200</v>
      </c>
      <c r="E261">
        <v>135390</v>
      </c>
    </row>
    <row r="262" spans="1:5" x14ac:dyDescent="0.25">
      <c r="A262" s="2">
        <v>45784.645833333336</v>
      </c>
      <c r="B262">
        <v>135195</v>
      </c>
      <c r="C262">
        <v>135345</v>
      </c>
      <c r="D262">
        <v>135125</v>
      </c>
      <c r="E262">
        <v>135290</v>
      </c>
    </row>
    <row r="263" spans="1:5" x14ac:dyDescent="0.25">
      <c r="A263" s="2">
        <v>45784.642361111109</v>
      </c>
      <c r="B263">
        <v>135140</v>
      </c>
      <c r="C263">
        <v>135225</v>
      </c>
      <c r="D263">
        <v>135120</v>
      </c>
      <c r="E263">
        <v>135200</v>
      </c>
    </row>
    <row r="264" spans="1:5" x14ac:dyDescent="0.25">
      <c r="A264" s="2">
        <v>45784.638888888891</v>
      </c>
      <c r="B264">
        <v>135150</v>
      </c>
      <c r="C264">
        <v>135220</v>
      </c>
      <c r="D264">
        <v>135080</v>
      </c>
      <c r="E264">
        <v>135135</v>
      </c>
    </row>
    <row r="265" spans="1:5" x14ac:dyDescent="0.25">
      <c r="A265" s="2">
        <v>45784.635416666664</v>
      </c>
      <c r="B265">
        <v>135060</v>
      </c>
      <c r="C265">
        <v>135200</v>
      </c>
      <c r="D265">
        <v>135000</v>
      </c>
      <c r="E265">
        <v>135150</v>
      </c>
    </row>
    <row r="266" spans="1:5" x14ac:dyDescent="0.25">
      <c r="A266" s="2">
        <v>45784.631944444445</v>
      </c>
      <c r="B266">
        <v>135065</v>
      </c>
      <c r="C266">
        <v>135190</v>
      </c>
      <c r="D266">
        <v>135015</v>
      </c>
      <c r="E266">
        <v>135060</v>
      </c>
    </row>
    <row r="267" spans="1:5" x14ac:dyDescent="0.25">
      <c r="A267" s="2">
        <v>45784.628472222219</v>
      </c>
      <c r="B267">
        <v>135225</v>
      </c>
      <c r="C267">
        <v>135235</v>
      </c>
      <c r="D267">
        <v>134945</v>
      </c>
      <c r="E267">
        <v>135070</v>
      </c>
    </row>
    <row r="268" spans="1:5" x14ac:dyDescent="0.25">
      <c r="A268" s="2">
        <v>45784.625</v>
      </c>
      <c r="B268">
        <v>135235</v>
      </c>
      <c r="C268">
        <v>135520</v>
      </c>
      <c r="D268">
        <v>135105</v>
      </c>
      <c r="E268">
        <v>135225</v>
      </c>
    </row>
    <row r="269" spans="1:5" x14ac:dyDescent="0.25">
      <c r="A269" s="2">
        <v>45784.621527777781</v>
      </c>
      <c r="B269">
        <v>135125</v>
      </c>
      <c r="C269">
        <v>135290</v>
      </c>
      <c r="D269">
        <v>135080</v>
      </c>
      <c r="E269">
        <v>135240</v>
      </c>
    </row>
    <row r="270" spans="1:5" x14ac:dyDescent="0.25">
      <c r="A270" s="2">
        <v>45784.618055555555</v>
      </c>
      <c r="B270">
        <v>135185</v>
      </c>
      <c r="C270">
        <v>135250</v>
      </c>
      <c r="D270">
        <v>135070</v>
      </c>
      <c r="E270">
        <v>135120</v>
      </c>
    </row>
    <row r="271" spans="1:5" x14ac:dyDescent="0.25">
      <c r="A271" s="2">
        <v>45784.614583333336</v>
      </c>
      <c r="B271">
        <v>135125</v>
      </c>
      <c r="C271">
        <v>135195</v>
      </c>
      <c r="D271">
        <v>135085</v>
      </c>
      <c r="E271">
        <v>135190</v>
      </c>
    </row>
    <row r="272" spans="1:5" x14ac:dyDescent="0.25">
      <c r="A272" s="2">
        <v>45784.611111111109</v>
      </c>
      <c r="B272">
        <v>135135</v>
      </c>
      <c r="C272">
        <v>135225</v>
      </c>
      <c r="D272">
        <v>135115</v>
      </c>
      <c r="E272">
        <v>135130</v>
      </c>
    </row>
    <row r="273" spans="1:5" x14ac:dyDescent="0.25">
      <c r="A273" s="2">
        <v>45784.607638888891</v>
      </c>
      <c r="B273">
        <v>135140</v>
      </c>
      <c r="C273">
        <v>135165</v>
      </c>
      <c r="D273">
        <v>135050</v>
      </c>
      <c r="E273">
        <v>135135</v>
      </c>
    </row>
    <row r="274" spans="1:5" x14ac:dyDescent="0.25">
      <c r="A274" s="2">
        <v>45784.604166666664</v>
      </c>
      <c r="B274">
        <v>135280</v>
      </c>
      <c r="C274">
        <v>135290</v>
      </c>
      <c r="D274">
        <v>135140</v>
      </c>
      <c r="E274">
        <v>135140</v>
      </c>
    </row>
    <row r="275" spans="1:5" x14ac:dyDescent="0.25">
      <c r="A275" s="2">
        <v>45784.600694444445</v>
      </c>
      <c r="B275">
        <v>135330</v>
      </c>
      <c r="C275">
        <v>135360</v>
      </c>
      <c r="D275">
        <v>135270</v>
      </c>
      <c r="E275">
        <v>135280</v>
      </c>
    </row>
    <row r="276" spans="1:5" x14ac:dyDescent="0.25">
      <c r="A276" s="2">
        <v>45784.597222222219</v>
      </c>
      <c r="B276">
        <v>135290</v>
      </c>
      <c r="C276">
        <v>135340</v>
      </c>
      <c r="D276">
        <v>135240</v>
      </c>
      <c r="E276">
        <v>135330</v>
      </c>
    </row>
    <row r="277" spans="1:5" x14ac:dyDescent="0.25">
      <c r="A277" s="2">
        <v>45784.59375</v>
      </c>
      <c r="B277">
        <v>135380</v>
      </c>
      <c r="C277">
        <v>135440</v>
      </c>
      <c r="D277">
        <v>135280</v>
      </c>
      <c r="E277">
        <v>135285</v>
      </c>
    </row>
    <row r="278" spans="1:5" x14ac:dyDescent="0.25">
      <c r="A278" s="2">
        <v>45784.590277777781</v>
      </c>
      <c r="B278">
        <v>135445</v>
      </c>
      <c r="C278">
        <v>135475</v>
      </c>
      <c r="D278">
        <v>135340</v>
      </c>
      <c r="E278">
        <v>135385</v>
      </c>
    </row>
    <row r="279" spans="1:5" x14ac:dyDescent="0.25">
      <c r="A279" s="2">
        <v>45784.586805555555</v>
      </c>
      <c r="B279">
        <v>135360</v>
      </c>
      <c r="C279">
        <v>135465</v>
      </c>
      <c r="D279">
        <v>135335</v>
      </c>
      <c r="E279">
        <v>135450</v>
      </c>
    </row>
    <row r="280" spans="1:5" x14ac:dyDescent="0.25">
      <c r="A280" s="2">
        <v>45784.583333333336</v>
      </c>
      <c r="B280">
        <v>135410</v>
      </c>
      <c r="C280">
        <v>135415</v>
      </c>
      <c r="D280">
        <v>135320</v>
      </c>
      <c r="E280">
        <v>135360</v>
      </c>
    </row>
    <row r="281" spans="1:5" x14ac:dyDescent="0.25">
      <c r="A281" s="2">
        <v>45784.579861111109</v>
      </c>
      <c r="B281">
        <v>135450</v>
      </c>
      <c r="C281">
        <v>135480</v>
      </c>
      <c r="D281">
        <v>135325</v>
      </c>
      <c r="E281">
        <v>135410</v>
      </c>
    </row>
    <row r="282" spans="1:5" x14ac:dyDescent="0.25">
      <c r="A282" s="2">
        <v>45784.576388888891</v>
      </c>
      <c r="B282">
        <v>135285</v>
      </c>
      <c r="C282">
        <v>135450</v>
      </c>
      <c r="D282">
        <v>135250</v>
      </c>
      <c r="E282">
        <v>135450</v>
      </c>
    </row>
    <row r="283" spans="1:5" x14ac:dyDescent="0.25">
      <c r="A283" s="2">
        <v>45784.572916666664</v>
      </c>
      <c r="B283">
        <v>135150</v>
      </c>
      <c r="C283">
        <v>135295</v>
      </c>
      <c r="D283">
        <v>135140</v>
      </c>
      <c r="E283">
        <v>135285</v>
      </c>
    </row>
    <row r="284" spans="1:5" x14ac:dyDescent="0.25">
      <c r="A284" s="2">
        <v>45784.569444444445</v>
      </c>
      <c r="B284">
        <v>135095</v>
      </c>
      <c r="C284">
        <v>135160</v>
      </c>
      <c r="D284">
        <v>135060</v>
      </c>
      <c r="E284">
        <v>135155</v>
      </c>
    </row>
    <row r="285" spans="1:5" x14ac:dyDescent="0.25">
      <c r="A285" s="2">
        <v>45784.565972222219</v>
      </c>
      <c r="B285">
        <v>135000</v>
      </c>
      <c r="C285">
        <v>135105</v>
      </c>
      <c r="D285">
        <v>134990</v>
      </c>
      <c r="E285">
        <v>135090</v>
      </c>
    </row>
    <row r="286" spans="1:5" x14ac:dyDescent="0.25">
      <c r="A286" s="2">
        <v>45784.5625</v>
      </c>
      <c r="B286">
        <v>134975</v>
      </c>
      <c r="C286">
        <v>135020</v>
      </c>
      <c r="D286">
        <v>134970</v>
      </c>
      <c r="E286">
        <v>135000</v>
      </c>
    </row>
    <row r="287" spans="1:5" x14ac:dyDescent="0.25">
      <c r="A287" s="2">
        <v>45784.559027777781</v>
      </c>
      <c r="B287">
        <v>135070</v>
      </c>
      <c r="C287">
        <v>135080</v>
      </c>
      <c r="D287">
        <v>134930</v>
      </c>
      <c r="E287">
        <v>134975</v>
      </c>
    </row>
    <row r="288" spans="1:5" x14ac:dyDescent="0.25">
      <c r="A288" s="2">
        <v>45784.555555555555</v>
      </c>
      <c r="B288">
        <v>135180</v>
      </c>
      <c r="C288">
        <v>135210</v>
      </c>
      <c r="D288">
        <v>135065</v>
      </c>
      <c r="E288">
        <v>135070</v>
      </c>
    </row>
    <row r="289" spans="1:5" x14ac:dyDescent="0.25">
      <c r="A289" s="2">
        <v>45784.552083333336</v>
      </c>
      <c r="B289">
        <v>135200</v>
      </c>
      <c r="C289">
        <v>135220</v>
      </c>
      <c r="D289">
        <v>135110</v>
      </c>
      <c r="E289">
        <v>135180</v>
      </c>
    </row>
    <row r="290" spans="1:5" x14ac:dyDescent="0.25">
      <c r="A290" s="2">
        <v>45784.548611111109</v>
      </c>
      <c r="B290">
        <v>135075</v>
      </c>
      <c r="C290">
        <v>135220</v>
      </c>
      <c r="D290">
        <v>135060</v>
      </c>
      <c r="E290">
        <v>135200</v>
      </c>
    </row>
    <row r="291" spans="1:5" x14ac:dyDescent="0.25">
      <c r="A291" s="2">
        <v>45784.545138888891</v>
      </c>
      <c r="B291">
        <v>135065</v>
      </c>
      <c r="C291">
        <v>135115</v>
      </c>
      <c r="D291">
        <v>135050</v>
      </c>
      <c r="E291">
        <v>135075</v>
      </c>
    </row>
    <row r="292" spans="1:5" x14ac:dyDescent="0.25">
      <c r="A292" s="2">
        <v>45784.541666666664</v>
      </c>
      <c r="B292">
        <v>135075</v>
      </c>
      <c r="C292">
        <v>135125</v>
      </c>
      <c r="D292">
        <v>135040</v>
      </c>
      <c r="E292">
        <v>135065</v>
      </c>
    </row>
    <row r="293" spans="1:5" x14ac:dyDescent="0.25">
      <c r="A293" s="2">
        <v>45784.538194444445</v>
      </c>
      <c r="B293">
        <v>135015</v>
      </c>
      <c r="C293">
        <v>135115</v>
      </c>
      <c r="D293">
        <v>135005</v>
      </c>
      <c r="E293">
        <v>135075</v>
      </c>
    </row>
    <row r="294" spans="1:5" x14ac:dyDescent="0.25">
      <c r="A294" s="2">
        <v>45784.534722222219</v>
      </c>
      <c r="B294">
        <v>135040</v>
      </c>
      <c r="C294">
        <v>135040</v>
      </c>
      <c r="D294">
        <v>134960</v>
      </c>
      <c r="E294">
        <v>135010</v>
      </c>
    </row>
    <row r="295" spans="1:5" x14ac:dyDescent="0.25">
      <c r="A295" s="2">
        <v>45784.53125</v>
      </c>
      <c r="B295">
        <v>135130</v>
      </c>
      <c r="C295">
        <v>135165</v>
      </c>
      <c r="D295">
        <v>135005</v>
      </c>
      <c r="E295">
        <v>135040</v>
      </c>
    </row>
    <row r="296" spans="1:5" x14ac:dyDescent="0.25">
      <c r="A296" s="2">
        <v>45784.527777777781</v>
      </c>
      <c r="B296">
        <v>135120</v>
      </c>
      <c r="C296">
        <v>135180</v>
      </c>
      <c r="D296">
        <v>135060</v>
      </c>
      <c r="E296">
        <v>135130</v>
      </c>
    </row>
    <row r="297" spans="1:5" x14ac:dyDescent="0.25">
      <c r="A297" s="2">
        <v>45784.524305555555</v>
      </c>
      <c r="B297">
        <v>135030</v>
      </c>
      <c r="C297">
        <v>135200</v>
      </c>
      <c r="D297">
        <v>135000</v>
      </c>
      <c r="E297">
        <v>135120</v>
      </c>
    </row>
    <row r="298" spans="1:5" x14ac:dyDescent="0.25">
      <c r="A298" s="2">
        <v>45784.520833333336</v>
      </c>
      <c r="B298">
        <v>135045</v>
      </c>
      <c r="C298">
        <v>135150</v>
      </c>
      <c r="D298">
        <v>135000</v>
      </c>
      <c r="E298">
        <v>135030</v>
      </c>
    </row>
    <row r="299" spans="1:5" x14ac:dyDescent="0.25">
      <c r="A299" s="2">
        <v>45784.517361111109</v>
      </c>
      <c r="B299">
        <v>134850</v>
      </c>
      <c r="C299">
        <v>135080</v>
      </c>
      <c r="D299">
        <v>134845</v>
      </c>
      <c r="E299">
        <v>135045</v>
      </c>
    </row>
    <row r="300" spans="1:5" x14ac:dyDescent="0.25">
      <c r="A300" s="2">
        <v>45784.513888888891</v>
      </c>
      <c r="B300">
        <v>134875</v>
      </c>
      <c r="C300">
        <v>134880</v>
      </c>
      <c r="D300">
        <v>134755</v>
      </c>
      <c r="E300">
        <v>134850</v>
      </c>
    </row>
    <row r="301" spans="1:5" x14ac:dyDescent="0.25">
      <c r="A301" s="2">
        <v>45784.510416666664</v>
      </c>
      <c r="B301">
        <v>134945</v>
      </c>
      <c r="C301">
        <v>134955</v>
      </c>
      <c r="D301">
        <v>134785</v>
      </c>
      <c r="E301">
        <v>134875</v>
      </c>
    </row>
    <row r="302" spans="1:5" x14ac:dyDescent="0.25">
      <c r="A302" s="2">
        <v>45784.506944444445</v>
      </c>
      <c r="B302">
        <v>134970</v>
      </c>
      <c r="C302">
        <v>135015</v>
      </c>
      <c r="D302">
        <v>134880</v>
      </c>
      <c r="E302">
        <v>134950</v>
      </c>
    </row>
    <row r="303" spans="1:5" x14ac:dyDescent="0.25">
      <c r="A303" s="2">
        <v>45784.503472222219</v>
      </c>
      <c r="B303">
        <v>134905</v>
      </c>
      <c r="C303">
        <v>134990</v>
      </c>
      <c r="D303">
        <v>134870</v>
      </c>
      <c r="E303">
        <v>134970</v>
      </c>
    </row>
    <row r="304" spans="1:5" x14ac:dyDescent="0.25">
      <c r="A304" s="2">
        <v>45784.5</v>
      </c>
      <c r="B304">
        <v>134875</v>
      </c>
      <c r="C304">
        <v>134920</v>
      </c>
      <c r="D304">
        <v>134810</v>
      </c>
      <c r="E304">
        <v>134900</v>
      </c>
    </row>
    <row r="305" spans="1:5" x14ac:dyDescent="0.25">
      <c r="A305" s="2">
        <v>45784.496527777781</v>
      </c>
      <c r="B305">
        <v>134820</v>
      </c>
      <c r="C305">
        <v>134945</v>
      </c>
      <c r="D305">
        <v>134775</v>
      </c>
      <c r="E305">
        <v>134875</v>
      </c>
    </row>
    <row r="306" spans="1:5" x14ac:dyDescent="0.25">
      <c r="A306" s="2">
        <v>45784.493055555555</v>
      </c>
      <c r="B306">
        <v>134885</v>
      </c>
      <c r="C306">
        <v>134945</v>
      </c>
      <c r="D306">
        <v>134780</v>
      </c>
      <c r="E306">
        <v>134815</v>
      </c>
    </row>
    <row r="307" spans="1:5" x14ac:dyDescent="0.25">
      <c r="A307" s="2">
        <v>45784.489583333336</v>
      </c>
      <c r="B307">
        <v>134845</v>
      </c>
      <c r="C307">
        <v>134910</v>
      </c>
      <c r="D307">
        <v>134760</v>
      </c>
      <c r="E307">
        <v>134880</v>
      </c>
    </row>
    <row r="308" spans="1:5" x14ac:dyDescent="0.25">
      <c r="A308" s="2">
        <v>45784.486111111109</v>
      </c>
      <c r="B308">
        <v>134970</v>
      </c>
      <c r="C308">
        <v>135050</v>
      </c>
      <c r="D308">
        <v>134800</v>
      </c>
      <c r="E308">
        <v>134840</v>
      </c>
    </row>
    <row r="309" spans="1:5" x14ac:dyDescent="0.25">
      <c r="A309" s="2">
        <v>45784.482638888891</v>
      </c>
      <c r="B309">
        <v>135025</v>
      </c>
      <c r="C309">
        <v>135075</v>
      </c>
      <c r="D309">
        <v>134865</v>
      </c>
      <c r="E309">
        <v>134970</v>
      </c>
    </row>
    <row r="310" spans="1:5" x14ac:dyDescent="0.25">
      <c r="A310" s="2">
        <v>45784.479166666664</v>
      </c>
      <c r="B310">
        <v>134960</v>
      </c>
      <c r="C310">
        <v>135080</v>
      </c>
      <c r="D310">
        <v>134940</v>
      </c>
      <c r="E310">
        <v>135020</v>
      </c>
    </row>
    <row r="311" spans="1:5" x14ac:dyDescent="0.25">
      <c r="A311" s="2">
        <v>45784.475694444445</v>
      </c>
      <c r="B311">
        <v>134935</v>
      </c>
      <c r="C311">
        <v>135040</v>
      </c>
      <c r="D311">
        <v>134815</v>
      </c>
      <c r="E311">
        <v>134955</v>
      </c>
    </row>
    <row r="312" spans="1:5" x14ac:dyDescent="0.25">
      <c r="A312" s="2">
        <v>45784.472222222219</v>
      </c>
      <c r="B312">
        <v>134920</v>
      </c>
      <c r="C312">
        <v>134995</v>
      </c>
      <c r="D312">
        <v>134855</v>
      </c>
      <c r="E312">
        <v>134935</v>
      </c>
    </row>
    <row r="313" spans="1:5" x14ac:dyDescent="0.25">
      <c r="A313" s="2">
        <v>45784.46875</v>
      </c>
      <c r="B313">
        <v>134845</v>
      </c>
      <c r="C313">
        <v>134965</v>
      </c>
      <c r="D313">
        <v>134755</v>
      </c>
      <c r="E313">
        <v>134915</v>
      </c>
    </row>
    <row r="314" spans="1:5" x14ac:dyDescent="0.25">
      <c r="A314" s="2">
        <v>45784.465277777781</v>
      </c>
      <c r="B314">
        <v>134785</v>
      </c>
      <c r="C314">
        <v>134890</v>
      </c>
      <c r="D314">
        <v>134750</v>
      </c>
      <c r="E314">
        <v>134840</v>
      </c>
    </row>
    <row r="315" spans="1:5" x14ac:dyDescent="0.25">
      <c r="A315" s="2">
        <v>45784.461805555555</v>
      </c>
      <c r="B315">
        <v>134925</v>
      </c>
      <c r="C315">
        <v>135000</v>
      </c>
      <c r="D315">
        <v>134675</v>
      </c>
      <c r="E315">
        <v>134785</v>
      </c>
    </row>
    <row r="316" spans="1:5" x14ac:dyDescent="0.25">
      <c r="A316" s="2">
        <v>45784.458333333336</v>
      </c>
      <c r="B316">
        <v>134930</v>
      </c>
      <c r="C316">
        <v>134995</v>
      </c>
      <c r="D316">
        <v>134875</v>
      </c>
      <c r="E316">
        <v>134925</v>
      </c>
    </row>
    <row r="317" spans="1:5" x14ac:dyDescent="0.25">
      <c r="A317" s="2">
        <v>45784.454861111109</v>
      </c>
      <c r="B317">
        <v>134900</v>
      </c>
      <c r="C317">
        <v>134930</v>
      </c>
      <c r="D317">
        <v>134760</v>
      </c>
      <c r="E317">
        <v>134930</v>
      </c>
    </row>
    <row r="318" spans="1:5" x14ac:dyDescent="0.25">
      <c r="A318" s="2">
        <v>45784.451388888891</v>
      </c>
      <c r="B318">
        <v>134885</v>
      </c>
      <c r="C318">
        <v>134935</v>
      </c>
      <c r="D318">
        <v>134780</v>
      </c>
      <c r="E318">
        <v>134900</v>
      </c>
    </row>
    <row r="319" spans="1:5" x14ac:dyDescent="0.25">
      <c r="A319" s="2">
        <v>45784.447916666664</v>
      </c>
      <c r="B319">
        <v>135165</v>
      </c>
      <c r="C319">
        <v>135205</v>
      </c>
      <c r="D319">
        <v>134870</v>
      </c>
      <c r="E319">
        <v>134880</v>
      </c>
    </row>
    <row r="320" spans="1:5" x14ac:dyDescent="0.25">
      <c r="A320" s="2">
        <v>45784.444444444445</v>
      </c>
      <c r="B320">
        <v>135290</v>
      </c>
      <c r="C320">
        <v>135335</v>
      </c>
      <c r="D320">
        <v>135115</v>
      </c>
      <c r="E320">
        <v>135170</v>
      </c>
    </row>
    <row r="321" spans="1:5" x14ac:dyDescent="0.25">
      <c r="A321" s="2">
        <v>45784.440972222219</v>
      </c>
      <c r="B321">
        <v>135440</v>
      </c>
      <c r="C321">
        <v>135440</v>
      </c>
      <c r="D321">
        <v>135225</v>
      </c>
      <c r="E321">
        <v>135285</v>
      </c>
    </row>
    <row r="322" spans="1:5" x14ac:dyDescent="0.25">
      <c r="A322" s="2">
        <v>45784.4375</v>
      </c>
      <c r="B322">
        <v>135405</v>
      </c>
      <c r="C322">
        <v>135500</v>
      </c>
      <c r="D322">
        <v>135285</v>
      </c>
      <c r="E322">
        <v>135440</v>
      </c>
    </row>
    <row r="323" spans="1:5" x14ac:dyDescent="0.25">
      <c r="A323" s="2">
        <v>45784.434027777781</v>
      </c>
      <c r="B323">
        <v>135440</v>
      </c>
      <c r="C323">
        <v>135555</v>
      </c>
      <c r="D323">
        <v>135360</v>
      </c>
      <c r="E323">
        <v>135405</v>
      </c>
    </row>
    <row r="324" spans="1:5" x14ac:dyDescent="0.25">
      <c r="A324" s="2">
        <v>45784.430555555555</v>
      </c>
      <c r="B324">
        <v>135520</v>
      </c>
      <c r="C324">
        <v>135565</v>
      </c>
      <c r="D324">
        <v>135435</v>
      </c>
      <c r="E324">
        <v>135440</v>
      </c>
    </row>
    <row r="325" spans="1:5" x14ac:dyDescent="0.25">
      <c r="A325" s="2">
        <v>45784.427083333336</v>
      </c>
      <c r="B325">
        <v>135695</v>
      </c>
      <c r="C325">
        <v>135700</v>
      </c>
      <c r="D325">
        <v>135495</v>
      </c>
      <c r="E325">
        <v>135520</v>
      </c>
    </row>
    <row r="326" spans="1:5" x14ac:dyDescent="0.25">
      <c r="A326" s="2">
        <v>45784.423611111109</v>
      </c>
      <c r="B326">
        <v>135800</v>
      </c>
      <c r="C326">
        <v>135955</v>
      </c>
      <c r="D326">
        <v>135590</v>
      </c>
      <c r="E326">
        <v>135695</v>
      </c>
    </row>
    <row r="327" spans="1:5" x14ac:dyDescent="0.25">
      <c r="A327" s="2">
        <v>45784.420138888891</v>
      </c>
      <c r="B327">
        <v>136110</v>
      </c>
      <c r="C327">
        <v>136145</v>
      </c>
      <c r="D327">
        <v>135755</v>
      </c>
      <c r="E327">
        <v>135795</v>
      </c>
    </row>
    <row r="328" spans="1:5" x14ac:dyDescent="0.25">
      <c r="A328" s="2">
        <v>45784.416666666664</v>
      </c>
      <c r="B328">
        <v>136200</v>
      </c>
      <c r="C328">
        <v>136205</v>
      </c>
      <c r="D328">
        <v>136015</v>
      </c>
      <c r="E328">
        <v>136110</v>
      </c>
    </row>
    <row r="329" spans="1:5" x14ac:dyDescent="0.25">
      <c r="A329" s="2">
        <v>45784.413194444445</v>
      </c>
      <c r="B329">
        <v>136115</v>
      </c>
      <c r="C329">
        <v>136235</v>
      </c>
      <c r="D329">
        <v>136105</v>
      </c>
      <c r="E329">
        <v>136205</v>
      </c>
    </row>
    <row r="330" spans="1:5" x14ac:dyDescent="0.25">
      <c r="A330" s="2">
        <v>45784.409722222219</v>
      </c>
      <c r="B330">
        <v>136035</v>
      </c>
      <c r="C330">
        <v>136170</v>
      </c>
      <c r="D330">
        <v>136030</v>
      </c>
      <c r="E330">
        <v>136120</v>
      </c>
    </row>
    <row r="331" spans="1:5" x14ac:dyDescent="0.25">
      <c r="A331" s="2">
        <v>45784.40625</v>
      </c>
      <c r="B331">
        <v>136165</v>
      </c>
      <c r="C331">
        <v>136200</v>
      </c>
      <c r="D331">
        <v>136030</v>
      </c>
      <c r="E331">
        <v>136030</v>
      </c>
    </row>
    <row r="332" spans="1:5" x14ac:dyDescent="0.25">
      <c r="A332" s="2">
        <v>45784.402777777781</v>
      </c>
      <c r="B332">
        <v>136230</v>
      </c>
      <c r="C332">
        <v>136275</v>
      </c>
      <c r="D332">
        <v>136155</v>
      </c>
      <c r="E332">
        <v>136170</v>
      </c>
    </row>
    <row r="333" spans="1:5" x14ac:dyDescent="0.25">
      <c r="A333" s="2">
        <v>45784.399305555555</v>
      </c>
      <c r="B333">
        <v>136280</v>
      </c>
      <c r="C333">
        <v>136330</v>
      </c>
      <c r="D333">
        <v>136215</v>
      </c>
      <c r="E333">
        <v>136230</v>
      </c>
    </row>
    <row r="334" spans="1:5" x14ac:dyDescent="0.25">
      <c r="A334" s="2">
        <v>45784.395833333336</v>
      </c>
      <c r="B334">
        <v>136295</v>
      </c>
      <c r="C334">
        <v>136375</v>
      </c>
      <c r="D334">
        <v>136245</v>
      </c>
      <c r="E334">
        <v>136280</v>
      </c>
    </row>
    <row r="335" spans="1:5" x14ac:dyDescent="0.25">
      <c r="A335" s="2">
        <v>45784.392361111109</v>
      </c>
      <c r="B335">
        <v>136475</v>
      </c>
      <c r="C335">
        <v>136485</v>
      </c>
      <c r="D335">
        <v>136235</v>
      </c>
      <c r="E335">
        <v>136300</v>
      </c>
    </row>
    <row r="336" spans="1:5" x14ac:dyDescent="0.25">
      <c r="A336" s="2">
        <v>45784.388888888891</v>
      </c>
      <c r="B336">
        <v>136420</v>
      </c>
      <c r="C336">
        <v>136500</v>
      </c>
      <c r="D336">
        <v>136345</v>
      </c>
      <c r="E336">
        <v>136470</v>
      </c>
    </row>
    <row r="337" spans="1:5" x14ac:dyDescent="0.25">
      <c r="A337" s="2">
        <v>45784.385416666664</v>
      </c>
      <c r="B337">
        <v>136305</v>
      </c>
      <c r="C337">
        <v>136435</v>
      </c>
      <c r="D337">
        <v>136270</v>
      </c>
      <c r="E337">
        <v>136425</v>
      </c>
    </row>
    <row r="338" spans="1:5" x14ac:dyDescent="0.25">
      <c r="A338" s="2">
        <v>45784.381944444445</v>
      </c>
      <c r="B338">
        <v>136345</v>
      </c>
      <c r="C338">
        <v>136400</v>
      </c>
      <c r="D338">
        <v>136265</v>
      </c>
      <c r="E338">
        <v>136310</v>
      </c>
    </row>
    <row r="339" spans="1:5" x14ac:dyDescent="0.25">
      <c r="A339" s="2">
        <v>45784.378472222219</v>
      </c>
      <c r="B339">
        <v>136360</v>
      </c>
      <c r="C339">
        <v>136430</v>
      </c>
      <c r="D339">
        <v>136235</v>
      </c>
      <c r="E339">
        <v>136340</v>
      </c>
    </row>
    <row r="340" spans="1:5" x14ac:dyDescent="0.25">
      <c r="A340" s="2">
        <v>45784.375</v>
      </c>
      <c r="B340">
        <v>136000</v>
      </c>
      <c r="C340">
        <v>136475</v>
      </c>
      <c r="D340">
        <v>136000</v>
      </c>
      <c r="E340">
        <v>136360</v>
      </c>
    </row>
    <row r="341" spans="1:5" x14ac:dyDescent="0.25">
      <c r="A341" s="2">
        <v>45783.763888888891</v>
      </c>
      <c r="B341">
        <v>135655</v>
      </c>
      <c r="C341">
        <v>135665</v>
      </c>
      <c r="D341">
        <v>135605</v>
      </c>
      <c r="E341">
        <v>135665</v>
      </c>
    </row>
    <row r="342" spans="1:5" x14ac:dyDescent="0.25">
      <c r="A342" s="2">
        <v>45783.760416666664</v>
      </c>
      <c r="B342">
        <v>135550</v>
      </c>
      <c r="C342">
        <v>135685</v>
      </c>
      <c r="D342">
        <v>135545</v>
      </c>
      <c r="E342">
        <v>135655</v>
      </c>
    </row>
    <row r="343" spans="1:5" x14ac:dyDescent="0.25">
      <c r="A343" s="2">
        <v>45783.756944444445</v>
      </c>
      <c r="B343">
        <v>135550</v>
      </c>
      <c r="C343">
        <v>135585</v>
      </c>
      <c r="D343">
        <v>135520</v>
      </c>
      <c r="E343">
        <v>135550</v>
      </c>
    </row>
    <row r="344" spans="1:5" x14ac:dyDescent="0.25">
      <c r="A344" s="2">
        <v>45783.753472222219</v>
      </c>
      <c r="B344">
        <v>135525</v>
      </c>
      <c r="C344">
        <v>135580</v>
      </c>
      <c r="D344">
        <v>135510</v>
      </c>
      <c r="E344">
        <v>135550</v>
      </c>
    </row>
    <row r="345" spans="1:5" x14ac:dyDescent="0.25">
      <c r="A345" s="2">
        <v>45783.75</v>
      </c>
      <c r="B345">
        <v>135515</v>
      </c>
      <c r="C345">
        <v>135540</v>
      </c>
      <c r="D345">
        <v>135505</v>
      </c>
      <c r="E345">
        <v>135525</v>
      </c>
    </row>
    <row r="346" spans="1:5" x14ac:dyDescent="0.25">
      <c r="A346" s="2">
        <v>45783.746527777781</v>
      </c>
      <c r="B346">
        <v>135520</v>
      </c>
      <c r="C346">
        <v>135540</v>
      </c>
      <c r="D346">
        <v>135490</v>
      </c>
      <c r="E346">
        <v>135510</v>
      </c>
    </row>
    <row r="347" spans="1:5" x14ac:dyDescent="0.25">
      <c r="A347" s="2">
        <v>45783.743055555555</v>
      </c>
      <c r="B347">
        <v>135500</v>
      </c>
      <c r="C347">
        <v>135540</v>
      </c>
      <c r="D347">
        <v>135495</v>
      </c>
      <c r="E347">
        <v>135520</v>
      </c>
    </row>
    <row r="348" spans="1:5" x14ac:dyDescent="0.25">
      <c r="A348" s="2">
        <v>45783.739583333336</v>
      </c>
      <c r="B348">
        <v>135485</v>
      </c>
      <c r="C348">
        <v>135515</v>
      </c>
      <c r="D348">
        <v>135480</v>
      </c>
      <c r="E348">
        <v>135500</v>
      </c>
    </row>
    <row r="349" spans="1:5" x14ac:dyDescent="0.25">
      <c r="A349" s="2">
        <v>45783.736111111109</v>
      </c>
      <c r="B349">
        <v>135450</v>
      </c>
      <c r="C349">
        <v>135495</v>
      </c>
      <c r="D349">
        <v>135440</v>
      </c>
      <c r="E349">
        <v>135480</v>
      </c>
    </row>
    <row r="350" spans="1:5" x14ac:dyDescent="0.25">
      <c r="A350" s="2">
        <v>45783.732638888891</v>
      </c>
      <c r="B350">
        <v>135475</v>
      </c>
      <c r="C350">
        <v>135485</v>
      </c>
      <c r="D350">
        <v>135430</v>
      </c>
      <c r="E350">
        <v>135455</v>
      </c>
    </row>
    <row r="351" spans="1:5" x14ac:dyDescent="0.25">
      <c r="A351" s="2">
        <v>45783.729166666664</v>
      </c>
      <c r="B351">
        <v>135510</v>
      </c>
      <c r="C351">
        <v>135520</v>
      </c>
      <c r="D351">
        <v>135465</v>
      </c>
      <c r="E351">
        <v>135475</v>
      </c>
    </row>
    <row r="352" spans="1:5" x14ac:dyDescent="0.25">
      <c r="A352" s="2">
        <v>45783.725694444445</v>
      </c>
      <c r="B352">
        <v>135555</v>
      </c>
      <c r="C352">
        <v>135625</v>
      </c>
      <c r="D352">
        <v>135495</v>
      </c>
      <c r="E352">
        <v>135515</v>
      </c>
    </row>
    <row r="353" spans="1:5" x14ac:dyDescent="0.25">
      <c r="A353" s="2">
        <v>45783.722222222219</v>
      </c>
      <c r="B353">
        <v>135505</v>
      </c>
      <c r="C353">
        <v>135590</v>
      </c>
      <c r="D353">
        <v>135500</v>
      </c>
      <c r="E353">
        <v>135550</v>
      </c>
    </row>
    <row r="354" spans="1:5" x14ac:dyDescent="0.25">
      <c r="A354" s="2">
        <v>45783.71875</v>
      </c>
      <c r="B354">
        <v>135495</v>
      </c>
      <c r="C354">
        <v>135515</v>
      </c>
      <c r="D354">
        <v>135475</v>
      </c>
      <c r="E354">
        <v>135500</v>
      </c>
    </row>
    <row r="355" spans="1:5" x14ac:dyDescent="0.25">
      <c r="A355" s="2">
        <v>45783.715277777781</v>
      </c>
      <c r="B355">
        <v>135485</v>
      </c>
      <c r="C355">
        <v>135500</v>
      </c>
      <c r="D355">
        <v>135465</v>
      </c>
      <c r="E355">
        <v>135490</v>
      </c>
    </row>
    <row r="356" spans="1:5" x14ac:dyDescent="0.25">
      <c r="A356" s="2">
        <v>45783.711805555555</v>
      </c>
      <c r="B356">
        <v>135475</v>
      </c>
      <c r="C356">
        <v>135520</v>
      </c>
      <c r="D356">
        <v>135460</v>
      </c>
      <c r="E356">
        <v>135485</v>
      </c>
    </row>
    <row r="357" spans="1:5" x14ac:dyDescent="0.25">
      <c r="A357" s="2">
        <v>45783.708333333336</v>
      </c>
      <c r="B357">
        <v>135480</v>
      </c>
      <c r="C357">
        <v>135495</v>
      </c>
      <c r="D357">
        <v>135440</v>
      </c>
      <c r="E357">
        <v>135475</v>
      </c>
    </row>
    <row r="358" spans="1:5" x14ac:dyDescent="0.25">
      <c r="A358" s="2">
        <v>45783.704861111109</v>
      </c>
      <c r="B358">
        <v>135495</v>
      </c>
      <c r="C358">
        <v>135520</v>
      </c>
      <c r="D358">
        <v>135460</v>
      </c>
      <c r="E358">
        <v>135475</v>
      </c>
    </row>
    <row r="359" spans="1:5" x14ac:dyDescent="0.25">
      <c r="A359" s="2">
        <v>45783.701388888891</v>
      </c>
      <c r="B359">
        <v>135505</v>
      </c>
      <c r="C359">
        <v>135555</v>
      </c>
      <c r="D359">
        <v>135440</v>
      </c>
      <c r="E359">
        <v>135490</v>
      </c>
    </row>
    <row r="360" spans="1:5" x14ac:dyDescent="0.25">
      <c r="A360" s="2">
        <v>45783.697916666664</v>
      </c>
      <c r="B360">
        <v>135490</v>
      </c>
      <c r="C360">
        <v>135535</v>
      </c>
      <c r="D360">
        <v>135465</v>
      </c>
      <c r="E360">
        <v>135510</v>
      </c>
    </row>
    <row r="361" spans="1:5" x14ac:dyDescent="0.25">
      <c r="A361" s="2">
        <v>45783.694444444445</v>
      </c>
      <c r="B361">
        <v>135480</v>
      </c>
      <c r="C361">
        <v>135510</v>
      </c>
      <c r="D361">
        <v>135440</v>
      </c>
      <c r="E361">
        <v>135495</v>
      </c>
    </row>
    <row r="362" spans="1:5" x14ac:dyDescent="0.25">
      <c r="A362" s="2">
        <v>45783.690972222219</v>
      </c>
      <c r="B362">
        <v>135475</v>
      </c>
      <c r="C362">
        <v>135520</v>
      </c>
      <c r="D362">
        <v>135455</v>
      </c>
      <c r="E362">
        <v>135485</v>
      </c>
    </row>
    <row r="363" spans="1:5" x14ac:dyDescent="0.25">
      <c r="A363" s="2">
        <v>45783.6875</v>
      </c>
      <c r="B363">
        <v>135505</v>
      </c>
      <c r="C363">
        <v>135565</v>
      </c>
      <c r="D363">
        <v>135450</v>
      </c>
      <c r="E363">
        <v>135475</v>
      </c>
    </row>
    <row r="364" spans="1:5" x14ac:dyDescent="0.25">
      <c r="A364" s="2">
        <v>45783.684027777781</v>
      </c>
      <c r="B364">
        <v>135540</v>
      </c>
      <c r="C364">
        <v>135575</v>
      </c>
      <c r="D364">
        <v>135485</v>
      </c>
      <c r="E364">
        <v>135510</v>
      </c>
    </row>
    <row r="365" spans="1:5" x14ac:dyDescent="0.25">
      <c r="A365" s="2">
        <v>45783.680555555555</v>
      </c>
      <c r="B365">
        <v>135460</v>
      </c>
      <c r="C365">
        <v>135575</v>
      </c>
      <c r="D365">
        <v>135455</v>
      </c>
      <c r="E365">
        <v>135540</v>
      </c>
    </row>
    <row r="366" spans="1:5" x14ac:dyDescent="0.25">
      <c r="A366" s="2">
        <v>45783.677083333336</v>
      </c>
      <c r="B366">
        <v>135520</v>
      </c>
      <c r="C366">
        <v>135520</v>
      </c>
      <c r="D366">
        <v>135430</v>
      </c>
      <c r="E366">
        <v>135455</v>
      </c>
    </row>
    <row r="367" spans="1:5" x14ac:dyDescent="0.25">
      <c r="A367" s="2">
        <v>45783.673611111109</v>
      </c>
      <c r="B367">
        <v>135480</v>
      </c>
      <c r="C367">
        <v>135545</v>
      </c>
      <c r="D367">
        <v>135450</v>
      </c>
      <c r="E367">
        <v>135520</v>
      </c>
    </row>
    <row r="368" spans="1:5" x14ac:dyDescent="0.25">
      <c r="A368" s="2">
        <v>45783.670138888891</v>
      </c>
      <c r="B368">
        <v>135495</v>
      </c>
      <c r="C368">
        <v>135515</v>
      </c>
      <c r="D368">
        <v>135440</v>
      </c>
      <c r="E368">
        <v>135480</v>
      </c>
    </row>
    <row r="369" spans="1:5" x14ac:dyDescent="0.25">
      <c r="A369" s="2">
        <v>45783.666666666664</v>
      </c>
      <c r="B369">
        <v>135435</v>
      </c>
      <c r="C369">
        <v>135520</v>
      </c>
      <c r="D369">
        <v>135420</v>
      </c>
      <c r="E369">
        <v>135490</v>
      </c>
    </row>
    <row r="370" spans="1:5" x14ac:dyDescent="0.25">
      <c r="A370" s="2">
        <v>45783.663194444445</v>
      </c>
      <c r="B370">
        <v>135365</v>
      </c>
      <c r="C370">
        <v>135440</v>
      </c>
      <c r="D370">
        <v>135345</v>
      </c>
      <c r="E370">
        <v>135435</v>
      </c>
    </row>
    <row r="371" spans="1:5" x14ac:dyDescent="0.25">
      <c r="A371" s="2">
        <v>45783.659722222219</v>
      </c>
      <c r="B371">
        <v>135260</v>
      </c>
      <c r="C371">
        <v>135365</v>
      </c>
      <c r="D371">
        <v>135240</v>
      </c>
      <c r="E371">
        <v>135360</v>
      </c>
    </row>
    <row r="372" spans="1:5" x14ac:dyDescent="0.25">
      <c r="A372" s="2">
        <v>45783.65625</v>
      </c>
      <c r="B372">
        <v>135230</v>
      </c>
      <c r="C372">
        <v>135285</v>
      </c>
      <c r="D372">
        <v>135195</v>
      </c>
      <c r="E372">
        <v>135265</v>
      </c>
    </row>
    <row r="373" spans="1:5" x14ac:dyDescent="0.25">
      <c r="A373" s="2">
        <v>45783.652777777781</v>
      </c>
      <c r="B373">
        <v>135345</v>
      </c>
      <c r="C373">
        <v>135365</v>
      </c>
      <c r="D373">
        <v>135160</v>
      </c>
      <c r="E373">
        <v>135225</v>
      </c>
    </row>
    <row r="374" spans="1:5" x14ac:dyDescent="0.25">
      <c r="A374" s="2">
        <v>45783.649305555555</v>
      </c>
      <c r="B374">
        <v>135455</v>
      </c>
      <c r="C374">
        <v>135475</v>
      </c>
      <c r="D374">
        <v>135345</v>
      </c>
      <c r="E374">
        <v>135350</v>
      </c>
    </row>
    <row r="375" spans="1:5" x14ac:dyDescent="0.25">
      <c r="A375" s="2">
        <v>45783.645833333336</v>
      </c>
      <c r="B375">
        <v>135490</v>
      </c>
      <c r="C375">
        <v>135505</v>
      </c>
      <c r="D375">
        <v>135405</v>
      </c>
      <c r="E375">
        <v>135450</v>
      </c>
    </row>
    <row r="376" spans="1:5" x14ac:dyDescent="0.25">
      <c r="A376" s="2">
        <v>45783.642361111109</v>
      </c>
      <c r="B376">
        <v>135450</v>
      </c>
      <c r="C376">
        <v>135525</v>
      </c>
      <c r="D376">
        <v>135440</v>
      </c>
      <c r="E376">
        <v>135495</v>
      </c>
    </row>
    <row r="377" spans="1:5" x14ac:dyDescent="0.25">
      <c r="A377" s="2">
        <v>45783.638888888891</v>
      </c>
      <c r="B377">
        <v>135385</v>
      </c>
      <c r="C377">
        <v>135490</v>
      </c>
      <c r="D377">
        <v>135360</v>
      </c>
      <c r="E377">
        <v>135445</v>
      </c>
    </row>
    <row r="378" spans="1:5" x14ac:dyDescent="0.25">
      <c r="A378" s="2">
        <v>45783.635416666664</v>
      </c>
      <c r="B378">
        <v>135405</v>
      </c>
      <c r="C378">
        <v>135455</v>
      </c>
      <c r="D378">
        <v>135350</v>
      </c>
      <c r="E378">
        <v>135390</v>
      </c>
    </row>
    <row r="379" spans="1:5" x14ac:dyDescent="0.25">
      <c r="A379" s="2">
        <v>45783.631944444445</v>
      </c>
      <c r="B379">
        <v>135635</v>
      </c>
      <c r="C379">
        <v>135635</v>
      </c>
      <c r="D379">
        <v>135370</v>
      </c>
      <c r="E379">
        <v>135405</v>
      </c>
    </row>
    <row r="380" spans="1:5" x14ac:dyDescent="0.25">
      <c r="A380" s="2">
        <v>45783.628472222219</v>
      </c>
      <c r="B380">
        <v>135585</v>
      </c>
      <c r="C380">
        <v>135645</v>
      </c>
      <c r="D380">
        <v>135560</v>
      </c>
      <c r="E380">
        <v>135630</v>
      </c>
    </row>
    <row r="381" spans="1:5" x14ac:dyDescent="0.25">
      <c r="A381" s="2">
        <v>45783.625</v>
      </c>
      <c r="B381">
        <v>135490</v>
      </c>
      <c r="C381">
        <v>135645</v>
      </c>
      <c r="D381">
        <v>135490</v>
      </c>
      <c r="E381">
        <v>135585</v>
      </c>
    </row>
    <row r="382" spans="1:5" x14ac:dyDescent="0.25">
      <c r="A382" s="2">
        <v>45783.621527777781</v>
      </c>
      <c r="B382">
        <v>135415</v>
      </c>
      <c r="C382">
        <v>135515</v>
      </c>
      <c r="D382">
        <v>135390</v>
      </c>
      <c r="E382">
        <v>135485</v>
      </c>
    </row>
    <row r="383" spans="1:5" x14ac:dyDescent="0.25">
      <c r="A383" s="2">
        <v>45783.618055555555</v>
      </c>
      <c r="B383">
        <v>135395</v>
      </c>
      <c r="C383">
        <v>135440</v>
      </c>
      <c r="D383">
        <v>135375</v>
      </c>
      <c r="E383">
        <v>135415</v>
      </c>
    </row>
    <row r="384" spans="1:5" x14ac:dyDescent="0.25">
      <c r="A384" s="2">
        <v>45783.614583333336</v>
      </c>
      <c r="B384">
        <v>135450</v>
      </c>
      <c r="C384">
        <v>135460</v>
      </c>
      <c r="D384">
        <v>135370</v>
      </c>
      <c r="E384">
        <v>135395</v>
      </c>
    </row>
    <row r="385" spans="1:5" x14ac:dyDescent="0.25">
      <c r="A385" s="2">
        <v>45783.611111111109</v>
      </c>
      <c r="B385">
        <v>135470</v>
      </c>
      <c r="C385">
        <v>135520</v>
      </c>
      <c r="D385">
        <v>135440</v>
      </c>
      <c r="E385">
        <v>135455</v>
      </c>
    </row>
    <row r="386" spans="1:5" x14ac:dyDescent="0.25">
      <c r="A386" s="2">
        <v>45783.607638888891</v>
      </c>
      <c r="B386">
        <v>135465</v>
      </c>
      <c r="C386">
        <v>135530</v>
      </c>
      <c r="D386">
        <v>135445</v>
      </c>
      <c r="E386">
        <v>135465</v>
      </c>
    </row>
    <row r="387" spans="1:5" x14ac:dyDescent="0.25">
      <c r="A387" s="2">
        <v>45783.604166666664</v>
      </c>
      <c r="B387">
        <v>135435</v>
      </c>
      <c r="C387">
        <v>135480</v>
      </c>
      <c r="D387">
        <v>135380</v>
      </c>
      <c r="E387">
        <v>135470</v>
      </c>
    </row>
    <row r="388" spans="1:5" x14ac:dyDescent="0.25">
      <c r="A388" s="2">
        <v>45783.600694444445</v>
      </c>
      <c r="B388">
        <v>135365</v>
      </c>
      <c r="C388">
        <v>135490</v>
      </c>
      <c r="D388">
        <v>135350</v>
      </c>
      <c r="E388">
        <v>135440</v>
      </c>
    </row>
    <row r="389" spans="1:5" x14ac:dyDescent="0.25">
      <c r="A389" s="2">
        <v>45783.597222222219</v>
      </c>
      <c r="B389">
        <v>135460</v>
      </c>
      <c r="C389">
        <v>135490</v>
      </c>
      <c r="D389">
        <v>135310</v>
      </c>
      <c r="E389">
        <v>135365</v>
      </c>
    </row>
    <row r="390" spans="1:5" x14ac:dyDescent="0.25">
      <c r="A390" s="2">
        <v>45783.59375</v>
      </c>
      <c r="B390">
        <v>135450</v>
      </c>
      <c r="C390">
        <v>135495</v>
      </c>
      <c r="D390">
        <v>135430</v>
      </c>
      <c r="E390">
        <v>135460</v>
      </c>
    </row>
    <row r="391" spans="1:5" x14ac:dyDescent="0.25">
      <c r="A391" s="2">
        <v>45783.590277777781</v>
      </c>
      <c r="B391">
        <v>135460</v>
      </c>
      <c r="C391">
        <v>135500</v>
      </c>
      <c r="D391">
        <v>135410</v>
      </c>
      <c r="E391">
        <v>135450</v>
      </c>
    </row>
    <row r="392" spans="1:5" x14ac:dyDescent="0.25">
      <c r="A392" s="2">
        <v>45783.586805555555</v>
      </c>
      <c r="B392">
        <v>135415</v>
      </c>
      <c r="C392">
        <v>135530</v>
      </c>
      <c r="D392">
        <v>135365</v>
      </c>
      <c r="E392">
        <v>135455</v>
      </c>
    </row>
    <row r="393" spans="1:5" x14ac:dyDescent="0.25">
      <c r="A393" s="2">
        <v>45783.583333333336</v>
      </c>
      <c r="B393">
        <v>135455</v>
      </c>
      <c r="C393">
        <v>135530</v>
      </c>
      <c r="D393">
        <v>135410</v>
      </c>
      <c r="E393">
        <v>135415</v>
      </c>
    </row>
    <row r="394" spans="1:5" x14ac:dyDescent="0.25">
      <c r="A394" s="2">
        <v>45783.579861111109</v>
      </c>
      <c r="B394">
        <v>135465</v>
      </c>
      <c r="C394">
        <v>135525</v>
      </c>
      <c r="D394">
        <v>135440</v>
      </c>
      <c r="E394">
        <v>135455</v>
      </c>
    </row>
    <row r="395" spans="1:5" x14ac:dyDescent="0.25">
      <c r="A395" s="2">
        <v>45783.576388888891</v>
      </c>
      <c r="B395">
        <v>135470</v>
      </c>
      <c r="C395">
        <v>135495</v>
      </c>
      <c r="D395">
        <v>135350</v>
      </c>
      <c r="E395">
        <v>135465</v>
      </c>
    </row>
    <row r="396" spans="1:5" x14ac:dyDescent="0.25">
      <c r="A396" s="2">
        <v>45783.572916666664</v>
      </c>
      <c r="B396">
        <v>135410</v>
      </c>
      <c r="C396">
        <v>135480</v>
      </c>
      <c r="D396">
        <v>135325</v>
      </c>
      <c r="E396">
        <v>135475</v>
      </c>
    </row>
    <row r="397" spans="1:5" x14ac:dyDescent="0.25">
      <c r="A397" s="2">
        <v>45783.569444444445</v>
      </c>
      <c r="B397">
        <v>135615</v>
      </c>
      <c r="C397">
        <v>135635</v>
      </c>
      <c r="D397">
        <v>135390</v>
      </c>
      <c r="E397">
        <v>135410</v>
      </c>
    </row>
    <row r="398" spans="1:5" x14ac:dyDescent="0.25">
      <c r="A398" s="2">
        <v>45783.565972222219</v>
      </c>
      <c r="B398">
        <v>135735</v>
      </c>
      <c r="C398">
        <v>135740</v>
      </c>
      <c r="D398">
        <v>135540</v>
      </c>
      <c r="E398">
        <v>135610</v>
      </c>
    </row>
    <row r="399" spans="1:5" x14ac:dyDescent="0.25">
      <c r="A399" s="2">
        <v>45783.5625</v>
      </c>
      <c r="B399">
        <v>135690</v>
      </c>
      <c r="C399">
        <v>135745</v>
      </c>
      <c r="D399">
        <v>135650</v>
      </c>
      <c r="E399">
        <v>135730</v>
      </c>
    </row>
    <row r="400" spans="1:5" x14ac:dyDescent="0.25">
      <c r="A400" s="2">
        <v>45783.559027777781</v>
      </c>
      <c r="B400">
        <v>135590</v>
      </c>
      <c r="C400">
        <v>135715</v>
      </c>
      <c r="D400">
        <v>135565</v>
      </c>
      <c r="E400">
        <v>135685</v>
      </c>
    </row>
    <row r="401" spans="1:5" x14ac:dyDescent="0.25">
      <c r="A401" s="2">
        <v>45783.555555555555</v>
      </c>
      <c r="B401">
        <v>135630</v>
      </c>
      <c r="C401">
        <v>135655</v>
      </c>
      <c r="D401">
        <v>135540</v>
      </c>
      <c r="E401">
        <v>135595</v>
      </c>
    </row>
    <row r="402" spans="1:5" x14ac:dyDescent="0.25">
      <c r="A402" s="2">
        <v>45783.552083333336</v>
      </c>
      <c r="B402">
        <v>135765</v>
      </c>
      <c r="C402">
        <v>135830</v>
      </c>
      <c r="D402">
        <v>135625</v>
      </c>
      <c r="E402">
        <v>135630</v>
      </c>
    </row>
    <row r="403" spans="1:5" x14ac:dyDescent="0.25">
      <c r="A403" s="2">
        <v>45783.548611111109</v>
      </c>
      <c r="B403">
        <v>135530</v>
      </c>
      <c r="C403">
        <v>135830</v>
      </c>
      <c r="D403">
        <v>135525</v>
      </c>
      <c r="E403">
        <v>135765</v>
      </c>
    </row>
    <row r="404" spans="1:5" x14ac:dyDescent="0.25">
      <c r="A404" s="2">
        <v>45783.545138888891</v>
      </c>
      <c r="B404">
        <v>135445</v>
      </c>
      <c r="C404">
        <v>135565</v>
      </c>
      <c r="D404">
        <v>135405</v>
      </c>
      <c r="E404">
        <v>135530</v>
      </c>
    </row>
    <row r="405" spans="1:5" x14ac:dyDescent="0.25">
      <c r="A405" s="2">
        <v>45783.541666666664</v>
      </c>
      <c r="B405">
        <v>135395</v>
      </c>
      <c r="C405">
        <v>135465</v>
      </c>
      <c r="D405">
        <v>135370</v>
      </c>
      <c r="E405">
        <v>135440</v>
      </c>
    </row>
    <row r="406" spans="1:5" x14ac:dyDescent="0.25">
      <c r="A406" s="2">
        <v>45783.538194444445</v>
      </c>
      <c r="B406">
        <v>135395</v>
      </c>
      <c r="C406">
        <v>135450</v>
      </c>
      <c r="D406">
        <v>135360</v>
      </c>
      <c r="E406">
        <v>135395</v>
      </c>
    </row>
    <row r="407" spans="1:5" x14ac:dyDescent="0.25">
      <c r="A407" s="2">
        <v>45783.534722222219</v>
      </c>
      <c r="B407">
        <v>135540</v>
      </c>
      <c r="C407">
        <v>135550</v>
      </c>
      <c r="D407">
        <v>135370</v>
      </c>
      <c r="E407">
        <v>135395</v>
      </c>
    </row>
    <row r="408" spans="1:5" x14ac:dyDescent="0.25">
      <c r="A408" s="2">
        <v>45783.53125</v>
      </c>
      <c r="B408">
        <v>135615</v>
      </c>
      <c r="C408">
        <v>135640</v>
      </c>
      <c r="D408">
        <v>135520</v>
      </c>
      <c r="E408">
        <v>135535</v>
      </c>
    </row>
    <row r="409" spans="1:5" x14ac:dyDescent="0.25">
      <c r="A409" s="2">
        <v>45783.527777777781</v>
      </c>
      <c r="B409">
        <v>135795</v>
      </c>
      <c r="C409">
        <v>135805</v>
      </c>
      <c r="D409">
        <v>135575</v>
      </c>
      <c r="E409">
        <v>135615</v>
      </c>
    </row>
    <row r="410" spans="1:5" x14ac:dyDescent="0.25">
      <c r="A410" s="2">
        <v>45783.524305555555</v>
      </c>
      <c r="B410">
        <v>135815</v>
      </c>
      <c r="C410">
        <v>135840</v>
      </c>
      <c r="D410">
        <v>135760</v>
      </c>
      <c r="E410">
        <v>135795</v>
      </c>
    </row>
    <row r="411" spans="1:5" x14ac:dyDescent="0.25">
      <c r="A411" s="2">
        <v>45783.520833333336</v>
      </c>
      <c r="B411">
        <v>135660</v>
      </c>
      <c r="C411">
        <v>135830</v>
      </c>
      <c r="D411">
        <v>135660</v>
      </c>
      <c r="E411">
        <v>135815</v>
      </c>
    </row>
    <row r="412" spans="1:5" x14ac:dyDescent="0.25">
      <c r="A412" s="2">
        <v>45783.517361111109</v>
      </c>
      <c r="B412">
        <v>135725</v>
      </c>
      <c r="C412">
        <v>135750</v>
      </c>
      <c r="D412">
        <v>135630</v>
      </c>
      <c r="E412">
        <v>135665</v>
      </c>
    </row>
    <row r="413" spans="1:5" x14ac:dyDescent="0.25">
      <c r="A413" s="2">
        <v>45783.513888888891</v>
      </c>
      <c r="B413">
        <v>135650</v>
      </c>
      <c r="C413">
        <v>135755</v>
      </c>
      <c r="D413">
        <v>135630</v>
      </c>
      <c r="E413">
        <v>135725</v>
      </c>
    </row>
    <row r="414" spans="1:5" x14ac:dyDescent="0.25">
      <c r="A414" s="2">
        <v>45783.510416666664</v>
      </c>
      <c r="B414">
        <v>135670</v>
      </c>
      <c r="C414">
        <v>135755</v>
      </c>
      <c r="D414">
        <v>135615</v>
      </c>
      <c r="E414">
        <v>135645</v>
      </c>
    </row>
    <row r="415" spans="1:5" x14ac:dyDescent="0.25">
      <c r="A415" s="2">
        <v>45783.506944444445</v>
      </c>
      <c r="B415">
        <v>135740</v>
      </c>
      <c r="C415">
        <v>135820</v>
      </c>
      <c r="D415">
        <v>135665</v>
      </c>
      <c r="E415">
        <v>135665</v>
      </c>
    </row>
    <row r="416" spans="1:5" x14ac:dyDescent="0.25">
      <c r="A416" s="2">
        <v>45783.503472222219</v>
      </c>
      <c r="B416">
        <v>135645</v>
      </c>
      <c r="C416">
        <v>135790</v>
      </c>
      <c r="D416">
        <v>135605</v>
      </c>
      <c r="E416">
        <v>135740</v>
      </c>
    </row>
    <row r="417" spans="1:5" x14ac:dyDescent="0.25">
      <c r="A417" s="2">
        <v>45783.5</v>
      </c>
      <c r="B417">
        <v>135535</v>
      </c>
      <c r="C417">
        <v>135665</v>
      </c>
      <c r="D417">
        <v>135465</v>
      </c>
      <c r="E417">
        <v>135645</v>
      </c>
    </row>
    <row r="418" spans="1:5" x14ac:dyDescent="0.25">
      <c r="A418" s="2">
        <v>45783.496527777781</v>
      </c>
      <c r="B418">
        <v>135675</v>
      </c>
      <c r="C418">
        <v>135680</v>
      </c>
      <c r="D418">
        <v>135480</v>
      </c>
      <c r="E418">
        <v>135530</v>
      </c>
    </row>
    <row r="419" spans="1:5" x14ac:dyDescent="0.25">
      <c r="A419" s="2">
        <v>45783.493055555555</v>
      </c>
      <c r="B419">
        <v>135740</v>
      </c>
      <c r="C419">
        <v>135825</v>
      </c>
      <c r="D419">
        <v>135670</v>
      </c>
      <c r="E419">
        <v>135680</v>
      </c>
    </row>
    <row r="420" spans="1:5" x14ac:dyDescent="0.25">
      <c r="A420" s="2">
        <v>45783.489583333336</v>
      </c>
      <c r="B420">
        <v>135655</v>
      </c>
      <c r="C420">
        <v>135745</v>
      </c>
      <c r="D420">
        <v>135585</v>
      </c>
      <c r="E420">
        <v>135740</v>
      </c>
    </row>
    <row r="421" spans="1:5" x14ac:dyDescent="0.25">
      <c r="A421" s="2">
        <v>45783.486111111109</v>
      </c>
      <c r="B421">
        <v>135815</v>
      </c>
      <c r="C421">
        <v>135825</v>
      </c>
      <c r="D421">
        <v>135630</v>
      </c>
      <c r="E421">
        <v>135660</v>
      </c>
    </row>
    <row r="422" spans="1:5" x14ac:dyDescent="0.25">
      <c r="A422" s="2">
        <v>45783.482638888891</v>
      </c>
      <c r="B422">
        <v>135835</v>
      </c>
      <c r="C422">
        <v>135845</v>
      </c>
      <c r="D422">
        <v>135735</v>
      </c>
      <c r="E422">
        <v>135810</v>
      </c>
    </row>
    <row r="423" spans="1:5" x14ac:dyDescent="0.25">
      <c r="A423" s="2">
        <v>45783.479166666664</v>
      </c>
      <c r="B423">
        <v>135775</v>
      </c>
      <c r="C423">
        <v>135895</v>
      </c>
      <c r="D423">
        <v>135755</v>
      </c>
      <c r="E423">
        <v>135835</v>
      </c>
    </row>
    <row r="424" spans="1:5" x14ac:dyDescent="0.25">
      <c r="A424" s="2">
        <v>45783.475694444445</v>
      </c>
      <c r="B424">
        <v>135800</v>
      </c>
      <c r="C424">
        <v>135855</v>
      </c>
      <c r="D424">
        <v>135720</v>
      </c>
      <c r="E424">
        <v>135780</v>
      </c>
    </row>
    <row r="425" spans="1:5" x14ac:dyDescent="0.25">
      <c r="A425" s="2">
        <v>45783.472222222219</v>
      </c>
      <c r="B425">
        <v>135935</v>
      </c>
      <c r="C425">
        <v>136050</v>
      </c>
      <c r="D425">
        <v>135780</v>
      </c>
      <c r="E425">
        <v>135795</v>
      </c>
    </row>
    <row r="426" spans="1:5" x14ac:dyDescent="0.25">
      <c r="A426" s="2">
        <v>45783.46875</v>
      </c>
      <c r="B426">
        <v>135860</v>
      </c>
      <c r="C426">
        <v>136090</v>
      </c>
      <c r="D426">
        <v>135850</v>
      </c>
      <c r="E426">
        <v>135935</v>
      </c>
    </row>
    <row r="427" spans="1:5" x14ac:dyDescent="0.25">
      <c r="A427" s="2">
        <v>45783.465277777781</v>
      </c>
      <c r="B427">
        <v>135795</v>
      </c>
      <c r="C427">
        <v>135940</v>
      </c>
      <c r="D427">
        <v>135755</v>
      </c>
      <c r="E427">
        <v>135860</v>
      </c>
    </row>
    <row r="428" spans="1:5" x14ac:dyDescent="0.25">
      <c r="A428" s="2">
        <v>45783.461805555555</v>
      </c>
      <c r="B428">
        <v>135640</v>
      </c>
      <c r="C428">
        <v>135805</v>
      </c>
      <c r="D428">
        <v>135575</v>
      </c>
      <c r="E428">
        <v>135790</v>
      </c>
    </row>
    <row r="429" spans="1:5" x14ac:dyDescent="0.25">
      <c r="A429" s="2">
        <v>45783.458333333336</v>
      </c>
      <c r="B429">
        <v>135705</v>
      </c>
      <c r="C429">
        <v>135830</v>
      </c>
      <c r="D429">
        <v>135630</v>
      </c>
      <c r="E429">
        <v>135635</v>
      </c>
    </row>
    <row r="430" spans="1:5" x14ac:dyDescent="0.25">
      <c r="A430" s="2">
        <v>45783.454861111109</v>
      </c>
      <c r="B430">
        <v>135620</v>
      </c>
      <c r="C430">
        <v>135720</v>
      </c>
      <c r="D430">
        <v>135540</v>
      </c>
      <c r="E430">
        <v>135705</v>
      </c>
    </row>
    <row r="431" spans="1:5" x14ac:dyDescent="0.25">
      <c r="A431" s="2">
        <v>45783.451388888891</v>
      </c>
      <c r="B431">
        <v>135680</v>
      </c>
      <c r="C431">
        <v>135790</v>
      </c>
      <c r="D431">
        <v>135560</v>
      </c>
      <c r="E431">
        <v>135625</v>
      </c>
    </row>
    <row r="432" spans="1:5" x14ac:dyDescent="0.25">
      <c r="A432" s="2">
        <v>45783.447916666664</v>
      </c>
      <c r="B432">
        <v>135665</v>
      </c>
      <c r="C432">
        <v>135770</v>
      </c>
      <c r="D432">
        <v>135600</v>
      </c>
      <c r="E432">
        <v>135675</v>
      </c>
    </row>
    <row r="433" spans="1:5" x14ac:dyDescent="0.25">
      <c r="A433" s="2">
        <v>45783.444444444445</v>
      </c>
      <c r="B433">
        <v>135810</v>
      </c>
      <c r="C433">
        <v>135885</v>
      </c>
      <c r="D433">
        <v>135640</v>
      </c>
      <c r="E433">
        <v>135665</v>
      </c>
    </row>
    <row r="434" spans="1:5" x14ac:dyDescent="0.25">
      <c r="A434" s="2">
        <v>45783.440972222219</v>
      </c>
      <c r="B434">
        <v>135950</v>
      </c>
      <c r="C434">
        <v>135965</v>
      </c>
      <c r="D434">
        <v>135715</v>
      </c>
      <c r="E434">
        <v>135810</v>
      </c>
    </row>
    <row r="435" spans="1:5" x14ac:dyDescent="0.25">
      <c r="A435" s="2">
        <v>45783.4375</v>
      </c>
      <c r="B435">
        <v>135880</v>
      </c>
      <c r="C435">
        <v>136100</v>
      </c>
      <c r="D435">
        <v>135845</v>
      </c>
      <c r="E435">
        <v>135945</v>
      </c>
    </row>
    <row r="436" spans="1:5" x14ac:dyDescent="0.25">
      <c r="A436" s="2">
        <v>45783.434027777781</v>
      </c>
      <c r="B436">
        <v>135835</v>
      </c>
      <c r="C436">
        <v>135895</v>
      </c>
      <c r="D436">
        <v>135735</v>
      </c>
      <c r="E436">
        <v>135880</v>
      </c>
    </row>
    <row r="437" spans="1:5" x14ac:dyDescent="0.25">
      <c r="A437" s="2">
        <v>45783.430555555555</v>
      </c>
      <c r="B437">
        <v>135940</v>
      </c>
      <c r="C437">
        <v>135975</v>
      </c>
      <c r="D437">
        <v>135770</v>
      </c>
      <c r="E437">
        <v>135830</v>
      </c>
    </row>
    <row r="438" spans="1:5" x14ac:dyDescent="0.25">
      <c r="A438" s="2">
        <v>45783.427083333336</v>
      </c>
      <c r="B438">
        <v>136140</v>
      </c>
      <c r="C438">
        <v>136220</v>
      </c>
      <c r="D438">
        <v>135880</v>
      </c>
      <c r="E438">
        <v>135940</v>
      </c>
    </row>
    <row r="439" spans="1:5" x14ac:dyDescent="0.25">
      <c r="A439" s="2">
        <v>45783.423611111109</v>
      </c>
      <c r="B439">
        <v>136035</v>
      </c>
      <c r="C439">
        <v>136170</v>
      </c>
      <c r="D439">
        <v>135970</v>
      </c>
      <c r="E439">
        <v>136140</v>
      </c>
    </row>
    <row r="440" spans="1:5" x14ac:dyDescent="0.25">
      <c r="A440" s="2">
        <v>45783.420138888891</v>
      </c>
      <c r="B440">
        <v>135975</v>
      </c>
      <c r="C440">
        <v>136085</v>
      </c>
      <c r="D440">
        <v>135920</v>
      </c>
      <c r="E440">
        <v>136035</v>
      </c>
    </row>
    <row r="441" spans="1:5" x14ac:dyDescent="0.25">
      <c r="A441" s="2">
        <v>45783.416666666664</v>
      </c>
      <c r="B441">
        <v>135890</v>
      </c>
      <c r="C441">
        <v>136000</v>
      </c>
      <c r="D441">
        <v>135765</v>
      </c>
      <c r="E441">
        <v>135975</v>
      </c>
    </row>
    <row r="442" spans="1:5" x14ac:dyDescent="0.25">
      <c r="A442" s="2">
        <v>45783.413194444445</v>
      </c>
      <c r="B442">
        <v>135905</v>
      </c>
      <c r="C442">
        <v>135940</v>
      </c>
      <c r="D442">
        <v>135860</v>
      </c>
      <c r="E442">
        <v>135890</v>
      </c>
    </row>
    <row r="443" spans="1:5" x14ac:dyDescent="0.25">
      <c r="A443" s="2">
        <v>45783.409722222219</v>
      </c>
      <c r="B443">
        <v>135975</v>
      </c>
      <c r="C443">
        <v>136015</v>
      </c>
      <c r="D443">
        <v>135885</v>
      </c>
      <c r="E443">
        <v>135900</v>
      </c>
    </row>
    <row r="444" spans="1:5" x14ac:dyDescent="0.25">
      <c r="A444" s="2">
        <v>45783.40625</v>
      </c>
      <c r="B444">
        <v>135905</v>
      </c>
      <c r="C444">
        <v>135990</v>
      </c>
      <c r="D444">
        <v>135830</v>
      </c>
      <c r="E444">
        <v>135980</v>
      </c>
    </row>
    <row r="445" spans="1:5" x14ac:dyDescent="0.25">
      <c r="A445" s="2">
        <v>45783.402777777781</v>
      </c>
      <c r="B445">
        <v>135835</v>
      </c>
      <c r="C445">
        <v>135975</v>
      </c>
      <c r="D445">
        <v>135815</v>
      </c>
      <c r="E445">
        <v>135910</v>
      </c>
    </row>
    <row r="446" spans="1:5" x14ac:dyDescent="0.25">
      <c r="A446" s="2">
        <v>45783.399305555555</v>
      </c>
      <c r="B446">
        <v>135795</v>
      </c>
      <c r="C446">
        <v>135890</v>
      </c>
      <c r="D446">
        <v>135760</v>
      </c>
      <c r="E446">
        <v>135835</v>
      </c>
    </row>
    <row r="447" spans="1:5" x14ac:dyDescent="0.25">
      <c r="A447" s="2">
        <v>45783.395833333336</v>
      </c>
      <c r="B447">
        <v>135825</v>
      </c>
      <c r="C447">
        <v>135920</v>
      </c>
      <c r="D447">
        <v>135740</v>
      </c>
      <c r="E447">
        <v>135795</v>
      </c>
    </row>
    <row r="448" spans="1:5" x14ac:dyDescent="0.25">
      <c r="A448" s="2">
        <v>45783.392361111109</v>
      </c>
      <c r="B448">
        <v>135855</v>
      </c>
      <c r="C448">
        <v>135905</v>
      </c>
      <c r="D448">
        <v>135790</v>
      </c>
      <c r="E448">
        <v>135825</v>
      </c>
    </row>
    <row r="449" spans="1:5" x14ac:dyDescent="0.25">
      <c r="A449" s="2">
        <v>45783.388888888891</v>
      </c>
      <c r="B449">
        <v>135845</v>
      </c>
      <c r="C449">
        <v>135945</v>
      </c>
      <c r="D449">
        <v>135810</v>
      </c>
      <c r="E449">
        <v>135850</v>
      </c>
    </row>
    <row r="450" spans="1:5" x14ac:dyDescent="0.25">
      <c r="A450" s="2">
        <v>45783.385416666664</v>
      </c>
      <c r="B450">
        <v>135740</v>
      </c>
      <c r="C450">
        <v>135890</v>
      </c>
      <c r="D450">
        <v>135630</v>
      </c>
      <c r="E450">
        <v>135840</v>
      </c>
    </row>
    <row r="451" spans="1:5" x14ac:dyDescent="0.25">
      <c r="A451" s="2">
        <v>45783.381944444445</v>
      </c>
      <c r="B451">
        <v>135775</v>
      </c>
      <c r="C451">
        <v>135840</v>
      </c>
      <c r="D451">
        <v>135730</v>
      </c>
      <c r="E451">
        <v>135740</v>
      </c>
    </row>
    <row r="452" spans="1:5" x14ac:dyDescent="0.25">
      <c r="A452" s="2">
        <v>45783.378472222219</v>
      </c>
      <c r="B452">
        <v>135640</v>
      </c>
      <c r="C452">
        <v>135850</v>
      </c>
      <c r="D452">
        <v>135525</v>
      </c>
      <c r="E452">
        <v>135775</v>
      </c>
    </row>
    <row r="453" spans="1:5" x14ac:dyDescent="0.25">
      <c r="A453" s="2">
        <v>45783.375</v>
      </c>
      <c r="B453">
        <v>135300</v>
      </c>
      <c r="C453">
        <v>135695</v>
      </c>
      <c r="D453">
        <v>135285</v>
      </c>
      <c r="E453">
        <v>135640</v>
      </c>
    </row>
    <row r="454" spans="1:5" x14ac:dyDescent="0.25">
      <c r="A454" s="2">
        <v>45782.763888888891</v>
      </c>
      <c r="B454">
        <v>135365</v>
      </c>
      <c r="C454">
        <v>135430</v>
      </c>
      <c r="D454">
        <v>135300</v>
      </c>
      <c r="E454">
        <v>135300</v>
      </c>
    </row>
    <row r="455" spans="1:5" x14ac:dyDescent="0.25">
      <c r="A455" s="2">
        <v>45782.760416666664</v>
      </c>
      <c r="B455">
        <v>135435</v>
      </c>
      <c r="C455">
        <v>135485</v>
      </c>
      <c r="D455">
        <v>135345</v>
      </c>
      <c r="E455">
        <v>135365</v>
      </c>
    </row>
    <row r="456" spans="1:5" x14ac:dyDescent="0.25">
      <c r="A456" s="2">
        <v>45782.756944444445</v>
      </c>
      <c r="B456">
        <v>135530</v>
      </c>
      <c r="C456">
        <v>135565</v>
      </c>
      <c r="D456">
        <v>135410</v>
      </c>
      <c r="E456">
        <v>135435</v>
      </c>
    </row>
    <row r="457" spans="1:5" x14ac:dyDescent="0.25">
      <c r="A457" s="2">
        <v>45782.753472222219</v>
      </c>
      <c r="B457">
        <v>135540</v>
      </c>
      <c r="C457">
        <v>135565</v>
      </c>
      <c r="D457">
        <v>135510</v>
      </c>
      <c r="E457">
        <v>135530</v>
      </c>
    </row>
    <row r="458" spans="1:5" x14ac:dyDescent="0.25">
      <c r="A458" s="2">
        <v>45782.75</v>
      </c>
      <c r="B458">
        <v>135545</v>
      </c>
      <c r="C458">
        <v>135570</v>
      </c>
      <c r="D458">
        <v>135510</v>
      </c>
      <c r="E458">
        <v>135535</v>
      </c>
    </row>
    <row r="459" spans="1:5" x14ac:dyDescent="0.25">
      <c r="A459" s="2">
        <v>45782.746527777781</v>
      </c>
      <c r="B459">
        <v>135550</v>
      </c>
      <c r="C459">
        <v>135570</v>
      </c>
      <c r="D459">
        <v>135515</v>
      </c>
      <c r="E459">
        <v>135545</v>
      </c>
    </row>
    <row r="460" spans="1:5" x14ac:dyDescent="0.25">
      <c r="A460" s="2">
        <v>45782.743055555555</v>
      </c>
      <c r="B460">
        <v>135535</v>
      </c>
      <c r="C460">
        <v>135560</v>
      </c>
      <c r="D460">
        <v>135520</v>
      </c>
      <c r="E460">
        <v>135545</v>
      </c>
    </row>
    <row r="461" spans="1:5" x14ac:dyDescent="0.25">
      <c r="A461" s="2">
        <v>45782.739583333336</v>
      </c>
      <c r="B461">
        <v>135555</v>
      </c>
      <c r="C461">
        <v>135570</v>
      </c>
      <c r="D461">
        <v>135510</v>
      </c>
      <c r="E461">
        <v>135530</v>
      </c>
    </row>
    <row r="462" spans="1:5" x14ac:dyDescent="0.25">
      <c r="A462" s="2">
        <v>45782.736111111109</v>
      </c>
      <c r="B462">
        <v>135540</v>
      </c>
      <c r="C462">
        <v>135560</v>
      </c>
      <c r="D462">
        <v>135535</v>
      </c>
      <c r="E462">
        <v>135555</v>
      </c>
    </row>
    <row r="463" spans="1:5" x14ac:dyDescent="0.25">
      <c r="A463" s="2">
        <v>45782.732638888891</v>
      </c>
      <c r="B463">
        <v>135550</v>
      </c>
      <c r="C463">
        <v>135570</v>
      </c>
      <c r="D463">
        <v>135535</v>
      </c>
      <c r="E463">
        <v>135540</v>
      </c>
    </row>
    <row r="464" spans="1:5" x14ac:dyDescent="0.25">
      <c r="A464" s="2">
        <v>45782.729166666664</v>
      </c>
      <c r="B464">
        <v>135545</v>
      </c>
      <c r="C464">
        <v>135565</v>
      </c>
      <c r="D464">
        <v>135535</v>
      </c>
      <c r="E464">
        <v>135550</v>
      </c>
    </row>
    <row r="465" spans="1:5" x14ac:dyDescent="0.25">
      <c r="A465" s="2">
        <v>45782.725694444445</v>
      </c>
      <c r="B465">
        <v>135550</v>
      </c>
      <c r="C465">
        <v>135595</v>
      </c>
      <c r="D465">
        <v>135535</v>
      </c>
      <c r="E465">
        <v>135545</v>
      </c>
    </row>
    <row r="466" spans="1:5" x14ac:dyDescent="0.25">
      <c r="A466" s="2">
        <v>45782.722222222219</v>
      </c>
      <c r="B466">
        <v>135555</v>
      </c>
      <c r="C466">
        <v>135600</v>
      </c>
      <c r="D466">
        <v>135520</v>
      </c>
      <c r="E466">
        <v>135545</v>
      </c>
    </row>
    <row r="467" spans="1:5" x14ac:dyDescent="0.25">
      <c r="A467" s="2">
        <v>45782.71875</v>
      </c>
      <c r="B467">
        <v>135545</v>
      </c>
      <c r="C467">
        <v>135575</v>
      </c>
      <c r="D467">
        <v>135535</v>
      </c>
      <c r="E467">
        <v>135555</v>
      </c>
    </row>
    <row r="468" spans="1:5" x14ac:dyDescent="0.25">
      <c r="A468" s="2">
        <v>45782.715277777781</v>
      </c>
      <c r="B468">
        <v>135475</v>
      </c>
      <c r="C468">
        <v>135560</v>
      </c>
      <c r="D468">
        <v>135470</v>
      </c>
      <c r="E468">
        <v>135540</v>
      </c>
    </row>
    <row r="469" spans="1:5" x14ac:dyDescent="0.25">
      <c r="A469" s="2">
        <v>45782.711805555555</v>
      </c>
      <c r="B469">
        <v>135460</v>
      </c>
      <c r="C469">
        <v>135500</v>
      </c>
      <c r="D469">
        <v>135430</v>
      </c>
      <c r="E469">
        <v>135470</v>
      </c>
    </row>
    <row r="470" spans="1:5" x14ac:dyDescent="0.25">
      <c r="A470" s="2">
        <v>45782.708333333336</v>
      </c>
      <c r="B470">
        <v>135500</v>
      </c>
      <c r="C470">
        <v>135545</v>
      </c>
      <c r="D470">
        <v>135460</v>
      </c>
      <c r="E470">
        <v>135460</v>
      </c>
    </row>
    <row r="471" spans="1:5" x14ac:dyDescent="0.25">
      <c r="A471" s="2">
        <v>45782.704861111109</v>
      </c>
      <c r="B471">
        <v>135480</v>
      </c>
      <c r="C471">
        <v>135510</v>
      </c>
      <c r="D471">
        <v>135460</v>
      </c>
      <c r="E471">
        <v>135495</v>
      </c>
    </row>
    <row r="472" spans="1:5" x14ac:dyDescent="0.25">
      <c r="A472" s="2">
        <v>45782.701388888891</v>
      </c>
      <c r="B472">
        <v>135545</v>
      </c>
      <c r="C472">
        <v>135595</v>
      </c>
      <c r="D472">
        <v>135465</v>
      </c>
      <c r="E472">
        <v>135480</v>
      </c>
    </row>
    <row r="473" spans="1:5" x14ac:dyDescent="0.25">
      <c r="A473" s="2">
        <v>45782.697916666664</v>
      </c>
      <c r="B473">
        <v>135520</v>
      </c>
      <c r="C473">
        <v>135565</v>
      </c>
      <c r="D473">
        <v>135450</v>
      </c>
      <c r="E473">
        <v>135545</v>
      </c>
    </row>
    <row r="474" spans="1:5" x14ac:dyDescent="0.25">
      <c r="A474" s="2">
        <v>45782.694444444445</v>
      </c>
      <c r="B474">
        <v>135565</v>
      </c>
      <c r="C474">
        <v>135600</v>
      </c>
      <c r="D474">
        <v>135505</v>
      </c>
      <c r="E474">
        <v>135520</v>
      </c>
    </row>
    <row r="475" spans="1:5" x14ac:dyDescent="0.25">
      <c r="A475" s="2">
        <v>45782.690972222219</v>
      </c>
      <c r="B475">
        <v>135550</v>
      </c>
      <c r="C475">
        <v>135620</v>
      </c>
      <c r="D475">
        <v>135540</v>
      </c>
      <c r="E475">
        <v>135560</v>
      </c>
    </row>
    <row r="476" spans="1:5" x14ac:dyDescent="0.25">
      <c r="A476" s="2">
        <v>45782.6875</v>
      </c>
      <c r="B476">
        <v>135570</v>
      </c>
      <c r="C476">
        <v>135595</v>
      </c>
      <c r="D476">
        <v>135480</v>
      </c>
      <c r="E476">
        <v>135550</v>
      </c>
    </row>
    <row r="477" spans="1:5" x14ac:dyDescent="0.25">
      <c r="A477" s="2">
        <v>45782.684027777781</v>
      </c>
      <c r="B477">
        <v>135535</v>
      </c>
      <c r="C477">
        <v>135605</v>
      </c>
      <c r="D477">
        <v>135520</v>
      </c>
      <c r="E477">
        <v>135570</v>
      </c>
    </row>
    <row r="478" spans="1:5" x14ac:dyDescent="0.25">
      <c r="A478" s="2">
        <v>45782.680555555555</v>
      </c>
      <c r="B478">
        <v>135625</v>
      </c>
      <c r="C478">
        <v>135635</v>
      </c>
      <c r="D478">
        <v>135510</v>
      </c>
      <c r="E478">
        <v>135540</v>
      </c>
    </row>
    <row r="479" spans="1:5" x14ac:dyDescent="0.25">
      <c r="A479" s="2">
        <v>45782.677083333336</v>
      </c>
      <c r="B479">
        <v>135680</v>
      </c>
      <c r="C479">
        <v>135690</v>
      </c>
      <c r="D479">
        <v>135595</v>
      </c>
      <c r="E479">
        <v>135625</v>
      </c>
    </row>
    <row r="480" spans="1:5" x14ac:dyDescent="0.25">
      <c r="A480" s="2">
        <v>45782.673611111109</v>
      </c>
      <c r="B480">
        <v>135640</v>
      </c>
      <c r="C480">
        <v>135710</v>
      </c>
      <c r="D480">
        <v>135630</v>
      </c>
      <c r="E480">
        <v>135680</v>
      </c>
    </row>
    <row r="481" spans="1:5" x14ac:dyDescent="0.25">
      <c r="A481" s="2">
        <v>45782.670138888891</v>
      </c>
      <c r="B481">
        <v>135720</v>
      </c>
      <c r="C481">
        <v>135720</v>
      </c>
      <c r="D481">
        <v>135620</v>
      </c>
      <c r="E481">
        <v>135635</v>
      </c>
    </row>
    <row r="482" spans="1:5" x14ac:dyDescent="0.25">
      <c r="A482" s="2">
        <v>45782.666666666664</v>
      </c>
      <c r="B482">
        <v>135640</v>
      </c>
      <c r="C482">
        <v>135720</v>
      </c>
      <c r="D482">
        <v>135595</v>
      </c>
      <c r="E482">
        <v>135720</v>
      </c>
    </row>
    <row r="483" spans="1:5" x14ac:dyDescent="0.25">
      <c r="A483" s="2">
        <v>45782.663194444445</v>
      </c>
      <c r="B483">
        <v>135700</v>
      </c>
      <c r="C483">
        <v>135705</v>
      </c>
      <c r="D483">
        <v>135625</v>
      </c>
      <c r="E483">
        <v>135645</v>
      </c>
    </row>
    <row r="484" spans="1:5" x14ac:dyDescent="0.25">
      <c r="A484" s="2">
        <v>45782.659722222219</v>
      </c>
      <c r="B484">
        <v>135735</v>
      </c>
      <c r="C484">
        <v>135745</v>
      </c>
      <c r="D484">
        <v>135655</v>
      </c>
      <c r="E484">
        <v>135705</v>
      </c>
    </row>
    <row r="485" spans="1:5" x14ac:dyDescent="0.25">
      <c r="A485" s="2">
        <v>45782.65625</v>
      </c>
      <c r="B485">
        <v>135685</v>
      </c>
      <c r="C485">
        <v>135745</v>
      </c>
      <c r="D485">
        <v>135675</v>
      </c>
      <c r="E485">
        <v>135730</v>
      </c>
    </row>
    <row r="486" spans="1:5" x14ac:dyDescent="0.25">
      <c r="A486" s="2">
        <v>45782.652777777781</v>
      </c>
      <c r="B486">
        <v>135710</v>
      </c>
      <c r="C486">
        <v>135730</v>
      </c>
      <c r="D486">
        <v>135665</v>
      </c>
      <c r="E486">
        <v>135685</v>
      </c>
    </row>
    <row r="487" spans="1:5" x14ac:dyDescent="0.25">
      <c r="A487" s="2">
        <v>45782.649305555555</v>
      </c>
      <c r="B487">
        <v>135595</v>
      </c>
      <c r="C487">
        <v>135740</v>
      </c>
      <c r="D487">
        <v>135565</v>
      </c>
      <c r="E487">
        <v>135715</v>
      </c>
    </row>
    <row r="488" spans="1:5" x14ac:dyDescent="0.25">
      <c r="A488" s="2">
        <v>45782.645833333336</v>
      </c>
      <c r="B488">
        <v>135640</v>
      </c>
      <c r="C488">
        <v>135660</v>
      </c>
      <c r="D488">
        <v>135555</v>
      </c>
      <c r="E488">
        <v>135600</v>
      </c>
    </row>
    <row r="489" spans="1:5" x14ac:dyDescent="0.25">
      <c r="A489" s="2">
        <v>45782.642361111109</v>
      </c>
      <c r="B489">
        <v>135670</v>
      </c>
      <c r="C489">
        <v>135695</v>
      </c>
      <c r="D489">
        <v>135635</v>
      </c>
      <c r="E489">
        <v>135640</v>
      </c>
    </row>
    <row r="490" spans="1:5" x14ac:dyDescent="0.25">
      <c r="A490" s="2">
        <v>45782.638888888891</v>
      </c>
      <c r="B490">
        <v>135580</v>
      </c>
      <c r="C490">
        <v>135670</v>
      </c>
      <c r="D490">
        <v>135550</v>
      </c>
      <c r="E490">
        <v>135665</v>
      </c>
    </row>
    <row r="491" spans="1:5" x14ac:dyDescent="0.25">
      <c r="A491" s="2">
        <v>45782.635416666664</v>
      </c>
      <c r="B491">
        <v>135705</v>
      </c>
      <c r="C491">
        <v>135710</v>
      </c>
      <c r="D491">
        <v>135550</v>
      </c>
      <c r="E491">
        <v>135575</v>
      </c>
    </row>
    <row r="492" spans="1:5" x14ac:dyDescent="0.25">
      <c r="A492" s="2">
        <v>45782.631944444445</v>
      </c>
      <c r="B492">
        <v>135530</v>
      </c>
      <c r="C492">
        <v>135720</v>
      </c>
      <c r="D492">
        <v>135505</v>
      </c>
      <c r="E492">
        <v>135710</v>
      </c>
    </row>
    <row r="493" spans="1:5" x14ac:dyDescent="0.25">
      <c r="A493" s="2">
        <v>45782.628472222219</v>
      </c>
      <c r="B493">
        <v>135535</v>
      </c>
      <c r="C493">
        <v>135575</v>
      </c>
      <c r="D493">
        <v>135515</v>
      </c>
      <c r="E493">
        <v>135530</v>
      </c>
    </row>
    <row r="494" spans="1:5" x14ac:dyDescent="0.25">
      <c r="A494" s="2">
        <v>45782.625</v>
      </c>
      <c r="B494">
        <v>135635</v>
      </c>
      <c r="C494">
        <v>135650</v>
      </c>
      <c r="D494">
        <v>135510</v>
      </c>
      <c r="E494">
        <v>135540</v>
      </c>
    </row>
    <row r="495" spans="1:5" x14ac:dyDescent="0.25">
      <c r="A495" s="2">
        <v>45782.621527777781</v>
      </c>
      <c r="B495">
        <v>135625</v>
      </c>
      <c r="C495">
        <v>135685</v>
      </c>
      <c r="D495">
        <v>135610</v>
      </c>
      <c r="E495">
        <v>135635</v>
      </c>
    </row>
    <row r="496" spans="1:5" x14ac:dyDescent="0.25">
      <c r="A496" s="2">
        <v>45782.618055555555</v>
      </c>
      <c r="B496">
        <v>135600</v>
      </c>
      <c r="C496">
        <v>135650</v>
      </c>
      <c r="D496">
        <v>135570</v>
      </c>
      <c r="E496">
        <v>135625</v>
      </c>
    </row>
    <row r="497" spans="1:5" x14ac:dyDescent="0.25">
      <c r="A497" s="2">
        <v>45782.614583333336</v>
      </c>
      <c r="B497">
        <v>135625</v>
      </c>
      <c r="C497">
        <v>135640</v>
      </c>
      <c r="D497">
        <v>135560</v>
      </c>
      <c r="E497">
        <v>135600</v>
      </c>
    </row>
    <row r="498" spans="1:5" x14ac:dyDescent="0.25">
      <c r="A498" s="2">
        <v>45782.611111111109</v>
      </c>
      <c r="B498">
        <v>135500</v>
      </c>
      <c r="C498">
        <v>135635</v>
      </c>
      <c r="D498">
        <v>135480</v>
      </c>
      <c r="E498">
        <v>135620</v>
      </c>
    </row>
    <row r="499" spans="1:5" x14ac:dyDescent="0.25">
      <c r="A499" s="2">
        <v>45782.607638888891</v>
      </c>
      <c r="B499">
        <v>135595</v>
      </c>
      <c r="C499">
        <v>135610</v>
      </c>
      <c r="D499">
        <v>135495</v>
      </c>
      <c r="E499">
        <v>135505</v>
      </c>
    </row>
    <row r="500" spans="1:5" x14ac:dyDescent="0.25">
      <c r="A500" s="2">
        <v>45782.604166666664</v>
      </c>
      <c r="B500">
        <v>135545</v>
      </c>
      <c r="C500">
        <v>135620</v>
      </c>
      <c r="D500">
        <v>135530</v>
      </c>
      <c r="E500">
        <v>135590</v>
      </c>
    </row>
    <row r="501" spans="1:5" x14ac:dyDescent="0.25">
      <c r="A501" s="2">
        <v>45782.600694444445</v>
      </c>
      <c r="B501">
        <v>135655</v>
      </c>
      <c r="C501">
        <v>135690</v>
      </c>
      <c r="D501">
        <v>135530</v>
      </c>
      <c r="E501">
        <v>135545</v>
      </c>
    </row>
    <row r="502" spans="1:5" x14ac:dyDescent="0.25">
      <c r="A502" s="2">
        <v>45782.597222222219</v>
      </c>
      <c r="B502">
        <v>135625</v>
      </c>
      <c r="C502">
        <v>135700</v>
      </c>
      <c r="D502">
        <v>135590</v>
      </c>
      <c r="E502">
        <v>135650</v>
      </c>
    </row>
    <row r="503" spans="1:5" x14ac:dyDescent="0.25">
      <c r="A503" s="2">
        <v>45782.59375</v>
      </c>
      <c r="B503">
        <v>135580</v>
      </c>
      <c r="C503">
        <v>135645</v>
      </c>
      <c r="D503">
        <v>135545</v>
      </c>
      <c r="E503">
        <v>135620</v>
      </c>
    </row>
    <row r="504" spans="1:5" x14ac:dyDescent="0.25">
      <c r="A504" s="2">
        <v>45782.590277777781</v>
      </c>
      <c r="B504">
        <v>135515</v>
      </c>
      <c r="C504">
        <v>135590</v>
      </c>
      <c r="D504">
        <v>135460</v>
      </c>
      <c r="E504">
        <v>135580</v>
      </c>
    </row>
    <row r="505" spans="1:5" x14ac:dyDescent="0.25">
      <c r="A505" s="2">
        <v>45782.586805555555</v>
      </c>
      <c r="B505">
        <v>135525</v>
      </c>
      <c r="C505">
        <v>135545</v>
      </c>
      <c r="D505">
        <v>135480</v>
      </c>
      <c r="E505">
        <v>135510</v>
      </c>
    </row>
    <row r="506" spans="1:5" x14ac:dyDescent="0.25">
      <c r="A506" s="2">
        <v>45782.583333333336</v>
      </c>
      <c r="B506">
        <v>135535</v>
      </c>
      <c r="C506">
        <v>135535</v>
      </c>
      <c r="D506">
        <v>135400</v>
      </c>
      <c r="E506">
        <v>135525</v>
      </c>
    </row>
    <row r="507" spans="1:5" x14ac:dyDescent="0.25">
      <c r="A507" s="2">
        <v>45782.579861111109</v>
      </c>
      <c r="B507">
        <v>135580</v>
      </c>
      <c r="C507">
        <v>135620</v>
      </c>
      <c r="D507">
        <v>135520</v>
      </c>
      <c r="E507">
        <v>135540</v>
      </c>
    </row>
    <row r="508" spans="1:5" x14ac:dyDescent="0.25">
      <c r="A508" s="2">
        <v>45782.576388888891</v>
      </c>
      <c r="B508">
        <v>135565</v>
      </c>
      <c r="C508">
        <v>135600</v>
      </c>
      <c r="D508">
        <v>135520</v>
      </c>
      <c r="E508">
        <v>135580</v>
      </c>
    </row>
    <row r="509" spans="1:5" x14ac:dyDescent="0.25">
      <c r="A509" s="2">
        <v>45782.572916666664</v>
      </c>
      <c r="B509">
        <v>135590</v>
      </c>
      <c r="C509">
        <v>135615</v>
      </c>
      <c r="D509">
        <v>135530</v>
      </c>
      <c r="E509">
        <v>135560</v>
      </c>
    </row>
    <row r="510" spans="1:5" x14ac:dyDescent="0.25">
      <c r="A510" s="2">
        <v>45782.569444444445</v>
      </c>
      <c r="B510">
        <v>135650</v>
      </c>
      <c r="C510">
        <v>135670</v>
      </c>
      <c r="D510">
        <v>135555</v>
      </c>
      <c r="E510">
        <v>135585</v>
      </c>
    </row>
    <row r="511" spans="1:5" x14ac:dyDescent="0.25">
      <c r="A511" s="2">
        <v>45782.565972222219</v>
      </c>
      <c r="B511">
        <v>135540</v>
      </c>
      <c r="C511">
        <v>135655</v>
      </c>
      <c r="D511">
        <v>135505</v>
      </c>
      <c r="E511">
        <v>135650</v>
      </c>
    </row>
    <row r="512" spans="1:5" x14ac:dyDescent="0.25">
      <c r="A512" s="2">
        <v>45782.5625</v>
      </c>
      <c r="B512">
        <v>135585</v>
      </c>
      <c r="C512">
        <v>135630</v>
      </c>
      <c r="D512">
        <v>135520</v>
      </c>
      <c r="E512">
        <v>135535</v>
      </c>
    </row>
    <row r="513" spans="1:5" x14ac:dyDescent="0.25">
      <c r="A513" s="2">
        <v>45782.559027777781</v>
      </c>
      <c r="B513">
        <v>135530</v>
      </c>
      <c r="C513">
        <v>135610</v>
      </c>
      <c r="D513">
        <v>135520</v>
      </c>
      <c r="E513">
        <v>135585</v>
      </c>
    </row>
    <row r="514" spans="1:5" x14ac:dyDescent="0.25">
      <c r="A514" s="2">
        <v>45782.555555555555</v>
      </c>
      <c r="B514">
        <v>135715</v>
      </c>
      <c r="C514">
        <v>135720</v>
      </c>
      <c r="D514">
        <v>135450</v>
      </c>
      <c r="E514">
        <v>135530</v>
      </c>
    </row>
    <row r="515" spans="1:5" x14ac:dyDescent="0.25">
      <c r="A515" s="2">
        <v>45782.552083333336</v>
      </c>
      <c r="B515">
        <v>135755</v>
      </c>
      <c r="C515">
        <v>135760</v>
      </c>
      <c r="D515">
        <v>135665</v>
      </c>
      <c r="E515">
        <v>135715</v>
      </c>
    </row>
    <row r="516" spans="1:5" x14ac:dyDescent="0.25">
      <c r="A516" s="2">
        <v>45782.548611111109</v>
      </c>
      <c r="B516">
        <v>135835</v>
      </c>
      <c r="C516">
        <v>135905</v>
      </c>
      <c r="D516">
        <v>135755</v>
      </c>
      <c r="E516">
        <v>135755</v>
      </c>
    </row>
    <row r="517" spans="1:5" x14ac:dyDescent="0.25">
      <c r="A517" s="2">
        <v>45782.545138888891</v>
      </c>
      <c r="B517">
        <v>135810</v>
      </c>
      <c r="C517">
        <v>135845</v>
      </c>
      <c r="D517">
        <v>135745</v>
      </c>
      <c r="E517">
        <v>135840</v>
      </c>
    </row>
    <row r="518" spans="1:5" x14ac:dyDescent="0.25">
      <c r="A518" s="2">
        <v>45782.541666666664</v>
      </c>
      <c r="B518">
        <v>135740</v>
      </c>
      <c r="C518">
        <v>135830</v>
      </c>
      <c r="D518">
        <v>135720</v>
      </c>
      <c r="E518">
        <v>135815</v>
      </c>
    </row>
    <row r="519" spans="1:5" x14ac:dyDescent="0.25">
      <c r="A519" s="2">
        <v>45782.538194444445</v>
      </c>
      <c r="B519">
        <v>135730</v>
      </c>
      <c r="C519">
        <v>135760</v>
      </c>
      <c r="D519">
        <v>135685</v>
      </c>
      <c r="E519">
        <v>135740</v>
      </c>
    </row>
    <row r="520" spans="1:5" x14ac:dyDescent="0.25">
      <c r="A520" s="2">
        <v>45782.534722222219</v>
      </c>
      <c r="B520">
        <v>135655</v>
      </c>
      <c r="C520">
        <v>135770</v>
      </c>
      <c r="D520">
        <v>135640</v>
      </c>
      <c r="E520">
        <v>135735</v>
      </c>
    </row>
    <row r="521" spans="1:5" x14ac:dyDescent="0.25">
      <c r="A521" s="2">
        <v>45782.53125</v>
      </c>
      <c r="B521">
        <v>135740</v>
      </c>
      <c r="C521">
        <v>135755</v>
      </c>
      <c r="D521">
        <v>135585</v>
      </c>
      <c r="E521">
        <v>135650</v>
      </c>
    </row>
    <row r="522" spans="1:5" x14ac:dyDescent="0.25">
      <c r="A522" s="2">
        <v>45782.527777777781</v>
      </c>
      <c r="B522">
        <v>135755</v>
      </c>
      <c r="C522">
        <v>135810</v>
      </c>
      <c r="D522">
        <v>135725</v>
      </c>
      <c r="E522">
        <v>135740</v>
      </c>
    </row>
    <row r="523" spans="1:5" x14ac:dyDescent="0.25">
      <c r="A523" s="2">
        <v>45782.524305555555</v>
      </c>
      <c r="B523">
        <v>135810</v>
      </c>
      <c r="C523">
        <v>135855</v>
      </c>
      <c r="D523">
        <v>135675</v>
      </c>
      <c r="E523">
        <v>135760</v>
      </c>
    </row>
    <row r="524" spans="1:5" x14ac:dyDescent="0.25">
      <c r="A524" s="2">
        <v>45782.520833333336</v>
      </c>
      <c r="B524">
        <v>135970</v>
      </c>
      <c r="C524">
        <v>136035</v>
      </c>
      <c r="D524">
        <v>135805</v>
      </c>
      <c r="E524">
        <v>135805</v>
      </c>
    </row>
    <row r="525" spans="1:5" x14ac:dyDescent="0.25">
      <c r="A525" s="2">
        <v>45782.517361111109</v>
      </c>
      <c r="B525">
        <v>135995</v>
      </c>
      <c r="C525">
        <v>136015</v>
      </c>
      <c r="D525">
        <v>135950</v>
      </c>
      <c r="E525">
        <v>135975</v>
      </c>
    </row>
    <row r="526" spans="1:5" x14ac:dyDescent="0.25">
      <c r="A526" s="2">
        <v>45782.513888888891</v>
      </c>
      <c r="B526">
        <v>135960</v>
      </c>
      <c r="C526">
        <v>136010</v>
      </c>
      <c r="D526">
        <v>135915</v>
      </c>
      <c r="E526">
        <v>135995</v>
      </c>
    </row>
    <row r="527" spans="1:5" x14ac:dyDescent="0.25">
      <c r="A527" s="2">
        <v>45782.510416666664</v>
      </c>
      <c r="B527">
        <v>135945</v>
      </c>
      <c r="C527">
        <v>136015</v>
      </c>
      <c r="D527">
        <v>135870</v>
      </c>
      <c r="E527">
        <v>135960</v>
      </c>
    </row>
    <row r="528" spans="1:5" x14ac:dyDescent="0.25">
      <c r="A528" s="2">
        <v>45782.506944444445</v>
      </c>
      <c r="B528">
        <v>135800</v>
      </c>
      <c r="C528">
        <v>136090</v>
      </c>
      <c r="D528">
        <v>135755</v>
      </c>
      <c r="E528">
        <v>135950</v>
      </c>
    </row>
    <row r="529" spans="1:5" x14ac:dyDescent="0.25">
      <c r="A529" s="2">
        <v>45782.503472222219</v>
      </c>
      <c r="B529">
        <v>135850</v>
      </c>
      <c r="C529">
        <v>135880</v>
      </c>
      <c r="D529">
        <v>135745</v>
      </c>
      <c r="E529">
        <v>135800</v>
      </c>
    </row>
    <row r="530" spans="1:5" x14ac:dyDescent="0.25">
      <c r="A530" s="2">
        <v>45782.5</v>
      </c>
      <c r="B530">
        <v>135950</v>
      </c>
      <c r="C530">
        <v>135950</v>
      </c>
      <c r="D530">
        <v>135775</v>
      </c>
      <c r="E530">
        <v>135850</v>
      </c>
    </row>
    <row r="531" spans="1:5" x14ac:dyDescent="0.25">
      <c r="A531" s="2">
        <v>45782.496527777781</v>
      </c>
      <c r="B531">
        <v>135865</v>
      </c>
      <c r="C531">
        <v>135950</v>
      </c>
      <c r="D531">
        <v>135825</v>
      </c>
      <c r="E531">
        <v>135945</v>
      </c>
    </row>
    <row r="532" spans="1:5" x14ac:dyDescent="0.25">
      <c r="A532" s="2">
        <v>45782.493055555555</v>
      </c>
      <c r="B532">
        <v>135695</v>
      </c>
      <c r="C532">
        <v>135880</v>
      </c>
      <c r="D532">
        <v>135620</v>
      </c>
      <c r="E532">
        <v>135865</v>
      </c>
    </row>
    <row r="533" spans="1:5" x14ac:dyDescent="0.25">
      <c r="A533" s="2">
        <v>45782.489583333336</v>
      </c>
      <c r="B533">
        <v>135775</v>
      </c>
      <c r="C533">
        <v>135810</v>
      </c>
      <c r="D533">
        <v>135660</v>
      </c>
      <c r="E533">
        <v>135695</v>
      </c>
    </row>
    <row r="534" spans="1:5" x14ac:dyDescent="0.25">
      <c r="A534" s="2">
        <v>45782.486111111109</v>
      </c>
      <c r="B534">
        <v>135695</v>
      </c>
      <c r="C534">
        <v>135800</v>
      </c>
      <c r="D534">
        <v>135655</v>
      </c>
      <c r="E534">
        <v>135780</v>
      </c>
    </row>
    <row r="535" spans="1:5" x14ac:dyDescent="0.25">
      <c r="A535" s="2">
        <v>45782.482638888891</v>
      </c>
      <c r="B535">
        <v>135895</v>
      </c>
      <c r="C535">
        <v>135915</v>
      </c>
      <c r="D535">
        <v>135635</v>
      </c>
      <c r="E535">
        <v>135700</v>
      </c>
    </row>
    <row r="536" spans="1:5" x14ac:dyDescent="0.25">
      <c r="A536" s="2">
        <v>45782.479166666664</v>
      </c>
      <c r="B536">
        <v>135895</v>
      </c>
      <c r="C536">
        <v>135945</v>
      </c>
      <c r="D536">
        <v>135720</v>
      </c>
      <c r="E536">
        <v>135890</v>
      </c>
    </row>
    <row r="537" spans="1:5" x14ac:dyDescent="0.25">
      <c r="A537" s="2">
        <v>45782.475694444445</v>
      </c>
      <c r="B537">
        <v>135890</v>
      </c>
      <c r="C537">
        <v>135940</v>
      </c>
      <c r="D537">
        <v>135810</v>
      </c>
      <c r="E537">
        <v>135890</v>
      </c>
    </row>
    <row r="538" spans="1:5" x14ac:dyDescent="0.25">
      <c r="A538" s="2">
        <v>45782.472222222219</v>
      </c>
      <c r="B538">
        <v>135990</v>
      </c>
      <c r="C538">
        <v>136060</v>
      </c>
      <c r="D538">
        <v>135795</v>
      </c>
      <c r="E538">
        <v>135890</v>
      </c>
    </row>
    <row r="539" spans="1:5" x14ac:dyDescent="0.25">
      <c r="A539" s="2">
        <v>45782.46875</v>
      </c>
      <c r="B539">
        <v>136080</v>
      </c>
      <c r="C539">
        <v>136125</v>
      </c>
      <c r="D539">
        <v>135895</v>
      </c>
      <c r="E539">
        <v>135985</v>
      </c>
    </row>
    <row r="540" spans="1:5" x14ac:dyDescent="0.25">
      <c r="A540" s="2">
        <v>45782.465277777781</v>
      </c>
      <c r="B540">
        <v>136110</v>
      </c>
      <c r="C540">
        <v>136230</v>
      </c>
      <c r="D540">
        <v>136050</v>
      </c>
      <c r="E540">
        <v>136085</v>
      </c>
    </row>
    <row r="541" spans="1:5" x14ac:dyDescent="0.25">
      <c r="A541" s="2">
        <v>45782.461805555555</v>
      </c>
      <c r="B541">
        <v>136025</v>
      </c>
      <c r="C541">
        <v>136195</v>
      </c>
      <c r="D541">
        <v>136005</v>
      </c>
      <c r="E541">
        <v>136110</v>
      </c>
    </row>
    <row r="542" spans="1:5" x14ac:dyDescent="0.25">
      <c r="A542" s="2">
        <v>45782.458333333336</v>
      </c>
      <c r="B542">
        <v>136390</v>
      </c>
      <c r="C542">
        <v>136455</v>
      </c>
      <c r="D542">
        <v>136010</v>
      </c>
      <c r="E542">
        <v>136020</v>
      </c>
    </row>
    <row r="543" spans="1:5" x14ac:dyDescent="0.25">
      <c r="A543" s="2">
        <v>45782.454861111109</v>
      </c>
      <c r="B543">
        <v>136370</v>
      </c>
      <c r="C543">
        <v>136480</v>
      </c>
      <c r="D543">
        <v>136245</v>
      </c>
      <c r="E543">
        <v>136390</v>
      </c>
    </row>
    <row r="544" spans="1:5" x14ac:dyDescent="0.25">
      <c r="A544" s="2">
        <v>45782.451388888891</v>
      </c>
      <c r="B544">
        <v>136415</v>
      </c>
      <c r="C544">
        <v>136425</v>
      </c>
      <c r="D544">
        <v>136270</v>
      </c>
      <c r="E544">
        <v>136375</v>
      </c>
    </row>
    <row r="545" spans="1:5" x14ac:dyDescent="0.25">
      <c r="A545" s="2">
        <v>45782.447916666664</v>
      </c>
      <c r="B545">
        <v>136650</v>
      </c>
      <c r="C545">
        <v>136650</v>
      </c>
      <c r="D545">
        <v>136365</v>
      </c>
      <c r="E545">
        <v>136420</v>
      </c>
    </row>
    <row r="546" spans="1:5" x14ac:dyDescent="0.25">
      <c r="A546" s="2">
        <v>45782.444444444445</v>
      </c>
      <c r="B546">
        <v>136755</v>
      </c>
      <c r="C546">
        <v>136825</v>
      </c>
      <c r="D546">
        <v>136620</v>
      </c>
      <c r="E546">
        <v>136645</v>
      </c>
    </row>
    <row r="547" spans="1:5" x14ac:dyDescent="0.25">
      <c r="A547" s="2">
        <v>45782.440972222219</v>
      </c>
      <c r="B547">
        <v>136685</v>
      </c>
      <c r="C547">
        <v>136785</v>
      </c>
      <c r="D547">
        <v>136590</v>
      </c>
      <c r="E547">
        <v>136760</v>
      </c>
    </row>
    <row r="548" spans="1:5" x14ac:dyDescent="0.25">
      <c r="A548" s="2">
        <v>45782.4375</v>
      </c>
      <c r="B548">
        <v>137220</v>
      </c>
      <c r="C548">
        <v>137255</v>
      </c>
      <c r="D548">
        <v>136680</v>
      </c>
      <c r="E548">
        <v>136680</v>
      </c>
    </row>
    <row r="549" spans="1:5" x14ac:dyDescent="0.25">
      <c r="A549" s="2">
        <v>45782.434027777781</v>
      </c>
      <c r="B549">
        <v>137015</v>
      </c>
      <c r="C549">
        <v>137345</v>
      </c>
      <c r="D549">
        <v>137000</v>
      </c>
      <c r="E549">
        <v>137220</v>
      </c>
    </row>
    <row r="550" spans="1:5" x14ac:dyDescent="0.25">
      <c r="A550" s="2">
        <v>45782.430555555555</v>
      </c>
      <c r="B550">
        <v>137035</v>
      </c>
      <c r="C550">
        <v>137050</v>
      </c>
      <c r="D550">
        <v>136885</v>
      </c>
      <c r="E550">
        <v>137015</v>
      </c>
    </row>
    <row r="551" spans="1:5" x14ac:dyDescent="0.25">
      <c r="A551" s="2">
        <v>45782.427083333336</v>
      </c>
      <c r="B551">
        <v>137260</v>
      </c>
      <c r="C551">
        <v>137320</v>
      </c>
      <c r="D551">
        <v>136990</v>
      </c>
      <c r="E551">
        <v>137040</v>
      </c>
    </row>
    <row r="552" spans="1:5" x14ac:dyDescent="0.25">
      <c r="A552" s="2">
        <v>45782.423611111109</v>
      </c>
      <c r="B552">
        <v>137200</v>
      </c>
      <c r="C552">
        <v>137305</v>
      </c>
      <c r="D552">
        <v>137140</v>
      </c>
      <c r="E552">
        <v>137260</v>
      </c>
    </row>
    <row r="553" spans="1:5" x14ac:dyDescent="0.25">
      <c r="A553" s="2">
        <v>45782.420138888891</v>
      </c>
      <c r="B553">
        <v>137030</v>
      </c>
      <c r="C553">
        <v>137230</v>
      </c>
      <c r="D553">
        <v>137025</v>
      </c>
      <c r="E553">
        <v>137205</v>
      </c>
    </row>
    <row r="554" spans="1:5" x14ac:dyDescent="0.25">
      <c r="A554" s="2">
        <v>45782.416666666664</v>
      </c>
      <c r="B554">
        <v>137265</v>
      </c>
      <c r="C554">
        <v>137265</v>
      </c>
      <c r="D554">
        <v>137015</v>
      </c>
      <c r="E554">
        <v>137030</v>
      </c>
    </row>
    <row r="555" spans="1:5" x14ac:dyDescent="0.25">
      <c r="A555" s="2">
        <v>45782.413194444445</v>
      </c>
      <c r="B555">
        <v>137425</v>
      </c>
      <c r="C555">
        <v>137440</v>
      </c>
      <c r="D555">
        <v>137265</v>
      </c>
      <c r="E555">
        <v>137270</v>
      </c>
    </row>
    <row r="556" spans="1:5" x14ac:dyDescent="0.25">
      <c r="A556" s="2">
        <v>45782.409722222219</v>
      </c>
      <c r="B556">
        <v>137375</v>
      </c>
      <c r="C556">
        <v>137445</v>
      </c>
      <c r="D556">
        <v>137325</v>
      </c>
      <c r="E556">
        <v>137425</v>
      </c>
    </row>
    <row r="557" spans="1:5" x14ac:dyDescent="0.25">
      <c r="A557" s="2">
        <v>45782.40625</v>
      </c>
      <c r="B557">
        <v>137385</v>
      </c>
      <c r="C557">
        <v>137430</v>
      </c>
      <c r="D557">
        <v>137355</v>
      </c>
      <c r="E557">
        <v>137375</v>
      </c>
    </row>
    <row r="558" spans="1:5" x14ac:dyDescent="0.25">
      <c r="A558" s="2">
        <v>45782.402777777781</v>
      </c>
      <c r="B558">
        <v>137420</v>
      </c>
      <c r="C558">
        <v>137450</v>
      </c>
      <c r="D558">
        <v>137340</v>
      </c>
      <c r="E558">
        <v>137385</v>
      </c>
    </row>
    <row r="559" spans="1:5" x14ac:dyDescent="0.25">
      <c r="A559" s="2">
        <v>45782.399305555555</v>
      </c>
      <c r="B559">
        <v>137220</v>
      </c>
      <c r="C559">
        <v>137460</v>
      </c>
      <c r="D559">
        <v>137190</v>
      </c>
      <c r="E559">
        <v>137425</v>
      </c>
    </row>
    <row r="560" spans="1:5" x14ac:dyDescent="0.25">
      <c r="A560" s="2">
        <v>45782.395833333336</v>
      </c>
      <c r="B560">
        <v>137110</v>
      </c>
      <c r="C560">
        <v>137270</v>
      </c>
      <c r="D560">
        <v>137055</v>
      </c>
      <c r="E560">
        <v>137220</v>
      </c>
    </row>
    <row r="561" spans="1:5" x14ac:dyDescent="0.25">
      <c r="A561" s="2">
        <v>45782.392361111109</v>
      </c>
      <c r="B561">
        <v>137140</v>
      </c>
      <c r="C561">
        <v>137155</v>
      </c>
      <c r="D561">
        <v>137075</v>
      </c>
      <c r="E561">
        <v>137115</v>
      </c>
    </row>
    <row r="562" spans="1:5" x14ac:dyDescent="0.25">
      <c r="A562" s="2">
        <v>45782.388888888891</v>
      </c>
      <c r="B562">
        <v>137165</v>
      </c>
      <c r="C562">
        <v>137210</v>
      </c>
      <c r="D562">
        <v>137105</v>
      </c>
      <c r="E562">
        <v>137145</v>
      </c>
    </row>
    <row r="563" spans="1:5" x14ac:dyDescent="0.25">
      <c r="A563" s="2">
        <v>45782.385416666664</v>
      </c>
      <c r="B563">
        <v>137180</v>
      </c>
      <c r="C563">
        <v>137245</v>
      </c>
      <c r="D563">
        <v>137125</v>
      </c>
      <c r="E563">
        <v>137165</v>
      </c>
    </row>
    <row r="564" spans="1:5" x14ac:dyDescent="0.25">
      <c r="A564" s="2">
        <v>45782.381944444445</v>
      </c>
      <c r="B564">
        <v>137130</v>
      </c>
      <c r="C564">
        <v>137195</v>
      </c>
      <c r="D564">
        <v>137095</v>
      </c>
      <c r="E564">
        <v>137180</v>
      </c>
    </row>
    <row r="565" spans="1:5" x14ac:dyDescent="0.25">
      <c r="A565" s="2">
        <v>45782.378472222219</v>
      </c>
      <c r="B565">
        <v>137245</v>
      </c>
      <c r="C565">
        <v>137255</v>
      </c>
      <c r="D565">
        <v>136980</v>
      </c>
      <c r="E565">
        <v>137130</v>
      </c>
    </row>
    <row r="566" spans="1:5" x14ac:dyDescent="0.25">
      <c r="A566" s="2">
        <v>45782.375</v>
      </c>
      <c r="B566">
        <v>136975</v>
      </c>
      <c r="C566">
        <v>137305</v>
      </c>
      <c r="D566">
        <v>136935</v>
      </c>
      <c r="E566">
        <v>137245</v>
      </c>
    </row>
    <row r="567" spans="1:5" x14ac:dyDescent="0.25">
      <c r="A567" s="2">
        <v>45779.763888888891</v>
      </c>
      <c r="B567">
        <v>137380</v>
      </c>
      <c r="C567">
        <v>137555</v>
      </c>
      <c r="D567">
        <v>137330</v>
      </c>
      <c r="E567">
        <v>137555</v>
      </c>
    </row>
    <row r="568" spans="1:5" x14ac:dyDescent="0.25">
      <c r="A568" s="2">
        <v>45779.760416666664</v>
      </c>
      <c r="B568">
        <v>137280</v>
      </c>
      <c r="C568">
        <v>137480</v>
      </c>
      <c r="D568">
        <v>137270</v>
      </c>
      <c r="E568">
        <v>137395</v>
      </c>
    </row>
    <row r="569" spans="1:5" x14ac:dyDescent="0.25">
      <c r="A569" s="2">
        <v>45779.756944444445</v>
      </c>
      <c r="B569">
        <v>137270</v>
      </c>
      <c r="C569">
        <v>137305</v>
      </c>
      <c r="D569">
        <v>137245</v>
      </c>
      <c r="E569">
        <v>137285</v>
      </c>
    </row>
    <row r="570" spans="1:5" x14ac:dyDescent="0.25">
      <c r="A570" s="2">
        <v>45779.753472222219</v>
      </c>
      <c r="B570">
        <v>137230</v>
      </c>
      <c r="C570">
        <v>137300</v>
      </c>
      <c r="D570">
        <v>137220</v>
      </c>
      <c r="E570">
        <v>137265</v>
      </c>
    </row>
    <row r="571" spans="1:5" x14ac:dyDescent="0.25">
      <c r="A571" s="2">
        <v>45779.75</v>
      </c>
      <c r="B571">
        <v>137235</v>
      </c>
      <c r="C571">
        <v>137250</v>
      </c>
      <c r="D571">
        <v>137215</v>
      </c>
      <c r="E571">
        <v>137240</v>
      </c>
    </row>
    <row r="572" spans="1:5" x14ac:dyDescent="0.25">
      <c r="A572" s="2">
        <v>45779.746527777781</v>
      </c>
      <c r="B572">
        <v>137230</v>
      </c>
      <c r="C572">
        <v>137250</v>
      </c>
      <c r="D572">
        <v>137215</v>
      </c>
      <c r="E572">
        <v>137235</v>
      </c>
    </row>
    <row r="573" spans="1:5" x14ac:dyDescent="0.25">
      <c r="A573" s="2">
        <v>45779.743055555555</v>
      </c>
      <c r="B573">
        <v>137225</v>
      </c>
      <c r="C573">
        <v>137245</v>
      </c>
      <c r="D573">
        <v>137210</v>
      </c>
      <c r="E573">
        <v>137230</v>
      </c>
    </row>
    <row r="574" spans="1:5" x14ac:dyDescent="0.25">
      <c r="A574" s="2">
        <v>45779.739583333336</v>
      </c>
      <c r="B574">
        <v>137240</v>
      </c>
      <c r="C574">
        <v>137250</v>
      </c>
      <c r="D574">
        <v>137205</v>
      </c>
      <c r="E574">
        <v>137225</v>
      </c>
    </row>
    <row r="575" spans="1:5" x14ac:dyDescent="0.25">
      <c r="A575" s="2">
        <v>45779.736111111109</v>
      </c>
      <c r="B575">
        <v>137230</v>
      </c>
      <c r="C575">
        <v>137250</v>
      </c>
      <c r="D575">
        <v>137185</v>
      </c>
      <c r="E575">
        <v>137235</v>
      </c>
    </row>
    <row r="576" spans="1:5" x14ac:dyDescent="0.25">
      <c r="A576" s="2">
        <v>45779.732638888891</v>
      </c>
      <c r="B576">
        <v>137230</v>
      </c>
      <c r="C576">
        <v>137270</v>
      </c>
      <c r="D576">
        <v>137215</v>
      </c>
      <c r="E576">
        <v>137230</v>
      </c>
    </row>
    <row r="577" spans="1:5" x14ac:dyDescent="0.25">
      <c r="A577" s="2">
        <v>45779.729166666664</v>
      </c>
      <c r="B577">
        <v>137185</v>
      </c>
      <c r="C577">
        <v>137305</v>
      </c>
      <c r="D577">
        <v>137165</v>
      </c>
      <c r="E577">
        <v>137235</v>
      </c>
    </row>
    <row r="578" spans="1:5" x14ac:dyDescent="0.25">
      <c r="A578" s="2">
        <v>45779.725694444445</v>
      </c>
      <c r="B578">
        <v>137235</v>
      </c>
      <c r="C578">
        <v>137245</v>
      </c>
      <c r="D578">
        <v>137175</v>
      </c>
      <c r="E578">
        <v>137190</v>
      </c>
    </row>
    <row r="579" spans="1:5" x14ac:dyDescent="0.25">
      <c r="A579" s="2">
        <v>45779.722222222219</v>
      </c>
      <c r="B579">
        <v>137160</v>
      </c>
      <c r="C579">
        <v>137255</v>
      </c>
      <c r="D579">
        <v>137150</v>
      </c>
      <c r="E579">
        <v>137235</v>
      </c>
    </row>
    <row r="580" spans="1:5" x14ac:dyDescent="0.25">
      <c r="A580" s="2">
        <v>45779.71875</v>
      </c>
      <c r="B580">
        <v>137115</v>
      </c>
      <c r="C580">
        <v>137180</v>
      </c>
      <c r="D580">
        <v>137100</v>
      </c>
      <c r="E580">
        <v>137155</v>
      </c>
    </row>
    <row r="581" spans="1:5" x14ac:dyDescent="0.25">
      <c r="A581" s="2">
        <v>45779.715277777781</v>
      </c>
      <c r="B581">
        <v>137045</v>
      </c>
      <c r="C581">
        <v>137120</v>
      </c>
      <c r="D581">
        <v>137025</v>
      </c>
      <c r="E581">
        <v>137110</v>
      </c>
    </row>
    <row r="582" spans="1:5" x14ac:dyDescent="0.25">
      <c r="A582" s="2">
        <v>45779.711805555555</v>
      </c>
      <c r="B582">
        <v>137025</v>
      </c>
      <c r="C582">
        <v>137070</v>
      </c>
      <c r="D582">
        <v>136990</v>
      </c>
      <c r="E582">
        <v>137050</v>
      </c>
    </row>
    <row r="583" spans="1:5" x14ac:dyDescent="0.25">
      <c r="A583" s="2">
        <v>45779.708333333336</v>
      </c>
      <c r="B583">
        <v>137030</v>
      </c>
      <c r="C583">
        <v>137070</v>
      </c>
      <c r="D583">
        <v>136985</v>
      </c>
      <c r="E583">
        <v>137030</v>
      </c>
    </row>
    <row r="584" spans="1:5" x14ac:dyDescent="0.25">
      <c r="A584" s="2">
        <v>45779.704861111109</v>
      </c>
      <c r="B584">
        <v>137120</v>
      </c>
      <c r="C584">
        <v>137130</v>
      </c>
      <c r="D584">
        <v>137020</v>
      </c>
      <c r="E584">
        <v>137035</v>
      </c>
    </row>
    <row r="585" spans="1:5" x14ac:dyDescent="0.25">
      <c r="A585" s="2">
        <v>45779.701388888891</v>
      </c>
      <c r="B585">
        <v>137150</v>
      </c>
      <c r="C585">
        <v>137185</v>
      </c>
      <c r="D585">
        <v>137085</v>
      </c>
      <c r="E585">
        <v>137125</v>
      </c>
    </row>
    <row r="586" spans="1:5" x14ac:dyDescent="0.25">
      <c r="A586" s="2">
        <v>45779.697916666664</v>
      </c>
      <c r="B586">
        <v>137160</v>
      </c>
      <c r="C586">
        <v>137160</v>
      </c>
      <c r="D586">
        <v>137055</v>
      </c>
      <c r="E586">
        <v>137150</v>
      </c>
    </row>
    <row r="587" spans="1:5" x14ac:dyDescent="0.25">
      <c r="A587" s="2">
        <v>45779.694444444445</v>
      </c>
      <c r="B587">
        <v>137130</v>
      </c>
      <c r="C587">
        <v>137175</v>
      </c>
      <c r="D587">
        <v>137085</v>
      </c>
      <c r="E587">
        <v>137155</v>
      </c>
    </row>
    <row r="588" spans="1:5" x14ac:dyDescent="0.25">
      <c r="A588" s="2">
        <v>45779.690972222219</v>
      </c>
      <c r="B588">
        <v>137065</v>
      </c>
      <c r="C588">
        <v>137200</v>
      </c>
      <c r="D588">
        <v>137055</v>
      </c>
      <c r="E588">
        <v>137130</v>
      </c>
    </row>
    <row r="589" spans="1:5" x14ac:dyDescent="0.25">
      <c r="A589" s="2">
        <v>45779.6875</v>
      </c>
      <c r="B589">
        <v>137085</v>
      </c>
      <c r="C589">
        <v>137115</v>
      </c>
      <c r="D589">
        <v>137025</v>
      </c>
      <c r="E589">
        <v>137065</v>
      </c>
    </row>
    <row r="590" spans="1:5" x14ac:dyDescent="0.25">
      <c r="A590" s="2">
        <v>45779.684027777781</v>
      </c>
      <c r="B590">
        <v>137055</v>
      </c>
      <c r="C590">
        <v>137125</v>
      </c>
      <c r="D590">
        <v>137050</v>
      </c>
      <c r="E590">
        <v>137085</v>
      </c>
    </row>
    <row r="591" spans="1:5" x14ac:dyDescent="0.25">
      <c r="A591" s="2">
        <v>45779.680555555555</v>
      </c>
      <c r="B591">
        <v>137045</v>
      </c>
      <c r="C591">
        <v>137095</v>
      </c>
      <c r="D591">
        <v>137010</v>
      </c>
      <c r="E591">
        <v>137055</v>
      </c>
    </row>
    <row r="592" spans="1:5" x14ac:dyDescent="0.25">
      <c r="A592" s="2">
        <v>45779.677083333336</v>
      </c>
      <c r="B592">
        <v>136940</v>
      </c>
      <c r="C592">
        <v>137070</v>
      </c>
      <c r="D592">
        <v>136905</v>
      </c>
      <c r="E592">
        <v>137045</v>
      </c>
    </row>
    <row r="593" spans="1:5" x14ac:dyDescent="0.25">
      <c r="A593" s="2">
        <v>45779.673611111109</v>
      </c>
      <c r="B593">
        <v>136885</v>
      </c>
      <c r="C593">
        <v>136970</v>
      </c>
      <c r="D593">
        <v>136880</v>
      </c>
      <c r="E593">
        <v>136940</v>
      </c>
    </row>
    <row r="594" spans="1:5" x14ac:dyDescent="0.25">
      <c r="A594" s="2">
        <v>45779.670138888891</v>
      </c>
      <c r="B594">
        <v>136805</v>
      </c>
      <c r="C594">
        <v>136920</v>
      </c>
      <c r="D594">
        <v>136770</v>
      </c>
      <c r="E594">
        <v>136885</v>
      </c>
    </row>
    <row r="595" spans="1:5" x14ac:dyDescent="0.25">
      <c r="A595" s="2">
        <v>45779.666666666664</v>
      </c>
      <c r="B595">
        <v>136760</v>
      </c>
      <c r="C595">
        <v>136855</v>
      </c>
      <c r="D595">
        <v>136735</v>
      </c>
      <c r="E595">
        <v>136805</v>
      </c>
    </row>
    <row r="596" spans="1:5" x14ac:dyDescent="0.25">
      <c r="A596" s="2">
        <v>45779.663194444445</v>
      </c>
      <c r="B596">
        <v>136780</v>
      </c>
      <c r="C596">
        <v>136805</v>
      </c>
      <c r="D596">
        <v>136735</v>
      </c>
      <c r="E596">
        <v>136765</v>
      </c>
    </row>
    <row r="597" spans="1:5" x14ac:dyDescent="0.25">
      <c r="A597" s="2">
        <v>45779.659722222219</v>
      </c>
      <c r="B597">
        <v>136735</v>
      </c>
      <c r="C597">
        <v>136825</v>
      </c>
      <c r="D597">
        <v>136735</v>
      </c>
      <c r="E597">
        <v>136785</v>
      </c>
    </row>
    <row r="598" spans="1:5" x14ac:dyDescent="0.25">
      <c r="A598" s="2">
        <v>45779.65625</v>
      </c>
      <c r="B598">
        <v>136805</v>
      </c>
      <c r="C598">
        <v>136810</v>
      </c>
      <c r="D598">
        <v>136685</v>
      </c>
      <c r="E598">
        <v>136735</v>
      </c>
    </row>
    <row r="599" spans="1:5" x14ac:dyDescent="0.25">
      <c r="A599" s="2">
        <v>45779.652777777781</v>
      </c>
      <c r="B599">
        <v>136855</v>
      </c>
      <c r="C599">
        <v>136870</v>
      </c>
      <c r="D599">
        <v>136775</v>
      </c>
      <c r="E599">
        <v>136805</v>
      </c>
    </row>
    <row r="600" spans="1:5" x14ac:dyDescent="0.25">
      <c r="A600" s="2">
        <v>45779.649305555555</v>
      </c>
      <c r="B600">
        <v>136805</v>
      </c>
      <c r="C600">
        <v>136925</v>
      </c>
      <c r="D600">
        <v>136780</v>
      </c>
      <c r="E600">
        <v>136860</v>
      </c>
    </row>
    <row r="601" spans="1:5" x14ac:dyDescent="0.25">
      <c r="A601" s="2">
        <v>45779.645833333336</v>
      </c>
      <c r="B601">
        <v>136740</v>
      </c>
      <c r="C601">
        <v>136825</v>
      </c>
      <c r="D601">
        <v>136665</v>
      </c>
      <c r="E601">
        <v>136805</v>
      </c>
    </row>
    <row r="602" spans="1:5" x14ac:dyDescent="0.25">
      <c r="A602" s="2">
        <v>45779.642361111109</v>
      </c>
      <c r="B602">
        <v>136660</v>
      </c>
      <c r="C602">
        <v>136755</v>
      </c>
      <c r="D602">
        <v>136645</v>
      </c>
      <c r="E602">
        <v>136740</v>
      </c>
    </row>
    <row r="603" spans="1:5" x14ac:dyDescent="0.25">
      <c r="A603" s="2">
        <v>45779.638888888891</v>
      </c>
      <c r="B603">
        <v>136625</v>
      </c>
      <c r="C603">
        <v>136675</v>
      </c>
      <c r="D603">
        <v>136565</v>
      </c>
      <c r="E603">
        <v>136660</v>
      </c>
    </row>
    <row r="604" spans="1:5" x14ac:dyDescent="0.25">
      <c r="A604" s="2">
        <v>45779.635416666664</v>
      </c>
      <c r="B604">
        <v>136745</v>
      </c>
      <c r="C604">
        <v>136755</v>
      </c>
      <c r="D604">
        <v>136620</v>
      </c>
      <c r="E604">
        <v>136625</v>
      </c>
    </row>
    <row r="605" spans="1:5" x14ac:dyDescent="0.25">
      <c r="A605" s="2">
        <v>45779.631944444445</v>
      </c>
      <c r="B605">
        <v>136730</v>
      </c>
      <c r="C605">
        <v>136755</v>
      </c>
      <c r="D605">
        <v>136660</v>
      </c>
      <c r="E605">
        <v>136750</v>
      </c>
    </row>
    <row r="606" spans="1:5" x14ac:dyDescent="0.25">
      <c r="A606" s="2">
        <v>45779.628472222219</v>
      </c>
      <c r="B606">
        <v>136715</v>
      </c>
      <c r="C606">
        <v>136755</v>
      </c>
      <c r="D606">
        <v>136700</v>
      </c>
      <c r="E606">
        <v>136725</v>
      </c>
    </row>
    <row r="607" spans="1:5" x14ac:dyDescent="0.25">
      <c r="A607" s="2">
        <v>45779.625</v>
      </c>
      <c r="B607">
        <v>136615</v>
      </c>
      <c r="C607">
        <v>136770</v>
      </c>
      <c r="D607">
        <v>136605</v>
      </c>
      <c r="E607">
        <v>136715</v>
      </c>
    </row>
    <row r="608" spans="1:5" x14ac:dyDescent="0.25">
      <c r="A608" s="2">
        <v>45779.621527777781</v>
      </c>
      <c r="B608">
        <v>136650</v>
      </c>
      <c r="C608">
        <v>136685</v>
      </c>
      <c r="D608">
        <v>136560</v>
      </c>
      <c r="E608">
        <v>136620</v>
      </c>
    </row>
    <row r="609" spans="1:5" x14ac:dyDescent="0.25">
      <c r="A609" s="2">
        <v>45779.618055555555</v>
      </c>
      <c r="B609">
        <v>136800</v>
      </c>
      <c r="C609">
        <v>136805</v>
      </c>
      <c r="D609">
        <v>136645</v>
      </c>
      <c r="E609">
        <v>136650</v>
      </c>
    </row>
    <row r="610" spans="1:5" x14ac:dyDescent="0.25">
      <c r="A610" s="2">
        <v>45779.614583333336</v>
      </c>
      <c r="B610">
        <v>136855</v>
      </c>
      <c r="C610">
        <v>136865</v>
      </c>
      <c r="D610">
        <v>136790</v>
      </c>
      <c r="E610">
        <v>136805</v>
      </c>
    </row>
    <row r="611" spans="1:5" x14ac:dyDescent="0.25">
      <c r="A611" s="2">
        <v>45779.611111111109</v>
      </c>
      <c r="B611">
        <v>136885</v>
      </c>
      <c r="C611">
        <v>136890</v>
      </c>
      <c r="D611">
        <v>136790</v>
      </c>
      <c r="E611">
        <v>136855</v>
      </c>
    </row>
    <row r="612" spans="1:5" x14ac:dyDescent="0.25">
      <c r="A612" s="2">
        <v>45779.607638888891</v>
      </c>
      <c r="B612">
        <v>136975</v>
      </c>
      <c r="C612">
        <v>137000</v>
      </c>
      <c r="D612">
        <v>136865</v>
      </c>
      <c r="E612">
        <v>136880</v>
      </c>
    </row>
    <row r="613" spans="1:5" x14ac:dyDescent="0.25">
      <c r="A613" s="2">
        <v>45779.604166666664</v>
      </c>
      <c r="B613">
        <v>136850</v>
      </c>
      <c r="C613">
        <v>137010</v>
      </c>
      <c r="D613">
        <v>136835</v>
      </c>
      <c r="E613">
        <v>136980</v>
      </c>
    </row>
    <row r="614" spans="1:5" x14ac:dyDescent="0.25">
      <c r="A614" s="2">
        <v>45779.600694444445</v>
      </c>
      <c r="B614">
        <v>136755</v>
      </c>
      <c r="C614">
        <v>136880</v>
      </c>
      <c r="D614">
        <v>136690</v>
      </c>
      <c r="E614">
        <v>136855</v>
      </c>
    </row>
    <row r="615" spans="1:5" x14ac:dyDescent="0.25">
      <c r="A615" s="2">
        <v>45779.597222222219</v>
      </c>
      <c r="B615">
        <v>136810</v>
      </c>
      <c r="C615">
        <v>136895</v>
      </c>
      <c r="D615">
        <v>136740</v>
      </c>
      <c r="E615">
        <v>136755</v>
      </c>
    </row>
    <row r="616" spans="1:5" x14ac:dyDescent="0.25">
      <c r="A616" s="2">
        <v>45779.59375</v>
      </c>
      <c r="B616">
        <v>136855</v>
      </c>
      <c r="C616">
        <v>136925</v>
      </c>
      <c r="D616">
        <v>136800</v>
      </c>
      <c r="E616">
        <v>136810</v>
      </c>
    </row>
    <row r="617" spans="1:5" x14ac:dyDescent="0.25">
      <c r="A617" s="2">
        <v>45779.590277777781</v>
      </c>
      <c r="B617">
        <v>136855</v>
      </c>
      <c r="C617">
        <v>136870</v>
      </c>
      <c r="D617">
        <v>136760</v>
      </c>
      <c r="E617">
        <v>136855</v>
      </c>
    </row>
    <row r="618" spans="1:5" x14ac:dyDescent="0.25">
      <c r="A618" s="2">
        <v>45779.586805555555</v>
      </c>
      <c r="B618">
        <v>136695</v>
      </c>
      <c r="C618">
        <v>136940</v>
      </c>
      <c r="D618">
        <v>136690</v>
      </c>
      <c r="E618">
        <v>136855</v>
      </c>
    </row>
    <row r="619" spans="1:5" x14ac:dyDescent="0.25">
      <c r="A619" s="2">
        <v>45779.583333333336</v>
      </c>
      <c r="B619">
        <v>136655</v>
      </c>
      <c r="C619">
        <v>136725</v>
      </c>
      <c r="D619">
        <v>136570</v>
      </c>
      <c r="E619">
        <v>136695</v>
      </c>
    </row>
    <row r="620" spans="1:5" x14ac:dyDescent="0.25">
      <c r="A620" s="2">
        <v>45779.579861111109</v>
      </c>
      <c r="B620">
        <v>136585</v>
      </c>
      <c r="C620">
        <v>136675</v>
      </c>
      <c r="D620">
        <v>136525</v>
      </c>
      <c r="E620">
        <v>136650</v>
      </c>
    </row>
    <row r="621" spans="1:5" x14ac:dyDescent="0.25">
      <c r="A621" s="2">
        <v>45779.576388888891</v>
      </c>
      <c r="B621">
        <v>136585</v>
      </c>
      <c r="C621">
        <v>136620</v>
      </c>
      <c r="D621">
        <v>136520</v>
      </c>
      <c r="E621">
        <v>136585</v>
      </c>
    </row>
    <row r="622" spans="1:5" x14ac:dyDescent="0.25">
      <c r="A622" s="2">
        <v>45779.572916666664</v>
      </c>
      <c r="B622">
        <v>136720</v>
      </c>
      <c r="C622">
        <v>136730</v>
      </c>
      <c r="D622">
        <v>136575</v>
      </c>
      <c r="E622">
        <v>136585</v>
      </c>
    </row>
    <row r="623" spans="1:5" x14ac:dyDescent="0.25">
      <c r="A623" s="2">
        <v>45779.569444444445</v>
      </c>
      <c r="B623">
        <v>136715</v>
      </c>
      <c r="C623">
        <v>136760</v>
      </c>
      <c r="D623">
        <v>136630</v>
      </c>
      <c r="E623">
        <v>136720</v>
      </c>
    </row>
    <row r="624" spans="1:5" x14ac:dyDescent="0.25">
      <c r="A624" s="2">
        <v>45779.565972222219</v>
      </c>
      <c r="B624">
        <v>136700</v>
      </c>
      <c r="C624">
        <v>136740</v>
      </c>
      <c r="D624">
        <v>136640</v>
      </c>
      <c r="E624">
        <v>136715</v>
      </c>
    </row>
    <row r="625" spans="1:5" x14ac:dyDescent="0.25">
      <c r="A625" s="2">
        <v>45779.5625</v>
      </c>
      <c r="B625">
        <v>136570</v>
      </c>
      <c r="C625">
        <v>136730</v>
      </c>
      <c r="D625">
        <v>136515</v>
      </c>
      <c r="E625">
        <v>136705</v>
      </c>
    </row>
    <row r="626" spans="1:5" x14ac:dyDescent="0.25">
      <c r="A626" s="2">
        <v>45779.559027777781</v>
      </c>
      <c r="B626">
        <v>136730</v>
      </c>
      <c r="C626">
        <v>136730</v>
      </c>
      <c r="D626">
        <v>136560</v>
      </c>
      <c r="E626">
        <v>136570</v>
      </c>
    </row>
    <row r="627" spans="1:5" x14ac:dyDescent="0.25">
      <c r="A627" s="2">
        <v>45779.555555555555</v>
      </c>
      <c r="B627">
        <v>136745</v>
      </c>
      <c r="C627">
        <v>136765</v>
      </c>
      <c r="D627">
        <v>136620</v>
      </c>
      <c r="E627">
        <v>136730</v>
      </c>
    </row>
    <row r="628" spans="1:5" x14ac:dyDescent="0.25">
      <c r="A628" s="2">
        <v>45779.552083333336</v>
      </c>
      <c r="B628">
        <v>136800</v>
      </c>
      <c r="C628">
        <v>136815</v>
      </c>
      <c r="D628">
        <v>136675</v>
      </c>
      <c r="E628">
        <v>136745</v>
      </c>
    </row>
    <row r="629" spans="1:5" x14ac:dyDescent="0.25">
      <c r="A629" s="2">
        <v>45779.548611111109</v>
      </c>
      <c r="B629">
        <v>136725</v>
      </c>
      <c r="C629">
        <v>136865</v>
      </c>
      <c r="D629">
        <v>136680</v>
      </c>
      <c r="E629">
        <v>136795</v>
      </c>
    </row>
    <row r="630" spans="1:5" x14ac:dyDescent="0.25">
      <c r="A630" s="2">
        <v>45779.545138888891</v>
      </c>
      <c r="B630">
        <v>136770</v>
      </c>
      <c r="C630">
        <v>136840</v>
      </c>
      <c r="D630">
        <v>136650</v>
      </c>
      <c r="E630">
        <v>136730</v>
      </c>
    </row>
    <row r="631" spans="1:5" x14ac:dyDescent="0.25">
      <c r="A631" s="2">
        <v>45779.541666666664</v>
      </c>
      <c r="B631">
        <v>136585</v>
      </c>
      <c r="C631">
        <v>136880</v>
      </c>
      <c r="D631">
        <v>136465</v>
      </c>
      <c r="E631">
        <v>136770</v>
      </c>
    </row>
    <row r="632" spans="1:5" x14ac:dyDescent="0.25">
      <c r="A632" s="2">
        <v>45779.538194444445</v>
      </c>
      <c r="B632">
        <v>136635</v>
      </c>
      <c r="C632">
        <v>136675</v>
      </c>
      <c r="D632">
        <v>136540</v>
      </c>
      <c r="E632">
        <v>136580</v>
      </c>
    </row>
    <row r="633" spans="1:5" x14ac:dyDescent="0.25">
      <c r="A633" s="2">
        <v>45779.534722222219</v>
      </c>
      <c r="B633">
        <v>136485</v>
      </c>
      <c r="C633">
        <v>136660</v>
      </c>
      <c r="D633">
        <v>136380</v>
      </c>
      <c r="E633">
        <v>136640</v>
      </c>
    </row>
    <row r="634" spans="1:5" x14ac:dyDescent="0.25">
      <c r="A634" s="2">
        <v>45779.53125</v>
      </c>
      <c r="B634">
        <v>136610</v>
      </c>
      <c r="C634">
        <v>136650</v>
      </c>
      <c r="D634">
        <v>136460</v>
      </c>
      <c r="E634">
        <v>136480</v>
      </c>
    </row>
    <row r="635" spans="1:5" x14ac:dyDescent="0.25">
      <c r="A635" s="2">
        <v>45779.527777777781</v>
      </c>
      <c r="B635">
        <v>136660</v>
      </c>
      <c r="C635">
        <v>136720</v>
      </c>
      <c r="D635">
        <v>136600</v>
      </c>
      <c r="E635">
        <v>136615</v>
      </c>
    </row>
    <row r="636" spans="1:5" x14ac:dyDescent="0.25">
      <c r="A636" s="2">
        <v>45779.524305555555</v>
      </c>
      <c r="B636">
        <v>136625</v>
      </c>
      <c r="C636">
        <v>136665</v>
      </c>
      <c r="D636">
        <v>136510</v>
      </c>
      <c r="E636">
        <v>136655</v>
      </c>
    </row>
    <row r="637" spans="1:5" x14ac:dyDescent="0.25">
      <c r="A637" s="2">
        <v>45779.520833333336</v>
      </c>
      <c r="B637">
        <v>136565</v>
      </c>
      <c r="C637">
        <v>136710</v>
      </c>
      <c r="D637">
        <v>136510</v>
      </c>
      <c r="E637">
        <v>136620</v>
      </c>
    </row>
    <row r="638" spans="1:5" x14ac:dyDescent="0.25">
      <c r="A638" s="2">
        <v>45779.517361111109</v>
      </c>
      <c r="B638">
        <v>137005</v>
      </c>
      <c r="C638">
        <v>137005</v>
      </c>
      <c r="D638">
        <v>136540</v>
      </c>
      <c r="E638">
        <v>136570</v>
      </c>
    </row>
    <row r="639" spans="1:5" x14ac:dyDescent="0.25">
      <c r="A639" s="2">
        <v>45779.513888888891</v>
      </c>
      <c r="B639">
        <v>136975</v>
      </c>
      <c r="C639">
        <v>137055</v>
      </c>
      <c r="D639">
        <v>136930</v>
      </c>
      <c r="E639">
        <v>137005</v>
      </c>
    </row>
    <row r="640" spans="1:5" x14ac:dyDescent="0.25">
      <c r="A640" s="2">
        <v>45779.510416666664</v>
      </c>
      <c r="B640">
        <v>136990</v>
      </c>
      <c r="C640">
        <v>137015</v>
      </c>
      <c r="D640">
        <v>136920</v>
      </c>
      <c r="E640">
        <v>136980</v>
      </c>
    </row>
    <row r="641" spans="1:5" x14ac:dyDescent="0.25">
      <c r="A641" s="2">
        <v>45779.506944444445</v>
      </c>
      <c r="B641">
        <v>136880</v>
      </c>
      <c r="C641">
        <v>137040</v>
      </c>
      <c r="D641">
        <v>136815</v>
      </c>
      <c r="E641">
        <v>136990</v>
      </c>
    </row>
    <row r="642" spans="1:5" x14ac:dyDescent="0.25">
      <c r="A642" s="2">
        <v>45779.503472222219</v>
      </c>
      <c r="B642">
        <v>136985</v>
      </c>
      <c r="C642">
        <v>137010</v>
      </c>
      <c r="D642">
        <v>136865</v>
      </c>
      <c r="E642">
        <v>136880</v>
      </c>
    </row>
    <row r="643" spans="1:5" x14ac:dyDescent="0.25">
      <c r="A643" s="2">
        <v>45779.5</v>
      </c>
      <c r="B643">
        <v>137115</v>
      </c>
      <c r="C643">
        <v>137155</v>
      </c>
      <c r="D643">
        <v>136910</v>
      </c>
      <c r="E643">
        <v>136985</v>
      </c>
    </row>
    <row r="644" spans="1:5" x14ac:dyDescent="0.25">
      <c r="A644" s="2">
        <v>45779.496527777781</v>
      </c>
      <c r="B644">
        <v>137180</v>
      </c>
      <c r="C644">
        <v>137215</v>
      </c>
      <c r="D644">
        <v>137075</v>
      </c>
      <c r="E644">
        <v>137115</v>
      </c>
    </row>
    <row r="645" spans="1:5" x14ac:dyDescent="0.25">
      <c r="A645" s="2">
        <v>45779.493055555555</v>
      </c>
      <c r="B645">
        <v>136985</v>
      </c>
      <c r="C645">
        <v>137185</v>
      </c>
      <c r="D645">
        <v>136940</v>
      </c>
      <c r="E645">
        <v>137180</v>
      </c>
    </row>
    <row r="646" spans="1:5" x14ac:dyDescent="0.25">
      <c r="A646" s="2">
        <v>45779.489583333336</v>
      </c>
      <c r="B646">
        <v>137045</v>
      </c>
      <c r="C646">
        <v>137070</v>
      </c>
      <c r="D646">
        <v>136955</v>
      </c>
      <c r="E646">
        <v>136985</v>
      </c>
    </row>
    <row r="647" spans="1:5" x14ac:dyDescent="0.25">
      <c r="A647" s="2">
        <v>45779.486111111109</v>
      </c>
      <c r="B647">
        <v>136855</v>
      </c>
      <c r="C647">
        <v>137070</v>
      </c>
      <c r="D647">
        <v>136765</v>
      </c>
      <c r="E647">
        <v>137050</v>
      </c>
    </row>
    <row r="648" spans="1:5" x14ac:dyDescent="0.25">
      <c r="A648" s="2">
        <v>45779.482638888891</v>
      </c>
      <c r="B648">
        <v>136920</v>
      </c>
      <c r="C648">
        <v>137050</v>
      </c>
      <c r="D648">
        <v>136820</v>
      </c>
      <c r="E648">
        <v>136850</v>
      </c>
    </row>
    <row r="649" spans="1:5" x14ac:dyDescent="0.25">
      <c r="A649" s="2">
        <v>45779.479166666664</v>
      </c>
      <c r="B649">
        <v>137095</v>
      </c>
      <c r="C649">
        <v>137095</v>
      </c>
      <c r="D649">
        <v>136860</v>
      </c>
      <c r="E649">
        <v>136925</v>
      </c>
    </row>
    <row r="650" spans="1:5" x14ac:dyDescent="0.25">
      <c r="A650" s="2">
        <v>45779.475694444445</v>
      </c>
      <c r="B650">
        <v>137100</v>
      </c>
      <c r="C650">
        <v>137210</v>
      </c>
      <c r="D650">
        <v>137020</v>
      </c>
      <c r="E650">
        <v>137090</v>
      </c>
    </row>
    <row r="651" spans="1:5" x14ac:dyDescent="0.25">
      <c r="A651" s="2">
        <v>45779.472222222219</v>
      </c>
      <c r="B651">
        <v>136785</v>
      </c>
      <c r="C651">
        <v>137120</v>
      </c>
      <c r="D651">
        <v>136710</v>
      </c>
      <c r="E651">
        <v>137100</v>
      </c>
    </row>
    <row r="652" spans="1:5" x14ac:dyDescent="0.25">
      <c r="A652" s="2">
        <v>45779.46875</v>
      </c>
      <c r="B652">
        <v>136845</v>
      </c>
      <c r="C652">
        <v>136915</v>
      </c>
      <c r="D652">
        <v>136715</v>
      </c>
      <c r="E652">
        <v>136785</v>
      </c>
    </row>
    <row r="653" spans="1:5" x14ac:dyDescent="0.25">
      <c r="A653" s="2">
        <v>45779.465277777781</v>
      </c>
      <c r="B653">
        <v>136535</v>
      </c>
      <c r="C653">
        <v>136880</v>
      </c>
      <c r="D653">
        <v>136480</v>
      </c>
      <c r="E653">
        <v>136845</v>
      </c>
    </row>
    <row r="654" spans="1:5" x14ac:dyDescent="0.25">
      <c r="A654" s="2">
        <v>45779.461805555555</v>
      </c>
      <c r="B654">
        <v>136490</v>
      </c>
      <c r="C654">
        <v>136565</v>
      </c>
      <c r="D654">
        <v>136380</v>
      </c>
      <c r="E654">
        <v>136535</v>
      </c>
    </row>
    <row r="655" spans="1:5" x14ac:dyDescent="0.25">
      <c r="A655" s="2">
        <v>45779.458333333336</v>
      </c>
      <c r="B655">
        <v>136820</v>
      </c>
      <c r="C655">
        <v>136870</v>
      </c>
      <c r="D655">
        <v>136455</v>
      </c>
      <c r="E655">
        <v>136495</v>
      </c>
    </row>
    <row r="656" spans="1:5" x14ac:dyDescent="0.25">
      <c r="A656" s="2">
        <v>45779.454861111109</v>
      </c>
      <c r="B656">
        <v>136995</v>
      </c>
      <c r="C656">
        <v>137035</v>
      </c>
      <c r="D656">
        <v>136775</v>
      </c>
      <c r="E656">
        <v>136820</v>
      </c>
    </row>
    <row r="657" spans="1:5" x14ac:dyDescent="0.25">
      <c r="A657" s="2">
        <v>45779.451388888891</v>
      </c>
      <c r="B657">
        <v>136715</v>
      </c>
      <c r="C657">
        <v>137025</v>
      </c>
      <c r="D657">
        <v>136660</v>
      </c>
      <c r="E657">
        <v>136995</v>
      </c>
    </row>
    <row r="658" spans="1:5" x14ac:dyDescent="0.25">
      <c r="A658" s="2">
        <v>45779.447916666664</v>
      </c>
      <c r="B658">
        <v>136675</v>
      </c>
      <c r="C658">
        <v>136825</v>
      </c>
      <c r="D658">
        <v>136630</v>
      </c>
      <c r="E658">
        <v>136720</v>
      </c>
    </row>
    <row r="659" spans="1:5" x14ac:dyDescent="0.25">
      <c r="A659" s="2">
        <v>45779.444444444445</v>
      </c>
      <c r="B659">
        <v>136780</v>
      </c>
      <c r="C659">
        <v>136810</v>
      </c>
      <c r="D659">
        <v>136590</v>
      </c>
      <c r="E659">
        <v>136675</v>
      </c>
    </row>
    <row r="660" spans="1:5" x14ac:dyDescent="0.25">
      <c r="A660" s="2">
        <v>45779.440972222219</v>
      </c>
      <c r="B660">
        <v>136970</v>
      </c>
      <c r="C660">
        <v>137005</v>
      </c>
      <c r="D660">
        <v>136675</v>
      </c>
      <c r="E660">
        <v>136780</v>
      </c>
    </row>
    <row r="661" spans="1:5" x14ac:dyDescent="0.25">
      <c r="A661" s="2">
        <v>45779.4375</v>
      </c>
      <c r="B661">
        <v>137060</v>
      </c>
      <c r="C661">
        <v>137350</v>
      </c>
      <c r="D661">
        <v>136945</v>
      </c>
      <c r="E661">
        <v>136975</v>
      </c>
    </row>
    <row r="662" spans="1:5" x14ac:dyDescent="0.25">
      <c r="A662" s="2">
        <v>45779.434027777781</v>
      </c>
      <c r="B662">
        <v>136785</v>
      </c>
      <c r="C662">
        <v>137070</v>
      </c>
      <c r="D662">
        <v>136755</v>
      </c>
      <c r="E662">
        <v>137065</v>
      </c>
    </row>
    <row r="663" spans="1:5" x14ac:dyDescent="0.25">
      <c r="A663" s="2">
        <v>45779.430555555555</v>
      </c>
      <c r="B663">
        <v>136805</v>
      </c>
      <c r="C663">
        <v>136895</v>
      </c>
      <c r="D663">
        <v>136735</v>
      </c>
      <c r="E663">
        <v>136780</v>
      </c>
    </row>
    <row r="664" spans="1:5" x14ac:dyDescent="0.25">
      <c r="A664" s="2">
        <v>45779.427083333336</v>
      </c>
      <c r="B664">
        <v>136965</v>
      </c>
      <c r="C664">
        <v>137065</v>
      </c>
      <c r="D664">
        <v>136720</v>
      </c>
      <c r="E664">
        <v>136805</v>
      </c>
    </row>
    <row r="665" spans="1:5" x14ac:dyDescent="0.25">
      <c r="A665" s="2">
        <v>45779.423611111109</v>
      </c>
      <c r="B665">
        <v>136710</v>
      </c>
      <c r="C665">
        <v>137050</v>
      </c>
      <c r="D665">
        <v>136700</v>
      </c>
      <c r="E665">
        <v>136965</v>
      </c>
    </row>
    <row r="666" spans="1:5" x14ac:dyDescent="0.25">
      <c r="A666" s="2">
        <v>45779.420138888891</v>
      </c>
      <c r="B666">
        <v>136650</v>
      </c>
      <c r="C666">
        <v>136740</v>
      </c>
      <c r="D666">
        <v>136585</v>
      </c>
      <c r="E666">
        <v>136710</v>
      </c>
    </row>
    <row r="667" spans="1:5" x14ac:dyDescent="0.25">
      <c r="A667" s="2">
        <v>45779.416666666664</v>
      </c>
      <c r="B667">
        <v>136860</v>
      </c>
      <c r="C667">
        <v>136955</v>
      </c>
      <c r="D667">
        <v>136635</v>
      </c>
      <c r="E667">
        <v>136645</v>
      </c>
    </row>
    <row r="668" spans="1:5" x14ac:dyDescent="0.25">
      <c r="A668" s="2">
        <v>45779.413194444445</v>
      </c>
      <c r="B668">
        <v>136945</v>
      </c>
      <c r="C668">
        <v>136980</v>
      </c>
      <c r="D668">
        <v>136815</v>
      </c>
      <c r="E668">
        <v>136860</v>
      </c>
    </row>
    <row r="669" spans="1:5" x14ac:dyDescent="0.25">
      <c r="A669" s="2">
        <v>45779.409722222219</v>
      </c>
      <c r="B669">
        <v>136950</v>
      </c>
      <c r="C669">
        <v>137015</v>
      </c>
      <c r="D669">
        <v>136855</v>
      </c>
      <c r="E669">
        <v>136950</v>
      </c>
    </row>
    <row r="670" spans="1:5" x14ac:dyDescent="0.25">
      <c r="A670" s="2">
        <v>45779.40625</v>
      </c>
      <c r="B670">
        <v>136845</v>
      </c>
      <c r="C670">
        <v>136960</v>
      </c>
      <c r="D670">
        <v>136770</v>
      </c>
      <c r="E670">
        <v>136950</v>
      </c>
    </row>
    <row r="671" spans="1:5" x14ac:dyDescent="0.25">
      <c r="A671" s="2">
        <v>45779.402777777781</v>
      </c>
      <c r="B671">
        <v>136710</v>
      </c>
      <c r="C671">
        <v>136845</v>
      </c>
      <c r="D671">
        <v>136640</v>
      </c>
      <c r="E671">
        <v>136845</v>
      </c>
    </row>
    <row r="672" spans="1:5" x14ac:dyDescent="0.25">
      <c r="A672" s="2">
        <v>45779.399305555555</v>
      </c>
      <c r="B672">
        <v>136670</v>
      </c>
      <c r="C672">
        <v>136715</v>
      </c>
      <c r="D672">
        <v>136490</v>
      </c>
      <c r="E672">
        <v>136710</v>
      </c>
    </row>
    <row r="673" spans="1:5" x14ac:dyDescent="0.25">
      <c r="A673" s="2">
        <v>45779.395833333336</v>
      </c>
      <c r="B673">
        <v>136870</v>
      </c>
      <c r="C673">
        <v>137060</v>
      </c>
      <c r="D673">
        <v>136640</v>
      </c>
      <c r="E673">
        <v>136665</v>
      </c>
    </row>
    <row r="674" spans="1:5" x14ac:dyDescent="0.25">
      <c r="A674" s="2">
        <v>45779.392361111109</v>
      </c>
      <c r="B674">
        <v>136960</v>
      </c>
      <c r="C674">
        <v>136990</v>
      </c>
      <c r="D674">
        <v>136850</v>
      </c>
      <c r="E674">
        <v>136875</v>
      </c>
    </row>
    <row r="675" spans="1:5" x14ac:dyDescent="0.25">
      <c r="A675" s="2">
        <v>45779.388888888891</v>
      </c>
      <c r="B675">
        <v>137110</v>
      </c>
      <c r="C675">
        <v>137110</v>
      </c>
      <c r="D675">
        <v>136940</v>
      </c>
      <c r="E675">
        <v>136960</v>
      </c>
    </row>
    <row r="676" spans="1:5" x14ac:dyDescent="0.25">
      <c r="A676" s="2">
        <v>45779.385416666664</v>
      </c>
      <c r="B676">
        <v>137145</v>
      </c>
      <c r="C676">
        <v>137180</v>
      </c>
      <c r="D676">
        <v>137030</v>
      </c>
      <c r="E676">
        <v>137105</v>
      </c>
    </row>
    <row r="677" spans="1:5" x14ac:dyDescent="0.25">
      <c r="A677" s="2">
        <v>45779.381944444445</v>
      </c>
      <c r="B677">
        <v>137395</v>
      </c>
      <c r="C677">
        <v>137405</v>
      </c>
      <c r="D677">
        <v>137120</v>
      </c>
      <c r="E677">
        <v>137145</v>
      </c>
    </row>
    <row r="678" spans="1:5" x14ac:dyDescent="0.25">
      <c r="A678" s="2">
        <v>45779.378472222219</v>
      </c>
      <c r="B678">
        <v>137335</v>
      </c>
      <c r="C678">
        <v>137465</v>
      </c>
      <c r="D678">
        <v>137270</v>
      </c>
      <c r="E678">
        <v>137395</v>
      </c>
    </row>
    <row r="679" spans="1:5" x14ac:dyDescent="0.25">
      <c r="A679" s="2">
        <v>45779.375</v>
      </c>
      <c r="B679">
        <v>137240</v>
      </c>
      <c r="C679">
        <v>137375</v>
      </c>
      <c r="D679">
        <v>137025</v>
      </c>
      <c r="E679">
        <v>137340</v>
      </c>
    </row>
    <row r="680" spans="1:5" x14ac:dyDescent="0.25">
      <c r="A680" s="2">
        <v>45777.763888888891</v>
      </c>
      <c r="B680">
        <v>136845</v>
      </c>
      <c r="C680">
        <v>136915</v>
      </c>
      <c r="D680">
        <v>136785</v>
      </c>
      <c r="E680">
        <v>136800</v>
      </c>
    </row>
    <row r="681" spans="1:5" x14ac:dyDescent="0.25">
      <c r="A681" s="2">
        <v>45777.760416666664</v>
      </c>
      <c r="B681">
        <v>136920</v>
      </c>
      <c r="C681">
        <v>136930</v>
      </c>
      <c r="D681">
        <v>136830</v>
      </c>
      <c r="E681">
        <v>136840</v>
      </c>
    </row>
    <row r="682" spans="1:5" x14ac:dyDescent="0.25">
      <c r="A682" s="2">
        <v>45777.756944444445</v>
      </c>
      <c r="B682">
        <v>136930</v>
      </c>
      <c r="C682">
        <v>136970</v>
      </c>
      <c r="D682">
        <v>136885</v>
      </c>
      <c r="E682">
        <v>136920</v>
      </c>
    </row>
    <row r="683" spans="1:5" x14ac:dyDescent="0.25">
      <c r="A683" s="2">
        <v>45777.753472222219</v>
      </c>
      <c r="B683">
        <v>136995</v>
      </c>
      <c r="C683">
        <v>137005</v>
      </c>
      <c r="D683">
        <v>136905</v>
      </c>
      <c r="E683">
        <v>136935</v>
      </c>
    </row>
    <row r="684" spans="1:5" x14ac:dyDescent="0.25">
      <c r="A684" s="2">
        <v>45777.75</v>
      </c>
      <c r="B684">
        <v>136975</v>
      </c>
      <c r="C684">
        <v>137030</v>
      </c>
      <c r="D684">
        <v>136965</v>
      </c>
      <c r="E684">
        <v>136995</v>
      </c>
    </row>
    <row r="685" spans="1:5" x14ac:dyDescent="0.25">
      <c r="A685" s="2">
        <v>45777.746527777781</v>
      </c>
      <c r="B685">
        <v>137015</v>
      </c>
      <c r="C685">
        <v>137030</v>
      </c>
      <c r="D685">
        <v>136965</v>
      </c>
      <c r="E685">
        <v>136980</v>
      </c>
    </row>
    <row r="686" spans="1:5" x14ac:dyDescent="0.25">
      <c r="A686" s="2">
        <v>45777.743055555555</v>
      </c>
      <c r="B686">
        <v>137000</v>
      </c>
      <c r="C686">
        <v>137035</v>
      </c>
      <c r="D686">
        <v>136990</v>
      </c>
      <c r="E686">
        <v>137015</v>
      </c>
    </row>
    <row r="687" spans="1:5" x14ac:dyDescent="0.25">
      <c r="A687" s="2">
        <v>45777.739583333336</v>
      </c>
      <c r="B687">
        <v>137050</v>
      </c>
      <c r="C687">
        <v>137070</v>
      </c>
      <c r="D687">
        <v>136990</v>
      </c>
      <c r="E687">
        <v>136995</v>
      </c>
    </row>
    <row r="688" spans="1:5" x14ac:dyDescent="0.25">
      <c r="A688" s="2">
        <v>45777.736111111109</v>
      </c>
      <c r="B688">
        <v>137070</v>
      </c>
      <c r="C688">
        <v>137105</v>
      </c>
      <c r="D688">
        <v>137040</v>
      </c>
      <c r="E688">
        <v>137050</v>
      </c>
    </row>
    <row r="689" spans="1:5" x14ac:dyDescent="0.25">
      <c r="A689" s="2">
        <v>45777.732638888891</v>
      </c>
      <c r="B689">
        <v>137050</v>
      </c>
      <c r="C689">
        <v>137085</v>
      </c>
      <c r="D689">
        <v>137030</v>
      </c>
      <c r="E689">
        <v>137075</v>
      </c>
    </row>
    <row r="690" spans="1:5" x14ac:dyDescent="0.25">
      <c r="A690" s="2">
        <v>45777.729166666664</v>
      </c>
      <c r="B690">
        <v>137045</v>
      </c>
      <c r="C690">
        <v>137085</v>
      </c>
      <c r="D690">
        <v>137040</v>
      </c>
      <c r="E690">
        <v>137050</v>
      </c>
    </row>
    <row r="691" spans="1:5" x14ac:dyDescent="0.25">
      <c r="A691" s="2">
        <v>45777.725694444445</v>
      </c>
      <c r="B691">
        <v>137010</v>
      </c>
      <c r="C691">
        <v>137070</v>
      </c>
      <c r="D691">
        <v>136960</v>
      </c>
      <c r="E691">
        <v>137045</v>
      </c>
    </row>
    <row r="692" spans="1:5" x14ac:dyDescent="0.25">
      <c r="A692" s="2">
        <v>45777.722222222219</v>
      </c>
      <c r="B692">
        <v>137040</v>
      </c>
      <c r="C692">
        <v>137105</v>
      </c>
      <c r="D692">
        <v>136980</v>
      </c>
      <c r="E692">
        <v>137010</v>
      </c>
    </row>
    <row r="693" spans="1:5" x14ac:dyDescent="0.25">
      <c r="A693" s="2">
        <v>45777.71875</v>
      </c>
      <c r="B693">
        <v>137020</v>
      </c>
      <c r="C693">
        <v>137085</v>
      </c>
      <c r="D693">
        <v>137015</v>
      </c>
      <c r="E693">
        <v>137040</v>
      </c>
    </row>
    <row r="694" spans="1:5" x14ac:dyDescent="0.25">
      <c r="A694" s="2">
        <v>45777.715277777781</v>
      </c>
      <c r="B694">
        <v>137110</v>
      </c>
      <c r="C694">
        <v>137130</v>
      </c>
      <c r="D694">
        <v>137005</v>
      </c>
      <c r="E694">
        <v>137020</v>
      </c>
    </row>
    <row r="695" spans="1:5" x14ac:dyDescent="0.25">
      <c r="A695" s="2">
        <v>45777.711805555555</v>
      </c>
      <c r="B695">
        <v>137170</v>
      </c>
      <c r="C695">
        <v>137260</v>
      </c>
      <c r="D695">
        <v>137090</v>
      </c>
      <c r="E695">
        <v>137110</v>
      </c>
    </row>
    <row r="696" spans="1:5" x14ac:dyDescent="0.25">
      <c r="A696" s="2">
        <v>45777.708333333336</v>
      </c>
      <c r="B696">
        <v>137170</v>
      </c>
      <c r="C696">
        <v>137265</v>
      </c>
      <c r="D696">
        <v>137045</v>
      </c>
      <c r="E696">
        <v>137175</v>
      </c>
    </row>
    <row r="697" spans="1:5" x14ac:dyDescent="0.25">
      <c r="A697" s="2">
        <v>45777.704861111109</v>
      </c>
      <c r="B697">
        <v>137260</v>
      </c>
      <c r="C697">
        <v>137360</v>
      </c>
      <c r="D697">
        <v>137135</v>
      </c>
      <c r="E697">
        <v>137165</v>
      </c>
    </row>
    <row r="698" spans="1:5" x14ac:dyDescent="0.25">
      <c r="A698" s="2">
        <v>45777.701388888891</v>
      </c>
      <c r="B698">
        <v>137105</v>
      </c>
      <c r="C698">
        <v>137260</v>
      </c>
      <c r="D698">
        <v>137100</v>
      </c>
      <c r="E698">
        <v>137260</v>
      </c>
    </row>
    <row r="699" spans="1:5" x14ac:dyDescent="0.25">
      <c r="A699" s="2">
        <v>45777.697916666664</v>
      </c>
      <c r="B699">
        <v>137020</v>
      </c>
      <c r="C699">
        <v>137140</v>
      </c>
      <c r="D699">
        <v>137015</v>
      </c>
      <c r="E699">
        <v>137105</v>
      </c>
    </row>
    <row r="700" spans="1:5" x14ac:dyDescent="0.25">
      <c r="A700" s="2">
        <v>45777.694444444445</v>
      </c>
      <c r="B700">
        <v>137050</v>
      </c>
      <c r="C700">
        <v>137095</v>
      </c>
      <c r="D700">
        <v>136985</v>
      </c>
      <c r="E700">
        <v>137020</v>
      </c>
    </row>
    <row r="701" spans="1:5" x14ac:dyDescent="0.25">
      <c r="A701" s="2">
        <v>45777.690972222219</v>
      </c>
      <c r="B701">
        <v>136990</v>
      </c>
      <c r="C701">
        <v>137095</v>
      </c>
      <c r="D701">
        <v>136960</v>
      </c>
      <c r="E701">
        <v>137050</v>
      </c>
    </row>
    <row r="702" spans="1:5" x14ac:dyDescent="0.25">
      <c r="A702" s="2">
        <v>45777.6875</v>
      </c>
      <c r="B702">
        <v>137110</v>
      </c>
      <c r="C702">
        <v>137140</v>
      </c>
      <c r="D702">
        <v>136940</v>
      </c>
      <c r="E702">
        <v>136985</v>
      </c>
    </row>
    <row r="703" spans="1:5" x14ac:dyDescent="0.25">
      <c r="A703" s="2">
        <v>45777.684027777781</v>
      </c>
      <c r="B703">
        <v>137190</v>
      </c>
      <c r="C703">
        <v>137200</v>
      </c>
      <c r="D703">
        <v>137090</v>
      </c>
      <c r="E703">
        <v>137115</v>
      </c>
    </row>
    <row r="704" spans="1:5" x14ac:dyDescent="0.25">
      <c r="A704" s="2">
        <v>45777.680555555555</v>
      </c>
      <c r="B704">
        <v>137225</v>
      </c>
      <c r="C704">
        <v>137230</v>
      </c>
      <c r="D704">
        <v>137160</v>
      </c>
      <c r="E704">
        <v>137185</v>
      </c>
    </row>
    <row r="705" spans="1:5" x14ac:dyDescent="0.25">
      <c r="A705" s="2">
        <v>45777.677083333336</v>
      </c>
      <c r="B705">
        <v>137230</v>
      </c>
      <c r="C705">
        <v>137285</v>
      </c>
      <c r="D705">
        <v>137170</v>
      </c>
      <c r="E705">
        <v>137220</v>
      </c>
    </row>
    <row r="706" spans="1:5" x14ac:dyDescent="0.25">
      <c r="A706" s="2">
        <v>45777.673611111109</v>
      </c>
      <c r="B706">
        <v>137080</v>
      </c>
      <c r="C706">
        <v>137255</v>
      </c>
      <c r="D706">
        <v>137065</v>
      </c>
      <c r="E706">
        <v>137230</v>
      </c>
    </row>
    <row r="707" spans="1:5" x14ac:dyDescent="0.25">
      <c r="A707" s="2">
        <v>45777.670138888891</v>
      </c>
      <c r="B707">
        <v>137130</v>
      </c>
      <c r="C707">
        <v>137160</v>
      </c>
      <c r="D707">
        <v>137080</v>
      </c>
      <c r="E707">
        <v>137080</v>
      </c>
    </row>
    <row r="708" spans="1:5" x14ac:dyDescent="0.25">
      <c r="A708" s="2">
        <v>45777.666666666664</v>
      </c>
      <c r="B708">
        <v>137025</v>
      </c>
      <c r="C708">
        <v>137145</v>
      </c>
      <c r="D708">
        <v>137025</v>
      </c>
      <c r="E708">
        <v>137130</v>
      </c>
    </row>
    <row r="709" spans="1:5" x14ac:dyDescent="0.25">
      <c r="A709" s="2">
        <v>45777.663194444445</v>
      </c>
      <c r="B709">
        <v>137040</v>
      </c>
      <c r="C709">
        <v>137085</v>
      </c>
      <c r="D709">
        <v>137005</v>
      </c>
      <c r="E709">
        <v>137020</v>
      </c>
    </row>
    <row r="710" spans="1:5" x14ac:dyDescent="0.25">
      <c r="A710" s="2">
        <v>45777.659722222219</v>
      </c>
      <c r="B710">
        <v>137120</v>
      </c>
      <c r="C710">
        <v>137145</v>
      </c>
      <c r="D710">
        <v>136995</v>
      </c>
      <c r="E710">
        <v>137040</v>
      </c>
    </row>
    <row r="711" spans="1:5" x14ac:dyDescent="0.25">
      <c r="A711" s="2">
        <v>45777.65625</v>
      </c>
      <c r="B711">
        <v>136995</v>
      </c>
      <c r="C711">
        <v>137145</v>
      </c>
      <c r="D711">
        <v>136990</v>
      </c>
      <c r="E711">
        <v>137125</v>
      </c>
    </row>
    <row r="712" spans="1:5" x14ac:dyDescent="0.25">
      <c r="A712" s="2">
        <v>45777.652777777781</v>
      </c>
      <c r="B712">
        <v>136945</v>
      </c>
      <c r="C712">
        <v>137020</v>
      </c>
      <c r="D712">
        <v>136925</v>
      </c>
      <c r="E712">
        <v>136990</v>
      </c>
    </row>
    <row r="713" spans="1:5" x14ac:dyDescent="0.25">
      <c r="A713" s="2">
        <v>45777.649305555555</v>
      </c>
      <c r="B713">
        <v>137050</v>
      </c>
      <c r="C713">
        <v>137055</v>
      </c>
      <c r="D713">
        <v>136940</v>
      </c>
      <c r="E713">
        <v>136950</v>
      </c>
    </row>
    <row r="714" spans="1:5" x14ac:dyDescent="0.25">
      <c r="A714" s="2">
        <v>45777.645833333336</v>
      </c>
      <c r="B714">
        <v>137010</v>
      </c>
      <c r="C714">
        <v>137105</v>
      </c>
      <c r="D714">
        <v>136970</v>
      </c>
      <c r="E714">
        <v>137055</v>
      </c>
    </row>
    <row r="715" spans="1:5" x14ac:dyDescent="0.25">
      <c r="A715" s="2">
        <v>45777.642361111109</v>
      </c>
      <c r="B715">
        <v>137165</v>
      </c>
      <c r="C715">
        <v>137200</v>
      </c>
      <c r="D715">
        <v>136910</v>
      </c>
      <c r="E715">
        <v>137015</v>
      </c>
    </row>
    <row r="716" spans="1:5" x14ac:dyDescent="0.25">
      <c r="A716" s="2">
        <v>45777.638888888891</v>
      </c>
      <c r="B716">
        <v>137200</v>
      </c>
      <c r="C716">
        <v>137215</v>
      </c>
      <c r="D716">
        <v>137120</v>
      </c>
      <c r="E716">
        <v>137165</v>
      </c>
    </row>
    <row r="717" spans="1:5" x14ac:dyDescent="0.25">
      <c r="A717" s="2">
        <v>45777.635416666664</v>
      </c>
      <c r="B717">
        <v>137220</v>
      </c>
      <c r="C717">
        <v>137325</v>
      </c>
      <c r="D717">
        <v>137160</v>
      </c>
      <c r="E717">
        <v>137200</v>
      </c>
    </row>
    <row r="718" spans="1:5" x14ac:dyDescent="0.25">
      <c r="A718" s="2">
        <v>45777.631944444445</v>
      </c>
      <c r="B718">
        <v>137215</v>
      </c>
      <c r="C718">
        <v>137400</v>
      </c>
      <c r="D718">
        <v>137135</v>
      </c>
      <c r="E718">
        <v>137220</v>
      </c>
    </row>
    <row r="719" spans="1:5" x14ac:dyDescent="0.25">
      <c r="A719" s="2">
        <v>45777.628472222219</v>
      </c>
      <c r="B719">
        <v>136995</v>
      </c>
      <c r="C719">
        <v>137500</v>
      </c>
      <c r="D719">
        <v>136955</v>
      </c>
      <c r="E719">
        <v>137220</v>
      </c>
    </row>
    <row r="720" spans="1:5" x14ac:dyDescent="0.25">
      <c r="A720" s="2">
        <v>45777.625</v>
      </c>
      <c r="B720">
        <v>136900</v>
      </c>
      <c r="C720">
        <v>137005</v>
      </c>
      <c r="D720">
        <v>136840</v>
      </c>
      <c r="E720">
        <v>136995</v>
      </c>
    </row>
    <row r="721" spans="1:5" x14ac:dyDescent="0.25">
      <c r="A721" s="2">
        <v>45777.621527777781</v>
      </c>
      <c r="B721">
        <v>136865</v>
      </c>
      <c r="C721">
        <v>136940</v>
      </c>
      <c r="D721">
        <v>136760</v>
      </c>
      <c r="E721">
        <v>136900</v>
      </c>
    </row>
    <row r="722" spans="1:5" x14ac:dyDescent="0.25">
      <c r="A722" s="2">
        <v>45777.618055555555</v>
      </c>
      <c r="B722">
        <v>136940</v>
      </c>
      <c r="C722">
        <v>136995</v>
      </c>
      <c r="D722">
        <v>136840</v>
      </c>
      <c r="E722">
        <v>136860</v>
      </c>
    </row>
    <row r="723" spans="1:5" x14ac:dyDescent="0.25">
      <c r="A723" s="2">
        <v>45777.614583333336</v>
      </c>
      <c r="B723">
        <v>137045</v>
      </c>
      <c r="C723">
        <v>137070</v>
      </c>
      <c r="D723">
        <v>136915</v>
      </c>
      <c r="E723">
        <v>136940</v>
      </c>
    </row>
    <row r="724" spans="1:5" x14ac:dyDescent="0.25">
      <c r="A724" s="2">
        <v>45777.611111111109</v>
      </c>
      <c r="B724">
        <v>137075</v>
      </c>
      <c r="C724">
        <v>137080</v>
      </c>
      <c r="D724">
        <v>136845</v>
      </c>
      <c r="E724">
        <v>137045</v>
      </c>
    </row>
    <row r="725" spans="1:5" x14ac:dyDescent="0.25">
      <c r="A725" s="2">
        <v>45777.607638888891</v>
      </c>
      <c r="B725">
        <v>137100</v>
      </c>
      <c r="C725">
        <v>137210</v>
      </c>
      <c r="D725">
        <v>137070</v>
      </c>
      <c r="E725">
        <v>137075</v>
      </c>
    </row>
    <row r="726" spans="1:5" x14ac:dyDescent="0.25">
      <c r="A726" s="2">
        <v>45777.604166666664</v>
      </c>
      <c r="B726">
        <v>137155</v>
      </c>
      <c r="C726">
        <v>137285</v>
      </c>
      <c r="D726">
        <v>137000</v>
      </c>
      <c r="E726">
        <v>137095</v>
      </c>
    </row>
    <row r="727" spans="1:5" x14ac:dyDescent="0.25">
      <c r="A727" s="2">
        <v>45777.600694444445</v>
      </c>
      <c r="B727">
        <v>137025</v>
      </c>
      <c r="C727">
        <v>137190</v>
      </c>
      <c r="D727">
        <v>137020</v>
      </c>
      <c r="E727">
        <v>137155</v>
      </c>
    </row>
    <row r="728" spans="1:5" x14ac:dyDescent="0.25">
      <c r="A728" s="2">
        <v>45777.597222222219</v>
      </c>
      <c r="B728">
        <v>136945</v>
      </c>
      <c r="C728">
        <v>137070</v>
      </c>
      <c r="D728">
        <v>136945</v>
      </c>
      <c r="E728">
        <v>137020</v>
      </c>
    </row>
    <row r="729" spans="1:5" x14ac:dyDescent="0.25">
      <c r="A729" s="2">
        <v>45777.59375</v>
      </c>
      <c r="B729">
        <v>136930</v>
      </c>
      <c r="C729">
        <v>136980</v>
      </c>
      <c r="D729">
        <v>136880</v>
      </c>
      <c r="E729">
        <v>136945</v>
      </c>
    </row>
    <row r="730" spans="1:5" x14ac:dyDescent="0.25">
      <c r="A730" s="2">
        <v>45777.590277777781</v>
      </c>
      <c r="B730">
        <v>136915</v>
      </c>
      <c r="C730">
        <v>136940</v>
      </c>
      <c r="D730">
        <v>136840</v>
      </c>
      <c r="E730">
        <v>136925</v>
      </c>
    </row>
    <row r="731" spans="1:5" x14ac:dyDescent="0.25">
      <c r="A731" s="2">
        <v>45777.586805555555</v>
      </c>
      <c r="B731">
        <v>136910</v>
      </c>
      <c r="C731">
        <v>136935</v>
      </c>
      <c r="D731">
        <v>136850</v>
      </c>
      <c r="E731">
        <v>136915</v>
      </c>
    </row>
    <row r="732" spans="1:5" x14ac:dyDescent="0.25">
      <c r="A732" s="2">
        <v>45777.583333333336</v>
      </c>
      <c r="B732">
        <v>136935</v>
      </c>
      <c r="C732">
        <v>137080</v>
      </c>
      <c r="D732">
        <v>136895</v>
      </c>
      <c r="E732">
        <v>136910</v>
      </c>
    </row>
    <row r="733" spans="1:5" x14ac:dyDescent="0.25">
      <c r="A733" s="2">
        <v>45777.579861111109</v>
      </c>
      <c r="B733">
        <v>136865</v>
      </c>
      <c r="C733">
        <v>136950</v>
      </c>
      <c r="D733">
        <v>136840</v>
      </c>
      <c r="E733">
        <v>136935</v>
      </c>
    </row>
    <row r="734" spans="1:5" x14ac:dyDescent="0.25">
      <c r="A734" s="2">
        <v>45777.576388888891</v>
      </c>
      <c r="B734">
        <v>136860</v>
      </c>
      <c r="C734">
        <v>136930</v>
      </c>
      <c r="D734">
        <v>136840</v>
      </c>
      <c r="E734">
        <v>136875</v>
      </c>
    </row>
    <row r="735" spans="1:5" x14ac:dyDescent="0.25">
      <c r="A735" s="2">
        <v>45777.572916666664</v>
      </c>
      <c r="B735">
        <v>136765</v>
      </c>
      <c r="C735">
        <v>136900</v>
      </c>
      <c r="D735">
        <v>136730</v>
      </c>
      <c r="E735">
        <v>136855</v>
      </c>
    </row>
    <row r="736" spans="1:5" x14ac:dyDescent="0.25">
      <c r="A736" s="2">
        <v>45777.569444444445</v>
      </c>
      <c r="B736">
        <v>136800</v>
      </c>
      <c r="C736">
        <v>136895</v>
      </c>
      <c r="D736">
        <v>136755</v>
      </c>
      <c r="E736">
        <v>136765</v>
      </c>
    </row>
    <row r="737" spans="1:5" x14ac:dyDescent="0.25">
      <c r="A737" s="2">
        <v>45777.565972222219</v>
      </c>
      <c r="B737">
        <v>136840</v>
      </c>
      <c r="C737">
        <v>136870</v>
      </c>
      <c r="D737">
        <v>136740</v>
      </c>
      <c r="E737">
        <v>136800</v>
      </c>
    </row>
    <row r="738" spans="1:5" x14ac:dyDescent="0.25">
      <c r="A738" s="2">
        <v>45777.5625</v>
      </c>
      <c r="B738">
        <v>136820</v>
      </c>
      <c r="C738">
        <v>136845</v>
      </c>
      <c r="D738">
        <v>136725</v>
      </c>
      <c r="E738">
        <v>136840</v>
      </c>
    </row>
    <row r="739" spans="1:5" x14ac:dyDescent="0.25">
      <c r="A739" s="2">
        <v>45777.559027777781</v>
      </c>
      <c r="B739">
        <v>136730</v>
      </c>
      <c r="C739">
        <v>136860</v>
      </c>
      <c r="D739">
        <v>136660</v>
      </c>
      <c r="E739">
        <v>136820</v>
      </c>
    </row>
    <row r="740" spans="1:5" x14ac:dyDescent="0.25">
      <c r="A740" s="2">
        <v>45777.555555555555</v>
      </c>
      <c r="B740">
        <v>136800</v>
      </c>
      <c r="C740">
        <v>136865</v>
      </c>
      <c r="D740">
        <v>136705</v>
      </c>
      <c r="E740">
        <v>136725</v>
      </c>
    </row>
    <row r="741" spans="1:5" x14ac:dyDescent="0.25">
      <c r="A741" s="2">
        <v>45777.552083333336</v>
      </c>
      <c r="B741">
        <v>136920</v>
      </c>
      <c r="C741">
        <v>136965</v>
      </c>
      <c r="D741">
        <v>136790</v>
      </c>
      <c r="E741">
        <v>136795</v>
      </c>
    </row>
    <row r="742" spans="1:5" x14ac:dyDescent="0.25">
      <c r="A742" s="2">
        <v>45777.548611111109</v>
      </c>
      <c r="B742">
        <v>136865</v>
      </c>
      <c r="C742">
        <v>136945</v>
      </c>
      <c r="D742">
        <v>136835</v>
      </c>
      <c r="E742">
        <v>136920</v>
      </c>
    </row>
    <row r="743" spans="1:5" x14ac:dyDescent="0.25">
      <c r="A743" s="2">
        <v>45777.545138888891</v>
      </c>
      <c r="B743">
        <v>136870</v>
      </c>
      <c r="C743">
        <v>136895</v>
      </c>
      <c r="D743">
        <v>136770</v>
      </c>
      <c r="E743">
        <v>136870</v>
      </c>
    </row>
    <row r="744" spans="1:5" x14ac:dyDescent="0.25">
      <c r="A744" s="2">
        <v>45777.541666666664</v>
      </c>
      <c r="B744">
        <v>136915</v>
      </c>
      <c r="C744">
        <v>136965</v>
      </c>
      <c r="D744">
        <v>136820</v>
      </c>
      <c r="E744">
        <v>136870</v>
      </c>
    </row>
    <row r="745" spans="1:5" x14ac:dyDescent="0.25">
      <c r="A745" s="2">
        <v>45777.538194444445</v>
      </c>
      <c r="B745">
        <v>136890</v>
      </c>
      <c r="C745">
        <v>136980</v>
      </c>
      <c r="D745">
        <v>136870</v>
      </c>
      <c r="E745">
        <v>136915</v>
      </c>
    </row>
    <row r="746" spans="1:5" x14ac:dyDescent="0.25">
      <c r="A746" s="2">
        <v>45777.534722222219</v>
      </c>
      <c r="B746">
        <v>136850</v>
      </c>
      <c r="C746">
        <v>136950</v>
      </c>
      <c r="D746">
        <v>136810</v>
      </c>
      <c r="E746">
        <v>136890</v>
      </c>
    </row>
    <row r="747" spans="1:5" x14ac:dyDescent="0.25">
      <c r="A747" s="2">
        <v>45777.53125</v>
      </c>
      <c r="B747">
        <v>136775</v>
      </c>
      <c r="C747">
        <v>136920</v>
      </c>
      <c r="D747">
        <v>136760</v>
      </c>
      <c r="E747">
        <v>136855</v>
      </c>
    </row>
    <row r="748" spans="1:5" x14ac:dyDescent="0.25">
      <c r="A748" s="2">
        <v>45777.527777777781</v>
      </c>
      <c r="B748">
        <v>136825</v>
      </c>
      <c r="C748">
        <v>136895</v>
      </c>
      <c r="D748">
        <v>136670</v>
      </c>
      <c r="E748">
        <v>136775</v>
      </c>
    </row>
    <row r="749" spans="1:5" x14ac:dyDescent="0.25">
      <c r="A749" s="2">
        <v>45777.524305555555</v>
      </c>
      <c r="B749">
        <v>136610</v>
      </c>
      <c r="C749">
        <v>136830</v>
      </c>
      <c r="D749">
        <v>136575</v>
      </c>
      <c r="E749">
        <v>136825</v>
      </c>
    </row>
    <row r="750" spans="1:5" x14ac:dyDescent="0.25">
      <c r="A750" s="2">
        <v>45777.520833333336</v>
      </c>
      <c r="B750">
        <v>136500</v>
      </c>
      <c r="C750">
        <v>136640</v>
      </c>
      <c r="D750">
        <v>136500</v>
      </c>
      <c r="E750">
        <v>136605</v>
      </c>
    </row>
    <row r="751" spans="1:5" x14ac:dyDescent="0.25">
      <c r="A751" s="2">
        <v>45777.517361111109</v>
      </c>
      <c r="B751">
        <v>136515</v>
      </c>
      <c r="C751">
        <v>136530</v>
      </c>
      <c r="D751">
        <v>136410</v>
      </c>
      <c r="E751">
        <v>136505</v>
      </c>
    </row>
    <row r="752" spans="1:5" x14ac:dyDescent="0.25">
      <c r="A752" s="2">
        <v>45777.513888888891</v>
      </c>
      <c r="B752">
        <v>136570</v>
      </c>
      <c r="C752">
        <v>136640</v>
      </c>
      <c r="D752">
        <v>136495</v>
      </c>
      <c r="E752">
        <v>136515</v>
      </c>
    </row>
    <row r="753" spans="1:5" x14ac:dyDescent="0.25">
      <c r="A753" s="2">
        <v>45777.510416666664</v>
      </c>
      <c r="B753">
        <v>136435</v>
      </c>
      <c r="C753">
        <v>136605</v>
      </c>
      <c r="D753">
        <v>136400</v>
      </c>
      <c r="E753">
        <v>136570</v>
      </c>
    </row>
    <row r="754" spans="1:5" x14ac:dyDescent="0.25">
      <c r="A754" s="2">
        <v>45777.506944444445</v>
      </c>
      <c r="B754">
        <v>136485</v>
      </c>
      <c r="C754">
        <v>136565</v>
      </c>
      <c r="D754">
        <v>136425</v>
      </c>
      <c r="E754">
        <v>136440</v>
      </c>
    </row>
    <row r="755" spans="1:5" x14ac:dyDescent="0.25">
      <c r="A755" s="2">
        <v>45777.503472222219</v>
      </c>
      <c r="B755">
        <v>136470</v>
      </c>
      <c r="C755">
        <v>136505</v>
      </c>
      <c r="D755">
        <v>136380</v>
      </c>
      <c r="E755">
        <v>136480</v>
      </c>
    </row>
    <row r="756" spans="1:5" x14ac:dyDescent="0.25">
      <c r="A756" s="2">
        <v>45777.5</v>
      </c>
      <c r="B756">
        <v>136255</v>
      </c>
      <c r="C756">
        <v>136490</v>
      </c>
      <c r="D756">
        <v>136230</v>
      </c>
      <c r="E756">
        <v>136470</v>
      </c>
    </row>
    <row r="757" spans="1:5" x14ac:dyDescent="0.25">
      <c r="A757" s="2">
        <v>45777.496527777781</v>
      </c>
      <c r="B757">
        <v>136305</v>
      </c>
      <c r="C757">
        <v>136395</v>
      </c>
      <c r="D757">
        <v>136220</v>
      </c>
      <c r="E757">
        <v>136255</v>
      </c>
    </row>
    <row r="758" spans="1:5" x14ac:dyDescent="0.25">
      <c r="A758" s="2">
        <v>45777.493055555555</v>
      </c>
      <c r="B758">
        <v>136215</v>
      </c>
      <c r="C758">
        <v>136335</v>
      </c>
      <c r="D758">
        <v>136115</v>
      </c>
      <c r="E758">
        <v>136300</v>
      </c>
    </row>
    <row r="759" spans="1:5" x14ac:dyDescent="0.25">
      <c r="A759" s="2">
        <v>45777.489583333336</v>
      </c>
      <c r="B759">
        <v>136185</v>
      </c>
      <c r="C759">
        <v>136295</v>
      </c>
      <c r="D759">
        <v>136145</v>
      </c>
      <c r="E759">
        <v>136215</v>
      </c>
    </row>
    <row r="760" spans="1:5" x14ac:dyDescent="0.25">
      <c r="A760" s="2">
        <v>45777.486111111109</v>
      </c>
      <c r="B760">
        <v>136275</v>
      </c>
      <c r="C760">
        <v>136320</v>
      </c>
      <c r="D760">
        <v>136130</v>
      </c>
      <c r="E760">
        <v>136190</v>
      </c>
    </row>
    <row r="761" spans="1:5" x14ac:dyDescent="0.25">
      <c r="A761" s="2">
        <v>45777.482638888891</v>
      </c>
      <c r="B761">
        <v>136525</v>
      </c>
      <c r="C761">
        <v>136595</v>
      </c>
      <c r="D761">
        <v>136255</v>
      </c>
      <c r="E761">
        <v>136270</v>
      </c>
    </row>
    <row r="762" spans="1:5" x14ac:dyDescent="0.25">
      <c r="A762" s="2">
        <v>45777.479166666664</v>
      </c>
      <c r="B762">
        <v>136405</v>
      </c>
      <c r="C762">
        <v>136715</v>
      </c>
      <c r="D762">
        <v>136395</v>
      </c>
      <c r="E762">
        <v>136525</v>
      </c>
    </row>
    <row r="763" spans="1:5" x14ac:dyDescent="0.25">
      <c r="A763" s="2">
        <v>45777.475694444445</v>
      </c>
      <c r="B763">
        <v>136440</v>
      </c>
      <c r="C763">
        <v>136490</v>
      </c>
      <c r="D763">
        <v>136320</v>
      </c>
      <c r="E763">
        <v>136400</v>
      </c>
    </row>
    <row r="764" spans="1:5" x14ac:dyDescent="0.25">
      <c r="A764" s="2">
        <v>45777.472222222219</v>
      </c>
      <c r="B764">
        <v>136370</v>
      </c>
      <c r="C764">
        <v>136520</v>
      </c>
      <c r="D764">
        <v>136310</v>
      </c>
      <c r="E764">
        <v>136440</v>
      </c>
    </row>
    <row r="765" spans="1:5" x14ac:dyDescent="0.25">
      <c r="A765" s="2">
        <v>45777.46875</v>
      </c>
      <c r="B765">
        <v>136545</v>
      </c>
      <c r="C765">
        <v>136555</v>
      </c>
      <c r="D765">
        <v>136265</v>
      </c>
      <c r="E765">
        <v>136370</v>
      </c>
    </row>
    <row r="766" spans="1:5" x14ac:dyDescent="0.25">
      <c r="A766" s="2">
        <v>45777.465277777781</v>
      </c>
      <c r="B766">
        <v>136495</v>
      </c>
      <c r="C766">
        <v>136610</v>
      </c>
      <c r="D766">
        <v>136295</v>
      </c>
      <c r="E766">
        <v>136545</v>
      </c>
    </row>
    <row r="767" spans="1:5" x14ac:dyDescent="0.25">
      <c r="A767" s="2">
        <v>45777.461805555555</v>
      </c>
      <c r="B767">
        <v>136650</v>
      </c>
      <c r="C767">
        <v>136690</v>
      </c>
      <c r="D767">
        <v>136430</v>
      </c>
      <c r="E767">
        <v>136500</v>
      </c>
    </row>
    <row r="768" spans="1:5" x14ac:dyDescent="0.25">
      <c r="A768" s="2">
        <v>45777.458333333336</v>
      </c>
      <c r="B768">
        <v>136605</v>
      </c>
      <c r="C768">
        <v>136790</v>
      </c>
      <c r="D768">
        <v>136565</v>
      </c>
      <c r="E768">
        <v>136645</v>
      </c>
    </row>
    <row r="769" spans="1:5" x14ac:dyDescent="0.25">
      <c r="A769" s="2">
        <v>45777.454861111109</v>
      </c>
      <c r="B769">
        <v>136615</v>
      </c>
      <c r="C769">
        <v>136675</v>
      </c>
      <c r="D769">
        <v>136455</v>
      </c>
      <c r="E769">
        <v>136605</v>
      </c>
    </row>
    <row r="770" spans="1:5" x14ac:dyDescent="0.25">
      <c r="A770" s="2">
        <v>45777.451388888891</v>
      </c>
      <c r="B770">
        <v>137105</v>
      </c>
      <c r="C770">
        <v>137175</v>
      </c>
      <c r="D770">
        <v>136520</v>
      </c>
      <c r="E770">
        <v>136610</v>
      </c>
    </row>
    <row r="771" spans="1:5" x14ac:dyDescent="0.25">
      <c r="A771" s="2">
        <v>45777.447916666664</v>
      </c>
      <c r="B771">
        <v>136920</v>
      </c>
      <c r="C771">
        <v>137180</v>
      </c>
      <c r="D771">
        <v>136915</v>
      </c>
      <c r="E771">
        <v>137110</v>
      </c>
    </row>
    <row r="772" spans="1:5" x14ac:dyDescent="0.25">
      <c r="A772" s="2">
        <v>45777.444444444445</v>
      </c>
      <c r="B772">
        <v>137095</v>
      </c>
      <c r="C772">
        <v>137150</v>
      </c>
      <c r="D772">
        <v>136875</v>
      </c>
      <c r="E772">
        <v>136925</v>
      </c>
    </row>
    <row r="773" spans="1:5" x14ac:dyDescent="0.25">
      <c r="A773" s="2">
        <v>45777.440972222219</v>
      </c>
      <c r="B773">
        <v>137185</v>
      </c>
      <c r="C773">
        <v>137350</v>
      </c>
      <c r="D773">
        <v>137080</v>
      </c>
      <c r="E773">
        <v>137090</v>
      </c>
    </row>
    <row r="774" spans="1:5" x14ac:dyDescent="0.25">
      <c r="A774" s="2">
        <v>45777.4375</v>
      </c>
      <c r="B774">
        <v>137065</v>
      </c>
      <c r="C774">
        <v>137265</v>
      </c>
      <c r="D774">
        <v>137005</v>
      </c>
      <c r="E774">
        <v>137180</v>
      </c>
    </row>
    <row r="775" spans="1:5" x14ac:dyDescent="0.25">
      <c r="A775" s="2">
        <v>45777.434027777781</v>
      </c>
      <c r="B775">
        <v>136885</v>
      </c>
      <c r="C775">
        <v>137090</v>
      </c>
      <c r="D775">
        <v>136825</v>
      </c>
      <c r="E775">
        <v>137070</v>
      </c>
    </row>
    <row r="776" spans="1:5" x14ac:dyDescent="0.25">
      <c r="A776" s="2">
        <v>45777.430555555555</v>
      </c>
      <c r="B776">
        <v>136825</v>
      </c>
      <c r="C776">
        <v>136915</v>
      </c>
      <c r="D776">
        <v>136770</v>
      </c>
      <c r="E776">
        <v>136885</v>
      </c>
    </row>
    <row r="777" spans="1:5" x14ac:dyDescent="0.25">
      <c r="A777" s="2">
        <v>45777.427083333336</v>
      </c>
      <c r="B777">
        <v>136560</v>
      </c>
      <c r="C777">
        <v>136865</v>
      </c>
      <c r="D777">
        <v>136545</v>
      </c>
      <c r="E777">
        <v>136820</v>
      </c>
    </row>
    <row r="778" spans="1:5" x14ac:dyDescent="0.25">
      <c r="A778" s="2">
        <v>45777.423611111109</v>
      </c>
      <c r="B778">
        <v>136540</v>
      </c>
      <c r="C778">
        <v>136570</v>
      </c>
      <c r="D778">
        <v>136330</v>
      </c>
      <c r="E778">
        <v>136560</v>
      </c>
    </row>
    <row r="779" spans="1:5" x14ac:dyDescent="0.25">
      <c r="A779" s="2">
        <v>45777.420138888891</v>
      </c>
      <c r="B779">
        <v>136675</v>
      </c>
      <c r="C779">
        <v>136735</v>
      </c>
      <c r="D779">
        <v>136450</v>
      </c>
      <c r="E779">
        <v>136535</v>
      </c>
    </row>
    <row r="780" spans="1:5" x14ac:dyDescent="0.25">
      <c r="A780" s="2">
        <v>45777.416666666664</v>
      </c>
      <c r="B780">
        <v>136775</v>
      </c>
      <c r="C780">
        <v>136865</v>
      </c>
      <c r="D780">
        <v>136660</v>
      </c>
      <c r="E780">
        <v>136675</v>
      </c>
    </row>
    <row r="781" spans="1:5" x14ac:dyDescent="0.25">
      <c r="A781" s="2">
        <v>45777.413194444445</v>
      </c>
      <c r="B781">
        <v>136795</v>
      </c>
      <c r="C781">
        <v>136880</v>
      </c>
      <c r="D781">
        <v>136725</v>
      </c>
      <c r="E781">
        <v>136775</v>
      </c>
    </row>
    <row r="782" spans="1:5" x14ac:dyDescent="0.25">
      <c r="A782" s="2">
        <v>45777.409722222219</v>
      </c>
      <c r="B782">
        <v>137135</v>
      </c>
      <c r="C782">
        <v>137175</v>
      </c>
      <c r="D782">
        <v>136755</v>
      </c>
      <c r="E782">
        <v>136790</v>
      </c>
    </row>
    <row r="783" spans="1:5" x14ac:dyDescent="0.25">
      <c r="A783" s="2">
        <v>45777.40625</v>
      </c>
      <c r="B783">
        <v>137170</v>
      </c>
      <c r="C783">
        <v>137235</v>
      </c>
      <c r="D783">
        <v>137085</v>
      </c>
      <c r="E783">
        <v>137130</v>
      </c>
    </row>
    <row r="784" spans="1:5" x14ac:dyDescent="0.25">
      <c r="A784" s="2">
        <v>45777.402777777781</v>
      </c>
      <c r="B784">
        <v>137455</v>
      </c>
      <c r="C784">
        <v>137555</v>
      </c>
      <c r="D784">
        <v>137160</v>
      </c>
      <c r="E784">
        <v>137175</v>
      </c>
    </row>
    <row r="785" spans="1:5" x14ac:dyDescent="0.25">
      <c r="A785" s="2">
        <v>45777.399305555555</v>
      </c>
      <c r="B785">
        <v>137380</v>
      </c>
      <c r="C785">
        <v>137500</v>
      </c>
      <c r="D785">
        <v>137265</v>
      </c>
      <c r="E785">
        <v>137455</v>
      </c>
    </row>
    <row r="786" spans="1:5" x14ac:dyDescent="0.25">
      <c r="A786" s="2">
        <v>45777.395833333336</v>
      </c>
      <c r="B786">
        <v>137430</v>
      </c>
      <c r="C786">
        <v>137640</v>
      </c>
      <c r="D786">
        <v>137305</v>
      </c>
      <c r="E786">
        <v>137375</v>
      </c>
    </row>
    <row r="787" spans="1:5" x14ac:dyDescent="0.25">
      <c r="A787" s="2">
        <v>45777.392361111109</v>
      </c>
      <c r="B787">
        <v>137430</v>
      </c>
      <c r="C787">
        <v>137525</v>
      </c>
      <c r="D787">
        <v>137370</v>
      </c>
      <c r="E787">
        <v>137430</v>
      </c>
    </row>
    <row r="788" spans="1:5" x14ac:dyDescent="0.25">
      <c r="A788" s="2">
        <v>45777.388888888891</v>
      </c>
      <c r="B788">
        <v>137495</v>
      </c>
      <c r="C788">
        <v>137530</v>
      </c>
      <c r="D788">
        <v>137410</v>
      </c>
      <c r="E788">
        <v>137425</v>
      </c>
    </row>
    <row r="789" spans="1:5" x14ac:dyDescent="0.25">
      <c r="A789" s="2">
        <v>45777.385416666664</v>
      </c>
      <c r="B789">
        <v>137445</v>
      </c>
      <c r="C789">
        <v>137590</v>
      </c>
      <c r="D789">
        <v>137425</v>
      </c>
      <c r="E789">
        <v>137490</v>
      </c>
    </row>
    <row r="790" spans="1:5" x14ac:dyDescent="0.25">
      <c r="A790" s="2">
        <v>45777.381944444445</v>
      </c>
      <c r="B790">
        <v>137355</v>
      </c>
      <c r="C790">
        <v>137515</v>
      </c>
      <c r="D790">
        <v>137315</v>
      </c>
      <c r="E790">
        <v>137435</v>
      </c>
    </row>
    <row r="791" spans="1:5" x14ac:dyDescent="0.25">
      <c r="A791" s="2">
        <v>45777.378472222219</v>
      </c>
      <c r="B791">
        <v>137325</v>
      </c>
      <c r="C791">
        <v>137385</v>
      </c>
      <c r="D791">
        <v>137270</v>
      </c>
      <c r="E791">
        <v>137355</v>
      </c>
    </row>
    <row r="792" spans="1:5" x14ac:dyDescent="0.25">
      <c r="A792" s="2">
        <v>45777.375</v>
      </c>
      <c r="B792">
        <v>137155</v>
      </c>
      <c r="C792">
        <v>137370</v>
      </c>
      <c r="D792">
        <v>137010</v>
      </c>
      <c r="E792">
        <v>137325</v>
      </c>
    </row>
    <row r="793" spans="1:5" x14ac:dyDescent="0.25">
      <c r="A793" s="2">
        <v>45776.763888888891</v>
      </c>
      <c r="B793">
        <v>137395</v>
      </c>
      <c r="C793">
        <v>137420</v>
      </c>
      <c r="D793">
        <v>137370</v>
      </c>
      <c r="E793">
        <v>137420</v>
      </c>
    </row>
    <row r="794" spans="1:5" x14ac:dyDescent="0.25">
      <c r="A794" s="2">
        <v>45776.760416666664</v>
      </c>
      <c r="B794">
        <v>137390</v>
      </c>
      <c r="C794">
        <v>137435</v>
      </c>
      <c r="D794">
        <v>137355</v>
      </c>
      <c r="E794">
        <v>137395</v>
      </c>
    </row>
    <row r="795" spans="1:5" x14ac:dyDescent="0.25">
      <c r="A795" s="2">
        <v>45776.756944444445</v>
      </c>
      <c r="B795">
        <v>137375</v>
      </c>
      <c r="C795">
        <v>137410</v>
      </c>
      <c r="D795">
        <v>137355</v>
      </c>
      <c r="E795">
        <v>137400</v>
      </c>
    </row>
    <row r="796" spans="1:5" x14ac:dyDescent="0.25">
      <c r="A796" s="2">
        <v>45776.753472222219</v>
      </c>
      <c r="B796">
        <v>137375</v>
      </c>
      <c r="C796">
        <v>137395</v>
      </c>
      <c r="D796">
        <v>137350</v>
      </c>
      <c r="E796">
        <v>137375</v>
      </c>
    </row>
    <row r="797" spans="1:5" x14ac:dyDescent="0.25">
      <c r="A797" s="2">
        <v>45776.75</v>
      </c>
      <c r="B797">
        <v>137410</v>
      </c>
      <c r="C797">
        <v>137415</v>
      </c>
      <c r="D797">
        <v>137330</v>
      </c>
      <c r="E797">
        <v>137375</v>
      </c>
    </row>
    <row r="798" spans="1:5" x14ac:dyDescent="0.25">
      <c r="A798" s="2">
        <v>45776.746527777781</v>
      </c>
      <c r="B798">
        <v>137395</v>
      </c>
      <c r="C798">
        <v>137415</v>
      </c>
      <c r="D798">
        <v>137380</v>
      </c>
      <c r="E798">
        <v>137405</v>
      </c>
    </row>
    <row r="799" spans="1:5" x14ac:dyDescent="0.25">
      <c r="A799" s="2">
        <v>45776.743055555555</v>
      </c>
      <c r="B799">
        <v>137405</v>
      </c>
      <c r="C799">
        <v>137435</v>
      </c>
      <c r="D799">
        <v>137350</v>
      </c>
      <c r="E799">
        <v>137395</v>
      </c>
    </row>
    <row r="800" spans="1:5" x14ac:dyDescent="0.25">
      <c r="A800" s="2">
        <v>45776.739583333336</v>
      </c>
      <c r="B800">
        <v>137395</v>
      </c>
      <c r="C800">
        <v>137415</v>
      </c>
      <c r="D800">
        <v>137375</v>
      </c>
      <c r="E800">
        <v>137400</v>
      </c>
    </row>
    <row r="801" spans="1:5" x14ac:dyDescent="0.25">
      <c r="A801" s="2">
        <v>45776.736111111109</v>
      </c>
      <c r="B801">
        <v>137340</v>
      </c>
      <c r="C801">
        <v>137415</v>
      </c>
      <c r="D801">
        <v>137335</v>
      </c>
      <c r="E801">
        <v>137390</v>
      </c>
    </row>
    <row r="802" spans="1:5" x14ac:dyDescent="0.25">
      <c r="A802" s="2">
        <v>45776.732638888891</v>
      </c>
      <c r="B802">
        <v>137310</v>
      </c>
      <c r="C802">
        <v>137355</v>
      </c>
      <c r="D802">
        <v>137305</v>
      </c>
      <c r="E802">
        <v>137340</v>
      </c>
    </row>
    <row r="803" spans="1:5" x14ac:dyDescent="0.25">
      <c r="A803" s="2">
        <v>45776.729166666664</v>
      </c>
      <c r="B803">
        <v>137310</v>
      </c>
      <c r="C803">
        <v>137350</v>
      </c>
      <c r="D803">
        <v>137285</v>
      </c>
      <c r="E803">
        <v>137310</v>
      </c>
    </row>
    <row r="804" spans="1:5" x14ac:dyDescent="0.25">
      <c r="A804" s="2">
        <v>45776.725694444445</v>
      </c>
      <c r="B804">
        <v>137335</v>
      </c>
      <c r="C804">
        <v>137370</v>
      </c>
      <c r="D804">
        <v>137290</v>
      </c>
      <c r="E804">
        <v>137315</v>
      </c>
    </row>
    <row r="805" spans="1:5" x14ac:dyDescent="0.25">
      <c r="A805" s="2">
        <v>45776.722222222219</v>
      </c>
      <c r="B805">
        <v>137335</v>
      </c>
      <c r="C805">
        <v>137380</v>
      </c>
      <c r="D805">
        <v>137310</v>
      </c>
      <c r="E805">
        <v>137335</v>
      </c>
    </row>
    <row r="806" spans="1:5" x14ac:dyDescent="0.25">
      <c r="A806" s="2">
        <v>45776.71875</v>
      </c>
      <c r="B806">
        <v>137370</v>
      </c>
      <c r="C806">
        <v>137405</v>
      </c>
      <c r="D806">
        <v>137305</v>
      </c>
      <c r="E806">
        <v>137335</v>
      </c>
    </row>
    <row r="807" spans="1:5" x14ac:dyDescent="0.25">
      <c r="A807" s="2">
        <v>45776.715277777781</v>
      </c>
      <c r="B807">
        <v>137385</v>
      </c>
      <c r="C807">
        <v>137395</v>
      </c>
      <c r="D807">
        <v>137325</v>
      </c>
      <c r="E807">
        <v>137370</v>
      </c>
    </row>
    <row r="808" spans="1:5" x14ac:dyDescent="0.25">
      <c r="A808" s="2">
        <v>45776.711805555555</v>
      </c>
      <c r="B808">
        <v>137440</v>
      </c>
      <c r="C808">
        <v>137450</v>
      </c>
      <c r="D808">
        <v>137360</v>
      </c>
      <c r="E808">
        <v>137380</v>
      </c>
    </row>
    <row r="809" spans="1:5" x14ac:dyDescent="0.25">
      <c r="A809" s="2">
        <v>45776.708333333336</v>
      </c>
      <c r="B809">
        <v>137515</v>
      </c>
      <c r="C809">
        <v>137565</v>
      </c>
      <c r="D809">
        <v>137405</v>
      </c>
      <c r="E809">
        <v>137445</v>
      </c>
    </row>
    <row r="810" spans="1:5" x14ac:dyDescent="0.25">
      <c r="A810" s="2">
        <v>45776.704861111109</v>
      </c>
      <c r="B810">
        <v>137490</v>
      </c>
      <c r="C810">
        <v>137545</v>
      </c>
      <c r="D810">
        <v>137460</v>
      </c>
      <c r="E810">
        <v>137515</v>
      </c>
    </row>
    <row r="811" spans="1:5" x14ac:dyDescent="0.25">
      <c r="A811" s="2">
        <v>45776.701388888891</v>
      </c>
      <c r="B811">
        <v>137570</v>
      </c>
      <c r="C811">
        <v>137615</v>
      </c>
      <c r="D811">
        <v>137475</v>
      </c>
      <c r="E811">
        <v>137490</v>
      </c>
    </row>
    <row r="812" spans="1:5" x14ac:dyDescent="0.25">
      <c r="A812" s="2">
        <v>45776.697916666664</v>
      </c>
      <c r="B812">
        <v>137630</v>
      </c>
      <c r="C812">
        <v>137630</v>
      </c>
      <c r="D812">
        <v>137520</v>
      </c>
      <c r="E812">
        <v>137565</v>
      </c>
    </row>
    <row r="813" spans="1:5" x14ac:dyDescent="0.25">
      <c r="A813" s="2">
        <v>45776.694444444445</v>
      </c>
      <c r="B813">
        <v>137625</v>
      </c>
      <c r="C813">
        <v>137640</v>
      </c>
      <c r="D813">
        <v>137550</v>
      </c>
      <c r="E813">
        <v>137630</v>
      </c>
    </row>
    <row r="814" spans="1:5" x14ac:dyDescent="0.25">
      <c r="A814" s="2">
        <v>45776.690972222219</v>
      </c>
      <c r="B814">
        <v>137550</v>
      </c>
      <c r="C814">
        <v>137640</v>
      </c>
      <c r="D814">
        <v>137485</v>
      </c>
      <c r="E814">
        <v>137625</v>
      </c>
    </row>
    <row r="815" spans="1:5" x14ac:dyDescent="0.25">
      <c r="A815" s="2">
        <v>45776.6875</v>
      </c>
      <c r="B815">
        <v>137580</v>
      </c>
      <c r="C815">
        <v>137610</v>
      </c>
      <c r="D815">
        <v>137530</v>
      </c>
      <c r="E815">
        <v>137550</v>
      </c>
    </row>
    <row r="816" spans="1:5" x14ac:dyDescent="0.25">
      <c r="A816" s="2">
        <v>45776.684027777781</v>
      </c>
      <c r="B816">
        <v>137550</v>
      </c>
      <c r="C816">
        <v>137605</v>
      </c>
      <c r="D816">
        <v>137475</v>
      </c>
      <c r="E816">
        <v>137585</v>
      </c>
    </row>
    <row r="817" spans="1:5" x14ac:dyDescent="0.25">
      <c r="A817" s="2">
        <v>45776.680555555555</v>
      </c>
      <c r="B817">
        <v>137480</v>
      </c>
      <c r="C817">
        <v>137575</v>
      </c>
      <c r="D817">
        <v>137460</v>
      </c>
      <c r="E817">
        <v>137550</v>
      </c>
    </row>
    <row r="818" spans="1:5" x14ac:dyDescent="0.25">
      <c r="A818" s="2">
        <v>45776.677083333336</v>
      </c>
      <c r="B818">
        <v>137545</v>
      </c>
      <c r="C818">
        <v>137575</v>
      </c>
      <c r="D818">
        <v>137450</v>
      </c>
      <c r="E818">
        <v>137480</v>
      </c>
    </row>
    <row r="819" spans="1:5" x14ac:dyDescent="0.25">
      <c r="A819" s="2">
        <v>45776.673611111109</v>
      </c>
      <c r="B819">
        <v>137610</v>
      </c>
      <c r="C819">
        <v>137610</v>
      </c>
      <c r="D819">
        <v>137500</v>
      </c>
      <c r="E819">
        <v>137550</v>
      </c>
    </row>
    <row r="820" spans="1:5" x14ac:dyDescent="0.25">
      <c r="A820" s="2">
        <v>45776.670138888891</v>
      </c>
      <c r="B820">
        <v>137610</v>
      </c>
      <c r="C820">
        <v>137650</v>
      </c>
      <c r="D820">
        <v>137530</v>
      </c>
      <c r="E820">
        <v>137610</v>
      </c>
    </row>
    <row r="821" spans="1:5" x14ac:dyDescent="0.25">
      <c r="A821" s="2">
        <v>45776.666666666664</v>
      </c>
      <c r="B821">
        <v>137695</v>
      </c>
      <c r="C821">
        <v>137710</v>
      </c>
      <c r="D821">
        <v>137600</v>
      </c>
      <c r="E821">
        <v>137615</v>
      </c>
    </row>
    <row r="822" spans="1:5" x14ac:dyDescent="0.25">
      <c r="A822" s="2">
        <v>45776.663194444445</v>
      </c>
      <c r="B822">
        <v>137740</v>
      </c>
      <c r="C822">
        <v>137780</v>
      </c>
      <c r="D822">
        <v>137655</v>
      </c>
      <c r="E822">
        <v>137690</v>
      </c>
    </row>
    <row r="823" spans="1:5" x14ac:dyDescent="0.25">
      <c r="A823" s="2">
        <v>45776.659722222219</v>
      </c>
      <c r="B823">
        <v>137690</v>
      </c>
      <c r="C823">
        <v>137770</v>
      </c>
      <c r="D823">
        <v>137680</v>
      </c>
      <c r="E823">
        <v>137740</v>
      </c>
    </row>
    <row r="824" spans="1:5" x14ac:dyDescent="0.25">
      <c r="A824" s="2">
        <v>45776.65625</v>
      </c>
      <c r="B824">
        <v>137825</v>
      </c>
      <c r="C824">
        <v>137830</v>
      </c>
      <c r="D824">
        <v>137610</v>
      </c>
      <c r="E824">
        <v>137690</v>
      </c>
    </row>
    <row r="825" spans="1:5" x14ac:dyDescent="0.25">
      <c r="A825" s="2">
        <v>45776.652777777781</v>
      </c>
      <c r="B825">
        <v>137775</v>
      </c>
      <c r="C825">
        <v>137850</v>
      </c>
      <c r="D825">
        <v>137770</v>
      </c>
      <c r="E825">
        <v>137825</v>
      </c>
    </row>
    <row r="826" spans="1:5" x14ac:dyDescent="0.25">
      <c r="A826" s="2">
        <v>45776.649305555555</v>
      </c>
      <c r="B826">
        <v>137785</v>
      </c>
      <c r="C826">
        <v>137860</v>
      </c>
      <c r="D826">
        <v>137765</v>
      </c>
      <c r="E826">
        <v>137775</v>
      </c>
    </row>
    <row r="827" spans="1:5" x14ac:dyDescent="0.25">
      <c r="A827" s="2">
        <v>45776.645833333336</v>
      </c>
      <c r="B827">
        <v>137890</v>
      </c>
      <c r="C827">
        <v>137935</v>
      </c>
      <c r="D827">
        <v>137735</v>
      </c>
      <c r="E827">
        <v>137790</v>
      </c>
    </row>
    <row r="828" spans="1:5" x14ac:dyDescent="0.25">
      <c r="A828" s="2">
        <v>45776.642361111109</v>
      </c>
      <c r="B828">
        <v>137945</v>
      </c>
      <c r="C828">
        <v>137950</v>
      </c>
      <c r="D828">
        <v>137855</v>
      </c>
      <c r="E828">
        <v>137890</v>
      </c>
    </row>
    <row r="829" spans="1:5" x14ac:dyDescent="0.25">
      <c r="A829" s="2">
        <v>45776.638888888891</v>
      </c>
      <c r="B829">
        <v>137855</v>
      </c>
      <c r="C829">
        <v>137950</v>
      </c>
      <c r="D829">
        <v>137845</v>
      </c>
      <c r="E829">
        <v>137945</v>
      </c>
    </row>
    <row r="830" spans="1:5" x14ac:dyDescent="0.25">
      <c r="A830" s="2">
        <v>45776.635416666664</v>
      </c>
      <c r="B830">
        <v>137840</v>
      </c>
      <c r="C830">
        <v>137875</v>
      </c>
      <c r="D830">
        <v>137740</v>
      </c>
      <c r="E830">
        <v>137850</v>
      </c>
    </row>
    <row r="831" spans="1:5" x14ac:dyDescent="0.25">
      <c r="A831" s="2">
        <v>45776.631944444445</v>
      </c>
      <c r="B831">
        <v>137865</v>
      </c>
      <c r="C831">
        <v>137895</v>
      </c>
      <c r="D831">
        <v>137800</v>
      </c>
      <c r="E831">
        <v>137840</v>
      </c>
    </row>
    <row r="832" spans="1:5" x14ac:dyDescent="0.25">
      <c r="A832" s="2">
        <v>45776.628472222219</v>
      </c>
      <c r="B832">
        <v>137975</v>
      </c>
      <c r="C832">
        <v>138025</v>
      </c>
      <c r="D832">
        <v>137865</v>
      </c>
      <c r="E832">
        <v>137870</v>
      </c>
    </row>
    <row r="833" spans="1:5" x14ac:dyDescent="0.25">
      <c r="A833" s="2">
        <v>45776.625</v>
      </c>
      <c r="B833">
        <v>137980</v>
      </c>
      <c r="C833">
        <v>138015</v>
      </c>
      <c r="D833">
        <v>137950</v>
      </c>
      <c r="E833">
        <v>137980</v>
      </c>
    </row>
    <row r="834" spans="1:5" x14ac:dyDescent="0.25">
      <c r="A834" s="2">
        <v>45776.621527777781</v>
      </c>
      <c r="B834">
        <v>138075</v>
      </c>
      <c r="C834">
        <v>138100</v>
      </c>
      <c r="D834">
        <v>137970</v>
      </c>
      <c r="E834">
        <v>137980</v>
      </c>
    </row>
    <row r="835" spans="1:5" x14ac:dyDescent="0.25">
      <c r="A835" s="2">
        <v>45776.618055555555</v>
      </c>
      <c r="B835">
        <v>138030</v>
      </c>
      <c r="C835">
        <v>138135</v>
      </c>
      <c r="D835">
        <v>138015</v>
      </c>
      <c r="E835">
        <v>138070</v>
      </c>
    </row>
    <row r="836" spans="1:5" x14ac:dyDescent="0.25">
      <c r="A836" s="2">
        <v>45776.614583333336</v>
      </c>
      <c r="B836">
        <v>138015</v>
      </c>
      <c r="C836">
        <v>138045</v>
      </c>
      <c r="D836">
        <v>137950</v>
      </c>
      <c r="E836">
        <v>138025</v>
      </c>
    </row>
    <row r="837" spans="1:5" x14ac:dyDescent="0.25">
      <c r="A837" s="2">
        <v>45776.611111111109</v>
      </c>
      <c r="B837">
        <v>138195</v>
      </c>
      <c r="C837">
        <v>138200</v>
      </c>
      <c r="D837">
        <v>138000</v>
      </c>
      <c r="E837">
        <v>138020</v>
      </c>
    </row>
    <row r="838" spans="1:5" x14ac:dyDescent="0.25">
      <c r="A838" s="2">
        <v>45776.607638888891</v>
      </c>
      <c r="B838">
        <v>138180</v>
      </c>
      <c r="C838">
        <v>138225</v>
      </c>
      <c r="D838">
        <v>138160</v>
      </c>
      <c r="E838">
        <v>138190</v>
      </c>
    </row>
    <row r="839" spans="1:5" x14ac:dyDescent="0.25">
      <c r="A839" s="2">
        <v>45776.604166666664</v>
      </c>
      <c r="B839">
        <v>138125</v>
      </c>
      <c r="C839">
        <v>138220</v>
      </c>
      <c r="D839">
        <v>138115</v>
      </c>
      <c r="E839">
        <v>138185</v>
      </c>
    </row>
    <row r="840" spans="1:5" x14ac:dyDescent="0.25">
      <c r="A840" s="2">
        <v>45776.600694444445</v>
      </c>
      <c r="B840">
        <v>138125</v>
      </c>
      <c r="C840">
        <v>138145</v>
      </c>
      <c r="D840">
        <v>138070</v>
      </c>
      <c r="E840">
        <v>138130</v>
      </c>
    </row>
    <row r="841" spans="1:5" x14ac:dyDescent="0.25">
      <c r="A841" s="2">
        <v>45776.597222222219</v>
      </c>
      <c r="B841">
        <v>138150</v>
      </c>
      <c r="C841">
        <v>138165</v>
      </c>
      <c r="D841">
        <v>138085</v>
      </c>
      <c r="E841">
        <v>138125</v>
      </c>
    </row>
    <row r="842" spans="1:5" x14ac:dyDescent="0.25">
      <c r="A842" s="2">
        <v>45776.59375</v>
      </c>
      <c r="B842">
        <v>138120</v>
      </c>
      <c r="C842">
        <v>138175</v>
      </c>
      <c r="D842">
        <v>138120</v>
      </c>
      <c r="E842">
        <v>138150</v>
      </c>
    </row>
    <row r="843" spans="1:5" x14ac:dyDescent="0.25">
      <c r="A843" s="2">
        <v>45776.590277777781</v>
      </c>
      <c r="B843">
        <v>138075</v>
      </c>
      <c r="C843">
        <v>138155</v>
      </c>
      <c r="D843">
        <v>138060</v>
      </c>
      <c r="E843">
        <v>138120</v>
      </c>
    </row>
    <row r="844" spans="1:5" x14ac:dyDescent="0.25">
      <c r="A844" s="2">
        <v>45776.586805555555</v>
      </c>
      <c r="B844">
        <v>138160</v>
      </c>
      <c r="C844">
        <v>138195</v>
      </c>
      <c r="D844">
        <v>138030</v>
      </c>
      <c r="E844">
        <v>138080</v>
      </c>
    </row>
    <row r="845" spans="1:5" x14ac:dyDescent="0.25">
      <c r="A845" s="2">
        <v>45776.583333333336</v>
      </c>
      <c r="B845">
        <v>138085</v>
      </c>
      <c r="C845">
        <v>138180</v>
      </c>
      <c r="D845">
        <v>138080</v>
      </c>
      <c r="E845">
        <v>138155</v>
      </c>
    </row>
    <row r="846" spans="1:5" x14ac:dyDescent="0.25">
      <c r="A846" s="2">
        <v>45776.579861111109</v>
      </c>
      <c r="B846">
        <v>138065</v>
      </c>
      <c r="C846">
        <v>138120</v>
      </c>
      <c r="D846">
        <v>138020</v>
      </c>
      <c r="E846">
        <v>138090</v>
      </c>
    </row>
    <row r="847" spans="1:5" x14ac:dyDescent="0.25">
      <c r="A847" s="2">
        <v>45776.576388888891</v>
      </c>
      <c r="B847">
        <v>138180</v>
      </c>
      <c r="C847">
        <v>138230</v>
      </c>
      <c r="D847">
        <v>138060</v>
      </c>
      <c r="E847">
        <v>138070</v>
      </c>
    </row>
    <row r="848" spans="1:5" x14ac:dyDescent="0.25">
      <c r="A848" s="2">
        <v>45776.572916666664</v>
      </c>
      <c r="B848">
        <v>138220</v>
      </c>
      <c r="C848">
        <v>138265</v>
      </c>
      <c r="D848">
        <v>138155</v>
      </c>
      <c r="E848">
        <v>138175</v>
      </c>
    </row>
    <row r="849" spans="1:5" x14ac:dyDescent="0.25">
      <c r="A849" s="2">
        <v>45776.569444444445</v>
      </c>
      <c r="B849">
        <v>138120</v>
      </c>
      <c r="C849">
        <v>138230</v>
      </c>
      <c r="D849">
        <v>138105</v>
      </c>
      <c r="E849">
        <v>138220</v>
      </c>
    </row>
    <row r="850" spans="1:5" x14ac:dyDescent="0.25">
      <c r="A850" s="2">
        <v>45776.565972222219</v>
      </c>
      <c r="B850">
        <v>138085</v>
      </c>
      <c r="C850">
        <v>138155</v>
      </c>
      <c r="D850">
        <v>138075</v>
      </c>
      <c r="E850">
        <v>138120</v>
      </c>
    </row>
    <row r="851" spans="1:5" x14ac:dyDescent="0.25">
      <c r="A851" s="2">
        <v>45776.5625</v>
      </c>
      <c r="B851">
        <v>138100</v>
      </c>
      <c r="C851">
        <v>138125</v>
      </c>
      <c r="D851">
        <v>138055</v>
      </c>
      <c r="E851">
        <v>138085</v>
      </c>
    </row>
    <row r="852" spans="1:5" x14ac:dyDescent="0.25">
      <c r="A852" s="2">
        <v>45776.559027777781</v>
      </c>
      <c r="B852">
        <v>138110</v>
      </c>
      <c r="C852">
        <v>138180</v>
      </c>
      <c r="D852">
        <v>138045</v>
      </c>
      <c r="E852">
        <v>138105</v>
      </c>
    </row>
    <row r="853" spans="1:5" x14ac:dyDescent="0.25">
      <c r="A853" s="2">
        <v>45776.555555555555</v>
      </c>
      <c r="B853">
        <v>138130</v>
      </c>
      <c r="C853">
        <v>138170</v>
      </c>
      <c r="D853">
        <v>138095</v>
      </c>
      <c r="E853">
        <v>138115</v>
      </c>
    </row>
    <row r="854" spans="1:5" x14ac:dyDescent="0.25">
      <c r="A854" s="2">
        <v>45776.552083333336</v>
      </c>
      <c r="B854">
        <v>138180</v>
      </c>
      <c r="C854">
        <v>138205</v>
      </c>
      <c r="D854">
        <v>138050</v>
      </c>
      <c r="E854">
        <v>138130</v>
      </c>
    </row>
    <row r="855" spans="1:5" x14ac:dyDescent="0.25">
      <c r="A855" s="2">
        <v>45776.548611111109</v>
      </c>
      <c r="B855">
        <v>138240</v>
      </c>
      <c r="C855">
        <v>138270</v>
      </c>
      <c r="D855">
        <v>138150</v>
      </c>
      <c r="E855">
        <v>138180</v>
      </c>
    </row>
    <row r="856" spans="1:5" x14ac:dyDescent="0.25">
      <c r="A856" s="2">
        <v>45776.545138888891</v>
      </c>
      <c r="B856">
        <v>138275</v>
      </c>
      <c r="C856">
        <v>138290</v>
      </c>
      <c r="D856">
        <v>138170</v>
      </c>
      <c r="E856">
        <v>138240</v>
      </c>
    </row>
    <row r="857" spans="1:5" x14ac:dyDescent="0.25">
      <c r="A857" s="2">
        <v>45776.541666666664</v>
      </c>
      <c r="B857">
        <v>138170</v>
      </c>
      <c r="C857">
        <v>138280</v>
      </c>
      <c r="D857">
        <v>138155</v>
      </c>
      <c r="E857">
        <v>138275</v>
      </c>
    </row>
    <row r="858" spans="1:5" x14ac:dyDescent="0.25">
      <c r="A858" s="2">
        <v>45776.538194444445</v>
      </c>
      <c r="B858">
        <v>138105</v>
      </c>
      <c r="C858">
        <v>138225</v>
      </c>
      <c r="D858">
        <v>138100</v>
      </c>
      <c r="E858">
        <v>138170</v>
      </c>
    </row>
    <row r="859" spans="1:5" x14ac:dyDescent="0.25">
      <c r="A859" s="2">
        <v>45776.534722222219</v>
      </c>
      <c r="B859">
        <v>138055</v>
      </c>
      <c r="C859">
        <v>138120</v>
      </c>
      <c r="D859">
        <v>137990</v>
      </c>
      <c r="E859">
        <v>138100</v>
      </c>
    </row>
    <row r="860" spans="1:5" x14ac:dyDescent="0.25">
      <c r="A860" s="2">
        <v>45776.53125</v>
      </c>
      <c r="B860">
        <v>138210</v>
      </c>
      <c r="C860">
        <v>138220</v>
      </c>
      <c r="D860">
        <v>138035</v>
      </c>
      <c r="E860">
        <v>138050</v>
      </c>
    </row>
    <row r="861" spans="1:5" x14ac:dyDescent="0.25">
      <c r="A861" s="2">
        <v>45776.527777777781</v>
      </c>
      <c r="B861">
        <v>138205</v>
      </c>
      <c r="C861">
        <v>138285</v>
      </c>
      <c r="D861">
        <v>138195</v>
      </c>
      <c r="E861">
        <v>138205</v>
      </c>
    </row>
    <row r="862" spans="1:5" x14ac:dyDescent="0.25">
      <c r="A862" s="2">
        <v>45776.524305555555</v>
      </c>
      <c r="B862">
        <v>138325</v>
      </c>
      <c r="C862">
        <v>138335</v>
      </c>
      <c r="D862">
        <v>138200</v>
      </c>
      <c r="E862">
        <v>138205</v>
      </c>
    </row>
    <row r="863" spans="1:5" x14ac:dyDescent="0.25">
      <c r="A863" s="2">
        <v>45776.520833333336</v>
      </c>
      <c r="B863">
        <v>138305</v>
      </c>
      <c r="C863">
        <v>138405</v>
      </c>
      <c r="D863">
        <v>138295</v>
      </c>
      <c r="E863">
        <v>138330</v>
      </c>
    </row>
    <row r="864" spans="1:5" x14ac:dyDescent="0.25">
      <c r="A864" s="2">
        <v>45776.517361111109</v>
      </c>
      <c r="B864">
        <v>138325</v>
      </c>
      <c r="C864">
        <v>138350</v>
      </c>
      <c r="D864">
        <v>138235</v>
      </c>
      <c r="E864">
        <v>138300</v>
      </c>
    </row>
    <row r="865" spans="1:5" x14ac:dyDescent="0.25">
      <c r="A865" s="2">
        <v>45776.513888888891</v>
      </c>
      <c r="B865">
        <v>138370</v>
      </c>
      <c r="C865">
        <v>138460</v>
      </c>
      <c r="D865">
        <v>138290</v>
      </c>
      <c r="E865">
        <v>138330</v>
      </c>
    </row>
    <row r="866" spans="1:5" x14ac:dyDescent="0.25">
      <c r="A866" s="2">
        <v>45776.510416666664</v>
      </c>
      <c r="B866">
        <v>138305</v>
      </c>
      <c r="C866">
        <v>138465</v>
      </c>
      <c r="D866">
        <v>138295</v>
      </c>
      <c r="E866">
        <v>138370</v>
      </c>
    </row>
    <row r="867" spans="1:5" x14ac:dyDescent="0.25">
      <c r="A867" s="2">
        <v>45776.506944444445</v>
      </c>
      <c r="B867">
        <v>138285</v>
      </c>
      <c r="C867">
        <v>138375</v>
      </c>
      <c r="D867">
        <v>138260</v>
      </c>
      <c r="E867">
        <v>138305</v>
      </c>
    </row>
    <row r="868" spans="1:5" x14ac:dyDescent="0.25">
      <c r="A868" s="2">
        <v>45776.503472222219</v>
      </c>
      <c r="B868">
        <v>138280</v>
      </c>
      <c r="C868">
        <v>138330</v>
      </c>
      <c r="D868">
        <v>138215</v>
      </c>
      <c r="E868">
        <v>138280</v>
      </c>
    </row>
    <row r="869" spans="1:5" x14ac:dyDescent="0.25">
      <c r="A869" s="2">
        <v>45776.5</v>
      </c>
      <c r="B869">
        <v>138335</v>
      </c>
      <c r="C869">
        <v>138400</v>
      </c>
      <c r="D869">
        <v>138250</v>
      </c>
      <c r="E869">
        <v>138280</v>
      </c>
    </row>
    <row r="870" spans="1:5" x14ac:dyDescent="0.25">
      <c r="A870" s="2">
        <v>45776.496527777781</v>
      </c>
      <c r="B870">
        <v>138385</v>
      </c>
      <c r="C870">
        <v>138435</v>
      </c>
      <c r="D870">
        <v>138310</v>
      </c>
      <c r="E870">
        <v>138335</v>
      </c>
    </row>
    <row r="871" spans="1:5" x14ac:dyDescent="0.25">
      <c r="A871" s="2">
        <v>45776.493055555555</v>
      </c>
      <c r="B871">
        <v>138255</v>
      </c>
      <c r="C871">
        <v>138415</v>
      </c>
      <c r="D871">
        <v>138195</v>
      </c>
      <c r="E871">
        <v>138385</v>
      </c>
    </row>
    <row r="872" spans="1:5" x14ac:dyDescent="0.25">
      <c r="A872" s="2">
        <v>45776.489583333336</v>
      </c>
      <c r="B872">
        <v>138335</v>
      </c>
      <c r="C872">
        <v>138415</v>
      </c>
      <c r="D872">
        <v>138250</v>
      </c>
      <c r="E872">
        <v>138250</v>
      </c>
    </row>
    <row r="873" spans="1:5" x14ac:dyDescent="0.25">
      <c r="A873" s="2">
        <v>45776.486111111109</v>
      </c>
      <c r="B873">
        <v>138200</v>
      </c>
      <c r="C873">
        <v>138385</v>
      </c>
      <c r="D873">
        <v>138190</v>
      </c>
      <c r="E873">
        <v>138340</v>
      </c>
    </row>
    <row r="874" spans="1:5" x14ac:dyDescent="0.25">
      <c r="A874" s="2">
        <v>45776.482638888891</v>
      </c>
      <c r="B874">
        <v>138145</v>
      </c>
      <c r="C874">
        <v>138280</v>
      </c>
      <c r="D874">
        <v>138100</v>
      </c>
      <c r="E874">
        <v>138200</v>
      </c>
    </row>
    <row r="875" spans="1:5" x14ac:dyDescent="0.25">
      <c r="A875" s="2">
        <v>45776.479166666664</v>
      </c>
      <c r="B875">
        <v>137895</v>
      </c>
      <c r="C875">
        <v>138155</v>
      </c>
      <c r="D875">
        <v>137865</v>
      </c>
      <c r="E875">
        <v>138145</v>
      </c>
    </row>
    <row r="876" spans="1:5" x14ac:dyDescent="0.25">
      <c r="A876" s="2">
        <v>45776.475694444445</v>
      </c>
      <c r="B876">
        <v>137890</v>
      </c>
      <c r="C876">
        <v>137950</v>
      </c>
      <c r="D876">
        <v>137775</v>
      </c>
      <c r="E876">
        <v>137895</v>
      </c>
    </row>
    <row r="877" spans="1:5" x14ac:dyDescent="0.25">
      <c r="A877" s="2">
        <v>45776.472222222219</v>
      </c>
      <c r="B877">
        <v>137940</v>
      </c>
      <c r="C877">
        <v>138080</v>
      </c>
      <c r="D877">
        <v>137885</v>
      </c>
      <c r="E877">
        <v>137890</v>
      </c>
    </row>
    <row r="878" spans="1:5" x14ac:dyDescent="0.25">
      <c r="A878" s="2">
        <v>45776.46875</v>
      </c>
      <c r="B878">
        <v>137920</v>
      </c>
      <c r="C878">
        <v>138035</v>
      </c>
      <c r="D878">
        <v>137825</v>
      </c>
      <c r="E878">
        <v>137945</v>
      </c>
    </row>
    <row r="879" spans="1:5" x14ac:dyDescent="0.25">
      <c r="A879" s="2">
        <v>45776.465277777781</v>
      </c>
      <c r="B879">
        <v>137845</v>
      </c>
      <c r="C879">
        <v>138060</v>
      </c>
      <c r="D879">
        <v>137825</v>
      </c>
      <c r="E879">
        <v>137925</v>
      </c>
    </row>
    <row r="880" spans="1:5" x14ac:dyDescent="0.25">
      <c r="A880" s="2">
        <v>45776.461805555555</v>
      </c>
      <c r="B880">
        <v>137795</v>
      </c>
      <c r="C880">
        <v>137890</v>
      </c>
      <c r="D880">
        <v>137695</v>
      </c>
      <c r="E880">
        <v>137845</v>
      </c>
    </row>
    <row r="881" spans="1:5" x14ac:dyDescent="0.25">
      <c r="A881" s="2">
        <v>45776.458333333336</v>
      </c>
      <c r="B881">
        <v>137635</v>
      </c>
      <c r="C881">
        <v>137810</v>
      </c>
      <c r="D881">
        <v>137500</v>
      </c>
      <c r="E881">
        <v>137795</v>
      </c>
    </row>
    <row r="882" spans="1:5" x14ac:dyDescent="0.25">
      <c r="A882" s="2">
        <v>45776.454861111109</v>
      </c>
      <c r="B882">
        <v>137710</v>
      </c>
      <c r="C882">
        <v>137775</v>
      </c>
      <c r="D882">
        <v>137600</v>
      </c>
      <c r="E882">
        <v>137630</v>
      </c>
    </row>
    <row r="883" spans="1:5" x14ac:dyDescent="0.25">
      <c r="A883" s="2">
        <v>45776.451388888891</v>
      </c>
      <c r="B883">
        <v>137460</v>
      </c>
      <c r="C883">
        <v>137740</v>
      </c>
      <c r="D883">
        <v>137450</v>
      </c>
      <c r="E883">
        <v>137715</v>
      </c>
    </row>
    <row r="884" spans="1:5" x14ac:dyDescent="0.25">
      <c r="A884" s="2">
        <v>45776.447916666664</v>
      </c>
      <c r="B884">
        <v>137680</v>
      </c>
      <c r="C884">
        <v>137690</v>
      </c>
      <c r="D884">
        <v>137425</v>
      </c>
      <c r="E884">
        <v>137465</v>
      </c>
    </row>
    <row r="885" spans="1:5" x14ac:dyDescent="0.25">
      <c r="A885" s="2">
        <v>45776.444444444445</v>
      </c>
      <c r="B885">
        <v>137485</v>
      </c>
      <c r="C885">
        <v>137725</v>
      </c>
      <c r="D885">
        <v>137480</v>
      </c>
      <c r="E885">
        <v>137675</v>
      </c>
    </row>
    <row r="886" spans="1:5" x14ac:dyDescent="0.25">
      <c r="A886" s="2">
        <v>45776.440972222219</v>
      </c>
      <c r="B886">
        <v>137180</v>
      </c>
      <c r="C886">
        <v>137555</v>
      </c>
      <c r="D886">
        <v>137165</v>
      </c>
      <c r="E886">
        <v>137485</v>
      </c>
    </row>
    <row r="887" spans="1:5" x14ac:dyDescent="0.25">
      <c r="A887" s="2">
        <v>45776.4375</v>
      </c>
      <c r="B887">
        <v>137490</v>
      </c>
      <c r="C887">
        <v>137495</v>
      </c>
      <c r="D887">
        <v>137145</v>
      </c>
      <c r="E887">
        <v>137185</v>
      </c>
    </row>
    <row r="888" spans="1:5" x14ac:dyDescent="0.25">
      <c r="A888" s="2">
        <v>45776.434027777781</v>
      </c>
      <c r="B888">
        <v>137530</v>
      </c>
      <c r="C888">
        <v>137595</v>
      </c>
      <c r="D888">
        <v>137375</v>
      </c>
      <c r="E888">
        <v>137490</v>
      </c>
    </row>
    <row r="889" spans="1:5" x14ac:dyDescent="0.25">
      <c r="A889" s="2">
        <v>45776.430555555555</v>
      </c>
      <c r="B889">
        <v>137515</v>
      </c>
      <c r="C889">
        <v>137620</v>
      </c>
      <c r="D889">
        <v>137445</v>
      </c>
      <c r="E889">
        <v>137530</v>
      </c>
    </row>
    <row r="890" spans="1:5" x14ac:dyDescent="0.25">
      <c r="A890" s="2">
        <v>45776.427083333336</v>
      </c>
      <c r="B890">
        <v>137440</v>
      </c>
      <c r="C890">
        <v>137575</v>
      </c>
      <c r="D890">
        <v>137425</v>
      </c>
      <c r="E890">
        <v>137515</v>
      </c>
    </row>
    <row r="891" spans="1:5" x14ac:dyDescent="0.25">
      <c r="A891" s="2">
        <v>45776.423611111109</v>
      </c>
      <c r="B891">
        <v>137585</v>
      </c>
      <c r="C891">
        <v>137690</v>
      </c>
      <c r="D891">
        <v>137430</v>
      </c>
      <c r="E891">
        <v>137440</v>
      </c>
    </row>
    <row r="892" spans="1:5" x14ac:dyDescent="0.25">
      <c r="A892" s="2">
        <v>45776.420138888891</v>
      </c>
      <c r="B892">
        <v>137345</v>
      </c>
      <c r="C892">
        <v>137600</v>
      </c>
      <c r="D892">
        <v>137255</v>
      </c>
      <c r="E892">
        <v>137590</v>
      </c>
    </row>
    <row r="893" spans="1:5" x14ac:dyDescent="0.25">
      <c r="A893" s="2">
        <v>45776.416666666664</v>
      </c>
      <c r="B893">
        <v>137275</v>
      </c>
      <c r="C893">
        <v>137390</v>
      </c>
      <c r="D893">
        <v>137180</v>
      </c>
      <c r="E893">
        <v>137340</v>
      </c>
    </row>
    <row r="894" spans="1:5" x14ac:dyDescent="0.25">
      <c r="A894" s="2">
        <v>45776.413194444445</v>
      </c>
      <c r="B894">
        <v>137455</v>
      </c>
      <c r="C894">
        <v>137480</v>
      </c>
      <c r="D894">
        <v>137265</v>
      </c>
      <c r="E894">
        <v>137270</v>
      </c>
    </row>
    <row r="895" spans="1:5" x14ac:dyDescent="0.25">
      <c r="A895" s="2">
        <v>45776.409722222219</v>
      </c>
      <c r="B895">
        <v>137515</v>
      </c>
      <c r="C895">
        <v>137585</v>
      </c>
      <c r="D895">
        <v>137450</v>
      </c>
      <c r="E895">
        <v>137455</v>
      </c>
    </row>
    <row r="896" spans="1:5" x14ac:dyDescent="0.25">
      <c r="A896" s="2">
        <v>45776.40625</v>
      </c>
      <c r="B896">
        <v>137570</v>
      </c>
      <c r="C896">
        <v>137670</v>
      </c>
      <c r="D896">
        <v>137470</v>
      </c>
      <c r="E896">
        <v>137520</v>
      </c>
    </row>
    <row r="897" spans="1:5" x14ac:dyDescent="0.25">
      <c r="A897" s="2">
        <v>45776.402777777781</v>
      </c>
      <c r="B897">
        <v>137415</v>
      </c>
      <c r="C897">
        <v>137645</v>
      </c>
      <c r="D897">
        <v>137395</v>
      </c>
      <c r="E897">
        <v>137570</v>
      </c>
    </row>
    <row r="898" spans="1:5" x14ac:dyDescent="0.25">
      <c r="A898" s="2">
        <v>45776.399305555555</v>
      </c>
      <c r="B898">
        <v>137350</v>
      </c>
      <c r="C898">
        <v>137425</v>
      </c>
      <c r="D898">
        <v>137315</v>
      </c>
      <c r="E898">
        <v>137410</v>
      </c>
    </row>
    <row r="899" spans="1:5" x14ac:dyDescent="0.25">
      <c r="A899" s="2">
        <v>45776.395833333336</v>
      </c>
      <c r="B899">
        <v>137345</v>
      </c>
      <c r="C899">
        <v>137405</v>
      </c>
      <c r="D899">
        <v>137325</v>
      </c>
      <c r="E899">
        <v>137355</v>
      </c>
    </row>
    <row r="900" spans="1:5" x14ac:dyDescent="0.25">
      <c r="A900" s="2">
        <v>45776.392361111109</v>
      </c>
      <c r="B900">
        <v>137400</v>
      </c>
      <c r="C900">
        <v>137435</v>
      </c>
      <c r="D900">
        <v>137310</v>
      </c>
      <c r="E900">
        <v>137350</v>
      </c>
    </row>
    <row r="901" spans="1:5" x14ac:dyDescent="0.25">
      <c r="A901" s="2">
        <v>45776.388888888891</v>
      </c>
      <c r="B901">
        <v>137465</v>
      </c>
      <c r="C901">
        <v>137480</v>
      </c>
      <c r="D901">
        <v>137350</v>
      </c>
      <c r="E901">
        <v>137400</v>
      </c>
    </row>
    <row r="902" spans="1:5" x14ac:dyDescent="0.25">
      <c r="A902" s="2">
        <v>45776.385416666664</v>
      </c>
      <c r="B902">
        <v>137300</v>
      </c>
      <c r="C902">
        <v>137490</v>
      </c>
      <c r="D902">
        <v>137245</v>
      </c>
      <c r="E902">
        <v>137465</v>
      </c>
    </row>
    <row r="903" spans="1:5" x14ac:dyDescent="0.25">
      <c r="A903" s="2">
        <v>45776.381944444445</v>
      </c>
      <c r="B903">
        <v>137250</v>
      </c>
      <c r="C903">
        <v>137355</v>
      </c>
      <c r="D903">
        <v>137200</v>
      </c>
      <c r="E903">
        <v>137295</v>
      </c>
    </row>
    <row r="904" spans="1:5" x14ac:dyDescent="0.25">
      <c r="A904" s="2">
        <v>45776.378472222219</v>
      </c>
      <c r="B904">
        <v>137365</v>
      </c>
      <c r="C904">
        <v>137380</v>
      </c>
      <c r="D904">
        <v>137220</v>
      </c>
      <c r="E904">
        <v>137250</v>
      </c>
    </row>
    <row r="905" spans="1:5" x14ac:dyDescent="0.25">
      <c r="A905" s="2">
        <v>45776.375</v>
      </c>
      <c r="B905">
        <v>137265</v>
      </c>
      <c r="C905">
        <v>137460</v>
      </c>
      <c r="D905">
        <v>137215</v>
      </c>
      <c r="E905">
        <v>137360</v>
      </c>
    </row>
    <row r="906" spans="1:5" x14ac:dyDescent="0.25">
      <c r="A906" s="2">
        <v>45775.763888888891</v>
      </c>
      <c r="B906">
        <v>137315</v>
      </c>
      <c r="C906">
        <v>137315</v>
      </c>
      <c r="D906">
        <v>137270</v>
      </c>
      <c r="E906">
        <v>137275</v>
      </c>
    </row>
    <row r="907" spans="1:5" x14ac:dyDescent="0.25">
      <c r="A907" s="2">
        <v>45775.760416666664</v>
      </c>
      <c r="B907">
        <v>137280</v>
      </c>
      <c r="C907">
        <v>137325</v>
      </c>
      <c r="D907">
        <v>137275</v>
      </c>
      <c r="E907">
        <v>137315</v>
      </c>
    </row>
    <row r="908" spans="1:5" x14ac:dyDescent="0.25">
      <c r="A908" s="2">
        <v>45775.756944444445</v>
      </c>
      <c r="B908">
        <v>137255</v>
      </c>
      <c r="C908">
        <v>137310</v>
      </c>
      <c r="D908">
        <v>137230</v>
      </c>
      <c r="E908">
        <v>137285</v>
      </c>
    </row>
    <row r="909" spans="1:5" x14ac:dyDescent="0.25">
      <c r="A909" s="2">
        <v>45775.753472222219</v>
      </c>
      <c r="B909">
        <v>137245</v>
      </c>
      <c r="C909">
        <v>137270</v>
      </c>
      <c r="D909">
        <v>137240</v>
      </c>
      <c r="E909">
        <v>137250</v>
      </c>
    </row>
    <row r="910" spans="1:5" x14ac:dyDescent="0.25">
      <c r="A910" s="2">
        <v>45775.75</v>
      </c>
      <c r="B910">
        <v>137220</v>
      </c>
      <c r="C910">
        <v>137260</v>
      </c>
      <c r="D910">
        <v>137200</v>
      </c>
      <c r="E910">
        <v>137250</v>
      </c>
    </row>
    <row r="911" spans="1:5" x14ac:dyDescent="0.25">
      <c r="A911" s="2">
        <v>45775.746527777781</v>
      </c>
      <c r="B911">
        <v>137230</v>
      </c>
      <c r="C911">
        <v>137245</v>
      </c>
      <c r="D911">
        <v>137205</v>
      </c>
      <c r="E911">
        <v>137220</v>
      </c>
    </row>
    <row r="912" spans="1:5" x14ac:dyDescent="0.25">
      <c r="A912" s="2">
        <v>45775.743055555555</v>
      </c>
      <c r="B912">
        <v>137250</v>
      </c>
      <c r="C912">
        <v>137270</v>
      </c>
      <c r="D912">
        <v>137200</v>
      </c>
      <c r="E912">
        <v>137230</v>
      </c>
    </row>
    <row r="913" spans="1:5" x14ac:dyDescent="0.25">
      <c r="A913" s="2">
        <v>45775.739583333336</v>
      </c>
      <c r="B913">
        <v>137240</v>
      </c>
      <c r="C913">
        <v>137265</v>
      </c>
      <c r="D913">
        <v>137235</v>
      </c>
      <c r="E913">
        <v>137250</v>
      </c>
    </row>
    <row r="914" spans="1:5" x14ac:dyDescent="0.25">
      <c r="A914" s="2">
        <v>45775.736111111109</v>
      </c>
      <c r="B914">
        <v>137255</v>
      </c>
      <c r="C914">
        <v>137280</v>
      </c>
      <c r="D914">
        <v>137225</v>
      </c>
      <c r="E914">
        <v>137235</v>
      </c>
    </row>
    <row r="915" spans="1:5" x14ac:dyDescent="0.25">
      <c r="A915" s="2">
        <v>45775.732638888891</v>
      </c>
      <c r="B915">
        <v>137230</v>
      </c>
      <c r="C915">
        <v>137270</v>
      </c>
      <c r="D915">
        <v>137210</v>
      </c>
      <c r="E915">
        <v>137250</v>
      </c>
    </row>
    <row r="916" spans="1:5" x14ac:dyDescent="0.25">
      <c r="A916" s="2">
        <v>45775.729166666664</v>
      </c>
      <c r="B916">
        <v>137210</v>
      </c>
      <c r="C916">
        <v>137245</v>
      </c>
      <c r="D916">
        <v>137205</v>
      </c>
      <c r="E916">
        <v>137235</v>
      </c>
    </row>
    <row r="917" spans="1:5" x14ac:dyDescent="0.25">
      <c r="A917" s="2">
        <v>45775.725694444445</v>
      </c>
      <c r="B917">
        <v>137230</v>
      </c>
      <c r="C917">
        <v>137250</v>
      </c>
      <c r="D917">
        <v>137165</v>
      </c>
      <c r="E917">
        <v>137205</v>
      </c>
    </row>
    <row r="918" spans="1:5" x14ac:dyDescent="0.25">
      <c r="A918" s="2">
        <v>45775.722222222219</v>
      </c>
      <c r="B918">
        <v>137200</v>
      </c>
      <c r="C918">
        <v>137255</v>
      </c>
      <c r="D918">
        <v>137190</v>
      </c>
      <c r="E918">
        <v>137235</v>
      </c>
    </row>
    <row r="919" spans="1:5" x14ac:dyDescent="0.25">
      <c r="A919" s="2">
        <v>45775.71875</v>
      </c>
      <c r="B919">
        <v>137230</v>
      </c>
      <c r="C919">
        <v>137240</v>
      </c>
      <c r="D919">
        <v>137190</v>
      </c>
      <c r="E919">
        <v>137200</v>
      </c>
    </row>
    <row r="920" spans="1:5" x14ac:dyDescent="0.25">
      <c r="A920" s="2">
        <v>45775.715277777781</v>
      </c>
      <c r="B920">
        <v>137300</v>
      </c>
      <c r="C920">
        <v>137315</v>
      </c>
      <c r="D920">
        <v>137210</v>
      </c>
      <c r="E920">
        <v>137230</v>
      </c>
    </row>
    <row r="921" spans="1:5" x14ac:dyDescent="0.25">
      <c r="A921" s="2">
        <v>45775.711805555555</v>
      </c>
      <c r="B921">
        <v>137280</v>
      </c>
      <c r="C921">
        <v>137325</v>
      </c>
      <c r="D921">
        <v>137250</v>
      </c>
      <c r="E921">
        <v>137300</v>
      </c>
    </row>
    <row r="922" spans="1:5" x14ac:dyDescent="0.25">
      <c r="A922" s="2">
        <v>45775.708333333336</v>
      </c>
      <c r="B922">
        <v>137265</v>
      </c>
      <c r="C922">
        <v>137315</v>
      </c>
      <c r="D922">
        <v>137210</v>
      </c>
      <c r="E922">
        <v>137280</v>
      </c>
    </row>
    <row r="923" spans="1:5" x14ac:dyDescent="0.25">
      <c r="A923" s="2">
        <v>45775.704861111109</v>
      </c>
      <c r="B923">
        <v>137285</v>
      </c>
      <c r="C923">
        <v>137355</v>
      </c>
      <c r="D923">
        <v>137230</v>
      </c>
      <c r="E923">
        <v>137270</v>
      </c>
    </row>
    <row r="924" spans="1:5" x14ac:dyDescent="0.25">
      <c r="A924" s="2">
        <v>45775.701388888891</v>
      </c>
      <c r="B924">
        <v>137190</v>
      </c>
      <c r="C924">
        <v>137295</v>
      </c>
      <c r="D924">
        <v>137160</v>
      </c>
      <c r="E924">
        <v>137280</v>
      </c>
    </row>
    <row r="925" spans="1:5" x14ac:dyDescent="0.25">
      <c r="A925" s="2">
        <v>45775.697916666664</v>
      </c>
      <c r="B925">
        <v>137230</v>
      </c>
      <c r="C925">
        <v>137245</v>
      </c>
      <c r="D925">
        <v>137150</v>
      </c>
      <c r="E925">
        <v>137190</v>
      </c>
    </row>
    <row r="926" spans="1:5" x14ac:dyDescent="0.25">
      <c r="A926" s="2">
        <v>45775.694444444445</v>
      </c>
      <c r="B926">
        <v>137225</v>
      </c>
      <c r="C926">
        <v>137250</v>
      </c>
      <c r="D926">
        <v>137170</v>
      </c>
      <c r="E926">
        <v>137235</v>
      </c>
    </row>
    <row r="927" spans="1:5" x14ac:dyDescent="0.25">
      <c r="A927" s="2">
        <v>45775.690972222219</v>
      </c>
      <c r="B927">
        <v>137170</v>
      </c>
      <c r="C927">
        <v>137235</v>
      </c>
      <c r="D927">
        <v>137105</v>
      </c>
      <c r="E927">
        <v>137220</v>
      </c>
    </row>
    <row r="928" spans="1:5" x14ac:dyDescent="0.25">
      <c r="A928" s="2">
        <v>45775.6875</v>
      </c>
      <c r="B928">
        <v>137145</v>
      </c>
      <c r="C928">
        <v>137190</v>
      </c>
      <c r="D928">
        <v>137130</v>
      </c>
      <c r="E928">
        <v>137165</v>
      </c>
    </row>
    <row r="929" spans="1:5" x14ac:dyDescent="0.25">
      <c r="A929" s="2">
        <v>45775.684027777781</v>
      </c>
      <c r="B929">
        <v>137160</v>
      </c>
      <c r="C929">
        <v>137180</v>
      </c>
      <c r="D929">
        <v>137095</v>
      </c>
      <c r="E929">
        <v>137150</v>
      </c>
    </row>
    <row r="930" spans="1:5" x14ac:dyDescent="0.25">
      <c r="A930" s="2">
        <v>45775.680555555555</v>
      </c>
      <c r="B930">
        <v>137140</v>
      </c>
      <c r="C930">
        <v>137220</v>
      </c>
      <c r="D930">
        <v>137125</v>
      </c>
      <c r="E930">
        <v>137155</v>
      </c>
    </row>
    <row r="931" spans="1:5" x14ac:dyDescent="0.25">
      <c r="A931" s="2">
        <v>45775.677083333336</v>
      </c>
      <c r="B931">
        <v>137170</v>
      </c>
      <c r="C931">
        <v>137225</v>
      </c>
      <c r="D931">
        <v>137105</v>
      </c>
      <c r="E931">
        <v>137135</v>
      </c>
    </row>
    <row r="932" spans="1:5" x14ac:dyDescent="0.25">
      <c r="A932" s="2">
        <v>45775.673611111109</v>
      </c>
      <c r="B932">
        <v>137145</v>
      </c>
      <c r="C932">
        <v>137235</v>
      </c>
      <c r="D932">
        <v>137135</v>
      </c>
      <c r="E932">
        <v>137165</v>
      </c>
    </row>
    <row r="933" spans="1:5" x14ac:dyDescent="0.25">
      <c r="A933" s="2">
        <v>45775.670138888891</v>
      </c>
      <c r="B933">
        <v>137225</v>
      </c>
      <c r="C933">
        <v>137265</v>
      </c>
      <c r="D933">
        <v>137130</v>
      </c>
      <c r="E933">
        <v>137150</v>
      </c>
    </row>
    <row r="934" spans="1:5" x14ac:dyDescent="0.25">
      <c r="A934" s="2">
        <v>45775.666666666664</v>
      </c>
      <c r="B934">
        <v>137170</v>
      </c>
      <c r="C934">
        <v>137250</v>
      </c>
      <c r="D934">
        <v>137155</v>
      </c>
      <c r="E934">
        <v>137220</v>
      </c>
    </row>
    <row r="935" spans="1:5" x14ac:dyDescent="0.25">
      <c r="A935" s="2">
        <v>45775.663194444445</v>
      </c>
      <c r="B935">
        <v>137245</v>
      </c>
      <c r="C935">
        <v>137250</v>
      </c>
      <c r="D935">
        <v>137145</v>
      </c>
      <c r="E935">
        <v>137170</v>
      </c>
    </row>
    <row r="936" spans="1:5" x14ac:dyDescent="0.25">
      <c r="A936" s="2">
        <v>45775.659722222219</v>
      </c>
      <c r="B936">
        <v>137125</v>
      </c>
      <c r="C936">
        <v>137265</v>
      </c>
      <c r="D936">
        <v>137115</v>
      </c>
      <c r="E936">
        <v>137245</v>
      </c>
    </row>
    <row r="937" spans="1:5" x14ac:dyDescent="0.25">
      <c r="A937" s="2">
        <v>45775.65625</v>
      </c>
      <c r="B937">
        <v>136990</v>
      </c>
      <c r="C937">
        <v>137150</v>
      </c>
      <c r="D937">
        <v>136975</v>
      </c>
      <c r="E937">
        <v>137125</v>
      </c>
    </row>
    <row r="938" spans="1:5" x14ac:dyDescent="0.25">
      <c r="A938" s="2">
        <v>45775.652777777781</v>
      </c>
      <c r="B938">
        <v>137035</v>
      </c>
      <c r="C938">
        <v>137110</v>
      </c>
      <c r="D938">
        <v>136975</v>
      </c>
      <c r="E938">
        <v>136990</v>
      </c>
    </row>
    <row r="939" spans="1:5" x14ac:dyDescent="0.25">
      <c r="A939" s="2">
        <v>45775.649305555555</v>
      </c>
      <c r="B939">
        <v>137105</v>
      </c>
      <c r="C939">
        <v>137185</v>
      </c>
      <c r="D939">
        <v>137020</v>
      </c>
      <c r="E939">
        <v>137035</v>
      </c>
    </row>
    <row r="940" spans="1:5" x14ac:dyDescent="0.25">
      <c r="A940" s="2">
        <v>45775.645833333336</v>
      </c>
      <c r="B940">
        <v>137270</v>
      </c>
      <c r="C940">
        <v>137280</v>
      </c>
      <c r="D940">
        <v>137015</v>
      </c>
      <c r="E940">
        <v>137110</v>
      </c>
    </row>
    <row r="941" spans="1:5" x14ac:dyDescent="0.25">
      <c r="A941" s="2">
        <v>45775.642361111109</v>
      </c>
      <c r="B941">
        <v>137375</v>
      </c>
      <c r="C941">
        <v>137375</v>
      </c>
      <c r="D941">
        <v>137245</v>
      </c>
      <c r="E941">
        <v>137275</v>
      </c>
    </row>
    <row r="942" spans="1:5" x14ac:dyDescent="0.25">
      <c r="A942" s="2">
        <v>45775.638888888891</v>
      </c>
      <c r="B942">
        <v>137315</v>
      </c>
      <c r="C942">
        <v>137400</v>
      </c>
      <c r="D942">
        <v>137300</v>
      </c>
      <c r="E942">
        <v>137375</v>
      </c>
    </row>
    <row r="943" spans="1:5" x14ac:dyDescent="0.25">
      <c r="A943" s="2">
        <v>45775.635416666664</v>
      </c>
      <c r="B943">
        <v>137260</v>
      </c>
      <c r="C943">
        <v>137325</v>
      </c>
      <c r="D943">
        <v>137240</v>
      </c>
      <c r="E943">
        <v>137320</v>
      </c>
    </row>
    <row r="944" spans="1:5" x14ac:dyDescent="0.25">
      <c r="A944" s="2">
        <v>45775.631944444445</v>
      </c>
      <c r="B944">
        <v>137250</v>
      </c>
      <c r="C944">
        <v>137320</v>
      </c>
      <c r="D944">
        <v>137210</v>
      </c>
      <c r="E944">
        <v>137260</v>
      </c>
    </row>
    <row r="945" spans="1:5" x14ac:dyDescent="0.25">
      <c r="A945" s="2">
        <v>45775.628472222219</v>
      </c>
      <c r="B945">
        <v>137190</v>
      </c>
      <c r="C945">
        <v>137265</v>
      </c>
      <c r="D945">
        <v>137135</v>
      </c>
      <c r="E945">
        <v>137250</v>
      </c>
    </row>
    <row r="946" spans="1:5" x14ac:dyDescent="0.25">
      <c r="A946" s="2">
        <v>45775.625</v>
      </c>
      <c r="B946">
        <v>137150</v>
      </c>
      <c r="C946">
        <v>137230</v>
      </c>
      <c r="D946">
        <v>137090</v>
      </c>
      <c r="E946">
        <v>137190</v>
      </c>
    </row>
    <row r="947" spans="1:5" x14ac:dyDescent="0.25">
      <c r="A947" s="2">
        <v>45775.621527777781</v>
      </c>
      <c r="B947">
        <v>137170</v>
      </c>
      <c r="C947">
        <v>137200</v>
      </c>
      <c r="D947">
        <v>137135</v>
      </c>
      <c r="E947">
        <v>137150</v>
      </c>
    </row>
    <row r="948" spans="1:5" x14ac:dyDescent="0.25">
      <c r="A948" s="2">
        <v>45775.618055555555</v>
      </c>
      <c r="B948">
        <v>137160</v>
      </c>
      <c r="C948">
        <v>137205</v>
      </c>
      <c r="D948">
        <v>137050</v>
      </c>
      <c r="E948">
        <v>137175</v>
      </c>
    </row>
    <row r="949" spans="1:5" x14ac:dyDescent="0.25">
      <c r="A949" s="2">
        <v>45775.614583333336</v>
      </c>
      <c r="B949">
        <v>137280</v>
      </c>
      <c r="C949">
        <v>137280</v>
      </c>
      <c r="D949">
        <v>137150</v>
      </c>
      <c r="E949">
        <v>137155</v>
      </c>
    </row>
    <row r="950" spans="1:5" x14ac:dyDescent="0.25">
      <c r="A950" s="2">
        <v>45775.611111111109</v>
      </c>
      <c r="B950">
        <v>137290</v>
      </c>
      <c r="C950">
        <v>137325</v>
      </c>
      <c r="D950">
        <v>137200</v>
      </c>
      <c r="E950">
        <v>137275</v>
      </c>
    </row>
    <row r="951" spans="1:5" x14ac:dyDescent="0.25">
      <c r="A951" s="2">
        <v>45775.607638888891</v>
      </c>
      <c r="B951">
        <v>137205</v>
      </c>
      <c r="C951">
        <v>137315</v>
      </c>
      <c r="D951">
        <v>137160</v>
      </c>
      <c r="E951">
        <v>137285</v>
      </c>
    </row>
    <row r="952" spans="1:5" x14ac:dyDescent="0.25">
      <c r="A952" s="2">
        <v>45775.604166666664</v>
      </c>
      <c r="B952">
        <v>137135</v>
      </c>
      <c r="C952">
        <v>137215</v>
      </c>
      <c r="D952">
        <v>137060</v>
      </c>
      <c r="E952">
        <v>137205</v>
      </c>
    </row>
    <row r="953" spans="1:5" x14ac:dyDescent="0.25">
      <c r="A953" s="2">
        <v>45775.600694444445</v>
      </c>
      <c r="B953">
        <v>137150</v>
      </c>
      <c r="C953">
        <v>137245</v>
      </c>
      <c r="D953">
        <v>137105</v>
      </c>
      <c r="E953">
        <v>137130</v>
      </c>
    </row>
    <row r="954" spans="1:5" x14ac:dyDescent="0.25">
      <c r="A954" s="2">
        <v>45775.597222222219</v>
      </c>
      <c r="B954">
        <v>137135</v>
      </c>
      <c r="C954">
        <v>137160</v>
      </c>
      <c r="D954">
        <v>137050</v>
      </c>
      <c r="E954">
        <v>137150</v>
      </c>
    </row>
    <row r="955" spans="1:5" x14ac:dyDescent="0.25">
      <c r="A955" s="2">
        <v>45775.59375</v>
      </c>
      <c r="B955">
        <v>137085</v>
      </c>
      <c r="C955">
        <v>137190</v>
      </c>
      <c r="D955">
        <v>137045</v>
      </c>
      <c r="E955">
        <v>137140</v>
      </c>
    </row>
    <row r="956" spans="1:5" x14ac:dyDescent="0.25">
      <c r="A956" s="2">
        <v>45775.590277777781</v>
      </c>
      <c r="B956">
        <v>137015</v>
      </c>
      <c r="C956">
        <v>137145</v>
      </c>
      <c r="D956">
        <v>136955</v>
      </c>
      <c r="E956">
        <v>137085</v>
      </c>
    </row>
    <row r="957" spans="1:5" x14ac:dyDescent="0.25">
      <c r="A957" s="2">
        <v>45775.586805555555</v>
      </c>
      <c r="B957">
        <v>137225</v>
      </c>
      <c r="C957">
        <v>137230</v>
      </c>
      <c r="D957">
        <v>137000</v>
      </c>
      <c r="E957">
        <v>137020</v>
      </c>
    </row>
    <row r="958" spans="1:5" x14ac:dyDescent="0.25">
      <c r="A958" s="2">
        <v>45775.583333333336</v>
      </c>
      <c r="B958">
        <v>137185</v>
      </c>
      <c r="C958">
        <v>137285</v>
      </c>
      <c r="D958">
        <v>137110</v>
      </c>
      <c r="E958">
        <v>137220</v>
      </c>
    </row>
    <row r="959" spans="1:5" x14ac:dyDescent="0.25">
      <c r="A959" s="2">
        <v>45775.579861111109</v>
      </c>
      <c r="B959">
        <v>137300</v>
      </c>
      <c r="C959">
        <v>137310</v>
      </c>
      <c r="D959">
        <v>137130</v>
      </c>
      <c r="E959">
        <v>137190</v>
      </c>
    </row>
    <row r="960" spans="1:5" x14ac:dyDescent="0.25">
      <c r="A960" s="2">
        <v>45775.576388888891</v>
      </c>
      <c r="B960">
        <v>137360</v>
      </c>
      <c r="C960">
        <v>137435</v>
      </c>
      <c r="D960">
        <v>137265</v>
      </c>
      <c r="E960">
        <v>137305</v>
      </c>
    </row>
    <row r="961" spans="1:5" x14ac:dyDescent="0.25">
      <c r="A961" s="2">
        <v>45775.572916666664</v>
      </c>
      <c r="B961">
        <v>137485</v>
      </c>
      <c r="C961">
        <v>137505</v>
      </c>
      <c r="D961">
        <v>137345</v>
      </c>
      <c r="E961">
        <v>137360</v>
      </c>
    </row>
    <row r="962" spans="1:5" x14ac:dyDescent="0.25">
      <c r="A962" s="2">
        <v>45775.569444444445</v>
      </c>
      <c r="B962">
        <v>137485</v>
      </c>
      <c r="C962">
        <v>137530</v>
      </c>
      <c r="D962">
        <v>137425</v>
      </c>
      <c r="E962">
        <v>137490</v>
      </c>
    </row>
    <row r="963" spans="1:5" x14ac:dyDescent="0.25">
      <c r="A963" s="2">
        <v>45775.565972222219</v>
      </c>
      <c r="B963">
        <v>137360</v>
      </c>
      <c r="C963">
        <v>137500</v>
      </c>
      <c r="D963">
        <v>137355</v>
      </c>
      <c r="E963">
        <v>137485</v>
      </c>
    </row>
    <row r="964" spans="1:5" x14ac:dyDescent="0.25">
      <c r="A964" s="2">
        <v>45775.5625</v>
      </c>
      <c r="B964">
        <v>137340</v>
      </c>
      <c r="C964">
        <v>137440</v>
      </c>
      <c r="D964">
        <v>137335</v>
      </c>
      <c r="E964">
        <v>137360</v>
      </c>
    </row>
    <row r="965" spans="1:5" x14ac:dyDescent="0.25">
      <c r="A965" s="2">
        <v>45775.559027777781</v>
      </c>
      <c r="B965">
        <v>137400</v>
      </c>
      <c r="C965">
        <v>137405</v>
      </c>
      <c r="D965">
        <v>137295</v>
      </c>
      <c r="E965">
        <v>137340</v>
      </c>
    </row>
    <row r="966" spans="1:5" x14ac:dyDescent="0.25">
      <c r="A966" s="2">
        <v>45775.555555555555</v>
      </c>
      <c r="B966">
        <v>137450</v>
      </c>
      <c r="C966">
        <v>137500</v>
      </c>
      <c r="D966">
        <v>137335</v>
      </c>
      <c r="E966">
        <v>137400</v>
      </c>
    </row>
    <row r="967" spans="1:5" x14ac:dyDescent="0.25">
      <c r="A967" s="2">
        <v>45775.552083333336</v>
      </c>
      <c r="B967">
        <v>137395</v>
      </c>
      <c r="C967">
        <v>137460</v>
      </c>
      <c r="D967">
        <v>137390</v>
      </c>
      <c r="E967">
        <v>137445</v>
      </c>
    </row>
    <row r="968" spans="1:5" x14ac:dyDescent="0.25">
      <c r="A968" s="2">
        <v>45775.548611111109</v>
      </c>
      <c r="B968">
        <v>137325</v>
      </c>
      <c r="C968">
        <v>137410</v>
      </c>
      <c r="D968">
        <v>137280</v>
      </c>
      <c r="E968">
        <v>137400</v>
      </c>
    </row>
    <row r="969" spans="1:5" x14ac:dyDescent="0.25">
      <c r="A969" s="2">
        <v>45775.545138888891</v>
      </c>
      <c r="B969">
        <v>137330</v>
      </c>
      <c r="C969">
        <v>137360</v>
      </c>
      <c r="D969">
        <v>137255</v>
      </c>
      <c r="E969">
        <v>137325</v>
      </c>
    </row>
    <row r="970" spans="1:5" x14ac:dyDescent="0.25">
      <c r="A970" s="2">
        <v>45775.541666666664</v>
      </c>
      <c r="B970">
        <v>137410</v>
      </c>
      <c r="C970">
        <v>137465</v>
      </c>
      <c r="D970">
        <v>137275</v>
      </c>
      <c r="E970">
        <v>137330</v>
      </c>
    </row>
    <row r="971" spans="1:5" x14ac:dyDescent="0.25">
      <c r="A971" s="2">
        <v>45775.538194444445</v>
      </c>
      <c r="B971">
        <v>137435</v>
      </c>
      <c r="C971">
        <v>137445</v>
      </c>
      <c r="D971">
        <v>137330</v>
      </c>
      <c r="E971">
        <v>137410</v>
      </c>
    </row>
    <row r="972" spans="1:5" x14ac:dyDescent="0.25">
      <c r="A972" s="2">
        <v>45775.534722222219</v>
      </c>
      <c r="B972">
        <v>137415</v>
      </c>
      <c r="C972">
        <v>137490</v>
      </c>
      <c r="D972">
        <v>137380</v>
      </c>
      <c r="E972">
        <v>137430</v>
      </c>
    </row>
    <row r="973" spans="1:5" x14ac:dyDescent="0.25">
      <c r="A973" s="2">
        <v>45775.53125</v>
      </c>
      <c r="B973">
        <v>137335</v>
      </c>
      <c r="C973">
        <v>137440</v>
      </c>
      <c r="D973">
        <v>137290</v>
      </c>
      <c r="E973">
        <v>137415</v>
      </c>
    </row>
    <row r="974" spans="1:5" x14ac:dyDescent="0.25">
      <c r="A974" s="2">
        <v>45775.527777777781</v>
      </c>
      <c r="B974">
        <v>137380</v>
      </c>
      <c r="C974">
        <v>137400</v>
      </c>
      <c r="D974">
        <v>137310</v>
      </c>
      <c r="E974">
        <v>137335</v>
      </c>
    </row>
    <row r="975" spans="1:5" x14ac:dyDescent="0.25">
      <c r="A975" s="2">
        <v>45775.524305555555</v>
      </c>
      <c r="B975">
        <v>137465</v>
      </c>
      <c r="C975">
        <v>137485</v>
      </c>
      <c r="D975">
        <v>137345</v>
      </c>
      <c r="E975">
        <v>137375</v>
      </c>
    </row>
    <row r="976" spans="1:5" x14ac:dyDescent="0.25">
      <c r="A976" s="2">
        <v>45775.520833333336</v>
      </c>
      <c r="B976">
        <v>137240</v>
      </c>
      <c r="C976">
        <v>137510</v>
      </c>
      <c r="D976">
        <v>137220</v>
      </c>
      <c r="E976">
        <v>137465</v>
      </c>
    </row>
    <row r="977" spans="1:5" x14ac:dyDescent="0.25">
      <c r="A977" s="2">
        <v>45775.517361111109</v>
      </c>
      <c r="B977">
        <v>137420</v>
      </c>
      <c r="C977">
        <v>137425</v>
      </c>
      <c r="D977">
        <v>137200</v>
      </c>
      <c r="E977">
        <v>137240</v>
      </c>
    </row>
    <row r="978" spans="1:5" x14ac:dyDescent="0.25">
      <c r="A978" s="2">
        <v>45775.513888888891</v>
      </c>
      <c r="B978">
        <v>137560</v>
      </c>
      <c r="C978">
        <v>137630</v>
      </c>
      <c r="D978">
        <v>137360</v>
      </c>
      <c r="E978">
        <v>137420</v>
      </c>
    </row>
    <row r="979" spans="1:5" x14ac:dyDescent="0.25">
      <c r="A979" s="2">
        <v>45775.510416666664</v>
      </c>
      <c r="B979">
        <v>137490</v>
      </c>
      <c r="C979">
        <v>137635</v>
      </c>
      <c r="D979">
        <v>137465</v>
      </c>
      <c r="E979">
        <v>137560</v>
      </c>
    </row>
    <row r="980" spans="1:5" x14ac:dyDescent="0.25">
      <c r="A980" s="2">
        <v>45775.506944444445</v>
      </c>
      <c r="B980">
        <v>137435</v>
      </c>
      <c r="C980">
        <v>137570</v>
      </c>
      <c r="D980">
        <v>137320</v>
      </c>
      <c r="E980">
        <v>137490</v>
      </c>
    </row>
    <row r="981" spans="1:5" x14ac:dyDescent="0.25">
      <c r="A981" s="2">
        <v>45775.503472222219</v>
      </c>
      <c r="B981">
        <v>137620</v>
      </c>
      <c r="C981">
        <v>137640</v>
      </c>
      <c r="D981">
        <v>137380</v>
      </c>
      <c r="E981">
        <v>137435</v>
      </c>
    </row>
    <row r="982" spans="1:5" x14ac:dyDescent="0.25">
      <c r="A982" s="2">
        <v>45775.5</v>
      </c>
      <c r="B982">
        <v>137805</v>
      </c>
      <c r="C982">
        <v>137900</v>
      </c>
      <c r="D982">
        <v>137615</v>
      </c>
      <c r="E982">
        <v>137620</v>
      </c>
    </row>
    <row r="983" spans="1:5" x14ac:dyDescent="0.25">
      <c r="A983" s="2">
        <v>45775.496527777781</v>
      </c>
      <c r="B983">
        <v>137800</v>
      </c>
      <c r="C983">
        <v>137850</v>
      </c>
      <c r="D983">
        <v>137740</v>
      </c>
      <c r="E983">
        <v>137805</v>
      </c>
    </row>
    <row r="984" spans="1:5" x14ac:dyDescent="0.25">
      <c r="A984" s="2">
        <v>45775.493055555555</v>
      </c>
      <c r="B984">
        <v>138035</v>
      </c>
      <c r="C984">
        <v>138045</v>
      </c>
      <c r="D984">
        <v>137785</v>
      </c>
      <c r="E984">
        <v>137795</v>
      </c>
    </row>
    <row r="985" spans="1:5" x14ac:dyDescent="0.25">
      <c r="A985" s="2">
        <v>45775.489583333336</v>
      </c>
      <c r="B985">
        <v>138015</v>
      </c>
      <c r="C985">
        <v>138070</v>
      </c>
      <c r="D985">
        <v>137880</v>
      </c>
      <c r="E985">
        <v>138030</v>
      </c>
    </row>
    <row r="986" spans="1:5" x14ac:dyDescent="0.25">
      <c r="A986" s="2">
        <v>45775.486111111109</v>
      </c>
      <c r="B986">
        <v>137825</v>
      </c>
      <c r="C986">
        <v>138055</v>
      </c>
      <c r="D986">
        <v>137750</v>
      </c>
      <c r="E986">
        <v>138015</v>
      </c>
    </row>
    <row r="987" spans="1:5" x14ac:dyDescent="0.25">
      <c r="A987" s="2">
        <v>45775.482638888891</v>
      </c>
      <c r="B987">
        <v>137735</v>
      </c>
      <c r="C987">
        <v>137885</v>
      </c>
      <c r="D987">
        <v>137720</v>
      </c>
      <c r="E987">
        <v>137830</v>
      </c>
    </row>
    <row r="988" spans="1:5" x14ac:dyDescent="0.25">
      <c r="A988" s="2">
        <v>45775.479166666664</v>
      </c>
      <c r="B988">
        <v>137850</v>
      </c>
      <c r="C988">
        <v>137910</v>
      </c>
      <c r="D988">
        <v>137710</v>
      </c>
      <c r="E988">
        <v>137735</v>
      </c>
    </row>
    <row r="989" spans="1:5" x14ac:dyDescent="0.25">
      <c r="A989" s="2">
        <v>45775.475694444445</v>
      </c>
      <c r="B989">
        <v>137930</v>
      </c>
      <c r="C989">
        <v>137990</v>
      </c>
      <c r="D989">
        <v>137835</v>
      </c>
      <c r="E989">
        <v>137850</v>
      </c>
    </row>
    <row r="990" spans="1:5" x14ac:dyDescent="0.25">
      <c r="A990" s="2">
        <v>45775.472222222219</v>
      </c>
      <c r="B990">
        <v>137830</v>
      </c>
      <c r="C990">
        <v>137975</v>
      </c>
      <c r="D990">
        <v>137750</v>
      </c>
      <c r="E990">
        <v>137930</v>
      </c>
    </row>
    <row r="991" spans="1:5" x14ac:dyDescent="0.25">
      <c r="A991" s="2">
        <v>45775.46875</v>
      </c>
      <c r="B991">
        <v>137790</v>
      </c>
      <c r="C991">
        <v>137860</v>
      </c>
      <c r="D991">
        <v>137725</v>
      </c>
      <c r="E991">
        <v>137830</v>
      </c>
    </row>
    <row r="992" spans="1:5" x14ac:dyDescent="0.25">
      <c r="A992" s="2">
        <v>45775.465277777781</v>
      </c>
      <c r="B992">
        <v>137680</v>
      </c>
      <c r="C992">
        <v>137800</v>
      </c>
      <c r="D992">
        <v>137605</v>
      </c>
      <c r="E992">
        <v>137785</v>
      </c>
    </row>
    <row r="993" spans="1:5" x14ac:dyDescent="0.25">
      <c r="A993" s="2">
        <v>45775.461805555555</v>
      </c>
      <c r="B993">
        <v>137760</v>
      </c>
      <c r="C993">
        <v>137835</v>
      </c>
      <c r="D993">
        <v>137675</v>
      </c>
      <c r="E993">
        <v>137685</v>
      </c>
    </row>
    <row r="994" spans="1:5" x14ac:dyDescent="0.25">
      <c r="A994" s="2">
        <v>45775.458333333336</v>
      </c>
      <c r="B994">
        <v>137535</v>
      </c>
      <c r="C994">
        <v>137815</v>
      </c>
      <c r="D994">
        <v>137470</v>
      </c>
      <c r="E994">
        <v>137755</v>
      </c>
    </row>
    <row r="995" spans="1:5" x14ac:dyDescent="0.25">
      <c r="A995" s="2">
        <v>45775.454861111109</v>
      </c>
      <c r="B995">
        <v>137655</v>
      </c>
      <c r="C995">
        <v>137755</v>
      </c>
      <c r="D995">
        <v>137515</v>
      </c>
      <c r="E995">
        <v>137535</v>
      </c>
    </row>
    <row r="996" spans="1:5" x14ac:dyDescent="0.25">
      <c r="A996" s="2">
        <v>45775.451388888891</v>
      </c>
      <c r="B996">
        <v>137490</v>
      </c>
      <c r="C996">
        <v>137665</v>
      </c>
      <c r="D996">
        <v>137430</v>
      </c>
      <c r="E996">
        <v>137655</v>
      </c>
    </row>
    <row r="997" spans="1:5" x14ac:dyDescent="0.25">
      <c r="A997" s="2">
        <v>45775.447916666664</v>
      </c>
      <c r="B997">
        <v>137420</v>
      </c>
      <c r="C997">
        <v>137540</v>
      </c>
      <c r="D997">
        <v>137345</v>
      </c>
      <c r="E997">
        <v>137485</v>
      </c>
    </row>
    <row r="998" spans="1:5" x14ac:dyDescent="0.25">
      <c r="A998" s="2">
        <v>45775.444444444445</v>
      </c>
      <c r="B998">
        <v>137505</v>
      </c>
      <c r="C998">
        <v>137645</v>
      </c>
      <c r="D998">
        <v>137385</v>
      </c>
      <c r="E998">
        <v>137415</v>
      </c>
    </row>
    <row r="999" spans="1:5" x14ac:dyDescent="0.25">
      <c r="A999" s="2">
        <v>45775.440972222219</v>
      </c>
      <c r="B999">
        <v>137625</v>
      </c>
      <c r="C999">
        <v>137715</v>
      </c>
      <c r="D999">
        <v>137475</v>
      </c>
      <c r="E999">
        <v>137505</v>
      </c>
    </row>
    <row r="1000" spans="1:5" x14ac:dyDescent="0.25">
      <c r="A1000" s="2">
        <v>45775.4375</v>
      </c>
      <c r="B1000">
        <v>137240</v>
      </c>
      <c r="C1000">
        <v>137665</v>
      </c>
      <c r="D1000">
        <v>137235</v>
      </c>
      <c r="E1000">
        <v>137625</v>
      </c>
    </row>
    <row r="1001" spans="1:5" x14ac:dyDescent="0.25">
      <c r="A1001" s="2">
        <v>45775.434027777781</v>
      </c>
      <c r="B1001">
        <v>137020</v>
      </c>
      <c r="C1001">
        <v>137250</v>
      </c>
      <c r="D1001">
        <v>137000</v>
      </c>
      <c r="E1001">
        <v>137240</v>
      </c>
    </row>
    <row r="1002" spans="1:5" x14ac:dyDescent="0.25">
      <c r="A1002" s="2">
        <v>45775.430555555555</v>
      </c>
      <c r="B1002">
        <v>137175</v>
      </c>
      <c r="C1002">
        <v>137185</v>
      </c>
      <c r="D1002">
        <v>136920</v>
      </c>
      <c r="E1002">
        <v>137020</v>
      </c>
    </row>
    <row r="1003" spans="1:5" x14ac:dyDescent="0.25">
      <c r="A1003" s="2">
        <v>45775.427083333336</v>
      </c>
      <c r="B1003">
        <v>137320</v>
      </c>
      <c r="C1003">
        <v>137360</v>
      </c>
      <c r="D1003">
        <v>137100</v>
      </c>
      <c r="E1003">
        <v>137170</v>
      </c>
    </row>
    <row r="1004" spans="1:5" x14ac:dyDescent="0.25">
      <c r="A1004" s="2">
        <v>45775.423611111109</v>
      </c>
      <c r="B1004">
        <v>137020</v>
      </c>
      <c r="C1004">
        <v>137335</v>
      </c>
      <c r="D1004">
        <v>136980</v>
      </c>
      <c r="E1004">
        <v>137325</v>
      </c>
    </row>
    <row r="1005" spans="1:5" x14ac:dyDescent="0.25">
      <c r="A1005" s="2">
        <v>45775.420138888891</v>
      </c>
      <c r="B1005">
        <v>137150</v>
      </c>
      <c r="C1005">
        <v>137150</v>
      </c>
      <c r="D1005">
        <v>136980</v>
      </c>
      <c r="E1005">
        <v>137015</v>
      </c>
    </row>
    <row r="1006" spans="1:5" x14ac:dyDescent="0.25">
      <c r="A1006" s="2">
        <v>45775.416666666664</v>
      </c>
      <c r="B1006">
        <v>137495</v>
      </c>
      <c r="C1006">
        <v>137520</v>
      </c>
      <c r="D1006">
        <v>137120</v>
      </c>
      <c r="E1006">
        <v>137150</v>
      </c>
    </row>
    <row r="1007" spans="1:5" x14ac:dyDescent="0.25">
      <c r="A1007" s="2">
        <v>45775.413194444445</v>
      </c>
      <c r="B1007">
        <v>137375</v>
      </c>
      <c r="C1007">
        <v>137535</v>
      </c>
      <c r="D1007">
        <v>137375</v>
      </c>
      <c r="E1007">
        <v>137490</v>
      </c>
    </row>
    <row r="1008" spans="1:5" x14ac:dyDescent="0.25">
      <c r="A1008" s="2">
        <v>45775.409722222219</v>
      </c>
      <c r="B1008">
        <v>137340</v>
      </c>
      <c r="C1008">
        <v>137445</v>
      </c>
      <c r="D1008">
        <v>137295</v>
      </c>
      <c r="E1008">
        <v>137380</v>
      </c>
    </row>
    <row r="1009" spans="1:5" x14ac:dyDescent="0.25">
      <c r="A1009" s="2">
        <v>45775.40625</v>
      </c>
      <c r="B1009">
        <v>137140</v>
      </c>
      <c r="C1009">
        <v>137350</v>
      </c>
      <c r="D1009">
        <v>137135</v>
      </c>
      <c r="E1009">
        <v>137340</v>
      </c>
    </row>
    <row r="1010" spans="1:5" x14ac:dyDescent="0.25">
      <c r="A1010" s="2">
        <v>45775.402777777781</v>
      </c>
      <c r="B1010">
        <v>137150</v>
      </c>
      <c r="C1010">
        <v>137250</v>
      </c>
      <c r="D1010">
        <v>137130</v>
      </c>
      <c r="E1010">
        <v>137145</v>
      </c>
    </row>
    <row r="1011" spans="1:5" x14ac:dyDescent="0.25">
      <c r="A1011" s="2">
        <v>45775.399305555555</v>
      </c>
      <c r="B1011">
        <v>137125</v>
      </c>
      <c r="C1011">
        <v>137225</v>
      </c>
      <c r="D1011">
        <v>137095</v>
      </c>
      <c r="E1011">
        <v>137150</v>
      </c>
    </row>
    <row r="1012" spans="1:5" x14ac:dyDescent="0.25">
      <c r="A1012" s="2">
        <v>45775.395833333336</v>
      </c>
      <c r="B1012">
        <v>137195</v>
      </c>
      <c r="C1012">
        <v>137220</v>
      </c>
      <c r="D1012">
        <v>137075</v>
      </c>
      <c r="E1012">
        <v>137120</v>
      </c>
    </row>
    <row r="1013" spans="1:5" x14ac:dyDescent="0.25">
      <c r="A1013" s="2">
        <v>45775.392361111109</v>
      </c>
      <c r="B1013">
        <v>137255</v>
      </c>
      <c r="C1013">
        <v>137295</v>
      </c>
      <c r="D1013">
        <v>137155</v>
      </c>
      <c r="E1013">
        <v>137190</v>
      </c>
    </row>
    <row r="1014" spans="1:5" x14ac:dyDescent="0.25">
      <c r="A1014" s="2">
        <v>45775.388888888891</v>
      </c>
      <c r="B1014">
        <v>137145</v>
      </c>
      <c r="C1014">
        <v>137280</v>
      </c>
      <c r="D1014">
        <v>137100</v>
      </c>
      <c r="E1014">
        <v>137250</v>
      </c>
    </row>
    <row r="1015" spans="1:5" x14ac:dyDescent="0.25">
      <c r="A1015" s="2">
        <v>45775.385416666664</v>
      </c>
      <c r="B1015">
        <v>137165</v>
      </c>
      <c r="C1015">
        <v>137175</v>
      </c>
      <c r="D1015">
        <v>137010</v>
      </c>
      <c r="E1015">
        <v>137145</v>
      </c>
    </row>
    <row r="1016" spans="1:5" x14ac:dyDescent="0.25">
      <c r="A1016" s="2">
        <v>45775.381944444445</v>
      </c>
      <c r="B1016">
        <v>136975</v>
      </c>
      <c r="C1016">
        <v>137180</v>
      </c>
      <c r="D1016">
        <v>136920</v>
      </c>
      <c r="E1016">
        <v>137165</v>
      </c>
    </row>
    <row r="1017" spans="1:5" x14ac:dyDescent="0.25">
      <c r="A1017" s="2">
        <v>45775.378472222219</v>
      </c>
      <c r="B1017">
        <v>137115</v>
      </c>
      <c r="C1017">
        <v>137170</v>
      </c>
      <c r="D1017">
        <v>136920</v>
      </c>
      <c r="E1017">
        <v>136975</v>
      </c>
    </row>
    <row r="1018" spans="1:5" x14ac:dyDescent="0.25">
      <c r="A1018" s="2">
        <v>45775.375</v>
      </c>
      <c r="B1018">
        <v>136890</v>
      </c>
      <c r="C1018">
        <v>137135</v>
      </c>
      <c r="D1018">
        <v>136840</v>
      </c>
      <c r="E1018">
        <v>137110</v>
      </c>
    </row>
    <row r="1019" spans="1:5" x14ac:dyDescent="0.25">
      <c r="A1019" s="2">
        <v>45772.763888888891</v>
      </c>
      <c r="B1019">
        <v>137225</v>
      </c>
      <c r="C1019">
        <v>137285</v>
      </c>
      <c r="D1019">
        <v>137195</v>
      </c>
      <c r="E1019">
        <v>137265</v>
      </c>
    </row>
    <row r="1020" spans="1:5" x14ac:dyDescent="0.25">
      <c r="A1020" s="2">
        <v>45772.760416666664</v>
      </c>
      <c r="B1020">
        <v>137145</v>
      </c>
      <c r="C1020">
        <v>137230</v>
      </c>
      <c r="D1020">
        <v>137125</v>
      </c>
      <c r="E1020">
        <v>137220</v>
      </c>
    </row>
    <row r="1021" spans="1:5" x14ac:dyDescent="0.25">
      <c r="A1021" s="2">
        <v>45772.756944444445</v>
      </c>
      <c r="B1021">
        <v>137165</v>
      </c>
      <c r="C1021">
        <v>137175</v>
      </c>
      <c r="D1021">
        <v>137105</v>
      </c>
      <c r="E1021">
        <v>137150</v>
      </c>
    </row>
    <row r="1022" spans="1:5" x14ac:dyDescent="0.25">
      <c r="A1022" s="2">
        <v>45772.753472222219</v>
      </c>
      <c r="B1022">
        <v>137165</v>
      </c>
      <c r="C1022">
        <v>137185</v>
      </c>
      <c r="D1022">
        <v>137140</v>
      </c>
      <c r="E1022">
        <v>137175</v>
      </c>
    </row>
    <row r="1023" spans="1:5" x14ac:dyDescent="0.25">
      <c r="A1023" s="2">
        <v>45772.75</v>
      </c>
      <c r="B1023">
        <v>137170</v>
      </c>
      <c r="C1023">
        <v>137195</v>
      </c>
      <c r="D1023">
        <v>137130</v>
      </c>
      <c r="E1023">
        <v>137165</v>
      </c>
    </row>
    <row r="1024" spans="1:5" x14ac:dyDescent="0.25">
      <c r="A1024" s="2">
        <v>45772.746527777781</v>
      </c>
      <c r="B1024">
        <v>137175</v>
      </c>
      <c r="C1024">
        <v>137240</v>
      </c>
      <c r="D1024">
        <v>137100</v>
      </c>
      <c r="E1024">
        <v>137175</v>
      </c>
    </row>
    <row r="1025" spans="1:5" x14ac:dyDescent="0.25">
      <c r="A1025" s="2">
        <v>45772.743055555555</v>
      </c>
      <c r="B1025">
        <v>137125</v>
      </c>
      <c r="C1025">
        <v>137265</v>
      </c>
      <c r="D1025">
        <v>137125</v>
      </c>
      <c r="E1025">
        <v>137175</v>
      </c>
    </row>
    <row r="1026" spans="1:5" x14ac:dyDescent="0.25">
      <c r="A1026" s="2">
        <v>45772.739583333336</v>
      </c>
      <c r="B1026">
        <v>137150</v>
      </c>
      <c r="C1026">
        <v>137155</v>
      </c>
      <c r="D1026">
        <v>137115</v>
      </c>
      <c r="E1026">
        <v>137130</v>
      </c>
    </row>
    <row r="1027" spans="1:5" x14ac:dyDescent="0.25">
      <c r="A1027" s="2">
        <v>45772.736111111109</v>
      </c>
      <c r="B1027">
        <v>137175</v>
      </c>
      <c r="C1027">
        <v>137190</v>
      </c>
      <c r="D1027">
        <v>137125</v>
      </c>
      <c r="E1027">
        <v>137145</v>
      </c>
    </row>
    <row r="1028" spans="1:5" x14ac:dyDescent="0.25">
      <c r="A1028" s="2">
        <v>45772.732638888891</v>
      </c>
      <c r="B1028">
        <v>137060</v>
      </c>
      <c r="C1028">
        <v>137200</v>
      </c>
      <c r="D1028">
        <v>137010</v>
      </c>
      <c r="E1028">
        <v>137170</v>
      </c>
    </row>
    <row r="1029" spans="1:5" x14ac:dyDescent="0.25">
      <c r="A1029" s="2">
        <v>45772.729166666664</v>
      </c>
      <c r="B1029">
        <v>137130</v>
      </c>
      <c r="C1029">
        <v>137145</v>
      </c>
      <c r="D1029">
        <v>137005</v>
      </c>
      <c r="E1029">
        <v>137060</v>
      </c>
    </row>
    <row r="1030" spans="1:5" x14ac:dyDescent="0.25">
      <c r="A1030" s="2">
        <v>45772.725694444445</v>
      </c>
      <c r="B1030">
        <v>137105</v>
      </c>
      <c r="C1030">
        <v>137160</v>
      </c>
      <c r="D1030">
        <v>137090</v>
      </c>
      <c r="E1030">
        <v>137130</v>
      </c>
    </row>
    <row r="1031" spans="1:5" x14ac:dyDescent="0.25">
      <c r="A1031" s="2">
        <v>45772.722222222219</v>
      </c>
      <c r="B1031">
        <v>137120</v>
      </c>
      <c r="C1031">
        <v>137135</v>
      </c>
      <c r="D1031">
        <v>137090</v>
      </c>
      <c r="E1031">
        <v>137105</v>
      </c>
    </row>
    <row r="1032" spans="1:5" x14ac:dyDescent="0.25">
      <c r="A1032" s="2">
        <v>45772.71875</v>
      </c>
      <c r="B1032">
        <v>137130</v>
      </c>
      <c r="C1032">
        <v>137165</v>
      </c>
      <c r="D1032">
        <v>137070</v>
      </c>
      <c r="E1032">
        <v>137120</v>
      </c>
    </row>
    <row r="1033" spans="1:5" x14ac:dyDescent="0.25">
      <c r="A1033" s="2">
        <v>45772.715277777781</v>
      </c>
      <c r="B1033">
        <v>137085</v>
      </c>
      <c r="C1033">
        <v>137140</v>
      </c>
      <c r="D1033">
        <v>137065</v>
      </c>
      <c r="E1033">
        <v>137135</v>
      </c>
    </row>
    <row r="1034" spans="1:5" x14ac:dyDescent="0.25">
      <c r="A1034" s="2">
        <v>45772.711805555555</v>
      </c>
      <c r="B1034">
        <v>137125</v>
      </c>
      <c r="C1034">
        <v>137135</v>
      </c>
      <c r="D1034">
        <v>137055</v>
      </c>
      <c r="E1034">
        <v>137085</v>
      </c>
    </row>
    <row r="1035" spans="1:5" x14ac:dyDescent="0.25">
      <c r="A1035" s="2">
        <v>45772.708333333336</v>
      </c>
      <c r="B1035">
        <v>137115</v>
      </c>
      <c r="C1035">
        <v>137200</v>
      </c>
      <c r="D1035">
        <v>137065</v>
      </c>
      <c r="E1035">
        <v>137125</v>
      </c>
    </row>
    <row r="1036" spans="1:5" x14ac:dyDescent="0.25">
      <c r="A1036" s="2">
        <v>45772.704861111109</v>
      </c>
      <c r="B1036">
        <v>137235</v>
      </c>
      <c r="C1036">
        <v>137240</v>
      </c>
      <c r="D1036">
        <v>137080</v>
      </c>
      <c r="E1036">
        <v>137115</v>
      </c>
    </row>
    <row r="1037" spans="1:5" x14ac:dyDescent="0.25">
      <c r="A1037" s="2">
        <v>45772.701388888891</v>
      </c>
      <c r="B1037">
        <v>137220</v>
      </c>
      <c r="C1037">
        <v>137270</v>
      </c>
      <c r="D1037">
        <v>137150</v>
      </c>
      <c r="E1037">
        <v>137230</v>
      </c>
    </row>
    <row r="1038" spans="1:5" x14ac:dyDescent="0.25">
      <c r="A1038" s="2">
        <v>45772.697916666664</v>
      </c>
      <c r="B1038">
        <v>137110</v>
      </c>
      <c r="C1038">
        <v>137220</v>
      </c>
      <c r="D1038">
        <v>137040</v>
      </c>
      <c r="E1038">
        <v>137220</v>
      </c>
    </row>
    <row r="1039" spans="1:5" x14ac:dyDescent="0.25">
      <c r="A1039" s="2">
        <v>45772.694444444445</v>
      </c>
      <c r="B1039">
        <v>137040</v>
      </c>
      <c r="C1039">
        <v>137185</v>
      </c>
      <c r="D1039">
        <v>137005</v>
      </c>
      <c r="E1039">
        <v>137110</v>
      </c>
    </row>
    <row r="1040" spans="1:5" x14ac:dyDescent="0.25">
      <c r="A1040" s="2">
        <v>45772.690972222219</v>
      </c>
      <c r="B1040">
        <v>137065</v>
      </c>
      <c r="C1040">
        <v>137075</v>
      </c>
      <c r="D1040">
        <v>137000</v>
      </c>
      <c r="E1040">
        <v>137035</v>
      </c>
    </row>
    <row r="1041" spans="1:5" x14ac:dyDescent="0.25">
      <c r="A1041" s="2">
        <v>45772.6875</v>
      </c>
      <c r="B1041">
        <v>137080</v>
      </c>
      <c r="C1041">
        <v>137115</v>
      </c>
      <c r="D1041">
        <v>136975</v>
      </c>
      <c r="E1041">
        <v>137070</v>
      </c>
    </row>
    <row r="1042" spans="1:5" x14ac:dyDescent="0.25">
      <c r="A1042" s="2">
        <v>45772.684027777781</v>
      </c>
      <c r="B1042">
        <v>137000</v>
      </c>
      <c r="C1042">
        <v>137085</v>
      </c>
      <c r="D1042">
        <v>136940</v>
      </c>
      <c r="E1042">
        <v>137075</v>
      </c>
    </row>
    <row r="1043" spans="1:5" x14ac:dyDescent="0.25">
      <c r="A1043" s="2">
        <v>45772.680555555555</v>
      </c>
      <c r="B1043">
        <v>136965</v>
      </c>
      <c r="C1043">
        <v>137015</v>
      </c>
      <c r="D1043">
        <v>136960</v>
      </c>
      <c r="E1043">
        <v>137000</v>
      </c>
    </row>
    <row r="1044" spans="1:5" x14ac:dyDescent="0.25">
      <c r="A1044" s="2">
        <v>45772.677083333336</v>
      </c>
      <c r="B1044">
        <v>137060</v>
      </c>
      <c r="C1044">
        <v>137070</v>
      </c>
      <c r="D1044">
        <v>136940</v>
      </c>
      <c r="E1044">
        <v>136960</v>
      </c>
    </row>
    <row r="1045" spans="1:5" x14ac:dyDescent="0.25">
      <c r="A1045" s="2">
        <v>45772.673611111109</v>
      </c>
      <c r="B1045">
        <v>136935</v>
      </c>
      <c r="C1045">
        <v>137070</v>
      </c>
      <c r="D1045">
        <v>136925</v>
      </c>
      <c r="E1045">
        <v>137060</v>
      </c>
    </row>
    <row r="1046" spans="1:5" x14ac:dyDescent="0.25">
      <c r="A1046" s="2">
        <v>45772.670138888891</v>
      </c>
      <c r="B1046">
        <v>137020</v>
      </c>
      <c r="C1046">
        <v>137040</v>
      </c>
      <c r="D1046">
        <v>136925</v>
      </c>
      <c r="E1046">
        <v>136935</v>
      </c>
    </row>
    <row r="1047" spans="1:5" x14ac:dyDescent="0.25">
      <c r="A1047" s="2">
        <v>45772.666666666664</v>
      </c>
      <c r="B1047">
        <v>137010</v>
      </c>
      <c r="C1047">
        <v>137055</v>
      </c>
      <c r="D1047">
        <v>136945</v>
      </c>
      <c r="E1047">
        <v>137015</v>
      </c>
    </row>
    <row r="1048" spans="1:5" x14ac:dyDescent="0.25">
      <c r="A1048" s="2">
        <v>45772.663194444445</v>
      </c>
      <c r="B1048">
        <v>137090</v>
      </c>
      <c r="C1048">
        <v>137110</v>
      </c>
      <c r="D1048">
        <v>137000</v>
      </c>
      <c r="E1048">
        <v>137010</v>
      </c>
    </row>
    <row r="1049" spans="1:5" x14ac:dyDescent="0.25">
      <c r="A1049" s="2">
        <v>45772.659722222219</v>
      </c>
      <c r="B1049">
        <v>137180</v>
      </c>
      <c r="C1049">
        <v>137240</v>
      </c>
      <c r="D1049">
        <v>137050</v>
      </c>
      <c r="E1049">
        <v>137085</v>
      </c>
    </row>
    <row r="1050" spans="1:5" x14ac:dyDescent="0.25">
      <c r="A1050" s="2">
        <v>45772.65625</v>
      </c>
      <c r="B1050">
        <v>137175</v>
      </c>
      <c r="C1050">
        <v>137320</v>
      </c>
      <c r="D1050">
        <v>137140</v>
      </c>
      <c r="E1050">
        <v>137180</v>
      </c>
    </row>
    <row r="1051" spans="1:5" x14ac:dyDescent="0.25">
      <c r="A1051" s="2">
        <v>45772.652777777781</v>
      </c>
      <c r="B1051">
        <v>137245</v>
      </c>
      <c r="C1051">
        <v>137285</v>
      </c>
      <c r="D1051">
        <v>137130</v>
      </c>
      <c r="E1051">
        <v>137175</v>
      </c>
    </row>
    <row r="1052" spans="1:5" x14ac:dyDescent="0.25">
      <c r="A1052" s="2">
        <v>45772.649305555555</v>
      </c>
      <c r="B1052">
        <v>136950</v>
      </c>
      <c r="C1052">
        <v>137265</v>
      </c>
      <c r="D1052">
        <v>136940</v>
      </c>
      <c r="E1052">
        <v>137250</v>
      </c>
    </row>
    <row r="1053" spans="1:5" x14ac:dyDescent="0.25">
      <c r="A1053" s="2">
        <v>45772.645833333336</v>
      </c>
      <c r="B1053">
        <v>136975</v>
      </c>
      <c r="C1053">
        <v>136985</v>
      </c>
      <c r="D1053">
        <v>136885</v>
      </c>
      <c r="E1053">
        <v>136945</v>
      </c>
    </row>
    <row r="1054" spans="1:5" x14ac:dyDescent="0.25">
      <c r="A1054" s="2">
        <v>45772.642361111109</v>
      </c>
      <c r="B1054">
        <v>136965</v>
      </c>
      <c r="C1054">
        <v>137000</v>
      </c>
      <c r="D1054">
        <v>136925</v>
      </c>
      <c r="E1054">
        <v>136980</v>
      </c>
    </row>
    <row r="1055" spans="1:5" x14ac:dyDescent="0.25">
      <c r="A1055" s="2">
        <v>45772.638888888891</v>
      </c>
      <c r="B1055">
        <v>136825</v>
      </c>
      <c r="C1055">
        <v>136975</v>
      </c>
      <c r="D1055">
        <v>136810</v>
      </c>
      <c r="E1055">
        <v>136965</v>
      </c>
    </row>
    <row r="1056" spans="1:5" x14ac:dyDescent="0.25">
      <c r="A1056" s="2">
        <v>45772.635416666664</v>
      </c>
      <c r="B1056">
        <v>136855</v>
      </c>
      <c r="C1056">
        <v>136905</v>
      </c>
      <c r="D1056">
        <v>136825</v>
      </c>
      <c r="E1056">
        <v>136825</v>
      </c>
    </row>
    <row r="1057" spans="1:5" x14ac:dyDescent="0.25">
      <c r="A1057" s="2">
        <v>45772.631944444445</v>
      </c>
      <c r="B1057">
        <v>136930</v>
      </c>
      <c r="C1057">
        <v>136995</v>
      </c>
      <c r="D1057">
        <v>136845</v>
      </c>
      <c r="E1057">
        <v>136850</v>
      </c>
    </row>
    <row r="1058" spans="1:5" x14ac:dyDescent="0.25">
      <c r="A1058" s="2">
        <v>45772.628472222219</v>
      </c>
      <c r="B1058">
        <v>136845</v>
      </c>
      <c r="C1058">
        <v>136950</v>
      </c>
      <c r="D1058">
        <v>136840</v>
      </c>
      <c r="E1058">
        <v>136930</v>
      </c>
    </row>
    <row r="1059" spans="1:5" x14ac:dyDescent="0.25">
      <c r="A1059" s="2">
        <v>45772.625</v>
      </c>
      <c r="B1059">
        <v>136765</v>
      </c>
      <c r="C1059">
        <v>136885</v>
      </c>
      <c r="D1059">
        <v>136705</v>
      </c>
      <c r="E1059">
        <v>136840</v>
      </c>
    </row>
    <row r="1060" spans="1:5" x14ac:dyDescent="0.25">
      <c r="A1060" s="2">
        <v>45772.621527777781</v>
      </c>
      <c r="B1060">
        <v>136740</v>
      </c>
      <c r="C1060">
        <v>136800</v>
      </c>
      <c r="D1060">
        <v>136645</v>
      </c>
      <c r="E1060">
        <v>136765</v>
      </c>
    </row>
    <row r="1061" spans="1:5" x14ac:dyDescent="0.25">
      <c r="A1061" s="2">
        <v>45772.618055555555</v>
      </c>
      <c r="B1061">
        <v>136760</v>
      </c>
      <c r="C1061">
        <v>136825</v>
      </c>
      <c r="D1061">
        <v>136710</v>
      </c>
      <c r="E1061">
        <v>136745</v>
      </c>
    </row>
    <row r="1062" spans="1:5" x14ac:dyDescent="0.25">
      <c r="A1062" s="2">
        <v>45772.614583333336</v>
      </c>
      <c r="B1062">
        <v>136690</v>
      </c>
      <c r="C1062">
        <v>136780</v>
      </c>
      <c r="D1062">
        <v>136500</v>
      </c>
      <c r="E1062">
        <v>136760</v>
      </c>
    </row>
    <row r="1063" spans="1:5" x14ac:dyDescent="0.25">
      <c r="A1063" s="2">
        <v>45772.611111111109</v>
      </c>
      <c r="B1063">
        <v>136820</v>
      </c>
      <c r="C1063">
        <v>136865</v>
      </c>
      <c r="D1063">
        <v>136665</v>
      </c>
      <c r="E1063">
        <v>136690</v>
      </c>
    </row>
    <row r="1064" spans="1:5" x14ac:dyDescent="0.25">
      <c r="A1064" s="2">
        <v>45772.607638888891</v>
      </c>
      <c r="B1064">
        <v>136935</v>
      </c>
      <c r="C1064">
        <v>137025</v>
      </c>
      <c r="D1064">
        <v>136775</v>
      </c>
      <c r="E1064">
        <v>136815</v>
      </c>
    </row>
    <row r="1065" spans="1:5" x14ac:dyDescent="0.25">
      <c r="A1065" s="2">
        <v>45772.604166666664</v>
      </c>
      <c r="B1065">
        <v>136900</v>
      </c>
      <c r="C1065">
        <v>136970</v>
      </c>
      <c r="D1065">
        <v>136850</v>
      </c>
      <c r="E1065">
        <v>136935</v>
      </c>
    </row>
    <row r="1066" spans="1:5" x14ac:dyDescent="0.25">
      <c r="A1066" s="2">
        <v>45772.600694444445</v>
      </c>
      <c r="B1066">
        <v>136775</v>
      </c>
      <c r="C1066">
        <v>136915</v>
      </c>
      <c r="D1066">
        <v>136740</v>
      </c>
      <c r="E1066">
        <v>136895</v>
      </c>
    </row>
    <row r="1067" spans="1:5" x14ac:dyDescent="0.25">
      <c r="A1067" s="2">
        <v>45772.597222222219</v>
      </c>
      <c r="B1067">
        <v>136815</v>
      </c>
      <c r="C1067">
        <v>136850</v>
      </c>
      <c r="D1067">
        <v>136700</v>
      </c>
      <c r="E1067">
        <v>136775</v>
      </c>
    </row>
    <row r="1068" spans="1:5" x14ac:dyDescent="0.25">
      <c r="A1068" s="2">
        <v>45772.59375</v>
      </c>
      <c r="B1068">
        <v>136865</v>
      </c>
      <c r="C1068">
        <v>136950</v>
      </c>
      <c r="D1068">
        <v>136780</v>
      </c>
      <c r="E1068">
        <v>136810</v>
      </c>
    </row>
    <row r="1069" spans="1:5" x14ac:dyDescent="0.25">
      <c r="A1069" s="2">
        <v>45772.590277777781</v>
      </c>
      <c r="B1069">
        <v>136850</v>
      </c>
      <c r="C1069">
        <v>136880</v>
      </c>
      <c r="D1069">
        <v>136805</v>
      </c>
      <c r="E1069">
        <v>136860</v>
      </c>
    </row>
    <row r="1070" spans="1:5" x14ac:dyDescent="0.25">
      <c r="A1070" s="2">
        <v>45772.586805555555</v>
      </c>
      <c r="B1070">
        <v>136835</v>
      </c>
      <c r="C1070">
        <v>136945</v>
      </c>
      <c r="D1070">
        <v>136800</v>
      </c>
      <c r="E1070">
        <v>136850</v>
      </c>
    </row>
    <row r="1071" spans="1:5" x14ac:dyDescent="0.25">
      <c r="A1071" s="2">
        <v>45772.583333333336</v>
      </c>
      <c r="B1071">
        <v>136910</v>
      </c>
      <c r="C1071">
        <v>136990</v>
      </c>
      <c r="D1071">
        <v>136815</v>
      </c>
      <c r="E1071">
        <v>136830</v>
      </c>
    </row>
    <row r="1072" spans="1:5" x14ac:dyDescent="0.25">
      <c r="A1072" s="2">
        <v>45772.579861111109</v>
      </c>
      <c r="B1072">
        <v>136980</v>
      </c>
      <c r="C1072">
        <v>137010</v>
      </c>
      <c r="D1072">
        <v>136885</v>
      </c>
      <c r="E1072">
        <v>136915</v>
      </c>
    </row>
    <row r="1073" spans="1:5" x14ac:dyDescent="0.25">
      <c r="A1073" s="2">
        <v>45772.576388888891</v>
      </c>
      <c r="B1073">
        <v>136895</v>
      </c>
      <c r="C1073">
        <v>137000</v>
      </c>
      <c r="D1073">
        <v>136865</v>
      </c>
      <c r="E1073">
        <v>136980</v>
      </c>
    </row>
    <row r="1074" spans="1:5" x14ac:dyDescent="0.25">
      <c r="A1074" s="2">
        <v>45772.572916666664</v>
      </c>
      <c r="B1074">
        <v>136985</v>
      </c>
      <c r="C1074">
        <v>136985</v>
      </c>
      <c r="D1074">
        <v>136850</v>
      </c>
      <c r="E1074">
        <v>136895</v>
      </c>
    </row>
    <row r="1075" spans="1:5" x14ac:dyDescent="0.25">
      <c r="A1075" s="2">
        <v>45772.569444444445</v>
      </c>
      <c r="B1075">
        <v>136990</v>
      </c>
      <c r="C1075">
        <v>137015</v>
      </c>
      <c r="D1075">
        <v>136935</v>
      </c>
      <c r="E1075">
        <v>136985</v>
      </c>
    </row>
    <row r="1076" spans="1:5" x14ac:dyDescent="0.25">
      <c r="A1076" s="2">
        <v>45772.565972222219</v>
      </c>
      <c r="B1076">
        <v>137040</v>
      </c>
      <c r="C1076">
        <v>137180</v>
      </c>
      <c r="D1076">
        <v>136975</v>
      </c>
      <c r="E1076">
        <v>136990</v>
      </c>
    </row>
    <row r="1077" spans="1:5" x14ac:dyDescent="0.25">
      <c r="A1077" s="2">
        <v>45772.5625</v>
      </c>
      <c r="B1077">
        <v>137045</v>
      </c>
      <c r="C1077">
        <v>137080</v>
      </c>
      <c r="D1077">
        <v>136960</v>
      </c>
      <c r="E1077">
        <v>137035</v>
      </c>
    </row>
    <row r="1078" spans="1:5" x14ac:dyDescent="0.25">
      <c r="A1078" s="2">
        <v>45772.559027777781</v>
      </c>
      <c r="B1078">
        <v>136995</v>
      </c>
      <c r="C1078">
        <v>137075</v>
      </c>
      <c r="D1078">
        <v>136935</v>
      </c>
      <c r="E1078">
        <v>137050</v>
      </c>
    </row>
    <row r="1079" spans="1:5" x14ac:dyDescent="0.25">
      <c r="A1079" s="2">
        <v>45772.555555555555</v>
      </c>
      <c r="B1079">
        <v>136910</v>
      </c>
      <c r="C1079">
        <v>137020</v>
      </c>
      <c r="D1079">
        <v>136900</v>
      </c>
      <c r="E1079">
        <v>137000</v>
      </c>
    </row>
    <row r="1080" spans="1:5" x14ac:dyDescent="0.25">
      <c r="A1080" s="2">
        <v>45772.552083333336</v>
      </c>
      <c r="B1080">
        <v>136995</v>
      </c>
      <c r="C1080">
        <v>137010</v>
      </c>
      <c r="D1080">
        <v>136880</v>
      </c>
      <c r="E1080">
        <v>136910</v>
      </c>
    </row>
    <row r="1081" spans="1:5" x14ac:dyDescent="0.25">
      <c r="A1081" s="2">
        <v>45772.548611111109</v>
      </c>
      <c r="B1081">
        <v>137025</v>
      </c>
      <c r="C1081">
        <v>137055</v>
      </c>
      <c r="D1081">
        <v>136975</v>
      </c>
      <c r="E1081">
        <v>136995</v>
      </c>
    </row>
    <row r="1082" spans="1:5" x14ac:dyDescent="0.25">
      <c r="A1082" s="2">
        <v>45772.545138888891</v>
      </c>
      <c r="B1082">
        <v>137080</v>
      </c>
      <c r="C1082">
        <v>137185</v>
      </c>
      <c r="D1082">
        <v>137010</v>
      </c>
      <c r="E1082">
        <v>137030</v>
      </c>
    </row>
    <row r="1083" spans="1:5" x14ac:dyDescent="0.25">
      <c r="A1083" s="2">
        <v>45772.541666666664</v>
      </c>
      <c r="B1083">
        <v>137090</v>
      </c>
      <c r="C1083">
        <v>137105</v>
      </c>
      <c r="D1083">
        <v>137050</v>
      </c>
      <c r="E1083">
        <v>137085</v>
      </c>
    </row>
    <row r="1084" spans="1:5" x14ac:dyDescent="0.25">
      <c r="A1084" s="2">
        <v>45772.538194444445</v>
      </c>
      <c r="B1084">
        <v>137055</v>
      </c>
      <c r="C1084">
        <v>137115</v>
      </c>
      <c r="D1084">
        <v>137015</v>
      </c>
      <c r="E1084">
        <v>137090</v>
      </c>
    </row>
    <row r="1085" spans="1:5" x14ac:dyDescent="0.25">
      <c r="A1085" s="2">
        <v>45772.534722222219</v>
      </c>
      <c r="B1085">
        <v>136965</v>
      </c>
      <c r="C1085">
        <v>137070</v>
      </c>
      <c r="D1085">
        <v>136945</v>
      </c>
      <c r="E1085">
        <v>137055</v>
      </c>
    </row>
    <row r="1086" spans="1:5" x14ac:dyDescent="0.25">
      <c r="A1086" s="2">
        <v>45772.53125</v>
      </c>
      <c r="B1086">
        <v>136955</v>
      </c>
      <c r="C1086">
        <v>137020</v>
      </c>
      <c r="D1086">
        <v>136910</v>
      </c>
      <c r="E1086">
        <v>136970</v>
      </c>
    </row>
    <row r="1087" spans="1:5" x14ac:dyDescent="0.25">
      <c r="A1087" s="2">
        <v>45772.527777777781</v>
      </c>
      <c r="B1087">
        <v>136930</v>
      </c>
      <c r="C1087">
        <v>137030</v>
      </c>
      <c r="D1087">
        <v>136925</v>
      </c>
      <c r="E1087">
        <v>136950</v>
      </c>
    </row>
    <row r="1088" spans="1:5" x14ac:dyDescent="0.25">
      <c r="A1088" s="2">
        <v>45772.524305555555</v>
      </c>
      <c r="B1088">
        <v>136850</v>
      </c>
      <c r="C1088">
        <v>136935</v>
      </c>
      <c r="D1088">
        <v>136810</v>
      </c>
      <c r="E1088">
        <v>136925</v>
      </c>
    </row>
    <row r="1089" spans="1:5" x14ac:dyDescent="0.25">
      <c r="A1089" s="2">
        <v>45772.520833333336</v>
      </c>
      <c r="B1089">
        <v>136830</v>
      </c>
      <c r="C1089">
        <v>136940</v>
      </c>
      <c r="D1089">
        <v>136810</v>
      </c>
      <c r="E1089">
        <v>136850</v>
      </c>
    </row>
    <row r="1090" spans="1:5" x14ac:dyDescent="0.25">
      <c r="A1090" s="2">
        <v>45772.517361111109</v>
      </c>
      <c r="B1090">
        <v>137035</v>
      </c>
      <c r="C1090">
        <v>137035</v>
      </c>
      <c r="D1090">
        <v>136825</v>
      </c>
      <c r="E1090">
        <v>136835</v>
      </c>
    </row>
    <row r="1091" spans="1:5" x14ac:dyDescent="0.25">
      <c r="A1091" s="2">
        <v>45772.513888888891</v>
      </c>
      <c r="B1091">
        <v>136980</v>
      </c>
      <c r="C1091">
        <v>137090</v>
      </c>
      <c r="D1091">
        <v>136970</v>
      </c>
      <c r="E1091">
        <v>137030</v>
      </c>
    </row>
    <row r="1092" spans="1:5" x14ac:dyDescent="0.25">
      <c r="A1092" s="2">
        <v>45772.510416666664</v>
      </c>
      <c r="B1092">
        <v>136980</v>
      </c>
      <c r="C1092">
        <v>137040</v>
      </c>
      <c r="D1092">
        <v>136905</v>
      </c>
      <c r="E1092">
        <v>136985</v>
      </c>
    </row>
    <row r="1093" spans="1:5" x14ac:dyDescent="0.25">
      <c r="A1093" s="2">
        <v>45772.506944444445</v>
      </c>
      <c r="B1093">
        <v>136985</v>
      </c>
      <c r="C1093">
        <v>137045</v>
      </c>
      <c r="D1093">
        <v>136925</v>
      </c>
      <c r="E1093">
        <v>136975</v>
      </c>
    </row>
    <row r="1094" spans="1:5" x14ac:dyDescent="0.25">
      <c r="A1094" s="2">
        <v>45772.503472222219</v>
      </c>
      <c r="B1094">
        <v>136945</v>
      </c>
      <c r="C1094">
        <v>137005</v>
      </c>
      <c r="D1094">
        <v>136820</v>
      </c>
      <c r="E1094">
        <v>136980</v>
      </c>
    </row>
    <row r="1095" spans="1:5" x14ac:dyDescent="0.25">
      <c r="A1095" s="2">
        <v>45772.5</v>
      </c>
      <c r="B1095">
        <v>137265</v>
      </c>
      <c r="C1095">
        <v>137280</v>
      </c>
      <c r="D1095">
        <v>136935</v>
      </c>
      <c r="E1095">
        <v>136940</v>
      </c>
    </row>
    <row r="1096" spans="1:5" x14ac:dyDescent="0.25">
      <c r="A1096" s="2">
        <v>45772.496527777781</v>
      </c>
      <c r="B1096">
        <v>137170</v>
      </c>
      <c r="C1096">
        <v>137275</v>
      </c>
      <c r="D1096">
        <v>137105</v>
      </c>
      <c r="E1096">
        <v>137265</v>
      </c>
    </row>
    <row r="1097" spans="1:5" x14ac:dyDescent="0.25">
      <c r="A1097" s="2">
        <v>45772.493055555555</v>
      </c>
      <c r="B1097">
        <v>137340</v>
      </c>
      <c r="C1097">
        <v>137430</v>
      </c>
      <c r="D1097">
        <v>137170</v>
      </c>
      <c r="E1097">
        <v>137170</v>
      </c>
    </row>
    <row r="1098" spans="1:5" x14ac:dyDescent="0.25">
      <c r="A1098" s="2">
        <v>45772.489583333336</v>
      </c>
      <c r="B1098">
        <v>137140</v>
      </c>
      <c r="C1098">
        <v>137355</v>
      </c>
      <c r="D1098">
        <v>137080</v>
      </c>
      <c r="E1098">
        <v>137340</v>
      </c>
    </row>
    <row r="1099" spans="1:5" x14ac:dyDescent="0.25">
      <c r="A1099" s="2">
        <v>45772.486111111109</v>
      </c>
      <c r="B1099">
        <v>137080</v>
      </c>
      <c r="C1099">
        <v>137250</v>
      </c>
      <c r="D1099">
        <v>137045</v>
      </c>
      <c r="E1099">
        <v>137135</v>
      </c>
    </row>
    <row r="1100" spans="1:5" x14ac:dyDescent="0.25">
      <c r="A1100" s="2">
        <v>45772.482638888891</v>
      </c>
      <c r="B1100">
        <v>136985</v>
      </c>
      <c r="C1100">
        <v>137100</v>
      </c>
      <c r="D1100">
        <v>136920</v>
      </c>
      <c r="E1100">
        <v>137085</v>
      </c>
    </row>
    <row r="1101" spans="1:5" x14ac:dyDescent="0.25">
      <c r="A1101" s="2">
        <v>45772.479166666664</v>
      </c>
      <c r="B1101">
        <v>137010</v>
      </c>
      <c r="C1101">
        <v>137060</v>
      </c>
      <c r="D1101">
        <v>136870</v>
      </c>
      <c r="E1101">
        <v>136980</v>
      </c>
    </row>
    <row r="1102" spans="1:5" x14ac:dyDescent="0.25">
      <c r="A1102" s="2">
        <v>45772.475694444445</v>
      </c>
      <c r="B1102">
        <v>137165</v>
      </c>
      <c r="C1102">
        <v>137185</v>
      </c>
      <c r="D1102">
        <v>136975</v>
      </c>
      <c r="E1102">
        <v>137010</v>
      </c>
    </row>
    <row r="1103" spans="1:5" x14ac:dyDescent="0.25">
      <c r="A1103" s="2">
        <v>45772.472222222219</v>
      </c>
      <c r="B1103">
        <v>137175</v>
      </c>
      <c r="C1103">
        <v>137265</v>
      </c>
      <c r="D1103">
        <v>137040</v>
      </c>
      <c r="E1103">
        <v>137160</v>
      </c>
    </row>
    <row r="1104" spans="1:5" x14ac:dyDescent="0.25">
      <c r="A1104" s="2">
        <v>45772.46875</v>
      </c>
      <c r="B1104">
        <v>137100</v>
      </c>
      <c r="C1104">
        <v>137345</v>
      </c>
      <c r="D1104">
        <v>137070</v>
      </c>
      <c r="E1104">
        <v>137175</v>
      </c>
    </row>
    <row r="1105" spans="1:5" x14ac:dyDescent="0.25">
      <c r="A1105" s="2">
        <v>45772.465277777781</v>
      </c>
      <c r="B1105">
        <v>137060</v>
      </c>
      <c r="C1105">
        <v>137165</v>
      </c>
      <c r="D1105">
        <v>136970</v>
      </c>
      <c r="E1105">
        <v>137100</v>
      </c>
    </row>
    <row r="1106" spans="1:5" x14ac:dyDescent="0.25">
      <c r="A1106" s="2">
        <v>45772.461805555555</v>
      </c>
      <c r="B1106">
        <v>136945</v>
      </c>
      <c r="C1106">
        <v>137160</v>
      </c>
      <c r="D1106">
        <v>136890</v>
      </c>
      <c r="E1106">
        <v>137065</v>
      </c>
    </row>
    <row r="1107" spans="1:5" x14ac:dyDescent="0.25">
      <c r="A1107" s="2">
        <v>45772.458333333336</v>
      </c>
      <c r="B1107">
        <v>136680</v>
      </c>
      <c r="C1107">
        <v>136985</v>
      </c>
      <c r="D1107">
        <v>136630</v>
      </c>
      <c r="E1107">
        <v>136945</v>
      </c>
    </row>
    <row r="1108" spans="1:5" x14ac:dyDescent="0.25">
      <c r="A1108" s="2">
        <v>45772.454861111109</v>
      </c>
      <c r="B1108">
        <v>136920</v>
      </c>
      <c r="C1108">
        <v>136955</v>
      </c>
      <c r="D1108">
        <v>136665</v>
      </c>
      <c r="E1108">
        <v>136675</v>
      </c>
    </row>
    <row r="1109" spans="1:5" x14ac:dyDescent="0.25">
      <c r="A1109" s="2">
        <v>45772.451388888891</v>
      </c>
      <c r="B1109">
        <v>136850</v>
      </c>
      <c r="C1109">
        <v>137015</v>
      </c>
      <c r="D1109">
        <v>136805</v>
      </c>
      <c r="E1109">
        <v>136920</v>
      </c>
    </row>
    <row r="1110" spans="1:5" x14ac:dyDescent="0.25">
      <c r="A1110" s="2">
        <v>45772.447916666664</v>
      </c>
      <c r="B1110">
        <v>136705</v>
      </c>
      <c r="C1110">
        <v>136910</v>
      </c>
      <c r="D1110">
        <v>136705</v>
      </c>
      <c r="E1110">
        <v>136850</v>
      </c>
    </row>
    <row r="1111" spans="1:5" x14ac:dyDescent="0.25">
      <c r="A1111" s="2">
        <v>45772.444444444445</v>
      </c>
      <c r="B1111">
        <v>136790</v>
      </c>
      <c r="C1111">
        <v>136860</v>
      </c>
      <c r="D1111">
        <v>136580</v>
      </c>
      <c r="E1111">
        <v>136705</v>
      </c>
    </row>
    <row r="1112" spans="1:5" x14ac:dyDescent="0.25">
      <c r="A1112" s="2">
        <v>45772.440972222219</v>
      </c>
      <c r="B1112">
        <v>136925</v>
      </c>
      <c r="C1112">
        <v>136985</v>
      </c>
      <c r="D1112">
        <v>136660</v>
      </c>
      <c r="E1112">
        <v>136790</v>
      </c>
    </row>
    <row r="1113" spans="1:5" x14ac:dyDescent="0.25">
      <c r="A1113" s="2">
        <v>45772.4375</v>
      </c>
      <c r="B1113">
        <v>136950</v>
      </c>
      <c r="C1113">
        <v>136980</v>
      </c>
      <c r="D1113">
        <v>136700</v>
      </c>
      <c r="E1113">
        <v>136925</v>
      </c>
    </row>
    <row r="1114" spans="1:5" x14ac:dyDescent="0.25">
      <c r="A1114" s="2">
        <v>45772.434027777781</v>
      </c>
      <c r="B1114">
        <v>137070</v>
      </c>
      <c r="C1114">
        <v>137225</v>
      </c>
      <c r="D1114">
        <v>136945</v>
      </c>
      <c r="E1114">
        <v>136945</v>
      </c>
    </row>
    <row r="1115" spans="1:5" x14ac:dyDescent="0.25">
      <c r="A1115" s="2">
        <v>45772.430555555555</v>
      </c>
      <c r="B1115">
        <v>137005</v>
      </c>
      <c r="C1115">
        <v>137130</v>
      </c>
      <c r="D1115">
        <v>136950</v>
      </c>
      <c r="E1115">
        <v>137070</v>
      </c>
    </row>
    <row r="1116" spans="1:5" x14ac:dyDescent="0.25">
      <c r="A1116" s="2">
        <v>45772.427083333336</v>
      </c>
      <c r="B1116">
        <v>136830</v>
      </c>
      <c r="C1116">
        <v>137040</v>
      </c>
      <c r="D1116">
        <v>136745</v>
      </c>
      <c r="E1116">
        <v>137005</v>
      </c>
    </row>
    <row r="1117" spans="1:5" x14ac:dyDescent="0.25">
      <c r="A1117" s="2">
        <v>45772.423611111109</v>
      </c>
      <c r="B1117">
        <v>136795</v>
      </c>
      <c r="C1117">
        <v>136870</v>
      </c>
      <c r="D1117">
        <v>136700</v>
      </c>
      <c r="E1117">
        <v>136830</v>
      </c>
    </row>
    <row r="1118" spans="1:5" x14ac:dyDescent="0.25">
      <c r="A1118" s="2">
        <v>45772.420138888891</v>
      </c>
      <c r="B1118">
        <v>136840</v>
      </c>
      <c r="C1118">
        <v>137000</v>
      </c>
      <c r="D1118">
        <v>136760</v>
      </c>
      <c r="E1118">
        <v>136795</v>
      </c>
    </row>
    <row r="1119" spans="1:5" x14ac:dyDescent="0.25">
      <c r="A1119" s="2">
        <v>45772.416666666664</v>
      </c>
      <c r="B1119">
        <v>136980</v>
      </c>
      <c r="C1119">
        <v>137050</v>
      </c>
      <c r="D1119">
        <v>136835</v>
      </c>
      <c r="E1119">
        <v>136835</v>
      </c>
    </row>
    <row r="1120" spans="1:5" x14ac:dyDescent="0.25">
      <c r="A1120" s="2">
        <v>45772.413194444445</v>
      </c>
      <c r="B1120">
        <v>136950</v>
      </c>
      <c r="C1120">
        <v>137070</v>
      </c>
      <c r="D1120">
        <v>136930</v>
      </c>
      <c r="E1120">
        <v>136975</v>
      </c>
    </row>
    <row r="1121" spans="1:5" x14ac:dyDescent="0.25">
      <c r="A1121" s="2">
        <v>45772.409722222219</v>
      </c>
      <c r="B1121">
        <v>136995</v>
      </c>
      <c r="C1121">
        <v>137080</v>
      </c>
      <c r="D1121">
        <v>136900</v>
      </c>
      <c r="E1121">
        <v>136955</v>
      </c>
    </row>
    <row r="1122" spans="1:5" x14ac:dyDescent="0.25">
      <c r="A1122" s="2">
        <v>45772.40625</v>
      </c>
      <c r="B1122">
        <v>137060</v>
      </c>
      <c r="C1122">
        <v>137115</v>
      </c>
      <c r="D1122">
        <v>136970</v>
      </c>
      <c r="E1122">
        <v>137000</v>
      </c>
    </row>
    <row r="1123" spans="1:5" x14ac:dyDescent="0.25">
      <c r="A1123" s="2">
        <v>45772.402777777781</v>
      </c>
      <c r="B1123">
        <v>136985</v>
      </c>
      <c r="C1123">
        <v>137075</v>
      </c>
      <c r="D1123">
        <v>136970</v>
      </c>
      <c r="E1123">
        <v>137065</v>
      </c>
    </row>
    <row r="1124" spans="1:5" x14ac:dyDescent="0.25">
      <c r="A1124" s="2">
        <v>45772.399305555555</v>
      </c>
      <c r="B1124">
        <v>136915</v>
      </c>
      <c r="C1124">
        <v>137000</v>
      </c>
      <c r="D1124">
        <v>136870</v>
      </c>
      <c r="E1124">
        <v>136985</v>
      </c>
    </row>
    <row r="1125" spans="1:5" x14ac:dyDescent="0.25">
      <c r="A1125" s="2">
        <v>45772.395833333336</v>
      </c>
      <c r="B1125">
        <v>136775</v>
      </c>
      <c r="C1125">
        <v>136920</v>
      </c>
      <c r="D1125">
        <v>136740</v>
      </c>
      <c r="E1125">
        <v>136910</v>
      </c>
    </row>
    <row r="1126" spans="1:5" x14ac:dyDescent="0.25">
      <c r="A1126" s="2">
        <v>45772.392361111109</v>
      </c>
      <c r="B1126">
        <v>136855</v>
      </c>
      <c r="C1126">
        <v>136910</v>
      </c>
      <c r="D1126">
        <v>136755</v>
      </c>
      <c r="E1126">
        <v>136775</v>
      </c>
    </row>
    <row r="1127" spans="1:5" x14ac:dyDescent="0.25">
      <c r="A1127" s="2">
        <v>45772.388888888891</v>
      </c>
      <c r="B1127">
        <v>137145</v>
      </c>
      <c r="C1127">
        <v>137190</v>
      </c>
      <c r="D1127">
        <v>136840</v>
      </c>
      <c r="E1127">
        <v>136855</v>
      </c>
    </row>
    <row r="1128" spans="1:5" x14ac:dyDescent="0.25">
      <c r="A1128" s="2">
        <v>45772.385416666664</v>
      </c>
      <c r="B1128">
        <v>137130</v>
      </c>
      <c r="C1128">
        <v>137160</v>
      </c>
      <c r="D1128">
        <v>137065</v>
      </c>
      <c r="E1128">
        <v>137140</v>
      </c>
    </row>
    <row r="1129" spans="1:5" x14ac:dyDescent="0.25">
      <c r="A1129" s="2">
        <v>45772.381944444445</v>
      </c>
      <c r="B1129">
        <v>136955</v>
      </c>
      <c r="C1129">
        <v>137150</v>
      </c>
      <c r="D1129">
        <v>136900</v>
      </c>
      <c r="E1129">
        <v>137130</v>
      </c>
    </row>
    <row r="1130" spans="1:5" x14ac:dyDescent="0.25">
      <c r="A1130" s="2">
        <v>45772.378472222219</v>
      </c>
      <c r="B1130">
        <v>136910</v>
      </c>
      <c r="C1130">
        <v>136975</v>
      </c>
      <c r="D1130">
        <v>136730</v>
      </c>
      <c r="E1130">
        <v>136960</v>
      </c>
    </row>
    <row r="1131" spans="1:5" x14ac:dyDescent="0.25">
      <c r="A1131" s="2">
        <v>45772.375</v>
      </c>
      <c r="B1131">
        <v>136745</v>
      </c>
      <c r="C1131">
        <v>136915</v>
      </c>
      <c r="D1131">
        <v>136530</v>
      </c>
      <c r="E1131">
        <v>136910</v>
      </c>
    </row>
    <row r="1132" spans="1:5" x14ac:dyDescent="0.25">
      <c r="A1132" s="2">
        <v>45771.763888888891</v>
      </c>
      <c r="B1132">
        <v>137030</v>
      </c>
      <c r="C1132">
        <v>137075</v>
      </c>
      <c r="D1132">
        <v>137005</v>
      </c>
      <c r="E1132">
        <v>137050</v>
      </c>
    </row>
    <row r="1133" spans="1:5" x14ac:dyDescent="0.25">
      <c r="A1133" s="2">
        <v>45771.760416666664</v>
      </c>
      <c r="B1133">
        <v>137020</v>
      </c>
      <c r="C1133">
        <v>137065</v>
      </c>
      <c r="D1133">
        <v>137000</v>
      </c>
      <c r="E1133">
        <v>137030</v>
      </c>
    </row>
    <row r="1134" spans="1:5" x14ac:dyDescent="0.25">
      <c r="A1134" s="2">
        <v>45771.756944444445</v>
      </c>
      <c r="B1134">
        <v>136985</v>
      </c>
      <c r="C1134">
        <v>137030</v>
      </c>
      <c r="D1134">
        <v>136960</v>
      </c>
      <c r="E1134">
        <v>137020</v>
      </c>
    </row>
    <row r="1135" spans="1:5" x14ac:dyDescent="0.25">
      <c r="A1135" s="2">
        <v>45771.753472222219</v>
      </c>
      <c r="B1135">
        <v>137030</v>
      </c>
      <c r="C1135">
        <v>137040</v>
      </c>
      <c r="D1135">
        <v>136975</v>
      </c>
      <c r="E1135">
        <v>136985</v>
      </c>
    </row>
    <row r="1136" spans="1:5" x14ac:dyDescent="0.25">
      <c r="A1136" s="2">
        <v>45771.75</v>
      </c>
      <c r="B1136">
        <v>136980</v>
      </c>
      <c r="C1136">
        <v>137045</v>
      </c>
      <c r="D1136">
        <v>136970</v>
      </c>
      <c r="E1136">
        <v>137040</v>
      </c>
    </row>
    <row r="1137" spans="1:5" x14ac:dyDescent="0.25">
      <c r="A1137" s="2">
        <v>45771.746527777781</v>
      </c>
      <c r="B1137">
        <v>137010</v>
      </c>
      <c r="C1137">
        <v>137050</v>
      </c>
      <c r="D1137">
        <v>136960</v>
      </c>
      <c r="E1137">
        <v>136975</v>
      </c>
    </row>
    <row r="1138" spans="1:5" x14ac:dyDescent="0.25">
      <c r="A1138" s="2">
        <v>45771.743055555555</v>
      </c>
      <c r="B1138">
        <v>136960</v>
      </c>
      <c r="C1138">
        <v>137045</v>
      </c>
      <c r="D1138">
        <v>136935</v>
      </c>
      <c r="E1138">
        <v>137015</v>
      </c>
    </row>
    <row r="1139" spans="1:5" x14ac:dyDescent="0.25">
      <c r="A1139" s="2">
        <v>45771.739583333336</v>
      </c>
      <c r="B1139">
        <v>136995</v>
      </c>
      <c r="C1139">
        <v>137000</v>
      </c>
      <c r="D1139">
        <v>136940</v>
      </c>
      <c r="E1139">
        <v>136960</v>
      </c>
    </row>
    <row r="1140" spans="1:5" x14ac:dyDescent="0.25">
      <c r="A1140" s="2">
        <v>45771.736111111109</v>
      </c>
      <c r="B1140">
        <v>136990</v>
      </c>
      <c r="C1140">
        <v>137025</v>
      </c>
      <c r="D1140">
        <v>136980</v>
      </c>
      <c r="E1140">
        <v>137000</v>
      </c>
    </row>
    <row r="1141" spans="1:5" x14ac:dyDescent="0.25">
      <c r="A1141" s="2">
        <v>45771.732638888891</v>
      </c>
      <c r="B1141">
        <v>136985</v>
      </c>
      <c r="C1141">
        <v>137010</v>
      </c>
      <c r="D1141">
        <v>136970</v>
      </c>
      <c r="E1141">
        <v>136985</v>
      </c>
    </row>
    <row r="1142" spans="1:5" x14ac:dyDescent="0.25">
      <c r="A1142" s="2">
        <v>45771.729166666664</v>
      </c>
      <c r="B1142">
        <v>137050</v>
      </c>
      <c r="C1142">
        <v>137100</v>
      </c>
      <c r="D1142">
        <v>136950</v>
      </c>
      <c r="E1142">
        <v>136980</v>
      </c>
    </row>
    <row r="1143" spans="1:5" x14ac:dyDescent="0.25">
      <c r="A1143" s="2">
        <v>45771.725694444445</v>
      </c>
      <c r="B1143">
        <v>137060</v>
      </c>
      <c r="C1143">
        <v>137090</v>
      </c>
      <c r="D1143">
        <v>137020</v>
      </c>
      <c r="E1143">
        <v>137050</v>
      </c>
    </row>
    <row r="1144" spans="1:5" x14ac:dyDescent="0.25">
      <c r="A1144" s="2">
        <v>45771.722222222219</v>
      </c>
      <c r="B1144">
        <v>136985</v>
      </c>
      <c r="C1144">
        <v>137085</v>
      </c>
      <c r="D1144">
        <v>136980</v>
      </c>
      <c r="E1144">
        <v>137060</v>
      </c>
    </row>
    <row r="1145" spans="1:5" x14ac:dyDescent="0.25">
      <c r="A1145" s="2">
        <v>45771.71875</v>
      </c>
      <c r="B1145">
        <v>137045</v>
      </c>
      <c r="C1145">
        <v>137060</v>
      </c>
      <c r="D1145">
        <v>136970</v>
      </c>
      <c r="E1145">
        <v>136980</v>
      </c>
    </row>
    <row r="1146" spans="1:5" x14ac:dyDescent="0.25">
      <c r="A1146" s="2">
        <v>45771.715277777781</v>
      </c>
      <c r="B1146">
        <v>137070</v>
      </c>
      <c r="C1146">
        <v>137115</v>
      </c>
      <c r="D1146">
        <v>137025</v>
      </c>
      <c r="E1146">
        <v>137050</v>
      </c>
    </row>
    <row r="1147" spans="1:5" x14ac:dyDescent="0.25">
      <c r="A1147" s="2">
        <v>45771.711805555555</v>
      </c>
      <c r="B1147">
        <v>136965</v>
      </c>
      <c r="C1147">
        <v>137075</v>
      </c>
      <c r="D1147">
        <v>136900</v>
      </c>
      <c r="E1147">
        <v>137075</v>
      </c>
    </row>
    <row r="1148" spans="1:5" x14ac:dyDescent="0.25">
      <c r="A1148" s="2">
        <v>45771.708333333336</v>
      </c>
      <c r="B1148">
        <v>136875</v>
      </c>
      <c r="C1148">
        <v>137025</v>
      </c>
      <c r="D1148">
        <v>136870</v>
      </c>
      <c r="E1148">
        <v>136970</v>
      </c>
    </row>
    <row r="1149" spans="1:5" x14ac:dyDescent="0.25">
      <c r="A1149" s="2">
        <v>45771.704861111109</v>
      </c>
      <c r="B1149">
        <v>136940</v>
      </c>
      <c r="C1149">
        <v>136975</v>
      </c>
      <c r="D1149">
        <v>136850</v>
      </c>
      <c r="E1149">
        <v>136875</v>
      </c>
    </row>
    <row r="1150" spans="1:5" x14ac:dyDescent="0.25">
      <c r="A1150" s="2">
        <v>45771.701388888891</v>
      </c>
      <c r="B1150">
        <v>137095</v>
      </c>
      <c r="C1150">
        <v>137125</v>
      </c>
      <c r="D1150">
        <v>136920</v>
      </c>
      <c r="E1150">
        <v>136940</v>
      </c>
    </row>
    <row r="1151" spans="1:5" x14ac:dyDescent="0.25">
      <c r="A1151" s="2">
        <v>45771.697916666664</v>
      </c>
      <c r="B1151">
        <v>137075</v>
      </c>
      <c r="C1151">
        <v>137095</v>
      </c>
      <c r="D1151">
        <v>137030</v>
      </c>
      <c r="E1151">
        <v>137095</v>
      </c>
    </row>
    <row r="1152" spans="1:5" x14ac:dyDescent="0.25">
      <c r="A1152" s="2">
        <v>45771.694444444445</v>
      </c>
      <c r="B1152">
        <v>136975</v>
      </c>
      <c r="C1152">
        <v>137155</v>
      </c>
      <c r="D1152">
        <v>136960</v>
      </c>
      <c r="E1152">
        <v>137075</v>
      </c>
    </row>
    <row r="1153" spans="1:5" x14ac:dyDescent="0.25">
      <c r="A1153" s="2">
        <v>45771.690972222219</v>
      </c>
      <c r="B1153">
        <v>137000</v>
      </c>
      <c r="C1153">
        <v>137045</v>
      </c>
      <c r="D1153">
        <v>136955</v>
      </c>
      <c r="E1153">
        <v>136975</v>
      </c>
    </row>
    <row r="1154" spans="1:5" x14ac:dyDescent="0.25">
      <c r="A1154" s="2">
        <v>45771.6875</v>
      </c>
      <c r="B1154">
        <v>136930</v>
      </c>
      <c r="C1154">
        <v>137065</v>
      </c>
      <c r="D1154">
        <v>136925</v>
      </c>
      <c r="E1154">
        <v>136995</v>
      </c>
    </row>
    <row r="1155" spans="1:5" x14ac:dyDescent="0.25">
      <c r="A1155" s="2">
        <v>45771.684027777781</v>
      </c>
      <c r="B1155">
        <v>136970</v>
      </c>
      <c r="C1155">
        <v>137000</v>
      </c>
      <c r="D1155">
        <v>136925</v>
      </c>
      <c r="E1155">
        <v>136935</v>
      </c>
    </row>
    <row r="1156" spans="1:5" x14ac:dyDescent="0.25">
      <c r="A1156" s="2">
        <v>45771.680555555555</v>
      </c>
      <c r="B1156">
        <v>137065</v>
      </c>
      <c r="C1156">
        <v>137075</v>
      </c>
      <c r="D1156">
        <v>136955</v>
      </c>
      <c r="E1156">
        <v>136970</v>
      </c>
    </row>
    <row r="1157" spans="1:5" x14ac:dyDescent="0.25">
      <c r="A1157" s="2">
        <v>45771.677083333336</v>
      </c>
      <c r="B1157">
        <v>136925</v>
      </c>
      <c r="C1157">
        <v>137090</v>
      </c>
      <c r="D1157">
        <v>136910</v>
      </c>
      <c r="E1157">
        <v>137065</v>
      </c>
    </row>
    <row r="1158" spans="1:5" x14ac:dyDescent="0.25">
      <c r="A1158" s="2">
        <v>45771.673611111109</v>
      </c>
      <c r="B1158">
        <v>136915</v>
      </c>
      <c r="C1158">
        <v>136980</v>
      </c>
      <c r="D1158">
        <v>136860</v>
      </c>
      <c r="E1158">
        <v>136925</v>
      </c>
    </row>
    <row r="1159" spans="1:5" x14ac:dyDescent="0.25">
      <c r="A1159" s="2">
        <v>45771.670138888891</v>
      </c>
      <c r="B1159">
        <v>137145</v>
      </c>
      <c r="C1159">
        <v>137150</v>
      </c>
      <c r="D1159">
        <v>136900</v>
      </c>
      <c r="E1159">
        <v>136910</v>
      </c>
    </row>
    <row r="1160" spans="1:5" x14ac:dyDescent="0.25">
      <c r="A1160" s="2">
        <v>45771.666666666664</v>
      </c>
      <c r="B1160">
        <v>137170</v>
      </c>
      <c r="C1160">
        <v>137220</v>
      </c>
      <c r="D1160">
        <v>137130</v>
      </c>
      <c r="E1160">
        <v>137150</v>
      </c>
    </row>
    <row r="1161" spans="1:5" x14ac:dyDescent="0.25">
      <c r="A1161" s="2">
        <v>45771.663194444445</v>
      </c>
      <c r="B1161">
        <v>137255</v>
      </c>
      <c r="C1161">
        <v>137275</v>
      </c>
      <c r="D1161">
        <v>137165</v>
      </c>
      <c r="E1161">
        <v>137170</v>
      </c>
    </row>
    <row r="1162" spans="1:5" x14ac:dyDescent="0.25">
      <c r="A1162" s="2">
        <v>45771.659722222219</v>
      </c>
      <c r="B1162">
        <v>137345</v>
      </c>
      <c r="C1162">
        <v>137365</v>
      </c>
      <c r="D1162">
        <v>137225</v>
      </c>
      <c r="E1162">
        <v>137255</v>
      </c>
    </row>
    <row r="1163" spans="1:5" x14ac:dyDescent="0.25">
      <c r="A1163" s="2">
        <v>45771.65625</v>
      </c>
      <c r="B1163">
        <v>137295</v>
      </c>
      <c r="C1163">
        <v>137390</v>
      </c>
      <c r="D1163">
        <v>137270</v>
      </c>
      <c r="E1163">
        <v>137350</v>
      </c>
    </row>
    <row r="1164" spans="1:5" x14ac:dyDescent="0.25">
      <c r="A1164" s="2">
        <v>45771.652777777781</v>
      </c>
      <c r="B1164">
        <v>137170</v>
      </c>
      <c r="C1164">
        <v>137310</v>
      </c>
      <c r="D1164">
        <v>137110</v>
      </c>
      <c r="E1164">
        <v>137295</v>
      </c>
    </row>
    <row r="1165" spans="1:5" x14ac:dyDescent="0.25">
      <c r="A1165" s="2">
        <v>45771.649305555555</v>
      </c>
      <c r="B1165">
        <v>137160</v>
      </c>
      <c r="C1165">
        <v>137185</v>
      </c>
      <c r="D1165">
        <v>137080</v>
      </c>
      <c r="E1165">
        <v>137165</v>
      </c>
    </row>
    <row r="1166" spans="1:5" x14ac:dyDescent="0.25">
      <c r="A1166" s="2">
        <v>45771.645833333336</v>
      </c>
      <c r="B1166">
        <v>137170</v>
      </c>
      <c r="C1166">
        <v>137240</v>
      </c>
      <c r="D1166">
        <v>137160</v>
      </c>
      <c r="E1166">
        <v>137160</v>
      </c>
    </row>
    <row r="1167" spans="1:5" x14ac:dyDescent="0.25">
      <c r="A1167" s="2">
        <v>45771.642361111109</v>
      </c>
      <c r="B1167">
        <v>137115</v>
      </c>
      <c r="C1167">
        <v>137205</v>
      </c>
      <c r="D1167">
        <v>137105</v>
      </c>
      <c r="E1167">
        <v>137170</v>
      </c>
    </row>
    <row r="1168" spans="1:5" x14ac:dyDescent="0.25">
      <c r="A1168" s="2">
        <v>45771.638888888891</v>
      </c>
      <c r="B1168">
        <v>137110</v>
      </c>
      <c r="C1168">
        <v>137165</v>
      </c>
      <c r="D1168">
        <v>137050</v>
      </c>
      <c r="E1168">
        <v>137110</v>
      </c>
    </row>
    <row r="1169" spans="1:5" x14ac:dyDescent="0.25">
      <c r="A1169" s="2">
        <v>45771.635416666664</v>
      </c>
      <c r="B1169">
        <v>137065</v>
      </c>
      <c r="C1169">
        <v>137115</v>
      </c>
      <c r="D1169">
        <v>136990</v>
      </c>
      <c r="E1169">
        <v>137110</v>
      </c>
    </row>
    <row r="1170" spans="1:5" x14ac:dyDescent="0.25">
      <c r="A1170" s="2">
        <v>45771.631944444445</v>
      </c>
      <c r="B1170">
        <v>137055</v>
      </c>
      <c r="C1170">
        <v>137100</v>
      </c>
      <c r="D1170">
        <v>136980</v>
      </c>
      <c r="E1170">
        <v>137065</v>
      </c>
    </row>
    <row r="1171" spans="1:5" x14ac:dyDescent="0.25">
      <c r="A1171" s="2">
        <v>45771.628472222219</v>
      </c>
      <c r="B1171">
        <v>137095</v>
      </c>
      <c r="C1171">
        <v>137140</v>
      </c>
      <c r="D1171">
        <v>137025</v>
      </c>
      <c r="E1171">
        <v>137055</v>
      </c>
    </row>
    <row r="1172" spans="1:5" x14ac:dyDescent="0.25">
      <c r="A1172" s="2">
        <v>45771.625</v>
      </c>
      <c r="B1172">
        <v>136980</v>
      </c>
      <c r="C1172">
        <v>137135</v>
      </c>
      <c r="D1172">
        <v>136940</v>
      </c>
      <c r="E1172">
        <v>137095</v>
      </c>
    </row>
    <row r="1173" spans="1:5" x14ac:dyDescent="0.25">
      <c r="A1173" s="2">
        <v>45771.621527777781</v>
      </c>
      <c r="B1173">
        <v>137050</v>
      </c>
      <c r="C1173">
        <v>137065</v>
      </c>
      <c r="D1173">
        <v>136935</v>
      </c>
      <c r="E1173">
        <v>136975</v>
      </c>
    </row>
    <row r="1174" spans="1:5" x14ac:dyDescent="0.25">
      <c r="A1174" s="2">
        <v>45771.618055555555</v>
      </c>
      <c r="B1174">
        <v>136940</v>
      </c>
      <c r="C1174">
        <v>137095</v>
      </c>
      <c r="D1174">
        <v>136850</v>
      </c>
      <c r="E1174">
        <v>137050</v>
      </c>
    </row>
    <row r="1175" spans="1:5" x14ac:dyDescent="0.25">
      <c r="A1175" s="2">
        <v>45771.614583333336</v>
      </c>
      <c r="B1175">
        <v>136805</v>
      </c>
      <c r="C1175">
        <v>136955</v>
      </c>
      <c r="D1175">
        <v>136755</v>
      </c>
      <c r="E1175">
        <v>136940</v>
      </c>
    </row>
    <row r="1176" spans="1:5" x14ac:dyDescent="0.25">
      <c r="A1176" s="2">
        <v>45771.611111111109</v>
      </c>
      <c r="B1176">
        <v>136770</v>
      </c>
      <c r="C1176">
        <v>136875</v>
      </c>
      <c r="D1176">
        <v>136745</v>
      </c>
      <c r="E1176">
        <v>136810</v>
      </c>
    </row>
    <row r="1177" spans="1:5" x14ac:dyDescent="0.25">
      <c r="A1177" s="2">
        <v>45771.607638888891</v>
      </c>
      <c r="B1177">
        <v>136835</v>
      </c>
      <c r="C1177">
        <v>136845</v>
      </c>
      <c r="D1177">
        <v>136740</v>
      </c>
      <c r="E1177">
        <v>136770</v>
      </c>
    </row>
    <row r="1178" spans="1:5" x14ac:dyDescent="0.25">
      <c r="A1178" s="2">
        <v>45771.604166666664</v>
      </c>
      <c r="B1178">
        <v>136840</v>
      </c>
      <c r="C1178">
        <v>136945</v>
      </c>
      <c r="D1178">
        <v>136765</v>
      </c>
      <c r="E1178">
        <v>136830</v>
      </c>
    </row>
    <row r="1179" spans="1:5" x14ac:dyDescent="0.25">
      <c r="A1179" s="2">
        <v>45771.600694444445</v>
      </c>
      <c r="B1179">
        <v>136800</v>
      </c>
      <c r="C1179">
        <v>136890</v>
      </c>
      <c r="D1179">
        <v>136800</v>
      </c>
      <c r="E1179">
        <v>136840</v>
      </c>
    </row>
    <row r="1180" spans="1:5" x14ac:dyDescent="0.25">
      <c r="A1180" s="2">
        <v>45771.597222222219</v>
      </c>
      <c r="B1180">
        <v>136755</v>
      </c>
      <c r="C1180">
        <v>136870</v>
      </c>
      <c r="D1180">
        <v>136750</v>
      </c>
      <c r="E1180">
        <v>136800</v>
      </c>
    </row>
    <row r="1181" spans="1:5" x14ac:dyDescent="0.25">
      <c r="A1181" s="2">
        <v>45771.59375</v>
      </c>
      <c r="B1181">
        <v>136620</v>
      </c>
      <c r="C1181">
        <v>136795</v>
      </c>
      <c r="D1181">
        <v>136610</v>
      </c>
      <c r="E1181">
        <v>136755</v>
      </c>
    </row>
    <row r="1182" spans="1:5" x14ac:dyDescent="0.25">
      <c r="A1182" s="2">
        <v>45771.590277777781</v>
      </c>
      <c r="B1182">
        <v>136695</v>
      </c>
      <c r="C1182">
        <v>136805</v>
      </c>
      <c r="D1182">
        <v>136610</v>
      </c>
      <c r="E1182">
        <v>136620</v>
      </c>
    </row>
    <row r="1183" spans="1:5" x14ac:dyDescent="0.25">
      <c r="A1183" s="2">
        <v>45771.586805555555</v>
      </c>
      <c r="B1183">
        <v>136875</v>
      </c>
      <c r="C1183">
        <v>136915</v>
      </c>
      <c r="D1183">
        <v>136680</v>
      </c>
      <c r="E1183">
        <v>136690</v>
      </c>
    </row>
    <row r="1184" spans="1:5" x14ac:dyDescent="0.25">
      <c r="A1184" s="2">
        <v>45771.583333333336</v>
      </c>
      <c r="B1184">
        <v>136830</v>
      </c>
      <c r="C1184">
        <v>136890</v>
      </c>
      <c r="D1184">
        <v>136770</v>
      </c>
      <c r="E1184">
        <v>136875</v>
      </c>
    </row>
    <row r="1185" spans="1:5" x14ac:dyDescent="0.25">
      <c r="A1185" s="2">
        <v>45771.579861111109</v>
      </c>
      <c r="B1185">
        <v>136895</v>
      </c>
      <c r="C1185">
        <v>136970</v>
      </c>
      <c r="D1185">
        <v>136810</v>
      </c>
      <c r="E1185">
        <v>136825</v>
      </c>
    </row>
    <row r="1186" spans="1:5" x14ac:dyDescent="0.25">
      <c r="A1186" s="2">
        <v>45771.576388888891</v>
      </c>
      <c r="B1186">
        <v>136900</v>
      </c>
      <c r="C1186">
        <v>136985</v>
      </c>
      <c r="D1186">
        <v>136880</v>
      </c>
      <c r="E1186">
        <v>136900</v>
      </c>
    </row>
    <row r="1187" spans="1:5" x14ac:dyDescent="0.25">
      <c r="A1187" s="2">
        <v>45771.572916666664</v>
      </c>
      <c r="B1187">
        <v>136775</v>
      </c>
      <c r="C1187">
        <v>136910</v>
      </c>
      <c r="D1187">
        <v>136755</v>
      </c>
      <c r="E1187">
        <v>136900</v>
      </c>
    </row>
    <row r="1188" spans="1:5" x14ac:dyDescent="0.25">
      <c r="A1188" s="2">
        <v>45771.569444444445</v>
      </c>
      <c r="B1188">
        <v>136600</v>
      </c>
      <c r="C1188">
        <v>136835</v>
      </c>
      <c r="D1188">
        <v>136590</v>
      </c>
      <c r="E1188">
        <v>136780</v>
      </c>
    </row>
    <row r="1189" spans="1:5" x14ac:dyDescent="0.25">
      <c r="A1189" s="2">
        <v>45771.565972222219</v>
      </c>
      <c r="B1189">
        <v>136610</v>
      </c>
      <c r="C1189">
        <v>136660</v>
      </c>
      <c r="D1189">
        <v>136540</v>
      </c>
      <c r="E1189">
        <v>136600</v>
      </c>
    </row>
    <row r="1190" spans="1:5" x14ac:dyDescent="0.25">
      <c r="A1190" s="2">
        <v>45771.5625</v>
      </c>
      <c r="B1190">
        <v>136655</v>
      </c>
      <c r="C1190">
        <v>136680</v>
      </c>
      <c r="D1190">
        <v>136575</v>
      </c>
      <c r="E1190">
        <v>136610</v>
      </c>
    </row>
    <row r="1191" spans="1:5" x14ac:dyDescent="0.25">
      <c r="A1191" s="2">
        <v>45771.559027777781</v>
      </c>
      <c r="B1191">
        <v>136540</v>
      </c>
      <c r="C1191">
        <v>136780</v>
      </c>
      <c r="D1191">
        <v>136530</v>
      </c>
      <c r="E1191">
        <v>136655</v>
      </c>
    </row>
    <row r="1192" spans="1:5" x14ac:dyDescent="0.25">
      <c r="A1192" s="2">
        <v>45771.555555555555</v>
      </c>
      <c r="B1192">
        <v>136550</v>
      </c>
      <c r="C1192">
        <v>136595</v>
      </c>
      <c r="D1192">
        <v>136490</v>
      </c>
      <c r="E1192">
        <v>136535</v>
      </c>
    </row>
    <row r="1193" spans="1:5" x14ac:dyDescent="0.25">
      <c r="A1193" s="2">
        <v>45771.552083333336</v>
      </c>
      <c r="B1193">
        <v>136535</v>
      </c>
      <c r="C1193">
        <v>136615</v>
      </c>
      <c r="D1193">
        <v>136505</v>
      </c>
      <c r="E1193">
        <v>136550</v>
      </c>
    </row>
    <row r="1194" spans="1:5" x14ac:dyDescent="0.25">
      <c r="A1194" s="2">
        <v>45771.548611111109</v>
      </c>
      <c r="B1194">
        <v>136375</v>
      </c>
      <c r="C1194">
        <v>136595</v>
      </c>
      <c r="D1194">
        <v>136375</v>
      </c>
      <c r="E1194">
        <v>136540</v>
      </c>
    </row>
    <row r="1195" spans="1:5" x14ac:dyDescent="0.25">
      <c r="A1195" s="2">
        <v>45771.545138888891</v>
      </c>
      <c r="B1195">
        <v>136445</v>
      </c>
      <c r="C1195">
        <v>136450</v>
      </c>
      <c r="D1195">
        <v>136355</v>
      </c>
      <c r="E1195">
        <v>136380</v>
      </c>
    </row>
    <row r="1196" spans="1:5" x14ac:dyDescent="0.25">
      <c r="A1196" s="2">
        <v>45771.541666666664</v>
      </c>
      <c r="B1196">
        <v>136395</v>
      </c>
      <c r="C1196">
        <v>136495</v>
      </c>
      <c r="D1196">
        <v>136320</v>
      </c>
      <c r="E1196">
        <v>136445</v>
      </c>
    </row>
    <row r="1197" spans="1:5" x14ac:dyDescent="0.25">
      <c r="A1197" s="2">
        <v>45771.538194444445</v>
      </c>
      <c r="B1197">
        <v>136395</v>
      </c>
      <c r="C1197">
        <v>136470</v>
      </c>
      <c r="D1197">
        <v>136340</v>
      </c>
      <c r="E1197">
        <v>136395</v>
      </c>
    </row>
    <row r="1198" spans="1:5" x14ac:dyDescent="0.25">
      <c r="A1198" s="2">
        <v>45771.534722222219</v>
      </c>
      <c r="B1198">
        <v>136370</v>
      </c>
      <c r="C1198">
        <v>136425</v>
      </c>
      <c r="D1198">
        <v>136285</v>
      </c>
      <c r="E1198">
        <v>136395</v>
      </c>
    </row>
    <row r="1199" spans="1:5" x14ac:dyDescent="0.25">
      <c r="A1199" s="2">
        <v>45771.53125</v>
      </c>
      <c r="B1199">
        <v>136185</v>
      </c>
      <c r="C1199">
        <v>136405</v>
      </c>
      <c r="D1199">
        <v>136175</v>
      </c>
      <c r="E1199">
        <v>136370</v>
      </c>
    </row>
    <row r="1200" spans="1:5" x14ac:dyDescent="0.25">
      <c r="A1200" s="2">
        <v>45771.527777777781</v>
      </c>
      <c r="B1200">
        <v>136210</v>
      </c>
      <c r="C1200">
        <v>136300</v>
      </c>
      <c r="D1200">
        <v>136175</v>
      </c>
      <c r="E1200">
        <v>136180</v>
      </c>
    </row>
    <row r="1201" spans="1:5" x14ac:dyDescent="0.25">
      <c r="A1201" s="2">
        <v>45771.524305555555</v>
      </c>
      <c r="B1201">
        <v>136140</v>
      </c>
      <c r="C1201">
        <v>136270</v>
      </c>
      <c r="D1201">
        <v>136135</v>
      </c>
      <c r="E1201">
        <v>136205</v>
      </c>
    </row>
    <row r="1202" spans="1:5" x14ac:dyDescent="0.25">
      <c r="A1202" s="2">
        <v>45771.520833333336</v>
      </c>
      <c r="B1202">
        <v>136035</v>
      </c>
      <c r="C1202">
        <v>136155</v>
      </c>
      <c r="D1202">
        <v>135975</v>
      </c>
      <c r="E1202">
        <v>136140</v>
      </c>
    </row>
    <row r="1203" spans="1:5" x14ac:dyDescent="0.25">
      <c r="A1203" s="2">
        <v>45771.517361111109</v>
      </c>
      <c r="B1203">
        <v>136010</v>
      </c>
      <c r="C1203">
        <v>136165</v>
      </c>
      <c r="D1203">
        <v>136010</v>
      </c>
      <c r="E1203">
        <v>136035</v>
      </c>
    </row>
    <row r="1204" spans="1:5" x14ac:dyDescent="0.25">
      <c r="A1204" s="2">
        <v>45771.513888888891</v>
      </c>
      <c r="B1204">
        <v>135985</v>
      </c>
      <c r="C1204">
        <v>136095</v>
      </c>
      <c r="D1204">
        <v>135960</v>
      </c>
      <c r="E1204">
        <v>136015</v>
      </c>
    </row>
    <row r="1205" spans="1:5" x14ac:dyDescent="0.25">
      <c r="A1205" s="2">
        <v>45771.510416666664</v>
      </c>
      <c r="B1205">
        <v>135930</v>
      </c>
      <c r="C1205">
        <v>136045</v>
      </c>
      <c r="D1205">
        <v>135895</v>
      </c>
      <c r="E1205">
        <v>135985</v>
      </c>
    </row>
    <row r="1206" spans="1:5" x14ac:dyDescent="0.25">
      <c r="A1206" s="2">
        <v>45771.506944444445</v>
      </c>
      <c r="B1206">
        <v>135905</v>
      </c>
      <c r="C1206">
        <v>136075</v>
      </c>
      <c r="D1206">
        <v>135875</v>
      </c>
      <c r="E1206">
        <v>135930</v>
      </c>
    </row>
    <row r="1207" spans="1:5" x14ac:dyDescent="0.25">
      <c r="A1207" s="2">
        <v>45771.503472222219</v>
      </c>
      <c r="B1207">
        <v>135745</v>
      </c>
      <c r="C1207">
        <v>135915</v>
      </c>
      <c r="D1207">
        <v>135705</v>
      </c>
      <c r="E1207">
        <v>135905</v>
      </c>
    </row>
    <row r="1208" spans="1:5" x14ac:dyDescent="0.25">
      <c r="A1208" s="2">
        <v>45771.5</v>
      </c>
      <c r="B1208">
        <v>135500</v>
      </c>
      <c r="C1208">
        <v>135820</v>
      </c>
      <c r="D1208">
        <v>135495</v>
      </c>
      <c r="E1208">
        <v>135750</v>
      </c>
    </row>
    <row r="1209" spans="1:5" x14ac:dyDescent="0.25">
      <c r="A1209" s="2">
        <v>45771.496527777781</v>
      </c>
      <c r="B1209">
        <v>135385</v>
      </c>
      <c r="C1209">
        <v>135575</v>
      </c>
      <c r="D1209">
        <v>135345</v>
      </c>
      <c r="E1209">
        <v>135500</v>
      </c>
    </row>
    <row r="1210" spans="1:5" x14ac:dyDescent="0.25">
      <c r="A1210" s="2">
        <v>45771.493055555555</v>
      </c>
      <c r="B1210">
        <v>135115</v>
      </c>
      <c r="C1210">
        <v>135515</v>
      </c>
      <c r="D1210">
        <v>135110</v>
      </c>
      <c r="E1210">
        <v>135385</v>
      </c>
    </row>
    <row r="1211" spans="1:5" x14ac:dyDescent="0.25">
      <c r="A1211" s="2">
        <v>45771.489583333336</v>
      </c>
      <c r="B1211">
        <v>135185</v>
      </c>
      <c r="C1211">
        <v>135250</v>
      </c>
      <c r="D1211">
        <v>135060</v>
      </c>
      <c r="E1211">
        <v>135115</v>
      </c>
    </row>
    <row r="1212" spans="1:5" x14ac:dyDescent="0.25">
      <c r="A1212" s="2">
        <v>45771.486111111109</v>
      </c>
      <c r="B1212">
        <v>135280</v>
      </c>
      <c r="C1212">
        <v>135425</v>
      </c>
      <c r="D1212">
        <v>135165</v>
      </c>
      <c r="E1212">
        <v>135185</v>
      </c>
    </row>
    <row r="1213" spans="1:5" x14ac:dyDescent="0.25">
      <c r="A1213" s="2">
        <v>45771.482638888891</v>
      </c>
      <c r="B1213">
        <v>135345</v>
      </c>
      <c r="C1213">
        <v>135465</v>
      </c>
      <c r="D1213">
        <v>135270</v>
      </c>
      <c r="E1213">
        <v>135280</v>
      </c>
    </row>
    <row r="1214" spans="1:5" x14ac:dyDescent="0.25">
      <c r="A1214" s="2">
        <v>45771.479166666664</v>
      </c>
      <c r="B1214">
        <v>135450</v>
      </c>
      <c r="C1214">
        <v>135500</v>
      </c>
      <c r="D1214">
        <v>135310</v>
      </c>
      <c r="E1214">
        <v>135340</v>
      </c>
    </row>
    <row r="1215" spans="1:5" x14ac:dyDescent="0.25">
      <c r="A1215" s="2">
        <v>45771.475694444445</v>
      </c>
      <c r="B1215">
        <v>135275</v>
      </c>
      <c r="C1215">
        <v>135470</v>
      </c>
      <c r="D1215">
        <v>135225</v>
      </c>
      <c r="E1215">
        <v>135450</v>
      </c>
    </row>
    <row r="1216" spans="1:5" x14ac:dyDescent="0.25">
      <c r="A1216" s="2">
        <v>45771.472222222219</v>
      </c>
      <c r="B1216">
        <v>135265</v>
      </c>
      <c r="C1216">
        <v>135460</v>
      </c>
      <c r="D1216">
        <v>135160</v>
      </c>
      <c r="E1216">
        <v>135270</v>
      </c>
    </row>
    <row r="1217" spans="1:5" x14ac:dyDescent="0.25">
      <c r="A1217" s="2">
        <v>45771.46875</v>
      </c>
      <c r="B1217">
        <v>135105</v>
      </c>
      <c r="C1217">
        <v>135355</v>
      </c>
      <c r="D1217">
        <v>135035</v>
      </c>
      <c r="E1217">
        <v>135265</v>
      </c>
    </row>
    <row r="1218" spans="1:5" x14ac:dyDescent="0.25">
      <c r="A1218" s="2">
        <v>45771.465277777781</v>
      </c>
      <c r="B1218">
        <v>135080</v>
      </c>
      <c r="C1218">
        <v>135175</v>
      </c>
      <c r="D1218">
        <v>135045</v>
      </c>
      <c r="E1218">
        <v>135110</v>
      </c>
    </row>
    <row r="1219" spans="1:5" x14ac:dyDescent="0.25">
      <c r="A1219" s="2">
        <v>45771.461805555555</v>
      </c>
      <c r="B1219">
        <v>135095</v>
      </c>
      <c r="C1219">
        <v>135150</v>
      </c>
      <c r="D1219">
        <v>134950</v>
      </c>
      <c r="E1219">
        <v>135075</v>
      </c>
    </row>
    <row r="1220" spans="1:5" x14ac:dyDescent="0.25">
      <c r="A1220" s="2">
        <v>45771.458333333336</v>
      </c>
      <c r="B1220">
        <v>135190</v>
      </c>
      <c r="C1220">
        <v>135325</v>
      </c>
      <c r="D1220">
        <v>135005</v>
      </c>
      <c r="E1220">
        <v>135100</v>
      </c>
    </row>
    <row r="1221" spans="1:5" x14ac:dyDescent="0.25">
      <c r="A1221" s="2">
        <v>45771.454861111109</v>
      </c>
      <c r="B1221">
        <v>135170</v>
      </c>
      <c r="C1221">
        <v>135315</v>
      </c>
      <c r="D1221">
        <v>135080</v>
      </c>
      <c r="E1221">
        <v>135185</v>
      </c>
    </row>
    <row r="1222" spans="1:5" x14ac:dyDescent="0.25">
      <c r="A1222" s="2">
        <v>45771.451388888891</v>
      </c>
      <c r="B1222">
        <v>134930</v>
      </c>
      <c r="C1222">
        <v>135245</v>
      </c>
      <c r="D1222">
        <v>134910</v>
      </c>
      <c r="E1222">
        <v>135175</v>
      </c>
    </row>
    <row r="1223" spans="1:5" x14ac:dyDescent="0.25">
      <c r="A1223" s="2">
        <v>45771.447916666664</v>
      </c>
      <c r="B1223">
        <v>134975</v>
      </c>
      <c r="C1223">
        <v>135050</v>
      </c>
      <c r="D1223">
        <v>134865</v>
      </c>
      <c r="E1223">
        <v>134930</v>
      </c>
    </row>
    <row r="1224" spans="1:5" x14ac:dyDescent="0.25">
      <c r="A1224" s="2">
        <v>45771.444444444445</v>
      </c>
      <c r="B1224">
        <v>135165</v>
      </c>
      <c r="C1224">
        <v>135210</v>
      </c>
      <c r="D1224">
        <v>134970</v>
      </c>
      <c r="E1224">
        <v>134970</v>
      </c>
    </row>
    <row r="1225" spans="1:5" x14ac:dyDescent="0.25">
      <c r="A1225" s="2">
        <v>45771.440972222219</v>
      </c>
      <c r="B1225">
        <v>135235</v>
      </c>
      <c r="C1225">
        <v>135270</v>
      </c>
      <c r="D1225">
        <v>135070</v>
      </c>
      <c r="E1225">
        <v>135165</v>
      </c>
    </row>
    <row r="1226" spans="1:5" x14ac:dyDescent="0.25">
      <c r="A1226" s="2">
        <v>45771.4375</v>
      </c>
      <c r="B1226">
        <v>135660</v>
      </c>
      <c r="C1226">
        <v>135665</v>
      </c>
      <c r="D1226">
        <v>135235</v>
      </c>
      <c r="E1226">
        <v>135240</v>
      </c>
    </row>
    <row r="1227" spans="1:5" x14ac:dyDescent="0.25">
      <c r="A1227" s="2">
        <v>45771.434027777781</v>
      </c>
      <c r="B1227">
        <v>135600</v>
      </c>
      <c r="C1227">
        <v>135720</v>
      </c>
      <c r="D1227">
        <v>135585</v>
      </c>
      <c r="E1227">
        <v>135655</v>
      </c>
    </row>
    <row r="1228" spans="1:5" x14ac:dyDescent="0.25">
      <c r="A1228" s="2">
        <v>45771.430555555555</v>
      </c>
      <c r="B1228">
        <v>135585</v>
      </c>
      <c r="C1228">
        <v>135700</v>
      </c>
      <c r="D1228">
        <v>135560</v>
      </c>
      <c r="E1228">
        <v>135605</v>
      </c>
    </row>
    <row r="1229" spans="1:5" x14ac:dyDescent="0.25">
      <c r="A1229" s="2">
        <v>45771.427083333336</v>
      </c>
      <c r="B1229">
        <v>135590</v>
      </c>
      <c r="C1229">
        <v>135670</v>
      </c>
      <c r="D1229">
        <v>135480</v>
      </c>
      <c r="E1229">
        <v>135585</v>
      </c>
    </row>
    <row r="1230" spans="1:5" x14ac:dyDescent="0.25">
      <c r="A1230" s="2">
        <v>45771.423611111109</v>
      </c>
      <c r="B1230">
        <v>135370</v>
      </c>
      <c r="C1230">
        <v>135655</v>
      </c>
      <c r="D1230">
        <v>135315</v>
      </c>
      <c r="E1230">
        <v>135590</v>
      </c>
    </row>
    <row r="1231" spans="1:5" x14ac:dyDescent="0.25">
      <c r="A1231" s="2">
        <v>45771.420138888891</v>
      </c>
      <c r="B1231">
        <v>135180</v>
      </c>
      <c r="C1231">
        <v>135385</v>
      </c>
      <c r="D1231">
        <v>135155</v>
      </c>
      <c r="E1231">
        <v>135370</v>
      </c>
    </row>
    <row r="1232" spans="1:5" x14ac:dyDescent="0.25">
      <c r="A1232" s="2">
        <v>45771.416666666664</v>
      </c>
      <c r="B1232">
        <v>135245</v>
      </c>
      <c r="C1232">
        <v>135250</v>
      </c>
      <c r="D1232">
        <v>135110</v>
      </c>
      <c r="E1232">
        <v>135175</v>
      </c>
    </row>
    <row r="1233" spans="1:5" x14ac:dyDescent="0.25">
      <c r="A1233" s="2">
        <v>45771.413194444445</v>
      </c>
      <c r="B1233">
        <v>135320</v>
      </c>
      <c r="C1233">
        <v>135395</v>
      </c>
      <c r="D1233">
        <v>135220</v>
      </c>
      <c r="E1233">
        <v>135245</v>
      </c>
    </row>
    <row r="1234" spans="1:5" x14ac:dyDescent="0.25">
      <c r="A1234" s="2">
        <v>45771.409722222219</v>
      </c>
      <c r="B1234">
        <v>135350</v>
      </c>
      <c r="C1234">
        <v>135405</v>
      </c>
      <c r="D1234">
        <v>135310</v>
      </c>
      <c r="E1234">
        <v>135315</v>
      </c>
    </row>
    <row r="1235" spans="1:5" x14ac:dyDescent="0.25">
      <c r="A1235" s="2">
        <v>45771.40625</v>
      </c>
      <c r="B1235">
        <v>135425</v>
      </c>
      <c r="C1235">
        <v>135430</v>
      </c>
      <c r="D1235">
        <v>135345</v>
      </c>
      <c r="E1235">
        <v>135350</v>
      </c>
    </row>
    <row r="1236" spans="1:5" x14ac:dyDescent="0.25">
      <c r="A1236" s="2">
        <v>45771.402777777781</v>
      </c>
      <c r="B1236">
        <v>135425</v>
      </c>
      <c r="C1236">
        <v>135495</v>
      </c>
      <c r="D1236">
        <v>135360</v>
      </c>
      <c r="E1236">
        <v>135420</v>
      </c>
    </row>
    <row r="1237" spans="1:5" x14ac:dyDescent="0.25">
      <c r="A1237" s="2">
        <v>45771.399305555555</v>
      </c>
      <c r="B1237">
        <v>135385</v>
      </c>
      <c r="C1237">
        <v>135475</v>
      </c>
      <c r="D1237">
        <v>135310</v>
      </c>
      <c r="E1237">
        <v>135430</v>
      </c>
    </row>
    <row r="1238" spans="1:5" x14ac:dyDescent="0.25">
      <c r="A1238" s="2">
        <v>45771.395833333336</v>
      </c>
      <c r="B1238">
        <v>135320</v>
      </c>
      <c r="C1238">
        <v>135430</v>
      </c>
      <c r="D1238">
        <v>135290</v>
      </c>
      <c r="E1238">
        <v>135380</v>
      </c>
    </row>
    <row r="1239" spans="1:5" x14ac:dyDescent="0.25">
      <c r="A1239" s="2">
        <v>45771.392361111109</v>
      </c>
      <c r="B1239">
        <v>135355</v>
      </c>
      <c r="C1239">
        <v>135450</v>
      </c>
      <c r="D1239">
        <v>135270</v>
      </c>
      <c r="E1239">
        <v>135320</v>
      </c>
    </row>
    <row r="1240" spans="1:5" x14ac:dyDescent="0.25">
      <c r="A1240" s="2">
        <v>45771.388888888891</v>
      </c>
      <c r="B1240">
        <v>135220</v>
      </c>
      <c r="C1240">
        <v>135430</v>
      </c>
      <c r="D1240">
        <v>135195</v>
      </c>
      <c r="E1240">
        <v>135355</v>
      </c>
    </row>
    <row r="1241" spans="1:5" x14ac:dyDescent="0.25">
      <c r="A1241" s="2">
        <v>45771.385416666664</v>
      </c>
      <c r="B1241">
        <v>135260</v>
      </c>
      <c r="C1241">
        <v>135330</v>
      </c>
      <c r="D1241">
        <v>135200</v>
      </c>
      <c r="E1241">
        <v>135220</v>
      </c>
    </row>
    <row r="1242" spans="1:5" x14ac:dyDescent="0.25">
      <c r="A1242" s="2">
        <v>45771.381944444445</v>
      </c>
      <c r="B1242">
        <v>135235</v>
      </c>
      <c r="C1242">
        <v>135325</v>
      </c>
      <c r="D1242">
        <v>135175</v>
      </c>
      <c r="E1242">
        <v>135260</v>
      </c>
    </row>
    <row r="1243" spans="1:5" x14ac:dyDescent="0.25">
      <c r="A1243" s="2">
        <v>45771.378472222219</v>
      </c>
      <c r="B1243">
        <v>135040</v>
      </c>
      <c r="C1243">
        <v>135350</v>
      </c>
      <c r="D1243">
        <v>135040</v>
      </c>
      <c r="E1243">
        <v>135240</v>
      </c>
    </row>
    <row r="1244" spans="1:5" x14ac:dyDescent="0.25">
      <c r="A1244" s="2">
        <v>45771.375</v>
      </c>
      <c r="B1244">
        <v>134785</v>
      </c>
      <c r="C1244">
        <v>135050</v>
      </c>
      <c r="D1244">
        <v>134675</v>
      </c>
      <c r="E1244">
        <v>135045</v>
      </c>
    </row>
    <row r="1245" spans="1:5" x14ac:dyDescent="0.25">
      <c r="A1245" s="2">
        <v>45770.763888888891</v>
      </c>
      <c r="B1245">
        <v>134970</v>
      </c>
      <c r="C1245">
        <v>135045</v>
      </c>
      <c r="D1245">
        <v>134950</v>
      </c>
      <c r="E1245">
        <v>135015</v>
      </c>
    </row>
    <row r="1246" spans="1:5" x14ac:dyDescent="0.25">
      <c r="A1246" s="2">
        <v>45770.760416666664</v>
      </c>
      <c r="B1246">
        <v>134985</v>
      </c>
      <c r="C1246">
        <v>135010</v>
      </c>
      <c r="D1246">
        <v>134945</v>
      </c>
      <c r="E1246">
        <v>134970</v>
      </c>
    </row>
    <row r="1247" spans="1:5" x14ac:dyDescent="0.25">
      <c r="A1247" s="2">
        <v>45770.756944444445</v>
      </c>
      <c r="B1247">
        <v>134890</v>
      </c>
      <c r="C1247">
        <v>135025</v>
      </c>
      <c r="D1247">
        <v>134880</v>
      </c>
      <c r="E1247">
        <v>134985</v>
      </c>
    </row>
    <row r="1248" spans="1:5" x14ac:dyDescent="0.25">
      <c r="A1248" s="2">
        <v>45770.753472222219</v>
      </c>
      <c r="B1248">
        <v>134940</v>
      </c>
      <c r="C1248">
        <v>134945</v>
      </c>
      <c r="D1248">
        <v>134870</v>
      </c>
      <c r="E1248">
        <v>134890</v>
      </c>
    </row>
    <row r="1249" spans="1:5" x14ac:dyDescent="0.25">
      <c r="A1249" s="2">
        <v>45770.75</v>
      </c>
      <c r="B1249">
        <v>134925</v>
      </c>
      <c r="C1249">
        <v>134965</v>
      </c>
      <c r="D1249">
        <v>134915</v>
      </c>
      <c r="E1249">
        <v>134945</v>
      </c>
    </row>
    <row r="1250" spans="1:5" x14ac:dyDescent="0.25">
      <c r="A1250" s="2">
        <v>45770.746527777781</v>
      </c>
      <c r="B1250">
        <v>134970</v>
      </c>
      <c r="C1250">
        <v>134990</v>
      </c>
      <c r="D1250">
        <v>134900</v>
      </c>
      <c r="E1250">
        <v>134930</v>
      </c>
    </row>
    <row r="1251" spans="1:5" x14ac:dyDescent="0.25">
      <c r="A1251" s="2">
        <v>45770.743055555555</v>
      </c>
      <c r="B1251">
        <v>134960</v>
      </c>
      <c r="C1251">
        <v>134990</v>
      </c>
      <c r="D1251">
        <v>134925</v>
      </c>
      <c r="E1251">
        <v>134965</v>
      </c>
    </row>
    <row r="1252" spans="1:5" x14ac:dyDescent="0.25">
      <c r="A1252" s="2">
        <v>45770.739583333336</v>
      </c>
      <c r="B1252">
        <v>134915</v>
      </c>
      <c r="C1252">
        <v>134990</v>
      </c>
      <c r="D1252">
        <v>134890</v>
      </c>
      <c r="E1252">
        <v>134955</v>
      </c>
    </row>
    <row r="1253" spans="1:5" x14ac:dyDescent="0.25">
      <c r="A1253" s="2">
        <v>45770.736111111109</v>
      </c>
      <c r="B1253">
        <v>134995</v>
      </c>
      <c r="C1253">
        <v>135025</v>
      </c>
      <c r="D1253">
        <v>134905</v>
      </c>
      <c r="E1253">
        <v>134920</v>
      </c>
    </row>
    <row r="1254" spans="1:5" x14ac:dyDescent="0.25">
      <c r="A1254" s="2">
        <v>45770.732638888891</v>
      </c>
      <c r="B1254">
        <v>134985</v>
      </c>
      <c r="C1254">
        <v>135040</v>
      </c>
      <c r="D1254">
        <v>134955</v>
      </c>
      <c r="E1254">
        <v>134995</v>
      </c>
    </row>
    <row r="1255" spans="1:5" x14ac:dyDescent="0.25">
      <c r="A1255" s="2">
        <v>45770.729166666664</v>
      </c>
      <c r="B1255">
        <v>134915</v>
      </c>
      <c r="C1255">
        <v>135015</v>
      </c>
      <c r="D1255">
        <v>134860</v>
      </c>
      <c r="E1255">
        <v>134980</v>
      </c>
    </row>
    <row r="1256" spans="1:5" x14ac:dyDescent="0.25">
      <c r="A1256" s="2">
        <v>45770.725694444445</v>
      </c>
      <c r="B1256">
        <v>134880</v>
      </c>
      <c r="C1256">
        <v>135025</v>
      </c>
      <c r="D1256">
        <v>134865</v>
      </c>
      <c r="E1256">
        <v>134920</v>
      </c>
    </row>
    <row r="1257" spans="1:5" x14ac:dyDescent="0.25">
      <c r="A1257" s="2">
        <v>45770.722222222219</v>
      </c>
      <c r="B1257">
        <v>134925</v>
      </c>
      <c r="C1257">
        <v>134955</v>
      </c>
      <c r="D1257">
        <v>134865</v>
      </c>
      <c r="E1257">
        <v>134885</v>
      </c>
    </row>
    <row r="1258" spans="1:5" x14ac:dyDescent="0.25">
      <c r="A1258" s="2">
        <v>45770.71875</v>
      </c>
      <c r="B1258">
        <v>134810</v>
      </c>
      <c r="C1258">
        <v>134955</v>
      </c>
      <c r="D1258">
        <v>134755</v>
      </c>
      <c r="E1258">
        <v>134925</v>
      </c>
    </row>
    <row r="1259" spans="1:5" x14ac:dyDescent="0.25">
      <c r="A1259" s="2">
        <v>45770.715277777781</v>
      </c>
      <c r="B1259">
        <v>134700</v>
      </c>
      <c r="C1259">
        <v>134815</v>
      </c>
      <c r="D1259">
        <v>134675</v>
      </c>
      <c r="E1259">
        <v>134805</v>
      </c>
    </row>
    <row r="1260" spans="1:5" x14ac:dyDescent="0.25">
      <c r="A1260" s="2">
        <v>45770.711805555555</v>
      </c>
      <c r="B1260">
        <v>134665</v>
      </c>
      <c r="C1260">
        <v>134765</v>
      </c>
      <c r="D1260">
        <v>134625</v>
      </c>
      <c r="E1260">
        <v>134695</v>
      </c>
    </row>
    <row r="1261" spans="1:5" x14ac:dyDescent="0.25">
      <c r="A1261" s="2">
        <v>45770.708333333336</v>
      </c>
      <c r="B1261">
        <v>134830</v>
      </c>
      <c r="C1261">
        <v>134840</v>
      </c>
      <c r="D1261">
        <v>134660</v>
      </c>
      <c r="E1261">
        <v>134665</v>
      </c>
    </row>
    <row r="1262" spans="1:5" x14ac:dyDescent="0.25">
      <c r="A1262" s="2">
        <v>45770.704861111109</v>
      </c>
      <c r="B1262">
        <v>134910</v>
      </c>
      <c r="C1262">
        <v>134915</v>
      </c>
      <c r="D1262">
        <v>134815</v>
      </c>
      <c r="E1262">
        <v>134825</v>
      </c>
    </row>
    <row r="1263" spans="1:5" x14ac:dyDescent="0.25">
      <c r="A1263" s="2">
        <v>45770.701388888891</v>
      </c>
      <c r="B1263">
        <v>134880</v>
      </c>
      <c r="C1263">
        <v>135005</v>
      </c>
      <c r="D1263">
        <v>134775</v>
      </c>
      <c r="E1263">
        <v>134910</v>
      </c>
    </row>
    <row r="1264" spans="1:5" x14ac:dyDescent="0.25">
      <c r="A1264" s="2">
        <v>45770.697916666664</v>
      </c>
      <c r="B1264">
        <v>134870</v>
      </c>
      <c r="C1264">
        <v>134940</v>
      </c>
      <c r="D1264">
        <v>134830</v>
      </c>
      <c r="E1264">
        <v>134875</v>
      </c>
    </row>
    <row r="1265" spans="1:5" x14ac:dyDescent="0.25">
      <c r="A1265" s="2">
        <v>45770.694444444445</v>
      </c>
      <c r="B1265">
        <v>134785</v>
      </c>
      <c r="C1265">
        <v>134880</v>
      </c>
      <c r="D1265">
        <v>134740</v>
      </c>
      <c r="E1265">
        <v>134865</v>
      </c>
    </row>
    <row r="1266" spans="1:5" x14ac:dyDescent="0.25">
      <c r="A1266" s="2">
        <v>45770.690972222219</v>
      </c>
      <c r="B1266">
        <v>134795</v>
      </c>
      <c r="C1266">
        <v>134805</v>
      </c>
      <c r="D1266">
        <v>134680</v>
      </c>
      <c r="E1266">
        <v>134785</v>
      </c>
    </row>
    <row r="1267" spans="1:5" x14ac:dyDescent="0.25">
      <c r="A1267" s="2">
        <v>45770.6875</v>
      </c>
      <c r="B1267">
        <v>134815</v>
      </c>
      <c r="C1267">
        <v>134930</v>
      </c>
      <c r="D1267">
        <v>134775</v>
      </c>
      <c r="E1267">
        <v>134795</v>
      </c>
    </row>
    <row r="1268" spans="1:5" x14ac:dyDescent="0.25">
      <c r="A1268" s="2">
        <v>45770.684027777781</v>
      </c>
      <c r="B1268">
        <v>134905</v>
      </c>
      <c r="C1268">
        <v>134930</v>
      </c>
      <c r="D1268">
        <v>134790</v>
      </c>
      <c r="E1268">
        <v>134815</v>
      </c>
    </row>
    <row r="1269" spans="1:5" x14ac:dyDescent="0.25">
      <c r="A1269" s="2">
        <v>45770.680555555555</v>
      </c>
      <c r="B1269">
        <v>135025</v>
      </c>
      <c r="C1269">
        <v>135060</v>
      </c>
      <c r="D1269">
        <v>134895</v>
      </c>
      <c r="E1269">
        <v>134900</v>
      </c>
    </row>
    <row r="1270" spans="1:5" x14ac:dyDescent="0.25">
      <c r="A1270" s="2">
        <v>45770.677083333336</v>
      </c>
      <c r="B1270">
        <v>135110</v>
      </c>
      <c r="C1270">
        <v>135120</v>
      </c>
      <c r="D1270">
        <v>134985</v>
      </c>
      <c r="E1270">
        <v>135025</v>
      </c>
    </row>
    <row r="1271" spans="1:5" x14ac:dyDescent="0.25">
      <c r="A1271" s="2">
        <v>45770.673611111109</v>
      </c>
      <c r="B1271">
        <v>135030</v>
      </c>
      <c r="C1271">
        <v>135120</v>
      </c>
      <c r="D1271">
        <v>135010</v>
      </c>
      <c r="E1271">
        <v>135110</v>
      </c>
    </row>
    <row r="1272" spans="1:5" x14ac:dyDescent="0.25">
      <c r="A1272" s="2">
        <v>45770.670138888891</v>
      </c>
      <c r="B1272">
        <v>134920</v>
      </c>
      <c r="C1272">
        <v>135055</v>
      </c>
      <c r="D1272">
        <v>134910</v>
      </c>
      <c r="E1272">
        <v>135030</v>
      </c>
    </row>
    <row r="1273" spans="1:5" x14ac:dyDescent="0.25">
      <c r="A1273" s="2">
        <v>45770.666666666664</v>
      </c>
      <c r="B1273">
        <v>134990</v>
      </c>
      <c r="C1273">
        <v>135020</v>
      </c>
      <c r="D1273">
        <v>134905</v>
      </c>
      <c r="E1273">
        <v>134920</v>
      </c>
    </row>
    <row r="1274" spans="1:5" x14ac:dyDescent="0.25">
      <c r="A1274" s="2">
        <v>45770.663194444445</v>
      </c>
      <c r="B1274">
        <v>135075</v>
      </c>
      <c r="C1274">
        <v>135120</v>
      </c>
      <c r="D1274">
        <v>134975</v>
      </c>
      <c r="E1274">
        <v>134990</v>
      </c>
    </row>
    <row r="1275" spans="1:5" x14ac:dyDescent="0.25">
      <c r="A1275" s="2">
        <v>45770.659722222219</v>
      </c>
      <c r="B1275">
        <v>135000</v>
      </c>
      <c r="C1275">
        <v>135080</v>
      </c>
      <c r="D1275">
        <v>134960</v>
      </c>
      <c r="E1275">
        <v>135075</v>
      </c>
    </row>
    <row r="1276" spans="1:5" x14ac:dyDescent="0.25">
      <c r="A1276" s="2">
        <v>45770.65625</v>
      </c>
      <c r="B1276">
        <v>134895</v>
      </c>
      <c r="C1276">
        <v>135025</v>
      </c>
      <c r="D1276">
        <v>134880</v>
      </c>
      <c r="E1276">
        <v>135000</v>
      </c>
    </row>
    <row r="1277" spans="1:5" x14ac:dyDescent="0.25">
      <c r="A1277" s="2">
        <v>45770.652777777781</v>
      </c>
      <c r="B1277">
        <v>135050</v>
      </c>
      <c r="C1277">
        <v>135050</v>
      </c>
      <c r="D1277">
        <v>134880</v>
      </c>
      <c r="E1277">
        <v>134895</v>
      </c>
    </row>
    <row r="1278" spans="1:5" x14ac:dyDescent="0.25">
      <c r="A1278" s="2">
        <v>45770.649305555555</v>
      </c>
      <c r="B1278">
        <v>135125</v>
      </c>
      <c r="C1278">
        <v>135135</v>
      </c>
      <c r="D1278">
        <v>134990</v>
      </c>
      <c r="E1278">
        <v>135050</v>
      </c>
    </row>
    <row r="1279" spans="1:5" x14ac:dyDescent="0.25">
      <c r="A1279" s="2">
        <v>45770.645833333336</v>
      </c>
      <c r="B1279">
        <v>135070</v>
      </c>
      <c r="C1279">
        <v>135180</v>
      </c>
      <c r="D1279">
        <v>135060</v>
      </c>
      <c r="E1279">
        <v>135120</v>
      </c>
    </row>
    <row r="1280" spans="1:5" x14ac:dyDescent="0.25">
      <c r="A1280" s="2">
        <v>45770.642361111109</v>
      </c>
      <c r="B1280">
        <v>135060</v>
      </c>
      <c r="C1280">
        <v>135150</v>
      </c>
      <c r="D1280">
        <v>135050</v>
      </c>
      <c r="E1280">
        <v>135070</v>
      </c>
    </row>
    <row r="1281" spans="1:5" x14ac:dyDescent="0.25">
      <c r="A1281" s="2">
        <v>45770.638888888891</v>
      </c>
      <c r="B1281">
        <v>135045</v>
      </c>
      <c r="C1281">
        <v>135140</v>
      </c>
      <c r="D1281">
        <v>135010</v>
      </c>
      <c r="E1281">
        <v>135060</v>
      </c>
    </row>
    <row r="1282" spans="1:5" x14ac:dyDescent="0.25">
      <c r="A1282" s="2">
        <v>45770.635416666664</v>
      </c>
      <c r="B1282">
        <v>134945</v>
      </c>
      <c r="C1282">
        <v>135065</v>
      </c>
      <c r="D1282">
        <v>134940</v>
      </c>
      <c r="E1282">
        <v>135045</v>
      </c>
    </row>
    <row r="1283" spans="1:5" x14ac:dyDescent="0.25">
      <c r="A1283" s="2">
        <v>45770.631944444445</v>
      </c>
      <c r="B1283">
        <v>135055</v>
      </c>
      <c r="C1283">
        <v>135070</v>
      </c>
      <c r="D1283">
        <v>134825</v>
      </c>
      <c r="E1283">
        <v>134940</v>
      </c>
    </row>
    <row r="1284" spans="1:5" x14ac:dyDescent="0.25">
      <c r="A1284" s="2">
        <v>45770.628472222219</v>
      </c>
      <c r="B1284">
        <v>134975</v>
      </c>
      <c r="C1284">
        <v>135065</v>
      </c>
      <c r="D1284">
        <v>134975</v>
      </c>
      <c r="E1284">
        <v>135055</v>
      </c>
    </row>
    <row r="1285" spans="1:5" x14ac:dyDescent="0.25">
      <c r="A1285" s="2">
        <v>45770.625</v>
      </c>
      <c r="B1285">
        <v>135090</v>
      </c>
      <c r="C1285">
        <v>135110</v>
      </c>
      <c r="D1285">
        <v>134930</v>
      </c>
      <c r="E1285">
        <v>134975</v>
      </c>
    </row>
    <row r="1286" spans="1:5" x14ac:dyDescent="0.25">
      <c r="A1286" s="2">
        <v>45770.621527777781</v>
      </c>
      <c r="B1286">
        <v>135030</v>
      </c>
      <c r="C1286">
        <v>135120</v>
      </c>
      <c r="D1286">
        <v>134990</v>
      </c>
      <c r="E1286">
        <v>135090</v>
      </c>
    </row>
    <row r="1287" spans="1:5" x14ac:dyDescent="0.25">
      <c r="A1287" s="2">
        <v>45770.618055555555</v>
      </c>
      <c r="B1287">
        <v>135005</v>
      </c>
      <c r="C1287">
        <v>135085</v>
      </c>
      <c r="D1287">
        <v>134990</v>
      </c>
      <c r="E1287">
        <v>135030</v>
      </c>
    </row>
    <row r="1288" spans="1:5" x14ac:dyDescent="0.25">
      <c r="A1288" s="2">
        <v>45770.614583333336</v>
      </c>
      <c r="B1288">
        <v>134940</v>
      </c>
      <c r="C1288">
        <v>135045</v>
      </c>
      <c r="D1288">
        <v>134895</v>
      </c>
      <c r="E1288">
        <v>135005</v>
      </c>
    </row>
    <row r="1289" spans="1:5" x14ac:dyDescent="0.25">
      <c r="A1289" s="2">
        <v>45770.611111111109</v>
      </c>
      <c r="B1289">
        <v>134795</v>
      </c>
      <c r="C1289">
        <v>134980</v>
      </c>
      <c r="D1289">
        <v>134755</v>
      </c>
      <c r="E1289">
        <v>134935</v>
      </c>
    </row>
    <row r="1290" spans="1:5" x14ac:dyDescent="0.25">
      <c r="A1290" s="2">
        <v>45770.607638888891</v>
      </c>
      <c r="B1290">
        <v>134870</v>
      </c>
      <c r="C1290">
        <v>134905</v>
      </c>
      <c r="D1290">
        <v>134750</v>
      </c>
      <c r="E1290">
        <v>134795</v>
      </c>
    </row>
    <row r="1291" spans="1:5" x14ac:dyDescent="0.25">
      <c r="A1291" s="2">
        <v>45770.604166666664</v>
      </c>
      <c r="B1291">
        <v>134815</v>
      </c>
      <c r="C1291">
        <v>134940</v>
      </c>
      <c r="D1291">
        <v>134815</v>
      </c>
      <c r="E1291">
        <v>134875</v>
      </c>
    </row>
    <row r="1292" spans="1:5" x14ac:dyDescent="0.25">
      <c r="A1292" s="2">
        <v>45770.600694444445</v>
      </c>
      <c r="B1292">
        <v>134985</v>
      </c>
      <c r="C1292">
        <v>135045</v>
      </c>
      <c r="D1292">
        <v>134815</v>
      </c>
      <c r="E1292">
        <v>134815</v>
      </c>
    </row>
    <row r="1293" spans="1:5" x14ac:dyDescent="0.25">
      <c r="A1293" s="2">
        <v>45770.597222222219</v>
      </c>
      <c r="B1293">
        <v>135065</v>
      </c>
      <c r="C1293">
        <v>135095</v>
      </c>
      <c r="D1293">
        <v>134940</v>
      </c>
      <c r="E1293">
        <v>134985</v>
      </c>
    </row>
    <row r="1294" spans="1:5" x14ac:dyDescent="0.25">
      <c r="A1294" s="2">
        <v>45770.59375</v>
      </c>
      <c r="B1294">
        <v>134970</v>
      </c>
      <c r="C1294">
        <v>135090</v>
      </c>
      <c r="D1294">
        <v>134920</v>
      </c>
      <c r="E1294">
        <v>135065</v>
      </c>
    </row>
    <row r="1295" spans="1:5" x14ac:dyDescent="0.25">
      <c r="A1295" s="2">
        <v>45770.590277777781</v>
      </c>
      <c r="B1295">
        <v>135110</v>
      </c>
      <c r="C1295">
        <v>135125</v>
      </c>
      <c r="D1295">
        <v>134930</v>
      </c>
      <c r="E1295">
        <v>134975</v>
      </c>
    </row>
    <row r="1296" spans="1:5" x14ac:dyDescent="0.25">
      <c r="A1296" s="2">
        <v>45770.586805555555</v>
      </c>
      <c r="B1296">
        <v>135040</v>
      </c>
      <c r="C1296">
        <v>135215</v>
      </c>
      <c r="D1296">
        <v>135030</v>
      </c>
      <c r="E1296">
        <v>135110</v>
      </c>
    </row>
    <row r="1297" spans="1:5" x14ac:dyDescent="0.25">
      <c r="A1297" s="2">
        <v>45770.583333333336</v>
      </c>
      <c r="B1297">
        <v>135075</v>
      </c>
      <c r="C1297">
        <v>135075</v>
      </c>
      <c r="D1297">
        <v>134780</v>
      </c>
      <c r="E1297">
        <v>135040</v>
      </c>
    </row>
    <row r="1298" spans="1:5" x14ac:dyDescent="0.25">
      <c r="A1298" s="2">
        <v>45770.579861111109</v>
      </c>
      <c r="B1298">
        <v>135000</v>
      </c>
      <c r="C1298">
        <v>135125</v>
      </c>
      <c r="D1298">
        <v>134985</v>
      </c>
      <c r="E1298">
        <v>135075</v>
      </c>
    </row>
    <row r="1299" spans="1:5" x14ac:dyDescent="0.25">
      <c r="A1299" s="2">
        <v>45770.576388888891</v>
      </c>
      <c r="B1299">
        <v>134910</v>
      </c>
      <c r="C1299">
        <v>135015</v>
      </c>
      <c r="D1299">
        <v>134875</v>
      </c>
      <c r="E1299">
        <v>135000</v>
      </c>
    </row>
    <row r="1300" spans="1:5" x14ac:dyDescent="0.25">
      <c r="A1300" s="2">
        <v>45770.572916666664</v>
      </c>
      <c r="B1300">
        <v>134975</v>
      </c>
      <c r="C1300">
        <v>135035</v>
      </c>
      <c r="D1300">
        <v>134855</v>
      </c>
      <c r="E1300">
        <v>134905</v>
      </c>
    </row>
    <row r="1301" spans="1:5" x14ac:dyDescent="0.25">
      <c r="A1301" s="2">
        <v>45770.569444444445</v>
      </c>
      <c r="B1301">
        <v>134985</v>
      </c>
      <c r="C1301">
        <v>135030</v>
      </c>
      <c r="D1301">
        <v>134950</v>
      </c>
      <c r="E1301">
        <v>134970</v>
      </c>
    </row>
    <row r="1302" spans="1:5" x14ac:dyDescent="0.25">
      <c r="A1302" s="2">
        <v>45770.565972222219</v>
      </c>
      <c r="B1302">
        <v>134850</v>
      </c>
      <c r="C1302">
        <v>135000</v>
      </c>
      <c r="D1302">
        <v>134845</v>
      </c>
      <c r="E1302">
        <v>134980</v>
      </c>
    </row>
    <row r="1303" spans="1:5" x14ac:dyDescent="0.25">
      <c r="A1303" s="2">
        <v>45770.5625</v>
      </c>
      <c r="B1303">
        <v>134950</v>
      </c>
      <c r="C1303">
        <v>134965</v>
      </c>
      <c r="D1303">
        <v>134830</v>
      </c>
      <c r="E1303">
        <v>134845</v>
      </c>
    </row>
    <row r="1304" spans="1:5" x14ac:dyDescent="0.25">
      <c r="A1304" s="2">
        <v>45770.559027777781</v>
      </c>
      <c r="B1304">
        <v>134735</v>
      </c>
      <c r="C1304">
        <v>134980</v>
      </c>
      <c r="D1304">
        <v>134665</v>
      </c>
      <c r="E1304">
        <v>134955</v>
      </c>
    </row>
    <row r="1305" spans="1:5" x14ac:dyDescent="0.25">
      <c r="A1305" s="2">
        <v>45770.555555555555</v>
      </c>
      <c r="B1305">
        <v>134905</v>
      </c>
      <c r="C1305">
        <v>134915</v>
      </c>
      <c r="D1305">
        <v>134695</v>
      </c>
      <c r="E1305">
        <v>134735</v>
      </c>
    </row>
    <row r="1306" spans="1:5" x14ac:dyDescent="0.25">
      <c r="A1306" s="2">
        <v>45770.552083333336</v>
      </c>
      <c r="B1306">
        <v>135115</v>
      </c>
      <c r="C1306">
        <v>135160</v>
      </c>
      <c r="D1306">
        <v>134895</v>
      </c>
      <c r="E1306">
        <v>134905</v>
      </c>
    </row>
    <row r="1307" spans="1:5" x14ac:dyDescent="0.25">
      <c r="A1307" s="2">
        <v>45770.548611111109</v>
      </c>
      <c r="B1307">
        <v>135215</v>
      </c>
      <c r="C1307">
        <v>135260</v>
      </c>
      <c r="D1307">
        <v>135100</v>
      </c>
      <c r="E1307">
        <v>135115</v>
      </c>
    </row>
    <row r="1308" spans="1:5" x14ac:dyDescent="0.25">
      <c r="A1308" s="2">
        <v>45770.545138888891</v>
      </c>
      <c r="B1308">
        <v>135330</v>
      </c>
      <c r="C1308">
        <v>135350</v>
      </c>
      <c r="D1308">
        <v>135200</v>
      </c>
      <c r="E1308">
        <v>135210</v>
      </c>
    </row>
    <row r="1309" spans="1:5" x14ac:dyDescent="0.25">
      <c r="A1309" s="2">
        <v>45770.541666666664</v>
      </c>
      <c r="B1309">
        <v>135340</v>
      </c>
      <c r="C1309">
        <v>135385</v>
      </c>
      <c r="D1309">
        <v>135260</v>
      </c>
      <c r="E1309">
        <v>135335</v>
      </c>
    </row>
    <row r="1310" spans="1:5" x14ac:dyDescent="0.25">
      <c r="A1310" s="2">
        <v>45770.538194444445</v>
      </c>
      <c r="B1310">
        <v>135220</v>
      </c>
      <c r="C1310">
        <v>135360</v>
      </c>
      <c r="D1310">
        <v>135220</v>
      </c>
      <c r="E1310">
        <v>135345</v>
      </c>
    </row>
    <row r="1311" spans="1:5" x14ac:dyDescent="0.25">
      <c r="A1311" s="2">
        <v>45770.534722222219</v>
      </c>
      <c r="B1311">
        <v>135115</v>
      </c>
      <c r="C1311">
        <v>135245</v>
      </c>
      <c r="D1311">
        <v>135090</v>
      </c>
      <c r="E1311">
        <v>135225</v>
      </c>
    </row>
    <row r="1312" spans="1:5" x14ac:dyDescent="0.25">
      <c r="A1312" s="2">
        <v>45770.53125</v>
      </c>
      <c r="B1312">
        <v>135335</v>
      </c>
      <c r="C1312">
        <v>135375</v>
      </c>
      <c r="D1312">
        <v>135105</v>
      </c>
      <c r="E1312">
        <v>135110</v>
      </c>
    </row>
    <row r="1313" spans="1:5" x14ac:dyDescent="0.25">
      <c r="A1313" s="2">
        <v>45770.527777777781</v>
      </c>
      <c r="B1313">
        <v>135290</v>
      </c>
      <c r="C1313">
        <v>135390</v>
      </c>
      <c r="D1313">
        <v>135220</v>
      </c>
      <c r="E1313">
        <v>135330</v>
      </c>
    </row>
    <row r="1314" spans="1:5" x14ac:dyDescent="0.25">
      <c r="A1314" s="2">
        <v>45770.524305555555</v>
      </c>
      <c r="B1314">
        <v>135315</v>
      </c>
      <c r="C1314">
        <v>135360</v>
      </c>
      <c r="D1314">
        <v>135265</v>
      </c>
      <c r="E1314">
        <v>135290</v>
      </c>
    </row>
    <row r="1315" spans="1:5" x14ac:dyDescent="0.25">
      <c r="A1315" s="2">
        <v>45770.520833333336</v>
      </c>
      <c r="B1315">
        <v>135410</v>
      </c>
      <c r="C1315">
        <v>135425</v>
      </c>
      <c r="D1315">
        <v>135165</v>
      </c>
      <c r="E1315">
        <v>135315</v>
      </c>
    </row>
    <row r="1316" spans="1:5" x14ac:dyDescent="0.25">
      <c r="A1316" s="2">
        <v>45770.517361111109</v>
      </c>
      <c r="B1316">
        <v>135490</v>
      </c>
      <c r="C1316">
        <v>135540</v>
      </c>
      <c r="D1316">
        <v>135310</v>
      </c>
      <c r="E1316">
        <v>135415</v>
      </c>
    </row>
    <row r="1317" spans="1:5" x14ac:dyDescent="0.25">
      <c r="A1317" s="2">
        <v>45770.513888888891</v>
      </c>
      <c r="B1317">
        <v>135560</v>
      </c>
      <c r="C1317">
        <v>135705</v>
      </c>
      <c r="D1317">
        <v>135360</v>
      </c>
      <c r="E1317">
        <v>135490</v>
      </c>
    </row>
    <row r="1318" spans="1:5" x14ac:dyDescent="0.25">
      <c r="A1318" s="2">
        <v>45770.510416666664</v>
      </c>
      <c r="B1318">
        <v>135700</v>
      </c>
      <c r="C1318">
        <v>135765</v>
      </c>
      <c r="D1318">
        <v>135545</v>
      </c>
      <c r="E1318">
        <v>135565</v>
      </c>
    </row>
    <row r="1319" spans="1:5" x14ac:dyDescent="0.25">
      <c r="A1319" s="2">
        <v>45770.506944444445</v>
      </c>
      <c r="B1319">
        <v>135585</v>
      </c>
      <c r="C1319">
        <v>135770</v>
      </c>
      <c r="D1319">
        <v>135580</v>
      </c>
      <c r="E1319">
        <v>135700</v>
      </c>
    </row>
    <row r="1320" spans="1:5" x14ac:dyDescent="0.25">
      <c r="A1320" s="2">
        <v>45770.503472222219</v>
      </c>
      <c r="B1320">
        <v>135570</v>
      </c>
      <c r="C1320">
        <v>135640</v>
      </c>
      <c r="D1320">
        <v>135510</v>
      </c>
      <c r="E1320">
        <v>135590</v>
      </c>
    </row>
    <row r="1321" spans="1:5" x14ac:dyDescent="0.25">
      <c r="A1321" s="2">
        <v>45770.5</v>
      </c>
      <c r="B1321">
        <v>135585</v>
      </c>
      <c r="C1321">
        <v>135740</v>
      </c>
      <c r="D1321">
        <v>135405</v>
      </c>
      <c r="E1321">
        <v>135565</v>
      </c>
    </row>
    <row r="1322" spans="1:5" x14ac:dyDescent="0.25">
      <c r="A1322" s="2">
        <v>45770.496527777781</v>
      </c>
      <c r="B1322">
        <v>135430</v>
      </c>
      <c r="C1322">
        <v>135585</v>
      </c>
      <c r="D1322">
        <v>135410</v>
      </c>
      <c r="E1322">
        <v>135580</v>
      </c>
    </row>
    <row r="1323" spans="1:5" x14ac:dyDescent="0.25">
      <c r="A1323" s="2">
        <v>45770.493055555555</v>
      </c>
      <c r="B1323">
        <v>135470</v>
      </c>
      <c r="C1323">
        <v>135510</v>
      </c>
      <c r="D1323">
        <v>135355</v>
      </c>
      <c r="E1323">
        <v>135430</v>
      </c>
    </row>
    <row r="1324" spans="1:5" x14ac:dyDescent="0.25">
      <c r="A1324" s="2">
        <v>45770.489583333336</v>
      </c>
      <c r="B1324">
        <v>135630</v>
      </c>
      <c r="C1324">
        <v>135640</v>
      </c>
      <c r="D1324">
        <v>135425</v>
      </c>
      <c r="E1324">
        <v>135470</v>
      </c>
    </row>
    <row r="1325" spans="1:5" x14ac:dyDescent="0.25">
      <c r="A1325" s="2">
        <v>45770.486111111109</v>
      </c>
      <c r="B1325">
        <v>135390</v>
      </c>
      <c r="C1325">
        <v>135670</v>
      </c>
      <c r="D1325">
        <v>135365</v>
      </c>
      <c r="E1325">
        <v>135635</v>
      </c>
    </row>
    <row r="1326" spans="1:5" x14ac:dyDescent="0.25">
      <c r="A1326" s="2">
        <v>45770.482638888891</v>
      </c>
      <c r="B1326">
        <v>135370</v>
      </c>
      <c r="C1326">
        <v>135490</v>
      </c>
      <c r="D1326">
        <v>135350</v>
      </c>
      <c r="E1326">
        <v>135390</v>
      </c>
    </row>
    <row r="1327" spans="1:5" x14ac:dyDescent="0.25">
      <c r="A1327" s="2">
        <v>45770.479166666664</v>
      </c>
      <c r="B1327">
        <v>135330</v>
      </c>
      <c r="C1327">
        <v>135415</v>
      </c>
      <c r="D1327">
        <v>135315</v>
      </c>
      <c r="E1327">
        <v>135370</v>
      </c>
    </row>
    <row r="1328" spans="1:5" x14ac:dyDescent="0.25">
      <c r="A1328" s="2">
        <v>45770.475694444445</v>
      </c>
      <c r="B1328">
        <v>135325</v>
      </c>
      <c r="C1328">
        <v>135415</v>
      </c>
      <c r="D1328">
        <v>135205</v>
      </c>
      <c r="E1328">
        <v>135330</v>
      </c>
    </row>
    <row r="1329" spans="1:5" x14ac:dyDescent="0.25">
      <c r="A1329" s="2">
        <v>45770.472222222219</v>
      </c>
      <c r="B1329">
        <v>135080</v>
      </c>
      <c r="C1329">
        <v>135360</v>
      </c>
      <c r="D1329">
        <v>135000</v>
      </c>
      <c r="E1329">
        <v>135320</v>
      </c>
    </row>
    <row r="1330" spans="1:5" x14ac:dyDescent="0.25">
      <c r="A1330" s="2">
        <v>45770.46875</v>
      </c>
      <c r="B1330">
        <v>135315</v>
      </c>
      <c r="C1330">
        <v>135325</v>
      </c>
      <c r="D1330">
        <v>135045</v>
      </c>
      <c r="E1330">
        <v>135080</v>
      </c>
    </row>
    <row r="1331" spans="1:5" x14ac:dyDescent="0.25">
      <c r="A1331" s="2">
        <v>45770.465277777781</v>
      </c>
      <c r="B1331">
        <v>135465</v>
      </c>
      <c r="C1331">
        <v>135535</v>
      </c>
      <c r="D1331">
        <v>135245</v>
      </c>
      <c r="E1331">
        <v>135315</v>
      </c>
    </row>
    <row r="1332" spans="1:5" x14ac:dyDescent="0.25">
      <c r="A1332" s="2">
        <v>45770.461805555555</v>
      </c>
      <c r="B1332">
        <v>135450</v>
      </c>
      <c r="C1332">
        <v>135600</v>
      </c>
      <c r="D1332">
        <v>135390</v>
      </c>
      <c r="E1332">
        <v>135465</v>
      </c>
    </row>
    <row r="1333" spans="1:5" x14ac:dyDescent="0.25">
      <c r="A1333" s="2">
        <v>45770.458333333336</v>
      </c>
      <c r="B1333">
        <v>135410</v>
      </c>
      <c r="C1333">
        <v>135550</v>
      </c>
      <c r="D1333">
        <v>135240</v>
      </c>
      <c r="E1333">
        <v>135445</v>
      </c>
    </row>
    <row r="1334" spans="1:5" x14ac:dyDescent="0.25">
      <c r="A1334" s="2">
        <v>45770.454861111109</v>
      </c>
      <c r="B1334">
        <v>135195</v>
      </c>
      <c r="C1334">
        <v>135415</v>
      </c>
      <c r="D1334">
        <v>135150</v>
      </c>
      <c r="E1334">
        <v>135410</v>
      </c>
    </row>
    <row r="1335" spans="1:5" x14ac:dyDescent="0.25">
      <c r="A1335" s="2">
        <v>45770.451388888891</v>
      </c>
      <c r="B1335">
        <v>135415</v>
      </c>
      <c r="C1335">
        <v>135435</v>
      </c>
      <c r="D1335">
        <v>135115</v>
      </c>
      <c r="E1335">
        <v>135190</v>
      </c>
    </row>
    <row r="1336" spans="1:5" x14ac:dyDescent="0.25">
      <c r="A1336" s="2">
        <v>45770.447916666664</v>
      </c>
      <c r="B1336">
        <v>135250</v>
      </c>
      <c r="C1336">
        <v>135440</v>
      </c>
      <c r="D1336">
        <v>135170</v>
      </c>
      <c r="E1336">
        <v>135415</v>
      </c>
    </row>
    <row r="1337" spans="1:5" x14ac:dyDescent="0.25">
      <c r="A1337" s="2">
        <v>45770.444444444445</v>
      </c>
      <c r="B1337">
        <v>135025</v>
      </c>
      <c r="C1337">
        <v>135330</v>
      </c>
      <c r="D1337">
        <v>134970</v>
      </c>
      <c r="E1337">
        <v>135250</v>
      </c>
    </row>
    <row r="1338" spans="1:5" x14ac:dyDescent="0.25">
      <c r="A1338" s="2">
        <v>45770.440972222219</v>
      </c>
      <c r="B1338">
        <v>134815</v>
      </c>
      <c r="C1338">
        <v>135350</v>
      </c>
      <c r="D1338">
        <v>134665</v>
      </c>
      <c r="E1338">
        <v>135025</v>
      </c>
    </row>
    <row r="1339" spans="1:5" x14ac:dyDescent="0.25">
      <c r="A1339" s="2">
        <v>45770.4375</v>
      </c>
      <c r="B1339">
        <v>134920</v>
      </c>
      <c r="C1339">
        <v>134930</v>
      </c>
      <c r="D1339">
        <v>134590</v>
      </c>
      <c r="E1339">
        <v>134815</v>
      </c>
    </row>
    <row r="1340" spans="1:5" x14ac:dyDescent="0.25">
      <c r="A1340" s="2">
        <v>45770.434027777781</v>
      </c>
      <c r="B1340">
        <v>134920</v>
      </c>
      <c r="C1340">
        <v>135060</v>
      </c>
      <c r="D1340">
        <v>134870</v>
      </c>
      <c r="E1340">
        <v>134915</v>
      </c>
    </row>
    <row r="1341" spans="1:5" x14ac:dyDescent="0.25">
      <c r="A1341" s="2">
        <v>45770.430555555555</v>
      </c>
      <c r="B1341">
        <v>134670</v>
      </c>
      <c r="C1341">
        <v>134980</v>
      </c>
      <c r="D1341">
        <v>134620</v>
      </c>
      <c r="E1341">
        <v>134925</v>
      </c>
    </row>
    <row r="1342" spans="1:5" x14ac:dyDescent="0.25">
      <c r="A1342" s="2">
        <v>45770.427083333336</v>
      </c>
      <c r="B1342">
        <v>134645</v>
      </c>
      <c r="C1342">
        <v>134705</v>
      </c>
      <c r="D1342">
        <v>134395</v>
      </c>
      <c r="E1342">
        <v>134665</v>
      </c>
    </row>
    <row r="1343" spans="1:5" x14ac:dyDescent="0.25">
      <c r="A1343" s="2">
        <v>45770.423611111109</v>
      </c>
      <c r="B1343">
        <v>134455</v>
      </c>
      <c r="C1343">
        <v>134670</v>
      </c>
      <c r="D1343">
        <v>134440</v>
      </c>
      <c r="E1343">
        <v>134645</v>
      </c>
    </row>
    <row r="1344" spans="1:5" x14ac:dyDescent="0.25">
      <c r="A1344" s="2">
        <v>45770.420138888891</v>
      </c>
      <c r="B1344">
        <v>134415</v>
      </c>
      <c r="C1344">
        <v>134480</v>
      </c>
      <c r="D1344">
        <v>134325</v>
      </c>
      <c r="E1344">
        <v>134455</v>
      </c>
    </row>
    <row r="1345" spans="1:5" x14ac:dyDescent="0.25">
      <c r="A1345" s="2">
        <v>45770.416666666664</v>
      </c>
      <c r="B1345">
        <v>134490</v>
      </c>
      <c r="C1345">
        <v>134570</v>
      </c>
      <c r="D1345">
        <v>134370</v>
      </c>
      <c r="E1345">
        <v>134410</v>
      </c>
    </row>
    <row r="1346" spans="1:5" x14ac:dyDescent="0.25">
      <c r="A1346" s="2">
        <v>45770.413194444445</v>
      </c>
      <c r="B1346">
        <v>134450</v>
      </c>
      <c r="C1346">
        <v>134545</v>
      </c>
      <c r="D1346">
        <v>134410</v>
      </c>
      <c r="E1346">
        <v>134490</v>
      </c>
    </row>
    <row r="1347" spans="1:5" x14ac:dyDescent="0.25">
      <c r="A1347" s="2">
        <v>45770.409722222219</v>
      </c>
      <c r="B1347">
        <v>134350</v>
      </c>
      <c r="C1347">
        <v>134450</v>
      </c>
      <c r="D1347">
        <v>134320</v>
      </c>
      <c r="E1347">
        <v>134450</v>
      </c>
    </row>
    <row r="1348" spans="1:5" x14ac:dyDescent="0.25">
      <c r="A1348" s="2">
        <v>45770.40625</v>
      </c>
      <c r="B1348">
        <v>134410</v>
      </c>
      <c r="C1348">
        <v>134435</v>
      </c>
      <c r="D1348">
        <v>134330</v>
      </c>
      <c r="E1348">
        <v>134345</v>
      </c>
    </row>
    <row r="1349" spans="1:5" x14ac:dyDescent="0.25">
      <c r="A1349" s="2">
        <v>45770.402777777781</v>
      </c>
      <c r="B1349">
        <v>134485</v>
      </c>
      <c r="C1349">
        <v>134495</v>
      </c>
      <c r="D1349">
        <v>134385</v>
      </c>
      <c r="E1349">
        <v>134405</v>
      </c>
    </row>
    <row r="1350" spans="1:5" x14ac:dyDescent="0.25">
      <c r="A1350" s="2">
        <v>45770.399305555555</v>
      </c>
      <c r="B1350">
        <v>134580</v>
      </c>
      <c r="C1350">
        <v>134640</v>
      </c>
      <c r="D1350">
        <v>134470</v>
      </c>
      <c r="E1350">
        <v>134490</v>
      </c>
    </row>
    <row r="1351" spans="1:5" x14ac:dyDescent="0.25">
      <c r="A1351" s="2">
        <v>45770.395833333336</v>
      </c>
      <c r="B1351">
        <v>134625</v>
      </c>
      <c r="C1351">
        <v>134655</v>
      </c>
      <c r="D1351">
        <v>134465</v>
      </c>
      <c r="E1351">
        <v>134580</v>
      </c>
    </row>
    <row r="1352" spans="1:5" x14ac:dyDescent="0.25">
      <c r="A1352" s="2">
        <v>45770.392361111109</v>
      </c>
      <c r="B1352">
        <v>134725</v>
      </c>
      <c r="C1352">
        <v>134815</v>
      </c>
      <c r="D1352">
        <v>134610</v>
      </c>
      <c r="E1352">
        <v>134625</v>
      </c>
    </row>
    <row r="1353" spans="1:5" x14ac:dyDescent="0.25">
      <c r="A1353" s="2">
        <v>45770.388888888891</v>
      </c>
      <c r="B1353">
        <v>134560</v>
      </c>
      <c r="C1353">
        <v>134785</v>
      </c>
      <c r="D1353">
        <v>134480</v>
      </c>
      <c r="E1353">
        <v>134725</v>
      </c>
    </row>
    <row r="1354" spans="1:5" x14ac:dyDescent="0.25">
      <c r="A1354" s="2">
        <v>45770.385416666664</v>
      </c>
      <c r="B1354">
        <v>134580</v>
      </c>
      <c r="C1354">
        <v>134675</v>
      </c>
      <c r="D1354">
        <v>134525</v>
      </c>
      <c r="E1354">
        <v>134560</v>
      </c>
    </row>
    <row r="1355" spans="1:5" x14ac:dyDescent="0.25">
      <c r="A1355" s="2">
        <v>45770.381944444445</v>
      </c>
      <c r="B1355">
        <v>134320</v>
      </c>
      <c r="C1355">
        <v>134595</v>
      </c>
      <c r="D1355">
        <v>134265</v>
      </c>
      <c r="E1355">
        <v>134580</v>
      </c>
    </row>
    <row r="1356" spans="1:5" x14ac:dyDescent="0.25">
      <c r="A1356" s="2">
        <v>45770.378472222219</v>
      </c>
      <c r="B1356">
        <v>134415</v>
      </c>
      <c r="C1356">
        <v>134455</v>
      </c>
      <c r="D1356">
        <v>134285</v>
      </c>
      <c r="E1356">
        <v>134315</v>
      </c>
    </row>
    <row r="1357" spans="1:5" x14ac:dyDescent="0.25">
      <c r="A1357" s="2">
        <v>45770.375</v>
      </c>
      <c r="B1357">
        <v>134125</v>
      </c>
      <c r="C1357">
        <v>134540</v>
      </c>
      <c r="D1357">
        <v>134110</v>
      </c>
      <c r="E1357">
        <v>134410</v>
      </c>
    </row>
    <row r="1358" spans="1:5" x14ac:dyDescent="0.25">
      <c r="A1358" s="2">
        <v>45769.763888888891</v>
      </c>
      <c r="B1358">
        <v>132880</v>
      </c>
      <c r="C1358">
        <v>133110</v>
      </c>
      <c r="D1358">
        <v>132855</v>
      </c>
      <c r="E1358">
        <v>133110</v>
      </c>
    </row>
    <row r="1359" spans="1:5" x14ac:dyDescent="0.25">
      <c r="A1359" s="2">
        <v>45769.760416666664</v>
      </c>
      <c r="B1359">
        <v>132860</v>
      </c>
      <c r="C1359">
        <v>132900</v>
      </c>
      <c r="D1359">
        <v>132840</v>
      </c>
      <c r="E1359">
        <v>132870</v>
      </c>
    </row>
    <row r="1360" spans="1:5" x14ac:dyDescent="0.25">
      <c r="A1360" s="2">
        <v>45769.756944444445</v>
      </c>
      <c r="B1360">
        <v>132885</v>
      </c>
      <c r="C1360">
        <v>132885</v>
      </c>
      <c r="D1360">
        <v>132830</v>
      </c>
      <c r="E1360">
        <v>132860</v>
      </c>
    </row>
    <row r="1361" spans="1:5" x14ac:dyDescent="0.25">
      <c r="A1361" s="2">
        <v>45769.753472222219</v>
      </c>
      <c r="B1361">
        <v>132890</v>
      </c>
      <c r="C1361">
        <v>132900</v>
      </c>
      <c r="D1361">
        <v>132845</v>
      </c>
      <c r="E1361">
        <v>132875</v>
      </c>
    </row>
    <row r="1362" spans="1:5" x14ac:dyDescent="0.25">
      <c r="A1362" s="2">
        <v>45769.75</v>
      </c>
      <c r="B1362">
        <v>132840</v>
      </c>
      <c r="C1362">
        <v>132920</v>
      </c>
      <c r="D1362">
        <v>132820</v>
      </c>
      <c r="E1362">
        <v>132885</v>
      </c>
    </row>
    <row r="1363" spans="1:5" x14ac:dyDescent="0.25">
      <c r="A1363" s="2">
        <v>45769.746527777781</v>
      </c>
      <c r="B1363">
        <v>132845</v>
      </c>
      <c r="C1363">
        <v>132880</v>
      </c>
      <c r="D1363">
        <v>132835</v>
      </c>
      <c r="E1363">
        <v>132845</v>
      </c>
    </row>
    <row r="1364" spans="1:5" x14ac:dyDescent="0.25">
      <c r="A1364" s="2">
        <v>45769.743055555555</v>
      </c>
      <c r="B1364">
        <v>132865</v>
      </c>
      <c r="C1364">
        <v>132905</v>
      </c>
      <c r="D1364">
        <v>132830</v>
      </c>
      <c r="E1364">
        <v>132845</v>
      </c>
    </row>
    <row r="1365" spans="1:5" x14ac:dyDescent="0.25">
      <c r="A1365" s="2">
        <v>45769.739583333336</v>
      </c>
      <c r="B1365">
        <v>132900</v>
      </c>
      <c r="C1365">
        <v>132915</v>
      </c>
      <c r="D1365">
        <v>132850</v>
      </c>
      <c r="E1365">
        <v>132860</v>
      </c>
    </row>
    <row r="1366" spans="1:5" x14ac:dyDescent="0.25">
      <c r="A1366" s="2">
        <v>45769.736111111109</v>
      </c>
      <c r="B1366">
        <v>132935</v>
      </c>
      <c r="C1366">
        <v>132940</v>
      </c>
      <c r="D1366">
        <v>132885</v>
      </c>
      <c r="E1366">
        <v>132900</v>
      </c>
    </row>
    <row r="1367" spans="1:5" x14ac:dyDescent="0.25">
      <c r="A1367" s="2">
        <v>45769.732638888891</v>
      </c>
      <c r="B1367">
        <v>132820</v>
      </c>
      <c r="C1367">
        <v>132945</v>
      </c>
      <c r="D1367">
        <v>132815</v>
      </c>
      <c r="E1367">
        <v>132935</v>
      </c>
    </row>
    <row r="1368" spans="1:5" x14ac:dyDescent="0.25">
      <c r="A1368" s="2">
        <v>45769.729166666664</v>
      </c>
      <c r="B1368">
        <v>132805</v>
      </c>
      <c r="C1368">
        <v>132840</v>
      </c>
      <c r="D1368">
        <v>132790</v>
      </c>
      <c r="E1368">
        <v>132815</v>
      </c>
    </row>
    <row r="1369" spans="1:5" x14ac:dyDescent="0.25">
      <c r="A1369" s="2">
        <v>45769.725694444445</v>
      </c>
      <c r="B1369">
        <v>132820</v>
      </c>
      <c r="C1369">
        <v>132865</v>
      </c>
      <c r="D1369">
        <v>132760</v>
      </c>
      <c r="E1369">
        <v>132810</v>
      </c>
    </row>
    <row r="1370" spans="1:5" x14ac:dyDescent="0.25">
      <c r="A1370" s="2">
        <v>45769.722222222219</v>
      </c>
      <c r="B1370">
        <v>132860</v>
      </c>
      <c r="C1370">
        <v>132860</v>
      </c>
      <c r="D1370">
        <v>132785</v>
      </c>
      <c r="E1370">
        <v>132815</v>
      </c>
    </row>
    <row r="1371" spans="1:5" x14ac:dyDescent="0.25">
      <c r="A1371" s="2">
        <v>45769.71875</v>
      </c>
      <c r="B1371">
        <v>132920</v>
      </c>
      <c r="C1371">
        <v>132930</v>
      </c>
      <c r="D1371">
        <v>132850</v>
      </c>
      <c r="E1371">
        <v>132855</v>
      </c>
    </row>
    <row r="1372" spans="1:5" x14ac:dyDescent="0.25">
      <c r="A1372" s="2">
        <v>45769.715277777781</v>
      </c>
      <c r="B1372">
        <v>132945</v>
      </c>
      <c r="C1372">
        <v>132995</v>
      </c>
      <c r="D1372">
        <v>132880</v>
      </c>
      <c r="E1372">
        <v>132920</v>
      </c>
    </row>
    <row r="1373" spans="1:5" x14ac:dyDescent="0.25">
      <c r="A1373" s="2">
        <v>45769.711805555555</v>
      </c>
      <c r="B1373">
        <v>132990</v>
      </c>
      <c r="C1373">
        <v>133020</v>
      </c>
      <c r="D1373">
        <v>132920</v>
      </c>
      <c r="E1373">
        <v>132950</v>
      </c>
    </row>
    <row r="1374" spans="1:5" x14ac:dyDescent="0.25">
      <c r="A1374" s="2">
        <v>45769.708333333336</v>
      </c>
      <c r="B1374">
        <v>133015</v>
      </c>
      <c r="C1374">
        <v>133090</v>
      </c>
      <c r="D1374">
        <v>132960</v>
      </c>
      <c r="E1374">
        <v>132990</v>
      </c>
    </row>
    <row r="1375" spans="1:5" x14ac:dyDescent="0.25">
      <c r="A1375" s="2">
        <v>45769.704861111109</v>
      </c>
      <c r="B1375">
        <v>133115</v>
      </c>
      <c r="C1375">
        <v>133145</v>
      </c>
      <c r="D1375">
        <v>133010</v>
      </c>
      <c r="E1375">
        <v>133020</v>
      </c>
    </row>
    <row r="1376" spans="1:5" x14ac:dyDescent="0.25">
      <c r="A1376" s="2">
        <v>45769.701388888891</v>
      </c>
      <c r="B1376">
        <v>133210</v>
      </c>
      <c r="C1376">
        <v>133210</v>
      </c>
      <c r="D1376">
        <v>133025</v>
      </c>
      <c r="E1376">
        <v>133120</v>
      </c>
    </row>
    <row r="1377" spans="1:5" x14ac:dyDescent="0.25">
      <c r="A1377" s="2">
        <v>45769.697916666664</v>
      </c>
      <c r="B1377">
        <v>133190</v>
      </c>
      <c r="C1377">
        <v>133270</v>
      </c>
      <c r="D1377">
        <v>133180</v>
      </c>
      <c r="E1377">
        <v>133205</v>
      </c>
    </row>
    <row r="1378" spans="1:5" x14ac:dyDescent="0.25">
      <c r="A1378" s="2">
        <v>45769.694444444445</v>
      </c>
      <c r="B1378">
        <v>133085</v>
      </c>
      <c r="C1378">
        <v>133230</v>
      </c>
      <c r="D1378">
        <v>133075</v>
      </c>
      <c r="E1378">
        <v>133195</v>
      </c>
    </row>
    <row r="1379" spans="1:5" x14ac:dyDescent="0.25">
      <c r="A1379" s="2">
        <v>45769.690972222219</v>
      </c>
      <c r="B1379">
        <v>133095</v>
      </c>
      <c r="C1379">
        <v>133145</v>
      </c>
      <c r="D1379">
        <v>133050</v>
      </c>
      <c r="E1379">
        <v>133085</v>
      </c>
    </row>
    <row r="1380" spans="1:5" x14ac:dyDescent="0.25">
      <c r="A1380" s="2">
        <v>45769.6875</v>
      </c>
      <c r="B1380">
        <v>133130</v>
      </c>
      <c r="C1380">
        <v>133175</v>
      </c>
      <c r="D1380">
        <v>133080</v>
      </c>
      <c r="E1380">
        <v>133095</v>
      </c>
    </row>
    <row r="1381" spans="1:5" x14ac:dyDescent="0.25">
      <c r="A1381" s="2">
        <v>45769.684027777781</v>
      </c>
      <c r="B1381">
        <v>133170</v>
      </c>
      <c r="C1381">
        <v>133215</v>
      </c>
      <c r="D1381">
        <v>133100</v>
      </c>
      <c r="E1381">
        <v>133135</v>
      </c>
    </row>
    <row r="1382" spans="1:5" x14ac:dyDescent="0.25">
      <c r="A1382" s="2">
        <v>45769.680555555555</v>
      </c>
      <c r="B1382">
        <v>133140</v>
      </c>
      <c r="C1382">
        <v>133185</v>
      </c>
      <c r="D1382">
        <v>133085</v>
      </c>
      <c r="E1382">
        <v>133165</v>
      </c>
    </row>
    <row r="1383" spans="1:5" x14ac:dyDescent="0.25">
      <c r="A1383" s="2">
        <v>45769.677083333336</v>
      </c>
      <c r="B1383">
        <v>133240</v>
      </c>
      <c r="C1383">
        <v>133260</v>
      </c>
      <c r="D1383">
        <v>133100</v>
      </c>
      <c r="E1383">
        <v>133135</v>
      </c>
    </row>
    <row r="1384" spans="1:5" x14ac:dyDescent="0.25">
      <c r="A1384" s="2">
        <v>45769.673611111109</v>
      </c>
      <c r="B1384">
        <v>133270</v>
      </c>
      <c r="C1384">
        <v>133315</v>
      </c>
      <c r="D1384">
        <v>133210</v>
      </c>
      <c r="E1384">
        <v>133235</v>
      </c>
    </row>
    <row r="1385" spans="1:5" x14ac:dyDescent="0.25">
      <c r="A1385" s="2">
        <v>45769.670138888891</v>
      </c>
      <c r="B1385">
        <v>133275</v>
      </c>
      <c r="C1385">
        <v>133305</v>
      </c>
      <c r="D1385">
        <v>133215</v>
      </c>
      <c r="E1385">
        <v>133270</v>
      </c>
    </row>
    <row r="1386" spans="1:5" x14ac:dyDescent="0.25">
      <c r="A1386" s="2">
        <v>45769.666666666664</v>
      </c>
      <c r="B1386">
        <v>133190</v>
      </c>
      <c r="C1386">
        <v>133290</v>
      </c>
      <c r="D1386">
        <v>133165</v>
      </c>
      <c r="E1386">
        <v>133280</v>
      </c>
    </row>
    <row r="1387" spans="1:5" x14ac:dyDescent="0.25">
      <c r="A1387" s="2">
        <v>45769.663194444445</v>
      </c>
      <c r="B1387">
        <v>133290</v>
      </c>
      <c r="C1387">
        <v>133335</v>
      </c>
      <c r="D1387">
        <v>133180</v>
      </c>
      <c r="E1387">
        <v>133190</v>
      </c>
    </row>
    <row r="1388" spans="1:5" x14ac:dyDescent="0.25">
      <c r="A1388" s="2">
        <v>45769.659722222219</v>
      </c>
      <c r="B1388">
        <v>133235</v>
      </c>
      <c r="C1388">
        <v>133320</v>
      </c>
      <c r="D1388">
        <v>133200</v>
      </c>
      <c r="E1388">
        <v>133290</v>
      </c>
    </row>
    <row r="1389" spans="1:5" x14ac:dyDescent="0.25">
      <c r="A1389" s="2">
        <v>45769.65625</v>
      </c>
      <c r="B1389">
        <v>133165</v>
      </c>
      <c r="C1389">
        <v>133270</v>
      </c>
      <c r="D1389">
        <v>133130</v>
      </c>
      <c r="E1389">
        <v>133235</v>
      </c>
    </row>
    <row r="1390" spans="1:5" x14ac:dyDescent="0.25">
      <c r="A1390" s="2">
        <v>45769.652777777781</v>
      </c>
      <c r="B1390">
        <v>133075</v>
      </c>
      <c r="C1390">
        <v>133195</v>
      </c>
      <c r="D1390">
        <v>133060</v>
      </c>
      <c r="E1390">
        <v>133165</v>
      </c>
    </row>
    <row r="1391" spans="1:5" x14ac:dyDescent="0.25">
      <c r="A1391" s="2">
        <v>45769.649305555555</v>
      </c>
      <c r="B1391">
        <v>133245</v>
      </c>
      <c r="C1391">
        <v>133250</v>
      </c>
      <c r="D1391">
        <v>133060</v>
      </c>
      <c r="E1391">
        <v>133075</v>
      </c>
    </row>
    <row r="1392" spans="1:5" x14ac:dyDescent="0.25">
      <c r="A1392" s="2">
        <v>45769.645833333336</v>
      </c>
      <c r="B1392">
        <v>133165</v>
      </c>
      <c r="C1392">
        <v>133290</v>
      </c>
      <c r="D1392">
        <v>133160</v>
      </c>
      <c r="E1392">
        <v>133240</v>
      </c>
    </row>
    <row r="1393" spans="1:5" x14ac:dyDescent="0.25">
      <c r="A1393" s="2">
        <v>45769.642361111109</v>
      </c>
      <c r="B1393">
        <v>133155</v>
      </c>
      <c r="C1393">
        <v>133220</v>
      </c>
      <c r="D1393">
        <v>133130</v>
      </c>
      <c r="E1393">
        <v>133165</v>
      </c>
    </row>
    <row r="1394" spans="1:5" x14ac:dyDescent="0.25">
      <c r="A1394" s="2">
        <v>45769.638888888891</v>
      </c>
      <c r="B1394">
        <v>132990</v>
      </c>
      <c r="C1394">
        <v>133270</v>
      </c>
      <c r="D1394">
        <v>132970</v>
      </c>
      <c r="E1394">
        <v>133155</v>
      </c>
    </row>
    <row r="1395" spans="1:5" x14ac:dyDescent="0.25">
      <c r="A1395" s="2">
        <v>45769.635416666664</v>
      </c>
      <c r="B1395">
        <v>132890</v>
      </c>
      <c r="C1395">
        <v>133010</v>
      </c>
      <c r="D1395">
        <v>132860</v>
      </c>
      <c r="E1395">
        <v>132990</v>
      </c>
    </row>
    <row r="1396" spans="1:5" x14ac:dyDescent="0.25">
      <c r="A1396" s="2">
        <v>45769.631944444445</v>
      </c>
      <c r="B1396">
        <v>132740</v>
      </c>
      <c r="C1396">
        <v>132920</v>
      </c>
      <c r="D1396">
        <v>132700</v>
      </c>
      <c r="E1396">
        <v>132890</v>
      </c>
    </row>
    <row r="1397" spans="1:5" x14ac:dyDescent="0.25">
      <c r="A1397" s="2">
        <v>45769.628472222219</v>
      </c>
      <c r="B1397">
        <v>132750</v>
      </c>
      <c r="C1397">
        <v>132810</v>
      </c>
      <c r="D1397">
        <v>132715</v>
      </c>
      <c r="E1397">
        <v>132745</v>
      </c>
    </row>
    <row r="1398" spans="1:5" x14ac:dyDescent="0.25">
      <c r="A1398" s="2">
        <v>45769.625</v>
      </c>
      <c r="B1398">
        <v>132570</v>
      </c>
      <c r="C1398">
        <v>132785</v>
      </c>
      <c r="D1398">
        <v>132550</v>
      </c>
      <c r="E1398">
        <v>132750</v>
      </c>
    </row>
    <row r="1399" spans="1:5" x14ac:dyDescent="0.25">
      <c r="A1399" s="2">
        <v>45769.621527777781</v>
      </c>
      <c r="B1399">
        <v>132675</v>
      </c>
      <c r="C1399">
        <v>132680</v>
      </c>
      <c r="D1399">
        <v>132565</v>
      </c>
      <c r="E1399">
        <v>132575</v>
      </c>
    </row>
    <row r="1400" spans="1:5" x14ac:dyDescent="0.25">
      <c r="A1400" s="2">
        <v>45769.618055555555</v>
      </c>
      <c r="B1400">
        <v>132550</v>
      </c>
      <c r="C1400">
        <v>132700</v>
      </c>
      <c r="D1400">
        <v>132540</v>
      </c>
      <c r="E1400">
        <v>132680</v>
      </c>
    </row>
    <row r="1401" spans="1:5" x14ac:dyDescent="0.25">
      <c r="A1401" s="2">
        <v>45769.614583333336</v>
      </c>
      <c r="B1401">
        <v>132675</v>
      </c>
      <c r="C1401">
        <v>132690</v>
      </c>
      <c r="D1401">
        <v>132530</v>
      </c>
      <c r="E1401">
        <v>132550</v>
      </c>
    </row>
    <row r="1402" spans="1:5" x14ac:dyDescent="0.25">
      <c r="A1402" s="2">
        <v>45769.611111111109</v>
      </c>
      <c r="B1402">
        <v>132625</v>
      </c>
      <c r="C1402">
        <v>132715</v>
      </c>
      <c r="D1402">
        <v>132545</v>
      </c>
      <c r="E1402">
        <v>132675</v>
      </c>
    </row>
    <row r="1403" spans="1:5" x14ac:dyDescent="0.25">
      <c r="A1403" s="2">
        <v>45769.607638888891</v>
      </c>
      <c r="B1403">
        <v>132520</v>
      </c>
      <c r="C1403">
        <v>132635</v>
      </c>
      <c r="D1403">
        <v>132490</v>
      </c>
      <c r="E1403">
        <v>132625</v>
      </c>
    </row>
    <row r="1404" spans="1:5" x14ac:dyDescent="0.25">
      <c r="A1404" s="2">
        <v>45769.604166666664</v>
      </c>
      <c r="B1404">
        <v>132545</v>
      </c>
      <c r="C1404">
        <v>132615</v>
      </c>
      <c r="D1404">
        <v>132425</v>
      </c>
      <c r="E1404">
        <v>132515</v>
      </c>
    </row>
    <row r="1405" spans="1:5" x14ac:dyDescent="0.25">
      <c r="A1405" s="2">
        <v>45769.600694444445</v>
      </c>
      <c r="B1405">
        <v>132455</v>
      </c>
      <c r="C1405">
        <v>132745</v>
      </c>
      <c r="D1405">
        <v>132415</v>
      </c>
      <c r="E1405">
        <v>132550</v>
      </c>
    </row>
    <row r="1406" spans="1:5" x14ac:dyDescent="0.25">
      <c r="A1406" s="2">
        <v>45769.597222222219</v>
      </c>
      <c r="B1406">
        <v>132640</v>
      </c>
      <c r="C1406">
        <v>132665</v>
      </c>
      <c r="D1406">
        <v>132425</v>
      </c>
      <c r="E1406">
        <v>132455</v>
      </c>
    </row>
    <row r="1407" spans="1:5" x14ac:dyDescent="0.25">
      <c r="A1407" s="2">
        <v>45769.59375</v>
      </c>
      <c r="B1407">
        <v>132665</v>
      </c>
      <c r="C1407">
        <v>132680</v>
      </c>
      <c r="D1407">
        <v>132495</v>
      </c>
      <c r="E1407">
        <v>132640</v>
      </c>
    </row>
    <row r="1408" spans="1:5" x14ac:dyDescent="0.25">
      <c r="A1408" s="2">
        <v>45769.590277777781</v>
      </c>
      <c r="B1408">
        <v>132875</v>
      </c>
      <c r="C1408">
        <v>132885</v>
      </c>
      <c r="D1408">
        <v>132635</v>
      </c>
      <c r="E1408">
        <v>132665</v>
      </c>
    </row>
    <row r="1409" spans="1:5" x14ac:dyDescent="0.25">
      <c r="A1409" s="2">
        <v>45769.586805555555</v>
      </c>
      <c r="B1409">
        <v>132875</v>
      </c>
      <c r="C1409">
        <v>132985</v>
      </c>
      <c r="D1409">
        <v>132810</v>
      </c>
      <c r="E1409">
        <v>132880</v>
      </c>
    </row>
    <row r="1410" spans="1:5" x14ac:dyDescent="0.25">
      <c r="A1410" s="2">
        <v>45769.583333333336</v>
      </c>
      <c r="B1410">
        <v>132785</v>
      </c>
      <c r="C1410">
        <v>132895</v>
      </c>
      <c r="D1410">
        <v>132780</v>
      </c>
      <c r="E1410">
        <v>132880</v>
      </c>
    </row>
    <row r="1411" spans="1:5" x14ac:dyDescent="0.25">
      <c r="A1411" s="2">
        <v>45769.579861111109</v>
      </c>
      <c r="B1411">
        <v>132850</v>
      </c>
      <c r="C1411">
        <v>132860</v>
      </c>
      <c r="D1411">
        <v>132785</v>
      </c>
      <c r="E1411">
        <v>132790</v>
      </c>
    </row>
    <row r="1412" spans="1:5" x14ac:dyDescent="0.25">
      <c r="A1412" s="2">
        <v>45769.576388888891</v>
      </c>
      <c r="B1412">
        <v>132755</v>
      </c>
      <c r="C1412">
        <v>132880</v>
      </c>
      <c r="D1412">
        <v>132705</v>
      </c>
      <c r="E1412">
        <v>132855</v>
      </c>
    </row>
    <row r="1413" spans="1:5" x14ac:dyDescent="0.25">
      <c r="A1413" s="2">
        <v>45769.572916666664</v>
      </c>
      <c r="B1413">
        <v>132915</v>
      </c>
      <c r="C1413">
        <v>132930</v>
      </c>
      <c r="D1413">
        <v>132720</v>
      </c>
      <c r="E1413">
        <v>132755</v>
      </c>
    </row>
    <row r="1414" spans="1:5" x14ac:dyDescent="0.25">
      <c r="A1414" s="2">
        <v>45769.569444444445</v>
      </c>
      <c r="B1414">
        <v>133005</v>
      </c>
      <c r="C1414">
        <v>133030</v>
      </c>
      <c r="D1414">
        <v>132855</v>
      </c>
      <c r="E1414">
        <v>132915</v>
      </c>
    </row>
    <row r="1415" spans="1:5" x14ac:dyDescent="0.25">
      <c r="A1415" s="2">
        <v>45769.565972222219</v>
      </c>
      <c r="B1415">
        <v>132975</v>
      </c>
      <c r="C1415">
        <v>133070</v>
      </c>
      <c r="D1415">
        <v>132965</v>
      </c>
      <c r="E1415">
        <v>133010</v>
      </c>
    </row>
    <row r="1416" spans="1:5" x14ac:dyDescent="0.25">
      <c r="A1416" s="2">
        <v>45769.5625</v>
      </c>
      <c r="B1416">
        <v>133065</v>
      </c>
      <c r="C1416">
        <v>133140</v>
      </c>
      <c r="D1416">
        <v>132940</v>
      </c>
      <c r="E1416">
        <v>132975</v>
      </c>
    </row>
    <row r="1417" spans="1:5" x14ac:dyDescent="0.25">
      <c r="A1417" s="2">
        <v>45769.559027777781</v>
      </c>
      <c r="B1417">
        <v>133130</v>
      </c>
      <c r="C1417">
        <v>133140</v>
      </c>
      <c r="D1417">
        <v>133015</v>
      </c>
      <c r="E1417">
        <v>133065</v>
      </c>
    </row>
    <row r="1418" spans="1:5" x14ac:dyDescent="0.25">
      <c r="A1418" s="2">
        <v>45769.555555555555</v>
      </c>
      <c r="B1418">
        <v>133155</v>
      </c>
      <c r="C1418">
        <v>133195</v>
      </c>
      <c r="D1418">
        <v>133085</v>
      </c>
      <c r="E1418">
        <v>133135</v>
      </c>
    </row>
    <row r="1419" spans="1:5" x14ac:dyDescent="0.25">
      <c r="A1419" s="2">
        <v>45769.552083333336</v>
      </c>
      <c r="B1419">
        <v>133060</v>
      </c>
      <c r="C1419">
        <v>133180</v>
      </c>
      <c r="D1419">
        <v>133035</v>
      </c>
      <c r="E1419">
        <v>133155</v>
      </c>
    </row>
    <row r="1420" spans="1:5" x14ac:dyDescent="0.25">
      <c r="A1420" s="2">
        <v>45769.548611111109</v>
      </c>
      <c r="B1420">
        <v>133060</v>
      </c>
      <c r="C1420">
        <v>133145</v>
      </c>
      <c r="D1420">
        <v>133050</v>
      </c>
      <c r="E1420">
        <v>133060</v>
      </c>
    </row>
    <row r="1421" spans="1:5" x14ac:dyDescent="0.25">
      <c r="A1421" s="2">
        <v>45769.545138888891</v>
      </c>
      <c r="B1421">
        <v>133075</v>
      </c>
      <c r="C1421">
        <v>133095</v>
      </c>
      <c r="D1421">
        <v>132960</v>
      </c>
      <c r="E1421">
        <v>133060</v>
      </c>
    </row>
    <row r="1422" spans="1:5" x14ac:dyDescent="0.25">
      <c r="A1422" s="2">
        <v>45769.541666666664</v>
      </c>
      <c r="B1422">
        <v>132920</v>
      </c>
      <c r="C1422">
        <v>133150</v>
      </c>
      <c r="D1422">
        <v>132915</v>
      </c>
      <c r="E1422">
        <v>133075</v>
      </c>
    </row>
    <row r="1423" spans="1:5" x14ac:dyDescent="0.25">
      <c r="A1423" s="2">
        <v>45769.538194444445</v>
      </c>
      <c r="B1423">
        <v>132710</v>
      </c>
      <c r="C1423">
        <v>133000</v>
      </c>
      <c r="D1423">
        <v>132690</v>
      </c>
      <c r="E1423">
        <v>132920</v>
      </c>
    </row>
    <row r="1424" spans="1:5" x14ac:dyDescent="0.25">
      <c r="A1424" s="2">
        <v>45769.534722222219</v>
      </c>
      <c r="B1424">
        <v>132835</v>
      </c>
      <c r="C1424">
        <v>132855</v>
      </c>
      <c r="D1424">
        <v>132655</v>
      </c>
      <c r="E1424">
        <v>132705</v>
      </c>
    </row>
    <row r="1425" spans="1:5" x14ac:dyDescent="0.25">
      <c r="A1425" s="2">
        <v>45769.53125</v>
      </c>
      <c r="B1425">
        <v>132780</v>
      </c>
      <c r="C1425">
        <v>132845</v>
      </c>
      <c r="D1425">
        <v>132750</v>
      </c>
      <c r="E1425">
        <v>132830</v>
      </c>
    </row>
    <row r="1426" spans="1:5" x14ac:dyDescent="0.25">
      <c r="A1426" s="2">
        <v>45769.527777777781</v>
      </c>
      <c r="B1426">
        <v>132795</v>
      </c>
      <c r="C1426">
        <v>132895</v>
      </c>
      <c r="D1426">
        <v>132745</v>
      </c>
      <c r="E1426">
        <v>132780</v>
      </c>
    </row>
    <row r="1427" spans="1:5" x14ac:dyDescent="0.25">
      <c r="A1427" s="2">
        <v>45769.524305555555</v>
      </c>
      <c r="B1427">
        <v>132770</v>
      </c>
      <c r="C1427">
        <v>132830</v>
      </c>
      <c r="D1427">
        <v>132720</v>
      </c>
      <c r="E1427">
        <v>132790</v>
      </c>
    </row>
    <row r="1428" spans="1:5" x14ac:dyDescent="0.25">
      <c r="A1428" s="2">
        <v>45769.520833333336</v>
      </c>
      <c r="B1428">
        <v>132690</v>
      </c>
      <c r="C1428">
        <v>132790</v>
      </c>
      <c r="D1428">
        <v>132650</v>
      </c>
      <c r="E1428">
        <v>132770</v>
      </c>
    </row>
    <row r="1429" spans="1:5" x14ac:dyDescent="0.25">
      <c r="A1429" s="2">
        <v>45769.517361111109</v>
      </c>
      <c r="B1429">
        <v>132670</v>
      </c>
      <c r="C1429">
        <v>132720</v>
      </c>
      <c r="D1429">
        <v>132625</v>
      </c>
      <c r="E1429">
        <v>132685</v>
      </c>
    </row>
    <row r="1430" spans="1:5" x14ac:dyDescent="0.25">
      <c r="A1430" s="2">
        <v>45769.513888888891</v>
      </c>
      <c r="B1430">
        <v>132750</v>
      </c>
      <c r="C1430">
        <v>132810</v>
      </c>
      <c r="D1430">
        <v>132655</v>
      </c>
      <c r="E1430">
        <v>132665</v>
      </c>
    </row>
    <row r="1431" spans="1:5" x14ac:dyDescent="0.25">
      <c r="A1431" s="2">
        <v>45769.510416666664</v>
      </c>
      <c r="B1431">
        <v>132605</v>
      </c>
      <c r="C1431">
        <v>132775</v>
      </c>
      <c r="D1431">
        <v>132595</v>
      </c>
      <c r="E1431">
        <v>132750</v>
      </c>
    </row>
    <row r="1432" spans="1:5" x14ac:dyDescent="0.25">
      <c r="A1432" s="2">
        <v>45769.506944444445</v>
      </c>
      <c r="B1432">
        <v>132485</v>
      </c>
      <c r="C1432">
        <v>132700</v>
      </c>
      <c r="D1432">
        <v>132465</v>
      </c>
      <c r="E1432">
        <v>132605</v>
      </c>
    </row>
    <row r="1433" spans="1:5" x14ac:dyDescent="0.25">
      <c r="A1433" s="2">
        <v>45769.503472222219</v>
      </c>
      <c r="B1433">
        <v>132650</v>
      </c>
      <c r="C1433">
        <v>132670</v>
      </c>
      <c r="D1433">
        <v>132475</v>
      </c>
      <c r="E1433">
        <v>132485</v>
      </c>
    </row>
    <row r="1434" spans="1:5" x14ac:dyDescent="0.25">
      <c r="A1434" s="2">
        <v>45769.5</v>
      </c>
      <c r="B1434">
        <v>132520</v>
      </c>
      <c r="C1434">
        <v>132720</v>
      </c>
      <c r="D1434">
        <v>132450</v>
      </c>
      <c r="E1434">
        <v>132650</v>
      </c>
    </row>
    <row r="1435" spans="1:5" x14ac:dyDescent="0.25">
      <c r="A1435" s="2">
        <v>45769.496527777781</v>
      </c>
      <c r="B1435">
        <v>132475</v>
      </c>
      <c r="C1435">
        <v>132610</v>
      </c>
      <c r="D1435">
        <v>132465</v>
      </c>
      <c r="E1435">
        <v>132520</v>
      </c>
    </row>
    <row r="1436" spans="1:5" x14ac:dyDescent="0.25">
      <c r="A1436" s="2">
        <v>45769.493055555555</v>
      </c>
      <c r="B1436">
        <v>132305</v>
      </c>
      <c r="C1436">
        <v>132495</v>
      </c>
      <c r="D1436">
        <v>132280</v>
      </c>
      <c r="E1436">
        <v>132475</v>
      </c>
    </row>
    <row r="1437" spans="1:5" x14ac:dyDescent="0.25">
      <c r="A1437" s="2">
        <v>45769.489583333336</v>
      </c>
      <c r="B1437">
        <v>132175</v>
      </c>
      <c r="C1437">
        <v>132360</v>
      </c>
      <c r="D1437">
        <v>132140</v>
      </c>
      <c r="E1437">
        <v>132300</v>
      </c>
    </row>
    <row r="1438" spans="1:5" x14ac:dyDescent="0.25">
      <c r="A1438" s="2">
        <v>45769.486111111109</v>
      </c>
      <c r="B1438">
        <v>132255</v>
      </c>
      <c r="C1438">
        <v>132315</v>
      </c>
      <c r="D1438">
        <v>132110</v>
      </c>
      <c r="E1438">
        <v>132175</v>
      </c>
    </row>
    <row r="1439" spans="1:5" x14ac:dyDescent="0.25">
      <c r="A1439" s="2">
        <v>45769.482638888891</v>
      </c>
      <c r="B1439">
        <v>132060</v>
      </c>
      <c r="C1439">
        <v>132335</v>
      </c>
      <c r="D1439">
        <v>132005</v>
      </c>
      <c r="E1439">
        <v>132255</v>
      </c>
    </row>
    <row r="1440" spans="1:5" x14ac:dyDescent="0.25">
      <c r="A1440" s="2">
        <v>45769.479166666664</v>
      </c>
      <c r="B1440">
        <v>131825</v>
      </c>
      <c r="C1440">
        <v>132100</v>
      </c>
      <c r="D1440">
        <v>131745</v>
      </c>
      <c r="E1440">
        <v>132060</v>
      </c>
    </row>
    <row r="1441" spans="1:5" x14ac:dyDescent="0.25">
      <c r="A1441" s="2">
        <v>45769.475694444445</v>
      </c>
      <c r="B1441">
        <v>131880</v>
      </c>
      <c r="C1441">
        <v>131915</v>
      </c>
      <c r="D1441">
        <v>131735</v>
      </c>
      <c r="E1441">
        <v>131825</v>
      </c>
    </row>
    <row r="1442" spans="1:5" x14ac:dyDescent="0.25">
      <c r="A1442" s="2">
        <v>45769.472222222219</v>
      </c>
      <c r="B1442">
        <v>131750</v>
      </c>
      <c r="C1442">
        <v>131905</v>
      </c>
      <c r="D1442">
        <v>131715</v>
      </c>
      <c r="E1442">
        <v>131880</v>
      </c>
    </row>
    <row r="1443" spans="1:5" x14ac:dyDescent="0.25">
      <c r="A1443" s="2">
        <v>45769.46875</v>
      </c>
      <c r="B1443">
        <v>131800</v>
      </c>
      <c r="C1443">
        <v>131930</v>
      </c>
      <c r="D1443">
        <v>131670</v>
      </c>
      <c r="E1443">
        <v>131750</v>
      </c>
    </row>
    <row r="1444" spans="1:5" x14ac:dyDescent="0.25">
      <c r="A1444" s="2">
        <v>45769.465277777781</v>
      </c>
      <c r="B1444">
        <v>131605</v>
      </c>
      <c r="C1444">
        <v>131810</v>
      </c>
      <c r="D1444">
        <v>131585</v>
      </c>
      <c r="E1444">
        <v>131800</v>
      </c>
    </row>
    <row r="1445" spans="1:5" x14ac:dyDescent="0.25">
      <c r="A1445" s="2">
        <v>45769.461805555555</v>
      </c>
      <c r="B1445">
        <v>131425</v>
      </c>
      <c r="C1445">
        <v>131645</v>
      </c>
      <c r="D1445">
        <v>131380</v>
      </c>
      <c r="E1445">
        <v>131610</v>
      </c>
    </row>
    <row r="1446" spans="1:5" x14ac:dyDescent="0.25">
      <c r="A1446" s="2">
        <v>45769.458333333336</v>
      </c>
      <c r="B1446">
        <v>131530</v>
      </c>
      <c r="C1446">
        <v>131590</v>
      </c>
      <c r="D1446">
        <v>131385</v>
      </c>
      <c r="E1446">
        <v>131420</v>
      </c>
    </row>
    <row r="1447" spans="1:5" x14ac:dyDescent="0.25">
      <c r="A1447" s="2">
        <v>45769.454861111109</v>
      </c>
      <c r="B1447">
        <v>131645</v>
      </c>
      <c r="C1447">
        <v>131760</v>
      </c>
      <c r="D1447">
        <v>131470</v>
      </c>
      <c r="E1447">
        <v>131530</v>
      </c>
    </row>
    <row r="1448" spans="1:5" x14ac:dyDescent="0.25">
      <c r="A1448" s="2">
        <v>45769.451388888891</v>
      </c>
      <c r="B1448">
        <v>131690</v>
      </c>
      <c r="C1448">
        <v>131705</v>
      </c>
      <c r="D1448">
        <v>131490</v>
      </c>
      <c r="E1448">
        <v>131645</v>
      </c>
    </row>
    <row r="1449" spans="1:5" x14ac:dyDescent="0.25">
      <c r="A1449" s="2">
        <v>45769.447916666664</v>
      </c>
      <c r="B1449">
        <v>131670</v>
      </c>
      <c r="C1449">
        <v>131785</v>
      </c>
      <c r="D1449">
        <v>131610</v>
      </c>
      <c r="E1449">
        <v>131690</v>
      </c>
    </row>
    <row r="1450" spans="1:5" x14ac:dyDescent="0.25">
      <c r="A1450" s="2">
        <v>45769.444444444445</v>
      </c>
      <c r="B1450">
        <v>131695</v>
      </c>
      <c r="C1450">
        <v>131865</v>
      </c>
      <c r="D1450">
        <v>131630</v>
      </c>
      <c r="E1450">
        <v>131675</v>
      </c>
    </row>
    <row r="1451" spans="1:5" x14ac:dyDescent="0.25">
      <c r="A1451" s="2">
        <v>45769.440972222219</v>
      </c>
      <c r="B1451">
        <v>131435</v>
      </c>
      <c r="C1451">
        <v>131780</v>
      </c>
      <c r="D1451">
        <v>131390</v>
      </c>
      <c r="E1451">
        <v>131695</v>
      </c>
    </row>
    <row r="1452" spans="1:5" x14ac:dyDescent="0.25">
      <c r="A1452" s="2">
        <v>45769.4375</v>
      </c>
      <c r="B1452">
        <v>131145</v>
      </c>
      <c r="C1452">
        <v>131450</v>
      </c>
      <c r="D1452">
        <v>131095</v>
      </c>
      <c r="E1452">
        <v>131435</v>
      </c>
    </row>
    <row r="1453" spans="1:5" x14ac:dyDescent="0.25">
      <c r="A1453" s="2">
        <v>45769.434027777781</v>
      </c>
      <c r="B1453">
        <v>131020</v>
      </c>
      <c r="C1453">
        <v>131160</v>
      </c>
      <c r="D1453">
        <v>130940</v>
      </c>
      <c r="E1453">
        <v>131145</v>
      </c>
    </row>
    <row r="1454" spans="1:5" x14ac:dyDescent="0.25">
      <c r="A1454" s="2">
        <v>45769.430555555555</v>
      </c>
      <c r="B1454">
        <v>131090</v>
      </c>
      <c r="C1454">
        <v>131090</v>
      </c>
      <c r="D1454">
        <v>130955</v>
      </c>
      <c r="E1454">
        <v>131025</v>
      </c>
    </row>
    <row r="1455" spans="1:5" x14ac:dyDescent="0.25">
      <c r="A1455" s="2">
        <v>45769.427083333336</v>
      </c>
      <c r="B1455">
        <v>131370</v>
      </c>
      <c r="C1455">
        <v>131375</v>
      </c>
      <c r="D1455">
        <v>131040</v>
      </c>
      <c r="E1455">
        <v>131085</v>
      </c>
    </row>
    <row r="1456" spans="1:5" x14ac:dyDescent="0.25">
      <c r="A1456" s="2">
        <v>45769.423611111109</v>
      </c>
      <c r="B1456">
        <v>131450</v>
      </c>
      <c r="C1456">
        <v>131510</v>
      </c>
      <c r="D1456">
        <v>131300</v>
      </c>
      <c r="E1456">
        <v>131370</v>
      </c>
    </row>
    <row r="1457" spans="1:5" x14ac:dyDescent="0.25">
      <c r="A1457" s="2">
        <v>45769.420138888891</v>
      </c>
      <c r="B1457">
        <v>131510</v>
      </c>
      <c r="C1457">
        <v>131545</v>
      </c>
      <c r="D1457">
        <v>131330</v>
      </c>
      <c r="E1457">
        <v>131450</v>
      </c>
    </row>
    <row r="1458" spans="1:5" x14ac:dyDescent="0.25">
      <c r="A1458" s="2">
        <v>45769.416666666664</v>
      </c>
      <c r="B1458">
        <v>131520</v>
      </c>
      <c r="C1458">
        <v>131635</v>
      </c>
      <c r="D1458">
        <v>131415</v>
      </c>
      <c r="E1458">
        <v>131510</v>
      </c>
    </row>
    <row r="1459" spans="1:5" x14ac:dyDescent="0.25">
      <c r="A1459" s="2">
        <v>45769.413194444445</v>
      </c>
      <c r="B1459">
        <v>131650</v>
      </c>
      <c r="C1459">
        <v>131650</v>
      </c>
      <c r="D1459">
        <v>131505</v>
      </c>
      <c r="E1459">
        <v>131520</v>
      </c>
    </row>
    <row r="1460" spans="1:5" x14ac:dyDescent="0.25">
      <c r="A1460" s="2">
        <v>45769.409722222219</v>
      </c>
      <c r="B1460">
        <v>131580</v>
      </c>
      <c r="C1460">
        <v>131720</v>
      </c>
      <c r="D1460">
        <v>131560</v>
      </c>
      <c r="E1460">
        <v>131645</v>
      </c>
    </row>
    <row r="1461" spans="1:5" x14ac:dyDescent="0.25">
      <c r="A1461" s="2">
        <v>45769.40625</v>
      </c>
      <c r="B1461">
        <v>131690</v>
      </c>
      <c r="C1461">
        <v>131765</v>
      </c>
      <c r="D1461">
        <v>131565</v>
      </c>
      <c r="E1461">
        <v>131580</v>
      </c>
    </row>
    <row r="1462" spans="1:5" x14ac:dyDescent="0.25">
      <c r="A1462" s="2">
        <v>45769.402777777781</v>
      </c>
      <c r="B1462">
        <v>131745</v>
      </c>
      <c r="C1462">
        <v>131805</v>
      </c>
      <c r="D1462">
        <v>131670</v>
      </c>
      <c r="E1462">
        <v>131690</v>
      </c>
    </row>
    <row r="1463" spans="1:5" x14ac:dyDescent="0.25">
      <c r="A1463" s="2">
        <v>45769.399305555555</v>
      </c>
      <c r="B1463">
        <v>131905</v>
      </c>
      <c r="C1463">
        <v>131920</v>
      </c>
      <c r="D1463">
        <v>131740</v>
      </c>
      <c r="E1463">
        <v>131750</v>
      </c>
    </row>
    <row r="1464" spans="1:5" x14ac:dyDescent="0.25">
      <c r="A1464" s="2">
        <v>45769.395833333336</v>
      </c>
      <c r="B1464">
        <v>132010</v>
      </c>
      <c r="C1464">
        <v>132060</v>
      </c>
      <c r="D1464">
        <v>131875</v>
      </c>
      <c r="E1464">
        <v>131910</v>
      </c>
    </row>
    <row r="1465" spans="1:5" x14ac:dyDescent="0.25">
      <c r="A1465" s="2">
        <v>45769.392361111109</v>
      </c>
      <c r="B1465">
        <v>132150</v>
      </c>
      <c r="C1465">
        <v>132180</v>
      </c>
      <c r="D1465">
        <v>131945</v>
      </c>
      <c r="E1465">
        <v>132015</v>
      </c>
    </row>
    <row r="1466" spans="1:5" x14ac:dyDescent="0.25">
      <c r="A1466" s="2">
        <v>45769.388888888891</v>
      </c>
      <c r="B1466">
        <v>132130</v>
      </c>
      <c r="C1466">
        <v>132180</v>
      </c>
      <c r="D1466">
        <v>132060</v>
      </c>
      <c r="E1466">
        <v>132145</v>
      </c>
    </row>
    <row r="1467" spans="1:5" x14ac:dyDescent="0.25">
      <c r="A1467" s="2">
        <v>45769.385416666664</v>
      </c>
      <c r="B1467">
        <v>132275</v>
      </c>
      <c r="C1467">
        <v>132285</v>
      </c>
      <c r="D1467">
        <v>132080</v>
      </c>
      <c r="E1467">
        <v>132130</v>
      </c>
    </row>
    <row r="1468" spans="1:5" x14ac:dyDescent="0.25">
      <c r="A1468" s="2">
        <v>45769.381944444445</v>
      </c>
      <c r="B1468">
        <v>132170</v>
      </c>
      <c r="C1468">
        <v>132320</v>
      </c>
      <c r="D1468">
        <v>132100</v>
      </c>
      <c r="E1468">
        <v>132280</v>
      </c>
    </row>
    <row r="1469" spans="1:5" x14ac:dyDescent="0.25">
      <c r="A1469" s="2">
        <v>45769.378472222219</v>
      </c>
      <c r="B1469">
        <v>132175</v>
      </c>
      <c r="C1469">
        <v>132245</v>
      </c>
      <c r="D1469">
        <v>131865</v>
      </c>
      <c r="E1469">
        <v>132170</v>
      </c>
    </row>
    <row r="1470" spans="1:5" x14ac:dyDescent="0.25">
      <c r="A1470" s="2">
        <v>45769.375</v>
      </c>
      <c r="B1470">
        <v>132140</v>
      </c>
      <c r="C1470">
        <v>132195</v>
      </c>
      <c r="D1470">
        <v>131840</v>
      </c>
      <c r="E1470">
        <v>132180</v>
      </c>
    </row>
    <row r="1471" spans="1:5" x14ac:dyDescent="0.25">
      <c r="A1471" s="2">
        <v>45764.763888888891</v>
      </c>
      <c r="B1471">
        <v>131940</v>
      </c>
      <c r="C1471">
        <v>131955</v>
      </c>
      <c r="D1471">
        <v>131850</v>
      </c>
      <c r="E1471">
        <v>131875</v>
      </c>
    </row>
    <row r="1472" spans="1:5" x14ac:dyDescent="0.25">
      <c r="A1472" s="2">
        <v>45764.760416666664</v>
      </c>
      <c r="B1472">
        <v>131935</v>
      </c>
      <c r="C1472">
        <v>131980</v>
      </c>
      <c r="D1472">
        <v>131885</v>
      </c>
      <c r="E1472">
        <v>131940</v>
      </c>
    </row>
    <row r="1473" spans="1:5" x14ac:dyDescent="0.25">
      <c r="A1473" s="2">
        <v>45764.756944444445</v>
      </c>
      <c r="B1473">
        <v>131990</v>
      </c>
      <c r="C1473">
        <v>132015</v>
      </c>
      <c r="D1473">
        <v>131915</v>
      </c>
      <c r="E1473">
        <v>131945</v>
      </c>
    </row>
    <row r="1474" spans="1:5" x14ac:dyDescent="0.25">
      <c r="A1474" s="2">
        <v>45764.753472222219</v>
      </c>
      <c r="B1474">
        <v>131975</v>
      </c>
      <c r="C1474">
        <v>132045</v>
      </c>
      <c r="D1474">
        <v>131960</v>
      </c>
      <c r="E1474">
        <v>131995</v>
      </c>
    </row>
    <row r="1475" spans="1:5" x14ac:dyDescent="0.25">
      <c r="A1475" s="2">
        <v>45764.75</v>
      </c>
      <c r="B1475">
        <v>131980</v>
      </c>
      <c r="C1475">
        <v>132070</v>
      </c>
      <c r="D1475">
        <v>131950</v>
      </c>
      <c r="E1475">
        <v>131980</v>
      </c>
    </row>
    <row r="1476" spans="1:5" x14ac:dyDescent="0.25">
      <c r="A1476" s="2">
        <v>45764.746527777781</v>
      </c>
      <c r="B1476">
        <v>132055</v>
      </c>
      <c r="C1476">
        <v>132095</v>
      </c>
      <c r="D1476">
        <v>131945</v>
      </c>
      <c r="E1476">
        <v>131980</v>
      </c>
    </row>
    <row r="1477" spans="1:5" x14ac:dyDescent="0.25">
      <c r="A1477" s="2">
        <v>45764.743055555555</v>
      </c>
      <c r="B1477">
        <v>131965</v>
      </c>
      <c r="C1477">
        <v>132070</v>
      </c>
      <c r="D1477">
        <v>131945</v>
      </c>
      <c r="E1477">
        <v>132060</v>
      </c>
    </row>
    <row r="1478" spans="1:5" x14ac:dyDescent="0.25">
      <c r="A1478" s="2">
        <v>45764.739583333336</v>
      </c>
      <c r="B1478">
        <v>132035</v>
      </c>
      <c r="C1478">
        <v>132055</v>
      </c>
      <c r="D1478">
        <v>131955</v>
      </c>
      <c r="E1478">
        <v>131960</v>
      </c>
    </row>
    <row r="1479" spans="1:5" x14ac:dyDescent="0.25">
      <c r="A1479" s="2">
        <v>45764.736111111109</v>
      </c>
      <c r="B1479">
        <v>132010</v>
      </c>
      <c r="C1479">
        <v>132070</v>
      </c>
      <c r="D1479">
        <v>131970</v>
      </c>
      <c r="E1479">
        <v>132040</v>
      </c>
    </row>
    <row r="1480" spans="1:5" x14ac:dyDescent="0.25">
      <c r="A1480" s="2">
        <v>45764.732638888891</v>
      </c>
      <c r="B1480">
        <v>132040</v>
      </c>
      <c r="C1480">
        <v>132090</v>
      </c>
      <c r="D1480">
        <v>131985</v>
      </c>
      <c r="E1480">
        <v>132010</v>
      </c>
    </row>
    <row r="1481" spans="1:5" x14ac:dyDescent="0.25">
      <c r="A1481" s="2">
        <v>45764.729166666664</v>
      </c>
      <c r="B1481">
        <v>132040</v>
      </c>
      <c r="C1481">
        <v>132155</v>
      </c>
      <c r="D1481">
        <v>132010</v>
      </c>
      <c r="E1481">
        <v>132040</v>
      </c>
    </row>
    <row r="1482" spans="1:5" x14ac:dyDescent="0.25">
      <c r="A1482" s="2">
        <v>45764.725694444445</v>
      </c>
      <c r="B1482">
        <v>132085</v>
      </c>
      <c r="C1482">
        <v>132100</v>
      </c>
      <c r="D1482">
        <v>132005</v>
      </c>
      <c r="E1482">
        <v>132050</v>
      </c>
    </row>
    <row r="1483" spans="1:5" x14ac:dyDescent="0.25">
      <c r="A1483" s="2">
        <v>45764.722222222219</v>
      </c>
      <c r="B1483">
        <v>132140</v>
      </c>
      <c r="C1483">
        <v>132140</v>
      </c>
      <c r="D1483">
        <v>132035</v>
      </c>
      <c r="E1483">
        <v>132085</v>
      </c>
    </row>
    <row r="1484" spans="1:5" x14ac:dyDescent="0.25">
      <c r="A1484" s="2">
        <v>45764.71875</v>
      </c>
      <c r="B1484">
        <v>132175</v>
      </c>
      <c r="C1484">
        <v>132190</v>
      </c>
      <c r="D1484">
        <v>132105</v>
      </c>
      <c r="E1484">
        <v>132140</v>
      </c>
    </row>
    <row r="1485" spans="1:5" x14ac:dyDescent="0.25">
      <c r="A1485" s="2">
        <v>45764.715277777781</v>
      </c>
      <c r="B1485">
        <v>132185</v>
      </c>
      <c r="C1485">
        <v>132200</v>
      </c>
      <c r="D1485">
        <v>132125</v>
      </c>
      <c r="E1485">
        <v>132180</v>
      </c>
    </row>
    <row r="1486" spans="1:5" x14ac:dyDescent="0.25">
      <c r="A1486" s="2">
        <v>45764.711805555555</v>
      </c>
      <c r="B1486">
        <v>132050</v>
      </c>
      <c r="C1486">
        <v>132215</v>
      </c>
      <c r="D1486">
        <v>132030</v>
      </c>
      <c r="E1486">
        <v>132185</v>
      </c>
    </row>
    <row r="1487" spans="1:5" x14ac:dyDescent="0.25">
      <c r="A1487" s="2">
        <v>45764.708333333336</v>
      </c>
      <c r="B1487">
        <v>131865</v>
      </c>
      <c r="C1487">
        <v>132060</v>
      </c>
      <c r="D1487">
        <v>131855</v>
      </c>
      <c r="E1487">
        <v>132045</v>
      </c>
    </row>
    <row r="1488" spans="1:5" x14ac:dyDescent="0.25">
      <c r="A1488" s="2">
        <v>45764.704861111109</v>
      </c>
      <c r="B1488">
        <v>132105</v>
      </c>
      <c r="C1488">
        <v>132120</v>
      </c>
      <c r="D1488">
        <v>131860</v>
      </c>
      <c r="E1488">
        <v>131870</v>
      </c>
    </row>
    <row r="1489" spans="1:5" x14ac:dyDescent="0.25">
      <c r="A1489" s="2">
        <v>45764.701388888891</v>
      </c>
      <c r="B1489">
        <v>132080</v>
      </c>
      <c r="C1489">
        <v>132105</v>
      </c>
      <c r="D1489">
        <v>131905</v>
      </c>
      <c r="E1489">
        <v>132100</v>
      </c>
    </row>
    <row r="1490" spans="1:5" x14ac:dyDescent="0.25">
      <c r="A1490" s="2">
        <v>45764.697916666664</v>
      </c>
      <c r="B1490">
        <v>132120</v>
      </c>
      <c r="C1490">
        <v>132145</v>
      </c>
      <c r="D1490">
        <v>132055</v>
      </c>
      <c r="E1490">
        <v>132080</v>
      </c>
    </row>
    <row r="1491" spans="1:5" x14ac:dyDescent="0.25">
      <c r="A1491" s="2">
        <v>45764.694444444445</v>
      </c>
      <c r="B1491">
        <v>132035</v>
      </c>
      <c r="C1491">
        <v>132175</v>
      </c>
      <c r="D1491">
        <v>132035</v>
      </c>
      <c r="E1491">
        <v>132120</v>
      </c>
    </row>
    <row r="1492" spans="1:5" x14ac:dyDescent="0.25">
      <c r="A1492" s="2">
        <v>45764.690972222219</v>
      </c>
      <c r="B1492">
        <v>132045</v>
      </c>
      <c r="C1492">
        <v>132080</v>
      </c>
      <c r="D1492">
        <v>132010</v>
      </c>
      <c r="E1492">
        <v>132040</v>
      </c>
    </row>
    <row r="1493" spans="1:5" x14ac:dyDescent="0.25">
      <c r="A1493" s="2">
        <v>45764.6875</v>
      </c>
      <c r="B1493">
        <v>132110</v>
      </c>
      <c r="C1493">
        <v>132165</v>
      </c>
      <c r="D1493">
        <v>132040</v>
      </c>
      <c r="E1493">
        <v>132045</v>
      </c>
    </row>
    <row r="1494" spans="1:5" x14ac:dyDescent="0.25">
      <c r="A1494" s="2">
        <v>45764.684027777781</v>
      </c>
      <c r="B1494">
        <v>132115</v>
      </c>
      <c r="C1494">
        <v>132185</v>
      </c>
      <c r="D1494">
        <v>132095</v>
      </c>
      <c r="E1494">
        <v>132105</v>
      </c>
    </row>
    <row r="1495" spans="1:5" x14ac:dyDescent="0.25">
      <c r="A1495" s="2">
        <v>45764.680555555555</v>
      </c>
      <c r="B1495">
        <v>132040</v>
      </c>
      <c r="C1495">
        <v>132165</v>
      </c>
      <c r="D1495">
        <v>131980</v>
      </c>
      <c r="E1495">
        <v>132115</v>
      </c>
    </row>
    <row r="1496" spans="1:5" x14ac:dyDescent="0.25">
      <c r="A1496" s="2">
        <v>45764.677083333336</v>
      </c>
      <c r="B1496">
        <v>132115</v>
      </c>
      <c r="C1496">
        <v>132140</v>
      </c>
      <c r="D1496">
        <v>132035</v>
      </c>
      <c r="E1496">
        <v>132045</v>
      </c>
    </row>
    <row r="1497" spans="1:5" x14ac:dyDescent="0.25">
      <c r="A1497" s="2">
        <v>45764.673611111109</v>
      </c>
      <c r="B1497">
        <v>132230</v>
      </c>
      <c r="C1497">
        <v>132265</v>
      </c>
      <c r="D1497">
        <v>132055</v>
      </c>
      <c r="E1497">
        <v>132120</v>
      </c>
    </row>
    <row r="1498" spans="1:5" x14ac:dyDescent="0.25">
      <c r="A1498" s="2">
        <v>45764.670138888891</v>
      </c>
      <c r="B1498">
        <v>132300</v>
      </c>
      <c r="C1498">
        <v>132320</v>
      </c>
      <c r="D1498">
        <v>132220</v>
      </c>
      <c r="E1498">
        <v>132225</v>
      </c>
    </row>
    <row r="1499" spans="1:5" x14ac:dyDescent="0.25">
      <c r="A1499" s="2">
        <v>45764.666666666664</v>
      </c>
      <c r="B1499">
        <v>132345</v>
      </c>
      <c r="C1499">
        <v>132390</v>
      </c>
      <c r="D1499">
        <v>132285</v>
      </c>
      <c r="E1499">
        <v>132305</v>
      </c>
    </row>
    <row r="1500" spans="1:5" x14ac:dyDescent="0.25">
      <c r="A1500" s="2">
        <v>45764.663194444445</v>
      </c>
      <c r="B1500">
        <v>132370</v>
      </c>
      <c r="C1500">
        <v>132435</v>
      </c>
      <c r="D1500">
        <v>132335</v>
      </c>
      <c r="E1500">
        <v>132345</v>
      </c>
    </row>
    <row r="1501" spans="1:5" x14ac:dyDescent="0.25">
      <c r="A1501" s="2">
        <v>45764.659722222219</v>
      </c>
      <c r="B1501">
        <v>132335</v>
      </c>
      <c r="C1501">
        <v>132390</v>
      </c>
      <c r="D1501">
        <v>132240</v>
      </c>
      <c r="E1501">
        <v>132365</v>
      </c>
    </row>
    <row r="1502" spans="1:5" x14ac:dyDescent="0.25">
      <c r="A1502" s="2">
        <v>45764.65625</v>
      </c>
      <c r="B1502">
        <v>132380</v>
      </c>
      <c r="C1502">
        <v>132435</v>
      </c>
      <c r="D1502">
        <v>132260</v>
      </c>
      <c r="E1502">
        <v>132335</v>
      </c>
    </row>
    <row r="1503" spans="1:5" x14ac:dyDescent="0.25">
      <c r="A1503" s="2">
        <v>45764.652777777781</v>
      </c>
      <c r="B1503">
        <v>132570</v>
      </c>
      <c r="C1503">
        <v>132600</v>
      </c>
      <c r="D1503">
        <v>132355</v>
      </c>
      <c r="E1503">
        <v>132380</v>
      </c>
    </row>
    <row r="1504" spans="1:5" x14ac:dyDescent="0.25">
      <c r="A1504" s="2">
        <v>45764.649305555555</v>
      </c>
      <c r="B1504">
        <v>132455</v>
      </c>
      <c r="C1504">
        <v>132595</v>
      </c>
      <c r="D1504">
        <v>132440</v>
      </c>
      <c r="E1504">
        <v>132565</v>
      </c>
    </row>
    <row r="1505" spans="1:5" x14ac:dyDescent="0.25">
      <c r="A1505" s="2">
        <v>45764.645833333336</v>
      </c>
      <c r="B1505">
        <v>132340</v>
      </c>
      <c r="C1505">
        <v>132515</v>
      </c>
      <c r="D1505">
        <v>132330</v>
      </c>
      <c r="E1505">
        <v>132450</v>
      </c>
    </row>
    <row r="1506" spans="1:5" x14ac:dyDescent="0.25">
      <c r="A1506" s="2">
        <v>45764.642361111109</v>
      </c>
      <c r="B1506">
        <v>132425</v>
      </c>
      <c r="C1506">
        <v>132460</v>
      </c>
      <c r="D1506">
        <v>132320</v>
      </c>
      <c r="E1506">
        <v>132340</v>
      </c>
    </row>
    <row r="1507" spans="1:5" x14ac:dyDescent="0.25">
      <c r="A1507" s="2">
        <v>45764.638888888891</v>
      </c>
      <c r="B1507">
        <v>132435</v>
      </c>
      <c r="C1507">
        <v>132475</v>
      </c>
      <c r="D1507">
        <v>132375</v>
      </c>
      <c r="E1507">
        <v>132425</v>
      </c>
    </row>
    <row r="1508" spans="1:5" x14ac:dyDescent="0.25">
      <c r="A1508" s="2">
        <v>45764.635416666664</v>
      </c>
      <c r="B1508">
        <v>132440</v>
      </c>
      <c r="C1508">
        <v>132465</v>
      </c>
      <c r="D1508">
        <v>132360</v>
      </c>
      <c r="E1508">
        <v>132440</v>
      </c>
    </row>
    <row r="1509" spans="1:5" x14ac:dyDescent="0.25">
      <c r="A1509" s="2">
        <v>45764.631944444445</v>
      </c>
      <c r="B1509">
        <v>132450</v>
      </c>
      <c r="C1509">
        <v>132530</v>
      </c>
      <c r="D1509">
        <v>132405</v>
      </c>
      <c r="E1509">
        <v>132440</v>
      </c>
    </row>
    <row r="1510" spans="1:5" x14ac:dyDescent="0.25">
      <c r="A1510" s="2">
        <v>45764.628472222219</v>
      </c>
      <c r="B1510">
        <v>132320</v>
      </c>
      <c r="C1510">
        <v>132495</v>
      </c>
      <c r="D1510">
        <v>132290</v>
      </c>
      <c r="E1510">
        <v>132445</v>
      </c>
    </row>
    <row r="1511" spans="1:5" x14ac:dyDescent="0.25">
      <c r="A1511" s="2">
        <v>45764.625</v>
      </c>
      <c r="B1511">
        <v>132195</v>
      </c>
      <c r="C1511">
        <v>132355</v>
      </c>
      <c r="D1511">
        <v>132135</v>
      </c>
      <c r="E1511">
        <v>132315</v>
      </c>
    </row>
    <row r="1512" spans="1:5" x14ac:dyDescent="0.25">
      <c r="A1512" s="2">
        <v>45764.621527777781</v>
      </c>
      <c r="B1512">
        <v>132185</v>
      </c>
      <c r="C1512">
        <v>132220</v>
      </c>
      <c r="D1512">
        <v>132135</v>
      </c>
      <c r="E1512">
        <v>132195</v>
      </c>
    </row>
    <row r="1513" spans="1:5" x14ac:dyDescent="0.25">
      <c r="A1513" s="2">
        <v>45764.618055555555</v>
      </c>
      <c r="B1513">
        <v>132205</v>
      </c>
      <c r="C1513">
        <v>132250</v>
      </c>
      <c r="D1513">
        <v>132175</v>
      </c>
      <c r="E1513">
        <v>132185</v>
      </c>
    </row>
    <row r="1514" spans="1:5" x14ac:dyDescent="0.25">
      <c r="A1514" s="2">
        <v>45764.614583333336</v>
      </c>
      <c r="B1514">
        <v>132115</v>
      </c>
      <c r="C1514">
        <v>132375</v>
      </c>
      <c r="D1514">
        <v>132105</v>
      </c>
      <c r="E1514">
        <v>132205</v>
      </c>
    </row>
    <row r="1515" spans="1:5" x14ac:dyDescent="0.25">
      <c r="A1515" s="2">
        <v>45764.611111111109</v>
      </c>
      <c r="B1515">
        <v>132030</v>
      </c>
      <c r="C1515">
        <v>132130</v>
      </c>
      <c r="D1515">
        <v>132005</v>
      </c>
      <c r="E1515">
        <v>132115</v>
      </c>
    </row>
    <row r="1516" spans="1:5" x14ac:dyDescent="0.25">
      <c r="A1516" s="2">
        <v>45764.607638888891</v>
      </c>
      <c r="B1516">
        <v>132040</v>
      </c>
      <c r="C1516">
        <v>132080</v>
      </c>
      <c r="D1516">
        <v>131970</v>
      </c>
      <c r="E1516">
        <v>132025</v>
      </c>
    </row>
    <row r="1517" spans="1:5" x14ac:dyDescent="0.25">
      <c r="A1517" s="2">
        <v>45764.604166666664</v>
      </c>
      <c r="B1517">
        <v>131880</v>
      </c>
      <c r="C1517">
        <v>132060</v>
      </c>
      <c r="D1517">
        <v>131850</v>
      </c>
      <c r="E1517">
        <v>132040</v>
      </c>
    </row>
    <row r="1518" spans="1:5" x14ac:dyDescent="0.25">
      <c r="A1518" s="2">
        <v>45764.600694444445</v>
      </c>
      <c r="B1518">
        <v>131980</v>
      </c>
      <c r="C1518">
        <v>132005</v>
      </c>
      <c r="D1518">
        <v>131845</v>
      </c>
      <c r="E1518">
        <v>131880</v>
      </c>
    </row>
    <row r="1519" spans="1:5" x14ac:dyDescent="0.25">
      <c r="A1519" s="2">
        <v>45764.597222222219</v>
      </c>
      <c r="B1519">
        <v>132205</v>
      </c>
      <c r="C1519">
        <v>132225</v>
      </c>
      <c r="D1519">
        <v>131955</v>
      </c>
      <c r="E1519">
        <v>131980</v>
      </c>
    </row>
    <row r="1520" spans="1:5" x14ac:dyDescent="0.25">
      <c r="A1520" s="2">
        <v>45764.59375</v>
      </c>
      <c r="B1520">
        <v>132175</v>
      </c>
      <c r="C1520">
        <v>132225</v>
      </c>
      <c r="D1520">
        <v>132090</v>
      </c>
      <c r="E1520">
        <v>132205</v>
      </c>
    </row>
    <row r="1521" spans="1:5" x14ac:dyDescent="0.25">
      <c r="A1521" s="2">
        <v>45764.590277777781</v>
      </c>
      <c r="B1521">
        <v>132210</v>
      </c>
      <c r="C1521">
        <v>132245</v>
      </c>
      <c r="D1521">
        <v>132135</v>
      </c>
      <c r="E1521">
        <v>132170</v>
      </c>
    </row>
    <row r="1522" spans="1:5" x14ac:dyDescent="0.25">
      <c r="A1522" s="2">
        <v>45764.586805555555</v>
      </c>
      <c r="B1522">
        <v>132240</v>
      </c>
      <c r="C1522">
        <v>132310</v>
      </c>
      <c r="D1522">
        <v>132180</v>
      </c>
      <c r="E1522">
        <v>132210</v>
      </c>
    </row>
    <row r="1523" spans="1:5" x14ac:dyDescent="0.25">
      <c r="A1523" s="2">
        <v>45764.583333333336</v>
      </c>
      <c r="B1523">
        <v>132180</v>
      </c>
      <c r="C1523">
        <v>132320</v>
      </c>
      <c r="D1523">
        <v>132165</v>
      </c>
      <c r="E1523">
        <v>132235</v>
      </c>
    </row>
    <row r="1524" spans="1:5" x14ac:dyDescent="0.25">
      <c r="A1524" s="2">
        <v>45764.579861111109</v>
      </c>
      <c r="B1524">
        <v>132115</v>
      </c>
      <c r="C1524">
        <v>132195</v>
      </c>
      <c r="D1524">
        <v>132080</v>
      </c>
      <c r="E1524">
        <v>132175</v>
      </c>
    </row>
    <row r="1525" spans="1:5" x14ac:dyDescent="0.25">
      <c r="A1525" s="2">
        <v>45764.576388888891</v>
      </c>
      <c r="B1525">
        <v>132080</v>
      </c>
      <c r="C1525">
        <v>132175</v>
      </c>
      <c r="D1525">
        <v>132060</v>
      </c>
      <c r="E1525">
        <v>132120</v>
      </c>
    </row>
    <row r="1526" spans="1:5" x14ac:dyDescent="0.25">
      <c r="A1526" s="2">
        <v>45764.572916666664</v>
      </c>
      <c r="B1526">
        <v>131970</v>
      </c>
      <c r="C1526">
        <v>132120</v>
      </c>
      <c r="D1526">
        <v>131925</v>
      </c>
      <c r="E1526">
        <v>132080</v>
      </c>
    </row>
    <row r="1527" spans="1:5" x14ac:dyDescent="0.25">
      <c r="A1527" s="2">
        <v>45764.569444444445</v>
      </c>
      <c r="B1527">
        <v>132150</v>
      </c>
      <c r="C1527">
        <v>132150</v>
      </c>
      <c r="D1527">
        <v>131910</v>
      </c>
      <c r="E1527">
        <v>131970</v>
      </c>
    </row>
    <row r="1528" spans="1:5" x14ac:dyDescent="0.25">
      <c r="A1528" s="2">
        <v>45764.565972222219</v>
      </c>
      <c r="B1528">
        <v>132205</v>
      </c>
      <c r="C1528">
        <v>132280</v>
      </c>
      <c r="D1528">
        <v>132120</v>
      </c>
      <c r="E1528">
        <v>132150</v>
      </c>
    </row>
    <row r="1529" spans="1:5" x14ac:dyDescent="0.25">
      <c r="A1529" s="2">
        <v>45764.5625</v>
      </c>
      <c r="B1529">
        <v>132195</v>
      </c>
      <c r="C1529">
        <v>132260</v>
      </c>
      <c r="D1529">
        <v>132050</v>
      </c>
      <c r="E1529">
        <v>132205</v>
      </c>
    </row>
    <row r="1530" spans="1:5" x14ac:dyDescent="0.25">
      <c r="A1530" s="2">
        <v>45764.559027777781</v>
      </c>
      <c r="B1530">
        <v>132085</v>
      </c>
      <c r="C1530">
        <v>132210</v>
      </c>
      <c r="D1530">
        <v>132070</v>
      </c>
      <c r="E1530">
        <v>132195</v>
      </c>
    </row>
    <row r="1531" spans="1:5" x14ac:dyDescent="0.25">
      <c r="A1531" s="2">
        <v>45764.555555555555</v>
      </c>
      <c r="B1531">
        <v>132175</v>
      </c>
      <c r="C1531">
        <v>132265</v>
      </c>
      <c r="D1531">
        <v>132035</v>
      </c>
      <c r="E1531">
        <v>132085</v>
      </c>
    </row>
    <row r="1532" spans="1:5" x14ac:dyDescent="0.25">
      <c r="A1532" s="2">
        <v>45764.552083333336</v>
      </c>
      <c r="B1532">
        <v>131875</v>
      </c>
      <c r="C1532">
        <v>132200</v>
      </c>
      <c r="D1532">
        <v>131810</v>
      </c>
      <c r="E1532">
        <v>132175</v>
      </c>
    </row>
    <row r="1533" spans="1:5" x14ac:dyDescent="0.25">
      <c r="A1533" s="2">
        <v>45764.548611111109</v>
      </c>
      <c r="B1533">
        <v>131900</v>
      </c>
      <c r="C1533">
        <v>131920</v>
      </c>
      <c r="D1533">
        <v>131700</v>
      </c>
      <c r="E1533">
        <v>131870</v>
      </c>
    </row>
    <row r="1534" spans="1:5" x14ac:dyDescent="0.25">
      <c r="A1534" s="2">
        <v>45764.545138888891</v>
      </c>
      <c r="B1534">
        <v>131735</v>
      </c>
      <c r="C1534">
        <v>132095</v>
      </c>
      <c r="D1534">
        <v>131710</v>
      </c>
      <c r="E1534">
        <v>131895</v>
      </c>
    </row>
    <row r="1535" spans="1:5" x14ac:dyDescent="0.25">
      <c r="A1535" s="2">
        <v>45764.541666666664</v>
      </c>
      <c r="B1535">
        <v>131660</v>
      </c>
      <c r="C1535">
        <v>131940</v>
      </c>
      <c r="D1535">
        <v>131655</v>
      </c>
      <c r="E1535">
        <v>131735</v>
      </c>
    </row>
    <row r="1536" spans="1:5" x14ac:dyDescent="0.25">
      <c r="A1536" s="2">
        <v>45764.538194444445</v>
      </c>
      <c r="B1536">
        <v>131680</v>
      </c>
      <c r="C1536">
        <v>131765</v>
      </c>
      <c r="D1536">
        <v>131635</v>
      </c>
      <c r="E1536">
        <v>131665</v>
      </c>
    </row>
    <row r="1537" spans="1:5" x14ac:dyDescent="0.25">
      <c r="A1537" s="2">
        <v>45764.534722222219</v>
      </c>
      <c r="B1537">
        <v>131755</v>
      </c>
      <c r="C1537">
        <v>131835</v>
      </c>
      <c r="D1537">
        <v>131650</v>
      </c>
      <c r="E1537">
        <v>131680</v>
      </c>
    </row>
    <row r="1538" spans="1:5" x14ac:dyDescent="0.25">
      <c r="A1538" s="2">
        <v>45764.53125</v>
      </c>
      <c r="B1538">
        <v>131865</v>
      </c>
      <c r="C1538">
        <v>131870</v>
      </c>
      <c r="D1538">
        <v>131720</v>
      </c>
      <c r="E1538">
        <v>131760</v>
      </c>
    </row>
    <row r="1539" spans="1:5" x14ac:dyDescent="0.25">
      <c r="A1539" s="2">
        <v>45764.527777777781</v>
      </c>
      <c r="B1539">
        <v>131865</v>
      </c>
      <c r="C1539">
        <v>131955</v>
      </c>
      <c r="D1539">
        <v>131845</v>
      </c>
      <c r="E1539">
        <v>131860</v>
      </c>
    </row>
    <row r="1540" spans="1:5" x14ac:dyDescent="0.25">
      <c r="A1540" s="2">
        <v>45764.524305555555</v>
      </c>
      <c r="B1540">
        <v>131865</v>
      </c>
      <c r="C1540">
        <v>131935</v>
      </c>
      <c r="D1540">
        <v>131725</v>
      </c>
      <c r="E1540">
        <v>131865</v>
      </c>
    </row>
    <row r="1541" spans="1:5" x14ac:dyDescent="0.25">
      <c r="A1541" s="2">
        <v>45764.520833333336</v>
      </c>
      <c r="B1541">
        <v>131655</v>
      </c>
      <c r="C1541">
        <v>131915</v>
      </c>
      <c r="D1541">
        <v>131650</v>
      </c>
      <c r="E1541">
        <v>131865</v>
      </c>
    </row>
    <row r="1542" spans="1:5" x14ac:dyDescent="0.25">
      <c r="A1542" s="2">
        <v>45764.517361111109</v>
      </c>
      <c r="B1542">
        <v>131740</v>
      </c>
      <c r="C1542">
        <v>131800</v>
      </c>
      <c r="D1542">
        <v>131650</v>
      </c>
      <c r="E1542">
        <v>131655</v>
      </c>
    </row>
    <row r="1543" spans="1:5" x14ac:dyDescent="0.25">
      <c r="A1543" s="2">
        <v>45764.513888888891</v>
      </c>
      <c r="B1543">
        <v>131790</v>
      </c>
      <c r="C1543">
        <v>131795</v>
      </c>
      <c r="D1543">
        <v>131580</v>
      </c>
      <c r="E1543">
        <v>131735</v>
      </c>
    </row>
    <row r="1544" spans="1:5" x14ac:dyDescent="0.25">
      <c r="A1544" s="2">
        <v>45764.510416666664</v>
      </c>
      <c r="B1544">
        <v>131865</v>
      </c>
      <c r="C1544">
        <v>131870</v>
      </c>
      <c r="D1544">
        <v>131700</v>
      </c>
      <c r="E1544">
        <v>131785</v>
      </c>
    </row>
    <row r="1545" spans="1:5" x14ac:dyDescent="0.25">
      <c r="A1545" s="2">
        <v>45764.506944444445</v>
      </c>
      <c r="B1545">
        <v>131625</v>
      </c>
      <c r="C1545">
        <v>131870</v>
      </c>
      <c r="D1545">
        <v>131620</v>
      </c>
      <c r="E1545">
        <v>131860</v>
      </c>
    </row>
    <row r="1546" spans="1:5" x14ac:dyDescent="0.25">
      <c r="A1546" s="2">
        <v>45764.503472222219</v>
      </c>
      <c r="B1546">
        <v>131470</v>
      </c>
      <c r="C1546">
        <v>131705</v>
      </c>
      <c r="D1546">
        <v>131435</v>
      </c>
      <c r="E1546">
        <v>131625</v>
      </c>
    </row>
    <row r="1547" spans="1:5" x14ac:dyDescent="0.25">
      <c r="A1547" s="2">
        <v>45764.5</v>
      </c>
      <c r="B1547">
        <v>131280</v>
      </c>
      <c r="C1547">
        <v>131505</v>
      </c>
      <c r="D1547">
        <v>131245</v>
      </c>
      <c r="E1547">
        <v>131470</v>
      </c>
    </row>
    <row r="1548" spans="1:5" x14ac:dyDescent="0.25">
      <c r="A1548" s="2">
        <v>45764.496527777781</v>
      </c>
      <c r="B1548">
        <v>131440</v>
      </c>
      <c r="C1548">
        <v>131440</v>
      </c>
      <c r="D1548">
        <v>131235</v>
      </c>
      <c r="E1548">
        <v>131280</v>
      </c>
    </row>
    <row r="1549" spans="1:5" x14ac:dyDescent="0.25">
      <c r="A1549" s="2">
        <v>45764.493055555555</v>
      </c>
      <c r="B1549">
        <v>131205</v>
      </c>
      <c r="C1549">
        <v>131530</v>
      </c>
      <c r="D1549">
        <v>131205</v>
      </c>
      <c r="E1549">
        <v>131435</v>
      </c>
    </row>
    <row r="1550" spans="1:5" x14ac:dyDescent="0.25">
      <c r="A1550" s="2">
        <v>45764.489583333336</v>
      </c>
      <c r="B1550">
        <v>131080</v>
      </c>
      <c r="C1550">
        <v>131235</v>
      </c>
      <c r="D1550">
        <v>131065</v>
      </c>
      <c r="E1550">
        <v>131205</v>
      </c>
    </row>
    <row r="1551" spans="1:5" x14ac:dyDescent="0.25">
      <c r="A1551" s="2">
        <v>45764.486111111109</v>
      </c>
      <c r="B1551">
        <v>130965</v>
      </c>
      <c r="C1551">
        <v>131235</v>
      </c>
      <c r="D1551">
        <v>130950</v>
      </c>
      <c r="E1551">
        <v>131080</v>
      </c>
    </row>
    <row r="1552" spans="1:5" x14ac:dyDescent="0.25">
      <c r="A1552" s="2">
        <v>45764.482638888891</v>
      </c>
      <c r="B1552">
        <v>131065</v>
      </c>
      <c r="C1552">
        <v>131080</v>
      </c>
      <c r="D1552">
        <v>130855</v>
      </c>
      <c r="E1552">
        <v>130965</v>
      </c>
    </row>
    <row r="1553" spans="1:5" x14ac:dyDescent="0.25">
      <c r="A1553" s="2">
        <v>45764.479166666664</v>
      </c>
      <c r="B1553">
        <v>130995</v>
      </c>
      <c r="C1553">
        <v>131110</v>
      </c>
      <c r="D1553">
        <v>130925</v>
      </c>
      <c r="E1553">
        <v>131070</v>
      </c>
    </row>
    <row r="1554" spans="1:5" x14ac:dyDescent="0.25">
      <c r="A1554" s="2">
        <v>45764.475694444445</v>
      </c>
      <c r="B1554">
        <v>131255</v>
      </c>
      <c r="C1554">
        <v>131310</v>
      </c>
      <c r="D1554">
        <v>130975</v>
      </c>
      <c r="E1554">
        <v>130995</v>
      </c>
    </row>
    <row r="1555" spans="1:5" x14ac:dyDescent="0.25">
      <c r="A1555" s="2">
        <v>45764.472222222219</v>
      </c>
      <c r="B1555">
        <v>131070</v>
      </c>
      <c r="C1555">
        <v>131285</v>
      </c>
      <c r="D1555">
        <v>131040</v>
      </c>
      <c r="E1555">
        <v>131260</v>
      </c>
    </row>
    <row r="1556" spans="1:5" x14ac:dyDescent="0.25">
      <c r="A1556" s="2">
        <v>45764.46875</v>
      </c>
      <c r="B1556">
        <v>130965</v>
      </c>
      <c r="C1556">
        <v>131140</v>
      </c>
      <c r="D1556">
        <v>130905</v>
      </c>
      <c r="E1556">
        <v>131070</v>
      </c>
    </row>
    <row r="1557" spans="1:5" x14ac:dyDescent="0.25">
      <c r="A1557" s="2">
        <v>45764.465277777781</v>
      </c>
      <c r="B1557">
        <v>131090</v>
      </c>
      <c r="C1557">
        <v>131155</v>
      </c>
      <c r="D1557">
        <v>130940</v>
      </c>
      <c r="E1557">
        <v>130965</v>
      </c>
    </row>
    <row r="1558" spans="1:5" x14ac:dyDescent="0.25">
      <c r="A1558" s="2">
        <v>45764.461805555555</v>
      </c>
      <c r="B1558">
        <v>131245</v>
      </c>
      <c r="C1558">
        <v>131295</v>
      </c>
      <c r="D1558">
        <v>131020</v>
      </c>
      <c r="E1558">
        <v>131090</v>
      </c>
    </row>
    <row r="1559" spans="1:5" x14ac:dyDescent="0.25">
      <c r="A1559" s="2">
        <v>45764.458333333336</v>
      </c>
      <c r="B1559">
        <v>131150</v>
      </c>
      <c r="C1559">
        <v>131320</v>
      </c>
      <c r="D1559">
        <v>131050</v>
      </c>
      <c r="E1559">
        <v>131250</v>
      </c>
    </row>
    <row r="1560" spans="1:5" x14ac:dyDescent="0.25">
      <c r="A1560" s="2">
        <v>45764.454861111109</v>
      </c>
      <c r="B1560">
        <v>131200</v>
      </c>
      <c r="C1560">
        <v>131290</v>
      </c>
      <c r="D1560">
        <v>131110</v>
      </c>
      <c r="E1560">
        <v>131150</v>
      </c>
    </row>
    <row r="1561" spans="1:5" x14ac:dyDescent="0.25">
      <c r="A1561" s="2">
        <v>45764.451388888891</v>
      </c>
      <c r="B1561">
        <v>131095</v>
      </c>
      <c r="C1561">
        <v>131240</v>
      </c>
      <c r="D1561">
        <v>131000</v>
      </c>
      <c r="E1561">
        <v>131200</v>
      </c>
    </row>
    <row r="1562" spans="1:5" x14ac:dyDescent="0.25">
      <c r="A1562" s="2">
        <v>45764.447916666664</v>
      </c>
      <c r="B1562">
        <v>130925</v>
      </c>
      <c r="C1562">
        <v>131145</v>
      </c>
      <c r="D1562">
        <v>130780</v>
      </c>
      <c r="E1562">
        <v>131100</v>
      </c>
    </row>
    <row r="1563" spans="1:5" x14ac:dyDescent="0.25">
      <c r="A1563" s="2">
        <v>45764.444444444445</v>
      </c>
      <c r="B1563">
        <v>130860</v>
      </c>
      <c r="C1563">
        <v>131010</v>
      </c>
      <c r="D1563">
        <v>130775</v>
      </c>
      <c r="E1563">
        <v>130925</v>
      </c>
    </row>
    <row r="1564" spans="1:5" x14ac:dyDescent="0.25">
      <c r="A1564" s="2">
        <v>45764.440972222219</v>
      </c>
      <c r="B1564">
        <v>130740</v>
      </c>
      <c r="C1564">
        <v>130865</v>
      </c>
      <c r="D1564">
        <v>130650</v>
      </c>
      <c r="E1564">
        <v>130860</v>
      </c>
    </row>
    <row r="1565" spans="1:5" x14ac:dyDescent="0.25">
      <c r="A1565" s="2">
        <v>45764.4375</v>
      </c>
      <c r="B1565">
        <v>130430</v>
      </c>
      <c r="C1565">
        <v>130880</v>
      </c>
      <c r="D1565">
        <v>130415</v>
      </c>
      <c r="E1565">
        <v>130740</v>
      </c>
    </row>
    <row r="1566" spans="1:5" x14ac:dyDescent="0.25">
      <c r="A1566" s="2">
        <v>45764.434027777781</v>
      </c>
      <c r="B1566">
        <v>130420</v>
      </c>
      <c r="C1566">
        <v>130465</v>
      </c>
      <c r="D1566">
        <v>130270</v>
      </c>
      <c r="E1566">
        <v>130425</v>
      </c>
    </row>
    <row r="1567" spans="1:5" x14ac:dyDescent="0.25">
      <c r="A1567" s="2">
        <v>45764.430555555555</v>
      </c>
      <c r="B1567">
        <v>130580</v>
      </c>
      <c r="C1567">
        <v>130660</v>
      </c>
      <c r="D1567">
        <v>130395</v>
      </c>
      <c r="E1567">
        <v>130420</v>
      </c>
    </row>
    <row r="1568" spans="1:5" x14ac:dyDescent="0.25">
      <c r="A1568" s="2">
        <v>45764.427083333336</v>
      </c>
      <c r="B1568">
        <v>130585</v>
      </c>
      <c r="C1568">
        <v>130620</v>
      </c>
      <c r="D1568">
        <v>130465</v>
      </c>
      <c r="E1568">
        <v>130580</v>
      </c>
    </row>
    <row r="1569" spans="1:5" x14ac:dyDescent="0.25">
      <c r="A1569" s="2">
        <v>45764.423611111109</v>
      </c>
      <c r="B1569">
        <v>130610</v>
      </c>
      <c r="C1569">
        <v>130630</v>
      </c>
      <c r="D1569">
        <v>130420</v>
      </c>
      <c r="E1569">
        <v>130580</v>
      </c>
    </row>
    <row r="1570" spans="1:5" x14ac:dyDescent="0.25">
      <c r="A1570" s="2">
        <v>45764.420138888891</v>
      </c>
      <c r="B1570">
        <v>130640</v>
      </c>
      <c r="C1570">
        <v>130675</v>
      </c>
      <c r="D1570">
        <v>130495</v>
      </c>
      <c r="E1570">
        <v>130605</v>
      </c>
    </row>
    <row r="1571" spans="1:5" x14ac:dyDescent="0.25">
      <c r="A1571" s="2">
        <v>45764.416666666664</v>
      </c>
      <c r="B1571">
        <v>130855</v>
      </c>
      <c r="C1571">
        <v>130855</v>
      </c>
      <c r="D1571">
        <v>130615</v>
      </c>
      <c r="E1571">
        <v>130640</v>
      </c>
    </row>
    <row r="1572" spans="1:5" x14ac:dyDescent="0.25">
      <c r="A1572" s="2">
        <v>45764.413194444445</v>
      </c>
      <c r="B1572">
        <v>130885</v>
      </c>
      <c r="C1572">
        <v>130935</v>
      </c>
      <c r="D1572">
        <v>130770</v>
      </c>
      <c r="E1572">
        <v>130855</v>
      </c>
    </row>
    <row r="1573" spans="1:5" x14ac:dyDescent="0.25">
      <c r="A1573" s="2">
        <v>45764.409722222219</v>
      </c>
      <c r="B1573">
        <v>130730</v>
      </c>
      <c r="C1573">
        <v>130915</v>
      </c>
      <c r="D1573">
        <v>130715</v>
      </c>
      <c r="E1573">
        <v>130880</v>
      </c>
    </row>
    <row r="1574" spans="1:5" x14ac:dyDescent="0.25">
      <c r="A1574" s="2">
        <v>45764.40625</v>
      </c>
      <c r="B1574">
        <v>130705</v>
      </c>
      <c r="C1574">
        <v>130770</v>
      </c>
      <c r="D1574">
        <v>130610</v>
      </c>
      <c r="E1574">
        <v>130730</v>
      </c>
    </row>
    <row r="1575" spans="1:5" x14ac:dyDescent="0.25">
      <c r="A1575" s="2">
        <v>45764.402777777781</v>
      </c>
      <c r="B1575">
        <v>130740</v>
      </c>
      <c r="C1575">
        <v>130845</v>
      </c>
      <c r="D1575">
        <v>130670</v>
      </c>
      <c r="E1575">
        <v>130705</v>
      </c>
    </row>
    <row r="1576" spans="1:5" x14ac:dyDescent="0.25">
      <c r="A1576" s="2">
        <v>45764.399305555555</v>
      </c>
      <c r="B1576">
        <v>130860</v>
      </c>
      <c r="C1576">
        <v>130885</v>
      </c>
      <c r="D1576">
        <v>130730</v>
      </c>
      <c r="E1576">
        <v>130740</v>
      </c>
    </row>
    <row r="1577" spans="1:5" x14ac:dyDescent="0.25">
      <c r="A1577" s="2">
        <v>45764.395833333336</v>
      </c>
      <c r="B1577">
        <v>130720</v>
      </c>
      <c r="C1577">
        <v>130885</v>
      </c>
      <c r="D1577">
        <v>130550</v>
      </c>
      <c r="E1577">
        <v>130860</v>
      </c>
    </row>
    <row r="1578" spans="1:5" x14ac:dyDescent="0.25">
      <c r="A1578" s="2">
        <v>45764.392361111109</v>
      </c>
      <c r="B1578">
        <v>130655</v>
      </c>
      <c r="C1578">
        <v>130785</v>
      </c>
      <c r="D1578">
        <v>130570</v>
      </c>
      <c r="E1578">
        <v>130715</v>
      </c>
    </row>
    <row r="1579" spans="1:5" x14ac:dyDescent="0.25">
      <c r="A1579" s="2">
        <v>45764.388888888891</v>
      </c>
      <c r="B1579">
        <v>130655</v>
      </c>
      <c r="C1579">
        <v>130680</v>
      </c>
      <c r="D1579">
        <v>130525</v>
      </c>
      <c r="E1579">
        <v>130660</v>
      </c>
    </row>
    <row r="1580" spans="1:5" x14ac:dyDescent="0.25">
      <c r="A1580" s="2">
        <v>45764.385416666664</v>
      </c>
      <c r="B1580">
        <v>130750</v>
      </c>
      <c r="C1580">
        <v>130750</v>
      </c>
      <c r="D1580">
        <v>130580</v>
      </c>
      <c r="E1580">
        <v>130650</v>
      </c>
    </row>
    <row r="1581" spans="1:5" x14ac:dyDescent="0.25">
      <c r="A1581" s="2">
        <v>45764.381944444445</v>
      </c>
      <c r="B1581">
        <v>130975</v>
      </c>
      <c r="C1581">
        <v>130985</v>
      </c>
      <c r="D1581">
        <v>130730</v>
      </c>
      <c r="E1581">
        <v>130745</v>
      </c>
    </row>
    <row r="1582" spans="1:5" x14ac:dyDescent="0.25">
      <c r="A1582" s="2">
        <v>45764.378472222219</v>
      </c>
      <c r="B1582">
        <v>131060</v>
      </c>
      <c r="C1582">
        <v>131095</v>
      </c>
      <c r="D1582">
        <v>130955</v>
      </c>
      <c r="E1582">
        <v>130980</v>
      </c>
    </row>
    <row r="1583" spans="1:5" x14ac:dyDescent="0.25">
      <c r="A1583" s="2">
        <v>45764.375</v>
      </c>
      <c r="B1583">
        <v>130855</v>
      </c>
      <c r="C1583">
        <v>131195</v>
      </c>
      <c r="D1583">
        <v>130800</v>
      </c>
      <c r="E1583">
        <v>131065</v>
      </c>
    </row>
    <row r="1584" spans="1:5" x14ac:dyDescent="0.25">
      <c r="A1584" s="2">
        <v>45763.763888888891</v>
      </c>
      <c r="B1584">
        <v>130715</v>
      </c>
      <c r="C1584">
        <v>130730</v>
      </c>
      <c r="D1584">
        <v>130570</v>
      </c>
      <c r="E1584">
        <v>130570</v>
      </c>
    </row>
    <row r="1585" spans="1:5" x14ac:dyDescent="0.25">
      <c r="A1585" s="2">
        <v>45763.760416666664</v>
      </c>
      <c r="B1585">
        <v>130610</v>
      </c>
      <c r="C1585">
        <v>130735</v>
      </c>
      <c r="D1585">
        <v>130585</v>
      </c>
      <c r="E1585">
        <v>130715</v>
      </c>
    </row>
    <row r="1586" spans="1:5" x14ac:dyDescent="0.25">
      <c r="A1586" s="2">
        <v>45763.756944444445</v>
      </c>
      <c r="B1586">
        <v>130535</v>
      </c>
      <c r="C1586">
        <v>130630</v>
      </c>
      <c r="D1586">
        <v>130515</v>
      </c>
      <c r="E1586">
        <v>130610</v>
      </c>
    </row>
    <row r="1587" spans="1:5" x14ac:dyDescent="0.25">
      <c r="A1587" s="2">
        <v>45763.753472222219</v>
      </c>
      <c r="B1587">
        <v>130525</v>
      </c>
      <c r="C1587">
        <v>130575</v>
      </c>
      <c r="D1587">
        <v>130465</v>
      </c>
      <c r="E1587">
        <v>130535</v>
      </c>
    </row>
    <row r="1588" spans="1:5" x14ac:dyDescent="0.25">
      <c r="A1588" s="2">
        <v>45763.75</v>
      </c>
      <c r="B1588">
        <v>130610</v>
      </c>
      <c r="C1588">
        <v>130635</v>
      </c>
      <c r="D1588">
        <v>130500</v>
      </c>
      <c r="E1588">
        <v>130525</v>
      </c>
    </row>
    <row r="1589" spans="1:5" x14ac:dyDescent="0.25">
      <c r="A1589" s="2">
        <v>45763.746527777781</v>
      </c>
      <c r="B1589">
        <v>130560</v>
      </c>
      <c r="C1589">
        <v>130675</v>
      </c>
      <c r="D1589">
        <v>130530</v>
      </c>
      <c r="E1589">
        <v>130610</v>
      </c>
    </row>
    <row r="1590" spans="1:5" x14ac:dyDescent="0.25">
      <c r="A1590" s="2">
        <v>45763.743055555555</v>
      </c>
      <c r="B1590">
        <v>130595</v>
      </c>
      <c r="C1590">
        <v>130615</v>
      </c>
      <c r="D1590">
        <v>130380</v>
      </c>
      <c r="E1590">
        <v>130555</v>
      </c>
    </row>
    <row r="1591" spans="1:5" x14ac:dyDescent="0.25">
      <c r="A1591" s="2">
        <v>45763.739583333336</v>
      </c>
      <c r="B1591">
        <v>130515</v>
      </c>
      <c r="C1591">
        <v>130615</v>
      </c>
      <c r="D1591">
        <v>130485</v>
      </c>
      <c r="E1591">
        <v>130600</v>
      </c>
    </row>
    <row r="1592" spans="1:5" x14ac:dyDescent="0.25">
      <c r="A1592" s="2">
        <v>45763.736111111109</v>
      </c>
      <c r="B1592">
        <v>130550</v>
      </c>
      <c r="C1592">
        <v>130595</v>
      </c>
      <c r="D1592">
        <v>130510</v>
      </c>
      <c r="E1592">
        <v>130520</v>
      </c>
    </row>
    <row r="1593" spans="1:5" x14ac:dyDescent="0.25">
      <c r="A1593" s="2">
        <v>45763.732638888891</v>
      </c>
      <c r="B1593">
        <v>130580</v>
      </c>
      <c r="C1593">
        <v>130585</v>
      </c>
      <c r="D1593">
        <v>130545</v>
      </c>
      <c r="E1593">
        <v>130555</v>
      </c>
    </row>
    <row r="1594" spans="1:5" x14ac:dyDescent="0.25">
      <c r="A1594" s="2">
        <v>45763.729166666664</v>
      </c>
      <c r="B1594">
        <v>130640</v>
      </c>
      <c r="C1594">
        <v>130690</v>
      </c>
      <c r="D1594">
        <v>130540</v>
      </c>
      <c r="E1594">
        <v>130575</v>
      </c>
    </row>
    <row r="1595" spans="1:5" x14ac:dyDescent="0.25">
      <c r="A1595" s="2">
        <v>45763.725694444445</v>
      </c>
      <c r="B1595">
        <v>130565</v>
      </c>
      <c r="C1595">
        <v>130645</v>
      </c>
      <c r="D1595">
        <v>130555</v>
      </c>
      <c r="E1595">
        <v>130635</v>
      </c>
    </row>
    <row r="1596" spans="1:5" x14ac:dyDescent="0.25">
      <c r="A1596" s="2">
        <v>45763.722222222219</v>
      </c>
      <c r="B1596">
        <v>130635</v>
      </c>
      <c r="C1596">
        <v>130640</v>
      </c>
      <c r="D1596">
        <v>130555</v>
      </c>
      <c r="E1596">
        <v>130570</v>
      </c>
    </row>
    <row r="1597" spans="1:5" x14ac:dyDescent="0.25">
      <c r="A1597" s="2">
        <v>45763.71875</v>
      </c>
      <c r="B1597">
        <v>130730</v>
      </c>
      <c r="C1597">
        <v>130735</v>
      </c>
      <c r="D1597">
        <v>130615</v>
      </c>
      <c r="E1597">
        <v>130640</v>
      </c>
    </row>
    <row r="1598" spans="1:5" x14ac:dyDescent="0.25">
      <c r="A1598" s="2">
        <v>45763.715277777781</v>
      </c>
      <c r="B1598">
        <v>130670</v>
      </c>
      <c r="C1598">
        <v>130750</v>
      </c>
      <c r="D1598">
        <v>130665</v>
      </c>
      <c r="E1598">
        <v>130730</v>
      </c>
    </row>
    <row r="1599" spans="1:5" x14ac:dyDescent="0.25">
      <c r="A1599" s="2">
        <v>45763.711805555555</v>
      </c>
      <c r="B1599">
        <v>130740</v>
      </c>
      <c r="C1599">
        <v>130790</v>
      </c>
      <c r="D1599">
        <v>130640</v>
      </c>
      <c r="E1599">
        <v>130665</v>
      </c>
    </row>
    <row r="1600" spans="1:5" x14ac:dyDescent="0.25">
      <c r="A1600" s="2">
        <v>45763.708333333336</v>
      </c>
      <c r="B1600">
        <v>130690</v>
      </c>
      <c r="C1600">
        <v>130780</v>
      </c>
      <c r="D1600">
        <v>130675</v>
      </c>
      <c r="E1600">
        <v>130745</v>
      </c>
    </row>
    <row r="1601" spans="1:5" x14ac:dyDescent="0.25">
      <c r="A1601" s="2">
        <v>45763.704861111109</v>
      </c>
      <c r="B1601">
        <v>130795</v>
      </c>
      <c r="C1601">
        <v>130795</v>
      </c>
      <c r="D1601">
        <v>130625</v>
      </c>
      <c r="E1601">
        <v>130685</v>
      </c>
    </row>
    <row r="1602" spans="1:5" x14ac:dyDescent="0.25">
      <c r="A1602" s="2">
        <v>45763.701388888891</v>
      </c>
      <c r="B1602">
        <v>130650</v>
      </c>
      <c r="C1602">
        <v>130865</v>
      </c>
      <c r="D1602">
        <v>130650</v>
      </c>
      <c r="E1602">
        <v>130795</v>
      </c>
    </row>
    <row r="1603" spans="1:5" x14ac:dyDescent="0.25">
      <c r="A1603" s="2">
        <v>45763.697916666664</v>
      </c>
      <c r="B1603">
        <v>130605</v>
      </c>
      <c r="C1603">
        <v>130670</v>
      </c>
      <c r="D1603">
        <v>130545</v>
      </c>
      <c r="E1603">
        <v>130655</v>
      </c>
    </row>
    <row r="1604" spans="1:5" x14ac:dyDescent="0.25">
      <c r="A1604" s="2">
        <v>45763.694444444445</v>
      </c>
      <c r="B1604">
        <v>130630</v>
      </c>
      <c r="C1604">
        <v>130655</v>
      </c>
      <c r="D1604">
        <v>130525</v>
      </c>
      <c r="E1604">
        <v>130605</v>
      </c>
    </row>
    <row r="1605" spans="1:5" x14ac:dyDescent="0.25">
      <c r="A1605" s="2">
        <v>45763.690972222219</v>
      </c>
      <c r="B1605">
        <v>130695</v>
      </c>
      <c r="C1605">
        <v>130725</v>
      </c>
      <c r="D1605">
        <v>130560</v>
      </c>
      <c r="E1605">
        <v>130630</v>
      </c>
    </row>
    <row r="1606" spans="1:5" x14ac:dyDescent="0.25">
      <c r="A1606" s="2">
        <v>45763.6875</v>
      </c>
      <c r="B1606">
        <v>130480</v>
      </c>
      <c r="C1606">
        <v>130730</v>
      </c>
      <c r="D1606">
        <v>130405</v>
      </c>
      <c r="E1606">
        <v>130695</v>
      </c>
    </row>
    <row r="1607" spans="1:5" x14ac:dyDescent="0.25">
      <c r="A1607" s="2">
        <v>45763.684027777781</v>
      </c>
      <c r="B1607">
        <v>130670</v>
      </c>
      <c r="C1607">
        <v>130670</v>
      </c>
      <c r="D1607">
        <v>130450</v>
      </c>
      <c r="E1607">
        <v>130475</v>
      </c>
    </row>
    <row r="1608" spans="1:5" x14ac:dyDescent="0.25">
      <c r="A1608" s="2">
        <v>45763.680555555555</v>
      </c>
      <c r="B1608">
        <v>130950</v>
      </c>
      <c r="C1608">
        <v>130950</v>
      </c>
      <c r="D1608">
        <v>130650</v>
      </c>
      <c r="E1608">
        <v>130670</v>
      </c>
    </row>
    <row r="1609" spans="1:5" x14ac:dyDescent="0.25">
      <c r="A1609" s="2">
        <v>45763.677083333336</v>
      </c>
      <c r="B1609">
        <v>131010</v>
      </c>
      <c r="C1609">
        <v>131025</v>
      </c>
      <c r="D1609">
        <v>130915</v>
      </c>
      <c r="E1609">
        <v>130950</v>
      </c>
    </row>
    <row r="1610" spans="1:5" x14ac:dyDescent="0.25">
      <c r="A1610" s="2">
        <v>45763.673611111109</v>
      </c>
      <c r="B1610">
        <v>130970</v>
      </c>
      <c r="C1610">
        <v>131040</v>
      </c>
      <c r="D1610">
        <v>130845</v>
      </c>
      <c r="E1610">
        <v>131015</v>
      </c>
    </row>
    <row r="1611" spans="1:5" x14ac:dyDescent="0.25">
      <c r="A1611" s="2">
        <v>45763.670138888891</v>
      </c>
      <c r="B1611">
        <v>131025</v>
      </c>
      <c r="C1611">
        <v>131080</v>
      </c>
      <c r="D1611">
        <v>130900</v>
      </c>
      <c r="E1611">
        <v>130970</v>
      </c>
    </row>
    <row r="1612" spans="1:5" x14ac:dyDescent="0.25">
      <c r="A1612" s="2">
        <v>45763.666666666664</v>
      </c>
      <c r="B1612">
        <v>131170</v>
      </c>
      <c r="C1612">
        <v>131200</v>
      </c>
      <c r="D1612">
        <v>130975</v>
      </c>
      <c r="E1612">
        <v>131030</v>
      </c>
    </row>
    <row r="1613" spans="1:5" x14ac:dyDescent="0.25">
      <c r="A1613" s="2">
        <v>45763.663194444445</v>
      </c>
      <c r="B1613">
        <v>131305</v>
      </c>
      <c r="C1613">
        <v>131345</v>
      </c>
      <c r="D1613">
        <v>131145</v>
      </c>
      <c r="E1613">
        <v>131170</v>
      </c>
    </row>
    <row r="1614" spans="1:5" x14ac:dyDescent="0.25">
      <c r="A1614" s="2">
        <v>45763.659722222219</v>
      </c>
      <c r="B1614">
        <v>131310</v>
      </c>
      <c r="C1614">
        <v>131350</v>
      </c>
      <c r="D1614">
        <v>131225</v>
      </c>
      <c r="E1614">
        <v>131305</v>
      </c>
    </row>
    <row r="1615" spans="1:5" x14ac:dyDescent="0.25">
      <c r="A1615" s="2">
        <v>45763.65625</v>
      </c>
      <c r="B1615">
        <v>131270</v>
      </c>
      <c r="C1615">
        <v>131320</v>
      </c>
      <c r="D1615">
        <v>131245</v>
      </c>
      <c r="E1615">
        <v>131305</v>
      </c>
    </row>
    <row r="1616" spans="1:5" x14ac:dyDescent="0.25">
      <c r="A1616" s="2">
        <v>45763.652777777781</v>
      </c>
      <c r="B1616">
        <v>131210</v>
      </c>
      <c r="C1616">
        <v>131295</v>
      </c>
      <c r="D1616">
        <v>131140</v>
      </c>
      <c r="E1616">
        <v>131270</v>
      </c>
    </row>
    <row r="1617" spans="1:5" x14ac:dyDescent="0.25">
      <c r="A1617" s="2">
        <v>45763.649305555555</v>
      </c>
      <c r="B1617">
        <v>131350</v>
      </c>
      <c r="C1617">
        <v>131350</v>
      </c>
      <c r="D1617">
        <v>131140</v>
      </c>
      <c r="E1617">
        <v>131210</v>
      </c>
    </row>
    <row r="1618" spans="1:5" x14ac:dyDescent="0.25">
      <c r="A1618" s="2">
        <v>45763.645833333336</v>
      </c>
      <c r="B1618">
        <v>131485</v>
      </c>
      <c r="C1618">
        <v>131495</v>
      </c>
      <c r="D1618">
        <v>131310</v>
      </c>
      <c r="E1618">
        <v>131345</v>
      </c>
    </row>
    <row r="1619" spans="1:5" x14ac:dyDescent="0.25">
      <c r="A1619" s="2">
        <v>45763.642361111109</v>
      </c>
      <c r="B1619">
        <v>131415</v>
      </c>
      <c r="C1619">
        <v>131570</v>
      </c>
      <c r="D1619">
        <v>131390</v>
      </c>
      <c r="E1619">
        <v>131485</v>
      </c>
    </row>
    <row r="1620" spans="1:5" x14ac:dyDescent="0.25">
      <c r="A1620" s="2">
        <v>45763.638888888891</v>
      </c>
      <c r="B1620">
        <v>131145</v>
      </c>
      <c r="C1620">
        <v>131440</v>
      </c>
      <c r="D1620">
        <v>131110</v>
      </c>
      <c r="E1620">
        <v>131415</v>
      </c>
    </row>
    <row r="1621" spans="1:5" x14ac:dyDescent="0.25">
      <c r="A1621" s="2">
        <v>45763.635416666664</v>
      </c>
      <c r="B1621">
        <v>131315</v>
      </c>
      <c r="C1621">
        <v>131350</v>
      </c>
      <c r="D1621">
        <v>131130</v>
      </c>
      <c r="E1621">
        <v>131145</v>
      </c>
    </row>
    <row r="1622" spans="1:5" x14ac:dyDescent="0.25">
      <c r="A1622" s="2">
        <v>45763.631944444445</v>
      </c>
      <c r="B1622">
        <v>131105</v>
      </c>
      <c r="C1622">
        <v>131330</v>
      </c>
      <c r="D1622">
        <v>131070</v>
      </c>
      <c r="E1622">
        <v>131315</v>
      </c>
    </row>
    <row r="1623" spans="1:5" x14ac:dyDescent="0.25">
      <c r="A1623" s="2">
        <v>45763.628472222219</v>
      </c>
      <c r="B1623">
        <v>130930</v>
      </c>
      <c r="C1623">
        <v>131110</v>
      </c>
      <c r="D1623">
        <v>130870</v>
      </c>
      <c r="E1623">
        <v>131105</v>
      </c>
    </row>
    <row r="1624" spans="1:5" x14ac:dyDescent="0.25">
      <c r="A1624" s="2">
        <v>45763.625</v>
      </c>
      <c r="B1624">
        <v>130775</v>
      </c>
      <c r="C1624">
        <v>130950</v>
      </c>
      <c r="D1624">
        <v>130735</v>
      </c>
      <c r="E1624">
        <v>130930</v>
      </c>
    </row>
    <row r="1625" spans="1:5" x14ac:dyDescent="0.25">
      <c r="A1625" s="2">
        <v>45763.621527777781</v>
      </c>
      <c r="B1625">
        <v>131170</v>
      </c>
      <c r="C1625">
        <v>131195</v>
      </c>
      <c r="D1625">
        <v>130715</v>
      </c>
      <c r="E1625">
        <v>130775</v>
      </c>
    </row>
    <row r="1626" spans="1:5" x14ac:dyDescent="0.25">
      <c r="A1626" s="2">
        <v>45763.618055555555</v>
      </c>
      <c r="B1626">
        <v>131170</v>
      </c>
      <c r="C1626">
        <v>131280</v>
      </c>
      <c r="D1626">
        <v>131070</v>
      </c>
      <c r="E1626">
        <v>131165</v>
      </c>
    </row>
    <row r="1627" spans="1:5" x14ac:dyDescent="0.25">
      <c r="A1627" s="2">
        <v>45763.614583333336</v>
      </c>
      <c r="B1627">
        <v>131380</v>
      </c>
      <c r="C1627">
        <v>131380</v>
      </c>
      <c r="D1627">
        <v>131030</v>
      </c>
      <c r="E1627">
        <v>131175</v>
      </c>
    </row>
    <row r="1628" spans="1:5" x14ac:dyDescent="0.25">
      <c r="A1628" s="2">
        <v>45763.611111111109</v>
      </c>
      <c r="B1628">
        <v>131485</v>
      </c>
      <c r="C1628">
        <v>131500</v>
      </c>
      <c r="D1628">
        <v>131255</v>
      </c>
      <c r="E1628">
        <v>131380</v>
      </c>
    </row>
    <row r="1629" spans="1:5" x14ac:dyDescent="0.25">
      <c r="A1629" s="2">
        <v>45763.607638888891</v>
      </c>
      <c r="B1629">
        <v>131555</v>
      </c>
      <c r="C1629">
        <v>131625</v>
      </c>
      <c r="D1629">
        <v>131385</v>
      </c>
      <c r="E1629">
        <v>131490</v>
      </c>
    </row>
    <row r="1630" spans="1:5" x14ac:dyDescent="0.25">
      <c r="A1630" s="2">
        <v>45763.604166666664</v>
      </c>
      <c r="B1630">
        <v>131825</v>
      </c>
      <c r="C1630">
        <v>131830</v>
      </c>
      <c r="D1630">
        <v>131470</v>
      </c>
      <c r="E1630">
        <v>131555</v>
      </c>
    </row>
    <row r="1631" spans="1:5" x14ac:dyDescent="0.25">
      <c r="A1631" s="2">
        <v>45763.600694444445</v>
      </c>
      <c r="B1631">
        <v>131835</v>
      </c>
      <c r="C1631">
        <v>131880</v>
      </c>
      <c r="D1631">
        <v>131760</v>
      </c>
      <c r="E1631">
        <v>131825</v>
      </c>
    </row>
    <row r="1632" spans="1:5" x14ac:dyDescent="0.25">
      <c r="A1632" s="2">
        <v>45763.597222222219</v>
      </c>
      <c r="B1632">
        <v>131880</v>
      </c>
      <c r="C1632">
        <v>132065</v>
      </c>
      <c r="D1632">
        <v>131765</v>
      </c>
      <c r="E1632">
        <v>131835</v>
      </c>
    </row>
    <row r="1633" spans="1:5" x14ac:dyDescent="0.25">
      <c r="A1633" s="2">
        <v>45763.59375</v>
      </c>
      <c r="B1633">
        <v>131760</v>
      </c>
      <c r="C1633">
        <v>131895</v>
      </c>
      <c r="D1633">
        <v>131690</v>
      </c>
      <c r="E1633">
        <v>131885</v>
      </c>
    </row>
    <row r="1634" spans="1:5" x14ac:dyDescent="0.25">
      <c r="A1634" s="2">
        <v>45763.590277777781</v>
      </c>
      <c r="B1634">
        <v>131675</v>
      </c>
      <c r="C1634">
        <v>131790</v>
      </c>
      <c r="D1634">
        <v>131575</v>
      </c>
      <c r="E1634">
        <v>131760</v>
      </c>
    </row>
    <row r="1635" spans="1:5" x14ac:dyDescent="0.25">
      <c r="A1635" s="2">
        <v>45763.586805555555</v>
      </c>
      <c r="B1635">
        <v>131655</v>
      </c>
      <c r="C1635">
        <v>131970</v>
      </c>
      <c r="D1635">
        <v>131550</v>
      </c>
      <c r="E1635">
        <v>131670</v>
      </c>
    </row>
    <row r="1636" spans="1:5" x14ac:dyDescent="0.25">
      <c r="A1636" s="2">
        <v>45763.583333333336</v>
      </c>
      <c r="B1636">
        <v>131425</v>
      </c>
      <c r="C1636">
        <v>131660</v>
      </c>
      <c r="D1636">
        <v>131310</v>
      </c>
      <c r="E1636">
        <v>131655</v>
      </c>
    </row>
    <row r="1637" spans="1:5" x14ac:dyDescent="0.25">
      <c r="A1637" s="2">
        <v>45763.579861111109</v>
      </c>
      <c r="B1637">
        <v>131200</v>
      </c>
      <c r="C1637">
        <v>131495</v>
      </c>
      <c r="D1637">
        <v>131170</v>
      </c>
      <c r="E1637">
        <v>131420</v>
      </c>
    </row>
    <row r="1638" spans="1:5" x14ac:dyDescent="0.25">
      <c r="A1638" s="2">
        <v>45763.576388888891</v>
      </c>
      <c r="B1638">
        <v>131065</v>
      </c>
      <c r="C1638">
        <v>131200</v>
      </c>
      <c r="D1638">
        <v>131040</v>
      </c>
      <c r="E1638">
        <v>131200</v>
      </c>
    </row>
    <row r="1639" spans="1:5" x14ac:dyDescent="0.25">
      <c r="A1639" s="2">
        <v>45763.572916666664</v>
      </c>
      <c r="B1639">
        <v>131050</v>
      </c>
      <c r="C1639">
        <v>131095</v>
      </c>
      <c r="D1639">
        <v>130930</v>
      </c>
      <c r="E1639">
        <v>131065</v>
      </c>
    </row>
    <row r="1640" spans="1:5" x14ac:dyDescent="0.25">
      <c r="A1640" s="2">
        <v>45763.569444444445</v>
      </c>
      <c r="B1640">
        <v>130925</v>
      </c>
      <c r="C1640">
        <v>131075</v>
      </c>
      <c r="D1640">
        <v>130825</v>
      </c>
      <c r="E1640">
        <v>131055</v>
      </c>
    </row>
    <row r="1641" spans="1:5" x14ac:dyDescent="0.25">
      <c r="A1641" s="2">
        <v>45763.565972222219</v>
      </c>
      <c r="B1641">
        <v>130945</v>
      </c>
      <c r="C1641">
        <v>130955</v>
      </c>
      <c r="D1641">
        <v>130825</v>
      </c>
      <c r="E1641">
        <v>130925</v>
      </c>
    </row>
    <row r="1642" spans="1:5" x14ac:dyDescent="0.25">
      <c r="A1642" s="2">
        <v>45763.5625</v>
      </c>
      <c r="B1642">
        <v>131040</v>
      </c>
      <c r="C1642">
        <v>131085</v>
      </c>
      <c r="D1642">
        <v>130935</v>
      </c>
      <c r="E1642">
        <v>130945</v>
      </c>
    </row>
    <row r="1643" spans="1:5" x14ac:dyDescent="0.25">
      <c r="A1643" s="2">
        <v>45763.559027777781</v>
      </c>
      <c r="B1643">
        <v>131140</v>
      </c>
      <c r="C1643">
        <v>131150</v>
      </c>
      <c r="D1643">
        <v>131000</v>
      </c>
      <c r="E1643">
        <v>131040</v>
      </c>
    </row>
    <row r="1644" spans="1:5" x14ac:dyDescent="0.25">
      <c r="A1644" s="2">
        <v>45763.555555555555</v>
      </c>
      <c r="B1644">
        <v>131140</v>
      </c>
      <c r="C1644">
        <v>131180</v>
      </c>
      <c r="D1644">
        <v>131060</v>
      </c>
      <c r="E1644">
        <v>131140</v>
      </c>
    </row>
    <row r="1645" spans="1:5" x14ac:dyDescent="0.25">
      <c r="A1645" s="2">
        <v>45763.552083333336</v>
      </c>
      <c r="B1645">
        <v>131205</v>
      </c>
      <c r="C1645">
        <v>131220</v>
      </c>
      <c r="D1645">
        <v>131125</v>
      </c>
      <c r="E1645">
        <v>131140</v>
      </c>
    </row>
    <row r="1646" spans="1:5" x14ac:dyDescent="0.25">
      <c r="A1646" s="2">
        <v>45763.548611111109</v>
      </c>
      <c r="B1646">
        <v>131200</v>
      </c>
      <c r="C1646">
        <v>131240</v>
      </c>
      <c r="D1646">
        <v>131035</v>
      </c>
      <c r="E1646">
        <v>131210</v>
      </c>
    </row>
    <row r="1647" spans="1:5" x14ac:dyDescent="0.25">
      <c r="A1647" s="2">
        <v>45763.545138888891</v>
      </c>
      <c r="B1647">
        <v>131190</v>
      </c>
      <c r="C1647">
        <v>131210</v>
      </c>
      <c r="D1647">
        <v>131090</v>
      </c>
      <c r="E1647">
        <v>131195</v>
      </c>
    </row>
    <row r="1648" spans="1:5" x14ac:dyDescent="0.25">
      <c r="A1648" s="2">
        <v>45763.541666666664</v>
      </c>
      <c r="B1648">
        <v>131165</v>
      </c>
      <c r="C1648">
        <v>131225</v>
      </c>
      <c r="D1648">
        <v>131135</v>
      </c>
      <c r="E1648">
        <v>131190</v>
      </c>
    </row>
    <row r="1649" spans="1:5" x14ac:dyDescent="0.25">
      <c r="A1649" s="2">
        <v>45763.538194444445</v>
      </c>
      <c r="B1649">
        <v>131085</v>
      </c>
      <c r="C1649">
        <v>131185</v>
      </c>
      <c r="D1649">
        <v>131075</v>
      </c>
      <c r="E1649">
        <v>131170</v>
      </c>
    </row>
    <row r="1650" spans="1:5" x14ac:dyDescent="0.25">
      <c r="A1650" s="2">
        <v>45763.534722222219</v>
      </c>
      <c r="B1650">
        <v>131080</v>
      </c>
      <c r="C1650">
        <v>131150</v>
      </c>
      <c r="D1650">
        <v>131040</v>
      </c>
      <c r="E1650">
        <v>131085</v>
      </c>
    </row>
    <row r="1651" spans="1:5" x14ac:dyDescent="0.25">
      <c r="A1651" s="2">
        <v>45763.53125</v>
      </c>
      <c r="B1651">
        <v>131065</v>
      </c>
      <c r="C1651">
        <v>131125</v>
      </c>
      <c r="D1651">
        <v>131030</v>
      </c>
      <c r="E1651">
        <v>131075</v>
      </c>
    </row>
    <row r="1652" spans="1:5" x14ac:dyDescent="0.25">
      <c r="A1652" s="2">
        <v>45763.527777777781</v>
      </c>
      <c r="B1652">
        <v>131165</v>
      </c>
      <c r="C1652">
        <v>131205</v>
      </c>
      <c r="D1652">
        <v>131035</v>
      </c>
      <c r="E1652">
        <v>131070</v>
      </c>
    </row>
    <row r="1653" spans="1:5" x14ac:dyDescent="0.25">
      <c r="A1653" s="2">
        <v>45763.524305555555</v>
      </c>
      <c r="B1653">
        <v>131145</v>
      </c>
      <c r="C1653">
        <v>131275</v>
      </c>
      <c r="D1653">
        <v>131120</v>
      </c>
      <c r="E1653">
        <v>131165</v>
      </c>
    </row>
    <row r="1654" spans="1:5" x14ac:dyDescent="0.25">
      <c r="A1654" s="2">
        <v>45763.520833333336</v>
      </c>
      <c r="B1654">
        <v>131125</v>
      </c>
      <c r="C1654">
        <v>131210</v>
      </c>
      <c r="D1654">
        <v>131030</v>
      </c>
      <c r="E1654">
        <v>131145</v>
      </c>
    </row>
    <row r="1655" spans="1:5" x14ac:dyDescent="0.25">
      <c r="A1655" s="2">
        <v>45763.517361111109</v>
      </c>
      <c r="B1655">
        <v>130965</v>
      </c>
      <c r="C1655">
        <v>131200</v>
      </c>
      <c r="D1655">
        <v>130955</v>
      </c>
      <c r="E1655">
        <v>131125</v>
      </c>
    </row>
    <row r="1656" spans="1:5" x14ac:dyDescent="0.25">
      <c r="A1656" s="2">
        <v>45763.513888888891</v>
      </c>
      <c r="B1656">
        <v>130940</v>
      </c>
      <c r="C1656">
        <v>130980</v>
      </c>
      <c r="D1656">
        <v>130855</v>
      </c>
      <c r="E1656">
        <v>130965</v>
      </c>
    </row>
    <row r="1657" spans="1:5" x14ac:dyDescent="0.25">
      <c r="A1657" s="2">
        <v>45763.510416666664</v>
      </c>
      <c r="B1657">
        <v>130910</v>
      </c>
      <c r="C1657">
        <v>130965</v>
      </c>
      <c r="D1657">
        <v>130760</v>
      </c>
      <c r="E1657">
        <v>130945</v>
      </c>
    </row>
    <row r="1658" spans="1:5" x14ac:dyDescent="0.25">
      <c r="A1658" s="2">
        <v>45763.506944444445</v>
      </c>
      <c r="B1658">
        <v>130925</v>
      </c>
      <c r="C1658">
        <v>130950</v>
      </c>
      <c r="D1658">
        <v>130780</v>
      </c>
      <c r="E1658">
        <v>130910</v>
      </c>
    </row>
    <row r="1659" spans="1:5" x14ac:dyDescent="0.25">
      <c r="A1659" s="2">
        <v>45763.503472222219</v>
      </c>
      <c r="B1659">
        <v>130915</v>
      </c>
      <c r="C1659">
        <v>131055</v>
      </c>
      <c r="D1659">
        <v>130870</v>
      </c>
      <c r="E1659">
        <v>130925</v>
      </c>
    </row>
    <row r="1660" spans="1:5" x14ac:dyDescent="0.25">
      <c r="A1660" s="2">
        <v>45763.5</v>
      </c>
      <c r="B1660">
        <v>130775</v>
      </c>
      <c r="C1660">
        <v>130940</v>
      </c>
      <c r="D1660">
        <v>130755</v>
      </c>
      <c r="E1660">
        <v>130915</v>
      </c>
    </row>
    <row r="1661" spans="1:5" x14ac:dyDescent="0.25">
      <c r="A1661" s="2">
        <v>45763.496527777781</v>
      </c>
      <c r="B1661">
        <v>130655</v>
      </c>
      <c r="C1661">
        <v>130795</v>
      </c>
      <c r="D1661">
        <v>130535</v>
      </c>
      <c r="E1661">
        <v>130775</v>
      </c>
    </row>
    <row r="1662" spans="1:5" x14ac:dyDescent="0.25">
      <c r="A1662" s="2">
        <v>45763.493055555555</v>
      </c>
      <c r="B1662">
        <v>130780</v>
      </c>
      <c r="C1662">
        <v>130830</v>
      </c>
      <c r="D1662">
        <v>130625</v>
      </c>
      <c r="E1662">
        <v>130655</v>
      </c>
    </row>
    <row r="1663" spans="1:5" x14ac:dyDescent="0.25">
      <c r="A1663" s="2">
        <v>45763.489583333336</v>
      </c>
      <c r="B1663">
        <v>130990</v>
      </c>
      <c r="C1663">
        <v>130990</v>
      </c>
      <c r="D1663">
        <v>130775</v>
      </c>
      <c r="E1663">
        <v>130780</v>
      </c>
    </row>
    <row r="1664" spans="1:5" x14ac:dyDescent="0.25">
      <c r="A1664" s="2">
        <v>45763.486111111109</v>
      </c>
      <c r="B1664">
        <v>130820</v>
      </c>
      <c r="C1664">
        <v>131025</v>
      </c>
      <c r="D1664">
        <v>130810</v>
      </c>
      <c r="E1664">
        <v>130990</v>
      </c>
    </row>
    <row r="1665" spans="1:5" x14ac:dyDescent="0.25">
      <c r="A1665" s="2">
        <v>45763.482638888891</v>
      </c>
      <c r="B1665">
        <v>130905</v>
      </c>
      <c r="C1665">
        <v>130915</v>
      </c>
      <c r="D1665">
        <v>130675</v>
      </c>
      <c r="E1665">
        <v>130820</v>
      </c>
    </row>
    <row r="1666" spans="1:5" x14ac:dyDescent="0.25">
      <c r="A1666" s="2">
        <v>45763.479166666664</v>
      </c>
      <c r="B1666">
        <v>131165</v>
      </c>
      <c r="C1666">
        <v>131185</v>
      </c>
      <c r="D1666">
        <v>130875</v>
      </c>
      <c r="E1666">
        <v>130905</v>
      </c>
    </row>
    <row r="1667" spans="1:5" x14ac:dyDescent="0.25">
      <c r="A1667" s="2">
        <v>45763.475694444445</v>
      </c>
      <c r="B1667">
        <v>131040</v>
      </c>
      <c r="C1667">
        <v>131190</v>
      </c>
      <c r="D1667">
        <v>131020</v>
      </c>
      <c r="E1667">
        <v>131170</v>
      </c>
    </row>
    <row r="1668" spans="1:5" x14ac:dyDescent="0.25">
      <c r="A1668" s="2">
        <v>45763.472222222219</v>
      </c>
      <c r="B1668">
        <v>131240</v>
      </c>
      <c r="C1668">
        <v>131255</v>
      </c>
      <c r="D1668">
        <v>131025</v>
      </c>
      <c r="E1668">
        <v>131040</v>
      </c>
    </row>
    <row r="1669" spans="1:5" x14ac:dyDescent="0.25">
      <c r="A1669" s="2">
        <v>45763.46875</v>
      </c>
      <c r="B1669">
        <v>131160</v>
      </c>
      <c r="C1669">
        <v>131300</v>
      </c>
      <c r="D1669">
        <v>131080</v>
      </c>
      <c r="E1669">
        <v>131240</v>
      </c>
    </row>
    <row r="1670" spans="1:5" x14ac:dyDescent="0.25">
      <c r="A1670" s="2">
        <v>45763.465277777781</v>
      </c>
      <c r="B1670">
        <v>131425</v>
      </c>
      <c r="C1670">
        <v>131480</v>
      </c>
      <c r="D1670">
        <v>131120</v>
      </c>
      <c r="E1670">
        <v>131160</v>
      </c>
    </row>
    <row r="1671" spans="1:5" x14ac:dyDescent="0.25">
      <c r="A1671" s="2">
        <v>45763.461805555555</v>
      </c>
      <c r="B1671">
        <v>131220</v>
      </c>
      <c r="C1671">
        <v>131470</v>
      </c>
      <c r="D1671">
        <v>131135</v>
      </c>
      <c r="E1671">
        <v>131425</v>
      </c>
    </row>
    <row r="1672" spans="1:5" x14ac:dyDescent="0.25">
      <c r="A1672" s="2">
        <v>45763.458333333336</v>
      </c>
      <c r="B1672">
        <v>131045</v>
      </c>
      <c r="C1672">
        <v>131265</v>
      </c>
      <c r="D1672">
        <v>130965</v>
      </c>
      <c r="E1672">
        <v>131220</v>
      </c>
    </row>
    <row r="1673" spans="1:5" x14ac:dyDescent="0.25">
      <c r="A1673" s="2">
        <v>45763.454861111109</v>
      </c>
      <c r="B1673">
        <v>131060</v>
      </c>
      <c r="C1673">
        <v>131230</v>
      </c>
      <c r="D1673">
        <v>131000</v>
      </c>
      <c r="E1673">
        <v>131040</v>
      </c>
    </row>
    <row r="1674" spans="1:5" x14ac:dyDescent="0.25">
      <c r="A1674" s="2">
        <v>45763.451388888891</v>
      </c>
      <c r="B1674">
        <v>131340</v>
      </c>
      <c r="C1674">
        <v>131435</v>
      </c>
      <c r="D1674">
        <v>131050</v>
      </c>
      <c r="E1674">
        <v>131060</v>
      </c>
    </row>
    <row r="1675" spans="1:5" x14ac:dyDescent="0.25">
      <c r="A1675" s="2">
        <v>45763.447916666664</v>
      </c>
      <c r="B1675">
        <v>131180</v>
      </c>
      <c r="C1675">
        <v>131430</v>
      </c>
      <c r="D1675">
        <v>131100</v>
      </c>
      <c r="E1675">
        <v>131345</v>
      </c>
    </row>
    <row r="1676" spans="1:5" x14ac:dyDescent="0.25">
      <c r="A1676" s="2">
        <v>45763.444444444445</v>
      </c>
      <c r="B1676">
        <v>131205</v>
      </c>
      <c r="C1676">
        <v>131440</v>
      </c>
      <c r="D1676">
        <v>131015</v>
      </c>
      <c r="E1676">
        <v>131180</v>
      </c>
    </row>
    <row r="1677" spans="1:5" x14ac:dyDescent="0.25">
      <c r="A1677" s="2">
        <v>45763.440972222219</v>
      </c>
      <c r="B1677">
        <v>131345</v>
      </c>
      <c r="C1677">
        <v>131440</v>
      </c>
      <c r="D1677">
        <v>131160</v>
      </c>
      <c r="E1677">
        <v>131205</v>
      </c>
    </row>
    <row r="1678" spans="1:5" x14ac:dyDescent="0.25">
      <c r="A1678" s="2">
        <v>45763.4375</v>
      </c>
      <c r="B1678">
        <v>131390</v>
      </c>
      <c r="C1678">
        <v>131405</v>
      </c>
      <c r="D1678">
        <v>131115</v>
      </c>
      <c r="E1678">
        <v>131350</v>
      </c>
    </row>
    <row r="1679" spans="1:5" x14ac:dyDescent="0.25">
      <c r="A1679" s="2">
        <v>45763.434027777781</v>
      </c>
      <c r="B1679">
        <v>131505</v>
      </c>
      <c r="C1679">
        <v>131510</v>
      </c>
      <c r="D1679">
        <v>131285</v>
      </c>
      <c r="E1679">
        <v>131390</v>
      </c>
    </row>
    <row r="1680" spans="1:5" x14ac:dyDescent="0.25">
      <c r="A1680" s="2">
        <v>45763.430555555555</v>
      </c>
      <c r="B1680">
        <v>131230</v>
      </c>
      <c r="C1680">
        <v>131515</v>
      </c>
      <c r="D1680">
        <v>131205</v>
      </c>
      <c r="E1680">
        <v>131505</v>
      </c>
    </row>
    <row r="1681" spans="1:5" x14ac:dyDescent="0.25">
      <c r="A1681" s="2">
        <v>45763.427083333336</v>
      </c>
      <c r="B1681">
        <v>131090</v>
      </c>
      <c r="C1681">
        <v>131260</v>
      </c>
      <c r="D1681">
        <v>131030</v>
      </c>
      <c r="E1681">
        <v>131225</v>
      </c>
    </row>
    <row r="1682" spans="1:5" x14ac:dyDescent="0.25">
      <c r="A1682" s="2">
        <v>45763.423611111109</v>
      </c>
      <c r="B1682">
        <v>131295</v>
      </c>
      <c r="C1682">
        <v>131300</v>
      </c>
      <c r="D1682">
        <v>130980</v>
      </c>
      <c r="E1682">
        <v>131085</v>
      </c>
    </row>
    <row r="1683" spans="1:5" x14ac:dyDescent="0.25">
      <c r="A1683" s="2">
        <v>45763.420138888891</v>
      </c>
      <c r="B1683">
        <v>131330</v>
      </c>
      <c r="C1683">
        <v>131385</v>
      </c>
      <c r="D1683">
        <v>131185</v>
      </c>
      <c r="E1683">
        <v>131295</v>
      </c>
    </row>
    <row r="1684" spans="1:5" x14ac:dyDescent="0.25">
      <c r="A1684" s="2">
        <v>45763.416666666664</v>
      </c>
      <c r="B1684">
        <v>131125</v>
      </c>
      <c r="C1684">
        <v>131340</v>
      </c>
      <c r="D1684">
        <v>131070</v>
      </c>
      <c r="E1684">
        <v>131335</v>
      </c>
    </row>
    <row r="1685" spans="1:5" x14ac:dyDescent="0.25">
      <c r="A1685" s="2">
        <v>45763.413194444445</v>
      </c>
      <c r="B1685">
        <v>130900</v>
      </c>
      <c r="C1685">
        <v>131155</v>
      </c>
      <c r="D1685">
        <v>130810</v>
      </c>
      <c r="E1685">
        <v>131125</v>
      </c>
    </row>
    <row r="1686" spans="1:5" x14ac:dyDescent="0.25">
      <c r="A1686" s="2">
        <v>45763.409722222219</v>
      </c>
      <c r="B1686">
        <v>130980</v>
      </c>
      <c r="C1686">
        <v>131060</v>
      </c>
      <c r="D1686">
        <v>130855</v>
      </c>
      <c r="E1686">
        <v>130900</v>
      </c>
    </row>
    <row r="1687" spans="1:5" x14ac:dyDescent="0.25">
      <c r="A1687" s="2">
        <v>45763.40625</v>
      </c>
      <c r="B1687">
        <v>131165</v>
      </c>
      <c r="C1687">
        <v>131220</v>
      </c>
      <c r="D1687">
        <v>130965</v>
      </c>
      <c r="E1687">
        <v>130980</v>
      </c>
    </row>
    <row r="1688" spans="1:5" x14ac:dyDescent="0.25">
      <c r="A1688" s="2">
        <v>45763.402777777781</v>
      </c>
      <c r="B1688">
        <v>131090</v>
      </c>
      <c r="C1688">
        <v>131180</v>
      </c>
      <c r="D1688">
        <v>130940</v>
      </c>
      <c r="E1688">
        <v>131160</v>
      </c>
    </row>
    <row r="1689" spans="1:5" x14ac:dyDescent="0.25">
      <c r="A1689" s="2">
        <v>45763.399305555555</v>
      </c>
      <c r="B1689">
        <v>131290</v>
      </c>
      <c r="C1689">
        <v>131360</v>
      </c>
      <c r="D1689">
        <v>131000</v>
      </c>
      <c r="E1689">
        <v>131090</v>
      </c>
    </row>
    <row r="1690" spans="1:5" x14ac:dyDescent="0.25">
      <c r="A1690" s="2">
        <v>45763.395833333336</v>
      </c>
      <c r="B1690">
        <v>131315</v>
      </c>
      <c r="C1690">
        <v>131430</v>
      </c>
      <c r="D1690">
        <v>131185</v>
      </c>
      <c r="E1690">
        <v>131290</v>
      </c>
    </row>
    <row r="1691" spans="1:5" x14ac:dyDescent="0.25">
      <c r="A1691" s="2">
        <v>45763.392361111109</v>
      </c>
      <c r="B1691">
        <v>131285</v>
      </c>
      <c r="C1691">
        <v>131385</v>
      </c>
      <c r="D1691">
        <v>131255</v>
      </c>
      <c r="E1691">
        <v>131315</v>
      </c>
    </row>
    <row r="1692" spans="1:5" x14ac:dyDescent="0.25">
      <c r="A1692" s="2">
        <v>45763.388888888891</v>
      </c>
      <c r="B1692">
        <v>131280</v>
      </c>
      <c r="C1692">
        <v>131325</v>
      </c>
      <c r="D1692">
        <v>131100</v>
      </c>
      <c r="E1692">
        <v>131290</v>
      </c>
    </row>
    <row r="1693" spans="1:5" x14ac:dyDescent="0.25">
      <c r="A1693" s="2">
        <v>45763.385416666664</v>
      </c>
      <c r="B1693">
        <v>131095</v>
      </c>
      <c r="C1693">
        <v>131285</v>
      </c>
      <c r="D1693">
        <v>131055</v>
      </c>
      <c r="E1693">
        <v>131280</v>
      </c>
    </row>
    <row r="1694" spans="1:5" x14ac:dyDescent="0.25">
      <c r="A1694" s="2">
        <v>45763.381944444445</v>
      </c>
      <c r="B1694">
        <v>131310</v>
      </c>
      <c r="C1694">
        <v>131460</v>
      </c>
      <c r="D1694">
        <v>131085</v>
      </c>
      <c r="E1694">
        <v>131095</v>
      </c>
    </row>
    <row r="1695" spans="1:5" x14ac:dyDescent="0.25">
      <c r="A1695" s="2">
        <v>45763.378472222219</v>
      </c>
      <c r="B1695">
        <v>131510</v>
      </c>
      <c r="C1695">
        <v>131595</v>
      </c>
      <c r="D1695">
        <v>131200</v>
      </c>
      <c r="E1695">
        <v>131310</v>
      </c>
    </row>
    <row r="1696" spans="1:5" x14ac:dyDescent="0.25">
      <c r="A1696" s="2">
        <v>45763.375</v>
      </c>
      <c r="B1696">
        <v>131520</v>
      </c>
      <c r="C1696">
        <v>131680</v>
      </c>
      <c r="D1696">
        <v>131335</v>
      </c>
      <c r="E1696">
        <v>131510</v>
      </c>
    </row>
    <row r="1697" spans="1:5" x14ac:dyDescent="0.25">
      <c r="A1697" s="2">
        <v>45762.763888888891</v>
      </c>
      <c r="B1697">
        <v>129265</v>
      </c>
      <c r="C1697">
        <v>129275</v>
      </c>
      <c r="D1697">
        <v>129190</v>
      </c>
      <c r="E1697">
        <v>129275</v>
      </c>
    </row>
    <row r="1698" spans="1:5" x14ac:dyDescent="0.25">
      <c r="A1698" s="2">
        <v>45762.760416666664</v>
      </c>
      <c r="B1698">
        <v>129250</v>
      </c>
      <c r="C1698">
        <v>129275</v>
      </c>
      <c r="D1698">
        <v>129185</v>
      </c>
      <c r="E1698">
        <v>129255</v>
      </c>
    </row>
    <row r="1699" spans="1:5" x14ac:dyDescent="0.25">
      <c r="A1699" s="2">
        <v>45762.756944444445</v>
      </c>
      <c r="B1699">
        <v>129225</v>
      </c>
      <c r="C1699">
        <v>129275</v>
      </c>
      <c r="D1699">
        <v>129195</v>
      </c>
      <c r="E1699">
        <v>129250</v>
      </c>
    </row>
    <row r="1700" spans="1:5" x14ac:dyDescent="0.25">
      <c r="A1700" s="2">
        <v>45762.753472222219</v>
      </c>
      <c r="B1700">
        <v>129260</v>
      </c>
      <c r="C1700">
        <v>129280</v>
      </c>
      <c r="D1700">
        <v>129185</v>
      </c>
      <c r="E1700">
        <v>129225</v>
      </c>
    </row>
    <row r="1701" spans="1:5" x14ac:dyDescent="0.25">
      <c r="A1701" s="2">
        <v>45762.75</v>
      </c>
      <c r="B1701">
        <v>129255</v>
      </c>
      <c r="C1701">
        <v>129275</v>
      </c>
      <c r="D1701">
        <v>129190</v>
      </c>
      <c r="E1701">
        <v>129255</v>
      </c>
    </row>
    <row r="1702" spans="1:5" x14ac:dyDescent="0.25">
      <c r="A1702" s="2">
        <v>45762.746527777781</v>
      </c>
      <c r="B1702">
        <v>129215</v>
      </c>
      <c r="C1702">
        <v>129290</v>
      </c>
      <c r="D1702">
        <v>129200</v>
      </c>
      <c r="E1702">
        <v>129250</v>
      </c>
    </row>
    <row r="1703" spans="1:5" x14ac:dyDescent="0.25">
      <c r="A1703" s="2">
        <v>45762.743055555555</v>
      </c>
      <c r="B1703">
        <v>129215</v>
      </c>
      <c r="C1703">
        <v>129270</v>
      </c>
      <c r="D1703">
        <v>129170</v>
      </c>
      <c r="E1703">
        <v>129215</v>
      </c>
    </row>
    <row r="1704" spans="1:5" x14ac:dyDescent="0.25">
      <c r="A1704" s="2">
        <v>45762.739583333336</v>
      </c>
      <c r="B1704">
        <v>129260</v>
      </c>
      <c r="C1704">
        <v>129300</v>
      </c>
      <c r="D1704">
        <v>129215</v>
      </c>
      <c r="E1704">
        <v>129215</v>
      </c>
    </row>
    <row r="1705" spans="1:5" x14ac:dyDescent="0.25">
      <c r="A1705" s="2">
        <v>45762.736111111109</v>
      </c>
      <c r="B1705">
        <v>129275</v>
      </c>
      <c r="C1705">
        <v>129335</v>
      </c>
      <c r="D1705">
        <v>129260</v>
      </c>
      <c r="E1705">
        <v>129260</v>
      </c>
    </row>
    <row r="1706" spans="1:5" x14ac:dyDescent="0.25">
      <c r="A1706" s="2">
        <v>45762.732638888891</v>
      </c>
      <c r="B1706">
        <v>129250</v>
      </c>
      <c r="C1706">
        <v>129305</v>
      </c>
      <c r="D1706">
        <v>129215</v>
      </c>
      <c r="E1706">
        <v>129280</v>
      </c>
    </row>
    <row r="1707" spans="1:5" x14ac:dyDescent="0.25">
      <c r="A1707" s="2">
        <v>45762.729166666664</v>
      </c>
      <c r="B1707">
        <v>129290</v>
      </c>
      <c r="C1707">
        <v>129320</v>
      </c>
      <c r="D1707">
        <v>129205</v>
      </c>
      <c r="E1707">
        <v>129250</v>
      </c>
    </row>
    <row r="1708" spans="1:5" x14ac:dyDescent="0.25">
      <c r="A1708" s="2">
        <v>45762.725694444445</v>
      </c>
      <c r="B1708">
        <v>129370</v>
      </c>
      <c r="C1708">
        <v>129385</v>
      </c>
      <c r="D1708">
        <v>129285</v>
      </c>
      <c r="E1708">
        <v>129295</v>
      </c>
    </row>
    <row r="1709" spans="1:5" x14ac:dyDescent="0.25">
      <c r="A1709" s="2">
        <v>45762.722222222219</v>
      </c>
      <c r="B1709">
        <v>129275</v>
      </c>
      <c r="C1709">
        <v>129400</v>
      </c>
      <c r="D1709">
        <v>129270</v>
      </c>
      <c r="E1709">
        <v>129375</v>
      </c>
    </row>
    <row r="1710" spans="1:5" x14ac:dyDescent="0.25">
      <c r="A1710" s="2">
        <v>45762.71875</v>
      </c>
      <c r="B1710">
        <v>129280</v>
      </c>
      <c r="C1710">
        <v>129300</v>
      </c>
      <c r="D1710">
        <v>129255</v>
      </c>
      <c r="E1710">
        <v>129275</v>
      </c>
    </row>
    <row r="1711" spans="1:5" x14ac:dyDescent="0.25">
      <c r="A1711" s="2">
        <v>45762.715277777781</v>
      </c>
      <c r="B1711">
        <v>129310</v>
      </c>
      <c r="C1711">
        <v>129320</v>
      </c>
      <c r="D1711">
        <v>129255</v>
      </c>
      <c r="E1711">
        <v>129280</v>
      </c>
    </row>
    <row r="1712" spans="1:5" x14ac:dyDescent="0.25">
      <c r="A1712" s="2">
        <v>45762.711805555555</v>
      </c>
      <c r="B1712">
        <v>129295</v>
      </c>
      <c r="C1712">
        <v>129340</v>
      </c>
      <c r="D1712">
        <v>129290</v>
      </c>
      <c r="E1712">
        <v>129310</v>
      </c>
    </row>
    <row r="1713" spans="1:5" x14ac:dyDescent="0.25">
      <c r="A1713" s="2">
        <v>45762.708333333336</v>
      </c>
      <c r="B1713">
        <v>129185</v>
      </c>
      <c r="C1713">
        <v>129345</v>
      </c>
      <c r="D1713">
        <v>129165</v>
      </c>
      <c r="E1713">
        <v>129295</v>
      </c>
    </row>
    <row r="1714" spans="1:5" x14ac:dyDescent="0.25">
      <c r="A1714" s="2">
        <v>45762.704861111109</v>
      </c>
      <c r="B1714">
        <v>129235</v>
      </c>
      <c r="C1714">
        <v>129250</v>
      </c>
      <c r="D1714">
        <v>129175</v>
      </c>
      <c r="E1714">
        <v>129185</v>
      </c>
    </row>
    <row r="1715" spans="1:5" x14ac:dyDescent="0.25">
      <c r="A1715" s="2">
        <v>45762.701388888891</v>
      </c>
      <c r="B1715">
        <v>129320</v>
      </c>
      <c r="C1715">
        <v>129380</v>
      </c>
      <c r="D1715">
        <v>129195</v>
      </c>
      <c r="E1715">
        <v>129235</v>
      </c>
    </row>
    <row r="1716" spans="1:5" x14ac:dyDescent="0.25">
      <c r="A1716" s="2">
        <v>45762.697916666664</v>
      </c>
      <c r="B1716">
        <v>129365</v>
      </c>
      <c r="C1716">
        <v>129410</v>
      </c>
      <c r="D1716">
        <v>129275</v>
      </c>
      <c r="E1716">
        <v>129320</v>
      </c>
    </row>
    <row r="1717" spans="1:5" x14ac:dyDescent="0.25">
      <c r="A1717" s="2">
        <v>45762.694444444445</v>
      </c>
      <c r="B1717">
        <v>129355</v>
      </c>
      <c r="C1717">
        <v>129395</v>
      </c>
      <c r="D1717">
        <v>129325</v>
      </c>
      <c r="E1717">
        <v>129370</v>
      </c>
    </row>
    <row r="1718" spans="1:5" x14ac:dyDescent="0.25">
      <c r="A1718" s="2">
        <v>45762.690972222219</v>
      </c>
      <c r="B1718">
        <v>129345</v>
      </c>
      <c r="C1718">
        <v>129385</v>
      </c>
      <c r="D1718">
        <v>129300</v>
      </c>
      <c r="E1718">
        <v>129350</v>
      </c>
    </row>
    <row r="1719" spans="1:5" x14ac:dyDescent="0.25">
      <c r="A1719" s="2">
        <v>45762.6875</v>
      </c>
      <c r="B1719">
        <v>129260</v>
      </c>
      <c r="C1719">
        <v>129375</v>
      </c>
      <c r="D1719">
        <v>129230</v>
      </c>
      <c r="E1719">
        <v>129350</v>
      </c>
    </row>
    <row r="1720" spans="1:5" x14ac:dyDescent="0.25">
      <c r="A1720" s="2">
        <v>45762.684027777781</v>
      </c>
      <c r="B1720">
        <v>129380</v>
      </c>
      <c r="C1720">
        <v>129405</v>
      </c>
      <c r="D1720">
        <v>129250</v>
      </c>
      <c r="E1720">
        <v>129260</v>
      </c>
    </row>
    <row r="1721" spans="1:5" x14ac:dyDescent="0.25">
      <c r="A1721" s="2">
        <v>45762.680555555555</v>
      </c>
      <c r="B1721">
        <v>129390</v>
      </c>
      <c r="C1721">
        <v>129435</v>
      </c>
      <c r="D1721">
        <v>129345</v>
      </c>
      <c r="E1721">
        <v>129380</v>
      </c>
    </row>
    <row r="1722" spans="1:5" x14ac:dyDescent="0.25">
      <c r="A1722" s="2">
        <v>45762.677083333336</v>
      </c>
      <c r="B1722">
        <v>129275</v>
      </c>
      <c r="C1722">
        <v>129410</v>
      </c>
      <c r="D1722">
        <v>129255</v>
      </c>
      <c r="E1722">
        <v>129395</v>
      </c>
    </row>
    <row r="1723" spans="1:5" x14ac:dyDescent="0.25">
      <c r="A1723" s="2">
        <v>45762.673611111109</v>
      </c>
      <c r="B1723">
        <v>129240</v>
      </c>
      <c r="C1723">
        <v>129325</v>
      </c>
      <c r="D1723">
        <v>129235</v>
      </c>
      <c r="E1723">
        <v>129270</v>
      </c>
    </row>
    <row r="1724" spans="1:5" x14ac:dyDescent="0.25">
      <c r="A1724" s="2">
        <v>45762.670138888891</v>
      </c>
      <c r="B1724">
        <v>129180</v>
      </c>
      <c r="C1724">
        <v>129270</v>
      </c>
      <c r="D1724">
        <v>129150</v>
      </c>
      <c r="E1724">
        <v>129240</v>
      </c>
    </row>
    <row r="1725" spans="1:5" x14ac:dyDescent="0.25">
      <c r="A1725" s="2">
        <v>45762.666666666664</v>
      </c>
      <c r="B1725">
        <v>129100</v>
      </c>
      <c r="C1725">
        <v>129200</v>
      </c>
      <c r="D1725">
        <v>129070</v>
      </c>
      <c r="E1725">
        <v>129185</v>
      </c>
    </row>
    <row r="1726" spans="1:5" x14ac:dyDescent="0.25">
      <c r="A1726" s="2">
        <v>45762.663194444445</v>
      </c>
      <c r="B1726">
        <v>129145</v>
      </c>
      <c r="C1726">
        <v>129170</v>
      </c>
      <c r="D1726">
        <v>129090</v>
      </c>
      <c r="E1726">
        <v>129105</v>
      </c>
    </row>
    <row r="1727" spans="1:5" x14ac:dyDescent="0.25">
      <c r="A1727" s="2">
        <v>45762.659722222219</v>
      </c>
      <c r="B1727">
        <v>129125</v>
      </c>
      <c r="C1727">
        <v>129180</v>
      </c>
      <c r="D1727">
        <v>129105</v>
      </c>
      <c r="E1727">
        <v>129140</v>
      </c>
    </row>
    <row r="1728" spans="1:5" x14ac:dyDescent="0.25">
      <c r="A1728" s="2">
        <v>45762.65625</v>
      </c>
      <c r="B1728">
        <v>129145</v>
      </c>
      <c r="C1728">
        <v>129240</v>
      </c>
      <c r="D1728">
        <v>129080</v>
      </c>
      <c r="E1728">
        <v>129125</v>
      </c>
    </row>
    <row r="1729" spans="1:5" x14ac:dyDescent="0.25">
      <c r="A1729" s="2">
        <v>45762.652777777781</v>
      </c>
      <c r="B1729">
        <v>129095</v>
      </c>
      <c r="C1729">
        <v>129210</v>
      </c>
      <c r="D1729">
        <v>129055</v>
      </c>
      <c r="E1729">
        <v>129150</v>
      </c>
    </row>
    <row r="1730" spans="1:5" x14ac:dyDescent="0.25">
      <c r="A1730" s="2">
        <v>45762.649305555555</v>
      </c>
      <c r="B1730">
        <v>129160</v>
      </c>
      <c r="C1730">
        <v>129170</v>
      </c>
      <c r="D1730">
        <v>129045</v>
      </c>
      <c r="E1730">
        <v>129100</v>
      </c>
    </row>
    <row r="1731" spans="1:5" x14ac:dyDescent="0.25">
      <c r="A1731" s="2">
        <v>45762.645833333336</v>
      </c>
      <c r="B1731">
        <v>129165</v>
      </c>
      <c r="C1731">
        <v>129185</v>
      </c>
      <c r="D1731">
        <v>129065</v>
      </c>
      <c r="E1731">
        <v>129160</v>
      </c>
    </row>
    <row r="1732" spans="1:5" x14ac:dyDescent="0.25">
      <c r="A1732" s="2">
        <v>45762.642361111109</v>
      </c>
      <c r="B1732">
        <v>129180</v>
      </c>
      <c r="C1732">
        <v>129275</v>
      </c>
      <c r="D1732">
        <v>129135</v>
      </c>
      <c r="E1732">
        <v>129160</v>
      </c>
    </row>
    <row r="1733" spans="1:5" x14ac:dyDescent="0.25">
      <c r="A1733" s="2">
        <v>45762.638888888891</v>
      </c>
      <c r="B1733">
        <v>129345</v>
      </c>
      <c r="C1733">
        <v>129410</v>
      </c>
      <c r="D1733">
        <v>129175</v>
      </c>
      <c r="E1733">
        <v>129180</v>
      </c>
    </row>
    <row r="1734" spans="1:5" x14ac:dyDescent="0.25">
      <c r="A1734" s="2">
        <v>45762.635416666664</v>
      </c>
      <c r="B1734">
        <v>129285</v>
      </c>
      <c r="C1734">
        <v>129370</v>
      </c>
      <c r="D1734">
        <v>129240</v>
      </c>
      <c r="E1734">
        <v>129345</v>
      </c>
    </row>
    <row r="1735" spans="1:5" x14ac:dyDescent="0.25">
      <c r="A1735" s="2">
        <v>45762.631944444445</v>
      </c>
      <c r="B1735">
        <v>129305</v>
      </c>
      <c r="C1735">
        <v>129330</v>
      </c>
      <c r="D1735">
        <v>129185</v>
      </c>
      <c r="E1735">
        <v>129285</v>
      </c>
    </row>
    <row r="1736" spans="1:5" x14ac:dyDescent="0.25">
      <c r="A1736" s="2">
        <v>45762.628472222219</v>
      </c>
      <c r="B1736">
        <v>129180</v>
      </c>
      <c r="C1736">
        <v>129325</v>
      </c>
      <c r="D1736">
        <v>129135</v>
      </c>
      <c r="E1736">
        <v>129305</v>
      </c>
    </row>
    <row r="1737" spans="1:5" x14ac:dyDescent="0.25">
      <c r="A1737" s="2">
        <v>45762.625</v>
      </c>
      <c r="B1737">
        <v>129175</v>
      </c>
      <c r="C1737">
        <v>129260</v>
      </c>
      <c r="D1737">
        <v>129100</v>
      </c>
      <c r="E1737">
        <v>129180</v>
      </c>
    </row>
    <row r="1738" spans="1:5" x14ac:dyDescent="0.25">
      <c r="A1738" s="2">
        <v>45762.621527777781</v>
      </c>
      <c r="B1738">
        <v>129040</v>
      </c>
      <c r="C1738">
        <v>129190</v>
      </c>
      <c r="D1738">
        <v>129020</v>
      </c>
      <c r="E1738">
        <v>129175</v>
      </c>
    </row>
    <row r="1739" spans="1:5" x14ac:dyDescent="0.25">
      <c r="A1739" s="2">
        <v>45762.618055555555</v>
      </c>
      <c r="B1739">
        <v>129370</v>
      </c>
      <c r="C1739">
        <v>129385</v>
      </c>
      <c r="D1739">
        <v>129030</v>
      </c>
      <c r="E1739">
        <v>129040</v>
      </c>
    </row>
    <row r="1740" spans="1:5" x14ac:dyDescent="0.25">
      <c r="A1740" s="2">
        <v>45762.614583333336</v>
      </c>
      <c r="B1740">
        <v>129460</v>
      </c>
      <c r="C1740">
        <v>129480</v>
      </c>
      <c r="D1740">
        <v>129340</v>
      </c>
      <c r="E1740">
        <v>129375</v>
      </c>
    </row>
    <row r="1741" spans="1:5" x14ac:dyDescent="0.25">
      <c r="A1741" s="2">
        <v>45762.611111111109</v>
      </c>
      <c r="B1741">
        <v>129465</v>
      </c>
      <c r="C1741">
        <v>129530</v>
      </c>
      <c r="D1741">
        <v>129380</v>
      </c>
      <c r="E1741">
        <v>129460</v>
      </c>
    </row>
    <row r="1742" spans="1:5" x14ac:dyDescent="0.25">
      <c r="A1742" s="2">
        <v>45762.607638888891</v>
      </c>
      <c r="B1742">
        <v>129370</v>
      </c>
      <c r="C1742">
        <v>129475</v>
      </c>
      <c r="D1742">
        <v>129320</v>
      </c>
      <c r="E1742">
        <v>129470</v>
      </c>
    </row>
    <row r="1743" spans="1:5" x14ac:dyDescent="0.25">
      <c r="A1743" s="2">
        <v>45762.604166666664</v>
      </c>
      <c r="B1743">
        <v>129305</v>
      </c>
      <c r="C1743">
        <v>129385</v>
      </c>
      <c r="D1743">
        <v>129285</v>
      </c>
      <c r="E1743">
        <v>129370</v>
      </c>
    </row>
    <row r="1744" spans="1:5" x14ac:dyDescent="0.25">
      <c r="A1744" s="2">
        <v>45762.600694444445</v>
      </c>
      <c r="B1744">
        <v>129275</v>
      </c>
      <c r="C1744">
        <v>129365</v>
      </c>
      <c r="D1744">
        <v>129235</v>
      </c>
      <c r="E1744">
        <v>129310</v>
      </c>
    </row>
    <row r="1745" spans="1:5" x14ac:dyDescent="0.25">
      <c r="A1745" s="2">
        <v>45762.597222222219</v>
      </c>
      <c r="B1745">
        <v>129425</v>
      </c>
      <c r="C1745">
        <v>129480</v>
      </c>
      <c r="D1745">
        <v>129240</v>
      </c>
      <c r="E1745">
        <v>129275</v>
      </c>
    </row>
    <row r="1746" spans="1:5" x14ac:dyDescent="0.25">
      <c r="A1746" s="2">
        <v>45762.59375</v>
      </c>
      <c r="B1746">
        <v>129510</v>
      </c>
      <c r="C1746">
        <v>129555</v>
      </c>
      <c r="D1746">
        <v>129360</v>
      </c>
      <c r="E1746">
        <v>129430</v>
      </c>
    </row>
    <row r="1747" spans="1:5" x14ac:dyDescent="0.25">
      <c r="A1747" s="2">
        <v>45762.590277777781</v>
      </c>
      <c r="B1747">
        <v>129670</v>
      </c>
      <c r="C1747">
        <v>129695</v>
      </c>
      <c r="D1747">
        <v>129425</v>
      </c>
      <c r="E1747">
        <v>129515</v>
      </c>
    </row>
    <row r="1748" spans="1:5" x14ac:dyDescent="0.25">
      <c r="A1748" s="2">
        <v>45762.586805555555</v>
      </c>
      <c r="B1748">
        <v>129695</v>
      </c>
      <c r="C1748">
        <v>129740</v>
      </c>
      <c r="D1748">
        <v>129650</v>
      </c>
      <c r="E1748">
        <v>129670</v>
      </c>
    </row>
    <row r="1749" spans="1:5" x14ac:dyDescent="0.25">
      <c r="A1749" s="2">
        <v>45762.583333333336</v>
      </c>
      <c r="B1749">
        <v>129445</v>
      </c>
      <c r="C1749">
        <v>129725</v>
      </c>
      <c r="D1749">
        <v>129440</v>
      </c>
      <c r="E1749">
        <v>129700</v>
      </c>
    </row>
    <row r="1750" spans="1:5" x14ac:dyDescent="0.25">
      <c r="A1750" s="2">
        <v>45762.579861111109</v>
      </c>
      <c r="B1750">
        <v>129560</v>
      </c>
      <c r="C1750">
        <v>129560</v>
      </c>
      <c r="D1750">
        <v>129385</v>
      </c>
      <c r="E1750">
        <v>129445</v>
      </c>
    </row>
    <row r="1751" spans="1:5" x14ac:dyDescent="0.25">
      <c r="A1751" s="2">
        <v>45762.576388888891</v>
      </c>
      <c r="B1751">
        <v>129565</v>
      </c>
      <c r="C1751">
        <v>129580</v>
      </c>
      <c r="D1751">
        <v>129500</v>
      </c>
      <c r="E1751">
        <v>129555</v>
      </c>
    </row>
    <row r="1752" spans="1:5" x14ac:dyDescent="0.25">
      <c r="A1752" s="2">
        <v>45762.572916666664</v>
      </c>
      <c r="B1752">
        <v>129535</v>
      </c>
      <c r="C1752">
        <v>129635</v>
      </c>
      <c r="D1752">
        <v>129525</v>
      </c>
      <c r="E1752">
        <v>129560</v>
      </c>
    </row>
    <row r="1753" spans="1:5" x14ac:dyDescent="0.25">
      <c r="A1753" s="2">
        <v>45762.569444444445</v>
      </c>
      <c r="B1753">
        <v>129495</v>
      </c>
      <c r="C1753">
        <v>129590</v>
      </c>
      <c r="D1753">
        <v>129410</v>
      </c>
      <c r="E1753">
        <v>129535</v>
      </c>
    </row>
    <row r="1754" spans="1:5" x14ac:dyDescent="0.25">
      <c r="A1754" s="2">
        <v>45762.565972222219</v>
      </c>
      <c r="B1754">
        <v>129490</v>
      </c>
      <c r="C1754">
        <v>129515</v>
      </c>
      <c r="D1754">
        <v>129425</v>
      </c>
      <c r="E1754">
        <v>129490</v>
      </c>
    </row>
    <row r="1755" spans="1:5" x14ac:dyDescent="0.25">
      <c r="A1755" s="2">
        <v>45762.5625</v>
      </c>
      <c r="B1755">
        <v>129545</v>
      </c>
      <c r="C1755">
        <v>129655</v>
      </c>
      <c r="D1755">
        <v>129460</v>
      </c>
      <c r="E1755">
        <v>129490</v>
      </c>
    </row>
    <row r="1756" spans="1:5" x14ac:dyDescent="0.25">
      <c r="A1756" s="2">
        <v>45762.559027777781</v>
      </c>
      <c r="B1756">
        <v>129650</v>
      </c>
      <c r="C1756">
        <v>129700</v>
      </c>
      <c r="D1756">
        <v>129515</v>
      </c>
      <c r="E1756">
        <v>129545</v>
      </c>
    </row>
    <row r="1757" spans="1:5" x14ac:dyDescent="0.25">
      <c r="A1757" s="2">
        <v>45762.555555555555</v>
      </c>
      <c r="B1757">
        <v>129645</v>
      </c>
      <c r="C1757">
        <v>129885</v>
      </c>
      <c r="D1757">
        <v>129615</v>
      </c>
      <c r="E1757">
        <v>129650</v>
      </c>
    </row>
    <row r="1758" spans="1:5" x14ac:dyDescent="0.25">
      <c r="A1758" s="2">
        <v>45762.552083333336</v>
      </c>
      <c r="B1758">
        <v>129660</v>
      </c>
      <c r="C1758">
        <v>129675</v>
      </c>
      <c r="D1758">
        <v>129585</v>
      </c>
      <c r="E1758">
        <v>129645</v>
      </c>
    </row>
    <row r="1759" spans="1:5" x14ac:dyDescent="0.25">
      <c r="A1759" s="2">
        <v>45762.548611111109</v>
      </c>
      <c r="B1759">
        <v>129490</v>
      </c>
      <c r="C1759">
        <v>129680</v>
      </c>
      <c r="D1759">
        <v>129480</v>
      </c>
      <c r="E1759">
        <v>129665</v>
      </c>
    </row>
    <row r="1760" spans="1:5" x14ac:dyDescent="0.25">
      <c r="A1760" s="2">
        <v>45762.545138888891</v>
      </c>
      <c r="B1760">
        <v>129635</v>
      </c>
      <c r="C1760">
        <v>129655</v>
      </c>
      <c r="D1760">
        <v>129480</v>
      </c>
      <c r="E1760">
        <v>129490</v>
      </c>
    </row>
    <row r="1761" spans="1:5" x14ac:dyDescent="0.25">
      <c r="A1761" s="2">
        <v>45762.541666666664</v>
      </c>
      <c r="B1761">
        <v>129585</v>
      </c>
      <c r="C1761">
        <v>129730</v>
      </c>
      <c r="D1761">
        <v>129535</v>
      </c>
      <c r="E1761">
        <v>129635</v>
      </c>
    </row>
    <row r="1762" spans="1:5" x14ac:dyDescent="0.25">
      <c r="A1762" s="2">
        <v>45762.538194444445</v>
      </c>
      <c r="B1762">
        <v>129505</v>
      </c>
      <c r="C1762">
        <v>129585</v>
      </c>
      <c r="D1762">
        <v>129450</v>
      </c>
      <c r="E1762">
        <v>129585</v>
      </c>
    </row>
    <row r="1763" spans="1:5" x14ac:dyDescent="0.25">
      <c r="A1763" s="2">
        <v>45762.534722222219</v>
      </c>
      <c r="B1763">
        <v>129495</v>
      </c>
      <c r="C1763">
        <v>129605</v>
      </c>
      <c r="D1763">
        <v>129405</v>
      </c>
      <c r="E1763">
        <v>129510</v>
      </c>
    </row>
    <row r="1764" spans="1:5" x14ac:dyDescent="0.25">
      <c r="A1764" s="2">
        <v>45762.53125</v>
      </c>
      <c r="B1764">
        <v>129490</v>
      </c>
      <c r="C1764">
        <v>129555</v>
      </c>
      <c r="D1764">
        <v>129430</v>
      </c>
      <c r="E1764">
        <v>129495</v>
      </c>
    </row>
    <row r="1765" spans="1:5" x14ac:dyDescent="0.25">
      <c r="A1765" s="2">
        <v>45762.527777777781</v>
      </c>
      <c r="B1765">
        <v>129365</v>
      </c>
      <c r="C1765">
        <v>129505</v>
      </c>
      <c r="D1765">
        <v>129360</v>
      </c>
      <c r="E1765">
        <v>129485</v>
      </c>
    </row>
    <row r="1766" spans="1:5" x14ac:dyDescent="0.25">
      <c r="A1766" s="2">
        <v>45762.524305555555</v>
      </c>
      <c r="B1766">
        <v>129385</v>
      </c>
      <c r="C1766">
        <v>129435</v>
      </c>
      <c r="D1766">
        <v>129220</v>
      </c>
      <c r="E1766">
        <v>129370</v>
      </c>
    </row>
    <row r="1767" spans="1:5" x14ac:dyDescent="0.25">
      <c r="A1767" s="2">
        <v>45762.520833333336</v>
      </c>
      <c r="B1767">
        <v>129420</v>
      </c>
      <c r="C1767">
        <v>129620</v>
      </c>
      <c r="D1767">
        <v>129355</v>
      </c>
      <c r="E1767">
        <v>129385</v>
      </c>
    </row>
    <row r="1768" spans="1:5" x14ac:dyDescent="0.25">
      <c r="A1768" s="2">
        <v>45762.517361111109</v>
      </c>
      <c r="B1768">
        <v>129405</v>
      </c>
      <c r="C1768">
        <v>129480</v>
      </c>
      <c r="D1768">
        <v>129355</v>
      </c>
      <c r="E1768">
        <v>129415</v>
      </c>
    </row>
    <row r="1769" spans="1:5" x14ac:dyDescent="0.25">
      <c r="A1769" s="2">
        <v>45762.513888888891</v>
      </c>
      <c r="B1769">
        <v>129440</v>
      </c>
      <c r="C1769">
        <v>129450</v>
      </c>
      <c r="D1769">
        <v>129250</v>
      </c>
      <c r="E1769">
        <v>129400</v>
      </c>
    </row>
    <row r="1770" spans="1:5" x14ac:dyDescent="0.25">
      <c r="A1770" s="2">
        <v>45762.510416666664</v>
      </c>
      <c r="B1770">
        <v>129400</v>
      </c>
      <c r="C1770">
        <v>129570</v>
      </c>
      <c r="D1770">
        <v>129315</v>
      </c>
      <c r="E1770">
        <v>129440</v>
      </c>
    </row>
    <row r="1771" spans="1:5" x14ac:dyDescent="0.25">
      <c r="A1771" s="2">
        <v>45762.506944444445</v>
      </c>
      <c r="B1771">
        <v>129225</v>
      </c>
      <c r="C1771">
        <v>129430</v>
      </c>
      <c r="D1771">
        <v>129140</v>
      </c>
      <c r="E1771">
        <v>129400</v>
      </c>
    </row>
    <row r="1772" spans="1:5" x14ac:dyDescent="0.25">
      <c r="A1772" s="2">
        <v>45762.503472222219</v>
      </c>
      <c r="B1772">
        <v>129505</v>
      </c>
      <c r="C1772">
        <v>129515</v>
      </c>
      <c r="D1772">
        <v>129170</v>
      </c>
      <c r="E1772">
        <v>129225</v>
      </c>
    </row>
    <row r="1773" spans="1:5" x14ac:dyDescent="0.25">
      <c r="A1773" s="2">
        <v>45762.5</v>
      </c>
      <c r="B1773">
        <v>129235</v>
      </c>
      <c r="C1773">
        <v>129545</v>
      </c>
      <c r="D1773">
        <v>129230</v>
      </c>
      <c r="E1773">
        <v>129500</v>
      </c>
    </row>
    <row r="1774" spans="1:5" x14ac:dyDescent="0.25">
      <c r="A1774" s="2">
        <v>45762.496527777781</v>
      </c>
      <c r="B1774">
        <v>129325</v>
      </c>
      <c r="C1774">
        <v>129445</v>
      </c>
      <c r="D1774">
        <v>129195</v>
      </c>
      <c r="E1774">
        <v>129235</v>
      </c>
    </row>
    <row r="1775" spans="1:5" x14ac:dyDescent="0.25">
      <c r="A1775" s="2">
        <v>45762.493055555555</v>
      </c>
      <c r="B1775">
        <v>129270</v>
      </c>
      <c r="C1775">
        <v>129375</v>
      </c>
      <c r="D1775">
        <v>129220</v>
      </c>
      <c r="E1775">
        <v>129325</v>
      </c>
    </row>
    <row r="1776" spans="1:5" x14ac:dyDescent="0.25">
      <c r="A1776" s="2">
        <v>45762.489583333336</v>
      </c>
      <c r="B1776">
        <v>129065</v>
      </c>
      <c r="C1776">
        <v>129280</v>
      </c>
      <c r="D1776">
        <v>128950</v>
      </c>
      <c r="E1776">
        <v>129270</v>
      </c>
    </row>
    <row r="1777" spans="1:5" x14ac:dyDescent="0.25">
      <c r="A1777" s="2">
        <v>45762.486111111109</v>
      </c>
      <c r="B1777">
        <v>129175</v>
      </c>
      <c r="C1777">
        <v>129325</v>
      </c>
      <c r="D1777">
        <v>129040</v>
      </c>
      <c r="E1777">
        <v>129065</v>
      </c>
    </row>
    <row r="1778" spans="1:5" x14ac:dyDescent="0.25">
      <c r="A1778" s="2">
        <v>45762.482638888891</v>
      </c>
      <c r="B1778">
        <v>129490</v>
      </c>
      <c r="C1778">
        <v>129530</v>
      </c>
      <c r="D1778">
        <v>129120</v>
      </c>
      <c r="E1778">
        <v>129180</v>
      </c>
    </row>
    <row r="1779" spans="1:5" x14ac:dyDescent="0.25">
      <c r="A1779" s="2">
        <v>45762.479166666664</v>
      </c>
      <c r="B1779">
        <v>129350</v>
      </c>
      <c r="C1779">
        <v>129545</v>
      </c>
      <c r="D1779">
        <v>129290</v>
      </c>
      <c r="E1779">
        <v>129490</v>
      </c>
    </row>
    <row r="1780" spans="1:5" x14ac:dyDescent="0.25">
      <c r="A1780" s="2">
        <v>45762.475694444445</v>
      </c>
      <c r="B1780">
        <v>129520</v>
      </c>
      <c r="C1780">
        <v>129620</v>
      </c>
      <c r="D1780">
        <v>129340</v>
      </c>
      <c r="E1780">
        <v>129355</v>
      </c>
    </row>
    <row r="1781" spans="1:5" x14ac:dyDescent="0.25">
      <c r="A1781" s="2">
        <v>45762.472222222219</v>
      </c>
      <c r="B1781">
        <v>129305</v>
      </c>
      <c r="C1781">
        <v>129690</v>
      </c>
      <c r="D1781">
        <v>129285</v>
      </c>
      <c r="E1781">
        <v>129520</v>
      </c>
    </row>
    <row r="1782" spans="1:5" x14ac:dyDescent="0.25">
      <c r="A1782" s="2">
        <v>45762.46875</v>
      </c>
      <c r="B1782">
        <v>129525</v>
      </c>
      <c r="C1782">
        <v>129695</v>
      </c>
      <c r="D1782">
        <v>129255</v>
      </c>
      <c r="E1782">
        <v>129305</v>
      </c>
    </row>
    <row r="1783" spans="1:5" x14ac:dyDescent="0.25">
      <c r="A1783" s="2">
        <v>45762.465277777781</v>
      </c>
      <c r="B1783">
        <v>129515</v>
      </c>
      <c r="C1783">
        <v>129665</v>
      </c>
      <c r="D1783">
        <v>129490</v>
      </c>
      <c r="E1783">
        <v>129525</v>
      </c>
    </row>
    <row r="1784" spans="1:5" x14ac:dyDescent="0.25">
      <c r="A1784" s="2">
        <v>45762.461805555555</v>
      </c>
      <c r="B1784">
        <v>129780</v>
      </c>
      <c r="C1784">
        <v>129800</v>
      </c>
      <c r="D1784">
        <v>129475</v>
      </c>
      <c r="E1784">
        <v>129515</v>
      </c>
    </row>
    <row r="1785" spans="1:5" x14ac:dyDescent="0.25">
      <c r="A1785" s="2">
        <v>45762.458333333336</v>
      </c>
      <c r="B1785">
        <v>129745</v>
      </c>
      <c r="C1785">
        <v>129995</v>
      </c>
      <c r="D1785">
        <v>129685</v>
      </c>
      <c r="E1785">
        <v>129780</v>
      </c>
    </row>
    <row r="1786" spans="1:5" x14ac:dyDescent="0.25">
      <c r="A1786" s="2">
        <v>45762.454861111109</v>
      </c>
      <c r="B1786">
        <v>129655</v>
      </c>
      <c r="C1786">
        <v>129775</v>
      </c>
      <c r="D1786">
        <v>129550</v>
      </c>
      <c r="E1786">
        <v>129740</v>
      </c>
    </row>
    <row r="1787" spans="1:5" x14ac:dyDescent="0.25">
      <c r="A1787" s="2">
        <v>45762.451388888891</v>
      </c>
      <c r="B1787">
        <v>129745</v>
      </c>
      <c r="C1787">
        <v>129825</v>
      </c>
      <c r="D1787">
        <v>129645</v>
      </c>
      <c r="E1787">
        <v>129660</v>
      </c>
    </row>
    <row r="1788" spans="1:5" x14ac:dyDescent="0.25">
      <c r="A1788" s="2">
        <v>45762.447916666664</v>
      </c>
      <c r="B1788">
        <v>129635</v>
      </c>
      <c r="C1788">
        <v>129910</v>
      </c>
      <c r="D1788">
        <v>129615</v>
      </c>
      <c r="E1788">
        <v>129745</v>
      </c>
    </row>
    <row r="1789" spans="1:5" x14ac:dyDescent="0.25">
      <c r="A1789" s="2">
        <v>45762.444444444445</v>
      </c>
      <c r="B1789">
        <v>129470</v>
      </c>
      <c r="C1789">
        <v>129685</v>
      </c>
      <c r="D1789">
        <v>129430</v>
      </c>
      <c r="E1789">
        <v>129635</v>
      </c>
    </row>
    <row r="1790" spans="1:5" x14ac:dyDescent="0.25">
      <c r="A1790" s="2">
        <v>45762.440972222219</v>
      </c>
      <c r="B1790">
        <v>129590</v>
      </c>
      <c r="C1790">
        <v>129725</v>
      </c>
      <c r="D1790">
        <v>129460</v>
      </c>
      <c r="E1790">
        <v>129470</v>
      </c>
    </row>
    <row r="1791" spans="1:5" x14ac:dyDescent="0.25">
      <c r="A1791" s="2">
        <v>45762.4375</v>
      </c>
      <c r="B1791">
        <v>129690</v>
      </c>
      <c r="C1791">
        <v>129875</v>
      </c>
      <c r="D1791">
        <v>129565</v>
      </c>
      <c r="E1791">
        <v>129590</v>
      </c>
    </row>
    <row r="1792" spans="1:5" x14ac:dyDescent="0.25">
      <c r="A1792" s="2">
        <v>45762.434027777781</v>
      </c>
      <c r="B1792">
        <v>129560</v>
      </c>
      <c r="C1792">
        <v>129700</v>
      </c>
      <c r="D1792">
        <v>129490</v>
      </c>
      <c r="E1792">
        <v>129695</v>
      </c>
    </row>
    <row r="1793" spans="1:5" x14ac:dyDescent="0.25">
      <c r="A1793" s="2">
        <v>45762.430555555555</v>
      </c>
      <c r="B1793">
        <v>129565</v>
      </c>
      <c r="C1793">
        <v>129645</v>
      </c>
      <c r="D1793">
        <v>129455</v>
      </c>
      <c r="E1793">
        <v>129560</v>
      </c>
    </row>
    <row r="1794" spans="1:5" x14ac:dyDescent="0.25">
      <c r="A1794" s="2">
        <v>45762.427083333336</v>
      </c>
      <c r="B1794">
        <v>129395</v>
      </c>
      <c r="C1794">
        <v>129565</v>
      </c>
      <c r="D1794">
        <v>129325</v>
      </c>
      <c r="E1794">
        <v>129560</v>
      </c>
    </row>
    <row r="1795" spans="1:5" x14ac:dyDescent="0.25">
      <c r="A1795" s="2">
        <v>45762.423611111109</v>
      </c>
      <c r="B1795">
        <v>129370</v>
      </c>
      <c r="C1795">
        <v>129490</v>
      </c>
      <c r="D1795">
        <v>129300</v>
      </c>
      <c r="E1795">
        <v>129395</v>
      </c>
    </row>
    <row r="1796" spans="1:5" x14ac:dyDescent="0.25">
      <c r="A1796" s="2">
        <v>45762.420138888891</v>
      </c>
      <c r="B1796">
        <v>129280</v>
      </c>
      <c r="C1796">
        <v>129400</v>
      </c>
      <c r="D1796">
        <v>129240</v>
      </c>
      <c r="E1796">
        <v>129375</v>
      </c>
    </row>
    <row r="1797" spans="1:5" x14ac:dyDescent="0.25">
      <c r="A1797" s="2">
        <v>45762.416666666664</v>
      </c>
      <c r="B1797">
        <v>129165</v>
      </c>
      <c r="C1797">
        <v>129295</v>
      </c>
      <c r="D1797">
        <v>129120</v>
      </c>
      <c r="E1797">
        <v>129280</v>
      </c>
    </row>
    <row r="1798" spans="1:5" x14ac:dyDescent="0.25">
      <c r="A1798" s="2">
        <v>45762.413194444445</v>
      </c>
      <c r="B1798">
        <v>129335</v>
      </c>
      <c r="C1798">
        <v>129355</v>
      </c>
      <c r="D1798">
        <v>129155</v>
      </c>
      <c r="E1798">
        <v>129165</v>
      </c>
    </row>
    <row r="1799" spans="1:5" x14ac:dyDescent="0.25">
      <c r="A1799" s="2">
        <v>45762.409722222219</v>
      </c>
      <c r="B1799">
        <v>129415</v>
      </c>
      <c r="C1799">
        <v>129440</v>
      </c>
      <c r="D1799">
        <v>129305</v>
      </c>
      <c r="E1799">
        <v>129335</v>
      </c>
    </row>
    <row r="1800" spans="1:5" x14ac:dyDescent="0.25">
      <c r="A1800" s="2">
        <v>45762.40625</v>
      </c>
      <c r="B1800">
        <v>129370</v>
      </c>
      <c r="C1800">
        <v>129525</v>
      </c>
      <c r="D1800">
        <v>129350</v>
      </c>
      <c r="E1800">
        <v>129415</v>
      </c>
    </row>
    <row r="1801" spans="1:5" x14ac:dyDescent="0.25">
      <c r="A1801" s="2">
        <v>45762.402777777781</v>
      </c>
      <c r="B1801">
        <v>129510</v>
      </c>
      <c r="C1801">
        <v>129515</v>
      </c>
      <c r="D1801">
        <v>129330</v>
      </c>
      <c r="E1801">
        <v>129375</v>
      </c>
    </row>
    <row r="1802" spans="1:5" x14ac:dyDescent="0.25">
      <c r="A1802" s="2">
        <v>45762.399305555555</v>
      </c>
      <c r="B1802">
        <v>129635</v>
      </c>
      <c r="C1802">
        <v>129660</v>
      </c>
      <c r="D1802">
        <v>129500</v>
      </c>
      <c r="E1802">
        <v>129510</v>
      </c>
    </row>
    <row r="1803" spans="1:5" x14ac:dyDescent="0.25">
      <c r="A1803" s="2">
        <v>45762.395833333336</v>
      </c>
      <c r="B1803">
        <v>129625</v>
      </c>
      <c r="C1803">
        <v>129740</v>
      </c>
      <c r="D1803">
        <v>129570</v>
      </c>
      <c r="E1803">
        <v>129640</v>
      </c>
    </row>
    <row r="1804" spans="1:5" x14ac:dyDescent="0.25">
      <c r="A1804" s="2">
        <v>45762.392361111109</v>
      </c>
      <c r="B1804">
        <v>129690</v>
      </c>
      <c r="C1804">
        <v>129750</v>
      </c>
      <c r="D1804">
        <v>129600</v>
      </c>
      <c r="E1804">
        <v>129630</v>
      </c>
    </row>
    <row r="1805" spans="1:5" x14ac:dyDescent="0.25">
      <c r="A1805" s="2">
        <v>45762.388888888891</v>
      </c>
      <c r="B1805">
        <v>129730</v>
      </c>
      <c r="C1805">
        <v>129770</v>
      </c>
      <c r="D1805">
        <v>129650</v>
      </c>
      <c r="E1805">
        <v>129690</v>
      </c>
    </row>
    <row r="1806" spans="1:5" x14ac:dyDescent="0.25">
      <c r="A1806" s="2">
        <v>45762.385416666664</v>
      </c>
      <c r="B1806">
        <v>129815</v>
      </c>
      <c r="C1806">
        <v>129845</v>
      </c>
      <c r="D1806">
        <v>129680</v>
      </c>
      <c r="E1806">
        <v>129730</v>
      </c>
    </row>
    <row r="1807" spans="1:5" x14ac:dyDescent="0.25">
      <c r="A1807" s="2">
        <v>45762.381944444445</v>
      </c>
      <c r="B1807">
        <v>129930</v>
      </c>
      <c r="C1807">
        <v>129945</v>
      </c>
      <c r="D1807">
        <v>129725</v>
      </c>
      <c r="E1807">
        <v>129810</v>
      </c>
    </row>
    <row r="1808" spans="1:5" x14ac:dyDescent="0.25">
      <c r="A1808" s="2">
        <v>45762.378472222219</v>
      </c>
      <c r="B1808">
        <v>129785</v>
      </c>
      <c r="C1808">
        <v>129955</v>
      </c>
      <c r="D1808">
        <v>129715</v>
      </c>
      <c r="E1808">
        <v>129930</v>
      </c>
    </row>
    <row r="1809" spans="1:5" x14ac:dyDescent="0.25">
      <c r="A1809" s="2">
        <v>45762.375</v>
      </c>
      <c r="B1809">
        <v>129450</v>
      </c>
      <c r="C1809">
        <v>129830</v>
      </c>
      <c r="D1809">
        <v>129380</v>
      </c>
      <c r="E1809">
        <v>129785</v>
      </c>
    </row>
    <row r="1810" spans="1:5" x14ac:dyDescent="0.25">
      <c r="A1810" s="2">
        <v>45761.763888888891</v>
      </c>
      <c r="B1810">
        <v>129525</v>
      </c>
      <c r="C1810">
        <v>129550</v>
      </c>
      <c r="D1810">
        <v>129400</v>
      </c>
      <c r="E1810">
        <v>129480</v>
      </c>
    </row>
    <row r="1811" spans="1:5" x14ac:dyDescent="0.25">
      <c r="A1811" s="2">
        <v>45761.760416666664</v>
      </c>
      <c r="B1811">
        <v>129620</v>
      </c>
      <c r="C1811">
        <v>129625</v>
      </c>
      <c r="D1811">
        <v>129510</v>
      </c>
      <c r="E1811">
        <v>129525</v>
      </c>
    </row>
    <row r="1812" spans="1:5" x14ac:dyDescent="0.25">
      <c r="A1812" s="2">
        <v>45761.756944444445</v>
      </c>
      <c r="B1812">
        <v>129610</v>
      </c>
      <c r="C1812">
        <v>129640</v>
      </c>
      <c r="D1812">
        <v>129550</v>
      </c>
      <c r="E1812">
        <v>129620</v>
      </c>
    </row>
    <row r="1813" spans="1:5" x14ac:dyDescent="0.25">
      <c r="A1813" s="2">
        <v>45761.753472222219</v>
      </c>
      <c r="B1813">
        <v>129645</v>
      </c>
      <c r="C1813">
        <v>129650</v>
      </c>
      <c r="D1813">
        <v>129600</v>
      </c>
      <c r="E1813">
        <v>129610</v>
      </c>
    </row>
    <row r="1814" spans="1:5" x14ac:dyDescent="0.25">
      <c r="A1814" s="2">
        <v>45761.75</v>
      </c>
      <c r="B1814">
        <v>129625</v>
      </c>
      <c r="C1814">
        <v>129680</v>
      </c>
      <c r="D1814">
        <v>129590</v>
      </c>
      <c r="E1814">
        <v>129645</v>
      </c>
    </row>
    <row r="1815" spans="1:5" x14ac:dyDescent="0.25">
      <c r="A1815" s="2">
        <v>45761.746527777781</v>
      </c>
      <c r="B1815">
        <v>129625</v>
      </c>
      <c r="C1815">
        <v>129665</v>
      </c>
      <c r="D1815">
        <v>129560</v>
      </c>
      <c r="E1815">
        <v>129625</v>
      </c>
    </row>
    <row r="1816" spans="1:5" x14ac:dyDescent="0.25">
      <c r="A1816" s="2">
        <v>45761.743055555555</v>
      </c>
      <c r="B1816">
        <v>129590</v>
      </c>
      <c r="C1816">
        <v>129645</v>
      </c>
      <c r="D1816">
        <v>129570</v>
      </c>
      <c r="E1816">
        <v>129620</v>
      </c>
    </row>
    <row r="1817" spans="1:5" x14ac:dyDescent="0.25">
      <c r="A1817" s="2">
        <v>45761.739583333336</v>
      </c>
      <c r="B1817">
        <v>129580</v>
      </c>
      <c r="C1817">
        <v>129630</v>
      </c>
      <c r="D1817">
        <v>129525</v>
      </c>
      <c r="E1817">
        <v>129590</v>
      </c>
    </row>
    <row r="1818" spans="1:5" x14ac:dyDescent="0.25">
      <c r="A1818" s="2">
        <v>45761.736111111109</v>
      </c>
      <c r="B1818">
        <v>129595</v>
      </c>
      <c r="C1818">
        <v>129615</v>
      </c>
      <c r="D1818">
        <v>129555</v>
      </c>
      <c r="E1818">
        <v>129585</v>
      </c>
    </row>
    <row r="1819" spans="1:5" x14ac:dyDescent="0.25">
      <c r="A1819" s="2">
        <v>45761.732638888891</v>
      </c>
      <c r="B1819">
        <v>129580</v>
      </c>
      <c r="C1819">
        <v>129635</v>
      </c>
      <c r="D1819">
        <v>129550</v>
      </c>
      <c r="E1819">
        <v>129590</v>
      </c>
    </row>
    <row r="1820" spans="1:5" x14ac:dyDescent="0.25">
      <c r="A1820" s="2">
        <v>45761.729166666664</v>
      </c>
      <c r="B1820">
        <v>129665</v>
      </c>
      <c r="C1820">
        <v>129760</v>
      </c>
      <c r="D1820">
        <v>129555</v>
      </c>
      <c r="E1820">
        <v>129585</v>
      </c>
    </row>
    <row r="1821" spans="1:5" x14ac:dyDescent="0.25">
      <c r="A1821" s="2">
        <v>45761.725694444445</v>
      </c>
      <c r="B1821">
        <v>129575</v>
      </c>
      <c r="C1821">
        <v>129690</v>
      </c>
      <c r="D1821">
        <v>129540</v>
      </c>
      <c r="E1821">
        <v>129665</v>
      </c>
    </row>
    <row r="1822" spans="1:5" x14ac:dyDescent="0.25">
      <c r="A1822" s="2">
        <v>45761.722222222219</v>
      </c>
      <c r="B1822">
        <v>129535</v>
      </c>
      <c r="C1822">
        <v>129620</v>
      </c>
      <c r="D1822">
        <v>129495</v>
      </c>
      <c r="E1822">
        <v>129570</v>
      </c>
    </row>
    <row r="1823" spans="1:5" x14ac:dyDescent="0.25">
      <c r="A1823" s="2">
        <v>45761.71875</v>
      </c>
      <c r="B1823">
        <v>129685</v>
      </c>
      <c r="C1823">
        <v>129690</v>
      </c>
      <c r="D1823">
        <v>129515</v>
      </c>
      <c r="E1823">
        <v>129530</v>
      </c>
    </row>
    <row r="1824" spans="1:5" x14ac:dyDescent="0.25">
      <c r="A1824" s="2">
        <v>45761.715277777781</v>
      </c>
      <c r="B1824">
        <v>129660</v>
      </c>
      <c r="C1824">
        <v>129725</v>
      </c>
      <c r="D1824">
        <v>129640</v>
      </c>
      <c r="E1824">
        <v>129685</v>
      </c>
    </row>
    <row r="1825" spans="1:5" x14ac:dyDescent="0.25">
      <c r="A1825" s="2">
        <v>45761.711805555555</v>
      </c>
      <c r="B1825">
        <v>129560</v>
      </c>
      <c r="C1825">
        <v>129685</v>
      </c>
      <c r="D1825">
        <v>129545</v>
      </c>
      <c r="E1825">
        <v>129660</v>
      </c>
    </row>
    <row r="1826" spans="1:5" x14ac:dyDescent="0.25">
      <c r="A1826" s="2">
        <v>45761.708333333336</v>
      </c>
      <c r="B1826">
        <v>129680</v>
      </c>
      <c r="C1826">
        <v>129695</v>
      </c>
      <c r="D1826">
        <v>129490</v>
      </c>
      <c r="E1826">
        <v>129560</v>
      </c>
    </row>
    <row r="1827" spans="1:5" x14ac:dyDescent="0.25">
      <c r="A1827" s="2">
        <v>45761.704861111109</v>
      </c>
      <c r="B1827">
        <v>129770</v>
      </c>
      <c r="C1827">
        <v>129775</v>
      </c>
      <c r="D1827">
        <v>129605</v>
      </c>
      <c r="E1827">
        <v>129685</v>
      </c>
    </row>
    <row r="1828" spans="1:5" x14ac:dyDescent="0.25">
      <c r="A1828" s="2">
        <v>45761.701388888891</v>
      </c>
      <c r="B1828">
        <v>129830</v>
      </c>
      <c r="C1828">
        <v>129865</v>
      </c>
      <c r="D1828">
        <v>129695</v>
      </c>
      <c r="E1828">
        <v>129770</v>
      </c>
    </row>
    <row r="1829" spans="1:5" x14ac:dyDescent="0.25">
      <c r="A1829" s="2">
        <v>45761.697916666664</v>
      </c>
      <c r="B1829">
        <v>129850</v>
      </c>
      <c r="C1829">
        <v>129895</v>
      </c>
      <c r="D1829">
        <v>129755</v>
      </c>
      <c r="E1829">
        <v>129830</v>
      </c>
    </row>
    <row r="1830" spans="1:5" x14ac:dyDescent="0.25">
      <c r="A1830" s="2">
        <v>45761.694444444445</v>
      </c>
      <c r="B1830">
        <v>129850</v>
      </c>
      <c r="C1830">
        <v>129940</v>
      </c>
      <c r="D1830">
        <v>129830</v>
      </c>
      <c r="E1830">
        <v>129850</v>
      </c>
    </row>
    <row r="1831" spans="1:5" x14ac:dyDescent="0.25">
      <c r="A1831" s="2">
        <v>45761.690972222219</v>
      </c>
      <c r="B1831">
        <v>129800</v>
      </c>
      <c r="C1831">
        <v>129850</v>
      </c>
      <c r="D1831">
        <v>129750</v>
      </c>
      <c r="E1831">
        <v>129850</v>
      </c>
    </row>
    <row r="1832" spans="1:5" x14ac:dyDescent="0.25">
      <c r="A1832" s="2">
        <v>45761.6875</v>
      </c>
      <c r="B1832">
        <v>129800</v>
      </c>
      <c r="C1832">
        <v>129830</v>
      </c>
      <c r="D1832">
        <v>129750</v>
      </c>
      <c r="E1832">
        <v>129800</v>
      </c>
    </row>
    <row r="1833" spans="1:5" x14ac:dyDescent="0.25">
      <c r="A1833" s="2">
        <v>45761.684027777781</v>
      </c>
      <c r="B1833">
        <v>129745</v>
      </c>
      <c r="C1833">
        <v>129875</v>
      </c>
      <c r="D1833">
        <v>129735</v>
      </c>
      <c r="E1833">
        <v>129805</v>
      </c>
    </row>
    <row r="1834" spans="1:5" x14ac:dyDescent="0.25">
      <c r="A1834" s="2">
        <v>45761.680555555555</v>
      </c>
      <c r="B1834">
        <v>129855</v>
      </c>
      <c r="C1834">
        <v>129895</v>
      </c>
      <c r="D1834">
        <v>129680</v>
      </c>
      <c r="E1834">
        <v>129740</v>
      </c>
    </row>
    <row r="1835" spans="1:5" x14ac:dyDescent="0.25">
      <c r="A1835" s="2">
        <v>45761.677083333336</v>
      </c>
      <c r="B1835">
        <v>130020</v>
      </c>
      <c r="C1835">
        <v>130025</v>
      </c>
      <c r="D1835">
        <v>129850</v>
      </c>
      <c r="E1835">
        <v>129860</v>
      </c>
    </row>
    <row r="1836" spans="1:5" x14ac:dyDescent="0.25">
      <c r="A1836" s="2">
        <v>45761.673611111109</v>
      </c>
      <c r="B1836">
        <v>130025</v>
      </c>
      <c r="C1836">
        <v>130080</v>
      </c>
      <c r="D1836">
        <v>129970</v>
      </c>
      <c r="E1836">
        <v>130015</v>
      </c>
    </row>
    <row r="1837" spans="1:5" x14ac:dyDescent="0.25">
      <c r="A1837" s="2">
        <v>45761.670138888891</v>
      </c>
      <c r="B1837">
        <v>130010</v>
      </c>
      <c r="C1837">
        <v>130125</v>
      </c>
      <c r="D1837">
        <v>129970</v>
      </c>
      <c r="E1837">
        <v>130020</v>
      </c>
    </row>
    <row r="1838" spans="1:5" x14ac:dyDescent="0.25">
      <c r="A1838" s="2">
        <v>45761.666666666664</v>
      </c>
      <c r="B1838">
        <v>129900</v>
      </c>
      <c r="C1838">
        <v>130055</v>
      </c>
      <c r="D1838">
        <v>129890</v>
      </c>
      <c r="E1838">
        <v>130010</v>
      </c>
    </row>
    <row r="1839" spans="1:5" x14ac:dyDescent="0.25">
      <c r="A1839" s="2">
        <v>45761.663194444445</v>
      </c>
      <c r="B1839">
        <v>129845</v>
      </c>
      <c r="C1839">
        <v>129940</v>
      </c>
      <c r="D1839">
        <v>129815</v>
      </c>
      <c r="E1839">
        <v>129895</v>
      </c>
    </row>
    <row r="1840" spans="1:5" x14ac:dyDescent="0.25">
      <c r="A1840" s="2">
        <v>45761.659722222219</v>
      </c>
      <c r="B1840">
        <v>129770</v>
      </c>
      <c r="C1840">
        <v>129890</v>
      </c>
      <c r="D1840">
        <v>129735</v>
      </c>
      <c r="E1840">
        <v>129845</v>
      </c>
    </row>
    <row r="1841" spans="1:5" x14ac:dyDescent="0.25">
      <c r="A1841" s="2">
        <v>45761.65625</v>
      </c>
      <c r="B1841">
        <v>129780</v>
      </c>
      <c r="C1841">
        <v>129790</v>
      </c>
      <c r="D1841">
        <v>129710</v>
      </c>
      <c r="E1841">
        <v>129770</v>
      </c>
    </row>
    <row r="1842" spans="1:5" x14ac:dyDescent="0.25">
      <c r="A1842" s="2">
        <v>45761.652777777781</v>
      </c>
      <c r="B1842">
        <v>129840</v>
      </c>
      <c r="C1842">
        <v>129845</v>
      </c>
      <c r="D1842">
        <v>129625</v>
      </c>
      <c r="E1842">
        <v>129780</v>
      </c>
    </row>
    <row r="1843" spans="1:5" x14ac:dyDescent="0.25">
      <c r="A1843" s="2">
        <v>45761.649305555555</v>
      </c>
      <c r="B1843">
        <v>129925</v>
      </c>
      <c r="C1843">
        <v>129965</v>
      </c>
      <c r="D1843">
        <v>129840</v>
      </c>
      <c r="E1843">
        <v>129840</v>
      </c>
    </row>
    <row r="1844" spans="1:5" x14ac:dyDescent="0.25">
      <c r="A1844" s="2">
        <v>45761.645833333336</v>
      </c>
      <c r="B1844">
        <v>129795</v>
      </c>
      <c r="C1844">
        <v>130000</v>
      </c>
      <c r="D1844">
        <v>129790</v>
      </c>
      <c r="E1844">
        <v>129920</v>
      </c>
    </row>
    <row r="1845" spans="1:5" x14ac:dyDescent="0.25">
      <c r="A1845" s="2">
        <v>45761.642361111109</v>
      </c>
      <c r="B1845">
        <v>129725</v>
      </c>
      <c r="C1845">
        <v>129860</v>
      </c>
      <c r="D1845">
        <v>129685</v>
      </c>
      <c r="E1845">
        <v>129800</v>
      </c>
    </row>
    <row r="1846" spans="1:5" x14ac:dyDescent="0.25">
      <c r="A1846" s="2">
        <v>45761.638888888891</v>
      </c>
      <c r="B1846">
        <v>129610</v>
      </c>
      <c r="C1846">
        <v>129770</v>
      </c>
      <c r="D1846">
        <v>129545</v>
      </c>
      <c r="E1846">
        <v>129725</v>
      </c>
    </row>
    <row r="1847" spans="1:5" x14ac:dyDescent="0.25">
      <c r="A1847" s="2">
        <v>45761.635416666664</v>
      </c>
      <c r="B1847">
        <v>129385</v>
      </c>
      <c r="C1847">
        <v>129620</v>
      </c>
      <c r="D1847">
        <v>129360</v>
      </c>
      <c r="E1847">
        <v>129610</v>
      </c>
    </row>
    <row r="1848" spans="1:5" x14ac:dyDescent="0.25">
      <c r="A1848" s="2">
        <v>45761.631944444445</v>
      </c>
      <c r="B1848">
        <v>129305</v>
      </c>
      <c r="C1848">
        <v>129425</v>
      </c>
      <c r="D1848">
        <v>129295</v>
      </c>
      <c r="E1848">
        <v>129385</v>
      </c>
    </row>
    <row r="1849" spans="1:5" x14ac:dyDescent="0.25">
      <c r="A1849" s="2">
        <v>45761.628472222219</v>
      </c>
      <c r="B1849">
        <v>129320</v>
      </c>
      <c r="C1849">
        <v>129395</v>
      </c>
      <c r="D1849">
        <v>129270</v>
      </c>
      <c r="E1849">
        <v>129300</v>
      </c>
    </row>
    <row r="1850" spans="1:5" x14ac:dyDescent="0.25">
      <c r="A1850" s="2">
        <v>45761.625</v>
      </c>
      <c r="B1850">
        <v>129290</v>
      </c>
      <c r="C1850">
        <v>129360</v>
      </c>
      <c r="D1850">
        <v>129240</v>
      </c>
      <c r="E1850">
        <v>129320</v>
      </c>
    </row>
    <row r="1851" spans="1:5" x14ac:dyDescent="0.25">
      <c r="A1851" s="2">
        <v>45761.621527777781</v>
      </c>
      <c r="B1851">
        <v>129465</v>
      </c>
      <c r="C1851">
        <v>129530</v>
      </c>
      <c r="D1851">
        <v>129270</v>
      </c>
      <c r="E1851">
        <v>129285</v>
      </c>
    </row>
    <row r="1852" spans="1:5" x14ac:dyDescent="0.25">
      <c r="A1852" s="2">
        <v>45761.618055555555</v>
      </c>
      <c r="B1852">
        <v>129185</v>
      </c>
      <c r="C1852">
        <v>129485</v>
      </c>
      <c r="D1852">
        <v>129175</v>
      </c>
      <c r="E1852">
        <v>129460</v>
      </c>
    </row>
    <row r="1853" spans="1:5" x14ac:dyDescent="0.25">
      <c r="A1853" s="2">
        <v>45761.614583333336</v>
      </c>
      <c r="B1853">
        <v>129040</v>
      </c>
      <c r="C1853">
        <v>129215</v>
      </c>
      <c r="D1853">
        <v>129025</v>
      </c>
      <c r="E1853">
        <v>129180</v>
      </c>
    </row>
    <row r="1854" spans="1:5" x14ac:dyDescent="0.25">
      <c r="A1854" s="2">
        <v>45761.611111111109</v>
      </c>
      <c r="B1854">
        <v>129050</v>
      </c>
      <c r="C1854">
        <v>129145</v>
      </c>
      <c r="D1854">
        <v>129015</v>
      </c>
      <c r="E1854">
        <v>129040</v>
      </c>
    </row>
    <row r="1855" spans="1:5" x14ac:dyDescent="0.25">
      <c r="A1855" s="2">
        <v>45761.607638888891</v>
      </c>
      <c r="B1855">
        <v>129050</v>
      </c>
      <c r="C1855">
        <v>129130</v>
      </c>
      <c r="D1855">
        <v>128995</v>
      </c>
      <c r="E1855">
        <v>129050</v>
      </c>
    </row>
    <row r="1856" spans="1:5" x14ac:dyDescent="0.25">
      <c r="A1856" s="2">
        <v>45761.604166666664</v>
      </c>
      <c r="B1856">
        <v>128935</v>
      </c>
      <c r="C1856">
        <v>129060</v>
      </c>
      <c r="D1856">
        <v>128880</v>
      </c>
      <c r="E1856">
        <v>129045</v>
      </c>
    </row>
    <row r="1857" spans="1:5" x14ac:dyDescent="0.25">
      <c r="A1857" s="2">
        <v>45761.600694444445</v>
      </c>
      <c r="B1857">
        <v>129025</v>
      </c>
      <c r="C1857">
        <v>129030</v>
      </c>
      <c r="D1857">
        <v>128885</v>
      </c>
      <c r="E1857">
        <v>128940</v>
      </c>
    </row>
    <row r="1858" spans="1:5" x14ac:dyDescent="0.25">
      <c r="A1858" s="2">
        <v>45761.597222222219</v>
      </c>
      <c r="B1858">
        <v>129065</v>
      </c>
      <c r="C1858">
        <v>129120</v>
      </c>
      <c r="D1858">
        <v>129010</v>
      </c>
      <c r="E1858">
        <v>129030</v>
      </c>
    </row>
    <row r="1859" spans="1:5" x14ac:dyDescent="0.25">
      <c r="A1859" s="2">
        <v>45761.59375</v>
      </c>
      <c r="B1859">
        <v>128990</v>
      </c>
      <c r="C1859">
        <v>129150</v>
      </c>
      <c r="D1859">
        <v>128920</v>
      </c>
      <c r="E1859">
        <v>129065</v>
      </c>
    </row>
    <row r="1860" spans="1:5" x14ac:dyDescent="0.25">
      <c r="A1860" s="2">
        <v>45761.590277777781</v>
      </c>
      <c r="B1860">
        <v>128985</v>
      </c>
      <c r="C1860">
        <v>129085</v>
      </c>
      <c r="D1860">
        <v>128915</v>
      </c>
      <c r="E1860">
        <v>128990</v>
      </c>
    </row>
    <row r="1861" spans="1:5" x14ac:dyDescent="0.25">
      <c r="A1861" s="2">
        <v>45761.586805555555</v>
      </c>
      <c r="B1861">
        <v>128975</v>
      </c>
      <c r="C1861">
        <v>129055</v>
      </c>
      <c r="D1861">
        <v>128865</v>
      </c>
      <c r="E1861">
        <v>128990</v>
      </c>
    </row>
    <row r="1862" spans="1:5" x14ac:dyDescent="0.25">
      <c r="A1862" s="2">
        <v>45761.583333333336</v>
      </c>
      <c r="B1862">
        <v>128875</v>
      </c>
      <c r="C1862">
        <v>129450</v>
      </c>
      <c r="D1862">
        <v>128860</v>
      </c>
      <c r="E1862">
        <v>128975</v>
      </c>
    </row>
    <row r="1863" spans="1:5" x14ac:dyDescent="0.25">
      <c r="A1863" s="2">
        <v>45761.579861111109</v>
      </c>
      <c r="B1863">
        <v>128970</v>
      </c>
      <c r="C1863">
        <v>129000</v>
      </c>
      <c r="D1863">
        <v>128830</v>
      </c>
      <c r="E1863">
        <v>128880</v>
      </c>
    </row>
    <row r="1864" spans="1:5" x14ac:dyDescent="0.25">
      <c r="A1864" s="2">
        <v>45761.576388888891</v>
      </c>
      <c r="B1864">
        <v>128975</v>
      </c>
      <c r="C1864">
        <v>129030</v>
      </c>
      <c r="D1864">
        <v>128865</v>
      </c>
      <c r="E1864">
        <v>128965</v>
      </c>
    </row>
    <row r="1865" spans="1:5" x14ac:dyDescent="0.25">
      <c r="A1865" s="2">
        <v>45761.572916666664</v>
      </c>
      <c r="B1865">
        <v>128980</v>
      </c>
      <c r="C1865">
        <v>129045</v>
      </c>
      <c r="D1865">
        <v>128950</v>
      </c>
      <c r="E1865">
        <v>128975</v>
      </c>
    </row>
    <row r="1866" spans="1:5" x14ac:dyDescent="0.25">
      <c r="A1866" s="2">
        <v>45761.569444444445</v>
      </c>
      <c r="B1866">
        <v>129065</v>
      </c>
      <c r="C1866">
        <v>129120</v>
      </c>
      <c r="D1866">
        <v>128920</v>
      </c>
      <c r="E1866">
        <v>128975</v>
      </c>
    </row>
    <row r="1867" spans="1:5" x14ac:dyDescent="0.25">
      <c r="A1867" s="2">
        <v>45761.565972222219</v>
      </c>
      <c r="B1867">
        <v>128875</v>
      </c>
      <c r="C1867">
        <v>129075</v>
      </c>
      <c r="D1867">
        <v>128855</v>
      </c>
      <c r="E1867">
        <v>129065</v>
      </c>
    </row>
    <row r="1868" spans="1:5" x14ac:dyDescent="0.25">
      <c r="A1868" s="2">
        <v>45761.5625</v>
      </c>
      <c r="B1868">
        <v>128715</v>
      </c>
      <c r="C1868">
        <v>128930</v>
      </c>
      <c r="D1868">
        <v>128695</v>
      </c>
      <c r="E1868">
        <v>128875</v>
      </c>
    </row>
    <row r="1869" spans="1:5" x14ac:dyDescent="0.25">
      <c r="A1869" s="2">
        <v>45761.559027777781</v>
      </c>
      <c r="B1869">
        <v>128810</v>
      </c>
      <c r="C1869">
        <v>128840</v>
      </c>
      <c r="D1869">
        <v>128630</v>
      </c>
      <c r="E1869">
        <v>128715</v>
      </c>
    </row>
    <row r="1870" spans="1:5" x14ac:dyDescent="0.25">
      <c r="A1870" s="2">
        <v>45761.555555555555</v>
      </c>
      <c r="B1870">
        <v>128890</v>
      </c>
      <c r="C1870">
        <v>129015</v>
      </c>
      <c r="D1870">
        <v>128770</v>
      </c>
      <c r="E1870">
        <v>128810</v>
      </c>
    </row>
    <row r="1871" spans="1:5" x14ac:dyDescent="0.25">
      <c r="A1871" s="2">
        <v>45761.552083333336</v>
      </c>
      <c r="B1871">
        <v>128705</v>
      </c>
      <c r="C1871">
        <v>128960</v>
      </c>
      <c r="D1871">
        <v>128665</v>
      </c>
      <c r="E1871">
        <v>128885</v>
      </c>
    </row>
    <row r="1872" spans="1:5" x14ac:dyDescent="0.25">
      <c r="A1872" s="2">
        <v>45761.548611111109</v>
      </c>
      <c r="B1872">
        <v>128695</v>
      </c>
      <c r="C1872">
        <v>128750</v>
      </c>
      <c r="D1872">
        <v>128425</v>
      </c>
      <c r="E1872">
        <v>128705</v>
      </c>
    </row>
    <row r="1873" spans="1:5" x14ac:dyDescent="0.25">
      <c r="A1873" s="2">
        <v>45761.545138888891</v>
      </c>
      <c r="B1873">
        <v>128725</v>
      </c>
      <c r="C1873">
        <v>128820</v>
      </c>
      <c r="D1873">
        <v>128680</v>
      </c>
      <c r="E1873">
        <v>128695</v>
      </c>
    </row>
    <row r="1874" spans="1:5" x14ac:dyDescent="0.25">
      <c r="A1874" s="2">
        <v>45761.541666666664</v>
      </c>
      <c r="B1874">
        <v>128750</v>
      </c>
      <c r="C1874">
        <v>128775</v>
      </c>
      <c r="D1874">
        <v>128650</v>
      </c>
      <c r="E1874">
        <v>128720</v>
      </c>
    </row>
    <row r="1875" spans="1:5" x14ac:dyDescent="0.25">
      <c r="A1875" s="2">
        <v>45761.538194444445</v>
      </c>
      <c r="B1875">
        <v>128625</v>
      </c>
      <c r="C1875">
        <v>128900</v>
      </c>
      <c r="D1875">
        <v>128620</v>
      </c>
      <c r="E1875">
        <v>128750</v>
      </c>
    </row>
    <row r="1876" spans="1:5" x14ac:dyDescent="0.25">
      <c r="A1876" s="2">
        <v>45761.534722222219</v>
      </c>
      <c r="B1876">
        <v>128515</v>
      </c>
      <c r="C1876">
        <v>128655</v>
      </c>
      <c r="D1876">
        <v>128495</v>
      </c>
      <c r="E1876">
        <v>128625</v>
      </c>
    </row>
    <row r="1877" spans="1:5" x14ac:dyDescent="0.25">
      <c r="A1877" s="2">
        <v>45761.53125</v>
      </c>
      <c r="B1877">
        <v>128800</v>
      </c>
      <c r="C1877">
        <v>128825</v>
      </c>
      <c r="D1877">
        <v>128480</v>
      </c>
      <c r="E1877">
        <v>128510</v>
      </c>
    </row>
    <row r="1878" spans="1:5" x14ac:dyDescent="0.25">
      <c r="A1878" s="2">
        <v>45761.527777777781</v>
      </c>
      <c r="B1878">
        <v>128755</v>
      </c>
      <c r="C1878">
        <v>128815</v>
      </c>
      <c r="D1878">
        <v>128570</v>
      </c>
      <c r="E1878">
        <v>128800</v>
      </c>
    </row>
    <row r="1879" spans="1:5" x14ac:dyDescent="0.25">
      <c r="A1879" s="2">
        <v>45761.524305555555</v>
      </c>
      <c r="B1879">
        <v>129155</v>
      </c>
      <c r="C1879">
        <v>129170</v>
      </c>
      <c r="D1879">
        <v>128685</v>
      </c>
      <c r="E1879">
        <v>128760</v>
      </c>
    </row>
    <row r="1880" spans="1:5" x14ac:dyDescent="0.25">
      <c r="A1880" s="2">
        <v>45761.520833333336</v>
      </c>
      <c r="B1880">
        <v>129020</v>
      </c>
      <c r="C1880">
        <v>129170</v>
      </c>
      <c r="D1880">
        <v>128910</v>
      </c>
      <c r="E1880">
        <v>129155</v>
      </c>
    </row>
    <row r="1881" spans="1:5" x14ac:dyDescent="0.25">
      <c r="A1881" s="2">
        <v>45761.517361111109</v>
      </c>
      <c r="B1881">
        <v>129185</v>
      </c>
      <c r="C1881">
        <v>129205</v>
      </c>
      <c r="D1881">
        <v>128830</v>
      </c>
      <c r="E1881">
        <v>129015</v>
      </c>
    </row>
    <row r="1882" spans="1:5" x14ac:dyDescent="0.25">
      <c r="A1882" s="2">
        <v>45761.513888888891</v>
      </c>
      <c r="B1882">
        <v>129160</v>
      </c>
      <c r="C1882">
        <v>129310</v>
      </c>
      <c r="D1882">
        <v>129105</v>
      </c>
      <c r="E1882">
        <v>129185</v>
      </c>
    </row>
    <row r="1883" spans="1:5" x14ac:dyDescent="0.25">
      <c r="A1883" s="2">
        <v>45761.510416666664</v>
      </c>
      <c r="B1883">
        <v>129080</v>
      </c>
      <c r="C1883">
        <v>129195</v>
      </c>
      <c r="D1883">
        <v>129005</v>
      </c>
      <c r="E1883">
        <v>129155</v>
      </c>
    </row>
    <row r="1884" spans="1:5" x14ac:dyDescent="0.25">
      <c r="A1884" s="2">
        <v>45761.506944444445</v>
      </c>
      <c r="B1884">
        <v>129035</v>
      </c>
      <c r="C1884">
        <v>129140</v>
      </c>
      <c r="D1884">
        <v>128995</v>
      </c>
      <c r="E1884">
        <v>129080</v>
      </c>
    </row>
    <row r="1885" spans="1:5" x14ac:dyDescent="0.25">
      <c r="A1885" s="2">
        <v>45761.503472222219</v>
      </c>
      <c r="B1885">
        <v>129080</v>
      </c>
      <c r="C1885">
        <v>129175</v>
      </c>
      <c r="D1885">
        <v>128985</v>
      </c>
      <c r="E1885">
        <v>129030</v>
      </c>
    </row>
    <row r="1886" spans="1:5" x14ac:dyDescent="0.25">
      <c r="A1886" s="2">
        <v>45761.5</v>
      </c>
      <c r="B1886">
        <v>128860</v>
      </c>
      <c r="C1886">
        <v>129150</v>
      </c>
      <c r="D1886">
        <v>128735</v>
      </c>
      <c r="E1886">
        <v>129075</v>
      </c>
    </row>
    <row r="1887" spans="1:5" x14ac:dyDescent="0.25">
      <c r="A1887" s="2">
        <v>45761.496527777781</v>
      </c>
      <c r="B1887">
        <v>129140</v>
      </c>
      <c r="C1887">
        <v>129145</v>
      </c>
      <c r="D1887">
        <v>128775</v>
      </c>
      <c r="E1887">
        <v>128865</v>
      </c>
    </row>
    <row r="1888" spans="1:5" x14ac:dyDescent="0.25">
      <c r="A1888" s="2">
        <v>45761.493055555555</v>
      </c>
      <c r="B1888">
        <v>129095</v>
      </c>
      <c r="C1888">
        <v>129225</v>
      </c>
      <c r="D1888">
        <v>129075</v>
      </c>
      <c r="E1888">
        <v>129145</v>
      </c>
    </row>
    <row r="1889" spans="1:5" x14ac:dyDescent="0.25">
      <c r="A1889" s="2">
        <v>45761.489583333336</v>
      </c>
      <c r="B1889">
        <v>129035</v>
      </c>
      <c r="C1889">
        <v>129160</v>
      </c>
      <c r="D1889">
        <v>128970</v>
      </c>
      <c r="E1889">
        <v>129095</v>
      </c>
    </row>
    <row r="1890" spans="1:5" x14ac:dyDescent="0.25">
      <c r="A1890" s="2">
        <v>45761.486111111109</v>
      </c>
      <c r="B1890">
        <v>129075</v>
      </c>
      <c r="C1890">
        <v>129080</v>
      </c>
      <c r="D1890">
        <v>128895</v>
      </c>
      <c r="E1890">
        <v>129035</v>
      </c>
    </row>
    <row r="1891" spans="1:5" x14ac:dyDescent="0.25">
      <c r="A1891" s="2">
        <v>45761.482638888891</v>
      </c>
      <c r="B1891">
        <v>129120</v>
      </c>
      <c r="C1891">
        <v>129205</v>
      </c>
      <c r="D1891">
        <v>128955</v>
      </c>
      <c r="E1891">
        <v>129070</v>
      </c>
    </row>
    <row r="1892" spans="1:5" x14ac:dyDescent="0.25">
      <c r="A1892" s="2">
        <v>45761.479166666664</v>
      </c>
      <c r="B1892">
        <v>129245</v>
      </c>
      <c r="C1892">
        <v>129285</v>
      </c>
      <c r="D1892">
        <v>129060</v>
      </c>
      <c r="E1892">
        <v>129120</v>
      </c>
    </row>
    <row r="1893" spans="1:5" x14ac:dyDescent="0.25">
      <c r="A1893" s="2">
        <v>45761.475694444445</v>
      </c>
      <c r="B1893">
        <v>129420</v>
      </c>
      <c r="C1893">
        <v>129505</v>
      </c>
      <c r="D1893">
        <v>129225</v>
      </c>
      <c r="E1893">
        <v>129245</v>
      </c>
    </row>
    <row r="1894" spans="1:5" x14ac:dyDescent="0.25">
      <c r="A1894" s="2">
        <v>45761.472222222219</v>
      </c>
      <c r="B1894">
        <v>129360</v>
      </c>
      <c r="C1894">
        <v>129590</v>
      </c>
      <c r="D1894">
        <v>129265</v>
      </c>
      <c r="E1894">
        <v>129425</v>
      </c>
    </row>
    <row r="1895" spans="1:5" x14ac:dyDescent="0.25">
      <c r="A1895" s="2">
        <v>45761.46875</v>
      </c>
      <c r="B1895">
        <v>129305</v>
      </c>
      <c r="C1895">
        <v>129420</v>
      </c>
      <c r="D1895">
        <v>129195</v>
      </c>
      <c r="E1895">
        <v>129360</v>
      </c>
    </row>
    <row r="1896" spans="1:5" x14ac:dyDescent="0.25">
      <c r="A1896" s="2">
        <v>45761.465277777781</v>
      </c>
      <c r="B1896">
        <v>129200</v>
      </c>
      <c r="C1896">
        <v>129325</v>
      </c>
      <c r="D1896">
        <v>129075</v>
      </c>
      <c r="E1896">
        <v>129305</v>
      </c>
    </row>
    <row r="1897" spans="1:5" x14ac:dyDescent="0.25">
      <c r="A1897" s="2">
        <v>45761.461805555555</v>
      </c>
      <c r="B1897">
        <v>129195</v>
      </c>
      <c r="C1897">
        <v>129380</v>
      </c>
      <c r="D1897">
        <v>129150</v>
      </c>
      <c r="E1897">
        <v>129195</v>
      </c>
    </row>
    <row r="1898" spans="1:5" x14ac:dyDescent="0.25">
      <c r="A1898" s="2">
        <v>45761.458333333336</v>
      </c>
      <c r="B1898">
        <v>129130</v>
      </c>
      <c r="C1898">
        <v>129260</v>
      </c>
      <c r="D1898">
        <v>129070</v>
      </c>
      <c r="E1898">
        <v>129195</v>
      </c>
    </row>
    <row r="1899" spans="1:5" x14ac:dyDescent="0.25">
      <c r="A1899" s="2">
        <v>45761.454861111109</v>
      </c>
      <c r="B1899">
        <v>129140</v>
      </c>
      <c r="C1899">
        <v>129180</v>
      </c>
      <c r="D1899">
        <v>128975</v>
      </c>
      <c r="E1899">
        <v>129125</v>
      </c>
    </row>
    <row r="1900" spans="1:5" x14ac:dyDescent="0.25">
      <c r="A1900" s="2">
        <v>45761.451388888891</v>
      </c>
      <c r="B1900">
        <v>129255</v>
      </c>
      <c r="C1900">
        <v>129270</v>
      </c>
      <c r="D1900">
        <v>129070</v>
      </c>
      <c r="E1900">
        <v>129140</v>
      </c>
    </row>
    <row r="1901" spans="1:5" x14ac:dyDescent="0.25">
      <c r="A1901" s="2">
        <v>45761.447916666664</v>
      </c>
      <c r="B1901">
        <v>129215</v>
      </c>
      <c r="C1901">
        <v>129300</v>
      </c>
      <c r="D1901">
        <v>129105</v>
      </c>
      <c r="E1901">
        <v>129260</v>
      </c>
    </row>
    <row r="1902" spans="1:5" x14ac:dyDescent="0.25">
      <c r="A1902" s="2">
        <v>45761.444444444445</v>
      </c>
      <c r="B1902">
        <v>129410</v>
      </c>
      <c r="C1902">
        <v>129500</v>
      </c>
      <c r="D1902">
        <v>129035</v>
      </c>
      <c r="E1902">
        <v>129210</v>
      </c>
    </row>
    <row r="1903" spans="1:5" x14ac:dyDescent="0.25">
      <c r="A1903" s="2">
        <v>45761.440972222219</v>
      </c>
      <c r="B1903">
        <v>129200</v>
      </c>
      <c r="C1903">
        <v>129505</v>
      </c>
      <c r="D1903">
        <v>129100</v>
      </c>
      <c r="E1903">
        <v>129410</v>
      </c>
    </row>
    <row r="1904" spans="1:5" x14ac:dyDescent="0.25">
      <c r="A1904" s="2">
        <v>45761.4375</v>
      </c>
      <c r="B1904">
        <v>129275</v>
      </c>
      <c r="C1904">
        <v>129300</v>
      </c>
      <c r="D1904">
        <v>128975</v>
      </c>
      <c r="E1904">
        <v>129205</v>
      </c>
    </row>
    <row r="1905" spans="1:5" x14ac:dyDescent="0.25">
      <c r="A1905" s="2">
        <v>45761.434027777781</v>
      </c>
      <c r="B1905">
        <v>129260</v>
      </c>
      <c r="C1905">
        <v>129385</v>
      </c>
      <c r="D1905">
        <v>129210</v>
      </c>
      <c r="E1905">
        <v>129275</v>
      </c>
    </row>
    <row r="1906" spans="1:5" x14ac:dyDescent="0.25">
      <c r="A1906" s="2">
        <v>45761.430555555555</v>
      </c>
      <c r="B1906">
        <v>129385</v>
      </c>
      <c r="C1906">
        <v>129410</v>
      </c>
      <c r="D1906">
        <v>129125</v>
      </c>
      <c r="E1906">
        <v>129260</v>
      </c>
    </row>
    <row r="1907" spans="1:5" x14ac:dyDescent="0.25">
      <c r="A1907" s="2">
        <v>45761.427083333336</v>
      </c>
      <c r="B1907">
        <v>129595</v>
      </c>
      <c r="C1907">
        <v>129610</v>
      </c>
      <c r="D1907">
        <v>129270</v>
      </c>
      <c r="E1907">
        <v>129385</v>
      </c>
    </row>
    <row r="1908" spans="1:5" x14ac:dyDescent="0.25">
      <c r="A1908" s="2">
        <v>45761.423611111109</v>
      </c>
      <c r="B1908">
        <v>129475</v>
      </c>
      <c r="C1908">
        <v>129700</v>
      </c>
      <c r="D1908">
        <v>129435</v>
      </c>
      <c r="E1908">
        <v>129600</v>
      </c>
    </row>
    <row r="1909" spans="1:5" x14ac:dyDescent="0.25">
      <c r="A1909" s="2">
        <v>45761.420138888891</v>
      </c>
      <c r="B1909">
        <v>129600</v>
      </c>
      <c r="C1909">
        <v>129675</v>
      </c>
      <c r="D1909">
        <v>129420</v>
      </c>
      <c r="E1909">
        <v>129470</v>
      </c>
    </row>
    <row r="1910" spans="1:5" x14ac:dyDescent="0.25">
      <c r="A1910" s="2">
        <v>45761.416666666664</v>
      </c>
      <c r="B1910">
        <v>129465</v>
      </c>
      <c r="C1910">
        <v>129635</v>
      </c>
      <c r="D1910">
        <v>129425</v>
      </c>
      <c r="E1910">
        <v>129595</v>
      </c>
    </row>
    <row r="1911" spans="1:5" x14ac:dyDescent="0.25">
      <c r="A1911" s="2">
        <v>45761.413194444445</v>
      </c>
      <c r="B1911">
        <v>129305</v>
      </c>
      <c r="C1911">
        <v>129495</v>
      </c>
      <c r="D1911">
        <v>129300</v>
      </c>
      <c r="E1911">
        <v>129470</v>
      </c>
    </row>
    <row r="1912" spans="1:5" x14ac:dyDescent="0.25">
      <c r="A1912" s="2">
        <v>45761.409722222219</v>
      </c>
      <c r="B1912">
        <v>129210</v>
      </c>
      <c r="C1912">
        <v>129350</v>
      </c>
      <c r="D1912">
        <v>129125</v>
      </c>
      <c r="E1912">
        <v>129305</v>
      </c>
    </row>
    <row r="1913" spans="1:5" x14ac:dyDescent="0.25">
      <c r="A1913" s="2">
        <v>45761.40625</v>
      </c>
      <c r="B1913">
        <v>129180</v>
      </c>
      <c r="C1913">
        <v>129275</v>
      </c>
      <c r="D1913">
        <v>129150</v>
      </c>
      <c r="E1913">
        <v>129210</v>
      </c>
    </row>
    <row r="1914" spans="1:5" x14ac:dyDescent="0.25">
      <c r="A1914" s="2">
        <v>45761.402777777781</v>
      </c>
      <c r="B1914">
        <v>129325</v>
      </c>
      <c r="C1914">
        <v>129360</v>
      </c>
      <c r="D1914">
        <v>129145</v>
      </c>
      <c r="E1914">
        <v>129180</v>
      </c>
    </row>
    <row r="1915" spans="1:5" x14ac:dyDescent="0.25">
      <c r="A1915" s="2">
        <v>45761.399305555555</v>
      </c>
      <c r="B1915">
        <v>129120</v>
      </c>
      <c r="C1915">
        <v>129370</v>
      </c>
      <c r="D1915">
        <v>129115</v>
      </c>
      <c r="E1915">
        <v>129320</v>
      </c>
    </row>
    <row r="1916" spans="1:5" x14ac:dyDescent="0.25">
      <c r="A1916" s="2">
        <v>45761.395833333336</v>
      </c>
      <c r="B1916">
        <v>129100</v>
      </c>
      <c r="C1916">
        <v>129185</v>
      </c>
      <c r="D1916">
        <v>129060</v>
      </c>
      <c r="E1916">
        <v>129120</v>
      </c>
    </row>
    <row r="1917" spans="1:5" x14ac:dyDescent="0.25">
      <c r="A1917" s="2">
        <v>45761.392361111109</v>
      </c>
      <c r="B1917">
        <v>129045</v>
      </c>
      <c r="C1917">
        <v>129215</v>
      </c>
      <c r="D1917">
        <v>129005</v>
      </c>
      <c r="E1917">
        <v>129095</v>
      </c>
    </row>
    <row r="1918" spans="1:5" x14ac:dyDescent="0.25">
      <c r="A1918" s="2">
        <v>45761.388888888891</v>
      </c>
      <c r="B1918">
        <v>129005</v>
      </c>
      <c r="C1918">
        <v>129115</v>
      </c>
      <c r="D1918">
        <v>128990</v>
      </c>
      <c r="E1918">
        <v>129045</v>
      </c>
    </row>
    <row r="1919" spans="1:5" x14ac:dyDescent="0.25">
      <c r="A1919" s="2">
        <v>45761.385416666664</v>
      </c>
      <c r="B1919">
        <v>129190</v>
      </c>
      <c r="C1919">
        <v>129200</v>
      </c>
      <c r="D1919">
        <v>128970</v>
      </c>
      <c r="E1919">
        <v>129005</v>
      </c>
    </row>
    <row r="1920" spans="1:5" x14ac:dyDescent="0.25">
      <c r="A1920" s="2">
        <v>45761.381944444445</v>
      </c>
      <c r="B1920">
        <v>128760</v>
      </c>
      <c r="C1920">
        <v>129260</v>
      </c>
      <c r="D1920">
        <v>128725</v>
      </c>
      <c r="E1920">
        <v>129195</v>
      </c>
    </row>
    <row r="1921" spans="1:5" x14ac:dyDescent="0.25">
      <c r="A1921" s="2">
        <v>45761.378472222219</v>
      </c>
      <c r="B1921">
        <v>128580</v>
      </c>
      <c r="C1921">
        <v>128815</v>
      </c>
      <c r="D1921">
        <v>128445</v>
      </c>
      <c r="E1921">
        <v>128765</v>
      </c>
    </row>
    <row r="1922" spans="1:5" x14ac:dyDescent="0.25">
      <c r="A1922" s="2">
        <v>45761.375</v>
      </c>
      <c r="B1922">
        <v>128600</v>
      </c>
      <c r="C1922">
        <v>128800</v>
      </c>
      <c r="D1922">
        <v>128480</v>
      </c>
      <c r="E1922">
        <v>128575</v>
      </c>
    </row>
    <row r="1923" spans="1:5" x14ac:dyDescent="0.25">
      <c r="A1923" s="2">
        <v>45758.763888888891</v>
      </c>
      <c r="B1923">
        <v>127855</v>
      </c>
      <c r="C1923">
        <v>127920</v>
      </c>
      <c r="D1923">
        <v>127740</v>
      </c>
      <c r="E1923">
        <v>127920</v>
      </c>
    </row>
    <row r="1924" spans="1:5" x14ac:dyDescent="0.25">
      <c r="A1924" s="2">
        <v>45758.760416666664</v>
      </c>
      <c r="B1924">
        <v>127900</v>
      </c>
      <c r="C1924">
        <v>127925</v>
      </c>
      <c r="D1924">
        <v>127770</v>
      </c>
      <c r="E1924">
        <v>127855</v>
      </c>
    </row>
    <row r="1925" spans="1:5" x14ac:dyDescent="0.25">
      <c r="A1925" s="2">
        <v>45758.756944444445</v>
      </c>
      <c r="B1925">
        <v>127880</v>
      </c>
      <c r="C1925">
        <v>127940</v>
      </c>
      <c r="D1925">
        <v>127860</v>
      </c>
      <c r="E1925">
        <v>127900</v>
      </c>
    </row>
    <row r="1926" spans="1:5" x14ac:dyDescent="0.25">
      <c r="A1926" s="2">
        <v>45758.753472222219</v>
      </c>
      <c r="B1926">
        <v>127930</v>
      </c>
      <c r="C1926">
        <v>127940</v>
      </c>
      <c r="D1926">
        <v>127855</v>
      </c>
      <c r="E1926">
        <v>127880</v>
      </c>
    </row>
    <row r="1927" spans="1:5" x14ac:dyDescent="0.25">
      <c r="A1927" s="2">
        <v>45758.75</v>
      </c>
      <c r="B1927">
        <v>127890</v>
      </c>
      <c r="C1927">
        <v>127995</v>
      </c>
      <c r="D1927">
        <v>127880</v>
      </c>
      <c r="E1927">
        <v>127930</v>
      </c>
    </row>
    <row r="1928" spans="1:5" x14ac:dyDescent="0.25">
      <c r="A1928" s="2">
        <v>45758.746527777781</v>
      </c>
      <c r="B1928">
        <v>127930</v>
      </c>
      <c r="C1928">
        <v>127945</v>
      </c>
      <c r="D1928">
        <v>127805</v>
      </c>
      <c r="E1928">
        <v>127885</v>
      </c>
    </row>
    <row r="1929" spans="1:5" x14ac:dyDescent="0.25">
      <c r="A1929" s="2">
        <v>45758.743055555555</v>
      </c>
      <c r="B1929">
        <v>127910</v>
      </c>
      <c r="C1929">
        <v>127995</v>
      </c>
      <c r="D1929">
        <v>127900</v>
      </c>
      <c r="E1929">
        <v>127930</v>
      </c>
    </row>
    <row r="1930" spans="1:5" x14ac:dyDescent="0.25">
      <c r="A1930" s="2">
        <v>45758.739583333336</v>
      </c>
      <c r="B1930">
        <v>127915</v>
      </c>
      <c r="C1930">
        <v>127950</v>
      </c>
      <c r="D1930">
        <v>127865</v>
      </c>
      <c r="E1930">
        <v>127905</v>
      </c>
    </row>
    <row r="1931" spans="1:5" x14ac:dyDescent="0.25">
      <c r="A1931" s="2">
        <v>45758.736111111109</v>
      </c>
      <c r="B1931">
        <v>127895</v>
      </c>
      <c r="C1931">
        <v>127955</v>
      </c>
      <c r="D1931">
        <v>127865</v>
      </c>
      <c r="E1931">
        <v>127920</v>
      </c>
    </row>
    <row r="1932" spans="1:5" x14ac:dyDescent="0.25">
      <c r="A1932" s="2">
        <v>45758.732638888891</v>
      </c>
      <c r="B1932">
        <v>127965</v>
      </c>
      <c r="C1932">
        <v>127980</v>
      </c>
      <c r="D1932">
        <v>127865</v>
      </c>
      <c r="E1932">
        <v>127895</v>
      </c>
    </row>
    <row r="1933" spans="1:5" x14ac:dyDescent="0.25">
      <c r="A1933" s="2">
        <v>45758.729166666664</v>
      </c>
      <c r="B1933">
        <v>127950</v>
      </c>
      <c r="C1933">
        <v>127985</v>
      </c>
      <c r="D1933">
        <v>127880</v>
      </c>
      <c r="E1933">
        <v>127960</v>
      </c>
    </row>
    <row r="1934" spans="1:5" x14ac:dyDescent="0.25">
      <c r="A1934" s="2">
        <v>45758.725694444445</v>
      </c>
      <c r="B1934">
        <v>127930</v>
      </c>
      <c r="C1934">
        <v>128035</v>
      </c>
      <c r="D1934">
        <v>127925</v>
      </c>
      <c r="E1934">
        <v>127955</v>
      </c>
    </row>
    <row r="1935" spans="1:5" x14ac:dyDescent="0.25">
      <c r="A1935" s="2">
        <v>45758.722222222219</v>
      </c>
      <c r="B1935">
        <v>128020</v>
      </c>
      <c r="C1935">
        <v>128035</v>
      </c>
      <c r="D1935">
        <v>127915</v>
      </c>
      <c r="E1935">
        <v>127925</v>
      </c>
    </row>
    <row r="1936" spans="1:5" x14ac:dyDescent="0.25">
      <c r="A1936" s="2">
        <v>45758.71875</v>
      </c>
      <c r="B1936">
        <v>128005</v>
      </c>
      <c r="C1936">
        <v>128055</v>
      </c>
      <c r="D1936">
        <v>127945</v>
      </c>
      <c r="E1936">
        <v>128025</v>
      </c>
    </row>
    <row r="1937" spans="1:5" x14ac:dyDescent="0.25">
      <c r="A1937" s="2">
        <v>45758.715277777781</v>
      </c>
      <c r="B1937">
        <v>127940</v>
      </c>
      <c r="C1937">
        <v>128085</v>
      </c>
      <c r="D1937">
        <v>127935</v>
      </c>
      <c r="E1937">
        <v>128005</v>
      </c>
    </row>
    <row r="1938" spans="1:5" x14ac:dyDescent="0.25">
      <c r="A1938" s="2">
        <v>45758.711805555555</v>
      </c>
      <c r="B1938">
        <v>127830</v>
      </c>
      <c r="C1938">
        <v>127985</v>
      </c>
      <c r="D1938">
        <v>127750</v>
      </c>
      <c r="E1938">
        <v>127940</v>
      </c>
    </row>
    <row r="1939" spans="1:5" x14ac:dyDescent="0.25">
      <c r="A1939" s="2">
        <v>45758.708333333336</v>
      </c>
      <c r="B1939">
        <v>128055</v>
      </c>
      <c r="C1939">
        <v>128060</v>
      </c>
      <c r="D1939">
        <v>127725</v>
      </c>
      <c r="E1939">
        <v>127835</v>
      </c>
    </row>
    <row r="1940" spans="1:5" x14ac:dyDescent="0.25">
      <c r="A1940" s="2">
        <v>45758.704861111109</v>
      </c>
      <c r="B1940">
        <v>128070</v>
      </c>
      <c r="C1940">
        <v>128135</v>
      </c>
      <c r="D1940">
        <v>128035</v>
      </c>
      <c r="E1940">
        <v>128055</v>
      </c>
    </row>
    <row r="1941" spans="1:5" x14ac:dyDescent="0.25">
      <c r="A1941" s="2">
        <v>45758.701388888891</v>
      </c>
      <c r="B1941">
        <v>128235</v>
      </c>
      <c r="C1941">
        <v>128330</v>
      </c>
      <c r="D1941">
        <v>128050</v>
      </c>
      <c r="E1941">
        <v>128070</v>
      </c>
    </row>
    <row r="1942" spans="1:5" x14ac:dyDescent="0.25">
      <c r="A1942" s="2">
        <v>45758.697916666664</v>
      </c>
      <c r="B1942">
        <v>128240</v>
      </c>
      <c r="C1942">
        <v>128285</v>
      </c>
      <c r="D1942">
        <v>128210</v>
      </c>
      <c r="E1942">
        <v>128235</v>
      </c>
    </row>
    <row r="1943" spans="1:5" x14ac:dyDescent="0.25">
      <c r="A1943" s="2">
        <v>45758.694444444445</v>
      </c>
      <c r="B1943">
        <v>128195</v>
      </c>
      <c r="C1943">
        <v>128275</v>
      </c>
      <c r="D1943">
        <v>128190</v>
      </c>
      <c r="E1943">
        <v>128240</v>
      </c>
    </row>
    <row r="1944" spans="1:5" x14ac:dyDescent="0.25">
      <c r="A1944" s="2">
        <v>45758.690972222219</v>
      </c>
      <c r="B1944">
        <v>128280</v>
      </c>
      <c r="C1944">
        <v>128305</v>
      </c>
      <c r="D1944">
        <v>128155</v>
      </c>
      <c r="E1944">
        <v>128190</v>
      </c>
    </row>
    <row r="1945" spans="1:5" x14ac:dyDescent="0.25">
      <c r="A1945" s="2">
        <v>45758.6875</v>
      </c>
      <c r="B1945">
        <v>128305</v>
      </c>
      <c r="C1945">
        <v>128310</v>
      </c>
      <c r="D1945">
        <v>128230</v>
      </c>
      <c r="E1945">
        <v>128275</v>
      </c>
    </row>
    <row r="1946" spans="1:5" x14ac:dyDescent="0.25">
      <c r="A1946" s="2">
        <v>45758.684027777781</v>
      </c>
      <c r="B1946">
        <v>128375</v>
      </c>
      <c r="C1946">
        <v>128400</v>
      </c>
      <c r="D1946">
        <v>128275</v>
      </c>
      <c r="E1946">
        <v>128305</v>
      </c>
    </row>
    <row r="1947" spans="1:5" x14ac:dyDescent="0.25">
      <c r="A1947" s="2">
        <v>45758.680555555555</v>
      </c>
      <c r="B1947">
        <v>128285</v>
      </c>
      <c r="C1947">
        <v>128420</v>
      </c>
      <c r="D1947">
        <v>128255</v>
      </c>
      <c r="E1947">
        <v>128375</v>
      </c>
    </row>
    <row r="1948" spans="1:5" x14ac:dyDescent="0.25">
      <c r="A1948" s="2">
        <v>45758.677083333336</v>
      </c>
      <c r="B1948">
        <v>128415</v>
      </c>
      <c r="C1948">
        <v>128445</v>
      </c>
      <c r="D1948">
        <v>128185</v>
      </c>
      <c r="E1948">
        <v>128285</v>
      </c>
    </row>
    <row r="1949" spans="1:5" x14ac:dyDescent="0.25">
      <c r="A1949" s="2">
        <v>45758.673611111109</v>
      </c>
      <c r="B1949">
        <v>128355</v>
      </c>
      <c r="C1949">
        <v>128475</v>
      </c>
      <c r="D1949">
        <v>128290</v>
      </c>
      <c r="E1949">
        <v>128415</v>
      </c>
    </row>
    <row r="1950" spans="1:5" x14ac:dyDescent="0.25">
      <c r="A1950" s="2">
        <v>45758.670138888891</v>
      </c>
      <c r="B1950">
        <v>128275</v>
      </c>
      <c r="C1950">
        <v>128405</v>
      </c>
      <c r="D1950">
        <v>128235</v>
      </c>
      <c r="E1950">
        <v>128355</v>
      </c>
    </row>
    <row r="1951" spans="1:5" x14ac:dyDescent="0.25">
      <c r="A1951" s="2">
        <v>45758.666666666664</v>
      </c>
      <c r="B1951">
        <v>128130</v>
      </c>
      <c r="C1951">
        <v>128350</v>
      </c>
      <c r="D1951">
        <v>128105</v>
      </c>
      <c r="E1951">
        <v>128270</v>
      </c>
    </row>
    <row r="1952" spans="1:5" x14ac:dyDescent="0.25">
      <c r="A1952" s="2">
        <v>45758.663194444445</v>
      </c>
      <c r="B1952">
        <v>128190</v>
      </c>
      <c r="C1952">
        <v>128245</v>
      </c>
      <c r="D1952">
        <v>128090</v>
      </c>
      <c r="E1952">
        <v>128135</v>
      </c>
    </row>
    <row r="1953" spans="1:5" x14ac:dyDescent="0.25">
      <c r="A1953" s="2">
        <v>45758.659722222219</v>
      </c>
      <c r="B1953">
        <v>128225</v>
      </c>
      <c r="C1953">
        <v>128230</v>
      </c>
      <c r="D1953">
        <v>128045</v>
      </c>
      <c r="E1953">
        <v>128190</v>
      </c>
    </row>
    <row r="1954" spans="1:5" x14ac:dyDescent="0.25">
      <c r="A1954" s="2">
        <v>45758.65625</v>
      </c>
      <c r="B1954">
        <v>128080</v>
      </c>
      <c r="C1954">
        <v>128245</v>
      </c>
      <c r="D1954">
        <v>128070</v>
      </c>
      <c r="E1954">
        <v>128225</v>
      </c>
    </row>
    <row r="1955" spans="1:5" x14ac:dyDescent="0.25">
      <c r="A1955" s="2">
        <v>45758.652777777781</v>
      </c>
      <c r="B1955">
        <v>128155</v>
      </c>
      <c r="C1955">
        <v>128230</v>
      </c>
      <c r="D1955">
        <v>128060</v>
      </c>
      <c r="E1955">
        <v>128085</v>
      </c>
    </row>
    <row r="1956" spans="1:5" x14ac:dyDescent="0.25">
      <c r="A1956" s="2">
        <v>45758.649305555555</v>
      </c>
      <c r="B1956">
        <v>128135</v>
      </c>
      <c r="C1956">
        <v>128190</v>
      </c>
      <c r="D1956">
        <v>128070</v>
      </c>
      <c r="E1956">
        <v>128155</v>
      </c>
    </row>
    <row r="1957" spans="1:5" x14ac:dyDescent="0.25">
      <c r="A1957" s="2">
        <v>45758.645833333336</v>
      </c>
      <c r="B1957">
        <v>128010</v>
      </c>
      <c r="C1957">
        <v>128140</v>
      </c>
      <c r="D1957">
        <v>128000</v>
      </c>
      <c r="E1957">
        <v>128135</v>
      </c>
    </row>
    <row r="1958" spans="1:5" x14ac:dyDescent="0.25">
      <c r="A1958" s="2">
        <v>45758.642361111109</v>
      </c>
      <c r="B1958">
        <v>128100</v>
      </c>
      <c r="C1958">
        <v>128135</v>
      </c>
      <c r="D1958">
        <v>127955</v>
      </c>
      <c r="E1958">
        <v>128005</v>
      </c>
    </row>
    <row r="1959" spans="1:5" x14ac:dyDescent="0.25">
      <c r="A1959" s="2">
        <v>45758.638888888891</v>
      </c>
      <c r="B1959">
        <v>128105</v>
      </c>
      <c r="C1959">
        <v>128170</v>
      </c>
      <c r="D1959">
        <v>128005</v>
      </c>
      <c r="E1959">
        <v>128095</v>
      </c>
    </row>
    <row r="1960" spans="1:5" x14ac:dyDescent="0.25">
      <c r="A1960" s="2">
        <v>45758.635416666664</v>
      </c>
      <c r="B1960">
        <v>128210</v>
      </c>
      <c r="C1960">
        <v>128260</v>
      </c>
      <c r="D1960">
        <v>128050</v>
      </c>
      <c r="E1960">
        <v>128110</v>
      </c>
    </row>
    <row r="1961" spans="1:5" x14ac:dyDescent="0.25">
      <c r="A1961" s="2">
        <v>45758.631944444445</v>
      </c>
      <c r="B1961">
        <v>128195</v>
      </c>
      <c r="C1961">
        <v>128370</v>
      </c>
      <c r="D1961">
        <v>128150</v>
      </c>
      <c r="E1961">
        <v>128210</v>
      </c>
    </row>
    <row r="1962" spans="1:5" x14ac:dyDescent="0.25">
      <c r="A1962" s="2">
        <v>45758.628472222219</v>
      </c>
      <c r="B1962">
        <v>128285</v>
      </c>
      <c r="C1962">
        <v>128295</v>
      </c>
      <c r="D1962">
        <v>128115</v>
      </c>
      <c r="E1962">
        <v>128200</v>
      </c>
    </row>
    <row r="1963" spans="1:5" x14ac:dyDescent="0.25">
      <c r="A1963" s="2">
        <v>45758.625</v>
      </c>
      <c r="B1963">
        <v>128210</v>
      </c>
      <c r="C1963">
        <v>128320</v>
      </c>
      <c r="D1963">
        <v>128075</v>
      </c>
      <c r="E1963">
        <v>128280</v>
      </c>
    </row>
    <row r="1964" spans="1:5" x14ac:dyDescent="0.25">
      <c r="A1964" s="2">
        <v>45758.621527777781</v>
      </c>
      <c r="B1964">
        <v>128435</v>
      </c>
      <c r="C1964">
        <v>128440</v>
      </c>
      <c r="D1964">
        <v>128165</v>
      </c>
      <c r="E1964">
        <v>128215</v>
      </c>
    </row>
    <row r="1965" spans="1:5" x14ac:dyDescent="0.25">
      <c r="A1965" s="2">
        <v>45758.618055555555</v>
      </c>
      <c r="B1965">
        <v>128160</v>
      </c>
      <c r="C1965">
        <v>128540</v>
      </c>
      <c r="D1965">
        <v>128135</v>
      </c>
      <c r="E1965">
        <v>128435</v>
      </c>
    </row>
    <row r="1966" spans="1:5" x14ac:dyDescent="0.25">
      <c r="A1966" s="2">
        <v>45758.614583333336</v>
      </c>
      <c r="B1966">
        <v>128280</v>
      </c>
      <c r="C1966">
        <v>128300</v>
      </c>
      <c r="D1966">
        <v>128055</v>
      </c>
      <c r="E1966">
        <v>128165</v>
      </c>
    </row>
    <row r="1967" spans="1:5" x14ac:dyDescent="0.25">
      <c r="A1967" s="2">
        <v>45758.611111111109</v>
      </c>
      <c r="B1967">
        <v>127965</v>
      </c>
      <c r="C1967">
        <v>128375</v>
      </c>
      <c r="D1967">
        <v>127860</v>
      </c>
      <c r="E1967">
        <v>128280</v>
      </c>
    </row>
    <row r="1968" spans="1:5" x14ac:dyDescent="0.25">
      <c r="A1968" s="2">
        <v>45758.607638888891</v>
      </c>
      <c r="B1968">
        <v>127470</v>
      </c>
      <c r="C1968">
        <v>127975</v>
      </c>
      <c r="D1968">
        <v>127385</v>
      </c>
      <c r="E1968">
        <v>127965</v>
      </c>
    </row>
    <row r="1969" spans="1:5" x14ac:dyDescent="0.25">
      <c r="A1969" s="2">
        <v>45758.604166666664</v>
      </c>
      <c r="B1969">
        <v>127530</v>
      </c>
      <c r="C1969">
        <v>127630</v>
      </c>
      <c r="D1969">
        <v>127425</v>
      </c>
      <c r="E1969">
        <v>127470</v>
      </c>
    </row>
    <row r="1970" spans="1:5" x14ac:dyDescent="0.25">
      <c r="A1970" s="2">
        <v>45758.600694444445</v>
      </c>
      <c r="B1970">
        <v>127510</v>
      </c>
      <c r="C1970">
        <v>127545</v>
      </c>
      <c r="D1970">
        <v>127445</v>
      </c>
      <c r="E1970">
        <v>127525</v>
      </c>
    </row>
    <row r="1971" spans="1:5" x14ac:dyDescent="0.25">
      <c r="A1971" s="2">
        <v>45758.597222222219</v>
      </c>
      <c r="B1971">
        <v>127320</v>
      </c>
      <c r="C1971">
        <v>127565</v>
      </c>
      <c r="D1971">
        <v>127275</v>
      </c>
      <c r="E1971">
        <v>127510</v>
      </c>
    </row>
    <row r="1972" spans="1:5" x14ac:dyDescent="0.25">
      <c r="A1972" s="2">
        <v>45758.59375</v>
      </c>
      <c r="B1972">
        <v>127500</v>
      </c>
      <c r="C1972">
        <v>127590</v>
      </c>
      <c r="D1972">
        <v>127255</v>
      </c>
      <c r="E1972">
        <v>127320</v>
      </c>
    </row>
    <row r="1973" spans="1:5" x14ac:dyDescent="0.25">
      <c r="A1973" s="2">
        <v>45758.590277777781</v>
      </c>
      <c r="B1973">
        <v>127615</v>
      </c>
      <c r="C1973">
        <v>127635</v>
      </c>
      <c r="D1973">
        <v>127385</v>
      </c>
      <c r="E1973">
        <v>127500</v>
      </c>
    </row>
    <row r="1974" spans="1:5" x14ac:dyDescent="0.25">
      <c r="A1974" s="2">
        <v>45758.586805555555</v>
      </c>
      <c r="B1974">
        <v>127650</v>
      </c>
      <c r="C1974">
        <v>127730</v>
      </c>
      <c r="D1974">
        <v>127590</v>
      </c>
      <c r="E1974">
        <v>127615</v>
      </c>
    </row>
    <row r="1975" spans="1:5" x14ac:dyDescent="0.25">
      <c r="A1975" s="2">
        <v>45758.583333333336</v>
      </c>
      <c r="B1975">
        <v>127685</v>
      </c>
      <c r="C1975">
        <v>127755</v>
      </c>
      <c r="D1975">
        <v>127560</v>
      </c>
      <c r="E1975">
        <v>127650</v>
      </c>
    </row>
    <row r="1976" spans="1:5" x14ac:dyDescent="0.25">
      <c r="A1976" s="2">
        <v>45758.579861111109</v>
      </c>
      <c r="B1976">
        <v>127580</v>
      </c>
      <c r="C1976">
        <v>127825</v>
      </c>
      <c r="D1976">
        <v>127545</v>
      </c>
      <c r="E1976">
        <v>127690</v>
      </c>
    </row>
    <row r="1977" spans="1:5" x14ac:dyDescent="0.25">
      <c r="A1977" s="2">
        <v>45758.576388888891</v>
      </c>
      <c r="B1977">
        <v>127525</v>
      </c>
      <c r="C1977">
        <v>127645</v>
      </c>
      <c r="D1977">
        <v>127490</v>
      </c>
      <c r="E1977">
        <v>127585</v>
      </c>
    </row>
    <row r="1978" spans="1:5" x14ac:dyDescent="0.25">
      <c r="A1978" s="2">
        <v>45758.572916666664</v>
      </c>
      <c r="B1978">
        <v>127500</v>
      </c>
      <c r="C1978">
        <v>127570</v>
      </c>
      <c r="D1978">
        <v>127375</v>
      </c>
      <c r="E1978">
        <v>127525</v>
      </c>
    </row>
    <row r="1979" spans="1:5" x14ac:dyDescent="0.25">
      <c r="A1979" s="2">
        <v>45758.569444444445</v>
      </c>
      <c r="B1979">
        <v>127460</v>
      </c>
      <c r="C1979">
        <v>127585</v>
      </c>
      <c r="D1979">
        <v>127430</v>
      </c>
      <c r="E1979">
        <v>127505</v>
      </c>
    </row>
    <row r="1980" spans="1:5" x14ac:dyDescent="0.25">
      <c r="A1980" s="2">
        <v>45758.565972222219</v>
      </c>
      <c r="B1980">
        <v>127365</v>
      </c>
      <c r="C1980">
        <v>127565</v>
      </c>
      <c r="D1980">
        <v>127360</v>
      </c>
      <c r="E1980">
        <v>127455</v>
      </c>
    </row>
    <row r="1981" spans="1:5" x14ac:dyDescent="0.25">
      <c r="A1981" s="2">
        <v>45758.5625</v>
      </c>
      <c r="B1981">
        <v>127260</v>
      </c>
      <c r="C1981">
        <v>127445</v>
      </c>
      <c r="D1981">
        <v>127255</v>
      </c>
      <c r="E1981">
        <v>127360</v>
      </c>
    </row>
    <row r="1982" spans="1:5" x14ac:dyDescent="0.25">
      <c r="A1982" s="2">
        <v>45758.559027777781</v>
      </c>
      <c r="B1982">
        <v>127235</v>
      </c>
      <c r="C1982">
        <v>127275</v>
      </c>
      <c r="D1982">
        <v>127165</v>
      </c>
      <c r="E1982">
        <v>127260</v>
      </c>
    </row>
    <row r="1983" spans="1:5" x14ac:dyDescent="0.25">
      <c r="A1983" s="2">
        <v>45758.555555555555</v>
      </c>
      <c r="B1983">
        <v>127425</v>
      </c>
      <c r="C1983">
        <v>127490</v>
      </c>
      <c r="D1983">
        <v>127215</v>
      </c>
      <c r="E1983">
        <v>127240</v>
      </c>
    </row>
    <row r="1984" spans="1:5" x14ac:dyDescent="0.25">
      <c r="A1984" s="2">
        <v>45758.552083333336</v>
      </c>
      <c r="B1984">
        <v>127225</v>
      </c>
      <c r="C1984">
        <v>127465</v>
      </c>
      <c r="D1984">
        <v>127225</v>
      </c>
      <c r="E1984">
        <v>127430</v>
      </c>
    </row>
    <row r="1985" spans="1:5" x14ac:dyDescent="0.25">
      <c r="A1985" s="2">
        <v>45758.548611111109</v>
      </c>
      <c r="B1985">
        <v>127025</v>
      </c>
      <c r="C1985">
        <v>127260</v>
      </c>
      <c r="D1985">
        <v>127020</v>
      </c>
      <c r="E1985">
        <v>127225</v>
      </c>
    </row>
    <row r="1986" spans="1:5" x14ac:dyDescent="0.25">
      <c r="A1986" s="2">
        <v>45758.545138888891</v>
      </c>
      <c r="B1986">
        <v>126935</v>
      </c>
      <c r="C1986">
        <v>127160</v>
      </c>
      <c r="D1986">
        <v>126935</v>
      </c>
      <c r="E1986">
        <v>127025</v>
      </c>
    </row>
    <row r="1987" spans="1:5" x14ac:dyDescent="0.25">
      <c r="A1987" s="2">
        <v>45758.541666666664</v>
      </c>
      <c r="B1987">
        <v>127000</v>
      </c>
      <c r="C1987">
        <v>127050</v>
      </c>
      <c r="D1987">
        <v>126840</v>
      </c>
      <c r="E1987">
        <v>126935</v>
      </c>
    </row>
    <row r="1988" spans="1:5" x14ac:dyDescent="0.25">
      <c r="A1988" s="2">
        <v>45758.538194444445</v>
      </c>
      <c r="B1988">
        <v>126890</v>
      </c>
      <c r="C1988">
        <v>127045</v>
      </c>
      <c r="D1988">
        <v>126865</v>
      </c>
      <c r="E1988">
        <v>127000</v>
      </c>
    </row>
    <row r="1989" spans="1:5" x14ac:dyDescent="0.25">
      <c r="A1989" s="2">
        <v>45758.534722222219</v>
      </c>
      <c r="B1989">
        <v>126895</v>
      </c>
      <c r="C1989">
        <v>126935</v>
      </c>
      <c r="D1989">
        <v>126800</v>
      </c>
      <c r="E1989">
        <v>126890</v>
      </c>
    </row>
    <row r="1990" spans="1:5" x14ac:dyDescent="0.25">
      <c r="A1990" s="2">
        <v>45758.53125</v>
      </c>
      <c r="B1990">
        <v>126950</v>
      </c>
      <c r="C1990">
        <v>127020</v>
      </c>
      <c r="D1990">
        <v>126840</v>
      </c>
      <c r="E1990">
        <v>126890</v>
      </c>
    </row>
    <row r="1991" spans="1:5" x14ac:dyDescent="0.25">
      <c r="A1991" s="2">
        <v>45758.527777777781</v>
      </c>
      <c r="B1991">
        <v>126920</v>
      </c>
      <c r="C1991">
        <v>126970</v>
      </c>
      <c r="D1991">
        <v>126805</v>
      </c>
      <c r="E1991">
        <v>126945</v>
      </c>
    </row>
    <row r="1992" spans="1:5" x14ac:dyDescent="0.25">
      <c r="A1992" s="2">
        <v>45758.524305555555</v>
      </c>
      <c r="B1992">
        <v>126635</v>
      </c>
      <c r="C1992">
        <v>126945</v>
      </c>
      <c r="D1992">
        <v>126595</v>
      </c>
      <c r="E1992">
        <v>126925</v>
      </c>
    </row>
    <row r="1993" spans="1:5" x14ac:dyDescent="0.25">
      <c r="A1993" s="2">
        <v>45758.520833333336</v>
      </c>
      <c r="B1993">
        <v>126570</v>
      </c>
      <c r="C1993">
        <v>126715</v>
      </c>
      <c r="D1993">
        <v>126530</v>
      </c>
      <c r="E1993">
        <v>126640</v>
      </c>
    </row>
    <row r="1994" spans="1:5" x14ac:dyDescent="0.25">
      <c r="A1994" s="2">
        <v>45758.517361111109</v>
      </c>
      <c r="B1994">
        <v>126495</v>
      </c>
      <c r="C1994">
        <v>126655</v>
      </c>
      <c r="D1994">
        <v>126400</v>
      </c>
      <c r="E1994">
        <v>126570</v>
      </c>
    </row>
    <row r="1995" spans="1:5" x14ac:dyDescent="0.25">
      <c r="A1995" s="2">
        <v>45758.513888888891</v>
      </c>
      <c r="B1995">
        <v>126565</v>
      </c>
      <c r="C1995">
        <v>126610</v>
      </c>
      <c r="D1995">
        <v>126415</v>
      </c>
      <c r="E1995">
        <v>126500</v>
      </c>
    </row>
    <row r="1996" spans="1:5" x14ac:dyDescent="0.25">
      <c r="A1996" s="2">
        <v>45758.510416666664</v>
      </c>
      <c r="B1996">
        <v>126415</v>
      </c>
      <c r="C1996">
        <v>126580</v>
      </c>
      <c r="D1996">
        <v>126295</v>
      </c>
      <c r="E1996">
        <v>126565</v>
      </c>
    </row>
    <row r="1997" spans="1:5" x14ac:dyDescent="0.25">
      <c r="A1997" s="2">
        <v>45758.506944444445</v>
      </c>
      <c r="B1997">
        <v>126715</v>
      </c>
      <c r="C1997">
        <v>126720</v>
      </c>
      <c r="D1997">
        <v>126385</v>
      </c>
      <c r="E1997">
        <v>126415</v>
      </c>
    </row>
    <row r="1998" spans="1:5" x14ac:dyDescent="0.25">
      <c r="A1998" s="2">
        <v>45758.503472222219</v>
      </c>
      <c r="B1998">
        <v>126710</v>
      </c>
      <c r="C1998">
        <v>126845</v>
      </c>
      <c r="D1998">
        <v>126525</v>
      </c>
      <c r="E1998">
        <v>126715</v>
      </c>
    </row>
    <row r="1999" spans="1:5" x14ac:dyDescent="0.25">
      <c r="A1999" s="2">
        <v>45758.5</v>
      </c>
      <c r="B1999">
        <v>126670</v>
      </c>
      <c r="C1999">
        <v>127375</v>
      </c>
      <c r="D1999">
        <v>126645</v>
      </c>
      <c r="E1999">
        <v>126710</v>
      </c>
    </row>
    <row r="2000" spans="1:5" x14ac:dyDescent="0.25">
      <c r="A2000" s="2">
        <v>45758.496527777781</v>
      </c>
      <c r="B2000">
        <v>126775</v>
      </c>
      <c r="C2000">
        <v>126865</v>
      </c>
      <c r="D2000">
        <v>126645</v>
      </c>
      <c r="E2000">
        <v>126670</v>
      </c>
    </row>
    <row r="2001" spans="1:5" x14ac:dyDescent="0.25">
      <c r="A2001" s="2">
        <v>45758.493055555555</v>
      </c>
      <c r="B2001">
        <v>126915</v>
      </c>
      <c r="C2001">
        <v>126945</v>
      </c>
      <c r="D2001">
        <v>126675</v>
      </c>
      <c r="E2001">
        <v>126775</v>
      </c>
    </row>
    <row r="2002" spans="1:5" x14ac:dyDescent="0.25">
      <c r="A2002" s="2">
        <v>45758.489583333336</v>
      </c>
      <c r="B2002">
        <v>126680</v>
      </c>
      <c r="C2002">
        <v>127060</v>
      </c>
      <c r="D2002">
        <v>126630</v>
      </c>
      <c r="E2002">
        <v>126910</v>
      </c>
    </row>
    <row r="2003" spans="1:5" x14ac:dyDescent="0.25">
      <c r="A2003" s="2">
        <v>45758.486111111109</v>
      </c>
      <c r="B2003">
        <v>126750</v>
      </c>
      <c r="C2003">
        <v>126765</v>
      </c>
      <c r="D2003">
        <v>126365</v>
      </c>
      <c r="E2003">
        <v>126680</v>
      </c>
    </row>
    <row r="2004" spans="1:5" x14ac:dyDescent="0.25">
      <c r="A2004" s="2">
        <v>45758.482638888891</v>
      </c>
      <c r="B2004">
        <v>126590</v>
      </c>
      <c r="C2004">
        <v>126820</v>
      </c>
      <c r="D2004">
        <v>126470</v>
      </c>
      <c r="E2004">
        <v>126750</v>
      </c>
    </row>
    <row r="2005" spans="1:5" x14ac:dyDescent="0.25">
      <c r="A2005" s="2">
        <v>45758.479166666664</v>
      </c>
      <c r="B2005">
        <v>126315</v>
      </c>
      <c r="C2005">
        <v>126655</v>
      </c>
      <c r="D2005">
        <v>126265</v>
      </c>
      <c r="E2005">
        <v>126585</v>
      </c>
    </row>
    <row r="2006" spans="1:5" x14ac:dyDescent="0.25">
      <c r="A2006" s="2">
        <v>45758.475694444445</v>
      </c>
      <c r="B2006">
        <v>126315</v>
      </c>
      <c r="C2006">
        <v>126550</v>
      </c>
      <c r="D2006">
        <v>126195</v>
      </c>
      <c r="E2006">
        <v>126320</v>
      </c>
    </row>
    <row r="2007" spans="1:5" x14ac:dyDescent="0.25">
      <c r="A2007" s="2">
        <v>45758.472222222219</v>
      </c>
      <c r="B2007">
        <v>126735</v>
      </c>
      <c r="C2007">
        <v>126780</v>
      </c>
      <c r="D2007">
        <v>126100</v>
      </c>
      <c r="E2007">
        <v>126315</v>
      </c>
    </row>
    <row r="2008" spans="1:5" x14ac:dyDescent="0.25">
      <c r="A2008" s="2">
        <v>45758.46875</v>
      </c>
      <c r="B2008">
        <v>126975</v>
      </c>
      <c r="C2008">
        <v>127130</v>
      </c>
      <c r="D2008">
        <v>126700</v>
      </c>
      <c r="E2008">
        <v>126730</v>
      </c>
    </row>
    <row r="2009" spans="1:5" x14ac:dyDescent="0.25">
      <c r="A2009" s="2">
        <v>45758.465277777781</v>
      </c>
      <c r="B2009">
        <v>127090</v>
      </c>
      <c r="C2009">
        <v>127175</v>
      </c>
      <c r="D2009">
        <v>126790</v>
      </c>
      <c r="E2009">
        <v>126975</v>
      </c>
    </row>
    <row r="2010" spans="1:5" x14ac:dyDescent="0.25">
      <c r="A2010" s="2">
        <v>45758.461805555555</v>
      </c>
      <c r="B2010">
        <v>127045</v>
      </c>
      <c r="C2010">
        <v>127300</v>
      </c>
      <c r="D2010">
        <v>126940</v>
      </c>
      <c r="E2010">
        <v>127085</v>
      </c>
    </row>
    <row r="2011" spans="1:5" x14ac:dyDescent="0.25">
      <c r="A2011" s="2">
        <v>45758.458333333336</v>
      </c>
      <c r="B2011">
        <v>126995</v>
      </c>
      <c r="C2011">
        <v>127110</v>
      </c>
      <c r="D2011">
        <v>126630</v>
      </c>
      <c r="E2011">
        <v>127050</v>
      </c>
    </row>
    <row r="2012" spans="1:5" x14ac:dyDescent="0.25">
      <c r="A2012" s="2">
        <v>45758.454861111109</v>
      </c>
      <c r="B2012">
        <v>127190</v>
      </c>
      <c r="C2012">
        <v>127290</v>
      </c>
      <c r="D2012">
        <v>126940</v>
      </c>
      <c r="E2012">
        <v>126990</v>
      </c>
    </row>
    <row r="2013" spans="1:5" x14ac:dyDescent="0.25">
      <c r="A2013" s="2">
        <v>45758.451388888891</v>
      </c>
      <c r="B2013">
        <v>127185</v>
      </c>
      <c r="C2013">
        <v>127395</v>
      </c>
      <c r="D2013">
        <v>127125</v>
      </c>
      <c r="E2013">
        <v>127185</v>
      </c>
    </row>
    <row r="2014" spans="1:5" x14ac:dyDescent="0.25">
      <c r="A2014" s="2">
        <v>45758.447916666664</v>
      </c>
      <c r="B2014">
        <v>127075</v>
      </c>
      <c r="C2014">
        <v>127450</v>
      </c>
      <c r="D2014">
        <v>127025</v>
      </c>
      <c r="E2014">
        <v>127185</v>
      </c>
    </row>
    <row r="2015" spans="1:5" x14ac:dyDescent="0.25">
      <c r="A2015" s="2">
        <v>45758.444444444445</v>
      </c>
      <c r="B2015">
        <v>127020</v>
      </c>
      <c r="C2015">
        <v>127275</v>
      </c>
      <c r="D2015">
        <v>126775</v>
      </c>
      <c r="E2015">
        <v>127075</v>
      </c>
    </row>
    <row r="2016" spans="1:5" x14ac:dyDescent="0.25">
      <c r="A2016" s="2">
        <v>45758.440972222219</v>
      </c>
      <c r="B2016">
        <v>126385</v>
      </c>
      <c r="C2016">
        <v>127110</v>
      </c>
      <c r="D2016">
        <v>126360</v>
      </c>
      <c r="E2016">
        <v>127015</v>
      </c>
    </row>
    <row r="2017" spans="1:5" x14ac:dyDescent="0.25">
      <c r="A2017" s="2">
        <v>45758.4375</v>
      </c>
      <c r="B2017">
        <v>126435</v>
      </c>
      <c r="C2017">
        <v>126745</v>
      </c>
      <c r="D2017">
        <v>126205</v>
      </c>
      <c r="E2017">
        <v>126390</v>
      </c>
    </row>
    <row r="2018" spans="1:5" x14ac:dyDescent="0.25">
      <c r="A2018" s="2">
        <v>45758.434027777781</v>
      </c>
      <c r="B2018">
        <v>126740</v>
      </c>
      <c r="C2018">
        <v>126750</v>
      </c>
      <c r="D2018">
        <v>126410</v>
      </c>
      <c r="E2018">
        <v>126440</v>
      </c>
    </row>
    <row r="2019" spans="1:5" x14ac:dyDescent="0.25">
      <c r="A2019" s="2">
        <v>45758.430555555555</v>
      </c>
      <c r="B2019">
        <v>126620</v>
      </c>
      <c r="C2019">
        <v>126810</v>
      </c>
      <c r="D2019">
        <v>126515</v>
      </c>
      <c r="E2019">
        <v>126740</v>
      </c>
    </row>
    <row r="2020" spans="1:5" x14ac:dyDescent="0.25">
      <c r="A2020" s="2">
        <v>45758.427083333336</v>
      </c>
      <c r="B2020">
        <v>126775</v>
      </c>
      <c r="C2020">
        <v>126810</v>
      </c>
      <c r="D2020">
        <v>126465</v>
      </c>
      <c r="E2020">
        <v>126615</v>
      </c>
    </row>
    <row r="2021" spans="1:5" x14ac:dyDescent="0.25">
      <c r="A2021" s="2">
        <v>45758.423611111109</v>
      </c>
      <c r="B2021">
        <v>126845</v>
      </c>
      <c r="C2021">
        <v>126990</v>
      </c>
      <c r="D2021">
        <v>126670</v>
      </c>
      <c r="E2021">
        <v>126770</v>
      </c>
    </row>
    <row r="2022" spans="1:5" x14ac:dyDescent="0.25">
      <c r="A2022" s="2">
        <v>45758.420138888891</v>
      </c>
      <c r="B2022">
        <v>126920</v>
      </c>
      <c r="C2022">
        <v>127065</v>
      </c>
      <c r="D2022">
        <v>126690</v>
      </c>
      <c r="E2022">
        <v>126845</v>
      </c>
    </row>
    <row r="2023" spans="1:5" x14ac:dyDescent="0.25">
      <c r="A2023" s="2">
        <v>45758.416666666664</v>
      </c>
      <c r="B2023">
        <v>127290</v>
      </c>
      <c r="C2023">
        <v>127340</v>
      </c>
      <c r="D2023">
        <v>126920</v>
      </c>
      <c r="E2023">
        <v>126925</v>
      </c>
    </row>
    <row r="2024" spans="1:5" x14ac:dyDescent="0.25">
      <c r="A2024" s="2">
        <v>45758.413194444445</v>
      </c>
      <c r="B2024">
        <v>127165</v>
      </c>
      <c r="C2024">
        <v>127380</v>
      </c>
      <c r="D2024">
        <v>127115</v>
      </c>
      <c r="E2024">
        <v>127295</v>
      </c>
    </row>
    <row r="2025" spans="1:5" x14ac:dyDescent="0.25">
      <c r="A2025" s="2">
        <v>45758.409722222219</v>
      </c>
      <c r="B2025">
        <v>127215</v>
      </c>
      <c r="C2025">
        <v>127310</v>
      </c>
      <c r="D2025">
        <v>127130</v>
      </c>
      <c r="E2025">
        <v>127165</v>
      </c>
    </row>
    <row r="2026" spans="1:5" x14ac:dyDescent="0.25">
      <c r="A2026" s="2">
        <v>45758.40625</v>
      </c>
      <c r="B2026">
        <v>127315</v>
      </c>
      <c r="C2026">
        <v>127360</v>
      </c>
      <c r="D2026">
        <v>127150</v>
      </c>
      <c r="E2026">
        <v>127215</v>
      </c>
    </row>
    <row r="2027" spans="1:5" x14ac:dyDescent="0.25">
      <c r="A2027" s="2">
        <v>45758.402777777781</v>
      </c>
      <c r="B2027">
        <v>127425</v>
      </c>
      <c r="C2027">
        <v>127490</v>
      </c>
      <c r="D2027">
        <v>127265</v>
      </c>
      <c r="E2027">
        <v>127320</v>
      </c>
    </row>
    <row r="2028" spans="1:5" x14ac:dyDescent="0.25">
      <c r="A2028" s="2">
        <v>45758.399305555555</v>
      </c>
      <c r="B2028">
        <v>127340</v>
      </c>
      <c r="C2028">
        <v>127445</v>
      </c>
      <c r="D2028">
        <v>127200</v>
      </c>
      <c r="E2028">
        <v>127425</v>
      </c>
    </row>
    <row r="2029" spans="1:5" x14ac:dyDescent="0.25">
      <c r="A2029" s="2">
        <v>45758.395833333336</v>
      </c>
      <c r="B2029">
        <v>127475</v>
      </c>
      <c r="C2029">
        <v>127655</v>
      </c>
      <c r="D2029">
        <v>127265</v>
      </c>
      <c r="E2029">
        <v>127345</v>
      </c>
    </row>
    <row r="2030" spans="1:5" x14ac:dyDescent="0.25">
      <c r="A2030" s="2">
        <v>45758.392361111109</v>
      </c>
      <c r="B2030">
        <v>127525</v>
      </c>
      <c r="C2030">
        <v>127675</v>
      </c>
      <c r="D2030">
        <v>127205</v>
      </c>
      <c r="E2030">
        <v>127470</v>
      </c>
    </row>
    <row r="2031" spans="1:5" x14ac:dyDescent="0.25">
      <c r="A2031" s="2">
        <v>45758.388888888891</v>
      </c>
      <c r="B2031">
        <v>127510</v>
      </c>
      <c r="C2031">
        <v>127620</v>
      </c>
      <c r="D2031">
        <v>127450</v>
      </c>
      <c r="E2031">
        <v>127520</v>
      </c>
    </row>
    <row r="2032" spans="1:5" x14ac:dyDescent="0.25">
      <c r="A2032" s="2">
        <v>45758.385416666664</v>
      </c>
      <c r="B2032">
        <v>127495</v>
      </c>
      <c r="C2032">
        <v>127610</v>
      </c>
      <c r="D2032">
        <v>127475</v>
      </c>
      <c r="E2032">
        <v>127510</v>
      </c>
    </row>
    <row r="2033" spans="1:5" x14ac:dyDescent="0.25">
      <c r="A2033" s="2">
        <v>45758.381944444445</v>
      </c>
      <c r="B2033">
        <v>127460</v>
      </c>
      <c r="C2033">
        <v>127565</v>
      </c>
      <c r="D2033">
        <v>127395</v>
      </c>
      <c r="E2033">
        <v>127495</v>
      </c>
    </row>
    <row r="2034" spans="1:5" x14ac:dyDescent="0.25">
      <c r="A2034" s="2">
        <v>45758.378472222219</v>
      </c>
      <c r="B2034">
        <v>127080</v>
      </c>
      <c r="C2034">
        <v>127515</v>
      </c>
      <c r="D2034">
        <v>127075</v>
      </c>
      <c r="E2034">
        <v>127455</v>
      </c>
    </row>
    <row r="2035" spans="1:5" x14ac:dyDescent="0.25">
      <c r="A2035" s="2">
        <v>45758.375</v>
      </c>
      <c r="B2035">
        <v>127080</v>
      </c>
      <c r="C2035">
        <v>127585</v>
      </c>
      <c r="D2035">
        <v>126960</v>
      </c>
      <c r="E2035">
        <v>127075</v>
      </c>
    </row>
    <row r="2036" spans="1:5" x14ac:dyDescent="0.25">
      <c r="A2036" s="2">
        <v>45757.763888888891</v>
      </c>
      <c r="B2036">
        <v>126440</v>
      </c>
      <c r="C2036">
        <v>126535</v>
      </c>
      <c r="D2036">
        <v>126360</v>
      </c>
      <c r="E2036">
        <v>126535</v>
      </c>
    </row>
    <row r="2037" spans="1:5" x14ac:dyDescent="0.25">
      <c r="A2037" s="2">
        <v>45757.760416666664</v>
      </c>
      <c r="B2037">
        <v>126485</v>
      </c>
      <c r="C2037">
        <v>126505</v>
      </c>
      <c r="D2037">
        <v>126420</v>
      </c>
      <c r="E2037">
        <v>126445</v>
      </c>
    </row>
    <row r="2038" spans="1:5" x14ac:dyDescent="0.25">
      <c r="A2038" s="2">
        <v>45757.756944444445</v>
      </c>
      <c r="B2038">
        <v>126505</v>
      </c>
      <c r="C2038">
        <v>126580</v>
      </c>
      <c r="D2038">
        <v>126470</v>
      </c>
      <c r="E2038">
        <v>126485</v>
      </c>
    </row>
    <row r="2039" spans="1:5" x14ac:dyDescent="0.25">
      <c r="A2039" s="2">
        <v>45757.753472222219</v>
      </c>
      <c r="B2039">
        <v>126570</v>
      </c>
      <c r="C2039">
        <v>126585</v>
      </c>
      <c r="D2039">
        <v>126465</v>
      </c>
      <c r="E2039">
        <v>126510</v>
      </c>
    </row>
    <row r="2040" spans="1:5" x14ac:dyDescent="0.25">
      <c r="A2040" s="2">
        <v>45757.75</v>
      </c>
      <c r="B2040">
        <v>126595</v>
      </c>
      <c r="C2040">
        <v>126630</v>
      </c>
      <c r="D2040">
        <v>126540</v>
      </c>
      <c r="E2040">
        <v>126570</v>
      </c>
    </row>
    <row r="2041" spans="1:5" x14ac:dyDescent="0.25">
      <c r="A2041" s="2">
        <v>45757.746527777781</v>
      </c>
      <c r="B2041">
        <v>126580</v>
      </c>
      <c r="C2041">
        <v>126625</v>
      </c>
      <c r="D2041">
        <v>126535</v>
      </c>
      <c r="E2041">
        <v>126600</v>
      </c>
    </row>
    <row r="2042" spans="1:5" x14ac:dyDescent="0.25">
      <c r="A2042" s="2">
        <v>45757.743055555555</v>
      </c>
      <c r="B2042">
        <v>126510</v>
      </c>
      <c r="C2042">
        <v>126630</v>
      </c>
      <c r="D2042">
        <v>126475</v>
      </c>
      <c r="E2042">
        <v>126580</v>
      </c>
    </row>
    <row r="2043" spans="1:5" x14ac:dyDescent="0.25">
      <c r="A2043" s="2">
        <v>45757.739583333336</v>
      </c>
      <c r="B2043">
        <v>126475</v>
      </c>
      <c r="C2043">
        <v>126515</v>
      </c>
      <c r="D2043">
        <v>126430</v>
      </c>
      <c r="E2043">
        <v>126515</v>
      </c>
    </row>
    <row r="2044" spans="1:5" x14ac:dyDescent="0.25">
      <c r="A2044" s="2">
        <v>45757.736111111109</v>
      </c>
      <c r="B2044">
        <v>126535</v>
      </c>
      <c r="C2044">
        <v>126550</v>
      </c>
      <c r="D2044">
        <v>126430</v>
      </c>
      <c r="E2044">
        <v>126470</v>
      </c>
    </row>
    <row r="2045" spans="1:5" x14ac:dyDescent="0.25">
      <c r="A2045" s="2">
        <v>45757.732638888891</v>
      </c>
      <c r="B2045">
        <v>126570</v>
      </c>
      <c r="C2045">
        <v>126615</v>
      </c>
      <c r="D2045">
        <v>126510</v>
      </c>
      <c r="E2045">
        <v>126535</v>
      </c>
    </row>
    <row r="2046" spans="1:5" x14ac:dyDescent="0.25">
      <c r="A2046" s="2">
        <v>45757.729166666664</v>
      </c>
      <c r="B2046">
        <v>126510</v>
      </c>
      <c r="C2046">
        <v>126780</v>
      </c>
      <c r="D2046">
        <v>126500</v>
      </c>
      <c r="E2046">
        <v>126570</v>
      </c>
    </row>
    <row r="2047" spans="1:5" x14ac:dyDescent="0.25">
      <c r="A2047" s="2">
        <v>45757.725694444445</v>
      </c>
      <c r="B2047">
        <v>126530</v>
      </c>
      <c r="C2047">
        <v>126580</v>
      </c>
      <c r="D2047">
        <v>126480</v>
      </c>
      <c r="E2047">
        <v>126515</v>
      </c>
    </row>
    <row r="2048" spans="1:5" x14ac:dyDescent="0.25">
      <c r="A2048" s="2">
        <v>45757.722222222219</v>
      </c>
      <c r="B2048">
        <v>126555</v>
      </c>
      <c r="C2048">
        <v>126590</v>
      </c>
      <c r="D2048">
        <v>126485</v>
      </c>
      <c r="E2048">
        <v>126525</v>
      </c>
    </row>
    <row r="2049" spans="1:5" x14ac:dyDescent="0.25">
      <c r="A2049" s="2">
        <v>45757.71875</v>
      </c>
      <c r="B2049">
        <v>126700</v>
      </c>
      <c r="C2049">
        <v>126705</v>
      </c>
      <c r="D2049">
        <v>126540</v>
      </c>
      <c r="E2049">
        <v>126550</v>
      </c>
    </row>
    <row r="2050" spans="1:5" x14ac:dyDescent="0.25">
      <c r="A2050" s="2">
        <v>45757.715277777781</v>
      </c>
      <c r="B2050">
        <v>126715</v>
      </c>
      <c r="C2050">
        <v>126790</v>
      </c>
      <c r="D2050">
        <v>126605</v>
      </c>
      <c r="E2050">
        <v>126695</v>
      </c>
    </row>
    <row r="2051" spans="1:5" x14ac:dyDescent="0.25">
      <c r="A2051" s="2">
        <v>45757.711805555555</v>
      </c>
      <c r="B2051">
        <v>126685</v>
      </c>
      <c r="C2051">
        <v>126735</v>
      </c>
      <c r="D2051">
        <v>126545</v>
      </c>
      <c r="E2051">
        <v>126715</v>
      </c>
    </row>
    <row r="2052" spans="1:5" x14ac:dyDescent="0.25">
      <c r="A2052" s="2">
        <v>45757.708333333336</v>
      </c>
      <c r="B2052">
        <v>126475</v>
      </c>
      <c r="C2052">
        <v>126745</v>
      </c>
      <c r="D2052">
        <v>126410</v>
      </c>
      <c r="E2052">
        <v>126680</v>
      </c>
    </row>
    <row r="2053" spans="1:5" x14ac:dyDescent="0.25">
      <c r="A2053" s="2">
        <v>45757.704861111109</v>
      </c>
      <c r="B2053">
        <v>126290</v>
      </c>
      <c r="C2053">
        <v>126640</v>
      </c>
      <c r="D2053">
        <v>126105</v>
      </c>
      <c r="E2053">
        <v>126475</v>
      </c>
    </row>
    <row r="2054" spans="1:5" x14ac:dyDescent="0.25">
      <c r="A2054" s="2">
        <v>45757.701388888891</v>
      </c>
      <c r="B2054">
        <v>126025</v>
      </c>
      <c r="C2054">
        <v>126400</v>
      </c>
      <c r="D2054">
        <v>125975</v>
      </c>
      <c r="E2054">
        <v>126285</v>
      </c>
    </row>
    <row r="2055" spans="1:5" x14ac:dyDescent="0.25">
      <c r="A2055" s="2">
        <v>45757.697916666664</v>
      </c>
      <c r="B2055">
        <v>125740</v>
      </c>
      <c r="C2055">
        <v>126055</v>
      </c>
      <c r="D2055">
        <v>125695</v>
      </c>
      <c r="E2055">
        <v>126020</v>
      </c>
    </row>
    <row r="2056" spans="1:5" x14ac:dyDescent="0.25">
      <c r="A2056" s="2">
        <v>45757.694444444445</v>
      </c>
      <c r="B2056">
        <v>126240</v>
      </c>
      <c r="C2056">
        <v>126280</v>
      </c>
      <c r="D2056">
        <v>125645</v>
      </c>
      <c r="E2056">
        <v>125740</v>
      </c>
    </row>
    <row r="2057" spans="1:5" x14ac:dyDescent="0.25">
      <c r="A2057" s="2">
        <v>45757.690972222219</v>
      </c>
      <c r="B2057">
        <v>126440</v>
      </c>
      <c r="C2057">
        <v>126475</v>
      </c>
      <c r="D2057">
        <v>126215</v>
      </c>
      <c r="E2057">
        <v>126240</v>
      </c>
    </row>
    <row r="2058" spans="1:5" x14ac:dyDescent="0.25">
      <c r="A2058" s="2">
        <v>45757.6875</v>
      </c>
      <c r="B2058">
        <v>126310</v>
      </c>
      <c r="C2058">
        <v>126620</v>
      </c>
      <c r="D2058">
        <v>126300</v>
      </c>
      <c r="E2058">
        <v>126440</v>
      </c>
    </row>
    <row r="2059" spans="1:5" x14ac:dyDescent="0.25">
      <c r="A2059" s="2">
        <v>45757.684027777781</v>
      </c>
      <c r="B2059">
        <v>126565</v>
      </c>
      <c r="C2059">
        <v>126650</v>
      </c>
      <c r="D2059">
        <v>126290</v>
      </c>
      <c r="E2059">
        <v>126305</v>
      </c>
    </row>
    <row r="2060" spans="1:5" x14ac:dyDescent="0.25">
      <c r="A2060" s="2">
        <v>45757.680555555555</v>
      </c>
      <c r="B2060">
        <v>126680</v>
      </c>
      <c r="C2060">
        <v>126845</v>
      </c>
      <c r="D2060">
        <v>126470</v>
      </c>
      <c r="E2060">
        <v>126560</v>
      </c>
    </row>
    <row r="2061" spans="1:5" x14ac:dyDescent="0.25">
      <c r="A2061" s="2">
        <v>45757.677083333336</v>
      </c>
      <c r="B2061">
        <v>126455</v>
      </c>
      <c r="C2061">
        <v>126715</v>
      </c>
      <c r="D2061">
        <v>126365</v>
      </c>
      <c r="E2061">
        <v>126675</v>
      </c>
    </row>
    <row r="2062" spans="1:5" x14ac:dyDescent="0.25">
      <c r="A2062" s="2">
        <v>45757.673611111109</v>
      </c>
      <c r="B2062">
        <v>126380</v>
      </c>
      <c r="C2062">
        <v>126470</v>
      </c>
      <c r="D2062">
        <v>126255</v>
      </c>
      <c r="E2062">
        <v>126450</v>
      </c>
    </row>
    <row r="2063" spans="1:5" x14ac:dyDescent="0.25">
      <c r="A2063" s="2">
        <v>45757.670138888891</v>
      </c>
      <c r="B2063">
        <v>126605</v>
      </c>
      <c r="C2063">
        <v>126640</v>
      </c>
      <c r="D2063">
        <v>126340</v>
      </c>
      <c r="E2063">
        <v>126385</v>
      </c>
    </row>
    <row r="2064" spans="1:5" x14ac:dyDescent="0.25">
      <c r="A2064" s="2">
        <v>45757.666666666664</v>
      </c>
      <c r="B2064">
        <v>126385</v>
      </c>
      <c r="C2064">
        <v>126740</v>
      </c>
      <c r="D2064">
        <v>126325</v>
      </c>
      <c r="E2064">
        <v>126610</v>
      </c>
    </row>
    <row r="2065" spans="1:5" x14ac:dyDescent="0.25">
      <c r="A2065" s="2">
        <v>45757.663194444445</v>
      </c>
      <c r="B2065">
        <v>126440</v>
      </c>
      <c r="C2065">
        <v>126495</v>
      </c>
      <c r="D2065">
        <v>126255</v>
      </c>
      <c r="E2065">
        <v>126385</v>
      </c>
    </row>
    <row r="2066" spans="1:5" x14ac:dyDescent="0.25">
      <c r="A2066" s="2">
        <v>45757.659722222219</v>
      </c>
      <c r="B2066">
        <v>126650</v>
      </c>
      <c r="C2066">
        <v>126705</v>
      </c>
      <c r="D2066">
        <v>126380</v>
      </c>
      <c r="E2066">
        <v>126440</v>
      </c>
    </row>
    <row r="2067" spans="1:5" x14ac:dyDescent="0.25">
      <c r="A2067" s="2">
        <v>45757.65625</v>
      </c>
      <c r="B2067">
        <v>126780</v>
      </c>
      <c r="C2067">
        <v>126795</v>
      </c>
      <c r="D2067">
        <v>126555</v>
      </c>
      <c r="E2067">
        <v>126650</v>
      </c>
    </row>
    <row r="2068" spans="1:5" x14ac:dyDescent="0.25">
      <c r="A2068" s="2">
        <v>45757.652777777781</v>
      </c>
      <c r="B2068">
        <v>126655</v>
      </c>
      <c r="C2068">
        <v>126880</v>
      </c>
      <c r="D2068">
        <v>126600</v>
      </c>
      <c r="E2068">
        <v>126775</v>
      </c>
    </row>
    <row r="2069" spans="1:5" x14ac:dyDescent="0.25">
      <c r="A2069" s="2">
        <v>45757.649305555555</v>
      </c>
      <c r="B2069">
        <v>126680</v>
      </c>
      <c r="C2069">
        <v>126775</v>
      </c>
      <c r="D2069">
        <v>126555</v>
      </c>
      <c r="E2069">
        <v>126655</v>
      </c>
    </row>
    <row r="2070" spans="1:5" x14ac:dyDescent="0.25">
      <c r="A2070" s="2">
        <v>45757.645833333336</v>
      </c>
      <c r="B2070">
        <v>126745</v>
      </c>
      <c r="C2070">
        <v>126885</v>
      </c>
      <c r="D2070">
        <v>126640</v>
      </c>
      <c r="E2070">
        <v>126680</v>
      </c>
    </row>
    <row r="2071" spans="1:5" x14ac:dyDescent="0.25">
      <c r="A2071" s="2">
        <v>45757.642361111109</v>
      </c>
      <c r="B2071">
        <v>126640</v>
      </c>
      <c r="C2071">
        <v>126925</v>
      </c>
      <c r="D2071">
        <v>126590</v>
      </c>
      <c r="E2071">
        <v>126740</v>
      </c>
    </row>
    <row r="2072" spans="1:5" x14ac:dyDescent="0.25">
      <c r="A2072" s="2">
        <v>45757.638888888891</v>
      </c>
      <c r="B2072">
        <v>126295</v>
      </c>
      <c r="C2072">
        <v>126920</v>
      </c>
      <c r="D2072">
        <v>126280</v>
      </c>
      <c r="E2072">
        <v>126645</v>
      </c>
    </row>
    <row r="2073" spans="1:5" x14ac:dyDescent="0.25">
      <c r="A2073" s="2">
        <v>45757.635416666664</v>
      </c>
      <c r="B2073">
        <v>126245</v>
      </c>
      <c r="C2073">
        <v>126370</v>
      </c>
      <c r="D2073">
        <v>126185</v>
      </c>
      <c r="E2073">
        <v>126295</v>
      </c>
    </row>
    <row r="2074" spans="1:5" x14ac:dyDescent="0.25">
      <c r="A2074" s="2">
        <v>45757.631944444445</v>
      </c>
      <c r="B2074">
        <v>126325</v>
      </c>
      <c r="C2074">
        <v>126405</v>
      </c>
      <c r="D2074">
        <v>126205</v>
      </c>
      <c r="E2074">
        <v>126250</v>
      </c>
    </row>
    <row r="2075" spans="1:5" x14ac:dyDescent="0.25">
      <c r="A2075" s="2">
        <v>45757.628472222219</v>
      </c>
      <c r="B2075">
        <v>126495</v>
      </c>
      <c r="C2075">
        <v>126725</v>
      </c>
      <c r="D2075">
        <v>126290</v>
      </c>
      <c r="E2075">
        <v>126325</v>
      </c>
    </row>
    <row r="2076" spans="1:5" x14ac:dyDescent="0.25">
      <c r="A2076" s="2">
        <v>45757.625</v>
      </c>
      <c r="B2076">
        <v>126410</v>
      </c>
      <c r="C2076">
        <v>126585</v>
      </c>
      <c r="D2076">
        <v>126340</v>
      </c>
      <c r="E2076">
        <v>126500</v>
      </c>
    </row>
    <row r="2077" spans="1:5" x14ac:dyDescent="0.25">
      <c r="A2077" s="2">
        <v>45757.621527777781</v>
      </c>
      <c r="B2077">
        <v>126350</v>
      </c>
      <c r="C2077">
        <v>126495</v>
      </c>
      <c r="D2077">
        <v>126330</v>
      </c>
      <c r="E2077">
        <v>126415</v>
      </c>
    </row>
    <row r="2078" spans="1:5" x14ac:dyDescent="0.25">
      <c r="A2078" s="2">
        <v>45757.618055555555</v>
      </c>
      <c r="B2078">
        <v>126405</v>
      </c>
      <c r="C2078">
        <v>126500</v>
      </c>
      <c r="D2078">
        <v>126155</v>
      </c>
      <c r="E2078">
        <v>126350</v>
      </c>
    </row>
    <row r="2079" spans="1:5" x14ac:dyDescent="0.25">
      <c r="A2079" s="2">
        <v>45757.614583333336</v>
      </c>
      <c r="B2079">
        <v>126565</v>
      </c>
      <c r="C2079">
        <v>126660</v>
      </c>
      <c r="D2079">
        <v>126330</v>
      </c>
      <c r="E2079">
        <v>126410</v>
      </c>
    </row>
    <row r="2080" spans="1:5" x14ac:dyDescent="0.25">
      <c r="A2080" s="2">
        <v>45757.611111111109</v>
      </c>
      <c r="B2080">
        <v>126100</v>
      </c>
      <c r="C2080">
        <v>126600</v>
      </c>
      <c r="D2080">
        <v>126090</v>
      </c>
      <c r="E2080">
        <v>126565</v>
      </c>
    </row>
    <row r="2081" spans="1:5" x14ac:dyDescent="0.25">
      <c r="A2081" s="2">
        <v>45757.607638888891</v>
      </c>
      <c r="B2081">
        <v>126140</v>
      </c>
      <c r="C2081">
        <v>126430</v>
      </c>
      <c r="D2081">
        <v>126090</v>
      </c>
      <c r="E2081">
        <v>126095</v>
      </c>
    </row>
    <row r="2082" spans="1:5" x14ac:dyDescent="0.25">
      <c r="A2082" s="2">
        <v>45757.604166666664</v>
      </c>
      <c r="B2082">
        <v>125985</v>
      </c>
      <c r="C2082">
        <v>126270</v>
      </c>
      <c r="D2082">
        <v>125920</v>
      </c>
      <c r="E2082">
        <v>126140</v>
      </c>
    </row>
    <row r="2083" spans="1:5" x14ac:dyDescent="0.25">
      <c r="A2083" s="2">
        <v>45757.600694444445</v>
      </c>
      <c r="B2083">
        <v>125800</v>
      </c>
      <c r="C2083">
        <v>126060</v>
      </c>
      <c r="D2083">
        <v>125765</v>
      </c>
      <c r="E2083">
        <v>125995</v>
      </c>
    </row>
    <row r="2084" spans="1:5" x14ac:dyDescent="0.25">
      <c r="A2084" s="2">
        <v>45757.597222222219</v>
      </c>
      <c r="B2084">
        <v>125750</v>
      </c>
      <c r="C2084">
        <v>125880</v>
      </c>
      <c r="D2084">
        <v>125485</v>
      </c>
      <c r="E2084">
        <v>125805</v>
      </c>
    </row>
    <row r="2085" spans="1:5" x14ac:dyDescent="0.25">
      <c r="A2085" s="2">
        <v>45757.59375</v>
      </c>
      <c r="B2085">
        <v>125660</v>
      </c>
      <c r="C2085">
        <v>125825</v>
      </c>
      <c r="D2085">
        <v>125535</v>
      </c>
      <c r="E2085">
        <v>125745</v>
      </c>
    </row>
    <row r="2086" spans="1:5" x14ac:dyDescent="0.25">
      <c r="A2086" s="2">
        <v>45757.590277777781</v>
      </c>
      <c r="B2086">
        <v>125860</v>
      </c>
      <c r="C2086">
        <v>125900</v>
      </c>
      <c r="D2086">
        <v>125530</v>
      </c>
      <c r="E2086">
        <v>125655</v>
      </c>
    </row>
    <row r="2087" spans="1:5" x14ac:dyDescent="0.25">
      <c r="A2087" s="2">
        <v>45757.586805555555</v>
      </c>
      <c r="B2087">
        <v>126200</v>
      </c>
      <c r="C2087">
        <v>126205</v>
      </c>
      <c r="D2087">
        <v>125820</v>
      </c>
      <c r="E2087">
        <v>125865</v>
      </c>
    </row>
    <row r="2088" spans="1:5" x14ac:dyDescent="0.25">
      <c r="A2088" s="2">
        <v>45757.583333333336</v>
      </c>
      <c r="B2088">
        <v>126195</v>
      </c>
      <c r="C2088">
        <v>126635</v>
      </c>
      <c r="D2088">
        <v>126040</v>
      </c>
      <c r="E2088">
        <v>126205</v>
      </c>
    </row>
    <row r="2089" spans="1:5" x14ac:dyDescent="0.25">
      <c r="A2089" s="2">
        <v>45757.579861111109</v>
      </c>
      <c r="B2089">
        <v>125910</v>
      </c>
      <c r="C2089">
        <v>126245</v>
      </c>
      <c r="D2089">
        <v>125870</v>
      </c>
      <c r="E2089">
        <v>126195</v>
      </c>
    </row>
    <row r="2090" spans="1:5" x14ac:dyDescent="0.25">
      <c r="A2090" s="2">
        <v>45757.576388888891</v>
      </c>
      <c r="B2090">
        <v>126030</v>
      </c>
      <c r="C2090">
        <v>126215</v>
      </c>
      <c r="D2090">
        <v>125835</v>
      </c>
      <c r="E2090">
        <v>125915</v>
      </c>
    </row>
    <row r="2091" spans="1:5" x14ac:dyDescent="0.25">
      <c r="A2091" s="2">
        <v>45757.572916666664</v>
      </c>
      <c r="B2091">
        <v>125670</v>
      </c>
      <c r="C2091">
        <v>126155</v>
      </c>
      <c r="D2091">
        <v>125500</v>
      </c>
      <c r="E2091">
        <v>126035</v>
      </c>
    </row>
    <row r="2092" spans="1:5" x14ac:dyDescent="0.25">
      <c r="A2092" s="2">
        <v>45757.569444444445</v>
      </c>
      <c r="B2092">
        <v>125615</v>
      </c>
      <c r="C2092">
        <v>125700</v>
      </c>
      <c r="D2092">
        <v>125500</v>
      </c>
      <c r="E2092">
        <v>125670</v>
      </c>
    </row>
    <row r="2093" spans="1:5" x14ac:dyDescent="0.25">
      <c r="A2093" s="2">
        <v>45757.565972222219</v>
      </c>
      <c r="B2093">
        <v>125535</v>
      </c>
      <c r="C2093">
        <v>125740</v>
      </c>
      <c r="D2093">
        <v>125435</v>
      </c>
      <c r="E2093">
        <v>125615</v>
      </c>
    </row>
    <row r="2094" spans="1:5" x14ac:dyDescent="0.25">
      <c r="A2094" s="2">
        <v>45757.5625</v>
      </c>
      <c r="B2094">
        <v>125175</v>
      </c>
      <c r="C2094">
        <v>125570</v>
      </c>
      <c r="D2094">
        <v>125150</v>
      </c>
      <c r="E2094">
        <v>125535</v>
      </c>
    </row>
    <row r="2095" spans="1:5" x14ac:dyDescent="0.25">
      <c r="A2095" s="2">
        <v>45757.559027777781</v>
      </c>
      <c r="B2095">
        <v>125460</v>
      </c>
      <c r="C2095">
        <v>125475</v>
      </c>
      <c r="D2095">
        <v>125060</v>
      </c>
      <c r="E2095">
        <v>125180</v>
      </c>
    </row>
    <row r="2096" spans="1:5" x14ac:dyDescent="0.25">
      <c r="A2096" s="2">
        <v>45757.555555555555</v>
      </c>
      <c r="B2096">
        <v>125730</v>
      </c>
      <c r="C2096">
        <v>125730</v>
      </c>
      <c r="D2096">
        <v>125335</v>
      </c>
      <c r="E2096">
        <v>125460</v>
      </c>
    </row>
    <row r="2097" spans="1:5" x14ac:dyDescent="0.25">
      <c r="A2097" s="2">
        <v>45757.552083333336</v>
      </c>
      <c r="B2097">
        <v>125750</v>
      </c>
      <c r="C2097">
        <v>125840</v>
      </c>
      <c r="D2097">
        <v>125615</v>
      </c>
      <c r="E2097">
        <v>125730</v>
      </c>
    </row>
    <row r="2098" spans="1:5" x14ac:dyDescent="0.25">
      <c r="A2098" s="2">
        <v>45757.548611111109</v>
      </c>
      <c r="B2098">
        <v>125880</v>
      </c>
      <c r="C2098">
        <v>126080</v>
      </c>
      <c r="D2098">
        <v>125750</v>
      </c>
      <c r="E2098">
        <v>125755</v>
      </c>
    </row>
    <row r="2099" spans="1:5" x14ac:dyDescent="0.25">
      <c r="A2099" s="2">
        <v>45757.545138888891</v>
      </c>
      <c r="B2099">
        <v>125700</v>
      </c>
      <c r="C2099">
        <v>125960</v>
      </c>
      <c r="D2099">
        <v>125645</v>
      </c>
      <c r="E2099">
        <v>125875</v>
      </c>
    </row>
    <row r="2100" spans="1:5" x14ac:dyDescent="0.25">
      <c r="A2100" s="2">
        <v>45757.541666666664</v>
      </c>
      <c r="B2100">
        <v>126050</v>
      </c>
      <c r="C2100">
        <v>126150</v>
      </c>
      <c r="D2100">
        <v>125695</v>
      </c>
      <c r="E2100">
        <v>125695</v>
      </c>
    </row>
    <row r="2101" spans="1:5" x14ac:dyDescent="0.25">
      <c r="A2101" s="2">
        <v>45757.538194444445</v>
      </c>
      <c r="B2101">
        <v>126325</v>
      </c>
      <c r="C2101">
        <v>126370</v>
      </c>
      <c r="D2101">
        <v>125985</v>
      </c>
      <c r="E2101">
        <v>126050</v>
      </c>
    </row>
    <row r="2102" spans="1:5" x14ac:dyDescent="0.25">
      <c r="A2102" s="2">
        <v>45757.534722222219</v>
      </c>
      <c r="B2102">
        <v>126315</v>
      </c>
      <c r="C2102">
        <v>126375</v>
      </c>
      <c r="D2102">
        <v>126135</v>
      </c>
      <c r="E2102">
        <v>126325</v>
      </c>
    </row>
    <row r="2103" spans="1:5" x14ac:dyDescent="0.25">
      <c r="A2103" s="2">
        <v>45757.53125</v>
      </c>
      <c r="B2103">
        <v>126470</v>
      </c>
      <c r="C2103">
        <v>126575</v>
      </c>
      <c r="D2103">
        <v>126305</v>
      </c>
      <c r="E2103">
        <v>126320</v>
      </c>
    </row>
    <row r="2104" spans="1:5" x14ac:dyDescent="0.25">
      <c r="A2104" s="2">
        <v>45757.527777777781</v>
      </c>
      <c r="B2104">
        <v>126425</v>
      </c>
      <c r="C2104">
        <v>126720</v>
      </c>
      <c r="D2104">
        <v>126330</v>
      </c>
      <c r="E2104">
        <v>126465</v>
      </c>
    </row>
    <row r="2105" spans="1:5" x14ac:dyDescent="0.25">
      <c r="A2105" s="2">
        <v>45757.524305555555</v>
      </c>
      <c r="B2105">
        <v>126420</v>
      </c>
      <c r="C2105">
        <v>126510</v>
      </c>
      <c r="D2105">
        <v>126290</v>
      </c>
      <c r="E2105">
        <v>126425</v>
      </c>
    </row>
    <row r="2106" spans="1:5" x14ac:dyDescent="0.25">
      <c r="A2106" s="2">
        <v>45757.520833333336</v>
      </c>
      <c r="B2106">
        <v>126365</v>
      </c>
      <c r="C2106">
        <v>126510</v>
      </c>
      <c r="D2106">
        <v>126210</v>
      </c>
      <c r="E2106">
        <v>126420</v>
      </c>
    </row>
    <row r="2107" spans="1:5" x14ac:dyDescent="0.25">
      <c r="A2107" s="2">
        <v>45757.517361111109</v>
      </c>
      <c r="B2107">
        <v>126670</v>
      </c>
      <c r="C2107">
        <v>126690</v>
      </c>
      <c r="D2107">
        <v>126355</v>
      </c>
      <c r="E2107">
        <v>126370</v>
      </c>
    </row>
    <row r="2108" spans="1:5" x14ac:dyDescent="0.25">
      <c r="A2108" s="2">
        <v>45757.513888888891</v>
      </c>
      <c r="B2108">
        <v>126850</v>
      </c>
      <c r="C2108">
        <v>126855</v>
      </c>
      <c r="D2108">
        <v>126560</v>
      </c>
      <c r="E2108">
        <v>126675</v>
      </c>
    </row>
    <row r="2109" spans="1:5" x14ac:dyDescent="0.25">
      <c r="A2109" s="2">
        <v>45757.510416666664</v>
      </c>
      <c r="B2109">
        <v>126835</v>
      </c>
      <c r="C2109">
        <v>126870</v>
      </c>
      <c r="D2109">
        <v>126730</v>
      </c>
      <c r="E2109">
        <v>126850</v>
      </c>
    </row>
    <row r="2110" spans="1:5" x14ac:dyDescent="0.25">
      <c r="A2110" s="2">
        <v>45757.506944444445</v>
      </c>
      <c r="B2110">
        <v>126875</v>
      </c>
      <c r="C2110">
        <v>126970</v>
      </c>
      <c r="D2110">
        <v>126805</v>
      </c>
      <c r="E2110">
        <v>126840</v>
      </c>
    </row>
    <row r="2111" spans="1:5" x14ac:dyDescent="0.25">
      <c r="A2111" s="2">
        <v>45757.503472222219</v>
      </c>
      <c r="B2111">
        <v>126685</v>
      </c>
      <c r="C2111">
        <v>126945</v>
      </c>
      <c r="D2111">
        <v>126520</v>
      </c>
      <c r="E2111">
        <v>126875</v>
      </c>
    </row>
    <row r="2112" spans="1:5" x14ac:dyDescent="0.25">
      <c r="A2112" s="2">
        <v>45757.5</v>
      </c>
      <c r="B2112">
        <v>126710</v>
      </c>
      <c r="C2112">
        <v>126970</v>
      </c>
      <c r="D2112">
        <v>126585</v>
      </c>
      <c r="E2112">
        <v>126685</v>
      </c>
    </row>
    <row r="2113" spans="1:5" x14ac:dyDescent="0.25">
      <c r="A2113" s="2">
        <v>45757.496527777781</v>
      </c>
      <c r="B2113">
        <v>126965</v>
      </c>
      <c r="C2113">
        <v>126995</v>
      </c>
      <c r="D2113">
        <v>126685</v>
      </c>
      <c r="E2113">
        <v>126705</v>
      </c>
    </row>
    <row r="2114" spans="1:5" x14ac:dyDescent="0.25">
      <c r="A2114" s="2">
        <v>45757.493055555555</v>
      </c>
      <c r="B2114">
        <v>127155</v>
      </c>
      <c r="C2114">
        <v>127170</v>
      </c>
      <c r="D2114">
        <v>126845</v>
      </c>
      <c r="E2114">
        <v>126965</v>
      </c>
    </row>
    <row r="2115" spans="1:5" x14ac:dyDescent="0.25">
      <c r="A2115" s="2">
        <v>45757.489583333336</v>
      </c>
      <c r="B2115">
        <v>127150</v>
      </c>
      <c r="C2115">
        <v>127265</v>
      </c>
      <c r="D2115">
        <v>127090</v>
      </c>
      <c r="E2115">
        <v>127155</v>
      </c>
    </row>
    <row r="2116" spans="1:5" x14ac:dyDescent="0.25">
      <c r="A2116" s="2">
        <v>45757.486111111109</v>
      </c>
      <c r="B2116">
        <v>127185</v>
      </c>
      <c r="C2116">
        <v>127365</v>
      </c>
      <c r="D2116">
        <v>127080</v>
      </c>
      <c r="E2116">
        <v>127150</v>
      </c>
    </row>
    <row r="2117" spans="1:5" x14ac:dyDescent="0.25">
      <c r="A2117" s="2">
        <v>45757.482638888891</v>
      </c>
      <c r="B2117">
        <v>127110</v>
      </c>
      <c r="C2117">
        <v>127190</v>
      </c>
      <c r="D2117">
        <v>127045</v>
      </c>
      <c r="E2117">
        <v>127185</v>
      </c>
    </row>
    <row r="2118" spans="1:5" x14ac:dyDescent="0.25">
      <c r="A2118" s="2">
        <v>45757.479166666664</v>
      </c>
      <c r="B2118">
        <v>126650</v>
      </c>
      <c r="C2118">
        <v>127140</v>
      </c>
      <c r="D2118">
        <v>126650</v>
      </c>
      <c r="E2118">
        <v>127110</v>
      </c>
    </row>
    <row r="2119" spans="1:5" x14ac:dyDescent="0.25">
      <c r="A2119" s="2">
        <v>45757.475694444445</v>
      </c>
      <c r="B2119">
        <v>126855</v>
      </c>
      <c r="C2119">
        <v>126995</v>
      </c>
      <c r="D2119">
        <v>126645</v>
      </c>
      <c r="E2119">
        <v>126650</v>
      </c>
    </row>
    <row r="2120" spans="1:5" x14ac:dyDescent="0.25">
      <c r="A2120" s="2">
        <v>45757.472222222219</v>
      </c>
      <c r="B2120">
        <v>126735</v>
      </c>
      <c r="C2120">
        <v>126935</v>
      </c>
      <c r="D2120">
        <v>126510</v>
      </c>
      <c r="E2120">
        <v>126850</v>
      </c>
    </row>
    <row r="2121" spans="1:5" x14ac:dyDescent="0.25">
      <c r="A2121" s="2">
        <v>45757.46875</v>
      </c>
      <c r="B2121">
        <v>126750</v>
      </c>
      <c r="C2121">
        <v>127010</v>
      </c>
      <c r="D2121">
        <v>126700</v>
      </c>
      <c r="E2121">
        <v>126735</v>
      </c>
    </row>
    <row r="2122" spans="1:5" x14ac:dyDescent="0.25">
      <c r="A2122" s="2">
        <v>45757.465277777781</v>
      </c>
      <c r="B2122">
        <v>127085</v>
      </c>
      <c r="C2122">
        <v>127090</v>
      </c>
      <c r="D2122">
        <v>126600</v>
      </c>
      <c r="E2122">
        <v>126750</v>
      </c>
    </row>
    <row r="2123" spans="1:5" x14ac:dyDescent="0.25">
      <c r="A2123" s="2">
        <v>45757.461805555555</v>
      </c>
      <c r="B2123">
        <v>126930</v>
      </c>
      <c r="C2123">
        <v>127195</v>
      </c>
      <c r="D2123">
        <v>126880</v>
      </c>
      <c r="E2123">
        <v>127090</v>
      </c>
    </row>
    <row r="2124" spans="1:5" x14ac:dyDescent="0.25">
      <c r="A2124" s="2">
        <v>45757.458333333336</v>
      </c>
      <c r="B2124">
        <v>126845</v>
      </c>
      <c r="C2124">
        <v>127030</v>
      </c>
      <c r="D2124">
        <v>126735</v>
      </c>
      <c r="E2124">
        <v>126925</v>
      </c>
    </row>
    <row r="2125" spans="1:5" x14ac:dyDescent="0.25">
      <c r="A2125" s="2">
        <v>45757.454861111109</v>
      </c>
      <c r="B2125">
        <v>127205</v>
      </c>
      <c r="C2125">
        <v>127270</v>
      </c>
      <c r="D2125">
        <v>126825</v>
      </c>
      <c r="E2125">
        <v>126840</v>
      </c>
    </row>
    <row r="2126" spans="1:5" x14ac:dyDescent="0.25">
      <c r="A2126" s="2">
        <v>45757.451388888891</v>
      </c>
      <c r="B2126">
        <v>127460</v>
      </c>
      <c r="C2126">
        <v>127655</v>
      </c>
      <c r="D2126">
        <v>127155</v>
      </c>
      <c r="E2126">
        <v>127205</v>
      </c>
    </row>
    <row r="2127" spans="1:5" x14ac:dyDescent="0.25">
      <c r="A2127" s="2">
        <v>45757.447916666664</v>
      </c>
      <c r="B2127">
        <v>127325</v>
      </c>
      <c r="C2127">
        <v>127800</v>
      </c>
      <c r="D2127">
        <v>127300</v>
      </c>
      <c r="E2127">
        <v>127465</v>
      </c>
    </row>
    <row r="2128" spans="1:5" x14ac:dyDescent="0.25">
      <c r="A2128" s="2">
        <v>45757.444444444445</v>
      </c>
      <c r="B2128">
        <v>127305</v>
      </c>
      <c r="C2128">
        <v>127365</v>
      </c>
      <c r="D2128">
        <v>127085</v>
      </c>
      <c r="E2128">
        <v>127320</v>
      </c>
    </row>
    <row r="2129" spans="1:5" x14ac:dyDescent="0.25">
      <c r="A2129" s="2">
        <v>45757.440972222219</v>
      </c>
      <c r="B2129">
        <v>127200</v>
      </c>
      <c r="C2129">
        <v>127455</v>
      </c>
      <c r="D2129">
        <v>127045</v>
      </c>
      <c r="E2129">
        <v>127305</v>
      </c>
    </row>
    <row r="2130" spans="1:5" x14ac:dyDescent="0.25">
      <c r="A2130" s="2">
        <v>45757.4375</v>
      </c>
      <c r="B2130">
        <v>126615</v>
      </c>
      <c r="C2130">
        <v>127400</v>
      </c>
      <c r="D2130">
        <v>126600</v>
      </c>
      <c r="E2130">
        <v>127200</v>
      </c>
    </row>
    <row r="2131" spans="1:5" x14ac:dyDescent="0.25">
      <c r="A2131" s="2">
        <v>45757.434027777781</v>
      </c>
      <c r="B2131">
        <v>126990</v>
      </c>
      <c r="C2131">
        <v>127085</v>
      </c>
      <c r="D2131">
        <v>126540</v>
      </c>
      <c r="E2131">
        <v>126615</v>
      </c>
    </row>
    <row r="2132" spans="1:5" x14ac:dyDescent="0.25">
      <c r="A2132" s="2">
        <v>45757.430555555555</v>
      </c>
      <c r="B2132">
        <v>127125</v>
      </c>
      <c r="C2132">
        <v>127270</v>
      </c>
      <c r="D2132">
        <v>126950</v>
      </c>
      <c r="E2132">
        <v>126990</v>
      </c>
    </row>
    <row r="2133" spans="1:5" x14ac:dyDescent="0.25">
      <c r="A2133" s="2">
        <v>45757.427083333336</v>
      </c>
      <c r="B2133">
        <v>126955</v>
      </c>
      <c r="C2133">
        <v>127155</v>
      </c>
      <c r="D2133">
        <v>126665</v>
      </c>
      <c r="E2133">
        <v>127125</v>
      </c>
    </row>
    <row r="2134" spans="1:5" x14ac:dyDescent="0.25">
      <c r="A2134" s="2">
        <v>45757.423611111109</v>
      </c>
      <c r="B2134">
        <v>127360</v>
      </c>
      <c r="C2134">
        <v>127420</v>
      </c>
      <c r="D2134">
        <v>126800</v>
      </c>
      <c r="E2134">
        <v>126955</v>
      </c>
    </row>
    <row r="2135" spans="1:5" x14ac:dyDescent="0.25">
      <c r="A2135" s="2">
        <v>45757.420138888891</v>
      </c>
      <c r="B2135">
        <v>127380</v>
      </c>
      <c r="C2135">
        <v>127480</v>
      </c>
      <c r="D2135">
        <v>127225</v>
      </c>
      <c r="E2135">
        <v>127360</v>
      </c>
    </row>
    <row r="2136" spans="1:5" x14ac:dyDescent="0.25">
      <c r="A2136" s="2">
        <v>45757.416666666664</v>
      </c>
      <c r="B2136">
        <v>127275</v>
      </c>
      <c r="C2136">
        <v>127420</v>
      </c>
      <c r="D2136">
        <v>127155</v>
      </c>
      <c r="E2136">
        <v>127385</v>
      </c>
    </row>
    <row r="2137" spans="1:5" x14ac:dyDescent="0.25">
      <c r="A2137" s="2">
        <v>45757.413194444445</v>
      </c>
      <c r="B2137">
        <v>127445</v>
      </c>
      <c r="C2137">
        <v>127450</v>
      </c>
      <c r="D2137">
        <v>127240</v>
      </c>
      <c r="E2137">
        <v>127280</v>
      </c>
    </row>
    <row r="2138" spans="1:5" x14ac:dyDescent="0.25">
      <c r="A2138" s="2">
        <v>45757.409722222219</v>
      </c>
      <c r="B2138">
        <v>127510</v>
      </c>
      <c r="C2138">
        <v>127565</v>
      </c>
      <c r="D2138">
        <v>127340</v>
      </c>
      <c r="E2138">
        <v>127445</v>
      </c>
    </row>
    <row r="2139" spans="1:5" x14ac:dyDescent="0.25">
      <c r="A2139" s="2">
        <v>45757.40625</v>
      </c>
      <c r="B2139">
        <v>127460</v>
      </c>
      <c r="C2139">
        <v>127620</v>
      </c>
      <c r="D2139">
        <v>127375</v>
      </c>
      <c r="E2139">
        <v>127510</v>
      </c>
    </row>
    <row r="2140" spans="1:5" x14ac:dyDescent="0.25">
      <c r="A2140" s="2">
        <v>45757.402777777781</v>
      </c>
      <c r="B2140">
        <v>127680</v>
      </c>
      <c r="C2140">
        <v>127725</v>
      </c>
      <c r="D2140">
        <v>127420</v>
      </c>
      <c r="E2140">
        <v>127460</v>
      </c>
    </row>
    <row r="2141" spans="1:5" x14ac:dyDescent="0.25">
      <c r="A2141" s="2">
        <v>45757.399305555555</v>
      </c>
      <c r="B2141">
        <v>127985</v>
      </c>
      <c r="C2141">
        <v>128030</v>
      </c>
      <c r="D2141">
        <v>127680</v>
      </c>
      <c r="E2141">
        <v>127685</v>
      </c>
    </row>
    <row r="2142" spans="1:5" x14ac:dyDescent="0.25">
      <c r="A2142" s="2">
        <v>45757.395833333336</v>
      </c>
      <c r="B2142">
        <v>127620</v>
      </c>
      <c r="C2142">
        <v>128245</v>
      </c>
      <c r="D2142">
        <v>127610</v>
      </c>
      <c r="E2142">
        <v>127985</v>
      </c>
    </row>
    <row r="2143" spans="1:5" x14ac:dyDescent="0.25">
      <c r="A2143" s="2">
        <v>45757.392361111109</v>
      </c>
      <c r="B2143">
        <v>127815</v>
      </c>
      <c r="C2143">
        <v>127980</v>
      </c>
      <c r="D2143">
        <v>127515</v>
      </c>
      <c r="E2143">
        <v>127620</v>
      </c>
    </row>
    <row r="2144" spans="1:5" x14ac:dyDescent="0.25">
      <c r="A2144" s="2">
        <v>45757.388888888891</v>
      </c>
      <c r="B2144">
        <v>127640</v>
      </c>
      <c r="C2144">
        <v>127865</v>
      </c>
      <c r="D2144">
        <v>127605</v>
      </c>
      <c r="E2144">
        <v>127815</v>
      </c>
    </row>
    <row r="2145" spans="1:5" x14ac:dyDescent="0.25">
      <c r="A2145" s="2">
        <v>45757.385416666664</v>
      </c>
      <c r="B2145">
        <v>127375</v>
      </c>
      <c r="C2145">
        <v>127675</v>
      </c>
      <c r="D2145">
        <v>127320</v>
      </c>
      <c r="E2145">
        <v>127635</v>
      </c>
    </row>
    <row r="2146" spans="1:5" x14ac:dyDescent="0.25">
      <c r="A2146" s="2">
        <v>45757.381944444445</v>
      </c>
      <c r="B2146">
        <v>127100</v>
      </c>
      <c r="C2146">
        <v>127410</v>
      </c>
      <c r="D2146">
        <v>127040</v>
      </c>
      <c r="E2146">
        <v>127375</v>
      </c>
    </row>
    <row r="2147" spans="1:5" x14ac:dyDescent="0.25">
      <c r="A2147" s="2">
        <v>45757.378472222219</v>
      </c>
      <c r="B2147">
        <v>127075</v>
      </c>
      <c r="C2147">
        <v>127140</v>
      </c>
      <c r="D2147">
        <v>126765</v>
      </c>
      <c r="E2147">
        <v>127100</v>
      </c>
    </row>
    <row r="2148" spans="1:5" x14ac:dyDescent="0.25">
      <c r="A2148" s="2">
        <v>45757.375</v>
      </c>
      <c r="B2148">
        <v>127145</v>
      </c>
      <c r="C2148">
        <v>127285</v>
      </c>
      <c r="D2148">
        <v>126735</v>
      </c>
      <c r="E2148">
        <v>127075</v>
      </c>
    </row>
    <row r="2149" spans="1:5" x14ac:dyDescent="0.25">
      <c r="A2149" s="2">
        <v>45756.763888888891</v>
      </c>
      <c r="B2149">
        <v>127730</v>
      </c>
      <c r="C2149">
        <v>127800</v>
      </c>
      <c r="D2149">
        <v>127550</v>
      </c>
      <c r="E2149">
        <v>127550</v>
      </c>
    </row>
    <row r="2150" spans="1:5" x14ac:dyDescent="0.25">
      <c r="A2150" s="2">
        <v>45756.760416666664</v>
      </c>
      <c r="B2150">
        <v>127710</v>
      </c>
      <c r="C2150">
        <v>127780</v>
      </c>
      <c r="D2150">
        <v>127580</v>
      </c>
      <c r="E2150">
        <v>127715</v>
      </c>
    </row>
    <row r="2151" spans="1:5" x14ac:dyDescent="0.25">
      <c r="A2151" s="2">
        <v>45756.756944444445</v>
      </c>
      <c r="B2151">
        <v>127805</v>
      </c>
      <c r="C2151">
        <v>127825</v>
      </c>
      <c r="D2151">
        <v>127500</v>
      </c>
      <c r="E2151">
        <v>127720</v>
      </c>
    </row>
    <row r="2152" spans="1:5" x14ac:dyDescent="0.25">
      <c r="A2152" s="2">
        <v>45756.753472222219</v>
      </c>
      <c r="B2152">
        <v>127865</v>
      </c>
      <c r="C2152">
        <v>127945</v>
      </c>
      <c r="D2152">
        <v>127770</v>
      </c>
      <c r="E2152">
        <v>127810</v>
      </c>
    </row>
    <row r="2153" spans="1:5" x14ac:dyDescent="0.25">
      <c r="A2153" s="2">
        <v>45756.75</v>
      </c>
      <c r="B2153">
        <v>127620</v>
      </c>
      <c r="C2153">
        <v>127945</v>
      </c>
      <c r="D2153">
        <v>127575</v>
      </c>
      <c r="E2153">
        <v>127870</v>
      </c>
    </row>
    <row r="2154" spans="1:5" x14ac:dyDescent="0.25">
      <c r="A2154" s="2">
        <v>45756.746527777781</v>
      </c>
      <c r="B2154">
        <v>127705</v>
      </c>
      <c r="C2154">
        <v>127795</v>
      </c>
      <c r="D2154">
        <v>127505</v>
      </c>
      <c r="E2154">
        <v>127625</v>
      </c>
    </row>
    <row r="2155" spans="1:5" x14ac:dyDescent="0.25">
      <c r="A2155" s="2">
        <v>45756.743055555555</v>
      </c>
      <c r="B2155">
        <v>127670</v>
      </c>
      <c r="C2155">
        <v>127785</v>
      </c>
      <c r="D2155">
        <v>127630</v>
      </c>
      <c r="E2155">
        <v>127710</v>
      </c>
    </row>
    <row r="2156" spans="1:5" x14ac:dyDescent="0.25">
      <c r="A2156" s="2">
        <v>45756.739583333336</v>
      </c>
      <c r="B2156">
        <v>127775</v>
      </c>
      <c r="C2156">
        <v>127790</v>
      </c>
      <c r="D2156">
        <v>127625</v>
      </c>
      <c r="E2156">
        <v>127675</v>
      </c>
    </row>
    <row r="2157" spans="1:5" x14ac:dyDescent="0.25">
      <c r="A2157" s="2">
        <v>45756.736111111109</v>
      </c>
      <c r="B2157">
        <v>127755</v>
      </c>
      <c r="C2157">
        <v>127860</v>
      </c>
      <c r="D2157">
        <v>127700</v>
      </c>
      <c r="E2157">
        <v>127770</v>
      </c>
    </row>
    <row r="2158" spans="1:5" x14ac:dyDescent="0.25">
      <c r="A2158" s="2">
        <v>45756.732638888891</v>
      </c>
      <c r="B2158">
        <v>127895</v>
      </c>
      <c r="C2158">
        <v>127915</v>
      </c>
      <c r="D2158">
        <v>127720</v>
      </c>
      <c r="E2158">
        <v>127750</v>
      </c>
    </row>
    <row r="2159" spans="1:5" x14ac:dyDescent="0.25">
      <c r="A2159" s="2">
        <v>45756.729166666664</v>
      </c>
      <c r="B2159">
        <v>127790</v>
      </c>
      <c r="C2159">
        <v>127915</v>
      </c>
      <c r="D2159">
        <v>127600</v>
      </c>
      <c r="E2159">
        <v>127895</v>
      </c>
    </row>
    <row r="2160" spans="1:5" x14ac:dyDescent="0.25">
      <c r="A2160" s="2">
        <v>45756.725694444445</v>
      </c>
      <c r="B2160">
        <v>127655</v>
      </c>
      <c r="C2160">
        <v>127880</v>
      </c>
      <c r="D2160">
        <v>127645</v>
      </c>
      <c r="E2160">
        <v>127790</v>
      </c>
    </row>
    <row r="2161" spans="1:5" x14ac:dyDescent="0.25">
      <c r="A2161" s="2">
        <v>45756.722222222219</v>
      </c>
      <c r="B2161">
        <v>127765</v>
      </c>
      <c r="C2161">
        <v>127825</v>
      </c>
      <c r="D2161">
        <v>127600</v>
      </c>
      <c r="E2161">
        <v>127650</v>
      </c>
    </row>
    <row r="2162" spans="1:5" x14ac:dyDescent="0.25">
      <c r="A2162" s="2">
        <v>45756.71875</v>
      </c>
      <c r="B2162">
        <v>127620</v>
      </c>
      <c r="C2162">
        <v>127790</v>
      </c>
      <c r="D2162">
        <v>127540</v>
      </c>
      <c r="E2162">
        <v>127765</v>
      </c>
    </row>
    <row r="2163" spans="1:5" x14ac:dyDescent="0.25">
      <c r="A2163" s="2">
        <v>45756.715277777781</v>
      </c>
      <c r="B2163">
        <v>128120</v>
      </c>
      <c r="C2163">
        <v>128130</v>
      </c>
      <c r="D2163">
        <v>127570</v>
      </c>
      <c r="E2163">
        <v>127620</v>
      </c>
    </row>
    <row r="2164" spans="1:5" x14ac:dyDescent="0.25">
      <c r="A2164" s="2">
        <v>45756.711805555555</v>
      </c>
      <c r="B2164">
        <v>127925</v>
      </c>
      <c r="C2164">
        <v>128235</v>
      </c>
      <c r="D2164">
        <v>127865</v>
      </c>
      <c r="E2164">
        <v>128115</v>
      </c>
    </row>
    <row r="2165" spans="1:5" x14ac:dyDescent="0.25">
      <c r="A2165" s="2">
        <v>45756.708333333336</v>
      </c>
      <c r="B2165">
        <v>127905</v>
      </c>
      <c r="C2165">
        <v>128030</v>
      </c>
      <c r="D2165">
        <v>127775</v>
      </c>
      <c r="E2165">
        <v>127930</v>
      </c>
    </row>
    <row r="2166" spans="1:5" x14ac:dyDescent="0.25">
      <c r="A2166" s="2">
        <v>45756.704861111109</v>
      </c>
      <c r="B2166">
        <v>128025</v>
      </c>
      <c r="C2166">
        <v>128075</v>
      </c>
      <c r="D2166">
        <v>127700</v>
      </c>
      <c r="E2166">
        <v>127905</v>
      </c>
    </row>
    <row r="2167" spans="1:5" x14ac:dyDescent="0.25">
      <c r="A2167" s="2">
        <v>45756.701388888891</v>
      </c>
      <c r="B2167">
        <v>128195</v>
      </c>
      <c r="C2167">
        <v>128365</v>
      </c>
      <c r="D2167">
        <v>128015</v>
      </c>
      <c r="E2167">
        <v>128030</v>
      </c>
    </row>
    <row r="2168" spans="1:5" x14ac:dyDescent="0.25">
      <c r="A2168" s="2">
        <v>45756.697916666664</v>
      </c>
      <c r="B2168">
        <v>128070</v>
      </c>
      <c r="C2168">
        <v>128270</v>
      </c>
      <c r="D2168">
        <v>127940</v>
      </c>
      <c r="E2168">
        <v>128190</v>
      </c>
    </row>
    <row r="2169" spans="1:5" x14ac:dyDescent="0.25">
      <c r="A2169" s="2">
        <v>45756.694444444445</v>
      </c>
      <c r="B2169">
        <v>127965</v>
      </c>
      <c r="C2169">
        <v>128140</v>
      </c>
      <c r="D2169">
        <v>127960</v>
      </c>
      <c r="E2169">
        <v>128065</v>
      </c>
    </row>
    <row r="2170" spans="1:5" x14ac:dyDescent="0.25">
      <c r="A2170" s="2">
        <v>45756.690972222219</v>
      </c>
      <c r="B2170">
        <v>128320</v>
      </c>
      <c r="C2170">
        <v>128330</v>
      </c>
      <c r="D2170">
        <v>127875</v>
      </c>
      <c r="E2170">
        <v>127965</v>
      </c>
    </row>
    <row r="2171" spans="1:5" x14ac:dyDescent="0.25">
      <c r="A2171" s="2">
        <v>45756.6875</v>
      </c>
      <c r="B2171">
        <v>128060</v>
      </c>
      <c r="C2171">
        <v>128380</v>
      </c>
      <c r="D2171">
        <v>127970</v>
      </c>
      <c r="E2171">
        <v>128320</v>
      </c>
    </row>
    <row r="2172" spans="1:5" x14ac:dyDescent="0.25">
      <c r="A2172" s="2">
        <v>45756.684027777781</v>
      </c>
      <c r="B2172">
        <v>128080</v>
      </c>
      <c r="C2172">
        <v>128245</v>
      </c>
      <c r="D2172">
        <v>127930</v>
      </c>
      <c r="E2172">
        <v>128065</v>
      </c>
    </row>
    <row r="2173" spans="1:5" x14ac:dyDescent="0.25">
      <c r="A2173" s="2">
        <v>45756.680555555555</v>
      </c>
      <c r="B2173">
        <v>127690</v>
      </c>
      <c r="C2173">
        <v>128180</v>
      </c>
      <c r="D2173">
        <v>127640</v>
      </c>
      <c r="E2173">
        <v>128080</v>
      </c>
    </row>
    <row r="2174" spans="1:5" x14ac:dyDescent="0.25">
      <c r="A2174" s="2">
        <v>45756.677083333336</v>
      </c>
      <c r="B2174">
        <v>127610</v>
      </c>
      <c r="C2174">
        <v>127780</v>
      </c>
      <c r="D2174">
        <v>127420</v>
      </c>
      <c r="E2174">
        <v>127690</v>
      </c>
    </row>
    <row r="2175" spans="1:5" x14ac:dyDescent="0.25">
      <c r="A2175" s="2">
        <v>45756.673611111109</v>
      </c>
      <c r="B2175">
        <v>127410</v>
      </c>
      <c r="C2175">
        <v>127770</v>
      </c>
      <c r="D2175">
        <v>127395</v>
      </c>
      <c r="E2175">
        <v>127605</v>
      </c>
    </row>
    <row r="2176" spans="1:5" x14ac:dyDescent="0.25">
      <c r="A2176" s="2">
        <v>45756.670138888891</v>
      </c>
      <c r="B2176">
        <v>127450</v>
      </c>
      <c r="C2176">
        <v>127550</v>
      </c>
      <c r="D2176">
        <v>127205</v>
      </c>
      <c r="E2176">
        <v>127405</v>
      </c>
    </row>
    <row r="2177" spans="1:5" x14ac:dyDescent="0.25">
      <c r="A2177" s="2">
        <v>45756.666666666664</v>
      </c>
      <c r="B2177">
        <v>127150</v>
      </c>
      <c r="C2177">
        <v>127500</v>
      </c>
      <c r="D2177">
        <v>126895</v>
      </c>
      <c r="E2177">
        <v>127455</v>
      </c>
    </row>
    <row r="2178" spans="1:5" x14ac:dyDescent="0.25">
      <c r="A2178" s="2">
        <v>45756.663194444445</v>
      </c>
      <c r="B2178">
        <v>127285</v>
      </c>
      <c r="C2178">
        <v>127435</v>
      </c>
      <c r="D2178">
        <v>127055</v>
      </c>
      <c r="E2178">
        <v>127145</v>
      </c>
    </row>
    <row r="2179" spans="1:5" x14ac:dyDescent="0.25">
      <c r="A2179" s="2">
        <v>45756.659722222219</v>
      </c>
      <c r="B2179">
        <v>127650</v>
      </c>
      <c r="C2179">
        <v>127890</v>
      </c>
      <c r="D2179">
        <v>127110</v>
      </c>
      <c r="E2179">
        <v>127280</v>
      </c>
    </row>
    <row r="2180" spans="1:5" x14ac:dyDescent="0.25">
      <c r="A2180" s="2">
        <v>45756.65625</v>
      </c>
      <c r="B2180">
        <v>127515</v>
      </c>
      <c r="C2180">
        <v>127915</v>
      </c>
      <c r="D2180">
        <v>127035</v>
      </c>
      <c r="E2180">
        <v>127645</v>
      </c>
    </row>
    <row r="2181" spans="1:5" x14ac:dyDescent="0.25">
      <c r="A2181" s="2">
        <v>45756.652777777781</v>
      </c>
      <c r="B2181">
        <v>127870</v>
      </c>
      <c r="C2181">
        <v>128035</v>
      </c>
      <c r="D2181">
        <v>127385</v>
      </c>
      <c r="E2181">
        <v>127505</v>
      </c>
    </row>
    <row r="2182" spans="1:5" x14ac:dyDescent="0.25">
      <c r="A2182" s="2">
        <v>45756.649305555555</v>
      </c>
      <c r="B2182">
        <v>127940</v>
      </c>
      <c r="C2182">
        <v>128085</v>
      </c>
      <c r="D2182">
        <v>127715</v>
      </c>
      <c r="E2182">
        <v>127875</v>
      </c>
    </row>
    <row r="2183" spans="1:5" x14ac:dyDescent="0.25">
      <c r="A2183" s="2">
        <v>45756.645833333336</v>
      </c>
      <c r="B2183">
        <v>128280</v>
      </c>
      <c r="C2183">
        <v>128485</v>
      </c>
      <c r="D2183">
        <v>127780</v>
      </c>
      <c r="E2183">
        <v>127935</v>
      </c>
    </row>
    <row r="2184" spans="1:5" x14ac:dyDescent="0.25">
      <c r="A2184" s="2">
        <v>45756.642361111109</v>
      </c>
      <c r="B2184">
        <v>128370</v>
      </c>
      <c r="C2184">
        <v>128535</v>
      </c>
      <c r="D2184">
        <v>128215</v>
      </c>
      <c r="E2184">
        <v>128290</v>
      </c>
    </row>
    <row r="2185" spans="1:5" x14ac:dyDescent="0.25">
      <c r="A2185" s="2">
        <v>45756.638888888891</v>
      </c>
      <c r="B2185">
        <v>128005</v>
      </c>
      <c r="C2185">
        <v>128455</v>
      </c>
      <c r="D2185">
        <v>127875</v>
      </c>
      <c r="E2185">
        <v>128370</v>
      </c>
    </row>
    <row r="2186" spans="1:5" x14ac:dyDescent="0.25">
      <c r="A2186" s="2">
        <v>45756.635416666664</v>
      </c>
      <c r="B2186">
        <v>128140</v>
      </c>
      <c r="C2186">
        <v>128410</v>
      </c>
      <c r="D2186">
        <v>127970</v>
      </c>
      <c r="E2186">
        <v>128000</v>
      </c>
    </row>
    <row r="2187" spans="1:5" x14ac:dyDescent="0.25">
      <c r="A2187" s="2">
        <v>45756.631944444445</v>
      </c>
      <c r="B2187">
        <v>127920</v>
      </c>
      <c r="C2187">
        <v>128500</v>
      </c>
      <c r="D2187">
        <v>127855</v>
      </c>
      <c r="E2187">
        <v>128135</v>
      </c>
    </row>
    <row r="2188" spans="1:5" x14ac:dyDescent="0.25">
      <c r="A2188" s="2">
        <v>45756.628472222219</v>
      </c>
      <c r="B2188">
        <v>128505</v>
      </c>
      <c r="C2188">
        <v>128625</v>
      </c>
      <c r="D2188">
        <v>127500</v>
      </c>
      <c r="E2188">
        <v>127925</v>
      </c>
    </row>
    <row r="2189" spans="1:5" x14ac:dyDescent="0.25">
      <c r="A2189" s="2">
        <v>45756.625</v>
      </c>
      <c r="B2189">
        <v>128565</v>
      </c>
      <c r="C2189">
        <v>128845</v>
      </c>
      <c r="D2189">
        <v>128310</v>
      </c>
      <c r="E2189">
        <v>128510</v>
      </c>
    </row>
    <row r="2190" spans="1:5" x14ac:dyDescent="0.25">
      <c r="A2190" s="2">
        <v>45756.621527777781</v>
      </c>
      <c r="B2190">
        <v>128460</v>
      </c>
      <c r="C2190">
        <v>128850</v>
      </c>
      <c r="D2190">
        <v>128135</v>
      </c>
      <c r="E2190">
        <v>128570</v>
      </c>
    </row>
    <row r="2191" spans="1:5" x14ac:dyDescent="0.25">
      <c r="A2191" s="2">
        <v>45756.618055555555</v>
      </c>
      <c r="B2191">
        <v>128270</v>
      </c>
      <c r="C2191">
        <v>128600</v>
      </c>
      <c r="D2191">
        <v>127940</v>
      </c>
      <c r="E2191">
        <v>128460</v>
      </c>
    </row>
    <row r="2192" spans="1:5" x14ac:dyDescent="0.25">
      <c r="A2192" s="2">
        <v>45756.614583333336</v>
      </c>
      <c r="B2192">
        <v>127795</v>
      </c>
      <c r="C2192">
        <v>128765</v>
      </c>
      <c r="D2192">
        <v>127700</v>
      </c>
      <c r="E2192">
        <v>128270</v>
      </c>
    </row>
    <row r="2193" spans="1:5" x14ac:dyDescent="0.25">
      <c r="A2193" s="2">
        <v>45756.611111111109</v>
      </c>
      <c r="B2193">
        <v>127730</v>
      </c>
      <c r="C2193">
        <v>128210</v>
      </c>
      <c r="D2193">
        <v>127320</v>
      </c>
      <c r="E2193">
        <v>127795</v>
      </c>
    </row>
    <row r="2194" spans="1:5" x14ac:dyDescent="0.25">
      <c r="A2194" s="2">
        <v>45756.607638888891</v>
      </c>
      <c r="B2194">
        <v>128740</v>
      </c>
      <c r="C2194">
        <v>129140</v>
      </c>
      <c r="D2194">
        <v>127715</v>
      </c>
      <c r="E2194">
        <v>127730</v>
      </c>
    </row>
    <row r="2195" spans="1:5" x14ac:dyDescent="0.25">
      <c r="A2195" s="2">
        <v>45756.604166666664</v>
      </c>
      <c r="B2195">
        <v>128000</v>
      </c>
      <c r="C2195">
        <v>128900</v>
      </c>
      <c r="D2195">
        <v>127835</v>
      </c>
      <c r="E2195">
        <v>128740</v>
      </c>
    </row>
    <row r="2196" spans="1:5" x14ac:dyDescent="0.25">
      <c r="A2196" s="2">
        <v>45756.600694444445</v>
      </c>
      <c r="B2196">
        <v>127240</v>
      </c>
      <c r="C2196">
        <v>129960</v>
      </c>
      <c r="D2196">
        <v>127230</v>
      </c>
      <c r="E2196">
        <v>128195</v>
      </c>
    </row>
    <row r="2197" spans="1:5" x14ac:dyDescent="0.25">
      <c r="A2197" s="2">
        <v>45756.597222222219</v>
      </c>
      <c r="B2197">
        <v>124930</v>
      </c>
      <c r="C2197">
        <v>127720</v>
      </c>
      <c r="D2197">
        <v>124660</v>
      </c>
      <c r="E2197">
        <v>127240</v>
      </c>
    </row>
    <row r="2198" spans="1:5" x14ac:dyDescent="0.25">
      <c r="A2198" s="2">
        <v>45756.59375</v>
      </c>
      <c r="B2198">
        <v>124640</v>
      </c>
      <c r="C2198">
        <v>125175</v>
      </c>
      <c r="D2198">
        <v>123800</v>
      </c>
      <c r="E2198">
        <v>124930</v>
      </c>
    </row>
    <row r="2199" spans="1:5" x14ac:dyDescent="0.25">
      <c r="A2199" s="2">
        <v>45756.590277777781</v>
      </c>
      <c r="B2199">
        <v>124395</v>
      </c>
      <c r="C2199">
        <v>124655</v>
      </c>
      <c r="D2199">
        <v>124355</v>
      </c>
      <c r="E2199">
        <v>124640</v>
      </c>
    </row>
    <row r="2200" spans="1:5" x14ac:dyDescent="0.25">
      <c r="A2200" s="2">
        <v>45756.586805555555</v>
      </c>
      <c r="B2200">
        <v>124865</v>
      </c>
      <c r="C2200">
        <v>124870</v>
      </c>
      <c r="D2200">
        <v>124360</v>
      </c>
      <c r="E2200">
        <v>124395</v>
      </c>
    </row>
    <row r="2201" spans="1:5" x14ac:dyDescent="0.25">
      <c r="A2201" s="2">
        <v>45756.583333333336</v>
      </c>
      <c r="B2201">
        <v>124585</v>
      </c>
      <c r="C2201">
        <v>125165</v>
      </c>
      <c r="D2201">
        <v>124465</v>
      </c>
      <c r="E2201">
        <v>124865</v>
      </c>
    </row>
    <row r="2202" spans="1:5" x14ac:dyDescent="0.25">
      <c r="A2202" s="2">
        <v>45756.579861111109</v>
      </c>
      <c r="B2202">
        <v>124750</v>
      </c>
      <c r="C2202">
        <v>124820</v>
      </c>
      <c r="D2202">
        <v>124555</v>
      </c>
      <c r="E2202">
        <v>124585</v>
      </c>
    </row>
    <row r="2203" spans="1:5" x14ac:dyDescent="0.25">
      <c r="A2203" s="2">
        <v>45756.576388888891</v>
      </c>
      <c r="B2203">
        <v>124725</v>
      </c>
      <c r="C2203">
        <v>124800</v>
      </c>
      <c r="D2203">
        <v>124550</v>
      </c>
      <c r="E2203">
        <v>124750</v>
      </c>
    </row>
    <row r="2204" spans="1:5" x14ac:dyDescent="0.25">
      <c r="A2204" s="2">
        <v>45756.572916666664</v>
      </c>
      <c r="B2204">
        <v>124545</v>
      </c>
      <c r="C2204">
        <v>124730</v>
      </c>
      <c r="D2204">
        <v>124425</v>
      </c>
      <c r="E2204">
        <v>124720</v>
      </c>
    </row>
    <row r="2205" spans="1:5" x14ac:dyDescent="0.25">
      <c r="A2205" s="2">
        <v>45756.569444444445</v>
      </c>
      <c r="B2205">
        <v>124460</v>
      </c>
      <c r="C2205">
        <v>124575</v>
      </c>
      <c r="D2205">
        <v>124350</v>
      </c>
      <c r="E2205">
        <v>124545</v>
      </c>
    </row>
    <row r="2206" spans="1:5" x14ac:dyDescent="0.25">
      <c r="A2206" s="2">
        <v>45756.565972222219</v>
      </c>
      <c r="B2206">
        <v>124455</v>
      </c>
      <c r="C2206">
        <v>124660</v>
      </c>
      <c r="D2206">
        <v>124385</v>
      </c>
      <c r="E2206">
        <v>124460</v>
      </c>
    </row>
    <row r="2207" spans="1:5" x14ac:dyDescent="0.25">
      <c r="A2207" s="2">
        <v>45756.5625</v>
      </c>
      <c r="B2207">
        <v>124330</v>
      </c>
      <c r="C2207">
        <v>124465</v>
      </c>
      <c r="D2207">
        <v>124200</v>
      </c>
      <c r="E2207">
        <v>124460</v>
      </c>
    </row>
    <row r="2208" spans="1:5" x14ac:dyDescent="0.25">
      <c r="A2208" s="2">
        <v>45756.559027777781</v>
      </c>
      <c r="B2208">
        <v>124410</v>
      </c>
      <c r="C2208">
        <v>124625</v>
      </c>
      <c r="D2208">
        <v>124310</v>
      </c>
      <c r="E2208">
        <v>124330</v>
      </c>
    </row>
    <row r="2209" spans="1:5" x14ac:dyDescent="0.25">
      <c r="A2209" s="2">
        <v>45756.555555555555</v>
      </c>
      <c r="B2209">
        <v>124405</v>
      </c>
      <c r="C2209">
        <v>124475</v>
      </c>
      <c r="D2209">
        <v>124335</v>
      </c>
      <c r="E2209">
        <v>124410</v>
      </c>
    </row>
    <row r="2210" spans="1:5" x14ac:dyDescent="0.25">
      <c r="A2210" s="2">
        <v>45756.552083333336</v>
      </c>
      <c r="B2210">
        <v>124330</v>
      </c>
      <c r="C2210">
        <v>124420</v>
      </c>
      <c r="D2210">
        <v>124285</v>
      </c>
      <c r="E2210">
        <v>124405</v>
      </c>
    </row>
    <row r="2211" spans="1:5" x14ac:dyDescent="0.25">
      <c r="A2211" s="2">
        <v>45756.548611111109</v>
      </c>
      <c r="B2211">
        <v>124185</v>
      </c>
      <c r="C2211">
        <v>124425</v>
      </c>
      <c r="D2211">
        <v>124155</v>
      </c>
      <c r="E2211">
        <v>124330</v>
      </c>
    </row>
    <row r="2212" spans="1:5" x14ac:dyDescent="0.25">
      <c r="A2212" s="2">
        <v>45756.545138888891</v>
      </c>
      <c r="B2212">
        <v>123960</v>
      </c>
      <c r="C2212">
        <v>124245</v>
      </c>
      <c r="D2212">
        <v>123945</v>
      </c>
      <c r="E2212">
        <v>124180</v>
      </c>
    </row>
    <row r="2213" spans="1:5" x14ac:dyDescent="0.25">
      <c r="A2213" s="2">
        <v>45756.541666666664</v>
      </c>
      <c r="B2213">
        <v>123790</v>
      </c>
      <c r="C2213">
        <v>124075</v>
      </c>
      <c r="D2213">
        <v>123730</v>
      </c>
      <c r="E2213">
        <v>123955</v>
      </c>
    </row>
    <row r="2214" spans="1:5" x14ac:dyDescent="0.25">
      <c r="A2214" s="2">
        <v>45756.538194444445</v>
      </c>
      <c r="B2214">
        <v>124095</v>
      </c>
      <c r="C2214">
        <v>124125</v>
      </c>
      <c r="D2214">
        <v>123740</v>
      </c>
      <c r="E2214">
        <v>123795</v>
      </c>
    </row>
    <row r="2215" spans="1:5" x14ac:dyDescent="0.25">
      <c r="A2215" s="2">
        <v>45756.534722222219</v>
      </c>
      <c r="B2215">
        <v>124245</v>
      </c>
      <c r="C2215">
        <v>124295</v>
      </c>
      <c r="D2215">
        <v>124060</v>
      </c>
      <c r="E2215">
        <v>124090</v>
      </c>
    </row>
    <row r="2216" spans="1:5" x14ac:dyDescent="0.25">
      <c r="A2216" s="2">
        <v>45756.53125</v>
      </c>
      <c r="B2216">
        <v>123915</v>
      </c>
      <c r="C2216">
        <v>124370</v>
      </c>
      <c r="D2216">
        <v>123795</v>
      </c>
      <c r="E2216">
        <v>124245</v>
      </c>
    </row>
    <row r="2217" spans="1:5" x14ac:dyDescent="0.25">
      <c r="A2217" s="2">
        <v>45756.527777777781</v>
      </c>
      <c r="B2217">
        <v>124050</v>
      </c>
      <c r="C2217">
        <v>124070</v>
      </c>
      <c r="D2217">
        <v>123840</v>
      </c>
      <c r="E2217">
        <v>123915</v>
      </c>
    </row>
    <row r="2218" spans="1:5" x14ac:dyDescent="0.25">
      <c r="A2218" s="2">
        <v>45756.524305555555</v>
      </c>
      <c r="B2218">
        <v>123975</v>
      </c>
      <c r="C2218">
        <v>124220</v>
      </c>
      <c r="D2218">
        <v>123905</v>
      </c>
      <c r="E2218">
        <v>124050</v>
      </c>
    </row>
    <row r="2219" spans="1:5" x14ac:dyDescent="0.25">
      <c r="A2219" s="2">
        <v>45756.520833333336</v>
      </c>
      <c r="B2219">
        <v>124270</v>
      </c>
      <c r="C2219">
        <v>124460</v>
      </c>
      <c r="D2219">
        <v>123970</v>
      </c>
      <c r="E2219">
        <v>123975</v>
      </c>
    </row>
    <row r="2220" spans="1:5" x14ac:dyDescent="0.25">
      <c r="A2220" s="2">
        <v>45756.517361111109</v>
      </c>
      <c r="B2220">
        <v>124195</v>
      </c>
      <c r="C2220">
        <v>124395</v>
      </c>
      <c r="D2220">
        <v>124100</v>
      </c>
      <c r="E2220">
        <v>124265</v>
      </c>
    </row>
    <row r="2221" spans="1:5" x14ac:dyDescent="0.25">
      <c r="A2221" s="2">
        <v>45756.513888888891</v>
      </c>
      <c r="B2221">
        <v>124270</v>
      </c>
      <c r="C2221">
        <v>124405</v>
      </c>
      <c r="D2221">
        <v>124040</v>
      </c>
      <c r="E2221">
        <v>124195</v>
      </c>
    </row>
    <row r="2222" spans="1:5" x14ac:dyDescent="0.25">
      <c r="A2222" s="2">
        <v>45756.510416666664</v>
      </c>
      <c r="B2222">
        <v>123875</v>
      </c>
      <c r="C2222">
        <v>124525</v>
      </c>
      <c r="D2222">
        <v>123845</v>
      </c>
      <c r="E2222">
        <v>124275</v>
      </c>
    </row>
    <row r="2223" spans="1:5" x14ac:dyDescent="0.25">
      <c r="A2223" s="2">
        <v>45756.506944444445</v>
      </c>
      <c r="B2223">
        <v>123780</v>
      </c>
      <c r="C2223">
        <v>123920</v>
      </c>
      <c r="D2223">
        <v>123715</v>
      </c>
      <c r="E2223">
        <v>123870</v>
      </c>
    </row>
    <row r="2224" spans="1:5" x14ac:dyDescent="0.25">
      <c r="A2224" s="2">
        <v>45756.503472222219</v>
      </c>
      <c r="B2224">
        <v>123865</v>
      </c>
      <c r="C2224">
        <v>124035</v>
      </c>
      <c r="D2224">
        <v>123740</v>
      </c>
      <c r="E2224">
        <v>123780</v>
      </c>
    </row>
    <row r="2225" spans="1:5" x14ac:dyDescent="0.25">
      <c r="A2225" s="2">
        <v>45756.5</v>
      </c>
      <c r="B2225">
        <v>123950</v>
      </c>
      <c r="C2225">
        <v>124060</v>
      </c>
      <c r="D2225">
        <v>123605</v>
      </c>
      <c r="E2225">
        <v>123860</v>
      </c>
    </row>
    <row r="2226" spans="1:5" x14ac:dyDescent="0.25">
      <c r="A2226" s="2">
        <v>45756.496527777781</v>
      </c>
      <c r="B2226">
        <v>123995</v>
      </c>
      <c r="C2226">
        <v>124100</v>
      </c>
      <c r="D2226">
        <v>123895</v>
      </c>
      <c r="E2226">
        <v>123950</v>
      </c>
    </row>
    <row r="2227" spans="1:5" x14ac:dyDescent="0.25">
      <c r="A2227" s="2">
        <v>45756.493055555555</v>
      </c>
      <c r="B2227">
        <v>124420</v>
      </c>
      <c r="C2227">
        <v>124430</v>
      </c>
      <c r="D2227">
        <v>123830</v>
      </c>
      <c r="E2227">
        <v>123995</v>
      </c>
    </row>
    <row r="2228" spans="1:5" x14ac:dyDescent="0.25">
      <c r="A2228" s="2">
        <v>45756.489583333336</v>
      </c>
      <c r="B2228">
        <v>124425</v>
      </c>
      <c r="C2228">
        <v>124835</v>
      </c>
      <c r="D2228">
        <v>124360</v>
      </c>
      <c r="E2228">
        <v>124415</v>
      </c>
    </row>
    <row r="2229" spans="1:5" x14ac:dyDescent="0.25">
      <c r="A2229" s="2">
        <v>45756.486111111109</v>
      </c>
      <c r="B2229">
        <v>124575</v>
      </c>
      <c r="C2229">
        <v>124615</v>
      </c>
      <c r="D2229">
        <v>124370</v>
      </c>
      <c r="E2229">
        <v>124430</v>
      </c>
    </row>
    <row r="2230" spans="1:5" x14ac:dyDescent="0.25">
      <c r="A2230" s="2">
        <v>45756.482638888891</v>
      </c>
      <c r="B2230">
        <v>124695</v>
      </c>
      <c r="C2230">
        <v>124775</v>
      </c>
      <c r="D2230">
        <v>124450</v>
      </c>
      <c r="E2230">
        <v>124575</v>
      </c>
    </row>
    <row r="2231" spans="1:5" x14ac:dyDescent="0.25">
      <c r="A2231" s="2">
        <v>45756.479166666664</v>
      </c>
      <c r="B2231">
        <v>124355</v>
      </c>
      <c r="C2231">
        <v>124915</v>
      </c>
      <c r="D2231">
        <v>124325</v>
      </c>
      <c r="E2231">
        <v>124695</v>
      </c>
    </row>
    <row r="2232" spans="1:5" x14ac:dyDescent="0.25">
      <c r="A2232" s="2">
        <v>45756.475694444445</v>
      </c>
      <c r="B2232">
        <v>124585</v>
      </c>
      <c r="C2232">
        <v>124600</v>
      </c>
      <c r="D2232">
        <v>124220</v>
      </c>
      <c r="E2232">
        <v>124355</v>
      </c>
    </row>
    <row r="2233" spans="1:5" x14ac:dyDescent="0.25">
      <c r="A2233" s="2">
        <v>45756.472222222219</v>
      </c>
      <c r="B2233">
        <v>124300</v>
      </c>
      <c r="C2233">
        <v>124760</v>
      </c>
      <c r="D2233">
        <v>124280</v>
      </c>
      <c r="E2233">
        <v>124585</v>
      </c>
    </row>
    <row r="2234" spans="1:5" x14ac:dyDescent="0.25">
      <c r="A2234" s="2">
        <v>45756.46875</v>
      </c>
      <c r="B2234">
        <v>124230</v>
      </c>
      <c r="C2234">
        <v>124540</v>
      </c>
      <c r="D2234">
        <v>124180</v>
      </c>
      <c r="E2234">
        <v>124305</v>
      </c>
    </row>
    <row r="2235" spans="1:5" x14ac:dyDescent="0.25">
      <c r="A2235" s="2">
        <v>45756.465277777781</v>
      </c>
      <c r="B2235">
        <v>124325</v>
      </c>
      <c r="C2235">
        <v>124595</v>
      </c>
      <c r="D2235">
        <v>124200</v>
      </c>
      <c r="E2235">
        <v>124220</v>
      </c>
    </row>
    <row r="2236" spans="1:5" x14ac:dyDescent="0.25">
      <c r="A2236" s="2">
        <v>45756.461805555555</v>
      </c>
      <c r="B2236">
        <v>124870</v>
      </c>
      <c r="C2236">
        <v>124870</v>
      </c>
      <c r="D2236">
        <v>124310</v>
      </c>
      <c r="E2236">
        <v>124330</v>
      </c>
    </row>
    <row r="2237" spans="1:5" x14ac:dyDescent="0.25">
      <c r="A2237" s="2">
        <v>45756.458333333336</v>
      </c>
      <c r="B2237">
        <v>124475</v>
      </c>
      <c r="C2237">
        <v>125040</v>
      </c>
      <c r="D2237">
        <v>124470</v>
      </c>
      <c r="E2237">
        <v>124875</v>
      </c>
    </row>
    <row r="2238" spans="1:5" x14ac:dyDescent="0.25">
      <c r="A2238" s="2">
        <v>45756.454861111109</v>
      </c>
      <c r="B2238">
        <v>124615</v>
      </c>
      <c r="C2238">
        <v>124760</v>
      </c>
      <c r="D2238">
        <v>124445</v>
      </c>
      <c r="E2238">
        <v>124475</v>
      </c>
    </row>
    <row r="2239" spans="1:5" x14ac:dyDescent="0.25">
      <c r="A2239" s="2">
        <v>45756.451388888891</v>
      </c>
      <c r="B2239">
        <v>124340</v>
      </c>
      <c r="C2239">
        <v>124730</v>
      </c>
      <c r="D2239">
        <v>124225</v>
      </c>
      <c r="E2239">
        <v>124610</v>
      </c>
    </row>
    <row r="2240" spans="1:5" x14ac:dyDescent="0.25">
      <c r="A2240" s="2">
        <v>45756.447916666664</v>
      </c>
      <c r="B2240">
        <v>124360</v>
      </c>
      <c r="C2240">
        <v>124500</v>
      </c>
      <c r="D2240">
        <v>124085</v>
      </c>
      <c r="E2240">
        <v>124340</v>
      </c>
    </row>
    <row r="2241" spans="1:5" x14ac:dyDescent="0.25">
      <c r="A2241" s="2">
        <v>45756.444444444445</v>
      </c>
      <c r="B2241">
        <v>124340</v>
      </c>
      <c r="C2241">
        <v>124570</v>
      </c>
      <c r="D2241">
        <v>124155</v>
      </c>
      <c r="E2241">
        <v>124355</v>
      </c>
    </row>
    <row r="2242" spans="1:5" x14ac:dyDescent="0.25">
      <c r="A2242" s="2">
        <v>45756.440972222219</v>
      </c>
      <c r="B2242">
        <v>123900</v>
      </c>
      <c r="C2242">
        <v>124460</v>
      </c>
      <c r="D2242">
        <v>123770</v>
      </c>
      <c r="E2242">
        <v>124345</v>
      </c>
    </row>
    <row r="2243" spans="1:5" x14ac:dyDescent="0.25">
      <c r="A2243" s="2">
        <v>45756.4375</v>
      </c>
      <c r="B2243">
        <v>123735</v>
      </c>
      <c r="C2243">
        <v>124060</v>
      </c>
      <c r="D2243">
        <v>123525</v>
      </c>
      <c r="E2243">
        <v>123905</v>
      </c>
    </row>
    <row r="2244" spans="1:5" x14ac:dyDescent="0.25">
      <c r="A2244" s="2">
        <v>45756.434027777781</v>
      </c>
      <c r="B2244">
        <v>123695</v>
      </c>
      <c r="C2244">
        <v>123860</v>
      </c>
      <c r="D2244">
        <v>123630</v>
      </c>
      <c r="E2244">
        <v>123735</v>
      </c>
    </row>
    <row r="2245" spans="1:5" x14ac:dyDescent="0.25">
      <c r="A2245" s="2">
        <v>45756.430555555555</v>
      </c>
      <c r="B2245">
        <v>123515</v>
      </c>
      <c r="C2245">
        <v>123820</v>
      </c>
      <c r="D2245">
        <v>123325</v>
      </c>
      <c r="E2245">
        <v>123700</v>
      </c>
    </row>
    <row r="2246" spans="1:5" x14ac:dyDescent="0.25">
      <c r="A2246" s="2">
        <v>45756.427083333336</v>
      </c>
      <c r="B2246">
        <v>123390</v>
      </c>
      <c r="C2246">
        <v>123715</v>
      </c>
      <c r="D2246">
        <v>123325</v>
      </c>
      <c r="E2246">
        <v>123515</v>
      </c>
    </row>
    <row r="2247" spans="1:5" x14ac:dyDescent="0.25">
      <c r="A2247" s="2">
        <v>45756.423611111109</v>
      </c>
      <c r="B2247">
        <v>123235</v>
      </c>
      <c r="C2247">
        <v>123440</v>
      </c>
      <c r="D2247">
        <v>123180</v>
      </c>
      <c r="E2247">
        <v>123395</v>
      </c>
    </row>
    <row r="2248" spans="1:5" x14ac:dyDescent="0.25">
      <c r="A2248" s="2">
        <v>45756.420138888891</v>
      </c>
      <c r="B2248">
        <v>123220</v>
      </c>
      <c r="C2248">
        <v>123540</v>
      </c>
      <c r="D2248">
        <v>123120</v>
      </c>
      <c r="E2248">
        <v>123240</v>
      </c>
    </row>
    <row r="2249" spans="1:5" x14ac:dyDescent="0.25">
      <c r="A2249" s="2">
        <v>45756.416666666664</v>
      </c>
      <c r="B2249">
        <v>123155</v>
      </c>
      <c r="C2249">
        <v>123570</v>
      </c>
      <c r="D2249">
        <v>123060</v>
      </c>
      <c r="E2249">
        <v>123215</v>
      </c>
    </row>
    <row r="2250" spans="1:5" x14ac:dyDescent="0.25">
      <c r="A2250" s="2">
        <v>45756.413194444445</v>
      </c>
      <c r="B2250">
        <v>123260</v>
      </c>
      <c r="C2250">
        <v>123310</v>
      </c>
      <c r="D2250">
        <v>123045</v>
      </c>
      <c r="E2250">
        <v>123150</v>
      </c>
    </row>
    <row r="2251" spans="1:5" x14ac:dyDescent="0.25">
      <c r="A2251" s="2">
        <v>45756.409722222219</v>
      </c>
      <c r="B2251">
        <v>123015</v>
      </c>
      <c r="C2251">
        <v>123265</v>
      </c>
      <c r="D2251">
        <v>122960</v>
      </c>
      <c r="E2251">
        <v>123265</v>
      </c>
    </row>
    <row r="2252" spans="1:5" x14ac:dyDescent="0.25">
      <c r="A2252" s="2">
        <v>45756.40625</v>
      </c>
      <c r="B2252">
        <v>122795</v>
      </c>
      <c r="C2252">
        <v>123080</v>
      </c>
      <c r="D2252">
        <v>122710</v>
      </c>
      <c r="E2252">
        <v>123015</v>
      </c>
    </row>
    <row r="2253" spans="1:5" x14ac:dyDescent="0.25">
      <c r="A2253" s="2">
        <v>45756.402777777781</v>
      </c>
      <c r="B2253">
        <v>122960</v>
      </c>
      <c r="C2253">
        <v>122975</v>
      </c>
      <c r="D2253">
        <v>122560</v>
      </c>
      <c r="E2253">
        <v>122800</v>
      </c>
    </row>
    <row r="2254" spans="1:5" x14ac:dyDescent="0.25">
      <c r="A2254" s="2">
        <v>45756.399305555555</v>
      </c>
      <c r="B2254">
        <v>123245</v>
      </c>
      <c r="C2254">
        <v>123260</v>
      </c>
      <c r="D2254">
        <v>122950</v>
      </c>
      <c r="E2254">
        <v>122960</v>
      </c>
    </row>
    <row r="2255" spans="1:5" x14ac:dyDescent="0.25">
      <c r="A2255" s="2">
        <v>45756.395833333336</v>
      </c>
      <c r="B2255">
        <v>123130</v>
      </c>
      <c r="C2255">
        <v>123340</v>
      </c>
      <c r="D2255">
        <v>123100</v>
      </c>
      <c r="E2255">
        <v>123240</v>
      </c>
    </row>
    <row r="2256" spans="1:5" x14ac:dyDescent="0.25">
      <c r="A2256" s="2">
        <v>45756.392361111109</v>
      </c>
      <c r="B2256">
        <v>123115</v>
      </c>
      <c r="C2256">
        <v>123180</v>
      </c>
      <c r="D2256">
        <v>123075</v>
      </c>
      <c r="E2256">
        <v>123130</v>
      </c>
    </row>
    <row r="2257" spans="1:5" x14ac:dyDescent="0.25">
      <c r="A2257" s="2">
        <v>45756.388888888891</v>
      </c>
      <c r="B2257">
        <v>123075</v>
      </c>
      <c r="C2257">
        <v>123150</v>
      </c>
      <c r="D2257">
        <v>122930</v>
      </c>
      <c r="E2257">
        <v>123110</v>
      </c>
    </row>
    <row r="2258" spans="1:5" x14ac:dyDescent="0.25">
      <c r="A2258" s="2">
        <v>45756.385416666664</v>
      </c>
      <c r="B2258">
        <v>123125</v>
      </c>
      <c r="C2258">
        <v>123195</v>
      </c>
      <c r="D2258">
        <v>123005</v>
      </c>
      <c r="E2258">
        <v>123075</v>
      </c>
    </row>
    <row r="2259" spans="1:5" x14ac:dyDescent="0.25">
      <c r="A2259" s="2">
        <v>45756.381944444445</v>
      </c>
      <c r="B2259">
        <v>123085</v>
      </c>
      <c r="C2259">
        <v>123160</v>
      </c>
      <c r="D2259">
        <v>122955</v>
      </c>
      <c r="E2259">
        <v>123125</v>
      </c>
    </row>
    <row r="2260" spans="1:5" x14ac:dyDescent="0.25">
      <c r="A2260" s="2">
        <v>45756.378472222219</v>
      </c>
      <c r="B2260">
        <v>123220</v>
      </c>
      <c r="C2260">
        <v>123405</v>
      </c>
      <c r="D2260">
        <v>123050</v>
      </c>
      <c r="E2260">
        <v>123085</v>
      </c>
    </row>
    <row r="2261" spans="1:5" x14ac:dyDescent="0.25">
      <c r="A2261" s="2">
        <v>45756.375</v>
      </c>
      <c r="B2261">
        <v>123015</v>
      </c>
      <c r="C2261">
        <v>123275</v>
      </c>
      <c r="D2261">
        <v>122800</v>
      </c>
      <c r="E2261">
        <v>123215</v>
      </c>
    </row>
    <row r="2262" spans="1:5" x14ac:dyDescent="0.25">
      <c r="A2262" s="2">
        <v>45755.763888888891</v>
      </c>
      <c r="B2262">
        <v>124080</v>
      </c>
      <c r="C2262">
        <v>124125</v>
      </c>
      <c r="D2262">
        <v>123915</v>
      </c>
      <c r="E2262">
        <v>124000</v>
      </c>
    </row>
    <row r="2263" spans="1:5" x14ac:dyDescent="0.25">
      <c r="A2263" s="2">
        <v>45755.760416666664</v>
      </c>
      <c r="B2263">
        <v>124045</v>
      </c>
      <c r="C2263">
        <v>124085</v>
      </c>
      <c r="D2263">
        <v>123935</v>
      </c>
      <c r="E2263">
        <v>124080</v>
      </c>
    </row>
    <row r="2264" spans="1:5" x14ac:dyDescent="0.25">
      <c r="A2264" s="2">
        <v>45755.756944444445</v>
      </c>
      <c r="B2264">
        <v>123935</v>
      </c>
      <c r="C2264">
        <v>124070</v>
      </c>
      <c r="D2264">
        <v>123925</v>
      </c>
      <c r="E2264">
        <v>124040</v>
      </c>
    </row>
    <row r="2265" spans="1:5" x14ac:dyDescent="0.25">
      <c r="A2265" s="2">
        <v>45755.753472222219</v>
      </c>
      <c r="B2265">
        <v>123855</v>
      </c>
      <c r="C2265">
        <v>123965</v>
      </c>
      <c r="D2265">
        <v>123835</v>
      </c>
      <c r="E2265">
        <v>123940</v>
      </c>
    </row>
    <row r="2266" spans="1:5" x14ac:dyDescent="0.25">
      <c r="A2266" s="2">
        <v>45755.75</v>
      </c>
      <c r="B2266">
        <v>124010</v>
      </c>
      <c r="C2266">
        <v>124035</v>
      </c>
      <c r="D2266">
        <v>123800</v>
      </c>
      <c r="E2266">
        <v>123850</v>
      </c>
    </row>
    <row r="2267" spans="1:5" x14ac:dyDescent="0.25">
      <c r="A2267" s="2">
        <v>45755.746527777781</v>
      </c>
      <c r="B2267">
        <v>124025</v>
      </c>
      <c r="C2267">
        <v>124070</v>
      </c>
      <c r="D2267">
        <v>123955</v>
      </c>
      <c r="E2267">
        <v>124010</v>
      </c>
    </row>
    <row r="2268" spans="1:5" x14ac:dyDescent="0.25">
      <c r="A2268" s="2">
        <v>45755.743055555555</v>
      </c>
      <c r="B2268">
        <v>124060</v>
      </c>
      <c r="C2268">
        <v>124075</v>
      </c>
      <c r="D2268">
        <v>124000</v>
      </c>
      <c r="E2268">
        <v>124020</v>
      </c>
    </row>
    <row r="2269" spans="1:5" x14ac:dyDescent="0.25">
      <c r="A2269" s="2">
        <v>45755.739583333336</v>
      </c>
      <c r="B2269">
        <v>123950</v>
      </c>
      <c r="C2269">
        <v>124150</v>
      </c>
      <c r="D2269">
        <v>123945</v>
      </c>
      <c r="E2269">
        <v>124055</v>
      </c>
    </row>
    <row r="2270" spans="1:5" x14ac:dyDescent="0.25">
      <c r="A2270" s="2">
        <v>45755.736111111109</v>
      </c>
      <c r="B2270">
        <v>123960</v>
      </c>
      <c r="C2270">
        <v>124050</v>
      </c>
      <c r="D2270">
        <v>123925</v>
      </c>
      <c r="E2270">
        <v>123950</v>
      </c>
    </row>
    <row r="2271" spans="1:5" x14ac:dyDescent="0.25">
      <c r="A2271" s="2">
        <v>45755.732638888891</v>
      </c>
      <c r="B2271">
        <v>124020</v>
      </c>
      <c r="C2271">
        <v>124075</v>
      </c>
      <c r="D2271">
        <v>123935</v>
      </c>
      <c r="E2271">
        <v>123960</v>
      </c>
    </row>
    <row r="2272" spans="1:5" x14ac:dyDescent="0.25">
      <c r="A2272" s="2">
        <v>45755.729166666664</v>
      </c>
      <c r="B2272">
        <v>124040</v>
      </c>
      <c r="C2272">
        <v>124065</v>
      </c>
      <c r="D2272">
        <v>124010</v>
      </c>
      <c r="E2272">
        <v>124020</v>
      </c>
    </row>
    <row r="2273" spans="1:5" x14ac:dyDescent="0.25">
      <c r="A2273" s="2">
        <v>45755.725694444445</v>
      </c>
      <c r="B2273">
        <v>124045</v>
      </c>
      <c r="C2273">
        <v>124105</v>
      </c>
      <c r="D2273">
        <v>124015</v>
      </c>
      <c r="E2273">
        <v>124040</v>
      </c>
    </row>
    <row r="2274" spans="1:5" x14ac:dyDescent="0.25">
      <c r="A2274" s="2">
        <v>45755.722222222219</v>
      </c>
      <c r="B2274">
        <v>124285</v>
      </c>
      <c r="C2274">
        <v>124300</v>
      </c>
      <c r="D2274">
        <v>124040</v>
      </c>
      <c r="E2274">
        <v>124040</v>
      </c>
    </row>
    <row r="2275" spans="1:5" x14ac:dyDescent="0.25">
      <c r="A2275" s="2">
        <v>45755.71875</v>
      </c>
      <c r="B2275">
        <v>124235</v>
      </c>
      <c r="C2275">
        <v>124375</v>
      </c>
      <c r="D2275">
        <v>124220</v>
      </c>
      <c r="E2275">
        <v>124290</v>
      </c>
    </row>
    <row r="2276" spans="1:5" x14ac:dyDescent="0.25">
      <c r="A2276" s="2">
        <v>45755.715277777781</v>
      </c>
      <c r="B2276">
        <v>124215</v>
      </c>
      <c r="C2276">
        <v>124245</v>
      </c>
      <c r="D2276">
        <v>124155</v>
      </c>
      <c r="E2276">
        <v>124235</v>
      </c>
    </row>
    <row r="2277" spans="1:5" x14ac:dyDescent="0.25">
      <c r="A2277" s="2">
        <v>45755.711805555555</v>
      </c>
      <c r="B2277">
        <v>124325</v>
      </c>
      <c r="C2277">
        <v>124380</v>
      </c>
      <c r="D2277">
        <v>124170</v>
      </c>
      <c r="E2277">
        <v>124220</v>
      </c>
    </row>
    <row r="2278" spans="1:5" x14ac:dyDescent="0.25">
      <c r="A2278" s="2">
        <v>45755.708333333336</v>
      </c>
      <c r="B2278">
        <v>124225</v>
      </c>
      <c r="C2278">
        <v>124395</v>
      </c>
      <c r="D2278">
        <v>124135</v>
      </c>
      <c r="E2278">
        <v>124330</v>
      </c>
    </row>
    <row r="2279" spans="1:5" x14ac:dyDescent="0.25">
      <c r="A2279" s="2">
        <v>45755.704861111109</v>
      </c>
      <c r="B2279">
        <v>124190</v>
      </c>
      <c r="C2279">
        <v>124340</v>
      </c>
      <c r="D2279">
        <v>124040</v>
      </c>
      <c r="E2279">
        <v>124220</v>
      </c>
    </row>
    <row r="2280" spans="1:5" x14ac:dyDescent="0.25">
      <c r="A2280" s="2">
        <v>45755.701388888891</v>
      </c>
      <c r="B2280">
        <v>123885</v>
      </c>
      <c r="C2280">
        <v>124265</v>
      </c>
      <c r="D2280">
        <v>123885</v>
      </c>
      <c r="E2280">
        <v>124185</v>
      </c>
    </row>
    <row r="2281" spans="1:5" x14ac:dyDescent="0.25">
      <c r="A2281" s="2">
        <v>45755.697916666664</v>
      </c>
      <c r="B2281">
        <v>123920</v>
      </c>
      <c r="C2281">
        <v>124050</v>
      </c>
      <c r="D2281">
        <v>123855</v>
      </c>
      <c r="E2281">
        <v>123890</v>
      </c>
    </row>
    <row r="2282" spans="1:5" x14ac:dyDescent="0.25">
      <c r="A2282" s="2">
        <v>45755.694444444445</v>
      </c>
      <c r="B2282">
        <v>123810</v>
      </c>
      <c r="C2282">
        <v>124085</v>
      </c>
      <c r="D2282">
        <v>123775</v>
      </c>
      <c r="E2282">
        <v>123915</v>
      </c>
    </row>
    <row r="2283" spans="1:5" x14ac:dyDescent="0.25">
      <c r="A2283" s="2">
        <v>45755.690972222219</v>
      </c>
      <c r="B2283">
        <v>124060</v>
      </c>
      <c r="C2283">
        <v>124080</v>
      </c>
      <c r="D2283">
        <v>123645</v>
      </c>
      <c r="E2283">
        <v>123815</v>
      </c>
    </row>
    <row r="2284" spans="1:5" x14ac:dyDescent="0.25">
      <c r="A2284" s="2">
        <v>45755.6875</v>
      </c>
      <c r="B2284">
        <v>124195</v>
      </c>
      <c r="C2284">
        <v>124225</v>
      </c>
      <c r="D2284">
        <v>124010</v>
      </c>
      <c r="E2284">
        <v>124060</v>
      </c>
    </row>
    <row r="2285" spans="1:5" x14ac:dyDescent="0.25">
      <c r="A2285" s="2">
        <v>45755.684027777781</v>
      </c>
      <c r="B2285">
        <v>124030</v>
      </c>
      <c r="C2285">
        <v>124385</v>
      </c>
      <c r="D2285">
        <v>123995</v>
      </c>
      <c r="E2285">
        <v>124195</v>
      </c>
    </row>
    <row r="2286" spans="1:5" x14ac:dyDescent="0.25">
      <c r="A2286" s="2">
        <v>45755.680555555555</v>
      </c>
      <c r="B2286">
        <v>123935</v>
      </c>
      <c r="C2286">
        <v>124060</v>
      </c>
      <c r="D2286">
        <v>123870</v>
      </c>
      <c r="E2286">
        <v>124025</v>
      </c>
    </row>
    <row r="2287" spans="1:5" x14ac:dyDescent="0.25">
      <c r="A2287" s="2">
        <v>45755.677083333336</v>
      </c>
      <c r="B2287">
        <v>124075</v>
      </c>
      <c r="C2287">
        <v>124120</v>
      </c>
      <c r="D2287">
        <v>123820</v>
      </c>
      <c r="E2287">
        <v>123930</v>
      </c>
    </row>
    <row r="2288" spans="1:5" x14ac:dyDescent="0.25">
      <c r="A2288" s="2">
        <v>45755.673611111109</v>
      </c>
      <c r="B2288">
        <v>124185</v>
      </c>
      <c r="C2288">
        <v>124285</v>
      </c>
      <c r="D2288">
        <v>124030</v>
      </c>
      <c r="E2288">
        <v>124075</v>
      </c>
    </row>
    <row r="2289" spans="1:5" x14ac:dyDescent="0.25">
      <c r="A2289" s="2">
        <v>45755.670138888891</v>
      </c>
      <c r="B2289">
        <v>124340</v>
      </c>
      <c r="C2289">
        <v>124380</v>
      </c>
      <c r="D2289">
        <v>124055</v>
      </c>
      <c r="E2289">
        <v>124180</v>
      </c>
    </row>
    <row r="2290" spans="1:5" x14ac:dyDescent="0.25">
      <c r="A2290" s="2">
        <v>45755.666666666664</v>
      </c>
      <c r="B2290">
        <v>124705</v>
      </c>
      <c r="C2290">
        <v>124740</v>
      </c>
      <c r="D2290">
        <v>124295</v>
      </c>
      <c r="E2290">
        <v>124345</v>
      </c>
    </row>
    <row r="2291" spans="1:5" x14ac:dyDescent="0.25">
      <c r="A2291" s="2">
        <v>45755.663194444445</v>
      </c>
      <c r="B2291">
        <v>124945</v>
      </c>
      <c r="C2291">
        <v>124980</v>
      </c>
      <c r="D2291">
        <v>124680</v>
      </c>
      <c r="E2291">
        <v>124705</v>
      </c>
    </row>
    <row r="2292" spans="1:5" x14ac:dyDescent="0.25">
      <c r="A2292" s="2">
        <v>45755.659722222219</v>
      </c>
      <c r="B2292">
        <v>125050</v>
      </c>
      <c r="C2292">
        <v>125115</v>
      </c>
      <c r="D2292">
        <v>124910</v>
      </c>
      <c r="E2292">
        <v>124945</v>
      </c>
    </row>
    <row r="2293" spans="1:5" x14ac:dyDescent="0.25">
      <c r="A2293" s="2">
        <v>45755.65625</v>
      </c>
      <c r="B2293">
        <v>125010</v>
      </c>
      <c r="C2293">
        <v>125205</v>
      </c>
      <c r="D2293">
        <v>125000</v>
      </c>
      <c r="E2293">
        <v>125050</v>
      </c>
    </row>
    <row r="2294" spans="1:5" x14ac:dyDescent="0.25">
      <c r="A2294" s="2">
        <v>45755.652777777781</v>
      </c>
      <c r="B2294">
        <v>125140</v>
      </c>
      <c r="C2294">
        <v>125220</v>
      </c>
      <c r="D2294">
        <v>124940</v>
      </c>
      <c r="E2294">
        <v>125015</v>
      </c>
    </row>
    <row r="2295" spans="1:5" x14ac:dyDescent="0.25">
      <c r="A2295" s="2">
        <v>45755.649305555555</v>
      </c>
      <c r="B2295">
        <v>125155</v>
      </c>
      <c r="C2295">
        <v>125235</v>
      </c>
      <c r="D2295">
        <v>124985</v>
      </c>
      <c r="E2295">
        <v>125135</v>
      </c>
    </row>
    <row r="2296" spans="1:5" x14ac:dyDescent="0.25">
      <c r="A2296" s="2">
        <v>45755.645833333336</v>
      </c>
      <c r="B2296">
        <v>124835</v>
      </c>
      <c r="C2296">
        <v>125770</v>
      </c>
      <c r="D2296">
        <v>124835</v>
      </c>
      <c r="E2296">
        <v>125155</v>
      </c>
    </row>
    <row r="2297" spans="1:5" x14ac:dyDescent="0.25">
      <c r="A2297" s="2">
        <v>45755.642361111109</v>
      </c>
      <c r="B2297">
        <v>125065</v>
      </c>
      <c r="C2297">
        <v>125075</v>
      </c>
      <c r="D2297">
        <v>124725</v>
      </c>
      <c r="E2297">
        <v>124840</v>
      </c>
    </row>
    <row r="2298" spans="1:5" x14ac:dyDescent="0.25">
      <c r="A2298" s="2">
        <v>45755.638888888891</v>
      </c>
      <c r="B2298">
        <v>125105</v>
      </c>
      <c r="C2298">
        <v>125115</v>
      </c>
      <c r="D2298">
        <v>124930</v>
      </c>
      <c r="E2298">
        <v>125070</v>
      </c>
    </row>
    <row r="2299" spans="1:5" x14ac:dyDescent="0.25">
      <c r="A2299" s="2">
        <v>45755.635416666664</v>
      </c>
      <c r="B2299">
        <v>124905</v>
      </c>
      <c r="C2299">
        <v>125180</v>
      </c>
      <c r="D2299">
        <v>124840</v>
      </c>
      <c r="E2299">
        <v>125110</v>
      </c>
    </row>
    <row r="2300" spans="1:5" x14ac:dyDescent="0.25">
      <c r="A2300" s="2">
        <v>45755.631944444445</v>
      </c>
      <c r="B2300">
        <v>124930</v>
      </c>
      <c r="C2300">
        <v>124995</v>
      </c>
      <c r="D2300">
        <v>124795</v>
      </c>
      <c r="E2300">
        <v>124910</v>
      </c>
    </row>
    <row r="2301" spans="1:5" x14ac:dyDescent="0.25">
      <c r="A2301" s="2">
        <v>45755.628472222219</v>
      </c>
      <c r="B2301">
        <v>125035</v>
      </c>
      <c r="C2301">
        <v>125040</v>
      </c>
      <c r="D2301">
        <v>124850</v>
      </c>
      <c r="E2301">
        <v>124925</v>
      </c>
    </row>
    <row r="2302" spans="1:5" x14ac:dyDescent="0.25">
      <c r="A2302" s="2">
        <v>45755.625</v>
      </c>
      <c r="B2302">
        <v>125195</v>
      </c>
      <c r="C2302">
        <v>125280</v>
      </c>
      <c r="D2302">
        <v>125005</v>
      </c>
      <c r="E2302">
        <v>125030</v>
      </c>
    </row>
    <row r="2303" spans="1:5" x14ac:dyDescent="0.25">
      <c r="A2303" s="2">
        <v>45755.621527777781</v>
      </c>
      <c r="B2303">
        <v>124960</v>
      </c>
      <c r="C2303">
        <v>125205</v>
      </c>
      <c r="D2303">
        <v>124930</v>
      </c>
      <c r="E2303">
        <v>125200</v>
      </c>
    </row>
    <row r="2304" spans="1:5" x14ac:dyDescent="0.25">
      <c r="A2304" s="2">
        <v>45755.618055555555</v>
      </c>
      <c r="B2304">
        <v>124905</v>
      </c>
      <c r="C2304">
        <v>125100</v>
      </c>
      <c r="D2304">
        <v>124820</v>
      </c>
      <c r="E2304">
        <v>124960</v>
      </c>
    </row>
    <row r="2305" spans="1:5" x14ac:dyDescent="0.25">
      <c r="A2305" s="2">
        <v>45755.614583333336</v>
      </c>
      <c r="B2305">
        <v>125110</v>
      </c>
      <c r="C2305">
        <v>125185</v>
      </c>
      <c r="D2305">
        <v>124895</v>
      </c>
      <c r="E2305">
        <v>124910</v>
      </c>
    </row>
    <row r="2306" spans="1:5" x14ac:dyDescent="0.25">
      <c r="A2306" s="2">
        <v>45755.611111111109</v>
      </c>
      <c r="B2306">
        <v>124885</v>
      </c>
      <c r="C2306">
        <v>125330</v>
      </c>
      <c r="D2306">
        <v>124865</v>
      </c>
      <c r="E2306">
        <v>125110</v>
      </c>
    </row>
    <row r="2307" spans="1:5" x14ac:dyDescent="0.25">
      <c r="A2307" s="2">
        <v>45755.607638888891</v>
      </c>
      <c r="B2307">
        <v>124660</v>
      </c>
      <c r="C2307">
        <v>124970</v>
      </c>
      <c r="D2307">
        <v>124635</v>
      </c>
      <c r="E2307">
        <v>124885</v>
      </c>
    </row>
    <row r="2308" spans="1:5" x14ac:dyDescent="0.25">
      <c r="A2308" s="2">
        <v>45755.604166666664</v>
      </c>
      <c r="B2308">
        <v>124550</v>
      </c>
      <c r="C2308">
        <v>124820</v>
      </c>
      <c r="D2308">
        <v>124535</v>
      </c>
      <c r="E2308">
        <v>124655</v>
      </c>
    </row>
    <row r="2309" spans="1:5" x14ac:dyDescent="0.25">
      <c r="A2309" s="2">
        <v>45755.600694444445</v>
      </c>
      <c r="B2309">
        <v>124750</v>
      </c>
      <c r="C2309">
        <v>124875</v>
      </c>
      <c r="D2309">
        <v>124430</v>
      </c>
      <c r="E2309">
        <v>124555</v>
      </c>
    </row>
    <row r="2310" spans="1:5" x14ac:dyDescent="0.25">
      <c r="A2310" s="2">
        <v>45755.597222222219</v>
      </c>
      <c r="B2310">
        <v>124815</v>
      </c>
      <c r="C2310">
        <v>124895</v>
      </c>
      <c r="D2310">
        <v>124680</v>
      </c>
      <c r="E2310">
        <v>124745</v>
      </c>
    </row>
    <row r="2311" spans="1:5" x14ac:dyDescent="0.25">
      <c r="A2311" s="2">
        <v>45755.59375</v>
      </c>
      <c r="B2311">
        <v>124615</v>
      </c>
      <c r="C2311">
        <v>124980</v>
      </c>
      <c r="D2311">
        <v>124560</v>
      </c>
      <c r="E2311">
        <v>124820</v>
      </c>
    </row>
    <row r="2312" spans="1:5" x14ac:dyDescent="0.25">
      <c r="A2312" s="2">
        <v>45755.590277777781</v>
      </c>
      <c r="B2312">
        <v>124655</v>
      </c>
      <c r="C2312">
        <v>124760</v>
      </c>
      <c r="D2312">
        <v>124465</v>
      </c>
      <c r="E2312">
        <v>124610</v>
      </c>
    </row>
    <row r="2313" spans="1:5" x14ac:dyDescent="0.25">
      <c r="A2313" s="2">
        <v>45755.586805555555</v>
      </c>
      <c r="B2313">
        <v>125110</v>
      </c>
      <c r="C2313">
        <v>125150</v>
      </c>
      <c r="D2313">
        <v>124530</v>
      </c>
      <c r="E2313">
        <v>124655</v>
      </c>
    </row>
    <row r="2314" spans="1:5" x14ac:dyDescent="0.25">
      <c r="A2314" s="2">
        <v>45755.583333333336</v>
      </c>
      <c r="B2314">
        <v>125000</v>
      </c>
      <c r="C2314">
        <v>125155</v>
      </c>
      <c r="D2314">
        <v>124900</v>
      </c>
      <c r="E2314">
        <v>125115</v>
      </c>
    </row>
    <row r="2315" spans="1:5" x14ac:dyDescent="0.25">
      <c r="A2315" s="2">
        <v>45755.579861111109</v>
      </c>
      <c r="B2315">
        <v>125115</v>
      </c>
      <c r="C2315">
        <v>125300</v>
      </c>
      <c r="D2315">
        <v>124950</v>
      </c>
      <c r="E2315">
        <v>125000</v>
      </c>
    </row>
    <row r="2316" spans="1:5" x14ac:dyDescent="0.25">
      <c r="A2316" s="2">
        <v>45755.576388888891</v>
      </c>
      <c r="B2316">
        <v>125160</v>
      </c>
      <c r="C2316">
        <v>125280</v>
      </c>
      <c r="D2316">
        <v>125025</v>
      </c>
      <c r="E2316">
        <v>125115</v>
      </c>
    </row>
    <row r="2317" spans="1:5" x14ac:dyDescent="0.25">
      <c r="A2317" s="2">
        <v>45755.572916666664</v>
      </c>
      <c r="B2317">
        <v>124965</v>
      </c>
      <c r="C2317">
        <v>125385</v>
      </c>
      <c r="D2317">
        <v>124865</v>
      </c>
      <c r="E2317">
        <v>125160</v>
      </c>
    </row>
    <row r="2318" spans="1:5" x14ac:dyDescent="0.25">
      <c r="A2318" s="2">
        <v>45755.569444444445</v>
      </c>
      <c r="B2318">
        <v>124940</v>
      </c>
      <c r="C2318">
        <v>125035</v>
      </c>
      <c r="D2318">
        <v>124675</v>
      </c>
      <c r="E2318">
        <v>124965</v>
      </c>
    </row>
    <row r="2319" spans="1:5" x14ac:dyDescent="0.25">
      <c r="A2319" s="2">
        <v>45755.565972222219</v>
      </c>
      <c r="B2319">
        <v>125410</v>
      </c>
      <c r="C2319">
        <v>125460</v>
      </c>
      <c r="D2319">
        <v>124870</v>
      </c>
      <c r="E2319">
        <v>124940</v>
      </c>
    </row>
    <row r="2320" spans="1:5" x14ac:dyDescent="0.25">
      <c r="A2320" s="2">
        <v>45755.5625</v>
      </c>
      <c r="B2320">
        <v>125540</v>
      </c>
      <c r="C2320">
        <v>125595</v>
      </c>
      <c r="D2320">
        <v>125245</v>
      </c>
      <c r="E2320">
        <v>125415</v>
      </c>
    </row>
    <row r="2321" spans="1:5" x14ac:dyDescent="0.25">
      <c r="A2321" s="2">
        <v>45755.559027777781</v>
      </c>
      <c r="B2321">
        <v>125175</v>
      </c>
      <c r="C2321">
        <v>125555</v>
      </c>
      <c r="D2321">
        <v>125160</v>
      </c>
      <c r="E2321">
        <v>125540</v>
      </c>
    </row>
    <row r="2322" spans="1:5" x14ac:dyDescent="0.25">
      <c r="A2322" s="2">
        <v>45755.555555555555</v>
      </c>
      <c r="B2322">
        <v>125355</v>
      </c>
      <c r="C2322">
        <v>125410</v>
      </c>
      <c r="D2322">
        <v>125025</v>
      </c>
      <c r="E2322">
        <v>125170</v>
      </c>
    </row>
    <row r="2323" spans="1:5" x14ac:dyDescent="0.25">
      <c r="A2323" s="2">
        <v>45755.552083333336</v>
      </c>
      <c r="B2323">
        <v>125565</v>
      </c>
      <c r="C2323">
        <v>125580</v>
      </c>
      <c r="D2323">
        <v>125345</v>
      </c>
      <c r="E2323">
        <v>125350</v>
      </c>
    </row>
    <row r="2324" spans="1:5" x14ac:dyDescent="0.25">
      <c r="A2324" s="2">
        <v>45755.548611111109</v>
      </c>
      <c r="B2324">
        <v>125620</v>
      </c>
      <c r="C2324">
        <v>125715</v>
      </c>
      <c r="D2324">
        <v>125560</v>
      </c>
      <c r="E2324">
        <v>125565</v>
      </c>
    </row>
    <row r="2325" spans="1:5" x14ac:dyDescent="0.25">
      <c r="A2325" s="2">
        <v>45755.545138888891</v>
      </c>
      <c r="B2325">
        <v>125645</v>
      </c>
      <c r="C2325">
        <v>125750</v>
      </c>
      <c r="D2325">
        <v>125525</v>
      </c>
      <c r="E2325">
        <v>125615</v>
      </c>
    </row>
    <row r="2326" spans="1:5" x14ac:dyDescent="0.25">
      <c r="A2326" s="2">
        <v>45755.541666666664</v>
      </c>
      <c r="B2326">
        <v>125775</v>
      </c>
      <c r="C2326">
        <v>125800</v>
      </c>
      <c r="D2326">
        <v>125615</v>
      </c>
      <c r="E2326">
        <v>125650</v>
      </c>
    </row>
    <row r="2327" spans="1:5" x14ac:dyDescent="0.25">
      <c r="A2327" s="2">
        <v>45755.538194444445</v>
      </c>
      <c r="B2327">
        <v>125800</v>
      </c>
      <c r="C2327">
        <v>125860</v>
      </c>
      <c r="D2327">
        <v>125725</v>
      </c>
      <c r="E2327">
        <v>125780</v>
      </c>
    </row>
    <row r="2328" spans="1:5" x14ac:dyDescent="0.25">
      <c r="A2328" s="2">
        <v>45755.534722222219</v>
      </c>
      <c r="B2328">
        <v>125720</v>
      </c>
      <c r="C2328">
        <v>125840</v>
      </c>
      <c r="D2328">
        <v>125490</v>
      </c>
      <c r="E2328">
        <v>125805</v>
      </c>
    </row>
    <row r="2329" spans="1:5" x14ac:dyDescent="0.25">
      <c r="A2329" s="2">
        <v>45755.53125</v>
      </c>
      <c r="B2329">
        <v>125830</v>
      </c>
      <c r="C2329">
        <v>125950</v>
      </c>
      <c r="D2329">
        <v>125700</v>
      </c>
      <c r="E2329">
        <v>125715</v>
      </c>
    </row>
    <row r="2330" spans="1:5" x14ac:dyDescent="0.25">
      <c r="A2330" s="2">
        <v>45755.527777777781</v>
      </c>
      <c r="B2330">
        <v>125875</v>
      </c>
      <c r="C2330">
        <v>126030</v>
      </c>
      <c r="D2330">
        <v>125780</v>
      </c>
      <c r="E2330">
        <v>125830</v>
      </c>
    </row>
    <row r="2331" spans="1:5" x14ac:dyDescent="0.25">
      <c r="A2331" s="2">
        <v>45755.524305555555</v>
      </c>
      <c r="B2331">
        <v>125825</v>
      </c>
      <c r="C2331">
        <v>126070</v>
      </c>
      <c r="D2331">
        <v>125730</v>
      </c>
      <c r="E2331">
        <v>125875</v>
      </c>
    </row>
    <row r="2332" spans="1:5" x14ac:dyDescent="0.25">
      <c r="A2332" s="2">
        <v>45755.520833333336</v>
      </c>
      <c r="B2332">
        <v>125455</v>
      </c>
      <c r="C2332">
        <v>125895</v>
      </c>
      <c r="D2332">
        <v>125430</v>
      </c>
      <c r="E2332">
        <v>125825</v>
      </c>
    </row>
    <row r="2333" spans="1:5" x14ac:dyDescent="0.25">
      <c r="A2333" s="2">
        <v>45755.517361111109</v>
      </c>
      <c r="B2333">
        <v>125530</v>
      </c>
      <c r="C2333">
        <v>125535</v>
      </c>
      <c r="D2333">
        <v>125405</v>
      </c>
      <c r="E2333">
        <v>125455</v>
      </c>
    </row>
    <row r="2334" spans="1:5" x14ac:dyDescent="0.25">
      <c r="A2334" s="2">
        <v>45755.513888888891</v>
      </c>
      <c r="B2334">
        <v>125565</v>
      </c>
      <c r="C2334">
        <v>125735</v>
      </c>
      <c r="D2334">
        <v>125455</v>
      </c>
      <c r="E2334">
        <v>125530</v>
      </c>
    </row>
    <row r="2335" spans="1:5" x14ac:dyDescent="0.25">
      <c r="A2335" s="2">
        <v>45755.510416666664</v>
      </c>
      <c r="B2335">
        <v>125420</v>
      </c>
      <c r="C2335">
        <v>125570</v>
      </c>
      <c r="D2335">
        <v>125320</v>
      </c>
      <c r="E2335">
        <v>125565</v>
      </c>
    </row>
    <row r="2336" spans="1:5" x14ac:dyDescent="0.25">
      <c r="A2336" s="2">
        <v>45755.506944444445</v>
      </c>
      <c r="B2336">
        <v>125575</v>
      </c>
      <c r="C2336">
        <v>125595</v>
      </c>
      <c r="D2336">
        <v>125250</v>
      </c>
      <c r="E2336">
        <v>125420</v>
      </c>
    </row>
    <row r="2337" spans="1:5" x14ac:dyDescent="0.25">
      <c r="A2337" s="2">
        <v>45755.503472222219</v>
      </c>
      <c r="B2337">
        <v>125895</v>
      </c>
      <c r="C2337">
        <v>125900</v>
      </c>
      <c r="D2337">
        <v>125470</v>
      </c>
      <c r="E2337">
        <v>125575</v>
      </c>
    </row>
    <row r="2338" spans="1:5" x14ac:dyDescent="0.25">
      <c r="A2338" s="2">
        <v>45755.5</v>
      </c>
      <c r="B2338">
        <v>125790</v>
      </c>
      <c r="C2338">
        <v>125985</v>
      </c>
      <c r="D2338">
        <v>125755</v>
      </c>
      <c r="E2338">
        <v>125895</v>
      </c>
    </row>
    <row r="2339" spans="1:5" x14ac:dyDescent="0.25">
      <c r="A2339" s="2">
        <v>45755.496527777781</v>
      </c>
      <c r="B2339">
        <v>126025</v>
      </c>
      <c r="C2339">
        <v>126160</v>
      </c>
      <c r="D2339">
        <v>125715</v>
      </c>
      <c r="E2339">
        <v>125790</v>
      </c>
    </row>
    <row r="2340" spans="1:5" x14ac:dyDescent="0.25">
      <c r="A2340" s="2">
        <v>45755.493055555555</v>
      </c>
      <c r="B2340">
        <v>126350</v>
      </c>
      <c r="C2340">
        <v>126410</v>
      </c>
      <c r="D2340">
        <v>125975</v>
      </c>
      <c r="E2340">
        <v>126020</v>
      </c>
    </row>
    <row r="2341" spans="1:5" x14ac:dyDescent="0.25">
      <c r="A2341" s="2">
        <v>45755.489583333336</v>
      </c>
      <c r="B2341">
        <v>126415</v>
      </c>
      <c r="C2341">
        <v>126530</v>
      </c>
      <c r="D2341">
        <v>126310</v>
      </c>
      <c r="E2341">
        <v>126345</v>
      </c>
    </row>
    <row r="2342" spans="1:5" x14ac:dyDescent="0.25">
      <c r="A2342" s="2">
        <v>45755.486111111109</v>
      </c>
      <c r="B2342">
        <v>126815</v>
      </c>
      <c r="C2342">
        <v>126825</v>
      </c>
      <c r="D2342">
        <v>126390</v>
      </c>
      <c r="E2342">
        <v>126410</v>
      </c>
    </row>
    <row r="2343" spans="1:5" x14ac:dyDescent="0.25">
      <c r="A2343" s="2">
        <v>45755.482638888891</v>
      </c>
      <c r="B2343">
        <v>126910</v>
      </c>
      <c r="C2343">
        <v>126960</v>
      </c>
      <c r="D2343">
        <v>126680</v>
      </c>
      <c r="E2343">
        <v>126815</v>
      </c>
    </row>
    <row r="2344" spans="1:5" x14ac:dyDescent="0.25">
      <c r="A2344" s="2">
        <v>45755.479166666664</v>
      </c>
      <c r="B2344">
        <v>126875</v>
      </c>
      <c r="C2344">
        <v>126955</v>
      </c>
      <c r="D2344">
        <v>126645</v>
      </c>
      <c r="E2344">
        <v>126910</v>
      </c>
    </row>
    <row r="2345" spans="1:5" x14ac:dyDescent="0.25">
      <c r="A2345" s="2">
        <v>45755.475694444445</v>
      </c>
      <c r="B2345">
        <v>126760</v>
      </c>
      <c r="C2345">
        <v>126915</v>
      </c>
      <c r="D2345">
        <v>126675</v>
      </c>
      <c r="E2345">
        <v>126875</v>
      </c>
    </row>
    <row r="2346" spans="1:5" x14ac:dyDescent="0.25">
      <c r="A2346" s="2">
        <v>45755.472222222219</v>
      </c>
      <c r="B2346">
        <v>127050</v>
      </c>
      <c r="C2346">
        <v>127160</v>
      </c>
      <c r="D2346">
        <v>126740</v>
      </c>
      <c r="E2346">
        <v>126760</v>
      </c>
    </row>
    <row r="2347" spans="1:5" x14ac:dyDescent="0.25">
      <c r="A2347" s="2">
        <v>45755.46875</v>
      </c>
      <c r="B2347">
        <v>127080</v>
      </c>
      <c r="C2347">
        <v>127190</v>
      </c>
      <c r="D2347">
        <v>127005</v>
      </c>
      <c r="E2347">
        <v>127055</v>
      </c>
    </row>
    <row r="2348" spans="1:5" x14ac:dyDescent="0.25">
      <c r="A2348" s="2">
        <v>45755.465277777781</v>
      </c>
      <c r="B2348">
        <v>127290</v>
      </c>
      <c r="C2348">
        <v>127475</v>
      </c>
      <c r="D2348">
        <v>126990</v>
      </c>
      <c r="E2348">
        <v>127075</v>
      </c>
    </row>
    <row r="2349" spans="1:5" x14ac:dyDescent="0.25">
      <c r="A2349" s="2">
        <v>45755.461805555555</v>
      </c>
      <c r="B2349">
        <v>127155</v>
      </c>
      <c r="C2349">
        <v>127345</v>
      </c>
      <c r="D2349">
        <v>127055</v>
      </c>
      <c r="E2349">
        <v>127290</v>
      </c>
    </row>
    <row r="2350" spans="1:5" x14ac:dyDescent="0.25">
      <c r="A2350" s="2">
        <v>45755.458333333336</v>
      </c>
      <c r="B2350">
        <v>126985</v>
      </c>
      <c r="C2350">
        <v>127280</v>
      </c>
      <c r="D2350">
        <v>126910</v>
      </c>
      <c r="E2350">
        <v>127155</v>
      </c>
    </row>
    <row r="2351" spans="1:5" x14ac:dyDescent="0.25">
      <c r="A2351" s="2">
        <v>45755.454861111109</v>
      </c>
      <c r="B2351">
        <v>127100</v>
      </c>
      <c r="C2351">
        <v>127150</v>
      </c>
      <c r="D2351">
        <v>126905</v>
      </c>
      <c r="E2351">
        <v>126985</v>
      </c>
    </row>
    <row r="2352" spans="1:5" x14ac:dyDescent="0.25">
      <c r="A2352" s="2">
        <v>45755.451388888891</v>
      </c>
      <c r="B2352">
        <v>127065</v>
      </c>
      <c r="C2352">
        <v>127230</v>
      </c>
      <c r="D2352">
        <v>126865</v>
      </c>
      <c r="E2352">
        <v>127100</v>
      </c>
    </row>
    <row r="2353" spans="1:5" x14ac:dyDescent="0.25">
      <c r="A2353" s="2">
        <v>45755.447916666664</v>
      </c>
      <c r="B2353">
        <v>127340</v>
      </c>
      <c r="C2353">
        <v>127445</v>
      </c>
      <c r="D2353">
        <v>127020</v>
      </c>
      <c r="E2353">
        <v>127060</v>
      </c>
    </row>
    <row r="2354" spans="1:5" x14ac:dyDescent="0.25">
      <c r="A2354" s="2">
        <v>45755.444444444445</v>
      </c>
      <c r="B2354">
        <v>127280</v>
      </c>
      <c r="C2354">
        <v>127480</v>
      </c>
      <c r="D2354">
        <v>127015</v>
      </c>
      <c r="E2354">
        <v>127345</v>
      </c>
    </row>
    <row r="2355" spans="1:5" x14ac:dyDescent="0.25">
      <c r="A2355" s="2">
        <v>45755.440972222219</v>
      </c>
      <c r="B2355">
        <v>127385</v>
      </c>
      <c r="C2355">
        <v>127435</v>
      </c>
      <c r="D2355">
        <v>127090</v>
      </c>
      <c r="E2355">
        <v>127280</v>
      </c>
    </row>
    <row r="2356" spans="1:5" x14ac:dyDescent="0.25">
      <c r="A2356" s="2">
        <v>45755.4375</v>
      </c>
      <c r="B2356">
        <v>127735</v>
      </c>
      <c r="C2356">
        <v>127845</v>
      </c>
      <c r="D2356">
        <v>127325</v>
      </c>
      <c r="E2356">
        <v>127385</v>
      </c>
    </row>
    <row r="2357" spans="1:5" x14ac:dyDescent="0.25">
      <c r="A2357" s="2">
        <v>45755.434027777781</v>
      </c>
      <c r="B2357">
        <v>127680</v>
      </c>
      <c r="C2357">
        <v>127980</v>
      </c>
      <c r="D2357">
        <v>127595</v>
      </c>
      <c r="E2357">
        <v>127735</v>
      </c>
    </row>
    <row r="2358" spans="1:5" x14ac:dyDescent="0.25">
      <c r="A2358" s="2">
        <v>45755.430555555555</v>
      </c>
      <c r="B2358">
        <v>127325</v>
      </c>
      <c r="C2358">
        <v>127785</v>
      </c>
      <c r="D2358">
        <v>127280</v>
      </c>
      <c r="E2358">
        <v>127685</v>
      </c>
    </row>
    <row r="2359" spans="1:5" x14ac:dyDescent="0.25">
      <c r="A2359" s="2">
        <v>45755.427083333336</v>
      </c>
      <c r="B2359">
        <v>127135</v>
      </c>
      <c r="C2359">
        <v>127390</v>
      </c>
      <c r="D2359">
        <v>127035</v>
      </c>
      <c r="E2359">
        <v>127325</v>
      </c>
    </row>
    <row r="2360" spans="1:5" x14ac:dyDescent="0.25">
      <c r="A2360" s="2">
        <v>45755.423611111109</v>
      </c>
      <c r="B2360">
        <v>127285</v>
      </c>
      <c r="C2360">
        <v>127415</v>
      </c>
      <c r="D2360">
        <v>126975</v>
      </c>
      <c r="E2360">
        <v>127130</v>
      </c>
    </row>
    <row r="2361" spans="1:5" x14ac:dyDescent="0.25">
      <c r="A2361" s="2">
        <v>45755.420138888891</v>
      </c>
      <c r="B2361">
        <v>126645</v>
      </c>
      <c r="C2361">
        <v>127465</v>
      </c>
      <c r="D2361">
        <v>126575</v>
      </c>
      <c r="E2361">
        <v>127280</v>
      </c>
    </row>
    <row r="2362" spans="1:5" x14ac:dyDescent="0.25">
      <c r="A2362" s="2">
        <v>45755.416666666664</v>
      </c>
      <c r="B2362">
        <v>126605</v>
      </c>
      <c r="C2362">
        <v>126735</v>
      </c>
      <c r="D2362">
        <v>126470</v>
      </c>
      <c r="E2362">
        <v>126645</v>
      </c>
    </row>
    <row r="2363" spans="1:5" x14ac:dyDescent="0.25">
      <c r="A2363" s="2">
        <v>45755.413194444445</v>
      </c>
      <c r="B2363">
        <v>126545</v>
      </c>
      <c r="C2363">
        <v>126680</v>
      </c>
      <c r="D2363">
        <v>126470</v>
      </c>
      <c r="E2363">
        <v>126610</v>
      </c>
    </row>
    <row r="2364" spans="1:5" x14ac:dyDescent="0.25">
      <c r="A2364" s="2">
        <v>45755.409722222219</v>
      </c>
      <c r="B2364">
        <v>126380</v>
      </c>
      <c r="C2364">
        <v>126575</v>
      </c>
      <c r="D2364">
        <v>126365</v>
      </c>
      <c r="E2364">
        <v>126550</v>
      </c>
    </row>
    <row r="2365" spans="1:5" x14ac:dyDescent="0.25">
      <c r="A2365" s="2">
        <v>45755.40625</v>
      </c>
      <c r="B2365">
        <v>126260</v>
      </c>
      <c r="C2365">
        <v>126415</v>
      </c>
      <c r="D2365">
        <v>126235</v>
      </c>
      <c r="E2365">
        <v>126385</v>
      </c>
    </row>
    <row r="2366" spans="1:5" x14ac:dyDescent="0.25">
      <c r="A2366" s="2">
        <v>45755.402777777781</v>
      </c>
      <c r="B2366">
        <v>126245</v>
      </c>
      <c r="C2366">
        <v>126315</v>
      </c>
      <c r="D2366">
        <v>126170</v>
      </c>
      <c r="E2366">
        <v>126260</v>
      </c>
    </row>
    <row r="2367" spans="1:5" x14ac:dyDescent="0.25">
      <c r="A2367" s="2">
        <v>45755.399305555555</v>
      </c>
      <c r="B2367">
        <v>126275</v>
      </c>
      <c r="C2367">
        <v>126350</v>
      </c>
      <c r="D2367">
        <v>126200</v>
      </c>
      <c r="E2367">
        <v>126245</v>
      </c>
    </row>
    <row r="2368" spans="1:5" x14ac:dyDescent="0.25">
      <c r="A2368" s="2">
        <v>45755.395833333336</v>
      </c>
      <c r="B2368">
        <v>126535</v>
      </c>
      <c r="C2368">
        <v>126560</v>
      </c>
      <c r="D2368">
        <v>126270</v>
      </c>
      <c r="E2368">
        <v>126270</v>
      </c>
    </row>
    <row r="2369" spans="1:5" x14ac:dyDescent="0.25">
      <c r="A2369" s="2">
        <v>45755.392361111109</v>
      </c>
      <c r="B2369">
        <v>126450</v>
      </c>
      <c r="C2369">
        <v>126630</v>
      </c>
      <c r="D2369">
        <v>126450</v>
      </c>
      <c r="E2369">
        <v>126535</v>
      </c>
    </row>
    <row r="2370" spans="1:5" x14ac:dyDescent="0.25">
      <c r="A2370" s="2">
        <v>45755.388888888891</v>
      </c>
      <c r="B2370">
        <v>126640</v>
      </c>
      <c r="C2370">
        <v>126690</v>
      </c>
      <c r="D2370">
        <v>126440</v>
      </c>
      <c r="E2370">
        <v>126455</v>
      </c>
    </row>
    <row r="2371" spans="1:5" x14ac:dyDescent="0.25">
      <c r="A2371" s="2">
        <v>45755.385416666664</v>
      </c>
      <c r="B2371">
        <v>126810</v>
      </c>
      <c r="C2371">
        <v>126860</v>
      </c>
      <c r="D2371">
        <v>126630</v>
      </c>
      <c r="E2371">
        <v>126635</v>
      </c>
    </row>
    <row r="2372" spans="1:5" x14ac:dyDescent="0.25">
      <c r="A2372" s="2">
        <v>45755.381944444445</v>
      </c>
      <c r="B2372">
        <v>126810</v>
      </c>
      <c r="C2372">
        <v>127025</v>
      </c>
      <c r="D2372">
        <v>126790</v>
      </c>
      <c r="E2372">
        <v>126810</v>
      </c>
    </row>
    <row r="2373" spans="1:5" x14ac:dyDescent="0.25">
      <c r="A2373" s="2">
        <v>45755.378472222219</v>
      </c>
      <c r="B2373">
        <v>126815</v>
      </c>
      <c r="C2373">
        <v>126895</v>
      </c>
      <c r="D2373">
        <v>126565</v>
      </c>
      <c r="E2373">
        <v>126810</v>
      </c>
    </row>
    <row r="2374" spans="1:5" x14ac:dyDescent="0.25">
      <c r="A2374" s="2">
        <v>45755.375</v>
      </c>
      <c r="B2374">
        <v>127300</v>
      </c>
      <c r="C2374">
        <v>127445</v>
      </c>
      <c r="D2374">
        <v>126645</v>
      </c>
      <c r="E2374">
        <v>126810</v>
      </c>
    </row>
    <row r="2375" spans="1:5" x14ac:dyDescent="0.25">
      <c r="A2375" s="2">
        <v>45754.763888888891</v>
      </c>
      <c r="B2375">
        <v>125845</v>
      </c>
      <c r="C2375">
        <v>125960</v>
      </c>
      <c r="D2375">
        <v>125840</v>
      </c>
      <c r="E2375">
        <v>125890</v>
      </c>
    </row>
    <row r="2376" spans="1:5" x14ac:dyDescent="0.25">
      <c r="A2376" s="2">
        <v>45754.760416666664</v>
      </c>
      <c r="B2376">
        <v>125795</v>
      </c>
      <c r="C2376">
        <v>125860</v>
      </c>
      <c r="D2376">
        <v>125765</v>
      </c>
      <c r="E2376">
        <v>125845</v>
      </c>
    </row>
    <row r="2377" spans="1:5" x14ac:dyDescent="0.25">
      <c r="A2377" s="2">
        <v>45754.756944444445</v>
      </c>
      <c r="B2377">
        <v>125830</v>
      </c>
      <c r="C2377">
        <v>125835</v>
      </c>
      <c r="D2377">
        <v>125720</v>
      </c>
      <c r="E2377">
        <v>125800</v>
      </c>
    </row>
    <row r="2378" spans="1:5" x14ac:dyDescent="0.25">
      <c r="A2378" s="2">
        <v>45754.753472222219</v>
      </c>
      <c r="B2378">
        <v>125870</v>
      </c>
      <c r="C2378">
        <v>125880</v>
      </c>
      <c r="D2378">
        <v>125805</v>
      </c>
      <c r="E2378">
        <v>125830</v>
      </c>
    </row>
    <row r="2379" spans="1:5" x14ac:dyDescent="0.25">
      <c r="A2379" s="2">
        <v>45754.75</v>
      </c>
      <c r="B2379">
        <v>125900</v>
      </c>
      <c r="C2379">
        <v>125915</v>
      </c>
      <c r="D2379">
        <v>125855</v>
      </c>
      <c r="E2379">
        <v>125870</v>
      </c>
    </row>
    <row r="2380" spans="1:5" x14ac:dyDescent="0.25">
      <c r="A2380" s="2">
        <v>45754.746527777781</v>
      </c>
      <c r="B2380">
        <v>125840</v>
      </c>
      <c r="C2380">
        <v>125920</v>
      </c>
      <c r="D2380">
        <v>125800</v>
      </c>
      <c r="E2380">
        <v>125900</v>
      </c>
    </row>
    <row r="2381" spans="1:5" x14ac:dyDescent="0.25">
      <c r="A2381" s="2">
        <v>45754.743055555555</v>
      </c>
      <c r="B2381">
        <v>125795</v>
      </c>
      <c r="C2381">
        <v>125870</v>
      </c>
      <c r="D2381">
        <v>125780</v>
      </c>
      <c r="E2381">
        <v>125840</v>
      </c>
    </row>
    <row r="2382" spans="1:5" x14ac:dyDescent="0.25">
      <c r="A2382" s="2">
        <v>45754.739583333336</v>
      </c>
      <c r="B2382">
        <v>125900</v>
      </c>
      <c r="C2382">
        <v>125935</v>
      </c>
      <c r="D2382">
        <v>125790</v>
      </c>
      <c r="E2382">
        <v>125795</v>
      </c>
    </row>
    <row r="2383" spans="1:5" x14ac:dyDescent="0.25">
      <c r="A2383" s="2">
        <v>45754.736111111109</v>
      </c>
      <c r="B2383">
        <v>125755</v>
      </c>
      <c r="C2383">
        <v>125960</v>
      </c>
      <c r="D2383">
        <v>125715</v>
      </c>
      <c r="E2383">
        <v>125900</v>
      </c>
    </row>
    <row r="2384" spans="1:5" x14ac:dyDescent="0.25">
      <c r="A2384" s="2">
        <v>45754.732638888891</v>
      </c>
      <c r="B2384">
        <v>125785</v>
      </c>
      <c r="C2384">
        <v>125820</v>
      </c>
      <c r="D2384">
        <v>125725</v>
      </c>
      <c r="E2384">
        <v>125760</v>
      </c>
    </row>
    <row r="2385" spans="1:5" x14ac:dyDescent="0.25">
      <c r="A2385" s="2">
        <v>45754.729166666664</v>
      </c>
      <c r="B2385">
        <v>125900</v>
      </c>
      <c r="C2385">
        <v>125915</v>
      </c>
      <c r="D2385">
        <v>125760</v>
      </c>
      <c r="E2385">
        <v>125785</v>
      </c>
    </row>
    <row r="2386" spans="1:5" x14ac:dyDescent="0.25">
      <c r="A2386" s="2">
        <v>45754.725694444445</v>
      </c>
      <c r="B2386">
        <v>125950</v>
      </c>
      <c r="C2386">
        <v>125960</v>
      </c>
      <c r="D2386">
        <v>125825</v>
      </c>
      <c r="E2386">
        <v>125900</v>
      </c>
    </row>
    <row r="2387" spans="1:5" x14ac:dyDescent="0.25">
      <c r="A2387" s="2">
        <v>45754.722222222219</v>
      </c>
      <c r="B2387">
        <v>126000</v>
      </c>
      <c r="C2387">
        <v>126035</v>
      </c>
      <c r="D2387">
        <v>125920</v>
      </c>
      <c r="E2387">
        <v>125950</v>
      </c>
    </row>
    <row r="2388" spans="1:5" x14ac:dyDescent="0.25">
      <c r="A2388" s="2">
        <v>45754.71875</v>
      </c>
      <c r="B2388">
        <v>125930</v>
      </c>
      <c r="C2388">
        <v>126065</v>
      </c>
      <c r="D2388">
        <v>125920</v>
      </c>
      <c r="E2388">
        <v>125995</v>
      </c>
    </row>
    <row r="2389" spans="1:5" x14ac:dyDescent="0.25">
      <c r="A2389" s="2">
        <v>45754.715277777781</v>
      </c>
      <c r="B2389">
        <v>125880</v>
      </c>
      <c r="C2389">
        <v>126120</v>
      </c>
      <c r="D2389">
        <v>125865</v>
      </c>
      <c r="E2389">
        <v>125930</v>
      </c>
    </row>
    <row r="2390" spans="1:5" x14ac:dyDescent="0.25">
      <c r="A2390" s="2">
        <v>45754.711805555555</v>
      </c>
      <c r="B2390">
        <v>125925</v>
      </c>
      <c r="C2390">
        <v>125990</v>
      </c>
      <c r="D2390">
        <v>125860</v>
      </c>
      <c r="E2390">
        <v>125880</v>
      </c>
    </row>
    <row r="2391" spans="1:5" x14ac:dyDescent="0.25">
      <c r="A2391" s="2">
        <v>45754.708333333336</v>
      </c>
      <c r="B2391">
        <v>125815</v>
      </c>
      <c r="C2391">
        <v>125980</v>
      </c>
      <c r="D2391">
        <v>125790</v>
      </c>
      <c r="E2391">
        <v>125925</v>
      </c>
    </row>
    <row r="2392" spans="1:5" x14ac:dyDescent="0.25">
      <c r="A2392" s="2">
        <v>45754.704861111109</v>
      </c>
      <c r="B2392">
        <v>125910</v>
      </c>
      <c r="C2392">
        <v>126050</v>
      </c>
      <c r="D2392">
        <v>125785</v>
      </c>
      <c r="E2392">
        <v>125815</v>
      </c>
    </row>
    <row r="2393" spans="1:5" x14ac:dyDescent="0.25">
      <c r="A2393" s="2">
        <v>45754.701388888891</v>
      </c>
      <c r="B2393">
        <v>125715</v>
      </c>
      <c r="C2393">
        <v>125930</v>
      </c>
      <c r="D2393">
        <v>125590</v>
      </c>
      <c r="E2393">
        <v>125910</v>
      </c>
    </row>
    <row r="2394" spans="1:5" x14ac:dyDescent="0.25">
      <c r="A2394" s="2">
        <v>45754.697916666664</v>
      </c>
      <c r="B2394">
        <v>125765</v>
      </c>
      <c r="C2394">
        <v>125860</v>
      </c>
      <c r="D2394">
        <v>125525</v>
      </c>
      <c r="E2394">
        <v>125720</v>
      </c>
    </row>
    <row r="2395" spans="1:5" x14ac:dyDescent="0.25">
      <c r="A2395" s="2">
        <v>45754.694444444445</v>
      </c>
      <c r="B2395">
        <v>126200</v>
      </c>
      <c r="C2395">
        <v>126245</v>
      </c>
      <c r="D2395">
        <v>125730</v>
      </c>
      <c r="E2395">
        <v>125770</v>
      </c>
    </row>
    <row r="2396" spans="1:5" x14ac:dyDescent="0.25">
      <c r="A2396" s="2">
        <v>45754.690972222219</v>
      </c>
      <c r="B2396">
        <v>126145</v>
      </c>
      <c r="C2396">
        <v>126350</v>
      </c>
      <c r="D2396">
        <v>126015</v>
      </c>
      <c r="E2396">
        <v>126200</v>
      </c>
    </row>
    <row r="2397" spans="1:5" x14ac:dyDescent="0.25">
      <c r="A2397" s="2">
        <v>45754.6875</v>
      </c>
      <c r="B2397">
        <v>125805</v>
      </c>
      <c r="C2397">
        <v>126225</v>
      </c>
      <c r="D2397">
        <v>125790</v>
      </c>
      <c r="E2397">
        <v>126145</v>
      </c>
    </row>
    <row r="2398" spans="1:5" x14ac:dyDescent="0.25">
      <c r="A2398" s="2">
        <v>45754.684027777781</v>
      </c>
      <c r="B2398">
        <v>125985</v>
      </c>
      <c r="C2398">
        <v>126055</v>
      </c>
      <c r="D2398">
        <v>125780</v>
      </c>
      <c r="E2398">
        <v>125800</v>
      </c>
    </row>
    <row r="2399" spans="1:5" x14ac:dyDescent="0.25">
      <c r="A2399" s="2">
        <v>45754.680555555555</v>
      </c>
      <c r="B2399">
        <v>125950</v>
      </c>
      <c r="C2399">
        <v>126015</v>
      </c>
      <c r="D2399">
        <v>125805</v>
      </c>
      <c r="E2399">
        <v>125985</v>
      </c>
    </row>
    <row r="2400" spans="1:5" x14ac:dyDescent="0.25">
      <c r="A2400" s="2">
        <v>45754.677083333336</v>
      </c>
      <c r="B2400">
        <v>125785</v>
      </c>
      <c r="C2400">
        <v>126035</v>
      </c>
      <c r="D2400">
        <v>125630</v>
      </c>
      <c r="E2400">
        <v>125945</v>
      </c>
    </row>
    <row r="2401" spans="1:5" x14ac:dyDescent="0.25">
      <c r="A2401" s="2">
        <v>45754.673611111109</v>
      </c>
      <c r="B2401">
        <v>125765</v>
      </c>
      <c r="C2401">
        <v>125820</v>
      </c>
      <c r="D2401">
        <v>125605</v>
      </c>
      <c r="E2401">
        <v>125785</v>
      </c>
    </row>
    <row r="2402" spans="1:5" x14ac:dyDescent="0.25">
      <c r="A2402" s="2">
        <v>45754.670138888891</v>
      </c>
      <c r="B2402">
        <v>125765</v>
      </c>
      <c r="C2402">
        <v>125860</v>
      </c>
      <c r="D2402">
        <v>125675</v>
      </c>
      <c r="E2402">
        <v>125770</v>
      </c>
    </row>
    <row r="2403" spans="1:5" x14ac:dyDescent="0.25">
      <c r="A2403" s="2">
        <v>45754.666666666664</v>
      </c>
      <c r="B2403">
        <v>125560</v>
      </c>
      <c r="C2403">
        <v>125935</v>
      </c>
      <c r="D2403">
        <v>125535</v>
      </c>
      <c r="E2403">
        <v>125765</v>
      </c>
    </row>
    <row r="2404" spans="1:5" x14ac:dyDescent="0.25">
      <c r="A2404" s="2">
        <v>45754.663194444445</v>
      </c>
      <c r="B2404">
        <v>125580</v>
      </c>
      <c r="C2404">
        <v>125685</v>
      </c>
      <c r="D2404">
        <v>125435</v>
      </c>
      <c r="E2404">
        <v>125565</v>
      </c>
    </row>
    <row r="2405" spans="1:5" x14ac:dyDescent="0.25">
      <c r="A2405" s="2">
        <v>45754.659722222219</v>
      </c>
      <c r="B2405">
        <v>125885</v>
      </c>
      <c r="C2405">
        <v>125985</v>
      </c>
      <c r="D2405">
        <v>125500</v>
      </c>
      <c r="E2405">
        <v>125580</v>
      </c>
    </row>
    <row r="2406" spans="1:5" x14ac:dyDescent="0.25">
      <c r="A2406" s="2">
        <v>45754.65625</v>
      </c>
      <c r="B2406">
        <v>126010</v>
      </c>
      <c r="C2406">
        <v>126080</v>
      </c>
      <c r="D2406">
        <v>125825</v>
      </c>
      <c r="E2406">
        <v>125885</v>
      </c>
    </row>
    <row r="2407" spans="1:5" x14ac:dyDescent="0.25">
      <c r="A2407" s="2">
        <v>45754.652777777781</v>
      </c>
      <c r="B2407">
        <v>126135</v>
      </c>
      <c r="C2407">
        <v>126245</v>
      </c>
      <c r="D2407">
        <v>125980</v>
      </c>
      <c r="E2407">
        <v>126015</v>
      </c>
    </row>
    <row r="2408" spans="1:5" x14ac:dyDescent="0.25">
      <c r="A2408" s="2">
        <v>45754.649305555555</v>
      </c>
      <c r="B2408">
        <v>126080</v>
      </c>
      <c r="C2408">
        <v>126250</v>
      </c>
      <c r="D2408">
        <v>126015</v>
      </c>
      <c r="E2408">
        <v>126135</v>
      </c>
    </row>
    <row r="2409" spans="1:5" x14ac:dyDescent="0.25">
      <c r="A2409" s="2">
        <v>45754.645833333336</v>
      </c>
      <c r="B2409">
        <v>126245</v>
      </c>
      <c r="C2409">
        <v>126315</v>
      </c>
      <c r="D2409">
        <v>125860</v>
      </c>
      <c r="E2409">
        <v>126080</v>
      </c>
    </row>
    <row r="2410" spans="1:5" x14ac:dyDescent="0.25">
      <c r="A2410" s="2">
        <v>45754.642361111109</v>
      </c>
      <c r="B2410">
        <v>126680</v>
      </c>
      <c r="C2410">
        <v>126700</v>
      </c>
      <c r="D2410">
        <v>126160</v>
      </c>
      <c r="E2410">
        <v>126240</v>
      </c>
    </row>
    <row r="2411" spans="1:5" x14ac:dyDescent="0.25">
      <c r="A2411" s="2">
        <v>45754.638888888891</v>
      </c>
      <c r="B2411">
        <v>126675</v>
      </c>
      <c r="C2411">
        <v>126865</v>
      </c>
      <c r="D2411">
        <v>126570</v>
      </c>
      <c r="E2411">
        <v>126680</v>
      </c>
    </row>
    <row r="2412" spans="1:5" x14ac:dyDescent="0.25">
      <c r="A2412" s="2">
        <v>45754.635416666664</v>
      </c>
      <c r="B2412">
        <v>126370</v>
      </c>
      <c r="C2412">
        <v>126695</v>
      </c>
      <c r="D2412">
        <v>126330</v>
      </c>
      <c r="E2412">
        <v>126670</v>
      </c>
    </row>
    <row r="2413" spans="1:5" x14ac:dyDescent="0.25">
      <c r="A2413" s="2">
        <v>45754.631944444445</v>
      </c>
      <c r="B2413">
        <v>126500</v>
      </c>
      <c r="C2413">
        <v>126640</v>
      </c>
      <c r="D2413">
        <v>126265</v>
      </c>
      <c r="E2413">
        <v>126370</v>
      </c>
    </row>
    <row r="2414" spans="1:5" x14ac:dyDescent="0.25">
      <c r="A2414" s="2">
        <v>45754.628472222219</v>
      </c>
      <c r="B2414">
        <v>126650</v>
      </c>
      <c r="C2414">
        <v>126660</v>
      </c>
      <c r="D2414">
        <v>126385</v>
      </c>
      <c r="E2414">
        <v>126505</v>
      </c>
    </row>
    <row r="2415" spans="1:5" x14ac:dyDescent="0.25">
      <c r="A2415" s="2">
        <v>45754.625</v>
      </c>
      <c r="B2415">
        <v>126550</v>
      </c>
      <c r="C2415">
        <v>126735</v>
      </c>
      <c r="D2415">
        <v>126495</v>
      </c>
      <c r="E2415">
        <v>126650</v>
      </c>
    </row>
    <row r="2416" spans="1:5" x14ac:dyDescent="0.25">
      <c r="A2416" s="2">
        <v>45754.621527777781</v>
      </c>
      <c r="B2416">
        <v>126510</v>
      </c>
      <c r="C2416">
        <v>126585</v>
      </c>
      <c r="D2416">
        <v>126360</v>
      </c>
      <c r="E2416">
        <v>126550</v>
      </c>
    </row>
    <row r="2417" spans="1:5" x14ac:dyDescent="0.25">
      <c r="A2417" s="2">
        <v>45754.618055555555</v>
      </c>
      <c r="B2417">
        <v>126560</v>
      </c>
      <c r="C2417">
        <v>126660</v>
      </c>
      <c r="D2417">
        <v>126425</v>
      </c>
      <c r="E2417">
        <v>126510</v>
      </c>
    </row>
    <row r="2418" spans="1:5" x14ac:dyDescent="0.25">
      <c r="A2418" s="2">
        <v>45754.614583333336</v>
      </c>
      <c r="B2418">
        <v>126565</v>
      </c>
      <c r="C2418">
        <v>126895</v>
      </c>
      <c r="D2418">
        <v>126165</v>
      </c>
      <c r="E2418">
        <v>126565</v>
      </c>
    </row>
    <row r="2419" spans="1:5" x14ac:dyDescent="0.25">
      <c r="A2419" s="2">
        <v>45754.611111111109</v>
      </c>
      <c r="B2419">
        <v>126510</v>
      </c>
      <c r="C2419">
        <v>126665</v>
      </c>
      <c r="D2419">
        <v>126380</v>
      </c>
      <c r="E2419">
        <v>126565</v>
      </c>
    </row>
    <row r="2420" spans="1:5" x14ac:dyDescent="0.25">
      <c r="A2420" s="2">
        <v>45754.607638888891</v>
      </c>
      <c r="B2420">
        <v>126420</v>
      </c>
      <c r="C2420">
        <v>126760</v>
      </c>
      <c r="D2420">
        <v>126370</v>
      </c>
      <c r="E2420">
        <v>126510</v>
      </c>
    </row>
    <row r="2421" spans="1:5" x14ac:dyDescent="0.25">
      <c r="A2421" s="2">
        <v>45754.604166666664</v>
      </c>
      <c r="B2421">
        <v>126530</v>
      </c>
      <c r="C2421">
        <v>126540</v>
      </c>
      <c r="D2421">
        <v>126275</v>
      </c>
      <c r="E2421">
        <v>126425</v>
      </c>
    </row>
    <row r="2422" spans="1:5" x14ac:dyDescent="0.25">
      <c r="A2422" s="2">
        <v>45754.600694444445</v>
      </c>
      <c r="B2422">
        <v>126340</v>
      </c>
      <c r="C2422">
        <v>126565</v>
      </c>
      <c r="D2422">
        <v>126200</v>
      </c>
      <c r="E2422">
        <v>126535</v>
      </c>
    </row>
    <row r="2423" spans="1:5" x14ac:dyDescent="0.25">
      <c r="A2423" s="2">
        <v>45754.597222222219</v>
      </c>
      <c r="B2423">
        <v>126285</v>
      </c>
      <c r="C2423">
        <v>126435</v>
      </c>
      <c r="D2423">
        <v>126135</v>
      </c>
      <c r="E2423">
        <v>126340</v>
      </c>
    </row>
    <row r="2424" spans="1:5" x14ac:dyDescent="0.25">
      <c r="A2424" s="2">
        <v>45754.59375</v>
      </c>
      <c r="B2424">
        <v>126165</v>
      </c>
      <c r="C2424">
        <v>126460</v>
      </c>
      <c r="D2424">
        <v>126075</v>
      </c>
      <c r="E2424">
        <v>126285</v>
      </c>
    </row>
    <row r="2425" spans="1:5" x14ac:dyDescent="0.25">
      <c r="A2425" s="2">
        <v>45754.590277777781</v>
      </c>
      <c r="B2425">
        <v>125905</v>
      </c>
      <c r="C2425">
        <v>126225</v>
      </c>
      <c r="D2425">
        <v>125755</v>
      </c>
      <c r="E2425">
        <v>126165</v>
      </c>
    </row>
    <row r="2426" spans="1:5" x14ac:dyDescent="0.25">
      <c r="A2426" s="2">
        <v>45754.586805555555</v>
      </c>
      <c r="B2426">
        <v>125740</v>
      </c>
      <c r="C2426">
        <v>125975</v>
      </c>
      <c r="D2426">
        <v>125645</v>
      </c>
      <c r="E2426">
        <v>125905</v>
      </c>
    </row>
    <row r="2427" spans="1:5" x14ac:dyDescent="0.25">
      <c r="A2427" s="2">
        <v>45754.583333333336</v>
      </c>
      <c r="B2427">
        <v>125640</v>
      </c>
      <c r="C2427">
        <v>126330</v>
      </c>
      <c r="D2427">
        <v>125530</v>
      </c>
      <c r="E2427">
        <v>125735</v>
      </c>
    </row>
    <row r="2428" spans="1:5" x14ac:dyDescent="0.25">
      <c r="A2428" s="2">
        <v>45754.579861111109</v>
      </c>
      <c r="B2428">
        <v>125740</v>
      </c>
      <c r="C2428">
        <v>125740</v>
      </c>
      <c r="D2428">
        <v>125425</v>
      </c>
      <c r="E2428">
        <v>125645</v>
      </c>
    </row>
    <row r="2429" spans="1:5" x14ac:dyDescent="0.25">
      <c r="A2429" s="2">
        <v>45754.576388888891</v>
      </c>
      <c r="B2429">
        <v>125455</v>
      </c>
      <c r="C2429">
        <v>125825</v>
      </c>
      <c r="D2429">
        <v>125360</v>
      </c>
      <c r="E2429">
        <v>125735</v>
      </c>
    </row>
    <row r="2430" spans="1:5" x14ac:dyDescent="0.25">
      <c r="A2430" s="2">
        <v>45754.572916666664</v>
      </c>
      <c r="B2430">
        <v>125540</v>
      </c>
      <c r="C2430">
        <v>125635</v>
      </c>
      <c r="D2430">
        <v>125425</v>
      </c>
      <c r="E2430">
        <v>125455</v>
      </c>
    </row>
    <row r="2431" spans="1:5" x14ac:dyDescent="0.25">
      <c r="A2431" s="2">
        <v>45754.569444444445</v>
      </c>
      <c r="B2431">
        <v>125755</v>
      </c>
      <c r="C2431">
        <v>125840</v>
      </c>
      <c r="D2431">
        <v>125430</v>
      </c>
      <c r="E2431">
        <v>125540</v>
      </c>
    </row>
    <row r="2432" spans="1:5" x14ac:dyDescent="0.25">
      <c r="A2432" s="2">
        <v>45754.565972222219</v>
      </c>
      <c r="B2432">
        <v>125885</v>
      </c>
      <c r="C2432">
        <v>125885</v>
      </c>
      <c r="D2432">
        <v>125675</v>
      </c>
      <c r="E2432">
        <v>125760</v>
      </c>
    </row>
    <row r="2433" spans="1:5" x14ac:dyDescent="0.25">
      <c r="A2433" s="2">
        <v>45754.5625</v>
      </c>
      <c r="B2433">
        <v>125590</v>
      </c>
      <c r="C2433">
        <v>125925</v>
      </c>
      <c r="D2433">
        <v>125535</v>
      </c>
      <c r="E2433">
        <v>125880</v>
      </c>
    </row>
    <row r="2434" spans="1:5" x14ac:dyDescent="0.25">
      <c r="A2434" s="2">
        <v>45754.559027777781</v>
      </c>
      <c r="B2434">
        <v>125350</v>
      </c>
      <c r="C2434">
        <v>125680</v>
      </c>
      <c r="D2434">
        <v>125330</v>
      </c>
      <c r="E2434">
        <v>125595</v>
      </c>
    </row>
    <row r="2435" spans="1:5" x14ac:dyDescent="0.25">
      <c r="A2435" s="2">
        <v>45754.555555555555</v>
      </c>
      <c r="B2435">
        <v>125340</v>
      </c>
      <c r="C2435">
        <v>125450</v>
      </c>
      <c r="D2435">
        <v>125185</v>
      </c>
      <c r="E2435">
        <v>125345</v>
      </c>
    </row>
    <row r="2436" spans="1:5" x14ac:dyDescent="0.25">
      <c r="A2436" s="2">
        <v>45754.552083333336</v>
      </c>
      <c r="B2436">
        <v>125430</v>
      </c>
      <c r="C2436">
        <v>125475</v>
      </c>
      <c r="D2436">
        <v>125090</v>
      </c>
      <c r="E2436">
        <v>125340</v>
      </c>
    </row>
    <row r="2437" spans="1:5" x14ac:dyDescent="0.25">
      <c r="A2437" s="2">
        <v>45754.548611111109</v>
      </c>
      <c r="B2437">
        <v>125625</v>
      </c>
      <c r="C2437">
        <v>125645</v>
      </c>
      <c r="D2437">
        <v>125345</v>
      </c>
      <c r="E2437">
        <v>125430</v>
      </c>
    </row>
    <row r="2438" spans="1:5" x14ac:dyDescent="0.25">
      <c r="A2438" s="2">
        <v>45754.545138888891</v>
      </c>
      <c r="B2438">
        <v>125790</v>
      </c>
      <c r="C2438">
        <v>125795</v>
      </c>
      <c r="D2438">
        <v>125395</v>
      </c>
      <c r="E2438">
        <v>125630</v>
      </c>
    </row>
    <row r="2439" spans="1:5" x14ac:dyDescent="0.25">
      <c r="A2439" s="2">
        <v>45754.541666666664</v>
      </c>
      <c r="B2439">
        <v>125890</v>
      </c>
      <c r="C2439">
        <v>126070</v>
      </c>
      <c r="D2439">
        <v>125705</v>
      </c>
      <c r="E2439">
        <v>125790</v>
      </c>
    </row>
    <row r="2440" spans="1:5" x14ac:dyDescent="0.25">
      <c r="A2440" s="2">
        <v>45754.538194444445</v>
      </c>
      <c r="B2440">
        <v>125995</v>
      </c>
      <c r="C2440">
        <v>126150</v>
      </c>
      <c r="D2440">
        <v>125880</v>
      </c>
      <c r="E2440">
        <v>125885</v>
      </c>
    </row>
    <row r="2441" spans="1:5" x14ac:dyDescent="0.25">
      <c r="A2441" s="2">
        <v>45754.534722222219</v>
      </c>
      <c r="B2441">
        <v>126105</v>
      </c>
      <c r="C2441">
        <v>126305</v>
      </c>
      <c r="D2441">
        <v>125820</v>
      </c>
      <c r="E2441">
        <v>125990</v>
      </c>
    </row>
    <row r="2442" spans="1:5" x14ac:dyDescent="0.25">
      <c r="A2442" s="2">
        <v>45754.53125</v>
      </c>
      <c r="B2442">
        <v>126405</v>
      </c>
      <c r="C2442">
        <v>126430</v>
      </c>
      <c r="D2442">
        <v>125950</v>
      </c>
      <c r="E2442">
        <v>126105</v>
      </c>
    </row>
    <row r="2443" spans="1:5" x14ac:dyDescent="0.25">
      <c r="A2443" s="2">
        <v>45754.527777777781</v>
      </c>
      <c r="B2443">
        <v>125760</v>
      </c>
      <c r="C2443">
        <v>126465</v>
      </c>
      <c r="D2443">
        <v>125725</v>
      </c>
      <c r="E2443">
        <v>126405</v>
      </c>
    </row>
    <row r="2444" spans="1:5" x14ac:dyDescent="0.25">
      <c r="A2444" s="2">
        <v>45754.524305555555</v>
      </c>
      <c r="B2444">
        <v>125425</v>
      </c>
      <c r="C2444">
        <v>125955</v>
      </c>
      <c r="D2444">
        <v>125410</v>
      </c>
      <c r="E2444">
        <v>125760</v>
      </c>
    </row>
    <row r="2445" spans="1:5" x14ac:dyDescent="0.25">
      <c r="A2445" s="2">
        <v>45754.520833333336</v>
      </c>
      <c r="B2445">
        <v>125400</v>
      </c>
      <c r="C2445">
        <v>125695</v>
      </c>
      <c r="D2445">
        <v>125275</v>
      </c>
      <c r="E2445">
        <v>125425</v>
      </c>
    </row>
    <row r="2446" spans="1:5" x14ac:dyDescent="0.25">
      <c r="A2446" s="2">
        <v>45754.517361111109</v>
      </c>
      <c r="B2446">
        <v>125680</v>
      </c>
      <c r="C2446">
        <v>125845</v>
      </c>
      <c r="D2446">
        <v>125260</v>
      </c>
      <c r="E2446">
        <v>125395</v>
      </c>
    </row>
    <row r="2447" spans="1:5" x14ac:dyDescent="0.25">
      <c r="A2447" s="2">
        <v>45754.513888888891</v>
      </c>
      <c r="B2447">
        <v>126230</v>
      </c>
      <c r="C2447">
        <v>126430</v>
      </c>
      <c r="D2447">
        <v>125590</v>
      </c>
      <c r="E2447">
        <v>125680</v>
      </c>
    </row>
    <row r="2448" spans="1:5" x14ac:dyDescent="0.25">
      <c r="A2448" s="2">
        <v>45754.510416666664</v>
      </c>
      <c r="B2448">
        <v>126120</v>
      </c>
      <c r="C2448">
        <v>126395</v>
      </c>
      <c r="D2448">
        <v>125670</v>
      </c>
      <c r="E2448">
        <v>126235</v>
      </c>
    </row>
    <row r="2449" spans="1:5" x14ac:dyDescent="0.25">
      <c r="A2449" s="2">
        <v>45754.506944444445</v>
      </c>
      <c r="B2449">
        <v>126685</v>
      </c>
      <c r="C2449">
        <v>127060</v>
      </c>
      <c r="D2449">
        <v>126005</v>
      </c>
      <c r="E2449">
        <v>126115</v>
      </c>
    </row>
    <row r="2450" spans="1:5" x14ac:dyDescent="0.25">
      <c r="A2450" s="2">
        <v>45754.503472222219</v>
      </c>
      <c r="B2450">
        <v>127385</v>
      </c>
      <c r="C2450">
        <v>127390</v>
      </c>
      <c r="D2450">
        <v>126545</v>
      </c>
      <c r="E2450">
        <v>126680</v>
      </c>
    </row>
    <row r="2451" spans="1:5" x14ac:dyDescent="0.25">
      <c r="A2451" s="2">
        <v>45754.5</v>
      </c>
      <c r="B2451">
        <v>127190</v>
      </c>
      <c r="C2451">
        <v>127585</v>
      </c>
      <c r="D2451">
        <v>127000</v>
      </c>
      <c r="E2451">
        <v>127375</v>
      </c>
    </row>
    <row r="2452" spans="1:5" x14ac:dyDescent="0.25">
      <c r="A2452" s="2">
        <v>45754.496527777781</v>
      </c>
      <c r="B2452">
        <v>127015</v>
      </c>
      <c r="C2452">
        <v>127305</v>
      </c>
      <c r="D2452">
        <v>126750</v>
      </c>
      <c r="E2452">
        <v>127190</v>
      </c>
    </row>
    <row r="2453" spans="1:5" x14ac:dyDescent="0.25">
      <c r="A2453" s="2">
        <v>45754.493055555555</v>
      </c>
      <c r="B2453">
        <v>126600</v>
      </c>
      <c r="C2453">
        <v>127205</v>
      </c>
      <c r="D2453">
        <v>126575</v>
      </c>
      <c r="E2453">
        <v>127015</v>
      </c>
    </row>
    <row r="2454" spans="1:5" x14ac:dyDescent="0.25">
      <c r="A2454" s="2">
        <v>45754.489583333336</v>
      </c>
      <c r="B2454">
        <v>126375</v>
      </c>
      <c r="C2454">
        <v>126785</v>
      </c>
      <c r="D2454">
        <v>126275</v>
      </c>
      <c r="E2454">
        <v>126600</v>
      </c>
    </row>
    <row r="2455" spans="1:5" x14ac:dyDescent="0.25">
      <c r="A2455" s="2">
        <v>45754.486111111109</v>
      </c>
      <c r="B2455">
        <v>125665</v>
      </c>
      <c r="C2455">
        <v>126495</v>
      </c>
      <c r="D2455">
        <v>125620</v>
      </c>
      <c r="E2455">
        <v>126380</v>
      </c>
    </row>
    <row r="2456" spans="1:5" x14ac:dyDescent="0.25">
      <c r="A2456" s="2">
        <v>45754.482638888891</v>
      </c>
      <c r="B2456">
        <v>126360</v>
      </c>
      <c r="C2456">
        <v>126490</v>
      </c>
      <c r="D2456">
        <v>125505</v>
      </c>
      <c r="E2456">
        <v>125670</v>
      </c>
    </row>
    <row r="2457" spans="1:5" x14ac:dyDescent="0.25">
      <c r="A2457" s="2">
        <v>45754.479166666664</v>
      </c>
      <c r="B2457">
        <v>126055</v>
      </c>
      <c r="C2457">
        <v>127025</v>
      </c>
      <c r="D2457">
        <v>125730</v>
      </c>
      <c r="E2457">
        <v>126355</v>
      </c>
    </row>
    <row r="2458" spans="1:5" x14ac:dyDescent="0.25">
      <c r="A2458" s="2">
        <v>45754.475694444445</v>
      </c>
      <c r="B2458">
        <v>126485</v>
      </c>
      <c r="C2458">
        <v>127170</v>
      </c>
      <c r="D2458">
        <v>125850</v>
      </c>
      <c r="E2458">
        <v>126050</v>
      </c>
    </row>
    <row r="2459" spans="1:5" x14ac:dyDescent="0.25">
      <c r="A2459" s="2">
        <v>45754.472222222219</v>
      </c>
      <c r="B2459">
        <v>127775</v>
      </c>
      <c r="C2459">
        <v>127865</v>
      </c>
      <c r="D2459">
        <v>126275</v>
      </c>
      <c r="E2459">
        <v>126485</v>
      </c>
    </row>
    <row r="2460" spans="1:5" x14ac:dyDescent="0.25">
      <c r="A2460" s="2">
        <v>45754.46875</v>
      </c>
      <c r="B2460">
        <v>128235</v>
      </c>
      <c r="C2460">
        <v>128525</v>
      </c>
      <c r="D2460">
        <v>127640</v>
      </c>
      <c r="E2460">
        <v>127780</v>
      </c>
    </row>
    <row r="2461" spans="1:5" x14ac:dyDescent="0.25">
      <c r="A2461" s="2">
        <v>45754.465277777781</v>
      </c>
      <c r="B2461">
        <v>125530</v>
      </c>
      <c r="C2461">
        <v>129025</v>
      </c>
      <c r="D2461">
        <v>125525</v>
      </c>
      <c r="E2461">
        <v>128235</v>
      </c>
    </row>
    <row r="2462" spans="1:5" x14ac:dyDescent="0.25">
      <c r="A2462" s="2">
        <v>45754.461805555555</v>
      </c>
      <c r="B2462">
        <v>125545</v>
      </c>
      <c r="C2462">
        <v>125790</v>
      </c>
      <c r="D2462">
        <v>125440</v>
      </c>
      <c r="E2462">
        <v>125530</v>
      </c>
    </row>
    <row r="2463" spans="1:5" x14ac:dyDescent="0.25">
      <c r="A2463" s="2">
        <v>45754.458333333336</v>
      </c>
      <c r="B2463">
        <v>125530</v>
      </c>
      <c r="C2463">
        <v>125695</v>
      </c>
      <c r="D2463">
        <v>125370</v>
      </c>
      <c r="E2463">
        <v>125550</v>
      </c>
    </row>
    <row r="2464" spans="1:5" x14ac:dyDescent="0.25">
      <c r="A2464" s="2">
        <v>45754.454861111109</v>
      </c>
      <c r="B2464">
        <v>125135</v>
      </c>
      <c r="C2464">
        <v>125720</v>
      </c>
      <c r="D2464">
        <v>125130</v>
      </c>
      <c r="E2464">
        <v>125535</v>
      </c>
    </row>
    <row r="2465" spans="1:5" x14ac:dyDescent="0.25">
      <c r="A2465" s="2">
        <v>45754.451388888891</v>
      </c>
      <c r="B2465">
        <v>124855</v>
      </c>
      <c r="C2465">
        <v>125200</v>
      </c>
      <c r="D2465">
        <v>124845</v>
      </c>
      <c r="E2465">
        <v>125140</v>
      </c>
    </row>
    <row r="2466" spans="1:5" x14ac:dyDescent="0.25">
      <c r="A2466" s="2">
        <v>45754.447916666664</v>
      </c>
      <c r="B2466">
        <v>124470</v>
      </c>
      <c r="C2466">
        <v>124940</v>
      </c>
      <c r="D2466">
        <v>124335</v>
      </c>
      <c r="E2466">
        <v>124860</v>
      </c>
    </row>
    <row r="2467" spans="1:5" x14ac:dyDescent="0.25">
      <c r="A2467" s="2">
        <v>45754.444444444445</v>
      </c>
      <c r="B2467">
        <v>124960</v>
      </c>
      <c r="C2467">
        <v>125010</v>
      </c>
      <c r="D2467">
        <v>124225</v>
      </c>
      <c r="E2467">
        <v>124470</v>
      </c>
    </row>
    <row r="2468" spans="1:5" x14ac:dyDescent="0.25">
      <c r="A2468" s="2">
        <v>45754.440972222219</v>
      </c>
      <c r="B2468">
        <v>125365</v>
      </c>
      <c r="C2468">
        <v>125375</v>
      </c>
      <c r="D2468">
        <v>124735</v>
      </c>
      <c r="E2468">
        <v>124960</v>
      </c>
    </row>
    <row r="2469" spans="1:5" x14ac:dyDescent="0.25">
      <c r="A2469" s="2">
        <v>45754.4375</v>
      </c>
      <c r="B2469">
        <v>125250</v>
      </c>
      <c r="C2469">
        <v>125600</v>
      </c>
      <c r="D2469">
        <v>125060</v>
      </c>
      <c r="E2469">
        <v>125365</v>
      </c>
    </row>
    <row r="2470" spans="1:5" x14ac:dyDescent="0.25">
      <c r="A2470" s="2">
        <v>45754.434027777781</v>
      </c>
      <c r="B2470">
        <v>125250</v>
      </c>
      <c r="C2470">
        <v>125415</v>
      </c>
      <c r="D2470">
        <v>125120</v>
      </c>
      <c r="E2470">
        <v>125255</v>
      </c>
    </row>
    <row r="2471" spans="1:5" x14ac:dyDescent="0.25">
      <c r="A2471" s="2">
        <v>45754.430555555555</v>
      </c>
      <c r="B2471">
        <v>125485</v>
      </c>
      <c r="C2471">
        <v>125515</v>
      </c>
      <c r="D2471">
        <v>125185</v>
      </c>
      <c r="E2471">
        <v>125250</v>
      </c>
    </row>
    <row r="2472" spans="1:5" x14ac:dyDescent="0.25">
      <c r="A2472" s="2">
        <v>45754.427083333336</v>
      </c>
      <c r="B2472">
        <v>125735</v>
      </c>
      <c r="C2472">
        <v>125765</v>
      </c>
      <c r="D2472">
        <v>125315</v>
      </c>
      <c r="E2472">
        <v>125480</v>
      </c>
    </row>
    <row r="2473" spans="1:5" x14ac:dyDescent="0.25">
      <c r="A2473" s="2">
        <v>45754.423611111109</v>
      </c>
      <c r="B2473">
        <v>125870</v>
      </c>
      <c r="C2473">
        <v>125950</v>
      </c>
      <c r="D2473">
        <v>125640</v>
      </c>
      <c r="E2473">
        <v>125735</v>
      </c>
    </row>
    <row r="2474" spans="1:5" x14ac:dyDescent="0.25">
      <c r="A2474" s="2">
        <v>45754.420138888891</v>
      </c>
      <c r="B2474">
        <v>125905</v>
      </c>
      <c r="C2474">
        <v>126030</v>
      </c>
      <c r="D2474">
        <v>125810</v>
      </c>
      <c r="E2474">
        <v>125865</v>
      </c>
    </row>
    <row r="2475" spans="1:5" x14ac:dyDescent="0.25">
      <c r="A2475" s="2">
        <v>45754.416666666664</v>
      </c>
      <c r="B2475">
        <v>126080</v>
      </c>
      <c r="C2475">
        <v>126120</v>
      </c>
      <c r="D2475">
        <v>125800</v>
      </c>
      <c r="E2475">
        <v>125905</v>
      </c>
    </row>
    <row r="2476" spans="1:5" x14ac:dyDescent="0.25">
      <c r="A2476" s="2">
        <v>45754.413194444445</v>
      </c>
      <c r="B2476">
        <v>126245</v>
      </c>
      <c r="C2476">
        <v>126270</v>
      </c>
      <c r="D2476">
        <v>125960</v>
      </c>
      <c r="E2476">
        <v>126075</v>
      </c>
    </row>
    <row r="2477" spans="1:5" x14ac:dyDescent="0.25">
      <c r="A2477" s="2">
        <v>45754.409722222219</v>
      </c>
      <c r="B2477">
        <v>126255</v>
      </c>
      <c r="C2477">
        <v>126375</v>
      </c>
      <c r="D2477">
        <v>126175</v>
      </c>
      <c r="E2477">
        <v>126245</v>
      </c>
    </row>
    <row r="2478" spans="1:5" x14ac:dyDescent="0.25">
      <c r="A2478" s="2">
        <v>45754.40625</v>
      </c>
      <c r="B2478">
        <v>126310</v>
      </c>
      <c r="C2478">
        <v>126380</v>
      </c>
      <c r="D2478">
        <v>126000</v>
      </c>
      <c r="E2478">
        <v>126255</v>
      </c>
    </row>
    <row r="2479" spans="1:5" x14ac:dyDescent="0.25">
      <c r="A2479" s="2">
        <v>45754.402777777781</v>
      </c>
      <c r="B2479">
        <v>126230</v>
      </c>
      <c r="C2479">
        <v>126390</v>
      </c>
      <c r="D2479">
        <v>126155</v>
      </c>
      <c r="E2479">
        <v>126315</v>
      </c>
    </row>
    <row r="2480" spans="1:5" x14ac:dyDescent="0.25">
      <c r="A2480" s="2">
        <v>45754.399305555555</v>
      </c>
      <c r="B2480">
        <v>126390</v>
      </c>
      <c r="C2480">
        <v>126425</v>
      </c>
      <c r="D2480">
        <v>126205</v>
      </c>
      <c r="E2480">
        <v>126225</v>
      </c>
    </row>
    <row r="2481" spans="1:5" x14ac:dyDescent="0.25">
      <c r="A2481" s="2">
        <v>45754.395833333336</v>
      </c>
      <c r="B2481">
        <v>126410</v>
      </c>
      <c r="C2481">
        <v>126490</v>
      </c>
      <c r="D2481">
        <v>126250</v>
      </c>
      <c r="E2481">
        <v>126390</v>
      </c>
    </row>
    <row r="2482" spans="1:5" x14ac:dyDescent="0.25">
      <c r="A2482" s="2">
        <v>45754.392361111109</v>
      </c>
      <c r="B2482">
        <v>126100</v>
      </c>
      <c r="C2482">
        <v>126445</v>
      </c>
      <c r="D2482">
        <v>126055</v>
      </c>
      <c r="E2482">
        <v>126410</v>
      </c>
    </row>
    <row r="2483" spans="1:5" x14ac:dyDescent="0.25">
      <c r="A2483" s="2">
        <v>45754.388888888891</v>
      </c>
      <c r="B2483">
        <v>125815</v>
      </c>
      <c r="C2483">
        <v>126120</v>
      </c>
      <c r="D2483">
        <v>125770</v>
      </c>
      <c r="E2483">
        <v>126100</v>
      </c>
    </row>
    <row r="2484" spans="1:5" x14ac:dyDescent="0.25">
      <c r="A2484" s="2">
        <v>45754.385416666664</v>
      </c>
      <c r="B2484">
        <v>125725</v>
      </c>
      <c r="C2484">
        <v>125855</v>
      </c>
      <c r="D2484">
        <v>125465</v>
      </c>
      <c r="E2484">
        <v>125810</v>
      </c>
    </row>
    <row r="2485" spans="1:5" x14ac:dyDescent="0.25">
      <c r="A2485" s="2">
        <v>45754.381944444445</v>
      </c>
      <c r="B2485">
        <v>125860</v>
      </c>
      <c r="C2485">
        <v>125875</v>
      </c>
      <c r="D2485">
        <v>125655</v>
      </c>
      <c r="E2485">
        <v>125725</v>
      </c>
    </row>
    <row r="2486" spans="1:5" x14ac:dyDescent="0.25">
      <c r="A2486" s="2">
        <v>45754.378472222219</v>
      </c>
      <c r="B2486">
        <v>126000</v>
      </c>
      <c r="C2486">
        <v>126160</v>
      </c>
      <c r="D2486">
        <v>125700</v>
      </c>
      <c r="E2486">
        <v>125860</v>
      </c>
    </row>
    <row r="2487" spans="1:5" x14ac:dyDescent="0.25">
      <c r="A2487" s="2">
        <v>45754.375</v>
      </c>
      <c r="B2487">
        <v>125650</v>
      </c>
      <c r="C2487">
        <v>126065</v>
      </c>
      <c r="D2487">
        <v>125350</v>
      </c>
      <c r="E2487">
        <v>126000</v>
      </c>
    </row>
    <row r="2488" spans="1:5" x14ac:dyDescent="0.25">
      <c r="A2488" s="2">
        <v>45751.763888888891</v>
      </c>
      <c r="B2488">
        <v>127620</v>
      </c>
      <c r="C2488">
        <v>127790</v>
      </c>
      <c r="D2488">
        <v>127595</v>
      </c>
      <c r="E2488">
        <v>127650</v>
      </c>
    </row>
    <row r="2489" spans="1:5" x14ac:dyDescent="0.25">
      <c r="A2489" s="2">
        <v>45751.760416666664</v>
      </c>
      <c r="B2489">
        <v>127495</v>
      </c>
      <c r="C2489">
        <v>127625</v>
      </c>
      <c r="D2489">
        <v>127480</v>
      </c>
      <c r="E2489">
        <v>127620</v>
      </c>
    </row>
    <row r="2490" spans="1:5" x14ac:dyDescent="0.25">
      <c r="A2490" s="2">
        <v>45751.756944444445</v>
      </c>
      <c r="B2490">
        <v>127515</v>
      </c>
      <c r="C2490">
        <v>127555</v>
      </c>
      <c r="D2490">
        <v>127465</v>
      </c>
      <c r="E2490">
        <v>127495</v>
      </c>
    </row>
    <row r="2491" spans="1:5" x14ac:dyDescent="0.25">
      <c r="A2491" s="2">
        <v>45751.753472222219</v>
      </c>
      <c r="B2491">
        <v>127465</v>
      </c>
      <c r="C2491">
        <v>127535</v>
      </c>
      <c r="D2491">
        <v>127430</v>
      </c>
      <c r="E2491">
        <v>127515</v>
      </c>
    </row>
    <row r="2492" spans="1:5" x14ac:dyDescent="0.25">
      <c r="A2492" s="2">
        <v>45751.75</v>
      </c>
      <c r="B2492">
        <v>127625</v>
      </c>
      <c r="C2492">
        <v>127645</v>
      </c>
      <c r="D2492">
        <v>127350</v>
      </c>
      <c r="E2492">
        <v>127460</v>
      </c>
    </row>
    <row r="2493" spans="1:5" x14ac:dyDescent="0.25">
      <c r="A2493" s="2">
        <v>45751.746527777781</v>
      </c>
      <c r="B2493">
        <v>127515</v>
      </c>
      <c r="C2493">
        <v>127645</v>
      </c>
      <c r="D2493">
        <v>127455</v>
      </c>
      <c r="E2493">
        <v>127620</v>
      </c>
    </row>
    <row r="2494" spans="1:5" x14ac:dyDescent="0.25">
      <c r="A2494" s="2">
        <v>45751.743055555555</v>
      </c>
      <c r="B2494">
        <v>127580</v>
      </c>
      <c r="C2494">
        <v>127625</v>
      </c>
      <c r="D2494">
        <v>127470</v>
      </c>
      <c r="E2494">
        <v>127515</v>
      </c>
    </row>
    <row r="2495" spans="1:5" x14ac:dyDescent="0.25">
      <c r="A2495" s="2">
        <v>45751.739583333336</v>
      </c>
      <c r="B2495">
        <v>127485</v>
      </c>
      <c r="C2495">
        <v>127600</v>
      </c>
      <c r="D2495">
        <v>127415</v>
      </c>
      <c r="E2495">
        <v>127580</v>
      </c>
    </row>
    <row r="2496" spans="1:5" x14ac:dyDescent="0.25">
      <c r="A2496" s="2">
        <v>45751.736111111109</v>
      </c>
      <c r="B2496">
        <v>127415</v>
      </c>
      <c r="C2496">
        <v>127495</v>
      </c>
      <c r="D2496">
        <v>127385</v>
      </c>
      <c r="E2496">
        <v>127480</v>
      </c>
    </row>
    <row r="2497" spans="1:5" x14ac:dyDescent="0.25">
      <c r="A2497" s="2">
        <v>45751.732638888891</v>
      </c>
      <c r="B2497">
        <v>127510</v>
      </c>
      <c r="C2497">
        <v>127525</v>
      </c>
      <c r="D2497">
        <v>127410</v>
      </c>
      <c r="E2497">
        <v>127415</v>
      </c>
    </row>
    <row r="2498" spans="1:5" x14ac:dyDescent="0.25">
      <c r="A2498" s="2">
        <v>45751.729166666664</v>
      </c>
      <c r="B2498">
        <v>127415</v>
      </c>
      <c r="C2498">
        <v>127690</v>
      </c>
      <c r="D2498">
        <v>127410</v>
      </c>
      <c r="E2498">
        <v>127505</v>
      </c>
    </row>
    <row r="2499" spans="1:5" x14ac:dyDescent="0.25">
      <c r="A2499" s="2">
        <v>45751.725694444445</v>
      </c>
      <c r="B2499">
        <v>127310</v>
      </c>
      <c r="C2499">
        <v>127430</v>
      </c>
      <c r="D2499">
        <v>127280</v>
      </c>
      <c r="E2499">
        <v>127415</v>
      </c>
    </row>
    <row r="2500" spans="1:5" x14ac:dyDescent="0.25">
      <c r="A2500" s="2">
        <v>45751.722222222219</v>
      </c>
      <c r="B2500">
        <v>127395</v>
      </c>
      <c r="C2500">
        <v>127405</v>
      </c>
      <c r="D2500">
        <v>127295</v>
      </c>
      <c r="E2500">
        <v>127310</v>
      </c>
    </row>
    <row r="2501" spans="1:5" x14ac:dyDescent="0.25">
      <c r="A2501" s="2">
        <v>45751.71875</v>
      </c>
      <c r="B2501">
        <v>127455</v>
      </c>
      <c r="C2501">
        <v>127485</v>
      </c>
      <c r="D2501">
        <v>127350</v>
      </c>
      <c r="E2501">
        <v>127395</v>
      </c>
    </row>
    <row r="2502" spans="1:5" x14ac:dyDescent="0.25">
      <c r="A2502" s="2">
        <v>45751.715277777781</v>
      </c>
      <c r="B2502">
        <v>127640</v>
      </c>
      <c r="C2502">
        <v>127675</v>
      </c>
      <c r="D2502">
        <v>127430</v>
      </c>
      <c r="E2502">
        <v>127450</v>
      </c>
    </row>
    <row r="2503" spans="1:5" x14ac:dyDescent="0.25">
      <c r="A2503" s="2">
        <v>45751.711805555555</v>
      </c>
      <c r="B2503">
        <v>127635</v>
      </c>
      <c r="C2503">
        <v>127715</v>
      </c>
      <c r="D2503">
        <v>127610</v>
      </c>
      <c r="E2503">
        <v>127645</v>
      </c>
    </row>
    <row r="2504" spans="1:5" x14ac:dyDescent="0.25">
      <c r="A2504" s="2">
        <v>45751.708333333336</v>
      </c>
      <c r="B2504">
        <v>127485</v>
      </c>
      <c r="C2504">
        <v>127670</v>
      </c>
      <c r="D2504">
        <v>127470</v>
      </c>
      <c r="E2504">
        <v>127640</v>
      </c>
    </row>
    <row r="2505" spans="1:5" x14ac:dyDescent="0.25">
      <c r="A2505" s="2">
        <v>45751.704861111109</v>
      </c>
      <c r="B2505">
        <v>127690</v>
      </c>
      <c r="C2505">
        <v>127695</v>
      </c>
      <c r="D2505">
        <v>127485</v>
      </c>
      <c r="E2505">
        <v>127485</v>
      </c>
    </row>
    <row r="2506" spans="1:5" x14ac:dyDescent="0.25">
      <c r="A2506" s="2">
        <v>45751.701388888891</v>
      </c>
      <c r="B2506">
        <v>127565</v>
      </c>
      <c r="C2506">
        <v>127700</v>
      </c>
      <c r="D2506">
        <v>127500</v>
      </c>
      <c r="E2506">
        <v>127690</v>
      </c>
    </row>
    <row r="2507" spans="1:5" x14ac:dyDescent="0.25">
      <c r="A2507" s="2">
        <v>45751.697916666664</v>
      </c>
      <c r="B2507">
        <v>127655</v>
      </c>
      <c r="C2507">
        <v>127750</v>
      </c>
      <c r="D2507">
        <v>127530</v>
      </c>
      <c r="E2507">
        <v>127565</v>
      </c>
    </row>
    <row r="2508" spans="1:5" x14ac:dyDescent="0.25">
      <c r="A2508" s="2">
        <v>45751.694444444445</v>
      </c>
      <c r="B2508">
        <v>127685</v>
      </c>
      <c r="C2508">
        <v>127715</v>
      </c>
      <c r="D2508">
        <v>127605</v>
      </c>
      <c r="E2508">
        <v>127660</v>
      </c>
    </row>
    <row r="2509" spans="1:5" x14ac:dyDescent="0.25">
      <c r="A2509" s="2">
        <v>45751.690972222219</v>
      </c>
      <c r="B2509">
        <v>127830</v>
      </c>
      <c r="C2509">
        <v>127855</v>
      </c>
      <c r="D2509">
        <v>127605</v>
      </c>
      <c r="E2509">
        <v>127680</v>
      </c>
    </row>
    <row r="2510" spans="1:5" x14ac:dyDescent="0.25">
      <c r="A2510" s="2">
        <v>45751.6875</v>
      </c>
      <c r="B2510">
        <v>127435</v>
      </c>
      <c r="C2510">
        <v>127840</v>
      </c>
      <c r="D2510">
        <v>127395</v>
      </c>
      <c r="E2510">
        <v>127830</v>
      </c>
    </row>
    <row r="2511" spans="1:5" x14ac:dyDescent="0.25">
      <c r="A2511" s="2">
        <v>45751.684027777781</v>
      </c>
      <c r="B2511">
        <v>127475</v>
      </c>
      <c r="C2511">
        <v>127530</v>
      </c>
      <c r="D2511">
        <v>127390</v>
      </c>
      <c r="E2511">
        <v>127440</v>
      </c>
    </row>
    <row r="2512" spans="1:5" x14ac:dyDescent="0.25">
      <c r="A2512" s="2">
        <v>45751.680555555555</v>
      </c>
      <c r="B2512">
        <v>127285</v>
      </c>
      <c r="C2512">
        <v>127510</v>
      </c>
      <c r="D2512">
        <v>127275</v>
      </c>
      <c r="E2512">
        <v>127480</v>
      </c>
    </row>
    <row r="2513" spans="1:5" x14ac:dyDescent="0.25">
      <c r="A2513" s="2">
        <v>45751.677083333336</v>
      </c>
      <c r="B2513">
        <v>127490</v>
      </c>
      <c r="C2513">
        <v>127525</v>
      </c>
      <c r="D2513">
        <v>127250</v>
      </c>
      <c r="E2513">
        <v>127285</v>
      </c>
    </row>
    <row r="2514" spans="1:5" x14ac:dyDescent="0.25">
      <c r="A2514" s="2">
        <v>45751.673611111109</v>
      </c>
      <c r="B2514">
        <v>127395</v>
      </c>
      <c r="C2514">
        <v>127540</v>
      </c>
      <c r="D2514">
        <v>127380</v>
      </c>
      <c r="E2514">
        <v>127485</v>
      </c>
    </row>
    <row r="2515" spans="1:5" x14ac:dyDescent="0.25">
      <c r="A2515" s="2">
        <v>45751.670138888891</v>
      </c>
      <c r="B2515">
        <v>127435</v>
      </c>
      <c r="C2515">
        <v>127445</v>
      </c>
      <c r="D2515">
        <v>127340</v>
      </c>
      <c r="E2515">
        <v>127400</v>
      </c>
    </row>
    <row r="2516" spans="1:5" x14ac:dyDescent="0.25">
      <c r="A2516" s="2">
        <v>45751.666666666664</v>
      </c>
      <c r="B2516">
        <v>127375</v>
      </c>
      <c r="C2516">
        <v>127485</v>
      </c>
      <c r="D2516">
        <v>127300</v>
      </c>
      <c r="E2516">
        <v>127435</v>
      </c>
    </row>
    <row r="2517" spans="1:5" x14ac:dyDescent="0.25">
      <c r="A2517" s="2">
        <v>45751.663194444445</v>
      </c>
      <c r="B2517">
        <v>127365</v>
      </c>
      <c r="C2517">
        <v>127390</v>
      </c>
      <c r="D2517">
        <v>127290</v>
      </c>
      <c r="E2517">
        <v>127375</v>
      </c>
    </row>
    <row r="2518" spans="1:5" x14ac:dyDescent="0.25">
      <c r="A2518" s="2">
        <v>45751.659722222219</v>
      </c>
      <c r="B2518">
        <v>127365</v>
      </c>
      <c r="C2518">
        <v>127445</v>
      </c>
      <c r="D2518">
        <v>127315</v>
      </c>
      <c r="E2518">
        <v>127365</v>
      </c>
    </row>
    <row r="2519" spans="1:5" x14ac:dyDescent="0.25">
      <c r="A2519" s="2">
        <v>45751.65625</v>
      </c>
      <c r="B2519">
        <v>127255</v>
      </c>
      <c r="C2519">
        <v>127375</v>
      </c>
      <c r="D2519">
        <v>127165</v>
      </c>
      <c r="E2519">
        <v>127365</v>
      </c>
    </row>
    <row r="2520" spans="1:5" x14ac:dyDescent="0.25">
      <c r="A2520" s="2">
        <v>45751.652777777781</v>
      </c>
      <c r="B2520">
        <v>127595</v>
      </c>
      <c r="C2520">
        <v>127595</v>
      </c>
      <c r="D2520">
        <v>127180</v>
      </c>
      <c r="E2520">
        <v>127250</v>
      </c>
    </row>
    <row r="2521" spans="1:5" x14ac:dyDescent="0.25">
      <c r="A2521" s="2">
        <v>45751.649305555555</v>
      </c>
      <c r="B2521">
        <v>127580</v>
      </c>
      <c r="C2521">
        <v>127685</v>
      </c>
      <c r="D2521">
        <v>127510</v>
      </c>
      <c r="E2521">
        <v>127590</v>
      </c>
    </row>
    <row r="2522" spans="1:5" x14ac:dyDescent="0.25">
      <c r="A2522" s="2">
        <v>45751.645833333336</v>
      </c>
      <c r="B2522">
        <v>127520</v>
      </c>
      <c r="C2522">
        <v>127630</v>
      </c>
      <c r="D2522">
        <v>127455</v>
      </c>
      <c r="E2522">
        <v>127585</v>
      </c>
    </row>
    <row r="2523" spans="1:5" x14ac:dyDescent="0.25">
      <c r="A2523" s="2">
        <v>45751.642361111109</v>
      </c>
      <c r="B2523">
        <v>127465</v>
      </c>
      <c r="C2523">
        <v>127550</v>
      </c>
      <c r="D2523">
        <v>127425</v>
      </c>
      <c r="E2523">
        <v>127520</v>
      </c>
    </row>
    <row r="2524" spans="1:5" x14ac:dyDescent="0.25">
      <c r="A2524" s="2">
        <v>45751.638888888891</v>
      </c>
      <c r="B2524">
        <v>127550</v>
      </c>
      <c r="C2524">
        <v>127630</v>
      </c>
      <c r="D2524">
        <v>127450</v>
      </c>
      <c r="E2524">
        <v>127465</v>
      </c>
    </row>
    <row r="2525" spans="1:5" x14ac:dyDescent="0.25">
      <c r="A2525" s="2">
        <v>45751.635416666664</v>
      </c>
      <c r="B2525">
        <v>127575</v>
      </c>
      <c r="C2525">
        <v>127590</v>
      </c>
      <c r="D2525">
        <v>127490</v>
      </c>
      <c r="E2525">
        <v>127550</v>
      </c>
    </row>
    <row r="2526" spans="1:5" x14ac:dyDescent="0.25">
      <c r="A2526" s="2">
        <v>45751.631944444445</v>
      </c>
      <c r="B2526">
        <v>127580</v>
      </c>
      <c r="C2526">
        <v>127615</v>
      </c>
      <c r="D2526">
        <v>127480</v>
      </c>
      <c r="E2526">
        <v>127570</v>
      </c>
    </row>
    <row r="2527" spans="1:5" x14ac:dyDescent="0.25">
      <c r="A2527" s="2">
        <v>45751.628472222219</v>
      </c>
      <c r="B2527">
        <v>127690</v>
      </c>
      <c r="C2527">
        <v>127720</v>
      </c>
      <c r="D2527">
        <v>127550</v>
      </c>
      <c r="E2527">
        <v>127580</v>
      </c>
    </row>
    <row r="2528" spans="1:5" x14ac:dyDescent="0.25">
      <c r="A2528" s="2">
        <v>45751.625</v>
      </c>
      <c r="B2528">
        <v>127730</v>
      </c>
      <c r="C2528">
        <v>127825</v>
      </c>
      <c r="D2528">
        <v>127675</v>
      </c>
      <c r="E2528">
        <v>127690</v>
      </c>
    </row>
    <row r="2529" spans="1:5" x14ac:dyDescent="0.25">
      <c r="A2529" s="2">
        <v>45751.621527777781</v>
      </c>
      <c r="B2529">
        <v>127675</v>
      </c>
      <c r="C2529">
        <v>127730</v>
      </c>
      <c r="D2529">
        <v>127600</v>
      </c>
      <c r="E2529">
        <v>127730</v>
      </c>
    </row>
    <row r="2530" spans="1:5" x14ac:dyDescent="0.25">
      <c r="A2530" s="2">
        <v>45751.618055555555</v>
      </c>
      <c r="B2530">
        <v>127800</v>
      </c>
      <c r="C2530">
        <v>127815</v>
      </c>
      <c r="D2530">
        <v>127600</v>
      </c>
      <c r="E2530">
        <v>127675</v>
      </c>
    </row>
    <row r="2531" spans="1:5" x14ac:dyDescent="0.25">
      <c r="A2531" s="2">
        <v>45751.614583333336</v>
      </c>
      <c r="B2531">
        <v>127665</v>
      </c>
      <c r="C2531">
        <v>127850</v>
      </c>
      <c r="D2531">
        <v>127635</v>
      </c>
      <c r="E2531">
        <v>127800</v>
      </c>
    </row>
    <row r="2532" spans="1:5" x14ac:dyDescent="0.25">
      <c r="A2532" s="2">
        <v>45751.611111111109</v>
      </c>
      <c r="B2532">
        <v>127580</v>
      </c>
      <c r="C2532">
        <v>127735</v>
      </c>
      <c r="D2532">
        <v>127565</v>
      </c>
      <c r="E2532">
        <v>127660</v>
      </c>
    </row>
    <row r="2533" spans="1:5" x14ac:dyDescent="0.25">
      <c r="A2533" s="2">
        <v>45751.607638888891</v>
      </c>
      <c r="B2533">
        <v>127455</v>
      </c>
      <c r="C2533">
        <v>127715</v>
      </c>
      <c r="D2533">
        <v>127440</v>
      </c>
      <c r="E2533">
        <v>127585</v>
      </c>
    </row>
    <row r="2534" spans="1:5" x14ac:dyDescent="0.25">
      <c r="A2534" s="2">
        <v>45751.604166666664</v>
      </c>
      <c r="B2534">
        <v>127435</v>
      </c>
      <c r="C2534">
        <v>127490</v>
      </c>
      <c r="D2534">
        <v>127290</v>
      </c>
      <c r="E2534">
        <v>127460</v>
      </c>
    </row>
    <row r="2535" spans="1:5" x14ac:dyDescent="0.25">
      <c r="A2535" s="2">
        <v>45751.600694444445</v>
      </c>
      <c r="B2535">
        <v>127400</v>
      </c>
      <c r="C2535">
        <v>127525</v>
      </c>
      <c r="D2535">
        <v>127395</v>
      </c>
      <c r="E2535">
        <v>127440</v>
      </c>
    </row>
    <row r="2536" spans="1:5" x14ac:dyDescent="0.25">
      <c r="A2536" s="2">
        <v>45751.597222222219</v>
      </c>
      <c r="B2536">
        <v>127345</v>
      </c>
      <c r="C2536">
        <v>127435</v>
      </c>
      <c r="D2536">
        <v>127265</v>
      </c>
      <c r="E2536">
        <v>127400</v>
      </c>
    </row>
    <row r="2537" spans="1:5" x14ac:dyDescent="0.25">
      <c r="A2537" s="2">
        <v>45751.59375</v>
      </c>
      <c r="B2537">
        <v>127360</v>
      </c>
      <c r="C2537">
        <v>127385</v>
      </c>
      <c r="D2537">
        <v>127245</v>
      </c>
      <c r="E2537">
        <v>127345</v>
      </c>
    </row>
    <row r="2538" spans="1:5" x14ac:dyDescent="0.25">
      <c r="A2538" s="2">
        <v>45751.590277777781</v>
      </c>
      <c r="B2538">
        <v>127415</v>
      </c>
      <c r="C2538">
        <v>127450</v>
      </c>
      <c r="D2538">
        <v>127275</v>
      </c>
      <c r="E2538">
        <v>127360</v>
      </c>
    </row>
    <row r="2539" spans="1:5" x14ac:dyDescent="0.25">
      <c r="A2539" s="2">
        <v>45751.586805555555</v>
      </c>
      <c r="B2539">
        <v>127605</v>
      </c>
      <c r="C2539">
        <v>127640</v>
      </c>
      <c r="D2539">
        <v>127385</v>
      </c>
      <c r="E2539">
        <v>127415</v>
      </c>
    </row>
    <row r="2540" spans="1:5" x14ac:dyDescent="0.25">
      <c r="A2540" s="2">
        <v>45751.583333333336</v>
      </c>
      <c r="B2540">
        <v>127570</v>
      </c>
      <c r="C2540">
        <v>127665</v>
      </c>
      <c r="D2540">
        <v>127525</v>
      </c>
      <c r="E2540">
        <v>127605</v>
      </c>
    </row>
    <row r="2541" spans="1:5" x14ac:dyDescent="0.25">
      <c r="A2541" s="2">
        <v>45751.579861111109</v>
      </c>
      <c r="B2541">
        <v>127640</v>
      </c>
      <c r="C2541">
        <v>127680</v>
      </c>
      <c r="D2541">
        <v>127560</v>
      </c>
      <c r="E2541">
        <v>127565</v>
      </c>
    </row>
    <row r="2542" spans="1:5" x14ac:dyDescent="0.25">
      <c r="A2542" s="2">
        <v>45751.576388888891</v>
      </c>
      <c r="B2542">
        <v>127615</v>
      </c>
      <c r="C2542">
        <v>127685</v>
      </c>
      <c r="D2542">
        <v>127550</v>
      </c>
      <c r="E2542">
        <v>127640</v>
      </c>
    </row>
    <row r="2543" spans="1:5" x14ac:dyDescent="0.25">
      <c r="A2543" s="2">
        <v>45751.572916666664</v>
      </c>
      <c r="B2543">
        <v>127610</v>
      </c>
      <c r="C2543">
        <v>127680</v>
      </c>
      <c r="D2543">
        <v>127575</v>
      </c>
      <c r="E2543">
        <v>127615</v>
      </c>
    </row>
    <row r="2544" spans="1:5" x14ac:dyDescent="0.25">
      <c r="A2544" s="2">
        <v>45751.569444444445</v>
      </c>
      <c r="B2544">
        <v>127520</v>
      </c>
      <c r="C2544">
        <v>127795</v>
      </c>
      <c r="D2544">
        <v>127515</v>
      </c>
      <c r="E2544">
        <v>127610</v>
      </c>
    </row>
    <row r="2545" spans="1:5" x14ac:dyDescent="0.25">
      <c r="A2545" s="2">
        <v>45751.565972222219</v>
      </c>
      <c r="B2545">
        <v>127365</v>
      </c>
      <c r="C2545">
        <v>127550</v>
      </c>
      <c r="D2545">
        <v>127355</v>
      </c>
      <c r="E2545">
        <v>127520</v>
      </c>
    </row>
    <row r="2546" spans="1:5" x14ac:dyDescent="0.25">
      <c r="A2546" s="2">
        <v>45751.5625</v>
      </c>
      <c r="B2546">
        <v>127355</v>
      </c>
      <c r="C2546">
        <v>127435</v>
      </c>
      <c r="D2546">
        <v>127335</v>
      </c>
      <c r="E2546">
        <v>127360</v>
      </c>
    </row>
    <row r="2547" spans="1:5" x14ac:dyDescent="0.25">
      <c r="A2547" s="2">
        <v>45751.559027777781</v>
      </c>
      <c r="B2547">
        <v>127330</v>
      </c>
      <c r="C2547">
        <v>127380</v>
      </c>
      <c r="D2547">
        <v>127215</v>
      </c>
      <c r="E2547">
        <v>127355</v>
      </c>
    </row>
    <row r="2548" spans="1:5" x14ac:dyDescent="0.25">
      <c r="A2548" s="2">
        <v>45751.555555555555</v>
      </c>
      <c r="B2548">
        <v>127400</v>
      </c>
      <c r="C2548">
        <v>127405</v>
      </c>
      <c r="D2548">
        <v>127260</v>
      </c>
      <c r="E2548">
        <v>127325</v>
      </c>
    </row>
    <row r="2549" spans="1:5" x14ac:dyDescent="0.25">
      <c r="A2549" s="2">
        <v>45751.552083333336</v>
      </c>
      <c r="B2549">
        <v>127805</v>
      </c>
      <c r="C2549">
        <v>127815</v>
      </c>
      <c r="D2549">
        <v>127380</v>
      </c>
      <c r="E2549">
        <v>127395</v>
      </c>
    </row>
    <row r="2550" spans="1:5" x14ac:dyDescent="0.25">
      <c r="A2550" s="2">
        <v>45751.548611111109</v>
      </c>
      <c r="B2550">
        <v>127670</v>
      </c>
      <c r="C2550">
        <v>127850</v>
      </c>
      <c r="D2550">
        <v>127655</v>
      </c>
      <c r="E2550">
        <v>127805</v>
      </c>
    </row>
    <row r="2551" spans="1:5" x14ac:dyDescent="0.25">
      <c r="A2551" s="2">
        <v>45751.545138888891</v>
      </c>
      <c r="B2551">
        <v>127505</v>
      </c>
      <c r="C2551">
        <v>127760</v>
      </c>
      <c r="D2551">
        <v>127485</v>
      </c>
      <c r="E2551">
        <v>127675</v>
      </c>
    </row>
    <row r="2552" spans="1:5" x14ac:dyDescent="0.25">
      <c r="A2552" s="2">
        <v>45751.541666666664</v>
      </c>
      <c r="B2552">
        <v>127540</v>
      </c>
      <c r="C2552">
        <v>127620</v>
      </c>
      <c r="D2552">
        <v>127500</v>
      </c>
      <c r="E2552">
        <v>127505</v>
      </c>
    </row>
    <row r="2553" spans="1:5" x14ac:dyDescent="0.25">
      <c r="A2553" s="2">
        <v>45751.538194444445</v>
      </c>
      <c r="B2553">
        <v>127635</v>
      </c>
      <c r="C2553">
        <v>127695</v>
      </c>
      <c r="D2553">
        <v>127475</v>
      </c>
      <c r="E2553">
        <v>127540</v>
      </c>
    </row>
    <row r="2554" spans="1:5" x14ac:dyDescent="0.25">
      <c r="A2554" s="2">
        <v>45751.534722222219</v>
      </c>
      <c r="B2554">
        <v>127720</v>
      </c>
      <c r="C2554">
        <v>127820</v>
      </c>
      <c r="D2554">
        <v>127560</v>
      </c>
      <c r="E2554">
        <v>127635</v>
      </c>
    </row>
    <row r="2555" spans="1:5" x14ac:dyDescent="0.25">
      <c r="A2555" s="2">
        <v>45751.53125</v>
      </c>
      <c r="B2555">
        <v>127605</v>
      </c>
      <c r="C2555">
        <v>127800</v>
      </c>
      <c r="D2555">
        <v>127540</v>
      </c>
      <c r="E2555">
        <v>127725</v>
      </c>
    </row>
    <row r="2556" spans="1:5" x14ac:dyDescent="0.25">
      <c r="A2556" s="2">
        <v>45751.527777777781</v>
      </c>
      <c r="B2556">
        <v>127390</v>
      </c>
      <c r="C2556">
        <v>127715</v>
      </c>
      <c r="D2556">
        <v>127310</v>
      </c>
      <c r="E2556">
        <v>127610</v>
      </c>
    </row>
    <row r="2557" spans="1:5" x14ac:dyDescent="0.25">
      <c r="A2557" s="2">
        <v>45751.524305555555</v>
      </c>
      <c r="B2557">
        <v>127495</v>
      </c>
      <c r="C2557">
        <v>127535</v>
      </c>
      <c r="D2557">
        <v>127240</v>
      </c>
      <c r="E2557">
        <v>127385</v>
      </c>
    </row>
    <row r="2558" spans="1:5" x14ac:dyDescent="0.25">
      <c r="A2558" s="2">
        <v>45751.520833333336</v>
      </c>
      <c r="B2558">
        <v>127465</v>
      </c>
      <c r="C2558">
        <v>127640</v>
      </c>
      <c r="D2558">
        <v>127400</v>
      </c>
      <c r="E2558">
        <v>127500</v>
      </c>
    </row>
    <row r="2559" spans="1:5" x14ac:dyDescent="0.25">
      <c r="A2559" s="2">
        <v>45751.517361111109</v>
      </c>
      <c r="B2559">
        <v>127745</v>
      </c>
      <c r="C2559">
        <v>127750</v>
      </c>
      <c r="D2559">
        <v>127205</v>
      </c>
      <c r="E2559">
        <v>127470</v>
      </c>
    </row>
    <row r="2560" spans="1:5" x14ac:dyDescent="0.25">
      <c r="A2560" s="2">
        <v>45751.513888888891</v>
      </c>
      <c r="B2560">
        <v>127810</v>
      </c>
      <c r="C2560">
        <v>127925</v>
      </c>
      <c r="D2560">
        <v>127635</v>
      </c>
      <c r="E2560">
        <v>127745</v>
      </c>
    </row>
    <row r="2561" spans="1:5" x14ac:dyDescent="0.25">
      <c r="A2561" s="2">
        <v>45751.510416666664</v>
      </c>
      <c r="B2561">
        <v>128075</v>
      </c>
      <c r="C2561">
        <v>128215</v>
      </c>
      <c r="D2561">
        <v>127790</v>
      </c>
      <c r="E2561">
        <v>127810</v>
      </c>
    </row>
    <row r="2562" spans="1:5" x14ac:dyDescent="0.25">
      <c r="A2562" s="2">
        <v>45751.506944444445</v>
      </c>
      <c r="B2562">
        <v>127620</v>
      </c>
      <c r="C2562">
        <v>128200</v>
      </c>
      <c r="D2562">
        <v>127575</v>
      </c>
      <c r="E2562">
        <v>128080</v>
      </c>
    </row>
    <row r="2563" spans="1:5" x14ac:dyDescent="0.25">
      <c r="A2563" s="2">
        <v>45751.503472222219</v>
      </c>
      <c r="B2563">
        <v>127995</v>
      </c>
      <c r="C2563">
        <v>128025</v>
      </c>
      <c r="D2563">
        <v>127565</v>
      </c>
      <c r="E2563">
        <v>127620</v>
      </c>
    </row>
    <row r="2564" spans="1:5" x14ac:dyDescent="0.25">
      <c r="A2564" s="2">
        <v>45751.5</v>
      </c>
      <c r="B2564">
        <v>127280</v>
      </c>
      <c r="C2564">
        <v>128090</v>
      </c>
      <c r="D2564">
        <v>127215</v>
      </c>
      <c r="E2564">
        <v>127995</v>
      </c>
    </row>
    <row r="2565" spans="1:5" x14ac:dyDescent="0.25">
      <c r="A2565" s="2">
        <v>45751.496527777781</v>
      </c>
      <c r="B2565">
        <v>127025</v>
      </c>
      <c r="C2565">
        <v>127390</v>
      </c>
      <c r="D2565">
        <v>126965</v>
      </c>
      <c r="E2565">
        <v>127285</v>
      </c>
    </row>
    <row r="2566" spans="1:5" x14ac:dyDescent="0.25">
      <c r="A2566" s="2">
        <v>45751.493055555555</v>
      </c>
      <c r="B2566">
        <v>127020</v>
      </c>
      <c r="C2566">
        <v>127220</v>
      </c>
      <c r="D2566">
        <v>126825</v>
      </c>
      <c r="E2566">
        <v>127025</v>
      </c>
    </row>
    <row r="2567" spans="1:5" x14ac:dyDescent="0.25">
      <c r="A2567" s="2">
        <v>45751.489583333336</v>
      </c>
      <c r="B2567">
        <v>127355</v>
      </c>
      <c r="C2567">
        <v>127380</v>
      </c>
      <c r="D2567">
        <v>126985</v>
      </c>
      <c r="E2567">
        <v>127015</v>
      </c>
    </row>
    <row r="2568" spans="1:5" x14ac:dyDescent="0.25">
      <c r="A2568" s="2">
        <v>45751.486111111109</v>
      </c>
      <c r="B2568">
        <v>127430</v>
      </c>
      <c r="C2568">
        <v>127465</v>
      </c>
      <c r="D2568">
        <v>127305</v>
      </c>
      <c r="E2568">
        <v>127355</v>
      </c>
    </row>
    <row r="2569" spans="1:5" x14ac:dyDescent="0.25">
      <c r="A2569" s="2">
        <v>45751.482638888891</v>
      </c>
      <c r="B2569">
        <v>127635</v>
      </c>
      <c r="C2569">
        <v>127645</v>
      </c>
      <c r="D2569">
        <v>127365</v>
      </c>
      <c r="E2569">
        <v>127435</v>
      </c>
    </row>
    <row r="2570" spans="1:5" x14ac:dyDescent="0.25">
      <c r="A2570" s="2">
        <v>45751.479166666664</v>
      </c>
      <c r="B2570">
        <v>127645</v>
      </c>
      <c r="C2570">
        <v>127770</v>
      </c>
      <c r="D2570">
        <v>127615</v>
      </c>
      <c r="E2570">
        <v>127630</v>
      </c>
    </row>
    <row r="2571" spans="1:5" x14ac:dyDescent="0.25">
      <c r="A2571" s="2">
        <v>45751.475694444445</v>
      </c>
      <c r="B2571">
        <v>127695</v>
      </c>
      <c r="C2571">
        <v>127755</v>
      </c>
      <c r="D2571">
        <v>127605</v>
      </c>
      <c r="E2571">
        <v>127645</v>
      </c>
    </row>
    <row r="2572" spans="1:5" x14ac:dyDescent="0.25">
      <c r="A2572" s="2">
        <v>45751.472222222219</v>
      </c>
      <c r="B2572">
        <v>127715</v>
      </c>
      <c r="C2572">
        <v>127850</v>
      </c>
      <c r="D2572">
        <v>127660</v>
      </c>
      <c r="E2572">
        <v>127695</v>
      </c>
    </row>
    <row r="2573" spans="1:5" x14ac:dyDescent="0.25">
      <c r="A2573" s="2">
        <v>45751.46875</v>
      </c>
      <c r="B2573">
        <v>127625</v>
      </c>
      <c r="C2573">
        <v>127745</v>
      </c>
      <c r="D2573">
        <v>127555</v>
      </c>
      <c r="E2573">
        <v>127710</v>
      </c>
    </row>
    <row r="2574" spans="1:5" x14ac:dyDescent="0.25">
      <c r="A2574" s="2">
        <v>45751.465277777781</v>
      </c>
      <c r="B2574">
        <v>127710</v>
      </c>
      <c r="C2574">
        <v>127755</v>
      </c>
      <c r="D2574">
        <v>127520</v>
      </c>
      <c r="E2574">
        <v>127625</v>
      </c>
    </row>
    <row r="2575" spans="1:5" x14ac:dyDescent="0.25">
      <c r="A2575" s="2">
        <v>45751.461805555555</v>
      </c>
      <c r="B2575">
        <v>127840</v>
      </c>
      <c r="C2575">
        <v>127910</v>
      </c>
      <c r="D2575">
        <v>127655</v>
      </c>
      <c r="E2575">
        <v>127710</v>
      </c>
    </row>
    <row r="2576" spans="1:5" x14ac:dyDescent="0.25">
      <c r="A2576" s="2">
        <v>45751.458333333336</v>
      </c>
      <c r="B2576">
        <v>128015</v>
      </c>
      <c r="C2576">
        <v>128020</v>
      </c>
      <c r="D2576">
        <v>127805</v>
      </c>
      <c r="E2576">
        <v>127835</v>
      </c>
    </row>
    <row r="2577" spans="1:5" x14ac:dyDescent="0.25">
      <c r="A2577" s="2">
        <v>45751.454861111109</v>
      </c>
      <c r="B2577">
        <v>127805</v>
      </c>
      <c r="C2577">
        <v>128055</v>
      </c>
      <c r="D2577">
        <v>127740</v>
      </c>
      <c r="E2577">
        <v>128015</v>
      </c>
    </row>
    <row r="2578" spans="1:5" x14ac:dyDescent="0.25">
      <c r="A2578" s="2">
        <v>45751.451388888891</v>
      </c>
      <c r="B2578">
        <v>127770</v>
      </c>
      <c r="C2578">
        <v>128000</v>
      </c>
      <c r="D2578">
        <v>127670</v>
      </c>
      <c r="E2578">
        <v>127805</v>
      </c>
    </row>
    <row r="2579" spans="1:5" x14ac:dyDescent="0.25">
      <c r="A2579" s="2">
        <v>45751.447916666664</v>
      </c>
      <c r="B2579">
        <v>127830</v>
      </c>
      <c r="C2579">
        <v>128215</v>
      </c>
      <c r="D2579">
        <v>127750</v>
      </c>
      <c r="E2579">
        <v>127770</v>
      </c>
    </row>
    <row r="2580" spans="1:5" x14ac:dyDescent="0.25">
      <c r="A2580" s="2">
        <v>45751.444444444445</v>
      </c>
      <c r="B2580">
        <v>128060</v>
      </c>
      <c r="C2580">
        <v>128085</v>
      </c>
      <c r="D2580">
        <v>127780</v>
      </c>
      <c r="E2580">
        <v>127830</v>
      </c>
    </row>
    <row r="2581" spans="1:5" x14ac:dyDescent="0.25">
      <c r="A2581" s="2">
        <v>45751.440972222219</v>
      </c>
      <c r="B2581">
        <v>128325</v>
      </c>
      <c r="C2581">
        <v>128355</v>
      </c>
      <c r="D2581">
        <v>127930</v>
      </c>
      <c r="E2581">
        <v>128060</v>
      </c>
    </row>
    <row r="2582" spans="1:5" x14ac:dyDescent="0.25">
      <c r="A2582" s="2">
        <v>45751.4375</v>
      </c>
      <c r="B2582">
        <v>128380</v>
      </c>
      <c r="C2582">
        <v>128625</v>
      </c>
      <c r="D2582">
        <v>128190</v>
      </c>
      <c r="E2582">
        <v>128325</v>
      </c>
    </row>
    <row r="2583" spans="1:5" x14ac:dyDescent="0.25">
      <c r="A2583" s="2">
        <v>45751.434027777781</v>
      </c>
      <c r="B2583">
        <v>128280</v>
      </c>
      <c r="C2583">
        <v>128410</v>
      </c>
      <c r="D2583">
        <v>128055</v>
      </c>
      <c r="E2583">
        <v>128385</v>
      </c>
    </row>
    <row r="2584" spans="1:5" x14ac:dyDescent="0.25">
      <c r="A2584" s="2">
        <v>45751.430555555555</v>
      </c>
      <c r="B2584">
        <v>128355</v>
      </c>
      <c r="C2584">
        <v>128450</v>
      </c>
      <c r="D2584">
        <v>128245</v>
      </c>
      <c r="E2584">
        <v>128285</v>
      </c>
    </row>
    <row r="2585" spans="1:5" x14ac:dyDescent="0.25">
      <c r="A2585" s="2">
        <v>45751.427083333336</v>
      </c>
      <c r="B2585">
        <v>128685</v>
      </c>
      <c r="C2585">
        <v>128705</v>
      </c>
      <c r="D2585">
        <v>128330</v>
      </c>
      <c r="E2585">
        <v>128360</v>
      </c>
    </row>
    <row r="2586" spans="1:5" x14ac:dyDescent="0.25">
      <c r="A2586" s="2">
        <v>45751.423611111109</v>
      </c>
      <c r="B2586">
        <v>128895</v>
      </c>
      <c r="C2586">
        <v>128935</v>
      </c>
      <c r="D2586">
        <v>128600</v>
      </c>
      <c r="E2586">
        <v>128685</v>
      </c>
    </row>
    <row r="2587" spans="1:5" x14ac:dyDescent="0.25">
      <c r="A2587" s="2">
        <v>45751.420138888891</v>
      </c>
      <c r="B2587">
        <v>129245</v>
      </c>
      <c r="C2587">
        <v>129290</v>
      </c>
      <c r="D2587">
        <v>128805</v>
      </c>
      <c r="E2587">
        <v>128900</v>
      </c>
    </row>
    <row r="2588" spans="1:5" x14ac:dyDescent="0.25">
      <c r="A2588" s="2">
        <v>45751.416666666664</v>
      </c>
      <c r="B2588">
        <v>128975</v>
      </c>
      <c r="C2588">
        <v>129315</v>
      </c>
      <c r="D2588">
        <v>128915</v>
      </c>
      <c r="E2588">
        <v>129240</v>
      </c>
    </row>
    <row r="2589" spans="1:5" x14ac:dyDescent="0.25">
      <c r="A2589" s="2">
        <v>45751.413194444445</v>
      </c>
      <c r="B2589">
        <v>128960</v>
      </c>
      <c r="C2589">
        <v>129035</v>
      </c>
      <c r="D2589">
        <v>128730</v>
      </c>
      <c r="E2589">
        <v>128975</v>
      </c>
    </row>
    <row r="2590" spans="1:5" x14ac:dyDescent="0.25">
      <c r="A2590" s="2">
        <v>45751.409722222219</v>
      </c>
      <c r="B2590">
        <v>129185</v>
      </c>
      <c r="C2590">
        <v>129230</v>
      </c>
      <c r="D2590">
        <v>128945</v>
      </c>
      <c r="E2590">
        <v>128960</v>
      </c>
    </row>
    <row r="2591" spans="1:5" x14ac:dyDescent="0.25">
      <c r="A2591" s="2">
        <v>45751.40625</v>
      </c>
      <c r="B2591">
        <v>129245</v>
      </c>
      <c r="C2591">
        <v>129385</v>
      </c>
      <c r="D2591">
        <v>129100</v>
      </c>
      <c r="E2591">
        <v>129185</v>
      </c>
    </row>
    <row r="2592" spans="1:5" x14ac:dyDescent="0.25">
      <c r="A2592" s="2">
        <v>45751.402777777781</v>
      </c>
      <c r="B2592">
        <v>129355</v>
      </c>
      <c r="C2592">
        <v>129410</v>
      </c>
      <c r="D2592">
        <v>129115</v>
      </c>
      <c r="E2592">
        <v>129245</v>
      </c>
    </row>
    <row r="2593" spans="1:5" x14ac:dyDescent="0.25">
      <c r="A2593" s="2">
        <v>45751.399305555555</v>
      </c>
      <c r="B2593">
        <v>129725</v>
      </c>
      <c r="C2593">
        <v>129840</v>
      </c>
      <c r="D2593">
        <v>129250</v>
      </c>
      <c r="E2593">
        <v>129360</v>
      </c>
    </row>
    <row r="2594" spans="1:5" x14ac:dyDescent="0.25">
      <c r="A2594" s="2">
        <v>45751.395833333336</v>
      </c>
      <c r="B2594">
        <v>129360</v>
      </c>
      <c r="C2594">
        <v>129900</v>
      </c>
      <c r="D2594">
        <v>129250</v>
      </c>
      <c r="E2594">
        <v>129725</v>
      </c>
    </row>
    <row r="2595" spans="1:5" x14ac:dyDescent="0.25">
      <c r="A2595" s="2">
        <v>45751.392361111109</v>
      </c>
      <c r="B2595">
        <v>129370</v>
      </c>
      <c r="C2595">
        <v>129615</v>
      </c>
      <c r="D2595">
        <v>129100</v>
      </c>
      <c r="E2595">
        <v>129330</v>
      </c>
    </row>
    <row r="2596" spans="1:5" x14ac:dyDescent="0.25">
      <c r="A2596" s="2">
        <v>45751.388888888891</v>
      </c>
      <c r="B2596">
        <v>129550</v>
      </c>
      <c r="C2596">
        <v>129825</v>
      </c>
      <c r="D2596">
        <v>129315</v>
      </c>
      <c r="E2596">
        <v>129365</v>
      </c>
    </row>
    <row r="2597" spans="1:5" x14ac:dyDescent="0.25">
      <c r="A2597" s="2">
        <v>45751.385416666664</v>
      </c>
      <c r="B2597">
        <v>129460</v>
      </c>
      <c r="C2597">
        <v>129630</v>
      </c>
      <c r="D2597">
        <v>129415</v>
      </c>
      <c r="E2597">
        <v>129550</v>
      </c>
    </row>
    <row r="2598" spans="1:5" x14ac:dyDescent="0.25">
      <c r="A2598" s="2">
        <v>45751.381944444445</v>
      </c>
      <c r="B2598">
        <v>129455</v>
      </c>
      <c r="C2598">
        <v>129650</v>
      </c>
      <c r="D2598">
        <v>129390</v>
      </c>
      <c r="E2598">
        <v>129465</v>
      </c>
    </row>
    <row r="2599" spans="1:5" x14ac:dyDescent="0.25">
      <c r="A2599" s="2">
        <v>45751.378472222219</v>
      </c>
      <c r="B2599">
        <v>129000</v>
      </c>
      <c r="C2599">
        <v>129595</v>
      </c>
      <c r="D2599">
        <v>128955</v>
      </c>
      <c r="E2599">
        <v>129455</v>
      </c>
    </row>
    <row r="2600" spans="1:5" x14ac:dyDescent="0.25">
      <c r="A2600" s="2">
        <v>45751.375</v>
      </c>
      <c r="B2600">
        <v>129700</v>
      </c>
      <c r="C2600">
        <v>129700</v>
      </c>
      <c r="D2600">
        <v>128870</v>
      </c>
      <c r="E2600">
        <v>129000</v>
      </c>
    </row>
    <row r="2601" spans="1:5" x14ac:dyDescent="0.25">
      <c r="A2601" s="2">
        <v>45750.763888888891</v>
      </c>
      <c r="B2601">
        <v>131710</v>
      </c>
      <c r="C2601">
        <v>131870</v>
      </c>
      <c r="D2601">
        <v>131680</v>
      </c>
      <c r="E2601">
        <v>131870</v>
      </c>
    </row>
    <row r="2602" spans="1:5" x14ac:dyDescent="0.25">
      <c r="A2602" s="2">
        <v>45750.760416666664</v>
      </c>
      <c r="B2602">
        <v>131755</v>
      </c>
      <c r="C2602">
        <v>131780</v>
      </c>
      <c r="D2602">
        <v>131655</v>
      </c>
      <c r="E2602">
        <v>131710</v>
      </c>
    </row>
    <row r="2603" spans="1:5" x14ac:dyDescent="0.25">
      <c r="A2603" s="2">
        <v>45750.756944444445</v>
      </c>
      <c r="B2603">
        <v>131735</v>
      </c>
      <c r="C2603">
        <v>131775</v>
      </c>
      <c r="D2603">
        <v>131715</v>
      </c>
      <c r="E2603">
        <v>131760</v>
      </c>
    </row>
    <row r="2604" spans="1:5" x14ac:dyDescent="0.25">
      <c r="A2604" s="2">
        <v>45750.753472222219</v>
      </c>
      <c r="B2604">
        <v>131780</v>
      </c>
      <c r="C2604">
        <v>131790</v>
      </c>
      <c r="D2604">
        <v>131710</v>
      </c>
      <c r="E2604">
        <v>131730</v>
      </c>
    </row>
    <row r="2605" spans="1:5" x14ac:dyDescent="0.25">
      <c r="A2605" s="2">
        <v>45750.75</v>
      </c>
      <c r="B2605">
        <v>131740</v>
      </c>
      <c r="C2605">
        <v>131795</v>
      </c>
      <c r="D2605">
        <v>131730</v>
      </c>
      <c r="E2605">
        <v>131785</v>
      </c>
    </row>
    <row r="2606" spans="1:5" x14ac:dyDescent="0.25">
      <c r="A2606" s="2">
        <v>45750.746527777781</v>
      </c>
      <c r="B2606">
        <v>131705</v>
      </c>
      <c r="C2606">
        <v>131775</v>
      </c>
      <c r="D2606">
        <v>131685</v>
      </c>
      <c r="E2606">
        <v>131750</v>
      </c>
    </row>
    <row r="2607" spans="1:5" x14ac:dyDescent="0.25">
      <c r="A2607" s="2">
        <v>45750.743055555555</v>
      </c>
      <c r="B2607">
        <v>131815</v>
      </c>
      <c r="C2607">
        <v>131820</v>
      </c>
      <c r="D2607">
        <v>131690</v>
      </c>
      <c r="E2607">
        <v>131705</v>
      </c>
    </row>
    <row r="2608" spans="1:5" x14ac:dyDescent="0.25">
      <c r="A2608" s="2">
        <v>45750.739583333336</v>
      </c>
      <c r="B2608">
        <v>131765</v>
      </c>
      <c r="C2608">
        <v>131865</v>
      </c>
      <c r="D2608">
        <v>131750</v>
      </c>
      <c r="E2608">
        <v>131815</v>
      </c>
    </row>
    <row r="2609" spans="1:5" x14ac:dyDescent="0.25">
      <c r="A2609" s="2">
        <v>45750.736111111109</v>
      </c>
      <c r="B2609">
        <v>131710</v>
      </c>
      <c r="C2609">
        <v>131765</v>
      </c>
      <c r="D2609">
        <v>131705</v>
      </c>
      <c r="E2609">
        <v>131760</v>
      </c>
    </row>
    <row r="2610" spans="1:5" x14ac:dyDescent="0.25">
      <c r="A2610" s="2">
        <v>45750.732638888891</v>
      </c>
      <c r="B2610">
        <v>131760</v>
      </c>
      <c r="C2610">
        <v>131795</v>
      </c>
      <c r="D2610">
        <v>131685</v>
      </c>
      <c r="E2610">
        <v>131710</v>
      </c>
    </row>
    <row r="2611" spans="1:5" x14ac:dyDescent="0.25">
      <c r="A2611" s="2">
        <v>45750.729166666664</v>
      </c>
      <c r="B2611">
        <v>131775</v>
      </c>
      <c r="C2611">
        <v>131825</v>
      </c>
      <c r="D2611">
        <v>131700</v>
      </c>
      <c r="E2611">
        <v>131760</v>
      </c>
    </row>
    <row r="2612" spans="1:5" x14ac:dyDescent="0.25">
      <c r="A2612" s="2">
        <v>45750.725694444445</v>
      </c>
      <c r="B2612">
        <v>131835</v>
      </c>
      <c r="C2612">
        <v>131850</v>
      </c>
      <c r="D2612">
        <v>131755</v>
      </c>
      <c r="E2612">
        <v>131780</v>
      </c>
    </row>
    <row r="2613" spans="1:5" x14ac:dyDescent="0.25">
      <c r="A2613" s="2">
        <v>45750.722222222219</v>
      </c>
      <c r="B2613">
        <v>131730</v>
      </c>
      <c r="C2613">
        <v>131875</v>
      </c>
      <c r="D2613">
        <v>131720</v>
      </c>
      <c r="E2613">
        <v>131830</v>
      </c>
    </row>
    <row r="2614" spans="1:5" x14ac:dyDescent="0.25">
      <c r="A2614" s="2">
        <v>45750.71875</v>
      </c>
      <c r="B2614">
        <v>131700</v>
      </c>
      <c r="C2614">
        <v>131765</v>
      </c>
      <c r="D2614">
        <v>131655</v>
      </c>
      <c r="E2614">
        <v>131730</v>
      </c>
    </row>
    <row r="2615" spans="1:5" x14ac:dyDescent="0.25">
      <c r="A2615" s="2">
        <v>45750.715277777781</v>
      </c>
      <c r="B2615">
        <v>131670</v>
      </c>
      <c r="C2615">
        <v>131800</v>
      </c>
      <c r="D2615">
        <v>131665</v>
      </c>
      <c r="E2615">
        <v>131705</v>
      </c>
    </row>
    <row r="2616" spans="1:5" x14ac:dyDescent="0.25">
      <c r="A2616" s="2">
        <v>45750.711805555555</v>
      </c>
      <c r="B2616">
        <v>131665</v>
      </c>
      <c r="C2616">
        <v>131690</v>
      </c>
      <c r="D2616">
        <v>131615</v>
      </c>
      <c r="E2616">
        <v>131670</v>
      </c>
    </row>
    <row r="2617" spans="1:5" x14ac:dyDescent="0.25">
      <c r="A2617" s="2">
        <v>45750.708333333336</v>
      </c>
      <c r="B2617">
        <v>131745</v>
      </c>
      <c r="C2617">
        <v>131750</v>
      </c>
      <c r="D2617">
        <v>131640</v>
      </c>
      <c r="E2617">
        <v>131670</v>
      </c>
    </row>
    <row r="2618" spans="1:5" x14ac:dyDescent="0.25">
      <c r="A2618" s="2">
        <v>45750.704861111109</v>
      </c>
      <c r="B2618">
        <v>131600</v>
      </c>
      <c r="C2618">
        <v>131765</v>
      </c>
      <c r="D2618">
        <v>131560</v>
      </c>
      <c r="E2618">
        <v>131745</v>
      </c>
    </row>
    <row r="2619" spans="1:5" x14ac:dyDescent="0.25">
      <c r="A2619" s="2">
        <v>45750.701388888891</v>
      </c>
      <c r="B2619">
        <v>131620</v>
      </c>
      <c r="C2619">
        <v>131675</v>
      </c>
      <c r="D2619">
        <v>131555</v>
      </c>
      <c r="E2619">
        <v>131605</v>
      </c>
    </row>
    <row r="2620" spans="1:5" x14ac:dyDescent="0.25">
      <c r="A2620" s="2">
        <v>45750.697916666664</v>
      </c>
      <c r="B2620">
        <v>131720</v>
      </c>
      <c r="C2620">
        <v>131740</v>
      </c>
      <c r="D2620">
        <v>131570</v>
      </c>
      <c r="E2620">
        <v>131620</v>
      </c>
    </row>
    <row r="2621" spans="1:5" x14ac:dyDescent="0.25">
      <c r="A2621" s="2">
        <v>45750.694444444445</v>
      </c>
      <c r="B2621">
        <v>131700</v>
      </c>
      <c r="C2621">
        <v>131750</v>
      </c>
      <c r="D2621">
        <v>131670</v>
      </c>
      <c r="E2621">
        <v>131720</v>
      </c>
    </row>
    <row r="2622" spans="1:5" x14ac:dyDescent="0.25">
      <c r="A2622" s="2">
        <v>45750.690972222219</v>
      </c>
      <c r="B2622">
        <v>131675</v>
      </c>
      <c r="C2622">
        <v>131775</v>
      </c>
      <c r="D2622">
        <v>131610</v>
      </c>
      <c r="E2622">
        <v>131700</v>
      </c>
    </row>
    <row r="2623" spans="1:5" x14ac:dyDescent="0.25">
      <c r="A2623" s="2">
        <v>45750.6875</v>
      </c>
      <c r="B2623">
        <v>131740</v>
      </c>
      <c r="C2623">
        <v>131755</v>
      </c>
      <c r="D2623">
        <v>131590</v>
      </c>
      <c r="E2623">
        <v>131675</v>
      </c>
    </row>
    <row r="2624" spans="1:5" x14ac:dyDescent="0.25">
      <c r="A2624" s="2">
        <v>45750.684027777781</v>
      </c>
      <c r="B2624">
        <v>131810</v>
      </c>
      <c r="C2624">
        <v>131820</v>
      </c>
      <c r="D2624">
        <v>131725</v>
      </c>
      <c r="E2624">
        <v>131740</v>
      </c>
    </row>
    <row r="2625" spans="1:5" x14ac:dyDescent="0.25">
      <c r="A2625" s="2">
        <v>45750.680555555555</v>
      </c>
      <c r="B2625">
        <v>131815</v>
      </c>
      <c r="C2625">
        <v>131860</v>
      </c>
      <c r="D2625">
        <v>131765</v>
      </c>
      <c r="E2625">
        <v>131815</v>
      </c>
    </row>
    <row r="2626" spans="1:5" x14ac:dyDescent="0.25">
      <c r="A2626" s="2">
        <v>45750.677083333336</v>
      </c>
      <c r="B2626">
        <v>131995</v>
      </c>
      <c r="C2626">
        <v>132000</v>
      </c>
      <c r="D2626">
        <v>131670</v>
      </c>
      <c r="E2626">
        <v>131815</v>
      </c>
    </row>
    <row r="2627" spans="1:5" x14ac:dyDescent="0.25">
      <c r="A2627" s="2">
        <v>45750.673611111109</v>
      </c>
      <c r="B2627">
        <v>131950</v>
      </c>
      <c r="C2627">
        <v>132025</v>
      </c>
      <c r="D2627">
        <v>131870</v>
      </c>
      <c r="E2627">
        <v>131995</v>
      </c>
    </row>
    <row r="2628" spans="1:5" x14ac:dyDescent="0.25">
      <c r="A2628" s="2">
        <v>45750.670138888891</v>
      </c>
      <c r="B2628">
        <v>131920</v>
      </c>
      <c r="C2628">
        <v>131995</v>
      </c>
      <c r="D2628">
        <v>131880</v>
      </c>
      <c r="E2628">
        <v>131950</v>
      </c>
    </row>
    <row r="2629" spans="1:5" x14ac:dyDescent="0.25">
      <c r="A2629" s="2">
        <v>45750.666666666664</v>
      </c>
      <c r="B2629">
        <v>131925</v>
      </c>
      <c r="C2629">
        <v>131975</v>
      </c>
      <c r="D2629">
        <v>131880</v>
      </c>
      <c r="E2629">
        <v>131920</v>
      </c>
    </row>
    <row r="2630" spans="1:5" x14ac:dyDescent="0.25">
      <c r="A2630" s="2">
        <v>45750.663194444445</v>
      </c>
      <c r="B2630">
        <v>131885</v>
      </c>
      <c r="C2630">
        <v>131945</v>
      </c>
      <c r="D2630">
        <v>131815</v>
      </c>
      <c r="E2630">
        <v>131925</v>
      </c>
    </row>
    <row r="2631" spans="1:5" x14ac:dyDescent="0.25">
      <c r="A2631" s="2">
        <v>45750.659722222219</v>
      </c>
      <c r="B2631">
        <v>131985</v>
      </c>
      <c r="C2631">
        <v>132005</v>
      </c>
      <c r="D2631">
        <v>131870</v>
      </c>
      <c r="E2631">
        <v>131885</v>
      </c>
    </row>
    <row r="2632" spans="1:5" x14ac:dyDescent="0.25">
      <c r="A2632" s="2">
        <v>45750.65625</v>
      </c>
      <c r="B2632">
        <v>132005</v>
      </c>
      <c r="C2632">
        <v>132015</v>
      </c>
      <c r="D2632">
        <v>131925</v>
      </c>
      <c r="E2632">
        <v>131985</v>
      </c>
    </row>
    <row r="2633" spans="1:5" x14ac:dyDescent="0.25">
      <c r="A2633" s="2">
        <v>45750.652777777781</v>
      </c>
      <c r="B2633">
        <v>131965</v>
      </c>
      <c r="C2633">
        <v>132030</v>
      </c>
      <c r="D2633">
        <v>131875</v>
      </c>
      <c r="E2633">
        <v>132005</v>
      </c>
    </row>
    <row r="2634" spans="1:5" x14ac:dyDescent="0.25">
      <c r="A2634" s="2">
        <v>45750.649305555555</v>
      </c>
      <c r="B2634">
        <v>131840</v>
      </c>
      <c r="C2634">
        <v>132005</v>
      </c>
      <c r="D2634">
        <v>131800</v>
      </c>
      <c r="E2634">
        <v>131960</v>
      </c>
    </row>
    <row r="2635" spans="1:5" x14ac:dyDescent="0.25">
      <c r="A2635" s="2">
        <v>45750.645833333336</v>
      </c>
      <c r="B2635">
        <v>131860</v>
      </c>
      <c r="C2635">
        <v>131895</v>
      </c>
      <c r="D2635">
        <v>131740</v>
      </c>
      <c r="E2635">
        <v>131835</v>
      </c>
    </row>
    <row r="2636" spans="1:5" x14ac:dyDescent="0.25">
      <c r="A2636" s="2">
        <v>45750.642361111109</v>
      </c>
      <c r="B2636">
        <v>131870</v>
      </c>
      <c r="C2636">
        <v>131980</v>
      </c>
      <c r="D2636">
        <v>131840</v>
      </c>
      <c r="E2636">
        <v>131860</v>
      </c>
    </row>
    <row r="2637" spans="1:5" x14ac:dyDescent="0.25">
      <c r="A2637" s="2">
        <v>45750.638888888891</v>
      </c>
      <c r="B2637">
        <v>131720</v>
      </c>
      <c r="C2637">
        <v>131895</v>
      </c>
      <c r="D2637">
        <v>131685</v>
      </c>
      <c r="E2637">
        <v>131875</v>
      </c>
    </row>
    <row r="2638" spans="1:5" x14ac:dyDescent="0.25">
      <c r="A2638" s="2">
        <v>45750.635416666664</v>
      </c>
      <c r="B2638">
        <v>131875</v>
      </c>
      <c r="C2638">
        <v>131915</v>
      </c>
      <c r="D2638">
        <v>131700</v>
      </c>
      <c r="E2638">
        <v>131725</v>
      </c>
    </row>
    <row r="2639" spans="1:5" x14ac:dyDescent="0.25">
      <c r="A2639" s="2">
        <v>45750.631944444445</v>
      </c>
      <c r="B2639">
        <v>131850</v>
      </c>
      <c r="C2639">
        <v>131900</v>
      </c>
      <c r="D2639">
        <v>131745</v>
      </c>
      <c r="E2639">
        <v>131870</v>
      </c>
    </row>
    <row r="2640" spans="1:5" x14ac:dyDescent="0.25">
      <c r="A2640" s="2">
        <v>45750.628472222219</v>
      </c>
      <c r="B2640">
        <v>131960</v>
      </c>
      <c r="C2640">
        <v>131965</v>
      </c>
      <c r="D2640">
        <v>131725</v>
      </c>
      <c r="E2640">
        <v>131855</v>
      </c>
    </row>
    <row r="2641" spans="1:5" x14ac:dyDescent="0.25">
      <c r="A2641" s="2">
        <v>45750.625</v>
      </c>
      <c r="B2641">
        <v>131895</v>
      </c>
      <c r="C2641">
        <v>132010</v>
      </c>
      <c r="D2641">
        <v>131865</v>
      </c>
      <c r="E2641">
        <v>131960</v>
      </c>
    </row>
    <row r="2642" spans="1:5" x14ac:dyDescent="0.25">
      <c r="A2642" s="2">
        <v>45750.621527777781</v>
      </c>
      <c r="B2642">
        <v>132065</v>
      </c>
      <c r="C2642">
        <v>132140</v>
      </c>
      <c r="D2642">
        <v>131885</v>
      </c>
      <c r="E2642">
        <v>131895</v>
      </c>
    </row>
    <row r="2643" spans="1:5" x14ac:dyDescent="0.25">
      <c r="A2643" s="2">
        <v>45750.618055555555</v>
      </c>
      <c r="B2643">
        <v>131990</v>
      </c>
      <c r="C2643">
        <v>132080</v>
      </c>
      <c r="D2643">
        <v>131970</v>
      </c>
      <c r="E2643">
        <v>132065</v>
      </c>
    </row>
    <row r="2644" spans="1:5" x14ac:dyDescent="0.25">
      <c r="A2644" s="2">
        <v>45750.614583333336</v>
      </c>
      <c r="B2644">
        <v>131880</v>
      </c>
      <c r="C2644">
        <v>132015</v>
      </c>
      <c r="D2644">
        <v>131875</v>
      </c>
      <c r="E2644">
        <v>131990</v>
      </c>
    </row>
    <row r="2645" spans="1:5" x14ac:dyDescent="0.25">
      <c r="A2645" s="2">
        <v>45750.611111111109</v>
      </c>
      <c r="B2645">
        <v>131880</v>
      </c>
      <c r="C2645">
        <v>131925</v>
      </c>
      <c r="D2645">
        <v>131830</v>
      </c>
      <c r="E2645">
        <v>131875</v>
      </c>
    </row>
    <row r="2646" spans="1:5" x14ac:dyDescent="0.25">
      <c r="A2646" s="2">
        <v>45750.607638888891</v>
      </c>
      <c r="B2646">
        <v>131600</v>
      </c>
      <c r="C2646">
        <v>131930</v>
      </c>
      <c r="D2646">
        <v>131595</v>
      </c>
      <c r="E2646">
        <v>131880</v>
      </c>
    </row>
    <row r="2647" spans="1:5" x14ac:dyDescent="0.25">
      <c r="A2647" s="2">
        <v>45750.604166666664</v>
      </c>
      <c r="B2647">
        <v>131715</v>
      </c>
      <c r="C2647">
        <v>131745</v>
      </c>
      <c r="D2647">
        <v>131595</v>
      </c>
      <c r="E2647">
        <v>131600</v>
      </c>
    </row>
    <row r="2648" spans="1:5" x14ac:dyDescent="0.25">
      <c r="A2648" s="2">
        <v>45750.600694444445</v>
      </c>
      <c r="B2648">
        <v>131785</v>
      </c>
      <c r="C2648">
        <v>131800</v>
      </c>
      <c r="D2648">
        <v>131695</v>
      </c>
      <c r="E2648">
        <v>131715</v>
      </c>
    </row>
    <row r="2649" spans="1:5" x14ac:dyDescent="0.25">
      <c r="A2649" s="2">
        <v>45750.597222222219</v>
      </c>
      <c r="B2649">
        <v>131850</v>
      </c>
      <c r="C2649">
        <v>131870</v>
      </c>
      <c r="D2649">
        <v>131670</v>
      </c>
      <c r="E2649">
        <v>131785</v>
      </c>
    </row>
    <row r="2650" spans="1:5" x14ac:dyDescent="0.25">
      <c r="A2650" s="2">
        <v>45750.59375</v>
      </c>
      <c r="B2650">
        <v>131915</v>
      </c>
      <c r="C2650">
        <v>131960</v>
      </c>
      <c r="D2650">
        <v>131820</v>
      </c>
      <c r="E2650">
        <v>131850</v>
      </c>
    </row>
    <row r="2651" spans="1:5" x14ac:dyDescent="0.25">
      <c r="A2651" s="2">
        <v>45750.590277777781</v>
      </c>
      <c r="B2651">
        <v>131860</v>
      </c>
      <c r="C2651">
        <v>131935</v>
      </c>
      <c r="D2651">
        <v>131815</v>
      </c>
      <c r="E2651">
        <v>131915</v>
      </c>
    </row>
    <row r="2652" spans="1:5" x14ac:dyDescent="0.25">
      <c r="A2652" s="2">
        <v>45750.586805555555</v>
      </c>
      <c r="B2652">
        <v>131965</v>
      </c>
      <c r="C2652">
        <v>132060</v>
      </c>
      <c r="D2652">
        <v>131855</v>
      </c>
      <c r="E2652">
        <v>131860</v>
      </c>
    </row>
    <row r="2653" spans="1:5" x14ac:dyDescent="0.25">
      <c r="A2653" s="2">
        <v>45750.583333333336</v>
      </c>
      <c r="B2653">
        <v>131905</v>
      </c>
      <c r="C2653">
        <v>132025</v>
      </c>
      <c r="D2653">
        <v>131880</v>
      </c>
      <c r="E2653">
        <v>131970</v>
      </c>
    </row>
    <row r="2654" spans="1:5" x14ac:dyDescent="0.25">
      <c r="A2654" s="2">
        <v>45750.579861111109</v>
      </c>
      <c r="B2654">
        <v>131900</v>
      </c>
      <c r="C2654">
        <v>131945</v>
      </c>
      <c r="D2654">
        <v>131815</v>
      </c>
      <c r="E2654">
        <v>131905</v>
      </c>
    </row>
    <row r="2655" spans="1:5" x14ac:dyDescent="0.25">
      <c r="A2655" s="2">
        <v>45750.576388888891</v>
      </c>
      <c r="B2655">
        <v>132000</v>
      </c>
      <c r="C2655">
        <v>132120</v>
      </c>
      <c r="D2655">
        <v>131845</v>
      </c>
      <c r="E2655">
        <v>131905</v>
      </c>
    </row>
    <row r="2656" spans="1:5" x14ac:dyDescent="0.25">
      <c r="A2656" s="2">
        <v>45750.572916666664</v>
      </c>
      <c r="B2656">
        <v>131800</v>
      </c>
      <c r="C2656">
        <v>132020</v>
      </c>
      <c r="D2656">
        <v>131740</v>
      </c>
      <c r="E2656">
        <v>131995</v>
      </c>
    </row>
    <row r="2657" spans="1:5" x14ac:dyDescent="0.25">
      <c r="A2657" s="2">
        <v>45750.569444444445</v>
      </c>
      <c r="B2657">
        <v>131745</v>
      </c>
      <c r="C2657">
        <v>131915</v>
      </c>
      <c r="D2657">
        <v>131735</v>
      </c>
      <c r="E2657">
        <v>131800</v>
      </c>
    </row>
    <row r="2658" spans="1:5" x14ac:dyDescent="0.25">
      <c r="A2658" s="2">
        <v>45750.565972222219</v>
      </c>
      <c r="B2658">
        <v>131735</v>
      </c>
      <c r="C2658">
        <v>131770</v>
      </c>
      <c r="D2658">
        <v>131630</v>
      </c>
      <c r="E2658">
        <v>131750</v>
      </c>
    </row>
    <row r="2659" spans="1:5" x14ac:dyDescent="0.25">
      <c r="A2659" s="2">
        <v>45750.5625</v>
      </c>
      <c r="B2659">
        <v>131815</v>
      </c>
      <c r="C2659">
        <v>131845</v>
      </c>
      <c r="D2659">
        <v>131700</v>
      </c>
      <c r="E2659">
        <v>131735</v>
      </c>
    </row>
    <row r="2660" spans="1:5" x14ac:dyDescent="0.25">
      <c r="A2660" s="2">
        <v>45750.559027777781</v>
      </c>
      <c r="B2660">
        <v>131705</v>
      </c>
      <c r="C2660">
        <v>131860</v>
      </c>
      <c r="D2660">
        <v>131620</v>
      </c>
      <c r="E2660">
        <v>131820</v>
      </c>
    </row>
    <row r="2661" spans="1:5" x14ac:dyDescent="0.25">
      <c r="A2661" s="2">
        <v>45750.555555555555</v>
      </c>
      <c r="B2661">
        <v>131710</v>
      </c>
      <c r="C2661">
        <v>131735</v>
      </c>
      <c r="D2661">
        <v>131655</v>
      </c>
      <c r="E2661">
        <v>131710</v>
      </c>
    </row>
    <row r="2662" spans="1:5" x14ac:dyDescent="0.25">
      <c r="A2662" s="2">
        <v>45750.552083333336</v>
      </c>
      <c r="B2662">
        <v>131625</v>
      </c>
      <c r="C2662">
        <v>131745</v>
      </c>
      <c r="D2662">
        <v>131580</v>
      </c>
      <c r="E2662">
        <v>131715</v>
      </c>
    </row>
    <row r="2663" spans="1:5" x14ac:dyDescent="0.25">
      <c r="A2663" s="2">
        <v>45750.548611111109</v>
      </c>
      <c r="B2663">
        <v>131710</v>
      </c>
      <c r="C2663">
        <v>131720</v>
      </c>
      <c r="D2663">
        <v>131610</v>
      </c>
      <c r="E2663">
        <v>131625</v>
      </c>
    </row>
    <row r="2664" spans="1:5" x14ac:dyDescent="0.25">
      <c r="A2664" s="2">
        <v>45750.545138888891</v>
      </c>
      <c r="B2664">
        <v>131755</v>
      </c>
      <c r="C2664">
        <v>131770</v>
      </c>
      <c r="D2664">
        <v>131685</v>
      </c>
      <c r="E2664">
        <v>131715</v>
      </c>
    </row>
    <row r="2665" spans="1:5" x14ac:dyDescent="0.25">
      <c r="A2665" s="2">
        <v>45750.541666666664</v>
      </c>
      <c r="B2665">
        <v>131570</v>
      </c>
      <c r="C2665">
        <v>131880</v>
      </c>
      <c r="D2665">
        <v>131520</v>
      </c>
      <c r="E2665">
        <v>131750</v>
      </c>
    </row>
    <row r="2666" spans="1:5" x14ac:dyDescent="0.25">
      <c r="A2666" s="2">
        <v>45750.538194444445</v>
      </c>
      <c r="B2666">
        <v>131445</v>
      </c>
      <c r="C2666">
        <v>131660</v>
      </c>
      <c r="D2666">
        <v>131420</v>
      </c>
      <c r="E2666">
        <v>131565</v>
      </c>
    </row>
    <row r="2667" spans="1:5" x14ac:dyDescent="0.25">
      <c r="A2667" s="2">
        <v>45750.534722222219</v>
      </c>
      <c r="B2667">
        <v>131560</v>
      </c>
      <c r="C2667">
        <v>131565</v>
      </c>
      <c r="D2667">
        <v>131360</v>
      </c>
      <c r="E2667">
        <v>131440</v>
      </c>
    </row>
    <row r="2668" spans="1:5" x14ac:dyDescent="0.25">
      <c r="A2668" s="2">
        <v>45750.53125</v>
      </c>
      <c r="B2668">
        <v>131445</v>
      </c>
      <c r="C2668">
        <v>131620</v>
      </c>
      <c r="D2668">
        <v>131400</v>
      </c>
      <c r="E2668">
        <v>131560</v>
      </c>
    </row>
    <row r="2669" spans="1:5" x14ac:dyDescent="0.25">
      <c r="A2669" s="2">
        <v>45750.527777777781</v>
      </c>
      <c r="B2669">
        <v>131525</v>
      </c>
      <c r="C2669">
        <v>131550</v>
      </c>
      <c r="D2669">
        <v>131405</v>
      </c>
      <c r="E2669">
        <v>131440</v>
      </c>
    </row>
    <row r="2670" spans="1:5" x14ac:dyDescent="0.25">
      <c r="A2670" s="2">
        <v>45750.524305555555</v>
      </c>
      <c r="B2670">
        <v>131610</v>
      </c>
      <c r="C2670">
        <v>131625</v>
      </c>
      <c r="D2670">
        <v>131375</v>
      </c>
      <c r="E2670">
        <v>131525</v>
      </c>
    </row>
    <row r="2671" spans="1:5" x14ac:dyDescent="0.25">
      <c r="A2671" s="2">
        <v>45750.520833333336</v>
      </c>
      <c r="B2671">
        <v>131730</v>
      </c>
      <c r="C2671">
        <v>131815</v>
      </c>
      <c r="D2671">
        <v>131575</v>
      </c>
      <c r="E2671">
        <v>131610</v>
      </c>
    </row>
    <row r="2672" spans="1:5" x14ac:dyDescent="0.25">
      <c r="A2672" s="2">
        <v>45750.517361111109</v>
      </c>
      <c r="B2672">
        <v>131670</v>
      </c>
      <c r="C2672">
        <v>131850</v>
      </c>
      <c r="D2672">
        <v>131620</v>
      </c>
      <c r="E2672">
        <v>131730</v>
      </c>
    </row>
    <row r="2673" spans="1:5" x14ac:dyDescent="0.25">
      <c r="A2673" s="2">
        <v>45750.513888888891</v>
      </c>
      <c r="B2673">
        <v>131930</v>
      </c>
      <c r="C2673">
        <v>131950</v>
      </c>
      <c r="D2673">
        <v>131590</v>
      </c>
      <c r="E2673">
        <v>131670</v>
      </c>
    </row>
    <row r="2674" spans="1:5" x14ac:dyDescent="0.25">
      <c r="A2674" s="2">
        <v>45750.510416666664</v>
      </c>
      <c r="B2674">
        <v>131810</v>
      </c>
      <c r="C2674">
        <v>131995</v>
      </c>
      <c r="D2674">
        <v>131800</v>
      </c>
      <c r="E2674">
        <v>131935</v>
      </c>
    </row>
    <row r="2675" spans="1:5" x14ac:dyDescent="0.25">
      <c r="A2675" s="2">
        <v>45750.506944444445</v>
      </c>
      <c r="B2675">
        <v>131665</v>
      </c>
      <c r="C2675">
        <v>131900</v>
      </c>
      <c r="D2675">
        <v>131515</v>
      </c>
      <c r="E2675">
        <v>131815</v>
      </c>
    </row>
    <row r="2676" spans="1:5" x14ac:dyDescent="0.25">
      <c r="A2676" s="2">
        <v>45750.503472222219</v>
      </c>
      <c r="B2676">
        <v>132015</v>
      </c>
      <c r="C2676">
        <v>132020</v>
      </c>
      <c r="D2676">
        <v>131620</v>
      </c>
      <c r="E2676">
        <v>131665</v>
      </c>
    </row>
    <row r="2677" spans="1:5" x14ac:dyDescent="0.25">
      <c r="A2677" s="2">
        <v>45750.5</v>
      </c>
      <c r="B2677">
        <v>132160</v>
      </c>
      <c r="C2677">
        <v>132185</v>
      </c>
      <c r="D2677">
        <v>131960</v>
      </c>
      <c r="E2677">
        <v>132020</v>
      </c>
    </row>
    <row r="2678" spans="1:5" x14ac:dyDescent="0.25">
      <c r="A2678" s="2">
        <v>45750.496527777781</v>
      </c>
      <c r="B2678">
        <v>132420</v>
      </c>
      <c r="C2678">
        <v>132470</v>
      </c>
      <c r="D2678">
        <v>132140</v>
      </c>
      <c r="E2678">
        <v>132155</v>
      </c>
    </row>
    <row r="2679" spans="1:5" x14ac:dyDescent="0.25">
      <c r="A2679" s="2">
        <v>45750.493055555555</v>
      </c>
      <c r="B2679">
        <v>132280</v>
      </c>
      <c r="C2679">
        <v>132515</v>
      </c>
      <c r="D2679">
        <v>132220</v>
      </c>
      <c r="E2679">
        <v>132420</v>
      </c>
    </row>
    <row r="2680" spans="1:5" x14ac:dyDescent="0.25">
      <c r="A2680" s="2">
        <v>45750.489583333336</v>
      </c>
      <c r="B2680">
        <v>132675</v>
      </c>
      <c r="C2680">
        <v>132695</v>
      </c>
      <c r="D2680">
        <v>132260</v>
      </c>
      <c r="E2680">
        <v>132275</v>
      </c>
    </row>
    <row r="2681" spans="1:5" x14ac:dyDescent="0.25">
      <c r="A2681" s="2">
        <v>45750.486111111109</v>
      </c>
      <c r="B2681">
        <v>132770</v>
      </c>
      <c r="C2681">
        <v>132860</v>
      </c>
      <c r="D2681">
        <v>132640</v>
      </c>
      <c r="E2681">
        <v>132680</v>
      </c>
    </row>
    <row r="2682" spans="1:5" x14ac:dyDescent="0.25">
      <c r="A2682" s="2">
        <v>45750.482638888891</v>
      </c>
      <c r="B2682">
        <v>132635</v>
      </c>
      <c r="C2682">
        <v>132855</v>
      </c>
      <c r="D2682">
        <v>132605</v>
      </c>
      <c r="E2682">
        <v>132770</v>
      </c>
    </row>
    <row r="2683" spans="1:5" x14ac:dyDescent="0.25">
      <c r="A2683" s="2">
        <v>45750.479166666664</v>
      </c>
      <c r="B2683">
        <v>132465</v>
      </c>
      <c r="C2683">
        <v>132720</v>
      </c>
      <c r="D2683">
        <v>132440</v>
      </c>
      <c r="E2683">
        <v>132640</v>
      </c>
    </row>
    <row r="2684" spans="1:5" x14ac:dyDescent="0.25">
      <c r="A2684" s="2">
        <v>45750.475694444445</v>
      </c>
      <c r="B2684">
        <v>132380</v>
      </c>
      <c r="C2684">
        <v>132520</v>
      </c>
      <c r="D2684">
        <v>132350</v>
      </c>
      <c r="E2684">
        <v>132470</v>
      </c>
    </row>
    <row r="2685" spans="1:5" x14ac:dyDescent="0.25">
      <c r="A2685" s="2">
        <v>45750.472222222219</v>
      </c>
      <c r="B2685">
        <v>132520</v>
      </c>
      <c r="C2685">
        <v>132525</v>
      </c>
      <c r="D2685">
        <v>132115</v>
      </c>
      <c r="E2685">
        <v>132375</v>
      </c>
    </row>
    <row r="2686" spans="1:5" x14ac:dyDescent="0.25">
      <c r="A2686" s="2">
        <v>45750.46875</v>
      </c>
      <c r="B2686">
        <v>132730</v>
      </c>
      <c r="C2686">
        <v>132770</v>
      </c>
      <c r="D2686">
        <v>132510</v>
      </c>
      <c r="E2686">
        <v>132520</v>
      </c>
    </row>
    <row r="2687" spans="1:5" x14ac:dyDescent="0.25">
      <c r="A2687" s="2">
        <v>45750.465277777781</v>
      </c>
      <c r="B2687">
        <v>132920</v>
      </c>
      <c r="C2687">
        <v>132950</v>
      </c>
      <c r="D2687">
        <v>132650</v>
      </c>
      <c r="E2687">
        <v>132730</v>
      </c>
    </row>
    <row r="2688" spans="1:5" x14ac:dyDescent="0.25">
      <c r="A2688" s="2">
        <v>45750.461805555555</v>
      </c>
      <c r="B2688">
        <v>132760</v>
      </c>
      <c r="C2688">
        <v>133130</v>
      </c>
      <c r="D2688">
        <v>132730</v>
      </c>
      <c r="E2688">
        <v>132920</v>
      </c>
    </row>
    <row r="2689" spans="1:5" x14ac:dyDescent="0.25">
      <c r="A2689" s="2">
        <v>45750.458333333336</v>
      </c>
      <c r="B2689">
        <v>132550</v>
      </c>
      <c r="C2689">
        <v>132825</v>
      </c>
      <c r="D2689">
        <v>132475</v>
      </c>
      <c r="E2689">
        <v>132760</v>
      </c>
    </row>
    <row r="2690" spans="1:5" x14ac:dyDescent="0.25">
      <c r="A2690" s="2">
        <v>45750.454861111109</v>
      </c>
      <c r="B2690">
        <v>132440</v>
      </c>
      <c r="C2690">
        <v>132680</v>
      </c>
      <c r="D2690">
        <v>132435</v>
      </c>
      <c r="E2690">
        <v>132550</v>
      </c>
    </row>
    <row r="2691" spans="1:5" x14ac:dyDescent="0.25">
      <c r="A2691" s="2">
        <v>45750.451388888891</v>
      </c>
      <c r="B2691">
        <v>132775</v>
      </c>
      <c r="C2691">
        <v>133035</v>
      </c>
      <c r="D2691">
        <v>132430</v>
      </c>
      <c r="E2691">
        <v>132435</v>
      </c>
    </row>
    <row r="2692" spans="1:5" x14ac:dyDescent="0.25">
      <c r="A2692" s="2">
        <v>45750.447916666664</v>
      </c>
      <c r="B2692">
        <v>132465</v>
      </c>
      <c r="C2692">
        <v>133070</v>
      </c>
      <c r="D2692">
        <v>132425</v>
      </c>
      <c r="E2692">
        <v>132775</v>
      </c>
    </row>
    <row r="2693" spans="1:5" x14ac:dyDescent="0.25">
      <c r="A2693" s="2">
        <v>45750.444444444445</v>
      </c>
      <c r="B2693">
        <v>132475</v>
      </c>
      <c r="C2693">
        <v>132610</v>
      </c>
      <c r="D2693">
        <v>132355</v>
      </c>
      <c r="E2693">
        <v>132465</v>
      </c>
    </row>
    <row r="2694" spans="1:5" x14ac:dyDescent="0.25">
      <c r="A2694" s="2">
        <v>45750.440972222219</v>
      </c>
      <c r="B2694">
        <v>132370</v>
      </c>
      <c r="C2694">
        <v>132545</v>
      </c>
      <c r="D2694">
        <v>132155</v>
      </c>
      <c r="E2694">
        <v>132480</v>
      </c>
    </row>
    <row r="2695" spans="1:5" x14ac:dyDescent="0.25">
      <c r="A2695" s="2">
        <v>45750.4375</v>
      </c>
      <c r="B2695">
        <v>131830</v>
      </c>
      <c r="C2695">
        <v>132495</v>
      </c>
      <c r="D2695">
        <v>131820</v>
      </c>
      <c r="E2695">
        <v>132370</v>
      </c>
    </row>
    <row r="2696" spans="1:5" x14ac:dyDescent="0.25">
      <c r="A2696" s="2">
        <v>45750.434027777781</v>
      </c>
      <c r="B2696">
        <v>131855</v>
      </c>
      <c r="C2696">
        <v>132070</v>
      </c>
      <c r="D2696">
        <v>131680</v>
      </c>
      <c r="E2696">
        <v>131830</v>
      </c>
    </row>
    <row r="2697" spans="1:5" x14ac:dyDescent="0.25">
      <c r="A2697" s="2">
        <v>45750.430555555555</v>
      </c>
      <c r="B2697">
        <v>131375</v>
      </c>
      <c r="C2697">
        <v>131945</v>
      </c>
      <c r="D2697">
        <v>131245</v>
      </c>
      <c r="E2697">
        <v>131850</v>
      </c>
    </row>
    <row r="2698" spans="1:5" x14ac:dyDescent="0.25">
      <c r="A2698" s="2">
        <v>45750.427083333336</v>
      </c>
      <c r="B2698">
        <v>130860</v>
      </c>
      <c r="C2698">
        <v>131430</v>
      </c>
      <c r="D2698">
        <v>130800</v>
      </c>
      <c r="E2698">
        <v>131375</v>
      </c>
    </row>
    <row r="2699" spans="1:5" x14ac:dyDescent="0.25">
      <c r="A2699" s="2">
        <v>45750.423611111109</v>
      </c>
      <c r="B2699">
        <v>130995</v>
      </c>
      <c r="C2699">
        <v>131080</v>
      </c>
      <c r="D2699">
        <v>130705</v>
      </c>
      <c r="E2699">
        <v>130860</v>
      </c>
    </row>
    <row r="2700" spans="1:5" x14ac:dyDescent="0.25">
      <c r="A2700" s="2">
        <v>45750.420138888891</v>
      </c>
      <c r="B2700">
        <v>130565</v>
      </c>
      <c r="C2700">
        <v>131095</v>
      </c>
      <c r="D2700">
        <v>130470</v>
      </c>
      <c r="E2700">
        <v>130990</v>
      </c>
    </row>
    <row r="2701" spans="1:5" x14ac:dyDescent="0.25">
      <c r="A2701" s="2">
        <v>45750.416666666664</v>
      </c>
      <c r="B2701">
        <v>130360</v>
      </c>
      <c r="C2701">
        <v>130605</v>
      </c>
      <c r="D2701">
        <v>130265</v>
      </c>
      <c r="E2701">
        <v>130565</v>
      </c>
    </row>
    <row r="2702" spans="1:5" x14ac:dyDescent="0.25">
      <c r="A2702" s="2">
        <v>45750.413194444445</v>
      </c>
      <c r="B2702">
        <v>130520</v>
      </c>
      <c r="C2702">
        <v>130540</v>
      </c>
      <c r="D2702">
        <v>130205</v>
      </c>
      <c r="E2702">
        <v>130360</v>
      </c>
    </row>
    <row r="2703" spans="1:5" x14ac:dyDescent="0.25">
      <c r="A2703" s="2">
        <v>45750.409722222219</v>
      </c>
      <c r="B2703">
        <v>130685</v>
      </c>
      <c r="C2703">
        <v>130770</v>
      </c>
      <c r="D2703">
        <v>130475</v>
      </c>
      <c r="E2703">
        <v>130520</v>
      </c>
    </row>
    <row r="2704" spans="1:5" x14ac:dyDescent="0.25">
      <c r="A2704" s="2">
        <v>45750.40625</v>
      </c>
      <c r="B2704">
        <v>130995</v>
      </c>
      <c r="C2704">
        <v>131035</v>
      </c>
      <c r="D2704">
        <v>130660</v>
      </c>
      <c r="E2704">
        <v>130690</v>
      </c>
    </row>
    <row r="2705" spans="1:5" x14ac:dyDescent="0.25">
      <c r="A2705" s="2">
        <v>45750.402777777781</v>
      </c>
      <c r="B2705">
        <v>131200</v>
      </c>
      <c r="C2705">
        <v>131240</v>
      </c>
      <c r="D2705">
        <v>130930</v>
      </c>
      <c r="E2705">
        <v>130995</v>
      </c>
    </row>
    <row r="2706" spans="1:5" x14ac:dyDescent="0.25">
      <c r="A2706" s="2">
        <v>45750.399305555555</v>
      </c>
      <c r="B2706">
        <v>131370</v>
      </c>
      <c r="C2706">
        <v>131435</v>
      </c>
      <c r="D2706">
        <v>131180</v>
      </c>
      <c r="E2706">
        <v>131195</v>
      </c>
    </row>
    <row r="2707" spans="1:5" x14ac:dyDescent="0.25">
      <c r="A2707" s="2">
        <v>45750.395833333336</v>
      </c>
      <c r="B2707">
        <v>131165</v>
      </c>
      <c r="C2707">
        <v>131405</v>
      </c>
      <c r="D2707">
        <v>131160</v>
      </c>
      <c r="E2707">
        <v>131375</v>
      </c>
    </row>
    <row r="2708" spans="1:5" x14ac:dyDescent="0.25">
      <c r="A2708" s="2">
        <v>45750.392361111109</v>
      </c>
      <c r="B2708">
        <v>131145</v>
      </c>
      <c r="C2708">
        <v>131215</v>
      </c>
      <c r="D2708">
        <v>131060</v>
      </c>
      <c r="E2708">
        <v>131165</v>
      </c>
    </row>
    <row r="2709" spans="1:5" x14ac:dyDescent="0.25">
      <c r="A2709" s="2">
        <v>45750.388888888891</v>
      </c>
      <c r="B2709">
        <v>131390</v>
      </c>
      <c r="C2709">
        <v>131415</v>
      </c>
      <c r="D2709">
        <v>131100</v>
      </c>
      <c r="E2709">
        <v>131145</v>
      </c>
    </row>
    <row r="2710" spans="1:5" x14ac:dyDescent="0.25">
      <c r="A2710" s="2">
        <v>45750.385416666664</v>
      </c>
      <c r="B2710">
        <v>131385</v>
      </c>
      <c r="C2710">
        <v>131470</v>
      </c>
      <c r="D2710">
        <v>131295</v>
      </c>
      <c r="E2710">
        <v>131395</v>
      </c>
    </row>
    <row r="2711" spans="1:5" x14ac:dyDescent="0.25">
      <c r="A2711" s="2">
        <v>45750.381944444445</v>
      </c>
      <c r="B2711">
        <v>131470</v>
      </c>
      <c r="C2711">
        <v>131540</v>
      </c>
      <c r="D2711">
        <v>131320</v>
      </c>
      <c r="E2711">
        <v>131390</v>
      </c>
    </row>
    <row r="2712" spans="1:5" x14ac:dyDescent="0.25">
      <c r="A2712" s="2">
        <v>45750.378472222219</v>
      </c>
      <c r="B2712">
        <v>130980</v>
      </c>
      <c r="C2712">
        <v>131590</v>
      </c>
      <c r="D2712">
        <v>130915</v>
      </c>
      <c r="E2712">
        <v>131475</v>
      </c>
    </row>
    <row r="2713" spans="1:5" x14ac:dyDescent="0.25">
      <c r="A2713" s="2">
        <v>45750.375</v>
      </c>
      <c r="B2713">
        <v>130340</v>
      </c>
      <c r="C2713">
        <v>131110</v>
      </c>
      <c r="D2713">
        <v>130225</v>
      </c>
      <c r="E2713">
        <v>130985</v>
      </c>
    </row>
    <row r="2714" spans="1:5" x14ac:dyDescent="0.25">
      <c r="A2714" s="2">
        <v>45749.763888888891</v>
      </c>
      <c r="B2714">
        <v>131080</v>
      </c>
      <c r="C2714">
        <v>131120</v>
      </c>
      <c r="D2714">
        <v>130760</v>
      </c>
      <c r="E2714">
        <v>130760</v>
      </c>
    </row>
    <row r="2715" spans="1:5" x14ac:dyDescent="0.25">
      <c r="A2715" s="2">
        <v>45749.760416666664</v>
      </c>
      <c r="B2715">
        <v>131290</v>
      </c>
      <c r="C2715">
        <v>131325</v>
      </c>
      <c r="D2715">
        <v>131000</v>
      </c>
      <c r="E2715">
        <v>131080</v>
      </c>
    </row>
    <row r="2716" spans="1:5" x14ac:dyDescent="0.25">
      <c r="A2716" s="2">
        <v>45749.756944444445</v>
      </c>
      <c r="B2716">
        <v>131480</v>
      </c>
      <c r="C2716">
        <v>131550</v>
      </c>
      <c r="D2716">
        <v>131275</v>
      </c>
      <c r="E2716">
        <v>131285</v>
      </c>
    </row>
    <row r="2717" spans="1:5" x14ac:dyDescent="0.25">
      <c r="A2717" s="2">
        <v>45749.753472222219</v>
      </c>
      <c r="B2717">
        <v>131470</v>
      </c>
      <c r="C2717">
        <v>131515</v>
      </c>
      <c r="D2717">
        <v>131380</v>
      </c>
      <c r="E2717">
        <v>131485</v>
      </c>
    </row>
    <row r="2718" spans="1:5" x14ac:dyDescent="0.25">
      <c r="A2718" s="2">
        <v>45749.75</v>
      </c>
      <c r="B2718">
        <v>131390</v>
      </c>
      <c r="C2718">
        <v>131495</v>
      </c>
      <c r="D2718">
        <v>131290</v>
      </c>
      <c r="E2718">
        <v>131470</v>
      </c>
    </row>
    <row r="2719" spans="1:5" x14ac:dyDescent="0.25">
      <c r="A2719" s="2">
        <v>45749.746527777781</v>
      </c>
      <c r="B2719">
        <v>131390</v>
      </c>
      <c r="C2719">
        <v>131500</v>
      </c>
      <c r="D2719">
        <v>131260</v>
      </c>
      <c r="E2719">
        <v>131385</v>
      </c>
    </row>
    <row r="2720" spans="1:5" x14ac:dyDescent="0.25">
      <c r="A2720" s="2">
        <v>45749.743055555555</v>
      </c>
      <c r="B2720">
        <v>131475</v>
      </c>
      <c r="C2720">
        <v>131550</v>
      </c>
      <c r="D2720">
        <v>131260</v>
      </c>
      <c r="E2720">
        <v>131390</v>
      </c>
    </row>
    <row r="2721" spans="1:5" x14ac:dyDescent="0.25">
      <c r="A2721" s="2">
        <v>45749.739583333336</v>
      </c>
      <c r="B2721">
        <v>131315</v>
      </c>
      <c r="C2721">
        <v>131550</v>
      </c>
      <c r="D2721">
        <v>131280</v>
      </c>
      <c r="E2721">
        <v>131475</v>
      </c>
    </row>
    <row r="2722" spans="1:5" x14ac:dyDescent="0.25">
      <c r="A2722" s="2">
        <v>45749.736111111109</v>
      </c>
      <c r="B2722">
        <v>131560</v>
      </c>
      <c r="C2722">
        <v>131590</v>
      </c>
      <c r="D2722">
        <v>131195</v>
      </c>
      <c r="E2722">
        <v>131315</v>
      </c>
    </row>
    <row r="2723" spans="1:5" x14ac:dyDescent="0.25">
      <c r="A2723" s="2">
        <v>45749.732638888891</v>
      </c>
      <c r="B2723">
        <v>131830</v>
      </c>
      <c r="C2723">
        <v>131910</v>
      </c>
      <c r="D2723">
        <v>131365</v>
      </c>
      <c r="E2723">
        <v>131560</v>
      </c>
    </row>
    <row r="2724" spans="1:5" x14ac:dyDescent="0.25">
      <c r="A2724" s="2">
        <v>45749.729166666664</v>
      </c>
      <c r="B2724">
        <v>131220</v>
      </c>
      <c r="C2724">
        <v>132475</v>
      </c>
      <c r="D2724">
        <v>131210</v>
      </c>
      <c r="E2724">
        <v>131830</v>
      </c>
    </row>
    <row r="2725" spans="1:5" x14ac:dyDescent="0.25">
      <c r="A2725" s="2">
        <v>45749.725694444445</v>
      </c>
      <c r="B2725">
        <v>132525</v>
      </c>
      <c r="C2725">
        <v>132555</v>
      </c>
      <c r="D2725">
        <v>130990</v>
      </c>
      <c r="E2725">
        <v>131220</v>
      </c>
    </row>
    <row r="2726" spans="1:5" x14ac:dyDescent="0.25">
      <c r="A2726" s="2">
        <v>45749.722222222219</v>
      </c>
      <c r="B2726">
        <v>132650</v>
      </c>
      <c r="C2726">
        <v>132725</v>
      </c>
      <c r="D2726">
        <v>132300</v>
      </c>
      <c r="E2726">
        <v>132520</v>
      </c>
    </row>
    <row r="2727" spans="1:5" x14ac:dyDescent="0.25">
      <c r="A2727" s="2">
        <v>45749.71875</v>
      </c>
      <c r="B2727">
        <v>132655</v>
      </c>
      <c r="C2727">
        <v>132945</v>
      </c>
      <c r="D2727">
        <v>132265</v>
      </c>
      <c r="E2727">
        <v>132650</v>
      </c>
    </row>
    <row r="2728" spans="1:5" x14ac:dyDescent="0.25">
      <c r="A2728" s="2">
        <v>45749.715277777781</v>
      </c>
      <c r="B2728">
        <v>131635</v>
      </c>
      <c r="C2728">
        <v>133410</v>
      </c>
      <c r="D2728">
        <v>131440</v>
      </c>
      <c r="E2728">
        <v>132655</v>
      </c>
    </row>
    <row r="2729" spans="1:5" x14ac:dyDescent="0.25">
      <c r="A2729" s="2">
        <v>45749.711805555555</v>
      </c>
      <c r="B2729">
        <v>131750</v>
      </c>
      <c r="C2729">
        <v>131800</v>
      </c>
      <c r="D2729">
        <v>131630</v>
      </c>
      <c r="E2729">
        <v>131635</v>
      </c>
    </row>
    <row r="2730" spans="1:5" x14ac:dyDescent="0.25">
      <c r="A2730" s="2">
        <v>45749.708333333336</v>
      </c>
      <c r="B2730">
        <v>131955</v>
      </c>
      <c r="C2730">
        <v>131965</v>
      </c>
      <c r="D2730">
        <v>131625</v>
      </c>
      <c r="E2730">
        <v>131750</v>
      </c>
    </row>
    <row r="2731" spans="1:5" x14ac:dyDescent="0.25">
      <c r="A2731" s="2">
        <v>45749.704861111109</v>
      </c>
      <c r="B2731">
        <v>131860</v>
      </c>
      <c r="C2731">
        <v>131995</v>
      </c>
      <c r="D2731">
        <v>131860</v>
      </c>
      <c r="E2731">
        <v>131955</v>
      </c>
    </row>
    <row r="2732" spans="1:5" x14ac:dyDescent="0.25">
      <c r="A2732" s="2">
        <v>45749.701388888891</v>
      </c>
      <c r="B2732">
        <v>131815</v>
      </c>
      <c r="C2732">
        <v>131880</v>
      </c>
      <c r="D2732">
        <v>131755</v>
      </c>
      <c r="E2732">
        <v>131865</v>
      </c>
    </row>
    <row r="2733" spans="1:5" x14ac:dyDescent="0.25">
      <c r="A2733" s="2">
        <v>45749.697916666664</v>
      </c>
      <c r="B2733">
        <v>131825</v>
      </c>
      <c r="C2733">
        <v>131850</v>
      </c>
      <c r="D2733">
        <v>131785</v>
      </c>
      <c r="E2733">
        <v>131820</v>
      </c>
    </row>
    <row r="2734" spans="1:5" x14ac:dyDescent="0.25">
      <c r="A2734" s="2">
        <v>45749.694444444445</v>
      </c>
      <c r="B2734">
        <v>131765</v>
      </c>
      <c r="C2734">
        <v>131885</v>
      </c>
      <c r="D2734">
        <v>131745</v>
      </c>
      <c r="E2734">
        <v>131825</v>
      </c>
    </row>
    <row r="2735" spans="1:5" x14ac:dyDescent="0.25">
      <c r="A2735" s="2">
        <v>45749.690972222219</v>
      </c>
      <c r="B2735">
        <v>131760</v>
      </c>
      <c r="C2735">
        <v>131775</v>
      </c>
      <c r="D2735">
        <v>131705</v>
      </c>
      <c r="E2735">
        <v>131765</v>
      </c>
    </row>
    <row r="2736" spans="1:5" x14ac:dyDescent="0.25">
      <c r="A2736" s="2">
        <v>45749.6875</v>
      </c>
      <c r="B2736">
        <v>131750</v>
      </c>
      <c r="C2736">
        <v>131825</v>
      </c>
      <c r="D2736">
        <v>131715</v>
      </c>
      <c r="E2736">
        <v>131765</v>
      </c>
    </row>
    <row r="2737" spans="1:5" x14ac:dyDescent="0.25">
      <c r="A2737" s="2">
        <v>45749.684027777781</v>
      </c>
      <c r="B2737">
        <v>131790</v>
      </c>
      <c r="C2737">
        <v>131815</v>
      </c>
      <c r="D2737">
        <v>131750</v>
      </c>
      <c r="E2737">
        <v>131750</v>
      </c>
    </row>
    <row r="2738" spans="1:5" x14ac:dyDescent="0.25">
      <c r="A2738" s="2">
        <v>45749.680555555555</v>
      </c>
      <c r="B2738">
        <v>131730</v>
      </c>
      <c r="C2738">
        <v>131820</v>
      </c>
      <c r="D2738">
        <v>131700</v>
      </c>
      <c r="E2738">
        <v>131790</v>
      </c>
    </row>
    <row r="2739" spans="1:5" x14ac:dyDescent="0.25">
      <c r="A2739" s="2">
        <v>45749.677083333336</v>
      </c>
      <c r="B2739">
        <v>131755</v>
      </c>
      <c r="C2739">
        <v>131790</v>
      </c>
      <c r="D2739">
        <v>131710</v>
      </c>
      <c r="E2739">
        <v>131735</v>
      </c>
    </row>
    <row r="2740" spans="1:5" x14ac:dyDescent="0.25">
      <c r="A2740" s="2">
        <v>45749.673611111109</v>
      </c>
      <c r="B2740">
        <v>131730</v>
      </c>
      <c r="C2740">
        <v>131780</v>
      </c>
      <c r="D2740">
        <v>131710</v>
      </c>
      <c r="E2740">
        <v>131755</v>
      </c>
    </row>
    <row r="2741" spans="1:5" x14ac:dyDescent="0.25">
      <c r="A2741" s="2">
        <v>45749.670138888891</v>
      </c>
      <c r="B2741">
        <v>131760</v>
      </c>
      <c r="C2741">
        <v>131770</v>
      </c>
      <c r="D2741">
        <v>131725</v>
      </c>
      <c r="E2741">
        <v>131730</v>
      </c>
    </row>
    <row r="2742" spans="1:5" x14ac:dyDescent="0.25">
      <c r="A2742" s="2">
        <v>45749.666666666664</v>
      </c>
      <c r="B2742">
        <v>131685</v>
      </c>
      <c r="C2742">
        <v>131790</v>
      </c>
      <c r="D2742">
        <v>131675</v>
      </c>
      <c r="E2742">
        <v>131760</v>
      </c>
    </row>
    <row r="2743" spans="1:5" x14ac:dyDescent="0.25">
      <c r="A2743" s="2">
        <v>45749.663194444445</v>
      </c>
      <c r="B2743">
        <v>131770</v>
      </c>
      <c r="C2743">
        <v>131780</v>
      </c>
      <c r="D2743">
        <v>131675</v>
      </c>
      <c r="E2743">
        <v>131690</v>
      </c>
    </row>
    <row r="2744" spans="1:5" x14ac:dyDescent="0.25">
      <c r="A2744" s="2">
        <v>45749.659722222219</v>
      </c>
      <c r="B2744">
        <v>131800</v>
      </c>
      <c r="C2744">
        <v>131800</v>
      </c>
      <c r="D2744">
        <v>131730</v>
      </c>
      <c r="E2744">
        <v>131770</v>
      </c>
    </row>
    <row r="2745" spans="1:5" x14ac:dyDescent="0.25">
      <c r="A2745" s="2">
        <v>45749.65625</v>
      </c>
      <c r="B2745">
        <v>131810</v>
      </c>
      <c r="C2745">
        <v>131840</v>
      </c>
      <c r="D2745">
        <v>131760</v>
      </c>
      <c r="E2745">
        <v>131805</v>
      </c>
    </row>
    <row r="2746" spans="1:5" x14ac:dyDescent="0.25">
      <c r="A2746" s="2">
        <v>45749.652777777781</v>
      </c>
      <c r="B2746">
        <v>131775</v>
      </c>
      <c r="C2746">
        <v>131830</v>
      </c>
      <c r="D2746">
        <v>131745</v>
      </c>
      <c r="E2746">
        <v>131810</v>
      </c>
    </row>
    <row r="2747" spans="1:5" x14ac:dyDescent="0.25">
      <c r="A2747" s="2">
        <v>45749.649305555555</v>
      </c>
      <c r="B2747">
        <v>131760</v>
      </c>
      <c r="C2747">
        <v>131775</v>
      </c>
      <c r="D2747">
        <v>131690</v>
      </c>
      <c r="E2747">
        <v>131770</v>
      </c>
    </row>
    <row r="2748" spans="1:5" x14ac:dyDescent="0.25">
      <c r="A2748" s="2">
        <v>45749.645833333336</v>
      </c>
      <c r="B2748">
        <v>131675</v>
      </c>
      <c r="C2748">
        <v>131795</v>
      </c>
      <c r="D2748">
        <v>131665</v>
      </c>
      <c r="E2748">
        <v>131765</v>
      </c>
    </row>
    <row r="2749" spans="1:5" x14ac:dyDescent="0.25">
      <c r="A2749" s="2">
        <v>45749.642361111109</v>
      </c>
      <c r="B2749">
        <v>131660</v>
      </c>
      <c r="C2749">
        <v>131690</v>
      </c>
      <c r="D2749">
        <v>131640</v>
      </c>
      <c r="E2749">
        <v>131680</v>
      </c>
    </row>
    <row r="2750" spans="1:5" x14ac:dyDescent="0.25">
      <c r="A2750" s="2">
        <v>45749.638888888891</v>
      </c>
      <c r="B2750">
        <v>131680</v>
      </c>
      <c r="C2750">
        <v>131705</v>
      </c>
      <c r="D2750">
        <v>131610</v>
      </c>
      <c r="E2750">
        <v>131660</v>
      </c>
    </row>
    <row r="2751" spans="1:5" x14ac:dyDescent="0.25">
      <c r="A2751" s="2">
        <v>45749.635416666664</v>
      </c>
      <c r="B2751">
        <v>131635</v>
      </c>
      <c r="C2751">
        <v>131720</v>
      </c>
      <c r="D2751">
        <v>131635</v>
      </c>
      <c r="E2751">
        <v>131685</v>
      </c>
    </row>
    <row r="2752" spans="1:5" x14ac:dyDescent="0.25">
      <c r="A2752" s="2">
        <v>45749.631944444445</v>
      </c>
      <c r="B2752">
        <v>131620</v>
      </c>
      <c r="C2752">
        <v>131695</v>
      </c>
      <c r="D2752">
        <v>131590</v>
      </c>
      <c r="E2752">
        <v>131635</v>
      </c>
    </row>
    <row r="2753" spans="1:5" x14ac:dyDescent="0.25">
      <c r="A2753" s="2">
        <v>45749.628472222219</v>
      </c>
      <c r="B2753">
        <v>131720</v>
      </c>
      <c r="C2753">
        <v>131745</v>
      </c>
      <c r="D2753">
        <v>131615</v>
      </c>
      <c r="E2753">
        <v>131620</v>
      </c>
    </row>
    <row r="2754" spans="1:5" x14ac:dyDescent="0.25">
      <c r="A2754" s="2">
        <v>45749.625</v>
      </c>
      <c r="B2754">
        <v>131690</v>
      </c>
      <c r="C2754">
        <v>131745</v>
      </c>
      <c r="D2754">
        <v>131655</v>
      </c>
      <c r="E2754">
        <v>131720</v>
      </c>
    </row>
    <row r="2755" spans="1:5" x14ac:dyDescent="0.25">
      <c r="A2755" s="2">
        <v>45749.621527777781</v>
      </c>
      <c r="B2755">
        <v>131650</v>
      </c>
      <c r="C2755">
        <v>131705</v>
      </c>
      <c r="D2755">
        <v>131625</v>
      </c>
      <c r="E2755">
        <v>131685</v>
      </c>
    </row>
    <row r="2756" spans="1:5" x14ac:dyDescent="0.25">
      <c r="A2756" s="2">
        <v>45749.618055555555</v>
      </c>
      <c r="B2756">
        <v>131645</v>
      </c>
      <c r="C2756">
        <v>131660</v>
      </c>
      <c r="D2756">
        <v>131530</v>
      </c>
      <c r="E2756">
        <v>131655</v>
      </c>
    </row>
    <row r="2757" spans="1:5" x14ac:dyDescent="0.25">
      <c r="A2757" s="2">
        <v>45749.614583333336</v>
      </c>
      <c r="B2757">
        <v>131615</v>
      </c>
      <c r="C2757">
        <v>131690</v>
      </c>
      <c r="D2757">
        <v>131600</v>
      </c>
      <c r="E2757">
        <v>131640</v>
      </c>
    </row>
    <row r="2758" spans="1:5" x14ac:dyDescent="0.25">
      <c r="A2758" s="2">
        <v>45749.611111111109</v>
      </c>
      <c r="B2758">
        <v>131600</v>
      </c>
      <c r="C2758">
        <v>131640</v>
      </c>
      <c r="D2758">
        <v>131535</v>
      </c>
      <c r="E2758">
        <v>131615</v>
      </c>
    </row>
    <row r="2759" spans="1:5" x14ac:dyDescent="0.25">
      <c r="A2759" s="2">
        <v>45749.607638888891</v>
      </c>
      <c r="B2759">
        <v>131620</v>
      </c>
      <c r="C2759">
        <v>131665</v>
      </c>
      <c r="D2759">
        <v>131570</v>
      </c>
      <c r="E2759">
        <v>131595</v>
      </c>
    </row>
    <row r="2760" spans="1:5" x14ac:dyDescent="0.25">
      <c r="A2760" s="2">
        <v>45749.604166666664</v>
      </c>
      <c r="B2760">
        <v>131530</v>
      </c>
      <c r="C2760">
        <v>131620</v>
      </c>
      <c r="D2760">
        <v>131520</v>
      </c>
      <c r="E2760">
        <v>131620</v>
      </c>
    </row>
    <row r="2761" spans="1:5" x14ac:dyDescent="0.25">
      <c r="A2761" s="2">
        <v>45749.600694444445</v>
      </c>
      <c r="B2761">
        <v>131500</v>
      </c>
      <c r="C2761">
        <v>131540</v>
      </c>
      <c r="D2761">
        <v>131420</v>
      </c>
      <c r="E2761">
        <v>131525</v>
      </c>
    </row>
    <row r="2762" spans="1:5" x14ac:dyDescent="0.25">
      <c r="A2762" s="2">
        <v>45749.597222222219</v>
      </c>
      <c r="B2762">
        <v>131475</v>
      </c>
      <c r="C2762">
        <v>131535</v>
      </c>
      <c r="D2762">
        <v>131455</v>
      </c>
      <c r="E2762">
        <v>131500</v>
      </c>
    </row>
    <row r="2763" spans="1:5" x14ac:dyDescent="0.25">
      <c r="A2763" s="2">
        <v>45749.59375</v>
      </c>
      <c r="B2763">
        <v>131665</v>
      </c>
      <c r="C2763">
        <v>131665</v>
      </c>
      <c r="D2763">
        <v>131435</v>
      </c>
      <c r="E2763">
        <v>131475</v>
      </c>
    </row>
    <row r="2764" spans="1:5" x14ac:dyDescent="0.25">
      <c r="A2764" s="2">
        <v>45749.590277777781</v>
      </c>
      <c r="B2764">
        <v>131705</v>
      </c>
      <c r="C2764">
        <v>131740</v>
      </c>
      <c r="D2764">
        <v>131650</v>
      </c>
      <c r="E2764">
        <v>131665</v>
      </c>
    </row>
    <row r="2765" spans="1:5" x14ac:dyDescent="0.25">
      <c r="A2765" s="2">
        <v>45749.586805555555</v>
      </c>
      <c r="B2765">
        <v>131810</v>
      </c>
      <c r="C2765">
        <v>131835</v>
      </c>
      <c r="D2765">
        <v>131670</v>
      </c>
      <c r="E2765">
        <v>131700</v>
      </c>
    </row>
    <row r="2766" spans="1:5" x14ac:dyDescent="0.25">
      <c r="A2766" s="2">
        <v>45749.583333333336</v>
      </c>
      <c r="B2766">
        <v>131855</v>
      </c>
      <c r="C2766">
        <v>131875</v>
      </c>
      <c r="D2766">
        <v>131740</v>
      </c>
      <c r="E2766">
        <v>131810</v>
      </c>
    </row>
    <row r="2767" spans="1:5" x14ac:dyDescent="0.25">
      <c r="A2767" s="2">
        <v>45749.579861111109</v>
      </c>
      <c r="B2767">
        <v>131780</v>
      </c>
      <c r="C2767">
        <v>131930</v>
      </c>
      <c r="D2767">
        <v>131750</v>
      </c>
      <c r="E2767">
        <v>131855</v>
      </c>
    </row>
    <row r="2768" spans="1:5" x14ac:dyDescent="0.25">
      <c r="A2768" s="2">
        <v>45749.576388888891</v>
      </c>
      <c r="B2768">
        <v>131625</v>
      </c>
      <c r="C2768">
        <v>131825</v>
      </c>
      <c r="D2768">
        <v>131590</v>
      </c>
      <c r="E2768">
        <v>131775</v>
      </c>
    </row>
    <row r="2769" spans="1:5" x14ac:dyDescent="0.25">
      <c r="A2769" s="2">
        <v>45749.572916666664</v>
      </c>
      <c r="B2769">
        <v>131615</v>
      </c>
      <c r="C2769">
        <v>131695</v>
      </c>
      <c r="D2769">
        <v>131570</v>
      </c>
      <c r="E2769">
        <v>131620</v>
      </c>
    </row>
    <row r="2770" spans="1:5" x14ac:dyDescent="0.25">
      <c r="A2770" s="2">
        <v>45749.569444444445</v>
      </c>
      <c r="B2770">
        <v>131525</v>
      </c>
      <c r="C2770">
        <v>131640</v>
      </c>
      <c r="D2770">
        <v>131500</v>
      </c>
      <c r="E2770">
        <v>131610</v>
      </c>
    </row>
    <row r="2771" spans="1:5" x14ac:dyDescent="0.25">
      <c r="A2771" s="2">
        <v>45749.565972222219</v>
      </c>
      <c r="B2771">
        <v>131430</v>
      </c>
      <c r="C2771">
        <v>131535</v>
      </c>
      <c r="D2771">
        <v>131415</v>
      </c>
      <c r="E2771">
        <v>131525</v>
      </c>
    </row>
    <row r="2772" spans="1:5" x14ac:dyDescent="0.25">
      <c r="A2772" s="2">
        <v>45749.5625</v>
      </c>
      <c r="B2772">
        <v>131635</v>
      </c>
      <c r="C2772">
        <v>131640</v>
      </c>
      <c r="D2772">
        <v>131355</v>
      </c>
      <c r="E2772">
        <v>131430</v>
      </c>
    </row>
    <row r="2773" spans="1:5" x14ac:dyDescent="0.25">
      <c r="A2773" s="2">
        <v>45749.559027777781</v>
      </c>
      <c r="B2773">
        <v>131630</v>
      </c>
      <c r="C2773">
        <v>131660</v>
      </c>
      <c r="D2773">
        <v>131565</v>
      </c>
      <c r="E2773">
        <v>131630</v>
      </c>
    </row>
    <row r="2774" spans="1:5" x14ac:dyDescent="0.25">
      <c r="A2774" s="2">
        <v>45749.555555555555</v>
      </c>
      <c r="B2774">
        <v>131620</v>
      </c>
      <c r="C2774">
        <v>131680</v>
      </c>
      <c r="D2774">
        <v>131555</v>
      </c>
      <c r="E2774">
        <v>131630</v>
      </c>
    </row>
    <row r="2775" spans="1:5" x14ac:dyDescent="0.25">
      <c r="A2775" s="2">
        <v>45749.552083333336</v>
      </c>
      <c r="B2775">
        <v>131690</v>
      </c>
      <c r="C2775">
        <v>131740</v>
      </c>
      <c r="D2775">
        <v>131610</v>
      </c>
      <c r="E2775">
        <v>131620</v>
      </c>
    </row>
    <row r="2776" spans="1:5" x14ac:dyDescent="0.25">
      <c r="A2776" s="2">
        <v>45749.548611111109</v>
      </c>
      <c r="B2776">
        <v>131695</v>
      </c>
      <c r="C2776">
        <v>131750</v>
      </c>
      <c r="D2776">
        <v>131650</v>
      </c>
      <c r="E2776">
        <v>131695</v>
      </c>
    </row>
    <row r="2777" spans="1:5" x14ac:dyDescent="0.25">
      <c r="A2777" s="2">
        <v>45749.545138888891</v>
      </c>
      <c r="B2777">
        <v>131595</v>
      </c>
      <c r="C2777">
        <v>131715</v>
      </c>
      <c r="D2777">
        <v>131595</v>
      </c>
      <c r="E2777">
        <v>131690</v>
      </c>
    </row>
    <row r="2778" spans="1:5" x14ac:dyDescent="0.25">
      <c r="A2778" s="2">
        <v>45749.541666666664</v>
      </c>
      <c r="B2778">
        <v>131525</v>
      </c>
      <c r="C2778">
        <v>131645</v>
      </c>
      <c r="D2778">
        <v>131525</v>
      </c>
      <c r="E2778">
        <v>131600</v>
      </c>
    </row>
    <row r="2779" spans="1:5" x14ac:dyDescent="0.25">
      <c r="A2779" s="2">
        <v>45749.538194444445</v>
      </c>
      <c r="B2779">
        <v>131470</v>
      </c>
      <c r="C2779">
        <v>131535</v>
      </c>
      <c r="D2779">
        <v>131460</v>
      </c>
      <c r="E2779">
        <v>131525</v>
      </c>
    </row>
    <row r="2780" spans="1:5" x14ac:dyDescent="0.25">
      <c r="A2780" s="2">
        <v>45749.534722222219</v>
      </c>
      <c r="B2780">
        <v>131470</v>
      </c>
      <c r="C2780">
        <v>131575</v>
      </c>
      <c r="D2780">
        <v>131360</v>
      </c>
      <c r="E2780">
        <v>131465</v>
      </c>
    </row>
    <row r="2781" spans="1:5" x14ac:dyDescent="0.25">
      <c r="A2781" s="2">
        <v>45749.53125</v>
      </c>
      <c r="B2781">
        <v>131520</v>
      </c>
      <c r="C2781">
        <v>131525</v>
      </c>
      <c r="D2781">
        <v>131435</v>
      </c>
      <c r="E2781">
        <v>131475</v>
      </c>
    </row>
    <row r="2782" spans="1:5" x14ac:dyDescent="0.25">
      <c r="A2782" s="2">
        <v>45749.527777777781</v>
      </c>
      <c r="B2782">
        <v>131545</v>
      </c>
      <c r="C2782">
        <v>131580</v>
      </c>
      <c r="D2782">
        <v>131430</v>
      </c>
      <c r="E2782">
        <v>131520</v>
      </c>
    </row>
    <row r="2783" spans="1:5" x14ac:dyDescent="0.25">
      <c r="A2783" s="2">
        <v>45749.524305555555</v>
      </c>
      <c r="B2783">
        <v>131650</v>
      </c>
      <c r="C2783">
        <v>131695</v>
      </c>
      <c r="D2783">
        <v>131530</v>
      </c>
      <c r="E2783">
        <v>131545</v>
      </c>
    </row>
    <row r="2784" spans="1:5" x14ac:dyDescent="0.25">
      <c r="A2784" s="2">
        <v>45749.520833333336</v>
      </c>
      <c r="B2784">
        <v>131625</v>
      </c>
      <c r="C2784">
        <v>131685</v>
      </c>
      <c r="D2784">
        <v>131590</v>
      </c>
      <c r="E2784">
        <v>131645</v>
      </c>
    </row>
    <row r="2785" spans="1:5" x14ac:dyDescent="0.25">
      <c r="A2785" s="2">
        <v>45749.517361111109</v>
      </c>
      <c r="B2785">
        <v>131580</v>
      </c>
      <c r="C2785">
        <v>131680</v>
      </c>
      <c r="D2785">
        <v>131570</v>
      </c>
      <c r="E2785">
        <v>131620</v>
      </c>
    </row>
    <row r="2786" spans="1:5" x14ac:dyDescent="0.25">
      <c r="A2786" s="2">
        <v>45749.513888888891</v>
      </c>
      <c r="B2786">
        <v>131635</v>
      </c>
      <c r="C2786">
        <v>131660</v>
      </c>
      <c r="D2786">
        <v>131560</v>
      </c>
      <c r="E2786">
        <v>131585</v>
      </c>
    </row>
    <row r="2787" spans="1:5" x14ac:dyDescent="0.25">
      <c r="A2787" s="2">
        <v>45749.510416666664</v>
      </c>
      <c r="B2787">
        <v>131650</v>
      </c>
      <c r="C2787">
        <v>131665</v>
      </c>
      <c r="D2787">
        <v>131585</v>
      </c>
      <c r="E2787">
        <v>131635</v>
      </c>
    </row>
    <row r="2788" spans="1:5" x14ac:dyDescent="0.25">
      <c r="A2788" s="2">
        <v>45749.506944444445</v>
      </c>
      <c r="B2788">
        <v>131510</v>
      </c>
      <c r="C2788">
        <v>131670</v>
      </c>
      <c r="D2788">
        <v>131510</v>
      </c>
      <c r="E2788">
        <v>131655</v>
      </c>
    </row>
    <row r="2789" spans="1:5" x14ac:dyDescent="0.25">
      <c r="A2789" s="2">
        <v>45749.503472222219</v>
      </c>
      <c r="B2789">
        <v>131520</v>
      </c>
      <c r="C2789">
        <v>131620</v>
      </c>
      <c r="D2789">
        <v>131450</v>
      </c>
      <c r="E2789">
        <v>131515</v>
      </c>
    </row>
    <row r="2790" spans="1:5" x14ac:dyDescent="0.25">
      <c r="A2790" s="2">
        <v>45749.5</v>
      </c>
      <c r="B2790">
        <v>131500</v>
      </c>
      <c r="C2790">
        <v>131535</v>
      </c>
      <c r="D2790">
        <v>131390</v>
      </c>
      <c r="E2790">
        <v>131520</v>
      </c>
    </row>
    <row r="2791" spans="1:5" x14ac:dyDescent="0.25">
      <c r="A2791" s="2">
        <v>45749.496527777781</v>
      </c>
      <c r="B2791">
        <v>131655</v>
      </c>
      <c r="C2791">
        <v>131670</v>
      </c>
      <c r="D2791">
        <v>131485</v>
      </c>
      <c r="E2791">
        <v>131495</v>
      </c>
    </row>
    <row r="2792" spans="1:5" x14ac:dyDescent="0.25">
      <c r="A2792" s="2">
        <v>45749.493055555555</v>
      </c>
      <c r="B2792">
        <v>131450</v>
      </c>
      <c r="C2792">
        <v>131750</v>
      </c>
      <c r="D2792">
        <v>131430</v>
      </c>
      <c r="E2792">
        <v>131655</v>
      </c>
    </row>
    <row r="2793" spans="1:5" x14ac:dyDescent="0.25">
      <c r="A2793" s="2">
        <v>45749.489583333336</v>
      </c>
      <c r="B2793">
        <v>131320</v>
      </c>
      <c r="C2793">
        <v>131495</v>
      </c>
      <c r="D2793">
        <v>131290</v>
      </c>
      <c r="E2793">
        <v>131445</v>
      </c>
    </row>
    <row r="2794" spans="1:5" x14ac:dyDescent="0.25">
      <c r="A2794" s="2">
        <v>45749.486111111109</v>
      </c>
      <c r="B2794">
        <v>131390</v>
      </c>
      <c r="C2794">
        <v>131470</v>
      </c>
      <c r="D2794">
        <v>131305</v>
      </c>
      <c r="E2794">
        <v>131320</v>
      </c>
    </row>
    <row r="2795" spans="1:5" x14ac:dyDescent="0.25">
      <c r="A2795" s="2">
        <v>45749.482638888891</v>
      </c>
      <c r="B2795">
        <v>131125</v>
      </c>
      <c r="C2795">
        <v>131500</v>
      </c>
      <c r="D2795">
        <v>131060</v>
      </c>
      <c r="E2795">
        <v>131390</v>
      </c>
    </row>
    <row r="2796" spans="1:5" x14ac:dyDescent="0.25">
      <c r="A2796" s="2">
        <v>45749.479166666664</v>
      </c>
      <c r="B2796">
        <v>131180</v>
      </c>
      <c r="C2796">
        <v>131215</v>
      </c>
      <c r="D2796">
        <v>131080</v>
      </c>
      <c r="E2796">
        <v>131125</v>
      </c>
    </row>
    <row r="2797" spans="1:5" x14ac:dyDescent="0.25">
      <c r="A2797" s="2">
        <v>45749.475694444445</v>
      </c>
      <c r="B2797">
        <v>131160</v>
      </c>
      <c r="C2797">
        <v>131195</v>
      </c>
      <c r="D2797">
        <v>131055</v>
      </c>
      <c r="E2797">
        <v>131180</v>
      </c>
    </row>
    <row r="2798" spans="1:5" x14ac:dyDescent="0.25">
      <c r="A2798" s="2">
        <v>45749.472222222219</v>
      </c>
      <c r="B2798">
        <v>131185</v>
      </c>
      <c r="C2798">
        <v>131225</v>
      </c>
      <c r="D2798">
        <v>131110</v>
      </c>
      <c r="E2798">
        <v>131160</v>
      </c>
    </row>
    <row r="2799" spans="1:5" x14ac:dyDescent="0.25">
      <c r="A2799" s="2">
        <v>45749.46875</v>
      </c>
      <c r="B2799">
        <v>131055</v>
      </c>
      <c r="C2799">
        <v>131255</v>
      </c>
      <c r="D2799">
        <v>130985</v>
      </c>
      <c r="E2799">
        <v>131190</v>
      </c>
    </row>
    <row r="2800" spans="1:5" x14ac:dyDescent="0.25">
      <c r="A2800" s="2">
        <v>45749.465277777781</v>
      </c>
      <c r="B2800">
        <v>130995</v>
      </c>
      <c r="C2800">
        <v>131110</v>
      </c>
      <c r="D2800">
        <v>130885</v>
      </c>
      <c r="E2800">
        <v>131050</v>
      </c>
    </row>
    <row r="2801" spans="1:5" x14ac:dyDescent="0.25">
      <c r="A2801" s="2">
        <v>45749.461805555555</v>
      </c>
      <c r="B2801">
        <v>131060</v>
      </c>
      <c r="C2801">
        <v>131090</v>
      </c>
      <c r="D2801">
        <v>130930</v>
      </c>
      <c r="E2801">
        <v>130995</v>
      </c>
    </row>
    <row r="2802" spans="1:5" x14ac:dyDescent="0.25">
      <c r="A2802" s="2">
        <v>45749.458333333336</v>
      </c>
      <c r="B2802">
        <v>131120</v>
      </c>
      <c r="C2802">
        <v>131150</v>
      </c>
      <c r="D2802">
        <v>130950</v>
      </c>
      <c r="E2802">
        <v>131060</v>
      </c>
    </row>
    <row r="2803" spans="1:5" x14ac:dyDescent="0.25">
      <c r="A2803" s="2">
        <v>45749.454861111109</v>
      </c>
      <c r="B2803">
        <v>131200</v>
      </c>
      <c r="C2803">
        <v>131205</v>
      </c>
      <c r="D2803">
        <v>131100</v>
      </c>
      <c r="E2803">
        <v>131115</v>
      </c>
    </row>
    <row r="2804" spans="1:5" x14ac:dyDescent="0.25">
      <c r="A2804" s="2">
        <v>45749.451388888891</v>
      </c>
      <c r="B2804">
        <v>131195</v>
      </c>
      <c r="C2804">
        <v>131295</v>
      </c>
      <c r="D2804">
        <v>131125</v>
      </c>
      <c r="E2804">
        <v>131195</v>
      </c>
    </row>
    <row r="2805" spans="1:5" x14ac:dyDescent="0.25">
      <c r="A2805" s="2">
        <v>45749.447916666664</v>
      </c>
      <c r="B2805">
        <v>131380</v>
      </c>
      <c r="C2805">
        <v>131410</v>
      </c>
      <c r="D2805">
        <v>131030</v>
      </c>
      <c r="E2805">
        <v>131200</v>
      </c>
    </row>
    <row r="2806" spans="1:5" x14ac:dyDescent="0.25">
      <c r="A2806" s="2">
        <v>45749.444444444445</v>
      </c>
      <c r="B2806">
        <v>131715</v>
      </c>
      <c r="C2806">
        <v>131735</v>
      </c>
      <c r="D2806">
        <v>131310</v>
      </c>
      <c r="E2806">
        <v>131375</v>
      </c>
    </row>
    <row r="2807" spans="1:5" x14ac:dyDescent="0.25">
      <c r="A2807" s="2">
        <v>45749.440972222219</v>
      </c>
      <c r="B2807">
        <v>131680</v>
      </c>
      <c r="C2807">
        <v>131810</v>
      </c>
      <c r="D2807">
        <v>131575</v>
      </c>
      <c r="E2807">
        <v>131715</v>
      </c>
    </row>
    <row r="2808" spans="1:5" x14ac:dyDescent="0.25">
      <c r="A2808" s="2">
        <v>45749.4375</v>
      </c>
      <c r="B2808">
        <v>131875</v>
      </c>
      <c r="C2808">
        <v>131935</v>
      </c>
      <c r="D2808">
        <v>131625</v>
      </c>
      <c r="E2808">
        <v>131685</v>
      </c>
    </row>
    <row r="2809" spans="1:5" x14ac:dyDescent="0.25">
      <c r="A2809" s="2">
        <v>45749.434027777781</v>
      </c>
      <c r="B2809">
        <v>131965</v>
      </c>
      <c r="C2809">
        <v>132080</v>
      </c>
      <c r="D2809">
        <v>131870</v>
      </c>
      <c r="E2809">
        <v>131880</v>
      </c>
    </row>
    <row r="2810" spans="1:5" x14ac:dyDescent="0.25">
      <c r="A2810" s="2">
        <v>45749.430555555555</v>
      </c>
      <c r="B2810">
        <v>131725</v>
      </c>
      <c r="C2810">
        <v>132130</v>
      </c>
      <c r="D2810">
        <v>131685</v>
      </c>
      <c r="E2810">
        <v>131965</v>
      </c>
    </row>
    <row r="2811" spans="1:5" x14ac:dyDescent="0.25">
      <c r="A2811" s="2">
        <v>45749.427083333336</v>
      </c>
      <c r="B2811">
        <v>131765</v>
      </c>
      <c r="C2811">
        <v>131895</v>
      </c>
      <c r="D2811">
        <v>131570</v>
      </c>
      <c r="E2811">
        <v>131725</v>
      </c>
    </row>
    <row r="2812" spans="1:5" x14ac:dyDescent="0.25">
      <c r="A2812" s="2">
        <v>45749.423611111109</v>
      </c>
      <c r="B2812">
        <v>131720</v>
      </c>
      <c r="C2812">
        <v>131820</v>
      </c>
      <c r="D2812">
        <v>131585</v>
      </c>
      <c r="E2812">
        <v>131765</v>
      </c>
    </row>
    <row r="2813" spans="1:5" x14ac:dyDescent="0.25">
      <c r="A2813" s="2">
        <v>45749.420138888891</v>
      </c>
      <c r="B2813">
        <v>131720</v>
      </c>
      <c r="C2813">
        <v>131835</v>
      </c>
      <c r="D2813">
        <v>131640</v>
      </c>
      <c r="E2813">
        <v>131725</v>
      </c>
    </row>
    <row r="2814" spans="1:5" x14ac:dyDescent="0.25">
      <c r="A2814" s="2">
        <v>45749.416666666664</v>
      </c>
      <c r="B2814">
        <v>131620</v>
      </c>
      <c r="C2814">
        <v>131735</v>
      </c>
      <c r="D2814">
        <v>131565</v>
      </c>
      <c r="E2814">
        <v>131725</v>
      </c>
    </row>
    <row r="2815" spans="1:5" x14ac:dyDescent="0.25">
      <c r="A2815" s="2">
        <v>45749.413194444445</v>
      </c>
      <c r="B2815">
        <v>131725</v>
      </c>
      <c r="C2815">
        <v>131765</v>
      </c>
      <c r="D2815">
        <v>131550</v>
      </c>
      <c r="E2815">
        <v>131620</v>
      </c>
    </row>
    <row r="2816" spans="1:5" x14ac:dyDescent="0.25">
      <c r="A2816" s="2">
        <v>45749.409722222219</v>
      </c>
      <c r="B2816">
        <v>131715</v>
      </c>
      <c r="C2816">
        <v>131795</v>
      </c>
      <c r="D2816">
        <v>131695</v>
      </c>
      <c r="E2816">
        <v>131720</v>
      </c>
    </row>
    <row r="2817" spans="1:5" x14ac:dyDescent="0.25">
      <c r="A2817" s="2">
        <v>45749.40625</v>
      </c>
      <c r="B2817">
        <v>131655</v>
      </c>
      <c r="C2817">
        <v>131750</v>
      </c>
      <c r="D2817">
        <v>131610</v>
      </c>
      <c r="E2817">
        <v>131715</v>
      </c>
    </row>
    <row r="2818" spans="1:5" x14ac:dyDescent="0.25">
      <c r="A2818" s="2">
        <v>45749.402777777781</v>
      </c>
      <c r="B2818">
        <v>131840</v>
      </c>
      <c r="C2818">
        <v>131850</v>
      </c>
      <c r="D2818">
        <v>131610</v>
      </c>
      <c r="E2818">
        <v>131650</v>
      </c>
    </row>
    <row r="2819" spans="1:5" x14ac:dyDescent="0.25">
      <c r="A2819" s="2">
        <v>45749.399305555555</v>
      </c>
      <c r="B2819">
        <v>131660</v>
      </c>
      <c r="C2819">
        <v>131850</v>
      </c>
      <c r="D2819">
        <v>131645</v>
      </c>
      <c r="E2819">
        <v>131840</v>
      </c>
    </row>
    <row r="2820" spans="1:5" x14ac:dyDescent="0.25">
      <c r="A2820" s="2">
        <v>45749.395833333336</v>
      </c>
      <c r="B2820">
        <v>131430</v>
      </c>
      <c r="C2820">
        <v>131705</v>
      </c>
      <c r="D2820">
        <v>131430</v>
      </c>
      <c r="E2820">
        <v>131655</v>
      </c>
    </row>
    <row r="2821" spans="1:5" x14ac:dyDescent="0.25">
      <c r="A2821" s="2">
        <v>45749.392361111109</v>
      </c>
      <c r="B2821">
        <v>131580</v>
      </c>
      <c r="C2821">
        <v>131605</v>
      </c>
      <c r="D2821">
        <v>131405</v>
      </c>
      <c r="E2821">
        <v>131435</v>
      </c>
    </row>
    <row r="2822" spans="1:5" x14ac:dyDescent="0.25">
      <c r="A2822" s="2">
        <v>45749.388888888891</v>
      </c>
      <c r="B2822">
        <v>131610</v>
      </c>
      <c r="C2822">
        <v>131615</v>
      </c>
      <c r="D2822">
        <v>131465</v>
      </c>
      <c r="E2822">
        <v>131585</v>
      </c>
    </row>
    <row r="2823" spans="1:5" x14ac:dyDescent="0.25">
      <c r="A2823" s="2">
        <v>45749.385416666664</v>
      </c>
      <c r="B2823">
        <v>131685</v>
      </c>
      <c r="C2823">
        <v>131770</v>
      </c>
      <c r="D2823">
        <v>131610</v>
      </c>
      <c r="E2823">
        <v>131610</v>
      </c>
    </row>
    <row r="2824" spans="1:5" x14ac:dyDescent="0.25">
      <c r="A2824" s="2">
        <v>45749.381944444445</v>
      </c>
      <c r="B2824">
        <v>131750</v>
      </c>
      <c r="C2824">
        <v>131800</v>
      </c>
      <c r="D2824">
        <v>131660</v>
      </c>
      <c r="E2824">
        <v>131690</v>
      </c>
    </row>
    <row r="2825" spans="1:5" x14ac:dyDescent="0.25">
      <c r="A2825" s="2">
        <v>45749.378472222219</v>
      </c>
      <c r="B2825">
        <v>131965</v>
      </c>
      <c r="C2825">
        <v>131975</v>
      </c>
      <c r="D2825">
        <v>131630</v>
      </c>
      <c r="E2825">
        <v>131755</v>
      </c>
    </row>
    <row r="2826" spans="1:5" x14ac:dyDescent="0.25">
      <c r="A2826" s="2">
        <v>45749.375</v>
      </c>
      <c r="B2826">
        <v>131525</v>
      </c>
      <c r="C2826">
        <v>132045</v>
      </c>
      <c r="D2826">
        <v>131435</v>
      </c>
      <c r="E2826">
        <v>131965</v>
      </c>
    </row>
    <row r="2827" spans="1:5" x14ac:dyDescent="0.25">
      <c r="A2827" s="2">
        <v>45748.763888888891</v>
      </c>
      <c r="B2827">
        <v>131630</v>
      </c>
      <c r="C2827">
        <v>131725</v>
      </c>
      <c r="D2827">
        <v>131610</v>
      </c>
      <c r="E2827">
        <v>131700</v>
      </c>
    </row>
    <row r="2828" spans="1:5" x14ac:dyDescent="0.25">
      <c r="A2828" s="2">
        <v>45748.760416666664</v>
      </c>
      <c r="B2828">
        <v>131740</v>
      </c>
      <c r="C2828">
        <v>131755</v>
      </c>
      <c r="D2828">
        <v>131610</v>
      </c>
      <c r="E2828">
        <v>131635</v>
      </c>
    </row>
    <row r="2829" spans="1:5" x14ac:dyDescent="0.25">
      <c r="A2829" s="2">
        <v>45748.756944444445</v>
      </c>
      <c r="B2829">
        <v>131775</v>
      </c>
      <c r="C2829">
        <v>131780</v>
      </c>
      <c r="D2829">
        <v>131715</v>
      </c>
      <c r="E2829">
        <v>131735</v>
      </c>
    </row>
    <row r="2830" spans="1:5" x14ac:dyDescent="0.25">
      <c r="A2830" s="2">
        <v>45748.753472222219</v>
      </c>
      <c r="B2830">
        <v>131810</v>
      </c>
      <c r="C2830">
        <v>131815</v>
      </c>
      <c r="D2830">
        <v>131740</v>
      </c>
      <c r="E2830">
        <v>131775</v>
      </c>
    </row>
    <row r="2831" spans="1:5" x14ac:dyDescent="0.25">
      <c r="A2831" s="2">
        <v>45748.75</v>
      </c>
      <c r="B2831">
        <v>131830</v>
      </c>
      <c r="C2831">
        <v>131840</v>
      </c>
      <c r="D2831">
        <v>131795</v>
      </c>
      <c r="E2831">
        <v>131810</v>
      </c>
    </row>
    <row r="2832" spans="1:5" x14ac:dyDescent="0.25">
      <c r="A2832" s="2">
        <v>45748.746527777781</v>
      </c>
      <c r="B2832">
        <v>131840</v>
      </c>
      <c r="C2832">
        <v>131880</v>
      </c>
      <c r="D2832">
        <v>131780</v>
      </c>
      <c r="E2832">
        <v>131830</v>
      </c>
    </row>
    <row r="2833" spans="1:5" x14ac:dyDescent="0.25">
      <c r="A2833" s="2">
        <v>45748.743055555555</v>
      </c>
      <c r="B2833">
        <v>131855</v>
      </c>
      <c r="C2833">
        <v>131860</v>
      </c>
      <c r="D2833">
        <v>131825</v>
      </c>
      <c r="E2833">
        <v>131840</v>
      </c>
    </row>
    <row r="2834" spans="1:5" x14ac:dyDescent="0.25">
      <c r="A2834" s="2">
        <v>45748.739583333336</v>
      </c>
      <c r="B2834">
        <v>131805</v>
      </c>
      <c r="C2834">
        <v>131890</v>
      </c>
      <c r="D2834">
        <v>131780</v>
      </c>
      <c r="E2834">
        <v>131855</v>
      </c>
    </row>
    <row r="2835" spans="1:5" x14ac:dyDescent="0.25">
      <c r="A2835" s="2">
        <v>45748.736111111109</v>
      </c>
      <c r="B2835">
        <v>131770</v>
      </c>
      <c r="C2835">
        <v>131835</v>
      </c>
      <c r="D2835">
        <v>131765</v>
      </c>
      <c r="E2835">
        <v>131805</v>
      </c>
    </row>
    <row r="2836" spans="1:5" x14ac:dyDescent="0.25">
      <c r="A2836" s="2">
        <v>45748.732638888891</v>
      </c>
      <c r="B2836">
        <v>131745</v>
      </c>
      <c r="C2836">
        <v>131785</v>
      </c>
      <c r="D2836">
        <v>131725</v>
      </c>
      <c r="E2836">
        <v>131765</v>
      </c>
    </row>
    <row r="2837" spans="1:5" x14ac:dyDescent="0.25">
      <c r="A2837" s="2">
        <v>45748.729166666664</v>
      </c>
      <c r="B2837">
        <v>131740</v>
      </c>
      <c r="C2837">
        <v>131775</v>
      </c>
      <c r="D2837">
        <v>131715</v>
      </c>
      <c r="E2837">
        <v>131740</v>
      </c>
    </row>
    <row r="2838" spans="1:5" x14ac:dyDescent="0.25">
      <c r="A2838" s="2">
        <v>45748.725694444445</v>
      </c>
      <c r="B2838">
        <v>131715</v>
      </c>
      <c r="C2838">
        <v>131815</v>
      </c>
      <c r="D2838">
        <v>131715</v>
      </c>
      <c r="E2838">
        <v>131740</v>
      </c>
    </row>
    <row r="2839" spans="1:5" x14ac:dyDescent="0.25">
      <c r="A2839" s="2">
        <v>45748.722222222219</v>
      </c>
      <c r="B2839">
        <v>131670</v>
      </c>
      <c r="C2839">
        <v>131740</v>
      </c>
      <c r="D2839">
        <v>131665</v>
      </c>
      <c r="E2839">
        <v>131720</v>
      </c>
    </row>
    <row r="2840" spans="1:5" x14ac:dyDescent="0.25">
      <c r="A2840" s="2">
        <v>45748.71875</v>
      </c>
      <c r="B2840">
        <v>131730</v>
      </c>
      <c r="C2840">
        <v>131735</v>
      </c>
      <c r="D2840">
        <v>131640</v>
      </c>
      <c r="E2840">
        <v>131675</v>
      </c>
    </row>
    <row r="2841" spans="1:5" x14ac:dyDescent="0.25">
      <c r="A2841" s="2">
        <v>45748.715277777781</v>
      </c>
      <c r="B2841">
        <v>131770</v>
      </c>
      <c r="C2841">
        <v>131795</v>
      </c>
      <c r="D2841">
        <v>131725</v>
      </c>
      <c r="E2841">
        <v>131730</v>
      </c>
    </row>
    <row r="2842" spans="1:5" x14ac:dyDescent="0.25">
      <c r="A2842" s="2">
        <v>45748.711805555555</v>
      </c>
      <c r="B2842">
        <v>131750</v>
      </c>
      <c r="C2842">
        <v>131790</v>
      </c>
      <c r="D2842">
        <v>131725</v>
      </c>
      <c r="E2842">
        <v>131770</v>
      </c>
    </row>
    <row r="2843" spans="1:5" x14ac:dyDescent="0.25">
      <c r="A2843" s="2">
        <v>45748.708333333336</v>
      </c>
      <c r="B2843">
        <v>131870</v>
      </c>
      <c r="C2843">
        <v>131890</v>
      </c>
      <c r="D2843">
        <v>131705</v>
      </c>
      <c r="E2843">
        <v>131750</v>
      </c>
    </row>
    <row r="2844" spans="1:5" x14ac:dyDescent="0.25">
      <c r="A2844" s="2">
        <v>45748.704861111109</v>
      </c>
      <c r="B2844">
        <v>131755</v>
      </c>
      <c r="C2844">
        <v>131915</v>
      </c>
      <c r="D2844">
        <v>131735</v>
      </c>
      <c r="E2844">
        <v>131875</v>
      </c>
    </row>
    <row r="2845" spans="1:5" x14ac:dyDescent="0.25">
      <c r="A2845" s="2">
        <v>45748.701388888891</v>
      </c>
      <c r="B2845">
        <v>131765</v>
      </c>
      <c r="C2845">
        <v>131800</v>
      </c>
      <c r="D2845">
        <v>131635</v>
      </c>
      <c r="E2845">
        <v>131755</v>
      </c>
    </row>
    <row r="2846" spans="1:5" x14ac:dyDescent="0.25">
      <c r="A2846" s="2">
        <v>45748.697916666664</v>
      </c>
      <c r="B2846">
        <v>131735</v>
      </c>
      <c r="C2846">
        <v>131810</v>
      </c>
      <c r="D2846">
        <v>131670</v>
      </c>
      <c r="E2846">
        <v>131770</v>
      </c>
    </row>
    <row r="2847" spans="1:5" x14ac:dyDescent="0.25">
      <c r="A2847" s="2">
        <v>45748.694444444445</v>
      </c>
      <c r="B2847">
        <v>131795</v>
      </c>
      <c r="C2847">
        <v>131825</v>
      </c>
      <c r="D2847">
        <v>131725</v>
      </c>
      <c r="E2847">
        <v>131730</v>
      </c>
    </row>
    <row r="2848" spans="1:5" x14ac:dyDescent="0.25">
      <c r="A2848" s="2">
        <v>45748.690972222219</v>
      </c>
      <c r="B2848">
        <v>131860</v>
      </c>
      <c r="C2848">
        <v>131915</v>
      </c>
      <c r="D2848">
        <v>131715</v>
      </c>
      <c r="E2848">
        <v>131790</v>
      </c>
    </row>
    <row r="2849" spans="1:5" x14ac:dyDescent="0.25">
      <c r="A2849" s="2">
        <v>45748.6875</v>
      </c>
      <c r="B2849">
        <v>131930</v>
      </c>
      <c r="C2849">
        <v>131960</v>
      </c>
      <c r="D2849">
        <v>131860</v>
      </c>
      <c r="E2849">
        <v>131860</v>
      </c>
    </row>
    <row r="2850" spans="1:5" x14ac:dyDescent="0.25">
      <c r="A2850" s="2">
        <v>45748.684027777781</v>
      </c>
      <c r="B2850">
        <v>132055</v>
      </c>
      <c r="C2850">
        <v>132070</v>
      </c>
      <c r="D2850">
        <v>131915</v>
      </c>
      <c r="E2850">
        <v>131925</v>
      </c>
    </row>
    <row r="2851" spans="1:5" x14ac:dyDescent="0.25">
      <c r="A2851" s="2">
        <v>45748.680555555555</v>
      </c>
      <c r="B2851">
        <v>131995</v>
      </c>
      <c r="C2851">
        <v>132080</v>
      </c>
      <c r="D2851">
        <v>131960</v>
      </c>
      <c r="E2851">
        <v>132060</v>
      </c>
    </row>
    <row r="2852" spans="1:5" x14ac:dyDescent="0.25">
      <c r="A2852" s="2">
        <v>45748.677083333336</v>
      </c>
      <c r="B2852">
        <v>132020</v>
      </c>
      <c r="C2852">
        <v>132080</v>
      </c>
      <c r="D2852">
        <v>131995</v>
      </c>
      <c r="E2852">
        <v>132000</v>
      </c>
    </row>
    <row r="2853" spans="1:5" x14ac:dyDescent="0.25">
      <c r="A2853" s="2">
        <v>45748.673611111109</v>
      </c>
      <c r="B2853">
        <v>132025</v>
      </c>
      <c r="C2853">
        <v>132045</v>
      </c>
      <c r="D2853">
        <v>131965</v>
      </c>
      <c r="E2853">
        <v>132025</v>
      </c>
    </row>
    <row r="2854" spans="1:5" x14ac:dyDescent="0.25">
      <c r="A2854" s="2">
        <v>45748.670138888891</v>
      </c>
      <c r="B2854">
        <v>131920</v>
      </c>
      <c r="C2854">
        <v>132035</v>
      </c>
      <c r="D2854">
        <v>131885</v>
      </c>
      <c r="E2854">
        <v>132025</v>
      </c>
    </row>
    <row r="2855" spans="1:5" x14ac:dyDescent="0.25">
      <c r="A2855" s="2">
        <v>45748.666666666664</v>
      </c>
      <c r="B2855">
        <v>131860</v>
      </c>
      <c r="C2855">
        <v>131945</v>
      </c>
      <c r="D2855">
        <v>131825</v>
      </c>
      <c r="E2855">
        <v>131920</v>
      </c>
    </row>
    <row r="2856" spans="1:5" x14ac:dyDescent="0.25">
      <c r="A2856" s="2">
        <v>45748.663194444445</v>
      </c>
      <c r="B2856">
        <v>131875</v>
      </c>
      <c r="C2856">
        <v>131935</v>
      </c>
      <c r="D2856">
        <v>131815</v>
      </c>
      <c r="E2856">
        <v>131860</v>
      </c>
    </row>
    <row r="2857" spans="1:5" x14ac:dyDescent="0.25">
      <c r="A2857" s="2">
        <v>45748.659722222219</v>
      </c>
      <c r="B2857">
        <v>131785</v>
      </c>
      <c r="C2857">
        <v>131955</v>
      </c>
      <c r="D2857">
        <v>131785</v>
      </c>
      <c r="E2857">
        <v>131875</v>
      </c>
    </row>
    <row r="2858" spans="1:5" x14ac:dyDescent="0.25">
      <c r="A2858" s="2">
        <v>45748.65625</v>
      </c>
      <c r="B2858">
        <v>131760</v>
      </c>
      <c r="C2858">
        <v>131825</v>
      </c>
      <c r="D2858">
        <v>131745</v>
      </c>
      <c r="E2858">
        <v>131790</v>
      </c>
    </row>
    <row r="2859" spans="1:5" x14ac:dyDescent="0.25">
      <c r="A2859" s="2">
        <v>45748.652777777781</v>
      </c>
      <c r="B2859">
        <v>131780</v>
      </c>
      <c r="C2859">
        <v>131785</v>
      </c>
      <c r="D2859">
        <v>131620</v>
      </c>
      <c r="E2859">
        <v>131755</v>
      </c>
    </row>
    <row r="2860" spans="1:5" x14ac:dyDescent="0.25">
      <c r="A2860" s="2">
        <v>45748.649305555555</v>
      </c>
      <c r="B2860">
        <v>131905</v>
      </c>
      <c r="C2860">
        <v>131930</v>
      </c>
      <c r="D2860">
        <v>131735</v>
      </c>
      <c r="E2860">
        <v>131785</v>
      </c>
    </row>
    <row r="2861" spans="1:5" x14ac:dyDescent="0.25">
      <c r="A2861" s="2">
        <v>45748.645833333336</v>
      </c>
      <c r="B2861">
        <v>132105</v>
      </c>
      <c r="C2861">
        <v>132150</v>
      </c>
      <c r="D2861">
        <v>131900</v>
      </c>
      <c r="E2861">
        <v>131905</v>
      </c>
    </row>
    <row r="2862" spans="1:5" x14ac:dyDescent="0.25">
      <c r="A2862" s="2">
        <v>45748.642361111109</v>
      </c>
      <c r="B2862">
        <v>132145</v>
      </c>
      <c r="C2862">
        <v>132205</v>
      </c>
      <c r="D2862">
        <v>132095</v>
      </c>
      <c r="E2862">
        <v>132105</v>
      </c>
    </row>
    <row r="2863" spans="1:5" x14ac:dyDescent="0.25">
      <c r="A2863" s="2">
        <v>45748.638888888891</v>
      </c>
      <c r="B2863">
        <v>132305</v>
      </c>
      <c r="C2863">
        <v>132325</v>
      </c>
      <c r="D2863">
        <v>132135</v>
      </c>
      <c r="E2863">
        <v>132145</v>
      </c>
    </row>
    <row r="2864" spans="1:5" x14ac:dyDescent="0.25">
      <c r="A2864" s="2">
        <v>45748.635416666664</v>
      </c>
      <c r="B2864">
        <v>132390</v>
      </c>
      <c r="C2864">
        <v>132395</v>
      </c>
      <c r="D2864">
        <v>132295</v>
      </c>
      <c r="E2864">
        <v>132305</v>
      </c>
    </row>
    <row r="2865" spans="1:5" x14ac:dyDescent="0.25">
      <c r="A2865" s="2">
        <v>45748.631944444445</v>
      </c>
      <c r="B2865">
        <v>132405</v>
      </c>
      <c r="C2865">
        <v>132445</v>
      </c>
      <c r="D2865">
        <v>132375</v>
      </c>
      <c r="E2865">
        <v>132395</v>
      </c>
    </row>
    <row r="2866" spans="1:5" x14ac:dyDescent="0.25">
      <c r="A2866" s="2">
        <v>45748.628472222219</v>
      </c>
      <c r="B2866">
        <v>132420</v>
      </c>
      <c r="C2866">
        <v>132475</v>
      </c>
      <c r="D2866">
        <v>132405</v>
      </c>
      <c r="E2866">
        <v>132405</v>
      </c>
    </row>
    <row r="2867" spans="1:5" x14ac:dyDescent="0.25">
      <c r="A2867" s="2">
        <v>45748.625</v>
      </c>
      <c r="B2867">
        <v>132425</v>
      </c>
      <c r="C2867">
        <v>132460</v>
      </c>
      <c r="D2867">
        <v>132390</v>
      </c>
      <c r="E2867">
        <v>132425</v>
      </c>
    </row>
    <row r="2868" spans="1:5" x14ac:dyDescent="0.25">
      <c r="A2868" s="2">
        <v>45748.621527777781</v>
      </c>
      <c r="B2868">
        <v>132510</v>
      </c>
      <c r="C2868">
        <v>132515</v>
      </c>
      <c r="D2868">
        <v>132385</v>
      </c>
      <c r="E2868">
        <v>132420</v>
      </c>
    </row>
    <row r="2869" spans="1:5" x14ac:dyDescent="0.25">
      <c r="A2869" s="2">
        <v>45748.618055555555</v>
      </c>
      <c r="B2869">
        <v>132480</v>
      </c>
      <c r="C2869">
        <v>132535</v>
      </c>
      <c r="D2869">
        <v>132450</v>
      </c>
      <c r="E2869">
        <v>132515</v>
      </c>
    </row>
    <row r="2870" spans="1:5" x14ac:dyDescent="0.25">
      <c r="A2870" s="2">
        <v>45748.614583333336</v>
      </c>
      <c r="B2870">
        <v>132545</v>
      </c>
      <c r="C2870">
        <v>132600</v>
      </c>
      <c r="D2870">
        <v>132460</v>
      </c>
      <c r="E2870">
        <v>132480</v>
      </c>
    </row>
    <row r="2871" spans="1:5" x14ac:dyDescent="0.25">
      <c r="A2871" s="2">
        <v>45748.611111111109</v>
      </c>
      <c r="B2871">
        <v>132595</v>
      </c>
      <c r="C2871">
        <v>132665</v>
      </c>
      <c r="D2871">
        <v>132535</v>
      </c>
      <c r="E2871">
        <v>132550</v>
      </c>
    </row>
    <row r="2872" spans="1:5" x14ac:dyDescent="0.25">
      <c r="A2872" s="2">
        <v>45748.607638888891</v>
      </c>
      <c r="B2872">
        <v>132515</v>
      </c>
      <c r="C2872">
        <v>132610</v>
      </c>
      <c r="D2872">
        <v>132495</v>
      </c>
      <c r="E2872">
        <v>132595</v>
      </c>
    </row>
    <row r="2873" spans="1:5" x14ac:dyDescent="0.25">
      <c r="A2873" s="2">
        <v>45748.604166666664</v>
      </c>
      <c r="B2873">
        <v>132455</v>
      </c>
      <c r="C2873">
        <v>132540</v>
      </c>
      <c r="D2873">
        <v>132420</v>
      </c>
      <c r="E2873">
        <v>132515</v>
      </c>
    </row>
    <row r="2874" spans="1:5" x14ac:dyDescent="0.25">
      <c r="A2874" s="2">
        <v>45748.600694444445</v>
      </c>
      <c r="B2874">
        <v>132445</v>
      </c>
      <c r="C2874">
        <v>132470</v>
      </c>
      <c r="D2874">
        <v>132380</v>
      </c>
      <c r="E2874">
        <v>132450</v>
      </c>
    </row>
    <row r="2875" spans="1:5" x14ac:dyDescent="0.25">
      <c r="A2875" s="2">
        <v>45748.597222222219</v>
      </c>
      <c r="B2875">
        <v>132380</v>
      </c>
      <c r="C2875">
        <v>132455</v>
      </c>
      <c r="D2875">
        <v>132375</v>
      </c>
      <c r="E2875">
        <v>132445</v>
      </c>
    </row>
    <row r="2876" spans="1:5" x14ac:dyDescent="0.25">
      <c r="A2876" s="2">
        <v>45748.59375</v>
      </c>
      <c r="B2876">
        <v>132320</v>
      </c>
      <c r="C2876">
        <v>132395</v>
      </c>
      <c r="D2876">
        <v>132290</v>
      </c>
      <c r="E2876">
        <v>132380</v>
      </c>
    </row>
    <row r="2877" spans="1:5" x14ac:dyDescent="0.25">
      <c r="A2877" s="2">
        <v>45748.590277777781</v>
      </c>
      <c r="B2877">
        <v>132330</v>
      </c>
      <c r="C2877">
        <v>132370</v>
      </c>
      <c r="D2877">
        <v>132285</v>
      </c>
      <c r="E2877">
        <v>132320</v>
      </c>
    </row>
    <row r="2878" spans="1:5" x14ac:dyDescent="0.25">
      <c r="A2878" s="2">
        <v>45748.586805555555</v>
      </c>
      <c r="B2878">
        <v>132250</v>
      </c>
      <c r="C2878">
        <v>132355</v>
      </c>
      <c r="D2878">
        <v>132185</v>
      </c>
      <c r="E2878">
        <v>132330</v>
      </c>
    </row>
    <row r="2879" spans="1:5" x14ac:dyDescent="0.25">
      <c r="A2879" s="2">
        <v>45748.583333333336</v>
      </c>
      <c r="B2879">
        <v>132235</v>
      </c>
      <c r="C2879">
        <v>132325</v>
      </c>
      <c r="D2879">
        <v>132215</v>
      </c>
      <c r="E2879">
        <v>132250</v>
      </c>
    </row>
    <row r="2880" spans="1:5" x14ac:dyDescent="0.25">
      <c r="A2880" s="2">
        <v>45748.579861111109</v>
      </c>
      <c r="B2880">
        <v>132265</v>
      </c>
      <c r="C2880">
        <v>132300</v>
      </c>
      <c r="D2880">
        <v>132230</v>
      </c>
      <c r="E2880">
        <v>132240</v>
      </c>
    </row>
    <row r="2881" spans="1:5" x14ac:dyDescent="0.25">
      <c r="A2881" s="2">
        <v>45748.576388888891</v>
      </c>
      <c r="B2881">
        <v>132210</v>
      </c>
      <c r="C2881">
        <v>132310</v>
      </c>
      <c r="D2881">
        <v>132175</v>
      </c>
      <c r="E2881">
        <v>132265</v>
      </c>
    </row>
    <row r="2882" spans="1:5" x14ac:dyDescent="0.25">
      <c r="A2882" s="2">
        <v>45748.572916666664</v>
      </c>
      <c r="B2882">
        <v>132220</v>
      </c>
      <c r="C2882">
        <v>132275</v>
      </c>
      <c r="D2882">
        <v>132045</v>
      </c>
      <c r="E2882">
        <v>132210</v>
      </c>
    </row>
    <row r="2883" spans="1:5" x14ac:dyDescent="0.25">
      <c r="A2883" s="2">
        <v>45748.569444444445</v>
      </c>
      <c r="B2883">
        <v>132355</v>
      </c>
      <c r="C2883">
        <v>132360</v>
      </c>
      <c r="D2883">
        <v>132205</v>
      </c>
      <c r="E2883">
        <v>132215</v>
      </c>
    </row>
    <row r="2884" spans="1:5" x14ac:dyDescent="0.25">
      <c r="A2884" s="2">
        <v>45748.565972222219</v>
      </c>
      <c r="B2884">
        <v>132395</v>
      </c>
      <c r="C2884">
        <v>132405</v>
      </c>
      <c r="D2884">
        <v>132260</v>
      </c>
      <c r="E2884">
        <v>132350</v>
      </c>
    </row>
    <row r="2885" spans="1:5" x14ac:dyDescent="0.25">
      <c r="A2885" s="2">
        <v>45748.5625</v>
      </c>
      <c r="B2885">
        <v>132385</v>
      </c>
      <c r="C2885">
        <v>132455</v>
      </c>
      <c r="D2885">
        <v>132330</v>
      </c>
      <c r="E2885">
        <v>132395</v>
      </c>
    </row>
    <row r="2886" spans="1:5" x14ac:dyDescent="0.25">
      <c r="A2886" s="2">
        <v>45748.559027777781</v>
      </c>
      <c r="B2886">
        <v>132440</v>
      </c>
      <c r="C2886">
        <v>132455</v>
      </c>
      <c r="D2886">
        <v>132320</v>
      </c>
      <c r="E2886">
        <v>132385</v>
      </c>
    </row>
    <row r="2887" spans="1:5" x14ac:dyDescent="0.25">
      <c r="A2887" s="2">
        <v>45748.555555555555</v>
      </c>
      <c r="B2887">
        <v>132455</v>
      </c>
      <c r="C2887">
        <v>132495</v>
      </c>
      <c r="D2887">
        <v>132405</v>
      </c>
      <c r="E2887">
        <v>132445</v>
      </c>
    </row>
    <row r="2888" spans="1:5" x14ac:dyDescent="0.25">
      <c r="A2888" s="2">
        <v>45748.552083333336</v>
      </c>
      <c r="B2888">
        <v>132380</v>
      </c>
      <c r="C2888">
        <v>132455</v>
      </c>
      <c r="D2888">
        <v>132330</v>
      </c>
      <c r="E2888">
        <v>132455</v>
      </c>
    </row>
    <row r="2889" spans="1:5" x14ac:dyDescent="0.25">
      <c r="A2889" s="2">
        <v>45748.548611111109</v>
      </c>
      <c r="B2889">
        <v>132340</v>
      </c>
      <c r="C2889">
        <v>132410</v>
      </c>
      <c r="D2889">
        <v>132305</v>
      </c>
      <c r="E2889">
        <v>132375</v>
      </c>
    </row>
    <row r="2890" spans="1:5" x14ac:dyDescent="0.25">
      <c r="A2890" s="2">
        <v>45748.545138888891</v>
      </c>
      <c r="B2890">
        <v>132480</v>
      </c>
      <c r="C2890">
        <v>132585</v>
      </c>
      <c r="D2890">
        <v>132325</v>
      </c>
      <c r="E2890">
        <v>132340</v>
      </c>
    </row>
    <row r="2891" spans="1:5" x14ac:dyDescent="0.25">
      <c r="A2891" s="2">
        <v>45748.541666666664</v>
      </c>
      <c r="B2891">
        <v>132430</v>
      </c>
      <c r="C2891">
        <v>132560</v>
      </c>
      <c r="D2891">
        <v>132395</v>
      </c>
      <c r="E2891">
        <v>132480</v>
      </c>
    </row>
    <row r="2892" spans="1:5" x14ac:dyDescent="0.25">
      <c r="A2892" s="2">
        <v>45748.538194444445</v>
      </c>
      <c r="B2892">
        <v>132405</v>
      </c>
      <c r="C2892">
        <v>132460</v>
      </c>
      <c r="D2892">
        <v>132395</v>
      </c>
      <c r="E2892">
        <v>132430</v>
      </c>
    </row>
    <row r="2893" spans="1:5" x14ac:dyDescent="0.25">
      <c r="A2893" s="2">
        <v>45748.534722222219</v>
      </c>
      <c r="B2893">
        <v>132395</v>
      </c>
      <c r="C2893">
        <v>132475</v>
      </c>
      <c r="D2893">
        <v>132375</v>
      </c>
      <c r="E2893">
        <v>132405</v>
      </c>
    </row>
    <row r="2894" spans="1:5" x14ac:dyDescent="0.25">
      <c r="A2894" s="2">
        <v>45748.53125</v>
      </c>
      <c r="B2894">
        <v>132335</v>
      </c>
      <c r="C2894">
        <v>132420</v>
      </c>
      <c r="D2894">
        <v>132300</v>
      </c>
      <c r="E2894">
        <v>132400</v>
      </c>
    </row>
    <row r="2895" spans="1:5" x14ac:dyDescent="0.25">
      <c r="A2895" s="2">
        <v>45748.527777777781</v>
      </c>
      <c r="B2895">
        <v>132365</v>
      </c>
      <c r="C2895">
        <v>132385</v>
      </c>
      <c r="D2895">
        <v>132290</v>
      </c>
      <c r="E2895">
        <v>132340</v>
      </c>
    </row>
    <row r="2896" spans="1:5" x14ac:dyDescent="0.25">
      <c r="A2896" s="2">
        <v>45748.524305555555</v>
      </c>
      <c r="B2896">
        <v>132330</v>
      </c>
      <c r="C2896">
        <v>132385</v>
      </c>
      <c r="D2896">
        <v>132260</v>
      </c>
      <c r="E2896">
        <v>132370</v>
      </c>
    </row>
    <row r="2897" spans="1:5" x14ac:dyDescent="0.25">
      <c r="A2897" s="2">
        <v>45748.520833333336</v>
      </c>
      <c r="B2897">
        <v>132360</v>
      </c>
      <c r="C2897">
        <v>132395</v>
      </c>
      <c r="D2897">
        <v>132210</v>
      </c>
      <c r="E2897">
        <v>132325</v>
      </c>
    </row>
    <row r="2898" spans="1:5" x14ac:dyDescent="0.25">
      <c r="A2898" s="2">
        <v>45748.517361111109</v>
      </c>
      <c r="B2898">
        <v>132270</v>
      </c>
      <c r="C2898">
        <v>132375</v>
      </c>
      <c r="D2898">
        <v>132230</v>
      </c>
      <c r="E2898">
        <v>132365</v>
      </c>
    </row>
    <row r="2899" spans="1:5" x14ac:dyDescent="0.25">
      <c r="A2899" s="2">
        <v>45748.513888888891</v>
      </c>
      <c r="B2899">
        <v>132435</v>
      </c>
      <c r="C2899">
        <v>132460</v>
      </c>
      <c r="D2899">
        <v>132240</v>
      </c>
      <c r="E2899">
        <v>132270</v>
      </c>
    </row>
    <row r="2900" spans="1:5" x14ac:dyDescent="0.25">
      <c r="A2900" s="2">
        <v>45748.510416666664</v>
      </c>
      <c r="B2900">
        <v>132350</v>
      </c>
      <c r="C2900">
        <v>132515</v>
      </c>
      <c r="D2900">
        <v>132345</v>
      </c>
      <c r="E2900">
        <v>132440</v>
      </c>
    </row>
    <row r="2901" spans="1:5" x14ac:dyDescent="0.25">
      <c r="A2901" s="2">
        <v>45748.506944444445</v>
      </c>
      <c r="B2901">
        <v>132235</v>
      </c>
      <c r="C2901">
        <v>132375</v>
      </c>
      <c r="D2901">
        <v>132185</v>
      </c>
      <c r="E2901">
        <v>132350</v>
      </c>
    </row>
    <row r="2902" spans="1:5" x14ac:dyDescent="0.25">
      <c r="A2902" s="2">
        <v>45748.503472222219</v>
      </c>
      <c r="B2902">
        <v>132230</v>
      </c>
      <c r="C2902">
        <v>132315</v>
      </c>
      <c r="D2902">
        <v>132155</v>
      </c>
      <c r="E2902">
        <v>132235</v>
      </c>
    </row>
    <row r="2903" spans="1:5" x14ac:dyDescent="0.25">
      <c r="A2903" s="2">
        <v>45748.5</v>
      </c>
      <c r="B2903">
        <v>132035</v>
      </c>
      <c r="C2903">
        <v>132275</v>
      </c>
      <c r="D2903">
        <v>132035</v>
      </c>
      <c r="E2903">
        <v>132225</v>
      </c>
    </row>
    <row r="2904" spans="1:5" x14ac:dyDescent="0.25">
      <c r="A2904" s="2">
        <v>45748.496527777781</v>
      </c>
      <c r="B2904">
        <v>132185</v>
      </c>
      <c r="C2904">
        <v>132200</v>
      </c>
      <c r="D2904">
        <v>131965</v>
      </c>
      <c r="E2904">
        <v>132040</v>
      </c>
    </row>
    <row r="2905" spans="1:5" x14ac:dyDescent="0.25">
      <c r="A2905" s="2">
        <v>45748.493055555555</v>
      </c>
      <c r="B2905">
        <v>132145</v>
      </c>
      <c r="C2905">
        <v>132200</v>
      </c>
      <c r="D2905">
        <v>132110</v>
      </c>
      <c r="E2905">
        <v>132185</v>
      </c>
    </row>
    <row r="2906" spans="1:5" x14ac:dyDescent="0.25">
      <c r="A2906" s="2">
        <v>45748.489583333336</v>
      </c>
      <c r="B2906">
        <v>132325</v>
      </c>
      <c r="C2906">
        <v>132345</v>
      </c>
      <c r="D2906">
        <v>132115</v>
      </c>
      <c r="E2906">
        <v>132140</v>
      </c>
    </row>
    <row r="2907" spans="1:5" x14ac:dyDescent="0.25">
      <c r="A2907" s="2">
        <v>45748.486111111109</v>
      </c>
      <c r="B2907">
        <v>132045</v>
      </c>
      <c r="C2907">
        <v>132390</v>
      </c>
      <c r="D2907">
        <v>132005</v>
      </c>
      <c r="E2907">
        <v>132325</v>
      </c>
    </row>
    <row r="2908" spans="1:5" x14ac:dyDescent="0.25">
      <c r="A2908" s="2">
        <v>45748.482638888891</v>
      </c>
      <c r="B2908">
        <v>132035</v>
      </c>
      <c r="C2908">
        <v>132110</v>
      </c>
      <c r="D2908">
        <v>131890</v>
      </c>
      <c r="E2908">
        <v>132040</v>
      </c>
    </row>
    <row r="2909" spans="1:5" x14ac:dyDescent="0.25">
      <c r="A2909" s="2">
        <v>45748.479166666664</v>
      </c>
      <c r="B2909">
        <v>131895</v>
      </c>
      <c r="C2909">
        <v>132085</v>
      </c>
      <c r="D2909">
        <v>131875</v>
      </c>
      <c r="E2909">
        <v>132035</v>
      </c>
    </row>
    <row r="2910" spans="1:5" x14ac:dyDescent="0.25">
      <c r="A2910" s="2">
        <v>45748.475694444445</v>
      </c>
      <c r="B2910">
        <v>131820</v>
      </c>
      <c r="C2910">
        <v>131940</v>
      </c>
      <c r="D2910">
        <v>131735</v>
      </c>
      <c r="E2910">
        <v>131895</v>
      </c>
    </row>
    <row r="2911" spans="1:5" x14ac:dyDescent="0.25">
      <c r="A2911" s="2">
        <v>45748.472222222219</v>
      </c>
      <c r="B2911">
        <v>131520</v>
      </c>
      <c r="C2911">
        <v>131890</v>
      </c>
      <c r="D2911">
        <v>131510</v>
      </c>
      <c r="E2911">
        <v>131815</v>
      </c>
    </row>
    <row r="2912" spans="1:5" x14ac:dyDescent="0.25">
      <c r="A2912" s="2">
        <v>45748.46875</v>
      </c>
      <c r="B2912">
        <v>131540</v>
      </c>
      <c r="C2912">
        <v>131595</v>
      </c>
      <c r="D2912">
        <v>131455</v>
      </c>
      <c r="E2912">
        <v>131525</v>
      </c>
    </row>
    <row r="2913" spans="1:5" x14ac:dyDescent="0.25">
      <c r="A2913" s="2">
        <v>45748.465277777781</v>
      </c>
      <c r="B2913">
        <v>131630</v>
      </c>
      <c r="C2913">
        <v>131720</v>
      </c>
      <c r="D2913">
        <v>131455</v>
      </c>
      <c r="E2913">
        <v>131535</v>
      </c>
    </row>
    <row r="2914" spans="1:5" x14ac:dyDescent="0.25">
      <c r="A2914" s="2">
        <v>45748.461805555555</v>
      </c>
      <c r="B2914">
        <v>131225</v>
      </c>
      <c r="C2914">
        <v>131705</v>
      </c>
      <c r="D2914">
        <v>131200</v>
      </c>
      <c r="E2914">
        <v>131630</v>
      </c>
    </row>
    <row r="2915" spans="1:5" x14ac:dyDescent="0.25">
      <c r="A2915" s="2">
        <v>45748.458333333336</v>
      </c>
      <c r="B2915">
        <v>131380</v>
      </c>
      <c r="C2915">
        <v>131420</v>
      </c>
      <c r="D2915">
        <v>131120</v>
      </c>
      <c r="E2915">
        <v>131220</v>
      </c>
    </row>
    <row r="2916" spans="1:5" x14ac:dyDescent="0.25">
      <c r="A2916" s="2">
        <v>45748.454861111109</v>
      </c>
      <c r="B2916">
        <v>131345</v>
      </c>
      <c r="C2916">
        <v>131455</v>
      </c>
      <c r="D2916">
        <v>131240</v>
      </c>
      <c r="E2916">
        <v>131380</v>
      </c>
    </row>
    <row r="2917" spans="1:5" x14ac:dyDescent="0.25">
      <c r="A2917" s="2">
        <v>45748.451388888891</v>
      </c>
      <c r="B2917">
        <v>131210</v>
      </c>
      <c r="C2917">
        <v>131510</v>
      </c>
      <c r="D2917">
        <v>131075</v>
      </c>
      <c r="E2917">
        <v>131350</v>
      </c>
    </row>
    <row r="2918" spans="1:5" x14ac:dyDescent="0.25">
      <c r="A2918" s="2">
        <v>45748.447916666664</v>
      </c>
      <c r="B2918">
        <v>131225</v>
      </c>
      <c r="C2918">
        <v>131315</v>
      </c>
      <c r="D2918">
        <v>131145</v>
      </c>
      <c r="E2918">
        <v>131210</v>
      </c>
    </row>
    <row r="2919" spans="1:5" x14ac:dyDescent="0.25">
      <c r="A2919" s="2">
        <v>45748.444444444445</v>
      </c>
      <c r="B2919">
        <v>131325</v>
      </c>
      <c r="C2919">
        <v>131370</v>
      </c>
      <c r="D2919">
        <v>131175</v>
      </c>
      <c r="E2919">
        <v>131225</v>
      </c>
    </row>
    <row r="2920" spans="1:5" x14ac:dyDescent="0.25">
      <c r="A2920" s="2">
        <v>45748.440972222219</v>
      </c>
      <c r="B2920">
        <v>131360</v>
      </c>
      <c r="C2920">
        <v>131385</v>
      </c>
      <c r="D2920">
        <v>131125</v>
      </c>
      <c r="E2920">
        <v>131330</v>
      </c>
    </row>
    <row r="2921" spans="1:5" x14ac:dyDescent="0.25">
      <c r="A2921" s="2">
        <v>45748.4375</v>
      </c>
      <c r="B2921">
        <v>131320</v>
      </c>
      <c r="C2921">
        <v>131425</v>
      </c>
      <c r="D2921">
        <v>131150</v>
      </c>
      <c r="E2921">
        <v>131360</v>
      </c>
    </row>
    <row r="2922" spans="1:5" x14ac:dyDescent="0.25">
      <c r="A2922" s="2">
        <v>45748.434027777781</v>
      </c>
      <c r="B2922">
        <v>130780</v>
      </c>
      <c r="C2922">
        <v>131350</v>
      </c>
      <c r="D2922">
        <v>130775</v>
      </c>
      <c r="E2922">
        <v>131320</v>
      </c>
    </row>
    <row r="2923" spans="1:5" x14ac:dyDescent="0.25">
      <c r="A2923" s="2">
        <v>45748.430555555555</v>
      </c>
      <c r="B2923">
        <v>130695</v>
      </c>
      <c r="C2923">
        <v>130880</v>
      </c>
      <c r="D2923">
        <v>130655</v>
      </c>
      <c r="E2923">
        <v>130785</v>
      </c>
    </row>
    <row r="2924" spans="1:5" x14ac:dyDescent="0.25">
      <c r="A2924" s="2">
        <v>45748.427083333336</v>
      </c>
      <c r="B2924">
        <v>130775</v>
      </c>
      <c r="C2924">
        <v>130825</v>
      </c>
      <c r="D2924">
        <v>130680</v>
      </c>
      <c r="E2924">
        <v>130695</v>
      </c>
    </row>
    <row r="2925" spans="1:5" x14ac:dyDescent="0.25">
      <c r="A2925" s="2">
        <v>45748.423611111109</v>
      </c>
      <c r="B2925">
        <v>130795</v>
      </c>
      <c r="C2925">
        <v>130835</v>
      </c>
      <c r="D2925">
        <v>130625</v>
      </c>
      <c r="E2925">
        <v>130775</v>
      </c>
    </row>
    <row r="2926" spans="1:5" x14ac:dyDescent="0.25">
      <c r="A2926" s="2">
        <v>45748.420138888891</v>
      </c>
      <c r="B2926">
        <v>130900</v>
      </c>
      <c r="C2926">
        <v>130910</v>
      </c>
      <c r="D2926">
        <v>130730</v>
      </c>
      <c r="E2926">
        <v>130795</v>
      </c>
    </row>
    <row r="2927" spans="1:5" x14ac:dyDescent="0.25">
      <c r="A2927" s="2">
        <v>45748.416666666664</v>
      </c>
      <c r="B2927">
        <v>131100</v>
      </c>
      <c r="C2927">
        <v>131155</v>
      </c>
      <c r="D2927">
        <v>130680</v>
      </c>
      <c r="E2927">
        <v>130900</v>
      </c>
    </row>
    <row r="2928" spans="1:5" x14ac:dyDescent="0.25">
      <c r="A2928" s="2">
        <v>45748.413194444445</v>
      </c>
      <c r="B2928">
        <v>131090</v>
      </c>
      <c r="C2928">
        <v>131130</v>
      </c>
      <c r="D2928">
        <v>131015</v>
      </c>
      <c r="E2928">
        <v>131105</v>
      </c>
    </row>
    <row r="2929" spans="1:5" x14ac:dyDescent="0.25">
      <c r="A2929" s="2">
        <v>45748.409722222219</v>
      </c>
      <c r="B2929">
        <v>131005</v>
      </c>
      <c r="C2929">
        <v>131190</v>
      </c>
      <c r="D2929">
        <v>130970</v>
      </c>
      <c r="E2929">
        <v>131095</v>
      </c>
    </row>
    <row r="2930" spans="1:5" x14ac:dyDescent="0.25">
      <c r="A2930" s="2">
        <v>45748.40625</v>
      </c>
      <c r="B2930">
        <v>130940</v>
      </c>
      <c r="C2930">
        <v>131030</v>
      </c>
      <c r="D2930">
        <v>130900</v>
      </c>
      <c r="E2930">
        <v>131005</v>
      </c>
    </row>
    <row r="2931" spans="1:5" x14ac:dyDescent="0.25">
      <c r="A2931" s="2">
        <v>45748.402777777781</v>
      </c>
      <c r="B2931">
        <v>131110</v>
      </c>
      <c r="C2931">
        <v>131110</v>
      </c>
      <c r="D2931">
        <v>130865</v>
      </c>
      <c r="E2931">
        <v>130940</v>
      </c>
    </row>
    <row r="2932" spans="1:5" x14ac:dyDescent="0.25">
      <c r="A2932" s="2">
        <v>45748.399305555555</v>
      </c>
      <c r="B2932">
        <v>131090</v>
      </c>
      <c r="C2932">
        <v>131145</v>
      </c>
      <c r="D2932">
        <v>131005</v>
      </c>
      <c r="E2932">
        <v>131105</v>
      </c>
    </row>
    <row r="2933" spans="1:5" x14ac:dyDescent="0.25">
      <c r="A2933" s="2">
        <v>45748.395833333336</v>
      </c>
      <c r="B2933">
        <v>131295</v>
      </c>
      <c r="C2933">
        <v>131300</v>
      </c>
      <c r="D2933">
        <v>131025</v>
      </c>
      <c r="E2933">
        <v>131085</v>
      </c>
    </row>
    <row r="2934" spans="1:5" x14ac:dyDescent="0.25">
      <c r="A2934" s="2">
        <v>45748.392361111109</v>
      </c>
      <c r="B2934">
        <v>131185</v>
      </c>
      <c r="C2934">
        <v>131325</v>
      </c>
      <c r="D2934">
        <v>131145</v>
      </c>
      <c r="E2934">
        <v>131295</v>
      </c>
    </row>
    <row r="2935" spans="1:5" x14ac:dyDescent="0.25">
      <c r="A2935" s="2">
        <v>45748.388888888891</v>
      </c>
      <c r="B2935">
        <v>131155</v>
      </c>
      <c r="C2935">
        <v>131215</v>
      </c>
      <c r="D2935">
        <v>131045</v>
      </c>
      <c r="E2935">
        <v>131185</v>
      </c>
    </row>
    <row r="2936" spans="1:5" x14ac:dyDescent="0.25">
      <c r="A2936" s="2">
        <v>45748.385416666664</v>
      </c>
      <c r="B2936">
        <v>131140</v>
      </c>
      <c r="C2936">
        <v>131195</v>
      </c>
      <c r="D2936">
        <v>131080</v>
      </c>
      <c r="E2936">
        <v>131150</v>
      </c>
    </row>
    <row r="2937" spans="1:5" x14ac:dyDescent="0.25">
      <c r="A2937" s="2">
        <v>45748.381944444445</v>
      </c>
      <c r="B2937">
        <v>131100</v>
      </c>
      <c r="C2937">
        <v>131175</v>
      </c>
      <c r="D2937">
        <v>131025</v>
      </c>
      <c r="E2937">
        <v>131145</v>
      </c>
    </row>
    <row r="2938" spans="1:5" x14ac:dyDescent="0.25">
      <c r="A2938" s="2">
        <v>45748.378472222219</v>
      </c>
      <c r="B2938">
        <v>131165</v>
      </c>
      <c r="C2938">
        <v>131190</v>
      </c>
      <c r="D2938">
        <v>131040</v>
      </c>
      <c r="E2938">
        <v>131100</v>
      </c>
    </row>
    <row r="2939" spans="1:5" x14ac:dyDescent="0.25">
      <c r="A2939" s="2">
        <v>45748.375</v>
      </c>
      <c r="B2939">
        <v>131130</v>
      </c>
      <c r="C2939">
        <v>131300</v>
      </c>
      <c r="D2939">
        <v>130935</v>
      </c>
      <c r="E2939">
        <v>131160</v>
      </c>
    </row>
    <row r="2940" spans="1:5" x14ac:dyDescent="0.25">
      <c r="A2940" s="2">
        <v>45747.763888888891</v>
      </c>
      <c r="B2940">
        <v>131015</v>
      </c>
      <c r="C2940">
        <v>131045</v>
      </c>
      <c r="D2940">
        <v>130960</v>
      </c>
      <c r="E2940">
        <v>130960</v>
      </c>
    </row>
    <row r="2941" spans="1:5" x14ac:dyDescent="0.25">
      <c r="A2941" s="2">
        <v>45747.760416666664</v>
      </c>
      <c r="B2941">
        <v>131005</v>
      </c>
      <c r="C2941">
        <v>131025</v>
      </c>
      <c r="D2941">
        <v>130970</v>
      </c>
      <c r="E2941">
        <v>131010</v>
      </c>
    </row>
    <row r="2942" spans="1:5" x14ac:dyDescent="0.25">
      <c r="A2942" s="2">
        <v>45747.756944444445</v>
      </c>
      <c r="B2942">
        <v>131030</v>
      </c>
      <c r="C2942">
        <v>131070</v>
      </c>
      <c r="D2942">
        <v>130995</v>
      </c>
      <c r="E2942">
        <v>131010</v>
      </c>
    </row>
    <row r="2943" spans="1:5" x14ac:dyDescent="0.25">
      <c r="A2943" s="2">
        <v>45747.753472222219</v>
      </c>
      <c r="B2943">
        <v>131040</v>
      </c>
      <c r="C2943">
        <v>131045</v>
      </c>
      <c r="D2943">
        <v>130960</v>
      </c>
      <c r="E2943">
        <v>131025</v>
      </c>
    </row>
    <row r="2944" spans="1:5" x14ac:dyDescent="0.25">
      <c r="A2944" s="2">
        <v>45747.75</v>
      </c>
      <c r="B2944">
        <v>131045</v>
      </c>
      <c r="C2944">
        <v>131060</v>
      </c>
      <c r="D2944">
        <v>131005</v>
      </c>
      <c r="E2944">
        <v>131040</v>
      </c>
    </row>
    <row r="2945" spans="1:5" x14ac:dyDescent="0.25">
      <c r="A2945" s="2">
        <v>45747.746527777781</v>
      </c>
      <c r="B2945">
        <v>130995</v>
      </c>
      <c r="C2945">
        <v>131090</v>
      </c>
      <c r="D2945">
        <v>130990</v>
      </c>
      <c r="E2945">
        <v>131050</v>
      </c>
    </row>
    <row r="2946" spans="1:5" x14ac:dyDescent="0.25">
      <c r="A2946" s="2">
        <v>45747.743055555555</v>
      </c>
      <c r="B2946">
        <v>130970</v>
      </c>
      <c r="C2946">
        <v>131015</v>
      </c>
      <c r="D2946">
        <v>130955</v>
      </c>
      <c r="E2946">
        <v>131000</v>
      </c>
    </row>
    <row r="2947" spans="1:5" x14ac:dyDescent="0.25">
      <c r="A2947" s="2">
        <v>45747.739583333336</v>
      </c>
      <c r="B2947">
        <v>131000</v>
      </c>
      <c r="C2947">
        <v>131010</v>
      </c>
      <c r="D2947">
        <v>130945</v>
      </c>
      <c r="E2947">
        <v>130970</v>
      </c>
    </row>
    <row r="2948" spans="1:5" x14ac:dyDescent="0.25">
      <c r="A2948" s="2">
        <v>45747.736111111109</v>
      </c>
      <c r="B2948">
        <v>131025</v>
      </c>
      <c r="C2948">
        <v>131035</v>
      </c>
      <c r="D2948">
        <v>130940</v>
      </c>
      <c r="E2948">
        <v>130995</v>
      </c>
    </row>
    <row r="2949" spans="1:5" x14ac:dyDescent="0.25">
      <c r="A2949" s="2">
        <v>45747.732638888891</v>
      </c>
      <c r="B2949">
        <v>130975</v>
      </c>
      <c r="C2949">
        <v>131040</v>
      </c>
      <c r="D2949">
        <v>130940</v>
      </c>
      <c r="E2949">
        <v>131030</v>
      </c>
    </row>
    <row r="2950" spans="1:5" x14ac:dyDescent="0.25">
      <c r="A2950" s="2">
        <v>45747.729166666664</v>
      </c>
      <c r="B2950">
        <v>131025</v>
      </c>
      <c r="C2950">
        <v>131040</v>
      </c>
      <c r="D2950">
        <v>130930</v>
      </c>
      <c r="E2950">
        <v>130975</v>
      </c>
    </row>
    <row r="2951" spans="1:5" x14ac:dyDescent="0.25">
      <c r="A2951" s="2">
        <v>45747.725694444445</v>
      </c>
      <c r="B2951">
        <v>131050</v>
      </c>
      <c r="C2951">
        <v>131070</v>
      </c>
      <c r="D2951">
        <v>131000</v>
      </c>
      <c r="E2951">
        <v>131020</v>
      </c>
    </row>
    <row r="2952" spans="1:5" x14ac:dyDescent="0.25">
      <c r="A2952" s="2">
        <v>45747.722222222219</v>
      </c>
      <c r="B2952">
        <v>131100</v>
      </c>
      <c r="C2952">
        <v>131105</v>
      </c>
      <c r="D2952">
        <v>131030</v>
      </c>
      <c r="E2952">
        <v>131050</v>
      </c>
    </row>
    <row r="2953" spans="1:5" x14ac:dyDescent="0.25">
      <c r="A2953" s="2">
        <v>45747.71875</v>
      </c>
      <c r="B2953">
        <v>131070</v>
      </c>
      <c r="C2953">
        <v>131130</v>
      </c>
      <c r="D2953">
        <v>131025</v>
      </c>
      <c r="E2953">
        <v>131105</v>
      </c>
    </row>
    <row r="2954" spans="1:5" x14ac:dyDescent="0.25">
      <c r="A2954" s="2">
        <v>45747.715277777781</v>
      </c>
      <c r="B2954">
        <v>131030</v>
      </c>
      <c r="C2954">
        <v>131095</v>
      </c>
      <c r="D2954">
        <v>131015</v>
      </c>
      <c r="E2954">
        <v>131070</v>
      </c>
    </row>
    <row r="2955" spans="1:5" x14ac:dyDescent="0.25">
      <c r="A2955" s="2">
        <v>45747.711805555555</v>
      </c>
      <c r="B2955">
        <v>130910</v>
      </c>
      <c r="C2955">
        <v>131045</v>
      </c>
      <c r="D2955">
        <v>130905</v>
      </c>
      <c r="E2955">
        <v>131030</v>
      </c>
    </row>
    <row r="2956" spans="1:5" x14ac:dyDescent="0.25">
      <c r="A2956" s="2">
        <v>45747.708333333336</v>
      </c>
      <c r="B2956">
        <v>131115</v>
      </c>
      <c r="C2956">
        <v>131145</v>
      </c>
      <c r="D2956">
        <v>130870</v>
      </c>
      <c r="E2956">
        <v>130910</v>
      </c>
    </row>
    <row r="2957" spans="1:5" x14ac:dyDescent="0.25">
      <c r="A2957" s="2">
        <v>45747.704861111109</v>
      </c>
      <c r="B2957">
        <v>131200</v>
      </c>
      <c r="C2957">
        <v>131230</v>
      </c>
      <c r="D2957">
        <v>131080</v>
      </c>
      <c r="E2957">
        <v>131115</v>
      </c>
    </row>
    <row r="2958" spans="1:5" x14ac:dyDescent="0.25">
      <c r="A2958" s="2">
        <v>45747.701388888891</v>
      </c>
      <c r="B2958">
        <v>131300</v>
      </c>
      <c r="C2958">
        <v>131365</v>
      </c>
      <c r="D2958">
        <v>131130</v>
      </c>
      <c r="E2958">
        <v>131205</v>
      </c>
    </row>
    <row r="2959" spans="1:5" x14ac:dyDescent="0.25">
      <c r="A2959" s="2">
        <v>45747.697916666664</v>
      </c>
      <c r="B2959">
        <v>131325</v>
      </c>
      <c r="C2959">
        <v>131395</v>
      </c>
      <c r="D2959">
        <v>131280</v>
      </c>
      <c r="E2959">
        <v>131295</v>
      </c>
    </row>
    <row r="2960" spans="1:5" x14ac:dyDescent="0.25">
      <c r="A2960" s="2">
        <v>45747.694444444445</v>
      </c>
      <c r="B2960">
        <v>131320</v>
      </c>
      <c r="C2960">
        <v>131390</v>
      </c>
      <c r="D2960">
        <v>131285</v>
      </c>
      <c r="E2960">
        <v>131320</v>
      </c>
    </row>
    <row r="2961" spans="1:5" x14ac:dyDescent="0.25">
      <c r="A2961" s="2">
        <v>45747.690972222219</v>
      </c>
      <c r="B2961">
        <v>131380</v>
      </c>
      <c r="C2961">
        <v>131400</v>
      </c>
      <c r="D2961">
        <v>131310</v>
      </c>
      <c r="E2961">
        <v>131320</v>
      </c>
    </row>
    <row r="2962" spans="1:5" x14ac:dyDescent="0.25">
      <c r="A2962" s="2">
        <v>45747.6875</v>
      </c>
      <c r="B2962">
        <v>131215</v>
      </c>
      <c r="C2962">
        <v>131385</v>
      </c>
      <c r="D2962">
        <v>131200</v>
      </c>
      <c r="E2962">
        <v>131380</v>
      </c>
    </row>
    <row r="2963" spans="1:5" x14ac:dyDescent="0.25">
      <c r="A2963" s="2">
        <v>45747.684027777781</v>
      </c>
      <c r="B2963">
        <v>131330</v>
      </c>
      <c r="C2963">
        <v>131335</v>
      </c>
      <c r="D2963">
        <v>131205</v>
      </c>
      <c r="E2963">
        <v>131215</v>
      </c>
    </row>
    <row r="2964" spans="1:5" x14ac:dyDescent="0.25">
      <c r="A2964" s="2">
        <v>45747.680555555555</v>
      </c>
      <c r="B2964">
        <v>131360</v>
      </c>
      <c r="C2964">
        <v>131385</v>
      </c>
      <c r="D2964">
        <v>131325</v>
      </c>
      <c r="E2964">
        <v>131330</v>
      </c>
    </row>
    <row r="2965" spans="1:5" x14ac:dyDescent="0.25">
      <c r="A2965" s="2">
        <v>45747.677083333336</v>
      </c>
      <c r="B2965">
        <v>131395</v>
      </c>
      <c r="C2965">
        <v>131435</v>
      </c>
      <c r="D2965">
        <v>131350</v>
      </c>
      <c r="E2965">
        <v>131360</v>
      </c>
    </row>
    <row r="2966" spans="1:5" x14ac:dyDescent="0.25">
      <c r="A2966" s="2">
        <v>45747.673611111109</v>
      </c>
      <c r="B2966">
        <v>131415</v>
      </c>
      <c r="C2966">
        <v>131455</v>
      </c>
      <c r="D2966">
        <v>131370</v>
      </c>
      <c r="E2966">
        <v>131390</v>
      </c>
    </row>
    <row r="2967" spans="1:5" x14ac:dyDescent="0.25">
      <c r="A2967" s="2">
        <v>45747.670138888891</v>
      </c>
      <c r="B2967">
        <v>131380</v>
      </c>
      <c r="C2967">
        <v>131440</v>
      </c>
      <c r="D2967">
        <v>131380</v>
      </c>
      <c r="E2967">
        <v>131415</v>
      </c>
    </row>
    <row r="2968" spans="1:5" x14ac:dyDescent="0.25">
      <c r="A2968" s="2">
        <v>45747.666666666664</v>
      </c>
      <c r="B2968">
        <v>131330</v>
      </c>
      <c r="C2968">
        <v>131405</v>
      </c>
      <c r="D2968">
        <v>131310</v>
      </c>
      <c r="E2968">
        <v>131385</v>
      </c>
    </row>
    <row r="2969" spans="1:5" x14ac:dyDescent="0.25">
      <c r="A2969" s="2">
        <v>45747.663194444445</v>
      </c>
      <c r="B2969">
        <v>131335</v>
      </c>
      <c r="C2969">
        <v>131360</v>
      </c>
      <c r="D2969">
        <v>131265</v>
      </c>
      <c r="E2969">
        <v>131335</v>
      </c>
    </row>
    <row r="2970" spans="1:5" x14ac:dyDescent="0.25">
      <c r="A2970" s="2">
        <v>45747.659722222219</v>
      </c>
      <c r="B2970">
        <v>131380</v>
      </c>
      <c r="C2970">
        <v>131410</v>
      </c>
      <c r="D2970">
        <v>131325</v>
      </c>
      <c r="E2970">
        <v>131330</v>
      </c>
    </row>
    <row r="2971" spans="1:5" x14ac:dyDescent="0.25">
      <c r="A2971" s="2">
        <v>45747.65625</v>
      </c>
      <c r="B2971">
        <v>131340</v>
      </c>
      <c r="C2971">
        <v>131405</v>
      </c>
      <c r="D2971">
        <v>131270</v>
      </c>
      <c r="E2971">
        <v>131375</v>
      </c>
    </row>
    <row r="2972" spans="1:5" x14ac:dyDescent="0.25">
      <c r="A2972" s="2">
        <v>45747.652777777781</v>
      </c>
      <c r="B2972">
        <v>131510</v>
      </c>
      <c r="C2972">
        <v>131520</v>
      </c>
      <c r="D2972">
        <v>131320</v>
      </c>
      <c r="E2972">
        <v>131340</v>
      </c>
    </row>
    <row r="2973" spans="1:5" x14ac:dyDescent="0.25">
      <c r="A2973" s="2">
        <v>45747.649305555555</v>
      </c>
      <c r="B2973">
        <v>131550</v>
      </c>
      <c r="C2973">
        <v>131615</v>
      </c>
      <c r="D2973">
        <v>131485</v>
      </c>
      <c r="E2973">
        <v>131505</v>
      </c>
    </row>
    <row r="2974" spans="1:5" x14ac:dyDescent="0.25">
      <c r="A2974" s="2">
        <v>45747.645833333336</v>
      </c>
      <c r="B2974">
        <v>131580</v>
      </c>
      <c r="C2974">
        <v>131640</v>
      </c>
      <c r="D2974">
        <v>131540</v>
      </c>
      <c r="E2974">
        <v>131550</v>
      </c>
    </row>
    <row r="2975" spans="1:5" x14ac:dyDescent="0.25">
      <c r="A2975" s="2">
        <v>45747.642361111109</v>
      </c>
      <c r="B2975">
        <v>131550</v>
      </c>
      <c r="C2975">
        <v>131625</v>
      </c>
      <c r="D2975">
        <v>131530</v>
      </c>
      <c r="E2975">
        <v>131580</v>
      </c>
    </row>
    <row r="2976" spans="1:5" x14ac:dyDescent="0.25">
      <c r="A2976" s="2">
        <v>45747.638888888891</v>
      </c>
      <c r="B2976">
        <v>131610</v>
      </c>
      <c r="C2976">
        <v>131625</v>
      </c>
      <c r="D2976">
        <v>131465</v>
      </c>
      <c r="E2976">
        <v>131545</v>
      </c>
    </row>
    <row r="2977" spans="1:5" x14ac:dyDescent="0.25">
      <c r="A2977" s="2">
        <v>45747.635416666664</v>
      </c>
      <c r="B2977">
        <v>131475</v>
      </c>
      <c r="C2977">
        <v>131720</v>
      </c>
      <c r="D2977">
        <v>131470</v>
      </c>
      <c r="E2977">
        <v>131615</v>
      </c>
    </row>
    <row r="2978" spans="1:5" x14ac:dyDescent="0.25">
      <c r="A2978" s="2">
        <v>45747.631944444445</v>
      </c>
      <c r="B2978">
        <v>131365</v>
      </c>
      <c r="C2978">
        <v>131615</v>
      </c>
      <c r="D2978">
        <v>131355</v>
      </c>
      <c r="E2978">
        <v>131475</v>
      </c>
    </row>
    <row r="2979" spans="1:5" x14ac:dyDescent="0.25">
      <c r="A2979" s="2">
        <v>45747.628472222219</v>
      </c>
      <c r="B2979">
        <v>131200</v>
      </c>
      <c r="C2979">
        <v>131370</v>
      </c>
      <c r="D2979">
        <v>131180</v>
      </c>
      <c r="E2979">
        <v>131360</v>
      </c>
    </row>
    <row r="2980" spans="1:5" x14ac:dyDescent="0.25">
      <c r="A2980" s="2">
        <v>45747.625</v>
      </c>
      <c r="B2980">
        <v>131110</v>
      </c>
      <c r="C2980">
        <v>131225</v>
      </c>
      <c r="D2980">
        <v>131100</v>
      </c>
      <c r="E2980">
        <v>131200</v>
      </c>
    </row>
    <row r="2981" spans="1:5" x14ac:dyDescent="0.25">
      <c r="A2981" s="2">
        <v>45747.621527777781</v>
      </c>
      <c r="B2981">
        <v>131165</v>
      </c>
      <c r="C2981">
        <v>131205</v>
      </c>
      <c r="D2981">
        <v>131105</v>
      </c>
      <c r="E2981">
        <v>131115</v>
      </c>
    </row>
    <row r="2982" spans="1:5" x14ac:dyDescent="0.25">
      <c r="A2982" s="2">
        <v>45747.618055555555</v>
      </c>
      <c r="B2982">
        <v>131120</v>
      </c>
      <c r="C2982">
        <v>131195</v>
      </c>
      <c r="D2982">
        <v>131105</v>
      </c>
      <c r="E2982">
        <v>131170</v>
      </c>
    </row>
    <row r="2983" spans="1:5" x14ac:dyDescent="0.25">
      <c r="A2983" s="2">
        <v>45747.614583333336</v>
      </c>
      <c r="B2983">
        <v>131105</v>
      </c>
      <c r="C2983">
        <v>131175</v>
      </c>
      <c r="D2983">
        <v>131055</v>
      </c>
      <c r="E2983">
        <v>131115</v>
      </c>
    </row>
    <row r="2984" spans="1:5" x14ac:dyDescent="0.25">
      <c r="A2984" s="2">
        <v>45747.611111111109</v>
      </c>
      <c r="B2984">
        <v>131050</v>
      </c>
      <c r="C2984">
        <v>131145</v>
      </c>
      <c r="D2984">
        <v>131035</v>
      </c>
      <c r="E2984">
        <v>131100</v>
      </c>
    </row>
    <row r="2985" spans="1:5" x14ac:dyDescent="0.25">
      <c r="A2985" s="2">
        <v>45747.607638888891</v>
      </c>
      <c r="B2985">
        <v>131000</v>
      </c>
      <c r="C2985">
        <v>131060</v>
      </c>
      <c r="D2985">
        <v>130965</v>
      </c>
      <c r="E2985">
        <v>131055</v>
      </c>
    </row>
    <row r="2986" spans="1:5" x14ac:dyDescent="0.25">
      <c r="A2986" s="2">
        <v>45747.604166666664</v>
      </c>
      <c r="B2986">
        <v>130865</v>
      </c>
      <c r="C2986">
        <v>131010</v>
      </c>
      <c r="D2986">
        <v>130860</v>
      </c>
      <c r="E2986">
        <v>131000</v>
      </c>
    </row>
    <row r="2987" spans="1:5" x14ac:dyDescent="0.25">
      <c r="A2987" s="2">
        <v>45747.600694444445</v>
      </c>
      <c r="B2987">
        <v>130860</v>
      </c>
      <c r="C2987">
        <v>130890</v>
      </c>
      <c r="D2987">
        <v>130835</v>
      </c>
      <c r="E2987">
        <v>130870</v>
      </c>
    </row>
    <row r="2988" spans="1:5" x14ac:dyDescent="0.25">
      <c r="A2988" s="2">
        <v>45747.597222222219</v>
      </c>
      <c r="B2988">
        <v>130880</v>
      </c>
      <c r="C2988">
        <v>130935</v>
      </c>
      <c r="D2988">
        <v>130805</v>
      </c>
      <c r="E2988">
        <v>130855</v>
      </c>
    </row>
    <row r="2989" spans="1:5" x14ac:dyDescent="0.25">
      <c r="A2989" s="2">
        <v>45747.59375</v>
      </c>
      <c r="B2989">
        <v>130970</v>
      </c>
      <c r="C2989">
        <v>130985</v>
      </c>
      <c r="D2989">
        <v>130825</v>
      </c>
      <c r="E2989">
        <v>130880</v>
      </c>
    </row>
    <row r="2990" spans="1:5" x14ac:dyDescent="0.25">
      <c r="A2990" s="2">
        <v>45747.590277777781</v>
      </c>
      <c r="B2990">
        <v>130990</v>
      </c>
      <c r="C2990">
        <v>131000</v>
      </c>
      <c r="D2990">
        <v>130915</v>
      </c>
      <c r="E2990">
        <v>130970</v>
      </c>
    </row>
    <row r="2991" spans="1:5" x14ac:dyDescent="0.25">
      <c r="A2991" s="2">
        <v>45747.586805555555</v>
      </c>
      <c r="B2991">
        <v>131020</v>
      </c>
      <c r="C2991">
        <v>131055</v>
      </c>
      <c r="D2991">
        <v>130975</v>
      </c>
      <c r="E2991">
        <v>130995</v>
      </c>
    </row>
    <row r="2992" spans="1:5" x14ac:dyDescent="0.25">
      <c r="A2992" s="2">
        <v>45747.583333333336</v>
      </c>
      <c r="B2992">
        <v>131045</v>
      </c>
      <c r="C2992">
        <v>131070</v>
      </c>
      <c r="D2992">
        <v>130965</v>
      </c>
      <c r="E2992">
        <v>131020</v>
      </c>
    </row>
    <row r="2993" spans="1:5" x14ac:dyDescent="0.25">
      <c r="A2993" s="2">
        <v>45747.579861111109</v>
      </c>
      <c r="B2993">
        <v>131150</v>
      </c>
      <c r="C2993">
        <v>131155</v>
      </c>
      <c r="D2993">
        <v>131035</v>
      </c>
      <c r="E2993">
        <v>131045</v>
      </c>
    </row>
    <row r="2994" spans="1:5" x14ac:dyDescent="0.25">
      <c r="A2994" s="2">
        <v>45747.576388888891</v>
      </c>
      <c r="B2994">
        <v>131140</v>
      </c>
      <c r="C2994">
        <v>131175</v>
      </c>
      <c r="D2994">
        <v>131105</v>
      </c>
      <c r="E2994">
        <v>131150</v>
      </c>
    </row>
    <row r="2995" spans="1:5" x14ac:dyDescent="0.25">
      <c r="A2995" s="2">
        <v>45747.572916666664</v>
      </c>
      <c r="B2995">
        <v>131055</v>
      </c>
      <c r="C2995">
        <v>131145</v>
      </c>
      <c r="D2995">
        <v>131025</v>
      </c>
      <c r="E2995">
        <v>131140</v>
      </c>
    </row>
    <row r="2996" spans="1:5" x14ac:dyDescent="0.25">
      <c r="A2996" s="2">
        <v>45747.569444444445</v>
      </c>
      <c r="B2996">
        <v>131095</v>
      </c>
      <c r="C2996">
        <v>131120</v>
      </c>
      <c r="D2996">
        <v>131035</v>
      </c>
      <c r="E2996">
        <v>131055</v>
      </c>
    </row>
    <row r="2997" spans="1:5" x14ac:dyDescent="0.25">
      <c r="A2997" s="2">
        <v>45747.565972222219</v>
      </c>
      <c r="B2997">
        <v>131005</v>
      </c>
      <c r="C2997">
        <v>131100</v>
      </c>
      <c r="D2997">
        <v>130960</v>
      </c>
      <c r="E2997">
        <v>131095</v>
      </c>
    </row>
    <row r="2998" spans="1:5" x14ac:dyDescent="0.25">
      <c r="A2998" s="2">
        <v>45747.5625</v>
      </c>
      <c r="B2998">
        <v>131030</v>
      </c>
      <c r="C2998">
        <v>131055</v>
      </c>
      <c r="D2998">
        <v>130965</v>
      </c>
      <c r="E2998">
        <v>131000</v>
      </c>
    </row>
    <row r="2999" spans="1:5" x14ac:dyDescent="0.25">
      <c r="A2999" s="2">
        <v>45747.559027777781</v>
      </c>
      <c r="B2999">
        <v>131035</v>
      </c>
      <c r="C2999">
        <v>131080</v>
      </c>
      <c r="D2999">
        <v>131000</v>
      </c>
      <c r="E2999">
        <v>131035</v>
      </c>
    </row>
    <row r="3000" spans="1:5" x14ac:dyDescent="0.25">
      <c r="A3000" s="2">
        <v>45747.555555555555</v>
      </c>
      <c r="B3000">
        <v>131030</v>
      </c>
      <c r="C3000">
        <v>131065</v>
      </c>
      <c r="D3000">
        <v>130980</v>
      </c>
      <c r="E3000">
        <v>131035</v>
      </c>
    </row>
    <row r="3001" spans="1:5" x14ac:dyDescent="0.25">
      <c r="A3001" s="2">
        <v>45747.552083333336</v>
      </c>
      <c r="B3001">
        <v>130935</v>
      </c>
      <c r="C3001">
        <v>131060</v>
      </c>
      <c r="D3001">
        <v>130925</v>
      </c>
      <c r="E3001">
        <v>131030</v>
      </c>
    </row>
    <row r="3002" spans="1:5" x14ac:dyDescent="0.25">
      <c r="A3002" s="2">
        <v>45747.548611111109</v>
      </c>
      <c r="B3002">
        <v>130975</v>
      </c>
      <c r="C3002">
        <v>130980</v>
      </c>
      <c r="D3002">
        <v>130900</v>
      </c>
      <c r="E3002">
        <v>130935</v>
      </c>
    </row>
    <row r="3003" spans="1:5" x14ac:dyDescent="0.25">
      <c r="A3003" s="2">
        <v>45747.545138888891</v>
      </c>
      <c r="B3003">
        <v>131065</v>
      </c>
      <c r="C3003">
        <v>131075</v>
      </c>
      <c r="D3003">
        <v>130935</v>
      </c>
      <c r="E3003">
        <v>130975</v>
      </c>
    </row>
    <row r="3004" spans="1:5" x14ac:dyDescent="0.25">
      <c r="A3004" s="2">
        <v>45747.541666666664</v>
      </c>
      <c r="B3004">
        <v>131035</v>
      </c>
      <c r="C3004">
        <v>131085</v>
      </c>
      <c r="D3004">
        <v>130995</v>
      </c>
      <c r="E3004">
        <v>131065</v>
      </c>
    </row>
    <row r="3005" spans="1:5" x14ac:dyDescent="0.25">
      <c r="A3005" s="2">
        <v>45747.538194444445</v>
      </c>
      <c r="B3005">
        <v>131040</v>
      </c>
      <c r="C3005">
        <v>131090</v>
      </c>
      <c r="D3005">
        <v>130990</v>
      </c>
      <c r="E3005">
        <v>131030</v>
      </c>
    </row>
    <row r="3006" spans="1:5" x14ac:dyDescent="0.25">
      <c r="A3006" s="2">
        <v>45747.534722222219</v>
      </c>
      <c r="B3006">
        <v>131060</v>
      </c>
      <c r="C3006">
        <v>131095</v>
      </c>
      <c r="D3006">
        <v>131010</v>
      </c>
      <c r="E3006">
        <v>131045</v>
      </c>
    </row>
    <row r="3007" spans="1:5" x14ac:dyDescent="0.25">
      <c r="A3007" s="2">
        <v>45747.53125</v>
      </c>
      <c r="B3007">
        <v>130985</v>
      </c>
      <c r="C3007">
        <v>131090</v>
      </c>
      <c r="D3007">
        <v>130980</v>
      </c>
      <c r="E3007">
        <v>131065</v>
      </c>
    </row>
    <row r="3008" spans="1:5" x14ac:dyDescent="0.25">
      <c r="A3008" s="2">
        <v>45747.527777777781</v>
      </c>
      <c r="B3008">
        <v>130910</v>
      </c>
      <c r="C3008">
        <v>130990</v>
      </c>
      <c r="D3008">
        <v>130880</v>
      </c>
      <c r="E3008">
        <v>130985</v>
      </c>
    </row>
    <row r="3009" spans="1:5" x14ac:dyDescent="0.25">
      <c r="A3009" s="2">
        <v>45747.524305555555</v>
      </c>
      <c r="B3009">
        <v>130930</v>
      </c>
      <c r="C3009">
        <v>130970</v>
      </c>
      <c r="D3009">
        <v>130855</v>
      </c>
      <c r="E3009">
        <v>130915</v>
      </c>
    </row>
    <row r="3010" spans="1:5" x14ac:dyDescent="0.25">
      <c r="A3010" s="2">
        <v>45747.520833333336</v>
      </c>
      <c r="B3010">
        <v>130975</v>
      </c>
      <c r="C3010">
        <v>131010</v>
      </c>
      <c r="D3010">
        <v>130905</v>
      </c>
      <c r="E3010">
        <v>130930</v>
      </c>
    </row>
    <row r="3011" spans="1:5" x14ac:dyDescent="0.25">
      <c r="A3011" s="2">
        <v>45747.517361111109</v>
      </c>
      <c r="B3011">
        <v>131120</v>
      </c>
      <c r="C3011">
        <v>131150</v>
      </c>
      <c r="D3011">
        <v>130960</v>
      </c>
      <c r="E3011">
        <v>130970</v>
      </c>
    </row>
    <row r="3012" spans="1:5" x14ac:dyDescent="0.25">
      <c r="A3012" s="2">
        <v>45747.513888888891</v>
      </c>
      <c r="B3012">
        <v>131125</v>
      </c>
      <c r="C3012">
        <v>131180</v>
      </c>
      <c r="D3012">
        <v>131100</v>
      </c>
      <c r="E3012">
        <v>131120</v>
      </c>
    </row>
    <row r="3013" spans="1:5" x14ac:dyDescent="0.25">
      <c r="A3013" s="2">
        <v>45747.510416666664</v>
      </c>
      <c r="B3013">
        <v>131215</v>
      </c>
      <c r="C3013">
        <v>131245</v>
      </c>
      <c r="D3013">
        <v>131115</v>
      </c>
      <c r="E3013">
        <v>131125</v>
      </c>
    </row>
    <row r="3014" spans="1:5" x14ac:dyDescent="0.25">
      <c r="A3014" s="2">
        <v>45747.506944444445</v>
      </c>
      <c r="B3014">
        <v>131295</v>
      </c>
      <c r="C3014">
        <v>131330</v>
      </c>
      <c r="D3014">
        <v>131090</v>
      </c>
      <c r="E3014">
        <v>131215</v>
      </c>
    </row>
    <row r="3015" spans="1:5" x14ac:dyDescent="0.25">
      <c r="A3015" s="2">
        <v>45747.503472222219</v>
      </c>
      <c r="B3015">
        <v>131350</v>
      </c>
      <c r="C3015">
        <v>131365</v>
      </c>
      <c r="D3015">
        <v>131245</v>
      </c>
      <c r="E3015">
        <v>131295</v>
      </c>
    </row>
    <row r="3016" spans="1:5" x14ac:dyDescent="0.25">
      <c r="A3016" s="2">
        <v>45747.5</v>
      </c>
      <c r="B3016">
        <v>131450</v>
      </c>
      <c r="C3016">
        <v>131455</v>
      </c>
      <c r="D3016">
        <v>131340</v>
      </c>
      <c r="E3016">
        <v>131350</v>
      </c>
    </row>
    <row r="3017" spans="1:5" x14ac:dyDescent="0.25">
      <c r="A3017" s="2">
        <v>45747.496527777781</v>
      </c>
      <c r="B3017">
        <v>131350</v>
      </c>
      <c r="C3017">
        <v>131455</v>
      </c>
      <c r="D3017">
        <v>131340</v>
      </c>
      <c r="E3017">
        <v>131450</v>
      </c>
    </row>
    <row r="3018" spans="1:5" x14ac:dyDescent="0.25">
      <c r="A3018" s="2">
        <v>45747.493055555555</v>
      </c>
      <c r="B3018">
        <v>131455</v>
      </c>
      <c r="C3018">
        <v>131510</v>
      </c>
      <c r="D3018">
        <v>131325</v>
      </c>
      <c r="E3018">
        <v>131355</v>
      </c>
    </row>
    <row r="3019" spans="1:5" x14ac:dyDescent="0.25">
      <c r="A3019" s="2">
        <v>45747.489583333336</v>
      </c>
      <c r="B3019">
        <v>131500</v>
      </c>
      <c r="C3019">
        <v>131545</v>
      </c>
      <c r="D3019">
        <v>131445</v>
      </c>
      <c r="E3019">
        <v>131455</v>
      </c>
    </row>
    <row r="3020" spans="1:5" x14ac:dyDescent="0.25">
      <c r="A3020" s="2">
        <v>45747.486111111109</v>
      </c>
      <c r="B3020">
        <v>131475</v>
      </c>
      <c r="C3020">
        <v>131520</v>
      </c>
      <c r="D3020">
        <v>131385</v>
      </c>
      <c r="E3020">
        <v>131500</v>
      </c>
    </row>
    <row r="3021" spans="1:5" x14ac:dyDescent="0.25">
      <c r="A3021" s="2">
        <v>45747.482638888891</v>
      </c>
      <c r="B3021">
        <v>131500</v>
      </c>
      <c r="C3021">
        <v>131585</v>
      </c>
      <c r="D3021">
        <v>131455</v>
      </c>
      <c r="E3021">
        <v>131475</v>
      </c>
    </row>
    <row r="3022" spans="1:5" x14ac:dyDescent="0.25">
      <c r="A3022" s="2">
        <v>45747.479166666664</v>
      </c>
      <c r="B3022">
        <v>131390</v>
      </c>
      <c r="C3022">
        <v>131550</v>
      </c>
      <c r="D3022">
        <v>131380</v>
      </c>
      <c r="E3022">
        <v>131505</v>
      </c>
    </row>
    <row r="3023" spans="1:5" x14ac:dyDescent="0.25">
      <c r="A3023" s="2">
        <v>45747.475694444445</v>
      </c>
      <c r="B3023">
        <v>131425</v>
      </c>
      <c r="C3023">
        <v>131490</v>
      </c>
      <c r="D3023">
        <v>131280</v>
      </c>
      <c r="E3023">
        <v>131385</v>
      </c>
    </row>
    <row r="3024" spans="1:5" x14ac:dyDescent="0.25">
      <c r="A3024" s="2">
        <v>45747.472222222219</v>
      </c>
      <c r="B3024">
        <v>131370</v>
      </c>
      <c r="C3024">
        <v>131480</v>
      </c>
      <c r="D3024">
        <v>131330</v>
      </c>
      <c r="E3024">
        <v>131425</v>
      </c>
    </row>
    <row r="3025" spans="1:5" x14ac:dyDescent="0.25">
      <c r="A3025" s="2">
        <v>45747.46875</v>
      </c>
      <c r="B3025">
        <v>131425</v>
      </c>
      <c r="C3025">
        <v>131510</v>
      </c>
      <c r="D3025">
        <v>131365</v>
      </c>
      <c r="E3025">
        <v>131370</v>
      </c>
    </row>
    <row r="3026" spans="1:5" x14ac:dyDescent="0.25">
      <c r="A3026" s="2">
        <v>45747.465277777781</v>
      </c>
      <c r="B3026">
        <v>131410</v>
      </c>
      <c r="C3026">
        <v>131525</v>
      </c>
      <c r="D3026">
        <v>131360</v>
      </c>
      <c r="E3026">
        <v>131425</v>
      </c>
    </row>
    <row r="3027" spans="1:5" x14ac:dyDescent="0.25">
      <c r="A3027" s="2">
        <v>45747.461805555555</v>
      </c>
      <c r="B3027">
        <v>131630</v>
      </c>
      <c r="C3027">
        <v>131640</v>
      </c>
      <c r="D3027">
        <v>131385</v>
      </c>
      <c r="E3027">
        <v>131405</v>
      </c>
    </row>
    <row r="3028" spans="1:5" x14ac:dyDescent="0.25">
      <c r="A3028" s="2">
        <v>45747.458333333336</v>
      </c>
      <c r="B3028">
        <v>131370</v>
      </c>
      <c r="C3028">
        <v>131650</v>
      </c>
      <c r="D3028">
        <v>131275</v>
      </c>
      <c r="E3028">
        <v>131625</v>
      </c>
    </row>
    <row r="3029" spans="1:5" x14ac:dyDescent="0.25">
      <c r="A3029" s="2">
        <v>45747.454861111109</v>
      </c>
      <c r="B3029">
        <v>131170</v>
      </c>
      <c r="C3029">
        <v>131385</v>
      </c>
      <c r="D3029">
        <v>131115</v>
      </c>
      <c r="E3029">
        <v>131365</v>
      </c>
    </row>
    <row r="3030" spans="1:5" x14ac:dyDescent="0.25">
      <c r="A3030" s="2">
        <v>45747.451388888891</v>
      </c>
      <c r="B3030">
        <v>131080</v>
      </c>
      <c r="C3030">
        <v>131180</v>
      </c>
      <c r="D3030">
        <v>131040</v>
      </c>
      <c r="E3030">
        <v>131170</v>
      </c>
    </row>
    <row r="3031" spans="1:5" x14ac:dyDescent="0.25">
      <c r="A3031" s="2">
        <v>45747.447916666664</v>
      </c>
      <c r="B3031">
        <v>130985</v>
      </c>
      <c r="C3031">
        <v>131185</v>
      </c>
      <c r="D3031">
        <v>130955</v>
      </c>
      <c r="E3031">
        <v>131085</v>
      </c>
    </row>
    <row r="3032" spans="1:5" x14ac:dyDescent="0.25">
      <c r="A3032" s="2">
        <v>45747.444444444445</v>
      </c>
      <c r="B3032">
        <v>131210</v>
      </c>
      <c r="C3032">
        <v>131210</v>
      </c>
      <c r="D3032">
        <v>130930</v>
      </c>
      <c r="E3032">
        <v>130990</v>
      </c>
    </row>
    <row r="3033" spans="1:5" x14ac:dyDescent="0.25">
      <c r="A3033" s="2">
        <v>45747.440972222219</v>
      </c>
      <c r="B3033">
        <v>131430</v>
      </c>
      <c r="C3033">
        <v>131505</v>
      </c>
      <c r="D3033">
        <v>131160</v>
      </c>
      <c r="E3033">
        <v>131210</v>
      </c>
    </row>
    <row r="3034" spans="1:5" x14ac:dyDescent="0.25">
      <c r="A3034" s="2">
        <v>45747.4375</v>
      </c>
      <c r="B3034">
        <v>131390</v>
      </c>
      <c r="C3034">
        <v>131530</v>
      </c>
      <c r="D3034">
        <v>131360</v>
      </c>
      <c r="E3034">
        <v>131430</v>
      </c>
    </row>
    <row r="3035" spans="1:5" x14ac:dyDescent="0.25">
      <c r="A3035" s="2">
        <v>45747.434027777781</v>
      </c>
      <c r="B3035">
        <v>131485</v>
      </c>
      <c r="C3035">
        <v>131495</v>
      </c>
      <c r="D3035">
        <v>131285</v>
      </c>
      <c r="E3035">
        <v>131395</v>
      </c>
    </row>
    <row r="3036" spans="1:5" x14ac:dyDescent="0.25">
      <c r="A3036" s="2">
        <v>45747.430555555555</v>
      </c>
      <c r="B3036">
        <v>131505</v>
      </c>
      <c r="C3036">
        <v>131620</v>
      </c>
      <c r="D3036">
        <v>131410</v>
      </c>
      <c r="E3036">
        <v>131480</v>
      </c>
    </row>
    <row r="3037" spans="1:5" x14ac:dyDescent="0.25">
      <c r="A3037" s="2">
        <v>45747.427083333336</v>
      </c>
      <c r="B3037">
        <v>131690</v>
      </c>
      <c r="C3037">
        <v>131745</v>
      </c>
      <c r="D3037">
        <v>131345</v>
      </c>
      <c r="E3037">
        <v>131505</v>
      </c>
    </row>
    <row r="3038" spans="1:5" x14ac:dyDescent="0.25">
      <c r="A3038" s="2">
        <v>45747.423611111109</v>
      </c>
      <c r="B3038">
        <v>131565</v>
      </c>
      <c r="C3038">
        <v>131710</v>
      </c>
      <c r="D3038">
        <v>131515</v>
      </c>
      <c r="E3038">
        <v>131695</v>
      </c>
    </row>
    <row r="3039" spans="1:5" x14ac:dyDescent="0.25">
      <c r="A3039" s="2">
        <v>45747.420138888891</v>
      </c>
      <c r="B3039">
        <v>131650</v>
      </c>
      <c r="C3039">
        <v>131725</v>
      </c>
      <c r="D3039">
        <v>131535</v>
      </c>
      <c r="E3039">
        <v>131570</v>
      </c>
    </row>
    <row r="3040" spans="1:5" x14ac:dyDescent="0.25">
      <c r="A3040" s="2">
        <v>45747.416666666664</v>
      </c>
      <c r="B3040">
        <v>131685</v>
      </c>
      <c r="C3040">
        <v>131790</v>
      </c>
      <c r="D3040">
        <v>131615</v>
      </c>
      <c r="E3040">
        <v>131655</v>
      </c>
    </row>
    <row r="3041" spans="1:5" x14ac:dyDescent="0.25">
      <c r="A3041" s="2">
        <v>45747.413194444445</v>
      </c>
      <c r="B3041">
        <v>131615</v>
      </c>
      <c r="C3041">
        <v>131765</v>
      </c>
      <c r="D3041">
        <v>131590</v>
      </c>
      <c r="E3041">
        <v>131680</v>
      </c>
    </row>
    <row r="3042" spans="1:5" x14ac:dyDescent="0.25">
      <c r="A3042" s="2">
        <v>45747.409722222219</v>
      </c>
      <c r="B3042">
        <v>131545</v>
      </c>
      <c r="C3042">
        <v>131650</v>
      </c>
      <c r="D3042">
        <v>131540</v>
      </c>
      <c r="E3042">
        <v>131615</v>
      </c>
    </row>
    <row r="3043" spans="1:5" x14ac:dyDescent="0.25">
      <c r="A3043" s="2">
        <v>45747.40625</v>
      </c>
      <c r="B3043">
        <v>131560</v>
      </c>
      <c r="C3043">
        <v>131570</v>
      </c>
      <c r="D3043">
        <v>131480</v>
      </c>
      <c r="E3043">
        <v>131550</v>
      </c>
    </row>
    <row r="3044" spans="1:5" x14ac:dyDescent="0.25">
      <c r="A3044" s="2">
        <v>45747.402777777781</v>
      </c>
      <c r="B3044">
        <v>131520</v>
      </c>
      <c r="C3044">
        <v>131570</v>
      </c>
      <c r="D3044">
        <v>131430</v>
      </c>
      <c r="E3044">
        <v>131560</v>
      </c>
    </row>
    <row r="3045" spans="1:5" x14ac:dyDescent="0.25">
      <c r="A3045" s="2">
        <v>45747.399305555555</v>
      </c>
      <c r="B3045">
        <v>131710</v>
      </c>
      <c r="C3045">
        <v>131725</v>
      </c>
      <c r="D3045">
        <v>131450</v>
      </c>
      <c r="E3045">
        <v>131525</v>
      </c>
    </row>
    <row r="3046" spans="1:5" x14ac:dyDescent="0.25">
      <c r="A3046" s="2">
        <v>45747.395833333336</v>
      </c>
      <c r="B3046">
        <v>131790</v>
      </c>
      <c r="C3046">
        <v>131840</v>
      </c>
      <c r="D3046">
        <v>131700</v>
      </c>
      <c r="E3046">
        <v>131710</v>
      </c>
    </row>
    <row r="3047" spans="1:5" x14ac:dyDescent="0.25">
      <c r="A3047" s="2">
        <v>45747.392361111109</v>
      </c>
      <c r="B3047">
        <v>131745</v>
      </c>
      <c r="C3047">
        <v>131790</v>
      </c>
      <c r="D3047">
        <v>131635</v>
      </c>
      <c r="E3047">
        <v>131790</v>
      </c>
    </row>
    <row r="3048" spans="1:5" x14ac:dyDescent="0.25">
      <c r="A3048" s="2">
        <v>45747.388888888891</v>
      </c>
      <c r="B3048">
        <v>131840</v>
      </c>
      <c r="C3048">
        <v>131890</v>
      </c>
      <c r="D3048">
        <v>131695</v>
      </c>
      <c r="E3048">
        <v>131745</v>
      </c>
    </row>
    <row r="3049" spans="1:5" x14ac:dyDescent="0.25">
      <c r="A3049" s="2">
        <v>45747.385416666664</v>
      </c>
      <c r="B3049">
        <v>131875</v>
      </c>
      <c r="C3049">
        <v>131905</v>
      </c>
      <c r="D3049">
        <v>131795</v>
      </c>
      <c r="E3049">
        <v>131845</v>
      </c>
    </row>
    <row r="3050" spans="1:5" x14ac:dyDescent="0.25">
      <c r="A3050" s="2">
        <v>45747.381944444445</v>
      </c>
      <c r="B3050">
        <v>131660</v>
      </c>
      <c r="C3050">
        <v>131915</v>
      </c>
      <c r="D3050">
        <v>131640</v>
      </c>
      <c r="E3050">
        <v>131875</v>
      </c>
    </row>
    <row r="3051" spans="1:5" x14ac:dyDescent="0.25">
      <c r="A3051" s="2">
        <v>45747.378472222219</v>
      </c>
      <c r="B3051">
        <v>131765</v>
      </c>
      <c r="C3051">
        <v>131915</v>
      </c>
      <c r="D3051">
        <v>131660</v>
      </c>
      <c r="E3051">
        <v>131660</v>
      </c>
    </row>
    <row r="3052" spans="1:5" x14ac:dyDescent="0.25">
      <c r="A3052" s="2">
        <v>45747.375</v>
      </c>
      <c r="B3052">
        <v>131935</v>
      </c>
      <c r="C3052">
        <v>132170</v>
      </c>
      <c r="D3052">
        <v>131555</v>
      </c>
      <c r="E3052">
        <v>131765</v>
      </c>
    </row>
    <row r="3053" spans="1:5" x14ac:dyDescent="0.25">
      <c r="A3053" s="2">
        <v>45744.763888888891</v>
      </c>
      <c r="B3053">
        <v>132720</v>
      </c>
      <c r="C3053">
        <v>132735</v>
      </c>
      <c r="D3053">
        <v>132680</v>
      </c>
      <c r="E3053">
        <v>132720</v>
      </c>
    </row>
    <row r="3054" spans="1:5" x14ac:dyDescent="0.25">
      <c r="A3054" s="2">
        <v>45744.760416666664</v>
      </c>
      <c r="B3054">
        <v>132645</v>
      </c>
      <c r="C3054">
        <v>132750</v>
      </c>
      <c r="D3054">
        <v>132610</v>
      </c>
      <c r="E3054">
        <v>132710</v>
      </c>
    </row>
    <row r="3055" spans="1:5" x14ac:dyDescent="0.25">
      <c r="A3055" s="2">
        <v>45744.756944444445</v>
      </c>
      <c r="B3055">
        <v>132690</v>
      </c>
      <c r="C3055">
        <v>132695</v>
      </c>
      <c r="D3055">
        <v>132625</v>
      </c>
      <c r="E3055">
        <v>132640</v>
      </c>
    </row>
    <row r="3056" spans="1:5" x14ac:dyDescent="0.25">
      <c r="A3056" s="2">
        <v>45744.753472222219</v>
      </c>
      <c r="B3056">
        <v>132715</v>
      </c>
      <c r="C3056">
        <v>132725</v>
      </c>
      <c r="D3056">
        <v>132680</v>
      </c>
      <c r="E3056">
        <v>132690</v>
      </c>
    </row>
    <row r="3057" spans="1:5" x14ac:dyDescent="0.25">
      <c r="A3057" s="2">
        <v>45744.75</v>
      </c>
      <c r="B3057">
        <v>132690</v>
      </c>
      <c r="C3057">
        <v>132730</v>
      </c>
      <c r="D3057">
        <v>132675</v>
      </c>
      <c r="E3057">
        <v>132715</v>
      </c>
    </row>
    <row r="3058" spans="1:5" x14ac:dyDescent="0.25">
      <c r="A3058" s="2">
        <v>45744.746527777781</v>
      </c>
      <c r="B3058">
        <v>132685</v>
      </c>
      <c r="C3058">
        <v>132715</v>
      </c>
      <c r="D3058">
        <v>132675</v>
      </c>
      <c r="E3058">
        <v>132690</v>
      </c>
    </row>
    <row r="3059" spans="1:5" x14ac:dyDescent="0.25">
      <c r="A3059" s="2">
        <v>45744.743055555555</v>
      </c>
      <c r="B3059">
        <v>132705</v>
      </c>
      <c r="C3059">
        <v>132760</v>
      </c>
      <c r="D3059">
        <v>132665</v>
      </c>
      <c r="E3059">
        <v>132695</v>
      </c>
    </row>
    <row r="3060" spans="1:5" x14ac:dyDescent="0.25">
      <c r="A3060" s="2">
        <v>45744.739583333336</v>
      </c>
      <c r="B3060">
        <v>132605</v>
      </c>
      <c r="C3060">
        <v>132760</v>
      </c>
      <c r="D3060">
        <v>132580</v>
      </c>
      <c r="E3060">
        <v>132705</v>
      </c>
    </row>
    <row r="3061" spans="1:5" x14ac:dyDescent="0.25">
      <c r="A3061" s="2">
        <v>45744.736111111109</v>
      </c>
      <c r="B3061">
        <v>132605</v>
      </c>
      <c r="C3061">
        <v>132630</v>
      </c>
      <c r="D3061">
        <v>132565</v>
      </c>
      <c r="E3061">
        <v>132605</v>
      </c>
    </row>
    <row r="3062" spans="1:5" x14ac:dyDescent="0.25">
      <c r="A3062" s="2">
        <v>45744.732638888891</v>
      </c>
      <c r="B3062">
        <v>132580</v>
      </c>
      <c r="C3062">
        <v>132635</v>
      </c>
      <c r="D3062">
        <v>132575</v>
      </c>
      <c r="E3062">
        <v>132605</v>
      </c>
    </row>
    <row r="3063" spans="1:5" x14ac:dyDescent="0.25">
      <c r="A3063" s="2">
        <v>45744.729166666664</v>
      </c>
      <c r="B3063">
        <v>132645</v>
      </c>
      <c r="C3063">
        <v>132650</v>
      </c>
      <c r="D3063">
        <v>132560</v>
      </c>
      <c r="E3063">
        <v>132575</v>
      </c>
    </row>
    <row r="3064" spans="1:5" x14ac:dyDescent="0.25">
      <c r="A3064" s="2">
        <v>45744.725694444445</v>
      </c>
      <c r="B3064">
        <v>132640</v>
      </c>
      <c r="C3064">
        <v>132690</v>
      </c>
      <c r="D3064">
        <v>132600</v>
      </c>
      <c r="E3064">
        <v>132645</v>
      </c>
    </row>
    <row r="3065" spans="1:5" x14ac:dyDescent="0.25">
      <c r="A3065" s="2">
        <v>45744.722222222219</v>
      </c>
      <c r="B3065">
        <v>132575</v>
      </c>
      <c r="C3065">
        <v>132670</v>
      </c>
      <c r="D3065">
        <v>132555</v>
      </c>
      <c r="E3065">
        <v>132640</v>
      </c>
    </row>
    <row r="3066" spans="1:5" x14ac:dyDescent="0.25">
      <c r="A3066" s="2">
        <v>45744.71875</v>
      </c>
      <c r="B3066">
        <v>132600</v>
      </c>
      <c r="C3066">
        <v>132660</v>
      </c>
      <c r="D3066">
        <v>132515</v>
      </c>
      <c r="E3066">
        <v>132570</v>
      </c>
    </row>
    <row r="3067" spans="1:5" x14ac:dyDescent="0.25">
      <c r="A3067" s="2">
        <v>45744.715277777781</v>
      </c>
      <c r="B3067">
        <v>132610</v>
      </c>
      <c r="C3067">
        <v>132705</v>
      </c>
      <c r="D3067">
        <v>132570</v>
      </c>
      <c r="E3067">
        <v>132605</v>
      </c>
    </row>
    <row r="3068" spans="1:5" x14ac:dyDescent="0.25">
      <c r="A3068" s="2">
        <v>45744.711805555555</v>
      </c>
      <c r="B3068">
        <v>132625</v>
      </c>
      <c r="C3068">
        <v>132655</v>
      </c>
      <c r="D3068">
        <v>132580</v>
      </c>
      <c r="E3068">
        <v>132610</v>
      </c>
    </row>
    <row r="3069" spans="1:5" x14ac:dyDescent="0.25">
      <c r="A3069" s="2">
        <v>45744.708333333336</v>
      </c>
      <c r="B3069">
        <v>132815</v>
      </c>
      <c r="C3069">
        <v>132820</v>
      </c>
      <c r="D3069">
        <v>132605</v>
      </c>
      <c r="E3069">
        <v>132625</v>
      </c>
    </row>
    <row r="3070" spans="1:5" x14ac:dyDescent="0.25">
      <c r="A3070" s="2">
        <v>45744.704861111109</v>
      </c>
      <c r="B3070">
        <v>132935</v>
      </c>
      <c r="C3070">
        <v>132935</v>
      </c>
      <c r="D3070">
        <v>132765</v>
      </c>
      <c r="E3070">
        <v>132815</v>
      </c>
    </row>
    <row r="3071" spans="1:5" x14ac:dyDescent="0.25">
      <c r="A3071" s="2">
        <v>45744.701388888891</v>
      </c>
      <c r="B3071">
        <v>132945</v>
      </c>
      <c r="C3071">
        <v>132960</v>
      </c>
      <c r="D3071">
        <v>132865</v>
      </c>
      <c r="E3071">
        <v>132935</v>
      </c>
    </row>
    <row r="3072" spans="1:5" x14ac:dyDescent="0.25">
      <c r="A3072" s="2">
        <v>45744.697916666664</v>
      </c>
      <c r="B3072">
        <v>132900</v>
      </c>
      <c r="C3072">
        <v>132975</v>
      </c>
      <c r="D3072">
        <v>132900</v>
      </c>
      <c r="E3072">
        <v>132945</v>
      </c>
    </row>
    <row r="3073" spans="1:5" x14ac:dyDescent="0.25">
      <c r="A3073" s="2">
        <v>45744.694444444445</v>
      </c>
      <c r="B3073">
        <v>132970</v>
      </c>
      <c r="C3073">
        <v>133000</v>
      </c>
      <c r="D3073">
        <v>132860</v>
      </c>
      <c r="E3073">
        <v>132900</v>
      </c>
    </row>
    <row r="3074" spans="1:5" x14ac:dyDescent="0.25">
      <c r="A3074" s="2">
        <v>45744.690972222219</v>
      </c>
      <c r="B3074">
        <v>132855</v>
      </c>
      <c r="C3074">
        <v>132970</v>
      </c>
      <c r="D3074">
        <v>132845</v>
      </c>
      <c r="E3074">
        <v>132965</v>
      </c>
    </row>
    <row r="3075" spans="1:5" x14ac:dyDescent="0.25">
      <c r="A3075" s="2">
        <v>45744.6875</v>
      </c>
      <c r="B3075">
        <v>132895</v>
      </c>
      <c r="C3075">
        <v>132925</v>
      </c>
      <c r="D3075">
        <v>132820</v>
      </c>
      <c r="E3075">
        <v>132855</v>
      </c>
    </row>
    <row r="3076" spans="1:5" x14ac:dyDescent="0.25">
      <c r="A3076" s="2">
        <v>45744.684027777781</v>
      </c>
      <c r="B3076">
        <v>132870</v>
      </c>
      <c r="C3076">
        <v>132925</v>
      </c>
      <c r="D3076">
        <v>132855</v>
      </c>
      <c r="E3076">
        <v>132900</v>
      </c>
    </row>
    <row r="3077" spans="1:5" x14ac:dyDescent="0.25">
      <c r="A3077" s="2">
        <v>45744.680555555555</v>
      </c>
      <c r="B3077">
        <v>132885</v>
      </c>
      <c r="C3077">
        <v>132930</v>
      </c>
      <c r="D3077">
        <v>132825</v>
      </c>
      <c r="E3077">
        <v>132870</v>
      </c>
    </row>
    <row r="3078" spans="1:5" x14ac:dyDescent="0.25">
      <c r="A3078" s="2">
        <v>45744.677083333336</v>
      </c>
      <c r="B3078">
        <v>132975</v>
      </c>
      <c r="C3078">
        <v>132995</v>
      </c>
      <c r="D3078">
        <v>132855</v>
      </c>
      <c r="E3078">
        <v>132885</v>
      </c>
    </row>
    <row r="3079" spans="1:5" x14ac:dyDescent="0.25">
      <c r="A3079" s="2">
        <v>45744.673611111109</v>
      </c>
      <c r="B3079">
        <v>132965</v>
      </c>
      <c r="C3079">
        <v>133005</v>
      </c>
      <c r="D3079">
        <v>132915</v>
      </c>
      <c r="E3079">
        <v>132975</v>
      </c>
    </row>
    <row r="3080" spans="1:5" x14ac:dyDescent="0.25">
      <c r="A3080" s="2">
        <v>45744.670138888891</v>
      </c>
      <c r="B3080">
        <v>133000</v>
      </c>
      <c r="C3080">
        <v>133070</v>
      </c>
      <c r="D3080">
        <v>132955</v>
      </c>
      <c r="E3080">
        <v>132965</v>
      </c>
    </row>
    <row r="3081" spans="1:5" x14ac:dyDescent="0.25">
      <c r="A3081" s="2">
        <v>45744.666666666664</v>
      </c>
      <c r="B3081">
        <v>133000</v>
      </c>
      <c r="C3081">
        <v>133075</v>
      </c>
      <c r="D3081">
        <v>132975</v>
      </c>
      <c r="E3081">
        <v>133005</v>
      </c>
    </row>
    <row r="3082" spans="1:5" x14ac:dyDescent="0.25">
      <c r="A3082" s="2">
        <v>45744.663194444445</v>
      </c>
      <c r="B3082">
        <v>132990</v>
      </c>
      <c r="C3082">
        <v>133020</v>
      </c>
      <c r="D3082">
        <v>132945</v>
      </c>
      <c r="E3082">
        <v>132995</v>
      </c>
    </row>
    <row r="3083" spans="1:5" x14ac:dyDescent="0.25">
      <c r="A3083" s="2">
        <v>45744.659722222219</v>
      </c>
      <c r="B3083">
        <v>133040</v>
      </c>
      <c r="C3083">
        <v>133050</v>
      </c>
      <c r="D3083">
        <v>132945</v>
      </c>
      <c r="E3083">
        <v>132990</v>
      </c>
    </row>
    <row r="3084" spans="1:5" x14ac:dyDescent="0.25">
      <c r="A3084" s="2">
        <v>45744.65625</v>
      </c>
      <c r="B3084">
        <v>133050</v>
      </c>
      <c r="C3084">
        <v>133100</v>
      </c>
      <c r="D3084">
        <v>133020</v>
      </c>
      <c r="E3084">
        <v>133040</v>
      </c>
    </row>
    <row r="3085" spans="1:5" x14ac:dyDescent="0.25">
      <c r="A3085" s="2">
        <v>45744.652777777781</v>
      </c>
      <c r="B3085">
        <v>133015</v>
      </c>
      <c r="C3085">
        <v>133275</v>
      </c>
      <c r="D3085">
        <v>133005</v>
      </c>
      <c r="E3085">
        <v>133050</v>
      </c>
    </row>
    <row r="3086" spans="1:5" x14ac:dyDescent="0.25">
      <c r="A3086" s="2">
        <v>45744.649305555555</v>
      </c>
      <c r="B3086">
        <v>132885</v>
      </c>
      <c r="C3086">
        <v>133055</v>
      </c>
      <c r="D3086">
        <v>132885</v>
      </c>
      <c r="E3086">
        <v>133015</v>
      </c>
    </row>
    <row r="3087" spans="1:5" x14ac:dyDescent="0.25">
      <c r="A3087" s="2">
        <v>45744.645833333336</v>
      </c>
      <c r="B3087">
        <v>132810</v>
      </c>
      <c r="C3087">
        <v>132930</v>
      </c>
      <c r="D3087">
        <v>132780</v>
      </c>
      <c r="E3087">
        <v>132890</v>
      </c>
    </row>
    <row r="3088" spans="1:5" x14ac:dyDescent="0.25">
      <c r="A3088" s="2">
        <v>45744.642361111109</v>
      </c>
      <c r="B3088">
        <v>133000</v>
      </c>
      <c r="C3088">
        <v>133010</v>
      </c>
      <c r="D3088">
        <v>132725</v>
      </c>
      <c r="E3088">
        <v>132810</v>
      </c>
    </row>
    <row r="3089" spans="1:5" x14ac:dyDescent="0.25">
      <c r="A3089" s="2">
        <v>45744.638888888891</v>
      </c>
      <c r="B3089">
        <v>133210</v>
      </c>
      <c r="C3089">
        <v>133240</v>
      </c>
      <c r="D3089">
        <v>132975</v>
      </c>
      <c r="E3089">
        <v>133000</v>
      </c>
    </row>
    <row r="3090" spans="1:5" x14ac:dyDescent="0.25">
      <c r="A3090" s="2">
        <v>45744.635416666664</v>
      </c>
      <c r="B3090">
        <v>133345</v>
      </c>
      <c r="C3090">
        <v>133355</v>
      </c>
      <c r="D3090">
        <v>133125</v>
      </c>
      <c r="E3090">
        <v>133205</v>
      </c>
    </row>
    <row r="3091" spans="1:5" x14ac:dyDescent="0.25">
      <c r="A3091" s="2">
        <v>45744.631944444445</v>
      </c>
      <c r="B3091">
        <v>133465</v>
      </c>
      <c r="C3091">
        <v>133475</v>
      </c>
      <c r="D3091">
        <v>133190</v>
      </c>
      <c r="E3091">
        <v>133340</v>
      </c>
    </row>
    <row r="3092" spans="1:5" x14ac:dyDescent="0.25">
      <c r="A3092" s="2">
        <v>45744.628472222219</v>
      </c>
      <c r="B3092">
        <v>132830</v>
      </c>
      <c r="C3092">
        <v>133635</v>
      </c>
      <c r="D3092">
        <v>132770</v>
      </c>
      <c r="E3092">
        <v>133460</v>
      </c>
    </row>
    <row r="3093" spans="1:5" x14ac:dyDescent="0.25">
      <c r="A3093" s="2">
        <v>45744.625</v>
      </c>
      <c r="B3093">
        <v>132625</v>
      </c>
      <c r="C3093">
        <v>132950</v>
      </c>
      <c r="D3093">
        <v>132615</v>
      </c>
      <c r="E3093">
        <v>132830</v>
      </c>
    </row>
    <row r="3094" spans="1:5" x14ac:dyDescent="0.25">
      <c r="A3094" s="2">
        <v>45744.621527777781</v>
      </c>
      <c r="B3094">
        <v>132580</v>
      </c>
      <c r="C3094">
        <v>132625</v>
      </c>
      <c r="D3094">
        <v>132505</v>
      </c>
      <c r="E3094">
        <v>132625</v>
      </c>
    </row>
    <row r="3095" spans="1:5" x14ac:dyDescent="0.25">
      <c r="A3095" s="2">
        <v>45744.618055555555</v>
      </c>
      <c r="B3095">
        <v>132440</v>
      </c>
      <c r="C3095">
        <v>132585</v>
      </c>
      <c r="D3095">
        <v>132415</v>
      </c>
      <c r="E3095">
        <v>132580</v>
      </c>
    </row>
    <row r="3096" spans="1:5" x14ac:dyDescent="0.25">
      <c r="A3096" s="2">
        <v>45744.614583333336</v>
      </c>
      <c r="B3096">
        <v>132375</v>
      </c>
      <c r="C3096">
        <v>132495</v>
      </c>
      <c r="D3096">
        <v>132355</v>
      </c>
      <c r="E3096">
        <v>132445</v>
      </c>
    </row>
    <row r="3097" spans="1:5" x14ac:dyDescent="0.25">
      <c r="A3097" s="2">
        <v>45744.611111111109</v>
      </c>
      <c r="B3097">
        <v>132345</v>
      </c>
      <c r="C3097">
        <v>132415</v>
      </c>
      <c r="D3097">
        <v>132315</v>
      </c>
      <c r="E3097">
        <v>132380</v>
      </c>
    </row>
    <row r="3098" spans="1:5" x14ac:dyDescent="0.25">
      <c r="A3098" s="2">
        <v>45744.607638888891</v>
      </c>
      <c r="B3098">
        <v>132205</v>
      </c>
      <c r="C3098">
        <v>132405</v>
      </c>
      <c r="D3098">
        <v>132200</v>
      </c>
      <c r="E3098">
        <v>132350</v>
      </c>
    </row>
    <row r="3099" spans="1:5" x14ac:dyDescent="0.25">
      <c r="A3099" s="2">
        <v>45744.604166666664</v>
      </c>
      <c r="B3099">
        <v>132220</v>
      </c>
      <c r="C3099">
        <v>132240</v>
      </c>
      <c r="D3099">
        <v>132120</v>
      </c>
      <c r="E3099">
        <v>132205</v>
      </c>
    </row>
    <row r="3100" spans="1:5" x14ac:dyDescent="0.25">
      <c r="A3100" s="2">
        <v>45744.600694444445</v>
      </c>
      <c r="B3100">
        <v>132125</v>
      </c>
      <c r="C3100">
        <v>132225</v>
      </c>
      <c r="D3100">
        <v>132085</v>
      </c>
      <c r="E3100">
        <v>132220</v>
      </c>
    </row>
    <row r="3101" spans="1:5" x14ac:dyDescent="0.25">
      <c r="A3101" s="2">
        <v>45744.597222222219</v>
      </c>
      <c r="B3101">
        <v>132120</v>
      </c>
      <c r="C3101">
        <v>132150</v>
      </c>
      <c r="D3101">
        <v>132030</v>
      </c>
      <c r="E3101">
        <v>132120</v>
      </c>
    </row>
    <row r="3102" spans="1:5" x14ac:dyDescent="0.25">
      <c r="A3102" s="2">
        <v>45744.59375</v>
      </c>
      <c r="B3102">
        <v>132250</v>
      </c>
      <c r="C3102">
        <v>132255</v>
      </c>
      <c r="D3102">
        <v>132050</v>
      </c>
      <c r="E3102">
        <v>132120</v>
      </c>
    </row>
    <row r="3103" spans="1:5" x14ac:dyDescent="0.25">
      <c r="A3103" s="2">
        <v>45744.590277777781</v>
      </c>
      <c r="B3103">
        <v>132315</v>
      </c>
      <c r="C3103">
        <v>132315</v>
      </c>
      <c r="D3103">
        <v>132225</v>
      </c>
      <c r="E3103">
        <v>132245</v>
      </c>
    </row>
    <row r="3104" spans="1:5" x14ac:dyDescent="0.25">
      <c r="A3104" s="2">
        <v>45744.586805555555</v>
      </c>
      <c r="B3104">
        <v>132255</v>
      </c>
      <c r="C3104">
        <v>132370</v>
      </c>
      <c r="D3104">
        <v>132235</v>
      </c>
      <c r="E3104">
        <v>132315</v>
      </c>
    </row>
    <row r="3105" spans="1:5" x14ac:dyDescent="0.25">
      <c r="A3105" s="2">
        <v>45744.583333333336</v>
      </c>
      <c r="B3105">
        <v>132205</v>
      </c>
      <c r="C3105">
        <v>132275</v>
      </c>
      <c r="D3105">
        <v>132155</v>
      </c>
      <c r="E3105">
        <v>132255</v>
      </c>
    </row>
    <row r="3106" spans="1:5" x14ac:dyDescent="0.25">
      <c r="A3106" s="2">
        <v>45744.579861111109</v>
      </c>
      <c r="B3106">
        <v>132325</v>
      </c>
      <c r="C3106">
        <v>132335</v>
      </c>
      <c r="D3106">
        <v>132190</v>
      </c>
      <c r="E3106">
        <v>132200</v>
      </c>
    </row>
    <row r="3107" spans="1:5" x14ac:dyDescent="0.25">
      <c r="A3107" s="2">
        <v>45744.576388888891</v>
      </c>
      <c r="B3107">
        <v>132310</v>
      </c>
      <c r="C3107">
        <v>132355</v>
      </c>
      <c r="D3107">
        <v>132290</v>
      </c>
      <c r="E3107">
        <v>132325</v>
      </c>
    </row>
    <row r="3108" spans="1:5" x14ac:dyDescent="0.25">
      <c r="A3108" s="2">
        <v>45744.572916666664</v>
      </c>
      <c r="B3108">
        <v>132315</v>
      </c>
      <c r="C3108">
        <v>132380</v>
      </c>
      <c r="D3108">
        <v>132280</v>
      </c>
      <c r="E3108">
        <v>132310</v>
      </c>
    </row>
    <row r="3109" spans="1:5" x14ac:dyDescent="0.25">
      <c r="A3109" s="2">
        <v>45744.569444444445</v>
      </c>
      <c r="B3109">
        <v>132305</v>
      </c>
      <c r="C3109">
        <v>132345</v>
      </c>
      <c r="D3109">
        <v>132245</v>
      </c>
      <c r="E3109">
        <v>132315</v>
      </c>
    </row>
    <row r="3110" spans="1:5" x14ac:dyDescent="0.25">
      <c r="A3110" s="2">
        <v>45744.565972222219</v>
      </c>
      <c r="B3110">
        <v>132340</v>
      </c>
      <c r="C3110">
        <v>132435</v>
      </c>
      <c r="D3110">
        <v>132295</v>
      </c>
      <c r="E3110">
        <v>132305</v>
      </c>
    </row>
    <row r="3111" spans="1:5" x14ac:dyDescent="0.25">
      <c r="A3111" s="2">
        <v>45744.5625</v>
      </c>
      <c r="B3111">
        <v>132425</v>
      </c>
      <c r="C3111">
        <v>132425</v>
      </c>
      <c r="D3111">
        <v>132320</v>
      </c>
      <c r="E3111">
        <v>132345</v>
      </c>
    </row>
    <row r="3112" spans="1:5" x14ac:dyDescent="0.25">
      <c r="A3112" s="2">
        <v>45744.559027777781</v>
      </c>
      <c r="B3112">
        <v>132435</v>
      </c>
      <c r="C3112">
        <v>132450</v>
      </c>
      <c r="D3112">
        <v>132385</v>
      </c>
      <c r="E3112">
        <v>132425</v>
      </c>
    </row>
    <row r="3113" spans="1:5" x14ac:dyDescent="0.25">
      <c r="A3113" s="2">
        <v>45744.555555555555</v>
      </c>
      <c r="B3113">
        <v>132460</v>
      </c>
      <c r="C3113">
        <v>132515</v>
      </c>
      <c r="D3113">
        <v>132410</v>
      </c>
      <c r="E3113">
        <v>132435</v>
      </c>
    </row>
    <row r="3114" spans="1:5" x14ac:dyDescent="0.25">
      <c r="A3114" s="2">
        <v>45744.552083333336</v>
      </c>
      <c r="B3114">
        <v>132435</v>
      </c>
      <c r="C3114">
        <v>132485</v>
      </c>
      <c r="D3114">
        <v>132395</v>
      </c>
      <c r="E3114">
        <v>132460</v>
      </c>
    </row>
    <row r="3115" spans="1:5" x14ac:dyDescent="0.25">
      <c r="A3115" s="2">
        <v>45744.548611111109</v>
      </c>
      <c r="B3115">
        <v>132490</v>
      </c>
      <c r="C3115">
        <v>132530</v>
      </c>
      <c r="D3115">
        <v>132425</v>
      </c>
      <c r="E3115">
        <v>132435</v>
      </c>
    </row>
    <row r="3116" spans="1:5" x14ac:dyDescent="0.25">
      <c r="A3116" s="2">
        <v>45744.545138888891</v>
      </c>
      <c r="B3116">
        <v>132390</v>
      </c>
      <c r="C3116">
        <v>132515</v>
      </c>
      <c r="D3116">
        <v>132380</v>
      </c>
      <c r="E3116">
        <v>132495</v>
      </c>
    </row>
    <row r="3117" spans="1:5" x14ac:dyDescent="0.25">
      <c r="A3117" s="2">
        <v>45744.541666666664</v>
      </c>
      <c r="B3117">
        <v>132395</v>
      </c>
      <c r="C3117">
        <v>132430</v>
      </c>
      <c r="D3117">
        <v>132345</v>
      </c>
      <c r="E3117">
        <v>132385</v>
      </c>
    </row>
    <row r="3118" spans="1:5" x14ac:dyDescent="0.25">
      <c r="A3118" s="2">
        <v>45744.538194444445</v>
      </c>
      <c r="B3118">
        <v>132400</v>
      </c>
      <c r="C3118">
        <v>132450</v>
      </c>
      <c r="D3118">
        <v>132390</v>
      </c>
      <c r="E3118">
        <v>132400</v>
      </c>
    </row>
    <row r="3119" spans="1:5" x14ac:dyDescent="0.25">
      <c r="A3119" s="2">
        <v>45744.534722222219</v>
      </c>
      <c r="B3119">
        <v>132355</v>
      </c>
      <c r="C3119">
        <v>132430</v>
      </c>
      <c r="D3119">
        <v>132345</v>
      </c>
      <c r="E3119">
        <v>132400</v>
      </c>
    </row>
    <row r="3120" spans="1:5" x14ac:dyDescent="0.25">
      <c r="A3120" s="2">
        <v>45744.53125</v>
      </c>
      <c r="B3120">
        <v>132305</v>
      </c>
      <c r="C3120">
        <v>132400</v>
      </c>
      <c r="D3120">
        <v>132295</v>
      </c>
      <c r="E3120">
        <v>132355</v>
      </c>
    </row>
    <row r="3121" spans="1:5" x14ac:dyDescent="0.25">
      <c r="A3121" s="2">
        <v>45744.527777777781</v>
      </c>
      <c r="B3121">
        <v>132380</v>
      </c>
      <c r="C3121">
        <v>132430</v>
      </c>
      <c r="D3121">
        <v>132250</v>
      </c>
      <c r="E3121">
        <v>132305</v>
      </c>
    </row>
    <row r="3122" spans="1:5" x14ac:dyDescent="0.25">
      <c r="A3122" s="2">
        <v>45744.524305555555</v>
      </c>
      <c r="B3122">
        <v>132280</v>
      </c>
      <c r="C3122">
        <v>132385</v>
      </c>
      <c r="D3122">
        <v>132265</v>
      </c>
      <c r="E3122">
        <v>132380</v>
      </c>
    </row>
    <row r="3123" spans="1:5" x14ac:dyDescent="0.25">
      <c r="A3123" s="2">
        <v>45744.520833333336</v>
      </c>
      <c r="B3123">
        <v>132295</v>
      </c>
      <c r="C3123">
        <v>132425</v>
      </c>
      <c r="D3123">
        <v>132245</v>
      </c>
      <c r="E3123">
        <v>132280</v>
      </c>
    </row>
    <row r="3124" spans="1:5" x14ac:dyDescent="0.25">
      <c r="A3124" s="2">
        <v>45744.517361111109</v>
      </c>
      <c r="B3124">
        <v>132305</v>
      </c>
      <c r="C3124">
        <v>132360</v>
      </c>
      <c r="D3124">
        <v>132270</v>
      </c>
      <c r="E3124">
        <v>132300</v>
      </c>
    </row>
    <row r="3125" spans="1:5" x14ac:dyDescent="0.25">
      <c r="A3125" s="2">
        <v>45744.513888888891</v>
      </c>
      <c r="B3125">
        <v>132310</v>
      </c>
      <c r="C3125">
        <v>132370</v>
      </c>
      <c r="D3125">
        <v>132275</v>
      </c>
      <c r="E3125">
        <v>132305</v>
      </c>
    </row>
    <row r="3126" spans="1:5" x14ac:dyDescent="0.25">
      <c r="A3126" s="2">
        <v>45744.510416666664</v>
      </c>
      <c r="B3126">
        <v>132365</v>
      </c>
      <c r="C3126">
        <v>132505</v>
      </c>
      <c r="D3126">
        <v>132300</v>
      </c>
      <c r="E3126">
        <v>132315</v>
      </c>
    </row>
    <row r="3127" spans="1:5" x14ac:dyDescent="0.25">
      <c r="A3127" s="2">
        <v>45744.506944444445</v>
      </c>
      <c r="B3127">
        <v>132165</v>
      </c>
      <c r="C3127">
        <v>132395</v>
      </c>
      <c r="D3127">
        <v>132135</v>
      </c>
      <c r="E3127">
        <v>132365</v>
      </c>
    </row>
    <row r="3128" spans="1:5" x14ac:dyDescent="0.25">
      <c r="A3128" s="2">
        <v>45744.503472222219</v>
      </c>
      <c r="B3128">
        <v>132095</v>
      </c>
      <c r="C3128">
        <v>132190</v>
      </c>
      <c r="D3128">
        <v>132085</v>
      </c>
      <c r="E3128">
        <v>132160</v>
      </c>
    </row>
    <row r="3129" spans="1:5" x14ac:dyDescent="0.25">
      <c r="A3129" s="2">
        <v>45744.5</v>
      </c>
      <c r="B3129">
        <v>132180</v>
      </c>
      <c r="C3129">
        <v>132225</v>
      </c>
      <c r="D3129">
        <v>132080</v>
      </c>
      <c r="E3129">
        <v>132095</v>
      </c>
    </row>
    <row r="3130" spans="1:5" x14ac:dyDescent="0.25">
      <c r="A3130" s="2">
        <v>45744.496527777781</v>
      </c>
      <c r="B3130">
        <v>132260</v>
      </c>
      <c r="C3130">
        <v>132280</v>
      </c>
      <c r="D3130">
        <v>132120</v>
      </c>
      <c r="E3130">
        <v>132185</v>
      </c>
    </row>
    <row r="3131" spans="1:5" x14ac:dyDescent="0.25">
      <c r="A3131" s="2">
        <v>45744.493055555555</v>
      </c>
      <c r="B3131">
        <v>132330</v>
      </c>
      <c r="C3131">
        <v>132385</v>
      </c>
      <c r="D3131">
        <v>132250</v>
      </c>
      <c r="E3131">
        <v>132260</v>
      </c>
    </row>
    <row r="3132" spans="1:5" x14ac:dyDescent="0.25">
      <c r="A3132" s="2">
        <v>45744.489583333336</v>
      </c>
      <c r="B3132">
        <v>132405</v>
      </c>
      <c r="C3132">
        <v>132415</v>
      </c>
      <c r="D3132">
        <v>132260</v>
      </c>
      <c r="E3132">
        <v>132335</v>
      </c>
    </row>
    <row r="3133" spans="1:5" x14ac:dyDescent="0.25">
      <c r="A3133" s="2">
        <v>45744.486111111109</v>
      </c>
      <c r="B3133">
        <v>132440</v>
      </c>
      <c r="C3133">
        <v>132490</v>
      </c>
      <c r="D3133">
        <v>132350</v>
      </c>
      <c r="E3133">
        <v>132410</v>
      </c>
    </row>
    <row r="3134" spans="1:5" x14ac:dyDescent="0.25">
      <c r="A3134" s="2">
        <v>45744.482638888891</v>
      </c>
      <c r="B3134">
        <v>132510</v>
      </c>
      <c r="C3134">
        <v>132555</v>
      </c>
      <c r="D3134">
        <v>132375</v>
      </c>
      <c r="E3134">
        <v>132440</v>
      </c>
    </row>
    <row r="3135" spans="1:5" x14ac:dyDescent="0.25">
      <c r="A3135" s="2">
        <v>45744.479166666664</v>
      </c>
      <c r="B3135">
        <v>132635</v>
      </c>
      <c r="C3135">
        <v>132710</v>
      </c>
      <c r="D3135">
        <v>132500</v>
      </c>
      <c r="E3135">
        <v>132505</v>
      </c>
    </row>
    <row r="3136" spans="1:5" x14ac:dyDescent="0.25">
      <c r="A3136" s="2">
        <v>45744.475694444445</v>
      </c>
      <c r="B3136">
        <v>132485</v>
      </c>
      <c r="C3136">
        <v>132675</v>
      </c>
      <c r="D3136">
        <v>132480</v>
      </c>
      <c r="E3136">
        <v>132635</v>
      </c>
    </row>
    <row r="3137" spans="1:5" x14ac:dyDescent="0.25">
      <c r="A3137" s="2">
        <v>45744.472222222219</v>
      </c>
      <c r="B3137">
        <v>132645</v>
      </c>
      <c r="C3137">
        <v>132675</v>
      </c>
      <c r="D3137">
        <v>132445</v>
      </c>
      <c r="E3137">
        <v>132480</v>
      </c>
    </row>
    <row r="3138" spans="1:5" x14ac:dyDescent="0.25">
      <c r="A3138" s="2">
        <v>45744.46875</v>
      </c>
      <c r="B3138">
        <v>132735</v>
      </c>
      <c r="C3138">
        <v>132780</v>
      </c>
      <c r="D3138">
        <v>132630</v>
      </c>
      <c r="E3138">
        <v>132645</v>
      </c>
    </row>
    <row r="3139" spans="1:5" x14ac:dyDescent="0.25">
      <c r="A3139" s="2">
        <v>45744.465277777781</v>
      </c>
      <c r="B3139">
        <v>132880</v>
      </c>
      <c r="C3139">
        <v>132925</v>
      </c>
      <c r="D3139">
        <v>132665</v>
      </c>
      <c r="E3139">
        <v>132730</v>
      </c>
    </row>
    <row r="3140" spans="1:5" x14ac:dyDescent="0.25">
      <c r="A3140" s="2">
        <v>45744.461805555555</v>
      </c>
      <c r="B3140">
        <v>133105</v>
      </c>
      <c r="C3140">
        <v>133190</v>
      </c>
      <c r="D3140">
        <v>132820</v>
      </c>
      <c r="E3140">
        <v>132880</v>
      </c>
    </row>
    <row r="3141" spans="1:5" x14ac:dyDescent="0.25">
      <c r="A3141" s="2">
        <v>45744.458333333336</v>
      </c>
      <c r="B3141">
        <v>133265</v>
      </c>
      <c r="C3141">
        <v>133270</v>
      </c>
      <c r="D3141">
        <v>132980</v>
      </c>
      <c r="E3141">
        <v>133105</v>
      </c>
    </row>
    <row r="3142" spans="1:5" x14ac:dyDescent="0.25">
      <c r="A3142" s="2">
        <v>45744.454861111109</v>
      </c>
      <c r="B3142">
        <v>133375</v>
      </c>
      <c r="C3142">
        <v>133380</v>
      </c>
      <c r="D3142">
        <v>133230</v>
      </c>
      <c r="E3142">
        <v>133265</v>
      </c>
    </row>
    <row r="3143" spans="1:5" x14ac:dyDescent="0.25">
      <c r="A3143" s="2">
        <v>45744.451388888891</v>
      </c>
      <c r="B3143">
        <v>133435</v>
      </c>
      <c r="C3143">
        <v>133495</v>
      </c>
      <c r="D3143">
        <v>133310</v>
      </c>
      <c r="E3143">
        <v>133375</v>
      </c>
    </row>
    <row r="3144" spans="1:5" x14ac:dyDescent="0.25">
      <c r="A3144" s="2">
        <v>45744.447916666664</v>
      </c>
      <c r="B3144">
        <v>133360</v>
      </c>
      <c r="C3144">
        <v>133480</v>
      </c>
      <c r="D3144">
        <v>133325</v>
      </c>
      <c r="E3144">
        <v>133435</v>
      </c>
    </row>
    <row r="3145" spans="1:5" x14ac:dyDescent="0.25">
      <c r="A3145" s="2">
        <v>45744.444444444445</v>
      </c>
      <c r="B3145">
        <v>133440</v>
      </c>
      <c r="C3145">
        <v>133535</v>
      </c>
      <c r="D3145">
        <v>133340</v>
      </c>
      <c r="E3145">
        <v>133365</v>
      </c>
    </row>
    <row r="3146" spans="1:5" x14ac:dyDescent="0.25">
      <c r="A3146" s="2">
        <v>45744.440972222219</v>
      </c>
      <c r="B3146">
        <v>133515</v>
      </c>
      <c r="C3146">
        <v>133660</v>
      </c>
      <c r="D3146">
        <v>133400</v>
      </c>
      <c r="E3146">
        <v>133440</v>
      </c>
    </row>
    <row r="3147" spans="1:5" x14ac:dyDescent="0.25">
      <c r="A3147" s="2">
        <v>45744.4375</v>
      </c>
      <c r="B3147">
        <v>133505</v>
      </c>
      <c r="C3147">
        <v>133800</v>
      </c>
      <c r="D3147">
        <v>133485</v>
      </c>
      <c r="E3147">
        <v>133515</v>
      </c>
    </row>
    <row r="3148" spans="1:5" x14ac:dyDescent="0.25">
      <c r="A3148" s="2">
        <v>45744.434027777781</v>
      </c>
      <c r="B3148">
        <v>133310</v>
      </c>
      <c r="C3148">
        <v>133545</v>
      </c>
      <c r="D3148">
        <v>133295</v>
      </c>
      <c r="E3148">
        <v>133505</v>
      </c>
    </row>
    <row r="3149" spans="1:5" x14ac:dyDescent="0.25">
      <c r="A3149" s="2">
        <v>45744.430555555555</v>
      </c>
      <c r="B3149">
        <v>133290</v>
      </c>
      <c r="C3149">
        <v>133345</v>
      </c>
      <c r="D3149">
        <v>133170</v>
      </c>
      <c r="E3149">
        <v>133315</v>
      </c>
    </row>
    <row r="3150" spans="1:5" x14ac:dyDescent="0.25">
      <c r="A3150" s="2">
        <v>45744.427083333336</v>
      </c>
      <c r="B3150">
        <v>133295</v>
      </c>
      <c r="C3150">
        <v>133425</v>
      </c>
      <c r="D3150">
        <v>133095</v>
      </c>
      <c r="E3150">
        <v>133295</v>
      </c>
    </row>
    <row r="3151" spans="1:5" x14ac:dyDescent="0.25">
      <c r="A3151" s="2">
        <v>45744.423611111109</v>
      </c>
      <c r="B3151">
        <v>133550</v>
      </c>
      <c r="C3151">
        <v>133585</v>
      </c>
      <c r="D3151">
        <v>133270</v>
      </c>
      <c r="E3151">
        <v>133300</v>
      </c>
    </row>
    <row r="3152" spans="1:5" x14ac:dyDescent="0.25">
      <c r="A3152" s="2">
        <v>45744.420138888891</v>
      </c>
      <c r="B3152">
        <v>133380</v>
      </c>
      <c r="C3152">
        <v>133605</v>
      </c>
      <c r="D3152">
        <v>133340</v>
      </c>
      <c r="E3152">
        <v>133545</v>
      </c>
    </row>
    <row r="3153" spans="1:5" x14ac:dyDescent="0.25">
      <c r="A3153" s="2">
        <v>45744.416666666664</v>
      </c>
      <c r="B3153">
        <v>133435</v>
      </c>
      <c r="C3153">
        <v>133540</v>
      </c>
      <c r="D3153">
        <v>133310</v>
      </c>
      <c r="E3153">
        <v>133380</v>
      </c>
    </row>
    <row r="3154" spans="1:5" x14ac:dyDescent="0.25">
      <c r="A3154" s="2">
        <v>45744.413194444445</v>
      </c>
      <c r="B3154">
        <v>133385</v>
      </c>
      <c r="C3154">
        <v>133455</v>
      </c>
      <c r="D3154">
        <v>133350</v>
      </c>
      <c r="E3154">
        <v>133440</v>
      </c>
    </row>
    <row r="3155" spans="1:5" x14ac:dyDescent="0.25">
      <c r="A3155" s="2">
        <v>45744.409722222219</v>
      </c>
      <c r="B3155">
        <v>133390</v>
      </c>
      <c r="C3155">
        <v>133435</v>
      </c>
      <c r="D3155">
        <v>133300</v>
      </c>
      <c r="E3155">
        <v>133385</v>
      </c>
    </row>
    <row r="3156" spans="1:5" x14ac:dyDescent="0.25">
      <c r="A3156" s="2">
        <v>45744.40625</v>
      </c>
      <c r="B3156">
        <v>133420</v>
      </c>
      <c r="C3156">
        <v>133475</v>
      </c>
      <c r="D3156">
        <v>133340</v>
      </c>
      <c r="E3156">
        <v>133390</v>
      </c>
    </row>
    <row r="3157" spans="1:5" x14ac:dyDescent="0.25">
      <c r="A3157" s="2">
        <v>45744.402777777781</v>
      </c>
      <c r="B3157">
        <v>133435</v>
      </c>
      <c r="C3157">
        <v>133480</v>
      </c>
      <c r="D3157">
        <v>133370</v>
      </c>
      <c r="E3157">
        <v>133415</v>
      </c>
    </row>
    <row r="3158" spans="1:5" x14ac:dyDescent="0.25">
      <c r="A3158" s="2">
        <v>45744.399305555555</v>
      </c>
      <c r="B3158">
        <v>133340</v>
      </c>
      <c r="C3158">
        <v>133440</v>
      </c>
      <c r="D3158">
        <v>133320</v>
      </c>
      <c r="E3158">
        <v>133435</v>
      </c>
    </row>
    <row r="3159" spans="1:5" x14ac:dyDescent="0.25">
      <c r="A3159" s="2">
        <v>45744.395833333336</v>
      </c>
      <c r="B3159">
        <v>133075</v>
      </c>
      <c r="C3159">
        <v>133485</v>
      </c>
      <c r="D3159">
        <v>133030</v>
      </c>
      <c r="E3159">
        <v>133335</v>
      </c>
    </row>
    <row r="3160" spans="1:5" x14ac:dyDescent="0.25">
      <c r="A3160" s="2">
        <v>45744.392361111109</v>
      </c>
      <c r="B3160">
        <v>133070</v>
      </c>
      <c r="C3160">
        <v>133145</v>
      </c>
      <c r="D3160">
        <v>133010</v>
      </c>
      <c r="E3160">
        <v>133070</v>
      </c>
    </row>
    <row r="3161" spans="1:5" x14ac:dyDescent="0.25">
      <c r="A3161" s="2">
        <v>45744.388888888891</v>
      </c>
      <c r="B3161">
        <v>132875</v>
      </c>
      <c r="C3161">
        <v>133125</v>
      </c>
      <c r="D3161">
        <v>132855</v>
      </c>
      <c r="E3161">
        <v>133070</v>
      </c>
    </row>
    <row r="3162" spans="1:5" x14ac:dyDescent="0.25">
      <c r="A3162" s="2">
        <v>45744.385416666664</v>
      </c>
      <c r="B3162">
        <v>133050</v>
      </c>
      <c r="C3162">
        <v>133065</v>
      </c>
      <c r="D3162">
        <v>132850</v>
      </c>
      <c r="E3162">
        <v>132870</v>
      </c>
    </row>
    <row r="3163" spans="1:5" x14ac:dyDescent="0.25">
      <c r="A3163" s="2">
        <v>45744.381944444445</v>
      </c>
      <c r="B3163">
        <v>132985</v>
      </c>
      <c r="C3163">
        <v>133090</v>
      </c>
      <c r="D3163">
        <v>132900</v>
      </c>
      <c r="E3163">
        <v>133050</v>
      </c>
    </row>
    <row r="3164" spans="1:5" x14ac:dyDescent="0.25">
      <c r="A3164" s="2">
        <v>45744.378472222219</v>
      </c>
      <c r="B3164">
        <v>133245</v>
      </c>
      <c r="C3164">
        <v>133250</v>
      </c>
      <c r="D3164">
        <v>132935</v>
      </c>
      <c r="E3164">
        <v>132985</v>
      </c>
    </row>
    <row r="3165" spans="1:5" x14ac:dyDescent="0.25">
      <c r="A3165" s="2">
        <v>45744.375</v>
      </c>
      <c r="B3165">
        <v>133745</v>
      </c>
      <c r="C3165">
        <v>133750</v>
      </c>
      <c r="D3165">
        <v>133155</v>
      </c>
      <c r="E3165">
        <v>133250</v>
      </c>
    </row>
    <row r="3166" spans="1:5" x14ac:dyDescent="0.25">
      <c r="A3166" s="2">
        <v>45743.763888888891</v>
      </c>
      <c r="B3166">
        <v>133865</v>
      </c>
      <c r="C3166">
        <v>133890</v>
      </c>
      <c r="D3166">
        <v>133830</v>
      </c>
      <c r="E3166">
        <v>133835</v>
      </c>
    </row>
    <row r="3167" spans="1:5" x14ac:dyDescent="0.25">
      <c r="A3167" s="2">
        <v>45743.760416666664</v>
      </c>
      <c r="B3167">
        <v>133850</v>
      </c>
      <c r="C3167">
        <v>133900</v>
      </c>
      <c r="D3167">
        <v>133810</v>
      </c>
      <c r="E3167">
        <v>133870</v>
      </c>
    </row>
    <row r="3168" spans="1:5" x14ac:dyDescent="0.25">
      <c r="A3168" s="2">
        <v>45743.756944444445</v>
      </c>
      <c r="B3168">
        <v>133810</v>
      </c>
      <c r="C3168">
        <v>133855</v>
      </c>
      <c r="D3168">
        <v>133765</v>
      </c>
      <c r="E3168">
        <v>133850</v>
      </c>
    </row>
    <row r="3169" spans="1:5" x14ac:dyDescent="0.25">
      <c r="A3169" s="2">
        <v>45743.753472222219</v>
      </c>
      <c r="B3169">
        <v>133870</v>
      </c>
      <c r="C3169">
        <v>133875</v>
      </c>
      <c r="D3169">
        <v>133805</v>
      </c>
      <c r="E3169">
        <v>133810</v>
      </c>
    </row>
    <row r="3170" spans="1:5" x14ac:dyDescent="0.25">
      <c r="A3170" s="2">
        <v>45743.75</v>
      </c>
      <c r="B3170">
        <v>133880</v>
      </c>
      <c r="C3170">
        <v>133915</v>
      </c>
      <c r="D3170">
        <v>133865</v>
      </c>
      <c r="E3170">
        <v>133870</v>
      </c>
    </row>
    <row r="3171" spans="1:5" x14ac:dyDescent="0.25">
      <c r="A3171" s="2">
        <v>45743.746527777781</v>
      </c>
      <c r="B3171">
        <v>133860</v>
      </c>
      <c r="C3171">
        <v>133925</v>
      </c>
      <c r="D3171">
        <v>133860</v>
      </c>
      <c r="E3171">
        <v>133880</v>
      </c>
    </row>
    <row r="3172" spans="1:5" x14ac:dyDescent="0.25">
      <c r="A3172" s="2">
        <v>45743.743055555555</v>
      </c>
      <c r="B3172">
        <v>133890</v>
      </c>
      <c r="C3172">
        <v>133905</v>
      </c>
      <c r="D3172">
        <v>133825</v>
      </c>
      <c r="E3172">
        <v>133860</v>
      </c>
    </row>
    <row r="3173" spans="1:5" x14ac:dyDescent="0.25">
      <c r="A3173" s="2">
        <v>45743.739583333336</v>
      </c>
      <c r="B3173">
        <v>133900</v>
      </c>
      <c r="C3173">
        <v>133940</v>
      </c>
      <c r="D3173">
        <v>133880</v>
      </c>
      <c r="E3173">
        <v>133895</v>
      </c>
    </row>
    <row r="3174" spans="1:5" x14ac:dyDescent="0.25">
      <c r="A3174" s="2">
        <v>45743.736111111109</v>
      </c>
      <c r="B3174">
        <v>133900</v>
      </c>
      <c r="C3174">
        <v>133920</v>
      </c>
      <c r="D3174">
        <v>133875</v>
      </c>
      <c r="E3174">
        <v>133900</v>
      </c>
    </row>
    <row r="3175" spans="1:5" x14ac:dyDescent="0.25">
      <c r="A3175" s="2">
        <v>45743.732638888891</v>
      </c>
      <c r="B3175">
        <v>133875</v>
      </c>
      <c r="C3175">
        <v>133920</v>
      </c>
      <c r="D3175">
        <v>133860</v>
      </c>
      <c r="E3175">
        <v>133900</v>
      </c>
    </row>
    <row r="3176" spans="1:5" x14ac:dyDescent="0.25">
      <c r="A3176" s="2">
        <v>45743.729166666664</v>
      </c>
      <c r="B3176">
        <v>133840</v>
      </c>
      <c r="C3176">
        <v>133895</v>
      </c>
      <c r="D3176">
        <v>133820</v>
      </c>
      <c r="E3176">
        <v>133875</v>
      </c>
    </row>
    <row r="3177" spans="1:5" x14ac:dyDescent="0.25">
      <c r="A3177" s="2">
        <v>45743.725694444445</v>
      </c>
      <c r="B3177">
        <v>133835</v>
      </c>
      <c r="C3177">
        <v>133870</v>
      </c>
      <c r="D3177">
        <v>133800</v>
      </c>
      <c r="E3177">
        <v>133840</v>
      </c>
    </row>
    <row r="3178" spans="1:5" x14ac:dyDescent="0.25">
      <c r="A3178" s="2">
        <v>45743.722222222219</v>
      </c>
      <c r="B3178">
        <v>133850</v>
      </c>
      <c r="C3178">
        <v>133900</v>
      </c>
      <c r="D3178">
        <v>133795</v>
      </c>
      <c r="E3178">
        <v>133835</v>
      </c>
    </row>
    <row r="3179" spans="1:5" x14ac:dyDescent="0.25">
      <c r="A3179" s="2">
        <v>45743.71875</v>
      </c>
      <c r="B3179">
        <v>133850</v>
      </c>
      <c r="C3179">
        <v>133890</v>
      </c>
      <c r="D3179">
        <v>133820</v>
      </c>
      <c r="E3179">
        <v>133855</v>
      </c>
    </row>
    <row r="3180" spans="1:5" x14ac:dyDescent="0.25">
      <c r="A3180" s="2">
        <v>45743.715277777781</v>
      </c>
      <c r="B3180">
        <v>133905</v>
      </c>
      <c r="C3180">
        <v>133950</v>
      </c>
      <c r="D3180">
        <v>133850</v>
      </c>
      <c r="E3180">
        <v>133855</v>
      </c>
    </row>
    <row r="3181" spans="1:5" x14ac:dyDescent="0.25">
      <c r="A3181" s="2">
        <v>45743.711805555555</v>
      </c>
      <c r="B3181">
        <v>134015</v>
      </c>
      <c r="C3181">
        <v>134045</v>
      </c>
      <c r="D3181">
        <v>133880</v>
      </c>
      <c r="E3181">
        <v>133905</v>
      </c>
    </row>
    <row r="3182" spans="1:5" x14ac:dyDescent="0.25">
      <c r="A3182" s="2">
        <v>45743.708333333336</v>
      </c>
      <c r="B3182">
        <v>133945</v>
      </c>
      <c r="C3182">
        <v>134080</v>
      </c>
      <c r="D3182">
        <v>133865</v>
      </c>
      <c r="E3182">
        <v>134015</v>
      </c>
    </row>
    <row r="3183" spans="1:5" x14ac:dyDescent="0.25">
      <c r="A3183" s="2">
        <v>45743.704861111109</v>
      </c>
      <c r="B3183">
        <v>133840</v>
      </c>
      <c r="C3183">
        <v>133955</v>
      </c>
      <c r="D3183">
        <v>133815</v>
      </c>
      <c r="E3183">
        <v>133945</v>
      </c>
    </row>
    <row r="3184" spans="1:5" x14ac:dyDescent="0.25">
      <c r="A3184" s="2">
        <v>45743.701388888891</v>
      </c>
      <c r="B3184">
        <v>133805</v>
      </c>
      <c r="C3184">
        <v>133870</v>
      </c>
      <c r="D3184">
        <v>133745</v>
      </c>
      <c r="E3184">
        <v>133845</v>
      </c>
    </row>
    <row r="3185" spans="1:5" x14ac:dyDescent="0.25">
      <c r="A3185" s="2">
        <v>45743.697916666664</v>
      </c>
      <c r="B3185">
        <v>133775</v>
      </c>
      <c r="C3185">
        <v>133840</v>
      </c>
      <c r="D3185">
        <v>133730</v>
      </c>
      <c r="E3185">
        <v>133805</v>
      </c>
    </row>
    <row r="3186" spans="1:5" x14ac:dyDescent="0.25">
      <c r="A3186" s="2">
        <v>45743.694444444445</v>
      </c>
      <c r="B3186">
        <v>133750</v>
      </c>
      <c r="C3186">
        <v>133785</v>
      </c>
      <c r="D3186">
        <v>133720</v>
      </c>
      <c r="E3186">
        <v>133780</v>
      </c>
    </row>
    <row r="3187" spans="1:5" x14ac:dyDescent="0.25">
      <c r="A3187" s="2">
        <v>45743.690972222219</v>
      </c>
      <c r="B3187">
        <v>133735</v>
      </c>
      <c r="C3187">
        <v>133795</v>
      </c>
      <c r="D3187">
        <v>133660</v>
      </c>
      <c r="E3187">
        <v>133750</v>
      </c>
    </row>
    <row r="3188" spans="1:5" x14ac:dyDescent="0.25">
      <c r="A3188" s="2">
        <v>45743.6875</v>
      </c>
      <c r="B3188">
        <v>133870</v>
      </c>
      <c r="C3188">
        <v>133910</v>
      </c>
      <c r="D3188">
        <v>133725</v>
      </c>
      <c r="E3188">
        <v>133735</v>
      </c>
    </row>
    <row r="3189" spans="1:5" x14ac:dyDescent="0.25">
      <c r="A3189" s="2">
        <v>45743.684027777781</v>
      </c>
      <c r="B3189">
        <v>133750</v>
      </c>
      <c r="C3189">
        <v>133885</v>
      </c>
      <c r="D3189">
        <v>133700</v>
      </c>
      <c r="E3189">
        <v>133875</v>
      </c>
    </row>
    <row r="3190" spans="1:5" x14ac:dyDescent="0.25">
      <c r="A3190" s="2">
        <v>45743.680555555555</v>
      </c>
      <c r="B3190">
        <v>134045</v>
      </c>
      <c r="C3190">
        <v>134065</v>
      </c>
      <c r="D3190">
        <v>133750</v>
      </c>
      <c r="E3190">
        <v>133750</v>
      </c>
    </row>
    <row r="3191" spans="1:5" x14ac:dyDescent="0.25">
      <c r="A3191" s="2">
        <v>45743.677083333336</v>
      </c>
      <c r="B3191">
        <v>134150</v>
      </c>
      <c r="C3191">
        <v>134150</v>
      </c>
      <c r="D3191">
        <v>134040</v>
      </c>
      <c r="E3191">
        <v>134050</v>
      </c>
    </row>
    <row r="3192" spans="1:5" x14ac:dyDescent="0.25">
      <c r="A3192" s="2">
        <v>45743.673611111109</v>
      </c>
      <c r="B3192">
        <v>134105</v>
      </c>
      <c r="C3192">
        <v>134175</v>
      </c>
      <c r="D3192">
        <v>134080</v>
      </c>
      <c r="E3192">
        <v>134150</v>
      </c>
    </row>
    <row r="3193" spans="1:5" x14ac:dyDescent="0.25">
      <c r="A3193" s="2">
        <v>45743.670138888891</v>
      </c>
      <c r="B3193">
        <v>134110</v>
      </c>
      <c r="C3193">
        <v>134150</v>
      </c>
      <c r="D3193">
        <v>134085</v>
      </c>
      <c r="E3193">
        <v>134110</v>
      </c>
    </row>
    <row r="3194" spans="1:5" x14ac:dyDescent="0.25">
      <c r="A3194" s="2">
        <v>45743.666666666664</v>
      </c>
      <c r="B3194">
        <v>134095</v>
      </c>
      <c r="C3194">
        <v>134180</v>
      </c>
      <c r="D3194">
        <v>134090</v>
      </c>
      <c r="E3194">
        <v>134115</v>
      </c>
    </row>
    <row r="3195" spans="1:5" x14ac:dyDescent="0.25">
      <c r="A3195" s="2">
        <v>45743.663194444445</v>
      </c>
      <c r="B3195">
        <v>134080</v>
      </c>
      <c r="C3195">
        <v>134115</v>
      </c>
      <c r="D3195">
        <v>134050</v>
      </c>
      <c r="E3195">
        <v>134095</v>
      </c>
    </row>
    <row r="3196" spans="1:5" x14ac:dyDescent="0.25">
      <c r="A3196" s="2">
        <v>45743.659722222219</v>
      </c>
      <c r="B3196">
        <v>134080</v>
      </c>
      <c r="C3196">
        <v>134090</v>
      </c>
      <c r="D3196">
        <v>134040</v>
      </c>
      <c r="E3196">
        <v>134080</v>
      </c>
    </row>
    <row r="3197" spans="1:5" x14ac:dyDescent="0.25">
      <c r="A3197" s="2">
        <v>45743.65625</v>
      </c>
      <c r="B3197">
        <v>133935</v>
      </c>
      <c r="C3197">
        <v>134100</v>
      </c>
      <c r="D3197">
        <v>133920</v>
      </c>
      <c r="E3197">
        <v>134080</v>
      </c>
    </row>
    <row r="3198" spans="1:5" x14ac:dyDescent="0.25">
      <c r="A3198" s="2">
        <v>45743.652777777781</v>
      </c>
      <c r="B3198">
        <v>134120</v>
      </c>
      <c r="C3198">
        <v>134125</v>
      </c>
      <c r="D3198">
        <v>133920</v>
      </c>
      <c r="E3198">
        <v>133935</v>
      </c>
    </row>
    <row r="3199" spans="1:5" x14ac:dyDescent="0.25">
      <c r="A3199" s="2">
        <v>45743.649305555555</v>
      </c>
      <c r="B3199">
        <v>134235</v>
      </c>
      <c r="C3199">
        <v>134250</v>
      </c>
      <c r="D3199">
        <v>134090</v>
      </c>
      <c r="E3199">
        <v>134120</v>
      </c>
    </row>
    <row r="3200" spans="1:5" x14ac:dyDescent="0.25">
      <c r="A3200" s="2">
        <v>45743.645833333336</v>
      </c>
      <c r="B3200">
        <v>134265</v>
      </c>
      <c r="C3200">
        <v>134285</v>
      </c>
      <c r="D3200">
        <v>134210</v>
      </c>
      <c r="E3200">
        <v>134235</v>
      </c>
    </row>
    <row r="3201" spans="1:5" x14ac:dyDescent="0.25">
      <c r="A3201" s="2">
        <v>45743.642361111109</v>
      </c>
      <c r="B3201">
        <v>134190</v>
      </c>
      <c r="C3201">
        <v>134295</v>
      </c>
      <c r="D3201">
        <v>134170</v>
      </c>
      <c r="E3201">
        <v>134270</v>
      </c>
    </row>
    <row r="3202" spans="1:5" x14ac:dyDescent="0.25">
      <c r="A3202" s="2">
        <v>45743.638888888891</v>
      </c>
      <c r="B3202">
        <v>134255</v>
      </c>
      <c r="C3202">
        <v>134315</v>
      </c>
      <c r="D3202">
        <v>134170</v>
      </c>
      <c r="E3202">
        <v>134185</v>
      </c>
    </row>
    <row r="3203" spans="1:5" x14ac:dyDescent="0.25">
      <c r="A3203" s="2">
        <v>45743.635416666664</v>
      </c>
      <c r="B3203">
        <v>134240</v>
      </c>
      <c r="C3203">
        <v>134300</v>
      </c>
      <c r="D3203">
        <v>134200</v>
      </c>
      <c r="E3203">
        <v>134255</v>
      </c>
    </row>
    <row r="3204" spans="1:5" x14ac:dyDescent="0.25">
      <c r="A3204" s="2">
        <v>45743.631944444445</v>
      </c>
      <c r="B3204">
        <v>134190</v>
      </c>
      <c r="C3204">
        <v>134290</v>
      </c>
      <c r="D3204">
        <v>134175</v>
      </c>
      <c r="E3204">
        <v>134245</v>
      </c>
    </row>
    <row r="3205" spans="1:5" x14ac:dyDescent="0.25">
      <c r="A3205" s="2">
        <v>45743.628472222219</v>
      </c>
      <c r="B3205">
        <v>134070</v>
      </c>
      <c r="C3205">
        <v>134235</v>
      </c>
      <c r="D3205">
        <v>134050</v>
      </c>
      <c r="E3205">
        <v>134190</v>
      </c>
    </row>
    <row r="3206" spans="1:5" x14ac:dyDescent="0.25">
      <c r="A3206" s="2">
        <v>45743.625</v>
      </c>
      <c r="B3206">
        <v>133980</v>
      </c>
      <c r="C3206">
        <v>134240</v>
      </c>
      <c r="D3206">
        <v>133940</v>
      </c>
      <c r="E3206">
        <v>134070</v>
      </c>
    </row>
    <row r="3207" spans="1:5" x14ac:dyDescent="0.25">
      <c r="A3207" s="2">
        <v>45743.621527777781</v>
      </c>
      <c r="B3207">
        <v>134505</v>
      </c>
      <c r="C3207">
        <v>134505</v>
      </c>
      <c r="D3207">
        <v>133725</v>
      </c>
      <c r="E3207">
        <v>133975</v>
      </c>
    </row>
    <row r="3208" spans="1:5" x14ac:dyDescent="0.25">
      <c r="A3208" s="2">
        <v>45743.618055555555</v>
      </c>
      <c r="B3208">
        <v>134530</v>
      </c>
      <c r="C3208">
        <v>134640</v>
      </c>
      <c r="D3208">
        <v>134490</v>
      </c>
      <c r="E3208">
        <v>134500</v>
      </c>
    </row>
    <row r="3209" spans="1:5" x14ac:dyDescent="0.25">
      <c r="A3209" s="2">
        <v>45743.614583333336</v>
      </c>
      <c r="B3209">
        <v>134490</v>
      </c>
      <c r="C3209">
        <v>134530</v>
      </c>
      <c r="D3209">
        <v>134435</v>
      </c>
      <c r="E3209">
        <v>134530</v>
      </c>
    </row>
    <row r="3210" spans="1:5" x14ac:dyDescent="0.25">
      <c r="A3210" s="2">
        <v>45743.611111111109</v>
      </c>
      <c r="B3210">
        <v>134430</v>
      </c>
      <c r="C3210">
        <v>134510</v>
      </c>
      <c r="D3210">
        <v>134420</v>
      </c>
      <c r="E3210">
        <v>134485</v>
      </c>
    </row>
    <row r="3211" spans="1:5" x14ac:dyDescent="0.25">
      <c r="A3211" s="2">
        <v>45743.607638888891</v>
      </c>
      <c r="B3211">
        <v>134395</v>
      </c>
      <c r="C3211">
        <v>134470</v>
      </c>
      <c r="D3211">
        <v>134385</v>
      </c>
      <c r="E3211">
        <v>134435</v>
      </c>
    </row>
    <row r="3212" spans="1:5" x14ac:dyDescent="0.25">
      <c r="A3212" s="2">
        <v>45743.604166666664</v>
      </c>
      <c r="B3212">
        <v>134345</v>
      </c>
      <c r="C3212">
        <v>134430</v>
      </c>
      <c r="D3212">
        <v>134330</v>
      </c>
      <c r="E3212">
        <v>134395</v>
      </c>
    </row>
    <row r="3213" spans="1:5" x14ac:dyDescent="0.25">
      <c r="A3213" s="2">
        <v>45743.600694444445</v>
      </c>
      <c r="B3213">
        <v>134400</v>
      </c>
      <c r="C3213">
        <v>134405</v>
      </c>
      <c r="D3213">
        <v>134335</v>
      </c>
      <c r="E3213">
        <v>134345</v>
      </c>
    </row>
    <row r="3214" spans="1:5" x14ac:dyDescent="0.25">
      <c r="A3214" s="2">
        <v>45743.597222222219</v>
      </c>
      <c r="B3214">
        <v>134440</v>
      </c>
      <c r="C3214">
        <v>134485</v>
      </c>
      <c r="D3214">
        <v>134355</v>
      </c>
      <c r="E3214">
        <v>134400</v>
      </c>
    </row>
    <row r="3215" spans="1:5" x14ac:dyDescent="0.25">
      <c r="A3215" s="2">
        <v>45743.59375</v>
      </c>
      <c r="B3215">
        <v>134420</v>
      </c>
      <c r="C3215">
        <v>134470</v>
      </c>
      <c r="D3215">
        <v>134400</v>
      </c>
      <c r="E3215">
        <v>134440</v>
      </c>
    </row>
    <row r="3216" spans="1:5" x14ac:dyDescent="0.25">
      <c r="A3216" s="2">
        <v>45743.590277777781</v>
      </c>
      <c r="B3216">
        <v>134405</v>
      </c>
      <c r="C3216">
        <v>134435</v>
      </c>
      <c r="D3216">
        <v>134375</v>
      </c>
      <c r="E3216">
        <v>134415</v>
      </c>
    </row>
    <row r="3217" spans="1:5" x14ac:dyDescent="0.25">
      <c r="A3217" s="2">
        <v>45743.586805555555</v>
      </c>
      <c r="B3217">
        <v>134435</v>
      </c>
      <c r="C3217">
        <v>134485</v>
      </c>
      <c r="D3217">
        <v>134365</v>
      </c>
      <c r="E3217">
        <v>134400</v>
      </c>
    </row>
    <row r="3218" spans="1:5" x14ac:dyDescent="0.25">
      <c r="A3218" s="2">
        <v>45743.583333333336</v>
      </c>
      <c r="B3218">
        <v>134445</v>
      </c>
      <c r="C3218">
        <v>134470</v>
      </c>
      <c r="D3218">
        <v>134380</v>
      </c>
      <c r="E3218">
        <v>134435</v>
      </c>
    </row>
    <row r="3219" spans="1:5" x14ac:dyDescent="0.25">
      <c r="A3219" s="2">
        <v>45743.579861111109</v>
      </c>
      <c r="B3219">
        <v>134475</v>
      </c>
      <c r="C3219">
        <v>134495</v>
      </c>
      <c r="D3219">
        <v>134400</v>
      </c>
      <c r="E3219">
        <v>134440</v>
      </c>
    </row>
    <row r="3220" spans="1:5" x14ac:dyDescent="0.25">
      <c r="A3220" s="2">
        <v>45743.576388888891</v>
      </c>
      <c r="B3220">
        <v>134435</v>
      </c>
      <c r="C3220">
        <v>134505</v>
      </c>
      <c r="D3220">
        <v>134390</v>
      </c>
      <c r="E3220">
        <v>134470</v>
      </c>
    </row>
    <row r="3221" spans="1:5" x14ac:dyDescent="0.25">
      <c r="A3221" s="2">
        <v>45743.572916666664</v>
      </c>
      <c r="B3221">
        <v>134555</v>
      </c>
      <c r="C3221">
        <v>134560</v>
      </c>
      <c r="D3221">
        <v>134415</v>
      </c>
      <c r="E3221">
        <v>134435</v>
      </c>
    </row>
    <row r="3222" spans="1:5" x14ac:dyDescent="0.25">
      <c r="A3222" s="2">
        <v>45743.569444444445</v>
      </c>
      <c r="B3222">
        <v>134590</v>
      </c>
      <c r="C3222">
        <v>134615</v>
      </c>
      <c r="D3222">
        <v>134550</v>
      </c>
      <c r="E3222">
        <v>134555</v>
      </c>
    </row>
    <row r="3223" spans="1:5" x14ac:dyDescent="0.25">
      <c r="A3223" s="2">
        <v>45743.565972222219</v>
      </c>
      <c r="B3223">
        <v>134560</v>
      </c>
      <c r="C3223">
        <v>134620</v>
      </c>
      <c r="D3223">
        <v>134520</v>
      </c>
      <c r="E3223">
        <v>134585</v>
      </c>
    </row>
    <row r="3224" spans="1:5" x14ac:dyDescent="0.25">
      <c r="A3224" s="2">
        <v>45743.5625</v>
      </c>
      <c r="B3224">
        <v>134600</v>
      </c>
      <c r="C3224">
        <v>134635</v>
      </c>
      <c r="D3224">
        <v>134530</v>
      </c>
      <c r="E3224">
        <v>134560</v>
      </c>
    </row>
    <row r="3225" spans="1:5" x14ac:dyDescent="0.25">
      <c r="A3225" s="2">
        <v>45743.559027777781</v>
      </c>
      <c r="B3225">
        <v>134475</v>
      </c>
      <c r="C3225">
        <v>134640</v>
      </c>
      <c r="D3225">
        <v>134455</v>
      </c>
      <c r="E3225">
        <v>134600</v>
      </c>
    </row>
    <row r="3226" spans="1:5" x14ac:dyDescent="0.25">
      <c r="A3226" s="2">
        <v>45743.555555555555</v>
      </c>
      <c r="B3226">
        <v>134475</v>
      </c>
      <c r="C3226">
        <v>134525</v>
      </c>
      <c r="D3226">
        <v>134440</v>
      </c>
      <c r="E3226">
        <v>134475</v>
      </c>
    </row>
    <row r="3227" spans="1:5" x14ac:dyDescent="0.25">
      <c r="A3227" s="2">
        <v>45743.552083333336</v>
      </c>
      <c r="B3227">
        <v>134410</v>
      </c>
      <c r="C3227">
        <v>134475</v>
      </c>
      <c r="D3227">
        <v>134380</v>
      </c>
      <c r="E3227">
        <v>134470</v>
      </c>
    </row>
    <row r="3228" spans="1:5" x14ac:dyDescent="0.25">
      <c r="A3228" s="2">
        <v>45743.548611111109</v>
      </c>
      <c r="B3228">
        <v>134385</v>
      </c>
      <c r="C3228">
        <v>134430</v>
      </c>
      <c r="D3228">
        <v>134285</v>
      </c>
      <c r="E3228">
        <v>134405</v>
      </c>
    </row>
    <row r="3229" spans="1:5" x14ac:dyDescent="0.25">
      <c r="A3229" s="2">
        <v>45743.545138888891</v>
      </c>
      <c r="B3229">
        <v>134435</v>
      </c>
      <c r="C3229">
        <v>134450</v>
      </c>
      <c r="D3229">
        <v>134365</v>
      </c>
      <c r="E3229">
        <v>134380</v>
      </c>
    </row>
    <row r="3230" spans="1:5" x14ac:dyDescent="0.25">
      <c r="A3230" s="2">
        <v>45743.541666666664</v>
      </c>
      <c r="B3230">
        <v>134460</v>
      </c>
      <c r="C3230">
        <v>134515</v>
      </c>
      <c r="D3230">
        <v>134405</v>
      </c>
      <c r="E3230">
        <v>134435</v>
      </c>
    </row>
    <row r="3231" spans="1:5" x14ac:dyDescent="0.25">
      <c r="A3231" s="2">
        <v>45743.538194444445</v>
      </c>
      <c r="B3231">
        <v>134440</v>
      </c>
      <c r="C3231">
        <v>134485</v>
      </c>
      <c r="D3231">
        <v>134390</v>
      </c>
      <c r="E3231">
        <v>134465</v>
      </c>
    </row>
    <row r="3232" spans="1:5" x14ac:dyDescent="0.25">
      <c r="A3232" s="2">
        <v>45743.534722222219</v>
      </c>
      <c r="B3232">
        <v>134435</v>
      </c>
      <c r="C3232">
        <v>134495</v>
      </c>
      <c r="D3232">
        <v>134345</v>
      </c>
      <c r="E3232">
        <v>134440</v>
      </c>
    </row>
    <row r="3233" spans="1:5" x14ac:dyDescent="0.25">
      <c r="A3233" s="2">
        <v>45743.53125</v>
      </c>
      <c r="B3233">
        <v>134515</v>
      </c>
      <c r="C3233">
        <v>134550</v>
      </c>
      <c r="D3233">
        <v>134345</v>
      </c>
      <c r="E3233">
        <v>134435</v>
      </c>
    </row>
    <row r="3234" spans="1:5" x14ac:dyDescent="0.25">
      <c r="A3234" s="2">
        <v>45743.527777777781</v>
      </c>
      <c r="B3234">
        <v>134065</v>
      </c>
      <c r="C3234">
        <v>134575</v>
      </c>
      <c r="D3234">
        <v>134040</v>
      </c>
      <c r="E3234">
        <v>134520</v>
      </c>
    </row>
    <row r="3235" spans="1:5" x14ac:dyDescent="0.25">
      <c r="A3235" s="2">
        <v>45743.524305555555</v>
      </c>
      <c r="B3235">
        <v>134035</v>
      </c>
      <c r="C3235">
        <v>134085</v>
      </c>
      <c r="D3235">
        <v>133965</v>
      </c>
      <c r="E3235">
        <v>134065</v>
      </c>
    </row>
    <row r="3236" spans="1:5" x14ac:dyDescent="0.25">
      <c r="A3236" s="2">
        <v>45743.520833333336</v>
      </c>
      <c r="B3236">
        <v>133925</v>
      </c>
      <c r="C3236">
        <v>134070</v>
      </c>
      <c r="D3236">
        <v>133890</v>
      </c>
      <c r="E3236">
        <v>134035</v>
      </c>
    </row>
    <row r="3237" spans="1:5" x14ac:dyDescent="0.25">
      <c r="A3237" s="2">
        <v>45743.517361111109</v>
      </c>
      <c r="B3237">
        <v>133915</v>
      </c>
      <c r="C3237">
        <v>133950</v>
      </c>
      <c r="D3237">
        <v>133845</v>
      </c>
      <c r="E3237">
        <v>133925</v>
      </c>
    </row>
    <row r="3238" spans="1:5" x14ac:dyDescent="0.25">
      <c r="A3238" s="2">
        <v>45743.513888888891</v>
      </c>
      <c r="B3238">
        <v>133890</v>
      </c>
      <c r="C3238">
        <v>133985</v>
      </c>
      <c r="D3238">
        <v>133865</v>
      </c>
      <c r="E3238">
        <v>133915</v>
      </c>
    </row>
    <row r="3239" spans="1:5" x14ac:dyDescent="0.25">
      <c r="A3239" s="2">
        <v>45743.510416666664</v>
      </c>
      <c r="B3239">
        <v>133760</v>
      </c>
      <c r="C3239">
        <v>133955</v>
      </c>
      <c r="D3239">
        <v>133750</v>
      </c>
      <c r="E3239">
        <v>133885</v>
      </c>
    </row>
    <row r="3240" spans="1:5" x14ac:dyDescent="0.25">
      <c r="A3240" s="2">
        <v>45743.506944444445</v>
      </c>
      <c r="B3240">
        <v>133800</v>
      </c>
      <c r="C3240">
        <v>133850</v>
      </c>
      <c r="D3240">
        <v>133750</v>
      </c>
      <c r="E3240">
        <v>133760</v>
      </c>
    </row>
    <row r="3241" spans="1:5" x14ac:dyDescent="0.25">
      <c r="A3241" s="2">
        <v>45743.503472222219</v>
      </c>
      <c r="B3241">
        <v>133775</v>
      </c>
      <c r="C3241">
        <v>133835</v>
      </c>
      <c r="D3241">
        <v>133700</v>
      </c>
      <c r="E3241">
        <v>133805</v>
      </c>
    </row>
    <row r="3242" spans="1:5" x14ac:dyDescent="0.25">
      <c r="A3242" s="2">
        <v>45743.5</v>
      </c>
      <c r="B3242">
        <v>133685</v>
      </c>
      <c r="C3242">
        <v>133820</v>
      </c>
      <c r="D3242">
        <v>133665</v>
      </c>
      <c r="E3242">
        <v>133780</v>
      </c>
    </row>
    <row r="3243" spans="1:5" x14ac:dyDescent="0.25">
      <c r="A3243" s="2">
        <v>45743.496527777781</v>
      </c>
      <c r="B3243">
        <v>133725</v>
      </c>
      <c r="C3243">
        <v>133740</v>
      </c>
      <c r="D3243">
        <v>133640</v>
      </c>
      <c r="E3243">
        <v>133685</v>
      </c>
    </row>
    <row r="3244" spans="1:5" x14ac:dyDescent="0.25">
      <c r="A3244" s="2">
        <v>45743.493055555555</v>
      </c>
      <c r="B3244">
        <v>133780</v>
      </c>
      <c r="C3244">
        <v>133805</v>
      </c>
      <c r="D3244">
        <v>133675</v>
      </c>
      <c r="E3244">
        <v>133725</v>
      </c>
    </row>
    <row r="3245" spans="1:5" x14ac:dyDescent="0.25">
      <c r="A3245" s="2">
        <v>45743.489583333336</v>
      </c>
      <c r="B3245">
        <v>133790</v>
      </c>
      <c r="C3245">
        <v>133885</v>
      </c>
      <c r="D3245">
        <v>133715</v>
      </c>
      <c r="E3245">
        <v>133780</v>
      </c>
    </row>
    <row r="3246" spans="1:5" x14ac:dyDescent="0.25">
      <c r="A3246" s="2">
        <v>45743.486111111109</v>
      </c>
      <c r="B3246">
        <v>133805</v>
      </c>
      <c r="C3246">
        <v>133835</v>
      </c>
      <c r="D3246">
        <v>133720</v>
      </c>
      <c r="E3246">
        <v>133785</v>
      </c>
    </row>
    <row r="3247" spans="1:5" x14ac:dyDescent="0.25">
      <c r="A3247" s="2">
        <v>45743.482638888891</v>
      </c>
      <c r="B3247">
        <v>133685</v>
      </c>
      <c r="C3247">
        <v>133825</v>
      </c>
      <c r="D3247">
        <v>133630</v>
      </c>
      <c r="E3247">
        <v>133805</v>
      </c>
    </row>
    <row r="3248" spans="1:5" x14ac:dyDescent="0.25">
      <c r="A3248" s="2">
        <v>45743.479166666664</v>
      </c>
      <c r="B3248">
        <v>133730</v>
      </c>
      <c r="C3248">
        <v>133790</v>
      </c>
      <c r="D3248">
        <v>133605</v>
      </c>
      <c r="E3248">
        <v>133690</v>
      </c>
    </row>
    <row r="3249" spans="1:5" x14ac:dyDescent="0.25">
      <c r="A3249" s="2">
        <v>45743.475694444445</v>
      </c>
      <c r="B3249">
        <v>133970</v>
      </c>
      <c r="C3249">
        <v>133990</v>
      </c>
      <c r="D3249">
        <v>133625</v>
      </c>
      <c r="E3249">
        <v>133735</v>
      </c>
    </row>
    <row r="3250" spans="1:5" x14ac:dyDescent="0.25">
      <c r="A3250" s="2">
        <v>45743.472222222219</v>
      </c>
      <c r="B3250">
        <v>133900</v>
      </c>
      <c r="C3250">
        <v>134000</v>
      </c>
      <c r="D3250">
        <v>133875</v>
      </c>
      <c r="E3250">
        <v>133975</v>
      </c>
    </row>
    <row r="3251" spans="1:5" x14ac:dyDescent="0.25">
      <c r="A3251" s="2">
        <v>45743.46875</v>
      </c>
      <c r="B3251">
        <v>133935</v>
      </c>
      <c r="C3251">
        <v>133985</v>
      </c>
      <c r="D3251">
        <v>133845</v>
      </c>
      <c r="E3251">
        <v>133900</v>
      </c>
    </row>
    <row r="3252" spans="1:5" x14ac:dyDescent="0.25">
      <c r="A3252" s="2">
        <v>45743.465277777781</v>
      </c>
      <c r="B3252">
        <v>133725</v>
      </c>
      <c r="C3252">
        <v>133975</v>
      </c>
      <c r="D3252">
        <v>133695</v>
      </c>
      <c r="E3252">
        <v>133935</v>
      </c>
    </row>
    <row r="3253" spans="1:5" x14ac:dyDescent="0.25">
      <c r="A3253" s="2">
        <v>45743.461805555555</v>
      </c>
      <c r="B3253">
        <v>133565</v>
      </c>
      <c r="C3253">
        <v>133750</v>
      </c>
      <c r="D3253">
        <v>133545</v>
      </c>
      <c r="E3253">
        <v>133730</v>
      </c>
    </row>
    <row r="3254" spans="1:5" x14ac:dyDescent="0.25">
      <c r="A3254" s="2">
        <v>45743.458333333336</v>
      </c>
      <c r="B3254">
        <v>133790</v>
      </c>
      <c r="C3254">
        <v>133815</v>
      </c>
      <c r="D3254">
        <v>133530</v>
      </c>
      <c r="E3254">
        <v>133570</v>
      </c>
    </row>
    <row r="3255" spans="1:5" x14ac:dyDescent="0.25">
      <c r="A3255" s="2">
        <v>45743.454861111109</v>
      </c>
      <c r="B3255">
        <v>133690</v>
      </c>
      <c r="C3255">
        <v>133910</v>
      </c>
      <c r="D3255">
        <v>133640</v>
      </c>
      <c r="E3255">
        <v>133785</v>
      </c>
    </row>
    <row r="3256" spans="1:5" x14ac:dyDescent="0.25">
      <c r="A3256" s="2">
        <v>45743.451388888891</v>
      </c>
      <c r="B3256">
        <v>133760</v>
      </c>
      <c r="C3256">
        <v>133815</v>
      </c>
      <c r="D3256">
        <v>133650</v>
      </c>
      <c r="E3256">
        <v>133690</v>
      </c>
    </row>
    <row r="3257" spans="1:5" x14ac:dyDescent="0.25">
      <c r="A3257" s="2">
        <v>45743.447916666664</v>
      </c>
      <c r="B3257">
        <v>133830</v>
      </c>
      <c r="C3257">
        <v>133895</v>
      </c>
      <c r="D3257">
        <v>133730</v>
      </c>
      <c r="E3257">
        <v>133760</v>
      </c>
    </row>
    <row r="3258" spans="1:5" x14ac:dyDescent="0.25">
      <c r="A3258" s="2">
        <v>45743.444444444445</v>
      </c>
      <c r="B3258">
        <v>133805</v>
      </c>
      <c r="C3258">
        <v>133855</v>
      </c>
      <c r="D3258">
        <v>133685</v>
      </c>
      <c r="E3258">
        <v>133830</v>
      </c>
    </row>
    <row r="3259" spans="1:5" x14ac:dyDescent="0.25">
      <c r="A3259" s="2">
        <v>45743.440972222219</v>
      </c>
      <c r="B3259">
        <v>133765</v>
      </c>
      <c r="C3259">
        <v>133880</v>
      </c>
      <c r="D3259">
        <v>133705</v>
      </c>
      <c r="E3259">
        <v>133805</v>
      </c>
    </row>
    <row r="3260" spans="1:5" x14ac:dyDescent="0.25">
      <c r="A3260" s="2">
        <v>45743.4375</v>
      </c>
      <c r="B3260">
        <v>133970</v>
      </c>
      <c r="C3260">
        <v>134000</v>
      </c>
      <c r="D3260">
        <v>133700</v>
      </c>
      <c r="E3260">
        <v>133760</v>
      </c>
    </row>
    <row r="3261" spans="1:5" x14ac:dyDescent="0.25">
      <c r="A3261" s="2">
        <v>45743.434027777781</v>
      </c>
      <c r="B3261">
        <v>133810</v>
      </c>
      <c r="C3261">
        <v>134045</v>
      </c>
      <c r="D3261">
        <v>133710</v>
      </c>
      <c r="E3261">
        <v>133965</v>
      </c>
    </row>
    <row r="3262" spans="1:5" x14ac:dyDescent="0.25">
      <c r="A3262" s="2">
        <v>45743.430555555555</v>
      </c>
      <c r="B3262">
        <v>133725</v>
      </c>
      <c r="C3262">
        <v>133940</v>
      </c>
      <c r="D3262">
        <v>133685</v>
      </c>
      <c r="E3262">
        <v>133805</v>
      </c>
    </row>
    <row r="3263" spans="1:5" x14ac:dyDescent="0.25">
      <c r="A3263" s="2">
        <v>45743.427083333336</v>
      </c>
      <c r="B3263">
        <v>133790</v>
      </c>
      <c r="C3263">
        <v>133865</v>
      </c>
      <c r="D3263">
        <v>133580</v>
      </c>
      <c r="E3263">
        <v>133730</v>
      </c>
    </row>
    <row r="3264" spans="1:5" x14ac:dyDescent="0.25">
      <c r="A3264" s="2">
        <v>45743.423611111109</v>
      </c>
      <c r="B3264">
        <v>133270</v>
      </c>
      <c r="C3264">
        <v>133800</v>
      </c>
      <c r="D3264">
        <v>133240</v>
      </c>
      <c r="E3264">
        <v>133785</v>
      </c>
    </row>
    <row r="3265" spans="1:5" x14ac:dyDescent="0.25">
      <c r="A3265" s="2">
        <v>45743.420138888891</v>
      </c>
      <c r="B3265">
        <v>133415</v>
      </c>
      <c r="C3265">
        <v>133575</v>
      </c>
      <c r="D3265">
        <v>133260</v>
      </c>
      <c r="E3265">
        <v>133270</v>
      </c>
    </row>
    <row r="3266" spans="1:5" x14ac:dyDescent="0.25">
      <c r="A3266" s="2">
        <v>45743.416666666664</v>
      </c>
      <c r="B3266">
        <v>133970</v>
      </c>
      <c r="C3266">
        <v>134055</v>
      </c>
      <c r="D3266">
        <v>133390</v>
      </c>
      <c r="E3266">
        <v>133410</v>
      </c>
    </row>
    <row r="3267" spans="1:5" x14ac:dyDescent="0.25">
      <c r="A3267" s="2">
        <v>45743.413194444445</v>
      </c>
      <c r="B3267">
        <v>134025</v>
      </c>
      <c r="C3267">
        <v>134115</v>
      </c>
      <c r="D3267">
        <v>133965</v>
      </c>
      <c r="E3267">
        <v>133970</v>
      </c>
    </row>
    <row r="3268" spans="1:5" x14ac:dyDescent="0.25">
      <c r="A3268" s="2">
        <v>45743.409722222219</v>
      </c>
      <c r="B3268">
        <v>133910</v>
      </c>
      <c r="C3268">
        <v>134100</v>
      </c>
      <c r="D3268">
        <v>133880</v>
      </c>
      <c r="E3268">
        <v>134025</v>
      </c>
    </row>
    <row r="3269" spans="1:5" x14ac:dyDescent="0.25">
      <c r="A3269" s="2">
        <v>45743.40625</v>
      </c>
      <c r="B3269">
        <v>133915</v>
      </c>
      <c r="C3269">
        <v>133945</v>
      </c>
      <c r="D3269">
        <v>133815</v>
      </c>
      <c r="E3269">
        <v>133905</v>
      </c>
    </row>
    <row r="3270" spans="1:5" x14ac:dyDescent="0.25">
      <c r="A3270" s="2">
        <v>45743.402777777781</v>
      </c>
      <c r="B3270">
        <v>134080</v>
      </c>
      <c r="C3270">
        <v>134100</v>
      </c>
      <c r="D3270">
        <v>133830</v>
      </c>
      <c r="E3270">
        <v>133920</v>
      </c>
    </row>
    <row r="3271" spans="1:5" x14ac:dyDescent="0.25">
      <c r="A3271" s="2">
        <v>45743.399305555555</v>
      </c>
      <c r="B3271">
        <v>134055</v>
      </c>
      <c r="C3271">
        <v>134165</v>
      </c>
      <c r="D3271">
        <v>133995</v>
      </c>
      <c r="E3271">
        <v>134080</v>
      </c>
    </row>
    <row r="3272" spans="1:5" x14ac:dyDescent="0.25">
      <c r="A3272" s="2">
        <v>45743.395833333336</v>
      </c>
      <c r="B3272">
        <v>133995</v>
      </c>
      <c r="C3272">
        <v>134095</v>
      </c>
      <c r="D3272">
        <v>133960</v>
      </c>
      <c r="E3272">
        <v>134060</v>
      </c>
    </row>
    <row r="3273" spans="1:5" x14ac:dyDescent="0.25">
      <c r="A3273" s="2">
        <v>45743.392361111109</v>
      </c>
      <c r="B3273">
        <v>133925</v>
      </c>
      <c r="C3273">
        <v>134110</v>
      </c>
      <c r="D3273">
        <v>133920</v>
      </c>
      <c r="E3273">
        <v>133995</v>
      </c>
    </row>
    <row r="3274" spans="1:5" x14ac:dyDescent="0.25">
      <c r="A3274" s="2">
        <v>45743.388888888891</v>
      </c>
      <c r="B3274">
        <v>133805</v>
      </c>
      <c r="C3274">
        <v>133990</v>
      </c>
      <c r="D3274">
        <v>133765</v>
      </c>
      <c r="E3274">
        <v>133925</v>
      </c>
    </row>
    <row r="3275" spans="1:5" x14ac:dyDescent="0.25">
      <c r="A3275" s="2">
        <v>45743.385416666664</v>
      </c>
      <c r="B3275">
        <v>134010</v>
      </c>
      <c r="C3275">
        <v>134015</v>
      </c>
      <c r="D3275">
        <v>133750</v>
      </c>
      <c r="E3275">
        <v>133805</v>
      </c>
    </row>
    <row r="3276" spans="1:5" x14ac:dyDescent="0.25">
      <c r="A3276" s="2">
        <v>45743.381944444445</v>
      </c>
      <c r="B3276">
        <v>133910</v>
      </c>
      <c r="C3276">
        <v>134080</v>
      </c>
      <c r="D3276">
        <v>133865</v>
      </c>
      <c r="E3276">
        <v>134010</v>
      </c>
    </row>
    <row r="3277" spans="1:5" x14ac:dyDescent="0.25">
      <c r="A3277" s="2">
        <v>45743.378472222219</v>
      </c>
      <c r="B3277">
        <v>133970</v>
      </c>
      <c r="C3277">
        <v>133995</v>
      </c>
      <c r="D3277">
        <v>133800</v>
      </c>
      <c r="E3277">
        <v>133905</v>
      </c>
    </row>
    <row r="3278" spans="1:5" x14ac:dyDescent="0.25">
      <c r="A3278" s="2">
        <v>45743.375</v>
      </c>
      <c r="B3278">
        <v>133680</v>
      </c>
      <c r="C3278">
        <v>134015</v>
      </c>
      <c r="D3278">
        <v>133605</v>
      </c>
      <c r="E3278">
        <v>133965</v>
      </c>
    </row>
    <row r="3279" spans="1:5" x14ac:dyDescent="0.25">
      <c r="A3279" s="2">
        <v>45742.763888888891</v>
      </c>
      <c r="B3279">
        <v>132975</v>
      </c>
      <c r="C3279">
        <v>133200</v>
      </c>
      <c r="D3279">
        <v>132945</v>
      </c>
      <c r="E3279">
        <v>133200</v>
      </c>
    </row>
    <row r="3280" spans="1:5" x14ac:dyDescent="0.25">
      <c r="A3280" s="2">
        <v>45742.760416666664</v>
      </c>
      <c r="B3280">
        <v>133235</v>
      </c>
      <c r="C3280">
        <v>133245</v>
      </c>
      <c r="D3280">
        <v>132605</v>
      </c>
      <c r="E3280">
        <v>132980</v>
      </c>
    </row>
    <row r="3281" spans="1:5" x14ac:dyDescent="0.25">
      <c r="A3281" s="2">
        <v>45742.756944444445</v>
      </c>
      <c r="B3281">
        <v>133290</v>
      </c>
      <c r="C3281">
        <v>133325</v>
      </c>
      <c r="D3281">
        <v>133225</v>
      </c>
      <c r="E3281">
        <v>133235</v>
      </c>
    </row>
    <row r="3282" spans="1:5" x14ac:dyDescent="0.25">
      <c r="A3282" s="2">
        <v>45742.753472222219</v>
      </c>
      <c r="B3282">
        <v>133285</v>
      </c>
      <c r="C3282">
        <v>133305</v>
      </c>
      <c r="D3282">
        <v>133225</v>
      </c>
      <c r="E3282">
        <v>133285</v>
      </c>
    </row>
    <row r="3283" spans="1:5" x14ac:dyDescent="0.25">
      <c r="A3283" s="2">
        <v>45742.75</v>
      </c>
      <c r="B3283">
        <v>133315</v>
      </c>
      <c r="C3283">
        <v>133335</v>
      </c>
      <c r="D3283">
        <v>133225</v>
      </c>
      <c r="E3283">
        <v>133285</v>
      </c>
    </row>
    <row r="3284" spans="1:5" x14ac:dyDescent="0.25">
      <c r="A3284" s="2">
        <v>45742.746527777781</v>
      </c>
      <c r="B3284">
        <v>133340</v>
      </c>
      <c r="C3284">
        <v>133350</v>
      </c>
      <c r="D3284">
        <v>133275</v>
      </c>
      <c r="E3284">
        <v>133315</v>
      </c>
    </row>
    <row r="3285" spans="1:5" x14ac:dyDescent="0.25">
      <c r="A3285" s="2">
        <v>45742.743055555555</v>
      </c>
      <c r="B3285">
        <v>133260</v>
      </c>
      <c r="C3285">
        <v>133360</v>
      </c>
      <c r="D3285">
        <v>133230</v>
      </c>
      <c r="E3285">
        <v>133340</v>
      </c>
    </row>
    <row r="3286" spans="1:5" x14ac:dyDescent="0.25">
      <c r="A3286" s="2">
        <v>45742.739583333336</v>
      </c>
      <c r="B3286">
        <v>133310</v>
      </c>
      <c r="C3286">
        <v>133350</v>
      </c>
      <c r="D3286">
        <v>133260</v>
      </c>
      <c r="E3286">
        <v>133260</v>
      </c>
    </row>
    <row r="3287" spans="1:5" x14ac:dyDescent="0.25">
      <c r="A3287" s="2">
        <v>45742.736111111109</v>
      </c>
      <c r="B3287">
        <v>133320</v>
      </c>
      <c r="C3287">
        <v>133360</v>
      </c>
      <c r="D3287">
        <v>133275</v>
      </c>
      <c r="E3287">
        <v>133305</v>
      </c>
    </row>
    <row r="3288" spans="1:5" x14ac:dyDescent="0.25">
      <c r="A3288" s="2">
        <v>45742.732638888891</v>
      </c>
      <c r="B3288">
        <v>133250</v>
      </c>
      <c r="C3288">
        <v>133330</v>
      </c>
      <c r="D3288">
        <v>133215</v>
      </c>
      <c r="E3288">
        <v>133320</v>
      </c>
    </row>
    <row r="3289" spans="1:5" x14ac:dyDescent="0.25">
      <c r="A3289" s="2">
        <v>45742.729166666664</v>
      </c>
      <c r="B3289">
        <v>133410</v>
      </c>
      <c r="C3289">
        <v>133420</v>
      </c>
      <c r="D3289">
        <v>133230</v>
      </c>
      <c r="E3289">
        <v>133245</v>
      </c>
    </row>
    <row r="3290" spans="1:5" x14ac:dyDescent="0.25">
      <c r="A3290" s="2">
        <v>45742.725694444445</v>
      </c>
      <c r="B3290">
        <v>133405</v>
      </c>
      <c r="C3290">
        <v>133455</v>
      </c>
      <c r="D3290">
        <v>133385</v>
      </c>
      <c r="E3290">
        <v>133410</v>
      </c>
    </row>
    <row r="3291" spans="1:5" x14ac:dyDescent="0.25">
      <c r="A3291" s="2">
        <v>45742.722222222219</v>
      </c>
      <c r="B3291">
        <v>133305</v>
      </c>
      <c r="C3291">
        <v>133445</v>
      </c>
      <c r="D3291">
        <v>133290</v>
      </c>
      <c r="E3291">
        <v>133400</v>
      </c>
    </row>
    <row r="3292" spans="1:5" x14ac:dyDescent="0.25">
      <c r="A3292" s="2">
        <v>45742.71875</v>
      </c>
      <c r="B3292">
        <v>133355</v>
      </c>
      <c r="C3292">
        <v>133370</v>
      </c>
      <c r="D3292">
        <v>133275</v>
      </c>
      <c r="E3292">
        <v>133300</v>
      </c>
    </row>
    <row r="3293" spans="1:5" x14ac:dyDescent="0.25">
      <c r="A3293" s="2">
        <v>45742.715277777781</v>
      </c>
      <c r="B3293">
        <v>133505</v>
      </c>
      <c r="C3293">
        <v>133520</v>
      </c>
      <c r="D3293">
        <v>133325</v>
      </c>
      <c r="E3293">
        <v>133360</v>
      </c>
    </row>
    <row r="3294" spans="1:5" x14ac:dyDescent="0.25">
      <c r="A3294" s="2">
        <v>45742.711805555555</v>
      </c>
      <c r="B3294">
        <v>133560</v>
      </c>
      <c r="C3294">
        <v>133565</v>
      </c>
      <c r="D3294">
        <v>133425</v>
      </c>
      <c r="E3294">
        <v>133510</v>
      </c>
    </row>
    <row r="3295" spans="1:5" x14ac:dyDescent="0.25">
      <c r="A3295" s="2">
        <v>45742.708333333336</v>
      </c>
      <c r="B3295">
        <v>133540</v>
      </c>
      <c r="C3295">
        <v>133655</v>
      </c>
      <c r="D3295">
        <v>133520</v>
      </c>
      <c r="E3295">
        <v>133560</v>
      </c>
    </row>
    <row r="3296" spans="1:5" x14ac:dyDescent="0.25">
      <c r="A3296" s="2">
        <v>45742.704861111109</v>
      </c>
      <c r="B3296">
        <v>133555</v>
      </c>
      <c r="C3296">
        <v>133600</v>
      </c>
      <c r="D3296">
        <v>133490</v>
      </c>
      <c r="E3296">
        <v>133540</v>
      </c>
    </row>
    <row r="3297" spans="1:5" x14ac:dyDescent="0.25">
      <c r="A3297" s="2">
        <v>45742.701388888891</v>
      </c>
      <c r="B3297">
        <v>133605</v>
      </c>
      <c r="C3297">
        <v>133640</v>
      </c>
      <c r="D3297">
        <v>133500</v>
      </c>
      <c r="E3297">
        <v>133555</v>
      </c>
    </row>
    <row r="3298" spans="1:5" x14ac:dyDescent="0.25">
      <c r="A3298" s="2">
        <v>45742.697916666664</v>
      </c>
      <c r="B3298">
        <v>133465</v>
      </c>
      <c r="C3298">
        <v>133615</v>
      </c>
      <c r="D3298">
        <v>133455</v>
      </c>
      <c r="E3298">
        <v>133610</v>
      </c>
    </row>
    <row r="3299" spans="1:5" x14ac:dyDescent="0.25">
      <c r="A3299" s="2">
        <v>45742.694444444445</v>
      </c>
      <c r="B3299">
        <v>133455</v>
      </c>
      <c r="C3299">
        <v>133525</v>
      </c>
      <c r="D3299">
        <v>133430</v>
      </c>
      <c r="E3299">
        <v>133465</v>
      </c>
    </row>
    <row r="3300" spans="1:5" x14ac:dyDescent="0.25">
      <c r="A3300" s="2">
        <v>45742.690972222219</v>
      </c>
      <c r="B3300">
        <v>133270</v>
      </c>
      <c r="C3300">
        <v>133520</v>
      </c>
      <c r="D3300">
        <v>133240</v>
      </c>
      <c r="E3300">
        <v>133450</v>
      </c>
    </row>
    <row r="3301" spans="1:5" x14ac:dyDescent="0.25">
      <c r="A3301" s="2">
        <v>45742.6875</v>
      </c>
      <c r="B3301">
        <v>133340</v>
      </c>
      <c r="C3301">
        <v>133355</v>
      </c>
      <c r="D3301">
        <v>133270</v>
      </c>
      <c r="E3301">
        <v>133275</v>
      </c>
    </row>
    <row r="3302" spans="1:5" x14ac:dyDescent="0.25">
      <c r="A3302" s="2">
        <v>45742.684027777781</v>
      </c>
      <c r="B3302">
        <v>133265</v>
      </c>
      <c r="C3302">
        <v>133370</v>
      </c>
      <c r="D3302">
        <v>133220</v>
      </c>
      <c r="E3302">
        <v>133340</v>
      </c>
    </row>
    <row r="3303" spans="1:5" x14ac:dyDescent="0.25">
      <c r="A3303" s="2">
        <v>45742.680555555555</v>
      </c>
      <c r="B3303">
        <v>133270</v>
      </c>
      <c r="C3303">
        <v>133310</v>
      </c>
      <c r="D3303">
        <v>133230</v>
      </c>
      <c r="E3303">
        <v>133265</v>
      </c>
    </row>
    <row r="3304" spans="1:5" x14ac:dyDescent="0.25">
      <c r="A3304" s="2">
        <v>45742.677083333336</v>
      </c>
      <c r="B3304">
        <v>133320</v>
      </c>
      <c r="C3304">
        <v>133325</v>
      </c>
      <c r="D3304">
        <v>133240</v>
      </c>
      <c r="E3304">
        <v>133265</v>
      </c>
    </row>
    <row r="3305" spans="1:5" x14ac:dyDescent="0.25">
      <c r="A3305" s="2">
        <v>45742.673611111109</v>
      </c>
      <c r="B3305">
        <v>133295</v>
      </c>
      <c r="C3305">
        <v>133365</v>
      </c>
      <c r="D3305">
        <v>133275</v>
      </c>
      <c r="E3305">
        <v>133320</v>
      </c>
    </row>
    <row r="3306" spans="1:5" x14ac:dyDescent="0.25">
      <c r="A3306" s="2">
        <v>45742.670138888891</v>
      </c>
      <c r="B3306">
        <v>133250</v>
      </c>
      <c r="C3306">
        <v>133350</v>
      </c>
      <c r="D3306">
        <v>133245</v>
      </c>
      <c r="E3306">
        <v>133295</v>
      </c>
    </row>
    <row r="3307" spans="1:5" x14ac:dyDescent="0.25">
      <c r="A3307" s="2">
        <v>45742.666666666664</v>
      </c>
      <c r="B3307">
        <v>133305</v>
      </c>
      <c r="C3307">
        <v>133320</v>
      </c>
      <c r="D3307">
        <v>133240</v>
      </c>
      <c r="E3307">
        <v>133255</v>
      </c>
    </row>
    <row r="3308" spans="1:5" x14ac:dyDescent="0.25">
      <c r="A3308" s="2">
        <v>45742.663194444445</v>
      </c>
      <c r="B3308">
        <v>133330</v>
      </c>
      <c r="C3308">
        <v>133345</v>
      </c>
      <c r="D3308">
        <v>133255</v>
      </c>
      <c r="E3308">
        <v>133305</v>
      </c>
    </row>
    <row r="3309" spans="1:5" x14ac:dyDescent="0.25">
      <c r="A3309" s="2">
        <v>45742.659722222219</v>
      </c>
      <c r="B3309">
        <v>133380</v>
      </c>
      <c r="C3309">
        <v>133400</v>
      </c>
      <c r="D3309">
        <v>133295</v>
      </c>
      <c r="E3309">
        <v>133335</v>
      </c>
    </row>
    <row r="3310" spans="1:5" x14ac:dyDescent="0.25">
      <c r="A3310" s="2">
        <v>45742.65625</v>
      </c>
      <c r="B3310">
        <v>133335</v>
      </c>
      <c r="C3310">
        <v>133380</v>
      </c>
      <c r="D3310">
        <v>133310</v>
      </c>
      <c r="E3310">
        <v>133380</v>
      </c>
    </row>
    <row r="3311" spans="1:5" x14ac:dyDescent="0.25">
      <c r="A3311" s="2">
        <v>45742.652777777781</v>
      </c>
      <c r="B3311">
        <v>133350</v>
      </c>
      <c r="C3311">
        <v>133405</v>
      </c>
      <c r="D3311">
        <v>133305</v>
      </c>
      <c r="E3311">
        <v>133335</v>
      </c>
    </row>
    <row r="3312" spans="1:5" x14ac:dyDescent="0.25">
      <c r="A3312" s="2">
        <v>45742.649305555555</v>
      </c>
      <c r="B3312">
        <v>133485</v>
      </c>
      <c r="C3312">
        <v>133500</v>
      </c>
      <c r="D3312">
        <v>133330</v>
      </c>
      <c r="E3312">
        <v>133350</v>
      </c>
    </row>
    <row r="3313" spans="1:5" x14ac:dyDescent="0.25">
      <c r="A3313" s="2">
        <v>45742.645833333336</v>
      </c>
      <c r="B3313">
        <v>133395</v>
      </c>
      <c r="C3313">
        <v>133550</v>
      </c>
      <c r="D3313">
        <v>133385</v>
      </c>
      <c r="E3313">
        <v>133485</v>
      </c>
    </row>
    <row r="3314" spans="1:5" x14ac:dyDescent="0.25">
      <c r="A3314" s="2">
        <v>45742.642361111109</v>
      </c>
      <c r="B3314">
        <v>133430</v>
      </c>
      <c r="C3314">
        <v>133445</v>
      </c>
      <c r="D3314">
        <v>133370</v>
      </c>
      <c r="E3314">
        <v>133395</v>
      </c>
    </row>
    <row r="3315" spans="1:5" x14ac:dyDescent="0.25">
      <c r="A3315" s="2">
        <v>45742.638888888891</v>
      </c>
      <c r="B3315">
        <v>133310</v>
      </c>
      <c r="C3315">
        <v>133450</v>
      </c>
      <c r="D3315">
        <v>133300</v>
      </c>
      <c r="E3315">
        <v>133435</v>
      </c>
    </row>
    <row r="3316" spans="1:5" x14ac:dyDescent="0.25">
      <c r="A3316" s="2">
        <v>45742.635416666664</v>
      </c>
      <c r="B3316">
        <v>133315</v>
      </c>
      <c r="C3316">
        <v>133360</v>
      </c>
      <c r="D3316">
        <v>133290</v>
      </c>
      <c r="E3316">
        <v>133315</v>
      </c>
    </row>
    <row r="3317" spans="1:5" x14ac:dyDescent="0.25">
      <c r="A3317" s="2">
        <v>45742.631944444445</v>
      </c>
      <c r="B3317">
        <v>133375</v>
      </c>
      <c r="C3317">
        <v>133410</v>
      </c>
      <c r="D3317">
        <v>133295</v>
      </c>
      <c r="E3317">
        <v>133320</v>
      </c>
    </row>
    <row r="3318" spans="1:5" x14ac:dyDescent="0.25">
      <c r="A3318" s="2">
        <v>45742.628472222219</v>
      </c>
      <c r="B3318">
        <v>133450</v>
      </c>
      <c r="C3318">
        <v>133455</v>
      </c>
      <c r="D3318">
        <v>133265</v>
      </c>
      <c r="E3318">
        <v>133375</v>
      </c>
    </row>
    <row r="3319" spans="1:5" x14ac:dyDescent="0.25">
      <c r="A3319" s="2">
        <v>45742.625</v>
      </c>
      <c r="B3319">
        <v>133315</v>
      </c>
      <c r="C3319">
        <v>133480</v>
      </c>
      <c r="D3319">
        <v>133295</v>
      </c>
      <c r="E3319">
        <v>133445</v>
      </c>
    </row>
    <row r="3320" spans="1:5" x14ac:dyDescent="0.25">
      <c r="A3320" s="2">
        <v>45742.621527777781</v>
      </c>
      <c r="B3320">
        <v>133220</v>
      </c>
      <c r="C3320">
        <v>133380</v>
      </c>
      <c r="D3320">
        <v>133220</v>
      </c>
      <c r="E3320">
        <v>133315</v>
      </c>
    </row>
    <row r="3321" spans="1:5" x14ac:dyDescent="0.25">
      <c r="A3321" s="2">
        <v>45742.618055555555</v>
      </c>
      <c r="B3321">
        <v>133195</v>
      </c>
      <c r="C3321">
        <v>133235</v>
      </c>
      <c r="D3321">
        <v>133150</v>
      </c>
      <c r="E3321">
        <v>133220</v>
      </c>
    </row>
    <row r="3322" spans="1:5" x14ac:dyDescent="0.25">
      <c r="A3322" s="2">
        <v>45742.614583333336</v>
      </c>
      <c r="B3322">
        <v>133190</v>
      </c>
      <c r="C3322">
        <v>133260</v>
      </c>
      <c r="D3322">
        <v>133165</v>
      </c>
      <c r="E3322">
        <v>133190</v>
      </c>
    </row>
    <row r="3323" spans="1:5" x14ac:dyDescent="0.25">
      <c r="A3323" s="2">
        <v>45742.611111111109</v>
      </c>
      <c r="B3323">
        <v>133230</v>
      </c>
      <c r="C3323">
        <v>133250</v>
      </c>
      <c r="D3323">
        <v>133175</v>
      </c>
      <c r="E3323">
        <v>133190</v>
      </c>
    </row>
    <row r="3324" spans="1:5" x14ac:dyDescent="0.25">
      <c r="A3324" s="2">
        <v>45742.607638888891</v>
      </c>
      <c r="B3324">
        <v>133180</v>
      </c>
      <c r="C3324">
        <v>133260</v>
      </c>
      <c r="D3324">
        <v>133130</v>
      </c>
      <c r="E3324">
        <v>133230</v>
      </c>
    </row>
    <row r="3325" spans="1:5" x14ac:dyDescent="0.25">
      <c r="A3325" s="2">
        <v>45742.604166666664</v>
      </c>
      <c r="B3325">
        <v>133295</v>
      </c>
      <c r="C3325">
        <v>133310</v>
      </c>
      <c r="D3325">
        <v>133140</v>
      </c>
      <c r="E3325">
        <v>133180</v>
      </c>
    </row>
    <row r="3326" spans="1:5" x14ac:dyDescent="0.25">
      <c r="A3326" s="2">
        <v>45742.600694444445</v>
      </c>
      <c r="B3326">
        <v>133235</v>
      </c>
      <c r="C3326">
        <v>133330</v>
      </c>
      <c r="D3326">
        <v>133170</v>
      </c>
      <c r="E3326">
        <v>133295</v>
      </c>
    </row>
    <row r="3327" spans="1:5" x14ac:dyDescent="0.25">
      <c r="A3327" s="2">
        <v>45742.597222222219</v>
      </c>
      <c r="B3327">
        <v>133250</v>
      </c>
      <c r="C3327">
        <v>133300</v>
      </c>
      <c r="D3327">
        <v>133095</v>
      </c>
      <c r="E3327">
        <v>133235</v>
      </c>
    </row>
    <row r="3328" spans="1:5" x14ac:dyDescent="0.25">
      <c r="A3328" s="2">
        <v>45742.59375</v>
      </c>
      <c r="B3328">
        <v>133385</v>
      </c>
      <c r="C3328">
        <v>133400</v>
      </c>
      <c r="D3328">
        <v>133220</v>
      </c>
      <c r="E3328">
        <v>133250</v>
      </c>
    </row>
    <row r="3329" spans="1:5" x14ac:dyDescent="0.25">
      <c r="A3329" s="2">
        <v>45742.590277777781</v>
      </c>
      <c r="B3329">
        <v>133350</v>
      </c>
      <c r="C3329">
        <v>133395</v>
      </c>
      <c r="D3329">
        <v>133295</v>
      </c>
      <c r="E3329">
        <v>133385</v>
      </c>
    </row>
    <row r="3330" spans="1:5" x14ac:dyDescent="0.25">
      <c r="A3330" s="2">
        <v>45742.586805555555</v>
      </c>
      <c r="B3330">
        <v>133360</v>
      </c>
      <c r="C3330">
        <v>133400</v>
      </c>
      <c r="D3330">
        <v>133275</v>
      </c>
      <c r="E3330">
        <v>133350</v>
      </c>
    </row>
    <row r="3331" spans="1:5" x14ac:dyDescent="0.25">
      <c r="A3331" s="2">
        <v>45742.583333333336</v>
      </c>
      <c r="B3331">
        <v>133395</v>
      </c>
      <c r="C3331">
        <v>133415</v>
      </c>
      <c r="D3331">
        <v>133325</v>
      </c>
      <c r="E3331">
        <v>133360</v>
      </c>
    </row>
    <row r="3332" spans="1:5" x14ac:dyDescent="0.25">
      <c r="A3332" s="2">
        <v>45742.579861111109</v>
      </c>
      <c r="B3332">
        <v>133440</v>
      </c>
      <c r="C3332">
        <v>133470</v>
      </c>
      <c r="D3332">
        <v>133365</v>
      </c>
      <c r="E3332">
        <v>133390</v>
      </c>
    </row>
    <row r="3333" spans="1:5" x14ac:dyDescent="0.25">
      <c r="A3333" s="2">
        <v>45742.576388888891</v>
      </c>
      <c r="B3333">
        <v>133575</v>
      </c>
      <c r="C3333">
        <v>133590</v>
      </c>
      <c r="D3333">
        <v>133390</v>
      </c>
      <c r="E3333">
        <v>133440</v>
      </c>
    </row>
    <row r="3334" spans="1:5" x14ac:dyDescent="0.25">
      <c r="A3334" s="2">
        <v>45742.572916666664</v>
      </c>
      <c r="B3334">
        <v>133550</v>
      </c>
      <c r="C3334">
        <v>133875</v>
      </c>
      <c r="D3334">
        <v>133550</v>
      </c>
      <c r="E3334">
        <v>133570</v>
      </c>
    </row>
    <row r="3335" spans="1:5" x14ac:dyDescent="0.25">
      <c r="A3335" s="2">
        <v>45742.569444444445</v>
      </c>
      <c r="B3335">
        <v>133550</v>
      </c>
      <c r="C3335">
        <v>133650</v>
      </c>
      <c r="D3335">
        <v>133510</v>
      </c>
      <c r="E3335">
        <v>133555</v>
      </c>
    </row>
    <row r="3336" spans="1:5" x14ac:dyDescent="0.25">
      <c r="A3336" s="2">
        <v>45742.565972222219</v>
      </c>
      <c r="B3336">
        <v>133435</v>
      </c>
      <c r="C3336">
        <v>133555</v>
      </c>
      <c r="D3336">
        <v>133415</v>
      </c>
      <c r="E3336">
        <v>133545</v>
      </c>
    </row>
    <row r="3337" spans="1:5" x14ac:dyDescent="0.25">
      <c r="A3337" s="2">
        <v>45742.5625</v>
      </c>
      <c r="B3337">
        <v>133405</v>
      </c>
      <c r="C3337">
        <v>133460</v>
      </c>
      <c r="D3337">
        <v>133370</v>
      </c>
      <c r="E3337">
        <v>133440</v>
      </c>
    </row>
    <row r="3338" spans="1:5" x14ac:dyDescent="0.25">
      <c r="A3338" s="2">
        <v>45742.559027777781</v>
      </c>
      <c r="B3338">
        <v>133390</v>
      </c>
      <c r="C3338">
        <v>133470</v>
      </c>
      <c r="D3338">
        <v>133385</v>
      </c>
      <c r="E3338">
        <v>133405</v>
      </c>
    </row>
    <row r="3339" spans="1:5" x14ac:dyDescent="0.25">
      <c r="A3339" s="2">
        <v>45742.555555555555</v>
      </c>
      <c r="B3339">
        <v>133355</v>
      </c>
      <c r="C3339">
        <v>133420</v>
      </c>
      <c r="D3339">
        <v>133340</v>
      </c>
      <c r="E3339">
        <v>133390</v>
      </c>
    </row>
    <row r="3340" spans="1:5" x14ac:dyDescent="0.25">
      <c r="A3340" s="2">
        <v>45742.552083333336</v>
      </c>
      <c r="B3340">
        <v>133365</v>
      </c>
      <c r="C3340">
        <v>133390</v>
      </c>
      <c r="D3340">
        <v>133320</v>
      </c>
      <c r="E3340">
        <v>133355</v>
      </c>
    </row>
    <row r="3341" spans="1:5" x14ac:dyDescent="0.25">
      <c r="A3341" s="2">
        <v>45742.548611111109</v>
      </c>
      <c r="B3341">
        <v>133485</v>
      </c>
      <c r="C3341">
        <v>133485</v>
      </c>
      <c r="D3341">
        <v>133330</v>
      </c>
      <c r="E3341">
        <v>133365</v>
      </c>
    </row>
    <row r="3342" spans="1:5" x14ac:dyDescent="0.25">
      <c r="A3342" s="2">
        <v>45742.545138888891</v>
      </c>
      <c r="B3342">
        <v>133475</v>
      </c>
      <c r="C3342">
        <v>133535</v>
      </c>
      <c r="D3342">
        <v>133455</v>
      </c>
      <c r="E3342">
        <v>133485</v>
      </c>
    </row>
    <row r="3343" spans="1:5" x14ac:dyDescent="0.25">
      <c r="A3343" s="2">
        <v>45742.541666666664</v>
      </c>
      <c r="B3343">
        <v>133370</v>
      </c>
      <c r="C3343">
        <v>133515</v>
      </c>
      <c r="D3343">
        <v>133365</v>
      </c>
      <c r="E3343">
        <v>133475</v>
      </c>
    </row>
    <row r="3344" spans="1:5" x14ac:dyDescent="0.25">
      <c r="A3344" s="2">
        <v>45742.538194444445</v>
      </c>
      <c r="B3344">
        <v>133400</v>
      </c>
      <c r="C3344">
        <v>133445</v>
      </c>
      <c r="D3344">
        <v>133265</v>
      </c>
      <c r="E3344">
        <v>133370</v>
      </c>
    </row>
    <row r="3345" spans="1:5" x14ac:dyDescent="0.25">
      <c r="A3345" s="2">
        <v>45742.534722222219</v>
      </c>
      <c r="B3345">
        <v>133470</v>
      </c>
      <c r="C3345">
        <v>133470</v>
      </c>
      <c r="D3345">
        <v>133265</v>
      </c>
      <c r="E3345">
        <v>133395</v>
      </c>
    </row>
    <row r="3346" spans="1:5" x14ac:dyDescent="0.25">
      <c r="A3346" s="2">
        <v>45742.53125</v>
      </c>
      <c r="B3346">
        <v>133540</v>
      </c>
      <c r="C3346">
        <v>133575</v>
      </c>
      <c r="D3346">
        <v>133450</v>
      </c>
      <c r="E3346">
        <v>133470</v>
      </c>
    </row>
    <row r="3347" spans="1:5" x14ac:dyDescent="0.25">
      <c r="A3347" s="2">
        <v>45742.527777777781</v>
      </c>
      <c r="B3347">
        <v>133530</v>
      </c>
      <c r="C3347">
        <v>133580</v>
      </c>
      <c r="D3347">
        <v>133470</v>
      </c>
      <c r="E3347">
        <v>133535</v>
      </c>
    </row>
    <row r="3348" spans="1:5" x14ac:dyDescent="0.25">
      <c r="A3348" s="2">
        <v>45742.524305555555</v>
      </c>
      <c r="B3348">
        <v>133520</v>
      </c>
      <c r="C3348">
        <v>133565</v>
      </c>
      <c r="D3348">
        <v>133480</v>
      </c>
      <c r="E3348">
        <v>133535</v>
      </c>
    </row>
    <row r="3349" spans="1:5" x14ac:dyDescent="0.25">
      <c r="A3349" s="2">
        <v>45742.520833333336</v>
      </c>
      <c r="B3349">
        <v>133435</v>
      </c>
      <c r="C3349">
        <v>133565</v>
      </c>
      <c r="D3349">
        <v>133420</v>
      </c>
      <c r="E3349">
        <v>133515</v>
      </c>
    </row>
    <row r="3350" spans="1:5" x14ac:dyDescent="0.25">
      <c r="A3350" s="2">
        <v>45742.517361111109</v>
      </c>
      <c r="B3350">
        <v>133410</v>
      </c>
      <c r="C3350">
        <v>133540</v>
      </c>
      <c r="D3350">
        <v>133375</v>
      </c>
      <c r="E3350">
        <v>133440</v>
      </c>
    </row>
    <row r="3351" spans="1:5" x14ac:dyDescent="0.25">
      <c r="A3351" s="2">
        <v>45742.513888888891</v>
      </c>
      <c r="B3351">
        <v>133350</v>
      </c>
      <c r="C3351">
        <v>133530</v>
      </c>
      <c r="D3351">
        <v>133350</v>
      </c>
      <c r="E3351">
        <v>133405</v>
      </c>
    </row>
    <row r="3352" spans="1:5" x14ac:dyDescent="0.25">
      <c r="A3352" s="2">
        <v>45742.510416666664</v>
      </c>
      <c r="B3352">
        <v>133400</v>
      </c>
      <c r="C3352">
        <v>133430</v>
      </c>
      <c r="D3352">
        <v>133300</v>
      </c>
      <c r="E3352">
        <v>133345</v>
      </c>
    </row>
    <row r="3353" spans="1:5" x14ac:dyDescent="0.25">
      <c r="A3353" s="2">
        <v>45742.506944444445</v>
      </c>
      <c r="B3353">
        <v>133415</v>
      </c>
      <c r="C3353">
        <v>133455</v>
      </c>
      <c r="D3353">
        <v>133345</v>
      </c>
      <c r="E3353">
        <v>133405</v>
      </c>
    </row>
    <row r="3354" spans="1:5" x14ac:dyDescent="0.25">
      <c r="A3354" s="2">
        <v>45742.503472222219</v>
      </c>
      <c r="B3354">
        <v>133445</v>
      </c>
      <c r="C3354">
        <v>133495</v>
      </c>
      <c r="D3354">
        <v>133330</v>
      </c>
      <c r="E3354">
        <v>133415</v>
      </c>
    </row>
    <row r="3355" spans="1:5" x14ac:dyDescent="0.25">
      <c r="A3355" s="2">
        <v>45742.5</v>
      </c>
      <c r="B3355">
        <v>133290</v>
      </c>
      <c r="C3355">
        <v>133480</v>
      </c>
      <c r="D3355">
        <v>133265</v>
      </c>
      <c r="E3355">
        <v>133440</v>
      </c>
    </row>
    <row r="3356" spans="1:5" x14ac:dyDescent="0.25">
      <c r="A3356" s="2">
        <v>45742.496527777781</v>
      </c>
      <c r="B3356">
        <v>133435</v>
      </c>
      <c r="C3356">
        <v>133455</v>
      </c>
      <c r="D3356">
        <v>133265</v>
      </c>
      <c r="E3356">
        <v>133290</v>
      </c>
    </row>
    <row r="3357" spans="1:5" x14ac:dyDescent="0.25">
      <c r="A3357" s="2">
        <v>45742.493055555555</v>
      </c>
      <c r="B3357">
        <v>133490</v>
      </c>
      <c r="C3357">
        <v>133510</v>
      </c>
      <c r="D3357">
        <v>133360</v>
      </c>
      <c r="E3357">
        <v>133440</v>
      </c>
    </row>
    <row r="3358" spans="1:5" x14ac:dyDescent="0.25">
      <c r="A3358" s="2">
        <v>45742.489583333336</v>
      </c>
      <c r="B3358">
        <v>133470</v>
      </c>
      <c r="C3358">
        <v>133555</v>
      </c>
      <c r="D3358">
        <v>133425</v>
      </c>
      <c r="E3358">
        <v>133490</v>
      </c>
    </row>
    <row r="3359" spans="1:5" x14ac:dyDescent="0.25">
      <c r="A3359" s="2">
        <v>45742.486111111109</v>
      </c>
      <c r="B3359">
        <v>133390</v>
      </c>
      <c r="C3359">
        <v>133500</v>
      </c>
      <c r="D3359">
        <v>133330</v>
      </c>
      <c r="E3359">
        <v>133475</v>
      </c>
    </row>
    <row r="3360" spans="1:5" x14ac:dyDescent="0.25">
      <c r="A3360" s="2">
        <v>45742.482638888891</v>
      </c>
      <c r="B3360">
        <v>133600</v>
      </c>
      <c r="C3360">
        <v>133630</v>
      </c>
      <c r="D3360">
        <v>133365</v>
      </c>
      <c r="E3360">
        <v>133395</v>
      </c>
    </row>
    <row r="3361" spans="1:5" x14ac:dyDescent="0.25">
      <c r="A3361" s="2">
        <v>45742.479166666664</v>
      </c>
      <c r="B3361">
        <v>133605</v>
      </c>
      <c r="C3361">
        <v>133670</v>
      </c>
      <c r="D3361">
        <v>133555</v>
      </c>
      <c r="E3361">
        <v>133605</v>
      </c>
    </row>
    <row r="3362" spans="1:5" x14ac:dyDescent="0.25">
      <c r="A3362" s="2">
        <v>45742.475694444445</v>
      </c>
      <c r="B3362">
        <v>133620</v>
      </c>
      <c r="C3362">
        <v>133705</v>
      </c>
      <c r="D3362">
        <v>133560</v>
      </c>
      <c r="E3362">
        <v>133610</v>
      </c>
    </row>
    <row r="3363" spans="1:5" x14ac:dyDescent="0.25">
      <c r="A3363" s="2">
        <v>45742.472222222219</v>
      </c>
      <c r="B3363">
        <v>133685</v>
      </c>
      <c r="C3363">
        <v>133725</v>
      </c>
      <c r="D3363">
        <v>133565</v>
      </c>
      <c r="E3363">
        <v>133625</v>
      </c>
    </row>
    <row r="3364" spans="1:5" x14ac:dyDescent="0.25">
      <c r="A3364" s="2">
        <v>45742.46875</v>
      </c>
      <c r="B3364">
        <v>133765</v>
      </c>
      <c r="C3364">
        <v>133835</v>
      </c>
      <c r="D3364">
        <v>133630</v>
      </c>
      <c r="E3364">
        <v>133685</v>
      </c>
    </row>
    <row r="3365" spans="1:5" x14ac:dyDescent="0.25">
      <c r="A3365" s="2">
        <v>45742.465277777781</v>
      </c>
      <c r="B3365">
        <v>133450</v>
      </c>
      <c r="C3365">
        <v>133765</v>
      </c>
      <c r="D3365">
        <v>133430</v>
      </c>
      <c r="E3365">
        <v>133760</v>
      </c>
    </row>
    <row r="3366" spans="1:5" x14ac:dyDescent="0.25">
      <c r="A3366" s="2">
        <v>45742.461805555555</v>
      </c>
      <c r="B3366">
        <v>133395</v>
      </c>
      <c r="C3366">
        <v>133520</v>
      </c>
      <c r="D3366">
        <v>133360</v>
      </c>
      <c r="E3366">
        <v>133445</v>
      </c>
    </row>
    <row r="3367" spans="1:5" x14ac:dyDescent="0.25">
      <c r="A3367" s="2">
        <v>45742.458333333336</v>
      </c>
      <c r="B3367">
        <v>133435</v>
      </c>
      <c r="C3367">
        <v>133510</v>
      </c>
      <c r="D3367">
        <v>133340</v>
      </c>
      <c r="E3367">
        <v>133400</v>
      </c>
    </row>
    <row r="3368" spans="1:5" x14ac:dyDescent="0.25">
      <c r="A3368" s="2">
        <v>45742.454861111109</v>
      </c>
      <c r="B3368">
        <v>133400</v>
      </c>
      <c r="C3368">
        <v>133520</v>
      </c>
      <c r="D3368">
        <v>133320</v>
      </c>
      <c r="E3368">
        <v>133435</v>
      </c>
    </row>
    <row r="3369" spans="1:5" x14ac:dyDescent="0.25">
      <c r="A3369" s="2">
        <v>45742.451388888891</v>
      </c>
      <c r="B3369">
        <v>133305</v>
      </c>
      <c r="C3369">
        <v>133460</v>
      </c>
      <c r="D3369">
        <v>133255</v>
      </c>
      <c r="E3369">
        <v>133400</v>
      </c>
    </row>
    <row r="3370" spans="1:5" x14ac:dyDescent="0.25">
      <c r="A3370" s="2">
        <v>45742.447916666664</v>
      </c>
      <c r="B3370">
        <v>133175</v>
      </c>
      <c r="C3370">
        <v>133370</v>
      </c>
      <c r="D3370">
        <v>133050</v>
      </c>
      <c r="E3370">
        <v>133300</v>
      </c>
    </row>
    <row r="3371" spans="1:5" x14ac:dyDescent="0.25">
      <c r="A3371" s="2">
        <v>45742.444444444445</v>
      </c>
      <c r="B3371">
        <v>133270</v>
      </c>
      <c r="C3371">
        <v>133325</v>
      </c>
      <c r="D3371">
        <v>133030</v>
      </c>
      <c r="E3371">
        <v>133175</v>
      </c>
    </row>
    <row r="3372" spans="1:5" x14ac:dyDescent="0.25">
      <c r="A3372" s="2">
        <v>45742.440972222219</v>
      </c>
      <c r="B3372">
        <v>133465</v>
      </c>
      <c r="C3372">
        <v>133475</v>
      </c>
      <c r="D3372">
        <v>133245</v>
      </c>
      <c r="E3372">
        <v>133270</v>
      </c>
    </row>
    <row r="3373" spans="1:5" x14ac:dyDescent="0.25">
      <c r="A3373" s="2">
        <v>45742.4375</v>
      </c>
      <c r="B3373">
        <v>133320</v>
      </c>
      <c r="C3373">
        <v>133565</v>
      </c>
      <c r="D3373">
        <v>133310</v>
      </c>
      <c r="E3373">
        <v>133465</v>
      </c>
    </row>
    <row r="3374" spans="1:5" x14ac:dyDescent="0.25">
      <c r="A3374" s="2">
        <v>45742.434027777781</v>
      </c>
      <c r="B3374">
        <v>133550</v>
      </c>
      <c r="C3374">
        <v>133565</v>
      </c>
      <c r="D3374">
        <v>133235</v>
      </c>
      <c r="E3374">
        <v>133325</v>
      </c>
    </row>
    <row r="3375" spans="1:5" x14ac:dyDescent="0.25">
      <c r="A3375" s="2">
        <v>45742.430555555555</v>
      </c>
      <c r="B3375">
        <v>133650</v>
      </c>
      <c r="C3375">
        <v>133795</v>
      </c>
      <c r="D3375">
        <v>133505</v>
      </c>
      <c r="E3375">
        <v>133550</v>
      </c>
    </row>
    <row r="3376" spans="1:5" x14ac:dyDescent="0.25">
      <c r="A3376" s="2">
        <v>45742.427083333336</v>
      </c>
      <c r="B3376">
        <v>133560</v>
      </c>
      <c r="C3376">
        <v>133695</v>
      </c>
      <c r="D3376">
        <v>133410</v>
      </c>
      <c r="E3376">
        <v>133655</v>
      </c>
    </row>
    <row r="3377" spans="1:5" x14ac:dyDescent="0.25">
      <c r="A3377" s="2">
        <v>45742.423611111109</v>
      </c>
      <c r="B3377">
        <v>133445</v>
      </c>
      <c r="C3377">
        <v>133640</v>
      </c>
      <c r="D3377">
        <v>133415</v>
      </c>
      <c r="E3377">
        <v>133560</v>
      </c>
    </row>
    <row r="3378" spans="1:5" x14ac:dyDescent="0.25">
      <c r="A3378" s="2">
        <v>45742.420138888891</v>
      </c>
      <c r="B3378">
        <v>133375</v>
      </c>
      <c r="C3378">
        <v>133460</v>
      </c>
      <c r="D3378">
        <v>133305</v>
      </c>
      <c r="E3378">
        <v>133450</v>
      </c>
    </row>
    <row r="3379" spans="1:5" x14ac:dyDescent="0.25">
      <c r="A3379" s="2">
        <v>45742.416666666664</v>
      </c>
      <c r="B3379">
        <v>133750</v>
      </c>
      <c r="C3379">
        <v>133770</v>
      </c>
      <c r="D3379">
        <v>133355</v>
      </c>
      <c r="E3379">
        <v>133380</v>
      </c>
    </row>
    <row r="3380" spans="1:5" x14ac:dyDescent="0.25">
      <c r="A3380" s="2">
        <v>45742.413194444445</v>
      </c>
      <c r="B3380">
        <v>133600</v>
      </c>
      <c r="C3380">
        <v>133755</v>
      </c>
      <c r="D3380">
        <v>133595</v>
      </c>
      <c r="E3380">
        <v>133755</v>
      </c>
    </row>
    <row r="3381" spans="1:5" x14ac:dyDescent="0.25">
      <c r="A3381" s="2">
        <v>45742.409722222219</v>
      </c>
      <c r="B3381">
        <v>133555</v>
      </c>
      <c r="C3381">
        <v>133660</v>
      </c>
      <c r="D3381">
        <v>133540</v>
      </c>
      <c r="E3381">
        <v>133595</v>
      </c>
    </row>
    <row r="3382" spans="1:5" x14ac:dyDescent="0.25">
      <c r="A3382" s="2">
        <v>45742.40625</v>
      </c>
      <c r="B3382">
        <v>133470</v>
      </c>
      <c r="C3382">
        <v>133585</v>
      </c>
      <c r="D3382">
        <v>133435</v>
      </c>
      <c r="E3382">
        <v>133555</v>
      </c>
    </row>
    <row r="3383" spans="1:5" x14ac:dyDescent="0.25">
      <c r="A3383" s="2">
        <v>45742.402777777781</v>
      </c>
      <c r="B3383">
        <v>133480</v>
      </c>
      <c r="C3383">
        <v>133520</v>
      </c>
      <c r="D3383">
        <v>133380</v>
      </c>
      <c r="E3383">
        <v>133470</v>
      </c>
    </row>
    <row r="3384" spans="1:5" x14ac:dyDescent="0.25">
      <c r="A3384" s="2">
        <v>45742.399305555555</v>
      </c>
      <c r="B3384">
        <v>133485</v>
      </c>
      <c r="C3384">
        <v>133505</v>
      </c>
      <c r="D3384">
        <v>133430</v>
      </c>
      <c r="E3384">
        <v>133480</v>
      </c>
    </row>
    <row r="3385" spans="1:5" x14ac:dyDescent="0.25">
      <c r="A3385" s="2">
        <v>45742.395833333336</v>
      </c>
      <c r="B3385">
        <v>133485</v>
      </c>
      <c r="C3385">
        <v>133565</v>
      </c>
      <c r="D3385">
        <v>133430</v>
      </c>
      <c r="E3385">
        <v>133485</v>
      </c>
    </row>
    <row r="3386" spans="1:5" x14ac:dyDescent="0.25">
      <c r="A3386" s="2">
        <v>45742.392361111109</v>
      </c>
      <c r="B3386">
        <v>133620</v>
      </c>
      <c r="C3386">
        <v>133625</v>
      </c>
      <c r="D3386">
        <v>133455</v>
      </c>
      <c r="E3386">
        <v>133480</v>
      </c>
    </row>
    <row r="3387" spans="1:5" x14ac:dyDescent="0.25">
      <c r="A3387" s="2">
        <v>45742.388888888891</v>
      </c>
      <c r="B3387">
        <v>133415</v>
      </c>
      <c r="C3387">
        <v>133670</v>
      </c>
      <c r="D3387">
        <v>133360</v>
      </c>
      <c r="E3387">
        <v>133625</v>
      </c>
    </row>
    <row r="3388" spans="1:5" x14ac:dyDescent="0.25">
      <c r="A3388" s="2">
        <v>45742.385416666664</v>
      </c>
      <c r="B3388">
        <v>133300</v>
      </c>
      <c r="C3388">
        <v>133475</v>
      </c>
      <c r="D3388">
        <v>133280</v>
      </c>
      <c r="E3388">
        <v>133410</v>
      </c>
    </row>
    <row r="3389" spans="1:5" x14ac:dyDescent="0.25">
      <c r="A3389" s="2">
        <v>45742.381944444445</v>
      </c>
      <c r="B3389">
        <v>133230</v>
      </c>
      <c r="C3389">
        <v>133395</v>
      </c>
      <c r="D3389">
        <v>133225</v>
      </c>
      <c r="E3389">
        <v>133305</v>
      </c>
    </row>
    <row r="3390" spans="1:5" x14ac:dyDescent="0.25">
      <c r="A3390" s="2">
        <v>45742.378472222219</v>
      </c>
      <c r="B3390">
        <v>133505</v>
      </c>
      <c r="C3390">
        <v>133510</v>
      </c>
      <c r="D3390">
        <v>133150</v>
      </c>
      <c r="E3390">
        <v>133230</v>
      </c>
    </row>
    <row r="3391" spans="1:5" x14ac:dyDescent="0.25">
      <c r="A3391" s="2">
        <v>45742.375</v>
      </c>
      <c r="B3391">
        <v>133180</v>
      </c>
      <c r="C3391">
        <v>133630</v>
      </c>
      <c r="D3391">
        <v>133000</v>
      </c>
      <c r="E3391">
        <v>133505</v>
      </c>
    </row>
    <row r="3392" spans="1:5" x14ac:dyDescent="0.25">
      <c r="A3392" s="2">
        <v>45741.763888888891</v>
      </c>
      <c r="B3392">
        <v>133105</v>
      </c>
      <c r="C3392">
        <v>133195</v>
      </c>
      <c r="D3392">
        <v>133055</v>
      </c>
      <c r="E3392">
        <v>133195</v>
      </c>
    </row>
    <row r="3393" spans="1:5" x14ac:dyDescent="0.25">
      <c r="A3393" s="2">
        <v>45741.760416666664</v>
      </c>
      <c r="B3393">
        <v>133235</v>
      </c>
      <c r="C3393">
        <v>133245</v>
      </c>
      <c r="D3393">
        <v>133070</v>
      </c>
      <c r="E3393">
        <v>133110</v>
      </c>
    </row>
    <row r="3394" spans="1:5" x14ac:dyDescent="0.25">
      <c r="A3394" s="2">
        <v>45741.756944444445</v>
      </c>
      <c r="B3394">
        <v>133160</v>
      </c>
      <c r="C3394">
        <v>133250</v>
      </c>
      <c r="D3394">
        <v>133160</v>
      </c>
      <c r="E3394">
        <v>133240</v>
      </c>
    </row>
    <row r="3395" spans="1:5" x14ac:dyDescent="0.25">
      <c r="A3395" s="2">
        <v>45741.753472222219</v>
      </c>
      <c r="B3395">
        <v>133160</v>
      </c>
      <c r="C3395">
        <v>133200</v>
      </c>
      <c r="D3395">
        <v>133115</v>
      </c>
      <c r="E3395">
        <v>133165</v>
      </c>
    </row>
    <row r="3396" spans="1:5" x14ac:dyDescent="0.25">
      <c r="A3396" s="2">
        <v>45741.75</v>
      </c>
      <c r="B3396">
        <v>133350</v>
      </c>
      <c r="C3396">
        <v>133360</v>
      </c>
      <c r="D3396">
        <v>133150</v>
      </c>
      <c r="E3396">
        <v>133160</v>
      </c>
    </row>
    <row r="3397" spans="1:5" x14ac:dyDescent="0.25">
      <c r="A3397" s="2">
        <v>45741.746527777781</v>
      </c>
      <c r="B3397">
        <v>133285</v>
      </c>
      <c r="C3397">
        <v>133400</v>
      </c>
      <c r="D3397">
        <v>133245</v>
      </c>
      <c r="E3397">
        <v>133345</v>
      </c>
    </row>
    <row r="3398" spans="1:5" x14ac:dyDescent="0.25">
      <c r="A3398" s="2">
        <v>45741.743055555555</v>
      </c>
      <c r="B3398">
        <v>133340</v>
      </c>
      <c r="C3398">
        <v>133350</v>
      </c>
      <c r="D3398">
        <v>133260</v>
      </c>
      <c r="E3398">
        <v>133280</v>
      </c>
    </row>
    <row r="3399" spans="1:5" x14ac:dyDescent="0.25">
      <c r="A3399" s="2">
        <v>45741.739583333336</v>
      </c>
      <c r="B3399">
        <v>133225</v>
      </c>
      <c r="C3399">
        <v>133350</v>
      </c>
      <c r="D3399">
        <v>133220</v>
      </c>
      <c r="E3399">
        <v>133340</v>
      </c>
    </row>
    <row r="3400" spans="1:5" x14ac:dyDescent="0.25">
      <c r="A3400" s="2">
        <v>45741.736111111109</v>
      </c>
      <c r="B3400">
        <v>133200</v>
      </c>
      <c r="C3400">
        <v>133245</v>
      </c>
      <c r="D3400">
        <v>133170</v>
      </c>
      <c r="E3400">
        <v>133230</v>
      </c>
    </row>
    <row r="3401" spans="1:5" x14ac:dyDescent="0.25">
      <c r="A3401" s="2">
        <v>45741.732638888891</v>
      </c>
      <c r="B3401">
        <v>133205</v>
      </c>
      <c r="C3401">
        <v>133225</v>
      </c>
      <c r="D3401">
        <v>133180</v>
      </c>
      <c r="E3401">
        <v>133200</v>
      </c>
    </row>
    <row r="3402" spans="1:5" x14ac:dyDescent="0.25">
      <c r="A3402" s="2">
        <v>45741.729166666664</v>
      </c>
      <c r="B3402">
        <v>133210</v>
      </c>
      <c r="C3402">
        <v>133235</v>
      </c>
      <c r="D3402">
        <v>133175</v>
      </c>
      <c r="E3402">
        <v>133205</v>
      </c>
    </row>
    <row r="3403" spans="1:5" x14ac:dyDescent="0.25">
      <c r="A3403" s="2">
        <v>45741.725694444445</v>
      </c>
      <c r="B3403">
        <v>133240</v>
      </c>
      <c r="C3403">
        <v>133250</v>
      </c>
      <c r="D3403">
        <v>133150</v>
      </c>
      <c r="E3403">
        <v>133210</v>
      </c>
    </row>
    <row r="3404" spans="1:5" x14ac:dyDescent="0.25">
      <c r="A3404" s="2">
        <v>45741.722222222219</v>
      </c>
      <c r="B3404">
        <v>133235</v>
      </c>
      <c r="C3404">
        <v>133260</v>
      </c>
      <c r="D3404">
        <v>133215</v>
      </c>
      <c r="E3404">
        <v>133235</v>
      </c>
    </row>
    <row r="3405" spans="1:5" x14ac:dyDescent="0.25">
      <c r="A3405" s="2">
        <v>45741.71875</v>
      </c>
      <c r="B3405">
        <v>133125</v>
      </c>
      <c r="C3405">
        <v>133275</v>
      </c>
      <c r="D3405">
        <v>133105</v>
      </c>
      <c r="E3405">
        <v>133230</v>
      </c>
    </row>
    <row r="3406" spans="1:5" x14ac:dyDescent="0.25">
      <c r="A3406" s="2">
        <v>45741.715277777781</v>
      </c>
      <c r="B3406">
        <v>133060</v>
      </c>
      <c r="C3406">
        <v>133145</v>
      </c>
      <c r="D3406">
        <v>133035</v>
      </c>
      <c r="E3406">
        <v>133130</v>
      </c>
    </row>
    <row r="3407" spans="1:5" x14ac:dyDescent="0.25">
      <c r="A3407" s="2">
        <v>45741.711805555555</v>
      </c>
      <c r="B3407">
        <v>133000</v>
      </c>
      <c r="C3407">
        <v>133070</v>
      </c>
      <c r="D3407">
        <v>132990</v>
      </c>
      <c r="E3407">
        <v>133055</v>
      </c>
    </row>
    <row r="3408" spans="1:5" x14ac:dyDescent="0.25">
      <c r="A3408" s="2">
        <v>45741.708333333336</v>
      </c>
      <c r="B3408">
        <v>133070</v>
      </c>
      <c r="C3408">
        <v>133115</v>
      </c>
      <c r="D3408">
        <v>132980</v>
      </c>
      <c r="E3408">
        <v>133005</v>
      </c>
    </row>
    <row r="3409" spans="1:5" x14ac:dyDescent="0.25">
      <c r="A3409" s="2">
        <v>45741.704861111109</v>
      </c>
      <c r="B3409">
        <v>133020</v>
      </c>
      <c r="C3409">
        <v>133090</v>
      </c>
      <c r="D3409">
        <v>132980</v>
      </c>
      <c r="E3409">
        <v>133075</v>
      </c>
    </row>
    <row r="3410" spans="1:5" x14ac:dyDescent="0.25">
      <c r="A3410" s="2">
        <v>45741.701388888891</v>
      </c>
      <c r="B3410">
        <v>133125</v>
      </c>
      <c r="C3410">
        <v>133130</v>
      </c>
      <c r="D3410">
        <v>132975</v>
      </c>
      <c r="E3410">
        <v>133025</v>
      </c>
    </row>
    <row r="3411" spans="1:5" x14ac:dyDescent="0.25">
      <c r="A3411" s="2">
        <v>45741.697916666664</v>
      </c>
      <c r="B3411">
        <v>133105</v>
      </c>
      <c r="C3411">
        <v>133200</v>
      </c>
      <c r="D3411">
        <v>133090</v>
      </c>
      <c r="E3411">
        <v>133120</v>
      </c>
    </row>
    <row r="3412" spans="1:5" x14ac:dyDescent="0.25">
      <c r="A3412" s="2">
        <v>45741.694444444445</v>
      </c>
      <c r="B3412">
        <v>133030</v>
      </c>
      <c r="C3412">
        <v>133135</v>
      </c>
      <c r="D3412">
        <v>133025</v>
      </c>
      <c r="E3412">
        <v>133100</v>
      </c>
    </row>
    <row r="3413" spans="1:5" x14ac:dyDescent="0.25">
      <c r="A3413" s="2">
        <v>45741.690972222219</v>
      </c>
      <c r="B3413">
        <v>133010</v>
      </c>
      <c r="C3413">
        <v>133075</v>
      </c>
      <c r="D3413">
        <v>132935</v>
      </c>
      <c r="E3413">
        <v>133030</v>
      </c>
    </row>
    <row r="3414" spans="1:5" x14ac:dyDescent="0.25">
      <c r="A3414" s="2">
        <v>45741.6875</v>
      </c>
      <c r="B3414">
        <v>132935</v>
      </c>
      <c r="C3414">
        <v>133015</v>
      </c>
      <c r="D3414">
        <v>132895</v>
      </c>
      <c r="E3414">
        <v>133010</v>
      </c>
    </row>
    <row r="3415" spans="1:5" x14ac:dyDescent="0.25">
      <c r="A3415" s="2">
        <v>45741.684027777781</v>
      </c>
      <c r="B3415">
        <v>132965</v>
      </c>
      <c r="C3415">
        <v>133015</v>
      </c>
      <c r="D3415">
        <v>132905</v>
      </c>
      <c r="E3415">
        <v>132935</v>
      </c>
    </row>
    <row r="3416" spans="1:5" x14ac:dyDescent="0.25">
      <c r="A3416" s="2">
        <v>45741.680555555555</v>
      </c>
      <c r="B3416">
        <v>133120</v>
      </c>
      <c r="C3416">
        <v>133160</v>
      </c>
      <c r="D3416">
        <v>132905</v>
      </c>
      <c r="E3416">
        <v>132965</v>
      </c>
    </row>
    <row r="3417" spans="1:5" x14ac:dyDescent="0.25">
      <c r="A3417" s="2">
        <v>45741.677083333336</v>
      </c>
      <c r="B3417">
        <v>133140</v>
      </c>
      <c r="C3417">
        <v>133140</v>
      </c>
      <c r="D3417">
        <v>133020</v>
      </c>
      <c r="E3417">
        <v>133115</v>
      </c>
    </row>
    <row r="3418" spans="1:5" x14ac:dyDescent="0.25">
      <c r="A3418" s="2">
        <v>45741.673611111109</v>
      </c>
      <c r="B3418">
        <v>133145</v>
      </c>
      <c r="C3418">
        <v>133200</v>
      </c>
      <c r="D3418">
        <v>133115</v>
      </c>
      <c r="E3418">
        <v>133140</v>
      </c>
    </row>
    <row r="3419" spans="1:5" x14ac:dyDescent="0.25">
      <c r="A3419" s="2">
        <v>45741.670138888891</v>
      </c>
      <c r="B3419">
        <v>133225</v>
      </c>
      <c r="C3419">
        <v>133225</v>
      </c>
      <c r="D3419">
        <v>133100</v>
      </c>
      <c r="E3419">
        <v>133145</v>
      </c>
    </row>
    <row r="3420" spans="1:5" x14ac:dyDescent="0.25">
      <c r="A3420" s="2">
        <v>45741.666666666664</v>
      </c>
      <c r="B3420">
        <v>133165</v>
      </c>
      <c r="C3420">
        <v>133250</v>
      </c>
      <c r="D3420">
        <v>133090</v>
      </c>
      <c r="E3420">
        <v>133225</v>
      </c>
    </row>
    <row r="3421" spans="1:5" x14ac:dyDescent="0.25">
      <c r="A3421" s="2">
        <v>45741.663194444445</v>
      </c>
      <c r="B3421">
        <v>133300</v>
      </c>
      <c r="C3421">
        <v>133305</v>
      </c>
      <c r="D3421">
        <v>133150</v>
      </c>
      <c r="E3421">
        <v>133170</v>
      </c>
    </row>
    <row r="3422" spans="1:5" x14ac:dyDescent="0.25">
      <c r="A3422" s="2">
        <v>45741.659722222219</v>
      </c>
      <c r="B3422">
        <v>133290</v>
      </c>
      <c r="C3422">
        <v>133355</v>
      </c>
      <c r="D3422">
        <v>133270</v>
      </c>
      <c r="E3422">
        <v>133305</v>
      </c>
    </row>
    <row r="3423" spans="1:5" x14ac:dyDescent="0.25">
      <c r="A3423" s="2">
        <v>45741.65625</v>
      </c>
      <c r="B3423">
        <v>133300</v>
      </c>
      <c r="C3423">
        <v>133335</v>
      </c>
      <c r="D3423">
        <v>133270</v>
      </c>
      <c r="E3423">
        <v>133295</v>
      </c>
    </row>
    <row r="3424" spans="1:5" x14ac:dyDescent="0.25">
      <c r="A3424" s="2">
        <v>45741.652777777781</v>
      </c>
      <c r="B3424">
        <v>133335</v>
      </c>
      <c r="C3424">
        <v>133400</v>
      </c>
      <c r="D3424">
        <v>133295</v>
      </c>
      <c r="E3424">
        <v>133305</v>
      </c>
    </row>
    <row r="3425" spans="1:5" x14ac:dyDescent="0.25">
      <c r="A3425" s="2">
        <v>45741.649305555555</v>
      </c>
      <c r="B3425">
        <v>133390</v>
      </c>
      <c r="C3425">
        <v>133410</v>
      </c>
      <c r="D3425">
        <v>133300</v>
      </c>
      <c r="E3425">
        <v>133335</v>
      </c>
    </row>
    <row r="3426" spans="1:5" x14ac:dyDescent="0.25">
      <c r="A3426" s="2">
        <v>45741.645833333336</v>
      </c>
      <c r="B3426">
        <v>133285</v>
      </c>
      <c r="C3426">
        <v>133455</v>
      </c>
      <c r="D3426">
        <v>133245</v>
      </c>
      <c r="E3426">
        <v>133390</v>
      </c>
    </row>
    <row r="3427" spans="1:5" x14ac:dyDescent="0.25">
      <c r="A3427" s="2">
        <v>45741.642361111109</v>
      </c>
      <c r="B3427">
        <v>133305</v>
      </c>
      <c r="C3427">
        <v>133355</v>
      </c>
      <c r="D3427">
        <v>133265</v>
      </c>
      <c r="E3427">
        <v>133285</v>
      </c>
    </row>
    <row r="3428" spans="1:5" x14ac:dyDescent="0.25">
      <c r="A3428" s="2">
        <v>45741.638888888891</v>
      </c>
      <c r="B3428">
        <v>133335</v>
      </c>
      <c r="C3428">
        <v>133340</v>
      </c>
      <c r="D3428">
        <v>133270</v>
      </c>
      <c r="E3428">
        <v>133305</v>
      </c>
    </row>
    <row r="3429" spans="1:5" x14ac:dyDescent="0.25">
      <c r="A3429" s="2">
        <v>45741.635416666664</v>
      </c>
      <c r="B3429">
        <v>133275</v>
      </c>
      <c r="C3429">
        <v>133335</v>
      </c>
      <c r="D3429">
        <v>133220</v>
      </c>
      <c r="E3429">
        <v>133335</v>
      </c>
    </row>
    <row r="3430" spans="1:5" x14ac:dyDescent="0.25">
      <c r="A3430" s="2">
        <v>45741.631944444445</v>
      </c>
      <c r="B3430">
        <v>133315</v>
      </c>
      <c r="C3430">
        <v>133350</v>
      </c>
      <c r="D3430">
        <v>133255</v>
      </c>
      <c r="E3430">
        <v>133270</v>
      </c>
    </row>
    <row r="3431" spans="1:5" x14ac:dyDescent="0.25">
      <c r="A3431" s="2">
        <v>45741.628472222219</v>
      </c>
      <c r="B3431">
        <v>133270</v>
      </c>
      <c r="C3431">
        <v>133315</v>
      </c>
      <c r="D3431">
        <v>133195</v>
      </c>
      <c r="E3431">
        <v>133310</v>
      </c>
    </row>
    <row r="3432" spans="1:5" x14ac:dyDescent="0.25">
      <c r="A3432" s="2">
        <v>45741.625</v>
      </c>
      <c r="B3432">
        <v>133340</v>
      </c>
      <c r="C3432">
        <v>133375</v>
      </c>
      <c r="D3432">
        <v>133145</v>
      </c>
      <c r="E3432">
        <v>133265</v>
      </c>
    </row>
    <row r="3433" spans="1:5" x14ac:dyDescent="0.25">
      <c r="A3433" s="2">
        <v>45741.621527777781</v>
      </c>
      <c r="B3433">
        <v>133365</v>
      </c>
      <c r="C3433">
        <v>133430</v>
      </c>
      <c r="D3433">
        <v>133280</v>
      </c>
      <c r="E3433">
        <v>133340</v>
      </c>
    </row>
    <row r="3434" spans="1:5" x14ac:dyDescent="0.25">
      <c r="A3434" s="2">
        <v>45741.618055555555</v>
      </c>
      <c r="B3434">
        <v>133235</v>
      </c>
      <c r="C3434">
        <v>133440</v>
      </c>
      <c r="D3434">
        <v>133220</v>
      </c>
      <c r="E3434">
        <v>133370</v>
      </c>
    </row>
    <row r="3435" spans="1:5" x14ac:dyDescent="0.25">
      <c r="A3435" s="2">
        <v>45741.614583333336</v>
      </c>
      <c r="B3435">
        <v>133445</v>
      </c>
      <c r="C3435">
        <v>133470</v>
      </c>
      <c r="D3435">
        <v>133230</v>
      </c>
      <c r="E3435">
        <v>133230</v>
      </c>
    </row>
    <row r="3436" spans="1:5" x14ac:dyDescent="0.25">
      <c r="A3436" s="2">
        <v>45741.611111111109</v>
      </c>
      <c r="B3436">
        <v>133580</v>
      </c>
      <c r="C3436">
        <v>133640</v>
      </c>
      <c r="D3436">
        <v>133440</v>
      </c>
      <c r="E3436">
        <v>133445</v>
      </c>
    </row>
    <row r="3437" spans="1:5" x14ac:dyDescent="0.25">
      <c r="A3437" s="2">
        <v>45741.607638888891</v>
      </c>
      <c r="B3437">
        <v>133550</v>
      </c>
      <c r="C3437">
        <v>133625</v>
      </c>
      <c r="D3437">
        <v>133475</v>
      </c>
      <c r="E3437">
        <v>133580</v>
      </c>
    </row>
    <row r="3438" spans="1:5" x14ac:dyDescent="0.25">
      <c r="A3438" s="2">
        <v>45741.604166666664</v>
      </c>
      <c r="B3438">
        <v>133595</v>
      </c>
      <c r="C3438">
        <v>133600</v>
      </c>
      <c r="D3438">
        <v>133385</v>
      </c>
      <c r="E3438">
        <v>133550</v>
      </c>
    </row>
    <row r="3439" spans="1:5" x14ac:dyDescent="0.25">
      <c r="A3439" s="2">
        <v>45741.600694444445</v>
      </c>
      <c r="B3439">
        <v>133610</v>
      </c>
      <c r="C3439">
        <v>133675</v>
      </c>
      <c r="D3439">
        <v>133565</v>
      </c>
      <c r="E3439">
        <v>133590</v>
      </c>
    </row>
    <row r="3440" spans="1:5" x14ac:dyDescent="0.25">
      <c r="A3440" s="2">
        <v>45741.597222222219</v>
      </c>
      <c r="B3440">
        <v>133615</v>
      </c>
      <c r="C3440">
        <v>133655</v>
      </c>
      <c r="D3440">
        <v>133500</v>
      </c>
      <c r="E3440">
        <v>133610</v>
      </c>
    </row>
    <row r="3441" spans="1:5" x14ac:dyDescent="0.25">
      <c r="A3441" s="2">
        <v>45741.59375</v>
      </c>
      <c r="B3441">
        <v>133680</v>
      </c>
      <c r="C3441">
        <v>133710</v>
      </c>
      <c r="D3441">
        <v>133595</v>
      </c>
      <c r="E3441">
        <v>133615</v>
      </c>
    </row>
    <row r="3442" spans="1:5" x14ac:dyDescent="0.25">
      <c r="A3442" s="2">
        <v>45741.590277777781</v>
      </c>
      <c r="B3442">
        <v>133705</v>
      </c>
      <c r="C3442">
        <v>133735</v>
      </c>
      <c r="D3442">
        <v>133620</v>
      </c>
      <c r="E3442">
        <v>133685</v>
      </c>
    </row>
    <row r="3443" spans="1:5" x14ac:dyDescent="0.25">
      <c r="A3443" s="2">
        <v>45741.586805555555</v>
      </c>
      <c r="B3443">
        <v>133745</v>
      </c>
      <c r="C3443">
        <v>133805</v>
      </c>
      <c r="D3443">
        <v>133670</v>
      </c>
      <c r="E3443">
        <v>133710</v>
      </c>
    </row>
    <row r="3444" spans="1:5" x14ac:dyDescent="0.25">
      <c r="A3444" s="2">
        <v>45741.583333333336</v>
      </c>
      <c r="B3444">
        <v>133670</v>
      </c>
      <c r="C3444">
        <v>133785</v>
      </c>
      <c r="D3444">
        <v>133620</v>
      </c>
      <c r="E3444">
        <v>133745</v>
      </c>
    </row>
    <row r="3445" spans="1:5" x14ac:dyDescent="0.25">
      <c r="A3445" s="2">
        <v>45741.579861111109</v>
      </c>
      <c r="B3445">
        <v>133605</v>
      </c>
      <c r="C3445">
        <v>133705</v>
      </c>
      <c r="D3445">
        <v>133505</v>
      </c>
      <c r="E3445">
        <v>133670</v>
      </c>
    </row>
    <row r="3446" spans="1:5" x14ac:dyDescent="0.25">
      <c r="A3446" s="2">
        <v>45741.576388888891</v>
      </c>
      <c r="B3446">
        <v>133880</v>
      </c>
      <c r="C3446">
        <v>133885</v>
      </c>
      <c r="D3446">
        <v>133410</v>
      </c>
      <c r="E3446">
        <v>133605</v>
      </c>
    </row>
    <row r="3447" spans="1:5" x14ac:dyDescent="0.25">
      <c r="A3447" s="2">
        <v>45741.572916666664</v>
      </c>
      <c r="B3447">
        <v>134085</v>
      </c>
      <c r="C3447">
        <v>134085</v>
      </c>
      <c r="D3447">
        <v>133855</v>
      </c>
      <c r="E3447">
        <v>133875</v>
      </c>
    </row>
    <row r="3448" spans="1:5" x14ac:dyDescent="0.25">
      <c r="A3448" s="2">
        <v>45741.569444444445</v>
      </c>
      <c r="B3448">
        <v>134190</v>
      </c>
      <c r="C3448">
        <v>134215</v>
      </c>
      <c r="D3448">
        <v>134085</v>
      </c>
      <c r="E3448">
        <v>134085</v>
      </c>
    </row>
    <row r="3449" spans="1:5" x14ac:dyDescent="0.25">
      <c r="A3449" s="2">
        <v>45741.565972222219</v>
      </c>
      <c r="B3449">
        <v>134200</v>
      </c>
      <c r="C3449">
        <v>134225</v>
      </c>
      <c r="D3449">
        <v>134160</v>
      </c>
      <c r="E3449">
        <v>134185</v>
      </c>
    </row>
    <row r="3450" spans="1:5" x14ac:dyDescent="0.25">
      <c r="A3450" s="2">
        <v>45741.5625</v>
      </c>
      <c r="B3450">
        <v>134175</v>
      </c>
      <c r="C3450">
        <v>134210</v>
      </c>
      <c r="D3450">
        <v>134105</v>
      </c>
      <c r="E3450">
        <v>134205</v>
      </c>
    </row>
    <row r="3451" spans="1:5" x14ac:dyDescent="0.25">
      <c r="A3451" s="2">
        <v>45741.559027777781</v>
      </c>
      <c r="B3451">
        <v>134185</v>
      </c>
      <c r="C3451">
        <v>134195</v>
      </c>
      <c r="D3451">
        <v>134125</v>
      </c>
      <c r="E3451">
        <v>134170</v>
      </c>
    </row>
    <row r="3452" spans="1:5" x14ac:dyDescent="0.25">
      <c r="A3452" s="2">
        <v>45741.555555555555</v>
      </c>
      <c r="B3452">
        <v>134090</v>
      </c>
      <c r="C3452">
        <v>134200</v>
      </c>
      <c r="D3452">
        <v>134090</v>
      </c>
      <c r="E3452">
        <v>134180</v>
      </c>
    </row>
    <row r="3453" spans="1:5" x14ac:dyDescent="0.25">
      <c r="A3453" s="2">
        <v>45741.552083333336</v>
      </c>
      <c r="B3453">
        <v>134170</v>
      </c>
      <c r="C3453">
        <v>134200</v>
      </c>
      <c r="D3453">
        <v>134070</v>
      </c>
      <c r="E3453">
        <v>134090</v>
      </c>
    </row>
    <row r="3454" spans="1:5" x14ac:dyDescent="0.25">
      <c r="A3454" s="2">
        <v>45741.548611111109</v>
      </c>
      <c r="B3454">
        <v>134210</v>
      </c>
      <c r="C3454">
        <v>134215</v>
      </c>
      <c r="D3454">
        <v>134100</v>
      </c>
      <c r="E3454">
        <v>134165</v>
      </c>
    </row>
    <row r="3455" spans="1:5" x14ac:dyDescent="0.25">
      <c r="A3455" s="2">
        <v>45741.545138888891</v>
      </c>
      <c r="B3455">
        <v>134220</v>
      </c>
      <c r="C3455">
        <v>134230</v>
      </c>
      <c r="D3455">
        <v>134150</v>
      </c>
      <c r="E3455">
        <v>134205</v>
      </c>
    </row>
    <row r="3456" spans="1:5" x14ac:dyDescent="0.25">
      <c r="A3456" s="2">
        <v>45741.541666666664</v>
      </c>
      <c r="B3456">
        <v>134260</v>
      </c>
      <c r="C3456">
        <v>134265</v>
      </c>
      <c r="D3456">
        <v>134160</v>
      </c>
      <c r="E3456">
        <v>134215</v>
      </c>
    </row>
    <row r="3457" spans="1:5" x14ac:dyDescent="0.25">
      <c r="A3457" s="2">
        <v>45741.538194444445</v>
      </c>
      <c r="B3457">
        <v>134175</v>
      </c>
      <c r="C3457">
        <v>134280</v>
      </c>
      <c r="D3457">
        <v>134160</v>
      </c>
      <c r="E3457">
        <v>134260</v>
      </c>
    </row>
    <row r="3458" spans="1:5" x14ac:dyDescent="0.25">
      <c r="A3458" s="2">
        <v>45741.534722222219</v>
      </c>
      <c r="B3458">
        <v>134200</v>
      </c>
      <c r="C3458">
        <v>134225</v>
      </c>
      <c r="D3458">
        <v>134160</v>
      </c>
      <c r="E3458">
        <v>134170</v>
      </c>
    </row>
    <row r="3459" spans="1:5" x14ac:dyDescent="0.25">
      <c r="A3459" s="2">
        <v>45741.53125</v>
      </c>
      <c r="B3459">
        <v>134190</v>
      </c>
      <c r="C3459">
        <v>134335</v>
      </c>
      <c r="D3459">
        <v>134150</v>
      </c>
      <c r="E3459">
        <v>134200</v>
      </c>
    </row>
    <row r="3460" spans="1:5" x14ac:dyDescent="0.25">
      <c r="A3460" s="2">
        <v>45741.527777777781</v>
      </c>
      <c r="B3460">
        <v>134305</v>
      </c>
      <c r="C3460">
        <v>134315</v>
      </c>
      <c r="D3460">
        <v>134155</v>
      </c>
      <c r="E3460">
        <v>134190</v>
      </c>
    </row>
    <row r="3461" spans="1:5" x14ac:dyDescent="0.25">
      <c r="A3461" s="2">
        <v>45741.524305555555</v>
      </c>
      <c r="B3461">
        <v>134290</v>
      </c>
      <c r="C3461">
        <v>134325</v>
      </c>
      <c r="D3461">
        <v>134255</v>
      </c>
      <c r="E3461">
        <v>134310</v>
      </c>
    </row>
    <row r="3462" spans="1:5" x14ac:dyDescent="0.25">
      <c r="A3462" s="2">
        <v>45741.520833333336</v>
      </c>
      <c r="B3462">
        <v>134410</v>
      </c>
      <c r="C3462">
        <v>134455</v>
      </c>
      <c r="D3462">
        <v>134275</v>
      </c>
      <c r="E3462">
        <v>134290</v>
      </c>
    </row>
    <row r="3463" spans="1:5" x14ac:dyDescent="0.25">
      <c r="A3463" s="2">
        <v>45741.517361111109</v>
      </c>
      <c r="B3463">
        <v>134375</v>
      </c>
      <c r="C3463">
        <v>134455</v>
      </c>
      <c r="D3463">
        <v>134345</v>
      </c>
      <c r="E3463">
        <v>134410</v>
      </c>
    </row>
    <row r="3464" spans="1:5" x14ac:dyDescent="0.25">
      <c r="A3464" s="2">
        <v>45741.513888888891</v>
      </c>
      <c r="B3464">
        <v>134380</v>
      </c>
      <c r="C3464">
        <v>134400</v>
      </c>
      <c r="D3464">
        <v>134305</v>
      </c>
      <c r="E3464">
        <v>134370</v>
      </c>
    </row>
    <row r="3465" spans="1:5" x14ac:dyDescent="0.25">
      <c r="A3465" s="2">
        <v>45741.510416666664</v>
      </c>
      <c r="B3465">
        <v>134200</v>
      </c>
      <c r="C3465">
        <v>134390</v>
      </c>
      <c r="D3465">
        <v>134200</v>
      </c>
      <c r="E3465">
        <v>134385</v>
      </c>
    </row>
    <row r="3466" spans="1:5" x14ac:dyDescent="0.25">
      <c r="A3466" s="2">
        <v>45741.506944444445</v>
      </c>
      <c r="B3466">
        <v>134145</v>
      </c>
      <c r="C3466">
        <v>134210</v>
      </c>
      <c r="D3466">
        <v>134125</v>
      </c>
      <c r="E3466">
        <v>134205</v>
      </c>
    </row>
    <row r="3467" spans="1:5" x14ac:dyDescent="0.25">
      <c r="A3467" s="2">
        <v>45741.503472222219</v>
      </c>
      <c r="B3467">
        <v>134285</v>
      </c>
      <c r="C3467">
        <v>134290</v>
      </c>
      <c r="D3467">
        <v>134140</v>
      </c>
      <c r="E3467">
        <v>134140</v>
      </c>
    </row>
    <row r="3468" spans="1:5" x14ac:dyDescent="0.25">
      <c r="A3468" s="2">
        <v>45741.5</v>
      </c>
      <c r="B3468">
        <v>134050</v>
      </c>
      <c r="C3468">
        <v>134320</v>
      </c>
      <c r="D3468">
        <v>133995</v>
      </c>
      <c r="E3468">
        <v>134280</v>
      </c>
    </row>
    <row r="3469" spans="1:5" x14ac:dyDescent="0.25">
      <c r="A3469" s="2">
        <v>45741.496527777781</v>
      </c>
      <c r="B3469">
        <v>133960</v>
      </c>
      <c r="C3469">
        <v>134050</v>
      </c>
      <c r="D3469">
        <v>133950</v>
      </c>
      <c r="E3469">
        <v>134050</v>
      </c>
    </row>
    <row r="3470" spans="1:5" x14ac:dyDescent="0.25">
      <c r="A3470" s="2">
        <v>45741.493055555555</v>
      </c>
      <c r="B3470">
        <v>133905</v>
      </c>
      <c r="C3470">
        <v>134025</v>
      </c>
      <c r="D3470">
        <v>133890</v>
      </c>
      <c r="E3470">
        <v>133960</v>
      </c>
    </row>
    <row r="3471" spans="1:5" x14ac:dyDescent="0.25">
      <c r="A3471" s="2">
        <v>45741.489583333336</v>
      </c>
      <c r="B3471">
        <v>133965</v>
      </c>
      <c r="C3471">
        <v>134020</v>
      </c>
      <c r="D3471">
        <v>133870</v>
      </c>
      <c r="E3471">
        <v>133910</v>
      </c>
    </row>
    <row r="3472" spans="1:5" x14ac:dyDescent="0.25">
      <c r="A3472" s="2">
        <v>45741.486111111109</v>
      </c>
      <c r="B3472">
        <v>133970</v>
      </c>
      <c r="C3472">
        <v>134050</v>
      </c>
      <c r="D3472">
        <v>133925</v>
      </c>
      <c r="E3472">
        <v>133965</v>
      </c>
    </row>
    <row r="3473" spans="1:5" x14ac:dyDescent="0.25">
      <c r="A3473" s="2">
        <v>45741.482638888891</v>
      </c>
      <c r="B3473">
        <v>133950</v>
      </c>
      <c r="C3473">
        <v>134000</v>
      </c>
      <c r="D3473">
        <v>133895</v>
      </c>
      <c r="E3473">
        <v>133970</v>
      </c>
    </row>
    <row r="3474" spans="1:5" x14ac:dyDescent="0.25">
      <c r="A3474" s="2">
        <v>45741.479166666664</v>
      </c>
      <c r="B3474">
        <v>134045</v>
      </c>
      <c r="C3474">
        <v>134065</v>
      </c>
      <c r="D3474">
        <v>133910</v>
      </c>
      <c r="E3474">
        <v>133955</v>
      </c>
    </row>
    <row r="3475" spans="1:5" x14ac:dyDescent="0.25">
      <c r="A3475" s="2">
        <v>45741.475694444445</v>
      </c>
      <c r="B3475">
        <v>133885</v>
      </c>
      <c r="C3475">
        <v>134105</v>
      </c>
      <c r="D3475">
        <v>133855</v>
      </c>
      <c r="E3475">
        <v>134045</v>
      </c>
    </row>
    <row r="3476" spans="1:5" x14ac:dyDescent="0.25">
      <c r="A3476" s="2">
        <v>45741.472222222219</v>
      </c>
      <c r="B3476">
        <v>133840</v>
      </c>
      <c r="C3476">
        <v>133910</v>
      </c>
      <c r="D3476">
        <v>133810</v>
      </c>
      <c r="E3476">
        <v>133890</v>
      </c>
    </row>
    <row r="3477" spans="1:5" x14ac:dyDescent="0.25">
      <c r="A3477" s="2">
        <v>45741.46875</v>
      </c>
      <c r="B3477">
        <v>133755</v>
      </c>
      <c r="C3477">
        <v>133880</v>
      </c>
      <c r="D3477">
        <v>133670</v>
      </c>
      <c r="E3477">
        <v>133845</v>
      </c>
    </row>
    <row r="3478" spans="1:5" x14ac:dyDescent="0.25">
      <c r="A3478" s="2">
        <v>45741.465277777781</v>
      </c>
      <c r="B3478">
        <v>133620</v>
      </c>
      <c r="C3478">
        <v>133790</v>
      </c>
      <c r="D3478">
        <v>133550</v>
      </c>
      <c r="E3478">
        <v>133755</v>
      </c>
    </row>
    <row r="3479" spans="1:5" x14ac:dyDescent="0.25">
      <c r="A3479" s="2">
        <v>45741.461805555555</v>
      </c>
      <c r="B3479">
        <v>133500</v>
      </c>
      <c r="C3479">
        <v>133700</v>
      </c>
      <c r="D3479">
        <v>133495</v>
      </c>
      <c r="E3479">
        <v>133620</v>
      </c>
    </row>
    <row r="3480" spans="1:5" x14ac:dyDescent="0.25">
      <c r="A3480" s="2">
        <v>45741.458333333336</v>
      </c>
      <c r="B3480">
        <v>133530</v>
      </c>
      <c r="C3480">
        <v>133585</v>
      </c>
      <c r="D3480">
        <v>133465</v>
      </c>
      <c r="E3480">
        <v>133505</v>
      </c>
    </row>
    <row r="3481" spans="1:5" x14ac:dyDescent="0.25">
      <c r="A3481" s="2">
        <v>45741.454861111109</v>
      </c>
      <c r="B3481">
        <v>133635</v>
      </c>
      <c r="C3481">
        <v>133675</v>
      </c>
      <c r="D3481">
        <v>133520</v>
      </c>
      <c r="E3481">
        <v>133530</v>
      </c>
    </row>
    <row r="3482" spans="1:5" x14ac:dyDescent="0.25">
      <c r="A3482" s="2">
        <v>45741.451388888891</v>
      </c>
      <c r="B3482">
        <v>133415</v>
      </c>
      <c r="C3482">
        <v>133680</v>
      </c>
      <c r="D3482">
        <v>133410</v>
      </c>
      <c r="E3482">
        <v>133635</v>
      </c>
    </row>
    <row r="3483" spans="1:5" x14ac:dyDescent="0.25">
      <c r="A3483" s="2">
        <v>45741.447916666664</v>
      </c>
      <c r="B3483">
        <v>133445</v>
      </c>
      <c r="C3483">
        <v>133455</v>
      </c>
      <c r="D3483">
        <v>133345</v>
      </c>
      <c r="E3483">
        <v>133415</v>
      </c>
    </row>
    <row r="3484" spans="1:5" x14ac:dyDescent="0.25">
      <c r="A3484" s="2">
        <v>45741.444444444445</v>
      </c>
      <c r="B3484">
        <v>133390</v>
      </c>
      <c r="C3484">
        <v>133505</v>
      </c>
      <c r="D3484">
        <v>133330</v>
      </c>
      <c r="E3484">
        <v>133440</v>
      </c>
    </row>
    <row r="3485" spans="1:5" x14ac:dyDescent="0.25">
      <c r="A3485" s="2">
        <v>45741.440972222219</v>
      </c>
      <c r="B3485">
        <v>133315</v>
      </c>
      <c r="C3485">
        <v>133410</v>
      </c>
      <c r="D3485">
        <v>133175</v>
      </c>
      <c r="E3485">
        <v>133385</v>
      </c>
    </row>
    <row r="3486" spans="1:5" x14ac:dyDescent="0.25">
      <c r="A3486" s="2">
        <v>45741.4375</v>
      </c>
      <c r="B3486">
        <v>132990</v>
      </c>
      <c r="C3486">
        <v>133330</v>
      </c>
      <c r="D3486">
        <v>132965</v>
      </c>
      <c r="E3486">
        <v>133320</v>
      </c>
    </row>
    <row r="3487" spans="1:5" x14ac:dyDescent="0.25">
      <c r="A3487" s="2">
        <v>45741.434027777781</v>
      </c>
      <c r="B3487">
        <v>132910</v>
      </c>
      <c r="C3487">
        <v>133135</v>
      </c>
      <c r="D3487">
        <v>132875</v>
      </c>
      <c r="E3487">
        <v>132985</v>
      </c>
    </row>
    <row r="3488" spans="1:5" x14ac:dyDescent="0.25">
      <c r="A3488" s="2">
        <v>45741.430555555555</v>
      </c>
      <c r="B3488">
        <v>132725</v>
      </c>
      <c r="C3488">
        <v>132995</v>
      </c>
      <c r="D3488">
        <v>132615</v>
      </c>
      <c r="E3488">
        <v>132910</v>
      </c>
    </row>
    <row r="3489" spans="1:5" x14ac:dyDescent="0.25">
      <c r="A3489" s="2">
        <v>45741.427083333336</v>
      </c>
      <c r="B3489">
        <v>132615</v>
      </c>
      <c r="C3489">
        <v>132775</v>
      </c>
      <c r="D3489">
        <v>132575</v>
      </c>
      <c r="E3489">
        <v>132725</v>
      </c>
    </row>
    <row r="3490" spans="1:5" x14ac:dyDescent="0.25">
      <c r="A3490" s="2">
        <v>45741.423611111109</v>
      </c>
      <c r="B3490">
        <v>132690</v>
      </c>
      <c r="C3490">
        <v>132770</v>
      </c>
      <c r="D3490">
        <v>132590</v>
      </c>
      <c r="E3490">
        <v>132615</v>
      </c>
    </row>
    <row r="3491" spans="1:5" x14ac:dyDescent="0.25">
      <c r="A3491" s="2">
        <v>45741.420138888891</v>
      </c>
      <c r="B3491">
        <v>132680</v>
      </c>
      <c r="C3491">
        <v>132750</v>
      </c>
      <c r="D3491">
        <v>132560</v>
      </c>
      <c r="E3491">
        <v>132695</v>
      </c>
    </row>
    <row r="3492" spans="1:5" x14ac:dyDescent="0.25">
      <c r="A3492" s="2">
        <v>45741.416666666664</v>
      </c>
      <c r="B3492">
        <v>132850</v>
      </c>
      <c r="C3492">
        <v>132885</v>
      </c>
      <c r="D3492">
        <v>132670</v>
      </c>
      <c r="E3492">
        <v>132680</v>
      </c>
    </row>
    <row r="3493" spans="1:5" x14ac:dyDescent="0.25">
      <c r="A3493" s="2">
        <v>45741.413194444445</v>
      </c>
      <c r="B3493">
        <v>132635</v>
      </c>
      <c r="C3493">
        <v>132935</v>
      </c>
      <c r="D3493">
        <v>132620</v>
      </c>
      <c r="E3493">
        <v>132845</v>
      </c>
    </row>
    <row r="3494" spans="1:5" x14ac:dyDescent="0.25">
      <c r="A3494" s="2">
        <v>45741.409722222219</v>
      </c>
      <c r="B3494">
        <v>132555</v>
      </c>
      <c r="C3494">
        <v>132655</v>
      </c>
      <c r="D3494">
        <v>132515</v>
      </c>
      <c r="E3494">
        <v>132635</v>
      </c>
    </row>
    <row r="3495" spans="1:5" x14ac:dyDescent="0.25">
      <c r="A3495" s="2">
        <v>45741.40625</v>
      </c>
      <c r="B3495">
        <v>132485</v>
      </c>
      <c r="C3495">
        <v>132595</v>
      </c>
      <c r="D3495">
        <v>132455</v>
      </c>
      <c r="E3495">
        <v>132550</v>
      </c>
    </row>
    <row r="3496" spans="1:5" x14ac:dyDescent="0.25">
      <c r="A3496" s="2">
        <v>45741.402777777781</v>
      </c>
      <c r="B3496">
        <v>132570</v>
      </c>
      <c r="C3496">
        <v>132575</v>
      </c>
      <c r="D3496">
        <v>132435</v>
      </c>
      <c r="E3496">
        <v>132480</v>
      </c>
    </row>
    <row r="3497" spans="1:5" x14ac:dyDescent="0.25">
      <c r="A3497" s="2">
        <v>45741.399305555555</v>
      </c>
      <c r="B3497">
        <v>132430</v>
      </c>
      <c r="C3497">
        <v>132570</v>
      </c>
      <c r="D3497">
        <v>132385</v>
      </c>
      <c r="E3497">
        <v>132565</v>
      </c>
    </row>
    <row r="3498" spans="1:5" x14ac:dyDescent="0.25">
      <c r="A3498" s="2">
        <v>45741.395833333336</v>
      </c>
      <c r="B3498">
        <v>132415</v>
      </c>
      <c r="C3498">
        <v>132505</v>
      </c>
      <c r="D3498">
        <v>132360</v>
      </c>
      <c r="E3498">
        <v>132425</v>
      </c>
    </row>
    <row r="3499" spans="1:5" x14ac:dyDescent="0.25">
      <c r="A3499" s="2">
        <v>45741.392361111109</v>
      </c>
      <c r="B3499">
        <v>132285</v>
      </c>
      <c r="C3499">
        <v>132460</v>
      </c>
      <c r="D3499">
        <v>132285</v>
      </c>
      <c r="E3499">
        <v>132420</v>
      </c>
    </row>
    <row r="3500" spans="1:5" x14ac:dyDescent="0.25">
      <c r="A3500" s="2">
        <v>45741.388888888891</v>
      </c>
      <c r="B3500">
        <v>132285</v>
      </c>
      <c r="C3500">
        <v>132400</v>
      </c>
      <c r="D3500">
        <v>132160</v>
      </c>
      <c r="E3500">
        <v>132285</v>
      </c>
    </row>
    <row r="3501" spans="1:5" x14ac:dyDescent="0.25">
      <c r="A3501" s="2">
        <v>45741.385416666664</v>
      </c>
      <c r="B3501">
        <v>132270</v>
      </c>
      <c r="C3501">
        <v>132420</v>
      </c>
      <c r="D3501">
        <v>132090</v>
      </c>
      <c r="E3501">
        <v>132280</v>
      </c>
    </row>
    <row r="3502" spans="1:5" x14ac:dyDescent="0.25">
      <c r="A3502" s="2">
        <v>45741.381944444445</v>
      </c>
      <c r="B3502">
        <v>132270</v>
      </c>
      <c r="C3502">
        <v>132365</v>
      </c>
      <c r="D3502">
        <v>132220</v>
      </c>
      <c r="E3502">
        <v>132265</v>
      </c>
    </row>
    <row r="3503" spans="1:5" x14ac:dyDescent="0.25">
      <c r="A3503" s="2">
        <v>45741.378472222219</v>
      </c>
      <c r="B3503">
        <v>132395</v>
      </c>
      <c r="C3503">
        <v>132470</v>
      </c>
      <c r="D3503">
        <v>132260</v>
      </c>
      <c r="E3503">
        <v>132275</v>
      </c>
    </row>
    <row r="3504" spans="1:5" x14ac:dyDescent="0.25">
      <c r="A3504" s="2">
        <v>45741.375</v>
      </c>
      <c r="B3504">
        <v>132200</v>
      </c>
      <c r="C3504">
        <v>132535</v>
      </c>
      <c r="D3504">
        <v>132120</v>
      </c>
      <c r="E3504">
        <v>132400</v>
      </c>
    </row>
    <row r="3505" spans="1:5" x14ac:dyDescent="0.25">
      <c r="A3505" s="2">
        <v>45740.763888888891</v>
      </c>
      <c r="B3505">
        <v>132515</v>
      </c>
      <c r="C3505">
        <v>132540</v>
      </c>
      <c r="D3505">
        <v>132395</v>
      </c>
      <c r="E3505">
        <v>132470</v>
      </c>
    </row>
    <row r="3506" spans="1:5" x14ac:dyDescent="0.25">
      <c r="A3506" s="2">
        <v>45740.760416666664</v>
      </c>
      <c r="B3506">
        <v>132495</v>
      </c>
      <c r="C3506">
        <v>132540</v>
      </c>
      <c r="D3506">
        <v>132455</v>
      </c>
      <c r="E3506">
        <v>132515</v>
      </c>
    </row>
    <row r="3507" spans="1:5" x14ac:dyDescent="0.25">
      <c r="A3507" s="2">
        <v>45740.756944444445</v>
      </c>
      <c r="B3507">
        <v>132425</v>
      </c>
      <c r="C3507">
        <v>132505</v>
      </c>
      <c r="D3507">
        <v>132400</v>
      </c>
      <c r="E3507">
        <v>132490</v>
      </c>
    </row>
    <row r="3508" spans="1:5" x14ac:dyDescent="0.25">
      <c r="A3508" s="2">
        <v>45740.753472222219</v>
      </c>
      <c r="B3508">
        <v>132340</v>
      </c>
      <c r="C3508">
        <v>132440</v>
      </c>
      <c r="D3508">
        <v>132320</v>
      </c>
      <c r="E3508">
        <v>132420</v>
      </c>
    </row>
    <row r="3509" spans="1:5" x14ac:dyDescent="0.25">
      <c r="A3509" s="2">
        <v>45740.75</v>
      </c>
      <c r="B3509">
        <v>132340</v>
      </c>
      <c r="C3509">
        <v>132355</v>
      </c>
      <c r="D3509">
        <v>132290</v>
      </c>
      <c r="E3509">
        <v>132340</v>
      </c>
    </row>
    <row r="3510" spans="1:5" x14ac:dyDescent="0.25">
      <c r="A3510" s="2">
        <v>45740.746527777781</v>
      </c>
      <c r="B3510">
        <v>132320</v>
      </c>
      <c r="C3510">
        <v>132355</v>
      </c>
      <c r="D3510">
        <v>132280</v>
      </c>
      <c r="E3510">
        <v>132335</v>
      </c>
    </row>
    <row r="3511" spans="1:5" x14ac:dyDescent="0.25">
      <c r="A3511" s="2">
        <v>45740.743055555555</v>
      </c>
      <c r="B3511">
        <v>132310</v>
      </c>
      <c r="C3511">
        <v>132365</v>
      </c>
      <c r="D3511">
        <v>132280</v>
      </c>
      <c r="E3511">
        <v>132320</v>
      </c>
    </row>
    <row r="3512" spans="1:5" x14ac:dyDescent="0.25">
      <c r="A3512" s="2">
        <v>45740.739583333336</v>
      </c>
      <c r="B3512">
        <v>132235</v>
      </c>
      <c r="C3512">
        <v>132345</v>
      </c>
      <c r="D3512">
        <v>132205</v>
      </c>
      <c r="E3512">
        <v>132310</v>
      </c>
    </row>
    <row r="3513" spans="1:5" x14ac:dyDescent="0.25">
      <c r="A3513" s="2">
        <v>45740.736111111109</v>
      </c>
      <c r="B3513">
        <v>132215</v>
      </c>
      <c r="C3513">
        <v>132270</v>
      </c>
      <c r="D3513">
        <v>132210</v>
      </c>
      <c r="E3513">
        <v>132235</v>
      </c>
    </row>
    <row r="3514" spans="1:5" x14ac:dyDescent="0.25">
      <c r="A3514" s="2">
        <v>45740.732638888891</v>
      </c>
      <c r="B3514">
        <v>132205</v>
      </c>
      <c r="C3514">
        <v>132225</v>
      </c>
      <c r="D3514">
        <v>132195</v>
      </c>
      <c r="E3514">
        <v>132220</v>
      </c>
    </row>
    <row r="3515" spans="1:5" x14ac:dyDescent="0.25">
      <c r="A3515" s="2">
        <v>45740.729166666664</v>
      </c>
      <c r="B3515">
        <v>132170</v>
      </c>
      <c r="C3515">
        <v>132235</v>
      </c>
      <c r="D3515">
        <v>132155</v>
      </c>
      <c r="E3515">
        <v>132205</v>
      </c>
    </row>
    <row r="3516" spans="1:5" x14ac:dyDescent="0.25">
      <c r="A3516" s="2">
        <v>45740.725694444445</v>
      </c>
      <c r="B3516">
        <v>132230</v>
      </c>
      <c r="C3516">
        <v>132275</v>
      </c>
      <c r="D3516">
        <v>132160</v>
      </c>
      <c r="E3516">
        <v>132175</v>
      </c>
    </row>
    <row r="3517" spans="1:5" x14ac:dyDescent="0.25">
      <c r="A3517" s="2">
        <v>45740.722222222219</v>
      </c>
      <c r="B3517">
        <v>132285</v>
      </c>
      <c r="C3517">
        <v>132290</v>
      </c>
      <c r="D3517">
        <v>132210</v>
      </c>
      <c r="E3517">
        <v>132235</v>
      </c>
    </row>
    <row r="3518" spans="1:5" x14ac:dyDescent="0.25">
      <c r="A3518" s="2">
        <v>45740.71875</v>
      </c>
      <c r="B3518">
        <v>132365</v>
      </c>
      <c r="C3518">
        <v>132365</v>
      </c>
      <c r="D3518">
        <v>132245</v>
      </c>
      <c r="E3518">
        <v>132285</v>
      </c>
    </row>
    <row r="3519" spans="1:5" x14ac:dyDescent="0.25">
      <c r="A3519" s="2">
        <v>45740.715277777781</v>
      </c>
      <c r="B3519">
        <v>132325</v>
      </c>
      <c r="C3519">
        <v>132365</v>
      </c>
      <c r="D3519">
        <v>132260</v>
      </c>
      <c r="E3519">
        <v>132365</v>
      </c>
    </row>
    <row r="3520" spans="1:5" x14ac:dyDescent="0.25">
      <c r="A3520" s="2">
        <v>45740.711805555555</v>
      </c>
      <c r="B3520">
        <v>132355</v>
      </c>
      <c r="C3520">
        <v>132390</v>
      </c>
      <c r="D3520">
        <v>132325</v>
      </c>
      <c r="E3520">
        <v>132330</v>
      </c>
    </row>
    <row r="3521" spans="1:5" x14ac:dyDescent="0.25">
      <c r="A3521" s="2">
        <v>45740.708333333336</v>
      </c>
      <c r="B3521">
        <v>132345</v>
      </c>
      <c r="C3521">
        <v>132445</v>
      </c>
      <c r="D3521">
        <v>132335</v>
      </c>
      <c r="E3521">
        <v>132360</v>
      </c>
    </row>
    <row r="3522" spans="1:5" x14ac:dyDescent="0.25">
      <c r="A3522" s="2">
        <v>45740.704861111109</v>
      </c>
      <c r="B3522">
        <v>132355</v>
      </c>
      <c r="C3522">
        <v>132370</v>
      </c>
      <c r="D3522">
        <v>132305</v>
      </c>
      <c r="E3522">
        <v>132345</v>
      </c>
    </row>
    <row r="3523" spans="1:5" x14ac:dyDescent="0.25">
      <c r="A3523" s="2">
        <v>45740.701388888891</v>
      </c>
      <c r="B3523">
        <v>132355</v>
      </c>
      <c r="C3523">
        <v>132455</v>
      </c>
      <c r="D3523">
        <v>132320</v>
      </c>
      <c r="E3523">
        <v>132360</v>
      </c>
    </row>
    <row r="3524" spans="1:5" x14ac:dyDescent="0.25">
      <c r="A3524" s="2">
        <v>45740.697916666664</v>
      </c>
      <c r="B3524">
        <v>132365</v>
      </c>
      <c r="C3524">
        <v>132415</v>
      </c>
      <c r="D3524">
        <v>132300</v>
      </c>
      <c r="E3524">
        <v>132355</v>
      </c>
    </row>
    <row r="3525" spans="1:5" x14ac:dyDescent="0.25">
      <c r="A3525" s="2">
        <v>45740.694444444445</v>
      </c>
      <c r="B3525">
        <v>132455</v>
      </c>
      <c r="C3525">
        <v>132470</v>
      </c>
      <c r="D3525">
        <v>132345</v>
      </c>
      <c r="E3525">
        <v>132365</v>
      </c>
    </row>
    <row r="3526" spans="1:5" x14ac:dyDescent="0.25">
      <c r="A3526" s="2">
        <v>45740.690972222219</v>
      </c>
      <c r="B3526">
        <v>132435</v>
      </c>
      <c r="C3526">
        <v>132500</v>
      </c>
      <c r="D3526">
        <v>132395</v>
      </c>
      <c r="E3526">
        <v>132450</v>
      </c>
    </row>
    <row r="3527" spans="1:5" x14ac:dyDescent="0.25">
      <c r="A3527" s="2">
        <v>45740.6875</v>
      </c>
      <c r="B3527">
        <v>132360</v>
      </c>
      <c r="C3527">
        <v>132545</v>
      </c>
      <c r="D3527">
        <v>132340</v>
      </c>
      <c r="E3527">
        <v>132435</v>
      </c>
    </row>
    <row r="3528" spans="1:5" x14ac:dyDescent="0.25">
      <c r="A3528" s="2">
        <v>45740.684027777781</v>
      </c>
      <c r="B3528">
        <v>132220</v>
      </c>
      <c r="C3528">
        <v>132365</v>
      </c>
      <c r="D3528">
        <v>132215</v>
      </c>
      <c r="E3528">
        <v>132355</v>
      </c>
    </row>
    <row r="3529" spans="1:5" x14ac:dyDescent="0.25">
      <c r="A3529" s="2">
        <v>45740.680555555555</v>
      </c>
      <c r="B3529">
        <v>132255</v>
      </c>
      <c r="C3529">
        <v>132275</v>
      </c>
      <c r="D3529">
        <v>132190</v>
      </c>
      <c r="E3529">
        <v>132215</v>
      </c>
    </row>
    <row r="3530" spans="1:5" x14ac:dyDescent="0.25">
      <c r="A3530" s="2">
        <v>45740.677083333336</v>
      </c>
      <c r="B3530">
        <v>132205</v>
      </c>
      <c r="C3530">
        <v>132255</v>
      </c>
      <c r="D3530">
        <v>132160</v>
      </c>
      <c r="E3530">
        <v>132255</v>
      </c>
    </row>
    <row r="3531" spans="1:5" x14ac:dyDescent="0.25">
      <c r="A3531" s="2">
        <v>45740.673611111109</v>
      </c>
      <c r="B3531">
        <v>132120</v>
      </c>
      <c r="C3531">
        <v>132210</v>
      </c>
      <c r="D3531">
        <v>132105</v>
      </c>
      <c r="E3531">
        <v>132210</v>
      </c>
    </row>
    <row r="3532" spans="1:5" x14ac:dyDescent="0.25">
      <c r="A3532" s="2">
        <v>45740.670138888891</v>
      </c>
      <c r="B3532">
        <v>132115</v>
      </c>
      <c r="C3532">
        <v>132125</v>
      </c>
      <c r="D3532">
        <v>132060</v>
      </c>
      <c r="E3532">
        <v>132125</v>
      </c>
    </row>
    <row r="3533" spans="1:5" x14ac:dyDescent="0.25">
      <c r="A3533" s="2">
        <v>45740.666666666664</v>
      </c>
      <c r="B3533">
        <v>132150</v>
      </c>
      <c r="C3533">
        <v>132170</v>
      </c>
      <c r="D3533">
        <v>132045</v>
      </c>
      <c r="E3533">
        <v>132120</v>
      </c>
    </row>
    <row r="3534" spans="1:5" x14ac:dyDescent="0.25">
      <c r="A3534" s="2">
        <v>45740.663194444445</v>
      </c>
      <c r="B3534">
        <v>132165</v>
      </c>
      <c r="C3534">
        <v>132210</v>
      </c>
      <c r="D3534">
        <v>132135</v>
      </c>
      <c r="E3534">
        <v>132155</v>
      </c>
    </row>
    <row r="3535" spans="1:5" x14ac:dyDescent="0.25">
      <c r="A3535" s="2">
        <v>45740.659722222219</v>
      </c>
      <c r="B3535">
        <v>132175</v>
      </c>
      <c r="C3535">
        <v>132200</v>
      </c>
      <c r="D3535">
        <v>132125</v>
      </c>
      <c r="E3535">
        <v>132165</v>
      </c>
    </row>
    <row r="3536" spans="1:5" x14ac:dyDescent="0.25">
      <c r="A3536" s="2">
        <v>45740.65625</v>
      </c>
      <c r="B3536">
        <v>132155</v>
      </c>
      <c r="C3536">
        <v>132185</v>
      </c>
      <c r="D3536">
        <v>132065</v>
      </c>
      <c r="E3536">
        <v>132175</v>
      </c>
    </row>
    <row r="3537" spans="1:5" x14ac:dyDescent="0.25">
      <c r="A3537" s="2">
        <v>45740.652777777781</v>
      </c>
      <c r="B3537">
        <v>132235</v>
      </c>
      <c r="C3537">
        <v>132255</v>
      </c>
      <c r="D3537">
        <v>132105</v>
      </c>
      <c r="E3537">
        <v>132160</v>
      </c>
    </row>
    <row r="3538" spans="1:5" x14ac:dyDescent="0.25">
      <c r="A3538" s="2">
        <v>45740.649305555555</v>
      </c>
      <c r="B3538">
        <v>132085</v>
      </c>
      <c r="C3538">
        <v>132290</v>
      </c>
      <c r="D3538">
        <v>132020</v>
      </c>
      <c r="E3538">
        <v>132235</v>
      </c>
    </row>
    <row r="3539" spans="1:5" x14ac:dyDescent="0.25">
      <c r="A3539" s="2">
        <v>45740.645833333336</v>
      </c>
      <c r="B3539">
        <v>132075</v>
      </c>
      <c r="C3539">
        <v>132100</v>
      </c>
      <c r="D3539">
        <v>132030</v>
      </c>
      <c r="E3539">
        <v>132080</v>
      </c>
    </row>
    <row r="3540" spans="1:5" x14ac:dyDescent="0.25">
      <c r="A3540" s="2">
        <v>45740.642361111109</v>
      </c>
      <c r="B3540">
        <v>132080</v>
      </c>
      <c r="C3540">
        <v>132135</v>
      </c>
      <c r="D3540">
        <v>132050</v>
      </c>
      <c r="E3540">
        <v>132070</v>
      </c>
    </row>
    <row r="3541" spans="1:5" x14ac:dyDescent="0.25">
      <c r="A3541" s="2">
        <v>45740.638888888891</v>
      </c>
      <c r="B3541">
        <v>132080</v>
      </c>
      <c r="C3541">
        <v>132135</v>
      </c>
      <c r="D3541">
        <v>132045</v>
      </c>
      <c r="E3541">
        <v>132080</v>
      </c>
    </row>
    <row r="3542" spans="1:5" x14ac:dyDescent="0.25">
      <c r="A3542" s="2">
        <v>45740.635416666664</v>
      </c>
      <c r="B3542">
        <v>132055</v>
      </c>
      <c r="C3542">
        <v>132110</v>
      </c>
      <c r="D3542">
        <v>132005</v>
      </c>
      <c r="E3542">
        <v>132080</v>
      </c>
    </row>
    <row r="3543" spans="1:5" x14ac:dyDescent="0.25">
      <c r="A3543" s="2">
        <v>45740.631944444445</v>
      </c>
      <c r="B3543">
        <v>132000</v>
      </c>
      <c r="C3543">
        <v>132095</v>
      </c>
      <c r="D3543">
        <v>131985</v>
      </c>
      <c r="E3543">
        <v>132060</v>
      </c>
    </row>
    <row r="3544" spans="1:5" x14ac:dyDescent="0.25">
      <c r="A3544" s="2">
        <v>45740.628472222219</v>
      </c>
      <c r="B3544">
        <v>132025</v>
      </c>
      <c r="C3544">
        <v>132045</v>
      </c>
      <c r="D3544">
        <v>131925</v>
      </c>
      <c r="E3544">
        <v>132000</v>
      </c>
    </row>
    <row r="3545" spans="1:5" x14ac:dyDescent="0.25">
      <c r="A3545" s="2">
        <v>45740.625</v>
      </c>
      <c r="B3545">
        <v>132055</v>
      </c>
      <c r="C3545">
        <v>132090</v>
      </c>
      <c r="D3545">
        <v>131990</v>
      </c>
      <c r="E3545">
        <v>132020</v>
      </c>
    </row>
    <row r="3546" spans="1:5" x14ac:dyDescent="0.25">
      <c r="A3546" s="2">
        <v>45740.621527777781</v>
      </c>
      <c r="B3546">
        <v>132120</v>
      </c>
      <c r="C3546">
        <v>132150</v>
      </c>
      <c r="D3546">
        <v>131940</v>
      </c>
      <c r="E3546">
        <v>132060</v>
      </c>
    </row>
    <row r="3547" spans="1:5" x14ac:dyDescent="0.25">
      <c r="A3547" s="2">
        <v>45740.618055555555</v>
      </c>
      <c r="B3547">
        <v>132145</v>
      </c>
      <c r="C3547">
        <v>132180</v>
      </c>
      <c r="D3547">
        <v>132105</v>
      </c>
      <c r="E3547">
        <v>132120</v>
      </c>
    </row>
    <row r="3548" spans="1:5" x14ac:dyDescent="0.25">
      <c r="A3548" s="2">
        <v>45740.614583333336</v>
      </c>
      <c r="B3548">
        <v>132205</v>
      </c>
      <c r="C3548">
        <v>132215</v>
      </c>
      <c r="D3548">
        <v>132065</v>
      </c>
      <c r="E3548">
        <v>132145</v>
      </c>
    </row>
    <row r="3549" spans="1:5" x14ac:dyDescent="0.25">
      <c r="A3549" s="2">
        <v>45740.611111111109</v>
      </c>
      <c r="B3549">
        <v>132145</v>
      </c>
      <c r="C3549">
        <v>132250</v>
      </c>
      <c r="D3549">
        <v>132145</v>
      </c>
      <c r="E3549">
        <v>132200</v>
      </c>
    </row>
    <row r="3550" spans="1:5" x14ac:dyDescent="0.25">
      <c r="A3550" s="2">
        <v>45740.607638888891</v>
      </c>
      <c r="B3550">
        <v>132240</v>
      </c>
      <c r="C3550">
        <v>132250</v>
      </c>
      <c r="D3550">
        <v>132125</v>
      </c>
      <c r="E3550">
        <v>132145</v>
      </c>
    </row>
    <row r="3551" spans="1:5" x14ac:dyDescent="0.25">
      <c r="A3551" s="2">
        <v>45740.604166666664</v>
      </c>
      <c r="B3551">
        <v>132260</v>
      </c>
      <c r="C3551">
        <v>132305</v>
      </c>
      <c r="D3551">
        <v>132190</v>
      </c>
      <c r="E3551">
        <v>132235</v>
      </c>
    </row>
    <row r="3552" spans="1:5" x14ac:dyDescent="0.25">
      <c r="A3552" s="2">
        <v>45740.600694444445</v>
      </c>
      <c r="B3552">
        <v>132190</v>
      </c>
      <c r="C3552">
        <v>132285</v>
      </c>
      <c r="D3552">
        <v>132150</v>
      </c>
      <c r="E3552">
        <v>132260</v>
      </c>
    </row>
    <row r="3553" spans="1:5" x14ac:dyDescent="0.25">
      <c r="A3553" s="2">
        <v>45740.597222222219</v>
      </c>
      <c r="B3553">
        <v>132435</v>
      </c>
      <c r="C3553">
        <v>132465</v>
      </c>
      <c r="D3553">
        <v>132160</v>
      </c>
      <c r="E3553">
        <v>132195</v>
      </c>
    </row>
    <row r="3554" spans="1:5" x14ac:dyDescent="0.25">
      <c r="A3554" s="2">
        <v>45740.59375</v>
      </c>
      <c r="B3554">
        <v>132625</v>
      </c>
      <c r="C3554">
        <v>132625</v>
      </c>
      <c r="D3554">
        <v>132420</v>
      </c>
      <c r="E3554">
        <v>132435</v>
      </c>
    </row>
    <row r="3555" spans="1:5" x14ac:dyDescent="0.25">
      <c r="A3555" s="2">
        <v>45740.590277777781</v>
      </c>
      <c r="B3555">
        <v>132690</v>
      </c>
      <c r="C3555">
        <v>132720</v>
      </c>
      <c r="D3555">
        <v>132610</v>
      </c>
      <c r="E3555">
        <v>132625</v>
      </c>
    </row>
    <row r="3556" spans="1:5" x14ac:dyDescent="0.25">
      <c r="A3556" s="2">
        <v>45740.586805555555</v>
      </c>
      <c r="B3556">
        <v>132730</v>
      </c>
      <c r="C3556">
        <v>132735</v>
      </c>
      <c r="D3556">
        <v>132665</v>
      </c>
      <c r="E3556">
        <v>132690</v>
      </c>
    </row>
    <row r="3557" spans="1:5" x14ac:dyDescent="0.25">
      <c r="A3557" s="2">
        <v>45740.583333333336</v>
      </c>
      <c r="B3557">
        <v>132860</v>
      </c>
      <c r="C3557">
        <v>132865</v>
      </c>
      <c r="D3557">
        <v>132700</v>
      </c>
      <c r="E3557">
        <v>132730</v>
      </c>
    </row>
    <row r="3558" spans="1:5" x14ac:dyDescent="0.25">
      <c r="A3558" s="2">
        <v>45740.579861111109</v>
      </c>
      <c r="B3558">
        <v>132845</v>
      </c>
      <c r="C3558">
        <v>132900</v>
      </c>
      <c r="D3558">
        <v>132825</v>
      </c>
      <c r="E3558">
        <v>132860</v>
      </c>
    </row>
    <row r="3559" spans="1:5" x14ac:dyDescent="0.25">
      <c r="A3559" s="2">
        <v>45740.576388888891</v>
      </c>
      <c r="B3559">
        <v>132760</v>
      </c>
      <c r="C3559">
        <v>132890</v>
      </c>
      <c r="D3559">
        <v>132750</v>
      </c>
      <c r="E3559">
        <v>132840</v>
      </c>
    </row>
    <row r="3560" spans="1:5" x14ac:dyDescent="0.25">
      <c r="A3560" s="2">
        <v>45740.572916666664</v>
      </c>
      <c r="B3560">
        <v>132795</v>
      </c>
      <c r="C3560">
        <v>132820</v>
      </c>
      <c r="D3560">
        <v>132720</v>
      </c>
      <c r="E3560">
        <v>132755</v>
      </c>
    </row>
    <row r="3561" spans="1:5" x14ac:dyDescent="0.25">
      <c r="A3561" s="2">
        <v>45740.569444444445</v>
      </c>
      <c r="B3561">
        <v>132800</v>
      </c>
      <c r="C3561">
        <v>132825</v>
      </c>
      <c r="D3561">
        <v>132755</v>
      </c>
      <c r="E3561">
        <v>132800</v>
      </c>
    </row>
    <row r="3562" spans="1:5" x14ac:dyDescent="0.25">
      <c r="A3562" s="2">
        <v>45740.565972222219</v>
      </c>
      <c r="B3562">
        <v>132785</v>
      </c>
      <c r="C3562">
        <v>132855</v>
      </c>
      <c r="D3562">
        <v>132755</v>
      </c>
      <c r="E3562">
        <v>132795</v>
      </c>
    </row>
    <row r="3563" spans="1:5" x14ac:dyDescent="0.25">
      <c r="A3563" s="2">
        <v>45740.5625</v>
      </c>
      <c r="B3563">
        <v>132750</v>
      </c>
      <c r="C3563">
        <v>132820</v>
      </c>
      <c r="D3563">
        <v>132700</v>
      </c>
      <c r="E3563">
        <v>132785</v>
      </c>
    </row>
    <row r="3564" spans="1:5" x14ac:dyDescent="0.25">
      <c r="A3564" s="2">
        <v>45740.559027777781</v>
      </c>
      <c r="B3564">
        <v>132825</v>
      </c>
      <c r="C3564">
        <v>132835</v>
      </c>
      <c r="D3564">
        <v>132720</v>
      </c>
      <c r="E3564">
        <v>132755</v>
      </c>
    </row>
    <row r="3565" spans="1:5" x14ac:dyDescent="0.25">
      <c r="A3565" s="2">
        <v>45740.555555555555</v>
      </c>
      <c r="B3565">
        <v>132790</v>
      </c>
      <c r="C3565">
        <v>132845</v>
      </c>
      <c r="D3565">
        <v>132765</v>
      </c>
      <c r="E3565">
        <v>132825</v>
      </c>
    </row>
    <row r="3566" spans="1:5" x14ac:dyDescent="0.25">
      <c r="A3566" s="2">
        <v>45740.552083333336</v>
      </c>
      <c r="B3566">
        <v>132830</v>
      </c>
      <c r="C3566">
        <v>132880</v>
      </c>
      <c r="D3566">
        <v>132745</v>
      </c>
      <c r="E3566">
        <v>132795</v>
      </c>
    </row>
    <row r="3567" spans="1:5" x14ac:dyDescent="0.25">
      <c r="A3567" s="2">
        <v>45740.548611111109</v>
      </c>
      <c r="B3567">
        <v>132905</v>
      </c>
      <c r="C3567">
        <v>132915</v>
      </c>
      <c r="D3567">
        <v>132810</v>
      </c>
      <c r="E3567">
        <v>132825</v>
      </c>
    </row>
    <row r="3568" spans="1:5" x14ac:dyDescent="0.25">
      <c r="A3568" s="2">
        <v>45740.545138888891</v>
      </c>
      <c r="B3568">
        <v>132885</v>
      </c>
      <c r="C3568">
        <v>132925</v>
      </c>
      <c r="D3568">
        <v>132830</v>
      </c>
      <c r="E3568">
        <v>132905</v>
      </c>
    </row>
    <row r="3569" spans="1:5" x14ac:dyDescent="0.25">
      <c r="A3569" s="2">
        <v>45740.541666666664</v>
      </c>
      <c r="B3569">
        <v>133025</v>
      </c>
      <c r="C3569">
        <v>133035</v>
      </c>
      <c r="D3569">
        <v>132830</v>
      </c>
      <c r="E3569">
        <v>132885</v>
      </c>
    </row>
    <row r="3570" spans="1:5" x14ac:dyDescent="0.25">
      <c r="A3570" s="2">
        <v>45740.538194444445</v>
      </c>
      <c r="B3570">
        <v>133035</v>
      </c>
      <c r="C3570">
        <v>133125</v>
      </c>
      <c r="D3570">
        <v>133000</v>
      </c>
      <c r="E3570">
        <v>133025</v>
      </c>
    </row>
    <row r="3571" spans="1:5" x14ac:dyDescent="0.25">
      <c r="A3571" s="2">
        <v>45740.534722222219</v>
      </c>
      <c r="B3571">
        <v>132925</v>
      </c>
      <c r="C3571">
        <v>133050</v>
      </c>
      <c r="D3571">
        <v>132920</v>
      </c>
      <c r="E3571">
        <v>133030</v>
      </c>
    </row>
    <row r="3572" spans="1:5" x14ac:dyDescent="0.25">
      <c r="A3572" s="2">
        <v>45740.53125</v>
      </c>
      <c r="B3572">
        <v>133005</v>
      </c>
      <c r="C3572">
        <v>133015</v>
      </c>
      <c r="D3572">
        <v>132910</v>
      </c>
      <c r="E3572">
        <v>132930</v>
      </c>
    </row>
    <row r="3573" spans="1:5" x14ac:dyDescent="0.25">
      <c r="A3573" s="2">
        <v>45740.527777777781</v>
      </c>
      <c r="B3573">
        <v>133035</v>
      </c>
      <c r="C3573">
        <v>133095</v>
      </c>
      <c r="D3573">
        <v>132995</v>
      </c>
      <c r="E3573">
        <v>133005</v>
      </c>
    </row>
    <row r="3574" spans="1:5" x14ac:dyDescent="0.25">
      <c r="A3574" s="2">
        <v>45740.524305555555</v>
      </c>
      <c r="B3574">
        <v>133055</v>
      </c>
      <c r="C3574">
        <v>133100</v>
      </c>
      <c r="D3574">
        <v>133005</v>
      </c>
      <c r="E3574">
        <v>133030</v>
      </c>
    </row>
    <row r="3575" spans="1:5" x14ac:dyDescent="0.25">
      <c r="A3575" s="2">
        <v>45740.520833333336</v>
      </c>
      <c r="B3575">
        <v>133000</v>
      </c>
      <c r="C3575">
        <v>133095</v>
      </c>
      <c r="D3575">
        <v>132990</v>
      </c>
      <c r="E3575">
        <v>133050</v>
      </c>
    </row>
    <row r="3576" spans="1:5" x14ac:dyDescent="0.25">
      <c r="A3576" s="2">
        <v>45740.517361111109</v>
      </c>
      <c r="B3576">
        <v>132990</v>
      </c>
      <c r="C3576">
        <v>133060</v>
      </c>
      <c r="D3576">
        <v>132945</v>
      </c>
      <c r="E3576">
        <v>132995</v>
      </c>
    </row>
    <row r="3577" spans="1:5" x14ac:dyDescent="0.25">
      <c r="A3577" s="2">
        <v>45740.513888888891</v>
      </c>
      <c r="B3577">
        <v>132940</v>
      </c>
      <c r="C3577">
        <v>133030</v>
      </c>
      <c r="D3577">
        <v>132900</v>
      </c>
      <c r="E3577">
        <v>132990</v>
      </c>
    </row>
    <row r="3578" spans="1:5" x14ac:dyDescent="0.25">
      <c r="A3578" s="2">
        <v>45740.510416666664</v>
      </c>
      <c r="B3578">
        <v>132935</v>
      </c>
      <c r="C3578">
        <v>133010</v>
      </c>
      <c r="D3578">
        <v>132895</v>
      </c>
      <c r="E3578">
        <v>132945</v>
      </c>
    </row>
    <row r="3579" spans="1:5" x14ac:dyDescent="0.25">
      <c r="A3579" s="2">
        <v>45740.506944444445</v>
      </c>
      <c r="B3579">
        <v>132955</v>
      </c>
      <c r="C3579">
        <v>133000</v>
      </c>
      <c r="D3579">
        <v>132875</v>
      </c>
      <c r="E3579">
        <v>132940</v>
      </c>
    </row>
    <row r="3580" spans="1:5" x14ac:dyDescent="0.25">
      <c r="A3580" s="2">
        <v>45740.503472222219</v>
      </c>
      <c r="B3580">
        <v>132970</v>
      </c>
      <c r="C3580">
        <v>133010</v>
      </c>
      <c r="D3580">
        <v>132920</v>
      </c>
      <c r="E3580">
        <v>132960</v>
      </c>
    </row>
    <row r="3581" spans="1:5" x14ac:dyDescent="0.25">
      <c r="A3581" s="2">
        <v>45740.5</v>
      </c>
      <c r="B3581">
        <v>133165</v>
      </c>
      <c r="C3581">
        <v>133185</v>
      </c>
      <c r="D3581">
        <v>132890</v>
      </c>
      <c r="E3581">
        <v>132970</v>
      </c>
    </row>
    <row r="3582" spans="1:5" x14ac:dyDescent="0.25">
      <c r="A3582" s="2">
        <v>45740.496527777781</v>
      </c>
      <c r="B3582">
        <v>133030</v>
      </c>
      <c r="C3582">
        <v>133175</v>
      </c>
      <c r="D3582">
        <v>133010</v>
      </c>
      <c r="E3582">
        <v>133165</v>
      </c>
    </row>
    <row r="3583" spans="1:5" x14ac:dyDescent="0.25">
      <c r="A3583" s="2">
        <v>45740.493055555555</v>
      </c>
      <c r="B3583">
        <v>132970</v>
      </c>
      <c r="C3583">
        <v>133145</v>
      </c>
      <c r="D3583">
        <v>132965</v>
      </c>
      <c r="E3583">
        <v>133035</v>
      </c>
    </row>
    <row r="3584" spans="1:5" x14ac:dyDescent="0.25">
      <c r="A3584" s="2">
        <v>45740.489583333336</v>
      </c>
      <c r="B3584">
        <v>132990</v>
      </c>
      <c r="C3584">
        <v>133020</v>
      </c>
      <c r="D3584">
        <v>132910</v>
      </c>
      <c r="E3584">
        <v>132970</v>
      </c>
    </row>
    <row r="3585" spans="1:5" x14ac:dyDescent="0.25">
      <c r="A3585" s="2">
        <v>45740.486111111109</v>
      </c>
      <c r="B3585">
        <v>132970</v>
      </c>
      <c r="C3585">
        <v>133105</v>
      </c>
      <c r="D3585">
        <v>132965</v>
      </c>
      <c r="E3585">
        <v>132995</v>
      </c>
    </row>
    <row r="3586" spans="1:5" x14ac:dyDescent="0.25">
      <c r="A3586" s="2">
        <v>45740.482638888891</v>
      </c>
      <c r="B3586">
        <v>133105</v>
      </c>
      <c r="C3586">
        <v>133140</v>
      </c>
      <c r="D3586">
        <v>132935</v>
      </c>
      <c r="E3586">
        <v>132970</v>
      </c>
    </row>
    <row r="3587" spans="1:5" x14ac:dyDescent="0.25">
      <c r="A3587" s="2">
        <v>45740.479166666664</v>
      </c>
      <c r="B3587">
        <v>133380</v>
      </c>
      <c r="C3587">
        <v>133415</v>
      </c>
      <c r="D3587">
        <v>133100</v>
      </c>
      <c r="E3587">
        <v>133100</v>
      </c>
    </row>
    <row r="3588" spans="1:5" x14ac:dyDescent="0.25">
      <c r="A3588" s="2">
        <v>45740.475694444445</v>
      </c>
      <c r="B3588">
        <v>133195</v>
      </c>
      <c r="C3588">
        <v>133405</v>
      </c>
      <c r="D3588">
        <v>133180</v>
      </c>
      <c r="E3588">
        <v>133380</v>
      </c>
    </row>
    <row r="3589" spans="1:5" x14ac:dyDescent="0.25">
      <c r="A3589" s="2">
        <v>45740.472222222219</v>
      </c>
      <c r="B3589">
        <v>133070</v>
      </c>
      <c r="C3589">
        <v>133210</v>
      </c>
      <c r="D3589">
        <v>133025</v>
      </c>
      <c r="E3589">
        <v>133195</v>
      </c>
    </row>
    <row r="3590" spans="1:5" x14ac:dyDescent="0.25">
      <c r="A3590" s="2">
        <v>45740.46875</v>
      </c>
      <c r="B3590">
        <v>132950</v>
      </c>
      <c r="C3590">
        <v>133075</v>
      </c>
      <c r="D3590">
        <v>132885</v>
      </c>
      <c r="E3590">
        <v>133065</v>
      </c>
    </row>
    <row r="3591" spans="1:5" x14ac:dyDescent="0.25">
      <c r="A3591" s="2">
        <v>45740.465277777781</v>
      </c>
      <c r="B3591">
        <v>133015</v>
      </c>
      <c r="C3591">
        <v>133060</v>
      </c>
      <c r="D3591">
        <v>132900</v>
      </c>
      <c r="E3591">
        <v>132950</v>
      </c>
    </row>
    <row r="3592" spans="1:5" x14ac:dyDescent="0.25">
      <c r="A3592" s="2">
        <v>45740.461805555555</v>
      </c>
      <c r="B3592">
        <v>132935</v>
      </c>
      <c r="C3592">
        <v>133025</v>
      </c>
      <c r="D3592">
        <v>132870</v>
      </c>
      <c r="E3592">
        <v>133020</v>
      </c>
    </row>
    <row r="3593" spans="1:5" x14ac:dyDescent="0.25">
      <c r="A3593" s="2">
        <v>45740.458333333336</v>
      </c>
      <c r="B3593">
        <v>132970</v>
      </c>
      <c r="C3593">
        <v>132970</v>
      </c>
      <c r="D3593">
        <v>132850</v>
      </c>
      <c r="E3593">
        <v>132940</v>
      </c>
    </row>
    <row r="3594" spans="1:5" x14ac:dyDescent="0.25">
      <c r="A3594" s="2">
        <v>45740.454861111109</v>
      </c>
      <c r="B3594">
        <v>132995</v>
      </c>
      <c r="C3594">
        <v>133000</v>
      </c>
      <c r="D3594">
        <v>132730</v>
      </c>
      <c r="E3594">
        <v>132970</v>
      </c>
    </row>
    <row r="3595" spans="1:5" x14ac:dyDescent="0.25">
      <c r="A3595" s="2">
        <v>45740.451388888891</v>
      </c>
      <c r="B3595">
        <v>133095</v>
      </c>
      <c r="C3595">
        <v>133105</v>
      </c>
      <c r="D3595">
        <v>132965</v>
      </c>
      <c r="E3595">
        <v>133000</v>
      </c>
    </row>
    <row r="3596" spans="1:5" x14ac:dyDescent="0.25">
      <c r="A3596" s="2">
        <v>45740.447916666664</v>
      </c>
      <c r="B3596">
        <v>133025</v>
      </c>
      <c r="C3596">
        <v>133145</v>
      </c>
      <c r="D3596">
        <v>132970</v>
      </c>
      <c r="E3596">
        <v>133095</v>
      </c>
    </row>
    <row r="3597" spans="1:5" x14ac:dyDescent="0.25">
      <c r="A3597" s="2">
        <v>45740.444444444445</v>
      </c>
      <c r="B3597">
        <v>132925</v>
      </c>
      <c r="C3597">
        <v>133105</v>
      </c>
      <c r="D3597">
        <v>132860</v>
      </c>
      <c r="E3597">
        <v>133025</v>
      </c>
    </row>
    <row r="3598" spans="1:5" x14ac:dyDescent="0.25">
      <c r="A3598" s="2">
        <v>45740.440972222219</v>
      </c>
      <c r="B3598">
        <v>133095</v>
      </c>
      <c r="C3598">
        <v>133195</v>
      </c>
      <c r="D3598">
        <v>132830</v>
      </c>
      <c r="E3598">
        <v>132920</v>
      </c>
    </row>
    <row r="3599" spans="1:5" x14ac:dyDescent="0.25">
      <c r="A3599" s="2">
        <v>45740.4375</v>
      </c>
      <c r="B3599">
        <v>132790</v>
      </c>
      <c r="C3599">
        <v>133270</v>
      </c>
      <c r="D3599">
        <v>132780</v>
      </c>
      <c r="E3599">
        <v>133090</v>
      </c>
    </row>
    <row r="3600" spans="1:5" x14ac:dyDescent="0.25">
      <c r="A3600" s="2">
        <v>45740.434027777781</v>
      </c>
      <c r="B3600">
        <v>132785</v>
      </c>
      <c r="C3600">
        <v>132875</v>
      </c>
      <c r="D3600">
        <v>132730</v>
      </c>
      <c r="E3600">
        <v>132790</v>
      </c>
    </row>
    <row r="3601" spans="1:5" x14ac:dyDescent="0.25">
      <c r="A3601" s="2">
        <v>45740.430555555555</v>
      </c>
      <c r="B3601">
        <v>132705</v>
      </c>
      <c r="C3601">
        <v>132865</v>
      </c>
      <c r="D3601">
        <v>132685</v>
      </c>
      <c r="E3601">
        <v>132790</v>
      </c>
    </row>
    <row r="3602" spans="1:5" x14ac:dyDescent="0.25">
      <c r="A3602" s="2">
        <v>45740.427083333336</v>
      </c>
      <c r="B3602">
        <v>132650</v>
      </c>
      <c r="C3602">
        <v>132730</v>
      </c>
      <c r="D3602">
        <v>132565</v>
      </c>
      <c r="E3602">
        <v>132705</v>
      </c>
    </row>
    <row r="3603" spans="1:5" x14ac:dyDescent="0.25">
      <c r="A3603" s="2">
        <v>45740.423611111109</v>
      </c>
      <c r="B3603">
        <v>132655</v>
      </c>
      <c r="C3603">
        <v>132715</v>
      </c>
      <c r="D3603">
        <v>132505</v>
      </c>
      <c r="E3603">
        <v>132650</v>
      </c>
    </row>
    <row r="3604" spans="1:5" x14ac:dyDescent="0.25">
      <c r="A3604" s="2">
        <v>45740.420138888891</v>
      </c>
      <c r="B3604">
        <v>132840</v>
      </c>
      <c r="C3604">
        <v>132885</v>
      </c>
      <c r="D3604">
        <v>132565</v>
      </c>
      <c r="E3604">
        <v>132655</v>
      </c>
    </row>
    <row r="3605" spans="1:5" x14ac:dyDescent="0.25">
      <c r="A3605" s="2">
        <v>45740.416666666664</v>
      </c>
      <c r="B3605">
        <v>132865</v>
      </c>
      <c r="C3605">
        <v>132955</v>
      </c>
      <c r="D3605">
        <v>132815</v>
      </c>
      <c r="E3605">
        <v>132840</v>
      </c>
    </row>
    <row r="3606" spans="1:5" x14ac:dyDescent="0.25">
      <c r="A3606" s="2">
        <v>45740.413194444445</v>
      </c>
      <c r="B3606">
        <v>132785</v>
      </c>
      <c r="C3606">
        <v>132955</v>
      </c>
      <c r="D3606">
        <v>132745</v>
      </c>
      <c r="E3606">
        <v>132865</v>
      </c>
    </row>
    <row r="3607" spans="1:5" x14ac:dyDescent="0.25">
      <c r="A3607" s="2">
        <v>45740.409722222219</v>
      </c>
      <c r="B3607">
        <v>132730</v>
      </c>
      <c r="C3607">
        <v>132880</v>
      </c>
      <c r="D3607">
        <v>132700</v>
      </c>
      <c r="E3607">
        <v>132785</v>
      </c>
    </row>
    <row r="3608" spans="1:5" x14ac:dyDescent="0.25">
      <c r="A3608" s="2">
        <v>45740.40625</v>
      </c>
      <c r="B3608">
        <v>132900</v>
      </c>
      <c r="C3608">
        <v>132920</v>
      </c>
      <c r="D3608">
        <v>132670</v>
      </c>
      <c r="E3608">
        <v>132730</v>
      </c>
    </row>
    <row r="3609" spans="1:5" x14ac:dyDescent="0.25">
      <c r="A3609" s="2">
        <v>45740.402777777781</v>
      </c>
      <c r="B3609">
        <v>133065</v>
      </c>
      <c r="C3609">
        <v>133115</v>
      </c>
      <c r="D3609">
        <v>132835</v>
      </c>
      <c r="E3609">
        <v>132905</v>
      </c>
    </row>
    <row r="3610" spans="1:5" x14ac:dyDescent="0.25">
      <c r="A3610" s="2">
        <v>45740.399305555555</v>
      </c>
      <c r="B3610">
        <v>133215</v>
      </c>
      <c r="C3610">
        <v>133235</v>
      </c>
      <c r="D3610">
        <v>133025</v>
      </c>
      <c r="E3610">
        <v>133060</v>
      </c>
    </row>
    <row r="3611" spans="1:5" x14ac:dyDescent="0.25">
      <c r="A3611" s="2">
        <v>45740.395833333336</v>
      </c>
      <c r="B3611">
        <v>133505</v>
      </c>
      <c r="C3611">
        <v>133520</v>
      </c>
      <c r="D3611">
        <v>133200</v>
      </c>
      <c r="E3611">
        <v>133215</v>
      </c>
    </row>
    <row r="3612" spans="1:5" x14ac:dyDescent="0.25">
      <c r="A3612" s="2">
        <v>45740.392361111109</v>
      </c>
      <c r="B3612">
        <v>133615</v>
      </c>
      <c r="C3612">
        <v>133670</v>
      </c>
      <c r="D3612">
        <v>133480</v>
      </c>
      <c r="E3612">
        <v>133510</v>
      </c>
    </row>
    <row r="3613" spans="1:5" x14ac:dyDescent="0.25">
      <c r="A3613" s="2">
        <v>45740.388888888891</v>
      </c>
      <c r="B3613">
        <v>133725</v>
      </c>
      <c r="C3613">
        <v>133745</v>
      </c>
      <c r="D3613">
        <v>133600</v>
      </c>
      <c r="E3613">
        <v>133620</v>
      </c>
    </row>
    <row r="3614" spans="1:5" x14ac:dyDescent="0.25">
      <c r="A3614" s="2">
        <v>45740.385416666664</v>
      </c>
      <c r="B3614">
        <v>133775</v>
      </c>
      <c r="C3614">
        <v>133805</v>
      </c>
      <c r="D3614">
        <v>133670</v>
      </c>
      <c r="E3614">
        <v>133730</v>
      </c>
    </row>
    <row r="3615" spans="1:5" x14ac:dyDescent="0.25">
      <c r="A3615" s="2">
        <v>45740.381944444445</v>
      </c>
      <c r="B3615">
        <v>133765</v>
      </c>
      <c r="C3615">
        <v>133890</v>
      </c>
      <c r="D3615">
        <v>133695</v>
      </c>
      <c r="E3615">
        <v>133775</v>
      </c>
    </row>
    <row r="3616" spans="1:5" x14ac:dyDescent="0.25">
      <c r="A3616" s="2">
        <v>45740.378472222219</v>
      </c>
      <c r="B3616">
        <v>133805</v>
      </c>
      <c r="C3616">
        <v>133830</v>
      </c>
      <c r="D3616">
        <v>133665</v>
      </c>
      <c r="E3616">
        <v>133770</v>
      </c>
    </row>
    <row r="3617" spans="1:5" x14ac:dyDescent="0.25">
      <c r="A3617" s="2">
        <v>45740.375</v>
      </c>
      <c r="B3617">
        <v>133900</v>
      </c>
      <c r="C3617">
        <v>134145</v>
      </c>
      <c r="D3617">
        <v>133730</v>
      </c>
      <c r="E3617">
        <v>133805</v>
      </c>
    </row>
    <row r="3618" spans="1:5" x14ac:dyDescent="0.25">
      <c r="A3618" s="2">
        <v>45737.763888888891</v>
      </c>
      <c r="B3618">
        <v>133190</v>
      </c>
      <c r="C3618">
        <v>133190</v>
      </c>
      <c r="D3618">
        <v>133110</v>
      </c>
      <c r="E3618">
        <v>133110</v>
      </c>
    </row>
    <row r="3619" spans="1:5" x14ac:dyDescent="0.25">
      <c r="A3619" s="2">
        <v>45737.760416666664</v>
      </c>
      <c r="B3619">
        <v>133220</v>
      </c>
      <c r="C3619">
        <v>133295</v>
      </c>
      <c r="D3619">
        <v>133170</v>
      </c>
      <c r="E3619">
        <v>133170</v>
      </c>
    </row>
    <row r="3620" spans="1:5" x14ac:dyDescent="0.25">
      <c r="A3620" s="2">
        <v>45737.756944444445</v>
      </c>
      <c r="B3620">
        <v>133210</v>
      </c>
      <c r="C3620">
        <v>133245</v>
      </c>
      <c r="D3620">
        <v>133185</v>
      </c>
      <c r="E3620">
        <v>133225</v>
      </c>
    </row>
    <row r="3621" spans="1:5" x14ac:dyDescent="0.25">
      <c r="A3621" s="2">
        <v>45737.753472222219</v>
      </c>
      <c r="B3621">
        <v>133230</v>
      </c>
      <c r="C3621">
        <v>133250</v>
      </c>
      <c r="D3621">
        <v>133205</v>
      </c>
      <c r="E3621">
        <v>133215</v>
      </c>
    </row>
    <row r="3622" spans="1:5" x14ac:dyDescent="0.25">
      <c r="A3622" s="2">
        <v>45737.75</v>
      </c>
      <c r="B3622">
        <v>133265</v>
      </c>
      <c r="C3622">
        <v>133270</v>
      </c>
      <c r="D3622">
        <v>133195</v>
      </c>
      <c r="E3622">
        <v>133235</v>
      </c>
    </row>
    <row r="3623" spans="1:5" x14ac:dyDescent="0.25">
      <c r="A3623" s="2">
        <v>45737.746527777781</v>
      </c>
      <c r="B3623">
        <v>133195</v>
      </c>
      <c r="C3623">
        <v>133300</v>
      </c>
      <c r="D3623">
        <v>133170</v>
      </c>
      <c r="E3623">
        <v>133260</v>
      </c>
    </row>
    <row r="3624" spans="1:5" x14ac:dyDescent="0.25">
      <c r="A3624" s="2">
        <v>45737.743055555555</v>
      </c>
      <c r="B3624">
        <v>133180</v>
      </c>
      <c r="C3624">
        <v>133235</v>
      </c>
      <c r="D3624">
        <v>133145</v>
      </c>
      <c r="E3624">
        <v>133200</v>
      </c>
    </row>
    <row r="3625" spans="1:5" x14ac:dyDescent="0.25">
      <c r="A3625" s="2">
        <v>45737.739583333336</v>
      </c>
      <c r="B3625">
        <v>133260</v>
      </c>
      <c r="C3625">
        <v>133270</v>
      </c>
      <c r="D3625">
        <v>133140</v>
      </c>
      <c r="E3625">
        <v>133180</v>
      </c>
    </row>
    <row r="3626" spans="1:5" x14ac:dyDescent="0.25">
      <c r="A3626" s="2">
        <v>45737.736111111109</v>
      </c>
      <c r="B3626">
        <v>133270</v>
      </c>
      <c r="C3626">
        <v>133300</v>
      </c>
      <c r="D3626">
        <v>133245</v>
      </c>
      <c r="E3626">
        <v>133265</v>
      </c>
    </row>
    <row r="3627" spans="1:5" x14ac:dyDescent="0.25">
      <c r="A3627" s="2">
        <v>45737.732638888891</v>
      </c>
      <c r="B3627">
        <v>133325</v>
      </c>
      <c r="C3627">
        <v>133325</v>
      </c>
      <c r="D3627">
        <v>133245</v>
      </c>
      <c r="E3627">
        <v>133265</v>
      </c>
    </row>
    <row r="3628" spans="1:5" x14ac:dyDescent="0.25">
      <c r="A3628" s="2">
        <v>45737.729166666664</v>
      </c>
      <c r="B3628">
        <v>133410</v>
      </c>
      <c r="C3628">
        <v>133435</v>
      </c>
      <c r="D3628">
        <v>133295</v>
      </c>
      <c r="E3628">
        <v>133320</v>
      </c>
    </row>
    <row r="3629" spans="1:5" x14ac:dyDescent="0.25">
      <c r="A3629" s="2">
        <v>45737.725694444445</v>
      </c>
      <c r="B3629">
        <v>133360</v>
      </c>
      <c r="C3629">
        <v>133425</v>
      </c>
      <c r="D3629">
        <v>133330</v>
      </c>
      <c r="E3629">
        <v>133410</v>
      </c>
    </row>
    <row r="3630" spans="1:5" x14ac:dyDescent="0.25">
      <c r="A3630" s="2">
        <v>45737.722222222219</v>
      </c>
      <c r="B3630">
        <v>133285</v>
      </c>
      <c r="C3630">
        <v>133385</v>
      </c>
      <c r="D3630">
        <v>133285</v>
      </c>
      <c r="E3630">
        <v>133360</v>
      </c>
    </row>
    <row r="3631" spans="1:5" x14ac:dyDescent="0.25">
      <c r="A3631" s="2">
        <v>45737.71875</v>
      </c>
      <c r="B3631">
        <v>133360</v>
      </c>
      <c r="C3631">
        <v>133365</v>
      </c>
      <c r="D3631">
        <v>133230</v>
      </c>
      <c r="E3631">
        <v>133285</v>
      </c>
    </row>
    <row r="3632" spans="1:5" x14ac:dyDescent="0.25">
      <c r="A3632" s="2">
        <v>45737.715277777781</v>
      </c>
      <c r="B3632">
        <v>133475</v>
      </c>
      <c r="C3632">
        <v>133480</v>
      </c>
      <c r="D3632">
        <v>133275</v>
      </c>
      <c r="E3632">
        <v>133360</v>
      </c>
    </row>
    <row r="3633" spans="1:5" x14ac:dyDescent="0.25">
      <c r="A3633" s="2">
        <v>45737.711805555555</v>
      </c>
      <c r="B3633">
        <v>133475</v>
      </c>
      <c r="C3633">
        <v>133490</v>
      </c>
      <c r="D3633">
        <v>133380</v>
      </c>
      <c r="E3633">
        <v>133475</v>
      </c>
    </row>
    <row r="3634" spans="1:5" x14ac:dyDescent="0.25">
      <c r="A3634" s="2">
        <v>45737.708333333336</v>
      </c>
      <c r="B3634">
        <v>133485</v>
      </c>
      <c r="C3634">
        <v>133585</v>
      </c>
      <c r="D3634">
        <v>133355</v>
      </c>
      <c r="E3634">
        <v>133475</v>
      </c>
    </row>
    <row r="3635" spans="1:5" x14ac:dyDescent="0.25">
      <c r="A3635" s="2">
        <v>45737.704861111109</v>
      </c>
      <c r="B3635">
        <v>133400</v>
      </c>
      <c r="C3635">
        <v>133550</v>
      </c>
      <c r="D3635">
        <v>133395</v>
      </c>
      <c r="E3635">
        <v>133480</v>
      </c>
    </row>
    <row r="3636" spans="1:5" x14ac:dyDescent="0.25">
      <c r="A3636" s="2">
        <v>45737.701388888891</v>
      </c>
      <c r="B3636">
        <v>133225</v>
      </c>
      <c r="C3636">
        <v>133415</v>
      </c>
      <c r="D3636">
        <v>133220</v>
      </c>
      <c r="E3636">
        <v>133395</v>
      </c>
    </row>
    <row r="3637" spans="1:5" x14ac:dyDescent="0.25">
      <c r="A3637" s="2">
        <v>45737.697916666664</v>
      </c>
      <c r="B3637">
        <v>133340</v>
      </c>
      <c r="C3637">
        <v>133370</v>
      </c>
      <c r="D3637">
        <v>133220</v>
      </c>
      <c r="E3637">
        <v>133230</v>
      </c>
    </row>
    <row r="3638" spans="1:5" x14ac:dyDescent="0.25">
      <c r="A3638" s="2">
        <v>45737.694444444445</v>
      </c>
      <c r="B3638">
        <v>133245</v>
      </c>
      <c r="C3638">
        <v>133400</v>
      </c>
      <c r="D3638">
        <v>133200</v>
      </c>
      <c r="E3638">
        <v>133345</v>
      </c>
    </row>
    <row r="3639" spans="1:5" x14ac:dyDescent="0.25">
      <c r="A3639" s="2">
        <v>45737.690972222219</v>
      </c>
      <c r="B3639">
        <v>133210</v>
      </c>
      <c r="C3639">
        <v>133295</v>
      </c>
      <c r="D3639">
        <v>133150</v>
      </c>
      <c r="E3639">
        <v>133240</v>
      </c>
    </row>
    <row r="3640" spans="1:5" x14ac:dyDescent="0.25">
      <c r="A3640" s="2">
        <v>45737.6875</v>
      </c>
      <c r="B3640">
        <v>133170</v>
      </c>
      <c r="C3640">
        <v>133230</v>
      </c>
      <c r="D3640">
        <v>133070</v>
      </c>
      <c r="E3640">
        <v>133210</v>
      </c>
    </row>
    <row r="3641" spans="1:5" x14ac:dyDescent="0.25">
      <c r="A3641" s="2">
        <v>45737.684027777781</v>
      </c>
      <c r="B3641">
        <v>133205</v>
      </c>
      <c r="C3641">
        <v>133210</v>
      </c>
      <c r="D3641">
        <v>133130</v>
      </c>
      <c r="E3641">
        <v>133165</v>
      </c>
    </row>
    <row r="3642" spans="1:5" x14ac:dyDescent="0.25">
      <c r="A3642" s="2">
        <v>45737.680555555555</v>
      </c>
      <c r="B3642">
        <v>133145</v>
      </c>
      <c r="C3642">
        <v>133235</v>
      </c>
      <c r="D3642">
        <v>133085</v>
      </c>
      <c r="E3642">
        <v>133200</v>
      </c>
    </row>
    <row r="3643" spans="1:5" x14ac:dyDescent="0.25">
      <c r="A3643" s="2">
        <v>45737.677083333336</v>
      </c>
      <c r="B3643">
        <v>133130</v>
      </c>
      <c r="C3643">
        <v>133215</v>
      </c>
      <c r="D3643">
        <v>133105</v>
      </c>
      <c r="E3643">
        <v>133150</v>
      </c>
    </row>
    <row r="3644" spans="1:5" x14ac:dyDescent="0.25">
      <c r="A3644" s="2">
        <v>45737.673611111109</v>
      </c>
      <c r="B3644">
        <v>133055</v>
      </c>
      <c r="C3644">
        <v>133185</v>
      </c>
      <c r="D3644">
        <v>133035</v>
      </c>
      <c r="E3644">
        <v>133130</v>
      </c>
    </row>
    <row r="3645" spans="1:5" x14ac:dyDescent="0.25">
      <c r="A3645" s="2">
        <v>45737.670138888891</v>
      </c>
      <c r="B3645">
        <v>133015</v>
      </c>
      <c r="C3645">
        <v>133075</v>
      </c>
      <c r="D3645">
        <v>132980</v>
      </c>
      <c r="E3645">
        <v>133055</v>
      </c>
    </row>
    <row r="3646" spans="1:5" x14ac:dyDescent="0.25">
      <c r="A3646" s="2">
        <v>45737.666666666664</v>
      </c>
      <c r="B3646">
        <v>132915</v>
      </c>
      <c r="C3646">
        <v>133045</v>
      </c>
      <c r="D3646">
        <v>132850</v>
      </c>
      <c r="E3646">
        <v>133020</v>
      </c>
    </row>
    <row r="3647" spans="1:5" x14ac:dyDescent="0.25">
      <c r="A3647" s="2">
        <v>45737.663194444445</v>
      </c>
      <c r="B3647">
        <v>133140</v>
      </c>
      <c r="C3647">
        <v>133155</v>
      </c>
      <c r="D3647">
        <v>132885</v>
      </c>
      <c r="E3647">
        <v>132915</v>
      </c>
    </row>
    <row r="3648" spans="1:5" x14ac:dyDescent="0.25">
      <c r="A3648" s="2">
        <v>45737.659722222219</v>
      </c>
      <c r="B3648">
        <v>133165</v>
      </c>
      <c r="C3648">
        <v>133195</v>
      </c>
      <c r="D3648">
        <v>133110</v>
      </c>
      <c r="E3648">
        <v>133145</v>
      </c>
    </row>
    <row r="3649" spans="1:5" x14ac:dyDescent="0.25">
      <c r="A3649" s="2">
        <v>45737.65625</v>
      </c>
      <c r="B3649">
        <v>133235</v>
      </c>
      <c r="C3649">
        <v>133270</v>
      </c>
      <c r="D3649">
        <v>133135</v>
      </c>
      <c r="E3649">
        <v>133160</v>
      </c>
    </row>
    <row r="3650" spans="1:5" x14ac:dyDescent="0.25">
      <c r="A3650" s="2">
        <v>45737.652777777781</v>
      </c>
      <c r="B3650">
        <v>133290</v>
      </c>
      <c r="C3650">
        <v>133295</v>
      </c>
      <c r="D3650">
        <v>133200</v>
      </c>
      <c r="E3650">
        <v>133235</v>
      </c>
    </row>
    <row r="3651" spans="1:5" x14ac:dyDescent="0.25">
      <c r="A3651" s="2">
        <v>45737.649305555555</v>
      </c>
      <c r="B3651">
        <v>133190</v>
      </c>
      <c r="C3651">
        <v>133305</v>
      </c>
      <c r="D3651">
        <v>133160</v>
      </c>
      <c r="E3651">
        <v>133285</v>
      </c>
    </row>
    <row r="3652" spans="1:5" x14ac:dyDescent="0.25">
      <c r="A3652" s="2">
        <v>45737.645833333336</v>
      </c>
      <c r="B3652">
        <v>133135</v>
      </c>
      <c r="C3652">
        <v>133215</v>
      </c>
      <c r="D3652">
        <v>133115</v>
      </c>
      <c r="E3652">
        <v>133190</v>
      </c>
    </row>
    <row r="3653" spans="1:5" x14ac:dyDescent="0.25">
      <c r="A3653" s="2">
        <v>45737.642361111109</v>
      </c>
      <c r="B3653">
        <v>133110</v>
      </c>
      <c r="C3653">
        <v>133180</v>
      </c>
      <c r="D3653">
        <v>133065</v>
      </c>
      <c r="E3653">
        <v>133135</v>
      </c>
    </row>
    <row r="3654" spans="1:5" x14ac:dyDescent="0.25">
      <c r="A3654" s="2">
        <v>45737.638888888891</v>
      </c>
      <c r="B3654">
        <v>133140</v>
      </c>
      <c r="C3654">
        <v>133190</v>
      </c>
      <c r="D3654">
        <v>133065</v>
      </c>
      <c r="E3654">
        <v>133110</v>
      </c>
    </row>
    <row r="3655" spans="1:5" x14ac:dyDescent="0.25">
      <c r="A3655" s="2">
        <v>45737.635416666664</v>
      </c>
      <c r="B3655">
        <v>133080</v>
      </c>
      <c r="C3655">
        <v>133150</v>
      </c>
      <c r="D3655">
        <v>133030</v>
      </c>
      <c r="E3655">
        <v>133145</v>
      </c>
    </row>
    <row r="3656" spans="1:5" x14ac:dyDescent="0.25">
      <c r="A3656" s="2">
        <v>45737.631944444445</v>
      </c>
      <c r="B3656">
        <v>133230</v>
      </c>
      <c r="C3656">
        <v>133235</v>
      </c>
      <c r="D3656">
        <v>133080</v>
      </c>
      <c r="E3656">
        <v>133085</v>
      </c>
    </row>
    <row r="3657" spans="1:5" x14ac:dyDescent="0.25">
      <c r="A3657" s="2">
        <v>45737.628472222219</v>
      </c>
      <c r="B3657">
        <v>133270</v>
      </c>
      <c r="C3657">
        <v>133285</v>
      </c>
      <c r="D3657">
        <v>133195</v>
      </c>
      <c r="E3657">
        <v>133230</v>
      </c>
    </row>
    <row r="3658" spans="1:5" x14ac:dyDescent="0.25">
      <c r="A3658" s="2">
        <v>45737.625</v>
      </c>
      <c r="B3658">
        <v>133310</v>
      </c>
      <c r="C3658">
        <v>133345</v>
      </c>
      <c r="D3658">
        <v>133255</v>
      </c>
      <c r="E3658">
        <v>133270</v>
      </c>
    </row>
    <row r="3659" spans="1:5" x14ac:dyDescent="0.25">
      <c r="A3659" s="2">
        <v>45737.621527777781</v>
      </c>
      <c r="B3659">
        <v>133200</v>
      </c>
      <c r="C3659">
        <v>133330</v>
      </c>
      <c r="D3659">
        <v>133190</v>
      </c>
      <c r="E3659">
        <v>133310</v>
      </c>
    </row>
    <row r="3660" spans="1:5" x14ac:dyDescent="0.25">
      <c r="A3660" s="2">
        <v>45737.618055555555</v>
      </c>
      <c r="B3660">
        <v>133255</v>
      </c>
      <c r="C3660">
        <v>133265</v>
      </c>
      <c r="D3660">
        <v>133160</v>
      </c>
      <c r="E3660">
        <v>133195</v>
      </c>
    </row>
    <row r="3661" spans="1:5" x14ac:dyDescent="0.25">
      <c r="A3661" s="2">
        <v>45737.614583333336</v>
      </c>
      <c r="B3661">
        <v>133280</v>
      </c>
      <c r="C3661">
        <v>133310</v>
      </c>
      <c r="D3661">
        <v>133200</v>
      </c>
      <c r="E3661">
        <v>133260</v>
      </c>
    </row>
    <row r="3662" spans="1:5" x14ac:dyDescent="0.25">
      <c r="A3662" s="2">
        <v>45737.611111111109</v>
      </c>
      <c r="B3662">
        <v>133230</v>
      </c>
      <c r="C3662">
        <v>133280</v>
      </c>
      <c r="D3662">
        <v>133175</v>
      </c>
      <c r="E3662">
        <v>133280</v>
      </c>
    </row>
    <row r="3663" spans="1:5" x14ac:dyDescent="0.25">
      <c r="A3663" s="2">
        <v>45737.607638888891</v>
      </c>
      <c r="B3663">
        <v>133305</v>
      </c>
      <c r="C3663">
        <v>133330</v>
      </c>
      <c r="D3663">
        <v>133210</v>
      </c>
      <c r="E3663">
        <v>133235</v>
      </c>
    </row>
    <row r="3664" spans="1:5" x14ac:dyDescent="0.25">
      <c r="A3664" s="2">
        <v>45737.604166666664</v>
      </c>
      <c r="B3664">
        <v>133310</v>
      </c>
      <c r="C3664">
        <v>133395</v>
      </c>
      <c r="D3664">
        <v>133295</v>
      </c>
      <c r="E3664">
        <v>133305</v>
      </c>
    </row>
    <row r="3665" spans="1:5" x14ac:dyDescent="0.25">
      <c r="A3665" s="2">
        <v>45737.600694444445</v>
      </c>
      <c r="B3665">
        <v>133270</v>
      </c>
      <c r="C3665">
        <v>133320</v>
      </c>
      <c r="D3665">
        <v>133230</v>
      </c>
      <c r="E3665">
        <v>133310</v>
      </c>
    </row>
    <row r="3666" spans="1:5" x14ac:dyDescent="0.25">
      <c r="A3666" s="2">
        <v>45737.597222222219</v>
      </c>
      <c r="B3666">
        <v>133345</v>
      </c>
      <c r="C3666">
        <v>133355</v>
      </c>
      <c r="D3666">
        <v>133250</v>
      </c>
      <c r="E3666">
        <v>133265</v>
      </c>
    </row>
    <row r="3667" spans="1:5" x14ac:dyDescent="0.25">
      <c r="A3667" s="2">
        <v>45737.59375</v>
      </c>
      <c r="B3667">
        <v>133375</v>
      </c>
      <c r="C3667">
        <v>133435</v>
      </c>
      <c r="D3667">
        <v>133330</v>
      </c>
      <c r="E3667">
        <v>133345</v>
      </c>
    </row>
    <row r="3668" spans="1:5" x14ac:dyDescent="0.25">
      <c r="A3668" s="2">
        <v>45737.590277777781</v>
      </c>
      <c r="B3668">
        <v>133365</v>
      </c>
      <c r="C3668">
        <v>133400</v>
      </c>
      <c r="D3668">
        <v>133315</v>
      </c>
      <c r="E3668">
        <v>133380</v>
      </c>
    </row>
    <row r="3669" spans="1:5" x14ac:dyDescent="0.25">
      <c r="A3669" s="2">
        <v>45737.586805555555</v>
      </c>
      <c r="B3669">
        <v>133345</v>
      </c>
      <c r="C3669">
        <v>133390</v>
      </c>
      <c r="D3669">
        <v>133290</v>
      </c>
      <c r="E3669">
        <v>133365</v>
      </c>
    </row>
    <row r="3670" spans="1:5" x14ac:dyDescent="0.25">
      <c r="A3670" s="2">
        <v>45737.583333333336</v>
      </c>
      <c r="B3670">
        <v>133280</v>
      </c>
      <c r="C3670">
        <v>133375</v>
      </c>
      <c r="D3670">
        <v>133260</v>
      </c>
      <c r="E3670">
        <v>133345</v>
      </c>
    </row>
    <row r="3671" spans="1:5" x14ac:dyDescent="0.25">
      <c r="A3671" s="2">
        <v>45737.579861111109</v>
      </c>
      <c r="B3671">
        <v>133265</v>
      </c>
      <c r="C3671">
        <v>133365</v>
      </c>
      <c r="D3671">
        <v>133240</v>
      </c>
      <c r="E3671">
        <v>133280</v>
      </c>
    </row>
    <row r="3672" spans="1:5" x14ac:dyDescent="0.25">
      <c r="A3672" s="2">
        <v>45737.576388888891</v>
      </c>
      <c r="B3672">
        <v>133180</v>
      </c>
      <c r="C3672">
        <v>133280</v>
      </c>
      <c r="D3672">
        <v>133155</v>
      </c>
      <c r="E3672">
        <v>133270</v>
      </c>
    </row>
    <row r="3673" spans="1:5" x14ac:dyDescent="0.25">
      <c r="A3673" s="2">
        <v>45737.572916666664</v>
      </c>
      <c r="B3673">
        <v>133135</v>
      </c>
      <c r="C3673">
        <v>133190</v>
      </c>
      <c r="D3673">
        <v>133125</v>
      </c>
      <c r="E3673">
        <v>133180</v>
      </c>
    </row>
    <row r="3674" spans="1:5" x14ac:dyDescent="0.25">
      <c r="A3674" s="2">
        <v>45737.569444444445</v>
      </c>
      <c r="B3674">
        <v>133115</v>
      </c>
      <c r="C3674">
        <v>133185</v>
      </c>
      <c r="D3674">
        <v>133090</v>
      </c>
      <c r="E3674">
        <v>133140</v>
      </c>
    </row>
    <row r="3675" spans="1:5" x14ac:dyDescent="0.25">
      <c r="A3675" s="2">
        <v>45737.565972222219</v>
      </c>
      <c r="B3675">
        <v>133070</v>
      </c>
      <c r="C3675">
        <v>133135</v>
      </c>
      <c r="D3675">
        <v>133025</v>
      </c>
      <c r="E3675">
        <v>133110</v>
      </c>
    </row>
    <row r="3676" spans="1:5" x14ac:dyDescent="0.25">
      <c r="A3676" s="2">
        <v>45737.5625</v>
      </c>
      <c r="B3676">
        <v>132975</v>
      </c>
      <c r="C3676">
        <v>133090</v>
      </c>
      <c r="D3676">
        <v>132955</v>
      </c>
      <c r="E3676">
        <v>133070</v>
      </c>
    </row>
    <row r="3677" spans="1:5" x14ac:dyDescent="0.25">
      <c r="A3677" s="2">
        <v>45737.559027777781</v>
      </c>
      <c r="B3677">
        <v>132915</v>
      </c>
      <c r="C3677">
        <v>132980</v>
      </c>
      <c r="D3677">
        <v>132885</v>
      </c>
      <c r="E3677">
        <v>132970</v>
      </c>
    </row>
    <row r="3678" spans="1:5" x14ac:dyDescent="0.25">
      <c r="A3678" s="2">
        <v>45737.555555555555</v>
      </c>
      <c r="B3678">
        <v>132980</v>
      </c>
      <c r="C3678">
        <v>132995</v>
      </c>
      <c r="D3678">
        <v>132885</v>
      </c>
      <c r="E3678">
        <v>132920</v>
      </c>
    </row>
    <row r="3679" spans="1:5" x14ac:dyDescent="0.25">
      <c r="A3679" s="2">
        <v>45737.552083333336</v>
      </c>
      <c r="B3679">
        <v>132980</v>
      </c>
      <c r="C3679">
        <v>133015</v>
      </c>
      <c r="D3679">
        <v>132935</v>
      </c>
      <c r="E3679">
        <v>132980</v>
      </c>
    </row>
    <row r="3680" spans="1:5" x14ac:dyDescent="0.25">
      <c r="A3680" s="2">
        <v>45737.548611111109</v>
      </c>
      <c r="B3680">
        <v>132980</v>
      </c>
      <c r="C3680">
        <v>133025</v>
      </c>
      <c r="D3680">
        <v>132915</v>
      </c>
      <c r="E3680">
        <v>132975</v>
      </c>
    </row>
    <row r="3681" spans="1:5" x14ac:dyDescent="0.25">
      <c r="A3681" s="2">
        <v>45737.545138888891</v>
      </c>
      <c r="B3681">
        <v>133110</v>
      </c>
      <c r="C3681">
        <v>133110</v>
      </c>
      <c r="D3681">
        <v>132945</v>
      </c>
      <c r="E3681">
        <v>132975</v>
      </c>
    </row>
    <row r="3682" spans="1:5" x14ac:dyDescent="0.25">
      <c r="A3682" s="2">
        <v>45737.541666666664</v>
      </c>
      <c r="B3682">
        <v>133080</v>
      </c>
      <c r="C3682">
        <v>133190</v>
      </c>
      <c r="D3682">
        <v>133020</v>
      </c>
      <c r="E3682">
        <v>133110</v>
      </c>
    </row>
    <row r="3683" spans="1:5" x14ac:dyDescent="0.25">
      <c r="A3683" s="2">
        <v>45737.538194444445</v>
      </c>
      <c r="B3683">
        <v>133055</v>
      </c>
      <c r="C3683">
        <v>133105</v>
      </c>
      <c r="D3683">
        <v>133045</v>
      </c>
      <c r="E3683">
        <v>133075</v>
      </c>
    </row>
    <row r="3684" spans="1:5" x14ac:dyDescent="0.25">
      <c r="A3684" s="2">
        <v>45737.534722222219</v>
      </c>
      <c r="B3684">
        <v>133010</v>
      </c>
      <c r="C3684">
        <v>133100</v>
      </c>
      <c r="D3684">
        <v>132965</v>
      </c>
      <c r="E3684">
        <v>133050</v>
      </c>
    </row>
    <row r="3685" spans="1:5" x14ac:dyDescent="0.25">
      <c r="A3685" s="2">
        <v>45737.53125</v>
      </c>
      <c r="B3685">
        <v>133035</v>
      </c>
      <c r="C3685">
        <v>133110</v>
      </c>
      <c r="D3685">
        <v>133000</v>
      </c>
      <c r="E3685">
        <v>133010</v>
      </c>
    </row>
    <row r="3686" spans="1:5" x14ac:dyDescent="0.25">
      <c r="A3686" s="2">
        <v>45737.527777777781</v>
      </c>
      <c r="B3686">
        <v>133035</v>
      </c>
      <c r="C3686">
        <v>133085</v>
      </c>
      <c r="D3686">
        <v>132980</v>
      </c>
      <c r="E3686">
        <v>133035</v>
      </c>
    </row>
    <row r="3687" spans="1:5" x14ac:dyDescent="0.25">
      <c r="A3687" s="2">
        <v>45737.524305555555</v>
      </c>
      <c r="B3687">
        <v>133000</v>
      </c>
      <c r="C3687">
        <v>133060</v>
      </c>
      <c r="D3687">
        <v>132990</v>
      </c>
      <c r="E3687">
        <v>133030</v>
      </c>
    </row>
    <row r="3688" spans="1:5" x14ac:dyDescent="0.25">
      <c r="A3688" s="2">
        <v>45737.520833333336</v>
      </c>
      <c r="B3688">
        <v>133025</v>
      </c>
      <c r="C3688">
        <v>133095</v>
      </c>
      <c r="D3688">
        <v>132980</v>
      </c>
      <c r="E3688">
        <v>133005</v>
      </c>
    </row>
    <row r="3689" spans="1:5" x14ac:dyDescent="0.25">
      <c r="A3689" s="2">
        <v>45737.517361111109</v>
      </c>
      <c r="B3689">
        <v>132970</v>
      </c>
      <c r="C3689">
        <v>133070</v>
      </c>
      <c r="D3689">
        <v>132930</v>
      </c>
      <c r="E3689">
        <v>133030</v>
      </c>
    </row>
    <row r="3690" spans="1:5" x14ac:dyDescent="0.25">
      <c r="A3690" s="2">
        <v>45737.513888888891</v>
      </c>
      <c r="B3690">
        <v>132980</v>
      </c>
      <c r="C3690">
        <v>133035</v>
      </c>
      <c r="D3690">
        <v>132880</v>
      </c>
      <c r="E3690">
        <v>132970</v>
      </c>
    </row>
    <row r="3691" spans="1:5" x14ac:dyDescent="0.25">
      <c r="A3691" s="2">
        <v>45737.510416666664</v>
      </c>
      <c r="B3691">
        <v>132985</v>
      </c>
      <c r="C3691">
        <v>133055</v>
      </c>
      <c r="D3691">
        <v>132910</v>
      </c>
      <c r="E3691">
        <v>132985</v>
      </c>
    </row>
    <row r="3692" spans="1:5" x14ac:dyDescent="0.25">
      <c r="A3692" s="2">
        <v>45737.506944444445</v>
      </c>
      <c r="B3692">
        <v>133140</v>
      </c>
      <c r="C3692">
        <v>133140</v>
      </c>
      <c r="D3692">
        <v>132935</v>
      </c>
      <c r="E3692">
        <v>132985</v>
      </c>
    </row>
    <row r="3693" spans="1:5" x14ac:dyDescent="0.25">
      <c r="A3693" s="2">
        <v>45737.503472222219</v>
      </c>
      <c r="B3693">
        <v>133140</v>
      </c>
      <c r="C3693">
        <v>133160</v>
      </c>
      <c r="D3693">
        <v>133035</v>
      </c>
      <c r="E3693">
        <v>133135</v>
      </c>
    </row>
    <row r="3694" spans="1:5" x14ac:dyDescent="0.25">
      <c r="A3694" s="2">
        <v>45737.5</v>
      </c>
      <c r="B3694">
        <v>133250</v>
      </c>
      <c r="C3694">
        <v>133285</v>
      </c>
      <c r="D3694">
        <v>133045</v>
      </c>
      <c r="E3694">
        <v>133140</v>
      </c>
    </row>
    <row r="3695" spans="1:5" x14ac:dyDescent="0.25">
      <c r="A3695" s="2">
        <v>45737.496527777781</v>
      </c>
      <c r="B3695">
        <v>133300</v>
      </c>
      <c r="C3695">
        <v>133345</v>
      </c>
      <c r="D3695">
        <v>133215</v>
      </c>
      <c r="E3695">
        <v>133250</v>
      </c>
    </row>
    <row r="3696" spans="1:5" x14ac:dyDescent="0.25">
      <c r="A3696" s="2">
        <v>45737.493055555555</v>
      </c>
      <c r="B3696">
        <v>133400</v>
      </c>
      <c r="C3696">
        <v>133510</v>
      </c>
      <c r="D3696">
        <v>133300</v>
      </c>
      <c r="E3696">
        <v>133300</v>
      </c>
    </row>
    <row r="3697" spans="1:5" x14ac:dyDescent="0.25">
      <c r="A3697" s="2">
        <v>45737.489583333336</v>
      </c>
      <c r="B3697">
        <v>133280</v>
      </c>
      <c r="C3697">
        <v>133405</v>
      </c>
      <c r="D3697">
        <v>133190</v>
      </c>
      <c r="E3697">
        <v>133395</v>
      </c>
    </row>
    <row r="3698" spans="1:5" x14ac:dyDescent="0.25">
      <c r="A3698" s="2">
        <v>45737.486111111109</v>
      </c>
      <c r="B3698">
        <v>133590</v>
      </c>
      <c r="C3698">
        <v>133615</v>
      </c>
      <c r="D3698">
        <v>133255</v>
      </c>
      <c r="E3698">
        <v>133280</v>
      </c>
    </row>
    <row r="3699" spans="1:5" x14ac:dyDescent="0.25">
      <c r="A3699" s="2">
        <v>45737.482638888891</v>
      </c>
      <c r="B3699">
        <v>133660</v>
      </c>
      <c r="C3699">
        <v>133725</v>
      </c>
      <c r="D3699">
        <v>133565</v>
      </c>
      <c r="E3699">
        <v>133590</v>
      </c>
    </row>
    <row r="3700" spans="1:5" x14ac:dyDescent="0.25">
      <c r="A3700" s="2">
        <v>45737.479166666664</v>
      </c>
      <c r="B3700">
        <v>133665</v>
      </c>
      <c r="C3700">
        <v>133735</v>
      </c>
      <c r="D3700">
        <v>133640</v>
      </c>
      <c r="E3700">
        <v>133660</v>
      </c>
    </row>
    <row r="3701" spans="1:5" x14ac:dyDescent="0.25">
      <c r="A3701" s="2">
        <v>45737.475694444445</v>
      </c>
      <c r="B3701">
        <v>133570</v>
      </c>
      <c r="C3701">
        <v>133700</v>
      </c>
      <c r="D3701">
        <v>133560</v>
      </c>
      <c r="E3701">
        <v>133665</v>
      </c>
    </row>
    <row r="3702" spans="1:5" x14ac:dyDescent="0.25">
      <c r="A3702" s="2">
        <v>45737.472222222219</v>
      </c>
      <c r="B3702">
        <v>133300</v>
      </c>
      <c r="C3702">
        <v>133600</v>
      </c>
      <c r="D3702">
        <v>133290</v>
      </c>
      <c r="E3702">
        <v>133570</v>
      </c>
    </row>
    <row r="3703" spans="1:5" x14ac:dyDescent="0.25">
      <c r="A3703" s="2">
        <v>45737.46875</v>
      </c>
      <c r="B3703">
        <v>133365</v>
      </c>
      <c r="C3703">
        <v>133385</v>
      </c>
      <c r="D3703">
        <v>133275</v>
      </c>
      <c r="E3703">
        <v>133300</v>
      </c>
    </row>
    <row r="3704" spans="1:5" x14ac:dyDescent="0.25">
      <c r="A3704" s="2">
        <v>45737.465277777781</v>
      </c>
      <c r="B3704">
        <v>133180</v>
      </c>
      <c r="C3704">
        <v>133470</v>
      </c>
      <c r="D3704">
        <v>133160</v>
      </c>
      <c r="E3704">
        <v>133370</v>
      </c>
    </row>
    <row r="3705" spans="1:5" x14ac:dyDescent="0.25">
      <c r="A3705" s="2">
        <v>45737.461805555555</v>
      </c>
      <c r="B3705">
        <v>133225</v>
      </c>
      <c r="C3705">
        <v>133255</v>
      </c>
      <c r="D3705">
        <v>133095</v>
      </c>
      <c r="E3705">
        <v>133185</v>
      </c>
    </row>
    <row r="3706" spans="1:5" x14ac:dyDescent="0.25">
      <c r="A3706" s="2">
        <v>45737.458333333336</v>
      </c>
      <c r="B3706">
        <v>133270</v>
      </c>
      <c r="C3706">
        <v>133320</v>
      </c>
      <c r="D3706">
        <v>133055</v>
      </c>
      <c r="E3706">
        <v>133220</v>
      </c>
    </row>
    <row r="3707" spans="1:5" x14ac:dyDescent="0.25">
      <c r="A3707" s="2">
        <v>45737.454861111109</v>
      </c>
      <c r="B3707">
        <v>133045</v>
      </c>
      <c r="C3707">
        <v>133285</v>
      </c>
      <c r="D3707">
        <v>133010</v>
      </c>
      <c r="E3707">
        <v>133265</v>
      </c>
    </row>
    <row r="3708" spans="1:5" x14ac:dyDescent="0.25">
      <c r="A3708" s="2">
        <v>45737.451388888891</v>
      </c>
      <c r="B3708">
        <v>133185</v>
      </c>
      <c r="C3708">
        <v>133195</v>
      </c>
      <c r="D3708">
        <v>133040</v>
      </c>
      <c r="E3708">
        <v>133045</v>
      </c>
    </row>
    <row r="3709" spans="1:5" x14ac:dyDescent="0.25">
      <c r="A3709" s="2">
        <v>45737.447916666664</v>
      </c>
      <c r="B3709">
        <v>133180</v>
      </c>
      <c r="C3709">
        <v>133235</v>
      </c>
      <c r="D3709">
        <v>133025</v>
      </c>
      <c r="E3709">
        <v>133180</v>
      </c>
    </row>
    <row r="3710" spans="1:5" x14ac:dyDescent="0.25">
      <c r="A3710" s="2">
        <v>45737.444444444445</v>
      </c>
      <c r="B3710">
        <v>133375</v>
      </c>
      <c r="C3710">
        <v>133385</v>
      </c>
      <c r="D3710">
        <v>133150</v>
      </c>
      <c r="E3710">
        <v>133185</v>
      </c>
    </row>
    <row r="3711" spans="1:5" x14ac:dyDescent="0.25">
      <c r="A3711" s="2">
        <v>45737.440972222219</v>
      </c>
      <c r="B3711">
        <v>133355</v>
      </c>
      <c r="C3711">
        <v>133425</v>
      </c>
      <c r="D3711">
        <v>133205</v>
      </c>
      <c r="E3711">
        <v>133375</v>
      </c>
    </row>
    <row r="3712" spans="1:5" x14ac:dyDescent="0.25">
      <c r="A3712" s="2">
        <v>45737.4375</v>
      </c>
      <c r="B3712">
        <v>132975</v>
      </c>
      <c r="C3712">
        <v>133395</v>
      </c>
      <c r="D3712">
        <v>132915</v>
      </c>
      <c r="E3712">
        <v>133360</v>
      </c>
    </row>
    <row r="3713" spans="1:5" x14ac:dyDescent="0.25">
      <c r="A3713" s="2">
        <v>45737.434027777781</v>
      </c>
      <c r="B3713">
        <v>132935</v>
      </c>
      <c r="C3713">
        <v>133020</v>
      </c>
      <c r="D3713">
        <v>132895</v>
      </c>
      <c r="E3713">
        <v>132980</v>
      </c>
    </row>
    <row r="3714" spans="1:5" x14ac:dyDescent="0.25">
      <c r="A3714" s="2">
        <v>45737.430555555555</v>
      </c>
      <c r="B3714">
        <v>132995</v>
      </c>
      <c r="C3714">
        <v>133040</v>
      </c>
      <c r="D3714">
        <v>132905</v>
      </c>
      <c r="E3714">
        <v>132940</v>
      </c>
    </row>
    <row r="3715" spans="1:5" x14ac:dyDescent="0.25">
      <c r="A3715" s="2">
        <v>45737.427083333336</v>
      </c>
      <c r="B3715">
        <v>132890</v>
      </c>
      <c r="C3715">
        <v>133025</v>
      </c>
      <c r="D3715">
        <v>132820</v>
      </c>
      <c r="E3715">
        <v>132995</v>
      </c>
    </row>
    <row r="3716" spans="1:5" x14ac:dyDescent="0.25">
      <c r="A3716" s="2">
        <v>45737.423611111109</v>
      </c>
      <c r="B3716">
        <v>133135</v>
      </c>
      <c r="C3716">
        <v>133180</v>
      </c>
      <c r="D3716">
        <v>132875</v>
      </c>
      <c r="E3716">
        <v>132890</v>
      </c>
    </row>
    <row r="3717" spans="1:5" x14ac:dyDescent="0.25">
      <c r="A3717" s="2">
        <v>45737.420138888891</v>
      </c>
      <c r="B3717">
        <v>133040</v>
      </c>
      <c r="C3717">
        <v>133155</v>
      </c>
      <c r="D3717">
        <v>133025</v>
      </c>
      <c r="E3717">
        <v>133135</v>
      </c>
    </row>
    <row r="3718" spans="1:5" x14ac:dyDescent="0.25">
      <c r="A3718" s="2">
        <v>45737.416666666664</v>
      </c>
      <c r="B3718">
        <v>132930</v>
      </c>
      <c r="C3718">
        <v>133170</v>
      </c>
      <c r="D3718">
        <v>132925</v>
      </c>
      <c r="E3718">
        <v>133035</v>
      </c>
    </row>
    <row r="3719" spans="1:5" x14ac:dyDescent="0.25">
      <c r="A3719" s="2">
        <v>45737.413194444445</v>
      </c>
      <c r="B3719">
        <v>132905</v>
      </c>
      <c r="C3719">
        <v>132995</v>
      </c>
      <c r="D3719">
        <v>132895</v>
      </c>
      <c r="E3719">
        <v>132935</v>
      </c>
    </row>
    <row r="3720" spans="1:5" x14ac:dyDescent="0.25">
      <c r="A3720" s="2">
        <v>45737.409722222219</v>
      </c>
      <c r="B3720">
        <v>132895</v>
      </c>
      <c r="C3720">
        <v>132940</v>
      </c>
      <c r="D3720">
        <v>132845</v>
      </c>
      <c r="E3720">
        <v>132910</v>
      </c>
    </row>
    <row r="3721" spans="1:5" x14ac:dyDescent="0.25">
      <c r="A3721" s="2">
        <v>45737.40625</v>
      </c>
      <c r="B3721">
        <v>132840</v>
      </c>
      <c r="C3721">
        <v>132925</v>
      </c>
      <c r="D3721">
        <v>132840</v>
      </c>
      <c r="E3721">
        <v>132895</v>
      </c>
    </row>
    <row r="3722" spans="1:5" x14ac:dyDescent="0.25">
      <c r="A3722" s="2">
        <v>45737.402777777781</v>
      </c>
      <c r="B3722">
        <v>132750</v>
      </c>
      <c r="C3722">
        <v>132885</v>
      </c>
      <c r="D3722">
        <v>132685</v>
      </c>
      <c r="E3722">
        <v>132840</v>
      </c>
    </row>
    <row r="3723" spans="1:5" x14ac:dyDescent="0.25">
      <c r="A3723" s="2">
        <v>45737.399305555555</v>
      </c>
      <c r="B3723">
        <v>132810</v>
      </c>
      <c r="C3723">
        <v>132865</v>
      </c>
      <c r="D3723">
        <v>132675</v>
      </c>
      <c r="E3723">
        <v>132755</v>
      </c>
    </row>
    <row r="3724" spans="1:5" x14ac:dyDescent="0.25">
      <c r="A3724" s="2">
        <v>45737.395833333336</v>
      </c>
      <c r="B3724">
        <v>132950</v>
      </c>
      <c r="C3724">
        <v>133040</v>
      </c>
      <c r="D3724">
        <v>132750</v>
      </c>
      <c r="E3724">
        <v>132805</v>
      </c>
    </row>
    <row r="3725" spans="1:5" x14ac:dyDescent="0.25">
      <c r="A3725" s="2">
        <v>45737.392361111109</v>
      </c>
      <c r="B3725">
        <v>132845</v>
      </c>
      <c r="C3725">
        <v>132980</v>
      </c>
      <c r="D3725">
        <v>132800</v>
      </c>
      <c r="E3725">
        <v>132945</v>
      </c>
    </row>
    <row r="3726" spans="1:5" x14ac:dyDescent="0.25">
      <c r="A3726" s="2">
        <v>45737.388888888891</v>
      </c>
      <c r="B3726">
        <v>133010</v>
      </c>
      <c r="C3726">
        <v>133040</v>
      </c>
      <c r="D3726">
        <v>132830</v>
      </c>
      <c r="E3726">
        <v>132845</v>
      </c>
    </row>
    <row r="3727" spans="1:5" x14ac:dyDescent="0.25">
      <c r="A3727" s="2">
        <v>45737.385416666664</v>
      </c>
      <c r="B3727">
        <v>133035</v>
      </c>
      <c r="C3727">
        <v>133050</v>
      </c>
      <c r="D3727">
        <v>132905</v>
      </c>
      <c r="E3727">
        <v>133010</v>
      </c>
    </row>
    <row r="3728" spans="1:5" x14ac:dyDescent="0.25">
      <c r="A3728" s="2">
        <v>45737.381944444445</v>
      </c>
      <c r="B3728">
        <v>132810</v>
      </c>
      <c r="C3728">
        <v>133115</v>
      </c>
      <c r="D3728">
        <v>132775</v>
      </c>
      <c r="E3728">
        <v>133040</v>
      </c>
    </row>
    <row r="3729" spans="1:5" x14ac:dyDescent="0.25">
      <c r="A3729" s="2">
        <v>45737.378472222219</v>
      </c>
      <c r="B3729">
        <v>132840</v>
      </c>
      <c r="C3729">
        <v>132885</v>
      </c>
      <c r="D3729">
        <v>132615</v>
      </c>
      <c r="E3729">
        <v>132815</v>
      </c>
    </row>
    <row r="3730" spans="1:5" x14ac:dyDescent="0.25">
      <c r="A3730" s="2">
        <v>45737.375</v>
      </c>
      <c r="B3730">
        <v>132950</v>
      </c>
      <c r="C3730">
        <v>133025</v>
      </c>
      <c r="D3730">
        <v>132725</v>
      </c>
      <c r="E3730">
        <v>132835</v>
      </c>
    </row>
    <row r="3731" spans="1:5" x14ac:dyDescent="0.25">
      <c r="A3731" s="2">
        <v>45736.763888888891</v>
      </c>
      <c r="B3731">
        <v>133260</v>
      </c>
      <c r="C3731">
        <v>133285</v>
      </c>
      <c r="D3731">
        <v>133190</v>
      </c>
      <c r="E3731">
        <v>133265</v>
      </c>
    </row>
    <row r="3732" spans="1:5" x14ac:dyDescent="0.25">
      <c r="A3732" s="2">
        <v>45736.760416666664</v>
      </c>
      <c r="B3732">
        <v>133235</v>
      </c>
      <c r="C3732">
        <v>133275</v>
      </c>
      <c r="D3732">
        <v>133205</v>
      </c>
      <c r="E3732">
        <v>133260</v>
      </c>
    </row>
    <row r="3733" spans="1:5" x14ac:dyDescent="0.25">
      <c r="A3733" s="2">
        <v>45736.756944444445</v>
      </c>
      <c r="B3733">
        <v>133220</v>
      </c>
      <c r="C3733">
        <v>133240</v>
      </c>
      <c r="D3733">
        <v>133185</v>
      </c>
      <c r="E3733">
        <v>133225</v>
      </c>
    </row>
    <row r="3734" spans="1:5" x14ac:dyDescent="0.25">
      <c r="A3734" s="2">
        <v>45736.753472222219</v>
      </c>
      <c r="B3734">
        <v>133135</v>
      </c>
      <c r="C3734">
        <v>133245</v>
      </c>
      <c r="D3734">
        <v>133085</v>
      </c>
      <c r="E3734">
        <v>133215</v>
      </c>
    </row>
    <row r="3735" spans="1:5" x14ac:dyDescent="0.25">
      <c r="A3735" s="2">
        <v>45736.75</v>
      </c>
      <c r="B3735">
        <v>133145</v>
      </c>
      <c r="C3735">
        <v>133195</v>
      </c>
      <c r="D3735">
        <v>133050</v>
      </c>
      <c r="E3735">
        <v>133140</v>
      </c>
    </row>
    <row r="3736" spans="1:5" x14ac:dyDescent="0.25">
      <c r="A3736" s="2">
        <v>45736.746527777781</v>
      </c>
      <c r="B3736">
        <v>133180</v>
      </c>
      <c r="C3736">
        <v>133185</v>
      </c>
      <c r="D3736">
        <v>133115</v>
      </c>
      <c r="E3736">
        <v>133150</v>
      </c>
    </row>
    <row r="3737" spans="1:5" x14ac:dyDescent="0.25">
      <c r="A3737" s="2">
        <v>45736.743055555555</v>
      </c>
      <c r="B3737">
        <v>133165</v>
      </c>
      <c r="C3737">
        <v>133210</v>
      </c>
      <c r="D3737">
        <v>133160</v>
      </c>
      <c r="E3737">
        <v>133180</v>
      </c>
    </row>
    <row r="3738" spans="1:5" x14ac:dyDescent="0.25">
      <c r="A3738" s="2">
        <v>45736.739583333336</v>
      </c>
      <c r="B3738">
        <v>133160</v>
      </c>
      <c r="C3738">
        <v>133215</v>
      </c>
      <c r="D3738">
        <v>133140</v>
      </c>
      <c r="E3738">
        <v>133165</v>
      </c>
    </row>
    <row r="3739" spans="1:5" x14ac:dyDescent="0.25">
      <c r="A3739" s="2">
        <v>45736.736111111109</v>
      </c>
      <c r="B3739">
        <v>133175</v>
      </c>
      <c r="C3739">
        <v>133190</v>
      </c>
      <c r="D3739">
        <v>133115</v>
      </c>
      <c r="E3739">
        <v>133155</v>
      </c>
    </row>
    <row r="3740" spans="1:5" x14ac:dyDescent="0.25">
      <c r="A3740" s="2">
        <v>45736.732638888891</v>
      </c>
      <c r="B3740">
        <v>133225</v>
      </c>
      <c r="C3740">
        <v>133240</v>
      </c>
      <c r="D3740">
        <v>133110</v>
      </c>
      <c r="E3740">
        <v>133175</v>
      </c>
    </row>
    <row r="3741" spans="1:5" x14ac:dyDescent="0.25">
      <c r="A3741" s="2">
        <v>45736.729166666664</v>
      </c>
      <c r="B3741">
        <v>133265</v>
      </c>
      <c r="C3741">
        <v>133295</v>
      </c>
      <c r="D3741">
        <v>133200</v>
      </c>
      <c r="E3741">
        <v>133230</v>
      </c>
    </row>
    <row r="3742" spans="1:5" x14ac:dyDescent="0.25">
      <c r="A3742" s="2">
        <v>45736.725694444445</v>
      </c>
      <c r="B3742">
        <v>133145</v>
      </c>
      <c r="C3742">
        <v>133310</v>
      </c>
      <c r="D3742">
        <v>133145</v>
      </c>
      <c r="E3742">
        <v>133265</v>
      </c>
    </row>
    <row r="3743" spans="1:5" x14ac:dyDescent="0.25">
      <c r="A3743" s="2">
        <v>45736.722222222219</v>
      </c>
      <c r="B3743">
        <v>133175</v>
      </c>
      <c r="C3743">
        <v>133225</v>
      </c>
      <c r="D3743">
        <v>133135</v>
      </c>
      <c r="E3743">
        <v>133145</v>
      </c>
    </row>
    <row r="3744" spans="1:5" x14ac:dyDescent="0.25">
      <c r="A3744" s="2">
        <v>45736.71875</v>
      </c>
      <c r="B3744">
        <v>133130</v>
      </c>
      <c r="C3744">
        <v>133225</v>
      </c>
      <c r="D3744">
        <v>133125</v>
      </c>
      <c r="E3744">
        <v>133180</v>
      </c>
    </row>
    <row r="3745" spans="1:5" x14ac:dyDescent="0.25">
      <c r="A3745" s="2">
        <v>45736.715277777781</v>
      </c>
      <c r="B3745">
        <v>133135</v>
      </c>
      <c r="C3745">
        <v>133215</v>
      </c>
      <c r="D3745">
        <v>133085</v>
      </c>
      <c r="E3745">
        <v>133125</v>
      </c>
    </row>
    <row r="3746" spans="1:5" x14ac:dyDescent="0.25">
      <c r="A3746" s="2">
        <v>45736.711805555555</v>
      </c>
      <c r="B3746">
        <v>133160</v>
      </c>
      <c r="C3746">
        <v>133240</v>
      </c>
      <c r="D3746">
        <v>133105</v>
      </c>
      <c r="E3746">
        <v>133140</v>
      </c>
    </row>
    <row r="3747" spans="1:5" x14ac:dyDescent="0.25">
      <c r="A3747" s="2">
        <v>45736.708333333336</v>
      </c>
      <c r="B3747">
        <v>133310</v>
      </c>
      <c r="C3747">
        <v>133340</v>
      </c>
      <c r="D3747">
        <v>133145</v>
      </c>
      <c r="E3747">
        <v>133155</v>
      </c>
    </row>
    <row r="3748" spans="1:5" x14ac:dyDescent="0.25">
      <c r="A3748" s="2">
        <v>45736.704861111109</v>
      </c>
      <c r="B3748">
        <v>133335</v>
      </c>
      <c r="C3748">
        <v>133360</v>
      </c>
      <c r="D3748">
        <v>133280</v>
      </c>
      <c r="E3748">
        <v>133305</v>
      </c>
    </row>
    <row r="3749" spans="1:5" x14ac:dyDescent="0.25">
      <c r="A3749" s="2">
        <v>45736.701388888891</v>
      </c>
      <c r="B3749">
        <v>133350</v>
      </c>
      <c r="C3749">
        <v>133410</v>
      </c>
      <c r="D3749">
        <v>133290</v>
      </c>
      <c r="E3749">
        <v>133335</v>
      </c>
    </row>
    <row r="3750" spans="1:5" x14ac:dyDescent="0.25">
      <c r="A3750" s="2">
        <v>45736.697916666664</v>
      </c>
      <c r="B3750">
        <v>133250</v>
      </c>
      <c r="C3750">
        <v>133400</v>
      </c>
      <c r="D3750">
        <v>133220</v>
      </c>
      <c r="E3750">
        <v>133350</v>
      </c>
    </row>
    <row r="3751" spans="1:5" x14ac:dyDescent="0.25">
      <c r="A3751" s="2">
        <v>45736.694444444445</v>
      </c>
      <c r="B3751">
        <v>133210</v>
      </c>
      <c r="C3751">
        <v>133265</v>
      </c>
      <c r="D3751">
        <v>133185</v>
      </c>
      <c r="E3751">
        <v>133250</v>
      </c>
    </row>
    <row r="3752" spans="1:5" x14ac:dyDescent="0.25">
      <c r="A3752" s="2">
        <v>45736.690972222219</v>
      </c>
      <c r="B3752">
        <v>133170</v>
      </c>
      <c r="C3752">
        <v>133290</v>
      </c>
      <c r="D3752">
        <v>133145</v>
      </c>
      <c r="E3752">
        <v>133210</v>
      </c>
    </row>
    <row r="3753" spans="1:5" x14ac:dyDescent="0.25">
      <c r="A3753" s="2">
        <v>45736.6875</v>
      </c>
      <c r="B3753">
        <v>133145</v>
      </c>
      <c r="C3753">
        <v>133220</v>
      </c>
      <c r="D3753">
        <v>133120</v>
      </c>
      <c r="E3753">
        <v>133165</v>
      </c>
    </row>
    <row r="3754" spans="1:5" x14ac:dyDescent="0.25">
      <c r="A3754" s="2">
        <v>45736.684027777781</v>
      </c>
      <c r="B3754">
        <v>133145</v>
      </c>
      <c r="C3754">
        <v>133185</v>
      </c>
      <c r="D3754">
        <v>133100</v>
      </c>
      <c r="E3754">
        <v>133145</v>
      </c>
    </row>
    <row r="3755" spans="1:5" x14ac:dyDescent="0.25">
      <c r="A3755" s="2">
        <v>45736.680555555555</v>
      </c>
      <c r="B3755">
        <v>133180</v>
      </c>
      <c r="C3755">
        <v>133200</v>
      </c>
      <c r="D3755">
        <v>133130</v>
      </c>
      <c r="E3755">
        <v>133145</v>
      </c>
    </row>
    <row r="3756" spans="1:5" x14ac:dyDescent="0.25">
      <c r="A3756" s="2">
        <v>45736.677083333336</v>
      </c>
      <c r="B3756">
        <v>133075</v>
      </c>
      <c r="C3756">
        <v>133180</v>
      </c>
      <c r="D3756">
        <v>133065</v>
      </c>
      <c r="E3756">
        <v>133175</v>
      </c>
    </row>
    <row r="3757" spans="1:5" x14ac:dyDescent="0.25">
      <c r="A3757" s="2">
        <v>45736.673611111109</v>
      </c>
      <c r="B3757">
        <v>133020</v>
      </c>
      <c r="C3757">
        <v>133130</v>
      </c>
      <c r="D3757">
        <v>132970</v>
      </c>
      <c r="E3757">
        <v>133075</v>
      </c>
    </row>
    <row r="3758" spans="1:5" x14ac:dyDescent="0.25">
      <c r="A3758" s="2">
        <v>45736.670138888891</v>
      </c>
      <c r="B3758">
        <v>133060</v>
      </c>
      <c r="C3758">
        <v>133085</v>
      </c>
      <c r="D3758">
        <v>133015</v>
      </c>
      <c r="E3758">
        <v>133020</v>
      </c>
    </row>
    <row r="3759" spans="1:5" x14ac:dyDescent="0.25">
      <c r="A3759" s="2">
        <v>45736.666666666664</v>
      </c>
      <c r="B3759">
        <v>133000</v>
      </c>
      <c r="C3759">
        <v>133110</v>
      </c>
      <c r="D3759">
        <v>132960</v>
      </c>
      <c r="E3759">
        <v>133070</v>
      </c>
    </row>
    <row r="3760" spans="1:5" x14ac:dyDescent="0.25">
      <c r="A3760" s="2">
        <v>45736.663194444445</v>
      </c>
      <c r="B3760">
        <v>133205</v>
      </c>
      <c r="C3760">
        <v>133220</v>
      </c>
      <c r="D3760">
        <v>132975</v>
      </c>
      <c r="E3760">
        <v>132995</v>
      </c>
    </row>
    <row r="3761" spans="1:5" x14ac:dyDescent="0.25">
      <c r="A3761" s="2">
        <v>45736.659722222219</v>
      </c>
      <c r="B3761">
        <v>133060</v>
      </c>
      <c r="C3761">
        <v>133225</v>
      </c>
      <c r="D3761">
        <v>133045</v>
      </c>
      <c r="E3761">
        <v>133200</v>
      </c>
    </row>
    <row r="3762" spans="1:5" x14ac:dyDescent="0.25">
      <c r="A3762" s="2">
        <v>45736.65625</v>
      </c>
      <c r="B3762">
        <v>133015</v>
      </c>
      <c r="C3762">
        <v>133075</v>
      </c>
      <c r="D3762">
        <v>132940</v>
      </c>
      <c r="E3762">
        <v>133060</v>
      </c>
    </row>
    <row r="3763" spans="1:5" x14ac:dyDescent="0.25">
      <c r="A3763" s="2">
        <v>45736.652777777781</v>
      </c>
      <c r="B3763">
        <v>133060</v>
      </c>
      <c r="C3763">
        <v>133060</v>
      </c>
      <c r="D3763">
        <v>132960</v>
      </c>
      <c r="E3763">
        <v>133015</v>
      </c>
    </row>
    <row r="3764" spans="1:5" x14ac:dyDescent="0.25">
      <c r="A3764" s="2">
        <v>45736.649305555555</v>
      </c>
      <c r="B3764">
        <v>133135</v>
      </c>
      <c r="C3764">
        <v>133155</v>
      </c>
      <c r="D3764">
        <v>133020</v>
      </c>
      <c r="E3764">
        <v>133060</v>
      </c>
    </row>
    <row r="3765" spans="1:5" x14ac:dyDescent="0.25">
      <c r="A3765" s="2">
        <v>45736.645833333336</v>
      </c>
      <c r="B3765">
        <v>133030</v>
      </c>
      <c r="C3765">
        <v>133145</v>
      </c>
      <c r="D3765">
        <v>133030</v>
      </c>
      <c r="E3765">
        <v>133140</v>
      </c>
    </row>
    <row r="3766" spans="1:5" x14ac:dyDescent="0.25">
      <c r="A3766" s="2">
        <v>45736.642361111109</v>
      </c>
      <c r="B3766">
        <v>133235</v>
      </c>
      <c r="C3766">
        <v>133265</v>
      </c>
      <c r="D3766">
        <v>133000</v>
      </c>
      <c r="E3766">
        <v>133030</v>
      </c>
    </row>
    <row r="3767" spans="1:5" x14ac:dyDescent="0.25">
      <c r="A3767" s="2">
        <v>45736.638888888891</v>
      </c>
      <c r="B3767">
        <v>133240</v>
      </c>
      <c r="C3767">
        <v>133255</v>
      </c>
      <c r="D3767">
        <v>133185</v>
      </c>
      <c r="E3767">
        <v>133235</v>
      </c>
    </row>
    <row r="3768" spans="1:5" x14ac:dyDescent="0.25">
      <c r="A3768" s="2">
        <v>45736.635416666664</v>
      </c>
      <c r="B3768">
        <v>133275</v>
      </c>
      <c r="C3768">
        <v>133315</v>
      </c>
      <c r="D3768">
        <v>133225</v>
      </c>
      <c r="E3768">
        <v>133245</v>
      </c>
    </row>
    <row r="3769" spans="1:5" x14ac:dyDescent="0.25">
      <c r="A3769" s="2">
        <v>45736.631944444445</v>
      </c>
      <c r="B3769">
        <v>133205</v>
      </c>
      <c r="C3769">
        <v>133340</v>
      </c>
      <c r="D3769">
        <v>133200</v>
      </c>
      <c r="E3769">
        <v>133280</v>
      </c>
    </row>
    <row r="3770" spans="1:5" x14ac:dyDescent="0.25">
      <c r="A3770" s="2">
        <v>45736.628472222219</v>
      </c>
      <c r="B3770">
        <v>133200</v>
      </c>
      <c r="C3770">
        <v>133230</v>
      </c>
      <c r="D3770">
        <v>133160</v>
      </c>
      <c r="E3770">
        <v>133205</v>
      </c>
    </row>
    <row r="3771" spans="1:5" x14ac:dyDescent="0.25">
      <c r="A3771" s="2">
        <v>45736.625</v>
      </c>
      <c r="B3771">
        <v>133125</v>
      </c>
      <c r="C3771">
        <v>133245</v>
      </c>
      <c r="D3771">
        <v>133120</v>
      </c>
      <c r="E3771">
        <v>133200</v>
      </c>
    </row>
    <row r="3772" spans="1:5" x14ac:dyDescent="0.25">
      <c r="A3772" s="2">
        <v>45736.621527777781</v>
      </c>
      <c r="B3772">
        <v>133135</v>
      </c>
      <c r="C3772">
        <v>133170</v>
      </c>
      <c r="D3772">
        <v>133075</v>
      </c>
      <c r="E3772">
        <v>133125</v>
      </c>
    </row>
    <row r="3773" spans="1:5" x14ac:dyDescent="0.25">
      <c r="A3773" s="2">
        <v>45736.618055555555</v>
      </c>
      <c r="B3773">
        <v>133190</v>
      </c>
      <c r="C3773">
        <v>133210</v>
      </c>
      <c r="D3773">
        <v>133110</v>
      </c>
      <c r="E3773">
        <v>133135</v>
      </c>
    </row>
    <row r="3774" spans="1:5" x14ac:dyDescent="0.25">
      <c r="A3774" s="2">
        <v>45736.614583333336</v>
      </c>
      <c r="B3774">
        <v>133305</v>
      </c>
      <c r="C3774">
        <v>133345</v>
      </c>
      <c r="D3774">
        <v>133160</v>
      </c>
      <c r="E3774">
        <v>133190</v>
      </c>
    </row>
    <row r="3775" spans="1:5" x14ac:dyDescent="0.25">
      <c r="A3775" s="2">
        <v>45736.611111111109</v>
      </c>
      <c r="B3775">
        <v>133280</v>
      </c>
      <c r="C3775">
        <v>133335</v>
      </c>
      <c r="D3775">
        <v>133260</v>
      </c>
      <c r="E3775">
        <v>133310</v>
      </c>
    </row>
    <row r="3776" spans="1:5" x14ac:dyDescent="0.25">
      <c r="A3776" s="2">
        <v>45736.607638888891</v>
      </c>
      <c r="B3776">
        <v>133265</v>
      </c>
      <c r="C3776">
        <v>133300</v>
      </c>
      <c r="D3776">
        <v>133225</v>
      </c>
      <c r="E3776">
        <v>133280</v>
      </c>
    </row>
    <row r="3777" spans="1:5" x14ac:dyDescent="0.25">
      <c r="A3777" s="2">
        <v>45736.604166666664</v>
      </c>
      <c r="B3777">
        <v>133270</v>
      </c>
      <c r="C3777">
        <v>133320</v>
      </c>
      <c r="D3777">
        <v>133230</v>
      </c>
      <c r="E3777">
        <v>133265</v>
      </c>
    </row>
    <row r="3778" spans="1:5" x14ac:dyDescent="0.25">
      <c r="A3778" s="2">
        <v>45736.600694444445</v>
      </c>
      <c r="B3778">
        <v>133255</v>
      </c>
      <c r="C3778">
        <v>133305</v>
      </c>
      <c r="D3778">
        <v>133170</v>
      </c>
      <c r="E3778">
        <v>133265</v>
      </c>
    </row>
    <row r="3779" spans="1:5" x14ac:dyDescent="0.25">
      <c r="A3779" s="2">
        <v>45736.597222222219</v>
      </c>
      <c r="B3779">
        <v>133275</v>
      </c>
      <c r="C3779">
        <v>133315</v>
      </c>
      <c r="D3779">
        <v>133240</v>
      </c>
      <c r="E3779">
        <v>133260</v>
      </c>
    </row>
    <row r="3780" spans="1:5" x14ac:dyDescent="0.25">
      <c r="A3780" s="2">
        <v>45736.59375</v>
      </c>
      <c r="B3780">
        <v>133305</v>
      </c>
      <c r="C3780">
        <v>133305</v>
      </c>
      <c r="D3780">
        <v>133230</v>
      </c>
      <c r="E3780">
        <v>133280</v>
      </c>
    </row>
    <row r="3781" spans="1:5" x14ac:dyDescent="0.25">
      <c r="A3781" s="2">
        <v>45736.590277777781</v>
      </c>
      <c r="B3781">
        <v>133310</v>
      </c>
      <c r="C3781">
        <v>133320</v>
      </c>
      <c r="D3781">
        <v>133240</v>
      </c>
      <c r="E3781">
        <v>133300</v>
      </c>
    </row>
    <row r="3782" spans="1:5" x14ac:dyDescent="0.25">
      <c r="A3782" s="2">
        <v>45736.586805555555</v>
      </c>
      <c r="B3782">
        <v>133280</v>
      </c>
      <c r="C3782">
        <v>133380</v>
      </c>
      <c r="D3782">
        <v>133270</v>
      </c>
      <c r="E3782">
        <v>133305</v>
      </c>
    </row>
    <row r="3783" spans="1:5" x14ac:dyDescent="0.25">
      <c r="A3783" s="2">
        <v>45736.583333333336</v>
      </c>
      <c r="B3783">
        <v>133225</v>
      </c>
      <c r="C3783">
        <v>133325</v>
      </c>
      <c r="D3783">
        <v>133185</v>
      </c>
      <c r="E3783">
        <v>133275</v>
      </c>
    </row>
    <row r="3784" spans="1:5" x14ac:dyDescent="0.25">
      <c r="A3784" s="2">
        <v>45736.579861111109</v>
      </c>
      <c r="B3784">
        <v>133265</v>
      </c>
      <c r="C3784">
        <v>133295</v>
      </c>
      <c r="D3784">
        <v>133185</v>
      </c>
      <c r="E3784">
        <v>133220</v>
      </c>
    </row>
    <row r="3785" spans="1:5" x14ac:dyDescent="0.25">
      <c r="A3785" s="2">
        <v>45736.576388888891</v>
      </c>
      <c r="B3785">
        <v>133305</v>
      </c>
      <c r="C3785">
        <v>133420</v>
      </c>
      <c r="D3785">
        <v>133265</v>
      </c>
      <c r="E3785">
        <v>133265</v>
      </c>
    </row>
    <row r="3786" spans="1:5" x14ac:dyDescent="0.25">
      <c r="A3786" s="2">
        <v>45736.572916666664</v>
      </c>
      <c r="B3786">
        <v>133295</v>
      </c>
      <c r="C3786">
        <v>133365</v>
      </c>
      <c r="D3786">
        <v>133255</v>
      </c>
      <c r="E3786">
        <v>133310</v>
      </c>
    </row>
    <row r="3787" spans="1:5" x14ac:dyDescent="0.25">
      <c r="A3787" s="2">
        <v>45736.569444444445</v>
      </c>
      <c r="B3787">
        <v>133240</v>
      </c>
      <c r="C3787">
        <v>133310</v>
      </c>
      <c r="D3787">
        <v>133160</v>
      </c>
      <c r="E3787">
        <v>133295</v>
      </c>
    </row>
    <row r="3788" spans="1:5" x14ac:dyDescent="0.25">
      <c r="A3788" s="2">
        <v>45736.565972222219</v>
      </c>
      <c r="B3788">
        <v>133210</v>
      </c>
      <c r="C3788">
        <v>133290</v>
      </c>
      <c r="D3788">
        <v>133195</v>
      </c>
      <c r="E3788">
        <v>133240</v>
      </c>
    </row>
    <row r="3789" spans="1:5" x14ac:dyDescent="0.25">
      <c r="A3789" s="2">
        <v>45736.5625</v>
      </c>
      <c r="B3789">
        <v>133155</v>
      </c>
      <c r="C3789">
        <v>133285</v>
      </c>
      <c r="D3789">
        <v>133150</v>
      </c>
      <c r="E3789">
        <v>133205</v>
      </c>
    </row>
    <row r="3790" spans="1:5" x14ac:dyDescent="0.25">
      <c r="A3790" s="2">
        <v>45736.559027777781</v>
      </c>
      <c r="B3790">
        <v>133115</v>
      </c>
      <c r="C3790">
        <v>133200</v>
      </c>
      <c r="D3790">
        <v>133100</v>
      </c>
      <c r="E3790">
        <v>133155</v>
      </c>
    </row>
    <row r="3791" spans="1:5" x14ac:dyDescent="0.25">
      <c r="A3791" s="2">
        <v>45736.555555555555</v>
      </c>
      <c r="B3791">
        <v>133145</v>
      </c>
      <c r="C3791">
        <v>133230</v>
      </c>
      <c r="D3791">
        <v>133100</v>
      </c>
      <c r="E3791">
        <v>133120</v>
      </c>
    </row>
    <row r="3792" spans="1:5" x14ac:dyDescent="0.25">
      <c r="A3792" s="2">
        <v>45736.552083333336</v>
      </c>
      <c r="B3792">
        <v>133120</v>
      </c>
      <c r="C3792">
        <v>133155</v>
      </c>
      <c r="D3792">
        <v>133075</v>
      </c>
      <c r="E3792">
        <v>133145</v>
      </c>
    </row>
    <row r="3793" spans="1:5" x14ac:dyDescent="0.25">
      <c r="A3793" s="2">
        <v>45736.548611111109</v>
      </c>
      <c r="B3793">
        <v>133100</v>
      </c>
      <c r="C3793">
        <v>133145</v>
      </c>
      <c r="D3793">
        <v>133025</v>
      </c>
      <c r="E3793">
        <v>133115</v>
      </c>
    </row>
    <row r="3794" spans="1:5" x14ac:dyDescent="0.25">
      <c r="A3794" s="2">
        <v>45736.545138888891</v>
      </c>
      <c r="B3794">
        <v>133140</v>
      </c>
      <c r="C3794">
        <v>133190</v>
      </c>
      <c r="D3794">
        <v>133085</v>
      </c>
      <c r="E3794">
        <v>133100</v>
      </c>
    </row>
    <row r="3795" spans="1:5" x14ac:dyDescent="0.25">
      <c r="A3795" s="2">
        <v>45736.541666666664</v>
      </c>
      <c r="B3795">
        <v>133070</v>
      </c>
      <c r="C3795">
        <v>133255</v>
      </c>
      <c r="D3795">
        <v>133040</v>
      </c>
      <c r="E3795">
        <v>133140</v>
      </c>
    </row>
    <row r="3796" spans="1:5" x14ac:dyDescent="0.25">
      <c r="A3796" s="2">
        <v>45736.538194444445</v>
      </c>
      <c r="B3796">
        <v>133050</v>
      </c>
      <c r="C3796">
        <v>133085</v>
      </c>
      <c r="D3796">
        <v>132945</v>
      </c>
      <c r="E3796">
        <v>133070</v>
      </c>
    </row>
    <row r="3797" spans="1:5" x14ac:dyDescent="0.25">
      <c r="A3797" s="2">
        <v>45736.534722222219</v>
      </c>
      <c r="B3797">
        <v>133025</v>
      </c>
      <c r="C3797">
        <v>133075</v>
      </c>
      <c r="D3797">
        <v>132995</v>
      </c>
      <c r="E3797">
        <v>133045</v>
      </c>
    </row>
    <row r="3798" spans="1:5" x14ac:dyDescent="0.25">
      <c r="A3798" s="2">
        <v>45736.53125</v>
      </c>
      <c r="B3798">
        <v>133170</v>
      </c>
      <c r="C3798">
        <v>133220</v>
      </c>
      <c r="D3798">
        <v>132895</v>
      </c>
      <c r="E3798">
        <v>133025</v>
      </c>
    </row>
    <row r="3799" spans="1:5" x14ac:dyDescent="0.25">
      <c r="A3799" s="2">
        <v>45736.527777777781</v>
      </c>
      <c r="B3799">
        <v>133255</v>
      </c>
      <c r="C3799">
        <v>133380</v>
      </c>
      <c r="D3799">
        <v>133140</v>
      </c>
      <c r="E3799">
        <v>133170</v>
      </c>
    </row>
    <row r="3800" spans="1:5" x14ac:dyDescent="0.25">
      <c r="A3800" s="2">
        <v>45736.524305555555</v>
      </c>
      <c r="B3800">
        <v>133580</v>
      </c>
      <c r="C3800">
        <v>133590</v>
      </c>
      <c r="D3800">
        <v>133255</v>
      </c>
      <c r="E3800">
        <v>133260</v>
      </c>
    </row>
    <row r="3801" spans="1:5" x14ac:dyDescent="0.25">
      <c r="A3801" s="2">
        <v>45736.520833333336</v>
      </c>
      <c r="B3801">
        <v>133570</v>
      </c>
      <c r="C3801">
        <v>133605</v>
      </c>
      <c r="D3801">
        <v>133435</v>
      </c>
      <c r="E3801">
        <v>133580</v>
      </c>
    </row>
    <row r="3802" spans="1:5" x14ac:dyDescent="0.25">
      <c r="A3802" s="2">
        <v>45736.517361111109</v>
      </c>
      <c r="B3802">
        <v>133580</v>
      </c>
      <c r="C3802">
        <v>133630</v>
      </c>
      <c r="D3802">
        <v>133530</v>
      </c>
      <c r="E3802">
        <v>133570</v>
      </c>
    </row>
    <row r="3803" spans="1:5" x14ac:dyDescent="0.25">
      <c r="A3803" s="2">
        <v>45736.513888888891</v>
      </c>
      <c r="B3803">
        <v>133590</v>
      </c>
      <c r="C3803">
        <v>133670</v>
      </c>
      <c r="D3803">
        <v>133580</v>
      </c>
      <c r="E3803">
        <v>133580</v>
      </c>
    </row>
    <row r="3804" spans="1:5" x14ac:dyDescent="0.25">
      <c r="A3804" s="2">
        <v>45736.510416666664</v>
      </c>
      <c r="B3804">
        <v>133585</v>
      </c>
      <c r="C3804">
        <v>133640</v>
      </c>
      <c r="D3804">
        <v>133545</v>
      </c>
      <c r="E3804">
        <v>133590</v>
      </c>
    </row>
    <row r="3805" spans="1:5" x14ac:dyDescent="0.25">
      <c r="A3805" s="2">
        <v>45736.506944444445</v>
      </c>
      <c r="B3805">
        <v>133690</v>
      </c>
      <c r="C3805">
        <v>133725</v>
      </c>
      <c r="D3805">
        <v>133530</v>
      </c>
      <c r="E3805">
        <v>133580</v>
      </c>
    </row>
    <row r="3806" spans="1:5" x14ac:dyDescent="0.25">
      <c r="A3806" s="2">
        <v>45736.503472222219</v>
      </c>
      <c r="B3806">
        <v>133735</v>
      </c>
      <c r="C3806">
        <v>133955</v>
      </c>
      <c r="D3806">
        <v>133665</v>
      </c>
      <c r="E3806">
        <v>133685</v>
      </c>
    </row>
    <row r="3807" spans="1:5" x14ac:dyDescent="0.25">
      <c r="A3807" s="2">
        <v>45736.5</v>
      </c>
      <c r="B3807">
        <v>133670</v>
      </c>
      <c r="C3807">
        <v>133780</v>
      </c>
      <c r="D3807">
        <v>133670</v>
      </c>
      <c r="E3807">
        <v>133730</v>
      </c>
    </row>
    <row r="3808" spans="1:5" x14ac:dyDescent="0.25">
      <c r="A3808" s="2">
        <v>45736.496527777781</v>
      </c>
      <c r="B3808">
        <v>133650</v>
      </c>
      <c r="C3808">
        <v>133720</v>
      </c>
      <c r="D3808">
        <v>133615</v>
      </c>
      <c r="E3808">
        <v>133675</v>
      </c>
    </row>
    <row r="3809" spans="1:5" x14ac:dyDescent="0.25">
      <c r="A3809" s="2">
        <v>45736.493055555555</v>
      </c>
      <c r="B3809">
        <v>133550</v>
      </c>
      <c r="C3809">
        <v>133700</v>
      </c>
      <c r="D3809">
        <v>133535</v>
      </c>
      <c r="E3809">
        <v>133655</v>
      </c>
    </row>
    <row r="3810" spans="1:5" x14ac:dyDescent="0.25">
      <c r="A3810" s="2">
        <v>45736.489583333336</v>
      </c>
      <c r="B3810">
        <v>133495</v>
      </c>
      <c r="C3810">
        <v>133605</v>
      </c>
      <c r="D3810">
        <v>133490</v>
      </c>
      <c r="E3810">
        <v>133545</v>
      </c>
    </row>
    <row r="3811" spans="1:5" x14ac:dyDescent="0.25">
      <c r="A3811" s="2">
        <v>45736.486111111109</v>
      </c>
      <c r="B3811">
        <v>133480</v>
      </c>
      <c r="C3811">
        <v>133565</v>
      </c>
      <c r="D3811">
        <v>133450</v>
      </c>
      <c r="E3811">
        <v>133495</v>
      </c>
    </row>
    <row r="3812" spans="1:5" x14ac:dyDescent="0.25">
      <c r="A3812" s="2">
        <v>45736.482638888891</v>
      </c>
      <c r="B3812">
        <v>133555</v>
      </c>
      <c r="C3812">
        <v>133630</v>
      </c>
      <c r="D3812">
        <v>133450</v>
      </c>
      <c r="E3812">
        <v>133480</v>
      </c>
    </row>
    <row r="3813" spans="1:5" x14ac:dyDescent="0.25">
      <c r="A3813" s="2">
        <v>45736.479166666664</v>
      </c>
      <c r="B3813">
        <v>133460</v>
      </c>
      <c r="C3813">
        <v>133590</v>
      </c>
      <c r="D3813">
        <v>133435</v>
      </c>
      <c r="E3813">
        <v>133555</v>
      </c>
    </row>
    <row r="3814" spans="1:5" x14ac:dyDescent="0.25">
      <c r="A3814" s="2">
        <v>45736.475694444445</v>
      </c>
      <c r="B3814">
        <v>133385</v>
      </c>
      <c r="C3814">
        <v>133565</v>
      </c>
      <c r="D3814">
        <v>133360</v>
      </c>
      <c r="E3814">
        <v>133460</v>
      </c>
    </row>
    <row r="3815" spans="1:5" x14ac:dyDescent="0.25">
      <c r="A3815" s="2">
        <v>45736.472222222219</v>
      </c>
      <c r="B3815">
        <v>133360</v>
      </c>
      <c r="C3815">
        <v>133455</v>
      </c>
      <c r="D3815">
        <v>133275</v>
      </c>
      <c r="E3815">
        <v>133390</v>
      </c>
    </row>
    <row r="3816" spans="1:5" x14ac:dyDescent="0.25">
      <c r="A3816" s="2">
        <v>45736.46875</v>
      </c>
      <c r="B3816">
        <v>133505</v>
      </c>
      <c r="C3816">
        <v>133515</v>
      </c>
      <c r="D3816">
        <v>133230</v>
      </c>
      <c r="E3816">
        <v>133365</v>
      </c>
    </row>
    <row r="3817" spans="1:5" x14ac:dyDescent="0.25">
      <c r="A3817" s="2">
        <v>45736.465277777781</v>
      </c>
      <c r="B3817">
        <v>133500</v>
      </c>
      <c r="C3817">
        <v>133550</v>
      </c>
      <c r="D3817">
        <v>133350</v>
      </c>
      <c r="E3817">
        <v>133505</v>
      </c>
    </row>
    <row r="3818" spans="1:5" x14ac:dyDescent="0.25">
      <c r="A3818" s="2">
        <v>45736.461805555555</v>
      </c>
      <c r="B3818">
        <v>133435</v>
      </c>
      <c r="C3818">
        <v>133575</v>
      </c>
      <c r="D3818">
        <v>133410</v>
      </c>
      <c r="E3818">
        <v>133500</v>
      </c>
    </row>
    <row r="3819" spans="1:5" x14ac:dyDescent="0.25">
      <c r="A3819" s="2">
        <v>45736.458333333336</v>
      </c>
      <c r="B3819">
        <v>133625</v>
      </c>
      <c r="C3819">
        <v>133660</v>
      </c>
      <c r="D3819">
        <v>133395</v>
      </c>
      <c r="E3819">
        <v>133435</v>
      </c>
    </row>
    <row r="3820" spans="1:5" x14ac:dyDescent="0.25">
      <c r="A3820" s="2">
        <v>45736.454861111109</v>
      </c>
      <c r="B3820">
        <v>133665</v>
      </c>
      <c r="C3820">
        <v>133720</v>
      </c>
      <c r="D3820">
        <v>133585</v>
      </c>
      <c r="E3820">
        <v>133625</v>
      </c>
    </row>
    <row r="3821" spans="1:5" x14ac:dyDescent="0.25">
      <c r="A3821" s="2">
        <v>45736.451388888891</v>
      </c>
      <c r="B3821">
        <v>133705</v>
      </c>
      <c r="C3821">
        <v>133755</v>
      </c>
      <c r="D3821">
        <v>133640</v>
      </c>
      <c r="E3821">
        <v>133670</v>
      </c>
    </row>
    <row r="3822" spans="1:5" x14ac:dyDescent="0.25">
      <c r="A3822" s="2">
        <v>45736.447916666664</v>
      </c>
      <c r="B3822">
        <v>133660</v>
      </c>
      <c r="C3822">
        <v>133735</v>
      </c>
      <c r="D3822">
        <v>133520</v>
      </c>
      <c r="E3822">
        <v>133700</v>
      </c>
    </row>
    <row r="3823" spans="1:5" x14ac:dyDescent="0.25">
      <c r="A3823" s="2">
        <v>45736.444444444445</v>
      </c>
      <c r="B3823">
        <v>133840</v>
      </c>
      <c r="C3823">
        <v>133845</v>
      </c>
      <c r="D3823">
        <v>133555</v>
      </c>
      <c r="E3823">
        <v>133655</v>
      </c>
    </row>
    <row r="3824" spans="1:5" x14ac:dyDescent="0.25">
      <c r="A3824" s="2">
        <v>45736.440972222219</v>
      </c>
      <c r="B3824">
        <v>133600</v>
      </c>
      <c r="C3824">
        <v>133845</v>
      </c>
      <c r="D3824">
        <v>133535</v>
      </c>
      <c r="E3824">
        <v>133835</v>
      </c>
    </row>
    <row r="3825" spans="1:5" x14ac:dyDescent="0.25">
      <c r="A3825" s="2">
        <v>45736.4375</v>
      </c>
      <c r="B3825">
        <v>133655</v>
      </c>
      <c r="C3825">
        <v>133745</v>
      </c>
      <c r="D3825">
        <v>133450</v>
      </c>
      <c r="E3825">
        <v>133600</v>
      </c>
    </row>
    <row r="3826" spans="1:5" x14ac:dyDescent="0.25">
      <c r="A3826" s="2">
        <v>45736.434027777781</v>
      </c>
      <c r="B3826">
        <v>133410</v>
      </c>
      <c r="C3826">
        <v>133690</v>
      </c>
      <c r="D3826">
        <v>133410</v>
      </c>
      <c r="E3826">
        <v>133655</v>
      </c>
    </row>
    <row r="3827" spans="1:5" x14ac:dyDescent="0.25">
      <c r="A3827" s="2">
        <v>45736.430555555555</v>
      </c>
      <c r="B3827">
        <v>133460</v>
      </c>
      <c r="C3827">
        <v>133575</v>
      </c>
      <c r="D3827">
        <v>133390</v>
      </c>
      <c r="E3827">
        <v>133410</v>
      </c>
    </row>
    <row r="3828" spans="1:5" x14ac:dyDescent="0.25">
      <c r="A3828" s="2">
        <v>45736.427083333336</v>
      </c>
      <c r="B3828">
        <v>133440</v>
      </c>
      <c r="C3828">
        <v>133545</v>
      </c>
      <c r="D3828">
        <v>133340</v>
      </c>
      <c r="E3828">
        <v>133465</v>
      </c>
    </row>
    <row r="3829" spans="1:5" x14ac:dyDescent="0.25">
      <c r="A3829" s="2">
        <v>45736.423611111109</v>
      </c>
      <c r="B3829">
        <v>133475</v>
      </c>
      <c r="C3829">
        <v>133520</v>
      </c>
      <c r="D3829">
        <v>133255</v>
      </c>
      <c r="E3829">
        <v>133440</v>
      </c>
    </row>
    <row r="3830" spans="1:5" x14ac:dyDescent="0.25">
      <c r="A3830" s="2">
        <v>45736.420138888891</v>
      </c>
      <c r="B3830">
        <v>133465</v>
      </c>
      <c r="C3830">
        <v>133540</v>
      </c>
      <c r="D3830">
        <v>133435</v>
      </c>
      <c r="E3830">
        <v>133480</v>
      </c>
    </row>
    <row r="3831" spans="1:5" x14ac:dyDescent="0.25">
      <c r="A3831" s="2">
        <v>45736.416666666664</v>
      </c>
      <c r="B3831">
        <v>133405</v>
      </c>
      <c r="C3831">
        <v>133590</v>
      </c>
      <c r="D3831">
        <v>133395</v>
      </c>
      <c r="E3831">
        <v>133465</v>
      </c>
    </row>
    <row r="3832" spans="1:5" x14ac:dyDescent="0.25">
      <c r="A3832" s="2">
        <v>45736.413194444445</v>
      </c>
      <c r="B3832">
        <v>133375</v>
      </c>
      <c r="C3832">
        <v>133420</v>
      </c>
      <c r="D3832">
        <v>133355</v>
      </c>
      <c r="E3832">
        <v>133410</v>
      </c>
    </row>
    <row r="3833" spans="1:5" x14ac:dyDescent="0.25">
      <c r="A3833" s="2">
        <v>45736.409722222219</v>
      </c>
      <c r="B3833">
        <v>133425</v>
      </c>
      <c r="C3833">
        <v>133440</v>
      </c>
      <c r="D3833">
        <v>133350</v>
      </c>
      <c r="E3833">
        <v>133375</v>
      </c>
    </row>
    <row r="3834" spans="1:5" x14ac:dyDescent="0.25">
      <c r="A3834" s="2">
        <v>45736.40625</v>
      </c>
      <c r="B3834">
        <v>133415</v>
      </c>
      <c r="C3834">
        <v>133515</v>
      </c>
      <c r="D3834">
        <v>133380</v>
      </c>
      <c r="E3834">
        <v>133425</v>
      </c>
    </row>
    <row r="3835" spans="1:5" x14ac:dyDescent="0.25">
      <c r="A3835" s="2">
        <v>45736.402777777781</v>
      </c>
      <c r="B3835">
        <v>133400</v>
      </c>
      <c r="C3835">
        <v>133465</v>
      </c>
      <c r="D3835">
        <v>133350</v>
      </c>
      <c r="E3835">
        <v>133415</v>
      </c>
    </row>
    <row r="3836" spans="1:5" x14ac:dyDescent="0.25">
      <c r="A3836" s="2">
        <v>45736.399305555555</v>
      </c>
      <c r="B3836">
        <v>133405</v>
      </c>
      <c r="C3836">
        <v>133420</v>
      </c>
      <c r="D3836">
        <v>133330</v>
      </c>
      <c r="E3836">
        <v>133405</v>
      </c>
    </row>
    <row r="3837" spans="1:5" x14ac:dyDescent="0.25">
      <c r="A3837" s="2">
        <v>45736.395833333336</v>
      </c>
      <c r="B3837">
        <v>133200</v>
      </c>
      <c r="C3837">
        <v>133415</v>
      </c>
      <c r="D3837">
        <v>133195</v>
      </c>
      <c r="E3837">
        <v>133400</v>
      </c>
    </row>
    <row r="3838" spans="1:5" x14ac:dyDescent="0.25">
      <c r="A3838" s="2">
        <v>45736.392361111109</v>
      </c>
      <c r="B3838">
        <v>133130</v>
      </c>
      <c r="C3838">
        <v>133275</v>
      </c>
      <c r="D3838">
        <v>133115</v>
      </c>
      <c r="E3838">
        <v>133205</v>
      </c>
    </row>
    <row r="3839" spans="1:5" x14ac:dyDescent="0.25">
      <c r="A3839" s="2">
        <v>45736.388888888891</v>
      </c>
      <c r="B3839">
        <v>133295</v>
      </c>
      <c r="C3839">
        <v>133325</v>
      </c>
      <c r="D3839">
        <v>133060</v>
      </c>
      <c r="E3839">
        <v>133125</v>
      </c>
    </row>
    <row r="3840" spans="1:5" x14ac:dyDescent="0.25">
      <c r="A3840" s="2">
        <v>45736.385416666664</v>
      </c>
      <c r="B3840">
        <v>133425</v>
      </c>
      <c r="C3840">
        <v>133445</v>
      </c>
      <c r="D3840">
        <v>133215</v>
      </c>
      <c r="E3840">
        <v>133295</v>
      </c>
    </row>
    <row r="3841" spans="1:5" x14ac:dyDescent="0.25">
      <c r="A3841" s="2">
        <v>45736.381944444445</v>
      </c>
      <c r="B3841">
        <v>133320</v>
      </c>
      <c r="C3841">
        <v>133480</v>
      </c>
      <c r="D3841">
        <v>133300</v>
      </c>
      <c r="E3841">
        <v>133425</v>
      </c>
    </row>
    <row r="3842" spans="1:5" x14ac:dyDescent="0.25">
      <c r="A3842" s="2">
        <v>45736.378472222219</v>
      </c>
      <c r="B3842">
        <v>133320</v>
      </c>
      <c r="C3842">
        <v>133420</v>
      </c>
      <c r="D3842">
        <v>133250</v>
      </c>
      <c r="E3842">
        <v>133315</v>
      </c>
    </row>
    <row r="3843" spans="1:5" x14ac:dyDescent="0.25">
      <c r="A3843" s="2">
        <v>45736.375</v>
      </c>
      <c r="B3843">
        <v>133590</v>
      </c>
      <c r="C3843">
        <v>133600</v>
      </c>
      <c r="D3843">
        <v>133175</v>
      </c>
      <c r="E3843">
        <v>133320</v>
      </c>
    </row>
    <row r="3844" spans="1:5" x14ac:dyDescent="0.25">
      <c r="A3844" s="2">
        <v>45735.763888888891</v>
      </c>
      <c r="B3844">
        <v>134370</v>
      </c>
      <c r="C3844">
        <v>134375</v>
      </c>
      <c r="D3844">
        <v>134130</v>
      </c>
      <c r="E3844">
        <v>134130</v>
      </c>
    </row>
    <row r="3845" spans="1:5" x14ac:dyDescent="0.25">
      <c r="A3845" s="2">
        <v>45735.760416666664</v>
      </c>
      <c r="B3845">
        <v>134340</v>
      </c>
      <c r="C3845">
        <v>134450</v>
      </c>
      <c r="D3845">
        <v>134285</v>
      </c>
      <c r="E3845">
        <v>134380</v>
      </c>
    </row>
    <row r="3846" spans="1:5" x14ac:dyDescent="0.25">
      <c r="A3846" s="2">
        <v>45735.756944444445</v>
      </c>
      <c r="B3846">
        <v>134225</v>
      </c>
      <c r="C3846">
        <v>134455</v>
      </c>
      <c r="D3846">
        <v>134195</v>
      </c>
      <c r="E3846">
        <v>134345</v>
      </c>
    </row>
    <row r="3847" spans="1:5" x14ac:dyDescent="0.25">
      <c r="A3847" s="2">
        <v>45735.753472222219</v>
      </c>
      <c r="B3847">
        <v>134195</v>
      </c>
      <c r="C3847">
        <v>134235</v>
      </c>
      <c r="D3847">
        <v>134160</v>
      </c>
      <c r="E3847">
        <v>134230</v>
      </c>
    </row>
    <row r="3848" spans="1:5" x14ac:dyDescent="0.25">
      <c r="A3848" s="2">
        <v>45735.75</v>
      </c>
      <c r="B3848">
        <v>134125</v>
      </c>
      <c r="C3848">
        <v>134215</v>
      </c>
      <c r="D3848">
        <v>134110</v>
      </c>
      <c r="E3848">
        <v>134195</v>
      </c>
    </row>
    <row r="3849" spans="1:5" x14ac:dyDescent="0.25">
      <c r="A3849" s="2">
        <v>45735.746527777781</v>
      </c>
      <c r="B3849">
        <v>134220</v>
      </c>
      <c r="C3849">
        <v>134230</v>
      </c>
      <c r="D3849">
        <v>134100</v>
      </c>
      <c r="E3849">
        <v>134120</v>
      </c>
    </row>
    <row r="3850" spans="1:5" x14ac:dyDescent="0.25">
      <c r="A3850" s="2">
        <v>45735.743055555555</v>
      </c>
      <c r="B3850">
        <v>134155</v>
      </c>
      <c r="C3850">
        <v>134260</v>
      </c>
      <c r="D3850">
        <v>134155</v>
      </c>
      <c r="E3850">
        <v>134215</v>
      </c>
    </row>
    <row r="3851" spans="1:5" x14ac:dyDescent="0.25">
      <c r="A3851" s="2">
        <v>45735.739583333336</v>
      </c>
      <c r="B3851">
        <v>134215</v>
      </c>
      <c r="C3851">
        <v>134235</v>
      </c>
      <c r="D3851">
        <v>134135</v>
      </c>
      <c r="E3851">
        <v>134160</v>
      </c>
    </row>
    <row r="3852" spans="1:5" x14ac:dyDescent="0.25">
      <c r="A3852" s="2">
        <v>45735.736111111109</v>
      </c>
      <c r="B3852">
        <v>134185</v>
      </c>
      <c r="C3852">
        <v>134250</v>
      </c>
      <c r="D3852">
        <v>134145</v>
      </c>
      <c r="E3852">
        <v>134215</v>
      </c>
    </row>
    <row r="3853" spans="1:5" x14ac:dyDescent="0.25">
      <c r="A3853" s="2">
        <v>45735.732638888891</v>
      </c>
      <c r="B3853">
        <v>134165</v>
      </c>
      <c r="C3853">
        <v>134195</v>
      </c>
      <c r="D3853">
        <v>134130</v>
      </c>
      <c r="E3853">
        <v>134180</v>
      </c>
    </row>
    <row r="3854" spans="1:5" x14ac:dyDescent="0.25">
      <c r="A3854" s="2">
        <v>45735.729166666664</v>
      </c>
      <c r="B3854">
        <v>134175</v>
      </c>
      <c r="C3854">
        <v>134195</v>
      </c>
      <c r="D3854">
        <v>134070</v>
      </c>
      <c r="E3854">
        <v>134165</v>
      </c>
    </row>
    <row r="3855" spans="1:5" x14ac:dyDescent="0.25">
      <c r="A3855" s="2">
        <v>45735.725694444445</v>
      </c>
      <c r="B3855">
        <v>134095</v>
      </c>
      <c r="C3855">
        <v>134195</v>
      </c>
      <c r="D3855">
        <v>134085</v>
      </c>
      <c r="E3855">
        <v>134175</v>
      </c>
    </row>
    <row r="3856" spans="1:5" x14ac:dyDescent="0.25">
      <c r="A3856" s="2">
        <v>45735.722222222219</v>
      </c>
      <c r="B3856">
        <v>134075</v>
      </c>
      <c r="C3856">
        <v>134145</v>
      </c>
      <c r="D3856">
        <v>134075</v>
      </c>
      <c r="E3856">
        <v>134095</v>
      </c>
    </row>
    <row r="3857" spans="1:5" x14ac:dyDescent="0.25">
      <c r="A3857" s="2">
        <v>45735.71875</v>
      </c>
      <c r="B3857">
        <v>134055</v>
      </c>
      <c r="C3857">
        <v>134220</v>
      </c>
      <c r="D3857">
        <v>134050</v>
      </c>
      <c r="E3857">
        <v>134075</v>
      </c>
    </row>
    <row r="3858" spans="1:5" x14ac:dyDescent="0.25">
      <c r="A3858" s="2">
        <v>45735.715277777781</v>
      </c>
      <c r="B3858">
        <v>133855</v>
      </c>
      <c r="C3858">
        <v>134110</v>
      </c>
      <c r="D3858">
        <v>133840</v>
      </c>
      <c r="E3858">
        <v>134060</v>
      </c>
    </row>
    <row r="3859" spans="1:5" x14ac:dyDescent="0.25">
      <c r="A3859" s="2">
        <v>45735.711805555555</v>
      </c>
      <c r="B3859">
        <v>133835</v>
      </c>
      <c r="C3859">
        <v>133880</v>
      </c>
      <c r="D3859">
        <v>133770</v>
      </c>
      <c r="E3859">
        <v>133855</v>
      </c>
    </row>
    <row r="3860" spans="1:5" x14ac:dyDescent="0.25">
      <c r="A3860" s="2">
        <v>45735.708333333336</v>
      </c>
      <c r="B3860">
        <v>133845</v>
      </c>
      <c r="C3860">
        <v>133955</v>
      </c>
      <c r="D3860">
        <v>133800</v>
      </c>
      <c r="E3860">
        <v>133835</v>
      </c>
    </row>
    <row r="3861" spans="1:5" x14ac:dyDescent="0.25">
      <c r="A3861" s="2">
        <v>45735.704861111109</v>
      </c>
      <c r="B3861">
        <v>133865</v>
      </c>
      <c r="C3861">
        <v>133925</v>
      </c>
      <c r="D3861">
        <v>133815</v>
      </c>
      <c r="E3861">
        <v>133850</v>
      </c>
    </row>
    <row r="3862" spans="1:5" x14ac:dyDescent="0.25">
      <c r="A3862" s="2">
        <v>45735.701388888891</v>
      </c>
      <c r="B3862">
        <v>133830</v>
      </c>
      <c r="C3862">
        <v>133890</v>
      </c>
      <c r="D3862">
        <v>133785</v>
      </c>
      <c r="E3862">
        <v>133865</v>
      </c>
    </row>
    <row r="3863" spans="1:5" x14ac:dyDescent="0.25">
      <c r="A3863" s="2">
        <v>45735.697916666664</v>
      </c>
      <c r="B3863">
        <v>133790</v>
      </c>
      <c r="C3863">
        <v>133845</v>
      </c>
      <c r="D3863">
        <v>133780</v>
      </c>
      <c r="E3863">
        <v>133825</v>
      </c>
    </row>
    <row r="3864" spans="1:5" x14ac:dyDescent="0.25">
      <c r="A3864" s="2">
        <v>45735.694444444445</v>
      </c>
      <c r="B3864">
        <v>133815</v>
      </c>
      <c r="C3864">
        <v>133835</v>
      </c>
      <c r="D3864">
        <v>133710</v>
      </c>
      <c r="E3864">
        <v>133795</v>
      </c>
    </row>
    <row r="3865" spans="1:5" x14ac:dyDescent="0.25">
      <c r="A3865" s="2">
        <v>45735.690972222219</v>
      </c>
      <c r="B3865">
        <v>133855</v>
      </c>
      <c r="C3865">
        <v>133870</v>
      </c>
      <c r="D3865">
        <v>133765</v>
      </c>
      <c r="E3865">
        <v>133820</v>
      </c>
    </row>
    <row r="3866" spans="1:5" x14ac:dyDescent="0.25">
      <c r="A3866" s="2">
        <v>45735.6875</v>
      </c>
      <c r="B3866">
        <v>133900</v>
      </c>
      <c r="C3866">
        <v>133955</v>
      </c>
      <c r="D3866">
        <v>133835</v>
      </c>
      <c r="E3866">
        <v>133860</v>
      </c>
    </row>
    <row r="3867" spans="1:5" x14ac:dyDescent="0.25">
      <c r="A3867" s="2">
        <v>45735.684027777781</v>
      </c>
      <c r="B3867">
        <v>133890</v>
      </c>
      <c r="C3867">
        <v>133935</v>
      </c>
      <c r="D3867">
        <v>133815</v>
      </c>
      <c r="E3867">
        <v>133905</v>
      </c>
    </row>
    <row r="3868" spans="1:5" x14ac:dyDescent="0.25">
      <c r="A3868" s="2">
        <v>45735.680555555555</v>
      </c>
      <c r="B3868">
        <v>133970</v>
      </c>
      <c r="C3868">
        <v>133995</v>
      </c>
      <c r="D3868">
        <v>133840</v>
      </c>
      <c r="E3868">
        <v>133890</v>
      </c>
    </row>
    <row r="3869" spans="1:5" x14ac:dyDescent="0.25">
      <c r="A3869" s="2">
        <v>45735.677083333336</v>
      </c>
      <c r="B3869">
        <v>133940</v>
      </c>
      <c r="C3869">
        <v>134050</v>
      </c>
      <c r="D3869">
        <v>133930</v>
      </c>
      <c r="E3869">
        <v>133975</v>
      </c>
    </row>
    <row r="3870" spans="1:5" x14ac:dyDescent="0.25">
      <c r="A3870" s="2">
        <v>45735.673611111109</v>
      </c>
      <c r="B3870">
        <v>134155</v>
      </c>
      <c r="C3870">
        <v>134180</v>
      </c>
      <c r="D3870">
        <v>133865</v>
      </c>
      <c r="E3870">
        <v>133945</v>
      </c>
    </row>
    <row r="3871" spans="1:5" x14ac:dyDescent="0.25">
      <c r="A3871" s="2">
        <v>45735.670138888891</v>
      </c>
      <c r="B3871">
        <v>134235</v>
      </c>
      <c r="C3871">
        <v>134290</v>
      </c>
      <c r="D3871">
        <v>134130</v>
      </c>
      <c r="E3871">
        <v>134155</v>
      </c>
    </row>
    <row r="3872" spans="1:5" x14ac:dyDescent="0.25">
      <c r="A3872" s="2">
        <v>45735.666666666664</v>
      </c>
      <c r="B3872">
        <v>134240</v>
      </c>
      <c r="C3872">
        <v>134320</v>
      </c>
      <c r="D3872">
        <v>134200</v>
      </c>
      <c r="E3872">
        <v>134235</v>
      </c>
    </row>
    <row r="3873" spans="1:5" x14ac:dyDescent="0.25">
      <c r="A3873" s="2">
        <v>45735.663194444445</v>
      </c>
      <c r="B3873">
        <v>134115</v>
      </c>
      <c r="C3873">
        <v>134260</v>
      </c>
      <c r="D3873">
        <v>134080</v>
      </c>
      <c r="E3873">
        <v>134240</v>
      </c>
    </row>
    <row r="3874" spans="1:5" x14ac:dyDescent="0.25">
      <c r="A3874" s="2">
        <v>45735.659722222219</v>
      </c>
      <c r="B3874">
        <v>133855</v>
      </c>
      <c r="C3874">
        <v>134140</v>
      </c>
      <c r="D3874">
        <v>133850</v>
      </c>
      <c r="E3874">
        <v>134120</v>
      </c>
    </row>
    <row r="3875" spans="1:5" x14ac:dyDescent="0.25">
      <c r="A3875" s="2">
        <v>45735.65625</v>
      </c>
      <c r="B3875">
        <v>133845</v>
      </c>
      <c r="C3875">
        <v>133890</v>
      </c>
      <c r="D3875">
        <v>133765</v>
      </c>
      <c r="E3875">
        <v>133855</v>
      </c>
    </row>
    <row r="3876" spans="1:5" x14ac:dyDescent="0.25">
      <c r="A3876" s="2">
        <v>45735.652777777781</v>
      </c>
      <c r="B3876">
        <v>133595</v>
      </c>
      <c r="C3876">
        <v>133865</v>
      </c>
      <c r="D3876">
        <v>133575</v>
      </c>
      <c r="E3876">
        <v>133845</v>
      </c>
    </row>
    <row r="3877" spans="1:5" x14ac:dyDescent="0.25">
      <c r="A3877" s="2">
        <v>45735.649305555555</v>
      </c>
      <c r="B3877">
        <v>133720</v>
      </c>
      <c r="C3877">
        <v>133765</v>
      </c>
      <c r="D3877">
        <v>133570</v>
      </c>
      <c r="E3877">
        <v>133600</v>
      </c>
    </row>
    <row r="3878" spans="1:5" x14ac:dyDescent="0.25">
      <c r="A3878" s="2">
        <v>45735.645833333336</v>
      </c>
      <c r="B3878">
        <v>133650</v>
      </c>
      <c r="C3878">
        <v>133790</v>
      </c>
      <c r="D3878">
        <v>133650</v>
      </c>
      <c r="E3878">
        <v>133715</v>
      </c>
    </row>
    <row r="3879" spans="1:5" x14ac:dyDescent="0.25">
      <c r="A3879" s="2">
        <v>45735.642361111109</v>
      </c>
      <c r="B3879">
        <v>133695</v>
      </c>
      <c r="C3879">
        <v>133705</v>
      </c>
      <c r="D3879">
        <v>133640</v>
      </c>
      <c r="E3879">
        <v>133655</v>
      </c>
    </row>
    <row r="3880" spans="1:5" x14ac:dyDescent="0.25">
      <c r="A3880" s="2">
        <v>45735.638888888891</v>
      </c>
      <c r="B3880">
        <v>133670</v>
      </c>
      <c r="C3880">
        <v>133715</v>
      </c>
      <c r="D3880">
        <v>133630</v>
      </c>
      <c r="E3880">
        <v>133700</v>
      </c>
    </row>
    <row r="3881" spans="1:5" x14ac:dyDescent="0.25">
      <c r="A3881" s="2">
        <v>45735.635416666664</v>
      </c>
      <c r="B3881">
        <v>133580</v>
      </c>
      <c r="C3881">
        <v>133775</v>
      </c>
      <c r="D3881">
        <v>133575</v>
      </c>
      <c r="E3881">
        <v>133670</v>
      </c>
    </row>
    <row r="3882" spans="1:5" x14ac:dyDescent="0.25">
      <c r="A3882" s="2">
        <v>45735.631944444445</v>
      </c>
      <c r="B3882">
        <v>133545</v>
      </c>
      <c r="C3882">
        <v>133670</v>
      </c>
      <c r="D3882">
        <v>133530</v>
      </c>
      <c r="E3882">
        <v>133580</v>
      </c>
    </row>
    <row r="3883" spans="1:5" x14ac:dyDescent="0.25">
      <c r="A3883" s="2">
        <v>45735.628472222219</v>
      </c>
      <c r="B3883">
        <v>133485</v>
      </c>
      <c r="C3883">
        <v>133605</v>
      </c>
      <c r="D3883">
        <v>133400</v>
      </c>
      <c r="E3883">
        <v>133545</v>
      </c>
    </row>
    <row r="3884" spans="1:5" x14ac:dyDescent="0.25">
      <c r="A3884" s="2">
        <v>45735.625</v>
      </c>
      <c r="B3884">
        <v>133435</v>
      </c>
      <c r="C3884">
        <v>133700</v>
      </c>
      <c r="D3884">
        <v>133260</v>
      </c>
      <c r="E3884">
        <v>133485</v>
      </c>
    </row>
    <row r="3885" spans="1:5" x14ac:dyDescent="0.25">
      <c r="A3885" s="2">
        <v>45735.621527777781</v>
      </c>
      <c r="B3885">
        <v>133465</v>
      </c>
      <c r="C3885">
        <v>133680</v>
      </c>
      <c r="D3885">
        <v>133255</v>
      </c>
      <c r="E3885">
        <v>133445</v>
      </c>
    </row>
    <row r="3886" spans="1:5" x14ac:dyDescent="0.25">
      <c r="A3886" s="2">
        <v>45735.618055555555</v>
      </c>
      <c r="B3886">
        <v>133495</v>
      </c>
      <c r="C3886">
        <v>133510</v>
      </c>
      <c r="D3886">
        <v>133385</v>
      </c>
      <c r="E3886">
        <v>133460</v>
      </c>
    </row>
    <row r="3887" spans="1:5" x14ac:dyDescent="0.25">
      <c r="A3887" s="2">
        <v>45735.614583333336</v>
      </c>
      <c r="B3887">
        <v>133620</v>
      </c>
      <c r="C3887">
        <v>133645</v>
      </c>
      <c r="D3887">
        <v>133480</v>
      </c>
      <c r="E3887">
        <v>133495</v>
      </c>
    </row>
    <row r="3888" spans="1:5" x14ac:dyDescent="0.25">
      <c r="A3888" s="2">
        <v>45735.611111111109</v>
      </c>
      <c r="B3888">
        <v>133635</v>
      </c>
      <c r="C3888">
        <v>133680</v>
      </c>
      <c r="D3888">
        <v>133585</v>
      </c>
      <c r="E3888">
        <v>133615</v>
      </c>
    </row>
    <row r="3889" spans="1:5" x14ac:dyDescent="0.25">
      <c r="A3889" s="2">
        <v>45735.607638888891</v>
      </c>
      <c r="B3889">
        <v>133635</v>
      </c>
      <c r="C3889">
        <v>133735</v>
      </c>
      <c r="D3889">
        <v>133630</v>
      </c>
      <c r="E3889">
        <v>133640</v>
      </c>
    </row>
    <row r="3890" spans="1:5" x14ac:dyDescent="0.25">
      <c r="A3890" s="2">
        <v>45735.604166666664</v>
      </c>
      <c r="B3890">
        <v>133570</v>
      </c>
      <c r="C3890">
        <v>133790</v>
      </c>
      <c r="D3890">
        <v>133570</v>
      </c>
      <c r="E3890">
        <v>133640</v>
      </c>
    </row>
    <row r="3891" spans="1:5" x14ac:dyDescent="0.25">
      <c r="A3891" s="2">
        <v>45735.600694444445</v>
      </c>
      <c r="B3891">
        <v>133565</v>
      </c>
      <c r="C3891">
        <v>133615</v>
      </c>
      <c r="D3891">
        <v>133555</v>
      </c>
      <c r="E3891">
        <v>133570</v>
      </c>
    </row>
    <row r="3892" spans="1:5" x14ac:dyDescent="0.25">
      <c r="A3892" s="2">
        <v>45735.597222222219</v>
      </c>
      <c r="B3892">
        <v>133580</v>
      </c>
      <c r="C3892">
        <v>133585</v>
      </c>
      <c r="D3892">
        <v>133540</v>
      </c>
      <c r="E3892">
        <v>133565</v>
      </c>
    </row>
    <row r="3893" spans="1:5" x14ac:dyDescent="0.25">
      <c r="A3893" s="2">
        <v>45735.59375</v>
      </c>
      <c r="B3893">
        <v>133570</v>
      </c>
      <c r="C3893">
        <v>133625</v>
      </c>
      <c r="D3893">
        <v>133565</v>
      </c>
      <c r="E3893">
        <v>133580</v>
      </c>
    </row>
    <row r="3894" spans="1:5" x14ac:dyDescent="0.25">
      <c r="A3894" s="2">
        <v>45735.590277777781</v>
      </c>
      <c r="B3894">
        <v>133595</v>
      </c>
      <c r="C3894">
        <v>133640</v>
      </c>
      <c r="D3894">
        <v>133540</v>
      </c>
      <c r="E3894">
        <v>133570</v>
      </c>
    </row>
    <row r="3895" spans="1:5" x14ac:dyDescent="0.25">
      <c r="A3895" s="2">
        <v>45735.586805555555</v>
      </c>
      <c r="B3895">
        <v>133600</v>
      </c>
      <c r="C3895">
        <v>133640</v>
      </c>
      <c r="D3895">
        <v>133560</v>
      </c>
      <c r="E3895">
        <v>133595</v>
      </c>
    </row>
    <row r="3896" spans="1:5" x14ac:dyDescent="0.25">
      <c r="A3896" s="2">
        <v>45735.583333333336</v>
      </c>
      <c r="B3896">
        <v>133620</v>
      </c>
      <c r="C3896">
        <v>133650</v>
      </c>
      <c r="D3896">
        <v>133505</v>
      </c>
      <c r="E3896">
        <v>133595</v>
      </c>
    </row>
    <row r="3897" spans="1:5" x14ac:dyDescent="0.25">
      <c r="A3897" s="2">
        <v>45735.579861111109</v>
      </c>
      <c r="B3897">
        <v>133725</v>
      </c>
      <c r="C3897">
        <v>133725</v>
      </c>
      <c r="D3897">
        <v>133540</v>
      </c>
      <c r="E3897">
        <v>133620</v>
      </c>
    </row>
    <row r="3898" spans="1:5" x14ac:dyDescent="0.25">
      <c r="A3898" s="2">
        <v>45735.576388888891</v>
      </c>
      <c r="B3898">
        <v>133690</v>
      </c>
      <c r="C3898">
        <v>133735</v>
      </c>
      <c r="D3898">
        <v>133590</v>
      </c>
      <c r="E3898">
        <v>133725</v>
      </c>
    </row>
    <row r="3899" spans="1:5" x14ac:dyDescent="0.25">
      <c r="A3899" s="2">
        <v>45735.572916666664</v>
      </c>
      <c r="B3899">
        <v>133775</v>
      </c>
      <c r="C3899">
        <v>133790</v>
      </c>
      <c r="D3899">
        <v>133685</v>
      </c>
      <c r="E3899">
        <v>133690</v>
      </c>
    </row>
    <row r="3900" spans="1:5" x14ac:dyDescent="0.25">
      <c r="A3900" s="2">
        <v>45735.569444444445</v>
      </c>
      <c r="B3900">
        <v>133675</v>
      </c>
      <c r="C3900">
        <v>133785</v>
      </c>
      <c r="D3900">
        <v>133665</v>
      </c>
      <c r="E3900">
        <v>133780</v>
      </c>
    </row>
    <row r="3901" spans="1:5" x14ac:dyDescent="0.25">
      <c r="A3901" s="2">
        <v>45735.565972222219</v>
      </c>
      <c r="B3901">
        <v>133675</v>
      </c>
      <c r="C3901">
        <v>133705</v>
      </c>
      <c r="D3901">
        <v>133630</v>
      </c>
      <c r="E3901">
        <v>133680</v>
      </c>
    </row>
    <row r="3902" spans="1:5" x14ac:dyDescent="0.25">
      <c r="A3902" s="2">
        <v>45735.5625</v>
      </c>
      <c r="B3902">
        <v>133555</v>
      </c>
      <c r="C3902">
        <v>133685</v>
      </c>
      <c r="D3902">
        <v>133545</v>
      </c>
      <c r="E3902">
        <v>133675</v>
      </c>
    </row>
    <row r="3903" spans="1:5" x14ac:dyDescent="0.25">
      <c r="A3903" s="2">
        <v>45735.559027777781</v>
      </c>
      <c r="B3903">
        <v>133820</v>
      </c>
      <c r="C3903">
        <v>133830</v>
      </c>
      <c r="D3903">
        <v>133530</v>
      </c>
      <c r="E3903">
        <v>133555</v>
      </c>
    </row>
    <row r="3904" spans="1:5" x14ac:dyDescent="0.25">
      <c r="A3904" s="2">
        <v>45735.555555555555</v>
      </c>
      <c r="B3904">
        <v>133715</v>
      </c>
      <c r="C3904">
        <v>133830</v>
      </c>
      <c r="D3904">
        <v>133685</v>
      </c>
      <c r="E3904">
        <v>133825</v>
      </c>
    </row>
    <row r="3905" spans="1:5" x14ac:dyDescent="0.25">
      <c r="A3905" s="2">
        <v>45735.552083333336</v>
      </c>
      <c r="B3905">
        <v>133655</v>
      </c>
      <c r="C3905">
        <v>133745</v>
      </c>
      <c r="D3905">
        <v>133630</v>
      </c>
      <c r="E3905">
        <v>133710</v>
      </c>
    </row>
    <row r="3906" spans="1:5" x14ac:dyDescent="0.25">
      <c r="A3906" s="2">
        <v>45735.548611111109</v>
      </c>
      <c r="B3906">
        <v>133630</v>
      </c>
      <c r="C3906">
        <v>133675</v>
      </c>
      <c r="D3906">
        <v>133590</v>
      </c>
      <c r="E3906">
        <v>133650</v>
      </c>
    </row>
    <row r="3907" spans="1:5" x14ac:dyDescent="0.25">
      <c r="A3907" s="2">
        <v>45735.545138888891</v>
      </c>
      <c r="B3907">
        <v>133560</v>
      </c>
      <c r="C3907">
        <v>133635</v>
      </c>
      <c r="D3907">
        <v>133535</v>
      </c>
      <c r="E3907">
        <v>133630</v>
      </c>
    </row>
    <row r="3908" spans="1:5" x14ac:dyDescent="0.25">
      <c r="A3908" s="2">
        <v>45735.541666666664</v>
      </c>
      <c r="B3908">
        <v>133565</v>
      </c>
      <c r="C3908">
        <v>133595</v>
      </c>
      <c r="D3908">
        <v>133535</v>
      </c>
      <c r="E3908">
        <v>133555</v>
      </c>
    </row>
    <row r="3909" spans="1:5" x14ac:dyDescent="0.25">
      <c r="A3909" s="2">
        <v>45735.538194444445</v>
      </c>
      <c r="B3909">
        <v>133490</v>
      </c>
      <c r="C3909">
        <v>133580</v>
      </c>
      <c r="D3909">
        <v>133480</v>
      </c>
      <c r="E3909">
        <v>133560</v>
      </c>
    </row>
    <row r="3910" spans="1:5" x14ac:dyDescent="0.25">
      <c r="A3910" s="2">
        <v>45735.534722222219</v>
      </c>
      <c r="B3910">
        <v>133510</v>
      </c>
      <c r="C3910">
        <v>133545</v>
      </c>
      <c r="D3910">
        <v>133450</v>
      </c>
      <c r="E3910">
        <v>133490</v>
      </c>
    </row>
    <row r="3911" spans="1:5" x14ac:dyDescent="0.25">
      <c r="A3911" s="2">
        <v>45735.53125</v>
      </c>
      <c r="B3911">
        <v>133600</v>
      </c>
      <c r="C3911">
        <v>133620</v>
      </c>
      <c r="D3911">
        <v>133490</v>
      </c>
      <c r="E3911">
        <v>133505</v>
      </c>
    </row>
    <row r="3912" spans="1:5" x14ac:dyDescent="0.25">
      <c r="A3912" s="2">
        <v>45735.527777777781</v>
      </c>
      <c r="B3912">
        <v>133565</v>
      </c>
      <c r="C3912">
        <v>133725</v>
      </c>
      <c r="D3912">
        <v>133510</v>
      </c>
      <c r="E3912">
        <v>133600</v>
      </c>
    </row>
    <row r="3913" spans="1:5" x14ac:dyDescent="0.25">
      <c r="A3913" s="2">
        <v>45735.524305555555</v>
      </c>
      <c r="B3913">
        <v>133465</v>
      </c>
      <c r="C3913">
        <v>133575</v>
      </c>
      <c r="D3913">
        <v>133460</v>
      </c>
      <c r="E3913">
        <v>133565</v>
      </c>
    </row>
    <row r="3914" spans="1:5" x14ac:dyDescent="0.25">
      <c r="A3914" s="2">
        <v>45735.520833333336</v>
      </c>
      <c r="B3914">
        <v>133475</v>
      </c>
      <c r="C3914">
        <v>133590</v>
      </c>
      <c r="D3914">
        <v>133450</v>
      </c>
      <c r="E3914">
        <v>133465</v>
      </c>
    </row>
    <row r="3915" spans="1:5" x14ac:dyDescent="0.25">
      <c r="A3915" s="2">
        <v>45735.517361111109</v>
      </c>
      <c r="B3915">
        <v>133460</v>
      </c>
      <c r="C3915">
        <v>133610</v>
      </c>
      <c r="D3915">
        <v>133445</v>
      </c>
      <c r="E3915">
        <v>133475</v>
      </c>
    </row>
    <row r="3916" spans="1:5" x14ac:dyDescent="0.25">
      <c r="A3916" s="2">
        <v>45735.513888888891</v>
      </c>
      <c r="B3916">
        <v>133535</v>
      </c>
      <c r="C3916">
        <v>133560</v>
      </c>
      <c r="D3916">
        <v>133425</v>
      </c>
      <c r="E3916">
        <v>133465</v>
      </c>
    </row>
    <row r="3917" spans="1:5" x14ac:dyDescent="0.25">
      <c r="A3917" s="2">
        <v>45735.510416666664</v>
      </c>
      <c r="B3917">
        <v>133510</v>
      </c>
      <c r="C3917">
        <v>133570</v>
      </c>
      <c r="D3917">
        <v>133490</v>
      </c>
      <c r="E3917">
        <v>133535</v>
      </c>
    </row>
    <row r="3918" spans="1:5" x14ac:dyDescent="0.25">
      <c r="A3918" s="2">
        <v>45735.506944444445</v>
      </c>
      <c r="B3918">
        <v>133515</v>
      </c>
      <c r="C3918">
        <v>133570</v>
      </c>
      <c r="D3918">
        <v>133450</v>
      </c>
      <c r="E3918">
        <v>133515</v>
      </c>
    </row>
    <row r="3919" spans="1:5" x14ac:dyDescent="0.25">
      <c r="A3919" s="2">
        <v>45735.503472222219</v>
      </c>
      <c r="B3919">
        <v>133580</v>
      </c>
      <c r="C3919">
        <v>133580</v>
      </c>
      <c r="D3919">
        <v>133430</v>
      </c>
      <c r="E3919">
        <v>133510</v>
      </c>
    </row>
    <row r="3920" spans="1:5" x14ac:dyDescent="0.25">
      <c r="A3920" s="2">
        <v>45735.5</v>
      </c>
      <c r="B3920">
        <v>133665</v>
      </c>
      <c r="C3920">
        <v>133690</v>
      </c>
      <c r="D3920">
        <v>133575</v>
      </c>
      <c r="E3920">
        <v>133580</v>
      </c>
    </row>
    <row r="3921" spans="1:5" x14ac:dyDescent="0.25">
      <c r="A3921" s="2">
        <v>45735.496527777781</v>
      </c>
      <c r="B3921">
        <v>133855</v>
      </c>
      <c r="C3921">
        <v>133880</v>
      </c>
      <c r="D3921">
        <v>133620</v>
      </c>
      <c r="E3921">
        <v>133665</v>
      </c>
    </row>
    <row r="3922" spans="1:5" x14ac:dyDescent="0.25">
      <c r="A3922" s="2">
        <v>45735.493055555555</v>
      </c>
      <c r="B3922">
        <v>133840</v>
      </c>
      <c r="C3922">
        <v>133860</v>
      </c>
      <c r="D3922">
        <v>133705</v>
      </c>
      <c r="E3922">
        <v>133855</v>
      </c>
    </row>
    <row r="3923" spans="1:5" x14ac:dyDescent="0.25">
      <c r="A3923" s="2">
        <v>45735.489583333336</v>
      </c>
      <c r="B3923">
        <v>133860</v>
      </c>
      <c r="C3923">
        <v>133980</v>
      </c>
      <c r="D3923">
        <v>133795</v>
      </c>
      <c r="E3923">
        <v>133845</v>
      </c>
    </row>
    <row r="3924" spans="1:5" x14ac:dyDescent="0.25">
      <c r="A3924" s="2">
        <v>45735.486111111109</v>
      </c>
      <c r="B3924">
        <v>133835</v>
      </c>
      <c r="C3924">
        <v>133940</v>
      </c>
      <c r="D3924">
        <v>133820</v>
      </c>
      <c r="E3924">
        <v>133865</v>
      </c>
    </row>
    <row r="3925" spans="1:5" x14ac:dyDescent="0.25">
      <c r="A3925" s="2">
        <v>45735.482638888891</v>
      </c>
      <c r="B3925">
        <v>133750</v>
      </c>
      <c r="C3925">
        <v>133875</v>
      </c>
      <c r="D3925">
        <v>133730</v>
      </c>
      <c r="E3925">
        <v>133835</v>
      </c>
    </row>
    <row r="3926" spans="1:5" x14ac:dyDescent="0.25">
      <c r="A3926" s="2">
        <v>45735.479166666664</v>
      </c>
      <c r="B3926">
        <v>133840</v>
      </c>
      <c r="C3926">
        <v>133910</v>
      </c>
      <c r="D3926">
        <v>133670</v>
      </c>
      <c r="E3926">
        <v>133750</v>
      </c>
    </row>
    <row r="3927" spans="1:5" x14ac:dyDescent="0.25">
      <c r="A3927" s="2">
        <v>45735.475694444445</v>
      </c>
      <c r="B3927">
        <v>134045</v>
      </c>
      <c r="C3927">
        <v>134050</v>
      </c>
      <c r="D3927">
        <v>133820</v>
      </c>
      <c r="E3927">
        <v>133840</v>
      </c>
    </row>
    <row r="3928" spans="1:5" x14ac:dyDescent="0.25">
      <c r="A3928" s="2">
        <v>45735.472222222219</v>
      </c>
      <c r="B3928">
        <v>133795</v>
      </c>
      <c r="C3928">
        <v>134055</v>
      </c>
      <c r="D3928">
        <v>133780</v>
      </c>
      <c r="E3928">
        <v>134045</v>
      </c>
    </row>
    <row r="3929" spans="1:5" x14ac:dyDescent="0.25">
      <c r="A3929" s="2">
        <v>45735.46875</v>
      </c>
      <c r="B3929">
        <v>133890</v>
      </c>
      <c r="C3929">
        <v>133895</v>
      </c>
      <c r="D3929">
        <v>133725</v>
      </c>
      <c r="E3929">
        <v>133800</v>
      </c>
    </row>
    <row r="3930" spans="1:5" x14ac:dyDescent="0.25">
      <c r="A3930" s="2">
        <v>45735.465277777781</v>
      </c>
      <c r="B3930">
        <v>133665</v>
      </c>
      <c r="C3930">
        <v>133970</v>
      </c>
      <c r="D3930">
        <v>133615</v>
      </c>
      <c r="E3930">
        <v>133890</v>
      </c>
    </row>
    <row r="3931" spans="1:5" x14ac:dyDescent="0.25">
      <c r="A3931" s="2">
        <v>45735.461805555555</v>
      </c>
      <c r="B3931">
        <v>133475</v>
      </c>
      <c r="C3931">
        <v>133690</v>
      </c>
      <c r="D3931">
        <v>133400</v>
      </c>
      <c r="E3931">
        <v>133665</v>
      </c>
    </row>
    <row r="3932" spans="1:5" x14ac:dyDescent="0.25">
      <c r="A3932" s="2">
        <v>45735.458333333336</v>
      </c>
      <c r="B3932">
        <v>133390</v>
      </c>
      <c r="C3932">
        <v>133520</v>
      </c>
      <c r="D3932">
        <v>133365</v>
      </c>
      <c r="E3932">
        <v>133470</v>
      </c>
    </row>
    <row r="3933" spans="1:5" x14ac:dyDescent="0.25">
      <c r="A3933" s="2">
        <v>45735.454861111109</v>
      </c>
      <c r="B3933">
        <v>133455</v>
      </c>
      <c r="C3933">
        <v>133485</v>
      </c>
      <c r="D3933">
        <v>133320</v>
      </c>
      <c r="E3933">
        <v>133385</v>
      </c>
    </row>
    <row r="3934" spans="1:5" x14ac:dyDescent="0.25">
      <c r="A3934" s="2">
        <v>45735.451388888891</v>
      </c>
      <c r="B3934">
        <v>133490</v>
      </c>
      <c r="C3934">
        <v>133550</v>
      </c>
      <c r="D3934">
        <v>133455</v>
      </c>
      <c r="E3934">
        <v>133455</v>
      </c>
    </row>
    <row r="3935" spans="1:5" x14ac:dyDescent="0.25">
      <c r="A3935" s="2">
        <v>45735.447916666664</v>
      </c>
      <c r="B3935">
        <v>133450</v>
      </c>
      <c r="C3935">
        <v>133505</v>
      </c>
      <c r="D3935">
        <v>133370</v>
      </c>
      <c r="E3935">
        <v>133495</v>
      </c>
    </row>
    <row r="3936" spans="1:5" x14ac:dyDescent="0.25">
      <c r="A3936" s="2">
        <v>45735.444444444445</v>
      </c>
      <c r="B3936">
        <v>133270</v>
      </c>
      <c r="C3936">
        <v>133630</v>
      </c>
      <c r="D3936">
        <v>133210</v>
      </c>
      <c r="E3936">
        <v>133450</v>
      </c>
    </row>
    <row r="3937" spans="1:5" x14ac:dyDescent="0.25">
      <c r="A3937" s="2">
        <v>45735.440972222219</v>
      </c>
      <c r="B3937">
        <v>133180</v>
      </c>
      <c r="C3937">
        <v>133300</v>
      </c>
      <c r="D3937">
        <v>133140</v>
      </c>
      <c r="E3937">
        <v>133275</v>
      </c>
    </row>
    <row r="3938" spans="1:5" x14ac:dyDescent="0.25">
      <c r="A3938" s="2">
        <v>45735.4375</v>
      </c>
      <c r="B3938">
        <v>133325</v>
      </c>
      <c r="C3938">
        <v>133370</v>
      </c>
      <c r="D3938">
        <v>133110</v>
      </c>
      <c r="E3938">
        <v>133175</v>
      </c>
    </row>
    <row r="3939" spans="1:5" x14ac:dyDescent="0.25">
      <c r="A3939" s="2">
        <v>45735.434027777781</v>
      </c>
      <c r="B3939">
        <v>133270</v>
      </c>
      <c r="C3939">
        <v>133410</v>
      </c>
      <c r="D3939">
        <v>133160</v>
      </c>
      <c r="E3939">
        <v>133325</v>
      </c>
    </row>
    <row r="3940" spans="1:5" x14ac:dyDescent="0.25">
      <c r="A3940" s="2">
        <v>45735.430555555555</v>
      </c>
      <c r="B3940">
        <v>132960</v>
      </c>
      <c r="C3940">
        <v>133270</v>
      </c>
      <c r="D3940">
        <v>132935</v>
      </c>
      <c r="E3940">
        <v>133265</v>
      </c>
    </row>
    <row r="3941" spans="1:5" x14ac:dyDescent="0.25">
      <c r="A3941" s="2">
        <v>45735.427083333336</v>
      </c>
      <c r="B3941">
        <v>132905</v>
      </c>
      <c r="C3941">
        <v>132975</v>
      </c>
      <c r="D3941">
        <v>132835</v>
      </c>
      <c r="E3941">
        <v>132955</v>
      </c>
    </row>
    <row r="3942" spans="1:5" x14ac:dyDescent="0.25">
      <c r="A3942" s="2">
        <v>45735.423611111109</v>
      </c>
      <c r="B3942">
        <v>132880</v>
      </c>
      <c r="C3942">
        <v>132980</v>
      </c>
      <c r="D3942">
        <v>132830</v>
      </c>
      <c r="E3942">
        <v>132900</v>
      </c>
    </row>
    <row r="3943" spans="1:5" x14ac:dyDescent="0.25">
      <c r="A3943" s="2">
        <v>45735.420138888891</v>
      </c>
      <c r="B3943">
        <v>132925</v>
      </c>
      <c r="C3943">
        <v>133045</v>
      </c>
      <c r="D3943">
        <v>132780</v>
      </c>
      <c r="E3943">
        <v>132875</v>
      </c>
    </row>
    <row r="3944" spans="1:5" x14ac:dyDescent="0.25">
      <c r="A3944" s="2">
        <v>45735.416666666664</v>
      </c>
      <c r="B3944">
        <v>133020</v>
      </c>
      <c r="C3944">
        <v>133130</v>
      </c>
      <c r="D3944">
        <v>132890</v>
      </c>
      <c r="E3944">
        <v>132925</v>
      </c>
    </row>
    <row r="3945" spans="1:5" x14ac:dyDescent="0.25">
      <c r="A3945" s="2">
        <v>45735.413194444445</v>
      </c>
      <c r="B3945">
        <v>132885</v>
      </c>
      <c r="C3945">
        <v>133025</v>
      </c>
      <c r="D3945">
        <v>132840</v>
      </c>
      <c r="E3945">
        <v>133020</v>
      </c>
    </row>
    <row r="3946" spans="1:5" x14ac:dyDescent="0.25">
      <c r="A3946" s="2">
        <v>45735.409722222219</v>
      </c>
      <c r="B3946">
        <v>132955</v>
      </c>
      <c r="C3946">
        <v>132980</v>
      </c>
      <c r="D3946">
        <v>132875</v>
      </c>
      <c r="E3946">
        <v>132890</v>
      </c>
    </row>
    <row r="3947" spans="1:5" x14ac:dyDescent="0.25">
      <c r="A3947" s="2">
        <v>45735.40625</v>
      </c>
      <c r="B3947">
        <v>133015</v>
      </c>
      <c r="C3947">
        <v>133090</v>
      </c>
      <c r="D3947">
        <v>132875</v>
      </c>
      <c r="E3947">
        <v>132955</v>
      </c>
    </row>
    <row r="3948" spans="1:5" x14ac:dyDescent="0.25">
      <c r="A3948" s="2">
        <v>45735.402777777781</v>
      </c>
      <c r="B3948">
        <v>132885</v>
      </c>
      <c r="C3948">
        <v>133060</v>
      </c>
      <c r="D3948">
        <v>132870</v>
      </c>
      <c r="E3948">
        <v>133010</v>
      </c>
    </row>
    <row r="3949" spans="1:5" x14ac:dyDescent="0.25">
      <c r="A3949" s="2">
        <v>45735.399305555555</v>
      </c>
      <c r="B3949">
        <v>132875</v>
      </c>
      <c r="C3949">
        <v>132900</v>
      </c>
      <c r="D3949">
        <v>132820</v>
      </c>
      <c r="E3949">
        <v>132885</v>
      </c>
    </row>
    <row r="3950" spans="1:5" x14ac:dyDescent="0.25">
      <c r="A3950" s="2">
        <v>45735.395833333336</v>
      </c>
      <c r="B3950">
        <v>132820</v>
      </c>
      <c r="C3950">
        <v>132915</v>
      </c>
      <c r="D3950">
        <v>132770</v>
      </c>
      <c r="E3950">
        <v>132870</v>
      </c>
    </row>
    <row r="3951" spans="1:5" x14ac:dyDescent="0.25">
      <c r="A3951" s="2">
        <v>45735.392361111109</v>
      </c>
      <c r="B3951">
        <v>132710</v>
      </c>
      <c r="C3951">
        <v>132860</v>
      </c>
      <c r="D3951">
        <v>132700</v>
      </c>
      <c r="E3951">
        <v>132815</v>
      </c>
    </row>
    <row r="3952" spans="1:5" x14ac:dyDescent="0.25">
      <c r="A3952" s="2">
        <v>45735.388888888891</v>
      </c>
      <c r="B3952">
        <v>132695</v>
      </c>
      <c r="C3952">
        <v>132725</v>
      </c>
      <c r="D3952">
        <v>132645</v>
      </c>
      <c r="E3952">
        <v>132715</v>
      </c>
    </row>
    <row r="3953" spans="1:5" x14ac:dyDescent="0.25">
      <c r="A3953" s="2">
        <v>45735.385416666664</v>
      </c>
      <c r="B3953">
        <v>132960</v>
      </c>
      <c r="C3953">
        <v>132985</v>
      </c>
      <c r="D3953">
        <v>132550</v>
      </c>
      <c r="E3953">
        <v>132695</v>
      </c>
    </row>
    <row r="3954" spans="1:5" x14ac:dyDescent="0.25">
      <c r="A3954" s="2">
        <v>45735.381944444445</v>
      </c>
      <c r="B3954">
        <v>132795</v>
      </c>
      <c r="C3954">
        <v>133000</v>
      </c>
      <c r="D3954">
        <v>132775</v>
      </c>
      <c r="E3954">
        <v>132960</v>
      </c>
    </row>
    <row r="3955" spans="1:5" x14ac:dyDescent="0.25">
      <c r="A3955" s="2">
        <v>45735.378472222219</v>
      </c>
      <c r="B3955">
        <v>132955</v>
      </c>
      <c r="C3955">
        <v>132980</v>
      </c>
      <c r="D3955">
        <v>132710</v>
      </c>
      <c r="E3955">
        <v>132795</v>
      </c>
    </row>
    <row r="3956" spans="1:5" x14ac:dyDescent="0.25">
      <c r="A3956" s="2">
        <v>45735.375</v>
      </c>
      <c r="B3956">
        <v>132540</v>
      </c>
      <c r="C3956">
        <v>132990</v>
      </c>
      <c r="D3956">
        <v>132530</v>
      </c>
      <c r="E3956">
        <v>132955</v>
      </c>
    </row>
    <row r="3957" spans="1:5" x14ac:dyDescent="0.25">
      <c r="A3957" s="2">
        <v>45734.763888888891</v>
      </c>
      <c r="B3957">
        <v>132890</v>
      </c>
      <c r="C3957">
        <v>132895</v>
      </c>
      <c r="D3957">
        <v>132775</v>
      </c>
      <c r="E3957">
        <v>132830</v>
      </c>
    </row>
    <row r="3958" spans="1:5" x14ac:dyDescent="0.25">
      <c r="A3958" s="2">
        <v>45734.760416666664</v>
      </c>
      <c r="B3958">
        <v>132875</v>
      </c>
      <c r="C3958">
        <v>132935</v>
      </c>
      <c r="D3958">
        <v>132840</v>
      </c>
      <c r="E3958">
        <v>132885</v>
      </c>
    </row>
    <row r="3959" spans="1:5" x14ac:dyDescent="0.25">
      <c r="A3959" s="2">
        <v>45734.756944444445</v>
      </c>
      <c r="B3959">
        <v>132845</v>
      </c>
      <c r="C3959">
        <v>132895</v>
      </c>
      <c r="D3959">
        <v>132820</v>
      </c>
      <c r="E3959">
        <v>132870</v>
      </c>
    </row>
    <row r="3960" spans="1:5" x14ac:dyDescent="0.25">
      <c r="A3960" s="2">
        <v>45734.753472222219</v>
      </c>
      <c r="B3960">
        <v>132845</v>
      </c>
      <c r="C3960">
        <v>132860</v>
      </c>
      <c r="D3960">
        <v>132790</v>
      </c>
      <c r="E3960">
        <v>132850</v>
      </c>
    </row>
    <row r="3961" spans="1:5" x14ac:dyDescent="0.25">
      <c r="A3961" s="2">
        <v>45734.75</v>
      </c>
      <c r="B3961">
        <v>132835</v>
      </c>
      <c r="C3961">
        <v>132860</v>
      </c>
      <c r="D3961">
        <v>132800</v>
      </c>
      <c r="E3961">
        <v>132850</v>
      </c>
    </row>
    <row r="3962" spans="1:5" x14ac:dyDescent="0.25">
      <c r="A3962" s="2">
        <v>45734.746527777781</v>
      </c>
      <c r="B3962">
        <v>132845</v>
      </c>
      <c r="C3962">
        <v>132880</v>
      </c>
      <c r="D3962">
        <v>132800</v>
      </c>
      <c r="E3962">
        <v>132840</v>
      </c>
    </row>
    <row r="3963" spans="1:5" x14ac:dyDescent="0.25">
      <c r="A3963" s="2">
        <v>45734.743055555555</v>
      </c>
      <c r="B3963">
        <v>132880</v>
      </c>
      <c r="C3963">
        <v>132895</v>
      </c>
      <c r="D3963">
        <v>132805</v>
      </c>
      <c r="E3963">
        <v>132845</v>
      </c>
    </row>
    <row r="3964" spans="1:5" x14ac:dyDescent="0.25">
      <c r="A3964" s="2">
        <v>45734.739583333336</v>
      </c>
      <c r="B3964">
        <v>132880</v>
      </c>
      <c r="C3964">
        <v>132900</v>
      </c>
      <c r="D3964">
        <v>132800</v>
      </c>
      <c r="E3964">
        <v>132875</v>
      </c>
    </row>
    <row r="3965" spans="1:5" x14ac:dyDescent="0.25">
      <c r="A3965" s="2">
        <v>45734.736111111109</v>
      </c>
      <c r="B3965">
        <v>132810</v>
      </c>
      <c r="C3965">
        <v>132890</v>
      </c>
      <c r="D3965">
        <v>132805</v>
      </c>
      <c r="E3965">
        <v>132880</v>
      </c>
    </row>
    <row r="3966" spans="1:5" x14ac:dyDescent="0.25">
      <c r="A3966" s="2">
        <v>45734.732638888891</v>
      </c>
      <c r="B3966">
        <v>132835</v>
      </c>
      <c r="C3966">
        <v>132835</v>
      </c>
      <c r="D3966">
        <v>132780</v>
      </c>
      <c r="E3966">
        <v>132805</v>
      </c>
    </row>
    <row r="3967" spans="1:5" x14ac:dyDescent="0.25">
      <c r="A3967" s="2">
        <v>45734.729166666664</v>
      </c>
      <c r="B3967">
        <v>132925</v>
      </c>
      <c r="C3967">
        <v>132935</v>
      </c>
      <c r="D3967">
        <v>132780</v>
      </c>
      <c r="E3967">
        <v>132835</v>
      </c>
    </row>
    <row r="3968" spans="1:5" x14ac:dyDescent="0.25">
      <c r="A3968" s="2">
        <v>45734.725694444445</v>
      </c>
      <c r="B3968">
        <v>132895</v>
      </c>
      <c r="C3968">
        <v>132945</v>
      </c>
      <c r="D3968">
        <v>132875</v>
      </c>
      <c r="E3968">
        <v>132920</v>
      </c>
    </row>
    <row r="3969" spans="1:5" x14ac:dyDescent="0.25">
      <c r="A3969" s="2">
        <v>45734.722222222219</v>
      </c>
      <c r="B3969">
        <v>132780</v>
      </c>
      <c r="C3969">
        <v>132940</v>
      </c>
      <c r="D3969">
        <v>132765</v>
      </c>
      <c r="E3969">
        <v>132890</v>
      </c>
    </row>
    <row r="3970" spans="1:5" x14ac:dyDescent="0.25">
      <c r="A3970" s="2">
        <v>45734.71875</v>
      </c>
      <c r="B3970">
        <v>132705</v>
      </c>
      <c r="C3970">
        <v>132815</v>
      </c>
      <c r="D3970">
        <v>132670</v>
      </c>
      <c r="E3970">
        <v>132780</v>
      </c>
    </row>
    <row r="3971" spans="1:5" x14ac:dyDescent="0.25">
      <c r="A3971" s="2">
        <v>45734.715277777781</v>
      </c>
      <c r="B3971">
        <v>132765</v>
      </c>
      <c r="C3971">
        <v>132780</v>
      </c>
      <c r="D3971">
        <v>132665</v>
      </c>
      <c r="E3971">
        <v>132700</v>
      </c>
    </row>
    <row r="3972" spans="1:5" x14ac:dyDescent="0.25">
      <c r="A3972" s="2">
        <v>45734.711805555555</v>
      </c>
      <c r="B3972">
        <v>132725</v>
      </c>
      <c r="C3972">
        <v>132790</v>
      </c>
      <c r="D3972">
        <v>132720</v>
      </c>
      <c r="E3972">
        <v>132760</v>
      </c>
    </row>
    <row r="3973" spans="1:5" x14ac:dyDescent="0.25">
      <c r="A3973" s="2">
        <v>45734.708333333336</v>
      </c>
      <c r="B3973">
        <v>132785</v>
      </c>
      <c r="C3973">
        <v>132830</v>
      </c>
      <c r="D3973">
        <v>132715</v>
      </c>
      <c r="E3973">
        <v>132730</v>
      </c>
    </row>
    <row r="3974" spans="1:5" x14ac:dyDescent="0.25">
      <c r="A3974" s="2">
        <v>45734.704861111109</v>
      </c>
      <c r="B3974">
        <v>132730</v>
      </c>
      <c r="C3974">
        <v>132810</v>
      </c>
      <c r="D3974">
        <v>132685</v>
      </c>
      <c r="E3974">
        <v>132780</v>
      </c>
    </row>
    <row r="3975" spans="1:5" x14ac:dyDescent="0.25">
      <c r="A3975" s="2">
        <v>45734.701388888891</v>
      </c>
      <c r="B3975">
        <v>132800</v>
      </c>
      <c r="C3975">
        <v>132865</v>
      </c>
      <c r="D3975">
        <v>132700</v>
      </c>
      <c r="E3975">
        <v>132725</v>
      </c>
    </row>
    <row r="3976" spans="1:5" x14ac:dyDescent="0.25">
      <c r="A3976" s="2">
        <v>45734.697916666664</v>
      </c>
      <c r="B3976">
        <v>132750</v>
      </c>
      <c r="C3976">
        <v>132810</v>
      </c>
      <c r="D3976">
        <v>132660</v>
      </c>
      <c r="E3976">
        <v>132805</v>
      </c>
    </row>
    <row r="3977" spans="1:5" x14ac:dyDescent="0.25">
      <c r="A3977" s="2">
        <v>45734.694444444445</v>
      </c>
      <c r="B3977">
        <v>132860</v>
      </c>
      <c r="C3977">
        <v>132870</v>
      </c>
      <c r="D3977">
        <v>132730</v>
      </c>
      <c r="E3977">
        <v>132745</v>
      </c>
    </row>
    <row r="3978" spans="1:5" x14ac:dyDescent="0.25">
      <c r="A3978" s="2">
        <v>45734.690972222219</v>
      </c>
      <c r="B3978">
        <v>132860</v>
      </c>
      <c r="C3978">
        <v>132885</v>
      </c>
      <c r="D3978">
        <v>132820</v>
      </c>
      <c r="E3978">
        <v>132860</v>
      </c>
    </row>
    <row r="3979" spans="1:5" x14ac:dyDescent="0.25">
      <c r="A3979" s="2">
        <v>45734.6875</v>
      </c>
      <c r="B3979">
        <v>132900</v>
      </c>
      <c r="C3979">
        <v>132930</v>
      </c>
      <c r="D3979">
        <v>132855</v>
      </c>
      <c r="E3979">
        <v>132860</v>
      </c>
    </row>
    <row r="3980" spans="1:5" x14ac:dyDescent="0.25">
      <c r="A3980" s="2">
        <v>45734.684027777781</v>
      </c>
      <c r="B3980">
        <v>132875</v>
      </c>
      <c r="C3980">
        <v>132940</v>
      </c>
      <c r="D3980">
        <v>132810</v>
      </c>
      <c r="E3980">
        <v>132905</v>
      </c>
    </row>
    <row r="3981" spans="1:5" x14ac:dyDescent="0.25">
      <c r="A3981" s="2">
        <v>45734.680555555555</v>
      </c>
      <c r="B3981">
        <v>132925</v>
      </c>
      <c r="C3981">
        <v>132940</v>
      </c>
      <c r="D3981">
        <v>132850</v>
      </c>
      <c r="E3981">
        <v>132875</v>
      </c>
    </row>
    <row r="3982" spans="1:5" x14ac:dyDescent="0.25">
      <c r="A3982" s="2">
        <v>45734.677083333336</v>
      </c>
      <c r="B3982">
        <v>132975</v>
      </c>
      <c r="C3982">
        <v>132980</v>
      </c>
      <c r="D3982">
        <v>132855</v>
      </c>
      <c r="E3982">
        <v>132925</v>
      </c>
    </row>
    <row r="3983" spans="1:5" x14ac:dyDescent="0.25">
      <c r="A3983" s="2">
        <v>45734.673611111109</v>
      </c>
      <c r="B3983">
        <v>132960</v>
      </c>
      <c r="C3983">
        <v>133040</v>
      </c>
      <c r="D3983">
        <v>132960</v>
      </c>
      <c r="E3983">
        <v>132975</v>
      </c>
    </row>
    <row r="3984" spans="1:5" x14ac:dyDescent="0.25">
      <c r="A3984" s="2">
        <v>45734.670138888891</v>
      </c>
      <c r="B3984">
        <v>132885</v>
      </c>
      <c r="C3984">
        <v>133025</v>
      </c>
      <c r="D3984">
        <v>132875</v>
      </c>
      <c r="E3984">
        <v>132960</v>
      </c>
    </row>
    <row r="3985" spans="1:5" x14ac:dyDescent="0.25">
      <c r="A3985" s="2">
        <v>45734.666666666664</v>
      </c>
      <c r="B3985">
        <v>132910</v>
      </c>
      <c r="C3985">
        <v>132965</v>
      </c>
      <c r="D3985">
        <v>132860</v>
      </c>
      <c r="E3985">
        <v>132885</v>
      </c>
    </row>
    <row r="3986" spans="1:5" x14ac:dyDescent="0.25">
      <c r="A3986" s="2">
        <v>45734.663194444445</v>
      </c>
      <c r="B3986">
        <v>132890</v>
      </c>
      <c r="C3986">
        <v>132935</v>
      </c>
      <c r="D3986">
        <v>132855</v>
      </c>
      <c r="E3986">
        <v>132910</v>
      </c>
    </row>
    <row r="3987" spans="1:5" x14ac:dyDescent="0.25">
      <c r="A3987" s="2">
        <v>45734.659722222219</v>
      </c>
      <c r="B3987">
        <v>132875</v>
      </c>
      <c r="C3987">
        <v>132915</v>
      </c>
      <c r="D3987">
        <v>132835</v>
      </c>
      <c r="E3987">
        <v>132890</v>
      </c>
    </row>
    <row r="3988" spans="1:5" x14ac:dyDescent="0.25">
      <c r="A3988" s="2">
        <v>45734.65625</v>
      </c>
      <c r="B3988">
        <v>132845</v>
      </c>
      <c r="C3988">
        <v>132935</v>
      </c>
      <c r="D3988">
        <v>132830</v>
      </c>
      <c r="E3988">
        <v>132875</v>
      </c>
    </row>
    <row r="3989" spans="1:5" x14ac:dyDescent="0.25">
      <c r="A3989" s="2">
        <v>45734.652777777781</v>
      </c>
      <c r="B3989">
        <v>132940</v>
      </c>
      <c r="C3989">
        <v>132945</v>
      </c>
      <c r="D3989">
        <v>132800</v>
      </c>
      <c r="E3989">
        <v>132845</v>
      </c>
    </row>
    <row r="3990" spans="1:5" x14ac:dyDescent="0.25">
      <c r="A3990" s="2">
        <v>45734.649305555555</v>
      </c>
      <c r="B3990">
        <v>132900</v>
      </c>
      <c r="C3990">
        <v>133000</v>
      </c>
      <c r="D3990">
        <v>132885</v>
      </c>
      <c r="E3990">
        <v>132940</v>
      </c>
    </row>
    <row r="3991" spans="1:5" x14ac:dyDescent="0.25">
      <c r="A3991" s="2">
        <v>45734.645833333336</v>
      </c>
      <c r="B3991">
        <v>132765</v>
      </c>
      <c r="C3991">
        <v>132905</v>
      </c>
      <c r="D3991">
        <v>132760</v>
      </c>
      <c r="E3991">
        <v>132895</v>
      </c>
    </row>
    <row r="3992" spans="1:5" x14ac:dyDescent="0.25">
      <c r="A3992" s="2">
        <v>45734.642361111109</v>
      </c>
      <c r="B3992">
        <v>132930</v>
      </c>
      <c r="C3992">
        <v>132930</v>
      </c>
      <c r="D3992">
        <v>132760</v>
      </c>
      <c r="E3992">
        <v>132770</v>
      </c>
    </row>
    <row r="3993" spans="1:5" x14ac:dyDescent="0.25">
      <c r="A3993" s="2">
        <v>45734.638888888891</v>
      </c>
      <c r="B3993">
        <v>132900</v>
      </c>
      <c r="C3993">
        <v>132985</v>
      </c>
      <c r="D3993">
        <v>132870</v>
      </c>
      <c r="E3993">
        <v>132930</v>
      </c>
    </row>
    <row r="3994" spans="1:5" x14ac:dyDescent="0.25">
      <c r="A3994" s="2">
        <v>45734.635416666664</v>
      </c>
      <c r="B3994">
        <v>132885</v>
      </c>
      <c r="C3994">
        <v>132935</v>
      </c>
      <c r="D3994">
        <v>132860</v>
      </c>
      <c r="E3994">
        <v>132900</v>
      </c>
    </row>
    <row r="3995" spans="1:5" x14ac:dyDescent="0.25">
      <c r="A3995" s="2">
        <v>45734.631944444445</v>
      </c>
      <c r="B3995">
        <v>132915</v>
      </c>
      <c r="C3995">
        <v>132950</v>
      </c>
      <c r="D3995">
        <v>132860</v>
      </c>
      <c r="E3995">
        <v>132890</v>
      </c>
    </row>
    <row r="3996" spans="1:5" x14ac:dyDescent="0.25">
      <c r="A3996" s="2">
        <v>45734.628472222219</v>
      </c>
      <c r="B3996">
        <v>132935</v>
      </c>
      <c r="C3996">
        <v>132975</v>
      </c>
      <c r="D3996">
        <v>132910</v>
      </c>
      <c r="E3996">
        <v>132910</v>
      </c>
    </row>
    <row r="3997" spans="1:5" x14ac:dyDescent="0.25">
      <c r="A3997" s="2">
        <v>45734.625</v>
      </c>
      <c r="B3997">
        <v>132980</v>
      </c>
      <c r="C3997">
        <v>133060</v>
      </c>
      <c r="D3997">
        <v>132910</v>
      </c>
      <c r="E3997">
        <v>132930</v>
      </c>
    </row>
    <row r="3998" spans="1:5" x14ac:dyDescent="0.25">
      <c r="A3998" s="2">
        <v>45734.621527777781</v>
      </c>
      <c r="B3998">
        <v>132870</v>
      </c>
      <c r="C3998">
        <v>133015</v>
      </c>
      <c r="D3998">
        <v>132860</v>
      </c>
      <c r="E3998">
        <v>132985</v>
      </c>
    </row>
    <row r="3999" spans="1:5" x14ac:dyDescent="0.25">
      <c r="A3999" s="2">
        <v>45734.618055555555</v>
      </c>
      <c r="B3999">
        <v>132845</v>
      </c>
      <c r="C3999">
        <v>132950</v>
      </c>
      <c r="D3999">
        <v>132840</v>
      </c>
      <c r="E3999">
        <v>132870</v>
      </c>
    </row>
    <row r="4000" spans="1:5" x14ac:dyDescent="0.25">
      <c r="A4000" s="2">
        <v>45734.614583333336</v>
      </c>
      <c r="B4000">
        <v>132960</v>
      </c>
      <c r="C4000">
        <v>132995</v>
      </c>
      <c r="D4000">
        <v>132830</v>
      </c>
      <c r="E4000">
        <v>132845</v>
      </c>
    </row>
    <row r="4001" spans="1:5" x14ac:dyDescent="0.25">
      <c r="A4001" s="2">
        <v>45734.611111111109</v>
      </c>
      <c r="B4001">
        <v>133120</v>
      </c>
      <c r="C4001">
        <v>133160</v>
      </c>
      <c r="D4001">
        <v>132945</v>
      </c>
      <c r="E4001">
        <v>132965</v>
      </c>
    </row>
    <row r="4002" spans="1:5" x14ac:dyDescent="0.25">
      <c r="A4002" s="2">
        <v>45734.607638888891</v>
      </c>
      <c r="B4002">
        <v>132920</v>
      </c>
      <c r="C4002">
        <v>133160</v>
      </c>
      <c r="D4002">
        <v>132900</v>
      </c>
      <c r="E4002">
        <v>133120</v>
      </c>
    </row>
    <row r="4003" spans="1:5" x14ac:dyDescent="0.25">
      <c r="A4003" s="2">
        <v>45734.604166666664</v>
      </c>
      <c r="B4003">
        <v>132920</v>
      </c>
      <c r="C4003">
        <v>132985</v>
      </c>
      <c r="D4003">
        <v>132860</v>
      </c>
      <c r="E4003">
        <v>132920</v>
      </c>
    </row>
    <row r="4004" spans="1:5" x14ac:dyDescent="0.25">
      <c r="A4004" s="2">
        <v>45734.600694444445</v>
      </c>
      <c r="B4004">
        <v>132645</v>
      </c>
      <c r="C4004">
        <v>133030</v>
      </c>
      <c r="D4004">
        <v>132640</v>
      </c>
      <c r="E4004">
        <v>132920</v>
      </c>
    </row>
    <row r="4005" spans="1:5" x14ac:dyDescent="0.25">
      <c r="A4005" s="2">
        <v>45734.597222222219</v>
      </c>
      <c r="B4005">
        <v>132495</v>
      </c>
      <c r="C4005">
        <v>132705</v>
      </c>
      <c r="D4005">
        <v>132490</v>
      </c>
      <c r="E4005">
        <v>132645</v>
      </c>
    </row>
    <row r="4006" spans="1:5" x14ac:dyDescent="0.25">
      <c r="A4006" s="2">
        <v>45734.59375</v>
      </c>
      <c r="B4006">
        <v>132525</v>
      </c>
      <c r="C4006">
        <v>132595</v>
      </c>
      <c r="D4006">
        <v>132410</v>
      </c>
      <c r="E4006">
        <v>132495</v>
      </c>
    </row>
    <row r="4007" spans="1:5" x14ac:dyDescent="0.25">
      <c r="A4007" s="2">
        <v>45734.590277777781</v>
      </c>
      <c r="B4007">
        <v>132590</v>
      </c>
      <c r="C4007">
        <v>132620</v>
      </c>
      <c r="D4007">
        <v>132505</v>
      </c>
      <c r="E4007">
        <v>132520</v>
      </c>
    </row>
    <row r="4008" spans="1:5" x14ac:dyDescent="0.25">
      <c r="A4008" s="2">
        <v>45734.586805555555</v>
      </c>
      <c r="B4008">
        <v>132510</v>
      </c>
      <c r="C4008">
        <v>132625</v>
      </c>
      <c r="D4008">
        <v>132480</v>
      </c>
      <c r="E4008">
        <v>132590</v>
      </c>
    </row>
    <row r="4009" spans="1:5" x14ac:dyDescent="0.25">
      <c r="A4009" s="2">
        <v>45734.583333333336</v>
      </c>
      <c r="B4009">
        <v>132450</v>
      </c>
      <c r="C4009">
        <v>132540</v>
      </c>
      <c r="D4009">
        <v>132400</v>
      </c>
      <c r="E4009">
        <v>132515</v>
      </c>
    </row>
    <row r="4010" spans="1:5" x14ac:dyDescent="0.25">
      <c r="A4010" s="2">
        <v>45734.579861111109</v>
      </c>
      <c r="B4010">
        <v>132465</v>
      </c>
      <c r="C4010">
        <v>132480</v>
      </c>
      <c r="D4010">
        <v>132370</v>
      </c>
      <c r="E4010">
        <v>132445</v>
      </c>
    </row>
    <row r="4011" spans="1:5" x14ac:dyDescent="0.25">
      <c r="A4011" s="2">
        <v>45734.576388888891</v>
      </c>
      <c r="B4011">
        <v>132495</v>
      </c>
      <c r="C4011">
        <v>132570</v>
      </c>
      <c r="D4011">
        <v>132445</v>
      </c>
      <c r="E4011">
        <v>132465</v>
      </c>
    </row>
    <row r="4012" spans="1:5" x14ac:dyDescent="0.25">
      <c r="A4012" s="2">
        <v>45734.572916666664</v>
      </c>
      <c r="B4012">
        <v>132545</v>
      </c>
      <c r="C4012">
        <v>132585</v>
      </c>
      <c r="D4012">
        <v>132440</v>
      </c>
      <c r="E4012">
        <v>132495</v>
      </c>
    </row>
    <row r="4013" spans="1:5" x14ac:dyDescent="0.25">
      <c r="A4013" s="2">
        <v>45734.569444444445</v>
      </c>
      <c r="B4013">
        <v>132595</v>
      </c>
      <c r="C4013">
        <v>132610</v>
      </c>
      <c r="D4013">
        <v>132515</v>
      </c>
      <c r="E4013">
        <v>132545</v>
      </c>
    </row>
    <row r="4014" spans="1:5" x14ac:dyDescent="0.25">
      <c r="A4014" s="2">
        <v>45734.565972222219</v>
      </c>
      <c r="B4014">
        <v>132480</v>
      </c>
      <c r="C4014">
        <v>132605</v>
      </c>
      <c r="D4014">
        <v>132465</v>
      </c>
      <c r="E4014">
        <v>132595</v>
      </c>
    </row>
    <row r="4015" spans="1:5" x14ac:dyDescent="0.25">
      <c r="A4015" s="2">
        <v>45734.5625</v>
      </c>
      <c r="B4015">
        <v>132500</v>
      </c>
      <c r="C4015">
        <v>132520</v>
      </c>
      <c r="D4015">
        <v>132425</v>
      </c>
      <c r="E4015">
        <v>132480</v>
      </c>
    </row>
    <row r="4016" spans="1:5" x14ac:dyDescent="0.25">
      <c r="A4016" s="2">
        <v>45734.559027777781</v>
      </c>
      <c r="B4016">
        <v>132510</v>
      </c>
      <c r="C4016">
        <v>132625</v>
      </c>
      <c r="D4016">
        <v>132480</v>
      </c>
      <c r="E4016">
        <v>132500</v>
      </c>
    </row>
    <row r="4017" spans="1:5" x14ac:dyDescent="0.25">
      <c r="A4017" s="2">
        <v>45734.555555555555</v>
      </c>
      <c r="B4017">
        <v>132510</v>
      </c>
      <c r="C4017">
        <v>132560</v>
      </c>
      <c r="D4017">
        <v>132470</v>
      </c>
      <c r="E4017">
        <v>132510</v>
      </c>
    </row>
    <row r="4018" spans="1:5" x14ac:dyDescent="0.25">
      <c r="A4018" s="2">
        <v>45734.552083333336</v>
      </c>
      <c r="B4018">
        <v>132575</v>
      </c>
      <c r="C4018">
        <v>132600</v>
      </c>
      <c r="D4018">
        <v>132450</v>
      </c>
      <c r="E4018">
        <v>132510</v>
      </c>
    </row>
    <row r="4019" spans="1:5" x14ac:dyDescent="0.25">
      <c r="A4019" s="2">
        <v>45734.548611111109</v>
      </c>
      <c r="B4019">
        <v>132580</v>
      </c>
      <c r="C4019">
        <v>132630</v>
      </c>
      <c r="D4019">
        <v>132520</v>
      </c>
      <c r="E4019">
        <v>132575</v>
      </c>
    </row>
    <row r="4020" spans="1:5" x14ac:dyDescent="0.25">
      <c r="A4020" s="2">
        <v>45734.545138888891</v>
      </c>
      <c r="B4020">
        <v>132740</v>
      </c>
      <c r="C4020">
        <v>132800</v>
      </c>
      <c r="D4020">
        <v>132565</v>
      </c>
      <c r="E4020">
        <v>132580</v>
      </c>
    </row>
    <row r="4021" spans="1:5" x14ac:dyDescent="0.25">
      <c r="A4021" s="2">
        <v>45734.541666666664</v>
      </c>
      <c r="B4021">
        <v>132530</v>
      </c>
      <c r="C4021">
        <v>132765</v>
      </c>
      <c r="D4021">
        <v>132510</v>
      </c>
      <c r="E4021">
        <v>132740</v>
      </c>
    </row>
    <row r="4022" spans="1:5" x14ac:dyDescent="0.25">
      <c r="A4022" s="2">
        <v>45734.538194444445</v>
      </c>
      <c r="B4022">
        <v>132635</v>
      </c>
      <c r="C4022">
        <v>132640</v>
      </c>
      <c r="D4022">
        <v>132500</v>
      </c>
      <c r="E4022">
        <v>132535</v>
      </c>
    </row>
    <row r="4023" spans="1:5" x14ac:dyDescent="0.25">
      <c r="A4023" s="2">
        <v>45734.534722222219</v>
      </c>
      <c r="B4023">
        <v>132400</v>
      </c>
      <c r="C4023">
        <v>132735</v>
      </c>
      <c r="D4023">
        <v>132395</v>
      </c>
      <c r="E4023">
        <v>132635</v>
      </c>
    </row>
    <row r="4024" spans="1:5" x14ac:dyDescent="0.25">
      <c r="A4024" s="2">
        <v>45734.53125</v>
      </c>
      <c r="B4024">
        <v>132325</v>
      </c>
      <c r="C4024">
        <v>132465</v>
      </c>
      <c r="D4024">
        <v>132305</v>
      </c>
      <c r="E4024">
        <v>132405</v>
      </c>
    </row>
    <row r="4025" spans="1:5" x14ac:dyDescent="0.25">
      <c r="A4025" s="2">
        <v>45734.527777777781</v>
      </c>
      <c r="B4025">
        <v>132275</v>
      </c>
      <c r="C4025">
        <v>132455</v>
      </c>
      <c r="D4025">
        <v>132245</v>
      </c>
      <c r="E4025">
        <v>132325</v>
      </c>
    </row>
    <row r="4026" spans="1:5" x14ac:dyDescent="0.25">
      <c r="A4026" s="2">
        <v>45734.524305555555</v>
      </c>
      <c r="B4026">
        <v>132360</v>
      </c>
      <c r="C4026">
        <v>132400</v>
      </c>
      <c r="D4026">
        <v>132260</v>
      </c>
      <c r="E4026">
        <v>132275</v>
      </c>
    </row>
    <row r="4027" spans="1:5" x14ac:dyDescent="0.25">
      <c r="A4027" s="2">
        <v>45734.520833333336</v>
      </c>
      <c r="B4027">
        <v>132380</v>
      </c>
      <c r="C4027">
        <v>132505</v>
      </c>
      <c r="D4027">
        <v>132325</v>
      </c>
      <c r="E4027">
        <v>132355</v>
      </c>
    </row>
    <row r="4028" spans="1:5" x14ac:dyDescent="0.25">
      <c r="A4028" s="2">
        <v>45734.517361111109</v>
      </c>
      <c r="B4028">
        <v>132575</v>
      </c>
      <c r="C4028">
        <v>132610</v>
      </c>
      <c r="D4028">
        <v>132355</v>
      </c>
      <c r="E4028">
        <v>132380</v>
      </c>
    </row>
    <row r="4029" spans="1:5" x14ac:dyDescent="0.25">
      <c r="A4029" s="2">
        <v>45734.513888888891</v>
      </c>
      <c r="B4029">
        <v>132595</v>
      </c>
      <c r="C4029">
        <v>132635</v>
      </c>
      <c r="D4029">
        <v>132490</v>
      </c>
      <c r="E4029">
        <v>132575</v>
      </c>
    </row>
    <row r="4030" spans="1:5" x14ac:dyDescent="0.25">
      <c r="A4030" s="2">
        <v>45734.510416666664</v>
      </c>
      <c r="B4030">
        <v>132485</v>
      </c>
      <c r="C4030">
        <v>132805</v>
      </c>
      <c r="D4030">
        <v>132440</v>
      </c>
      <c r="E4030">
        <v>132600</v>
      </c>
    </row>
    <row r="4031" spans="1:5" x14ac:dyDescent="0.25">
      <c r="A4031" s="2">
        <v>45734.506944444445</v>
      </c>
      <c r="B4031">
        <v>132245</v>
      </c>
      <c r="C4031">
        <v>132485</v>
      </c>
      <c r="D4031">
        <v>132165</v>
      </c>
      <c r="E4031">
        <v>132485</v>
      </c>
    </row>
    <row r="4032" spans="1:5" x14ac:dyDescent="0.25">
      <c r="A4032" s="2">
        <v>45734.503472222219</v>
      </c>
      <c r="B4032">
        <v>132235</v>
      </c>
      <c r="C4032">
        <v>132280</v>
      </c>
      <c r="D4032">
        <v>132170</v>
      </c>
      <c r="E4032">
        <v>132245</v>
      </c>
    </row>
    <row r="4033" spans="1:5" x14ac:dyDescent="0.25">
      <c r="A4033" s="2">
        <v>45734.5</v>
      </c>
      <c r="B4033">
        <v>132165</v>
      </c>
      <c r="C4033">
        <v>132245</v>
      </c>
      <c r="D4033">
        <v>132065</v>
      </c>
      <c r="E4033">
        <v>132235</v>
      </c>
    </row>
    <row r="4034" spans="1:5" x14ac:dyDescent="0.25">
      <c r="A4034" s="2">
        <v>45734.496527777781</v>
      </c>
      <c r="B4034">
        <v>132115</v>
      </c>
      <c r="C4034">
        <v>132220</v>
      </c>
      <c r="D4034">
        <v>132110</v>
      </c>
      <c r="E4034">
        <v>132160</v>
      </c>
    </row>
    <row r="4035" spans="1:5" x14ac:dyDescent="0.25">
      <c r="A4035" s="2">
        <v>45734.493055555555</v>
      </c>
      <c r="B4035">
        <v>132080</v>
      </c>
      <c r="C4035">
        <v>132140</v>
      </c>
      <c r="D4035">
        <v>132040</v>
      </c>
      <c r="E4035">
        <v>132115</v>
      </c>
    </row>
    <row r="4036" spans="1:5" x14ac:dyDescent="0.25">
      <c r="A4036" s="2">
        <v>45734.489583333336</v>
      </c>
      <c r="B4036">
        <v>132205</v>
      </c>
      <c r="C4036">
        <v>132210</v>
      </c>
      <c r="D4036">
        <v>132035</v>
      </c>
      <c r="E4036">
        <v>132075</v>
      </c>
    </row>
    <row r="4037" spans="1:5" x14ac:dyDescent="0.25">
      <c r="A4037" s="2">
        <v>45734.486111111109</v>
      </c>
      <c r="B4037">
        <v>132175</v>
      </c>
      <c r="C4037">
        <v>132230</v>
      </c>
      <c r="D4037">
        <v>132140</v>
      </c>
      <c r="E4037">
        <v>132205</v>
      </c>
    </row>
    <row r="4038" spans="1:5" x14ac:dyDescent="0.25">
      <c r="A4038" s="2">
        <v>45734.482638888891</v>
      </c>
      <c r="B4038">
        <v>132095</v>
      </c>
      <c r="C4038">
        <v>132235</v>
      </c>
      <c r="D4038">
        <v>132050</v>
      </c>
      <c r="E4038">
        <v>132175</v>
      </c>
    </row>
    <row r="4039" spans="1:5" x14ac:dyDescent="0.25">
      <c r="A4039" s="2">
        <v>45734.479166666664</v>
      </c>
      <c r="B4039">
        <v>132160</v>
      </c>
      <c r="C4039">
        <v>132190</v>
      </c>
      <c r="D4039">
        <v>132065</v>
      </c>
      <c r="E4039">
        <v>132090</v>
      </c>
    </row>
    <row r="4040" spans="1:5" x14ac:dyDescent="0.25">
      <c r="A4040" s="2">
        <v>45734.475694444445</v>
      </c>
      <c r="B4040">
        <v>132140</v>
      </c>
      <c r="C4040">
        <v>132210</v>
      </c>
      <c r="D4040">
        <v>132105</v>
      </c>
      <c r="E4040">
        <v>132155</v>
      </c>
    </row>
    <row r="4041" spans="1:5" x14ac:dyDescent="0.25">
      <c r="A4041" s="2">
        <v>45734.472222222219</v>
      </c>
      <c r="B4041">
        <v>132165</v>
      </c>
      <c r="C4041">
        <v>132265</v>
      </c>
      <c r="D4041">
        <v>132095</v>
      </c>
      <c r="E4041">
        <v>132140</v>
      </c>
    </row>
    <row r="4042" spans="1:5" x14ac:dyDescent="0.25">
      <c r="A4042" s="2">
        <v>45734.46875</v>
      </c>
      <c r="B4042">
        <v>132145</v>
      </c>
      <c r="C4042">
        <v>132215</v>
      </c>
      <c r="D4042">
        <v>132070</v>
      </c>
      <c r="E4042">
        <v>132170</v>
      </c>
    </row>
    <row r="4043" spans="1:5" x14ac:dyDescent="0.25">
      <c r="A4043" s="2">
        <v>45734.465277777781</v>
      </c>
      <c r="B4043">
        <v>132215</v>
      </c>
      <c r="C4043">
        <v>132250</v>
      </c>
      <c r="D4043">
        <v>132080</v>
      </c>
      <c r="E4043">
        <v>132145</v>
      </c>
    </row>
    <row r="4044" spans="1:5" x14ac:dyDescent="0.25">
      <c r="A4044" s="2">
        <v>45734.461805555555</v>
      </c>
      <c r="B4044">
        <v>132215</v>
      </c>
      <c r="C4044">
        <v>132250</v>
      </c>
      <c r="D4044">
        <v>132080</v>
      </c>
      <c r="E4044">
        <v>132215</v>
      </c>
    </row>
    <row r="4045" spans="1:5" x14ac:dyDescent="0.25">
      <c r="A4045" s="2">
        <v>45734.458333333336</v>
      </c>
      <c r="B4045">
        <v>132005</v>
      </c>
      <c r="C4045">
        <v>132315</v>
      </c>
      <c r="D4045">
        <v>131970</v>
      </c>
      <c r="E4045">
        <v>132220</v>
      </c>
    </row>
    <row r="4046" spans="1:5" x14ac:dyDescent="0.25">
      <c r="A4046" s="2">
        <v>45734.454861111109</v>
      </c>
      <c r="B4046">
        <v>132040</v>
      </c>
      <c r="C4046">
        <v>132115</v>
      </c>
      <c r="D4046">
        <v>131970</v>
      </c>
      <c r="E4046">
        <v>132005</v>
      </c>
    </row>
    <row r="4047" spans="1:5" x14ac:dyDescent="0.25">
      <c r="A4047" s="2">
        <v>45734.451388888891</v>
      </c>
      <c r="B4047">
        <v>132325</v>
      </c>
      <c r="C4047">
        <v>132390</v>
      </c>
      <c r="D4047">
        <v>132040</v>
      </c>
      <c r="E4047">
        <v>132040</v>
      </c>
    </row>
    <row r="4048" spans="1:5" x14ac:dyDescent="0.25">
      <c r="A4048" s="2">
        <v>45734.447916666664</v>
      </c>
      <c r="B4048">
        <v>132035</v>
      </c>
      <c r="C4048">
        <v>132385</v>
      </c>
      <c r="D4048">
        <v>131990</v>
      </c>
      <c r="E4048">
        <v>132325</v>
      </c>
    </row>
    <row r="4049" spans="1:5" x14ac:dyDescent="0.25">
      <c r="A4049" s="2">
        <v>45734.444444444445</v>
      </c>
      <c r="B4049">
        <v>131985</v>
      </c>
      <c r="C4049">
        <v>132145</v>
      </c>
      <c r="D4049">
        <v>131915</v>
      </c>
      <c r="E4049">
        <v>132030</v>
      </c>
    </row>
    <row r="4050" spans="1:5" x14ac:dyDescent="0.25">
      <c r="A4050" s="2">
        <v>45734.440972222219</v>
      </c>
      <c r="B4050">
        <v>132400</v>
      </c>
      <c r="C4050">
        <v>132410</v>
      </c>
      <c r="D4050">
        <v>131950</v>
      </c>
      <c r="E4050">
        <v>131985</v>
      </c>
    </row>
    <row r="4051" spans="1:5" x14ac:dyDescent="0.25">
      <c r="A4051" s="2">
        <v>45734.4375</v>
      </c>
      <c r="B4051">
        <v>132615</v>
      </c>
      <c r="C4051">
        <v>132740</v>
      </c>
      <c r="D4051">
        <v>132375</v>
      </c>
      <c r="E4051">
        <v>132400</v>
      </c>
    </row>
    <row r="4052" spans="1:5" x14ac:dyDescent="0.25">
      <c r="A4052" s="2">
        <v>45734.434027777781</v>
      </c>
      <c r="B4052">
        <v>132595</v>
      </c>
      <c r="C4052">
        <v>132715</v>
      </c>
      <c r="D4052">
        <v>132500</v>
      </c>
      <c r="E4052">
        <v>132615</v>
      </c>
    </row>
    <row r="4053" spans="1:5" x14ac:dyDescent="0.25">
      <c r="A4053" s="2">
        <v>45734.430555555555</v>
      </c>
      <c r="B4053">
        <v>132335</v>
      </c>
      <c r="C4053">
        <v>132625</v>
      </c>
      <c r="D4053">
        <v>132325</v>
      </c>
      <c r="E4053">
        <v>132595</v>
      </c>
    </row>
    <row r="4054" spans="1:5" x14ac:dyDescent="0.25">
      <c r="A4054" s="2">
        <v>45734.427083333336</v>
      </c>
      <c r="B4054">
        <v>132350</v>
      </c>
      <c r="C4054">
        <v>132415</v>
      </c>
      <c r="D4054">
        <v>132185</v>
      </c>
      <c r="E4054">
        <v>132335</v>
      </c>
    </row>
    <row r="4055" spans="1:5" x14ac:dyDescent="0.25">
      <c r="A4055" s="2">
        <v>45734.423611111109</v>
      </c>
      <c r="B4055">
        <v>132370</v>
      </c>
      <c r="C4055">
        <v>132555</v>
      </c>
      <c r="D4055">
        <v>132250</v>
      </c>
      <c r="E4055">
        <v>132355</v>
      </c>
    </row>
    <row r="4056" spans="1:5" x14ac:dyDescent="0.25">
      <c r="A4056" s="2">
        <v>45734.420138888891</v>
      </c>
      <c r="B4056">
        <v>132360</v>
      </c>
      <c r="C4056">
        <v>132525</v>
      </c>
      <c r="D4056">
        <v>132330</v>
      </c>
      <c r="E4056">
        <v>132375</v>
      </c>
    </row>
    <row r="4057" spans="1:5" x14ac:dyDescent="0.25">
      <c r="A4057" s="2">
        <v>45734.416666666664</v>
      </c>
      <c r="B4057">
        <v>132045</v>
      </c>
      <c r="C4057">
        <v>132405</v>
      </c>
      <c r="D4057">
        <v>132035</v>
      </c>
      <c r="E4057">
        <v>132360</v>
      </c>
    </row>
    <row r="4058" spans="1:5" x14ac:dyDescent="0.25">
      <c r="A4058" s="2">
        <v>45734.413194444445</v>
      </c>
      <c r="B4058">
        <v>132125</v>
      </c>
      <c r="C4058">
        <v>132185</v>
      </c>
      <c r="D4058">
        <v>131940</v>
      </c>
      <c r="E4058">
        <v>132045</v>
      </c>
    </row>
    <row r="4059" spans="1:5" x14ac:dyDescent="0.25">
      <c r="A4059" s="2">
        <v>45734.409722222219</v>
      </c>
      <c r="B4059">
        <v>132170</v>
      </c>
      <c r="C4059">
        <v>132190</v>
      </c>
      <c r="D4059">
        <v>132035</v>
      </c>
      <c r="E4059">
        <v>132125</v>
      </c>
    </row>
    <row r="4060" spans="1:5" x14ac:dyDescent="0.25">
      <c r="A4060" s="2">
        <v>45734.40625</v>
      </c>
      <c r="B4060">
        <v>131985</v>
      </c>
      <c r="C4060">
        <v>132185</v>
      </c>
      <c r="D4060">
        <v>131975</v>
      </c>
      <c r="E4060">
        <v>132170</v>
      </c>
    </row>
    <row r="4061" spans="1:5" x14ac:dyDescent="0.25">
      <c r="A4061" s="2">
        <v>45734.402777777781</v>
      </c>
      <c r="B4061">
        <v>132025</v>
      </c>
      <c r="C4061">
        <v>132075</v>
      </c>
      <c r="D4061">
        <v>131935</v>
      </c>
      <c r="E4061">
        <v>131985</v>
      </c>
    </row>
    <row r="4062" spans="1:5" x14ac:dyDescent="0.25">
      <c r="A4062" s="2">
        <v>45734.399305555555</v>
      </c>
      <c r="B4062">
        <v>131975</v>
      </c>
      <c r="C4062">
        <v>132060</v>
      </c>
      <c r="D4062">
        <v>131925</v>
      </c>
      <c r="E4062">
        <v>132025</v>
      </c>
    </row>
    <row r="4063" spans="1:5" x14ac:dyDescent="0.25">
      <c r="A4063" s="2">
        <v>45734.395833333336</v>
      </c>
      <c r="B4063">
        <v>132015</v>
      </c>
      <c r="C4063">
        <v>132075</v>
      </c>
      <c r="D4063">
        <v>131845</v>
      </c>
      <c r="E4063">
        <v>131975</v>
      </c>
    </row>
    <row r="4064" spans="1:5" x14ac:dyDescent="0.25">
      <c r="A4064" s="2">
        <v>45734.392361111109</v>
      </c>
      <c r="B4064">
        <v>132140</v>
      </c>
      <c r="C4064">
        <v>132150</v>
      </c>
      <c r="D4064">
        <v>131980</v>
      </c>
      <c r="E4064">
        <v>132015</v>
      </c>
    </row>
    <row r="4065" spans="1:5" x14ac:dyDescent="0.25">
      <c r="A4065" s="2">
        <v>45734.388888888891</v>
      </c>
      <c r="B4065">
        <v>131940</v>
      </c>
      <c r="C4065">
        <v>132160</v>
      </c>
      <c r="D4065">
        <v>131875</v>
      </c>
      <c r="E4065">
        <v>132145</v>
      </c>
    </row>
    <row r="4066" spans="1:5" x14ac:dyDescent="0.25">
      <c r="A4066" s="2">
        <v>45734.385416666664</v>
      </c>
      <c r="B4066">
        <v>131740</v>
      </c>
      <c r="C4066">
        <v>131945</v>
      </c>
      <c r="D4066">
        <v>131730</v>
      </c>
      <c r="E4066">
        <v>131940</v>
      </c>
    </row>
    <row r="4067" spans="1:5" x14ac:dyDescent="0.25">
      <c r="A4067" s="2">
        <v>45734.381944444445</v>
      </c>
      <c r="B4067">
        <v>131775</v>
      </c>
      <c r="C4067">
        <v>131885</v>
      </c>
      <c r="D4067">
        <v>131700</v>
      </c>
      <c r="E4067">
        <v>131740</v>
      </c>
    </row>
    <row r="4068" spans="1:5" x14ac:dyDescent="0.25">
      <c r="A4068" s="2">
        <v>45734.378472222219</v>
      </c>
      <c r="B4068">
        <v>131645</v>
      </c>
      <c r="C4068">
        <v>131945</v>
      </c>
      <c r="D4068">
        <v>131635</v>
      </c>
      <c r="E4068">
        <v>131780</v>
      </c>
    </row>
    <row r="4069" spans="1:5" x14ac:dyDescent="0.25">
      <c r="A4069" s="2">
        <v>45734.375</v>
      </c>
      <c r="B4069">
        <v>131865</v>
      </c>
      <c r="C4069">
        <v>131865</v>
      </c>
      <c r="D4069">
        <v>131490</v>
      </c>
      <c r="E4069">
        <v>131650</v>
      </c>
    </row>
    <row r="4070" spans="1:5" x14ac:dyDescent="0.25">
      <c r="A4070" s="2">
        <v>45733.763888888891</v>
      </c>
      <c r="B4070">
        <v>132285</v>
      </c>
      <c r="C4070">
        <v>132355</v>
      </c>
      <c r="D4070">
        <v>132185</v>
      </c>
      <c r="E4070">
        <v>132300</v>
      </c>
    </row>
    <row r="4071" spans="1:5" x14ac:dyDescent="0.25">
      <c r="A4071" s="2">
        <v>45733.760416666664</v>
      </c>
      <c r="B4071">
        <v>132220</v>
      </c>
      <c r="C4071">
        <v>132300</v>
      </c>
      <c r="D4071">
        <v>132210</v>
      </c>
      <c r="E4071">
        <v>132280</v>
      </c>
    </row>
    <row r="4072" spans="1:5" x14ac:dyDescent="0.25">
      <c r="A4072" s="2">
        <v>45733.756944444445</v>
      </c>
      <c r="B4072">
        <v>132200</v>
      </c>
      <c r="C4072">
        <v>132250</v>
      </c>
      <c r="D4072">
        <v>132165</v>
      </c>
      <c r="E4072">
        <v>132225</v>
      </c>
    </row>
    <row r="4073" spans="1:5" x14ac:dyDescent="0.25">
      <c r="A4073" s="2">
        <v>45733.753472222219</v>
      </c>
      <c r="B4073">
        <v>132220</v>
      </c>
      <c r="C4073">
        <v>132245</v>
      </c>
      <c r="D4073">
        <v>132180</v>
      </c>
      <c r="E4073">
        <v>132205</v>
      </c>
    </row>
    <row r="4074" spans="1:5" x14ac:dyDescent="0.25">
      <c r="A4074" s="2">
        <v>45733.75</v>
      </c>
      <c r="B4074">
        <v>132195</v>
      </c>
      <c r="C4074">
        <v>132250</v>
      </c>
      <c r="D4074">
        <v>132175</v>
      </c>
      <c r="E4074">
        <v>132225</v>
      </c>
    </row>
    <row r="4075" spans="1:5" x14ac:dyDescent="0.25">
      <c r="A4075" s="2">
        <v>45733.746527777781</v>
      </c>
      <c r="B4075">
        <v>132270</v>
      </c>
      <c r="C4075">
        <v>132300</v>
      </c>
      <c r="D4075">
        <v>132185</v>
      </c>
      <c r="E4075">
        <v>132200</v>
      </c>
    </row>
    <row r="4076" spans="1:5" x14ac:dyDescent="0.25">
      <c r="A4076" s="2">
        <v>45733.743055555555</v>
      </c>
      <c r="B4076">
        <v>132175</v>
      </c>
      <c r="C4076">
        <v>132290</v>
      </c>
      <c r="D4076">
        <v>132145</v>
      </c>
      <c r="E4076">
        <v>132270</v>
      </c>
    </row>
    <row r="4077" spans="1:5" x14ac:dyDescent="0.25">
      <c r="A4077" s="2">
        <v>45733.739583333336</v>
      </c>
      <c r="B4077">
        <v>132200</v>
      </c>
      <c r="C4077">
        <v>132260</v>
      </c>
      <c r="D4077">
        <v>132155</v>
      </c>
      <c r="E4077">
        <v>132175</v>
      </c>
    </row>
    <row r="4078" spans="1:5" x14ac:dyDescent="0.25">
      <c r="A4078" s="2">
        <v>45733.736111111109</v>
      </c>
      <c r="B4078">
        <v>132175</v>
      </c>
      <c r="C4078">
        <v>132230</v>
      </c>
      <c r="D4078">
        <v>132135</v>
      </c>
      <c r="E4078">
        <v>132205</v>
      </c>
    </row>
    <row r="4079" spans="1:5" x14ac:dyDescent="0.25">
      <c r="A4079" s="2">
        <v>45733.732638888891</v>
      </c>
      <c r="B4079">
        <v>132190</v>
      </c>
      <c r="C4079">
        <v>132235</v>
      </c>
      <c r="D4079">
        <v>132160</v>
      </c>
      <c r="E4079">
        <v>132170</v>
      </c>
    </row>
    <row r="4080" spans="1:5" x14ac:dyDescent="0.25">
      <c r="A4080" s="2">
        <v>45733.729166666664</v>
      </c>
      <c r="B4080">
        <v>132295</v>
      </c>
      <c r="C4080">
        <v>132315</v>
      </c>
      <c r="D4080">
        <v>132155</v>
      </c>
      <c r="E4080">
        <v>132195</v>
      </c>
    </row>
    <row r="4081" spans="1:5" x14ac:dyDescent="0.25">
      <c r="A4081" s="2">
        <v>45733.725694444445</v>
      </c>
      <c r="B4081">
        <v>132260</v>
      </c>
      <c r="C4081">
        <v>132305</v>
      </c>
      <c r="D4081">
        <v>132255</v>
      </c>
      <c r="E4081">
        <v>132300</v>
      </c>
    </row>
    <row r="4082" spans="1:5" x14ac:dyDescent="0.25">
      <c r="A4082" s="2">
        <v>45733.722222222219</v>
      </c>
      <c r="B4082">
        <v>132315</v>
      </c>
      <c r="C4082">
        <v>132350</v>
      </c>
      <c r="D4082">
        <v>132205</v>
      </c>
      <c r="E4082">
        <v>132260</v>
      </c>
    </row>
    <row r="4083" spans="1:5" x14ac:dyDescent="0.25">
      <c r="A4083" s="2">
        <v>45733.71875</v>
      </c>
      <c r="B4083">
        <v>132340</v>
      </c>
      <c r="C4083">
        <v>132355</v>
      </c>
      <c r="D4083">
        <v>132230</v>
      </c>
      <c r="E4083">
        <v>132315</v>
      </c>
    </row>
    <row r="4084" spans="1:5" x14ac:dyDescent="0.25">
      <c r="A4084" s="2">
        <v>45733.715277777781</v>
      </c>
      <c r="B4084">
        <v>132295</v>
      </c>
      <c r="C4084">
        <v>132390</v>
      </c>
      <c r="D4084">
        <v>132245</v>
      </c>
      <c r="E4084">
        <v>132335</v>
      </c>
    </row>
    <row r="4085" spans="1:5" x14ac:dyDescent="0.25">
      <c r="A4085" s="2">
        <v>45733.711805555555</v>
      </c>
      <c r="B4085">
        <v>132110</v>
      </c>
      <c r="C4085">
        <v>132325</v>
      </c>
      <c r="D4085">
        <v>132100</v>
      </c>
      <c r="E4085">
        <v>132295</v>
      </c>
    </row>
    <row r="4086" spans="1:5" x14ac:dyDescent="0.25">
      <c r="A4086" s="2">
        <v>45733.708333333336</v>
      </c>
      <c r="B4086">
        <v>132190</v>
      </c>
      <c r="C4086">
        <v>132270</v>
      </c>
      <c r="D4086">
        <v>132055</v>
      </c>
      <c r="E4086">
        <v>132115</v>
      </c>
    </row>
    <row r="4087" spans="1:5" x14ac:dyDescent="0.25">
      <c r="A4087" s="2">
        <v>45733.704861111109</v>
      </c>
      <c r="B4087">
        <v>132215</v>
      </c>
      <c r="C4087">
        <v>132220</v>
      </c>
      <c r="D4087">
        <v>132085</v>
      </c>
      <c r="E4087">
        <v>132195</v>
      </c>
    </row>
    <row r="4088" spans="1:5" x14ac:dyDescent="0.25">
      <c r="A4088" s="2">
        <v>45733.701388888891</v>
      </c>
      <c r="B4088">
        <v>132225</v>
      </c>
      <c r="C4088">
        <v>132335</v>
      </c>
      <c r="D4088">
        <v>132200</v>
      </c>
      <c r="E4088">
        <v>132210</v>
      </c>
    </row>
    <row r="4089" spans="1:5" x14ac:dyDescent="0.25">
      <c r="A4089" s="2">
        <v>45733.697916666664</v>
      </c>
      <c r="B4089">
        <v>132425</v>
      </c>
      <c r="C4089">
        <v>132445</v>
      </c>
      <c r="D4089">
        <v>132160</v>
      </c>
      <c r="E4089">
        <v>132225</v>
      </c>
    </row>
    <row r="4090" spans="1:5" x14ac:dyDescent="0.25">
      <c r="A4090" s="2">
        <v>45733.694444444445</v>
      </c>
      <c r="B4090">
        <v>132415</v>
      </c>
      <c r="C4090">
        <v>132495</v>
      </c>
      <c r="D4090">
        <v>132400</v>
      </c>
      <c r="E4090">
        <v>132425</v>
      </c>
    </row>
    <row r="4091" spans="1:5" x14ac:dyDescent="0.25">
      <c r="A4091" s="2">
        <v>45733.690972222219</v>
      </c>
      <c r="B4091">
        <v>132440</v>
      </c>
      <c r="C4091">
        <v>132465</v>
      </c>
      <c r="D4091">
        <v>132400</v>
      </c>
      <c r="E4091">
        <v>132410</v>
      </c>
    </row>
    <row r="4092" spans="1:5" x14ac:dyDescent="0.25">
      <c r="A4092" s="2">
        <v>45733.6875</v>
      </c>
      <c r="B4092">
        <v>132515</v>
      </c>
      <c r="C4092">
        <v>132540</v>
      </c>
      <c r="D4092">
        <v>132430</v>
      </c>
      <c r="E4092">
        <v>132435</v>
      </c>
    </row>
    <row r="4093" spans="1:5" x14ac:dyDescent="0.25">
      <c r="A4093" s="2">
        <v>45733.684027777781</v>
      </c>
      <c r="B4093">
        <v>132610</v>
      </c>
      <c r="C4093">
        <v>132615</v>
      </c>
      <c r="D4093">
        <v>132510</v>
      </c>
      <c r="E4093">
        <v>132520</v>
      </c>
    </row>
    <row r="4094" spans="1:5" x14ac:dyDescent="0.25">
      <c r="A4094" s="2">
        <v>45733.680555555555</v>
      </c>
      <c r="B4094">
        <v>132585</v>
      </c>
      <c r="C4094">
        <v>132685</v>
      </c>
      <c r="D4094">
        <v>132575</v>
      </c>
      <c r="E4094">
        <v>132615</v>
      </c>
    </row>
    <row r="4095" spans="1:5" x14ac:dyDescent="0.25">
      <c r="A4095" s="2">
        <v>45733.677083333336</v>
      </c>
      <c r="B4095">
        <v>132615</v>
      </c>
      <c r="C4095">
        <v>132650</v>
      </c>
      <c r="D4095">
        <v>132565</v>
      </c>
      <c r="E4095">
        <v>132580</v>
      </c>
    </row>
    <row r="4096" spans="1:5" x14ac:dyDescent="0.25">
      <c r="A4096" s="2">
        <v>45733.673611111109</v>
      </c>
      <c r="B4096">
        <v>132555</v>
      </c>
      <c r="C4096">
        <v>132630</v>
      </c>
      <c r="D4096">
        <v>132550</v>
      </c>
      <c r="E4096">
        <v>132615</v>
      </c>
    </row>
    <row r="4097" spans="1:5" x14ac:dyDescent="0.25">
      <c r="A4097" s="2">
        <v>45733.670138888891</v>
      </c>
      <c r="B4097">
        <v>132540</v>
      </c>
      <c r="C4097">
        <v>132590</v>
      </c>
      <c r="D4097">
        <v>132480</v>
      </c>
      <c r="E4097">
        <v>132555</v>
      </c>
    </row>
    <row r="4098" spans="1:5" x14ac:dyDescent="0.25">
      <c r="A4098" s="2">
        <v>45733.666666666664</v>
      </c>
      <c r="B4098">
        <v>132465</v>
      </c>
      <c r="C4098">
        <v>132575</v>
      </c>
      <c r="D4098">
        <v>132460</v>
      </c>
      <c r="E4098">
        <v>132535</v>
      </c>
    </row>
    <row r="4099" spans="1:5" x14ac:dyDescent="0.25">
      <c r="A4099" s="2">
        <v>45733.663194444445</v>
      </c>
      <c r="B4099">
        <v>132430</v>
      </c>
      <c r="C4099">
        <v>132495</v>
      </c>
      <c r="D4099">
        <v>132420</v>
      </c>
      <c r="E4099">
        <v>132470</v>
      </c>
    </row>
    <row r="4100" spans="1:5" x14ac:dyDescent="0.25">
      <c r="A4100" s="2">
        <v>45733.659722222219</v>
      </c>
      <c r="B4100">
        <v>132465</v>
      </c>
      <c r="C4100">
        <v>132490</v>
      </c>
      <c r="D4100">
        <v>132385</v>
      </c>
      <c r="E4100">
        <v>132430</v>
      </c>
    </row>
    <row r="4101" spans="1:5" x14ac:dyDescent="0.25">
      <c r="A4101" s="2">
        <v>45733.65625</v>
      </c>
      <c r="B4101">
        <v>132415</v>
      </c>
      <c r="C4101">
        <v>132475</v>
      </c>
      <c r="D4101">
        <v>132375</v>
      </c>
      <c r="E4101">
        <v>132465</v>
      </c>
    </row>
    <row r="4102" spans="1:5" x14ac:dyDescent="0.25">
      <c r="A4102" s="2">
        <v>45733.652777777781</v>
      </c>
      <c r="B4102">
        <v>132355</v>
      </c>
      <c r="C4102">
        <v>132420</v>
      </c>
      <c r="D4102">
        <v>132335</v>
      </c>
      <c r="E4102">
        <v>132415</v>
      </c>
    </row>
    <row r="4103" spans="1:5" x14ac:dyDescent="0.25">
      <c r="A4103" s="2">
        <v>45733.649305555555</v>
      </c>
      <c r="B4103">
        <v>132395</v>
      </c>
      <c r="C4103">
        <v>132450</v>
      </c>
      <c r="D4103">
        <v>132350</v>
      </c>
      <c r="E4103">
        <v>132355</v>
      </c>
    </row>
    <row r="4104" spans="1:5" x14ac:dyDescent="0.25">
      <c r="A4104" s="2">
        <v>45733.645833333336</v>
      </c>
      <c r="B4104">
        <v>132345</v>
      </c>
      <c r="C4104">
        <v>132400</v>
      </c>
      <c r="D4104">
        <v>132330</v>
      </c>
      <c r="E4104">
        <v>132390</v>
      </c>
    </row>
    <row r="4105" spans="1:5" x14ac:dyDescent="0.25">
      <c r="A4105" s="2">
        <v>45733.642361111109</v>
      </c>
      <c r="B4105">
        <v>132335</v>
      </c>
      <c r="C4105">
        <v>132385</v>
      </c>
      <c r="D4105">
        <v>132315</v>
      </c>
      <c r="E4105">
        <v>132340</v>
      </c>
    </row>
    <row r="4106" spans="1:5" x14ac:dyDescent="0.25">
      <c r="A4106" s="2">
        <v>45733.638888888891</v>
      </c>
      <c r="B4106">
        <v>132415</v>
      </c>
      <c r="C4106">
        <v>132430</v>
      </c>
      <c r="D4106">
        <v>132330</v>
      </c>
      <c r="E4106">
        <v>132335</v>
      </c>
    </row>
    <row r="4107" spans="1:5" x14ac:dyDescent="0.25">
      <c r="A4107" s="2">
        <v>45733.635416666664</v>
      </c>
      <c r="B4107">
        <v>132395</v>
      </c>
      <c r="C4107">
        <v>132465</v>
      </c>
      <c r="D4107">
        <v>132380</v>
      </c>
      <c r="E4107">
        <v>132410</v>
      </c>
    </row>
    <row r="4108" spans="1:5" x14ac:dyDescent="0.25">
      <c r="A4108" s="2">
        <v>45733.631944444445</v>
      </c>
      <c r="B4108">
        <v>132355</v>
      </c>
      <c r="C4108">
        <v>132470</v>
      </c>
      <c r="D4108">
        <v>132345</v>
      </c>
      <c r="E4108">
        <v>132395</v>
      </c>
    </row>
    <row r="4109" spans="1:5" x14ac:dyDescent="0.25">
      <c r="A4109" s="2">
        <v>45733.628472222219</v>
      </c>
      <c r="B4109">
        <v>132335</v>
      </c>
      <c r="C4109">
        <v>132400</v>
      </c>
      <c r="D4109">
        <v>132305</v>
      </c>
      <c r="E4109">
        <v>132360</v>
      </c>
    </row>
    <row r="4110" spans="1:5" x14ac:dyDescent="0.25">
      <c r="A4110" s="2">
        <v>45733.625</v>
      </c>
      <c r="B4110">
        <v>132320</v>
      </c>
      <c r="C4110">
        <v>132405</v>
      </c>
      <c r="D4110">
        <v>132270</v>
      </c>
      <c r="E4110">
        <v>132340</v>
      </c>
    </row>
    <row r="4111" spans="1:5" x14ac:dyDescent="0.25">
      <c r="A4111" s="2">
        <v>45733.621527777781</v>
      </c>
      <c r="B4111">
        <v>132230</v>
      </c>
      <c r="C4111">
        <v>132380</v>
      </c>
      <c r="D4111">
        <v>132225</v>
      </c>
      <c r="E4111">
        <v>132320</v>
      </c>
    </row>
    <row r="4112" spans="1:5" x14ac:dyDescent="0.25">
      <c r="A4112" s="2">
        <v>45733.618055555555</v>
      </c>
      <c r="B4112">
        <v>132255</v>
      </c>
      <c r="C4112">
        <v>132275</v>
      </c>
      <c r="D4112">
        <v>132205</v>
      </c>
      <c r="E4112">
        <v>132235</v>
      </c>
    </row>
    <row r="4113" spans="1:5" x14ac:dyDescent="0.25">
      <c r="A4113" s="2">
        <v>45733.614583333336</v>
      </c>
      <c r="B4113">
        <v>132250</v>
      </c>
      <c r="C4113">
        <v>132290</v>
      </c>
      <c r="D4113">
        <v>132225</v>
      </c>
      <c r="E4113">
        <v>132250</v>
      </c>
    </row>
    <row r="4114" spans="1:5" x14ac:dyDescent="0.25">
      <c r="A4114" s="2">
        <v>45733.611111111109</v>
      </c>
      <c r="B4114">
        <v>132280</v>
      </c>
      <c r="C4114">
        <v>132315</v>
      </c>
      <c r="D4114">
        <v>132225</v>
      </c>
      <c r="E4114">
        <v>132245</v>
      </c>
    </row>
    <row r="4115" spans="1:5" x14ac:dyDescent="0.25">
      <c r="A4115" s="2">
        <v>45733.607638888891</v>
      </c>
      <c r="B4115">
        <v>132200</v>
      </c>
      <c r="C4115">
        <v>132315</v>
      </c>
      <c r="D4115">
        <v>132180</v>
      </c>
      <c r="E4115">
        <v>132280</v>
      </c>
    </row>
    <row r="4116" spans="1:5" x14ac:dyDescent="0.25">
      <c r="A4116" s="2">
        <v>45733.604166666664</v>
      </c>
      <c r="B4116">
        <v>132205</v>
      </c>
      <c r="C4116">
        <v>132225</v>
      </c>
      <c r="D4116">
        <v>132125</v>
      </c>
      <c r="E4116">
        <v>132200</v>
      </c>
    </row>
    <row r="4117" spans="1:5" x14ac:dyDescent="0.25">
      <c r="A4117" s="2">
        <v>45733.600694444445</v>
      </c>
      <c r="B4117">
        <v>132235</v>
      </c>
      <c r="C4117">
        <v>132290</v>
      </c>
      <c r="D4117">
        <v>132180</v>
      </c>
      <c r="E4117">
        <v>132200</v>
      </c>
    </row>
    <row r="4118" spans="1:5" x14ac:dyDescent="0.25">
      <c r="A4118" s="2">
        <v>45733.597222222219</v>
      </c>
      <c r="B4118">
        <v>132145</v>
      </c>
      <c r="C4118">
        <v>132270</v>
      </c>
      <c r="D4118">
        <v>132110</v>
      </c>
      <c r="E4118">
        <v>132235</v>
      </c>
    </row>
    <row r="4119" spans="1:5" x14ac:dyDescent="0.25">
      <c r="A4119" s="2">
        <v>45733.59375</v>
      </c>
      <c r="B4119">
        <v>132115</v>
      </c>
      <c r="C4119">
        <v>132155</v>
      </c>
      <c r="D4119">
        <v>132070</v>
      </c>
      <c r="E4119">
        <v>132140</v>
      </c>
    </row>
    <row r="4120" spans="1:5" x14ac:dyDescent="0.25">
      <c r="A4120" s="2">
        <v>45733.590277777781</v>
      </c>
      <c r="B4120">
        <v>132175</v>
      </c>
      <c r="C4120">
        <v>132175</v>
      </c>
      <c r="D4120">
        <v>132080</v>
      </c>
      <c r="E4120">
        <v>132115</v>
      </c>
    </row>
    <row r="4121" spans="1:5" x14ac:dyDescent="0.25">
      <c r="A4121" s="2">
        <v>45733.586805555555</v>
      </c>
      <c r="B4121">
        <v>131965</v>
      </c>
      <c r="C4121">
        <v>132180</v>
      </c>
      <c r="D4121">
        <v>131945</v>
      </c>
      <c r="E4121">
        <v>132175</v>
      </c>
    </row>
    <row r="4122" spans="1:5" x14ac:dyDescent="0.25">
      <c r="A4122" s="2">
        <v>45733.583333333336</v>
      </c>
      <c r="B4122">
        <v>132010</v>
      </c>
      <c r="C4122">
        <v>132020</v>
      </c>
      <c r="D4122">
        <v>131930</v>
      </c>
      <c r="E4122">
        <v>131960</v>
      </c>
    </row>
    <row r="4123" spans="1:5" x14ac:dyDescent="0.25">
      <c r="A4123" s="2">
        <v>45733.579861111109</v>
      </c>
      <c r="B4123">
        <v>132015</v>
      </c>
      <c r="C4123">
        <v>132030</v>
      </c>
      <c r="D4123">
        <v>131985</v>
      </c>
      <c r="E4123">
        <v>132010</v>
      </c>
    </row>
    <row r="4124" spans="1:5" x14ac:dyDescent="0.25">
      <c r="A4124" s="2">
        <v>45733.576388888891</v>
      </c>
      <c r="B4124">
        <v>131970</v>
      </c>
      <c r="C4124">
        <v>132100</v>
      </c>
      <c r="D4124">
        <v>131970</v>
      </c>
      <c r="E4124">
        <v>132010</v>
      </c>
    </row>
    <row r="4125" spans="1:5" x14ac:dyDescent="0.25">
      <c r="A4125" s="2">
        <v>45733.572916666664</v>
      </c>
      <c r="B4125">
        <v>131990</v>
      </c>
      <c r="C4125">
        <v>132070</v>
      </c>
      <c r="D4125">
        <v>131960</v>
      </c>
      <c r="E4125">
        <v>131975</v>
      </c>
    </row>
    <row r="4126" spans="1:5" x14ac:dyDescent="0.25">
      <c r="A4126" s="2">
        <v>45733.569444444445</v>
      </c>
      <c r="B4126">
        <v>131925</v>
      </c>
      <c r="C4126">
        <v>132015</v>
      </c>
      <c r="D4126">
        <v>131910</v>
      </c>
      <c r="E4126">
        <v>131985</v>
      </c>
    </row>
    <row r="4127" spans="1:5" x14ac:dyDescent="0.25">
      <c r="A4127" s="2">
        <v>45733.565972222219</v>
      </c>
      <c r="B4127">
        <v>131985</v>
      </c>
      <c r="C4127">
        <v>132010</v>
      </c>
      <c r="D4127">
        <v>131880</v>
      </c>
      <c r="E4127">
        <v>131930</v>
      </c>
    </row>
    <row r="4128" spans="1:5" x14ac:dyDescent="0.25">
      <c r="A4128" s="2">
        <v>45733.5625</v>
      </c>
      <c r="B4128">
        <v>132000</v>
      </c>
      <c r="C4128">
        <v>132020</v>
      </c>
      <c r="D4128">
        <v>131945</v>
      </c>
      <c r="E4128">
        <v>131985</v>
      </c>
    </row>
    <row r="4129" spans="1:5" x14ac:dyDescent="0.25">
      <c r="A4129" s="2">
        <v>45733.559027777781</v>
      </c>
      <c r="B4129">
        <v>132045</v>
      </c>
      <c r="C4129">
        <v>132080</v>
      </c>
      <c r="D4129">
        <v>131990</v>
      </c>
      <c r="E4129">
        <v>131995</v>
      </c>
    </row>
    <row r="4130" spans="1:5" x14ac:dyDescent="0.25">
      <c r="A4130" s="2">
        <v>45733.555555555555</v>
      </c>
      <c r="B4130">
        <v>132100</v>
      </c>
      <c r="C4130">
        <v>132105</v>
      </c>
      <c r="D4130">
        <v>132015</v>
      </c>
      <c r="E4130">
        <v>132045</v>
      </c>
    </row>
    <row r="4131" spans="1:5" x14ac:dyDescent="0.25">
      <c r="A4131" s="2">
        <v>45733.552083333336</v>
      </c>
      <c r="B4131">
        <v>132160</v>
      </c>
      <c r="C4131">
        <v>132225</v>
      </c>
      <c r="D4131">
        <v>132085</v>
      </c>
      <c r="E4131">
        <v>132105</v>
      </c>
    </row>
    <row r="4132" spans="1:5" x14ac:dyDescent="0.25">
      <c r="A4132" s="2">
        <v>45733.548611111109</v>
      </c>
      <c r="B4132">
        <v>132105</v>
      </c>
      <c r="C4132">
        <v>132250</v>
      </c>
      <c r="D4132">
        <v>132080</v>
      </c>
      <c r="E4132">
        <v>132165</v>
      </c>
    </row>
    <row r="4133" spans="1:5" x14ac:dyDescent="0.25">
      <c r="A4133" s="2">
        <v>45733.545138888891</v>
      </c>
      <c r="B4133">
        <v>132075</v>
      </c>
      <c r="C4133">
        <v>132115</v>
      </c>
      <c r="D4133">
        <v>132035</v>
      </c>
      <c r="E4133">
        <v>132100</v>
      </c>
    </row>
    <row r="4134" spans="1:5" x14ac:dyDescent="0.25">
      <c r="A4134" s="2">
        <v>45733.541666666664</v>
      </c>
      <c r="B4134">
        <v>132030</v>
      </c>
      <c r="C4134">
        <v>132090</v>
      </c>
      <c r="D4134">
        <v>131990</v>
      </c>
      <c r="E4134">
        <v>132080</v>
      </c>
    </row>
    <row r="4135" spans="1:5" x14ac:dyDescent="0.25">
      <c r="A4135" s="2">
        <v>45733.538194444445</v>
      </c>
      <c r="B4135">
        <v>131980</v>
      </c>
      <c r="C4135">
        <v>132050</v>
      </c>
      <c r="D4135">
        <v>131965</v>
      </c>
      <c r="E4135">
        <v>132030</v>
      </c>
    </row>
    <row r="4136" spans="1:5" x14ac:dyDescent="0.25">
      <c r="A4136" s="2">
        <v>45733.534722222219</v>
      </c>
      <c r="B4136">
        <v>131980</v>
      </c>
      <c r="C4136">
        <v>132015</v>
      </c>
      <c r="D4136">
        <v>131945</v>
      </c>
      <c r="E4136">
        <v>131980</v>
      </c>
    </row>
    <row r="4137" spans="1:5" x14ac:dyDescent="0.25">
      <c r="A4137" s="2">
        <v>45733.53125</v>
      </c>
      <c r="B4137">
        <v>132080</v>
      </c>
      <c r="C4137">
        <v>132105</v>
      </c>
      <c r="D4137">
        <v>131965</v>
      </c>
      <c r="E4137">
        <v>131980</v>
      </c>
    </row>
    <row r="4138" spans="1:5" x14ac:dyDescent="0.25">
      <c r="A4138" s="2">
        <v>45733.527777777781</v>
      </c>
      <c r="B4138">
        <v>132055</v>
      </c>
      <c r="C4138">
        <v>132145</v>
      </c>
      <c r="D4138">
        <v>132055</v>
      </c>
      <c r="E4138">
        <v>132080</v>
      </c>
    </row>
    <row r="4139" spans="1:5" x14ac:dyDescent="0.25">
      <c r="A4139" s="2">
        <v>45733.524305555555</v>
      </c>
      <c r="B4139">
        <v>131975</v>
      </c>
      <c r="C4139">
        <v>132160</v>
      </c>
      <c r="D4139">
        <v>131975</v>
      </c>
      <c r="E4139">
        <v>132060</v>
      </c>
    </row>
    <row r="4140" spans="1:5" x14ac:dyDescent="0.25">
      <c r="A4140" s="2">
        <v>45733.520833333336</v>
      </c>
      <c r="B4140">
        <v>131865</v>
      </c>
      <c r="C4140">
        <v>132035</v>
      </c>
      <c r="D4140">
        <v>131865</v>
      </c>
      <c r="E4140">
        <v>131980</v>
      </c>
    </row>
    <row r="4141" spans="1:5" x14ac:dyDescent="0.25">
      <c r="A4141" s="2">
        <v>45733.517361111109</v>
      </c>
      <c r="B4141">
        <v>131890</v>
      </c>
      <c r="C4141">
        <v>131975</v>
      </c>
      <c r="D4141">
        <v>131855</v>
      </c>
      <c r="E4141">
        <v>131865</v>
      </c>
    </row>
    <row r="4142" spans="1:5" x14ac:dyDescent="0.25">
      <c r="A4142" s="2">
        <v>45733.513888888891</v>
      </c>
      <c r="B4142">
        <v>131775</v>
      </c>
      <c r="C4142">
        <v>131920</v>
      </c>
      <c r="D4142">
        <v>131775</v>
      </c>
      <c r="E4142">
        <v>131885</v>
      </c>
    </row>
    <row r="4143" spans="1:5" x14ac:dyDescent="0.25">
      <c r="A4143" s="2">
        <v>45733.510416666664</v>
      </c>
      <c r="B4143">
        <v>131555</v>
      </c>
      <c r="C4143">
        <v>131895</v>
      </c>
      <c r="D4143">
        <v>131550</v>
      </c>
      <c r="E4143">
        <v>131775</v>
      </c>
    </row>
    <row r="4144" spans="1:5" x14ac:dyDescent="0.25">
      <c r="A4144" s="2">
        <v>45733.506944444445</v>
      </c>
      <c r="B4144">
        <v>131415</v>
      </c>
      <c r="C4144">
        <v>131575</v>
      </c>
      <c r="D4144">
        <v>131400</v>
      </c>
      <c r="E4144">
        <v>131550</v>
      </c>
    </row>
    <row r="4145" spans="1:5" x14ac:dyDescent="0.25">
      <c r="A4145" s="2">
        <v>45733.503472222219</v>
      </c>
      <c r="B4145">
        <v>131350</v>
      </c>
      <c r="C4145">
        <v>131520</v>
      </c>
      <c r="D4145">
        <v>131335</v>
      </c>
      <c r="E4145">
        <v>131420</v>
      </c>
    </row>
    <row r="4146" spans="1:5" x14ac:dyDescent="0.25">
      <c r="A4146" s="2">
        <v>45733.5</v>
      </c>
      <c r="B4146">
        <v>131130</v>
      </c>
      <c r="C4146">
        <v>131420</v>
      </c>
      <c r="D4146">
        <v>131125</v>
      </c>
      <c r="E4146">
        <v>131350</v>
      </c>
    </row>
    <row r="4147" spans="1:5" x14ac:dyDescent="0.25">
      <c r="A4147" s="2">
        <v>45733.496527777781</v>
      </c>
      <c r="B4147">
        <v>131265</v>
      </c>
      <c r="C4147">
        <v>131265</v>
      </c>
      <c r="D4147">
        <v>131105</v>
      </c>
      <c r="E4147">
        <v>131135</v>
      </c>
    </row>
    <row r="4148" spans="1:5" x14ac:dyDescent="0.25">
      <c r="A4148" s="2">
        <v>45733.493055555555</v>
      </c>
      <c r="B4148">
        <v>131235</v>
      </c>
      <c r="C4148">
        <v>131360</v>
      </c>
      <c r="D4148">
        <v>131165</v>
      </c>
      <c r="E4148">
        <v>131265</v>
      </c>
    </row>
    <row r="4149" spans="1:5" x14ac:dyDescent="0.25">
      <c r="A4149" s="2">
        <v>45733.489583333336</v>
      </c>
      <c r="B4149">
        <v>130855</v>
      </c>
      <c r="C4149">
        <v>131325</v>
      </c>
      <c r="D4149">
        <v>130815</v>
      </c>
      <c r="E4149">
        <v>131230</v>
      </c>
    </row>
    <row r="4150" spans="1:5" x14ac:dyDescent="0.25">
      <c r="A4150" s="2">
        <v>45733.486111111109</v>
      </c>
      <c r="B4150">
        <v>130815</v>
      </c>
      <c r="C4150">
        <v>130885</v>
      </c>
      <c r="D4150">
        <v>130750</v>
      </c>
      <c r="E4150">
        <v>130860</v>
      </c>
    </row>
    <row r="4151" spans="1:5" x14ac:dyDescent="0.25">
      <c r="A4151" s="2">
        <v>45733.482638888891</v>
      </c>
      <c r="B4151">
        <v>130735</v>
      </c>
      <c r="C4151">
        <v>130835</v>
      </c>
      <c r="D4151">
        <v>130700</v>
      </c>
      <c r="E4151">
        <v>130820</v>
      </c>
    </row>
    <row r="4152" spans="1:5" x14ac:dyDescent="0.25">
      <c r="A4152" s="2">
        <v>45733.479166666664</v>
      </c>
      <c r="B4152">
        <v>130895</v>
      </c>
      <c r="C4152">
        <v>130920</v>
      </c>
      <c r="D4152">
        <v>130720</v>
      </c>
      <c r="E4152">
        <v>130735</v>
      </c>
    </row>
    <row r="4153" spans="1:5" x14ac:dyDescent="0.25">
      <c r="A4153" s="2">
        <v>45733.475694444445</v>
      </c>
      <c r="B4153">
        <v>130825</v>
      </c>
      <c r="C4153">
        <v>130970</v>
      </c>
      <c r="D4153">
        <v>130800</v>
      </c>
      <c r="E4153">
        <v>130890</v>
      </c>
    </row>
    <row r="4154" spans="1:5" x14ac:dyDescent="0.25">
      <c r="A4154" s="2">
        <v>45733.472222222219</v>
      </c>
      <c r="B4154">
        <v>130745</v>
      </c>
      <c r="C4154">
        <v>130855</v>
      </c>
      <c r="D4154">
        <v>130730</v>
      </c>
      <c r="E4154">
        <v>130830</v>
      </c>
    </row>
    <row r="4155" spans="1:5" x14ac:dyDescent="0.25">
      <c r="A4155" s="2">
        <v>45733.46875</v>
      </c>
      <c r="B4155">
        <v>130760</v>
      </c>
      <c r="C4155">
        <v>130880</v>
      </c>
      <c r="D4155">
        <v>130700</v>
      </c>
      <c r="E4155">
        <v>130740</v>
      </c>
    </row>
    <row r="4156" spans="1:5" x14ac:dyDescent="0.25">
      <c r="A4156" s="2">
        <v>45733.465277777781</v>
      </c>
      <c r="B4156">
        <v>130885</v>
      </c>
      <c r="C4156">
        <v>130925</v>
      </c>
      <c r="D4156">
        <v>130610</v>
      </c>
      <c r="E4156">
        <v>130760</v>
      </c>
    </row>
    <row r="4157" spans="1:5" x14ac:dyDescent="0.25">
      <c r="A4157" s="2">
        <v>45733.461805555555</v>
      </c>
      <c r="B4157">
        <v>130665</v>
      </c>
      <c r="C4157">
        <v>130925</v>
      </c>
      <c r="D4157">
        <v>130655</v>
      </c>
      <c r="E4157">
        <v>130885</v>
      </c>
    </row>
    <row r="4158" spans="1:5" x14ac:dyDescent="0.25">
      <c r="A4158" s="2">
        <v>45733.458333333336</v>
      </c>
      <c r="B4158">
        <v>130575</v>
      </c>
      <c r="C4158">
        <v>130700</v>
      </c>
      <c r="D4158">
        <v>130525</v>
      </c>
      <c r="E4158">
        <v>130665</v>
      </c>
    </row>
    <row r="4159" spans="1:5" x14ac:dyDescent="0.25">
      <c r="A4159" s="2">
        <v>45733.454861111109</v>
      </c>
      <c r="B4159">
        <v>130515</v>
      </c>
      <c r="C4159">
        <v>130655</v>
      </c>
      <c r="D4159">
        <v>130470</v>
      </c>
      <c r="E4159">
        <v>130575</v>
      </c>
    </row>
    <row r="4160" spans="1:5" x14ac:dyDescent="0.25">
      <c r="A4160" s="2">
        <v>45733.451388888891</v>
      </c>
      <c r="B4160">
        <v>130645</v>
      </c>
      <c r="C4160">
        <v>130825</v>
      </c>
      <c r="D4160">
        <v>130505</v>
      </c>
      <c r="E4160">
        <v>130515</v>
      </c>
    </row>
    <row r="4161" spans="1:5" x14ac:dyDescent="0.25">
      <c r="A4161" s="2">
        <v>45733.447916666664</v>
      </c>
      <c r="B4161">
        <v>130450</v>
      </c>
      <c r="C4161">
        <v>130685</v>
      </c>
      <c r="D4161">
        <v>130435</v>
      </c>
      <c r="E4161">
        <v>130640</v>
      </c>
    </row>
    <row r="4162" spans="1:5" x14ac:dyDescent="0.25">
      <c r="A4162" s="2">
        <v>45733.444444444445</v>
      </c>
      <c r="B4162">
        <v>130375</v>
      </c>
      <c r="C4162">
        <v>130480</v>
      </c>
      <c r="D4162">
        <v>130350</v>
      </c>
      <c r="E4162">
        <v>130445</v>
      </c>
    </row>
    <row r="4163" spans="1:5" x14ac:dyDescent="0.25">
      <c r="A4163" s="2">
        <v>45733.440972222219</v>
      </c>
      <c r="B4163">
        <v>130445</v>
      </c>
      <c r="C4163">
        <v>130565</v>
      </c>
      <c r="D4163">
        <v>130330</v>
      </c>
      <c r="E4163">
        <v>130375</v>
      </c>
    </row>
    <row r="4164" spans="1:5" x14ac:dyDescent="0.25">
      <c r="A4164" s="2">
        <v>45733.4375</v>
      </c>
      <c r="B4164">
        <v>130520</v>
      </c>
      <c r="C4164">
        <v>130640</v>
      </c>
      <c r="D4164">
        <v>130420</v>
      </c>
      <c r="E4164">
        <v>130445</v>
      </c>
    </row>
    <row r="4165" spans="1:5" x14ac:dyDescent="0.25">
      <c r="A4165" s="2">
        <v>45733.434027777781</v>
      </c>
      <c r="B4165">
        <v>130315</v>
      </c>
      <c r="C4165">
        <v>130535</v>
      </c>
      <c r="D4165">
        <v>130295</v>
      </c>
      <c r="E4165">
        <v>130515</v>
      </c>
    </row>
    <row r="4166" spans="1:5" x14ac:dyDescent="0.25">
      <c r="A4166" s="2">
        <v>45733.430555555555</v>
      </c>
      <c r="B4166">
        <v>130400</v>
      </c>
      <c r="C4166">
        <v>130495</v>
      </c>
      <c r="D4166">
        <v>130280</v>
      </c>
      <c r="E4166">
        <v>130315</v>
      </c>
    </row>
    <row r="4167" spans="1:5" x14ac:dyDescent="0.25">
      <c r="A4167" s="2">
        <v>45733.427083333336</v>
      </c>
      <c r="B4167">
        <v>130305</v>
      </c>
      <c r="C4167">
        <v>130450</v>
      </c>
      <c r="D4167">
        <v>130255</v>
      </c>
      <c r="E4167">
        <v>130400</v>
      </c>
    </row>
    <row r="4168" spans="1:5" x14ac:dyDescent="0.25">
      <c r="A4168" s="2">
        <v>45733.423611111109</v>
      </c>
      <c r="B4168">
        <v>130390</v>
      </c>
      <c r="C4168">
        <v>130390</v>
      </c>
      <c r="D4168">
        <v>130200</v>
      </c>
      <c r="E4168">
        <v>130305</v>
      </c>
    </row>
    <row r="4169" spans="1:5" x14ac:dyDescent="0.25">
      <c r="A4169" s="2">
        <v>45733.420138888891</v>
      </c>
      <c r="B4169">
        <v>130485</v>
      </c>
      <c r="C4169">
        <v>130545</v>
      </c>
      <c r="D4169">
        <v>130375</v>
      </c>
      <c r="E4169">
        <v>130385</v>
      </c>
    </row>
    <row r="4170" spans="1:5" x14ac:dyDescent="0.25">
      <c r="A4170" s="2">
        <v>45733.416666666664</v>
      </c>
      <c r="B4170">
        <v>130435</v>
      </c>
      <c r="C4170">
        <v>130500</v>
      </c>
      <c r="D4170">
        <v>130360</v>
      </c>
      <c r="E4170">
        <v>130480</v>
      </c>
    </row>
    <row r="4171" spans="1:5" x14ac:dyDescent="0.25">
      <c r="A4171" s="2">
        <v>45733.413194444445</v>
      </c>
      <c r="B4171">
        <v>130565</v>
      </c>
      <c r="C4171">
        <v>130570</v>
      </c>
      <c r="D4171">
        <v>130430</v>
      </c>
      <c r="E4171">
        <v>130435</v>
      </c>
    </row>
    <row r="4172" spans="1:5" x14ac:dyDescent="0.25">
      <c r="A4172" s="2">
        <v>45733.409722222219</v>
      </c>
      <c r="B4172">
        <v>130575</v>
      </c>
      <c r="C4172">
        <v>130615</v>
      </c>
      <c r="D4172">
        <v>130475</v>
      </c>
      <c r="E4172">
        <v>130560</v>
      </c>
    </row>
    <row r="4173" spans="1:5" x14ac:dyDescent="0.25">
      <c r="A4173" s="2">
        <v>45733.40625</v>
      </c>
      <c r="B4173">
        <v>130535</v>
      </c>
      <c r="C4173">
        <v>130635</v>
      </c>
      <c r="D4173">
        <v>130525</v>
      </c>
      <c r="E4173">
        <v>130570</v>
      </c>
    </row>
    <row r="4174" spans="1:5" x14ac:dyDescent="0.25">
      <c r="A4174" s="2">
        <v>45733.402777777781</v>
      </c>
      <c r="B4174">
        <v>130790</v>
      </c>
      <c r="C4174">
        <v>130790</v>
      </c>
      <c r="D4174">
        <v>130515</v>
      </c>
      <c r="E4174">
        <v>130540</v>
      </c>
    </row>
    <row r="4175" spans="1:5" x14ac:dyDescent="0.25">
      <c r="A4175" s="2">
        <v>45733.399305555555</v>
      </c>
      <c r="B4175">
        <v>130555</v>
      </c>
      <c r="C4175">
        <v>130795</v>
      </c>
      <c r="D4175">
        <v>130540</v>
      </c>
      <c r="E4175">
        <v>130790</v>
      </c>
    </row>
    <row r="4176" spans="1:5" x14ac:dyDescent="0.25">
      <c r="A4176" s="2">
        <v>45733.395833333336</v>
      </c>
      <c r="B4176">
        <v>130565</v>
      </c>
      <c r="C4176">
        <v>130740</v>
      </c>
      <c r="D4176">
        <v>130470</v>
      </c>
      <c r="E4176">
        <v>130555</v>
      </c>
    </row>
    <row r="4177" spans="1:5" x14ac:dyDescent="0.25">
      <c r="A4177" s="2">
        <v>45733.392361111109</v>
      </c>
      <c r="B4177">
        <v>130375</v>
      </c>
      <c r="C4177">
        <v>130620</v>
      </c>
      <c r="D4177">
        <v>130370</v>
      </c>
      <c r="E4177">
        <v>130565</v>
      </c>
    </row>
    <row r="4178" spans="1:5" x14ac:dyDescent="0.25">
      <c r="A4178" s="2">
        <v>45733.388888888891</v>
      </c>
      <c r="B4178">
        <v>130295</v>
      </c>
      <c r="C4178">
        <v>130410</v>
      </c>
      <c r="D4178">
        <v>130285</v>
      </c>
      <c r="E4178">
        <v>130370</v>
      </c>
    </row>
    <row r="4179" spans="1:5" x14ac:dyDescent="0.25">
      <c r="A4179" s="2">
        <v>45733.385416666664</v>
      </c>
      <c r="B4179">
        <v>130245</v>
      </c>
      <c r="C4179">
        <v>130385</v>
      </c>
      <c r="D4179">
        <v>130230</v>
      </c>
      <c r="E4179">
        <v>130295</v>
      </c>
    </row>
    <row r="4180" spans="1:5" x14ac:dyDescent="0.25">
      <c r="A4180" s="2">
        <v>45733.381944444445</v>
      </c>
      <c r="B4180">
        <v>130175</v>
      </c>
      <c r="C4180">
        <v>130350</v>
      </c>
      <c r="D4180">
        <v>130125</v>
      </c>
      <c r="E4180">
        <v>130250</v>
      </c>
    </row>
    <row r="4181" spans="1:5" x14ac:dyDescent="0.25">
      <c r="A4181" s="2">
        <v>45733.378472222219</v>
      </c>
      <c r="B4181">
        <v>130225</v>
      </c>
      <c r="C4181">
        <v>130245</v>
      </c>
      <c r="D4181">
        <v>129985</v>
      </c>
      <c r="E4181">
        <v>130175</v>
      </c>
    </row>
    <row r="4182" spans="1:5" x14ac:dyDescent="0.25">
      <c r="A4182" s="2">
        <v>45733.375</v>
      </c>
      <c r="B4182">
        <v>130085</v>
      </c>
      <c r="C4182">
        <v>130275</v>
      </c>
      <c r="D4182">
        <v>129890</v>
      </c>
      <c r="E4182">
        <v>130220</v>
      </c>
    </row>
    <row r="4183" spans="1:5" x14ac:dyDescent="0.25">
      <c r="A4183" s="2">
        <v>45730.763888888891</v>
      </c>
      <c r="B4183">
        <v>130085</v>
      </c>
      <c r="C4183">
        <v>130090</v>
      </c>
      <c r="D4183">
        <v>130015</v>
      </c>
      <c r="E4183">
        <v>130085</v>
      </c>
    </row>
    <row r="4184" spans="1:5" x14ac:dyDescent="0.25">
      <c r="A4184" s="2">
        <v>45730.760416666664</v>
      </c>
      <c r="B4184">
        <v>130160</v>
      </c>
      <c r="C4184">
        <v>130205</v>
      </c>
      <c r="D4184">
        <v>130045</v>
      </c>
      <c r="E4184">
        <v>130095</v>
      </c>
    </row>
    <row r="4185" spans="1:5" x14ac:dyDescent="0.25">
      <c r="A4185" s="2">
        <v>45730.756944444445</v>
      </c>
      <c r="B4185">
        <v>130170</v>
      </c>
      <c r="C4185">
        <v>130210</v>
      </c>
      <c r="D4185">
        <v>130140</v>
      </c>
      <c r="E4185">
        <v>130165</v>
      </c>
    </row>
    <row r="4186" spans="1:5" x14ac:dyDescent="0.25">
      <c r="A4186" s="2">
        <v>45730.753472222219</v>
      </c>
      <c r="B4186">
        <v>130195</v>
      </c>
      <c r="C4186">
        <v>130270</v>
      </c>
      <c r="D4186">
        <v>130155</v>
      </c>
      <c r="E4186">
        <v>130160</v>
      </c>
    </row>
    <row r="4187" spans="1:5" x14ac:dyDescent="0.25">
      <c r="A4187" s="2">
        <v>45730.75</v>
      </c>
      <c r="B4187">
        <v>130235</v>
      </c>
      <c r="C4187">
        <v>130245</v>
      </c>
      <c r="D4187">
        <v>130155</v>
      </c>
      <c r="E4187">
        <v>130195</v>
      </c>
    </row>
    <row r="4188" spans="1:5" x14ac:dyDescent="0.25">
      <c r="A4188" s="2">
        <v>45730.746527777781</v>
      </c>
      <c r="B4188">
        <v>130265</v>
      </c>
      <c r="C4188">
        <v>130310</v>
      </c>
      <c r="D4188">
        <v>130210</v>
      </c>
      <c r="E4188">
        <v>130240</v>
      </c>
    </row>
    <row r="4189" spans="1:5" x14ac:dyDescent="0.25">
      <c r="A4189" s="2">
        <v>45730.743055555555</v>
      </c>
      <c r="B4189">
        <v>130205</v>
      </c>
      <c r="C4189">
        <v>130280</v>
      </c>
      <c r="D4189">
        <v>130180</v>
      </c>
      <c r="E4189">
        <v>130265</v>
      </c>
    </row>
    <row r="4190" spans="1:5" x14ac:dyDescent="0.25">
      <c r="A4190" s="2">
        <v>45730.739583333336</v>
      </c>
      <c r="B4190">
        <v>130195</v>
      </c>
      <c r="C4190">
        <v>130245</v>
      </c>
      <c r="D4190">
        <v>130125</v>
      </c>
      <c r="E4190">
        <v>130210</v>
      </c>
    </row>
    <row r="4191" spans="1:5" x14ac:dyDescent="0.25">
      <c r="A4191" s="2">
        <v>45730.736111111109</v>
      </c>
      <c r="B4191">
        <v>130180</v>
      </c>
      <c r="C4191">
        <v>130235</v>
      </c>
      <c r="D4191">
        <v>130150</v>
      </c>
      <c r="E4191">
        <v>130195</v>
      </c>
    </row>
    <row r="4192" spans="1:5" x14ac:dyDescent="0.25">
      <c r="A4192" s="2">
        <v>45730.732638888891</v>
      </c>
      <c r="B4192">
        <v>130240</v>
      </c>
      <c r="C4192">
        <v>130255</v>
      </c>
      <c r="D4192">
        <v>130150</v>
      </c>
      <c r="E4192">
        <v>130180</v>
      </c>
    </row>
    <row r="4193" spans="1:5" x14ac:dyDescent="0.25">
      <c r="A4193" s="2">
        <v>45730.729166666664</v>
      </c>
      <c r="B4193">
        <v>130280</v>
      </c>
      <c r="C4193">
        <v>130385</v>
      </c>
      <c r="D4193">
        <v>130230</v>
      </c>
      <c r="E4193">
        <v>130240</v>
      </c>
    </row>
    <row r="4194" spans="1:5" x14ac:dyDescent="0.25">
      <c r="A4194" s="2">
        <v>45730.725694444445</v>
      </c>
      <c r="B4194">
        <v>130220</v>
      </c>
      <c r="C4194">
        <v>130305</v>
      </c>
      <c r="D4194">
        <v>130215</v>
      </c>
      <c r="E4194">
        <v>130285</v>
      </c>
    </row>
    <row r="4195" spans="1:5" x14ac:dyDescent="0.25">
      <c r="A4195" s="2">
        <v>45730.722222222219</v>
      </c>
      <c r="B4195">
        <v>130255</v>
      </c>
      <c r="C4195">
        <v>130280</v>
      </c>
      <c r="D4195">
        <v>130220</v>
      </c>
      <c r="E4195">
        <v>130220</v>
      </c>
    </row>
    <row r="4196" spans="1:5" x14ac:dyDescent="0.25">
      <c r="A4196" s="2">
        <v>45730.71875</v>
      </c>
      <c r="B4196">
        <v>130320</v>
      </c>
      <c r="C4196">
        <v>130325</v>
      </c>
      <c r="D4196">
        <v>130230</v>
      </c>
      <c r="E4196">
        <v>130255</v>
      </c>
    </row>
    <row r="4197" spans="1:5" x14ac:dyDescent="0.25">
      <c r="A4197" s="2">
        <v>45730.715277777781</v>
      </c>
      <c r="B4197">
        <v>130375</v>
      </c>
      <c r="C4197">
        <v>130380</v>
      </c>
      <c r="D4197">
        <v>130310</v>
      </c>
      <c r="E4197">
        <v>130320</v>
      </c>
    </row>
    <row r="4198" spans="1:5" x14ac:dyDescent="0.25">
      <c r="A4198" s="2">
        <v>45730.711805555555</v>
      </c>
      <c r="B4198">
        <v>130280</v>
      </c>
      <c r="C4198">
        <v>130410</v>
      </c>
      <c r="D4198">
        <v>130280</v>
      </c>
      <c r="E4198">
        <v>130375</v>
      </c>
    </row>
    <row r="4199" spans="1:5" x14ac:dyDescent="0.25">
      <c r="A4199" s="2">
        <v>45730.708333333336</v>
      </c>
      <c r="B4199">
        <v>130325</v>
      </c>
      <c r="C4199">
        <v>130360</v>
      </c>
      <c r="D4199">
        <v>130215</v>
      </c>
      <c r="E4199">
        <v>130285</v>
      </c>
    </row>
    <row r="4200" spans="1:5" x14ac:dyDescent="0.25">
      <c r="A4200" s="2">
        <v>45730.704861111109</v>
      </c>
      <c r="B4200">
        <v>130365</v>
      </c>
      <c r="C4200">
        <v>130410</v>
      </c>
      <c r="D4200">
        <v>130295</v>
      </c>
      <c r="E4200">
        <v>130325</v>
      </c>
    </row>
    <row r="4201" spans="1:5" x14ac:dyDescent="0.25">
      <c r="A4201" s="2">
        <v>45730.701388888891</v>
      </c>
      <c r="B4201">
        <v>130345</v>
      </c>
      <c r="C4201">
        <v>130440</v>
      </c>
      <c r="D4201">
        <v>130305</v>
      </c>
      <c r="E4201">
        <v>130365</v>
      </c>
    </row>
    <row r="4202" spans="1:5" x14ac:dyDescent="0.25">
      <c r="A4202" s="2">
        <v>45730.697916666664</v>
      </c>
      <c r="B4202">
        <v>130340</v>
      </c>
      <c r="C4202">
        <v>130360</v>
      </c>
      <c r="D4202">
        <v>130255</v>
      </c>
      <c r="E4202">
        <v>130340</v>
      </c>
    </row>
    <row r="4203" spans="1:5" x14ac:dyDescent="0.25">
      <c r="A4203" s="2">
        <v>45730.694444444445</v>
      </c>
      <c r="B4203">
        <v>130345</v>
      </c>
      <c r="C4203">
        <v>130405</v>
      </c>
      <c r="D4203">
        <v>130340</v>
      </c>
      <c r="E4203">
        <v>130340</v>
      </c>
    </row>
    <row r="4204" spans="1:5" x14ac:dyDescent="0.25">
      <c r="A4204" s="2">
        <v>45730.690972222219</v>
      </c>
      <c r="B4204">
        <v>130430</v>
      </c>
      <c r="C4204">
        <v>130435</v>
      </c>
      <c r="D4204">
        <v>130335</v>
      </c>
      <c r="E4204">
        <v>130350</v>
      </c>
    </row>
    <row r="4205" spans="1:5" x14ac:dyDescent="0.25">
      <c r="A4205" s="2">
        <v>45730.6875</v>
      </c>
      <c r="B4205">
        <v>130370</v>
      </c>
      <c r="C4205">
        <v>130450</v>
      </c>
      <c r="D4205">
        <v>130330</v>
      </c>
      <c r="E4205">
        <v>130430</v>
      </c>
    </row>
    <row r="4206" spans="1:5" x14ac:dyDescent="0.25">
      <c r="A4206" s="2">
        <v>45730.684027777781</v>
      </c>
      <c r="B4206">
        <v>130445</v>
      </c>
      <c r="C4206">
        <v>130470</v>
      </c>
      <c r="D4206">
        <v>130335</v>
      </c>
      <c r="E4206">
        <v>130375</v>
      </c>
    </row>
    <row r="4207" spans="1:5" x14ac:dyDescent="0.25">
      <c r="A4207" s="2">
        <v>45730.680555555555</v>
      </c>
      <c r="B4207">
        <v>130445</v>
      </c>
      <c r="C4207">
        <v>130550</v>
      </c>
      <c r="D4207">
        <v>130430</v>
      </c>
      <c r="E4207">
        <v>130445</v>
      </c>
    </row>
    <row r="4208" spans="1:5" x14ac:dyDescent="0.25">
      <c r="A4208" s="2">
        <v>45730.677083333336</v>
      </c>
      <c r="B4208">
        <v>130420</v>
      </c>
      <c r="C4208">
        <v>130500</v>
      </c>
      <c r="D4208">
        <v>130405</v>
      </c>
      <c r="E4208">
        <v>130440</v>
      </c>
    </row>
    <row r="4209" spans="1:5" x14ac:dyDescent="0.25">
      <c r="A4209" s="2">
        <v>45730.673611111109</v>
      </c>
      <c r="B4209">
        <v>130360</v>
      </c>
      <c r="C4209">
        <v>130515</v>
      </c>
      <c r="D4209">
        <v>130340</v>
      </c>
      <c r="E4209">
        <v>130425</v>
      </c>
    </row>
    <row r="4210" spans="1:5" x14ac:dyDescent="0.25">
      <c r="A4210" s="2">
        <v>45730.670138888891</v>
      </c>
      <c r="B4210">
        <v>130110</v>
      </c>
      <c r="C4210">
        <v>130390</v>
      </c>
      <c r="D4210">
        <v>130095</v>
      </c>
      <c r="E4210">
        <v>130360</v>
      </c>
    </row>
    <row r="4211" spans="1:5" x14ac:dyDescent="0.25">
      <c r="A4211" s="2">
        <v>45730.666666666664</v>
      </c>
      <c r="B4211">
        <v>130110</v>
      </c>
      <c r="C4211">
        <v>130170</v>
      </c>
      <c r="D4211">
        <v>130095</v>
      </c>
      <c r="E4211">
        <v>130110</v>
      </c>
    </row>
    <row r="4212" spans="1:5" x14ac:dyDescent="0.25">
      <c r="A4212" s="2">
        <v>45730.663194444445</v>
      </c>
      <c r="B4212">
        <v>130140</v>
      </c>
      <c r="C4212">
        <v>130160</v>
      </c>
      <c r="D4212">
        <v>130065</v>
      </c>
      <c r="E4212">
        <v>130105</v>
      </c>
    </row>
    <row r="4213" spans="1:5" x14ac:dyDescent="0.25">
      <c r="A4213" s="2">
        <v>45730.659722222219</v>
      </c>
      <c r="B4213">
        <v>130115</v>
      </c>
      <c r="C4213">
        <v>130180</v>
      </c>
      <c r="D4213">
        <v>130075</v>
      </c>
      <c r="E4213">
        <v>130145</v>
      </c>
    </row>
    <row r="4214" spans="1:5" x14ac:dyDescent="0.25">
      <c r="A4214" s="2">
        <v>45730.65625</v>
      </c>
      <c r="B4214">
        <v>130130</v>
      </c>
      <c r="C4214">
        <v>130155</v>
      </c>
      <c r="D4214">
        <v>130035</v>
      </c>
      <c r="E4214">
        <v>130115</v>
      </c>
    </row>
    <row r="4215" spans="1:5" x14ac:dyDescent="0.25">
      <c r="A4215" s="2">
        <v>45730.652777777781</v>
      </c>
      <c r="B4215">
        <v>130160</v>
      </c>
      <c r="C4215">
        <v>130215</v>
      </c>
      <c r="D4215">
        <v>130100</v>
      </c>
      <c r="E4215">
        <v>130135</v>
      </c>
    </row>
    <row r="4216" spans="1:5" x14ac:dyDescent="0.25">
      <c r="A4216" s="2">
        <v>45730.649305555555</v>
      </c>
      <c r="B4216">
        <v>130070</v>
      </c>
      <c r="C4216">
        <v>130175</v>
      </c>
      <c r="D4216">
        <v>130070</v>
      </c>
      <c r="E4216">
        <v>130155</v>
      </c>
    </row>
    <row r="4217" spans="1:5" x14ac:dyDescent="0.25">
      <c r="A4217" s="2">
        <v>45730.645833333336</v>
      </c>
      <c r="B4217">
        <v>130010</v>
      </c>
      <c r="C4217">
        <v>130115</v>
      </c>
      <c r="D4217">
        <v>129975</v>
      </c>
      <c r="E4217">
        <v>130070</v>
      </c>
    </row>
    <row r="4218" spans="1:5" x14ac:dyDescent="0.25">
      <c r="A4218" s="2">
        <v>45730.642361111109</v>
      </c>
      <c r="B4218">
        <v>129930</v>
      </c>
      <c r="C4218">
        <v>130035</v>
      </c>
      <c r="D4218">
        <v>129905</v>
      </c>
      <c r="E4218">
        <v>130010</v>
      </c>
    </row>
    <row r="4219" spans="1:5" x14ac:dyDescent="0.25">
      <c r="A4219" s="2">
        <v>45730.638888888891</v>
      </c>
      <c r="B4219">
        <v>129940</v>
      </c>
      <c r="C4219">
        <v>130015</v>
      </c>
      <c r="D4219">
        <v>129925</v>
      </c>
      <c r="E4219">
        <v>129930</v>
      </c>
    </row>
    <row r="4220" spans="1:5" x14ac:dyDescent="0.25">
      <c r="A4220" s="2">
        <v>45730.635416666664</v>
      </c>
      <c r="B4220">
        <v>129880</v>
      </c>
      <c r="C4220">
        <v>129945</v>
      </c>
      <c r="D4220">
        <v>129850</v>
      </c>
      <c r="E4220">
        <v>129940</v>
      </c>
    </row>
    <row r="4221" spans="1:5" x14ac:dyDescent="0.25">
      <c r="A4221" s="2">
        <v>45730.631944444445</v>
      </c>
      <c r="B4221">
        <v>129825</v>
      </c>
      <c r="C4221">
        <v>129905</v>
      </c>
      <c r="D4221">
        <v>129815</v>
      </c>
      <c r="E4221">
        <v>129885</v>
      </c>
    </row>
    <row r="4222" spans="1:5" x14ac:dyDescent="0.25">
      <c r="A4222" s="2">
        <v>45730.628472222219</v>
      </c>
      <c r="B4222">
        <v>129800</v>
      </c>
      <c r="C4222">
        <v>129880</v>
      </c>
      <c r="D4222">
        <v>129750</v>
      </c>
      <c r="E4222">
        <v>129825</v>
      </c>
    </row>
    <row r="4223" spans="1:5" x14ac:dyDescent="0.25">
      <c r="A4223" s="2">
        <v>45730.625</v>
      </c>
      <c r="B4223">
        <v>129830</v>
      </c>
      <c r="C4223">
        <v>129830</v>
      </c>
      <c r="D4223">
        <v>129745</v>
      </c>
      <c r="E4223">
        <v>129800</v>
      </c>
    </row>
    <row r="4224" spans="1:5" x14ac:dyDescent="0.25">
      <c r="A4224" s="2">
        <v>45730.621527777781</v>
      </c>
      <c r="B4224">
        <v>129930</v>
      </c>
      <c r="C4224">
        <v>129940</v>
      </c>
      <c r="D4224">
        <v>129740</v>
      </c>
      <c r="E4224">
        <v>129830</v>
      </c>
    </row>
    <row r="4225" spans="1:5" x14ac:dyDescent="0.25">
      <c r="A4225" s="2">
        <v>45730.618055555555</v>
      </c>
      <c r="B4225">
        <v>129920</v>
      </c>
      <c r="C4225">
        <v>129960</v>
      </c>
      <c r="D4225">
        <v>129825</v>
      </c>
      <c r="E4225">
        <v>129935</v>
      </c>
    </row>
    <row r="4226" spans="1:5" x14ac:dyDescent="0.25">
      <c r="A4226" s="2">
        <v>45730.614583333336</v>
      </c>
      <c r="B4226">
        <v>129970</v>
      </c>
      <c r="C4226">
        <v>130020</v>
      </c>
      <c r="D4226">
        <v>129900</v>
      </c>
      <c r="E4226">
        <v>129920</v>
      </c>
    </row>
    <row r="4227" spans="1:5" x14ac:dyDescent="0.25">
      <c r="A4227" s="2">
        <v>45730.611111111109</v>
      </c>
      <c r="B4227">
        <v>130065</v>
      </c>
      <c r="C4227">
        <v>130070</v>
      </c>
      <c r="D4227">
        <v>129950</v>
      </c>
      <c r="E4227">
        <v>129970</v>
      </c>
    </row>
    <row r="4228" spans="1:5" x14ac:dyDescent="0.25">
      <c r="A4228" s="2">
        <v>45730.607638888891</v>
      </c>
      <c r="B4228">
        <v>130055</v>
      </c>
      <c r="C4228">
        <v>130120</v>
      </c>
      <c r="D4228">
        <v>130030</v>
      </c>
      <c r="E4228">
        <v>130065</v>
      </c>
    </row>
    <row r="4229" spans="1:5" x14ac:dyDescent="0.25">
      <c r="A4229" s="2">
        <v>45730.604166666664</v>
      </c>
      <c r="B4229">
        <v>130075</v>
      </c>
      <c r="C4229">
        <v>130100</v>
      </c>
      <c r="D4229">
        <v>130055</v>
      </c>
      <c r="E4229">
        <v>130055</v>
      </c>
    </row>
    <row r="4230" spans="1:5" x14ac:dyDescent="0.25">
      <c r="A4230" s="2">
        <v>45730.600694444445</v>
      </c>
      <c r="B4230">
        <v>129975</v>
      </c>
      <c r="C4230">
        <v>130120</v>
      </c>
      <c r="D4230">
        <v>129970</v>
      </c>
      <c r="E4230">
        <v>130075</v>
      </c>
    </row>
    <row r="4231" spans="1:5" x14ac:dyDescent="0.25">
      <c r="A4231" s="2">
        <v>45730.597222222219</v>
      </c>
      <c r="B4231">
        <v>130040</v>
      </c>
      <c r="C4231">
        <v>130075</v>
      </c>
      <c r="D4231">
        <v>129955</v>
      </c>
      <c r="E4231">
        <v>129975</v>
      </c>
    </row>
    <row r="4232" spans="1:5" x14ac:dyDescent="0.25">
      <c r="A4232" s="2">
        <v>45730.59375</v>
      </c>
      <c r="B4232">
        <v>129960</v>
      </c>
      <c r="C4232">
        <v>130100</v>
      </c>
      <c r="D4232">
        <v>129955</v>
      </c>
      <c r="E4232">
        <v>130035</v>
      </c>
    </row>
    <row r="4233" spans="1:5" x14ac:dyDescent="0.25">
      <c r="A4233" s="2">
        <v>45730.590277777781</v>
      </c>
      <c r="B4233">
        <v>130015</v>
      </c>
      <c r="C4233">
        <v>130025</v>
      </c>
      <c r="D4233">
        <v>129925</v>
      </c>
      <c r="E4233">
        <v>129965</v>
      </c>
    </row>
    <row r="4234" spans="1:5" x14ac:dyDescent="0.25">
      <c r="A4234" s="2">
        <v>45730.586805555555</v>
      </c>
      <c r="B4234">
        <v>130010</v>
      </c>
      <c r="C4234">
        <v>130065</v>
      </c>
      <c r="D4234">
        <v>129980</v>
      </c>
      <c r="E4234">
        <v>130010</v>
      </c>
    </row>
    <row r="4235" spans="1:5" x14ac:dyDescent="0.25">
      <c r="A4235" s="2">
        <v>45730.583333333336</v>
      </c>
      <c r="B4235">
        <v>130010</v>
      </c>
      <c r="C4235">
        <v>130045</v>
      </c>
      <c r="D4235">
        <v>129905</v>
      </c>
      <c r="E4235">
        <v>130010</v>
      </c>
    </row>
    <row r="4236" spans="1:5" x14ac:dyDescent="0.25">
      <c r="A4236" s="2">
        <v>45730.579861111109</v>
      </c>
      <c r="B4236">
        <v>130005</v>
      </c>
      <c r="C4236">
        <v>130060</v>
      </c>
      <c r="D4236">
        <v>130000</v>
      </c>
      <c r="E4236">
        <v>130010</v>
      </c>
    </row>
    <row r="4237" spans="1:5" x14ac:dyDescent="0.25">
      <c r="A4237" s="2">
        <v>45730.576388888891</v>
      </c>
      <c r="B4237">
        <v>129975</v>
      </c>
      <c r="C4237">
        <v>130090</v>
      </c>
      <c r="D4237">
        <v>129965</v>
      </c>
      <c r="E4237">
        <v>130010</v>
      </c>
    </row>
    <row r="4238" spans="1:5" x14ac:dyDescent="0.25">
      <c r="A4238" s="2">
        <v>45730.572916666664</v>
      </c>
      <c r="B4238">
        <v>130000</v>
      </c>
      <c r="C4238">
        <v>130030</v>
      </c>
      <c r="D4238">
        <v>129950</v>
      </c>
      <c r="E4238">
        <v>129975</v>
      </c>
    </row>
    <row r="4239" spans="1:5" x14ac:dyDescent="0.25">
      <c r="A4239" s="2">
        <v>45730.569444444445</v>
      </c>
      <c r="B4239">
        <v>129970</v>
      </c>
      <c r="C4239">
        <v>130020</v>
      </c>
      <c r="D4239">
        <v>129950</v>
      </c>
      <c r="E4239">
        <v>130005</v>
      </c>
    </row>
    <row r="4240" spans="1:5" x14ac:dyDescent="0.25">
      <c r="A4240" s="2">
        <v>45730.565972222219</v>
      </c>
      <c r="B4240">
        <v>129980</v>
      </c>
      <c r="C4240">
        <v>130045</v>
      </c>
      <c r="D4240">
        <v>129920</v>
      </c>
      <c r="E4240">
        <v>129965</v>
      </c>
    </row>
    <row r="4241" spans="1:5" x14ac:dyDescent="0.25">
      <c r="A4241" s="2">
        <v>45730.5625</v>
      </c>
      <c r="B4241">
        <v>129795</v>
      </c>
      <c r="C4241">
        <v>129995</v>
      </c>
      <c r="D4241">
        <v>129790</v>
      </c>
      <c r="E4241">
        <v>129975</v>
      </c>
    </row>
    <row r="4242" spans="1:5" x14ac:dyDescent="0.25">
      <c r="A4242" s="2">
        <v>45730.559027777781</v>
      </c>
      <c r="B4242">
        <v>130045</v>
      </c>
      <c r="C4242">
        <v>130055</v>
      </c>
      <c r="D4242">
        <v>129785</v>
      </c>
      <c r="E4242">
        <v>129790</v>
      </c>
    </row>
    <row r="4243" spans="1:5" x14ac:dyDescent="0.25">
      <c r="A4243" s="2">
        <v>45730.555555555555</v>
      </c>
      <c r="B4243">
        <v>130125</v>
      </c>
      <c r="C4243">
        <v>130145</v>
      </c>
      <c r="D4243">
        <v>130005</v>
      </c>
      <c r="E4243">
        <v>130045</v>
      </c>
    </row>
    <row r="4244" spans="1:5" x14ac:dyDescent="0.25">
      <c r="A4244" s="2">
        <v>45730.552083333336</v>
      </c>
      <c r="B4244">
        <v>130135</v>
      </c>
      <c r="C4244">
        <v>130200</v>
      </c>
      <c r="D4244">
        <v>130060</v>
      </c>
      <c r="E4244">
        <v>130130</v>
      </c>
    </row>
    <row r="4245" spans="1:5" x14ac:dyDescent="0.25">
      <c r="A4245" s="2">
        <v>45730.548611111109</v>
      </c>
      <c r="B4245">
        <v>130240</v>
      </c>
      <c r="C4245">
        <v>130265</v>
      </c>
      <c r="D4245">
        <v>130110</v>
      </c>
      <c r="E4245">
        <v>130135</v>
      </c>
    </row>
    <row r="4246" spans="1:5" x14ac:dyDescent="0.25">
      <c r="A4246" s="2">
        <v>45730.545138888891</v>
      </c>
      <c r="B4246">
        <v>130195</v>
      </c>
      <c r="C4246">
        <v>130300</v>
      </c>
      <c r="D4246">
        <v>130145</v>
      </c>
      <c r="E4246">
        <v>130235</v>
      </c>
    </row>
    <row r="4247" spans="1:5" x14ac:dyDescent="0.25">
      <c r="A4247" s="2">
        <v>45730.541666666664</v>
      </c>
      <c r="B4247">
        <v>130080</v>
      </c>
      <c r="C4247">
        <v>130225</v>
      </c>
      <c r="D4247">
        <v>130010</v>
      </c>
      <c r="E4247">
        <v>130195</v>
      </c>
    </row>
    <row r="4248" spans="1:5" x14ac:dyDescent="0.25">
      <c r="A4248" s="2">
        <v>45730.538194444445</v>
      </c>
      <c r="B4248">
        <v>129985</v>
      </c>
      <c r="C4248">
        <v>130130</v>
      </c>
      <c r="D4248">
        <v>129970</v>
      </c>
      <c r="E4248">
        <v>130085</v>
      </c>
    </row>
    <row r="4249" spans="1:5" x14ac:dyDescent="0.25">
      <c r="A4249" s="2">
        <v>45730.534722222219</v>
      </c>
      <c r="B4249">
        <v>129900</v>
      </c>
      <c r="C4249">
        <v>130025</v>
      </c>
      <c r="D4249">
        <v>129900</v>
      </c>
      <c r="E4249">
        <v>129985</v>
      </c>
    </row>
    <row r="4250" spans="1:5" x14ac:dyDescent="0.25">
      <c r="A4250" s="2">
        <v>45730.53125</v>
      </c>
      <c r="B4250">
        <v>129895</v>
      </c>
      <c r="C4250">
        <v>129925</v>
      </c>
      <c r="D4250">
        <v>129835</v>
      </c>
      <c r="E4250">
        <v>129900</v>
      </c>
    </row>
    <row r="4251" spans="1:5" x14ac:dyDescent="0.25">
      <c r="A4251" s="2">
        <v>45730.527777777781</v>
      </c>
      <c r="B4251">
        <v>129850</v>
      </c>
      <c r="C4251">
        <v>129945</v>
      </c>
      <c r="D4251">
        <v>129810</v>
      </c>
      <c r="E4251">
        <v>129895</v>
      </c>
    </row>
    <row r="4252" spans="1:5" x14ac:dyDescent="0.25">
      <c r="A4252" s="2">
        <v>45730.524305555555</v>
      </c>
      <c r="B4252">
        <v>129805</v>
      </c>
      <c r="C4252">
        <v>129880</v>
      </c>
      <c r="D4252">
        <v>129725</v>
      </c>
      <c r="E4252">
        <v>129845</v>
      </c>
    </row>
    <row r="4253" spans="1:5" x14ac:dyDescent="0.25">
      <c r="A4253" s="2">
        <v>45730.520833333336</v>
      </c>
      <c r="B4253">
        <v>129770</v>
      </c>
      <c r="C4253">
        <v>129815</v>
      </c>
      <c r="D4253">
        <v>129730</v>
      </c>
      <c r="E4253">
        <v>129810</v>
      </c>
    </row>
    <row r="4254" spans="1:5" x14ac:dyDescent="0.25">
      <c r="A4254" s="2">
        <v>45730.517361111109</v>
      </c>
      <c r="B4254">
        <v>129775</v>
      </c>
      <c r="C4254">
        <v>129790</v>
      </c>
      <c r="D4254">
        <v>129715</v>
      </c>
      <c r="E4254">
        <v>129770</v>
      </c>
    </row>
    <row r="4255" spans="1:5" x14ac:dyDescent="0.25">
      <c r="A4255" s="2">
        <v>45730.513888888891</v>
      </c>
      <c r="B4255">
        <v>129660</v>
      </c>
      <c r="C4255">
        <v>129825</v>
      </c>
      <c r="D4255">
        <v>129660</v>
      </c>
      <c r="E4255">
        <v>129775</v>
      </c>
    </row>
    <row r="4256" spans="1:5" x14ac:dyDescent="0.25">
      <c r="A4256" s="2">
        <v>45730.510416666664</v>
      </c>
      <c r="B4256">
        <v>129750</v>
      </c>
      <c r="C4256">
        <v>129790</v>
      </c>
      <c r="D4256">
        <v>129620</v>
      </c>
      <c r="E4256">
        <v>129665</v>
      </c>
    </row>
    <row r="4257" spans="1:5" x14ac:dyDescent="0.25">
      <c r="A4257" s="2">
        <v>45730.506944444445</v>
      </c>
      <c r="B4257">
        <v>129800</v>
      </c>
      <c r="C4257">
        <v>129850</v>
      </c>
      <c r="D4257">
        <v>129705</v>
      </c>
      <c r="E4257">
        <v>129750</v>
      </c>
    </row>
    <row r="4258" spans="1:5" x14ac:dyDescent="0.25">
      <c r="A4258" s="2">
        <v>45730.503472222219</v>
      </c>
      <c r="B4258">
        <v>129610</v>
      </c>
      <c r="C4258">
        <v>129915</v>
      </c>
      <c r="D4258">
        <v>129605</v>
      </c>
      <c r="E4258">
        <v>129805</v>
      </c>
    </row>
    <row r="4259" spans="1:5" x14ac:dyDescent="0.25">
      <c r="A4259" s="2">
        <v>45730.5</v>
      </c>
      <c r="B4259">
        <v>129500</v>
      </c>
      <c r="C4259">
        <v>129630</v>
      </c>
      <c r="D4259">
        <v>129490</v>
      </c>
      <c r="E4259">
        <v>129615</v>
      </c>
    </row>
    <row r="4260" spans="1:5" x14ac:dyDescent="0.25">
      <c r="A4260" s="2">
        <v>45730.496527777781</v>
      </c>
      <c r="B4260">
        <v>129410</v>
      </c>
      <c r="C4260">
        <v>129550</v>
      </c>
      <c r="D4260">
        <v>129400</v>
      </c>
      <c r="E4260">
        <v>129505</v>
      </c>
    </row>
    <row r="4261" spans="1:5" x14ac:dyDescent="0.25">
      <c r="A4261" s="2">
        <v>45730.493055555555</v>
      </c>
      <c r="B4261">
        <v>129245</v>
      </c>
      <c r="C4261">
        <v>129420</v>
      </c>
      <c r="D4261">
        <v>129150</v>
      </c>
      <c r="E4261">
        <v>129410</v>
      </c>
    </row>
    <row r="4262" spans="1:5" x14ac:dyDescent="0.25">
      <c r="A4262" s="2">
        <v>45730.489583333336</v>
      </c>
      <c r="B4262">
        <v>129240</v>
      </c>
      <c r="C4262">
        <v>129300</v>
      </c>
      <c r="D4262">
        <v>129220</v>
      </c>
      <c r="E4262">
        <v>129250</v>
      </c>
    </row>
    <row r="4263" spans="1:5" x14ac:dyDescent="0.25">
      <c r="A4263" s="2">
        <v>45730.486111111109</v>
      </c>
      <c r="B4263">
        <v>129105</v>
      </c>
      <c r="C4263">
        <v>129275</v>
      </c>
      <c r="D4263">
        <v>129105</v>
      </c>
      <c r="E4263">
        <v>129240</v>
      </c>
    </row>
    <row r="4264" spans="1:5" x14ac:dyDescent="0.25">
      <c r="A4264" s="2">
        <v>45730.482638888891</v>
      </c>
      <c r="B4264">
        <v>129035</v>
      </c>
      <c r="C4264">
        <v>129175</v>
      </c>
      <c r="D4264">
        <v>128985</v>
      </c>
      <c r="E4264">
        <v>129100</v>
      </c>
    </row>
    <row r="4265" spans="1:5" x14ac:dyDescent="0.25">
      <c r="A4265" s="2">
        <v>45730.479166666664</v>
      </c>
      <c r="B4265">
        <v>128980</v>
      </c>
      <c r="C4265">
        <v>129090</v>
      </c>
      <c r="D4265">
        <v>128920</v>
      </c>
      <c r="E4265">
        <v>129030</v>
      </c>
    </row>
    <row r="4266" spans="1:5" x14ac:dyDescent="0.25">
      <c r="A4266" s="2">
        <v>45730.475694444445</v>
      </c>
      <c r="B4266">
        <v>128945</v>
      </c>
      <c r="C4266">
        <v>129015</v>
      </c>
      <c r="D4266">
        <v>128860</v>
      </c>
      <c r="E4266">
        <v>128980</v>
      </c>
    </row>
    <row r="4267" spans="1:5" x14ac:dyDescent="0.25">
      <c r="A4267" s="2">
        <v>45730.472222222219</v>
      </c>
      <c r="B4267">
        <v>128800</v>
      </c>
      <c r="C4267">
        <v>128970</v>
      </c>
      <c r="D4267">
        <v>128760</v>
      </c>
      <c r="E4267">
        <v>128945</v>
      </c>
    </row>
    <row r="4268" spans="1:5" x14ac:dyDescent="0.25">
      <c r="A4268" s="2">
        <v>45730.46875</v>
      </c>
      <c r="B4268">
        <v>128760</v>
      </c>
      <c r="C4268">
        <v>128810</v>
      </c>
      <c r="D4268">
        <v>128655</v>
      </c>
      <c r="E4268">
        <v>128795</v>
      </c>
    </row>
    <row r="4269" spans="1:5" x14ac:dyDescent="0.25">
      <c r="A4269" s="2">
        <v>45730.465277777781</v>
      </c>
      <c r="B4269">
        <v>128425</v>
      </c>
      <c r="C4269">
        <v>128780</v>
      </c>
      <c r="D4269">
        <v>128405</v>
      </c>
      <c r="E4269">
        <v>128765</v>
      </c>
    </row>
    <row r="4270" spans="1:5" x14ac:dyDescent="0.25">
      <c r="A4270" s="2">
        <v>45730.461805555555</v>
      </c>
      <c r="B4270">
        <v>128280</v>
      </c>
      <c r="C4270">
        <v>128460</v>
      </c>
      <c r="D4270">
        <v>128245</v>
      </c>
      <c r="E4270">
        <v>128425</v>
      </c>
    </row>
    <row r="4271" spans="1:5" x14ac:dyDescent="0.25">
      <c r="A4271" s="2">
        <v>45730.458333333336</v>
      </c>
      <c r="B4271">
        <v>128295</v>
      </c>
      <c r="C4271">
        <v>128295</v>
      </c>
      <c r="D4271">
        <v>128065</v>
      </c>
      <c r="E4271">
        <v>128275</v>
      </c>
    </row>
    <row r="4272" spans="1:5" x14ac:dyDescent="0.25">
      <c r="A4272" s="2">
        <v>45730.454861111109</v>
      </c>
      <c r="B4272">
        <v>128220</v>
      </c>
      <c r="C4272">
        <v>128340</v>
      </c>
      <c r="D4272">
        <v>128190</v>
      </c>
      <c r="E4272">
        <v>128295</v>
      </c>
    </row>
    <row r="4273" spans="1:5" x14ac:dyDescent="0.25">
      <c r="A4273" s="2">
        <v>45730.451388888891</v>
      </c>
      <c r="B4273">
        <v>128245</v>
      </c>
      <c r="C4273">
        <v>128315</v>
      </c>
      <c r="D4273">
        <v>128155</v>
      </c>
      <c r="E4273">
        <v>128220</v>
      </c>
    </row>
    <row r="4274" spans="1:5" x14ac:dyDescent="0.25">
      <c r="A4274" s="2">
        <v>45730.447916666664</v>
      </c>
      <c r="B4274">
        <v>127940</v>
      </c>
      <c r="C4274">
        <v>128255</v>
      </c>
      <c r="D4274">
        <v>127925</v>
      </c>
      <c r="E4274">
        <v>128250</v>
      </c>
    </row>
    <row r="4275" spans="1:5" x14ac:dyDescent="0.25">
      <c r="A4275" s="2">
        <v>45730.444444444445</v>
      </c>
      <c r="B4275">
        <v>127850</v>
      </c>
      <c r="C4275">
        <v>128010</v>
      </c>
      <c r="D4275">
        <v>127750</v>
      </c>
      <c r="E4275">
        <v>127935</v>
      </c>
    </row>
    <row r="4276" spans="1:5" x14ac:dyDescent="0.25">
      <c r="A4276" s="2">
        <v>45730.440972222219</v>
      </c>
      <c r="B4276">
        <v>127785</v>
      </c>
      <c r="C4276">
        <v>127860</v>
      </c>
      <c r="D4276">
        <v>127635</v>
      </c>
      <c r="E4276">
        <v>127855</v>
      </c>
    </row>
    <row r="4277" spans="1:5" x14ac:dyDescent="0.25">
      <c r="A4277" s="2">
        <v>45730.4375</v>
      </c>
      <c r="B4277">
        <v>127730</v>
      </c>
      <c r="C4277">
        <v>127870</v>
      </c>
      <c r="D4277">
        <v>127635</v>
      </c>
      <c r="E4277">
        <v>127785</v>
      </c>
    </row>
    <row r="4278" spans="1:5" x14ac:dyDescent="0.25">
      <c r="A4278" s="2">
        <v>45730.434027777781</v>
      </c>
      <c r="B4278">
        <v>127785</v>
      </c>
      <c r="C4278">
        <v>127800</v>
      </c>
      <c r="D4278">
        <v>127585</v>
      </c>
      <c r="E4278">
        <v>127725</v>
      </c>
    </row>
    <row r="4279" spans="1:5" x14ac:dyDescent="0.25">
      <c r="A4279" s="2">
        <v>45730.430555555555</v>
      </c>
      <c r="B4279">
        <v>127915</v>
      </c>
      <c r="C4279">
        <v>127945</v>
      </c>
      <c r="D4279">
        <v>127760</v>
      </c>
      <c r="E4279">
        <v>127790</v>
      </c>
    </row>
    <row r="4280" spans="1:5" x14ac:dyDescent="0.25">
      <c r="A4280" s="2">
        <v>45730.427083333336</v>
      </c>
      <c r="B4280">
        <v>127855</v>
      </c>
      <c r="C4280">
        <v>127990</v>
      </c>
      <c r="D4280">
        <v>127750</v>
      </c>
      <c r="E4280">
        <v>127920</v>
      </c>
    </row>
    <row r="4281" spans="1:5" x14ac:dyDescent="0.25">
      <c r="A4281" s="2">
        <v>45730.423611111109</v>
      </c>
      <c r="B4281">
        <v>127925</v>
      </c>
      <c r="C4281">
        <v>127990</v>
      </c>
      <c r="D4281">
        <v>127750</v>
      </c>
      <c r="E4281">
        <v>127850</v>
      </c>
    </row>
    <row r="4282" spans="1:5" x14ac:dyDescent="0.25">
      <c r="A4282" s="2">
        <v>45730.420138888891</v>
      </c>
      <c r="B4282">
        <v>127745</v>
      </c>
      <c r="C4282">
        <v>127980</v>
      </c>
      <c r="D4282">
        <v>127715</v>
      </c>
      <c r="E4282">
        <v>127925</v>
      </c>
    </row>
    <row r="4283" spans="1:5" x14ac:dyDescent="0.25">
      <c r="A4283" s="2">
        <v>45730.416666666664</v>
      </c>
      <c r="B4283">
        <v>127735</v>
      </c>
      <c r="C4283">
        <v>127865</v>
      </c>
      <c r="D4283">
        <v>127690</v>
      </c>
      <c r="E4283">
        <v>127745</v>
      </c>
    </row>
    <row r="4284" spans="1:5" x14ac:dyDescent="0.25">
      <c r="A4284" s="2">
        <v>45730.413194444445</v>
      </c>
      <c r="B4284">
        <v>127750</v>
      </c>
      <c r="C4284">
        <v>127855</v>
      </c>
      <c r="D4284">
        <v>127705</v>
      </c>
      <c r="E4284">
        <v>127735</v>
      </c>
    </row>
    <row r="4285" spans="1:5" x14ac:dyDescent="0.25">
      <c r="A4285" s="2">
        <v>45730.409722222219</v>
      </c>
      <c r="B4285">
        <v>127740</v>
      </c>
      <c r="C4285">
        <v>127765</v>
      </c>
      <c r="D4285">
        <v>127660</v>
      </c>
      <c r="E4285">
        <v>127750</v>
      </c>
    </row>
    <row r="4286" spans="1:5" x14ac:dyDescent="0.25">
      <c r="A4286" s="2">
        <v>45730.40625</v>
      </c>
      <c r="B4286">
        <v>127680</v>
      </c>
      <c r="C4286">
        <v>127870</v>
      </c>
      <c r="D4286">
        <v>127660</v>
      </c>
      <c r="E4286">
        <v>127745</v>
      </c>
    </row>
    <row r="4287" spans="1:5" x14ac:dyDescent="0.25">
      <c r="A4287" s="2">
        <v>45730.402777777781</v>
      </c>
      <c r="B4287">
        <v>127705</v>
      </c>
      <c r="C4287">
        <v>127730</v>
      </c>
      <c r="D4287">
        <v>127570</v>
      </c>
      <c r="E4287">
        <v>127680</v>
      </c>
    </row>
    <row r="4288" spans="1:5" x14ac:dyDescent="0.25">
      <c r="A4288" s="2">
        <v>45730.399305555555</v>
      </c>
      <c r="B4288">
        <v>127670</v>
      </c>
      <c r="C4288">
        <v>127835</v>
      </c>
      <c r="D4288">
        <v>127660</v>
      </c>
      <c r="E4288">
        <v>127710</v>
      </c>
    </row>
    <row r="4289" spans="1:5" x14ac:dyDescent="0.25">
      <c r="A4289" s="2">
        <v>45730.395833333336</v>
      </c>
      <c r="B4289">
        <v>127770</v>
      </c>
      <c r="C4289">
        <v>127780</v>
      </c>
      <c r="D4289">
        <v>127625</v>
      </c>
      <c r="E4289">
        <v>127670</v>
      </c>
    </row>
    <row r="4290" spans="1:5" x14ac:dyDescent="0.25">
      <c r="A4290" s="2">
        <v>45730.392361111109</v>
      </c>
      <c r="B4290">
        <v>127610</v>
      </c>
      <c r="C4290">
        <v>127795</v>
      </c>
      <c r="D4290">
        <v>127605</v>
      </c>
      <c r="E4290">
        <v>127770</v>
      </c>
    </row>
    <row r="4291" spans="1:5" x14ac:dyDescent="0.25">
      <c r="A4291" s="2">
        <v>45730.388888888891</v>
      </c>
      <c r="B4291">
        <v>127660</v>
      </c>
      <c r="C4291">
        <v>127720</v>
      </c>
      <c r="D4291">
        <v>127580</v>
      </c>
      <c r="E4291">
        <v>127610</v>
      </c>
    </row>
    <row r="4292" spans="1:5" x14ac:dyDescent="0.25">
      <c r="A4292" s="2">
        <v>45730.385416666664</v>
      </c>
      <c r="B4292">
        <v>127535</v>
      </c>
      <c r="C4292">
        <v>127675</v>
      </c>
      <c r="D4292">
        <v>127525</v>
      </c>
      <c r="E4292">
        <v>127655</v>
      </c>
    </row>
    <row r="4293" spans="1:5" x14ac:dyDescent="0.25">
      <c r="A4293" s="2">
        <v>45730.381944444445</v>
      </c>
      <c r="B4293">
        <v>127550</v>
      </c>
      <c r="C4293">
        <v>127570</v>
      </c>
      <c r="D4293">
        <v>127480</v>
      </c>
      <c r="E4293">
        <v>127535</v>
      </c>
    </row>
    <row r="4294" spans="1:5" x14ac:dyDescent="0.25">
      <c r="A4294" s="2">
        <v>45730.378472222219</v>
      </c>
      <c r="B4294">
        <v>127500</v>
      </c>
      <c r="C4294">
        <v>127600</v>
      </c>
      <c r="D4294">
        <v>127410</v>
      </c>
      <c r="E4294">
        <v>127550</v>
      </c>
    </row>
    <row r="4295" spans="1:5" x14ac:dyDescent="0.25">
      <c r="A4295" s="2">
        <v>45730.375</v>
      </c>
      <c r="B4295">
        <v>127420</v>
      </c>
      <c r="C4295">
        <v>127685</v>
      </c>
      <c r="D4295">
        <v>127355</v>
      </c>
      <c r="E4295">
        <v>127500</v>
      </c>
    </row>
    <row r="4296" spans="1:5" x14ac:dyDescent="0.25">
      <c r="A4296" s="2">
        <v>45729.763888888891</v>
      </c>
      <c r="B4296">
        <v>127140</v>
      </c>
      <c r="C4296">
        <v>127140</v>
      </c>
      <c r="D4296">
        <v>127060</v>
      </c>
      <c r="E4296">
        <v>127070</v>
      </c>
    </row>
    <row r="4297" spans="1:5" x14ac:dyDescent="0.25">
      <c r="A4297" s="2">
        <v>45729.760416666664</v>
      </c>
      <c r="B4297">
        <v>127120</v>
      </c>
      <c r="C4297">
        <v>127170</v>
      </c>
      <c r="D4297">
        <v>127060</v>
      </c>
      <c r="E4297">
        <v>127135</v>
      </c>
    </row>
    <row r="4298" spans="1:5" x14ac:dyDescent="0.25">
      <c r="A4298" s="2">
        <v>45729.756944444445</v>
      </c>
      <c r="B4298">
        <v>126920</v>
      </c>
      <c r="C4298">
        <v>127190</v>
      </c>
      <c r="D4298">
        <v>126905</v>
      </c>
      <c r="E4298">
        <v>127120</v>
      </c>
    </row>
    <row r="4299" spans="1:5" x14ac:dyDescent="0.25">
      <c r="A4299" s="2">
        <v>45729.753472222219</v>
      </c>
      <c r="B4299">
        <v>126910</v>
      </c>
      <c r="C4299">
        <v>126975</v>
      </c>
      <c r="D4299">
        <v>126885</v>
      </c>
      <c r="E4299">
        <v>126925</v>
      </c>
    </row>
    <row r="4300" spans="1:5" x14ac:dyDescent="0.25">
      <c r="A4300" s="2">
        <v>45729.75</v>
      </c>
      <c r="B4300">
        <v>126905</v>
      </c>
      <c r="C4300">
        <v>126960</v>
      </c>
      <c r="D4300">
        <v>126890</v>
      </c>
      <c r="E4300">
        <v>126915</v>
      </c>
    </row>
    <row r="4301" spans="1:5" x14ac:dyDescent="0.25">
      <c r="A4301" s="2">
        <v>45729.746527777781</v>
      </c>
      <c r="B4301">
        <v>126955</v>
      </c>
      <c r="C4301">
        <v>126985</v>
      </c>
      <c r="D4301">
        <v>126890</v>
      </c>
      <c r="E4301">
        <v>126905</v>
      </c>
    </row>
    <row r="4302" spans="1:5" x14ac:dyDescent="0.25">
      <c r="A4302" s="2">
        <v>45729.743055555555</v>
      </c>
      <c r="B4302">
        <v>126900</v>
      </c>
      <c r="C4302">
        <v>126995</v>
      </c>
      <c r="D4302">
        <v>126880</v>
      </c>
      <c r="E4302">
        <v>126955</v>
      </c>
    </row>
    <row r="4303" spans="1:5" x14ac:dyDescent="0.25">
      <c r="A4303" s="2">
        <v>45729.739583333336</v>
      </c>
      <c r="B4303">
        <v>126925</v>
      </c>
      <c r="C4303">
        <v>126945</v>
      </c>
      <c r="D4303">
        <v>126900</v>
      </c>
      <c r="E4303">
        <v>126900</v>
      </c>
    </row>
    <row r="4304" spans="1:5" x14ac:dyDescent="0.25">
      <c r="A4304" s="2">
        <v>45729.736111111109</v>
      </c>
      <c r="B4304">
        <v>126955</v>
      </c>
      <c r="C4304">
        <v>126970</v>
      </c>
      <c r="D4304">
        <v>126915</v>
      </c>
      <c r="E4304">
        <v>126925</v>
      </c>
    </row>
    <row r="4305" spans="1:5" x14ac:dyDescent="0.25">
      <c r="A4305" s="2">
        <v>45729.732638888891</v>
      </c>
      <c r="B4305">
        <v>126975</v>
      </c>
      <c r="C4305">
        <v>126980</v>
      </c>
      <c r="D4305">
        <v>126940</v>
      </c>
      <c r="E4305">
        <v>126955</v>
      </c>
    </row>
    <row r="4306" spans="1:5" x14ac:dyDescent="0.25">
      <c r="A4306" s="2">
        <v>45729.729166666664</v>
      </c>
      <c r="B4306">
        <v>127070</v>
      </c>
      <c r="C4306">
        <v>127070</v>
      </c>
      <c r="D4306">
        <v>126910</v>
      </c>
      <c r="E4306">
        <v>126975</v>
      </c>
    </row>
    <row r="4307" spans="1:5" x14ac:dyDescent="0.25">
      <c r="A4307" s="2">
        <v>45729.725694444445</v>
      </c>
      <c r="B4307">
        <v>127005</v>
      </c>
      <c r="C4307">
        <v>127115</v>
      </c>
      <c r="D4307">
        <v>127000</v>
      </c>
      <c r="E4307">
        <v>127070</v>
      </c>
    </row>
    <row r="4308" spans="1:5" x14ac:dyDescent="0.25">
      <c r="A4308" s="2">
        <v>45729.722222222219</v>
      </c>
      <c r="B4308">
        <v>126985</v>
      </c>
      <c r="C4308">
        <v>127035</v>
      </c>
      <c r="D4308">
        <v>126955</v>
      </c>
      <c r="E4308">
        <v>127010</v>
      </c>
    </row>
    <row r="4309" spans="1:5" x14ac:dyDescent="0.25">
      <c r="A4309" s="2">
        <v>45729.71875</v>
      </c>
      <c r="B4309">
        <v>126985</v>
      </c>
      <c r="C4309">
        <v>127035</v>
      </c>
      <c r="D4309">
        <v>126975</v>
      </c>
      <c r="E4309">
        <v>126985</v>
      </c>
    </row>
    <row r="4310" spans="1:5" x14ac:dyDescent="0.25">
      <c r="A4310" s="2">
        <v>45729.715277777781</v>
      </c>
      <c r="B4310">
        <v>127045</v>
      </c>
      <c r="C4310">
        <v>127065</v>
      </c>
      <c r="D4310">
        <v>126950</v>
      </c>
      <c r="E4310">
        <v>126985</v>
      </c>
    </row>
    <row r="4311" spans="1:5" x14ac:dyDescent="0.25">
      <c r="A4311" s="2">
        <v>45729.711805555555</v>
      </c>
      <c r="B4311">
        <v>127085</v>
      </c>
      <c r="C4311">
        <v>127085</v>
      </c>
      <c r="D4311">
        <v>127015</v>
      </c>
      <c r="E4311">
        <v>127050</v>
      </c>
    </row>
    <row r="4312" spans="1:5" x14ac:dyDescent="0.25">
      <c r="A4312" s="2">
        <v>45729.708333333336</v>
      </c>
      <c r="B4312">
        <v>127135</v>
      </c>
      <c r="C4312">
        <v>127145</v>
      </c>
      <c r="D4312">
        <v>127050</v>
      </c>
      <c r="E4312">
        <v>127085</v>
      </c>
    </row>
    <row r="4313" spans="1:5" x14ac:dyDescent="0.25">
      <c r="A4313" s="2">
        <v>45729.704861111109</v>
      </c>
      <c r="B4313">
        <v>127055</v>
      </c>
      <c r="C4313">
        <v>127165</v>
      </c>
      <c r="D4313">
        <v>127040</v>
      </c>
      <c r="E4313">
        <v>127135</v>
      </c>
    </row>
    <row r="4314" spans="1:5" x14ac:dyDescent="0.25">
      <c r="A4314" s="2">
        <v>45729.701388888891</v>
      </c>
      <c r="B4314">
        <v>127055</v>
      </c>
      <c r="C4314">
        <v>127090</v>
      </c>
      <c r="D4314">
        <v>127030</v>
      </c>
      <c r="E4314">
        <v>127050</v>
      </c>
    </row>
    <row r="4315" spans="1:5" x14ac:dyDescent="0.25">
      <c r="A4315" s="2">
        <v>45729.697916666664</v>
      </c>
      <c r="B4315">
        <v>127055</v>
      </c>
      <c r="C4315">
        <v>127130</v>
      </c>
      <c r="D4315">
        <v>127025</v>
      </c>
      <c r="E4315">
        <v>127050</v>
      </c>
    </row>
    <row r="4316" spans="1:5" x14ac:dyDescent="0.25">
      <c r="A4316" s="2">
        <v>45729.694444444445</v>
      </c>
      <c r="B4316">
        <v>127015</v>
      </c>
      <c r="C4316">
        <v>127075</v>
      </c>
      <c r="D4316">
        <v>127015</v>
      </c>
      <c r="E4316">
        <v>127065</v>
      </c>
    </row>
    <row r="4317" spans="1:5" x14ac:dyDescent="0.25">
      <c r="A4317" s="2">
        <v>45729.690972222219</v>
      </c>
      <c r="B4317">
        <v>127040</v>
      </c>
      <c r="C4317">
        <v>127065</v>
      </c>
      <c r="D4317">
        <v>127005</v>
      </c>
      <c r="E4317">
        <v>127020</v>
      </c>
    </row>
    <row r="4318" spans="1:5" x14ac:dyDescent="0.25">
      <c r="A4318" s="2">
        <v>45729.6875</v>
      </c>
      <c r="B4318">
        <v>127055</v>
      </c>
      <c r="C4318">
        <v>127085</v>
      </c>
      <c r="D4318">
        <v>127030</v>
      </c>
      <c r="E4318">
        <v>127040</v>
      </c>
    </row>
    <row r="4319" spans="1:5" x14ac:dyDescent="0.25">
      <c r="A4319" s="2">
        <v>45729.684027777781</v>
      </c>
      <c r="B4319">
        <v>127140</v>
      </c>
      <c r="C4319">
        <v>127140</v>
      </c>
      <c r="D4319">
        <v>127040</v>
      </c>
      <c r="E4319">
        <v>127055</v>
      </c>
    </row>
    <row r="4320" spans="1:5" x14ac:dyDescent="0.25">
      <c r="A4320" s="2">
        <v>45729.680555555555</v>
      </c>
      <c r="B4320">
        <v>127125</v>
      </c>
      <c r="C4320">
        <v>127150</v>
      </c>
      <c r="D4320">
        <v>127080</v>
      </c>
      <c r="E4320">
        <v>127140</v>
      </c>
    </row>
    <row r="4321" spans="1:5" x14ac:dyDescent="0.25">
      <c r="A4321" s="2">
        <v>45729.677083333336</v>
      </c>
      <c r="B4321">
        <v>127110</v>
      </c>
      <c r="C4321">
        <v>127165</v>
      </c>
      <c r="D4321">
        <v>127080</v>
      </c>
      <c r="E4321">
        <v>127130</v>
      </c>
    </row>
    <row r="4322" spans="1:5" x14ac:dyDescent="0.25">
      <c r="A4322" s="2">
        <v>45729.673611111109</v>
      </c>
      <c r="B4322">
        <v>126980</v>
      </c>
      <c r="C4322">
        <v>127155</v>
      </c>
      <c r="D4322">
        <v>126975</v>
      </c>
      <c r="E4322">
        <v>127105</v>
      </c>
    </row>
    <row r="4323" spans="1:5" x14ac:dyDescent="0.25">
      <c r="A4323" s="2">
        <v>45729.670138888891</v>
      </c>
      <c r="B4323">
        <v>126975</v>
      </c>
      <c r="C4323">
        <v>127010</v>
      </c>
      <c r="D4323">
        <v>126960</v>
      </c>
      <c r="E4323">
        <v>126985</v>
      </c>
    </row>
    <row r="4324" spans="1:5" x14ac:dyDescent="0.25">
      <c r="A4324" s="2">
        <v>45729.666666666664</v>
      </c>
      <c r="B4324">
        <v>127015</v>
      </c>
      <c r="C4324">
        <v>127065</v>
      </c>
      <c r="D4324">
        <v>126970</v>
      </c>
      <c r="E4324">
        <v>126975</v>
      </c>
    </row>
    <row r="4325" spans="1:5" x14ac:dyDescent="0.25">
      <c r="A4325" s="2">
        <v>45729.663194444445</v>
      </c>
      <c r="B4325">
        <v>126990</v>
      </c>
      <c r="C4325">
        <v>127035</v>
      </c>
      <c r="D4325">
        <v>126955</v>
      </c>
      <c r="E4325">
        <v>127015</v>
      </c>
    </row>
    <row r="4326" spans="1:5" x14ac:dyDescent="0.25">
      <c r="A4326" s="2">
        <v>45729.659722222219</v>
      </c>
      <c r="B4326">
        <v>126970</v>
      </c>
      <c r="C4326">
        <v>126990</v>
      </c>
      <c r="D4326">
        <v>126940</v>
      </c>
      <c r="E4326">
        <v>126990</v>
      </c>
    </row>
    <row r="4327" spans="1:5" x14ac:dyDescent="0.25">
      <c r="A4327" s="2">
        <v>45729.65625</v>
      </c>
      <c r="B4327">
        <v>127035</v>
      </c>
      <c r="C4327">
        <v>127055</v>
      </c>
      <c r="D4327">
        <v>126955</v>
      </c>
      <c r="E4327">
        <v>126975</v>
      </c>
    </row>
    <row r="4328" spans="1:5" x14ac:dyDescent="0.25">
      <c r="A4328" s="2">
        <v>45729.652777777781</v>
      </c>
      <c r="B4328">
        <v>127000</v>
      </c>
      <c r="C4328">
        <v>127065</v>
      </c>
      <c r="D4328">
        <v>126960</v>
      </c>
      <c r="E4328">
        <v>127040</v>
      </c>
    </row>
    <row r="4329" spans="1:5" x14ac:dyDescent="0.25">
      <c r="A4329" s="2">
        <v>45729.649305555555</v>
      </c>
      <c r="B4329">
        <v>126955</v>
      </c>
      <c r="C4329">
        <v>127010</v>
      </c>
      <c r="D4329">
        <v>126930</v>
      </c>
      <c r="E4329">
        <v>127005</v>
      </c>
    </row>
    <row r="4330" spans="1:5" x14ac:dyDescent="0.25">
      <c r="A4330" s="2">
        <v>45729.645833333336</v>
      </c>
      <c r="B4330">
        <v>126940</v>
      </c>
      <c r="C4330">
        <v>127020</v>
      </c>
      <c r="D4330">
        <v>126910</v>
      </c>
      <c r="E4330">
        <v>126955</v>
      </c>
    </row>
    <row r="4331" spans="1:5" x14ac:dyDescent="0.25">
      <c r="A4331" s="2">
        <v>45729.642361111109</v>
      </c>
      <c r="B4331">
        <v>126890</v>
      </c>
      <c r="C4331">
        <v>126945</v>
      </c>
      <c r="D4331">
        <v>126885</v>
      </c>
      <c r="E4331">
        <v>126935</v>
      </c>
    </row>
    <row r="4332" spans="1:5" x14ac:dyDescent="0.25">
      <c r="A4332" s="2">
        <v>45729.638888888891</v>
      </c>
      <c r="B4332">
        <v>126880</v>
      </c>
      <c r="C4332">
        <v>126890</v>
      </c>
      <c r="D4332">
        <v>126840</v>
      </c>
      <c r="E4332">
        <v>126890</v>
      </c>
    </row>
    <row r="4333" spans="1:5" x14ac:dyDescent="0.25">
      <c r="A4333" s="2">
        <v>45729.635416666664</v>
      </c>
      <c r="B4333">
        <v>126935</v>
      </c>
      <c r="C4333">
        <v>126965</v>
      </c>
      <c r="D4333">
        <v>126810</v>
      </c>
      <c r="E4333">
        <v>126885</v>
      </c>
    </row>
    <row r="4334" spans="1:5" x14ac:dyDescent="0.25">
      <c r="A4334" s="2">
        <v>45729.631944444445</v>
      </c>
      <c r="B4334">
        <v>126880</v>
      </c>
      <c r="C4334">
        <v>126950</v>
      </c>
      <c r="D4334">
        <v>126870</v>
      </c>
      <c r="E4334">
        <v>126935</v>
      </c>
    </row>
    <row r="4335" spans="1:5" x14ac:dyDescent="0.25">
      <c r="A4335" s="2">
        <v>45729.628472222219</v>
      </c>
      <c r="B4335">
        <v>126935</v>
      </c>
      <c r="C4335">
        <v>126970</v>
      </c>
      <c r="D4335">
        <v>126855</v>
      </c>
      <c r="E4335">
        <v>126885</v>
      </c>
    </row>
    <row r="4336" spans="1:5" x14ac:dyDescent="0.25">
      <c r="A4336" s="2">
        <v>45729.625</v>
      </c>
      <c r="B4336">
        <v>126820</v>
      </c>
      <c r="C4336">
        <v>126990</v>
      </c>
      <c r="D4336">
        <v>126815</v>
      </c>
      <c r="E4336">
        <v>126940</v>
      </c>
    </row>
    <row r="4337" spans="1:5" x14ac:dyDescent="0.25">
      <c r="A4337" s="2">
        <v>45729.621527777781</v>
      </c>
      <c r="B4337">
        <v>126885</v>
      </c>
      <c r="C4337">
        <v>126900</v>
      </c>
      <c r="D4337">
        <v>126805</v>
      </c>
      <c r="E4337">
        <v>126825</v>
      </c>
    </row>
    <row r="4338" spans="1:5" x14ac:dyDescent="0.25">
      <c r="A4338" s="2">
        <v>45729.618055555555</v>
      </c>
      <c r="B4338">
        <v>126865</v>
      </c>
      <c r="C4338">
        <v>126925</v>
      </c>
      <c r="D4338">
        <v>126865</v>
      </c>
      <c r="E4338">
        <v>126885</v>
      </c>
    </row>
    <row r="4339" spans="1:5" x14ac:dyDescent="0.25">
      <c r="A4339" s="2">
        <v>45729.614583333336</v>
      </c>
      <c r="B4339">
        <v>126885</v>
      </c>
      <c r="C4339">
        <v>126920</v>
      </c>
      <c r="D4339">
        <v>126850</v>
      </c>
      <c r="E4339">
        <v>126865</v>
      </c>
    </row>
    <row r="4340" spans="1:5" x14ac:dyDescent="0.25">
      <c r="A4340" s="2">
        <v>45729.611111111109</v>
      </c>
      <c r="B4340">
        <v>126860</v>
      </c>
      <c r="C4340">
        <v>126895</v>
      </c>
      <c r="D4340">
        <v>126785</v>
      </c>
      <c r="E4340">
        <v>126880</v>
      </c>
    </row>
    <row r="4341" spans="1:5" x14ac:dyDescent="0.25">
      <c r="A4341" s="2">
        <v>45729.607638888891</v>
      </c>
      <c r="B4341">
        <v>126890</v>
      </c>
      <c r="C4341">
        <v>126920</v>
      </c>
      <c r="D4341">
        <v>126850</v>
      </c>
      <c r="E4341">
        <v>126860</v>
      </c>
    </row>
    <row r="4342" spans="1:5" x14ac:dyDescent="0.25">
      <c r="A4342" s="2">
        <v>45729.604166666664</v>
      </c>
      <c r="B4342">
        <v>126895</v>
      </c>
      <c r="C4342">
        <v>126935</v>
      </c>
      <c r="D4342">
        <v>126850</v>
      </c>
      <c r="E4342">
        <v>126895</v>
      </c>
    </row>
    <row r="4343" spans="1:5" x14ac:dyDescent="0.25">
      <c r="A4343" s="2">
        <v>45729.600694444445</v>
      </c>
      <c r="B4343">
        <v>126875</v>
      </c>
      <c r="C4343">
        <v>126945</v>
      </c>
      <c r="D4343">
        <v>126850</v>
      </c>
      <c r="E4343">
        <v>126890</v>
      </c>
    </row>
    <row r="4344" spans="1:5" x14ac:dyDescent="0.25">
      <c r="A4344" s="2">
        <v>45729.597222222219</v>
      </c>
      <c r="B4344">
        <v>126835</v>
      </c>
      <c r="C4344">
        <v>126895</v>
      </c>
      <c r="D4344">
        <v>126785</v>
      </c>
      <c r="E4344">
        <v>126875</v>
      </c>
    </row>
    <row r="4345" spans="1:5" x14ac:dyDescent="0.25">
      <c r="A4345" s="2">
        <v>45729.59375</v>
      </c>
      <c r="B4345">
        <v>127035</v>
      </c>
      <c r="C4345">
        <v>127050</v>
      </c>
      <c r="D4345">
        <v>126825</v>
      </c>
      <c r="E4345">
        <v>126830</v>
      </c>
    </row>
    <row r="4346" spans="1:5" x14ac:dyDescent="0.25">
      <c r="A4346" s="2">
        <v>45729.590277777781</v>
      </c>
      <c r="B4346">
        <v>127030</v>
      </c>
      <c r="C4346">
        <v>127055</v>
      </c>
      <c r="D4346">
        <v>126980</v>
      </c>
      <c r="E4346">
        <v>127030</v>
      </c>
    </row>
    <row r="4347" spans="1:5" x14ac:dyDescent="0.25">
      <c r="A4347" s="2">
        <v>45729.586805555555</v>
      </c>
      <c r="B4347">
        <v>127045</v>
      </c>
      <c r="C4347">
        <v>127130</v>
      </c>
      <c r="D4347">
        <v>127020</v>
      </c>
      <c r="E4347">
        <v>127030</v>
      </c>
    </row>
    <row r="4348" spans="1:5" x14ac:dyDescent="0.25">
      <c r="A4348" s="2">
        <v>45729.583333333336</v>
      </c>
      <c r="B4348">
        <v>126965</v>
      </c>
      <c r="C4348">
        <v>127060</v>
      </c>
      <c r="D4348">
        <v>126950</v>
      </c>
      <c r="E4348">
        <v>127045</v>
      </c>
    </row>
    <row r="4349" spans="1:5" x14ac:dyDescent="0.25">
      <c r="A4349" s="2">
        <v>45729.579861111109</v>
      </c>
      <c r="B4349">
        <v>126910</v>
      </c>
      <c r="C4349">
        <v>126985</v>
      </c>
      <c r="D4349">
        <v>126880</v>
      </c>
      <c r="E4349">
        <v>126970</v>
      </c>
    </row>
    <row r="4350" spans="1:5" x14ac:dyDescent="0.25">
      <c r="A4350" s="2">
        <v>45729.576388888891</v>
      </c>
      <c r="B4350">
        <v>126870</v>
      </c>
      <c r="C4350">
        <v>126950</v>
      </c>
      <c r="D4350">
        <v>126860</v>
      </c>
      <c r="E4350">
        <v>126905</v>
      </c>
    </row>
    <row r="4351" spans="1:5" x14ac:dyDescent="0.25">
      <c r="A4351" s="2">
        <v>45729.572916666664</v>
      </c>
      <c r="B4351">
        <v>126925</v>
      </c>
      <c r="C4351">
        <v>126925</v>
      </c>
      <c r="D4351">
        <v>126780</v>
      </c>
      <c r="E4351">
        <v>126865</v>
      </c>
    </row>
    <row r="4352" spans="1:5" x14ac:dyDescent="0.25">
      <c r="A4352" s="2">
        <v>45729.569444444445</v>
      </c>
      <c r="B4352">
        <v>126980</v>
      </c>
      <c r="C4352">
        <v>127005</v>
      </c>
      <c r="D4352">
        <v>126910</v>
      </c>
      <c r="E4352">
        <v>126925</v>
      </c>
    </row>
    <row r="4353" spans="1:5" x14ac:dyDescent="0.25">
      <c r="A4353" s="2">
        <v>45729.565972222219</v>
      </c>
      <c r="B4353">
        <v>127055</v>
      </c>
      <c r="C4353">
        <v>127075</v>
      </c>
      <c r="D4353">
        <v>126980</v>
      </c>
      <c r="E4353">
        <v>126980</v>
      </c>
    </row>
    <row r="4354" spans="1:5" x14ac:dyDescent="0.25">
      <c r="A4354" s="2">
        <v>45729.5625</v>
      </c>
      <c r="B4354">
        <v>126940</v>
      </c>
      <c r="C4354">
        <v>127100</v>
      </c>
      <c r="D4354">
        <v>126905</v>
      </c>
      <c r="E4354">
        <v>127055</v>
      </c>
    </row>
    <row r="4355" spans="1:5" x14ac:dyDescent="0.25">
      <c r="A4355" s="2">
        <v>45729.559027777781</v>
      </c>
      <c r="B4355">
        <v>126935</v>
      </c>
      <c r="C4355">
        <v>126995</v>
      </c>
      <c r="D4355">
        <v>126900</v>
      </c>
      <c r="E4355">
        <v>126940</v>
      </c>
    </row>
    <row r="4356" spans="1:5" x14ac:dyDescent="0.25">
      <c r="A4356" s="2">
        <v>45729.555555555555</v>
      </c>
      <c r="B4356">
        <v>126905</v>
      </c>
      <c r="C4356">
        <v>126965</v>
      </c>
      <c r="D4356">
        <v>126890</v>
      </c>
      <c r="E4356">
        <v>126940</v>
      </c>
    </row>
    <row r="4357" spans="1:5" x14ac:dyDescent="0.25">
      <c r="A4357" s="2">
        <v>45729.552083333336</v>
      </c>
      <c r="B4357">
        <v>126805</v>
      </c>
      <c r="C4357">
        <v>126925</v>
      </c>
      <c r="D4357">
        <v>126795</v>
      </c>
      <c r="E4357">
        <v>126905</v>
      </c>
    </row>
    <row r="4358" spans="1:5" x14ac:dyDescent="0.25">
      <c r="A4358" s="2">
        <v>45729.548611111109</v>
      </c>
      <c r="B4358">
        <v>126875</v>
      </c>
      <c r="C4358">
        <v>126900</v>
      </c>
      <c r="D4358">
        <v>126765</v>
      </c>
      <c r="E4358">
        <v>126800</v>
      </c>
    </row>
    <row r="4359" spans="1:5" x14ac:dyDescent="0.25">
      <c r="A4359" s="2">
        <v>45729.545138888891</v>
      </c>
      <c r="B4359">
        <v>126825</v>
      </c>
      <c r="C4359">
        <v>126935</v>
      </c>
      <c r="D4359">
        <v>126755</v>
      </c>
      <c r="E4359">
        <v>126875</v>
      </c>
    </row>
    <row r="4360" spans="1:5" x14ac:dyDescent="0.25">
      <c r="A4360" s="2">
        <v>45729.541666666664</v>
      </c>
      <c r="B4360">
        <v>126775</v>
      </c>
      <c r="C4360">
        <v>126850</v>
      </c>
      <c r="D4360">
        <v>126745</v>
      </c>
      <c r="E4360">
        <v>126825</v>
      </c>
    </row>
    <row r="4361" spans="1:5" x14ac:dyDescent="0.25">
      <c r="A4361" s="2">
        <v>45729.538194444445</v>
      </c>
      <c r="B4361">
        <v>126835</v>
      </c>
      <c r="C4361">
        <v>126845</v>
      </c>
      <c r="D4361">
        <v>126710</v>
      </c>
      <c r="E4361">
        <v>126780</v>
      </c>
    </row>
    <row r="4362" spans="1:5" x14ac:dyDescent="0.25">
      <c r="A4362" s="2">
        <v>45729.534722222219</v>
      </c>
      <c r="B4362">
        <v>126825</v>
      </c>
      <c r="C4362">
        <v>126890</v>
      </c>
      <c r="D4362">
        <v>126750</v>
      </c>
      <c r="E4362">
        <v>126835</v>
      </c>
    </row>
    <row r="4363" spans="1:5" x14ac:dyDescent="0.25">
      <c r="A4363" s="2">
        <v>45729.53125</v>
      </c>
      <c r="B4363">
        <v>126770</v>
      </c>
      <c r="C4363">
        <v>126835</v>
      </c>
      <c r="D4363">
        <v>126665</v>
      </c>
      <c r="E4363">
        <v>126830</v>
      </c>
    </row>
    <row r="4364" spans="1:5" x14ac:dyDescent="0.25">
      <c r="A4364" s="2">
        <v>45729.527777777781</v>
      </c>
      <c r="B4364">
        <v>126760</v>
      </c>
      <c r="C4364">
        <v>126865</v>
      </c>
      <c r="D4364">
        <v>126665</v>
      </c>
      <c r="E4364">
        <v>126765</v>
      </c>
    </row>
    <row r="4365" spans="1:5" x14ac:dyDescent="0.25">
      <c r="A4365" s="2">
        <v>45729.524305555555</v>
      </c>
      <c r="B4365">
        <v>126765</v>
      </c>
      <c r="C4365">
        <v>126815</v>
      </c>
      <c r="D4365">
        <v>126700</v>
      </c>
      <c r="E4365">
        <v>126760</v>
      </c>
    </row>
    <row r="4366" spans="1:5" x14ac:dyDescent="0.25">
      <c r="A4366" s="2">
        <v>45729.520833333336</v>
      </c>
      <c r="B4366">
        <v>126780</v>
      </c>
      <c r="C4366">
        <v>126885</v>
      </c>
      <c r="D4366">
        <v>126750</v>
      </c>
      <c r="E4366">
        <v>126770</v>
      </c>
    </row>
    <row r="4367" spans="1:5" x14ac:dyDescent="0.25">
      <c r="A4367" s="2">
        <v>45729.517361111109</v>
      </c>
      <c r="B4367">
        <v>126805</v>
      </c>
      <c r="C4367">
        <v>126895</v>
      </c>
      <c r="D4367">
        <v>126690</v>
      </c>
      <c r="E4367">
        <v>126785</v>
      </c>
    </row>
    <row r="4368" spans="1:5" x14ac:dyDescent="0.25">
      <c r="A4368" s="2">
        <v>45729.513888888891</v>
      </c>
      <c r="B4368">
        <v>126630</v>
      </c>
      <c r="C4368">
        <v>126840</v>
      </c>
      <c r="D4368">
        <v>126600</v>
      </c>
      <c r="E4368">
        <v>126800</v>
      </c>
    </row>
    <row r="4369" spans="1:5" x14ac:dyDescent="0.25">
      <c r="A4369" s="2">
        <v>45729.510416666664</v>
      </c>
      <c r="B4369">
        <v>126565</v>
      </c>
      <c r="C4369">
        <v>126655</v>
      </c>
      <c r="D4369">
        <v>126510</v>
      </c>
      <c r="E4369">
        <v>126630</v>
      </c>
    </row>
    <row r="4370" spans="1:5" x14ac:dyDescent="0.25">
      <c r="A4370" s="2">
        <v>45729.506944444445</v>
      </c>
      <c r="B4370">
        <v>126500</v>
      </c>
      <c r="C4370">
        <v>126575</v>
      </c>
      <c r="D4370">
        <v>126425</v>
      </c>
      <c r="E4370">
        <v>126570</v>
      </c>
    </row>
    <row r="4371" spans="1:5" x14ac:dyDescent="0.25">
      <c r="A4371" s="2">
        <v>45729.503472222219</v>
      </c>
      <c r="B4371">
        <v>126610</v>
      </c>
      <c r="C4371">
        <v>126650</v>
      </c>
      <c r="D4371">
        <v>126495</v>
      </c>
      <c r="E4371">
        <v>126500</v>
      </c>
    </row>
    <row r="4372" spans="1:5" x14ac:dyDescent="0.25">
      <c r="A4372" s="2">
        <v>45729.5</v>
      </c>
      <c r="B4372">
        <v>126660</v>
      </c>
      <c r="C4372">
        <v>126745</v>
      </c>
      <c r="D4372">
        <v>126560</v>
      </c>
      <c r="E4372">
        <v>126605</v>
      </c>
    </row>
    <row r="4373" spans="1:5" x14ac:dyDescent="0.25">
      <c r="A4373" s="2">
        <v>45729.496527777781</v>
      </c>
      <c r="B4373">
        <v>126760</v>
      </c>
      <c r="C4373">
        <v>126770</v>
      </c>
      <c r="D4373">
        <v>126560</v>
      </c>
      <c r="E4373">
        <v>126665</v>
      </c>
    </row>
    <row r="4374" spans="1:5" x14ac:dyDescent="0.25">
      <c r="A4374" s="2">
        <v>45729.493055555555</v>
      </c>
      <c r="B4374">
        <v>126665</v>
      </c>
      <c r="C4374">
        <v>126765</v>
      </c>
      <c r="D4374">
        <v>126655</v>
      </c>
      <c r="E4374">
        <v>126760</v>
      </c>
    </row>
    <row r="4375" spans="1:5" x14ac:dyDescent="0.25">
      <c r="A4375" s="2">
        <v>45729.489583333336</v>
      </c>
      <c r="B4375">
        <v>126660</v>
      </c>
      <c r="C4375">
        <v>126735</v>
      </c>
      <c r="D4375">
        <v>126625</v>
      </c>
      <c r="E4375">
        <v>126665</v>
      </c>
    </row>
    <row r="4376" spans="1:5" x14ac:dyDescent="0.25">
      <c r="A4376" s="2">
        <v>45729.486111111109</v>
      </c>
      <c r="B4376">
        <v>126550</v>
      </c>
      <c r="C4376">
        <v>126750</v>
      </c>
      <c r="D4376">
        <v>126550</v>
      </c>
      <c r="E4376">
        <v>126655</v>
      </c>
    </row>
    <row r="4377" spans="1:5" x14ac:dyDescent="0.25">
      <c r="A4377" s="2">
        <v>45729.482638888891</v>
      </c>
      <c r="B4377">
        <v>126395</v>
      </c>
      <c r="C4377">
        <v>126570</v>
      </c>
      <c r="D4377">
        <v>126390</v>
      </c>
      <c r="E4377">
        <v>126555</v>
      </c>
    </row>
    <row r="4378" spans="1:5" x14ac:dyDescent="0.25">
      <c r="A4378" s="2">
        <v>45729.479166666664</v>
      </c>
      <c r="B4378">
        <v>126380</v>
      </c>
      <c r="C4378">
        <v>126475</v>
      </c>
      <c r="D4378">
        <v>126320</v>
      </c>
      <c r="E4378">
        <v>126395</v>
      </c>
    </row>
    <row r="4379" spans="1:5" x14ac:dyDescent="0.25">
      <c r="A4379" s="2">
        <v>45729.475694444445</v>
      </c>
      <c r="B4379">
        <v>126240</v>
      </c>
      <c r="C4379">
        <v>126450</v>
      </c>
      <c r="D4379">
        <v>126240</v>
      </c>
      <c r="E4379">
        <v>126385</v>
      </c>
    </row>
    <row r="4380" spans="1:5" x14ac:dyDescent="0.25">
      <c r="A4380" s="2">
        <v>45729.472222222219</v>
      </c>
      <c r="B4380">
        <v>126090</v>
      </c>
      <c r="C4380">
        <v>126275</v>
      </c>
      <c r="D4380">
        <v>125980</v>
      </c>
      <c r="E4380">
        <v>126240</v>
      </c>
    </row>
    <row r="4381" spans="1:5" x14ac:dyDescent="0.25">
      <c r="A4381" s="2">
        <v>45729.46875</v>
      </c>
      <c r="B4381">
        <v>125865</v>
      </c>
      <c r="C4381">
        <v>126120</v>
      </c>
      <c r="D4381">
        <v>125830</v>
      </c>
      <c r="E4381">
        <v>126095</v>
      </c>
    </row>
    <row r="4382" spans="1:5" x14ac:dyDescent="0.25">
      <c r="A4382" s="2">
        <v>45729.465277777781</v>
      </c>
      <c r="B4382">
        <v>125755</v>
      </c>
      <c r="C4382">
        <v>125930</v>
      </c>
      <c r="D4382">
        <v>125640</v>
      </c>
      <c r="E4382">
        <v>125860</v>
      </c>
    </row>
    <row r="4383" spans="1:5" x14ac:dyDescent="0.25">
      <c r="A4383" s="2">
        <v>45729.461805555555</v>
      </c>
      <c r="B4383">
        <v>125385</v>
      </c>
      <c r="C4383">
        <v>125805</v>
      </c>
      <c r="D4383">
        <v>125370</v>
      </c>
      <c r="E4383">
        <v>125760</v>
      </c>
    </row>
    <row r="4384" spans="1:5" x14ac:dyDescent="0.25">
      <c r="A4384" s="2">
        <v>45729.458333333336</v>
      </c>
      <c r="B4384">
        <v>125090</v>
      </c>
      <c r="C4384">
        <v>125460</v>
      </c>
      <c r="D4384">
        <v>125040</v>
      </c>
      <c r="E4384">
        <v>125385</v>
      </c>
    </row>
    <row r="4385" spans="1:5" x14ac:dyDescent="0.25">
      <c r="A4385" s="2">
        <v>45729.454861111109</v>
      </c>
      <c r="B4385">
        <v>125245</v>
      </c>
      <c r="C4385">
        <v>125280</v>
      </c>
      <c r="D4385">
        <v>125045</v>
      </c>
      <c r="E4385">
        <v>125090</v>
      </c>
    </row>
    <row r="4386" spans="1:5" x14ac:dyDescent="0.25">
      <c r="A4386" s="2">
        <v>45729.451388888891</v>
      </c>
      <c r="B4386">
        <v>125095</v>
      </c>
      <c r="C4386">
        <v>125285</v>
      </c>
      <c r="D4386">
        <v>125045</v>
      </c>
      <c r="E4386">
        <v>125245</v>
      </c>
    </row>
    <row r="4387" spans="1:5" x14ac:dyDescent="0.25">
      <c r="A4387" s="2">
        <v>45729.447916666664</v>
      </c>
      <c r="B4387">
        <v>125160</v>
      </c>
      <c r="C4387">
        <v>125300</v>
      </c>
      <c r="D4387">
        <v>125090</v>
      </c>
      <c r="E4387">
        <v>125100</v>
      </c>
    </row>
    <row r="4388" spans="1:5" x14ac:dyDescent="0.25">
      <c r="A4388" s="2">
        <v>45729.444444444445</v>
      </c>
      <c r="B4388">
        <v>125315</v>
      </c>
      <c r="C4388">
        <v>125400</v>
      </c>
      <c r="D4388">
        <v>125155</v>
      </c>
      <c r="E4388">
        <v>125155</v>
      </c>
    </row>
    <row r="4389" spans="1:5" x14ac:dyDescent="0.25">
      <c r="A4389" s="2">
        <v>45729.440972222219</v>
      </c>
      <c r="B4389">
        <v>125330</v>
      </c>
      <c r="C4389">
        <v>125400</v>
      </c>
      <c r="D4389">
        <v>125145</v>
      </c>
      <c r="E4389">
        <v>125320</v>
      </c>
    </row>
    <row r="4390" spans="1:5" x14ac:dyDescent="0.25">
      <c r="A4390" s="2">
        <v>45729.4375</v>
      </c>
      <c r="B4390">
        <v>124970</v>
      </c>
      <c r="C4390">
        <v>125410</v>
      </c>
      <c r="D4390">
        <v>124955</v>
      </c>
      <c r="E4390">
        <v>125335</v>
      </c>
    </row>
    <row r="4391" spans="1:5" x14ac:dyDescent="0.25">
      <c r="A4391" s="2">
        <v>45729.434027777781</v>
      </c>
      <c r="B4391">
        <v>124970</v>
      </c>
      <c r="C4391">
        <v>125025</v>
      </c>
      <c r="D4391">
        <v>124820</v>
      </c>
      <c r="E4391">
        <v>124970</v>
      </c>
    </row>
    <row r="4392" spans="1:5" x14ac:dyDescent="0.25">
      <c r="A4392" s="2">
        <v>45729.430555555555</v>
      </c>
      <c r="B4392">
        <v>124990</v>
      </c>
      <c r="C4392">
        <v>125040</v>
      </c>
      <c r="D4392">
        <v>124930</v>
      </c>
      <c r="E4392">
        <v>124970</v>
      </c>
    </row>
    <row r="4393" spans="1:5" x14ac:dyDescent="0.25">
      <c r="A4393" s="2">
        <v>45729.427083333336</v>
      </c>
      <c r="B4393">
        <v>125060</v>
      </c>
      <c r="C4393">
        <v>125140</v>
      </c>
      <c r="D4393">
        <v>124965</v>
      </c>
      <c r="E4393">
        <v>124990</v>
      </c>
    </row>
    <row r="4394" spans="1:5" x14ac:dyDescent="0.25">
      <c r="A4394" s="2">
        <v>45729.423611111109</v>
      </c>
      <c r="B4394">
        <v>125080</v>
      </c>
      <c r="C4394">
        <v>125095</v>
      </c>
      <c r="D4394">
        <v>124855</v>
      </c>
      <c r="E4394">
        <v>125065</v>
      </c>
    </row>
    <row r="4395" spans="1:5" x14ac:dyDescent="0.25">
      <c r="A4395" s="2">
        <v>45729.420138888891</v>
      </c>
      <c r="B4395">
        <v>125210</v>
      </c>
      <c r="C4395">
        <v>125240</v>
      </c>
      <c r="D4395">
        <v>125015</v>
      </c>
      <c r="E4395">
        <v>125085</v>
      </c>
    </row>
    <row r="4396" spans="1:5" x14ac:dyDescent="0.25">
      <c r="A4396" s="2">
        <v>45729.416666666664</v>
      </c>
      <c r="B4396">
        <v>125535</v>
      </c>
      <c r="C4396">
        <v>125650</v>
      </c>
      <c r="D4396">
        <v>125125</v>
      </c>
      <c r="E4396">
        <v>125205</v>
      </c>
    </row>
    <row r="4397" spans="1:5" x14ac:dyDescent="0.25">
      <c r="A4397" s="2">
        <v>45729.413194444445</v>
      </c>
      <c r="B4397">
        <v>125565</v>
      </c>
      <c r="C4397">
        <v>125630</v>
      </c>
      <c r="D4397">
        <v>125525</v>
      </c>
      <c r="E4397">
        <v>125535</v>
      </c>
    </row>
    <row r="4398" spans="1:5" x14ac:dyDescent="0.25">
      <c r="A4398" s="2">
        <v>45729.409722222219</v>
      </c>
      <c r="B4398">
        <v>125535</v>
      </c>
      <c r="C4398">
        <v>125605</v>
      </c>
      <c r="D4398">
        <v>125515</v>
      </c>
      <c r="E4398">
        <v>125560</v>
      </c>
    </row>
    <row r="4399" spans="1:5" x14ac:dyDescent="0.25">
      <c r="A4399" s="2">
        <v>45729.40625</v>
      </c>
      <c r="B4399">
        <v>125585</v>
      </c>
      <c r="C4399">
        <v>125665</v>
      </c>
      <c r="D4399">
        <v>125520</v>
      </c>
      <c r="E4399">
        <v>125535</v>
      </c>
    </row>
    <row r="4400" spans="1:5" x14ac:dyDescent="0.25">
      <c r="A4400" s="2">
        <v>45729.402777777781</v>
      </c>
      <c r="B4400">
        <v>125705</v>
      </c>
      <c r="C4400">
        <v>125770</v>
      </c>
      <c r="D4400">
        <v>125580</v>
      </c>
      <c r="E4400">
        <v>125585</v>
      </c>
    </row>
    <row r="4401" spans="1:5" x14ac:dyDescent="0.25">
      <c r="A4401" s="2">
        <v>45729.399305555555</v>
      </c>
      <c r="B4401">
        <v>125585</v>
      </c>
      <c r="C4401">
        <v>125715</v>
      </c>
      <c r="D4401">
        <v>125520</v>
      </c>
      <c r="E4401">
        <v>125710</v>
      </c>
    </row>
    <row r="4402" spans="1:5" x14ac:dyDescent="0.25">
      <c r="A4402" s="2">
        <v>45729.395833333336</v>
      </c>
      <c r="B4402">
        <v>125245</v>
      </c>
      <c r="C4402">
        <v>125600</v>
      </c>
      <c r="D4402">
        <v>125245</v>
      </c>
      <c r="E4402">
        <v>125585</v>
      </c>
    </row>
    <row r="4403" spans="1:5" x14ac:dyDescent="0.25">
      <c r="A4403" s="2">
        <v>45729.392361111109</v>
      </c>
      <c r="B4403">
        <v>125265</v>
      </c>
      <c r="C4403">
        <v>125340</v>
      </c>
      <c r="D4403">
        <v>125185</v>
      </c>
      <c r="E4403">
        <v>125250</v>
      </c>
    </row>
    <row r="4404" spans="1:5" x14ac:dyDescent="0.25">
      <c r="A4404" s="2">
        <v>45729.388888888891</v>
      </c>
      <c r="B4404">
        <v>125020</v>
      </c>
      <c r="C4404">
        <v>125315</v>
      </c>
      <c r="D4404">
        <v>124985</v>
      </c>
      <c r="E4404">
        <v>125270</v>
      </c>
    </row>
    <row r="4405" spans="1:5" x14ac:dyDescent="0.25">
      <c r="A4405" s="2">
        <v>45729.385416666664</v>
      </c>
      <c r="B4405">
        <v>125045</v>
      </c>
      <c r="C4405">
        <v>125075</v>
      </c>
      <c r="D4405">
        <v>124970</v>
      </c>
      <c r="E4405">
        <v>125025</v>
      </c>
    </row>
    <row r="4406" spans="1:5" x14ac:dyDescent="0.25">
      <c r="A4406" s="2">
        <v>45729.381944444445</v>
      </c>
      <c r="B4406">
        <v>124915</v>
      </c>
      <c r="C4406">
        <v>125065</v>
      </c>
      <c r="D4406">
        <v>124885</v>
      </c>
      <c r="E4406">
        <v>125045</v>
      </c>
    </row>
    <row r="4407" spans="1:5" x14ac:dyDescent="0.25">
      <c r="A4407" s="2">
        <v>45729.378472222219</v>
      </c>
      <c r="B4407">
        <v>124840</v>
      </c>
      <c r="C4407">
        <v>124990</v>
      </c>
      <c r="D4407">
        <v>124810</v>
      </c>
      <c r="E4407">
        <v>124915</v>
      </c>
    </row>
    <row r="4408" spans="1:5" x14ac:dyDescent="0.25">
      <c r="A4408" s="2">
        <v>45729.375</v>
      </c>
      <c r="B4408">
        <v>124825</v>
      </c>
      <c r="C4408">
        <v>125125</v>
      </c>
      <c r="D4408">
        <v>124655</v>
      </c>
      <c r="E4408">
        <v>124845</v>
      </c>
    </row>
    <row r="4409" spans="1:5" x14ac:dyDescent="0.25">
      <c r="A4409" s="2">
        <v>45728.763888888891</v>
      </c>
      <c r="B4409">
        <v>125200</v>
      </c>
      <c r="C4409">
        <v>125210</v>
      </c>
      <c r="D4409">
        <v>125025</v>
      </c>
      <c r="E4409">
        <v>125025</v>
      </c>
    </row>
    <row r="4410" spans="1:5" x14ac:dyDescent="0.25">
      <c r="A4410" s="2">
        <v>45728.760416666664</v>
      </c>
      <c r="B4410">
        <v>125150</v>
      </c>
      <c r="C4410">
        <v>125245</v>
      </c>
      <c r="D4410">
        <v>125120</v>
      </c>
      <c r="E4410">
        <v>125200</v>
      </c>
    </row>
    <row r="4411" spans="1:5" x14ac:dyDescent="0.25">
      <c r="A4411" s="2">
        <v>45728.756944444445</v>
      </c>
      <c r="B4411">
        <v>125210</v>
      </c>
      <c r="C4411">
        <v>125215</v>
      </c>
      <c r="D4411">
        <v>125110</v>
      </c>
      <c r="E4411">
        <v>125155</v>
      </c>
    </row>
    <row r="4412" spans="1:5" x14ac:dyDescent="0.25">
      <c r="A4412" s="2">
        <v>45728.753472222219</v>
      </c>
      <c r="B4412">
        <v>125195</v>
      </c>
      <c r="C4412">
        <v>125260</v>
      </c>
      <c r="D4412">
        <v>125190</v>
      </c>
      <c r="E4412">
        <v>125210</v>
      </c>
    </row>
    <row r="4413" spans="1:5" x14ac:dyDescent="0.25">
      <c r="A4413" s="2">
        <v>45728.75</v>
      </c>
      <c r="B4413">
        <v>125160</v>
      </c>
      <c r="C4413">
        <v>125200</v>
      </c>
      <c r="D4413">
        <v>125140</v>
      </c>
      <c r="E4413">
        <v>125195</v>
      </c>
    </row>
    <row r="4414" spans="1:5" x14ac:dyDescent="0.25">
      <c r="A4414" s="2">
        <v>45728.746527777781</v>
      </c>
      <c r="B4414">
        <v>125205</v>
      </c>
      <c r="C4414">
        <v>125205</v>
      </c>
      <c r="D4414">
        <v>125140</v>
      </c>
      <c r="E4414">
        <v>125150</v>
      </c>
    </row>
    <row r="4415" spans="1:5" x14ac:dyDescent="0.25">
      <c r="A4415" s="2">
        <v>45728.743055555555</v>
      </c>
      <c r="B4415">
        <v>125210</v>
      </c>
      <c r="C4415">
        <v>125240</v>
      </c>
      <c r="D4415">
        <v>125185</v>
      </c>
      <c r="E4415">
        <v>125200</v>
      </c>
    </row>
    <row r="4416" spans="1:5" x14ac:dyDescent="0.25">
      <c r="A4416" s="2">
        <v>45728.739583333336</v>
      </c>
      <c r="B4416">
        <v>125175</v>
      </c>
      <c r="C4416">
        <v>125240</v>
      </c>
      <c r="D4416">
        <v>125155</v>
      </c>
      <c r="E4416">
        <v>125210</v>
      </c>
    </row>
    <row r="4417" spans="1:5" x14ac:dyDescent="0.25">
      <c r="A4417" s="2">
        <v>45728.736111111109</v>
      </c>
      <c r="B4417">
        <v>125140</v>
      </c>
      <c r="C4417">
        <v>125250</v>
      </c>
      <c r="D4417">
        <v>125140</v>
      </c>
      <c r="E4417">
        <v>125175</v>
      </c>
    </row>
    <row r="4418" spans="1:5" x14ac:dyDescent="0.25">
      <c r="A4418" s="2">
        <v>45728.732638888891</v>
      </c>
      <c r="B4418">
        <v>125095</v>
      </c>
      <c r="C4418">
        <v>125150</v>
      </c>
      <c r="D4418">
        <v>125085</v>
      </c>
      <c r="E4418">
        <v>125140</v>
      </c>
    </row>
    <row r="4419" spans="1:5" x14ac:dyDescent="0.25">
      <c r="A4419" s="2">
        <v>45728.729166666664</v>
      </c>
      <c r="B4419">
        <v>125190</v>
      </c>
      <c r="C4419">
        <v>125210</v>
      </c>
      <c r="D4419">
        <v>125070</v>
      </c>
      <c r="E4419">
        <v>125090</v>
      </c>
    </row>
    <row r="4420" spans="1:5" x14ac:dyDescent="0.25">
      <c r="A4420" s="2">
        <v>45728.725694444445</v>
      </c>
      <c r="B4420">
        <v>125180</v>
      </c>
      <c r="C4420">
        <v>125270</v>
      </c>
      <c r="D4420">
        <v>125150</v>
      </c>
      <c r="E4420">
        <v>125190</v>
      </c>
    </row>
    <row r="4421" spans="1:5" x14ac:dyDescent="0.25">
      <c r="A4421" s="2">
        <v>45728.722222222219</v>
      </c>
      <c r="B4421">
        <v>125065</v>
      </c>
      <c r="C4421">
        <v>125230</v>
      </c>
      <c r="D4421">
        <v>125055</v>
      </c>
      <c r="E4421">
        <v>125175</v>
      </c>
    </row>
    <row r="4422" spans="1:5" x14ac:dyDescent="0.25">
      <c r="A4422" s="2">
        <v>45728.71875</v>
      </c>
      <c r="B4422">
        <v>125140</v>
      </c>
      <c r="C4422">
        <v>125190</v>
      </c>
      <c r="D4422">
        <v>125040</v>
      </c>
      <c r="E4422">
        <v>125065</v>
      </c>
    </row>
    <row r="4423" spans="1:5" x14ac:dyDescent="0.25">
      <c r="A4423" s="2">
        <v>45728.715277777781</v>
      </c>
      <c r="B4423">
        <v>125130</v>
      </c>
      <c r="C4423">
        <v>125270</v>
      </c>
      <c r="D4423">
        <v>125120</v>
      </c>
      <c r="E4423">
        <v>125145</v>
      </c>
    </row>
    <row r="4424" spans="1:5" x14ac:dyDescent="0.25">
      <c r="A4424" s="2">
        <v>45728.711805555555</v>
      </c>
      <c r="B4424">
        <v>125200</v>
      </c>
      <c r="C4424">
        <v>125245</v>
      </c>
      <c r="D4424">
        <v>125085</v>
      </c>
      <c r="E4424">
        <v>125130</v>
      </c>
    </row>
    <row r="4425" spans="1:5" x14ac:dyDescent="0.25">
      <c r="A4425" s="2">
        <v>45728.708333333336</v>
      </c>
      <c r="B4425">
        <v>125230</v>
      </c>
      <c r="C4425">
        <v>125300</v>
      </c>
      <c r="D4425">
        <v>125160</v>
      </c>
      <c r="E4425">
        <v>125205</v>
      </c>
    </row>
    <row r="4426" spans="1:5" x14ac:dyDescent="0.25">
      <c r="A4426" s="2">
        <v>45728.704861111109</v>
      </c>
      <c r="B4426">
        <v>125300</v>
      </c>
      <c r="C4426">
        <v>125335</v>
      </c>
      <c r="D4426">
        <v>125210</v>
      </c>
      <c r="E4426">
        <v>125230</v>
      </c>
    </row>
    <row r="4427" spans="1:5" x14ac:dyDescent="0.25">
      <c r="A4427" s="2">
        <v>45728.701388888891</v>
      </c>
      <c r="B4427">
        <v>125370</v>
      </c>
      <c r="C4427">
        <v>125390</v>
      </c>
      <c r="D4427">
        <v>125175</v>
      </c>
      <c r="E4427">
        <v>125295</v>
      </c>
    </row>
    <row r="4428" spans="1:5" x14ac:dyDescent="0.25">
      <c r="A4428" s="2">
        <v>45728.697916666664</v>
      </c>
      <c r="B4428">
        <v>125260</v>
      </c>
      <c r="C4428">
        <v>125385</v>
      </c>
      <c r="D4428">
        <v>125210</v>
      </c>
      <c r="E4428">
        <v>125370</v>
      </c>
    </row>
    <row r="4429" spans="1:5" x14ac:dyDescent="0.25">
      <c r="A4429" s="2">
        <v>45728.694444444445</v>
      </c>
      <c r="B4429">
        <v>125205</v>
      </c>
      <c r="C4429">
        <v>125350</v>
      </c>
      <c r="D4429">
        <v>125160</v>
      </c>
      <c r="E4429">
        <v>125255</v>
      </c>
    </row>
    <row r="4430" spans="1:5" x14ac:dyDescent="0.25">
      <c r="A4430" s="2">
        <v>45728.690972222219</v>
      </c>
      <c r="B4430">
        <v>125075</v>
      </c>
      <c r="C4430">
        <v>125250</v>
      </c>
      <c r="D4430">
        <v>125065</v>
      </c>
      <c r="E4430">
        <v>125205</v>
      </c>
    </row>
    <row r="4431" spans="1:5" x14ac:dyDescent="0.25">
      <c r="A4431" s="2">
        <v>45728.6875</v>
      </c>
      <c r="B4431">
        <v>124975</v>
      </c>
      <c r="C4431">
        <v>125120</v>
      </c>
      <c r="D4431">
        <v>124965</v>
      </c>
      <c r="E4431">
        <v>125080</v>
      </c>
    </row>
    <row r="4432" spans="1:5" x14ac:dyDescent="0.25">
      <c r="A4432" s="2">
        <v>45728.684027777781</v>
      </c>
      <c r="B4432">
        <v>124945</v>
      </c>
      <c r="C4432">
        <v>125030</v>
      </c>
      <c r="D4432">
        <v>124925</v>
      </c>
      <c r="E4432">
        <v>124975</v>
      </c>
    </row>
    <row r="4433" spans="1:5" x14ac:dyDescent="0.25">
      <c r="A4433" s="2">
        <v>45728.680555555555</v>
      </c>
      <c r="B4433">
        <v>124990</v>
      </c>
      <c r="C4433">
        <v>125015</v>
      </c>
      <c r="D4433">
        <v>124940</v>
      </c>
      <c r="E4433">
        <v>124945</v>
      </c>
    </row>
    <row r="4434" spans="1:5" x14ac:dyDescent="0.25">
      <c r="A4434" s="2">
        <v>45728.677083333336</v>
      </c>
      <c r="B4434">
        <v>124905</v>
      </c>
      <c r="C4434">
        <v>125040</v>
      </c>
      <c r="D4434">
        <v>124855</v>
      </c>
      <c r="E4434">
        <v>124990</v>
      </c>
    </row>
    <row r="4435" spans="1:5" x14ac:dyDescent="0.25">
      <c r="A4435" s="2">
        <v>45728.673611111109</v>
      </c>
      <c r="B4435">
        <v>124925</v>
      </c>
      <c r="C4435">
        <v>124995</v>
      </c>
      <c r="D4435">
        <v>124865</v>
      </c>
      <c r="E4435">
        <v>124905</v>
      </c>
    </row>
    <row r="4436" spans="1:5" x14ac:dyDescent="0.25">
      <c r="A4436" s="2">
        <v>45728.670138888891</v>
      </c>
      <c r="B4436">
        <v>124865</v>
      </c>
      <c r="C4436">
        <v>124965</v>
      </c>
      <c r="D4436">
        <v>124825</v>
      </c>
      <c r="E4436">
        <v>124925</v>
      </c>
    </row>
    <row r="4437" spans="1:5" x14ac:dyDescent="0.25">
      <c r="A4437" s="2">
        <v>45728.666666666664</v>
      </c>
      <c r="B4437">
        <v>124750</v>
      </c>
      <c r="C4437">
        <v>124910</v>
      </c>
      <c r="D4437">
        <v>124720</v>
      </c>
      <c r="E4437">
        <v>124865</v>
      </c>
    </row>
    <row r="4438" spans="1:5" x14ac:dyDescent="0.25">
      <c r="A4438" s="2">
        <v>45728.663194444445</v>
      </c>
      <c r="B4438">
        <v>124825</v>
      </c>
      <c r="C4438">
        <v>124875</v>
      </c>
      <c r="D4438">
        <v>124735</v>
      </c>
      <c r="E4438">
        <v>124750</v>
      </c>
    </row>
    <row r="4439" spans="1:5" x14ac:dyDescent="0.25">
      <c r="A4439" s="2">
        <v>45728.659722222219</v>
      </c>
      <c r="B4439">
        <v>124915</v>
      </c>
      <c r="C4439">
        <v>124990</v>
      </c>
      <c r="D4439">
        <v>124770</v>
      </c>
      <c r="E4439">
        <v>124830</v>
      </c>
    </row>
    <row r="4440" spans="1:5" x14ac:dyDescent="0.25">
      <c r="A4440" s="2">
        <v>45728.65625</v>
      </c>
      <c r="B4440">
        <v>124935</v>
      </c>
      <c r="C4440">
        <v>125040</v>
      </c>
      <c r="D4440">
        <v>124875</v>
      </c>
      <c r="E4440">
        <v>124920</v>
      </c>
    </row>
    <row r="4441" spans="1:5" x14ac:dyDescent="0.25">
      <c r="A4441" s="2">
        <v>45728.652777777781</v>
      </c>
      <c r="B4441">
        <v>124935</v>
      </c>
      <c r="C4441">
        <v>125045</v>
      </c>
      <c r="D4441">
        <v>124925</v>
      </c>
      <c r="E4441">
        <v>124940</v>
      </c>
    </row>
    <row r="4442" spans="1:5" x14ac:dyDescent="0.25">
      <c r="A4442" s="2">
        <v>45728.649305555555</v>
      </c>
      <c r="B4442">
        <v>124845</v>
      </c>
      <c r="C4442">
        <v>125200</v>
      </c>
      <c r="D4442">
        <v>124750</v>
      </c>
      <c r="E4442">
        <v>124935</v>
      </c>
    </row>
    <row r="4443" spans="1:5" x14ac:dyDescent="0.25">
      <c r="A4443" s="2">
        <v>45728.645833333336</v>
      </c>
      <c r="B4443">
        <v>124705</v>
      </c>
      <c r="C4443">
        <v>124880</v>
      </c>
      <c r="D4443">
        <v>124645</v>
      </c>
      <c r="E4443">
        <v>124845</v>
      </c>
    </row>
    <row r="4444" spans="1:5" x14ac:dyDescent="0.25">
      <c r="A4444" s="2">
        <v>45728.642361111109</v>
      </c>
      <c r="B4444">
        <v>124655</v>
      </c>
      <c r="C4444">
        <v>124730</v>
      </c>
      <c r="D4444">
        <v>124645</v>
      </c>
      <c r="E4444">
        <v>124710</v>
      </c>
    </row>
    <row r="4445" spans="1:5" x14ac:dyDescent="0.25">
      <c r="A4445" s="2">
        <v>45728.638888888891</v>
      </c>
      <c r="B4445">
        <v>124740</v>
      </c>
      <c r="C4445">
        <v>124785</v>
      </c>
      <c r="D4445">
        <v>124610</v>
      </c>
      <c r="E4445">
        <v>124660</v>
      </c>
    </row>
    <row r="4446" spans="1:5" x14ac:dyDescent="0.25">
      <c r="A4446" s="2">
        <v>45728.635416666664</v>
      </c>
      <c r="B4446">
        <v>124685</v>
      </c>
      <c r="C4446">
        <v>124795</v>
      </c>
      <c r="D4446">
        <v>124625</v>
      </c>
      <c r="E4446">
        <v>124745</v>
      </c>
    </row>
    <row r="4447" spans="1:5" x14ac:dyDescent="0.25">
      <c r="A4447" s="2">
        <v>45728.631944444445</v>
      </c>
      <c r="B4447">
        <v>124455</v>
      </c>
      <c r="C4447">
        <v>124730</v>
      </c>
      <c r="D4447">
        <v>124450</v>
      </c>
      <c r="E4447">
        <v>124685</v>
      </c>
    </row>
    <row r="4448" spans="1:5" x14ac:dyDescent="0.25">
      <c r="A4448" s="2">
        <v>45728.628472222219</v>
      </c>
      <c r="B4448">
        <v>124415</v>
      </c>
      <c r="C4448">
        <v>124530</v>
      </c>
      <c r="D4448">
        <v>124385</v>
      </c>
      <c r="E4448">
        <v>124455</v>
      </c>
    </row>
    <row r="4449" spans="1:5" x14ac:dyDescent="0.25">
      <c r="A4449" s="2">
        <v>45728.625</v>
      </c>
      <c r="B4449">
        <v>124395</v>
      </c>
      <c r="C4449">
        <v>124550</v>
      </c>
      <c r="D4449">
        <v>124395</v>
      </c>
      <c r="E4449">
        <v>124415</v>
      </c>
    </row>
    <row r="4450" spans="1:5" x14ac:dyDescent="0.25">
      <c r="A4450" s="2">
        <v>45728.621527777781</v>
      </c>
      <c r="B4450">
        <v>124515</v>
      </c>
      <c r="C4450">
        <v>124555</v>
      </c>
      <c r="D4450">
        <v>124360</v>
      </c>
      <c r="E4450">
        <v>124395</v>
      </c>
    </row>
    <row r="4451" spans="1:5" x14ac:dyDescent="0.25">
      <c r="A4451" s="2">
        <v>45728.618055555555</v>
      </c>
      <c r="B4451">
        <v>124770</v>
      </c>
      <c r="C4451">
        <v>124775</v>
      </c>
      <c r="D4451">
        <v>124510</v>
      </c>
      <c r="E4451">
        <v>124515</v>
      </c>
    </row>
    <row r="4452" spans="1:5" x14ac:dyDescent="0.25">
      <c r="A4452" s="2">
        <v>45728.614583333336</v>
      </c>
      <c r="B4452">
        <v>124725</v>
      </c>
      <c r="C4452">
        <v>124800</v>
      </c>
      <c r="D4452">
        <v>124625</v>
      </c>
      <c r="E4452">
        <v>124770</v>
      </c>
    </row>
    <row r="4453" spans="1:5" x14ac:dyDescent="0.25">
      <c r="A4453" s="2">
        <v>45728.611111111109</v>
      </c>
      <c r="B4453">
        <v>124790</v>
      </c>
      <c r="C4453">
        <v>124890</v>
      </c>
      <c r="D4453">
        <v>124705</v>
      </c>
      <c r="E4453">
        <v>124725</v>
      </c>
    </row>
    <row r="4454" spans="1:5" x14ac:dyDescent="0.25">
      <c r="A4454" s="2">
        <v>45728.607638888891</v>
      </c>
      <c r="B4454">
        <v>124900</v>
      </c>
      <c r="C4454">
        <v>124925</v>
      </c>
      <c r="D4454">
        <v>124745</v>
      </c>
      <c r="E4454">
        <v>124785</v>
      </c>
    </row>
    <row r="4455" spans="1:5" x14ac:dyDescent="0.25">
      <c r="A4455" s="2">
        <v>45728.604166666664</v>
      </c>
      <c r="B4455">
        <v>124985</v>
      </c>
      <c r="C4455">
        <v>125010</v>
      </c>
      <c r="D4455">
        <v>124895</v>
      </c>
      <c r="E4455">
        <v>124905</v>
      </c>
    </row>
    <row r="4456" spans="1:5" x14ac:dyDescent="0.25">
      <c r="A4456" s="2">
        <v>45728.600694444445</v>
      </c>
      <c r="B4456">
        <v>124980</v>
      </c>
      <c r="C4456">
        <v>125000</v>
      </c>
      <c r="D4456">
        <v>124920</v>
      </c>
      <c r="E4456">
        <v>124980</v>
      </c>
    </row>
    <row r="4457" spans="1:5" x14ac:dyDescent="0.25">
      <c r="A4457" s="2">
        <v>45728.597222222219</v>
      </c>
      <c r="B4457">
        <v>124915</v>
      </c>
      <c r="C4457">
        <v>125025</v>
      </c>
      <c r="D4457">
        <v>124875</v>
      </c>
      <c r="E4457">
        <v>124985</v>
      </c>
    </row>
    <row r="4458" spans="1:5" x14ac:dyDescent="0.25">
      <c r="A4458" s="2">
        <v>45728.59375</v>
      </c>
      <c r="B4458">
        <v>124990</v>
      </c>
      <c r="C4458">
        <v>125030</v>
      </c>
      <c r="D4458">
        <v>124905</v>
      </c>
      <c r="E4458">
        <v>124915</v>
      </c>
    </row>
    <row r="4459" spans="1:5" x14ac:dyDescent="0.25">
      <c r="A4459" s="2">
        <v>45728.590277777781</v>
      </c>
      <c r="B4459">
        <v>124905</v>
      </c>
      <c r="C4459">
        <v>125025</v>
      </c>
      <c r="D4459">
        <v>124850</v>
      </c>
      <c r="E4459">
        <v>124995</v>
      </c>
    </row>
    <row r="4460" spans="1:5" x14ac:dyDescent="0.25">
      <c r="A4460" s="2">
        <v>45728.586805555555</v>
      </c>
      <c r="B4460">
        <v>124830</v>
      </c>
      <c r="C4460">
        <v>124950</v>
      </c>
      <c r="D4460">
        <v>124775</v>
      </c>
      <c r="E4460">
        <v>124905</v>
      </c>
    </row>
    <row r="4461" spans="1:5" x14ac:dyDescent="0.25">
      <c r="A4461" s="2">
        <v>45728.583333333336</v>
      </c>
      <c r="B4461">
        <v>124945</v>
      </c>
      <c r="C4461">
        <v>124985</v>
      </c>
      <c r="D4461">
        <v>124810</v>
      </c>
      <c r="E4461">
        <v>124835</v>
      </c>
    </row>
    <row r="4462" spans="1:5" x14ac:dyDescent="0.25">
      <c r="A4462" s="2">
        <v>45728.579861111109</v>
      </c>
      <c r="B4462">
        <v>125185</v>
      </c>
      <c r="C4462">
        <v>125215</v>
      </c>
      <c r="D4462">
        <v>124935</v>
      </c>
      <c r="E4462">
        <v>124945</v>
      </c>
    </row>
    <row r="4463" spans="1:5" x14ac:dyDescent="0.25">
      <c r="A4463" s="2">
        <v>45728.576388888891</v>
      </c>
      <c r="B4463">
        <v>125320</v>
      </c>
      <c r="C4463">
        <v>125345</v>
      </c>
      <c r="D4463">
        <v>125180</v>
      </c>
      <c r="E4463">
        <v>125185</v>
      </c>
    </row>
    <row r="4464" spans="1:5" x14ac:dyDescent="0.25">
      <c r="A4464" s="2">
        <v>45728.572916666664</v>
      </c>
      <c r="B4464">
        <v>125165</v>
      </c>
      <c r="C4464">
        <v>125350</v>
      </c>
      <c r="D4464">
        <v>125110</v>
      </c>
      <c r="E4464">
        <v>125315</v>
      </c>
    </row>
    <row r="4465" spans="1:5" x14ac:dyDescent="0.25">
      <c r="A4465" s="2">
        <v>45728.569444444445</v>
      </c>
      <c r="B4465">
        <v>125305</v>
      </c>
      <c r="C4465">
        <v>125310</v>
      </c>
      <c r="D4465">
        <v>125135</v>
      </c>
      <c r="E4465">
        <v>125165</v>
      </c>
    </row>
    <row r="4466" spans="1:5" x14ac:dyDescent="0.25">
      <c r="A4466" s="2">
        <v>45728.565972222219</v>
      </c>
      <c r="B4466">
        <v>125200</v>
      </c>
      <c r="C4466">
        <v>125350</v>
      </c>
      <c r="D4466">
        <v>125175</v>
      </c>
      <c r="E4466">
        <v>125300</v>
      </c>
    </row>
    <row r="4467" spans="1:5" x14ac:dyDescent="0.25">
      <c r="A4467" s="2">
        <v>45728.5625</v>
      </c>
      <c r="B4467">
        <v>125230</v>
      </c>
      <c r="C4467">
        <v>125285</v>
      </c>
      <c r="D4467">
        <v>125165</v>
      </c>
      <c r="E4467">
        <v>125200</v>
      </c>
    </row>
    <row r="4468" spans="1:5" x14ac:dyDescent="0.25">
      <c r="A4468" s="2">
        <v>45728.559027777781</v>
      </c>
      <c r="B4468">
        <v>125065</v>
      </c>
      <c r="C4468">
        <v>125245</v>
      </c>
      <c r="D4468">
        <v>125055</v>
      </c>
      <c r="E4468">
        <v>125230</v>
      </c>
    </row>
    <row r="4469" spans="1:5" x14ac:dyDescent="0.25">
      <c r="A4469" s="2">
        <v>45728.555555555555</v>
      </c>
      <c r="B4469">
        <v>125105</v>
      </c>
      <c r="C4469">
        <v>125135</v>
      </c>
      <c r="D4469">
        <v>125050</v>
      </c>
      <c r="E4469">
        <v>125065</v>
      </c>
    </row>
    <row r="4470" spans="1:5" x14ac:dyDescent="0.25">
      <c r="A4470" s="2">
        <v>45728.552083333336</v>
      </c>
      <c r="B4470">
        <v>125080</v>
      </c>
      <c r="C4470">
        <v>125110</v>
      </c>
      <c r="D4470">
        <v>124995</v>
      </c>
      <c r="E4470">
        <v>125105</v>
      </c>
    </row>
    <row r="4471" spans="1:5" x14ac:dyDescent="0.25">
      <c r="A4471" s="2">
        <v>45728.548611111109</v>
      </c>
      <c r="B4471">
        <v>124990</v>
      </c>
      <c r="C4471">
        <v>125095</v>
      </c>
      <c r="D4471">
        <v>124860</v>
      </c>
      <c r="E4471">
        <v>125085</v>
      </c>
    </row>
    <row r="4472" spans="1:5" x14ac:dyDescent="0.25">
      <c r="A4472" s="2">
        <v>45728.545138888891</v>
      </c>
      <c r="B4472">
        <v>124945</v>
      </c>
      <c r="C4472">
        <v>125010</v>
      </c>
      <c r="D4472">
        <v>124920</v>
      </c>
      <c r="E4472">
        <v>124995</v>
      </c>
    </row>
    <row r="4473" spans="1:5" x14ac:dyDescent="0.25">
      <c r="A4473" s="2">
        <v>45728.541666666664</v>
      </c>
      <c r="B4473">
        <v>125030</v>
      </c>
      <c r="C4473">
        <v>125040</v>
      </c>
      <c r="D4473">
        <v>124875</v>
      </c>
      <c r="E4473">
        <v>124945</v>
      </c>
    </row>
    <row r="4474" spans="1:5" x14ac:dyDescent="0.25">
      <c r="A4474" s="2">
        <v>45728.538194444445</v>
      </c>
      <c r="B4474">
        <v>125095</v>
      </c>
      <c r="C4474">
        <v>125115</v>
      </c>
      <c r="D4474">
        <v>124975</v>
      </c>
      <c r="E4474">
        <v>125025</v>
      </c>
    </row>
    <row r="4475" spans="1:5" x14ac:dyDescent="0.25">
      <c r="A4475" s="2">
        <v>45728.534722222219</v>
      </c>
      <c r="B4475">
        <v>125035</v>
      </c>
      <c r="C4475">
        <v>125120</v>
      </c>
      <c r="D4475">
        <v>125030</v>
      </c>
      <c r="E4475">
        <v>125090</v>
      </c>
    </row>
    <row r="4476" spans="1:5" x14ac:dyDescent="0.25">
      <c r="A4476" s="2">
        <v>45728.53125</v>
      </c>
      <c r="B4476">
        <v>124920</v>
      </c>
      <c r="C4476">
        <v>125040</v>
      </c>
      <c r="D4476">
        <v>124900</v>
      </c>
      <c r="E4476">
        <v>125040</v>
      </c>
    </row>
    <row r="4477" spans="1:5" x14ac:dyDescent="0.25">
      <c r="A4477" s="2">
        <v>45728.527777777781</v>
      </c>
      <c r="B4477">
        <v>124970</v>
      </c>
      <c r="C4477">
        <v>124980</v>
      </c>
      <c r="D4477">
        <v>124850</v>
      </c>
      <c r="E4477">
        <v>124925</v>
      </c>
    </row>
    <row r="4478" spans="1:5" x14ac:dyDescent="0.25">
      <c r="A4478" s="2">
        <v>45728.524305555555</v>
      </c>
      <c r="B4478">
        <v>125110</v>
      </c>
      <c r="C4478">
        <v>125110</v>
      </c>
      <c r="D4478">
        <v>124965</v>
      </c>
      <c r="E4478">
        <v>124970</v>
      </c>
    </row>
    <row r="4479" spans="1:5" x14ac:dyDescent="0.25">
      <c r="A4479" s="2">
        <v>45728.520833333336</v>
      </c>
      <c r="B4479">
        <v>124965</v>
      </c>
      <c r="C4479">
        <v>125135</v>
      </c>
      <c r="D4479">
        <v>124925</v>
      </c>
      <c r="E4479">
        <v>125110</v>
      </c>
    </row>
    <row r="4480" spans="1:5" x14ac:dyDescent="0.25">
      <c r="A4480" s="2">
        <v>45728.517361111109</v>
      </c>
      <c r="B4480">
        <v>125000</v>
      </c>
      <c r="C4480">
        <v>125075</v>
      </c>
      <c r="D4480">
        <v>124950</v>
      </c>
      <c r="E4480">
        <v>124970</v>
      </c>
    </row>
    <row r="4481" spans="1:5" x14ac:dyDescent="0.25">
      <c r="A4481" s="2">
        <v>45728.513888888891</v>
      </c>
      <c r="B4481">
        <v>124920</v>
      </c>
      <c r="C4481">
        <v>125050</v>
      </c>
      <c r="D4481">
        <v>124885</v>
      </c>
      <c r="E4481">
        <v>125005</v>
      </c>
    </row>
    <row r="4482" spans="1:5" x14ac:dyDescent="0.25">
      <c r="A4482" s="2">
        <v>45728.510416666664</v>
      </c>
      <c r="B4482">
        <v>124730</v>
      </c>
      <c r="C4482">
        <v>124930</v>
      </c>
      <c r="D4482">
        <v>124700</v>
      </c>
      <c r="E4482">
        <v>124925</v>
      </c>
    </row>
    <row r="4483" spans="1:5" x14ac:dyDescent="0.25">
      <c r="A4483" s="2">
        <v>45728.506944444445</v>
      </c>
      <c r="B4483">
        <v>124915</v>
      </c>
      <c r="C4483">
        <v>124945</v>
      </c>
      <c r="D4483">
        <v>124715</v>
      </c>
      <c r="E4483">
        <v>124730</v>
      </c>
    </row>
    <row r="4484" spans="1:5" x14ac:dyDescent="0.25">
      <c r="A4484" s="2">
        <v>45728.503472222219</v>
      </c>
      <c r="B4484">
        <v>124815</v>
      </c>
      <c r="C4484">
        <v>124995</v>
      </c>
      <c r="D4484">
        <v>124815</v>
      </c>
      <c r="E4484">
        <v>124920</v>
      </c>
    </row>
    <row r="4485" spans="1:5" x14ac:dyDescent="0.25">
      <c r="A4485" s="2">
        <v>45728.5</v>
      </c>
      <c r="B4485">
        <v>124740</v>
      </c>
      <c r="C4485">
        <v>124845</v>
      </c>
      <c r="D4485">
        <v>124740</v>
      </c>
      <c r="E4485">
        <v>124820</v>
      </c>
    </row>
    <row r="4486" spans="1:5" x14ac:dyDescent="0.25">
      <c r="A4486" s="2">
        <v>45728.496527777781</v>
      </c>
      <c r="B4486">
        <v>124795</v>
      </c>
      <c r="C4486">
        <v>124810</v>
      </c>
      <c r="D4486">
        <v>124715</v>
      </c>
      <c r="E4486">
        <v>124740</v>
      </c>
    </row>
    <row r="4487" spans="1:5" x14ac:dyDescent="0.25">
      <c r="A4487" s="2">
        <v>45728.493055555555</v>
      </c>
      <c r="B4487">
        <v>124805</v>
      </c>
      <c r="C4487">
        <v>124825</v>
      </c>
      <c r="D4487">
        <v>124735</v>
      </c>
      <c r="E4487">
        <v>124800</v>
      </c>
    </row>
    <row r="4488" spans="1:5" x14ac:dyDescent="0.25">
      <c r="A4488" s="2">
        <v>45728.489583333336</v>
      </c>
      <c r="B4488">
        <v>124680</v>
      </c>
      <c r="C4488">
        <v>124845</v>
      </c>
      <c r="D4488">
        <v>124665</v>
      </c>
      <c r="E4488">
        <v>124810</v>
      </c>
    </row>
    <row r="4489" spans="1:5" x14ac:dyDescent="0.25">
      <c r="A4489" s="2">
        <v>45728.486111111109</v>
      </c>
      <c r="B4489">
        <v>124650</v>
      </c>
      <c r="C4489">
        <v>124780</v>
      </c>
      <c r="D4489">
        <v>124550</v>
      </c>
      <c r="E4489">
        <v>124685</v>
      </c>
    </row>
    <row r="4490" spans="1:5" x14ac:dyDescent="0.25">
      <c r="A4490" s="2">
        <v>45728.482638888891</v>
      </c>
      <c r="B4490">
        <v>124740</v>
      </c>
      <c r="C4490">
        <v>124770</v>
      </c>
      <c r="D4490">
        <v>124635</v>
      </c>
      <c r="E4490">
        <v>124650</v>
      </c>
    </row>
    <row r="4491" spans="1:5" x14ac:dyDescent="0.25">
      <c r="A4491" s="2">
        <v>45728.479166666664</v>
      </c>
      <c r="B4491">
        <v>124780</v>
      </c>
      <c r="C4491">
        <v>124855</v>
      </c>
      <c r="D4491">
        <v>124705</v>
      </c>
      <c r="E4491">
        <v>124740</v>
      </c>
    </row>
    <row r="4492" spans="1:5" x14ac:dyDescent="0.25">
      <c r="A4492" s="2">
        <v>45728.475694444445</v>
      </c>
      <c r="B4492">
        <v>124720</v>
      </c>
      <c r="C4492">
        <v>124890</v>
      </c>
      <c r="D4492">
        <v>124705</v>
      </c>
      <c r="E4492">
        <v>124780</v>
      </c>
    </row>
    <row r="4493" spans="1:5" x14ac:dyDescent="0.25">
      <c r="A4493" s="2">
        <v>45728.472222222219</v>
      </c>
      <c r="B4493">
        <v>124765</v>
      </c>
      <c r="C4493">
        <v>124830</v>
      </c>
      <c r="D4493">
        <v>124570</v>
      </c>
      <c r="E4493">
        <v>124720</v>
      </c>
    </row>
    <row r="4494" spans="1:5" x14ac:dyDescent="0.25">
      <c r="A4494" s="2">
        <v>45728.46875</v>
      </c>
      <c r="B4494">
        <v>124830</v>
      </c>
      <c r="C4494">
        <v>124920</v>
      </c>
      <c r="D4494">
        <v>124755</v>
      </c>
      <c r="E4494">
        <v>124765</v>
      </c>
    </row>
    <row r="4495" spans="1:5" x14ac:dyDescent="0.25">
      <c r="A4495" s="2">
        <v>45728.465277777781</v>
      </c>
      <c r="B4495">
        <v>125050</v>
      </c>
      <c r="C4495">
        <v>125075</v>
      </c>
      <c r="D4495">
        <v>124815</v>
      </c>
      <c r="E4495">
        <v>124830</v>
      </c>
    </row>
    <row r="4496" spans="1:5" x14ac:dyDescent="0.25">
      <c r="A4496" s="2">
        <v>45728.461805555555</v>
      </c>
      <c r="B4496">
        <v>125020</v>
      </c>
      <c r="C4496">
        <v>125125</v>
      </c>
      <c r="D4496">
        <v>124970</v>
      </c>
      <c r="E4496">
        <v>125045</v>
      </c>
    </row>
    <row r="4497" spans="1:5" x14ac:dyDescent="0.25">
      <c r="A4497" s="2">
        <v>45728.458333333336</v>
      </c>
      <c r="B4497">
        <v>125110</v>
      </c>
      <c r="C4497">
        <v>125135</v>
      </c>
      <c r="D4497">
        <v>124940</v>
      </c>
      <c r="E4497">
        <v>125025</v>
      </c>
    </row>
    <row r="4498" spans="1:5" x14ac:dyDescent="0.25">
      <c r="A4498" s="2">
        <v>45728.454861111109</v>
      </c>
      <c r="B4498">
        <v>125250</v>
      </c>
      <c r="C4498">
        <v>125280</v>
      </c>
      <c r="D4498">
        <v>125030</v>
      </c>
      <c r="E4498">
        <v>125115</v>
      </c>
    </row>
    <row r="4499" spans="1:5" x14ac:dyDescent="0.25">
      <c r="A4499" s="2">
        <v>45728.451388888891</v>
      </c>
      <c r="B4499">
        <v>125295</v>
      </c>
      <c r="C4499">
        <v>125410</v>
      </c>
      <c r="D4499">
        <v>125180</v>
      </c>
      <c r="E4499">
        <v>125250</v>
      </c>
    </row>
    <row r="4500" spans="1:5" x14ac:dyDescent="0.25">
      <c r="A4500" s="2">
        <v>45728.447916666664</v>
      </c>
      <c r="B4500">
        <v>125260</v>
      </c>
      <c r="C4500">
        <v>125385</v>
      </c>
      <c r="D4500">
        <v>125110</v>
      </c>
      <c r="E4500">
        <v>125295</v>
      </c>
    </row>
    <row r="4501" spans="1:5" x14ac:dyDescent="0.25">
      <c r="A4501" s="2">
        <v>45728.444444444445</v>
      </c>
      <c r="B4501">
        <v>124955</v>
      </c>
      <c r="C4501">
        <v>125300</v>
      </c>
      <c r="D4501">
        <v>124890</v>
      </c>
      <c r="E4501">
        <v>125265</v>
      </c>
    </row>
    <row r="4502" spans="1:5" x14ac:dyDescent="0.25">
      <c r="A4502" s="2">
        <v>45728.440972222219</v>
      </c>
      <c r="B4502">
        <v>125070</v>
      </c>
      <c r="C4502">
        <v>125115</v>
      </c>
      <c r="D4502">
        <v>124925</v>
      </c>
      <c r="E4502">
        <v>124960</v>
      </c>
    </row>
    <row r="4503" spans="1:5" x14ac:dyDescent="0.25">
      <c r="A4503" s="2">
        <v>45728.4375</v>
      </c>
      <c r="B4503">
        <v>124815</v>
      </c>
      <c r="C4503">
        <v>125150</v>
      </c>
      <c r="D4503">
        <v>124805</v>
      </c>
      <c r="E4503">
        <v>125065</v>
      </c>
    </row>
    <row r="4504" spans="1:5" x14ac:dyDescent="0.25">
      <c r="A4504" s="2">
        <v>45728.434027777781</v>
      </c>
      <c r="B4504">
        <v>124945</v>
      </c>
      <c r="C4504">
        <v>124975</v>
      </c>
      <c r="D4504">
        <v>124695</v>
      </c>
      <c r="E4504">
        <v>124815</v>
      </c>
    </row>
    <row r="4505" spans="1:5" x14ac:dyDescent="0.25">
      <c r="A4505" s="2">
        <v>45728.430555555555</v>
      </c>
      <c r="B4505">
        <v>124925</v>
      </c>
      <c r="C4505">
        <v>125090</v>
      </c>
      <c r="D4505">
        <v>124860</v>
      </c>
      <c r="E4505">
        <v>124945</v>
      </c>
    </row>
    <row r="4506" spans="1:5" x14ac:dyDescent="0.25">
      <c r="A4506" s="2">
        <v>45728.427083333336</v>
      </c>
      <c r="B4506">
        <v>125065</v>
      </c>
      <c r="C4506">
        <v>125200</v>
      </c>
      <c r="D4506">
        <v>124830</v>
      </c>
      <c r="E4506">
        <v>124925</v>
      </c>
    </row>
    <row r="4507" spans="1:5" x14ac:dyDescent="0.25">
      <c r="A4507" s="2">
        <v>45728.423611111109</v>
      </c>
      <c r="B4507">
        <v>125120</v>
      </c>
      <c r="C4507">
        <v>125210</v>
      </c>
      <c r="D4507">
        <v>124920</v>
      </c>
      <c r="E4507">
        <v>125065</v>
      </c>
    </row>
    <row r="4508" spans="1:5" x14ac:dyDescent="0.25">
      <c r="A4508" s="2">
        <v>45728.420138888891</v>
      </c>
      <c r="B4508">
        <v>125040</v>
      </c>
      <c r="C4508">
        <v>125230</v>
      </c>
      <c r="D4508">
        <v>124945</v>
      </c>
      <c r="E4508">
        <v>125125</v>
      </c>
    </row>
    <row r="4509" spans="1:5" x14ac:dyDescent="0.25">
      <c r="A4509" s="2">
        <v>45728.416666666664</v>
      </c>
      <c r="B4509">
        <v>125010</v>
      </c>
      <c r="C4509">
        <v>125115</v>
      </c>
      <c r="D4509">
        <v>124920</v>
      </c>
      <c r="E4509">
        <v>125045</v>
      </c>
    </row>
    <row r="4510" spans="1:5" x14ac:dyDescent="0.25">
      <c r="A4510" s="2">
        <v>45728.413194444445</v>
      </c>
      <c r="B4510">
        <v>124970</v>
      </c>
      <c r="C4510">
        <v>125135</v>
      </c>
      <c r="D4510">
        <v>124970</v>
      </c>
      <c r="E4510">
        <v>125005</v>
      </c>
    </row>
    <row r="4511" spans="1:5" x14ac:dyDescent="0.25">
      <c r="A4511" s="2">
        <v>45728.409722222219</v>
      </c>
      <c r="B4511">
        <v>125025</v>
      </c>
      <c r="C4511">
        <v>125065</v>
      </c>
      <c r="D4511">
        <v>124850</v>
      </c>
      <c r="E4511">
        <v>124970</v>
      </c>
    </row>
    <row r="4512" spans="1:5" x14ac:dyDescent="0.25">
      <c r="A4512" s="2">
        <v>45728.40625</v>
      </c>
      <c r="B4512">
        <v>125220</v>
      </c>
      <c r="C4512">
        <v>125235</v>
      </c>
      <c r="D4512">
        <v>124965</v>
      </c>
      <c r="E4512">
        <v>125030</v>
      </c>
    </row>
    <row r="4513" spans="1:5" x14ac:dyDescent="0.25">
      <c r="A4513" s="2">
        <v>45728.402777777781</v>
      </c>
      <c r="B4513">
        <v>125215</v>
      </c>
      <c r="C4513">
        <v>125280</v>
      </c>
      <c r="D4513">
        <v>125110</v>
      </c>
      <c r="E4513">
        <v>125215</v>
      </c>
    </row>
    <row r="4514" spans="1:5" x14ac:dyDescent="0.25">
      <c r="A4514" s="2">
        <v>45728.399305555555</v>
      </c>
      <c r="B4514">
        <v>125120</v>
      </c>
      <c r="C4514">
        <v>125340</v>
      </c>
      <c r="D4514">
        <v>125045</v>
      </c>
      <c r="E4514">
        <v>125215</v>
      </c>
    </row>
    <row r="4515" spans="1:5" x14ac:dyDescent="0.25">
      <c r="A4515" s="2">
        <v>45728.395833333336</v>
      </c>
      <c r="B4515">
        <v>124940</v>
      </c>
      <c r="C4515">
        <v>125775</v>
      </c>
      <c r="D4515">
        <v>124815</v>
      </c>
      <c r="E4515">
        <v>125125</v>
      </c>
    </row>
    <row r="4516" spans="1:5" x14ac:dyDescent="0.25">
      <c r="A4516" s="2">
        <v>45728.392361111109</v>
      </c>
      <c r="B4516">
        <v>124925</v>
      </c>
      <c r="C4516">
        <v>124990</v>
      </c>
      <c r="D4516">
        <v>124825</v>
      </c>
      <c r="E4516">
        <v>124950</v>
      </c>
    </row>
    <row r="4517" spans="1:5" x14ac:dyDescent="0.25">
      <c r="A4517" s="2">
        <v>45728.388888888891</v>
      </c>
      <c r="B4517">
        <v>124905</v>
      </c>
      <c r="C4517">
        <v>124945</v>
      </c>
      <c r="D4517">
        <v>124790</v>
      </c>
      <c r="E4517">
        <v>124930</v>
      </c>
    </row>
    <row r="4518" spans="1:5" x14ac:dyDescent="0.25">
      <c r="A4518" s="2">
        <v>45728.385416666664</v>
      </c>
      <c r="B4518">
        <v>124970</v>
      </c>
      <c r="C4518">
        <v>125065</v>
      </c>
      <c r="D4518">
        <v>124815</v>
      </c>
      <c r="E4518">
        <v>124905</v>
      </c>
    </row>
    <row r="4519" spans="1:5" x14ac:dyDescent="0.25">
      <c r="A4519" s="2">
        <v>45728.381944444445</v>
      </c>
      <c r="B4519">
        <v>124705</v>
      </c>
      <c r="C4519">
        <v>125055</v>
      </c>
      <c r="D4519">
        <v>124675</v>
      </c>
      <c r="E4519">
        <v>124975</v>
      </c>
    </row>
    <row r="4520" spans="1:5" x14ac:dyDescent="0.25">
      <c r="A4520" s="2">
        <v>45728.378472222219</v>
      </c>
      <c r="B4520">
        <v>124740</v>
      </c>
      <c r="C4520">
        <v>124740</v>
      </c>
      <c r="D4520">
        <v>124435</v>
      </c>
      <c r="E4520">
        <v>124705</v>
      </c>
    </row>
    <row r="4521" spans="1:5" x14ac:dyDescent="0.25">
      <c r="A4521" s="2">
        <v>45728.375</v>
      </c>
      <c r="B4521">
        <v>125300</v>
      </c>
      <c r="C4521">
        <v>125315</v>
      </c>
      <c r="D4521">
        <v>124650</v>
      </c>
      <c r="E4521">
        <v>124735</v>
      </c>
    </row>
    <row r="4522" spans="1:5" x14ac:dyDescent="0.25">
      <c r="A4522" s="2">
        <v>45727.763888888891</v>
      </c>
      <c r="B4522">
        <v>125170</v>
      </c>
      <c r="C4522">
        <v>125200</v>
      </c>
      <c r="D4522">
        <v>125130</v>
      </c>
      <c r="E4522">
        <v>125160</v>
      </c>
    </row>
    <row r="4523" spans="1:5" x14ac:dyDescent="0.25">
      <c r="A4523" s="2">
        <v>45727.760416666664</v>
      </c>
      <c r="B4523">
        <v>125170</v>
      </c>
      <c r="C4523">
        <v>125185</v>
      </c>
      <c r="D4523">
        <v>125110</v>
      </c>
      <c r="E4523">
        <v>125165</v>
      </c>
    </row>
    <row r="4524" spans="1:5" x14ac:dyDescent="0.25">
      <c r="A4524" s="2">
        <v>45727.756944444445</v>
      </c>
      <c r="B4524">
        <v>125120</v>
      </c>
      <c r="C4524">
        <v>125200</v>
      </c>
      <c r="D4524">
        <v>125085</v>
      </c>
      <c r="E4524">
        <v>125170</v>
      </c>
    </row>
    <row r="4525" spans="1:5" x14ac:dyDescent="0.25">
      <c r="A4525" s="2">
        <v>45727.753472222219</v>
      </c>
      <c r="B4525">
        <v>125085</v>
      </c>
      <c r="C4525">
        <v>125170</v>
      </c>
      <c r="D4525">
        <v>125080</v>
      </c>
      <c r="E4525">
        <v>125125</v>
      </c>
    </row>
    <row r="4526" spans="1:5" x14ac:dyDescent="0.25">
      <c r="A4526" s="2">
        <v>45727.75</v>
      </c>
      <c r="B4526">
        <v>125085</v>
      </c>
      <c r="C4526">
        <v>125105</v>
      </c>
      <c r="D4526">
        <v>125015</v>
      </c>
      <c r="E4526">
        <v>125085</v>
      </c>
    </row>
    <row r="4527" spans="1:5" x14ac:dyDescent="0.25">
      <c r="A4527" s="2">
        <v>45727.746527777781</v>
      </c>
      <c r="B4527">
        <v>125170</v>
      </c>
      <c r="C4527">
        <v>125200</v>
      </c>
      <c r="D4527">
        <v>125060</v>
      </c>
      <c r="E4527">
        <v>125090</v>
      </c>
    </row>
    <row r="4528" spans="1:5" x14ac:dyDescent="0.25">
      <c r="A4528" s="2">
        <v>45727.743055555555</v>
      </c>
      <c r="B4528">
        <v>125095</v>
      </c>
      <c r="C4528">
        <v>125200</v>
      </c>
      <c r="D4528">
        <v>125055</v>
      </c>
      <c r="E4528">
        <v>125170</v>
      </c>
    </row>
    <row r="4529" spans="1:5" x14ac:dyDescent="0.25">
      <c r="A4529" s="2">
        <v>45727.739583333336</v>
      </c>
      <c r="B4529">
        <v>125105</v>
      </c>
      <c r="C4529">
        <v>125125</v>
      </c>
      <c r="D4529">
        <v>125080</v>
      </c>
      <c r="E4529">
        <v>125100</v>
      </c>
    </row>
    <row r="4530" spans="1:5" x14ac:dyDescent="0.25">
      <c r="A4530" s="2">
        <v>45727.736111111109</v>
      </c>
      <c r="B4530">
        <v>125075</v>
      </c>
      <c r="C4530">
        <v>125190</v>
      </c>
      <c r="D4530">
        <v>125060</v>
      </c>
      <c r="E4530">
        <v>125105</v>
      </c>
    </row>
    <row r="4531" spans="1:5" x14ac:dyDescent="0.25">
      <c r="A4531" s="2">
        <v>45727.732638888891</v>
      </c>
      <c r="B4531">
        <v>125020</v>
      </c>
      <c r="C4531">
        <v>125120</v>
      </c>
      <c r="D4531">
        <v>124995</v>
      </c>
      <c r="E4531">
        <v>125075</v>
      </c>
    </row>
    <row r="4532" spans="1:5" x14ac:dyDescent="0.25">
      <c r="A4532" s="2">
        <v>45727.729166666664</v>
      </c>
      <c r="B4532">
        <v>124880</v>
      </c>
      <c r="C4532">
        <v>125120</v>
      </c>
      <c r="D4532">
        <v>124860</v>
      </c>
      <c r="E4532">
        <v>125025</v>
      </c>
    </row>
    <row r="4533" spans="1:5" x14ac:dyDescent="0.25">
      <c r="A4533" s="2">
        <v>45727.725694444445</v>
      </c>
      <c r="B4533">
        <v>124905</v>
      </c>
      <c r="C4533">
        <v>124945</v>
      </c>
      <c r="D4533">
        <v>124855</v>
      </c>
      <c r="E4533">
        <v>124880</v>
      </c>
    </row>
    <row r="4534" spans="1:5" x14ac:dyDescent="0.25">
      <c r="A4534" s="2">
        <v>45727.722222222219</v>
      </c>
      <c r="B4534">
        <v>124980</v>
      </c>
      <c r="C4534">
        <v>124980</v>
      </c>
      <c r="D4534">
        <v>124875</v>
      </c>
      <c r="E4534">
        <v>124900</v>
      </c>
    </row>
    <row r="4535" spans="1:5" x14ac:dyDescent="0.25">
      <c r="A4535" s="2">
        <v>45727.71875</v>
      </c>
      <c r="B4535">
        <v>124840</v>
      </c>
      <c r="C4535">
        <v>124990</v>
      </c>
      <c r="D4535">
        <v>124815</v>
      </c>
      <c r="E4535">
        <v>124980</v>
      </c>
    </row>
    <row r="4536" spans="1:5" x14ac:dyDescent="0.25">
      <c r="A4536" s="2">
        <v>45727.715277777781</v>
      </c>
      <c r="B4536">
        <v>124865</v>
      </c>
      <c r="C4536">
        <v>124900</v>
      </c>
      <c r="D4536">
        <v>124795</v>
      </c>
      <c r="E4536">
        <v>124840</v>
      </c>
    </row>
    <row r="4537" spans="1:5" x14ac:dyDescent="0.25">
      <c r="A4537" s="2">
        <v>45727.711805555555</v>
      </c>
      <c r="B4537">
        <v>124950</v>
      </c>
      <c r="C4537">
        <v>124950</v>
      </c>
      <c r="D4537">
        <v>124860</v>
      </c>
      <c r="E4537">
        <v>124865</v>
      </c>
    </row>
    <row r="4538" spans="1:5" x14ac:dyDescent="0.25">
      <c r="A4538" s="2">
        <v>45727.708333333336</v>
      </c>
      <c r="B4538">
        <v>124805</v>
      </c>
      <c r="C4538">
        <v>124970</v>
      </c>
      <c r="D4538">
        <v>124785</v>
      </c>
      <c r="E4538">
        <v>124950</v>
      </c>
    </row>
    <row r="4539" spans="1:5" x14ac:dyDescent="0.25">
      <c r="A4539" s="2">
        <v>45727.704861111109</v>
      </c>
      <c r="B4539">
        <v>124980</v>
      </c>
      <c r="C4539">
        <v>124990</v>
      </c>
      <c r="D4539">
        <v>124775</v>
      </c>
      <c r="E4539">
        <v>124805</v>
      </c>
    </row>
    <row r="4540" spans="1:5" x14ac:dyDescent="0.25">
      <c r="A4540" s="2">
        <v>45727.701388888891</v>
      </c>
      <c r="B4540">
        <v>125080</v>
      </c>
      <c r="C4540">
        <v>125090</v>
      </c>
      <c r="D4540">
        <v>124905</v>
      </c>
      <c r="E4540">
        <v>124980</v>
      </c>
    </row>
    <row r="4541" spans="1:5" x14ac:dyDescent="0.25">
      <c r="A4541" s="2">
        <v>45727.697916666664</v>
      </c>
      <c r="B4541">
        <v>125125</v>
      </c>
      <c r="C4541">
        <v>125125</v>
      </c>
      <c r="D4541">
        <v>125000</v>
      </c>
      <c r="E4541">
        <v>125085</v>
      </c>
    </row>
    <row r="4542" spans="1:5" x14ac:dyDescent="0.25">
      <c r="A4542" s="2">
        <v>45727.694444444445</v>
      </c>
      <c r="B4542">
        <v>125090</v>
      </c>
      <c r="C4542">
        <v>125130</v>
      </c>
      <c r="D4542">
        <v>125035</v>
      </c>
      <c r="E4542">
        <v>125120</v>
      </c>
    </row>
    <row r="4543" spans="1:5" x14ac:dyDescent="0.25">
      <c r="A4543" s="2">
        <v>45727.690972222219</v>
      </c>
      <c r="B4543">
        <v>125075</v>
      </c>
      <c r="C4543">
        <v>125175</v>
      </c>
      <c r="D4543">
        <v>125060</v>
      </c>
      <c r="E4543">
        <v>125090</v>
      </c>
    </row>
    <row r="4544" spans="1:5" x14ac:dyDescent="0.25">
      <c r="A4544" s="2">
        <v>45727.6875</v>
      </c>
      <c r="B4544">
        <v>125085</v>
      </c>
      <c r="C4544">
        <v>125140</v>
      </c>
      <c r="D4544">
        <v>125025</v>
      </c>
      <c r="E4544">
        <v>125075</v>
      </c>
    </row>
    <row r="4545" spans="1:5" x14ac:dyDescent="0.25">
      <c r="A4545" s="2">
        <v>45727.684027777781</v>
      </c>
      <c r="B4545">
        <v>125070</v>
      </c>
      <c r="C4545">
        <v>125120</v>
      </c>
      <c r="D4545">
        <v>125005</v>
      </c>
      <c r="E4545">
        <v>125090</v>
      </c>
    </row>
    <row r="4546" spans="1:5" x14ac:dyDescent="0.25">
      <c r="A4546" s="2">
        <v>45727.680555555555</v>
      </c>
      <c r="B4546">
        <v>125005</v>
      </c>
      <c r="C4546">
        <v>125180</v>
      </c>
      <c r="D4546">
        <v>124985</v>
      </c>
      <c r="E4546">
        <v>125070</v>
      </c>
    </row>
    <row r="4547" spans="1:5" x14ac:dyDescent="0.25">
      <c r="A4547" s="2">
        <v>45727.677083333336</v>
      </c>
      <c r="B4547">
        <v>125120</v>
      </c>
      <c r="C4547">
        <v>125125</v>
      </c>
      <c r="D4547">
        <v>124940</v>
      </c>
      <c r="E4547">
        <v>125005</v>
      </c>
    </row>
    <row r="4548" spans="1:5" x14ac:dyDescent="0.25">
      <c r="A4548" s="2">
        <v>45727.673611111109</v>
      </c>
      <c r="B4548">
        <v>125105</v>
      </c>
      <c r="C4548">
        <v>125225</v>
      </c>
      <c r="D4548">
        <v>125065</v>
      </c>
      <c r="E4548">
        <v>125120</v>
      </c>
    </row>
    <row r="4549" spans="1:5" x14ac:dyDescent="0.25">
      <c r="A4549" s="2">
        <v>45727.670138888891</v>
      </c>
      <c r="B4549">
        <v>124995</v>
      </c>
      <c r="C4549">
        <v>125185</v>
      </c>
      <c r="D4549">
        <v>124955</v>
      </c>
      <c r="E4549">
        <v>125105</v>
      </c>
    </row>
    <row r="4550" spans="1:5" x14ac:dyDescent="0.25">
      <c r="A4550" s="2">
        <v>45727.666666666664</v>
      </c>
      <c r="B4550">
        <v>125000</v>
      </c>
      <c r="C4550">
        <v>125130</v>
      </c>
      <c r="D4550">
        <v>124890</v>
      </c>
      <c r="E4550">
        <v>124990</v>
      </c>
    </row>
    <row r="4551" spans="1:5" x14ac:dyDescent="0.25">
      <c r="A4551" s="2">
        <v>45727.663194444445</v>
      </c>
      <c r="B4551">
        <v>124895</v>
      </c>
      <c r="C4551">
        <v>125025</v>
      </c>
      <c r="D4551">
        <v>124855</v>
      </c>
      <c r="E4551">
        <v>125000</v>
      </c>
    </row>
    <row r="4552" spans="1:5" x14ac:dyDescent="0.25">
      <c r="A4552" s="2">
        <v>45727.659722222219</v>
      </c>
      <c r="B4552">
        <v>124910</v>
      </c>
      <c r="C4552">
        <v>124945</v>
      </c>
      <c r="D4552">
        <v>124815</v>
      </c>
      <c r="E4552">
        <v>124895</v>
      </c>
    </row>
    <row r="4553" spans="1:5" x14ac:dyDescent="0.25">
      <c r="A4553" s="2">
        <v>45727.65625</v>
      </c>
      <c r="B4553">
        <v>124910</v>
      </c>
      <c r="C4553">
        <v>124975</v>
      </c>
      <c r="D4553">
        <v>124845</v>
      </c>
      <c r="E4553">
        <v>124915</v>
      </c>
    </row>
    <row r="4554" spans="1:5" x14ac:dyDescent="0.25">
      <c r="A4554" s="2">
        <v>45727.652777777781</v>
      </c>
      <c r="B4554">
        <v>124695</v>
      </c>
      <c r="C4554">
        <v>124935</v>
      </c>
      <c r="D4554">
        <v>124670</v>
      </c>
      <c r="E4554">
        <v>124910</v>
      </c>
    </row>
    <row r="4555" spans="1:5" x14ac:dyDescent="0.25">
      <c r="A4555" s="2">
        <v>45727.649305555555</v>
      </c>
      <c r="B4555">
        <v>124685</v>
      </c>
      <c r="C4555">
        <v>124760</v>
      </c>
      <c r="D4555">
        <v>124660</v>
      </c>
      <c r="E4555">
        <v>124690</v>
      </c>
    </row>
    <row r="4556" spans="1:5" x14ac:dyDescent="0.25">
      <c r="A4556" s="2">
        <v>45727.645833333336</v>
      </c>
      <c r="B4556">
        <v>124645</v>
      </c>
      <c r="C4556">
        <v>124735</v>
      </c>
      <c r="D4556">
        <v>124585</v>
      </c>
      <c r="E4556">
        <v>124680</v>
      </c>
    </row>
    <row r="4557" spans="1:5" x14ac:dyDescent="0.25">
      <c r="A4557" s="2">
        <v>45727.642361111109</v>
      </c>
      <c r="B4557">
        <v>124640</v>
      </c>
      <c r="C4557">
        <v>124700</v>
      </c>
      <c r="D4557">
        <v>124585</v>
      </c>
      <c r="E4557">
        <v>124645</v>
      </c>
    </row>
    <row r="4558" spans="1:5" x14ac:dyDescent="0.25">
      <c r="A4558" s="2">
        <v>45727.638888888891</v>
      </c>
      <c r="B4558">
        <v>124565</v>
      </c>
      <c r="C4558">
        <v>124770</v>
      </c>
      <c r="D4558">
        <v>124560</v>
      </c>
      <c r="E4558">
        <v>124635</v>
      </c>
    </row>
    <row r="4559" spans="1:5" x14ac:dyDescent="0.25">
      <c r="A4559" s="2">
        <v>45727.635416666664</v>
      </c>
      <c r="B4559">
        <v>124485</v>
      </c>
      <c r="C4559">
        <v>124570</v>
      </c>
      <c r="D4559">
        <v>124425</v>
      </c>
      <c r="E4559">
        <v>124565</v>
      </c>
    </row>
    <row r="4560" spans="1:5" x14ac:dyDescent="0.25">
      <c r="A4560" s="2">
        <v>45727.631944444445</v>
      </c>
      <c r="B4560">
        <v>124415</v>
      </c>
      <c r="C4560">
        <v>124525</v>
      </c>
      <c r="D4560">
        <v>124415</v>
      </c>
      <c r="E4560">
        <v>124485</v>
      </c>
    </row>
    <row r="4561" spans="1:5" x14ac:dyDescent="0.25">
      <c r="A4561" s="2">
        <v>45727.628472222219</v>
      </c>
      <c r="B4561">
        <v>124440</v>
      </c>
      <c r="C4561">
        <v>124465</v>
      </c>
      <c r="D4561">
        <v>124370</v>
      </c>
      <c r="E4561">
        <v>124415</v>
      </c>
    </row>
    <row r="4562" spans="1:5" x14ac:dyDescent="0.25">
      <c r="A4562" s="2">
        <v>45727.625</v>
      </c>
      <c r="B4562">
        <v>124325</v>
      </c>
      <c r="C4562">
        <v>124515</v>
      </c>
      <c r="D4562">
        <v>124285</v>
      </c>
      <c r="E4562">
        <v>124435</v>
      </c>
    </row>
    <row r="4563" spans="1:5" x14ac:dyDescent="0.25">
      <c r="A4563" s="2">
        <v>45727.621527777781</v>
      </c>
      <c r="B4563">
        <v>124295</v>
      </c>
      <c r="C4563">
        <v>124330</v>
      </c>
      <c r="D4563">
        <v>124225</v>
      </c>
      <c r="E4563">
        <v>124325</v>
      </c>
    </row>
    <row r="4564" spans="1:5" x14ac:dyDescent="0.25">
      <c r="A4564" s="2">
        <v>45727.618055555555</v>
      </c>
      <c r="B4564">
        <v>124235</v>
      </c>
      <c r="C4564">
        <v>124295</v>
      </c>
      <c r="D4564">
        <v>124205</v>
      </c>
      <c r="E4564">
        <v>124295</v>
      </c>
    </row>
    <row r="4565" spans="1:5" x14ac:dyDescent="0.25">
      <c r="A4565" s="2">
        <v>45727.614583333336</v>
      </c>
      <c r="B4565">
        <v>124145</v>
      </c>
      <c r="C4565">
        <v>124370</v>
      </c>
      <c r="D4565">
        <v>124125</v>
      </c>
      <c r="E4565">
        <v>124235</v>
      </c>
    </row>
    <row r="4566" spans="1:5" x14ac:dyDescent="0.25">
      <c r="A4566" s="2">
        <v>45727.611111111109</v>
      </c>
      <c r="B4566">
        <v>124090</v>
      </c>
      <c r="C4566">
        <v>124180</v>
      </c>
      <c r="D4566">
        <v>124085</v>
      </c>
      <c r="E4566">
        <v>124150</v>
      </c>
    </row>
    <row r="4567" spans="1:5" x14ac:dyDescent="0.25">
      <c r="A4567" s="2">
        <v>45727.607638888891</v>
      </c>
      <c r="B4567">
        <v>124035</v>
      </c>
      <c r="C4567">
        <v>124105</v>
      </c>
      <c r="D4567">
        <v>124020</v>
      </c>
      <c r="E4567">
        <v>124085</v>
      </c>
    </row>
    <row r="4568" spans="1:5" x14ac:dyDescent="0.25">
      <c r="A4568" s="2">
        <v>45727.604166666664</v>
      </c>
      <c r="B4568">
        <v>124010</v>
      </c>
      <c r="C4568">
        <v>124130</v>
      </c>
      <c r="D4568">
        <v>124000</v>
      </c>
      <c r="E4568">
        <v>124030</v>
      </c>
    </row>
    <row r="4569" spans="1:5" x14ac:dyDescent="0.25">
      <c r="A4569" s="2">
        <v>45727.600694444445</v>
      </c>
      <c r="B4569">
        <v>124080</v>
      </c>
      <c r="C4569">
        <v>124100</v>
      </c>
      <c r="D4569">
        <v>123965</v>
      </c>
      <c r="E4569">
        <v>124005</v>
      </c>
    </row>
    <row r="4570" spans="1:5" x14ac:dyDescent="0.25">
      <c r="A4570" s="2">
        <v>45727.597222222219</v>
      </c>
      <c r="B4570">
        <v>124160</v>
      </c>
      <c r="C4570">
        <v>124165</v>
      </c>
      <c r="D4570">
        <v>124045</v>
      </c>
      <c r="E4570">
        <v>124075</v>
      </c>
    </row>
    <row r="4571" spans="1:5" x14ac:dyDescent="0.25">
      <c r="A4571" s="2">
        <v>45727.59375</v>
      </c>
      <c r="B4571">
        <v>124095</v>
      </c>
      <c r="C4571">
        <v>124205</v>
      </c>
      <c r="D4571">
        <v>124085</v>
      </c>
      <c r="E4571">
        <v>124155</v>
      </c>
    </row>
    <row r="4572" spans="1:5" x14ac:dyDescent="0.25">
      <c r="A4572" s="2">
        <v>45727.590277777781</v>
      </c>
      <c r="B4572">
        <v>124105</v>
      </c>
      <c r="C4572">
        <v>124135</v>
      </c>
      <c r="D4572">
        <v>124025</v>
      </c>
      <c r="E4572">
        <v>124100</v>
      </c>
    </row>
    <row r="4573" spans="1:5" x14ac:dyDescent="0.25">
      <c r="A4573" s="2">
        <v>45727.586805555555</v>
      </c>
      <c r="B4573">
        <v>124170</v>
      </c>
      <c r="C4573">
        <v>124190</v>
      </c>
      <c r="D4573">
        <v>124085</v>
      </c>
      <c r="E4573">
        <v>124105</v>
      </c>
    </row>
    <row r="4574" spans="1:5" x14ac:dyDescent="0.25">
      <c r="A4574" s="2">
        <v>45727.583333333336</v>
      </c>
      <c r="B4574">
        <v>124190</v>
      </c>
      <c r="C4574">
        <v>124250</v>
      </c>
      <c r="D4574">
        <v>124130</v>
      </c>
      <c r="E4574">
        <v>124170</v>
      </c>
    </row>
    <row r="4575" spans="1:5" x14ac:dyDescent="0.25">
      <c r="A4575" s="2">
        <v>45727.579861111109</v>
      </c>
      <c r="B4575">
        <v>124200</v>
      </c>
      <c r="C4575">
        <v>124255</v>
      </c>
      <c r="D4575">
        <v>124085</v>
      </c>
      <c r="E4575">
        <v>124190</v>
      </c>
    </row>
    <row r="4576" spans="1:5" x14ac:dyDescent="0.25">
      <c r="A4576" s="2">
        <v>45727.576388888891</v>
      </c>
      <c r="B4576">
        <v>124250</v>
      </c>
      <c r="C4576">
        <v>124280</v>
      </c>
      <c r="D4576">
        <v>124170</v>
      </c>
      <c r="E4576">
        <v>124195</v>
      </c>
    </row>
    <row r="4577" spans="1:5" x14ac:dyDescent="0.25">
      <c r="A4577" s="2">
        <v>45727.572916666664</v>
      </c>
      <c r="B4577">
        <v>124235</v>
      </c>
      <c r="C4577">
        <v>124285</v>
      </c>
      <c r="D4577">
        <v>124205</v>
      </c>
      <c r="E4577">
        <v>124250</v>
      </c>
    </row>
    <row r="4578" spans="1:5" x14ac:dyDescent="0.25">
      <c r="A4578" s="2">
        <v>45727.569444444445</v>
      </c>
      <c r="B4578">
        <v>124180</v>
      </c>
      <c r="C4578">
        <v>124310</v>
      </c>
      <c r="D4578">
        <v>124175</v>
      </c>
      <c r="E4578">
        <v>124235</v>
      </c>
    </row>
    <row r="4579" spans="1:5" x14ac:dyDescent="0.25">
      <c r="A4579" s="2">
        <v>45727.565972222219</v>
      </c>
      <c r="B4579">
        <v>124235</v>
      </c>
      <c r="C4579">
        <v>124250</v>
      </c>
      <c r="D4579">
        <v>124175</v>
      </c>
      <c r="E4579">
        <v>124175</v>
      </c>
    </row>
    <row r="4580" spans="1:5" x14ac:dyDescent="0.25">
      <c r="A4580" s="2">
        <v>45727.5625</v>
      </c>
      <c r="B4580">
        <v>124230</v>
      </c>
      <c r="C4580">
        <v>124265</v>
      </c>
      <c r="D4580">
        <v>124205</v>
      </c>
      <c r="E4580">
        <v>124230</v>
      </c>
    </row>
    <row r="4581" spans="1:5" x14ac:dyDescent="0.25">
      <c r="A4581" s="2">
        <v>45727.559027777781</v>
      </c>
      <c r="B4581">
        <v>124205</v>
      </c>
      <c r="C4581">
        <v>124295</v>
      </c>
      <c r="D4581">
        <v>124200</v>
      </c>
      <c r="E4581">
        <v>124225</v>
      </c>
    </row>
    <row r="4582" spans="1:5" x14ac:dyDescent="0.25">
      <c r="A4582" s="2">
        <v>45727.555555555555</v>
      </c>
      <c r="B4582">
        <v>124185</v>
      </c>
      <c r="C4582">
        <v>124240</v>
      </c>
      <c r="D4582">
        <v>124145</v>
      </c>
      <c r="E4582">
        <v>124205</v>
      </c>
    </row>
    <row r="4583" spans="1:5" x14ac:dyDescent="0.25">
      <c r="A4583" s="2">
        <v>45727.552083333336</v>
      </c>
      <c r="B4583">
        <v>124165</v>
      </c>
      <c r="C4583">
        <v>124220</v>
      </c>
      <c r="D4583">
        <v>124145</v>
      </c>
      <c r="E4583">
        <v>124180</v>
      </c>
    </row>
    <row r="4584" spans="1:5" x14ac:dyDescent="0.25">
      <c r="A4584" s="2">
        <v>45727.548611111109</v>
      </c>
      <c r="B4584">
        <v>124315</v>
      </c>
      <c r="C4584">
        <v>124330</v>
      </c>
      <c r="D4584">
        <v>124140</v>
      </c>
      <c r="E4584">
        <v>124170</v>
      </c>
    </row>
    <row r="4585" spans="1:5" x14ac:dyDescent="0.25">
      <c r="A4585" s="2">
        <v>45727.545138888891</v>
      </c>
      <c r="B4585">
        <v>124385</v>
      </c>
      <c r="C4585">
        <v>124410</v>
      </c>
      <c r="D4585">
        <v>124300</v>
      </c>
      <c r="E4585">
        <v>124315</v>
      </c>
    </row>
    <row r="4586" spans="1:5" x14ac:dyDescent="0.25">
      <c r="A4586" s="2">
        <v>45727.541666666664</v>
      </c>
      <c r="B4586">
        <v>124485</v>
      </c>
      <c r="C4586">
        <v>124510</v>
      </c>
      <c r="D4586">
        <v>124365</v>
      </c>
      <c r="E4586">
        <v>124385</v>
      </c>
    </row>
    <row r="4587" spans="1:5" x14ac:dyDescent="0.25">
      <c r="A4587" s="2">
        <v>45727.538194444445</v>
      </c>
      <c r="B4587">
        <v>124600</v>
      </c>
      <c r="C4587">
        <v>124630</v>
      </c>
      <c r="D4587">
        <v>124470</v>
      </c>
      <c r="E4587">
        <v>124490</v>
      </c>
    </row>
    <row r="4588" spans="1:5" x14ac:dyDescent="0.25">
      <c r="A4588" s="2">
        <v>45727.534722222219</v>
      </c>
      <c r="B4588">
        <v>124605</v>
      </c>
      <c r="C4588">
        <v>124655</v>
      </c>
      <c r="D4588">
        <v>124580</v>
      </c>
      <c r="E4588">
        <v>124605</v>
      </c>
    </row>
    <row r="4589" spans="1:5" x14ac:dyDescent="0.25">
      <c r="A4589" s="2">
        <v>45727.53125</v>
      </c>
      <c r="B4589">
        <v>124605</v>
      </c>
      <c r="C4589">
        <v>124620</v>
      </c>
      <c r="D4589">
        <v>124535</v>
      </c>
      <c r="E4589">
        <v>124605</v>
      </c>
    </row>
    <row r="4590" spans="1:5" x14ac:dyDescent="0.25">
      <c r="A4590" s="2">
        <v>45727.527777777781</v>
      </c>
      <c r="B4590">
        <v>124520</v>
      </c>
      <c r="C4590">
        <v>124620</v>
      </c>
      <c r="D4590">
        <v>124495</v>
      </c>
      <c r="E4590">
        <v>124605</v>
      </c>
    </row>
    <row r="4591" spans="1:5" x14ac:dyDescent="0.25">
      <c r="A4591" s="2">
        <v>45727.524305555555</v>
      </c>
      <c r="B4591">
        <v>124645</v>
      </c>
      <c r="C4591">
        <v>124650</v>
      </c>
      <c r="D4591">
        <v>124445</v>
      </c>
      <c r="E4591">
        <v>124520</v>
      </c>
    </row>
    <row r="4592" spans="1:5" x14ac:dyDescent="0.25">
      <c r="A4592" s="2">
        <v>45727.520833333336</v>
      </c>
      <c r="B4592">
        <v>124590</v>
      </c>
      <c r="C4592">
        <v>124720</v>
      </c>
      <c r="D4592">
        <v>124580</v>
      </c>
      <c r="E4592">
        <v>124650</v>
      </c>
    </row>
    <row r="4593" spans="1:5" x14ac:dyDescent="0.25">
      <c r="A4593" s="2">
        <v>45727.517361111109</v>
      </c>
      <c r="B4593">
        <v>124565</v>
      </c>
      <c r="C4593">
        <v>124630</v>
      </c>
      <c r="D4593">
        <v>124540</v>
      </c>
      <c r="E4593">
        <v>124590</v>
      </c>
    </row>
    <row r="4594" spans="1:5" x14ac:dyDescent="0.25">
      <c r="A4594" s="2">
        <v>45727.513888888891</v>
      </c>
      <c r="B4594">
        <v>124700</v>
      </c>
      <c r="C4594">
        <v>124725</v>
      </c>
      <c r="D4594">
        <v>124530</v>
      </c>
      <c r="E4594">
        <v>124565</v>
      </c>
    </row>
    <row r="4595" spans="1:5" x14ac:dyDescent="0.25">
      <c r="A4595" s="2">
        <v>45727.510416666664</v>
      </c>
      <c r="B4595">
        <v>124570</v>
      </c>
      <c r="C4595">
        <v>124700</v>
      </c>
      <c r="D4595">
        <v>124560</v>
      </c>
      <c r="E4595">
        <v>124700</v>
      </c>
    </row>
    <row r="4596" spans="1:5" x14ac:dyDescent="0.25">
      <c r="A4596" s="2">
        <v>45727.506944444445</v>
      </c>
      <c r="B4596">
        <v>124645</v>
      </c>
      <c r="C4596">
        <v>124650</v>
      </c>
      <c r="D4596">
        <v>124425</v>
      </c>
      <c r="E4596">
        <v>124570</v>
      </c>
    </row>
    <row r="4597" spans="1:5" x14ac:dyDescent="0.25">
      <c r="A4597" s="2">
        <v>45727.503472222219</v>
      </c>
      <c r="B4597">
        <v>124570</v>
      </c>
      <c r="C4597">
        <v>124655</v>
      </c>
      <c r="D4597">
        <v>124520</v>
      </c>
      <c r="E4597">
        <v>124640</v>
      </c>
    </row>
    <row r="4598" spans="1:5" x14ac:dyDescent="0.25">
      <c r="A4598" s="2">
        <v>45727.5</v>
      </c>
      <c r="B4598">
        <v>124585</v>
      </c>
      <c r="C4598">
        <v>124675</v>
      </c>
      <c r="D4598">
        <v>124545</v>
      </c>
      <c r="E4598">
        <v>124570</v>
      </c>
    </row>
    <row r="4599" spans="1:5" x14ac:dyDescent="0.25">
      <c r="A4599" s="2">
        <v>45727.496527777781</v>
      </c>
      <c r="B4599">
        <v>124660</v>
      </c>
      <c r="C4599">
        <v>124695</v>
      </c>
      <c r="D4599">
        <v>124570</v>
      </c>
      <c r="E4599">
        <v>124585</v>
      </c>
    </row>
    <row r="4600" spans="1:5" x14ac:dyDescent="0.25">
      <c r="A4600" s="2">
        <v>45727.493055555555</v>
      </c>
      <c r="B4600">
        <v>124685</v>
      </c>
      <c r="C4600">
        <v>124840</v>
      </c>
      <c r="D4600">
        <v>124650</v>
      </c>
      <c r="E4600">
        <v>124665</v>
      </c>
    </row>
    <row r="4601" spans="1:5" x14ac:dyDescent="0.25">
      <c r="A4601" s="2">
        <v>45727.489583333336</v>
      </c>
      <c r="B4601">
        <v>124685</v>
      </c>
      <c r="C4601">
        <v>124755</v>
      </c>
      <c r="D4601">
        <v>124640</v>
      </c>
      <c r="E4601">
        <v>124685</v>
      </c>
    </row>
    <row r="4602" spans="1:5" x14ac:dyDescent="0.25">
      <c r="A4602" s="2">
        <v>45727.486111111109</v>
      </c>
      <c r="B4602">
        <v>124585</v>
      </c>
      <c r="C4602">
        <v>124740</v>
      </c>
      <c r="D4602">
        <v>124490</v>
      </c>
      <c r="E4602">
        <v>124685</v>
      </c>
    </row>
    <row r="4603" spans="1:5" x14ac:dyDescent="0.25">
      <c r="A4603" s="2">
        <v>45727.482638888891</v>
      </c>
      <c r="B4603">
        <v>124630</v>
      </c>
      <c r="C4603">
        <v>124695</v>
      </c>
      <c r="D4603">
        <v>124550</v>
      </c>
      <c r="E4603">
        <v>124585</v>
      </c>
    </row>
    <row r="4604" spans="1:5" x14ac:dyDescent="0.25">
      <c r="A4604" s="2">
        <v>45727.479166666664</v>
      </c>
      <c r="B4604">
        <v>124660</v>
      </c>
      <c r="C4604">
        <v>124760</v>
      </c>
      <c r="D4604">
        <v>124605</v>
      </c>
      <c r="E4604">
        <v>124630</v>
      </c>
    </row>
    <row r="4605" spans="1:5" x14ac:dyDescent="0.25">
      <c r="A4605" s="2">
        <v>45727.475694444445</v>
      </c>
      <c r="B4605">
        <v>124710</v>
      </c>
      <c r="C4605">
        <v>124720</v>
      </c>
      <c r="D4605">
        <v>124625</v>
      </c>
      <c r="E4605">
        <v>124655</v>
      </c>
    </row>
    <row r="4606" spans="1:5" x14ac:dyDescent="0.25">
      <c r="A4606" s="2">
        <v>45727.472222222219</v>
      </c>
      <c r="B4606">
        <v>124740</v>
      </c>
      <c r="C4606">
        <v>124770</v>
      </c>
      <c r="D4606">
        <v>124645</v>
      </c>
      <c r="E4606">
        <v>124705</v>
      </c>
    </row>
    <row r="4607" spans="1:5" x14ac:dyDescent="0.25">
      <c r="A4607" s="2">
        <v>45727.46875</v>
      </c>
      <c r="B4607">
        <v>124770</v>
      </c>
      <c r="C4607">
        <v>124810</v>
      </c>
      <c r="D4607">
        <v>124610</v>
      </c>
      <c r="E4607">
        <v>124735</v>
      </c>
    </row>
    <row r="4608" spans="1:5" x14ac:dyDescent="0.25">
      <c r="A4608" s="2">
        <v>45727.465277777781</v>
      </c>
      <c r="B4608">
        <v>125030</v>
      </c>
      <c r="C4608">
        <v>125040</v>
      </c>
      <c r="D4608">
        <v>124730</v>
      </c>
      <c r="E4608">
        <v>124770</v>
      </c>
    </row>
    <row r="4609" spans="1:5" x14ac:dyDescent="0.25">
      <c r="A4609" s="2">
        <v>45727.461805555555</v>
      </c>
      <c r="B4609">
        <v>124960</v>
      </c>
      <c r="C4609">
        <v>125130</v>
      </c>
      <c r="D4609">
        <v>124940</v>
      </c>
      <c r="E4609">
        <v>125035</v>
      </c>
    </row>
    <row r="4610" spans="1:5" x14ac:dyDescent="0.25">
      <c r="A4610" s="2">
        <v>45727.458333333336</v>
      </c>
      <c r="B4610">
        <v>125080</v>
      </c>
      <c r="C4610">
        <v>125220</v>
      </c>
      <c r="D4610">
        <v>124910</v>
      </c>
      <c r="E4610">
        <v>124965</v>
      </c>
    </row>
    <row r="4611" spans="1:5" x14ac:dyDescent="0.25">
      <c r="A4611" s="2">
        <v>45727.454861111109</v>
      </c>
      <c r="B4611">
        <v>125120</v>
      </c>
      <c r="C4611">
        <v>125140</v>
      </c>
      <c r="D4611">
        <v>124960</v>
      </c>
      <c r="E4611">
        <v>125085</v>
      </c>
    </row>
    <row r="4612" spans="1:5" x14ac:dyDescent="0.25">
      <c r="A4612" s="2">
        <v>45727.451388888891</v>
      </c>
      <c r="B4612">
        <v>125125</v>
      </c>
      <c r="C4612">
        <v>125200</v>
      </c>
      <c r="D4612">
        <v>125055</v>
      </c>
      <c r="E4612">
        <v>125120</v>
      </c>
    </row>
    <row r="4613" spans="1:5" x14ac:dyDescent="0.25">
      <c r="A4613" s="2">
        <v>45727.447916666664</v>
      </c>
      <c r="B4613">
        <v>125270</v>
      </c>
      <c r="C4613">
        <v>125285</v>
      </c>
      <c r="D4613">
        <v>125010</v>
      </c>
      <c r="E4613">
        <v>125125</v>
      </c>
    </row>
    <row r="4614" spans="1:5" x14ac:dyDescent="0.25">
      <c r="A4614" s="2">
        <v>45727.444444444445</v>
      </c>
      <c r="B4614">
        <v>125380</v>
      </c>
      <c r="C4614">
        <v>125385</v>
      </c>
      <c r="D4614">
        <v>125100</v>
      </c>
      <c r="E4614">
        <v>125270</v>
      </c>
    </row>
    <row r="4615" spans="1:5" x14ac:dyDescent="0.25">
      <c r="A4615" s="2">
        <v>45727.440972222219</v>
      </c>
      <c r="B4615">
        <v>125280</v>
      </c>
      <c r="C4615">
        <v>125410</v>
      </c>
      <c r="D4615">
        <v>125110</v>
      </c>
      <c r="E4615">
        <v>125385</v>
      </c>
    </row>
    <row r="4616" spans="1:5" x14ac:dyDescent="0.25">
      <c r="A4616" s="2">
        <v>45727.4375</v>
      </c>
      <c r="B4616">
        <v>125240</v>
      </c>
      <c r="C4616">
        <v>125460</v>
      </c>
      <c r="D4616">
        <v>125220</v>
      </c>
      <c r="E4616">
        <v>125280</v>
      </c>
    </row>
    <row r="4617" spans="1:5" x14ac:dyDescent="0.25">
      <c r="A4617" s="2">
        <v>45727.434027777781</v>
      </c>
      <c r="B4617">
        <v>125275</v>
      </c>
      <c r="C4617">
        <v>125290</v>
      </c>
      <c r="D4617">
        <v>125140</v>
      </c>
      <c r="E4617">
        <v>125240</v>
      </c>
    </row>
    <row r="4618" spans="1:5" x14ac:dyDescent="0.25">
      <c r="A4618" s="2">
        <v>45727.430555555555</v>
      </c>
      <c r="B4618">
        <v>125675</v>
      </c>
      <c r="C4618">
        <v>125680</v>
      </c>
      <c r="D4618">
        <v>125205</v>
      </c>
      <c r="E4618">
        <v>125275</v>
      </c>
    </row>
    <row r="4619" spans="1:5" x14ac:dyDescent="0.25">
      <c r="A4619" s="2">
        <v>45727.427083333336</v>
      </c>
      <c r="B4619">
        <v>125765</v>
      </c>
      <c r="C4619">
        <v>125845</v>
      </c>
      <c r="D4619">
        <v>125595</v>
      </c>
      <c r="E4619">
        <v>125675</v>
      </c>
    </row>
    <row r="4620" spans="1:5" x14ac:dyDescent="0.25">
      <c r="A4620" s="2">
        <v>45727.423611111109</v>
      </c>
      <c r="B4620">
        <v>125795</v>
      </c>
      <c r="C4620">
        <v>125830</v>
      </c>
      <c r="D4620">
        <v>125495</v>
      </c>
      <c r="E4620">
        <v>125760</v>
      </c>
    </row>
    <row r="4621" spans="1:5" x14ac:dyDescent="0.25">
      <c r="A4621" s="2">
        <v>45727.420138888891</v>
      </c>
      <c r="B4621">
        <v>125845</v>
      </c>
      <c r="C4621">
        <v>125915</v>
      </c>
      <c r="D4621">
        <v>125730</v>
      </c>
      <c r="E4621">
        <v>125795</v>
      </c>
    </row>
    <row r="4622" spans="1:5" x14ac:dyDescent="0.25">
      <c r="A4622" s="2">
        <v>45727.416666666664</v>
      </c>
      <c r="B4622">
        <v>125800</v>
      </c>
      <c r="C4622">
        <v>125980</v>
      </c>
      <c r="D4622">
        <v>125710</v>
      </c>
      <c r="E4622">
        <v>125840</v>
      </c>
    </row>
    <row r="4623" spans="1:5" x14ac:dyDescent="0.25">
      <c r="A4623" s="2">
        <v>45727.413194444445</v>
      </c>
      <c r="B4623">
        <v>125810</v>
      </c>
      <c r="C4623">
        <v>125870</v>
      </c>
      <c r="D4623">
        <v>125745</v>
      </c>
      <c r="E4623">
        <v>125800</v>
      </c>
    </row>
    <row r="4624" spans="1:5" x14ac:dyDescent="0.25">
      <c r="A4624" s="2">
        <v>45727.409722222219</v>
      </c>
      <c r="B4624">
        <v>125910</v>
      </c>
      <c r="C4624">
        <v>125915</v>
      </c>
      <c r="D4624">
        <v>125800</v>
      </c>
      <c r="E4624">
        <v>125815</v>
      </c>
    </row>
    <row r="4625" spans="1:5" x14ac:dyDescent="0.25">
      <c r="A4625" s="2">
        <v>45727.40625</v>
      </c>
      <c r="B4625">
        <v>125900</v>
      </c>
      <c r="C4625">
        <v>125945</v>
      </c>
      <c r="D4625">
        <v>125860</v>
      </c>
      <c r="E4625">
        <v>125915</v>
      </c>
    </row>
    <row r="4626" spans="1:5" x14ac:dyDescent="0.25">
      <c r="A4626" s="2">
        <v>45727.402777777781</v>
      </c>
      <c r="B4626">
        <v>125910</v>
      </c>
      <c r="C4626">
        <v>125915</v>
      </c>
      <c r="D4626">
        <v>125820</v>
      </c>
      <c r="E4626">
        <v>125895</v>
      </c>
    </row>
    <row r="4627" spans="1:5" x14ac:dyDescent="0.25">
      <c r="A4627" s="2">
        <v>45727.399305555555</v>
      </c>
      <c r="B4627">
        <v>125970</v>
      </c>
      <c r="C4627">
        <v>126035</v>
      </c>
      <c r="D4627">
        <v>125860</v>
      </c>
      <c r="E4627">
        <v>125905</v>
      </c>
    </row>
    <row r="4628" spans="1:5" x14ac:dyDescent="0.25">
      <c r="A4628" s="2">
        <v>45727.395833333336</v>
      </c>
      <c r="B4628">
        <v>126080</v>
      </c>
      <c r="C4628">
        <v>126115</v>
      </c>
      <c r="D4628">
        <v>125955</v>
      </c>
      <c r="E4628">
        <v>125965</v>
      </c>
    </row>
    <row r="4629" spans="1:5" x14ac:dyDescent="0.25">
      <c r="A4629" s="2">
        <v>45727.392361111109</v>
      </c>
      <c r="B4629">
        <v>126015</v>
      </c>
      <c r="C4629">
        <v>126125</v>
      </c>
      <c r="D4629">
        <v>126000</v>
      </c>
      <c r="E4629">
        <v>126085</v>
      </c>
    </row>
    <row r="4630" spans="1:5" x14ac:dyDescent="0.25">
      <c r="A4630" s="2">
        <v>45727.388888888891</v>
      </c>
      <c r="B4630">
        <v>125970</v>
      </c>
      <c r="C4630">
        <v>126100</v>
      </c>
      <c r="D4630">
        <v>125940</v>
      </c>
      <c r="E4630">
        <v>126015</v>
      </c>
    </row>
    <row r="4631" spans="1:5" x14ac:dyDescent="0.25">
      <c r="A4631" s="2">
        <v>45727.385416666664</v>
      </c>
      <c r="B4631">
        <v>125815</v>
      </c>
      <c r="C4631">
        <v>126035</v>
      </c>
      <c r="D4631">
        <v>125780</v>
      </c>
      <c r="E4631">
        <v>125970</v>
      </c>
    </row>
    <row r="4632" spans="1:5" x14ac:dyDescent="0.25">
      <c r="A4632" s="2">
        <v>45727.381944444445</v>
      </c>
      <c r="B4632">
        <v>125925</v>
      </c>
      <c r="C4632">
        <v>125940</v>
      </c>
      <c r="D4632">
        <v>125780</v>
      </c>
      <c r="E4632">
        <v>125815</v>
      </c>
    </row>
    <row r="4633" spans="1:5" x14ac:dyDescent="0.25">
      <c r="A4633" s="2">
        <v>45727.378472222219</v>
      </c>
      <c r="B4633">
        <v>125870</v>
      </c>
      <c r="C4633">
        <v>126005</v>
      </c>
      <c r="D4633">
        <v>125670</v>
      </c>
      <c r="E4633">
        <v>125930</v>
      </c>
    </row>
    <row r="4634" spans="1:5" x14ac:dyDescent="0.25">
      <c r="A4634" s="2">
        <v>45727.375</v>
      </c>
      <c r="B4634">
        <v>126260</v>
      </c>
      <c r="C4634">
        <v>126325</v>
      </c>
      <c r="D4634">
        <v>125830</v>
      </c>
      <c r="E4634">
        <v>125870</v>
      </c>
    </row>
    <row r="4635" spans="1:5" x14ac:dyDescent="0.25">
      <c r="A4635" s="2">
        <v>45726.763888888891</v>
      </c>
      <c r="B4635">
        <v>125885</v>
      </c>
      <c r="C4635">
        <v>125905</v>
      </c>
      <c r="D4635">
        <v>125840</v>
      </c>
      <c r="E4635">
        <v>125865</v>
      </c>
    </row>
    <row r="4636" spans="1:5" x14ac:dyDescent="0.25">
      <c r="A4636" s="2">
        <v>45726.760416666664</v>
      </c>
      <c r="B4636">
        <v>125845</v>
      </c>
      <c r="C4636">
        <v>125945</v>
      </c>
      <c r="D4636">
        <v>125845</v>
      </c>
      <c r="E4636">
        <v>125880</v>
      </c>
    </row>
    <row r="4637" spans="1:5" x14ac:dyDescent="0.25">
      <c r="A4637" s="2">
        <v>45726.756944444445</v>
      </c>
      <c r="B4637">
        <v>125860</v>
      </c>
      <c r="C4637">
        <v>125875</v>
      </c>
      <c r="D4637">
        <v>125800</v>
      </c>
      <c r="E4637">
        <v>125845</v>
      </c>
    </row>
    <row r="4638" spans="1:5" x14ac:dyDescent="0.25">
      <c r="A4638" s="2">
        <v>45726.753472222219</v>
      </c>
      <c r="B4638">
        <v>125910</v>
      </c>
      <c r="C4638">
        <v>125935</v>
      </c>
      <c r="D4638">
        <v>125845</v>
      </c>
      <c r="E4638">
        <v>125855</v>
      </c>
    </row>
    <row r="4639" spans="1:5" x14ac:dyDescent="0.25">
      <c r="A4639" s="2">
        <v>45726.75</v>
      </c>
      <c r="B4639">
        <v>125840</v>
      </c>
      <c r="C4639">
        <v>125965</v>
      </c>
      <c r="D4639">
        <v>125830</v>
      </c>
      <c r="E4639">
        <v>125910</v>
      </c>
    </row>
    <row r="4640" spans="1:5" x14ac:dyDescent="0.25">
      <c r="A4640" s="2">
        <v>45726.746527777781</v>
      </c>
      <c r="B4640">
        <v>125900</v>
      </c>
      <c r="C4640">
        <v>125920</v>
      </c>
      <c r="D4640">
        <v>125805</v>
      </c>
      <c r="E4640">
        <v>125845</v>
      </c>
    </row>
    <row r="4641" spans="1:5" x14ac:dyDescent="0.25">
      <c r="A4641" s="2">
        <v>45726.743055555555</v>
      </c>
      <c r="B4641">
        <v>125865</v>
      </c>
      <c r="C4641">
        <v>125910</v>
      </c>
      <c r="D4641">
        <v>125820</v>
      </c>
      <c r="E4641">
        <v>125895</v>
      </c>
    </row>
    <row r="4642" spans="1:5" x14ac:dyDescent="0.25">
      <c r="A4642" s="2">
        <v>45726.739583333336</v>
      </c>
      <c r="B4642">
        <v>125895</v>
      </c>
      <c r="C4642">
        <v>125950</v>
      </c>
      <c r="D4642">
        <v>125790</v>
      </c>
      <c r="E4642">
        <v>125870</v>
      </c>
    </row>
    <row r="4643" spans="1:5" x14ac:dyDescent="0.25">
      <c r="A4643" s="2">
        <v>45726.736111111109</v>
      </c>
      <c r="B4643">
        <v>125980</v>
      </c>
      <c r="C4643">
        <v>125995</v>
      </c>
      <c r="D4643">
        <v>125875</v>
      </c>
      <c r="E4643">
        <v>125900</v>
      </c>
    </row>
    <row r="4644" spans="1:5" x14ac:dyDescent="0.25">
      <c r="A4644" s="2">
        <v>45726.732638888891</v>
      </c>
      <c r="B4644">
        <v>125900</v>
      </c>
      <c r="C4644">
        <v>125990</v>
      </c>
      <c r="D4644">
        <v>125895</v>
      </c>
      <c r="E4644">
        <v>125975</v>
      </c>
    </row>
    <row r="4645" spans="1:5" x14ac:dyDescent="0.25">
      <c r="A4645" s="2">
        <v>45726.729166666664</v>
      </c>
      <c r="B4645">
        <v>125905</v>
      </c>
      <c r="C4645">
        <v>125950</v>
      </c>
      <c r="D4645">
        <v>125855</v>
      </c>
      <c r="E4645">
        <v>125905</v>
      </c>
    </row>
    <row r="4646" spans="1:5" x14ac:dyDescent="0.25">
      <c r="A4646" s="2">
        <v>45726.725694444445</v>
      </c>
      <c r="B4646">
        <v>125910</v>
      </c>
      <c r="C4646">
        <v>125975</v>
      </c>
      <c r="D4646">
        <v>125845</v>
      </c>
      <c r="E4646">
        <v>125900</v>
      </c>
    </row>
    <row r="4647" spans="1:5" x14ac:dyDescent="0.25">
      <c r="A4647" s="2">
        <v>45726.722222222219</v>
      </c>
      <c r="B4647">
        <v>125815</v>
      </c>
      <c r="C4647">
        <v>125920</v>
      </c>
      <c r="D4647">
        <v>125765</v>
      </c>
      <c r="E4647">
        <v>125905</v>
      </c>
    </row>
    <row r="4648" spans="1:5" x14ac:dyDescent="0.25">
      <c r="A4648" s="2">
        <v>45726.71875</v>
      </c>
      <c r="B4648">
        <v>125920</v>
      </c>
      <c r="C4648">
        <v>125930</v>
      </c>
      <c r="D4648">
        <v>125740</v>
      </c>
      <c r="E4648">
        <v>125820</v>
      </c>
    </row>
    <row r="4649" spans="1:5" x14ac:dyDescent="0.25">
      <c r="A4649" s="2">
        <v>45726.715277777781</v>
      </c>
      <c r="B4649">
        <v>125980</v>
      </c>
      <c r="C4649">
        <v>126030</v>
      </c>
      <c r="D4649">
        <v>125885</v>
      </c>
      <c r="E4649">
        <v>125915</v>
      </c>
    </row>
    <row r="4650" spans="1:5" x14ac:dyDescent="0.25">
      <c r="A4650" s="2">
        <v>45726.711805555555</v>
      </c>
      <c r="B4650">
        <v>125910</v>
      </c>
      <c r="C4650">
        <v>126035</v>
      </c>
      <c r="D4650">
        <v>125865</v>
      </c>
      <c r="E4650">
        <v>125975</v>
      </c>
    </row>
    <row r="4651" spans="1:5" x14ac:dyDescent="0.25">
      <c r="A4651" s="2">
        <v>45726.708333333336</v>
      </c>
      <c r="B4651">
        <v>125810</v>
      </c>
      <c r="C4651">
        <v>125995</v>
      </c>
      <c r="D4651">
        <v>125810</v>
      </c>
      <c r="E4651">
        <v>125915</v>
      </c>
    </row>
    <row r="4652" spans="1:5" x14ac:dyDescent="0.25">
      <c r="A4652" s="2">
        <v>45726.704861111109</v>
      </c>
      <c r="B4652">
        <v>125790</v>
      </c>
      <c r="C4652">
        <v>125925</v>
      </c>
      <c r="D4652">
        <v>125775</v>
      </c>
      <c r="E4652">
        <v>125805</v>
      </c>
    </row>
    <row r="4653" spans="1:5" x14ac:dyDescent="0.25">
      <c r="A4653" s="2">
        <v>45726.701388888891</v>
      </c>
      <c r="B4653">
        <v>125655</v>
      </c>
      <c r="C4653">
        <v>125845</v>
      </c>
      <c r="D4653">
        <v>125655</v>
      </c>
      <c r="E4653">
        <v>125790</v>
      </c>
    </row>
    <row r="4654" spans="1:5" x14ac:dyDescent="0.25">
      <c r="A4654" s="2">
        <v>45726.697916666664</v>
      </c>
      <c r="B4654">
        <v>125610</v>
      </c>
      <c r="C4654">
        <v>125710</v>
      </c>
      <c r="D4654">
        <v>125565</v>
      </c>
      <c r="E4654">
        <v>125655</v>
      </c>
    </row>
    <row r="4655" spans="1:5" x14ac:dyDescent="0.25">
      <c r="A4655" s="2">
        <v>45726.694444444445</v>
      </c>
      <c r="B4655">
        <v>125600</v>
      </c>
      <c r="C4655">
        <v>125685</v>
      </c>
      <c r="D4655">
        <v>125565</v>
      </c>
      <c r="E4655">
        <v>125615</v>
      </c>
    </row>
    <row r="4656" spans="1:5" x14ac:dyDescent="0.25">
      <c r="A4656" s="2">
        <v>45726.690972222219</v>
      </c>
      <c r="B4656">
        <v>125690</v>
      </c>
      <c r="C4656">
        <v>125715</v>
      </c>
      <c r="D4656">
        <v>125475</v>
      </c>
      <c r="E4656">
        <v>125600</v>
      </c>
    </row>
    <row r="4657" spans="1:5" x14ac:dyDescent="0.25">
      <c r="A4657" s="2">
        <v>45726.6875</v>
      </c>
      <c r="B4657">
        <v>125630</v>
      </c>
      <c r="C4657">
        <v>125715</v>
      </c>
      <c r="D4657">
        <v>125510</v>
      </c>
      <c r="E4657">
        <v>125690</v>
      </c>
    </row>
    <row r="4658" spans="1:5" x14ac:dyDescent="0.25">
      <c r="A4658" s="2">
        <v>45726.684027777781</v>
      </c>
      <c r="B4658">
        <v>125555</v>
      </c>
      <c r="C4658">
        <v>125755</v>
      </c>
      <c r="D4658">
        <v>125510</v>
      </c>
      <c r="E4658">
        <v>125625</v>
      </c>
    </row>
    <row r="4659" spans="1:5" x14ac:dyDescent="0.25">
      <c r="A4659" s="2">
        <v>45726.680555555555</v>
      </c>
      <c r="B4659">
        <v>125475</v>
      </c>
      <c r="C4659">
        <v>125575</v>
      </c>
      <c r="D4659">
        <v>125455</v>
      </c>
      <c r="E4659">
        <v>125555</v>
      </c>
    </row>
    <row r="4660" spans="1:5" x14ac:dyDescent="0.25">
      <c r="A4660" s="2">
        <v>45726.677083333336</v>
      </c>
      <c r="B4660">
        <v>125365</v>
      </c>
      <c r="C4660">
        <v>125515</v>
      </c>
      <c r="D4660">
        <v>125340</v>
      </c>
      <c r="E4660">
        <v>125475</v>
      </c>
    </row>
    <row r="4661" spans="1:5" x14ac:dyDescent="0.25">
      <c r="A4661" s="2">
        <v>45726.673611111109</v>
      </c>
      <c r="B4661">
        <v>125295</v>
      </c>
      <c r="C4661">
        <v>125400</v>
      </c>
      <c r="D4661">
        <v>125220</v>
      </c>
      <c r="E4661">
        <v>125365</v>
      </c>
    </row>
    <row r="4662" spans="1:5" x14ac:dyDescent="0.25">
      <c r="A4662" s="2">
        <v>45726.670138888891</v>
      </c>
      <c r="B4662">
        <v>125420</v>
      </c>
      <c r="C4662">
        <v>125435</v>
      </c>
      <c r="D4662">
        <v>125290</v>
      </c>
      <c r="E4662">
        <v>125295</v>
      </c>
    </row>
    <row r="4663" spans="1:5" x14ac:dyDescent="0.25">
      <c r="A4663" s="2">
        <v>45726.666666666664</v>
      </c>
      <c r="B4663">
        <v>125410</v>
      </c>
      <c r="C4663">
        <v>125440</v>
      </c>
      <c r="D4663">
        <v>125340</v>
      </c>
      <c r="E4663">
        <v>125420</v>
      </c>
    </row>
    <row r="4664" spans="1:5" x14ac:dyDescent="0.25">
      <c r="A4664" s="2">
        <v>45726.663194444445</v>
      </c>
      <c r="B4664">
        <v>125540</v>
      </c>
      <c r="C4664">
        <v>125550</v>
      </c>
      <c r="D4664">
        <v>125380</v>
      </c>
      <c r="E4664">
        <v>125415</v>
      </c>
    </row>
    <row r="4665" spans="1:5" x14ac:dyDescent="0.25">
      <c r="A4665" s="2">
        <v>45726.659722222219</v>
      </c>
      <c r="B4665">
        <v>125640</v>
      </c>
      <c r="C4665">
        <v>125685</v>
      </c>
      <c r="D4665">
        <v>125455</v>
      </c>
      <c r="E4665">
        <v>125540</v>
      </c>
    </row>
    <row r="4666" spans="1:5" x14ac:dyDescent="0.25">
      <c r="A4666" s="2">
        <v>45726.65625</v>
      </c>
      <c r="B4666">
        <v>125700</v>
      </c>
      <c r="C4666">
        <v>125715</v>
      </c>
      <c r="D4666">
        <v>125635</v>
      </c>
      <c r="E4666">
        <v>125640</v>
      </c>
    </row>
    <row r="4667" spans="1:5" x14ac:dyDescent="0.25">
      <c r="A4667" s="2">
        <v>45726.652777777781</v>
      </c>
      <c r="B4667">
        <v>125795</v>
      </c>
      <c r="C4667">
        <v>125820</v>
      </c>
      <c r="D4667">
        <v>125530</v>
      </c>
      <c r="E4667">
        <v>125695</v>
      </c>
    </row>
    <row r="4668" spans="1:5" x14ac:dyDescent="0.25">
      <c r="A4668" s="2">
        <v>45726.649305555555</v>
      </c>
      <c r="B4668">
        <v>125745</v>
      </c>
      <c r="C4668">
        <v>125805</v>
      </c>
      <c r="D4668">
        <v>125685</v>
      </c>
      <c r="E4668">
        <v>125790</v>
      </c>
    </row>
    <row r="4669" spans="1:5" x14ac:dyDescent="0.25">
      <c r="A4669" s="2">
        <v>45726.645833333336</v>
      </c>
      <c r="B4669">
        <v>125795</v>
      </c>
      <c r="C4669">
        <v>125870</v>
      </c>
      <c r="D4669">
        <v>125740</v>
      </c>
      <c r="E4669">
        <v>125750</v>
      </c>
    </row>
    <row r="4670" spans="1:5" x14ac:dyDescent="0.25">
      <c r="A4670" s="2">
        <v>45726.642361111109</v>
      </c>
      <c r="B4670">
        <v>125645</v>
      </c>
      <c r="C4670">
        <v>125830</v>
      </c>
      <c r="D4670">
        <v>125640</v>
      </c>
      <c r="E4670">
        <v>125795</v>
      </c>
    </row>
    <row r="4671" spans="1:5" x14ac:dyDescent="0.25">
      <c r="A4671" s="2">
        <v>45726.638888888891</v>
      </c>
      <c r="B4671">
        <v>125750</v>
      </c>
      <c r="C4671">
        <v>125770</v>
      </c>
      <c r="D4671">
        <v>125575</v>
      </c>
      <c r="E4671">
        <v>125650</v>
      </c>
    </row>
    <row r="4672" spans="1:5" x14ac:dyDescent="0.25">
      <c r="A4672" s="2">
        <v>45726.635416666664</v>
      </c>
      <c r="B4672">
        <v>125700</v>
      </c>
      <c r="C4672">
        <v>125785</v>
      </c>
      <c r="D4672">
        <v>125685</v>
      </c>
      <c r="E4672">
        <v>125750</v>
      </c>
    </row>
    <row r="4673" spans="1:5" x14ac:dyDescent="0.25">
      <c r="A4673" s="2">
        <v>45726.631944444445</v>
      </c>
      <c r="B4673">
        <v>125685</v>
      </c>
      <c r="C4673">
        <v>125885</v>
      </c>
      <c r="D4673">
        <v>125655</v>
      </c>
      <c r="E4673">
        <v>125700</v>
      </c>
    </row>
    <row r="4674" spans="1:5" x14ac:dyDescent="0.25">
      <c r="A4674" s="2">
        <v>45726.628472222219</v>
      </c>
      <c r="B4674">
        <v>125705</v>
      </c>
      <c r="C4674">
        <v>125720</v>
      </c>
      <c r="D4674">
        <v>125635</v>
      </c>
      <c r="E4674">
        <v>125690</v>
      </c>
    </row>
    <row r="4675" spans="1:5" x14ac:dyDescent="0.25">
      <c r="A4675" s="2">
        <v>45726.625</v>
      </c>
      <c r="B4675">
        <v>125670</v>
      </c>
      <c r="C4675">
        <v>125735</v>
      </c>
      <c r="D4675">
        <v>125635</v>
      </c>
      <c r="E4675">
        <v>125705</v>
      </c>
    </row>
    <row r="4676" spans="1:5" x14ac:dyDescent="0.25">
      <c r="A4676" s="2">
        <v>45726.621527777781</v>
      </c>
      <c r="B4676">
        <v>125660</v>
      </c>
      <c r="C4676">
        <v>125755</v>
      </c>
      <c r="D4676">
        <v>125655</v>
      </c>
      <c r="E4676">
        <v>125675</v>
      </c>
    </row>
    <row r="4677" spans="1:5" x14ac:dyDescent="0.25">
      <c r="A4677" s="2">
        <v>45726.618055555555</v>
      </c>
      <c r="B4677">
        <v>125685</v>
      </c>
      <c r="C4677">
        <v>125770</v>
      </c>
      <c r="D4677">
        <v>125620</v>
      </c>
      <c r="E4677">
        <v>125665</v>
      </c>
    </row>
    <row r="4678" spans="1:5" x14ac:dyDescent="0.25">
      <c r="A4678" s="2">
        <v>45726.614583333336</v>
      </c>
      <c r="B4678">
        <v>125715</v>
      </c>
      <c r="C4678">
        <v>125785</v>
      </c>
      <c r="D4678">
        <v>125635</v>
      </c>
      <c r="E4678">
        <v>125680</v>
      </c>
    </row>
    <row r="4679" spans="1:5" x14ac:dyDescent="0.25">
      <c r="A4679" s="2">
        <v>45726.611111111109</v>
      </c>
      <c r="B4679">
        <v>125780</v>
      </c>
      <c r="C4679">
        <v>125875</v>
      </c>
      <c r="D4679">
        <v>125700</v>
      </c>
      <c r="E4679">
        <v>125720</v>
      </c>
    </row>
    <row r="4680" spans="1:5" x14ac:dyDescent="0.25">
      <c r="A4680" s="2">
        <v>45726.607638888891</v>
      </c>
      <c r="B4680">
        <v>125925</v>
      </c>
      <c r="C4680">
        <v>125945</v>
      </c>
      <c r="D4680">
        <v>125725</v>
      </c>
      <c r="E4680">
        <v>125780</v>
      </c>
    </row>
    <row r="4681" spans="1:5" x14ac:dyDescent="0.25">
      <c r="A4681" s="2">
        <v>45726.604166666664</v>
      </c>
      <c r="B4681">
        <v>125995</v>
      </c>
      <c r="C4681">
        <v>126000</v>
      </c>
      <c r="D4681">
        <v>125905</v>
      </c>
      <c r="E4681">
        <v>125925</v>
      </c>
    </row>
    <row r="4682" spans="1:5" x14ac:dyDescent="0.25">
      <c r="A4682" s="2">
        <v>45726.600694444445</v>
      </c>
      <c r="B4682">
        <v>126015</v>
      </c>
      <c r="C4682">
        <v>126045</v>
      </c>
      <c r="D4682">
        <v>125950</v>
      </c>
      <c r="E4682">
        <v>125990</v>
      </c>
    </row>
    <row r="4683" spans="1:5" x14ac:dyDescent="0.25">
      <c r="A4683" s="2">
        <v>45726.597222222219</v>
      </c>
      <c r="B4683">
        <v>126095</v>
      </c>
      <c r="C4683">
        <v>126130</v>
      </c>
      <c r="D4683">
        <v>125995</v>
      </c>
      <c r="E4683">
        <v>126015</v>
      </c>
    </row>
    <row r="4684" spans="1:5" x14ac:dyDescent="0.25">
      <c r="A4684" s="2">
        <v>45726.59375</v>
      </c>
      <c r="B4684">
        <v>126030</v>
      </c>
      <c r="C4684">
        <v>126190</v>
      </c>
      <c r="D4684">
        <v>125990</v>
      </c>
      <c r="E4684">
        <v>126095</v>
      </c>
    </row>
    <row r="4685" spans="1:5" x14ac:dyDescent="0.25">
      <c r="A4685" s="2">
        <v>45726.590277777781</v>
      </c>
      <c r="B4685">
        <v>125935</v>
      </c>
      <c r="C4685">
        <v>126035</v>
      </c>
      <c r="D4685">
        <v>125875</v>
      </c>
      <c r="E4685">
        <v>126030</v>
      </c>
    </row>
    <row r="4686" spans="1:5" x14ac:dyDescent="0.25">
      <c r="A4686" s="2">
        <v>45726.586805555555</v>
      </c>
      <c r="B4686">
        <v>125980</v>
      </c>
      <c r="C4686">
        <v>126010</v>
      </c>
      <c r="D4686">
        <v>125935</v>
      </c>
      <c r="E4686">
        <v>125935</v>
      </c>
    </row>
    <row r="4687" spans="1:5" x14ac:dyDescent="0.25">
      <c r="A4687" s="2">
        <v>45726.583333333336</v>
      </c>
      <c r="B4687">
        <v>126050</v>
      </c>
      <c r="C4687">
        <v>126090</v>
      </c>
      <c r="D4687">
        <v>125910</v>
      </c>
      <c r="E4687">
        <v>125975</v>
      </c>
    </row>
    <row r="4688" spans="1:5" x14ac:dyDescent="0.25">
      <c r="A4688" s="2">
        <v>45726.579861111109</v>
      </c>
      <c r="B4688">
        <v>126105</v>
      </c>
      <c r="C4688">
        <v>126155</v>
      </c>
      <c r="D4688">
        <v>126040</v>
      </c>
      <c r="E4688">
        <v>126055</v>
      </c>
    </row>
    <row r="4689" spans="1:5" x14ac:dyDescent="0.25">
      <c r="A4689" s="2">
        <v>45726.576388888891</v>
      </c>
      <c r="B4689">
        <v>126145</v>
      </c>
      <c r="C4689">
        <v>126190</v>
      </c>
      <c r="D4689">
        <v>126070</v>
      </c>
      <c r="E4689">
        <v>126105</v>
      </c>
    </row>
    <row r="4690" spans="1:5" x14ac:dyDescent="0.25">
      <c r="A4690" s="2">
        <v>45726.572916666664</v>
      </c>
      <c r="B4690">
        <v>126105</v>
      </c>
      <c r="C4690">
        <v>126195</v>
      </c>
      <c r="D4690">
        <v>126095</v>
      </c>
      <c r="E4690">
        <v>126150</v>
      </c>
    </row>
    <row r="4691" spans="1:5" x14ac:dyDescent="0.25">
      <c r="A4691" s="2">
        <v>45726.569444444445</v>
      </c>
      <c r="B4691">
        <v>126055</v>
      </c>
      <c r="C4691">
        <v>126160</v>
      </c>
      <c r="D4691">
        <v>125985</v>
      </c>
      <c r="E4691">
        <v>126105</v>
      </c>
    </row>
    <row r="4692" spans="1:5" x14ac:dyDescent="0.25">
      <c r="A4692" s="2">
        <v>45726.565972222219</v>
      </c>
      <c r="B4692">
        <v>126260</v>
      </c>
      <c r="C4692">
        <v>126275</v>
      </c>
      <c r="D4692">
        <v>126040</v>
      </c>
      <c r="E4692">
        <v>126055</v>
      </c>
    </row>
    <row r="4693" spans="1:5" x14ac:dyDescent="0.25">
      <c r="A4693" s="2">
        <v>45726.5625</v>
      </c>
      <c r="B4693">
        <v>126090</v>
      </c>
      <c r="C4693">
        <v>126285</v>
      </c>
      <c r="D4693">
        <v>126080</v>
      </c>
      <c r="E4693">
        <v>126265</v>
      </c>
    </row>
    <row r="4694" spans="1:5" x14ac:dyDescent="0.25">
      <c r="A4694" s="2">
        <v>45726.559027777781</v>
      </c>
      <c r="B4694">
        <v>126150</v>
      </c>
      <c r="C4694">
        <v>126155</v>
      </c>
      <c r="D4694">
        <v>126000</v>
      </c>
      <c r="E4694">
        <v>126090</v>
      </c>
    </row>
    <row r="4695" spans="1:5" x14ac:dyDescent="0.25">
      <c r="A4695" s="2">
        <v>45726.555555555555</v>
      </c>
      <c r="B4695">
        <v>125970</v>
      </c>
      <c r="C4695">
        <v>126150</v>
      </c>
      <c r="D4695">
        <v>125965</v>
      </c>
      <c r="E4695">
        <v>126150</v>
      </c>
    </row>
    <row r="4696" spans="1:5" x14ac:dyDescent="0.25">
      <c r="A4696" s="2">
        <v>45726.552083333336</v>
      </c>
      <c r="B4696">
        <v>126110</v>
      </c>
      <c r="C4696">
        <v>126120</v>
      </c>
      <c r="D4696">
        <v>125860</v>
      </c>
      <c r="E4696">
        <v>125975</v>
      </c>
    </row>
    <row r="4697" spans="1:5" x14ac:dyDescent="0.25">
      <c r="A4697" s="2">
        <v>45726.548611111109</v>
      </c>
      <c r="B4697">
        <v>125975</v>
      </c>
      <c r="C4697">
        <v>126115</v>
      </c>
      <c r="D4697">
        <v>125945</v>
      </c>
      <c r="E4697">
        <v>126110</v>
      </c>
    </row>
    <row r="4698" spans="1:5" x14ac:dyDescent="0.25">
      <c r="A4698" s="2">
        <v>45726.545138888891</v>
      </c>
      <c r="B4698">
        <v>125955</v>
      </c>
      <c r="C4698">
        <v>126015</v>
      </c>
      <c r="D4698">
        <v>125945</v>
      </c>
      <c r="E4698">
        <v>125975</v>
      </c>
    </row>
    <row r="4699" spans="1:5" x14ac:dyDescent="0.25">
      <c r="A4699" s="2">
        <v>45726.541666666664</v>
      </c>
      <c r="B4699">
        <v>125875</v>
      </c>
      <c r="C4699">
        <v>125980</v>
      </c>
      <c r="D4699">
        <v>125870</v>
      </c>
      <c r="E4699">
        <v>125955</v>
      </c>
    </row>
    <row r="4700" spans="1:5" x14ac:dyDescent="0.25">
      <c r="A4700" s="2">
        <v>45726.538194444445</v>
      </c>
      <c r="B4700">
        <v>125975</v>
      </c>
      <c r="C4700">
        <v>126020</v>
      </c>
      <c r="D4700">
        <v>125850</v>
      </c>
      <c r="E4700">
        <v>125875</v>
      </c>
    </row>
    <row r="4701" spans="1:5" x14ac:dyDescent="0.25">
      <c r="A4701" s="2">
        <v>45726.534722222219</v>
      </c>
      <c r="B4701">
        <v>125950</v>
      </c>
      <c r="C4701">
        <v>126025</v>
      </c>
      <c r="D4701">
        <v>125940</v>
      </c>
      <c r="E4701">
        <v>125975</v>
      </c>
    </row>
    <row r="4702" spans="1:5" x14ac:dyDescent="0.25">
      <c r="A4702" s="2">
        <v>45726.53125</v>
      </c>
      <c r="B4702">
        <v>125825</v>
      </c>
      <c r="C4702">
        <v>126010</v>
      </c>
      <c r="D4702">
        <v>125800</v>
      </c>
      <c r="E4702">
        <v>125950</v>
      </c>
    </row>
    <row r="4703" spans="1:5" x14ac:dyDescent="0.25">
      <c r="A4703" s="2">
        <v>45726.527777777781</v>
      </c>
      <c r="B4703">
        <v>125940</v>
      </c>
      <c r="C4703">
        <v>126035</v>
      </c>
      <c r="D4703">
        <v>125800</v>
      </c>
      <c r="E4703">
        <v>125830</v>
      </c>
    </row>
    <row r="4704" spans="1:5" x14ac:dyDescent="0.25">
      <c r="A4704" s="2">
        <v>45726.524305555555</v>
      </c>
      <c r="B4704">
        <v>126060</v>
      </c>
      <c r="C4704">
        <v>126130</v>
      </c>
      <c r="D4704">
        <v>125940</v>
      </c>
      <c r="E4704">
        <v>125940</v>
      </c>
    </row>
    <row r="4705" spans="1:5" x14ac:dyDescent="0.25">
      <c r="A4705" s="2">
        <v>45726.520833333336</v>
      </c>
      <c r="B4705">
        <v>126025</v>
      </c>
      <c r="C4705">
        <v>126160</v>
      </c>
      <c r="D4705">
        <v>126005</v>
      </c>
      <c r="E4705">
        <v>126060</v>
      </c>
    </row>
    <row r="4706" spans="1:5" x14ac:dyDescent="0.25">
      <c r="A4706" s="2">
        <v>45726.517361111109</v>
      </c>
      <c r="B4706">
        <v>125960</v>
      </c>
      <c r="C4706">
        <v>126065</v>
      </c>
      <c r="D4706">
        <v>125920</v>
      </c>
      <c r="E4706">
        <v>126025</v>
      </c>
    </row>
    <row r="4707" spans="1:5" x14ac:dyDescent="0.25">
      <c r="A4707" s="2">
        <v>45726.513888888891</v>
      </c>
      <c r="B4707">
        <v>126235</v>
      </c>
      <c r="C4707">
        <v>126265</v>
      </c>
      <c r="D4707">
        <v>125940</v>
      </c>
      <c r="E4707">
        <v>125960</v>
      </c>
    </row>
    <row r="4708" spans="1:5" x14ac:dyDescent="0.25">
      <c r="A4708" s="2">
        <v>45726.510416666664</v>
      </c>
      <c r="B4708">
        <v>125915</v>
      </c>
      <c r="C4708">
        <v>126355</v>
      </c>
      <c r="D4708">
        <v>125890</v>
      </c>
      <c r="E4708">
        <v>126240</v>
      </c>
    </row>
    <row r="4709" spans="1:5" x14ac:dyDescent="0.25">
      <c r="A4709" s="2">
        <v>45726.506944444445</v>
      </c>
      <c r="B4709">
        <v>125905</v>
      </c>
      <c r="C4709">
        <v>126145</v>
      </c>
      <c r="D4709">
        <v>125790</v>
      </c>
      <c r="E4709">
        <v>125915</v>
      </c>
    </row>
    <row r="4710" spans="1:5" x14ac:dyDescent="0.25">
      <c r="A4710" s="2">
        <v>45726.503472222219</v>
      </c>
      <c r="B4710">
        <v>125600</v>
      </c>
      <c r="C4710">
        <v>125910</v>
      </c>
      <c r="D4710">
        <v>125550</v>
      </c>
      <c r="E4710">
        <v>125900</v>
      </c>
    </row>
    <row r="4711" spans="1:5" x14ac:dyDescent="0.25">
      <c r="A4711" s="2">
        <v>45726.5</v>
      </c>
      <c r="B4711">
        <v>125385</v>
      </c>
      <c r="C4711">
        <v>125615</v>
      </c>
      <c r="D4711">
        <v>125335</v>
      </c>
      <c r="E4711">
        <v>125605</v>
      </c>
    </row>
    <row r="4712" spans="1:5" x14ac:dyDescent="0.25">
      <c r="A4712" s="2">
        <v>45726.496527777781</v>
      </c>
      <c r="B4712">
        <v>125375</v>
      </c>
      <c r="C4712">
        <v>125430</v>
      </c>
      <c r="D4712">
        <v>125305</v>
      </c>
      <c r="E4712">
        <v>125385</v>
      </c>
    </row>
    <row r="4713" spans="1:5" x14ac:dyDescent="0.25">
      <c r="A4713" s="2">
        <v>45726.493055555555</v>
      </c>
      <c r="B4713">
        <v>125430</v>
      </c>
      <c r="C4713">
        <v>125535</v>
      </c>
      <c r="D4713">
        <v>125335</v>
      </c>
      <c r="E4713">
        <v>125370</v>
      </c>
    </row>
    <row r="4714" spans="1:5" x14ac:dyDescent="0.25">
      <c r="A4714" s="2">
        <v>45726.489583333336</v>
      </c>
      <c r="B4714">
        <v>125325</v>
      </c>
      <c r="C4714">
        <v>125450</v>
      </c>
      <c r="D4714">
        <v>125280</v>
      </c>
      <c r="E4714">
        <v>125430</v>
      </c>
    </row>
    <row r="4715" spans="1:5" x14ac:dyDescent="0.25">
      <c r="A4715" s="2">
        <v>45726.486111111109</v>
      </c>
      <c r="B4715">
        <v>125315</v>
      </c>
      <c r="C4715">
        <v>125395</v>
      </c>
      <c r="D4715">
        <v>125255</v>
      </c>
      <c r="E4715">
        <v>125325</v>
      </c>
    </row>
    <row r="4716" spans="1:5" x14ac:dyDescent="0.25">
      <c r="A4716" s="2">
        <v>45726.482638888891</v>
      </c>
      <c r="B4716">
        <v>125140</v>
      </c>
      <c r="C4716">
        <v>125375</v>
      </c>
      <c r="D4716">
        <v>125080</v>
      </c>
      <c r="E4716">
        <v>125315</v>
      </c>
    </row>
    <row r="4717" spans="1:5" x14ac:dyDescent="0.25">
      <c r="A4717" s="2">
        <v>45726.479166666664</v>
      </c>
      <c r="B4717">
        <v>125320</v>
      </c>
      <c r="C4717">
        <v>125350</v>
      </c>
      <c r="D4717">
        <v>125140</v>
      </c>
      <c r="E4717">
        <v>125140</v>
      </c>
    </row>
    <row r="4718" spans="1:5" x14ac:dyDescent="0.25">
      <c r="A4718" s="2">
        <v>45726.475694444445</v>
      </c>
      <c r="B4718">
        <v>125165</v>
      </c>
      <c r="C4718">
        <v>125395</v>
      </c>
      <c r="D4718">
        <v>125100</v>
      </c>
      <c r="E4718">
        <v>125320</v>
      </c>
    </row>
    <row r="4719" spans="1:5" x14ac:dyDescent="0.25">
      <c r="A4719" s="2">
        <v>45726.472222222219</v>
      </c>
      <c r="B4719">
        <v>124985</v>
      </c>
      <c r="C4719">
        <v>125230</v>
      </c>
      <c r="D4719">
        <v>124980</v>
      </c>
      <c r="E4719">
        <v>125165</v>
      </c>
    </row>
    <row r="4720" spans="1:5" x14ac:dyDescent="0.25">
      <c r="A4720" s="2">
        <v>45726.46875</v>
      </c>
      <c r="B4720">
        <v>125220</v>
      </c>
      <c r="C4720">
        <v>125290</v>
      </c>
      <c r="D4720">
        <v>124895</v>
      </c>
      <c r="E4720">
        <v>124985</v>
      </c>
    </row>
    <row r="4721" spans="1:5" x14ac:dyDescent="0.25">
      <c r="A4721" s="2">
        <v>45726.465277777781</v>
      </c>
      <c r="B4721">
        <v>125135</v>
      </c>
      <c r="C4721">
        <v>125320</v>
      </c>
      <c r="D4721">
        <v>125125</v>
      </c>
      <c r="E4721">
        <v>125220</v>
      </c>
    </row>
    <row r="4722" spans="1:5" x14ac:dyDescent="0.25">
      <c r="A4722" s="2">
        <v>45726.461805555555</v>
      </c>
      <c r="B4722">
        <v>125210</v>
      </c>
      <c r="C4722">
        <v>125245</v>
      </c>
      <c r="D4722">
        <v>125105</v>
      </c>
      <c r="E4722">
        <v>125135</v>
      </c>
    </row>
    <row r="4723" spans="1:5" x14ac:dyDescent="0.25">
      <c r="A4723" s="2">
        <v>45726.458333333336</v>
      </c>
      <c r="B4723">
        <v>125370</v>
      </c>
      <c r="C4723">
        <v>125410</v>
      </c>
      <c r="D4723">
        <v>125205</v>
      </c>
      <c r="E4723">
        <v>125205</v>
      </c>
    </row>
    <row r="4724" spans="1:5" x14ac:dyDescent="0.25">
      <c r="A4724" s="2">
        <v>45726.454861111109</v>
      </c>
      <c r="B4724">
        <v>125390</v>
      </c>
      <c r="C4724">
        <v>125505</v>
      </c>
      <c r="D4724">
        <v>125300</v>
      </c>
      <c r="E4724">
        <v>125365</v>
      </c>
    </row>
    <row r="4725" spans="1:5" x14ac:dyDescent="0.25">
      <c r="A4725" s="2">
        <v>45726.451388888891</v>
      </c>
      <c r="B4725">
        <v>125415</v>
      </c>
      <c r="C4725">
        <v>125530</v>
      </c>
      <c r="D4725">
        <v>125385</v>
      </c>
      <c r="E4725">
        <v>125390</v>
      </c>
    </row>
    <row r="4726" spans="1:5" x14ac:dyDescent="0.25">
      <c r="A4726" s="2">
        <v>45726.447916666664</v>
      </c>
      <c r="B4726">
        <v>125415</v>
      </c>
      <c r="C4726">
        <v>125490</v>
      </c>
      <c r="D4726">
        <v>125340</v>
      </c>
      <c r="E4726">
        <v>125410</v>
      </c>
    </row>
    <row r="4727" spans="1:5" x14ac:dyDescent="0.25">
      <c r="A4727" s="2">
        <v>45726.444444444445</v>
      </c>
      <c r="B4727">
        <v>125575</v>
      </c>
      <c r="C4727">
        <v>125665</v>
      </c>
      <c r="D4727">
        <v>125405</v>
      </c>
      <c r="E4727">
        <v>125415</v>
      </c>
    </row>
    <row r="4728" spans="1:5" x14ac:dyDescent="0.25">
      <c r="A4728" s="2">
        <v>45726.440972222219</v>
      </c>
      <c r="B4728">
        <v>125505</v>
      </c>
      <c r="C4728">
        <v>125700</v>
      </c>
      <c r="D4728">
        <v>125440</v>
      </c>
      <c r="E4728">
        <v>125570</v>
      </c>
    </row>
    <row r="4729" spans="1:5" x14ac:dyDescent="0.25">
      <c r="A4729" s="2">
        <v>45726.4375</v>
      </c>
      <c r="B4729">
        <v>125410</v>
      </c>
      <c r="C4729">
        <v>125560</v>
      </c>
      <c r="D4729">
        <v>125320</v>
      </c>
      <c r="E4729">
        <v>125505</v>
      </c>
    </row>
    <row r="4730" spans="1:5" x14ac:dyDescent="0.25">
      <c r="A4730" s="2">
        <v>45726.434027777781</v>
      </c>
      <c r="B4730">
        <v>125570</v>
      </c>
      <c r="C4730">
        <v>125625</v>
      </c>
      <c r="D4730">
        <v>125390</v>
      </c>
      <c r="E4730">
        <v>125410</v>
      </c>
    </row>
    <row r="4731" spans="1:5" x14ac:dyDescent="0.25">
      <c r="A4731" s="2">
        <v>45726.430555555555</v>
      </c>
      <c r="B4731">
        <v>125505</v>
      </c>
      <c r="C4731">
        <v>125575</v>
      </c>
      <c r="D4731">
        <v>125425</v>
      </c>
      <c r="E4731">
        <v>125570</v>
      </c>
    </row>
    <row r="4732" spans="1:5" x14ac:dyDescent="0.25">
      <c r="A4732" s="2">
        <v>45726.427083333336</v>
      </c>
      <c r="B4732">
        <v>125540</v>
      </c>
      <c r="C4732">
        <v>125605</v>
      </c>
      <c r="D4732">
        <v>125455</v>
      </c>
      <c r="E4732">
        <v>125510</v>
      </c>
    </row>
    <row r="4733" spans="1:5" x14ac:dyDescent="0.25">
      <c r="A4733" s="2">
        <v>45726.423611111109</v>
      </c>
      <c r="B4733">
        <v>125765</v>
      </c>
      <c r="C4733">
        <v>125825</v>
      </c>
      <c r="D4733">
        <v>125505</v>
      </c>
      <c r="E4733">
        <v>125545</v>
      </c>
    </row>
    <row r="4734" spans="1:5" x14ac:dyDescent="0.25">
      <c r="A4734" s="2">
        <v>45726.420138888891</v>
      </c>
      <c r="B4734">
        <v>125440</v>
      </c>
      <c r="C4734">
        <v>125775</v>
      </c>
      <c r="D4734">
        <v>125400</v>
      </c>
      <c r="E4734">
        <v>125765</v>
      </c>
    </row>
    <row r="4735" spans="1:5" x14ac:dyDescent="0.25">
      <c r="A4735" s="2">
        <v>45726.416666666664</v>
      </c>
      <c r="B4735">
        <v>125460</v>
      </c>
      <c r="C4735">
        <v>125515</v>
      </c>
      <c r="D4735">
        <v>125315</v>
      </c>
      <c r="E4735">
        <v>125440</v>
      </c>
    </row>
    <row r="4736" spans="1:5" x14ac:dyDescent="0.25">
      <c r="A4736" s="2">
        <v>45726.413194444445</v>
      </c>
      <c r="B4736">
        <v>125300</v>
      </c>
      <c r="C4736">
        <v>125460</v>
      </c>
      <c r="D4736">
        <v>125240</v>
      </c>
      <c r="E4736">
        <v>125460</v>
      </c>
    </row>
    <row r="4737" spans="1:5" x14ac:dyDescent="0.25">
      <c r="A4737" s="2">
        <v>45726.409722222219</v>
      </c>
      <c r="B4737">
        <v>125365</v>
      </c>
      <c r="C4737">
        <v>125400</v>
      </c>
      <c r="D4737">
        <v>125290</v>
      </c>
      <c r="E4737">
        <v>125295</v>
      </c>
    </row>
    <row r="4738" spans="1:5" x14ac:dyDescent="0.25">
      <c r="A4738" s="2">
        <v>45726.40625</v>
      </c>
      <c r="B4738">
        <v>125405</v>
      </c>
      <c r="C4738">
        <v>125445</v>
      </c>
      <c r="D4738">
        <v>125350</v>
      </c>
      <c r="E4738">
        <v>125365</v>
      </c>
    </row>
    <row r="4739" spans="1:5" x14ac:dyDescent="0.25">
      <c r="A4739" s="2">
        <v>45726.402777777781</v>
      </c>
      <c r="B4739">
        <v>125425</v>
      </c>
      <c r="C4739">
        <v>125480</v>
      </c>
      <c r="D4739">
        <v>125375</v>
      </c>
      <c r="E4739">
        <v>125410</v>
      </c>
    </row>
    <row r="4740" spans="1:5" x14ac:dyDescent="0.25">
      <c r="A4740" s="2">
        <v>45726.399305555555</v>
      </c>
      <c r="B4740">
        <v>125450</v>
      </c>
      <c r="C4740">
        <v>125525</v>
      </c>
      <c r="D4740">
        <v>125410</v>
      </c>
      <c r="E4740">
        <v>125430</v>
      </c>
    </row>
    <row r="4741" spans="1:5" x14ac:dyDescent="0.25">
      <c r="A4741" s="2">
        <v>45726.395833333336</v>
      </c>
      <c r="B4741">
        <v>125500</v>
      </c>
      <c r="C4741">
        <v>125590</v>
      </c>
      <c r="D4741">
        <v>125450</v>
      </c>
      <c r="E4741">
        <v>125450</v>
      </c>
    </row>
    <row r="4742" spans="1:5" x14ac:dyDescent="0.25">
      <c r="A4742" s="2">
        <v>45726.392361111109</v>
      </c>
      <c r="B4742">
        <v>125625</v>
      </c>
      <c r="C4742">
        <v>125640</v>
      </c>
      <c r="D4742">
        <v>125445</v>
      </c>
      <c r="E4742">
        <v>125500</v>
      </c>
    </row>
    <row r="4743" spans="1:5" x14ac:dyDescent="0.25">
      <c r="A4743" s="2">
        <v>45726.388888888891</v>
      </c>
      <c r="B4743">
        <v>125680</v>
      </c>
      <c r="C4743">
        <v>125695</v>
      </c>
      <c r="D4743">
        <v>125515</v>
      </c>
      <c r="E4743">
        <v>125625</v>
      </c>
    </row>
    <row r="4744" spans="1:5" x14ac:dyDescent="0.25">
      <c r="A4744" s="2">
        <v>45726.385416666664</v>
      </c>
      <c r="B4744">
        <v>125840</v>
      </c>
      <c r="C4744">
        <v>125880</v>
      </c>
      <c r="D4744">
        <v>125675</v>
      </c>
      <c r="E4744">
        <v>125675</v>
      </c>
    </row>
    <row r="4745" spans="1:5" x14ac:dyDescent="0.25">
      <c r="A4745" s="2">
        <v>45726.381944444445</v>
      </c>
      <c r="B4745">
        <v>126035</v>
      </c>
      <c r="C4745">
        <v>126085</v>
      </c>
      <c r="D4745">
        <v>125830</v>
      </c>
      <c r="E4745">
        <v>125835</v>
      </c>
    </row>
    <row r="4746" spans="1:5" x14ac:dyDescent="0.25">
      <c r="A4746" s="2">
        <v>45726.378472222219</v>
      </c>
      <c r="B4746">
        <v>126195</v>
      </c>
      <c r="C4746">
        <v>126210</v>
      </c>
      <c r="D4746">
        <v>126005</v>
      </c>
      <c r="E4746">
        <v>126030</v>
      </c>
    </row>
    <row r="4747" spans="1:5" x14ac:dyDescent="0.25">
      <c r="A4747" s="2">
        <v>45726.375</v>
      </c>
      <c r="B4747">
        <v>126050</v>
      </c>
      <c r="C4747">
        <v>126195</v>
      </c>
      <c r="D4747">
        <v>125915</v>
      </c>
      <c r="E4747">
        <v>126195</v>
      </c>
    </row>
    <row r="4748" spans="1:5" x14ac:dyDescent="0.25">
      <c r="A4748" s="2">
        <v>45723.763888888891</v>
      </c>
      <c r="B4748">
        <v>126725</v>
      </c>
      <c r="C4748">
        <v>126785</v>
      </c>
      <c r="D4748">
        <v>126625</v>
      </c>
      <c r="E4748">
        <v>126695</v>
      </c>
    </row>
    <row r="4749" spans="1:5" x14ac:dyDescent="0.25">
      <c r="A4749" s="2">
        <v>45723.760416666664</v>
      </c>
      <c r="B4749">
        <v>126635</v>
      </c>
      <c r="C4749">
        <v>126775</v>
      </c>
      <c r="D4749">
        <v>126580</v>
      </c>
      <c r="E4749">
        <v>126720</v>
      </c>
    </row>
    <row r="4750" spans="1:5" x14ac:dyDescent="0.25">
      <c r="A4750" s="2">
        <v>45723.756944444445</v>
      </c>
      <c r="B4750">
        <v>126620</v>
      </c>
      <c r="C4750">
        <v>126670</v>
      </c>
      <c r="D4750">
        <v>126540</v>
      </c>
      <c r="E4750">
        <v>126640</v>
      </c>
    </row>
    <row r="4751" spans="1:5" x14ac:dyDescent="0.25">
      <c r="A4751" s="2">
        <v>45723.753472222219</v>
      </c>
      <c r="B4751">
        <v>126690</v>
      </c>
      <c r="C4751">
        <v>126690</v>
      </c>
      <c r="D4751">
        <v>126500</v>
      </c>
      <c r="E4751">
        <v>126620</v>
      </c>
    </row>
    <row r="4752" spans="1:5" x14ac:dyDescent="0.25">
      <c r="A4752" s="2">
        <v>45723.75</v>
      </c>
      <c r="B4752">
        <v>126845</v>
      </c>
      <c r="C4752">
        <v>126855</v>
      </c>
      <c r="D4752">
        <v>126690</v>
      </c>
      <c r="E4752">
        <v>126695</v>
      </c>
    </row>
    <row r="4753" spans="1:5" x14ac:dyDescent="0.25">
      <c r="A4753" s="2">
        <v>45723.746527777781</v>
      </c>
      <c r="B4753">
        <v>126740</v>
      </c>
      <c r="C4753">
        <v>126880</v>
      </c>
      <c r="D4753">
        <v>126705</v>
      </c>
      <c r="E4753">
        <v>126845</v>
      </c>
    </row>
    <row r="4754" spans="1:5" x14ac:dyDescent="0.25">
      <c r="A4754" s="2">
        <v>45723.743055555555</v>
      </c>
      <c r="B4754">
        <v>126875</v>
      </c>
      <c r="C4754">
        <v>126955</v>
      </c>
      <c r="D4754">
        <v>126705</v>
      </c>
      <c r="E4754">
        <v>126745</v>
      </c>
    </row>
    <row r="4755" spans="1:5" x14ac:dyDescent="0.25">
      <c r="A4755" s="2">
        <v>45723.739583333336</v>
      </c>
      <c r="B4755">
        <v>126805</v>
      </c>
      <c r="C4755">
        <v>126920</v>
      </c>
      <c r="D4755">
        <v>126785</v>
      </c>
      <c r="E4755">
        <v>126875</v>
      </c>
    </row>
    <row r="4756" spans="1:5" x14ac:dyDescent="0.25">
      <c r="A4756" s="2">
        <v>45723.736111111109</v>
      </c>
      <c r="B4756">
        <v>126790</v>
      </c>
      <c r="C4756">
        <v>126825</v>
      </c>
      <c r="D4756">
        <v>126690</v>
      </c>
      <c r="E4756">
        <v>126810</v>
      </c>
    </row>
    <row r="4757" spans="1:5" x14ac:dyDescent="0.25">
      <c r="A4757" s="2">
        <v>45723.732638888891</v>
      </c>
      <c r="B4757">
        <v>126920</v>
      </c>
      <c r="C4757">
        <v>126945</v>
      </c>
      <c r="D4757">
        <v>126725</v>
      </c>
      <c r="E4757">
        <v>126785</v>
      </c>
    </row>
    <row r="4758" spans="1:5" x14ac:dyDescent="0.25">
      <c r="A4758" s="2">
        <v>45723.729166666664</v>
      </c>
      <c r="B4758">
        <v>127075</v>
      </c>
      <c r="C4758">
        <v>127085</v>
      </c>
      <c r="D4758">
        <v>126890</v>
      </c>
      <c r="E4758">
        <v>126925</v>
      </c>
    </row>
    <row r="4759" spans="1:5" x14ac:dyDescent="0.25">
      <c r="A4759" s="2">
        <v>45723.725694444445</v>
      </c>
      <c r="B4759">
        <v>127085</v>
      </c>
      <c r="C4759">
        <v>127110</v>
      </c>
      <c r="D4759">
        <v>127040</v>
      </c>
      <c r="E4759">
        <v>127080</v>
      </c>
    </row>
    <row r="4760" spans="1:5" x14ac:dyDescent="0.25">
      <c r="A4760" s="2">
        <v>45723.722222222219</v>
      </c>
      <c r="B4760">
        <v>127060</v>
      </c>
      <c r="C4760">
        <v>127120</v>
      </c>
      <c r="D4760">
        <v>127020</v>
      </c>
      <c r="E4760">
        <v>127085</v>
      </c>
    </row>
    <row r="4761" spans="1:5" x14ac:dyDescent="0.25">
      <c r="A4761" s="2">
        <v>45723.71875</v>
      </c>
      <c r="B4761">
        <v>127000</v>
      </c>
      <c r="C4761">
        <v>127075</v>
      </c>
      <c r="D4761">
        <v>126860</v>
      </c>
      <c r="E4761">
        <v>127055</v>
      </c>
    </row>
    <row r="4762" spans="1:5" x14ac:dyDescent="0.25">
      <c r="A4762" s="2">
        <v>45723.715277777781</v>
      </c>
      <c r="B4762">
        <v>127065</v>
      </c>
      <c r="C4762">
        <v>127075</v>
      </c>
      <c r="D4762">
        <v>126980</v>
      </c>
      <c r="E4762">
        <v>127005</v>
      </c>
    </row>
    <row r="4763" spans="1:5" x14ac:dyDescent="0.25">
      <c r="A4763" s="2">
        <v>45723.711805555555</v>
      </c>
      <c r="B4763">
        <v>127080</v>
      </c>
      <c r="C4763">
        <v>127210</v>
      </c>
      <c r="D4763">
        <v>127060</v>
      </c>
      <c r="E4763">
        <v>127070</v>
      </c>
    </row>
    <row r="4764" spans="1:5" x14ac:dyDescent="0.25">
      <c r="A4764" s="2">
        <v>45723.708333333336</v>
      </c>
      <c r="B4764">
        <v>127220</v>
      </c>
      <c r="C4764">
        <v>127220</v>
      </c>
      <c r="D4764">
        <v>127010</v>
      </c>
      <c r="E4764">
        <v>127075</v>
      </c>
    </row>
    <row r="4765" spans="1:5" x14ac:dyDescent="0.25">
      <c r="A4765" s="2">
        <v>45723.704861111109</v>
      </c>
      <c r="B4765">
        <v>127245</v>
      </c>
      <c r="C4765">
        <v>127285</v>
      </c>
      <c r="D4765">
        <v>127155</v>
      </c>
      <c r="E4765">
        <v>127220</v>
      </c>
    </row>
    <row r="4766" spans="1:5" x14ac:dyDescent="0.25">
      <c r="A4766" s="2">
        <v>45723.701388888891</v>
      </c>
      <c r="B4766">
        <v>127230</v>
      </c>
      <c r="C4766">
        <v>127250</v>
      </c>
      <c r="D4766">
        <v>127160</v>
      </c>
      <c r="E4766">
        <v>127245</v>
      </c>
    </row>
    <row r="4767" spans="1:5" x14ac:dyDescent="0.25">
      <c r="A4767" s="2">
        <v>45723.697916666664</v>
      </c>
      <c r="B4767">
        <v>127270</v>
      </c>
      <c r="C4767">
        <v>127285</v>
      </c>
      <c r="D4767">
        <v>127210</v>
      </c>
      <c r="E4767">
        <v>127225</v>
      </c>
    </row>
    <row r="4768" spans="1:5" x14ac:dyDescent="0.25">
      <c r="A4768" s="2">
        <v>45723.694444444445</v>
      </c>
      <c r="B4768">
        <v>127290</v>
      </c>
      <c r="C4768">
        <v>127380</v>
      </c>
      <c r="D4768">
        <v>127255</v>
      </c>
      <c r="E4768">
        <v>127270</v>
      </c>
    </row>
    <row r="4769" spans="1:5" x14ac:dyDescent="0.25">
      <c r="A4769" s="2">
        <v>45723.690972222219</v>
      </c>
      <c r="B4769">
        <v>127275</v>
      </c>
      <c r="C4769">
        <v>127320</v>
      </c>
      <c r="D4769">
        <v>127205</v>
      </c>
      <c r="E4769">
        <v>127290</v>
      </c>
    </row>
    <row r="4770" spans="1:5" x14ac:dyDescent="0.25">
      <c r="A4770" s="2">
        <v>45723.6875</v>
      </c>
      <c r="B4770">
        <v>127330</v>
      </c>
      <c r="C4770">
        <v>127330</v>
      </c>
      <c r="D4770">
        <v>127105</v>
      </c>
      <c r="E4770">
        <v>127270</v>
      </c>
    </row>
    <row r="4771" spans="1:5" x14ac:dyDescent="0.25">
      <c r="A4771" s="2">
        <v>45723.684027777781</v>
      </c>
      <c r="B4771">
        <v>127410</v>
      </c>
      <c r="C4771">
        <v>127460</v>
      </c>
      <c r="D4771">
        <v>127150</v>
      </c>
      <c r="E4771">
        <v>127330</v>
      </c>
    </row>
    <row r="4772" spans="1:5" x14ac:dyDescent="0.25">
      <c r="A4772" s="2">
        <v>45723.680555555555</v>
      </c>
      <c r="B4772">
        <v>127295</v>
      </c>
      <c r="C4772">
        <v>127440</v>
      </c>
      <c r="D4772">
        <v>127235</v>
      </c>
      <c r="E4772">
        <v>127405</v>
      </c>
    </row>
    <row r="4773" spans="1:5" x14ac:dyDescent="0.25">
      <c r="A4773" s="2">
        <v>45723.677083333336</v>
      </c>
      <c r="B4773">
        <v>127135</v>
      </c>
      <c r="C4773">
        <v>127330</v>
      </c>
      <c r="D4773">
        <v>127125</v>
      </c>
      <c r="E4773">
        <v>127290</v>
      </c>
    </row>
    <row r="4774" spans="1:5" x14ac:dyDescent="0.25">
      <c r="A4774" s="2">
        <v>45723.673611111109</v>
      </c>
      <c r="B4774">
        <v>126990</v>
      </c>
      <c r="C4774">
        <v>127155</v>
      </c>
      <c r="D4774">
        <v>126960</v>
      </c>
      <c r="E4774">
        <v>127135</v>
      </c>
    </row>
    <row r="4775" spans="1:5" x14ac:dyDescent="0.25">
      <c r="A4775" s="2">
        <v>45723.670138888891</v>
      </c>
      <c r="B4775">
        <v>127020</v>
      </c>
      <c r="C4775">
        <v>127085</v>
      </c>
      <c r="D4775">
        <v>126955</v>
      </c>
      <c r="E4775">
        <v>126995</v>
      </c>
    </row>
    <row r="4776" spans="1:5" x14ac:dyDescent="0.25">
      <c r="A4776" s="2">
        <v>45723.666666666664</v>
      </c>
      <c r="B4776">
        <v>126895</v>
      </c>
      <c r="C4776">
        <v>127060</v>
      </c>
      <c r="D4776">
        <v>126895</v>
      </c>
      <c r="E4776">
        <v>127020</v>
      </c>
    </row>
    <row r="4777" spans="1:5" x14ac:dyDescent="0.25">
      <c r="A4777" s="2">
        <v>45723.663194444445</v>
      </c>
      <c r="B4777">
        <v>126890</v>
      </c>
      <c r="C4777">
        <v>126970</v>
      </c>
      <c r="D4777">
        <v>126845</v>
      </c>
      <c r="E4777">
        <v>126890</v>
      </c>
    </row>
    <row r="4778" spans="1:5" x14ac:dyDescent="0.25">
      <c r="A4778" s="2">
        <v>45723.659722222219</v>
      </c>
      <c r="B4778">
        <v>126855</v>
      </c>
      <c r="C4778">
        <v>126915</v>
      </c>
      <c r="D4778">
        <v>126825</v>
      </c>
      <c r="E4778">
        <v>126890</v>
      </c>
    </row>
    <row r="4779" spans="1:5" x14ac:dyDescent="0.25">
      <c r="A4779" s="2">
        <v>45723.65625</v>
      </c>
      <c r="B4779">
        <v>126745</v>
      </c>
      <c r="C4779">
        <v>126925</v>
      </c>
      <c r="D4779">
        <v>126745</v>
      </c>
      <c r="E4779">
        <v>126850</v>
      </c>
    </row>
    <row r="4780" spans="1:5" x14ac:dyDescent="0.25">
      <c r="A4780" s="2">
        <v>45723.652777777781</v>
      </c>
      <c r="B4780">
        <v>126745</v>
      </c>
      <c r="C4780">
        <v>126785</v>
      </c>
      <c r="D4780">
        <v>126690</v>
      </c>
      <c r="E4780">
        <v>126745</v>
      </c>
    </row>
    <row r="4781" spans="1:5" x14ac:dyDescent="0.25">
      <c r="A4781" s="2">
        <v>45723.649305555555</v>
      </c>
      <c r="B4781">
        <v>126565</v>
      </c>
      <c r="C4781">
        <v>126765</v>
      </c>
      <c r="D4781">
        <v>126540</v>
      </c>
      <c r="E4781">
        <v>126750</v>
      </c>
    </row>
    <row r="4782" spans="1:5" x14ac:dyDescent="0.25">
      <c r="A4782" s="2">
        <v>45723.645833333336</v>
      </c>
      <c r="B4782">
        <v>126590</v>
      </c>
      <c r="C4782">
        <v>126700</v>
      </c>
      <c r="D4782">
        <v>126560</v>
      </c>
      <c r="E4782">
        <v>126565</v>
      </c>
    </row>
    <row r="4783" spans="1:5" x14ac:dyDescent="0.25">
      <c r="A4783" s="2">
        <v>45723.642361111109</v>
      </c>
      <c r="B4783">
        <v>126695</v>
      </c>
      <c r="C4783">
        <v>126720</v>
      </c>
      <c r="D4783">
        <v>126560</v>
      </c>
      <c r="E4783">
        <v>126590</v>
      </c>
    </row>
    <row r="4784" spans="1:5" x14ac:dyDescent="0.25">
      <c r="A4784" s="2">
        <v>45723.638888888891</v>
      </c>
      <c r="B4784">
        <v>126665</v>
      </c>
      <c r="C4784">
        <v>126805</v>
      </c>
      <c r="D4784">
        <v>126655</v>
      </c>
      <c r="E4784">
        <v>126695</v>
      </c>
    </row>
    <row r="4785" spans="1:5" x14ac:dyDescent="0.25">
      <c r="A4785" s="2">
        <v>45723.635416666664</v>
      </c>
      <c r="B4785">
        <v>126630</v>
      </c>
      <c r="C4785">
        <v>126725</v>
      </c>
      <c r="D4785">
        <v>126580</v>
      </c>
      <c r="E4785">
        <v>126665</v>
      </c>
    </row>
    <row r="4786" spans="1:5" x14ac:dyDescent="0.25">
      <c r="A4786" s="2">
        <v>45723.631944444445</v>
      </c>
      <c r="B4786">
        <v>126605</v>
      </c>
      <c r="C4786">
        <v>126655</v>
      </c>
      <c r="D4786">
        <v>126495</v>
      </c>
      <c r="E4786">
        <v>126625</v>
      </c>
    </row>
    <row r="4787" spans="1:5" x14ac:dyDescent="0.25">
      <c r="A4787" s="2">
        <v>45723.628472222219</v>
      </c>
      <c r="B4787">
        <v>126425</v>
      </c>
      <c r="C4787">
        <v>126690</v>
      </c>
      <c r="D4787">
        <v>126400</v>
      </c>
      <c r="E4787">
        <v>126610</v>
      </c>
    </row>
    <row r="4788" spans="1:5" x14ac:dyDescent="0.25">
      <c r="A4788" s="2">
        <v>45723.625</v>
      </c>
      <c r="B4788">
        <v>126280</v>
      </c>
      <c r="C4788">
        <v>126435</v>
      </c>
      <c r="D4788">
        <v>126250</v>
      </c>
      <c r="E4788">
        <v>126420</v>
      </c>
    </row>
    <row r="4789" spans="1:5" x14ac:dyDescent="0.25">
      <c r="A4789" s="2">
        <v>45723.621527777781</v>
      </c>
      <c r="B4789">
        <v>126410</v>
      </c>
      <c r="C4789">
        <v>126440</v>
      </c>
      <c r="D4789">
        <v>126210</v>
      </c>
      <c r="E4789">
        <v>126275</v>
      </c>
    </row>
    <row r="4790" spans="1:5" x14ac:dyDescent="0.25">
      <c r="A4790" s="2">
        <v>45723.618055555555</v>
      </c>
      <c r="B4790">
        <v>126355</v>
      </c>
      <c r="C4790">
        <v>126440</v>
      </c>
      <c r="D4790">
        <v>126290</v>
      </c>
      <c r="E4790">
        <v>126415</v>
      </c>
    </row>
    <row r="4791" spans="1:5" x14ac:dyDescent="0.25">
      <c r="A4791" s="2">
        <v>45723.614583333336</v>
      </c>
      <c r="B4791">
        <v>126420</v>
      </c>
      <c r="C4791">
        <v>126465</v>
      </c>
      <c r="D4791">
        <v>126340</v>
      </c>
      <c r="E4791">
        <v>126355</v>
      </c>
    </row>
    <row r="4792" spans="1:5" x14ac:dyDescent="0.25">
      <c r="A4792" s="2">
        <v>45723.611111111109</v>
      </c>
      <c r="B4792">
        <v>126410</v>
      </c>
      <c r="C4792">
        <v>126440</v>
      </c>
      <c r="D4792">
        <v>126320</v>
      </c>
      <c r="E4792">
        <v>126420</v>
      </c>
    </row>
    <row r="4793" spans="1:5" x14ac:dyDescent="0.25">
      <c r="A4793" s="2">
        <v>45723.607638888891</v>
      </c>
      <c r="B4793">
        <v>126400</v>
      </c>
      <c r="C4793">
        <v>126445</v>
      </c>
      <c r="D4793">
        <v>126350</v>
      </c>
      <c r="E4793">
        <v>126410</v>
      </c>
    </row>
    <row r="4794" spans="1:5" x14ac:dyDescent="0.25">
      <c r="A4794" s="2">
        <v>45723.604166666664</v>
      </c>
      <c r="B4794">
        <v>126475</v>
      </c>
      <c r="C4794">
        <v>126495</v>
      </c>
      <c r="D4794">
        <v>126355</v>
      </c>
      <c r="E4794">
        <v>126400</v>
      </c>
    </row>
    <row r="4795" spans="1:5" x14ac:dyDescent="0.25">
      <c r="A4795" s="2">
        <v>45723.600694444445</v>
      </c>
      <c r="B4795">
        <v>126370</v>
      </c>
      <c r="C4795">
        <v>126560</v>
      </c>
      <c r="D4795">
        <v>126365</v>
      </c>
      <c r="E4795">
        <v>126475</v>
      </c>
    </row>
    <row r="4796" spans="1:5" x14ac:dyDescent="0.25">
      <c r="A4796" s="2">
        <v>45723.597222222219</v>
      </c>
      <c r="B4796">
        <v>126210</v>
      </c>
      <c r="C4796">
        <v>126475</v>
      </c>
      <c r="D4796">
        <v>126190</v>
      </c>
      <c r="E4796">
        <v>126370</v>
      </c>
    </row>
    <row r="4797" spans="1:5" x14ac:dyDescent="0.25">
      <c r="A4797" s="2">
        <v>45723.59375</v>
      </c>
      <c r="B4797">
        <v>126150</v>
      </c>
      <c r="C4797">
        <v>126240</v>
      </c>
      <c r="D4797">
        <v>126140</v>
      </c>
      <c r="E4797">
        <v>126210</v>
      </c>
    </row>
    <row r="4798" spans="1:5" x14ac:dyDescent="0.25">
      <c r="A4798" s="2">
        <v>45723.590277777781</v>
      </c>
      <c r="B4798">
        <v>126060</v>
      </c>
      <c r="C4798">
        <v>126190</v>
      </c>
      <c r="D4798">
        <v>126005</v>
      </c>
      <c r="E4798">
        <v>126150</v>
      </c>
    </row>
    <row r="4799" spans="1:5" x14ac:dyDescent="0.25">
      <c r="A4799" s="2">
        <v>45723.586805555555</v>
      </c>
      <c r="B4799">
        <v>126090</v>
      </c>
      <c r="C4799">
        <v>126155</v>
      </c>
      <c r="D4799">
        <v>126015</v>
      </c>
      <c r="E4799">
        <v>126055</v>
      </c>
    </row>
    <row r="4800" spans="1:5" x14ac:dyDescent="0.25">
      <c r="A4800" s="2">
        <v>45723.583333333336</v>
      </c>
      <c r="B4800">
        <v>126030</v>
      </c>
      <c r="C4800">
        <v>126220</v>
      </c>
      <c r="D4800">
        <v>125970</v>
      </c>
      <c r="E4800">
        <v>126090</v>
      </c>
    </row>
    <row r="4801" spans="1:5" x14ac:dyDescent="0.25">
      <c r="A4801" s="2">
        <v>45723.579861111109</v>
      </c>
      <c r="B4801">
        <v>126075</v>
      </c>
      <c r="C4801">
        <v>126105</v>
      </c>
      <c r="D4801">
        <v>126020</v>
      </c>
      <c r="E4801">
        <v>126030</v>
      </c>
    </row>
    <row r="4802" spans="1:5" x14ac:dyDescent="0.25">
      <c r="A4802" s="2">
        <v>45723.576388888891</v>
      </c>
      <c r="B4802">
        <v>126020</v>
      </c>
      <c r="C4802">
        <v>126085</v>
      </c>
      <c r="D4802">
        <v>125960</v>
      </c>
      <c r="E4802">
        <v>126080</v>
      </c>
    </row>
    <row r="4803" spans="1:5" x14ac:dyDescent="0.25">
      <c r="A4803" s="2">
        <v>45723.572916666664</v>
      </c>
      <c r="B4803">
        <v>126035</v>
      </c>
      <c r="C4803">
        <v>126040</v>
      </c>
      <c r="D4803">
        <v>125965</v>
      </c>
      <c r="E4803">
        <v>126020</v>
      </c>
    </row>
    <row r="4804" spans="1:5" x14ac:dyDescent="0.25">
      <c r="A4804" s="2">
        <v>45723.569444444445</v>
      </c>
      <c r="B4804">
        <v>126045</v>
      </c>
      <c r="C4804">
        <v>126070</v>
      </c>
      <c r="D4804">
        <v>125980</v>
      </c>
      <c r="E4804">
        <v>126035</v>
      </c>
    </row>
    <row r="4805" spans="1:5" x14ac:dyDescent="0.25">
      <c r="A4805" s="2">
        <v>45723.565972222219</v>
      </c>
      <c r="B4805">
        <v>126055</v>
      </c>
      <c r="C4805">
        <v>126110</v>
      </c>
      <c r="D4805">
        <v>126000</v>
      </c>
      <c r="E4805">
        <v>126045</v>
      </c>
    </row>
    <row r="4806" spans="1:5" x14ac:dyDescent="0.25">
      <c r="A4806" s="2">
        <v>45723.5625</v>
      </c>
      <c r="B4806">
        <v>126020</v>
      </c>
      <c r="C4806">
        <v>126085</v>
      </c>
      <c r="D4806">
        <v>125930</v>
      </c>
      <c r="E4806">
        <v>126055</v>
      </c>
    </row>
    <row r="4807" spans="1:5" x14ac:dyDescent="0.25">
      <c r="A4807" s="2">
        <v>45723.559027777781</v>
      </c>
      <c r="B4807">
        <v>126130</v>
      </c>
      <c r="C4807">
        <v>126140</v>
      </c>
      <c r="D4807">
        <v>126005</v>
      </c>
      <c r="E4807">
        <v>126025</v>
      </c>
    </row>
    <row r="4808" spans="1:5" x14ac:dyDescent="0.25">
      <c r="A4808" s="2">
        <v>45723.555555555555</v>
      </c>
      <c r="B4808">
        <v>126230</v>
      </c>
      <c r="C4808">
        <v>126260</v>
      </c>
      <c r="D4808">
        <v>126115</v>
      </c>
      <c r="E4808">
        <v>126130</v>
      </c>
    </row>
    <row r="4809" spans="1:5" x14ac:dyDescent="0.25">
      <c r="A4809" s="2">
        <v>45723.552083333336</v>
      </c>
      <c r="B4809">
        <v>126345</v>
      </c>
      <c r="C4809">
        <v>126355</v>
      </c>
      <c r="D4809">
        <v>126205</v>
      </c>
      <c r="E4809">
        <v>126230</v>
      </c>
    </row>
    <row r="4810" spans="1:5" x14ac:dyDescent="0.25">
      <c r="A4810" s="2">
        <v>45723.548611111109</v>
      </c>
      <c r="B4810">
        <v>126320</v>
      </c>
      <c r="C4810">
        <v>126375</v>
      </c>
      <c r="D4810">
        <v>126285</v>
      </c>
      <c r="E4810">
        <v>126345</v>
      </c>
    </row>
    <row r="4811" spans="1:5" x14ac:dyDescent="0.25">
      <c r="A4811" s="2">
        <v>45723.545138888891</v>
      </c>
      <c r="B4811">
        <v>126315</v>
      </c>
      <c r="C4811">
        <v>126435</v>
      </c>
      <c r="D4811">
        <v>126305</v>
      </c>
      <c r="E4811">
        <v>126315</v>
      </c>
    </row>
    <row r="4812" spans="1:5" x14ac:dyDescent="0.25">
      <c r="A4812" s="2">
        <v>45723.541666666664</v>
      </c>
      <c r="B4812">
        <v>126355</v>
      </c>
      <c r="C4812">
        <v>126390</v>
      </c>
      <c r="D4812">
        <v>126270</v>
      </c>
      <c r="E4812">
        <v>126320</v>
      </c>
    </row>
    <row r="4813" spans="1:5" x14ac:dyDescent="0.25">
      <c r="A4813" s="2">
        <v>45723.538194444445</v>
      </c>
      <c r="B4813">
        <v>126485</v>
      </c>
      <c r="C4813">
        <v>126525</v>
      </c>
      <c r="D4813">
        <v>126315</v>
      </c>
      <c r="E4813">
        <v>126365</v>
      </c>
    </row>
    <row r="4814" spans="1:5" x14ac:dyDescent="0.25">
      <c r="A4814" s="2">
        <v>45723.534722222219</v>
      </c>
      <c r="B4814">
        <v>126455</v>
      </c>
      <c r="C4814">
        <v>126555</v>
      </c>
      <c r="D4814">
        <v>126350</v>
      </c>
      <c r="E4814">
        <v>126485</v>
      </c>
    </row>
    <row r="4815" spans="1:5" x14ac:dyDescent="0.25">
      <c r="A4815" s="2">
        <v>45723.53125</v>
      </c>
      <c r="B4815">
        <v>126135</v>
      </c>
      <c r="C4815">
        <v>126600</v>
      </c>
      <c r="D4815">
        <v>126135</v>
      </c>
      <c r="E4815">
        <v>126455</v>
      </c>
    </row>
    <row r="4816" spans="1:5" x14ac:dyDescent="0.25">
      <c r="A4816" s="2">
        <v>45723.527777777781</v>
      </c>
      <c r="B4816">
        <v>126060</v>
      </c>
      <c r="C4816">
        <v>126165</v>
      </c>
      <c r="D4816">
        <v>125975</v>
      </c>
      <c r="E4816">
        <v>126140</v>
      </c>
    </row>
    <row r="4817" spans="1:5" x14ac:dyDescent="0.25">
      <c r="A4817" s="2">
        <v>45723.524305555555</v>
      </c>
      <c r="B4817">
        <v>126045</v>
      </c>
      <c r="C4817">
        <v>126085</v>
      </c>
      <c r="D4817">
        <v>125900</v>
      </c>
      <c r="E4817">
        <v>126060</v>
      </c>
    </row>
    <row r="4818" spans="1:5" x14ac:dyDescent="0.25">
      <c r="A4818" s="2">
        <v>45723.520833333336</v>
      </c>
      <c r="B4818">
        <v>126255</v>
      </c>
      <c r="C4818">
        <v>126280</v>
      </c>
      <c r="D4818">
        <v>125985</v>
      </c>
      <c r="E4818">
        <v>126040</v>
      </c>
    </row>
    <row r="4819" spans="1:5" x14ac:dyDescent="0.25">
      <c r="A4819" s="2">
        <v>45723.517361111109</v>
      </c>
      <c r="B4819">
        <v>126270</v>
      </c>
      <c r="C4819">
        <v>126395</v>
      </c>
      <c r="D4819">
        <v>126235</v>
      </c>
      <c r="E4819">
        <v>126255</v>
      </c>
    </row>
    <row r="4820" spans="1:5" x14ac:dyDescent="0.25">
      <c r="A4820" s="2">
        <v>45723.513888888891</v>
      </c>
      <c r="B4820">
        <v>126255</v>
      </c>
      <c r="C4820">
        <v>126320</v>
      </c>
      <c r="D4820">
        <v>126205</v>
      </c>
      <c r="E4820">
        <v>126265</v>
      </c>
    </row>
    <row r="4821" spans="1:5" x14ac:dyDescent="0.25">
      <c r="A4821" s="2">
        <v>45723.510416666664</v>
      </c>
      <c r="B4821">
        <v>126250</v>
      </c>
      <c r="C4821">
        <v>126330</v>
      </c>
      <c r="D4821">
        <v>126185</v>
      </c>
      <c r="E4821">
        <v>126255</v>
      </c>
    </row>
    <row r="4822" spans="1:5" x14ac:dyDescent="0.25">
      <c r="A4822" s="2">
        <v>45723.506944444445</v>
      </c>
      <c r="B4822">
        <v>126195</v>
      </c>
      <c r="C4822">
        <v>126370</v>
      </c>
      <c r="D4822">
        <v>126160</v>
      </c>
      <c r="E4822">
        <v>126250</v>
      </c>
    </row>
    <row r="4823" spans="1:5" x14ac:dyDescent="0.25">
      <c r="A4823" s="2">
        <v>45723.503472222219</v>
      </c>
      <c r="B4823">
        <v>126020</v>
      </c>
      <c r="C4823">
        <v>126320</v>
      </c>
      <c r="D4823">
        <v>126005</v>
      </c>
      <c r="E4823">
        <v>126195</v>
      </c>
    </row>
    <row r="4824" spans="1:5" x14ac:dyDescent="0.25">
      <c r="A4824" s="2">
        <v>45723.5</v>
      </c>
      <c r="B4824">
        <v>125780</v>
      </c>
      <c r="C4824">
        <v>126030</v>
      </c>
      <c r="D4824">
        <v>125740</v>
      </c>
      <c r="E4824">
        <v>126025</v>
      </c>
    </row>
    <row r="4825" spans="1:5" x14ac:dyDescent="0.25">
      <c r="A4825" s="2">
        <v>45723.496527777781</v>
      </c>
      <c r="B4825">
        <v>125775</v>
      </c>
      <c r="C4825">
        <v>125830</v>
      </c>
      <c r="D4825">
        <v>125650</v>
      </c>
      <c r="E4825">
        <v>125780</v>
      </c>
    </row>
    <row r="4826" spans="1:5" x14ac:dyDescent="0.25">
      <c r="A4826" s="2">
        <v>45723.493055555555</v>
      </c>
      <c r="B4826">
        <v>125550</v>
      </c>
      <c r="C4826">
        <v>125780</v>
      </c>
      <c r="D4826">
        <v>125510</v>
      </c>
      <c r="E4826">
        <v>125775</v>
      </c>
    </row>
    <row r="4827" spans="1:5" x14ac:dyDescent="0.25">
      <c r="A4827" s="2">
        <v>45723.489583333336</v>
      </c>
      <c r="B4827">
        <v>125470</v>
      </c>
      <c r="C4827">
        <v>125595</v>
      </c>
      <c r="D4827">
        <v>125415</v>
      </c>
      <c r="E4827">
        <v>125550</v>
      </c>
    </row>
    <row r="4828" spans="1:5" x14ac:dyDescent="0.25">
      <c r="A4828" s="2">
        <v>45723.486111111109</v>
      </c>
      <c r="B4828">
        <v>125265</v>
      </c>
      <c r="C4828">
        <v>125540</v>
      </c>
      <c r="D4828">
        <v>125185</v>
      </c>
      <c r="E4828">
        <v>125470</v>
      </c>
    </row>
    <row r="4829" spans="1:5" x14ac:dyDescent="0.25">
      <c r="A4829" s="2">
        <v>45723.482638888891</v>
      </c>
      <c r="B4829">
        <v>125005</v>
      </c>
      <c r="C4829">
        <v>125590</v>
      </c>
      <c r="D4829">
        <v>124980</v>
      </c>
      <c r="E4829">
        <v>125265</v>
      </c>
    </row>
    <row r="4830" spans="1:5" x14ac:dyDescent="0.25">
      <c r="A4830" s="2">
        <v>45723.479166666664</v>
      </c>
      <c r="B4830">
        <v>125165</v>
      </c>
      <c r="C4830">
        <v>125200</v>
      </c>
      <c r="D4830">
        <v>124970</v>
      </c>
      <c r="E4830">
        <v>125005</v>
      </c>
    </row>
    <row r="4831" spans="1:5" x14ac:dyDescent="0.25">
      <c r="A4831" s="2">
        <v>45723.475694444445</v>
      </c>
      <c r="B4831">
        <v>124980</v>
      </c>
      <c r="C4831">
        <v>125170</v>
      </c>
      <c r="D4831">
        <v>124930</v>
      </c>
      <c r="E4831">
        <v>125160</v>
      </c>
    </row>
    <row r="4832" spans="1:5" x14ac:dyDescent="0.25">
      <c r="A4832" s="2">
        <v>45723.472222222219</v>
      </c>
      <c r="B4832">
        <v>124980</v>
      </c>
      <c r="C4832">
        <v>125055</v>
      </c>
      <c r="D4832">
        <v>124910</v>
      </c>
      <c r="E4832">
        <v>124985</v>
      </c>
    </row>
    <row r="4833" spans="1:5" x14ac:dyDescent="0.25">
      <c r="A4833" s="2">
        <v>45723.46875</v>
      </c>
      <c r="B4833">
        <v>124900</v>
      </c>
      <c r="C4833">
        <v>125025</v>
      </c>
      <c r="D4833">
        <v>124780</v>
      </c>
      <c r="E4833">
        <v>124975</v>
      </c>
    </row>
    <row r="4834" spans="1:5" x14ac:dyDescent="0.25">
      <c r="A4834" s="2">
        <v>45723.465277777781</v>
      </c>
      <c r="B4834">
        <v>125340</v>
      </c>
      <c r="C4834">
        <v>125390</v>
      </c>
      <c r="D4834">
        <v>124855</v>
      </c>
      <c r="E4834">
        <v>124895</v>
      </c>
    </row>
    <row r="4835" spans="1:5" x14ac:dyDescent="0.25">
      <c r="A4835" s="2">
        <v>45723.461805555555</v>
      </c>
      <c r="B4835">
        <v>125280</v>
      </c>
      <c r="C4835">
        <v>125485</v>
      </c>
      <c r="D4835">
        <v>125030</v>
      </c>
      <c r="E4835">
        <v>125335</v>
      </c>
    </row>
    <row r="4836" spans="1:5" x14ac:dyDescent="0.25">
      <c r="A4836" s="2">
        <v>45723.458333333336</v>
      </c>
      <c r="B4836">
        <v>124545</v>
      </c>
      <c r="C4836">
        <v>125350</v>
      </c>
      <c r="D4836">
        <v>124485</v>
      </c>
      <c r="E4836">
        <v>125280</v>
      </c>
    </row>
    <row r="4837" spans="1:5" x14ac:dyDescent="0.25">
      <c r="A4837" s="2">
        <v>45723.454861111109</v>
      </c>
      <c r="B4837">
        <v>124250</v>
      </c>
      <c r="C4837">
        <v>124545</v>
      </c>
      <c r="D4837">
        <v>124235</v>
      </c>
      <c r="E4837">
        <v>124540</v>
      </c>
    </row>
    <row r="4838" spans="1:5" x14ac:dyDescent="0.25">
      <c r="A4838" s="2">
        <v>45723.451388888891</v>
      </c>
      <c r="B4838">
        <v>124320</v>
      </c>
      <c r="C4838">
        <v>124460</v>
      </c>
      <c r="D4838">
        <v>124230</v>
      </c>
      <c r="E4838">
        <v>124250</v>
      </c>
    </row>
    <row r="4839" spans="1:5" x14ac:dyDescent="0.25">
      <c r="A4839" s="2">
        <v>45723.447916666664</v>
      </c>
      <c r="B4839">
        <v>124145</v>
      </c>
      <c r="C4839">
        <v>124330</v>
      </c>
      <c r="D4839">
        <v>124100</v>
      </c>
      <c r="E4839">
        <v>124315</v>
      </c>
    </row>
    <row r="4840" spans="1:5" x14ac:dyDescent="0.25">
      <c r="A4840" s="2">
        <v>45723.444444444445</v>
      </c>
      <c r="B4840">
        <v>124075</v>
      </c>
      <c r="C4840">
        <v>124300</v>
      </c>
      <c r="D4840">
        <v>124060</v>
      </c>
      <c r="E4840">
        <v>124145</v>
      </c>
    </row>
    <row r="4841" spans="1:5" x14ac:dyDescent="0.25">
      <c r="A4841" s="2">
        <v>45723.440972222219</v>
      </c>
      <c r="B4841">
        <v>124210</v>
      </c>
      <c r="C4841">
        <v>124255</v>
      </c>
      <c r="D4841">
        <v>123975</v>
      </c>
      <c r="E4841">
        <v>124070</v>
      </c>
    </row>
    <row r="4842" spans="1:5" x14ac:dyDescent="0.25">
      <c r="A4842" s="2">
        <v>45723.4375</v>
      </c>
      <c r="B4842">
        <v>124215</v>
      </c>
      <c r="C4842">
        <v>124435</v>
      </c>
      <c r="D4842">
        <v>123705</v>
      </c>
      <c r="E4842">
        <v>124210</v>
      </c>
    </row>
    <row r="4843" spans="1:5" x14ac:dyDescent="0.25">
      <c r="A4843" s="2">
        <v>45723.434027777781</v>
      </c>
      <c r="B4843">
        <v>124175</v>
      </c>
      <c r="C4843">
        <v>124230</v>
      </c>
      <c r="D4843">
        <v>124095</v>
      </c>
      <c r="E4843">
        <v>124210</v>
      </c>
    </row>
    <row r="4844" spans="1:5" x14ac:dyDescent="0.25">
      <c r="A4844" s="2">
        <v>45723.430555555555</v>
      </c>
      <c r="B4844">
        <v>124075</v>
      </c>
      <c r="C4844">
        <v>124185</v>
      </c>
      <c r="D4844">
        <v>124055</v>
      </c>
      <c r="E4844">
        <v>124180</v>
      </c>
    </row>
    <row r="4845" spans="1:5" x14ac:dyDescent="0.25">
      <c r="A4845" s="2">
        <v>45723.427083333336</v>
      </c>
      <c r="B4845">
        <v>124130</v>
      </c>
      <c r="C4845">
        <v>124215</v>
      </c>
      <c r="D4845">
        <v>124010</v>
      </c>
      <c r="E4845">
        <v>124075</v>
      </c>
    </row>
    <row r="4846" spans="1:5" x14ac:dyDescent="0.25">
      <c r="A4846" s="2">
        <v>45723.423611111109</v>
      </c>
      <c r="B4846">
        <v>124085</v>
      </c>
      <c r="C4846">
        <v>124240</v>
      </c>
      <c r="D4846">
        <v>124040</v>
      </c>
      <c r="E4846">
        <v>124135</v>
      </c>
    </row>
    <row r="4847" spans="1:5" x14ac:dyDescent="0.25">
      <c r="A4847" s="2">
        <v>45723.420138888891</v>
      </c>
      <c r="B4847">
        <v>124145</v>
      </c>
      <c r="C4847">
        <v>124185</v>
      </c>
      <c r="D4847">
        <v>124040</v>
      </c>
      <c r="E4847">
        <v>124085</v>
      </c>
    </row>
    <row r="4848" spans="1:5" x14ac:dyDescent="0.25">
      <c r="A4848" s="2">
        <v>45723.416666666664</v>
      </c>
      <c r="B4848">
        <v>124065</v>
      </c>
      <c r="C4848">
        <v>124220</v>
      </c>
      <c r="D4848">
        <v>124060</v>
      </c>
      <c r="E4848">
        <v>124145</v>
      </c>
    </row>
    <row r="4849" spans="1:5" x14ac:dyDescent="0.25">
      <c r="A4849" s="2">
        <v>45723.413194444445</v>
      </c>
      <c r="B4849">
        <v>124115</v>
      </c>
      <c r="C4849">
        <v>124115</v>
      </c>
      <c r="D4849">
        <v>124015</v>
      </c>
      <c r="E4849">
        <v>124065</v>
      </c>
    </row>
    <row r="4850" spans="1:5" x14ac:dyDescent="0.25">
      <c r="A4850" s="2">
        <v>45723.409722222219</v>
      </c>
      <c r="B4850">
        <v>124150</v>
      </c>
      <c r="C4850">
        <v>124185</v>
      </c>
      <c r="D4850">
        <v>124065</v>
      </c>
      <c r="E4850">
        <v>124110</v>
      </c>
    </row>
    <row r="4851" spans="1:5" x14ac:dyDescent="0.25">
      <c r="A4851" s="2">
        <v>45723.40625</v>
      </c>
      <c r="B4851">
        <v>124320</v>
      </c>
      <c r="C4851">
        <v>124375</v>
      </c>
      <c r="D4851">
        <v>124150</v>
      </c>
      <c r="E4851">
        <v>124150</v>
      </c>
    </row>
    <row r="4852" spans="1:5" x14ac:dyDescent="0.25">
      <c r="A4852" s="2">
        <v>45723.402777777781</v>
      </c>
      <c r="B4852">
        <v>124325</v>
      </c>
      <c r="C4852">
        <v>124350</v>
      </c>
      <c r="D4852">
        <v>124270</v>
      </c>
      <c r="E4852">
        <v>124320</v>
      </c>
    </row>
    <row r="4853" spans="1:5" x14ac:dyDescent="0.25">
      <c r="A4853" s="2">
        <v>45723.399305555555</v>
      </c>
      <c r="B4853">
        <v>124435</v>
      </c>
      <c r="C4853">
        <v>124445</v>
      </c>
      <c r="D4853">
        <v>124310</v>
      </c>
      <c r="E4853">
        <v>124325</v>
      </c>
    </row>
    <row r="4854" spans="1:5" x14ac:dyDescent="0.25">
      <c r="A4854" s="2">
        <v>45723.395833333336</v>
      </c>
      <c r="B4854">
        <v>124535</v>
      </c>
      <c r="C4854">
        <v>124575</v>
      </c>
      <c r="D4854">
        <v>124365</v>
      </c>
      <c r="E4854">
        <v>124440</v>
      </c>
    </row>
    <row r="4855" spans="1:5" x14ac:dyDescent="0.25">
      <c r="A4855" s="2">
        <v>45723.392361111109</v>
      </c>
      <c r="B4855">
        <v>124790</v>
      </c>
      <c r="C4855">
        <v>124810</v>
      </c>
      <c r="D4855">
        <v>124520</v>
      </c>
      <c r="E4855">
        <v>124535</v>
      </c>
    </row>
    <row r="4856" spans="1:5" x14ac:dyDescent="0.25">
      <c r="A4856" s="2">
        <v>45723.388888888891</v>
      </c>
      <c r="B4856">
        <v>124895</v>
      </c>
      <c r="C4856">
        <v>124965</v>
      </c>
      <c r="D4856">
        <v>124740</v>
      </c>
      <c r="E4856">
        <v>124795</v>
      </c>
    </row>
    <row r="4857" spans="1:5" x14ac:dyDescent="0.25">
      <c r="A4857" s="2">
        <v>45723.385416666664</v>
      </c>
      <c r="B4857">
        <v>124865</v>
      </c>
      <c r="C4857">
        <v>124930</v>
      </c>
      <c r="D4857">
        <v>124790</v>
      </c>
      <c r="E4857">
        <v>124895</v>
      </c>
    </row>
    <row r="4858" spans="1:5" x14ac:dyDescent="0.25">
      <c r="A4858" s="2">
        <v>45723.381944444445</v>
      </c>
      <c r="B4858">
        <v>124785</v>
      </c>
      <c r="C4858">
        <v>124890</v>
      </c>
      <c r="D4858">
        <v>124700</v>
      </c>
      <c r="E4858">
        <v>124870</v>
      </c>
    </row>
    <row r="4859" spans="1:5" x14ac:dyDescent="0.25">
      <c r="A4859" s="2">
        <v>45723.378472222219</v>
      </c>
      <c r="B4859">
        <v>124650</v>
      </c>
      <c r="C4859">
        <v>124965</v>
      </c>
      <c r="D4859">
        <v>124540</v>
      </c>
      <c r="E4859">
        <v>124790</v>
      </c>
    </row>
    <row r="4860" spans="1:5" x14ac:dyDescent="0.25">
      <c r="A4860" s="2">
        <v>45723.375</v>
      </c>
      <c r="B4860">
        <v>125155</v>
      </c>
      <c r="C4860">
        <v>125280</v>
      </c>
      <c r="D4860">
        <v>124630</v>
      </c>
      <c r="E4860">
        <v>124650</v>
      </c>
    </row>
    <row r="4861" spans="1:5" x14ac:dyDescent="0.25">
      <c r="A4861" s="2">
        <v>45722.763888888891</v>
      </c>
      <c r="B4861">
        <v>124990</v>
      </c>
      <c r="C4861">
        <v>125060</v>
      </c>
      <c r="D4861">
        <v>124950</v>
      </c>
      <c r="E4861">
        <v>125060</v>
      </c>
    </row>
    <row r="4862" spans="1:5" x14ac:dyDescent="0.25">
      <c r="A4862" s="2">
        <v>45722.760416666664</v>
      </c>
      <c r="B4862">
        <v>125045</v>
      </c>
      <c r="C4862">
        <v>125050</v>
      </c>
      <c r="D4862">
        <v>124955</v>
      </c>
      <c r="E4862">
        <v>124990</v>
      </c>
    </row>
    <row r="4863" spans="1:5" x14ac:dyDescent="0.25">
      <c r="A4863" s="2">
        <v>45722.756944444445</v>
      </c>
      <c r="B4863">
        <v>124965</v>
      </c>
      <c r="C4863">
        <v>125050</v>
      </c>
      <c r="D4863">
        <v>124955</v>
      </c>
      <c r="E4863">
        <v>125040</v>
      </c>
    </row>
    <row r="4864" spans="1:5" x14ac:dyDescent="0.25">
      <c r="A4864" s="2">
        <v>45722.753472222219</v>
      </c>
      <c r="B4864">
        <v>124910</v>
      </c>
      <c r="C4864">
        <v>125080</v>
      </c>
      <c r="D4864">
        <v>124910</v>
      </c>
      <c r="E4864">
        <v>124965</v>
      </c>
    </row>
    <row r="4865" spans="1:5" x14ac:dyDescent="0.25">
      <c r="A4865" s="2">
        <v>45722.75</v>
      </c>
      <c r="B4865">
        <v>124970</v>
      </c>
      <c r="C4865">
        <v>124980</v>
      </c>
      <c r="D4865">
        <v>124855</v>
      </c>
      <c r="E4865">
        <v>124910</v>
      </c>
    </row>
    <row r="4866" spans="1:5" x14ac:dyDescent="0.25">
      <c r="A4866" s="2">
        <v>45722.746527777781</v>
      </c>
      <c r="B4866">
        <v>124985</v>
      </c>
      <c r="C4866">
        <v>125025</v>
      </c>
      <c r="D4866">
        <v>124950</v>
      </c>
      <c r="E4866">
        <v>124970</v>
      </c>
    </row>
    <row r="4867" spans="1:5" x14ac:dyDescent="0.25">
      <c r="A4867" s="2">
        <v>45722.743055555555</v>
      </c>
      <c r="B4867">
        <v>125030</v>
      </c>
      <c r="C4867">
        <v>125100</v>
      </c>
      <c r="D4867">
        <v>124950</v>
      </c>
      <c r="E4867">
        <v>124990</v>
      </c>
    </row>
    <row r="4868" spans="1:5" x14ac:dyDescent="0.25">
      <c r="A4868" s="2">
        <v>45722.739583333336</v>
      </c>
      <c r="B4868">
        <v>125005</v>
      </c>
      <c r="C4868">
        <v>125040</v>
      </c>
      <c r="D4868">
        <v>124945</v>
      </c>
      <c r="E4868">
        <v>125035</v>
      </c>
    </row>
    <row r="4869" spans="1:5" x14ac:dyDescent="0.25">
      <c r="A4869" s="2">
        <v>45722.736111111109</v>
      </c>
      <c r="B4869">
        <v>125090</v>
      </c>
      <c r="C4869">
        <v>125120</v>
      </c>
      <c r="D4869">
        <v>124965</v>
      </c>
      <c r="E4869">
        <v>125000</v>
      </c>
    </row>
    <row r="4870" spans="1:5" x14ac:dyDescent="0.25">
      <c r="A4870" s="2">
        <v>45722.732638888891</v>
      </c>
      <c r="B4870">
        <v>125000</v>
      </c>
      <c r="C4870">
        <v>125125</v>
      </c>
      <c r="D4870">
        <v>124985</v>
      </c>
      <c r="E4870">
        <v>125090</v>
      </c>
    </row>
    <row r="4871" spans="1:5" x14ac:dyDescent="0.25">
      <c r="A4871" s="2">
        <v>45722.729166666664</v>
      </c>
      <c r="B4871">
        <v>124965</v>
      </c>
      <c r="C4871">
        <v>125030</v>
      </c>
      <c r="D4871">
        <v>124865</v>
      </c>
      <c r="E4871">
        <v>125000</v>
      </c>
    </row>
    <row r="4872" spans="1:5" x14ac:dyDescent="0.25">
      <c r="A4872" s="2">
        <v>45722.725694444445</v>
      </c>
      <c r="B4872">
        <v>124890</v>
      </c>
      <c r="C4872">
        <v>124980</v>
      </c>
      <c r="D4872">
        <v>124855</v>
      </c>
      <c r="E4872">
        <v>124965</v>
      </c>
    </row>
    <row r="4873" spans="1:5" x14ac:dyDescent="0.25">
      <c r="A4873" s="2">
        <v>45722.722222222219</v>
      </c>
      <c r="B4873">
        <v>124880</v>
      </c>
      <c r="C4873">
        <v>124915</v>
      </c>
      <c r="D4873">
        <v>124825</v>
      </c>
      <c r="E4873">
        <v>124890</v>
      </c>
    </row>
    <row r="4874" spans="1:5" x14ac:dyDescent="0.25">
      <c r="A4874" s="2">
        <v>45722.71875</v>
      </c>
      <c r="B4874">
        <v>125010</v>
      </c>
      <c r="C4874">
        <v>125015</v>
      </c>
      <c r="D4874">
        <v>124855</v>
      </c>
      <c r="E4874">
        <v>124885</v>
      </c>
    </row>
    <row r="4875" spans="1:5" x14ac:dyDescent="0.25">
      <c r="A4875" s="2">
        <v>45722.715277777781</v>
      </c>
      <c r="B4875">
        <v>124720</v>
      </c>
      <c r="C4875">
        <v>125050</v>
      </c>
      <c r="D4875">
        <v>124720</v>
      </c>
      <c r="E4875">
        <v>125015</v>
      </c>
    </row>
    <row r="4876" spans="1:5" x14ac:dyDescent="0.25">
      <c r="A4876" s="2">
        <v>45722.711805555555</v>
      </c>
      <c r="B4876">
        <v>124685</v>
      </c>
      <c r="C4876">
        <v>124760</v>
      </c>
      <c r="D4876">
        <v>124670</v>
      </c>
      <c r="E4876">
        <v>124725</v>
      </c>
    </row>
    <row r="4877" spans="1:5" x14ac:dyDescent="0.25">
      <c r="A4877" s="2">
        <v>45722.708333333336</v>
      </c>
      <c r="B4877">
        <v>124595</v>
      </c>
      <c r="C4877">
        <v>124715</v>
      </c>
      <c r="D4877">
        <v>124560</v>
      </c>
      <c r="E4877">
        <v>124685</v>
      </c>
    </row>
    <row r="4878" spans="1:5" x14ac:dyDescent="0.25">
      <c r="A4878" s="2">
        <v>45722.704861111109</v>
      </c>
      <c r="B4878">
        <v>124680</v>
      </c>
      <c r="C4878">
        <v>124700</v>
      </c>
      <c r="D4878">
        <v>124580</v>
      </c>
      <c r="E4878">
        <v>124590</v>
      </c>
    </row>
    <row r="4879" spans="1:5" x14ac:dyDescent="0.25">
      <c r="A4879" s="2">
        <v>45722.701388888891</v>
      </c>
      <c r="B4879">
        <v>124675</v>
      </c>
      <c r="C4879">
        <v>124800</v>
      </c>
      <c r="D4879">
        <v>124655</v>
      </c>
      <c r="E4879">
        <v>124685</v>
      </c>
    </row>
    <row r="4880" spans="1:5" x14ac:dyDescent="0.25">
      <c r="A4880" s="2">
        <v>45722.697916666664</v>
      </c>
      <c r="B4880">
        <v>124605</v>
      </c>
      <c r="C4880">
        <v>124750</v>
      </c>
      <c r="D4880">
        <v>124580</v>
      </c>
      <c r="E4880">
        <v>124670</v>
      </c>
    </row>
    <row r="4881" spans="1:5" x14ac:dyDescent="0.25">
      <c r="A4881" s="2">
        <v>45722.694444444445</v>
      </c>
      <c r="B4881">
        <v>124570</v>
      </c>
      <c r="C4881">
        <v>124680</v>
      </c>
      <c r="D4881">
        <v>124540</v>
      </c>
      <c r="E4881">
        <v>124610</v>
      </c>
    </row>
    <row r="4882" spans="1:5" x14ac:dyDescent="0.25">
      <c r="A4882" s="2">
        <v>45722.690972222219</v>
      </c>
      <c r="B4882">
        <v>124480</v>
      </c>
      <c r="C4882">
        <v>124620</v>
      </c>
      <c r="D4882">
        <v>124425</v>
      </c>
      <c r="E4882">
        <v>124570</v>
      </c>
    </row>
    <row r="4883" spans="1:5" x14ac:dyDescent="0.25">
      <c r="A4883" s="2">
        <v>45722.6875</v>
      </c>
      <c r="B4883">
        <v>124475</v>
      </c>
      <c r="C4883">
        <v>124540</v>
      </c>
      <c r="D4883">
        <v>124435</v>
      </c>
      <c r="E4883">
        <v>124485</v>
      </c>
    </row>
    <row r="4884" spans="1:5" x14ac:dyDescent="0.25">
      <c r="A4884" s="2">
        <v>45722.684027777781</v>
      </c>
      <c r="B4884">
        <v>124495</v>
      </c>
      <c r="C4884">
        <v>124525</v>
      </c>
      <c r="D4884">
        <v>124395</v>
      </c>
      <c r="E4884">
        <v>124480</v>
      </c>
    </row>
    <row r="4885" spans="1:5" x14ac:dyDescent="0.25">
      <c r="A4885" s="2">
        <v>45722.680555555555</v>
      </c>
      <c r="B4885">
        <v>124580</v>
      </c>
      <c r="C4885">
        <v>124640</v>
      </c>
      <c r="D4885">
        <v>124400</v>
      </c>
      <c r="E4885">
        <v>124495</v>
      </c>
    </row>
    <row r="4886" spans="1:5" x14ac:dyDescent="0.25">
      <c r="A4886" s="2">
        <v>45722.677083333336</v>
      </c>
      <c r="B4886">
        <v>124590</v>
      </c>
      <c r="C4886">
        <v>124650</v>
      </c>
      <c r="D4886">
        <v>124525</v>
      </c>
      <c r="E4886">
        <v>124580</v>
      </c>
    </row>
    <row r="4887" spans="1:5" x14ac:dyDescent="0.25">
      <c r="A4887" s="2">
        <v>45722.673611111109</v>
      </c>
      <c r="B4887">
        <v>124520</v>
      </c>
      <c r="C4887">
        <v>124635</v>
      </c>
      <c r="D4887">
        <v>124475</v>
      </c>
      <c r="E4887">
        <v>124595</v>
      </c>
    </row>
    <row r="4888" spans="1:5" x14ac:dyDescent="0.25">
      <c r="A4888" s="2">
        <v>45722.670138888891</v>
      </c>
      <c r="B4888">
        <v>124790</v>
      </c>
      <c r="C4888">
        <v>124795</v>
      </c>
      <c r="D4888">
        <v>124510</v>
      </c>
      <c r="E4888">
        <v>124525</v>
      </c>
    </row>
    <row r="4889" spans="1:5" x14ac:dyDescent="0.25">
      <c r="A4889" s="2">
        <v>45722.666666666664</v>
      </c>
      <c r="B4889">
        <v>124960</v>
      </c>
      <c r="C4889">
        <v>124975</v>
      </c>
      <c r="D4889">
        <v>124770</v>
      </c>
      <c r="E4889">
        <v>124790</v>
      </c>
    </row>
    <row r="4890" spans="1:5" x14ac:dyDescent="0.25">
      <c r="A4890" s="2">
        <v>45722.663194444445</v>
      </c>
      <c r="B4890">
        <v>125065</v>
      </c>
      <c r="C4890">
        <v>125065</v>
      </c>
      <c r="D4890">
        <v>124880</v>
      </c>
      <c r="E4890">
        <v>124960</v>
      </c>
    </row>
    <row r="4891" spans="1:5" x14ac:dyDescent="0.25">
      <c r="A4891" s="2">
        <v>45722.659722222219</v>
      </c>
      <c r="B4891">
        <v>125255</v>
      </c>
      <c r="C4891">
        <v>125280</v>
      </c>
      <c r="D4891">
        <v>125055</v>
      </c>
      <c r="E4891">
        <v>125065</v>
      </c>
    </row>
    <row r="4892" spans="1:5" x14ac:dyDescent="0.25">
      <c r="A4892" s="2">
        <v>45722.65625</v>
      </c>
      <c r="B4892">
        <v>125020</v>
      </c>
      <c r="C4892">
        <v>125335</v>
      </c>
      <c r="D4892">
        <v>125005</v>
      </c>
      <c r="E4892">
        <v>125255</v>
      </c>
    </row>
    <row r="4893" spans="1:5" x14ac:dyDescent="0.25">
      <c r="A4893" s="2">
        <v>45722.652777777781</v>
      </c>
      <c r="B4893">
        <v>124955</v>
      </c>
      <c r="C4893">
        <v>125095</v>
      </c>
      <c r="D4893">
        <v>124920</v>
      </c>
      <c r="E4893">
        <v>125025</v>
      </c>
    </row>
    <row r="4894" spans="1:5" x14ac:dyDescent="0.25">
      <c r="A4894" s="2">
        <v>45722.649305555555</v>
      </c>
      <c r="B4894">
        <v>125045</v>
      </c>
      <c r="C4894">
        <v>125140</v>
      </c>
      <c r="D4894">
        <v>124950</v>
      </c>
      <c r="E4894">
        <v>124960</v>
      </c>
    </row>
    <row r="4895" spans="1:5" x14ac:dyDescent="0.25">
      <c r="A4895" s="2">
        <v>45722.645833333336</v>
      </c>
      <c r="B4895">
        <v>124880</v>
      </c>
      <c r="C4895">
        <v>125065</v>
      </c>
      <c r="D4895">
        <v>124880</v>
      </c>
      <c r="E4895">
        <v>125045</v>
      </c>
    </row>
    <row r="4896" spans="1:5" x14ac:dyDescent="0.25">
      <c r="A4896" s="2">
        <v>45722.642361111109</v>
      </c>
      <c r="B4896">
        <v>124930</v>
      </c>
      <c r="C4896">
        <v>124960</v>
      </c>
      <c r="D4896">
        <v>124865</v>
      </c>
      <c r="E4896">
        <v>124885</v>
      </c>
    </row>
    <row r="4897" spans="1:5" x14ac:dyDescent="0.25">
      <c r="A4897" s="2">
        <v>45722.638888888891</v>
      </c>
      <c r="B4897">
        <v>124940</v>
      </c>
      <c r="C4897">
        <v>124975</v>
      </c>
      <c r="D4897">
        <v>124885</v>
      </c>
      <c r="E4897">
        <v>124935</v>
      </c>
    </row>
    <row r="4898" spans="1:5" x14ac:dyDescent="0.25">
      <c r="A4898" s="2">
        <v>45722.635416666664</v>
      </c>
      <c r="B4898">
        <v>124845</v>
      </c>
      <c r="C4898">
        <v>125015</v>
      </c>
      <c r="D4898">
        <v>124845</v>
      </c>
      <c r="E4898">
        <v>124945</v>
      </c>
    </row>
    <row r="4899" spans="1:5" x14ac:dyDescent="0.25">
      <c r="A4899" s="2">
        <v>45722.631944444445</v>
      </c>
      <c r="B4899">
        <v>124870</v>
      </c>
      <c r="C4899">
        <v>124885</v>
      </c>
      <c r="D4899">
        <v>124760</v>
      </c>
      <c r="E4899">
        <v>124850</v>
      </c>
    </row>
    <row r="4900" spans="1:5" x14ac:dyDescent="0.25">
      <c r="A4900" s="2">
        <v>45722.628472222219</v>
      </c>
      <c r="B4900">
        <v>124905</v>
      </c>
      <c r="C4900">
        <v>124970</v>
      </c>
      <c r="D4900">
        <v>124850</v>
      </c>
      <c r="E4900">
        <v>124875</v>
      </c>
    </row>
    <row r="4901" spans="1:5" x14ac:dyDescent="0.25">
      <c r="A4901" s="2">
        <v>45722.625</v>
      </c>
      <c r="B4901">
        <v>124865</v>
      </c>
      <c r="C4901">
        <v>125040</v>
      </c>
      <c r="D4901">
        <v>124840</v>
      </c>
      <c r="E4901">
        <v>124905</v>
      </c>
    </row>
    <row r="4902" spans="1:5" x14ac:dyDescent="0.25">
      <c r="A4902" s="2">
        <v>45722.621527777781</v>
      </c>
      <c r="B4902">
        <v>124950</v>
      </c>
      <c r="C4902">
        <v>124955</v>
      </c>
      <c r="D4902">
        <v>124845</v>
      </c>
      <c r="E4902">
        <v>124865</v>
      </c>
    </row>
    <row r="4903" spans="1:5" x14ac:dyDescent="0.25">
      <c r="A4903" s="2">
        <v>45722.618055555555</v>
      </c>
      <c r="B4903">
        <v>124980</v>
      </c>
      <c r="C4903">
        <v>125005</v>
      </c>
      <c r="D4903">
        <v>124885</v>
      </c>
      <c r="E4903">
        <v>124950</v>
      </c>
    </row>
    <row r="4904" spans="1:5" x14ac:dyDescent="0.25">
      <c r="A4904" s="2">
        <v>45722.614583333336</v>
      </c>
      <c r="B4904">
        <v>125140</v>
      </c>
      <c r="C4904">
        <v>125145</v>
      </c>
      <c r="D4904">
        <v>124955</v>
      </c>
      <c r="E4904">
        <v>124980</v>
      </c>
    </row>
    <row r="4905" spans="1:5" x14ac:dyDescent="0.25">
      <c r="A4905" s="2">
        <v>45722.611111111109</v>
      </c>
      <c r="B4905">
        <v>125170</v>
      </c>
      <c r="C4905">
        <v>125195</v>
      </c>
      <c r="D4905">
        <v>125120</v>
      </c>
      <c r="E4905">
        <v>125145</v>
      </c>
    </row>
    <row r="4906" spans="1:5" x14ac:dyDescent="0.25">
      <c r="A4906" s="2">
        <v>45722.607638888891</v>
      </c>
      <c r="B4906">
        <v>125265</v>
      </c>
      <c r="C4906">
        <v>125270</v>
      </c>
      <c r="D4906">
        <v>125145</v>
      </c>
      <c r="E4906">
        <v>125170</v>
      </c>
    </row>
    <row r="4907" spans="1:5" x14ac:dyDescent="0.25">
      <c r="A4907" s="2">
        <v>45722.604166666664</v>
      </c>
      <c r="B4907">
        <v>125245</v>
      </c>
      <c r="C4907">
        <v>125280</v>
      </c>
      <c r="D4907">
        <v>125190</v>
      </c>
      <c r="E4907">
        <v>125265</v>
      </c>
    </row>
    <row r="4908" spans="1:5" x14ac:dyDescent="0.25">
      <c r="A4908" s="2">
        <v>45722.600694444445</v>
      </c>
      <c r="B4908">
        <v>125255</v>
      </c>
      <c r="C4908">
        <v>125300</v>
      </c>
      <c r="D4908">
        <v>125190</v>
      </c>
      <c r="E4908">
        <v>125245</v>
      </c>
    </row>
    <row r="4909" spans="1:5" x14ac:dyDescent="0.25">
      <c r="A4909" s="2">
        <v>45722.597222222219</v>
      </c>
      <c r="B4909">
        <v>125165</v>
      </c>
      <c r="C4909">
        <v>125390</v>
      </c>
      <c r="D4909">
        <v>125145</v>
      </c>
      <c r="E4909">
        <v>125255</v>
      </c>
    </row>
    <row r="4910" spans="1:5" x14ac:dyDescent="0.25">
      <c r="A4910" s="2">
        <v>45722.59375</v>
      </c>
      <c r="B4910">
        <v>125155</v>
      </c>
      <c r="C4910">
        <v>125205</v>
      </c>
      <c r="D4910">
        <v>125120</v>
      </c>
      <c r="E4910">
        <v>125160</v>
      </c>
    </row>
    <row r="4911" spans="1:5" x14ac:dyDescent="0.25">
      <c r="A4911" s="2">
        <v>45722.590277777781</v>
      </c>
      <c r="B4911">
        <v>125045</v>
      </c>
      <c r="C4911">
        <v>125225</v>
      </c>
      <c r="D4911">
        <v>125000</v>
      </c>
      <c r="E4911">
        <v>125160</v>
      </c>
    </row>
    <row r="4912" spans="1:5" x14ac:dyDescent="0.25">
      <c r="A4912" s="2">
        <v>45722.586805555555</v>
      </c>
      <c r="B4912">
        <v>125120</v>
      </c>
      <c r="C4912">
        <v>125125</v>
      </c>
      <c r="D4912">
        <v>124900</v>
      </c>
      <c r="E4912">
        <v>125045</v>
      </c>
    </row>
    <row r="4913" spans="1:5" x14ac:dyDescent="0.25">
      <c r="A4913" s="2">
        <v>45722.583333333336</v>
      </c>
      <c r="B4913">
        <v>125070</v>
      </c>
      <c r="C4913">
        <v>125185</v>
      </c>
      <c r="D4913">
        <v>124980</v>
      </c>
      <c r="E4913">
        <v>125115</v>
      </c>
    </row>
    <row r="4914" spans="1:5" x14ac:dyDescent="0.25">
      <c r="A4914" s="2">
        <v>45722.579861111109</v>
      </c>
      <c r="B4914">
        <v>125160</v>
      </c>
      <c r="C4914">
        <v>125240</v>
      </c>
      <c r="D4914">
        <v>125050</v>
      </c>
      <c r="E4914">
        <v>125075</v>
      </c>
    </row>
    <row r="4915" spans="1:5" x14ac:dyDescent="0.25">
      <c r="A4915" s="2">
        <v>45722.576388888891</v>
      </c>
      <c r="B4915">
        <v>125130</v>
      </c>
      <c r="C4915">
        <v>125180</v>
      </c>
      <c r="D4915">
        <v>124995</v>
      </c>
      <c r="E4915">
        <v>125160</v>
      </c>
    </row>
    <row r="4916" spans="1:5" x14ac:dyDescent="0.25">
      <c r="A4916" s="2">
        <v>45722.572916666664</v>
      </c>
      <c r="B4916">
        <v>124835</v>
      </c>
      <c r="C4916">
        <v>125150</v>
      </c>
      <c r="D4916">
        <v>124775</v>
      </c>
      <c r="E4916">
        <v>125125</v>
      </c>
    </row>
    <row r="4917" spans="1:5" x14ac:dyDescent="0.25">
      <c r="A4917" s="2">
        <v>45722.569444444445</v>
      </c>
      <c r="B4917">
        <v>124990</v>
      </c>
      <c r="C4917">
        <v>125000</v>
      </c>
      <c r="D4917">
        <v>124730</v>
      </c>
      <c r="E4917">
        <v>124835</v>
      </c>
    </row>
    <row r="4918" spans="1:5" x14ac:dyDescent="0.25">
      <c r="A4918" s="2">
        <v>45722.565972222219</v>
      </c>
      <c r="B4918">
        <v>125285</v>
      </c>
      <c r="C4918">
        <v>125310</v>
      </c>
      <c r="D4918">
        <v>124975</v>
      </c>
      <c r="E4918">
        <v>124990</v>
      </c>
    </row>
    <row r="4919" spans="1:5" x14ac:dyDescent="0.25">
      <c r="A4919" s="2">
        <v>45722.5625</v>
      </c>
      <c r="B4919">
        <v>125330</v>
      </c>
      <c r="C4919">
        <v>125390</v>
      </c>
      <c r="D4919">
        <v>125185</v>
      </c>
      <c r="E4919">
        <v>125285</v>
      </c>
    </row>
    <row r="4920" spans="1:5" x14ac:dyDescent="0.25">
      <c r="A4920" s="2">
        <v>45722.559027777781</v>
      </c>
      <c r="B4920">
        <v>125355</v>
      </c>
      <c r="C4920">
        <v>125450</v>
      </c>
      <c r="D4920">
        <v>125185</v>
      </c>
      <c r="E4920">
        <v>125330</v>
      </c>
    </row>
    <row r="4921" spans="1:5" x14ac:dyDescent="0.25">
      <c r="A4921" s="2">
        <v>45722.555555555555</v>
      </c>
      <c r="B4921">
        <v>125380</v>
      </c>
      <c r="C4921">
        <v>125430</v>
      </c>
      <c r="D4921">
        <v>125315</v>
      </c>
      <c r="E4921">
        <v>125355</v>
      </c>
    </row>
    <row r="4922" spans="1:5" x14ac:dyDescent="0.25">
      <c r="A4922" s="2">
        <v>45722.552083333336</v>
      </c>
      <c r="B4922">
        <v>125480</v>
      </c>
      <c r="C4922">
        <v>125495</v>
      </c>
      <c r="D4922">
        <v>125340</v>
      </c>
      <c r="E4922">
        <v>125385</v>
      </c>
    </row>
    <row r="4923" spans="1:5" x14ac:dyDescent="0.25">
      <c r="A4923" s="2">
        <v>45722.548611111109</v>
      </c>
      <c r="B4923">
        <v>125510</v>
      </c>
      <c r="C4923">
        <v>125570</v>
      </c>
      <c r="D4923">
        <v>125455</v>
      </c>
      <c r="E4923">
        <v>125485</v>
      </c>
    </row>
    <row r="4924" spans="1:5" x14ac:dyDescent="0.25">
      <c r="A4924" s="2">
        <v>45722.545138888891</v>
      </c>
      <c r="B4924">
        <v>125285</v>
      </c>
      <c r="C4924">
        <v>125550</v>
      </c>
      <c r="D4924">
        <v>125270</v>
      </c>
      <c r="E4924">
        <v>125505</v>
      </c>
    </row>
    <row r="4925" spans="1:5" x14ac:dyDescent="0.25">
      <c r="A4925" s="2">
        <v>45722.541666666664</v>
      </c>
      <c r="B4925">
        <v>125120</v>
      </c>
      <c r="C4925">
        <v>125320</v>
      </c>
      <c r="D4925">
        <v>125060</v>
      </c>
      <c r="E4925">
        <v>125285</v>
      </c>
    </row>
    <row r="4926" spans="1:5" x14ac:dyDescent="0.25">
      <c r="A4926" s="2">
        <v>45722.538194444445</v>
      </c>
      <c r="B4926">
        <v>125210</v>
      </c>
      <c r="C4926">
        <v>125245</v>
      </c>
      <c r="D4926">
        <v>125080</v>
      </c>
      <c r="E4926">
        <v>125120</v>
      </c>
    </row>
    <row r="4927" spans="1:5" x14ac:dyDescent="0.25">
      <c r="A4927" s="2">
        <v>45722.534722222219</v>
      </c>
      <c r="B4927">
        <v>125320</v>
      </c>
      <c r="C4927">
        <v>125365</v>
      </c>
      <c r="D4927">
        <v>125185</v>
      </c>
      <c r="E4927">
        <v>125205</v>
      </c>
    </row>
    <row r="4928" spans="1:5" x14ac:dyDescent="0.25">
      <c r="A4928" s="2">
        <v>45722.53125</v>
      </c>
      <c r="B4928">
        <v>125440</v>
      </c>
      <c r="C4928">
        <v>125470</v>
      </c>
      <c r="D4928">
        <v>125280</v>
      </c>
      <c r="E4928">
        <v>125320</v>
      </c>
    </row>
    <row r="4929" spans="1:5" x14ac:dyDescent="0.25">
      <c r="A4929" s="2">
        <v>45722.527777777781</v>
      </c>
      <c r="B4929">
        <v>125045</v>
      </c>
      <c r="C4929">
        <v>125500</v>
      </c>
      <c r="D4929">
        <v>125035</v>
      </c>
      <c r="E4929">
        <v>125440</v>
      </c>
    </row>
    <row r="4930" spans="1:5" x14ac:dyDescent="0.25">
      <c r="A4930" s="2">
        <v>45722.524305555555</v>
      </c>
      <c r="B4930">
        <v>125090</v>
      </c>
      <c r="C4930">
        <v>125140</v>
      </c>
      <c r="D4930">
        <v>124915</v>
      </c>
      <c r="E4930">
        <v>125045</v>
      </c>
    </row>
    <row r="4931" spans="1:5" x14ac:dyDescent="0.25">
      <c r="A4931" s="2">
        <v>45722.520833333336</v>
      </c>
      <c r="B4931">
        <v>125390</v>
      </c>
      <c r="C4931">
        <v>125410</v>
      </c>
      <c r="D4931">
        <v>125075</v>
      </c>
      <c r="E4931">
        <v>125090</v>
      </c>
    </row>
    <row r="4932" spans="1:5" x14ac:dyDescent="0.25">
      <c r="A4932" s="2">
        <v>45722.517361111109</v>
      </c>
      <c r="B4932">
        <v>125555</v>
      </c>
      <c r="C4932">
        <v>125630</v>
      </c>
      <c r="D4932">
        <v>125375</v>
      </c>
      <c r="E4932">
        <v>125395</v>
      </c>
    </row>
    <row r="4933" spans="1:5" x14ac:dyDescent="0.25">
      <c r="A4933" s="2">
        <v>45722.513888888891</v>
      </c>
      <c r="B4933">
        <v>125665</v>
      </c>
      <c r="C4933">
        <v>125725</v>
      </c>
      <c r="D4933">
        <v>125470</v>
      </c>
      <c r="E4933">
        <v>125555</v>
      </c>
    </row>
    <row r="4934" spans="1:5" x14ac:dyDescent="0.25">
      <c r="A4934" s="2">
        <v>45722.510416666664</v>
      </c>
      <c r="B4934">
        <v>125665</v>
      </c>
      <c r="C4934">
        <v>125770</v>
      </c>
      <c r="D4934">
        <v>125605</v>
      </c>
      <c r="E4934">
        <v>125660</v>
      </c>
    </row>
    <row r="4935" spans="1:5" x14ac:dyDescent="0.25">
      <c r="A4935" s="2">
        <v>45722.506944444445</v>
      </c>
      <c r="B4935">
        <v>125600</v>
      </c>
      <c r="C4935">
        <v>125810</v>
      </c>
      <c r="D4935">
        <v>125575</v>
      </c>
      <c r="E4935">
        <v>125665</v>
      </c>
    </row>
    <row r="4936" spans="1:5" x14ac:dyDescent="0.25">
      <c r="A4936" s="2">
        <v>45722.503472222219</v>
      </c>
      <c r="B4936">
        <v>125375</v>
      </c>
      <c r="C4936">
        <v>125700</v>
      </c>
      <c r="D4936">
        <v>125210</v>
      </c>
      <c r="E4936">
        <v>125600</v>
      </c>
    </row>
    <row r="4937" spans="1:5" x14ac:dyDescent="0.25">
      <c r="A4937" s="2">
        <v>45722.5</v>
      </c>
      <c r="B4937">
        <v>124630</v>
      </c>
      <c r="C4937">
        <v>125525</v>
      </c>
      <c r="D4937">
        <v>124615</v>
      </c>
      <c r="E4937">
        <v>125380</v>
      </c>
    </row>
    <row r="4938" spans="1:5" x14ac:dyDescent="0.25">
      <c r="A4938" s="2">
        <v>45722.496527777781</v>
      </c>
      <c r="B4938">
        <v>124325</v>
      </c>
      <c r="C4938">
        <v>124650</v>
      </c>
      <c r="D4938">
        <v>124320</v>
      </c>
      <c r="E4938">
        <v>124625</v>
      </c>
    </row>
    <row r="4939" spans="1:5" x14ac:dyDescent="0.25">
      <c r="A4939" s="2">
        <v>45722.493055555555</v>
      </c>
      <c r="B4939">
        <v>124455</v>
      </c>
      <c r="C4939">
        <v>124500</v>
      </c>
      <c r="D4939">
        <v>124220</v>
      </c>
      <c r="E4939">
        <v>124325</v>
      </c>
    </row>
    <row r="4940" spans="1:5" x14ac:dyDescent="0.25">
      <c r="A4940" s="2">
        <v>45722.489583333336</v>
      </c>
      <c r="B4940">
        <v>124865</v>
      </c>
      <c r="C4940">
        <v>124900</v>
      </c>
      <c r="D4940">
        <v>124425</v>
      </c>
      <c r="E4940">
        <v>124460</v>
      </c>
    </row>
    <row r="4941" spans="1:5" x14ac:dyDescent="0.25">
      <c r="A4941" s="2">
        <v>45722.486111111109</v>
      </c>
      <c r="B4941">
        <v>124810</v>
      </c>
      <c r="C4941">
        <v>124945</v>
      </c>
      <c r="D4941">
        <v>124760</v>
      </c>
      <c r="E4941">
        <v>124865</v>
      </c>
    </row>
    <row r="4942" spans="1:5" x14ac:dyDescent="0.25">
      <c r="A4942" s="2">
        <v>45722.482638888891</v>
      </c>
      <c r="B4942">
        <v>124790</v>
      </c>
      <c r="C4942">
        <v>124860</v>
      </c>
      <c r="D4942">
        <v>124735</v>
      </c>
      <c r="E4942">
        <v>124810</v>
      </c>
    </row>
    <row r="4943" spans="1:5" x14ac:dyDescent="0.25">
      <c r="A4943" s="2">
        <v>45722.479166666664</v>
      </c>
      <c r="B4943">
        <v>124765</v>
      </c>
      <c r="C4943">
        <v>124905</v>
      </c>
      <c r="D4943">
        <v>124740</v>
      </c>
      <c r="E4943">
        <v>124785</v>
      </c>
    </row>
    <row r="4944" spans="1:5" x14ac:dyDescent="0.25">
      <c r="A4944" s="2">
        <v>45722.475694444445</v>
      </c>
      <c r="B4944">
        <v>124695</v>
      </c>
      <c r="C4944">
        <v>124835</v>
      </c>
      <c r="D4944">
        <v>124675</v>
      </c>
      <c r="E4944">
        <v>124765</v>
      </c>
    </row>
    <row r="4945" spans="1:5" x14ac:dyDescent="0.25">
      <c r="A4945" s="2">
        <v>45722.472222222219</v>
      </c>
      <c r="B4945">
        <v>124610</v>
      </c>
      <c r="C4945">
        <v>124700</v>
      </c>
      <c r="D4945">
        <v>124580</v>
      </c>
      <c r="E4945">
        <v>124695</v>
      </c>
    </row>
    <row r="4946" spans="1:5" x14ac:dyDescent="0.25">
      <c r="A4946" s="2">
        <v>45722.46875</v>
      </c>
      <c r="B4946">
        <v>124555</v>
      </c>
      <c r="C4946">
        <v>124670</v>
      </c>
      <c r="D4946">
        <v>124525</v>
      </c>
      <c r="E4946">
        <v>124610</v>
      </c>
    </row>
    <row r="4947" spans="1:5" x14ac:dyDescent="0.25">
      <c r="A4947" s="2">
        <v>45722.465277777781</v>
      </c>
      <c r="B4947">
        <v>124615</v>
      </c>
      <c r="C4947">
        <v>124690</v>
      </c>
      <c r="D4947">
        <v>124540</v>
      </c>
      <c r="E4947">
        <v>124550</v>
      </c>
    </row>
    <row r="4948" spans="1:5" x14ac:dyDescent="0.25">
      <c r="A4948" s="2">
        <v>45722.461805555555</v>
      </c>
      <c r="B4948">
        <v>124580</v>
      </c>
      <c r="C4948">
        <v>124615</v>
      </c>
      <c r="D4948">
        <v>124495</v>
      </c>
      <c r="E4948">
        <v>124615</v>
      </c>
    </row>
    <row r="4949" spans="1:5" x14ac:dyDescent="0.25">
      <c r="A4949" s="2">
        <v>45722.458333333336</v>
      </c>
      <c r="B4949">
        <v>124705</v>
      </c>
      <c r="C4949">
        <v>124725</v>
      </c>
      <c r="D4949">
        <v>124485</v>
      </c>
      <c r="E4949">
        <v>124575</v>
      </c>
    </row>
    <row r="4950" spans="1:5" x14ac:dyDescent="0.25">
      <c r="A4950" s="2">
        <v>45722.454861111109</v>
      </c>
      <c r="B4950">
        <v>124740</v>
      </c>
      <c r="C4950">
        <v>124780</v>
      </c>
      <c r="D4950">
        <v>124670</v>
      </c>
      <c r="E4950">
        <v>124700</v>
      </c>
    </row>
    <row r="4951" spans="1:5" x14ac:dyDescent="0.25">
      <c r="A4951" s="2">
        <v>45722.451388888891</v>
      </c>
      <c r="B4951">
        <v>124725</v>
      </c>
      <c r="C4951">
        <v>124790</v>
      </c>
      <c r="D4951">
        <v>124700</v>
      </c>
      <c r="E4951">
        <v>124740</v>
      </c>
    </row>
    <row r="4952" spans="1:5" x14ac:dyDescent="0.25">
      <c r="A4952" s="2">
        <v>45722.447916666664</v>
      </c>
      <c r="B4952">
        <v>124735</v>
      </c>
      <c r="C4952">
        <v>124805</v>
      </c>
      <c r="D4952">
        <v>124660</v>
      </c>
      <c r="E4952">
        <v>124725</v>
      </c>
    </row>
    <row r="4953" spans="1:5" x14ac:dyDescent="0.25">
      <c r="A4953" s="2">
        <v>45722.444444444445</v>
      </c>
      <c r="B4953">
        <v>124865</v>
      </c>
      <c r="C4953">
        <v>124895</v>
      </c>
      <c r="D4953">
        <v>124610</v>
      </c>
      <c r="E4953">
        <v>124740</v>
      </c>
    </row>
    <row r="4954" spans="1:5" x14ac:dyDescent="0.25">
      <c r="A4954" s="2">
        <v>45722.440972222219</v>
      </c>
      <c r="B4954">
        <v>125060</v>
      </c>
      <c r="C4954">
        <v>125070</v>
      </c>
      <c r="D4954">
        <v>124680</v>
      </c>
      <c r="E4954">
        <v>124865</v>
      </c>
    </row>
    <row r="4955" spans="1:5" x14ac:dyDescent="0.25">
      <c r="A4955" s="2">
        <v>45722.4375</v>
      </c>
      <c r="B4955">
        <v>124605</v>
      </c>
      <c r="C4955">
        <v>125080</v>
      </c>
      <c r="D4955">
        <v>124575</v>
      </c>
      <c r="E4955">
        <v>125065</v>
      </c>
    </row>
    <row r="4956" spans="1:5" x14ac:dyDescent="0.25">
      <c r="A4956" s="2">
        <v>45722.434027777781</v>
      </c>
      <c r="B4956">
        <v>124605</v>
      </c>
      <c r="C4956">
        <v>124720</v>
      </c>
      <c r="D4956">
        <v>124575</v>
      </c>
      <c r="E4956">
        <v>124600</v>
      </c>
    </row>
    <row r="4957" spans="1:5" x14ac:dyDescent="0.25">
      <c r="A4957" s="2">
        <v>45722.430555555555</v>
      </c>
      <c r="B4957">
        <v>124665</v>
      </c>
      <c r="C4957">
        <v>124690</v>
      </c>
      <c r="D4957">
        <v>124530</v>
      </c>
      <c r="E4957">
        <v>124605</v>
      </c>
    </row>
    <row r="4958" spans="1:5" x14ac:dyDescent="0.25">
      <c r="A4958" s="2">
        <v>45722.427083333336</v>
      </c>
      <c r="B4958">
        <v>124695</v>
      </c>
      <c r="C4958">
        <v>124780</v>
      </c>
      <c r="D4958">
        <v>124625</v>
      </c>
      <c r="E4958">
        <v>124660</v>
      </c>
    </row>
    <row r="4959" spans="1:5" x14ac:dyDescent="0.25">
      <c r="A4959" s="2">
        <v>45722.423611111109</v>
      </c>
      <c r="B4959">
        <v>124860</v>
      </c>
      <c r="C4959">
        <v>124860</v>
      </c>
      <c r="D4959">
        <v>124620</v>
      </c>
      <c r="E4959">
        <v>124700</v>
      </c>
    </row>
    <row r="4960" spans="1:5" x14ac:dyDescent="0.25">
      <c r="A4960" s="2">
        <v>45722.420138888891</v>
      </c>
      <c r="B4960">
        <v>124870</v>
      </c>
      <c r="C4960">
        <v>124915</v>
      </c>
      <c r="D4960">
        <v>124705</v>
      </c>
      <c r="E4960">
        <v>124865</v>
      </c>
    </row>
    <row r="4961" spans="1:5" x14ac:dyDescent="0.25">
      <c r="A4961" s="2">
        <v>45722.416666666664</v>
      </c>
      <c r="B4961">
        <v>125170</v>
      </c>
      <c r="C4961">
        <v>125170</v>
      </c>
      <c r="D4961">
        <v>124865</v>
      </c>
      <c r="E4961">
        <v>124865</v>
      </c>
    </row>
    <row r="4962" spans="1:5" x14ac:dyDescent="0.25">
      <c r="A4962" s="2">
        <v>45722.413194444445</v>
      </c>
      <c r="B4962">
        <v>125035</v>
      </c>
      <c r="C4962">
        <v>125215</v>
      </c>
      <c r="D4962">
        <v>124935</v>
      </c>
      <c r="E4962">
        <v>125165</v>
      </c>
    </row>
    <row r="4963" spans="1:5" x14ac:dyDescent="0.25">
      <c r="A4963" s="2">
        <v>45722.409722222219</v>
      </c>
      <c r="B4963">
        <v>124890</v>
      </c>
      <c r="C4963">
        <v>125040</v>
      </c>
      <c r="D4963">
        <v>124875</v>
      </c>
      <c r="E4963">
        <v>125030</v>
      </c>
    </row>
    <row r="4964" spans="1:5" x14ac:dyDescent="0.25">
      <c r="A4964" s="2">
        <v>45722.40625</v>
      </c>
      <c r="B4964">
        <v>124900</v>
      </c>
      <c r="C4964">
        <v>124960</v>
      </c>
      <c r="D4964">
        <v>124815</v>
      </c>
      <c r="E4964">
        <v>124895</v>
      </c>
    </row>
    <row r="4965" spans="1:5" x14ac:dyDescent="0.25">
      <c r="A4965" s="2">
        <v>45722.402777777781</v>
      </c>
      <c r="B4965">
        <v>124910</v>
      </c>
      <c r="C4965">
        <v>124940</v>
      </c>
      <c r="D4965">
        <v>124840</v>
      </c>
      <c r="E4965">
        <v>124900</v>
      </c>
    </row>
    <row r="4966" spans="1:5" x14ac:dyDescent="0.25">
      <c r="A4966" s="2">
        <v>45722.399305555555</v>
      </c>
      <c r="B4966">
        <v>125030</v>
      </c>
      <c r="C4966">
        <v>125070</v>
      </c>
      <c r="D4966">
        <v>124845</v>
      </c>
      <c r="E4966">
        <v>124910</v>
      </c>
    </row>
    <row r="4967" spans="1:5" x14ac:dyDescent="0.25">
      <c r="A4967" s="2">
        <v>45722.395833333336</v>
      </c>
      <c r="B4967">
        <v>125085</v>
      </c>
      <c r="C4967">
        <v>125205</v>
      </c>
      <c r="D4967">
        <v>125020</v>
      </c>
      <c r="E4967">
        <v>125025</v>
      </c>
    </row>
    <row r="4968" spans="1:5" x14ac:dyDescent="0.25">
      <c r="A4968" s="2">
        <v>45722.392361111109</v>
      </c>
      <c r="B4968">
        <v>124755</v>
      </c>
      <c r="C4968">
        <v>125115</v>
      </c>
      <c r="D4968">
        <v>124740</v>
      </c>
      <c r="E4968">
        <v>125090</v>
      </c>
    </row>
    <row r="4969" spans="1:5" x14ac:dyDescent="0.25">
      <c r="A4969" s="2">
        <v>45722.388888888891</v>
      </c>
      <c r="B4969">
        <v>124590</v>
      </c>
      <c r="C4969">
        <v>124770</v>
      </c>
      <c r="D4969">
        <v>124560</v>
      </c>
      <c r="E4969">
        <v>124760</v>
      </c>
    </row>
    <row r="4970" spans="1:5" x14ac:dyDescent="0.25">
      <c r="A4970" s="2">
        <v>45722.385416666664</v>
      </c>
      <c r="B4970">
        <v>124595</v>
      </c>
      <c r="C4970">
        <v>124720</v>
      </c>
      <c r="D4970">
        <v>124540</v>
      </c>
      <c r="E4970">
        <v>124595</v>
      </c>
    </row>
    <row r="4971" spans="1:5" x14ac:dyDescent="0.25">
      <c r="A4971" s="2">
        <v>45722.381944444445</v>
      </c>
      <c r="B4971">
        <v>124635</v>
      </c>
      <c r="C4971">
        <v>124715</v>
      </c>
      <c r="D4971">
        <v>124565</v>
      </c>
      <c r="E4971">
        <v>124595</v>
      </c>
    </row>
    <row r="4972" spans="1:5" x14ac:dyDescent="0.25">
      <c r="A4972" s="2">
        <v>45722.378472222219</v>
      </c>
      <c r="B4972">
        <v>124580</v>
      </c>
      <c r="C4972">
        <v>124705</v>
      </c>
      <c r="D4972">
        <v>124555</v>
      </c>
      <c r="E4972">
        <v>124640</v>
      </c>
    </row>
    <row r="4973" spans="1:5" x14ac:dyDescent="0.25">
      <c r="A4973" s="2">
        <v>45722.375</v>
      </c>
      <c r="B4973">
        <v>124490</v>
      </c>
      <c r="C4973">
        <v>124815</v>
      </c>
      <c r="D4973">
        <v>124370</v>
      </c>
      <c r="E4973">
        <v>124580</v>
      </c>
    </row>
    <row r="4974" spans="1:5" x14ac:dyDescent="0.25">
      <c r="A4974" s="2">
        <v>45721.763888888891</v>
      </c>
      <c r="B4974">
        <v>124905</v>
      </c>
      <c r="C4974">
        <v>124945</v>
      </c>
      <c r="D4974">
        <v>124800</v>
      </c>
      <c r="E4974">
        <v>124800</v>
      </c>
    </row>
    <row r="4975" spans="1:5" x14ac:dyDescent="0.25">
      <c r="A4975" s="2">
        <v>45721.760416666664</v>
      </c>
      <c r="B4975">
        <v>124735</v>
      </c>
      <c r="C4975">
        <v>124925</v>
      </c>
      <c r="D4975">
        <v>124710</v>
      </c>
      <c r="E4975">
        <v>124900</v>
      </c>
    </row>
    <row r="4976" spans="1:5" x14ac:dyDescent="0.25">
      <c r="A4976" s="2">
        <v>45721.756944444445</v>
      </c>
      <c r="B4976">
        <v>124785</v>
      </c>
      <c r="C4976">
        <v>124790</v>
      </c>
      <c r="D4976">
        <v>124690</v>
      </c>
      <c r="E4976">
        <v>124740</v>
      </c>
    </row>
    <row r="4977" spans="1:5" x14ac:dyDescent="0.25">
      <c r="A4977" s="2">
        <v>45721.753472222219</v>
      </c>
      <c r="B4977">
        <v>124715</v>
      </c>
      <c r="C4977">
        <v>124790</v>
      </c>
      <c r="D4977">
        <v>124690</v>
      </c>
      <c r="E4977">
        <v>124785</v>
      </c>
    </row>
    <row r="4978" spans="1:5" x14ac:dyDescent="0.25">
      <c r="A4978" s="2">
        <v>45721.75</v>
      </c>
      <c r="B4978">
        <v>124790</v>
      </c>
      <c r="C4978">
        <v>124835</v>
      </c>
      <c r="D4978">
        <v>124660</v>
      </c>
      <c r="E4978">
        <v>124720</v>
      </c>
    </row>
    <row r="4979" spans="1:5" x14ac:dyDescent="0.25">
      <c r="A4979" s="2">
        <v>45721.746527777781</v>
      </c>
      <c r="B4979">
        <v>124825</v>
      </c>
      <c r="C4979">
        <v>124895</v>
      </c>
      <c r="D4979">
        <v>124755</v>
      </c>
      <c r="E4979">
        <v>124790</v>
      </c>
    </row>
    <row r="4980" spans="1:5" x14ac:dyDescent="0.25">
      <c r="A4980" s="2">
        <v>45721.743055555555</v>
      </c>
      <c r="B4980">
        <v>124950</v>
      </c>
      <c r="C4980">
        <v>124950</v>
      </c>
      <c r="D4980">
        <v>124745</v>
      </c>
      <c r="E4980">
        <v>124830</v>
      </c>
    </row>
    <row r="4981" spans="1:5" x14ac:dyDescent="0.25">
      <c r="A4981" s="2">
        <v>45721.739583333336</v>
      </c>
      <c r="B4981">
        <v>125045</v>
      </c>
      <c r="C4981">
        <v>125045</v>
      </c>
      <c r="D4981">
        <v>124910</v>
      </c>
      <c r="E4981">
        <v>124950</v>
      </c>
    </row>
    <row r="4982" spans="1:5" x14ac:dyDescent="0.25">
      <c r="A4982" s="2">
        <v>45721.736111111109</v>
      </c>
      <c r="B4982">
        <v>124760</v>
      </c>
      <c r="C4982">
        <v>125050</v>
      </c>
      <c r="D4982">
        <v>124735</v>
      </c>
      <c r="E4982">
        <v>125045</v>
      </c>
    </row>
    <row r="4983" spans="1:5" x14ac:dyDescent="0.25">
      <c r="A4983" s="2">
        <v>45721.732638888891</v>
      </c>
      <c r="B4983">
        <v>124840</v>
      </c>
      <c r="C4983">
        <v>124860</v>
      </c>
      <c r="D4983">
        <v>124745</v>
      </c>
      <c r="E4983">
        <v>124760</v>
      </c>
    </row>
    <row r="4984" spans="1:5" x14ac:dyDescent="0.25">
      <c r="A4984" s="2">
        <v>45721.729166666664</v>
      </c>
      <c r="B4984">
        <v>124855</v>
      </c>
      <c r="C4984">
        <v>124965</v>
      </c>
      <c r="D4984">
        <v>124780</v>
      </c>
      <c r="E4984">
        <v>124840</v>
      </c>
    </row>
    <row r="4985" spans="1:5" x14ac:dyDescent="0.25">
      <c r="A4985" s="2">
        <v>45721.725694444445</v>
      </c>
      <c r="B4985">
        <v>124735</v>
      </c>
      <c r="C4985">
        <v>124865</v>
      </c>
      <c r="D4985">
        <v>124680</v>
      </c>
      <c r="E4985">
        <v>124855</v>
      </c>
    </row>
    <row r="4986" spans="1:5" x14ac:dyDescent="0.25">
      <c r="A4986" s="2">
        <v>45721.722222222219</v>
      </c>
      <c r="B4986">
        <v>124640</v>
      </c>
      <c r="C4986">
        <v>124795</v>
      </c>
      <c r="D4986">
        <v>124620</v>
      </c>
      <c r="E4986">
        <v>124735</v>
      </c>
    </row>
    <row r="4987" spans="1:5" x14ac:dyDescent="0.25">
      <c r="A4987" s="2">
        <v>45721.71875</v>
      </c>
      <c r="B4987">
        <v>124635</v>
      </c>
      <c r="C4987">
        <v>124675</v>
      </c>
      <c r="D4987">
        <v>124565</v>
      </c>
      <c r="E4987">
        <v>124635</v>
      </c>
    </row>
    <row r="4988" spans="1:5" x14ac:dyDescent="0.25">
      <c r="A4988" s="2">
        <v>45721.715277777781</v>
      </c>
      <c r="B4988">
        <v>124685</v>
      </c>
      <c r="C4988">
        <v>124690</v>
      </c>
      <c r="D4988">
        <v>124575</v>
      </c>
      <c r="E4988">
        <v>124635</v>
      </c>
    </row>
    <row r="4989" spans="1:5" x14ac:dyDescent="0.25">
      <c r="A4989" s="2">
        <v>45721.711805555555</v>
      </c>
      <c r="B4989">
        <v>124635</v>
      </c>
      <c r="C4989">
        <v>124700</v>
      </c>
      <c r="D4989">
        <v>124600</v>
      </c>
      <c r="E4989">
        <v>124680</v>
      </c>
    </row>
    <row r="4990" spans="1:5" x14ac:dyDescent="0.25">
      <c r="A4990" s="2">
        <v>45721.708333333336</v>
      </c>
      <c r="B4990">
        <v>124745</v>
      </c>
      <c r="C4990">
        <v>124755</v>
      </c>
      <c r="D4990">
        <v>124625</v>
      </c>
      <c r="E4990">
        <v>124635</v>
      </c>
    </row>
    <row r="4991" spans="1:5" x14ac:dyDescent="0.25">
      <c r="A4991" s="2">
        <v>45721.704861111109</v>
      </c>
      <c r="B4991">
        <v>124890</v>
      </c>
      <c r="C4991">
        <v>124895</v>
      </c>
      <c r="D4991">
        <v>124725</v>
      </c>
      <c r="E4991">
        <v>124740</v>
      </c>
    </row>
    <row r="4992" spans="1:5" x14ac:dyDescent="0.25">
      <c r="A4992" s="2">
        <v>45721.701388888891</v>
      </c>
      <c r="B4992">
        <v>124895</v>
      </c>
      <c r="C4992">
        <v>124900</v>
      </c>
      <c r="D4992">
        <v>124855</v>
      </c>
      <c r="E4992">
        <v>124885</v>
      </c>
    </row>
    <row r="4993" spans="1:5" x14ac:dyDescent="0.25">
      <c r="A4993" s="2">
        <v>45721.697916666664</v>
      </c>
      <c r="B4993">
        <v>124815</v>
      </c>
      <c r="C4993">
        <v>124900</v>
      </c>
      <c r="D4993">
        <v>124770</v>
      </c>
      <c r="E4993">
        <v>124900</v>
      </c>
    </row>
    <row r="4994" spans="1:5" x14ac:dyDescent="0.25">
      <c r="A4994" s="2">
        <v>45721.694444444445</v>
      </c>
      <c r="B4994">
        <v>124850</v>
      </c>
      <c r="C4994">
        <v>124900</v>
      </c>
      <c r="D4994">
        <v>124795</v>
      </c>
      <c r="E4994">
        <v>124815</v>
      </c>
    </row>
    <row r="4995" spans="1:5" x14ac:dyDescent="0.25">
      <c r="A4995" s="2">
        <v>45721.690972222219</v>
      </c>
      <c r="B4995">
        <v>124820</v>
      </c>
      <c r="C4995">
        <v>124850</v>
      </c>
      <c r="D4995">
        <v>124785</v>
      </c>
      <c r="E4995">
        <v>124850</v>
      </c>
    </row>
    <row r="4996" spans="1:5" x14ac:dyDescent="0.25">
      <c r="A4996" s="2">
        <v>45721.6875</v>
      </c>
      <c r="B4996">
        <v>124800</v>
      </c>
      <c r="C4996">
        <v>124875</v>
      </c>
      <c r="D4996">
        <v>124745</v>
      </c>
      <c r="E4996">
        <v>124825</v>
      </c>
    </row>
    <row r="4997" spans="1:5" x14ac:dyDescent="0.25">
      <c r="A4997" s="2">
        <v>45721.684027777781</v>
      </c>
      <c r="B4997">
        <v>124750</v>
      </c>
      <c r="C4997">
        <v>124835</v>
      </c>
      <c r="D4997">
        <v>124705</v>
      </c>
      <c r="E4997">
        <v>124800</v>
      </c>
    </row>
    <row r="4998" spans="1:5" x14ac:dyDescent="0.25">
      <c r="A4998" s="2">
        <v>45721.680555555555</v>
      </c>
      <c r="B4998">
        <v>124720</v>
      </c>
      <c r="C4998">
        <v>124780</v>
      </c>
      <c r="D4998">
        <v>124675</v>
      </c>
      <c r="E4998">
        <v>124750</v>
      </c>
    </row>
    <row r="4999" spans="1:5" x14ac:dyDescent="0.25">
      <c r="A4999" s="2">
        <v>45721.677083333336</v>
      </c>
      <c r="B4999">
        <v>124810</v>
      </c>
      <c r="C4999">
        <v>124840</v>
      </c>
      <c r="D4999">
        <v>124705</v>
      </c>
      <c r="E4999">
        <v>124720</v>
      </c>
    </row>
    <row r="5000" spans="1:5" x14ac:dyDescent="0.25">
      <c r="A5000" s="2">
        <v>45721.673611111109</v>
      </c>
      <c r="B5000">
        <v>124765</v>
      </c>
      <c r="C5000">
        <v>124835</v>
      </c>
      <c r="D5000">
        <v>124730</v>
      </c>
      <c r="E5000">
        <v>124805</v>
      </c>
    </row>
    <row r="5001" spans="1:5" x14ac:dyDescent="0.25">
      <c r="A5001" s="2">
        <v>45721.670138888891</v>
      </c>
      <c r="B5001">
        <v>124720</v>
      </c>
      <c r="C5001">
        <v>124780</v>
      </c>
      <c r="D5001">
        <v>124665</v>
      </c>
      <c r="E5001">
        <v>124770</v>
      </c>
    </row>
    <row r="5002" spans="1:5" x14ac:dyDescent="0.25">
      <c r="A5002" s="2">
        <v>45721.666666666664</v>
      </c>
      <c r="B5002">
        <v>124730</v>
      </c>
      <c r="C5002">
        <v>124765</v>
      </c>
      <c r="D5002">
        <v>124695</v>
      </c>
      <c r="E5002">
        <v>124720</v>
      </c>
    </row>
    <row r="5003" spans="1:5" x14ac:dyDescent="0.25">
      <c r="A5003" s="2">
        <v>45721.663194444445</v>
      </c>
      <c r="B5003">
        <v>124690</v>
      </c>
      <c r="C5003">
        <v>124755</v>
      </c>
      <c r="D5003">
        <v>124685</v>
      </c>
      <c r="E5003">
        <v>124730</v>
      </c>
    </row>
    <row r="5004" spans="1:5" x14ac:dyDescent="0.25">
      <c r="A5004" s="2">
        <v>45721.659722222219</v>
      </c>
      <c r="B5004">
        <v>124775</v>
      </c>
      <c r="C5004">
        <v>124810</v>
      </c>
      <c r="D5004">
        <v>124645</v>
      </c>
      <c r="E5004">
        <v>124690</v>
      </c>
    </row>
    <row r="5005" spans="1:5" x14ac:dyDescent="0.25">
      <c r="A5005" s="2">
        <v>45721.65625</v>
      </c>
      <c r="B5005">
        <v>124635</v>
      </c>
      <c r="C5005">
        <v>124810</v>
      </c>
      <c r="D5005">
        <v>124630</v>
      </c>
      <c r="E5005">
        <v>124780</v>
      </c>
    </row>
    <row r="5006" spans="1:5" x14ac:dyDescent="0.25">
      <c r="A5006" s="2">
        <v>45721.652777777781</v>
      </c>
      <c r="B5006">
        <v>124610</v>
      </c>
      <c r="C5006">
        <v>124645</v>
      </c>
      <c r="D5006">
        <v>124560</v>
      </c>
      <c r="E5006">
        <v>124630</v>
      </c>
    </row>
    <row r="5007" spans="1:5" x14ac:dyDescent="0.25">
      <c r="A5007" s="2">
        <v>45721.649305555555</v>
      </c>
      <c r="B5007">
        <v>124605</v>
      </c>
      <c r="C5007">
        <v>124640</v>
      </c>
      <c r="D5007">
        <v>124540</v>
      </c>
      <c r="E5007">
        <v>124615</v>
      </c>
    </row>
    <row r="5008" spans="1:5" x14ac:dyDescent="0.25">
      <c r="A5008" s="2">
        <v>45721.645833333336</v>
      </c>
      <c r="B5008">
        <v>124685</v>
      </c>
      <c r="C5008">
        <v>124685</v>
      </c>
      <c r="D5008">
        <v>124560</v>
      </c>
      <c r="E5008">
        <v>124600</v>
      </c>
    </row>
    <row r="5009" spans="1:5" x14ac:dyDescent="0.25">
      <c r="A5009" s="2">
        <v>45721.642361111109</v>
      </c>
      <c r="B5009">
        <v>124685</v>
      </c>
      <c r="C5009">
        <v>124730</v>
      </c>
      <c r="D5009">
        <v>124610</v>
      </c>
      <c r="E5009">
        <v>124680</v>
      </c>
    </row>
    <row r="5010" spans="1:5" x14ac:dyDescent="0.25">
      <c r="A5010" s="2">
        <v>45721.638888888891</v>
      </c>
      <c r="B5010">
        <v>124700</v>
      </c>
      <c r="C5010">
        <v>124755</v>
      </c>
      <c r="D5010">
        <v>124660</v>
      </c>
      <c r="E5010">
        <v>124680</v>
      </c>
    </row>
    <row r="5011" spans="1:5" x14ac:dyDescent="0.25">
      <c r="A5011" s="2">
        <v>45721.635416666664</v>
      </c>
      <c r="B5011">
        <v>124605</v>
      </c>
      <c r="C5011">
        <v>124715</v>
      </c>
      <c r="D5011">
        <v>124575</v>
      </c>
      <c r="E5011">
        <v>124695</v>
      </c>
    </row>
    <row r="5012" spans="1:5" x14ac:dyDescent="0.25">
      <c r="A5012" s="2">
        <v>45721.631944444445</v>
      </c>
      <c r="B5012">
        <v>124485</v>
      </c>
      <c r="C5012">
        <v>124645</v>
      </c>
      <c r="D5012">
        <v>124465</v>
      </c>
      <c r="E5012">
        <v>124600</v>
      </c>
    </row>
    <row r="5013" spans="1:5" x14ac:dyDescent="0.25">
      <c r="A5013" s="2">
        <v>45721.628472222219</v>
      </c>
      <c r="B5013">
        <v>124630</v>
      </c>
      <c r="C5013">
        <v>124645</v>
      </c>
      <c r="D5013">
        <v>124425</v>
      </c>
      <c r="E5013">
        <v>124485</v>
      </c>
    </row>
    <row r="5014" spans="1:5" x14ac:dyDescent="0.25">
      <c r="A5014" s="2">
        <v>45721.625</v>
      </c>
      <c r="B5014">
        <v>124695</v>
      </c>
      <c r="C5014">
        <v>124705</v>
      </c>
      <c r="D5014">
        <v>124555</v>
      </c>
      <c r="E5014">
        <v>124630</v>
      </c>
    </row>
    <row r="5015" spans="1:5" x14ac:dyDescent="0.25">
      <c r="A5015" s="2">
        <v>45721.621527777781</v>
      </c>
      <c r="B5015">
        <v>124645</v>
      </c>
      <c r="C5015">
        <v>124730</v>
      </c>
      <c r="D5015">
        <v>124635</v>
      </c>
      <c r="E5015">
        <v>124695</v>
      </c>
    </row>
    <row r="5016" spans="1:5" x14ac:dyDescent="0.25">
      <c r="A5016" s="2">
        <v>45721.618055555555</v>
      </c>
      <c r="B5016">
        <v>124605</v>
      </c>
      <c r="C5016">
        <v>124705</v>
      </c>
      <c r="D5016">
        <v>124495</v>
      </c>
      <c r="E5016">
        <v>124640</v>
      </c>
    </row>
    <row r="5017" spans="1:5" x14ac:dyDescent="0.25">
      <c r="A5017" s="2">
        <v>45721.614583333336</v>
      </c>
      <c r="B5017">
        <v>124750</v>
      </c>
      <c r="C5017">
        <v>124760</v>
      </c>
      <c r="D5017">
        <v>124595</v>
      </c>
      <c r="E5017">
        <v>124605</v>
      </c>
    </row>
    <row r="5018" spans="1:5" x14ac:dyDescent="0.25">
      <c r="A5018" s="2">
        <v>45721.611111111109</v>
      </c>
      <c r="B5018">
        <v>124740</v>
      </c>
      <c r="C5018">
        <v>124850</v>
      </c>
      <c r="D5018">
        <v>124730</v>
      </c>
      <c r="E5018">
        <v>124745</v>
      </c>
    </row>
    <row r="5019" spans="1:5" x14ac:dyDescent="0.25">
      <c r="A5019" s="2">
        <v>45721.607638888891</v>
      </c>
      <c r="B5019">
        <v>124695</v>
      </c>
      <c r="C5019">
        <v>124750</v>
      </c>
      <c r="D5019">
        <v>124665</v>
      </c>
      <c r="E5019">
        <v>124740</v>
      </c>
    </row>
    <row r="5020" spans="1:5" x14ac:dyDescent="0.25">
      <c r="A5020" s="2">
        <v>45721.604166666664</v>
      </c>
      <c r="B5020">
        <v>124665</v>
      </c>
      <c r="C5020">
        <v>124740</v>
      </c>
      <c r="D5020">
        <v>124640</v>
      </c>
      <c r="E5020">
        <v>124690</v>
      </c>
    </row>
    <row r="5021" spans="1:5" x14ac:dyDescent="0.25">
      <c r="A5021" s="2">
        <v>45721.600694444445</v>
      </c>
      <c r="B5021">
        <v>124745</v>
      </c>
      <c r="C5021">
        <v>124760</v>
      </c>
      <c r="D5021">
        <v>124650</v>
      </c>
      <c r="E5021">
        <v>124670</v>
      </c>
    </row>
    <row r="5022" spans="1:5" x14ac:dyDescent="0.25">
      <c r="A5022" s="2">
        <v>45721.597222222219</v>
      </c>
      <c r="B5022">
        <v>124715</v>
      </c>
      <c r="C5022">
        <v>124800</v>
      </c>
      <c r="D5022">
        <v>124680</v>
      </c>
      <c r="E5022">
        <v>124745</v>
      </c>
    </row>
    <row r="5023" spans="1:5" x14ac:dyDescent="0.25">
      <c r="A5023" s="2">
        <v>45721.59375</v>
      </c>
      <c r="B5023">
        <v>124650</v>
      </c>
      <c r="C5023">
        <v>124730</v>
      </c>
      <c r="D5023">
        <v>124635</v>
      </c>
      <c r="E5023">
        <v>124715</v>
      </c>
    </row>
    <row r="5024" spans="1:5" x14ac:dyDescent="0.25">
      <c r="A5024" s="2">
        <v>45721.590277777781</v>
      </c>
      <c r="B5024">
        <v>124745</v>
      </c>
      <c r="C5024">
        <v>124785</v>
      </c>
      <c r="D5024">
        <v>124645</v>
      </c>
      <c r="E5024">
        <v>124655</v>
      </c>
    </row>
    <row r="5025" spans="1:5" x14ac:dyDescent="0.25">
      <c r="A5025" s="2">
        <v>45721.586805555555</v>
      </c>
      <c r="B5025">
        <v>124855</v>
      </c>
      <c r="C5025">
        <v>124870</v>
      </c>
      <c r="D5025">
        <v>124675</v>
      </c>
      <c r="E5025">
        <v>124740</v>
      </c>
    </row>
    <row r="5026" spans="1:5" x14ac:dyDescent="0.25">
      <c r="A5026" s="2">
        <v>45721.583333333336</v>
      </c>
      <c r="B5026">
        <v>124770</v>
      </c>
      <c r="C5026">
        <v>124935</v>
      </c>
      <c r="D5026">
        <v>124750</v>
      </c>
      <c r="E5026">
        <v>124855</v>
      </c>
    </row>
    <row r="5027" spans="1:5" x14ac:dyDescent="0.25">
      <c r="A5027" s="2">
        <v>45721.579861111109</v>
      </c>
      <c r="B5027">
        <v>124600</v>
      </c>
      <c r="C5027">
        <v>124795</v>
      </c>
      <c r="D5027">
        <v>124545</v>
      </c>
      <c r="E5027">
        <v>124775</v>
      </c>
    </row>
    <row r="5028" spans="1:5" x14ac:dyDescent="0.25">
      <c r="A5028" s="2">
        <v>45721.576388888891</v>
      </c>
      <c r="B5028">
        <v>124590</v>
      </c>
      <c r="C5028">
        <v>124640</v>
      </c>
      <c r="D5028">
        <v>124535</v>
      </c>
      <c r="E5028">
        <v>124600</v>
      </c>
    </row>
    <row r="5029" spans="1:5" x14ac:dyDescent="0.25">
      <c r="A5029" s="2">
        <v>45721.572916666664</v>
      </c>
      <c r="B5029">
        <v>124660</v>
      </c>
      <c r="C5029">
        <v>124690</v>
      </c>
      <c r="D5029">
        <v>124580</v>
      </c>
      <c r="E5029">
        <v>124595</v>
      </c>
    </row>
    <row r="5030" spans="1:5" x14ac:dyDescent="0.25">
      <c r="A5030" s="2">
        <v>45721.569444444445</v>
      </c>
      <c r="B5030">
        <v>124725</v>
      </c>
      <c r="C5030">
        <v>124740</v>
      </c>
      <c r="D5030">
        <v>124610</v>
      </c>
      <c r="E5030">
        <v>124660</v>
      </c>
    </row>
    <row r="5031" spans="1:5" x14ac:dyDescent="0.25">
      <c r="A5031" s="2">
        <v>45721.565972222219</v>
      </c>
      <c r="B5031">
        <v>124670</v>
      </c>
      <c r="C5031">
        <v>124745</v>
      </c>
      <c r="D5031">
        <v>124630</v>
      </c>
      <c r="E5031">
        <v>124720</v>
      </c>
    </row>
    <row r="5032" spans="1:5" x14ac:dyDescent="0.25">
      <c r="A5032" s="2">
        <v>45721.5625</v>
      </c>
      <c r="B5032">
        <v>124725</v>
      </c>
      <c r="C5032">
        <v>124765</v>
      </c>
      <c r="D5032">
        <v>124630</v>
      </c>
      <c r="E5032">
        <v>124670</v>
      </c>
    </row>
    <row r="5033" spans="1:5" x14ac:dyDescent="0.25">
      <c r="A5033" s="2">
        <v>45721.559027777781</v>
      </c>
      <c r="B5033">
        <v>124685</v>
      </c>
      <c r="C5033">
        <v>124735</v>
      </c>
      <c r="D5033">
        <v>124580</v>
      </c>
      <c r="E5033">
        <v>124725</v>
      </c>
    </row>
    <row r="5034" spans="1:5" x14ac:dyDescent="0.25">
      <c r="A5034" s="2">
        <v>45721.555555555555</v>
      </c>
      <c r="B5034">
        <v>124700</v>
      </c>
      <c r="C5034">
        <v>124775</v>
      </c>
      <c r="D5034">
        <v>124625</v>
      </c>
      <c r="E5034">
        <v>124690</v>
      </c>
    </row>
    <row r="5035" spans="1:5" x14ac:dyDescent="0.25">
      <c r="A5035" s="2">
        <v>45721.552083333336</v>
      </c>
      <c r="B5035">
        <v>124815</v>
      </c>
      <c r="C5035">
        <v>124850</v>
      </c>
      <c r="D5035">
        <v>124665</v>
      </c>
      <c r="E5035">
        <v>124705</v>
      </c>
    </row>
    <row r="5036" spans="1:5" x14ac:dyDescent="0.25">
      <c r="A5036" s="2">
        <v>45721.548611111109</v>
      </c>
      <c r="B5036">
        <v>124885</v>
      </c>
      <c r="C5036">
        <v>124895</v>
      </c>
      <c r="D5036">
        <v>124715</v>
      </c>
      <c r="E5036">
        <v>124820</v>
      </c>
    </row>
    <row r="5037" spans="1:5" x14ac:dyDescent="0.25">
      <c r="A5037" s="2">
        <v>45721.545138888891</v>
      </c>
      <c r="B5037">
        <v>124860</v>
      </c>
      <c r="C5037">
        <v>125045</v>
      </c>
      <c r="D5037">
        <v>124755</v>
      </c>
      <c r="E5037">
        <v>124890</v>
      </c>
    </row>
    <row r="5038" spans="1:5" x14ac:dyDescent="0.25">
      <c r="A5038" s="2">
        <v>45721.541666666664</v>
      </c>
      <c r="B5038">
        <v>125190</v>
      </c>
      <c r="C5038">
        <v>125300</v>
      </c>
      <c r="D5038">
        <v>124710</v>
      </c>
      <c r="E5038">
        <v>124860</v>
      </c>
    </row>
    <row r="5039" spans="1:5" x14ac:dyDescent="0.25">
      <c r="A5039" s="2">
        <v>45716.763888888891</v>
      </c>
      <c r="B5039">
        <v>124760</v>
      </c>
      <c r="C5039">
        <v>124935</v>
      </c>
      <c r="D5039">
        <v>124740</v>
      </c>
      <c r="E5039">
        <v>124850</v>
      </c>
    </row>
    <row r="5040" spans="1:5" x14ac:dyDescent="0.25">
      <c r="A5040" s="2">
        <v>45716.760416666664</v>
      </c>
      <c r="B5040">
        <v>124655</v>
      </c>
      <c r="C5040">
        <v>124775</v>
      </c>
      <c r="D5040">
        <v>124600</v>
      </c>
      <c r="E5040">
        <v>124770</v>
      </c>
    </row>
    <row r="5041" spans="1:5" x14ac:dyDescent="0.25">
      <c r="A5041" s="2">
        <v>45716.756944444445</v>
      </c>
      <c r="B5041">
        <v>124520</v>
      </c>
      <c r="C5041">
        <v>124730</v>
      </c>
      <c r="D5041">
        <v>124495</v>
      </c>
      <c r="E5041">
        <v>124655</v>
      </c>
    </row>
    <row r="5042" spans="1:5" x14ac:dyDescent="0.25">
      <c r="A5042" s="2">
        <v>45716.753472222219</v>
      </c>
      <c r="B5042">
        <v>124540</v>
      </c>
      <c r="C5042">
        <v>124595</v>
      </c>
      <c r="D5042">
        <v>124480</v>
      </c>
      <c r="E5042">
        <v>124525</v>
      </c>
    </row>
    <row r="5043" spans="1:5" x14ac:dyDescent="0.25">
      <c r="A5043" s="2">
        <v>45716.75</v>
      </c>
      <c r="B5043">
        <v>124775</v>
      </c>
      <c r="C5043">
        <v>124800</v>
      </c>
      <c r="D5043">
        <v>124535</v>
      </c>
      <c r="E5043">
        <v>124545</v>
      </c>
    </row>
    <row r="5044" spans="1:5" x14ac:dyDescent="0.25">
      <c r="A5044" s="2">
        <v>45716.746527777781</v>
      </c>
      <c r="B5044">
        <v>124725</v>
      </c>
      <c r="C5044">
        <v>124940</v>
      </c>
      <c r="D5044">
        <v>124725</v>
      </c>
      <c r="E5044">
        <v>124775</v>
      </c>
    </row>
    <row r="5045" spans="1:5" x14ac:dyDescent="0.25">
      <c r="A5045" s="2">
        <v>45716.743055555555</v>
      </c>
      <c r="B5045">
        <v>124865</v>
      </c>
      <c r="C5045">
        <v>124875</v>
      </c>
      <c r="D5045">
        <v>124720</v>
      </c>
      <c r="E5045">
        <v>124730</v>
      </c>
    </row>
    <row r="5046" spans="1:5" x14ac:dyDescent="0.25">
      <c r="A5046" s="2">
        <v>45716.739583333336</v>
      </c>
      <c r="B5046">
        <v>124685</v>
      </c>
      <c r="C5046">
        <v>124910</v>
      </c>
      <c r="D5046">
        <v>124645</v>
      </c>
      <c r="E5046">
        <v>124865</v>
      </c>
    </row>
    <row r="5047" spans="1:5" x14ac:dyDescent="0.25">
      <c r="A5047" s="2">
        <v>45716.736111111109</v>
      </c>
      <c r="B5047">
        <v>124645</v>
      </c>
      <c r="C5047">
        <v>124730</v>
      </c>
      <c r="D5047">
        <v>124635</v>
      </c>
      <c r="E5047">
        <v>124685</v>
      </c>
    </row>
    <row r="5048" spans="1:5" x14ac:dyDescent="0.25">
      <c r="A5048" s="2">
        <v>45716.732638888891</v>
      </c>
      <c r="B5048">
        <v>124715</v>
      </c>
      <c r="C5048">
        <v>124720</v>
      </c>
      <c r="D5048">
        <v>124590</v>
      </c>
      <c r="E5048">
        <v>124650</v>
      </c>
    </row>
    <row r="5049" spans="1:5" x14ac:dyDescent="0.25">
      <c r="A5049" s="2">
        <v>45716.729166666664</v>
      </c>
      <c r="B5049">
        <v>124685</v>
      </c>
      <c r="C5049">
        <v>124800</v>
      </c>
      <c r="D5049">
        <v>124665</v>
      </c>
      <c r="E5049">
        <v>124715</v>
      </c>
    </row>
    <row r="5050" spans="1:5" x14ac:dyDescent="0.25">
      <c r="A5050" s="2">
        <v>45716.725694444445</v>
      </c>
      <c r="B5050">
        <v>124780</v>
      </c>
      <c r="C5050">
        <v>124780</v>
      </c>
      <c r="D5050">
        <v>124660</v>
      </c>
      <c r="E5050">
        <v>124685</v>
      </c>
    </row>
    <row r="5051" spans="1:5" x14ac:dyDescent="0.25">
      <c r="A5051" s="2">
        <v>45716.722222222219</v>
      </c>
      <c r="B5051">
        <v>124750</v>
      </c>
      <c r="C5051">
        <v>124785</v>
      </c>
      <c r="D5051">
        <v>124690</v>
      </c>
      <c r="E5051">
        <v>124780</v>
      </c>
    </row>
    <row r="5052" spans="1:5" x14ac:dyDescent="0.25">
      <c r="A5052" s="2">
        <v>45716.71875</v>
      </c>
      <c r="B5052">
        <v>124850</v>
      </c>
      <c r="C5052">
        <v>124880</v>
      </c>
      <c r="D5052">
        <v>124740</v>
      </c>
      <c r="E5052">
        <v>124750</v>
      </c>
    </row>
    <row r="5053" spans="1:5" x14ac:dyDescent="0.25">
      <c r="A5053" s="2">
        <v>45716.715277777781</v>
      </c>
      <c r="B5053">
        <v>124835</v>
      </c>
      <c r="C5053">
        <v>124900</v>
      </c>
      <c r="D5053">
        <v>124815</v>
      </c>
      <c r="E5053">
        <v>124855</v>
      </c>
    </row>
    <row r="5054" spans="1:5" x14ac:dyDescent="0.25">
      <c r="A5054" s="2">
        <v>45716.711805555555</v>
      </c>
      <c r="B5054">
        <v>124805</v>
      </c>
      <c r="C5054">
        <v>124910</v>
      </c>
      <c r="D5054">
        <v>124765</v>
      </c>
      <c r="E5054">
        <v>124830</v>
      </c>
    </row>
    <row r="5055" spans="1:5" x14ac:dyDescent="0.25">
      <c r="A5055" s="2">
        <v>45716.708333333336</v>
      </c>
      <c r="B5055">
        <v>124670</v>
      </c>
      <c r="C5055">
        <v>124820</v>
      </c>
      <c r="D5055">
        <v>124620</v>
      </c>
      <c r="E5055">
        <v>124805</v>
      </c>
    </row>
    <row r="5056" spans="1:5" x14ac:dyDescent="0.25">
      <c r="A5056" s="2">
        <v>45716.704861111109</v>
      </c>
      <c r="B5056">
        <v>124730</v>
      </c>
      <c r="C5056">
        <v>124770</v>
      </c>
      <c r="D5056">
        <v>124630</v>
      </c>
      <c r="E5056">
        <v>124670</v>
      </c>
    </row>
    <row r="5057" spans="1:5" x14ac:dyDescent="0.25">
      <c r="A5057" s="2">
        <v>45716.701388888891</v>
      </c>
      <c r="B5057">
        <v>124595</v>
      </c>
      <c r="C5057">
        <v>124795</v>
      </c>
      <c r="D5057">
        <v>124570</v>
      </c>
      <c r="E5057">
        <v>124725</v>
      </c>
    </row>
    <row r="5058" spans="1:5" x14ac:dyDescent="0.25">
      <c r="A5058" s="2">
        <v>45716.697916666664</v>
      </c>
      <c r="B5058">
        <v>124675</v>
      </c>
      <c r="C5058">
        <v>124680</v>
      </c>
      <c r="D5058">
        <v>124570</v>
      </c>
      <c r="E5058">
        <v>124600</v>
      </c>
    </row>
    <row r="5059" spans="1:5" x14ac:dyDescent="0.25">
      <c r="A5059" s="2">
        <v>45716.694444444445</v>
      </c>
      <c r="B5059">
        <v>124545</v>
      </c>
      <c r="C5059">
        <v>124690</v>
      </c>
      <c r="D5059">
        <v>124540</v>
      </c>
      <c r="E5059">
        <v>124675</v>
      </c>
    </row>
    <row r="5060" spans="1:5" x14ac:dyDescent="0.25">
      <c r="A5060" s="2">
        <v>45716.690972222219</v>
      </c>
      <c r="B5060">
        <v>124520</v>
      </c>
      <c r="C5060">
        <v>124550</v>
      </c>
      <c r="D5060">
        <v>124475</v>
      </c>
      <c r="E5060">
        <v>124545</v>
      </c>
    </row>
    <row r="5061" spans="1:5" x14ac:dyDescent="0.25">
      <c r="A5061" s="2">
        <v>45716.6875</v>
      </c>
      <c r="B5061">
        <v>124555</v>
      </c>
      <c r="C5061">
        <v>124600</v>
      </c>
      <c r="D5061">
        <v>124485</v>
      </c>
      <c r="E5061">
        <v>124525</v>
      </c>
    </row>
    <row r="5062" spans="1:5" x14ac:dyDescent="0.25">
      <c r="A5062" s="2">
        <v>45716.684027777781</v>
      </c>
      <c r="B5062">
        <v>124600</v>
      </c>
      <c r="C5062">
        <v>124660</v>
      </c>
      <c r="D5062">
        <v>124550</v>
      </c>
      <c r="E5062">
        <v>124555</v>
      </c>
    </row>
    <row r="5063" spans="1:5" x14ac:dyDescent="0.25">
      <c r="A5063" s="2">
        <v>45716.680555555555</v>
      </c>
      <c r="B5063">
        <v>124675</v>
      </c>
      <c r="C5063">
        <v>124680</v>
      </c>
      <c r="D5063">
        <v>124565</v>
      </c>
      <c r="E5063">
        <v>124595</v>
      </c>
    </row>
    <row r="5064" spans="1:5" x14ac:dyDescent="0.25">
      <c r="A5064" s="2">
        <v>45716.677083333336</v>
      </c>
      <c r="B5064">
        <v>124665</v>
      </c>
      <c r="C5064">
        <v>124735</v>
      </c>
      <c r="D5064">
        <v>124645</v>
      </c>
      <c r="E5064">
        <v>124670</v>
      </c>
    </row>
    <row r="5065" spans="1:5" x14ac:dyDescent="0.25">
      <c r="A5065" s="2">
        <v>45716.673611111109</v>
      </c>
      <c r="B5065">
        <v>124560</v>
      </c>
      <c r="C5065">
        <v>124670</v>
      </c>
      <c r="D5065">
        <v>124550</v>
      </c>
      <c r="E5065">
        <v>124660</v>
      </c>
    </row>
    <row r="5066" spans="1:5" x14ac:dyDescent="0.25">
      <c r="A5066" s="2">
        <v>45716.670138888891</v>
      </c>
      <c r="B5066">
        <v>124615</v>
      </c>
      <c r="C5066">
        <v>124640</v>
      </c>
      <c r="D5066">
        <v>124520</v>
      </c>
      <c r="E5066">
        <v>124560</v>
      </c>
    </row>
    <row r="5067" spans="1:5" x14ac:dyDescent="0.25">
      <c r="A5067" s="2">
        <v>45716.666666666664</v>
      </c>
      <c r="B5067">
        <v>124470</v>
      </c>
      <c r="C5067">
        <v>124655</v>
      </c>
      <c r="D5067">
        <v>124455</v>
      </c>
      <c r="E5067">
        <v>124610</v>
      </c>
    </row>
    <row r="5068" spans="1:5" x14ac:dyDescent="0.25">
      <c r="A5068" s="2">
        <v>45716.663194444445</v>
      </c>
      <c r="B5068">
        <v>124540</v>
      </c>
      <c r="C5068">
        <v>124550</v>
      </c>
      <c r="D5068">
        <v>124430</v>
      </c>
      <c r="E5068">
        <v>124465</v>
      </c>
    </row>
    <row r="5069" spans="1:5" x14ac:dyDescent="0.25">
      <c r="A5069" s="2">
        <v>45716.659722222219</v>
      </c>
      <c r="B5069">
        <v>124525</v>
      </c>
      <c r="C5069">
        <v>124570</v>
      </c>
      <c r="D5069">
        <v>124470</v>
      </c>
      <c r="E5069">
        <v>124545</v>
      </c>
    </row>
    <row r="5070" spans="1:5" x14ac:dyDescent="0.25">
      <c r="A5070" s="2">
        <v>45716.65625</v>
      </c>
      <c r="B5070">
        <v>124555</v>
      </c>
      <c r="C5070">
        <v>124570</v>
      </c>
      <c r="D5070">
        <v>124470</v>
      </c>
      <c r="E5070">
        <v>124520</v>
      </c>
    </row>
    <row r="5071" spans="1:5" x14ac:dyDescent="0.25">
      <c r="A5071" s="2">
        <v>45716.652777777781</v>
      </c>
      <c r="B5071">
        <v>124625</v>
      </c>
      <c r="C5071">
        <v>124650</v>
      </c>
      <c r="D5071">
        <v>124530</v>
      </c>
      <c r="E5071">
        <v>124560</v>
      </c>
    </row>
    <row r="5072" spans="1:5" x14ac:dyDescent="0.25">
      <c r="A5072" s="2">
        <v>45716.649305555555</v>
      </c>
      <c r="B5072">
        <v>124620</v>
      </c>
      <c r="C5072">
        <v>124690</v>
      </c>
      <c r="D5072">
        <v>124555</v>
      </c>
      <c r="E5072">
        <v>124630</v>
      </c>
    </row>
    <row r="5073" spans="1:5" x14ac:dyDescent="0.25">
      <c r="A5073" s="2">
        <v>45716.645833333336</v>
      </c>
      <c r="B5073">
        <v>124415</v>
      </c>
      <c r="C5073">
        <v>124710</v>
      </c>
      <c r="D5073">
        <v>124390</v>
      </c>
      <c r="E5073">
        <v>124620</v>
      </c>
    </row>
    <row r="5074" spans="1:5" x14ac:dyDescent="0.25">
      <c r="A5074" s="2">
        <v>45716.642361111109</v>
      </c>
      <c r="B5074">
        <v>124375</v>
      </c>
      <c r="C5074">
        <v>124440</v>
      </c>
      <c r="D5074">
        <v>124300</v>
      </c>
      <c r="E5074">
        <v>124420</v>
      </c>
    </row>
    <row r="5075" spans="1:5" x14ac:dyDescent="0.25">
      <c r="A5075" s="2">
        <v>45716.638888888891</v>
      </c>
      <c r="B5075">
        <v>124340</v>
      </c>
      <c r="C5075">
        <v>124420</v>
      </c>
      <c r="D5075">
        <v>124295</v>
      </c>
      <c r="E5075">
        <v>124370</v>
      </c>
    </row>
    <row r="5076" spans="1:5" x14ac:dyDescent="0.25">
      <c r="A5076" s="2">
        <v>45716.635416666664</v>
      </c>
      <c r="B5076">
        <v>124550</v>
      </c>
      <c r="C5076">
        <v>124595</v>
      </c>
      <c r="D5076">
        <v>124305</v>
      </c>
      <c r="E5076">
        <v>124345</v>
      </c>
    </row>
    <row r="5077" spans="1:5" x14ac:dyDescent="0.25">
      <c r="A5077" s="2">
        <v>45716.631944444445</v>
      </c>
      <c r="B5077">
        <v>124705</v>
      </c>
      <c r="C5077">
        <v>124710</v>
      </c>
      <c r="D5077">
        <v>124525</v>
      </c>
      <c r="E5077">
        <v>124550</v>
      </c>
    </row>
    <row r="5078" spans="1:5" x14ac:dyDescent="0.25">
      <c r="A5078" s="2">
        <v>45716.628472222219</v>
      </c>
      <c r="B5078">
        <v>124635</v>
      </c>
      <c r="C5078">
        <v>124730</v>
      </c>
      <c r="D5078">
        <v>124605</v>
      </c>
      <c r="E5078">
        <v>124705</v>
      </c>
    </row>
    <row r="5079" spans="1:5" x14ac:dyDescent="0.25">
      <c r="A5079" s="2">
        <v>45716.625</v>
      </c>
      <c r="B5079">
        <v>125000</v>
      </c>
      <c r="C5079">
        <v>125000</v>
      </c>
      <c r="D5079">
        <v>124610</v>
      </c>
      <c r="E5079">
        <v>124635</v>
      </c>
    </row>
    <row r="5080" spans="1:5" x14ac:dyDescent="0.25">
      <c r="A5080" s="2">
        <v>45716.621527777781</v>
      </c>
      <c r="B5080">
        <v>125020</v>
      </c>
      <c r="C5080">
        <v>125040</v>
      </c>
      <c r="D5080">
        <v>124910</v>
      </c>
      <c r="E5080">
        <v>125000</v>
      </c>
    </row>
    <row r="5081" spans="1:5" x14ac:dyDescent="0.25">
      <c r="A5081" s="2">
        <v>45716.618055555555</v>
      </c>
      <c r="B5081">
        <v>125080</v>
      </c>
      <c r="C5081">
        <v>125130</v>
      </c>
      <c r="D5081">
        <v>125005</v>
      </c>
      <c r="E5081">
        <v>125020</v>
      </c>
    </row>
    <row r="5082" spans="1:5" x14ac:dyDescent="0.25">
      <c r="A5082" s="2">
        <v>45716.614583333336</v>
      </c>
      <c r="B5082">
        <v>125095</v>
      </c>
      <c r="C5082">
        <v>125160</v>
      </c>
      <c r="D5082">
        <v>125060</v>
      </c>
      <c r="E5082">
        <v>125080</v>
      </c>
    </row>
    <row r="5083" spans="1:5" x14ac:dyDescent="0.25">
      <c r="A5083" s="2">
        <v>45716.611111111109</v>
      </c>
      <c r="B5083">
        <v>125195</v>
      </c>
      <c r="C5083">
        <v>125210</v>
      </c>
      <c r="D5083">
        <v>125070</v>
      </c>
      <c r="E5083">
        <v>125095</v>
      </c>
    </row>
    <row r="5084" spans="1:5" x14ac:dyDescent="0.25">
      <c r="A5084" s="2">
        <v>45716.607638888891</v>
      </c>
      <c r="B5084">
        <v>125220</v>
      </c>
      <c r="C5084">
        <v>125240</v>
      </c>
      <c r="D5084">
        <v>125145</v>
      </c>
      <c r="E5084">
        <v>125190</v>
      </c>
    </row>
    <row r="5085" spans="1:5" x14ac:dyDescent="0.25">
      <c r="A5085" s="2">
        <v>45716.604166666664</v>
      </c>
      <c r="B5085">
        <v>125185</v>
      </c>
      <c r="C5085">
        <v>125245</v>
      </c>
      <c r="D5085">
        <v>125125</v>
      </c>
      <c r="E5085">
        <v>125225</v>
      </c>
    </row>
    <row r="5086" spans="1:5" x14ac:dyDescent="0.25">
      <c r="A5086" s="2">
        <v>45716.600694444445</v>
      </c>
      <c r="B5086">
        <v>125230</v>
      </c>
      <c r="C5086">
        <v>125250</v>
      </c>
      <c r="D5086">
        <v>125150</v>
      </c>
      <c r="E5086">
        <v>125185</v>
      </c>
    </row>
    <row r="5087" spans="1:5" x14ac:dyDescent="0.25">
      <c r="A5087" s="2">
        <v>45716.597222222219</v>
      </c>
      <c r="B5087">
        <v>125375</v>
      </c>
      <c r="C5087">
        <v>125380</v>
      </c>
      <c r="D5087">
        <v>125165</v>
      </c>
      <c r="E5087">
        <v>125225</v>
      </c>
    </row>
    <row r="5088" spans="1:5" x14ac:dyDescent="0.25">
      <c r="A5088" s="2">
        <v>45716.59375</v>
      </c>
      <c r="B5088">
        <v>125365</v>
      </c>
      <c r="C5088">
        <v>125410</v>
      </c>
      <c r="D5088">
        <v>125350</v>
      </c>
      <c r="E5088">
        <v>125380</v>
      </c>
    </row>
    <row r="5089" spans="1:5" x14ac:dyDescent="0.25">
      <c r="A5089" s="2">
        <v>45716.590277777781</v>
      </c>
      <c r="B5089">
        <v>125345</v>
      </c>
      <c r="C5089">
        <v>125390</v>
      </c>
      <c r="D5089">
        <v>125315</v>
      </c>
      <c r="E5089">
        <v>125365</v>
      </c>
    </row>
    <row r="5090" spans="1:5" x14ac:dyDescent="0.25">
      <c r="A5090" s="2">
        <v>45716.586805555555</v>
      </c>
      <c r="B5090">
        <v>125310</v>
      </c>
      <c r="C5090">
        <v>125425</v>
      </c>
      <c r="D5090">
        <v>125305</v>
      </c>
      <c r="E5090">
        <v>125350</v>
      </c>
    </row>
    <row r="5091" spans="1:5" x14ac:dyDescent="0.25">
      <c r="A5091" s="2">
        <v>45716.583333333336</v>
      </c>
      <c r="B5091">
        <v>125300</v>
      </c>
      <c r="C5091">
        <v>125365</v>
      </c>
      <c r="D5091">
        <v>125230</v>
      </c>
      <c r="E5091">
        <v>125310</v>
      </c>
    </row>
    <row r="5092" spans="1:5" x14ac:dyDescent="0.25">
      <c r="A5092" s="2">
        <v>45716.579861111109</v>
      </c>
      <c r="B5092">
        <v>125345</v>
      </c>
      <c r="C5092">
        <v>125380</v>
      </c>
      <c r="D5092">
        <v>125285</v>
      </c>
      <c r="E5092">
        <v>125305</v>
      </c>
    </row>
    <row r="5093" spans="1:5" x14ac:dyDescent="0.25">
      <c r="A5093" s="2">
        <v>45716.576388888891</v>
      </c>
      <c r="B5093">
        <v>125340</v>
      </c>
      <c r="C5093">
        <v>125395</v>
      </c>
      <c r="D5093">
        <v>125285</v>
      </c>
      <c r="E5093">
        <v>125345</v>
      </c>
    </row>
    <row r="5094" spans="1:5" x14ac:dyDescent="0.25">
      <c r="A5094" s="2">
        <v>45716.572916666664</v>
      </c>
      <c r="B5094">
        <v>125460</v>
      </c>
      <c r="C5094">
        <v>125515</v>
      </c>
      <c r="D5094">
        <v>125315</v>
      </c>
      <c r="E5094">
        <v>125340</v>
      </c>
    </row>
    <row r="5095" spans="1:5" x14ac:dyDescent="0.25">
      <c r="A5095" s="2">
        <v>45716.569444444445</v>
      </c>
      <c r="B5095">
        <v>125510</v>
      </c>
      <c r="C5095">
        <v>125585</v>
      </c>
      <c r="D5095">
        <v>125425</v>
      </c>
      <c r="E5095">
        <v>125465</v>
      </c>
    </row>
    <row r="5096" spans="1:5" x14ac:dyDescent="0.25">
      <c r="A5096" s="2">
        <v>45716.565972222219</v>
      </c>
      <c r="B5096">
        <v>125610</v>
      </c>
      <c r="C5096">
        <v>125620</v>
      </c>
      <c r="D5096">
        <v>125470</v>
      </c>
      <c r="E5096">
        <v>125510</v>
      </c>
    </row>
    <row r="5097" spans="1:5" x14ac:dyDescent="0.25">
      <c r="A5097" s="2">
        <v>45716.5625</v>
      </c>
      <c r="B5097">
        <v>125690</v>
      </c>
      <c r="C5097">
        <v>125760</v>
      </c>
      <c r="D5097">
        <v>125585</v>
      </c>
      <c r="E5097">
        <v>125610</v>
      </c>
    </row>
    <row r="5098" spans="1:5" x14ac:dyDescent="0.25">
      <c r="A5098" s="2">
        <v>45716.559027777781</v>
      </c>
      <c r="B5098">
        <v>125805</v>
      </c>
      <c r="C5098">
        <v>125830</v>
      </c>
      <c r="D5098">
        <v>125690</v>
      </c>
      <c r="E5098">
        <v>125690</v>
      </c>
    </row>
    <row r="5099" spans="1:5" x14ac:dyDescent="0.25">
      <c r="A5099" s="2">
        <v>45716.555555555555</v>
      </c>
      <c r="B5099">
        <v>125860</v>
      </c>
      <c r="C5099">
        <v>125885</v>
      </c>
      <c r="D5099">
        <v>125725</v>
      </c>
      <c r="E5099">
        <v>125805</v>
      </c>
    </row>
    <row r="5100" spans="1:5" x14ac:dyDescent="0.25">
      <c r="A5100" s="2">
        <v>45716.552083333336</v>
      </c>
      <c r="B5100">
        <v>125950</v>
      </c>
      <c r="C5100">
        <v>125995</v>
      </c>
      <c r="D5100">
        <v>125825</v>
      </c>
      <c r="E5100">
        <v>125855</v>
      </c>
    </row>
    <row r="5101" spans="1:5" x14ac:dyDescent="0.25">
      <c r="A5101" s="2">
        <v>45716.548611111109</v>
      </c>
      <c r="B5101">
        <v>125965</v>
      </c>
      <c r="C5101">
        <v>126025</v>
      </c>
      <c r="D5101">
        <v>125940</v>
      </c>
      <c r="E5101">
        <v>125950</v>
      </c>
    </row>
    <row r="5102" spans="1:5" x14ac:dyDescent="0.25">
      <c r="A5102" s="2">
        <v>45716.545138888891</v>
      </c>
      <c r="B5102">
        <v>126095</v>
      </c>
      <c r="C5102">
        <v>126115</v>
      </c>
      <c r="D5102">
        <v>125960</v>
      </c>
      <c r="E5102">
        <v>125965</v>
      </c>
    </row>
    <row r="5103" spans="1:5" x14ac:dyDescent="0.25">
      <c r="A5103" s="2">
        <v>45716.541666666664</v>
      </c>
      <c r="B5103">
        <v>126050</v>
      </c>
      <c r="C5103">
        <v>126095</v>
      </c>
      <c r="D5103">
        <v>125995</v>
      </c>
      <c r="E5103">
        <v>126095</v>
      </c>
    </row>
    <row r="5104" spans="1:5" x14ac:dyDescent="0.25">
      <c r="A5104" s="2">
        <v>45716.538194444445</v>
      </c>
      <c r="B5104">
        <v>126025</v>
      </c>
      <c r="C5104">
        <v>126060</v>
      </c>
      <c r="D5104">
        <v>126005</v>
      </c>
      <c r="E5104">
        <v>126050</v>
      </c>
    </row>
    <row r="5105" spans="1:5" x14ac:dyDescent="0.25">
      <c r="A5105" s="2">
        <v>45716.534722222219</v>
      </c>
      <c r="B5105">
        <v>125905</v>
      </c>
      <c r="C5105">
        <v>126025</v>
      </c>
      <c r="D5105">
        <v>125885</v>
      </c>
      <c r="E5105">
        <v>126025</v>
      </c>
    </row>
    <row r="5106" spans="1:5" x14ac:dyDescent="0.25">
      <c r="A5106" s="2">
        <v>45716.53125</v>
      </c>
      <c r="B5106">
        <v>126035</v>
      </c>
      <c r="C5106">
        <v>126045</v>
      </c>
      <c r="D5106">
        <v>125860</v>
      </c>
      <c r="E5106">
        <v>125905</v>
      </c>
    </row>
    <row r="5107" spans="1:5" x14ac:dyDescent="0.25">
      <c r="A5107" s="2">
        <v>45716.527777777781</v>
      </c>
      <c r="B5107">
        <v>126015</v>
      </c>
      <c r="C5107">
        <v>126220</v>
      </c>
      <c r="D5107">
        <v>125955</v>
      </c>
      <c r="E5107">
        <v>126035</v>
      </c>
    </row>
    <row r="5108" spans="1:5" x14ac:dyDescent="0.25">
      <c r="A5108" s="2">
        <v>45716.524305555555</v>
      </c>
      <c r="B5108">
        <v>125890</v>
      </c>
      <c r="C5108">
        <v>126025</v>
      </c>
      <c r="D5108">
        <v>125830</v>
      </c>
      <c r="E5108">
        <v>126015</v>
      </c>
    </row>
    <row r="5109" spans="1:5" x14ac:dyDescent="0.25">
      <c r="A5109" s="2">
        <v>45716.520833333336</v>
      </c>
      <c r="B5109">
        <v>125820</v>
      </c>
      <c r="C5109">
        <v>125890</v>
      </c>
      <c r="D5109">
        <v>125790</v>
      </c>
      <c r="E5109">
        <v>125885</v>
      </c>
    </row>
    <row r="5110" spans="1:5" x14ac:dyDescent="0.25">
      <c r="A5110" s="2">
        <v>45716.517361111109</v>
      </c>
      <c r="B5110">
        <v>125840</v>
      </c>
      <c r="C5110">
        <v>125875</v>
      </c>
      <c r="D5110">
        <v>125760</v>
      </c>
      <c r="E5110">
        <v>125825</v>
      </c>
    </row>
    <row r="5111" spans="1:5" x14ac:dyDescent="0.25">
      <c r="A5111" s="2">
        <v>45716.513888888891</v>
      </c>
      <c r="B5111">
        <v>125805</v>
      </c>
      <c r="C5111">
        <v>125875</v>
      </c>
      <c r="D5111">
        <v>125770</v>
      </c>
      <c r="E5111">
        <v>125840</v>
      </c>
    </row>
    <row r="5112" spans="1:5" x14ac:dyDescent="0.25">
      <c r="A5112" s="2">
        <v>45716.510416666664</v>
      </c>
      <c r="B5112">
        <v>125955</v>
      </c>
      <c r="C5112">
        <v>125965</v>
      </c>
      <c r="D5112">
        <v>125785</v>
      </c>
      <c r="E5112">
        <v>125805</v>
      </c>
    </row>
    <row r="5113" spans="1:5" x14ac:dyDescent="0.25">
      <c r="A5113" s="2">
        <v>45716.506944444445</v>
      </c>
      <c r="B5113">
        <v>125975</v>
      </c>
      <c r="C5113">
        <v>126060</v>
      </c>
      <c r="D5113">
        <v>125925</v>
      </c>
      <c r="E5113">
        <v>125955</v>
      </c>
    </row>
    <row r="5114" spans="1:5" x14ac:dyDescent="0.25">
      <c r="A5114" s="2">
        <v>45716.503472222219</v>
      </c>
      <c r="B5114">
        <v>125940</v>
      </c>
      <c r="C5114">
        <v>126035</v>
      </c>
      <c r="D5114">
        <v>125915</v>
      </c>
      <c r="E5114">
        <v>125970</v>
      </c>
    </row>
    <row r="5115" spans="1:5" x14ac:dyDescent="0.25">
      <c r="A5115" s="2">
        <v>45716.5</v>
      </c>
      <c r="B5115">
        <v>125855</v>
      </c>
      <c r="C5115">
        <v>125990</v>
      </c>
      <c r="D5115">
        <v>125805</v>
      </c>
      <c r="E5115">
        <v>125935</v>
      </c>
    </row>
    <row r="5116" spans="1:5" x14ac:dyDescent="0.25">
      <c r="A5116" s="2">
        <v>45716.496527777781</v>
      </c>
      <c r="B5116">
        <v>125910</v>
      </c>
      <c r="C5116">
        <v>125930</v>
      </c>
      <c r="D5116">
        <v>125830</v>
      </c>
      <c r="E5116">
        <v>125850</v>
      </c>
    </row>
    <row r="5117" spans="1:5" x14ac:dyDescent="0.25">
      <c r="A5117" s="2">
        <v>45716.493055555555</v>
      </c>
      <c r="B5117">
        <v>125920</v>
      </c>
      <c r="C5117">
        <v>126045</v>
      </c>
      <c r="D5117">
        <v>125860</v>
      </c>
      <c r="E5117">
        <v>125905</v>
      </c>
    </row>
    <row r="5118" spans="1:5" x14ac:dyDescent="0.25">
      <c r="A5118" s="2">
        <v>45716.489583333336</v>
      </c>
      <c r="B5118">
        <v>126045</v>
      </c>
      <c r="C5118">
        <v>126065</v>
      </c>
      <c r="D5118">
        <v>125760</v>
      </c>
      <c r="E5118">
        <v>125915</v>
      </c>
    </row>
    <row r="5119" spans="1:5" x14ac:dyDescent="0.25">
      <c r="A5119" s="2">
        <v>45716.486111111109</v>
      </c>
      <c r="B5119">
        <v>125995</v>
      </c>
      <c r="C5119">
        <v>126120</v>
      </c>
      <c r="D5119">
        <v>125980</v>
      </c>
      <c r="E5119">
        <v>126050</v>
      </c>
    </row>
    <row r="5120" spans="1:5" x14ac:dyDescent="0.25">
      <c r="A5120" s="2">
        <v>45716.482638888891</v>
      </c>
      <c r="B5120">
        <v>125940</v>
      </c>
      <c r="C5120">
        <v>126005</v>
      </c>
      <c r="D5120">
        <v>125845</v>
      </c>
      <c r="E5120">
        <v>125995</v>
      </c>
    </row>
    <row r="5121" spans="1:5" x14ac:dyDescent="0.25">
      <c r="A5121" s="2">
        <v>45716.479166666664</v>
      </c>
      <c r="B5121">
        <v>125715</v>
      </c>
      <c r="C5121">
        <v>126025</v>
      </c>
      <c r="D5121">
        <v>125655</v>
      </c>
      <c r="E5121">
        <v>125945</v>
      </c>
    </row>
    <row r="5122" spans="1:5" x14ac:dyDescent="0.25">
      <c r="A5122" s="2">
        <v>45716.475694444445</v>
      </c>
      <c r="B5122">
        <v>125705</v>
      </c>
      <c r="C5122">
        <v>125790</v>
      </c>
      <c r="D5122">
        <v>125660</v>
      </c>
      <c r="E5122">
        <v>125715</v>
      </c>
    </row>
    <row r="5123" spans="1:5" x14ac:dyDescent="0.25">
      <c r="A5123" s="2">
        <v>45716.472222222219</v>
      </c>
      <c r="B5123">
        <v>125770</v>
      </c>
      <c r="C5123">
        <v>125850</v>
      </c>
      <c r="D5123">
        <v>125630</v>
      </c>
      <c r="E5123">
        <v>125705</v>
      </c>
    </row>
    <row r="5124" spans="1:5" x14ac:dyDescent="0.25">
      <c r="A5124" s="2">
        <v>45716.46875</v>
      </c>
      <c r="B5124">
        <v>125965</v>
      </c>
      <c r="C5124">
        <v>125970</v>
      </c>
      <c r="D5124">
        <v>125650</v>
      </c>
      <c r="E5124">
        <v>125775</v>
      </c>
    </row>
    <row r="5125" spans="1:5" x14ac:dyDescent="0.25">
      <c r="A5125" s="2">
        <v>45716.465277777781</v>
      </c>
      <c r="B5125">
        <v>126255</v>
      </c>
      <c r="C5125">
        <v>126275</v>
      </c>
      <c r="D5125">
        <v>125955</v>
      </c>
      <c r="E5125">
        <v>125965</v>
      </c>
    </row>
    <row r="5126" spans="1:5" x14ac:dyDescent="0.25">
      <c r="A5126" s="2">
        <v>45716.461805555555</v>
      </c>
      <c r="B5126">
        <v>126325</v>
      </c>
      <c r="C5126">
        <v>126370</v>
      </c>
      <c r="D5126">
        <v>126200</v>
      </c>
      <c r="E5126">
        <v>126255</v>
      </c>
    </row>
    <row r="5127" spans="1:5" x14ac:dyDescent="0.25">
      <c r="A5127" s="2">
        <v>45716.458333333336</v>
      </c>
      <c r="B5127">
        <v>126250</v>
      </c>
      <c r="C5127">
        <v>126400</v>
      </c>
      <c r="D5127">
        <v>126230</v>
      </c>
      <c r="E5127">
        <v>126330</v>
      </c>
    </row>
    <row r="5128" spans="1:5" x14ac:dyDescent="0.25">
      <c r="A5128" s="2">
        <v>45716.454861111109</v>
      </c>
      <c r="B5128">
        <v>126245</v>
      </c>
      <c r="C5128">
        <v>126335</v>
      </c>
      <c r="D5128">
        <v>126225</v>
      </c>
      <c r="E5128">
        <v>126250</v>
      </c>
    </row>
    <row r="5129" spans="1:5" x14ac:dyDescent="0.25">
      <c r="A5129" s="2">
        <v>45716.451388888891</v>
      </c>
      <c r="B5129">
        <v>126280</v>
      </c>
      <c r="C5129">
        <v>126310</v>
      </c>
      <c r="D5129">
        <v>126180</v>
      </c>
      <c r="E5129">
        <v>126245</v>
      </c>
    </row>
    <row r="5130" spans="1:5" x14ac:dyDescent="0.25">
      <c r="A5130" s="2">
        <v>45716.447916666664</v>
      </c>
      <c r="B5130">
        <v>126295</v>
      </c>
      <c r="C5130">
        <v>126370</v>
      </c>
      <c r="D5130">
        <v>126220</v>
      </c>
      <c r="E5130">
        <v>126275</v>
      </c>
    </row>
    <row r="5131" spans="1:5" x14ac:dyDescent="0.25">
      <c r="A5131" s="2">
        <v>45716.444444444445</v>
      </c>
      <c r="B5131">
        <v>126390</v>
      </c>
      <c r="C5131">
        <v>126425</v>
      </c>
      <c r="D5131">
        <v>126245</v>
      </c>
      <c r="E5131">
        <v>126290</v>
      </c>
    </row>
    <row r="5132" spans="1:5" x14ac:dyDescent="0.25">
      <c r="A5132" s="2">
        <v>45716.440972222219</v>
      </c>
      <c r="B5132">
        <v>126425</v>
      </c>
      <c r="C5132">
        <v>126455</v>
      </c>
      <c r="D5132">
        <v>126315</v>
      </c>
      <c r="E5132">
        <v>126390</v>
      </c>
    </row>
    <row r="5133" spans="1:5" x14ac:dyDescent="0.25">
      <c r="A5133" s="2">
        <v>45716.4375</v>
      </c>
      <c r="B5133">
        <v>126340</v>
      </c>
      <c r="C5133">
        <v>126445</v>
      </c>
      <c r="D5133">
        <v>126235</v>
      </c>
      <c r="E5133">
        <v>126425</v>
      </c>
    </row>
    <row r="5134" spans="1:5" x14ac:dyDescent="0.25">
      <c r="A5134" s="2">
        <v>45716.434027777781</v>
      </c>
      <c r="B5134">
        <v>126515</v>
      </c>
      <c r="C5134">
        <v>126525</v>
      </c>
      <c r="D5134">
        <v>126265</v>
      </c>
      <c r="E5134">
        <v>126340</v>
      </c>
    </row>
    <row r="5135" spans="1:5" x14ac:dyDescent="0.25">
      <c r="A5135" s="2">
        <v>45716.430555555555</v>
      </c>
      <c r="B5135">
        <v>126520</v>
      </c>
      <c r="C5135">
        <v>126645</v>
      </c>
      <c r="D5135">
        <v>126345</v>
      </c>
      <c r="E5135">
        <v>126515</v>
      </c>
    </row>
    <row r="5136" spans="1:5" x14ac:dyDescent="0.25">
      <c r="A5136" s="2">
        <v>45716.427083333336</v>
      </c>
      <c r="B5136">
        <v>126440</v>
      </c>
      <c r="C5136">
        <v>126590</v>
      </c>
      <c r="D5136">
        <v>126435</v>
      </c>
      <c r="E5136">
        <v>126515</v>
      </c>
    </row>
    <row r="5137" spans="1:5" x14ac:dyDescent="0.25">
      <c r="A5137" s="2">
        <v>45716.423611111109</v>
      </c>
      <c r="B5137">
        <v>126445</v>
      </c>
      <c r="C5137">
        <v>126545</v>
      </c>
      <c r="D5137">
        <v>126345</v>
      </c>
      <c r="E5137">
        <v>126435</v>
      </c>
    </row>
    <row r="5138" spans="1:5" x14ac:dyDescent="0.25">
      <c r="A5138" s="2">
        <v>45716.420138888891</v>
      </c>
      <c r="B5138">
        <v>126085</v>
      </c>
      <c r="C5138">
        <v>126470</v>
      </c>
      <c r="D5138">
        <v>126065</v>
      </c>
      <c r="E5138">
        <v>126450</v>
      </c>
    </row>
    <row r="5139" spans="1:5" x14ac:dyDescent="0.25">
      <c r="A5139" s="2">
        <v>45716.416666666664</v>
      </c>
      <c r="B5139">
        <v>126040</v>
      </c>
      <c r="C5139">
        <v>126105</v>
      </c>
      <c r="D5139">
        <v>125965</v>
      </c>
      <c r="E5139">
        <v>126085</v>
      </c>
    </row>
    <row r="5140" spans="1:5" x14ac:dyDescent="0.25">
      <c r="A5140" s="2">
        <v>45716.413194444445</v>
      </c>
      <c r="B5140">
        <v>125980</v>
      </c>
      <c r="C5140">
        <v>126075</v>
      </c>
      <c r="D5140">
        <v>125945</v>
      </c>
      <c r="E5140">
        <v>126035</v>
      </c>
    </row>
    <row r="5141" spans="1:5" x14ac:dyDescent="0.25">
      <c r="A5141" s="2">
        <v>45716.409722222219</v>
      </c>
      <c r="B5141">
        <v>125915</v>
      </c>
      <c r="C5141">
        <v>125995</v>
      </c>
      <c r="D5141">
        <v>125900</v>
      </c>
      <c r="E5141">
        <v>125985</v>
      </c>
    </row>
    <row r="5142" spans="1:5" x14ac:dyDescent="0.25">
      <c r="A5142" s="2">
        <v>45716.40625</v>
      </c>
      <c r="B5142">
        <v>125915</v>
      </c>
      <c r="C5142">
        <v>125965</v>
      </c>
      <c r="D5142">
        <v>125880</v>
      </c>
      <c r="E5142">
        <v>125915</v>
      </c>
    </row>
    <row r="5143" spans="1:5" x14ac:dyDescent="0.25">
      <c r="A5143" s="2">
        <v>45716.402777777781</v>
      </c>
      <c r="B5143">
        <v>125975</v>
      </c>
      <c r="C5143">
        <v>125975</v>
      </c>
      <c r="D5143">
        <v>125795</v>
      </c>
      <c r="E5143">
        <v>125920</v>
      </c>
    </row>
    <row r="5144" spans="1:5" x14ac:dyDescent="0.25">
      <c r="A5144" s="2">
        <v>45716.399305555555</v>
      </c>
      <c r="B5144">
        <v>125885</v>
      </c>
      <c r="C5144">
        <v>125995</v>
      </c>
      <c r="D5144">
        <v>125850</v>
      </c>
      <c r="E5144">
        <v>125970</v>
      </c>
    </row>
    <row r="5145" spans="1:5" x14ac:dyDescent="0.25">
      <c r="A5145" s="2">
        <v>45716.395833333336</v>
      </c>
      <c r="B5145">
        <v>125925</v>
      </c>
      <c r="C5145">
        <v>125965</v>
      </c>
      <c r="D5145">
        <v>125835</v>
      </c>
      <c r="E5145">
        <v>125885</v>
      </c>
    </row>
    <row r="5146" spans="1:5" x14ac:dyDescent="0.25">
      <c r="A5146" s="2">
        <v>45716.392361111109</v>
      </c>
      <c r="B5146">
        <v>125905</v>
      </c>
      <c r="C5146">
        <v>125930</v>
      </c>
      <c r="D5146">
        <v>125875</v>
      </c>
      <c r="E5146">
        <v>125925</v>
      </c>
    </row>
    <row r="5147" spans="1:5" x14ac:dyDescent="0.25">
      <c r="A5147" s="2">
        <v>45716.388888888891</v>
      </c>
      <c r="B5147">
        <v>125970</v>
      </c>
      <c r="C5147">
        <v>125980</v>
      </c>
      <c r="D5147">
        <v>125855</v>
      </c>
      <c r="E5147">
        <v>125905</v>
      </c>
    </row>
    <row r="5148" spans="1:5" x14ac:dyDescent="0.25">
      <c r="A5148" s="2">
        <v>45716.385416666664</v>
      </c>
      <c r="B5148">
        <v>125925</v>
      </c>
      <c r="C5148">
        <v>126015</v>
      </c>
      <c r="D5148">
        <v>125895</v>
      </c>
      <c r="E5148">
        <v>125970</v>
      </c>
    </row>
    <row r="5149" spans="1:5" x14ac:dyDescent="0.25">
      <c r="A5149" s="2">
        <v>45716.381944444445</v>
      </c>
      <c r="B5149">
        <v>126015</v>
      </c>
      <c r="C5149">
        <v>126040</v>
      </c>
      <c r="D5149">
        <v>125900</v>
      </c>
      <c r="E5149">
        <v>125925</v>
      </c>
    </row>
    <row r="5150" spans="1:5" x14ac:dyDescent="0.25">
      <c r="A5150" s="2">
        <v>45716.378472222219</v>
      </c>
      <c r="B5150">
        <v>126020</v>
      </c>
      <c r="C5150">
        <v>126065</v>
      </c>
      <c r="D5150">
        <v>125935</v>
      </c>
      <c r="E5150">
        <v>126020</v>
      </c>
    </row>
    <row r="5151" spans="1:5" x14ac:dyDescent="0.25">
      <c r="A5151" s="2">
        <v>45716.375</v>
      </c>
      <c r="B5151">
        <v>126390</v>
      </c>
      <c r="C5151">
        <v>126400</v>
      </c>
      <c r="D5151">
        <v>126015</v>
      </c>
      <c r="E5151">
        <v>126020</v>
      </c>
    </row>
    <row r="5152" spans="1:5" x14ac:dyDescent="0.25">
      <c r="A5152" s="2">
        <v>45715.763888888891</v>
      </c>
      <c r="B5152">
        <v>126495</v>
      </c>
      <c r="C5152">
        <v>126575</v>
      </c>
      <c r="D5152">
        <v>126490</v>
      </c>
      <c r="E5152">
        <v>126515</v>
      </c>
    </row>
    <row r="5153" spans="1:5" x14ac:dyDescent="0.25">
      <c r="A5153" s="2">
        <v>45715.760416666664</v>
      </c>
      <c r="B5153">
        <v>126525</v>
      </c>
      <c r="C5153">
        <v>126555</v>
      </c>
      <c r="D5153">
        <v>126460</v>
      </c>
      <c r="E5153">
        <v>126495</v>
      </c>
    </row>
    <row r="5154" spans="1:5" x14ac:dyDescent="0.25">
      <c r="A5154" s="2">
        <v>45715.756944444445</v>
      </c>
      <c r="B5154">
        <v>126405</v>
      </c>
      <c r="C5154">
        <v>126575</v>
      </c>
      <c r="D5154">
        <v>126390</v>
      </c>
      <c r="E5154">
        <v>126525</v>
      </c>
    </row>
    <row r="5155" spans="1:5" x14ac:dyDescent="0.25">
      <c r="A5155" s="2">
        <v>45715.753472222219</v>
      </c>
      <c r="B5155">
        <v>126415</v>
      </c>
      <c r="C5155">
        <v>126515</v>
      </c>
      <c r="D5155">
        <v>126380</v>
      </c>
      <c r="E5155">
        <v>126410</v>
      </c>
    </row>
    <row r="5156" spans="1:5" x14ac:dyDescent="0.25">
      <c r="A5156" s="2">
        <v>45715.75</v>
      </c>
      <c r="B5156">
        <v>126375</v>
      </c>
      <c r="C5156">
        <v>126435</v>
      </c>
      <c r="D5156">
        <v>126320</v>
      </c>
      <c r="E5156">
        <v>126410</v>
      </c>
    </row>
    <row r="5157" spans="1:5" x14ac:dyDescent="0.25">
      <c r="A5157" s="2">
        <v>45715.746527777781</v>
      </c>
      <c r="B5157">
        <v>126465</v>
      </c>
      <c r="C5157">
        <v>126470</v>
      </c>
      <c r="D5157">
        <v>126355</v>
      </c>
      <c r="E5157">
        <v>126380</v>
      </c>
    </row>
    <row r="5158" spans="1:5" x14ac:dyDescent="0.25">
      <c r="A5158" s="2">
        <v>45715.743055555555</v>
      </c>
      <c r="B5158">
        <v>126490</v>
      </c>
      <c r="C5158">
        <v>126570</v>
      </c>
      <c r="D5158">
        <v>126435</v>
      </c>
      <c r="E5158">
        <v>126465</v>
      </c>
    </row>
    <row r="5159" spans="1:5" x14ac:dyDescent="0.25">
      <c r="A5159" s="2">
        <v>45715.739583333336</v>
      </c>
      <c r="B5159">
        <v>126415</v>
      </c>
      <c r="C5159">
        <v>126555</v>
      </c>
      <c r="D5159">
        <v>126345</v>
      </c>
      <c r="E5159">
        <v>126495</v>
      </c>
    </row>
    <row r="5160" spans="1:5" x14ac:dyDescent="0.25">
      <c r="A5160" s="2">
        <v>45715.736111111109</v>
      </c>
      <c r="B5160">
        <v>126370</v>
      </c>
      <c r="C5160">
        <v>126435</v>
      </c>
      <c r="D5160">
        <v>126270</v>
      </c>
      <c r="E5160">
        <v>126415</v>
      </c>
    </row>
    <row r="5161" spans="1:5" x14ac:dyDescent="0.25">
      <c r="A5161" s="2">
        <v>45715.732638888891</v>
      </c>
      <c r="B5161">
        <v>126405</v>
      </c>
      <c r="C5161">
        <v>126415</v>
      </c>
      <c r="D5161">
        <v>126305</v>
      </c>
      <c r="E5161">
        <v>126370</v>
      </c>
    </row>
    <row r="5162" spans="1:5" x14ac:dyDescent="0.25">
      <c r="A5162" s="2">
        <v>45715.729166666664</v>
      </c>
      <c r="B5162">
        <v>126545</v>
      </c>
      <c r="C5162">
        <v>126595</v>
      </c>
      <c r="D5162">
        <v>126370</v>
      </c>
      <c r="E5162">
        <v>126405</v>
      </c>
    </row>
    <row r="5163" spans="1:5" x14ac:dyDescent="0.25">
      <c r="A5163" s="2">
        <v>45715.725694444445</v>
      </c>
      <c r="B5163">
        <v>126640</v>
      </c>
      <c r="C5163">
        <v>126685</v>
      </c>
      <c r="D5163">
        <v>126540</v>
      </c>
      <c r="E5163">
        <v>126550</v>
      </c>
    </row>
    <row r="5164" spans="1:5" x14ac:dyDescent="0.25">
      <c r="A5164" s="2">
        <v>45715.722222222219</v>
      </c>
      <c r="B5164">
        <v>126540</v>
      </c>
      <c r="C5164">
        <v>126650</v>
      </c>
      <c r="D5164">
        <v>126440</v>
      </c>
      <c r="E5164">
        <v>126640</v>
      </c>
    </row>
    <row r="5165" spans="1:5" x14ac:dyDescent="0.25">
      <c r="A5165" s="2">
        <v>45715.71875</v>
      </c>
      <c r="B5165">
        <v>126670</v>
      </c>
      <c r="C5165">
        <v>126695</v>
      </c>
      <c r="D5165">
        <v>126505</v>
      </c>
      <c r="E5165">
        <v>126535</v>
      </c>
    </row>
    <row r="5166" spans="1:5" x14ac:dyDescent="0.25">
      <c r="A5166" s="2">
        <v>45715.715277777781</v>
      </c>
      <c r="B5166">
        <v>126635</v>
      </c>
      <c r="C5166">
        <v>126730</v>
      </c>
      <c r="D5166">
        <v>126600</v>
      </c>
      <c r="E5166">
        <v>126675</v>
      </c>
    </row>
    <row r="5167" spans="1:5" x14ac:dyDescent="0.25">
      <c r="A5167" s="2">
        <v>45715.711805555555</v>
      </c>
      <c r="B5167">
        <v>126935</v>
      </c>
      <c r="C5167">
        <v>126955</v>
      </c>
      <c r="D5167">
        <v>126625</v>
      </c>
      <c r="E5167">
        <v>126640</v>
      </c>
    </row>
    <row r="5168" spans="1:5" x14ac:dyDescent="0.25">
      <c r="A5168" s="2">
        <v>45715.708333333336</v>
      </c>
      <c r="B5168">
        <v>127045</v>
      </c>
      <c r="C5168">
        <v>127050</v>
      </c>
      <c r="D5168">
        <v>126850</v>
      </c>
      <c r="E5168">
        <v>126935</v>
      </c>
    </row>
    <row r="5169" spans="1:5" x14ac:dyDescent="0.25">
      <c r="A5169" s="2">
        <v>45715.704861111109</v>
      </c>
      <c r="B5169">
        <v>127050</v>
      </c>
      <c r="C5169">
        <v>127090</v>
      </c>
      <c r="D5169">
        <v>127045</v>
      </c>
      <c r="E5169">
        <v>127045</v>
      </c>
    </row>
    <row r="5170" spans="1:5" x14ac:dyDescent="0.25">
      <c r="A5170" s="2">
        <v>45715.701388888891</v>
      </c>
      <c r="B5170">
        <v>127045</v>
      </c>
      <c r="C5170">
        <v>127115</v>
      </c>
      <c r="D5170">
        <v>127005</v>
      </c>
      <c r="E5170">
        <v>127050</v>
      </c>
    </row>
    <row r="5171" spans="1:5" x14ac:dyDescent="0.25">
      <c r="A5171" s="2">
        <v>45715.697916666664</v>
      </c>
      <c r="B5171">
        <v>126995</v>
      </c>
      <c r="C5171">
        <v>127055</v>
      </c>
      <c r="D5171">
        <v>126975</v>
      </c>
      <c r="E5171">
        <v>127040</v>
      </c>
    </row>
    <row r="5172" spans="1:5" x14ac:dyDescent="0.25">
      <c r="A5172" s="2">
        <v>45715.694444444445</v>
      </c>
      <c r="B5172">
        <v>127000</v>
      </c>
      <c r="C5172">
        <v>127020</v>
      </c>
      <c r="D5172">
        <v>126935</v>
      </c>
      <c r="E5172">
        <v>127000</v>
      </c>
    </row>
    <row r="5173" spans="1:5" x14ac:dyDescent="0.25">
      <c r="A5173" s="2">
        <v>45715.690972222219</v>
      </c>
      <c r="B5173">
        <v>126950</v>
      </c>
      <c r="C5173">
        <v>127030</v>
      </c>
      <c r="D5173">
        <v>126930</v>
      </c>
      <c r="E5173">
        <v>127000</v>
      </c>
    </row>
    <row r="5174" spans="1:5" x14ac:dyDescent="0.25">
      <c r="A5174" s="2">
        <v>45715.6875</v>
      </c>
      <c r="B5174">
        <v>127125</v>
      </c>
      <c r="C5174">
        <v>127135</v>
      </c>
      <c r="D5174">
        <v>126905</v>
      </c>
      <c r="E5174">
        <v>126945</v>
      </c>
    </row>
    <row r="5175" spans="1:5" x14ac:dyDescent="0.25">
      <c r="A5175" s="2">
        <v>45715.684027777781</v>
      </c>
      <c r="B5175">
        <v>127120</v>
      </c>
      <c r="C5175">
        <v>127160</v>
      </c>
      <c r="D5175">
        <v>127065</v>
      </c>
      <c r="E5175">
        <v>127125</v>
      </c>
    </row>
    <row r="5176" spans="1:5" x14ac:dyDescent="0.25">
      <c r="A5176" s="2">
        <v>45715.680555555555</v>
      </c>
      <c r="B5176">
        <v>127140</v>
      </c>
      <c r="C5176">
        <v>127170</v>
      </c>
      <c r="D5176">
        <v>127100</v>
      </c>
      <c r="E5176">
        <v>127125</v>
      </c>
    </row>
    <row r="5177" spans="1:5" x14ac:dyDescent="0.25">
      <c r="A5177" s="2">
        <v>45715.677083333336</v>
      </c>
      <c r="B5177">
        <v>127120</v>
      </c>
      <c r="C5177">
        <v>127185</v>
      </c>
      <c r="D5177">
        <v>127100</v>
      </c>
      <c r="E5177">
        <v>127140</v>
      </c>
    </row>
    <row r="5178" spans="1:5" x14ac:dyDescent="0.25">
      <c r="A5178" s="2">
        <v>45715.673611111109</v>
      </c>
      <c r="B5178">
        <v>127240</v>
      </c>
      <c r="C5178">
        <v>127250</v>
      </c>
      <c r="D5178">
        <v>127105</v>
      </c>
      <c r="E5178">
        <v>127120</v>
      </c>
    </row>
    <row r="5179" spans="1:5" x14ac:dyDescent="0.25">
      <c r="A5179" s="2">
        <v>45715.670138888891</v>
      </c>
      <c r="B5179">
        <v>127205</v>
      </c>
      <c r="C5179">
        <v>127305</v>
      </c>
      <c r="D5179">
        <v>127185</v>
      </c>
      <c r="E5179">
        <v>127240</v>
      </c>
    </row>
    <row r="5180" spans="1:5" x14ac:dyDescent="0.25">
      <c r="A5180" s="2">
        <v>45715.666666666664</v>
      </c>
      <c r="B5180">
        <v>127180</v>
      </c>
      <c r="C5180">
        <v>127265</v>
      </c>
      <c r="D5180">
        <v>127160</v>
      </c>
      <c r="E5180">
        <v>127205</v>
      </c>
    </row>
    <row r="5181" spans="1:5" x14ac:dyDescent="0.25">
      <c r="A5181" s="2">
        <v>45715.663194444445</v>
      </c>
      <c r="B5181">
        <v>127210</v>
      </c>
      <c r="C5181">
        <v>127215</v>
      </c>
      <c r="D5181">
        <v>127150</v>
      </c>
      <c r="E5181">
        <v>127180</v>
      </c>
    </row>
    <row r="5182" spans="1:5" x14ac:dyDescent="0.25">
      <c r="A5182" s="2">
        <v>45715.659722222219</v>
      </c>
      <c r="B5182">
        <v>127125</v>
      </c>
      <c r="C5182">
        <v>127275</v>
      </c>
      <c r="D5182">
        <v>127115</v>
      </c>
      <c r="E5182">
        <v>127210</v>
      </c>
    </row>
    <row r="5183" spans="1:5" x14ac:dyDescent="0.25">
      <c r="A5183" s="2">
        <v>45715.65625</v>
      </c>
      <c r="B5183">
        <v>126935</v>
      </c>
      <c r="C5183">
        <v>127260</v>
      </c>
      <c r="D5183">
        <v>126925</v>
      </c>
      <c r="E5183">
        <v>127125</v>
      </c>
    </row>
    <row r="5184" spans="1:5" x14ac:dyDescent="0.25">
      <c r="A5184" s="2">
        <v>45715.652777777781</v>
      </c>
      <c r="B5184">
        <v>126865</v>
      </c>
      <c r="C5184">
        <v>126955</v>
      </c>
      <c r="D5184">
        <v>126830</v>
      </c>
      <c r="E5184">
        <v>126940</v>
      </c>
    </row>
    <row r="5185" spans="1:5" x14ac:dyDescent="0.25">
      <c r="A5185" s="2">
        <v>45715.649305555555</v>
      </c>
      <c r="B5185">
        <v>126705</v>
      </c>
      <c r="C5185">
        <v>126900</v>
      </c>
      <c r="D5185">
        <v>126700</v>
      </c>
      <c r="E5185">
        <v>126870</v>
      </c>
    </row>
    <row r="5186" spans="1:5" x14ac:dyDescent="0.25">
      <c r="A5186" s="2">
        <v>45715.645833333336</v>
      </c>
      <c r="B5186">
        <v>126805</v>
      </c>
      <c r="C5186">
        <v>126840</v>
      </c>
      <c r="D5186">
        <v>126695</v>
      </c>
      <c r="E5186">
        <v>126705</v>
      </c>
    </row>
    <row r="5187" spans="1:5" x14ac:dyDescent="0.25">
      <c r="A5187" s="2">
        <v>45715.642361111109</v>
      </c>
      <c r="B5187">
        <v>126805</v>
      </c>
      <c r="C5187">
        <v>126835</v>
      </c>
      <c r="D5187">
        <v>126760</v>
      </c>
      <c r="E5187">
        <v>126800</v>
      </c>
    </row>
    <row r="5188" spans="1:5" x14ac:dyDescent="0.25">
      <c r="A5188" s="2">
        <v>45715.638888888891</v>
      </c>
      <c r="B5188">
        <v>126835</v>
      </c>
      <c r="C5188">
        <v>126840</v>
      </c>
      <c r="D5188">
        <v>126760</v>
      </c>
      <c r="E5188">
        <v>126805</v>
      </c>
    </row>
    <row r="5189" spans="1:5" x14ac:dyDescent="0.25">
      <c r="A5189" s="2">
        <v>45715.635416666664</v>
      </c>
      <c r="B5189">
        <v>126815</v>
      </c>
      <c r="C5189">
        <v>126875</v>
      </c>
      <c r="D5189">
        <v>126775</v>
      </c>
      <c r="E5189">
        <v>126835</v>
      </c>
    </row>
    <row r="5190" spans="1:5" x14ac:dyDescent="0.25">
      <c r="A5190" s="2">
        <v>45715.631944444445</v>
      </c>
      <c r="B5190">
        <v>126690</v>
      </c>
      <c r="C5190">
        <v>126835</v>
      </c>
      <c r="D5190">
        <v>126640</v>
      </c>
      <c r="E5190">
        <v>126810</v>
      </c>
    </row>
    <row r="5191" spans="1:5" x14ac:dyDescent="0.25">
      <c r="A5191" s="2">
        <v>45715.628472222219</v>
      </c>
      <c r="B5191">
        <v>126705</v>
      </c>
      <c r="C5191">
        <v>126735</v>
      </c>
      <c r="D5191">
        <v>126655</v>
      </c>
      <c r="E5191">
        <v>126685</v>
      </c>
    </row>
    <row r="5192" spans="1:5" x14ac:dyDescent="0.25">
      <c r="A5192" s="2">
        <v>45715.625</v>
      </c>
      <c r="B5192">
        <v>126695</v>
      </c>
      <c r="C5192">
        <v>126735</v>
      </c>
      <c r="D5192">
        <v>126670</v>
      </c>
      <c r="E5192">
        <v>126700</v>
      </c>
    </row>
    <row r="5193" spans="1:5" x14ac:dyDescent="0.25">
      <c r="A5193" s="2">
        <v>45715.621527777781</v>
      </c>
      <c r="B5193">
        <v>126740</v>
      </c>
      <c r="C5193">
        <v>126780</v>
      </c>
      <c r="D5193">
        <v>126680</v>
      </c>
      <c r="E5193">
        <v>126690</v>
      </c>
    </row>
    <row r="5194" spans="1:5" x14ac:dyDescent="0.25">
      <c r="A5194" s="2">
        <v>45715.618055555555</v>
      </c>
      <c r="B5194">
        <v>126560</v>
      </c>
      <c r="C5194">
        <v>126810</v>
      </c>
      <c r="D5194">
        <v>126535</v>
      </c>
      <c r="E5194">
        <v>126740</v>
      </c>
    </row>
    <row r="5195" spans="1:5" x14ac:dyDescent="0.25">
      <c r="A5195" s="2">
        <v>45715.614583333336</v>
      </c>
      <c r="B5195">
        <v>126525</v>
      </c>
      <c r="C5195">
        <v>126580</v>
      </c>
      <c r="D5195">
        <v>126510</v>
      </c>
      <c r="E5195">
        <v>126555</v>
      </c>
    </row>
    <row r="5196" spans="1:5" x14ac:dyDescent="0.25">
      <c r="A5196" s="2">
        <v>45715.611111111109</v>
      </c>
      <c r="B5196">
        <v>126450</v>
      </c>
      <c r="C5196">
        <v>126545</v>
      </c>
      <c r="D5196">
        <v>126440</v>
      </c>
      <c r="E5196">
        <v>126530</v>
      </c>
    </row>
    <row r="5197" spans="1:5" x14ac:dyDescent="0.25">
      <c r="A5197" s="2">
        <v>45715.607638888891</v>
      </c>
      <c r="B5197">
        <v>126475</v>
      </c>
      <c r="C5197">
        <v>126545</v>
      </c>
      <c r="D5197">
        <v>126405</v>
      </c>
      <c r="E5197">
        <v>126455</v>
      </c>
    </row>
    <row r="5198" spans="1:5" x14ac:dyDescent="0.25">
      <c r="A5198" s="2">
        <v>45715.604166666664</v>
      </c>
      <c r="B5198">
        <v>126490</v>
      </c>
      <c r="C5198">
        <v>126560</v>
      </c>
      <c r="D5198">
        <v>126415</v>
      </c>
      <c r="E5198">
        <v>126470</v>
      </c>
    </row>
    <row r="5199" spans="1:5" x14ac:dyDescent="0.25">
      <c r="A5199" s="2">
        <v>45715.600694444445</v>
      </c>
      <c r="B5199">
        <v>126530</v>
      </c>
      <c r="C5199">
        <v>126560</v>
      </c>
      <c r="D5199">
        <v>126480</v>
      </c>
      <c r="E5199">
        <v>126490</v>
      </c>
    </row>
    <row r="5200" spans="1:5" x14ac:dyDescent="0.25">
      <c r="A5200" s="2">
        <v>45715.597222222219</v>
      </c>
      <c r="B5200">
        <v>126550</v>
      </c>
      <c r="C5200">
        <v>126590</v>
      </c>
      <c r="D5200">
        <v>126495</v>
      </c>
      <c r="E5200">
        <v>126530</v>
      </c>
    </row>
    <row r="5201" spans="1:5" x14ac:dyDescent="0.25">
      <c r="A5201" s="2">
        <v>45715.59375</v>
      </c>
      <c r="B5201">
        <v>126550</v>
      </c>
      <c r="C5201">
        <v>126600</v>
      </c>
      <c r="D5201">
        <v>126540</v>
      </c>
      <c r="E5201">
        <v>126550</v>
      </c>
    </row>
    <row r="5202" spans="1:5" x14ac:dyDescent="0.25">
      <c r="A5202" s="2">
        <v>45715.590277777781</v>
      </c>
      <c r="B5202">
        <v>126505</v>
      </c>
      <c r="C5202">
        <v>126570</v>
      </c>
      <c r="D5202">
        <v>126485</v>
      </c>
      <c r="E5202">
        <v>126550</v>
      </c>
    </row>
    <row r="5203" spans="1:5" x14ac:dyDescent="0.25">
      <c r="A5203" s="2">
        <v>45715.586805555555</v>
      </c>
      <c r="B5203">
        <v>126445</v>
      </c>
      <c r="C5203">
        <v>126510</v>
      </c>
      <c r="D5203">
        <v>126425</v>
      </c>
      <c r="E5203">
        <v>126505</v>
      </c>
    </row>
    <row r="5204" spans="1:5" x14ac:dyDescent="0.25">
      <c r="A5204" s="2">
        <v>45715.583333333336</v>
      </c>
      <c r="B5204">
        <v>126400</v>
      </c>
      <c r="C5204">
        <v>126515</v>
      </c>
      <c r="D5204">
        <v>126400</v>
      </c>
      <c r="E5204">
        <v>126450</v>
      </c>
    </row>
    <row r="5205" spans="1:5" x14ac:dyDescent="0.25">
      <c r="A5205" s="2">
        <v>45715.579861111109</v>
      </c>
      <c r="B5205">
        <v>126405</v>
      </c>
      <c r="C5205">
        <v>126455</v>
      </c>
      <c r="D5205">
        <v>126335</v>
      </c>
      <c r="E5205">
        <v>126395</v>
      </c>
    </row>
    <row r="5206" spans="1:5" x14ac:dyDescent="0.25">
      <c r="A5206" s="2">
        <v>45715.576388888891</v>
      </c>
      <c r="B5206">
        <v>126430</v>
      </c>
      <c r="C5206">
        <v>126475</v>
      </c>
      <c r="D5206">
        <v>126325</v>
      </c>
      <c r="E5206">
        <v>126400</v>
      </c>
    </row>
    <row r="5207" spans="1:5" x14ac:dyDescent="0.25">
      <c r="A5207" s="2">
        <v>45715.572916666664</v>
      </c>
      <c r="B5207">
        <v>126305</v>
      </c>
      <c r="C5207">
        <v>126445</v>
      </c>
      <c r="D5207">
        <v>126280</v>
      </c>
      <c r="E5207">
        <v>126425</v>
      </c>
    </row>
    <row r="5208" spans="1:5" x14ac:dyDescent="0.25">
      <c r="A5208" s="2">
        <v>45715.569444444445</v>
      </c>
      <c r="B5208">
        <v>126285</v>
      </c>
      <c r="C5208">
        <v>126335</v>
      </c>
      <c r="D5208">
        <v>126235</v>
      </c>
      <c r="E5208">
        <v>126305</v>
      </c>
    </row>
    <row r="5209" spans="1:5" x14ac:dyDescent="0.25">
      <c r="A5209" s="2">
        <v>45715.565972222219</v>
      </c>
      <c r="B5209">
        <v>126300</v>
      </c>
      <c r="C5209">
        <v>126320</v>
      </c>
      <c r="D5209">
        <v>126215</v>
      </c>
      <c r="E5209">
        <v>126285</v>
      </c>
    </row>
    <row r="5210" spans="1:5" x14ac:dyDescent="0.25">
      <c r="A5210" s="2">
        <v>45715.5625</v>
      </c>
      <c r="B5210">
        <v>126355</v>
      </c>
      <c r="C5210">
        <v>126390</v>
      </c>
      <c r="D5210">
        <v>126280</v>
      </c>
      <c r="E5210">
        <v>126300</v>
      </c>
    </row>
    <row r="5211" spans="1:5" x14ac:dyDescent="0.25">
      <c r="A5211" s="2">
        <v>45715.559027777781</v>
      </c>
      <c r="B5211">
        <v>126365</v>
      </c>
      <c r="C5211">
        <v>126400</v>
      </c>
      <c r="D5211">
        <v>126265</v>
      </c>
      <c r="E5211">
        <v>126360</v>
      </c>
    </row>
    <row r="5212" spans="1:5" x14ac:dyDescent="0.25">
      <c r="A5212" s="2">
        <v>45715.555555555555</v>
      </c>
      <c r="B5212">
        <v>126440</v>
      </c>
      <c r="C5212">
        <v>126440</v>
      </c>
      <c r="D5212">
        <v>126340</v>
      </c>
      <c r="E5212">
        <v>126365</v>
      </c>
    </row>
    <row r="5213" spans="1:5" x14ac:dyDescent="0.25">
      <c r="A5213" s="2">
        <v>45715.552083333336</v>
      </c>
      <c r="B5213">
        <v>126395</v>
      </c>
      <c r="C5213">
        <v>126445</v>
      </c>
      <c r="D5213">
        <v>126370</v>
      </c>
      <c r="E5213">
        <v>126440</v>
      </c>
    </row>
    <row r="5214" spans="1:5" x14ac:dyDescent="0.25">
      <c r="A5214" s="2">
        <v>45715.548611111109</v>
      </c>
      <c r="B5214">
        <v>126320</v>
      </c>
      <c r="C5214">
        <v>126410</v>
      </c>
      <c r="D5214">
        <v>126310</v>
      </c>
      <c r="E5214">
        <v>126395</v>
      </c>
    </row>
    <row r="5215" spans="1:5" x14ac:dyDescent="0.25">
      <c r="A5215" s="2">
        <v>45715.545138888891</v>
      </c>
      <c r="B5215">
        <v>126425</v>
      </c>
      <c r="C5215">
        <v>126440</v>
      </c>
      <c r="D5215">
        <v>126300</v>
      </c>
      <c r="E5215">
        <v>126320</v>
      </c>
    </row>
    <row r="5216" spans="1:5" x14ac:dyDescent="0.25">
      <c r="A5216" s="2">
        <v>45715.541666666664</v>
      </c>
      <c r="B5216">
        <v>126430</v>
      </c>
      <c r="C5216">
        <v>126475</v>
      </c>
      <c r="D5216">
        <v>126400</v>
      </c>
      <c r="E5216">
        <v>126430</v>
      </c>
    </row>
    <row r="5217" spans="1:5" x14ac:dyDescent="0.25">
      <c r="A5217" s="2">
        <v>45715.538194444445</v>
      </c>
      <c r="B5217">
        <v>126495</v>
      </c>
      <c r="C5217">
        <v>126505</v>
      </c>
      <c r="D5217">
        <v>126355</v>
      </c>
      <c r="E5217">
        <v>126430</v>
      </c>
    </row>
    <row r="5218" spans="1:5" x14ac:dyDescent="0.25">
      <c r="A5218" s="2">
        <v>45715.534722222219</v>
      </c>
      <c r="B5218">
        <v>126465</v>
      </c>
      <c r="C5218">
        <v>126500</v>
      </c>
      <c r="D5218">
        <v>126415</v>
      </c>
      <c r="E5218">
        <v>126495</v>
      </c>
    </row>
    <row r="5219" spans="1:5" x14ac:dyDescent="0.25">
      <c r="A5219" s="2">
        <v>45715.53125</v>
      </c>
      <c r="B5219">
        <v>126545</v>
      </c>
      <c r="C5219">
        <v>126580</v>
      </c>
      <c r="D5219">
        <v>126440</v>
      </c>
      <c r="E5219">
        <v>126465</v>
      </c>
    </row>
    <row r="5220" spans="1:5" x14ac:dyDescent="0.25">
      <c r="A5220" s="2">
        <v>45715.527777777781</v>
      </c>
      <c r="B5220">
        <v>126565</v>
      </c>
      <c r="C5220">
        <v>126585</v>
      </c>
      <c r="D5220">
        <v>126515</v>
      </c>
      <c r="E5220">
        <v>126550</v>
      </c>
    </row>
    <row r="5221" spans="1:5" x14ac:dyDescent="0.25">
      <c r="A5221" s="2">
        <v>45715.524305555555</v>
      </c>
      <c r="B5221">
        <v>126490</v>
      </c>
      <c r="C5221">
        <v>126580</v>
      </c>
      <c r="D5221">
        <v>126460</v>
      </c>
      <c r="E5221">
        <v>126565</v>
      </c>
    </row>
    <row r="5222" spans="1:5" x14ac:dyDescent="0.25">
      <c r="A5222" s="2">
        <v>45715.520833333336</v>
      </c>
      <c r="B5222">
        <v>126530</v>
      </c>
      <c r="C5222">
        <v>126640</v>
      </c>
      <c r="D5222">
        <v>126475</v>
      </c>
      <c r="E5222">
        <v>126490</v>
      </c>
    </row>
    <row r="5223" spans="1:5" x14ac:dyDescent="0.25">
      <c r="A5223" s="2">
        <v>45715.517361111109</v>
      </c>
      <c r="B5223">
        <v>126505</v>
      </c>
      <c r="C5223">
        <v>126540</v>
      </c>
      <c r="D5223">
        <v>126435</v>
      </c>
      <c r="E5223">
        <v>126535</v>
      </c>
    </row>
    <row r="5224" spans="1:5" x14ac:dyDescent="0.25">
      <c r="A5224" s="2">
        <v>45715.513888888891</v>
      </c>
      <c r="B5224">
        <v>126460</v>
      </c>
      <c r="C5224">
        <v>126545</v>
      </c>
      <c r="D5224">
        <v>126430</v>
      </c>
      <c r="E5224">
        <v>126500</v>
      </c>
    </row>
    <row r="5225" spans="1:5" x14ac:dyDescent="0.25">
      <c r="A5225" s="2">
        <v>45715.510416666664</v>
      </c>
      <c r="B5225">
        <v>126390</v>
      </c>
      <c r="C5225">
        <v>126515</v>
      </c>
      <c r="D5225">
        <v>126380</v>
      </c>
      <c r="E5225">
        <v>126460</v>
      </c>
    </row>
    <row r="5226" spans="1:5" x14ac:dyDescent="0.25">
      <c r="A5226" s="2">
        <v>45715.506944444445</v>
      </c>
      <c r="B5226">
        <v>126450</v>
      </c>
      <c r="C5226">
        <v>126565</v>
      </c>
      <c r="D5226">
        <v>126385</v>
      </c>
      <c r="E5226">
        <v>126390</v>
      </c>
    </row>
    <row r="5227" spans="1:5" x14ac:dyDescent="0.25">
      <c r="A5227" s="2">
        <v>45715.503472222219</v>
      </c>
      <c r="B5227">
        <v>126315</v>
      </c>
      <c r="C5227">
        <v>126470</v>
      </c>
      <c r="D5227">
        <v>126295</v>
      </c>
      <c r="E5227">
        <v>126455</v>
      </c>
    </row>
    <row r="5228" spans="1:5" x14ac:dyDescent="0.25">
      <c r="A5228" s="2">
        <v>45715.5</v>
      </c>
      <c r="B5228">
        <v>126320</v>
      </c>
      <c r="C5228">
        <v>126330</v>
      </c>
      <c r="D5228">
        <v>126170</v>
      </c>
      <c r="E5228">
        <v>126315</v>
      </c>
    </row>
    <row r="5229" spans="1:5" x14ac:dyDescent="0.25">
      <c r="A5229" s="2">
        <v>45715.496527777781</v>
      </c>
      <c r="B5229">
        <v>126475</v>
      </c>
      <c r="C5229">
        <v>126480</v>
      </c>
      <c r="D5229">
        <v>126310</v>
      </c>
      <c r="E5229">
        <v>126320</v>
      </c>
    </row>
    <row r="5230" spans="1:5" x14ac:dyDescent="0.25">
      <c r="A5230" s="2">
        <v>45715.493055555555</v>
      </c>
      <c r="B5230">
        <v>126585</v>
      </c>
      <c r="C5230">
        <v>126585</v>
      </c>
      <c r="D5230">
        <v>126420</v>
      </c>
      <c r="E5230">
        <v>126470</v>
      </c>
    </row>
    <row r="5231" spans="1:5" x14ac:dyDescent="0.25">
      <c r="A5231" s="2">
        <v>45715.489583333336</v>
      </c>
      <c r="B5231">
        <v>126480</v>
      </c>
      <c r="C5231">
        <v>126600</v>
      </c>
      <c r="D5231">
        <v>126410</v>
      </c>
      <c r="E5231">
        <v>126585</v>
      </c>
    </row>
    <row r="5232" spans="1:5" x14ac:dyDescent="0.25">
      <c r="A5232" s="2">
        <v>45715.486111111109</v>
      </c>
      <c r="B5232">
        <v>126230</v>
      </c>
      <c r="C5232">
        <v>126535</v>
      </c>
      <c r="D5232">
        <v>126210</v>
      </c>
      <c r="E5232">
        <v>126475</v>
      </c>
    </row>
    <row r="5233" spans="1:5" x14ac:dyDescent="0.25">
      <c r="A5233" s="2">
        <v>45715.482638888891</v>
      </c>
      <c r="B5233">
        <v>126180</v>
      </c>
      <c r="C5233">
        <v>126230</v>
      </c>
      <c r="D5233">
        <v>126110</v>
      </c>
      <c r="E5233">
        <v>126225</v>
      </c>
    </row>
    <row r="5234" spans="1:5" x14ac:dyDescent="0.25">
      <c r="A5234" s="2">
        <v>45715.479166666664</v>
      </c>
      <c r="B5234">
        <v>126375</v>
      </c>
      <c r="C5234">
        <v>126415</v>
      </c>
      <c r="D5234">
        <v>126180</v>
      </c>
      <c r="E5234">
        <v>126180</v>
      </c>
    </row>
    <row r="5235" spans="1:5" x14ac:dyDescent="0.25">
      <c r="A5235" s="2">
        <v>45715.475694444445</v>
      </c>
      <c r="B5235">
        <v>126400</v>
      </c>
      <c r="C5235">
        <v>126465</v>
      </c>
      <c r="D5235">
        <v>126335</v>
      </c>
      <c r="E5235">
        <v>126375</v>
      </c>
    </row>
    <row r="5236" spans="1:5" x14ac:dyDescent="0.25">
      <c r="A5236" s="2">
        <v>45715.472222222219</v>
      </c>
      <c r="B5236">
        <v>126400</v>
      </c>
      <c r="C5236">
        <v>126465</v>
      </c>
      <c r="D5236">
        <v>126365</v>
      </c>
      <c r="E5236">
        <v>126400</v>
      </c>
    </row>
    <row r="5237" spans="1:5" x14ac:dyDescent="0.25">
      <c r="A5237" s="2">
        <v>45715.46875</v>
      </c>
      <c r="B5237">
        <v>126305</v>
      </c>
      <c r="C5237">
        <v>126475</v>
      </c>
      <c r="D5237">
        <v>126290</v>
      </c>
      <c r="E5237">
        <v>126395</v>
      </c>
    </row>
    <row r="5238" spans="1:5" x14ac:dyDescent="0.25">
      <c r="A5238" s="2">
        <v>45715.465277777781</v>
      </c>
      <c r="B5238">
        <v>126360</v>
      </c>
      <c r="C5238">
        <v>126410</v>
      </c>
      <c r="D5238">
        <v>126275</v>
      </c>
      <c r="E5238">
        <v>126310</v>
      </c>
    </row>
    <row r="5239" spans="1:5" x14ac:dyDescent="0.25">
      <c r="A5239" s="2">
        <v>45715.461805555555</v>
      </c>
      <c r="B5239">
        <v>126440</v>
      </c>
      <c r="C5239">
        <v>126515</v>
      </c>
      <c r="D5239">
        <v>126355</v>
      </c>
      <c r="E5239">
        <v>126365</v>
      </c>
    </row>
    <row r="5240" spans="1:5" x14ac:dyDescent="0.25">
      <c r="A5240" s="2">
        <v>45715.458333333336</v>
      </c>
      <c r="B5240">
        <v>126320</v>
      </c>
      <c r="C5240">
        <v>126500</v>
      </c>
      <c r="D5240">
        <v>126305</v>
      </c>
      <c r="E5240">
        <v>126440</v>
      </c>
    </row>
    <row r="5241" spans="1:5" x14ac:dyDescent="0.25">
      <c r="A5241" s="2">
        <v>45715.454861111109</v>
      </c>
      <c r="B5241">
        <v>126170</v>
      </c>
      <c r="C5241">
        <v>126340</v>
      </c>
      <c r="D5241">
        <v>126120</v>
      </c>
      <c r="E5241">
        <v>126325</v>
      </c>
    </row>
    <row r="5242" spans="1:5" x14ac:dyDescent="0.25">
      <c r="A5242" s="2">
        <v>45715.451388888891</v>
      </c>
      <c r="B5242">
        <v>126215</v>
      </c>
      <c r="C5242">
        <v>126295</v>
      </c>
      <c r="D5242">
        <v>126150</v>
      </c>
      <c r="E5242">
        <v>126175</v>
      </c>
    </row>
    <row r="5243" spans="1:5" x14ac:dyDescent="0.25">
      <c r="A5243" s="2">
        <v>45715.447916666664</v>
      </c>
      <c r="B5243">
        <v>126415</v>
      </c>
      <c r="C5243">
        <v>126445</v>
      </c>
      <c r="D5243">
        <v>126205</v>
      </c>
      <c r="E5243">
        <v>126215</v>
      </c>
    </row>
    <row r="5244" spans="1:5" x14ac:dyDescent="0.25">
      <c r="A5244" s="2">
        <v>45715.444444444445</v>
      </c>
      <c r="B5244">
        <v>126500</v>
      </c>
      <c r="C5244">
        <v>126540</v>
      </c>
      <c r="D5244">
        <v>126360</v>
      </c>
      <c r="E5244">
        <v>126420</v>
      </c>
    </row>
    <row r="5245" spans="1:5" x14ac:dyDescent="0.25">
      <c r="A5245" s="2">
        <v>45715.440972222219</v>
      </c>
      <c r="B5245">
        <v>126520</v>
      </c>
      <c r="C5245">
        <v>126580</v>
      </c>
      <c r="D5245">
        <v>126475</v>
      </c>
      <c r="E5245">
        <v>126500</v>
      </c>
    </row>
    <row r="5246" spans="1:5" x14ac:dyDescent="0.25">
      <c r="A5246" s="2">
        <v>45715.4375</v>
      </c>
      <c r="B5246">
        <v>126435</v>
      </c>
      <c r="C5246">
        <v>126570</v>
      </c>
      <c r="D5246">
        <v>126390</v>
      </c>
      <c r="E5246">
        <v>126520</v>
      </c>
    </row>
    <row r="5247" spans="1:5" x14ac:dyDescent="0.25">
      <c r="A5247" s="2">
        <v>45715.434027777781</v>
      </c>
      <c r="B5247">
        <v>126370</v>
      </c>
      <c r="C5247">
        <v>126500</v>
      </c>
      <c r="D5247">
        <v>126370</v>
      </c>
      <c r="E5247">
        <v>126430</v>
      </c>
    </row>
    <row r="5248" spans="1:5" x14ac:dyDescent="0.25">
      <c r="A5248" s="2">
        <v>45715.430555555555</v>
      </c>
      <c r="B5248">
        <v>126430</v>
      </c>
      <c r="C5248">
        <v>126440</v>
      </c>
      <c r="D5248">
        <v>126315</v>
      </c>
      <c r="E5248">
        <v>126370</v>
      </c>
    </row>
    <row r="5249" spans="1:5" x14ac:dyDescent="0.25">
      <c r="A5249" s="2">
        <v>45715.427083333336</v>
      </c>
      <c r="B5249">
        <v>126390</v>
      </c>
      <c r="C5249">
        <v>126470</v>
      </c>
      <c r="D5249">
        <v>126330</v>
      </c>
      <c r="E5249">
        <v>126430</v>
      </c>
    </row>
    <row r="5250" spans="1:5" x14ac:dyDescent="0.25">
      <c r="A5250" s="2">
        <v>45715.423611111109</v>
      </c>
      <c r="B5250">
        <v>126430</v>
      </c>
      <c r="C5250">
        <v>126465</v>
      </c>
      <c r="D5250">
        <v>126285</v>
      </c>
      <c r="E5250">
        <v>126385</v>
      </c>
    </row>
    <row r="5251" spans="1:5" x14ac:dyDescent="0.25">
      <c r="A5251" s="2">
        <v>45715.420138888891</v>
      </c>
      <c r="B5251">
        <v>126380</v>
      </c>
      <c r="C5251">
        <v>126555</v>
      </c>
      <c r="D5251">
        <v>126365</v>
      </c>
      <c r="E5251">
        <v>126435</v>
      </c>
    </row>
    <row r="5252" spans="1:5" x14ac:dyDescent="0.25">
      <c r="A5252" s="2">
        <v>45715.416666666664</v>
      </c>
      <c r="B5252">
        <v>126250</v>
      </c>
      <c r="C5252">
        <v>126435</v>
      </c>
      <c r="D5252">
        <v>126235</v>
      </c>
      <c r="E5252">
        <v>126380</v>
      </c>
    </row>
    <row r="5253" spans="1:5" x14ac:dyDescent="0.25">
      <c r="A5253" s="2">
        <v>45715.413194444445</v>
      </c>
      <c r="B5253">
        <v>126215</v>
      </c>
      <c r="C5253">
        <v>126365</v>
      </c>
      <c r="D5253">
        <v>126210</v>
      </c>
      <c r="E5253">
        <v>126255</v>
      </c>
    </row>
    <row r="5254" spans="1:5" x14ac:dyDescent="0.25">
      <c r="A5254" s="2">
        <v>45715.409722222219</v>
      </c>
      <c r="B5254">
        <v>126250</v>
      </c>
      <c r="C5254">
        <v>126290</v>
      </c>
      <c r="D5254">
        <v>126170</v>
      </c>
      <c r="E5254">
        <v>126215</v>
      </c>
    </row>
    <row r="5255" spans="1:5" x14ac:dyDescent="0.25">
      <c r="A5255" s="2">
        <v>45715.40625</v>
      </c>
      <c r="B5255">
        <v>126260</v>
      </c>
      <c r="C5255">
        <v>126270</v>
      </c>
      <c r="D5255">
        <v>126190</v>
      </c>
      <c r="E5255">
        <v>126245</v>
      </c>
    </row>
    <row r="5256" spans="1:5" x14ac:dyDescent="0.25">
      <c r="A5256" s="2">
        <v>45715.402777777781</v>
      </c>
      <c r="B5256">
        <v>126120</v>
      </c>
      <c r="C5256">
        <v>126320</v>
      </c>
      <c r="D5256">
        <v>126080</v>
      </c>
      <c r="E5256">
        <v>126255</v>
      </c>
    </row>
    <row r="5257" spans="1:5" x14ac:dyDescent="0.25">
      <c r="A5257" s="2">
        <v>45715.399305555555</v>
      </c>
      <c r="B5257">
        <v>126095</v>
      </c>
      <c r="C5257">
        <v>126170</v>
      </c>
      <c r="D5257">
        <v>126020</v>
      </c>
      <c r="E5257">
        <v>126120</v>
      </c>
    </row>
    <row r="5258" spans="1:5" x14ac:dyDescent="0.25">
      <c r="A5258" s="2">
        <v>45715.395833333336</v>
      </c>
      <c r="B5258">
        <v>126085</v>
      </c>
      <c r="C5258">
        <v>126175</v>
      </c>
      <c r="D5258">
        <v>126045</v>
      </c>
      <c r="E5258">
        <v>126095</v>
      </c>
    </row>
    <row r="5259" spans="1:5" x14ac:dyDescent="0.25">
      <c r="A5259" s="2">
        <v>45715.392361111109</v>
      </c>
      <c r="B5259">
        <v>126075</v>
      </c>
      <c r="C5259">
        <v>126125</v>
      </c>
      <c r="D5259">
        <v>126025</v>
      </c>
      <c r="E5259">
        <v>126085</v>
      </c>
    </row>
    <row r="5260" spans="1:5" x14ac:dyDescent="0.25">
      <c r="A5260" s="2">
        <v>45715.388888888891</v>
      </c>
      <c r="B5260">
        <v>126080</v>
      </c>
      <c r="C5260">
        <v>126110</v>
      </c>
      <c r="D5260">
        <v>126010</v>
      </c>
      <c r="E5260">
        <v>126075</v>
      </c>
    </row>
    <row r="5261" spans="1:5" x14ac:dyDescent="0.25">
      <c r="A5261" s="2">
        <v>45715.385416666664</v>
      </c>
      <c r="B5261">
        <v>126110</v>
      </c>
      <c r="C5261">
        <v>126160</v>
      </c>
      <c r="D5261">
        <v>125945</v>
      </c>
      <c r="E5261">
        <v>126085</v>
      </c>
    </row>
    <row r="5262" spans="1:5" x14ac:dyDescent="0.25">
      <c r="A5262" s="2">
        <v>45715.381944444445</v>
      </c>
      <c r="B5262">
        <v>126110</v>
      </c>
      <c r="C5262">
        <v>126145</v>
      </c>
      <c r="D5262">
        <v>125970</v>
      </c>
      <c r="E5262">
        <v>126115</v>
      </c>
    </row>
    <row r="5263" spans="1:5" x14ac:dyDescent="0.25">
      <c r="A5263" s="2">
        <v>45715.378472222219</v>
      </c>
      <c r="B5263">
        <v>125995</v>
      </c>
      <c r="C5263">
        <v>126265</v>
      </c>
      <c r="D5263">
        <v>125990</v>
      </c>
      <c r="E5263">
        <v>126115</v>
      </c>
    </row>
    <row r="5264" spans="1:5" x14ac:dyDescent="0.25">
      <c r="A5264" s="2">
        <v>45715.375</v>
      </c>
      <c r="B5264">
        <v>126100</v>
      </c>
      <c r="C5264">
        <v>126145</v>
      </c>
      <c r="D5264">
        <v>125850</v>
      </c>
      <c r="E5264">
        <v>125990</v>
      </c>
    </row>
    <row r="5265" spans="1:5" x14ac:dyDescent="0.25">
      <c r="A5265" s="2">
        <v>45714.763888888891</v>
      </c>
      <c r="B5265">
        <v>126795</v>
      </c>
      <c r="C5265">
        <v>126885</v>
      </c>
      <c r="D5265">
        <v>126695</v>
      </c>
      <c r="E5265">
        <v>126885</v>
      </c>
    </row>
    <row r="5266" spans="1:5" x14ac:dyDescent="0.25">
      <c r="A5266" s="2">
        <v>45714.760416666664</v>
      </c>
      <c r="B5266">
        <v>126625</v>
      </c>
      <c r="C5266">
        <v>126810</v>
      </c>
      <c r="D5266">
        <v>126590</v>
      </c>
      <c r="E5266">
        <v>126795</v>
      </c>
    </row>
    <row r="5267" spans="1:5" x14ac:dyDescent="0.25">
      <c r="A5267" s="2">
        <v>45714.756944444445</v>
      </c>
      <c r="B5267">
        <v>126595</v>
      </c>
      <c r="C5267">
        <v>126645</v>
      </c>
      <c r="D5267">
        <v>126570</v>
      </c>
      <c r="E5267">
        <v>126620</v>
      </c>
    </row>
    <row r="5268" spans="1:5" x14ac:dyDescent="0.25">
      <c r="A5268" s="2">
        <v>45714.753472222219</v>
      </c>
      <c r="B5268">
        <v>126600</v>
      </c>
      <c r="C5268">
        <v>126645</v>
      </c>
      <c r="D5268">
        <v>126545</v>
      </c>
      <c r="E5268">
        <v>126600</v>
      </c>
    </row>
    <row r="5269" spans="1:5" x14ac:dyDescent="0.25">
      <c r="A5269" s="2">
        <v>45714.75</v>
      </c>
      <c r="B5269">
        <v>126655</v>
      </c>
      <c r="C5269">
        <v>126690</v>
      </c>
      <c r="D5269">
        <v>126560</v>
      </c>
      <c r="E5269">
        <v>126600</v>
      </c>
    </row>
    <row r="5270" spans="1:5" x14ac:dyDescent="0.25">
      <c r="A5270" s="2">
        <v>45714.746527777781</v>
      </c>
      <c r="B5270">
        <v>126660</v>
      </c>
      <c r="C5270">
        <v>126700</v>
      </c>
      <c r="D5270">
        <v>126570</v>
      </c>
      <c r="E5270">
        <v>126660</v>
      </c>
    </row>
    <row r="5271" spans="1:5" x14ac:dyDescent="0.25">
      <c r="A5271" s="2">
        <v>45714.743055555555</v>
      </c>
      <c r="B5271">
        <v>126700</v>
      </c>
      <c r="C5271">
        <v>126715</v>
      </c>
      <c r="D5271">
        <v>126645</v>
      </c>
      <c r="E5271">
        <v>126665</v>
      </c>
    </row>
    <row r="5272" spans="1:5" x14ac:dyDescent="0.25">
      <c r="A5272" s="2">
        <v>45714.739583333336</v>
      </c>
      <c r="B5272">
        <v>126655</v>
      </c>
      <c r="C5272">
        <v>126735</v>
      </c>
      <c r="D5272">
        <v>126555</v>
      </c>
      <c r="E5272">
        <v>126700</v>
      </c>
    </row>
    <row r="5273" spans="1:5" x14ac:dyDescent="0.25">
      <c r="A5273" s="2">
        <v>45714.736111111109</v>
      </c>
      <c r="B5273">
        <v>126760</v>
      </c>
      <c r="C5273">
        <v>126775</v>
      </c>
      <c r="D5273">
        <v>126610</v>
      </c>
      <c r="E5273">
        <v>126655</v>
      </c>
    </row>
    <row r="5274" spans="1:5" x14ac:dyDescent="0.25">
      <c r="A5274" s="2">
        <v>45714.732638888891</v>
      </c>
      <c r="B5274">
        <v>126925</v>
      </c>
      <c r="C5274">
        <v>126955</v>
      </c>
      <c r="D5274">
        <v>126750</v>
      </c>
      <c r="E5274">
        <v>126755</v>
      </c>
    </row>
    <row r="5275" spans="1:5" x14ac:dyDescent="0.25">
      <c r="A5275" s="2">
        <v>45714.729166666664</v>
      </c>
      <c r="B5275">
        <v>126915</v>
      </c>
      <c r="C5275">
        <v>126945</v>
      </c>
      <c r="D5275">
        <v>126900</v>
      </c>
      <c r="E5275">
        <v>126925</v>
      </c>
    </row>
    <row r="5276" spans="1:5" x14ac:dyDescent="0.25">
      <c r="A5276" s="2">
        <v>45714.725694444445</v>
      </c>
      <c r="B5276">
        <v>126905</v>
      </c>
      <c r="C5276">
        <v>126980</v>
      </c>
      <c r="D5276">
        <v>126865</v>
      </c>
      <c r="E5276">
        <v>126915</v>
      </c>
    </row>
    <row r="5277" spans="1:5" x14ac:dyDescent="0.25">
      <c r="A5277" s="2">
        <v>45714.722222222219</v>
      </c>
      <c r="B5277">
        <v>126885</v>
      </c>
      <c r="C5277">
        <v>126950</v>
      </c>
      <c r="D5277">
        <v>126820</v>
      </c>
      <c r="E5277">
        <v>126900</v>
      </c>
    </row>
    <row r="5278" spans="1:5" x14ac:dyDescent="0.25">
      <c r="A5278" s="2">
        <v>45714.71875</v>
      </c>
      <c r="B5278">
        <v>126870</v>
      </c>
      <c r="C5278">
        <v>126925</v>
      </c>
      <c r="D5278">
        <v>126860</v>
      </c>
      <c r="E5278">
        <v>126890</v>
      </c>
    </row>
    <row r="5279" spans="1:5" x14ac:dyDescent="0.25">
      <c r="A5279" s="2">
        <v>45714.715277777781</v>
      </c>
      <c r="B5279">
        <v>126935</v>
      </c>
      <c r="C5279">
        <v>126965</v>
      </c>
      <c r="D5279">
        <v>126870</v>
      </c>
      <c r="E5279">
        <v>126870</v>
      </c>
    </row>
    <row r="5280" spans="1:5" x14ac:dyDescent="0.25">
      <c r="A5280" s="2">
        <v>45714.711805555555</v>
      </c>
      <c r="B5280">
        <v>127005</v>
      </c>
      <c r="C5280">
        <v>127030</v>
      </c>
      <c r="D5280">
        <v>126930</v>
      </c>
      <c r="E5280">
        <v>126940</v>
      </c>
    </row>
    <row r="5281" spans="1:5" x14ac:dyDescent="0.25">
      <c r="A5281" s="2">
        <v>45714.708333333336</v>
      </c>
      <c r="B5281">
        <v>126930</v>
      </c>
      <c r="C5281">
        <v>127095</v>
      </c>
      <c r="D5281">
        <v>126920</v>
      </c>
      <c r="E5281">
        <v>127000</v>
      </c>
    </row>
    <row r="5282" spans="1:5" x14ac:dyDescent="0.25">
      <c r="A5282" s="2">
        <v>45714.704861111109</v>
      </c>
      <c r="B5282">
        <v>127040</v>
      </c>
      <c r="C5282">
        <v>127040</v>
      </c>
      <c r="D5282">
        <v>126915</v>
      </c>
      <c r="E5282">
        <v>126930</v>
      </c>
    </row>
    <row r="5283" spans="1:5" x14ac:dyDescent="0.25">
      <c r="A5283" s="2">
        <v>45714.701388888891</v>
      </c>
      <c r="B5283">
        <v>127040</v>
      </c>
      <c r="C5283">
        <v>127065</v>
      </c>
      <c r="D5283">
        <v>126975</v>
      </c>
      <c r="E5283">
        <v>127040</v>
      </c>
    </row>
    <row r="5284" spans="1:5" x14ac:dyDescent="0.25">
      <c r="A5284" s="2">
        <v>45714.697916666664</v>
      </c>
      <c r="B5284">
        <v>126985</v>
      </c>
      <c r="C5284">
        <v>127065</v>
      </c>
      <c r="D5284">
        <v>126960</v>
      </c>
      <c r="E5284">
        <v>127045</v>
      </c>
    </row>
    <row r="5285" spans="1:5" x14ac:dyDescent="0.25">
      <c r="A5285" s="2">
        <v>45714.694444444445</v>
      </c>
      <c r="B5285">
        <v>126985</v>
      </c>
      <c r="C5285">
        <v>127055</v>
      </c>
      <c r="D5285">
        <v>126970</v>
      </c>
      <c r="E5285">
        <v>126985</v>
      </c>
    </row>
    <row r="5286" spans="1:5" x14ac:dyDescent="0.25">
      <c r="A5286" s="2">
        <v>45714.690972222219</v>
      </c>
      <c r="B5286">
        <v>126930</v>
      </c>
      <c r="C5286">
        <v>127015</v>
      </c>
      <c r="D5286">
        <v>126890</v>
      </c>
      <c r="E5286">
        <v>126980</v>
      </c>
    </row>
    <row r="5287" spans="1:5" x14ac:dyDescent="0.25">
      <c r="A5287" s="2">
        <v>45714.6875</v>
      </c>
      <c r="B5287">
        <v>126880</v>
      </c>
      <c r="C5287">
        <v>126950</v>
      </c>
      <c r="D5287">
        <v>126870</v>
      </c>
      <c r="E5287">
        <v>126925</v>
      </c>
    </row>
    <row r="5288" spans="1:5" x14ac:dyDescent="0.25">
      <c r="A5288" s="2">
        <v>45714.684027777781</v>
      </c>
      <c r="B5288">
        <v>126940</v>
      </c>
      <c r="C5288">
        <v>126975</v>
      </c>
      <c r="D5288">
        <v>126850</v>
      </c>
      <c r="E5288">
        <v>126875</v>
      </c>
    </row>
    <row r="5289" spans="1:5" x14ac:dyDescent="0.25">
      <c r="A5289" s="2">
        <v>45714.680555555555</v>
      </c>
      <c r="B5289">
        <v>126975</v>
      </c>
      <c r="C5289">
        <v>127005</v>
      </c>
      <c r="D5289">
        <v>126905</v>
      </c>
      <c r="E5289">
        <v>126940</v>
      </c>
    </row>
    <row r="5290" spans="1:5" x14ac:dyDescent="0.25">
      <c r="A5290" s="2">
        <v>45714.677083333336</v>
      </c>
      <c r="B5290">
        <v>126935</v>
      </c>
      <c r="C5290">
        <v>126985</v>
      </c>
      <c r="D5290">
        <v>126885</v>
      </c>
      <c r="E5290">
        <v>126975</v>
      </c>
    </row>
    <row r="5291" spans="1:5" x14ac:dyDescent="0.25">
      <c r="A5291" s="2">
        <v>45714.673611111109</v>
      </c>
      <c r="B5291">
        <v>126955</v>
      </c>
      <c r="C5291">
        <v>127010</v>
      </c>
      <c r="D5291">
        <v>126915</v>
      </c>
      <c r="E5291">
        <v>126935</v>
      </c>
    </row>
    <row r="5292" spans="1:5" x14ac:dyDescent="0.25">
      <c r="A5292" s="2">
        <v>45714.670138888891</v>
      </c>
      <c r="B5292">
        <v>127075</v>
      </c>
      <c r="C5292">
        <v>127085</v>
      </c>
      <c r="D5292">
        <v>126950</v>
      </c>
      <c r="E5292">
        <v>126960</v>
      </c>
    </row>
    <row r="5293" spans="1:5" x14ac:dyDescent="0.25">
      <c r="A5293" s="2">
        <v>45714.666666666664</v>
      </c>
      <c r="B5293">
        <v>127105</v>
      </c>
      <c r="C5293">
        <v>127145</v>
      </c>
      <c r="D5293">
        <v>127070</v>
      </c>
      <c r="E5293">
        <v>127075</v>
      </c>
    </row>
    <row r="5294" spans="1:5" x14ac:dyDescent="0.25">
      <c r="A5294" s="2">
        <v>45714.663194444445</v>
      </c>
      <c r="B5294">
        <v>127120</v>
      </c>
      <c r="C5294">
        <v>127130</v>
      </c>
      <c r="D5294">
        <v>127040</v>
      </c>
      <c r="E5294">
        <v>127105</v>
      </c>
    </row>
    <row r="5295" spans="1:5" x14ac:dyDescent="0.25">
      <c r="A5295" s="2">
        <v>45714.659722222219</v>
      </c>
      <c r="B5295">
        <v>127110</v>
      </c>
      <c r="C5295">
        <v>127215</v>
      </c>
      <c r="D5295">
        <v>127105</v>
      </c>
      <c r="E5295">
        <v>127120</v>
      </c>
    </row>
    <row r="5296" spans="1:5" x14ac:dyDescent="0.25">
      <c r="A5296" s="2">
        <v>45714.65625</v>
      </c>
      <c r="B5296">
        <v>127130</v>
      </c>
      <c r="C5296">
        <v>127130</v>
      </c>
      <c r="D5296">
        <v>127050</v>
      </c>
      <c r="E5296">
        <v>127110</v>
      </c>
    </row>
    <row r="5297" spans="1:5" x14ac:dyDescent="0.25">
      <c r="A5297" s="2">
        <v>45714.652777777781</v>
      </c>
      <c r="B5297">
        <v>127065</v>
      </c>
      <c r="C5297">
        <v>127140</v>
      </c>
      <c r="D5297">
        <v>127060</v>
      </c>
      <c r="E5297">
        <v>127125</v>
      </c>
    </row>
    <row r="5298" spans="1:5" x14ac:dyDescent="0.25">
      <c r="A5298" s="2">
        <v>45714.649305555555</v>
      </c>
      <c r="B5298">
        <v>127065</v>
      </c>
      <c r="C5298">
        <v>127100</v>
      </c>
      <c r="D5298">
        <v>127035</v>
      </c>
      <c r="E5298">
        <v>127065</v>
      </c>
    </row>
    <row r="5299" spans="1:5" x14ac:dyDescent="0.25">
      <c r="A5299" s="2">
        <v>45714.645833333336</v>
      </c>
      <c r="B5299">
        <v>127030</v>
      </c>
      <c r="C5299">
        <v>127100</v>
      </c>
      <c r="D5299">
        <v>127015</v>
      </c>
      <c r="E5299">
        <v>127065</v>
      </c>
    </row>
    <row r="5300" spans="1:5" x14ac:dyDescent="0.25">
      <c r="A5300" s="2">
        <v>45714.642361111109</v>
      </c>
      <c r="B5300">
        <v>127155</v>
      </c>
      <c r="C5300">
        <v>127160</v>
      </c>
      <c r="D5300">
        <v>127015</v>
      </c>
      <c r="E5300">
        <v>127030</v>
      </c>
    </row>
    <row r="5301" spans="1:5" x14ac:dyDescent="0.25">
      <c r="A5301" s="2">
        <v>45714.638888888891</v>
      </c>
      <c r="B5301">
        <v>127115</v>
      </c>
      <c r="C5301">
        <v>127165</v>
      </c>
      <c r="D5301">
        <v>127080</v>
      </c>
      <c r="E5301">
        <v>127160</v>
      </c>
    </row>
    <row r="5302" spans="1:5" x14ac:dyDescent="0.25">
      <c r="A5302" s="2">
        <v>45714.635416666664</v>
      </c>
      <c r="B5302">
        <v>127090</v>
      </c>
      <c r="C5302">
        <v>127145</v>
      </c>
      <c r="D5302">
        <v>127065</v>
      </c>
      <c r="E5302">
        <v>127115</v>
      </c>
    </row>
    <row r="5303" spans="1:5" x14ac:dyDescent="0.25">
      <c r="A5303" s="2">
        <v>45714.631944444445</v>
      </c>
      <c r="B5303">
        <v>126950</v>
      </c>
      <c r="C5303">
        <v>127105</v>
      </c>
      <c r="D5303">
        <v>126935</v>
      </c>
      <c r="E5303">
        <v>127085</v>
      </c>
    </row>
    <row r="5304" spans="1:5" x14ac:dyDescent="0.25">
      <c r="A5304" s="2">
        <v>45714.628472222219</v>
      </c>
      <c r="B5304">
        <v>126850</v>
      </c>
      <c r="C5304">
        <v>126955</v>
      </c>
      <c r="D5304">
        <v>126845</v>
      </c>
      <c r="E5304">
        <v>126950</v>
      </c>
    </row>
    <row r="5305" spans="1:5" x14ac:dyDescent="0.25">
      <c r="A5305" s="2">
        <v>45714.625</v>
      </c>
      <c r="B5305">
        <v>127000</v>
      </c>
      <c r="C5305">
        <v>127010</v>
      </c>
      <c r="D5305">
        <v>126815</v>
      </c>
      <c r="E5305">
        <v>126850</v>
      </c>
    </row>
    <row r="5306" spans="1:5" x14ac:dyDescent="0.25">
      <c r="A5306" s="2">
        <v>45714.621527777781</v>
      </c>
      <c r="B5306">
        <v>127035</v>
      </c>
      <c r="C5306">
        <v>127045</v>
      </c>
      <c r="D5306">
        <v>126955</v>
      </c>
      <c r="E5306">
        <v>126995</v>
      </c>
    </row>
    <row r="5307" spans="1:5" x14ac:dyDescent="0.25">
      <c r="A5307" s="2">
        <v>45714.618055555555</v>
      </c>
      <c r="B5307">
        <v>127060</v>
      </c>
      <c r="C5307">
        <v>127060</v>
      </c>
      <c r="D5307">
        <v>126950</v>
      </c>
      <c r="E5307">
        <v>127035</v>
      </c>
    </row>
    <row r="5308" spans="1:5" x14ac:dyDescent="0.25">
      <c r="A5308" s="2">
        <v>45714.614583333336</v>
      </c>
      <c r="B5308">
        <v>127115</v>
      </c>
      <c r="C5308">
        <v>127120</v>
      </c>
      <c r="D5308">
        <v>127005</v>
      </c>
      <c r="E5308">
        <v>127055</v>
      </c>
    </row>
    <row r="5309" spans="1:5" x14ac:dyDescent="0.25">
      <c r="A5309" s="2">
        <v>45714.611111111109</v>
      </c>
      <c r="B5309">
        <v>127175</v>
      </c>
      <c r="C5309">
        <v>127190</v>
      </c>
      <c r="D5309">
        <v>127085</v>
      </c>
      <c r="E5309">
        <v>127115</v>
      </c>
    </row>
    <row r="5310" spans="1:5" x14ac:dyDescent="0.25">
      <c r="A5310" s="2">
        <v>45714.607638888891</v>
      </c>
      <c r="B5310">
        <v>127245</v>
      </c>
      <c r="C5310">
        <v>127260</v>
      </c>
      <c r="D5310">
        <v>127150</v>
      </c>
      <c r="E5310">
        <v>127175</v>
      </c>
    </row>
    <row r="5311" spans="1:5" x14ac:dyDescent="0.25">
      <c r="A5311" s="2">
        <v>45714.604166666664</v>
      </c>
      <c r="B5311">
        <v>127310</v>
      </c>
      <c r="C5311">
        <v>127350</v>
      </c>
      <c r="D5311">
        <v>127225</v>
      </c>
      <c r="E5311">
        <v>127245</v>
      </c>
    </row>
    <row r="5312" spans="1:5" x14ac:dyDescent="0.25">
      <c r="A5312" s="2">
        <v>45714.600694444445</v>
      </c>
      <c r="B5312">
        <v>127285</v>
      </c>
      <c r="C5312">
        <v>127320</v>
      </c>
      <c r="D5312">
        <v>127230</v>
      </c>
      <c r="E5312">
        <v>127310</v>
      </c>
    </row>
    <row r="5313" spans="1:5" x14ac:dyDescent="0.25">
      <c r="A5313" s="2">
        <v>45714.597222222219</v>
      </c>
      <c r="B5313">
        <v>127260</v>
      </c>
      <c r="C5313">
        <v>127305</v>
      </c>
      <c r="D5313">
        <v>127195</v>
      </c>
      <c r="E5313">
        <v>127280</v>
      </c>
    </row>
    <row r="5314" spans="1:5" x14ac:dyDescent="0.25">
      <c r="A5314" s="2">
        <v>45714.59375</v>
      </c>
      <c r="B5314">
        <v>127285</v>
      </c>
      <c r="C5314">
        <v>127300</v>
      </c>
      <c r="D5314">
        <v>127125</v>
      </c>
      <c r="E5314">
        <v>127260</v>
      </c>
    </row>
    <row r="5315" spans="1:5" x14ac:dyDescent="0.25">
      <c r="A5315" s="2">
        <v>45714.590277777781</v>
      </c>
      <c r="B5315">
        <v>127315</v>
      </c>
      <c r="C5315">
        <v>127340</v>
      </c>
      <c r="D5315">
        <v>127275</v>
      </c>
      <c r="E5315">
        <v>127290</v>
      </c>
    </row>
    <row r="5316" spans="1:5" x14ac:dyDescent="0.25">
      <c r="A5316" s="2">
        <v>45714.586805555555</v>
      </c>
      <c r="B5316">
        <v>127370</v>
      </c>
      <c r="C5316">
        <v>127385</v>
      </c>
      <c r="D5316">
        <v>127265</v>
      </c>
      <c r="E5316">
        <v>127315</v>
      </c>
    </row>
    <row r="5317" spans="1:5" x14ac:dyDescent="0.25">
      <c r="A5317" s="2">
        <v>45714.583333333336</v>
      </c>
      <c r="B5317">
        <v>127335</v>
      </c>
      <c r="C5317">
        <v>127380</v>
      </c>
      <c r="D5317">
        <v>127300</v>
      </c>
      <c r="E5317">
        <v>127365</v>
      </c>
    </row>
    <row r="5318" spans="1:5" x14ac:dyDescent="0.25">
      <c r="A5318" s="2">
        <v>45714.579861111109</v>
      </c>
      <c r="B5318">
        <v>127380</v>
      </c>
      <c r="C5318">
        <v>127395</v>
      </c>
      <c r="D5318">
        <v>127325</v>
      </c>
      <c r="E5318">
        <v>127335</v>
      </c>
    </row>
    <row r="5319" spans="1:5" x14ac:dyDescent="0.25">
      <c r="A5319" s="2">
        <v>45714.576388888891</v>
      </c>
      <c r="B5319">
        <v>127380</v>
      </c>
      <c r="C5319">
        <v>127400</v>
      </c>
      <c r="D5319">
        <v>127320</v>
      </c>
      <c r="E5319">
        <v>127380</v>
      </c>
    </row>
    <row r="5320" spans="1:5" x14ac:dyDescent="0.25">
      <c r="A5320" s="2">
        <v>45714.572916666664</v>
      </c>
      <c r="B5320">
        <v>127460</v>
      </c>
      <c r="C5320">
        <v>127470</v>
      </c>
      <c r="D5320">
        <v>127380</v>
      </c>
      <c r="E5320">
        <v>127380</v>
      </c>
    </row>
    <row r="5321" spans="1:5" x14ac:dyDescent="0.25">
      <c r="A5321" s="2">
        <v>45714.569444444445</v>
      </c>
      <c r="B5321">
        <v>127425</v>
      </c>
      <c r="C5321">
        <v>127500</v>
      </c>
      <c r="D5321">
        <v>127415</v>
      </c>
      <c r="E5321">
        <v>127460</v>
      </c>
    </row>
    <row r="5322" spans="1:5" x14ac:dyDescent="0.25">
      <c r="A5322" s="2">
        <v>45714.565972222219</v>
      </c>
      <c r="B5322">
        <v>127495</v>
      </c>
      <c r="C5322">
        <v>127515</v>
      </c>
      <c r="D5322">
        <v>127415</v>
      </c>
      <c r="E5322">
        <v>127425</v>
      </c>
    </row>
    <row r="5323" spans="1:5" x14ac:dyDescent="0.25">
      <c r="A5323" s="2">
        <v>45714.5625</v>
      </c>
      <c r="B5323">
        <v>127365</v>
      </c>
      <c r="C5323">
        <v>127505</v>
      </c>
      <c r="D5323">
        <v>127320</v>
      </c>
      <c r="E5323">
        <v>127495</v>
      </c>
    </row>
    <row r="5324" spans="1:5" x14ac:dyDescent="0.25">
      <c r="A5324" s="2">
        <v>45714.559027777781</v>
      </c>
      <c r="B5324">
        <v>127340</v>
      </c>
      <c r="C5324">
        <v>127385</v>
      </c>
      <c r="D5324">
        <v>127320</v>
      </c>
      <c r="E5324">
        <v>127365</v>
      </c>
    </row>
    <row r="5325" spans="1:5" x14ac:dyDescent="0.25">
      <c r="A5325" s="2">
        <v>45714.555555555555</v>
      </c>
      <c r="B5325">
        <v>127280</v>
      </c>
      <c r="C5325">
        <v>127385</v>
      </c>
      <c r="D5325">
        <v>127280</v>
      </c>
      <c r="E5325">
        <v>127340</v>
      </c>
    </row>
    <row r="5326" spans="1:5" x14ac:dyDescent="0.25">
      <c r="A5326" s="2">
        <v>45714.552083333336</v>
      </c>
      <c r="B5326">
        <v>127310</v>
      </c>
      <c r="C5326">
        <v>127335</v>
      </c>
      <c r="D5326">
        <v>127255</v>
      </c>
      <c r="E5326">
        <v>127280</v>
      </c>
    </row>
    <row r="5327" spans="1:5" x14ac:dyDescent="0.25">
      <c r="A5327" s="2">
        <v>45714.548611111109</v>
      </c>
      <c r="B5327">
        <v>127330</v>
      </c>
      <c r="C5327">
        <v>127420</v>
      </c>
      <c r="D5327">
        <v>127285</v>
      </c>
      <c r="E5327">
        <v>127310</v>
      </c>
    </row>
    <row r="5328" spans="1:5" x14ac:dyDescent="0.25">
      <c r="A5328" s="2">
        <v>45714.545138888891</v>
      </c>
      <c r="B5328">
        <v>127430</v>
      </c>
      <c r="C5328">
        <v>127445</v>
      </c>
      <c r="D5328">
        <v>127320</v>
      </c>
      <c r="E5328">
        <v>127330</v>
      </c>
    </row>
    <row r="5329" spans="1:5" x14ac:dyDescent="0.25">
      <c r="A5329" s="2">
        <v>45714.541666666664</v>
      </c>
      <c r="B5329">
        <v>127370</v>
      </c>
      <c r="C5329">
        <v>127435</v>
      </c>
      <c r="D5329">
        <v>127325</v>
      </c>
      <c r="E5329">
        <v>127430</v>
      </c>
    </row>
    <row r="5330" spans="1:5" x14ac:dyDescent="0.25">
      <c r="A5330" s="2">
        <v>45714.538194444445</v>
      </c>
      <c r="B5330">
        <v>127330</v>
      </c>
      <c r="C5330">
        <v>127415</v>
      </c>
      <c r="D5330">
        <v>127320</v>
      </c>
      <c r="E5330">
        <v>127370</v>
      </c>
    </row>
    <row r="5331" spans="1:5" x14ac:dyDescent="0.25">
      <c r="A5331" s="2">
        <v>45714.534722222219</v>
      </c>
      <c r="B5331">
        <v>127320</v>
      </c>
      <c r="C5331">
        <v>127455</v>
      </c>
      <c r="D5331">
        <v>127320</v>
      </c>
      <c r="E5331">
        <v>127325</v>
      </c>
    </row>
    <row r="5332" spans="1:5" x14ac:dyDescent="0.25">
      <c r="A5332" s="2">
        <v>45714.53125</v>
      </c>
      <c r="B5332">
        <v>127340</v>
      </c>
      <c r="C5332">
        <v>127380</v>
      </c>
      <c r="D5332">
        <v>127265</v>
      </c>
      <c r="E5332">
        <v>127325</v>
      </c>
    </row>
    <row r="5333" spans="1:5" x14ac:dyDescent="0.25">
      <c r="A5333" s="2">
        <v>45714.527777777781</v>
      </c>
      <c r="B5333">
        <v>127235</v>
      </c>
      <c r="C5333">
        <v>127360</v>
      </c>
      <c r="D5333">
        <v>127220</v>
      </c>
      <c r="E5333">
        <v>127340</v>
      </c>
    </row>
    <row r="5334" spans="1:5" x14ac:dyDescent="0.25">
      <c r="A5334" s="2">
        <v>45714.524305555555</v>
      </c>
      <c r="B5334">
        <v>127270</v>
      </c>
      <c r="C5334">
        <v>127310</v>
      </c>
      <c r="D5334">
        <v>127220</v>
      </c>
      <c r="E5334">
        <v>127230</v>
      </c>
    </row>
    <row r="5335" spans="1:5" x14ac:dyDescent="0.25">
      <c r="A5335" s="2">
        <v>45714.520833333336</v>
      </c>
      <c r="B5335">
        <v>127320</v>
      </c>
      <c r="C5335">
        <v>127320</v>
      </c>
      <c r="D5335">
        <v>127200</v>
      </c>
      <c r="E5335">
        <v>127275</v>
      </c>
    </row>
    <row r="5336" spans="1:5" x14ac:dyDescent="0.25">
      <c r="A5336" s="2">
        <v>45714.517361111109</v>
      </c>
      <c r="B5336">
        <v>127350</v>
      </c>
      <c r="C5336">
        <v>127365</v>
      </c>
      <c r="D5336">
        <v>127290</v>
      </c>
      <c r="E5336">
        <v>127320</v>
      </c>
    </row>
    <row r="5337" spans="1:5" x14ac:dyDescent="0.25">
      <c r="A5337" s="2">
        <v>45714.513888888891</v>
      </c>
      <c r="B5337">
        <v>127280</v>
      </c>
      <c r="C5337">
        <v>127370</v>
      </c>
      <c r="D5337">
        <v>127265</v>
      </c>
      <c r="E5337">
        <v>127345</v>
      </c>
    </row>
    <row r="5338" spans="1:5" x14ac:dyDescent="0.25">
      <c r="A5338" s="2">
        <v>45714.510416666664</v>
      </c>
      <c r="B5338">
        <v>127270</v>
      </c>
      <c r="C5338">
        <v>127340</v>
      </c>
      <c r="D5338">
        <v>127240</v>
      </c>
      <c r="E5338">
        <v>127280</v>
      </c>
    </row>
    <row r="5339" spans="1:5" x14ac:dyDescent="0.25">
      <c r="A5339" s="2">
        <v>45714.506944444445</v>
      </c>
      <c r="B5339">
        <v>127280</v>
      </c>
      <c r="C5339">
        <v>127380</v>
      </c>
      <c r="D5339">
        <v>127215</v>
      </c>
      <c r="E5339">
        <v>127275</v>
      </c>
    </row>
    <row r="5340" spans="1:5" x14ac:dyDescent="0.25">
      <c r="A5340" s="2">
        <v>45714.503472222219</v>
      </c>
      <c r="B5340">
        <v>127245</v>
      </c>
      <c r="C5340">
        <v>127340</v>
      </c>
      <c r="D5340">
        <v>127175</v>
      </c>
      <c r="E5340">
        <v>127280</v>
      </c>
    </row>
    <row r="5341" spans="1:5" x14ac:dyDescent="0.25">
      <c r="A5341" s="2">
        <v>45714.5</v>
      </c>
      <c r="B5341">
        <v>127190</v>
      </c>
      <c r="C5341">
        <v>127275</v>
      </c>
      <c r="D5341">
        <v>127060</v>
      </c>
      <c r="E5341">
        <v>127240</v>
      </c>
    </row>
    <row r="5342" spans="1:5" x14ac:dyDescent="0.25">
      <c r="A5342" s="2">
        <v>45714.496527777781</v>
      </c>
      <c r="B5342">
        <v>127095</v>
      </c>
      <c r="C5342">
        <v>127215</v>
      </c>
      <c r="D5342">
        <v>126985</v>
      </c>
      <c r="E5342">
        <v>127185</v>
      </c>
    </row>
    <row r="5343" spans="1:5" x14ac:dyDescent="0.25">
      <c r="A5343" s="2">
        <v>45714.493055555555</v>
      </c>
      <c r="B5343">
        <v>127090</v>
      </c>
      <c r="C5343">
        <v>127115</v>
      </c>
      <c r="D5343">
        <v>126905</v>
      </c>
      <c r="E5343">
        <v>127095</v>
      </c>
    </row>
    <row r="5344" spans="1:5" x14ac:dyDescent="0.25">
      <c r="A5344" s="2">
        <v>45714.489583333336</v>
      </c>
      <c r="B5344">
        <v>127210</v>
      </c>
      <c r="C5344">
        <v>127360</v>
      </c>
      <c r="D5344">
        <v>127080</v>
      </c>
      <c r="E5344">
        <v>127090</v>
      </c>
    </row>
    <row r="5345" spans="1:5" x14ac:dyDescent="0.25">
      <c r="A5345" s="2">
        <v>45714.486111111109</v>
      </c>
      <c r="B5345">
        <v>127230</v>
      </c>
      <c r="C5345">
        <v>127345</v>
      </c>
      <c r="D5345">
        <v>127125</v>
      </c>
      <c r="E5345">
        <v>127210</v>
      </c>
    </row>
    <row r="5346" spans="1:5" x14ac:dyDescent="0.25">
      <c r="A5346" s="2">
        <v>45714.482638888891</v>
      </c>
      <c r="B5346">
        <v>127375</v>
      </c>
      <c r="C5346">
        <v>127390</v>
      </c>
      <c r="D5346">
        <v>127215</v>
      </c>
      <c r="E5346">
        <v>127230</v>
      </c>
    </row>
    <row r="5347" spans="1:5" x14ac:dyDescent="0.25">
      <c r="A5347" s="2">
        <v>45714.479166666664</v>
      </c>
      <c r="B5347">
        <v>127290</v>
      </c>
      <c r="C5347">
        <v>127455</v>
      </c>
      <c r="D5347">
        <v>127275</v>
      </c>
      <c r="E5347">
        <v>127380</v>
      </c>
    </row>
    <row r="5348" spans="1:5" x14ac:dyDescent="0.25">
      <c r="A5348" s="2">
        <v>45714.475694444445</v>
      </c>
      <c r="B5348">
        <v>127260</v>
      </c>
      <c r="C5348">
        <v>127315</v>
      </c>
      <c r="D5348">
        <v>127145</v>
      </c>
      <c r="E5348">
        <v>127285</v>
      </c>
    </row>
    <row r="5349" spans="1:5" x14ac:dyDescent="0.25">
      <c r="A5349" s="2">
        <v>45714.472222222219</v>
      </c>
      <c r="B5349">
        <v>127420</v>
      </c>
      <c r="C5349">
        <v>127445</v>
      </c>
      <c r="D5349">
        <v>127200</v>
      </c>
      <c r="E5349">
        <v>127255</v>
      </c>
    </row>
    <row r="5350" spans="1:5" x14ac:dyDescent="0.25">
      <c r="A5350" s="2">
        <v>45714.46875</v>
      </c>
      <c r="B5350">
        <v>127510</v>
      </c>
      <c r="C5350">
        <v>127525</v>
      </c>
      <c r="D5350">
        <v>127410</v>
      </c>
      <c r="E5350">
        <v>127425</v>
      </c>
    </row>
    <row r="5351" spans="1:5" x14ac:dyDescent="0.25">
      <c r="A5351" s="2">
        <v>45714.465277777781</v>
      </c>
      <c r="B5351">
        <v>127605</v>
      </c>
      <c r="C5351">
        <v>127640</v>
      </c>
      <c r="D5351">
        <v>127395</v>
      </c>
      <c r="E5351">
        <v>127515</v>
      </c>
    </row>
    <row r="5352" spans="1:5" x14ac:dyDescent="0.25">
      <c r="A5352" s="2">
        <v>45714.461805555555</v>
      </c>
      <c r="B5352">
        <v>127700</v>
      </c>
      <c r="C5352">
        <v>127735</v>
      </c>
      <c r="D5352">
        <v>127590</v>
      </c>
      <c r="E5352">
        <v>127605</v>
      </c>
    </row>
    <row r="5353" spans="1:5" x14ac:dyDescent="0.25">
      <c r="A5353" s="2">
        <v>45714.458333333336</v>
      </c>
      <c r="B5353">
        <v>127555</v>
      </c>
      <c r="C5353">
        <v>127775</v>
      </c>
      <c r="D5353">
        <v>127495</v>
      </c>
      <c r="E5353">
        <v>127705</v>
      </c>
    </row>
    <row r="5354" spans="1:5" x14ac:dyDescent="0.25">
      <c r="A5354" s="2">
        <v>45714.454861111109</v>
      </c>
      <c r="B5354">
        <v>127680</v>
      </c>
      <c r="C5354">
        <v>127740</v>
      </c>
      <c r="D5354">
        <v>127490</v>
      </c>
      <c r="E5354">
        <v>127555</v>
      </c>
    </row>
    <row r="5355" spans="1:5" x14ac:dyDescent="0.25">
      <c r="A5355" s="2">
        <v>45714.451388888891</v>
      </c>
      <c r="B5355">
        <v>127625</v>
      </c>
      <c r="C5355">
        <v>127810</v>
      </c>
      <c r="D5355">
        <v>127625</v>
      </c>
      <c r="E5355">
        <v>127680</v>
      </c>
    </row>
    <row r="5356" spans="1:5" x14ac:dyDescent="0.25">
      <c r="A5356" s="2">
        <v>45714.447916666664</v>
      </c>
      <c r="B5356">
        <v>127700</v>
      </c>
      <c r="C5356">
        <v>127760</v>
      </c>
      <c r="D5356">
        <v>127605</v>
      </c>
      <c r="E5356">
        <v>127625</v>
      </c>
    </row>
    <row r="5357" spans="1:5" x14ac:dyDescent="0.25">
      <c r="A5357" s="2">
        <v>45714.444444444445</v>
      </c>
      <c r="B5357">
        <v>127805</v>
      </c>
      <c r="C5357">
        <v>127805</v>
      </c>
      <c r="D5357">
        <v>127655</v>
      </c>
      <c r="E5357">
        <v>127700</v>
      </c>
    </row>
    <row r="5358" spans="1:5" x14ac:dyDescent="0.25">
      <c r="A5358" s="2">
        <v>45714.440972222219</v>
      </c>
      <c r="B5358">
        <v>127790</v>
      </c>
      <c r="C5358">
        <v>127905</v>
      </c>
      <c r="D5358">
        <v>127725</v>
      </c>
      <c r="E5358">
        <v>127800</v>
      </c>
    </row>
    <row r="5359" spans="1:5" x14ac:dyDescent="0.25">
      <c r="A5359" s="2">
        <v>45714.4375</v>
      </c>
      <c r="B5359">
        <v>128095</v>
      </c>
      <c r="C5359">
        <v>128095</v>
      </c>
      <c r="D5359">
        <v>127690</v>
      </c>
      <c r="E5359">
        <v>127790</v>
      </c>
    </row>
    <row r="5360" spans="1:5" x14ac:dyDescent="0.25">
      <c r="A5360" s="2">
        <v>45714.434027777781</v>
      </c>
      <c r="B5360">
        <v>128285</v>
      </c>
      <c r="C5360">
        <v>128300</v>
      </c>
      <c r="D5360">
        <v>128065</v>
      </c>
      <c r="E5360">
        <v>128095</v>
      </c>
    </row>
    <row r="5361" spans="1:5" x14ac:dyDescent="0.25">
      <c r="A5361" s="2">
        <v>45714.430555555555</v>
      </c>
      <c r="B5361">
        <v>128310</v>
      </c>
      <c r="C5361">
        <v>128355</v>
      </c>
      <c r="D5361">
        <v>128150</v>
      </c>
      <c r="E5361">
        <v>128285</v>
      </c>
    </row>
    <row r="5362" spans="1:5" x14ac:dyDescent="0.25">
      <c r="A5362" s="2">
        <v>45714.427083333336</v>
      </c>
      <c r="B5362">
        <v>128415</v>
      </c>
      <c r="C5362">
        <v>128520</v>
      </c>
      <c r="D5362">
        <v>128185</v>
      </c>
      <c r="E5362">
        <v>128310</v>
      </c>
    </row>
    <row r="5363" spans="1:5" x14ac:dyDescent="0.25">
      <c r="A5363" s="2">
        <v>45714.423611111109</v>
      </c>
      <c r="B5363">
        <v>128445</v>
      </c>
      <c r="C5363">
        <v>128575</v>
      </c>
      <c r="D5363">
        <v>128380</v>
      </c>
      <c r="E5363">
        <v>128410</v>
      </c>
    </row>
    <row r="5364" spans="1:5" x14ac:dyDescent="0.25">
      <c r="A5364" s="2">
        <v>45714.420138888891</v>
      </c>
      <c r="B5364">
        <v>128635</v>
      </c>
      <c r="C5364">
        <v>128700</v>
      </c>
      <c r="D5364">
        <v>128370</v>
      </c>
      <c r="E5364">
        <v>128445</v>
      </c>
    </row>
    <row r="5365" spans="1:5" x14ac:dyDescent="0.25">
      <c r="A5365" s="2">
        <v>45714.416666666664</v>
      </c>
      <c r="B5365">
        <v>129085</v>
      </c>
      <c r="C5365">
        <v>129125</v>
      </c>
      <c r="D5365">
        <v>128620</v>
      </c>
      <c r="E5365">
        <v>128635</v>
      </c>
    </row>
    <row r="5366" spans="1:5" x14ac:dyDescent="0.25">
      <c r="A5366" s="2">
        <v>45714.413194444445</v>
      </c>
      <c r="B5366">
        <v>128895</v>
      </c>
      <c r="C5366">
        <v>129135</v>
      </c>
      <c r="D5366">
        <v>128875</v>
      </c>
      <c r="E5366">
        <v>129090</v>
      </c>
    </row>
    <row r="5367" spans="1:5" x14ac:dyDescent="0.25">
      <c r="A5367" s="2">
        <v>45714.409722222219</v>
      </c>
      <c r="B5367">
        <v>128855</v>
      </c>
      <c r="C5367">
        <v>128930</v>
      </c>
      <c r="D5367">
        <v>128840</v>
      </c>
      <c r="E5367">
        <v>128890</v>
      </c>
    </row>
    <row r="5368" spans="1:5" x14ac:dyDescent="0.25">
      <c r="A5368" s="2">
        <v>45714.40625</v>
      </c>
      <c r="B5368">
        <v>128830</v>
      </c>
      <c r="C5368">
        <v>128900</v>
      </c>
      <c r="D5368">
        <v>128805</v>
      </c>
      <c r="E5368">
        <v>128855</v>
      </c>
    </row>
    <row r="5369" spans="1:5" x14ac:dyDescent="0.25">
      <c r="A5369" s="2">
        <v>45714.402777777781</v>
      </c>
      <c r="B5369">
        <v>128805</v>
      </c>
      <c r="C5369">
        <v>128870</v>
      </c>
      <c r="D5369">
        <v>128755</v>
      </c>
      <c r="E5369">
        <v>128830</v>
      </c>
    </row>
    <row r="5370" spans="1:5" x14ac:dyDescent="0.25">
      <c r="A5370" s="2">
        <v>45714.399305555555</v>
      </c>
      <c r="B5370">
        <v>128730</v>
      </c>
      <c r="C5370">
        <v>128850</v>
      </c>
      <c r="D5370">
        <v>128725</v>
      </c>
      <c r="E5370">
        <v>128800</v>
      </c>
    </row>
    <row r="5371" spans="1:5" x14ac:dyDescent="0.25">
      <c r="A5371" s="2">
        <v>45714.395833333336</v>
      </c>
      <c r="B5371">
        <v>128780</v>
      </c>
      <c r="C5371">
        <v>128865</v>
      </c>
      <c r="D5371">
        <v>128660</v>
      </c>
      <c r="E5371">
        <v>128730</v>
      </c>
    </row>
    <row r="5372" spans="1:5" x14ac:dyDescent="0.25">
      <c r="A5372" s="2">
        <v>45714.392361111109</v>
      </c>
      <c r="B5372">
        <v>128655</v>
      </c>
      <c r="C5372">
        <v>128810</v>
      </c>
      <c r="D5372">
        <v>128630</v>
      </c>
      <c r="E5372">
        <v>128775</v>
      </c>
    </row>
    <row r="5373" spans="1:5" x14ac:dyDescent="0.25">
      <c r="A5373" s="2">
        <v>45714.388888888891</v>
      </c>
      <c r="B5373">
        <v>128655</v>
      </c>
      <c r="C5373">
        <v>128730</v>
      </c>
      <c r="D5373">
        <v>128610</v>
      </c>
      <c r="E5373">
        <v>128655</v>
      </c>
    </row>
    <row r="5374" spans="1:5" x14ac:dyDescent="0.25">
      <c r="A5374" s="2">
        <v>45714.385416666664</v>
      </c>
      <c r="B5374">
        <v>128465</v>
      </c>
      <c r="C5374">
        <v>128695</v>
      </c>
      <c r="D5374">
        <v>128385</v>
      </c>
      <c r="E5374">
        <v>128655</v>
      </c>
    </row>
    <row r="5375" spans="1:5" x14ac:dyDescent="0.25">
      <c r="A5375" s="2">
        <v>45714.381944444445</v>
      </c>
      <c r="B5375">
        <v>128580</v>
      </c>
      <c r="C5375">
        <v>128675</v>
      </c>
      <c r="D5375">
        <v>128465</v>
      </c>
      <c r="E5375">
        <v>128465</v>
      </c>
    </row>
    <row r="5376" spans="1:5" x14ac:dyDescent="0.25">
      <c r="A5376" s="2">
        <v>45714.378472222219</v>
      </c>
      <c r="B5376">
        <v>128475</v>
      </c>
      <c r="C5376">
        <v>128645</v>
      </c>
      <c r="D5376">
        <v>128300</v>
      </c>
      <c r="E5376">
        <v>128580</v>
      </c>
    </row>
    <row r="5377" spans="1:5" x14ac:dyDescent="0.25">
      <c r="A5377" s="2">
        <v>45714.375</v>
      </c>
      <c r="B5377">
        <v>128320</v>
      </c>
      <c r="C5377">
        <v>128655</v>
      </c>
      <c r="D5377">
        <v>128250</v>
      </c>
      <c r="E5377">
        <v>128480</v>
      </c>
    </row>
    <row r="5378" spans="1:5" x14ac:dyDescent="0.25">
      <c r="A5378" s="2">
        <v>45713.763888888891</v>
      </c>
      <c r="B5378">
        <v>127855</v>
      </c>
      <c r="C5378">
        <v>127860</v>
      </c>
      <c r="D5378">
        <v>127745</v>
      </c>
      <c r="E5378">
        <v>127815</v>
      </c>
    </row>
    <row r="5379" spans="1:5" x14ac:dyDescent="0.25">
      <c r="A5379" s="2">
        <v>45713.760416666664</v>
      </c>
      <c r="B5379">
        <v>127835</v>
      </c>
      <c r="C5379">
        <v>127875</v>
      </c>
      <c r="D5379">
        <v>127760</v>
      </c>
      <c r="E5379">
        <v>127860</v>
      </c>
    </row>
    <row r="5380" spans="1:5" x14ac:dyDescent="0.25">
      <c r="A5380" s="2">
        <v>45713.756944444445</v>
      </c>
      <c r="B5380">
        <v>127990</v>
      </c>
      <c r="C5380">
        <v>127990</v>
      </c>
      <c r="D5380">
        <v>127720</v>
      </c>
      <c r="E5380">
        <v>127830</v>
      </c>
    </row>
    <row r="5381" spans="1:5" x14ac:dyDescent="0.25">
      <c r="A5381" s="2">
        <v>45713.753472222219</v>
      </c>
      <c r="B5381">
        <v>128035</v>
      </c>
      <c r="C5381">
        <v>128050</v>
      </c>
      <c r="D5381">
        <v>127950</v>
      </c>
      <c r="E5381">
        <v>127985</v>
      </c>
    </row>
    <row r="5382" spans="1:5" x14ac:dyDescent="0.25">
      <c r="A5382" s="2">
        <v>45713.75</v>
      </c>
      <c r="B5382">
        <v>127905</v>
      </c>
      <c r="C5382">
        <v>128055</v>
      </c>
      <c r="D5382">
        <v>127895</v>
      </c>
      <c r="E5382">
        <v>128030</v>
      </c>
    </row>
    <row r="5383" spans="1:5" x14ac:dyDescent="0.25">
      <c r="A5383" s="2">
        <v>45713.746527777781</v>
      </c>
      <c r="B5383">
        <v>128035</v>
      </c>
      <c r="C5383">
        <v>128080</v>
      </c>
      <c r="D5383">
        <v>127885</v>
      </c>
      <c r="E5383">
        <v>127900</v>
      </c>
    </row>
    <row r="5384" spans="1:5" x14ac:dyDescent="0.25">
      <c r="A5384" s="2">
        <v>45713.743055555555</v>
      </c>
      <c r="B5384">
        <v>128070</v>
      </c>
      <c r="C5384">
        <v>128125</v>
      </c>
      <c r="D5384">
        <v>128005</v>
      </c>
      <c r="E5384">
        <v>128035</v>
      </c>
    </row>
    <row r="5385" spans="1:5" x14ac:dyDescent="0.25">
      <c r="A5385" s="2">
        <v>45713.739583333336</v>
      </c>
      <c r="B5385">
        <v>128045</v>
      </c>
      <c r="C5385">
        <v>128095</v>
      </c>
      <c r="D5385">
        <v>128015</v>
      </c>
      <c r="E5385">
        <v>128070</v>
      </c>
    </row>
    <row r="5386" spans="1:5" x14ac:dyDescent="0.25">
      <c r="A5386" s="2">
        <v>45713.736111111109</v>
      </c>
      <c r="B5386">
        <v>128095</v>
      </c>
      <c r="C5386">
        <v>128135</v>
      </c>
      <c r="D5386">
        <v>128025</v>
      </c>
      <c r="E5386">
        <v>128045</v>
      </c>
    </row>
    <row r="5387" spans="1:5" x14ac:dyDescent="0.25">
      <c r="A5387" s="2">
        <v>45713.732638888891</v>
      </c>
      <c r="B5387">
        <v>128105</v>
      </c>
      <c r="C5387">
        <v>128150</v>
      </c>
      <c r="D5387">
        <v>128040</v>
      </c>
      <c r="E5387">
        <v>128090</v>
      </c>
    </row>
    <row r="5388" spans="1:5" x14ac:dyDescent="0.25">
      <c r="A5388" s="2">
        <v>45713.729166666664</v>
      </c>
      <c r="B5388">
        <v>128180</v>
      </c>
      <c r="C5388">
        <v>128190</v>
      </c>
      <c r="D5388">
        <v>128070</v>
      </c>
      <c r="E5388">
        <v>128105</v>
      </c>
    </row>
    <row r="5389" spans="1:5" x14ac:dyDescent="0.25">
      <c r="A5389" s="2">
        <v>45713.725694444445</v>
      </c>
      <c r="B5389">
        <v>128260</v>
      </c>
      <c r="C5389">
        <v>128260</v>
      </c>
      <c r="D5389">
        <v>128160</v>
      </c>
      <c r="E5389">
        <v>128180</v>
      </c>
    </row>
    <row r="5390" spans="1:5" x14ac:dyDescent="0.25">
      <c r="A5390" s="2">
        <v>45713.722222222219</v>
      </c>
      <c r="B5390">
        <v>128255</v>
      </c>
      <c r="C5390">
        <v>128285</v>
      </c>
      <c r="D5390">
        <v>128225</v>
      </c>
      <c r="E5390">
        <v>128260</v>
      </c>
    </row>
    <row r="5391" spans="1:5" x14ac:dyDescent="0.25">
      <c r="A5391" s="2">
        <v>45713.71875</v>
      </c>
      <c r="B5391">
        <v>128235</v>
      </c>
      <c r="C5391">
        <v>128270</v>
      </c>
      <c r="D5391">
        <v>128210</v>
      </c>
      <c r="E5391">
        <v>128260</v>
      </c>
    </row>
    <row r="5392" spans="1:5" x14ac:dyDescent="0.25">
      <c r="A5392" s="2">
        <v>45713.715277777781</v>
      </c>
      <c r="B5392">
        <v>128155</v>
      </c>
      <c r="C5392">
        <v>128255</v>
      </c>
      <c r="D5392">
        <v>128155</v>
      </c>
      <c r="E5392">
        <v>128235</v>
      </c>
    </row>
    <row r="5393" spans="1:5" x14ac:dyDescent="0.25">
      <c r="A5393" s="2">
        <v>45713.711805555555</v>
      </c>
      <c r="B5393">
        <v>128125</v>
      </c>
      <c r="C5393">
        <v>128200</v>
      </c>
      <c r="D5393">
        <v>128100</v>
      </c>
      <c r="E5393">
        <v>128155</v>
      </c>
    </row>
    <row r="5394" spans="1:5" x14ac:dyDescent="0.25">
      <c r="A5394" s="2">
        <v>45713.708333333336</v>
      </c>
      <c r="B5394">
        <v>128185</v>
      </c>
      <c r="C5394">
        <v>128275</v>
      </c>
      <c r="D5394">
        <v>128125</v>
      </c>
      <c r="E5394">
        <v>128125</v>
      </c>
    </row>
    <row r="5395" spans="1:5" x14ac:dyDescent="0.25">
      <c r="A5395" s="2">
        <v>45713.704861111109</v>
      </c>
      <c r="B5395">
        <v>128140</v>
      </c>
      <c r="C5395">
        <v>128195</v>
      </c>
      <c r="D5395">
        <v>128085</v>
      </c>
      <c r="E5395">
        <v>128185</v>
      </c>
    </row>
    <row r="5396" spans="1:5" x14ac:dyDescent="0.25">
      <c r="A5396" s="2">
        <v>45713.701388888891</v>
      </c>
      <c r="B5396">
        <v>128190</v>
      </c>
      <c r="C5396">
        <v>128195</v>
      </c>
      <c r="D5396">
        <v>128120</v>
      </c>
      <c r="E5396">
        <v>128145</v>
      </c>
    </row>
    <row r="5397" spans="1:5" x14ac:dyDescent="0.25">
      <c r="A5397" s="2">
        <v>45713.697916666664</v>
      </c>
      <c r="B5397">
        <v>128180</v>
      </c>
      <c r="C5397">
        <v>128205</v>
      </c>
      <c r="D5397">
        <v>128105</v>
      </c>
      <c r="E5397">
        <v>128190</v>
      </c>
    </row>
    <row r="5398" spans="1:5" x14ac:dyDescent="0.25">
      <c r="A5398" s="2">
        <v>45713.694444444445</v>
      </c>
      <c r="B5398">
        <v>128125</v>
      </c>
      <c r="C5398">
        <v>128210</v>
      </c>
      <c r="D5398">
        <v>128120</v>
      </c>
      <c r="E5398">
        <v>128175</v>
      </c>
    </row>
    <row r="5399" spans="1:5" x14ac:dyDescent="0.25">
      <c r="A5399" s="2">
        <v>45713.690972222219</v>
      </c>
      <c r="B5399">
        <v>128030</v>
      </c>
      <c r="C5399">
        <v>128140</v>
      </c>
      <c r="D5399">
        <v>128015</v>
      </c>
      <c r="E5399">
        <v>128125</v>
      </c>
    </row>
    <row r="5400" spans="1:5" x14ac:dyDescent="0.25">
      <c r="A5400" s="2">
        <v>45713.6875</v>
      </c>
      <c r="B5400">
        <v>128075</v>
      </c>
      <c r="C5400">
        <v>128100</v>
      </c>
      <c r="D5400">
        <v>128005</v>
      </c>
      <c r="E5400">
        <v>128035</v>
      </c>
    </row>
    <row r="5401" spans="1:5" x14ac:dyDescent="0.25">
      <c r="A5401" s="2">
        <v>45713.684027777781</v>
      </c>
      <c r="B5401">
        <v>128175</v>
      </c>
      <c r="C5401">
        <v>128180</v>
      </c>
      <c r="D5401">
        <v>128045</v>
      </c>
      <c r="E5401">
        <v>128070</v>
      </c>
    </row>
    <row r="5402" spans="1:5" x14ac:dyDescent="0.25">
      <c r="A5402" s="2">
        <v>45713.680555555555</v>
      </c>
      <c r="B5402">
        <v>128175</v>
      </c>
      <c r="C5402">
        <v>128185</v>
      </c>
      <c r="D5402">
        <v>128105</v>
      </c>
      <c r="E5402">
        <v>128175</v>
      </c>
    </row>
    <row r="5403" spans="1:5" x14ac:dyDescent="0.25">
      <c r="A5403" s="2">
        <v>45713.677083333336</v>
      </c>
      <c r="B5403">
        <v>128175</v>
      </c>
      <c r="C5403">
        <v>128225</v>
      </c>
      <c r="D5403">
        <v>128160</v>
      </c>
      <c r="E5403">
        <v>128175</v>
      </c>
    </row>
    <row r="5404" spans="1:5" x14ac:dyDescent="0.25">
      <c r="A5404" s="2">
        <v>45713.673611111109</v>
      </c>
      <c r="B5404">
        <v>128170</v>
      </c>
      <c r="C5404">
        <v>128225</v>
      </c>
      <c r="D5404">
        <v>128095</v>
      </c>
      <c r="E5404">
        <v>128175</v>
      </c>
    </row>
    <row r="5405" spans="1:5" x14ac:dyDescent="0.25">
      <c r="A5405" s="2">
        <v>45713.670138888891</v>
      </c>
      <c r="B5405">
        <v>128255</v>
      </c>
      <c r="C5405">
        <v>128270</v>
      </c>
      <c r="D5405">
        <v>128140</v>
      </c>
      <c r="E5405">
        <v>128170</v>
      </c>
    </row>
    <row r="5406" spans="1:5" x14ac:dyDescent="0.25">
      <c r="A5406" s="2">
        <v>45713.666666666664</v>
      </c>
      <c r="B5406">
        <v>128135</v>
      </c>
      <c r="C5406">
        <v>128290</v>
      </c>
      <c r="D5406">
        <v>128125</v>
      </c>
      <c r="E5406">
        <v>128260</v>
      </c>
    </row>
    <row r="5407" spans="1:5" x14ac:dyDescent="0.25">
      <c r="A5407" s="2">
        <v>45713.663194444445</v>
      </c>
      <c r="B5407">
        <v>128220</v>
      </c>
      <c r="C5407">
        <v>128250</v>
      </c>
      <c r="D5407">
        <v>128125</v>
      </c>
      <c r="E5407">
        <v>128130</v>
      </c>
    </row>
    <row r="5408" spans="1:5" x14ac:dyDescent="0.25">
      <c r="A5408" s="2">
        <v>45713.659722222219</v>
      </c>
      <c r="B5408">
        <v>128240</v>
      </c>
      <c r="C5408">
        <v>128245</v>
      </c>
      <c r="D5408">
        <v>128155</v>
      </c>
      <c r="E5408">
        <v>128220</v>
      </c>
    </row>
    <row r="5409" spans="1:5" x14ac:dyDescent="0.25">
      <c r="A5409" s="2">
        <v>45713.65625</v>
      </c>
      <c r="B5409">
        <v>128290</v>
      </c>
      <c r="C5409">
        <v>128305</v>
      </c>
      <c r="D5409">
        <v>128225</v>
      </c>
      <c r="E5409">
        <v>128240</v>
      </c>
    </row>
    <row r="5410" spans="1:5" x14ac:dyDescent="0.25">
      <c r="A5410" s="2">
        <v>45713.652777777781</v>
      </c>
      <c r="B5410">
        <v>128165</v>
      </c>
      <c r="C5410">
        <v>128345</v>
      </c>
      <c r="D5410">
        <v>128140</v>
      </c>
      <c r="E5410">
        <v>128295</v>
      </c>
    </row>
    <row r="5411" spans="1:5" x14ac:dyDescent="0.25">
      <c r="A5411" s="2">
        <v>45713.649305555555</v>
      </c>
      <c r="B5411">
        <v>128150</v>
      </c>
      <c r="C5411">
        <v>128245</v>
      </c>
      <c r="D5411">
        <v>128140</v>
      </c>
      <c r="E5411">
        <v>128165</v>
      </c>
    </row>
    <row r="5412" spans="1:5" x14ac:dyDescent="0.25">
      <c r="A5412" s="2">
        <v>45713.645833333336</v>
      </c>
      <c r="B5412">
        <v>128060</v>
      </c>
      <c r="C5412">
        <v>128155</v>
      </c>
      <c r="D5412">
        <v>128005</v>
      </c>
      <c r="E5412">
        <v>128150</v>
      </c>
    </row>
    <row r="5413" spans="1:5" x14ac:dyDescent="0.25">
      <c r="A5413" s="2">
        <v>45713.642361111109</v>
      </c>
      <c r="B5413">
        <v>128165</v>
      </c>
      <c r="C5413">
        <v>128180</v>
      </c>
      <c r="D5413">
        <v>128050</v>
      </c>
      <c r="E5413">
        <v>128065</v>
      </c>
    </row>
    <row r="5414" spans="1:5" x14ac:dyDescent="0.25">
      <c r="A5414" s="2">
        <v>45713.638888888891</v>
      </c>
      <c r="B5414">
        <v>128250</v>
      </c>
      <c r="C5414">
        <v>128275</v>
      </c>
      <c r="D5414">
        <v>128145</v>
      </c>
      <c r="E5414">
        <v>128170</v>
      </c>
    </row>
    <row r="5415" spans="1:5" x14ac:dyDescent="0.25">
      <c r="A5415" s="2">
        <v>45713.635416666664</v>
      </c>
      <c r="B5415">
        <v>128160</v>
      </c>
      <c r="C5415">
        <v>128305</v>
      </c>
      <c r="D5415">
        <v>128145</v>
      </c>
      <c r="E5415">
        <v>128250</v>
      </c>
    </row>
    <row r="5416" spans="1:5" x14ac:dyDescent="0.25">
      <c r="A5416" s="2">
        <v>45713.631944444445</v>
      </c>
      <c r="B5416">
        <v>128055</v>
      </c>
      <c r="C5416">
        <v>128220</v>
      </c>
      <c r="D5416">
        <v>128040</v>
      </c>
      <c r="E5416">
        <v>128160</v>
      </c>
    </row>
    <row r="5417" spans="1:5" x14ac:dyDescent="0.25">
      <c r="A5417" s="2">
        <v>45713.628472222219</v>
      </c>
      <c r="B5417">
        <v>128025</v>
      </c>
      <c r="C5417">
        <v>128055</v>
      </c>
      <c r="D5417">
        <v>127980</v>
      </c>
      <c r="E5417">
        <v>128055</v>
      </c>
    </row>
    <row r="5418" spans="1:5" x14ac:dyDescent="0.25">
      <c r="A5418" s="2">
        <v>45713.625</v>
      </c>
      <c r="B5418">
        <v>128015</v>
      </c>
      <c r="C5418">
        <v>128060</v>
      </c>
      <c r="D5418">
        <v>128005</v>
      </c>
      <c r="E5418">
        <v>128020</v>
      </c>
    </row>
    <row r="5419" spans="1:5" x14ac:dyDescent="0.25">
      <c r="A5419" s="2">
        <v>45713.621527777781</v>
      </c>
      <c r="B5419">
        <v>127970</v>
      </c>
      <c r="C5419">
        <v>128025</v>
      </c>
      <c r="D5419">
        <v>127915</v>
      </c>
      <c r="E5419">
        <v>128015</v>
      </c>
    </row>
    <row r="5420" spans="1:5" x14ac:dyDescent="0.25">
      <c r="A5420" s="2">
        <v>45713.618055555555</v>
      </c>
      <c r="B5420">
        <v>128000</v>
      </c>
      <c r="C5420">
        <v>128030</v>
      </c>
      <c r="D5420">
        <v>127960</v>
      </c>
      <c r="E5420">
        <v>127975</v>
      </c>
    </row>
    <row r="5421" spans="1:5" x14ac:dyDescent="0.25">
      <c r="A5421" s="2">
        <v>45713.614583333336</v>
      </c>
      <c r="B5421">
        <v>128030</v>
      </c>
      <c r="C5421">
        <v>128080</v>
      </c>
      <c r="D5421">
        <v>128000</v>
      </c>
      <c r="E5421">
        <v>128000</v>
      </c>
    </row>
    <row r="5422" spans="1:5" x14ac:dyDescent="0.25">
      <c r="A5422" s="2">
        <v>45713.611111111109</v>
      </c>
      <c r="B5422">
        <v>128045</v>
      </c>
      <c r="C5422">
        <v>128110</v>
      </c>
      <c r="D5422">
        <v>127995</v>
      </c>
      <c r="E5422">
        <v>128025</v>
      </c>
    </row>
    <row r="5423" spans="1:5" x14ac:dyDescent="0.25">
      <c r="A5423" s="2">
        <v>45713.607638888891</v>
      </c>
      <c r="B5423">
        <v>128035</v>
      </c>
      <c r="C5423">
        <v>128080</v>
      </c>
      <c r="D5423">
        <v>127960</v>
      </c>
      <c r="E5423">
        <v>128050</v>
      </c>
    </row>
    <row r="5424" spans="1:5" x14ac:dyDescent="0.25">
      <c r="A5424" s="2">
        <v>45713.604166666664</v>
      </c>
      <c r="B5424">
        <v>128045</v>
      </c>
      <c r="C5424">
        <v>128065</v>
      </c>
      <c r="D5424">
        <v>127965</v>
      </c>
      <c r="E5424">
        <v>128040</v>
      </c>
    </row>
    <row r="5425" spans="1:5" x14ac:dyDescent="0.25">
      <c r="A5425" s="2">
        <v>45713.600694444445</v>
      </c>
      <c r="B5425">
        <v>128010</v>
      </c>
      <c r="C5425">
        <v>128060</v>
      </c>
      <c r="D5425">
        <v>127970</v>
      </c>
      <c r="E5425">
        <v>128045</v>
      </c>
    </row>
    <row r="5426" spans="1:5" x14ac:dyDescent="0.25">
      <c r="A5426" s="2">
        <v>45713.597222222219</v>
      </c>
      <c r="B5426">
        <v>128005</v>
      </c>
      <c r="C5426">
        <v>128050</v>
      </c>
      <c r="D5426">
        <v>127960</v>
      </c>
      <c r="E5426">
        <v>128010</v>
      </c>
    </row>
    <row r="5427" spans="1:5" x14ac:dyDescent="0.25">
      <c r="A5427" s="2">
        <v>45713.59375</v>
      </c>
      <c r="B5427">
        <v>128025</v>
      </c>
      <c r="C5427">
        <v>128035</v>
      </c>
      <c r="D5427">
        <v>127905</v>
      </c>
      <c r="E5427">
        <v>128005</v>
      </c>
    </row>
    <row r="5428" spans="1:5" x14ac:dyDescent="0.25">
      <c r="A5428" s="2">
        <v>45713.590277777781</v>
      </c>
      <c r="B5428">
        <v>128125</v>
      </c>
      <c r="C5428">
        <v>128135</v>
      </c>
      <c r="D5428">
        <v>128015</v>
      </c>
      <c r="E5428">
        <v>128025</v>
      </c>
    </row>
    <row r="5429" spans="1:5" x14ac:dyDescent="0.25">
      <c r="A5429" s="2">
        <v>45713.586805555555</v>
      </c>
      <c r="B5429">
        <v>127990</v>
      </c>
      <c r="C5429">
        <v>128135</v>
      </c>
      <c r="D5429">
        <v>127970</v>
      </c>
      <c r="E5429">
        <v>128125</v>
      </c>
    </row>
    <row r="5430" spans="1:5" x14ac:dyDescent="0.25">
      <c r="A5430" s="2">
        <v>45713.583333333336</v>
      </c>
      <c r="B5430">
        <v>127965</v>
      </c>
      <c r="C5430">
        <v>128050</v>
      </c>
      <c r="D5430">
        <v>127935</v>
      </c>
      <c r="E5430">
        <v>127985</v>
      </c>
    </row>
    <row r="5431" spans="1:5" x14ac:dyDescent="0.25">
      <c r="A5431" s="2">
        <v>45713.579861111109</v>
      </c>
      <c r="B5431">
        <v>127920</v>
      </c>
      <c r="C5431">
        <v>127980</v>
      </c>
      <c r="D5431">
        <v>127860</v>
      </c>
      <c r="E5431">
        <v>127970</v>
      </c>
    </row>
    <row r="5432" spans="1:5" x14ac:dyDescent="0.25">
      <c r="A5432" s="2">
        <v>45713.576388888891</v>
      </c>
      <c r="B5432">
        <v>127985</v>
      </c>
      <c r="C5432">
        <v>127995</v>
      </c>
      <c r="D5432">
        <v>127885</v>
      </c>
      <c r="E5432">
        <v>127920</v>
      </c>
    </row>
    <row r="5433" spans="1:5" x14ac:dyDescent="0.25">
      <c r="A5433" s="2">
        <v>45713.572916666664</v>
      </c>
      <c r="B5433">
        <v>127990</v>
      </c>
      <c r="C5433">
        <v>128005</v>
      </c>
      <c r="D5433">
        <v>127905</v>
      </c>
      <c r="E5433">
        <v>127980</v>
      </c>
    </row>
    <row r="5434" spans="1:5" x14ac:dyDescent="0.25">
      <c r="A5434" s="2">
        <v>45713.569444444445</v>
      </c>
      <c r="B5434">
        <v>128045</v>
      </c>
      <c r="C5434">
        <v>128050</v>
      </c>
      <c r="D5434">
        <v>127945</v>
      </c>
      <c r="E5434">
        <v>127990</v>
      </c>
    </row>
    <row r="5435" spans="1:5" x14ac:dyDescent="0.25">
      <c r="A5435" s="2">
        <v>45713.565972222219</v>
      </c>
      <c r="B5435">
        <v>128070</v>
      </c>
      <c r="C5435">
        <v>128140</v>
      </c>
      <c r="D5435">
        <v>128005</v>
      </c>
      <c r="E5435">
        <v>128040</v>
      </c>
    </row>
    <row r="5436" spans="1:5" x14ac:dyDescent="0.25">
      <c r="A5436" s="2">
        <v>45713.5625</v>
      </c>
      <c r="B5436">
        <v>128100</v>
      </c>
      <c r="C5436">
        <v>128145</v>
      </c>
      <c r="D5436">
        <v>127915</v>
      </c>
      <c r="E5436">
        <v>128065</v>
      </c>
    </row>
    <row r="5437" spans="1:5" x14ac:dyDescent="0.25">
      <c r="A5437" s="2">
        <v>45713.559027777781</v>
      </c>
      <c r="B5437">
        <v>128255</v>
      </c>
      <c r="C5437">
        <v>128285</v>
      </c>
      <c r="D5437">
        <v>128050</v>
      </c>
      <c r="E5437">
        <v>128100</v>
      </c>
    </row>
    <row r="5438" spans="1:5" x14ac:dyDescent="0.25">
      <c r="A5438" s="2">
        <v>45713.555555555555</v>
      </c>
      <c r="B5438">
        <v>128280</v>
      </c>
      <c r="C5438">
        <v>128315</v>
      </c>
      <c r="D5438">
        <v>128240</v>
      </c>
      <c r="E5438">
        <v>128255</v>
      </c>
    </row>
    <row r="5439" spans="1:5" x14ac:dyDescent="0.25">
      <c r="A5439" s="2">
        <v>45713.552083333336</v>
      </c>
      <c r="B5439">
        <v>128330</v>
      </c>
      <c r="C5439">
        <v>128400</v>
      </c>
      <c r="D5439">
        <v>128275</v>
      </c>
      <c r="E5439">
        <v>128285</v>
      </c>
    </row>
    <row r="5440" spans="1:5" x14ac:dyDescent="0.25">
      <c r="A5440" s="2">
        <v>45713.548611111109</v>
      </c>
      <c r="B5440">
        <v>128510</v>
      </c>
      <c r="C5440">
        <v>128545</v>
      </c>
      <c r="D5440">
        <v>128310</v>
      </c>
      <c r="E5440">
        <v>128325</v>
      </c>
    </row>
    <row r="5441" spans="1:5" x14ac:dyDescent="0.25">
      <c r="A5441" s="2">
        <v>45713.545138888891</v>
      </c>
      <c r="B5441">
        <v>128475</v>
      </c>
      <c r="C5441">
        <v>128640</v>
      </c>
      <c r="D5441">
        <v>128445</v>
      </c>
      <c r="E5441">
        <v>128505</v>
      </c>
    </row>
    <row r="5442" spans="1:5" x14ac:dyDescent="0.25">
      <c r="A5442" s="2">
        <v>45713.541666666664</v>
      </c>
      <c r="B5442">
        <v>128375</v>
      </c>
      <c r="C5442">
        <v>128550</v>
      </c>
      <c r="D5442">
        <v>128345</v>
      </c>
      <c r="E5442">
        <v>128470</v>
      </c>
    </row>
    <row r="5443" spans="1:5" x14ac:dyDescent="0.25">
      <c r="A5443" s="2">
        <v>45713.538194444445</v>
      </c>
      <c r="B5443">
        <v>128320</v>
      </c>
      <c r="C5443">
        <v>128410</v>
      </c>
      <c r="D5443">
        <v>128270</v>
      </c>
      <c r="E5443">
        <v>128375</v>
      </c>
    </row>
    <row r="5444" spans="1:5" x14ac:dyDescent="0.25">
      <c r="A5444" s="2">
        <v>45713.534722222219</v>
      </c>
      <c r="B5444">
        <v>128335</v>
      </c>
      <c r="C5444">
        <v>128425</v>
      </c>
      <c r="D5444">
        <v>128300</v>
      </c>
      <c r="E5444">
        <v>128325</v>
      </c>
    </row>
    <row r="5445" spans="1:5" x14ac:dyDescent="0.25">
      <c r="A5445" s="2">
        <v>45713.53125</v>
      </c>
      <c r="B5445">
        <v>128345</v>
      </c>
      <c r="C5445">
        <v>128375</v>
      </c>
      <c r="D5445">
        <v>128280</v>
      </c>
      <c r="E5445">
        <v>128330</v>
      </c>
    </row>
    <row r="5446" spans="1:5" x14ac:dyDescent="0.25">
      <c r="A5446" s="2">
        <v>45713.527777777781</v>
      </c>
      <c r="B5446">
        <v>128355</v>
      </c>
      <c r="C5446">
        <v>128430</v>
      </c>
      <c r="D5446">
        <v>128280</v>
      </c>
      <c r="E5446">
        <v>128345</v>
      </c>
    </row>
    <row r="5447" spans="1:5" x14ac:dyDescent="0.25">
      <c r="A5447" s="2">
        <v>45713.524305555555</v>
      </c>
      <c r="B5447">
        <v>128365</v>
      </c>
      <c r="C5447">
        <v>128435</v>
      </c>
      <c r="D5447">
        <v>128320</v>
      </c>
      <c r="E5447">
        <v>128360</v>
      </c>
    </row>
    <row r="5448" spans="1:5" x14ac:dyDescent="0.25">
      <c r="A5448" s="2">
        <v>45713.520833333336</v>
      </c>
      <c r="B5448">
        <v>128440</v>
      </c>
      <c r="C5448">
        <v>128460</v>
      </c>
      <c r="D5448">
        <v>128350</v>
      </c>
      <c r="E5448">
        <v>128370</v>
      </c>
    </row>
    <row r="5449" spans="1:5" x14ac:dyDescent="0.25">
      <c r="A5449" s="2">
        <v>45713.517361111109</v>
      </c>
      <c r="B5449">
        <v>128390</v>
      </c>
      <c r="C5449">
        <v>128495</v>
      </c>
      <c r="D5449">
        <v>128390</v>
      </c>
      <c r="E5449">
        <v>128440</v>
      </c>
    </row>
    <row r="5450" spans="1:5" x14ac:dyDescent="0.25">
      <c r="A5450" s="2">
        <v>45713.513888888891</v>
      </c>
      <c r="B5450">
        <v>128270</v>
      </c>
      <c r="C5450">
        <v>128435</v>
      </c>
      <c r="D5450">
        <v>128250</v>
      </c>
      <c r="E5450">
        <v>128395</v>
      </c>
    </row>
    <row r="5451" spans="1:5" x14ac:dyDescent="0.25">
      <c r="A5451" s="2">
        <v>45713.510416666664</v>
      </c>
      <c r="B5451">
        <v>128305</v>
      </c>
      <c r="C5451">
        <v>128380</v>
      </c>
      <c r="D5451">
        <v>128225</v>
      </c>
      <c r="E5451">
        <v>128270</v>
      </c>
    </row>
    <row r="5452" spans="1:5" x14ac:dyDescent="0.25">
      <c r="A5452" s="2">
        <v>45713.506944444445</v>
      </c>
      <c r="B5452">
        <v>128410</v>
      </c>
      <c r="C5452">
        <v>128440</v>
      </c>
      <c r="D5452">
        <v>128285</v>
      </c>
      <c r="E5452">
        <v>128305</v>
      </c>
    </row>
    <row r="5453" spans="1:5" x14ac:dyDescent="0.25">
      <c r="A5453" s="2">
        <v>45713.503472222219</v>
      </c>
      <c r="B5453">
        <v>128430</v>
      </c>
      <c r="C5453">
        <v>128525</v>
      </c>
      <c r="D5453">
        <v>128375</v>
      </c>
      <c r="E5453">
        <v>128405</v>
      </c>
    </row>
    <row r="5454" spans="1:5" x14ac:dyDescent="0.25">
      <c r="A5454" s="2">
        <v>45713.5</v>
      </c>
      <c r="B5454">
        <v>128510</v>
      </c>
      <c r="C5454">
        <v>128520</v>
      </c>
      <c r="D5454">
        <v>128405</v>
      </c>
      <c r="E5454">
        <v>128430</v>
      </c>
    </row>
    <row r="5455" spans="1:5" x14ac:dyDescent="0.25">
      <c r="A5455" s="2">
        <v>45713.496527777781</v>
      </c>
      <c r="B5455">
        <v>128625</v>
      </c>
      <c r="C5455">
        <v>128640</v>
      </c>
      <c r="D5455">
        <v>128460</v>
      </c>
      <c r="E5455">
        <v>128515</v>
      </c>
    </row>
    <row r="5456" spans="1:5" x14ac:dyDescent="0.25">
      <c r="A5456" s="2">
        <v>45713.493055555555</v>
      </c>
      <c r="B5456">
        <v>128690</v>
      </c>
      <c r="C5456">
        <v>128710</v>
      </c>
      <c r="D5456">
        <v>128525</v>
      </c>
      <c r="E5456">
        <v>128625</v>
      </c>
    </row>
    <row r="5457" spans="1:5" x14ac:dyDescent="0.25">
      <c r="A5457" s="2">
        <v>45713.489583333336</v>
      </c>
      <c r="B5457">
        <v>128300</v>
      </c>
      <c r="C5457">
        <v>128750</v>
      </c>
      <c r="D5457">
        <v>128290</v>
      </c>
      <c r="E5457">
        <v>128690</v>
      </c>
    </row>
    <row r="5458" spans="1:5" x14ac:dyDescent="0.25">
      <c r="A5458" s="2">
        <v>45713.486111111109</v>
      </c>
      <c r="B5458">
        <v>128245</v>
      </c>
      <c r="C5458">
        <v>128460</v>
      </c>
      <c r="D5458">
        <v>128215</v>
      </c>
      <c r="E5458">
        <v>128300</v>
      </c>
    </row>
    <row r="5459" spans="1:5" x14ac:dyDescent="0.25">
      <c r="A5459" s="2">
        <v>45713.482638888891</v>
      </c>
      <c r="B5459">
        <v>128290</v>
      </c>
      <c r="C5459">
        <v>128305</v>
      </c>
      <c r="D5459">
        <v>128150</v>
      </c>
      <c r="E5459">
        <v>128245</v>
      </c>
    </row>
    <row r="5460" spans="1:5" x14ac:dyDescent="0.25">
      <c r="A5460" s="2">
        <v>45713.479166666664</v>
      </c>
      <c r="B5460">
        <v>128405</v>
      </c>
      <c r="C5460">
        <v>128415</v>
      </c>
      <c r="D5460">
        <v>128210</v>
      </c>
      <c r="E5460">
        <v>128290</v>
      </c>
    </row>
    <row r="5461" spans="1:5" x14ac:dyDescent="0.25">
      <c r="A5461" s="2">
        <v>45713.475694444445</v>
      </c>
      <c r="B5461">
        <v>128295</v>
      </c>
      <c r="C5461">
        <v>128420</v>
      </c>
      <c r="D5461">
        <v>128210</v>
      </c>
      <c r="E5461">
        <v>128405</v>
      </c>
    </row>
    <row r="5462" spans="1:5" x14ac:dyDescent="0.25">
      <c r="A5462" s="2">
        <v>45713.472222222219</v>
      </c>
      <c r="B5462">
        <v>128070</v>
      </c>
      <c r="C5462">
        <v>128335</v>
      </c>
      <c r="D5462">
        <v>128050</v>
      </c>
      <c r="E5462">
        <v>128300</v>
      </c>
    </row>
    <row r="5463" spans="1:5" x14ac:dyDescent="0.25">
      <c r="A5463" s="2">
        <v>45713.46875</v>
      </c>
      <c r="B5463">
        <v>128155</v>
      </c>
      <c r="C5463">
        <v>128170</v>
      </c>
      <c r="D5463">
        <v>128025</v>
      </c>
      <c r="E5463">
        <v>128065</v>
      </c>
    </row>
    <row r="5464" spans="1:5" x14ac:dyDescent="0.25">
      <c r="A5464" s="2">
        <v>45713.465277777781</v>
      </c>
      <c r="B5464">
        <v>128160</v>
      </c>
      <c r="C5464">
        <v>128220</v>
      </c>
      <c r="D5464">
        <v>127970</v>
      </c>
      <c r="E5464">
        <v>128150</v>
      </c>
    </row>
    <row r="5465" spans="1:5" x14ac:dyDescent="0.25">
      <c r="A5465" s="2">
        <v>45713.461805555555</v>
      </c>
      <c r="B5465">
        <v>128130</v>
      </c>
      <c r="C5465">
        <v>128190</v>
      </c>
      <c r="D5465">
        <v>128090</v>
      </c>
      <c r="E5465">
        <v>128155</v>
      </c>
    </row>
    <row r="5466" spans="1:5" x14ac:dyDescent="0.25">
      <c r="A5466" s="2">
        <v>45713.458333333336</v>
      </c>
      <c r="B5466">
        <v>128040</v>
      </c>
      <c r="C5466">
        <v>128165</v>
      </c>
      <c r="D5466">
        <v>127945</v>
      </c>
      <c r="E5466">
        <v>128135</v>
      </c>
    </row>
    <row r="5467" spans="1:5" x14ac:dyDescent="0.25">
      <c r="A5467" s="2">
        <v>45713.454861111109</v>
      </c>
      <c r="B5467">
        <v>128055</v>
      </c>
      <c r="C5467">
        <v>128150</v>
      </c>
      <c r="D5467">
        <v>128015</v>
      </c>
      <c r="E5467">
        <v>128045</v>
      </c>
    </row>
    <row r="5468" spans="1:5" x14ac:dyDescent="0.25">
      <c r="A5468" s="2">
        <v>45713.451388888891</v>
      </c>
      <c r="B5468">
        <v>128215</v>
      </c>
      <c r="C5468">
        <v>128285</v>
      </c>
      <c r="D5468">
        <v>128050</v>
      </c>
      <c r="E5468">
        <v>128055</v>
      </c>
    </row>
    <row r="5469" spans="1:5" x14ac:dyDescent="0.25">
      <c r="A5469" s="2">
        <v>45713.447916666664</v>
      </c>
      <c r="B5469">
        <v>128015</v>
      </c>
      <c r="C5469">
        <v>128250</v>
      </c>
      <c r="D5469">
        <v>128000</v>
      </c>
      <c r="E5469">
        <v>128220</v>
      </c>
    </row>
    <row r="5470" spans="1:5" x14ac:dyDescent="0.25">
      <c r="A5470" s="2">
        <v>45713.444444444445</v>
      </c>
      <c r="B5470">
        <v>127945</v>
      </c>
      <c r="C5470">
        <v>128040</v>
      </c>
      <c r="D5470">
        <v>127855</v>
      </c>
      <c r="E5470">
        <v>128010</v>
      </c>
    </row>
    <row r="5471" spans="1:5" x14ac:dyDescent="0.25">
      <c r="A5471" s="2">
        <v>45713.440972222219</v>
      </c>
      <c r="B5471">
        <v>127780</v>
      </c>
      <c r="C5471">
        <v>128055</v>
      </c>
      <c r="D5471">
        <v>127735</v>
      </c>
      <c r="E5471">
        <v>127950</v>
      </c>
    </row>
    <row r="5472" spans="1:5" x14ac:dyDescent="0.25">
      <c r="A5472" s="2">
        <v>45713.4375</v>
      </c>
      <c r="B5472">
        <v>127655</v>
      </c>
      <c r="C5472">
        <v>127835</v>
      </c>
      <c r="D5472">
        <v>127630</v>
      </c>
      <c r="E5472">
        <v>127780</v>
      </c>
    </row>
    <row r="5473" spans="1:5" x14ac:dyDescent="0.25">
      <c r="A5473" s="2">
        <v>45713.434027777781</v>
      </c>
      <c r="B5473">
        <v>127770</v>
      </c>
      <c r="C5473">
        <v>127820</v>
      </c>
      <c r="D5473">
        <v>127580</v>
      </c>
      <c r="E5473">
        <v>127660</v>
      </c>
    </row>
    <row r="5474" spans="1:5" x14ac:dyDescent="0.25">
      <c r="A5474" s="2">
        <v>45713.430555555555</v>
      </c>
      <c r="B5474">
        <v>127720</v>
      </c>
      <c r="C5474">
        <v>127785</v>
      </c>
      <c r="D5474">
        <v>127645</v>
      </c>
      <c r="E5474">
        <v>127770</v>
      </c>
    </row>
    <row r="5475" spans="1:5" x14ac:dyDescent="0.25">
      <c r="A5475" s="2">
        <v>45713.427083333336</v>
      </c>
      <c r="B5475">
        <v>127650</v>
      </c>
      <c r="C5475">
        <v>127845</v>
      </c>
      <c r="D5475">
        <v>127600</v>
      </c>
      <c r="E5475">
        <v>127720</v>
      </c>
    </row>
    <row r="5476" spans="1:5" x14ac:dyDescent="0.25">
      <c r="A5476" s="2">
        <v>45713.423611111109</v>
      </c>
      <c r="B5476">
        <v>127735</v>
      </c>
      <c r="C5476">
        <v>127770</v>
      </c>
      <c r="D5476">
        <v>127540</v>
      </c>
      <c r="E5476">
        <v>127645</v>
      </c>
    </row>
    <row r="5477" spans="1:5" x14ac:dyDescent="0.25">
      <c r="A5477" s="2">
        <v>45713.420138888891</v>
      </c>
      <c r="B5477">
        <v>127890</v>
      </c>
      <c r="C5477">
        <v>127890</v>
      </c>
      <c r="D5477">
        <v>127695</v>
      </c>
      <c r="E5477">
        <v>127735</v>
      </c>
    </row>
    <row r="5478" spans="1:5" x14ac:dyDescent="0.25">
      <c r="A5478" s="2">
        <v>45713.416666666664</v>
      </c>
      <c r="B5478">
        <v>127755</v>
      </c>
      <c r="C5478">
        <v>127975</v>
      </c>
      <c r="D5478">
        <v>127710</v>
      </c>
      <c r="E5478">
        <v>127885</v>
      </c>
    </row>
    <row r="5479" spans="1:5" x14ac:dyDescent="0.25">
      <c r="A5479" s="2">
        <v>45713.413194444445</v>
      </c>
      <c r="B5479">
        <v>127725</v>
      </c>
      <c r="C5479">
        <v>127800</v>
      </c>
      <c r="D5479">
        <v>127685</v>
      </c>
      <c r="E5479">
        <v>127755</v>
      </c>
    </row>
    <row r="5480" spans="1:5" x14ac:dyDescent="0.25">
      <c r="A5480" s="2">
        <v>45713.409722222219</v>
      </c>
      <c r="B5480">
        <v>127845</v>
      </c>
      <c r="C5480">
        <v>127880</v>
      </c>
      <c r="D5480">
        <v>127705</v>
      </c>
      <c r="E5480">
        <v>127720</v>
      </c>
    </row>
    <row r="5481" spans="1:5" x14ac:dyDescent="0.25">
      <c r="A5481" s="2">
        <v>45713.40625</v>
      </c>
      <c r="B5481">
        <v>127850</v>
      </c>
      <c r="C5481">
        <v>128000</v>
      </c>
      <c r="D5481">
        <v>127820</v>
      </c>
      <c r="E5481">
        <v>127845</v>
      </c>
    </row>
    <row r="5482" spans="1:5" x14ac:dyDescent="0.25">
      <c r="A5482" s="2">
        <v>45713.402777777781</v>
      </c>
      <c r="B5482">
        <v>127835</v>
      </c>
      <c r="C5482">
        <v>127930</v>
      </c>
      <c r="D5482">
        <v>127795</v>
      </c>
      <c r="E5482">
        <v>127850</v>
      </c>
    </row>
    <row r="5483" spans="1:5" x14ac:dyDescent="0.25">
      <c r="A5483" s="2">
        <v>45713.399305555555</v>
      </c>
      <c r="B5483">
        <v>127860</v>
      </c>
      <c r="C5483">
        <v>127965</v>
      </c>
      <c r="D5483">
        <v>127735</v>
      </c>
      <c r="E5483">
        <v>127830</v>
      </c>
    </row>
    <row r="5484" spans="1:5" x14ac:dyDescent="0.25">
      <c r="A5484" s="2">
        <v>45713.395833333336</v>
      </c>
      <c r="B5484">
        <v>127945</v>
      </c>
      <c r="C5484">
        <v>127965</v>
      </c>
      <c r="D5484">
        <v>127855</v>
      </c>
      <c r="E5484">
        <v>127860</v>
      </c>
    </row>
    <row r="5485" spans="1:5" x14ac:dyDescent="0.25">
      <c r="A5485" s="2">
        <v>45713.392361111109</v>
      </c>
      <c r="B5485">
        <v>127940</v>
      </c>
      <c r="C5485">
        <v>128015</v>
      </c>
      <c r="D5485">
        <v>127900</v>
      </c>
      <c r="E5485">
        <v>127950</v>
      </c>
    </row>
    <row r="5486" spans="1:5" x14ac:dyDescent="0.25">
      <c r="A5486" s="2">
        <v>45713.388888888891</v>
      </c>
      <c r="B5486">
        <v>127955</v>
      </c>
      <c r="C5486">
        <v>127995</v>
      </c>
      <c r="D5486">
        <v>127825</v>
      </c>
      <c r="E5486">
        <v>127945</v>
      </c>
    </row>
    <row r="5487" spans="1:5" x14ac:dyDescent="0.25">
      <c r="A5487" s="2">
        <v>45713.385416666664</v>
      </c>
      <c r="B5487">
        <v>127995</v>
      </c>
      <c r="C5487">
        <v>128080</v>
      </c>
      <c r="D5487">
        <v>127910</v>
      </c>
      <c r="E5487">
        <v>127955</v>
      </c>
    </row>
    <row r="5488" spans="1:5" x14ac:dyDescent="0.25">
      <c r="A5488" s="2">
        <v>45713.381944444445</v>
      </c>
      <c r="B5488">
        <v>127960</v>
      </c>
      <c r="C5488">
        <v>128010</v>
      </c>
      <c r="D5488">
        <v>127800</v>
      </c>
      <c r="E5488">
        <v>127990</v>
      </c>
    </row>
    <row r="5489" spans="1:5" x14ac:dyDescent="0.25">
      <c r="A5489" s="2">
        <v>45713.378472222219</v>
      </c>
      <c r="B5489">
        <v>127770</v>
      </c>
      <c r="C5489">
        <v>128025</v>
      </c>
      <c r="D5489">
        <v>127755</v>
      </c>
      <c r="E5489">
        <v>127960</v>
      </c>
    </row>
    <row r="5490" spans="1:5" x14ac:dyDescent="0.25">
      <c r="A5490" s="2">
        <v>45713.375</v>
      </c>
      <c r="B5490">
        <v>127620</v>
      </c>
      <c r="C5490">
        <v>127975</v>
      </c>
      <c r="D5490">
        <v>127620</v>
      </c>
      <c r="E5490">
        <v>127775</v>
      </c>
    </row>
    <row r="5491" spans="1:5" x14ac:dyDescent="0.25">
      <c r="A5491" s="2">
        <v>45712.763888888891</v>
      </c>
      <c r="B5491">
        <v>127455</v>
      </c>
      <c r="C5491">
        <v>127550</v>
      </c>
      <c r="D5491">
        <v>127455</v>
      </c>
      <c r="E5491">
        <v>127550</v>
      </c>
    </row>
    <row r="5492" spans="1:5" x14ac:dyDescent="0.25">
      <c r="A5492" s="2">
        <v>45712.760416666664</v>
      </c>
      <c r="B5492">
        <v>127500</v>
      </c>
      <c r="C5492">
        <v>127525</v>
      </c>
      <c r="D5492">
        <v>127435</v>
      </c>
      <c r="E5492">
        <v>127455</v>
      </c>
    </row>
    <row r="5493" spans="1:5" x14ac:dyDescent="0.25">
      <c r="A5493" s="2">
        <v>45712.756944444445</v>
      </c>
      <c r="B5493">
        <v>127405</v>
      </c>
      <c r="C5493">
        <v>127515</v>
      </c>
      <c r="D5493">
        <v>127375</v>
      </c>
      <c r="E5493">
        <v>127490</v>
      </c>
    </row>
    <row r="5494" spans="1:5" x14ac:dyDescent="0.25">
      <c r="A5494" s="2">
        <v>45712.753472222219</v>
      </c>
      <c r="B5494">
        <v>127305</v>
      </c>
      <c r="C5494">
        <v>127410</v>
      </c>
      <c r="D5494">
        <v>127305</v>
      </c>
      <c r="E5494">
        <v>127405</v>
      </c>
    </row>
    <row r="5495" spans="1:5" x14ac:dyDescent="0.25">
      <c r="A5495" s="2">
        <v>45712.75</v>
      </c>
      <c r="B5495">
        <v>127315</v>
      </c>
      <c r="C5495">
        <v>127345</v>
      </c>
      <c r="D5495">
        <v>127280</v>
      </c>
      <c r="E5495">
        <v>127305</v>
      </c>
    </row>
    <row r="5496" spans="1:5" x14ac:dyDescent="0.25">
      <c r="A5496" s="2">
        <v>45712.746527777781</v>
      </c>
      <c r="B5496">
        <v>127355</v>
      </c>
      <c r="C5496">
        <v>127395</v>
      </c>
      <c r="D5496">
        <v>127275</v>
      </c>
      <c r="E5496">
        <v>127310</v>
      </c>
    </row>
    <row r="5497" spans="1:5" x14ac:dyDescent="0.25">
      <c r="A5497" s="2">
        <v>45712.743055555555</v>
      </c>
      <c r="B5497">
        <v>127330</v>
      </c>
      <c r="C5497">
        <v>127385</v>
      </c>
      <c r="D5497">
        <v>127250</v>
      </c>
      <c r="E5497">
        <v>127350</v>
      </c>
    </row>
    <row r="5498" spans="1:5" x14ac:dyDescent="0.25">
      <c r="A5498" s="2">
        <v>45712.739583333336</v>
      </c>
      <c r="B5498">
        <v>127405</v>
      </c>
      <c r="C5498">
        <v>127420</v>
      </c>
      <c r="D5498">
        <v>127310</v>
      </c>
      <c r="E5498">
        <v>127325</v>
      </c>
    </row>
    <row r="5499" spans="1:5" x14ac:dyDescent="0.25">
      <c r="A5499" s="2">
        <v>45712.736111111109</v>
      </c>
      <c r="B5499">
        <v>127390</v>
      </c>
      <c r="C5499">
        <v>127420</v>
      </c>
      <c r="D5499">
        <v>127290</v>
      </c>
      <c r="E5499">
        <v>127410</v>
      </c>
    </row>
    <row r="5500" spans="1:5" x14ac:dyDescent="0.25">
      <c r="A5500" s="2">
        <v>45712.732638888891</v>
      </c>
      <c r="B5500">
        <v>127370</v>
      </c>
      <c r="C5500">
        <v>127455</v>
      </c>
      <c r="D5500">
        <v>127290</v>
      </c>
      <c r="E5500">
        <v>127385</v>
      </c>
    </row>
    <row r="5501" spans="1:5" x14ac:dyDescent="0.25">
      <c r="A5501" s="2">
        <v>45712.729166666664</v>
      </c>
      <c r="B5501">
        <v>127190</v>
      </c>
      <c r="C5501">
        <v>127390</v>
      </c>
      <c r="D5501">
        <v>127185</v>
      </c>
      <c r="E5501">
        <v>127370</v>
      </c>
    </row>
    <row r="5502" spans="1:5" x14ac:dyDescent="0.25">
      <c r="A5502" s="2">
        <v>45712.725694444445</v>
      </c>
      <c r="B5502">
        <v>127115</v>
      </c>
      <c r="C5502">
        <v>127230</v>
      </c>
      <c r="D5502">
        <v>127100</v>
      </c>
      <c r="E5502">
        <v>127195</v>
      </c>
    </row>
    <row r="5503" spans="1:5" x14ac:dyDescent="0.25">
      <c r="A5503" s="2">
        <v>45712.722222222219</v>
      </c>
      <c r="B5503">
        <v>127115</v>
      </c>
      <c r="C5503">
        <v>127155</v>
      </c>
      <c r="D5503">
        <v>127065</v>
      </c>
      <c r="E5503">
        <v>127115</v>
      </c>
    </row>
    <row r="5504" spans="1:5" x14ac:dyDescent="0.25">
      <c r="A5504" s="2">
        <v>45712.71875</v>
      </c>
      <c r="B5504">
        <v>127175</v>
      </c>
      <c r="C5504">
        <v>127220</v>
      </c>
      <c r="D5504">
        <v>127065</v>
      </c>
      <c r="E5504">
        <v>127115</v>
      </c>
    </row>
    <row r="5505" spans="1:5" x14ac:dyDescent="0.25">
      <c r="A5505" s="2">
        <v>45712.715277777781</v>
      </c>
      <c r="B5505">
        <v>127170</v>
      </c>
      <c r="C5505">
        <v>127210</v>
      </c>
      <c r="D5505">
        <v>127150</v>
      </c>
      <c r="E5505">
        <v>127180</v>
      </c>
    </row>
    <row r="5506" spans="1:5" x14ac:dyDescent="0.25">
      <c r="A5506" s="2">
        <v>45712.711805555555</v>
      </c>
      <c r="B5506">
        <v>127265</v>
      </c>
      <c r="C5506">
        <v>127270</v>
      </c>
      <c r="D5506">
        <v>127115</v>
      </c>
      <c r="E5506">
        <v>127165</v>
      </c>
    </row>
    <row r="5507" spans="1:5" x14ac:dyDescent="0.25">
      <c r="A5507" s="2">
        <v>45712.708333333336</v>
      </c>
      <c r="B5507">
        <v>127210</v>
      </c>
      <c r="C5507">
        <v>127320</v>
      </c>
      <c r="D5507">
        <v>127155</v>
      </c>
      <c r="E5507">
        <v>127265</v>
      </c>
    </row>
    <row r="5508" spans="1:5" x14ac:dyDescent="0.25">
      <c r="A5508" s="2">
        <v>45712.704861111109</v>
      </c>
      <c r="B5508">
        <v>127360</v>
      </c>
      <c r="C5508">
        <v>127360</v>
      </c>
      <c r="D5508">
        <v>127145</v>
      </c>
      <c r="E5508">
        <v>127210</v>
      </c>
    </row>
    <row r="5509" spans="1:5" x14ac:dyDescent="0.25">
      <c r="A5509" s="2">
        <v>45712.701388888891</v>
      </c>
      <c r="B5509">
        <v>127480</v>
      </c>
      <c r="C5509">
        <v>127520</v>
      </c>
      <c r="D5509">
        <v>127320</v>
      </c>
      <c r="E5509">
        <v>127360</v>
      </c>
    </row>
    <row r="5510" spans="1:5" x14ac:dyDescent="0.25">
      <c r="A5510" s="2">
        <v>45712.697916666664</v>
      </c>
      <c r="B5510">
        <v>127515</v>
      </c>
      <c r="C5510">
        <v>127580</v>
      </c>
      <c r="D5510">
        <v>127480</v>
      </c>
      <c r="E5510">
        <v>127480</v>
      </c>
    </row>
    <row r="5511" spans="1:5" x14ac:dyDescent="0.25">
      <c r="A5511" s="2">
        <v>45712.694444444445</v>
      </c>
      <c r="B5511">
        <v>127515</v>
      </c>
      <c r="C5511">
        <v>127540</v>
      </c>
      <c r="D5511">
        <v>127485</v>
      </c>
      <c r="E5511">
        <v>127510</v>
      </c>
    </row>
    <row r="5512" spans="1:5" x14ac:dyDescent="0.25">
      <c r="A5512" s="2">
        <v>45712.690972222219</v>
      </c>
      <c r="B5512">
        <v>127525</v>
      </c>
      <c r="C5512">
        <v>127560</v>
      </c>
      <c r="D5512">
        <v>127480</v>
      </c>
      <c r="E5512">
        <v>127510</v>
      </c>
    </row>
    <row r="5513" spans="1:5" x14ac:dyDescent="0.25">
      <c r="A5513" s="2">
        <v>45712.6875</v>
      </c>
      <c r="B5513">
        <v>127575</v>
      </c>
      <c r="C5513">
        <v>127620</v>
      </c>
      <c r="D5513">
        <v>127495</v>
      </c>
      <c r="E5513">
        <v>127525</v>
      </c>
    </row>
    <row r="5514" spans="1:5" x14ac:dyDescent="0.25">
      <c r="A5514" s="2">
        <v>45712.684027777781</v>
      </c>
      <c r="B5514">
        <v>127580</v>
      </c>
      <c r="C5514">
        <v>127640</v>
      </c>
      <c r="D5514">
        <v>127575</v>
      </c>
      <c r="E5514">
        <v>127580</v>
      </c>
    </row>
    <row r="5515" spans="1:5" x14ac:dyDescent="0.25">
      <c r="A5515" s="2">
        <v>45712.680555555555</v>
      </c>
      <c r="B5515">
        <v>127570</v>
      </c>
      <c r="C5515">
        <v>127620</v>
      </c>
      <c r="D5515">
        <v>127555</v>
      </c>
      <c r="E5515">
        <v>127585</v>
      </c>
    </row>
    <row r="5516" spans="1:5" x14ac:dyDescent="0.25">
      <c r="A5516" s="2">
        <v>45712.677083333336</v>
      </c>
      <c r="B5516">
        <v>127630</v>
      </c>
      <c r="C5516">
        <v>127660</v>
      </c>
      <c r="D5516">
        <v>127555</v>
      </c>
      <c r="E5516">
        <v>127570</v>
      </c>
    </row>
    <row r="5517" spans="1:5" x14ac:dyDescent="0.25">
      <c r="A5517" s="2">
        <v>45712.673611111109</v>
      </c>
      <c r="B5517">
        <v>127695</v>
      </c>
      <c r="C5517">
        <v>127715</v>
      </c>
      <c r="D5517">
        <v>127615</v>
      </c>
      <c r="E5517">
        <v>127625</v>
      </c>
    </row>
    <row r="5518" spans="1:5" x14ac:dyDescent="0.25">
      <c r="A5518" s="2">
        <v>45712.670138888891</v>
      </c>
      <c r="B5518">
        <v>127750</v>
      </c>
      <c r="C5518">
        <v>127755</v>
      </c>
      <c r="D5518">
        <v>127670</v>
      </c>
      <c r="E5518">
        <v>127695</v>
      </c>
    </row>
    <row r="5519" spans="1:5" x14ac:dyDescent="0.25">
      <c r="A5519" s="2">
        <v>45712.666666666664</v>
      </c>
      <c r="B5519">
        <v>127705</v>
      </c>
      <c r="C5519">
        <v>127765</v>
      </c>
      <c r="D5519">
        <v>127700</v>
      </c>
      <c r="E5519">
        <v>127750</v>
      </c>
    </row>
    <row r="5520" spans="1:5" x14ac:dyDescent="0.25">
      <c r="A5520" s="2">
        <v>45712.663194444445</v>
      </c>
      <c r="B5520">
        <v>127800</v>
      </c>
      <c r="C5520">
        <v>127825</v>
      </c>
      <c r="D5520">
        <v>127685</v>
      </c>
      <c r="E5520">
        <v>127710</v>
      </c>
    </row>
    <row r="5521" spans="1:5" x14ac:dyDescent="0.25">
      <c r="A5521" s="2">
        <v>45712.659722222219</v>
      </c>
      <c r="B5521">
        <v>127755</v>
      </c>
      <c r="C5521">
        <v>127835</v>
      </c>
      <c r="D5521">
        <v>127755</v>
      </c>
      <c r="E5521">
        <v>127805</v>
      </c>
    </row>
    <row r="5522" spans="1:5" x14ac:dyDescent="0.25">
      <c r="A5522" s="2">
        <v>45712.65625</v>
      </c>
      <c r="B5522">
        <v>127795</v>
      </c>
      <c r="C5522">
        <v>127800</v>
      </c>
      <c r="D5522">
        <v>127740</v>
      </c>
      <c r="E5522">
        <v>127755</v>
      </c>
    </row>
    <row r="5523" spans="1:5" x14ac:dyDescent="0.25">
      <c r="A5523" s="2">
        <v>45712.652777777781</v>
      </c>
      <c r="B5523">
        <v>127825</v>
      </c>
      <c r="C5523">
        <v>127860</v>
      </c>
      <c r="D5523">
        <v>127785</v>
      </c>
      <c r="E5523">
        <v>127790</v>
      </c>
    </row>
    <row r="5524" spans="1:5" x14ac:dyDescent="0.25">
      <c r="A5524" s="2">
        <v>45712.649305555555</v>
      </c>
      <c r="B5524">
        <v>127735</v>
      </c>
      <c r="C5524">
        <v>127840</v>
      </c>
      <c r="D5524">
        <v>127715</v>
      </c>
      <c r="E5524">
        <v>127830</v>
      </c>
    </row>
    <row r="5525" spans="1:5" x14ac:dyDescent="0.25">
      <c r="A5525" s="2">
        <v>45712.645833333336</v>
      </c>
      <c r="B5525">
        <v>127885</v>
      </c>
      <c r="C5525">
        <v>127895</v>
      </c>
      <c r="D5525">
        <v>127715</v>
      </c>
      <c r="E5525">
        <v>127735</v>
      </c>
    </row>
    <row r="5526" spans="1:5" x14ac:dyDescent="0.25">
      <c r="A5526" s="2">
        <v>45712.642361111109</v>
      </c>
      <c r="B5526">
        <v>127930</v>
      </c>
      <c r="C5526">
        <v>127940</v>
      </c>
      <c r="D5526">
        <v>127765</v>
      </c>
      <c r="E5526">
        <v>127885</v>
      </c>
    </row>
    <row r="5527" spans="1:5" x14ac:dyDescent="0.25">
      <c r="A5527" s="2">
        <v>45712.638888888891</v>
      </c>
      <c r="B5527">
        <v>127895</v>
      </c>
      <c r="C5527">
        <v>127950</v>
      </c>
      <c r="D5527">
        <v>127865</v>
      </c>
      <c r="E5527">
        <v>127930</v>
      </c>
    </row>
    <row r="5528" spans="1:5" x14ac:dyDescent="0.25">
      <c r="A5528" s="2">
        <v>45712.635416666664</v>
      </c>
      <c r="B5528">
        <v>127855</v>
      </c>
      <c r="C5528">
        <v>127910</v>
      </c>
      <c r="D5528">
        <v>127850</v>
      </c>
      <c r="E5528">
        <v>127900</v>
      </c>
    </row>
    <row r="5529" spans="1:5" x14ac:dyDescent="0.25">
      <c r="A5529" s="2">
        <v>45712.631944444445</v>
      </c>
      <c r="B5529">
        <v>127820</v>
      </c>
      <c r="C5529">
        <v>127925</v>
      </c>
      <c r="D5529">
        <v>127800</v>
      </c>
      <c r="E5529">
        <v>127850</v>
      </c>
    </row>
    <row r="5530" spans="1:5" x14ac:dyDescent="0.25">
      <c r="A5530" s="2">
        <v>45712.628472222219</v>
      </c>
      <c r="B5530">
        <v>127830</v>
      </c>
      <c r="C5530">
        <v>127875</v>
      </c>
      <c r="D5530">
        <v>127795</v>
      </c>
      <c r="E5530">
        <v>127820</v>
      </c>
    </row>
    <row r="5531" spans="1:5" x14ac:dyDescent="0.25">
      <c r="A5531" s="2">
        <v>45712.625</v>
      </c>
      <c r="B5531">
        <v>127825</v>
      </c>
      <c r="C5531">
        <v>127835</v>
      </c>
      <c r="D5531">
        <v>127755</v>
      </c>
      <c r="E5531">
        <v>127830</v>
      </c>
    </row>
    <row r="5532" spans="1:5" x14ac:dyDescent="0.25">
      <c r="A5532" s="2">
        <v>45712.621527777781</v>
      </c>
      <c r="B5532">
        <v>127895</v>
      </c>
      <c r="C5532">
        <v>127930</v>
      </c>
      <c r="D5532">
        <v>127815</v>
      </c>
      <c r="E5532">
        <v>127830</v>
      </c>
    </row>
    <row r="5533" spans="1:5" x14ac:dyDescent="0.25">
      <c r="A5533" s="2">
        <v>45712.618055555555</v>
      </c>
      <c r="B5533">
        <v>127945</v>
      </c>
      <c r="C5533">
        <v>127945</v>
      </c>
      <c r="D5533">
        <v>127860</v>
      </c>
      <c r="E5533">
        <v>127895</v>
      </c>
    </row>
    <row r="5534" spans="1:5" x14ac:dyDescent="0.25">
      <c r="A5534" s="2">
        <v>45712.614583333336</v>
      </c>
      <c r="B5534">
        <v>127895</v>
      </c>
      <c r="C5534">
        <v>127955</v>
      </c>
      <c r="D5534">
        <v>127845</v>
      </c>
      <c r="E5534">
        <v>127945</v>
      </c>
    </row>
    <row r="5535" spans="1:5" x14ac:dyDescent="0.25">
      <c r="A5535" s="2">
        <v>45712.611111111109</v>
      </c>
      <c r="B5535">
        <v>127920</v>
      </c>
      <c r="C5535">
        <v>127950</v>
      </c>
      <c r="D5535">
        <v>127860</v>
      </c>
      <c r="E5535">
        <v>127900</v>
      </c>
    </row>
    <row r="5536" spans="1:5" x14ac:dyDescent="0.25">
      <c r="A5536" s="2">
        <v>45712.607638888891</v>
      </c>
      <c r="B5536">
        <v>127930</v>
      </c>
      <c r="C5536">
        <v>127935</v>
      </c>
      <c r="D5536">
        <v>127845</v>
      </c>
      <c r="E5536">
        <v>127920</v>
      </c>
    </row>
    <row r="5537" spans="1:5" x14ac:dyDescent="0.25">
      <c r="A5537" s="2">
        <v>45712.604166666664</v>
      </c>
      <c r="B5537">
        <v>127915</v>
      </c>
      <c r="C5537">
        <v>127985</v>
      </c>
      <c r="D5537">
        <v>127910</v>
      </c>
      <c r="E5537">
        <v>127935</v>
      </c>
    </row>
    <row r="5538" spans="1:5" x14ac:dyDescent="0.25">
      <c r="A5538" s="2">
        <v>45712.600694444445</v>
      </c>
      <c r="B5538">
        <v>128010</v>
      </c>
      <c r="C5538">
        <v>128060</v>
      </c>
      <c r="D5538">
        <v>127905</v>
      </c>
      <c r="E5538">
        <v>127915</v>
      </c>
    </row>
    <row r="5539" spans="1:5" x14ac:dyDescent="0.25">
      <c r="A5539" s="2">
        <v>45712.597222222219</v>
      </c>
      <c r="B5539">
        <v>128030</v>
      </c>
      <c r="C5539">
        <v>128065</v>
      </c>
      <c r="D5539">
        <v>128000</v>
      </c>
      <c r="E5539">
        <v>128010</v>
      </c>
    </row>
    <row r="5540" spans="1:5" x14ac:dyDescent="0.25">
      <c r="A5540" s="2">
        <v>45712.59375</v>
      </c>
      <c r="B5540">
        <v>128130</v>
      </c>
      <c r="C5540">
        <v>128130</v>
      </c>
      <c r="D5540">
        <v>128010</v>
      </c>
      <c r="E5540">
        <v>128030</v>
      </c>
    </row>
    <row r="5541" spans="1:5" x14ac:dyDescent="0.25">
      <c r="A5541" s="2">
        <v>45712.590277777781</v>
      </c>
      <c r="B5541">
        <v>128120</v>
      </c>
      <c r="C5541">
        <v>128165</v>
      </c>
      <c r="D5541">
        <v>128085</v>
      </c>
      <c r="E5541">
        <v>128125</v>
      </c>
    </row>
    <row r="5542" spans="1:5" x14ac:dyDescent="0.25">
      <c r="A5542" s="2">
        <v>45712.586805555555</v>
      </c>
      <c r="B5542">
        <v>128205</v>
      </c>
      <c r="C5542">
        <v>128225</v>
      </c>
      <c r="D5542">
        <v>128100</v>
      </c>
      <c r="E5542">
        <v>128120</v>
      </c>
    </row>
    <row r="5543" spans="1:5" x14ac:dyDescent="0.25">
      <c r="A5543" s="2">
        <v>45712.583333333336</v>
      </c>
      <c r="B5543">
        <v>128260</v>
      </c>
      <c r="C5543">
        <v>128300</v>
      </c>
      <c r="D5543">
        <v>128200</v>
      </c>
      <c r="E5543">
        <v>128205</v>
      </c>
    </row>
    <row r="5544" spans="1:5" x14ac:dyDescent="0.25">
      <c r="A5544" s="2">
        <v>45712.579861111109</v>
      </c>
      <c r="B5544">
        <v>128340</v>
      </c>
      <c r="C5544">
        <v>128345</v>
      </c>
      <c r="D5544">
        <v>128250</v>
      </c>
      <c r="E5544">
        <v>128260</v>
      </c>
    </row>
    <row r="5545" spans="1:5" x14ac:dyDescent="0.25">
      <c r="A5545" s="2">
        <v>45712.576388888891</v>
      </c>
      <c r="B5545">
        <v>128370</v>
      </c>
      <c r="C5545">
        <v>128405</v>
      </c>
      <c r="D5545">
        <v>128280</v>
      </c>
      <c r="E5545">
        <v>128340</v>
      </c>
    </row>
    <row r="5546" spans="1:5" x14ac:dyDescent="0.25">
      <c r="A5546" s="2">
        <v>45712.572916666664</v>
      </c>
      <c r="B5546">
        <v>128445</v>
      </c>
      <c r="C5546">
        <v>128450</v>
      </c>
      <c r="D5546">
        <v>128355</v>
      </c>
      <c r="E5546">
        <v>128370</v>
      </c>
    </row>
    <row r="5547" spans="1:5" x14ac:dyDescent="0.25">
      <c r="A5547" s="2">
        <v>45712.569444444445</v>
      </c>
      <c r="B5547">
        <v>128470</v>
      </c>
      <c r="C5547">
        <v>128495</v>
      </c>
      <c r="D5547">
        <v>128395</v>
      </c>
      <c r="E5547">
        <v>128445</v>
      </c>
    </row>
    <row r="5548" spans="1:5" x14ac:dyDescent="0.25">
      <c r="A5548" s="2">
        <v>45712.565972222219</v>
      </c>
      <c r="B5548">
        <v>128415</v>
      </c>
      <c r="C5548">
        <v>128500</v>
      </c>
      <c r="D5548">
        <v>128380</v>
      </c>
      <c r="E5548">
        <v>128475</v>
      </c>
    </row>
    <row r="5549" spans="1:5" x14ac:dyDescent="0.25">
      <c r="A5549" s="2">
        <v>45712.5625</v>
      </c>
      <c r="B5549">
        <v>128330</v>
      </c>
      <c r="C5549">
        <v>128425</v>
      </c>
      <c r="D5549">
        <v>128315</v>
      </c>
      <c r="E5549">
        <v>128410</v>
      </c>
    </row>
    <row r="5550" spans="1:5" x14ac:dyDescent="0.25">
      <c r="A5550" s="2">
        <v>45712.559027777781</v>
      </c>
      <c r="B5550">
        <v>128480</v>
      </c>
      <c r="C5550">
        <v>128495</v>
      </c>
      <c r="D5550">
        <v>128320</v>
      </c>
      <c r="E5550">
        <v>128325</v>
      </c>
    </row>
    <row r="5551" spans="1:5" x14ac:dyDescent="0.25">
      <c r="A5551" s="2">
        <v>45712.555555555555</v>
      </c>
      <c r="B5551">
        <v>128515</v>
      </c>
      <c r="C5551">
        <v>128555</v>
      </c>
      <c r="D5551">
        <v>128440</v>
      </c>
      <c r="E5551">
        <v>128480</v>
      </c>
    </row>
    <row r="5552" spans="1:5" x14ac:dyDescent="0.25">
      <c r="A5552" s="2">
        <v>45712.552083333336</v>
      </c>
      <c r="B5552">
        <v>128420</v>
      </c>
      <c r="C5552">
        <v>128530</v>
      </c>
      <c r="D5552">
        <v>128415</v>
      </c>
      <c r="E5552">
        <v>128520</v>
      </c>
    </row>
    <row r="5553" spans="1:5" x14ac:dyDescent="0.25">
      <c r="A5553" s="2">
        <v>45712.548611111109</v>
      </c>
      <c r="B5553">
        <v>128580</v>
      </c>
      <c r="C5553">
        <v>128605</v>
      </c>
      <c r="D5553">
        <v>128375</v>
      </c>
      <c r="E5553">
        <v>128425</v>
      </c>
    </row>
    <row r="5554" spans="1:5" x14ac:dyDescent="0.25">
      <c r="A5554" s="2">
        <v>45712.545138888891</v>
      </c>
      <c r="B5554">
        <v>128575</v>
      </c>
      <c r="C5554">
        <v>128625</v>
      </c>
      <c r="D5554">
        <v>128545</v>
      </c>
      <c r="E5554">
        <v>128580</v>
      </c>
    </row>
    <row r="5555" spans="1:5" x14ac:dyDescent="0.25">
      <c r="A5555" s="2">
        <v>45712.541666666664</v>
      </c>
      <c r="B5555">
        <v>128565</v>
      </c>
      <c r="C5555">
        <v>128640</v>
      </c>
      <c r="D5555">
        <v>128545</v>
      </c>
      <c r="E5555">
        <v>128575</v>
      </c>
    </row>
    <row r="5556" spans="1:5" x14ac:dyDescent="0.25">
      <c r="A5556" s="2">
        <v>45712.538194444445</v>
      </c>
      <c r="B5556">
        <v>128525</v>
      </c>
      <c r="C5556">
        <v>128580</v>
      </c>
      <c r="D5556">
        <v>128515</v>
      </c>
      <c r="E5556">
        <v>128565</v>
      </c>
    </row>
    <row r="5557" spans="1:5" x14ac:dyDescent="0.25">
      <c r="A5557" s="2">
        <v>45712.534722222219</v>
      </c>
      <c r="B5557">
        <v>128565</v>
      </c>
      <c r="C5557">
        <v>128605</v>
      </c>
      <c r="D5557">
        <v>128480</v>
      </c>
      <c r="E5557">
        <v>128525</v>
      </c>
    </row>
    <row r="5558" spans="1:5" x14ac:dyDescent="0.25">
      <c r="A5558" s="2">
        <v>45712.53125</v>
      </c>
      <c r="B5558">
        <v>128595</v>
      </c>
      <c r="C5558">
        <v>128610</v>
      </c>
      <c r="D5558">
        <v>128535</v>
      </c>
      <c r="E5558">
        <v>128565</v>
      </c>
    </row>
    <row r="5559" spans="1:5" x14ac:dyDescent="0.25">
      <c r="A5559" s="2">
        <v>45712.527777777781</v>
      </c>
      <c r="B5559">
        <v>128605</v>
      </c>
      <c r="C5559">
        <v>128615</v>
      </c>
      <c r="D5559">
        <v>128540</v>
      </c>
      <c r="E5559">
        <v>128600</v>
      </c>
    </row>
    <row r="5560" spans="1:5" x14ac:dyDescent="0.25">
      <c r="A5560" s="2">
        <v>45712.524305555555</v>
      </c>
      <c r="B5560">
        <v>128635</v>
      </c>
      <c r="C5560">
        <v>128675</v>
      </c>
      <c r="D5560">
        <v>128580</v>
      </c>
      <c r="E5560">
        <v>128600</v>
      </c>
    </row>
    <row r="5561" spans="1:5" x14ac:dyDescent="0.25">
      <c r="A5561" s="2">
        <v>45712.520833333336</v>
      </c>
      <c r="B5561">
        <v>128525</v>
      </c>
      <c r="C5561">
        <v>128660</v>
      </c>
      <c r="D5561">
        <v>128510</v>
      </c>
      <c r="E5561">
        <v>128635</v>
      </c>
    </row>
    <row r="5562" spans="1:5" x14ac:dyDescent="0.25">
      <c r="A5562" s="2">
        <v>45712.517361111109</v>
      </c>
      <c r="B5562">
        <v>128540</v>
      </c>
      <c r="C5562">
        <v>128560</v>
      </c>
      <c r="D5562">
        <v>128485</v>
      </c>
      <c r="E5562">
        <v>128520</v>
      </c>
    </row>
    <row r="5563" spans="1:5" x14ac:dyDescent="0.25">
      <c r="A5563" s="2">
        <v>45712.513888888891</v>
      </c>
      <c r="B5563">
        <v>128570</v>
      </c>
      <c r="C5563">
        <v>128585</v>
      </c>
      <c r="D5563">
        <v>128500</v>
      </c>
      <c r="E5563">
        <v>128535</v>
      </c>
    </row>
    <row r="5564" spans="1:5" x14ac:dyDescent="0.25">
      <c r="A5564" s="2">
        <v>45712.510416666664</v>
      </c>
      <c r="B5564">
        <v>128530</v>
      </c>
      <c r="C5564">
        <v>128620</v>
      </c>
      <c r="D5564">
        <v>128495</v>
      </c>
      <c r="E5564">
        <v>128565</v>
      </c>
    </row>
    <row r="5565" spans="1:5" x14ac:dyDescent="0.25">
      <c r="A5565" s="2">
        <v>45712.506944444445</v>
      </c>
      <c r="B5565">
        <v>128550</v>
      </c>
      <c r="C5565">
        <v>128610</v>
      </c>
      <c r="D5565">
        <v>128495</v>
      </c>
      <c r="E5565">
        <v>128525</v>
      </c>
    </row>
    <row r="5566" spans="1:5" x14ac:dyDescent="0.25">
      <c r="A5566" s="2">
        <v>45712.503472222219</v>
      </c>
      <c r="B5566">
        <v>128565</v>
      </c>
      <c r="C5566">
        <v>128620</v>
      </c>
      <c r="D5566">
        <v>128455</v>
      </c>
      <c r="E5566">
        <v>128550</v>
      </c>
    </row>
    <row r="5567" spans="1:5" x14ac:dyDescent="0.25">
      <c r="A5567" s="2">
        <v>45712.5</v>
      </c>
      <c r="B5567">
        <v>128790</v>
      </c>
      <c r="C5567">
        <v>128825</v>
      </c>
      <c r="D5567">
        <v>128495</v>
      </c>
      <c r="E5567">
        <v>128565</v>
      </c>
    </row>
    <row r="5568" spans="1:5" x14ac:dyDescent="0.25">
      <c r="A5568" s="2">
        <v>45712.496527777781</v>
      </c>
      <c r="B5568">
        <v>128870</v>
      </c>
      <c r="C5568">
        <v>128985</v>
      </c>
      <c r="D5568">
        <v>128745</v>
      </c>
      <c r="E5568">
        <v>128790</v>
      </c>
    </row>
    <row r="5569" spans="1:5" x14ac:dyDescent="0.25">
      <c r="A5569" s="2">
        <v>45712.493055555555</v>
      </c>
      <c r="B5569">
        <v>128880</v>
      </c>
      <c r="C5569">
        <v>128970</v>
      </c>
      <c r="D5569">
        <v>128840</v>
      </c>
      <c r="E5569">
        <v>128865</v>
      </c>
    </row>
    <row r="5570" spans="1:5" x14ac:dyDescent="0.25">
      <c r="A5570" s="2">
        <v>45712.489583333336</v>
      </c>
      <c r="B5570">
        <v>128955</v>
      </c>
      <c r="C5570">
        <v>128990</v>
      </c>
      <c r="D5570">
        <v>128770</v>
      </c>
      <c r="E5570">
        <v>128885</v>
      </c>
    </row>
    <row r="5571" spans="1:5" x14ac:dyDescent="0.25">
      <c r="A5571" s="2">
        <v>45712.486111111109</v>
      </c>
      <c r="B5571">
        <v>129180</v>
      </c>
      <c r="C5571">
        <v>129220</v>
      </c>
      <c r="D5571">
        <v>128910</v>
      </c>
      <c r="E5571">
        <v>128955</v>
      </c>
    </row>
    <row r="5572" spans="1:5" x14ac:dyDescent="0.25">
      <c r="A5572" s="2">
        <v>45712.482638888891</v>
      </c>
      <c r="B5572">
        <v>129145</v>
      </c>
      <c r="C5572">
        <v>129265</v>
      </c>
      <c r="D5572">
        <v>129075</v>
      </c>
      <c r="E5572">
        <v>129180</v>
      </c>
    </row>
    <row r="5573" spans="1:5" x14ac:dyDescent="0.25">
      <c r="A5573" s="2">
        <v>45712.479166666664</v>
      </c>
      <c r="B5573">
        <v>128985</v>
      </c>
      <c r="C5573">
        <v>129240</v>
      </c>
      <c r="D5573">
        <v>128945</v>
      </c>
      <c r="E5573">
        <v>129145</v>
      </c>
    </row>
    <row r="5574" spans="1:5" x14ac:dyDescent="0.25">
      <c r="A5574" s="2">
        <v>45712.475694444445</v>
      </c>
      <c r="B5574">
        <v>129010</v>
      </c>
      <c r="C5574">
        <v>129070</v>
      </c>
      <c r="D5574">
        <v>128945</v>
      </c>
      <c r="E5574">
        <v>128985</v>
      </c>
    </row>
    <row r="5575" spans="1:5" x14ac:dyDescent="0.25">
      <c r="A5575" s="2">
        <v>45712.472222222219</v>
      </c>
      <c r="B5575">
        <v>128940</v>
      </c>
      <c r="C5575">
        <v>129035</v>
      </c>
      <c r="D5575">
        <v>128935</v>
      </c>
      <c r="E5575">
        <v>129015</v>
      </c>
    </row>
    <row r="5576" spans="1:5" x14ac:dyDescent="0.25">
      <c r="A5576" s="2">
        <v>45712.46875</v>
      </c>
      <c r="B5576">
        <v>129005</v>
      </c>
      <c r="C5576">
        <v>129045</v>
      </c>
      <c r="D5576">
        <v>128815</v>
      </c>
      <c r="E5576">
        <v>128940</v>
      </c>
    </row>
    <row r="5577" spans="1:5" x14ac:dyDescent="0.25">
      <c r="A5577" s="2">
        <v>45712.465277777781</v>
      </c>
      <c r="B5577">
        <v>129175</v>
      </c>
      <c r="C5577">
        <v>129195</v>
      </c>
      <c r="D5577">
        <v>128995</v>
      </c>
      <c r="E5577">
        <v>129000</v>
      </c>
    </row>
    <row r="5578" spans="1:5" x14ac:dyDescent="0.25">
      <c r="A5578" s="2">
        <v>45712.461805555555</v>
      </c>
      <c r="B5578">
        <v>128875</v>
      </c>
      <c r="C5578">
        <v>129250</v>
      </c>
      <c r="D5578">
        <v>128875</v>
      </c>
      <c r="E5578">
        <v>129175</v>
      </c>
    </row>
    <row r="5579" spans="1:5" x14ac:dyDescent="0.25">
      <c r="A5579" s="2">
        <v>45712.458333333336</v>
      </c>
      <c r="B5579">
        <v>129005</v>
      </c>
      <c r="C5579">
        <v>129010</v>
      </c>
      <c r="D5579">
        <v>128820</v>
      </c>
      <c r="E5579">
        <v>128880</v>
      </c>
    </row>
    <row r="5580" spans="1:5" x14ac:dyDescent="0.25">
      <c r="A5580" s="2">
        <v>45712.454861111109</v>
      </c>
      <c r="B5580">
        <v>128955</v>
      </c>
      <c r="C5580">
        <v>129020</v>
      </c>
      <c r="D5580">
        <v>128860</v>
      </c>
      <c r="E5580">
        <v>129010</v>
      </c>
    </row>
    <row r="5581" spans="1:5" x14ac:dyDescent="0.25">
      <c r="A5581" s="2">
        <v>45712.451388888891</v>
      </c>
      <c r="B5581">
        <v>128950</v>
      </c>
      <c r="C5581">
        <v>128985</v>
      </c>
      <c r="D5581">
        <v>128845</v>
      </c>
      <c r="E5581">
        <v>128960</v>
      </c>
    </row>
    <row r="5582" spans="1:5" x14ac:dyDescent="0.25">
      <c r="A5582" s="2">
        <v>45712.447916666664</v>
      </c>
      <c r="B5582">
        <v>129200</v>
      </c>
      <c r="C5582">
        <v>129230</v>
      </c>
      <c r="D5582">
        <v>128900</v>
      </c>
      <c r="E5582">
        <v>128955</v>
      </c>
    </row>
    <row r="5583" spans="1:5" x14ac:dyDescent="0.25">
      <c r="A5583" s="2">
        <v>45712.444444444445</v>
      </c>
      <c r="B5583">
        <v>129110</v>
      </c>
      <c r="C5583">
        <v>129255</v>
      </c>
      <c r="D5583">
        <v>129095</v>
      </c>
      <c r="E5583">
        <v>129200</v>
      </c>
    </row>
    <row r="5584" spans="1:5" x14ac:dyDescent="0.25">
      <c r="A5584" s="2">
        <v>45712.440972222219</v>
      </c>
      <c r="B5584">
        <v>129020</v>
      </c>
      <c r="C5584">
        <v>129135</v>
      </c>
      <c r="D5584">
        <v>128960</v>
      </c>
      <c r="E5584">
        <v>129110</v>
      </c>
    </row>
    <row r="5585" spans="1:5" x14ac:dyDescent="0.25">
      <c r="A5585" s="2">
        <v>45712.4375</v>
      </c>
      <c r="B5585">
        <v>129145</v>
      </c>
      <c r="C5585">
        <v>129195</v>
      </c>
      <c r="D5585">
        <v>128980</v>
      </c>
      <c r="E5585">
        <v>129020</v>
      </c>
    </row>
    <row r="5586" spans="1:5" x14ac:dyDescent="0.25">
      <c r="A5586" s="2">
        <v>45712.434027777781</v>
      </c>
      <c r="B5586">
        <v>129245</v>
      </c>
      <c r="C5586">
        <v>129270</v>
      </c>
      <c r="D5586">
        <v>129100</v>
      </c>
      <c r="E5586">
        <v>129150</v>
      </c>
    </row>
    <row r="5587" spans="1:5" x14ac:dyDescent="0.25">
      <c r="A5587" s="2">
        <v>45712.430555555555</v>
      </c>
      <c r="B5587">
        <v>129135</v>
      </c>
      <c r="C5587">
        <v>129345</v>
      </c>
      <c r="D5587">
        <v>129110</v>
      </c>
      <c r="E5587">
        <v>129240</v>
      </c>
    </row>
    <row r="5588" spans="1:5" x14ac:dyDescent="0.25">
      <c r="A5588" s="2">
        <v>45712.427083333336</v>
      </c>
      <c r="B5588">
        <v>129210</v>
      </c>
      <c r="C5588">
        <v>129300</v>
      </c>
      <c r="D5588">
        <v>129045</v>
      </c>
      <c r="E5588">
        <v>129135</v>
      </c>
    </row>
    <row r="5589" spans="1:5" x14ac:dyDescent="0.25">
      <c r="A5589" s="2">
        <v>45712.423611111109</v>
      </c>
      <c r="B5589">
        <v>129140</v>
      </c>
      <c r="C5589">
        <v>129275</v>
      </c>
      <c r="D5589">
        <v>129090</v>
      </c>
      <c r="E5589">
        <v>129205</v>
      </c>
    </row>
    <row r="5590" spans="1:5" x14ac:dyDescent="0.25">
      <c r="A5590" s="2">
        <v>45712.420138888891</v>
      </c>
      <c r="B5590">
        <v>129435</v>
      </c>
      <c r="C5590">
        <v>129485</v>
      </c>
      <c r="D5590">
        <v>129125</v>
      </c>
      <c r="E5590">
        <v>129145</v>
      </c>
    </row>
    <row r="5591" spans="1:5" x14ac:dyDescent="0.25">
      <c r="A5591" s="2">
        <v>45712.416666666664</v>
      </c>
      <c r="B5591">
        <v>129580</v>
      </c>
      <c r="C5591">
        <v>129650</v>
      </c>
      <c r="D5591">
        <v>129435</v>
      </c>
      <c r="E5591">
        <v>129435</v>
      </c>
    </row>
    <row r="5592" spans="1:5" x14ac:dyDescent="0.25">
      <c r="A5592" s="2">
        <v>45712.413194444445</v>
      </c>
      <c r="B5592">
        <v>129545</v>
      </c>
      <c r="C5592">
        <v>129635</v>
      </c>
      <c r="D5592">
        <v>129540</v>
      </c>
      <c r="E5592">
        <v>129585</v>
      </c>
    </row>
    <row r="5593" spans="1:5" x14ac:dyDescent="0.25">
      <c r="A5593" s="2">
        <v>45712.409722222219</v>
      </c>
      <c r="B5593">
        <v>129590</v>
      </c>
      <c r="C5593">
        <v>129670</v>
      </c>
      <c r="D5593">
        <v>129530</v>
      </c>
      <c r="E5593">
        <v>129545</v>
      </c>
    </row>
    <row r="5594" spans="1:5" x14ac:dyDescent="0.25">
      <c r="A5594" s="2">
        <v>45712.40625</v>
      </c>
      <c r="B5594">
        <v>129635</v>
      </c>
      <c r="C5594">
        <v>129650</v>
      </c>
      <c r="D5594">
        <v>129565</v>
      </c>
      <c r="E5594">
        <v>129595</v>
      </c>
    </row>
    <row r="5595" spans="1:5" x14ac:dyDescent="0.25">
      <c r="A5595" s="2">
        <v>45712.402777777781</v>
      </c>
      <c r="B5595">
        <v>129735</v>
      </c>
      <c r="C5595">
        <v>129775</v>
      </c>
      <c r="D5595">
        <v>129630</v>
      </c>
      <c r="E5595">
        <v>129630</v>
      </c>
    </row>
    <row r="5596" spans="1:5" x14ac:dyDescent="0.25">
      <c r="A5596" s="2">
        <v>45712.399305555555</v>
      </c>
      <c r="B5596">
        <v>129485</v>
      </c>
      <c r="C5596">
        <v>129750</v>
      </c>
      <c r="D5596">
        <v>129485</v>
      </c>
      <c r="E5596">
        <v>129740</v>
      </c>
    </row>
    <row r="5597" spans="1:5" x14ac:dyDescent="0.25">
      <c r="A5597" s="2">
        <v>45712.395833333336</v>
      </c>
      <c r="B5597">
        <v>129400</v>
      </c>
      <c r="C5597">
        <v>129510</v>
      </c>
      <c r="D5597">
        <v>129390</v>
      </c>
      <c r="E5597">
        <v>129490</v>
      </c>
    </row>
    <row r="5598" spans="1:5" x14ac:dyDescent="0.25">
      <c r="A5598" s="2">
        <v>45712.392361111109</v>
      </c>
      <c r="B5598">
        <v>129460</v>
      </c>
      <c r="C5598">
        <v>129515</v>
      </c>
      <c r="D5598">
        <v>129380</v>
      </c>
      <c r="E5598">
        <v>129400</v>
      </c>
    </row>
    <row r="5599" spans="1:5" x14ac:dyDescent="0.25">
      <c r="A5599" s="2">
        <v>45712.388888888891</v>
      </c>
      <c r="B5599">
        <v>129545</v>
      </c>
      <c r="C5599">
        <v>129555</v>
      </c>
      <c r="D5599">
        <v>129450</v>
      </c>
      <c r="E5599">
        <v>129465</v>
      </c>
    </row>
    <row r="5600" spans="1:5" x14ac:dyDescent="0.25">
      <c r="A5600" s="2">
        <v>45712.385416666664</v>
      </c>
      <c r="B5600">
        <v>129430</v>
      </c>
      <c r="C5600">
        <v>129590</v>
      </c>
      <c r="D5600">
        <v>129430</v>
      </c>
      <c r="E5600">
        <v>129545</v>
      </c>
    </row>
    <row r="5601" spans="1:5" x14ac:dyDescent="0.25">
      <c r="A5601" s="2">
        <v>45712.381944444445</v>
      </c>
      <c r="B5601">
        <v>129635</v>
      </c>
      <c r="C5601">
        <v>129660</v>
      </c>
      <c r="D5601">
        <v>129415</v>
      </c>
      <c r="E5601">
        <v>129430</v>
      </c>
    </row>
    <row r="5602" spans="1:5" x14ac:dyDescent="0.25">
      <c r="A5602" s="2">
        <v>45712.378472222219</v>
      </c>
      <c r="B5602">
        <v>129465</v>
      </c>
      <c r="C5602">
        <v>129645</v>
      </c>
      <c r="D5602">
        <v>129325</v>
      </c>
      <c r="E5602">
        <v>129635</v>
      </c>
    </row>
    <row r="5603" spans="1:5" x14ac:dyDescent="0.25">
      <c r="A5603" s="2">
        <v>45712.375</v>
      </c>
      <c r="B5603">
        <v>129435</v>
      </c>
      <c r="C5603">
        <v>129540</v>
      </c>
      <c r="D5603">
        <v>129310</v>
      </c>
      <c r="E5603">
        <v>129465</v>
      </c>
    </row>
    <row r="5604" spans="1:5" x14ac:dyDescent="0.25">
      <c r="A5604" s="2">
        <v>45709.763888888891</v>
      </c>
      <c r="B5604">
        <v>129175</v>
      </c>
      <c r="C5604">
        <v>129215</v>
      </c>
      <c r="D5604">
        <v>129155</v>
      </c>
      <c r="E5604">
        <v>129160</v>
      </c>
    </row>
    <row r="5605" spans="1:5" x14ac:dyDescent="0.25">
      <c r="A5605" s="2">
        <v>45709.760416666664</v>
      </c>
      <c r="B5605">
        <v>129250</v>
      </c>
      <c r="C5605">
        <v>129270</v>
      </c>
      <c r="D5605">
        <v>129150</v>
      </c>
      <c r="E5605">
        <v>129175</v>
      </c>
    </row>
    <row r="5606" spans="1:5" x14ac:dyDescent="0.25">
      <c r="A5606" s="2">
        <v>45709.756944444445</v>
      </c>
      <c r="B5606">
        <v>129180</v>
      </c>
      <c r="C5606">
        <v>129290</v>
      </c>
      <c r="D5606">
        <v>129180</v>
      </c>
      <c r="E5606">
        <v>129250</v>
      </c>
    </row>
    <row r="5607" spans="1:5" x14ac:dyDescent="0.25">
      <c r="A5607" s="2">
        <v>45709.753472222219</v>
      </c>
      <c r="B5607">
        <v>129215</v>
      </c>
      <c r="C5607">
        <v>129230</v>
      </c>
      <c r="D5607">
        <v>129160</v>
      </c>
      <c r="E5607">
        <v>129185</v>
      </c>
    </row>
    <row r="5608" spans="1:5" x14ac:dyDescent="0.25">
      <c r="A5608" s="2">
        <v>45709.75</v>
      </c>
      <c r="B5608">
        <v>129170</v>
      </c>
      <c r="C5608">
        <v>129255</v>
      </c>
      <c r="D5608">
        <v>129145</v>
      </c>
      <c r="E5608">
        <v>129215</v>
      </c>
    </row>
    <row r="5609" spans="1:5" x14ac:dyDescent="0.25">
      <c r="A5609" s="2">
        <v>45709.746527777781</v>
      </c>
      <c r="B5609">
        <v>129175</v>
      </c>
      <c r="C5609">
        <v>129210</v>
      </c>
      <c r="D5609">
        <v>129135</v>
      </c>
      <c r="E5609">
        <v>129170</v>
      </c>
    </row>
    <row r="5610" spans="1:5" x14ac:dyDescent="0.25">
      <c r="A5610" s="2">
        <v>45709.743055555555</v>
      </c>
      <c r="B5610">
        <v>129085</v>
      </c>
      <c r="C5610">
        <v>129195</v>
      </c>
      <c r="D5610">
        <v>129080</v>
      </c>
      <c r="E5610">
        <v>129170</v>
      </c>
    </row>
    <row r="5611" spans="1:5" x14ac:dyDescent="0.25">
      <c r="A5611" s="2">
        <v>45709.739583333336</v>
      </c>
      <c r="B5611">
        <v>129115</v>
      </c>
      <c r="C5611">
        <v>129225</v>
      </c>
      <c r="D5611">
        <v>129065</v>
      </c>
      <c r="E5611">
        <v>129085</v>
      </c>
    </row>
    <row r="5612" spans="1:5" x14ac:dyDescent="0.25">
      <c r="A5612" s="2">
        <v>45709.736111111109</v>
      </c>
      <c r="B5612">
        <v>129065</v>
      </c>
      <c r="C5612">
        <v>129245</v>
      </c>
      <c r="D5612">
        <v>129050</v>
      </c>
      <c r="E5612">
        <v>129120</v>
      </c>
    </row>
    <row r="5613" spans="1:5" x14ac:dyDescent="0.25">
      <c r="A5613" s="2">
        <v>45709.732638888891</v>
      </c>
      <c r="B5613">
        <v>128880</v>
      </c>
      <c r="C5613">
        <v>129080</v>
      </c>
      <c r="D5613">
        <v>128880</v>
      </c>
      <c r="E5613">
        <v>129065</v>
      </c>
    </row>
    <row r="5614" spans="1:5" x14ac:dyDescent="0.25">
      <c r="A5614" s="2">
        <v>45709.729166666664</v>
      </c>
      <c r="B5614">
        <v>128885</v>
      </c>
      <c r="C5614">
        <v>128895</v>
      </c>
      <c r="D5614">
        <v>128825</v>
      </c>
      <c r="E5614">
        <v>128880</v>
      </c>
    </row>
    <row r="5615" spans="1:5" x14ac:dyDescent="0.25">
      <c r="A5615" s="2">
        <v>45709.725694444445</v>
      </c>
      <c r="B5615">
        <v>128855</v>
      </c>
      <c r="C5615">
        <v>128910</v>
      </c>
      <c r="D5615">
        <v>128835</v>
      </c>
      <c r="E5615">
        <v>128885</v>
      </c>
    </row>
    <row r="5616" spans="1:5" x14ac:dyDescent="0.25">
      <c r="A5616" s="2">
        <v>45709.722222222219</v>
      </c>
      <c r="B5616">
        <v>128835</v>
      </c>
      <c r="C5616">
        <v>128865</v>
      </c>
      <c r="D5616">
        <v>128765</v>
      </c>
      <c r="E5616">
        <v>128855</v>
      </c>
    </row>
    <row r="5617" spans="1:5" x14ac:dyDescent="0.25">
      <c r="A5617" s="2">
        <v>45709.71875</v>
      </c>
      <c r="B5617">
        <v>128885</v>
      </c>
      <c r="C5617">
        <v>128900</v>
      </c>
      <c r="D5617">
        <v>128835</v>
      </c>
      <c r="E5617">
        <v>128835</v>
      </c>
    </row>
    <row r="5618" spans="1:5" x14ac:dyDescent="0.25">
      <c r="A5618" s="2">
        <v>45709.715277777781</v>
      </c>
      <c r="B5618">
        <v>128915</v>
      </c>
      <c r="C5618">
        <v>128925</v>
      </c>
      <c r="D5618">
        <v>128870</v>
      </c>
      <c r="E5618">
        <v>128880</v>
      </c>
    </row>
    <row r="5619" spans="1:5" x14ac:dyDescent="0.25">
      <c r="A5619" s="2">
        <v>45709.711805555555</v>
      </c>
      <c r="B5619">
        <v>128855</v>
      </c>
      <c r="C5619">
        <v>128925</v>
      </c>
      <c r="D5619">
        <v>128845</v>
      </c>
      <c r="E5619">
        <v>128920</v>
      </c>
    </row>
    <row r="5620" spans="1:5" x14ac:dyDescent="0.25">
      <c r="A5620" s="2">
        <v>45709.708333333336</v>
      </c>
      <c r="B5620">
        <v>128875</v>
      </c>
      <c r="C5620">
        <v>128875</v>
      </c>
      <c r="D5620">
        <v>128800</v>
      </c>
      <c r="E5620">
        <v>128855</v>
      </c>
    </row>
    <row r="5621" spans="1:5" x14ac:dyDescent="0.25">
      <c r="A5621" s="2">
        <v>45709.704861111109</v>
      </c>
      <c r="B5621">
        <v>128895</v>
      </c>
      <c r="C5621">
        <v>128940</v>
      </c>
      <c r="D5621">
        <v>128850</v>
      </c>
      <c r="E5621">
        <v>128875</v>
      </c>
    </row>
    <row r="5622" spans="1:5" x14ac:dyDescent="0.25">
      <c r="A5622" s="2">
        <v>45709.701388888891</v>
      </c>
      <c r="B5622">
        <v>128815</v>
      </c>
      <c r="C5622">
        <v>128920</v>
      </c>
      <c r="D5622">
        <v>128805</v>
      </c>
      <c r="E5622">
        <v>128895</v>
      </c>
    </row>
    <row r="5623" spans="1:5" x14ac:dyDescent="0.25">
      <c r="A5623" s="2">
        <v>45709.697916666664</v>
      </c>
      <c r="B5623">
        <v>128825</v>
      </c>
      <c r="C5623">
        <v>128850</v>
      </c>
      <c r="D5623">
        <v>128770</v>
      </c>
      <c r="E5623">
        <v>128815</v>
      </c>
    </row>
    <row r="5624" spans="1:5" x14ac:dyDescent="0.25">
      <c r="A5624" s="2">
        <v>45709.694444444445</v>
      </c>
      <c r="B5624">
        <v>128820</v>
      </c>
      <c r="C5624">
        <v>128860</v>
      </c>
      <c r="D5624">
        <v>128740</v>
      </c>
      <c r="E5624">
        <v>128820</v>
      </c>
    </row>
    <row r="5625" spans="1:5" x14ac:dyDescent="0.25">
      <c r="A5625" s="2">
        <v>45709.690972222219</v>
      </c>
      <c r="B5625">
        <v>128815</v>
      </c>
      <c r="C5625">
        <v>128880</v>
      </c>
      <c r="D5625">
        <v>128800</v>
      </c>
      <c r="E5625">
        <v>128820</v>
      </c>
    </row>
    <row r="5626" spans="1:5" x14ac:dyDescent="0.25">
      <c r="A5626" s="2">
        <v>45709.6875</v>
      </c>
      <c r="B5626">
        <v>128725</v>
      </c>
      <c r="C5626">
        <v>128855</v>
      </c>
      <c r="D5626">
        <v>128705</v>
      </c>
      <c r="E5626">
        <v>128815</v>
      </c>
    </row>
    <row r="5627" spans="1:5" x14ac:dyDescent="0.25">
      <c r="A5627" s="2">
        <v>45709.684027777781</v>
      </c>
      <c r="B5627">
        <v>128735</v>
      </c>
      <c r="C5627">
        <v>128760</v>
      </c>
      <c r="D5627">
        <v>128685</v>
      </c>
      <c r="E5627">
        <v>128720</v>
      </c>
    </row>
    <row r="5628" spans="1:5" x14ac:dyDescent="0.25">
      <c r="A5628" s="2">
        <v>45709.680555555555</v>
      </c>
      <c r="B5628">
        <v>128865</v>
      </c>
      <c r="C5628">
        <v>128870</v>
      </c>
      <c r="D5628">
        <v>128705</v>
      </c>
      <c r="E5628">
        <v>128740</v>
      </c>
    </row>
    <row r="5629" spans="1:5" x14ac:dyDescent="0.25">
      <c r="A5629" s="2">
        <v>45709.677083333336</v>
      </c>
      <c r="B5629">
        <v>128925</v>
      </c>
      <c r="C5629">
        <v>128935</v>
      </c>
      <c r="D5629">
        <v>128860</v>
      </c>
      <c r="E5629">
        <v>128870</v>
      </c>
    </row>
    <row r="5630" spans="1:5" x14ac:dyDescent="0.25">
      <c r="A5630" s="2">
        <v>45709.673611111109</v>
      </c>
      <c r="B5630">
        <v>128940</v>
      </c>
      <c r="C5630">
        <v>128990</v>
      </c>
      <c r="D5630">
        <v>128885</v>
      </c>
      <c r="E5630">
        <v>128930</v>
      </c>
    </row>
    <row r="5631" spans="1:5" x14ac:dyDescent="0.25">
      <c r="A5631" s="2">
        <v>45709.670138888891</v>
      </c>
      <c r="B5631">
        <v>128750</v>
      </c>
      <c r="C5631">
        <v>128990</v>
      </c>
      <c r="D5631">
        <v>128735</v>
      </c>
      <c r="E5631">
        <v>128940</v>
      </c>
    </row>
    <row r="5632" spans="1:5" x14ac:dyDescent="0.25">
      <c r="A5632" s="2">
        <v>45709.666666666664</v>
      </c>
      <c r="B5632">
        <v>128705</v>
      </c>
      <c r="C5632">
        <v>128800</v>
      </c>
      <c r="D5632">
        <v>128690</v>
      </c>
      <c r="E5632">
        <v>128745</v>
      </c>
    </row>
    <row r="5633" spans="1:5" x14ac:dyDescent="0.25">
      <c r="A5633" s="2">
        <v>45709.663194444445</v>
      </c>
      <c r="B5633">
        <v>128790</v>
      </c>
      <c r="C5633">
        <v>128810</v>
      </c>
      <c r="D5633">
        <v>128680</v>
      </c>
      <c r="E5633">
        <v>128700</v>
      </c>
    </row>
    <row r="5634" spans="1:5" x14ac:dyDescent="0.25">
      <c r="A5634" s="2">
        <v>45709.659722222219</v>
      </c>
      <c r="B5634">
        <v>128775</v>
      </c>
      <c r="C5634">
        <v>128810</v>
      </c>
      <c r="D5634">
        <v>128735</v>
      </c>
      <c r="E5634">
        <v>128795</v>
      </c>
    </row>
    <row r="5635" spans="1:5" x14ac:dyDescent="0.25">
      <c r="A5635" s="2">
        <v>45709.65625</v>
      </c>
      <c r="B5635">
        <v>128770</v>
      </c>
      <c r="C5635">
        <v>128800</v>
      </c>
      <c r="D5635">
        <v>128735</v>
      </c>
      <c r="E5635">
        <v>128770</v>
      </c>
    </row>
    <row r="5636" spans="1:5" x14ac:dyDescent="0.25">
      <c r="A5636" s="2">
        <v>45709.652777777781</v>
      </c>
      <c r="B5636">
        <v>128865</v>
      </c>
      <c r="C5636">
        <v>128870</v>
      </c>
      <c r="D5636">
        <v>128755</v>
      </c>
      <c r="E5636">
        <v>128770</v>
      </c>
    </row>
    <row r="5637" spans="1:5" x14ac:dyDescent="0.25">
      <c r="A5637" s="2">
        <v>45709.649305555555</v>
      </c>
      <c r="B5637">
        <v>128760</v>
      </c>
      <c r="C5637">
        <v>128945</v>
      </c>
      <c r="D5637">
        <v>128755</v>
      </c>
      <c r="E5637">
        <v>128865</v>
      </c>
    </row>
    <row r="5638" spans="1:5" x14ac:dyDescent="0.25">
      <c r="A5638" s="2">
        <v>45709.645833333336</v>
      </c>
      <c r="B5638">
        <v>128695</v>
      </c>
      <c r="C5638">
        <v>128790</v>
      </c>
      <c r="D5638">
        <v>128680</v>
      </c>
      <c r="E5638">
        <v>128755</v>
      </c>
    </row>
    <row r="5639" spans="1:5" x14ac:dyDescent="0.25">
      <c r="A5639" s="2">
        <v>45709.642361111109</v>
      </c>
      <c r="B5639">
        <v>128850</v>
      </c>
      <c r="C5639">
        <v>128860</v>
      </c>
      <c r="D5639">
        <v>128685</v>
      </c>
      <c r="E5639">
        <v>128695</v>
      </c>
    </row>
    <row r="5640" spans="1:5" x14ac:dyDescent="0.25">
      <c r="A5640" s="2">
        <v>45709.638888888891</v>
      </c>
      <c r="B5640">
        <v>128870</v>
      </c>
      <c r="C5640">
        <v>128880</v>
      </c>
      <c r="D5640">
        <v>128735</v>
      </c>
      <c r="E5640">
        <v>128850</v>
      </c>
    </row>
    <row r="5641" spans="1:5" x14ac:dyDescent="0.25">
      <c r="A5641" s="2">
        <v>45709.635416666664</v>
      </c>
      <c r="B5641">
        <v>128630</v>
      </c>
      <c r="C5641">
        <v>128905</v>
      </c>
      <c r="D5641">
        <v>128605</v>
      </c>
      <c r="E5641">
        <v>128865</v>
      </c>
    </row>
    <row r="5642" spans="1:5" x14ac:dyDescent="0.25">
      <c r="A5642" s="2">
        <v>45709.631944444445</v>
      </c>
      <c r="B5642">
        <v>129090</v>
      </c>
      <c r="C5642">
        <v>129090</v>
      </c>
      <c r="D5642">
        <v>128445</v>
      </c>
      <c r="E5642">
        <v>128630</v>
      </c>
    </row>
    <row r="5643" spans="1:5" x14ac:dyDescent="0.25">
      <c r="A5643" s="2">
        <v>45709.628472222219</v>
      </c>
      <c r="B5643">
        <v>129155</v>
      </c>
      <c r="C5643">
        <v>129165</v>
      </c>
      <c r="D5643">
        <v>129045</v>
      </c>
      <c r="E5643">
        <v>129090</v>
      </c>
    </row>
    <row r="5644" spans="1:5" x14ac:dyDescent="0.25">
      <c r="A5644" s="2">
        <v>45709.625</v>
      </c>
      <c r="B5644">
        <v>129095</v>
      </c>
      <c r="C5644">
        <v>129165</v>
      </c>
      <c r="D5644">
        <v>129065</v>
      </c>
      <c r="E5644">
        <v>129160</v>
      </c>
    </row>
    <row r="5645" spans="1:5" x14ac:dyDescent="0.25">
      <c r="A5645" s="2">
        <v>45709.621527777781</v>
      </c>
      <c r="B5645">
        <v>129185</v>
      </c>
      <c r="C5645">
        <v>129220</v>
      </c>
      <c r="D5645">
        <v>129075</v>
      </c>
      <c r="E5645">
        <v>129095</v>
      </c>
    </row>
    <row r="5646" spans="1:5" x14ac:dyDescent="0.25">
      <c r="A5646" s="2">
        <v>45709.618055555555</v>
      </c>
      <c r="B5646">
        <v>129255</v>
      </c>
      <c r="C5646">
        <v>129255</v>
      </c>
      <c r="D5646">
        <v>129185</v>
      </c>
      <c r="E5646">
        <v>129185</v>
      </c>
    </row>
    <row r="5647" spans="1:5" x14ac:dyDescent="0.25">
      <c r="A5647" s="2">
        <v>45709.614583333336</v>
      </c>
      <c r="B5647">
        <v>129245</v>
      </c>
      <c r="C5647">
        <v>129270</v>
      </c>
      <c r="D5647">
        <v>129215</v>
      </c>
      <c r="E5647">
        <v>129255</v>
      </c>
    </row>
    <row r="5648" spans="1:5" x14ac:dyDescent="0.25">
      <c r="A5648" s="2">
        <v>45709.611111111109</v>
      </c>
      <c r="B5648">
        <v>129245</v>
      </c>
      <c r="C5648">
        <v>129255</v>
      </c>
      <c r="D5648">
        <v>129170</v>
      </c>
      <c r="E5648">
        <v>129245</v>
      </c>
    </row>
    <row r="5649" spans="1:5" x14ac:dyDescent="0.25">
      <c r="A5649" s="2">
        <v>45709.607638888891</v>
      </c>
      <c r="B5649">
        <v>129305</v>
      </c>
      <c r="C5649">
        <v>129340</v>
      </c>
      <c r="D5649">
        <v>129165</v>
      </c>
      <c r="E5649">
        <v>129245</v>
      </c>
    </row>
    <row r="5650" spans="1:5" x14ac:dyDescent="0.25">
      <c r="A5650" s="2">
        <v>45709.604166666664</v>
      </c>
      <c r="B5650">
        <v>129220</v>
      </c>
      <c r="C5650">
        <v>129315</v>
      </c>
      <c r="D5650">
        <v>129215</v>
      </c>
      <c r="E5650">
        <v>129305</v>
      </c>
    </row>
    <row r="5651" spans="1:5" x14ac:dyDescent="0.25">
      <c r="A5651" s="2">
        <v>45709.600694444445</v>
      </c>
      <c r="B5651">
        <v>129295</v>
      </c>
      <c r="C5651">
        <v>129300</v>
      </c>
      <c r="D5651">
        <v>129215</v>
      </c>
      <c r="E5651">
        <v>129220</v>
      </c>
    </row>
    <row r="5652" spans="1:5" x14ac:dyDescent="0.25">
      <c r="A5652" s="2">
        <v>45709.597222222219</v>
      </c>
      <c r="B5652">
        <v>129220</v>
      </c>
      <c r="C5652">
        <v>129345</v>
      </c>
      <c r="D5652">
        <v>129180</v>
      </c>
      <c r="E5652">
        <v>129295</v>
      </c>
    </row>
    <row r="5653" spans="1:5" x14ac:dyDescent="0.25">
      <c r="A5653" s="2">
        <v>45709.59375</v>
      </c>
      <c r="B5653">
        <v>129310</v>
      </c>
      <c r="C5653">
        <v>129320</v>
      </c>
      <c r="D5653">
        <v>129165</v>
      </c>
      <c r="E5653">
        <v>129215</v>
      </c>
    </row>
    <row r="5654" spans="1:5" x14ac:dyDescent="0.25">
      <c r="A5654" s="2">
        <v>45709.590277777781</v>
      </c>
      <c r="B5654">
        <v>129240</v>
      </c>
      <c r="C5654">
        <v>129335</v>
      </c>
      <c r="D5654">
        <v>129210</v>
      </c>
      <c r="E5654">
        <v>129315</v>
      </c>
    </row>
    <row r="5655" spans="1:5" x14ac:dyDescent="0.25">
      <c r="A5655" s="2">
        <v>45709.586805555555</v>
      </c>
      <c r="B5655">
        <v>129100</v>
      </c>
      <c r="C5655">
        <v>129275</v>
      </c>
      <c r="D5655">
        <v>129085</v>
      </c>
      <c r="E5655">
        <v>129240</v>
      </c>
    </row>
    <row r="5656" spans="1:5" x14ac:dyDescent="0.25">
      <c r="A5656" s="2">
        <v>45709.583333333336</v>
      </c>
      <c r="B5656">
        <v>129015</v>
      </c>
      <c r="C5656">
        <v>129120</v>
      </c>
      <c r="D5656">
        <v>129010</v>
      </c>
      <c r="E5656">
        <v>129095</v>
      </c>
    </row>
    <row r="5657" spans="1:5" x14ac:dyDescent="0.25">
      <c r="A5657" s="2">
        <v>45709.579861111109</v>
      </c>
      <c r="B5657">
        <v>128990</v>
      </c>
      <c r="C5657">
        <v>129025</v>
      </c>
      <c r="D5657">
        <v>128935</v>
      </c>
      <c r="E5657">
        <v>129010</v>
      </c>
    </row>
    <row r="5658" spans="1:5" x14ac:dyDescent="0.25">
      <c r="A5658" s="2">
        <v>45709.576388888891</v>
      </c>
      <c r="B5658">
        <v>129040</v>
      </c>
      <c r="C5658">
        <v>129075</v>
      </c>
      <c r="D5658">
        <v>128985</v>
      </c>
      <c r="E5658">
        <v>128990</v>
      </c>
    </row>
    <row r="5659" spans="1:5" x14ac:dyDescent="0.25">
      <c r="A5659" s="2">
        <v>45709.572916666664</v>
      </c>
      <c r="B5659">
        <v>129125</v>
      </c>
      <c r="C5659">
        <v>129130</v>
      </c>
      <c r="D5659">
        <v>129025</v>
      </c>
      <c r="E5659">
        <v>129040</v>
      </c>
    </row>
    <row r="5660" spans="1:5" x14ac:dyDescent="0.25">
      <c r="A5660" s="2">
        <v>45709.569444444445</v>
      </c>
      <c r="B5660">
        <v>129060</v>
      </c>
      <c r="C5660">
        <v>129135</v>
      </c>
      <c r="D5660">
        <v>129045</v>
      </c>
      <c r="E5660">
        <v>129120</v>
      </c>
    </row>
    <row r="5661" spans="1:5" x14ac:dyDescent="0.25">
      <c r="A5661" s="2">
        <v>45709.565972222219</v>
      </c>
      <c r="B5661">
        <v>129035</v>
      </c>
      <c r="C5661">
        <v>129070</v>
      </c>
      <c r="D5661">
        <v>129020</v>
      </c>
      <c r="E5661">
        <v>129055</v>
      </c>
    </row>
    <row r="5662" spans="1:5" x14ac:dyDescent="0.25">
      <c r="A5662" s="2">
        <v>45709.5625</v>
      </c>
      <c r="B5662">
        <v>128955</v>
      </c>
      <c r="C5662">
        <v>129050</v>
      </c>
      <c r="D5662">
        <v>128950</v>
      </c>
      <c r="E5662">
        <v>129035</v>
      </c>
    </row>
    <row r="5663" spans="1:5" x14ac:dyDescent="0.25">
      <c r="A5663" s="2">
        <v>45709.559027777781</v>
      </c>
      <c r="B5663">
        <v>129075</v>
      </c>
      <c r="C5663">
        <v>129075</v>
      </c>
      <c r="D5663">
        <v>128945</v>
      </c>
      <c r="E5663">
        <v>128950</v>
      </c>
    </row>
    <row r="5664" spans="1:5" x14ac:dyDescent="0.25">
      <c r="A5664" s="2">
        <v>45709.555555555555</v>
      </c>
      <c r="B5664">
        <v>129100</v>
      </c>
      <c r="C5664">
        <v>129165</v>
      </c>
      <c r="D5664">
        <v>129055</v>
      </c>
      <c r="E5664">
        <v>129070</v>
      </c>
    </row>
    <row r="5665" spans="1:5" x14ac:dyDescent="0.25">
      <c r="A5665" s="2">
        <v>45709.552083333336</v>
      </c>
      <c r="B5665">
        <v>128935</v>
      </c>
      <c r="C5665">
        <v>129105</v>
      </c>
      <c r="D5665">
        <v>128900</v>
      </c>
      <c r="E5665">
        <v>129100</v>
      </c>
    </row>
    <row r="5666" spans="1:5" x14ac:dyDescent="0.25">
      <c r="A5666" s="2">
        <v>45709.548611111109</v>
      </c>
      <c r="B5666">
        <v>128935</v>
      </c>
      <c r="C5666">
        <v>128965</v>
      </c>
      <c r="D5666">
        <v>128890</v>
      </c>
      <c r="E5666">
        <v>128930</v>
      </c>
    </row>
    <row r="5667" spans="1:5" x14ac:dyDescent="0.25">
      <c r="A5667" s="2">
        <v>45709.545138888891</v>
      </c>
      <c r="B5667">
        <v>128845</v>
      </c>
      <c r="C5667">
        <v>128965</v>
      </c>
      <c r="D5667">
        <v>128790</v>
      </c>
      <c r="E5667">
        <v>128935</v>
      </c>
    </row>
    <row r="5668" spans="1:5" x14ac:dyDescent="0.25">
      <c r="A5668" s="2">
        <v>45709.541666666664</v>
      </c>
      <c r="B5668">
        <v>128910</v>
      </c>
      <c r="C5668">
        <v>128925</v>
      </c>
      <c r="D5668">
        <v>128835</v>
      </c>
      <c r="E5668">
        <v>128845</v>
      </c>
    </row>
    <row r="5669" spans="1:5" x14ac:dyDescent="0.25">
      <c r="A5669" s="2">
        <v>45709.538194444445</v>
      </c>
      <c r="B5669">
        <v>128905</v>
      </c>
      <c r="C5669">
        <v>128930</v>
      </c>
      <c r="D5669">
        <v>128855</v>
      </c>
      <c r="E5669">
        <v>128910</v>
      </c>
    </row>
    <row r="5670" spans="1:5" x14ac:dyDescent="0.25">
      <c r="A5670" s="2">
        <v>45709.534722222219</v>
      </c>
      <c r="B5670">
        <v>128890</v>
      </c>
      <c r="C5670">
        <v>128935</v>
      </c>
      <c r="D5670">
        <v>128865</v>
      </c>
      <c r="E5670">
        <v>128905</v>
      </c>
    </row>
    <row r="5671" spans="1:5" x14ac:dyDescent="0.25">
      <c r="A5671" s="2">
        <v>45709.53125</v>
      </c>
      <c r="B5671">
        <v>128850</v>
      </c>
      <c r="C5671">
        <v>128925</v>
      </c>
      <c r="D5671">
        <v>128845</v>
      </c>
      <c r="E5671">
        <v>128890</v>
      </c>
    </row>
    <row r="5672" spans="1:5" x14ac:dyDescent="0.25">
      <c r="A5672" s="2">
        <v>45709.527777777781</v>
      </c>
      <c r="B5672">
        <v>128855</v>
      </c>
      <c r="C5672">
        <v>128885</v>
      </c>
      <c r="D5672">
        <v>128815</v>
      </c>
      <c r="E5672">
        <v>128845</v>
      </c>
    </row>
    <row r="5673" spans="1:5" x14ac:dyDescent="0.25">
      <c r="A5673" s="2">
        <v>45709.524305555555</v>
      </c>
      <c r="B5673">
        <v>128815</v>
      </c>
      <c r="C5673">
        <v>128900</v>
      </c>
      <c r="D5673">
        <v>128810</v>
      </c>
      <c r="E5673">
        <v>128855</v>
      </c>
    </row>
    <row r="5674" spans="1:5" x14ac:dyDescent="0.25">
      <c r="A5674" s="2">
        <v>45709.520833333336</v>
      </c>
      <c r="B5674">
        <v>128830</v>
      </c>
      <c r="C5674">
        <v>128905</v>
      </c>
      <c r="D5674">
        <v>128760</v>
      </c>
      <c r="E5674">
        <v>128820</v>
      </c>
    </row>
    <row r="5675" spans="1:5" x14ac:dyDescent="0.25">
      <c r="A5675" s="2">
        <v>45709.517361111109</v>
      </c>
      <c r="B5675">
        <v>128910</v>
      </c>
      <c r="C5675">
        <v>128915</v>
      </c>
      <c r="D5675">
        <v>128825</v>
      </c>
      <c r="E5675">
        <v>128835</v>
      </c>
    </row>
    <row r="5676" spans="1:5" x14ac:dyDescent="0.25">
      <c r="A5676" s="2">
        <v>45709.513888888891</v>
      </c>
      <c r="B5676">
        <v>128990</v>
      </c>
      <c r="C5676">
        <v>129025</v>
      </c>
      <c r="D5676">
        <v>128900</v>
      </c>
      <c r="E5676">
        <v>128910</v>
      </c>
    </row>
    <row r="5677" spans="1:5" x14ac:dyDescent="0.25">
      <c r="A5677" s="2">
        <v>45709.510416666664</v>
      </c>
      <c r="B5677">
        <v>129120</v>
      </c>
      <c r="C5677">
        <v>129120</v>
      </c>
      <c r="D5677">
        <v>128975</v>
      </c>
      <c r="E5677">
        <v>128990</v>
      </c>
    </row>
    <row r="5678" spans="1:5" x14ac:dyDescent="0.25">
      <c r="A5678" s="2">
        <v>45709.506944444445</v>
      </c>
      <c r="B5678">
        <v>129135</v>
      </c>
      <c r="C5678">
        <v>129160</v>
      </c>
      <c r="D5678">
        <v>129020</v>
      </c>
      <c r="E5678">
        <v>129120</v>
      </c>
    </row>
    <row r="5679" spans="1:5" x14ac:dyDescent="0.25">
      <c r="A5679" s="2">
        <v>45709.503472222219</v>
      </c>
      <c r="B5679">
        <v>129055</v>
      </c>
      <c r="C5679">
        <v>129170</v>
      </c>
      <c r="D5679">
        <v>129055</v>
      </c>
      <c r="E5679">
        <v>129140</v>
      </c>
    </row>
    <row r="5680" spans="1:5" x14ac:dyDescent="0.25">
      <c r="A5680" s="2">
        <v>45709.5</v>
      </c>
      <c r="B5680">
        <v>129065</v>
      </c>
      <c r="C5680">
        <v>129170</v>
      </c>
      <c r="D5680">
        <v>129015</v>
      </c>
      <c r="E5680">
        <v>129055</v>
      </c>
    </row>
    <row r="5681" spans="1:5" x14ac:dyDescent="0.25">
      <c r="A5681" s="2">
        <v>45709.496527777781</v>
      </c>
      <c r="B5681">
        <v>129235</v>
      </c>
      <c r="C5681">
        <v>129240</v>
      </c>
      <c r="D5681">
        <v>129025</v>
      </c>
      <c r="E5681">
        <v>129070</v>
      </c>
    </row>
    <row r="5682" spans="1:5" x14ac:dyDescent="0.25">
      <c r="A5682" s="2">
        <v>45709.493055555555</v>
      </c>
      <c r="B5682">
        <v>129250</v>
      </c>
      <c r="C5682">
        <v>129340</v>
      </c>
      <c r="D5682">
        <v>129205</v>
      </c>
      <c r="E5682">
        <v>129230</v>
      </c>
    </row>
    <row r="5683" spans="1:5" x14ac:dyDescent="0.25">
      <c r="A5683" s="2">
        <v>45709.489583333336</v>
      </c>
      <c r="B5683">
        <v>129280</v>
      </c>
      <c r="C5683">
        <v>129435</v>
      </c>
      <c r="D5683">
        <v>129245</v>
      </c>
      <c r="E5683">
        <v>129245</v>
      </c>
    </row>
    <row r="5684" spans="1:5" x14ac:dyDescent="0.25">
      <c r="A5684" s="2">
        <v>45709.486111111109</v>
      </c>
      <c r="B5684">
        <v>129205</v>
      </c>
      <c r="C5684">
        <v>129335</v>
      </c>
      <c r="D5684">
        <v>129200</v>
      </c>
      <c r="E5684">
        <v>129275</v>
      </c>
    </row>
    <row r="5685" spans="1:5" x14ac:dyDescent="0.25">
      <c r="A5685" s="2">
        <v>45709.482638888891</v>
      </c>
      <c r="B5685">
        <v>129320</v>
      </c>
      <c r="C5685">
        <v>129325</v>
      </c>
      <c r="D5685">
        <v>129185</v>
      </c>
      <c r="E5685">
        <v>129205</v>
      </c>
    </row>
    <row r="5686" spans="1:5" x14ac:dyDescent="0.25">
      <c r="A5686" s="2">
        <v>45709.479166666664</v>
      </c>
      <c r="B5686">
        <v>129120</v>
      </c>
      <c r="C5686">
        <v>129375</v>
      </c>
      <c r="D5686">
        <v>129105</v>
      </c>
      <c r="E5686">
        <v>129320</v>
      </c>
    </row>
    <row r="5687" spans="1:5" x14ac:dyDescent="0.25">
      <c r="A5687" s="2">
        <v>45709.475694444445</v>
      </c>
      <c r="B5687">
        <v>128985</v>
      </c>
      <c r="C5687">
        <v>129145</v>
      </c>
      <c r="D5687">
        <v>128940</v>
      </c>
      <c r="E5687">
        <v>129120</v>
      </c>
    </row>
    <row r="5688" spans="1:5" x14ac:dyDescent="0.25">
      <c r="A5688" s="2">
        <v>45709.472222222219</v>
      </c>
      <c r="B5688">
        <v>129095</v>
      </c>
      <c r="C5688">
        <v>129110</v>
      </c>
      <c r="D5688">
        <v>128920</v>
      </c>
      <c r="E5688">
        <v>128985</v>
      </c>
    </row>
    <row r="5689" spans="1:5" x14ac:dyDescent="0.25">
      <c r="A5689" s="2">
        <v>45709.46875</v>
      </c>
      <c r="B5689">
        <v>129135</v>
      </c>
      <c r="C5689">
        <v>129180</v>
      </c>
      <c r="D5689">
        <v>129020</v>
      </c>
      <c r="E5689">
        <v>129100</v>
      </c>
    </row>
    <row r="5690" spans="1:5" x14ac:dyDescent="0.25">
      <c r="A5690" s="2">
        <v>45709.465277777781</v>
      </c>
      <c r="B5690">
        <v>129235</v>
      </c>
      <c r="C5690">
        <v>129245</v>
      </c>
      <c r="D5690">
        <v>129090</v>
      </c>
      <c r="E5690">
        <v>129140</v>
      </c>
    </row>
    <row r="5691" spans="1:5" x14ac:dyDescent="0.25">
      <c r="A5691" s="2">
        <v>45709.461805555555</v>
      </c>
      <c r="B5691">
        <v>129305</v>
      </c>
      <c r="C5691">
        <v>129315</v>
      </c>
      <c r="D5691">
        <v>129190</v>
      </c>
      <c r="E5691">
        <v>129235</v>
      </c>
    </row>
    <row r="5692" spans="1:5" x14ac:dyDescent="0.25">
      <c r="A5692" s="2">
        <v>45709.458333333336</v>
      </c>
      <c r="B5692">
        <v>129445</v>
      </c>
      <c r="C5692">
        <v>129465</v>
      </c>
      <c r="D5692">
        <v>129260</v>
      </c>
      <c r="E5692">
        <v>129310</v>
      </c>
    </row>
    <row r="5693" spans="1:5" x14ac:dyDescent="0.25">
      <c r="A5693" s="2">
        <v>45709.454861111109</v>
      </c>
      <c r="B5693">
        <v>129455</v>
      </c>
      <c r="C5693">
        <v>129540</v>
      </c>
      <c r="D5693">
        <v>129405</v>
      </c>
      <c r="E5693">
        <v>129440</v>
      </c>
    </row>
    <row r="5694" spans="1:5" x14ac:dyDescent="0.25">
      <c r="A5694" s="2">
        <v>45709.451388888891</v>
      </c>
      <c r="B5694">
        <v>129505</v>
      </c>
      <c r="C5694">
        <v>129510</v>
      </c>
      <c r="D5694">
        <v>129405</v>
      </c>
      <c r="E5694">
        <v>129455</v>
      </c>
    </row>
    <row r="5695" spans="1:5" x14ac:dyDescent="0.25">
      <c r="A5695" s="2">
        <v>45709.447916666664</v>
      </c>
      <c r="B5695">
        <v>129435</v>
      </c>
      <c r="C5695">
        <v>129525</v>
      </c>
      <c r="D5695">
        <v>129400</v>
      </c>
      <c r="E5695">
        <v>129505</v>
      </c>
    </row>
    <row r="5696" spans="1:5" x14ac:dyDescent="0.25">
      <c r="A5696" s="2">
        <v>45709.444444444445</v>
      </c>
      <c r="B5696">
        <v>129410</v>
      </c>
      <c r="C5696">
        <v>129470</v>
      </c>
      <c r="D5696">
        <v>129340</v>
      </c>
      <c r="E5696">
        <v>129440</v>
      </c>
    </row>
    <row r="5697" spans="1:5" x14ac:dyDescent="0.25">
      <c r="A5697" s="2">
        <v>45709.440972222219</v>
      </c>
      <c r="B5697">
        <v>129540</v>
      </c>
      <c r="C5697">
        <v>129580</v>
      </c>
      <c r="D5697">
        <v>129380</v>
      </c>
      <c r="E5697">
        <v>129410</v>
      </c>
    </row>
    <row r="5698" spans="1:5" x14ac:dyDescent="0.25">
      <c r="A5698" s="2">
        <v>45709.4375</v>
      </c>
      <c r="B5698">
        <v>129415</v>
      </c>
      <c r="C5698">
        <v>129660</v>
      </c>
      <c r="D5698">
        <v>129375</v>
      </c>
      <c r="E5698">
        <v>129535</v>
      </c>
    </row>
    <row r="5699" spans="1:5" x14ac:dyDescent="0.25">
      <c r="A5699" s="2">
        <v>45709.434027777781</v>
      </c>
      <c r="B5699">
        <v>129205</v>
      </c>
      <c r="C5699">
        <v>129450</v>
      </c>
      <c r="D5699">
        <v>129175</v>
      </c>
      <c r="E5699">
        <v>129420</v>
      </c>
    </row>
    <row r="5700" spans="1:5" x14ac:dyDescent="0.25">
      <c r="A5700" s="2">
        <v>45709.430555555555</v>
      </c>
      <c r="B5700">
        <v>129395</v>
      </c>
      <c r="C5700">
        <v>129395</v>
      </c>
      <c r="D5700">
        <v>129140</v>
      </c>
      <c r="E5700">
        <v>129205</v>
      </c>
    </row>
    <row r="5701" spans="1:5" x14ac:dyDescent="0.25">
      <c r="A5701" s="2">
        <v>45709.427083333336</v>
      </c>
      <c r="B5701">
        <v>129550</v>
      </c>
      <c r="C5701">
        <v>129620</v>
      </c>
      <c r="D5701">
        <v>129370</v>
      </c>
      <c r="E5701">
        <v>129390</v>
      </c>
    </row>
    <row r="5702" spans="1:5" x14ac:dyDescent="0.25">
      <c r="A5702" s="2">
        <v>45709.423611111109</v>
      </c>
      <c r="B5702">
        <v>129435</v>
      </c>
      <c r="C5702">
        <v>129630</v>
      </c>
      <c r="D5702">
        <v>129425</v>
      </c>
      <c r="E5702">
        <v>129550</v>
      </c>
    </row>
    <row r="5703" spans="1:5" x14ac:dyDescent="0.25">
      <c r="A5703" s="2">
        <v>45709.420138888891</v>
      </c>
      <c r="B5703">
        <v>129535</v>
      </c>
      <c r="C5703">
        <v>129595</v>
      </c>
      <c r="D5703">
        <v>129420</v>
      </c>
      <c r="E5703">
        <v>129430</v>
      </c>
    </row>
    <row r="5704" spans="1:5" x14ac:dyDescent="0.25">
      <c r="A5704" s="2">
        <v>45709.416666666664</v>
      </c>
      <c r="B5704">
        <v>129560</v>
      </c>
      <c r="C5704">
        <v>129750</v>
      </c>
      <c r="D5704">
        <v>129535</v>
      </c>
      <c r="E5704">
        <v>129535</v>
      </c>
    </row>
    <row r="5705" spans="1:5" x14ac:dyDescent="0.25">
      <c r="A5705" s="2">
        <v>45709.413194444445</v>
      </c>
      <c r="B5705">
        <v>129490</v>
      </c>
      <c r="C5705">
        <v>129585</v>
      </c>
      <c r="D5705">
        <v>129480</v>
      </c>
      <c r="E5705">
        <v>129560</v>
      </c>
    </row>
    <row r="5706" spans="1:5" x14ac:dyDescent="0.25">
      <c r="A5706" s="2">
        <v>45709.409722222219</v>
      </c>
      <c r="B5706">
        <v>129490</v>
      </c>
      <c r="C5706">
        <v>129510</v>
      </c>
      <c r="D5706">
        <v>129450</v>
      </c>
      <c r="E5706">
        <v>129495</v>
      </c>
    </row>
    <row r="5707" spans="1:5" x14ac:dyDescent="0.25">
      <c r="A5707" s="2">
        <v>45709.40625</v>
      </c>
      <c r="B5707">
        <v>129395</v>
      </c>
      <c r="C5707">
        <v>129520</v>
      </c>
      <c r="D5707">
        <v>129370</v>
      </c>
      <c r="E5707">
        <v>129490</v>
      </c>
    </row>
    <row r="5708" spans="1:5" x14ac:dyDescent="0.25">
      <c r="A5708" s="2">
        <v>45709.402777777781</v>
      </c>
      <c r="B5708">
        <v>129440</v>
      </c>
      <c r="C5708">
        <v>129455</v>
      </c>
      <c r="D5708">
        <v>129310</v>
      </c>
      <c r="E5708">
        <v>129395</v>
      </c>
    </row>
    <row r="5709" spans="1:5" x14ac:dyDescent="0.25">
      <c r="A5709" s="2">
        <v>45709.399305555555</v>
      </c>
      <c r="B5709">
        <v>129525</v>
      </c>
      <c r="C5709">
        <v>129570</v>
      </c>
      <c r="D5709">
        <v>129435</v>
      </c>
      <c r="E5709">
        <v>129440</v>
      </c>
    </row>
    <row r="5710" spans="1:5" x14ac:dyDescent="0.25">
      <c r="A5710" s="2">
        <v>45709.395833333336</v>
      </c>
      <c r="B5710">
        <v>129565</v>
      </c>
      <c r="C5710">
        <v>129590</v>
      </c>
      <c r="D5710">
        <v>129500</v>
      </c>
      <c r="E5710">
        <v>129525</v>
      </c>
    </row>
    <row r="5711" spans="1:5" x14ac:dyDescent="0.25">
      <c r="A5711" s="2">
        <v>45709.392361111109</v>
      </c>
      <c r="B5711">
        <v>129485</v>
      </c>
      <c r="C5711">
        <v>129575</v>
      </c>
      <c r="D5711">
        <v>129470</v>
      </c>
      <c r="E5711">
        <v>129565</v>
      </c>
    </row>
    <row r="5712" spans="1:5" x14ac:dyDescent="0.25">
      <c r="A5712" s="2">
        <v>45709.388888888891</v>
      </c>
      <c r="B5712">
        <v>129645</v>
      </c>
      <c r="C5712">
        <v>129650</v>
      </c>
      <c r="D5712">
        <v>129470</v>
      </c>
      <c r="E5712">
        <v>129480</v>
      </c>
    </row>
    <row r="5713" spans="1:5" x14ac:dyDescent="0.25">
      <c r="A5713" s="2">
        <v>45709.385416666664</v>
      </c>
      <c r="B5713">
        <v>129560</v>
      </c>
      <c r="C5713">
        <v>129670</v>
      </c>
      <c r="D5713">
        <v>129540</v>
      </c>
      <c r="E5713">
        <v>129640</v>
      </c>
    </row>
    <row r="5714" spans="1:5" x14ac:dyDescent="0.25">
      <c r="A5714" s="2">
        <v>45709.381944444445</v>
      </c>
      <c r="B5714">
        <v>129470</v>
      </c>
      <c r="C5714">
        <v>129615</v>
      </c>
      <c r="D5714">
        <v>129415</v>
      </c>
      <c r="E5714">
        <v>129560</v>
      </c>
    </row>
    <row r="5715" spans="1:5" x14ac:dyDescent="0.25">
      <c r="A5715" s="2">
        <v>45709.378472222219</v>
      </c>
      <c r="B5715">
        <v>129490</v>
      </c>
      <c r="C5715">
        <v>129640</v>
      </c>
      <c r="D5715">
        <v>129430</v>
      </c>
      <c r="E5715">
        <v>129475</v>
      </c>
    </row>
    <row r="5716" spans="1:5" x14ac:dyDescent="0.25">
      <c r="A5716" s="2">
        <v>45709.375</v>
      </c>
      <c r="B5716">
        <v>129520</v>
      </c>
      <c r="C5716">
        <v>129710</v>
      </c>
      <c r="D5716">
        <v>129350</v>
      </c>
      <c r="E5716">
        <v>129485</v>
      </c>
    </row>
    <row r="5717" spans="1:5" x14ac:dyDescent="0.25">
      <c r="A5717" s="2">
        <v>45708.763888888891</v>
      </c>
      <c r="B5717">
        <v>129520</v>
      </c>
      <c r="C5717">
        <v>129535</v>
      </c>
      <c r="D5717">
        <v>129415</v>
      </c>
      <c r="E5717">
        <v>129470</v>
      </c>
    </row>
    <row r="5718" spans="1:5" x14ac:dyDescent="0.25">
      <c r="A5718" s="2">
        <v>45708.760416666664</v>
      </c>
      <c r="B5718">
        <v>129575</v>
      </c>
      <c r="C5718">
        <v>129580</v>
      </c>
      <c r="D5718">
        <v>129510</v>
      </c>
      <c r="E5718">
        <v>129520</v>
      </c>
    </row>
    <row r="5719" spans="1:5" x14ac:dyDescent="0.25">
      <c r="A5719" s="2">
        <v>45708.756944444445</v>
      </c>
      <c r="B5719">
        <v>129670</v>
      </c>
      <c r="C5719">
        <v>129680</v>
      </c>
      <c r="D5719">
        <v>129560</v>
      </c>
      <c r="E5719">
        <v>129575</v>
      </c>
    </row>
    <row r="5720" spans="1:5" x14ac:dyDescent="0.25">
      <c r="A5720" s="2">
        <v>45708.753472222219</v>
      </c>
      <c r="B5720">
        <v>129675</v>
      </c>
      <c r="C5720">
        <v>129720</v>
      </c>
      <c r="D5720">
        <v>129650</v>
      </c>
      <c r="E5720">
        <v>129675</v>
      </c>
    </row>
    <row r="5721" spans="1:5" x14ac:dyDescent="0.25">
      <c r="A5721" s="2">
        <v>45708.75</v>
      </c>
      <c r="B5721">
        <v>129760</v>
      </c>
      <c r="C5721">
        <v>129770</v>
      </c>
      <c r="D5721">
        <v>129645</v>
      </c>
      <c r="E5721">
        <v>129680</v>
      </c>
    </row>
    <row r="5722" spans="1:5" x14ac:dyDescent="0.25">
      <c r="A5722" s="2">
        <v>45708.746527777781</v>
      </c>
      <c r="B5722">
        <v>129720</v>
      </c>
      <c r="C5722">
        <v>129800</v>
      </c>
      <c r="D5722">
        <v>129710</v>
      </c>
      <c r="E5722">
        <v>129755</v>
      </c>
    </row>
    <row r="5723" spans="1:5" x14ac:dyDescent="0.25">
      <c r="A5723" s="2">
        <v>45708.743055555555</v>
      </c>
      <c r="B5723">
        <v>129840</v>
      </c>
      <c r="C5723">
        <v>129855</v>
      </c>
      <c r="D5723">
        <v>129715</v>
      </c>
      <c r="E5723">
        <v>129715</v>
      </c>
    </row>
    <row r="5724" spans="1:5" x14ac:dyDescent="0.25">
      <c r="A5724" s="2">
        <v>45708.739583333336</v>
      </c>
      <c r="B5724">
        <v>129720</v>
      </c>
      <c r="C5724">
        <v>129855</v>
      </c>
      <c r="D5724">
        <v>129715</v>
      </c>
      <c r="E5724">
        <v>129840</v>
      </c>
    </row>
    <row r="5725" spans="1:5" x14ac:dyDescent="0.25">
      <c r="A5725" s="2">
        <v>45708.736111111109</v>
      </c>
      <c r="B5725">
        <v>129765</v>
      </c>
      <c r="C5725">
        <v>129800</v>
      </c>
      <c r="D5725">
        <v>129690</v>
      </c>
      <c r="E5725">
        <v>129725</v>
      </c>
    </row>
    <row r="5726" spans="1:5" x14ac:dyDescent="0.25">
      <c r="A5726" s="2">
        <v>45708.732638888891</v>
      </c>
      <c r="B5726">
        <v>129660</v>
      </c>
      <c r="C5726">
        <v>129780</v>
      </c>
      <c r="D5726">
        <v>129650</v>
      </c>
      <c r="E5726">
        <v>129770</v>
      </c>
    </row>
    <row r="5727" spans="1:5" x14ac:dyDescent="0.25">
      <c r="A5727" s="2">
        <v>45708.729166666664</v>
      </c>
      <c r="B5727">
        <v>129680</v>
      </c>
      <c r="C5727">
        <v>129690</v>
      </c>
      <c r="D5727">
        <v>129630</v>
      </c>
      <c r="E5727">
        <v>129660</v>
      </c>
    </row>
    <row r="5728" spans="1:5" x14ac:dyDescent="0.25">
      <c r="A5728" s="2">
        <v>45708.725694444445</v>
      </c>
      <c r="B5728">
        <v>129680</v>
      </c>
      <c r="C5728">
        <v>129735</v>
      </c>
      <c r="D5728">
        <v>129660</v>
      </c>
      <c r="E5728">
        <v>129680</v>
      </c>
    </row>
    <row r="5729" spans="1:5" x14ac:dyDescent="0.25">
      <c r="A5729" s="2">
        <v>45708.722222222219</v>
      </c>
      <c r="B5729">
        <v>129650</v>
      </c>
      <c r="C5729">
        <v>129695</v>
      </c>
      <c r="D5729">
        <v>129625</v>
      </c>
      <c r="E5729">
        <v>129680</v>
      </c>
    </row>
    <row r="5730" spans="1:5" x14ac:dyDescent="0.25">
      <c r="A5730" s="2">
        <v>45708.71875</v>
      </c>
      <c r="B5730">
        <v>129575</v>
      </c>
      <c r="C5730">
        <v>129675</v>
      </c>
      <c r="D5730">
        <v>129555</v>
      </c>
      <c r="E5730">
        <v>129655</v>
      </c>
    </row>
    <row r="5731" spans="1:5" x14ac:dyDescent="0.25">
      <c r="A5731" s="2">
        <v>45708.715277777781</v>
      </c>
      <c r="B5731">
        <v>129590</v>
      </c>
      <c r="C5731">
        <v>129595</v>
      </c>
      <c r="D5731">
        <v>129545</v>
      </c>
      <c r="E5731">
        <v>129575</v>
      </c>
    </row>
    <row r="5732" spans="1:5" x14ac:dyDescent="0.25">
      <c r="A5732" s="2">
        <v>45708.711805555555</v>
      </c>
      <c r="B5732">
        <v>129570</v>
      </c>
      <c r="C5732">
        <v>129640</v>
      </c>
      <c r="D5732">
        <v>129560</v>
      </c>
      <c r="E5732">
        <v>129595</v>
      </c>
    </row>
    <row r="5733" spans="1:5" x14ac:dyDescent="0.25">
      <c r="A5733" s="2">
        <v>45708.708333333336</v>
      </c>
      <c r="B5733">
        <v>129510</v>
      </c>
      <c r="C5733">
        <v>129620</v>
      </c>
      <c r="D5733">
        <v>129500</v>
      </c>
      <c r="E5733">
        <v>129565</v>
      </c>
    </row>
    <row r="5734" spans="1:5" x14ac:dyDescent="0.25">
      <c r="A5734" s="2">
        <v>45708.704861111109</v>
      </c>
      <c r="B5734">
        <v>129480</v>
      </c>
      <c r="C5734">
        <v>129515</v>
      </c>
      <c r="D5734">
        <v>129465</v>
      </c>
      <c r="E5734">
        <v>129510</v>
      </c>
    </row>
    <row r="5735" spans="1:5" x14ac:dyDescent="0.25">
      <c r="A5735" s="2">
        <v>45708.701388888891</v>
      </c>
      <c r="B5735">
        <v>129520</v>
      </c>
      <c r="C5735">
        <v>129560</v>
      </c>
      <c r="D5735">
        <v>129450</v>
      </c>
      <c r="E5735">
        <v>129485</v>
      </c>
    </row>
    <row r="5736" spans="1:5" x14ac:dyDescent="0.25">
      <c r="A5736" s="2">
        <v>45708.697916666664</v>
      </c>
      <c r="B5736">
        <v>129515</v>
      </c>
      <c r="C5736">
        <v>129525</v>
      </c>
      <c r="D5736">
        <v>129470</v>
      </c>
      <c r="E5736">
        <v>129515</v>
      </c>
    </row>
    <row r="5737" spans="1:5" x14ac:dyDescent="0.25">
      <c r="A5737" s="2">
        <v>45708.694444444445</v>
      </c>
      <c r="B5737">
        <v>129480</v>
      </c>
      <c r="C5737">
        <v>129525</v>
      </c>
      <c r="D5737">
        <v>129460</v>
      </c>
      <c r="E5737">
        <v>129510</v>
      </c>
    </row>
    <row r="5738" spans="1:5" x14ac:dyDescent="0.25">
      <c r="A5738" s="2">
        <v>45708.690972222219</v>
      </c>
      <c r="B5738">
        <v>129445</v>
      </c>
      <c r="C5738">
        <v>129505</v>
      </c>
      <c r="D5738">
        <v>129420</v>
      </c>
      <c r="E5738">
        <v>129480</v>
      </c>
    </row>
    <row r="5739" spans="1:5" x14ac:dyDescent="0.25">
      <c r="A5739" s="2">
        <v>45708.6875</v>
      </c>
      <c r="B5739">
        <v>129505</v>
      </c>
      <c r="C5739">
        <v>129560</v>
      </c>
      <c r="D5739">
        <v>129435</v>
      </c>
      <c r="E5739">
        <v>129445</v>
      </c>
    </row>
    <row r="5740" spans="1:5" x14ac:dyDescent="0.25">
      <c r="A5740" s="2">
        <v>45708.684027777781</v>
      </c>
      <c r="B5740">
        <v>129480</v>
      </c>
      <c r="C5740">
        <v>129520</v>
      </c>
      <c r="D5740">
        <v>129435</v>
      </c>
      <c r="E5740">
        <v>129510</v>
      </c>
    </row>
    <row r="5741" spans="1:5" x14ac:dyDescent="0.25">
      <c r="A5741" s="2">
        <v>45708.680555555555</v>
      </c>
      <c r="B5741">
        <v>129415</v>
      </c>
      <c r="C5741">
        <v>129535</v>
      </c>
      <c r="D5741">
        <v>129385</v>
      </c>
      <c r="E5741">
        <v>129475</v>
      </c>
    </row>
    <row r="5742" spans="1:5" x14ac:dyDescent="0.25">
      <c r="A5742" s="2">
        <v>45708.677083333336</v>
      </c>
      <c r="B5742">
        <v>129415</v>
      </c>
      <c r="C5742">
        <v>129440</v>
      </c>
      <c r="D5742">
        <v>129370</v>
      </c>
      <c r="E5742">
        <v>129415</v>
      </c>
    </row>
    <row r="5743" spans="1:5" x14ac:dyDescent="0.25">
      <c r="A5743" s="2">
        <v>45708.673611111109</v>
      </c>
      <c r="B5743">
        <v>129415</v>
      </c>
      <c r="C5743">
        <v>129470</v>
      </c>
      <c r="D5743">
        <v>129390</v>
      </c>
      <c r="E5743">
        <v>129420</v>
      </c>
    </row>
    <row r="5744" spans="1:5" x14ac:dyDescent="0.25">
      <c r="A5744" s="2">
        <v>45708.670138888891</v>
      </c>
      <c r="B5744">
        <v>129420</v>
      </c>
      <c r="C5744">
        <v>129445</v>
      </c>
      <c r="D5744">
        <v>129375</v>
      </c>
      <c r="E5744">
        <v>129415</v>
      </c>
    </row>
    <row r="5745" spans="1:5" x14ac:dyDescent="0.25">
      <c r="A5745" s="2">
        <v>45708.666666666664</v>
      </c>
      <c r="B5745">
        <v>129395</v>
      </c>
      <c r="C5745">
        <v>129440</v>
      </c>
      <c r="D5745">
        <v>129345</v>
      </c>
      <c r="E5745">
        <v>129425</v>
      </c>
    </row>
    <row r="5746" spans="1:5" x14ac:dyDescent="0.25">
      <c r="A5746" s="2">
        <v>45708.663194444445</v>
      </c>
      <c r="B5746">
        <v>129395</v>
      </c>
      <c r="C5746">
        <v>129415</v>
      </c>
      <c r="D5746">
        <v>129360</v>
      </c>
      <c r="E5746">
        <v>129390</v>
      </c>
    </row>
    <row r="5747" spans="1:5" x14ac:dyDescent="0.25">
      <c r="A5747" s="2">
        <v>45708.659722222219</v>
      </c>
      <c r="B5747">
        <v>129405</v>
      </c>
      <c r="C5747">
        <v>129495</v>
      </c>
      <c r="D5747">
        <v>129370</v>
      </c>
      <c r="E5747">
        <v>129395</v>
      </c>
    </row>
    <row r="5748" spans="1:5" x14ac:dyDescent="0.25">
      <c r="A5748" s="2">
        <v>45708.65625</v>
      </c>
      <c r="B5748">
        <v>129305</v>
      </c>
      <c r="C5748">
        <v>129450</v>
      </c>
      <c r="D5748">
        <v>129285</v>
      </c>
      <c r="E5748">
        <v>129405</v>
      </c>
    </row>
    <row r="5749" spans="1:5" x14ac:dyDescent="0.25">
      <c r="A5749" s="2">
        <v>45708.652777777781</v>
      </c>
      <c r="B5749">
        <v>129320</v>
      </c>
      <c r="C5749">
        <v>129350</v>
      </c>
      <c r="D5749">
        <v>129280</v>
      </c>
      <c r="E5749">
        <v>129305</v>
      </c>
    </row>
    <row r="5750" spans="1:5" x14ac:dyDescent="0.25">
      <c r="A5750" s="2">
        <v>45708.649305555555</v>
      </c>
      <c r="B5750">
        <v>129260</v>
      </c>
      <c r="C5750">
        <v>129330</v>
      </c>
      <c r="D5750">
        <v>129235</v>
      </c>
      <c r="E5750">
        <v>129320</v>
      </c>
    </row>
    <row r="5751" spans="1:5" x14ac:dyDescent="0.25">
      <c r="A5751" s="2">
        <v>45708.645833333336</v>
      </c>
      <c r="B5751">
        <v>129275</v>
      </c>
      <c r="C5751">
        <v>129300</v>
      </c>
      <c r="D5751">
        <v>129260</v>
      </c>
      <c r="E5751">
        <v>129260</v>
      </c>
    </row>
    <row r="5752" spans="1:5" x14ac:dyDescent="0.25">
      <c r="A5752" s="2">
        <v>45708.642361111109</v>
      </c>
      <c r="B5752">
        <v>129280</v>
      </c>
      <c r="C5752">
        <v>129305</v>
      </c>
      <c r="D5752">
        <v>129255</v>
      </c>
      <c r="E5752">
        <v>129280</v>
      </c>
    </row>
    <row r="5753" spans="1:5" x14ac:dyDescent="0.25">
      <c r="A5753" s="2">
        <v>45708.638888888891</v>
      </c>
      <c r="B5753">
        <v>129365</v>
      </c>
      <c r="C5753">
        <v>129375</v>
      </c>
      <c r="D5753">
        <v>129275</v>
      </c>
      <c r="E5753">
        <v>129280</v>
      </c>
    </row>
    <row r="5754" spans="1:5" x14ac:dyDescent="0.25">
      <c r="A5754" s="2">
        <v>45708.635416666664</v>
      </c>
      <c r="B5754">
        <v>129415</v>
      </c>
      <c r="C5754">
        <v>129415</v>
      </c>
      <c r="D5754">
        <v>129355</v>
      </c>
      <c r="E5754">
        <v>129365</v>
      </c>
    </row>
    <row r="5755" spans="1:5" x14ac:dyDescent="0.25">
      <c r="A5755" s="2">
        <v>45708.631944444445</v>
      </c>
      <c r="B5755">
        <v>129375</v>
      </c>
      <c r="C5755">
        <v>129420</v>
      </c>
      <c r="D5755">
        <v>129335</v>
      </c>
      <c r="E5755">
        <v>129415</v>
      </c>
    </row>
    <row r="5756" spans="1:5" x14ac:dyDescent="0.25">
      <c r="A5756" s="2">
        <v>45708.628472222219</v>
      </c>
      <c r="B5756">
        <v>129355</v>
      </c>
      <c r="C5756">
        <v>129405</v>
      </c>
      <c r="D5756">
        <v>129315</v>
      </c>
      <c r="E5756">
        <v>129380</v>
      </c>
    </row>
    <row r="5757" spans="1:5" x14ac:dyDescent="0.25">
      <c r="A5757" s="2">
        <v>45708.625</v>
      </c>
      <c r="B5757">
        <v>129410</v>
      </c>
      <c r="C5757">
        <v>129415</v>
      </c>
      <c r="D5757">
        <v>129335</v>
      </c>
      <c r="E5757">
        <v>129355</v>
      </c>
    </row>
    <row r="5758" spans="1:5" x14ac:dyDescent="0.25">
      <c r="A5758" s="2">
        <v>45708.621527777781</v>
      </c>
      <c r="B5758">
        <v>129380</v>
      </c>
      <c r="C5758">
        <v>129425</v>
      </c>
      <c r="D5758">
        <v>129370</v>
      </c>
      <c r="E5758">
        <v>129410</v>
      </c>
    </row>
    <row r="5759" spans="1:5" x14ac:dyDescent="0.25">
      <c r="A5759" s="2">
        <v>45708.618055555555</v>
      </c>
      <c r="B5759">
        <v>129510</v>
      </c>
      <c r="C5759">
        <v>129520</v>
      </c>
      <c r="D5759">
        <v>129365</v>
      </c>
      <c r="E5759">
        <v>129385</v>
      </c>
    </row>
    <row r="5760" spans="1:5" x14ac:dyDescent="0.25">
      <c r="A5760" s="2">
        <v>45708.614583333336</v>
      </c>
      <c r="B5760">
        <v>129490</v>
      </c>
      <c r="C5760">
        <v>129530</v>
      </c>
      <c r="D5760">
        <v>129450</v>
      </c>
      <c r="E5760">
        <v>129510</v>
      </c>
    </row>
    <row r="5761" spans="1:5" x14ac:dyDescent="0.25">
      <c r="A5761" s="2">
        <v>45708.611111111109</v>
      </c>
      <c r="B5761">
        <v>129485</v>
      </c>
      <c r="C5761">
        <v>129545</v>
      </c>
      <c r="D5761">
        <v>129460</v>
      </c>
      <c r="E5761">
        <v>129490</v>
      </c>
    </row>
    <row r="5762" spans="1:5" x14ac:dyDescent="0.25">
      <c r="A5762" s="2">
        <v>45708.607638888891</v>
      </c>
      <c r="B5762">
        <v>129525</v>
      </c>
      <c r="C5762">
        <v>129545</v>
      </c>
      <c r="D5762">
        <v>129460</v>
      </c>
      <c r="E5762">
        <v>129485</v>
      </c>
    </row>
    <row r="5763" spans="1:5" x14ac:dyDescent="0.25">
      <c r="A5763" s="2">
        <v>45708.604166666664</v>
      </c>
      <c r="B5763">
        <v>129505</v>
      </c>
      <c r="C5763">
        <v>129610</v>
      </c>
      <c r="D5763">
        <v>129475</v>
      </c>
      <c r="E5763">
        <v>129530</v>
      </c>
    </row>
    <row r="5764" spans="1:5" x14ac:dyDescent="0.25">
      <c r="A5764" s="2">
        <v>45708.600694444445</v>
      </c>
      <c r="B5764">
        <v>129540</v>
      </c>
      <c r="C5764">
        <v>129555</v>
      </c>
      <c r="D5764">
        <v>129430</v>
      </c>
      <c r="E5764">
        <v>129500</v>
      </c>
    </row>
    <row r="5765" spans="1:5" x14ac:dyDescent="0.25">
      <c r="A5765" s="2">
        <v>45708.597222222219</v>
      </c>
      <c r="B5765">
        <v>129305</v>
      </c>
      <c r="C5765">
        <v>129565</v>
      </c>
      <c r="D5765">
        <v>129300</v>
      </c>
      <c r="E5765">
        <v>129540</v>
      </c>
    </row>
    <row r="5766" spans="1:5" x14ac:dyDescent="0.25">
      <c r="A5766" s="2">
        <v>45708.59375</v>
      </c>
      <c r="B5766">
        <v>129315</v>
      </c>
      <c r="C5766">
        <v>129330</v>
      </c>
      <c r="D5766">
        <v>129270</v>
      </c>
      <c r="E5766">
        <v>129300</v>
      </c>
    </row>
    <row r="5767" spans="1:5" x14ac:dyDescent="0.25">
      <c r="A5767" s="2">
        <v>45708.590277777781</v>
      </c>
      <c r="B5767">
        <v>129395</v>
      </c>
      <c r="C5767">
        <v>129420</v>
      </c>
      <c r="D5767">
        <v>129265</v>
      </c>
      <c r="E5767">
        <v>129315</v>
      </c>
    </row>
    <row r="5768" spans="1:5" x14ac:dyDescent="0.25">
      <c r="A5768" s="2">
        <v>45708.586805555555</v>
      </c>
      <c r="B5768">
        <v>129380</v>
      </c>
      <c r="C5768">
        <v>129395</v>
      </c>
      <c r="D5768">
        <v>129340</v>
      </c>
      <c r="E5768">
        <v>129395</v>
      </c>
    </row>
    <row r="5769" spans="1:5" x14ac:dyDescent="0.25">
      <c r="A5769" s="2">
        <v>45708.583333333336</v>
      </c>
      <c r="B5769">
        <v>129350</v>
      </c>
      <c r="C5769">
        <v>129395</v>
      </c>
      <c r="D5769">
        <v>129330</v>
      </c>
      <c r="E5769">
        <v>129380</v>
      </c>
    </row>
    <row r="5770" spans="1:5" x14ac:dyDescent="0.25">
      <c r="A5770" s="2">
        <v>45708.579861111109</v>
      </c>
      <c r="B5770">
        <v>129350</v>
      </c>
      <c r="C5770">
        <v>129405</v>
      </c>
      <c r="D5770">
        <v>129305</v>
      </c>
      <c r="E5770">
        <v>129355</v>
      </c>
    </row>
    <row r="5771" spans="1:5" x14ac:dyDescent="0.25">
      <c r="A5771" s="2">
        <v>45708.576388888891</v>
      </c>
      <c r="B5771">
        <v>129345</v>
      </c>
      <c r="C5771">
        <v>129365</v>
      </c>
      <c r="D5771">
        <v>129280</v>
      </c>
      <c r="E5771">
        <v>129345</v>
      </c>
    </row>
    <row r="5772" spans="1:5" x14ac:dyDescent="0.25">
      <c r="A5772" s="2">
        <v>45708.572916666664</v>
      </c>
      <c r="B5772">
        <v>129315</v>
      </c>
      <c r="C5772">
        <v>129425</v>
      </c>
      <c r="D5772">
        <v>129315</v>
      </c>
      <c r="E5772">
        <v>129345</v>
      </c>
    </row>
    <row r="5773" spans="1:5" x14ac:dyDescent="0.25">
      <c r="A5773" s="2">
        <v>45708.569444444445</v>
      </c>
      <c r="B5773">
        <v>129375</v>
      </c>
      <c r="C5773">
        <v>129410</v>
      </c>
      <c r="D5773">
        <v>129310</v>
      </c>
      <c r="E5773">
        <v>129315</v>
      </c>
    </row>
    <row r="5774" spans="1:5" x14ac:dyDescent="0.25">
      <c r="A5774" s="2">
        <v>45708.565972222219</v>
      </c>
      <c r="B5774">
        <v>129365</v>
      </c>
      <c r="C5774">
        <v>129425</v>
      </c>
      <c r="D5774">
        <v>129335</v>
      </c>
      <c r="E5774">
        <v>129375</v>
      </c>
    </row>
    <row r="5775" spans="1:5" x14ac:dyDescent="0.25">
      <c r="A5775" s="2">
        <v>45708.5625</v>
      </c>
      <c r="B5775">
        <v>129280</v>
      </c>
      <c r="C5775">
        <v>129390</v>
      </c>
      <c r="D5775">
        <v>129280</v>
      </c>
      <c r="E5775">
        <v>129370</v>
      </c>
    </row>
    <row r="5776" spans="1:5" x14ac:dyDescent="0.25">
      <c r="A5776" s="2">
        <v>45708.559027777781</v>
      </c>
      <c r="B5776">
        <v>129290</v>
      </c>
      <c r="C5776">
        <v>129315</v>
      </c>
      <c r="D5776">
        <v>129210</v>
      </c>
      <c r="E5776">
        <v>129285</v>
      </c>
    </row>
    <row r="5777" spans="1:5" x14ac:dyDescent="0.25">
      <c r="A5777" s="2">
        <v>45708.555555555555</v>
      </c>
      <c r="B5777">
        <v>129335</v>
      </c>
      <c r="C5777">
        <v>129360</v>
      </c>
      <c r="D5777">
        <v>129285</v>
      </c>
      <c r="E5777">
        <v>129290</v>
      </c>
    </row>
    <row r="5778" spans="1:5" x14ac:dyDescent="0.25">
      <c r="A5778" s="2">
        <v>45708.552083333336</v>
      </c>
      <c r="B5778">
        <v>129430</v>
      </c>
      <c r="C5778">
        <v>129440</v>
      </c>
      <c r="D5778">
        <v>129245</v>
      </c>
      <c r="E5778">
        <v>129335</v>
      </c>
    </row>
    <row r="5779" spans="1:5" x14ac:dyDescent="0.25">
      <c r="A5779" s="2">
        <v>45708.548611111109</v>
      </c>
      <c r="B5779">
        <v>129560</v>
      </c>
      <c r="C5779">
        <v>129565</v>
      </c>
      <c r="D5779">
        <v>129415</v>
      </c>
      <c r="E5779">
        <v>129430</v>
      </c>
    </row>
    <row r="5780" spans="1:5" x14ac:dyDescent="0.25">
      <c r="A5780" s="2">
        <v>45708.545138888891</v>
      </c>
      <c r="B5780">
        <v>129465</v>
      </c>
      <c r="C5780">
        <v>129590</v>
      </c>
      <c r="D5780">
        <v>129410</v>
      </c>
      <c r="E5780">
        <v>129565</v>
      </c>
    </row>
    <row r="5781" spans="1:5" x14ac:dyDescent="0.25">
      <c r="A5781" s="2">
        <v>45708.541666666664</v>
      </c>
      <c r="B5781">
        <v>129455</v>
      </c>
      <c r="C5781">
        <v>129480</v>
      </c>
      <c r="D5781">
        <v>129425</v>
      </c>
      <c r="E5781">
        <v>129465</v>
      </c>
    </row>
    <row r="5782" spans="1:5" x14ac:dyDescent="0.25">
      <c r="A5782" s="2">
        <v>45708.538194444445</v>
      </c>
      <c r="B5782">
        <v>129520</v>
      </c>
      <c r="C5782">
        <v>129535</v>
      </c>
      <c r="D5782">
        <v>129450</v>
      </c>
      <c r="E5782">
        <v>129455</v>
      </c>
    </row>
    <row r="5783" spans="1:5" x14ac:dyDescent="0.25">
      <c r="A5783" s="2">
        <v>45708.534722222219</v>
      </c>
      <c r="B5783">
        <v>129485</v>
      </c>
      <c r="C5783">
        <v>129570</v>
      </c>
      <c r="D5783">
        <v>129465</v>
      </c>
      <c r="E5783">
        <v>129520</v>
      </c>
    </row>
    <row r="5784" spans="1:5" x14ac:dyDescent="0.25">
      <c r="A5784" s="2">
        <v>45708.53125</v>
      </c>
      <c r="B5784">
        <v>129605</v>
      </c>
      <c r="C5784">
        <v>129610</v>
      </c>
      <c r="D5784">
        <v>129460</v>
      </c>
      <c r="E5784">
        <v>129485</v>
      </c>
    </row>
    <row r="5785" spans="1:5" x14ac:dyDescent="0.25">
      <c r="A5785" s="2">
        <v>45708.527777777781</v>
      </c>
      <c r="B5785">
        <v>129555</v>
      </c>
      <c r="C5785">
        <v>129660</v>
      </c>
      <c r="D5785">
        <v>129510</v>
      </c>
      <c r="E5785">
        <v>129610</v>
      </c>
    </row>
    <row r="5786" spans="1:5" x14ac:dyDescent="0.25">
      <c r="A5786" s="2">
        <v>45708.524305555555</v>
      </c>
      <c r="B5786">
        <v>129605</v>
      </c>
      <c r="C5786">
        <v>129615</v>
      </c>
      <c r="D5786">
        <v>129505</v>
      </c>
      <c r="E5786">
        <v>129555</v>
      </c>
    </row>
    <row r="5787" spans="1:5" x14ac:dyDescent="0.25">
      <c r="A5787" s="2">
        <v>45708.520833333336</v>
      </c>
      <c r="B5787">
        <v>129645</v>
      </c>
      <c r="C5787">
        <v>129700</v>
      </c>
      <c r="D5787">
        <v>129590</v>
      </c>
      <c r="E5787">
        <v>129600</v>
      </c>
    </row>
    <row r="5788" spans="1:5" x14ac:dyDescent="0.25">
      <c r="A5788" s="2">
        <v>45708.517361111109</v>
      </c>
      <c r="B5788">
        <v>129560</v>
      </c>
      <c r="C5788">
        <v>129675</v>
      </c>
      <c r="D5788">
        <v>129550</v>
      </c>
      <c r="E5788">
        <v>129645</v>
      </c>
    </row>
    <row r="5789" spans="1:5" x14ac:dyDescent="0.25">
      <c r="A5789" s="2">
        <v>45708.513888888891</v>
      </c>
      <c r="B5789">
        <v>129780</v>
      </c>
      <c r="C5789">
        <v>129795</v>
      </c>
      <c r="D5789">
        <v>129520</v>
      </c>
      <c r="E5789">
        <v>129565</v>
      </c>
    </row>
    <row r="5790" spans="1:5" x14ac:dyDescent="0.25">
      <c r="A5790" s="2">
        <v>45708.510416666664</v>
      </c>
      <c r="B5790">
        <v>129805</v>
      </c>
      <c r="C5790">
        <v>129860</v>
      </c>
      <c r="D5790">
        <v>129735</v>
      </c>
      <c r="E5790">
        <v>129780</v>
      </c>
    </row>
    <row r="5791" spans="1:5" x14ac:dyDescent="0.25">
      <c r="A5791" s="2">
        <v>45708.506944444445</v>
      </c>
      <c r="B5791">
        <v>129810</v>
      </c>
      <c r="C5791">
        <v>129845</v>
      </c>
      <c r="D5791">
        <v>129760</v>
      </c>
      <c r="E5791">
        <v>129805</v>
      </c>
    </row>
    <row r="5792" spans="1:5" x14ac:dyDescent="0.25">
      <c r="A5792" s="2">
        <v>45708.503472222219</v>
      </c>
      <c r="B5792">
        <v>129830</v>
      </c>
      <c r="C5792">
        <v>129980</v>
      </c>
      <c r="D5792">
        <v>129805</v>
      </c>
      <c r="E5792">
        <v>129805</v>
      </c>
    </row>
    <row r="5793" spans="1:5" x14ac:dyDescent="0.25">
      <c r="A5793" s="2">
        <v>45708.5</v>
      </c>
      <c r="B5793">
        <v>129805</v>
      </c>
      <c r="C5793">
        <v>129910</v>
      </c>
      <c r="D5793">
        <v>129780</v>
      </c>
      <c r="E5793">
        <v>129825</v>
      </c>
    </row>
    <row r="5794" spans="1:5" x14ac:dyDescent="0.25">
      <c r="A5794" s="2">
        <v>45708.496527777781</v>
      </c>
      <c r="B5794">
        <v>129780</v>
      </c>
      <c r="C5794">
        <v>129865</v>
      </c>
      <c r="D5794">
        <v>129760</v>
      </c>
      <c r="E5794">
        <v>129805</v>
      </c>
    </row>
    <row r="5795" spans="1:5" x14ac:dyDescent="0.25">
      <c r="A5795" s="2">
        <v>45708.493055555555</v>
      </c>
      <c r="B5795">
        <v>129880</v>
      </c>
      <c r="C5795">
        <v>130000</v>
      </c>
      <c r="D5795">
        <v>129775</v>
      </c>
      <c r="E5795">
        <v>129780</v>
      </c>
    </row>
    <row r="5796" spans="1:5" x14ac:dyDescent="0.25">
      <c r="A5796" s="2">
        <v>45708.489583333336</v>
      </c>
      <c r="B5796">
        <v>129685</v>
      </c>
      <c r="C5796">
        <v>129890</v>
      </c>
      <c r="D5796">
        <v>129570</v>
      </c>
      <c r="E5796">
        <v>129880</v>
      </c>
    </row>
    <row r="5797" spans="1:5" x14ac:dyDescent="0.25">
      <c r="A5797" s="2">
        <v>45708.486111111109</v>
      </c>
      <c r="B5797">
        <v>129580</v>
      </c>
      <c r="C5797">
        <v>129710</v>
      </c>
      <c r="D5797">
        <v>129475</v>
      </c>
      <c r="E5797">
        <v>129685</v>
      </c>
    </row>
    <row r="5798" spans="1:5" x14ac:dyDescent="0.25">
      <c r="A5798" s="2">
        <v>45708.482638888891</v>
      </c>
      <c r="B5798">
        <v>129635</v>
      </c>
      <c r="C5798">
        <v>129770</v>
      </c>
      <c r="D5798">
        <v>129575</v>
      </c>
      <c r="E5798">
        <v>129580</v>
      </c>
    </row>
    <row r="5799" spans="1:5" x14ac:dyDescent="0.25">
      <c r="A5799" s="2">
        <v>45708.479166666664</v>
      </c>
      <c r="B5799">
        <v>129485</v>
      </c>
      <c r="C5799">
        <v>129675</v>
      </c>
      <c r="D5799">
        <v>129485</v>
      </c>
      <c r="E5799">
        <v>129635</v>
      </c>
    </row>
    <row r="5800" spans="1:5" x14ac:dyDescent="0.25">
      <c r="A5800" s="2">
        <v>45708.475694444445</v>
      </c>
      <c r="B5800">
        <v>129445</v>
      </c>
      <c r="C5800">
        <v>129490</v>
      </c>
      <c r="D5800">
        <v>129395</v>
      </c>
      <c r="E5800">
        <v>129480</v>
      </c>
    </row>
    <row r="5801" spans="1:5" x14ac:dyDescent="0.25">
      <c r="A5801" s="2">
        <v>45708.472222222219</v>
      </c>
      <c r="B5801">
        <v>129535</v>
      </c>
      <c r="C5801">
        <v>129590</v>
      </c>
      <c r="D5801">
        <v>129415</v>
      </c>
      <c r="E5801">
        <v>129445</v>
      </c>
    </row>
    <row r="5802" spans="1:5" x14ac:dyDescent="0.25">
      <c r="A5802" s="2">
        <v>45708.46875</v>
      </c>
      <c r="B5802">
        <v>129495</v>
      </c>
      <c r="C5802">
        <v>129580</v>
      </c>
      <c r="D5802">
        <v>129400</v>
      </c>
      <c r="E5802">
        <v>129530</v>
      </c>
    </row>
    <row r="5803" spans="1:5" x14ac:dyDescent="0.25">
      <c r="A5803" s="2">
        <v>45708.465277777781</v>
      </c>
      <c r="B5803">
        <v>129350</v>
      </c>
      <c r="C5803">
        <v>129550</v>
      </c>
      <c r="D5803">
        <v>129305</v>
      </c>
      <c r="E5803">
        <v>129495</v>
      </c>
    </row>
    <row r="5804" spans="1:5" x14ac:dyDescent="0.25">
      <c r="A5804" s="2">
        <v>45708.461805555555</v>
      </c>
      <c r="B5804">
        <v>129365</v>
      </c>
      <c r="C5804">
        <v>129400</v>
      </c>
      <c r="D5804">
        <v>129320</v>
      </c>
      <c r="E5804">
        <v>129345</v>
      </c>
    </row>
    <row r="5805" spans="1:5" x14ac:dyDescent="0.25">
      <c r="A5805" s="2">
        <v>45708.458333333336</v>
      </c>
      <c r="B5805">
        <v>129425</v>
      </c>
      <c r="C5805">
        <v>129425</v>
      </c>
      <c r="D5805">
        <v>129305</v>
      </c>
      <c r="E5805">
        <v>129360</v>
      </c>
    </row>
    <row r="5806" spans="1:5" x14ac:dyDescent="0.25">
      <c r="A5806" s="2">
        <v>45708.454861111109</v>
      </c>
      <c r="B5806">
        <v>129320</v>
      </c>
      <c r="C5806">
        <v>129440</v>
      </c>
      <c r="D5806">
        <v>129300</v>
      </c>
      <c r="E5806">
        <v>129425</v>
      </c>
    </row>
    <row r="5807" spans="1:5" x14ac:dyDescent="0.25">
      <c r="A5807" s="2">
        <v>45708.451388888891</v>
      </c>
      <c r="B5807">
        <v>129305</v>
      </c>
      <c r="C5807">
        <v>129400</v>
      </c>
      <c r="D5807">
        <v>129285</v>
      </c>
      <c r="E5807">
        <v>129320</v>
      </c>
    </row>
    <row r="5808" spans="1:5" x14ac:dyDescent="0.25">
      <c r="A5808" s="2">
        <v>45708.447916666664</v>
      </c>
      <c r="B5808">
        <v>129330</v>
      </c>
      <c r="C5808">
        <v>129380</v>
      </c>
      <c r="D5808">
        <v>129270</v>
      </c>
      <c r="E5808">
        <v>129305</v>
      </c>
    </row>
    <row r="5809" spans="1:5" x14ac:dyDescent="0.25">
      <c r="A5809" s="2">
        <v>45708.444444444445</v>
      </c>
      <c r="B5809">
        <v>129285</v>
      </c>
      <c r="C5809">
        <v>129365</v>
      </c>
      <c r="D5809">
        <v>129255</v>
      </c>
      <c r="E5809">
        <v>129330</v>
      </c>
    </row>
    <row r="5810" spans="1:5" x14ac:dyDescent="0.25">
      <c r="A5810" s="2">
        <v>45708.440972222219</v>
      </c>
      <c r="B5810">
        <v>129310</v>
      </c>
      <c r="C5810">
        <v>129350</v>
      </c>
      <c r="D5810">
        <v>129095</v>
      </c>
      <c r="E5810">
        <v>129280</v>
      </c>
    </row>
    <row r="5811" spans="1:5" x14ac:dyDescent="0.25">
      <c r="A5811" s="2">
        <v>45708.4375</v>
      </c>
      <c r="B5811">
        <v>129435</v>
      </c>
      <c r="C5811">
        <v>129465</v>
      </c>
      <c r="D5811">
        <v>129275</v>
      </c>
      <c r="E5811">
        <v>129310</v>
      </c>
    </row>
    <row r="5812" spans="1:5" x14ac:dyDescent="0.25">
      <c r="A5812" s="2">
        <v>45708.434027777781</v>
      </c>
      <c r="B5812">
        <v>129260</v>
      </c>
      <c r="C5812">
        <v>129520</v>
      </c>
      <c r="D5812">
        <v>129255</v>
      </c>
      <c r="E5812">
        <v>129435</v>
      </c>
    </row>
    <row r="5813" spans="1:5" x14ac:dyDescent="0.25">
      <c r="A5813" s="2">
        <v>45708.430555555555</v>
      </c>
      <c r="B5813">
        <v>129380</v>
      </c>
      <c r="C5813">
        <v>129450</v>
      </c>
      <c r="D5813">
        <v>129225</v>
      </c>
      <c r="E5813">
        <v>129260</v>
      </c>
    </row>
    <row r="5814" spans="1:5" x14ac:dyDescent="0.25">
      <c r="A5814" s="2">
        <v>45708.427083333336</v>
      </c>
      <c r="B5814">
        <v>129550</v>
      </c>
      <c r="C5814">
        <v>129555</v>
      </c>
      <c r="D5814">
        <v>129310</v>
      </c>
      <c r="E5814">
        <v>129380</v>
      </c>
    </row>
    <row r="5815" spans="1:5" x14ac:dyDescent="0.25">
      <c r="A5815" s="2">
        <v>45708.423611111109</v>
      </c>
      <c r="B5815">
        <v>129625</v>
      </c>
      <c r="C5815">
        <v>129625</v>
      </c>
      <c r="D5815">
        <v>129455</v>
      </c>
      <c r="E5815">
        <v>129545</v>
      </c>
    </row>
    <row r="5816" spans="1:5" x14ac:dyDescent="0.25">
      <c r="A5816" s="2">
        <v>45708.420138888891</v>
      </c>
      <c r="B5816">
        <v>129505</v>
      </c>
      <c r="C5816">
        <v>129645</v>
      </c>
      <c r="D5816">
        <v>129415</v>
      </c>
      <c r="E5816">
        <v>129625</v>
      </c>
    </row>
    <row r="5817" spans="1:5" x14ac:dyDescent="0.25">
      <c r="A5817" s="2">
        <v>45708.416666666664</v>
      </c>
      <c r="B5817">
        <v>129665</v>
      </c>
      <c r="C5817">
        <v>129695</v>
      </c>
      <c r="D5817">
        <v>129410</v>
      </c>
      <c r="E5817">
        <v>129510</v>
      </c>
    </row>
    <row r="5818" spans="1:5" x14ac:dyDescent="0.25">
      <c r="A5818" s="2">
        <v>45708.413194444445</v>
      </c>
      <c r="B5818">
        <v>129650</v>
      </c>
      <c r="C5818">
        <v>129690</v>
      </c>
      <c r="D5818">
        <v>129605</v>
      </c>
      <c r="E5818">
        <v>129665</v>
      </c>
    </row>
    <row r="5819" spans="1:5" x14ac:dyDescent="0.25">
      <c r="A5819" s="2">
        <v>45708.409722222219</v>
      </c>
      <c r="B5819">
        <v>129625</v>
      </c>
      <c r="C5819">
        <v>129665</v>
      </c>
      <c r="D5819">
        <v>129580</v>
      </c>
      <c r="E5819">
        <v>129645</v>
      </c>
    </row>
    <row r="5820" spans="1:5" x14ac:dyDescent="0.25">
      <c r="A5820" s="2">
        <v>45708.40625</v>
      </c>
      <c r="B5820">
        <v>129730</v>
      </c>
      <c r="C5820">
        <v>129730</v>
      </c>
      <c r="D5820">
        <v>129590</v>
      </c>
      <c r="E5820">
        <v>129625</v>
      </c>
    </row>
    <row r="5821" spans="1:5" x14ac:dyDescent="0.25">
      <c r="A5821" s="2">
        <v>45708.402777777781</v>
      </c>
      <c r="B5821">
        <v>129695</v>
      </c>
      <c r="C5821">
        <v>129755</v>
      </c>
      <c r="D5821">
        <v>129630</v>
      </c>
      <c r="E5821">
        <v>129730</v>
      </c>
    </row>
    <row r="5822" spans="1:5" x14ac:dyDescent="0.25">
      <c r="A5822" s="2">
        <v>45708.399305555555</v>
      </c>
      <c r="B5822">
        <v>129705</v>
      </c>
      <c r="C5822">
        <v>129745</v>
      </c>
      <c r="D5822">
        <v>129675</v>
      </c>
      <c r="E5822">
        <v>129690</v>
      </c>
    </row>
    <row r="5823" spans="1:5" x14ac:dyDescent="0.25">
      <c r="A5823" s="2">
        <v>45708.395833333336</v>
      </c>
      <c r="B5823">
        <v>129555</v>
      </c>
      <c r="C5823">
        <v>129720</v>
      </c>
      <c r="D5823">
        <v>129485</v>
      </c>
      <c r="E5823">
        <v>129705</v>
      </c>
    </row>
    <row r="5824" spans="1:5" x14ac:dyDescent="0.25">
      <c r="A5824" s="2">
        <v>45708.392361111109</v>
      </c>
      <c r="B5824">
        <v>129650</v>
      </c>
      <c r="C5824">
        <v>129670</v>
      </c>
      <c r="D5824">
        <v>129490</v>
      </c>
      <c r="E5824">
        <v>129555</v>
      </c>
    </row>
    <row r="5825" spans="1:5" x14ac:dyDescent="0.25">
      <c r="A5825" s="2">
        <v>45708.388888888891</v>
      </c>
      <c r="B5825">
        <v>129620</v>
      </c>
      <c r="C5825">
        <v>129765</v>
      </c>
      <c r="D5825">
        <v>129475</v>
      </c>
      <c r="E5825">
        <v>129655</v>
      </c>
    </row>
    <row r="5826" spans="1:5" x14ac:dyDescent="0.25">
      <c r="A5826" s="2">
        <v>45708.385416666664</v>
      </c>
      <c r="B5826">
        <v>129690</v>
      </c>
      <c r="C5826">
        <v>129700</v>
      </c>
      <c r="D5826">
        <v>129605</v>
      </c>
      <c r="E5826">
        <v>129615</v>
      </c>
    </row>
    <row r="5827" spans="1:5" x14ac:dyDescent="0.25">
      <c r="A5827" s="2">
        <v>45708.381944444445</v>
      </c>
      <c r="B5827">
        <v>129670</v>
      </c>
      <c r="C5827">
        <v>129710</v>
      </c>
      <c r="D5827">
        <v>129595</v>
      </c>
      <c r="E5827">
        <v>129685</v>
      </c>
    </row>
    <row r="5828" spans="1:5" x14ac:dyDescent="0.25">
      <c r="A5828" s="2">
        <v>45708.378472222219</v>
      </c>
      <c r="B5828">
        <v>129800</v>
      </c>
      <c r="C5828">
        <v>129865</v>
      </c>
      <c r="D5828">
        <v>129620</v>
      </c>
      <c r="E5828">
        <v>129670</v>
      </c>
    </row>
    <row r="5829" spans="1:5" x14ac:dyDescent="0.25">
      <c r="A5829" s="2">
        <v>45708.375</v>
      </c>
      <c r="B5829">
        <v>129700</v>
      </c>
      <c r="C5829">
        <v>129900</v>
      </c>
      <c r="D5829">
        <v>129570</v>
      </c>
      <c r="E5829">
        <v>129800</v>
      </c>
    </row>
    <row r="5830" spans="1:5" x14ac:dyDescent="0.25">
      <c r="A5830" s="2">
        <v>45707.763888888891</v>
      </c>
      <c r="B5830">
        <v>129465</v>
      </c>
      <c r="C5830">
        <v>129590</v>
      </c>
      <c r="D5830">
        <v>129390</v>
      </c>
      <c r="E5830">
        <v>129390</v>
      </c>
    </row>
    <row r="5831" spans="1:5" x14ac:dyDescent="0.25">
      <c r="A5831" s="2">
        <v>45707.760416666664</v>
      </c>
      <c r="B5831">
        <v>129375</v>
      </c>
      <c r="C5831">
        <v>129520</v>
      </c>
      <c r="D5831">
        <v>129350</v>
      </c>
      <c r="E5831">
        <v>129465</v>
      </c>
    </row>
    <row r="5832" spans="1:5" x14ac:dyDescent="0.25">
      <c r="A5832" s="2">
        <v>45707.756944444445</v>
      </c>
      <c r="B5832">
        <v>129335</v>
      </c>
      <c r="C5832">
        <v>129385</v>
      </c>
      <c r="D5832">
        <v>129335</v>
      </c>
      <c r="E5832">
        <v>129375</v>
      </c>
    </row>
    <row r="5833" spans="1:5" x14ac:dyDescent="0.25">
      <c r="A5833" s="2">
        <v>45707.753472222219</v>
      </c>
      <c r="B5833">
        <v>129445</v>
      </c>
      <c r="C5833">
        <v>129485</v>
      </c>
      <c r="D5833">
        <v>129335</v>
      </c>
      <c r="E5833">
        <v>129335</v>
      </c>
    </row>
    <row r="5834" spans="1:5" x14ac:dyDescent="0.25">
      <c r="A5834" s="2">
        <v>45707.75</v>
      </c>
      <c r="B5834">
        <v>129455</v>
      </c>
      <c r="C5834">
        <v>129545</v>
      </c>
      <c r="D5834">
        <v>129395</v>
      </c>
      <c r="E5834">
        <v>129445</v>
      </c>
    </row>
    <row r="5835" spans="1:5" x14ac:dyDescent="0.25">
      <c r="A5835" s="2">
        <v>45707.746527777781</v>
      </c>
      <c r="B5835">
        <v>129405</v>
      </c>
      <c r="C5835">
        <v>129470</v>
      </c>
      <c r="D5835">
        <v>129390</v>
      </c>
      <c r="E5835">
        <v>129450</v>
      </c>
    </row>
    <row r="5836" spans="1:5" x14ac:dyDescent="0.25">
      <c r="A5836" s="2">
        <v>45707.743055555555</v>
      </c>
      <c r="B5836">
        <v>129460</v>
      </c>
      <c r="C5836">
        <v>129485</v>
      </c>
      <c r="D5836">
        <v>129395</v>
      </c>
      <c r="E5836">
        <v>129405</v>
      </c>
    </row>
    <row r="5837" spans="1:5" x14ac:dyDescent="0.25">
      <c r="A5837" s="2">
        <v>45707.739583333336</v>
      </c>
      <c r="B5837">
        <v>129330</v>
      </c>
      <c r="C5837">
        <v>129495</v>
      </c>
      <c r="D5837">
        <v>129325</v>
      </c>
      <c r="E5837">
        <v>129455</v>
      </c>
    </row>
    <row r="5838" spans="1:5" x14ac:dyDescent="0.25">
      <c r="A5838" s="2">
        <v>45707.736111111109</v>
      </c>
      <c r="B5838">
        <v>129400</v>
      </c>
      <c r="C5838">
        <v>129405</v>
      </c>
      <c r="D5838">
        <v>129305</v>
      </c>
      <c r="E5838">
        <v>129335</v>
      </c>
    </row>
    <row r="5839" spans="1:5" x14ac:dyDescent="0.25">
      <c r="A5839" s="2">
        <v>45707.732638888891</v>
      </c>
      <c r="B5839">
        <v>129385</v>
      </c>
      <c r="C5839">
        <v>129420</v>
      </c>
      <c r="D5839">
        <v>129360</v>
      </c>
      <c r="E5839">
        <v>129400</v>
      </c>
    </row>
    <row r="5840" spans="1:5" x14ac:dyDescent="0.25">
      <c r="A5840" s="2">
        <v>45707.729166666664</v>
      </c>
      <c r="B5840">
        <v>129360</v>
      </c>
      <c r="C5840">
        <v>129495</v>
      </c>
      <c r="D5840">
        <v>129345</v>
      </c>
      <c r="E5840">
        <v>129385</v>
      </c>
    </row>
    <row r="5841" spans="1:5" x14ac:dyDescent="0.25">
      <c r="A5841" s="2">
        <v>45707.725694444445</v>
      </c>
      <c r="B5841">
        <v>129345</v>
      </c>
      <c r="C5841">
        <v>129370</v>
      </c>
      <c r="D5841">
        <v>129290</v>
      </c>
      <c r="E5841">
        <v>129360</v>
      </c>
    </row>
    <row r="5842" spans="1:5" x14ac:dyDescent="0.25">
      <c r="A5842" s="2">
        <v>45707.722222222219</v>
      </c>
      <c r="B5842">
        <v>129310</v>
      </c>
      <c r="C5842">
        <v>129355</v>
      </c>
      <c r="D5842">
        <v>129300</v>
      </c>
      <c r="E5842">
        <v>129340</v>
      </c>
    </row>
    <row r="5843" spans="1:5" x14ac:dyDescent="0.25">
      <c r="A5843" s="2">
        <v>45707.71875</v>
      </c>
      <c r="B5843">
        <v>129360</v>
      </c>
      <c r="C5843">
        <v>129375</v>
      </c>
      <c r="D5843">
        <v>129305</v>
      </c>
      <c r="E5843">
        <v>129305</v>
      </c>
    </row>
    <row r="5844" spans="1:5" x14ac:dyDescent="0.25">
      <c r="A5844" s="2">
        <v>45707.715277777781</v>
      </c>
      <c r="B5844">
        <v>129245</v>
      </c>
      <c r="C5844">
        <v>129370</v>
      </c>
      <c r="D5844">
        <v>129235</v>
      </c>
      <c r="E5844">
        <v>129360</v>
      </c>
    </row>
    <row r="5845" spans="1:5" x14ac:dyDescent="0.25">
      <c r="A5845" s="2">
        <v>45707.711805555555</v>
      </c>
      <c r="B5845">
        <v>129210</v>
      </c>
      <c r="C5845">
        <v>129285</v>
      </c>
      <c r="D5845">
        <v>129190</v>
      </c>
      <c r="E5845">
        <v>129245</v>
      </c>
    </row>
    <row r="5846" spans="1:5" x14ac:dyDescent="0.25">
      <c r="A5846" s="2">
        <v>45707.708333333336</v>
      </c>
      <c r="B5846">
        <v>129255</v>
      </c>
      <c r="C5846">
        <v>129265</v>
      </c>
      <c r="D5846">
        <v>129150</v>
      </c>
      <c r="E5846">
        <v>129210</v>
      </c>
    </row>
    <row r="5847" spans="1:5" x14ac:dyDescent="0.25">
      <c r="A5847" s="2">
        <v>45707.704861111109</v>
      </c>
      <c r="B5847">
        <v>129275</v>
      </c>
      <c r="C5847">
        <v>129315</v>
      </c>
      <c r="D5847">
        <v>129245</v>
      </c>
      <c r="E5847">
        <v>129255</v>
      </c>
    </row>
    <row r="5848" spans="1:5" x14ac:dyDescent="0.25">
      <c r="A5848" s="2">
        <v>45707.701388888891</v>
      </c>
      <c r="B5848">
        <v>129400</v>
      </c>
      <c r="C5848">
        <v>129410</v>
      </c>
      <c r="D5848">
        <v>129245</v>
      </c>
      <c r="E5848">
        <v>129270</v>
      </c>
    </row>
    <row r="5849" spans="1:5" x14ac:dyDescent="0.25">
      <c r="A5849" s="2">
        <v>45707.697916666664</v>
      </c>
      <c r="B5849">
        <v>129400</v>
      </c>
      <c r="C5849">
        <v>129415</v>
      </c>
      <c r="D5849">
        <v>129365</v>
      </c>
      <c r="E5849">
        <v>129400</v>
      </c>
    </row>
    <row r="5850" spans="1:5" x14ac:dyDescent="0.25">
      <c r="A5850" s="2">
        <v>45707.694444444445</v>
      </c>
      <c r="B5850">
        <v>129325</v>
      </c>
      <c r="C5850">
        <v>129445</v>
      </c>
      <c r="D5850">
        <v>129325</v>
      </c>
      <c r="E5850">
        <v>129395</v>
      </c>
    </row>
    <row r="5851" spans="1:5" x14ac:dyDescent="0.25">
      <c r="A5851" s="2">
        <v>45707.690972222219</v>
      </c>
      <c r="B5851">
        <v>129375</v>
      </c>
      <c r="C5851">
        <v>129395</v>
      </c>
      <c r="D5851">
        <v>129320</v>
      </c>
      <c r="E5851">
        <v>129325</v>
      </c>
    </row>
    <row r="5852" spans="1:5" x14ac:dyDescent="0.25">
      <c r="A5852" s="2">
        <v>45707.6875</v>
      </c>
      <c r="B5852">
        <v>129385</v>
      </c>
      <c r="C5852">
        <v>129425</v>
      </c>
      <c r="D5852">
        <v>129355</v>
      </c>
      <c r="E5852">
        <v>129375</v>
      </c>
    </row>
    <row r="5853" spans="1:5" x14ac:dyDescent="0.25">
      <c r="A5853" s="2">
        <v>45707.684027777781</v>
      </c>
      <c r="B5853">
        <v>129505</v>
      </c>
      <c r="C5853">
        <v>129510</v>
      </c>
      <c r="D5853">
        <v>129370</v>
      </c>
      <c r="E5853">
        <v>129385</v>
      </c>
    </row>
    <row r="5854" spans="1:5" x14ac:dyDescent="0.25">
      <c r="A5854" s="2">
        <v>45707.680555555555</v>
      </c>
      <c r="B5854">
        <v>129425</v>
      </c>
      <c r="C5854">
        <v>129530</v>
      </c>
      <c r="D5854">
        <v>129390</v>
      </c>
      <c r="E5854">
        <v>129505</v>
      </c>
    </row>
    <row r="5855" spans="1:5" x14ac:dyDescent="0.25">
      <c r="A5855" s="2">
        <v>45707.677083333336</v>
      </c>
      <c r="B5855">
        <v>129480</v>
      </c>
      <c r="C5855">
        <v>129545</v>
      </c>
      <c r="D5855">
        <v>129410</v>
      </c>
      <c r="E5855">
        <v>129425</v>
      </c>
    </row>
    <row r="5856" spans="1:5" x14ac:dyDescent="0.25">
      <c r="A5856" s="2">
        <v>45707.673611111109</v>
      </c>
      <c r="B5856">
        <v>129435</v>
      </c>
      <c r="C5856">
        <v>129495</v>
      </c>
      <c r="D5856">
        <v>129415</v>
      </c>
      <c r="E5856">
        <v>129475</v>
      </c>
    </row>
    <row r="5857" spans="1:5" x14ac:dyDescent="0.25">
      <c r="A5857" s="2">
        <v>45707.670138888891</v>
      </c>
      <c r="B5857">
        <v>129445</v>
      </c>
      <c r="C5857">
        <v>129490</v>
      </c>
      <c r="D5857">
        <v>129410</v>
      </c>
      <c r="E5857">
        <v>129440</v>
      </c>
    </row>
    <row r="5858" spans="1:5" x14ac:dyDescent="0.25">
      <c r="A5858" s="2">
        <v>45707.666666666664</v>
      </c>
      <c r="B5858">
        <v>129365</v>
      </c>
      <c r="C5858">
        <v>129480</v>
      </c>
      <c r="D5858">
        <v>129345</v>
      </c>
      <c r="E5858">
        <v>129445</v>
      </c>
    </row>
    <row r="5859" spans="1:5" x14ac:dyDescent="0.25">
      <c r="A5859" s="2">
        <v>45707.663194444445</v>
      </c>
      <c r="B5859">
        <v>129395</v>
      </c>
      <c r="C5859">
        <v>129430</v>
      </c>
      <c r="D5859">
        <v>129325</v>
      </c>
      <c r="E5859">
        <v>129365</v>
      </c>
    </row>
    <row r="5860" spans="1:5" x14ac:dyDescent="0.25">
      <c r="A5860" s="2">
        <v>45707.659722222219</v>
      </c>
      <c r="B5860">
        <v>129375</v>
      </c>
      <c r="C5860">
        <v>129440</v>
      </c>
      <c r="D5860">
        <v>129355</v>
      </c>
      <c r="E5860">
        <v>129395</v>
      </c>
    </row>
    <row r="5861" spans="1:5" x14ac:dyDescent="0.25">
      <c r="A5861" s="2">
        <v>45707.65625</v>
      </c>
      <c r="B5861">
        <v>129345</v>
      </c>
      <c r="C5861">
        <v>129415</v>
      </c>
      <c r="D5861">
        <v>129335</v>
      </c>
      <c r="E5861">
        <v>129380</v>
      </c>
    </row>
    <row r="5862" spans="1:5" x14ac:dyDescent="0.25">
      <c r="A5862" s="2">
        <v>45707.652777777781</v>
      </c>
      <c r="B5862">
        <v>129340</v>
      </c>
      <c r="C5862">
        <v>129395</v>
      </c>
      <c r="D5862">
        <v>129315</v>
      </c>
      <c r="E5862">
        <v>129345</v>
      </c>
    </row>
    <row r="5863" spans="1:5" x14ac:dyDescent="0.25">
      <c r="A5863" s="2">
        <v>45707.649305555555</v>
      </c>
      <c r="B5863">
        <v>129405</v>
      </c>
      <c r="C5863">
        <v>129425</v>
      </c>
      <c r="D5863">
        <v>129340</v>
      </c>
      <c r="E5863">
        <v>129340</v>
      </c>
    </row>
    <row r="5864" spans="1:5" x14ac:dyDescent="0.25">
      <c r="A5864" s="2">
        <v>45707.645833333336</v>
      </c>
      <c r="B5864">
        <v>129450</v>
      </c>
      <c r="C5864">
        <v>129450</v>
      </c>
      <c r="D5864">
        <v>129350</v>
      </c>
      <c r="E5864">
        <v>129405</v>
      </c>
    </row>
    <row r="5865" spans="1:5" x14ac:dyDescent="0.25">
      <c r="A5865" s="2">
        <v>45707.642361111109</v>
      </c>
      <c r="B5865">
        <v>129415</v>
      </c>
      <c r="C5865">
        <v>129480</v>
      </c>
      <c r="D5865">
        <v>129370</v>
      </c>
      <c r="E5865">
        <v>129445</v>
      </c>
    </row>
    <row r="5866" spans="1:5" x14ac:dyDescent="0.25">
      <c r="A5866" s="2">
        <v>45707.638888888891</v>
      </c>
      <c r="B5866">
        <v>129595</v>
      </c>
      <c r="C5866">
        <v>129600</v>
      </c>
      <c r="D5866">
        <v>129400</v>
      </c>
      <c r="E5866">
        <v>129420</v>
      </c>
    </row>
    <row r="5867" spans="1:5" x14ac:dyDescent="0.25">
      <c r="A5867" s="2">
        <v>45707.635416666664</v>
      </c>
      <c r="B5867">
        <v>129545</v>
      </c>
      <c r="C5867">
        <v>129610</v>
      </c>
      <c r="D5867">
        <v>129540</v>
      </c>
      <c r="E5867">
        <v>129600</v>
      </c>
    </row>
    <row r="5868" spans="1:5" x14ac:dyDescent="0.25">
      <c r="A5868" s="2">
        <v>45707.631944444445</v>
      </c>
      <c r="B5868">
        <v>129530</v>
      </c>
      <c r="C5868">
        <v>129575</v>
      </c>
      <c r="D5868">
        <v>129510</v>
      </c>
      <c r="E5868">
        <v>129545</v>
      </c>
    </row>
    <row r="5869" spans="1:5" x14ac:dyDescent="0.25">
      <c r="A5869" s="2">
        <v>45707.628472222219</v>
      </c>
      <c r="B5869">
        <v>129550</v>
      </c>
      <c r="C5869">
        <v>129565</v>
      </c>
      <c r="D5869">
        <v>129495</v>
      </c>
      <c r="E5869">
        <v>129535</v>
      </c>
    </row>
    <row r="5870" spans="1:5" x14ac:dyDescent="0.25">
      <c r="A5870" s="2">
        <v>45707.625</v>
      </c>
      <c r="B5870">
        <v>129550</v>
      </c>
      <c r="C5870">
        <v>129590</v>
      </c>
      <c r="D5870">
        <v>129535</v>
      </c>
      <c r="E5870">
        <v>129550</v>
      </c>
    </row>
    <row r="5871" spans="1:5" x14ac:dyDescent="0.25">
      <c r="A5871" s="2">
        <v>45707.621527777781</v>
      </c>
      <c r="B5871">
        <v>129630</v>
      </c>
      <c r="C5871">
        <v>129630</v>
      </c>
      <c r="D5871">
        <v>129515</v>
      </c>
      <c r="E5871">
        <v>129550</v>
      </c>
    </row>
    <row r="5872" spans="1:5" x14ac:dyDescent="0.25">
      <c r="A5872" s="2">
        <v>45707.618055555555</v>
      </c>
      <c r="B5872">
        <v>129645</v>
      </c>
      <c r="C5872">
        <v>129660</v>
      </c>
      <c r="D5872">
        <v>129590</v>
      </c>
      <c r="E5872">
        <v>129625</v>
      </c>
    </row>
    <row r="5873" spans="1:5" x14ac:dyDescent="0.25">
      <c r="A5873" s="2">
        <v>45707.614583333336</v>
      </c>
      <c r="B5873">
        <v>129560</v>
      </c>
      <c r="C5873">
        <v>129675</v>
      </c>
      <c r="D5873">
        <v>129550</v>
      </c>
      <c r="E5873">
        <v>129645</v>
      </c>
    </row>
    <row r="5874" spans="1:5" x14ac:dyDescent="0.25">
      <c r="A5874" s="2">
        <v>45707.611111111109</v>
      </c>
      <c r="B5874">
        <v>129565</v>
      </c>
      <c r="C5874">
        <v>129645</v>
      </c>
      <c r="D5874">
        <v>129555</v>
      </c>
      <c r="E5874">
        <v>129555</v>
      </c>
    </row>
    <row r="5875" spans="1:5" x14ac:dyDescent="0.25">
      <c r="A5875" s="2">
        <v>45707.607638888891</v>
      </c>
      <c r="B5875">
        <v>129500</v>
      </c>
      <c r="C5875">
        <v>129580</v>
      </c>
      <c r="D5875">
        <v>129470</v>
      </c>
      <c r="E5875">
        <v>129565</v>
      </c>
    </row>
    <row r="5876" spans="1:5" x14ac:dyDescent="0.25">
      <c r="A5876" s="2">
        <v>45707.604166666664</v>
      </c>
      <c r="B5876">
        <v>129630</v>
      </c>
      <c r="C5876">
        <v>129635</v>
      </c>
      <c r="D5876">
        <v>129500</v>
      </c>
      <c r="E5876">
        <v>129505</v>
      </c>
    </row>
    <row r="5877" spans="1:5" x14ac:dyDescent="0.25">
      <c r="A5877" s="2">
        <v>45707.600694444445</v>
      </c>
      <c r="B5877">
        <v>129670</v>
      </c>
      <c r="C5877">
        <v>129695</v>
      </c>
      <c r="D5877">
        <v>129620</v>
      </c>
      <c r="E5877">
        <v>129635</v>
      </c>
    </row>
    <row r="5878" spans="1:5" x14ac:dyDescent="0.25">
      <c r="A5878" s="2">
        <v>45707.597222222219</v>
      </c>
      <c r="B5878">
        <v>129515</v>
      </c>
      <c r="C5878">
        <v>129685</v>
      </c>
      <c r="D5878">
        <v>129485</v>
      </c>
      <c r="E5878">
        <v>129670</v>
      </c>
    </row>
    <row r="5879" spans="1:5" x14ac:dyDescent="0.25">
      <c r="A5879" s="2">
        <v>45707.59375</v>
      </c>
      <c r="B5879">
        <v>129595</v>
      </c>
      <c r="C5879">
        <v>129615</v>
      </c>
      <c r="D5879">
        <v>129515</v>
      </c>
      <c r="E5879">
        <v>129515</v>
      </c>
    </row>
    <row r="5880" spans="1:5" x14ac:dyDescent="0.25">
      <c r="A5880" s="2">
        <v>45707.590277777781</v>
      </c>
      <c r="B5880">
        <v>129630</v>
      </c>
      <c r="C5880">
        <v>129660</v>
      </c>
      <c r="D5880">
        <v>129560</v>
      </c>
      <c r="E5880">
        <v>129600</v>
      </c>
    </row>
    <row r="5881" spans="1:5" x14ac:dyDescent="0.25">
      <c r="A5881" s="2">
        <v>45707.586805555555</v>
      </c>
      <c r="B5881">
        <v>129615</v>
      </c>
      <c r="C5881">
        <v>129655</v>
      </c>
      <c r="D5881">
        <v>129585</v>
      </c>
      <c r="E5881">
        <v>129630</v>
      </c>
    </row>
    <row r="5882" spans="1:5" x14ac:dyDescent="0.25">
      <c r="A5882" s="2">
        <v>45707.583333333336</v>
      </c>
      <c r="B5882">
        <v>129675</v>
      </c>
      <c r="C5882">
        <v>129700</v>
      </c>
      <c r="D5882">
        <v>129600</v>
      </c>
      <c r="E5882">
        <v>129615</v>
      </c>
    </row>
    <row r="5883" spans="1:5" x14ac:dyDescent="0.25">
      <c r="A5883" s="2">
        <v>45707.579861111109</v>
      </c>
      <c r="B5883">
        <v>129805</v>
      </c>
      <c r="C5883">
        <v>129805</v>
      </c>
      <c r="D5883">
        <v>129655</v>
      </c>
      <c r="E5883">
        <v>129675</v>
      </c>
    </row>
    <row r="5884" spans="1:5" x14ac:dyDescent="0.25">
      <c r="A5884" s="2">
        <v>45707.576388888891</v>
      </c>
      <c r="B5884">
        <v>129735</v>
      </c>
      <c r="C5884">
        <v>129820</v>
      </c>
      <c r="D5884">
        <v>129730</v>
      </c>
      <c r="E5884">
        <v>129805</v>
      </c>
    </row>
    <row r="5885" spans="1:5" x14ac:dyDescent="0.25">
      <c r="A5885" s="2">
        <v>45707.572916666664</v>
      </c>
      <c r="B5885">
        <v>129735</v>
      </c>
      <c r="C5885">
        <v>129740</v>
      </c>
      <c r="D5885">
        <v>129700</v>
      </c>
      <c r="E5885">
        <v>129735</v>
      </c>
    </row>
    <row r="5886" spans="1:5" x14ac:dyDescent="0.25">
      <c r="A5886" s="2">
        <v>45707.569444444445</v>
      </c>
      <c r="B5886">
        <v>129785</v>
      </c>
      <c r="C5886">
        <v>129795</v>
      </c>
      <c r="D5886">
        <v>129655</v>
      </c>
      <c r="E5886">
        <v>129730</v>
      </c>
    </row>
    <row r="5887" spans="1:5" x14ac:dyDescent="0.25">
      <c r="A5887" s="2">
        <v>45707.565972222219</v>
      </c>
      <c r="B5887">
        <v>129820</v>
      </c>
      <c r="C5887">
        <v>129820</v>
      </c>
      <c r="D5887">
        <v>129770</v>
      </c>
      <c r="E5887">
        <v>129785</v>
      </c>
    </row>
    <row r="5888" spans="1:5" x14ac:dyDescent="0.25">
      <c r="A5888" s="2">
        <v>45707.5625</v>
      </c>
      <c r="B5888">
        <v>129850</v>
      </c>
      <c r="C5888">
        <v>129860</v>
      </c>
      <c r="D5888">
        <v>129795</v>
      </c>
      <c r="E5888">
        <v>129820</v>
      </c>
    </row>
    <row r="5889" spans="1:5" x14ac:dyDescent="0.25">
      <c r="A5889" s="2">
        <v>45707.559027777781</v>
      </c>
      <c r="B5889">
        <v>129875</v>
      </c>
      <c r="C5889">
        <v>129895</v>
      </c>
      <c r="D5889">
        <v>129825</v>
      </c>
      <c r="E5889">
        <v>129845</v>
      </c>
    </row>
    <row r="5890" spans="1:5" x14ac:dyDescent="0.25">
      <c r="A5890" s="2">
        <v>45707.555555555555</v>
      </c>
      <c r="B5890">
        <v>129855</v>
      </c>
      <c r="C5890">
        <v>129895</v>
      </c>
      <c r="D5890">
        <v>129840</v>
      </c>
      <c r="E5890">
        <v>129875</v>
      </c>
    </row>
    <row r="5891" spans="1:5" x14ac:dyDescent="0.25">
      <c r="A5891" s="2">
        <v>45707.552083333336</v>
      </c>
      <c r="B5891">
        <v>129960</v>
      </c>
      <c r="C5891">
        <v>129975</v>
      </c>
      <c r="D5891">
        <v>129715</v>
      </c>
      <c r="E5891">
        <v>129855</v>
      </c>
    </row>
    <row r="5892" spans="1:5" x14ac:dyDescent="0.25">
      <c r="A5892" s="2">
        <v>45707.548611111109</v>
      </c>
      <c r="B5892">
        <v>129890</v>
      </c>
      <c r="C5892">
        <v>129970</v>
      </c>
      <c r="D5892">
        <v>129875</v>
      </c>
      <c r="E5892">
        <v>129965</v>
      </c>
    </row>
    <row r="5893" spans="1:5" x14ac:dyDescent="0.25">
      <c r="A5893" s="2">
        <v>45707.545138888891</v>
      </c>
      <c r="B5893">
        <v>129840</v>
      </c>
      <c r="C5893">
        <v>129910</v>
      </c>
      <c r="D5893">
        <v>129810</v>
      </c>
      <c r="E5893">
        <v>129890</v>
      </c>
    </row>
    <row r="5894" spans="1:5" x14ac:dyDescent="0.25">
      <c r="A5894" s="2">
        <v>45707.541666666664</v>
      </c>
      <c r="B5894">
        <v>129880</v>
      </c>
      <c r="C5894">
        <v>129915</v>
      </c>
      <c r="D5894">
        <v>129805</v>
      </c>
      <c r="E5894">
        <v>129840</v>
      </c>
    </row>
    <row r="5895" spans="1:5" x14ac:dyDescent="0.25">
      <c r="A5895" s="2">
        <v>45707.538194444445</v>
      </c>
      <c r="B5895">
        <v>129825</v>
      </c>
      <c r="C5895">
        <v>129890</v>
      </c>
      <c r="D5895">
        <v>129790</v>
      </c>
      <c r="E5895">
        <v>129885</v>
      </c>
    </row>
    <row r="5896" spans="1:5" x14ac:dyDescent="0.25">
      <c r="A5896" s="2">
        <v>45707.534722222219</v>
      </c>
      <c r="B5896">
        <v>129830</v>
      </c>
      <c r="C5896">
        <v>129890</v>
      </c>
      <c r="D5896">
        <v>129815</v>
      </c>
      <c r="E5896">
        <v>129820</v>
      </c>
    </row>
    <row r="5897" spans="1:5" x14ac:dyDescent="0.25">
      <c r="A5897" s="2">
        <v>45707.53125</v>
      </c>
      <c r="B5897">
        <v>129835</v>
      </c>
      <c r="C5897">
        <v>129865</v>
      </c>
      <c r="D5897">
        <v>129765</v>
      </c>
      <c r="E5897">
        <v>129830</v>
      </c>
    </row>
    <row r="5898" spans="1:5" x14ac:dyDescent="0.25">
      <c r="A5898" s="2">
        <v>45707.527777777781</v>
      </c>
      <c r="B5898">
        <v>129825</v>
      </c>
      <c r="C5898">
        <v>129865</v>
      </c>
      <c r="D5898">
        <v>129790</v>
      </c>
      <c r="E5898">
        <v>129830</v>
      </c>
    </row>
    <row r="5899" spans="1:5" x14ac:dyDescent="0.25">
      <c r="A5899" s="2">
        <v>45707.524305555555</v>
      </c>
      <c r="B5899">
        <v>130000</v>
      </c>
      <c r="C5899">
        <v>130010</v>
      </c>
      <c r="D5899">
        <v>129825</v>
      </c>
      <c r="E5899">
        <v>129825</v>
      </c>
    </row>
    <row r="5900" spans="1:5" x14ac:dyDescent="0.25">
      <c r="A5900" s="2">
        <v>45707.520833333336</v>
      </c>
      <c r="B5900">
        <v>129910</v>
      </c>
      <c r="C5900">
        <v>130035</v>
      </c>
      <c r="D5900">
        <v>129860</v>
      </c>
      <c r="E5900">
        <v>130005</v>
      </c>
    </row>
    <row r="5901" spans="1:5" x14ac:dyDescent="0.25">
      <c r="A5901" s="2">
        <v>45707.517361111109</v>
      </c>
      <c r="B5901">
        <v>129930</v>
      </c>
      <c r="C5901">
        <v>129960</v>
      </c>
      <c r="D5901">
        <v>129880</v>
      </c>
      <c r="E5901">
        <v>129905</v>
      </c>
    </row>
    <row r="5902" spans="1:5" x14ac:dyDescent="0.25">
      <c r="A5902" s="2">
        <v>45707.513888888891</v>
      </c>
      <c r="B5902">
        <v>129785</v>
      </c>
      <c r="C5902">
        <v>129940</v>
      </c>
      <c r="D5902">
        <v>129780</v>
      </c>
      <c r="E5902">
        <v>129935</v>
      </c>
    </row>
    <row r="5903" spans="1:5" x14ac:dyDescent="0.25">
      <c r="A5903" s="2">
        <v>45707.510416666664</v>
      </c>
      <c r="B5903">
        <v>129855</v>
      </c>
      <c r="C5903">
        <v>129880</v>
      </c>
      <c r="D5903">
        <v>129780</v>
      </c>
      <c r="E5903">
        <v>129790</v>
      </c>
    </row>
    <row r="5904" spans="1:5" x14ac:dyDescent="0.25">
      <c r="A5904" s="2">
        <v>45707.506944444445</v>
      </c>
      <c r="B5904">
        <v>129860</v>
      </c>
      <c r="C5904">
        <v>129955</v>
      </c>
      <c r="D5904">
        <v>129850</v>
      </c>
      <c r="E5904">
        <v>129855</v>
      </c>
    </row>
    <row r="5905" spans="1:5" x14ac:dyDescent="0.25">
      <c r="A5905" s="2">
        <v>45707.503472222219</v>
      </c>
      <c r="B5905">
        <v>129810</v>
      </c>
      <c r="C5905">
        <v>129880</v>
      </c>
      <c r="D5905">
        <v>129755</v>
      </c>
      <c r="E5905">
        <v>129865</v>
      </c>
    </row>
    <row r="5906" spans="1:5" x14ac:dyDescent="0.25">
      <c r="A5906" s="2">
        <v>45707.5</v>
      </c>
      <c r="B5906">
        <v>129815</v>
      </c>
      <c r="C5906">
        <v>129870</v>
      </c>
      <c r="D5906">
        <v>129760</v>
      </c>
      <c r="E5906">
        <v>129810</v>
      </c>
    </row>
    <row r="5907" spans="1:5" x14ac:dyDescent="0.25">
      <c r="A5907" s="2">
        <v>45707.496527777781</v>
      </c>
      <c r="B5907">
        <v>129820</v>
      </c>
      <c r="C5907">
        <v>129900</v>
      </c>
      <c r="D5907">
        <v>129795</v>
      </c>
      <c r="E5907">
        <v>129810</v>
      </c>
    </row>
    <row r="5908" spans="1:5" x14ac:dyDescent="0.25">
      <c r="A5908" s="2">
        <v>45707.493055555555</v>
      </c>
      <c r="B5908">
        <v>129870</v>
      </c>
      <c r="C5908">
        <v>129905</v>
      </c>
      <c r="D5908">
        <v>129770</v>
      </c>
      <c r="E5908">
        <v>129815</v>
      </c>
    </row>
    <row r="5909" spans="1:5" x14ac:dyDescent="0.25">
      <c r="A5909" s="2">
        <v>45707.489583333336</v>
      </c>
      <c r="B5909">
        <v>129880</v>
      </c>
      <c r="C5909">
        <v>129925</v>
      </c>
      <c r="D5909">
        <v>129805</v>
      </c>
      <c r="E5909">
        <v>129875</v>
      </c>
    </row>
    <row r="5910" spans="1:5" x14ac:dyDescent="0.25">
      <c r="A5910" s="2">
        <v>45707.486111111109</v>
      </c>
      <c r="B5910">
        <v>129910</v>
      </c>
      <c r="C5910">
        <v>130065</v>
      </c>
      <c r="D5910">
        <v>129840</v>
      </c>
      <c r="E5910">
        <v>129875</v>
      </c>
    </row>
    <row r="5911" spans="1:5" x14ac:dyDescent="0.25">
      <c r="A5911" s="2">
        <v>45707.482638888891</v>
      </c>
      <c r="B5911">
        <v>130000</v>
      </c>
      <c r="C5911">
        <v>130000</v>
      </c>
      <c r="D5911">
        <v>129835</v>
      </c>
      <c r="E5911">
        <v>129915</v>
      </c>
    </row>
    <row r="5912" spans="1:5" x14ac:dyDescent="0.25">
      <c r="A5912" s="2">
        <v>45707.479166666664</v>
      </c>
      <c r="B5912">
        <v>129680</v>
      </c>
      <c r="C5912">
        <v>130010</v>
      </c>
      <c r="D5912">
        <v>129670</v>
      </c>
      <c r="E5912">
        <v>130000</v>
      </c>
    </row>
    <row r="5913" spans="1:5" x14ac:dyDescent="0.25">
      <c r="A5913" s="2">
        <v>45707.475694444445</v>
      </c>
      <c r="B5913">
        <v>129825</v>
      </c>
      <c r="C5913">
        <v>129865</v>
      </c>
      <c r="D5913">
        <v>129625</v>
      </c>
      <c r="E5913">
        <v>129685</v>
      </c>
    </row>
    <row r="5914" spans="1:5" x14ac:dyDescent="0.25">
      <c r="A5914" s="2">
        <v>45707.472222222219</v>
      </c>
      <c r="B5914">
        <v>129895</v>
      </c>
      <c r="C5914">
        <v>129910</v>
      </c>
      <c r="D5914">
        <v>129780</v>
      </c>
      <c r="E5914">
        <v>129825</v>
      </c>
    </row>
    <row r="5915" spans="1:5" x14ac:dyDescent="0.25">
      <c r="A5915" s="2">
        <v>45707.46875</v>
      </c>
      <c r="B5915">
        <v>129825</v>
      </c>
      <c r="C5915">
        <v>129935</v>
      </c>
      <c r="D5915">
        <v>129745</v>
      </c>
      <c r="E5915">
        <v>129895</v>
      </c>
    </row>
    <row r="5916" spans="1:5" x14ac:dyDescent="0.25">
      <c r="A5916" s="2">
        <v>45707.465277777781</v>
      </c>
      <c r="B5916">
        <v>129820</v>
      </c>
      <c r="C5916">
        <v>129880</v>
      </c>
      <c r="D5916">
        <v>129770</v>
      </c>
      <c r="E5916">
        <v>129825</v>
      </c>
    </row>
    <row r="5917" spans="1:5" x14ac:dyDescent="0.25">
      <c r="A5917" s="2">
        <v>45707.461805555555</v>
      </c>
      <c r="B5917">
        <v>129925</v>
      </c>
      <c r="C5917">
        <v>129930</v>
      </c>
      <c r="D5917">
        <v>129785</v>
      </c>
      <c r="E5917">
        <v>129825</v>
      </c>
    </row>
    <row r="5918" spans="1:5" x14ac:dyDescent="0.25">
      <c r="A5918" s="2">
        <v>45707.458333333336</v>
      </c>
      <c r="B5918">
        <v>130100</v>
      </c>
      <c r="C5918">
        <v>130160</v>
      </c>
      <c r="D5918">
        <v>129910</v>
      </c>
      <c r="E5918">
        <v>129925</v>
      </c>
    </row>
    <row r="5919" spans="1:5" x14ac:dyDescent="0.25">
      <c r="A5919" s="2">
        <v>45707.454861111109</v>
      </c>
      <c r="B5919">
        <v>129960</v>
      </c>
      <c r="C5919">
        <v>130125</v>
      </c>
      <c r="D5919">
        <v>129940</v>
      </c>
      <c r="E5919">
        <v>130100</v>
      </c>
    </row>
    <row r="5920" spans="1:5" x14ac:dyDescent="0.25">
      <c r="A5920" s="2">
        <v>45707.451388888891</v>
      </c>
      <c r="B5920">
        <v>129880</v>
      </c>
      <c r="C5920">
        <v>129965</v>
      </c>
      <c r="D5920">
        <v>129865</v>
      </c>
      <c r="E5920">
        <v>129960</v>
      </c>
    </row>
    <row r="5921" spans="1:5" x14ac:dyDescent="0.25">
      <c r="A5921" s="2">
        <v>45707.447916666664</v>
      </c>
      <c r="B5921">
        <v>129785</v>
      </c>
      <c r="C5921">
        <v>129890</v>
      </c>
      <c r="D5921">
        <v>129760</v>
      </c>
      <c r="E5921">
        <v>129880</v>
      </c>
    </row>
    <row r="5922" spans="1:5" x14ac:dyDescent="0.25">
      <c r="A5922" s="2">
        <v>45707.444444444445</v>
      </c>
      <c r="B5922">
        <v>129770</v>
      </c>
      <c r="C5922">
        <v>129800</v>
      </c>
      <c r="D5922">
        <v>129715</v>
      </c>
      <c r="E5922">
        <v>129785</v>
      </c>
    </row>
    <row r="5923" spans="1:5" x14ac:dyDescent="0.25">
      <c r="A5923" s="2">
        <v>45707.440972222219</v>
      </c>
      <c r="B5923">
        <v>129720</v>
      </c>
      <c r="C5923">
        <v>129825</v>
      </c>
      <c r="D5923">
        <v>129700</v>
      </c>
      <c r="E5923">
        <v>129775</v>
      </c>
    </row>
    <row r="5924" spans="1:5" x14ac:dyDescent="0.25">
      <c r="A5924" s="2">
        <v>45707.4375</v>
      </c>
      <c r="B5924">
        <v>129650</v>
      </c>
      <c r="C5924">
        <v>129790</v>
      </c>
      <c r="D5924">
        <v>129605</v>
      </c>
      <c r="E5924">
        <v>129720</v>
      </c>
    </row>
    <row r="5925" spans="1:5" x14ac:dyDescent="0.25">
      <c r="A5925" s="2">
        <v>45707.434027777781</v>
      </c>
      <c r="B5925">
        <v>129700</v>
      </c>
      <c r="C5925">
        <v>129770</v>
      </c>
      <c r="D5925">
        <v>129625</v>
      </c>
      <c r="E5925">
        <v>129650</v>
      </c>
    </row>
    <row r="5926" spans="1:5" x14ac:dyDescent="0.25">
      <c r="A5926" s="2">
        <v>45707.430555555555</v>
      </c>
      <c r="B5926">
        <v>129820</v>
      </c>
      <c r="C5926">
        <v>129875</v>
      </c>
      <c r="D5926">
        <v>129655</v>
      </c>
      <c r="E5926">
        <v>129700</v>
      </c>
    </row>
    <row r="5927" spans="1:5" x14ac:dyDescent="0.25">
      <c r="A5927" s="2">
        <v>45707.427083333336</v>
      </c>
      <c r="B5927">
        <v>129565</v>
      </c>
      <c r="C5927">
        <v>129905</v>
      </c>
      <c r="D5927">
        <v>129550</v>
      </c>
      <c r="E5927">
        <v>129820</v>
      </c>
    </row>
    <row r="5928" spans="1:5" x14ac:dyDescent="0.25">
      <c r="A5928" s="2">
        <v>45707.423611111109</v>
      </c>
      <c r="B5928">
        <v>129520</v>
      </c>
      <c r="C5928">
        <v>129645</v>
      </c>
      <c r="D5928">
        <v>129515</v>
      </c>
      <c r="E5928">
        <v>129570</v>
      </c>
    </row>
    <row r="5929" spans="1:5" x14ac:dyDescent="0.25">
      <c r="A5929" s="2">
        <v>45707.420138888891</v>
      </c>
      <c r="B5929">
        <v>129560</v>
      </c>
      <c r="C5929">
        <v>129605</v>
      </c>
      <c r="D5929">
        <v>129450</v>
      </c>
      <c r="E5929">
        <v>129520</v>
      </c>
    </row>
    <row r="5930" spans="1:5" x14ac:dyDescent="0.25">
      <c r="A5930" s="2">
        <v>45707.416666666664</v>
      </c>
      <c r="B5930">
        <v>129580</v>
      </c>
      <c r="C5930">
        <v>129655</v>
      </c>
      <c r="D5930">
        <v>129505</v>
      </c>
      <c r="E5930">
        <v>129555</v>
      </c>
    </row>
    <row r="5931" spans="1:5" x14ac:dyDescent="0.25">
      <c r="A5931" s="2">
        <v>45707.413194444445</v>
      </c>
      <c r="B5931">
        <v>129540</v>
      </c>
      <c r="C5931">
        <v>129620</v>
      </c>
      <c r="D5931">
        <v>129475</v>
      </c>
      <c r="E5931">
        <v>129575</v>
      </c>
    </row>
    <row r="5932" spans="1:5" x14ac:dyDescent="0.25">
      <c r="A5932" s="2">
        <v>45707.409722222219</v>
      </c>
      <c r="B5932">
        <v>129615</v>
      </c>
      <c r="C5932">
        <v>129645</v>
      </c>
      <c r="D5932">
        <v>129495</v>
      </c>
      <c r="E5932">
        <v>129545</v>
      </c>
    </row>
    <row r="5933" spans="1:5" x14ac:dyDescent="0.25">
      <c r="A5933" s="2">
        <v>45707.40625</v>
      </c>
      <c r="B5933">
        <v>129800</v>
      </c>
      <c r="C5933">
        <v>129825</v>
      </c>
      <c r="D5933">
        <v>129595</v>
      </c>
      <c r="E5933">
        <v>129615</v>
      </c>
    </row>
    <row r="5934" spans="1:5" x14ac:dyDescent="0.25">
      <c r="A5934" s="2">
        <v>45707.402777777781</v>
      </c>
      <c r="B5934">
        <v>129875</v>
      </c>
      <c r="C5934">
        <v>129910</v>
      </c>
      <c r="D5934">
        <v>129765</v>
      </c>
      <c r="E5934">
        <v>129800</v>
      </c>
    </row>
    <row r="5935" spans="1:5" x14ac:dyDescent="0.25">
      <c r="A5935" s="2">
        <v>45707.399305555555</v>
      </c>
      <c r="B5935">
        <v>130030</v>
      </c>
      <c r="C5935">
        <v>130030</v>
      </c>
      <c r="D5935">
        <v>129850</v>
      </c>
      <c r="E5935">
        <v>129875</v>
      </c>
    </row>
    <row r="5936" spans="1:5" x14ac:dyDescent="0.25">
      <c r="A5936" s="2">
        <v>45707.395833333336</v>
      </c>
      <c r="B5936">
        <v>130010</v>
      </c>
      <c r="C5936">
        <v>130095</v>
      </c>
      <c r="D5936">
        <v>129990</v>
      </c>
      <c r="E5936">
        <v>130025</v>
      </c>
    </row>
    <row r="5937" spans="1:5" x14ac:dyDescent="0.25">
      <c r="A5937" s="2">
        <v>45707.392361111109</v>
      </c>
      <c r="B5937">
        <v>129975</v>
      </c>
      <c r="C5937">
        <v>130050</v>
      </c>
      <c r="D5937">
        <v>129970</v>
      </c>
      <c r="E5937">
        <v>130010</v>
      </c>
    </row>
    <row r="5938" spans="1:5" x14ac:dyDescent="0.25">
      <c r="A5938" s="2">
        <v>45707.388888888891</v>
      </c>
      <c r="B5938">
        <v>130010</v>
      </c>
      <c r="C5938">
        <v>130010</v>
      </c>
      <c r="D5938">
        <v>129835</v>
      </c>
      <c r="E5938">
        <v>129975</v>
      </c>
    </row>
    <row r="5939" spans="1:5" x14ac:dyDescent="0.25">
      <c r="A5939" s="2">
        <v>45707.385416666664</v>
      </c>
      <c r="B5939">
        <v>130225</v>
      </c>
      <c r="C5939">
        <v>130240</v>
      </c>
      <c r="D5939">
        <v>129940</v>
      </c>
      <c r="E5939">
        <v>130010</v>
      </c>
    </row>
    <row r="5940" spans="1:5" x14ac:dyDescent="0.25">
      <c r="A5940" s="2">
        <v>45707.381944444445</v>
      </c>
      <c r="B5940">
        <v>130260</v>
      </c>
      <c r="C5940">
        <v>130380</v>
      </c>
      <c r="D5940">
        <v>130200</v>
      </c>
      <c r="E5940">
        <v>130225</v>
      </c>
    </row>
    <row r="5941" spans="1:5" x14ac:dyDescent="0.25">
      <c r="A5941" s="2">
        <v>45707.378472222219</v>
      </c>
      <c r="B5941">
        <v>130205</v>
      </c>
      <c r="C5941">
        <v>130305</v>
      </c>
      <c r="D5941">
        <v>130110</v>
      </c>
      <c r="E5941">
        <v>130255</v>
      </c>
    </row>
    <row r="5942" spans="1:5" x14ac:dyDescent="0.25">
      <c r="A5942" s="2">
        <v>45707.375</v>
      </c>
      <c r="B5942">
        <v>130600</v>
      </c>
      <c r="C5942">
        <v>130620</v>
      </c>
      <c r="D5942">
        <v>130050</v>
      </c>
      <c r="E5942">
        <v>130205</v>
      </c>
    </row>
    <row r="5943" spans="1:5" x14ac:dyDescent="0.25">
      <c r="A5943" s="2">
        <v>45706.763888888891</v>
      </c>
      <c r="B5943">
        <v>130685</v>
      </c>
      <c r="C5943">
        <v>130805</v>
      </c>
      <c r="D5943">
        <v>130645</v>
      </c>
      <c r="E5943">
        <v>130770</v>
      </c>
    </row>
    <row r="5944" spans="1:5" x14ac:dyDescent="0.25">
      <c r="A5944" s="2">
        <v>45706.760416666664</v>
      </c>
      <c r="B5944">
        <v>130650</v>
      </c>
      <c r="C5944">
        <v>130695</v>
      </c>
      <c r="D5944">
        <v>130600</v>
      </c>
      <c r="E5944">
        <v>130685</v>
      </c>
    </row>
    <row r="5945" spans="1:5" x14ac:dyDescent="0.25">
      <c r="A5945" s="2">
        <v>45706.756944444445</v>
      </c>
      <c r="B5945">
        <v>130600</v>
      </c>
      <c r="C5945">
        <v>130670</v>
      </c>
      <c r="D5945">
        <v>130600</v>
      </c>
      <c r="E5945">
        <v>130655</v>
      </c>
    </row>
    <row r="5946" spans="1:5" x14ac:dyDescent="0.25">
      <c r="A5946" s="2">
        <v>45706.753472222219</v>
      </c>
      <c r="B5946">
        <v>130675</v>
      </c>
      <c r="C5946">
        <v>130740</v>
      </c>
      <c r="D5946">
        <v>130585</v>
      </c>
      <c r="E5946">
        <v>130600</v>
      </c>
    </row>
    <row r="5947" spans="1:5" x14ac:dyDescent="0.25">
      <c r="A5947" s="2">
        <v>45706.75</v>
      </c>
      <c r="B5947">
        <v>130570</v>
      </c>
      <c r="C5947">
        <v>130685</v>
      </c>
      <c r="D5947">
        <v>130520</v>
      </c>
      <c r="E5947">
        <v>130675</v>
      </c>
    </row>
    <row r="5948" spans="1:5" x14ac:dyDescent="0.25">
      <c r="A5948" s="2">
        <v>45706.746527777781</v>
      </c>
      <c r="B5948">
        <v>130585</v>
      </c>
      <c r="C5948">
        <v>130715</v>
      </c>
      <c r="D5948">
        <v>130555</v>
      </c>
      <c r="E5948">
        <v>130575</v>
      </c>
    </row>
    <row r="5949" spans="1:5" x14ac:dyDescent="0.25">
      <c r="A5949" s="2">
        <v>45706.743055555555</v>
      </c>
      <c r="B5949">
        <v>130560</v>
      </c>
      <c r="C5949">
        <v>130620</v>
      </c>
      <c r="D5949">
        <v>130525</v>
      </c>
      <c r="E5949">
        <v>130585</v>
      </c>
    </row>
    <row r="5950" spans="1:5" x14ac:dyDescent="0.25">
      <c r="A5950" s="2">
        <v>45706.739583333336</v>
      </c>
      <c r="B5950">
        <v>130495</v>
      </c>
      <c r="C5950">
        <v>130585</v>
      </c>
      <c r="D5950">
        <v>130460</v>
      </c>
      <c r="E5950">
        <v>130555</v>
      </c>
    </row>
    <row r="5951" spans="1:5" x14ac:dyDescent="0.25">
      <c r="A5951" s="2">
        <v>45706.736111111109</v>
      </c>
      <c r="B5951">
        <v>130375</v>
      </c>
      <c r="C5951">
        <v>130575</v>
      </c>
      <c r="D5951">
        <v>130355</v>
      </c>
      <c r="E5951">
        <v>130495</v>
      </c>
    </row>
    <row r="5952" spans="1:5" x14ac:dyDescent="0.25">
      <c r="A5952" s="2">
        <v>45706.732638888891</v>
      </c>
      <c r="B5952">
        <v>130455</v>
      </c>
      <c r="C5952">
        <v>130505</v>
      </c>
      <c r="D5952">
        <v>130340</v>
      </c>
      <c r="E5952">
        <v>130375</v>
      </c>
    </row>
    <row r="5953" spans="1:5" x14ac:dyDescent="0.25">
      <c r="A5953" s="2">
        <v>45706.729166666664</v>
      </c>
      <c r="B5953">
        <v>130545</v>
      </c>
      <c r="C5953">
        <v>130550</v>
      </c>
      <c r="D5953">
        <v>130410</v>
      </c>
      <c r="E5953">
        <v>130460</v>
      </c>
    </row>
    <row r="5954" spans="1:5" x14ac:dyDescent="0.25">
      <c r="A5954" s="2">
        <v>45706.725694444445</v>
      </c>
      <c r="B5954">
        <v>130590</v>
      </c>
      <c r="C5954">
        <v>130600</v>
      </c>
      <c r="D5954">
        <v>130525</v>
      </c>
      <c r="E5954">
        <v>130545</v>
      </c>
    </row>
    <row r="5955" spans="1:5" x14ac:dyDescent="0.25">
      <c r="A5955" s="2">
        <v>45706.722222222219</v>
      </c>
      <c r="B5955">
        <v>130495</v>
      </c>
      <c r="C5955">
        <v>130600</v>
      </c>
      <c r="D5955">
        <v>130490</v>
      </c>
      <c r="E5955">
        <v>130585</v>
      </c>
    </row>
    <row r="5956" spans="1:5" x14ac:dyDescent="0.25">
      <c r="A5956" s="2">
        <v>45706.71875</v>
      </c>
      <c r="B5956">
        <v>130335</v>
      </c>
      <c r="C5956">
        <v>130500</v>
      </c>
      <c r="D5956">
        <v>130335</v>
      </c>
      <c r="E5956">
        <v>130495</v>
      </c>
    </row>
    <row r="5957" spans="1:5" x14ac:dyDescent="0.25">
      <c r="A5957" s="2">
        <v>45706.715277777781</v>
      </c>
      <c r="B5957">
        <v>130465</v>
      </c>
      <c r="C5957">
        <v>130470</v>
      </c>
      <c r="D5957">
        <v>130310</v>
      </c>
      <c r="E5957">
        <v>130335</v>
      </c>
    </row>
    <row r="5958" spans="1:5" x14ac:dyDescent="0.25">
      <c r="A5958" s="2">
        <v>45706.711805555555</v>
      </c>
      <c r="B5958">
        <v>130560</v>
      </c>
      <c r="C5958">
        <v>130560</v>
      </c>
      <c r="D5958">
        <v>130415</v>
      </c>
      <c r="E5958">
        <v>130465</v>
      </c>
    </row>
    <row r="5959" spans="1:5" x14ac:dyDescent="0.25">
      <c r="A5959" s="2">
        <v>45706.708333333336</v>
      </c>
      <c r="B5959">
        <v>130530</v>
      </c>
      <c r="C5959">
        <v>130570</v>
      </c>
      <c r="D5959">
        <v>130400</v>
      </c>
      <c r="E5959">
        <v>130560</v>
      </c>
    </row>
    <row r="5960" spans="1:5" x14ac:dyDescent="0.25">
      <c r="A5960" s="2">
        <v>45706.704861111109</v>
      </c>
      <c r="B5960">
        <v>130725</v>
      </c>
      <c r="C5960">
        <v>130725</v>
      </c>
      <c r="D5960">
        <v>130515</v>
      </c>
      <c r="E5960">
        <v>130535</v>
      </c>
    </row>
    <row r="5961" spans="1:5" x14ac:dyDescent="0.25">
      <c r="A5961" s="2">
        <v>45706.701388888891</v>
      </c>
      <c r="B5961">
        <v>130770</v>
      </c>
      <c r="C5961">
        <v>130790</v>
      </c>
      <c r="D5961">
        <v>130720</v>
      </c>
      <c r="E5961">
        <v>130725</v>
      </c>
    </row>
    <row r="5962" spans="1:5" x14ac:dyDescent="0.25">
      <c r="A5962" s="2">
        <v>45706.697916666664</v>
      </c>
      <c r="B5962">
        <v>130805</v>
      </c>
      <c r="C5962">
        <v>130845</v>
      </c>
      <c r="D5962">
        <v>130765</v>
      </c>
      <c r="E5962">
        <v>130770</v>
      </c>
    </row>
    <row r="5963" spans="1:5" x14ac:dyDescent="0.25">
      <c r="A5963" s="2">
        <v>45706.694444444445</v>
      </c>
      <c r="B5963">
        <v>130795</v>
      </c>
      <c r="C5963">
        <v>130820</v>
      </c>
      <c r="D5963">
        <v>130785</v>
      </c>
      <c r="E5963">
        <v>130800</v>
      </c>
    </row>
    <row r="5964" spans="1:5" x14ac:dyDescent="0.25">
      <c r="A5964" s="2">
        <v>45706.690972222219</v>
      </c>
      <c r="B5964">
        <v>130765</v>
      </c>
      <c r="C5964">
        <v>130810</v>
      </c>
      <c r="D5964">
        <v>130740</v>
      </c>
      <c r="E5964">
        <v>130790</v>
      </c>
    </row>
    <row r="5965" spans="1:5" x14ac:dyDescent="0.25">
      <c r="A5965" s="2">
        <v>45706.6875</v>
      </c>
      <c r="B5965">
        <v>130760</v>
      </c>
      <c r="C5965">
        <v>130825</v>
      </c>
      <c r="D5965">
        <v>130760</v>
      </c>
      <c r="E5965">
        <v>130765</v>
      </c>
    </row>
    <row r="5966" spans="1:5" x14ac:dyDescent="0.25">
      <c r="A5966" s="2">
        <v>45706.684027777781</v>
      </c>
      <c r="B5966">
        <v>130855</v>
      </c>
      <c r="C5966">
        <v>130855</v>
      </c>
      <c r="D5966">
        <v>130765</v>
      </c>
      <c r="E5966">
        <v>130765</v>
      </c>
    </row>
    <row r="5967" spans="1:5" x14ac:dyDescent="0.25">
      <c r="A5967" s="2">
        <v>45706.680555555555</v>
      </c>
      <c r="B5967">
        <v>130845</v>
      </c>
      <c r="C5967">
        <v>130875</v>
      </c>
      <c r="D5967">
        <v>130810</v>
      </c>
      <c r="E5967">
        <v>130855</v>
      </c>
    </row>
    <row r="5968" spans="1:5" x14ac:dyDescent="0.25">
      <c r="A5968" s="2">
        <v>45706.677083333336</v>
      </c>
      <c r="B5968">
        <v>130825</v>
      </c>
      <c r="C5968">
        <v>130845</v>
      </c>
      <c r="D5968">
        <v>130795</v>
      </c>
      <c r="E5968">
        <v>130845</v>
      </c>
    </row>
    <row r="5969" spans="1:5" x14ac:dyDescent="0.25">
      <c r="A5969" s="2">
        <v>45706.673611111109</v>
      </c>
      <c r="B5969">
        <v>130745</v>
      </c>
      <c r="C5969">
        <v>130830</v>
      </c>
      <c r="D5969">
        <v>130740</v>
      </c>
      <c r="E5969">
        <v>130830</v>
      </c>
    </row>
    <row r="5970" spans="1:5" x14ac:dyDescent="0.25">
      <c r="A5970" s="2">
        <v>45706.670138888891</v>
      </c>
      <c r="B5970">
        <v>130795</v>
      </c>
      <c r="C5970">
        <v>130820</v>
      </c>
      <c r="D5970">
        <v>130710</v>
      </c>
      <c r="E5970">
        <v>130745</v>
      </c>
    </row>
    <row r="5971" spans="1:5" x14ac:dyDescent="0.25">
      <c r="A5971" s="2">
        <v>45706.666666666664</v>
      </c>
      <c r="B5971">
        <v>130775</v>
      </c>
      <c r="C5971">
        <v>130855</v>
      </c>
      <c r="D5971">
        <v>130755</v>
      </c>
      <c r="E5971">
        <v>130800</v>
      </c>
    </row>
    <row r="5972" spans="1:5" x14ac:dyDescent="0.25">
      <c r="A5972" s="2">
        <v>45706.663194444445</v>
      </c>
      <c r="B5972">
        <v>130700</v>
      </c>
      <c r="C5972">
        <v>130780</v>
      </c>
      <c r="D5972">
        <v>130685</v>
      </c>
      <c r="E5972">
        <v>130780</v>
      </c>
    </row>
    <row r="5973" spans="1:5" x14ac:dyDescent="0.25">
      <c r="A5973" s="2">
        <v>45706.659722222219</v>
      </c>
      <c r="B5973">
        <v>130710</v>
      </c>
      <c r="C5973">
        <v>130745</v>
      </c>
      <c r="D5973">
        <v>130685</v>
      </c>
      <c r="E5973">
        <v>130695</v>
      </c>
    </row>
    <row r="5974" spans="1:5" x14ac:dyDescent="0.25">
      <c r="A5974" s="2">
        <v>45706.65625</v>
      </c>
      <c r="B5974">
        <v>130690</v>
      </c>
      <c r="C5974">
        <v>130780</v>
      </c>
      <c r="D5974">
        <v>130620</v>
      </c>
      <c r="E5974">
        <v>130710</v>
      </c>
    </row>
    <row r="5975" spans="1:5" x14ac:dyDescent="0.25">
      <c r="A5975" s="2">
        <v>45706.652777777781</v>
      </c>
      <c r="B5975">
        <v>130815</v>
      </c>
      <c r="C5975">
        <v>130825</v>
      </c>
      <c r="D5975">
        <v>130670</v>
      </c>
      <c r="E5975">
        <v>130685</v>
      </c>
    </row>
    <row r="5976" spans="1:5" x14ac:dyDescent="0.25">
      <c r="A5976" s="2">
        <v>45706.649305555555</v>
      </c>
      <c r="B5976">
        <v>130740</v>
      </c>
      <c r="C5976">
        <v>130855</v>
      </c>
      <c r="D5976">
        <v>130715</v>
      </c>
      <c r="E5976">
        <v>130820</v>
      </c>
    </row>
    <row r="5977" spans="1:5" x14ac:dyDescent="0.25">
      <c r="A5977" s="2">
        <v>45706.645833333336</v>
      </c>
      <c r="B5977">
        <v>130690</v>
      </c>
      <c r="C5977">
        <v>130760</v>
      </c>
      <c r="D5977">
        <v>130660</v>
      </c>
      <c r="E5977">
        <v>130740</v>
      </c>
    </row>
    <row r="5978" spans="1:5" x14ac:dyDescent="0.25">
      <c r="A5978" s="2">
        <v>45706.642361111109</v>
      </c>
      <c r="B5978">
        <v>130720</v>
      </c>
      <c r="C5978">
        <v>130770</v>
      </c>
      <c r="D5978">
        <v>130685</v>
      </c>
      <c r="E5978">
        <v>130695</v>
      </c>
    </row>
    <row r="5979" spans="1:5" x14ac:dyDescent="0.25">
      <c r="A5979" s="2">
        <v>45706.638888888891</v>
      </c>
      <c r="B5979">
        <v>130830</v>
      </c>
      <c r="C5979">
        <v>130880</v>
      </c>
      <c r="D5979">
        <v>130680</v>
      </c>
      <c r="E5979">
        <v>130715</v>
      </c>
    </row>
    <row r="5980" spans="1:5" x14ac:dyDescent="0.25">
      <c r="A5980" s="2">
        <v>45706.635416666664</v>
      </c>
      <c r="B5980">
        <v>130960</v>
      </c>
      <c r="C5980">
        <v>130970</v>
      </c>
      <c r="D5980">
        <v>130795</v>
      </c>
      <c r="E5980">
        <v>130825</v>
      </c>
    </row>
    <row r="5981" spans="1:5" x14ac:dyDescent="0.25">
      <c r="A5981" s="2">
        <v>45706.631944444445</v>
      </c>
      <c r="B5981">
        <v>130980</v>
      </c>
      <c r="C5981">
        <v>131000</v>
      </c>
      <c r="D5981">
        <v>130940</v>
      </c>
      <c r="E5981">
        <v>130960</v>
      </c>
    </row>
    <row r="5982" spans="1:5" x14ac:dyDescent="0.25">
      <c r="A5982" s="2">
        <v>45706.628472222219</v>
      </c>
      <c r="B5982">
        <v>130965</v>
      </c>
      <c r="C5982">
        <v>131035</v>
      </c>
      <c r="D5982">
        <v>130960</v>
      </c>
      <c r="E5982">
        <v>130985</v>
      </c>
    </row>
    <row r="5983" spans="1:5" x14ac:dyDescent="0.25">
      <c r="A5983" s="2">
        <v>45706.625</v>
      </c>
      <c r="B5983">
        <v>130960</v>
      </c>
      <c r="C5983">
        <v>130995</v>
      </c>
      <c r="D5983">
        <v>130900</v>
      </c>
      <c r="E5983">
        <v>130960</v>
      </c>
    </row>
    <row r="5984" spans="1:5" x14ac:dyDescent="0.25">
      <c r="A5984" s="2">
        <v>45706.621527777781</v>
      </c>
      <c r="B5984">
        <v>131095</v>
      </c>
      <c r="C5984">
        <v>131110</v>
      </c>
      <c r="D5984">
        <v>130935</v>
      </c>
      <c r="E5984">
        <v>130965</v>
      </c>
    </row>
    <row r="5985" spans="1:5" x14ac:dyDescent="0.25">
      <c r="A5985" s="2">
        <v>45706.618055555555</v>
      </c>
      <c r="B5985">
        <v>131135</v>
      </c>
      <c r="C5985">
        <v>131140</v>
      </c>
      <c r="D5985">
        <v>131075</v>
      </c>
      <c r="E5985">
        <v>131095</v>
      </c>
    </row>
    <row r="5986" spans="1:5" x14ac:dyDescent="0.25">
      <c r="A5986" s="2">
        <v>45706.614583333336</v>
      </c>
      <c r="B5986">
        <v>131125</v>
      </c>
      <c r="C5986">
        <v>131160</v>
      </c>
      <c r="D5986">
        <v>131050</v>
      </c>
      <c r="E5986">
        <v>131140</v>
      </c>
    </row>
    <row r="5987" spans="1:5" x14ac:dyDescent="0.25">
      <c r="A5987" s="2">
        <v>45706.611111111109</v>
      </c>
      <c r="B5987">
        <v>131150</v>
      </c>
      <c r="C5987">
        <v>131170</v>
      </c>
      <c r="D5987">
        <v>131110</v>
      </c>
      <c r="E5987">
        <v>131125</v>
      </c>
    </row>
    <row r="5988" spans="1:5" x14ac:dyDescent="0.25">
      <c r="A5988" s="2">
        <v>45706.607638888891</v>
      </c>
      <c r="B5988">
        <v>131235</v>
      </c>
      <c r="C5988">
        <v>131240</v>
      </c>
      <c r="D5988">
        <v>131135</v>
      </c>
      <c r="E5988">
        <v>131145</v>
      </c>
    </row>
    <row r="5989" spans="1:5" x14ac:dyDescent="0.25">
      <c r="A5989" s="2">
        <v>45706.604166666664</v>
      </c>
      <c r="B5989">
        <v>131190</v>
      </c>
      <c r="C5989">
        <v>131280</v>
      </c>
      <c r="D5989">
        <v>131170</v>
      </c>
      <c r="E5989">
        <v>131235</v>
      </c>
    </row>
    <row r="5990" spans="1:5" x14ac:dyDescent="0.25">
      <c r="A5990" s="2">
        <v>45706.600694444445</v>
      </c>
      <c r="B5990">
        <v>131200</v>
      </c>
      <c r="C5990">
        <v>131220</v>
      </c>
      <c r="D5990">
        <v>131135</v>
      </c>
      <c r="E5990">
        <v>131190</v>
      </c>
    </row>
    <row r="5991" spans="1:5" x14ac:dyDescent="0.25">
      <c r="A5991" s="2">
        <v>45706.597222222219</v>
      </c>
      <c r="B5991">
        <v>131295</v>
      </c>
      <c r="C5991">
        <v>131310</v>
      </c>
      <c r="D5991">
        <v>131165</v>
      </c>
      <c r="E5991">
        <v>131195</v>
      </c>
    </row>
    <row r="5992" spans="1:5" x14ac:dyDescent="0.25">
      <c r="A5992" s="2">
        <v>45706.59375</v>
      </c>
      <c r="B5992">
        <v>131300</v>
      </c>
      <c r="C5992">
        <v>131335</v>
      </c>
      <c r="D5992">
        <v>131235</v>
      </c>
      <c r="E5992">
        <v>131300</v>
      </c>
    </row>
    <row r="5993" spans="1:5" x14ac:dyDescent="0.25">
      <c r="A5993" s="2">
        <v>45706.590277777781</v>
      </c>
      <c r="B5993">
        <v>131355</v>
      </c>
      <c r="C5993">
        <v>131355</v>
      </c>
      <c r="D5993">
        <v>131235</v>
      </c>
      <c r="E5993">
        <v>131305</v>
      </c>
    </row>
    <row r="5994" spans="1:5" x14ac:dyDescent="0.25">
      <c r="A5994" s="2">
        <v>45706.586805555555</v>
      </c>
      <c r="B5994">
        <v>131370</v>
      </c>
      <c r="C5994">
        <v>131380</v>
      </c>
      <c r="D5994">
        <v>131310</v>
      </c>
      <c r="E5994">
        <v>131355</v>
      </c>
    </row>
    <row r="5995" spans="1:5" x14ac:dyDescent="0.25">
      <c r="A5995" s="2">
        <v>45706.583333333336</v>
      </c>
      <c r="B5995">
        <v>131405</v>
      </c>
      <c r="C5995">
        <v>131440</v>
      </c>
      <c r="D5995">
        <v>131335</v>
      </c>
      <c r="E5995">
        <v>131375</v>
      </c>
    </row>
    <row r="5996" spans="1:5" x14ac:dyDescent="0.25">
      <c r="A5996" s="2">
        <v>45706.579861111109</v>
      </c>
      <c r="B5996">
        <v>131405</v>
      </c>
      <c r="C5996">
        <v>131460</v>
      </c>
      <c r="D5996">
        <v>131385</v>
      </c>
      <c r="E5996">
        <v>131405</v>
      </c>
    </row>
    <row r="5997" spans="1:5" x14ac:dyDescent="0.25">
      <c r="A5997" s="2">
        <v>45706.576388888891</v>
      </c>
      <c r="B5997">
        <v>131390</v>
      </c>
      <c r="C5997">
        <v>131435</v>
      </c>
      <c r="D5997">
        <v>131370</v>
      </c>
      <c r="E5997">
        <v>131405</v>
      </c>
    </row>
    <row r="5998" spans="1:5" x14ac:dyDescent="0.25">
      <c r="A5998" s="2">
        <v>45706.572916666664</v>
      </c>
      <c r="B5998">
        <v>131400</v>
      </c>
      <c r="C5998">
        <v>131440</v>
      </c>
      <c r="D5998">
        <v>131360</v>
      </c>
      <c r="E5998">
        <v>131385</v>
      </c>
    </row>
    <row r="5999" spans="1:5" x14ac:dyDescent="0.25">
      <c r="A5999" s="2">
        <v>45706.569444444445</v>
      </c>
      <c r="B5999">
        <v>131330</v>
      </c>
      <c r="C5999">
        <v>131400</v>
      </c>
      <c r="D5999">
        <v>131275</v>
      </c>
      <c r="E5999">
        <v>131395</v>
      </c>
    </row>
    <row r="6000" spans="1:5" x14ac:dyDescent="0.25">
      <c r="A6000" s="2">
        <v>45706.565972222219</v>
      </c>
      <c r="B6000">
        <v>131400</v>
      </c>
      <c r="C6000">
        <v>131430</v>
      </c>
      <c r="D6000">
        <v>131325</v>
      </c>
      <c r="E6000">
        <v>131330</v>
      </c>
    </row>
    <row r="6001" spans="1:5" x14ac:dyDescent="0.25">
      <c r="A6001" s="2">
        <v>45706.5625</v>
      </c>
      <c r="B6001">
        <v>131385</v>
      </c>
      <c r="C6001">
        <v>131435</v>
      </c>
      <c r="D6001">
        <v>131375</v>
      </c>
      <c r="E6001">
        <v>131395</v>
      </c>
    </row>
    <row r="6002" spans="1:5" x14ac:dyDescent="0.25">
      <c r="A6002" s="2">
        <v>45706.559027777781</v>
      </c>
      <c r="B6002">
        <v>131380</v>
      </c>
      <c r="C6002">
        <v>131405</v>
      </c>
      <c r="D6002">
        <v>131345</v>
      </c>
      <c r="E6002">
        <v>131380</v>
      </c>
    </row>
    <row r="6003" spans="1:5" x14ac:dyDescent="0.25">
      <c r="A6003" s="2">
        <v>45706.555555555555</v>
      </c>
      <c r="B6003">
        <v>131440</v>
      </c>
      <c r="C6003">
        <v>131465</v>
      </c>
      <c r="D6003">
        <v>131330</v>
      </c>
      <c r="E6003">
        <v>131385</v>
      </c>
    </row>
    <row r="6004" spans="1:5" x14ac:dyDescent="0.25">
      <c r="A6004" s="2">
        <v>45706.552083333336</v>
      </c>
      <c r="B6004">
        <v>131335</v>
      </c>
      <c r="C6004">
        <v>131450</v>
      </c>
      <c r="D6004">
        <v>131310</v>
      </c>
      <c r="E6004">
        <v>131440</v>
      </c>
    </row>
    <row r="6005" spans="1:5" x14ac:dyDescent="0.25">
      <c r="A6005" s="2">
        <v>45706.548611111109</v>
      </c>
      <c r="B6005">
        <v>131355</v>
      </c>
      <c r="C6005">
        <v>131380</v>
      </c>
      <c r="D6005">
        <v>131320</v>
      </c>
      <c r="E6005">
        <v>131330</v>
      </c>
    </row>
    <row r="6006" spans="1:5" x14ac:dyDescent="0.25">
      <c r="A6006" s="2">
        <v>45706.545138888891</v>
      </c>
      <c r="B6006">
        <v>131430</v>
      </c>
      <c r="C6006">
        <v>131460</v>
      </c>
      <c r="D6006">
        <v>131355</v>
      </c>
      <c r="E6006">
        <v>131360</v>
      </c>
    </row>
    <row r="6007" spans="1:5" x14ac:dyDescent="0.25">
      <c r="A6007" s="2">
        <v>45706.541666666664</v>
      </c>
      <c r="B6007">
        <v>131455</v>
      </c>
      <c r="C6007">
        <v>131475</v>
      </c>
      <c r="D6007">
        <v>131355</v>
      </c>
      <c r="E6007">
        <v>131430</v>
      </c>
    </row>
    <row r="6008" spans="1:5" x14ac:dyDescent="0.25">
      <c r="A6008" s="2">
        <v>45706.538194444445</v>
      </c>
      <c r="B6008">
        <v>131480</v>
      </c>
      <c r="C6008">
        <v>131500</v>
      </c>
      <c r="D6008">
        <v>131420</v>
      </c>
      <c r="E6008">
        <v>131455</v>
      </c>
    </row>
    <row r="6009" spans="1:5" x14ac:dyDescent="0.25">
      <c r="A6009" s="2">
        <v>45706.534722222219</v>
      </c>
      <c r="B6009">
        <v>131550</v>
      </c>
      <c r="C6009">
        <v>131555</v>
      </c>
      <c r="D6009">
        <v>131460</v>
      </c>
      <c r="E6009">
        <v>131480</v>
      </c>
    </row>
    <row r="6010" spans="1:5" x14ac:dyDescent="0.25">
      <c r="A6010" s="2">
        <v>45706.53125</v>
      </c>
      <c r="B6010">
        <v>131580</v>
      </c>
      <c r="C6010">
        <v>131610</v>
      </c>
      <c r="D6010">
        <v>131505</v>
      </c>
      <c r="E6010">
        <v>131550</v>
      </c>
    </row>
    <row r="6011" spans="1:5" x14ac:dyDescent="0.25">
      <c r="A6011" s="2">
        <v>45706.527777777781</v>
      </c>
      <c r="B6011">
        <v>131465</v>
      </c>
      <c r="C6011">
        <v>131580</v>
      </c>
      <c r="D6011">
        <v>131455</v>
      </c>
      <c r="E6011">
        <v>131580</v>
      </c>
    </row>
    <row r="6012" spans="1:5" x14ac:dyDescent="0.25">
      <c r="A6012" s="2">
        <v>45706.524305555555</v>
      </c>
      <c r="B6012">
        <v>131520</v>
      </c>
      <c r="C6012">
        <v>131550</v>
      </c>
      <c r="D6012">
        <v>131425</v>
      </c>
      <c r="E6012">
        <v>131465</v>
      </c>
    </row>
    <row r="6013" spans="1:5" x14ac:dyDescent="0.25">
      <c r="A6013" s="2">
        <v>45706.520833333336</v>
      </c>
      <c r="B6013">
        <v>131500</v>
      </c>
      <c r="C6013">
        <v>131540</v>
      </c>
      <c r="D6013">
        <v>131445</v>
      </c>
      <c r="E6013">
        <v>131520</v>
      </c>
    </row>
    <row r="6014" spans="1:5" x14ac:dyDescent="0.25">
      <c r="A6014" s="2">
        <v>45706.517361111109</v>
      </c>
      <c r="B6014">
        <v>131430</v>
      </c>
      <c r="C6014">
        <v>131505</v>
      </c>
      <c r="D6014">
        <v>131405</v>
      </c>
      <c r="E6014">
        <v>131495</v>
      </c>
    </row>
    <row r="6015" spans="1:5" x14ac:dyDescent="0.25">
      <c r="A6015" s="2">
        <v>45706.513888888891</v>
      </c>
      <c r="B6015">
        <v>131410</v>
      </c>
      <c r="C6015">
        <v>131480</v>
      </c>
      <c r="D6015">
        <v>131380</v>
      </c>
      <c r="E6015">
        <v>131425</v>
      </c>
    </row>
    <row r="6016" spans="1:5" x14ac:dyDescent="0.25">
      <c r="A6016" s="2">
        <v>45706.510416666664</v>
      </c>
      <c r="B6016">
        <v>131405</v>
      </c>
      <c r="C6016">
        <v>131485</v>
      </c>
      <c r="D6016">
        <v>131375</v>
      </c>
      <c r="E6016">
        <v>131410</v>
      </c>
    </row>
    <row r="6017" spans="1:5" x14ac:dyDescent="0.25">
      <c r="A6017" s="2">
        <v>45706.506944444445</v>
      </c>
      <c r="B6017">
        <v>131215</v>
      </c>
      <c r="C6017">
        <v>131455</v>
      </c>
      <c r="D6017">
        <v>131210</v>
      </c>
      <c r="E6017">
        <v>131405</v>
      </c>
    </row>
    <row r="6018" spans="1:5" x14ac:dyDescent="0.25">
      <c r="A6018" s="2">
        <v>45706.503472222219</v>
      </c>
      <c r="B6018">
        <v>131230</v>
      </c>
      <c r="C6018">
        <v>131295</v>
      </c>
      <c r="D6018">
        <v>131190</v>
      </c>
      <c r="E6018">
        <v>131215</v>
      </c>
    </row>
    <row r="6019" spans="1:5" x14ac:dyDescent="0.25">
      <c r="A6019" s="2">
        <v>45706.5</v>
      </c>
      <c r="B6019">
        <v>131005</v>
      </c>
      <c r="C6019">
        <v>131265</v>
      </c>
      <c r="D6019">
        <v>131000</v>
      </c>
      <c r="E6019">
        <v>131230</v>
      </c>
    </row>
    <row r="6020" spans="1:5" x14ac:dyDescent="0.25">
      <c r="A6020" s="2">
        <v>45706.496527777781</v>
      </c>
      <c r="B6020">
        <v>130990</v>
      </c>
      <c r="C6020">
        <v>131070</v>
      </c>
      <c r="D6020">
        <v>130980</v>
      </c>
      <c r="E6020">
        <v>131005</v>
      </c>
    </row>
    <row r="6021" spans="1:5" x14ac:dyDescent="0.25">
      <c r="A6021" s="2">
        <v>45706.493055555555</v>
      </c>
      <c r="B6021">
        <v>130970</v>
      </c>
      <c r="C6021">
        <v>131015</v>
      </c>
      <c r="D6021">
        <v>130945</v>
      </c>
      <c r="E6021">
        <v>130995</v>
      </c>
    </row>
    <row r="6022" spans="1:5" x14ac:dyDescent="0.25">
      <c r="A6022" s="2">
        <v>45706.489583333336</v>
      </c>
      <c r="B6022">
        <v>131055</v>
      </c>
      <c r="C6022">
        <v>131100</v>
      </c>
      <c r="D6022">
        <v>130925</v>
      </c>
      <c r="E6022">
        <v>130965</v>
      </c>
    </row>
    <row r="6023" spans="1:5" x14ac:dyDescent="0.25">
      <c r="A6023" s="2">
        <v>45706.486111111109</v>
      </c>
      <c r="B6023">
        <v>130965</v>
      </c>
      <c r="C6023">
        <v>131115</v>
      </c>
      <c r="D6023">
        <v>130950</v>
      </c>
      <c r="E6023">
        <v>131055</v>
      </c>
    </row>
    <row r="6024" spans="1:5" x14ac:dyDescent="0.25">
      <c r="A6024" s="2">
        <v>45706.482638888891</v>
      </c>
      <c r="B6024">
        <v>131075</v>
      </c>
      <c r="C6024">
        <v>131105</v>
      </c>
      <c r="D6024">
        <v>130925</v>
      </c>
      <c r="E6024">
        <v>130970</v>
      </c>
    </row>
    <row r="6025" spans="1:5" x14ac:dyDescent="0.25">
      <c r="A6025" s="2">
        <v>45706.479166666664</v>
      </c>
      <c r="B6025">
        <v>131035</v>
      </c>
      <c r="C6025">
        <v>131160</v>
      </c>
      <c r="D6025">
        <v>131025</v>
      </c>
      <c r="E6025">
        <v>131075</v>
      </c>
    </row>
    <row r="6026" spans="1:5" x14ac:dyDescent="0.25">
      <c r="A6026" s="2">
        <v>45706.475694444445</v>
      </c>
      <c r="B6026">
        <v>130935</v>
      </c>
      <c r="C6026">
        <v>131035</v>
      </c>
      <c r="D6026">
        <v>130910</v>
      </c>
      <c r="E6026">
        <v>131035</v>
      </c>
    </row>
    <row r="6027" spans="1:5" x14ac:dyDescent="0.25">
      <c r="A6027" s="2">
        <v>45706.472222222219</v>
      </c>
      <c r="B6027">
        <v>130870</v>
      </c>
      <c r="C6027">
        <v>130995</v>
      </c>
      <c r="D6027">
        <v>130855</v>
      </c>
      <c r="E6027">
        <v>130935</v>
      </c>
    </row>
    <row r="6028" spans="1:5" x14ac:dyDescent="0.25">
      <c r="A6028" s="2">
        <v>45706.46875</v>
      </c>
      <c r="B6028">
        <v>130895</v>
      </c>
      <c r="C6028">
        <v>130905</v>
      </c>
      <c r="D6028">
        <v>130830</v>
      </c>
      <c r="E6028">
        <v>130865</v>
      </c>
    </row>
    <row r="6029" spans="1:5" x14ac:dyDescent="0.25">
      <c r="A6029" s="2">
        <v>45706.465277777781</v>
      </c>
      <c r="B6029">
        <v>130680</v>
      </c>
      <c r="C6029">
        <v>130905</v>
      </c>
      <c r="D6029">
        <v>130640</v>
      </c>
      <c r="E6029">
        <v>130895</v>
      </c>
    </row>
    <row r="6030" spans="1:5" x14ac:dyDescent="0.25">
      <c r="A6030" s="2">
        <v>45706.461805555555</v>
      </c>
      <c r="B6030">
        <v>130745</v>
      </c>
      <c r="C6030">
        <v>130810</v>
      </c>
      <c r="D6030">
        <v>130675</v>
      </c>
      <c r="E6030">
        <v>130680</v>
      </c>
    </row>
    <row r="6031" spans="1:5" x14ac:dyDescent="0.25">
      <c r="A6031" s="2">
        <v>45706.458333333336</v>
      </c>
      <c r="B6031">
        <v>130845</v>
      </c>
      <c r="C6031">
        <v>130875</v>
      </c>
      <c r="D6031">
        <v>130705</v>
      </c>
      <c r="E6031">
        <v>130750</v>
      </c>
    </row>
    <row r="6032" spans="1:5" x14ac:dyDescent="0.25">
      <c r="A6032" s="2">
        <v>45706.454861111109</v>
      </c>
      <c r="B6032">
        <v>130720</v>
      </c>
      <c r="C6032">
        <v>130875</v>
      </c>
      <c r="D6032">
        <v>130685</v>
      </c>
      <c r="E6032">
        <v>130845</v>
      </c>
    </row>
    <row r="6033" spans="1:5" x14ac:dyDescent="0.25">
      <c r="A6033" s="2">
        <v>45706.451388888891</v>
      </c>
      <c r="B6033">
        <v>130715</v>
      </c>
      <c r="C6033">
        <v>130775</v>
      </c>
      <c r="D6033">
        <v>130645</v>
      </c>
      <c r="E6033">
        <v>130715</v>
      </c>
    </row>
    <row r="6034" spans="1:5" x14ac:dyDescent="0.25">
      <c r="A6034" s="2">
        <v>45706.447916666664</v>
      </c>
      <c r="B6034">
        <v>130610</v>
      </c>
      <c r="C6034">
        <v>130915</v>
      </c>
      <c r="D6034">
        <v>130605</v>
      </c>
      <c r="E6034">
        <v>130715</v>
      </c>
    </row>
    <row r="6035" spans="1:5" x14ac:dyDescent="0.25">
      <c r="A6035" s="2">
        <v>45706.444444444445</v>
      </c>
      <c r="B6035">
        <v>130630</v>
      </c>
      <c r="C6035">
        <v>130775</v>
      </c>
      <c r="D6035">
        <v>130595</v>
      </c>
      <c r="E6035">
        <v>130615</v>
      </c>
    </row>
    <row r="6036" spans="1:5" x14ac:dyDescent="0.25">
      <c r="A6036" s="2">
        <v>45706.440972222219</v>
      </c>
      <c r="B6036">
        <v>130400</v>
      </c>
      <c r="C6036">
        <v>130660</v>
      </c>
      <c r="D6036">
        <v>130310</v>
      </c>
      <c r="E6036">
        <v>130625</v>
      </c>
    </row>
    <row r="6037" spans="1:5" x14ac:dyDescent="0.25">
      <c r="A6037" s="2">
        <v>45706.4375</v>
      </c>
      <c r="B6037">
        <v>130395</v>
      </c>
      <c r="C6037">
        <v>130490</v>
      </c>
      <c r="D6037">
        <v>130355</v>
      </c>
      <c r="E6037">
        <v>130400</v>
      </c>
    </row>
    <row r="6038" spans="1:5" x14ac:dyDescent="0.25">
      <c r="A6038" s="2">
        <v>45706.434027777781</v>
      </c>
      <c r="B6038">
        <v>130485</v>
      </c>
      <c r="C6038">
        <v>130530</v>
      </c>
      <c r="D6038">
        <v>130295</v>
      </c>
      <c r="E6038">
        <v>130395</v>
      </c>
    </row>
    <row r="6039" spans="1:5" x14ac:dyDescent="0.25">
      <c r="A6039" s="2">
        <v>45706.430555555555</v>
      </c>
      <c r="B6039">
        <v>130525</v>
      </c>
      <c r="C6039">
        <v>130565</v>
      </c>
      <c r="D6039">
        <v>130410</v>
      </c>
      <c r="E6039">
        <v>130485</v>
      </c>
    </row>
    <row r="6040" spans="1:5" x14ac:dyDescent="0.25">
      <c r="A6040" s="2">
        <v>45706.427083333336</v>
      </c>
      <c r="B6040">
        <v>130865</v>
      </c>
      <c r="C6040">
        <v>130880</v>
      </c>
      <c r="D6040">
        <v>130480</v>
      </c>
      <c r="E6040">
        <v>130530</v>
      </c>
    </row>
    <row r="6041" spans="1:5" x14ac:dyDescent="0.25">
      <c r="A6041" s="2">
        <v>45706.423611111109</v>
      </c>
      <c r="B6041">
        <v>131005</v>
      </c>
      <c r="C6041">
        <v>131045</v>
      </c>
      <c r="D6041">
        <v>130830</v>
      </c>
      <c r="E6041">
        <v>130865</v>
      </c>
    </row>
    <row r="6042" spans="1:5" x14ac:dyDescent="0.25">
      <c r="A6042" s="2">
        <v>45706.420138888891</v>
      </c>
      <c r="B6042">
        <v>130955</v>
      </c>
      <c r="C6042">
        <v>131075</v>
      </c>
      <c r="D6042">
        <v>130885</v>
      </c>
      <c r="E6042">
        <v>131005</v>
      </c>
    </row>
    <row r="6043" spans="1:5" x14ac:dyDescent="0.25">
      <c r="A6043" s="2">
        <v>45706.416666666664</v>
      </c>
      <c r="B6043">
        <v>131070</v>
      </c>
      <c r="C6043">
        <v>131160</v>
      </c>
      <c r="D6043">
        <v>130935</v>
      </c>
      <c r="E6043">
        <v>130960</v>
      </c>
    </row>
    <row r="6044" spans="1:5" x14ac:dyDescent="0.25">
      <c r="A6044" s="2">
        <v>45706.413194444445</v>
      </c>
      <c r="B6044">
        <v>131015</v>
      </c>
      <c r="C6044">
        <v>131080</v>
      </c>
      <c r="D6044">
        <v>131010</v>
      </c>
      <c r="E6044">
        <v>131075</v>
      </c>
    </row>
    <row r="6045" spans="1:5" x14ac:dyDescent="0.25">
      <c r="A6045" s="2">
        <v>45706.409722222219</v>
      </c>
      <c r="B6045">
        <v>130995</v>
      </c>
      <c r="C6045">
        <v>131045</v>
      </c>
      <c r="D6045">
        <v>130955</v>
      </c>
      <c r="E6045">
        <v>131015</v>
      </c>
    </row>
    <row r="6046" spans="1:5" x14ac:dyDescent="0.25">
      <c r="A6046" s="2">
        <v>45706.40625</v>
      </c>
      <c r="B6046">
        <v>130955</v>
      </c>
      <c r="C6046">
        <v>131020</v>
      </c>
      <c r="D6046">
        <v>130950</v>
      </c>
      <c r="E6046">
        <v>130995</v>
      </c>
    </row>
    <row r="6047" spans="1:5" x14ac:dyDescent="0.25">
      <c r="A6047" s="2">
        <v>45706.402777777781</v>
      </c>
      <c r="B6047">
        <v>130890</v>
      </c>
      <c r="C6047">
        <v>131000</v>
      </c>
      <c r="D6047">
        <v>130890</v>
      </c>
      <c r="E6047">
        <v>130950</v>
      </c>
    </row>
    <row r="6048" spans="1:5" x14ac:dyDescent="0.25">
      <c r="A6048" s="2">
        <v>45706.399305555555</v>
      </c>
      <c r="B6048">
        <v>130965</v>
      </c>
      <c r="C6048">
        <v>131060</v>
      </c>
      <c r="D6048">
        <v>130875</v>
      </c>
      <c r="E6048">
        <v>130890</v>
      </c>
    </row>
    <row r="6049" spans="1:5" x14ac:dyDescent="0.25">
      <c r="A6049" s="2">
        <v>45706.395833333336</v>
      </c>
      <c r="B6049">
        <v>130770</v>
      </c>
      <c r="C6049">
        <v>130990</v>
      </c>
      <c r="D6049">
        <v>130765</v>
      </c>
      <c r="E6049">
        <v>130960</v>
      </c>
    </row>
    <row r="6050" spans="1:5" x14ac:dyDescent="0.25">
      <c r="A6050" s="2">
        <v>45706.392361111109</v>
      </c>
      <c r="B6050">
        <v>130750</v>
      </c>
      <c r="C6050">
        <v>130785</v>
      </c>
      <c r="D6050">
        <v>130715</v>
      </c>
      <c r="E6050">
        <v>130770</v>
      </c>
    </row>
    <row r="6051" spans="1:5" x14ac:dyDescent="0.25">
      <c r="A6051" s="2">
        <v>45706.388888888891</v>
      </c>
      <c r="B6051">
        <v>130765</v>
      </c>
      <c r="C6051">
        <v>130805</v>
      </c>
      <c r="D6051">
        <v>130730</v>
      </c>
      <c r="E6051">
        <v>130750</v>
      </c>
    </row>
    <row r="6052" spans="1:5" x14ac:dyDescent="0.25">
      <c r="A6052" s="2">
        <v>45706.385416666664</v>
      </c>
      <c r="B6052">
        <v>130835</v>
      </c>
      <c r="C6052">
        <v>130850</v>
      </c>
      <c r="D6052">
        <v>130735</v>
      </c>
      <c r="E6052">
        <v>130770</v>
      </c>
    </row>
    <row r="6053" spans="1:5" x14ac:dyDescent="0.25">
      <c r="A6053" s="2">
        <v>45706.381944444445</v>
      </c>
      <c r="B6053">
        <v>130800</v>
      </c>
      <c r="C6053">
        <v>130875</v>
      </c>
      <c r="D6053">
        <v>130710</v>
      </c>
      <c r="E6053">
        <v>130840</v>
      </c>
    </row>
    <row r="6054" spans="1:5" x14ac:dyDescent="0.25">
      <c r="A6054" s="2">
        <v>45706.378472222219</v>
      </c>
      <c r="B6054">
        <v>130790</v>
      </c>
      <c r="C6054">
        <v>130900</v>
      </c>
      <c r="D6054">
        <v>130690</v>
      </c>
      <c r="E6054">
        <v>130800</v>
      </c>
    </row>
    <row r="6055" spans="1:5" x14ac:dyDescent="0.25">
      <c r="A6055" s="2">
        <v>45706.375</v>
      </c>
      <c r="B6055">
        <v>131300</v>
      </c>
      <c r="C6055">
        <v>131325</v>
      </c>
      <c r="D6055">
        <v>130760</v>
      </c>
      <c r="E6055">
        <v>130790</v>
      </c>
    </row>
    <row r="6056" spans="1:5" x14ac:dyDescent="0.25">
      <c r="A6056" s="2">
        <v>45705.763888888891</v>
      </c>
      <c r="B6056">
        <v>130850</v>
      </c>
      <c r="C6056">
        <v>130915</v>
      </c>
      <c r="D6056">
        <v>130845</v>
      </c>
      <c r="E6056">
        <v>130880</v>
      </c>
    </row>
    <row r="6057" spans="1:5" x14ac:dyDescent="0.25">
      <c r="A6057" s="2">
        <v>45705.760416666664</v>
      </c>
      <c r="B6057">
        <v>130845</v>
      </c>
      <c r="C6057">
        <v>130905</v>
      </c>
      <c r="D6057">
        <v>130820</v>
      </c>
      <c r="E6057">
        <v>130850</v>
      </c>
    </row>
    <row r="6058" spans="1:5" x14ac:dyDescent="0.25">
      <c r="A6058" s="2">
        <v>45705.756944444445</v>
      </c>
      <c r="B6058">
        <v>130860</v>
      </c>
      <c r="C6058">
        <v>130905</v>
      </c>
      <c r="D6058">
        <v>130815</v>
      </c>
      <c r="E6058">
        <v>130850</v>
      </c>
    </row>
    <row r="6059" spans="1:5" x14ac:dyDescent="0.25">
      <c r="A6059" s="2">
        <v>45705.753472222219</v>
      </c>
      <c r="B6059">
        <v>130945</v>
      </c>
      <c r="C6059">
        <v>130960</v>
      </c>
      <c r="D6059">
        <v>130760</v>
      </c>
      <c r="E6059">
        <v>130855</v>
      </c>
    </row>
    <row r="6060" spans="1:5" x14ac:dyDescent="0.25">
      <c r="A6060" s="2">
        <v>45705.75</v>
      </c>
      <c r="B6060">
        <v>130990</v>
      </c>
      <c r="C6060">
        <v>131015</v>
      </c>
      <c r="D6060">
        <v>130920</v>
      </c>
      <c r="E6060">
        <v>130945</v>
      </c>
    </row>
    <row r="6061" spans="1:5" x14ac:dyDescent="0.25">
      <c r="A6061" s="2">
        <v>45705.746527777781</v>
      </c>
      <c r="B6061">
        <v>130985</v>
      </c>
      <c r="C6061">
        <v>131075</v>
      </c>
      <c r="D6061">
        <v>130880</v>
      </c>
      <c r="E6061">
        <v>130990</v>
      </c>
    </row>
    <row r="6062" spans="1:5" x14ac:dyDescent="0.25">
      <c r="A6062" s="2">
        <v>45705.743055555555</v>
      </c>
      <c r="B6062">
        <v>131115</v>
      </c>
      <c r="C6062">
        <v>131120</v>
      </c>
      <c r="D6062">
        <v>130960</v>
      </c>
      <c r="E6062">
        <v>130985</v>
      </c>
    </row>
    <row r="6063" spans="1:5" x14ac:dyDescent="0.25">
      <c r="A6063" s="2">
        <v>45705.739583333336</v>
      </c>
      <c r="B6063">
        <v>131245</v>
      </c>
      <c r="C6063">
        <v>131265</v>
      </c>
      <c r="D6063">
        <v>131055</v>
      </c>
      <c r="E6063">
        <v>131120</v>
      </c>
    </row>
    <row r="6064" spans="1:5" x14ac:dyDescent="0.25">
      <c r="A6064" s="2">
        <v>45705.736111111109</v>
      </c>
      <c r="B6064">
        <v>131375</v>
      </c>
      <c r="C6064">
        <v>131380</v>
      </c>
      <c r="D6064">
        <v>131205</v>
      </c>
      <c r="E6064">
        <v>131240</v>
      </c>
    </row>
    <row r="6065" spans="1:5" x14ac:dyDescent="0.25">
      <c r="A6065" s="2">
        <v>45705.732638888891</v>
      </c>
      <c r="B6065">
        <v>131360</v>
      </c>
      <c r="C6065">
        <v>131385</v>
      </c>
      <c r="D6065">
        <v>131330</v>
      </c>
      <c r="E6065">
        <v>131370</v>
      </c>
    </row>
    <row r="6066" spans="1:5" x14ac:dyDescent="0.25">
      <c r="A6066" s="2">
        <v>45705.729166666664</v>
      </c>
      <c r="B6066">
        <v>131430</v>
      </c>
      <c r="C6066">
        <v>131440</v>
      </c>
      <c r="D6066">
        <v>131325</v>
      </c>
      <c r="E6066">
        <v>131360</v>
      </c>
    </row>
    <row r="6067" spans="1:5" x14ac:dyDescent="0.25">
      <c r="A6067" s="2">
        <v>45705.725694444445</v>
      </c>
      <c r="B6067">
        <v>131355</v>
      </c>
      <c r="C6067">
        <v>131445</v>
      </c>
      <c r="D6067">
        <v>131355</v>
      </c>
      <c r="E6067">
        <v>131430</v>
      </c>
    </row>
    <row r="6068" spans="1:5" x14ac:dyDescent="0.25">
      <c r="A6068" s="2">
        <v>45705.722222222219</v>
      </c>
      <c r="B6068">
        <v>131325</v>
      </c>
      <c r="C6068">
        <v>131370</v>
      </c>
      <c r="D6068">
        <v>131280</v>
      </c>
      <c r="E6068">
        <v>131360</v>
      </c>
    </row>
    <row r="6069" spans="1:5" x14ac:dyDescent="0.25">
      <c r="A6069" s="2">
        <v>45705.71875</v>
      </c>
      <c r="B6069">
        <v>131380</v>
      </c>
      <c r="C6069">
        <v>131415</v>
      </c>
      <c r="D6069">
        <v>131300</v>
      </c>
      <c r="E6069">
        <v>131330</v>
      </c>
    </row>
    <row r="6070" spans="1:5" x14ac:dyDescent="0.25">
      <c r="A6070" s="2">
        <v>45705.715277777781</v>
      </c>
      <c r="B6070">
        <v>131425</v>
      </c>
      <c r="C6070">
        <v>131455</v>
      </c>
      <c r="D6070">
        <v>131380</v>
      </c>
      <c r="E6070">
        <v>131385</v>
      </c>
    </row>
    <row r="6071" spans="1:5" x14ac:dyDescent="0.25">
      <c r="A6071" s="2">
        <v>45705.711805555555</v>
      </c>
      <c r="B6071">
        <v>131460</v>
      </c>
      <c r="C6071">
        <v>131485</v>
      </c>
      <c r="D6071">
        <v>131420</v>
      </c>
      <c r="E6071">
        <v>131425</v>
      </c>
    </row>
    <row r="6072" spans="1:5" x14ac:dyDescent="0.25">
      <c r="A6072" s="2">
        <v>45705.708333333336</v>
      </c>
      <c r="B6072">
        <v>131485</v>
      </c>
      <c r="C6072">
        <v>131545</v>
      </c>
      <c r="D6072">
        <v>131430</v>
      </c>
      <c r="E6072">
        <v>131455</v>
      </c>
    </row>
    <row r="6073" spans="1:5" x14ac:dyDescent="0.25">
      <c r="A6073" s="2">
        <v>45705.704861111109</v>
      </c>
      <c r="B6073">
        <v>131550</v>
      </c>
      <c r="C6073">
        <v>131555</v>
      </c>
      <c r="D6073">
        <v>131450</v>
      </c>
      <c r="E6073">
        <v>131490</v>
      </c>
    </row>
    <row r="6074" spans="1:5" x14ac:dyDescent="0.25">
      <c r="A6074" s="2">
        <v>45705.701388888891</v>
      </c>
      <c r="B6074">
        <v>131560</v>
      </c>
      <c r="C6074">
        <v>131575</v>
      </c>
      <c r="D6074">
        <v>131515</v>
      </c>
      <c r="E6074">
        <v>131545</v>
      </c>
    </row>
    <row r="6075" spans="1:5" x14ac:dyDescent="0.25">
      <c r="A6075" s="2">
        <v>45705.697916666664</v>
      </c>
      <c r="B6075">
        <v>131525</v>
      </c>
      <c r="C6075">
        <v>131635</v>
      </c>
      <c r="D6075">
        <v>131475</v>
      </c>
      <c r="E6075">
        <v>131555</v>
      </c>
    </row>
    <row r="6076" spans="1:5" x14ac:dyDescent="0.25">
      <c r="A6076" s="2">
        <v>45705.694444444445</v>
      </c>
      <c r="B6076">
        <v>131495</v>
      </c>
      <c r="C6076">
        <v>131545</v>
      </c>
      <c r="D6076">
        <v>131490</v>
      </c>
      <c r="E6076">
        <v>131525</v>
      </c>
    </row>
    <row r="6077" spans="1:5" x14ac:dyDescent="0.25">
      <c r="A6077" s="2">
        <v>45705.690972222219</v>
      </c>
      <c r="B6077">
        <v>131505</v>
      </c>
      <c r="C6077">
        <v>131510</v>
      </c>
      <c r="D6077">
        <v>131445</v>
      </c>
      <c r="E6077">
        <v>131495</v>
      </c>
    </row>
    <row r="6078" spans="1:5" x14ac:dyDescent="0.25">
      <c r="A6078" s="2">
        <v>45705.6875</v>
      </c>
      <c r="B6078">
        <v>131475</v>
      </c>
      <c r="C6078">
        <v>131550</v>
      </c>
      <c r="D6078">
        <v>131405</v>
      </c>
      <c r="E6078">
        <v>131505</v>
      </c>
    </row>
    <row r="6079" spans="1:5" x14ac:dyDescent="0.25">
      <c r="A6079" s="2">
        <v>45705.684027777781</v>
      </c>
      <c r="B6079">
        <v>131365</v>
      </c>
      <c r="C6079">
        <v>131490</v>
      </c>
      <c r="D6079">
        <v>131320</v>
      </c>
      <c r="E6079">
        <v>131475</v>
      </c>
    </row>
    <row r="6080" spans="1:5" x14ac:dyDescent="0.25">
      <c r="A6080" s="2">
        <v>45705.680555555555</v>
      </c>
      <c r="B6080">
        <v>131335</v>
      </c>
      <c r="C6080">
        <v>131385</v>
      </c>
      <c r="D6080">
        <v>131330</v>
      </c>
      <c r="E6080">
        <v>131360</v>
      </c>
    </row>
    <row r="6081" spans="1:5" x14ac:dyDescent="0.25">
      <c r="A6081" s="2">
        <v>45705.677083333336</v>
      </c>
      <c r="B6081">
        <v>131225</v>
      </c>
      <c r="C6081">
        <v>131380</v>
      </c>
      <c r="D6081">
        <v>131210</v>
      </c>
      <c r="E6081">
        <v>131335</v>
      </c>
    </row>
    <row r="6082" spans="1:5" x14ac:dyDescent="0.25">
      <c r="A6082" s="2">
        <v>45705.673611111109</v>
      </c>
      <c r="B6082">
        <v>131335</v>
      </c>
      <c r="C6082">
        <v>131345</v>
      </c>
      <c r="D6082">
        <v>131225</v>
      </c>
      <c r="E6082">
        <v>131230</v>
      </c>
    </row>
    <row r="6083" spans="1:5" x14ac:dyDescent="0.25">
      <c r="A6083" s="2">
        <v>45705.670138888891</v>
      </c>
      <c r="B6083">
        <v>131350</v>
      </c>
      <c r="C6083">
        <v>131360</v>
      </c>
      <c r="D6083">
        <v>131265</v>
      </c>
      <c r="E6083">
        <v>131330</v>
      </c>
    </row>
    <row r="6084" spans="1:5" x14ac:dyDescent="0.25">
      <c r="A6084" s="2">
        <v>45705.666666666664</v>
      </c>
      <c r="B6084">
        <v>131330</v>
      </c>
      <c r="C6084">
        <v>131425</v>
      </c>
      <c r="D6084">
        <v>131325</v>
      </c>
      <c r="E6084">
        <v>131355</v>
      </c>
    </row>
    <row r="6085" spans="1:5" x14ac:dyDescent="0.25">
      <c r="A6085" s="2">
        <v>45705.663194444445</v>
      </c>
      <c r="B6085">
        <v>131345</v>
      </c>
      <c r="C6085">
        <v>131390</v>
      </c>
      <c r="D6085">
        <v>131300</v>
      </c>
      <c r="E6085">
        <v>131325</v>
      </c>
    </row>
    <row r="6086" spans="1:5" x14ac:dyDescent="0.25">
      <c r="A6086" s="2">
        <v>45705.659722222219</v>
      </c>
      <c r="B6086">
        <v>131290</v>
      </c>
      <c r="C6086">
        <v>131380</v>
      </c>
      <c r="D6086">
        <v>131245</v>
      </c>
      <c r="E6086">
        <v>131340</v>
      </c>
    </row>
    <row r="6087" spans="1:5" x14ac:dyDescent="0.25">
      <c r="A6087" s="2">
        <v>45705.65625</v>
      </c>
      <c r="B6087">
        <v>131335</v>
      </c>
      <c r="C6087">
        <v>131340</v>
      </c>
      <c r="D6087">
        <v>131265</v>
      </c>
      <c r="E6087">
        <v>131290</v>
      </c>
    </row>
    <row r="6088" spans="1:5" x14ac:dyDescent="0.25">
      <c r="A6088" s="2">
        <v>45705.652777777781</v>
      </c>
      <c r="B6088">
        <v>131350</v>
      </c>
      <c r="C6088">
        <v>131375</v>
      </c>
      <c r="D6088">
        <v>131180</v>
      </c>
      <c r="E6088">
        <v>131340</v>
      </c>
    </row>
    <row r="6089" spans="1:5" x14ac:dyDescent="0.25">
      <c r="A6089" s="2">
        <v>45705.649305555555</v>
      </c>
      <c r="B6089">
        <v>131415</v>
      </c>
      <c r="C6089">
        <v>131465</v>
      </c>
      <c r="D6089">
        <v>131310</v>
      </c>
      <c r="E6089">
        <v>131350</v>
      </c>
    </row>
    <row r="6090" spans="1:5" x14ac:dyDescent="0.25">
      <c r="A6090" s="2">
        <v>45705.645833333336</v>
      </c>
      <c r="B6090">
        <v>131605</v>
      </c>
      <c r="C6090">
        <v>131615</v>
      </c>
      <c r="D6090">
        <v>131410</v>
      </c>
      <c r="E6090">
        <v>131415</v>
      </c>
    </row>
    <row r="6091" spans="1:5" x14ac:dyDescent="0.25">
      <c r="A6091" s="2">
        <v>45705.642361111109</v>
      </c>
      <c r="B6091">
        <v>131615</v>
      </c>
      <c r="C6091">
        <v>131650</v>
      </c>
      <c r="D6091">
        <v>131570</v>
      </c>
      <c r="E6091">
        <v>131610</v>
      </c>
    </row>
    <row r="6092" spans="1:5" x14ac:dyDescent="0.25">
      <c r="A6092" s="2">
        <v>45705.638888888891</v>
      </c>
      <c r="B6092">
        <v>131635</v>
      </c>
      <c r="C6092">
        <v>131640</v>
      </c>
      <c r="D6092">
        <v>131575</v>
      </c>
      <c r="E6092">
        <v>131610</v>
      </c>
    </row>
    <row r="6093" spans="1:5" x14ac:dyDescent="0.25">
      <c r="A6093" s="2">
        <v>45705.635416666664</v>
      </c>
      <c r="B6093">
        <v>131640</v>
      </c>
      <c r="C6093">
        <v>131695</v>
      </c>
      <c r="D6093">
        <v>131625</v>
      </c>
      <c r="E6093">
        <v>131635</v>
      </c>
    </row>
    <row r="6094" spans="1:5" x14ac:dyDescent="0.25">
      <c r="A6094" s="2">
        <v>45705.631944444445</v>
      </c>
      <c r="B6094">
        <v>131675</v>
      </c>
      <c r="C6094">
        <v>131680</v>
      </c>
      <c r="D6094">
        <v>131605</v>
      </c>
      <c r="E6094">
        <v>131635</v>
      </c>
    </row>
    <row r="6095" spans="1:5" x14ac:dyDescent="0.25">
      <c r="A6095" s="2">
        <v>45705.628472222219</v>
      </c>
      <c r="B6095">
        <v>131710</v>
      </c>
      <c r="C6095">
        <v>131720</v>
      </c>
      <c r="D6095">
        <v>131675</v>
      </c>
      <c r="E6095">
        <v>131680</v>
      </c>
    </row>
    <row r="6096" spans="1:5" x14ac:dyDescent="0.25">
      <c r="A6096" s="2">
        <v>45705.625</v>
      </c>
      <c r="B6096">
        <v>131690</v>
      </c>
      <c r="C6096">
        <v>131725</v>
      </c>
      <c r="D6096">
        <v>131625</v>
      </c>
      <c r="E6096">
        <v>131715</v>
      </c>
    </row>
    <row r="6097" spans="1:5" x14ac:dyDescent="0.25">
      <c r="A6097" s="2">
        <v>45705.621527777781</v>
      </c>
      <c r="B6097">
        <v>131680</v>
      </c>
      <c r="C6097">
        <v>131730</v>
      </c>
      <c r="D6097">
        <v>131660</v>
      </c>
      <c r="E6097">
        <v>131695</v>
      </c>
    </row>
    <row r="6098" spans="1:5" x14ac:dyDescent="0.25">
      <c r="A6098" s="2">
        <v>45705.618055555555</v>
      </c>
      <c r="B6098">
        <v>131615</v>
      </c>
      <c r="C6098">
        <v>131695</v>
      </c>
      <c r="D6098">
        <v>131560</v>
      </c>
      <c r="E6098">
        <v>131680</v>
      </c>
    </row>
    <row r="6099" spans="1:5" x14ac:dyDescent="0.25">
      <c r="A6099" s="2">
        <v>45705.614583333336</v>
      </c>
      <c r="B6099">
        <v>131620</v>
      </c>
      <c r="C6099">
        <v>131660</v>
      </c>
      <c r="D6099">
        <v>131595</v>
      </c>
      <c r="E6099">
        <v>131610</v>
      </c>
    </row>
    <row r="6100" spans="1:5" x14ac:dyDescent="0.25">
      <c r="A6100" s="2">
        <v>45705.611111111109</v>
      </c>
      <c r="B6100">
        <v>131690</v>
      </c>
      <c r="C6100">
        <v>131695</v>
      </c>
      <c r="D6100">
        <v>131585</v>
      </c>
      <c r="E6100">
        <v>131620</v>
      </c>
    </row>
    <row r="6101" spans="1:5" x14ac:dyDescent="0.25">
      <c r="A6101" s="2">
        <v>45705.607638888891</v>
      </c>
      <c r="B6101">
        <v>131690</v>
      </c>
      <c r="C6101">
        <v>131715</v>
      </c>
      <c r="D6101">
        <v>131635</v>
      </c>
      <c r="E6101">
        <v>131690</v>
      </c>
    </row>
    <row r="6102" spans="1:5" x14ac:dyDescent="0.25">
      <c r="A6102" s="2">
        <v>45705.604166666664</v>
      </c>
      <c r="B6102">
        <v>131750</v>
      </c>
      <c r="C6102">
        <v>131760</v>
      </c>
      <c r="D6102">
        <v>131645</v>
      </c>
      <c r="E6102">
        <v>131690</v>
      </c>
    </row>
    <row r="6103" spans="1:5" x14ac:dyDescent="0.25">
      <c r="A6103" s="2">
        <v>45705.600694444445</v>
      </c>
      <c r="B6103">
        <v>131740</v>
      </c>
      <c r="C6103">
        <v>131780</v>
      </c>
      <c r="D6103">
        <v>131725</v>
      </c>
      <c r="E6103">
        <v>131745</v>
      </c>
    </row>
    <row r="6104" spans="1:5" x14ac:dyDescent="0.25">
      <c r="A6104" s="2">
        <v>45705.597222222219</v>
      </c>
      <c r="B6104">
        <v>131725</v>
      </c>
      <c r="C6104">
        <v>131770</v>
      </c>
      <c r="D6104">
        <v>131720</v>
      </c>
      <c r="E6104">
        <v>131740</v>
      </c>
    </row>
    <row r="6105" spans="1:5" x14ac:dyDescent="0.25">
      <c r="A6105" s="2">
        <v>45705.59375</v>
      </c>
      <c r="B6105">
        <v>131805</v>
      </c>
      <c r="C6105">
        <v>131810</v>
      </c>
      <c r="D6105">
        <v>131705</v>
      </c>
      <c r="E6105">
        <v>131730</v>
      </c>
    </row>
    <row r="6106" spans="1:5" x14ac:dyDescent="0.25">
      <c r="A6106" s="2">
        <v>45705.590277777781</v>
      </c>
      <c r="B6106">
        <v>131780</v>
      </c>
      <c r="C6106">
        <v>131820</v>
      </c>
      <c r="D6106">
        <v>131730</v>
      </c>
      <c r="E6106">
        <v>131805</v>
      </c>
    </row>
    <row r="6107" spans="1:5" x14ac:dyDescent="0.25">
      <c r="A6107" s="2">
        <v>45705.586805555555</v>
      </c>
      <c r="B6107">
        <v>131850</v>
      </c>
      <c r="C6107">
        <v>131860</v>
      </c>
      <c r="D6107">
        <v>131765</v>
      </c>
      <c r="E6107">
        <v>131780</v>
      </c>
    </row>
    <row r="6108" spans="1:5" x14ac:dyDescent="0.25">
      <c r="A6108" s="2">
        <v>45705.583333333336</v>
      </c>
      <c r="B6108">
        <v>131870</v>
      </c>
      <c r="C6108">
        <v>131885</v>
      </c>
      <c r="D6108">
        <v>131815</v>
      </c>
      <c r="E6108">
        <v>131850</v>
      </c>
    </row>
    <row r="6109" spans="1:5" x14ac:dyDescent="0.25">
      <c r="A6109" s="2">
        <v>45705.579861111109</v>
      </c>
      <c r="B6109">
        <v>131900</v>
      </c>
      <c r="C6109">
        <v>131915</v>
      </c>
      <c r="D6109">
        <v>131850</v>
      </c>
      <c r="E6109">
        <v>131870</v>
      </c>
    </row>
    <row r="6110" spans="1:5" x14ac:dyDescent="0.25">
      <c r="A6110" s="2">
        <v>45705.576388888891</v>
      </c>
      <c r="B6110">
        <v>131850</v>
      </c>
      <c r="C6110">
        <v>131940</v>
      </c>
      <c r="D6110">
        <v>131815</v>
      </c>
      <c r="E6110">
        <v>131905</v>
      </c>
    </row>
    <row r="6111" spans="1:5" x14ac:dyDescent="0.25">
      <c r="A6111" s="2">
        <v>45705.572916666664</v>
      </c>
      <c r="B6111">
        <v>131815</v>
      </c>
      <c r="C6111">
        <v>131920</v>
      </c>
      <c r="D6111">
        <v>131790</v>
      </c>
      <c r="E6111">
        <v>131845</v>
      </c>
    </row>
    <row r="6112" spans="1:5" x14ac:dyDescent="0.25">
      <c r="A6112" s="2">
        <v>45705.569444444445</v>
      </c>
      <c r="B6112">
        <v>131820</v>
      </c>
      <c r="C6112">
        <v>131895</v>
      </c>
      <c r="D6112">
        <v>131810</v>
      </c>
      <c r="E6112">
        <v>131810</v>
      </c>
    </row>
    <row r="6113" spans="1:5" x14ac:dyDescent="0.25">
      <c r="A6113" s="2">
        <v>45705.565972222219</v>
      </c>
      <c r="B6113">
        <v>131835</v>
      </c>
      <c r="C6113">
        <v>131850</v>
      </c>
      <c r="D6113">
        <v>131790</v>
      </c>
      <c r="E6113">
        <v>131820</v>
      </c>
    </row>
    <row r="6114" spans="1:5" x14ac:dyDescent="0.25">
      <c r="A6114" s="2">
        <v>45705.5625</v>
      </c>
      <c r="B6114">
        <v>131735</v>
      </c>
      <c r="C6114">
        <v>131840</v>
      </c>
      <c r="D6114">
        <v>131725</v>
      </c>
      <c r="E6114">
        <v>131830</v>
      </c>
    </row>
    <row r="6115" spans="1:5" x14ac:dyDescent="0.25">
      <c r="A6115" s="2">
        <v>45705.559027777781</v>
      </c>
      <c r="B6115">
        <v>131790</v>
      </c>
      <c r="C6115">
        <v>131795</v>
      </c>
      <c r="D6115">
        <v>131705</v>
      </c>
      <c r="E6115">
        <v>131735</v>
      </c>
    </row>
    <row r="6116" spans="1:5" x14ac:dyDescent="0.25">
      <c r="A6116" s="2">
        <v>45705.555555555555</v>
      </c>
      <c r="B6116">
        <v>131775</v>
      </c>
      <c r="C6116">
        <v>131875</v>
      </c>
      <c r="D6116">
        <v>131765</v>
      </c>
      <c r="E6116">
        <v>131795</v>
      </c>
    </row>
    <row r="6117" spans="1:5" x14ac:dyDescent="0.25">
      <c r="A6117" s="2">
        <v>45705.552083333336</v>
      </c>
      <c r="B6117">
        <v>131755</v>
      </c>
      <c r="C6117">
        <v>131790</v>
      </c>
      <c r="D6117">
        <v>131740</v>
      </c>
      <c r="E6117">
        <v>131775</v>
      </c>
    </row>
    <row r="6118" spans="1:5" x14ac:dyDescent="0.25">
      <c r="A6118" s="2">
        <v>45705.548611111109</v>
      </c>
      <c r="B6118">
        <v>131720</v>
      </c>
      <c r="C6118">
        <v>131770</v>
      </c>
      <c r="D6118">
        <v>131660</v>
      </c>
      <c r="E6118">
        <v>131760</v>
      </c>
    </row>
    <row r="6119" spans="1:5" x14ac:dyDescent="0.25">
      <c r="A6119" s="2">
        <v>45705.545138888891</v>
      </c>
      <c r="B6119">
        <v>131745</v>
      </c>
      <c r="C6119">
        <v>131745</v>
      </c>
      <c r="D6119">
        <v>131670</v>
      </c>
      <c r="E6119">
        <v>131715</v>
      </c>
    </row>
    <row r="6120" spans="1:5" x14ac:dyDescent="0.25">
      <c r="A6120" s="2">
        <v>45705.541666666664</v>
      </c>
      <c r="B6120">
        <v>131760</v>
      </c>
      <c r="C6120">
        <v>131820</v>
      </c>
      <c r="D6120">
        <v>131730</v>
      </c>
      <c r="E6120">
        <v>131745</v>
      </c>
    </row>
    <row r="6121" spans="1:5" x14ac:dyDescent="0.25">
      <c r="A6121" s="2">
        <v>45705.538194444445</v>
      </c>
      <c r="B6121">
        <v>131755</v>
      </c>
      <c r="C6121">
        <v>131780</v>
      </c>
      <c r="D6121">
        <v>131725</v>
      </c>
      <c r="E6121">
        <v>131765</v>
      </c>
    </row>
    <row r="6122" spans="1:5" x14ac:dyDescent="0.25">
      <c r="A6122" s="2">
        <v>45705.534722222219</v>
      </c>
      <c r="B6122">
        <v>131795</v>
      </c>
      <c r="C6122">
        <v>131845</v>
      </c>
      <c r="D6122">
        <v>131730</v>
      </c>
      <c r="E6122">
        <v>131755</v>
      </c>
    </row>
    <row r="6123" spans="1:5" x14ac:dyDescent="0.25">
      <c r="A6123" s="2">
        <v>45705.53125</v>
      </c>
      <c r="B6123">
        <v>131590</v>
      </c>
      <c r="C6123">
        <v>131800</v>
      </c>
      <c r="D6123">
        <v>131585</v>
      </c>
      <c r="E6123">
        <v>131795</v>
      </c>
    </row>
    <row r="6124" spans="1:5" x14ac:dyDescent="0.25">
      <c r="A6124" s="2">
        <v>45705.527777777781</v>
      </c>
      <c r="B6124">
        <v>131580</v>
      </c>
      <c r="C6124">
        <v>131650</v>
      </c>
      <c r="D6124">
        <v>131560</v>
      </c>
      <c r="E6124">
        <v>131595</v>
      </c>
    </row>
    <row r="6125" spans="1:5" x14ac:dyDescent="0.25">
      <c r="A6125" s="2">
        <v>45705.524305555555</v>
      </c>
      <c r="B6125">
        <v>131515</v>
      </c>
      <c r="C6125">
        <v>131590</v>
      </c>
      <c r="D6125">
        <v>131490</v>
      </c>
      <c r="E6125">
        <v>131585</v>
      </c>
    </row>
    <row r="6126" spans="1:5" x14ac:dyDescent="0.25">
      <c r="A6126" s="2">
        <v>45705.520833333336</v>
      </c>
      <c r="B6126">
        <v>131450</v>
      </c>
      <c r="C6126">
        <v>131545</v>
      </c>
      <c r="D6126">
        <v>131445</v>
      </c>
      <c r="E6126">
        <v>131515</v>
      </c>
    </row>
    <row r="6127" spans="1:5" x14ac:dyDescent="0.25">
      <c r="A6127" s="2">
        <v>45705.517361111109</v>
      </c>
      <c r="B6127">
        <v>131485</v>
      </c>
      <c r="C6127">
        <v>131520</v>
      </c>
      <c r="D6127">
        <v>131405</v>
      </c>
      <c r="E6127">
        <v>131445</v>
      </c>
    </row>
    <row r="6128" spans="1:5" x14ac:dyDescent="0.25">
      <c r="A6128" s="2">
        <v>45705.513888888891</v>
      </c>
      <c r="B6128">
        <v>131410</v>
      </c>
      <c r="C6128">
        <v>131505</v>
      </c>
      <c r="D6128">
        <v>131390</v>
      </c>
      <c r="E6128">
        <v>131480</v>
      </c>
    </row>
    <row r="6129" spans="1:5" x14ac:dyDescent="0.25">
      <c r="A6129" s="2">
        <v>45705.510416666664</v>
      </c>
      <c r="B6129">
        <v>131530</v>
      </c>
      <c r="C6129">
        <v>131535</v>
      </c>
      <c r="D6129">
        <v>131390</v>
      </c>
      <c r="E6129">
        <v>131405</v>
      </c>
    </row>
    <row r="6130" spans="1:5" x14ac:dyDescent="0.25">
      <c r="A6130" s="2">
        <v>45705.506944444445</v>
      </c>
      <c r="B6130">
        <v>131465</v>
      </c>
      <c r="C6130">
        <v>131550</v>
      </c>
      <c r="D6130">
        <v>131450</v>
      </c>
      <c r="E6130">
        <v>131535</v>
      </c>
    </row>
    <row r="6131" spans="1:5" x14ac:dyDescent="0.25">
      <c r="A6131" s="2">
        <v>45705.503472222219</v>
      </c>
      <c r="B6131">
        <v>131495</v>
      </c>
      <c r="C6131">
        <v>131540</v>
      </c>
      <c r="D6131">
        <v>131440</v>
      </c>
      <c r="E6131">
        <v>131465</v>
      </c>
    </row>
    <row r="6132" spans="1:5" x14ac:dyDescent="0.25">
      <c r="A6132" s="2">
        <v>45705.5</v>
      </c>
      <c r="B6132">
        <v>131475</v>
      </c>
      <c r="C6132">
        <v>131515</v>
      </c>
      <c r="D6132">
        <v>131405</v>
      </c>
      <c r="E6132">
        <v>131495</v>
      </c>
    </row>
    <row r="6133" spans="1:5" x14ac:dyDescent="0.25">
      <c r="A6133" s="2">
        <v>45705.496527777781</v>
      </c>
      <c r="B6133">
        <v>131555</v>
      </c>
      <c r="C6133">
        <v>131630</v>
      </c>
      <c r="D6133">
        <v>131445</v>
      </c>
      <c r="E6133">
        <v>131475</v>
      </c>
    </row>
    <row r="6134" spans="1:5" x14ac:dyDescent="0.25">
      <c r="A6134" s="2">
        <v>45705.493055555555</v>
      </c>
      <c r="B6134">
        <v>131465</v>
      </c>
      <c r="C6134">
        <v>131570</v>
      </c>
      <c r="D6134">
        <v>131455</v>
      </c>
      <c r="E6134">
        <v>131555</v>
      </c>
    </row>
    <row r="6135" spans="1:5" x14ac:dyDescent="0.25">
      <c r="A6135" s="2">
        <v>45705.489583333336</v>
      </c>
      <c r="B6135">
        <v>131500</v>
      </c>
      <c r="C6135">
        <v>131500</v>
      </c>
      <c r="D6135">
        <v>131380</v>
      </c>
      <c r="E6135">
        <v>131460</v>
      </c>
    </row>
    <row r="6136" spans="1:5" x14ac:dyDescent="0.25">
      <c r="A6136" s="2">
        <v>45705.486111111109</v>
      </c>
      <c r="B6136">
        <v>131580</v>
      </c>
      <c r="C6136">
        <v>131580</v>
      </c>
      <c r="D6136">
        <v>131430</v>
      </c>
      <c r="E6136">
        <v>131500</v>
      </c>
    </row>
    <row r="6137" spans="1:5" x14ac:dyDescent="0.25">
      <c r="A6137" s="2">
        <v>45705.482638888891</v>
      </c>
      <c r="B6137">
        <v>131550</v>
      </c>
      <c r="C6137">
        <v>131615</v>
      </c>
      <c r="D6137">
        <v>131485</v>
      </c>
      <c r="E6137">
        <v>131580</v>
      </c>
    </row>
    <row r="6138" spans="1:5" x14ac:dyDescent="0.25">
      <c r="A6138" s="2">
        <v>45705.479166666664</v>
      </c>
      <c r="B6138">
        <v>131460</v>
      </c>
      <c r="C6138">
        <v>131565</v>
      </c>
      <c r="D6138">
        <v>131415</v>
      </c>
      <c r="E6138">
        <v>131550</v>
      </c>
    </row>
    <row r="6139" spans="1:5" x14ac:dyDescent="0.25">
      <c r="A6139" s="2">
        <v>45705.475694444445</v>
      </c>
      <c r="B6139">
        <v>131425</v>
      </c>
      <c r="C6139">
        <v>131500</v>
      </c>
      <c r="D6139">
        <v>131355</v>
      </c>
      <c r="E6139">
        <v>131460</v>
      </c>
    </row>
    <row r="6140" spans="1:5" x14ac:dyDescent="0.25">
      <c r="A6140" s="2">
        <v>45705.472222222219</v>
      </c>
      <c r="B6140">
        <v>131290</v>
      </c>
      <c r="C6140">
        <v>131440</v>
      </c>
      <c r="D6140">
        <v>131285</v>
      </c>
      <c r="E6140">
        <v>131425</v>
      </c>
    </row>
    <row r="6141" spans="1:5" x14ac:dyDescent="0.25">
      <c r="A6141" s="2">
        <v>45705.46875</v>
      </c>
      <c r="B6141">
        <v>131335</v>
      </c>
      <c r="C6141">
        <v>131390</v>
      </c>
      <c r="D6141">
        <v>131215</v>
      </c>
      <c r="E6141">
        <v>131285</v>
      </c>
    </row>
    <row r="6142" spans="1:5" x14ac:dyDescent="0.25">
      <c r="A6142" s="2">
        <v>45705.465277777781</v>
      </c>
      <c r="B6142">
        <v>131250</v>
      </c>
      <c r="C6142">
        <v>131365</v>
      </c>
      <c r="D6142">
        <v>131190</v>
      </c>
      <c r="E6142">
        <v>131340</v>
      </c>
    </row>
    <row r="6143" spans="1:5" x14ac:dyDescent="0.25">
      <c r="A6143" s="2">
        <v>45705.461805555555</v>
      </c>
      <c r="B6143">
        <v>131110</v>
      </c>
      <c r="C6143">
        <v>131370</v>
      </c>
      <c r="D6143">
        <v>131080</v>
      </c>
      <c r="E6143">
        <v>131250</v>
      </c>
    </row>
    <row r="6144" spans="1:5" x14ac:dyDescent="0.25">
      <c r="A6144" s="2">
        <v>45705.458333333336</v>
      </c>
      <c r="B6144">
        <v>131140</v>
      </c>
      <c r="C6144">
        <v>131300</v>
      </c>
      <c r="D6144">
        <v>131050</v>
      </c>
      <c r="E6144">
        <v>131115</v>
      </c>
    </row>
    <row r="6145" spans="1:5" x14ac:dyDescent="0.25">
      <c r="A6145" s="2">
        <v>45705.454861111109</v>
      </c>
      <c r="B6145">
        <v>131050</v>
      </c>
      <c r="C6145">
        <v>131150</v>
      </c>
      <c r="D6145">
        <v>131030</v>
      </c>
      <c r="E6145">
        <v>131145</v>
      </c>
    </row>
    <row r="6146" spans="1:5" x14ac:dyDescent="0.25">
      <c r="A6146" s="2">
        <v>45705.451388888891</v>
      </c>
      <c r="B6146">
        <v>131060</v>
      </c>
      <c r="C6146">
        <v>131150</v>
      </c>
      <c r="D6146">
        <v>131015</v>
      </c>
      <c r="E6146">
        <v>131055</v>
      </c>
    </row>
    <row r="6147" spans="1:5" x14ac:dyDescent="0.25">
      <c r="A6147" s="2">
        <v>45705.447916666664</v>
      </c>
      <c r="B6147">
        <v>131060</v>
      </c>
      <c r="C6147">
        <v>131100</v>
      </c>
      <c r="D6147">
        <v>131000</v>
      </c>
      <c r="E6147">
        <v>131060</v>
      </c>
    </row>
    <row r="6148" spans="1:5" x14ac:dyDescent="0.25">
      <c r="A6148" s="2">
        <v>45705.444444444445</v>
      </c>
      <c r="B6148">
        <v>131065</v>
      </c>
      <c r="C6148">
        <v>131100</v>
      </c>
      <c r="D6148">
        <v>130970</v>
      </c>
      <c r="E6148">
        <v>131055</v>
      </c>
    </row>
    <row r="6149" spans="1:5" x14ac:dyDescent="0.25">
      <c r="A6149" s="2">
        <v>45705.440972222219</v>
      </c>
      <c r="B6149">
        <v>131100</v>
      </c>
      <c r="C6149">
        <v>131105</v>
      </c>
      <c r="D6149">
        <v>131000</v>
      </c>
      <c r="E6149">
        <v>131065</v>
      </c>
    </row>
    <row r="6150" spans="1:5" x14ac:dyDescent="0.25">
      <c r="A6150" s="2">
        <v>45705.4375</v>
      </c>
      <c r="B6150">
        <v>131050</v>
      </c>
      <c r="C6150">
        <v>131195</v>
      </c>
      <c r="D6150">
        <v>131030</v>
      </c>
      <c r="E6150">
        <v>131095</v>
      </c>
    </row>
    <row r="6151" spans="1:5" x14ac:dyDescent="0.25">
      <c r="A6151" s="2">
        <v>45705.434027777781</v>
      </c>
      <c r="B6151">
        <v>130970</v>
      </c>
      <c r="C6151">
        <v>131085</v>
      </c>
      <c r="D6151">
        <v>130955</v>
      </c>
      <c r="E6151">
        <v>131045</v>
      </c>
    </row>
    <row r="6152" spans="1:5" x14ac:dyDescent="0.25">
      <c r="A6152" s="2">
        <v>45705.430555555555</v>
      </c>
      <c r="B6152">
        <v>131070</v>
      </c>
      <c r="C6152">
        <v>131200</v>
      </c>
      <c r="D6152">
        <v>130965</v>
      </c>
      <c r="E6152">
        <v>130970</v>
      </c>
    </row>
    <row r="6153" spans="1:5" x14ac:dyDescent="0.25">
      <c r="A6153" s="2">
        <v>45705.427083333336</v>
      </c>
      <c r="B6153">
        <v>130980</v>
      </c>
      <c r="C6153">
        <v>131095</v>
      </c>
      <c r="D6153">
        <v>130945</v>
      </c>
      <c r="E6153">
        <v>131065</v>
      </c>
    </row>
    <row r="6154" spans="1:5" x14ac:dyDescent="0.25">
      <c r="A6154" s="2">
        <v>45705.423611111109</v>
      </c>
      <c r="B6154">
        <v>130975</v>
      </c>
      <c r="C6154">
        <v>131040</v>
      </c>
      <c r="D6154">
        <v>130880</v>
      </c>
      <c r="E6154">
        <v>130985</v>
      </c>
    </row>
    <row r="6155" spans="1:5" x14ac:dyDescent="0.25">
      <c r="A6155" s="2">
        <v>45705.420138888891</v>
      </c>
      <c r="B6155">
        <v>130925</v>
      </c>
      <c r="C6155">
        <v>131060</v>
      </c>
      <c r="D6155">
        <v>130830</v>
      </c>
      <c r="E6155">
        <v>130970</v>
      </c>
    </row>
    <row r="6156" spans="1:5" x14ac:dyDescent="0.25">
      <c r="A6156" s="2">
        <v>45705.416666666664</v>
      </c>
      <c r="B6156">
        <v>131130</v>
      </c>
      <c r="C6156">
        <v>131130</v>
      </c>
      <c r="D6156">
        <v>130860</v>
      </c>
      <c r="E6156">
        <v>130920</v>
      </c>
    </row>
    <row r="6157" spans="1:5" x14ac:dyDescent="0.25">
      <c r="A6157" s="2">
        <v>45705.413194444445</v>
      </c>
      <c r="B6157">
        <v>131055</v>
      </c>
      <c r="C6157">
        <v>131160</v>
      </c>
      <c r="D6157">
        <v>131030</v>
      </c>
      <c r="E6157">
        <v>131125</v>
      </c>
    </row>
    <row r="6158" spans="1:5" x14ac:dyDescent="0.25">
      <c r="A6158" s="2">
        <v>45705.409722222219</v>
      </c>
      <c r="B6158">
        <v>131030</v>
      </c>
      <c r="C6158">
        <v>131085</v>
      </c>
      <c r="D6158">
        <v>131005</v>
      </c>
      <c r="E6158">
        <v>131050</v>
      </c>
    </row>
    <row r="6159" spans="1:5" x14ac:dyDescent="0.25">
      <c r="A6159" s="2">
        <v>45705.40625</v>
      </c>
      <c r="B6159">
        <v>131025</v>
      </c>
      <c r="C6159">
        <v>131065</v>
      </c>
      <c r="D6159">
        <v>130955</v>
      </c>
      <c r="E6159">
        <v>131030</v>
      </c>
    </row>
    <row r="6160" spans="1:5" x14ac:dyDescent="0.25">
      <c r="A6160" s="2">
        <v>45705.402777777781</v>
      </c>
      <c r="B6160">
        <v>131055</v>
      </c>
      <c r="C6160">
        <v>131095</v>
      </c>
      <c r="D6160">
        <v>130970</v>
      </c>
      <c r="E6160">
        <v>131020</v>
      </c>
    </row>
    <row r="6161" spans="1:5" x14ac:dyDescent="0.25">
      <c r="A6161" s="2">
        <v>45705.399305555555</v>
      </c>
      <c r="B6161">
        <v>130965</v>
      </c>
      <c r="C6161">
        <v>131065</v>
      </c>
      <c r="D6161">
        <v>130920</v>
      </c>
      <c r="E6161">
        <v>131060</v>
      </c>
    </row>
    <row r="6162" spans="1:5" x14ac:dyDescent="0.25">
      <c r="A6162" s="2">
        <v>45705.395833333336</v>
      </c>
      <c r="B6162">
        <v>130920</v>
      </c>
      <c r="C6162">
        <v>131005</v>
      </c>
      <c r="D6162">
        <v>130905</v>
      </c>
      <c r="E6162">
        <v>130965</v>
      </c>
    </row>
    <row r="6163" spans="1:5" x14ac:dyDescent="0.25">
      <c r="A6163" s="2">
        <v>45705.392361111109</v>
      </c>
      <c r="B6163">
        <v>130890</v>
      </c>
      <c r="C6163">
        <v>130945</v>
      </c>
      <c r="D6163">
        <v>130855</v>
      </c>
      <c r="E6163">
        <v>130925</v>
      </c>
    </row>
    <row r="6164" spans="1:5" x14ac:dyDescent="0.25">
      <c r="A6164" s="2">
        <v>45705.388888888891</v>
      </c>
      <c r="B6164">
        <v>130795</v>
      </c>
      <c r="C6164">
        <v>130920</v>
      </c>
      <c r="D6164">
        <v>130725</v>
      </c>
      <c r="E6164">
        <v>130885</v>
      </c>
    </row>
    <row r="6165" spans="1:5" x14ac:dyDescent="0.25">
      <c r="A6165" s="2">
        <v>45705.385416666664</v>
      </c>
      <c r="B6165">
        <v>130835</v>
      </c>
      <c r="C6165">
        <v>130845</v>
      </c>
      <c r="D6165">
        <v>130700</v>
      </c>
      <c r="E6165">
        <v>130795</v>
      </c>
    </row>
    <row r="6166" spans="1:5" x14ac:dyDescent="0.25">
      <c r="A6166" s="2">
        <v>45705.381944444445</v>
      </c>
      <c r="B6166">
        <v>130735</v>
      </c>
      <c r="C6166">
        <v>130865</v>
      </c>
      <c r="D6166">
        <v>130690</v>
      </c>
      <c r="E6166">
        <v>130835</v>
      </c>
    </row>
    <row r="6167" spans="1:5" x14ac:dyDescent="0.25">
      <c r="A6167" s="2">
        <v>45705.378472222219</v>
      </c>
      <c r="B6167">
        <v>130675</v>
      </c>
      <c r="C6167">
        <v>130790</v>
      </c>
      <c r="D6167">
        <v>130610</v>
      </c>
      <c r="E6167">
        <v>130740</v>
      </c>
    </row>
    <row r="6168" spans="1:5" x14ac:dyDescent="0.25">
      <c r="A6168" s="2">
        <v>45705.375</v>
      </c>
      <c r="B6168">
        <v>130450</v>
      </c>
      <c r="C6168">
        <v>130720</v>
      </c>
      <c r="D6168">
        <v>130420</v>
      </c>
      <c r="E6168">
        <v>130675</v>
      </c>
    </row>
    <row r="6169" spans="1:5" x14ac:dyDescent="0.25">
      <c r="A6169" s="2">
        <v>45702.763888888891</v>
      </c>
      <c r="B6169">
        <v>130365</v>
      </c>
      <c r="C6169">
        <v>130455</v>
      </c>
      <c r="D6169">
        <v>130275</v>
      </c>
      <c r="E6169">
        <v>130455</v>
      </c>
    </row>
    <row r="6170" spans="1:5" x14ac:dyDescent="0.25">
      <c r="A6170" s="2">
        <v>45702.760416666664</v>
      </c>
      <c r="B6170">
        <v>130500</v>
      </c>
      <c r="C6170">
        <v>130505</v>
      </c>
      <c r="D6170">
        <v>130260</v>
      </c>
      <c r="E6170">
        <v>130360</v>
      </c>
    </row>
    <row r="6171" spans="1:5" x14ac:dyDescent="0.25">
      <c r="A6171" s="2">
        <v>45702.756944444445</v>
      </c>
      <c r="B6171">
        <v>130570</v>
      </c>
      <c r="C6171">
        <v>130580</v>
      </c>
      <c r="D6171">
        <v>130445</v>
      </c>
      <c r="E6171">
        <v>130495</v>
      </c>
    </row>
    <row r="6172" spans="1:5" x14ac:dyDescent="0.25">
      <c r="A6172" s="2">
        <v>45702.753472222219</v>
      </c>
      <c r="B6172">
        <v>130685</v>
      </c>
      <c r="C6172">
        <v>130695</v>
      </c>
      <c r="D6172">
        <v>130465</v>
      </c>
      <c r="E6172">
        <v>130570</v>
      </c>
    </row>
    <row r="6173" spans="1:5" x14ac:dyDescent="0.25">
      <c r="A6173" s="2">
        <v>45702.75</v>
      </c>
      <c r="B6173">
        <v>130650</v>
      </c>
      <c r="C6173">
        <v>130760</v>
      </c>
      <c r="D6173">
        <v>130620</v>
      </c>
      <c r="E6173">
        <v>130690</v>
      </c>
    </row>
    <row r="6174" spans="1:5" x14ac:dyDescent="0.25">
      <c r="A6174" s="2">
        <v>45702.746527777781</v>
      </c>
      <c r="B6174">
        <v>130660</v>
      </c>
      <c r="C6174">
        <v>130740</v>
      </c>
      <c r="D6174">
        <v>130630</v>
      </c>
      <c r="E6174">
        <v>130650</v>
      </c>
    </row>
    <row r="6175" spans="1:5" x14ac:dyDescent="0.25">
      <c r="A6175" s="2">
        <v>45702.743055555555</v>
      </c>
      <c r="B6175">
        <v>130720</v>
      </c>
      <c r="C6175">
        <v>130745</v>
      </c>
      <c r="D6175">
        <v>130620</v>
      </c>
      <c r="E6175">
        <v>130665</v>
      </c>
    </row>
    <row r="6176" spans="1:5" x14ac:dyDescent="0.25">
      <c r="A6176" s="2">
        <v>45702.739583333336</v>
      </c>
      <c r="B6176">
        <v>130755</v>
      </c>
      <c r="C6176">
        <v>130875</v>
      </c>
      <c r="D6176">
        <v>130645</v>
      </c>
      <c r="E6176">
        <v>130725</v>
      </c>
    </row>
    <row r="6177" spans="1:5" x14ac:dyDescent="0.25">
      <c r="A6177" s="2">
        <v>45702.736111111109</v>
      </c>
      <c r="B6177">
        <v>130885</v>
      </c>
      <c r="C6177">
        <v>130925</v>
      </c>
      <c r="D6177">
        <v>130725</v>
      </c>
      <c r="E6177">
        <v>130755</v>
      </c>
    </row>
    <row r="6178" spans="1:5" x14ac:dyDescent="0.25">
      <c r="A6178" s="2">
        <v>45702.732638888891</v>
      </c>
      <c r="B6178">
        <v>130830</v>
      </c>
      <c r="C6178">
        <v>130890</v>
      </c>
      <c r="D6178">
        <v>130770</v>
      </c>
      <c r="E6178">
        <v>130885</v>
      </c>
    </row>
    <row r="6179" spans="1:5" x14ac:dyDescent="0.25">
      <c r="A6179" s="2">
        <v>45702.729166666664</v>
      </c>
      <c r="B6179">
        <v>130820</v>
      </c>
      <c r="C6179">
        <v>130850</v>
      </c>
      <c r="D6179">
        <v>130700</v>
      </c>
      <c r="E6179">
        <v>130830</v>
      </c>
    </row>
    <row r="6180" spans="1:5" x14ac:dyDescent="0.25">
      <c r="A6180" s="2">
        <v>45702.725694444445</v>
      </c>
      <c r="B6180">
        <v>130720</v>
      </c>
      <c r="C6180">
        <v>130940</v>
      </c>
      <c r="D6180">
        <v>130680</v>
      </c>
      <c r="E6180">
        <v>130820</v>
      </c>
    </row>
    <row r="6181" spans="1:5" x14ac:dyDescent="0.25">
      <c r="A6181" s="2">
        <v>45702.722222222219</v>
      </c>
      <c r="B6181">
        <v>130645</v>
      </c>
      <c r="C6181">
        <v>130770</v>
      </c>
      <c r="D6181">
        <v>130620</v>
      </c>
      <c r="E6181">
        <v>130725</v>
      </c>
    </row>
    <row r="6182" spans="1:5" x14ac:dyDescent="0.25">
      <c r="A6182" s="2">
        <v>45702.71875</v>
      </c>
      <c r="B6182">
        <v>130660</v>
      </c>
      <c r="C6182">
        <v>130780</v>
      </c>
      <c r="D6182">
        <v>130640</v>
      </c>
      <c r="E6182">
        <v>130650</v>
      </c>
    </row>
    <row r="6183" spans="1:5" x14ac:dyDescent="0.25">
      <c r="A6183" s="2">
        <v>45702.715277777781</v>
      </c>
      <c r="B6183">
        <v>130610</v>
      </c>
      <c r="C6183">
        <v>130705</v>
      </c>
      <c r="D6183">
        <v>130590</v>
      </c>
      <c r="E6183">
        <v>130655</v>
      </c>
    </row>
    <row r="6184" spans="1:5" x14ac:dyDescent="0.25">
      <c r="A6184" s="2">
        <v>45702.711805555555</v>
      </c>
      <c r="B6184">
        <v>130590</v>
      </c>
      <c r="C6184">
        <v>130695</v>
      </c>
      <c r="D6184">
        <v>130575</v>
      </c>
      <c r="E6184">
        <v>130610</v>
      </c>
    </row>
    <row r="6185" spans="1:5" x14ac:dyDescent="0.25">
      <c r="A6185" s="2">
        <v>45702.708333333336</v>
      </c>
      <c r="B6185">
        <v>130595</v>
      </c>
      <c r="C6185">
        <v>130645</v>
      </c>
      <c r="D6185">
        <v>130420</v>
      </c>
      <c r="E6185">
        <v>130595</v>
      </c>
    </row>
    <row r="6186" spans="1:5" x14ac:dyDescent="0.25">
      <c r="A6186" s="2">
        <v>45702.704861111109</v>
      </c>
      <c r="B6186">
        <v>130680</v>
      </c>
      <c r="C6186">
        <v>130715</v>
      </c>
      <c r="D6186">
        <v>130570</v>
      </c>
      <c r="E6186">
        <v>130600</v>
      </c>
    </row>
    <row r="6187" spans="1:5" x14ac:dyDescent="0.25">
      <c r="A6187" s="2">
        <v>45702.701388888891</v>
      </c>
      <c r="B6187">
        <v>130630</v>
      </c>
      <c r="C6187">
        <v>130725</v>
      </c>
      <c r="D6187">
        <v>130585</v>
      </c>
      <c r="E6187">
        <v>130680</v>
      </c>
    </row>
    <row r="6188" spans="1:5" x14ac:dyDescent="0.25">
      <c r="A6188" s="2">
        <v>45702.697916666664</v>
      </c>
      <c r="B6188">
        <v>130845</v>
      </c>
      <c r="C6188">
        <v>130905</v>
      </c>
      <c r="D6188">
        <v>130600</v>
      </c>
      <c r="E6188">
        <v>130630</v>
      </c>
    </row>
    <row r="6189" spans="1:5" x14ac:dyDescent="0.25">
      <c r="A6189" s="2">
        <v>45702.694444444445</v>
      </c>
      <c r="B6189">
        <v>130580</v>
      </c>
      <c r="C6189">
        <v>130880</v>
      </c>
      <c r="D6189">
        <v>130570</v>
      </c>
      <c r="E6189">
        <v>130845</v>
      </c>
    </row>
    <row r="6190" spans="1:5" x14ac:dyDescent="0.25">
      <c r="A6190" s="2">
        <v>45702.690972222219</v>
      </c>
      <c r="B6190">
        <v>130635</v>
      </c>
      <c r="C6190">
        <v>130645</v>
      </c>
      <c r="D6190">
        <v>130485</v>
      </c>
      <c r="E6190">
        <v>130575</v>
      </c>
    </row>
    <row r="6191" spans="1:5" x14ac:dyDescent="0.25">
      <c r="A6191" s="2">
        <v>45702.6875</v>
      </c>
      <c r="B6191">
        <v>130385</v>
      </c>
      <c r="C6191">
        <v>130660</v>
      </c>
      <c r="D6191">
        <v>130345</v>
      </c>
      <c r="E6191">
        <v>130630</v>
      </c>
    </row>
    <row r="6192" spans="1:5" x14ac:dyDescent="0.25">
      <c r="A6192" s="2">
        <v>45702.684027777781</v>
      </c>
      <c r="B6192">
        <v>130230</v>
      </c>
      <c r="C6192">
        <v>130440</v>
      </c>
      <c r="D6192">
        <v>130205</v>
      </c>
      <c r="E6192">
        <v>130385</v>
      </c>
    </row>
    <row r="6193" spans="1:5" x14ac:dyDescent="0.25">
      <c r="A6193" s="2">
        <v>45702.680555555555</v>
      </c>
      <c r="B6193">
        <v>130120</v>
      </c>
      <c r="C6193">
        <v>130245</v>
      </c>
      <c r="D6193">
        <v>130100</v>
      </c>
      <c r="E6193">
        <v>130225</v>
      </c>
    </row>
    <row r="6194" spans="1:5" x14ac:dyDescent="0.25">
      <c r="A6194" s="2">
        <v>45702.677083333336</v>
      </c>
      <c r="B6194">
        <v>130090</v>
      </c>
      <c r="C6194">
        <v>130170</v>
      </c>
      <c r="D6194">
        <v>130030</v>
      </c>
      <c r="E6194">
        <v>130120</v>
      </c>
    </row>
    <row r="6195" spans="1:5" x14ac:dyDescent="0.25">
      <c r="A6195" s="2">
        <v>45702.673611111109</v>
      </c>
      <c r="B6195">
        <v>129760</v>
      </c>
      <c r="C6195">
        <v>130155</v>
      </c>
      <c r="D6195">
        <v>129760</v>
      </c>
      <c r="E6195">
        <v>130090</v>
      </c>
    </row>
    <row r="6196" spans="1:5" x14ac:dyDescent="0.25">
      <c r="A6196" s="2">
        <v>45702.670138888891</v>
      </c>
      <c r="B6196">
        <v>129770</v>
      </c>
      <c r="C6196">
        <v>129795</v>
      </c>
      <c r="D6196">
        <v>129725</v>
      </c>
      <c r="E6196">
        <v>129760</v>
      </c>
    </row>
    <row r="6197" spans="1:5" x14ac:dyDescent="0.25">
      <c r="A6197" s="2">
        <v>45702.666666666664</v>
      </c>
      <c r="B6197">
        <v>129725</v>
      </c>
      <c r="C6197">
        <v>129810</v>
      </c>
      <c r="D6197">
        <v>129725</v>
      </c>
      <c r="E6197">
        <v>129770</v>
      </c>
    </row>
    <row r="6198" spans="1:5" x14ac:dyDescent="0.25">
      <c r="A6198" s="2">
        <v>45702.663194444445</v>
      </c>
      <c r="B6198">
        <v>129675</v>
      </c>
      <c r="C6198">
        <v>129740</v>
      </c>
      <c r="D6198">
        <v>129660</v>
      </c>
      <c r="E6198">
        <v>129725</v>
      </c>
    </row>
    <row r="6199" spans="1:5" x14ac:dyDescent="0.25">
      <c r="A6199" s="2">
        <v>45702.659722222219</v>
      </c>
      <c r="B6199">
        <v>129690</v>
      </c>
      <c r="C6199">
        <v>129715</v>
      </c>
      <c r="D6199">
        <v>129660</v>
      </c>
      <c r="E6199">
        <v>129675</v>
      </c>
    </row>
    <row r="6200" spans="1:5" x14ac:dyDescent="0.25">
      <c r="A6200" s="2">
        <v>45702.65625</v>
      </c>
      <c r="B6200">
        <v>129645</v>
      </c>
      <c r="C6200">
        <v>129750</v>
      </c>
      <c r="D6200">
        <v>129635</v>
      </c>
      <c r="E6200">
        <v>129690</v>
      </c>
    </row>
    <row r="6201" spans="1:5" x14ac:dyDescent="0.25">
      <c r="A6201" s="2">
        <v>45702.652777777781</v>
      </c>
      <c r="B6201">
        <v>129620</v>
      </c>
      <c r="C6201">
        <v>129685</v>
      </c>
      <c r="D6201">
        <v>129600</v>
      </c>
      <c r="E6201">
        <v>129645</v>
      </c>
    </row>
    <row r="6202" spans="1:5" x14ac:dyDescent="0.25">
      <c r="A6202" s="2">
        <v>45702.649305555555</v>
      </c>
      <c r="B6202">
        <v>129530</v>
      </c>
      <c r="C6202">
        <v>129640</v>
      </c>
      <c r="D6202">
        <v>129515</v>
      </c>
      <c r="E6202">
        <v>129620</v>
      </c>
    </row>
    <row r="6203" spans="1:5" x14ac:dyDescent="0.25">
      <c r="A6203" s="2">
        <v>45702.645833333336</v>
      </c>
      <c r="B6203">
        <v>129540</v>
      </c>
      <c r="C6203">
        <v>129575</v>
      </c>
      <c r="D6203">
        <v>129515</v>
      </c>
      <c r="E6203">
        <v>129530</v>
      </c>
    </row>
    <row r="6204" spans="1:5" x14ac:dyDescent="0.25">
      <c r="A6204" s="2">
        <v>45702.642361111109</v>
      </c>
      <c r="B6204">
        <v>129530</v>
      </c>
      <c r="C6204">
        <v>129560</v>
      </c>
      <c r="D6204">
        <v>129500</v>
      </c>
      <c r="E6204">
        <v>129535</v>
      </c>
    </row>
    <row r="6205" spans="1:5" x14ac:dyDescent="0.25">
      <c r="A6205" s="2">
        <v>45702.638888888891</v>
      </c>
      <c r="B6205">
        <v>129535</v>
      </c>
      <c r="C6205">
        <v>129565</v>
      </c>
      <c r="D6205">
        <v>129520</v>
      </c>
      <c r="E6205">
        <v>129530</v>
      </c>
    </row>
    <row r="6206" spans="1:5" x14ac:dyDescent="0.25">
      <c r="A6206" s="2">
        <v>45702.635416666664</v>
      </c>
      <c r="B6206">
        <v>129525</v>
      </c>
      <c r="C6206">
        <v>129540</v>
      </c>
      <c r="D6206">
        <v>129455</v>
      </c>
      <c r="E6206">
        <v>129535</v>
      </c>
    </row>
    <row r="6207" spans="1:5" x14ac:dyDescent="0.25">
      <c r="A6207" s="2">
        <v>45702.631944444445</v>
      </c>
      <c r="B6207">
        <v>129515</v>
      </c>
      <c r="C6207">
        <v>129545</v>
      </c>
      <c r="D6207">
        <v>129490</v>
      </c>
      <c r="E6207">
        <v>129525</v>
      </c>
    </row>
    <row r="6208" spans="1:5" x14ac:dyDescent="0.25">
      <c r="A6208" s="2">
        <v>45702.628472222219</v>
      </c>
      <c r="B6208">
        <v>129525</v>
      </c>
      <c r="C6208">
        <v>129590</v>
      </c>
      <c r="D6208">
        <v>129500</v>
      </c>
      <c r="E6208">
        <v>129515</v>
      </c>
    </row>
    <row r="6209" spans="1:5" x14ac:dyDescent="0.25">
      <c r="A6209" s="2">
        <v>45702.625</v>
      </c>
      <c r="B6209">
        <v>129535</v>
      </c>
      <c r="C6209">
        <v>129545</v>
      </c>
      <c r="D6209">
        <v>129485</v>
      </c>
      <c r="E6209">
        <v>129525</v>
      </c>
    </row>
    <row r="6210" spans="1:5" x14ac:dyDescent="0.25">
      <c r="A6210" s="2">
        <v>45702.621527777781</v>
      </c>
      <c r="B6210">
        <v>129575</v>
      </c>
      <c r="C6210">
        <v>129580</v>
      </c>
      <c r="D6210">
        <v>129525</v>
      </c>
      <c r="E6210">
        <v>129535</v>
      </c>
    </row>
    <row r="6211" spans="1:5" x14ac:dyDescent="0.25">
      <c r="A6211" s="2">
        <v>45702.618055555555</v>
      </c>
      <c r="B6211">
        <v>129615</v>
      </c>
      <c r="C6211">
        <v>129640</v>
      </c>
      <c r="D6211">
        <v>129565</v>
      </c>
      <c r="E6211">
        <v>129575</v>
      </c>
    </row>
    <row r="6212" spans="1:5" x14ac:dyDescent="0.25">
      <c r="A6212" s="2">
        <v>45702.614583333336</v>
      </c>
      <c r="B6212">
        <v>129600</v>
      </c>
      <c r="C6212">
        <v>129670</v>
      </c>
      <c r="D6212">
        <v>129580</v>
      </c>
      <c r="E6212">
        <v>129615</v>
      </c>
    </row>
    <row r="6213" spans="1:5" x14ac:dyDescent="0.25">
      <c r="A6213" s="2">
        <v>45702.611111111109</v>
      </c>
      <c r="B6213">
        <v>129510</v>
      </c>
      <c r="C6213">
        <v>129600</v>
      </c>
      <c r="D6213">
        <v>129495</v>
      </c>
      <c r="E6213">
        <v>129600</v>
      </c>
    </row>
    <row r="6214" spans="1:5" x14ac:dyDescent="0.25">
      <c r="A6214" s="2">
        <v>45702.607638888891</v>
      </c>
      <c r="B6214">
        <v>129565</v>
      </c>
      <c r="C6214">
        <v>129570</v>
      </c>
      <c r="D6214">
        <v>129505</v>
      </c>
      <c r="E6214">
        <v>129515</v>
      </c>
    </row>
    <row r="6215" spans="1:5" x14ac:dyDescent="0.25">
      <c r="A6215" s="2">
        <v>45702.604166666664</v>
      </c>
      <c r="B6215">
        <v>129550</v>
      </c>
      <c r="C6215">
        <v>129610</v>
      </c>
      <c r="D6215">
        <v>129510</v>
      </c>
      <c r="E6215">
        <v>129560</v>
      </c>
    </row>
    <row r="6216" spans="1:5" x14ac:dyDescent="0.25">
      <c r="A6216" s="2">
        <v>45702.600694444445</v>
      </c>
      <c r="B6216">
        <v>129485</v>
      </c>
      <c r="C6216">
        <v>129635</v>
      </c>
      <c r="D6216">
        <v>129485</v>
      </c>
      <c r="E6216">
        <v>129555</v>
      </c>
    </row>
    <row r="6217" spans="1:5" x14ac:dyDescent="0.25">
      <c r="A6217" s="2">
        <v>45702.597222222219</v>
      </c>
      <c r="B6217">
        <v>129560</v>
      </c>
      <c r="C6217">
        <v>129565</v>
      </c>
      <c r="D6217">
        <v>129470</v>
      </c>
      <c r="E6217">
        <v>129485</v>
      </c>
    </row>
    <row r="6218" spans="1:5" x14ac:dyDescent="0.25">
      <c r="A6218" s="2">
        <v>45702.59375</v>
      </c>
      <c r="B6218">
        <v>129475</v>
      </c>
      <c r="C6218">
        <v>129570</v>
      </c>
      <c r="D6218">
        <v>129450</v>
      </c>
      <c r="E6218">
        <v>129555</v>
      </c>
    </row>
    <row r="6219" spans="1:5" x14ac:dyDescent="0.25">
      <c r="A6219" s="2">
        <v>45702.590277777781</v>
      </c>
      <c r="B6219">
        <v>129465</v>
      </c>
      <c r="C6219">
        <v>129490</v>
      </c>
      <c r="D6219">
        <v>129405</v>
      </c>
      <c r="E6219">
        <v>129475</v>
      </c>
    </row>
    <row r="6220" spans="1:5" x14ac:dyDescent="0.25">
      <c r="A6220" s="2">
        <v>45702.586805555555</v>
      </c>
      <c r="B6220">
        <v>129390</v>
      </c>
      <c r="C6220">
        <v>129485</v>
      </c>
      <c r="D6220">
        <v>129365</v>
      </c>
      <c r="E6220">
        <v>129470</v>
      </c>
    </row>
    <row r="6221" spans="1:5" x14ac:dyDescent="0.25">
      <c r="A6221" s="2">
        <v>45702.583333333336</v>
      </c>
      <c r="B6221">
        <v>129445</v>
      </c>
      <c r="C6221">
        <v>129450</v>
      </c>
      <c r="D6221">
        <v>129335</v>
      </c>
      <c r="E6221">
        <v>129385</v>
      </c>
    </row>
    <row r="6222" spans="1:5" x14ac:dyDescent="0.25">
      <c r="A6222" s="2">
        <v>45702.579861111109</v>
      </c>
      <c r="B6222">
        <v>129365</v>
      </c>
      <c r="C6222">
        <v>129440</v>
      </c>
      <c r="D6222">
        <v>129300</v>
      </c>
      <c r="E6222">
        <v>129440</v>
      </c>
    </row>
    <row r="6223" spans="1:5" x14ac:dyDescent="0.25">
      <c r="A6223" s="2">
        <v>45702.576388888891</v>
      </c>
      <c r="B6223">
        <v>129255</v>
      </c>
      <c r="C6223">
        <v>129400</v>
      </c>
      <c r="D6223">
        <v>129240</v>
      </c>
      <c r="E6223">
        <v>129360</v>
      </c>
    </row>
    <row r="6224" spans="1:5" x14ac:dyDescent="0.25">
      <c r="A6224" s="2">
        <v>45702.572916666664</v>
      </c>
      <c r="B6224">
        <v>129175</v>
      </c>
      <c r="C6224">
        <v>129285</v>
      </c>
      <c r="D6224">
        <v>129075</v>
      </c>
      <c r="E6224">
        <v>129255</v>
      </c>
    </row>
    <row r="6225" spans="1:5" x14ac:dyDescent="0.25">
      <c r="A6225" s="2">
        <v>45702.569444444445</v>
      </c>
      <c r="B6225">
        <v>129160</v>
      </c>
      <c r="C6225">
        <v>129195</v>
      </c>
      <c r="D6225">
        <v>129130</v>
      </c>
      <c r="E6225">
        <v>129175</v>
      </c>
    </row>
    <row r="6226" spans="1:5" x14ac:dyDescent="0.25">
      <c r="A6226" s="2">
        <v>45702.565972222219</v>
      </c>
      <c r="B6226">
        <v>129155</v>
      </c>
      <c r="C6226">
        <v>129190</v>
      </c>
      <c r="D6226">
        <v>129130</v>
      </c>
      <c r="E6226">
        <v>129160</v>
      </c>
    </row>
    <row r="6227" spans="1:5" x14ac:dyDescent="0.25">
      <c r="A6227" s="2">
        <v>45702.5625</v>
      </c>
      <c r="B6227">
        <v>129225</v>
      </c>
      <c r="C6227">
        <v>129265</v>
      </c>
      <c r="D6227">
        <v>129125</v>
      </c>
      <c r="E6227">
        <v>129150</v>
      </c>
    </row>
    <row r="6228" spans="1:5" x14ac:dyDescent="0.25">
      <c r="A6228" s="2">
        <v>45702.559027777781</v>
      </c>
      <c r="B6228">
        <v>129070</v>
      </c>
      <c r="C6228">
        <v>129245</v>
      </c>
      <c r="D6228">
        <v>129055</v>
      </c>
      <c r="E6228">
        <v>129225</v>
      </c>
    </row>
    <row r="6229" spans="1:5" x14ac:dyDescent="0.25">
      <c r="A6229" s="2">
        <v>45702.555555555555</v>
      </c>
      <c r="B6229">
        <v>129065</v>
      </c>
      <c r="C6229">
        <v>129075</v>
      </c>
      <c r="D6229">
        <v>128975</v>
      </c>
      <c r="E6229">
        <v>129065</v>
      </c>
    </row>
    <row r="6230" spans="1:5" x14ac:dyDescent="0.25">
      <c r="A6230" s="2">
        <v>45702.552083333336</v>
      </c>
      <c r="B6230">
        <v>129035</v>
      </c>
      <c r="C6230">
        <v>129130</v>
      </c>
      <c r="D6230">
        <v>129035</v>
      </c>
      <c r="E6230">
        <v>129070</v>
      </c>
    </row>
    <row r="6231" spans="1:5" x14ac:dyDescent="0.25">
      <c r="A6231" s="2">
        <v>45702.548611111109</v>
      </c>
      <c r="B6231">
        <v>129080</v>
      </c>
      <c r="C6231">
        <v>129085</v>
      </c>
      <c r="D6231">
        <v>129010</v>
      </c>
      <c r="E6231">
        <v>129035</v>
      </c>
    </row>
    <row r="6232" spans="1:5" x14ac:dyDescent="0.25">
      <c r="A6232" s="2">
        <v>45702.545138888891</v>
      </c>
      <c r="B6232">
        <v>129040</v>
      </c>
      <c r="C6232">
        <v>129085</v>
      </c>
      <c r="D6232">
        <v>128955</v>
      </c>
      <c r="E6232">
        <v>129075</v>
      </c>
    </row>
    <row r="6233" spans="1:5" x14ac:dyDescent="0.25">
      <c r="A6233" s="2">
        <v>45702.541666666664</v>
      </c>
      <c r="B6233">
        <v>129015</v>
      </c>
      <c r="C6233">
        <v>129095</v>
      </c>
      <c r="D6233">
        <v>129005</v>
      </c>
      <c r="E6233">
        <v>129045</v>
      </c>
    </row>
    <row r="6234" spans="1:5" x14ac:dyDescent="0.25">
      <c r="A6234" s="2">
        <v>45702.538194444445</v>
      </c>
      <c r="B6234">
        <v>129075</v>
      </c>
      <c r="C6234">
        <v>129090</v>
      </c>
      <c r="D6234">
        <v>129005</v>
      </c>
      <c r="E6234">
        <v>129015</v>
      </c>
    </row>
    <row r="6235" spans="1:5" x14ac:dyDescent="0.25">
      <c r="A6235" s="2">
        <v>45702.534722222219</v>
      </c>
      <c r="B6235">
        <v>129085</v>
      </c>
      <c r="C6235">
        <v>129125</v>
      </c>
      <c r="D6235">
        <v>129030</v>
      </c>
      <c r="E6235">
        <v>129075</v>
      </c>
    </row>
    <row r="6236" spans="1:5" x14ac:dyDescent="0.25">
      <c r="A6236" s="2">
        <v>45702.53125</v>
      </c>
      <c r="B6236">
        <v>129180</v>
      </c>
      <c r="C6236">
        <v>129230</v>
      </c>
      <c r="D6236">
        <v>129080</v>
      </c>
      <c r="E6236">
        <v>129090</v>
      </c>
    </row>
    <row r="6237" spans="1:5" x14ac:dyDescent="0.25">
      <c r="A6237" s="2">
        <v>45702.527777777781</v>
      </c>
      <c r="B6237">
        <v>129180</v>
      </c>
      <c r="C6237">
        <v>129215</v>
      </c>
      <c r="D6237">
        <v>129115</v>
      </c>
      <c r="E6237">
        <v>129180</v>
      </c>
    </row>
    <row r="6238" spans="1:5" x14ac:dyDescent="0.25">
      <c r="A6238" s="2">
        <v>45702.524305555555</v>
      </c>
      <c r="B6238">
        <v>129085</v>
      </c>
      <c r="C6238">
        <v>129195</v>
      </c>
      <c r="D6238">
        <v>129065</v>
      </c>
      <c r="E6238">
        <v>129180</v>
      </c>
    </row>
    <row r="6239" spans="1:5" x14ac:dyDescent="0.25">
      <c r="A6239" s="2">
        <v>45702.520833333336</v>
      </c>
      <c r="B6239">
        <v>128995</v>
      </c>
      <c r="C6239">
        <v>129155</v>
      </c>
      <c r="D6239">
        <v>128965</v>
      </c>
      <c r="E6239">
        <v>129090</v>
      </c>
    </row>
    <row r="6240" spans="1:5" x14ac:dyDescent="0.25">
      <c r="A6240" s="2">
        <v>45702.517361111109</v>
      </c>
      <c r="B6240">
        <v>129015</v>
      </c>
      <c r="C6240">
        <v>129085</v>
      </c>
      <c r="D6240">
        <v>128975</v>
      </c>
      <c r="E6240">
        <v>128990</v>
      </c>
    </row>
    <row r="6241" spans="1:5" x14ac:dyDescent="0.25">
      <c r="A6241" s="2">
        <v>45702.513888888891</v>
      </c>
      <c r="B6241">
        <v>128935</v>
      </c>
      <c r="C6241">
        <v>129030</v>
      </c>
      <c r="D6241">
        <v>128910</v>
      </c>
      <c r="E6241">
        <v>129015</v>
      </c>
    </row>
    <row r="6242" spans="1:5" x14ac:dyDescent="0.25">
      <c r="A6242" s="2">
        <v>45702.510416666664</v>
      </c>
      <c r="B6242">
        <v>128880</v>
      </c>
      <c r="C6242">
        <v>128995</v>
      </c>
      <c r="D6242">
        <v>128850</v>
      </c>
      <c r="E6242">
        <v>128935</v>
      </c>
    </row>
    <row r="6243" spans="1:5" x14ac:dyDescent="0.25">
      <c r="A6243" s="2">
        <v>45702.506944444445</v>
      </c>
      <c r="B6243">
        <v>128880</v>
      </c>
      <c r="C6243">
        <v>128980</v>
      </c>
      <c r="D6243">
        <v>128865</v>
      </c>
      <c r="E6243">
        <v>128875</v>
      </c>
    </row>
    <row r="6244" spans="1:5" x14ac:dyDescent="0.25">
      <c r="A6244" s="2">
        <v>45702.503472222219</v>
      </c>
      <c r="B6244">
        <v>128870</v>
      </c>
      <c r="C6244">
        <v>128965</v>
      </c>
      <c r="D6244">
        <v>128830</v>
      </c>
      <c r="E6244">
        <v>128880</v>
      </c>
    </row>
    <row r="6245" spans="1:5" x14ac:dyDescent="0.25">
      <c r="A6245" s="2">
        <v>45702.5</v>
      </c>
      <c r="B6245">
        <v>128715</v>
      </c>
      <c r="C6245">
        <v>128895</v>
      </c>
      <c r="D6245">
        <v>128675</v>
      </c>
      <c r="E6245">
        <v>128875</v>
      </c>
    </row>
    <row r="6246" spans="1:5" x14ac:dyDescent="0.25">
      <c r="A6246" s="2">
        <v>45702.496527777781</v>
      </c>
      <c r="B6246">
        <v>128525</v>
      </c>
      <c r="C6246">
        <v>128730</v>
      </c>
      <c r="D6246">
        <v>128515</v>
      </c>
      <c r="E6246">
        <v>128715</v>
      </c>
    </row>
    <row r="6247" spans="1:5" x14ac:dyDescent="0.25">
      <c r="A6247" s="2">
        <v>45702.493055555555</v>
      </c>
      <c r="B6247">
        <v>128530</v>
      </c>
      <c r="C6247">
        <v>128590</v>
      </c>
      <c r="D6247">
        <v>128480</v>
      </c>
      <c r="E6247">
        <v>128530</v>
      </c>
    </row>
    <row r="6248" spans="1:5" x14ac:dyDescent="0.25">
      <c r="A6248" s="2">
        <v>45702.489583333336</v>
      </c>
      <c r="B6248">
        <v>128530</v>
      </c>
      <c r="C6248">
        <v>128580</v>
      </c>
      <c r="D6248">
        <v>128485</v>
      </c>
      <c r="E6248">
        <v>128530</v>
      </c>
    </row>
    <row r="6249" spans="1:5" x14ac:dyDescent="0.25">
      <c r="A6249" s="2">
        <v>45702.486111111109</v>
      </c>
      <c r="B6249">
        <v>128550</v>
      </c>
      <c r="C6249">
        <v>128595</v>
      </c>
      <c r="D6249">
        <v>128475</v>
      </c>
      <c r="E6249">
        <v>128530</v>
      </c>
    </row>
    <row r="6250" spans="1:5" x14ac:dyDescent="0.25">
      <c r="A6250" s="2">
        <v>45702.482638888891</v>
      </c>
      <c r="B6250">
        <v>128520</v>
      </c>
      <c r="C6250">
        <v>128650</v>
      </c>
      <c r="D6250">
        <v>128490</v>
      </c>
      <c r="E6250">
        <v>128555</v>
      </c>
    </row>
    <row r="6251" spans="1:5" x14ac:dyDescent="0.25">
      <c r="A6251" s="2">
        <v>45702.479166666664</v>
      </c>
      <c r="B6251">
        <v>128740</v>
      </c>
      <c r="C6251">
        <v>128765</v>
      </c>
      <c r="D6251">
        <v>128510</v>
      </c>
      <c r="E6251">
        <v>128520</v>
      </c>
    </row>
    <row r="6252" spans="1:5" x14ac:dyDescent="0.25">
      <c r="A6252" s="2">
        <v>45702.475694444445</v>
      </c>
      <c r="B6252">
        <v>128545</v>
      </c>
      <c r="C6252">
        <v>128755</v>
      </c>
      <c r="D6252">
        <v>128500</v>
      </c>
      <c r="E6252">
        <v>128745</v>
      </c>
    </row>
    <row r="6253" spans="1:5" x14ac:dyDescent="0.25">
      <c r="A6253" s="2">
        <v>45702.472222222219</v>
      </c>
      <c r="B6253">
        <v>128330</v>
      </c>
      <c r="C6253">
        <v>128605</v>
      </c>
      <c r="D6253">
        <v>128330</v>
      </c>
      <c r="E6253">
        <v>128550</v>
      </c>
    </row>
    <row r="6254" spans="1:5" x14ac:dyDescent="0.25">
      <c r="A6254" s="2">
        <v>45702.46875</v>
      </c>
      <c r="B6254">
        <v>128390</v>
      </c>
      <c r="C6254">
        <v>128390</v>
      </c>
      <c r="D6254">
        <v>128315</v>
      </c>
      <c r="E6254">
        <v>128330</v>
      </c>
    </row>
    <row r="6255" spans="1:5" x14ac:dyDescent="0.25">
      <c r="A6255" s="2">
        <v>45702.465277777781</v>
      </c>
      <c r="B6255">
        <v>128365</v>
      </c>
      <c r="C6255">
        <v>128490</v>
      </c>
      <c r="D6255">
        <v>128355</v>
      </c>
      <c r="E6255">
        <v>128385</v>
      </c>
    </row>
    <row r="6256" spans="1:5" x14ac:dyDescent="0.25">
      <c r="A6256" s="2">
        <v>45702.461805555555</v>
      </c>
      <c r="B6256">
        <v>128315</v>
      </c>
      <c r="C6256">
        <v>128425</v>
      </c>
      <c r="D6256">
        <v>128305</v>
      </c>
      <c r="E6256">
        <v>128365</v>
      </c>
    </row>
    <row r="6257" spans="1:5" x14ac:dyDescent="0.25">
      <c r="A6257" s="2">
        <v>45702.458333333336</v>
      </c>
      <c r="B6257">
        <v>128350</v>
      </c>
      <c r="C6257">
        <v>128390</v>
      </c>
      <c r="D6257">
        <v>128270</v>
      </c>
      <c r="E6257">
        <v>128315</v>
      </c>
    </row>
    <row r="6258" spans="1:5" x14ac:dyDescent="0.25">
      <c r="A6258" s="2">
        <v>45702.454861111109</v>
      </c>
      <c r="B6258">
        <v>128370</v>
      </c>
      <c r="C6258">
        <v>128410</v>
      </c>
      <c r="D6258">
        <v>128305</v>
      </c>
      <c r="E6258">
        <v>128345</v>
      </c>
    </row>
    <row r="6259" spans="1:5" x14ac:dyDescent="0.25">
      <c r="A6259" s="2">
        <v>45702.451388888891</v>
      </c>
      <c r="B6259">
        <v>128190</v>
      </c>
      <c r="C6259">
        <v>128420</v>
      </c>
      <c r="D6259">
        <v>128185</v>
      </c>
      <c r="E6259">
        <v>128365</v>
      </c>
    </row>
    <row r="6260" spans="1:5" x14ac:dyDescent="0.25">
      <c r="A6260" s="2">
        <v>45702.447916666664</v>
      </c>
      <c r="B6260">
        <v>128250</v>
      </c>
      <c r="C6260">
        <v>128280</v>
      </c>
      <c r="D6260">
        <v>128175</v>
      </c>
      <c r="E6260">
        <v>128190</v>
      </c>
    </row>
    <row r="6261" spans="1:5" x14ac:dyDescent="0.25">
      <c r="A6261" s="2">
        <v>45702.444444444445</v>
      </c>
      <c r="B6261">
        <v>128420</v>
      </c>
      <c r="C6261">
        <v>128425</v>
      </c>
      <c r="D6261">
        <v>128165</v>
      </c>
      <c r="E6261">
        <v>128250</v>
      </c>
    </row>
    <row r="6262" spans="1:5" x14ac:dyDescent="0.25">
      <c r="A6262" s="2">
        <v>45702.440972222219</v>
      </c>
      <c r="B6262">
        <v>128585</v>
      </c>
      <c r="C6262">
        <v>128610</v>
      </c>
      <c r="D6262">
        <v>128400</v>
      </c>
      <c r="E6262">
        <v>128420</v>
      </c>
    </row>
    <row r="6263" spans="1:5" x14ac:dyDescent="0.25">
      <c r="A6263" s="2">
        <v>45702.4375</v>
      </c>
      <c r="B6263">
        <v>128640</v>
      </c>
      <c r="C6263">
        <v>128785</v>
      </c>
      <c r="D6263">
        <v>128550</v>
      </c>
      <c r="E6263">
        <v>128585</v>
      </c>
    </row>
    <row r="6264" spans="1:5" x14ac:dyDescent="0.25">
      <c r="A6264" s="2">
        <v>45702.434027777781</v>
      </c>
      <c r="B6264">
        <v>128725</v>
      </c>
      <c r="C6264">
        <v>128825</v>
      </c>
      <c r="D6264">
        <v>128590</v>
      </c>
      <c r="E6264">
        <v>128635</v>
      </c>
    </row>
    <row r="6265" spans="1:5" x14ac:dyDescent="0.25">
      <c r="A6265" s="2">
        <v>45702.430555555555</v>
      </c>
      <c r="B6265">
        <v>128255</v>
      </c>
      <c r="C6265">
        <v>128775</v>
      </c>
      <c r="D6265">
        <v>128255</v>
      </c>
      <c r="E6265">
        <v>128720</v>
      </c>
    </row>
    <row r="6266" spans="1:5" x14ac:dyDescent="0.25">
      <c r="A6266" s="2">
        <v>45702.427083333336</v>
      </c>
      <c r="B6266">
        <v>128100</v>
      </c>
      <c r="C6266">
        <v>128265</v>
      </c>
      <c r="D6266">
        <v>128080</v>
      </c>
      <c r="E6266">
        <v>128260</v>
      </c>
    </row>
    <row r="6267" spans="1:5" x14ac:dyDescent="0.25">
      <c r="A6267" s="2">
        <v>45702.423611111109</v>
      </c>
      <c r="B6267">
        <v>128160</v>
      </c>
      <c r="C6267">
        <v>128220</v>
      </c>
      <c r="D6267">
        <v>128030</v>
      </c>
      <c r="E6267">
        <v>128095</v>
      </c>
    </row>
    <row r="6268" spans="1:5" x14ac:dyDescent="0.25">
      <c r="A6268" s="2">
        <v>45702.420138888891</v>
      </c>
      <c r="B6268">
        <v>128150</v>
      </c>
      <c r="C6268">
        <v>128275</v>
      </c>
      <c r="D6268">
        <v>128100</v>
      </c>
      <c r="E6268">
        <v>128155</v>
      </c>
    </row>
    <row r="6269" spans="1:5" x14ac:dyDescent="0.25">
      <c r="A6269" s="2">
        <v>45702.416666666664</v>
      </c>
      <c r="B6269">
        <v>128060</v>
      </c>
      <c r="C6269">
        <v>128175</v>
      </c>
      <c r="D6269">
        <v>128025</v>
      </c>
      <c r="E6269">
        <v>128145</v>
      </c>
    </row>
    <row r="6270" spans="1:5" x14ac:dyDescent="0.25">
      <c r="A6270" s="2">
        <v>45702.413194444445</v>
      </c>
      <c r="B6270">
        <v>128150</v>
      </c>
      <c r="C6270">
        <v>128195</v>
      </c>
      <c r="D6270">
        <v>128055</v>
      </c>
      <c r="E6270">
        <v>128060</v>
      </c>
    </row>
    <row r="6271" spans="1:5" x14ac:dyDescent="0.25">
      <c r="A6271" s="2">
        <v>45702.409722222219</v>
      </c>
      <c r="B6271">
        <v>128230</v>
      </c>
      <c r="C6271">
        <v>128240</v>
      </c>
      <c r="D6271">
        <v>128105</v>
      </c>
      <c r="E6271">
        <v>128150</v>
      </c>
    </row>
    <row r="6272" spans="1:5" x14ac:dyDescent="0.25">
      <c r="A6272" s="2">
        <v>45702.40625</v>
      </c>
      <c r="B6272">
        <v>128220</v>
      </c>
      <c r="C6272">
        <v>128260</v>
      </c>
      <c r="D6272">
        <v>128150</v>
      </c>
      <c r="E6272">
        <v>128230</v>
      </c>
    </row>
    <row r="6273" spans="1:5" x14ac:dyDescent="0.25">
      <c r="A6273" s="2">
        <v>45702.402777777781</v>
      </c>
      <c r="B6273">
        <v>128260</v>
      </c>
      <c r="C6273">
        <v>128370</v>
      </c>
      <c r="D6273">
        <v>128165</v>
      </c>
      <c r="E6273">
        <v>128225</v>
      </c>
    </row>
    <row r="6274" spans="1:5" x14ac:dyDescent="0.25">
      <c r="A6274" s="2">
        <v>45702.399305555555</v>
      </c>
      <c r="B6274">
        <v>128230</v>
      </c>
      <c r="C6274">
        <v>128275</v>
      </c>
      <c r="D6274">
        <v>128140</v>
      </c>
      <c r="E6274">
        <v>128255</v>
      </c>
    </row>
    <row r="6275" spans="1:5" x14ac:dyDescent="0.25">
      <c r="A6275" s="2">
        <v>45702.395833333336</v>
      </c>
      <c r="B6275">
        <v>128035</v>
      </c>
      <c r="C6275">
        <v>128240</v>
      </c>
      <c r="D6275">
        <v>127970</v>
      </c>
      <c r="E6275">
        <v>128230</v>
      </c>
    </row>
    <row r="6276" spans="1:5" x14ac:dyDescent="0.25">
      <c r="A6276" s="2">
        <v>45702.392361111109</v>
      </c>
      <c r="B6276">
        <v>127935</v>
      </c>
      <c r="C6276">
        <v>128165</v>
      </c>
      <c r="D6276">
        <v>127920</v>
      </c>
      <c r="E6276">
        <v>128035</v>
      </c>
    </row>
    <row r="6277" spans="1:5" x14ac:dyDescent="0.25">
      <c r="A6277" s="2">
        <v>45702.388888888891</v>
      </c>
      <c r="B6277">
        <v>127830</v>
      </c>
      <c r="C6277">
        <v>127950</v>
      </c>
      <c r="D6277">
        <v>127795</v>
      </c>
      <c r="E6277">
        <v>127940</v>
      </c>
    </row>
    <row r="6278" spans="1:5" x14ac:dyDescent="0.25">
      <c r="A6278" s="2">
        <v>45702.385416666664</v>
      </c>
      <c r="B6278">
        <v>127460</v>
      </c>
      <c r="C6278">
        <v>127835</v>
      </c>
      <c r="D6278">
        <v>127450</v>
      </c>
      <c r="E6278">
        <v>127830</v>
      </c>
    </row>
    <row r="6279" spans="1:5" x14ac:dyDescent="0.25">
      <c r="A6279" s="2">
        <v>45702.381944444445</v>
      </c>
      <c r="B6279">
        <v>127315</v>
      </c>
      <c r="C6279">
        <v>127485</v>
      </c>
      <c r="D6279">
        <v>127265</v>
      </c>
      <c r="E6279">
        <v>127460</v>
      </c>
    </row>
    <row r="6280" spans="1:5" x14ac:dyDescent="0.25">
      <c r="A6280" s="2">
        <v>45702.378472222219</v>
      </c>
      <c r="B6280">
        <v>127235</v>
      </c>
      <c r="C6280">
        <v>127340</v>
      </c>
      <c r="D6280">
        <v>127110</v>
      </c>
      <c r="E6280">
        <v>127320</v>
      </c>
    </row>
    <row r="6281" spans="1:5" x14ac:dyDescent="0.25">
      <c r="A6281" s="2">
        <v>45702.375</v>
      </c>
      <c r="B6281">
        <v>127020</v>
      </c>
      <c r="C6281">
        <v>127275</v>
      </c>
      <c r="D6281">
        <v>126995</v>
      </c>
      <c r="E6281">
        <v>127235</v>
      </c>
    </row>
    <row r="6282" spans="1:5" x14ac:dyDescent="0.25">
      <c r="A6282" s="2">
        <v>45701.763888888891</v>
      </c>
      <c r="B6282">
        <v>127190</v>
      </c>
      <c r="C6282">
        <v>127225</v>
      </c>
      <c r="D6282">
        <v>127110</v>
      </c>
      <c r="E6282">
        <v>127140</v>
      </c>
    </row>
    <row r="6283" spans="1:5" x14ac:dyDescent="0.25">
      <c r="A6283" s="2">
        <v>45701.760416666664</v>
      </c>
      <c r="B6283">
        <v>127225</v>
      </c>
      <c r="C6283">
        <v>127235</v>
      </c>
      <c r="D6283">
        <v>127160</v>
      </c>
      <c r="E6283">
        <v>127190</v>
      </c>
    </row>
    <row r="6284" spans="1:5" x14ac:dyDescent="0.25">
      <c r="A6284" s="2">
        <v>45701.756944444445</v>
      </c>
      <c r="B6284">
        <v>127220</v>
      </c>
      <c r="C6284">
        <v>127290</v>
      </c>
      <c r="D6284">
        <v>127205</v>
      </c>
      <c r="E6284">
        <v>127220</v>
      </c>
    </row>
    <row r="6285" spans="1:5" x14ac:dyDescent="0.25">
      <c r="A6285" s="2">
        <v>45701.753472222219</v>
      </c>
      <c r="B6285">
        <v>127195</v>
      </c>
      <c r="C6285">
        <v>127265</v>
      </c>
      <c r="D6285">
        <v>127165</v>
      </c>
      <c r="E6285">
        <v>127220</v>
      </c>
    </row>
    <row r="6286" spans="1:5" x14ac:dyDescent="0.25">
      <c r="A6286" s="2">
        <v>45701.75</v>
      </c>
      <c r="B6286">
        <v>127210</v>
      </c>
      <c r="C6286">
        <v>127265</v>
      </c>
      <c r="D6286">
        <v>127185</v>
      </c>
      <c r="E6286">
        <v>127195</v>
      </c>
    </row>
    <row r="6287" spans="1:5" x14ac:dyDescent="0.25">
      <c r="A6287" s="2">
        <v>45701.746527777781</v>
      </c>
      <c r="B6287">
        <v>127155</v>
      </c>
      <c r="C6287">
        <v>127230</v>
      </c>
      <c r="D6287">
        <v>127125</v>
      </c>
      <c r="E6287">
        <v>127215</v>
      </c>
    </row>
    <row r="6288" spans="1:5" x14ac:dyDescent="0.25">
      <c r="A6288" s="2">
        <v>45701.743055555555</v>
      </c>
      <c r="B6288">
        <v>127095</v>
      </c>
      <c r="C6288">
        <v>127175</v>
      </c>
      <c r="D6288">
        <v>127060</v>
      </c>
      <c r="E6288">
        <v>127150</v>
      </c>
    </row>
    <row r="6289" spans="1:5" x14ac:dyDescent="0.25">
      <c r="A6289" s="2">
        <v>45701.739583333336</v>
      </c>
      <c r="B6289">
        <v>127085</v>
      </c>
      <c r="C6289">
        <v>127150</v>
      </c>
      <c r="D6289">
        <v>127085</v>
      </c>
      <c r="E6289">
        <v>127090</v>
      </c>
    </row>
    <row r="6290" spans="1:5" x14ac:dyDescent="0.25">
      <c r="A6290" s="2">
        <v>45701.736111111109</v>
      </c>
      <c r="B6290">
        <v>127045</v>
      </c>
      <c r="C6290">
        <v>127090</v>
      </c>
      <c r="D6290">
        <v>127030</v>
      </c>
      <c r="E6290">
        <v>127090</v>
      </c>
    </row>
    <row r="6291" spans="1:5" x14ac:dyDescent="0.25">
      <c r="A6291" s="2">
        <v>45701.732638888891</v>
      </c>
      <c r="B6291">
        <v>127125</v>
      </c>
      <c r="C6291">
        <v>127135</v>
      </c>
      <c r="D6291">
        <v>127040</v>
      </c>
      <c r="E6291">
        <v>127045</v>
      </c>
    </row>
    <row r="6292" spans="1:5" x14ac:dyDescent="0.25">
      <c r="A6292" s="2">
        <v>45701.729166666664</v>
      </c>
      <c r="B6292">
        <v>126925</v>
      </c>
      <c r="C6292">
        <v>127135</v>
      </c>
      <c r="D6292">
        <v>126910</v>
      </c>
      <c r="E6292">
        <v>127120</v>
      </c>
    </row>
    <row r="6293" spans="1:5" x14ac:dyDescent="0.25">
      <c r="A6293" s="2">
        <v>45701.725694444445</v>
      </c>
      <c r="B6293">
        <v>126910</v>
      </c>
      <c r="C6293">
        <v>126935</v>
      </c>
      <c r="D6293">
        <v>126875</v>
      </c>
      <c r="E6293">
        <v>126930</v>
      </c>
    </row>
    <row r="6294" spans="1:5" x14ac:dyDescent="0.25">
      <c r="A6294" s="2">
        <v>45701.722222222219</v>
      </c>
      <c r="B6294">
        <v>126905</v>
      </c>
      <c r="C6294">
        <v>126945</v>
      </c>
      <c r="D6294">
        <v>126885</v>
      </c>
      <c r="E6294">
        <v>126910</v>
      </c>
    </row>
    <row r="6295" spans="1:5" x14ac:dyDescent="0.25">
      <c r="A6295" s="2">
        <v>45701.71875</v>
      </c>
      <c r="B6295">
        <v>126870</v>
      </c>
      <c r="C6295">
        <v>126920</v>
      </c>
      <c r="D6295">
        <v>126835</v>
      </c>
      <c r="E6295">
        <v>126910</v>
      </c>
    </row>
    <row r="6296" spans="1:5" x14ac:dyDescent="0.25">
      <c r="A6296" s="2">
        <v>45701.715277777781</v>
      </c>
      <c r="B6296">
        <v>126820</v>
      </c>
      <c r="C6296">
        <v>126870</v>
      </c>
      <c r="D6296">
        <v>126810</v>
      </c>
      <c r="E6296">
        <v>126865</v>
      </c>
    </row>
    <row r="6297" spans="1:5" x14ac:dyDescent="0.25">
      <c r="A6297" s="2">
        <v>45701.711805555555</v>
      </c>
      <c r="B6297">
        <v>126785</v>
      </c>
      <c r="C6297">
        <v>126830</v>
      </c>
      <c r="D6297">
        <v>126775</v>
      </c>
      <c r="E6297">
        <v>126820</v>
      </c>
    </row>
    <row r="6298" spans="1:5" x14ac:dyDescent="0.25">
      <c r="A6298" s="2">
        <v>45701.708333333336</v>
      </c>
      <c r="B6298">
        <v>126785</v>
      </c>
      <c r="C6298">
        <v>126790</v>
      </c>
      <c r="D6298">
        <v>126685</v>
      </c>
      <c r="E6298">
        <v>126785</v>
      </c>
    </row>
    <row r="6299" spans="1:5" x14ac:dyDescent="0.25">
      <c r="A6299" s="2">
        <v>45701.704861111109</v>
      </c>
      <c r="B6299">
        <v>126795</v>
      </c>
      <c r="C6299">
        <v>126815</v>
      </c>
      <c r="D6299">
        <v>126755</v>
      </c>
      <c r="E6299">
        <v>126790</v>
      </c>
    </row>
    <row r="6300" spans="1:5" x14ac:dyDescent="0.25">
      <c r="A6300" s="2">
        <v>45701.701388888891</v>
      </c>
      <c r="B6300">
        <v>126905</v>
      </c>
      <c r="C6300">
        <v>126915</v>
      </c>
      <c r="D6300">
        <v>126790</v>
      </c>
      <c r="E6300">
        <v>126800</v>
      </c>
    </row>
    <row r="6301" spans="1:5" x14ac:dyDescent="0.25">
      <c r="A6301" s="2">
        <v>45701.697916666664</v>
      </c>
      <c r="B6301">
        <v>126885</v>
      </c>
      <c r="C6301">
        <v>126920</v>
      </c>
      <c r="D6301">
        <v>126860</v>
      </c>
      <c r="E6301">
        <v>126905</v>
      </c>
    </row>
    <row r="6302" spans="1:5" x14ac:dyDescent="0.25">
      <c r="A6302" s="2">
        <v>45701.694444444445</v>
      </c>
      <c r="B6302">
        <v>126920</v>
      </c>
      <c r="C6302">
        <v>126945</v>
      </c>
      <c r="D6302">
        <v>126850</v>
      </c>
      <c r="E6302">
        <v>126890</v>
      </c>
    </row>
    <row r="6303" spans="1:5" x14ac:dyDescent="0.25">
      <c r="A6303" s="2">
        <v>45701.690972222219</v>
      </c>
      <c r="B6303">
        <v>126950</v>
      </c>
      <c r="C6303">
        <v>126960</v>
      </c>
      <c r="D6303">
        <v>126880</v>
      </c>
      <c r="E6303">
        <v>126925</v>
      </c>
    </row>
    <row r="6304" spans="1:5" x14ac:dyDescent="0.25">
      <c r="A6304" s="2">
        <v>45701.6875</v>
      </c>
      <c r="B6304">
        <v>126955</v>
      </c>
      <c r="C6304">
        <v>126970</v>
      </c>
      <c r="D6304">
        <v>126875</v>
      </c>
      <c r="E6304">
        <v>126945</v>
      </c>
    </row>
    <row r="6305" spans="1:5" x14ac:dyDescent="0.25">
      <c r="A6305" s="2">
        <v>45701.684027777781</v>
      </c>
      <c r="B6305">
        <v>126915</v>
      </c>
      <c r="C6305">
        <v>126970</v>
      </c>
      <c r="D6305">
        <v>126880</v>
      </c>
      <c r="E6305">
        <v>126955</v>
      </c>
    </row>
    <row r="6306" spans="1:5" x14ac:dyDescent="0.25">
      <c r="A6306" s="2">
        <v>45701.680555555555</v>
      </c>
      <c r="B6306">
        <v>126940</v>
      </c>
      <c r="C6306">
        <v>126960</v>
      </c>
      <c r="D6306">
        <v>126870</v>
      </c>
      <c r="E6306">
        <v>126915</v>
      </c>
    </row>
    <row r="6307" spans="1:5" x14ac:dyDescent="0.25">
      <c r="A6307" s="2">
        <v>45701.677083333336</v>
      </c>
      <c r="B6307">
        <v>126925</v>
      </c>
      <c r="C6307">
        <v>126980</v>
      </c>
      <c r="D6307">
        <v>126915</v>
      </c>
      <c r="E6307">
        <v>126935</v>
      </c>
    </row>
    <row r="6308" spans="1:5" x14ac:dyDescent="0.25">
      <c r="A6308" s="2">
        <v>45701.673611111109</v>
      </c>
      <c r="B6308">
        <v>126920</v>
      </c>
      <c r="C6308">
        <v>126975</v>
      </c>
      <c r="D6308">
        <v>126895</v>
      </c>
      <c r="E6308">
        <v>126920</v>
      </c>
    </row>
    <row r="6309" spans="1:5" x14ac:dyDescent="0.25">
      <c r="A6309" s="2">
        <v>45701.670138888891</v>
      </c>
      <c r="B6309">
        <v>126860</v>
      </c>
      <c r="C6309">
        <v>126960</v>
      </c>
      <c r="D6309">
        <v>126855</v>
      </c>
      <c r="E6309">
        <v>126920</v>
      </c>
    </row>
    <row r="6310" spans="1:5" x14ac:dyDescent="0.25">
      <c r="A6310" s="2">
        <v>45701.666666666664</v>
      </c>
      <c r="B6310">
        <v>126795</v>
      </c>
      <c r="C6310">
        <v>126875</v>
      </c>
      <c r="D6310">
        <v>126785</v>
      </c>
      <c r="E6310">
        <v>126860</v>
      </c>
    </row>
    <row r="6311" spans="1:5" x14ac:dyDescent="0.25">
      <c r="A6311" s="2">
        <v>45701.663194444445</v>
      </c>
      <c r="B6311">
        <v>126730</v>
      </c>
      <c r="C6311">
        <v>126830</v>
      </c>
      <c r="D6311">
        <v>126730</v>
      </c>
      <c r="E6311">
        <v>126795</v>
      </c>
    </row>
    <row r="6312" spans="1:5" x14ac:dyDescent="0.25">
      <c r="A6312" s="2">
        <v>45701.659722222219</v>
      </c>
      <c r="B6312">
        <v>126785</v>
      </c>
      <c r="C6312">
        <v>126810</v>
      </c>
      <c r="D6312">
        <v>126685</v>
      </c>
      <c r="E6312">
        <v>126730</v>
      </c>
    </row>
    <row r="6313" spans="1:5" x14ac:dyDescent="0.25">
      <c r="A6313" s="2">
        <v>45701.65625</v>
      </c>
      <c r="B6313">
        <v>126735</v>
      </c>
      <c r="C6313">
        <v>126790</v>
      </c>
      <c r="D6313">
        <v>126715</v>
      </c>
      <c r="E6313">
        <v>126785</v>
      </c>
    </row>
    <row r="6314" spans="1:5" x14ac:dyDescent="0.25">
      <c r="A6314" s="2">
        <v>45701.652777777781</v>
      </c>
      <c r="B6314">
        <v>126835</v>
      </c>
      <c r="C6314">
        <v>126870</v>
      </c>
      <c r="D6314">
        <v>126625</v>
      </c>
      <c r="E6314">
        <v>126740</v>
      </c>
    </row>
    <row r="6315" spans="1:5" x14ac:dyDescent="0.25">
      <c r="A6315" s="2">
        <v>45701.649305555555</v>
      </c>
      <c r="B6315">
        <v>126860</v>
      </c>
      <c r="C6315">
        <v>126875</v>
      </c>
      <c r="D6315">
        <v>126820</v>
      </c>
      <c r="E6315">
        <v>126835</v>
      </c>
    </row>
    <row r="6316" spans="1:5" x14ac:dyDescent="0.25">
      <c r="A6316" s="2">
        <v>45701.645833333336</v>
      </c>
      <c r="B6316">
        <v>126785</v>
      </c>
      <c r="C6316">
        <v>126870</v>
      </c>
      <c r="D6316">
        <v>126770</v>
      </c>
      <c r="E6316">
        <v>126860</v>
      </c>
    </row>
    <row r="6317" spans="1:5" x14ac:dyDescent="0.25">
      <c r="A6317" s="2">
        <v>45701.642361111109</v>
      </c>
      <c r="B6317">
        <v>126800</v>
      </c>
      <c r="C6317">
        <v>126805</v>
      </c>
      <c r="D6317">
        <v>126735</v>
      </c>
      <c r="E6317">
        <v>126780</v>
      </c>
    </row>
    <row r="6318" spans="1:5" x14ac:dyDescent="0.25">
      <c r="A6318" s="2">
        <v>45701.638888888891</v>
      </c>
      <c r="B6318">
        <v>126760</v>
      </c>
      <c r="C6318">
        <v>126830</v>
      </c>
      <c r="D6318">
        <v>126735</v>
      </c>
      <c r="E6318">
        <v>126795</v>
      </c>
    </row>
    <row r="6319" spans="1:5" x14ac:dyDescent="0.25">
      <c r="A6319" s="2">
        <v>45701.635416666664</v>
      </c>
      <c r="B6319">
        <v>126840</v>
      </c>
      <c r="C6319">
        <v>126910</v>
      </c>
      <c r="D6319">
        <v>126705</v>
      </c>
      <c r="E6319">
        <v>126760</v>
      </c>
    </row>
    <row r="6320" spans="1:5" x14ac:dyDescent="0.25">
      <c r="A6320" s="2">
        <v>45701.631944444445</v>
      </c>
      <c r="B6320">
        <v>126765</v>
      </c>
      <c r="C6320">
        <v>126845</v>
      </c>
      <c r="D6320">
        <v>126715</v>
      </c>
      <c r="E6320">
        <v>126840</v>
      </c>
    </row>
    <row r="6321" spans="1:5" x14ac:dyDescent="0.25">
      <c r="A6321" s="2">
        <v>45701.628472222219</v>
      </c>
      <c r="B6321">
        <v>126690</v>
      </c>
      <c r="C6321">
        <v>126830</v>
      </c>
      <c r="D6321">
        <v>126690</v>
      </c>
      <c r="E6321">
        <v>126765</v>
      </c>
    </row>
    <row r="6322" spans="1:5" x14ac:dyDescent="0.25">
      <c r="A6322" s="2">
        <v>45701.625</v>
      </c>
      <c r="B6322">
        <v>126750</v>
      </c>
      <c r="C6322">
        <v>126780</v>
      </c>
      <c r="D6322">
        <v>126685</v>
      </c>
      <c r="E6322">
        <v>126690</v>
      </c>
    </row>
    <row r="6323" spans="1:5" x14ac:dyDescent="0.25">
      <c r="A6323" s="2">
        <v>45701.621527777781</v>
      </c>
      <c r="B6323">
        <v>126870</v>
      </c>
      <c r="C6323">
        <v>126875</v>
      </c>
      <c r="D6323">
        <v>126740</v>
      </c>
      <c r="E6323">
        <v>126755</v>
      </c>
    </row>
    <row r="6324" spans="1:5" x14ac:dyDescent="0.25">
      <c r="A6324" s="2">
        <v>45701.618055555555</v>
      </c>
      <c r="B6324">
        <v>126925</v>
      </c>
      <c r="C6324">
        <v>126935</v>
      </c>
      <c r="D6324">
        <v>126850</v>
      </c>
      <c r="E6324">
        <v>126865</v>
      </c>
    </row>
    <row r="6325" spans="1:5" x14ac:dyDescent="0.25">
      <c r="A6325" s="2">
        <v>45701.614583333336</v>
      </c>
      <c r="B6325">
        <v>126915</v>
      </c>
      <c r="C6325">
        <v>126950</v>
      </c>
      <c r="D6325">
        <v>126875</v>
      </c>
      <c r="E6325">
        <v>126925</v>
      </c>
    </row>
    <row r="6326" spans="1:5" x14ac:dyDescent="0.25">
      <c r="A6326" s="2">
        <v>45701.611111111109</v>
      </c>
      <c r="B6326">
        <v>126850</v>
      </c>
      <c r="C6326">
        <v>126920</v>
      </c>
      <c r="D6326">
        <v>126825</v>
      </c>
      <c r="E6326">
        <v>126910</v>
      </c>
    </row>
    <row r="6327" spans="1:5" x14ac:dyDescent="0.25">
      <c r="A6327" s="2">
        <v>45701.607638888891</v>
      </c>
      <c r="B6327">
        <v>126835</v>
      </c>
      <c r="C6327">
        <v>126910</v>
      </c>
      <c r="D6327">
        <v>126810</v>
      </c>
      <c r="E6327">
        <v>126850</v>
      </c>
    </row>
    <row r="6328" spans="1:5" x14ac:dyDescent="0.25">
      <c r="A6328" s="2">
        <v>45701.604166666664</v>
      </c>
      <c r="B6328">
        <v>126815</v>
      </c>
      <c r="C6328">
        <v>126840</v>
      </c>
      <c r="D6328">
        <v>126765</v>
      </c>
      <c r="E6328">
        <v>126835</v>
      </c>
    </row>
    <row r="6329" spans="1:5" x14ac:dyDescent="0.25">
      <c r="A6329" s="2">
        <v>45701.600694444445</v>
      </c>
      <c r="B6329">
        <v>126805</v>
      </c>
      <c r="C6329">
        <v>126860</v>
      </c>
      <c r="D6329">
        <v>126770</v>
      </c>
      <c r="E6329">
        <v>126815</v>
      </c>
    </row>
    <row r="6330" spans="1:5" x14ac:dyDescent="0.25">
      <c r="A6330" s="2">
        <v>45701.597222222219</v>
      </c>
      <c r="B6330">
        <v>126695</v>
      </c>
      <c r="C6330">
        <v>126810</v>
      </c>
      <c r="D6330">
        <v>126695</v>
      </c>
      <c r="E6330">
        <v>126805</v>
      </c>
    </row>
    <row r="6331" spans="1:5" x14ac:dyDescent="0.25">
      <c r="A6331" s="2">
        <v>45701.59375</v>
      </c>
      <c r="B6331">
        <v>126710</v>
      </c>
      <c r="C6331">
        <v>126780</v>
      </c>
      <c r="D6331">
        <v>126660</v>
      </c>
      <c r="E6331">
        <v>126695</v>
      </c>
    </row>
    <row r="6332" spans="1:5" x14ac:dyDescent="0.25">
      <c r="A6332" s="2">
        <v>45701.590277777781</v>
      </c>
      <c r="B6332">
        <v>126760</v>
      </c>
      <c r="C6332">
        <v>126780</v>
      </c>
      <c r="D6332">
        <v>126620</v>
      </c>
      <c r="E6332">
        <v>126710</v>
      </c>
    </row>
    <row r="6333" spans="1:5" x14ac:dyDescent="0.25">
      <c r="A6333" s="2">
        <v>45701.586805555555</v>
      </c>
      <c r="B6333">
        <v>126740</v>
      </c>
      <c r="C6333">
        <v>126840</v>
      </c>
      <c r="D6333">
        <v>126740</v>
      </c>
      <c r="E6333">
        <v>126755</v>
      </c>
    </row>
    <row r="6334" spans="1:5" x14ac:dyDescent="0.25">
      <c r="A6334" s="2">
        <v>45701.583333333336</v>
      </c>
      <c r="B6334">
        <v>126715</v>
      </c>
      <c r="C6334">
        <v>126755</v>
      </c>
      <c r="D6334">
        <v>126680</v>
      </c>
      <c r="E6334">
        <v>126735</v>
      </c>
    </row>
    <row r="6335" spans="1:5" x14ac:dyDescent="0.25">
      <c r="A6335" s="2">
        <v>45701.579861111109</v>
      </c>
      <c r="B6335">
        <v>126705</v>
      </c>
      <c r="C6335">
        <v>126750</v>
      </c>
      <c r="D6335">
        <v>126665</v>
      </c>
      <c r="E6335">
        <v>126710</v>
      </c>
    </row>
    <row r="6336" spans="1:5" x14ac:dyDescent="0.25">
      <c r="A6336" s="2">
        <v>45701.576388888891</v>
      </c>
      <c r="B6336">
        <v>126635</v>
      </c>
      <c r="C6336">
        <v>126710</v>
      </c>
      <c r="D6336">
        <v>126605</v>
      </c>
      <c r="E6336">
        <v>126705</v>
      </c>
    </row>
    <row r="6337" spans="1:5" x14ac:dyDescent="0.25">
      <c r="A6337" s="2">
        <v>45701.572916666664</v>
      </c>
      <c r="B6337">
        <v>126670</v>
      </c>
      <c r="C6337">
        <v>126675</v>
      </c>
      <c r="D6337">
        <v>126620</v>
      </c>
      <c r="E6337">
        <v>126640</v>
      </c>
    </row>
    <row r="6338" spans="1:5" x14ac:dyDescent="0.25">
      <c r="A6338" s="2">
        <v>45701.569444444445</v>
      </c>
      <c r="B6338">
        <v>126700</v>
      </c>
      <c r="C6338">
        <v>126720</v>
      </c>
      <c r="D6338">
        <v>126615</v>
      </c>
      <c r="E6338">
        <v>126665</v>
      </c>
    </row>
    <row r="6339" spans="1:5" x14ac:dyDescent="0.25">
      <c r="A6339" s="2">
        <v>45701.565972222219</v>
      </c>
      <c r="B6339">
        <v>126730</v>
      </c>
      <c r="C6339">
        <v>126765</v>
      </c>
      <c r="D6339">
        <v>126660</v>
      </c>
      <c r="E6339">
        <v>126700</v>
      </c>
    </row>
    <row r="6340" spans="1:5" x14ac:dyDescent="0.25">
      <c r="A6340" s="2">
        <v>45701.5625</v>
      </c>
      <c r="B6340">
        <v>126735</v>
      </c>
      <c r="C6340">
        <v>126745</v>
      </c>
      <c r="D6340">
        <v>126680</v>
      </c>
      <c r="E6340">
        <v>126725</v>
      </c>
    </row>
    <row r="6341" spans="1:5" x14ac:dyDescent="0.25">
      <c r="A6341" s="2">
        <v>45701.559027777781</v>
      </c>
      <c r="B6341">
        <v>126700</v>
      </c>
      <c r="C6341">
        <v>126765</v>
      </c>
      <c r="D6341">
        <v>126690</v>
      </c>
      <c r="E6341">
        <v>126730</v>
      </c>
    </row>
    <row r="6342" spans="1:5" x14ac:dyDescent="0.25">
      <c r="A6342" s="2">
        <v>45701.555555555555</v>
      </c>
      <c r="B6342">
        <v>126620</v>
      </c>
      <c r="C6342">
        <v>126705</v>
      </c>
      <c r="D6342">
        <v>126595</v>
      </c>
      <c r="E6342">
        <v>126700</v>
      </c>
    </row>
    <row r="6343" spans="1:5" x14ac:dyDescent="0.25">
      <c r="A6343" s="2">
        <v>45701.552083333336</v>
      </c>
      <c r="B6343">
        <v>126585</v>
      </c>
      <c r="C6343">
        <v>126650</v>
      </c>
      <c r="D6343">
        <v>126495</v>
      </c>
      <c r="E6343">
        <v>126620</v>
      </c>
    </row>
    <row r="6344" spans="1:5" x14ac:dyDescent="0.25">
      <c r="A6344" s="2">
        <v>45701.548611111109</v>
      </c>
      <c r="B6344">
        <v>126565</v>
      </c>
      <c r="C6344">
        <v>126645</v>
      </c>
      <c r="D6344">
        <v>126560</v>
      </c>
      <c r="E6344">
        <v>126585</v>
      </c>
    </row>
    <row r="6345" spans="1:5" x14ac:dyDescent="0.25">
      <c r="A6345" s="2">
        <v>45701.545138888891</v>
      </c>
      <c r="B6345">
        <v>126630</v>
      </c>
      <c r="C6345">
        <v>126650</v>
      </c>
      <c r="D6345">
        <v>126510</v>
      </c>
      <c r="E6345">
        <v>126560</v>
      </c>
    </row>
    <row r="6346" spans="1:5" x14ac:dyDescent="0.25">
      <c r="A6346" s="2">
        <v>45701.541666666664</v>
      </c>
      <c r="B6346">
        <v>126535</v>
      </c>
      <c r="C6346">
        <v>126635</v>
      </c>
      <c r="D6346">
        <v>126485</v>
      </c>
      <c r="E6346">
        <v>126635</v>
      </c>
    </row>
    <row r="6347" spans="1:5" x14ac:dyDescent="0.25">
      <c r="A6347" s="2">
        <v>45701.538194444445</v>
      </c>
      <c r="B6347">
        <v>126615</v>
      </c>
      <c r="C6347">
        <v>126640</v>
      </c>
      <c r="D6347">
        <v>126520</v>
      </c>
      <c r="E6347">
        <v>126540</v>
      </c>
    </row>
    <row r="6348" spans="1:5" x14ac:dyDescent="0.25">
      <c r="A6348" s="2">
        <v>45701.534722222219</v>
      </c>
      <c r="B6348">
        <v>126630</v>
      </c>
      <c r="C6348">
        <v>126670</v>
      </c>
      <c r="D6348">
        <v>126600</v>
      </c>
      <c r="E6348">
        <v>126610</v>
      </c>
    </row>
    <row r="6349" spans="1:5" x14ac:dyDescent="0.25">
      <c r="A6349" s="2">
        <v>45701.53125</v>
      </c>
      <c r="B6349">
        <v>126595</v>
      </c>
      <c r="C6349">
        <v>126645</v>
      </c>
      <c r="D6349">
        <v>126570</v>
      </c>
      <c r="E6349">
        <v>126625</v>
      </c>
    </row>
    <row r="6350" spans="1:5" x14ac:dyDescent="0.25">
      <c r="A6350" s="2">
        <v>45701.527777777781</v>
      </c>
      <c r="B6350">
        <v>126555</v>
      </c>
      <c r="C6350">
        <v>126620</v>
      </c>
      <c r="D6350">
        <v>126495</v>
      </c>
      <c r="E6350">
        <v>126590</v>
      </c>
    </row>
    <row r="6351" spans="1:5" x14ac:dyDescent="0.25">
      <c r="A6351" s="2">
        <v>45701.524305555555</v>
      </c>
      <c r="B6351">
        <v>126480</v>
      </c>
      <c r="C6351">
        <v>126585</v>
      </c>
      <c r="D6351">
        <v>126470</v>
      </c>
      <c r="E6351">
        <v>126555</v>
      </c>
    </row>
    <row r="6352" spans="1:5" x14ac:dyDescent="0.25">
      <c r="A6352" s="2">
        <v>45701.520833333336</v>
      </c>
      <c r="B6352">
        <v>126455</v>
      </c>
      <c r="C6352">
        <v>126510</v>
      </c>
      <c r="D6352">
        <v>126310</v>
      </c>
      <c r="E6352">
        <v>126480</v>
      </c>
    </row>
    <row r="6353" spans="1:5" x14ac:dyDescent="0.25">
      <c r="A6353" s="2">
        <v>45701.517361111109</v>
      </c>
      <c r="B6353">
        <v>126500</v>
      </c>
      <c r="C6353">
        <v>126565</v>
      </c>
      <c r="D6353">
        <v>126450</v>
      </c>
      <c r="E6353">
        <v>126455</v>
      </c>
    </row>
    <row r="6354" spans="1:5" x14ac:dyDescent="0.25">
      <c r="A6354" s="2">
        <v>45701.513888888891</v>
      </c>
      <c r="B6354">
        <v>126430</v>
      </c>
      <c r="C6354">
        <v>126520</v>
      </c>
      <c r="D6354">
        <v>126400</v>
      </c>
      <c r="E6354">
        <v>126500</v>
      </c>
    </row>
    <row r="6355" spans="1:5" x14ac:dyDescent="0.25">
      <c r="A6355" s="2">
        <v>45701.510416666664</v>
      </c>
      <c r="B6355">
        <v>126705</v>
      </c>
      <c r="C6355">
        <v>126720</v>
      </c>
      <c r="D6355">
        <v>126425</v>
      </c>
      <c r="E6355">
        <v>126430</v>
      </c>
    </row>
    <row r="6356" spans="1:5" x14ac:dyDescent="0.25">
      <c r="A6356" s="2">
        <v>45701.506944444445</v>
      </c>
      <c r="B6356">
        <v>126460</v>
      </c>
      <c r="C6356">
        <v>126715</v>
      </c>
      <c r="D6356">
        <v>126425</v>
      </c>
      <c r="E6356">
        <v>126700</v>
      </c>
    </row>
    <row r="6357" spans="1:5" x14ac:dyDescent="0.25">
      <c r="A6357" s="2">
        <v>45701.503472222219</v>
      </c>
      <c r="B6357">
        <v>126320</v>
      </c>
      <c r="C6357">
        <v>126465</v>
      </c>
      <c r="D6357">
        <v>126280</v>
      </c>
      <c r="E6357">
        <v>126455</v>
      </c>
    </row>
    <row r="6358" spans="1:5" x14ac:dyDescent="0.25">
      <c r="A6358" s="2">
        <v>45701.5</v>
      </c>
      <c r="B6358">
        <v>126445</v>
      </c>
      <c r="C6358">
        <v>126450</v>
      </c>
      <c r="D6358">
        <v>126285</v>
      </c>
      <c r="E6358">
        <v>126320</v>
      </c>
    </row>
    <row r="6359" spans="1:5" x14ac:dyDescent="0.25">
      <c r="A6359" s="2">
        <v>45701.496527777781</v>
      </c>
      <c r="B6359">
        <v>126505</v>
      </c>
      <c r="C6359">
        <v>126505</v>
      </c>
      <c r="D6359">
        <v>126355</v>
      </c>
      <c r="E6359">
        <v>126445</v>
      </c>
    </row>
    <row r="6360" spans="1:5" x14ac:dyDescent="0.25">
      <c r="A6360" s="2">
        <v>45701.493055555555</v>
      </c>
      <c r="B6360">
        <v>126485</v>
      </c>
      <c r="C6360">
        <v>126575</v>
      </c>
      <c r="D6360">
        <v>126455</v>
      </c>
      <c r="E6360">
        <v>126500</v>
      </c>
    </row>
    <row r="6361" spans="1:5" x14ac:dyDescent="0.25">
      <c r="A6361" s="2">
        <v>45701.489583333336</v>
      </c>
      <c r="B6361">
        <v>126510</v>
      </c>
      <c r="C6361">
        <v>126575</v>
      </c>
      <c r="D6361">
        <v>126435</v>
      </c>
      <c r="E6361">
        <v>126485</v>
      </c>
    </row>
    <row r="6362" spans="1:5" x14ac:dyDescent="0.25">
      <c r="A6362" s="2">
        <v>45701.486111111109</v>
      </c>
      <c r="B6362">
        <v>126475</v>
      </c>
      <c r="C6362">
        <v>126560</v>
      </c>
      <c r="D6362">
        <v>126455</v>
      </c>
      <c r="E6362">
        <v>126515</v>
      </c>
    </row>
    <row r="6363" spans="1:5" x14ac:dyDescent="0.25">
      <c r="A6363" s="2">
        <v>45701.482638888891</v>
      </c>
      <c r="B6363">
        <v>126320</v>
      </c>
      <c r="C6363">
        <v>126525</v>
      </c>
      <c r="D6363">
        <v>126270</v>
      </c>
      <c r="E6363">
        <v>126475</v>
      </c>
    </row>
    <row r="6364" spans="1:5" x14ac:dyDescent="0.25">
      <c r="A6364" s="2">
        <v>45701.479166666664</v>
      </c>
      <c r="B6364">
        <v>126075</v>
      </c>
      <c r="C6364">
        <v>126350</v>
      </c>
      <c r="D6364">
        <v>126050</v>
      </c>
      <c r="E6364">
        <v>126315</v>
      </c>
    </row>
    <row r="6365" spans="1:5" x14ac:dyDescent="0.25">
      <c r="A6365" s="2">
        <v>45701.475694444445</v>
      </c>
      <c r="B6365">
        <v>126195</v>
      </c>
      <c r="C6365">
        <v>126245</v>
      </c>
      <c r="D6365">
        <v>126035</v>
      </c>
      <c r="E6365">
        <v>126075</v>
      </c>
    </row>
    <row r="6366" spans="1:5" x14ac:dyDescent="0.25">
      <c r="A6366" s="2">
        <v>45701.472222222219</v>
      </c>
      <c r="B6366">
        <v>126130</v>
      </c>
      <c r="C6366">
        <v>126235</v>
      </c>
      <c r="D6366">
        <v>126120</v>
      </c>
      <c r="E6366">
        <v>126190</v>
      </c>
    </row>
    <row r="6367" spans="1:5" x14ac:dyDescent="0.25">
      <c r="A6367" s="2">
        <v>45701.46875</v>
      </c>
      <c r="B6367">
        <v>126295</v>
      </c>
      <c r="C6367">
        <v>126355</v>
      </c>
      <c r="D6367">
        <v>126125</v>
      </c>
      <c r="E6367">
        <v>126130</v>
      </c>
    </row>
    <row r="6368" spans="1:5" x14ac:dyDescent="0.25">
      <c r="A6368" s="2">
        <v>45701.465277777781</v>
      </c>
      <c r="B6368">
        <v>126410</v>
      </c>
      <c r="C6368">
        <v>126435</v>
      </c>
      <c r="D6368">
        <v>126280</v>
      </c>
      <c r="E6368">
        <v>126295</v>
      </c>
    </row>
    <row r="6369" spans="1:5" x14ac:dyDescent="0.25">
      <c r="A6369" s="2">
        <v>45701.461805555555</v>
      </c>
      <c r="B6369">
        <v>126370</v>
      </c>
      <c r="C6369">
        <v>126515</v>
      </c>
      <c r="D6369">
        <v>126370</v>
      </c>
      <c r="E6369">
        <v>126415</v>
      </c>
    </row>
    <row r="6370" spans="1:5" x14ac:dyDescent="0.25">
      <c r="A6370" s="2">
        <v>45701.458333333336</v>
      </c>
      <c r="B6370">
        <v>126490</v>
      </c>
      <c r="C6370">
        <v>126570</v>
      </c>
      <c r="D6370">
        <v>126365</v>
      </c>
      <c r="E6370">
        <v>126375</v>
      </c>
    </row>
    <row r="6371" spans="1:5" x14ac:dyDescent="0.25">
      <c r="A6371" s="2">
        <v>45701.454861111109</v>
      </c>
      <c r="B6371">
        <v>126560</v>
      </c>
      <c r="C6371">
        <v>126585</v>
      </c>
      <c r="D6371">
        <v>126430</v>
      </c>
      <c r="E6371">
        <v>126485</v>
      </c>
    </row>
    <row r="6372" spans="1:5" x14ac:dyDescent="0.25">
      <c r="A6372" s="2">
        <v>45701.451388888891</v>
      </c>
      <c r="B6372">
        <v>126615</v>
      </c>
      <c r="C6372">
        <v>126635</v>
      </c>
      <c r="D6372">
        <v>126535</v>
      </c>
      <c r="E6372">
        <v>126560</v>
      </c>
    </row>
    <row r="6373" spans="1:5" x14ac:dyDescent="0.25">
      <c r="A6373" s="2">
        <v>45701.447916666664</v>
      </c>
      <c r="B6373">
        <v>126580</v>
      </c>
      <c r="C6373">
        <v>126665</v>
      </c>
      <c r="D6373">
        <v>126515</v>
      </c>
      <c r="E6373">
        <v>126610</v>
      </c>
    </row>
    <row r="6374" spans="1:5" x14ac:dyDescent="0.25">
      <c r="A6374" s="2">
        <v>45701.444444444445</v>
      </c>
      <c r="B6374">
        <v>126530</v>
      </c>
      <c r="C6374">
        <v>126665</v>
      </c>
      <c r="D6374">
        <v>126480</v>
      </c>
      <c r="E6374">
        <v>126580</v>
      </c>
    </row>
    <row r="6375" spans="1:5" x14ac:dyDescent="0.25">
      <c r="A6375" s="2">
        <v>45701.440972222219</v>
      </c>
      <c r="B6375">
        <v>126605</v>
      </c>
      <c r="C6375">
        <v>126685</v>
      </c>
      <c r="D6375">
        <v>126505</v>
      </c>
      <c r="E6375">
        <v>126525</v>
      </c>
    </row>
    <row r="6376" spans="1:5" x14ac:dyDescent="0.25">
      <c r="A6376" s="2">
        <v>45701.4375</v>
      </c>
      <c r="B6376">
        <v>126365</v>
      </c>
      <c r="C6376">
        <v>126685</v>
      </c>
      <c r="D6376">
        <v>126255</v>
      </c>
      <c r="E6376">
        <v>126600</v>
      </c>
    </row>
    <row r="6377" spans="1:5" x14ac:dyDescent="0.25">
      <c r="A6377" s="2">
        <v>45701.434027777781</v>
      </c>
      <c r="B6377">
        <v>126420</v>
      </c>
      <c r="C6377">
        <v>126460</v>
      </c>
      <c r="D6377">
        <v>126295</v>
      </c>
      <c r="E6377">
        <v>126360</v>
      </c>
    </row>
    <row r="6378" spans="1:5" x14ac:dyDescent="0.25">
      <c r="A6378" s="2">
        <v>45701.430555555555</v>
      </c>
      <c r="B6378">
        <v>126415</v>
      </c>
      <c r="C6378">
        <v>126530</v>
      </c>
      <c r="D6378">
        <v>126350</v>
      </c>
      <c r="E6378">
        <v>126415</v>
      </c>
    </row>
    <row r="6379" spans="1:5" x14ac:dyDescent="0.25">
      <c r="A6379" s="2">
        <v>45701.427083333336</v>
      </c>
      <c r="B6379">
        <v>126470</v>
      </c>
      <c r="C6379">
        <v>126515</v>
      </c>
      <c r="D6379">
        <v>126385</v>
      </c>
      <c r="E6379">
        <v>126415</v>
      </c>
    </row>
    <row r="6380" spans="1:5" x14ac:dyDescent="0.25">
      <c r="A6380" s="2">
        <v>45701.423611111109</v>
      </c>
      <c r="B6380">
        <v>126550</v>
      </c>
      <c r="C6380">
        <v>126560</v>
      </c>
      <c r="D6380">
        <v>126390</v>
      </c>
      <c r="E6380">
        <v>126470</v>
      </c>
    </row>
    <row r="6381" spans="1:5" x14ac:dyDescent="0.25">
      <c r="A6381" s="2">
        <v>45701.420138888891</v>
      </c>
      <c r="B6381">
        <v>126455</v>
      </c>
      <c r="C6381">
        <v>126595</v>
      </c>
      <c r="D6381">
        <v>126435</v>
      </c>
      <c r="E6381">
        <v>126555</v>
      </c>
    </row>
    <row r="6382" spans="1:5" x14ac:dyDescent="0.25">
      <c r="A6382" s="2">
        <v>45701.416666666664</v>
      </c>
      <c r="B6382">
        <v>126365</v>
      </c>
      <c r="C6382">
        <v>126495</v>
      </c>
      <c r="D6382">
        <v>126330</v>
      </c>
      <c r="E6382">
        <v>126455</v>
      </c>
    </row>
    <row r="6383" spans="1:5" x14ac:dyDescent="0.25">
      <c r="A6383" s="2">
        <v>45701.413194444445</v>
      </c>
      <c r="B6383">
        <v>126320</v>
      </c>
      <c r="C6383">
        <v>126380</v>
      </c>
      <c r="D6383">
        <v>126285</v>
      </c>
      <c r="E6383">
        <v>126360</v>
      </c>
    </row>
    <row r="6384" spans="1:5" x14ac:dyDescent="0.25">
      <c r="A6384" s="2">
        <v>45701.409722222219</v>
      </c>
      <c r="B6384">
        <v>126360</v>
      </c>
      <c r="C6384">
        <v>126395</v>
      </c>
      <c r="D6384">
        <v>126300</v>
      </c>
      <c r="E6384">
        <v>126325</v>
      </c>
    </row>
    <row r="6385" spans="1:5" x14ac:dyDescent="0.25">
      <c r="A6385" s="2">
        <v>45701.40625</v>
      </c>
      <c r="B6385">
        <v>126345</v>
      </c>
      <c r="C6385">
        <v>126395</v>
      </c>
      <c r="D6385">
        <v>126320</v>
      </c>
      <c r="E6385">
        <v>126365</v>
      </c>
    </row>
    <row r="6386" spans="1:5" x14ac:dyDescent="0.25">
      <c r="A6386" s="2">
        <v>45701.402777777781</v>
      </c>
      <c r="B6386">
        <v>126325</v>
      </c>
      <c r="C6386">
        <v>126375</v>
      </c>
      <c r="D6386">
        <v>126235</v>
      </c>
      <c r="E6386">
        <v>126350</v>
      </c>
    </row>
    <row r="6387" spans="1:5" x14ac:dyDescent="0.25">
      <c r="A6387" s="2">
        <v>45701.399305555555</v>
      </c>
      <c r="B6387">
        <v>126355</v>
      </c>
      <c r="C6387">
        <v>126380</v>
      </c>
      <c r="D6387">
        <v>126295</v>
      </c>
      <c r="E6387">
        <v>126325</v>
      </c>
    </row>
    <row r="6388" spans="1:5" x14ac:dyDescent="0.25">
      <c r="A6388" s="2">
        <v>45701.395833333336</v>
      </c>
      <c r="B6388">
        <v>126370</v>
      </c>
      <c r="C6388">
        <v>126455</v>
      </c>
      <c r="D6388">
        <v>126290</v>
      </c>
      <c r="E6388">
        <v>126360</v>
      </c>
    </row>
    <row r="6389" spans="1:5" x14ac:dyDescent="0.25">
      <c r="A6389" s="2">
        <v>45701.392361111109</v>
      </c>
      <c r="B6389">
        <v>126430</v>
      </c>
      <c r="C6389">
        <v>126430</v>
      </c>
      <c r="D6389">
        <v>126325</v>
      </c>
      <c r="E6389">
        <v>126370</v>
      </c>
    </row>
    <row r="6390" spans="1:5" x14ac:dyDescent="0.25">
      <c r="A6390" s="2">
        <v>45701.388888888891</v>
      </c>
      <c r="B6390">
        <v>126485</v>
      </c>
      <c r="C6390">
        <v>126500</v>
      </c>
      <c r="D6390">
        <v>126385</v>
      </c>
      <c r="E6390">
        <v>126430</v>
      </c>
    </row>
    <row r="6391" spans="1:5" x14ac:dyDescent="0.25">
      <c r="A6391" s="2">
        <v>45701.385416666664</v>
      </c>
      <c r="B6391">
        <v>126665</v>
      </c>
      <c r="C6391">
        <v>126665</v>
      </c>
      <c r="D6391">
        <v>126480</v>
      </c>
      <c r="E6391">
        <v>126480</v>
      </c>
    </row>
    <row r="6392" spans="1:5" x14ac:dyDescent="0.25">
      <c r="A6392" s="2">
        <v>45701.381944444445</v>
      </c>
      <c r="B6392">
        <v>126620</v>
      </c>
      <c r="C6392">
        <v>126675</v>
      </c>
      <c r="D6392">
        <v>126550</v>
      </c>
      <c r="E6392">
        <v>126670</v>
      </c>
    </row>
    <row r="6393" spans="1:5" x14ac:dyDescent="0.25">
      <c r="A6393" s="2">
        <v>45701.378472222219</v>
      </c>
      <c r="B6393">
        <v>126700</v>
      </c>
      <c r="C6393">
        <v>126775</v>
      </c>
      <c r="D6393">
        <v>126525</v>
      </c>
      <c r="E6393">
        <v>126620</v>
      </c>
    </row>
    <row r="6394" spans="1:5" x14ac:dyDescent="0.25">
      <c r="A6394" s="2">
        <v>45701.375</v>
      </c>
      <c r="B6394">
        <v>126930</v>
      </c>
      <c r="C6394">
        <v>127030</v>
      </c>
      <c r="D6394">
        <v>126575</v>
      </c>
      <c r="E6394">
        <v>126700</v>
      </c>
    </row>
    <row r="6395" spans="1:5" x14ac:dyDescent="0.25">
      <c r="A6395" s="2">
        <v>45700.763888888891</v>
      </c>
      <c r="B6395">
        <v>126580</v>
      </c>
      <c r="C6395">
        <v>126675</v>
      </c>
      <c r="D6395">
        <v>126415</v>
      </c>
      <c r="E6395">
        <v>126415</v>
      </c>
    </row>
    <row r="6396" spans="1:5" x14ac:dyDescent="0.25">
      <c r="A6396" s="2">
        <v>45700.760416666664</v>
      </c>
      <c r="B6396">
        <v>126580</v>
      </c>
      <c r="C6396">
        <v>126590</v>
      </c>
      <c r="D6396">
        <v>126505</v>
      </c>
      <c r="E6396">
        <v>126580</v>
      </c>
    </row>
    <row r="6397" spans="1:5" x14ac:dyDescent="0.25">
      <c r="A6397" s="2">
        <v>45700.756944444445</v>
      </c>
      <c r="B6397">
        <v>126615</v>
      </c>
      <c r="C6397">
        <v>126635</v>
      </c>
      <c r="D6397">
        <v>126525</v>
      </c>
      <c r="E6397">
        <v>126575</v>
      </c>
    </row>
    <row r="6398" spans="1:5" x14ac:dyDescent="0.25">
      <c r="A6398" s="2">
        <v>45700.753472222219</v>
      </c>
      <c r="B6398">
        <v>126640</v>
      </c>
      <c r="C6398">
        <v>126750</v>
      </c>
      <c r="D6398">
        <v>126610</v>
      </c>
      <c r="E6398">
        <v>126620</v>
      </c>
    </row>
    <row r="6399" spans="1:5" x14ac:dyDescent="0.25">
      <c r="A6399" s="2">
        <v>45700.75</v>
      </c>
      <c r="B6399">
        <v>126650</v>
      </c>
      <c r="C6399">
        <v>126720</v>
      </c>
      <c r="D6399">
        <v>126550</v>
      </c>
      <c r="E6399">
        <v>126640</v>
      </c>
    </row>
    <row r="6400" spans="1:5" x14ac:dyDescent="0.25">
      <c r="A6400" s="2">
        <v>45700.746527777781</v>
      </c>
      <c r="B6400">
        <v>126730</v>
      </c>
      <c r="C6400">
        <v>126760</v>
      </c>
      <c r="D6400">
        <v>126630</v>
      </c>
      <c r="E6400">
        <v>126650</v>
      </c>
    </row>
    <row r="6401" spans="1:5" x14ac:dyDescent="0.25">
      <c r="A6401" s="2">
        <v>45700.743055555555</v>
      </c>
      <c r="B6401">
        <v>126795</v>
      </c>
      <c r="C6401">
        <v>126865</v>
      </c>
      <c r="D6401">
        <v>126700</v>
      </c>
      <c r="E6401">
        <v>126735</v>
      </c>
    </row>
    <row r="6402" spans="1:5" x14ac:dyDescent="0.25">
      <c r="A6402" s="2">
        <v>45700.739583333336</v>
      </c>
      <c r="B6402">
        <v>126795</v>
      </c>
      <c r="C6402">
        <v>126830</v>
      </c>
      <c r="D6402">
        <v>126715</v>
      </c>
      <c r="E6402">
        <v>126790</v>
      </c>
    </row>
    <row r="6403" spans="1:5" x14ac:dyDescent="0.25">
      <c r="A6403" s="2">
        <v>45700.736111111109</v>
      </c>
      <c r="B6403">
        <v>126920</v>
      </c>
      <c r="C6403">
        <v>126975</v>
      </c>
      <c r="D6403">
        <v>126765</v>
      </c>
      <c r="E6403">
        <v>126795</v>
      </c>
    </row>
    <row r="6404" spans="1:5" x14ac:dyDescent="0.25">
      <c r="A6404" s="2">
        <v>45700.732638888891</v>
      </c>
      <c r="B6404">
        <v>126845</v>
      </c>
      <c r="C6404">
        <v>126935</v>
      </c>
      <c r="D6404">
        <v>126810</v>
      </c>
      <c r="E6404">
        <v>126915</v>
      </c>
    </row>
    <row r="6405" spans="1:5" x14ac:dyDescent="0.25">
      <c r="A6405" s="2">
        <v>45700.729166666664</v>
      </c>
      <c r="B6405">
        <v>126935</v>
      </c>
      <c r="C6405">
        <v>126955</v>
      </c>
      <c r="D6405">
        <v>126815</v>
      </c>
      <c r="E6405">
        <v>126845</v>
      </c>
    </row>
    <row r="6406" spans="1:5" x14ac:dyDescent="0.25">
      <c r="A6406" s="2">
        <v>45700.725694444445</v>
      </c>
      <c r="B6406">
        <v>126980</v>
      </c>
      <c r="C6406">
        <v>127030</v>
      </c>
      <c r="D6406">
        <v>126935</v>
      </c>
      <c r="E6406">
        <v>126935</v>
      </c>
    </row>
    <row r="6407" spans="1:5" x14ac:dyDescent="0.25">
      <c r="A6407" s="2">
        <v>45700.722222222219</v>
      </c>
      <c r="B6407">
        <v>126995</v>
      </c>
      <c r="C6407">
        <v>127040</v>
      </c>
      <c r="D6407">
        <v>126960</v>
      </c>
      <c r="E6407">
        <v>126980</v>
      </c>
    </row>
    <row r="6408" spans="1:5" x14ac:dyDescent="0.25">
      <c r="A6408" s="2">
        <v>45700.71875</v>
      </c>
      <c r="B6408">
        <v>126990</v>
      </c>
      <c r="C6408">
        <v>127025</v>
      </c>
      <c r="D6408">
        <v>126925</v>
      </c>
      <c r="E6408">
        <v>126995</v>
      </c>
    </row>
    <row r="6409" spans="1:5" x14ac:dyDescent="0.25">
      <c r="A6409" s="2">
        <v>45700.715277777781</v>
      </c>
      <c r="B6409">
        <v>127030</v>
      </c>
      <c r="C6409">
        <v>127080</v>
      </c>
      <c r="D6409">
        <v>126970</v>
      </c>
      <c r="E6409">
        <v>126985</v>
      </c>
    </row>
    <row r="6410" spans="1:5" x14ac:dyDescent="0.25">
      <c r="A6410" s="2">
        <v>45700.711805555555</v>
      </c>
      <c r="B6410">
        <v>127015</v>
      </c>
      <c r="C6410">
        <v>127045</v>
      </c>
      <c r="D6410">
        <v>126985</v>
      </c>
      <c r="E6410">
        <v>127030</v>
      </c>
    </row>
    <row r="6411" spans="1:5" x14ac:dyDescent="0.25">
      <c r="A6411" s="2">
        <v>45700.708333333336</v>
      </c>
      <c r="B6411">
        <v>126880</v>
      </c>
      <c r="C6411">
        <v>127050</v>
      </c>
      <c r="D6411">
        <v>126865</v>
      </c>
      <c r="E6411">
        <v>127010</v>
      </c>
    </row>
    <row r="6412" spans="1:5" x14ac:dyDescent="0.25">
      <c r="A6412" s="2">
        <v>45700.704861111109</v>
      </c>
      <c r="B6412">
        <v>126840</v>
      </c>
      <c r="C6412">
        <v>126910</v>
      </c>
      <c r="D6412">
        <v>126815</v>
      </c>
      <c r="E6412">
        <v>126880</v>
      </c>
    </row>
    <row r="6413" spans="1:5" x14ac:dyDescent="0.25">
      <c r="A6413" s="2">
        <v>45700.701388888891</v>
      </c>
      <c r="B6413">
        <v>126850</v>
      </c>
      <c r="C6413">
        <v>126850</v>
      </c>
      <c r="D6413">
        <v>126800</v>
      </c>
      <c r="E6413">
        <v>126845</v>
      </c>
    </row>
    <row r="6414" spans="1:5" x14ac:dyDescent="0.25">
      <c r="A6414" s="2">
        <v>45700.697916666664</v>
      </c>
      <c r="B6414">
        <v>126830</v>
      </c>
      <c r="C6414">
        <v>126895</v>
      </c>
      <c r="D6414">
        <v>126810</v>
      </c>
      <c r="E6414">
        <v>126845</v>
      </c>
    </row>
    <row r="6415" spans="1:5" x14ac:dyDescent="0.25">
      <c r="A6415" s="2">
        <v>45700.694444444445</v>
      </c>
      <c r="B6415">
        <v>126755</v>
      </c>
      <c r="C6415">
        <v>126865</v>
      </c>
      <c r="D6415">
        <v>126745</v>
      </c>
      <c r="E6415">
        <v>126830</v>
      </c>
    </row>
    <row r="6416" spans="1:5" x14ac:dyDescent="0.25">
      <c r="A6416" s="2">
        <v>45700.690972222219</v>
      </c>
      <c r="B6416">
        <v>126775</v>
      </c>
      <c r="C6416">
        <v>126805</v>
      </c>
      <c r="D6416">
        <v>126730</v>
      </c>
      <c r="E6416">
        <v>126750</v>
      </c>
    </row>
    <row r="6417" spans="1:5" x14ac:dyDescent="0.25">
      <c r="A6417" s="2">
        <v>45700.6875</v>
      </c>
      <c r="B6417">
        <v>126850</v>
      </c>
      <c r="C6417">
        <v>126850</v>
      </c>
      <c r="D6417">
        <v>126755</v>
      </c>
      <c r="E6417">
        <v>126770</v>
      </c>
    </row>
    <row r="6418" spans="1:5" x14ac:dyDescent="0.25">
      <c r="A6418" s="2">
        <v>45700.684027777781</v>
      </c>
      <c r="B6418">
        <v>126835</v>
      </c>
      <c r="C6418">
        <v>126900</v>
      </c>
      <c r="D6418">
        <v>126800</v>
      </c>
      <c r="E6418">
        <v>126850</v>
      </c>
    </row>
    <row r="6419" spans="1:5" x14ac:dyDescent="0.25">
      <c r="A6419" s="2">
        <v>45700.680555555555</v>
      </c>
      <c r="B6419">
        <v>126795</v>
      </c>
      <c r="C6419">
        <v>126855</v>
      </c>
      <c r="D6419">
        <v>126695</v>
      </c>
      <c r="E6419">
        <v>126830</v>
      </c>
    </row>
    <row r="6420" spans="1:5" x14ac:dyDescent="0.25">
      <c r="A6420" s="2">
        <v>45700.677083333336</v>
      </c>
      <c r="B6420">
        <v>126825</v>
      </c>
      <c r="C6420">
        <v>126860</v>
      </c>
      <c r="D6420">
        <v>126765</v>
      </c>
      <c r="E6420">
        <v>126795</v>
      </c>
    </row>
    <row r="6421" spans="1:5" x14ac:dyDescent="0.25">
      <c r="A6421" s="2">
        <v>45700.673611111109</v>
      </c>
      <c r="B6421">
        <v>126820</v>
      </c>
      <c r="C6421">
        <v>126830</v>
      </c>
      <c r="D6421">
        <v>126685</v>
      </c>
      <c r="E6421">
        <v>126825</v>
      </c>
    </row>
    <row r="6422" spans="1:5" x14ac:dyDescent="0.25">
      <c r="A6422" s="2">
        <v>45700.670138888891</v>
      </c>
      <c r="B6422">
        <v>126795</v>
      </c>
      <c r="C6422">
        <v>126840</v>
      </c>
      <c r="D6422">
        <v>126755</v>
      </c>
      <c r="E6422">
        <v>126820</v>
      </c>
    </row>
    <row r="6423" spans="1:5" x14ac:dyDescent="0.25">
      <c r="A6423" s="2">
        <v>45700.666666666664</v>
      </c>
      <c r="B6423">
        <v>126965</v>
      </c>
      <c r="C6423">
        <v>126985</v>
      </c>
      <c r="D6423">
        <v>126775</v>
      </c>
      <c r="E6423">
        <v>126795</v>
      </c>
    </row>
    <row r="6424" spans="1:5" x14ac:dyDescent="0.25">
      <c r="A6424" s="2">
        <v>45700.663194444445</v>
      </c>
      <c r="B6424">
        <v>126885</v>
      </c>
      <c r="C6424">
        <v>126980</v>
      </c>
      <c r="D6424">
        <v>126865</v>
      </c>
      <c r="E6424">
        <v>126965</v>
      </c>
    </row>
    <row r="6425" spans="1:5" x14ac:dyDescent="0.25">
      <c r="A6425" s="2">
        <v>45700.659722222219</v>
      </c>
      <c r="B6425">
        <v>126855</v>
      </c>
      <c r="C6425">
        <v>126915</v>
      </c>
      <c r="D6425">
        <v>126700</v>
      </c>
      <c r="E6425">
        <v>126885</v>
      </c>
    </row>
    <row r="6426" spans="1:5" x14ac:dyDescent="0.25">
      <c r="A6426" s="2">
        <v>45700.65625</v>
      </c>
      <c r="B6426">
        <v>126860</v>
      </c>
      <c r="C6426">
        <v>126945</v>
      </c>
      <c r="D6426">
        <v>126840</v>
      </c>
      <c r="E6426">
        <v>126860</v>
      </c>
    </row>
    <row r="6427" spans="1:5" x14ac:dyDescent="0.25">
      <c r="A6427" s="2">
        <v>45700.652777777781</v>
      </c>
      <c r="B6427">
        <v>126905</v>
      </c>
      <c r="C6427">
        <v>126945</v>
      </c>
      <c r="D6427">
        <v>126850</v>
      </c>
      <c r="E6427">
        <v>126865</v>
      </c>
    </row>
    <row r="6428" spans="1:5" x14ac:dyDescent="0.25">
      <c r="A6428" s="2">
        <v>45700.649305555555</v>
      </c>
      <c r="B6428">
        <v>126915</v>
      </c>
      <c r="C6428">
        <v>126920</v>
      </c>
      <c r="D6428">
        <v>126830</v>
      </c>
      <c r="E6428">
        <v>126900</v>
      </c>
    </row>
    <row r="6429" spans="1:5" x14ac:dyDescent="0.25">
      <c r="A6429" s="2">
        <v>45700.645833333336</v>
      </c>
      <c r="B6429">
        <v>127045</v>
      </c>
      <c r="C6429">
        <v>127055</v>
      </c>
      <c r="D6429">
        <v>126905</v>
      </c>
      <c r="E6429">
        <v>126910</v>
      </c>
    </row>
    <row r="6430" spans="1:5" x14ac:dyDescent="0.25">
      <c r="A6430" s="2">
        <v>45700.642361111109</v>
      </c>
      <c r="B6430">
        <v>127200</v>
      </c>
      <c r="C6430">
        <v>127240</v>
      </c>
      <c r="D6430">
        <v>127010</v>
      </c>
      <c r="E6430">
        <v>127050</v>
      </c>
    </row>
    <row r="6431" spans="1:5" x14ac:dyDescent="0.25">
      <c r="A6431" s="2">
        <v>45700.638888888891</v>
      </c>
      <c r="B6431">
        <v>127200</v>
      </c>
      <c r="C6431">
        <v>127230</v>
      </c>
      <c r="D6431">
        <v>127155</v>
      </c>
      <c r="E6431">
        <v>127200</v>
      </c>
    </row>
    <row r="6432" spans="1:5" x14ac:dyDescent="0.25">
      <c r="A6432" s="2">
        <v>45700.635416666664</v>
      </c>
      <c r="B6432">
        <v>127145</v>
      </c>
      <c r="C6432">
        <v>127200</v>
      </c>
      <c r="D6432">
        <v>127110</v>
      </c>
      <c r="E6432">
        <v>127195</v>
      </c>
    </row>
    <row r="6433" spans="1:5" x14ac:dyDescent="0.25">
      <c r="A6433" s="2">
        <v>45700.631944444445</v>
      </c>
      <c r="B6433">
        <v>127075</v>
      </c>
      <c r="C6433">
        <v>127210</v>
      </c>
      <c r="D6433">
        <v>127060</v>
      </c>
      <c r="E6433">
        <v>127145</v>
      </c>
    </row>
    <row r="6434" spans="1:5" x14ac:dyDescent="0.25">
      <c r="A6434" s="2">
        <v>45700.628472222219</v>
      </c>
      <c r="B6434">
        <v>127000</v>
      </c>
      <c r="C6434">
        <v>127090</v>
      </c>
      <c r="D6434">
        <v>126940</v>
      </c>
      <c r="E6434">
        <v>127075</v>
      </c>
    </row>
    <row r="6435" spans="1:5" x14ac:dyDescent="0.25">
      <c r="A6435" s="2">
        <v>45700.625</v>
      </c>
      <c r="B6435">
        <v>127015</v>
      </c>
      <c r="C6435">
        <v>127080</v>
      </c>
      <c r="D6435">
        <v>126960</v>
      </c>
      <c r="E6435">
        <v>126995</v>
      </c>
    </row>
    <row r="6436" spans="1:5" x14ac:dyDescent="0.25">
      <c r="A6436" s="2">
        <v>45700.621527777781</v>
      </c>
      <c r="B6436">
        <v>126980</v>
      </c>
      <c r="C6436">
        <v>127025</v>
      </c>
      <c r="D6436">
        <v>126900</v>
      </c>
      <c r="E6436">
        <v>127010</v>
      </c>
    </row>
    <row r="6437" spans="1:5" x14ac:dyDescent="0.25">
      <c r="A6437" s="2">
        <v>45700.618055555555</v>
      </c>
      <c r="B6437">
        <v>126845</v>
      </c>
      <c r="C6437">
        <v>126980</v>
      </c>
      <c r="D6437">
        <v>126820</v>
      </c>
      <c r="E6437">
        <v>126975</v>
      </c>
    </row>
    <row r="6438" spans="1:5" x14ac:dyDescent="0.25">
      <c r="A6438" s="2">
        <v>45700.614583333336</v>
      </c>
      <c r="B6438">
        <v>126705</v>
      </c>
      <c r="C6438">
        <v>126870</v>
      </c>
      <c r="D6438">
        <v>126680</v>
      </c>
      <c r="E6438">
        <v>126845</v>
      </c>
    </row>
    <row r="6439" spans="1:5" x14ac:dyDescent="0.25">
      <c r="A6439" s="2">
        <v>45700.611111111109</v>
      </c>
      <c r="B6439">
        <v>126775</v>
      </c>
      <c r="C6439">
        <v>126805</v>
      </c>
      <c r="D6439">
        <v>126690</v>
      </c>
      <c r="E6439">
        <v>126705</v>
      </c>
    </row>
    <row r="6440" spans="1:5" x14ac:dyDescent="0.25">
      <c r="A6440" s="2">
        <v>45700.607638888891</v>
      </c>
      <c r="B6440">
        <v>126770</v>
      </c>
      <c r="C6440">
        <v>126835</v>
      </c>
      <c r="D6440">
        <v>126755</v>
      </c>
      <c r="E6440">
        <v>126775</v>
      </c>
    </row>
    <row r="6441" spans="1:5" x14ac:dyDescent="0.25">
      <c r="A6441" s="2">
        <v>45700.604166666664</v>
      </c>
      <c r="B6441">
        <v>126905</v>
      </c>
      <c r="C6441">
        <v>126955</v>
      </c>
      <c r="D6441">
        <v>126680</v>
      </c>
      <c r="E6441">
        <v>126770</v>
      </c>
    </row>
    <row r="6442" spans="1:5" x14ac:dyDescent="0.25">
      <c r="A6442" s="2">
        <v>45700.600694444445</v>
      </c>
      <c r="B6442">
        <v>127015</v>
      </c>
      <c r="C6442">
        <v>127025</v>
      </c>
      <c r="D6442">
        <v>126820</v>
      </c>
      <c r="E6442">
        <v>126900</v>
      </c>
    </row>
    <row r="6443" spans="1:5" x14ac:dyDescent="0.25">
      <c r="A6443" s="2">
        <v>45700.597222222219</v>
      </c>
      <c r="B6443">
        <v>126895</v>
      </c>
      <c r="C6443">
        <v>127050</v>
      </c>
      <c r="D6443">
        <v>126890</v>
      </c>
      <c r="E6443">
        <v>127015</v>
      </c>
    </row>
    <row r="6444" spans="1:5" x14ac:dyDescent="0.25">
      <c r="A6444" s="2">
        <v>45700.59375</v>
      </c>
      <c r="B6444">
        <v>126870</v>
      </c>
      <c r="C6444">
        <v>126910</v>
      </c>
      <c r="D6444">
        <v>126810</v>
      </c>
      <c r="E6444">
        <v>126900</v>
      </c>
    </row>
    <row r="6445" spans="1:5" x14ac:dyDescent="0.25">
      <c r="A6445" s="2">
        <v>45700.590277777781</v>
      </c>
      <c r="B6445">
        <v>126695</v>
      </c>
      <c r="C6445">
        <v>126910</v>
      </c>
      <c r="D6445">
        <v>126695</v>
      </c>
      <c r="E6445">
        <v>126865</v>
      </c>
    </row>
    <row r="6446" spans="1:5" x14ac:dyDescent="0.25">
      <c r="A6446" s="2">
        <v>45700.586805555555</v>
      </c>
      <c r="B6446">
        <v>126665</v>
      </c>
      <c r="C6446">
        <v>126725</v>
      </c>
      <c r="D6446">
        <v>126635</v>
      </c>
      <c r="E6446">
        <v>126695</v>
      </c>
    </row>
    <row r="6447" spans="1:5" x14ac:dyDescent="0.25">
      <c r="A6447" s="2">
        <v>45700.583333333336</v>
      </c>
      <c r="B6447">
        <v>126740</v>
      </c>
      <c r="C6447">
        <v>126740</v>
      </c>
      <c r="D6447">
        <v>126605</v>
      </c>
      <c r="E6447">
        <v>126660</v>
      </c>
    </row>
    <row r="6448" spans="1:5" x14ac:dyDescent="0.25">
      <c r="A6448" s="2">
        <v>45700.579861111109</v>
      </c>
      <c r="B6448">
        <v>126690</v>
      </c>
      <c r="C6448">
        <v>126755</v>
      </c>
      <c r="D6448">
        <v>126650</v>
      </c>
      <c r="E6448">
        <v>126740</v>
      </c>
    </row>
    <row r="6449" spans="1:5" x14ac:dyDescent="0.25">
      <c r="A6449" s="2">
        <v>45700.576388888891</v>
      </c>
      <c r="B6449">
        <v>126600</v>
      </c>
      <c r="C6449">
        <v>126745</v>
      </c>
      <c r="D6449">
        <v>126595</v>
      </c>
      <c r="E6449">
        <v>126695</v>
      </c>
    </row>
    <row r="6450" spans="1:5" x14ac:dyDescent="0.25">
      <c r="A6450" s="2">
        <v>45700.572916666664</v>
      </c>
      <c r="B6450">
        <v>126670</v>
      </c>
      <c r="C6450">
        <v>126670</v>
      </c>
      <c r="D6450">
        <v>126525</v>
      </c>
      <c r="E6450">
        <v>126605</v>
      </c>
    </row>
    <row r="6451" spans="1:5" x14ac:dyDescent="0.25">
      <c r="A6451" s="2">
        <v>45700.569444444445</v>
      </c>
      <c r="B6451">
        <v>126590</v>
      </c>
      <c r="C6451">
        <v>126675</v>
      </c>
      <c r="D6451">
        <v>126570</v>
      </c>
      <c r="E6451">
        <v>126670</v>
      </c>
    </row>
    <row r="6452" spans="1:5" x14ac:dyDescent="0.25">
      <c r="A6452" s="2">
        <v>45700.565972222219</v>
      </c>
      <c r="B6452">
        <v>126565</v>
      </c>
      <c r="C6452">
        <v>126675</v>
      </c>
      <c r="D6452">
        <v>126555</v>
      </c>
      <c r="E6452">
        <v>126590</v>
      </c>
    </row>
    <row r="6453" spans="1:5" x14ac:dyDescent="0.25">
      <c r="A6453" s="2">
        <v>45700.5625</v>
      </c>
      <c r="B6453">
        <v>126545</v>
      </c>
      <c r="C6453">
        <v>126610</v>
      </c>
      <c r="D6453">
        <v>126505</v>
      </c>
      <c r="E6453">
        <v>126565</v>
      </c>
    </row>
    <row r="6454" spans="1:5" x14ac:dyDescent="0.25">
      <c r="A6454" s="2">
        <v>45700.559027777781</v>
      </c>
      <c r="B6454">
        <v>126520</v>
      </c>
      <c r="C6454">
        <v>126575</v>
      </c>
      <c r="D6454">
        <v>126490</v>
      </c>
      <c r="E6454">
        <v>126550</v>
      </c>
    </row>
    <row r="6455" spans="1:5" x14ac:dyDescent="0.25">
      <c r="A6455" s="2">
        <v>45700.555555555555</v>
      </c>
      <c r="B6455">
        <v>126595</v>
      </c>
      <c r="C6455">
        <v>126595</v>
      </c>
      <c r="D6455">
        <v>126505</v>
      </c>
      <c r="E6455">
        <v>126520</v>
      </c>
    </row>
    <row r="6456" spans="1:5" x14ac:dyDescent="0.25">
      <c r="A6456" s="2">
        <v>45700.552083333336</v>
      </c>
      <c r="B6456">
        <v>126725</v>
      </c>
      <c r="C6456">
        <v>126735</v>
      </c>
      <c r="D6456">
        <v>126555</v>
      </c>
      <c r="E6456">
        <v>126595</v>
      </c>
    </row>
    <row r="6457" spans="1:5" x14ac:dyDescent="0.25">
      <c r="A6457" s="2">
        <v>45700.548611111109</v>
      </c>
      <c r="B6457">
        <v>126770</v>
      </c>
      <c r="C6457">
        <v>126780</v>
      </c>
      <c r="D6457">
        <v>126715</v>
      </c>
      <c r="E6457">
        <v>126725</v>
      </c>
    </row>
    <row r="6458" spans="1:5" x14ac:dyDescent="0.25">
      <c r="A6458" s="2">
        <v>45700.545138888891</v>
      </c>
      <c r="B6458">
        <v>126735</v>
      </c>
      <c r="C6458">
        <v>126770</v>
      </c>
      <c r="D6458">
        <v>126680</v>
      </c>
      <c r="E6458">
        <v>126765</v>
      </c>
    </row>
    <row r="6459" spans="1:5" x14ac:dyDescent="0.25">
      <c r="A6459" s="2">
        <v>45700.541666666664</v>
      </c>
      <c r="B6459">
        <v>126700</v>
      </c>
      <c r="C6459">
        <v>126785</v>
      </c>
      <c r="D6459">
        <v>126675</v>
      </c>
      <c r="E6459">
        <v>126735</v>
      </c>
    </row>
    <row r="6460" spans="1:5" x14ac:dyDescent="0.25">
      <c r="A6460" s="2">
        <v>45700.538194444445</v>
      </c>
      <c r="B6460">
        <v>126620</v>
      </c>
      <c r="C6460">
        <v>126720</v>
      </c>
      <c r="D6460">
        <v>126605</v>
      </c>
      <c r="E6460">
        <v>126705</v>
      </c>
    </row>
    <row r="6461" spans="1:5" x14ac:dyDescent="0.25">
      <c r="A6461" s="2">
        <v>45700.534722222219</v>
      </c>
      <c r="B6461">
        <v>126575</v>
      </c>
      <c r="C6461">
        <v>126660</v>
      </c>
      <c r="D6461">
        <v>126560</v>
      </c>
      <c r="E6461">
        <v>126620</v>
      </c>
    </row>
    <row r="6462" spans="1:5" x14ac:dyDescent="0.25">
      <c r="A6462" s="2">
        <v>45700.53125</v>
      </c>
      <c r="B6462">
        <v>126595</v>
      </c>
      <c r="C6462">
        <v>126650</v>
      </c>
      <c r="D6462">
        <v>126535</v>
      </c>
      <c r="E6462">
        <v>126575</v>
      </c>
    </row>
    <row r="6463" spans="1:5" x14ac:dyDescent="0.25">
      <c r="A6463" s="2">
        <v>45700.527777777781</v>
      </c>
      <c r="B6463">
        <v>126630</v>
      </c>
      <c r="C6463">
        <v>126650</v>
      </c>
      <c r="D6463">
        <v>126565</v>
      </c>
      <c r="E6463">
        <v>126600</v>
      </c>
    </row>
    <row r="6464" spans="1:5" x14ac:dyDescent="0.25">
      <c r="A6464" s="2">
        <v>45700.524305555555</v>
      </c>
      <c r="B6464">
        <v>126570</v>
      </c>
      <c r="C6464">
        <v>126735</v>
      </c>
      <c r="D6464">
        <v>126450</v>
      </c>
      <c r="E6464">
        <v>126635</v>
      </c>
    </row>
    <row r="6465" spans="1:5" x14ac:dyDescent="0.25">
      <c r="A6465" s="2">
        <v>45700.520833333336</v>
      </c>
      <c r="B6465">
        <v>126645</v>
      </c>
      <c r="C6465">
        <v>126705</v>
      </c>
      <c r="D6465">
        <v>126535</v>
      </c>
      <c r="E6465">
        <v>126570</v>
      </c>
    </row>
    <row r="6466" spans="1:5" x14ac:dyDescent="0.25">
      <c r="A6466" s="2">
        <v>45700.517361111109</v>
      </c>
      <c r="B6466">
        <v>126750</v>
      </c>
      <c r="C6466">
        <v>126750</v>
      </c>
      <c r="D6466">
        <v>126595</v>
      </c>
      <c r="E6466">
        <v>126645</v>
      </c>
    </row>
    <row r="6467" spans="1:5" x14ac:dyDescent="0.25">
      <c r="A6467" s="2">
        <v>45700.513888888891</v>
      </c>
      <c r="B6467">
        <v>126665</v>
      </c>
      <c r="C6467">
        <v>126825</v>
      </c>
      <c r="D6467">
        <v>126640</v>
      </c>
      <c r="E6467">
        <v>126750</v>
      </c>
    </row>
    <row r="6468" spans="1:5" x14ac:dyDescent="0.25">
      <c r="A6468" s="2">
        <v>45700.510416666664</v>
      </c>
      <c r="B6468">
        <v>126780</v>
      </c>
      <c r="C6468">
        <v>126850</v>
      </c>
      <c r="D6468">
        <v>126575</v>
      </c>
      <c r="E6468">
        <v>126660</v>
      </c>
    </row>
    <row r="6469" spans="1:5" x14ac:dyDescent="0.25">
      <c r="A6469" s="2">
        <v>45700.506944444445</v>
      </c>
      <c r="B6469">
        <v>126875</v>
      </c>
      <c r="C6469">
        <v>126915</v>
      </c>
      <c r="D6469">
        <v>126770</v>
      </c>
      <c r="E6469">
        <v>126775</v>
      </c>
    </row>
    <row r="6470" spans="1:5" x14ac:dyDescent="0.25">
      <c r="A6470" s="2">
        <v>45700.503472222219</v>
      </c>
      <c r="B6470">
        <v>127015</v>
      </c>
      <c r="C6470">
        <v>127030</v>
      </c>
      <c r="D6470">
        <v>126805</v>
      </c>
      <c r="E6470">
        <v>126875</v>
      </c>
    </row>
    <row r="6471" spans="1:5" x14ac:dyDescent="0.25">
      <c r="A6471" s="2">
        <v>45700.5</v>
      </c>
      <c r="B6471">
        <v>127130</v>
      </c>
      <c r="C6471">
        <v>127130</v>
      </c>
      <c r="D6471">
        <v>126965</v>
      </c>
      <c r="E6471">
        <v>127020</v>
      </c>
    </row>
    <row r="6472" spans="1:5" x14ac:dyDescent="0.25">
      <c r="A6472" s="2">
        <v>45700.496527777781</v>
      </c>
      <c r="B6472">
        <v>127050</v>
      </c>
      <c r="C6472">
        <v>127150</v>
      </c>
      <c r="D6472">
        <v>127045</v>
      </c>
      <c r="E6472">
        <v>127130</v>
      </c>
    </row>
    <row r="6473" spans="1:5" x14ac:dyDescent="0.25">
      <c r="A6473" s="2">
        <v>45700.493055555555</v>
      </c>
      <c r="B6473">
        <v>127015</v>
      </c>
      <c r="C6473">
        <v>127110</v>
      </c>
      <c r="D6473">
        <v>126985</v>
      </c>
      <c r="E6473">
        <v>127050</v>
      </c>
    </row>
    <row r="6474" spans="1:5" x14ac:dyDescent="0.25">
      <c r="A6474" s="2">
        <v>45700.489583333336</v>
      </c>
      <c r="B6474">
        <v>127030</v>
      </c>
      <c r="C6474">
        <v>127045</v>
      </c>
      <c r="D6474">
        <v>126925</v>
      </c>
      <c r="E6474">
        <v>127015</v>
      </c>
    </row>
    <row r="6475" spans="1:5" x14ac:dyDescent="0.25">
      <c r="A6475" s="2">
        <v>45700.486111111109</v>
      </c>
      <c r="B6475">
        <v>127130</v>
      </c>
      <c r="C6475">
        <v>127140</v>
      </c>
      <c r="D6475">
        <v>126950</v>
      </c>
      <c r="E6475">
        <v>127035</v>
      </c>
    </row>
    <row r="6476" spans="1:5" x14ac:dyDescent="0.25">
      <c r="A6476" s="2">
        <v>45700.482638888891</v>
      </c>
      <c r="B6476">
        <v>127170</v>
      </c>
      <c r="C6476">
        <v>127300</v>
      </c>
      <c r="D6476">
        <v>127095</v>
      </c>
      <c r="E6476">
        <v>127130</v>
      </c>
    </row>
    <row r="6477" spans="1:5" x14ac:dyDescent="0.25">
      <c r="A6477" s="2">
        <v>45700.479166666664</v>
      </c>
      <c r="B6477">
        <v>127125</v>
      </c>
      <c r="C6477">
        <v>127175</v>
      </c>
      <c r="D6477">
        <v>126975</v>
      </c>
      <c r="E6477">
        <v>127165</v>
      </c>
    </row>
    <row r="6478" spans="1:5" x14ac:dyDescent="0.25">
      <c r="A6478" s="2">
        <v>45700.475694444445</v>
      </c>
      <c r="B6478">
        <v>127050</v>
      </c>
      <c r="C6478">
        <v>127215</v>
      </c>
      <c r="D6478">
        <v>127035</v>
      </c>
      <c r="E6478">
        <v>127125</v>
      </c>
    </row>
    <row r="6479" spans="1:5" x14ac:dyDescent="0.25">
      <c r="A6479" s="2">
        <v>45700.472222222219</v>
      </c>
      <c r="B6479">
        <v>127220</v>
      </c>
      <c r="C6479">
        <v>127225</v>
      </c>
      <c r="D6479">
        <v>127005</v>
      </c>
      <c r="E6479">
        <v>127050</v>
      </c>
    </row>
    <row r="6480" spans="1:5" x14ac:dyDescent="0.25">
      <c r="A6480" s="2">
        <v>45700.46875</v>
      </c>
      <c r="B6480">
        <v>127375</v>
      </c>
      <c r="C6480">
        <v>127380</v>
      </c>
      <c r="D6480">
        <v>127155</v>
      </c>
      <c r="E6480">
        <v>127220</v>
      </c>
    </row>
    <row r="6481" spans="1:5" x14ac:dyDescent="0.25">
      <c r="A6481" s="2">
        <v>45700.465277777781</v>
      </c>
      <c r="B6481">
        <v>127025</v>
      </c>
      <c r="C6481">
        <v>127380</v>
      </c>
      <c r="D6481">
        <v>126975</v>
      </c>
      <c r="E6481">
        <v>127370</v>
      </c>
    </row>
    <row r="6482" spans="1:5" x14ac:dyDescent="0.25">
      <c r="A6482" s="2">
        <v>45700.461805555555</v>
      </c>
      <c r="B6482">
        <v>126950</v>
      </c>
      <c r="C6482">
        <v>127040</v>
      </c>
      <c r="D6482">
        <v>126850</v>
      </c>
      <c r="E6482">
        <v>127030</v>
      </c>
    </row>
    <row r="6483" spans="1:5" x14ac:dyDescent="0.25">
      <c r="A6483" s="2">
        <v>45700.458333333336</v>
      </c>
      <c r="B6483">
        <v>127020</v>
      </c>
      <c r="C6483">
        <v>127125</v>
      </c>
      <c r="D6483">
        <v>126930</v>
      </c>
      <c r="E6483">
        <v>126945</v>
      </c>
    </row>
    <row r="6484" spans="1:5" x14ac:dyDescent="0.25">
      <c r="A6484" s="2">
        <v>45700.454861111109</v>
      </c>
      <c r="B6484">
        <v>127010</v>
      </c>
      <c r="C6484">
        <v>127170</v>
      </c>
      <c r="D6484">
        <v>126975</v>
      </c>
      <c r="E6484">
        <v>127020</v>
      </c>
    </row>
    <row r="6485" spans="1:5" x14ac:dyDescent="0.25">
      <c r="A6485" s="2">
        <v>45700.451388888891</v>
      </c>
      <c r="B6485">
        <v>126865</v>
      </c>
      <c r="C6485">
        <v>127060</v>
      </c>
      <c r="D6485">
        <v>126745</v>
      </c>
      <c r="E6485">
        <v>127010</v>
      </c>
    </row>
    <row r="6486" spans="1:5" x14ac:dyDescent="0.25">
      <c r="A6486" s="2">
        <v>45700.447916666664</v>
      </c>
      <c r="B6486">
        <v>127040</v>
      </c>
      <c r="C6486">
        <v>127165</v>
      </c>
      <c r="D6486">
        <v>126765</v>
      </c>
      <c r="E6486">
        <v>126865</v>
      </c>
    </row>
    <row r="6487" spans="1:5" x14ac:dyDescent="0.25">
      <c r="A6487" s="2">
        <v>45700.444444444445</v>
      </c>
      <c r="B6487">
        <v>126885</v>
      </c>
      <c r="C6487">
        <v>127100</v>
      </c>
      <c r="D6487">
        <v>126810</v>
      </c>
      <c r="E6487">
        <v>127045</v>
      </c>
    </row>
    <row r="6488" spans="1:5" x14ac:dyDescent="0.25">
      <c r="A6488" s="2">
        <v>45700.440972222219</v>
      </c>
      <c r="B6488">
        <v>126865</v>
      </c>
      <c r="C6488">
        <v>126970</v>
      </c>
      <c r="D6488">
        <v>126745</v>
      </c>
      <c r="E6488">
        <v>126890</v>
      </c>
    </row>
    <row r="6489" spans="1:5" x14ac:dyDescent="0.25">
      <c r="A6489" s="2">
        <v>45700.4375</v>
      </c>
      <c r="B6489">
        <v>127570</v>
      </c>
      <c r="C6489">
        <v>127590</v>
      </c>
      <c r="D6489">
        <v>126715</v>
      </c>
      <c r="E6489">
        <v>126870</v>
      </c>
    </row>
    <row r="6490" spans="1:5" x14ac:dyDescent="0.25">
      <c r="A6490" s="2">
        <v>45700.434027777781</v>
      </c>
      <c r="B6490">
        <v>127530</v>
      </c>
      <c r="C6490">
        <v>127635</v>
      </c>
      <c r="D6490">
        <v>127460</v>
      </c>
      <c r="E6490">
        <v>127565</v>
      </c>
    </row>
    <row r="6491" spans="1:5" x14ac:dyDescent="0.25">
      <c r="A6491" s="2">
        <v>45700.430555555555</v>
      </c>
      <c r="B6491">
        <v>127560</v>
      </c>
      <c r="C6491">
        <v>127750</v>
      </c>
      <c r="D6491">
        <v>127430</v>
      </c>
      <c r="E6491">
        <v>127530</v>
      </c>
    </row>
    <row r="6492" spans="1:5" x14ac:dyDescent="0.25">
      <c r="A6492" s="2">
        <v>45700.427083333336</v>
      </c>
      <c r="B6492">
        <v>127650</v>
      </c>
      <c r="C6492">
        <v>127675</v>
      </c>
      <c r="D6492">
        <v>127445</v>
      </c>
      <c r="E6492">
        <v>127560</v>
      </c>
    </row>
    <row r="6493" spans="1:5" x14ac:dyDescent="0.25">
      <c r="A6493" s="2">
        <v>45700.423611111109</v>
      </c>
      <c r="B6493">
        <v>127640</v>
      </c>
      <c r="C6493">
        <v>127910</v>
      </c>
      <c r="D6493">
        <v>127620</v>
      </c>
      <c r="E6493">
        <v>127650</v>
      </c>
    </row>
    <row r="6494" spans="1:5" x14ac:dyDescent="0.25">
      <c r="A6494" s="2">
        <v>45700.420138888891</v>
      </c>
      <c r="B6494">
        <v>127485</v>
      </c>
      <c r="C6494">
        <v>127745</v>
      </c>
      <c r="D6494">
        <v>127415</v>
      </c>
      <c r="E6494">
        <v>127635</v>
      </c>
    </row>
    <row r="6495" spans="1:5" x14ac:dyDescent="0.25">
      <c r="A6495" s="2">
        <v>45700.416666666664</v>
      </c>
      <c r="B6495">
        <v>127565</v>
      </c>
      <c r="C6495">
        <v>127645</v>
      </c>
      <c r="D6495">
        <v>127400</v>
      </c>
      <c r="E6495">
        <v>127485</v>
      </c>
    </row>
    <row r="6496" spans="1:5" x14ac:dyDescent="0.25">
      <c r="A6496" s="2">
        <v>45700.413194444445</v>
      </c>
      <c r="B6496">
        <v>127765</v>
      </c>
      <c r="C6496">
        <v>127775</v>
      </c>
      <c r="D6496">
        <v>127550</v>
      </c>
      <c r="E6496">
        <v>127565</v>
      </c>
    </row>
    <row r="6497" spans="1:5" x14ac:dyDescent="0.25">
      <c r="A6497" s="2">
        <v>45700.409722222219</v>
      </c>
      <c r="B6497">
        <v>128080</v>
      </c>
      <c r="C6497">
        <v>128130</v>
      </c>
      <c r="D6497">
        <v>127670</v>
      </c>
      <c r="E6497">
        <v>127765</v>
      </c>
    </row>
    <row r="6498" spans="1:5" x14ac:dyDescent="0.25">
      <c r="A6498" s="2">
        <v>45700.40625</v>
      </c>
      <c r="B6498">
        <v>127965</v>
      </c>
      <c r="C6498">
        <v>128100</v>
      </c>
      <c r="D6498">
        <v>127945</v>
      </c>
      <c r="E6498">
        <v>128080</v>
      </c>
    </row>
    <row r="6499" spans="1:5" x14ac:dyDescent="0.25">
      <c r="A6499" s="2">
        <v>45700.402777777781</v>
      </c>
      <c r="B6499">
        <v>127925</v>
      </c>
      <c r="C6499">
        <v>128060</v>
      </c>
      <c r="D6499">
        <v>127915</v>
      </c>
      <c r="E6499">
        <v>127960</v>
      </c>
    </row>
    <row r="6500" spans="1:5" x14ac:dyDescent="0.25">
      <c r="A6500" s="2">
        <v>45700.399305555555</v>
      </c>
      <c r="B6500">
        <v>128040</v>
      </c>
      <c r="C6500">
        <v>128080</v>
      </c>
      <c r="D6500">
        <v>127880</v>
      </c>
      <c r="E6500">
        <v>127925</v>
      </c>
    </row>
    <row r="6501" spans="1:5" x14ac:dyDescent="0.25">
      <c r="A6501" s="2">
        <v>45700.395833333336</v>
      </c>
      <c r="B6501">
        <v>128240</v>
      </c>
      <c r="C6501">
        <v>128285</v>
      </c>
      <c r="D6501">
        <v>127940</v>
      </c>
      <c r="E6501">
        <v>128040</v>
      </c>
    </row>
    <row r="6502" spans="1:5" x14ac:dyDescent="0.25">
      <c r="A6502" s="2">
        <v>45700.392361111109</v>
      </c>
      <c r="B6502">
        <v>128350</v>
      </c>
      <c r="C6502">
        <v>128480</v>
      </c>
      <c r="D6502">
        <v>128230</v>
      </c>
      <c r="E6502">
        <v>128235</v>
      </c>
    </row>
    <row r="6503" spans="1:5" x14ac:dyDescent="0.25">
      <c r="A6503" s="2">
        <v>45700.388888888891</v>
      </c>
      <c r="B6503">
        <v>128500</v>
      </c>
      <c r="C6503">
        <v>128510</v>
      </c>
      <c r="D6503">
        <v>128250</v>
      </c>
      <c r="E6503">
        <v>128350</v>
      </c>
    </row>
    <row r="6504" spans="1:5" x14ac:dyDescent="0.25">
      <c r="A6504" s="2">
        <v>45700.385416666664</v>
      </c>
      <c r="B6504">
        <v>128660</v>
      </c>
      <c r="C6504">
        <v>128690</v>
      </c>
      <c r="D6504">
        <v>128475</v>
      </c>
      <c r="E6504">
        <v>128500</v>
      </c>
    </row>
    <row r="6505" spans="1:5" x14ac:dyDescent="0.25">
      <c r="A6505" s="2">
        <v>45700.381944444445</v>
      </c>
      <c r="B6505">
        <v>128920</v>
      </c>
      <c r="C6505">
        <v>128965</v>
      </c>
      <c r="D6505">
        <v>128635</v>
      </c>
      <c r="E6505">
        <v>128655</v>
      </c>
    </row>
    <row r="6506" spans="1:5" x14ac:dyDescent="0.25">
      <c r="A6506" s="2">
        <v>45700.378472222219</v>
      </c>
      <c r="B6506">
        <v>128955</v>
      </c>
      <c r="C6506">
        <v>129025</v>
      </c>
      <c r="D6506">
        <v>128775</v>
      </c>
      <c r="E6506">
        <v>128925</v>
      </c>
    </row>
    <row r="6507" spans="1:5" x14ac:dyDescent="0.25">
      <c r="A6507" s="2">
        <v>45700.375</v>
      </c>
      <c r="B6507">
        <v>129030</v>
      </c>
      <c r="C6507">
        <v>129340</v>
      </c>
      <c r="D6507">
        <v>128955</v>
      </c>
      <c r="E6507">
        <v>128955</v>
      </c>
    </row>
    <row r="6508" spans="1:5" x14ac:dyDescent="0.25">
      <c r="A6508" s="2">
        <v>45699.763888888891</v>
      </c>
      <c r="B6508">
        <v>126525</v>
      </c>
      <c r="C6508">
        <v>126590</v>
      </c>
      <c r="D6508">
        <v>126495</v>
      </c>
      <c r="E6508">
        <v>126590</v>
      </c>
    </row>
    <row r="6509" spans="1:5" x14ac:dyDescent="0.25">
      <c r="A6509" s="2">
        <v>45699.760416666664</v>
      </c>
      <c r="B6509">
        <v>126555</v>
      </c>
      <c r="C6509">
        <v>126615</v>
      </c>
      <c r="D6509">
        <v>126510</v>
      </c>
      <c r="E6509">
        <v>126525</v>
      </c>
    </row>
    <row r="6510" spans="1:5" x14ac:dyDescent="0.25">
      <c r="A6510" s="2">
        <v>45699.756944444445</v>
      </c>
      <c r="B6510">
        <v>126625</v>
      </c>
      <c r="C6510">
        <v>126650</v>
      </c>
      <c r="D6510">
        <v>126540</v>
      </c>
      <c r="E6510">
        <v>126550</v>
      </c>
    </row>
    <row r="6511" spans="1:5" x14ac:dyDescent="0.25">
      <c r="A6511" s="2">
        <v>45699.753472222219</v>
      </c>
      <c r="B6511">
        <v>126640</v>
      </c>
      <c r="C6511">
        <v>126670</v>
      </c>
      <c r="D6511">
        <v>126610</v>
      </c>
      <c r="E6511">
        <v>126620</v>
      </c>
    </row>
    <row r="6512" spans="1:5" x14ac:dyDescent="0.25">
      <c r="A6512" s="2">
        <v>45699.75</v>
      </c>
      <c r="B6512">
        <v>126640</v>
      </c>
      <c r="C6512">
        <v>126690</v>
      </c>
      <c r="D6512">
        <v>126580</v>
      </c>
      <c r="E6512">
        <v>126640</v>
      </c>
    </row>
    <row r="6513" spans="1:5" x14ac:dyDescent="0.25">
      <c r="A6513" s="2">
        <v>45699.746527777781</v>
      </c>
      <c r="B6513">
        <v>126690</v>
      </c>
      <c r="C6513">
        <v>126710</v>
      </c>
      <c r="D6513">
        <v>126635</v>
      </c>
      <c r="E6513">
        <v>126640</v>
      </c>
    </row>
    <row r="6514" spans="1:5" x14ac:dyDescent="0.25">
      <c r="A6514" s="2">
        <v>45699.743055555555</v>
      </c>
      <c r="B6514">
        <v>126640</v>
      </c>
      <c r="C6514">
        <v>126725</v>
      </c>
      <c r="D6514">
        <v>126625</v>
      </c>
      <c r="E6514">
        <v>126685</v>
      </c>
    </row>
    <row r="6515" spans="1:5" x14ac:dyDescent="0.25">
      <c r="A6515" s="2">
        <v>45699.739583333336</v>
      </c>
      <c r="B6515">
        <v>126605</v>
      </c>
      <c r="C6515">
        <v>126655</v>
      </c>
      <c r="D6515">
        <v>126580</v>
      </c>
      <c r="E6515">
        <v>126635</v>
      </c>
    </row>
    <row r="6516" spans="1:5" x14ac:dyDescent="0.25">
      <c r="A6516" s="2">
        <v>45699.736111111109</v>
      </c>
      <c r="B6516">
        <v>126575</v>
      </c>
      <c r="C6516">
        <v>126610</v>
      </c>
      <c r="D6516">
        <v>126555</v>
      </c>
      <c r="E6516">
        <v>126600</v>
      </c>
    </row>
    <row r="6517" spans="1:5" x14ac:dyDescent="0.25">
      <c r="A6517" s="2">
        <v>45699.732638888891</v>
      </c>
      <c r="B6517">
        <v>126555</v>
      </c>
      <c r="C6517">
        <v>126630</v>
      </c>
      <c r="D6517">
        <v>126535</v>
      </c>
      <c r="E6517">
        <v>126570</v>
      </c>
    </row>
    <row r="6518" spans="1:5" x14ac:dyDescent="0.25">
      <c r="A6518" s="2">
        <v>45699.729166666664</v>
      </c>
      <c r="B6518">
        <v>126525</v>
      </c>
      <c r="C6518">
        <v>126560</v>
      </c>
      <c r="D6518">
        <v>126515</v>
      </c>
      <c r="E6518">
        <v>126550</v>
      </c>
    </row>
    <row r="6519" spans="1:5" x14ac:dyDescent="0.25">
      <c r="A6519" s="2">
        <v>45699.725694444445</v>
      </c>
      <c r="B6519">
        <v>126490</v>
      </c>
      <c r="C6519">
        <v>126535</v>
      </c>
      <c r="D6519">
        <v>126455</v>
      </c>
      <c r="E6519">
        <v>126525</v>
      </c>
    </row>
    <row r="6520" spans="1:5" x14ac:dyDescent="0.25">
      <c r="A6520" s="2">
        <v>45699.722222222219</v>
      </c>
      <c r="B6520">
        <v>126540</v>
      </c>
      <c r="C6520">
        <v>126555</v>
      </c>
      <c r="D6520">
        <v>126455</v>
      </c>
      <c r="E6520">
        <v>126495</v>
      </c>
    </row>
    <row r="6521" spans="1:5" x14ac:dyDescent="0.25">
      <c r="A6521" s="2">
        <v>45699.71875</v>
      </c>
      <c r="B6521">
        <v>126595</v>
      </c>
      <c r="C6521">
        <v>126615</v>
      </c>
      <c r="D6521">
        <v>126525</v>
      </c>
      <c r="E6521">
        <v>126545</v>
      </c>
    </row>
    <row r="6522" spans="1:5" x14ac:dyDescent="0.25">
      <c r="A6522" s="2">
        <v>45699.715277777781</v>
      </c>
      <c r="B6522">
        <v>126540</v>
      </c>
      <c r="C6522">
        <v>126595</v>
      </c>
      <c r="D6522">
        <v>126540</v>
      </c>
      <c r="E6522">
        <v>126590</v>
      </c>
    </row>
    <row r="6523" spans="1:5" x14ac:dyDescent="0.25">
      <c r="A6523" s="2">
        <v>45699.711805555555</v>
      </c>
      <c r="B6523">
        <v>126555</v>
      </c>
      <c r="C6523">
        <v>126570</v>
      </c>
      <c r="D6523">
        <v>126535</v>
      </c>
      <c r="E6523">
        <v>126540</v>
      </c>
    </row>
    <row r="6524" spans="1:5" x14ac:dyDescent="0.25">
      <c r="A6524" s="2">
        <v>45699.708333333336</v>
      </c>
      <c r="B6524">
        <v>126440</v>
      </c>
      <c r="C6524">
        <v>126565</v>
      </c>
      <c r="D6524">
        <v>126430</v>
      </c>
      <c r="E6524">
        <v>126550</v>
      </c>
    </row>
    <row r="6525" spans="1:5" x14ac:dyDescent="0.25">
      <c r="A6525" s="2">
        <v>45699.704861111109</v>
      </c>
      <c r="B6525">
        <v>126455</v>
      </c>
      <c r="C6525">
        <v>126470</v>
      </c>
      <c r="D6525">
        <v>126430</v>
      </c>
      <c r="E6525">
        <v>126445</v>
      </c>
    </row>
    <row r="6526" spans="1:5" x14ac:dyDescent="0.25">
      <c r="A6526" s="2">
        <v>45699.701388888891</v>
      </c>
      <c r="B6526">
        <v>126435</v>
      </c>
      <c r="C6526">
        <v>126475</v>
      </c>
      <c r="D6526">
        <v>126420</v>
      </c>
      <c r="E6526">
        <v>126455</v>
      </c>
    </row>
    <row r="6527" spans="1:5" x14ac:dyDescent="0.25">
      <c r="A6527" s="2">
        <v>45699.697916666664</v>
      </c>
      <c r="B6527">
        <v>126470</v>
      </c>
      <c r="C6527">
        <v>126475</v>
      </c>
      <c r="D6527">
        <v>126415</v>
      </c>
      <c r="E6527">
        <v>126430</v>
      </c>
    </row>
    <row r="6528" spans="1:5" x14ac:dyDescent="0.25">
      <c r="A6528" s="2">
        <v>45699.694444444445</v>
      </c>
      <c r="B6528">
        <v>126430</v>
      </c>
      <c r="C6528">
        <v>126490</v>
      </c>
      <c r="D6528">
        <v>126415</v>
      </c>
      <c r="E6528">
        <v>126470</v>
      </c>
    </row>
    <row r="6529" spans="1:5" x14ac:dyDescent="0.25">
      <c r="A6529" s="2">
        <v>45699.690972222219</v>
      </c>
      <c r="B6529">
        <v>126475</v>
      </c>
      <c r="C6529">
        <v>126495</v>
      </c>
      <c r="D6529">
        <v>126360</v>
      </c>
      <c r="E6529">
        <v>126430</v>
      </c>
    </row>
    <row r="6530" spans="1:5" x14ac:dyDescent="0.25">
      <c r="A6530" s="2">
        <v>45699.6875</v>
      </c>
      <c r="B6530">
        <v>126510</v>
      </c>
      <c r="C6530">
        <v>126535</v>
      </c>
      <c r="D6530">
        <v>126465</v>
      </c>
      <c r="E6530">
        <v>126470</v>
      </c>
    </row>
    <row r="6531" spans="1:5" x14ac:dyDescent="0.25">
      <c r="A6531" s="2">
        <v>45699.684027777781</v>
      </c>
      <c r="B6531">
        <v>126540</v>
      </c>
      <c r="C6531">
        <v>126575</v>
      </c>
      <c r="D6531">
        <v>126500</v>
      </c>
      <c r="E6531">
        <v>126510</v>
      </c>
    </row>
    <row r="6532" spans="1:5" x14ac:dyDescent="0.25">
      <c r="A6532" s="2">
        <v>45699.680555555555</v>
      </c>
      <c r="B6532">
        <v>126520</v>
      </c>
      <c r="C6532">
        <v>126545</v>
      </c>
      <c r="D6532">
        <v>126495</v>
      </c>
      <c r="E6532">
        <v>126540</v>
      </c>
    </row>
    <row r="6533" spans="1:5" x14ac:dyDescent="0.25">
      <c r="A6533" s="2">
        <v>45699.677083333336</v>
      </c>
      <c r="B6533">
        <v>126515</v>
      </c>
      <c r="C6533">
        <v>126555</v>
      </c>
      <c r="D6533">
        <v>126510</v>
      </c>
      <c r="E6533">
        <v>126520</v>
      </c>
    </row>
    <row r="6534" spans="1:5" x14ac:dyDescent="0.25">
      <c r="A6534" s="2">
        <v>45699.673611111109</v>
      </c>
      <c r="B6534">
        <v>126525</v>
      </c>
      <c r="C6534">
        <v>126545</v>
      </c>
      <c r="D6534">
        <v>126510</v>
      </c>
      <c r="E6534">
        <v>126515</v>
      </c>
    </row>
    <row r="6535" spans="1:5" x14ac:dyDescent="0.25">
      <c r="A6535" s="2">
        <v>45699.670138888891</v>
      </c>
      <c r="B6535">
        <v>126570</v>
      </c>
      <c r="C6535">
        <v>126590</v>
      </c>
      <c r="D6535">
        <v>126495</v>
      </c>
      <c r="E6535">
        <v>126525</v>
      </c>
    </row>
    <row r="6536" spans="1:5" x14ac:dyDescent="0.25">
      <c r="A6536" s="2">
        <v>45699.666666666664</v>
      </c>
      <c r="B6536">
        <v>126535</v>
      </c>
      <c r="C6536">
        <v>126585</v>
      </c>
      <c r="D6536">
        <v>126525</v>
      </c>
      <c r="E6536">
        <v>126570</v>
      </c>
    </row>
    <row r="6537" spans="1:5" x14ac:dyDescent="0.25">
      <c r="A6537" s="2">
        <v>45699.663194444445</v>
      </c>
      <c r="B6537">
        <v>126535</v>
      </c>
      <c r="C6537">
        <v>126560</v>
      </c>
      <c r="D6537">
        <v>126530</v>
      </c>
      <c r="E6537">
        <v>126535</v>
      </c>
    </row>
    <row r="6538" spans="1:5" x14ac:dyDescent="0.25">
      <c r="A6538" s="2">
        <v>45699.659722222219</v>
      </c>
      <c r="B6538">
        <v>126550</v>
      </c>
      <c r="C6538">
        <v>126570</v>
      </c>
      <c r="D6538">
        <v>126530</v>
      </c>
      <c r="E6538">
        <v>126540</v>
      </c>
    </row>
    <row r="6539" spans="1:5" x14ac:dyDescent="0.25">
      <c r="A6539" s="2">
        <v>45699.65625</v>
      </c>
      <c r="B6539">
        <v>126575</v>
      </c>
      <c r="C6539">
        <v>126585</v>
      </c>
      <c r="D6539">
        <v>126535</v>
      </c>
      <c r="E6539">
        <v>126550</v>
      </c>
    </row>
    <row r="6540" spans="1:5" x14ac:dyDescent="0.25">
      <c r="A6540" s="2">
        <v>45699.652777777781</v>
      </c>
      <c r="B6540">
        <v>126590</v>
      </c>
      <c r="C6540">
        <v>126670</v>
      </c>
      <c r="D6540">
        <v>126565</v>
      </c>
      <c r="E6540">
        <v>126580</v>
      </c>
    </row>
    <row r="6541" spans="1:5" x14ac:dyDescent="0.25">
      <c r="A6541" s="2">
        <v>45699.649305555555</v>
      </c>
      <c r="B6541">
        <v>126560</v>
      </c>
      <c r="C6541">
        <v>126600</v>
      </c>
      <c r="D6541">
        <v>126545</v>
      </c>
      <c r="E6541">
        <v>126590</v>
      </c>
    </row>
    <row r="6542" spans="1:5" x14ac:dyDescent="0.25">
      <c r="A6542" s="2">
        <v>45699.645833333336</v>
      </c>
      <c r="B6542">
        <v>126550</v>
      </c>
      <c r="C6542">
        <v>126635</v>
      </c>
      <c r="D6542">
        <v>126550</v>
      </c>
      <c r="E6542">
        <v>126565</v>
      </c>
    </row>
    <row r="6543" spans="1:5" x14ac:dyDescent="0.25">
      <c r="A6543" s="2">
        <v>45699.642361111109</v>
      </c>
      <c r="B6543">
        <v>126515</v>
      </c>
      <c r="C6543">
        <v>126565</v>
      </c>
      <c r="D6543">
        <v>126510</v>
      </c>
      <c r="E6543">
        <v>126555</v>
      </c>
    </row>
    <row r="6544" spans="1:5" x14ac:dyDescent="0.25">
      <c r="A6544" s="2">
        <v>45699.638888888891</v>
      </c>
      <c r="B6544">
        <v>126525</v>
      </c>
      <c r="C6544">
        <v>126530</v>
      </c>
      <c r="D6544">
        <v>126505</v>
      </c>
      <c r="E6544">
        <v>126510</v>
      </c>
    </row>
    <row r="6545" spans="1:5" x14ac:dyDescent="0.25">
      <c r="A6545" s="2">
        <v>45699.635416666664</v>
      </c>
      <c r="B6545">
        <v>126505</v>
      </c>
      <c r="C6545">
        <v>126540</v>
      </c>
      <c r="D6545">
        <v>126460</v>
      </c>
      <c r="E6545">
        <v>126530</v>
      </c>
    </row>
    <row r="6546" spans="1:5" x14ac:dyDescent="0.25">
      <c r="A6546" s="2">
        <v>45699.631944444445</v>
      </c>
      <c r="B6546">
        <v>126540</v>
      </c>
      <c r="C6546">
        <v>126550</v>
      </c>
      <c r="D6546">
        <v>126500</v>
      </c>
      <c r="E6546">
        <v>126510</v>
      </c>
    </row>
    <row r="6547" spans="1:5" x14ac:dyDescent="0.25">
      <c r="A6547" s="2">
        <v>45699.628472222219</v>
      </c>
      <c r="B6547">
        <v>126560</v>
      </c>
      <c r="C6547">
        <v>126565</v>
      </c>
      <c r="D6547">
        <v>126505</v>
      </c>
      <c r="E6547">
        <v>126540</v>
      </c>
    </row>
    <row r="6548" spans="1:5" x14ac:dyDescent="0.25">
      <c r="A6548" s="2">
        <v>45699.625</v>
      </c>
      <c r="B6548">
        <v>126580</v>
      </c>
      <c r="C6548">
        <v>126620</v>
      </c>
      <c r="D6548">
        <v>126535</v>
      </c>
      <c r="E6548">
        <v>126555</v>
      </c>
    </row>
    <row r="6549" spans="1:5" x14ac:dyDescent="0.25">
      <c r="A6549" s="2">
        <v>45699.621527777781</v>
      </c>
      <c r="B6549">
        <v>126530</v>
      </c>
      <c r="C6549">
        <v>126585</v>
      </c>
      <c r="D6549">
        <v>126470</v>
      </c>
      <c r="E6549">
        <v>126575</v>
      </c>
    </row>
    <row r="6550" spans="1:5" x14ac:dyDescent="0.25">
      <c r="A6550" s="2">
        <v>45699.618055555555</v>
      </c>
      <c r="B6550">
        <v>126610</v>
      </c>
      <c r="C6550">
        <v>126645</v>
      </c>
      <c r="D6550">
        <v>126520</v>
      </c>
      <c r="E6550">
        <v>126530</v>
      </c>
    </row>
    <row r="6551" spans="1:5" x14ac:dyDescent="0.25">
      <c r="A6551" s="2">
        <v>45699.614583333336</v>
      </c>
      <c r="B6551">
        <v>126565</v>
      </c>
      <c r="C6551">
        <v>126615</v>
      </c>
      <c r="D6551">
        <v>126525</v>
      </c>
      <c r="E6551">
        <v>126610</v>
      </c>
    </row>
    <row r="6552" spans="1:5" x14ac:dyDescent="0.25">
      <c r="A6552" s="2">
        <v>45699.611111111109</v>
      </c>
      <c r="B6552">
        <v>126530</v>
      </c>
      <c r="C6552">
        <v>126565</v>
      </c>
      <c r="D6552">
        <v>126495</v>
      </c>
      <c r="E6552">
        <v>126565</v>
      </c>
    </row>
    <row r="6553" spans="1:5" x14ac:dyDescent="0.25">
      <c r="A6553" s="2">
        <v>45699.607638888891</v>
      </c>
      <c r="B6553">
        <v>126475</v>
      </c>
      <c r="C6553">
        <v>126535</v>
      </c>
      <c r="D6553">
        <v>126440</v>
      </c>
      <c r="E6553">
        <v>126525</v>
      </c>
    </row>
    <row r="6554" spans="1:5" x14ac:dyDescent="0.25">
      <c r="A6554" s="2">
        <v>45699.604166666664</v>
      </c>
      <c r="B6554">
        <v>126515</v>
      </c>
      <c r="C6554">
        <v>126540</v>
      </c>
      <c r="D6554">
        <v>126465</v>
      </c>
      <c r="E6554">
        <v>126475</v>
      </c>
    </row>
    <row r="6555" spans="1:5" x14ac:dyDescent="0.25">
      <c r="A6555" s="2">
        <v>45699.600694444445</v>
      </c>
      <c r="B6555">
        <v>126505</v>
      </c>
      <c r="C6555">
        <v>126515</v>
      </c>
      <c r="D6555">
        <v>126440</v>
      </c>
      <c r="E6555">
        <v>126515</v>
      </c>
    </row>
    <row r="6556" spans="1:5" x14ac:dyDescent="0.25">
      <c r="A6556" s="2">
        <v>45699.597222222219</v>
      </c>
      <c r="B6556">
        <v>126560</v>
      </c>
      <c r="C6556">
        <v>126565</v>
      </c>
      <c r="D6556">
        <v>126495</v>
      </c>
      <c r="E6556">
        <v>126500</v>
      </c>
    </row>
    <row r="6557" spans="1:5" x14ac:dyDescent="0.25">
      <c r="A6557" s="2">
        <v>45699.59375</v>
      </c>
      <c r="B6557">
        <v>126540</v>
      </c>
      <c r="C6557">
        <v>126565</v>
      </c>
      <c r="D6557">
        <v>126520</v>
      </c>
      <c r="E6557">
        <v>126565</v>
      </c>
    </row>
    <row r="6558" spans="1:5" x14ac:dyDescent="0.25">
      <c r="A6558" s="2">
        <v>45699.590277777781</v>
      </c>
      <c r="B6558">
        <v>126540</v>
      </c>
      <c r="C6558">
        <v>126590</v>
      </c>
      <c r="D6558">
        <v>126520</v>
      </c>
      <c r="E6558">
        <v>126545</v>
      </c>
    </row>
    <row r="6559" spans="1:5" x14ac:dyDescent="0.25">
      <c r="A6559" s="2">
        <v>45699.586805555555</v>
      </c>
      <c r="B6559">
        <v>126540</v>
      </c>
      <c r="C6559">
        <v>126570</v>
      </c>
      <c r="D6559">
        <v>126505</v>
      </c>
      <c r="E6559">
        <v>126535</v>
      </c>
    </row>
    <row r="6560" spans="1:5" x14ac:dyDescent="0.25">
      <c r="A6560" s="2">
        <v>45699.583333333336</v>
      </c>
      <c r="B6560">
        <v>126585</v>
      </c>
      <c r="C6560">
        <v>126600</v>
      </c>
      <c r="D6560">
        <v>126520</v>
      </c>
      <c r="E6560">
        <v>126540</v>
      </c>
    </row>
    <row r="6561" spans="1:5" x14ac:dyDescent="0.25">
      <c r="A6561" s="2">
        <v>45699.579861111109</v>
      </c>
      <c r="B6561">
        <v>126495</v>
      </c>
      <c r="C6561">
        <v>126610</v>
      </c>
      <c r="D6561">
        <v>126470</v>
      </c>
      <c r="E6561">
        <v>126590</v>
      </c>
    </row>
    <row r="6562" spans="1:5" x14ac:dyDescent="0.25">
      <c r="A6562" s="2">
        <v>45699.576388888891</v>
      </c>
      <c r="B6562">
        <v>126505</v>
      </c>
      <c r="C6562">
        <v>126510</v>
      </c>
      <c r="D6562">
        <v>126410</v>
      </c>
      <c r="E6562">
        <v>126495</v>
      </c>
    </row>
    <row r="6563" spans="1:5" x14ac:dyDescent="0.25">
      <c r="A6563" s="2">
        <v>45699.572916666664</v>
      </c>
      <c r="B6563">
        <v>126510</v>
      </c>
      <c r="C6563">
        <v>126545</v>
      </c>
      <c r="D6563">
        <v>126500</v>
      </c>
      <c r="E6563">
        <v>126505</v>
      </c>
    </row>
    <row r="6564" spans="1:5" x14ac:dyDescent="0.25">
      <c r="A6564" s="2">
        <v>45699.569444444445</v>
      </c>
      <c r="B6564">
        <v>126530</v>
      </c>
      <c r="C6564">
        <v>126540</v>
      </c>
      <c r="D6564">
        <v>126465</v>
      </c>
      <c r="E6564">
        <v>126505</v>
      </c>
    </row>
    <row r="6565" spans="1:5" x14ac:dyDescent="0.25">
      <c r="A6565" s="2">
        <v>45699.565972222219</v>
      </c>
      <c r="B6565">
        <v>126500</v>
      </c>
      <c r="C6565">
        <v>126560</v>
      </c>
      <c r="D6565">
        <v>126495</v>
      </c>
      <c r="E6565">
        <v>126530</v>
      </c>
    </row>
    <row r="6566" spans="1:5" x14ac:dyDescent="0.25">
      <c r="A6566" s="2">
        <v>45699.5625</v>
      </c>
      <c r="B6566">
        <v>126610</v>
      </c>
      <c r="C6566">
        <v>126630</v>
      </c>
      <c r="D6566">
        <v>126490</v>
      </c>
      <c r="E6566">
        <v>126505</v>
      </c>
    </row>
    <row r="6567" spans="1:5" x14ac:dyDescent="0.25">
      <c r="A6567" s="2">
        <v>45699.559027777781</v>
      </c>
      <c r="B6567">
        <v>126610</v>
      </c>
      <c r="C6567">
        <v>126625</v>
      </c>
      <c r="D6567">
        <v>126545</v>
      </c>
      <c r="E6567">
        <v>126605</v>
      </c>
    </row>
    <row r="6568" spans="1:5" x14ac:dyDescent="0.25">
      <c r="A6568" s="2">
        <v>45699.555555555555</v>
      </c>
      <c r="B6568">
        <v>126600</v>
      </c>
      <c r="C6568">
        <v>126615</v>
      </c>
      <c r="D6568">
        <v>126555</v>
      </c>
      <c r="E6568">
        <v>126610</v>
      </c>
    </row>
    <row r="6569" spans="1:5" x14ac:dyDescent="0.25">
      <c r="A6569" s="2">
        <v>45699.552083333336</v>
      </c>
      <c r="B6569">
        <v>126440</v>
      </c>
      <c r="C6569">
        <v>126605</v>
      </c>
      <c r="D6569">
        <v>126430</v>
      </c>
      <c r="E6569">
        <v>126600</v>
      </c>
    </row>
    <row r="6570" spans="1:5" x14ac:dyDescent="0.25">
      <c r="A6570" s="2">
        <v>45699.548611111109</v>
      </c>
      <c r="B6570">
        <v>126560</v>
      </c>
      <c r="C6570">
        <v>126565</v>
      </c>
      <c r="D6570">
        <v>126425</v>
      </c>
      <c r="E6570">
        <v>126445</v>
      </c>
    </row>
    <row r="6571" spans="1:5" x14ac:dyDescent="0.25">
      <c r="A6571" s="2">
        <v>45699.545138888891</v>
      </c>
      <c r="B6571">
        <v>126485</v>
      </c>
      <c r="C6571">
        <v>126575</v>
      </c>
      <c r="D6571">
        <v>126470</v>
      </c>
      <c r="E6571">
        <v>126565</v>
      </c>
    </row>
    <row r="6572" spans="1:5" x14ac:dyDescent="0.25">
      <c r="A6572" s="2">
        <v>45699.541666666664</v>
      </c>
      <c r="B6572">
        <v>126495</v>
      </c>
      <c r="C6572">
        <v>126535</v>
      </c>
      <c r="D6572">
        <v>126475</v>
      </c>
      <c r="E6572">
        <v>126485</v>
      </c>
    </row>
    <row r="6573" spans="1:5" x14ac:dyDescent="0.25">
      <c r="A6573" s="2">
        <v>45699.538194444445</v>
      </c>
      <c r="B6573">
        <v>126435</v>
      </c>
      <c r="C6573">
        <v>126510</v>
      </c>
      <c r="D6573">
        <v>126415</v>
      </c>
      <c r="E6573">
        <v>126495</v>
      </c>
    </row>
    <row r="6574" spans="1:5" x14ac:dyDescent="0.25">
      <c r="A6574" s="2">
        <v>45699.534722222219</v>
      </c>
      <c r="B6574">
        <v>126385</v>
      </c>
      <c r="C6574">
        <v>126450</v>
      </c>
      <c r="D6574">
        <v>126380</v>
      </c>
      <c r="E6574">
        <v>126435</v>
      </c>
    </row>
    <row r="6575" spans="1:5" x14ac:dyDescent="0.25">
      <c r="A6575" s="2">
        <v>45699.53125</v>
      </c>
      <c r="B6575">
        <v>126350</v>
      </c>
      <c r="C6575">
        <v>126440</v>
      </c>
      <c r="D6575">
        <v>126345</v>
      </c>
      <c r="E6575">
        <v>126385</v>
      </c>
    </row>
    <row r="6576" spans="1:5" x14ac:dyDescent="0.25">
      <c r="A6576" s="2">
        <v>45699.527777777781</v>
      </c>
      <c r="B6576">
        <v>126355</v>
      </c>
      <c r="C6576">
        <v>126385</v>
      </c>
      <c r="D6576">
        <v>126305</v>
      </c>
      <c r="E6576">
        <v>126355</v>
      </c>
    </row>
    <row r="6577" spans="1:5" x14ac:dyDescent="0.25">
      <c r="A6577" s="2">
        <v>45699.524305555555</v>
      </c>
      <c r="B6577">
        <v>126315</v>
      </c>
      <c r="C6577">
        <v>126365</v>
      </c>
      <c r="D6577">
        <v>126290</v>
      </c>
      <c r="E6577">
        <v>126360</v>
      </c>
    </row>
    <row r="6578" spans="1:5" x14ac:dyDescent="0.25">
      <c r="A6578" s="2">
        <v>45699.520833333336</v>
      </c>
      <c r="B6578">
        <v>126270</v>
      </c>
      <c r="C6578">
        <v>126370</v>
      </c>
      <c r="D6578">
        <v>126235</v>
      </c>
      <c r="E6578">
        <v>126315</v>
      </c>
    </row>
    <row r="6579" spans="1:5" x14ac:dyDescent="0.25">
      <c r="A6579" s="2">
        <v>45699.517361111109</v>
      </c>
      <c r="B6579">
        <v>126235</v>
      </c>
      <c r="C6579">
        <v>126285</v>
      </c>
      <c r="D6579">
        <v>126130</v>
      </c>
      <c r="E6579">
        <v>126270</v>
      </c>
    </row>
    <row r="6580" spans="1:5" x14ac:dyDescent="0.25">
      <c r="A6580" s="2">
        <v>45699.513888888891</v>
      </c>
      <c r="B6580">
        <v>126245</v>
      </c>
      <c r="C6580">
        <v>126275</v>
      </c>
      <c r="D6580">
        <v>126180</v>
      </c>
      <c r="E6580">
        <v>126235</v>
      </c>
    </row>
    <row r="6581" spans="1:5" x14ac:dyDescent="0.25">
      <c r="A6581" s="2">
        <v>45699.510416666664</v>
      </c>
      <c r="B6581">
        <v>126295</v>
      </c>
      <c r="C6581">
        <v>126300</v>
      </c>
      <c r="D6581">
        <v>126190</v>
      </c>
      <c r="E6581">
        <v>126245</v>
      </c>
    </row>
    <row r="6582" spans="1:5" x14ac:dyDescent="0.25">
      <c r="A6582" s="2">
        <v>45699.506944444445</v>
      </c>
      <c r="B6582">
        <v>126415</v>
      </c>
      <c r="C6582">
        <v>126420</v>
      </c>
      <c r="D6582">
        <v>126290</v>
      </c>
      <c r="E6582">
        <v>126295</v>
      </c>
    </row>
    <row r="6583" spans="1:5" x14ac:dyDescent="0.25">
      <c r="A6583" s="2">
        <v>45699.503472222219</v>
      </c>
      <c r="B6583">
        <v>126410</v>
      </c>
      <c r="C6583">
        <v>126465</v>
      </c>
      <c r="D6583">
        <v>126395</v>
      </c>
      <c r="E6583">
        <v>126410</v>
      </c>
    </row>
    <row r="6584" spans="1:5" x14ac:dyDescent="0.25">
      <c r="A6584" s="2">
        <v>45699.5</v>
      </c>
      <c r="B6584">
        <v>126460</v>
      </c>
      <c r="C6584">
        <v>126525</v>
      </c>
      <c r="D6584">
        <v>126385</v>
      </c>
      <c r="E6584">
        <v>126410</v>
      </c>
    </row>
    <row r="6585" spans="1:5" x14ac:dyDescent="0.25">
      <c r="A6585" s="2">
        <v>45699.496527777781</v>
      </c>
      <c r="B6585">
        <v>126470</v>
      </c>
      <c r="C6585">
        <v>126500</v>
      </c>
      <c r="D6585">
        <v>126440</v>
      </c>
      <c r="E6585">
        <v>126455</v>
      </c>
    </row>
    <row r="6586" spans="1:5" x14ac:dyDescent="0.25">
      <c r="A6586" s="2">
        <v>45699.493055555555</v>
      </c>
      <c r="B6586">
        <v>126515</v>
      </c>
      <c r="C6586">
        <v>126545</v>
      </c>
      <c r="D6586">
        <v>126410</v>
      </c>
      <c r="E6586">
        <v>126470</v>
      </c>
    </row>
    <row r="6587" spans="1:5" x14ac:dyDescent="0.25">
      <c r="A6587" s="2">
        <v>45699.489583333336</v>
      </c>
      <c r="B6587">
        <v>126440</v>
      </c>
      <c r="C6587">
        <v>126580</v>
      </c>
      <c r="D6587">
        <v>126405</v>
      </c>
      <c r="E6587">
        <v>126515</v>
      </c>
    </row>
    <row r="6588" spans="1:5" x14ac:dyDescent="0.25">
      <c r="A6588" s="2">
        <v>45699.486111111109</v>
      </c>
      <c r="B6588">
        <v>126710</v>
      </c>
      <c r="C6588">
        <v>126730</v>
      </c>
      <c r="D6588">
        <v>126430</v>
      </c>
      <c r="E6588">
        <v>126440</v>
      </c>
    </row>
    <row r="6589" spans="1:5" x14ac:dyDescent="0.25">
      <c r="A6589" s="2">
        <v>45699.482638888891</v>
      </c>
      <c r="B6589">
        <v>126905</v>
      </c>
      <c r="C6589">
        <v>126940</v>
      </c>
      <c r="D6589">
        <v>126695</v>
      </c>
      <c r="E6589">
        <v>126710</v>
      </c>
    </row>
    <row r="6590" spans="1:5" x14ac:dyDescent="0.25">
      <c r="A6590" s="2">
        <v>45699.479166666664</v>
      </c>
      <c r="B6590">
        <v>126980</v>
      </c>
      <c r="C6590">
        <v>126980</v>
      </c>
      <c r="D6590">
        <v>126810</v>
      </c>
      <c r="E6590">
        <v>126900</v>
      </c>
    </row>
    <row r="6591" spans="1:5" x14ac:dyDescent="0.25">
      <c r="A6591" s="2">
        <v>45699.475694444445</v>
      </c>
      <c r="B6591">
        <v>126745</v>
      </c>
      <c r="C6591">
        <v>127000</v>
      </c>
      <c r="D6591">
        <v>126710</v>
      </c>
      <c r="E6591">
        <v>126980</v>
      </c>
    </row>
    <row r="6592" spans="1:5" x14ac:dyDescent="0.25">
      <c r="A6592" s="2">
        <v>45699.472222222219</v>
      </c>
      <c r="B6592">
        <v>126630</v>
      </c>
      <c r="C6592">
        <v>126755</v>
      </c>
      <c r="D6592">
        <v>126615</v>
      </c>
      <c r="E6592">
        <v>126745</v>
      </c>
    </row>
    <row r="6593" spans="1:5" x14ac:dyDescent="0.25">
      <c r="A6593" s="2">
        <v>45699.46875</v>
      </c>
      <c r="B6593">
        <v>126690</v>
      </c>
      <c r="C6593">
        <v>126715</v>
      </c>
      <c r="D6593">
        <v>126585</v>
      </c>
      <c r="E6593">
        <v>126635</v>
      </c>
    </row>
    <row r="6594" spans="1:5" x14ac:dyDescent="0.25">
      <c r="A6594" s="2">
        <v>45699.465277777781</v>
      </c>
      <c r="B6594">
        <v>126720</v>
      </c>
      <c r="C6594">
        <v>126775</v>
      </c>
      <c r="D6594">
        <v>126655</v>
      </c>
      <c r="E6594">
        <v>126690</v>
      </c>
    </row>
    <row r="6595" spans="1:5" x14ac:dyDescent="0.25">
      <c r="A6595" s="2">
        <v>45699.461805555555</v>
      </c>
      <c r="B6595">
        <v>126585</v>
      </c>
      <c r="C6595">
        <v>126760</v>
      </c>
      <c r="D6595">
        <v>126575</v>
      </c>
      <c r="E6595">
        <v>126720</v>
      </c>
    </row>
    <row r="6596" spans="1:5" x14ac:dyDescent="0.25">
      <c r="A6596" s="2">
        <v>45699.458333333336</v>
      </c>
      <c r="B6596">
        <v>126570</v>
      </c>
      <c r="C6596">
        <v>126660</v>
      </c>
      <c r="D6596">
        <v>126530</v>
      </c>
      <c r="E6596">
        <v>126590</v>
      </c>
    </row>
    <row r="6597" spans="1:5" x14ac:dyDescent="0.25">
      <c r="A6597" s="2">
        <v>45699.454861111109</v>
      </c>
      <c r="B6597">
        <v>126605</v>
      </c>
      <c r="C6597">
        <v>126685</v>
      </c>
      <c r="D6597">
        <v>126550</v>
      </c>
      <c r="E6597">
        <v>126570</v>
      </c>
    </row>
    <row r="6598" spans="1:5" x14ac:dyDescent="0.25">
      <c r="A6598" s="2">
        <v>45699.451388888891</v>
      </c>
      <c r="B6598">
        <v>126685</v>
      </c>
      <c r="C6598">
        <v>126725</v>
      </c>
      <c r="D6598">
        <v>126585</v>
      </c>
      <c r="E6598">
        <v>126600</v>
      </c>
    </row>
    <row r="6599" spans="1:5" x14ac:dyDescent="0.25">
      <c r="A6599" s="2">
        <v>45699.447916666664</v>
      </c>
      <c r="B6599">
        <v>126800</v>
      </c>
      <c r="C6599">
        <v>126875</v>
      </c>
      <c r="D6599">
        <v>126675</v>
      </c>
      <c r="E6599">
        <v>126685</v>
      </c>
    </row>
    <row r="6600" spans="1:5" x14ac:dyDescent="0.25">
      <c r="A6600" s="2">
        <v>45699.444444444445</v>
      </c>
      <c r="B6600">
        <v>126645</v>
      </c>
      <c r="C6600">
        <v>126810</v>
      </c>
      <c r="D6600">
        <v>126585</v>
      </c>
      <c r="E6600">
        <v>126800</v>
      </c>
    </row>
    <row r="6601" spans="1:5" x14ac:dyDescent="0.25">
      <c r="A6601" s="2">
        <v>45699.440972222219</v>
      </c>
      <c r="B6601">
        <v>126485</v>
      </c>
      <c r="C6601">
        <v>126645</v>
      </c>
      <c r="D6601">
        <v>126460</v>
      </c>
      <c r="E6601">
        <v>126640</v>
      </c>
    </row>
    <row r="6602" spans="1:5" x14ac:dyDescent="0.25">
      <c r="A6602" s="2">
        <v>45699.4375</v>
      </c>
      <c r="B6602">
        <v>126415</v>
      </c>
      <c r="C6602">
        <v>126495</v>
      </c>
      <c r="D6602">
        <v>126315</v>
      </c>
      <c r="E6602">
        <v>126490</v>
      </c>
    </row>
    <row r="6603" spans="1:5" x14ac:dyDescent="0.25">
      <c r="A6603" s="2">
        <v>45699.434027777781</v>
      </c>
      <c r="B6603">
        <v>126145</v>
      </c>
      <c r="C6603">
        <v>126535</v>
      </c>
      <c r="D6603">
        <v>126115</v>
      </c>
      <c r="E6603">
        <v>126420</v>
      </c>
    </row>
    <row r="6604" spans="1:5" x14ac:dyDescent="0.25">
      <c r="A6604" s="2">
        <v>45699.430555555555</v>
      </c>
      <c r="B6604">
        <v>125915</v>
      </c>
      <c r="C6604">
        <v>126200</v>
      </c>
      <c r="D6604">
        <v>125890</v>
      </c>
      <c r="E6604">
        <v>126150</v>
      </c>
    </row>
    <row r="6605" spans="1:5" x14ac:dyDescent="0.25">
      <c r="A6605" s="2">
        <v>45699.427083333336</v>
      </c>
      <c r="B6605">
        <v>125845</v>
      </c>
      <c r="C6605">
        <v>125935</v>
      </c>
      <c r="D6605">
        <v>125775</v>
      </c>
      <c r="E6605">
        <v>125920</v>
      </c>
    </row>
    <row r="6606" spans="1:5" x14ac:dyDescent="0.25">
      <c r="A6606" s="2">
        <v>45699.423611111109</v>
      </c>
      <c r="B6606">
        <v>125790</v>
      </c>
      <c r="C6606">
        <v>125920</v>
      </c>
      <c r="D6606">
        <v>125715</v>
      </c>
      <c r="E6606">
        <v>125845</v>
      </c>
    </row>
    <row r="6607" spans="1:5" x14ac:dyDescent="0.25">
      <c r="A6607" s="2">
        <v>45699.420138888891</v>
      </c>
      <c r="B6607">
        <v>125965</v>
      </c>
      <c r="C6607">
        <v>126030</v>
      </c>
      <c r="D6607">
        <v>125785</v>
      </c>
      <c r="E6607">
        <v>125795</v>
      </c>
    </row>
    <row r="6608" spans="1:5" x14ac:dyDescent="0.25">
      <c r="A6608" s="2">
        <v>45699.416666666664</v>
      </c>
      <c r="B6608">
        <v>125835</v>
      </c>
      <c r="C6608">
        <v>126000</v>
      </c>
      <c r="D6608">
        <v>125780</v>
      </c>
      <c r="E6608">
        <v>125965</v>
      </c>
    </row>
    <row r="6609" spans="1:5" x14ac:dyDescent="0.25">
      <c r="A6609" s="2">
        <v>45699.413194444445</v>
      </c>
      <c r="B6609">
        <v>125785</v>
      </c>
      <c r="C6609">
        <v>125850</v>
      </c>
      <c r="D6609">
        <v>125755</v>
      </c>
      <c r="E6609">
        <v>125840</v>
      </c>
    </row>
    <row r="6610" spans="1:5" x14ac:dyDescent="0.25">
      <c r="A6610" s="2">
        <v>45699.409722222219</v>
      </c>
      <c r="B6610">
        <v>125825</v>
      </c>
      <c r="C6610">
        <v>125850</v>
      </c>
      <c r="D6610">
        <v>125765</v>
      </c>
      <c r="E6610">
        <v>125790</v>
      </c>
    </row>
    <row r="6611" spans="1:5" x14ac:dyDescent="0.25">
      <c r="A6611" s="2">
        <v>45699.40625</v>
      </c>
      <c r="B6611">
        <v>125810</v>
      </c>
      <c r="C6611">
        <v>125935</v>
      </c>
      <c r="D6611">
        <v>125800</v>
      </c>
      <c r="E6611">
        <v>125825</v>
      </c>
    </row>
    <row r="6612" spans="1:5" x14ac:dyDescent="0.25">
      <c r="A6612" s="2">
        <v>45699.402777777781</v>
      </c>
      <c r="B6612">
        <v>125745</v>
      </c>
      <c r="C6612">
        <v>125840</v>
      </c>
      <c r="D6612">
        <v>125740</v>
      </c>
      <c r="E6612">
        <v>125810</v>
      </c>
    </row>
    <row r="6613" spans="1:5" x14ac:dyDescent="0.25">
      <c r="A6613" s="2">
        <v>45699.399305555555</v>
      </c>
      <c r="B6613">
        <v>125820</v>
      </c>
      <c r="C6613">
        <v>125855</v>
      </c>
      <c r="D6613">
        <v>125730</v>
      </c>
      <c r="E6613">
        <v>125750</v>
      </c>
    </row>
    <row r="6614" spans="1:5" x14ac:dyDescent="0.25">
      <c r="A6614" s="2">
        <v>45699.395833333336</v>
      </c>
      <c r="B6614">
        <v>125745</v>
      </c>
      <c r="C6614">
        <v>125835</v>
      </c>
      <c r="D6614">
        <v>125685</v>
      </c>
      <c r="E6614">
        <v>125825</v>
      </c>
    </row>
    <row r="6615" spans="1:5" x14ac:dyDescent="0.25">
      <c r="A6615" s="2">
        <v>45699.392361111109</v>
      </c>
      <c r="B6615">
        <v>125700</v>
      </c>
      <c r="C6615">
        <v>125745</v>
      </c>
      <c r="D6615">
        <v>125680</v>
      </c>
      <c r="E6615">
        <v>125740</v>
      </c>
    </row>
    <row r="6616" spans="1:5" x14ac:dyDescent="0.25">
      <c r="A6616" s="2">
        <v>45699.388888888891</v>
      </c>
      <c r="B6616">
        <v>125750</v>
      </c>
      <c r="C6616">
        <v>125780</v>
      </c>
      <c r="D6616">
        <v>125655</v>
      </c>
      <c r="E6616">
        <v>125700</v>
      </c>
    </row>
    <row r="6617" spans="1:5" x14ac:dyDescent="0.25">
      <c r="A6617" s="2">
        <v>45699.385416666664</v>
      </c>
      <c r="B6617">
        <v>125885</v>
      </c>
      <c r="C6617">
        <v>125905</v>
      </c>
      <c r="D6617">
        <v>125740</v>
      </c>
      <c r="E6617">
        <v>125745</v>
      </c>
    </row>
    <row r="6618" spans="1:5" x14ac:dyDescent="0.25">
      <c r="A6618" s="2">
        <v>45699.381944444445</v>
      </c>
      <c r="B6618">
        <v>125860</v>
      </c>
      <c r="C6618">
        <v>125930</v>
      </c>
      <c r="D6618">
        <v>125730</v>
      </c>
      <c r="E6618">
        <v>125885</v>
      </c>
    </row>
    <row r="6619" spans="1:5" x14ac:dyDescent="0.25">
      <c r="A6619" s="2">
        <v>45699.378472222219</v>
      </c>
      <c r="B6619">
        <v>126070</v>
      </c>
      <c r="C6619">
        <v>126180</v>
      </c>
      <c r="D6619">
        <v>125775</v>
      </c>
      <c r="E6619">
        <v>125855</v>
      </c>
    </row>
    <row r="6620" spans="1:5" x14ac:dyDescent="0.25">
      <c r="A6620" s="2">
        <v>45699.375</v>
      </c>
      <c r="B6620">
        <v>125750</v>
      </c>
      <c r="C6620">
        <v>126210</v>
      </c>
      <c r="D6620">
        <v>125565</v>
      </c>
      <c r="E6620">
        <v>126070</v>
      </c>
    </row>
    <row r="6621" spans="1:5" x14ac:dyDescent="0.25">
      <c r="A6621" s="2">
        <v>45698.763888888891</v>
      </c>
      <c r="B6621">
        <v>125735</v>
      </c>
      <c r="C6621">
        <v>125735</v>
      </c>
      <c r="D6621">
        <v>125610</v>
      </c>
      <c r="E6621">
        <v>125650</v>
      </c>
    </row>
    <row r="6622" spans="1:5" x14ac:dyDescent="0.25">
      <c r="A6622" s="2">
        <v>45698.760416666664</v>
      </c>
      <c r="B6622">
        <v>125735</v>
      </c>
      <c r="C6622">
        <v>125795</v>
      </c>
      <c r="D6622">
        <v>125720</v>
      </c>
      <c r="E6622">
        <v>125730</v>
      </c>
    </row>
    <row r="6623" spans="1:5" x14ac:dyDescent="0.25">
      <c r="A6623" s="2">
        <v>45698.756944444445</v>
      </c>
      <c r="B6623">
        <v>125750</v>
      </c>
      <c r="C6623">
        <v>125805</v>
      </c>
      <c r="D6623">
        <v>125720</v>
      </c>
      <c r="E6623">
        <v>125735</v>
      </c>
    </row>
    <row r="6624" spans="1:5" x14ac:dyDescent="0.25">
      <c r="A6624" s="2">
        <v>45698.753472222219</v>
      </c>
      <c r="B6624">
        <v>125810</v>
      </c>
      <c r="C6624">
        <v>125810</v>
      </c>
      <c r="D6624">
        <v>125690</v>
      </c>
      <c r="E6624">
        <v>125750</v>
      </c>
    </row>
    <row r="6625" spans="1:5" x14ac:dyDescent="0.25">
      <c r="A6625" s="2">
        <v>45698.75</v>
      </c>
      <c r="B6625">
        <v>125805</v>
      </c>
      <c r="C6625">
        <v>125845</v>
      </c>
      <c r="D6625">
        <v>125775</v>
      </c>
      <c r="E6625">
        <v>125805</v>
      </c>
    </row>
    <row r="6626" spans="1:5" x14ac:dyDescent="0.25">
      <c r="A6626" s="2">
        <v>45698.746527777781</v>
      </c>
      <c r="B6626">
        <v>125810</v>
      </c>
      <c r="C6626">
        <v>125830</v>
      </c>
      <c r="D6626">
        <v>125765</v>
      </c>
      <c r="E6626">
        <v>125805</v>
      </c>
    </row>
    <row r="6627" spans="1:5" x14ac:dyDescent="0.25">
      <c r="A6627" s="2">
        <v>45698.743055555555</v>
      </c>
      <c r="B6627">
        <v>125830</v>
      </c>
      <c r="C6627">
        <v>125850</v>
      </c>
      <c r="D6627">
        <v>125765</v>
      </c>
      <c r="E6627">
        <v>125805</v>
      </c>
    </row>
    <row r="6628" spans="1:5" x14ac:dyDescent="0.25">
      <c r="A6628" s="2">
        <v>45698.739583333336</v>
      </c>
      <c r="B6628">
        <v>125795</v>
      </c>
      <c r="C6628">
        <v>125855</v>
      </c>
      <c r="D6628">
        <v>125790</v>
      </c>
      <c r="E6628">
        <v>125825</v>
      </c>
    </row>
    <row r="6629" spans="1:5" x14ac:dyDescent="0.25">
      <c r="A6629" s="2">
        <v>45698.736111111109</v>
      </c>
      <c r="B6629">
        <v>125690</v>
      </c>
      <c r="C6629">
        <v>125820</v>
      </c>
      <c r="D6629">
        <v>125680</v>
      </c>
      <c r="E6629">
        <v>125800</v>
      </c>
    </row>
    <row r="6630" spans="1:5" x14ac:dyDescent="0.25">
      <c r="A6630" s="2">
        <v>45698.732638888891</v>
      </c>
      <c r="B6630">
        <v>125710</v>
      </c>
      <c r="C6630">
        <v>125730</v>
      </c>
      <c r="D6630">
        <v>125680</v>
      </c>
      <c r="E6630">
        <v>125690</v>
      </c>
    </row>
    <row r="6631" spans="1:5" x14ac:dyDescent="0.25">
      <c r="A6631" s="2">
        <v>45698.729166666664</v>
      </c>
      <c r="B6631">
        <v>125700</v>
      </c>
      <c r="C6631">
        <v>125730</v>
      </c>
      <c r="D6631">
        <v>125675</v>
      </c>
      <c r="E6631">
        <v>125715</v>
      </c>
    </row>
    <row r="6632" spans="1:5" x14ac:dyDescent="0.25">
      <c r="A6632" s="2">
        <v>45698.725694444445</v>
      </c>
      <c r="B6632">
        <v>125615</v>
      </c>
      <c r="C6632">
        <v>125715</v>
      </c>
      <c r="D6632">
        <v>125615</v>
      </c>
      <c r="E6632">
        <v>125700</v>
      </c>
    </row>
    <row r="6633" spans="1:5" x14ac:dyDescent="0.25">
      <c r="A6633" s="2">
        <v>45698.722222222219</v>
      </c>
      <c r="B6633">
        <v>125635</v>
      </c>
      <c r="C6633">
        <v>125645</v>
      </c>
      <c r="D6633">
        <v>125575</v>
      </c>
      <c r="E6633">
        <v>125615</v>
      </c>
    </row>
    <row r="6634" spans="1:5" x14ac:dyDescent="0.25">
      <c r="A6634" s="2">
        <v>45698.71875</v>
      </c>
      <c r="B6634">
        <v>125670</v>
      </c>
      <c r="C6634">
        <v>125685</v>
      </c>
      <c r="D6634">
        <v>125635</v>
      </c>
      <c r="E6634">
        <v>125635</v>
      </c>
    </row>
    <row r="6635" spans="1:5" x14ac:dyDescent="0.25">
      <c r="A6635" s="2">
        <v>45698.715277777781</v>
      </c>
      <c r="B6635">
        <v>125690</v>
      </c>
      <c r="C6635">
        <v>125705</v>
      </c>
      <c r="D6635">
        <v>125655</v>
      </c>
      <c r="E6635">
        <v>125675</v>
      </c>
    </row>
    <row r="6636" spans="1:5" x14ac:dyDescent="0.25">
      <c r="A6636" s="2">
        <v>45698.711805555555</v>
      </c>
      <c r="B6636">
        <v>125690</v>
      </c>
      <c r="C6636">
        <v>125715</v>
      </c>
      <c r="D6636">
        <v>125665</v>
      </c>
      <c r="E6636">
        <v>125695</v>
      </c>
    </row>
    <row r="6637" spans="1:5" x14ac:dyDescent="0.25">
      <c r="A6637" s="2">
        <v>45698.708333333336</v>
      </c>
      <c r="B6637">
        <v>125750</v>
      </c>
      <c r="C6637">
        <v>125760</v>
      </c>
      <c r="D6637">
        <v>125640</v>
      </c>
      <c r="E6637">
        <v>125690</v>
      </c>
    </row>
    <row r="6638" spans="1:5" x14ac:dyDescent="0.25">
      <c r="A6638" s="2">
        <v>45698.704861111109</v>
      </c>
      <c r="B6638">
        <v>125795</v>
      </c>
      <c r="C6638">
        <v>125805</v>
      </c>
      <c r="D6638">
        <v>125740</v>
      </c>
      <c r="E6638">
        <v>125745</v>
      </c>
    </row>
    <row r="6639" spans="1:5" x14ac:dyDescent="0.25">
      <c r="A6639" s="2">
        <v>45698.701388888891</v>
      </c>
      <c r="B6639">
        <v>125740</v>
      </c>
      <c r="C6639">
        <v>125810</v>
      </c>
      <c r="D6639">
        <v>125720</v>
      </c>
      <c r="E6639">
        <v>125795</v>
      </c>
    </row>
    <row r="6640" spans="1:5" x14ac:dyDescent="0.25">
      <c r="A6640" s="2">
        <v>45698.697916666664</v>
      </c>
      <c r="B6640">
        <v>125750</v>
      </c>
      <c r="C6640">
        <v>125780</v>
      </c>
      <c r="D6640">
        <v>125725</v>
      </c>
      <c r="E6640">
        <v>125740</v>
      </c>
    </row>
    <row r="6641" spans="1:5" x14ac:dyDescent="0.25">
      <c r="A6641" s="2">
        <v>45698.694444444445</v>
      </c>
      <c r="B6641">
        <v>125740</v>
      </c>
      <c r="C6641">
        <v>125795</v>
      </c>
      <c r="D6641">
        <v>125740</v>
      </c>
      <c r="E6641">
        <v>125750</v>
      </c>
    </row>
    <row r="6642" spans="1:5" x14ac:dyDescent="0.25">
      <c r="A6642" s="2">
        <v>45698.690972222219</v>
      </c>
      <c r="B6642">
        <v>125685</v>
      </c>
      <c r="C6642">
        <v>125750</v>
      </c>
      <c r="D6642">
        <v>125670</v>
      </c>
      <c r="E6642">
        <v>125745</v>
      </c>
    </row>
    <row r="6643" spans="1:5" x14ac:dyDescent="0.25">
      <c r="A6643" s="2">
        <v>45698.6875</v>
      </c>
      <c r="B6643">
        <v>125685</v>
      </c>
      <c r="C6643">
        <v>125695</v>
      </c>
      <c r="D6643">
        <v>125640</v>
      </c>
      <c r="E6643">
        <v>125690</v>
      </c>
    </row>
    <row r="6644" spans="1:5" x14ac:dyDescent="0.25">
      <c r="A6644" s="2">
        <v>45698.684027777781</v>
      </c>
      <c r="B6644">
        <v>125730</v>
      </c>
      <c r="C6644">
        <v>125735</v>
      </c>
      <c r="D6644">
        <v>125660</v>
      </c>
      <c r="E6644">
        <v>125690</v>
      </c>
    </row>
    <row r="6645" spans="1:5" x14ac:dyDescent="0.25">
      <c r="A6645" s="2">
        <v>45698.680555555555</v>
      </c>
      <c r="B6645">
        <v>125700</v>
      </c>
      <c r="C6645">
        <v>125775</v>
      </c>
      <c r="D6645">
        <v>125695</v>
      </c>
      <c r="E6645">
        <v>125730</v>
      </c>
    </row>
    <row r="6646" spans="1:5" x14ac:dyDescent="0.25">
      <c r="A6646" s="2">
        <v>45698.677083333336</v>
      </c>
      <c r="B6646">
        <v>125710</v>
      </c>
      <c r="C6646">
        <v>125715</v>
      </c>
      <c r="D6646">
        <v>125680</v>
      </c>
      <c r="E6646">
        <v>125700</v>
      </c>
    </row>
    <row r="6647" spans="1:5" x14ac:dyDescent="0.25">
      <c r="A6647" s="2">
        <v>45698.673611111109</v>
      </c>
      <c r="B6647">
        <v>125665</v>
      </c>
      <c r="C6647">
        <v>125735</v>
      </c>
      <c r="D6647">
        <v>125655</v>
      </c>
      <c r="E6647">
        <v>125710</v>
      </c>
    </row>
    <row r="6648" spans="1:5" x14ac:dyDescent="0.25">
      <c r="A6648" s="2">
        <v>45698.670138888891</v>
      </c>
      <c r="B6648">
        <v>125660</v>
      </c>
      <c r="C6648">
        <v>125680</v>
      </c>
      <c r="D6648">
        <v>125630</v>
      </c>
      <c r="E6648">
        <v>125660</v>
      </c>
    </row>
    <row r="6649" spans="1:5" x14ac:dyDescent="0.25">
      <c r="A6649" s="2">
        <v>45698.666666666664</v>
      </c>
      <c r="B6649">
        <v>125720</v>
      </c>
      <c r="C6649">
        <v>125725</v>
      </c>
      <c r="D6649">
        <v>125625</v>
      </c>
      <c r="E6649">
        <v>125665</v>
      </c>
    </row>
    <row r="6650" spans="1:5" x14ac:dyDescent="0.25">
      <c r="A6650" s="2">
        <v>45698.663194444445</v>
      </c>
      <c r="B6650">
        <v>125780</v>
      </c>
      <c r="C6650">
        <v>125790</v>
      </c>
      <c r="D6650">
        <v>125715</v>
      </c>
      <c r="E6650">
        <v>125725</v>
      </c>
    </row>
    <row r="6651" spans="1:5" x14ac:dyDescent="0.25">
      <c r="A6651" s="2">
        <v>45698.659722222219</v>
      </c>
      <c r="B6651">
        <v>125785</v>
      </c>
      <c r="C6651">
        <v>125810</v>
      </c>
      <c r="D6651">
        <v>125770</v>
      </c>
      <c r="E6651">
        <v>125780</v>
      </c>
    </row>
    <row r="6652" spans="1:5" x14ac:dyDescent="0.25">
      <c r="A6652" s="2">
        <v>45698.65625</v>
      </c>
      <c r="B6652">
        <v>125760</v>
      </c>
      <c r="C6652">
        <v>125800</v>
      </c>
      <c r="D6652">
        <v>125750</v>
      </c>
      <c r="E6652">
        <v>125785</v>
      </c>
    </row>
    <row r="6653" spans="1:5" x14ac:dyDescent="0.25">
      <c r="A6653" s="2">
        <v>45698.652777777781</v>
      </c>
      <c r="B6653">
        <v>125735</v>
      </c>
      <c r="C6653">
        <v>125770</v>
      </c>
      <c r="D6653">
        <v>125685</v>
      </c>
      <c r="E6653">
        <v>125755</v>
      </c>
    </row>
    <row r="6654" spans="1:5" x14ac:dyDescent="0.25">
      <c r="A6654" s="2">
        <v>45698.649305555555</v>
      </c>
      <c r="B6654">
        <v>125795</v>
      </c>
      <c r="C6654">
        <v>125805</v>
      </c>
      <c r="D6654">
        <v>125730</v>
      </c>
      <c r="E6654">
        <v>125735</v>
      </c>
    </row>
    <row r="6655" spans="1:5" x14ac:dyDescent="0.25">
      <c r="A6655" s="2">
        <v>45698.645833333336</v>
      </c>
      <c r="B6655">
        <v>125740</v>
      </c>
      <c r="C6655">
        <v>125805</v>
      </c>
      <c r="D6655">
        <v>125730</v>
      </c>
      <c r="E6655">
        <v>125795</v>
      </c>
    </row>
    <row r="6656" spans="1:5" x14ac:dyDescent="0.25">
      <c r="A6656" s="2">
        <v>45698.642361111109</v>
      </c>
      <c r="B6656">
        <v>125795</v>
      </c>
      <c r="C6656">
        <v>125810</v>
      </c>
      <c r="D6656">
        <v>125720</v>
      </c>
      <c r="E6656">
        <v>125740</v>
      </c>
    </row>
    <row r="6657" spans="1:5" x14ac:dyDescent="0.25">
      <c r="A6657" s="2">
        <v>45698.638888888891</v>
      </c>
      <c r="B6657">
        <v>125805</v>
      </c>
      <c r="C6657">
        <v>125820</v>
      </c>
      <c r="D6657">
        <v>125755</v>
      </c>
      <c r="E6657">
        <v>125795</v>
      </c>
    </row>
    <row r="6658" spans="1:5" x14ac:dyDescent="0.25">
      <c r="A6658" s="2">
        <v>45698.635416666664</v>
      </c>
      <c r="B6658">
        <v>125870</v>
      </c>
      <c r="C6658">
        <v>125885</v>
      </c>
      <c r="D6658">
        <v>125790</v>
      </c>
      <c r="E6658">
        <v>125800</v>
      </c>
    </row>
    <row r="6659" spans="1:5" x14ac:dyDescent="0.25">
      <c r="A6659" s="2">
        <v>45698.631944444445</v>
      </c>
      <c r="B6659">
        <v>125915</v>
      </c>
      <c r="C6659">
        <v>125920</v>
      </c>
      <c r="D6659">
        <v>125860</v>
      </c>
      <c r="E6659">
        <v>125875</v>
      </c>
    </row>
    <row r="6660" spans="1:5" x14ac:dyDescent="0.25">
      <c r="A6660" s="2">
        <v>45698.628472222219</v>
      </c>
      <c r="B6660">
        <v>125870</v>
      </c>
      <c r="C6660">
        <v>125935</v>
      </c>
      <c r="D6660">
        <v>125870</v>
      </c>
      <c r="E6660">
        <v>125915</v>
      </c>
    </row>
    <row r="6661" spans="1:5" x14ac:dyDescent="0.25">
      <c r="A6661" s="2">
        <v>45698.625</v>
      </c>
      <c r="B6661">
        <v>125880</v>
      </c>
      <c r="C6661">
        <v>125910</v>
      </c>
      <c r="D6661">
        <v>125865</v>
      </c>
      <c r="E6661">
        <v>125875</v>
      </c>
    </row>
    <row r="6662" spans="1:5" x14ac:dyDescent="0.25">
      <c r="A6662" s="2">
        <v>45698.621527777781</v>
      </c>
      <c r="B6662">
        <v>125810</v>
      </c>
      <c r="C6662">
        <v>125900</v>
      </c>
      <c r="D6662">
        <v>125790</v>
      </c>
      <c r="E6662">
        <v>125885</v>
      </c>
    </row>
    <row r="6663" spans="1:5" x14ac:dyDescent="0.25">
      <c r="A6663" s="2">
        <v>45698.618055555555</v>
      </c>
      <c r="B6663">
        <v>125735</v>
      </c>
      <c r="C6663">
        <v>125840</v>
      </c>
      <c r="D6663">
        <v>125730</v>
      </c>
      <c r="E6663">
        <v>125810</v>
      </c>
    </row>
    <row r="6664" spans="1:5" x14ac:dyDescent="0.25">
      <c r="A6664" s="2">
        <v>45698.614583333336</v>
      </c>
      <c r="B6664">
        <v>125785</v>
      </c>
      <c r="C6664">
        <v>125790</v>
      </c>
      <c r="D6664">
        <v>125710</v>
      </c>
      <c r="E6664">
        <v>125735</v>
      </c>
    </row>
    <row r="6665" spans="1:5" x14ac:dyDescent="0.25">
      <c r="A6665" s="2">
        <v>45698.611111111109</v>
      </c>
      <c r="B6665">
        <v>125870</v>
      </c>
      <c r="C6665">
        <v>125880</v>
      </c>
      <c r="D6665">
        <v>125780</v>
      </c>
      <c r="E6665">
        <v>125790</v>
      </c>
    </row>
    <row r="6666" spans="1:5" x14ac:dyDescent="0.25">
      <c r="A6666" s="2">
        <v>45698.607638888891</v>
      </c>
      <c r="B6666">
        <v>125800</v>
      </c>
      <c r="C6666">
        <v>125895</v>
      </c>
      <c r="D6666">
        <v>125775</v>
      </c>
      <c r="E6666">
        <v>125870</v>
      </c>
    </row>
    <row r="6667" spans="1:5" x14ac:dyDescent="0.25">
      <c r="A6667" s="2">
        <v>45698.604166666664</v>
      </c>
      <c r="B6667">
        <v>125875</v>
      </c>
      <c r="C6667">
        <v>125925</v>
      </c>
      <c r="D6667">
        <v>125785</v>
      </c>
      <c r="E6667">
        <v>125800</v>
      </c>
    </row>
    <row r="6668" spans="1:5" x14ac:dyDescent="0.25">
      <c r="A6668" s="2">
        <v>45698.600694444445</v>
      </c>
      <c r="B6668">
        <v>125885</v>
      </c>
      <c r="C6668">
        <v>125890</v>
      </c>
      <c r="D6668">
        <v>125835</v>
      </c>
      <c r="E6668">
        <v>125880</v>
      </c>
    </row>
    <row r="6669" spans="1:5" x14ac:dyDescent="0.25">
      <c r="A6669" s="2">
        <v>45698.597222222219</v>
      </c>
      <c r="B6669">
        <v>125900</v>
      </c>
      <c r="C6669">
        <v>125925</v>
      </c>
      <c r="D6669">
        <v>125840</v>
      </c>
      <c r="E6669">
        <v>125885</v>
      </c>
    </row>
    <row r="6670" spans="1:5" x14ac:dyDescent="0.25">
      <c r="A6670" s="2">
        <v>45698.59375</v>
      </c>
      <c r="B6670">
        <v>125915</v>
      </c>
      <c r="C6670">
        <v>125925</v>
      </c>
      <c r="D6670">
        <v>125870</v>
      </c>
      <c r="E6670">
        <v>125905</v>
      </c>
    </row>
    <row r="6671" spans="1:5" x14ac:dyDescent="0.25">
      <c r="A6671" s="2">
        <v>45698.590277777781</v>
      </c>
      <c r="B6671">
        <v>125895</v>
      </c>
      <c r="C6671">
        <v>125925</v>
      </c>
      <c r="D6671">
        <v>125835</v>
      </c>
      <c r="E6671">
        <v>125920</v>
      </c>
    </row>
    <row r="6672" spans="1:5" x14ac:dyDescent="0.25">
      <c r="A6672" s="2">
        <v>45698.586805555555</v>
      </c>
      <c r="B6672">
        <v>125885</v>
      </c>
      <c r="C6672">
        <v>125925</v>
      </c>
      <c r="D6672">
        <v>125870</v>
      </c>
      <c r="E6672">
        <v>125895</v>
      </c>
    </row>
    <row r="6673" spans="1:5" x14ac:dyDescent="0.25">
      <c r="A6673" s="2">
        <v>45698.583333333336</v>
      </c>
      <c r="B6673">
        <v>125865</v>
      </c>
      <c r="C6673">
        <v>125935</v>
      </c>
      <c r="D6673">
        <v>125860</v>
      </c>
      <c r="E6673">
        <v>125880</v>
      </c>
    </row>
    <row r="6674" spans="1:5" x14ac:dyDescent="0.25">
      <c r="A6674" s="2">
        <v>45698.579861111109</v>
      </c>
      <c r="B6674">
        <v>125830</v>
      </c>
      <c r="C6674">
        <v>125895</v>
      </c>
      <c r="D6674">
        <v>125815</v>
      </c>
      <c r="E6674">
        <v>125860</v>
      </c>
    </row>
    <row r="6675" spans="1:5" x14ac:dyDescent="0.25">
      <c r="A6675" s="2">
        <v>45698.576388888891</v>
      </c>
      <c r="B6675">
        <v>125890</v>
      </c>
      <c r="C6675">
        <v>125935</v>
      </c>
      <c r="D6675">
        <v>125810</v>
      </c>
      <c r="E6675">
        <v>125825</v>
      </c>
    </row>
    <row r="6676" spans="1:5" x14ac:dyDescent="0.25">
      <c r="A6676" s="2">
        <v>45698.572916666664</v>
      </c>
      <c r="B6676">
        <v>125825</v>
      </c>
      <c r="C6676">
        <v>125890</v>
      </c>
      <c r="D6676">
        <v>125810</v>
      </c>
      <c r="E6676">
        <v>125885</v>
      </c>
    </row>
    <row r="6677" spans="1:5" x14ac:dyDescent="0.25">
      <c r="A6677" s="2">
        <v>45698.569444444445</v>
      </c>
      <c r="B6677">
        <v>125840</v>
      </c>
      <c r="C6677">
        <v>125915</v>
      </c>
      <c r="D6677">
        <v>125815</v>
      </c>
      <c r="E6677">
        <v>125825</v>
      </c>
    </row>
    <row r="6678" spans="1:5" x14ac:dyDescent="0.25">
      <c r="A6678" s="2">
        <v>45698.565972222219</v>
      </c>
      <c r="B6678">
        <v>125800</v>
      </c>
      <c r="C6678">
        <v>125885</v>
      </c>
      <c r="D6678">
        <v>125795</v>
      </c>
      <c r="E6678">
        <v>125845</v>
      </c>
    </row>
    <row r="6679" spans="1:5" x14ac:dyDescent="0.25">
      <c r="A6679" s="2">
        <v>45698.5625</v>
      </c>
      <c r="B6679">
        <v>125855</v>
      </c>
      <c r="C6679">
        <v>125875</v>
      </c>
      <c r="D6679">
        <v>125785</v>
      </c>
      <c r="E6679">
        <v>125800</v>
      </c>
    </row>
    <row r="6680" spans="1:5" x14ac:dyDescent="0.25">
      <c r="A6680" s="2">
        <v>45698.559027777781</v>
      </c>
      <c r="B6680">
        <v>125845</v>
      </c>
      <c r="C6680">
        <v>125915</v>
      </c>
      <c r="D6680">
        <v>125830</v>
      </c>
      <c r="E6680">
        <v>125860</v>
      </c>
    </row>
    <row r="6681" spans="1:5" x14ac:dyDescent="0.25">
      <c r="A6681" s="2">
        <v>45698.555555555555</v>
      </c>
      <c r="B6681">
        <v>125950</v>
      </c>
      <c r="C6681">
        <v>125965</v>
      </c>
      <c r="D6681">
        <v>125840</v>
      </c>
      <c r="E6681">
        <v>125845</v>
      </c>
    </row>
    <row r="6682" spans="1:5" x14ac:dyDescent="0.25">
      <c r="A6682" s="2">
        <v>45698.552083333336</v>
      </c>
      <c r="B6682">
        <v>125955</v>
      </c>
      <c r="C6682">
        <v>125995</v>
      </c>
      <c r="D6682">
        <v>125905</v>
      </c>
      <c r="E6682">
        <v>125950</v>
      </c>
    </row>
    <row r="6683" spans="1:5" x14ac:dyDescent="0.25">
      <c r="A6683" s="2">
        <v>45698.548611111109</v>
      </c>
      <c r="B6683">
        <v>125985</v>
      </c>
      <c r="C6683">
        <v>126130</v>
      </c>
      <c r="D6683">
        <v>125935</v>
      </c>
      <c r="E6683">
        <v>125955</v>
      </c>
    </row>
    <row r="6684" spans="1:5" x14ac:dyDescent="0.25">
      <c r="A6684" s="2">
        <v>45698.545138888891</v>
      </c>
      <c r="B6684">
        <v>125965</v>
      </c>
      <c r="C6684">
        <v>125995</v>
      </c>
      <c r="D6684">
        <v>125950</v>
      </c>
      <c r="E6684">
        <v>125990</v>
      </c>
    </row>
    <row r="6685" spans="1:5" x14ac:dyDescent="0.25">
      <c r="A6685" s="2">
        <v>45698.541666666664</v>
      </c>
      <c r="B6685">
        <v>125970</v>
      </c>
      <c r="C6685">
        <v>126015</v>
      </c>
      <c r="D6685">
        <v>125890</v>
      </c>
      <c r="E6685">
        <v>125970</v>
      </c>
    </row>
    <row r="6686" spans="1:5" x14ac:dyDescent="0.25">
      <c r="A6686" s="2">
        <v>45698.538194444445</v>
      </c>
      <c r="B6686">
        <v>125955</v>
      </c>
      <c r="C6686">
        <v>125980</v>
      </c>
      <c r="D6686">
        <v>125865</v>
      </c>
      <c r="E6686">
        <v>125970</v>
      </c>
    </row>
    <row r="6687" spans="1:5" x14ac:dyDescent="0.25">
      <c r="A6687" s="2">
        <v>45698.534722222219</v>
      </c>
      <c r="B6687">
        <v>125915</v>
      </c>
      <c r="C6687">
        <v>125995</v>
      </c>
      <c r="D6687">
        <v>125880</v>
      </c>
      <c r="E6687">
        <v>125955</v>
      </c>
    </row>
    <row r="6688" spans="1:5" x14ac:dyDescent="0.25">
      <c r="A6688" s="2">
        <v>45698.53125</v>
      </c>
      <c r="B6688">
        <v>125890</v>
      </c>
      <c r="C6688">
        <v>125950</v>
      </c>
      <c r="D6688">
        <v>125820</v>
      </c>
      <c r="E6688">
        <v>125915</v>
      </c>
    </row>
    <row r="6689" spans="1:5" x14ac:dyDescent="0.25">
      <c r="A6689" s="2">
        <v>45698.527777777781</v>
      </c>
      <c r="B6689">
        <v>125690</v>
      </c>
      <c r="C6689">
        <v>125900</v>
      </c>
      <c r="D6689">
        <v>125680</v>
      </c>
      <c r="E6689">
        <v>125885</v>
      </c>
    </row>
    <row r="6690" spans="1:5" x14ac:dyDescent="0.25">
      <c r="A6690" s="2">
        <v>45698.524305555555</v>
      </c>
      <c r="B6690">
        <v>125680</v>
      </c>
      <c r="C6690">
        <v>125730</v>
      </c>
      <c r="D6690">
        <v>125655</v>
      </c>
      <c r="E6690">
        <v>125690</v>
      </c>
    </row>
    <row r="6691" spans="1:5" x14ac:dyDescent="0.25">
      <c r="A6691" s="2">
        <v>45698.520833333336</v>
      </c>
      <c r="B6691">
        <v>125665</v>
      </c>
      <c r="C6691">
        <v>125720</v>
      </c>
      <c r="D6691">
        <v>125615</v>
      </c>
      <c r="E6691">
        <v>125680</v>
      </c>
    </row>
    <row r="6692" spans="1:5" x14ac:dyDescent="0.25">
      <c r="A6692" s="2">
        <v>45698.517361111109</v>
      </c>
      <c r="B6692">
        <v>125630</v>
      </c>
      <c r="C6692">
        <v>125670</v>
      </c>
      <c r="D6692">
        <v>125560</v>
      </c>
      <c r="E6692">
        <v>125665</v>
      </c>
    </row>
    <row r="6693" spans="1:5" x14ac:dyDescent="0.25">
      <c r="A6693" s="2">
        <v>45698.513888888891</v>
      </c>
      <c r="B6693">
        <v>125785</v>
      </c>
      <c r="C6693">
        <v>125795</v>
      </c>
      <c r="D6693">
        <v>125605</v>
      </c>
      <c r="E6693">
        <v>125630</v>
      </c>
    </row>
    <row r="6694" spans="1:5" x14ac:dyDescent="0.25">
      <c r="A6694" s="2">
        <v>45698.510416666664</v>
      </c>
      <c r="B6694">
        <v>125670</v>
      </c>
      <c r="C6694">
        <v>125805</v>
      </c>
      <c r="D6694">
        <v>125645</v>
      </c>
      <c r="E6694">
        <v>125780</v>
      </c>
    </row>
    <row r="6695" spans="1:5" x14ac:dyDescent="0.25">
      <c r="A6695" s="2">
        <v>45698.506944444445</v>
      </c>
      <c r="B6695">
        <v>125715</v>
      </c>
      <c r="C6695">
        <v>125745</v>
      </c>
      <c r="D6695">
        <v>125645</v>
      </c>
      <c r="E6695">
        <v>125670</v>
      </c>
    </row>
    <row r="6696" spans="1:5" x14ac:dyDescent="0.25">
      <c r="A6696" s="2">
        <v>45698.503472222219</v>
      </c>
      <c r="B6696">
        <v>125680</v>
      </c>
      <c r="C6696">
        <v>125725</v>
      </c>
      <c r="D6696">
        <v>125590</v>
      </c>
      <c r="E6696">
        <v>125715</v>
      </c>
    </row>
    <row r="6697" spans="1:5" x14ac:dyDescent="0.25">
      <c r="A6697" s="2">
        <v>45698.5</v>
      </c>
      <c r="B6697">
        <v>125665</v>
      </c>
      <c r="C6697">
        <v>125750</v>
      </c>
      <c r="D6697">
        <v>125615</v>
      </c>
      <c r="E6697">
        <v>125680</v>
      </c>
    </row>
    <row r="6698" spans="1:5" x14ac:dyDescent="0.25">
      <c r="A6698" s="2">
        <v>45698.496527777781</v>
      </c>
      <c r="B6698">
        <v>125795</v>
      </c>
      <c r="C6698">
        <v>125850</v>
      </c>
      <c r="D6698">
        <v>125655</v>
      </c>
      <c r="E6698">
        <v>125660</v>
      </c>
    </row>
    <row r="6699" spans="1:5" x14ac:dyDescent="0.25">
      <c r="A6699" s="2">
        <v>45698.493055555555</v>
      </c>
      <c r="B6699">
        <v>125540</v>
      </c>
      <c r="C6699">
        <v>125805</v>
      </c>
      <c r="D6699">
        <v>125535</v>
      </c>
      <c r="E6699">
        <v>125795</v>
      </c>
    </row>
    <row r="6700" spans="1:5" x14ac:dyDescent="0.25">
      <c r="A6700" s="2">
        <v>45698.489583333336</v>
      </c>
      <c r="B6700">
        <v>125455</v>
      </c>
      <c r="C6700">
        <v>125565</v>
      </c>
      <c r="D6700">
        <v>125385</v>
      </c>
      <c r="E6700">
        <v>125540</v>
      </c>
    </row>
    <row r="6701" spans="1:5" x14ac:dyDescent="0.25">
      <c r="A6701" s="2">
        <v>45698.486111111109</v>
      </c>
      <c r="B6701">
        <v>125500</v>
      </c>
      <c r="C6701">
        <v>125520</v>
      </c>
      <c r="D6701">
        <v>125410</v>
      </c>
      <c r="E6701">
        <v>125450</v>
      </c>
    </row>
    <row r="6702" spans="1:5" x14ac:dyDescent="0.25">
      <c r="A6702" s="2">
        <v>45698.482638888891</v>
      </c>
      <c r="B6702">
        <v>125565</v>
      </c>
      <c r="C6702">
        <v>125605</v>
      </c>
      <c r="D6702">
        <v>125470</v>
      </c>
      <c r="E6702">
        <v>125505</v>
      </c>
    </row>
    <row r="6703" spans="1:5" x14ac:dyDescent="0.25">
      <c r="A6703" s="2">
        <v>45698.479166666664</v>
      </c>
      <c r="B6703">
        <v>125700</v>
      </c>
      <c r="C6703">
        <v>125835</v>
      </c>
      <c r="D6703">
        <v>125550</v>
      </c>
      <c r="E6703">
        <v>125560</v>
      </c>
    </row>
    <row r="6704" spans="1:5" x14ac:dyDescent="0.25">
      <c r="A6704" s="2">
        <v>45698.475694444445</v>
      </c>
      <c r="B6704">
        <v>125860</v>
      </c>
      <c r="C6704">
        <v>125875</v>
      </c>
      <c r="D6704">
        <v>125695</v>
      </c>
      <c r="E6704">
        <v>125700</v>
      </c>
    </row>
    <row r="6705" spans="1:5" x14ac:dyDescent="0.25">
      <c r="A6705" s="2">
        <v>45698.472222222219</v>
      </c>
      <c r="B6705">
        <v>125840</v>
      </c>
      <c r="C6705">
        <v>125910</v>
      </c>
      <c r="D6705">
        <v>125810</v>
      </c>
      <c r="E6705">
        <v>125865</v>
      </c>
    </row>
    <row r="6706" spans="1:5" x14ac:dyDescent="0.25">
      <c r="A6706" s="2">
        <v>45698.46875</v>
      </c>
      <c r="B6706">
        <v>125880</v>
      </c>
      <c r="C6706">
        <v>125945</v>
      </c>
      <c r="D6706">
        <v>125840</v>
      </c>
      <c r="E6706">
        <v>125840</v>
      </c>
    </row>
    <row r="6707" spans="1:5" x14ac:dyDescent="0.25">
      <c r="A6707" s="2">
        <v>45698.465277777781</v>
      </c>
      <c r="B6707">
        <v>125870</v>
      </c>
      <c r="C6707">
        <v>126015</v>
      </c>
      <c r="D6707">
        <v>125810</v>
      </c>
      <c r="E6707">
        <v>125880</v>
      </c>
    </row>
    <row r="6708" spans="1:5" x14ac:dyDescent="0.25">
      <c r="A6708" s="2">
        <v>45698.461805555555</v>
      </c>
      <c r="B6708">
        <v>126095</v>
      </c>
      <c r="C6708">
        <v>126110</v>
      </c>
      <c r="D6708">
        <v>125785</v>
      </c>
      <c r="E6708">
        <v>125870</v>
      </c>
    </row>
    <row r="6709" spans="1:5" x14ac:dyDescent="0.25">
      <c r="A6709" s="2">
        <v>45698.458333333336</v>
      </c>
      <c r="B6709">
        <v>126265</v>
      </c>
      <c r="C6709">
        <v>126285</v>
      </c>
      <c r="D6709">
        <v>126090</v>
      </c>
      <c r="E6709">
        <v>126095</v>
      </c>
    </row>
    <row r="6710" spans="1:5" x14ac:dyDescent="0.25">
      <c r="A6710" s="2">
        <v>45698.454861111109</v>
      </c>
      <c r="B6710">
        <v>126265</v>
      </c>
      <c r="C6710">
        <v>126310</v>
      </c>
      <c r="D6710">
        <v>126210</v>
      </c>
      <c r="E6710">
        <v>126260</v>
      </c>
    </row>
    <row r="6711" spans="1:5" x14ac:dyDescent="0.25">
      <c r="A6711" s="2">
        <v>45698.451388888891</v>
      </c>
      <c r="B6711">
        <v>126180</v>
      </c>
      <c r="C6711">
        <v>126300</v>
      </c>
      <c r="D6711">
        <v>126175</v>
      </c>
      <c r="E6711">
        <v>126265</v>
      </c>
    </row>
    <row r="6712" spans="1:5" x14ac:dyDescent="0.25">
      <c r="A6712" s="2">
        <v>45698.447916666664</v>
      </c>
      <c r="B6712">
        <v>126280</v>
      </c>
      <c r="C6712">
        <v>126315</v>
      </c>
      <c r="D6712">
        <v>126120</v>
      </c>
      <c r="E6712">
        <v>126185</v>
      </c>
    </row>
    <row r="6713" spans="1:5" x14ac:dyDescent="0.25">
      <c r="A6713" s="2">
        <v>45698.444444444445</v>
      </c>
      <c r="B6713">
        <v>126275</v>
      </c>
      <c r="C6713">
        <v>126380</v>
      </c>
      <c r="D6713">
        <v>126245</v>
      </c>
      <c r="E6713">
        <v>126280</v>
      </c>
    </row>
    <row r="6714" spans="1:5" x14ac:dyDescent="0.25">
      <c r="A6714" s="2">
        <v>45698.440972222219</v>
      </c>
      <c r="B6714">
        <v>126430</v>
      </c>
      <c r="C6714">
        <v>126445</v>
      </c>
      <c r="D6714">
        <v>126235</v>
      </c>
      <c r="E6714">
        <v>126275</v>
      </c>
    </row>
    <row r="6715" spans="1:5" x14ac:dyDescent="0.25">
      <c r="A6715" s="2">
        <v>45698.4375</v>
      </c>
      <c r="B6715">
        <v>126330</v>
      </c>
      <c r="C6715">
        <v>126455</v>
      </c>
      <c r="D6715">
        <v>126320</v>
      </c>
      <c r="E6715">
        <v>126430</v>
      </c>
    </row>
    <row r="6716" spans="1:5" x14ac:dyDescent="0.25">
      <c r="A6716" s="2">
        <v>45698.434027777781</v>
      </c>
      <c r="B6716">
        <v>126315</v>
      </c>
      <c r="C6716">
        <v>126490</v>
      </c>
      <c r="D6716">
        <v>126295</v>
      </c>
      <c r="E6716">
        <v>126330</v>
      </c>
    </row>
    <row r="6717" spans="1:5" x14ac:dyDescent="0.25">
      <c r="A6717" s="2">
        <v>45698.430555555555</v>
      </c>
      <c r="B6717">
        <v>126125</v>
      </c>
      <c r="C6717">
        <v>126320</v>
      </c>
      <c r="D6717">
        <v>126100</v>
      </c>
      <c r="E6717">
        <v>126315</v>
      </c>
    </row>
    <row r="6718" spans="1:5" x14ac:dyDescent="0.25">
      <c r="A6718" s="2">
        <v>45698.427083333336</v>
      </c>
      <c r="B6718">
        <v>125770</v>
      </c>
      <c r="C6718">
        <v>126165</v>
      </c>
      <c r="D6718">
        <v>125715</v>
      </c>
      <c r="E6718">
        <v>126130</v>
      </c>
    </row>
    <row r="6719" spans="1:5" x14ac:dyDescent="0.25">
      <c r="A6719" s="2">
        <v>45698.423611111109</v>
      </c>
      <c r="B6719">
        <v>125615</v>
      </c>
      <c r="C6719">
        <v>125895</v>
      </c>
      <c r="D6719">
        <v>125585</v>
      </c>
      <c r="E6719">
        <v>125770</v>
      </c>
    </row>
    <row r="6720" spans="1:5" x14ac:dyDescent="0.25">
      <c r="A6720" s="2">
        <v>45698.420138888891</v>
      </c>
      <c r="B6720">
        <v>125575</v>
      </c>
      <c r="C6720">
        <v>125695</v>
      </c>
      <c r="D6720">
        <v>125530</v>
      </c>
      <c r="E6720">
        <v>125620</v>
      </c>
    </row>
    <row r="6721" spans="1:5" x14ac:dyDescent="0.25">
      <c r="A6721" s="2">
        <v>45698.416666666664</v>
      </c>
      <c r="B6721">
        <v>125555</v>
      </c>
      <c r="C6721">
        <v>125635</v>
      </c>
      <c r="D6721">
        <v>125510</v>
      </c>
      <c r="E6721">
        <v>125580</v>
      </c>
    </row>
    <row r="6722" spans="1:5" x14ac:dyDescent="0.25">
      <c r="A6722" s="2">
        <v>45698.413194444445</v>
      </c>
      <c r="B6722">
        <v>125600</v>
      </c>
      <c r="C6722">
        <v>125615</v>
      </c>
      <c r="D6722">
        <v>125505</v>
      </c>
      <c r="E6722">
        <v>125560</v>
      </c>
    </row>
    <row r="6723" spans="1:5" x14ac:dyDescent="0.25">
      <c r="A6723" s="2">
        <v>45698.409722222219</v>
      </c>
      <c r="B6723">
        <v>125645</v>
      </c>
      <c r="C6723">
        <v>125670</v>
      </c>
      <c r="D6723">
        <v>125550</v>
      </c>
      <c r="E6723">
        <v>125600</v>
      </c>
    </row>
    <row r="6724" spans="1:5" x14ac:dyDescent="0.25">
      <c r="A6724" s="2">
        <v>45698.40625</v>
      </c>
      <c r="B6724">
        <v>125600</v>
      </c>
      <c r="C6724">
        <v>125655</v>
      </c>
      <c r="D6724">
        <v>125545</v>
      </c>
      <c r="E6724">
        <v>125645</v>
      </c>
    </row>
    <row r="6725" spans="1:5" x14ac:dyDescent="0.25">
      <c r="A6725" s="2">
        <v>45698.402777777781</v>
      </c>
      <c r="B6725">
        <v>125440</v>
      </c>
      <c r="C6725">
        <v>125615</v>
      </c>
      <c r="D6725">
        <v>125425</v>
      </c>
      <c r="E6725">
        <v>125605</v>
      </c>
    </row>
    <row r="6726" spans="1:5" x14ac:dyDescent="0.25">
      <c r="A6726" s="2">
        <v>45698.399305555555</v>
      </c>
      <c r="B6726">
        <v>125215</v>
      </c>
      <c r="C6726">
        <v>125445</v>
      </c>
      <c r="D6726">
        <v>125215</v>
      </c>
      <c r="E6726">
        <v>125435</v>
      </c>
    </row>
    <row r="6727" spans="1:5" x14ac:dyDescent="0.25">
      <c r="A6727" s="2">
        <v>45698.395833333336</v>
      </c>
      <c r="B6727">
        <v>125205</v>
      </c>
      <c r="C6727">
        <v>125255</v>
      </c>
      <c r="D6727">
        <v>125170</v>
      </c>
      <c r="E6727">
        <v>125215</v>
      </c>
    </row>
    <row r="6728" spans="1:5" x14ac:dyDescent="0.25">
      <c r="A6728" s="2">
        <v>45698.392361111109</v>
      </c>
      <c r="B6728">
        <v>125165</v>
      </c>
      <c r="C6728">
        <v>125205</v>
      </c>
      <c r="D6728">
        <v>125100</v>
      </c>
      <c r="E6728">
        <v>125205</v>
      </c>
    </row>
    <row r="6729" spans="1:5" x14ac:dyDescent="0.25">
      <c r="A6729" s="2">
        <v>45698.388888888891</v>
      </c>
      <c r="B6729">
        <v>124970</v>
      </c>
      <c r="C6729">
        <v>125190</v>
      </c>
      <c r="D6729">
        <v>124965</v>
      </c>
      <c r="E6729">
        <v>125165</v>
      </c>
    </row>
    <row r="6730" spans="1:5" x14ac:dyDescent="0.25">
      <c r="A6730" s="2">
        <v>45698.385416666664</v>
      </c>
      <c r="B6730">
        <v>125025</v>
      </c>
      <c r="C6730">
        <v>125030</v>
      </c>
      <c r="D6730">
        <v>124885</v>
      </c>
      <c r="E6730">
        <v>124970</v>
      </c>
    </row>
    <row r="6731" spans="1:5" x14ac:dyDescent="0.25">
      <c r="A6731" s="2">
        <v>45698.381944444445</v>
      </c>
      <c r="B6731">
        <v>125095</v>
      </c>
      <c r="C6731">
        <v>125110</v>
      </c>
      <c r="D6731">
        <v>124975</v>
      </c>
      <c r="E6731">
        <v>125025</v>
      </c>
    </row>
    <row r="6732" spans="1:5" x14ac:dyDescent="0.25">
      <c r="A6732" s="2">
        <v>45698.378472222219</v>
      </c>
      <c r="B6732">
        <v>124965</v>
      </c>
      <c r="C6732">
        <v>125105</v>
      </c>
      <c r="D6732">
        <v>124930</v>
      </c>
      <c r="E6732">
        <v>125100</v>
      </c>
    </row>
    <row r="6733" spans="1:5" x14ac:dyDescent="0.25">
      <c r="A6733" s="2">
        <v>45698.375</v>
      </c>
      <c r="B6733">
        <v>125100</v>
      </c>
      <c r="C6733">
        <v>125290</v>
      </c>
      <c r="D6733">
        <v>124860</v>
      </c>
      <c r="E6733">
        <v>124965</v>
      </c>
    </row>
    <row r="6734" spans="1:5" x14ac:dyDescent="0.25">
      <c r="A6734" s="2">
        <v>45695.763888888891</v>
      </c>
      <c r="B6734">
        <v>124870</v>
      </c>
      <c r="C6734">
        <v>124995</v>
      </c>
      <c r="D6734">
        <v>124860</v>
      </c>
      <c r="E6734">
        <v>124925</v>
      </c>
    </row>
    <row r="6735" spans="1:5" x14ac:dyDescent="0.25">
      <c r="A6735" s="2">
        <v>45695.760416666664</v>
      </c>
      <c r="B6735">
        <v>124830</v>
      </c>
      <c r="C6735">
        <v>124885</v>
      </c>
      <c r="D6735">
        <v>124780</v>
      </c>
      <c r="E6735">
        <v>124865</v>
      </c>
    </row>
    <row r="6736" spans="1:5" x14ac:dyDescent="0.25">
      <c r="A6736" s="2">
        <v>45695.756944444445</v>
      </c>
      <c r="B6736">
        <v>124790</v>
      </c>
      <c r="C6736">
        <v>124935</v>
      </c>
      <c r="D6736">
        <v>124780</v>
      </c>
      <c r="E6736">
        <v>124835</v>
      </c>
    </row>
    <row r="6737" spans="1:5" x14ac:dyDescent="0.25">
      <c r="A6737" s="2">
        <v>45695.753472222219</v>
      </c>
      <c r="B6737">
        <v>124720</v>
      </c>
      <c r="C6737">
        <v>124805</v>
      </c>
      <c r="D6737">
        <v>124715</v>
      </c>
      <c r="E6737">
        <v>124790</v>
      </c>
    </row>
    <row r="6738" spans="1:5" x14ac:dyDescent="0.25">
      <c r="A6738" s="2">
        <v>45695.75</v>
      </c>
      <c r="B6738">
        <v>124730</v>
      </c>
      <c r="C6738">
        <v>124770</v>
      </c>
      <c r="D6738">
        <v>124715</v>
      </c>
      <c r="E6738">
        <v>124725</v>
      </c>
    </row>
    <row r="6739" spans="1:5" x14ac:dyDescent="0.25">
      <c r="A6739" s="2">
        <v>45695.746527777781</v>
      </c>
      <c r="B6739">
        <v>124740</v>
      </c>
      <c r="C6739">
        <v>124775</v>
      </c>
      <c r="D6739">
        <v>124685</v>
      </c>
      <c r="E6739">
        <v>124735</v>
      </c>
    </row>
    <row r="6740" spans="1:5" x14ac:dyDescent="0.25">
      <c r="A6740" s="2">
        <v>45695.743055555555</v>
      </c>
      <c r="B6740">
        <v>124740</v>
      </c>
      <c r="C6740">
        <v>124845</v>
      </c>
      <c r="D6740">
        <v>124735</v>
      </c>
      <c r="E6740">
        <v>124740</v>
      </c>
    </row>
    <row r="6741" spans="1:5" x14ac:dyDescent="0.25">
      <c r="A6741" s="2">
        <v>45695.739583333336</v>
      </c>
      <c r="B6741">
        <v>124650</v>
      </c>
      <c r="C6741">
        <v>124790</v>
      </c>
      <c r="D6741">
        <v>124645</v>
      </c>
      <c r="E6741">
        <v>124740</v>
      </c>
    </row>
    <row r="6742" spans="1:5" x14ac:dyDescent="0.25">
      <c r="A6742" s="2">
        <v>45695.736111111109</v>
      </c>
      <c r="B6742">
        <v>124700</v>
      </c>
      <c r="C6742">
        <v>124760</v>
      </c>
      <c r="D6742">
        <v>124640</v>
      </c>
      <c r="E6742">
        <v>124650</v>
      </c>
    </row>
    <row r="6743" spans="1:5" x14ac:dyDescent="0.25">
      <c r="A6743" s="2">
        <v>45695.732638888891</v>
      </c>
      <c r="B6743">
        <v>124670</v>
      </c>
      <c r="C6743">
        <v>124730</v>
      </c>
      <c r="D6743">
        <v>124635</v>
      </c>
      <c r="E6743">
        <v>124705</v>
      </c>
    </row>
    <row r="6744" spans="1:5" x14ac:dyDescent="0.25">
      <c r="A6744" s="2">
        <v>45695.729166666664</v>
      </c>
      <c r="B6744">
        <v>124645</v>
      </c>
      <c r="C6744">
        <v>124675</v>
      </c>
      <c r="D6744">
        <v>124605</v>
      </c>
      <c r="E6744">
        <v>124670</v>
      </c>
    </row>
    <row r="6745" spans="1:5" x14ac:dyDescent="0.25">
      <c r="A6745" s="2">
        <v>45695.725694444445</v>
      </c>
      <c r="B6745">
        <v>124645</v>
      </c>
      <c r="C6745">
        <v>124675</v>
      </c>
      <c r="D6745">
        <v>124600</v>
      </c>
      <c r="E6745">
        <v>124645</v>
      </c>
    </row>
    <row r="6746" spans="1:5" x14ac:dyDescent="0.25">
      <c r="A6746" s="2">
        <v>45695.722222222219</v>
      </c>
      <c r="B6746">
        <v>124575</v>
      </c>
      <c r="C6746">
        <v>124665</v>
      </c>
      <c r="D6746">
        <v>124555</v>
      </c>
      <c r="E6746">
        <v>124645</v>
      </c>
    </row>
    <row r="6747" spans="1:5" x14ac:dyDescent="0.25">
      <c r="A6747" s="2">
        <v>45695.71875</v>
      </c>
      <c r="B6747">
        <v>124600</v>
      </c>
      <c r="C6747">
        <v>124630</v>
      </c>
      <c r="D6747">
        <v>124565</v>
      </c>
      <c r="E6747">
        <v>124575</v>
      </c>
    </row>
    <row r="6748" spans="1:5" x14ac:dyDescent="0.25">
      <c r="A6748" s="2">
        <v>45695.715277777781</v>
      </c>
      <c r="B6748">
        <v>124580</v>
      </c>
      <c r="C6748">
        <v>124625</v>
      </c>
      <c r="D6748">
        <v>124580</v>
      </c>
      <c r="E6748">
        <v>124600</v>
      </c>
    </row>
    <row r="6749" spans="1:5" x14ac:dyDescent="0.25">
      <c r="A6749" s="2">
        <v>45695.711805555555</v>
      </c>
      <c r="B6749">
        <v>124675</v>
      </c>
      <c r="C6749">
        <v>124705</v>
      </c>
      <c r="D6749">
        <v>124565</v>
      </c>
      <c r="E6749">
        <v>124585</v>
      </c>
    </row>
    <row r="6750" spans="1:5" x14ac:dyDescent="0.25">
      <c r="A6750" s="2">
        <v>45695.708333333336</v>
      </c>
      <c r="B6750">
        <v>124725</v>
      </c>
      <c r="C6750">
        <v>124735</v>
      </c>
      <c r="D6750">
        <v>124645</v>
      </c>
      <c r="E6750">
        <v>124675</v>
      </c>
    </row>
    <row r="6751" spans="1:5" x14ac:dyDescent="0.25">
      <c r="A6751" s="2">
        <v>45695.704861111109</v>
      </c>
      <c r="B6751">
        <v>124690</v>
      </c>
      <c r="C6751">
        <v>124740</v>
      </c>
      <c r="D6751">
        <v>124640</v>
      </c>
      <c r="E6751">
        <v>124725</v>
      </c>
    </row>
    <row r="6752" spans="1:5" x14ac:dyDescent="0.25">
      <c r="A6752" s="2">
        <v>45695.701388888891</v>
      </c>
      <c r="B6752">
        <v>124670</v>
      </c>
      <c r="C6752">
        <v>124710</v>
      </c>
      <c r="D6752">
        <v>124610</v>
      </c>
      <c r="E6752">
        <v>124690</v>
      </c>
    </row>
    <row r="6753" spans="1:5" x14ac:dyDescent="0.25">
      <c r="A6753" s="2">
        <v>45695.697916666664</v>
      </c>
      <c r="B6753">
        <v>124655</v>
      </c>
      <c r="C6753">
        <v>124715</v>
      </c>
      <c r="D6753">
        <v>124600</v>
      </c>
      <c r="E6753">
        <v>124665</v>
      </c>
    </row>
    <row r="6754" spans="1:5" x14ac:dyDescent="0.25">
      <c r="A6754" s="2">
        <v>45695.694444444445</v>
      </c>
      <c r="B6754">
        <v>124640</v>
      </c>
      <c r="C6754">
        <v>124680</v>
      </c>
      <c r="D6754">
        <v>124595</v>
      </c>
      <c r="E6754">
        <v>124650</v>
      </c>
    </row>
    <row r="6755" spans="1:5" x14ac:dyDescent="0.25">
      <c r="A6755" s="2">
        <v>45695.690972222219</v>
      </c>
      <c r="B6755">
        <v>124710</v>
      </c>
      <c r="C6755">
        <v>124710</v>
      </c>
      <c r="D6755">
        <v>124620</v>
      </c>
      <c r="E6755">
        <v>124640</v>
      </c>
    </row>
    <row r="6756" spans="1:5" x14ac:dyDescent="0.25">
      <c r="A6756" s="2">
        <v>45695.6875</v>
      </c>
      <c r="B6756">
        <v>124645</v>
      </c>
      <c r="C6756">
        <v>124775</v>
      </c>
      <c r="D6756">
        <v>124640</v>
      </c>
      <c r="E6756">
        <v>124705</v>
      </c>
    </row>
    <row r="6757" spans="1:5" x14ac:dyDescent="0.25">
      <c r="A6757" s="2">
        <v>45695.684027777781</v>
      </c>
      <c r="B6757">
        <v>124745</v>
      </c>
      <c r="C6757">
        <v>124810</v>
      </c>
      <c r="D6757">
        <v>124640</v>
      </c>
      <c r="E6757">
        <v>124645</v>
      </c>
    </row>
    <row r="6758" spans="1:5" x14ac:dyDescent="0.25">
      <c r="A6758" s="2">
        <v>45695.680555555555</v>
      </c>
      <c r="B6758">
        <v>124605</v>
      </c>
      <c r="C6758">
        <v>124815</v>
      </c>
      <c r="D6758">
        <v>124580</v>
      </c>
      <c r="E6758">
        <v>124745</v>
      </c>
    </row>
    <row r="6759" spans="1:5" x14ac:dyDescent="0.25">
      <c r="A6759" s="2">
        <v>45695.677083333336</v>
      </c>
      <c r="B6759">
        <v>124610</v>
      </c>
      <c r="C6759">
        <v>124665</v>
      </c>
      <c r="D6759">
        <v>124570</v>
      </c>
      <c r="E6759">
        <v>124610</v>
      </c>
    </row>
    <row r="6760" spans="1:5" x14ac:dyDescent="0.25">
      <c r="A6760" s="2">
        <v>45695.673611111109</v>
      </c>
      <c r="B6760">
        <v>124620</v>
      </c>
      <c r="C6760">
        <v>124665</v>
      </c>
      <c r="D6760">
        <v>124565</v>
      </c>
      <c r="E6760">
        <v>124610</v>
      </c>
    </row>
    <row r="6761" spans="1:5" x14ac:dyDescent="0.25">
      <c r="A6761" s="2">
        <v>45695.670138888891</v>
      </c>
      <c r="B6761">
        <v>124505</v>
      </c>
      <c r="C6761">
        <v>124630</v>
      </c>
      <c r="D6761">
        <v>124490</v>
      </c>
      <c r="E6761">
        <v>124620</v>
      </c>
    </row>
    <row r="6762" spans="1:5" x14ac:dyDescent="0.25">
      <c r="A6762" s="2">
        <v>45695.666666666664</v>
      </c>
      <c r="B6762">
        <v>124485</v>
      </c>
      <c r="C6762">
        <v>124520</v>
      </c>
      <c r="D6762">
        <v>124425</v>
      </c>
      <c r="E6762">
        <v>124500</v>
      </c>
    </row>
    <row r="6763" spans="1:5" x14ac:dyDescent="0.25">
      <c r="A6763" s="2">
        <v>45695.663194444445</v>
      </c>
      <c r="B6763">
        <v>124645</v>
      </c>
      <c r="C6763">
        <v>124755</v>
      </c>
      <c r="D6763">
        <v>124320</v>
      </c>
      <c r="E6763">
        <v>124490</v>
      </c>
    </row>
    <row r="6764" spans="1:5" x14ac:dyDescent="0.25">
      <c r="A6764" s="2">
        <v>45695.659722222219</v>
      </c>
      <c r="B6764">
        <v>125135</v>
      </c>
      <c r="C6764">
        <v>125150</v>
      </c>
      <c r="D6764">
        <v>124600</v>
      </c>
      <c r="E6764">
        <v>124640</v>
      </c>
    </row>
    <row r="6765" spans="1:5" x14ac:dyDescent="0.25">
      <c r="A6765" s="2">
        <v>45695.65625</v>
      </c>
      <c r="B6765">
        <v>125215</v>
      </c>
      <c r="C6765">
        <v>125235</v>
      </c>
      <c r="D6765">
        <v>125110</v>
      </c>
      <c r="E6765">
        <v>125135</v>
      </c>
    </row>
    <row r="6766" spans="1:5" x14ac:dyDescent="0.25">
      <c r="A6766" s="2">
        <v>45695.652777777781</v>
      </c>
      <c r="B6766">
        <v>125275</v>
      </c>
      <c r="C6766">
        <v>125285</v>
      </c>
      <c r="D6766">
        <v>125190</v>
      </c>
      <c r="E6766">
        <v>125215</v>
      </c>
    </row>
    <row r="6767" spans="1:5" x14ac:dyDescent="0.25">
      <c r="A6767" s="2">
        <v>45695.649305555555</v>
      </c>
      <c r="B6767">
        <v>125245</v>
      </c>
      <c r="C6767">
        <v>125305</v>
      </c>
      <c r="D6767">
        <v>125245</v>
      </c>
      <c r="E6767">
        <v>125275</v>
      </c>
    </row>
    <row r="6768" spans="1:5" x14ac:dyDescent="0.25">
      <c r="A6768" s="2">
        <v>45695.645833333336</v>
      </c>
      <c r="B6768">
        <v>125175</v>
      </c>
      <c r="C6768">
        <v>125260</v>
      </c>
      <c r="D6768">
        <v>125170</v>
      </c>
      <c r="E6768">
        <v>125245</v>
      </c>
    </row>
    <row r="6769" spans="1:5" x14ac:dyDescent="0.25">
      <c r="A6769" s="2">
        <v>45695.642361111109</v>
      </c>
      <c r="B6769">
        <v>125225</v>
      </c>
      <c r="C6769">
        <v>125230</v>
      </c>
      <c r="D6769">
        <v>125150</v>
      </c>
      <c r="E6769">
        <v>125175</v>
      </c>
    </row>
    <row r="6770" spans="1:5" x14ac:dyDescent="0.25">
      <c r="A6770" s="2">
        <v>45695.638888888891</v>
      </c>
      <c r="B6770">
        <v>125185</v>
      </c>
      <c r="C6770">
        <v>125255</v>
      </c>
      <c r="D6770">
        <v>125175</v>
      </c>
      <c r="E6770">
        <v>125220</v>
      </c>
    </row>
    <row r="6771" spans="1:5" x14ac:dyDescent="0.25">
      <c r="A6771" s="2">
        <v>45695.635416666664</v>
      </c>
      <c r="B6771">
        <v>125145</v>
      </c>
      <c r="C6771">
        <v>125220</v>
      </c>
      <c r="D6771">
        <v>125140</v>
      </c>
      <c r="E6771">
        <v>125185</v>
      </c>
    </row>
    <row r="6772" spans="1:5" x14ac:dyDescent="0.25">
      <c r="A6772" s="2">
        <v>45695.631944444445</v>
      </c>
      <c r="B6772">
        <v>125100</v>
      </c>
      <c r="C6772">
        <v>125155</v>
      </c>
      <c r="D6772">
        <v>125080</v>
      </c>
      <c r="E6772">
        <v>125145</v>
      </c>
    </row>
    <row r="6773" spans="1:5" x14ac:dyDescent="0.25">
      <c r="A6773" s="2">
        <v>45695.628472222219</v>
      </c>
      <c r="B6773">
        <v>125060</v>
      </c>
      <c r="C6773">
        <v>125125</v>
      </c>
      <c r="D6773">
        <v>125010</v>
      </c>
      <c r="E6773">
        <v>125095</v>
      </c>
    </row>
    <row r="6774" spans="1:5" x14ac:dyDescent="0.25">
      <c r="A6774" s="2">
        <v>45695.625</v>
      </c>
      <c r="B6774">
        <v>125025</v>
      </c>
      <c r="C6774">
        <v>125095</v>
      </c>
      <c r="D6774">
        <v>125015</v>
      </c>
      <c r="E6774">
        <v>125055</v>
      </c>
    </row>
    <row r="6775" spans="1:5" x14ac:dyDescent="0.25">
      <c r="A6775" s="2">
        <v>45695.621527777781</v>
      </c>
      <c r="B6775">
        <v>124990</v>
      </c>
      <c r="C6775">
        <v>125040</v>
      </c>
      <c r="D6775">
        <v>124975</v>
      </c>
      <c r="E6775">
        <v>125025</v>
      </c>
    </row>
    <row r="6776" spans="1:5" x14ac:dyDescent="0.25">
      <c r="A6776" s="2">
        <v>45695.618055555555</v>
      </c>
      <c r="B6776">
        <v>125005</v>
      </c>
      <c r="C6776">
        <v>125060</v>
      </c>
      <c r="D6776">
        <v>124965</v>
      </c>
      <c r="E6776">
        <v>124990</v>
      </c>
    </row>
    <row r="6777" spans="1:5" x14ac:dyDescent="0.25">
      <c r="A6777" s="2">
        <v>45695.614583333336</v>
      </c>
      <c r="B6777">
        <v>124990</v>
      </c>
      <c r="C6777">
        <v>125040</v>
      </c>
      <c r="D6777">
        <v>124965</v>
      </c>
      <c r="E6777">
        <v>125010</v>
      </c>
    </row>
    <row r="6778" spans="1:5" x14ac:dyDescent="0.25">
      <c r="A6778" s="2">
        <v>45695.611111111109</v>
      </c>
      <c r="B6778">
        <v>124965</v>
      </c>
      <c r="C6778">
        <v>125005</v>
      </c>
      <c r="D6778">
        <v>124910</v>
      </c>
      <c r="E6778">
        <v>124990</v>
      </c>
    </row>
    <row r="6779" spans="1:5" x14ac:dyDescent="0.25">
      <c r="A6779" s="2">
        <v>45695.607638888891</v>
      </c>
      <c r="B6779">
        <v>124930</v>
      </c>
      <c r="C6779">
        <v>124985</v>
      </c>
      <c r="D6779">
        <v>124910</v>
      </c>
      <c r="E6779">
        <v>124970</v>
      </c>
    </row>
    <row r="6780" spans="1:5" x14ac:dyDescent="0.25">
      <c r="A6780" s="2">
        <v>45695.604166666664</v>
      </c>
      <c r="B6780">
        <v>124925</v>
      </c>
      <c r="C6780">
        <v>124985</v>
      </c>
      <c r="D6780">
        <v>124905</v>
      </c>
      <c r="E6780">
        <v>124930</v>
      </c>
    </row>
    <row r="6781" spans="1:5" x14ac:dyDescent="0.25">
      <c r="A6781" s="2">
        <v>45695.600694444445</v>
      </c>
      <c r="B6781">
        <v>124920</v>
      </c>
      <c r="C6781">
        <v>124960</v>
      </c>
      <c r="D6781">
        <v>124880</v>
      </c>
      <c r="E6781">
        <v>124925</v>
      </c>
    </row>
    <row r="6782" spans="1:5" x14ac:dyDescent="0.25">
      <c r="A6782" s="2">
        <v>45695.597222222219</v>
      </c>
      <c r="B6782">
        <v>124950</v>
      </c>
      <c r="C6782">
        <v>125125</v>
      </c>
      <c r="D6782">
        <v>124920</v>
      </c>
      <c r="E6782">
        <v>124920</v>
      </c>
    </row>
    <row r="6783" spans="1:5" x14ac:dyDescent="0.25">
      <c r="A6783" s="2">
        <v>45695.59375</v>
      </c>
      <c r="B6783">
        <v>125005</v>
      </c>
      <c r="C6783">
        <v>125020</v>
      </c>
      <c r="D6783">
        <v>124825</v>
      </c>
      <c r="E6783">
        <v>124955</v>
      </c>
    </row>
    <row r="6784" spans="1:5" x14ac:dyDescent="0.25">
      <c r="A6784" s="2">
        <v>45695.590277777781</v>
      </c>
      <c r="B6784">
        <v>125030</v>
      </c>
      <c r="C6784">
        <v>125065</v>
      </c>
      <c r="D6784">
        <v>124940</v>
      </c>
      <c r="E6784">
        <v>125010</v>
      </c>
    </row>
    <row r="6785" spans="1:5" x14ac:dyDescent="0.25">
      <c r="A6785" s="2">
        <v>45695.586805555555</v>
      </c>
      <c r="B6785">
        <v>124975</v>
      </c>
      <c r="C6785">
        <v>125080</v>
      </c>
      <c r="D6785">
        <v>124910</v>
      </c>
      <c r="E6785">
        <v>125030</v>
      </c>
    </row>
    <row r="6786" spans="1:5" x14ac:dyDescent="0.25">
      <c r="A6786" s="2">
        <v>45695.583333333336</v>
      </c>
      <c r="B6786">
        <v>125025</v>
      </c>
      <c r="C6786">
        <v>125060</v>
      </c>
      <c r="D6786">
        <v>124960</v>
      </c>
      <c r="E6786">
        <v>124980</v>
      </c>
    </row>
    <row r="6787" spans="1:5" x14ac:dyDescent="0.25">
      <c r="A6787" s="2">
        <v>45695.579861111109</v>
      </c>
      <c r="B6787">
        <v>125125</v>
      </c>
      <c r="C6787">
        <v>125150</v>
      </c>
      <c r="D6787">
        <v>124980</v>
      </c>
      <c r="E6787">
        <v>125020</v>
      </c>
    </row>
    <row r="6788" spans="1:5" x14ac:dyDescent="0.25">
      <c r="A6788" s="2">
        <v>45695.576388888891</v>
      </c>
      <c r="B6788">
        <v>125095</v>
      </c>
      <c r="C6788">
        <v>125190</v>
      </c>
      <c r="D6788">
        <v>125065</v>
      </c>
      <c r="E6788">
        <v>125125</v>
      </c>
    </row>
    <row r="6789" spans="1:5" x14ac:dyDescent="0.25">
      <c r="A6789" s="2">
        <v>45695.572916666664</v>
      </c>
      <c r="B6789">
        <v>125165</v>
      </c>
      <c r="C6789">
        <v>125220</v>
      </c>
      <c r="D6789">
        <v>125085</v>
      </c>
      <c r="E6789">
        <v>125095</v>
      </c>
    </row>
    <row r="6790" spans="1:5" x14ac:dyDescent="0.25">
      <c r="A6790" s="2">
        <v>45695.569444444445</v>
      </c>
      <c r="B6790">
        <v>125260</v>
      </c>
      <c r="C6790">
        <v>125265</v>
      </c>
      <c r="D6790">
        <v>125160</v>
      </c>
      <c r="E6790">
        <v>125170</v>
      </c>
    </row>
    <row r="6791" spans="1:5" x14ac:dyDescent="0.25">
      <c r="A6791" s="2">
        <v>45695.565972222219</v>
      </c>
      <c r="B6791">
        <v>125285</v>
      </c>
      <c r="C6791">
        <v>125305</v>
      </c>
      <c r="D6791">
        <v>125215</v>
      </c>
      <c r="E6791">
        <v>125260</v>
      </c>
    </row>
    <row r="6792" spans="1:5" x14ac:dyDescent="0.25">
      <c r="A6792" s="2">
        <v>45695.5625</v>
      </c>
      <c r="B6792">
        <v>125190</v>
      </c>
      <c r="C6792">
        <v>125330</v>
      </c>
      <c r="D6792">
        <v>125185</v>
      </c>
      <c r="E6792">
        <v>125285</v>
      </c>
    </row>
    <row r="6793" spans="1:5" x14ac:dyDescent="0.25">
      <c r="A6793" s="2">
        <v>45695.559027777781</v>
      </c>
      <c r="B6793">
        <v>125225</v>
      </c>
      <c r="C6793">
        <v>125235</v>
      </c>
      <c r="D6793">
        <v>125110</v>
      </c>
      <c r="E6793">
        <v>125190</v>
      </c>
    </row>
    <row r="6794" spans="1:5" x14ac:dyDescent="0.25">
      <c r="A6794" s="2">
        <v>45695.555555555555</v>
      </c>
      <c r="B6794">
        <v>125340</v>
      </c>
      <c r="C6794">
        <v>125425</v>
      </c>
      <c r="D6794">
        <v>125220</v>
      </c>
      <c r="E6794">
        <v>125220</v>
      </c>
    </row>
    <row r="6795" spans="1:5" x14ac:dyDescent="0.25">
      <c r="A6795" s="2">
        <v>45695.552083333336</v>
      </c>
      <c r="B6795">
        <v>125285</v>
      </c>
      <c r="C6795">
        <v>125460</v>
      </c>
      <c r="D6795">
        <v>125210</v>
      </c>
      <c r="E6795">
        <v>125335</v>
      </c>
    </row>
    <row r="6796" spans="1:5" x14ac:dyDescent="0.25">
      <c r="A6796" s="2">
        <v>45695.548611111109</v>
      </c>
      <c r="B6796">
        <v>125400</v>
      </c>
      <c r="C6796">
        <v>125415</v>
      </c>
      <c r="D6796">
        <v>125265</v>
      </c>
      <c r="E6796">
        <v>125280</v>
      </c>
    </row>
    <row r="6797" spans="1:5" x14ac:dyDescent="0.25">
      <c r="A6797" s="2">
        <v>45695.545138888891</v>
      </c>
      <c r="B6797">
        <v>125270</v>
      </c>
      <c r="C6797">
        <v>125435</v>
      </c>
      <c r="D6797">
        <v>125260</v>
      </c>
      <c r="E6797">
        <v>125395</v>
      </c>
    </row>
    <row r="6798" spans="1:5" x14ac:dyDescent="0.25">
      <c r="A6798" s="2">
        <v>45695.541666666664</v>
      </c>
      <c r="B6798">
        <v>125420</v>
      </c>
      <c r="C6798">
        <v>125420</v>
      </c>
      <c r="D6798">
        <v>125240</v>
      </c>
      <c r="E6798">
        <v>125270</v>
      </c>
    </row>
    <row r="6799" spans="1:5" x14ac:dyDescent="0.25">
      <c r="A6799" s="2">
        <v>45695.538194444445</v>
      </c>
      <c r="B6799">
        <v>125335</v>
      </c>
      <c r="C6799">
        <v>125470</v>
      </c>
      <c r="D6799">
        <v>125275</v>
      </c>
      <c r="E6799">
        <v>125420</v>
      </c>
    </row>
    <row r="6800" spans="1:5" x14ac:dyDescent="0.25">
      <c r="A6800" s="2">
        <v>45695.534722222219</v>
      </c>
      <c r="B6800">
        <v>125620</v>
      </c>
      <c r="C6800">
        <v>125645</v>
      </c>
      <c r="D6800">
        <v>125270</v>
      </c>
      <c r="E6800">
        <v>125330</v>
      </c>
    </row>
    <row r="6801" spans="1:5" x14ac:dyDescent="0.25">
      <c r="A6801" s="2">
        <v>45695.53125</v>
      </c>
      <c r="B6801">
        <v>125565</v>
      </c>
      <c r="C6801">
        <v>125625</v>
      </c>
      <c r="D6801">
        <v>125545</v>
      </c>
      <c r="E6801">
        <v>125625</v>
      </c>
    </row>
    <row r="6802" spans="1:5" x14ac:dyDescent="0.25">
      <c r="A6802" s="2">
        <v>45695.527777777781</v>
      </c>
      <c r="B6802">
        <v>125570</v>
      </c>
      <c r="C6802">
        <v>125615</v>
      </c>
      <c r="D6802">
        <v>125525</v>
      </c>
      <c r="E6802">
        <v>125560</v>
      </c>
    </row>
    <row r="6803" spans="1:5" x14ac:dyDescent="0.25">
      <c r="A6803" s="2">
        <v>45695.524305555555</v>
      </c>
      <c r="B6803">
        <v>125605</v>
      </c>
      <c r="C6803">
        <v>125665</v>
      </c>
      <c r="D6803">
        <v>125540</v>
      </c>
      <c r="E6803">
        <v>125570</v>
      </c>
    </row>
    <row r="6804" spans="1:5" x14ac:dyDescent="0.25">
      <c r="A6804" s="2">
        <v>45695.520833333336</v>
      </c>
      <c r="B6804">
        <v>125615</v>
      </c>
      <c r="C6804">
        <v>125655</v>
      </c>
      <c r="D6804">
        <v>125580</v>
      </c>
      <c r="E6804">
        <v>125605</v>
      </c>
    </row>
    <row r="6805" spans="1:5" x14ac:dyDescent="0.25">
      <c r="A6805" s="2">
        <v>45695.517361111109</v>
      </c>
      <c r="B6805">
        <v>125575</v>
      </c>
      <c r="C6805">
        <v>125620</v>
      </c>
      <c r="D6805">
        <v>125525</v>
      </c>
      <c r="E6805">
        <v>125615</v>
      </c>
    </row>
    <row r="6806" spans="1:5" x14ac:dyDescent="0.25">
      <c r="A6806" s="2">
        <v>45695.513888888891</v>
      </c>
      <c r="B6806">
        <v>125685</v>
      </c>
      <c r="C6806">
        <v>125715</v>
      </c>
      <c r="D6806">
        <v>125570</v>
      </c>
      <c r="E6806">
        <v>125580</v>
      </c>
    </row>
    <row r="6807" spans="1:5" x14ac:dyDescent="0.25">
      <c r="A6807" s="2">
        <v>45695.510416666664</v>
      </c>
      <c r="B6807">
        <v>125850</v>
      </c>
      <c r="C6807">
        <v>125870</v>
      </c>
      <c r="D6807">
        <v>125670</v>
      </c>
      <c r="E6807">
        <v>125685</v>
      </c>
    </row>
    <row r="6808" spans="1:5" x14ac:dyDescent="0.25">
      <c r="A6808" s="2">
        <v>45695.506944444445</v>
      </c>
      <c r="B6808">
        <v>125845</v>
      </c>
      <c r="C6808">
        <v>125855</v>
      </c>
      <c r="D6808">
        <v>125720</v>
      </c>
      <c r="E6808">
        <v>125850</v>
      </c>
    </row>
    <row r="6809" spans="1:5" x14ac:dyDescent="0.25">
      <c r="A6809" s="2">
        <v>45695.503472222219</v>
      </c>
      <c r="B6809">
        <v>125815</v>
      </c>
      <c r="C6809">
        <v>125940</v>
      </c>
      <c r="D6809">
        <v>125765</v>
      </c>
      <c r="E6809">
        <v>125845</v>
      </c>
    </row>
    <row r="6810" spans="1:5" x14ac:dyDescent="0.25">
      <c r="A6810" s="2">
        <v>45695.5</v>
      </c>
      <c r="B6810">
        <v>125890</v>
      </c>
      <c r="C6810">
        <v>125915</v>
      </c>
      <c r="D6810">
        <v>125720</v>
      </c>
      <c r="E6810">
        <v>125815</v>
      </c>
    </row>
    <row r="6811" spans="1:5" x14ac:dyDescent="0.25">
      <c r="A6811" s="2">
        <v>45695.496527777781</v>
      </c>
      <c r="B6811">
        <v>125835</v>
      </c>
      <c r="C6811">
        <v>125915</v>
      </c>
      <c r="D6811">
        <v>125785</v>
      </c>
      <c r="E6811">
        <v>125895</v>
      </c>
    </row>
    <row r="6812" spans="1:5" x14ac:dyDescent="0.25">
      <c r="A6812" s="2">
        <v>45695.493055555555</v>
      </c>
      <c r="B6812">
        <v>125835</v>
      </c>
      <c r="C6812">
        <v>125900</v>
      </c>
      <c r="D6812">
        <v>125815</v>
      </c>
      <c r="E6812">
        <v>125835</v>
      </c>
    </row>
    <row r="6813" spans="1:5" x14ac:dyDescent="0.25">
      <c r="A6813" s="2">
        <v>45695.489583333336</v>
      </c>
      <c r="B6813">
        <v>125670</v>
      </c>
      <c r="C6813">
        <v>125850</v>
      </c>
      <c r="D6813">
        <v>125660</v>
      </c>
      <c r="E6813">
        <v>125835</v>
      </c>
    </row>
    <row r="6814" spans="1:5" x14ac:dyDescent="0.25">
      <c r="A6814" s="2">
        <v>45695.486111111109</v>
      </c>
      <c r="B6814">
        <v>125665</v>
      </c>
      <c r="C6814">
        <v>125735</v>
      </c>
      <c r="D6814">
        <v>125575</v>
      </c>
      <c r="E6814">
        <v>125665</v>
      </c>
    </row>
    <row r="6815" spans="1:5" x14ac:dyDescent="0.25">
      <c r="A6815" s="2">
        <v>45695.482638888891</v>
      </c>
      <c r="B6815">
        <v>125725</v>
      </c>
      <c r="C6815">
        <v>125830</v>
      </c>
      <c r="D6815">
        <v>125635</v>
      </c>
      <c r="E6815">
        <v>125660</v>
      </c>
    </row>
    <row r="6816" spans="1:5" x14ac:dyDescent="0.25">
      <c r="A6816" s="2">
        <v>45695.479166666664</v>
      </c>
      <c r="B6816">
        <v>125945</v>
      </c>
      <c r="C6816">
        <v>126055</v>
      </c>
      <c r="D6816">
        <v>125700</v>
      </c>
      <c r="E6816">
        <v>125720</v>
      </c>
    </row>
    <row r="6817" spans="1:5" x14ac:dyDescent="0.25">
      <c r="A6817" s="2">
        <v>45695.475694444445</v>
      </c>
      <c r="B6817">
        <v>125995</v>
      </c>
      <c r="C6817">
        <v>126015</v>
      </c>
      <c r="D6817">
        <v>125860</v>
      </c>
      <c r="E6817">
        <v>125950</v>
      </c>
    </row>
    <row r="6818" spans="1:5" x14ac:dyDescent="0.25">
      <c r="A6818" s="2">
        <v>45695.472222222219</v>
      </c>
      <c r="B6818">
        <v>126200</v>
      </c>
      <c r="C6818">
        <v>126260</v>
      </c>
      <c r="D6818">
        <v>125950</v>
      </c>
      <c r="E6818">
        <v>125995</v>
      </c>
    </row>
    <row r="6819" spans="1:5" x14ac:dyDescent="0.25">
      <c r="A6819" s="2">
        <v>45695.46875</v>
      </c>
      <c r="B6819">
        <v>126240</v>
      </c>
      <c r="C6819">
        <v>126340</v>
      </c>
      <c r="D6819">
        <v>126135</v>
      </c>
      <c r="E6819">
        <v>126205</v>
      </c>
    </row>
    <row r="6820" spans="1:5" x14ac:dyDescent="0.25">
      <c r="A6820" s="2">
        <v>45695.465277777781</v>
      </c>
      <c r="B6820">
        <v>126350</v>
      </c>
      <c r="C6820">
        <v>126430</v>
      </c>
      <c r="D6820">
        <v>126230</v>
      </c>
      <c r="E6820">
        <v>126235</v>
      </c>
    </row>
    <row r="6821" spans="1:5" x14ac:dyDescent="0.25">
      <c r="A6821" s="2">
        <v>45695.461805555555</v>
      </c>
      <c r="B6821">
        <v>126415</v>
      </c>
      <c r="C6821">
        <v>126505</v>
      </c>
      <c r="D6821">
        <v>126350</v>
      </c>
      <c r="E6821">
        <v>126350</v>
      </c>
    </row>
    <row r="6822" spans="1:5" x14ac:dyDescent="0.25">
      <c r="A6822" s="2">
        <v>45695.458333333336</v>
      </c>
      <c r="B6822">
        <v>126535</v>
      </c>
      <c r="C6822">
        <v>126575</v>
      </c>
      <c r="D6822">
        <v>126355</v>
      </c>
      <c r="E6822">
        <v>126415</v>
      </c>
    </row>
    <row r="6823" spans="1:5" x14ac:dyDescent="0.25">
      <c r="A6823" s="2">
        <v>45695.454861111109</v>
      </c>
      <c r="B6823">
        <v>126370</v>
      </c>
      <c r="C6823">
        <v>126575</v>
      </c>
      <c r="D6823">
        <v>126355</v>
      </c>
      <c r="E6823">
        <v>126540</v>
      </c>
    </row>
    <row r="6824" spans="1:5" x14ac:dyDescent="0.25">
      <c r="A6824" s="2">
        <v>45695.451388888891</v>
      </c>
      <c r="B6824">
        <v>126385</v>
      </c>
      <c r="C6824">
        <v>126435</v>
      </c>
      <c r="D6824">
        <v>126275</v>
      </c>
      <c r="E6824">
        <v>126370</v>
      </c>
    </row>
    <row r="6825" spans="1:5" x14ac:dyDescent="0.25">
      <c r="A6825" s="2">
        <v>45695.447916666664</v>
      </c>
      <c r="B6825">
        <v>126410</v>
      </c>
      <c r="C6825">
        <v>126470</v>
      </c>
      <c r="D6825">
        <v>126350</v>
      </c>
      <c r="E6825">
        <v>126390</v>
      </c>
    </row>
    <row r="6826" spans="1:5" x14ac:dyDescent="0.25">
      <c r="A6826" s="2">
        <v>45695.444444444445</v>
      </c>
      <c r="B6826">
        <v>126600</v>
      </c>
      <c r="C6826">
        <v>126600</v>
      </c>
      <c r="D6826">
        <v>126340</v>
      </c>
      <c r="E6826">
        <v>126405</v>
      </c>
    </row>
    <row r="6827" spans="1:5" x14ac:dyDescent="0.25">
      <c r="A6827" s="2">
        <v>45695.440972222219</v>
      </c>
      <c r="B6827">
        <v>126500</v>
      </c>
      <c r="C6827">
        <v>126635</v>
      </c>
      <c r="D6827">
        <v>126380</v>
      </c>
      <c r="E6827">
        <v>126605</v>
      </c>
    </row>
    <row r="6828" spans="1:5" x14ac:dyDescent="0.25">
      <c r="A6828" s="2">
        <v>45695.4375</v>
      </c>
      <c r="B6828">
        <v>126490</v>
      </c>
      <c r="C6828">
        <v>126745</v>
      </c>
      <c r="D6828">
        <v>126265</v>
      </c>
      <c r="E6828">
        <v>126505</v>
      </c>
    </row>
    <row r="6829" spans="1:5" x14ac:dyDescent="0.25">
      <c r="A6829" s="2">
        <v>45695.434027777781</v>
      </c>
      <c r="B6829">
        <v>126475</v>
      </c>
      <c r="C6829">
        <v>126610</v>
      </c>
      <c r="D6829">
        <v>126245</v>
      </c>
      <c r="E6829">
        <v>126490</v>
      </c>
    </row>
    <row r="6830" spans="1:5" x14ac:dyDescent="0.25">
      <c r="A6830" s="2">
        <v>45695.430555555555</v>
      </c>
      <c r="B6830">
        <v>126470</v>
      </c>
      <c r="C6830">
        <v>126535</v>
      </c>
      <c r="D6830">
        <v>126365</v>
      </c>
      <c r="E6830">
        <v>126470</v>
      </c>
    </row>
    <row r="6831" spans="1:5" x14ac:dyDescent="0.25">
      <c r="A6831" s="2">
        <v>45695.427083333336</v>
      </c>
      <c r="B6831">
        <v>126450</v>
      </c>
      <c r="C6831">
        <v>126520</v>
      </c>
      <c r="D6831">
        <v>126320</v>
      </c>
      <c r="E6831">
        <v>126475</v>
      </c>
    </row>
    <row r="6832" spans="1:5" x14ac:dyDescent="0.25">
      <c r="A6832" s="2">
        <v>45695.423611111109</v>
      </c>
      <c r="B6832">
        <v>126640</v>
      </c>
      <c r="C6832">
        <v>126640</v>
      </c>
      <c r="D6832">
        <v>126405</v>
      </c>
      <c r="E6832">
        <v>126450</v>
      </c>
    </row>
    <row r="6833" spans="1:5" x14ac:dyDescent="0.25">
      <c r="A6833" s="2">
        <v>45695.420138888891</v>
      </c>
      <c r="B6833">
        <v>126520</v>
      </c>
      <c r="C6833">
        <v>126645</v>
      </c>
      <c r="D6833">
        <v>126375</v>
      </c>
      <c r="E6833">
        <v>126640</v>
      </c>
    </row>
    <row r="6834" spans="1:5" x14ac:dyDescent="0.25">
      <c r="A6834" s="2">
        <v>45695.416666666664</v>
      </c>
      <c r="B6834">
        <v>126240</v>
      </c>
      <c r="C6834">
        <v>126530</v>
      </c>
      <c r="D6834">
        <v>126220</v>
      </c>
      <c r="E6834">
        <v>126520</v>
      </c>
    </row>
    <row r="6835" spans="1:5" x14ac:dyDescent="0.25">
      <c r="A6835" s="2">
        <v>45695.413194444445</v>
      </c>
      <c r="B6835">
        <v>126255</v>
      </c>
      <c r="C6835">
        <v>126325</v>
      </c>
      <c r="D6835">
        <v>126225</v>
      </c>
      <c r="E6835">
        <v>126240</v>
      </c>
    </row>
    <row r="6836" spans="1:5" x14ac:dyDescent="0.25">
      <c r="A6836" s="2">
        <v>45695.409722222219</v>
      </c>
      <c r="B6836">
        <v>126305</v>
      </c>
      <c r="C6836">
        <v>126335</v>
      </c>
      <c r="D6836">
        <v>126245</v>
      </c>
      <c r="E6836">
        <v>126255</v>
      </c>
    </row>
    <row r="6837" spans="1:5" x14ac:dyDescent="0.25">
      <c r="A6837" s="2">
        <v>45695.40625</v>
      </c>
      <c r="B6837">
        <v>126270</v>
      </c>
      <c r="C6837">
        <v>126335</v>
      </c>
      <c r="D6837">
        <v>126255</v>
      </c>
      <c r="E6837">
        <v>126305</v>
      </c>
    </row>
    <row r="6838" spans="1:5" x14ac:dyDescent="0.25">
      <c r="A6838" s="2">
        <v>45695.402777777781</v>
      </c>
      <c r="B6838">
        <v>126230</v>
      </c>
      <c r="C6838">
        <v>126290</v>
      </c>
      <c r="D6838">
        <v>126220</v>
      </c>
      <c r="E6838">
        <v>126275</v>
      </c>
    </row>
    <row r="6839" spans="1:5" x14ac:dyDescent="0.25">
      <c r="A6839" s="2">
        <v>45695.399305555555</v>
      </c>
      <c r="B6839">
        <v>126315</v>
      </c>
      <c r="C6839">
        <v>126320</v>
      </c>
      <c r="D6839">
        <v>126150</v>
      </c>
      <c r="E6839">
        <v>126230</v>
      </c>
    </row>
    <row r="6840" spans="1:5" x14ac:dyDescent="0.25">
      <c r="A6840" s="2">
        <v>45695.395833333336</v>
      </c>
      <c r="B6840">
        <v>126330</v>
      </c>
      <c r="C6840">
        <v>126400</v>
      </c>
      <c r="D6840">
        <v>126275</v>
      </c>
      <c r="E6840">
        <v>126310</v>
      </c>
    </row>
    <row r="6841" spans="1:5" x14ac:dyDescent="0.25">
      <c r="A6841" s="2">
        <v>45695.392361111109</v>
      </c>
      <c r="B6841">
        <v>126275</v>
      </c>
      <c r="C6841">
        <v>126370</v>
      </c>
      <c r="D6841">
        <v>126270</v>
      </c>
      <c r="E6841">
        <v>126335</v>
      </c>
    </row>
    <row r="6842" spans="1:5" x14ac:dyDescent="0.25">
      <c r="A6842" s="2">
        <v>45695.388888888891</v>
      </c>
      <c r="B6842">
        <v>126315</v>
      </c>
      <c r="C6842">
        <v>126325</v>
      </c>
      <c r="D6842">
        <v>126220</v>
      </c>
      <c r="E6842">
        <v>126275</v>
      </c>
    </row>
    <row r="6843" spans="1:5" x14ac:dyDescent="0.25">
      <c r="A6843" s="2">
        <v>45695.385416666664</v>
      </c>
      <c r="B6843">
        <v>126400</v>
      </c>
      <c r="C6843">
        <v>126445</v>
      </c>
      <c r="D6843">
        <v>126300</v>
      </c>
      <c r="E6843">
        <v>126320</v>
      </c>
    </row>
    <row r="6844" spans="1:5" x14ac:dyDescent="0.25">
      <c r="A6844" s="2">
        <v>45695.381944444445</v>
      </c>
      <c r="B6844">
        <v>126250</v>
      </c>
      <c r="C6844">
        <v>126420</v>
      </c>
      <c r="D6844">
        <v>126240</v>
      </c>
      <c r="E6844">
        <v>126400</v>
      </c>
    </row>
    <row r="6845" spans="1:5" x14ac:dyDescent="0.25">
      <c r="A6845" s="2">
        <v>45695.378472222219</v>
      </c>
      <c r="B6845">
        <v>126310</v>
      </c>
      <c r="C6845">
        <v>126395</v>
      </c>
      <c r="D6845">
        <v>126205</v>
      </c>
      <c r="E6845">
        <v>126255</v>
      </c>
    </row>
    <row r="6846" spans="1:5" x14ac:dyDescent="0.25">
      <c r="A6846" s="2">
        <v>45695.375</v>
      </c>
      <c r="B6846">
        <v>126385</v>
      </c>
      <c r="C6846">
        <v>126470</v>
      </c>
      <c r="D6846">
        <v>126265</v>
      </c>
      <c r="E6846">
        <v>126315</v>
      </c>
    </row>
    <row r="6847" spans="1:5" x14ac:dyDescent="0.25">
      <c r="A6847" s="2">
        <v>45694.763888888891</v>
      </c>
      <c r="B6847">
        <v>126310</v>
      </c>
      <c r="C6847">
        <v>126350</v>
      </c>
      <c r="D6847">
        <v>126120</v>
      </c>
      <c r="E6847">
        <v>126120</v>
      </c>
    </row>
    <row r="6848" spans="1:5" x14ac:dyDescent="0.25">
      <c r="A6848" s="2">
        <v>45694.760416666664</v>
      </c>
      <c r="B6848">
        <v>126405</v>
      </c>
      <c r="C6848">
        <v>126415</v>
      </c>
      <c r="D6848">
        <v>126300</v>
      </c>
      <c r="E6848">
        <v>126315</v>
      </c>
    </row>
    <row r="6849" spans="1:5" x14ac:dyDescent="0.25">
      <c r="A6849" s="2">
        <v>45694.756944444445</v>
      </c>
      <c r="B6849">
        <v>126455</v>
      </c>
      <c r="C6849">
        <v>126455</v>
      </c>
      <c r="D6849">
        <v>126390</v>
      </c>
      <c r="E6849">
        <v>126400</v>
      </c>
    </row>
    <row r="6850" spans="1:5" x14ac:dyDescent="0.25">
      <c r="A6850" s="2">
        <v>45694.753472222219</v>
      </c>
      <c r="B6850">
        <v>126435</v>
      </c>
      <c r="C6850">
        <v>126485</v>
      </c>
      <c r="D6850">
        <v>126415</v>
      </c>
      <c r="E6850">
        <v>126450</v>
      </c>
    </row>
    <row r="6851" spans="1:5" x14ac:dyDescent="0.25">
      <c r="A6851" s="2">
        <v>45694.75</v>
      </c>
      <c r="B6851">
        <v>126445</v>
      </c>
      <c r="C6851">
        <v>126500</v>
      </c>
      <c r="D6851">
        <v>126420</v>
      </c>
      <c r="E6851">
        <v>126435</v>
      </c>
    </row>
    <row r="6852" spans="1:5" x14ac:dyDescent="0.25">
      <c r="A6852" s="2">
        <v>45694.746527777781</v>
      </c>
      <c r="B6852">
        <v>126450</v>
      </c>
      <c r="C6852">
        <v>126470</v>
      </c>
      <c r="D6852">
        <v>126405</v>
      </c>
      <c r="E6852">
        <v>126445</v>
      </c>
    </row>
    <row r="6853" spans="1:5" x14ac:dyDescent="0.25">
      <c r="A6853" s="2">
        <v>45694.743055555555</v>
      </c>
      <c r="B6853">
        <v>126500</v>
      </c>
      <c r="C6853">
        <v>126510</v>
      </c>
      <c r="D6853">
        <v>126430</v>
      </c>
      <c r="E6853">
        <v>126455</v>
      </c>
    </row>
    <row r="6854" spans="1:5" x14ac:dyDescent="0.25">
      <c r="A6854" s="2">
        <v>45694.739583333336</v>
      </c>
      <c r="B6854">
        <v>126480</v>
      </c>
      <c r="C6854">
        <v>126535</v>
      </c>
      <c r="D6854">
        <v>126440</v>
      </c>
      <c r="E6854">
        <v>126500</v>
      </c>
    </row>
    <row r="6855" spans="1:5" x14ac:dyDescent="0.25">
      <c r="A6855" s="2">
        <v>45694.736111111109</v>
      </c>
      <c r="B6855">
        <v>126460</v>
      </c>
      <c r="C6855">
        <v>126485</v>
      </c>
      <c r="D6855">
        <v>126415</v>
      </c>
      <c r="E6855">
        <v>126480</v>
      </c>
    </row>
    <row r="6856" spans="1:5" x14ac:dyDescent="0.25">
      <c r="A6856" s="2">
        <v>45694.732638888891</v>
      </c>
      <c r="B6856">
        <v>126425</v>
      </c>
      <c r="C6856">
        <v>126475</v>
      </c>
      <c r="D6856">
        <v>126415</v>
      </c>
      <c r="E6856">
        <v>126465</v>
      </c>
    </row>
    <row r="6857" spans="1:5" x14ac:dyDescent="0.25">
      <c r="A6857" s="2">
        <v>45694.729166666664</v>
      </c>
      <c r="B6857">
        <v>126390</v>
      </c>
      <c r="C6857">
        <v>126450</v>
      </c>
      <c r="D6857">
        <v>126365</v>
      </c>
      <c r="E6857">
        <v>126425</v>
      </c>
    </row>
    <row r="6858" spans="1:5" x14ac:dyDescent="0.25">
      <c r="A6858" s="2">
        <v>45694.725694444445</v>
      </c>
      <c r="B6858">
        <v>126430</v>
      </c>
      <c r="C6858">
        <v>126440</v>
      </c>
      <c r="D6858">
        <v>126360</v>
      </c>
      <c r="E6858">
        <v>126390</v>
      </c>
    </row>
    <row r="6859" spans="1:5" x14ac:dyDescent="0.25">
      <c r="A6859" s="2">
        <v>45694.722222222219</v>
      </c>
      <c r="B6859">
        <v>126440</v>
      </c>
      <c r="C6859">
        <v>126450</v>
      </c>
      <c r="D6859">
        <v>126410</v>
      </c>
      <c r="E6859">
        <v>126430</v>
      </c>
    </row>
    <row r="6860" spans="1:5" x14ac:dyDescent="0.25">
      <c r="A6860" s="2">
        <v>45694.71875</v>
      </c>
      <c r="B6860">
        <v>126420</v>
      </c>
      <c r="C6860">
        <v>126465</v>
      </c>
      <c r="D6860">
        <v>126385</v>
      </c>
      <c r="E6860">
        <v>126445</v>
      </c>
    </row>
    <row r="6861" spans="1:5" x14ac:dyDescent="0.25">
      <c r="A6861" s="2">
        <v>45694.715277777781</v>
      </c>
      <c r="B6861">
        <v>126430</v>
      </c>
      <c r="C6861">
        <v>126450</v>
      </c>
      <c r="D6861">
        <v>126420</v>
      </c>
      <c r="E6861">
        <v>126420</v>
      </c>
    </row>
    <row r="6862" spans="1:5" x14ac:dyDescent="0.25">
      <c r="A6862" s="2">
        <v>45694.711805555555</v>
      </c>
      <c r="B6862">
        <v>126465</v>
      </c>
      <c r="C6862">
        <v>126465</v>
      </c>
      <c r="D6862">
        <v>126420</v>
      </c>
      <c r="E6862">
        <v>126430</v>
      </c>
    </row>
    <row r="6863" spans="1:5" x14ac:dyDescent="0.25">
      <c r="A6863" s="2">
        <v>45694.708333333336</v>
      </c>
      <c r="B6863">
        <v>126395</v>
      </c>
      <c r="C6863">
        <v>126495</v>
      </c>
      <c r="D6863">
        <v>126340</v>
      </c>
      <c r="E6863">
        <v>126465</v>
      </c>
    </row>
    <row r="6864" spans="1:5" x14ac:dyDescent="0.25">
      <c r="A6864" s="2">
        <v>45694.704861111109</v>
      </c>
      <c r="B6864">
        <v>126420</v>
      </c>
      <c r="C6864">
        <v>126435</v>
      </c>
      <c r="D6864">
        <v>126355</v>
      </c>
      <c r="E6864">
        <v>126395</v>
      </c>
    </row>
    <row r="6865" spans="1:5" x14ac:dyDescent="0.25">
      <c r="A6865" s="2">
        <v>45694.701388888891</v>
      </c>
      <c r="B6865">
        <v>126475</v>
      </c>
      <c r="C6865">
        <v>126475</v>
      </c>
      <c r="D6865">
        <v>126410</v>
      </c>
      <c r="E6865">
        <v>126420</v>
      </c>
    </row>
    <row r="6866" spans="1:5" x14ac:dyDescent="0.25">
      <c r="A6866" s="2">
        <v>45694.697916666664</v>
      </c>
      <c r="B6866">
        <v>126470</v>
      </c>
      <c r="C6866">
        <v>126490</v>
      </c>
      <c r="D6866">
        <v>126440</v>
      </c>
      <c r="E6866">
        <v>126475</v>
      </c>
    </row>
    <row r="6867" spans="1:5" x14ac:dyDescent="0.25">
      <c r="A6867" s="2">
        <v>45694.694444444445</v>
      </c>
      <c r="B6867">
        <v>126500</v>
      </c>
      <c r="C6867">
        <v>126525</v>
      </c>
      <c r="D6867">
        <v>126440</v>
      </c>
      <c r="E6867">
        <v>126470</v>
      </c>
    </row>
    <row r="6868" spans="1:5" x14ac:dyDescent="0.25">
      <c r="A6868" s="2">
        <v>45694.690972222219</v>
      </c>
      <c r="B6868">
        <v>126435</v>
      </c>
      <c r="C6868">
        <v>126530</v>
      </c>
      <c r="D6868">
        <v>126360</v>
      </c>
      <c r="E6868">
        <v>126505</v>
      </c>
    </row>
    <row r="6869" spans="1:5" x14ac:dyDescent="0.25">
      <c r="A6869" s="2">
        <v>45694.6875</v>
      </c>
      <c r="B6869">
        <v>126545</v>
      </c>
      <c r="C6869">
        <v>126555</v>
      </c>
      <c r="D6869">
        <v>126400</v>
      </c>
      <c r="E6869">
        <v>126440</v>
      </c>
    </row>
    <row r="6870" spans="1:5" x14ac:dyDescent="0.25">
      <c r="A6870" s="2">
        <v>45694.684027777781</v>
      </c>
      <c r="B6870">
        <v>126575</v>
      </c>
      <c r="C6870">
        <v>126600</v>
      </c>
      <c r="D6870">
        <v>126530</v>
      </c>
      <c r="E6870">
        <v>126545</v>
      </c>
    </row>
    <row r="6871" spans="1:5" x14ac:dyDescent="0.25">
      <c r="A6871" s="2">
        <v>45694.680555555555</v>
      </c>
      <c r="B6871">
        <v>126555</v>
      </c>
      <c r="C6871">
        <v>126645</v>
      </c>
      <c r="D6871">
        <v>126540</v>
      </c>
      <c r="E6871">
        <v>126580</v>
      </c>
    </row>
    <row r="6872" spans="1:5" x14ac:dyDescent="0.25">
      <c r="A6872" s="2">
        <v>45694.677083333336</v>
      </c>
      <c r="B6872">
        <v>126550</v>
      </c>
      <c r="C6872">
        <v>126600</v>
      </c>
      <c r="D6872">
        <v>126490</v>
      </c>
      <c r="E6872">
        <v>126555</v>
      </c>
    </row>
    <row r="6873" spans="1:5" x14ac:dyDescent="0.25">
      <c r="A6873" s="2">
        <v>45694.673611111109</v>
      </c>
      <c r="B6873">
        <v>126450</v>
      </c>
      <c r="C6873">
        <v>126560</v>
      </c>
      <c r="D6873">
        <v>126450</v>
      </c>
      <c r="E6873">
        <v>126545</v>
      </c>
    </row>
    <row r="6874" spans="1:5" x14ac:dyDescent="0.25">
      <c r="A6874" s="2">
        <v>45694.670138888891</v>
      </c>
      <c r="B6874">
        <v>126495</v>
      </c>
      <c r="C6874">
        <v>126505</v>
      </c>
      <c r="D6874">
        <v>126445</v>
      </c>
      <c r="E6874">
        <v>126450</v>
      </c>
    </row>
    <row r="6875" spans="1:5" x14ac:dyDescent="0.25">
      <c r="A6875" s="2">
        <v>45694.666666666664</v>
      </c>
      <c r="B6875">
        <v>126430</v>
      </c>
      <c r="C6875">
        <v>126540</v>
      </c>
      <c r="D6875">
        <v>126410</v>
      </c>
      <c r="E6875">
        <v>126495</v>
      </c>
    </row>
    <row r="6876" spans="1:5" x14ac:dyDescent="0.25">
      <c r="A6876" s="2">
        <v>45694.663194444445</v>
      </c>
      <c r="B6876">
        <v>126365</v>
      </c>
      <c r="C6876">
        <v>126440</v>
      </c>
      <c r="D6876">
        <v>126355</v>
      </c>
      <c r="E6876">
        <v>126430</v>
      </c>
    </row>
    <row r="6877" spans="1:5" x14ac:dyDescent="0.25">
      <c r="A6877" s="2">
        <v>45694.659722222219</v>
      </c>
      <c r="B6877">
        <v>126425</v>
      </c>
      <c r="C6877">
        <v>126430</v>
      </c>
      <c r="D6877">
        <v>126350</v>
      </c>
      <c r="E6877">
        <v>126370</v>
      </c>
    </row>
    <row r="6878" spans="1:5" x14ac:dyDescent="0.25">
      <c r="A6878" s="2">
        <v>45694.65625</v>
      </c>
      <c r="B6878">
        <v>126400</v>
      </c>
      <c r="C6878">
        <v>126490</v>
      </c>
      <c r="D6878">
        <v>126370</v>
      </c>
      <c r="E6878">
        <v>126420</v>
      </c>
    </row>
    <row r="6879" spans="1:5" x14ac:dyDescent="0.25">
      <c r="A6879" s="2">
        <v>45694.652777777781</v>
      </c>
      <c r="B6879">
        <v>126355</v>
      </c>
      <c r="C6879">
        <v>126435</v>
      </c>
      <c r="D6879">
        <v>126305</v>
      </c>
      <c r="E6879">
        <v>126395</v>
      </c>
    </row>
    <row r="6880" spans="1:5" x14ac:dyDescent="0.25">
      <c r="A6880" s="2">
        <v>45694.649305555555</v>
      </c>
      <c r="B6880">
        <v>126210</v>
      </c>
      <c r="C6880">
        <v>126385</v>
      </c>
      <c r="D6880">
        <v>126185</v>
      </c>
      <c r="E6880">
        <v>126350</v>
      </c>
    </row>
    <row r="6881" spans="1:5" x14ac:dyDescent="0.25">
      <c r="A6881" s="2">
        <v>45694.645833333336</v>
      </c>
      <c r="B6881">
        <v>126130</v>
      </c>
      <c r="C6881">
        <v>126230</v>
      </c>
      <c r="D6881">
        <v>126105</v>
      </c>
      <c r="E6881">
        <v>126210</v>
      </c>
    </row>
    <row r="6882" spans="1:5" x14ac:dyDescent="0.25">
      <c r="A6882" s="2">
        <v>45694.642361111109</v>
      </c>
      <c r="B6882">
        <v>126070</v>
      </c>
      <c r="C6882">
        <v>126150</v>
      </c>
      <c r="D6882">
        <v>126055</v>
      </c>
      <c r="E6882">
        <v>126130</v>
      </c>
    </row>
    <row r="6883" spans="1:5" x14ac:dyDescent="0.25">
      <c r="A6883" s="2">
        <v>45694.638888888891</v>
      </c>
      <c r="B6883">
        <v>126080</v>
      </c>
      <c r="C6883">
        <v>126120</v>
      </c>
      <c r="D6883">
        <v>126035</v>
      </c>
      <c r="E6883">
        <v>126065</v>
      </c>
    </row>
    <row r="6884" spans="1:5" x14ac:dyDescent="0.25">
      <c r="A6884" s="2">
        <v>45694.635416666664</v>
      </c>
      <c r="B6884">
        <v>125935</v>
      </c>
      <c r="C6884">
        <v>126085</v>
      </c>
      <c r="D6884">
        <v>125935</v>
      </c>
      <c r="E6884">
        <v>126080</v>
      </c>
    </row>
    <row r="6885" spans="1:5" x14ac:dyDescent="0.25">
      <c r="A6885" s="2">
        <v>45694.631944444445</v>
      </c>
      <c r="B6885">
        <v>125940</v>
      </c>
      <c r="C6885">
        <v>126015</v>
      </c>
      <c r="D6885">
        <v>125910</v>
      </c>
      <c r="E6885">
        <v>125935</v>
      </c>
    </row>
    <row r="6886" spans="1:5" x14ac:dyDescent="0.25">
      <c r="A6886" s="2">
        <v>45694.628472222219</v>
      </c>
      <c r="B6886">
        <v>125955</v>
      </c>
      <c r="C6886">
        <v>125975</v>
      </c>
      <c r="D6886">
        <v>125895</v>
      </c>
      <c r="E6886">
        <v>125935</v>
      </c>
    </row>
    <row r="6887" spans="1:5" x14ac:dyDescent="0.25">
      <c r="A6887" s="2">
        <v>45694.625</v>
      </c>
      <c r="B6887">
        <v>125980</v>
      </c>
      <c r="C6887">
        <v>126040</v>
      </c>
      <c r="D6887">
        <v>125930</v>
      </c>
      <c r="E6887">
        <v>125955</v>
      </c>
    </row>
    <row r="6888" spans="1:5" x14ac:dyDescent="0.25">
      <c r="A6888" s="2">
        <v>45694.621527777781</v>
      </c>
      <c r="B6888">
        <v>125965</v>
      </c>
      <c r="C6888">
        <v>126030</v>
      </c>
      <c r="D6888">
        <v>125925</v>
      </c>
      <c r="E6888">
        <v>125975</v>
      </c>
    </row>
    <row r="6889" spans="1:5" x14ac:dyDescent="0.25">
      <c r="A6889" s="2">
        <v>45694.618055555555</v>
      </c>
      <c r="B6889">
        <v>126045</v>
      </c>
      <c r="C6889">
        <v>126085</v>
      </c>
      <c r="D6889">
        <v>125965</v>
      </c>
      <c r="E6889">
        <v>125965</v>
      </c>
    </row>
    <row r="6890" spans="1:5" x14ac:dyDescent="0.25">
      <c r="A6890" s="2">
        <v>45694.614583333336</v>
      </c>
      <c r="B6890">
        <v>125995</v>
      </c>
      <c r="C6890">
        <v>126090</v>
      </c>
      <c r="D6890">
        <v>125965</v>
      </c>
      <c r="E6890">
        <v>126045</v>
      </c>
    </row>
    <row r="6891" spans="1:5" x14ac:dyDescent="0.25">
      <c r="A6891" s="2">
        <v>45694.611111111109</v>
      </c>
      <c r="B6891">
        <v>126015</v>
      </c>
      <c r="C6891">
        <v>126075</v>
      </c>
      <c r="D6891">
        <v>125980</v>
      </c>
      <c r="E6891">
        <v>126000</v>
      </c>
    </row>
    <row r="6892" spans="1:5" x14ac:dyDescent="0.25">
      <c r="A6892" s="2">
        <v>45694.607638888891</v>
      </c>
      <c r="B6892">
        <v>126050</v>
      </c>
      <c r="C6892">
        <v>126080</v>
      </c>
      <c r="D6892">
        <v>126000</v>
      </c>
      <c r="E6892">
        <v>126015</v>
      </c>
    </row>
    <row r="6893" spans="1:5" x14ac:dyDescent="0.25">
      <c r="A6893" s="2">
        <v>45694.604166666664</v>
      </c>
      <c r="B6893">
        <v>126040</v>
      </c>
      <c r="C6893">
        <v>126065</v>
      </c>
      <c r="D6893">
        <v>126020</v>
      </c>
      <c r="E6893">
        <v>126055</v>
      </c>
    </row>
    <row r="6894" spans="1:5" x14ac:dyDescent="0.25">
      <c r="A6894" s="2">
        <v>45694.600694444445</v>
      </c>
      <c r="B6894">
        <v>126060</v>
      </c>
      <c r="C6894">
        <v>126110</v>
      </c>
      <c r="D6894">
        <v>126035</v>
      </c>
      <c r="E6894">
        <v>126035</v>
      </c>
    </row>
    <row r="6895" spans="1:5" x14ac:dyDescent="0.25">
      <c r="A6895" s="2">
        <v>45694.597222222219</v>
      </c>
      <c r="B6895">
        <v>125945</v>
      </c>
      <c r="C6895">
        <v>126105</v>
      </c>
      <c r="D6895">
        <v>125945</v>
      </c>
      <c r="E6895">
        <v>126060</v>
      </c>
    </row>
    <row r="6896" spans="1:5" x14ac:dyDescent="0.25">
      <c r="A6896" s="2">
        <v>45694.59375</v>
      </c>
      <c r="B6896">
        <v>125930</v>
      </c>
      <c r="C6896">
        <v>125955</v>
      </c>
      <c r="D6896">
        <v>125915</v>
      </c>
      <c r="E6896">
        <v>125950</v>
      </c>
    </row>
    <row r="6897" spans="1:5" x14ac:dyDescent="0.25">
      <c r="A6897" s="2">
        <v>45694.590277777781</v>
      </c>
      <c r="B6897">
        <v>125985</v>
      </c>
      <c r="C6897">
        <v>126005</v>
      </c>
      <c r="D6897">
        <v>125895</v>
      </c>
      <c r="E6897">
        <v>125930</v>
      </c>
    </row>
    <row r="6898" spans="1:5" x14ac:dyDescent="0.25">
      <c r="A6898" s="2">
        <v>45694.586805555555</v>
      </c>
      <c r="B6898">
        <v>125910</v>
      </c>
      <c r="C6898">
        <v>126005</v>
      </c>
      <c r="D6898">
        <v>125820</v>
      </c>
      <c r="E6898">
        <v>125985</v>
      </c>
    </row>
    <row r="6899" spans="1:5" x14ac:dyDescent="0.25">
      <c r="A6899" s="2">
        <v>45694.583333333336</v>
      </c>
      <c r="B6899">
        <v>125950</v>
      </c>
      <c r="C6899">
        <v>125970</v>
      </c>
      <c r="D6899">
        <v>125905</v>
      </c>
      <c r="E6899">
        <v>125910</v>
      </c>
    </row>
    <row r="6900" spans="1:5" x14ac:dyDescent="0.25">
      <c r="A6900" s="2">
        <v>45694.579861111109</v>
      </c>
      <c r="B6900">
        <v>125900</v>
      </c>
      <c r="C6900">
        <v>125985</v>
      </c>
      <c r="D6900">
        <v>125880</v>
      </c>
      <c r="E6900">
        <v>125950</v>
      </c>
    </row>
    <row r="6901" spans="1:5" x14ac:dyDescent="0.25">
      <c r="A6901" s="2">
        <v>45694.576388888891</v>
      </c>
      <c r="B6901">
        <v>125940</v>
      </c>
      <c r="C6901">
        <v>125970</v>
      </c>
      <c r="D6901">
        <v>125885</v>
      </c>
      <c r="E6901">
        <v>125900</v>
      </c>
    </row>
    <row r="6902" spans="1:5" x14ac:dyDescent="0.25">
      <c r="A6902" s="2">
        <v>45694.572916666664</v>
      </c>
      <c r="B6902">
        <v>125970</v>
      </c>
      <c r="C6902">
        <v>126005</v>
      </c>
      <c r="D6902">
        <v>125930</v>
      </c>
      <c r="E6902">
        <v>125945</v>
      </c>
    </row>
    <row r="6903" spans="1:5" x14ac:dyDescent="0.25">
      <c r="A6903" s="2">
        <v>45694.569444444445</v>
      </c>
      <c r="B6903">
        <v>125945</v>
      </c>
      <c r="C6903">
        <v>125985</v>
      </c>
      <c r="D6903">
        <v>125895</v>
      </c>
      <c r="E6903">
        <v>125965</v>
      </c>
    </row>
    <row r="6904" spans="1:5" x14ac:dyDescent="0.25">
      <c r="A6904" s="2">
        <v>45694.565972222219</v>
      </c>
      <c r="B6904">
        <v>125885</v>
      </c>
      <c r="C6904">
        <v>125955</v>
      </c>
      <c r="D6904">
        <v>125825</v>
      </c>
      <c r="E6904">
        <v>125945</v>
      </c>
    </row>
    <row r="6905" spans="1:5" x14ac:dyDescent="0.25">
      <c r="A6905" s="2">
        <v>45694.5625</v>
      </c>
      <c r="B6905">
        <v>125870</v>
      </c>
      <c r="C6905">
        <v>125895</v>
      </c>
      <c r="D6905">
        <v>125830</v>
      </c>
      <c r="E6905">
        <v>125880</v>
      </c>
    </row>
    <row r="6906" spans="1:5" x14ac:dyDescent="0.25">
      <c r="A6906" s="2">
        <v>45694.559027777781</v>
      </c>
      <c r="B6906">
        <v>125815</v>
      </c>
      <c r="C6906">
        <v>125910</v>
      </c>
      <c r="D6906">
        <v>125815</v>
      </c>
      <c r="E6906">
        <v>125865</v>
      </c>
    </row>
    <row r="6907" spans="1:5" x14ac:dyDescent="0.25">
      <c r="A6907" s="2">
        <v>45694.555555555555</v>
      </c>
      <c r="B6907">
        <v>125725</v>
      </c>
      <c r="C6907">
        <v>125870</v>
      </c>
      <c r="D6907">
        <v>125720</v>
      </c>
      <c r="E6907">
        <v>125820</v>
      </c>
    </row>
    <row r="6908" spans="1:5" x14ac:dyDescent="0.25">
      <c r="A6908" s="2">
        <v>45694.552083333336</v>
      </c>
      <c r="B6908">
        <v>125650</v>
      </c>
      <c r="C6908">
        <v>125755</v>
      </c>
      <c r="D6908">
        <v>125630</v>
      </c>
      <c r="E6908">
        <v>125730</v>
      </c>
    </row>
    <row r="6909" spans="1:5" x14ac:dyDescent="0.25">
      <c r="A6909" s="2">
        <v>45694.548611111109</v>
      </c>
      <c r="B6909">
        <v>125755</v>
      </c>
      <c r="C6909">
        <v>125775</v>
      </c>
      <c r="D6909">
        <v>125645</v>
      </c>
      <c r="E6909">
        <v>125650</v>
      </c>
    </row>
    <row r="6910" spans="1:5" x14ac:dyDescent="0.25">
      <c r="A6910" s="2">
        <v>45694.545138888891</v>
      </c>
      <c r="B6910">
        <v>125675</v>
      </c>
      <c r="C6910">
        <v>125770</v>
      </c>
      <c r="D6910">
        <v>125670</v>
      </c>
      <c r="E6910">
        <v>125760</v>
      </c>
    </row>
    <row r="6911" spans="1:5" x14ac:dyDescent="0.25">
      <c r="A6911" s="2">
        <v>45694.541666666664</v>
      </c>
      <c r="B6911">
        <v>125645</v>
      </c>
      <c r="C6911">
        <v>125680</v>
      </c>
      <c r="D6911">
        <v>125620</v>
      </c>
      <c r="E6911">
        <v>125675</v>
      </c>
    </row>
    <row r="6912" spans="1:5" x14ac:dyDescent="0.25">
      <c r="A6912" s="2">
        <v>45694.538194444445</v>
      </c>
      <c r="B6912">
        <v>125690</v>
      </c>
      <c r="C6912">
        <v>125700</v>
      </c>
      <c r="D6912">
        <v>125565</v>
      </c>
      <c r="E6912">
        <v>125640</v>
      </c>
    </row>
    <row r="6913" spans="1:5" x14ac:dyDescent="0.25">
      <c r="A6913" s="2">
        <v>45694.534722222219</v>
      </c>
      <c r="B6913">
        <v>125740</v>
      </c>
      <c r="C6913">
        <v>125790</v>
      </c>
      <c r="D6913">
        <v>125670</v>
      </c>
      <c r="E6913">
        <v>125690</v>
      </c>
    </row>
    <row r="6914" spans="1:5" x14ac:dyDescent="0.25">
      <c r="A6914" s="2">
        <v>45694.53125</v>
      </c>
      <c r="B6914">
        <v>125705</v>
      </c>
      <c r="C6914">
        <v>125785</v>
      </c>
      <c r="D6914">
        <v>125690</v>
      </c>
      <c r="E6914">
        <v>125735</v>
      </c>
    </row>
    <row r="6915" spans="1:5" x14ac:dyDescent="0.25">
      <c r="A6915" s="2">
        <v>45694.527777777781</v>
      </c>
      <c r="B6915">
        <v>125775</v>
      </c>
      <c r="C6915">
        <v>125840</v>
      </c>
      <c r="D6915">
        <v>125695</v>
      </c>
      <c r="E6915">
        <v>125700</v>
      </c>
    </row>
    <row r="6916" spans="1:5" x14ac:dyDescent="0.25">
      <c r="A6916" s="2">
        <v>45694.524305555555</v>
      </c>
      <c r="B6916">
        <v>125840</v>
      </c>
      <c r="C6916">
        <v>125885</v>
      </c>
      <c r="D6916">
        <v>125765</v>
      </c>
      <c r="E6916">
        <v>125780</v>
      </c>
    </row>
    <row r="6917" spans="1:5" x14ac:dyDescent="0.25">
      <c r="A6917" s="2">
        <v>45694.520833333336</v>
      </c>
      <c r="B6917">
        <v>125925</v>
      </c>
      <c r="C6917">
        <v>125945</v>
      </c>
      <c r="D6917">
        <v>125745</v>
      </c>
      <c r="E6917">
        <v>125840</v>
      </c>
    </row>
    <row r="6918" spans="1:5" x14ac:dyDescent="0.25">
      <c r="A6918" s="2">
        <v>45694.517361111109</v>
      </c>
      <c r="B6918">
        <v>125925</v>
      </c>
      <c r="C6918">
        <v>126005</v>
      </c>
      <c r="D6918">
        <v>125885</v>
      </c>
      <c r="E6918">
        <v>125925</v>
      </c>
    </row>
    <row r="6919" spans="1:5" x14ac:dyDescent="0.25">
      <c r="A6919" s="2">
        <v>45694.513888888891</v>
      </c>
      <c r="B6919">
        <v>125915</v>
      </c>
      <c r="C6919">
        <v>126015</v>
      </c>
      <c r="D6919">
        <v>125895</v>
      </c>
      <c r="E6919">
        <v>125925</v>
      </c>
    </row>
    <row r="6920" spans="1:5" x14ac:dyDescent="0.25">
      <c r="A6920" s="2">
        <v>45694.510416666664</v>
      </c>
      <c r="B6920">
        <v>125885</v>
      </c>
      <c r="C6920">
        <v>125965</v>
      </c>
      <c r="D6920">
        <v>125850</v>
      </c>
      <c r="E6920">
        <v>125920</v>
      </c>
    </row>
    <row r="6921" spans="1:5" x14ac:dyDescent="0.25">
      <c r="A6921" s="2">
        <v>45694.506944444445</v>
      </c>
      <c r="B6921">
        <v>125945</v>
      </c>
      <c r="C6921">
        <v>126000</v>
      </c>
      <c r="D6921">
        <v>125820</v>
      </c>
      <c r="E6921">
        <v>125890</v>
      </c>
    </row>
    <row r="6922" spans="1:5" x14ac:dyDescent="0.25">
      <c r="A6922" s="2">
        <v>45694.503472222219</v>
      </c>
      <c r="B6922">
        <v>125915</v>
      </c>
      <c r="C6922">
        <v>126000</v>
      </c>
      <c r="D6922">
        <v>125895</v>
      </c>
      <c r="E6922">
        <v>125950</v>
      </c>
    </row>
    <row r="6923" spans="1:5" x14ac:dyDescent="0.25">
      <c r="A6923" s="2">
        <v>45694.5</v>
      </c>
      <c r="B6923">
        <v>125840</v>
      </c>
      <c r="C6923">
        <v>125960</v>
      </c>
      <c r="D6923">
        <v>125825</v>
      </c>
      <c r="E6923">
        <v>125920</v>
      </c>
    </row>
    <row r="6924" spans="1:5" x14ac:dyDescent="0.25">
      <c r="A6924" s="2">
        <v>45694.496527777781</v>
      </c>
      <c r="B6924">
        <v>125935</v>
      </c>
      <c r="C6924">
        <v>125955</v>
      </c>
      <c r="D6924">
        <v>125800</v>
      </c>
      <c r="E6924">
        <v>125845</v>
      </c>
    </row>
    <row r="6925" spans="1:5" x14ac:dyDescent="0.25">
      <c r="A6925" s="2">
        <v>45694.493055555555</v>
      </c>
      <c r="B6925">
        <v>126160</v>
      </c>
      <c r="C6925">
        <v>126175</v>
      </c>
      <c r="D6925">
        <v>125825</v>
      </c>
      <c r="E6925">
        <v>125930</v>
      </c>
    </row>
    <row r="6926" spans="1:5" x14ac:dyDescent="0.25">
      <c r="A6926" s="2">
        <v>45694.489583333336</v>
      </c>
      <c r="B6926">
        <v>126285</v>
      </c>
      <c r="C6926">
        <v>126315</v>
      </c>
      <c r="D6926">
        <v>126100</v>
      </c>
      <c r="E6926">
        <v>126160</v>
      </c>
    </row>
    <row r="6927" spans="1:5" x14ac:dyDescent="0.25">
      <c r="A6927" s="2">
        <v>45694.486111111109</v>
      </c>
      <c r="B6927">
        <v>126375</v>
      </c>
      <c r="C6927">
        <v>126430</v>
      </c>
      <c r="D6927">
        <v>126250</v>
      </c>
      <c r="E6927">
        <v>126285</v>
      </c>
    </row>
    <row r="6928" spans="1:5" x14ac:dyDescent="0.25">
      <c r="A6928" s="2">
        <v>45694.482638888891</v>
      </c>
      <c r="B6928">
        <v>126250</v>
      </c>
      <c r="C6928">
        <v>126455</v>
      </c>
      <c r="D6928">
        <v>126225</v>
      </c>
      <c r="E6928">
        <v>126375</v>
      </c>
    </row>
    <row r="6929" spans="1:5" x14ac:dyDescent="0.25">
      <c r="A6929" s="2">
        <v>45694.479166666664</v>
      </c>
      <c r="B6929">
        <v>126165</v>
      </c>
      <c r="C6929">
        <v>126310</v>
      </c>
      <c r="D6929">
        <v>126155</v>
      </c>
      <c r="E6929">
        <v>126255</v>
      </c>
    </row>
    <row r="6930" spans="1:5" x14ac:dyDescent="0.25">
      <c r="A6930" s="2">
        <v>45694.475694444445</v>
      </c>
      <c r="B6930">
        <v>126265</v>
      </c>
      <c r="C6930">
        <v>126400</v>
      </c>
      <c r="D6930">
        <v>126075</v>
      </c>
      <c r="E6930">
        <v>126165</v>
      </c>
    </row>
    <row r="6931" spans="1:5" x14ac:dyDescent="0.25">
      <c r="A6931" s="2">
        <v>45694.472222222219</v>
      </c>
      <c r="B6931">
        <v>125835</v>
      </c>
      <c r="C6931">
        <v>126345</v>
      </c>
      <c r="D6931">
        <v>125815</v>
      </c>
      <c r="E6931">
        <v>126270</v>
      </c>
    </row>
    <row r="6932" spans="1:5" x14ac:dyDescent="0.25">
      <c r="A6932" s="2">
        <v>45694.46875</v>
      </c>
      <c r="B6932">
        <v>125695</v>
      </c>
      <c r="C6932">
        <v>125885</v>
      </c>
      <c r="D6932">
        <v>125660</v>
      </c>
      <c r="E6932">
        <v>125840</v>
      </c>
    </row>
    <row r="6933" spans="1:5" x14ac:dyDescent="0.25">
      <c r="A6933" s="2">
        <v>45694.465277777781</v>
      </c>
      <c r="B6933">
        <v>125670</v>
      </c>
      <c r="C6933">
        <v>125750</v>
      </c>
      <c r="D6933">
        <v>125635</v>
      </c>
      <c r="E6933">
        <v>125690</v>
      </c>
    </row>
    <row r="6934" spans="1:5" x14ac:dyDescent="0.25">
      <c r="A6934" s="2">
        <v>45694.461805555555</v>
      </c>
      <c r="B6934">
        <v>125605</v>
      </c>
      <c r="C6934">
        <v>125705</v>
      </c>
      <c r="D6934">
        <v>125505</v>
      </c>
      <c r="E6934">
        <v>125675</v>
      </c>
    </row>
    <row r="6935" spans="1:5" x14ac:dyDescent="0.25">
      <c r="A6935" s="2">
        <v>45694.458333333336</v>
      </c>
      <c r="B6935">
        <v>125775</v>
      </c>
      <c r="C6935">
        <v>125890</v>
      </c>
      <c r="D6935">
        <v>125595</v>
      </c>
      <c r="E6935">
        <v>125610</v>
      </c>
    </row>
    <row r="6936" spans="1:5" x14ac:dyDescent="0.25">
      <c r="A6936" s="2">
        <v>45694.454861111109</v>
      </c>
      <c r="B6936">
        <v>125710</v>
      </c>
      <c r="C6936">
        <v>125810</v>
      </c>
      <c r="D6936">
        <v>125625</v>
      </c>
      <c r="E6936">
        <v>125780</v>
      </c>
    </row>
    <row r="6937" spans="1:5" x14ac:dyDescent="0.25">
      <c r="A6937" s="2">
        <v>45694.451388888891</v>
      </c>
      <c r="B6937">
        <v>125595</v>
      </c>
      <c r="C6937">
        <v>125785</v>
      </c>
      <c r="D6937">
        <v>125530</v>
      </c>
      <c r="E6937">
        <v>125715</v>
      </c>
    </row>
    <row r="6938" spans="1:5" x14ac:dyDescent="0.25">
      <c r="A6938" s="2">
        <v>45694.447916666664</v>
      </c>
      <c r="B6938">
        <v>125665</v>
      </c>
      <c r="C6938">
        <v>125700</v>
      </c>
      <c r="D6938">
        <v>125550</v>
      </c>
      <c r="E6938">
        <v>125595</v>
      </c>
    </row>
    <row r="6939" spans="1:5" x14ac:dyDescent="0.25">
      <c r="A6939" s="2">
        <v>45694.444444444445</v>
      </c>
      <c r="B6939">
        <v>125625</v>
      </c>
      <c r="C6939">
        <v>125690</v>
      </c>
      <c r="D6939">
        <v>125565</v>
      </c>
      <c r="E6939">
        <v>125670</v>
      </c>
    </row>
    <row r="6940" spans="1:5" x14ac:dyDescent="0.25">
      <c r="A6940" s="2">
        <v>45694.440972222219</v>
      </c>
      <c r="B6940">
        <v>125625</v>
      </c>
      <c r="C6940">
        <v>125725</v>
      </c>
      <c r="D6940">
        <v>125585</v>
      </c>
      <c r="E6940">
        <v>125630</v>
      </c>
    </row>
    <row r="6941" spans="1:5" x14ac:dyDescent="0.25">
      <c r="A6941" s="2">
        <v>45694.4375</v>
      </c>
      <c r="B6941">
        <v>125565</v>
      </c>
      <c r="C6941">
        <v>125665</v>
      </c>
      <c r="D6941">
        <v>125505</v>
      </c>
      <c r="E6941">
        <v>125630</v>
      </c>
    </row>
    <row r="6942" spans="1:5" x14ac:dyDescent="0.25">
      <c r="A6942" s="2">
        <v>45694.434027777781</v>
      </c>
      <c r="B6942">
        <v>125480</v>
      </c>
      <c r="C6942">
        <v>125610</v>
      </c>
      <c r="D6942">
        <v>125430</v>
      </c>
      <c r="E6942">
        <v>125565</v>
      </c>
    </row>
    <row r="6943" spans="1:5" x14ac:dyDescent="0.25">
      <c r="A6943" s="2">
        <v>45694.430555555555</v>
      </c>
      <c r="B6943">
        <v>125495</v>
      </c>
      <c r="C6943">
        <v>125535</v>
      </c>
      <c r="D6943">
        <v>125400</v>
      </c>
      <c r="E6943">
        <v>125480</v>
      </c>
    </row>
    <row r="6944" spans="1:5" x14ac:dyDescent="0.25">
      <c r="A6944" s="2">
        <v>45694.427083333336</v>
      </c>
      <c r="B6944">
        <v>125665</v>
      </c>
      <c r="C6944">
        <v>125685</v>
      </c>
      <c r="D6944">
        <v>125460</v>
      </c>
      <c r="E6944">
        <v>125500</v>
      </c>
    </row>
    <row r="6945" spans="1:5" x14ac:dyDescent="0.25">
      <c r="A6945" s="2">
        <v>45694.423611111109</v>
      </c>
      <c r="B6945">
        <v>125675</v>
      </c>
      <c r="C6945">
        <v>125725</v>
      </c>
      <c r="D6945">
        <v>125565</v>
      </c>
      <c r="E6945">
        <v>125660</v>
      </c>
    </row>
    <row r="6946" spans="1:5" x14ac:dyDescent="0.25">
      <c r="A6946" s="2">
        <v>45694.420138888891</v>
      </c>
      <c r="B6946">
        <v>125570</v>
      </c>
      <c r="C6946">
        <v>125710</v>
      </c>
      <c r="D6946">
        <v>125520</v>
      </c>
      <c r="E6946">
        <v>125680</v>
      </c>
    </row>
    <row r="6947" spans="1:5" x14ac:dyDescent="0.25">
      <c r="A6947" s="2">
        <v>45694.416666666664</v>
      </c>
      <c r="B6947">
        <v>125765</v>
      </c>
      <c r="C6947">
        <v>125770</v>
      </c>
      <c r="D6947">
        <v>125560</v>
      </c>
      <c r="E6947">
        <v>125570</v>
      </c>
    </row>
    <row r="6948" spans="1:5" x14ac:dyDescent="0.25">
      <c r="A6948" s="2">
        <v>45694.413194444445</v>
      </c>
      <c r="B6948">
        <v>125560</v>
      </c>
      <c r="C6948">
        <v>125790</v>
      </c>
      <c r="D6948">
        <v>125550</v>
      </c>
      <c r="E6948">
        <v>125765</v>
      </c>
    </row>
    <row r="6949" spans="1:5" x14ac:dyDescent="0.25">
      <c r="A6949" s="2">
        <v>45694.409722222219</v>
      </c>
      <c r="B6949">
        <v>125500</v>
      </c>
      <c r="C6949">
        <v>125580</v>
      </c>
      <c r="D6949">
        <v>125460</v>
      </c>
      <c r="E6949">
        <v>125560</v>
      </c>
    </row>
    <row r="6950" spans="1:5" x14ac:dyDescent="0.25">
      <c r="A6950" s="2">
        <v>45694.40625</v>
      </c>
      <c r="B6950">
        <v>125570</v>
      </c>
      <c r="C6950">
        <v>125690</v>
      </c>
      <c r="D6950">
        <v>125490</v>
      </c>
      <c r="E6950">
        <v>125495</v>
      </c>
    </row>
    <row r="6951" spans="1:5" x14ac:dyDescent="0.25">
      <c r="A6951" s="2">
        <v>45694.402777777781</v>
      </c>
      <c r="B6951">
        <v>125660</v>
      </c>
      <c r="C6951">
        <v>125720</v>
      </c>
      <c r="D6951">
        <v>125555</v>
      </c>
      <c r="E6951">
        <v>125570</v>
      </c>
    </row>
    <row r="6952" spans="1:5" x14ac:dyDescent="0.25">
      <c r="A6952" s="2">
        <v>45694.399305555555</v>
      </c>
      <c r="B6952">
        <v>125830</v>
      </c>
      <c r="C6952">
        <v>125860</v>
      </c>
      <c r="D6952">
        <v>125645</v>
      </c>
      <c r="E6952">
        <v>125660</v>
      </c>
    </row>
    <row r="6953" spans="1:5" x14ac:dyDescent="0.25">
      <c r="A6953" s="2">
        <v>45694.395833333336</v>
      </c>
      <c r="B6953">
        <v>125800</v>
      </c>
      <c r="C6953">
        <v>125880</v>
      </c>
      <c r="D6953">
        <v>125790</v>
      </c>
      <c r="E6953">
        <v>125835</v>
      </c>
    </row>
    <row r="6954" spans="1:5" x14ac:dyDescent="0.25">
      <c r="A6954" s="2">
        <v>45694.392361111109</v>
      </c>
      <c r="B6954">
        <v>125820</v>
      </c>
      <c r="C6954">
        <v>125860</v>
      </c>
      <c r="D6954">
        <v>125730</v>
      </c>
      <c r="E6954">
        <v>125800</v>
      </c>
    </row>
    <row r="6955" spans="1:5" x14ac:dyDescent="0.25">
      <c r="A6955" s="2">
        <v>45694.388888888891</v>
      </c>
      <c r="B6955">
        <v>125765</v>
      </c>
      <c r="C6955">
        <v>125840</v>
      </c>
      <c r="D6955">
        <v>125760</v>
      </c>
      <c r="E6955">
        <v>125825</v>
      </c>
    </row>
    <row r="6956" spans="1:5" x14ac:dyDescent="0.25">
      <c r="A6956" s="2">
        <v>45694.385416666664</v>
      </c>
      <c r="B6956">
        <v>125775</v>
      </c>
      <c r="C6956">
        <v>125825</v>
      </c>
      <c r="D6956">
        <v>125660</v>
      </c>
      <c r="E6956">
        <v>125770</v>
      </c>
    </row>
    <row r="6957" spans="1:5" x14ac:dyDescent="0.25">
      <c r="A6957" s="2">
        <v>45694.381944444445</v>
      </c>
      <c r="B6957">
        <v>125940</v>
      </c>
      <c r="C6957">
        <v>125965</v>
      </c>
      <c r="D6957">
        <v>125775</v>
      </c>
      <c r="E6957">
        <v>125780</v>
      </c>
    </row>
    <row r="6958" spans="1:5" x14ac:dyDescent="0.25">
      <c r="A6958" s="2">
        <v>45694.378472222219</v>
      </c>
      <c r="B6958">
        <v>125860</v>
      </c>
      <c r="C6958">
        <v>126060</v>
      </c>
      <c r="D6958">
        <v>125800</v>
      </c>
      <c r="E6958">
        <v>125940</v>
      </c>
    </row>
    <row r="6959" spans="1:5" x14ac:dyDescent="0.25">
      <c r="A6959" s="2">
        <v>45694.375</v>
      </c>
      <c r="B6959">
        <v>125950</v>
      </c>
      <c r="C6959">
        <v>126225</v>
      </c>
      <c r="D6959">
        <v>125820</v>
      </c>
      <c r="E6959">
        <v>125860</v>
      </c>
    </row>
    <row r="6960" spans="1:5" x14ac:dyDescent="0.25">
      <c r="A6960" s="2">
        <v>45693.763888888891</v>
      </c>
      <c r="B6960">
        <v>125880</v>
      </c>
      <c r="C6960">
        <v>125935</v>
      </c>
      <c r="D6960">
        <v>125855</v>
      </c>
      <c r="E6960">
        <v>125875</v>
      </c>
    </row>
    <row r="6961" spans="1:5" x14ac:dyDescent="0.25">
      <c r="A6961" s="2">
        <v>45693.760416666664</v>
      </c>
      <c r="B6961">
        <v>125860</v>
      </c>
      <c r="C6961">
        <v>125915</v>
      </c>
      <c r="D6961">
        <v>125840</v>
      </c>
      <c r="E6961">
        <v>125875</v>
      </c>
    </row>
    <row r="6962" spans="1:5" x14ac:dyDescent="0.25">
      <c r="A6962" s="2">
        <v>45693.756944444445</v>
      </c>
      <c r="B6962">
        <v>125835</v>
      </c>
      <c r="C6962">
        <v>125895</v>
      </c>
      <c r="D6962">
        <v>125815</v>
      </c>
      <c r="E6962">
        <v>125865</v>
      </c>
    </row>
    <row r="6963" spans="1:5" x14ac:dyDescent="0.25">
      <c r="A6963" s="2">
        <v>45693.753472222219</v>
      </c>
      <c r="B6963">
        <v>125775</v>
      </c>
      <c r="C6963">
        <v>125840</v>
      </c>
      <c r="D6963">
        <v>125755</v>
      </c>
      <c r="E6963">
        <v>125830</v>
      </c>
    </row>
    <row r="6964" spans="1:5" x14ac:dyDescent="0.25">
      <c r="A6964" s="2">
        <v>45693.75</v>
      </c>
      <c r="B6964">
        <v>125740</v>
      </c>
      <c r="C6964">
        <v>125810</v>
      </c>
      <c r="D6964">
        <v>125715</v>
      </c>
      <c r="E6964">
        <v>125775</v>
      </c>
    </row>
    <row r="6965" spans="1:5" x14ac:dyDescent="0.25">
      <c r="A6965" s="2">
        <v>45693.746527777781</v>
      </c>
      <c r="B6965">
        <v>125740</v>
      </c>
      <c r="C6965">
        <v>125775</v>
      </c>
      <c r="D6965">
        <v>125735</v>
      </c>
      <c r="E6965">
        <v>125740</v>
      </c>
    </row>
    <row r="6966" spans="1:5" x14ac:dyDescent="0.25">
      <c r="A6966" s="2">
        <v>45693.743055555555</v>
      </c>
      <c r="B6966">
        <v>125715</v>
      </c>
      <c r="C6966">
        <v>125745</v>
      </c>
      <c r="D6966">
        <v>125675</v>
      </c>
      <c r="E6966">
        <v>125740</v>
      </c>
    </row>
    <row r="6967" spans="1:5" x14ac:dyDescent="0.25">
      <c r="A6967" s="2">
        <v>45693.739583333336</v>
      </c>
      <c r="B6967">
        <v>125730</v>
      </c>
      <c r="C6967">
        <v>125755</v>
      </c>
      <c r="D6967">
        <v>125685</v>
      </c>
      <c r="E6967">
        <v>125720</v>
      </c>
    </row>
    <row r="6968" spans="1:5" x14ac:dyDescent="0.25">
      <c r="A6968" s="2">
        <v>45693.736111111109</v>
      </c>
      <c r="B6968">
        <v>125795</v>
      </c>
      <c r="C6968">
        <v>125795</v>
      </c>
      <c r="D6968">
        <v>125695</v>
      </c>
      <c r="E6968">
        <v>125725</v>
      </c>
    </row>
    <row r="6969" spans="1:5" x14ac:dyDescent="0.25">
      <c r="A6969" s="2">
        <v>45693.732638888891</v>
      </c>
      <c r="B6969">
        <v>125810</v>
      </c>
      <c r="C6969">
        <v>125815</v>
      </c>
      <c r="D6969">
        <v>125780</v>
      </c>
      <c r="E6969">
        <v>125795</v>
      </c>
    </row>
    <row r="6970" spans="1:5" x14ac:dyDescent="0.25">
      <c r="A6970" s="2">
        <v>45693.729166666664</v>
      </c>
      <c r="B6970">
        <v>125770</v>
      </c>
      <c r="C6970">
        <v>125825</v>
      </c>
      <c r="D6970">
        <v>125715</v>
      </c>
      <c r="E6970">
        <v>125810</v>
      </c>
    </row>
    <row r="6971" spans="1:5" x14ac:dyDescent="0.25">
      <c r="A6971" s="2">
        <v>45693.725694444445</v>
      </c>
      <c r="B6971">
        <v>125830</v>
      </c>
      <c r="C6971">
        <v>125840</v>
      </c>
      <c r="D6971">
        <v>125730</v>
      </c>
      <c r="E6971">
        <v>125775</v>
      </c>
    </row>
    <row r="6972" spans="1:5" x14ac:dyDescent="0.25">
      <c r="A6972" s="2">
        <v>45693.722222222219</v>
      </c>
      <c r="B6972">
        <v>125850</v>
      </c>
      <c r="C6972">
        <v>125860</v>
      </c>
      <c r="D6972">
        <v>125815</v>
      </c>
      <c r="E6972">
        <v>125825</v>
      </c>
    </row>
    <row r="6973" spans="1:5" x14ac:dyDescent="0.25">
      <c r="A6973" s="2">
        <v>45693.71875</v>
      </c>
      <c r="B6973">
        <v>125825</v>
      </c>
      <c r="C6973">
        <v>125870</v>
      </c>
      <c r="D6973">
        <v>125805</v>
      </c>
      <c r="E6973">
        <v>125850</v>
      </c>
    </row>
    <row r="6974" spans="1:5" x14ac:dyDescent="0.25">
      <c r="A6974" s="2">
        <v>45693.715277777781</v>
      </c>
      <c r="B6974">
        <v>125840</v>
      </c>
      <c r="C6974">
        <v>125880</v>
      </c>
      <c r="D6974">
        <v>125795</v>
      </c>
      <c r="E6974">
        <v>125830</v>
      </c>
    </row>
    <row r="6975" spans="1:5" x14ac:dyDescent="0.25">
      <c r="A6975" s="2">
        <v>45693.711805555555</v>
      </c>
      <c r="B6975">
        <v>125820</v>
      </c>
      <c r="C6975">
        <v>125850</v>
      </c>
      <c r="D6975">
        <v>125800</v>
      </c>
      <c r="E6975">
        <v>125845</v>
      </c>
    </row>
    <row r="6976" spans="1:5" x14ac:dyDescent="0.25">
      <c r="A6976" s="2">
        <v>45693.708333333336</v>
      </c>
      <c r="B6976">
        <v>125855</v>
      </c>
      <c r="C6976">
        <v>125875</v>
      </c>
      <c r="D6976">
        <v>125745</v>
      </c>
      <c r="E6976">
        <v>125820</v>
      </c>
    </row>
    <row r="6977" spans="1:5" x14ac:dyDescent="0.25">
      <c r="A6977" s="2">
        <v>45693.704861111109</v>
      </c>
      <c r="B6977">
        <v>125850</v>
      </c>
      <c r="C6977">
        <v>125890</v>
      </c>
      <c r="D6977">
        <v>125845</v>
      </c>
      <c r="E6977">
        <v>125855</v>
      </c>
    </row>
    <row r="6978" spans="1:5" x14ac:dyDescent="0.25">
      <c r="A6978" s="2">
        <v>45693.701388888891</v>
      </c>
      <c r="B6978">
        <v>125800</v>
      </c>
      <c r="C6978">
        <v>125880</v>
      </c>
      <c r="D6978">
        <v>125790</v>
      </c>
      <c r="E6978">
        <v>125850</v>
      </c>
    </row>
    <row r="6979" spans="1:5" x14ac:dyDescent="0.25">
      <c r="A6979" s="2">
        <v>45693.697916666664</v>
      </c>
      <c r="B6979">
        <v>125855</v>
      </c>
      <c r="C6979">
        <v>125890</v>
      </c>
      <c r="D6979">
        <v>125795</v>
      </c>
      <c r="E6979">
        <v>125800</v>
      </c>
    </row>
    <row r="6980" spans="1:5" x14ac:dyDescent="0.25">
      <c r="A6980" s="2">
        <v>45693.694444444445</v>
      </c>
      <c r="B6980">
        <v>125790</v>
      </c>
      <c r="C6980">
        <v>125875</v>
      </c>
      <c r="D6980">
        <v>125780</v>
      </c>
      <c r="E6980">
        <v>125855</v>
      </c>
    </row>
    <row r="6981" spans="1:5" x14ac:dyDescent="0.25">
      <c r="A6981" s="2">
        <v>45693.690972222219</v>
      </c>
      <c r="B6981">
        <v>125890</v>
      </c>
      <c r="C6981">
        <v>125895</v>
      </c>
      <c r="D6981">
        <v>125775</v>
      </c>
      <c r="E6981">
        <v>125790</v>
      </c>
    </row>
    <row r="6982" spans="1:5" x14ac:dyDescent="0.25">
      <c r="A6982" s="2">
        <v>45693.6875</v>
      </c>
      <c r="B6982">
        <v>125840</v>
      </c>
      <c r="C6982">
        <v>125910</v>
      </c>
      <c r="D6982">
        <v>125800</v>
      </c>
      <c r="E6982">
        <v>125885</v>
      </c>
    </row>
    <row r="6983" spans="1:5" x14ac:dyDescent="0.25">
      <c r="A6983" s="2">
        <v>45693.684027777781</v>
      </c>
      <c r="B6983">
        <v>125825</v>
      </c>
      <c r="C6983">
        <v>125865</v>
      </c>
      <c r="D6983">
        <v>125810</v>
      </c>
      <c r="E6983">
        <v>125840</v>
      </c>
    </row>
    <row r="6984" spans="1:5" x14ac:dyDescent="0.25">
      <c r="A6984" s="2">
        <v>45693.680555555555</v>
      </c>
      <c r="B6984">
        <v>125745</v>
      </c>
      <c r="C6984">
        <v>125845</v>
      </c>
      <c r="D6984">
        <v>125740</v>
      </c>
      <c r="E6984">
        <v>125825</v>
      </c>
    </row>
    <row r="6985" spans="1:5" x14ac:dyDescent="0.25">
      <c r="A6985" s="2">
        <v>45693.677083333336</v>
      </c>
      <c r="B6985">
        <v>125720</v>
      </c>
      <c r="C6985">
        <v>125795</v>
      </c>
      <c r="D6985">
        <v>125705</v>
      </c>
      <c r="E6985">
        <v>125745</v>
      </c>
    </row>
    <row r="6986" spans="1:5" x14ac:dyDescent="0.25">
      <c r="A6986" s="2">
        <v>45693.673611111109</v>
      </c>
      <c r="B6986">
        <v>125755</v>
      </c>
      <c r="C6986">
        <v>125775</v>
      </c>
      <c r="D6986">
        <v>125695</v>
      </c>
      <c r="E6986">
        <v>125720</v>
      </c>
    </row>
    <row r="6987" spans="1:5" x14ac:dyDescent="0.25">
      <c r="A6987" s="2">
        <v>45693.670138888891</v>
      </c>
      <c r="B6987">
        <v>125815</v>
      </c>
      <c r="C6987">
        <v>125815</v>
      </c>
      <c r="D6987">
        <v>125740</v>
      </c>
      <c r="E6987">
        <v>125750</v>
      </c>
    </row>
    <row r="6988" spans="1:5" x14ac:dyDescent="0.25">
      <c r="A6988" s="2">
        <v>45693.666666666664</v>
      </c>
      <c r="B6988">
        <v>125725</v>
      </c>
      <c r="C6988">
        <v>125855</v>
      </c>
      <c r="D6988">
        <v>125710</v>
      </c>
      <c r="E6988">
        <v>125815</v>
      </c>
    </row>
    <row r="6989" spans="1:5" x14ac:dyDescent="0.25">
      <c r="A6989" s="2">
        <v>45693.663194444445</v>
      </c>
      <c r="B6989">
        <v>125625</v>
      </c>
      <c r="C6989">
        <v>125735</v>
      </c>
      <c r="D6989">
        <v>125620</v>
      </c>
      <c r="E6989">
        <v>125725</v>
      </c>
    </row>
    <row r="6990" spans="1:5" x14ac:dyDescent="0.25">
      <c r="A6990" s="2">
        <v>45693.659722222219</v>
      </c>
      <c r="B6990">
        <v>125630</v>
      </c>
      <c r="C6990">
        <v>125635</v>
      </c>
      <c r="D6990">
        <v>125585</v>
      </c>
      <c r="E6990">
        <v>125625</v>
      </c>
    </row>
    <row r="6991" spans="1:5" x14ac:dyDescent="0.25">
      <c r="A6991" s="2">
        <v>45693.65625</v>
      </c>
      <c r="B6991">
        <v>125665</v>
      </c>
      <c r="C6991">
        <v>125670</v>
      </c>
      <c r="D6991">
        <v>125605</v>
      </c>
      <c r="E6991">
        <v>125630</v>
      </c>
    </row>
    <row r="6992" spans="1:5" x14ac:dyDescent="0.25">
      <c r="A6992" s="2">
        <v>45693.652777777781</v>
      </c>
      <c r="B6992">
        <v>125640</v>
      </c>
      <c r="C6992">
        <v>125710</v>
      </c>
      <c r="D6992">
        <v>125620</v>
      </c>
      <c r="E6992">
        <v>125665</v>
      </c>
    </row>
    <row r="6993" spans="1:5" x14ac:dyDescent="0.25">
      <c r="A6993" s="2">
        <v>45693.649305555555</v>
      </c>
      <c r="B6993">
        <v>125670</v>
      </c>
      <c r="C6993">
        <v>125705</v>
      </c>
      <c r="D6993">
        <v>125630</v>
      </c>
      <c r="E6993">
        <v>125640</v>
      </c>
    </row>
    <row r="6994" spans="1:5" x14ac:dyDescent="0.25">
      <c r="A6994" s="2">
        <v>45693.645833333336</v>
      </c>
      <c r="B6994">
        <v>125740</v>
      </c>
      <c r="C6994">
        <v>125750</v>
      </c>
      <c r="D6994">
        <v>125665</v>
      </c>
      <c r="E6994">
        <v>125670</v>
      </c>
    </row>
    <row r="6995" spans="1:5" x14ac:dyDescent="0.25">
      <c r="A6995" s="2">
        <v>45693.642361111109</v>
      </c>
      <c r="B6995">
        <v>125720</v>
      </c>
      <c r="C6995">
        <v>125750</v>
      </c>
      <c r="D6995">
        <v>125675</v>
      </c>
      <c r="E6995">
        <v>125745</v>
      </c>
    </row>
    <row r="6996" spans="1:5" x14ac:dyDescent="0.25">
      <c r="A6996" s="2">
        <v>45693.638888888891</v>
      </c>
      <c r="B6996">
        <v>125800</v>
      </c>
      <c r="C6996">
        <v>125805</v>
      </c>
      <c r="D6996">
        <v>125700</v>
      </c>
      <c r="E6996">
        <v>125725</v>
      </c>
    </row>
    <row r="6997" spans="1:5" x14ac:dyDescent="0.25">
      <c r="A6997" s="2">
        <v>45693.635416666664</v>
      </c>
      <c r="B6997">
        <v>125720</v>
      </c>
      <c r="C6997">
        <v>125835</v>
      </c>
      <c r="D6997">
        <v>125715</v>
      </c>
      <c r="E6997">
        <v>125805</v>
      </c>
    </row>
    <row r="6998" spans="1:5" x14ac:dyDescent="0.25">
      <c r="A6998" s="2">
        <v>45693.631944444445</v>
      </c>
      <c r="B6998">
        <v>125655</v>
      </c>
      <c r="C6998">
        <v>125765</v>
      </c>
      <c r="D6998">
        <v>125655</v>
      </c>
      <c r="E6998">
        <v>125720</v>
      </c>
    </row>
    <row r="6999" spans="1:5" x14ac:dyDescent="0.25">
      <c r="A6999" s="2">
        <v>45693.628472222219</v>
      </c>
      <c r="B6999">
        <v>125735</v>
      </c>
      <c r="C6999">
        <v>125740</v>
      </c>
      <c r="D6999">
        <v>125640</v>
      </c>
      <c r="E6999">
        <v>125655</v>
      </c>
    </row>
    <row r="7000" spans="1:5" x14ac:dyDescent="0.25">
      <c r="A7000" s="2">
        <v>45693.625</v>
      </c>
      <c r="B7000">
        <v>125695</v>
      </c>
      <c r="C7000">
        <v>125745</v>
      </c>
      <c r="D7000">
        <v>125685</v>
      </c>
      <c r="E7000">
        <v>125730</v>
      </c>
    </row>
    <row r="7001" spans="1:5" x14ac:dyDescent="0.25">
      <c r="A7001" s="2">
        <v>45693.621527777781</v>
      </c>
      <c r="B7001">
        <v>125740</v>
      </c>
      <c r="C7001">
        <v>125760</v>
      </c>
      <c r="D7001">
        <v>125670</v>
      </c>
      <c r="E7001">
        <v>125695</v>
      </c>
    </row>
    <row r="7002" spans="1:5" x14ac:dyDescent="0.25">
      <c r="A7002" s="2">
        <v>45693.618055555555</v>
      </c>
      <c r="B7002">
        <v>125735</v>
      </c>
      <c r="C7002">
        <v>125760</v>
      </c>
      <c r="D7002">
        <v>125705</v>
      </c>
      <c r="E7002">
        <v>125740</v>
      </c>
    </row>
    <row r="7003" spans="1:5" x14ac:dyDescent="0.25">
      <c r="A7003" s="2">
        <v>45693.614583333336</v>
      </c>
      <c r="B7003">
        <v>125660</v>
      </c>
      <c r="C7003">
        <v>125745</v>
      </c>
      <c r="D7003">
        <v>125630</v>
      </c>
      <c r="E7003">
        <v>125730</v>
      </c>
    </row>
    <row r="7004" spans="1:5" x14ac:dyDescent="0.25">
      <c r="A7004" s="2">
        <v>45693.611111111109</v>
      </c>
      <c r="B7004">
        <v>125625</v>
      </c>
      <c r="C7004">
        <v>125675</v>
      </c>
      <c r="D7004">
        <v>125570</v>
      </c>
      <c r="E7004">
        <v>125655</v>
      </c>
    </row>
    <row r="7005" spans="1:5" x14ac:dyDescent="0.25">
      <c r="A7005" s="2">
        <v>45693.607638888891</v>
      </c>
      <c r="B7005">
        <v>125670</v>
      </c>
      <c r="C7005">
        <v>125685</v>
      </c>
      <c r="D7005">
        <v>125535</v>
      </c>
      <c r="E7005">
        <v>125625</v>
      </c>
    </row>
    <row r="7006" spans="1:5" x14ac:dyDescent="0.25">
      <c r="A7006" s="2">
        <v>45693.604166666664</v>
      </c>
      <c r="B7006">
        <v>125700</v>
      </c>
      <c r="C7006">
        <v>125805</v>
      </c>
      <c r="D7006">
        <v>125670</v>
      </c>
      <c r="E7006">
        <v>125675</v>
      </c>
    </row>
    <row r="7007" spans="1:5" x14ac:dyDescent="0.25">
      <c r="A7007" s="2">
        <v>45693.600694444445</v>
      </c>
      <c r="B7007">
        <v>125675</v>
      </c>
      <c r="C7007">
        <v>125775</v>
      </c>
      <c r="D7007">
        <v>125640</v>
      </c>
      <c r="E7007">
        <v>125695</v>
      </c>
    </row>
    <row r="7008" spans="1:5" x14ac:dyDescent="0.25">
      <c r="A7008" s="2">
        <v>45693.597222222219</v>
      </c>
      <c r="B7008">
        <v>125690</v>
      </c>
      <c r="C7008">
        <v>125705</v>
      </c>
      <c r="D7008">
        <v>125650</v>
      </c>
      <c r="E7008">
        <v>125675</v>
      </c>
    </row>
    <row r="7009" spans="1:5" x14ac:dyDescent="0.25">
      <c r="A7009" s="2">
        <v>45693.59375</v>
      </c>
      <c r="B7009">
        <v>125765</v>
      </c>
      <c r="C7009">
        <v>125780</v>
      </c>
      <c r="D7009">
        <v>125685</v>
      </c>
      <c r="E7009">
        <v>125685</v>
      </c>
    </row>
    <row r="7010" spans="1:5" x14ac:dyDescent="0.25">
      <c r="A7010" s="2">
        <v>45693.590277777781</v>
      </c>
      <c r="B7010">
        <v>125715</v>
      </c>
      <c r="C7010">
        <v>125790</v>
      </c>
      <c r="D7010">
        <v>125675</v>
      </c>
      <c r="E7010">
        <v>125770</v>
      </c>
    </row>
    <row r="7011" spans="1:5" x14ac:dyDescent="0.25">
      <c r="A7011" s="2">
        <v>45693.586805555555</v>
      </c>
      <c r="B7011">
        <v>125760</v>
      </c>
      <c r="C7011">
        <v>125810</v>
      </c>
      <c r="D7011">
        <v>125705</v>
      </c>
      <c r="E7011">
        <v>125710</v>
      </c>
    </row>
    <row r="7012" spans="1:5" x14ac:dyDescent="0.25">
      <c r="A7012" s="2">
        <v>45693.583333333336</v>
      </c>
      <c r="B7012">
        <v>125740</v>
      </c>
      <c r="C7012">
        <v>125825</v>
      </c>
      <c r="D7012">
        <v>125715</v>
      </c>
      <c r="E7012">
        <v>125765</v>
      </c>
    </row>
    <row r="7013" spans="1:5" x14ac:dyDescent="0.25">
      <c r="A7013" s="2">
        <v>45693.579861111109</v>
      </c>
      <c r="B7013">
        <v>125630</v>
      </c>
      <c r="C7013">
        <v>125750</v>
      </c>
      <c r="D7013">
        <v>125605</v>
      </c>
      <c r="E7013">
        <v>125740</v>
      </c>
    </row>
    <row r="7014" spans="1:5" x14ac:dyDescent="0.25">
      <c r="A7014" s="2">
        <v>45693.576388888891</v>
      </c>
      <c r="B7014">
        <v>125685</v>
      </c>
      <c r="C7014">
        <v>125700</v>
      </c>
      <c r="D7014">
        <v>125585</v>
      </c>
      <c r="E7014">
        <v>125625</v>
      </c>
    </row>
    <row r="7015" spans="1:5" x14ac:dyDescent="0.25">
      <c r="A7015" s="2">
        <v>45693.572916666664</v>
      </c>
      <c r="B7015">
        <v>125740</v>
      </c>
      <c r="C7015">
        <v>125790</v>
      </c>
      <c r="D7015">
        <v>125665</v>
      </c>
      <c r="E7015">
        <v>125685</v>
      </c>
    </row>
    <row r="7016" spans="1:5" x14ac:dyDescent="0.25">
      <c r="A7016" s="2">
        <v>45693.569444444445</v>
      </c>
      <c r="B7016">
        <v>125765</v>
      </c>
      <c r="C7016">
        <v>125780</v>
      </c>
      <c r="D7016">
        <v>125705</v>
      </c>
      <c r="E7016">
        <v>125735</v>
      </c>
    </row>
    <row r="7017" spans="1:5" x14ac:dyDescent="0.25">
      <c r="A7017" s="2">
        <v>45693.565972222219</v>
      </c>
      <c r="B7017">
        <v>125760</v>
      </c>
      <c r="C7017">
        <v>125785</v>
      </c>
      <c r="D7017">
        <v>125725</v>
      </c>
      <c r="E7017">
        <v>125770</v>
      </c>
    </row>
    <row r="7018" spans="1:5" x14ac:dyDescent="0.25">
      <c r="A7018" s="2">
        <v>45693.5625</v>
      </c>
      <c r="B7018">
        <v>125645</v>
      </c>
      <c r="C7018">
        <v>125770</v>
      </c>
      <c r="D7018">
        <v>125625</v>
      </c>
      <c r="E7018">
        <v>125760</v>
      </c>
    </row>
    <row r="7019" spans="1:5" x14ac:dyDescent="0.25">
      <c r="A7019" s="2">
        <v>45693.559027777781</v>
      </c>
      <c r="B7019">
        <v>125790</v>
      </c>
      <c r="C7019">
        <v>125795</v>
      </c>
      <c r="D7019">
        <v>125630</v>
      </c>
      <c r="E7019">
        <v>125645</v>
      </c>
    </row>
    <row r="7020" spans="1:5" x14ac:dyDescent="0.25">
      <c r="A7020" s="2">
        <v>45693.555555555555</v>
      </c>
      <c r="B7020">
        <v>125705</v>
      </c>
      <c r="C7020">
        <v>125810</v>
      </c>
      <c r="D7020">
        <v>125700</v>
      </c>
      <c r="E7020">
        <v>125790</v>
      </c>
    </row>
    <row r="7021" spans="1:5" x14ac:dyDescent="0.25">
      <c r="A7021" s="2">
        <v>45693.552083333336</v>
      </c>
      <c r="B7021">
        <v>125765</v>
      </c>
      <c r="C7021">
        <v>125775</v>
      </c>
      <c r="D7021">
        <v>125600</v>
      </c>
      <c r="E7021">
        <v>125700</v>
      </c>
    </row>
    <row r="7022" spans="1:5" x14ac:dyDescent="0.25">
      <c r="A7022" s="2">
        <v>45693.548611111109</v>
      </c>
      <c r="B7022">
        <v>125745</v>
      </c>
      <c r="C7022">
        <v>125790</v>
      </c>
      <c r="D7022">
        <v>125685</v>
      </c>
      <c r="E7022">
        <v>125765</v>
      </c>
    </row>
    <row r="7023" spans="1:5" x14ac:dyDescent="0.25">
      <c r="A7023" s="2">
        <v>45693.545138888891</v>
      </c>
      <c r="B7023">
        <v>125705</v>
      </c>
      <c r="C7023">
        <v>125755</v>
      </c>
      <c r="D7023">
        <v>125645</v>
      </c>
      <c r="E7023">
        <v>125745</v>
      </c>
    </row>
    <row r="7024" spans="1:5" x14ac:dyDescent="0.25">
      <c r="A7024" s="2">
        <v>45693.541666666664</v>
      </c>
      <c r="B7024">
        <v>125850</v>
      </c>
      <c r="C7024">
        <v>125860</v>
      </c>
      <c r="D7024">
        <v>125695</v>
      </c>
      <c r="E7024">
        <v>125705</v>
      </c>
    </row>
    <row r="7025" spans="1:5" x14ac:dyDescent="0.25">
      <c r="A7025" s="2">
        <v>45693.538194444445</v>
      </c>
      <c r="B7025">
        <v>125850</v>
      </c>
      <c r="C7025">
        <v>125895</v>
      </c>
      <c r="D7025">
        <v>125810</v>
      </c>
      <c r="E7025">
        <v>125850</v>
      </c>
    </row>
    <row r="7026" spans="1:5" x14ac:dyDescent="0.25">
      <c r="A7026" s="2">
        <v>45693.534722222219</v>
      </c>
      <c r="B7026">
        <v>125885</v>
      </c>
      <c r="C7026">
        <v>125935</v>
      </c>
      <c r="D7026">
        <v>125815</v>
      </c>
      <c r="E7026">
        <v>125845</v>
      </c>
    </row>
    <row r="7027" spans="1:5" x14ac:dyDescent="0.25">
      <c r="A7027" s="2">
        <v>45693.53125</v>
      </c>
      <c r="B7027">
        <v>125815</v>
      </c>
      <c r="C7027">
        <v>125905</v>
      </c>
      <c r="D7027">
        <v>125760</v>
      </c>
      <c r="E7027">
        <v>125890</v>
      </c>
    </row>
    <row r="7028" spans="1:5" x14ac:dyDescent="0.25">
      <c r="A7028" s="2">
        <v>45693.527777777781</v>
      </c>
      <c r="B7028">
        <v>126015</v>
      </c>
      <c r="C7028">
        <v>126025</v>
      </c>
      <c r="D7028">
        <v>125805</v>
      </c>
      <c r="E7028">
        <v>125815</v>
      </c>
    </row>
    <row r="7029" spans="1:5" x14ac:dyDescent="0.25">
      <c r="A7029" s="2">
        <v>45693.524305555555</v>
      </c>
      <c r="B7029">
        <v>125970</v>
      </c>
      <c r="C7029">
        <v>126040</v>
      </c>
      <c r="D7029">
        <v>125945</v>
      </c>
      <c r="E7029">
        <v>126020</v>
      </c>
    </row>
    <row r="7030" spans="1:5" x14ac:dyDescent="0.25">
      <c r="A7030" s="2">
        <v>45693.520833333336</v>
      </c>
      <c r="B7030">
        <v>125950</v>
      </c>
      <c r="C7030">
        <v>126120</v>
      </c>
      <c r="D7030">
        <v>125910</v>
      </c>
      <c r="E7030">
        <v>125965</v>
      </c>
    </row>
    <row r="7031" spans="1:5" x14ac:dyDescent="0.25">
      <c r="A7031" s="2">
        <v>45693.517361111109</v>
      </c>
      <c r="B7031">
        <v>125680</v>
      </c>
      <c r="C7031">
        <v>125975</v>
      </c>
      <c r="D7031">
        <v>125645</v>
      </c>
      <c r="E7031">
        <v>125945</v>
      </c>
    </row>
    <row r="7032" spans="1:5" x14ac:dyDescent="0.25">
      <c r="A7032" s="2">
        <v>45693.513888888891</v>
      </c>
      <c r="B7032">
        <v>125685</v>
      </c>
      <c r="C7032">
        <v>125765</v>
      </c>
      <c r="D7032">
        <v>125615</v>
      </c>
      <c r="E7032">
        <v>125680</v>
      </c>
    </row>
    <row r="7033" spans="1:5" x14ac:dyDescent="0.25">
      <c r="A7033" s="2">
        <v>45693.510416666664</v>
      </c>
      <c r="B7033">
        <v>125645</v>
      </c>
      <c r="C7033">
        <v>125695</v>
      </c>
      <c r="D7033">
        <v>125605</v>
      </c>
      <c r="E7033">
        <v>125685</v>
      </c>
    </row>
    <row r="7034" spans="1:5" x14ac:dyDescent="0.25">
      <c r="A7034" s="2">
        <v>45693.506944444445</v>
      </c>
      <c r="B7034">
        <v>125540</v>
      </c>
      <c r="C7034">
        <v>125685</v>
      </c>
      <c r="D7034">
        <v>125505</v>
      </c>
      <c r="E7034">
        <v>125645</v>
      </c>
    </row>
    <row r="7035" spans="1:5" x14ac:dyDescent="0.25">
      <c r="A7035" s="2">
        <v>45693.503472222219</v>
      </c>
      <c r="B7035">
        <v>125480</v>
      </c>
      <c r="C7035">
        <v>125595</v>
      </c>
      <c r="D7035">
        <v>125420</v>
      </c>
      <c r="E7035">
        <v>125540</v>
      </c>
    </row>
    <row r="7036" spans="1:5" x14ac:dyDescent="0.25">
      <c r="A7036" s="2">
        <v>45693.5</v>
      </c>
      <c r="B7036">
        <v>125430</v>
      </c>
      <c r="C7036">
        <v>125565</v>
      </c>
      <c r="D7036">
        <v>125410</v>
      </c>
      <c r="E7036">
        <v>125480</v>
      </c>
    </row>
    <row r="7037" spans="1:5" x14ac:dyDescent="0.25">
      <c r="A7037" s="2">
        <v>45693.496527777781</v>
      </c>
      <c r="B7037">
        <v>125435</v>
      </c>
      <c r="C7037">
        <v>125445</v>
      </c>
      <c r="D7037">
        <v>125325</v>
      </c>
      <c r="E7037">
        <v>125425</v>
      </c>
    </row>
    <row r="7038" spans="1:5" x14ac:dyDescent="0.25">
      <c r="A7038" s="2">
        <v>45693.493055555555</v>
      </c>
      <c r="B7038">
        <v>125460</v>
      </c>
      <c r="C7038">
        <v>125490</v>
      </c>
      <c r="D7038">
        <v>125375</v>
      </c>
      <c r="E7038">
        <v>125435</v>
      </c>
    </row>
    <row r="7039" spans="1:5" x14ac:dyDescent="0.25">
      <c r="A7039" s="2">
        <v>45693.489583333336</v>
      </c>
      <c r="B7039">
        <v>125225</v>
      </c>
      <c r="C7039">
        <v>125575</v>
      </c>
      <c r="D7039">
        <v>125210</v>
      </c>
      <c r="E7039">
        <v>125465</v>
      </c>
    </row>
    <row r="7040" spans="1:5" x14ac:dyDescent="0.25">
      <c r="A7040" s="2">
        <v>45693.486111111109</v>
      </c>
      <c r="B7040">
        <v>125075</v>
      </c>
      <c r="C7040">
        <v>125265</v>
      </c>
      <c r="D7040">
        <v>125000</v>
      </c>
      <c r="E7040">
        <v>125230</v>
      </c>
    </row>
    <row r="7041" spans="1:5" x14ac:dyDescent="0.25">
      <c r="A7041" s="2">
        <v>45693.482638888891</v>
      </c>
      <c r="B7041">
        <v>124935</v>
      </c>
      <c r="C7041">
        <v>125100</v>
      </c>
      <c r="D7041">
        <v>124875</v>
      </c>
      <c r="E7041">
        <v>125075</v>
      </c>
    </row>
    <row r="7042" spans="1:5" x14ac:dyDescent="0.25">
      <c r="A7042" s="2">
        <v>45693.479166666664</v>
      </c>
      <c r="B7042">
        <v>124950</v>
      </c>
      <c r="C7042">
        <v>125065</v>
      </c>
      <c r="D7042">
        <v>124900</v>
      </c>
      <c r="E7042">
        <v>124935</v>
      </c>
    </row>
    <row r="7043" spans="1:5" x14ac:dyDescent="0.25">
      <c r="A7043" s="2">
        <v>45693.475694444445</v>
      </c>
      <c r="B7043">
        <v>124860</v>
      </c>
      <c r="C7043">
        <v>124960</v>
      </c>
      <c r="D7043">
        <v>124855</v>
      </c>
      <c r="E7043">
        <v>124955</v>
      </c>
    </row>
    <row r="7044" spans="1:5" x14ac:dyDescent="0.25">
      <c r="A7044" s="2">
        <v>45693.472222222219</v>
      </c>
      <c r="B7044">
        <v>124895</v>
      </c>
      <c r="C7044">
        <v>124980</v>
      </c>
      <c r="D7044">
        <v>124845</v>
      </c>
      <c r="E7044">
        <v>124860</v>
      </c>
    </row>
    <row r="7045" spans="1:5" x14ac:dyDescent="0.25">
      <c r="A7045" s="2">
        <v>45693.46875</v>
      </c>
      <c r="B7045">
        <v>125160</v>
      </c>
      <c r="C7045">
        <v>125160</v>
      </c>
      <c r="D7045">
        <v>124875</v>
      </c>
      <c r="E7045">
        <v>124900</v>
      </c>
    </row>
    <row r="7046" spans="1:5" x14ac:dyDescent="0.25">
      <c r="A7046" s="2">
        <v>45693.465277777781</v>
      </c>
      <c r="B7046">
        <v>125110</v>
      </c>
      <c r="C7046">
        <v>125215</v>
      </c>
      <c r="D7046">
        <v>125080</v>
      </c>
      <c r="E7046">
        <v>125160</v>
      </c>
    </row>
    <row r="7047" spans="1:5" x14ac:dyDescent="0.25">
      <c r="A7047" s="2">
        <v>45693.461805555555</v>
      </c>
      <c r="B7047">
        <v>125275</v>
      </c>
      <c r="C7047">
        <v>125290</v>
      </c>
      <c r="D7047">
        <v>125000</v>
      </c>
      <c r="E7047">
        <v>125110</v>
      </c>
    </row>
    <row r="7048" spans="1:5" x14ac:dyDescent="0.25">
      <c r="A7048" s="2">
        <v>45693.458333333336</v>
      </c>
      <c r="B7048">
        <v>125430</v>
      </c>
      <c r="C7048">
        <v>125475</v>
      </c>
      <c r="D7048">
        <v>125255</v>
      </c>
      <c r="E7048">
        <v>125275</v>
      </c>
    </row>
    <row r="7049" spans="1:5" x14ac:dyDescent="0.25">
      <c r="A7049" s="2">
        <v>45693.454861111109</v>
      </c>
      <c r="B7049">
        <v>125495</v>
      </c>
      <c r="C7049">
        <v>125535</v>
      </c>
      <c r="D7049">
        <v>125370</v>
      </c>
      <c r="E7049">
        <v>125435</v>
      </c>
    </row>
    <row r="7050" spans="1:5" x14ac:dyDescent="0.25">
      <c r="A7050" s="2">
        <v>45693.451388888891</v>
      </c>
      <c r="B7050">
        <v>125485</v>
      </c>
      <c r="C7050">
        <v>125525</v>
      </c>
      <c r="D7050">
        <v>125445</v>
      </c>
      <c r="E7050">
        <v>125495</v>
      </c>
    </row>
    <row r="7051" spans="1:5" x14ac:dyDescent="0.25">
      <c r="A7051" s="2">
        <v>45693.447916666664</v>
      </c>
      <c r="B7051">
        <v>125355</v>
      </c>
      <c r="C7051">
        <v>125505</v>
      </c>
      <c r="D7051">
        <v>125290</v>
      </c>
      <c r="E7051">
        <v>125485</v>
      </c>
    </row>
    <row r="7052" spans="1:5" x14ac:dyDescent="0.25">
      <c r="A7052" s="2">
        <v>45693.444444444445</v>
      </c>
      <c r="B7052">
        <v>125445</v>
      </c>
      <c r="C7052">
        <v>125455</v>
      </c>
      <c r="D7052">
        <v>125305</v>
      </c>
      <c r="E7052">
        <v>125355</v>
      </c>
    </row>
    <row r="7053" spans="1:5" x14ac:dyDescent="0.25">
      <c r="A7053" s="2">
        <v>45693.440972222219</v>
      </c>
      <c r="B7053">
        <v>125530</v>
      </c>
      <c r="C7053">
        <v>125570</v>
      </c>
      <c r="D7053">
        <v>125405</v>
      </c>
      <c r="E7053">
        <v>125440</v>
      </c>
    </row>
    <row r="7054" spans="1:5" x14ac:dyDescent="0.25">
      <c r="A7054" s="2">
        <v>45693.4375</v>
      </c>
      <c r="B7054">
        <v>125535</v>
      </c>
      <c r="C7054">
        <v>125620</v>
      </c>
      <c r="D7054">
        <v>125485</v>
      </c>
      <c r="E7054">
        <v>125530</v>
      </c>
    </row>
    <row r="7055" spans="1:5" x14ac:dyDescent="0.25">
      <c r="A7055" s="2">
        <v>45693.434027777781</v>
      </c>
      <c r="B7055">
        <v>125490</v>
      </c>
      <c r="C7055">
        <v>125580</v>
      </c>
      <c r="D7055">
        <v>125330</v>
      </c>
      <c r="E7055">
        <v>125540</v>
      </c>
    </row>
    <row r="7056" spans="1:5" x14ac:dyDescent="0.25">
      <c r="A7056" s="2">
        <v>45693.430555555555</v>
      </c>
      <c r="B7056">
        <v>125665</v>
      </c>
      <c r="C7056">
        <v>125690</v>
      </c>
      <c r="D7056">
        <v>125470</v>
      </c>
      <c r="E7056">
        <v>125490</v>
      </c>
    </row>
    <row r="7057" spans="1:5" x14ac:dyDescent="0.25">
      <c r="A7057" s="2">
        <v>45693.427083333336</v>
      </c>
      <c r="B7057">
        <v>125690</v>
      </c>
      <c r="C7057">
        <v>125770</v>
      </c>
      <c r="D7057">
        <v>125535</v>
      </c>
      <c r="E7057">
        <v>125665</v>
      </c>
    </row>
    <row r="7058" spans="1:5" x14ac:dyDescent="0.25">
      <c r="A7058" s="2">
        <v>45693.423611111109</v>
      </c>
      <c r="B7058">
        <v>125590</v>
      </c>
      <c r="C7058">
        <v>125715</v>
      </c>
      <c r="D7058">
        <v>125540</v>
      </c>
      <c r="E7058">
        <v>125680</v>
      </c>
    </row>
    <row r="7059" spans="1:5" x14ac:dyDescent="0.25">
      <c r="A7059" s="2">
        <v>45693.420138888891</v>
      </c>
      <c r="B7059">
        <v>125730</v>
      </c>
      <c r="C7059">
        <v>125865</v>
      </c>
      <c r="D7059">
        <v>125580</v>
      </c>
      <c r="E7059">
        <v>125590</v>
      </c>
    </row>
    <row r="7060" spans="1:5" x14ac:dyDescent="0.25">
      <c r="A7060" s="2">
        <v>45693.416666666664</v>
      </c>
      <c r="B7060">
        <v>125600</v>
      </c>
      <c r="C7060">
        <v>125730</v>
      </c>
      <c r="D7060">
        <v>125530</v>
      </c>
      <c r="E7060">
        <v>125725</v>
      </c>
    </row>
    <row r="7061" spans="1:5" x14ac:dyDescent="0.25">
      <c r="A7061" s="2">
        <v>45693.413194444445</v>
      </c>
      <c r="B7061">
        <v>125630</v>
      </c>
      <c r="C7061">
        <v>125640</v>
      </c>
      <c r="D7061">
        <v>125530</v>
      </c>
      <c r="E7061">
        <v>125595</v>
      </c>
    </row>
    <row r="7062" spans="1:5" x14ac:dyDescent="0.25">
      <c r="A7062" s="2">
        <v>45693.409722222219</v>
      </c>
      <c r="B7062">
        <v>125450</v>
      </c>
      <c r="C7062">
        <v>125650</v>
      </c>
      <c r="D7062">
        <v>125410</v>
      </c>
      <c r="E7062">
        <v>125635</v>
      </c>
    </row>
    <row r="7063" spans="1:5" x14ac:dyDescent="0.25">
      <c r="A7063" s="2">
        <v>45693.40625</v>
      </c>
      <c r="B7063">
        <v>125605</v>
      </c>
      <c r="C7063">
        <v>125610</v>
      </c>
      <c r="D7063">
        <v>125385</v>
      </c>
      <c r="E7063">
        <v>125455</v>
      </c>
    </row>
    <row r="7064" spans="1:5" x14ac:dyDescent="0.25">
      <c r="A7064" s="2">
        <v>45693.402777777781</v>
      </c>
      <c r="B7064">
        <v>125680</v>
      </c>
      <c r="C7064">
        <v>125715</v>
      </c>
      <c r="D7064">
        <v>125580</v>
      </c>
      <c r="E7064">
        <v>125605</v>
      </c>
    </row>
    <row r="7065" spans="1:5" x14ac:dyDescent="0.25">
      <c r="A7065" s="2">
        <v>45693.399305555555</v>
      </c>
      <c r="B7065">
        <v>125740</v>
      </c>
      <c r="C7065">
        <v>125750</v>
      </c>
      <c r="D7065">
        <v>125660</v>
      </c>
      <c r="E7065">
        <v>125680</v>
      </c>
    </row>
    <row r="7066" spans="1:5" x14ac:dyDescent="0.25">
      <c r="A7066" s="2">
        <v>45693.395833333336</v>
      </c>
      <c r="B7066">
        <v>125700</v>
      </c>
      <c r="C7066">
        <v>125765</v>
      </c>
      <c r="D7066">
        <v>125655</v>
      </c>
      <c r="E7066">
        <v>125735</v>
      </c>
    </row>
    <row r="7067" spans="1:5" x14ac:dyDescent="0.25">
      <c r="A7067" s="2">
        <v>45693.392361111109</v>
      </c>
      <c r="B7067">
        <v>125580</v>
      </c>
      <c r="C7067">
        <v>125745</v>
      </c>
      <c r="D7067">
        <v>125580</v>
      </c>
      <c r="E7067">
        <v>125700</v>
      </c>
    </row>
    <row r="7068" spans="1:5" x14ac:dyDescent="0.25">
      <c r="A7068" s="2">
        <v>45693.388888888891</v>
      </c>
      <c r="B7068">
        <v>125705</v>
      </c>
      <c r="C7068">
        <v>125720</v>
      </c>
      <c r="D7068">
        <v>125575</v>
      </c>
      <c r="E7068">
        <v>125580</v>
      </c>
    </row>
    <row r="7069" spans="1:5" x14ac:dyDescent="0.25">
      <c r="A7069" s="2">
        <v>45693.385416666664</v>
      </c>
      <c r="B7069">
        <v>125795</v>
      </c>
      <c r="C7069">
        <v>125830</v>
      </c>
      <c r="D7069">
        <v>125640</v>
      </c>
      <c r="E7069">
        <v>125710</v>
      </c>
    </row>
    <row r="7070" spans="1:5" x14ac:dyDescent="0.25">
      <c r="A7070" s="2">
        <v>45693.381944444445</v>
      </c>
      <c r="B7070">
        <v>125700</v>
      </c>
      <c r="C7070">
        <v>125810</v>
      </c>
      <c r="D7070">
        <v>125620</v>
      </c>
      <c r="E7070">
        <v>125790</v>
      </c>
    </row>
    <row r="7071" spans="1:5" x14ac:dyDescent="0.25">
      <c r="A7071" s="2">
        <v>45693.378472222219</v>
      </c>
      <c r="B7071">
        <v>125710</v>
      </c>
      <c r="C7071">
        <v>125905</v>
      </c>
      <c r="D7071">
        <v>125665</v>
      </c>
      <c r="E7071">
        <v>125695</v>
      </c>
    </row>
    <row r="7072" spans="1:5" x14ac:dyDescent="0.25">
      <c r="A7072" s="2">
        <v>45693.375</v>
      </c>
      <c r="B7072">
        <v>125550</v>
      </c>
      <c r="C7072">
        <v>125790</v>
      </c>
      <c r="D7072">
        <v>125435</v>
      </c>
      <c r="E7072">
        <v>125710</v>
      </c>
    </row>
    <row r="7073" spans="1:5" x14ac:dyDescent="0.25">
      <c r="A7073" s="2">
        <v>45692.763888888891</v>
      </c>
      <c r="B7073">
        <v>125500</v>
      </c>
      <c r="C7073">
        <v>125535</v>
      </c>
      <c r="D7073">
        <v>125425</v>
      </c>
      <c r="E7073">
        <v>125450</v>
      </c>
    </row>
    <row r="7074" spans="1:5" x14ac:dyDescent="0.25">
      <c r="A7074" s="2">
        <v>45692.760416666664</v>
      </c>
      <c r="B7074">
        <v>125440</v>
      </c>
      <c r="C7074">
        <v>125515</v>
      </c>
      <c r="D7074">
        <v>125415</v>
      </c>
      <c r="E7074">
        <v>125495</v>
      </c>
    </row>
    <row r="7075" spans="1:5" x14ac:dyDescent="0.25">
      <c r="A7075" s="2">
        <v>45692.756944444445</v>
      </c>
      <c r="B7075">
        <v>125415</v>
      </c>
      <c r="C7075">
        <v>125460</v>
      </c>
      <c r="D7075">
        <v>125410</v>
      </c>
      <c r="E7075">
        <v>125450</v>
      </c>
    </row>
    <row r="7076" spans="1:5" x14ac:dyDescent="0.25">
      <c r="A7076" s="2">
        <v>45692.753472222219</v>
      </c>
      <c r="B7076">
        <v>125395</v>
      </c>
      <c r="C7076">
        <v>125450</v>
      </c>
      <c r="D7076">
        <v>125380</v>
      </c>
      <c r="E7076">
        <v>125415</v>
      </c>
    </row>
    <row r="7077" spans="1:5" x14ac:dyDescent="0.25">
      <c r="A7077" s="2">
        <v>45692.75</v>
      </c>
      <c r="B7077">
        <v>125450</v>
      </c>
      <c r="C7077">
        <v>125495</v>
      </c>
      <c r="D7077">
        <v>125365</v>
      </c>
      <c r="E7077">
        <v>125390</v>
      </c>
    </row>
    <row r="7078" spans="1:5" x14ac:dyDescent="0.25">
      <c r="A7078" s="2">
        <v>45692.746527777781</v>
      </c>
      <c r="B7078">
        <v>125490</v>
      </c>
      <c r="C7078">
        <v>125530</v>
      </c>
      <c r="D7078">
        <v>125430</v>
      </c>
      <c r="E7078">
        <v>125445</v>
      </c>
    </row>
    <row r="7079" spans="1:5" x14ac:dyDescent="0.25">
      <c r="A7079" s="2">
        <v>45692.743055555555</v>
      </c>
      <c r="B7079">
        <v>125470</v>
      </c>
      <c r="C7079">
        <v>125550</v>
      </c>
      <c r="D7079">
        <v>125445</v>
      </c>
      <c r="E7079">
        <v>125490</v>
      </c>
    </row>
    <row r="7080" spans="1:5" x14ac:dyDescent="0.25">
      <c r="A7080" s="2">
        <v>45692.739583333336</v>
      </c>
      <c r="B7080">
        <v>125510</v>
      </c>
      <c r="C7080">
        <v>125510</v>
      </c>
      <c r="D7080">
        <v>125425</v>
      </c>
      <c r="E7080">
        <v>125470</v>
      </c>
    </row>
    <row r="7081" spans="1:5" x14ac:dyDescent="0.25">
      <c r="A7081" s="2">
        <v>45692.736111111109</v>
      </c>
      <c r="B7081">
        <v>125505</v>
      </c>
      <c r="C7081">
        <v>125535</v>
      </c>
      <c r="D7081">
        <v>125485</v>
      </c>
      <c r="E7081">
        <v>125510</v>
      </c>
    </row>
    <row r="7082" spans="1:5" x14ac:dyDescent="0.25">
      <c r="A7082" s="2">
        <v>45692.732638888891</v>
      </c>
      <c r="B7082">
        <v>125400</v>
      </c>
      <c r="C7082">
        <v>125515</v>
      </c>
      <c r="D7082">
        <v>125390</v>
      </c>
      <c r="E7082">
        <v>125500</v>
      </c>
    </row>
    <row r="7083" spans="1:5" x14ac:dyDescent="0.25">
      <c r="A7083" s="2">
        <v>45692.729166666664</v>
      </c>
      <c r="B7083">
        <v>125425</v>
      </c>
      <c r="C7083">
        <v>125520</v>
      </c>
      <c r="D7083">
        <v>125380</v>
      </c>
      <c r="E7083">
        <v>125400</v>
      </c>
    </row>
    <row r="7084" spans="1:5" x14ac:dyDescent="0.25">
      <c r="A7084" s="2">
        <v>45692.725694444445</v>
      </c>
      <c r="B7084">
        <v>125490</v>
      </c>
      <c r="C7084">
        <v>125525</v>
      </c>
      <c r="D7084">
        <v>125415</v>
      </c>
      <c r="E7084">
        <v>125425</v>
      </c>
    </row>
    <row r="7085" spans="1:5" x14ac:dyDescent="0.25">
      <c r="A7085" s="2">
        <v>45692.722222222219</v>
      </c>
      <c r="B7085">
        <v>125555</v>
      </c>
      <c r="C7085">
        <v>125565</v>
      </c>
      <c r="D7085">
        <v>125480</v>
      </c>
      <c r="E7085">
        <v>125490</v>
      </c>
    </row>
    <row r="7086" spans="1:5" x14ac:dyDescent="0.25">
      <c r="A7086" s="2">
        <v>45692.71875</v>
      </c>
      <c r="B7086">
        <v>125625</v>
      </c>
      <c r="C7086">
        <v>125645</v>
      </c>
      <c r="D7086">
        <v>125555</v>
      </c>
      <c r="E7086">
        <v>125560</v>
      </c>
    </row>
    <row r="7087" spans="1:5" x14ac:dyDescent="0.25">
      <c r="A7087" s="2">
        <v>45692.715277777781</v>
      </c>
      <c r="B7087">
        <v>125565</v>
      </c>
      <c r="C7087">
        <v>125635</v>
      </c>
      <c r="D7087">
        <v>125550</v>
      </c>
      <c r="E7087">
        <v>125625</v>
      </c>
    </row>
    <row r="7088" spans="1:5" x14ac:dyDescent="0.25">
      <c r="A7088" s="2">
        <v>45692.711805555555</v>
      </c>
      <c r="B7088">
        <v>125510</v>
      </c>
      <c r="C7088">
        <v>125590</v>
      </c>
      <c r="D7088">
        <v>125485</v>
      </c>
      <c r="E7088">
        <v>125560</v>
      </c>
    </row>
    <row r="7089" spans="1:5" x14ac:dyDescent="0.25">
      <c r="A7089" s="2">
        <v>45692.708333333336</v>
      </c>
      <c r="B7089">
        <v>125620</v>
      </c>
      <c r="C7089">
        <v>125620</v>
      </c>
      <c r="D7089">
        <v>125475</v>
      </c>
      <c r="E7089">
        <v>125505</v>
      </c>
    </row>
    <row r="7090" spans="1:5" x14ac:dyDescent="0.25">
      <c r="A7090" s="2">
        <v>45692.704861111109</v>
      </c>
      <c r="B7090">
        <v>125655</v>
      </c>
      <c r="C7090">
        <v>125685</v>
      </c>
      <c r="D7090">
        <v>125490</v>
      </c>
      <c r="E7090">
        <v>125620</v>
      </c>
    </row>
    <row r="7091" spans="1:5" x14ac:dyDescent="0.25">
      <c r="A7091" s="2">
        <v>45692.701388888891</v>
      </c>
      <c r="B7091">
        <v>125670</v>
      </c>
      <c r="C7091">
        <v>125685</v>
      </c>
      <c r="D7091">
        <v>125590</v>
      </c>
      <c r="E7091">
        <v>125650</v>
      </c>
    </row>
    <row r="7092" spans="1:5" x14ac:dyDescent="0.25">
      <c r="A7092" s="2">
        <v>45692.697916666664</v>
      </c>
      <c r="B7092">
        <v>125700</v>
      </c>
      <c r="C7092">
        <v>125755</v>
      </c>
      <c r="D7092">
        <v>125635</v>
      </c>
      <c r="E7092">
        <v>125670</v>
      </c>
    </row>
    <row r="7093" spans="1:5" x14ac:dyDescent="0.25">
      <c r="A7093" s="2">
        <v>45692.694444444445</v>
      </c>
      <c r="B7093">
        <v>125655</v>
      </c>
      <c r="C7093">
        <v>125715</v>
      </c>
      <c r="D7093">
        <v>125655</v>
      </c>
      <c r="E7093">
        <v>125700</v>
      </c>
    </row>
    <row r="7094" spans="1:5" x14ac:dyDescent="0.25">
      <c r="A7094" s="2">
        <v>45692.690972222219</v>
      </c>
      <c r="B7094">
        <v>125715</v>
      </c>
      <c r="C7094">
        <v>125720</v>
      </c>
      <c r="D7094">
        <v>125630</v>
      </c>
      <c r="E7094">
        <v>125655</v>
      </c>
    </row>
    <row r="7095" spans="1:5" x14ac:dyDescent="0.25">
      <c r="A7095" s="2">
        <v>45692.6875</v>
      </c>
      <c r="B7095">
        <v>125745</v>
      </c>
      <c r="C7095">
        <v>125765</v>
      </c>
      <c r="D7095">
        <v>125700</v>
      </c>
      <c r="E7095">
        <v>125715</v>
      </c>
    </row>
    <row r="7096" spans="1:5" x14ac:dyDescent="0.25">
      <c r="A7096" s="2">
        <v>45692.684027777781</v>
      </c>
      <c r="B7096">
        <v>125780</v>
      </c>
      <c r="C7096">
        <v>125785</v>
      </c>
      <c r="D7096">
        <v>125720</v>
      </c>
      <c r="E7096">
        <v>125750</v>
      </c>
    </row>
    <row r="7097" spans="1:5" x14ac:dyDescent="0.25">
      <c r="A7097" s="2">
        <v>45692.680555555555</v>
      </c>
      <c r="B7097">
        <v>125710</v>
      </c>
      <c r="C7097">
        <v>125800</v>
      </c>
      <c r="D7097">
        <v>125695</v>
      </c>
      <c r="E7097">
        <v>125780</v>
      </c>
    </row>
    <row r="7098" spans="1:5" x14ac:dyDescent="0.25">
      <c r="A7098" s="2">
        <v>45692.677083333336</v>
      </c>
      <c r="B7098">
        <v>125720</v>
      </c>
      <c r="C7098">
        <v>125765</v>
      </c>
      <c r="D7098">
        <v>125690</v>
      </c>
      <c r="E7098">
        <v>125710</v>
      </c>
    </row>
    <row r="7099" spans="1:5" x14ac:dyDescent="0.25">
      <c r="A7099" s="2">
        <v>45692.673611111109</v>
      </c>
      <c r="B7099">
        <v>125735</v>
      </c>
      <c r="C7099">
        <v>125745</v>
      </c>
      <c r="D7099">
        <v>125685</v>
      </c>
      <c r="E7099">
        <v>125720</v>
      </c>
    </row>
    <row r="7100" spans="1:5" x14ac:dyDescent="0.25">
      <c r="A7100" s="2">
        <v>45692.670138888891</v>
      </c>
      <c r="B7100">
        <v>125810</v>
      </c>
      <c r="C7100">
        <v>125825</v>
      </c>
      <c r="D7100">
        <v>125720</v>
      </c>
      <c r="E7100">
        <v>125735</v>
      </c>
    </row>
    <row r="7101" spans="1:5" x14ac:dyDescent="0.25">
      <c r="A7101" s="2">
        <v>45692.666666666664</v>
      </c>
      <c r="B7101">
        <v>125880</v>
      </c>
      <c r="C7101">
        <v>125905</v>
      </c>
      <c r="D7101">
        <v>125770</v>
      </c>
      <c r="E7101">
        <v>125815</v>
      </c>
    </row>
    <row r="7102" spans="1:5" x14ac:dyDescent="0.25">
      <c r="A7102" s="2">
        <v>45692.663194444445</v>
      </c>
      <c r="B7102">
        <v>125820</v>
      </c>
      <c r="C7102">
        <v>125910</v>
      </c>
      <c r="D7102">
        <v>125815</v>
      </c>
      <c r="E7102">
        <v>125880</v>
      </c>
    </row>
    <row r="7103" spans="1:5" x14ac:dyDescent="0.25">
      <c r="A7103" s="2">
        <v>45692.659722222219</v>
      </c>
      <c r="B7103">
        <v>125835</v>
      </c>
      <c r="C7103">
        <v>125850</v>
      </c>
      <c r="D7103">
        <v>125795</v>
      </c>
      <c r="E7103">
        <v>125820</v>
      </c>
    </row>
    <row r="7104" spans="1:5" x14ac:dyDescent="0.25">
      <c r="A7104" s="2">
        <v>45692.65625</v>
      </c>
      <c r="B7104">
        <v>125795</v>
      </c>
      <c r="C7104">
        <v>125850</v>
      </c>
      <c r="D7104">
        <v>125770</v>
      </c>
      <c r="E7104">
        <v>125830</v>
      </c>
    </row>
    <row r="7105" spans="1:5" x14ac:dyDescent="0.25">
      <c r="A7105" s="2">
        <v>45692.652777777781</v>
      </c>
      <c r="B7105">
        <v>125775</v>
      </c>
      <c r="C7105">
        <v>125835</v>
      </c>
      <c r="D7105">
        <v>125770</v>
      </c>
      <c r="E7105">
        <v>125795</v>
      </c>
    </row>
    <row r="7106" spans="1:5" x14ac:dyDescent="0.25">
      <c r="A7106" s="2">
        <v>45692.649305555555</v>
      </c>
      <c r="B7106">
        <v>125840</v>
      </c>
      <c r="C7106">
        <v>125890</v>
      </c>
      <c r="D7106">
        <v>125775</v>
      </c>
      <c r="E7106">
        <v>125780</v>
      </c>
    </row>
    <row r="7107" spans="1:5" x14ac:dyDescent="0.25">
      <c r="A7107" s="2">
        <v>45692.645833333336</v>
      </c>
      <c r="B7107">
        <v>125825</v>
      </c>
      <c r="C7107">
        <v>125865</v>
      </c>
      <c r="D7107">
        <v>125800</v>
      </c>
      <c r="E7107">
        <v>125845</v>
      </c>
    </row>
    <row r="7108" spans="1:5" x14ac:dyDescent="0.25">
      <c r="A7108" s="2">
        <v>45692.642361111109</v>
      </c>
      <c r="B7108">
        <v>125815</v>
      </c>
      <c r="C7108">
        <v>125845</v>
      </c>
      <c r="D7108">
        <v>125770</v>
      </c>
      <c r="E7108">
        <v>125825</v>
      </c>
    </row>
    <row r="7109" spans="1:5" x14ac:dyDescent="0.25">
      <c r="A7109" s="2">
        <v>45692.638888888891</v>
      </c>
      <c r="B7109">
        <v>125770</v>
      </c>
      <c r="C7109">
        <v>125830</v>
      </c>
      <c r="D7109">
        <v>125765</v>
      </c>
      <c r="E7109">
        <v>125815</v>
      </c>
    </row>
    <row r="7110" spans="1:5" x14ac:dyDescent="0.25">
      <c r="A7110" s="2">
        <v>45692.635416666664</v>
      </c>
      <c r="B7110">
        <v>125660</v>
      </c>
      <c r="C7110">
        <v>125780</v>
      </c>
      <c r="D7110">
        <v>125635</v>
      </c>
      <c r="E7110">
        <v>125770</v>
      </c>
    </row>
    <row r="7111" spans="1:5" x14ac:dyDescent="0.25">
      <c r="A7111" s="2">
        <v>45692.631944444445</v>
      </c>
      <c r="B7111">
        <v>125800</v>
      </c>
      <c r="C7111">
        <v>125810</v>
      </c>
      <c r="D7111">
        <v>125655</v>
      </c>
      <c r="E7111">
        <v>125665</v>
      </c>
    </row>
    <row r="7112" spans="1:5" x14ac:dyDescent="0.25">
      <c r="A7112" s="2">
        <v>45692.628472222219</v>
      </c>
      <c r="B7112">
        <v>125775</v>
      </c>
      <c r="C7112">
        <v>125845</v>
      </c>
      <c r="D7112">
        <v>125750</v>
      </c>
      <c r="E7112">
        <v>125795</v>
      </c>
    </row>
    <row r="7113" spans="1:5" x14ac:dyDescent="0.25">
      <c r="A7113" s="2">
        <v>45692.625</v>
      </c>
      <c r="B7113">
        <v>125780</v>
      </c>
      <c r="C7113">
        <v>125800</v>
      </c>
      <c r="D7113">
        <v>125705</v>
      </c>
      <c r="E7113">
        <v>125780</v>
      </c>
    </row>
    <row r="7114" spans="1:5" x14ac:dyDescent="0.25">
      <c r="A7114" s="2">
        <v>45692.621527777781</v>
      </c>
      <c r="B7114">
        <v>125710</v>
      </c>
      <c r="C7114">
        <v>125795</v>
      </c>
      <c r="D7114">
        <v>125665</v>
      </c>
      <c r="E7114">
        <v>125780</v>
      </c>
    </row>
    <row r="7115" spans="1:5" x14ac:dyDescent="0.25">
      <c r="A7115" s="2">
        <v>45692.618055555555</v>
      </c>
      <c r="B7115">
        <v>125615</v>
      </c>
      <c r="C7115">
        <v>125730</v>
      </c>
      <c r="D7115">
        <v>125605</v>
      </c>
      <c r="E7115">
        <v>125705</v>
      </c>
    </row>
    <row r="7116" spans="1:5" x14ac:dyDescent="0.25">
      <c r="A7116" s="2">
        <v>45692.614583333336</v>
      </c>
      <c r="B7116">
        <v>125565</v>
      </c>
      <c r="C7116">
        <v>125620</v>
      </c>
      <c r="D7116">
        <v>125555</v>
      </c>
      <c r="E7116">
        <v>125615</v>
      </c>
    </row>
    <row r="7117" spans="1:5" x14ac:dyDescent="0.25">
      <c r="A7117" s="2">
        <v>45692.611111111109</v>
      </c>
      <c r="B7117">
        <v>125635</v>
      </c>
      <c r="C7117">
        <v>125650</v>
      </c>
      <c r="D7117">
        <v>125535</v>
      </c>
      <c r="E7117">
        <v>125565</v>
      </c>
    </row>
    <row r="7118" spans="1:5" x14ac:dyDescent="0.25">
      <c r="A7118" s="2">
        <v>45692.607638888891</v>
      </c>
      <c r="B7118">
        <v>125655</v>
      </c>
      <c r="C7118">
        <v>125685</v>
      </c>
      <c r="D7118">
        <v>125580</v>
      </c>
      <c r="E7118">
        <v>125635</v>
      </c>
    </row>
    <row r="7119" spans="1:5" x14ac:dyDescent="0.25">
      <c r="A7119" s="2">
        <v>45692.604166666664</v>
      </c>
      <c r="B7119">
        <v>125600</v>
      </c>
      <c r="C7119">
        <v>125670</v>
      </c>
      <c r="D7119">
        <v>125535</v>
      </c>
      <c r="E7119">
        <v>125650</v>
      </c>
    </row>
    <row r="7120" spans="1:5" x14ac:dyDescent="0.25">
      <c r="A7120" s="2">
        <v>45692.600694444445</v>
      </c>
      <c r="B7120">
        <v>125575</v>
      </c>
      <c r="C7120">
        <v>125635</v>
      </c>
      <c r="D7120">
        <v>125550</v>
      </c>
      <c r="E7120">
        <v>125605</v>
      </c>
    </row>
    <row r="7121" spans="1:5" x14ac:dyDescent="0.25">
      <c r="A7121" s="2">
        <v>45692.597222222219</v>
      </c>
      <c r="B7121">
        <v>125575</v>
      </c>
      <c r="C7121">
        <v>125660</v>
      </c>
      <c r="D7121">
        <v>125520</v>
      </c>
      <c r="E7121">
        <v>125580</v>
      </c>
    </row>
    <row r="7122" spans="1:5" x14ac:dyDescent="0.25">
      <c r="A7122" s="2">
        <v>45692.59375</v>
      </c>
      <c r="B7122">
        <v>125795</v>
      </c>
      <c r="C7122">
        <v>125830</v>
      </c>
      <c r="D7122">
        <v>125545</v>
      </c>
      <c r="E7122">
        <v>125580</v>
      </c>
    </row>
    <row r="7123" spans="1:5" x14ac:dyDescent="0.25">
      <c r="A7123" s="2">
        <v>45692.590277777781</v>
      </c>
      <c r="B7123">
        <v>125875</v>
      </c>
      <c r="C7123">
        <v>125890</v>
      </c>
      <c r="D7123">
        <v>125780</v>
      </c>
      <c r="E7123">
        <v>125800</v>
      </c>
    </row>
    <row r="7124" spans="1:5" x14ac:dyDescent="0.25">
      <c r="A7124" s="2">
        <v>45692.586805555555</v>
      </c>
      <c r="B7124">
        <v>125900</v>
      </c>
      <c r="C7124">
        <v>125925</v>
      </c>
      <c r="D7124">
        <v>125845</v>
      </c>
      <c r="E7124">
        <v>125875</v>
      </c>
    </row>
    <row r="7125" spans="1:5" x14ac:dyDescent="0.25">
      <c r="A7125" s="2">
        <v>45692.583333333336</v>
      </c>
      <c r="B7125">
        <v>125870</v>
      </c>
      <c r="C7125">
        <v>125910</v>
      </c>
      <c r="D7125">
        <v>125855</v>
      </c>
      <c r="E7125">
        <v>125905</v>
      </c>
    </row>
    <row r="7126" spans="1:5" x14ac:dyDescent="0.25">
      <c r="A7126" s="2">
        <v>45692.579861111109</v>
      </c>
      <c r="B7126">
        <v>125955</v>
      </c>
      <c r="C7126">
        <v>125955</v>
      </c>
      <c r="D7126">
        <v>125855</v>
      </c>
      <c r="E7126">
        <v>125865</v>
      </c>
    </row>
    <row r="7127" spans="1:5" x14ac:dyDescent="0.25">
      <c r="A7127" s="2">
        <v>45692.576388888891</v>
      </c>
      <c r="B7127">
        <v>125945</v>
      </c>
      <c r="C7127">
        <v>126000</v>
      </c>
      <c r="D7127">
        <v>125880</v>
      </c>
      <c r="E7127">
        <v>125955</v>
      </c>
    </row>
    <row r="7128" spans="1:5" x14ac:dyDescent="0.25">
      <c r="A7128" s="2">
        <v>45692.572916666664</v>
      </c>
      <c r="B7128">
        <v>125905</v>
      </c>
      <c r="C7128">
        <v>125955</v>
      </c>
      <c r="D7128">
        <v>125890</v>
      </c>
      <c r="E7128">
        <v>125945</v>
      </c>
    </row>
    <row r="7129" spans="1:5" x14ac:dyDescent="0.25">
      <c r="A7129" s="2">
        <v>45692.569444444445</v>
      </c>
      <c r="B7129">
        <v>125865</v>
      </c>
      <c r="C7129">
        <v>125920</v>
      </c>
      <c r="D7129">
        <v>125820</v>
      </c>
      <c r="E7129">
        <v>125910</v>
      </c>
    </row>
    <row r="7130" spans="1:5" x14ac:dyDescent="0.25">
      <c r="A7130" s="2">
        <v>45692.565972222219</v>
      </c>
      <c r="B7130">
        <v>125865</v>
      </c>
      <c r="C7130">
        <v>125925</v>
      </c>
      <c r="D7130">
        <v>125845</v>
      </c>
      <c r="E7130">
        <v>125865</v>
      </c>
    </row>
    <row r="7131" spans="1:5" x14ac:dyDescent="0.25">
      <c r="A7131" s="2">
        <v>45692.5625</v>
      </c>
      <c r="B7131">
        <v>125970</v>
      </c>
      <c r="C7131">
        <v>125975</v>
      </c>
      <c r="D7131">
        <v>125845</v>
      </c>
      <c r="E7131">
        <v>125865</v>
      </c>
    </row>
    <row r="7132" spans="1:5" x14ac:dyDescent="0.25">
      <c r="A7132" s="2">
        <v>45692.559027777781</v>
      </c>
      <c r="B7132">
        <v>125920</v>
      </c>
      <c r="C7132">
        <v>125985</v>
      </c>
      <c r="D7132">
        <v>125895</v>
      </c>
      <c r="E7132">
        <v>125965</v>
      </c>
    </row>
    <row r="7133" spans="1:5" x14ac:dyDescent="0.25">
      <c r="A7133" s="2">
        <v>45692.555555555555</v>
      </c>
      <c r="B7133">
        <v>125830</v>
      </c>
      <c r="C7133">
        <v>125920</v>
      </c>
      <c r="D7133">
        <v>125800</v>
      </c>
      <c r="E7133">
        <v>125920</v>
      </c>
    </row>
    <row r="7134" spans="1:5" x14ac:dyDescent="0.25">
      <c r="A7134" s="2">
        <v>45692.552083333336</v>
      </c>
      <c r="B7134">
        <v>125595</v>
      </c>
      <c r="C7134">
        <v>125875</v>
      </c>
      <c r="D7134">
        <v>125585</v>
      </c>
      <c r="E7134">
        <v>125830</v>
      </c>
    </row>
    <row r="7135" spans="1:5" x14ac:dyDescent="0.25">
      <c r="A7135" s="2">
        <v>45692.548611111109</v>
      </c>
      <c r="B7135">
        <v>125730</v>
      </c>
      <c r="C7135">
        <v>125735</v>
      </c>
      <c r="D7135">
        <v>125585</v>
      </c>
      <c r="E7135">
        <v>125590</v>
      </c>
    </row>
    <row r="7136" spans="1:5" x14ac:dyDescent="0.25">
      <c r="A7136" s="2">
        <v>45692.545138888891</v>
      </c>
      <c r="B7136">
        <v>125835</v>
      </c>
      <c r="C7136">
        <v>125845</v>
      </c>
      <c r="D7136">
        <v>125725</v>
      </c>
      <c r="E7136">
        <v>125730</v>
      </c>
    </row>
    <row r="7137" spans="1:5" x14ac:dyDescent="0.25">
      <c r="A7137" s="2">
        <v>45692.541666666664</v>
      </c>
      <c r="B7137">
        <v>125810</v>
      </c>
      <c r="C7137">
        <v>125855</v>
      </c>
      <c r="D7137">
        <v>125780</v>
      </c>
      <c r="E7137">
        <v>125835</v>
      </c>
    </row>
    <row r="7138" spans="1:5" x14ac:dyDescent="0.25">
      <c r="A7138" s="2">
        <v>45692.538194444445</v>
      </c>
      <c r="B7138">
        <v>125840</v>
      </c>
      <c r="C7138">
        <v>125855</v>
      </c>
      <c r="D7138">
        <v>125760</v>
      </c>
      <c r="E7138">
        <v>125815</v>
      </c>
    </row>
    <row r="7139" spans="1:5" x14ac:dyDescent="0.25">
      <c r="A7139" s="2">
        <v>45692.534722222219</v>
      </c>
      <c r="B7139">
        <v>125845</v>
      </c>
      <c r="C7139">
        <v>125860</v>
      </c>
      <c r="D7139">
        <v>125790</v>
      </c>
      <c r="E7139">
        <v>125840</v>
      </c>
    </row>
    <row r="7140" spans="1:5" x14ac:dyDescent="0.25">
      <c r="A7140" s="2">
        <v>45692.53125</v>
      </c>
      <c r="B7140">
        <v>125960</v>
      </c>
      <c r="C7140">
        <v>125960</v>
      </c>
      <c r="D7140">
        <v>125775</v>
      </c>
      <c r="E7140">
        <v>125845</v>
      </c>
    </row>
    <row r="7141" spans="1:5" x14ac:dyDescent="0.25">
      <c r="A7141" s="2">
        <v>45692.527777777781</v>
      </c>
      <c r="B7141">
        <v>125940</v>
      </c>
      <c r="C7141">
        <v>125970</v>
      </c>
      <c r="D7141">
        <v>125850</v>
      </c>
      <c r="E7141">
        <v>125960</v>
      </c>
    </row>
    <row r="7142" spans="1:5" x14ac:dyDescent="0.25">
      <c r="A7142" s="2">
        <v>45692.524305555555</v>
      </c>
      <c r="B7142">
        <v>125845</v>
      </c>
      <c r="C7142">
        <v>126030</v>
      </c>
      <c r="D7142">
        <v>125825</v>
      </c>
      <c r="E7142">
        <v>125940</v>
      </c>
    </row>
    <row r="7143" spans="1:5" x14ac:dyDescent="0.25">
      <c r="A7143" s="2">
        <v>45692.520833333336</v>
      </c>
      <c r="B7143">
        <v>125915</v>
      </c>
      <c r="C7143">
        <v>126005</v>
      </c>
      <c r="D7143">
        <v>125820</v>
      </c>
      <c r="E7143">
        <v>125845</v>
      </c>
    </row>
    <row r="7144" spans="1:5" x14ac:dyDescent="0.25">
      <c r="A7144" s="2">
        <v>45692.517361111109</v>
      </c>
      <c r="B7144">
        <v>125915</v>
      </c>
      <c r="C7144">
        <v>125965</v>
      </c>
      <c r="D7144">
        <v>125835</v>
      </c>
      <c r="E7144">
        <v>125920</v>
      </c>
    </row>
    <row r="7145" spans="1:5" x14ac:dyDescent="0.25">
      <c r="A7145" s="2">
        <v>45692.513888888891</v>
      </c>
      <c r="B7145">
        <v>125985</v>
      </c>
      <c r="C7145">
        <v>126125</v>
      </c>
      <c r="D7145">
        <v>125865</v>
      </c>
      <c r="E7145">
        <v>125915</v>
      </c>
    </row>
    <row r="7146" spans="1:5" x14ac:dyDescent="0.25">
      <c r="A7146" s="2">
        <v>45692.510416666664</v>
      </c>
      <c r="B7146">
        <v>125710</v>
      </c>
      <c r="C7146">
        <v>126200</v>
      </c>
      <c r="D7146">
        <v>125690</v>
      </c>
      <c r="E7146">
        <v>125985</v>
      </c>
    </row>
    <row r="7147" spans="1:5" x14ac:dyDescent="0.25">
      <c r="A7147" s="2">
        <v>45692.506944444445</v>
      </c>
      <c r="B7147">
        <v>125660</v>
      </c>
      <c r="C7147">
        <v>125740</v>
      </c>
      <c r="D7147">
        <v>125585</v>
      </c>
      <c r="E7147">
        <v>125715</v>
      </c>
    </row>
    <row r="7148" spans="1:5" x14ac:dyDescent="0.25">
      <c r="A7148" s="2">
        <v>45692.503472222219</v>
      </c>
      <c r="B7148">
        <v>125655</v>
      </c>
      <c r="C7148">
        <v>125745</v>
      </c>
      <c r="D7148">
        <v>125620</v>
      </c>
      <c r="E7148">
        <v>125655</v>
      </c>
    </row>
    <row r="7149" spans="1:5" x14ac:dyDescent="0.25">
      <c r="A7149" s="2">
        <v>45692.5</v>
      </c>
      <c r="B7149">
        <v>125630</v>
      </c>
      <c r="C7149">
        <v>125745</v>
      </c>
      <c r="D7149">
        <v>125595</v>
      </c>
      <c r="E7149">
        <v>125655</v>
      </c>
    </row>
    <row r="7150" spans="1:5" x14ac:dyDescent="0.25">
      <c r="A7150" s="2">
        <v>45692.496527777781</v>
      </c>
      <c r="B7150">
        <v>125525</v>
      </c>
      <c r="C7150">
        <v>125660</v>
      </c>
      <c r="D7150">
        <v>125495</v>
      </c>
      <c r="E7150">
        <v>125625</v>
      </c>
    </row>
    <row r="7151" spans="1:5" x14ac:dyDescent="0.25">
      <c r="A7151" s="2">
        <v>45692.493055555555</v>
      </c>
      <c r="B7151">
        <v>125440</v>
      </c>
      <c r="C7151">
        <v>125585</v>
      </c>
      <c r="D7151">
        <v>125360</v>
      </c>
      <c r="E7151">
        <v>125520</v>
      </c>
    </row>
    <row r="7152" spans="1:5" x14ac:dyDescent="0.25">
      <c r="A7152" s="2">
        <v>45692.489583333336</v>
      </c>
      <c r="B7152">
        <v>125660</v>
      </c>
      <c r="C7152">
        <v>125675</v>
      </c>
      <c r="D7152">
        <v>125430</v>
      </c>
      <c r="E7152">
        <v>125445</v>
      </c>
    </row>
    <row r="7153" spans="1:5" x14ac:dyDescent="0.25">
      <c r="A7153" s="2">
        <v>45692.486111111109</v>
      </c>
      <c r="B7153">
        <v>125300</v>
      </c>
      <c r="C7153">
        <v>125750</v>
      </c>
      <c r="D7153">
        <v>125290</v>
      </c>
      <c r="E7153">
        <v>125655</v>
      </c>
    </row>
    <row r="7154" spans="1:5" x14ac:dyDescent="0.25">
      <c r="A7154" s="2">
        <v>45692.482638888891</v>
      </c>
      <c r="B7154">
        <v>125245</v>
      </c>
      <c r="C7154">
        <v>125320</v>
      </c>
      <c r="D7154">
        <v>125155</v>
      </c>
      <c r="E7154">
        <v>125295</v>
      </c>
    </row>
    <row r="7155" spans="1:5" x14ac:dyDescent="0.25">
      <c r="A7155" s="2">
        <v>45692.479166666664</v>
      </c>
      <c r="B7155">
        <v>125270</v>
      </c>
      <c r="C7155">
        <v>125370</v>
      </c>
      <c r="D7155">
        <v>125200</v>
      </c>
      <c r="E7155">
        <v>125245</v>
      </c>
    </row>
    <row r="7156" spans="1:5" x14ac:dyDescent="0.25">
      <c r="A7156" s="2">
        <v>45692.475694444445</v>
      </c>
      <c r="B7156">
        <v>125260</v>
      </c>
      <c r="C7156">
        <v>125295</v>
      </c>
      <c r="D7156">
        <v>125195</v>
      </c>
      <c r="E7156">
        <v>125275</v>
      </c>
    </row>
    <row r="7157" spans="1:5" x14ac:dyDescent="0.25">
      <c r="A7157" s="2">
        <v>45692.472222222219</v>
      </c>
      <c r="B7157">
        <v>125205</v>
      </c>
      <c r="C7157">
        <v>125300</v>
      </c>
      <c r="D7157">
        <v>125150</v>
      </c>
      <c r="E7157">
        <v>125255</v>
      </c>
    </row>
    <row r="7158" spans="1:5" x14ac:dyDescent="0.25">
      <c r="A7158" s="2">
        <v>45692.46875</v>
      </c>
      <c r="B7158">
        <v>125070</v>
      </c>
      <c r="C7158">
        <v>125205</v>
      </c>
      <c r="D7158">
        <v>124995</v>
      </c>
      <c r="E7158">
        <v>125205</v>
      </c>
    </row>
    <row r="7159" spans="1:5" x14ac:dyDescent="0.25">
      <c r="A7159" s="2">
        <v>45692.465277777781</v>
      </c>
      <c r="B7159">
        <v>125070</v>
      </c>
      <c r="C7159">
        <v>125145</v>
      </c>
      <c r="D7159">
        <v>125040</v>
      </c>
      <c r="E7159">
        <v>125065</v>
      </c>
    </row>
    <row r="7160" spans="1:5" x14ac:dyDescent="0.25">
      <c r="A7160" s="2">
        <v>45692.461805555555</v>
      </c>
      <c r="B7160">
        <v>125205</v>
      </c>
      <c r="C7160">
        <v>125210</v>
      </c>
      <c r="D7160">
        <v>125065</v>
      </c>
      <c r="E7160">
        <v>125070</v>
      </c>
    </row>
    <row r="7161" spans="1:5" x14ac:dyDescent="0.25">
      <c r="A7161" s="2">
        <v>45692.458333333336</v>
      </c>
      <c r="B7161">
        <v>125130</v>
      </c>
      <c r="C7161">
        <v>125215</v>
      </c>
      <c r="D7161">
        <v>125115</v>
      </c>
      <c r="E7161">
        <v>125210</v>
      </c>
    </row>
    <row r="7162" spans="1:5" x14ac:dyDescent="0.25">
      <c r="A7162" s="2">
        <v>45692.454861111109</v>
      </c>
      <c r="B7162">
        <v>125060</v>
      </c>
      <c r="C7162">
        <v>125155</v>
      </c>
      <c r="D7162">
        <v>125020</v>
      </c>
      <c r="E7162">
        <v>125135</v>
      </c>
    </row>
    <row r="7163" spans="1:5" x14ac:dyDescent="0.25">
      <c r="A7163" s="2">
        <v>45692.451388888891</v>
      </c>
      <c r="B7163">
        <v>125010</v>
      </c>
      <c r="C7163">
        <v>125080</v>
      </c>
      <c r="D7163">
        <v>124965</v>
      </c>
      <c r="E7163">
        <v>125065</v>
      </c>
    </row>
    <row r="7164" spans="1:5" x14ac:dyDescent="0.25">
      <c r="A7164" s="2">
        <v>45692.447916666664</v>
      </c>
      <c r="B7164">
        <v>125140</v>
      </c>
      <c r="C7164">
        <v>125160</v>
      </c>
      <c r="D7164">
        <v>125010</v>
      </c>
      <c r="E7164">
        <v>125010</v>
      </c>
    </row>
    <row r="7165" spans="1:5" x14ac:dyDescent="0.25">
      <c r="A7165" s="2">
        <v>45692.444444444445</v>
      </c>
      <c r="B7165">
        <v>125240</v>
      </c>
      <c r="C7165">
        <v>125300</v>
      </c>
      <c r="D7165">
        <v>125110</v>
      </c>
      <c r="E7165">
        <v>125140</v>
      </c>
    </row>
    <row r="7166" spans="1:5" x14ac:dyDescent="0.25">
      <c r="A7166" s="2">
        <v>45692.440972222219</v>
      </c>
      <c r="B7166">
        <v>125275</v>
      </c>
      <c r="C7166">
        <v>125310</v>
      </c>
      <c r="D7166">
        <v>125155</v>
      </c>
      <c r="E7166">
        <v>125240</v>
      </c>
    </row>
    <row r="7167" spans="1:5" x14ac:dyDescent="0.25">
      <c r="A7167" s="2">
        <v>45692.4375</v>
      </c>
      <c r="B7167">
        <v>125485</v>
      </c>
      <c r="C7167">
        <v>125495</v>
      </c>
      <c r="D7167">
        <v>125275</v>
      </c>
      <c r="E7167">
        <v>125275</v>
      </c>
    </row>
    <row r="7168" spans="1:5" x14ac:dyDescent="0.25">
      <c r="A7168" s="2">
        <v>45692.434027777781</v>
      </c>
      <c r="B7168">
        <v>125620</v>
      </c>
      <c r="C7168">
        <v>125640</v>
      </c>
      <c r="D7168">
        <v>125420</v>
      </c>
      <c r="E7168">
        <v>125485</v>
      </c>
    </row>
    <row r="7169" spans="1:5" x14ac:dyDescent="0.25">
      <c r="A7169" s="2">
        <v>45692.430555555555</v>
      </c>
      <c r="B7169">
        <v>125805</v>
      </c>
      <c r="C7169">
        <v>125845</v>
      </c>
      <c r="D7169">
        <v>125615</v>
      </c>
      <c r="E7169">
        <v>125620</v>
      </c>
    </row>
    <row r="7170" spans="1:5" x14ac:dyDescent="0.25">
      <c r="A7170" s="2">
        <v>45692.427083333336</v>
      </c>
      <c r="B7170">
        <v>125990</v>
      </c>
      <c r="C7170">
        <v>126135</v>
      </c>
      <c r="D7170">
        <v>125790</v>
      </c>
      <c r="E7170">
        <v>125805</v>
      </c>
    </row>
    <row r="7171" spans="1:5" x14ac:dyDescent="0.25">
      <c r="A7171" s="2">
        <v>45692.423611111109</v>
      </c>
      <c r="B7171">
        <v>126005</v>
      </c>
      <c r="C7171">
        <v>126110</v>
      </c>
      <c r="D7171">
        <v>125965</v>
      </c>
      <c r="E7171">
        <v>125995</v>
      </c>
    </row>
    <row r="7172" spans="1:5" x14ac:dyDescent="0.25">
      <c r="A7172" s="2">
        <v>45692.420138888891</v>
      </c>
      <c r="B7172">
        <v>125890</v>
      </c>
      <c r="C7172">
        <v>126015</v>
      </c>
      <c r="D7172">
        <v>125815</v>
      </c>
      <c r="E7172">
        <v>126000</v>
      </c>
    </row>
    <row r="7173" spans="1:5" x14ac:dyDescent="0.25">
      <c r="A7173" s="2">
        <v>45692.416666666664</v>
      </c>
      <c r="B7173">
        <v>125820</v>
      </c>
      <c r="C7173">
        <v>125945</v>
      </c>
      <c r="D7173">
        <v>125810</v>
      </c>
      <c r="E7173">
        <v>125890</v>
      </c>
    </row>
    <row r="7174" spans="1:5" x14ac:dyDescent="0.25">
      <c r="A7174" s="2">
        <v>45692.413194444445</v>
      </c>
      <c r="B7174">
        <v>125925</v>
      </c>
      <c r="C7174">
        <v>126000</v>
      </c>
      <c r="D7174">
        <v>125815</v>
      </c>
      <c r="E7174">
        <v>125815</v>
      </c>
    </row>
    <row r="7175" spans="1:5" x14ac:dyDescent="0.25">
      <c r="A7175" s="2">
        <v>45692.409722222219</v>
      </c>
      <c r="B7175">
        <v>126055</v>
      </c>
      <c r="C7175">
        <v>126135</v>
      </c>
      <c r="D7175">
        <v>125910</v>
      </c>
      <c r="E7175">
        <v>125930</v>
      </c>
    </row>
    <row r="7176" spans="1:5" x14ac:dyDescent="0.25">
      <c r="A7176" s="2">
        <v>45692.40625</v>
      </c>
      <c r="B7176">
        <v>126140</v>
      </c>
      <c r="C7176">
        <v>126150</v>
      </c>
      <c r="D7176">
        <v>126050</v>
      </c>
      <c r="E7176">
        <v>126060</v>
      </c>
    </row>
    <row r="7177" spans="1:5" x14ac:dyDescent="0.25">
      <c r="A7177" s="2">
        <v>45692.402777777781</v>
      </c>
      <c r="B7177">
        <v>126010</v>
      </c>
      <c r="C7177">
        <v>126155</v>
      </c>
      <c r="D7177">
        <v>125985</v>
      </c>
      <c r="E7177">
        <v>126145</v>
      </c>
    </row>
    <row r="7178" spans="1:5" x14ac:dyDescent="0.25">
      <c r="A7178" s="2">
        <v>45692.399305555555</v>
      </c>
      <c r="B7178">
        <v>125985</v>
      </c>
      <c r="C7178">
        <v>126075</v>
      </c>
      <c r="D7178">
        <v>125940</v>
      </c>
      <c r="E7178">
        <v>126010</v>
      </c>
    </row>
    <row r="7179" spans="1:5" x14ac:dyDescent="0.25">
      <c r="A7179" s="2">
        <v>45692.395833333336</v>
      </c>
      <c r="B7179">
        <v>126055</v>
      </c>
      <c r="C7179">
        <v>126065</v>
      </c>
      <c r="D7179">
        <v>125910</v>
      </c>
      <c r="E7179">
        <v>125980</v>
      </c>
    </row>
    <row r="7180" spans="1:5" x14ac:dyDescent="0.25">
      <c r="A7180" s="2">
        <v>45692.392361111109</v>
      </c>
      <c r="B7180">
        <v>126115</v>
      </c>
      <c r="C7180">
        <v>126145</v>
      </c>
      <c r="D7180">
        <v>126040</v>
      </c>
      <c r="E7180">
        <v>126055</v>
      </c>
    </row>
    <row r="7181" spans="1:5" x14ac:dyDescent="0.25">
      <c r="A7181" s="2">
        <v>45692.388888888891</v>
      </c>
      <c r="B7181">
        <v>126230</v>
      </c>
      <c r="C7181">
        <v>126250</v>
      </c>
      <c r="D7181">
        <v>126085</v>
      </c>
      <c r="E7181">
        <v>126120</v>
      </c>
    </row>
    <row r="7182" spans="1:5" x14ac:dyDescent="0.25">
      <c r="A7182" s="2">
        <v>45692.385416666664</v>
      </c>
      <c r="B7182">
        <v>126110</v>
      </c>
      <c r="C7182">
        <v>126270</v>
      </c>
      <c r="D7182">
        <v>126105</v>
      </c>
      <c r="E7182">
        <v>126225</v>
      </c>
    </row>
    <row r="7183" spans="1:5" x14ac:dyDescent="0.25">
      <c r="A7183" s="2">
        <v>45692.381944444445</v>
      </c>
      <c r="B7183">
        <v>126135</v>
      </c>
      <c r="C7183">
        <v>126145</v>
      </c>
      <c r="D7183">
        <v>126010</v>
      </c>
      <c r="E7183">
        <v>126115</v>
      </c>
    </row>
    <row r="7184" spans="1:5" x14ac:dyDescent="0.25">
      <c r="A7184" s="2">
        <v>45692.378472222219</v>
      </c>
      <c r="B7184">
        <v>126105</v>
      </c>
      <c r="C7184">
        <v>126150</v>
      </c>
      <c r="D7184">
        <v>126000</v>
      </c>
      <c r="E7184">
        <v>126140</v>
      </c>
    </row>
    <row r="7185" spans="1:5" x14ac:dyDescent="0.25">
      <c r="A7185" s="2">
        <v>45692.375</v>
      </c>
      <c r="B7185">
        <v>126500</v>
      </c>
      <c r="C7185">
        <v>126535</v>
      </c>
      <c r="D7185">
        <v>126095</v>
      </c>
      <c r="E7185">
        <v>126110</v>
      </c>
    </row>
    <row r="7186" spans="1:5" x14ac:dyDescent="0.25">
      <c r="A7186" s="2">
        <v>45691.763888888891</v>
      </c>
      <c r="B7186">
        <v>126145</v>
      </c>
      <c r="C7186">
        <v>126420</v>
      </c>
      <c r="D7186">
        <v>126135</v>
      </c>
      <c r="E7186">
        <v>126420</v>
      </c>
    </row>
    <row r="7187" spans="1:5" x14ac:dyDescent="0.25">
      <c r="A7187" s="2">
        <v>45691.760416666664</v>
      </c>
      <c r="B7187">
        <v>126155</v>
      </c>
      <c r="C7187">
        <v>126190</v>
      </c>
      <c r="D7187">
        <v>126090</v>
      </c>
      <c r="E7187">
        <v>126145</v>
      </c>
    </row>
    <row r="7188" spans="1:5" x14ac:dyDescent="0.25">
      <c r="A7188" s="2">
        <v>45691.756944444445</v>
      </c>
      <c r="B7188">
        <v>126200</v>
      </c>
      <c r="C7188">
        <v>126200</v>
      </c>
      <c r="D7188">
        <v>126120</v>
      </c>
      <c r="E7188">
        <v>126160</v>
      </c>
    </row>
    <row r="7189" spans="1:5" x14ac:dyDescent="0.25">
      <c r="A7189" s="2">
        <v>45691.753472222219</v>
      </c>
      <c r="B7189">
        <v>126270</v>
      </c>
      <c r="C7189">
        <v>126295</v>
      </c>
      <c r="D7189">
        <v>126180</v>
      </c>
      <c r="E7189">
        <v>126195</v>
      </c>
    </row>
    <row r="7190" spans="1:5" x14ac:dyDescent="0.25">
      <c r="A7190" s="2">
        <v>45691.75</v>
      </c>
      <c r="B7190">
        <v>126195</v>
      </c>
      <c r="C7190">
        <v>126285</v>
      </c>
      <c r="D7190">
        <v>126170</v>
      </c>
      <c r="E7190">
        <v>126270</v>
      </c>
    </row>
    <row r="7191" spans="1:5" x14ac:dyDescent="0.25">
      <c r="A7191" s="2">
        <v>45691.746527777781</v>
      </c>
      <c r="B7191">
        <v>126210</v>
      </c>
      <c r="C7191">
        <v>126270</v>
      </c>
      <c r="D7191">
        <v>126165</v>
      </c>
      <c r="E7191">
        <v>126190</v>
      </c>
    </row>
    <row r="7192" spans="1:5" x14ac:dyDescent="0.25">
      <c r="A7192" s="2">
        <v>45691.743055555555</v>
      </c>
      <c r="B7192">
        <v>126405</v>
      </c>
      <c r="C7192">
        <v>126445</v>
      </c>
      <c r="D7192">
        <v>126200</v>
      </c>
      <c r="E7192">
        <v>126210</v>
      </c>
    </row>
    <row r="7193" spans="1:5" x14ac:dyDescent="0.25">
      <c r="A7193" s="2">
        <v>45691.739583333336</v>
      </c>
      <c r="B7193">
        <v>126285</v>
      </c>
      <c r="C7193">
        <v>126415</v>
      </c>
      <c r="D7193">
        <v>126285</v>
      </c>
      <c r="E7193">
        <v>126410</v>
      </c>
    </row>
    <row r="7194" spans="1:5" x14ac:dyDescent="0.25">
      <c r="A7194" s="2">
        <v>45691.736111111109</v>
      </c>
      <c r="B7194">
        <v>126285</v>
      </c>
      <c r="C7194">
        <v>126330</v>
      </c>
      <c r="D7194">
        <v>126250</v>
      </c>
      <c r="E7194">
        <v>126285</v>
      </c>
    </row>
    <row r="7195" spans="1:5" x14ac:dyDescent="0.25">
      <c r="A7195" s="2">
        <v>45691.732638888891</v>
      </c>
      <c r="B7195">
        <v>126190</v>
      </c>
      <c r="C7195">
        <v>126310</v>
      </c>
      <c r="D7195">
        <v>126175</v>
      </c>
      <c r="E7195">
        <v>126280</v>
      </c>
    </row>
    <row r="7196" spans="1:5" x14ac:dyDescent="0.25">
      <c r="A7196" s="2">
        <v>45691.729166666664</v>
      </c>
      <c r="B7196">
        <v>126135</v>
      </c>
      <c r="C7196">
        <v>126220</v>
      </c>
      <c r="D7196">
        <v>126130</v>
      </c>
      <c r="E7196">
        <v>126190</v>
      </c>
    </row>
    <row r="7197" spans="1:5" x14ac:dyDescent="0.25">
      <c r="A7197" s="2">
        <v>45691.725694444445</v>
      </c>
      <c r="B7197">
        <v>126195</v>
      </c>
      <c r="C7197">
        <v>126205</v>
      </c>
      <c r="D7197">
        <v>126115</v>
      </c>
      <c r="E7197">
        <v>126135</v>
      </c>
    </row>
    <row r="7198" spans="1:5" x14ac:dyDescent="0.25">
      <c r="A7198" s="2">
        <v>45691.722222222219</v>
      </c>
      <c r="B7198">
        <v>126210</v>
      </c>
      <c r="C7198">
        <v>126215</v>
      </c>
      <c r="D7198">
        <v>126140</v>
      </c>
      <c r="E7198">
        <v>126200</v>
      </c>
    </row>
    <row r="7199" spans="1:5" x14ac:dyDescent="0.25">
      <c r="A7199" s="2">
        <v>45691.71875</v>
      </c>
      <c r="B7199">
        <v>126260</v>
      </c>
      <c r="C7199">
        <v>126270</v>
      </c>
      <c r="D7199">
        <v>126175</v>
      </c>
      <c r="E7199">
        <v>126205</v>
      </c>
    </row>
    <row r="7200" spans="1:5" x14ac:dyDescent="0.25">
      <c r="A7200" s="2">
        <v>45691.715277777781</v>
      </c>
      <c r="B7200">
        <v>126185</v>
      </c>
      <c r="C7200">
        <v>126280</v>
      </c>
      <c r="D7200">
        <v>126135</v>
      </c>
      <c r="E7200">
        <v>126260</v>
      </c>
    </row>
    <row r="7201" spans="1:5" x14ac:dyDescent="0.25">
      <c r="A7201" s="2">
        <v>45691.711805555555</v>
      </c>
      <c r="B7201">
        <v>126260</v>
      </c>
      <c r="C7201">
        <v>126280</v>
      </c>
      <c r="D7201">
        <v>126170</v>
      </c>
      <c r="E7201">
        <v>126190</v>
      </c>
    </row>
    <row r="7202" spans="1:5" x14ac:dyDescent="0.25">
      <c r="A7202" s="2">
        <v>45691.708333333336</v>
      </c>
      <c r="B7202">
        <v>126320</v>
      </c>
      <c r="C7202">
        <v>126320</v>
      </c>
      <c r="D7202">
        <v>126230</v>
      </c>
      <c r="E7202">
        <v>126255</v>
      </c>
    </row>
    <row r="7203" spans="1:5" x14ac:dyDescent="0.25">
      <c r="A7203" s="2">
        <v>45691.704861111109</v>
      </c>
      <c r="B7203">
        <v>126355</v>
      </c>
      <c r="C7203">
        <v>126375</v>
      </c>
      <c r="D7203">
        <v>126315</v>
      </c>
      <c r="E7203">
        <v>126320</v>
      </c>
    </row>
    <row r="7204" spans="1:5" x14ac:dyDescent="0.25">
      <c r="A7204" s="2">
        <v>45691.701388888891</v>
      </c>
      <c r="B7204">
        <v>126300</v>
      </c>
      <c r="C7204">
        <v>126395</v>
      </c>
      <c r="D7204">
        <v>126265</v>
      </c>
      <c r="E7204">
        <v>126355</v>
      </c>
    </row>
    <row r="7205" spans="1:5" x14ac:dyDescent="0.25">
      <c r="A7205" s="2">
        <v>45691.697916666664</v>
      </c>
      <c r="B7205">
        <v>126300</v>
      </c>
      <c r="C7205">
        <v>126380</v>
      </c>
      <c r="D7205">
        <v>126275</v>
      </c>
      <c r="E7205">
        <v>126300</v>
      </c>
    </row>
    <row r="7206" spans="1:5" x14ac:dyDescent="0.25">
      <c r="A7206" s="2">
        <v>45691.694444444445</v>
      </c>
      <c r="B7206">
        <v>126275</v>
      </c>
      <c r="C7206">
        <v>126330</v>
      </c>
      <c r="D7206">
        <v>126260</v>
      </c>
      <c r="E7206">
        <v>126295</v>
      </c>
    </row>
    <row r="7207" spans="1:5" x14ac:dyDescent="0.25">
      <c r="A7207" s="2">
        <v>45691.690972222219</v>
      </c>
      <c r="B7207">
        <v>126245</v>
      </c>
      <c r="C7207">
        <v>126315</v>
      </c>
      <c r="D7207">
        <v>126205</v>
      </c>
      <c r="E7207">
        <v>126275</v>
      </c>
    </row>
    <row r="7208" spans="1:5" x14ac:dyDescent="0.25">
      <c r="A7208" s="2">
        <v>45691.6875</v>
      </c>
      <c r="B7208">
        <v>126195</v>
      </c>
      <c r="C7208">
        <v>126290</v>
      </c>
      <c r="D7208">
        <v>126185</v>
      </c>
      <c r="E7208">
        <v>126245</v>
      </c>
    </row>
    <row r="7209" spans="1:5" x14ac:dyDescent="0.25">
      <c r="A7209" s="2">
        <v>45691.684027777781</v>
      </c>
      <c r="B7209">
        <v>126160</v>
      </c>
      <c r="C7209">
        <v>126210</v>
      </c>
      <c r="D7209">
        <v>126135</v>
      </c>
      <c r="E7209">
        <v>126200</v>
      </c>
    </row>
    <row r="7210" spans="1:5" x14ac:dyDescent="0.25">
      <c r="A7210" s="2">
        <v>45691.680555555555</v>
      </c>
      <c r="B7210">
        <v>126135</v>
      </c>
      <c r="C7210">
        <v>126175</v>
      </c>
      <c r="D7210">
        <v>126105</v>
      </c>
      <c r="E7210">
        <v>126165</v>
      </c>
    </row>
    <row r="7211" spans="1:5" x14ac:dyDescent="0.25">
      <c r="A7211" s="2">
        <v>45691.677083333336</v>
      </c>
      <c r="B7211">
        <v>126130</v>
      </c>
      <c r="C7211">
        <v>126200</v>
      </c>
      <c r="D7211">
        <v>126090</v>
      </c>
      <c r="E7211">
        <v>126140</v>
      </c>
    </row>
    <row r="7212" spans="1:5" x14ac:dyDescent="0.25">
      <c r="A7212" s="2">
        <v>45691.673611111109</v>
      </c>
      <c r="B7212">
        <v>126120</v>
      </c>
      <c r="C7212">
        <v>126145</v>
      </c>
      <c r="D7212">
        <v>126095</v>
      </c>
      <c r="E7212">
        <v>126135</v>
      </c>
    </row>
    <row r="7213" spans="1:5" x14ac:dyDescent="0.25">
      <c r="A7213" s="2">
        <v>45691.670138888891</v>
      </c>
      <c r="B7213">
        <v>126110</v>
      </c>
      <c r="C7213">
        <v>126145</v>
      </c>
      <c r="D7213">
        <v>126080</v>
      </c>
      <c r="E7213">
        <v>126120</v>
      </c>
    </row>
    <row r="7214" spans="1:5" x14ac:dyDescent="0.25">
      <c r="A7214" s="2">
        <v>45691.666666666664</v>
      </c>
      <c r="B7214">
        <v>126070</v>
      </c>
      <c r="C7214">
        <v>126130</v>
      </c>
      <c r="D7214">
        <v>126035</v>
      </c>
      <c r="E7214">
        <v>126105</v>
      </c>
    </row>
    <row r="7215" spans="1:5" x14ac:dyDescent="0.25">
      <c r="A7215" s="2">
        <v>45691.663194444445</v>
      </c>
      <c r="B7215">
        <v>126095</v>
      </c>
      <c r="C7215">
        <v>126130</v>
      </c>
      <c r="D7215">
        <v>126060</v>
      </c>
      <c r="E7215">
        <v>126070</v>
      </c>
    </row>
    <row r="7216" spans="1:5" x14ac:dyDescent="0.25">
      <c r="A7216" s="2">
        <v>45691.659722222219</v>
      </c>
      <c r="B7216">
        <v>126110</v>
      </c>
      <c r="C7216">
        <v>126135</v>
      </c>
      <c r="D7216">
        <v>126080</v>
      </c>
      <c r="E7216">
        <v>126100</v>
      </c>
    </row>
    <row r="7217" spans="1:5" x14ac:dyDescent="0.25">
      <c r="A7217" s="2">
        <v>45691.65625</v>
      </c>
      <c r="B7217">
        <v>126170</v>
      </c>
      <c r="C7217">
        <v>126175</v>
      </c>
      <c r="D7217">
        <v>126090</v>
      </c>
      <c r="E7217">
        <v>126115</v>
      </c>
    </row>
    <row r="7218" spans="1:5" x14ac:dyDescent="0.25">
      <c r="A7218" s="2">
        <v>45691.652777777781</v>
      </c>
      <c r="B7218">
        <v>126125</v>
      </c>
      <c r="C7218">
        <v>126185</v>
      </c>
      <c r="D7218">
        <v>126115</v>
      </c>
      <c r="E7218">
        <v>126170</v>
      </c>
    </row>
    <row r="7219" spans="1:5" x14ac:dyDescent="0.25">
      <c r="A7219" s="2">
        <v>45691.649305555555</v>
      </c>
      <c r="B7219">
        <v>126225</v>
      </c>
      <c r="C7219">
        <v>126235</v>
      </c>
      <c r="D7219">
        <v>126100</v>
      </c>
      <c r="E7219">
        <v>126125</v>
      </c>
    </row>
    <row r="7220" spans="1:5" x14ac:dyDescent="0.25">
      <c r="A7220" s="2">
        <v>45691.645833333336</v>
      </c>
      <c r="B7220">
        <v>126285</v>
      </c>
      <c r="C7220">
        <v>126300</v>
      </c>
      <c r="D7220">
        <v>126215</v>
      </c>
      <c r="E7220">
        <v>126220</v>
      </c>
    </row>
    <row r="7221" spans="1:5" x14ac:dyDescent="0.25">
      <c r="A7221" s="2">
        <v>45691.642361111109</v>
      </c>
      <c r="B7221">
        <v>126350</v>
      </c>
      <c r="C7221">
        <v>126370</v>
      </c>
      <c r="D7221">
        <v>126270</v>
      </c>
      <c r="E7221">
        <v>126285</v>
      </c>
    </row>
    <row r="7222" spans="1:5" x14ac:dyDescent="0.25">
      <c r="A7222" s="2">
        <v>45691.638888888891</v>
      </c>
      <c r="B7222">
        <v>126330</v>
      </c>
      <c r="C7222">
        <v>126375</v>
      </c>
      <c r="D7222">
        <v>126310</v>
      </c>
      <c r="E7222">
        <v>126350</v>
      </c>
    </row>
    <row r="7223" spans="1:5" x14ac:dyDescent="0.25">
      <c r="A7223" s="2">
        <v>45691.635416666664</v>
      </c>
      <c r="B7223">
        <v>126435</v>
      </c>
      <c r="C7223">
        <v>126465</v>
      </c>
      <c r="D7223">
        <v>126325</v>
      </c>
      <c r="E7223">
        <v>126330</v>
      </c>
    </row>
    <row r="7224" spans="1:5" x14ac:dyDescent="0.25">
      <c r="A7224" s="2">
        <v>45691.631944444445</v>
      </c>
      <c r="B7224">
        <v>126240</v>
      </c>
      <c r="C7224">
        <v>126440</v>
      </c>
      <c r="D7224">
        <v>126220</v>
      </c>
      <c r="E7224">
        <v>126435</v>
      </c>
    </row>
    <row r="7225" spans="1:5" x14ac:dyDescent="0.25">
      <c r="A7225" s="2">
        <v>45691.628472222219</v>
      </c>
      <c r="B7225">
        <v>126350</v>
      </c>
      <c r="C7225">
        <v>126350</v>
      </c>
      <c r="D7225">
        <v>126195</v>
      </c>
      <c r="E7225">
        <v>126245</v>
      </c>
    </row>
    <row r="7226" spans="1:5" x14ac:dyDescent="0.25">
      <c r="A7226" s="2">
        <v>45691.625</v>
      </c>
      <c r="B7226">
        <v>126280</v>
      </c>
      <c r="C7226">
        <v>126365</v>
      </c>
      <c r="D7226">
        <v>126195</v>
      </c>
      <c r="E7226">
        <v>126345</v>
      </c>
    </row>
    <row r="7227" spans="1:5" x14ac:dyDescent="0.25">
      <c r="A7227" s="2">
        <v>45691.621527777781</v>
      </c>
      <c r="B7227">
        <v>126425</v>
      </c>
      <c r="C7227">
        <v>126450</v>
      </c>
      <c r="D7227">
        <v>126170</v>
      </c>
      <c r="E7227">
        <v>126280</v>
      </c>
    </row>
    <row r="7228" spans="1:5" x14ac:dyDescent="0.25">
      <c r="A7228" s="2">
        <v>45691.618055555555</v>
      </c>
      <c r="B7228">
        <v>126330</v>
      </c>
      <c r="C7228">
        <v>126435</v>
      </c>
      <c r="D7228">
        <v>126320</v>
      </c>
      <c r="E7228">
        <v>126425</v>
      </c>
    </row>
    <row r="7229" spans="1:5" x14ac:dyDescent="0.25">
      <c r="A7229" s="2">
        <v>45691.614583333336</v>
      </c>
      <c r="B7229">
        <v>126370</v>
      </c>
      <c r="C7229">
        <v>126390</v>
      </c>
      <c r="D7229">
        <v>126265</v>
      </c>
      <c r="E7229">
        <v>126330</v>
      </c>
    </row>
    <row r="7230" spans="1:5" x14ac:dyDescent="0.25">
      <c r="A7230" s="2">
        <v>45691.611111111109</v>
      </c>
      <c r="B7230">
        <v>126445</v>
      </c>
      <c r="C7230">
        <v>126465</v>
      </c>
      <c r="D7230">
        <v>126360</v>
      </c>
      <c r="E7230">
        <v>126375</v>
      </c>
    </row>
    <row r="7231" spans="1:5" x14ac:dyDescent="0.25">
      <c r="A7231" s="2">
        <v>45691.607638888891</v>
      </c>
      <c r="B7231">
        <v>126345</v>
      </c>
      <c r="C7231">
        <v>126475</v>
      </c>
      <c r="D7231">
        <v>126320</v>
      </c>
      <c r="E7231">
        <v>126440</v>
      </c>
    </row>
    <row r="7232" spans="1:5" x14ac:dyDescent="0.25">
      <c r="A7232" s="2">
        <v>45691.604166666664</v>
      </c>
      <c r="B7232">
        <v>126430</v>
      </c>
      <c r="C7232">
        <v>126455</v>
      </c>
      <c r="D7232">
        <v>126340</v>
      </c>
      <c r="E7232">
        <v>126350</v>
      </c>
    </row>
    <row r="7233" spans="1:5" x14ac:dyDescent="0.25">
      <c r="A7233" s="2">
        <v>45691.600694444445</v>
      </c>
      <c r="B7233">
        <v>126485</v>
      </c>
      <c r="C7233">
        <v>126495</v>
      </c>
      <c r="D7233">
        <v>126420</v>
      </c>
      <c r="E7233">
        <v>126430</v>
      </c>
    </row>
    <row r="7234" spans="1:5" x14ac:dyDescent="0.25">
      <c r="A7234" s="2">
        <v>45691.597222222219</v>
      </c>
      <c r="B7234">
        <v>126405</v>
      </c>
      <c r="C7234">
        <v>126490</v>
      </c>
      <c r="D7234">
        <v>126365</v>
      </c>
      <c r="E7234">
        <v>126480</v>
      </c>
    </row>
    <row r="7235" spans="1:5" x14ac:dyDescent="0.25">
      <c r="A7235" s="2">
        <v>45691.59375</v>
      </c>
      <c r="B7235">
        <v>126400</v>
      </c>
      <c r="C7235">
        <v>126415</v>
      </c>
      <c r="D7235">
        <v>126330</v>
      </c>
      <c r="E7235">
        <v>126400</v>
      </c>
    </row>
    <row r="7236" spans="1:5" x14ac:dyDescent="0.25">
      <c r="A7236" s="2">
        <v>45691.590277777781</v>
      </c>
      <c r="B7236">
        <v>126445</v>
      </c>
      <c r="C7236">
        <v>126475</v>
      </c>
      <c r="D7236">
        <v>126380</v>
      </c>
      <c r="E7236">
        <v>126405</v>
      </c>
    </row>
    <row r="7237" spans="1:5" x14ac:dyDescent="0.25">
      <c r="A7237" s="2">
        <v>45691.586805555555</v>
      </c>
      <c r="B7237">
        <v>126515</v>
      </c>
      <c r="C7237">
        <v>126535</v>
      </c>
      <c r="D7237">
        <v>126420</v>
      </c>
      <c r="E7237">
        <v>126450</v>
      </c>
    </row>
    <row r="7238" spans="1:5" x14ac:dyDescent="0.25">
      <c r="A7238" s="2">
        <v>45691.583333333336</v>
      </c>
      <c r="B7238">
        <v>126400</v>
      </c>
      <c r="C7238">
        <v>126540</v>
      </c>
      <c r="D7238">
        <v>126390</v>
      </c>
      <c r="E7238">
        <v>126515</v>
      </c>
    </row>
    <row r="7239" spans="1:5" x14ac:dyDescent="0.25">
      <c r="A7239" s="2">
        <v>45691.579861111109</v>
      </c>
      <c r="B7239">
        <v>126530</v>
      </c>
      <c r="C7239">
        <v>126540</v>
      </c>
      <c r="D7239">
        <v>126365</v>
      </c>
      <c r="E7239">
        <v>126405</v>
      </c>
    </row>
    <row r="7240" spans="1:5" x14ac:dyDescent="0.25">
      <c r="A7240" s="2">
        <v>45691.576388888891</v>
      </c>
      <c r="B7240">
        <v>126540</v>
      </c>
      <c r="C7240">
        <v>126630</v>
      </c>
      <c r="D7240">
        <v>126530</v>
      </c>
      <c r="E7240">
        <v>126530</v>
      </c>
    </row>
    <row r="7241" spans="1:5" x14ac:dyDescent="0.25">
      <c r="A7241" s="2">
        <v>45691.572916666664</v>
      </c>
      <c r="B7241">
        <v>126620</v>
      </c>
      <c r="C7241">
        <v>126650</v>
      </c>
      <c r="D7241">
        <v>126520</v>
      </c>
      <c r="E7241">
        <v>126535</v>
      </c>
    </row>
    <row r="7242" spans="1:5" x14ac:dyDescent="0.25">
      <c r="A7242" s="2">
        <v>45691.569444444445</v>
      </c>
      <c r="B7242">
        <v>126670</v>
      </c>
      <c r="C7242">
        <v>126670</v>
      </c>
      <c r="D7242">
        <v>126550</v>
      </c>
      <c r="E7242">
        <v>126620</v>
      </c>
    </row>
    <row r="7243" spans="1:5" x14ac:dyDescent="0.25">
      <c r="A7243" s="2">
        <v>45691.565972222219</v>
      </c>
      <c r="B7243">
        <v>126710</v>
      </c>
      <c r="C7243">
        <v>126755</v>
      </c>
      <c r="D7243">
        <v>126650</v>
      </c>
      <c r="E7243">
        <v>126670</v>
      </c>
    </row>
    <row r="7244" spans="1:5" x14ac:dyDescent="0.25">
      <c r="A7244" s="2">
        <v>45691.5625</v>
      </c>
      <c r="B7244">
        <v>126635</v>
      </c>
      <c r="C7244">
        <v>126725</v>
      </c>
      <c r="D7244">
        <v>126585</v>
      </c>
      <c r="E7244">
        <v>126715</v>
      </c>
    </row>
    <row r="7245" spans="1:5" x14ac:dyDescent="0.25">
      <c r="A7245" s="2">
        <v>45691.559027777781</v>
      </c>
      <c r="B7245">
        <v>126690</v>
      </c>
      <c r="C7245">
        <v>126735</v>
      </c>
      <c r="D7245">
        <v>126575</v>
      </c>
      <c r="E7245">
        <v>126635</v>
      </c>
    </row>
    <row r="7246" spans="1:5" x14ac:dyDescent="0.25">
      <c r="A7246" s="2">
        <v>45691.555555555555</v>
      </c>
      <c r="B7246">
        <v>126675</v>
      </c>
      <c r="C7246">
        <v>126720</v>
      </c>
      <c r="D7246">
        <v>126625</v>
      </c>
      <c r="E7246">
        <v>126690</v>
      </c>
    </row>
    <row r="7247" spans="1:5" x14ac:dyDescent="0.25">
      <c r="A7247" s="2">
        <v>45691.552083333336</v>
      </c>
      <c r="B7247">
        <v>126725</v>
      </c>
      <c r="C7247">
        <v>126775</v>
      </c>
      <c r="D7247">
        <v>126640</v>
      </c>
      <c r="E7247">
        <v>126675</v>
      </c>
    </row>
    <row r="7248" spans="1:5" x14ac:dyDescent="0.25">
      <c r="A7248" s="2">
        <v>45691.548611111109</v>
      </c>
      <c r="B7248">
        <v>126715</v>
      </c>
      <c r="C7248">
        <v>126835</v>
      </c>
      <c r="D7248">
        <v>126675</v>
      </c>
      <c r="E7248">
        <v>126725</v>
      </c>
    </row>
    <row r="7249" spans="1:5" x14ac:dyDescent="0.25">
      <c r="A7249" s="2">
        <v>45691.545138888891</v>
      </c>
      <c r="B7249">
        <v>126695</v>
      </c>
      <c r="C7249">
        <v>126810</v>
      </c>
      <c r="D7249">
        <v>126565</v>
      </c>
      <c r="E7249">
        <v>126715</v>
      </c>
    </row>
    <row r="7250" spans="1:5" x14ac:dyDescent="0.25">
      <c r="A7250" s="2">
        <v>45691.541666666664</v>
      </c>
      <c r="B7250">
        <v>126815</v>
      </c>
      <c r="C7250">
        <v>126870</v>
      </c>
      <c r="D7250">
        <v>126495</v>
      </c>
      <c r="E7250">
        <v>126690</v>
      </c>
    </row>
    <row r="7251" spans="1:5" x14ac:dyDescent="0.25">
      <c r="A7251" s="2">
        <v>45691.538194444445</v>
      </c>
      <c r="B7251">
        <v>126770</v>
      </c>
      <c r="C7251">
        <v>126880</v>
      </c>
      <c r="D7251">
        <v>126730</v>
      </c>
      <c r="E7251">
        <v>126820</v>
      </c>
    </row>
    <row r="7252" spans="1:5" x14ac:dyDescent="0.25">
      <c r="A7252" s="2">
        <v>45691.534722222219</v>
      </c>
      <c r="B7252">
        <v>126725</v>
      </c>
      <c r="C7252">
        <v>126850</v>
      </c>
      <c r="D7252">
        <v>126690</v>
      </c>
      <c r="E7252">
        <v>126770</v>
      </c>
    </row>
    <row r="7253" spans="1:5" x14ac:dyDescent="0.25">
      <c r="A7253" s="2">
        <v>45691.53125</v>
      </c>
      <c r="B7253">
        <v>126725</v>
      </c>
      <c r="C7253">
        <v>126745</v>
      </c>
      <c r="D7253">
        <v>126620</v>
      </c>
      <c r="E7253">
        <v>126720</v>
      </c>
    </row>
    <row r="7254" spans="1:5" x14ac:dyDescent="0.25">
      <c r="A7254" s="2">
        <v>45691.527777777781</v>
      </c>
      <c r="B7254">
        <v>126610</v>
      </c>
      <c r="C7254">
        <v>126900</v>
      </c>
      <c r="D7254">
        <v>126550</v>
      </c>
      <c r="E7254">
        <v>126720</v>
      </c>
    </row>
    <row r="7255" spans="1:5" x14ac:dyDescent="0.25">
      <c r="A7255" s="2">
        <v>45691.524305555555</v>
      </c>
      <c r="B7255">
        <v>126695</v>
      </c>
      <c r="C7255">
        <v>126710</v>
      </c>
      <c r="D7255">
        <v>126540</v>
      </c>
      <c r="E7255">
        <v>126605</v>
      </c>
    </row>
    <row r="7256" spans="1:5" x14ac:dyDescent="0.25">
      <c r="A7256" s="2">
        <v>45691.520833333336</v>
      </c>
      <c r="B7256">
        <v>126680</v>
      </c>
      <c r="C7256">
        <v>126780</v>
      </c>
      <c r="D7256">
        <v>126580</v>
      </c>
      <c r="E7256">
        <v>126700</v>
      </c>
    </row>
    <row r="7257" spans="1:5" x14ac:dyDescent="0.25">
      <c r="A7257" s="2">
        <v>45691.517361111109</v>
      </c>
      <c r="B7257">
        <v>126740</v>
      </c>
      <c r="C7257">
        <v>126765</v>
      </c>
      <c r="D7257">
        <v>126405</v>
      </c>
      <c r="E7257">
        <v>126675</v>
      </c>
    </row>
    <row r="7258" spans="1:5" x14ac:dyDescent="0.25">
      <c r="A7258" s="2">
        <v>45691.513888888891</v>
      </c>
      <c r="B7258">
        <v>126175</v>
      </c>
      <c r="C7258">
        <v>126810</v>
      </c>
      <c r="D7258">
        <v>126075</v>
      </c>
      <c r="E7258">
        <v>126740</v>
      </c>
    </row>
    <row r="7259" spans="1:5" x14ac:dyDescent="0.25">
      <c r="A7259" s="2">
        <v>45691.510416666664</v>
      </c>
      <c r="B7259">
        <v>126155</v>
      </c>
      <c r="C7259">
        <v>126235</v>
      </c>
      <c r="D7259">
        <v>126140</v>
      </c>
      <c r="E7259">
        <v>126175</v>
      </c>
    </row>
    <row r="7260" spans="1:5" x14ac:dyDescent="0.25">
      <c r="A7260" s="2">
        <v>45691.506944444445</v>
      </c>
      <c r="B7260">
        <v>126305</v>
      </c>
      <c r="C7260">
        <v>126310</v>
      </c>
      <c r="D7260">
        <v>126150</v>
      </c>
      <c r="E7260">
        <v>126155</v>
      </c>
    </row>
    <row r="7261" spans="1:5" x14ac:dyDescent="0.25">
      <c r="A7261" s="2">
        <v>45691.503472222219</v>
      </c>
      <c r="B7261">
        <v>126110</v>
      </c>
      <c r="C7261">
        <v>126345</v>
      </c>
      <c r="D7261">
        <v>126075</v>
      </c>
      <c r="E7261">
        <v>126300</v>
      </c>
    </row>
    <row r="7262" spans="1:5" x14ac:dyDescent="0.25">
      <c r="A7262" s="2">
        <v>45691.5</v>
      </c>
      <c r="B7262">
        <v>126230</v>
      </c>
      <c r="C7262">
        <v>126245</v>
      </c>
      <c r="D7262">
        <v>126035</v>
      </c>
      <c r="E7262">
        <v>126110</v>
      </c>
    </row>
    <row r="7263" spans="1:5" x14ac:dyDescent="0.25">
      <c r="A7263" s="2">
        <v>45691.496527777781</v>
      </c>
      <c r="B7263">
        <v>126360</v>
      </c>
      <c r="C7263">
        <v>126435</v>
      </c>
      <c r="D7263">
        <v>126225</v>
      </c>
      <c r="E7263">
        <v>126230</v>
      </c>
    </row>
    <row r="7264" spans="1:5" x14ac:dyDescent="0.25">
      <c r="A7264" s="2">
        <v>45691.493055555555</v>
      </c>
      <c r="B7264">
        <v>126375</v>
      </c>
      <c r="C7264">
        <v>126455</v>
      </c>
      <c r="D7264">
        <v>126255</v>
      </c>
      <c r="E7264">
        <v>126360</v>
      </c>
    </row>
    <row r="7265" spans="1:5" x14ac:dyDescent="0.25">
      <c r="A7265" s="2">
        <v>45691.489583333336</v>
      </c>
      <c r="B7265">
        <v>126525</v>
      </c>
      <c r="C7265">
        <v>126535</v>
      </c>
      <c r="D7265">
        <v>126315</v>
      </c>
      <c r="E7265">
        <v>126380</v>
      </c>
    </row>
    <row r="7266" spans="1:5" x14ac:dyDescent="0.25">
      <c r="A7266" s="2">
        <v>45691.486111111109</v>
      </c>
      <c r="B7266">
        <v>126360</v>
      </c>
      <c r="C7266">
        <v>126545</v>
      </c>
      <c r="D7266">
        <v>126290</v>
      </c>
      <c r="E7266">
        <v>126530</v>
      </c>
    </row>
    <row r="7267" spans="1:5" x14ac:dyDescent="0.25">
      <c r="A7267" s="2">
        <v>45691.482638888891</v>
      </c>
      <c r="B7267">
        <v>126415</v>
      </c>
      <c r="C7267">
        <v>126495</v>
      </c>
      <c r="D7267">
        <v>126255</v>
      </c>
      <c r="E7267">
        <v>126360</v>
      </c>
    </row>
    <row r="7268" spans="1:5" x14ac:dyDescent="0.25">
      <c r="A7268" s="2">
        <v>45691.479166666664</v>
      </c>
      <c r="B7268">
        <v>126305</v>
      </c>
      <c r="C7268">
        <v>126430</v>
      </c>
      <c r="D7268">
        <v>126090</v>
      </c>
      <c r="E7268">
        <v>126420</v>
      </c>
    </row>
    <row r="7269" spans="1:5" x14ac:dyDescent="0.25">
      <c r="A7269" s="2">
        <v>45691.475694444445</v>
      </c>
      <c r="B7269">
        <v>126165</v>
      </c>
      <c r="C7269">
        <v>126340</v>
      </c>
      <c r="D7269">
        <v>126160</v>
      </c>
      <c r="E7269">
        <v>126310</v>
      </c>
    </row>
    <row r="7270" spans="1:5" x14ac:dyDescent="0.25">
      <c r="A7270" s="2">
        <v>45691.472222222219</v>
      </c>
      <c r="B7270">
        <v>126205</v>
      </c>
      <c r="C7270">
        <v>126235</v>
      </c>
      <c r="D7270">
        <v>126065</v>
      </c>
      <c r="E7270">
        <v>126160</v>
      </c>
    </row>
    <row r="7271" spans="1:5" x14ac:dyDescent="0.25">
      <c r="A7271" s="2">
        <v>45691.46875</v>
      </c>
      <c r="B7271">
        <v>126250</v>
      </c>
      <c r="C7271">
        <v>126280</v>
      </c>
      <c r="D7271">
        <v>126170</v>
      </c>
      <c r="E7271">
        <v>126210</v>
      </c>
    </row>
    <row r="7272" spans="1:5" x14ac:dyDescent="0.25">
      <c r="A7272" s="2">
        <v>45691.465277777781</v>
      </c>
      <c r="B7272">
        <v>126265</v>
      </c>
      <c r="C7272">
        <v>126300</v>
      </c>
      <c r="D7272">
        <v>126190</v>
      </c>
      <c r="E7272">
        <v>126245</v>
      </c>
    </row>
    <row r="7273" spans="1:5" x14ac:dyDescent="0.25">
      <c r="A7273" s="2">
        <v>45691.461805555555</v>
      </c>
      <c r="B7273">
        <v>126175</v>
      </c>
      <c r="C7273">
        <v>126285</v>
      </c>
      <c r="D7273">
        <v>126150</v>
      </c>
      <c r="E7273">
        <v>126270</v>
      </c>
    </row>
    <row r="7274" spans="1:5" x14ac:dyDescent="0.25">
      <c r="A7274" s="2">
        <v>45691.458333333336</v>
      </c>
      <c r="B7274">
        <v>126175</v>
      </c>
      <c r="C7274">
        <v>126200</v>
      </c>
      <c r="D7274">
        <v>126115</v>
      </c>
      <c r="E7274">
        <v>126175</v>
      </c>
    </row>
    <row r="7275" spans="1:5" x14ac:dyDescent="0.25">
      <c r="A7275" s="2">
        <v>45691.454861111109</v>
      </c>
      <c r="B7275">
        <v>126265</v>
      </c>
      <c r="C7275">
        <v>126320</v>
      </c>
      <c r="D7275">
        <v>126170</v>
      </c>
      <c r="E7275">
        <v>126175</v>
      </c>
    </row>
    <row r="7276" spans="1:5" x14ac:dyDescent="0.25">
      <c r="A7276" s="2">
        <v>45691.451388888891</v>
      </c>
      <c r="B7276">
        <v>126120</v>
      </c>
      <c r="C7276">
        <v>126275</v>
      </c>
      <c r="D7276">
        <v>126100</v>
      </c>
      <c r="E7276">
        <v>126270</v>
      </c>
    </row>
    <row r="7277" spans="1:5" x14ac:dyDescent="0.25">
      <c r="A7277" s="2">
        <v>45691.447916666664</v>
      </c>
      <c r="B7277">
        <v>126080</v>
      </c>
      <c r="C7277">
        <v>126160</v>
      </c>
      <c r="D7277">
        <v>125955</v>
      </c>
      <c r="E7277">
        <v>126120</v>
      </c>
    </row>
    <row r="7278" spans="1:5" x14ac:dyDescent="0.25">
      <c r="A7278" s="2">
        <v>45691.444444444445</v>
      </c>
      <c r="B7278">
        <v>126160</v>
      </c>
      <c r="C7278">
        <v>126200</v>
      </c>
      <c r="D7278">
        <v>126050</v>
      </c>
      <c r="E7278">
        <v>126075</v>
      </c>
    </row>
    <row r="7279" spans="1:5" x14ac:dyDescent="0.25">
      <c r="A7279" s="2">
        <v>45691.440972222219</v>
      </c>
      <c r="B7279">
        <v>126110</v>
      </c>
      <c r="C7279">
        <v>126190</v>
      </c>
      <c r="D7279">
        <v>126030</v>
      </c>
      <c r="E7279">
        <v>126160</v>
      </c>
    </row>
    <row r="7280" spans="1:5" x14ac:dyDescent="0.25">
      <c r="A7280" s="2">
        <v>45691.4375</v>
      </c>
      <c r="B7280">
        <v>126235</v>
      </c>
      <c r="C7280">
        <v>126255</v>
      </c>
      <c r="D7280">
        <v>126065</v>
      </c>
      <c r="E7280">
        <v>126110</v>
      </c>
    </row>
    <row r="7281" spans="1:5" x14ac:dyDescent="0.25">
      <c r="A7281" s="2">
        <v>45691.434027777781</v>
      </c>
      <c r="B7281">
        <v>126070</v>
      </c>
      <c r="C7281">
        <v>126240</v>
      </c>
      <c r="D7281">
        <v>126005</v>
      </c>
      <c r="E7281">
        <v>126230</v>
      </c>
    </row>
    <row r="7282" spans="1:5" x14ac:dyDescent="0.25">
      <c r="A7282" s="2">
        <v>45691.430555555555</v>
      </c>
      <c r="B7282">
        <v>126115</v>
      </c>
      <c r="C7282">
        <v>126120</v>
      </c>
      <c r="D7282">
        <v>125955</v>
      </c>
      <c r="E7282">
        <v>126070</v>
      </c>
    </row>
    <row r="7283" spans="1:5" x14ac:dyDescent="0.25">
      <c r="A7283" s="2">
        <v>45691.427083333336</v>
      </c>
      <c r="B7283">
        <v>126335</v>
      </c>
      <c r="C7283">
        <v>126340</v>
      </c>
      <c r="D7283">
        <v>125995</v>
      </c>
      <c r="E7283">
        <v>126115</v>
      </c>
    </row>
    <row r="7284" spans="1:5" x14ac:dyDescent="0.25">
      <c r="A7284" s="2">
        <v>45691.423611111109</v>
      </c>
      <c r="B7284">
        <v>126405</v>
      </c>
      <c r="C7284">
        <v>126455</v>
      </c>
      <c r="D7284">
        <v>126290</v>
      </c>
      <c r="E7284">
        <v>126330</v>
      </c>
    </row>
    <row r="7285" spans="1:5" x14ac:dyDescent="0.25">
      <c r="A7285" s="2">
        <v>45691.420138888891</v>
      </c>
      <c r="B7285">
        <v>126240</v>
      </c>
      <c r="C7285">
        <v>126475</v>
      </c>
      <c r="D7285">
        <v>126240</v>
      </c>
      <c r="E7285">
        <v>126400</v>
      </c>
    </row>
    <row r="7286" spans="1:5" x14ac:dyDescent="0.25">
      <c r="A7286" s="2">
        <v>45691.416666666664</v>
      </c>
      <c r="B7286">
        <v>126135</v>
      </c>
      <c r="C7286">
        <v>126295</v>
      </c>
      <c r="D7286">
        <v>126040</v>
      </c>
      <c r="E7286">
        <v>126240</v>
      </c>
    </row>
    <row r="7287" spans="1:5" x14ac:dyDescent="0.25">
      <c r="A7287" s="2">
        <v>45691.413194444445</v>
      </c>
      <c r="B7287">
        <v>126030</v>
      </c>
      <c r="C7287">
        <v>126150</v>
      </c>
      <c r="D7287">
        <v>125950</v>
      </c>
      <c r="E7287">
        <v>126140</v>
      </c>
    </row>
    <row r="7288" spans="1:5" x14ac:dyDescent="0.25">
      <c r="A7288" s="2">
        <v>45691.409722222219</v>
      </c>
      <c r="B7288">
        <v>126080</v>
      </c>
      <c r="C7288">
        <v>126125</v>
      </c>
      <c r="D7288">
        <v>126005</v>
      </c>
      <c r="E7288">
        <v>126030</v>
      </c>
    </row>
    <row r="7289" spans="1:5" x14ac:dyDescent="0.25">
      <c r="A7289" s="2">
        <v>45691.40625</v>
      </c>
      <c r="B7289">
        <v>126095</v>
      </c>
      <c r="C7289">
        <v>126140</v>
      </c>
      <c r="D7289">
        <v>125995</v>
      </c>
      <c r="E7289">
        <v>126085</v>
      </c>
    </row>
    <row r="7290" spans="1:5" x14ac:dyDescent="0.25">
      <c r="A7290" s="2">
        <v>45691.402777777781</v>
      </c>
      <c r="B7290">
        <v>126130</v>
      </c>
      <c r="C7290">
        <v>126180</v>
      </c>
      <c r="D7290">
        <v>126070</v>
      </c>
      <c r="E7290">
        <v>126095</v>
      </c>
    </row>
    <row r="7291" spans="1:5" x14ac:dyDescent="0.25">
      <c r="A7291" s="2">
        <v>45691.399305555555</v>
      </c>
      <c r="B7291">
        <v>126060</v>
      </c>
      <c r="C7291">
        <v>126165</v>
      </c>
      <c r="D7291">
        <v>125985</v>
      </c>
      <c r="E7291">
        <v>126125</v>
      </c>
    </row>
    <row r="7292" spans="1:5" x14ac:dyDescent="0.25">
      <c r="A7292" s="2">
        <v>45691.395833333336</v>
      </c>
      <c r="B7292">
        <v>125870</v>
      </c>
      <c r="C7292">
        <v>126080</v>
      </c>
      <c r="D7292">
        <v>125870</v>
      </c>
      <c r="E7292">
        <v>126055</v>
      </c>
    </row>
    <row r="7293" spans="1:5" x14ac:dyDescent="0.25">
      <c r="A7293" s="2">
        <v>45691.392361111109</v>
      </c>
      <c r="B7293">
        <v>125920</v>
      </c>
      <c r="C7293">
        <v>126015</v>
      </c>
      <c r="D7293">
        <v>125830</v>
      </c>
      <c r="E7293">
        <v>125870</v>
      </c>
    </row>
    <row r="7294" spans="1:5" x14ac:dyDescent="0.25">
      <c r="A7294" s="2">
        <v>45691.388888888891</v>
      </c>
      <c r="B7294">
        <v>125945</v>
      </c>
      <c r="C7294">
        <v>125970</v>
      </c>
      <c r="D7294">
        <v>125885</v>
      </c>
      <c r="E7294">
        <v>125920</v>
      </c>
    </row>
    <row r="7295" spans="1:5" x14ac:dyDescent="0.25">
      <c r="A7295" s="2">
        <v>45691.385416666664</v>
      </c>
      <c r="B7295">
        <v>126030</v>
      </c>
      <c r="C7295">
        <v>126065</v>
      </c>
      <c r="D7295">
        <v>125905</v>
      </c>
      <c r="E7295">
        <v>125945</v>
      </c>
    </row>
    <row r="7296" spans="1:5" x14ac:dyDescent="0.25">
      <c r="A7296" s="2">
        <v>45691.381944444445</v>
      </c>
      <c r="B7296">
        <v>125880</v>
      </c>
      <c r="C7296">
        <v>126035</v>
      </c>
      <c r="D7296">
        <v>125775</v>
      </c>
      <c r="E7296">
        <v>126030</v>
      </c>
    </row>
    <row r="7297" spans="1:5" x14ac:dyDescent="0.25">
      <c r="A7297" s="2">
        <v>45691.378472222219</v>
      </c>
      <c r="B7297">
        <v>125840</v>
      </c>
      <c r="C7297">
        <v>125890</v>
      </c>
      <c r="D7297">
        <v>125680</v>
      </c>
      <c r="E7297">
        <v>125875</v>
      </c>
    </row>
    <row r="7298" spans="1:5" x14ac:dyDescent="0.25">
      <c r="A7298" s="2">
        <v>45691.375</v>
      </c>
      <c r="B7298">
        <v>125715</v>
      </c>
      <c r="C7298">
        <v>125940</v>
      </c>
      <c r="D7298">
        <v>125465</v>
      </c>
      <c r="E7298">
        <v>125840</v>
      </c>
    </row>
    <row r="7299" spans="1:5" x14ac:dyDescent="0.25">
      <c r="A7299" s="2">
        <v>45688.763888888891</v>
      </c>
      <c r="B7299">
        <v>126670</v>
      </c>
      <c r="C7299">
        <v>126830</v>
      </c>
      <c r="D7299">
        <v>126660</v>
      </c>
      <c r="E7299">
        <v>126750</v>
      </c>
    </row>
    <row r="7300" spans="1:5" x14ac:dyDescent="0.25">
      <c r="A7300" s="2">
        <v>45688.760416666664</v>
      </c>
      <c r="B7300">
        <v>126635</v>
      </c>
      <c r="C7300">
        <v>126685</v>
      </c>
      <c r="D7300">
        <v>126590</v>
      </c>
      <c r="E7300">
        <v>126665</v>
      </c>
    </row>
    <row r="7301" spans="1:5" x14ac:dyDescent="0.25">
      <c r="A7301" s="2">
        <v>45688.756944444445</v>
      </c>
      <c r="B7301">
        <v>126670</v>
      </c>
      <c r="C7301">
        <v>126675</v>
      </c>
      <c r="D7301">
        <v>126585</v>
      </c>
      <c r="E7301">
        <v>126635</v>
      </c>
    </row>
    <row r="7302" spans="1:5" x14ac:dyDescent="0.25">
      <c r="A7302" s="2">
        <v>45688.753472222219</v>
      </c>
      <c r="B7302">
        <v>126680</v>
      </c>
      <c r="C7302">
        <v>126715</v>
      </c>
      <c r="D7302">
        <v>126615</v>
      </c>
      <c r="E7302">
        <v>126670</v>
      </c>
    </row>
    <row r="7303" spans="1:5" x14ac:dyDescent="0.25">
      <c r="A7303" s="2">
        <v>45688.75</v>
      </c>
      <c r="B7303">
        <v>126655</v>
      </c>
      <c r="C7303">
        <v>126735</v>
      </c>
      <c r="D7303">
        <v>126645</v>
      </c>
      <c r="E7303">
        <v>126685</v>
      </c>
    </row>
    <row r="7304" spans="1:5" x14ac:dyDescent="0.25">
      <c r="A7304" s="2">
        <v>45688.746527777781</v>
      </c>
      <c r="B7304">
        <v>126750</v>
      </c>
      <c r="C7304">
        <v>126760</v>
      </c>
      <c r="D7304">
        <v>126625</v>
      </c>
      <c r="E7304">
        <v>126660</v>
      </c>
    </row>
    <row r="7305" spans="1:5" x14ac:dyDescent="0.25">
      <c r="A7305" s="2">
        <v>45688.743055555555</v>
      </c>
      <c r="B7305">
        <v>126815</v>
      </c>
      <c r="C7305">
        <v>126950</v>
      </c>
      <c r="D7305">
        <v>126700</v>
      </c>
      <c r="E7305">
        <v>126750</v>
      </c>
    </row>
    <row r="7306" spans="1:5" x14ac:dyDescent="0.25">
      <c r="A7306" s="2">
        <v>45688.739583333336</v>
      </c>
      <c r="B7306">
        <v>126715</v>
      </c>
      <c r="C7306">
        <v>126830</v>
      </c>
      <c r="D7306">
        <v>126700</v>
      </c>
      <c r="E7306">
        <v>126815</v>
      </c>
    </row>
    <row r="7307" spans="1:5" x14ac:dyDescent="0.25">
      <c r="A7307" s="2">
        <v>45688.736111111109</v>
      </c>
      <c r="B7307">
        <v>126600</v>
      </c>
      <c r="C7307">
        <v>126730</v>
      </c>
      <c r="D7307">
        <v>126560</v>
      </c>
      <c r="E7307">
        <v>126715</v>
      </c>
    </row>
    <row r="7308" spans="1:5" x14ac:dyDescent="0.25">
      <c r="A7308" s="2">
        <v>45688.732638888891</v>
      </c>
      <c r="B7308">
        <v>126560</v>
      </c>
      <c r="C7308">
        <v>126660</v>
      </c>
      <c r="D7308">
        <v>126550</v>
      </c>
      <c r="E7308">
        <v>126600</v>
      </c>
    </row>
    <row r="7309" spans="1:5" x14ac:dyDescent="0.25">
      <c r="A7309" s="2">
        <v>45688.729166666664</v>
      </c>
      <c r="B7309">
        <v>126565</v>
      </c>
      <c r="C7309">
        <v>126580</v>
      </c>
      <c r="D7309">
        <v>126505</v>
      </c>
      <c r="E7309">
        <v>126560</v>
      </c>
    </row>
    <row r="7310" spans="1:5" x14ac:dyDescent="0.25">
      <c r="A7310" s="2">
        <v>45688.725694444445</v>
      </c>
      <c r="B7310">
        <v>126665</v>
      </c>
      <c r="C7310">
        <v>126685</v>
      </c>
      <c r="D7310">
        <v>126530</v>
      </c>
      <c r="E7310">
        <v>126565</v>
      </c>
    </row>
    <row r="7311" spans="1:5" x14ac:dyDescent="0.25">
      <c r="A7311" s="2">
        <v>45688.722222222219</v>
      </c>
      <c r="B7311">
        <v>126675</v>
      </c>
      <c r="C7311">
        <v>126690</v>
      </c>
      <c r="D7311">
        <v>126625</v>
      </c>
      <c r="E7311">
        <v>126665</v>
      </c>
    </row>
    <row r="7312" spans="1:5" x14ac:dyDescent="0.25">
      <c r="A7312" s="2">
        <v>45688.71875</v>
      </c>
      <c r="B7312">
        <v>126700</v>
      </c>
      <c r="C7312">
        <v>126730</v>
      </c>
      <c r="D7312">
        <v>126655</v>
      </c>
      <c r="E7312">
        <v>126675</v>
      </c>
    </row>
    <row r="7313" spans="1:5" x14ac:dyDescent="0.25">
      <c r="A7313" s="2">
        <v>45688.715277777781</v>
      </c>
      <c r="B7313">
        <v>126740</v>
      </c>
      <c r="C7313">
        <v>126780</v>
      </c>
      <c r="D7313">
        <v>126660</v>
      </c>
      <c r="E7313">
        <v>126700</v>
      </c>
    </row>
    <row r="7314" spans="1:5" x14ac:dyDescent="0.25">
      <c r="A7314" s="2">
        <v>45688.711805555555</v>
      </c>
      <c r="B7314">
        <v>126690</v>
      </c>
      <c r="C7314">
        <v>126790</v>
      </c>
      <c r="D7314">
        <v>126685</v>
      </c>
      <c r="E7314">
        <v>126735</v>
      </c>
    </row>
    <row r="7315" spans="1:5" x14ac:dyDescent="0.25">
      <c r="A7315" s="2">
        <v>45688.708333333336</v>
      </c>
      <c r="B7315">
        <v>126905</v>
      </c>
      <c r="C7315">
        <v>126905</v>
      </c>
      <c r="D7315">
        <v>126655</v>
      </c>
      <c r="E7315">
        <v>126685</v>
      </c>
    </row>
    <row r="7316" spans="1:5" x14ac:dyDescent="0.25">
      <c r="A7316" s="2">
        <v>45688.704861111109</v>
      </c>
      <c r="B7316">
        <v>126870</v>
      </c>
      <c r="C7316">
        <v>126915</v>
      </c>
      <c r="D7316">
        <v>126785</v>
      </c>
      <c r="E7316">
        <v>126905</v>
      </c>
    </row>
    <row r="7317" spans="1:5" x14ac:dyDescent="0.25">
      <c r="A7317" s="2">
        <v>45688.701388888891</v>
      </c>
      <c r="B7317">
        <v>126840</v>
      </c>
      <c r="C7317">
        <v>126870</v>
      </c>
      <c r="D7317">
        <v>126790</v>
      </c>
      <c r="E7317">
        <v>126870</v>
      </c>
    </row>
    <row r="7318" spans="1:5" x14ac:dyDescent="0.25">
      <c r="A7318" s="2">
        <v>45688.697916666664</v>
      </c>
      <c r="B7318">
        <v>126860</v>
      </c>
      <c r="C7318">
        <v>126880</v>
      </c>
      <c r="D7318">
        <v>126745</v>
      </c>
      <c r="E7318">
        <v>126840</v>
      </c>
    </row>
    <row r="7319" spans="1:5" x14ac:dyDescent="0.25">
      <c r="A7319" s="2">
        <v>45688.694444444445</v>
      </c>
      <c r="B7319">
        <v>126890</v>
      </c>
      <c r="C7319">
        <v>127005</v>
      </c>
      <c r="D7319">
        <v>126845</v>
      </c>
      <c r="E7319">
        <v>126860</v>
      </c>
    </row>
    <row r="7320" spans="1:5" x14ac:dyDescent="0.25">
      <c r="A7320" s="2">
        <v>45688.690972222219</v>
      </c>
      <c r="B7320">
        <v>126890</v>
      </c>
      <c r="C7320">
        <v>126965</v>
      </c>
      <c r="D7320">
        <v>126850</v>
      </c>
      <c r="E7320">
        <v>126890</v>
      </c>
    </row>
    <row r="7321" spans="1:5" x14ac:dyDescent="0.25">
      <c r="A7321" s="2">
        <v>45688.6875</v>
      </c>
      <c r="B7321">
        <v>126870</v>
      </c>
      <c r="C7321">
        <v>126940</v>
      </c>
      <c r="D7321">
        <v>126855</v>
      </c>
      <c r="E7321">
        <v>126890</v>
      </c>
    </row>
    <row r="7322" spans="1:5" x14ac:dyDescent="0.25">
      <c r="A7322" s="2">
        <v>45688.684027777781</v>
      </c>
      <c r="B7322">
        <v>126900</v>
      </c>
      <c r="C7322">
        <v>126930</v>
      </c>
      <c r="D7322">
        <v>126830</v>
      </c>
      <c r="E7322">
        <v>126870</v>
      </c>
    </row>
    <row r="7323" spans="1:5" x14ac:dyDescent="0.25">
      <c r="A7323" s="2">
        <v>45688.680555555555</v>
      </c>
      <c r="B7323">
        <v>126950</v>
      </c>
      <c r="C7323">
        <v>126955</v>
      </c>
      <c r="D7323">
        <v>126780</v>
      </c>
      <c r="E7323">
        <v>126900</v>
      </c>
    </row>
    <row r="7324" spans="1:5" x14ac:dyDescent="0.25">
      <c r="A7324" s="2">
        <v>45688.677083333336</v>
      </c>
      <c r="B7324">
        <v>126985</v>
      </c>
      <c r="C7324">
        <v>127000</v>
      </c>
      <c r="D7324">
        <v>126920</v>
      </c>
      <c r="E7324">
        <v>126945</v>
      </c>
    </row>
    <row r="7325" spans="1:5" x14ac:dyDescent="0.25">
      <c r="A7325" s="2">
        <v>45688.673611111109</v>
      </c>
      <c r="B7325">
        <v>126935</v>
      </c>
      <c r="C7325">
        <v>127020</v>
      </c>
      <c r="D7325">
        <v>126915</v>
      </c>
      <c r="E7325">
        <v>126980</v>
      </c>
    </row>
    <row r="7326" spans="1:5" x14ac:dyDescent="0.25">
      <c r="A7326" s="2">
        <v>45688.670138888891</v>
      </c>
      <c r="B7326">
        <v>127020</v>
      </c>
      <c r="C7326">
        <v>127035</v>
      </c>
      <c r="D7326">
        <v>126895</v>
      </c>
      <c r="E7326">
        <v>126935</v>
      </c>
    </row>
    <row r="7327" spans="1:5" x14ac:dyDescent="0.25">
      <c r="A7327" s="2">
        <v>45688.666666666664</v>
      </c>
      <c r="B7327">
        <v>127035</v>
      </c>
      <c r="C7327">
        <v>127110</v>
      </c>
      <c r="D7327">
        <v>126975</v>
      </c>
      <c r="E7327">
        <v>127020</v>
      </c>
    </row>
    <row r="7328" spans="1:5" x14ac:dyDescent="0.25">
      <c r="A7328" s="2">
        <v>45688.663194444445</v>
      </c>
      <c r="B7328">
        <v>127045</v>
      </c>
      <c r="C7328">
        <v>127080</v>
      </c>
      <c r="D7328">
        <v>127000</v>
      </c>
      <c r="E7328">
        <v>127035</v>
      </c>
    </row>
    <row r="7329" spans="1:5" x14ac:dyDescent="0.25">
      <c r="A7329" s="2">
        <v>45688.659722222219</v>
      </c>
      <c r="B7329">
        <v>127065</v>
      </c>
      <c r="C7329">
        <v>127090</v>
      </c>
      <c r="D7329">
        <v>126950</v>
      </c>
      <c r="E7329">
        <v>127045</v>
      </c>
    </row>
    <row r="7330" spans="1:5" x14ac:dyDescent="0.25">
      <c r="A7330" s="2">
        <v>45688.65625</v>
      </c>
      <c r="B7330">
        <v>127110</v>
      </c>
      <c r="C7330">
        <v>127150</v>
      </c>
      <c r="D7330">
        <v>127035</v>
      </c>
      <c r="E7330">
        <v>127065</v>
      </c>
    </row>
    <row r="7331" spans="1:5" x14ac:dyDescent="0.25">
      <c r="A7331" s="2">
        <v>45688.652777777781</v>
      </c>
      <c r="B7331">
        <v>127040</v>
      </c>
      <c r="C7331">
        <v>127110</v>
      </c>
      <c r="D7331">
        <v>127010</v>
      </c>
      <c r="E7331">
        <v>127110</v>
      </c>
    </row>
    <row r="7332" spans="1:5" x14ac:dyDescent="0.25">
      <c r="A7332" s="2">
        <v>45688.649305555555</v>
      </c>
      <c r="B7332">
        <v>127070</v>
      </c>
      <c r="C7332">
        <v>127125</v>
      </c>
      <c r="D7332">
        <v>127005</v>
      </c>
      <c r="E7332">
        <v>127040</v>
      </c>
    </row>
    <row r="7333" spans="1:5" x14ac:dyDescent="0.25">
      <c r="A7333" s="2">
        <v>45688.645833333336</v>
      </c>
      <c r="B7333">
        <v>127135</v>
      </c>
      <c r="C7333">
        <v>127215</v>
      </c>
      <c r="D7333">
        <v>126985</v>
      </c>
      <c r="E7333">
        <v>127070</v>
      </c>
    </row>
    <row r="7334" spans="1:5" x14ac:dyDescent="0.25">
      <c r="A7334" s="2">
        <v>45688.642361111109</v>
      </c>
      <c r="B7334">
        <v>127250</v>
      </c>
      <c r="C7334">
        <v>127300</v>
      </c>
      <c r="D7334">
        <v>127030</v>
      </c>
      <c r="E7334">
        <v>127135</v>
      </c>
    </row>
    <row r="7335" spans="1:5" x14ac:dyDescent="0.25">
      <c r="A7335" s="2">
        <v>45688.638888888891</v>
      </c>
      <c r="B7335">
        <v>127230</v>
      </c>
      <c r="C7335">
        <v>127410</v>
      </c>
      <c r="D7335">
        <v>127160</v>
      </c>
      <c r="E7335">
        <v>127245</v>
      </c>
    </row>
    <row r="7336" spans="1:5" x14ac:dyDescent="0.25">
      <c r="A7336" s="2">
        <v>45688.635416666664</v>
      </c>
      <c r="B7336">
        <v>127595</v>
      </c>
      <c r="C7336">
        <v>127605</v>
      </c>
      <c r="D7336">
        <v>127215</v>
      </c>
      <c r="E7336">
        <v>127230</v>
      </c>
    </row>
    <row r="7337" spans="1:5" x14ac:dyDescent="0.25">
      <c r="A7337" s="2">
        <v>45688.631944444445</v>
      </c>
      <c r="B7337">
        <v>127495</v>
      </c>
      <c r="C7337">
        <v>127605</v>
      </c>
      <c r="D7337">
        <v>127495</v>
      </c>
      <c r="E7337">
        <v>127595</v>
      </c>
    </row>
    <row r="7338" spans="1:5" x14ac:dyDescent="0.25">
      <c r="A7338" s="2">
        <v>45688.628472222219</v>
      </c>
      <c r="B7338">
        <v>127560</v>
      </c>
      <c r="C7338">
        <v>127580</v>
      </c>
      <c r="D7338">
        <v>127495</v>
      </c>
      <c r="E7338">
        <v>127495</v>
      </c>
    </row>
    <row r="7339" spans="1:5" x14ac:dyDescent="0.25">
      <c r="A7339" s="2">
        <v>45688.625</v>
      </c>
      <c r="B7339">
        <v>127555</v>
      </c>
      <c r="C7339">
        <v>127580</v>
      </c>
      <c r="D7339">
        <v>127505</v>
      </c>
      <c r="E7339">
        <v>127565</v>
      </c>
    </row>
    <row r="7340" spans="1:5" x14ac:dyDescent="0.25">
      <c r="A7340" s="2">
        <v>45688.621527777781</v>
      </c>
      <c r="B7340">
        <v>127465</v>
      </c>
      <c r="C7340">
        <v>127570</v>
      </c>
      <c r="D7340">
        <v>127465</v>
      </c>
      <c r="E7340">
        <v>127550</v>
      </c>
    </row>
    <row r="7341" spans="1:5" x14ac:dyDescent="0.25">
      <c r="A7341" s="2">
        <v>45688.618055555555</v>
      </c>
      <c r="B7341">
        <v>127405</v>
      </c>
      <c r="C7341">
        <v>127510</v>
      </c>
      <c r="D7341">
        <v>127390</v>
      </c>
      <c r="E7341">
        <v>127465</v>
      </c>
    </row>
    <row r="7342" spans="1:5" x14ac:dyDescent="0.25">
      <c r="A7342" s="2">
        <v>45688.614583333336</v>
      </c>
      <c r="B7342">
        <v>127490</v>
      </c>
      <c r="C7342">
        <v>127495</v>
      </c>
      <c r="D7342">
        <v>127385</v>
      </c>
      <c r="E7342">
        <v>127405</v>
      </c>
    </row>
    <row r="7343" spans="1:5" x14ac:dyDescent="0.25">
      <c r="A7343" s="2">
        <v>45688.611111111109</v>
      </c>
      <c r="B7343">
        <v>127570</v>
      </c>
      <c r="C7343">
        <v>127575</v>
      </c>
      <c r="D7343">
        <v>127445</v>
      </c>
      <c r="E7343">
        <v>127490</v>
      </c>
    </row>
    <row r="7344" spans="1:5" x14ac:dyDescent="0.25">
      <c r="A7344" s="2">
        <v>45688.607638888891</v>
      </c>
      <c r="B7344">
        <v>127565</v>
      </c>
      <c r="C7344">
        <v>127650</v>
      </c>
      <c r="D7344">
        <v>127525</v>
      </c>
      <c r="E7344">
        <v>127575</v>
      </c>
    </row>
    <row r="7345" spans="1:5" x14ac:dyDescent="0.25">
      <c r="A7345" s="2">
        <v>45688.604166666664</v>
      </c>
      <c r="B7345">
        <v>127630</v>
      </c>
      <c r="C7345">
        <v>127645</v>
      </c>
      <c r="D7345">
        <v>127550</v>
      </c>
      <c r="E7345">
        <v>127570</v>
      </c>
    </row>
    <row r="7346" spans="1:5" x14ac:dyDescent="0.25">
      <c r="A7346" s="2">
        <v>45688.600694444445</v>
      </c>
      <c r="B7346">
        <v>127580</v>
      </c>
      <c r="C7346">
        <v>127640</v>
      </c>
      <c r="D7346">
        <v>127535</v>
      </c>
      <c r="E7346">
        <v>127630</v>
      </c>
    </row>
    <row r="7347" spans="1:5" x14ac:dyDescent="0.25">
      <c r="A7347" s="2">
        <v>45688.597222222219</v>
      </c>
      <c r="B7347">
        <v>127675</v>
      </c>
      <c r="C7347">
        <v>127710</v>
      </c>
      <c r="D7347">
        <v>127580</v>
      </c>
      <c r="E7347">
        <v>127580</v>
      </c>
    </row>
    <row r="7348" spans="1:5" x14ac:dyDescent="0.25">
      <c r="A7348" s="2">
        <v>45688.59375</v>
      </c>
      <c r="B7348">
        <v>127595</v>
      </c>
      <c r="C7348">
        <v>127695</v>
      </c>
      <c r="D7348">
        <v>127565</v>
      </c>
      <c r="E7348">
        <v>127670</v>
      </c>
    </row>
    <row r="7349" spans="1:5" x14ac:dyDescent="0.25">
      <c r="A7349" s="2">
        <v>45688.590277777781</v>
      </c>
      <c r="B7349">
        <v>127550</v>
      </c>
      <c r="C7349">
        <v>127705</v>
      </c>
      <c r="D7349">
        <v>127535</v>
      </c>
      <c r="E7349">
        <v>127595</v>
      </c>
    </row>
    <row r="7350" spans="1:5" x14ac:dyDescent="0.25">
      <c r="A7350" s="2">
        <v>45688.586805555555</v>
      </c>
      <c r="B7350">
        <v>127600</v>
      </c>
      <c r="C7350">
        <v>127630</v>
      </c>
      <c r="D7350">
        <v>127375</v>
      </c>
      <c r="E7350">
        <v>127545</v>
      </c>
    </row>
    <row r="7351" spans="1:5" x14ac:dyDescent="0.25">
      <c r="A7351" s="2">
        <v>45688.583333333336</v>
      </c>
      <c r="B7351">
        <v>127625</v>
      </c>
      <c r="C7351">
        <v>127660</v>
      </c>
      <c r="D7351">
        <v>127570</v>
      </c>
      <c r="E7351">
        <v>127600</v>
      </c>
    </row>
    <row r="7352" spans="1:5" x14ac:dyDescent="0.25">
      <c r="A7352" s="2">
        <v>45688.579861111109</v>
      </c>
      <c r="B7352">
        <v>127765</v>
      </c>
      <c r="C7352">
        <v>127795</v>
      </c>
      <c r="D7352">
        <v>127625</v>
      </c>
      <c r="E7352">
        <v>127625</v>
      </c>
    </row>
    <row r="7353" spans="1:5" x14ac:dyDescent="0.25">
      <c r="A7353" s="2">
        <v>45688.576388888891</v>
      </c>
      <c r="B7353">
        <v>127690</v>
      </c>
      <c r="C7353">
        <v>127795</v>
      </c>
      <c r="D7353">
        <v>127685</v>
      </c>
      <c r="E7353">
        <v>127760</v>
      </c>
    </row>
    <row r="7354" spans="1:5" x14ac:dyDescent="0.25">
      <c r="A7354" s="2">
        <v>45688.572916666664</v>
      </c>
      <c r="B7354">
        <v>127695</v>
      </c>
      <c r="C7354">
        <v>127725</v>
      </c>
      <c r="D7354">
        <v>127620</v>
      </c>
      <c r="E7354">
        <v>127695</v>
      </c>
    </row>
    <row r="7355" spans="1:5" x14ac:dyDescent="0.25">
      <c r="A7355" s="2">
        <v>45688.569444444445</v>
      </c>
      <c r="B7355">
        <v>127710</v>
      </c>
      <c r="C7355">
        <v>127745</v>
      </c>
      <c r="D7355">
        <v>127670</v>
      </c>
      <c r="E7355">
        <v>127700</v>
      </c>
    </row>
    <row r="7356" spans="1:5" x14ac:dyDescent="0.25">
      <c r="A7356" s="2">
        <v>45688.565972222219</v>
      </c>
      <c r="B7356">
        <v>127650</v>
      </c>
      <c r="C7356">
        <v>127720</v>
      </c>
      <c r="D7356">
        <v>127635</v>
      </c>
      <c r="E7356">
        <v>127710</v>
      </c>
    </row>
    <row r="7357" spans="1:5" x14ac:dyDescent="0.25">
      <c r="A7357" s="2">
        <v>45688.5625</v>
      </c>
      <c r="B7357">
        <v>127645</v>
      </c>
      <c r="C7357">
        <v>127710</v>
      </c>
      <c r="D7357">
        <v>127630</v>
      </c>
      <c r="E7357">
        <v>127655</v>
      </c>
    </row>
    <row r="7358" spans="1:5" x14ac:dyDescent="0.25">
      <c r="A7358" s="2">
        <v>45688.559027777781</v>
      </c>
      <c r="B7358">
        <v>127680</v>
      </c>
      <c r="C7358">
        <v>127710</v>
      </c>
      <c r="D7358">
        <v>127610</v>
      </c>
      <c r="E7358">
        <v>127645</v>
      </c>
    </row>
    <row r="7359" spans="1:5" x14ac:dyDescent="0.25">
      <c r="A7359" s="2">
        <v>45688.555555555555</v>
      </c>
      <c r="B7359">
        <v>127650</v>
      </c>
      <c r="C7359">
        <v>127725</v>
      </c>
      <c r="D7359">
        <v>127625</v>
      </c>
      <c r="E7359">
        <v>127675</v>
      </c>
    </row>
    <row r="7360" spans="1:5" x14ac:dyDescent="0.25">
      <c r="A7360" s="2">
        <v>45688.552083333336</v>
      </c>
      <c r="B7360">
        <v>127555</v>
      </c>
      <c r="C7360">
        <v>127690</v>
      </c>
      <c r="D7360">
        <v>127515</v>
      </c>
      <c r="E7360">
        <v>127650</v>
      </c>
    </row>
    <row r="7361" spans="1:5" x14ac:dyDescent="0.25">
      <c r="A7361" s="2">
        <v>45688.548611111109</v>
      </c>
      <c r="B7361">
        <v>127515</v>
      </c>
      <c r="C7361">
        <v>127570</v>
      </c>
      <c r="D7361">
        <v>127495</v>
      </c>
      <c r="E7361">
        <v>127555</v>
      </c>
    </row>
    <row r="7362" spans="1:5" x14ac:dyDescent="0.25">
      <c r="A7362" s="2">
        <v>45688.545138888891</v>
      </c>
      <c r="B7362">
        <v>127620</v>
      </c>
      <c r="C7362">
        <v>127635</v>
      </c>
      <c r="D7362">
        <v>127500</v>
      </c>
      <c r="E7362">
        <v>127520</v>
      </c>
    </row>
    <row r="7363" spans="1:5" x14ac:dyDescent="0.25">
      <c r="A7363" s="2">
        <v>45688.541666666664</v>
      </c>
      <c r="B7363">
        <v>127570</v>
      </c>
      <c r="C7363">
        <v>127630</v>
      </c>
      <c r="D7363">
        <v>127535</v>
      </c>
      <c r="E7363">
        <v>127625</v>
      </c>
    </row>
    <row r="7364" spans="1:5" x14ac:dyDescent="0.25">
      <c r="A7364" s="2">
        <v>45688.538194444445</v>
      </c>
      <c r="B7364">
        <v>127595</v>
      </c>
      <c r="C7364">
        <v>127640</v>
      </c>
      <c r="D7364">
        <v>127530</v>
      </c>
      <c r="E7364">
        <v>127570</v>
      </c>
    </row>
    <row r="7365" spans="1:5" x14ac:dyDescent="0.25">
      <c r="A7365" s="2">
        <v>45688.534722222219</v>
      </c>
      <c r="B7365">
        <v>127555</v>
      </c>
      <c r="C7365">
        <v>127625</v>
      </c>
      <c r="D7365">
        <v>127520</v>
      </c>
      <c r="E7365">
        <v>127590</v>
      </c>
    </row>
    <row r="7366" spans="1:5" x14ac:dyDescent="0.25">
      <c r="A7366" s="2">
        <v>45688.53125</v>
      </c>
      <c r="B7366">
        <v>127510</v>
      </c>
      <c r="C7366">
        <v>127585</v>
      </c>
      <c r="D7366">
        <v>127505</v>
      </c>
      <c r="E7366">
        <v>127555</v>
      </c>
    </row>
    <row r="7367" spans="1:5" x14ac:dyDescent="0.25">
      <c r="A7367" s="2">
        <v>45688.527777777781</v>
      </c>
      <c r="B7367">
        <v>127485</v>
      </c>
      <c r="C7367">
        <v>127585</v>
      </c>
      <c r="D7367">
        <v>127460</v>
      </c>
      <c r="E7367">
        <v>127510</v>
      </c>
    </row>
    <row r="7368" spans="1:5" x14ac:dyDescent="0.25">
      <c r="A7368" s="2">
        <v>45688.524305555555</v>
      </c>
      <c r="B7368">
        <v>127430</v>
      </c>
      <c r="C7368">
        <v>127485</v>
      </c>
      <c r="D7368">
        <v>127405</v>
      </c>
      <c r="E7368">
        <v>127485</v>
      </c>
    </row>
    <row r="7369" spans="1:5" x14ac:dyDescent="0.25">
      <c r="A7369" s="2">
        <v>45688.520833333336</v>
      </c>
      <c r="B7369">
        <v>127475</v>
      </c>
      <c r="C7369">
        <v>127520</v>
      </c>
      <c r="D7369">
        <v>127410</v>
      </c>
      <c r="E7369">
        <v>127435</v>
      </c>
    </row>
    <row r="7370" spans="1:5" x14ac:dyDescent="0.25">
      <c r="A7370" s="2">
        <v>45688.517361111109</v>
      </c>
      <c r="B7370">
        <v>127375</v>
      </c>
      <c r="C7370">
        <v>127500</v>
      </c>
      <c r="D7370">
        <v>127375</v>
      </c>
      <c r="E7370">
        <v>127470</v>
      </c>
    </row>
    <row r="7371" spans="1:5" x14ac:dyDescent="0.25">
      <c r="A7371" s="2">
        <v>45688.513888888891</v>
      </c>
      <c r="B7371">
        <v>127365</v>
      </c>
      <c r="C7371">
        <v>127450</v>
      </c>
      <c r="D7371">
        <v>127340</v>
      </c>
      <c r="E7371">
        <v>127375</v>
      </c>
    </row>
    <row r="7372" spans="1:5" x14ac:dyDescent="0.25">
      <c r="A7372" s="2">
        <v>45688.510416666664</v>
      </c>
      <c r="B7372">
        <v>127495</v>
      </c>
      <c r="C7372">
        <v>127525</v>
      </c>
      <c r="D7372">
        <v>127340</v>
      </c>
      <c r="E7372">
        <v>127365</v>
      </c>
    </row>
    <row r="7373" spans="1:5" x14ac:dyDescent="0.25">
      <c r="A7373" s="2">
        <v>45688.506944444445</v>
      </c>
      <c r="B7373">
        <v>127590</v>
      </c>
      <c r="C7373">
        <v>127610</v>
      </c>
      <c r="D7373">
        <v>127465</v>
      </c>
      <c r="E7373">
        <v>127495</v>
      </c>
    </row>
    <row r="7374" spans="1:5" x14ac:dyDescent="0.25">
      <c r="A7374" s="2">
        <v>45688.503472222219</v>
      </c>
      <c r="B7374">
        <v>127685</v>
      </c>
      <c r="C7374">
        <v>127705</v>
      </c>
      <c r="D7374">
        <v>127570</v>
      </c>
      <c r="E7374">
        <v>127590</v>
      </c>
    </row>
    <row r="7375" spans="1:5" x14ac:dyDescent="0.25">
      <c r="A7375" s="2">
        <v>45688.5</v>
      </c>
      <c r="B7375">
        <v>127615</v>
      </c>
      <c r="C7375">
        <v>127770</v>
      </c>
      <c r="D7375">
        <v>127520</v>
      </c>
      <c r="E7375">
        <v>127685</v>
      </c>
    </row>
    <row r="7376" spans="1:5" x14ac:dyDescent="0.25">
      <c r="A7376" s="2">
        <v>45688.496527777781</v>
      </c>
      <c r="B7376">
        <v>127635</v>
      </c>
      <c r="C7376">
        <v>127695</v>
      </c>
      <c r="D7376">
        <v>127555</v>
      </c>
      <c r="E7376">
        <v>127615</v>
      </c>
    </row>
    <row r="7377" spans="1:5" x14ac:dyDescent="0.25">
      <c r="A7377" s="2">
        <v>45688.493055555555</v>
      </c>
      <c r="B7377">
        <v>127615</v>
      </c>
      <c r="C7377">
        <v>127675</v>
      </c>
      <c r="D7377">
        <v>127490</v>
      </c>
      <c r="E7377">
        <v>127640</v>
      </c>
    </row>
    <row r="7378" spans="1:5" x14ac:dyDescent="0.25">
      <c r="A7378" s="2">
        <v>45688.489583333336</v>
      </c>
      <c r="B7378">
        <v>127575</v>
      </c>
      <c r="C7378">
        <v>127705</v>
      </c>
      <c r="D7378">
        <v>127530</v>
      </c>
      <c r="E7378">
        <v>127615</v>
      </c>
    </row>
    <row r="7379" spans="1:5" x14ac:dyDescent="0.25">
      <c r="A7379" s="2">
        <v>45688.486111111109</v>
      </c>
      <c r="B7379">
        <v>127575</v>
      </c>
      <c r="C7379">
        <v>127630</v>
      </c>
      <c r="D7379">
        <v>127485</v>
      </c>
      <c r="E7379">
        <v>127580</v>
      </c>
    </row>
    <row r="7380" spans="1:5" x14ac:dyDescent="0.25">
      <c r="A7380" s="2">
        <v>45688.482638888891</v>
      </c>
      <c r="B7380">
        <v>127395</v>
      </c>
      <c r="C7380">
        <v>127680</v>
      </c>
      <c r="D7380">
        <v>127310</v>
      </c>
      <c r="E7380">
        <v>127575</v>
      </c>
    </row>
    <row r="7381" spans="1:5" x14ac:dyDescent="0.25">
      <c r="A7381" s="2">
        <v>45688.479166666664</v>
      </c>
      <c r="B7381">
        <v>127520</v>
      </c>
      <c r="C7381">
        <v>127560</v>
      </c>
      <c r="D7381">
        <v>127280</v>
      </c>
      <c r="E7381">
        <v>127395</v>
      </c>
    </row>
    <row r="7382" spans="1:5" x14ac:dyDescent="0.25">
      <c r="A7382" s="2">
        <v>45688.475694444445</v>
      </c>
      <c r="B7382">
        <v>127610</v>
      </c>
      <c r="C7382">
        <v>127655</v>
      </c>
      <c r="D7382">
        <v>127505</v>
      </c>
      <c r="E7382">
        <v>127520</v>
      </c>
    </row>
    <row r="7383" spans="1:5" x14ac:dyDescent="0.25">
      <c r="A7383" s="2">
        <v>45688.472222222219</v>
      </c>
      <c r="B7383">
        <v>127685</v>
      </c>
      <c r="C7383">
        <v>127760</v>
      </c>
      <c r="D7383">
        <v>127585</v>
      </c>
      <c r="E7383">
        <v>127615</v>
      </c>
    </row>
    <row r="7384" spans="1:5" x14ac:dyDescent="0.25">
      <c r="A7384" s="2">
        <v>45688.46875</v>
      </c>
      <c r="B7384">
        <v>127765</v>
      </c>
      <c r="C7384">
        <v>127825</v>
      </c>
      <c r="D7384">
        <v>127665</v>
      </c>
      <c r="E7384">
        <v>127690</v>
      </c>
    </row>
    <row r="7385" spans="1:5" x14ac:dyDescent="0.25">
      <c r="A7385" s="2">
        <v>45688.465277777781</v>
      </c>
      <c r="B7385">
        <v>128000</v>
      </c>
      <c r="C7385">
        <v>128005</v>
      </c>
      <c r="D7385">
        <v>127700</v>
      </c>
      <c r="E7385">
        <v>127765</v>
      </c>
    </row>
    <row r="7386" spans="1:5" x14ac:dyDescent="0.25">
      <c r="A7386" s="2">
        <v>45688.461805555555</v>
      </c>
      <c r="B7386">
        <v>127910</v>
      </c>
      <c r="C7386">
        <v>128015</v>
      </c>
      <c r="D7386">
        <v>127810</v>
      </c>
      <c r="E7386">
        <v>128000</v>
      </c>
    </row>
    <row r="7387" spans="1:5" x14ac:dyDescent="0.25">
      <c r="A7387" s="2">
        <v>45688.458333333336</v>
      </c>
      <c r="B7387">
        <v>127775</v>
      </c>
      <c r="C7387">
        <v>127935</v>
      </c>
      <c r="D7387">
        <v>127620</v>
      </c>
      <c r="E7387">
        <v>127910</v>
      </c>
    </row>
    <row r="7388" spans="1:5" x14ac:dyDescent="0.25">
      <c r="A7388" s="2">
        <v>45688.454861111109</v>
      </c>
      <c r="B7388">
        <v>127655</v>
      </c>
      <c r="C7388">
        <v>127840</v>
      </c>
      <c r="D7388">
        <v>127640</v>
      </c>
      <c r="E7388">
        <v>127780</v>
      </c>
    </row>
    <row r="7389" spans="1:5" x14ac:dyDescent="0.25">
      <c r="A7389" s="2">
        <v>45688.451388888891</v>
      </c>
      <c r="B7389">
        <v>127605</v>
      </c>
      <c r="C7389">
        <v>127695</v>
      </c>
      <c r="D7389">
        <v>127515</v>
      </c>
      <c r="E7389">
        <v>127655</v>
      </c>
    </row>
    <row r="7390" spans="1:5" x14ac:dyDescent="0.25">
      <c r="A7390" s="2">
        <v>45688.447916666664</v>
      </c>
      <c r="B7390">
        <v>127455</v>
      </c>
      <c r="C7390">
        <v>127645</v>
      </c>
      <c r="D7390">
        <v>127450</v>
      </c>
      <c r="E7390">
        <v>127605</v>
      </c>
    </row>
    <row r="7391" spans="1:5" x14ac:dyDescent="0.25">
      <c r="A7391" s="2">
        <v>45688.444444444445</v>
      </c>
      <c r="B7391">
        <v>127445</v>
      </c>
      <c r="C7391">
        <v>127520</v>
      </c>
      <c r="D7391">
        <v>127405</v>
      </c>
      <c r="E7391">
        <v>127455</v>
      </c>
    </row>
    <row r="7392" spans="1:5" x14ac:dyDescent="0.25">
      <c r="A7392" s="2">
        <v>45688.440972222219</v>
      </c>
      <c r="B7392">
        <v>127380</v>
      </c>
      <c r="C7392">
        <v>127460</v>
      </c>
      <c r="D7392">
        <v>127325</v>
      </c>
      <c r="E7392">
        <v>127445</v>
      </c>
    </row>
    <row r="7393" spans="1:5" x14ac:dyDescent="0.25">
      <c r="A7393" s="2">
        <v>45688.4375</v>
      </c>
      <c r="B7393">
        <v>127440</v>
      </c>
      <c r="C7393">
        <v>127565</v>
      </c>
      <c r="D7393">
        <v>127320</v>
      </c>
      <c r="E7393">
        <v>127380</v>
      </c>
    </row>
    <row r="7394" spans="1:5" x14ac:dyDescent="0.25">
      <c r="A7394" s="2">
        <v>45688.434027777781</v>
      </c>
      <c r="B7394">
        <v>127350</v>
      </c>
      <c r="C7394">
        <v>127485</v>
      </c>
      <c r="D7394">
        <v>127345</v>
      </c>
      <c r="E7394">
        <v>127445</v>
      </c>
    </row>
    <row r="7395" spans="1:5" x14ac:dyDescent="0.25">
      <c r="A7395" s="2">
        <v>45688.430555555555</v>
      </c>
      <c r="B7395">
        <v>127340</v>
      </c>
      <c r="C7395">
        <v>127405</v>
      </c>
      <c r="D7395">
        <v>127285</v>
      </c>
      <c r="E7395">
        <v>127355</v>
      </c>
    </row>
    <row r="7396" spans="1:5" x14ac:dyDescent="0.25">
      <c r="A7396" s="2">
        <v>45688.427083333336</v>
      </c>
      <c r="B7396">
        <v>127450</v>
      </c>
      <c r="C7396">
        <v>127500</v>
      </c>
      <c r="D7396">
        <v>127215</v>
      </c>
      <c r="E7396">
        <v>127335</v>
      </c>
    </row>
    <row r="7397" spans="1:5" x14ac:dyDescent="0.25">
      <c r="A7397" s="2">
        <v>45688.423611111109</v>
      </c>
      <c r="B7397">
        <v>127440</v>
      </c>
      <c r="C7397">
        <v>127595</v>
      </c>
      <c r="D7397">
        <v>127405</v>
      </c>
      <c r="E7397">
        <v>127450</v>
      </c>
    </row>
    <row r="7398" spans="1:5" x14ac:dyDescent="0.25">
      <c r="A7398" s="2">
        <v>45688.420138888891</v>
      </c>
      <c r="B7398">
        <v>127675</v>
      </c>
      <c r="C7398">
        <v>127680</v>
      </c>
      <c r="D7398">
        <v>127375</v>
      </c>
      <c r="E7398">
        <v>127440</v>
      </c>
    </row>
    <row r="7399" spans="1:5" x14ac:dyDescent="0.25">
      <c r="A7399" s="2">
        <v>45688.416666666664</v>
      </c>
      <c r="B7399">
        <v>127425</v>
      </c>
      <c r="C7399">
        <v>127675</v>
      </c>
      <c r="D7399">
        <v>127420</v>
      </c>
      <c r="E7399">
        <v>127675</v>
      </c>
    </row>
    <row r="7400" spans="1:5" x14ac:dyDescent="0.25">
      <c r="A7400" s="2">
        <v>45688.413194444445</v>
      </c>
      <c r="B7400">
        <v>127560</v>
      </c>
      <c r="C7400">
        <v>127575</v>
      </c>
      <c r="D7400">
        <v>127400</v>
      </c>
      <c r="E7400">
        <v>127420</v>
      </c>
    </row>
    <row r="7401" spans="1:5" x14ac:dyDescent="0.25">
      <c r="A7401" s="2">
        <v>45688.409722222219</v>
      </c>
      <c r="B7401">
        <v>127470</v>
      </c>
      <c r="C7401">
        <v>127620</v>
      </c>
      <c r="D7401">
        <v>127465</v>
      </c>
      <c r="E7401">
        <v>127560</v>
      </c>
    </row>
    <row r="7402" spans="1:5" x14ac:dyDescent="0.25">
      <c r="A7402" s="2">
        <v>45688.40625</v>
      </c>
      <c r="B7402">
        <v>127420</v>
      </c>
      <c r="C7402">
        <v>127585</v>
      </c>
      <c r="D7402">
        <v>127405</v>
      </c>
      <c r="E7402">
        <v>127470</v>
      </c>
    </row>
    <row r="7403" spans="1:5" x14ac:dyDescent="0.25">
      <c r="A7403" s="2">
        <v>45688.402777777781</v>
      </c>
      <c r="B7403">
        <v>127415</v>
      </c>
      <c r="C7403">
        <v>127515</v>
      </c>
      <c r="D7403">
        <v>127400</v>
      </c>
      <c r="E7403">
        <v>127420</v>
      </c>
    </row>
    <row r="7404" spans="1:5" x14ac:dyDescent="0.25">
      <c r="A7404" s="2">
        <v>45688.399305555555</v>
      </c>
      <c r="B7404">
        <v>127370</v>
      </c>
      <c r="C7404">
        <v>127435</v>
      </c>
      <c r="D7404">
        <v>127255</v>
      </c>
      <c r="E7404">
        <v>127410</v>
      </c>
    </row>
    <row r="7405" spans="1:5" x14ac:dyDescent="0.25">
      <c r="A7405" s="2">
        <v>45688.395833333336</v>
      </c>
      <c r="B7405">
        <v>127455</v>
      </c>
      <c r="C7405">
        <v>127460</v>
      </c>
      <c r="D7405">
        <v>127340</v>
      </c>
      <c r="E7405">
        <v>127370</v>
      </c>
    </row>
    <row r="7406" spans="1:5" x14ac:dyDescent="0.25">
      <c r="A7406" s="2">
        <v>45688.392361111109</v>
      </c>
      <c r="B7406">
        <v>127500</v>
      </c>
      <c r="C7406">
        <v>127510</v>
      </c>
      <c r="D7406">
        <v>127410</v>
      </c>
      <c r="E7406">
        <v>127460</v>
      </c>
    </row>
    <row r="7407" spans="1:5" x14ac:dyDescent="0.25">
      <c r="A7407" s="2">
        <v>45688.388888888891</v>
      </c>
      <c r="B7407">
        <v>127450</v>
      </c>
      <c r="C7407">
        <v>127610</v>
      </c>
      <c r="D7407">
        <v>127430</v>
      </c>
      <c r="E7407">
        <v>127495</v>
      </c>
    </row>
    <row r="7408" spans="1:5" x14ac:dyDescent="0.25">
      <c r="A7408" s="2">
        <v>45688.385416666664</v>
      </c>
      <c r="B7408">
        <v>127495</v>
      </c>
      <c r="C7408">
        <v>127515</v>
      </c>
      <c r="D7408">
        <v>127380</v>
      </c>
      <c r="E7408">
        <v>127450</v>
      </c>
    </row>
    <row r="7409" spans="1:5" x14ac:dyDescent="0.25">
      <c r="A7409" s="2">
        <v>45688.381944444445</v>
      </c>
      <c r="B7409">
        <v>127460</v>
      </c>
      <c r="C7409">
        <v>127650</v>
      </c>
      <c r="D7409">
        <v>127375</v>
      </c>
      <c r="E7409">
        <v>127490</v>
      </c>
    </row>
    <row r="7410" spans="1:5" x14ac:dyDescent="0.25">
      <c r="A7410" s="2">
        <v>45688.378472222219</v>
      </c>
      <c r="B7410">
        <v>127510</v>
      </c>
      <c r="C7410">
        <v>127580</v>
      </c>
      <c r="D7410">
        <v>127325</v>
      </c>
      <c r="E7410">
        <v>127460</v>
      </c>
    </row>
    <row r="7411" spans="1:5" x14ac:dyDescent="0.25">
      <c r="A7411" s="2">
        <v>45688.375</v>
      </c>
      <c r="B7411">
        <v>127310</v>
      </c>
      <c r="C7411">
        <v>127540</v>
      </c>
      <c r="D7411">
        <v>127235</v>
      </c>
      <c r="E7411">
        <v>127510</v>
      </c>
    </row>
    <row r="7412" spans="1:5" x14ac:dyDescent="0.25">
      <c r="A7412" s="2">
        <v>45687.763888888891</v>
      </c>
      <c r="B7412">
        <v>127445</v>
      </c>
      <c r="C7412">
        <v>127475</v>
      </c>
      <c r="D7412">
        <v>127400</v>
      </c>
      <c r="E7412">
        <v>127445</v>
      </c>
    </row>
    <row r="7413" spans="1:5" x14ac:dyDescent="0.25">
      <c r="A7413" s="2">
        <v>45687.760416666664</v>
      </c>
      <c r="B7413">
        <v>127520</v>
      </c>
      <c r="C7413">
        <v>127570</v>
      </c>
      <c r="D7413">
        <v>127415</v>
      </c>
      <c r="E7413">
        <v>127450</v>
      </c>
    </row>
    <row r="7414" spans="1:5" x14ac:dyDescent="0.25">
      <c r="A7414" s="2">
        <v>45687.756944444445</v>
      </c>
      <c r="B7414">
        <v>127525</v>
      </c>
      <c r="C7414">
        <v>127560</v>
      </c>
      <c r="D7414">
        <v>127495</v>
      </c>
      <c r="E7414">
        <v>127520</v>
      </c>
    </row>
    <row r="7415" spans="1:5" x14ac:dyDescent="0.25">
      <c r="A7415" s="2">
        <v>45687.753472222219</v>
      </c>
      <c r="B7415">
        <v>127480</v>
      </c>
      <c r="C7415">
        <v>127600</v>
      </c>
      <c r="D7415">
        <v>127460</v>
      </c>
      <c r="E7415">
        <v>127515</v>
      </c>
    </row>
    <row r="7416" spans="1:5" x14ac:dyDescent="0.25">
      <c r="A7416" s="2">
        <v>45687.75</v>
      </c>
      <c r="B7416">
        <v>127410</v>
      </c>
      <c r="C7416">
        <v>127525</v>
      </c>
      <c r="D7416">
        <v>127225</v>
      </c>
      <c r="E7416">
        <v>127480</v>
      </c>
    </row>
    <row r="7417" spans="1:5" x14ac:dyDescent="0.25">
      <c r="A7417" s="2">
        <v>45687.746527777781</v>
      </c>
      <c r="B7417">
        <v>127440</v>
      </c>
      <c r="C7417">
        <v>127485</v>
      </c>
      <c r="D7417">
        <v>127380</v>
      </c>
      <c r="E7417">
        <v>127415</v>
      </c>
    </row>
    <row r="7418" spans="1:5" x14ac:dyDescent="0.25">
      <c r="A7418" s="2">
        <v>45687.743055555555</v>
      </c>
      <c r="B7418">
        <v>127480</v>
      </c>
      <c r="C7418">
        <v>127540</v>
      </c>
      <c r="D7418">
        <v>127350</v>
      </c>
      <c r="E7418">
        <v>127440</v>
      </c>
    </row>
    <row r="7419" spans="1:5" x14ac:dyDescent="0.25">
      <c r="A7419" s="2">
        <v>45687.739583333336</v>
      </c>
      <c r="B7419">
        <v>127210</v>
      </c>
      <c r="C7419">
        <v>127500</v>
      </c>
      <c r="D7419">
        <v>127175</v>
      </c>
      <c r="E7419">
        <v>127480</v>
      </c>
    </row>
    <row r="7420" spans="1:5" x14ac:dyDescent="0.25">
      <c r="A7420" s="2">
        <v>45687.736111111109</v>
      </c>
      <c r="B7420">
        <v>127395</v>
      </c>
      <c r="C7420">
        <v>127410</v>
      </c>
      <c r="D7420">
        <v>127160</v>
      </c>
      <c r="E7420">
        <v>127210</v>
      </c>
    </row>
    <row r="7421" spans="1:5" x14ac:dyDescent="0.25">
      <c r="A7421" s="2">
        <v>45687.732638888891</v>
      </c>
      <c r="B7421">
        <v>127615</v>
      </c>
      <c r="C7421">
        <v>127700</v>
      </c>
      <c r="D7421">
        <v>127340</v>
      </c>
      <c r="E7421">
        <v>127390</v>
      </c>
    </row>
    <row r="7422" spans="1:5" x14ac:dyDescent="0.25">
      <c r="A7422" s="2">
        <v>45687.729166666664</v>
      </c>
      <c r="B7422">
        <v>127515</v>
      </c>
      <c r="C7422">
        <v>127740</v>
      </c>
      <c r="D7422">
        <v>127510</v>
      </c>
      <c r="E7422">
        <v>127610</v>
      </c>
    </row>
    <row r="7423" spans="1:5" x14ac:dyDescent="0.25">
      <c r="A7423" s="2">
        <v>45687.725694444445</v>
      </c>
      <c r="B7423">
        <v>127310</v>
      </c>
      <c r="C7423">
        <v>127525</v>
      </c>
      <c r="D7423">
        <v>127300</v>
      </c>
      <c r="E7423">
        <v>127510</v>
      </c>
    </row>
    <row r="7424" spans="1:5" x14ac:dyDescent="0.25">
      <c r="A7424" s="2">
        <v>45687.722222222219</v>
      </c>
      <c r="B7424">
        <v>127160</v>
      </c>
      <c r="C7424">
        <v>127375</v>
      </c>
      <c r="D7424">
        <v>127160</v>
      </c>
      <c r="E7424">
        <v>127305</v>
      </c>
    </row>
    <row r="7425" spans="1:5" x14ac:dyDescent="0.25">
      <c r="A7425" s="2">
        <v>45687.71875</v>
      </c>
      <c r="B7425">
        <v>127250</v>
      </c>
      <c r="C7425">
        <v>127260</v>
      </c>
      <c r="D7425">
        <v>127130</v>
      </c>
      <c r="E7425">
        <v>127160</v>
      </c>
    </row>
    <row r="7426" spans="1:5" x14ac:dyDescent="0.25">
      <c r="A7426" s="2">
        <v>45687.715277777781</v>
      </c>
      <c r="B7426">
        <v>127295</v>
      </c>
      <c r="C7426">
        <v>127320</v>
      </c>
      <c r="D7426">
        <v>127205</v>
      </c>
      <c r="E7426">
        <v>127250</v>
      </c>
    </row>
    <row r="7427" spans="1:5" x14ac:dyDescent="0.25">
      <c r="A7427" s="2">
        <v>45687.711805555555</v>
      </c>
      <c r="B7427">
        <v>127240</v>
      </c>
      <c r="C7427">
        <v>127325</v>
      </c>
      <c r="D7427">
        <v>127240</v>
      </c>
      <c r="E7427">
        <v>127295</v>
      </c>
    </row>
    <row r="7428" spans="1:5" x14ac:dyDescent="0.25">
      <c r="A7428" s="2">
        <v>45687.708333333336</v>
      </c>
      <c r="B7428">
        <v>127390</v>
      </c>
      <c r="C7428">
        <v>127400</v>
      </c>
      <c r="D7428">
        <v>127205</v>
      </c>
      <c r="E7428">
        <v>127245</v>
      </c>
    </row>
    <row r="7429" spans="1:5" x14ac:dyDescent="0.25">
      <c r="A7429" s="2">
        <v>45687.704861111109</v>
      </c>
      <c r="B7429">
        <v>127475</v>
      </c>
      <c r="C7429">
        <v>127505</v>
      </c>
      <c r="D7429">
        <v>127360</v>
      </c>
      <c r="E7429">
        <v>127390</v>
      </c>
    </row>
    <row r="7430" spans="1:5" x14ac:dyDescent="0.25">
      <c r="A7430" s="2">
        <v>45687.701388888891</v>
      </c>
      <c r="B7430">
        <v>127490</v>
      </c>
      <c r="C7430">
        <v>127500</v>
      </c>
      <c r="D7430">
        <v>127425</v>
      </c>
      <c r="E7430">
        <v>127475</v>
      </c>
    </row>
    <row r="7431" spans="1:5" x14ac:dyDescent="0.25">
      <c r="A7431" s="2">
        <v>45687.697916666664</v>
      </c>
      <c r="B7431">
        <v>127530</v>
      </c>
      <c r="C7431">
        <v>127575</v>
      </c>
      <c r="D7431">
        <v>127470</v>
      </c>
      <c r="E7431">
        <v>127490</v>
      </c>
    </row>
    <row r="7432" spans="1:5" x14ac:dyDescent="0.25">
      <c r="A7432" s="2">
        <v>45687.694444444445</v>
      </c>
      <c r="B7432">
        <v>127365</v>
      </c>
      <c r="C7432">
        <v>127550</v>
      </c>
      <c r="D7432">
        <v>127345</v>
      </c>
      <c r="E7432">
        <v>127530</v>
      </c>
    </row>
    <row r="7433" spans="1:5" x14ac:dyDescent="0.25">
      <c r="A7433" s="2">
        <v>45687.690972222219</v>
      </c>
      <c r="B7433">
        <v>127435</v>
      </c>
      <c r="C7433">
        <v>127435</v>
      </c>
      <c r="D7433">
        <v>127330</v>
      </c>
      <c r="E7433">
        <v>127365</v>
      </c>
    </row>
    <row r="7434" spans="1:5" x14ac:dyDescent="0.25">
      <c r="A7434" s="2">
        <v>45687.6875</v>
      </c>
      <c r="B7434">
        <v>127340</v>
      </c>
      <c r="C7434">
        <v>127455</v>
      </c>
      <c r="D7434">
        <v>127300</v>
      </c>
      <c r="E7434">
        <v>127435</v>
      </c>
    </row>
    <row r="7435" spans="1:5" x14ac:dyDescent="0.25">
      <c r="A7435" s="2">
        <v>45687.684027777781</v>
      </c>
      <c r="B7435">
        <v>127375</v>
      </c>
      <c r="C7435">
        <v>127390</v>
      </c>
      <c r="D7435">
        <v>127335</v>
      </c>
      <c r="E7435">
        <v>127345</v>
      </c>
    </row>
    <row r="7436" spans="1:5" x14ac:dyDescent="0.25">
      <c r="A7436" s="2">
        <v>45687.680555555555</v>
      </c>
      <c r="B7436">
        <v>127305</v>
      </c>
      <c r="C7436">
        <v>127385</v>
      </c>
      <c r="D7436">
        <v>127285</v>
      </c>
      <c r="E7436">
        <v>127380</v>
      </c>
    </row>
    <row r="7437" spans="1:5" x14ac:dyDescent="0.25">
      <c r="A7437" s="2">
        <v>45687.677083333336</v>
      </c>
      <c r="B7437">
        <v>127370</v>
      </c>
      <c r="C7437">
        <v>127410</v>
      </c>
      <c r="D7437">
        <v>127300</v>
      </c>
      <c r="E7437">
        <v>127310</v>
      </c>
    </row>
    <row r="7438" spans="1:5" x14ac:dyDescent="0.25">
      <c r="A7438" s="2">
        <v>45687.673611111109</v>
      </c>
      <c r="B7438">
        <v>127400</v>
      </c>
      <c r="C7438">
        <v>127420</v>
      </c>
      <c r="D7438">
        <v>127310</v>
      </c>
      <c r="E7438">
        <v>127375</v>
      </c>
    </row>
    <row r="7439" spans="1:5" x14ac:dyDescent="0.25">
      <c r="A7439" s="2">
        <v>45687.670138888891</v>
      </c>
      <c r="B7439">
        <v>127415</v>
      </c>
      <c r="C7439">
        <v>127425</v>
      </c>
      <c r="D7439">
        <v>127340</v>
      </c>
      <c r="E7439">
        <v>127405</v>
      </c>
    </row>
    <row r="7440" spans="1:5" x14ac:dyDescent="0.25">
      <c r="A7440" s="2">
        <v>45687.666666666664</v>
      </c>
      <c r="B7440">
        <v>127470</v>
      </c>
      <c r="C7440">
        <v>127530</v>
      </c>
      <c r="D7440">
        <v>127410</v>
      </c>
      <c r="E7440">
        <v>127410</v>
      </c>
    </row>
    <row r="7441" spans="1:5" x14ac:dyDescent="0.25">
      <c r="A7441" s="2">
        <v>45687.663194444445</v>
      </c>
      <c r="B7441">
        <v>127480</v>
      </c>
      <c r="C7441">
        <v>127490</v>
      </c>
      <c r="D7441">
        <v>127395</v>
      </c>
      <c r="E7441">
        <v>127470</v>
      </c>
    </row>
    <row r="7442" spans="1:5" x14ac:dyDescent="0.25">
      <c r="A7442" s="2">
        <v>45687.659722222219</v>
      </c>
      <c r="B7442">
        <v>127420</v>
      </c>
      <c r="C7442">
        <v>127510</v>
      </c>
      <c r="D7442">
        <v>127410</v>
      </c>
      <c r="E7442">
        <v>127480</v>
      </c>
    </row>
    <row r="7443" spans="1:5" x14ac:dyDescent="0.25">
      <c r="A7443" s="2">
        <v>45687.65625</v>
      </c>
      <c r="B7443">
        <v>127525</v>
      </c>
      <c r="C7443">
        <v>127550</v>
      </c>
      <c r="D7443">
        <v>127350</v>
      </c>
      <c r="E7443">
        <v>127420</v>
      </c>
    </row>
    <row r="7444" spans="1:5" x14ac:dyDescent="0.25">
      <c r="A7444" s="2">
        <v>45687.652777777781</v>
      </c>
      <c r="B7444">
        <v>127600</v>
      </c>
      <c r="C7444">
        <v>127645</v>
      </c>
      <c r="D7444">
        <v>127500</v>
      </c>
      <c r="E7444">
        <v>127525</v>
      </c>
    </row>
    <row r="7445" spans="1:5" x14ac:dyDescent="0.25">
      <c r="A7445" s="2">
        <v>45687.649305555555</v>
      </c>
      <c r="B7445">
        <v>127515</v>
      </c>
      <c r="C7445">
        <v>127645</v>
      </c>
      <c r="D7445">
        <v>127510</v>
      </c>
      <c r="E7445">
        <v>127595</v>
      </c>
    </row>
    <row r="7446" spans="1:5" x14ac:dyDescent="0.25">
      <c r="A7446" s="2">
        <v>45687.645833333336</v>
      </c>
      <c r="B7446">
        <v>127475</v>
      </c>
      <c r="C7446">
        <v>127545</v>
      </c>
      <c r="D7446">
        <v>127460</v>
      </c>
      <c r="E7446">
        <v>127515</v>
      </c>
    </row>
    <row r="7447" spans="1:5" x14ac:dyDescent="0.25">
      <c r="A7447" s="2">
        <v>45687.642361111109</v>
      </c>
      <c r="B7447">
        <v>127410</v>
      </c>
      <c r="C7447">
        <v>127490</v>
      </c>
      <c r="D7447">
        <v>127375</v>
      </c>
      <c r="E7447">
        <v>127470</v>
      </c>
    </row>
    <row r="7448" spans="1:5" x14ac:dyDescent="0.25">
      <c r="A7448" s="2">
        <v>45687.638888888891</v>
      </c>
      <c r="B7448">
        <v>127375</v>
      </c>
      <c r="C7448">
        <v>127420</v>
      </c>
      <c r="D7448">
        <v>127360</v>
      </c>
      <c r="E7448">
        <v>127405</v>
      </c>
    </row>
    <row r="7449" spans="1:5" x14ac:dyDescent="0.25">
      <c r="A7449" s="2">
        <v>45687.635416666664</v>
      </c>
      <c r="B7449">
        <v>127405</v>
      </c>
      <c r="C7449">
        <v>127465</v>
      </c>
      <c r="D7449">
        <v>127345</v>
      </c>
      <c r="E7449">
        <v>127375</v>
      </c>
    </row>
    <row r="7450" spans="1:5" x14ac:dyDescent="0.25">
      <c r="A7450" s="2">
        <v>45687.631944444445</v>
      </c>
      <c r="B7450">
        <v>127405</v>
      </c>
      <c r="C7450">
        <v>127430</v>
      </c>
      <c r="D7450">
        <v>127325</v>
      </c>
      <c r="E7450">
        <v>127405</v>
      </c>
    </row>
    <row r="7451" spans="1:5" x14ac:dyDescent="0.25">
      <c r="A7451" s="2">
        <v>45687.628472222219</v>
      </c>
      <c r="B7451">
        <v>127320</v>
      </c>
      <c r="C7451">
        <v>127435</v>
      </c>
      <c r="D7451">
        <v>127320</v>
      </c>
      <c r="E7451">
        <v>127400</v>
      </c>
    </row>
    <row r="7452" spans="1:5" x14ac:dyDescent="0.25">
      <c r="A7452" s="2">
        <v>45687.625</v>
      </c>
      <c r="B7452">
        <v>127190</v>
      </c>
      <c r="C7452">
        <v>127370</v>
      </c>
      <c r="D7452">
        <v>127170</v>
      </c>
      <c r="E7452">
        <v>127320</v>
      </c>
    </row>
    <row r="7453" spans="1:5" x14ac:dyDescent="0.25">
      <c r="A7453" s="2">
        <v>45687.621527777781</v>
      </c>
      <c r="B7453">
        <v>127240</v>
      </c>
      <c r="C7453">
        <v>127265</v>
      </c>
      <c r="D7453">
        <v>127155</v>
      </c>
      <c r="E7453">
        <v>127185</v>
      </c>
    </row>
    <row r="7454" spans="1:5" x14ac:dyDescent="0.25">
      <c r="A7454" s="2">
        <v>45687.618055555555</v>
      </c>
      <c r="B7454">
        <v>127155</v>
      </c>
      <c r="C7454">
        <v>127260</v>
      </c>
      <c r="D7454">
        <v>127150</v>
      </c>
      <c r="E7454">
        <v>127245</v>
      </c>
    </row>
    <row r="7455" spans="1:5" x14ac:dyDescent="0.25">
      <c r="A7455" s="2">
        <v>45687.614583333336</v>
      </c>
      <c r="B7455">
        <v>127110</v>
      </c>
      <c r="C7455">
        <v>127210</v>
      </c>
      <c r="D7455">
        <v>127075</v>
      </c>
      <c r="E7455">
        <v>127155</v>
      </c>
    </row>
    <row r="7456" spans="1:5" x14ac:dyDescent="0.25">
      <c r="A7456" s="2">
        <v>45687.611111111109</v>
      </c>
      <c r="B7456">
        <v>127065</v>
      </c>
      <c r="C7456">
        <v>127135</v>
      </c>
      <c r="D7456">
        <v>127055</v>
      </c>
      <c r="E7456">
        <v>127110</v>
      </c>
    </row>
    <row r="7457" spans="1:5" x14ac:dyDescent="0.25">
      <c r="A7457" s="2">
        <v>45687.607638888891</v>
      </c>
      <c r="B7457">
        <v>126910</v>
      </c>
      <c r="C7457">
        <v>127105</v>
      </c>
      <c r="D7457">
        <v>126890</v>
      </c>
      <c r="E7457">
        <v>127060</v>
      </c>
    </row>
    <row r="7458" spans="1:5" x14ac:dyDescent="0.25">
      <c r="A7458" s="2">
        <v>45687.604166666664</v>
      </c>
      <c r="B7458">
        <v>126970</v>
      </c>
      <c r="C7458">
        <v>126970</v>
      </c>
      <c r="D7458">
        <v>126895</v>
      </c>
      <c r="E7458">
        <v>126915</v>
      </c>
    </row>
    <row r="7459" spans="1:5" x14ac:dyDescent="0.25">
      <c r="A7459" s="2">
        <v>45687.600694444445</v>
      </c>
      <c r="B7459">
        <v>126900</v>
      </c>
      <c r="C7459">
        <v>126990</v>
      </c>
      <c r="D7459">
        <v>126890</v>
      </c>
      <c r="E7459">
        <v>126970</v>
      </c>
    </row>
    <row r="7460" spans="1:5" x14ac:dyDescent="0.25">
      <c r="A7460" s="2">
        <v>45687.597222222219</v>
      </c>
      <c r="B7460">
        <v>126895</v>
      </c>
      <c r="C7460">
        <v>126925</v>
      </c>
      <c r="D7460">
        <v>126840</v>
      </c>
      <c r="E7460">
        <v>126905</v>
      </c>
    </row>
    <row r="7461" spans="1:5" x14ac:dyDescent="0.25">
      <c r="A7461" s="2">
        <v>45687.59375</v>
      </c>
      <c r="B7461">
        <v>126935</v>
      </c>
      <c r="C7461">
        <v>126960</v>
      </c>
      <c r="D7461">
        <v>126885</v>
      </c>
      <c r="E7461">
        <v>126890</v>
      </c>
    </row>
    <row r="7462" spans="1:5" x14ac:dyDescent="0.25">
      <c r="A7462" s="2">
        <v>45687.590277777781</v>
      </c>
      <c r="B7462">
        <v>126935</v>
      </c>
      <c r="C7462">
        <v>127000</v>
      </c>
      <c r="D7462">
        <v>126915</v>
      </c>
      <c r="E7462">
        <v>126930</v>
      </c>
    </row>
    <row r="7463" spans="1:5" x14ac:dyDescent="0.25">
      <c r="A7463" s="2">
        <v>45687.586805555555</v>
      </c>
      <c r="B7463">
        <v>126920</v>
      </c>
      <c r="C7463">
        <v>126985</v>
      </c>
      <c r="D7463">
        <v>126865</v>
      </c>
      <c r="E7463">
        <v>126935</v>
      </c>
    </row>
    <row r="7464" spans="1:5" x14ac:dyDescent="0.25">
      <c r="A7464" s="2">
        <v>45687.583333333336</v>
      </c>
      <c r="B7464">
        <v>126860</v>
      </c>
      <c r="C7464">
        <v>126940</v>
      </c>
      <c r="D7464">
        <v>126825</v>
      </c>
      <c r="E7464">
        <v>126920</v>
      </c>
    </row>
    <row r="7465" spans="1:5" x14ac:dyDescent="0.25">
      <c r="A7465" s="2">
        <v>45687.579861111109</v>
      </c>
      <c r="B7465">
        <v>126795</v>
      </c>
      <c r="C7465">
        <v>126900</v>
      </c>
      <c r="D7465">
        <v>126760</v>
      </c>
      <c r="E7465">
        <v>126865</v>
      </c>
    </row>
    <row r="7466" spans="1:5" x14ac:dyDescent="0.25">
      <c r="A7466" s="2">
        <v>45687.576388888891</v>
      </c>
      <c r="B7466">
        <v>126795</v>
      </c>
      <c r="C7466">
        <v>126880</v>
      </c>
      <c r="D7466">
        <v>126770</v>
      </c>
      <c r="E7466">
        <v>126800</v>
      </c>
    </row>
    <row r="7467" spans="1:5" x14ac:dyDescent="0.25">
      <c r="A7467" s="2">
        <v>45687.572916666664</v>
      </c>
      <c r="B7467">
        <v>126740</v>
      </c>
      <c r="C7467">
        <v>126795</v>
      </c>
      <c r="D7467">
        <v>126685</v>
      </c>
      <c r="E7467">
        <v>126795</v>
      </c>
    </row>
    <row r="7468" spans="1:5" x14ac:dyDescent="0.25">
      <c r="A7468" s="2">
        <v>45687.569444444445</v>
      </c>
      <c r="B7468">
        <v>126700</v>
      </c>
      <c r="C7468">
        <v>126810</v>
      </c>
      <c r="D7468">
        <v>126665</v>
      </c>
      <c r="E7468">
        <v>126735</v>
      </c>
    </row>
    <row r="7469" spans="1:5" x14ac:dyDescent="0.25">
      <c r="A7469" s="2">
        <v>45687.565972222219</v>
      </c>
      <c r="B7469">
        <v>126710</v>
      </c>
      <c r="C7469">
        <v>126720</v>
      </c>
      <c r="D7469">
        <v>126645</v>
      </c>
      <c r="E7469">
        <v>126700</v>
      </c>
    </row>
    <row r="7470" spans="1:5" x14ac:dyDescent="0.25">
      <c r="A7470" s="2">
        <v>45687.5625</v>
      </c>
      <c r="B7470">
        <v>126735</v>
      </c>
      <c r="C7470">
        <v>126740</v>
      </c>
      <c r="D7470">
        <v>126620</v>
      </c>
      <c r="E7470">
        <v>126715</v>
      </c>
    </row>
    <row r="7471" spans="1:5" x14ac:dyDescent="0.25">
      <c r="A7471" s="2">
        <v>45687.559027777781</v>
      </c>
      <c r="B7471">
        <v>126790</v>
      </c>
      <c r="C7471">
        <v>126820</v>
      </c>
      <c r="D7471">
        <v>126720</v>
      </c>
      <c r="E7471">
        <v>126735</v>
      </c>
    </row>
    <row r="7472" spans="1:5" x14ac:dyDescent="0.25">
      <c r="A7472" s="2">
        <v>45687.555555555555</v>
      </c>
      <c r="B7472">
        <v>126770</v>
      </c>
      <c r="C7472">
        <v>126825</v>
      </c>
      <c r="D7472">
        <v>126715</v>
      </c>
      <c r="E7472">
        <v>126795</v>
      </c>
    </row>
    <row r="7473" spans="1:5" x14ac:dyDescent="0.25">
      <c r="A7473" s="2">
        <v>45687.552083333336</v>
      </c>
      <c r="B7473">
        <v>126675</v>
      </c>
      <c r="C7473">
        <v>126780</v>
      </c>
      <c r="D7473">
        <v>126670</v>
      </c>
      <c r="E7473">
        <v>126765</v>
      </c>
    </row>
    <row r="7474" spans="1:5" x14ac:dyDescent="0.25">
      <c r="A7474" s="2">
        <v>45687.548611111109</v>
      </c>
      <c r="B7474">
        <v>126630</v>
      </c>
      <c r="C7474">
        <v>126685</v>
      </c>
      <c r="D7474">
        <v>126605</v>
      </c>
      <c r="E7474">
        <v>126675</v>
      </c>
    </row>
    <row r="7475" spans="1:5" x14ac:dyDescent="0.25">
      <c r="A7475" s="2">
        <v>45687.545138888891</v>
      </c>
      <c r="B7475">
        <v>126605</v>
      </c>
      <c r="C7475">
        <v>126665</v>
      </c>
      <c r="D7475">
        <v>126520</v>
      </c>
      <c r="E7475">
        <v>126625</v>
      </c>
    </row>
    <row r="7476" spans="1:5" x14ac:dyDescent="0.25">
      <c r="A7476" s="2">
        <v>45687.541666666664</v>
      </c>
      <c r="B7476">
        <v>126620</v>
      </c>
      <c r="C7476">
        <v>126655</v>
      </c>
      <c r="D7476">
        <v>126545</v>
      </c>
      <c r="E7476">
        <v>126600</v>
      </c>
    </row>
    <row r="7477" spans="1:5" x14ac:dyDescent="0.25">
      <c r="A7477" s="2">
        <v>45687.538194444445</v>
      </c>
      <c r="B7477">
        <v>126560</v>
      </c>
      <c r="C7477">
        <v>126645</v>
      </c>
      <c r="D7477">
        <v>126525</v>
      </c>
      <c r="E7477">
        <v>126620</v>
      </c>
    </row>
    <row r="7478" spans="1:5" x14ac:dyDescent="0.25">
      <c r="A7478" s="2">
        <v>45687.534722222219</v>
      </c>
      <c r="B7478">
        <v>126540</v>
      </c>
      <c r="C7478">
        <v>126620</v>
      </c>
      <c r="D7478">
        <v>126480</v>
      </c>
      <c r="E7478">
        <v>126560</v>
      </c>
    </row>
    <row r="7479" spans="1:5" x14ac:dyDescent="0.25">
      <c r="A7479" s="2">
        <v>45687.53125</v>
      </c>
      <c r="B7479">
        <v>126575</v>
      </c>
      <c r="C7479">
        <v>126700</v>
      </c>
      <c r="D7479">
        <v>126490</v>
      </c>
      <c r="E7479">
        <v>126535</v>
      </c>
    </row>
    <row r="7480" spans="1:5" x14ac:dyDescent="0.25">
      <c r="A7480" s="2">
        <v>45687.527777777781</v>
      </c>
      <c r="B7480">
        <v>126505</v>
      </c>
      <c r="C7480">
        <v>126595</v>
      </c>
      <c r="D7480">
        <v>126455</v>
      </c>
      <c r="E7480">
        <v>126575</v>
      </c>
    </row>
    <row r="7481" spans="1:5" x14ac:dyDescent="0.25">
      <c r="A7481" s="2">
        <v>45687.524305555555</v>
      </c>
      <c r="B7481">
        <v>126440</v>
      </c>
      <c r="C7481">
        <v>126510</v>
      </c>
      <c r="D7481">
        <v>126425</v>
      </c>
      <c r="E7481">
        <v>126505</v>
      </c>
    </row>
    <row r="7482" spans="1:5" x14ac:dyDescent="0.25">
      <c r="A7482" s="2">
        <v>45687.520833333336</v>
      </c>
      <c r="B7482">
        <v>126365</v>
      </c>
      <c r="C7482">
        <v>126510</v>
      </c>
      <c r="D7482">
        <v>126365</v>
      </c>
      <c r="E7482">
        <v>126445</v>
      </c>
    </row>
    <row r="7483" spans="1:5" x14ac:dyDescent="0.25">
      <c r="A7483" s="2">
        <v>45687.517361111109</v>
      </c>
      <c r="B7483">
        <v>126310</v>
      </c>
      <c r="C7483">
        <v>126430</v>
      </c>
      <c r="D7483">
        <v>126305</v>
      </c>
      <c r="E7483">
        <v>126365</v>
      </c>
    </row>
    <row r="7484" spans="1:5" x14ac:dyDescent="0.25">
      <c r="A7484" s="2">
        <v>45687.513888888891</v>
      </c>
      <c r="B7484">
        <v>126235</v>
      </c>
      <c r="C7484">
        <v>126380</v>
      </c>
      <c r="D7484">
        <v>126205</v>
      </c>
      <c r="E7484">
        <v>126310</v>
      </c>
    </row>
    <row r="7485" spans="1:5" x14ac:dyDescent="0.25">
      <c r="A7485" s="2">
        <v>45687.510416666664</v>
      </c>
      <c r="B7485">
        <v>126130</v>
      </c>
      <c r="C7485">
        <v>126255</v>
      </c>
      <c r="D7485">
        <v>126085</v>
      </c>
      <c r="E7485">
        <v>126240</v>
      </c>
    </row>
    <row r="7486" spans="1:5" x14ac:dyDescent="0.25">
      <c r="A7486" s="2">
        <v>45687.506944444445</v>
      </c>
      <c r="B7486">
        <v>126120</v>
      </c>
      <c r="C7486">
        <v>126160</v>
      </c>
      <c r="D7486">
        <v>126050</v>
      </c>
      <c r="E7486">
        <v>126130</v>
      </c>
    </row>
    <row r="7487" spans="1:5" x14ac:dyDescent="0.25">
      <c r="A7487" s="2">
        <v>45687.503472222219</v>
      </c>
      <c r="B7487">
        <v>125970</v>
      </c>
      <c r="C7487">
        <v>126160</v>
      </c>
      <c r="D7487">
        <v>125955</v>
      </c>
      <c r="E7487">
        <v>126120</v>
      </c>
    </row>
    <row r="7488" spans="1:5" x14ac:dyDescent="0.25">
      <c r="A7488" s="2">
        <v>45687.5</v>
      </c>
      <c r="B7488">
        <v>125970</v>
      </c>
      <c r="C7488">
        <v>126020</v>
      </c>
      <c r="D7488">
        <v>125900</v>
      </c>
      <c r="E7488">
        <v>125970</v>
      </c>
    </row>
    <row r="7489" spans="1:5" x14ac:dyDescent="0.25">
      <c r="A7489" s="2">
        <v>45687.496527777781</v>
      </c>
      <c r="B7489">
        <v>126130</v>
      </c>
      <c r="C7489">
        <v>126135</v>
      </c>
      <c r="D7489">
        <v>125955</v>
      </c>
      <c r="E7489">
        <v>125970</v>
      </c>
    </row>
    <row r="7490" spans="1:5" x14ac:dyDescent="0.25">
      <c r="A7490" s="2">
        <v>45687.493055555555</v>
      </c>
      <c r="B7490">
        <v>126200</v>
      </c>
      <c r="C7490">
        <v>126205</v>
      </c>
      <c r="D7490">
        <v>126030</v>
      </c>
      <c r="E7490">
        <v>126130</v>
      </c>
    </row>
    <row r="7491" spans="1:5" x14ac:dyDescent="0.25">
      <c r="A7491" s="2">
        <v>45687.489583333336</v>
      </c>
      <c r="B7491">
        <v>126185</v>
      </c>
      <c r="C7491">
        <v>126280</v>
      </c>
      <c r="D7491">
        <v>126120</v>
      </c>
      <c r="E7491">
        <v>126195</v>
      </c>
    </row>
    <row r="7492" spans="1:5" x14ac:dyDescent="0.25">
      <c r="A7492" s="2">
        <v>45687.486111111109</v>
      </c>
      <c r="B7492">
        <v>126045</v>
      </c>
      <c r="C7492">
        <v>126235</v>
      </c>
      <c r="D7492">
        <v>125990</v>
      </c>
      <c r="E7492">
        <v>126185</v>
      </c>
    </row>
    <row r="7493" spans="1:5" x14ac:dyDescent="0.25">
      <c r="A7493" s="2">
        <v>45687.482638888891</v>
      </c>
      <c r="B7493">
        <v>125805</v>
      </c>
      <c r="C7493">
        <v>126090</v>
      </c>
      <c r="D7493">
        <v>125795</v>
      </c>
      <c r="E7493">
        <v>126045</v>
      </c>
    </row>
    <row r="7494" spans="1:5" x14ac:dyDescent="0.25">
      <c r="A7494" s="2">
        <v>45687.479166666664</v>
      </c>
      <c r="B7494">
        <v>125610</v>
      </c>
      <c r="C7494">
        <v>125825</v>
      </c>
      <c r="D7494">
        <v>125565</v>
      </c>
      <c r="E7494">
        <v>125805</v>
      </c>
    </row>
    <row r="7495" spans="1:5" x14ac:dyDescent="0.25">
      <c r="A7495" s="2">
        <v>45687.475694444445</v>
      </c>
      <c r="B7495">
        <v>125605</v>
      </c>
      <c r="C7495">
        <v>125680</v>
      </c>
      <c r="D7495">
        <v>125555</v>
      </c>
      <c r="E7495">
        <v>125610</v>
      </c>
    </row>
    <row r="7496" spans="1:5" x14ac:dyDescent="0.25">
      <c r="A7496" s="2">
        <v>45687.472222222219</v>
      </c>
      <c r="B7496">
        <v>125385</v>
      </c>
      <c r="C7496">
        <v>125630</v>
      </c>
      <c r="D7496">
        <v>125340</v>
      </c>
      <c r="E7496">
        <v>125610</v>
      </c>
    </row>
    <row r="7497" spans="1:5" x14ac:dyDescent="0.25">
      <c r="A7497" s="2">
        <v>45687.46875</v>
      </c>
      <c r="B7497">
        <v>125305</v>
      </c>
      <c r="C7497">
        <v>125435</v>
      </c>
      <c r="D7497">
        <v>125260</v>
      </c>
      <c r="E7497">
        <v>125385</v>
      </c>
    </row>
    <row r="7498" spans="1:5" x14ac:dyDescent="0.25">
      <c r="A7498" s="2">
        <v>45687.465277777781</v>
      </c>
      <c r="B7498">
        <v>125395</v>
      </c>
      <c r="C7498">
        <v>125405</v>
      </c>
      <c r="D7498">
        <v>125170</v>
      </c>
      <c r="E7498">
        <v>125305</v>
      </c>
    </row>
    <row r="7499" spans="1:5" x14ac:dyDescent="0.25">
      <c r="A7499" s="2">
        <v>45687.461805555555</v>
      </c>
      <c r="B7499">
        <v>125360</v>
      </c>
      <c r="C7499">
        <v>125425</v>
      </c>
      <c r="D7499">
        <v>125330</v>
      </c>
      <c r="E7499">
        <v>125400</v>
      </c>
    </row>
    <row r="7500" spans="1:5" x14ac:dyDescent="0.25">
      <c r="A7500" s="2">
        <v>45687.458333333336</v>
      </c>
      <c r="B7500">
        <v>125360</v>
      </c>
      <c r="C7500">
        <v>125450</v>
      </c>
      <c r="D7500">
        <v>125225</v>
      </c>
      <c r="E7500">
        <v>125360</v>
      </c>
    </row>
    <row r="7501" spans="1:5" x14ac:dyDescent="0.25">
      <c r="A7501" s="2">
        <v>45687.454861111109</v>
      </c>
      <c r="B7501">
        <v>125510</v>
      </c>
      <c r="C7501">
        <v>125580</v>
      </c>
      <c r="D7501">
        <v>125355</v>
      </c>
      <c r="E7501">
        <v>125365</v>
      </c>
    </row>
    <row r="7502" spans="1:5" x14ac:dyDescent="0.25">
      <c r="A7502" s="2">
        <v>45687.451388888891</v>
      </c>
      <c r="B7502">
        <v>125660</v>
      </c>
      <c r="C7502">
        <v>125675</v>
      </c>
      <c r="D7502">
        <v>125465</v>
      </c>
      <c r="E7502">
        <v>125510</v>
      </c>
    </row>
    <row r="7503" spans="1:5" x14ac:dyDescent="0.25">
      <c r="A7503" s="2">
        <v>45687.447916666664</v>
      </c>
      <c r="B7503">
        <v>125855</v>
      </c>
      <c r="C7503">
        <v>125860</v>
      </c>
      <c r="D7503">
        <v>125640</v>
      </c>
      <c r="E7503">
        <v>125660</v>
      </c>
    </row>
    <row r="7504" spans="1:5" x14ac:dyDescent="0.25">
      <c r="A7504" s="2">
        <v>45687.444444444445</v>
      </c>
      <c r="B7504">
        <v>125645</v>
      </c>
      <c r="C7504">
        <v>125870</v>
      </c>
      <c r="D7504">
        <v>125610</v>
      </c>
      <c r="E7504">
        <v>125850</v>
      </c>
    </row>
    <row r="7505" spans="1:5" x14ac:dyDescent="0.25">
      <c r="A7505" s="2">
        <v>45687.440972222219</v>
      </c>
      <c r="B7505">
        <v>125520</v>
      </c>
      <c r="C7505">
        <v>125690</v>
      </c>
      <c r="D7505">
        <v>125500</v>
      </c>
      <c r="E7505">
        <v>125650</v>
      </c>
    </row>
    <row r="7506" spans="1:5" x14ac:dyDescent="0.25">
      <c r="A7506" s="2">
        <v>45687.4375</v>
      </c>
      <c r="B7506">
        <v>125645</v>
      </c>
      <c r="C7506">
        <v>125685</v>
      </c>
      <c r="D7506">
        <v>125475</v>
      </c>
      <c r="E7506">
        <v>125515</v>
      </c>
    </row>
    <row r="7507" spans="1:5" x14ac:dyDescent="0.25">
      <c r="A7507" s="2">
        <v>45687.434027777781</v>
      </c>
      <c r="B7507">
        <v>125185</v>
      </c>
      <c r="C7507">
        <v>125715</v>
      </c>
      <c r="D7507">
        <v>125175</v>
      </c>
      <c r="E7507">
        <v>125650</v>
      </c>
    </row>
    <row r="7508" spans="1:5" x14ac:dyDescent="0.25">
      <c r="A7508" s="2">
        <v>45687.430555555555</v>
      </c>
      <c r="B7508">
        <v>125150</v>
      </c>
      <c r="C7508">
        <v>125230</v>
      </c>
      <c r="D7508">
        <v>125055</v>
      </c>
      <c r="E7508">
        <v>125185</v>
      </c>
    </row>
    <row r="7509" spans="1:5" x14ac:dyDescent="0.25">
      <c r="A7509" s="2">
        <v>45687.427083333336</v>
      </c>
      <c r="B7509">
        <v>124825</v>
      </c>
      <c r="C7509">
        <v>125235</v>
      </c>
      <c r="D7509">
        <v>124770</v>
      </c>
      <c r="E7509">
        <v>125150</v>
      </c>
    </row>
    <row r="7510" spans="1:5" x14ac:dyDescent="0.25">
      <c r="A7510" s="2">
        <v>45687.423611111109</v>
      </c>
      <c r="B7510">
        <v>124875</v>
      </c>
      <c r="C7510">
        <v>124925</v>
      </c>
      <c r="D7510">
        <v>124730</v>
      </c>
      <c r="E7510">
        <v>124825</v>
      </c>
    </row>
    <row r="7511" spans="1:5" x14ac:dyDescent="0.25">
      <c r="A7511" s="2">
        <v>45687.420138888891</v>
      </c>
      <c r="B7511">
        <v>124860</v>
      </c>
      <c r="C7511">
        <v>125025</v>
      </c>
      <c r="D7511">
        <v>124820</v>
      </c>
      <c r="E7511">
        <v>124875</v>
      </c>
    </row>
    <row r="7512" spans="1:5" x14ac:dyDescent="0.25">
      <c r="A7512" s="2">
        <v>45687.416666666664</v>
      </c>
      <c r="B7512">
        <v>124685</v>
      </c>
      <c r="C7512">
        <v>124875</v>
      </c>
      <c r="D7512">
        <v>124645</v>
      </c>
      <c r="E7512">
        <v>124860</v>
      </c>
    </row>
    <row r="7513" spans="1:5" x14ac:dyDescent="0.25">
      <c r="A7513" s="2">
        <v>45687.413194444445</v>
      </c>
      <c r="B7513">
        <v>124600</v>
      </c>
      <c r="C7513">
        <v>124740</v>
      </c>
      <c r="D7513">
        <v>124600</v>
      </c>
      <c r="E7513">
        <v>124680</v>
      </c>
    </row>
    <row r="7514" spans="1:5" x14ac:dyDescent="0.25">
      <c r="A7514" s="2">
        <v>45687.409722222219</v>
      </c>
      <c r="B7514">
        <v>124725</v>
      </c>
      <c r="C7514">
        <v>124730</v>
      </c>
      <c r="D7514">
        <v>124545</v>
      </c>
      <c r="E7514">
        <v>124605</v>
      </c>
    </row>
    <row r="7515" spans="1:5" x14ac:dyDescent="0.25">
      <c r="A7515" s="2">
        <v>45687.40625</v>
      </c>
      <c r="B7515">
        <v>124685</v>
      </c>
      <c r="C7515">
        <v>124745</v>
      </c>
      <c r="D7515">
        <v>124620</v>
      </c>
      <c r="E7515">
        <v>124720</v>
      </c>
    </row>
    <row r="7516" spans="1:5" x14ac:dyDescent="0.25">
      <c r="A7516" s="2">
        <v>45687.402777777781</v>
      </c>
      <c r="B7516">
        <v>124550</v>
      </c>
      <c r="C7516">
        <v>124695</v>
      </c>
      <c r="D7516">
        <v>124465</v>
      </c>
      <c r="E7516">
        <v>124690</v>
      </c>
    </row>
    <row r="7517" spans="1:5" x14ac:dyDescent="0.25">
      <c r="A7517" s="2">
        <v>45687.399305555555</v>
      </c>
      <c r="B7517">
        <v>124695</v>
      </c>
      <c r="C7517">
        <v>124705</v>
      </c>
      <c r="D7517">
        <v>124535</v>
      </c>
      <c r="E7517">
        <v>124550</v>
      </c>
    </row>
    <row r="7518" spans="1:5" x14ac:dyDescent="0.25">
      <c r="A7518" s="2">
        <v>45687.395833333336</v>
      </c>
      <c r="B7518">
        <v>124735</v>
      </c>
      <c r="C7518">
        <v>124785</v>
      </c>
      <c r="D7518">
        <v>124650</v>
      </c>
      <c r="E7518">
        <v>124695</v>
      </c>
    </row>
    <row r="7519" spans="1:5" x14ac:dyDescent="0.25">
      <c r="A7519" s="2">
        <v>45687.392361111109</v>
      </c>
      <c r="B7519">
        <v>124645</v>
      </c>
      <c r="C7519">
        <v>124775</v>
      </c>
      <c r="D7519">
        <v>124610</v>
      </c>
      <c r="E7519">
        <v>124735</v>
      </c>
    </row>
    <row r="7520" spans="1:5" x14ac:dyDescent="0.25">
      <c r="A7520" s="2">
        <v>45687.388888888891</v>
      </c>
      <c r="B7520">
        <v>124655</v>
      </c>
      <c r="C7520">
        <v>124735</v>
      </c>
      <c r="D7520">
        <v>124565</v>
      </c>
      <c r="E7520">
        <v>124650</v>
      </c>
    </row>
    <row r="7521" spans="1:5" x14ac:dyDescent="0.25">
      <c r="A7521" s="2">
        <v>45687.385416666664</v>
      </c>
      <c r="B7521">
        <v>124505</v>
      </c>
      <c r="C7521">
        <v>124720</v>
      </c>
      <c r="D7521">
        <v>124375</v>
      </c>
      <c r="E7521">
        <v>124655</v>
      </c>
    </row>
    <row r="7522" spans="1:5" x14ac:dyDescent="0.25">
      <c r="A7522" s="2">
        <v>45687.381944444445</v>
      </c>
      <c r="B7522">
        <v>124770</v>
      </c>
      <c r="C7522">
        <v>124845</v>
      </c>
      <c r="D7522">
        <v>124480</v>
      </c>
      <c r="E7522">
        <v>124505</v>
      </c>
    </row>
    <row r="7523" spans="1:5" x14ac:dyDescent="0.25">
      <c r="A7523" s="2">
        <v>45687.378472222219</v>
      </c>
      <c r="B7523">
        <v>124650</v>
      </c>
      <c r="C7523">
        <v>124915</v>
      </c>
      <c r="D7523">
        <v>124595</v>
      </c>
      <c r="E7523">
        <v>124770</v>
      </c>
    </row>
    <row r="7524" spans="1:5" x14ac:dyDescent="0.25">
      <c r="A7524" s="2">
        <v>45687.375</v>
      </c>
      <c r="B7524">
        <v>124450</v>
      </c>
      <c r="C7524">
        <v>124845</v>
      </c>
      <c r="D7524">
        <v>124245</v>
      </c>
      <c r="E7524">
        <v>124650</v>
      </c>
    </row>
    <row r="7525" spans="1:5" x14ac:dyDescent="0.25">
      <c r="A7525" s="2">
        <v>45686.763888888891</v>
      </c>
      <c r="B7525">
        <v>123945</v>
      </c>
      <c r="C7525">
        <v>123965</v>
      </c>
      <c r="D7525">
        <v>123910</v>
      </c>
      <c r="E7525">
        <v>123950</v>
      </c>
    </row>
    <row r="7526" spans="1:5" x14ac:dyDescent="0.25">
      <c r="A7526" s="2">
        <v>45686.760416666664</v>
      </c>
      <c r="B7526">
        <v>123840</v>
      </c>
      <c r="C7526">
        <v>123955</v>
      </c>
      <c r="D7526">
        <v>123835</v>
      </c>
      <c r="E7526">
        <v>123940</v>
      </c>
    </row>
    <row r="7527" spans="1:5" x14ac:dyDescent="0.25">
      <c r="A7527" s="2">
        <v>45686.756944444445</v>
      </c>
      <c r="B7527">
        <v>123885</v>
      </c>
      <c r="C7527">
        <v>123905</v>
      </c>
      <c r="D7527">
        <v>123815</v>
      </c>
      <c r="E7527">
        <v>123850</v>
      </c>
    </row>
    <row r="7528" spans="1:5" x14ac:dyDescent="0.25">
      <c r="A7528" s="2">
        <v>45686.753472222219</v>
      </c>
      <c r="B7528">
        <v>123870</v>
      </c>
      <c r="C7528">
        <v>123930</v>
      </c>
      <c r="D7528">
        <v>123815</v>
      </c>
      <c r="E7528">
        <v>123890</v>
      </c>
    </row>
    <row r="7529" spans="1:5" x14ac:dyDescent="0.25">
      <c r="A7529" s="2">
        <v>45686.75</v>
      </c>
      <c r="B7529">
        <v>123940</v>
      </c>
      <c r="C7529">
        <v>123965</v>
      </c>
      <c r="D7529">
        <v>123845</v>
      </c>
      <c r="E7529">
        <v>123870</v>
      </c>
    </row>
    <row r="7530" spans="1:5" x14ac:dyDescent="0.25">
      <c r="A7530" s="2">
        <v>45686.746527777781</v>
      </c>
      <c r="B7530">
        <v>123935</v>
      </c>
      <c r="C7530">
        <v>124005</v>
      </c>
      <c r="D7530">
        <v>123920</v>
      </c>
      <c r="E7530">
        <v>123940</v>
      </c>
    </row>
    <row r="7531" spans="1:5" x14ac:dyDescent="0.25">
      <c r="A7531" s="2">
        <v>45686.743055555555</v>
      </c>
      <c r="B7531">
        <v>123845</v>
      </c>
      <c r="C7531">
        <v>123955</v>
      </c>
      <c r="D7531">
        <v>123845</v>
      </c>
      <c r="E7531">
        <v>123935</v>
      </c>
    </row>
    <row r="7532" spans="1:5" x14ac:dyDescent="0.25">
      <c r="A7532" s="2">
        <v>45686.739583333336</v>
      </c>
      <c r="B7532">
        <v>123785</v>
      </c>
      <c r="C7532">
        <v>123880</v>
      </c>
      <c r="D7532">
        <v>123775</v>
      </c>
      <c r="E7532">
        <v>123845</v>
      </c>
    </row>
    <row r="7533" spans="1:5" x14ac:dyDescent="0.25">
      <c r="A7533" s="2">
        <v>45686.736111111109</v>
      </c>
      <c r="B7533">
        <v>123890</v>
      </c>
      <c r="C7533">
        <v>123940</v>
      </c>
      <c r="D7533">
        <v>123750</v>
      </c>
      <c r="E7533">
        <v>123785</v>
      </c>
    </row>
    <row r="7534" spans="1:5" x14ac:dyDescent="0.25">
      <c r="A7534" s="2">
        <v>45686.732638888891</v>
      </c>
      <c r="B7534">
        <v>124095</v>
      </c>
      <c r="C7534">
        <v>124115</v>
      </c>
      <c r="D7534">
        <v>123840</v>
      </c>
      <c r="E7534">
        <v>123890</v>
      </c>
    </row>
    <row r="7535" spans="1:5" x14ac:dyDescent="0.25">
      <c r="A7535" s="2">
        <v>45686.729166666664</v>
      </c>
      <c r="B7535">
        <v>124125</v>
      </c>
      <c r="C7535">
        <v>124185</v>
      </c>
      <c r="D7535">
        <v>124090</v>
      </c>
      <c r="E7535">
        <v>124095</v>
      </c>
    </row>
    <row r="7536" spans="1:5" x14ac:dyDescent="0.25">
      <c r="A7536" s="2">
        <v>45686.725694444445</v>
      </c>
      <c r="B7536">
        <v>124265</v>
      </c>
      <c r="C7536">
        <v>124295</v>
      </c>
      <c r="D7536">
        <v>124100</v>
      </c>
      <c r="E7536">
        <v>124125</v>
      </c>
    </row>
    <row r="7537" spans="1:5" x14ac:dyDescent="0.25">
      <c r="A7537" s="2">
        <v>45686.722222222219</v>
      </c>
      <c r="B7537">
        <v>124165</v>
      </c>
      <c r="C7537">
        <v>124315</v>
      </c>
      <c r="D7537">
        <v>124165</v>
      </c>
      <c r="E7537">
        <v>124265</v>
      </c>
    </row>
    <row r="7538" spans="1:5" x14ac:dyDescent="0.25">
      <c r="A7538" s="2">
        <v>45686.71875</v>
      </c>
      <c r="B7538">
        <v>124110</v>
      </c>
      <c r="C7538">
        <v>124195</v>
      </c>
      <c r="D7538">
        <v>124070</v>
      </c>
      <c r="E7538">
        <v>124165</v>
      </c>
    </row>
    <row r="7539" spans="1:5" x14ac:dyDescent="0.25">
      <c r="A7539" s="2">
        <v>45686.715277777781</v>
      </c>
      <c r="B7539">
        <v>124155</v>
      </c>
      <c r="C7539">
        <v>124225</v>
      </c>
      <c r="D7539">
        <v>124060</v>
      </c>
      <c r="E7539">
        <v>124110</v>
      </c>
    </row>
    <row r="7540" spans="1:5" x14ac:dyDescent="0.25">
      <c r="A7540" s="2">
        <v>45686.711805555555</v>
      </c>
      <c r="B7540">
        <v>124200</v>
      </c>
      <c r="C7540">
        <v>124230</v>
      </c>
      <c r="D7540">
        <v>124130</v>
      </c>
      <c r="E7540">
        <v>124155</v>
      </c>
    </row>
    <row r="7541" spans="1:5" x14ac:dyDescent="0.25">
      <c r="A7541" s="2">
        <v>45686.708333333336</v>
      </c>
      <c r="B7541">
        <v>124235</v>
      </c>
      <c r="C7541">
        <v>124280</v>
      </c>
      <c r="D7541">
        <v>124145</v>
      </c>
      <c r="E7541">
        <v>124200</v>
      </c>
    </row>
    <row r="7542" spans="1:5" x14ac:dyDescent="0.25">
      <c r="A7542" s="2">
        <v>45686.704861111109</v>
      </c>
      <c r="B7542">
        <v>124315</v>
      </c>
      <c r="C7542">
        <v>124355</v>
      </c>
      <c r="D7542">
        <v>124205</v>
      </c>
      <c r="E7542">
        <v>124240</v>
      </c>
    </row>
    <row r="7543" spans="1:5" x14ac:dyDescent="0.25">
      <c r="A7543" s="2">
        <v>45686.701388888891</v>
      </c>
      <c r="B7543">
        <v>124300</v>
      </c>
      <c r="C7543">
        <v>124435</v>
      </c>
      <c r="D7543">
        <v>124265</v>
      </c>
      <c r="E7543">
        <v>124315</v>
      </c>
    </row>
    <row r="7544" spans="1:5" x14ac:dyDescent="0.25">
      <c r="A7544" s="2">
        <v>45686.697916666664</v>
      </c>
      <c r="B7544">
        <v>124440</v>
      </c>
      <c r="C7544">
        <v>124445</v>
      </c>
      <c r="D7544">
        <v>124280</v>
      </c>
      <c r="E7544">
        <v>124300</v>
      </c>
    </row>
    <row r="7545" spans="1:5" x14ac:dyDescent="0.25">
      <c r="A7545" s="2">
        <v>45686.694444444445</v>
      </c>
      <c r="B7545">
        <v>124365</v>
      </c>
      <c r="C7545">
        <v>124475</v>
      </c>
      <c r="D7545">
        <v>124335</v>
      </c>
      <c r="E7545">
        <v>124440</v>
      </c>
    </row>
    <row r="7546" spans="1:5" x14ac:dyDescent="0.25">
      <c r="A7546" s="2">
        <v>45686.690972222219</v>
      </c>
      <c r="B7546">
        <v>124255</v>
      </c>
      <c r="C7546">
        <v>124490</v>
      </c>
      <c r="D7546">
        <v>124135</v>
      </c>
      <c r="E7546">
        <v>124365</v>
      </c>
    </row>
    <row r="7547" spans="1:5" x14ac:dyDescent="0.25">
      <c r="A7547" s="2">
        <v>45686.6875</v>
      </c>
      <c r="B7547">
        <v>124165</v>
      </c>
      <c r="C7547">
        <v>124335</v>
      </c>
      <c r="D7547">
        <v>124110</v>
      </c>
      <c r="E7547">
        <v>124255</v>
      </c>
    </row>
    <row r="7548" spans="1:5" x14ac:dyDescent="0.25">
      <c r="A7548" s="2">
        <v>45686.684027777781</v>
      </c>
      <c r="B7548">
        <v>124100</v>
      </c>
      <c r="C7548">
        <v>124190</v>
      </c>
      <c r="D7548">
        <v>124080</v>
      </c>
      <c r="E7548">
        <v>124165</v>
      </c>
    </row>
    <row r="7549" spans="1:5" x14ac:dyDescent="0.25">
      <c r="A7549" s="2">
        <v>45686.680555555555</v>
      </c>
      <c r="B7549">
        <v>124085</v>
      </c>
      <c r="C7549">
        <v>124125</v>
      </c>
      <c r="D7549">
        <v>124025</v>
      </c>
      <c r="E7549">
        <v>124100</v>
      </c>
    </row>
    <row r="7550" spans="1:5" x14ac:dyDescent="0.25">
      <c r="A7550" s="2">
        <v>45686.677083333336</v>
      </c>
      <c r="B7550">
        <v>124210</v>
      </c>
      <c r="C7550">
        <v>124240</v>
      </c>
      <c r="D7550">
        <v>124025</v>
      </c>
      <c r="E7550">
        <v>124080</v>
      </c>
    </row>
    <row r="7551" spans="1:5" x14ac:dyDescent="0.25">
      <c r="A7551" s="2">
        <v>45686.673611111109</v>
      </c>
      <c r="B7551">
        <v>124275</v>
      </c>
      <c r="C7551">
        <v>124285</v>
      </c>
      <c r="D7551">
        <v>124175</v>
      </c>
      <c r="E7551">
        <v>124210</v>
      </c>
    </row>
    <row r="7552" spans="1:5" x14ac:dyDescent="0.25">
      <c r="A7552" s="2">
        <v>45686.670138888891</v>
      </c>
      <c r="B7552">
        <v>124265</v>
      </c>
      <c r="C7552">
        <v>124355</v>
      </c>
      <c r="D7552">
        <v>124235</v>
      </c>
      <c r="E7552">
        <v>124275</v>
      </c>
    </row>
    <row r="7553" spans="1:5" x14ac:dyDescent="0.25">
      <c r="A7553" s="2">
        <v>45686.666666666664</v>
      </c>
      <c r="B7553">
        <v>124460</v>
      </c>
      <c r="C7553">
        <v>124525</v>
      </c>
      <c r="D7553">
        <v>124260</v>
      </c>
      <c r="E7553">
        <v>124265</v>
      </c>
    </row>
    <row r="7554" spans="1:5" x14ac:dyDescent="0.25">
      <c r="A7554" s="2">
        <v>45686.663194444445</v>
      </c>
      <c r="B7554">
        <v>124475</v>
      </c>
      <c r="C7554">
        <v>124525</v>
      </c>
      <c r="D7554">
        <v>124435</v>
      </c>
      <c r="E7554">
        <v>124455</v>
      </c>
    </row>
    <row r="7555" spans="1:5" x14ac:dyDescent="0.25">
      <c r="A7555" s="2">
        <v>45686.659722222219</v>
      </c>
      <c r="B7555">
        <v>124455</v>
      </c>
      <c r="C7555">
        <v>124495</v>
      </c>
      <c r="D7555">
        <v>124430</v>
      </c>
      <c r="E7555">
        <v>124475</v>
      </c>
    </row>
    <row r="7556" spans="1:5" x14ac:dyDescent="0.25">
      <c r="A7556" s="2">
        <v>45686.65625</v>
      </c>
      <c r="B7556">
        <v>124420</v>
      </c>
      <c r="C7556">
        <v>124470</v>
      </c>
      <c r="D7556">
        <v>124405</v>
      </c>
      <c r="E7556">
        <v>124455</v>
      </c>
    </row>
    <row r="7557" spans="1:5" x14ac:dyDescent="0.25">
      <c r="A7557" s="2">
        <v>45686.652777777781</v>
      </c>
      <c r="B7557">
        <v>124440</v>
      </c>
      <c r="C7557">
        <v>124460</v>
      </c>
      <c r="D7557">
        <v>124365</v>
      </c>
      <c r="E7557">
        <v>124425</v>
      </c>
    </row>
    <row r="7558" spans="1:5" x14ac:dyDescent="0.25">
      <c r="A7558" s="2">
        <v>45686.649305555555</v>
      </c>
      <c r="B7558">
        <v>124470</v>
      </c>
      <c r="C7558">
        <v>124495</v>
      </c>
      <c r="D7558">
        <v>124410</v>
      </c>
      <c r="E7558">
        <v>124440</v>
      </c>
    </row>
    <row r="7559" spans="1:5" x14ac:dyDescent="0.25">
      <c r="A7559" s="2">
        <v>45686.645833333336</v>
      </c>
      <c r="B7559">
        <v>124480</v>
      </c>
      <c r="C7559">
        <v>124510</v>
      </c>
      <c r="D7559">
        <v>124450</v>
      </c>
      <c r="E7559">
        <v>124470</v>
      </c>
    </row>
    <row r="7560" spans="1:5" x14ac:dyDescent="0.25">
      <c r="A7560" s="2">
        <v>45686.642361111109</v>
      </c>
      <c r="B7560">
        <v>124525</v>
      </c>
      <c r="C7560">
        <v>124560</v>
      </c>
      <c r="D7560">
        <v>124475</v>
      </c>
      <c r="E7560">
        <v>124480</v>
      </c>
    </row>
    <row r="7561" spans="1:5" x14ac:dyDescent="0.25">
      <c r="A7561" s="2">
        <v>45686.638888888891</v>
      </c>
      <c r="B7561">
        <v>124440</v>
      </c>
      <c r="C7561">
        <v>124535</v>
      </c>
      <c r="D7561">
        <v>124435</v>
      </c>
      <c r="E7561">
        <v>124525</v>
      </c>
    </row>
    <row r="7562" spans="1:5" x14ac:dyDescent="0.25">
      <c r="A7562" s="2">
        <v>45686.635416666664</v>
      </c>
      <c r="B7562">
        <v>124465</v>
      </c>
      <c r="C7562">
        <v>124480</v>
      </c>
      <c r="D7562">
        <v>124420</v>
      </c>
      <c r="E7562">
        <v>124435</v>
      </c>
    </row>
    <row r="7563" spans="1:5" x14ac:dyDescent="0.25">
      <c r="A7563" s="2">
        <v>45686.631944444445</v>
      </c>
      <c r="B7563">
        <v>124500</v>
      </c>
      <c r="C7563">
        <v>124515</v>
      </c>
      <c r="D7563">
        <v>124455</v>
      </c>
      <c r="E7563">
        <v>124470</v>
      </c>
    </row>
    <row r="7564" spans="1:5" x14ac:dyDescent="0.25">
      <c r="A7564" s="2">
        <v>45686.628472222219</v>
      </c>
      <c r="B7564">
        <v>124365</v>
      </c>
      <c r="C7564">
        <v>124520</v>
      </c>
      <c r="D7564">
        <v>124355</v>
      </c>
      <c r="E7564">
        <v>124495</v>
      </c>
    </row>
    <row r="7565" spans="1:5" x14ac:dyDescent="0.25">
      <c r="A7565" s="2">
        <v>45686.625</v>
      </c>
      <c r="B7565">
        <v>124455</v>
      </c>
      <c r="C7565">
        <v>124480</v>
      </c>
      <c r="D7565">
        <v>124330</v>
      </c>
      <c r="E7565">
        <v>124365</v>
      </c>
    </row>
    <row r="7566" spans="1:5" x14ac:dyDescent="0.25">
      <c r="A7566" s="2">
        <v>45686.621527777781</v>
      </c>
      <c r="B7566">
        <v>124505</v>
      </c>
      <c r="C7566">
        <v>124525</v>
      </c>
      <c r="D7566">
        <v>124445</v>
      </c>
      <c r="E7566">
        <v>124455</v>
      </c>
    </row>
    <row r="7567" spans="1:5" x14ac:dyDescent="0.25">
      <c r="A7567" s="2">
        <v>45686.618055555555</v>
      </c>
      <c r="B7567">
        <v>124505</v>
      </c>
      <c r="C7567">
        <v>124560</v>
      </c>
      <c r="D7567">
        <v>124475</v>
      </c>
      <c r="E7567">
        <v>124505</v>
      </c>
    </row>
    <row r="7568" spans="1:5" x14ac:dyDescent="0.25">
      <c r="A7568" s="2">
        <v>45686.614583333336</v>
      </c>
      <c r="B7568">
        <v>124425</v>
      </c>
      <c r="C7568">
        <v>124510</v>
      </c>
      <c r="D7568">
        <v>124415</v>
      </c>
      <c r="E7568">
        <v>124505</v>
      </c>
    </row>
    <row r="7569" spans="1:5" x14ac:dyDescent="0.25">
      <c r="A7569" s="2">
        <v>45686.611111111109</v>
      </c>
      <c r="B7569">
        <v>124410</v>
      </c>
      <c r="C7569">
        <v>124425</v>
      </c>
      <c r="D7569">
        <v>124375</v>
      </c>
      <c r="E7569">
        <v>124425</v>
      </c>
    </row>
    <row r="7570" spans="1:5" x14ac:dyDescent="0.25">
      <c r="A7570" s="2">
        <v>45686.607638888891</v>
      </c>
      <c r="B7570">
        <v>124470</v>
      </c>
      <c r="C7570">
        <v>124475</v>
      </c>
      <c r="D7570">
        <v>124385</v>
      </c>
      <c r="E7570">
        <v>124405</v>
      </c>
    </row>
    <row r="7571" spans="1:5" x14ac:dyDescent="0.25">
      <c r="A7571" s="2">
        <v>45686.604166666664</v>
      </c>
      <c r="B7571">
        <v>124370</v>
      </c>
      <c r="C7571">
        <v>124480</v>
      </c>
      <c r="D7571">
        <v>124360</v>
      </c>
      <c r="E7571">
        <v>124470</v>
      </c>
    </row>
    <row r="7572" spans="1:5" x14ac:dyDescent="0.25">
      <c r="A7572" s="2">
        <v>45686.600694444445</v>
      </c>
      <c r="B7572">
        <v>124390</v>
      </c>
      <c r="C7572">
        <v>124400</v>
      </c>
      <c r="D7572">
        <v>124330</v>
      </c>
      <c r="E7572">
        <v>124365</v>
      </c>
    </row>
    <row r="7573" spans="1:5" x14ac:dyDescent="0.25">
      <c r="A7573" s="2">
        <v>45686.597222222219</v>
      </c>
      <c r="B7573">
        <v>124450</v>
      </c>
      <c r="C7573">
        <v>124490</v>
      </c>
      <c r="D7573">
        <v>124380</v>
      </c>
      <c r="E7573">
        <v>124390</v>
      </c>
    </row>
    <row r="7574" spans="1:5" x14ac:dyDescent="0.25">
      <c r="A7574" s="2">
        <v>45686.59375</v>
      </c>
      <c r="B7574">
        <v>124460</v>
      </c>
      <c r="C7574">
        <v>124490</v>
      </c>
      <c r="D7574">
        <v>124435</v>
      </c>
      <c r="E7574">
        <v>124445</v>
      </c>
    </row>
    <row r="7575" spans="1:5" x14ac:dyDescent="0.25">
      <c r="A7575" s="2">
        <v>45686.590277777781</v>
      </c>
      <c r="B7575">
        <v>124475</v>
      </c>
      <c r="C7575">
        <v>124520</v>
      </c>
      <c r="D7575">
        <v>124430</v>
      </c>
      <c r="E7575">
        <v>124455</v>
      </c>
    </row>
    <row r="7576" spans="1:5" x14ac:dyDescent="0.25">
      <c r="A7576" s="2">
        <v>45686.586805555555</v>
      </c>
      <c r="B7576">
        <v>124490</v>
      </c>
      <c r="C7576">
        <v>124505</v>
      </c>
      <c r="D7576">
        <v>124430</v>
      </c>
      <c r="E7576">
        <v>124480</v>
      </c>
    </row>
    <row r="7577" spans="1:5" x14ac:dyDescent="0.25">
      <c r="A7577" s="2">
        <v>45686.583333333336</v>
      </c>
      <c r="B7577">
        <v>124430</v>
      </c>
      <c r="C7577">
        <v>124540</v>
      </c>
      <c r="D7577">
        <v>124425</v>
      </c>
      <c r="E7577">
        <v>124490</v>
      </c>
    </row>
    <row r="7578" spans="1:5" x14ac:dyDescent="0.25">
      <c r="A7578" s="2">
        <v>45686.579861111109</v>
      </c>
      <c r="B7578">
        <v>124465</v>
      </c>
      <c r="C7578">
        <v>124505</v>
      </c>
      <c r="D7578">
        <v>124420</v>
      </c>
      <c r="E7578">
        <v>124435</v>
      </c>
    </row>
    <row r="7579" spans="1:5" x14ac:dyDescent="0.25">
      <c r="A7579" s="2">
        <v>45686.576388888891</v>
      </c>
      <c r="B7579">
        <v>124510</v>
      </c>
      <c r="C7579">
        <v>124540</v>
      </c>
      <c r="D7579">
        <v>124445</v>
      </c>
      <c r="E7579">
        <v>124470</v>
      </c>
    </row>
    <row r="7580" spans="1:5" x14ac:dyDescent="0.25">
      <c r="A7580" s="2">
        <v>45686.572916666664</v>
      </c>
      <c r="B7580">
        <v>124685</v>
      </c>
      <c r="C7580">
        <v>124710</v>
      </c>
      <c r="D7580">
        <v>124495</v>
      </c>
      <c r="E7580">
        <v>124515</v>
      </c>
    </row>
    <row r="7581" spans="1:5" x14ac:dyDescent="0.25">
      <c r="A7581" s="2">
        <v>45686.569444444445</v>
      </c>
      <c r="B7581">
        <v>124690</v>
      </c>
      <c r="C7581">
        <v>124750</v>
      </c>
      <c r="D7581">
        <v>124640</v>
      </c>
      <c r="E7581">
        <v>124680</v>
      </c>
    </row>
    <row r="7582" spans="1:5" x14ac:dyDescent="0.25">
      <c r="A7582" s="2">
        <v>45686.565972222219</v>
      </c>
      <c r="B7582">
        <v>124635</v>
      </c>
      <c r="C7582">
        <v>124725</v>
      </c>
      <c r="D7582">
        <v>124635</v>
      </c>
      <c r="E7582">
        <v>124685</v>
      </c>
    </row>
    <row r="7583" spans="1:5" x14ac:dyDescent="0.25">
      <c r="A7583" s="2">
        <v>45686.5625</v>
      </c>
      <c r="B7583">
        <v>124690</v>
      </c>
      <c r="C7583">
        <v>124695</v>
      </c>
      <c r="D7583">
        <v>124615</v>
      </c>
      <c r="E7583">
        <v>124640</v>
      </c>
    </row>
    <row r="7584" spans="1:5" x14ac:dyDescent="0.25">
      <c r="A7584" s="2">
        <v>45686.559027777781</v>
      </c>
      <c r="B7584">
        <v>124650</v>
      </c>
      <c r="C7584">
        <v>124705</v>
      </c>
      <c r="D7584">
        <v>124640</v>
      </c>
      <c r="E7584">
        <v>124685</v>
      </c>
    </row>
    <row r="7585" spans="1:5" x14ac:dyDescent="0.25">
      <c r="A7585" s="2">
        <v>45686.555555555555</v>
      </c>
      <c r="B7585">
        <v>124680</v>
      </c>
      <c r="C7585">
        <v>124740</v>
      </c>
      <c r="D7585">
        <v>124615</v>
      </c>
      <c r="E7585">
        <v>124655</v>
      </c>
    </row>
    <row r="7586" spans="1:5" x14ac:dyDescent="0.25">
      <c r="A7586" s="2">
        <v>45686.552083333336</v>
      </c>
      <c r="B7586">
        <v>124680</v>
      </c>
      <c r="C7586">
        <v>124695</v>
      </c>
      <c r="D7586">
        <v>124595</v>
      </c>
      <c r="E7586">
        <v>124675</v>
      </c>
    </row>
    <row r="7587" spans="1:5" x14ac:dyDescent="0.25">
      <c r="A7587" s="2">
        <v>45686.548611111109</v>
      </c>
      <c r="B7587">
        <v>124715</v>
      </c>
      <c r="C7587">
        <v>124730</v>
      </c>
      <c r="D7587">
        <v>124640</v>
      </c>
      <c r="E7587">
        <v>124680</v>
      </c>
    </row>
    <row r="7588" spans="1:5" x14ac:dyDescent="0.25">
      <c r="A7588" s="2">
        <v>45686.545138888891</v>
      </c>
      <c r="B7588">
        <v>124730</v>
      </c>
      <c r="C7588">
        <v>124740</v>
      </c>
      <c r="D7588">
        <v>124665</v>
      </c>
      <c r="E7588">
        <v>124710</v>
      </c>
    </row>
    <row r="7589" spans="1:5" x14ac:dyDescent="0.25">
      <c r="A7589" s="2">
        <v>45686.541666666664</v>
      </c>
      <c r="B7589">
        <v>124760</v>
      </c>
      <c r="C7589">
        <v>124850</v>
      </c>
      <c r="D7589">
        <v>124720</v>
      </c>
      <c r="E7589">
        <v>124735</v>
      </c>
    </row>
    <row r="7590" spans="1:5" x14ac:dyDescent="0.25">
      <c r="A7590" s="2">
        <v>45686.538194444445</v>
      </c>
      <c r="B7590">
        <v>124690</v>
      </c>
      <c r="C7590">
        <v>124765</v>
      </c>
      <c r="D7590">
        <v>124640</v>
      </c>
      <c r="E7590">
        <v>124765</v>
      </c>
    </row>
    <row r="7591" spans="1:5" x14ac:dyDescent="0.25">
      <c r="A7591" s="2">
        <v>45686.534722222219</v>
      </c>
      <c r="B7591">
        <v>124635</v>
      </c>
      <c r="C7591">
        <v>124740</v>
      </c>
      <c r="D7591">
        <v>124630</v>
      </c>
      <c r="E7591">
        <v>124690</v>
      </c>
    </row>
    <row r="7592" spans="1:5" x14ac:dyDescent="0.25">
      <c r="A7592" s="2">
        <v>45686.53125</v>
      </c>
      <c r="B7592">
        <v>124640</v>
      </c>
      <c r="C7592">
        <v>124695</v>
      </c>
      <c r="D7592">
        <v>124580</v>
      </c>
      <c r="E7592">
        <v>124635</v>
      </c>
    </row>
    <row r="7593" spans="1:5" x14ac:dyDescent="0.25">
      <c r="A7593" s="2">
        <v>45686.527777777781</v>
      </c>
      <c r="B7593">
        <v>124680</v>
      </c>
      <c r="C7593">
        <v>124685</v>
      </c>
      <c r="D7593">
        <v>124605</v>
      </c>
      <c r="E7593">
        <v>124635</v>
      </c>
    </row>
    <row r="7594" spans="1:5" x14ac:dyDescent="0.25">
      <c r="A7594" s="2">
        <v>45686.524305555555</v>
      </c>
      <c r="B7594">
        <v>124640</v>
      </c>
      <c r="C7594">
        <v>124695</v>
      </c>
      <c r="D7594">
        <v>124605</v>
      </c>
      <c r="E7594">
        <v>124680</v>
      </c>
    </row>
    <row r="7595" spans="1:5" x14ac:dyDescent="0.25">
      <c r="A7595" s="2">
        <v>45686.520833333336</v>
      </c>
      <c r="B7595">
        <v>124610</v>
      </c>
      <c r="C7595">
        <v>124675</v>
      </c>
      <c r="D7595">
        <v>124600</v>
      </c>
      <c r="E7595">
        <v>124640</v>
      </c>
    </row>
    <row r="7596" spans="1:5" x14ac:dyDescent="0.25">
      <c r="A7596" s="2">
        <v>45686.517361111109</v>
      </c>
      <c r="B7596">
        <v>124570</v>
      </c>
      <c r="C7596">
        <v>124630</v>
      </c>
      <c r="D7596">
        <v>124550</v>
      </c>
      <c r="E7596">
        <v>124605</v>
      </c>
    </row>
    <row r="7597" spans="1:5" x14ac:dyDescent="0.25">
      <c r="A7597" s="2">
        <v>45686.513888888891</v>
      </c>
      <c r="B7597">
        <v>124585</v>
      </c>
      <c r="C7597">
        <v>124610</v>
      </c>
      <c r="D7597">
        <v>124515</v>
      </c>
      <c r="E7597">
        <v>124570</v>
      </c>
    </row>
    <row r="7598" spans="1:5" x14ac:dyDescent="0.25">
      <c r="A7598" s="2">
        <v>45686.510416666664</v>
      </c>
      <c r="B7598">
        <v>124410</v>
      </c>
      <c r="C7598">
        <v>124600</v>
      </c>
      <c r="D7598">
        <v>124405</v>
      </c>
      <c r="E7598">
        <v>124580</v>
      </c>
    </row>
    <row r="7599" spans="1:5" x14ac:dyDescent="0.25">
      <c r="A7599" s="2">
        <v>45686.506944444445</v>
      </c>
      <c r="B7599">
        <v>124400</v>
      </c>
      <c r="C7599">
        <v>124445</v>
      </c>
      <c r="D7599">
        <v>124380</v>
      </c>
      <c r="E7599">
        <v>124410</v>
      </c>
    </row>
    <row r="7600" spans="1:5" x14ac:dyDescent="0.25">
      <c r="A7600" s="2">
        <v>45686.503472222219</v>
      </c>
      <c r="B7600">
        <v>124415</v>
      </c>
      <c r="C7600">
        <v>124445</v>
      </c>
      <c r="D7600">
        <v>124345</v>
      </c>
      <c r="E7600">
        <v>124400</v>
      </c>
    </row>
    <row r="7601" spans="1:5" x14ac:dyDescent="0.25">
      <c r="A7601" s="2">
        <v>45686.5</v>
      </c>
      <c r="B7601">
        <v>124510</v>
      </c>
      <c r="C7601">
        <v>124510</v>
      </c>
      <c r="D7601">
        <v>124370</v>
      </c>
      <c r="E7601">
        <v>124410</v>
      </c>
    </row>
    <row r="7602" spans="1:5" x14ac:dyDescent="0.25">
      <c r="A7602" s="2">
        <v>45686.496527777781</v>
      </c>
      <c r="B7602">
        <v>124470</v>
      </c>
      <c r="C7602">
        <v>124540</v>
      </c>
      <c r="D7602">
        <v>124445</v>
      </c>
      <c r="E7602">
        <v>124505</v>
      </c>
    </row>
    <row r="7603" spans="1:5" x14ac:dyDescent="0.25">
      <c r="A7603" s="2">
        <v>45686.493055555555</v>
      </c>
      <c r="B7603">
        <v>124325</v>
      </c>
      <c r="C7603">
        <v>124495</v>
      </c>
      <c r="D7603">
        <v>124325</v>
      </c>
      <c r="E7603">
        <v>124470</v>
      </c>
    </row>
    <row r="7604" spans="1:5" x14ac:dyDescent="0.25">
      <c r="A7604" s="2">
        <v>45686.489583333336</v>
      </c>
      <c r="B7604">
        <v>124285</v>
      </c>
      <c r="C7604">
        <v>124370</v>
      </c>
      <c r="D7604">
        <v>124260</v>
      </c>
      <c r="E7604">
        <v>124325</v>
      </c>
    </row>
    <row r="7605" spans="1:5" x14ac:dyDescent="0.25">
      <c r="A7605" s="2">
        <v>45686.486111111109</v>
      </c>
      <c r="B7605">
        <v>124215</v>
      </c>
      <c r="C7605">
        <v>124295</v>
      </c>
      <c r="D7605">
        <v>124145</v>
      </c>
      <c r="E7605">
        <v>124285</v>
      </c>
    </row>
    <row r="7606" spans="1:5" x14ac:dyDescent="0.25">
      <c r="A7606" s="2">
        <v>45686.482638888891</v>
      </c>
      <c r="B7606">
        <v>124230</v>
      </c>
      <c r="C7606">
        <v>124240</v>
      </c>
      <c r="D7606">
        <v>124115</v>
      </c>
      <c r="E7606">
        <v>124215</v>
      </c>
    </row>
    <row r="7607" spans="1:5" x14ac:dyDescent="0.25">
      <c r="A7607" s="2">
        <v>45686.479166666664</v>
      </c>
      <c r="B7607">
        <v>124235</v>
      </c>
      <c r="C7607">
        <v>124410</v>
      </c>
      <c r="D7607">
        <v>124180</v>
      </c>
      <c r="E7607">
        <v>124225</v>
      </c>
    </row>
    <row r="7608" spans="1:5" x14ac:dyDescent="0.25">
      <c r="A7608" s="2">
        <v>45686.475694444445</v>
      </c>
      <c r="B7608">
        <v>124320</v>
      </c>
      <c r="C7608">
        <v>124345</v>
      </c>
      <c r="D7608">
        <v>124175</v>
      </c>
      <c r="E7608">
        <v>124235</v>
      </c>
    </row>
    <row r="7609" spans="1:5" x14ac:dyDescent="0.25">
      <c r="A7609" s="2">
        <v>45686.472222222219</v>
      </c>
      <c r="B7609">
        <v>124330</v>
      </c>
      <c r="C7609">
        <v>124335</v>
      </c>
      <c r="D7609">
        <v>124230</v>
      </c>
      <c r="E7609">
        <v>124320</v>
      </c>
    </row>
    <row r="7610" spans="1:5" x14ac:dyDescent="0.25">
      <c r="A7610" s="2">
        <v>45686.46875</v>
      </c>
      <c r="B7610">
        <v>124280</v>
      </c>
      <c r="C7610">
        <v>124380</v>
      </c>
      <c r="D7610">
        <v>124250</v>
      </c>
      <c r="E7610">
        <v>124330</v>
      </c>
    </row>
    <row r="7611" spans="1:5" x14ac:dyDescent="0.25">
      <c r="A7611" s="2">
        <v>45686.465277777781</v>
      </c>
      <c r="B7611">
        <v>124325</v>
      </c>
      <c r="C7611">
        <v>124325</v>
      </c>
      <c r="D7611">
        <v>124240</v>
      </c>
      <c r="E7611">
        <v>124280</v>
      </c>
    </row>
    <row r="7612" spans="1:5" x14ac:dyDescent="0.25">
      <c r="A7612" s="2">
        <v>45686.461805555555</v>
      </c>
      <c r="B7612">
        <v>124355</v>
      </c>
      <c r="C7612">
        <v>124395</v>
      </c>
      <c r="D7612">
        <v>124275</v>
      </c>
      <c r="E7612">
        <v>124325</v>
      </c>
    </row>
    <row r="7613" spans="1:5" x14ac:dyDescent="0.25">
      <c r="A7613" s="2">
        <v>45686.458333333336</v>
      </c>
      <c r="B7613">
        <v>124390</v>
      </c>
      <c r="C7613">
        <v>124470</v>
      </c>
      <c r="D7613">
        <v>124315</v>
      </c>
      <c r="E7613">
        <v>124360</v>
      </c>
    </row>
    <row r="7614" spans="1:5" x14ac:dyDescent="0.25">
      <c r="A7614" s="2">
        <v>45686.454861111109</v>
      </c>
      <c r="B7614">
        <v>124400</v>
      </c>
      <c r="C7614">
        <v>124435</v>
      </c>
      <c r="D7614">
        <v>124340</v>
      </c>
      <c r="E7614">
        <v>124390</v>
      </c>
    </row>
    <row r="7615" spans="1:5" x14ac:dyDescent="0.25">
      <c r="A7615" s="2">
        <v>45686.451388888891</v>
      </c>
      <c r="B7615">
        <v>124585</v>
      </c>
      <c r="C7615">
        <v>124600</v>
      </c>
      <c r="D7615">
        <v>124390</v>
      </c>
      <c r="E7615">
        <v>124400</v>
      </c>
    </row>
    <row r="7616" spans="1:5" x14ac:dyDescent="0.25">
      <c r="A7616" s="2">
        <v>45686.447916666664</v>
      </c>
      <c r="B7616">
        <v>124660</v>
      </c>
      <c r="C7616">
        <v>124675</v>
      </c>
      <c r="D7616">
        <v>124550</v>
      </c>
      <c r="E7616">
        <v>124580</v>
      </c>
    </row>
    <row r="7617" spans="1:5" x14ac:dyDescent="0.25">
      <c r="A7617" s="2">
        <v>45686.444444444445</v>
      </c>
      <c r="B7617">
        <v>124760</v>
      </c>
      <c r="C7617">
        <v>124800</v>
      </c>
      <c r="D7617">
        <v>124605</v>
      </c>
      <c r="E7617">
        <v>124660</v>
      </c>
    </row>
    <row r="7618" spans="1:5" x14ac:dyDescent="0.25">
      <c r="A7618" s="2">
        <v>45686.440972222219</v>
      </c>
      <c r="B7618">
        <v>124710</v>
      </c>
      <c r="C7618">
        <v>124885</v>
      </c>
      <c r="D7618">
        <v>124685</v>
      </c>
      <c r="E7618">
        <v>124755</v>
      </c>
    </row>
    <row r="7619" spans="1:5" x14ac:dyDescent="0.25">
      <c r="A7619" s="2">
        <v>45686.4375</v>
      </c>
      <c r="B7619">
        <v>124825</v>
      </c>
      <c r="C7619">
        <v>124875</v>
      </c>
      <c r="D7619">
        <v>124665</v>
      </c>
      <c r="E7619">
        <v>124715</v>
      </c>
    </row>
    <row r="7620" spans="1:5" x14ac:dyDescent="0.25">
      <c r="A7620" s="2">
        <v>45686.434027777781</v>
      </c>
      <c r="B7620">
        <v>124940</v>
      </c>
      <c r="C7620">
        <v>124970</v>
      </c>
      <c r="D7620">
        <v>124815</v>
      </c>
      <c r="E7620">
        <v>124830</v>
      </c>
    </row>
    <row r="7621" spans="1:5" x14ac:dyDescent="0.25">
      <c r="A7621" s="2">
        <v>45686.430555555555</v>
      </c>
      <c r="B7621">
        <v>124975</v>
      </c>
      <c r="C7621">
        <v>125025</v>
      </c>
      <c r="D7621">
        <v>124865</v>
      </c>
      <c r="E7621">
        <v>124945</v>
      </c>
    </row>
    <row r="7622" spans="1:5" x14ac:dyDescent="0.25">
      <c r="A7622" s="2">
        <v>45686.427083333336</v>
      </c>
      <c r="B7622">
        <v>125240</v>
      </c>
      <c r="C7622">
        <v>125275</v>
      </c>
      <c r="D7622">
        <v>124930</v>
      </c>
      <c r="E7622">
        <v>124975</v>
      </c>
    </row>
    <row r="7623" spans="1:5" x14ac:dyDescent="0.25">
      <c r="A7623" s="2">
        <v>45686.423611111109</v>
      </c>
      <c r="B7623">
        <v>125320</v>
      </c>
      <c r="C7623">
        <v>125350</v>
      </c>
      <c r="D7623">
        <v>125135</v>
      </c>
      <c r="E7623">
        <v>125240</v>
      </c>
    </row>
    <row r="7624" spans="1:5" x14ac:dyDescent="0.25">
      <c r="A7624" s="2">
        <v>45686.420138888891</v>
      </c>
      <c r="B7624">
        <v>125245</v>
      </c>
      <c r="C7624">
        <v>125330</v>
      </c>
      <c r="D7624">
        <v>125090</v>
      </c>
      <c r="E7624">
        <v>125325</v>
      </c>
    </row>
    <row r="7625" spans="1:5" x14ac:dyDescent="0.25">
      <c r="A7625" s="2">
        <v>45686.416666666664</v>
      </c>
      <c r="B7625">
        <v>125520</v>
      </c>
      <c r="C7625">
        <v>125525</v>
      </c>
      <c r="D7625">
        <v>125210</v>
      </c>
      <c r="E7625">
        <v>125245</v>
      </c>
    </row>
    <row r="7626" spans="1:5" x14ac:dyDescent="0.25">
      <c r="A7626" s="2">
        <v>45686.413194444445</v>
      </c>
      <c r="B7626">
        <v>125465</v>
      </c>
      <c r="C7626">
        <v>125535</v>
      </c>
      <c r="D7626">
        <v>125445</v>
      </c>
      <c r="E7626">
        <v>125515</v>
      </c>
    </row>
    <row r="7627" spans="1:5" x14ac:dyDescent="0.25">
      <c r="A7627" s="2">
        <v>45686.409722222219</v>
      </c>
      <c r="B7627">
        <v>125485</v>
      </c>
      <c r="C7627">
        <v>125505</v>
      </c>
      <c r="D7627">
        <v>125430</v>
      </c>
      <c r="E7627">
        <v>125460</v>
      </c>
    </row>
    <row r="7628" spans="1:5" x14ac:dyDescent="0.25">
      <c r="A7628" s="2">
        <v>45686.40625</v>
      </c>
      <c r="B7628">
        <v>125360</v>
      </c>
      <c r="C7628">
        <v>125515</v>
      </c>
      <c r="D7628">
        <v>125335</v>
      </c>
      <c r="E7628">
        <v>125485</v>
      </c>
    </row>
    <row r="7629" spans="1:5" x14ac:dyDescent="0.25">
      <c r="A7629" s="2">
        <v>45686.402777777781</v>
      </c>
      <c r="B7629">
        <v>125395</v>
      </c>
      <c r="C7629">
        <v>125440</v>
      </c>
      <c r="D7629">
        <v>125350</v>
      </c>
      <c r="E7629">
        <v>125365</v>
      </c>
    </row>
    <row r="7630" spans="1:5" x14ac:dyDescent="0.25">
      <c r="A7630" s="2">
        <v>45686.399305555555</v>
      </c>
      <c r="B7630">
        <v>125445</v>
      </c>
      <c r="C7630">
        <v>125480</v>
      </c>
      <c r="D7630">
        <v>125370</v>
      </c>
      <c r="E7630">
        <v>125395</v>
      </c>
    </row>
    <row r="7631" spans="1:5" x14ac:dyDescent="0.25">
      <c r="A7631" s="2">
        <v>45686.395833333336</v>
      </c>
      <c r="B7631">
        <v>125350</v>
      </c>
      <c r="C7631">
        <v>125460</v>
      </c>
      <c r="D7631">
        <v>125300</v>
      </c>
      <c r="E7631">
        <v>125445</v>
      </c>
    </row>
    <row r="7632" spans="1:5" x14ac:dyDescent="0.25">
      <c r="A7632" s="2">
        <v>45686.392361111109</v>
      </c>
      <c r="B7632">
        <v>125265</v>
      </c>
      <c r="C7632">
        <v>125385</v>
      </c>
      <c r="D7632">
        <v>125250</v>
      </c>
      <c r="E7632">
        <v>125350</v>
      </c>
    </row>
    <row r="7633" spans="1:5" x14ac:dyDescent="0.25">
      <c r="A7633" s="2">
        <v>45686.388888888891</v>
      </c>
      <c r="B7633">
        <v>125095</v>
      </c>
      <c r="C7633">
        <v>125295</v>
      </c>
      <c r="D7633">
        <v>125085</v>
      </c>
      <c r="E7633">
        <v>125265</v>
      </c>
    </row>
    <row r="7634" spans="1:5" x14ac:dyDescent="0.25">
      <c r="A7634" s="2">
        <v>45686.385416666664</v>
      </c>
      <c r="B7634">
        <v>125110</v>
      </c>
      <c r="C7634">
        <v>125175</v>
      </c>
      <c r="D7634">
        <v>125050</v>
      </c>
      <c r="E7634">
        <v>125095</v>
      </c>
    </row>
    <row r="7635" spans="1:5" x14ac:dyDescent="0.25">
      <c r="A7635" s="2">
        <v>45686.381944444445</v>
      </c>
      <c r="B7635">
        <v>124990</v>
      </c>
      <c r="C7635">
        <v>125150</v>
      </c>
      <c r="D7635">
        <v>124990</v>
      </c>
      <c r="E7635">
        <v>125115</v>
      </c>
    </row>
    <row r="7636" spans="1:5" x14ac:dyDescent="0.25">
      <c r="A7636" s="2">
        <v>45686.378472222219</v>
      </c>
      <c r="B7636">
        <v>125085</v>
      </c>
      <c r="C7636">
        <v>125095</v>
      </c>
      <c r="D7636">
        <v>124950</v>
      </c>
      <c r="E7636">
        <v>124990</v>
      </c>
    </row>
    <row r="7637" spans="1:5" x14ac:dyDescent="0.25">
      <c r="A7637" s="2">
        <v>45686.375</v>
      </c>
      <c r="B7637">
        <v>124860</v>
      </c>
      <c r="C7637">
        <v>125105</v>
      </c>
      <c r="D7637">
        <v>124790</v>
      </c>
      <c r="E7637">
        <v>125085</v>
      </c>
    </row>
    <row r="7638" spans="1:5" x14ac:dyDescent="0.25">
      <c r="A7638" s="2">
        <v>45685.763888888891</v>
      </c>
      <c r="B7638">
        <v>124665</v>
      </c>
      <c r="C7638">
        <v>124735</v>
      </c>
      <c r="D7638">
        <v>124650</v>
      </c>
      <c r="E7638">
        <v>124725</v>
      </c>
    </row>
    <row r="7639" spans="1:5" x14ac:dyDescent="0.25">
      <c r="A7639" s="2">
        <v>45685.760416666664</v>
      </c>
      <c r="B7639">
        <v>124585</v>
      </c>
      <c r="C7639">
        <v>124675</v>
      </c>
      <c r="D7639">
        <v>124570</v>
      </c>
      <c r="E7639">
        <v>124665</v>
      </c>
    </row>
    <row r="7640" spans="1:5" x14ac:dyDescent="0.25">
      <c r="A7640" s="2">
        <v>45685.756944444445</v>
      </c>
      <c r="B7640">
        <v>124535</v>
      </c>
      <c r="C7640">
        <v>124600</v>
      </c>
      <c r="D7640">
        <v>124525</v>
      </c>
      <c r="E7640">
        <v>124585</v>
      </c>
    </row>
    <row r="7641" spans="1:5" x14ac:dyDescent="0.25">
      <c r="A7641" s="2">
        <v>45685.753472222219</v>
      </c>
      <c r="B7641">
        <v>124575</v>
      </c>
      <c r="C7641">
        <v>124605</v>
      </c>
      <c r="D7641">
        <v>124525</v>
      </c>
      <c r="E7641">
        <v>124535</v>
      </c>
    </row>
    <row r="7642" spans="1:5" x14ac:dyDescent="0.25">
      <c r="A7642" s="2">
        <v>45685.75</v>
      </c>
      <c r="B7642">
        <v>124605</v>
      </c>
      <c r="C7642">
        <v>124620</v>
      </c>
      <c r="D7642">
        <v>124545</v>
      </c>
      <c r="E7642">
        <v>124570</v>
      </c>
    </row>
    <row r="7643" spans="1:5" x14ac:dyDescent="0.25">
      <c r="A7643" s="2">
        <v>45685.746527777781</v>
      </c>
      <c r="B7643">
        <v>124620</v>
      </c>
      <c r="C7643">
        <v>124650</v>
      </c>
      <c r="D7643">
        <v>124545</v>
      </c>
      <c r="E7643">
        <v>124605</v>
      </c>
    </row>
    <row r="7644" spans="1:5" x14ac:dyDescent="0.25">
      <c r="A7644" s="2">
        <v>45685.743055555555</v>
      </c>
      <c r="B7644">
        <v>124590</v>
      </c>
      <c r="C7644">
        <v>124630</v>
      </c>
      <c r="D7644">
        <v>124580</v>
      </c>
      <c r="E7644">
        <v>124620</v>
      </c>
    </row>
    <row r="7645" spans="1:5" x14ac:dyDescent="0.25">
      <c r="A7645" s="2">
        <v>45685.739583333336</v>
      </c>
      <c r="B7645">
        <v>124600</v>
      </c>
      <c r="C7645">
        <v>124600</v>
      </c>
      <c r="D7645">
        <v>124565</v>
      </c>
      <c r="E7645">
        <v>124590</v>
      </c>
    </row>
    <row r="7646" spans="1:5" x14ac:dyDescent="0.25">
      <c r="A7646" s="2">
        <v>45685.736111111109</v>
      </c>
      <c r="B7646">
        <v>124650</v>
      </c>
      <c r="C7646">
        <v>124650</v>
      </c>
      <c r="D7646">
        <v>124555</v>
      </c>
      <c r="E7646">
        <v>124600</v>
      </c>
    </row>
    <row r="7647" spans="1:5" x14ac:dyDescent="0.25">
      <c r="A7647" s="2">
        <v>45685.732638888891</v>
      </c>
      <c r="B7647">
        <v>124645</v>
      </c>
      <c r="C7647">
        <v>124675</v>
      </c>
      <c r="D7647">
        <v>124620</v>
      </c>
      <c r="E7647">
        <v>124645</v>
      </c>
    </row>
    <row r="7648" spans="1:5" x14ac:dyDescent="0.25">
      <c r="A7648" s="2">
        <v>45685.729166666664</v>
      </c>
      <c r="B7648">
        <v>124605</v>
      </c>
      <c r="C7648">
        <v>124670</v>
      </c>
      <c r="D7648">
        <v>124595</v>
      </c>
      <c r="E7648">
        <v>124645</v>
      </c>
    </row>
    <row r="7649" spans="1:5" x14ac:dyDescent="0.25">
      <c r="A7649" s="2">
        <v>45685.725694444445</v>
      </c>
      <c r="B7649">
        <v>124580</v>
      </c>
      <c r="C7649">
        <v>124655</v>
      </c>
      <c r="D7649">
        <v>124565</v>
      </c>
      <c r="E7649">
        <v>124600</v>
      </c>
    </row>
    <row r="7650" spans="1:5" x14ac:dyDescent="0.25">
      <c r="A7650" s="2">
        <v>45685.722222222219</v>
      </c>
      <c r="B7650">
        <v>124530</v>
      </c>
      <c r="C7650">
        <v>124585</v>
      </c>
      <c r="D7650">
        <v>124485</v>
      </c>
      <c r="E7650">
        <v>124580</v>
      </c>
    </row>
    <row r="7651" spans="1:5" x14ac:dyDescent="0.25">
      <c r="A7651" s="2">
        <v>45685.71875</v>
      </c>
      <c r="B7651">
        <v>124665</v>
      </c>
      <c r="C7651">
        <v>124675</v>
      </c>
      <c r="D7651">
        <v>124510</v>
      </c>
      <c r="E7651">
        <v>124530</v>
      </c>
    </row>
    <row r="7652" spans="1:5" x14ac:dyDescent="0.25">
      <c r="A7652" s="2">
        <v>45685.715277777781</v>
      </c>
      <c r="B7652">
        <v>124705</v>
      </c>
      <c r="C7652">
        <v>124730</v>
      </c>
      <c r="D7652">
        <v>124645</v>
      </c>
      <c r="E7652">
        <v>124670</v>
      </c>
    </row>
    <row r="7653" spans="1:5" x14ac:dyDescent="0.25">
      <c r="A7653" s="2">
        <v>45685.711805555555</v>
      </c>
      <c r="B7653">
        <v>124730</v>
      </c>
      <c r="C7653">
        <v>124740</v>
      </c>
      <c r="D7653">
        <v>124680</v>
      </c>
      <c r="E7653">
        <v>124710</v>
      </c>
    </row>
    <row r="7654" spans="1:5" x14ac:dyDescent="0.25">
      <c r="A7654" s="2">
        <v>45685.708333333336</v>
      </c>
      <c r="B7654">
        <v>124770</v>
      </c>
      <c r="C7654">
        <v>124805</v>
      </c>
      <c r="D7654">
        <v>124710</v>
      </c>
      <c r="E7654">
        <v>124730</v>
      </c>
    </row>
    <row r="7655" spans="1:5" x14ac:dyDescent="0.25">
      <c r="A7655" s="2">
        <v>45685.704861111109</v>
      </c>
      <c r="B7655">
        <v>124715</v>
      </c>
      <c r="C7655">
        <v>124795</v>
      </c>
      <c r="D7655">
        <v>124715</v>
      </c>
      <c r="E7655">
        <v>124775</v>
      </c>
    </row>
    <row r="7656" spans="1:5" x14ac:dyDescent="0.25">
      <c r="A7656" s="2">
        <v>45685.701388888891</v>
      </c>
      <c r="B7656">
        <v>124780</v>
      </c>
      <c r="C7656">
        <v>124785</v>
      </c>
      <c r="D7656">
        <v>124710</v>
      </c>
      <c r="E7656">
        <v>124720</v>
      </c>
    </row>
    <row r="7657" spans="1:5" x14ac:dyDescent="0.25">
      <c r="A7657" s="2">
        <v>45685.697916666664</v>
      </c>
      <c r="B7657">
        <v>124815</v>
      </c>
      <c r="C7657">
        <v>124830</v>
      </c>
      <c r="D7657">
        <v>124770</v>
      </c>
      <c r="E7657">
        <v>124780</v>
      </c>
    </row>
    <row r="7658" spans="1:5" x14ac:dyDescent="0.25">
      <c r="A7658" s="2">
        <v>45685.694444444445</v>
      </c>
      <c r="B7658">
        <v>124790</v>
      </c>
      <c r="C7658">
        <v>124840</v>
      </c>
      <c r="D7658">
        <v>124785</v>
      </c>
      <c r="E7658">
        <v>124820</v>
      </c>
    </row>
    <row r="7659" spans="1:5" x14ac:dyDescent="0.25">
      <c r="A7659" s="2">
        <v>45685.690972222219</v>
      </c>
      <c r="B7659">
        <v>124805</v>
      </c>
      <c r="C7659">
        <v>124840</v>
      </c>
      <c r="D7659">
        <v>124770</v>
      </c>
      <c r="E7659">
        <v>124790</v>
      </c>
    </row>
    <row r="7660" spans="1:5" x14ac:dyDescent="0.25">
      <c r="A7660" s="2">
        <v>45685.6875</v>
      </c>
      <c r="B7660">
        <v>124820</v>
      </c>
      <c r="C7660">
        <v>124825</v>
      </c>
      <c r="D7660">
        <v>124775</v>
      </c>
      <c r="E7660">
        <v>124805</v>
      </c>
    </row>
    <row r="7661" spans="1:5" x14ac:dyDescent="0.25">
      <c r="A7661" s="2">
        <v>45685.684027777781</v>
      </c>
      <c r="B7661">
        <v>124815</v>
      </c>
      <c r="C7661">
        <v>124855</v>
      </c>
      <c r="D7661">
        <v>124795</v>
      </c>
      <c r="E7661">
        <v>124815</v>
      </c>
    </row>
    <row r="7662" spans="1:5" x14ac:dyDescent="0.25">
      <c r="A7662" s="2">
        <v>45685.680555555555</v>
      </c>
      <c r="B7662">
        <v>124880</v>
      </c>
      <c r="C7662">
        <v>124880</v>
      </c>
      <c r="D7662">
        <v>124795</v>
      </c>
      <c r="E7662">
        <v>124815</v>
      </c>
    </row>
    <row r="7663" spans="1:5" x14ac:dyDescent="0.25">
      <c r="A7663" s="2">
        <v>45685.677083333336</v>
      </c>
      <c r="B7663">
        <v>124835</v>
      </c>
      <c r="C7663">
        <v>124890</v>
      </c>
      <c r="D7663">
        <v>124820</v>
      </c>
      <c r="E7663">
        <v>124875</v>
      </c>
    </row>
    <row r="7664" spans="1:5" x14ac:dyDescent="0.25">
      <c r="A7664" s="2">
        <v>45685.673611111109</v>
      </c>
      <c r="B7664">
        <v>124905</v>
      </c>
      <c r="C7664">
        <v>124935</v>
      </c>
      <c r="D7664">
        <v>124815</v>
      </c>
      <c r="E7664">
        <v>124835</v>
      </c>
    </row>
    <row r="7665" spans="1:5" x14ac:dyDescent="0.25">
      <c r="A7665" s="2">
        <v>45685.670138888891</v>
      </c>
      <c r="B7665">
        <v>124935</v>
      </c>
      <c r="C7665">
        <v>124945</v>
      </c>
      <c r="D7665">
        <v>124890</v>
      </c>
      <c r="E7665">
        <v>124905</v>
      </c>
    </row>
    <row r="7666" spans="1:5" x14ac:dyDescent="0.25">
      <c r="A7666" s="2">
        <v>45685.666666666664</v>
      </c>
      <c r="B7666">
        <v>124900</v>
      </c>
      <c r="C7666">
        <v>124970</v>
      </c>
      <c r="D7666">
        <v>124895</v>
      </c>
      <c r="E7666">
        <v>124935</v>
      </c>
    </row>
    <row r="7667" spans="1:5" x14ac:dyDescent="0.25">
      <c r="A7667" s="2">
        <v>45685.663194444445</v>
      </c>
      <c r="B7667">
        <v>124915</v>
      </c>
      <c r="C7667">
        <v>124925</v>
      </c>
      <c r="D7667">
        <v>124880</v>
      </c>
      <c r="E7667">
        <v>124900</v>
      </c>
    </row>
    <row r="7668" spans="1:5" x14ac:dyDescent="0.25">
      <c r="A7668" s="2">
        <v>45685.659722222219</v>
      </c>
      <c r="B7668">
        <v>124865</v>
      </c>
      <c r="C7668">
        <v>124970</v>
      </c>
      <c r="D7668">
        <v>124850</v>
      </c>
      <c r="E7668">
        <v>124920</v>
      </c>
    </row>
    <row r="7669" spans="1:5" x14ac:dyDescent="0.25">
      <c r="A7669" s="2">
        <v>45685.65625</v>
      </c>
      <c r="B7669">
        <v>124825</v>
      </c>
      <c r="C7669">
        <v>124875</v>
      </c>
      <c r="D7669">
        <v>124790</v>
      </c>
      <c r="E7669">
        <v>124860</v>
      </c>
    </row>
    <row r="7670" spans="1:5" x14ac:dyDescent="0.25">
      <c r="A7670" s="2">
        <v>45685.652777777781</v>
      </c>
      <c r="B7670">
        <v>124845</v>
      </c>
      <c r="C7670">
        <v>124865</v>
      </c>
      <c r="D7670">
        <v>124725</v>
      </c>
      <c r="E7670">
        <v>124830</v>
      </c>
    </row>
    <row r="7671" spans="1:5" x14ac:dyDescent="0.25">
      <c r="A7671" s="2">
        <v>45685.649305555555</v>
      </c>
      <c r="B7671">
        <v>124895</v>
      </c>
      <c r="C7671">
        <v>124910</v>
      </c>
      <c r="D7671">
        <v>124830</v>
      </c>
      <c r="E7671">
        <v>124845</v>
      </c>
    </row>
    <row r="7672" spans="1:5" x14ac:dyDescent="0.25">
      <c r="A7672" s="2">
        <v>45685.645833333336</v>
      </c>
      <c r="B7672">
        <v>124905</v>
      </c>
      <c r="C7672">
        <v>124905</v>
      </c>
      <c r="D7672">
        <v>124850</v>
      </c>
      <c r="E7672">
        <v>124890</v>
      </c>
    </row>
    <row r="7673" spans="1:5" x14ac:dyDescent="0.25">
      <c r="A7673" s="2">
        <v>45685.642361111109</v>
      </c>
      <c r="B7673">
        <v>124900</v>
      </c>
      <c r="C7673">
        <v>124910</v>
      </c>
      <c r="D7673">
        <v>124865</v>
      </c>
      <c r="E7673">
        <v>124900</v>
      </c>
    </row>
    <row r="7674" spans="1:5" x14ac:dyDescent="0.25">
      <c r="A7674" s="2">
        <v>45685.638888888891</v>
      </c>
      <c r="B7674">
        <v>124845</v>
      </c>
      <c r="C7674">
        <v>124910</v>
      </c>
      <c r="D7674">
        <v>124840</v>
      </c>
      <c r="E7674">
        <v>124895</v>
      </c>
    </row>
    <row r="7675" spans="1:5" x14ac:dyDescent="0.25">
      <c r="A7675" s="2">
        <v>45685.635416666664</v>
      </c>
      <c r="B7675">
        <v>124900</v>
      </c>
      <c r="C7675">
        <v>124930</v>
      </c>
      <c r="D7675">
        <v>124820</v>
      </c>
      <c r="E7675">
        <v>124845</v>
      </c>
    </row>
    <row r="7676" spans="1:5" x14ac:dyDescent="0.25">
      <c r="A7676" s="2">
        <v>45685.631944444445</v>
      </c>
      <c r="B7676">
        <v>124775</v>
      </c>
      <c r="C7676">
        <v>124915</v>
      </c>
      <c r="D7676">
        <v>124755</v>
      </c>
      <c r="E7676">
        <v>124900</v>
      </c>
    </row>
    <row r="7677" spans="1:5" x14ac:dyDescent="0.25">
      <c r="A7677" s="2">
        <v>45685.628472222219</v>
      </c>
      <c r="B7677">
        <v>124815</v>
      </c>
      <c r="C7677">
        <v>124830</v>
      </c>
      <c r="D7677">
        <v>124750</v>
      </c>
      <c r="E7677">
        <v>124775</v>
      </c>
    </row>
    <row r="7678" spans="1:5" x14ac:dyDescent="0.25">
      <c r="A7678" s="2">
        <v>45685.625</v>
      </c>
      <c r="B7678">
        <v>124865</v>
      </c>
      <c r="C7678">
        <v>124875</v>
      </c>
      <c r="D7678">
        <v>124795</v>
      </c>
      <c r="E7678">
        <v>124810</v>
      </c>
    </row>
    <row r="7679" spans="1:5" x14ac:dyDescent="0.25">
      <c r="A7679" s="2">
        <v>45685.621527777781</v>
      </c>
      <c r="B7679">
        <v>124840</v>
      </c>
      <c r="C7679">
        <v>124880</v>
      </c>
      <c r="D7679">
        <v>124815</v>
      </c>
      <c r="E7679">
        <v>124870</v>
      </c>
    </row>
    <row r="7680" spans="1:5" x14ac:dyDescent="0.25">
      <c r="A7680" s="2">
        <v>45685.618055555555</v>
      </c>
      <c r="B7680">
        <v>124800</v>
      </c>
      <c r="C7680">
        <v>124875</v>
      </c>
      <c r="D7680">
        <v>124790</v>
      </c>
      <c r="E7680">
        <v>124840</v>
      </c>
    </row>
    <row r="7681" spans="1:5" x14ac:dyDescent="0.25">
      <c r="A7681" s="2">
        <v>45685.614583333336</v>
      </c>
      <c r="B7681">
        <v>124830</v>
      </c>
      <c r="C7681">
        <v>124845</v>
      </c>
      <c r="D7681">
        <v>124760</v>
      </c>
      <c r="E7681">
        <v>124800</v>
      </c>
    </row>
    <row r="7682" spans="1:5" x14ac:dyDescent="0.25">
      <c r="A7682" s="2">
        <v>45685.611111111109</v>
      </c>
      <c r="B7682">
        <v>124675</v>
      </c>
      <c r="C7682">
        <v>124830</v>
      </c>
      <c r="D7682">
        <v>124660</v>
      </c>
      <c r="E7682">
        <v>124825</v>
      </c>
    </row>
    <row r="7683" spans="1:5" x14ac:dyDescent="0.25">
      <c r="A7683" s="2">
        <v>45685.607638888891</v>
      </c>
      <c r="B7683">
        <v>124720</v>
      </c>
      <c r="C7683">
        <v>124740</v>
      </c>
      <c r="D7683">
        <v>124670</v>
      </c>
      <c r="E7683">
        <v>124670</v>
      </c>
    </row>
    <row r="7684" spans="1:5" x14ac:dyDescent="0.25">
      <c r="A7684" s="2">
        <v>45685.604166666664</v>
      </c>
      <c r="B7684">
        <v>124700</v>
      </c>
      <c r="C7684">
        <v>124775</v>
      </c>
      <c r="D7684">
        <v>124675</v>
      </c>
      <c r="E7684">
        <v>124720</v>
      </c>
    </row>
    <row r="7685" spans="1:5" x14ac:dyDescent="0.25">
      <c r="A7685" s="2">
        <v>45685.600694444445</v>
      </c>
      <c r="B7685">
        <v>124725</v>
      </c>
      <c r="C7685">
        <v>124745</v>
      </c>
      <c r="D7685">
        <v>124680</v>
      </c>
      <c r="E7685">
        <v>124700</v>
      </c>
    </row>
    <row r="7686" spans="1:5" x14ac:dyDescent="0.25">
      <c r="A7686" s="2">
        <v>45685.597222222219</v>
      </c>
      <c r="B7686">
        <v>124760</v>
      </c>
      <c r="C7686">
        <v>124800</v>
      </c>
      <c r="D7686">
        <v>124690</v>
      </c>
      <c r="E7686">
        <v>124725</v>
      </c>
    </row>
    <row r="7687" spans="1:5" x14ac:dyDescent="0.25">
      <c r="A7687" s="2">
        <v>45685.59375</v>
      </c>
      <c r="B7687">
        <v>124815</v>
      </c>
      <c r="C7687">
        <v>124850</v>
      </c>
      <c r="D7687">
        <v>124750</v>
      </c>
      <c r="E7687">
        <v>124755</v>
      </c>
    </row>
    <row r="7688" spans="1:5" x14ac:dyDescent="0.25">
      <c r="A7688" s="2">
        <v>45685.590277777781</v>
      </c>
      <c r="B7688">
        <v>124760</v>
      </c>
      <c r="C7688">
        <v>124825</v>
      </c>
      <c r="D7688">
        <v>124735</v>
      </c>
      <c r="E7688">
        <v>124815</v>
      </c>
    </row>
    <row r="7689" spans="1:5" x14ac:dyDescent="0.25">
      <c r="A7689" s="2">
        <v>45685.586805555555</v>
      </c>
      <c r="B7689">
        <v>124725</v>
      </c>
      <c r="C7689">
        <v>124790</v>
      </c>
      <c r="D7689">
        <v>124705</v>
      </c>
      <c r="E7689">
        <v>124760</v>
      </c>
    </row>
    <row r="7690" spans="1:5" x14ac:dyDescent="0.25">
      <c r="A7690" s="2">
        <v>45685.583333333336</v>
      </c>
      <c r="B7690">
        <v>124770</v>
      </c>
      <c r="C7690">
        <v>124775</v>
      </c>
      <c r="D7690">
        <v>124685</v>
      </c>
      <c r="E7690">
        <v>124720</v>
      </c>
    </row>
    <row r="7691" spans="1:5" x14ac:dyDescent="0.25">
      <c r="A7691" s="2">
        <v>45685.579861111109</v>
      </c>
      <c r="B7691">
        <v>124675</v>
      </c>
      <c r="C7691">
        <v>124795</v>
      </c>
      <c r="D7691">
        <v>124670</v>
      </c>
      <c r="E7691">
        <v>124770</v>
      </c>
    </row>
    <row r="7692" spans="1:5" x14ac:dyDescent="0.25">
      <c r="A7692" s="2">
        <v>45685.576388888891</v>
      </c>
      <c r="B7692">
        <v>124700</v>
      </c>
      <c r="C7692">
        <v>124705</v>
      </c>
      <c r="D7692">
        <v>124615</v>
      </c>
      <c r="E7692">
        <v>124675</v>
      </c>
    </row>
    <row r="7693" spans="1:5" x14ac:dyDescent="0.25">
      <c r="A7693" s="2">
        <v>45685.572916666664</v>
      </c>
      <c r="B7693">
        <v>124640</v>
      </c>
      <c r="C7693">
        <v>124710</v>
      </c>
      <c r="D7693">
        <v>124625</v>
      </c>
      <c r="E7693">
        <v>124705</v>
      </c>
    </row>
    <row r="7694" spans="1:5" x14ac:dyDescent="0.25">
      <c r="A7694" s="2">
        <v>45685.569444444445</v>
      </c>
      <c r="B7694">
        <v>124615</v>
      </c>
      <c r="C7694">
        <v>124655</v>
      </c>
      <c r="D7694">
        <v>124590</v>
      </c>
      <c r="E7694">
        <v>124645</v>
      </c>
    </row>
    <row r="7695" spans="1:5" x14ac:dyDescent="0.25">
      <c r="A7695" s="2">
        <v>45685.565972222219</v>
      </c>
      <c r="B7695">
        <v>124610</v>
      </c>
      <c r="C7695">
        <v>124640</v>
      </c>
      <c r="D7695">
        <v>124565</v>
      </c>
      <c r="E7695">
        <v>124620</v>
      </c>
    </row>
    <row r="7696" spans="1:5" x14ac:dyDescent="0.25">
      <c r="A7696" s="2">
        <v>45685.5625</v>
      </c>
      <c r="B7696">
        <v>124680</v>
      </c>
      <c r="C7696">
        <v>124730</v>
      </c>
      <c r="D7696">
        <v>124585</v>
      </c>
      <c r="E7696">
        <v>124615</v>
      </c>
    </row>
    <row r="7697" spans="1:5" x14ac:dyDescent="0.25">
      <c r="A7697" s="2">
        <v>45685.559027777781</v>
      </c>
      <c r="B7697">
        <v>124750</v>
      </c>
      <c r="C7697">
        <v>124760</v>
      </c>
      <c r="D7697">
        <v>124600</v>
      </c>
      <c r="E7697">
        <v>124680</v>
      </c>
    </row>
    <row r="7698" spans="1:5" x14ac:dyDescent="0.25">
      <c r="A7698" s="2">
        <v>45685.555555555555</v>
      </c>
      <c r="B7698">
        <v>124845</v>
      </c>
      <c r="C7698">
        <v>124880</v>
      </c>
      <c r="D7698">
        <v>124740</v>
      </c>
      <c r="E7698">
        <v>124750</v>
      </c>
    </row>
    <row r="7699" spans="1:5" x14ac:dyDescent="0.25">
      <c r="A7699" s="2">
        <v>45685.552083333336</v>
      </c>
      <c r="B7699">
        <v>124770</v>
      </c>
      <c r="C7699">
        <v>124860</v>
      </c>
      <c r="D7699">
        <v>124705</v>
      </c>
      <c r="E7699">
        <v>124845</v>
      </c>
    </row>
    <row r="7700" spans="1:5" x14ac:dyDescent="0.25">
      <c r="A7700" s="2">
        <v>45685.548611111109</v>
      </c>
      <c r="B7700">
        <v>124830</v>
      </c>
      <c r="C7700">
        <v>124865</v>
      </c>
      <c r="D7700">
        <v>124750</v>
      </c>
      <c r="E7700">
        <v>124775</v>
      </c>
    </row>
    <row r="7701" spans="1:5" x14ac:dyDescent="0.25">
      <c r="A7701" s="2">
        <v>45685.545138888891</v>
      </c>
      <c r="B7701">
        <v>124835</v>
      </c>
      <c r="C7701">
        <v>124905</v>
      </c>
      <c r="D7701">
        <v>124805</v>
      </c>
      <c r="E7701">
        <v>124830</v>
      </c>
    </row>
    <row r="7702" spans="1:5" x14ac:dyDescent="0.25">
      <c r="A7702" s="2">
        <v>45685.541666666664</v>
      </c>
      <c r="B7702">
        <v>124930</v>
      </c>
      <c r="C7702">
        <v>124975</v>
      </c>
      <c r="D7702">
        <v>124830</v>
      </c>
      <c r="E7702">
        <v>124835</v>
      </c>
    </row>
    <row r="7703" spans="1:5" x14ac:dyDescent="0.25">
      <c r="A7703" s="2">
        <v>45685.538194444445</v>
      </c>
      <c r="B7703">
        <v>124920</v>
      </c>
      <c r="C7703">
        <v>124935</v>
      </c>
      <c r="D7703">
        <v>124810</v>
      </c>
      <c r="E7703">
        <v>124935</v>
      </c>
    </row>
    <row r="7704" spans="1:5" x14ac:dyDescent="0.25">
      <c r="A7704" s="2">
        <v>45685.534722222219</v>
      </c>
      <c r="B7704">
        <v>125015</v>
      </c>
      <c r="C7704">
        <v>125040</v>
      </c>
      <c r="D7704">
        <v>124880</v>
      </c>
      <c r="E7704">
        <v>124920</v>
      </c>
    </row>
    <row r="7705" spans="1:5" x14ac:dyDescent="0.25">
      <c r="A7705" s="2">
        <v>45685.53125</v>
      </c>
      <c r="B7705">
        <v>125025</v>
      </c>
      <c r="C7705">
        <v>125060</v>
      </c>
      <c r="D7705">
        <v>124950</v>
      </c>
      <c r="E7705">
        <v>125015</v>
      </c>
    </row>
    <row r="7706" spans="1:5" x14ac:dyDescent="0.25">
      <c r="A7706" s="2">
        <v>45685.527777777781</v>
      </c>
      <c r="B7706">
        <v>124850</v>
      </c>
      <c r="C7706">
        <v>125035</v>
      </c>
      <c r="D7706">
        <v>124805</v>
      </c>
      <c r="E7706">
        <v>125025</v>
      </c>
    </row>
    <row r="7707" spans="1:5" x14ac:dyDescent="0.25">
      <c r="A7707" s="2">
        <v>45685.524305555555</v>
      </c>
      <c r="B7707">
        <v>124815</v>
      </c>
      <c r="C7707">
        <v>124865</v>
      </c>
      <c r="D7707">
        <v>124750</v>
      </c>
      <c r="E7707">
        <v>124855</v>
      </c>
    </row>
    <row r="7708" spans="1:5" x14ac:dyDescent="0.25">
      <c r="A7708" s="2">
        <v>45685.520833333336</v>
      </c>
      <c r="B7708">
        <v>124750</v>
      </c>
      <c r="C7708">
        <v>124855</v>
      </c>
      <c r="D7708">
        <v>124705</v>
      </c>
      <c r="E7708">
        <v>124815</v>
      </c>
    </row>
    <row r="7709" spans="1:5" x14ac:dyDescent="0.25">
      <c r="A7709" s="2">
        <v>45685.517361111109</v>
      </c>
      <c r="B7709">
        <v>124765</v>
      </c>
      <c r="C7709">
        <v>124840</v>
      </c>
      <c r="D7709">
        <v>124735</v>
      </c>
      <c r="E7709">
        <v>124745</v>
      </c>
    </row>
    <row r="7710" spans="1:5" x14ac:dyDescent="0.25">
      <c r="A7710" s="2">
        <v>45685.513888888891</v>
      </c>
      <c r="B7710">
        <v>124790</v>
      </c>
      <c r="C7710">
        <v>124800</v>
      </c>
      <c r="D7710">
        <v>124725</v>
      </c>
      <c r="E7710">
        <v>124765</v>
      </c>
    </row>
    <row r="7711" spans="1:5" x14ac:dyDescent="0.25">
      <c r="A7711" s="2">
        <v>45685.510416666664</v>
      </c>
      <c r="B7711">
        <v>124740</v>
      </c>
      <c r="C7711">
        <v>124815</v>
      </c>
      <c r="D7711">
        <v>124695</v>
      </c>
      <c r="E7711">
        <v>124790</v>
      </c>
    </row>
    <row r="7712" spans="1:5" x14ac:dyDescent="0.25">
      <c r="A7712" s="2">
        <v>45685.506944444445</v>
      </c>
      <c r="B7712">
        <v>124840</v>
      </c>
      <c r="C7712">
        <v>124880</v>
      </c>
      <c r="D7712">
        <v>124720</v>
      </c>
      <c r="E7712">
        <v>124735</v>
      </c>
    </row>
    <row r="7713" spans="1:5" x14ac:dyDescent="0.25">
      <c r="A7713" s="2">
        <v>45685.503472222219</v>
      </c>
      <c r="B7713">
        <v>124855</v>
      </c>
      <c r="C7713">
        <v>124905</v>
      </c>
      <c r="D7713">
        <v>124805</v>
      </c>
      <c r="E7713">
        <v>124840</v>
      </c>
    </row>
    <row r="7714" spans="1:5" x14ac:dyDescent="0.25">
      <c r="A7714" s="2">
        <v>45685.5</v>
      </c>
      <c r="B7714">
        <v>124890</v>
      </c>
      <c r="C7714">
        <v>125000</v>
      </c>
      <c r="D7714">
        <v>124760</v>
      </c>
      <c r="E7714">
        <v>124855</v>
      </c>
    </row>
    <row r="7715" spans="1:5" x14ac:dyDescent="0.25">
      <c r="A7715" s="2">
        <v>45685.496527777781</v>
      </c>
      <c r="B7715">
        <v>124910</v>
      </c>
      <c r="C7715">
        <v>124950</v>
      </c>
      <c r="D7715">
        <v>124860</v>
      </c>
      <c r="E7715">
        <v>124890</v>
      </c>
    </row>
    <row r="7716" spans="1:5" x14ac:dyDescent="0.25">
      <c r="A7716" s="2">
        <v>45685.493055555555</v>
      </c>
      <c r="B7716">
        <v>124925</v>
      </c>
      <c r="C7716">
        <v>124985</v>
      </c>
      <c r="D7716">
        <v>124850</v>
      </c>
      <c r="E7716">
        <v>124905</v>
      </c>
    </row>
    <row r="7717" spans="1:5" x14ac:dyDescent="0.25">
      <c r="A7717" s="2">
        <v>45685.489583333336</v>
      </c>
      <c r="B7717">
        <v>124940</v>
      </c>
      <c r="C7717">
        <v>124970</v>
      </c>
      <c r="D7717">
        <v>124840</v>
      </c>
      <c r="E7717">
        <v>124925</v>
      </c>
    </row>
    <row r="7718" spans="1:5" x14ac:dyDescent="0.25">
      <c r="A7718" s="2">
        <v>45685.486111111109</v>
      </c>
      <c r="B7718">
        <v>125015</v>
      </c>
      <c r="C7718">
        <v>125070</v>
      </c>
      <c r="D7718">
        <v>124925</v>
      </c>
      <c r="E7718">
        <v>124935</v>
      </c>
    </row>
    <row r="7719" spans="1:5" x14ac:dyDescent="0.25">
      <c r="A7719" s="2">
        <v>45685.482638888891</v>
      </c>
      <c r="B7719">
        <v>124910</v>
      </c>
      <c r="C7719">
        <v>125045</v>
      </c>
      <c r="D7719">
        <v>124890</v>
      </c>
      <c r="E7719">
        <v>125020</v>
      </c>
    </row>
    <row r="7720" spans="1:5" x14ac:dyDescent="0.25">
      <c r="A7720" s="2">
        <v>45685.479166666664</v>
      </c>
      <c r="B7720">
        <v>125025</v>
      </c>
      <c r="C7720">
        <v>125070</v>
      </c>
      <c r="D7720">
        <v>124880</v>
      </c>
      <c r="E7720">
        <v>124910</v>
      </c>
    </row>
    <row r="7721" spans="1:5" x14ac:dyDescent="0.25">
      <c r="A7721" s="2">
        <v>45685.475694444445</v>
      </c>
      <c r="B7721">
        <v>125145</v>
      </c>
      <c r="C7721">
        <v>125215</v>
      </c>
      <c r="D7721">
        <v>125005</v>
      </c>
      <c r="E7721">
        <v>125025</v>
      </c>
    </row>
    <row r="7722" spans="1:5" x14ac:dyDescent="0.25">
      <c r="A7722" s="2">
        <v>45685.472222222219</v>
      </c>
      <c r="B7722">
        <v>125010</v>
      </c>
      <c r="C7722">
        <v>125195</v>
      </c>
      <c r="D7722">
        <v>125005</v>
      </c>
      <c r="E7722">
        <v>125140</v>
      </c>
    </row>
    <row r="7723" spans="1:5" x14ac:dyDescent="0.25">
      <c r="A7723" s="2">
        <v>45685.46875</v>
      </c>
      <c r="B7723">
        <v>125015</v>
      </c>
      <c r="C7723">
        <v>125050</v>
      </c>
      <c r="D7723">
        <v>124940</v>
      </c>
      <c r="E7723">
        <v>125015</v>
      </c>
    </row>
    <row r="7724" spans="1:5" x14ac:dyDescent="0.25">
      <c r="A7724" s="2">
        <v>45685.465277777781</v>
      </c>
      <c r="B7724">
        <v>125065</v>
      </c>
      <c r="C7724">
        <v>125090</v>
      </c>
      <c r="D7724">
        <v>124970</v>
      </c>
      <c r="E7724">
        <v>125015</v>
      </c>
    </row>
    <row r="7725" spans="1:5" x14ac:dyDescent="0.25">
      <c r="A7725" s="2">
        <v>45685.461805555555</v>
      </c>
      <c r="B7725">
        <v>125055</v>
      </c>
      <c r="C7725">
        <v>125100</v>
      </c>
      <c r="D7725">
        <v>125010</v>
      </c>
      <c r="E7725">
        <v>125065</v>
      </c>
    </row>
    <row r="7726" spans="1:5" x14ac:dyDescent="0.25">
      <c r="A7726" s="2">
        <v>45685.458333333336</v>
      </c>
      <c r="B7726">
        <v>124885</v>
      </c>
      <c r="C7726">
        <v>125105</v>
      </c>
      <c r="D7726">
        <v>124860</v>
      </c>
      <c r="E7726">
        <v>125050</v>
      </c>
    </row>
    <row r="7727" spans="1:5" x14ac:dyDescent="0.25">
      <c r="A7727" s="2">
        <v>45685.454861111109</v>
      </c>
      <c r="B7727">
        <v>124915</v>
      </c>
      <c r="C7727">
        <v>124965</v>
      </c>
      <c r="D7727">
        <v>124855</v>
      </c>
      <c r="E7727">
        <v>124885</v>
      </c>
    </row>
    <row r="7728" spans="1:5" x14ac:dyDescent="0.25">
      <c r="A7728" s="2">
        <v>45685.451388888891</v>
      </c>
      <c r="B7728">
        <v>124880</v>
      </c>
      <c r="C7728">
        <v>125005</v>
      </c>
      <c r="D7728">
        <v>124850</v>
      </c>
      <c r="E7728">
        <v>124915</v>
      </c>
    </row>
    <row r="7729" spans="1:5" x14ac:dyDescent="0.25">
      <c r="A7729" s="2">
        <v>45685.447916666664</v>
      </c>
      <c r="B7729">
        <v>124930</v>
      </c>
      <c r="C7729">
        <v>124990</v>
      </c>
      <c r="D7729">
        <v>124875</v>
      </c>
      <c r="E7729">
        <v>124885</v>
      </c>
    </row>
    <row r="7730" spans="1:5" x14ac:dyDescent="0.25">
      <c r="A7730" s="2">
        <v>45685.444444444445</v>
      </c>
      <c r="B7730">
        <v>124925</v>
      </c>
      <c r="C7730">
        <v>124955</v>
      </c>
      <c r="D7730">
        <v>124800</v>
      </c>
      <c r="E7730">
        <v>124930</v>
      </c>
    </row>
    <row r="7731" spans="1:5" x14ac:dyDescent="0.25">
      <c r="A7731" s="2">
        <v>45685.440972222219</v>
      </c>
      <c r="B7731">
        <v>124910</v>
      </c>
      <c r="C7731">
        <v>125050</v>
      </c>
      <c r="D7731">
        <v>124900</v>
      </c>
      <c r="E7731">
        <v>124925</v>
      </c>
    </row>
    <row r="7732" spans="1:5" x14ac:dyDescent="0.25">
      <c r="A7732" s="2">
        <v>45685.4375</v>
      </c>
      <c r="B7732">
        <v>124890</v>
      </c>
      <c r="C7732">
        <v>125020</v>
      </c>
      <c r="D7732">
        <v>124865</v>
      </c>
      <c r="E7732">
        <v>124905</v>
      </c>
    </row>
    <row r="7733" spans="1:5" x14ac:dyDescent="0.25">
      <c r="A7733" s="2">
        <v>45685.434027777781</v>
      </c>
      <c r="B7733">
        <v>125030</v>
      </c>
      <c r="C7733">
        <v>125035</v>
      </c>
      <c r="D7733">
        <v>124830</v>
      </c>
      <c r="E7733">
        <v>124885</v>
      </c>
    </row>
    <row r="7734" spans="1:5" x14ac:dyDescent="0.25">
      <c r="A7734" s="2">
        <v>45685.430555555555</v>
      </c>
      <c r="B7734">
        <v>125045</v>
      </c>
      <c r="C7734">
        <v>125085</v>
      </c>
      <c r="D7734">
        <v>124905</v>
      </c>
      <c r="E7734">
        <v>125035</v>
      </c>
    </row>
    <row r="7735" spans="1:5" x14ac:dyDescent="0.25">
      <c r="A7735" s="2">
        <v>45685.427083333336</v>
      </c>
      <c r="B7735">
        <v>125395</v>
      </c>
      <c r="C7735">
        <v>125395</v>
      </c>
      <c r="D7735">
        <v>125020</v>
      </c>
      <c r="E7735">
        <v>125040</v>
      </c>
    </row>
    <row r="7736" spans="1:5" x14ac:dyDescent="0.25">
      <c r="A7736" s="2">
        <v>45685.423611111109</v>
      </c>
      <c r="B7736">
        <v>125380</v>
      </c>
      <c r="C7736">
        <v>125475</v>
      </c>
      <c r="D7736">
        <v>125305</v>
      </c>
      <c r="E7736">
        <v>125395</v>
      </c>
    </row>
    <row r="7737" spans="1:5" x14ac:dyDescent="0.25">
      <c r="A7737" s="2">
        <v>45685.420138888891</v>
      </c>
      <c r="B7737">
        <v>125310</v>
      </c>
      <c r="C7737">
        <v>125450</v>
      </c>
      <c r="D7737">
        <v>125290</v>
      </c>
      <c r="E7737">
        <v>125375</v>
      </c>
    </row>
    <row r="7738" spans="1:5" x14ac:dyDescent="0.25">
      <c r="A7738" s="2">
        <v>45685.416666666664</v>
      </c>
      <c r="B7738">
        <v>125295</v>
      </c>
      <c r="C7738">
        <v>125375</v>
      </c>
      <c r="D7738">
        <v>125195</v>
      </c>
      <c r="E7738">
        <v>125310</v>
      </c>
    </row>
    <row r="7739" spans="1:5" x14ac:dyDescent="0.25">
      <c r="A7739" s="2">
        <v>45685.413194444445</v>
      </c>
      <c r="B7739">
        <v>125345</v>
      </c>
      <c r="C7739">
        <v>125375</v>
      </c>
      <c r="D7739">
        <v>125255</v>
      </c>
      <c r="E7739">
        <v>125300</v>
      </c>
    </row>
    <row r="7740" spans="1:5" x14ac:dyDescent="0.25">
      <c r="A7740" s="2">
        <v>45685.409722222219</v>
      </c>
      <c r="B7740">
        <v>125445</v>
      </c>
      <c r="C7740">
        <v>125490</v>
      </c>
      <c r="D7740">
        <v>125335</v>
      </c>
      <c r="E7740">
        <v>125350</v>
      </c>
    </row>
    <row r="7741" spans="1:5" x14ac:dyDescent="0.25">
      <c r="A7741" s="2">
        <v>45685.40625</v>
      </c>
      <c r="B7741">
        <v>125495</v>
      </c>
      <c r="C7741">
        <v>125530</v>
      </c>
      <c r="D7741">
        <v>125430</v>
      </c>
      <c r="E7741">
        <v>125440</v>
      </c>
    </row>
    <row r="7742" spans="1:5" x14ac:dyDescent="0.25">
      <c r="A7742" s="2">
        <v>45685.402777777781</v>
      </c>
      <c r="B7742">
        <v>125545</v>
      </c>
      <c r="C7742">
        <v>125565</v>
      </c>
      <c r="D7742">
        <v>125475</v>
      </c>
      <c r="E7742">
        <v>125495</v>
      </c>
    </row>
    <row r="7743" spans="1:5" x14ac:dyDescent="0.25">
      <c r="A7743" s="2">
        <v>45685.399305555555</v>
      </c>
      <c r="B7743">
        <v>125505</v>
      </c>
      <c r="C7743">
        <v>125580</v>
      </c>
      <c r="D7743">
        <v>125460</v>
      </c>
      <c r="E7743">
        <v>125540</v>
      </c>
    </row>
    <row r="7744" spans="1:5" x14ac:dyDescent="0.25">
      <c r="A7744" s="2">
        <v>45685.395833333336</v>
      </c>
      <c r="B7744">
        <v>125500</v>
      </c>
      <c r="C7744">
        <v>125520</v>
      </c>
      <c r="D7744">
        <v>125405</v>
      </c>
      <c r="E7744">
        <v>125510</v>
      </c>
    </row>
    <row r="7745" spans="1:5" x14ac:dyDescent="0.25">
      <c r="A7745" s="2">
        <v>45685.392361111109</v>
      </c>
      <c r="B7745">
        <v>125495</v>
      </c>
      <c r="C7745">
        <v>125540</v>
      </c>
      <c r="D7745">
        <v>125440</v>
      </c>
      <c r="E7745">
        <v>125500</v>
      </c>
    </row>
    <row r="7746" spans="1:5" x14ac:dyDescent="0.25">
      <c r="A7746" s="2">
        <v>45685.388888888891</v>
      </c>
      <c r="B7746">
        <v>125415</v>
      </c>
      <c r="C7746">
        <v>125550</v>
      </c>
      <c r="D7746">
        <v>125375</v>
      </c>
      <c r="E7746">
        <v>125495</v>
      </c>
    </row>
    <row r="7747" spans="1:5" x14ac:dyDescent="0.25">
      <c r="A7747" s="2">
        <v>45685.385416666664</v>
      </c>
      <c r="B7747">
        <v>125460</v>
      </c>
      <c r="C7747">
        <v>125605</v>
      </c>
      <c r="D7747">
        <v>125370</v>
      </c>
      <c r="E7747">
        <v>125415</v>
      </c>
    </row>
    <row r="7748" spans="1:5" x14ac:dyDescent="0.25">
      <c r="A7748" s="2">
        <v>45685.381944444445</v>
      </c>
      <c r="B7748">
        <v>125235</v>
      </c>
      <c r="C7748">
        <v>125510</v>
      </c>
      <c r="D7748">
        <v>125205</v>
      </c>
      <c r="E7748">
        <v>125460</v>
      </c>
    </row>
    <row r="7749" spans="1:5" x14ac:dyDescent="0.25">
      <c r="A7749" s="2">
        <v>45685.378472222219</v>
      </c>
      <c r="B7749">
        <v>125310</v>
      </c>
      <c r="C7749">
        <v>125330</v>
      </c>
      <c r="D7749">
        <v>125100</v>
      </c>
      <c r="E7749">
        <v>125235</v>
      </c>
    </row>
    <row r="7750" spans="1:5" x14ac:dyDescent="0.25">
      <c r="A7750" s="2">
        <v>45685.375</v>
      </c>
      <c r="B7750">
        <v>125250</v>
      </c>
      <c r="C7750">
        <v>125460</v>
      </c>
      <c r="D7750">
        <v>125200</v>
      </c>
      <c r="E7750">
        <v>125310</v>
      </c>
    </row>
    <row r="7751" spans="1:5" x14ac:dyDescent="0.25">
      <c r="A7751" s="2">
        <v>45684.763888888891</v>
      </c>
      <c r="B7751">
        <v>125545</v>
      </c>
      <c r="C7751">
        <v>125550</v>
      </c>
      <c r="D7751">
        <v>125470</v>
      </c>
      <c r="E7751">
        <v>125500</v>
      </c>
    </row>
    <row r="7752" spans="1:5" x14ac:dyDescent="0.25">
      <c r="A7752" s="2">
        <v>45684.760416666664</v>
      </c>
      <c r="B7752">
        <v>125595</v>
      </c>
      <c r="C7752">
        <v>125615</v>
      </c>
      <c r="D7752">
        <v>125535</v>
      </c>
      <c r="E7752">
        <v>125540</v>
      </c>
    </row>
    <row r="7753" spans="1:5" x14ac:dyDescent="0.25">
      <c r="A7753" s="2">
        <v>45684.756944444445</v>
      </c>
      <c r="B7753">
        <v>125560</v>
      </c>
      <c r="C7753">
        <v>125655</v>
      </c>
      <c r="D7753">
        <v>125545</v>
      </c>
      <c r="E7753">
        <v>125595</v>
      </c>
    </row>
    <row r="7754" spans="1:5" x14ac:dyDescent="0.25">
      <c r="A7754" s="2">
        <v>45684.753472222219</v>
      </c>
      <c r="B7754">
        <v>125530</v>
      </c>
      <c r="C7754">
        <v>125590</v>
      </c>
      <c r="D7754">
        <v>125490</v>
      </c>
      <c r="E7754">
        <v>125555</v>
      </c>
    </row>
    <row r="7755" spans="1:5" x14ac:dyDescent="0.25">
      <c r="A7755" s="2">
        <v>45684.75</v>
      </c>
      <c r="B7755">
        <v>125435</v>
      </c>
      <c r="C7755">
        <v>125545</v>
      </c>
      <c r="D7755">
        <v>125425</v>
      </c>
      <c r="E7755">
        <v>125530</v>
      </c>
    </row>
    <row r="7756" spans="1:5" x14ac:dyDescent="0.25">
      <c r="A7756" s="2">
        <v>45684.746527777781</v>
      </c>
      <c r="B7756">
        <v>125420</v>
      </c>
      <c r="C7756">
        <v>125460</v>
      </c>
      <c r="D7756">
        <v>125405</v>
      </c>
      <c r="E7756">
        <v>125435</v>
      </c>
    </row>
    <row r="7757" spans="1:5" x14ac:dyDescent="0.25">
      <c r="A7757" s="2">
        <v>45684.743055555555</v>
      </c>
      <c r="B7757">
        <v>125390</v>
      </c>
      <c r="C7757">
        <v>125440</v>
      </c>
      <c r="D7757">
        <v>125375</v>
      </c>
      <c r="E7757">
        <v>125420</v>
      </c>
    </row>
    <row r="7758" spans="1:5" x14ac:dyDescent="0.25">
      <c r="A7758" s="2">
        <v>45684.739583333336</v>
      </c>
      <c r="B7758">
        <v>125305</v>
      </c>
      <c r="C7758">
        <v>125495</v>
      </c>
      <c r="D7758">
        <v>125290</v>
      </c>
      <c r="E7758">
        <v>125395</v>
      </c>
    </row>
    <row r="7759" spans="1:5" x14ac:dyDescent="0.25">
      <c r="A7759" s="2">
        <v>45684.736111111109</v>
      </c>
      <c r="B7759">
        <v>125385</v>
      </c>
      <c r="C7759">
        <v>125405</v>
      </c>
      <c r="D7759">
        <v>125265</v>
      </c>
      <c r="E7759">
        <v>125315</v>
      </c>
    </row>
    <row r="7760" spans="1:5" x14ac:dyDescent="0.25">
      <c r="A7760" s="2">
        <v>45684.732638888891</v>
      </c>
      <c r="B7760">
        <v>125430</v>
      </c>
      <c r="C7760">
        <v>125465</v>
      </c>
      <c r="D7760">
        <v>125370</v>
      </c>
      <c r="E7760">
        <v>125390</v>
      </c>
    </row>
    <row r="7761" spans="1:5" x14ac:dyDescent="0.25">
      <c r="A7761" s="2">
        <v>45684.729166666664</v>
      </c>
      <c r="B7761">
        <v>125395</v>
      </c>
      <c r="C7761">
        <v>125445</v>
      </c>
      <c r="D7761">
        <v>125335</v>
      </c>
      <c r="E7761">
        <v>125430</v>
      </c>
    </row>
    <row r="7762" spans="1:5" x14ac:dyDescent="0.25">
      <c r="A7762" s="2">
        <v>45684.725694444445</v>
      </c>
      <c r="B7762">
        <v>125380</v>
      </c>
      <c r="C7762">
        <v>125475</v>
      </c>
      <c r="D7762">
        <v>125355</v>
      </c>
      <c r="E7762">
        <v>125390</v>
      </c>
    </row>
    <row r="7763" spans="1:5" x14ac:dyDescent="0.25">
      <c r="A7763" s="2">
        <v>45684.722222222219</v>
      </c>
      <c r="B7763">
        <v>125360</v>
      </c>
      <c r="C7763">
        <v>125430</v>
      </c>
      <c r="D7763">
        <v>125310</v>
      </c>
      <c r="E7763">
        <v>125380</v>
      </c>
    </row>
    <row r="7764" spans="1:5" x14ac:dyDescent="0.25">
      <c r="A7764" s="2">
        <v>45684.71875</v>
      </c>
      <c r="B7764">
        <v>125260</v>
      </c>
      <c r="C7764">
        <v>125415</v>
      </c>
      <c r="D7764">
        <v>125230</v>
      </c>
      <c r="E7764">
        <v>125360</v>
      </c>
    </row>
    <row r="7765" spans="1:5" x14ac:dyDescent="0.25">
      <c r="A7765" s="2">
        <v>45684.715277777781</v>
      </c>
      <c r="B7765">
        <v>125240</v>
      </c>
      <c r="C7765">
        <v>125280</v>
      </c>
      <c r="D7765">
        <v>125230</v>
      </c>
      <c r="E7765">
        <v>125255</v>
      </c>
    </row>
    <row r="7766" spans="1:5" x14ac:dyDescent="0.25">
      <c r="A7766" s="2">
        <v>45684.711805555555</v>
      </c>
      <c r="B7766">
        <v>125265</v>
      </c>
      <c r="C7766">
        <v>125285</v>
      </c>
      <c r="D7766">
        <v>125185</v>
      </c>
      <c r="E7766">
        <v>125240</v>
      </c>
    </row>
    <row r="7767" spans="1:5" x14ac:dyDescent="0.25">
      <c r="A7767" s="2">
        <v>45684.708333333336</v>
      </c>
      <c r="B7767">
        <v>125240</v>
      </c>
      <c r="C7767">
        <v>125295</v>
      </c>
      <c r="D7767">
        <v>125185</v>
      </c>
      <c r="E7767">
        <v>125265</v>
      </c>
    </row>
    <row r="7768" spans="1:5" x14ac:dyDescent="0.25">
      <c r="A7768" s="2">
        <v>45684.704861111109</v>
      </c>
      <c r="B7768">
        <v>125195</v>
      </c>
      <c r="C7768">
        <v>125325</v>
      </c>
      <c r="D7768">
        <v>125185</v>
      </c>
      <c r="E7768">
        <v>125240</v>
      </c>
    </row>
    <row r="7769" spans="1:5" x14ac:dyDescent="0.25">
      <c r="A7769" s="2">
        <v>45684.701388888891</v>
      </c>
      <c r="B7769">
        <v>125115</v>
      </c>
      <c r="C7769">
        <v>125215</v>
      </c>
      <c r="D7769">
        <v>125085</v>
      </c>
      <c r="E7769">
        <v>125190</v>
      </c>
    </row>
    <row r="7770" spans="1:5" x14ac:dyDescent="0.25">
      <c r="A7770" s="2">
        <v>45684.697916666664</v>
      </c>
      <c r="B7770">
        <v>125120</v>
      </c>
      <c r="C7770">
        <v>125145</v>
      </c>
      <c r="D7770">
        <v>125085</v>
      </c>
      <c r="E7770">
        <v>125110</v>
      </c>
    </row>
    <row r="7771" spans="1:5" x14ac:dyDescent="0.25">
      <c r="A7771" s="2">
        <v>45684.694444444445</v>
      </c>
      <c r="B7771">
        <v>125145</v>
      </c>
      <c r="C7771">
        <v>125145</v>
      </c>
      <c r="D7771">
        <v>125050</v>
      </c>
      <c r="E7771">
        <v>125115</v>
      </c>
    </row>
    <row r="7772" spans="1:5" x14ac:dyDescent="0.25">
      <c r="A7772" s="2">
        <v>45684.690972222219</v>
      </c>
      <c r="B7772">
        <v>125095</v>
      </c>
      <c r="C7772">
        <v>125175</v>
      </c>
      <c r="D7772">
        <v>125095</v>
      </c>
      <c r="E7772">
        <v>125140</v>
      </c>
    </row>
    <row r="7773" spans="1:5" x14ac:dyDescent="0.25">
      <c r="A7773" s="2">
        <v>45684.6875</v>
      </c>
      <c r="B7773">
        <v>125120</v>
      </c>
      <c r="C7773">
        <v>125125</v>
      </c>
      <c r="D7773">
        <v>125075</v>
      </c>
      <c r="E7773">
        <v>125100</v>
      </c>
    </row>
    <row r="7774" spans="1:5" x14ac:dyDescent="0.25">
      <c r="A7774" s="2">
        <v>45684.684027777781</v>
      </c>
      <c r="B7774">
        <v>125135</v>
      </c>
      <c r="C7774">
        <v>125155</v>
      </c>
      <c r="D7774">
        <v>125080</v>
      </c>
      <c r="E7774">
        <v>125125</v>
      </c>
    </row>
    <row r="7775" spans="1:5" x14ac:dyDescent="0.25">
      <c r="A7775" s="2">
        <v>45684.680555555555</v>
      </c>
      <c r="B7775">
        <v>125080</v>
      </c>
      <c r="C7775">
        <v>125165</v>
      </c>
      <c r="D7775">
        <v>125060</v>
      </c>
      <c r="E7775">
        <v>125130</v>
      </c>
    </row>
    <row r="7776" spans="1:5" x14ac:dyDescent="0.25">
      <c r="A7776" s="2">
        <v>45684.677083333336</v>
      </c>
      <c r="B7776">
        <v>125055</v>
      </c>
      <c r="C7776">
        <v>125085</v>
      </c>
      <c r="D7776">
        <v>124995</v>
      </c>
      <c r="E7776">
        <v>125075</v>
      </c>
    </row>
    <row r="7777" spans="1:5" x14ac:dyDescent="0.25">
      <c r="A7777" s="2">
        <v>45684.673611111109</v>
      </c>
      <c r="B7777">
        <v>124990</v>
      </c>
      <c r="C7777">
        <v>125075</v>
      </c>
      <c r="D7777">
        <v>124970</v>
      </c>
      <c r="E7777">
        <v>125055</v>
      </c>
    </row>
    <row r="7778" spans="1:5" x14ac:dyDescent="0.25">
      <c r="A7778" s="2">
        <v>45684.670138888891</v>
      </c>
      <c r="B7778">
        <v>125085</v>
      </c>
      <c r="C7778">
        <v>125120</v>
      </c>
      <c r="D7778">
        <v>124980</v>
      </c>
      <c r="E7778">
        <v>124995</v>
      </c>
    </row>
    <row r="7779" spans="1:5" x14ac:dyDescent="0.25">
      <c r="A7779" s="2">
        <v>45684.666666666664</v>
      </c>
      <c r="B7779">
        <v>125050</v>
      </c>
      <c r="C7779">
        <v>125110</v>
      </c>
      <c r="D7779">
        <v>125000</v>
      </c>
      <c r="E7779">
        <v>125080</v>
      </c>
    </row>
    <row r="7780" spans="1:5" x14ac:dyDescent="0.25">
      <c r="A7780" s="2">
        <v>45684.663194444445</v>
      </c>
      <c r="B7780">
        <v>125085</v>
      </c>
      <c r="C7780">
        <v>125125</v>
      </c>
      <c r="D7780">
        <v>125000</v>
      </c>
      <c r="E7780">
        <v>125045</v>
      </c>
    </row>
    <row r="7781" spans="1:5" x14ac:dyDescent="0.25">
      <c r="A7781" s="2">
        <v>45684.659722222219</v>
      </c>
      <c r="B7781">
        <v>125165</v>
      </c>
      <c r="C7781">
        <v>125170</v>
      </c>
      <c r="D7781">
        <v>125065</v>
      </c>
      <c r="E7781">
        <v>125090</v>
      </c>
    </row>
    <row r="7782" spans="1:5" x14ac:dyDescent="0.25">
      <c r="A7782" s="2">
        <v>45684.65625</v>
      </c>
      <c r="B7782">
        <v>125175</v>
      </c>
      <c r="C7782">
        <v>125220</v>
      </c>
      <c r="D7782">
        <v>125145</v>
      </c>
      <c r="E7782">
        <v>125170</v>
      </c>
    </row>
    <row r="7783" spans="1:5" x14ac:dyDescent="0.25">
      <c r="A7783" s="2">
        <v>45684.652777777781</v>
      </c>
      <c r="B7783">
        <v>125065</v>
      </c>
      <c r="C7783">
        <v>125275</v>
      </c>
      <c r="D7783">
        <v>125045</v>
      </c>
      <c r="E7783">
        <v>125170</v>
      </c>
    </row>
    <row r="7784" spans="1:5" x14ac:dyDescent="0.25">
      <c r="A7784" s="2">
        <v>45684.649305555555</v>
      </c>
      <c r="B7784">
        <v>125050</v>
      </c>
      <c r="C7784">
        <v>125065</v>
      </c>
      <c r="D7784">
        <v>124945</v>
      </c>
      <c r="E7784">
        <v>125065</v>
      </c>
    </row>
    <row r="7785" spans="1:5" x14ac:dyDescent="0.25">
      <c r="A7785" s="2">
        <v>45684.645833333336</v>
      </c>
      <c r="B7785">
        <v>125065</v>
      </c>
      <c r="C7785">
        <v>125170</v>
      </c>
      <c r="D7785">
        <v>124990</v>
      </c>
      <c r="E7785">
        <v>125055</v>
      </c>
    </row>
    <row r="7786" spans="1:5" x14ac:dyDescent="0.25">
      <c r="A7786" s="2">
        <v>45684.642361111109</v>
      </c>
      <c r="B7786">
        <v>125060</v>
      </c>
      <c r="C7786">
        <v>125115</v>
      </c>
      <c r="D7786">
        <v>125030</v>
      </c>
      <c r="E7786">
        <v>125065</v>
      </c>
    </row>
    <row r="7787" spans="1:5" x14ac:dyDescent="0.25">
      <c r="A7787" s="2">
        <v>45684.638888888891</v>
      </c>
      <c r="B7787">
        <v>125040</v>
      </c>
      <c r="C7787">
        <v>125140</v>
      </c>
      <c r="D7787">
        <v>125040</v>
      </c>
      <c r="E7787">
        <v>125060</v>
      </c>
    </row>
    <row r="7788" spans="1:5" x14ac:dyDescent="0.25">
      <c r="A7788" s="2">
        <v>45684.635416666664</v>
      </c>
      <c r="B7788">
        <v>125050</v>
      </c>
      <c r="C7788">
        <v>125070</v>
      </c>
      <c r="D7788">
        <v>125020</v>
      </c>
      <c r="E7788">
        <v>125040</v>
      </c>
    </row>
    <row r="7789" spans="1:5" x14ac:dyDescent="0.25">
      <c r="A7789" s="2">
        <v>45684.631944444445</v>
      </c>
      <c r="B7789">
        <v>125065</v>
      </c>
      <c r="C7789">
        <v>125090</v>
      </c>
      <c r="D7789">
        <v>125015</v>
      </c>
      <c r="E7789">
        <v>125050</v>
      </c>
    </row>
    <row r="7790" spans="1:5" x14ac:dyDescent="0.25">
      <c r="A7790" s="2">
        <v>45684.628472222219</v>
      </c>
      <c r="B7790">
        <v>124905</v>
      </c>
      <c r="C7790">
        <v>125150</v>
      </c>
      <c r="D7790">
        <v>124900</v>
      </c>
      <c r="E7790">
        <v>125060</v>
      </c>
    </row>
    <row r="7791" spans="1:5" x14ac:dyDescent="0.25">
      <c r="A7791" s="2">
        <v>45684.625</v>
      </c>
      <c r="B7791">
        <v>124890</v>
      </c>
      <c r="C7791">
        <v>124935</v>
      </c>
      <c r="D7791">
        <v>124830</v>
      </c>
      <c r="E7791">
        <v>124910</v>
      </c>
    </row>
    <row r="7792" spans="1:5" x14ac:dyDescent="0.25">
      <c r="A7792" s="2">
        <v>45684.621527777781</v>
      </c>
      <c r="B7792">
        <v>124890</v>
      </c>
      <c r="C7792">
        <v>124975</v>
      </c>
      <c r="D7792">
        <v>124880</v>
      </c>
      <c r="E7792">
        <v>124890</v>
      </c>
    </row>
    <row r="7793" spans="1:5" x14ac:dyDescent="0.25">
      <c r="A7793" s="2">
        <v>45684.618055555555</v>
      </c>
      <c r="B7793">
        <v>124820</v>
      </c>
      <c r="C7793">
        <v>124940</v>
      </c>
      <c r="D7793">
        <v>124820</v>
      </c>
      <c r="E7793">
        <v>124890</v>
      </c>
    </row>
    <row r="7794" spans="1:5" x14ac:dyDescent="0.25">
      <c r="A7794" s="2">
        <v>45684.614583333336</v>
      </c>
      <c r="B7794">
        <v>124860</v>
      </c>
      <c r="C7794">
        <v>124890</v>
      </c>
      <c r="D7794">
        <v>124810</v>
      </c>
      <c r="E7794">
        <v>124820</v>
      </c>
    </row>
    <row r="7795" spans="1:5" x14ac:dyDescent="0.25">
      <c r="A7795" s="2">
        <v>45684.611111111109</v>
      </c>
      <c r="B7795">
        <v>124940</v>
      </c>
      <c r="C7795">
        <v>124960</v>
      </c>
      <c r="D7795">
        <v>124835</v>
      </c>
      <c r="E7795">
        <v>124860</v>
      </c>
    </row>
    <row r="7796" spans="1:5" x14ac:dyDescent="0.25">
      <c r="A7796" s="2">
        <v>45684.607638888891</v>
      </c>
      <c r="B7796">
        <v>124830</v>
      </c>
      <c r="C7796">
        <v>124960</v>
      </c>
      <c r="D7796">
        <v>124795</v>
      </c>
      <c r="E7796">
        <v>124935</v>
      </c>
    </row>
    <row r="7797" spans="1:5" x14ac:dyDescent="0.25">
      <c r="A7797" s="2">
        <v>45684.604166666664</v>
      </c>
      <c r="B7797">
        <v>124945</v>
      </c>
      <c r="C7797">
        <v>124950</v>
      </c>
      <c r="D7797">
        <v>124810</v>
      </c>
      <c r="E7797">
        <v>124825</v>
      </c>
    </row>
    <row r="7798" spans="1:5" x14ac:dyDescent="0.25">
      <c r="A7798" s="2">
        <v>45684.600694444445</v>
      </c>
      <c r="B7798">
        <v>124975</v>
      </c>
      <c r="C7798">
        <v>125015</v>
      </c>
      <c r="D7798">
        <v>124905</v>
      </c>
      <c r="E7798">
        <v>124940</v>
      </c>
    </row>
    <row r="7799" spans="1:5" x14ac:dyDescent="0.25">
      <c r="A7799" s="2">
        <v>45684.597222222219</v>
      </c>
      <c r="B7799">
        <v>125065</v>
      </c>
      <c r="C7799">
        <v>125065</v>
      </c>
      <c r="D7799">
        <v>124950</v>
      </c>
      <c r="E7799">
        <v>124975</v>
      </c>
    </row>
    <row r="7800" spans="1:5" x14ac:dyDescent="0.25">
      <c r="A7800" s="2">
        <v>45684.59375</v>
      </c>
      <c r="B7800">
        <v>124910</v>
      </c>
      <c r="C7800">
        <v>125090</v>
      </c>
      <c r="D7800">
        <v>124905</v>
      </c>
      <c r="E7800">
        <v>125065</v>
      </c>
    </row>
    <row r="7801" spans="1:5" x14ac:dyDescent="0.25">
      <c r="A7801" s="2">
        <v>45684.590277777781</v>
      </c>
      <c r="B7801">
        <v>124785</v>
      </c>
      <c r="C7801">
        <v>124925</v>
      </c>
      <c r="D7801">
        <v>124780</v>
      </c>
      <c r="E7801">
        <v>124910</v>
      </c>
    </row>
    <row r="7802" spans="1:5" x14ac:dyDescent="0.25">
      <c r="A7802" s="2">
        <v>45684.586805555555</v>
      </c>
      <c r="B7802">
        <v>124840</v>
      </c>
      <c r="C7802">
        <v>124850</v>
      </c>
      <c r="D7802">
        <v>124755</v>
      </c>
      <c r="E7802">
        <v>124780</v>
      </c>
    </row>
    <row r="7803" spans="1:5" x14ac:dyDescent="0.25">
      <c r="A7803" s="2">
        <v>45684.583333333336</v>
      </c>
      <c r="B7803">
        <v>124750</v>
      </c>
      <c r="C7803">
        <v>124865</v>
      </c>
      <c r="D7803">
        <v>124740</v>
      </c>
      <c r="E7803">
        <v>124840</v>
      </c>
    </row>
    <row r="7804" spans="1:5" x14ac:dyDescent="0.25">
      <c r="A7804" s="2">
        <v>45684.579861111109</v>
      </c>
      <c r="B7804">
        <v>124635</v>
      </c>
      <c r="C7804">
        <v>124755</v>
      </c>
      <c r="D7804">
        <v>124605</v>
      </c>
      <c r="E7804">
        <v>124750</v>
      </c>
    </row>
    <row r="7805" spans="1:5" x14ac:dyDescent="0.25">
      <c r="A7805" s="2">
        <v>45684.576388888891</v>
      </c>
      <c r="B7805">
        <v>124640</v>
      </c>
      <c r="C7805">
        <v>124710</v>
      </c>
      <c r="D7805">
        <v>124600</v>
      </c>
      <c r="E7805">
        <v>124635</v>
      </c>
    </row>
    <row r="7806" spans="1:5" x14ac:dyDescent="0.25">
      <c r="A7806" s="2">
        <v>45684.572916666664</v>
      </c>
      <c r="B7806">
        <v>124670</v>
      </c>
      <c r="C7806">
        <v>124680</v>
      </c>
      <c r="D7806">
        <v>124605</v>
      </c>
      <c r="E7806">
        <v>124635</v>
      </c>
    </row>
    <row r="7807" spans="1:5" x14ac:dyDescent="0.25">
      <c r="A7807" s="2">
        <v>45684.569444444445</v>
      </c>
      <c r="B7807">
        <v>124520</v>
      </c>
      <c r="C7807">
        <v>124680</v>
      </c>
      <c r="D7807">
        <v>124505</v>
      </c>
      <c r="E7807">
        <v>124675</v>
      </c>
    </row>
    <row r="7808" spans="1:5" x14ac:dyDescent="0.25">
      <c r="A7808" s="2">
        <v>45684.565972222219</v>
      </c>
      <c r="B7808">
        <v>124450</v>
      </c>
      <c r="C7808">
        <v>124525</v>
      </c>
      <c r="D7808">
        <v>124425</v>
      </c>
      <c r="E7808">
        <v>124515</v>
      </c>
    </row>
    <row r="7809" spans="1:5" x14ac:dyDescent="0.25">
      <c r="A7809" s="2">
        <v>45684.5625</v>
      </c>
      <c r="B7809">
        <v>124405</v>
      </c>
      <c r="C7809">
        <v>124450</v>
      </c>
      <c r="D7809">
        <v>124395</v>
      </c>
      <c r="E7809">
        <v>124450</v>
      </c>
    </row>
    <row r="7810" spans="1:5" x14ac:dyDescent="0.25">
      <c r="A7810" s="2">
        <v>45684.559027777781</v>
      </c>
      <c r="B7810">
        <v>124345</v>
      </c>
      <c r="C7810">
        <v>124420</v>
      </c>
      <c r="D7810">
        <v>124345</v>
      </c>
      <c r="E7810">
        <v>124405</v>
      </c>
    </row>
    <row r="7811" spans="1:5" x14ac:dyDescent="0.25">
      <c r="A7811" s="2">
        <v>45684.555555555555</v>
      </c>
      <c r="B7811">
        <v>124360</v>
      </c>
      <c r="C7811">
        <v>124370</v>
      </c>
      <c r="D7811">
        <v>124295</v>
      </c>
      <c r="E7811">
        <v>124350</v>
      </c>
    </row>
    <row r="7812" spans="1:5" x14ac:dyDescent="0.25">
      <c r="A7812" s="2">
        <v>45684.552083333336</v>
      </c>
      <c r="B7812">
        <v>124360</v>
      </c>
      <c r="C7812">
        <v>124395</v>
      </c>
      <c r="D7812">
        <v>124325</v>
      </c>
      <c r="E7812">
        <v>124360</v>
      </c>
    </row>
    <row r="7813" spans="1:5" x14ac:dyDescent="0.25">
      <c r="A7813" s="2">
        <v>45684.548611111109</v>
      </c>
      <c r="B7813">
        <v>124375</v>
      </c>
      <c r="C7813">
        <v>124430</v>
      </c>
      <c r="D7813">
        <v>124330</v>
      </c>
      <c r="E7813">
        <v>124360</v>
      </c>
    </row>
    <row r="7814" spans="1:5" x14ac:dyDescent="0.25">
      <c r="A7814" s="2">
        <v>45684.545138888891</v>
      </c>
      <c r="B7814">
        <v>124320</v>
      </c>
      <c r="C7814">
        <v>124395</v>
      </c>
      <c r="D7814">
        <v>124300</v>
      </c>
      <c r="E7814">
        <v>124375</v>
      </c>
    </row>
    <row r="7815" spans="1:5" x14ac:dyDescent="0.25">
      <c r="A7815" s="2">
        <v>45684.541666666664</v>
      </c>
      <c r="B7815">
        <v>124230</v>
      </c>
      <c r="C7815">
        <v>124360</v>
      </c>
      <c r="D7815">
        <v>124215</v>
      </c>
      <c r="E7815">
        <v>124320</v>
      </c>
    </row>
    <row r="7816" spans="1:5" x14ac:dyDescent="0.25">
      <c r="A7816" s="2">
        <v>45684.538194444445</v>
      </c>
      <c r="B7816">
        <v>124230</v>
      </c>
      <c r="C7816">
        <v>124280</v>
      </c>
      <c r="D7816">
        <v>124195</v>
      </c>
      <c r="E7816">
        <v>124235</v>
      </c>
    </row>
    <row r="7817" spans="1:5" x14ac:dyDescent="0.25">
      <c r="A7817" s="2">
        <v>45684.534722222219</v>
      </c>
      <c r="B7817">
        <v>124200</v>
      </c>
      <c r="C7817">
        <v>124245</v>
      </c>
      <c r="D7817">
        <v>124110</v>
      </c>
      <c r="E7817">
        <v>124230</v>
      </c>
    </row>
    <row r="7818" spans="1:5" x14ac:dyDescent="0.25">
      <c r="A7818" s="2">
        <v>45684.53125</v>
      </c>
      <c r="B7818">
        <v>124220</v>
      </c>
      <c r="C7818">
        <v>124255</v>
      </c>
      <c r="D7818">
        <v>124130</v>
      </c>
      <c r="E7818">
        <v>124200</v>
      </c>
    </row>
    <row r="7819" spans="1:5" x14ac:dyDescent="0.25">
      <c r="A7819" s="2">
        <v>45684.527777777781</v>
      </c>
      <c r="B7819">
        <v>124235</v>
      </c>
      <c r="C7819">
        <v>124250</v>
      </c>
      <c r="D7819">
        <v>124185</v>
      </c>
      <c r="E7819">
        <v>124220</v>
      </c>
    </row>
    <row r="7820" spans="1:5" x14ac:dyDescent="0.25">
      <c r="A7820" s="2">
        <v>45684.524305555555</v>
      </c>
      <c r="B7820">
        <v>124285</v>
      </c>
      <c r="C7820">
        <v>124385</v>
      </c>
      <c r="D7820">
        <v>124220</v>
      </c>
      <c r="E7820">
        <v>124235</v>
      </c>
    </row>
    <row r="7821" spans="1:5" x14ac:dyDescent="0.25">
      <c r="A7821" s="2">
        <v>45684.520833333336</v>
      </c>
      <c r="B7821">
        <v>124420</v>
      </c>
      <c r="C7821">
        <v>124420</v>
      </c>
      <c r="D7821">
        <v>124270</v>
      </c>
      <c r="E7821">
        <v>124280</v>
      </c>
    </row>
    <row r="7822" spans="1:5" x14ac:dyDescent="0.25">
      <c r="A7822" s="2">
        <v>45684.517361111109</v>
      </c>
      <c r="B7822">
        <v>124460</v>
      </c>
      <c r="C7822">
        <v>124475</v>
      </c>
      <c r="D7822">
        <v>124400</v>
      </c>
      <c r="E7822">
        <v>124420</v>
      </c>
    </row>
    <row r="7823" spans="1:5" x14ac:dyDescent="0.25">
      <c r="A7823" s="2">
        <v>45684.513888888891</v>
      </c>
      <c r="B7823">
        <v>124465</v>
      </c>
      <c r="C7823">
        <v>124480</v>
      </c>
      <c r="D7823">
        <v>124360</v>
      </c>
      <c r="E7823">
        <v>124465</v>
      </c>
    </row>
    <row r="7824" spans="1:5" x14ac:dyDescent="0.25">
      <c r="A7824" s="2">
        <v>45684.510416666664</v>
      </c>
      <c r="B7824">
        <v>124480</v>
      </c>
      <c r="C7824">
        <v>124520</v>
      </c>
      <c r="D7824">
        <v>124420</v>
      </c>
      <c r="E7824">
        <v>124465</v>
      </c>
    </row>
    <row r="7825" spans="1:5" x14ac:dyDescent="0.25">
      <c r="A7825" s="2">
        <v>45684.506944444445</v>
      </c>
      <c r="B7825">
        <v>124515</v>
      </c>
      <c r="C7825">
        <v>124590</v>
      </c>
      <c r="D7825">
        <v>124445</v>
      </c>
      <c r="E7825">
        <v>124480</v>
      </c>
    </row>
    <row r="7826" spans="1:5" x14ac:dyDescent="0.25">
      <c r="A7826" s="2">
        <v>45684.503472222219</v>
      </c>
      <c r="B7826">
        <v>124360</v>
      </c>
      <c r="C7826">
        <v>124560</v>
      </c>
      <c r="D7826">
        <v>124285</v>
      </c>
      <c r="E7826">
        <v>124510</v>
      </c>
    </row>
    <row r="7827" spans="1:5" x14ac:dyDescent="0.25">
      <c r="A7827" s="2">
        <v>45684.5</v>
      </c>
      <c r="B7827">
        <v>124400</v>
      </c>
      <c r="C7827">
        <v>124440</v>
      </c>
      <c r="D7827">
        <v>124320</v>
      </c>
      <c r="E7827">
        <v>124360</v>
      </c>
    </row>
    <row r="7828" spans="1:5" x14ac:dyDescent="0.25">
      <c r="A7828" s="2">
        <v>45684.496527777781</v>
      </c>
      <c r="B7828">
        <v>124495</v>
      </c>
      <c r="C7828">
        <v>124550</v>
      </c>
      <c r="D7828">
        <v>124320</v>
      </c>
      <c r="E7828">
        <v>124400</v>
      </c>
    </row>
    <row r="7829" spans="1:5" x14ac:dyDescent="0.25">
      <c r="A7829" s="2">
        <v>45684.493055555555</v>
      </c>
      <c r="B7829">
        <v>124285</v>
      </c>
      <c r="C7829">
        <v>124600</v>
      </c>
      <c r="D7829">
        <v>124250</v>
      </c>
      <c r="E7829">
        <v>124500</v>
      </c>
    </row>
    <row r="7830" spans="1:5" x14ac:dyDescent="0.25">
      <c r="A7830" s="2">
        <v>45684.489583333336</v>
      </c>
      <c r="B7830">
        <v>124350</v>
      </c>
      <c r="C7830">
        <v>124405</v>
      </c>
      <c r="D7830">
        <v>124235</v>
      </c>
      <c r="E7830">
        <v>124285</v>
      </c>
    </row>
    <row r="7831" spans="1:5" x14ac:dyDescent="0.25">
      <c r="A7831" s="2">
        <v>45684.486111111109</v>
      </c>
      <c r="B7831">
        <v>124175</v>
      </c>
      <c r="C7831">
        <v>124390</v>
      </c>
      <c r="D7831">
        <v>124160</v>
      </c>
      <c r="E7831">
        <v>124350</v>
      </c>
    </row>
    <row r="7832" spans="1:5" x14ac:dyDescent="0.25">
      <c r="A7832" s="2">
        <v>45684.482638888891</v>
      </c>
      <c r="B7832">
        <v>124195</v>
      </c>
      <c r="C7832">
        <v>124325</v>
      </c>
      <c r="D7832">
        <v>124155</v>
      </c>
      <c r="E7832">
        <v>124180</v>
      </c>
    </row>
    <row r="7833" spans="1:5" x14ac:dyDescent="0.25">
      <c r="A7833" s="2">
        <v>45684.479166666664</v>
      </c>
      <c r="B7833">
        <v>124390</v>
      </c>
      <c r="C7833">
        <v>124445</v>
      </c>
      <c r="D7833">
        <v>124190</v>
      </c>
      <c r="E7833">
        <v>124195</v>
      </c>
    </row>
    <row r="7834" spans="1:5" x14ac:dyDescent="0.25">
      <c r="A7834" s="2">
        <v>45684.475694444445</v>
      </c>
      <c r="B7834">
        <v>124455</v>
      </c>
      <c r="C7834">
        <v>124465</v>
      </c>
      <c r="D7834">
        <v>124340</v>
      </c>
      <c r="E7834">
        <v>124390</v>
      </c>
    </row>
    <row r="7835" spans="1:5" x14ac:dyDescent="0.25">
      <c r="A7835" s="2">
        <v>45684.472222222219</v>
      </c>
      <c r="B7835">
        <v>124465</v>
      </c>
      <c r="C7835">
        <v>124655</v>
      </c>
      <c r="D7835">
        <v>124440</v>
      </c>
      <c r="E7835">
        <v>124455</v>
      </c>
    </row>
    <row r="7836" spans="1:5" x14ac:dyDescent="0.25">
      <c r="A7836" s="2">
        <v>45684.46875</v>
      </c>
      <c r="B7836">
        <v>124390</v>
      </c>
      <c r="C7836">
        <v>124545</v>
      </c>
      <c r="D7836">
        <v>124345</v>
      </c>
      <c r="E7836">
        <v>124465</v>
      </c>
    </row>
    <row r="7837" spans="1:5" x14ac:dyDescent="0.25">
      <c r="A7837" s="2">
        <v>45684.465277777781</v>
      </c>
      <c r="B7837">
        <v>124335</v>
      </c>
      <c r="C7837">
        <v>124445</v>
      </c>
      <c r="D7837">
        <v>124315</v>
      </c>
      <c r="E7837">
        <v>124390</v>
      </c>
    </row>
    <row r="7838" spans="1:5" x14ac:dyDescent="0.25">
      <c r="A7838" s="2">
        <v>45684.461805555555</v>
      </c>
      <c r="B7838">
        <v>124345</v>
      </c>
      <c r="C7838">
        <v>124385</v>
      </c>
      <c r="D7838">
        <v>124225</v>
      </c>
      <c r="E7838">
        <v>124330</v>
      </c>
    </row>
    <row r="7839" spans="1:5" x14ac:dyDescent="0.25">
      <c r="A7839" s="2">
        <v>45684.458333333336</v>
      </c>
      <c r="B7839">
        <v>124240</v>
      </c>
      <c r="C7839">
        <v>124475</v>
      </c>
      <c r="D7839">
        <v>124230</v>
      </c>
      <c r="E7839">
        <v>124340</v>
      </c>
    </row>
    <row r="7840" spans="1:5" x14ac:dyDescent="0.25">
      <c r="A7840" s="2">
        <v>45684.454861111109</v>
      </c>
      <c r="B7840">
        <v>124200</v>
      </c>
      <c r="C7840">
        <v>124260</v>
      </c>
      <c r="D7840">
        <v>124110</v>
      </c>
      <c r="E7840">
        <v>124235</v>
      </c>
    </row>
    <row r="7841" spans="1:5" x14ac:dyDescent="0.25">
      <c r="A7841" s="2">
        <v>45684.451388888891</v>
      </c>
      <c r="B7841">
        <v>124365</v>
      </c>
      <c r="C7841">
        <v>124385</v>
      </c>
      <c r="D7841">
        <v>124080</v>
      </c>
      <c r="E7841">
        <v>124195</v>
      </c>
    </row>
    <row r="7842" spans="1:5" x14ac:dyDescent="0.25">
      <c r="A7842" s="2">
        <v>45684.447916666664</v>
      </c>
      <c r="B7842">
        <v>124035</v>
      </c>
      <c r="C7842">
        <v>124520</v>
      </c>
      <c r="D7842">
        <v>124000</v>
      </c>
      <c r="E7842">
        <v>124370</v>
      </c>
    </row>
    <row r="7843" spans="1:5" x14ac:dyDescent="0.25">
      <c r="A7843" s="2">
        <v>45684.444444444445</v>
      </c>
      <c r="B7843">
        <v>123625</v>
      </c>
      <c r="C7843">
        <v>124100</v>
      </c>
      <c r="D7843">
        <v>123620</v>
      </c>
      <c r="E7843">
        <v>124030</v>
      </c>
    </row>
    <row r="7844" spans="1:5" x14ac:dyDescent="0.25">
      <c r="A7844" s="2">
        <v>45684.440972222219</v>
      </c>
      <c r="B7844">
        <v>123530</v>
      </c>
      <c r="C7844">
        <v>123670</v>
      </c>
      <c r="D7844">
        <v>123515</v>
      </c>
      <c r="E7844">
        <v>123630</v>
      </c>
    </row>
    <row r="7845" spans="1:5" x14ac:dyDescent="0.25">
      <c r="A7845" s="2">
        <v>45684.4375</v>
      </c>
      <c r="B7845">
        <v>123465</v>
      </c>
      <c r="C7845">
        <v>123635</v>
      </c>
      <c r="D7845">
        <v>123450</v>
      </c>
      <c r="E7845">
        <v>123530</v>
      </c>
    </row>
    <row r="7846" spans="1:5" x14ac:dyDescent="0.25">
      <c r="A7846" s="2">
        <v>45684.434027777781</v>
      </c>
      <c r="B7846">
        <v>123295</v>
      </c>
      <c r="C7846">
        <v>123520</v>
      </c>
      <c r="D7846">
        <v>123275</v>
      </c>
      <c r="E7846">
        <v>123465</v>
      </c>
    </row>
    <row r="7847" spans="1:5" x14ac:dyDescent="0.25">
      <c r="A7847" s="2">
        <v>45684.430555555555</v>
      </c>
      <c r="B7847">
        <v>123290</v>
      </c>
      <c r="C7847">
        <v>123370</v>
      </c>
      <c r="D7847">
        <v>123240</v>
      </c>
      <c r="E7847">
        <v>123290</v>
      </c>
    </row>
    <row r="7848" spans="1:5" x14ac:dyDescent="0.25">
      <c r="A7848" s="2">
        <v>45684.427083333336</v>
      </c>
      <c r="B7848">
        <v>123245</v>
      </c>
      <c r="C7848">
        <v>123430</v>
      </c>
      <c r="D7848">
        <v>123155</v>
      </c>
      <c r="E7848">
        <v>123290</v>
      </c>
    </row>
    <row r="7849" spans="1:5" x14ac:dyDescent="0.25">
      <c r="A7849" s="2">
        <v>45684.423611111109</v>
      </c>
      <c r="B7849">
        <v>122925</v>
      </c>
      <c r="C7849">
        <v>123260</v>
      </c>
      <c r="D7849">
        <v>122915</v>
      </c>
      <c r="E7849">
        <v>123245</v>
      </c>
    </row>
    <row r="7850" spans="1:5" x14ac:dyDescent="0.25">
      <c r="A7850" s="2">
        <v>45684.420138888891</v>
      </c>
      <c r="B7850">
        <v>122850</v>
      </c>
      <c r="C7850">
        <v>122955</v>
      </c>
      <c r="D7850">
        <v>122815</v>
      </c>
      <c r="E7850">
        <v>122925</v>
      </c>
    </row>
    <row r="7851" spans="1:5" x14ac:dyDescent="0.25">
      <c r="A7851" s="2">
        <v>45684.416666666664</v>
      </c>
      <c r="B7851">
        <v>122875</v>
      </c>
      <c r="C7851">
        <v>122905</v>
      </c>
      <c r="D7851">
        <v>122805</v>
      </c>
      <c r="E7851">
        <v>122845</v>
      </c>
    </row>
    <row r="7852" spans="1:5" x14ac:dyDescent="0.25">
      <c r="A7852" s="2">
        <v>45684.413194444445</v>
      </c>
      <c r="B7852">
        <v>122905</v>
      </c>
      <c r="C7852">
        <v>122960</v>
      </c>
      <c r="D7852">
        <v>122850</v>
      </c>
      <c r="E7852">
        <v>122880</v>
      </c>
    </row>
    <row r="7853" spans="1:5" x14ac:dyDescent="0.25">
      <c r="A7853" s="2">
        <v>45684.409722222219</v>
      </c>
      <c r="B7853">
        <v>122850</v>
      </c>
      <c r="C7853">
        <v>122925</v>
      </c>
      <c r="D7853">
        <v>122805</v>
      </c>
      <c r="E7853">
        <v>122905</v>
      </c>
    </row>
    <row r="7854" spans="1:5" x14ac:dyDescent="0.25">
      <c r="A7854" s="2">
        <v>45684.40625</v>
      </c>
      <c r="B7854">
        <v>122840</v>
      </c>
      <c r="C7854">
        <v>122875</v>
      </c>
      <c r="D7854">
        <v>122775</v>
      </c>
      <c r="E7854">
        <v>122845</v>
      </c>
    </row>
    <row r="7855" spans="1:5" x14ac:dyDescent="0.25">
      <c r="A7855" s="2">
        <v>45684.402777777781</v>
      </c>
      <c r="B7855">
        <v>122910</v>
      </c>
      <c r="C7855">
        <v>122910</v>
      </c>
      <c r="D7855">
        <v>122810</v>
      </c>
      <c r="E7855">
        <v>122845</v>
      </c>
    </row>
    <row r="7856" spans="1:5" x14ac:dyDescent="0.25">
      <c r="A7856" s="2">
        <v>45684.399305555555</v>
      </c>
      <c r="B7856">
        <v>122855</v>
      </c>
      <c r="C7856">
        <v>122940</v>
      </c>
      <c r="D7856">
        <v>122840</v>
      </c>
      <c r="E7856">
        <v>122910</v>
      </c>
    </row>
    <row r="7857" spans="1:5" x14ac:dyDescent="0.25">
      <c r="A7857" s="2">
        <v>45684.395833333336</v>
      </c>
      <c r="B7857">
        <v>122790</v>
      </c>
      <c r="C7857">
        <v>122925</v>
      </c>
      <c r="D7857">
        <v>122770</v>
      </c>
      <c r="E7857">
        <v>122855</v>
      </c>
    </row>
    <row r="7858" spans="1:5" x14ac:dyDescent="0.25">
      <c r="A7858" s="2">
        <v>45684.392361111109</v>
      </c>
      <c r="B7858">
        <v>122790</v>
      </c>
      <c r="C7858">
        <v>122820</v>
      </c>
      <c r="D7858">
        <v>122715</v>
      </c>
      <c r="E7858">
        <v>122790</v>
      </c>
    </row>
    <row r="7859" spans="1:5" x14ac:dyDescent="0.25">
      <c r="A7859" s="2">
        <v>45684.388888888891</v>
      </c>
      <c r="B7859">
        <v>122715</v>
      </c>
      <c r="C7859">
        <v>122860</v>
      </c>
      <c r="D7859">
        <v>122705</v>
      </c>
      <c r="E7859">
        <v>122790</v>
      </c>
    </row>
    <row r="7860" spans="1:5" x14ac:dyDescent="0.25">
      <c r="A7860" s="2">
        <v>45684.385416666664</v>
      </c>
      <c r="B7860">
        <v>122700</v>
      </c>
      <c r="C7860">
        <v>122820</v>
      </c>
      <c r="D7860">
        <v>122700</v>
      </c>
      <c r="E7860">
        <v>122710</v>
      </c>
    </row>
    <row r="7861" spans="1:5" x14ac:dyDescent="0.25">
      <c r="A7861" s="2">
        <v>45684.381944444445</v>
      </c>
      <c r="B7861">
        <v>122685</v>
      </c>
      <c r="C7861">
        <v>122835</v>
      </c>
      <c r="D7861">
        <v>122675</v>
      </c>
      <c r="E7861">
        <v>122705</v>
      </c>
    </row>
    <row r="7862" spans="1:5" x14ac:dyDescent="0.25">
      <c r="A7862" s="2">
        <v>45684.378472222219</v>
      </c>
      <c r="B7862">
        <v>122640</v>
      </c>
      <c r="C7862">
        <v>122835</v>
      </c>
      <c r="D7862">
        <v>122625</v>
      </c>
      <c r="E7862">
        <v>122690</v>
      </c>
    </row>
    <row r="7863" spans="1:5" x14ac:dyDescent="0.25">
      <c r="A7863" s="2">
        <v>45684.375</v>
      </c>
      <c r="B7863">
        <v>122350</v>
      </c>
      <c r="C7863">
        <v>122640</v>
      </c>
      <c r="D7863">
        <v>122190</v>
      </c>
      <c r="E7863">
        <v>122635</v>
      </c>
    </row>
    <row r="7864" spans="1:5" x14ac:dyDescent="0.25">
      <c r="A7864" s="2">
        <v>45681.763888888891</v>
      </c>
      <c r="B7864">
        <v>123150</v>
      </c>
      <c r="C7864">
        <v>123190</v>
      </c>
      <c r="D7864">
        <v>123110</v>
      </c>
      <c r="E7864">
        <v>123110</v>
      </c>
    </row>
    <row r="7865" spans="1:5" x14ac:dyDescent="0.25">
      <c r="A7865" s="2">
        <v>45681.760416666664</v>
      </c>
      <c r="B7865">
        <v>123110</v>
      </c>
      <c r="C7865">
        <v>123160</v>
      </c>
      <c r="D7865">
        <v>123070</v>
      </c>
      <c r="E7865">
        <v>123155</v>
      </c>
    </row>
    <row r="7866" spans="1:5" x14ac:dyDescent="0.25">
      <c r="A7866" s="2">
        <v>45681.756944444445</v>
      </c>
      <c r="B7866">
        <v>123135</v>
      </c>
      <c r="C7866">
        <v>123170</v>
      </c>
      <c r="D7866">
        <v>123100</v>
      </c>
      <c r="E7866">
        <v>123100</v>
      </c>
    </row>
    <row r="7867" spans="1:5" x14ac:dyDescent="0.25">
      <c r="A7867" s="2">
        <v>45681.753472222219</v>
      </c>
      <c r="B7867">
        <v>123140</v>
      </c>
      <c r="C7867">
        <v>123170</v>
      </c>
      <c r="D7867">
        <v>123120</v>
      </c>
      <c r="E7867">
        <v>123135</v>
      </c>
    </row>
    <row r="7868" spans="1:5" x14ac:dyDescent="0.25">
      <c r="A7868" s="2">
        <v>45681.75</v>
      </c>
      <c r="B7868">
        <v>123145</v>
      </c>
      <c r="C7868">
        <v>123210</v>
      </c>
      <c r="D7868">
        <v>123120</v>
      </c>
      <c r="E7868">
        <v>123145</v>
      </c>
    </row>
    <row r="7869" spans="1:5" x14ac:dyDescent="0.25">
      <c r="A7869" s="2">
        <v>45681.746527777781</v>
      </c>
      <c r="B7869">
        <v>123130</v>
      </c>
      <c r="C7869">
        <v>123160</v>
      </c>
      <c r="D7869">
        <v>123115</v>
      </c>
      <c r="E7869">
        <v>123150</v>
      </c>
    </row>
    <row r="7870" spans="1:5" x14ac:dyDescent="0.25">
      <c r="A7870" s="2">
        <v>45681.743055555555</v>
      </c>
      <c r="B7870">
        <v>123130</v>
      </c>
      <c r="C7870">
        <v>123155</v>
      </c>
      <c r="D7870">
        <v>123100</v>
      </c>
      <c r="E7870">
        <v>123135</v>
      </c>
    </row>
    <row r="7871" spans="1:5" x14ac:dyDescent="0.25">
      <c r="A7871" s="2">
        <v>45681.739583333336</v>
      </c>
      <c r="B7871">
        <v>123135</v>
      </c>
      <c r="C7871">
        <v>123165</v>
      </c>
      <c r="D7871">
        <v>123110</v>
      </c>
      <c r="E7871">
        <v>123130</v>
      </c>
    </row>
    <row r="7872" spans="1:5" x14ac:dyDescent="0.25">
      <c r="A7872" s="2">
        <v>45681.736111111109</v>
      </c>
      <c r="B7872">
        <v>123145</v>
      </c>
      <c r="C7872">
        <v>123155</v>
      </c>
      <c r="D7872">
        <v>123105</v>
      </c>
      <c r="E7872">
        <v>123130</v>
      </c>
    </row>
    <row r="7873" spans="1:5" x14ac:dyDescent="0.25">
      <c r="A7873" s="2">
        <v>45681.732638888891</v>
      </c>
      <c r="B7873">
        <v>123130</v>
      </c>
      <c r="C7873">
        <v>123165</v>
      </c>
      <c r="D7873">
        <v>123095</v>
      </c>
      <c r="E7873">
        <v>123145</v>
      </c>
    </row>
    <row r="7874" spans="1:5" x14ac:dyDescent="0.25">
      <c r="A7874" s="2">
        <v>45681.729166666664</v>
      </c>
      <c r="B7874">
        <v>123130</v>
      </c>
      <c r="C7874">
        <v>123180</v>
      </c>
      <c r="D7874">
        <v>123090</v>
      </c>
      <c r="E7874">
        <v>123130</v>
      </c>
    </row>
    <row r="7875" spans="1:5" x14ac:dyDescent="0.25">
      <c r="A7875" s="2">
        <v>45681.725694444445</v>
      </c>
      <c r="B7875">
        <v>123165</v>
      </c>
      <c r="C7875">
        <v>123265</v>
      </c>
      <c r="D7875">
        <v>123125</v>
      </c>
      <c r="E7875">
        <v>123130</v>
      </c>
    </row>
    <row r="7876" spans="1:5" x14ac:dyDescent="0.25">
      <c r="A7876" s="2">
        <v>45681.722222222219</v>
      </c>
      <c r="B7876">
        <v>123140</v>
      </c>
      <c r="C7876">
        <v>123180</v>
      </c>
      <c r="D7876">
        <v>123090</v>
      </c>
      <c r="E7876">
        <v>123165</v>
      </c>
    </row>
    <row r="7877" spans="1:5" x14ac:dyDescent="0.25">
      <c r="A7877" s="2">
        <v>45681.71875</v>
      </c>
      <c r="B7877">
        <v>123030</v>
      </c>
      <c r="C7877">
        <v>123155</v>
      </c>
      <c r="D7877">
        <v>123020</v>
      </c>
      <c r="E7877">
        <v>123135</v>
      </c>
    </row>
    <row r="7878" spans="1:5" x14ac:dyDescent="0.25">
      <c r="A7878" s="2">
        <v>45681.715277777781</v>
      </c>
      <c r="B7878">
        <v>123035</v>
      </c>
      <c r="C7878">
        <v>123035</v>
      </c>
      <c r="D7878">
        <v>122995</v>
      </c>
      <c r="E7878">
        <v>123030</v>
      </c>
    </row>
    <row r="7879" spans="1:5" x14ac:dyDescent="0.25">
      <c r="A7879" s="2">
        <v>45681.711805555555</v>
      </c>
      <c r="B7879">
        <v>123015</v>
      </c>
      <c r="C7879">
        <v>123055</v>
      </c>
      <c r="D7879">
        <v>123010</v>
      </c>
      <c r="E7879">
        <v>123035</v>
      </c>
    </row>
    <row r="7880" spans="1:5" x14ac:dyDescent="0.25">
      <c r="A7880" s="2">
        <v>45681.708333333336</v>
      </c>
      <c r="B7880">
        <v>123070</v>
      </c>
      <c r="C7880">
        <v>123070</v>
      </c>
      <c r="D7880">
        <v>123005</v>
      </c>
      <c r="E7880">
        <v>123015</v>
      </c>
    </row>
    <row r="7881" spans="1:5" x14ac:dyDescent="0.25">
      <c r="A7881" s="2">
        <v>45681.704861111109</v>
      </c>
      <c r="B7881">
        <v>123000</v>
      </c>
      <c r="C7881">
        <v>123095</v>
      </c>
      <c r="D7881">
        <v>122995</v>
      </c>
      <c r="E7881">
        <v>123070</v>
      </c>
    </row>
    <row r="7882" spans="1:5" x14ac:dyDescent="0.25">
      <c r="A7882" s="2">
        <v>45681.701388888891</v>
      </c>
      <c r="B7882">
        <v>123045</v>
      </c>
      <c r="C7882">
        <v>123050</v>
      </c>
      <c r="D7882">
        <v>122940</v>
      </c>
      <c r="E7882">
        <v>122995</v>
      </c>
    </row>
    <row r="7883" spans="1:5" x14ac:dyDescent="0.25">
      <c r="A7883" s="2">
        <v>45681.697916666664</v>
      </c>
      <c r="B7883">
        <v>123030</v>
      </c>
      <c r="C7883">
        <v>123075</v>
      </c>
      <c r="D7883">
        <v>123025</v>
      </c>
      <c r="E7883">
        <v>123045</v>
      </c>
    </row>
    <row r="7884" spans="1:5" x14ac:dyDescent="0.25">
      <c r="A7884" s="2">
        <v>45681.694444444445</v>
      </c>
      <c r="B7884">
        <v>123040</v>
      </c>
      <c r="C7884">
        <v>123065</v>
      </c>
      <c r="D7884">
        <v>122995</v>
      </c>
      <c r="E7884">
        <v>123035</v>
      </c>
    </row>
    <row r="7885" spans="1:5" x14ac:dyDescent="0.25">
      <c r="A7885" s="2">
        <v>45681.690972222219</v>
      </c>
      <c r="B7885">
        <v>123055</v>
      </c>
      <c r="C7885">
        <v>123080</v>
      </c>
      <c r="D7885">
        <v>123025</v>
      </c>
      <c r="E7885">
        <v>123040</v>
      </c>
    </row>
    <row r="7886" spans="1:5" x14ac:dyDescent="0.25">
      <c r="A7886" s="2">
        <v>45681.6875</v>
      </c>
      <c r="B7886">
        <v>123070</v>
      </c>
      <c r="C7886">
        <v>123105</v>
      </c>
      <c r="D7886">
        <v>123035</v>
      </c>
      <c r="E7886">
        <v>123060</v>
      </c>
    </row>
    <row r="7887" spans="1:5" x14ac:dyDescent="0.25">
      <c r="A7887" s="2">
        <v>45681.684027777781</v>
      </c>
      <c r="B7887">
        <v>123040</v>
      </c>
      <c r="C7887">
        <v>123115</v>
      </c>
      <c r="D7887">
        <v>123030</v>
      </c>
      <c r="E7887">
        <v>123065</v>
      </c>
    </row>
    <row r="7888" spans="1:5" x14ac:dyDescent="0.25">
      <c r="A7888" s="2">
        <v>45681.680555555555</v>
      </c>
      <c r="B7888">
        <v>123100</v>
      </c>
      <c r="C7888">
        <v>123110</v>
      </c>
      <c r="D7888">
        <v>123030</v>
      </c>
      <c r="E7888">
        <v>123040</v>
      </c>
    </row>
    <row r="7889" spans="1:5" x14ac:dyDescent="0.25">
      <c r="A7889" s="2">
        <v>45681.677083333336</v>
      </c>
      <c r="B7889">
        <v>123100</v>
      </c>
      <c r="C7889">
        <v>123145</v>
      </c>
      <c r="D7889">
        <v>123095</v>
      </c>
      <c r="E7889">
        <v>123095</v>
      </c>
    </row>
    <row r="7890" spans="1:5" x14ac:dyDescent="0.25">
      <c r="A7890" s="2">
        <v>45681.673611111109</v>
      </c>
      <c r="B7890">
        <v>123125</v>
      </c>
      <c r="C7890">
        <v>123160</v>
      </c>
      <c r="D7890">
        <v>123080</v>
      </c>
      <c r="E7890">
        <v>123105</v>
      </c>
    </row>
    <row r="7891" spans="1:5" x14ac:dyDescent="0.25">
      <c r="A7891" s="2">
        <v>45681.670138888891</v>
      </c>
      <c r="B7891">
        <v>123050</v>
      </c>
      <c r="C7891">
        <v>123160</v>
      </c>
      <c r="D7891">
        <v>123050</v>
      </c>
      <c r="E7891">
        <v>123125</v>
      </c>
    </row>
    <row r="7892" spans="1:5" x14ac:dyDescent="0.25">
      <c r="A7892" s="2">
        <v>45681.666666666664</v>
      </c>
      <c r="B7892">
        <v>123115</v>
      </c>
      <c r="C7892">
        <v>123130</v>
      </c>
      <c r="D7892">
        <v>123035</v>
      </c>
      <c r="E7892">
        <v>123055</v>
      </c>
    </row>
    <row r="7893" spans="1:5" x14ac:dyDescent="0.25">
      <c r="A7893" s="2">
        <v>45681.663194444445</v>
      </c>
      <c r="B7893">
        <v>123115</v>
      </c>
      <c r="C7893">
        <v>123145</v>
      </c>
      <c r="D7893">
        <v>123095</v>
      </c>
      <c r="E7893">
        <v>123110</v>
      </c>
    </row>
    <row r="7894" spans="1:5" x14ac:dyDescent="0.25">
      <c r="A7894" s="2">
        <v>45681.659722222219</v>
      </c>
      <c r="B7894">
        <v>123075</v>
      </c>
      <c r="C7894">
        <v>123130</v>
      </c>
      <c r="D7894">
        <v>123070</v>
      </c>
      <c r="E7894">
        <v>123115</v>
      </c>
    </row>
    <row r="7895" spans="1:5" x14ac:dyDescent="0.25">
      <c r="A7895" s="2">
        <v>45681.65625</v>
      </c>
      <c r="B7895">
        <v>123090</v>
      </c>
      <c r="C7895">
        <v>123110</v>
      </c>
      <c r="D7895">
        <v>123050</v>
      </c>
      <c r="E7895">
        <v>123070</v>
      </c>
    </row>
    <row r="7896" spans="1:5" x14ac:dyDescent="0.25">
      <c r="A7896" s="2">
        <v>45681.652777777781</v>
      </c>
      <c r="B7896">
        <v>123080</v>
      </c>
      <c r="C7896">
        <v>123100</v>
      </c>
      <c r="D7896">
        <v>123025</v>
      </c>
      <c r="E7896">
        <v>123090</v>
      </c>
    </row>
    <row r="7897" spans="1:5" x14ac:dyDescent="0.25">
      <c r="A7897" s="2">
        <v>45681.649305555555</v>
      </c>
      <c r="B7897">
        <v>123025</v>
      </c>
      <c r="C7897">
        <v>123095</v>
      </c>
      <c r="D7897">
        <v>122950</v>
      </c>
      <c r="E7897">
        <v>123075</v>
      </c>
    </row>
    <row r="7898" spans="1:5" x14ac:dyDescent="0.25">
      <c r="A7898" s="2">
        <v>45681.645833333336</v>
      </c>
      <c r="B7898">
        <v>123085</v>
      </c>
      <c r="C7898">
        <v>123165</v>
      </c>
      <c r="D7898">
        <v>123015</v>
      </c>
      <c r="E7898">
        <v>123020</v>
      </c>
    </row>
    <row r="7899" spans="1:5" x14ac:dyDescent="0.25">
      <c r="A7899" s="2">
        <v>45681.642361111109</v>
      </c>
      <c r="B7899">
        <v>123010</v>
      </c>
      <c r="C7899">
        <v>123095</v>
      </c>
      <c r="D7899">
        <v>122990</v>
      </c>
      <c r="E7899">
        <v>123080</v>
      </c>
    </row>
    <row r="7900" spans="1:5" x14ac:dyDescent="0.25">
      <c r="A7900" s="2">
        <v>45681.638888888891</v>
      </c>
      <c r="B7900">
        <v>123105</v>
      </c>
      <c r="C7900">
        <v>123105</v>
      </c>
      <c r="D7900">
        <v>123000</v>
      </c>
      <c r="E7900">
        <v>123005</v>
      </c>
    </row>
    <row r="7901" spans="1:5" x14ac:dyDescent="0.25">
      <c r="A7901" s="2">
        <v>45681.635416666664</v>
      </c>
      <c r="B7901">
        <v>123135</v>
      </c>
      <c r="C7901">
        <v>123140</v>
      </c>
      <c r="D7901">
        <v>123085</v>
      </c>
      <c r="E7901">
        <v>123105</v>
      </c>
    </row>
    <row r="7902" spans="1:5" x14ac:dyDescent="0.25">
      <c r="A7902" s="2">
        <v>45681.631944444445</v>
      </c>
      <c r="B7902">
        <v>123175</v>
      </c>
      <c r="C7902">
        <v>123175</v>
      </c>
      <c r="D7902">
        <v>123130</v>
      </c>
      <c r="E7902">
        <v>123130</v>
      </c>
    </row>
    <row r="7903" spans="1:5" x14ac:dyDescent="0.25">
      <c r="A7903" s="2">
        <v>45681.628472222219</v>
      </c>
      <c r="B7903">
        <v>123160</v>
      </c>
      <c r="C7903">
        <v>123200</v>
      </c>
      <c r="D7903">
        <v>123130</v>
      </c>
      <c r="E7903">
        <v>123175</v>
      </c>
    </row>
    <row r="7904" spans="1:5" x14ac:dyDescent="0.25">
      <c r="A7904" s="2">
        <v>45681.625</v>
      </c>
      <c r="B7904">
        <v>123115</v>
      </c>
      <c r="C7904">
        <v>123170</v>
      </c>
      <c r="D7904">
        <v>123100</v>
      </c>
      <c r="E7904">
        <v>123160</v>
      </c>
    </row>
    <row r="7905" spans="1:5" x14ac:dyDescent="0.25">
      <c r="A7905" s="2">
        <v>45681.621527777781</v>
      </c>
      <c r="B7905">
        <v>123195</v>
      </c>
      <c r="C7905">
        <v>123200</v>
      </c>
      <c r="D7905">
        <v>123105</v>
      </c>
      <c r="E7905">
        <v>123115</v>
      </c>
    </row>
    <row r="7906" spans="1:5" x14ac:dyDescent="0.25">
      <c r="A7906" s="2">
        <v>45681.618055555555</v>
      </c>
      <c r="B7906">
        <v>123115</v>
      </c>
      <c r="C7906">
        <v>123220</v>
      </c>
      <c r="D7906">
        <v>123105</v>
      </c>
      <c r="E7906">
        <v>123195</v>
      </c>
    </row>
    <row r="7907" spans="1:5" x14ac:dyDescent="0.25">
      <c r="A7907" s="2">
        <v>45681.614583333336</v>
      </c>
      <c r="B7907">
        <v>123140</v>
      </c>
      <c r="C7907">
        <v>123185</v>
      </c>
      <c r="D7907">
        <v>123110</v>
      </c>
      <c r="E7907">
        <v>123120</v>
      </c>
    </row>
    <row r="7908" spans="1:5" x14ac:dyDescent="0.25">
      <c r="A7908" s="2">
        <v>45681.611111111109</v>
      </c>
      <c r="B7908">
        <v>123160</v>
      </c>
      <c r="C7908">
        <v>123190</v>
      </c>
      <c r="D7908">
        <v>123130</v>
      </c>
      <c r="E7908">
        <v>123140</v>
      </c>
    </row>
    <row r="7909" spans="1:5" x14ac:dyDescent="0.25">
      <c r="A7909" s="2">
        <v>45681.607638888891</v>
      </c>
      <c r="B7909">
        <v>123095</v>
      </c>
      <c r="C7909">
        <v>123225</v>
      </c>
      <c r="D7909">
        <v>123090</v>
      </c>
      <c r="E7909">
        <v>123155</v>
      </c>
    </row>
    <row r="7910" spans="1:5" x14ac:dyDescent="0.25">
      <c r="A7910" s="2">
        <v>45681.604166666664</v>
      </c>
      <c r="B7910">
        <v>123170</v>
      </c>
      <c r="C7910">
        <v>123185</v>
      </c>
      <c r="D7910">
        <v>123085</v>
      </c>
      <c r="E7910">
        <v>123090</v>
      </c>
    </row>
    <row r="7911" spans="1:5" x14ac:dyDescent="0.25">
      <c r="A7911" s="2">
        <v>45681.600694444445</v>
      </c>
      <c r="B7911">
        <v>123165</v>
      </c>
      <c r="C7911">
        <v>123200</v>
      </c>
      <c r="D7911">
        <v>123150</v>
      </c>
      <c r="E7911">
        <v>123170</v>
      </c>
    </row>
    <row r="7912" spans="1:5" x14ac:dyDescent="0.25">
      <c r="A7912" s="2">
        <v>45681.597222222219</v>
      </c>
      <c r="B7912">
        <v>123220</v>
      </c>
      <c r="C7912">
        <v>123270</v>
      </c>
      <c r="D7912">
        <v>123150</v>
      </c>
      <c r="E7912">
        <v>123170</v>
      </c>
    </row>
    <row r="7913" spans="1:5" x14ac:dyDescent="0.25">
      <c r="A7913" s="2">
        <v>45681.59375</v>
      </c>
      <c r="B7913">
        <v>123155</v>
      </c>
      <c r="C7913">
        <v>123275</v>
      </c>
      <c r="D7913">
        <v>123120</v>
      </c>
      <c r="E7913">
        <v>123225</v>
      </c>
    </row>
    <row r="7914" spans="1:5" x14ac:dyDescent="0.25">
      <c r="A7914" s="2">
        <v>45681.590277777781</v>
      </c>
      <c r="B7914">
        <v>123195</v>
      </c>
      <c r="C7914">
        <v>123205</v>
      </c>
      <c r="D7914">
        <v>123135</v>
      </c>
      <c r="E7914">
        <v>123160</v>
      </c>
    </row>
    <row r="7915" spans="1:5" x14ac:dyDescent="0.25">
      <c r="A7915" s="2">
        <v>45681.586805555555</v>
      </c>
      <c r="B7915">
        <v>123120</v>
      </c>
      <c r="C7915">
        <v>123195</v>
      </c>
      <c r="D7915">
        <v>123095</v>
      </c>
      <c r="E7915">
        <v>123195</v>
      </c>
    </row>
    <row r="7916" spans="1:5" x14ac:dyDescent="0.25">
      <c r="A7916" s="2">
        <v>45681.583333333336</v>
      </c>
      <c r="B7916">
        <v>123190</v>
      </c>
      <c r="C7916">
        <v>123190</v>
      </c>
      <c r="D7916">
        <v>123100</v>
      </c>
      <c r="E7916">
        <v>123120</v>
      </c>
    </row>
    <row r="7917" spans="1:5" x14ac:dyDescent="0.25">
      <c r="A7917" s="2">
        <v>45681.579861111109</v>
      </c>
      <c r="B7917">
        <v>123155</v>
      </c>
      <c r="C7917">
        <v>123200</v>
      </c>
      <c r="D7917">
        <v>123120</v>
      </c>
      <c r="E7917">
        <v>123190</v>
      </c>
    </row>
    <row r="7918" spans="1:5" x14ac:dyDescent="0.25">
      <c r="A7918" s="2">
        <v>45681.576388888891</v>
      </c>
      <c r="B7918">
        <v>123160</v>
      </c>
      <c r="C7918">
        <v>123175</v>
      </c>
      <c r="D7918">
        <v>123095</v>
      </c>
      <c r="E7918">
        <v>123160</v>
      </c>
    </row>
    <row r="7919" spans="1:5" x14ac:dyDescent="0.25">
      <c r="A7919" s="2">
        <v>45681.572916666664</v>
      </c>
      <c r="B7919">
        <v>123185</v>
      </c>
      <c r="C7919">
        <v>123190</v>
      </c>
      <c r="D7919">
        <v>123105</v>
      </c>
      <c r="E7919">
        <v>123160</v>
      </c>
    </row>
    <row r="7920" spans="1:5" x14ac:dyDescent="0.25">
      <c r="A7920" s="2">
        <v>45681.569444444445</v>
      </c>
      <c r="B7920">
        <v>123190</v>
      </c>
      <c r="C7920">
        <v>123290</v>
      </c>
      <c r="D7920">
        <v>123160</v>
      </c>
      <c r="E7920">
        <v>123190</v>
      </c>
    </row>
    <row r="7921" spans="1:5" x14ac:dyDescent="0.25">
      <c r="A7921" s="2">
        <v>45681.565972222219</v>
      </c>
      <c r="B7921">
        <v>123090</v>
      </c>
      <c r="C7921">
        <v>123225</v>
      </c>
      <c r="D7921">
        <v>123080</v>
      </c>
      <c r="E7921">
        <v>123185</v>
      </c>
    </row>
    <row r="7922" spans="1:5" x14ac:dyDescent="0.25">
      <c r="A7922" s="2">
        <v>45681.5625</v>
      </c>
      <c r="B7922">
        <v>123140</v>
      </c>
      <c r="C7922">
        <v>123190</v>
      </c>
      <c r="D7922">
        <v>123065</v>
      </c>
      <c r="E7922">
        <v>123090</v>
      </c>
    </row>
    <row r="7923" spans="1:5" x14ac:dyDescent="0.25">
      <c r="A7923" s="2">
        <v>45681.559027777781</v>
      </c>
      <c r="B7923">
        <v>123205</v>
      </c>
      <c r="C7923">
        <v>123205</v>
      </c>
      <c r="D7923">
        <v>123100</v>
      </c>
      <c r="E7923">
        <v>123135</v>
      </c>
    </row>
    <row r="7924" spans="1:5" x14ac:dyDescent="0.25">
      <c r="A7924" s="2">
        <v>45681.555555555555</v>
      </c>
      <c r="B7924">
        <v>123185</v>
      </c>
      <c r="C7924">
        <v>123275</v>
      </c>
      <c r="D7924">
        <v>123180</v>
      </c>
      <c r="E7924">
        <v>123205</v>
      </c>
    </row>
    <row r="7925" spans="1:5" x14ac:dyDescent="0.25">
      <c r="A7925" s="2">
        <v>45681.552083333336</v>
      </c>
      <c r="B7925">
        <v>123215</v>
      </c>
      <c r="C7925">
        <v>123225</v>
      </c>
      <c r="D7925">
        <v>123110</v>
      </c>
      <c r="E7925">
        <v>123190</v>
      </c>
    </row>
    <row r="7926" spans="1:5" x14ac:dyDescent="0.25">
      <c r="A7926" s="2">
        <v>45681.548611111109</v>
      </c>
      <c r="B7926">
        <v>123130</v>
      </c>
      <c r="C7926">
        <v>123225</v>
      </c>
      <c r="D7926">
        <v>123120</v>
      </c>
      <c r="E7926">
        <v>123220</v>
      </c>
    </row>
    <row r="7927" spans="1:5" x14ac:dyDescent="0.25">
      <c r="A7927" s="2">
        <v>45681.545138888891</v>
      </c>
      <c r="B7927">
        <v>123155</v>
      </c>
      <c r="C7927">
        <v>123175</v>
      </c>
      <c r="D7927">
        <v>123090</v>
      </c>
      <c r="E7927">
        <v>123130</v>
      </c>
    </row>
    <row r="7928" spans="1:5" x14ac:dyDescent="0.25">
      <c r="A7928" s="2">
        <v>45681.541666666664</v>
      </c>
      <c r="B7928">
        <v>123110</v>
      </c>
      <c r="C7928">
        <v>123235</v>
      </c>
      <c r="D7928">
        <v>123080</v>
      </c>
      <c r="E7928">
        <v>123155</v>
      </c>
    </row>
    <row r="7929" spans="1:5" x14ac:dyDescent="0.25">
      <c r="A7929" s="2">
        <v>45681.538194444445</v>
      </c>
      <c r="B7929">
        <v>123115</v>
      </c>
      <c r="C7929">
        <v>123125</v>
      </c>
      <c r="D7929">
        <v>123040</v>
      </c>
      <c r="E7929">
        <v>123110</v>
      </c>
    </row>
    <row r="7930" spans="1:5" x14ac:dyDescent="0.25">
      <c r="A7930" s="2">
        <v>45681.534722222219</v>
      </c>
      <c r="B7930">
        <v>123190</v>
      </c>
      <c r="C7930">
        <v>123220</v>
      </c>
      <c r="D7930">
        <v>123105</v>
      </c>
      <c r="E7930">
        <v>123120</v>
      </c>
    </row>
    <row r="7931" spans="1:5" x14ac:dyDescent="0.25">
      <c r="A7931" s="2">
        <v>45681.53125</v>
      </c>
      <c r="B7931">
        <v>123090</v>
      </c>
      <c r="C7931">
        <v>123215</v>
      </c>
      <c r="D7931">
        <v>123085</v>
      </c>
      <c r="E7931">
        <v>123190</v>
      </c>
    </row>
    <row r="7932" spans="1:5" x14ac:dyDescent="0.25">
      <c r="A7932" s="2">
        <v>45681.527777777781</v>
      </c>
      <c r="B7932">
        <v>123135</v>
      </c>
      <c r="C7932">
        <v>123155</v>
      </c>
      <c r="D7932">
        <v>123030</v>
      </c>
      <c r="E7932">
        <v>123090</v>
      </c>
    </row>
    <row r="7933" spans="1:5" x14ac:dyDescent="0.25">
      <c r="A7933" s="2">
        <v>45681.524305555555</v>
      </c>
      <c r="B7933">
        <v>122950</v>
      </c>
      <c r="C7933">
        <v>123145</v>
      </c>
      <c r="D7933">
        <v>122940</v>
      </c>
      <c r="E7933">
        <v>123135</v>
      </c>
    </row>
    <row r="7934" spans="1:5" x14ac:dyDescent="0.25">
      <c r="A7934" s="2">
        <v>45681.520833333336</v>
      </c>
      <c r="B7934">
        <v>123010</v>
      </c>
      <c r="C7934">
        <v>123070</v>
      </c>
      <c r="D7934">
        <v>122930</v>
      </c>
      <c r="E7934">
        <v>122950</v>
      </c>
    </row>
    <row r="7935" spans="1:5" x14ac:dyDescent="0.25">
      <c r="A7935" s="2">
        <v>45681.517361111109</v>
      </c>
      <c r="B7935">
        <v>123060</v>
      </c>
      <c r="C7935">
        <v>123075</v>
      </c>
      <c r="D7935">
        <v>122970</v>
      </c>
      <c r="E7935">
        <v>123010</v>
      </c>
    </row>
    <row r="7936" spans="1:5" x14ac:dyDescent="0.25">
      <c r="A7936" s="2">
        <v>45681.513888888891</v>
      </c>
      <c r="B7936">
        <v>123115</v>
      </c>
      <c r="C7936">
        <v>123130</v>
      </c>
      <c r="D7936">
        <v>123035</v>
      </c>
      <c r="E7936">
        <v>123055</v>
      </c>
    </row>
    <row r="7937" spans="1:5" x14ac:dyDescent="0.25">
      <c r="A7937" s="2">
        <v>45681.510416666664</v>
      </c>
      <c r="B7937">
        <v>123295</v>
      </c>
      <c r="C7937">
        <v>123300</v>
      </c>
      <c r="D7937">
        <v>123105</v>
      </c>
      <c r="E7937">
        <v>123120</v>
      </c>
    </row>
    <row r="7938" spans="1:5" x14ac:dyDescent="0.25">
      <c r="A7938" s="2">
        <v>45681.506944444445</v>
      </c>
      <c r="B7938">
        <v>123195</v>
      </c>
      <c r="C7938">
        <v>123300</v>
      </c>
      <c r="D7938">
        <v>123100</v>
      </c>
      <c r="E7938">
        <v>123290</v>
      </c>
    </row>
    <row r="7939" spans="1:5" x14ac:dyDescent="0.25">
      <c r="A7939" s="2">
        <v>45681.503472222219</v>
      </c>
      <c r="B7939">
        <v>122955</v>
      </c>
      <c r="C7939">
        <v>123220</v>
      </c>
      <c r="D7939">
        <v>122930</v>
      </c>
      <c r="E7939">
        <v>123200</v>
      </c>
    </row>
    <row r="7940" spans="1:5" x14ac:dyDescent="0.25">
      <c r="A7940" s="2">
        <v>45681.5</v>
      </c>
      <c r="B7940">
        <v>122930</v>
      </c>
      <c r="C7940">
        <v>122985</v>
      </c>
      <c r="D7940">
        <v>122845</v>
      </c>
      <c r="E7940">
        <v>122955</v>
      </c>
    </row>
    <row r="7941" spans="1:5" x14ac:dyDescent="0.25">
      <c r="A7941" s="2">
        <v>45681.496527777781</v>
      </c>
      <c r="B7941">
        <v>122965</v>
      </c>
      <c r="C7941">
        <v>122980</v>
      </c>
      <c r="D7941">
        <v>122800</v>
      </c>
      <c r="E7941">
        <v>122930</v>
      </c>
    </row>
    <row r="7942" spans="1:5" x14ac:dyDescent="0.25">
      <c r="A7942" s="2">
        <v>45681.493055555555</v>
      </c>
      <c r="B7942">
        <v>123070</v>
      </c>
      <c r="C7942">
        <v>123190</v>
      </c>
      <c r="D7942">
        <v>122915</v>
      </c>
      <c r="E7942">
        <v>122965</v>
      </c>
    </row>
    <row r="7943" spans="1:5" x14ac:dyDescent="0.25">
      <c r="A7943" s="2">
        <v>45681.489583333336</v>
      </c>
      <c r="B7943">
        <v>123000</v>
      </c>
      <c r="C7943">
        <v>123165</v>
      </c>
      <c r="D7943">
        <v>123000</v>
      </c>
      <c r="E7943">
        <v>123065</v>
      </c>
    </row>
    <row r="7944" spans="1:5" x14ac:dyDescent="0.25">
      <c r="A7944" s="2">
        <v>45681.486111111109</v>
      </c>
      <c r="B7944">
        <v>122995</v>
      </c>
      <c r="C7944">
        <v>123070</v>
      </c>
      <c r="D7944">
        <v>122965</v>
      </c>
      <c r="E7944">
        <v>123000</v>
      </c>
    </row>
    <row r="7945" spans="1:5" x14ac:dyDescent="0.25">
      <c r="A7945" s="2">
        <v>45681.482638888891</v>
      </c>
      <c r="B7945">
        <v>123085</v>
      </c>
      <c r="C7945">
        <v>123085</v>
      </c>
      <c r="D7945">
        <v>122970</v>
      </c>
      <c r="E7945">
        <v>122995</v>
      </c>
    </row>
    <row r="7946" spans="1:5" x14ac:dyDescent="0.25">
      <c r="A7946" s="2">
        <v>45681.479166666664</v>
      </c>
      <c r="B7946">
        <v>123050</v>
      </c>
      <c r="C7946">
        <v>123150</v>
      </c>
      <c r="D7946">
        <v>122965</v>
      </c>
      <c r="E7946">
        <v>123085</v>
      </c>
    </row>
    <row r="7947" spans="1:5" x14ac:dyDescent="0.25">
      <c r="A7947" s="2">
        <v>45681.475694444445</v>
      </c>
      <c r="B7947">
        <v>123050</v>
      </c>
      <c r="C7947">
        <v>123175</v>
      </c>
      <c r="D7947">
        <v>123035</v>
      </c>
      <c r="E7947">
        <v>123050</v>
      </c>
    </row>
    <row r="7948" spans="1:5" x14ac:dyDescent="0.25">
      <c r="A7948" s="2">
        <v>45681.472222222219</v>
      </c>
      <c r="B7948">
        <v>123035</v>
      </c>
      <c r="C7948">
        <v>123090</v>
      </c>
      <c r="D7948">
        <v>122955</v>
      </c>
      <c r="E7948">
        <v>123055</v>
      </c>
    </row>
    <row r="7949" spans="1:5" x14ac:dyDescent="0.25">
      <c r="A7949" s="2">
        <v>45681.46875</v>
      </c>
      <c r="B7949">
        <v>123170</v>
      </c>
      <c r="C7949">
        <v>123230</v>
      </c>
      <c r="D7949">
        <v>123020</v>
      </c>
      <c r="E7949">
        <v>123040</v>
      </c>
    </row>
    <row r="7950" spans="1:5" x14ac:dyDescent="0.25">
      <c r="A7950" s="2">
        <v>45681.465277777781</v>
      </c>
      <c r="B7950">
        <v>123250</v>
      </c>
      <c r="C7950">
        <v>123310</v>
      </c>
      <c r="D7950">
        <v>123130</v>
      </c>
      <c r="E7950">
        <v>123170</v>
      </c>
    </row>
    <row r="7951" spans="1:5" x14ac:dyDescent="0.25">
      <c r="A7951" s="2">
        <v>45681.461805555555</v>
      </c>
      <c r="B7951">
        <v>123235</v>
      </c>
      <c r="C7951">
        <v>123325</v>
      </c>
      <c r="D7951">
        <v>123205</v>
      </c>
      <c r="E7951">
        <v>123245</v>
      </c>
    </row>
    <row r="7952" spans="1:5" x14ac:dyDescent="0.25">
      <c r="A7952" s="2">
        <v>45681.458333333336</v>
      </c>
      <c r="B7952">
        <v>123425</v>
      </c>
      <c r="C7952">
        <v>123455</v>
      </c>
      <c r="D7952">
        <v>123190</v>
      </c>
      <c r="E7952">
        <v>123230</v>
      </c>
    </row>
    <row r="7953" spans="1:5" x14ac:dyDescent="0.25">
      <c r="A7953" s="2">
        <v>45681.454861111109</v>
      </c>
      <c r="B7953">
        <v>123400</v>
      </c>
      <c r="C7953">
        <v>123490</v>
      </c>
      <c r="D7953">
        <v>123350</v>
      </c>
      <c r="E7953">
        <v>123425</v>
      </c>
    </row>
    <row r="7954" spans="1:5" x14ac:dyDescent="0.25">
      <c r="A7954" s="2">
        <v>45681.451388888891</v>
      </c>
      <c r="B7954">
        <v>123425</v>
      </c>
      <c r="C7954">
        <v>123565</v>
      </c>
      <c r="D7954">
        <v>123380</v>
      </c>
      <c r="E7954">
        <v>123400</v>
      </c>
    </row>
    <row r="7955" spans="1:5" x14ac:dyDescent="0.25">
      <c r="A7955" s="2">
        <v>45681.447916666664</v>
      </c>
      <c r="B7955">
        <v>123220</v>
      </c>
      <c r="C7955">
        <v>123425</v>
      </c>
      <c r="D7955">
        <v>123215</v>
      </c>
      <c r="E7955">
        <v>123425</v>
      </c>
    </row>
    <row r="7956" spans="1:5" x14ac:dyDescent="0.25">
      <c r="A7956" s="2">
        <v>45681.444444444445</v>
      </c>
      <c r="B7956">
        <v>123210</v>
      </c>
      <c r="C7956">
        <v>123370</v>
      </c>
      <c r="D7956">
        <v>123155</v>
      </c>
      <c r="E7956">
        <v>123220</v>
      </c>
    </row>
    <row r="7957" spans="1:5" x14ac:dyDescent="0.25">
      <c r="A7957" s="2">
        <v>45681.440972222219</v>
      </c>
      <c r="B7957">
        <v>123355</v>
      </c>
      <c r="C7957">
        <v>123385</v>
      </c>
      <c r="D7957">
        <v>123175</v>
      </c>
      <c r="E7957">
        <v>123215</v>
      </c>
    </row>
    <row r="7958" spans="1:5" x14ac:dyDescent="0.25">
      <c r="A7958" s="2">
        <v>45681.4375</v>
      </c>
      <c r="B7958">
        <v>123245</v>
      </c>
      <c r="C7958">
        <v>123400</v>
      </c>
      <c r="D7958">
        <v>123215</v>
      </c>
      <c r="E7958">
        <v>123355</v>
      </c>
    </row>
    <row r="7959" spans="1:5" x14ac:dyDescent="0.25">
      <c r="A7959" s="2">
        <v>45681.434027777781</v>
      </c>
      <c r="B7959">
        <v>123130</v>
      </c>
      <c r="C7959">
        <v>123245</v>
      </c>
      <c r="D7959">
        <v>123075</v>
      </c>
      <c r="E7959">
        <v>123245</v>
      </c>
    </row>
    <row r="7960" spans="1:5" x14ac:dyDescent="0.25">
      <c r="A7960" s="2">
        <v>45681.430555555555</v>
      </c>
      <c r="B7960">
        <v>123190</v>
      </c>
      <c r="C7960">
        <v>123330</v>
      </c>
      <c r="D7960">
        <v>123070</v>
      </c>
      <c r="E7960">
        <v>123135</v>
      </c>
    </row>
    <row r="7961" spans="1:5" x14ac:dyDescent="0.25">
      <c r="A7961" s="2">
        <v>45681.427083333336</v>
      </c>
      <c r="B7961">
        <v>122935</v>
      </c>
      <c r="C7961">
        <v>123195</v>
      </c>
      <c r="D7961">
        <v>122895</v>
      </c>
      <c r="E7961">
        <v>123190</v>
      </c>
    </row>
    <row r="7962" spans="1:5" x14ac:dyDescent="0.25">
      <c r="A7962" s="2">
        <v>45681.423611111109</v>
      </c>
      <c r="B7962">
        <v>122965</v>
      </c>
      <c r="C7962">
        <v>123030</v>
      </c>
      <c r="D7962">
        <v>122870</v>
      </c>
      <c r="E7962">
        <v>122935</v>
      </c>
    </row>
    <row r="7963" spans="1:5" x14ac:dyDescent="0.25">
      <c r="A7963" s="2">
        <v>45681.420138888891</v>
      </c>
      <c r="B7963">
        <v>122940</v>
      </c>
      <c r="C7963">
        <v>122985</v>
      </c>
      <c r="D7963">
        <v>122830</v>
      </c>
      <c r="E7963">
        <v>122970</v>
      </c>
    </row>
    <row r="7964" spans="1:5" x14ac:dyDescent="0.25">
      <c r="A7964" s="2">
        <v>45681.416666666664</v>
      </c>
      <c r="B7964">
        <v>123165</v>
      </c>
      <c r="C7964">
        <v>123195</v>
      </c>
      <c r="D7964">
        <v>122790</v>
      </c>
      <c r="E7964">
        <v>122945</v>
      </c>
    </row>
    <row r="7965" spans="1:5" x14ac:dyDescent="0.25">
      <c r="A7965" s="2">
        <v>45681.413194444445</v>
      </c>
      <c r="B7965">
        <v>123055</v>
      </c>
      <c r="C7965">
        <v>123185</v>
      </c>
      <c r="D7965">
        <v>123035</v>
      </c>
      <c r="E7965">
        <v>123170</v>
      </c>
    </row>
    <row r="7966" spans="1:5" x14ac:dyDescent="0.25">
      <c r="A7966" s="2">
        <v>45681.409722222219</v>
      </c>
      <c r="B7966">
        <v>123050</v>
      </c>
      <c r="C7966">
        <v>123095</v>
      </c>
      <c r="D7966">
        <v>122975</v>
      </c>
      <c r="E7966">
        <v>123050</v>
      </c>
    </row>
    <row r="7967" spans="1:5" x14ac:dyDescent="0.25">
      <c r="A7967" s="2">
        <v>45681.40625</v>
      </c>
      <c r="B7967">
        <v>123030</v>
      </c>
      <c r="C7967">
        <v>123075</v>
      </c>
      <c r="D7967">
        <v>122935</v>
      </c>
      <c r="E7967">
        <v>123050</v>
      </c>
    </row>
    <row r="7968" spans="1:5" x14ac:dyDescent="0.25">
      <c r="A7968" s="2">
        <v>45681.402777777781</v>
      </c>
      <c r="B7968">
        <v>123055</v>
      </c>
      <c r="C7968">
        <v>123095</v>
      </c>
      <c r="D7968">
        <v>122960</v>
      </c>
      <c r="E7968">
        <v>123030</v>
      </c>
    </row>
    <row r="7969" spans="1:5" x14ac:dyDescent="0.25">
      <c r="A7969" s="2">
        <v>45681.399305555555</v>
      </c>
      <c r="B7969">
        <v>123160</v>
      </c>
      <c r="C7969">
        <v>123170</v>
      </c>
      <c r="D7969">
        <v>123040</v>
      </c>
      <c r="E7969">
        <v>123055</v>
      </c>
    </row>
    <row r="7970" spans="1:5" x14ac:dyDescent="0.25">
      <c r="A7970" s="2">
        <v>45681.395833333336</v>
      </c>
      <c r="B7970">
        <v>123195</v>
      </c>
      <c r="C7970">
        <v>123210</v>
      </c>
      <c r="D7970">
        <v>123085</v>
      </c>
      <c r="E7970">
        <v>123155</v>
      </c>
    </row>
    <row r="7971" spans="1:5" x14ac:dyDescent="0.25">
      <c r="A7971" s="2">
        <v>45681.392361111109</v>
      </c>
      <c r="B7971">
        <v>123190</v>
      </c>
      <c r="C7971">
        <v>123220</v>
      </c>
      <c r="D7971">
        <v>123135</v>
      </c>
      <c r="E7971">
        <v>123190</v>
      </c>
    </row>
    <row r="7972" spans="1:5" x14ac:dyDescent="0.25">
      <c r="A7972" s="2">
        <v>45681.388888888891</v>
      </c>
      <c r="B7972">
        <v>123045</v>
      </c>
      <c r="C7972">
        <v>123270</v>
      </c>
      <c r="D7972">
        <v>123025</v>
      </c>
      <c r="E7972">
        <v>123190</v>
      </c>
    </row>
    <row r="7973" spans="1:5" x14ac:dyDescent="0.25">
      <c r="A7973" s="2">
        <v>45681.385416666664</v>
      </c>
      <c r="B7973">
        <v>123070</v>
      </c>
      <c r="C7973">
        <v>123155</v>
      </c>
      <c r="D7973">
        <v>122985</v>
      </c>
      <c r="E7973">
        <v>123040</v>
      </c>
    </row>
    <row r="7974" spans="1:5" x14ac:dyDescent="0.25">
      <c r="A7974" s="2">
        <v>45681.381944444445</v>
      </c>
      <c r="B7974">
        <v>123155</v>
      </c>
      <c r="C7974">
        <v>123190</v>
      </c>
      <c r="D7974">
        <v>123010</v>
      </c>
      <c r="E7974">
        <v>123070</v>
      </c>
    </row>
    <row r="7975" spans="1:5" x14ac:dyDescent="0.25">
      <c r="A7975" s="2">
        <v>45681.378472222219</v>
      </c>
      <c r="B7975">
        <v>123280</v>
      </c>
      <c r="C7975">
        <v>123420</v>
      </c>
      <c r="D7975">
        <v>123130</v>
      </c>
      <c r="E7975">
        <v>123155</v>
      </c>
    </row>
    <row r="7976" spans="1:5" x14ac:dyDescent="0.25">
      <c r="A7976" s="2">
        <v>45681.375</v>
      </c>
      <c r="B7976">
        <v>123350</v>
      </c>
      <c r="C7976">
        <v>123555</v>
      </c>
      <c r="D7976">
        <v>123165</v>
      </c>
      <c r="E7976">
        <v>123280</v>
      </c>
    </row>
    <row r="7977" spans="1:5" x14ac:dyDescent="0.25">
      <c r="A7977" s="2">
        <v>45680.763888888891</v>
      </c>
      <c r="B7977">
        <v>123220</v>
      </c>
      <c r="C7977">
        <v>123265</v>
      </c>
      <c r="D7977">
        <v>123115</v>
      </c>
      <c r="E7977">
        <v>123115</v>
      </c>
    </row>
    <row r="7978" spans="1:5" x14ac:dyDescent="0.25">
      <c r="A7978" s="2">
        <v>45680.760416666664</v>
      </c>
      <c r="B7978">
        <v>123170</v>
      </c>
      <c r="C7978">
        <v>123235</v>
      </c>
      <c r="D7978">
        <v>123150</v>
      </c>
      <c r="E7978">
        <v>123220</v>
      </c>
    </row>
    <row r="7979" spans="1:5" x14ac:dyDescent="0.25">
      <c r="A7979" s="2">
        <v>45680.756944444445</v>
      </c>
      <c r="B7979">
        <v>123150</v>
      </c>
      <c r="C7979">
        <v>123180</v>
      </c>
      <c r="D7979">
        <v>123140</v>
      </c>
      <c r="E7979">
        <v>123170</v>
      </c>
    </row>
    <row r="7980" spans="1:5" x14ac:dyDescent="0.25">
      <c r="A7980" s="2">
        <v>45680.753472222219</v>
      </c>
      <c r="B7980">
        <v>123125</v>
      </c>
      <c r="C7980">
        <v>123195</v>
      </c>
      <c r="D7980">
        <v>123080</v>
      </c>
      <c r="E7980">
        <v>123150</v>
      </c>
    </row>
    <row r="7981" spans="1:5" x14ac:dyDescent="0.25">
      <c r="A7981" s="2">
        <v>45680.75</v>
      </c>
      <c r="B7981">
        <v>123175</v>
      </c>
      <c r="C7981">
        <v>123180</v>
      </c>
      <c r="D7981">
        <v>123085</v>
      </c>
      <c r="E7981">
        <v>123125</v>
      </c>
    </row>
    <row r="7982" spans="1:5" x14ac:dyDescent="0.25">
      <c r="A7982" s="2">
        <v>45680.746527777781</v>
      </c>
      <c r="B7982">
        <v>123140</v>
      </c>
      <c r="C7982">
        <v>123190</v>
      </c>
      <c r="D7982">
        <v>123080</v>
      </c>
      <c r="E7982">
        <v>123170</v>
      </c>
    </row>
    <row r="7983" spans="1:5" x14ac:dyDescent="0.25">
      <c r="A7983" s="2">
        <v>45680.743055555555</v>
      </c>
      <c r="B7983">
        <v>123195</v>
      </c>
      <c r="C7983">
        <v>123235</v>
      </c>
      <c r="D7983">
        <v>123115</v>
      </c>
      <c r="E7983">
        <v>123140</v>
      </c>
    </row>
    <row r="7984" spans="1:5" x14ac:dyDescent="0.25">
      <c r="A7984" s="2">
        <v>45680.739583333336</v>
      </c>
      <c r="B7984">
        <v>123190</v>
      </c>
      <c r="C7984">
        <v>123270</v>
      </c>
      <c r="D7984">
        <v>123160</v>
      </c>
      <c r="E7984">
        <v>123190</v>
      </c>
    </row>
    <row r="7985" spans="1:5" x14ac:dyDescent="0.25">
      <c r="A7985" s="2">
        <v>45680.736111111109</v>
      </c>
      <c r="B7985">
        <v>123115</v>
      </c>
      <c r="C7985">
        <v>123190</v>
      </c>
      <c r="D7985">
        <v>123090</v>
      </c>
      <c r="E7985">
        <v>123185</v>
      </c>
    </row>
    <row r="7986" spans="1:5" x14ac:dyDescent="0.25">
      <c r="A7986" s="2">
        <v>45680.732638888891</v>
      </c>
      <c r="B7986">
        <v>123035</v>
      </c>
      <c r="C7986">
        <v>123195</v>
      </c>
      <c r="D7986">
        <v>123035</v>
      </c>
      <c r="E7986">
        <v>123115</v>
      </c>
    </row>
    <row r="7987" spans="1:5" x14ac:dyDescent="0.25">
      <c r="A7987" s="2">
        <v>45680.729166666664</v>
      </c>
      <c r="B7987">
        <v>123010</v>
      </c>
      <c r="C7987">
        <v>123075</v>
      </c>
      <c r="D7987">
        <v>122905</v>
      </c>
      <c r="E7987">
        <v>123035</v>
      </c>
    </row>
    <row r="7988" spans="1:5" x14ac:dyDescent="0.25">
      <c r="A7988" s="2">
        <v>45680.725694444445</v>
      </c>
      <c r="B7988">
        <v>122975</v>
      </c>
      <c r="C7988">
        <v>123065</v>
      </c>
      <c r="D7988">
        <v>122950</v>
      </c>
      <c r="E7988">
        <v>123005</v>
      </c>
    </row>
    <row r="7989" spans="1:5" x14ac:dyDescent="0.25">
      <c r="A7989" s="2">
        <v>45680.722222222219</v>
      </c>
      <c r="B7989">
        <v>123025</v>
      </c>
      <c r="C7989">
        <v>123070</v>
      </c>
      <c r="D7989">
        <v>122940</v>
      </c>
      <c r="E7989">
        <v>122980</v>
      </c>
    </row>
    <row r="7990" spans="1:5" x14ac:dyDescent="0.25">
      <c r="A7990" s="2">
        <v>45680.71875</v>
      </c>
      <c r="B7990">
        <v>123085</v>
      </c>
      <c r="C7990">
        <v>123090</v>
      </c>
      <c r="D7990">
        <v>123010</v>
      </c>
      <c r="E7990">
        <v>123025</v>
      </c>
    </row>
    <row r="7991" spans="1:5" x14ac:dyDescent="0.25">
      <c r="A7991" s="2">
        <v>45680.715277777781</v>
      </c>
      <c r="B7991">
        <v>123035</v>
      </c>
      <c r="C7991">
        <v>123100</v>
      </c>
      <c r="D7991">
        <v>123030</v>
      </c>
      <c r="E7991">
        <v>123085</v>
      </c>
    </row>
    <row r="7992" spans="1:5" x14ac:dyDescent="0.25">
      <c r="A7992" s="2">
        <v>45680.711805555555</v>
      </c>
      <c r="B7992">
        <v>122995</v>
      </c>
      <c r="C7992">
        <v>123065</v>
      </c>
      <c r="D7992">
        <v>122990</v>
      </c>
      <c r="E7992">
        <v>123040</v>
      </c>
    </row>
    <row r="7993" spans="1:5" x14ac:dyDescent="0.25">
      <c r="A7993" s="2">
        <v>45680.708333333336</v>
      </c>
      <c r="B7993">
        <v>122885</v>
      </c>
      <c r="C7993">
        <v>123010</v>
      </c>
      <c r="D7993">
        <v>122875</v>
      </c>
      <c r="E7993">
        <v>123000</v>
      </c>
    </row>
    <row r="7994" spans="1:5" x14ac:dyDescent="0.25">
      <c r="A7994" s="2">
        <v>45680.704861111109</v>
      </c>
      <c r="B7994">
        <v>122915</v>
      </c>
      <c r="C7994">
        <v>122925</v>
      </c>
      <c r="D7994">
        <v>122855</v>
      </c>
      <c r="E7994">
        <v>122885</v>
      </c>
    </row>
    <row r="7995" spans="1:5" x14ac:dyDescent="0.25">
      <c r="A7995" s="2">
        <v>45680.701388888891</v>
      </c>
      <c r="B7995">
        <v>122980</v>
      </c>
      <c r="C7995">
        <v>122985</v>
      </c>
      <c r="D7995">
        <v>122880</v>
      </c>
      <c r="E7995">
        <v>122915</v>
      </c>
    </row>
    <row r="7996" spans="1:5" x14ac:dyDescent="0.25">
      <c r="A7996" s="2">
        <v>45680.697916666664</v>
      </c>
      <c r="B7996">
        <v>122885</v>
      </c>
      <c r="C7996">
        <v>122990</v>
      </c>
      <c r="D7996">
        <v>122870</v>
      </c>
      <c r="E7996">
        <v>122975</v>
      </c>
    </row>
    <row r="7997" spans="1:5" x14ac:dyDescent="0.25">
      <c r="A7997" s="2">
        <v>45680.694444444445</v>
      </c>
      <c r="B7997">
        <v>122945</v>
      </c>
      <c r="C7997">
        <v>122950</v>
      </c>
      <c r="D7997">
        <v>122855</v>
      </c>
      <c r="E7997">
        <v>122890</v>
      </c>
    </row>
    <row r="7998" spans="1:5" x14ac:dyDescent="0.25">
      <c r="A7998" s="2">
        <v>45680.690972222219</v>
      </c>
      <c r="B7998">
        <v>122885</v>
      </c>
      <c r="C7998">
        <v>123020</v>
      </c>
      <c r="D7998">
        <v>122830</v>
      </c>
      <c r="E7998">
        <v>122940</v>
      </c>
    </row>
    <row r="7999" spans="1:5" x14ac:dyDescent="0.25">
      <c r="A7999" s="2">
        <v>45680.6875</v>
      </c>
      <c r="B7999">
        <v>123020</v>
      </c>
      <c r="C7999">
        <v>123030</v>
      </c>
      <c r="D7999">
        <v>122840</v>
      </c>
      <c r="E7999">
        <v>122885</v>
      </c>
    </row>
    <row r="8000" spans="1:5" x14ac:dyDescent="0.25">
      <c r="A8000" s="2">
        <v>45680.684027777781</v>
      </c>
      <c r="B8000">
        <v>123100</v>
      </c>
      <c r="C8000">
        <v>123110</v>
      </c>
      <c r="D8000">
        <v>123015</v>
      </c>
      <c r="E8000">
        <v>123020</v>
      </c>
    </row>
    <row r="8001" spans="1:5" x14ac:dyDescent="0.25">
      <c r="A8001" s="2">
        <v>45680.680555555555</v>
      </c>
      <c r="B8001">
        <v>123005</v>
      </c>
      <c r="C8001">
        <v>123105</v>
      </c>
      <c r="D8001">
        <v>122950</v>
      </c>
      <c r="E8001">
        <v>123100</v>
      </c>
    </row>
    <row r="8002" spans="1:5" x14ac:dyDescent="0.25">
      <c r="A8002" s="2">
        <v>45680.677083333336</v>
      </c>
      <c r="B8002">
        <v>122945</v>
      </c>
      <c r="C8002">
        <v>123045</v>
      </c>
      <c r="D8002">
        <v>122925</v>
      </c>
      <c r="E8002">
        <v>123005</v>
      </c>
    </row>
    <row r="8003" spans="1:5" x14ac:dyDescent="0.25">
      <c r="A8003" s="2">
        <v>45680.673611111109</v>
      </c>
      <c r="B8003">
        <v>123085</v>
      </c>
      <c r="C8003">
        <v>123125</v>
      </c>
      <c r="D8003">
        <v>122905</v>
      </c>
      <c r="E8003">
        <v>122950</v>
      </c>
    </row>
    <row r="8004" spans="1:5" x14ac:dyDescent="0.25">
      <c r="A8004" s="2">
        <v>45680.670138888891</v>
      </c>
      <c r="B8004">
        <v>123130</v>
      </c>
      <c r="C8004">
        <v>123150</v>
      </c>
      <c r="D8004">
        <v>123050</v>
      </c>
      <c r="E8004">
        <v>123085</v>
      </c>
    </row>
    <row r="8005" spans="1:5" x14ac:dyDescent="0.25">
      <c r="A8005" s="2">
        <v>45680.666666666664</v>
      </c>
      <c r="B8005">
        <v>123290</v>
      </c>
      <c r="C8005">
        <v>123320</v>
      </c>
      <c r="D8005">
        <v>123090</v>
      </c>
      <c r="E8005">
        <v>123135</v>
      </c>
    </row>
    <row r="8006" spans="1:5" x14ac:dyDescent="0.25">
      <c r="A8006" s="2">
        <v>45680.663194444445</v>
      </c>
      <c r="B8006">
        <v>123375</v>
      </c>
      <c r="C8006">
        <v>123395</v>
      </c>
      <c r="D8006">
        <v>123280</v>
      </c>
      <c r="E8006">
        <v>123285</v>
      </c>
    </row>
    <row r="8007" spans="1:5" x14ac:dyDescent="0.25">
      <c r="A8007" s="2">
        <v>45680.659722222219</v>
      </c>
      <c r="B8007">
        <v>123270</v>
      </c>
      <c r="C8007">
        <v>123385</v>
      </c>
      <c r="D8007">
        <v>123260</v>
      </c>
      <c r="E8007">
        <v>123375</v>
      </c>
    </row>
    <row r="8008" spans="1:5" x14ac:dyDescent="0.25">
      <c r="A8008" s="2">
        <v>45680.65625</v>
      </c>
      <c r="B8008">
        <v>123250</v>
      </c>
      <c r="C8008">
        <v>123335</v>
      </c>
      <c r="D8008">
        <v>123235</v>
      </c>
      <c r="E8008">
        <v>123270</v>
      </c>
    </row>
    <row r="8009" spans="1:5" x14ac:dyDescent="0.25">
      <c r="A8009" s="2">
        <v>45680.652777777781</v>
      </c>
      <c r="B8009">
        <v>123285</v>
      </c>
      <c r="C8009">
        <v>123320</v>
      </c>
      <c r="D8009">
        <v>123205</v>
      </c>
      <c r="E8009">
        <v>123250</v>
      </c>
    </row>
    <row r="8010" spans="1:5" x14ac:dyDescent="0.25">
      <c r="A8010" s="2">
        <v>45680.649305555555</v>
      </c>
      <c r="B8010">
        <v>123435</v>
      </c>
      <c r="C8010">
        <v>123465</v>
      </c>
      <c r="D8010">
        <v>123225</v>
      </c>
      <c r="E8010">
        <v>123280</v>
      </c>
    </row>
    <row r="8011" spans="1:5" x14ac:dyDescent="0.25">
      <c r="A8011" s="2">
        <v>45680.645833333336</v>
      </c>
      <c r="B8011">
        <v>123590</v>
      </c>
      <c r="C8011">
        <v>123615</v>
      </c>
      <c r="D8011">
        <v>123420</v>
      </c>
      <c r="E8011">
        <v>123430</v>
      </c>
    </row>
    <row r="8012" spans="1:5" x14ac:dyDescent="0.25">
      <c r="A8012" s="2">
        <v>45680.642361111109</v>
      </c>
      <c r="B8012">
        <v>123530</v>
      </c>
      <c r="C8012">
        <v>123595</v>
      </c>
      <c r="D8012">
        <v>123460</v>
      </c>
      <c r="E8012">
        <v>123585</v>
      </c>
    </row>
    <row r="8013" spans="1:5" x14ac:dyDescent="0.25">
      <c r="A8013" s="2">
        <v>45680.638888888891</v>
      </c>
      <c r="B8013">
        <v>123625</v>
      </c>
      <c r="C8013">
        <v>123625</v>
      </c>
      <c r="D8013">
        <v>123520</v>
      </c>
      <c r="E8013">
        <v>123535</v>
      </c>
    </row>
    <row r="8014" spans="1:5" x14ac:dyDescent="0.25">
      <c r="A8014" s="2">
        <v>45680.635416666664</v>
      </c>
      <c r="B8014">
        <v>123650</v>
      </c>
      <c r="C8014">
        <v>123680</v>
      </c>
      <c r="D8014">
        <v>123615</v>
      </c>
      <c r="E8014">
        <v>123625</v>
      </c>
    </row>
    <row r="8015" spans="1:5" x14ac:dyDescent="0.25">
      <c r="A8015" s="2">
        <v>45680.631944444445</v>
      </c>
      <c r="B8015">
        <v>123595</v>
      </c>
      <c r="C8015">
        <v>123685</v>
      </c>
      <c r="D8015">
        <v>123470</v>
      </c>
      <c r="E8015">
        <v>123645</v>
      </c>
    </row>
    <row r="8016" spans="1:5" x14ac:dyDescent="0.25">
      <c r="A8016" s="2">
        <v>45680.628472222219</v>
      </c>
      <c r="B8016">
        <v>123620</v>
      </c>
      <c r="C8016">
        <v>123645</v>
      </c>
      <c r="D8016">
        <v>123570</v>
      </c>
      <c r="E8016">
        <v>123595</v>
      </c>
    </row>
    <row r="8017" spans="1:5" x14ac:dyDescent="0.25">
      <c r="A8017" s="2">
        <v>45680.625</v>
      </c>
      <c r="B8017">
        <v>123725</v>
      </c>
      <c r="C8017">
        <v>123755</v>
      </c>
      <c r="D8017">
        <v>123605</v>
      </c>
      <c r="E8017">
        <v>123615</v>
      </c>
    </row>
    <row r="8018" spans="1:5" x14ac:dyDescent="0.25">
      <c r="A8018" s="2">
        <v>45680.621527777781</v>
      </c>
      <c r="B8018">
        <v>123745</v>
      </c>
      <c r="C8018">
        <v>123790</v>
      </c>
      <c r="D8018">
        <v>123700</v>
      </c>
      <c r="E8018">
        <v>123725</v>
      </c>
    </row>
    <row r="8019" spans="1:5" x14ac:dyDescent="0.25">
      <c r="A8019" s="2">
        <v>45680.618055555555</v>
      </c>
      <c r="B8019">
        <v>123795</v>
      </c>
      <c r="C8019">
        <v>123820</v>
      </c>
      <c r="D8019">
        <v>123740</v>
      </c>
      <c r="E8019">
        <v>123745</v>
      </c>
    </row>
    <row r="8020" spans="1:5" x14ac:dyDescent="0.25">
      <c r="A8020" s="2">
        <v>45680.614583333336</v>
      </c>
      <c r="B8020">
        <v>123645</v>
      </c>
      <c r="C8020">
        <v>123800</v>
      </c>
      <c r="D8020">
        <v>123635</v>
      </c>
      <c r="E8020">
        <v>123795</v>
      </c>
    </row>
    <row r="8021" spans="1:5" x14ac:dyDescent="0.25">
      <c r="A8021" s="2">
        <v>45680.611111111109</v>
      </c>
      <c r="B8021">
        <v>123500</v>
      </c>
      <c r="C8021">
        <v>123710</v>
      </c>
      <c r="D8021">
        <v>123490</v>
      </c>
      <c r="E8021">
        <v>123645</v>
      </c>
    </row>
    <row r="8022" spans="1:5" x14ac:dyDescent="0.25">
      <c r="A8022" s="2">
        <v>45680.607638888891</v>
      </c>
      <c r="B8022">
        <v>123405</v>
      </c>
      <c r="C8022">
        <v>123520</v>
      </c>
      <c r="D8022">
        <v>123405</v>
      </c>
      <c r="E8022">
        <v>123500</v>
      </c>
    </row>
    <row r="8023" spans="1:5" x14ac:dyDescent="0.25">
      <c r="A8023" s="2">
        <v>45680.604166666664</v>
      </c>
      <c r="B8023">
        <v>123475</v>
      </c>
      <c r="C8023">
        <v>123485</v>
      </c>
      <c r="D8023">
        <v>123400</v>
      </c>
      <c r="E8023">
        <v>123410</v>
      </c>
    </row>
    <row r="8024" spans="1:5" x14ac:dyDescent="0.25">
      <c r="A8024" s="2">
        <v>45680.600694444445</v>
      </c>
      <c r="B8024">
        <v>123460</v>
      </c>
      <c r="C8024">
        <v>123510</v>
      </c>
      <c r="D8024">
        <v>123450</v>
      </c>
      <c r="E8024">
        <v>123470</v>
      </c>
    </row>
    <row r="8025" spans="1:5" x14ac:dyDescent="0.25">
      <c r="A8025" s="2">
        <v>45680.597222222219</v>
      </c>
      <c r="B8025">
        <v>123505</v>
      </c>
      <c r="C8025">
        <v>123515</v>
      </c>
      <c r="D8025">
        <v>123440</v>
      </c>
      <c r="E8025">
        <v>123460</v>
      </c>
    </row>
    <row r="8026" spans="1:5" x14ac:dyDescent="0.25">
      <c r="A8026" s="2">
        <v>45680.59375</v>
      </c>
      <c r="B8026">
        <v>123475</v>
      </c>
      <c r="C8026">
        <v>123520</v>
      </c>
      <c r="D8026">
        <v>123435</v>
      </c>
      <c r="E8026">
        <v>123500</v>
      </c>
    </row>
    <row r="8027" spans="1:5" x14ac:dyDescent="0.25">
      <c r="A8027" s="2">
        <v>45680.590277777781</v>
      </c>
      <c r="B8027">
        <v>123495</v>
      </c>
      <c r="C8027">
        <v>123525</v>
      </c>
      <c r="D8027">
        <v>123420</v>
      </c>
      <c r="E8027">
        <v>123475</v>
      </c>
    </row>
    <row r="8028" spans="1:5" x14ac:dyDescent="0.25">
      <c r="A8028" s="2">
        <v>45680.586805555555</v>
      </c>
      <c r="B8028">
        <v>123475</v>
      </c>
      <c r="C8028">
        <v>123550</v>
      </c>
      <c r="D8028">
        <v>123425</v>
      </c>
      <c r="E8028">
        <v>123495</v>
      </c>
    </row>
    <row r="8029" spans="1:5" x14ac:dyDescent="0.25">
      <c r="A8029" s="2">
        <v>45680.583333333336</v>
      </c>
      <c r="B8029">
        <v>123490</v>
      </c>
      <c r="C8029">
        <v>123525</v>
      </c>
      <c r="D8029">
        <v>123425</v>
      </c>
      <c r="E8029">
        <v>123475</v>
      </c>
    </row>
    <row r="8030" spans="1:5" x14ac:dyDescent="0.25">
      <c r="A8030" s="2">
        <v>45680.579861111109</v>
      </c>
      <c r="B8030">
        <v>123400</v>
      </c>
      <c r="C8030">
        <v>123505</v>
      </c>
      <c r="D8030">
        <v>123400</v>
      </c>
      <c r="E8030">
        <v>123490</v>
      </c>
    </row>
    <row r="8031" spans="1:5" x14ac:dyDescent="0.25">
      <c r="A8031" s="2">
        <v>45680.576388888891</v>
      </c>
      <c r="B8031">
        <v>123445</v>
      </c>
      <c r="C8031">
        <v>123460</v>
      </c>
      <c r="D8031">
        <v>123365</v>
      </c>
      <c r="E8031">
        <v>123400</v>
      </c>
    </row>
    <row r="8032" spans="1:5" x14ac:dyDescent="0.25">
      <c r="A8032" s="2">
        <v>45680.572916666664</v>
      </c>
      <c r="B8032">
        <v>123385</v>
      </c>
      <c r="C8032">
        <v>123540</v>
      </c>
      <c r="D8032">
        <v>123365</v>
      </c>
      <c r="E8032">
        <v>123445</v>
      </c>
    </row>
    <row r="8033" spans="1:5" x14ac:dyDescent="0.25">
      <c r="A8033" s="2">
        <v>45680.569444444445</v>
      </c>
      <c r="B8033">
        <v>123395</v>
      </c>
      <c r="C8033">
        <v>123440</v>
      </c>
      <c r="D8033">
        <v>123265</v>
      </c>
      <c r="E8033">
        <v>123390</v>
      </c>
    </row>
    <row r="8034" spans="1:5" x14ac:dyDescent="0.25">
      <c r="A8034" s="2">
        <v>45680.565972222219</v>
      </c>
      <c r="B8034">
        <v>123480</v>
      </c>
      <c r="C8034">
        <v>123515</v>
      </c>
      <c r="D8034">
        <v>123395</v>
      </c>
      <c r="E8034">
        <v>123400</v>
      </c>
    </row>
    <row r="8035" spans="1:5" x14ac:dyDescent="0.25">
      <c r="A8035" s="2">
        <v>45680.5625</v>
      </c>
      <c r="B8035">
        <v>123485</v>
      </c>
      <c r="C8035">
        <v>123570</v>
      </c>
      <c r="D8035">
        <v>123465</v>
      </c>
      <c r="E8035">
        <v>123485</v>
      </c>
    </row>
    <row r="8036" spans="1:5" x14ac:dyDescent="0.25">
      <c r="A8036" s="2">
        <v>45680.559027777781</v>
      </c>
      <c r="B8036">
        <v>123555</v>
      </c>
      <c r="C8036">
        <v>123555</v>
      </c>
      <c r="D8036">
        <v>123390</v>
      </c>
      <c r="E8036">
        <v>123485</v>
      </c>
    </row>
    <row r="8037" spans="1:5" x14ac:dyDescent="0.25">
      <c r="A8037" s="2">
        <v>45680.555555555555</v>
      </c>
      <c r="B8037">
        <v>123485</v>
      </c>
      <c r="C8037">
        <v>123605</v>
      </c>
      <c r="D8037">
        <v>123475</v>
      </c>
      <c r="E8037">
        <v>123555</v>
      </c>
    </row>
    <row r="8038" spans="1:5" x14ac:dyDescent="0.25">
      <c r="A8038" s="2">
        <v>45680.552083333336</v>
      </c>
      <c r="B8038">
        <v>123455</v>
      </c>
      <c r="C8038">
        <v>123540</v>
      </c>
      <c r="D8038">
        <v>123360</v>
      </c>
      <c r="E8038">
        <v>123480</v>
      </c>
    </row>
    <row r="8039" spans="1:5" x14ac:dyDescent="0.25">
      <c r="A8039" s="2">
        <v>45680.548611111109</v>
      </c>
      <c r="B8039">
        <v>123540</v>
      </c>
      <c r="C8039">
        <v>123560</v>
      </c>
      <c r="D8039">
        <v>123290</v>
      </c>
      <c r="E8039">
        <v>123450</v>
      </c>
    </row>
    <row r="8040" spans="1:5" x14ac:dyDescent="0.25">
      <c r="A8040" s="2">
        <v>45680.545138888891</v>
      </c>
      <c r="B8040">
        <v>123460</v>
      </c>
      <c r="C8040">
        <v>123570</v>
      </c>
      <c r="D8040">
        <v>123430</v>
      </c>
      <c r="E8040">
        <v>123540</v>
      </c>
    </row>
    <row r="8041" spans="1:5" x14ac:dyDescent="0.25">
      <c r="A8041" s="2">
        <v>45680.541666666664</v>
      </c>
      <c r="B8041">
        <v>123515</v>
      </c>
      <c r="C8041">
        <v>123535</v>
      </c>
      <c r="D8041">
        <v>123445</v>
      </c>
      <c r="E8041">
        <v>123465</v>
      </c>
    </row>
    <row r="8042" spans="1:5" x14ac:dyDescent="0.25">
      <c r="A8042" s="2">
        <v>45680.538194444445</v>
      </c>
      <c r="B8042">
        <v>123575</v>
      </c>
      <c r="C8042">
        <v>123610</v>
      </c>
      <c r="D8042">
        <v>123505</v>
      </c>
      <c r="E8042">
        <v>123515</v>
      </c>
    </row>
    <row r="8043" spans="1:5" x14ac:dyDescent="0.25">
      <c r="A8043" s="2">
        <v>45680.534722222219</v>
      </c>
      <c r="B8043">
        <v>123565</v>
      </c>
      <c r="C8043">
        <v>123610</v>
      </c>
      <c r="D8043">
        <v>123505</v>
      </c>
      <c r="E8043">
        <v>123580</v>
      </c>
    </row>
    <row r="8044" spans="1:5" x14ac:dyDescent="0.25">
      <c r="A8044" s="2">
        <v>45680.53125</v>
      </c>
      <c r="B8044">
        <v>123650</v>
      </c>
      <c r="C8044">
        <v>123680</v>
      </c>
      <c r="D8044">
        <v>123550</v>
      </c>
      <c r="E8044">
        <v>123560</v>
      </c>
    </row>
    <row r="8045" spans="1:5" x14ac:dyDescent="0.25">
      <c r="A8045" s="2">
        <v>45680.527777777781</v>
      </c>
      <c r="B8045">
        <v>123635</v>
      </c>
      <c r="C8045">
        <v>123725</v>
      </c>
      <c r="D8045">
        <v>123600</v>
      </c>
      <c r="E8045">
        <v>123655</v>
      </c>
    </row>
    <row r="8046" spans="1:5" x14ac:dyDescent="0.25">
      <c r="A8046" s="2">
        <v>45680.524305555555</v>
      </c>
      <c r="B8046">
        <v>123650</v>
      </c>
      <c r="C8046">
        <v>123655</v>
      </c>
      <c r="D8046">
        <v>123590</v>
      </c>
      <c r="E8046">
        <v>123635</v>
      </c>
    </row>
    <row r="8047" spans="1:5" x14ac:dyDescent="0.25">
      <c r="A8047" s="2">
        <v>45680.520833333336</v>
      </c>
      <c r="B8047">
        <v>123670</v>
      </c>
      <c r="C8047">
        <v>123685</v>
      </c>
      <c r="D8047">
        <v>123570</v>
      </c>
      <c r="E8047">
        <v>123655</v>
      </c>
    </row>
    <row r="8048" spans="1:5" x14ac:dyDescent="0.25">
      <c r="A8048" s="2">
        <v>45680.517361111109</v>
      </c>
      <c r="B8048">
        <v>123620</v>
      </c>
      <c r="C8048">
        <v>123695</v>
      </c>
      <c r="D8048">
        <v>123585</v>
      </c>
      <c r="E8048">
        <v>123675</v>
      </c>
    </row>
    <row r="8049" spans="1:5" x14ac:dyDescent="0.25">
      <c r="A8049" s="2">
        <v>45680.513888888891</v>
      </c>
      <c r="B8049">
        <v>123665</v>
      </c>
      <c r="C8049">
        <v>123715</v>
      </c>
      <c r="D8049">
        <v>123585</v>
      </c>
      <c r="E8049">
        <v>123625</v>
      </c>
    </row>
    <row r="8050" spans="1:5" x14ac:dyDescent="0.25">
      <c r="A8050" s="2">
        <v>45680.510416666664</v>
      </c>
      <c r="B8050">
        <v>123715</v>
      </c>
      <c r="C8050">
        <v>123790</v>
      </c>
      <c r="D8050">
        <v>123640</v>
      </c>
      <c r="E8050">
        <v>123665</v>
      </c>
    </row>
    <row r="8051" spans="1:5" x14ac:dyDescent="0.25">
      <c r="A8051" s="2">
        <v>45680.506944444445</v>
      </c>
      <c r="B8051">
        <v>123575</v>
      </c>
      <c r="C8051">
        <v>123735</v>
      </c>
      <c r="D8051">
        <v>123550</v>
      </c>
      <c r="E8051">
        <v>123720</v>
      </c>
    </row>
    <row r="8052" spans="1:5" x14ac:dyDescent="0.25">
      <c r="A8052" s="2">
        <v>45680.503472222219</v>
      </c>
      <c r="B8052">
        <v>123725</v>
      </c>
      <c r="C8052">
        <v>123735</v>
      </c>
      <c r="D8052">
        <v>123555</v>
      </c>
      <c r="E8052">
        <v>123570</v>
      </c>
    </row>
    <row r="8053" spans="1:5" x14ac:dyDescent="0.25">
      <c r="A8053" s="2">
        <v>45680.5</v>
      </c>
      <c r="B8053">
        <v>123740</v>
      </c>
      <c r="C8053">
        <v>123820</v>
      </c>
      <c r="D8053">
        <v>123680</v>
      </c>
      <c r="E8053">
        <v>123725</v>
      </c>
    </row>
    <row r="8054" spans="1:5" x14ac:dyDescent="0.25">
      <c r="A8054" s="2">
        <v>45680.496527777781</v>
      </c>
      <c r="B8054">
        <v>123655</v>
      </c>
      <c r="C8054">
        <v>123800</v>
      </c>
      <c r="D8054">
        <v>123595</v>
      </c>
      <c r="E8054">
        <v>123740</v>
      </c>
    </row>
    <row r="8055" spans="1:5" x14ac:dyDescent="0.25">
      <c r="A8055" s="2">
        <v>45680.493055555555</v>
      </c>
      <c r="B8055">
        <v>123785</v>
      </c>
      <c r="C8055">
        <v>123810</v>
      </c>
      <c r="D8055">
        <v>123600</v>
      </c>
      <c r="E8055">
        <v>123655</v>
      </c>
    </row>
    <row r="8056" spans="1:5" x14ac:dyDescent="0.25">
      <c r="A8056" s="2">
        <v>45680.489583333336</v>
      </c>
      <c r="B8056">
        <v>123830</v>
      </c>
      <c r="C8056">
        <v>123960</v>
      </c>
      <c r="D8056">
        <v>123765</v>
      </c>
      <c r="E8056">
        <v>123785</v>
      </c>
    </row>
    <row r="8057" spans="1:5" x14ac:dyDescent="0.25">
      <c r="A8057" s="2">
        <v>45680.486111111109</v>
      </c>
      <c r="B8057">
        <v>124140</v>
      </c>
      <c r="C8057">
        <v>124145</v>
      </c>
      <c r="D8057">
        <v>123800</v>
      </c>
      <c r="E8057">
        <v>123830</v>
      </c>
    </row>
    <row r="8058" spans="1:5" x14ac:dyDescent="0.25">
      <c r="A8058" s="2">
        <v>45680.482638888891</v>
      </c>
      <c r="B8058">
        <v>124380</v>
      </c>
      <c r="C8058">
        <v>124395</v>
      </c>
      <c r="D8058">
        <v>124120</v>
      </c>
      <c r="E8058">
        <v>124140</v>
      </c>
    </row>
    <row r="8059" spans="1:5" x14ac:dyDescent="0.25">
      <c r="A8059" s="2">
        <v>45680.479166666664</v>
      </c>
      <c r="B8059">
        <v>124390</v>
      </c>
      <c r="C8059">
        <v>124450</v>
      </c>
      <c r="D8059">
        <v>124315</v>
      </c>
      <c r="E8059">
        <v>124380</v>
      </c>
    </row>
    <row r="8060" spans="1:5" x14ac:dyDescent="0.25">
      <c r="A8060" s="2">
        <v>45680.475694444445</v>
      </c>
      <c r="B8060">
        <v>124230</v>
      </c>
      <c r="C8060">
        <v>124415</v>
      </c>
      <c r="D8060">
        <v>124225</v>
      </c>
      <c r="E8060">
        <v>124395</v>
      </c>
    </row>
    <row r="8061" spans="1:5" x14ac:dyDescent="0.25">
      <c r="A8061" s="2">
        <v>45680.472222222219</v>
      </c>
      <c r="B8061">
        <v>124285</v>
      </c>
      <c r="C8061">
        <v>124305</v>
      </c>
      <c r="D8061">
        <v>124175</v>
      </c>
      <c r="E8061">
        <v>124230</v>
      </c>
    </row>
    <row r="8062" spans="1:5" x14ac:dyDescent="0.25">
      <c r="A8062" s="2">
        <v>45680.46875</v>
      </c>
      <c r="B8062">
        <v>124290</v>
      </c>
      <c r="C8062">
        <v>124400</v>
      </c>
      <c r="D8062">
        <v>124255</v>
      </c>
      <c r="E8062">
        <v>124285</v>
      </c>
    </row>
    <row r="8063" spans="1:5" x14ac:dyDescent="0.25">
      <c r="A8063" s="2">
        <v>45680.465277777781</v>
      </c>
      <c r="B8063">
        <v>124240</v>
      </c>
      <c r="C8063">
        <v>124295</v>
      </c>
      <c r="D8063">
        <v>124120</v>
      </c>
      <c r="E8063">
        <v>124285</v>
      </c>
    </row>
    <row r="8064" spans="1:5" x14ac:dyDescent="0.25">
      <c r="A8064" s="2">
        <v>45680.461805555555</v>
      </c>
      <c r="B8064">
        <v>124430</v>
      </c>
      <c r="C8064">
        <v>124430</v>
      </c>
      <c r="D8064">
        <v>124200</v>
      </c>
      <c r="E8064">
        <v>124245</v>
      </c>
    </row>
    <row r="8065" spans="1:5" x14ac:dyDescent="0.25">
      <c r="A8065" s="2">
        <v>45680.458333333336</v>
      </c>
      <c r="B8065">
        <v>124395</v>
      </c>
      <c r="C8065">
        <v>124505</v>
      </c>
      <c r="D8065">
        <v>124370</v>
      </c>
      <c r="E8065">
        <v>124430</v>
      </c>
    </row>
    <row r="8066" spans="1:5" x14ac:dyDescent="0.25">
      <c r="A8066" s="2">
        <v>45680.454861111109</v>
      </c>
      <c r="B8066">
        <v>124510</v>
      </c>
      <c r="C8066">
        <v>124520</v>
      </c>
      <c r="D8066">
        <v>124330</v>
      </c>
      <c r="E8066">
        <v>124390</v>
      </c>
    </row>
    <row r="8067" spans="1:5" x14ac:dyDescent="0.25">
      <c r="A8067" s="2">
        <v>45680.451388888891</v>
      </c>
      <c r="B8067">
        <v>124485</v>
      </c>
      <c r="C8067">
        <v>124545</v>
      </c>
      <c r="D8067">
        <v>124430</v>
      </c>
      <c r="E8067">
        <v>124510</v>
      </c>
    </row>
    <row r="8068" spans="1:5" x14ac:dyDescent="0.25">
      <c r="A8068" s="2">
        <v>45680.447916666664</v>
      </c>
      <c r="B8068">
        <v>124570</v>
      </c>
      <c r="C8068">
        <v>124625</v>
      </c>
      <c r="D8068">
        <v>124480</v>
      </c>
      <c r="E8068">
        <v>124480</v>
      </c>
    </row>
    <row r="8069" spans="1:5" x14ac:dyDescent="0.25">
      <c r="A8069" s="2">
        <v>45680.444444444445</v>
      </c>
      <c r="B8069">
        <v>124640</v>
      </c>
      <c r="C8069">
        <v>124730</v>
      </c>
      <c r="D8069">
        <v>124570</v>
      </c>
      <c r="E8069">
        <v>124570</v>
      </c>
    </row>
    <row r="8070" spans="1:5" x14ac:dyDescent="0.25">
      <c r="A8070" s="2">
        <v>45680.440972222219</v>
      </c>
      <c r="B8070">
        <v>124415</v>
      </c>
      <c r="C8070">
        <v>124690</v>
      </c>
      <c r="D8070">
        <v>124380</v>
      </c>
      <c r="E8070">
        <v>124640</v>
      </c>
    </row>
    <row r="8071" spans="1:5" x14ac:dyDescent="0.25">
      <c r="A8071" s="2">
        <v>45680.4375</v>
      </c>
      <c r="B8071">
        <v>124555</v>
      </c>
      <c r="C8071">
        <v>124615</v>
      </c>
      <c r="D8071">
        <v>124365</v>
      </c>
      <c r="E8071">
        <v>124410</v>
      </c>
    </row>
    <row r="8072" spans="1:5" x14ac:dyDescent="0.25">
      <c r="A8072" s="2">
        <v>45680.434027777781</v>
      </c>
      <c r="B8072">
        <v>124125</v>
      </c>
      <c r="C8072">
        <v>124585</v>
      </c>
      <c r="D8072">
        <v>124085</v>
      </c>
      <c r="E8072">
        <v>124555</v>
      </c>
    </row>
    <row r="8073" spans="1:5" x14ac:dyDescent="0.25">
      <c r="A8073" s="2">
        <v>45680.430555555555</v>
      </c>
      <c r="B8073">
        <v>124155</v>
      </c>
      <c r="C8073">
        <v>124210</v>
      </c>
      <c r="D8073">
        <v>124060</v>
      </c>
      <c r="E8073">
        <v>124125</v>
      </c>
    </row>
    <row r="8074" spans="1:5" x14ac:dyDescent="0.25">
      <c r="A8074" s="2">
        <v>45680.427083333336</v>
      </c>
      <c r="B8074">
        <v>123885</v>
      </c>
      <c r="C8074">
        <v>124155</v>
      </c>
      <c r="D8074">
        <v>123885</v>
      </c>
      <c r="E8074">
        <v>124155</v>
      </c>
    </row>
    <row r="8075" spans="1:5" x14ac:dyDescent="0.25">
      <c r="A8075" s="2">
        <v>45680.423611111109</v>
      </c>
      <c r="B8075">
        <v>124125</v>
      </c>
      <c r="C8075">
        <v>124165</v>
      </c>
      <c r="D8075">
        <v>123870</v>
      </c>
      <c r="E8075">
        <v>123890</v>
      </c>
    </row>
    <row r="8076" spans="1:5" x14ac:dyDescent="0.25">
      <c r="A8076" s="2">
        <v>45680.420138888891</v>
      </c>
      <c r="B8076">
        <v>124085</v>
      </c>
      <c r="C8076">
        <v>124315</v>
      </c>
      <c r="D8076">
        <v>124070</v>
      </c>
      <c r="E8076">
        <v>124120</v>
      </c>
    </row>
    <row r="8077" spans="1:5" x14ac:dyDescent="0.25">
      <c r="A8077" s="2">
        <v>45680.416666666664</v>
      </c>
      <c r="B8077">
        <v>123945</v>
      </c>
      <c r="C8077">
        <v>124085</v>
      </c>
      <c r="D8077">
        <v>123910</v>
      </c>
      <c r="E8077">
        <v>124085</v>
      </c>
    </row>
    <row r="8078" spans="1:5" x14ac:dyDescent="0.25">
      <c r="A8078" s="2">
        <v>45680.413194444445</v>
      </c>
      <c r="B8078">
        <v>123740</v>
      </c>
      <c r="C8078">
        <v>123965</v>
      </c>
      <c r="D8078">
        <v>123735</v>
      </c>
      <c r="E8078">
        <v>123945</v>
      </c>
    </row>
    <row r="8079" spans="1:5" x14ac:dyDescent="0.25">
      <c r="A8079" s="2">
        <v>45680.409722222219</v>
      </c>
      <c r="B8079">
        <v>123840</v>
      </c>
      <c r="C8079">
        <v>123900</v>
      </c>
      <c r="D8079">
        <v>123735</v>
      </c>
      <c r="E8079">
        <v>123745</v>
      </c>
    </row>
    <row r="8080" spans="1:5" x14ac:dyDescent="0.25">
      <c r="A8080" s="2">
        <v>45680.40625</v>
      </c>
      <c r="B8080">
        <v>123735</v>
      </c>
      <c r="C8080">
        <v>123855</v>
      </c>
      <c r="D8080">
        <v>123675</v>
      </c>
      <c r="E8080">
        <v>123835</v>
      </c>
    </row>
    <row r="8081" spans="1:5" x14ac:dyDescent="0.25">
      <c r="A8081" s="2">
        <v>45680.402777777781</v>
      </c>
      <c r="B8081">
        <v>123780</v>
      </c>
      <c r="C8081">
        <v>123840</v>
      </c>
      <c r="D8081">
        <v>123730</v>
      </c>
      <c r="E8081">
        <v>123735</v>
      </c>
    </row>
    <row r="8082" spans="1:5" x14ac:dyDescent="0.25">
      <c r="A8082" s="2">
        <v>45680.399305555555</v>
      </c>
      <c r="B8082">
        <v>123720</v>
      </c>
      <c r="C8082">
        <v>123810</v>
      </c>
      <c r="D8082">
        <v>123685</v>
      </c>
      <c r="E8082">
        <v>123780</v>
      </c>
    </row>
    <row r="8083" spans="1:5" x14ac:dyDescent="0.25">
      <c r="A8083" s="2">
        <v>45680.395833333336</v>
      </c>
      <c r="B8083">
        <v>123545</v>
      </c>
      <c r="C8083">
        <v>123745</v>
      </c>
      <c r="D8083">
        <v>123525</v>
      </c>
      <c r="E8083">
        <v>123720</v>
      </c>
    </row>
    <row r="8084" spans="1:5" x14ac:dyDescent="0.25">
      <c r="A8084" s="2">
        <v>45680.392361111109</v>
      </c>
      <c r="B8084">
        <v>123510</v>
      </c>
      <c r="C8084">
        <v>123565</v>
      </c>
      <c r="D8084">
        <v>123455</v>
      </c>
      <c r="E8084">
        <v>123540</v>
      </c>
    </row>
    <row r="8085" spans="1:5" x14ac:dyDescent="0.25">
      <c r="A8085" s="2">
        <v>45680.388888888891</v>
      </c>
      <c r="B8085">
        <v>123535</v>
      </c>
      <c r="C8085">
        <v>123570</v>
      </c>
      <c r="D8085">
        <v>123470</v>
      </c>
      <c r="E8085">
        <v>123510</v>
      </c>
    </row>
    <row r="8086" spans="1:5" x14ac:dyDescent="0.25">
      <c r="A8086" s="2">
        <v>45680.385416666664</v>
      </c>
      <c r="B8086">
        <v>123625</v>
      </c>
      <c r="C8086">
        <v>123675</v>
      </c>
      <c r="D8086">
        <v>123505</v>
      </c>
      <c r="E8086">
        <v>123535</v>
      </c>
    </row>
    <row r="8087" spans="1:5" x14ac:dyDescent="0.25">
      <c r="A8087" s="2">
        <v>45680.381944444445</v>
      </c>
      <c r="B8087">
        <v>123585</v>
      </c>
      <c r="C8087">
        <v>123645</v>
      </c>
      <c r="D8087">
        <v>123495</v>
      </c>
      <c r="E8087">
        <v>123625</v>
      </c>
    </row>
    <row r="8088" spans="1:5" x14ac:dyDescent="0.25">
      <c r="A8088" s="2">
        <v>45680.378472222219</v>
      </c>
      <c r="B8088">
        <v>123540</v>
      </c>
      <c r="C8088">
        <v>123655</v>
      </c>
      <c r="D8088">
        <v>123420</v>
      </c>
      <c r="E8088">
        <v>123590</v>
      </c>
    </row>
    <row r="8089" spans="1:5" x14ac:dyDescent="0.25">
      <c r="A8089" s="2">
        <v>45680.375</v>
      </c>
      <c r="B8089">
        <v>123800</v>
      </c>
      <c r="C8089">
        <v>123860</v>
      </c>
      <c r="D8089">
        <v>123530</v>
      </c>
      <c r="E8089">
        <v>123545</v>
      </c>
    </row>
    <row r="8090" spans="1:5" x14ac:dyDescent="0.25">
      <c r="A8090" s="2">
        <v>45679.763888888891</v>
      </c>
      <c r="B8090">
        <v>123720</v>
      </c>
      <c r="C8090">
        <v>123770</v>
      </c>
      <c r="D8090">
        <v>123690</v>
      </c>
      <c r="E8090">
        <v>123760</v>
      </c>
    </row>
    <row r="8091" spans="1:5" x14ac:dyDescent="0.25">
      <c r="A8091" s="2">
        <v>45679.760416666664</v>
      </c>
      <c r="B8091">
        <v>123685</v>
      </c>
      <c r="C8091">
        <v>123760</v>
      </c>
      <c r="D8091">
        <v>123610</v>
      </c>
      <c r="E8091">
        <v>123720</v>
      </c>
    </row>
    <row r="8092" spans="1:5" x14ac:dyDescent="0.25">
      <c r="A8092" s="2">
        <v>45679.756944444445</v>
      </c>
      <c r="B8092">
        <v>123720</v>
      </c>
      <c r="C8092">
        <v>123740</v>
      </c>
      <c r="D8092">
        <v>123670</v>
      </c>
      <c r="E8092">
        <v>123680</v>
      </c>
    </row>
    <row r="8093" spans="1:5" x14ac:dyDescent="0.25">
      <c r="A8093" s="2">
        <v>45679.753472222219</v>
      </c>
      <c r="B8093">
        <v>123710</v>
      </c>
      <c r="C8093">
        <v>123790</v>
      </c>
      <c r="D8093">
        <v>123700</v>
      </c>
      <c r="E8093">
        <v>123725</v>
      </c>
    </row>
    <row r="8094" spans="1:5" x14ac:dyDescent="0.25">
      <c r="A8094" s="2">
        <v>45679.75</v>
      </c>
      <c r="B8094">
        <v>123710</v>
      </c>
      <c r="C8094">
        <v>123775</v>
      </c>
      <c r="D8094">
        <v>123680</v>
      </c>
      <c r="E8094">
        <v>123710</v>
      </c>
    </row>
    <row r="8095" spans="1:5" x14ac:dyDescent="0.25">
      <c r="A8095" s="2">
        <v>45679.746527777781</v>
      </c>
      <c r="B8095">
        <v>123710</v>
      </c>
      <c r="C8095">
        <v>123745</v>
      </c>
      <c r="D8095">
        <v>123640</v>
      </c>
      <c r="E8095">
        <v>123715</v>
      </c>
    </row>
    <row r="8096" spans="1:5" x14ac:dyDescent="0.25">
      <c r="A8096" s="2">
        <v>45679.743055555555</v>
      </c>
      <c r="B8096">
        <v>123810</v>
      </c>
      <c r="C8096">
        <v>123820</v>
      </c>
      <c r="D8096">
        <v>123685</v>
      </c>
      <c r="E8096">
        <v>123710</v>
      </c>
    </row>
    <row r="8097" spans="1:5" x14ac:dyDescent="0.25">
      <c r="A8097" s="2">
        <v>45679.739583333336</v>
      </c>
      <c r="B8097">
        <v>123855</v>
      </c>
      <c r="C8097">
        <v>123880</v>
      </c>
      <c r="D8097">
        <v>123750</v>
      </c>
      <c r="E8097">
        <v>123810</v>
      </c>
    </row>
    <row r="8098" spans="1:5" x14ac:dyDescent="0.25">
      <c r="A8098" s="2">
        <v>45679.736111111109</v>
      </c>
      <c r="B8098">
        <v>123890</v>
      </c>
      <c r="C8098">
        <v>123920</v>
      </c>
      <c r="D8098">
        <v>123825</v>
      </c>
      <c r="E8098">
        <v>123850</v>
      </c>
    </row>
    <row r="8099" spans="1:5" x14ac:dyDescent="0.25">
      <c r="A8099" s="2">
        <v>45679.732638888891</v>
      </c>
      <c r="B8099">
        <v>123975</v>
      </c>
      <c r="C8099">
        <v>123985</v>
      </c>
      <c r="D8099">
        <v>123880</v>
      </c>
      <c r="E8099">
        <v>123895</v>
      </c>
    </row>
    <row r="8100" spans="1:5" x14ac:dyDescent="0.25">
      <c r="A8100" s="2">
        <v>45679.729166666664</v>
      </c>
      <c r="B8100">
        <v>123920</v>
      </c>
      <c r="C8100">
        <v>123985</v>
      </c>
      <c r="D8100">
        <v>123875</v>
      </c>
      <c r="E8100">
        <v>123975</v>
      </c>
    </row>
    <row r="8101" spans="1:5" x14ac:dyDescent="0.25">
      <c r="A8101" s="2">
        <v>45679.725694444445</v>
      </c>
      <c r="B8101">
        <v>123990</v>
      </c>
      <c r="C8101">
        <v>124000</v>
      </c>
      <c r="D8101">
        <v>123905</v>
      </c>
      <c r="E8101">
        <v>123915</v>
      </c>
    </row>
    <row r="8102" spans="1:5" x14ac:dyDescent="0.25">
      <c r="A8102" s="2">
        <v>45679.722222222219</v>
      </c>
      <c r="B8102">
        <v>124040</v>
      </c>
      <c r="C8102">
        <v>124045</v>
      </c>
      <c r="D8102">
        <v>123940</v>
      </c>
      <c r="E8102">
        <v>123985</v>
      </c>
    </row>
    <row r="8103" spans="1:5" x14ac:dyDescent="0.25">
      <c r="A8103" s="2">
        <v>45679.71875</v>
      </c>
      <c r="B8103">
        <v>124050</v>
      </c>
      <c r="C8103">
        <v>124070</v>
      </c>
      <c r="D8103">
        <v>124010</v>
      </c>
      <c r="E8103">
        <v>124045</v>
      </c>
    </row>
    <row r="8104" spans="1:5" x14ac:dyDescent="0.25">
      <c r="A8104" s="2">
        <v>45679.715277777781</v>
      </c>
      <c r="B8104">
        <v>124080</v>
      </c>
      <c r="C8104">
        <v>124110</v>
      </c>
      <c r="D8104">
        <v>124050</v>
      </c>
      <c r="E8104">
        <v>124050</v>
      </c>
    </row>
    <row r="8105" spans="1:5" x14ac:dyDescent="0.25">
      <c r="A8105" s="2">
        <v>45679.711805555555</v>
      </c>
      <c r="B8105">
        <v>124050</v>
      </c>
      <c r="C8105">
        <v>124100</v>
      </c>
      <c r="D8105">
        <v>124040</v>
      </c>
      <c r="E8105">
        <v>124075</v>
      </c>
    </row>
    <row r="8106" spans="1:5" x14ac:dyDescent="0.25">
      <c r="A8106" s="2">
        <v>45679.708333333336</v>
      </c>
      <c r="B8106">
        <v>124020</v>
      </c>
      <c r="C8106">
        <v>124060</v>
      </c>
      <c r="D8106">
        <v>123990</v>
      </c>
      <c r="E8106">
        <v>124050</v>
      </c>
    </row>
    <row r="8107" spans="1:5" x14ac:dyDescent="0.25">
      <c r="A8107" s="2">
        <v>45679.704861111109</v>
      </c>
      <c r="B8107">
        <v>124055</v>
      </c>
      <c r="C8107">
        <v>124095</v>
      </c>
      <c r="D8107">
        <v>124015</v>
      </c>
      <c r="E8107">
        <v>124025</v>
      </c>
    </row>
    <row r="8108" spans="1:5" x14ac:dyDescent="0.25">
      <c r="A8108" s="2">
        <v>45679.701388888891</v>
      </c>
      <c r="B8108">
        <v>124070</v>
      </c>
      <c r="C8108">
        <v>124090</v>
      </c>
      <c r="D8108">
        <v>124030</v>
      </c>
      <c r="E8108">
        <v>124055</v>
      </c>
    </row>
    <row r="8109" spans="1:5" x14ac:dyDescent="0.25">
      <c r="A8109" s="2">
        <v>45679.697916666664</v>
      </c>
      <c r="B8109">
        <v>124025</v>
      </c>
      <c r="C8109">
        <v>124080</v>
      </c>
      <c r="D8109">
        <v>123960</v>
      </c>
      <c r="E8109">
        <v>124075</v>
      </c>
    </row>
    <row r="8110" spans="1:5" x14ac:dyDescent="0.25">
      <c r="A8110" s="2">
        <v>45679.694444444445</v>
      </c>
      <c r="B8110">
        <v>124105</v>
      </c>
      <c r="C8110">
        <v>124105</v>
      </c>
      <c r="D8110">
        <v>124005</v>
      </c>
      <c r="E8110">
        <v>124025</v>
      </c>
    </row>
    <row r="8111" spans="1:5" x14ac:dyDescent="0.25">
      <c r="A8111" s="2">
        <v>45679.690972222219</v>
      </c>
      <c r="B8111">
        <v>124155</v>
      </c>
      <c r="C8111">
        <v>124165</v>
      </c>
      <c r="D8111">
        <v>124070</v>
      </c>
      <c r="E8111">
        <v>124105</v>
      </c>
    </row>
    <row r="8112" spans="1:5" x14ac:dyDescent="0.25">
      <c r="A8112" s="2">
        <v>45679.6875</v>
      </c>
      <c r="B8112">
        <v>124160</v>
      </c>
      <c r="C8112">
        <v>124200</v>
      </c>
      <c r="D8112">
        <v>124140</v>
      </c>
      <c r="E8112">
        <v>124155</v>
      </c>
    </row>
    <row r="8113" spans="1:5" x14ac:dyDescent="0.25">
      <c r="A8113" s="2">
        <v>45679.684027777781</v>
      </c>
      <c r="B8113">
        <v>124170</v>
      </c>
      <c r="C8113">
        <v>124230</v>
      </c>
      <c r="D8113">
        <v>124140</v>
      </c>
      <c r="E8113">
        <v>124160</v>
      </c>
    </row>
    <row r="8114" spans="1:5" x14ac:dyDescent="0.25">
      <c r="A8114" s="2">
        <v>45679.680555555555</v>
      </c>
      <c r="B8114">
        <v>124170</v>
      </c>
      <c r="C8114">
        <v>124205</v>
      </c>
      <c r="D8114">
        <v>124155</v>
      </c>
      <c r="E8114">
        <v>124165</v>
      </c>
    </row>
    <row r="8115" spans="1:5" x14ac:dyDescent="0.25">
      <c r="A8115" s="2">
        <v>45679.677083333336</v>
      </c>
      <c r="B8115">
        <v>124150</v>
      </c>
      <c r="C8115">
        <v>124185</v>
      </c>
      <c r="D8115">
        <v>124120</v>
      </c>
      <c r="E8115">
        <v>124165</v>
      </c>
    </row>
    <row r="8116" spans="1:5" x14ac:dyDescent="0.25">
      <c r="A8116" s="2">
        <v>45679.673611111109</v>
      </c>
      <c r="B8116">
        <v>124120</v>
      </c>
      <c r="C8116">
        <v>124155</v>
      </c>
      <c r="D8116">
        <v>124080</v>
      </c>
      <c r="E8116">
        <v>124150</v>
      </c>
    </row>
    <row r="8117" spans="1:5" x14ac:dyDescent="0.25">
      <c r="A8117" s="2">
        <v>45679.670138888891</v>
      </c>
      <c r="B8117">
        <v>124050</v>
      </c>
      <c r="C8117">
        <v>124170</v>
      </c>
      <c r="D8117">
        <v>124035</v>
      </c>
      <c r="E8117">
        <v>124120</v>
      </c>
    </row>
    <row r="8118" spans="1:5" x14ac:dyDescent="0.25">
      <c r="A8118" s="2">
        <v>45679.666666666664</v>
      </c>
      <c r="B8118">
        <v>124055</v>
      </c>
      <c r="C8118">
        <v>124070</v>
      </c>
      <c r="D8118">
        <v>123985</v>
      </c>
      <c r="E8118">
        <v>124050</v>
      </c>
    </row>
    <row r="8119" spans="1:5" x14ac:dyDescent="0.25">
      <c r="A8119" s="2">
        <v>45679.663194444445</v>
      </c>
      <c r="B8119">
        <v>124130</v>
      </c>
      <c r="C8119">
        <v>124130</v>
      </c>
      <c r="D8119">
        <v>124040</v>
      </c>
      <c r="E8119">
        <v>124055</v>
      </c>
    </row>
    <row r="8120" spans="1:5" x14ac:dyDescent="0.25">
      <c r="A8120" s="2">
        <v>45679.659722222219</v>
      </c>
      <c r="B8120">
        <v>124145</v>
      </c>
      <c r="C8120">
        <v>124165</v>
      </c>
      <c r="D8120">
        <v>124110</v>
      </c>
      <c r="E8120">
        <v>124125</v>
      </c>
    </row>
    <row r="8121" spans="1:5" x14ac:dyDescent="0.25">
      <c r="A8121" s="2">
        <v>45679.65625</v>
      </c>
      <c r="B8121">
        <v>124105</v>
      </c>
      <c r="C8121">
        <v>124170</v>
      </c>
      <c r="D8121">
        <v>124085</v>
      </c>
      <c r="E8121">
        <v>124150</v>
      </c>
    </row>
    <row r="8122" spans="1:5" x14ac:dyDescent="0.25">
      <c r="A8122" s="2">
        <v>45679.652777777781</v>
      </c>
      <c r="B8122">
        <v>124170</v>
      </c>
      <c r="C8122">
        <v>124205</v>
      </c>
      <c r="D8122">
        <v>124080</v>
      </c>
      <c r="E8122">
        <v>124105</v>
      </c>
    </row>
    <row r="8123" spans="1:5" x14ac:dyDescent="0.25">
      <c r="A8123" s="2">
        <v>45679.649305555555</v>
      </c>
      <c r="B8123">
        <v>124205</v>
      </c>
      <c r="C8123">
        <v>124205</v>
      </c>
      <c r="D8123">
        <v>124155</v>
      </c>
      <c r="E8123">
        <v>124170</v>
      </c>
    </row>
    <row r="8124" spans="1:5" x14ac:dyDescent="0.25">
      <c r="A8124" s="2">
        <v>45679.645833333336</v>
      </c>
      <c r="B8124">
        <v>124160</v>
      </c>
      <c r="C8124">
        <v>124205</v>
      </c>
      <c r="D8124">
        <v>124105</v>
      </c>
      <c r="E8124">
        <v>124205</v>
      </c>
    </row>
    <row r="8125" spans="1:5" x14ac:dyDescent="0.25">
      <c r="A8125" s="2">
        <v>45679.642361111109</v>
      </c>
      <c r="B8125">
        <v>124180</v>
      </c>
      <c r="C8125">
        <v>124190</v>
      </c>
      <c r="D8125">
        <v>124115</v>
      </c>
      <c r="E8125">
        <v>124165</v>
      </c>
    </row>
    <row r="8126" spans="1:5" x14ac:dyDescent="0.25">
      <c r="A8126" s="2">
        <v>45679.638888888891</v>
      </c>
      <c r="B8126">
        <v>124245</v>
      </c>
      <c r="C8126">
        <v>124265</v>
      </c>
      <c r="D8126">
        <v>124130</v>
      </c>
      <c r="E8126">
        <v>124180</v>
      </c>
    </row>
    <row r="8127" spans="1:5" x14ac:dyDescent="0.25">
      <c r="A8127" s="2">
        <v>45679.635416666664</v>
      </c>
      <c r="B8127">
        <v>124300</v>
      </c>
      <c r="C8127">
        <v>124305</v>
      </c>
      <c r="D8127">
        <v>124230</v>
      </c>
      <c r="E8127">
        <v>124245</v>
      </c>
    </row>
    <row r="8128" spans="1:5" x14ac:dyDescent="0.25">
      <c r="A8128" s="2">
        <v>45679.631944444445</v>
      </c>
      <c r="B8128">
        <v>124225</v>
      </c>
      <c r="C8128">
        <v>124315</v>
      </c>
      <c r="D8128">
        <v>124220</v>
      </c>
      <c r="E8128">
        <v>124305</v>
      </c>
    </row>
    <row r="8129" spans="1:5" x14ac:dyDescent="0.25">
      <c r="A8129" s="2">
        <v>45679.628472222219</v>
      </c>
      <c r="B8129">
        <v>124250</v>
      </c>
      <c r="C8129">
        <v>124300</v>
      </c>
      <c r="D8129">
        <v>124210</v>
      </c>
      <c r="E8129">
        <v>124225</v>
      </c>
    </row>
    <row r="8130" spans="1:5" x14ac:dyDescent="0.25">
      <c r="A8130" s="2">
        <v>45679.625</v>
      </c>
      <c r="B8130">
        <v>124255</v>
      </c>
      <c r="C8130">
        <v>124335</v>
      </c>
      <c r="D8130">
        <v>124215</v>
      </c>
      <c r="E8130">
        <v>124250</v>
      </c>
    </row>
    <row r="8131" spans="1:5" x14ac:dyDescent="0.25">
      <c r="A8131" s="2">
        <v>45679.621527777781</v>
      </c>
      <c r="B8131">
        <v>124310</v>
      </c>
      <c r="C8131">
        <v>124315</v>
      </c>
      <c r="D8131">
        <v>124205</v>
      </c>
      <c r="E8131">
        <v>124250</v>
      </c>
    </row>
    <row r="8132" spans="1:5" x14ac:dyDescent="0.25">
      <c r="A8132" s="2">
        <v>45679.618055555555</v>
      </c>
      <c r="B8132">
        <v>124230</v>
      </c>
      <c r="C8132">
        <v>124335</v>
      </c>
      <c r="D8132">
        <v>124230</v>
      </c>
      <c r="E8132">
        <v>124310</v>
      </c>
    </row>
    <row r="8133" spans="1:5" x14ac:dyDescent="0.25">
      <c r="A8133" s="2">
        <v>45679.614583333336</v>
      </c>
      <c r="B8133">
        <v>124265</v>
      </c>
      <c r="C8133">
        <v>124275</v>
      </c>
      <c r="D8133">
        <v>124195</v>
      </c>
      <c r="E8133">
        <v>124230</v>
      </c>
    </row>
    <row r="8134" spans="1:5" x14ac:dyDescent="0.25">
      <c r="A8134" s="2">
        <v>45679.611111111109</v>
      </c>
      <c r="B8134">
        <v>124235</v>
      </c>
      <c r="C8134">
        <v>124275</v>
      </c>
      <c r="D8134">
        <v>124170</v>
      </c>
      <c r="E8134">
        <v>124260</v>
      </c>
    </row>
    <row r="8135" spans="1:5" x14ac:dyDescent="0.25">
      <c r="A8135" s="2">
        <v>45679.607638888891</v>
      </c>
      <c r="B8135">
        <v>124170</v>
      </c>
      <c r="C8135">
        <v>124260</v>
      </c>
      <c r="D8135">
        <v>124130</v>
      </c>
      <c r="E8135">
        <v>124235</v>
      </c>
    </row>
    <row r="8136" spans="1:5" x14ac:dyDescent="0.25">
      <c r="A8136" s="2">
        <v>45679.604166666664</v>
      </c>
      <c r="B8136">
        <v>124150</v>
      </c>
      <c r="C8136">
        <v>124185</v>
      </c>
      <c r="D8136">
        <v>124120</v>
      </c>
      <c r="E8136">
        <v>124175</v>
      </c>
    </row>
    <row r="8137" spans="1:5" x14ac:dyDescent="0.25">
      <c r="A8137" s="2">
        <v>45679.600694444445</v>
      </c>
      <c r="B8137">
        <v>124110</v>
      </c>
      <c r="C8137">
        <v>124170</v>
      </c>
      <c r="D8137">
        <v>124080</v>
      </c>
      <c r="E8137">
        <v>124150</v>
      </c>
    </row>
    <row r="8138" spans="1:5" x14ac:dyDescent="0.25">
      <c r="A8138" s="2">
        <v>45679.597222222219</v>
      </c>
      <c r="B8138">
        <v>124170</v>
      </c>
      <c r="C8138">
        <v>124190</v>
      </c>
      <c r="D8138">
        <v>124100</v>
      </c>
      <c r="E8138">
        <v>124105</v>
      </c>
    </row>
    <row r="8139" spans="1:5" x14ac:dyDescent="0.25">
      <c r="A8139" s="2">
        <v>45679.59375</v>
      </c>
      <c r="B8139">
        <v>124135</v>
      </c>
      <c r="C8139">
        <v>124180</v>
      </c>
      <c r="D8139">
        <v>124115</v>
      </c>
      <c r="E8139">
        <v>124170</v>
      </c>
    </row>
    <row r="8140" spans="1:5" x14ac:dyDescent="0.25">
      <c r="A8140" s="2">
        <v>45679.590277777781</v>
      </c>
      <c r="B8140">
        <v>124080</v>
      </c>
      <c r="C8140">
        <v>124195</v>
      </c>
      <c r="D8140">
        <v>124055</v>
      </c>
      <c r="E8140">
        <v>124135</v>
      </c>
    </row>
    <row r="8141" spans="1:5" x14ac:dyDescent="0.25">
      <c r="A8141" s="2">
        <v>45679.586805555555</v>
      </c>
      <c r="B8141">
        <v>124055</v>
      </c>
      <c r="C8141">
        <v>124120</v>
      </c>
      <c r="D8141">
        <v>124020</v>
      </c>
      <c r="E8141">
        <v>124080</v>
      </c>
    </row>
    <row r="8142" spans="1:5" x14ac:dyDescent="0.25">
      <c r="A8142" s="2">
        <v>45679.583333333336</v>
      </c>
      <c r="B8142">
        <v>124005</v>
      </c>
      <c r="C8142">
        <v>124060</v>
      </c>
      <c r="D8142">
        <v>123985</v>
      </c>
      <c r="E8142">
        <v>124060</v>
      </c>
    </row>
    <row r="8143" spans="1:5" x14ac:dyDescent="0.25">
      <c r="A8143" s="2">
        <v>45679.579861111109</v>
      </c>
      <c r="B8143">
        <v>124030</v>
      </c>
      <c r="C8143">
        <v>124050</v>
      </c>
      <c r="D8143">
        <v>123995</v>
      </c>
      <c r="E8143">
        <v>124010</v>
      </c>
    </row>
    <row r="8144" spans="1:5" x14ac:dyDescent="0.25">
      <c r="A8144" s="2">
        <v>45679.576388888891</v>
      </c>
      <c r="B8144">
        <v>124085</v>
      </c>
      <c r="C8144">
        <v>124115</v>
      </c>
      <c r="D8144">
        <v>124025</v>
      </c>
      <c r="E8144">
        <v>124035</v>
      </c>
    </row>
    <row r="8145" spans="1:5" x14ac:dyDescent="0.25">
      <c r="A8145" s="2">
        <v>45679.572916666664</v>
      </c>
      <c r="B8145">
        <v>124130</v>
      </c>
      <c r="C8145">
        <v>124180</v>
      </c>
      <c r="D8145">
        <v>124070</v>
      </c>
      <c r="E8145">
        <v>124090</v>
      </c>
    </row>
    <row r="8146" spans="1:5" x14ac:dyDescent="0.25">
      <c r="A8146" s="2">
        <v>45679.569444444445</v>
      </c>
      <c r="B8146">
        <v>124060</v>
      </c>
      <c r="C8146">
        <v>124155</v>
      </c>
      <c r="D8146">
        <v>124000</v>
      </c>
      <c r="E8146">
        <v>124130</v>
      </c>
    </row>
    <row r="8147" spans="1:5" x14ac:dyDescent="0.25">
      <c r="A8147" s="2">
        <v>45679.565972222219</v>
      </c>
      <c r="B8147">
        <v>123940</v>
      </c>
      <c r="C8147">
        <v>124080</v>
      </c>
      <c r="D8147">
        <v>123930</v>
      </c>
      <c r="E8147">
        <v>124065</v>
      </c>
    </row>
    <row r="8148" spans="1:5" x14ac:dyDescent="0.25">
      <c r="A8148" s="2">
        <v>45679.5625</v>
      </c>
      <c r="B8148">
        <v>123990</v>
      </c>
      <c r="C8148">
        <v>123995</v>
      </c>
      <c r="D8148">
        <v>123920</v>
      </c>
      <c r="E8148">
        <v>123935</v>
      </c>
    </row>
    <row r="8149" spans="1:5" x14ac:dyDescent="0.25">
      <c r="A8149" s="2">
        <v>45679.559027777781</v>
      </c>
      <c r="B8149">
        <v>124070</v>
      </c>
      <c r="C8149">
        <v>124090</v>
      </c>
      <c r="D8149">
        <v>123975</v>
      </c>
      <c r="E8149">
        <v>123990</v>
      </c>
    </row>
    <row r="8150" spans="1:5" x14ac:dyDescent="0.25">
      <c r="A8150" s="2">
        <v>45679.555555555555</v>
      </c>
      <c r="B8150">
        <v>123930</v>
      </c>
      <c r="C8150">
        <v>124080</v>
      </c>
      <c r="D8150">
        <v>123915</v>
      </c>
      <c r="E8150">
        <v>124070</v>
      </c>
    </row>
    <row r="8151" spans="1:5" x14ac:dyDescent="0.25">
      <c r="A8151" s="2">
        <v>45679.552083333336</v>
      </c>
      <c r="B8151">
        <v>123985</v>
      </c>
      <c r="C8151">
        <v>124005</v>
      </c>
      <c r="D8151">
        <v>123925</v>
      </c>
      <c r="E8151">
        <v>123930</v>
      </c>
    </row>
    <row r="8152" spans="1:5" x14ac:dyDescent="0.25">
      <c r="A8152" s="2">
        <v>45679.548611111109</v>
      </c>
      <c r="B8152">
        <v>124010</v>
      </c>
      <c r="C8152">
        <v>124075</v>
      </c>
      <c r="D8152">
        <v>123960</v>
      </c>
      <c r="E8152">
        <v>123980</v>
      </c>
    </row>
    <row r="8153" spans="1:5" x14ac:dyDescent="0.25">
      <c r="A8153" s="2">
        <v>45679.545138888891</v>
      </c>
      <c r="B8153">
        <v>123955</v>
      </c>
      <c r="C8153">
        <v>124045</v>
      </c>
      <c r="D8153">
        <v>123945</v>
      </c>
      <c r="E8153">
        <v>124015</v>
      </c>
    </row>
    <row r="8154" spans="1:5" x14ac:dyDescent="0.25">
      <c r="A8154" s="2">
        <v>45679.541666666664</v>
      </c>
      <c r="B8154">
        <v>123975</v>
      </c>
      <c r="C8154">
        <v>124010</v>
      </c>
      <c r="D8154">
        <v>123920</v>
      </c>
      <c r="E8154">
        <v>123955</v>
      </c>
    </row>
    <row r="8155" spans="1:5" x14ac:dyDescent="0.25">
      <c r="A8155" s="2">
        <v>45679.538194444445</v>
      </c>
      <c r="B8155">
        <v>124045</v>
      </c>
      <c r="C8155">
        <v>124050</v>
      </c>
      <c r="D8155">
        <v>123920</v>
      </c>
      <c r="E8155">
        <v>123980</v>
      </c>
    </row>
    <row r="8156" spans="1:5" x14ac:dyDescent="0.25">
      <c r="A8156" s="2">
        <v>45679.534722222219</v>
      </c>
      <c r="B8156">
        <v>123955</v>
      </c>
      <c r="C8156">
        <v>124050</v>
      </c>
      <c r="D8156">
        <v>123915</v>
      </c>
      <c r="E8156">
        <v>124045</v>
      </c>
    </row>
    <row r="8157" spans="1:5" x14ac:dyDescent="0.25">
      <c r="A8157" s="2">
        <v>45679.53125</v>
      </c>
      <c r="B8157">
        <v>123930</v>
      </c>
      <c r="C8157">
        <v>123960</v>
      </c>
      <c r="D8157">
        <v>123820</v>
      </c>
      <c r="E8157">
        <v>123950</v>
      </c>
    </row>
    <row r="8158" spans="1:5" x14ac:dyDescent="0.25">
      <c r="A8158" s="2">
        <v>45679.527777777781</v>
      </c>
      <c r="B8158">
        <v>123915</v>
      </c>
      <c r="C8158">
        <v>124000</v>
      </c>
      <c r="D8158">
        <v>123890</v>
      </c>
      <c r="E8158">
        <v>123930</v>
      </c>
    </row>
    <row r="8159" spans="1:5" x14ac:dyDescent="0.25">
      <c r="A8159" s="2">
        <v>45679.524305555555</v>
      </c>
      <c r="B8159">
        <v>123970</v>
      </c>
      <c r="C8159">
        <v>123990</v>
      </c>
      <c r="D8159">
        <v>123885</v>
      </c>
      <c r="E8159">
        <v>123915</v>
      </c>
    </row>
    <row r="8160" spans="1:5" x14ac:dyDescent="0.25">
      <c r="A8160" s="2">
        <v>45679.520833333336</v>
      </c>
      <c r="B8160">
        <v>123895</v>
      </c>
      <c r="C8160">
        <v>123990</v>
      </c>
      <c r="D8160">
        <v>123815</v>
      </c>
      <c r="E8160">
        <v>123970</v>
      </c>
    </row>
    <row r="8161" spans="1:5" x14ac:dyDescent="0.25">
      <c r="A8161" s="2">
        <v>45679.517361111109</v>
      </c>
      <c r="B8161">
        <v>124010</v>
      </c>
      <c r="C8161">
        <v>124015</v>
      </c>
      <c r="D8161">
        <v>123890</v>
      </c>
      <c r="E8161">
        <v>123895</v>
      </c>
    </row>
    <row r="8162" spans="1:5" x14ac:dyDescent="0.25">
      <c r="A8162" s="2">
        <v>45679.513888888891</v>
      </c>
      <c r="B8162">
        <v>124040</v>
      </c>
      <c r="C8162">
        <v>124050</v>
      </c>
      <c r="D8162">
        <v>123955</v>
      </c>
      <c r="E8162">
        <v>124015</v>
      </c>
    </row>
    <row r="8163" spans="1:5" x14ac:dyDescent="0.25">
      <c r="A8163" s="2">
        <v>45679.510416666664</v>
      </c>
      <c r="B8163">
        <v>124075</v>
      </c>
      <c r="C8163">
        <v>124170</v>
      </c>
      <c r="D8163">
        <v>124025</v>
      </c>
      <c r="E8163">
        <v>124040</v>
      </c>
    </row>
    <row r="8164" spans="1:5" x14ac:dyDescent="0.25">
      <c r="A8164" s="2">
        <v>45679.506944444445</v>
      </c>
      <c r="B8164">
        <v>124055</v>
      </c>
      <c r="C8164">
        <v>124145</v>
      </c>
      <c r="D8164">
        <v>124050</v>
      </c>
      <c r="E8164">
        <v>124070</v>
      </c>
    </row>
    <row r="8165" spans="1:5" x14ac:dyDescent="0.25">
      <c r="A8165" s="2">
        <v>45679.503472222219</v>
      </c>
      <c r="B8165">
        <v>124000</v>
      </c>
      <c r="C8165">
        <v>124155</v>
      </c>
      <c r="D8165">
        <v>123955</v>
      </c>
      <c r="E8165">
        <v>124060</v>
      </c>
    </row>
    <row r="8166" spans="1:5" x14ac:dyDescent="0.25">
      <c r="A8166" s="2">
        <v>45679.5</v>
      </c>
      <c r="B8166">
        <v>123935</v>
      </c>
      <c r="C8166">
        <v>124030</v>
      </c>
      <c r="D8166">
        <v>123855</v>
      </c>
      <c r="E8166">
        <v>124005</v>
      </c>
    </row>
    <row r="8167" spans="1:5" x14ac:dyDescent="0.25">
      <c r="A8167" s="2">
        <v>45679.496527777781</v>
      </c>
      <c r="B8167">
        <v>124200</v>
      </c>
      <c r="C8167">
        <v>124235</v>
      </c>
      <c r="D8167">
        <v>123930</v>
      </c>
      <c r="E8167">
        <v>123935</v>
      </c>
    </row>
    <row r="8168" spans="1:5" x14ac:dyDescent="0.25">
      <c r="A8168" s="2">
        <v>45679.493055555555</v>
      </c>
      <c r="B8168">
        <v>124190</v>
      </c>
      <c r="C8168">
        <v>124300</v>
      </c>
      <c r="D8168">
        <v>124145</v>
      </c>
      <c r="E8168">
        <v>124200</v>
      </c>
    </row>
    <row r="8169" spans="1:5" x14ac:dyDescent="0.25">
      <c r="A8169" s="2">
        <v>45679.489583333336</v>
      </c>
      <c r="B8169">
        <v>124200</v>
      </c>
      <c r="C8169">
        <v>124230</v>
      </c>
      <c r="D8169">
        <v>124070</v>
      </c>
      <c r="E8169">
        <v>124195</v>
      </c>
    </row>
    <row r="8170" spans="1:5" x14ac:dyDescent="0.25">
      <c r="A8170" s="2">
        <v>45679.486111111109</v>
      </c>
      <c r="B8170">
        <v>124015</v>
      </c>
      <c r="C8170">
        <v>124280</v>
      </c>
      <c r="D8170">
        <v>124015</v>
      </c>
      <c r="E8170">
        <v>124200</v>
      </c>
    </row>
    <row r="8171" spans="1:5" x14ac:dyDescent="0.25">
      <c r="A8171" s="2">
        <v>45679.482638888891</v>
      </c>
      <c r="B8171">
        <v>124205</v>
      </c>
      <c r="C8171">
        <v>124220</v>
      </c>
      <c r="D8171">
        <v>123980</v>
      </c>
      <c r="E8171">
        <v>124020</v>
      </c>
    </row>
    <row r="8172" spans="1:5" x14ac:dyDescent="0.25">
      <c r="A8172" s="2">
        <v>45679.479166666664</v>
      </c>
      <c r="B8172">
        <v>124260</v>
      </c>
      <c r="C8172">
        <v>124385</v>
      </c>
      <c r="D8172">
        <v>124175</v>
      </c>
      <c r="E8172">
        <v>124200</v>
      </c>
    </row>
    <row r="8173" spans="1:5" x14ac:dyDescent="0.25">
      <c r="A8173" s="2">
        <v>45679.475694444445</v>
      </c>
      <c r="B8173">
        <v>124340</v>
      </c>
      <c r="C8173">
        <v>124415</v>
      </c>
      <c r="D8173">
        <v>124215</v>
      </c>
      <c r="E8173">
        <v>124255</v>
      </c>
    </row>
    <row r="8174" spans="1:5" x14ac:dyDescent="0.25">
      <c r="A8174" s="2">
        <v>45679.472222222219</v>
      </c>
      <c r="B8174">
        <v>124325</v>
      </c>
      <c r="C8174">
        <v>124405</v>
      </c>
      <c r="D8174">
        <v>124275</v>
      </c>
      <c r="E8174">
        <v>124335</v>
      </c>
    </row>
    <row r="8175" spans="1:5" x14ac:dyDescent="0.25">
      <c r="A8175" s="2">
        <v>45679.46875</v>
      </c>
      <c r="B8175">
        <v>124315</v>
      </c>
      <c r="C8175">
        <v>124365</v>
      </c>
      <c r="D8175">
        <v>124255</v>
      </c>
      <c r="E8175">
        <v>124325</v>
      </c>
    </row>
    <row r="8176" spans="1:5" x14ac:dyDescent="0.25">
      <c r="A8176" s="2">
        <v>45679.465277777781</v>
      </c>
      <c r="B8176">
        <v>124305</v>
      </c>
      <c r="C8176">
        <v>124350</v>
      </c>
      <c r="D8176">
        <v>124235</v>
      </c>
      <c r="E8176">
        <v>124315</v>
      </c>
    </row>
    <row r="8177" spans="1:5" x14ac:dyDescent="0.25">
      <c r="A8177" s="2">
        <v>45679.461805555555</v>
      </c>
      <c r="B8177">
        <v>124225</v>
      </c>
      <c r="C8177">
        <v>124345</v>
      </c>
      <c r="D8177">
        <v>124160</v>
      </c>
      <c r="E8177">
        <v>124310</v>
      </c>
    </row>
    <row r="8178" spans="1:5" x14ac:dyDescent="0.25">
      <c r="A8178" s="2">
        <v>45679.458333333336</v>
      </c>
      <c r="B8178">
        <v>124065</v>
      </c>
      <c r="C8178">
        <v>124245</v>
      </c>
      <c r="D8178">
        <v>124005</v>
      </c>
      <c r="E8178">
        <v>124225</v>
      </c>
    </row>
    <row r="8179" spans="1:5" x14ac:dyDescent="0.25">
      <c r="A8179" s="2">
        <v>45679.454861111109</v>
      </c>
      <c r="B8179">
        <v>124045</v>
      </c>
      <c r="C8179">
        <v>124190</v>
      </c>
      <c r="D8179">
        <v>124025</v>
      </c>
      <c r="E8179">
        <v>124065</v>
      </c>
    </row>
    <row r="8180" spans="1:5" x14ac:dyDescent="0.25">
      <c r="A8180" s="2">
        <v>45679.451388888891</v>
      </c>
      <c r="B8180">
        <v>123985</v>
      </c>
      <c r="C8180">
        <v>124055</v>
      </c>
      <c r="D8180">
        <v>123940</v>
      </c>
      <c r="E8180">
        <v>124045</v>
      </c>
    </row>
    <row r="8181" spans="1:5" x14ac:dyDescent="0.25">
      <c r="A8181" s="2">
        <v>45679.447916666664</v>
      </c>
      <c r="B8181">
        <v>124050</v>
      </c>
      <c r="C8181">
        <v>124125</v>
      </c>
      <c r="D8181">
        <v>123965</v>
      </c>
      <c r="E8181">
        <v>123990</v>
      </c>
    </row>
    <row r="8182" spans="1:5" x14ac:dyDescent="0.25">
      <c r="A8182" s="2">
        <v>45679.444444444445</v>
      </c>
      <c r="B8182">
        <v>123930</v>
      </c>
      <c r="C8182">
        <v>124080</v>
      </c>
      <c r="D8182">
        <v>123900</v>
      </c>
      <c r="E8182">
        <v>124050</v>
      </c>
    </row>
    <row r="8183" spans="1:5" x14ac:dyDescent="0.25">
      <c r="A8183" s="2">
        <v>45679.440972222219</v>
      </c>
      <c r="B8183">
        <v>124065</v>
      </c>
      <c r="C8183">
        <v>124085</v>
      </c>
      <c r="D8183">
        <v>123870</v>
      </c>
      <c r="E8183">
        <v>123930</v>
      </c>
    </row>
    <row r="8184" spans="1:5" x14ac:dyDescent="0.25">
      <c r="A8184" s="2">
        <v>45679.4375</v>
      </c>
      <c r="B8184">
        <v>124125</v>
      </c>
      <c r="C8184">
        <v>124145</v>
      </c>
      <c r="D8184">
        <v>124035</v>
      </c>
      <c r="E8184">
        <v>124065</v>
      </c>
    </row>
    <row r="8185" spans="1:5" x14ac:dyDescent="0.25">
      <c r="A8185" s="2">
        <v>45679.434027777781</v>
      </c>
      <c r="B8185">
        <v>124210</v>
      </c>
      <c r="C8185">
        <v>124245</v>
      </c>
      <c r="D8185">
        <v>124075</v>
      </c>
      <c r="E8185">
        <v>124130</v>
      </c>
    </row>
    <row r="8186" spans="1:5" x14ac:dyDescent="0.25">
      <c r="A8186" s="2">
        <v>45679.430555555555</v>
      </c>
      <c r="B8186">
        <v>124305</v>
      </c>
      <c r="C8186">
        <v>124340</v>
      </c>
      <c r="D8186">
        <v>124160</v>
      </c>
      <c r="E8186">
        <v>124210</v>
      </c>
    </row>
    <row r="8187" spans="1:5" x14ac:dyDescent="0.25">
      <c r="A8187" s="2">
        <v>45679.427083333336</v>
      </c>
      <c r="B8187">
        <v>124490</v>
      </c>
      <c r="C8187">
        <v>124550</v>
      </c>
      <c r="D8187">
        <v>124290</v>
      </c>
      <c r="E8187">
        <v>124305</v>
      </c>
    </row>
    <row r="8188" spans="1:5" x14ac:dyDescent="0.25">
      <c r="A8188" s="2">
        <v>45679.423611111109</v>
      </c>
      <c r="B8188">
        <v>124575</v>
      </c>
      <c r="C8188">
        <v>124650</v>
      </c>
      <c r="D8188">
        <v>124475</v>
      </c>
      <c r="E8188">
        <v>124495</v>
      </c>
    </row>
    <row r="8189" spans="1:5" x14ac:dyDescent="0.25">
      <c r="A8189" s="2">
        <v>45679.420138888891</v>
      </c>
      <c r="B8189">
        <v>124715</v>
      </c>
      <c r="C8189">
        <v>124735</v>
      </c>
      <c r="D8189">
        <v>124515</v>
      </c>
      <c r="E8189">
        <v>124580</v>
      </c>
    </row>
    <row r="8190" spans="1:5" x14ac:dyDescent="0.25">
      <c r="A8190" s="2">
        <v>45679.416666666664</v>
      </c>
      <c r="B8190">
        <v>124670</v>
      </c>
      <c r="C8190">
        <v>124770</v>
      </c>
      <c r="D8190">
        <v>124645</v>
      </c>
      <c r="E8190">
        <v>124720</v>
      </c>
    </row>
    <row r="8191" spans="1:5" x14ac:dyDescent="0.25">
      <c r="A8191" s="2">
        <v>45679.413194444445</v>
      </c>
      <c r="B8191">
        <v>124670</v>
      </c>
      <c r="C8191">
        <v>124725</v>
      </c>
      <c r="D8191">
        <v>124640</v>
      </c>
      <c r="E8191">
        <v>124670</v>
      </c>
    </row>
    <row r="8192" spans="1:5" x14ac:dyDescent="0.25">
      <c r="A8192" s="2">
        <v>45679.409722222219</v>
      </c>
      <c r="B8192">
        <v>124655</v>
      </c>
      <c r="C8192">
        <v>124700</v>
      </c>
      <c r="D8192">
        <v>124560</v>
      </c>
      <c r="E8192">
        <v>124665</v>
      </c>
    </row>
    <row r="8193" spans="1:5" x14ac:dyDescent="0.25">
      <c r="A8193" s="2">
        <v>45679.40625</v>
      </c>
      <c r="B8193">
        <v>124575</v>
      </c>
      <c r="C8193">
        <v>124670</v>
      </c>
      <c r="D8193">
        <v>124545</v>
      </c>
      <c r="E8193">
        <v>124655</v>
      </c>
    </row>
    <row r="8194" spans="1:5" x14ac:dyDescent="0.25">
      <c r="A8194" s="2">
        <v>45679.402777777781</v>
      </c>
      <c r="B8194">
        <v>124395</v>
      </c>
      <c r="C8194">
        <v>124615</v>
      </c>
      <c r="D8194">
        <v>124385</v>
      </c>
      <c r="E8194">
        <v>124575</v>
      </c>
    </row>
    <row r="8195" spans="1:5" x14ac:dyDescent="0.25">
      <c r="A8195" s="2">
        <v>45679.399305555555</v>
      </c>
      <c r="B8195">
        <v>124415</v>
      </c>
      <c r="C8195">
        <v>124430</v>
      </c>
      <c r="D8195">
        <v>124325</v>
      </c>
      <c r="E8195">
        <v>124395</v>
      </c>
    </row>
    <row r="8196" spans="1:5" x14ac:dyDescent="0.25">
      <c r="A8196" s="2">
        <v>45679.395833333336</v>
      </c>
      <c r="B8196">
        <v>124310</v>
      </c>
      <c r="C8196">
        <v>124415</v>
      </c>
      <c r="D8196">
        <v>124260</v>
      </c>
      <c r="E8196">
        <v>124415</v>
      </c>
    </row>
    <row r="8197" spans="1:5" x14ac:dyDescent="0.25">
      <c r="A8197" s="2">
        <v>45679.392361111109</v>
      </c>
      <c r="B8197">
        <v>124255</v>
      </c>
      <c r="C8197">
        <v>124360</v>
      </c>
      <c r="D8197">
        <v>124230</v>
      </c>
      <c r="E8197">
        <v>124305</v>
      </c>
    </row>
    <row r="8198" spans="1:5" x14ac:dyDescent="0.25">
      <c r="A8198" s="2">
        <v>45679.388888888891</v>
      </c>
      <c r="B8198">
        <v>124220</v>
      </c>
      <c r="C8198">
        <v>124270</v>
      </c>
      <c r="D8198">
        <v>124150</v>
      </c>
      <c r="E8198">
        <v>124255</v>
      </c>
    </row>
    <row r="8199" spans="1:5" x14ac:dyDescent="0.25">
      <c r="A8199" s="2">
        <v>45679.385416666664</v>
      </c>
      <c r="B8199">
        <v>124240</v>
      </c>
      <c r="C8199">
        <v>124260</v>
      </c>
      <c r="D8199">
        <v>124110</v>
      </c>
      <c r="E8199">
        <v>124215</v>
      </c>
    </row>
    <row r="8200" spans="1:5" x14ac:dyDescent="0.25">
      <c r="A8200" s="2">
        <v>45679.381944444445</v>
      </c>
      <c r="B8200">
        <v>124320</v>
      </c>
      <c r="C8200">
        <v>124340</v>
      </c>
      <c r="D8200">
        <v>124180</v>
      </c>
      <c r="E8200">
        <v>124235</v>
      </c>
    </row>
    <row r="8201" spans="1:5" x14ac:dyDescent="0.25">
      <c r="A8201" s="2">
        <v>45679.378472222219</v>
      </c>
      <c r="B8201">
        <v>124300</v>
      </c>
      <c r="C8201">
        <v>124445</v>
      </c>
      <c r="D8201">
        <v>124230</v>
      </c>
      <c r="E8201">
        <v>124320</v>
      </c>
    </row>
    <row r="8202" spans="1:5" x14ac:dyDescent="0.25">
      <c r="A8202" s="2">
        <v>45679.375</v>
      </c>
      <c r="B8202">
        <v>124230</v>
      </c>
      <c r="C8202">
        <v>124445</v>
      </c>
      <c r="D8202">
        <v>124135</v>
      </c>
      <c r="E8202">
        <v>124300</v>
      </c>
    </row>
    <row r="8203" spans="1:5" x14ac:dyDescent="0.25">
      <c r="A8203" s="2">
        <v>45678.763888888891</v>
      </c>
      <c r="B8203">
        <v>124130</v>
      </c>
      <c r="C8203">
        <v>124145</v>
      </c>
      <c r="D8203">
        <v>124040</v>
      </c>
      <c r="E8203">
        <v>124040</v>
      </c>
    </row>
    <row r="8204" spans="1:5" x14ac:dyDescent="0.25">
      <c r="A8204" s="2">
        <v>45678.760416666664</v>
      </c>
      <c r="B8204">
        <v>124175</v>
      </c>
      <c r="C8204">
        <v>124220</v>
      </c>
      <c r="D8204">
        <v>124130</v>
      </c>
      <c r="E8204">
        <v>124130</v>
      </c>
    </row>
    <row r="8205" spans="1:5" x14ac:dyDescent="0.25">
      <c r="A8205" s="2">
        <v>45678.756944444445</v>
      </c>
      <c r="B8205">
        <v>124165</v>
      </c>
      <c r="C8205">
        <v>124210</v>
      </c>
      <c r="D8205">
        <v>124145</v>
      </c>
      <c r="E8205">
        <v>124175</v>
      </c>
    </row>
    <row r="8206" spans="1:5" x14ac:dyDescent="0.25">
      <c r="A8206" s="2">
        <v>45678.753472222219</v>
      </c>
      <c r="B8206">
        <v>124140</v>
      </c>
      <c r="C8206">
        <v>124175</v>
      </c>
      <c r="D8206">
        <v>124105</v>
      </c>
      <c r="E8206">
        <v>124165</v>
      </c>
    </row>
    <row r="8207" spans="1:5" x14ac:dyDescent="0.25">
      <c r="A8207" s="2">
        <v>45678.75</v>
      </c>
      <c r="B8207">
        <v>124120</v>
      </c>
      <c r="C8207">
        <v>124190</v>
      </c>
      <c r="D8207">
        <v>124105</v>
      </c>
      <c r="E8207">
        <v>124135</v>
      </c>
    </row>
    <row r="8208" spans="1:5" x14ac:dyDescent="0.25">
      <c r="A8208" s="2">
        <v>45678.746527777781</v>
      </c>
      <c r="B8208">
        <v>124160</v>
      </c>
      <c r="C8208">
        <v>124220</v>
      </c>
      <c r="D8208">
        <v>124090</v>
      </c>
      <c r="E8208">
        <v>124125</v>
      </c>
    </row>
    <row r="8209" spans="1:5" x14ac:dyDescent="0.25">
      <c r="A8209" s="2">
        <v>45678.743055555555</v>
      </c>
      <c r="B8209">
        <v>124240</v>
      </c>
      <c r="C8209">
        <v>124265</v>
      </c>
      <c r="D8209">
        <v>124115</v>
      </c>
      <c r="E8209">
        <v>124160</v>
      </c>
    </row>
    <row r="8210" spans="1:5" x14ac:dyDescent="0.25">
      <c r="A8210" s="2">
        <v>45678.739583333336</v>
      </c>
      <c r="B8210">
        <v>124280</v>
      </c>
      <c r="C8210">
        <v>124310</v>
      </c>
      <c r="D8210">
        <v>124210</v>
      </c>
      <c r="E8210">
        <v>124240</v>
      </c>
    </row>
    <row r="8211" spans="1:5" x14ac:dyDescent="0.25">
      <c r="A8211" s="2">
        <v>45678.736111111109</v>
      </c>
      <c r="B8211">
        <v>124200</v>
      </c>
      <c r="C8211">
        <v>124300</v>
      </c>
      <c r="D8211">
        <v>124190</v>
      </c>
      <c r="E8211">
        <v>124280</v>
      </c>
    </row>
    <row r="8212" spans="1:5" x14ac:dyDescent="0.25">
      <c r="A8212" s="2">
        <v>45678.732638888891</v>
      </c>
      <c r="B8212">
        <v>124230</v>
      </c>
      <c r="C8212">
        <v>124260</v>
      </c>
      <c r="D8212">
        <v>124175</v>
      </c>
      <c r="E8212">
        <v>124200</v>
      </c>
    </row>
    <row r="8213" spans="1:5" x14ac:dyDescent="0.25">
      <c r="A8213" s="2">
        <v>45678.729166666664</v>
      </c>
      <c r="B8213">
        <v>124200</v>
      </c>
      <c r="C8213">
        <v>124275</v>
      </c>
      <c r="D8213">
        <v>124190</v>
      </c>
      <c r="E8213">
        <v>124235</v>
      </c>
    </row>
    <row r="8214" spans="1:5" x14ac:dyDescent="0.25">
      <c r="A8214" s="2">
        <v>45678.725694444445</v>
      </c>
      <c r="B8214">
        <v>124210</v>
      </c>
      <c r="C8214">
        <v>124215</v>
      </c>
      <c r="D8214">
        <v>124135</v>
      </c>
      <c r="E8214">
        <v>124200</v>
      </c>
    </row>
    <row r="8215" spans="1:5" x14ac:dyDescent="0.25">
      <c r="A8215" s="2">
        <v>45678.722222222219</v>
      </c>
      <c r="B8215">
        <v>124155</v>
      </c>
      <c r="C8215">
        <v>124215</v>
      </c>
      <c r="D8215">
        <v>124140</v>
      </c>
      <c r="E8215">
        <v>124215</v>
      </c>
    </row>
    <row r="8216" spans="1:5" x14ac:dyDescent="0.25">
      <c r="A8216" s="2">
        <v>45678.71875</v>
      </c>
      <c r="B8216">
        <v>124170</v>
      </c>
      <c r="C8216">
        <v>124250</v>
      </c>
      <c r="D8216">
        <v>124140</v>
      </c>
      <c r="E8216">
        <v>124155</v>
      </c>
    </row>
    <row r="8217" spans="1:5" x14ac:dyDescent="0.25">
      <c r="A8217" s="2">
        <v>45678.715277777781</v>
      </c>
      <c r="B8217">
        <v>124175</v>
      </c>
      <c r="C8217">
        <v>124200</v>
      </c>
      <c r="D8217">
        <v>124120</v>
      </c>
      <c r="E8217">
        <v>124175</v>
      </c>
    </row>
    <row r="8218" spans="1:5" x14ac:dyDescent="0.25">
      <c r="A8218" s="2">
        <v>45678.711805555555</v>
      </c>
      <c r="B8218">
        <v>124140</v>
      </c>
      <c r="C8218">
        <v>124185</v>
      </c>
      <c r="D8218">
        <v>124095</v>
      </c>
      <c r="E8218">
        <v>124175</v>
      </c>
    </row>
    <row r="8219" spans="1:5" x14ac:dyDescent="0.25">
      <c r="A8219" s="2">
        <v>45678.708333333336</v>
      </c>
      <c r="B8219">
        <v>123985</v>
      </c>
      <c r="C8219">
        <v>124140</v>
      </c>
      <c r="D8219">
        <v>123940</v>
      </c>
      <c r="E8219">
        <v>124135</v>
      </c>
    </row>
    <row r="8220" spans="1:5" x14ac:dyDescent="0.25">
      <c r="A8220" s="2">
        <v>45678.704861111109</v>
      </c>
      <c r="B8220">
        <v>123910</v>
      </c>
      <c r="C8220">
        <v>124030</v>
      </c>
      <c r="D8220">
        <v>123905</v>
      </c>
      <c r="E8220">
        <v>123985</v>
      </c>
    </row>
    <row r="8221" spans="1:5" x14ac:dyDescent="0.25">
      <c r="A8221" s="2">
        <v>45678.701388888891</v>
      </c>
      <c r="B8221">
        <v>123925</v>
      </c>
      <c r="C8221">
        <v>123940</v>
      </c>
      <c r="D8221">
        <v>123895</v>
      </c>
      <c r="E8221">
        <v>123910</v>
      </c>
    </row>
    <row r="8222" spans="1:5" x14ac:dyDescent="0.25">
      <c r="A8222" s="2">
        <v>45678.697916666664</v>
      </c>
      <c r="B8222">
        <v>123945</v>
      </c>
      <c r="C8222">
        <v>123960</v>
      </c>
      <c r="D8222">
        <v>123895</v>
      </c>
      <c r="E8222">
        <v>123925</v>
      </c>
    </row>
    <row r="8223" spans="1:5" x14ac:dyDescent="0.25">
      <c r="A8223" s="2">
        <v>45678.694444444445</v>
      </c>
      <c r="B8223">
        <v>123895</v>
      </c>
      <c r="C8223">
        <v>123995</v>
      </c>
      <c r="D8223">
        <v>123890</v>
      </c>
      <c r="E8223">
        <v>123945</v>
      </c>
    </row>
    <row r="8224" spans="1:5" x14ac:dyDescent="0.25">
      <c r="A8224" s="2">
        <v>45678.690972222219</v>
      </c>
      <c r="B8224">
        <v>123935</v>
      </c>
      <c r="C8224">
        <v>123955</v>
      </c>
      <c r="D8224">
        <v>123875</v>
      </c>
      <c r="E8224">
        <v>123900</v>
      </c>
    </row>
    <row r="8225" spans="1:5" x14ac:dyDescent="0.25">
      <c r="A8225" s="2">
        <v>45678.6875</v>
      </c>
      <c r="B8225">
        <v>123940</v>
      </c>
      <c r="C8225">
        <v>123980</v>
      </c>
      <c r="D8225">
        <v>123900</v>
      </c>
      <c r="E8225">
        <v>123930</v>
      </c>
    </row>
    <row r="8226" spans="1:5" x14ac:dyDescent="0.25">
      <c r="A8226" s="2">
        <v>45678.684027777781</v>
      </c>
      <c r="B8226">
        <v>123935</v>
      </c>
      <c r="C8226">
        <v>123955</v>
      </c>
      <c r="D8226">
        <v>123885</v>
      </c>
      <c r="E8226">
        <v>123935</v>
      </c>
    </row>
    <row r="8227" spans="1:5" x14ac:dyDescent="0.25">
      <c r="A8227" s="2">
        <v>45678.680555555555</v>
      </c>
      <c r="B8227">
        <v>123970</v>
      </c>
      <c r="C8227">
        <v>123990</v>
      </c>
      <c r="D8227">
        <v>123885</v>
      </c>
      <c r="E8227">
        <v>123935</v>
      </c>
    </row>
    <row r="8228" spans="1:5" x14ac:dyDescent="0.25">
      <c r="A8228" s="2">
        <v>45678.677083333336</v>
      </c>
      <c r="B8228">
        <v>123980</v>
      </c>
      <c r="C8228">
        <v>124040</v>
      </c>
      <c r="D8228">
        <v>123950</v>
      </c>
      <c r="E8228">
        <v>123970</v>
      </c>
    </row>
    <row r="8229" spans="1:5" x14ac:dyDescent="0.25">
      <c r="A8229" s="2">
        <v>45678.673611111109</v>
      </c>
      <c r="B8229">
        <v>123900</v>
      </c>
      <c r="C8229">
        <v>123990</v>
      </c>
      <c r="D8229">
        <v>123895</v>
      </c>
      <c r="E8229">
        <v>123980</v>
      </c>
    </row>
    <row r="8230" spans="1:5" x14ac:dyDescent="0.25">
      <c r="A8230" s="2">
        <v>45678.670138888891</v>
      </c>
      <c r="B8230">
        <v>123950</v>
      </c>
      <c r="C8230">
        <v>123970</v>
      </c>
      <c r="D8230">
        <v>123845</v>
      </c>
      <c r="E8230">
        <v>123900</v>
      </c>
    </row>
    <row r="8231" spans="1:5" x14ac:dyDescent="0.25">
      <c r="A8231" s="2">
        <v>45678.666666666664</v>
      </c>
      <c r="B8231">
        <v>123880</v>
      </c>
      <c r="C8231">
        <v>123955</v>
      </c>
      <c r="D8231">
        <v>123835</v>
      </c>
      <c r="E8231">
        <v>123945</v>
      </c>
    </row>
    <row r="8232" spans="1:5" x14ac:dyDescent="0.25">
      <c r="A8232" s="2">
        <v>45678.663194444445</v>
      </c>
      <c r="B8232">
        <v>123895</v>
      </c>
      <c r="C8232">
        <v>123910</v>
      </c>
      <c r="D8232">
        <v>123850</v>
      </c>
      <c r="E8232">
        <v>123880</v>
      </c>
    </row>
    <row r="8233" spans="1:5" x14ac:dyDescent="0.25">
      <c r="A8233" s="2">
        <v>45678.659722222219</v>
      </c>
      <c r="B8233">
        <v>123965</v>
      </c>
      <c r="C8233">
        <v>123975</v>
      </c>
      <c r="D8233">
        <v>123885</v>
      </c>
      <c r="E8233">
        <v>123900</v>
      </c>
    </row>
    <row r="8234" spans="1:5" x14ac:dyDescent="0.25">
      <c r="A8234" s="2">
        <v>45678.65625</v>
      </c>
      <c r="B8234">
        <v>123960</v>
      </c>
      <c r="C8234">
        <v>123990</v>
      </c>
      <c r="D8234">
        <v>123885</v>
      </c>
      <c r="E8234">
        <v>123970</v>
      </c>
    </row>
    <row r="8235" spans="1:5" x14ac:dyDescent="0.25">
      <c r="A8235" s="2">
        <v>45678.652777777781</v>
      </c>
      <c r="B8235">
        <v>123870</v>
      </c>
      <c r="C8235">
        <v>123995</v>
      </c>
      <c r="D8235">
        <v>123865</v>
      </c>
      <c r="E8235">
        <v>123955</v>
      </c>
    </row>
    <row r="8236" spans="1:5" x14ac:dyDescent="0.25">
      <c r="A8236" s="2">
        <v>45678.649305555555</v>
      </c>
      <c r="B8236">
        <v>123925</v>
      </c>
      <c r="C8236">
        <v>123945</v>
      </c>
      <c r="D8236">
        <v>123825</v>
      </c>
      <c r="E8236">
        <v>123870</v>
      </c>
    </row>
    <row r="8237" spans="1:5" x14ac:dyDescent="0.25">
      <c r="A8237" s="2">
        <v>45678.645833333336</v>
      </c>
      <c r="B8237">
        <v>123920</v>
      </c>
      <c r="C8237">
        <v>123935</v>
      </c>
      <c r="D8237">
        <v>123805</v>
      </c>
      <c r="E8237">
        <v>123925</v>
      </c>
    </row>
    <row r="8238" spans="1:5" x14ac:dyDescent="0.25">
      <c r="A8238" s="2">
        <v>45678.642361111109</v>
      </c>
      <c r="B8238">
        <v>123895</v>
      </c>
      <c r="C8238">
        <v>123940</v>
      </c>
      <c r="D8238">
        <v>123790</v>
      </c>
      <c r="E8238">
        <v>123925</v>
      </c>
    </row>
    <row r="8239" spans="1:5" x14ac:dyDescent="0.25">
      <c r="A8239" s="2">
        <v>45678.638888888891</v>
      </c>
      <c r="B8239">
        <v>123790</v>
      </c>
      <c r="C8239">
        <v>123920</v>
      </c>
      <c r="D8239">
        <v>123785</v>
      </c>
      <c r="E8239">
        <v>123895</v>
      </c>
    </row>
    <row r="8240" spans="1:5" x14ac:dyDescent="0.25">
      <c r="A8240" s="2">
        <v>45678.635416666664</v>
      </c>
      <c r="B8240">
        <v>123790</v>
      </c>
      <c r="C8240">
        <v>123815</v>
      </c>
      <c r="D8240">
        <v>123760</v>
      </c>
      <c r="E8240">
        <v>123785</v>
      </c>
    </row>
    <row r="8241" spans="1:5" x14ac:dyDescent="0.25">
      <c r="A8241" s="2">
        <v>45678.631944444445</v>
      </c>
      <c r="B8241">
        <v>123780</v>
      </c>
      <c r="C8241">
        <v>123815</v>
      </c>
      <c r="D8241">
        <v>123735</v>
      </c>
      <c r="E8241">
        <v>123795</v>
      </c>
    </row>
    <row r="8242" spans="1:5" x14ac:dyDescent="0.25">
      <c r="A8242" s="2">
        <v>45678.628472222219</v>
      </c>
      <c r="B8242">
        <v>123740</v>
      </c>
      <c r="C8242">
        <v>123805</v>
      </c>
      <c r="D8242">
        <v>123700</v>
      </c>
      <c r="E8242">
        <v>123775</v>
      </c>
    </row>
    <row r="8243" spans="1:5" x14ac:dyDescent="0.25">
      <c r="A8243" s="2">
        <v>45678.625</v>
      </c>
      <c r="B8243">
        <v>123590</v>
      </c>
      <c r="C8243">
        <v>123775</v>
      </c>
      <c r="D8243">
        <v>123585</v>
      </c>
      <c r="E8243">
        <v>123740</v>
      </c>
    </row>
    <row r="8244" spans="1:5" x14ac:dyDescent="0.25">
      <c r="A8244" s="2">
        <v>45678.621527777781</v>
      </c>
      <c r="B8244">
        <v>123570</v>
      </c>
      <c r="C8244">
        <v>123645</v>
      </c>
      <c r="D8244">
        <v>123570</v>
      </c>
      <c r="E8244">
        <v>123595</v>
      </c>
    </row>
    <row r="8245" spans="1:5" x14ac:dyDescent="0.25">
      <c r="A8245" s="2">
        <v>45678.618055555555</v>
      </c>
      <c r="B8245">
        <v>123635</v>
      </c>
      <c r="C8245">
        <v>123685</v>
      </c>
      <c r="D8245">
        <v>123570</v>
      </c>
      <c r="E8245">
        <v>123570</v>
      </c>
    </row>
    <row r="8246" spans="1:5" x14ac:dyDescent="0.25">
      <c r="A8246" s="2">
        <v>45678.614583333336</v>
      </c>
      <c r="B8246">
        <v>123690</v>
      </c>
      <c r="C8246">
        <v>123730</v>
      </c>
      <c r="D8246">
        <v>123635</v>
      </c>
      <c r="E8246">
        <v>123635</v>
      </c>
    </row>
    <row r="8247" spans="1:5" x14ac:dyDescent="0.25">
      <c r="A8247" s="2">
        <v>45678.611111111109</v>
      </c>
      <c r="B8247">
        <v>123750</v>
      </c>
      <c r="C8247">
        <v>123775</v>
      </c>
      <c r="D8247">
        <v>123670</v>
      </c>
      <c r="E8247">
        <v>123695</v>
      </c>
    </row>
    <row r="8248" spans="1:5" x14ac:dyDescent="0.25">
      <c r="A8248" s="2">
        <v>45678.607638888891</v>
      </c>
      <c r="B8248">
        <v>123585</v>
      </c>
      <c r="C8248">
        <v>123760</v>
      </c>
      <c r="D8248">
        <v>123540</v>
      </c>
      <c r="E8248">
        <v>123745</v>
      </c>
    </row>
    <row r="8249" spans="1:5" x14ac:dyDescent="0.25">
      <c r="A8249" s="2">
        <v>45678.604166666664</v>
      </c>
      <c r="B8249">
        <v>123690</v>
      </c>
      <c r="C8249">
        <v>123690</v>
      </c>
      <c r="D8249">
        <v>123580</v>
      </c>
      <c r="E8249">
        <v>123585</v>
      </c>
    </row>
    <row r="8250" spans="1:5" x14ac:dyDescent="0.25">
      <c r="A8250" s="2">
        <v>45678.600694444445</v>
      </c>
      <c r="B8250">
        <v>123605</v>
      </c>
      <c r="C8250">
        <v>123725</v>
      </c>
      <c r="D8250">
        <v>123590</v>
      </c>
      <c r="E8250">
        <v>123695</v>
      </c>
    </row>
    <row r="8251" spans="1:5" x14ac:dyDescent="0.25">
      <c r="A8251" s="2">
        <v>45678.597222222219</v>
      </c>
      <c r="B8251">
        <v>123565</v>
      </c>
      <c r="C8251">
        <v>123620</v>
      </c>
      <c r="D8251">
        <v>123545</v>
      </c>
      <c r="E8251">
        <v>123600</v>
      </c>
    </row>
    <row r="8252" spans="1:5" x14ac:dyDescent="0.25">
      <c r="A8252" s="2">
        <v>45678.59375</v>
      </c>
      <c r="B8252">
        <v>123650</v>
      </c>
      <c r="C8252">
        <v>123655</v>
      </c>
      <c r="D8252">
        <v>123520</v>
      </c>
      <c r="E8252">
        <v>123570</v>
      </c>
    </row>
    <row r="8253" spans="1:5" x14ac:dyDescent="0.25">
      <c r="A8253" s="2">
        <v>45678.590277777781</v>
      </c>
      <c r="B8253">
        <v>123595</v>
      </c>
      <c r="C8253">
        <v>123665</v>
      </c>
      <c r="D8253">
        <v>123550</v>
      </c>
      <c r="E8253">
        <v>123655</v>
      </c>
    </row>
    <row r="8254" spans="1:5" x14ac:dyDescent="0.25">
      <c r="A8254" s="2">
        <v>45678.586805555555</v>
      </c>
      <c r="B8254">
        <v>123615</v>
      </c>
      <c r="C8254">
        <v>123625</v>
      </c>
      <c r="D8254">
        <v>123580</v>
      </c>
      <c r="E8254">
        <v>123595</v>
      </c>
    </row>
    <row r="8255" spans="1:5" x14ac:dyDescent="0.25">
      <c r="A8255" s="2">
        <v>45678.583333333336</v>
      </c>
      <c r="B8255">
        <v>123630</v>
      </c>
      <c r="C8255">
        <v>123655</v>
      </c>
      <c r="D8255">
        <v>123580</v>
      </c>
      <c r="E8255">
        <v>123615</v>
      </c>
    </row>
    <row r="8256" spans="1:5" x14ac:dyDescent="0.25">
      <c r="A8256" s="2">
        <v>45678.579861111109</v>
      </c>
      <c r="B8256">
        <v>123590</v>
      </c>
      <c r="C8256">
        <v>123645</v>
      </c>
      <c r="D8256">
        <v>123575</v>
      </c>
      <c r="E8256">
        <v>123625</v>
      </c>
    </row>
    <row r="8257" spans="1:5" x14ac:dyDescent="0.25">
      <c r="A8257" s="2">
        <v>45678.576388888891</v>
      </c>
      <c r="B8257">
        <v>123685</v>
      </c>
      <c r="C8257">
        <v>123710</v>
      </c>
      <c r="D8257">
        <v>123560</v>
      </c>
      <c r="E8257">
        <v>123585</v>
      </c>
    </row>
    <row r="8258" spans="1:5" x14ac:dyDescent="0.25">
      <c r="A8258" s="2">
        <v>45678.572916666664</v>
      </c>
      <c r="B8258">
        <v>123760</v>
      </c>
      <c r="C8258">
        <v>123775</v>
      </c>
      <c r="D8258">
        <v>123685</v>
      </c>
      <c r="E8258">
        <v>123685</v>
      </c>
    </row>
    <row r="8259" spans="1:5" x14ac:dyDescent="0.25">
      <c r="A8259" s="2">
        <v>45678.569444444445</v>
      </c>
      <c r="B8259">
        <v>123800</v>
      </c>
      <c r="C8259">
        <v>123835</v>
      </c>
      <c r="D8259">
        <v>123715</v>
      </c>
      <c r="E8259">
        <v>123760</v>
      </c>
    </row>
    <row r="8260" spans="1:5" x14ac:dyDescent="0.25">
      <c r="A8260" s="2">
        <v>45678.565972222219</v>
      </c>
      <c r="B8260">
        <v>123820</v>
      </c>
      <c r="C8260">
        <v>123845</v>
      </c>
      <c r="D8260">
        <v>123785</v>
      </c>
      <c r="E8260">
        <v>123800</v>
      </c>
    </row>
    <row r="8261" spans="1:5" x14ac:dyDescent="0.25">
      <c r="A8261" s="2">
        <v>45678.5625</v>
      </c>
      <c r="B8261">
        <v>123865</v>
      </c>
      <c r="C8261">
        <v>123865</v>
      </c>
      <c r="D8261">
        <v>123770</v>
      </c>
      <c r="E8261">
        <v>123825</v>
      </c>
    </row>
    <row r="8262" spans="1:5" x14ac:dyDescent="0.25">
      <c r="A8262" s="2">
        <v>45678.559027777781</v>
      </c>
      <c r="B8262">
        <v>123735</v>
      </c>
      <c r="C8262">
        <v>123875</v>
      </c>
      <c r="D8262">
        <v>123730</v>
      </c>
      <c r="E8262">
        <v>123860</v>
      </c>
    </row>
    <row r="8263" spans="1:5" x14ac:dyDescent="0.25">
      <c r="A8263" s="2">
        <v>45678.555555555555</v>
      </c>
      <c r="B8263">
        <v>123825</v>
      </c>
      <c r="C8263">
        <v>123835</v>
      </c>
      <c r="D8263">
        <v>123705</v>
      </c>
      <c r="E8263">
        <v>123730</v>
      </c>
    </row>
    <row r="8264" spans="1:5" x14ac:dyDescent="0.25">
      <c r="A8264" s="2">
        <v>45678.552083333336</v>
      </c>
      <c r="B8264">
        <v>123675</v>
      </c>
      <c r="C8264">
        <v>123840</v>
      </c>
      <c r="D8264">
        <v>123640</v>
      </c>
      <c r="E8264">
        <v>123825</v>
      </c>
    </row>
    <row r="8265" spans="1:5" x14ac:dyDescent="0.25">
      <c r="A8265" s="2">
        <v>45678.548611111109</v>
      </c>
      <c r="B8265">
        <v>123605</v>
      </c>
      <c r="C8265">
        <v>123695</v>
      </c>
      <c r="D8265">
        <v>123580</v>
      </c>
      <c r="E8265">
        <v>123675</v>
      </c>
    </row>
    <row r="8266" spans="1:5" x14ac:dyDescent="0.25">
      <c r="A8266" s="2">
        <v>45678.545138888891</v>
      </c>
      <c r="B8266">
        <v>123560</v>
      </c>
      <c r="C8266">
        <v>123645</v>
      </c>
      <c r="D8266">
        <v>123550</v>
      </c>
      <c r="E8266">
        <v>123610</v>
      </c>
    </row>
    <row r="8267" spans="1:5" x14ac:dyDescent="0.25">
      <c r="A8267" s="2">
        <v>45678.541666666664</v>
      </c>
      <c r="B8267">
        <v>123585</v>
      </c>
      <c r="C8267">
        <v>123610</v>
      </c>
      <c r="D8267">
        <v>123550</v>
      </c>
      <c r="E8267">
        <v>123560</v>
      </c>
    </row>
    <row r="8268" spans="1:5" x14ac:dyDescent="0.25">
      <c r="A8268" s="2">
        <v>45678.538194444445</v>
      </c>
      <c r="B8268">
        <v>123575</v>
      </c>
      <c r="C8268">
        <v>123665</v>
      </c>
      <c r="D8268">
        <v>123555</v>
      </c>
      <c r="E8268">
        <v>123580</v>
      </c>
    </row>
    <row r="8269" spans="1:5" x14ac:dyDescent="0.25">
      <c r="A8269" s="2">
        <v>45678.534722222219</v>
      </c>
      <c r="B8269">
        <v>123620</v>
      </c>
      <c r="C8269">
        <v>123705</v>
      </c>
      <c r="D8269">
        <v>123570</v>
      </c>
      <c r="E8269">
        <v>123580</v>
      </c>
    </row>
    <row r="8270" spans="1:5" x14ac:dyDescent="0.25">
      <c r="A8270" s="2">
        <v>45678.53125</v>
      </c>
      <c r="B8270">
        <v>123590</v>
      </c>
      <c r="C8270">
        <v>123640</v>
      </c>
      <c r="D8270">
        <v>123535</v>
      </c>
      <c r="E8270">
        <v>123625</v>
      </c>
    </row>
    <row r="8271" spans="1:5" x14ac:dyDescent="0.25">
      <c r="A8271" s="2">
        <v>45678.527777777781</v>
      </c>
      <c r="B8271">
        <v>123625</v>
      </c>
      <c r="C8271">
        <v>123635</v>
      </c>
      <c r="D8271">
        <v>123540</v>
      </c>
      <c r="E8271">
        <v>123590</v>
      </c>
    </row>
    <row r="8272" spans="1:5" x14ac:dyDescent="0.25">
      <c r="A8272" s="2">
        <v>45678.524305555555</v>
      </c>
      <c r="B8272">
        <v>123660</v>
      </c>
      <c r="C8272">
        <v>123735</v>
      </c>
      <c r="D8272">
        <v>123590</v>
      </c>
      <c r="E8272">
        <v>123625</v>
      </c>
    </row>
    <row r="8273" spans="1:5" x14ac:dyDescent="0.25">
      <c r="A8273" s="2">
        <v>45678.520833333336</v>
      </c>
      <c r="B8273">
        <v>123575</v>
      </c>
      <c r="C8273">
        <v>123660</v>
      </c>
      <c r="D8273">
        <v>123520</v>
      </c>
      <c r="E8273">
        <v>123660</v>
      </c>
    </row>
    <row r="8274" spans="1:5" x14ac:dyDescent="0.25">
      <c r="A8274" s="2">
        <v>45678.517361111109</v>
      </c>
      <c r="B8274">
        <v>123610</v>
      </c>
      <c r="C8274">
        <v>123650</v>
      </c>
      <c r="D8274">
        <v>123565</v>
      </c>
      <c r="E8274">
        <v>123580</v>
      </c>
    </row>
    <row r="8275" spans="1:5" x14ac:dyDescent="0.25">
      <c r="A8275" s="2">
        <v>45678.513888888891</v>
      </c>
      <c r="B8275">
        <v>123570</v>
      </c>
      <c r="C8275">
        <v>123640</v>
      </c>
      <c r="D8275">
        <v>123465</v>
      </c>
      <c r="E8275">
        <v>123610</v>
      </c>
    </row>
    <row r="8276" spans="1:5" x14ac:dyDescent="0.25">
      <c r="A8276" s="2">
        <v>45678.510416666664</v>
      </c>
      <c r="B8276">
        <v>123590</v>
      </c>
      <c r="C8276">
        <v>123710</v>
      </c>
      <c r="D8276">
        <v>123550</v>
      </c>
      <c r="E8276">
        <v>123570</v>
      </c>
    </row>
    <row r="8277" spans="1:5" x14ac:dyDescent="0.25">
      <c r="A8277" s="2">
        <v>45678.506944444445</v>
      </c>
      <c r="B8277">
        <v>123490</v>
      </c>
      <c r="C8277">
        <v>123645</v>
      </c>
      <c r="D8277">
        <v>123470</v>
      </c>
      <c r="E8277">
        <v>123590</v>
      </c>
    </row>
    <row r="8278" spans="1:5" x14ac:dyDescent="0.25">
      <c r="A8278" s="2">
        <v>45678.503472222219</v>
      </c>
      <c r="B8278">
        <v>123380</v>
      </c>
      <c r="C8278">
        <v>123510</v>
      </c>
      <c r="D8278">
        <v>123330</v>
      </c>
      <c r="E8278">
        <v>123490</v>
      </c>
    </row>
    <row r="8279" spans="1:5" x14ac:dyDescent="0.25">
      <c r="A8279" s="2">
        <v>45678.5</v>
      </c>
      <c r="B8279">
        <v>123245</v>
      </c>
      <c r="C8279">
        <v>123415</v>
      </c>
      <c r="D8279">
        <v>123170</v>
      </c>
      <c r="E8279">
        <v>123375</v>
      </c>
    </row>
    <row r="8280" spans="1:5" x14ac:dyDescent="0.25">
      <c r="A8280" s="2">
        <v>45678.496527777781</v>
      </c>
      <c r="B8280">
        <v>123365</v>
      </c>
      <c r="C8280">
        <v>123385</v>
      </c>
      <c r="D8280">
        <v>123185</v>
      </c>
      <c r="E8280">
        <v>123245</v>
      </c>
    </row>
    <row r="8281" spans="1:5" x14ac:dyDescent="0.25">
      <c r="A8281" s="2">
        <v>45678.493055555555</v>
      </c>
      <c r="B8281">
        <v>123395</v>
      </c>
      <c r="C8281">
        <v>123440</v>
      </c>
      <c r="D8281">
        <v>123330</v>
      </c>
      <c r="E8281">
        <v>123365</v>
      </c>
    </row>
    <row r="8282" spans="1:5" x14ac:dyDescent="0.25">
      <c r="A8282" s="2">
        <v>45678.489583333336</v>
      </c>
      <c r="B8282">
        <v>123310</v>
      </c>
      <c r="C8282">
        <v>123520</v>
      </c>
      <c r="D8282">
        <v>123310</v>
      </c>
      <c r="E8282">
        <v>123400</v>
      </c>
    </row>
    <row r="8283" spans="1:5" x14ac:dyDescent="0.25">
      <c r="A8283" s="2">
        <v>45678.486111111109</v>
      </c>
      <c r="B8283">
        <v>123280</v>
      </c>
      <c r="C8283">
        <v>123390</v>
      </c>
      <c r="D8283">
        <v>123260</v>
      </c>
      <c r="E8283">
        <v>123315</v>
      </c>
    </row>
    <row r="8284" spans="1:5" x14ac:dyDescent="0.25">
      <c r="A8284" s="2">
        <v>45678.482638888891</v>
      </c>
      <c r="B8284">
        <v>123300</v>
      </c>
      <c r="C8284">
        <v>123365</v>
      </c>
      <c r="D8284">
        <v>123220</v>
      </c>
      <c r="E8284">
        <v>123285</v>
      </c>
    </row>
    <row r="8285" spans="1:5" x14ac:dyDescent="0.25">
      <c r="A8285" s="2">
        <v>45678.479166666664</v>
      </c>
      <c r="B8285">
        <v>123310</v>
      </c>
      <c r="C8285">
        <v>123445</v>
      </c>
      <c r="D8285">
        <v>123185</v>
      </c>
      <c r="E8285">
        <v>123300</v>
      </c>
    </row>
    <row r="8286" spans="1:5" x14ac:dyDescent="0.25">
      <c r="A8286" s="2">
        <v>45678.475694444445</v>
      </c>
      <c r="B8286">
        <v>123295</v>
      </c>
      <c r="C8286">
        <v>123400</v>
      </c>
      <c r="D8286">
        <v>123260</v>
      </c>
      <c r="E8286">
        <v>123305</v>
      </c>
    </row>
    <row r="8287" spans="1:5" x14ac:dyDescent="0.25">
      <c r="A8287" s="2">
        <v>45678.472222222219</v>
      </c>
      <c r="B8287">
        <v>123300</v>
      </c>
      <c r="C8287">
        <v>123370</v>
      </c>
      <c r="D8287">
        <v>123260</v>
      </c>
      <c r="E8287">
        <v>123295</v>
      </c>
    </row>
    <row r="8288" spans="1:5" x14ac:dyDescent="0.25">
      <c r="A8288" s="2">
        <v>45678.46875</v>
      </c>
      <c r="B8288">
        <v>123310</v>
      </c>
      <c r="C8288">
        <v>123380</v>
      </c>
      <c r="D8288">
        <v>123190</v>
      </c>
      <c r="E8288">
        <v>123300</v>
      </c>
    </row>
    <row r="8289" spans="1:5" x14ac:dyDescent="0.25">
      <c r="A8289" s="2">
        <v>45678.465277777781</v>
      </c>
      <c r="B8289">
        <v>123460</v>
      </c>
      <c r="C8289">
        <v>123465</v>
      </c>
      <c r="D8289">
        <v>123285</v>
      </c>
      <c r="E8289">
        <v>123305</v>
      </c>
    </row>
    <row r="8290" spans="1:5" x14ac:dyDescent="0.25">
      <c r="A8290" s="2">
        <v>45678.461805555555</v>
      </c>
      <c r="B8290">
        <v>123385</v>
      </c>
      <c r="C8290">
        <v>123500</v>
      </c>
      <c r="D8290">
        <v>123365</v>
      </c>
      <c r="E8290">
        <v>123460</v>
      </c>
    </row>
    <row r="8291" spans="1:5" x14ac:dyDescent="0.25">
      <c r="A8291" s="2">
        <v>45678.458333333336</v>
      </c>
      <c r="B8291">
        <v>123435</v>
      </c>
      <c r="C8291">
        <v>123455</v>
      </c>
      <c r="D8291">
        <v>123290</v>
      </c>
      <c r="E8291">
        <v>123380</v>
      </c>
    </row>
    <row r="8292" spans="1:5" x14ac:dyDescent="0.25">
      <c r="A8292" s="2">
        <v>45678.454861111109</v>
      </c>
      <c r="B8292">
        <v>123355</v>
      </c>
      <c r="C8292">
        <v>123440</v>
      </c>
      <c r="D8292">
        <v>123260</v>
      </c>
      <c r="E8292">
        <v>123435</v>
      </c>
    </row>
    <row r="8293" spans="1:5" x14ac:dyDescent="0.25">
      <c r="A8293" s="2">
        <v>45678.451388888891</v>
      </c>
      <c r="B8293">
        <v>123395</v>
      </c>
      <c r="C8293">
        <v>123410</v>
      </c>
      <c r="D8293">
        <v>123255</v>
      </c>
      <c r="E8293">
        <v>123350</v>
      </c>
    </row>
    <row r="8294" spans="1:5" x14ac:dyDescent="0.25">
      <c r="A8294" s="2">
        <v>45678.447916666664</v>
      </c>
      <c r="B8294">
        <v>123440</v>
      </c>
      <c r="C8294">
        <v>123475</v>
      </c>
      <c r="D8294">
        <v>123310</v>
      </c>
      <c r="E8294">
        <v>123395</v>
      </c>
    </row>
    <row r="8295" spans="1:5" x14ac:dyDescent="0.25">
      <c r="A8295" s="2">
        <v>45678.444444444445</v>
      </c>
      <c r="B8295">
        <v>123605</v>
      </c>
      <c r="C8295">
        <v>123605</v>
      </c>
      <c r="D8295">
        <v>123380</v>
      </c>
      <c r="E8295">
        <v>123445</v>
      </c>
    </row>
    <row r="8296" spans="1:5" x14ac:dyDescent="0.25">
      <c r="A8296" s="2">
        <v>45678.440972222219</v>
      </c>
      <c r="B8296">
        <v>123410</v>
      </c>
      <c r="C8296">
        <v>123605</v>
      </c>
      <c r="D8296">
        <v>123370</v>
      </c>
      <c r="E8296">
        <v>123605</v>
      </c>
    </row>
    <row r="8297" spans="1:5" x14ac:dyDescent="0.25">
      <c r="A8297" s="2">
        <v>45678.4375</v>
      </c>
      <c r="B8297">
        <v>123245</v>
      </c>
      <c r="C8297">
        <v>123545</v>
      </c>
      <c r="D8297">
        <v>123245</v>
      </c>
      <c r="E8297">
        <v>123410</v>
      </c>
    </row>
    <row r="8298" spans="1:5" x14ac:dyDescent="0.25">
      <c r="A8298" s="2">
        <v>45678.434027777781</v>
      </c>
      <c r="B8298">
        <v>123035</v>
      </c>
      <c r="C8298">
        <v>123295</v>
      </c>
      <c r="D8298">
        <v>123030</v>
      </c>
      <c r="E8298">
        <v>123245</v>
      </c>
    </row>
    <row r="8299" spans="1:5" x14ac:dyDescent="0.25">
      <c r="A8299" s="2">
        <v>45678.430555555555</v>
      </c>
      <c r="B8299">
        <v>123065</v>
      </c>
      <c r="C8299">
        <v>123135</v>
      </c>
      <c r="D8299">
        <v>122990</v>
      </c>
      <c r="E8299">
        <v>123040</v>
      </c>
    </row>
    <row r="8300" spans="1:5" x14ac:dyDescent="0.25">
      <c r="A8300" s="2">
        <v>45678.427083333336</v>
      </c>
      <c r="B8300">
        <v>123330</v>
      </c>
      <c r="C8300">
        <v>123330</v>
      </c>
      <c r="D8300">
        <v>123065</v>
      </c>
      <c r="E8300">
        <v>123065</v>
      </c>
    </row>
    <row r="8301" spans="1:5" x14ac:dyDescent="0.25">
      <c r="A8301" s="2">
        <v>45678.423611111109</v>
      </c>
      <c r="B8301">
        <v>123305</v>
      </c>
      <c r="C8301">
        <v>123410</v>
      </c>
      <c r="D8301">
        <v>123225</v>
      </c>
      <c r="E8301">
        <v>123330</v>
      </c>
    </row>
    <row r="8302" spans="1:5" x14ac:dyDescent="0.25">
      <c r="A8302" s="2">
        <v>45678.420138888891</v>
      </c>
      <c r="B8302">
        <v>123320</v>
      </c>
      <c r="C8302">
        <v>123440</v>
      </c>
      <c r="D8302">
        <v>123260</v>
      </c>
      <c r="E8302">
        <v>123305</v>
      </c>
    </row>
    <row r="8303" spans="1:5" x14ac:dyDescent="0.25">
      <c r="A8303" s="2">
        <v>45678.416666666664</v>
      </c>
      <c r="B8303">
        <v>123455</v>
      </c>
      <c r="C8303">
        <v>123455</v>
      </c>
      <c r="D8303">
        <v>123270</v>
      </c>
      <c r="E8303">
        <v>123320</v>
      </c>
    </row>
    <row r="8304" spans="1:5" x14ac:dyDescent="0.25">
      <c r="A8304" s="2">
        <v>45678.413194444445</v>
      </c>
      <c r="B8304">
        <v>123390</v>
      </c>
      <c r="C8304">
        <v>123460</v>
      </c>
      <c r="D8304">
        <v>123360</v>
      </c>
      <c r="E8304">
        <v>123455</v>
      </c>
    </row>
    <row r="8305" spans="1:5" x14ac:dyDescent="0.25">
      <c r="A8305" s="2">
        <v>45678.409722222219</v>
      </c>
      <c r="B8305">
        <v>123295</v>
      </c>
      <c r="C8305">
        <v>123445</v>
      </c>
      <c r="D8305">
        <v>123290</v>
      </c>
      <c r="E8305">
        <v>123395</v>
      </c>
    </row>
    <row r="8306" spans="1:5" x14ac:dyDescent="0.25">
      <c r="A8306" s="2">
        <v>45678.40625</v>
      </c>
      <c r="B8306">
        <v>123275</v>
      </c>
      <c r="C8306">
        <v>123320</v>
      </c>
      <c r="D8306">
        <v>123200</v>
      </c>
      <c r="E8306">
        <v>123300</v>
      </c>
    </row>
    <row r="8307" spans="1:5" x14ac:dyDescent="0.25">
      <c r="A8307" s="2">
        <v>45678.402777777781</v>
      </c>
      <c r="B8307">
        <v>123170</v>
      </c>
      <c r="C8307">
        <v>123325</v>
      </c>
      <c r="D8307">
        <v>123160</v>
      </c>
      <c r="E8307">
        <v>123275</v>
      </c>
    </row>
    <row r="8308" spans="1:5" x14ac:dyDescent="0.25">
      <c r="A8308" s="2">
        <v>45678.399305555555</v>
      </c>
      <c r="B8308">
        <v>123330</v>
      </c>
      <c r="C8308">
        <v>123335</v>
      </c>
      <c r="D8308">
        <v>123165</v>
      </c>
      <c r="E8308">
        <v>123175</v>
      </c>
    </row>
    <row r="8309" spans="1:5" x14ac:dyDescent="0.25">
      <c r="A8309" s="2">
        <v>45678.395833333336</v>
      </c>
      <c r="B8309">
        <v>123265</v>
      </c>
      <c r="C8309">
        <v>123370</v>
      </c>
      <c r="D8309">
        <v>123230</v>
      </c>
      <c r="E8309">
        <v>123325</v>
      </c>
    </row>
    <row r="8310" spans="1:5" x14ac:dyDescent="0.25">
      <c r="A8310" s="2">
        <v>45678.392361111109</v>
      </c>
      <c r="B8310">
        <v>123260</v>
      </c>
      <c r="C8310">
        <v>123335</v>
      </c>
      <c r="D8310">
        <v>123200</v>
      </c>
      <c r="E8310">
        <v>123265</v>
      </c>
    </row>
    <row r="8311" spans="1:5" x14ac:dyDescent="0.25">
      <c r="A8311" s="2">
        <v>45678.388888888891</v>
      </c>
      <c r="B8311">
        <v>123160</v>
      </c>
      <c r="C8311">
        <v>123320</v>
      </c>
      <c r="D8311">
        <v>123155</v>
      </c>
      <c r="E8311">
        <v>123260</v>
      </c>
    </row>
    <row r="8312" spans="1:5" x14ac:dyDescent="0.25">
      <c r="A8312" s="2">
        <v>45678.385416666664</v>
      </c>
      <c r="B8312">
        <v>123055</v>
      </c>
      <c r="C8312">
        <v>123180</v>
      </c>
      <c r="D8312">
        <v>123000</v>
      </c>
      <c r="E8312">
        <v>123160</v>
      </c>
    </row>
    <row r="8313" spans="1:5" x14ac:dyDescent="0.25">
      <c r="A8313" s="2">
        <v>45678.381944444445</v>
      </c>
      <c r="B8313">
        <v>122975</v>
      </c>
      <c r="C8313">
        <v>123090</v>
      </c>
      <c r="D8313">
        <v>122875</v>
      </c>
      <c r="E8313">
        <v>123055</v>
      </c>
    </row>
    <row r="8314" spans="1:5" x14ac:dyDescent="0.25">
      <c r="A8314" s="2">
        <v>45678.378472222219</v>
      </c>
      <c r="B8314">
        <v>123100</v>
      </c>
      <c r="C8314">
        <v>123140</v>
      </c>
      <c r="D8314">
        <v>122905</v>
      </c>
      <c r="E8314">
        <v>122975</v>
      </c>
    </row>
    <row r="8315" spans="1:5" x14ac:dyDescent="0.25">
      <c r="A8315" s="2">
        <v>45678.375</v>
      </c>
      <c r="B8315">
        <v>123440</v>
      </c>
      <c r="C8315">
        <v>123505</v>
      </c>
      <c r="D8315">
        <v>122950</v>
      </c>
      <c r="E8315">
        <v>123100</v>
      </c>
    </row>
    <row r="8316" spans="1:5" x14ac:dyDescent="0.25">
      <c r="A8316" s="2">
        <v>45677.763888888891</v>
      </c>
      <c r="B8316">
        <v>123650</v>
      </c>
      <c r="C8316">
        <v>123685</v>
      </c>
      <c r="D8316">
        <v>123540</v>
      </c>
      <c r="E8316">
        <v>123685</v>
      </c>
    </row>
    <row r="8317" spans="1:5" x14ac:dyDescent="0.25">
      <c r="A8317" s="2">
        <v>45677.760416666664</v>
      </c>
      <c r="B8317">
        <v>123780</v>
      </c>
      <c r="C8317">
        <v>123800</v>
      </c>
      <c r="D8317">
        <v>123630</v>
      </c>
      <c r="E8317">
        <v>123645</v>
      </c>
    </row>
    <row r="8318" spans="1:5" x14ac:dyDescent="0.25">
      <c r="A8318" s="2">
        <v>45677.756944444445</v>
      </c>
      <c r="B8318">
        <v>123765</v>
      </c>
      <c r="C8318">
        <v>123855</v>
      </c>
      <c r="D8318">
        <v>123705</v>
      </c>
      <c r="E8318">
        <v>123780</v>
      </c>
    </row>
    <row r="8319" spans="1:5" x14ac:dyDescent="0.25">
      <c r="A8319" s="2">
        <v>45677.753472222219</v>
      </c>
      <c r="B8319">
        <v>123725</v>
      </c>
      <c r="C8319">
        <v>123785</v>
      </c>
      <c r="D8319">
        <v>123705</v>
      </c>
      <c r="E8319">
        <v>123765</v>
      </c>
    </row>
    <row r="8320" spans="1:5" x14ac:dyDescent="0.25">
      <c r="A8320" s="2">
        <v>45677.75</v>
      </c>
      <c r="B8320">
        <v>123810</v>
      </c>
      <c r="C8320">
        <v>123835</v>
      </c>
      <c r="D8320">
        <v>123700</v>
      </c>
      <c r="E8320">
        <v>123725</v>
      </c>
    </row>
    <row r="8321" spans="1:5" x14ac:dyDescent="0.25">
      <c r="A8321" s="2">
        <v>45677.746527777781</v>
      </c>
      <c r="B8321">
        <v>123915</v>
      </c>
      <c r="C8321">
        <v>123945</v>
      </c>
      <c r="D8321">
        <v>123775</v>
      </c>
      <c r="E8321">
        <v>123810</v>
      </c>
    </row>
    <row r="8322" spans="1:5" x14ac:dyDescent="0.25">
      <c r="A8322" s="2">
        <v>45677.743055555555</v>
      </c>
      <c r="B8322">
        <v>123800</v>
      </c>
      <c r="C8322">
        <v>123940</v>
      </c>
      <c r="D8322">
        <v>123745</v>
      </c>
      <c r="E8322">
        <v>123920</v>
      </c>
    </row>
    <row r="8323" spans="1:5" x14ac:dyDescent="0.25">
      <c r="A8323" s="2">
        <v>45677.739583333336</v>
      </c>
      <c r="B8323">
        <v>123940</v>
      </c>
      <c r="C8323">
        <v>123950</v>
      </c>
      <c r="D8323">
        <v>123745</v>
      </c>
      <c r="E8323">
        <v>123805</v>
      </c>
    </row>
    <row r="8324" spans="1:5" x14ac:dyDescent="0.25">
      <c r="A8324" s="2">
        <v>45677.736111111109</v>
      </c>
      <c r="B8324">
        <v>123985</v>
      </c>
      <c r="C8324">
        <v>123985</v>
      </c>
      <c r="D8324">
        <v>123910</v>
      </c>
      <c r="E8324">
        <v>123945</v>
      </c>
    </row>
    <row r="8325" spans="1:5" x14ac:dyDescent="0.25">
      <c r="A8325" s="2">
        <v>45677.732638888891</v>
      </c>
      <c r="B8325">
        <v>123970</v>
      </c>
      <c r="C8325">
        <v>124030</v>
      </c>
      <c r="D8325">
        <v>123900</v>
      </c>
      <c r="E8325">
        <v>123985</v>
      </c>
    </row>
    <row r="8326" spans="1:5" x14ac:dyDescent="0.25">
      <c r="A8326" s="2">
        <v>45677.729166666664</v>
      </c>
      <c r="B8326">
        <v>123950</v>
      </c>
      <c r="C8326">
        <v>124060</v>
      </c>
      <c r="D8326">
        <v>123805</v>
      </c>
      <c r="E8326">
        <v>123970</v>
      </c>
    </row>
    <row r="8327" spans="1:5" x14ac:dyDescent="0.25">
      <c r="A8327" s="2">
        <v>45677.725694444445</v>
      </c>
      <c r="B8327">
        <v>123850</v>
      </c>
      <c r="C8327">
        <v>123995</v>
      </c>
      <c r="D8327">
        <v>123810</v>
      </c>
      <c r="E8327">
        <v>123950</v>
      </c>
    </row>
    <row r="8328" spans="1:5" x14ac:dyDescent="0.25">
      <c r="A8328" s="2">
        <v>45677.722222222219</v>
      </c>
      <c r="B8328">
        <v>123720</v>
      </c>
      <c r="C8328">
        <v>123885</v>
      </c>
      <c r="D8328">
        <v>123700</v>
      </c>
      <c r="E8328">
        <v>123850</v>
      </c>
    </row>
    <row r="8329" spans="1:5" x14ac:dyDescent="0.25">
      <c r="A8329" s="2">
        <v>45677.71875</v>
      </c>
      <c r="B8329">
        <v>123715</v>
      </c>
      <c r="C8329">
        <v>123740</v>
      </c>
      <c r="D8329">
        <v>123685</v>
      </c>
      <c r="E8329">
        <v>123725</v>
      </c>
    </row>
    <row r="8330" spans="1:5" x14ac:dyDescent="0.25">
      <c r="A8330" s="2">
        <v>45677.715277777781</v>
      </c>
      <c r="B8330">
        <v>123690</v>
      </c>
      <c r="C8330">
        <v>123760</v>
      </c>
      <c r="D8330">
        <v>123655</v>
      </c>
      <c r="E8330">
        <v>123715</v>
      </c>
    </row>
    <row r="8331" spans="1:5" x14ac:dyDescent="0.25">
      <c r="A8331" s="2">
        <v>45677.711805555555</v>
      </c>
      <c r="B8331">
        <v>123645</v>
      </c>
      <c r="C8331">
        <v>123785</v>
      </c>
      <c r="D8331">
        <v>123640</v>
      </c>
      <c r="E8331">
        <v>123690</v>
      </c>
    </row>
    <row r="8332" spans="1:5" x14ac:dyDescent="0.25">
      <c r="A8332" s="2">
        <v>45677.708333333336</v>
      </c>
      <c r="B8332">
        <v>123490</v>
      </c>
      <c r="C8332">
        <v>123685</v>
      </c>
      <c r="D8332">
        <v>123490</v>
      </c>
      <c r="E8332">
        <v>123640</v>
      </c>
    </row>
    <row r="8333" spans="1:5" x14ac:dyDescent="0.25">
      <c r="A8333" s="2">
        <v>45677.704861111109</v>
      </c>
      <c r="B8333">
        <v>123505</v>
      </c>
      <c r="C8333">
        <v>123520</v>
      </c>
      <c r="D8333">
        <v>123465</v>
      </c>
      <c r="E8333">
        <v>123490</v>
      </c>
    </row>
    <row r="8334" spans="1:5" x14ac:dyDescent="0.25">
      <c r="A8334" s="2">
        <v>45677.701388888891</v>
      </c>
      <c r="B8334">
        <v>123465</v>
      </c>
      <c r="C8334">
        <v>123560</v>
      </c>
      <c r="D8334">
        <v>123465</v>
      </c>
      <c r="E8334">
        <v>123510</v>
      </c>
    </row>
    <row r="8335" spans="1:5" x14ac:dyDescent="0.25">
      <c r="A8335" s="2">
        <v>45677.697916666664</v>
      </c>
      <c r="B8335">
        <v>123465</v>
      </c>
      <c r="C8335">
        <v>123490</v>
      </c>
      <c r="D8335">
        <v>123450</v>
      </c>
      <c r="E8335">
        <v>123470</v>
      </c>
    </row>
    <row r="8336" spans="1:5" x14ac:dyDescent="0.25">
      <c r="A8336" s="2">
        <v>45677.694444444445</v>
      </c>
      <c r="B8336">
        <v>123475</v>
      </c>
      <c r="C8336">
        <v>123510</v>
      </c>
      <c r="D8336">
        <v>123440</v>
      </c>
      <c r="E8336">
        <v>123460</v>
      </c>
    </row>
    <row r="8337" spans="1:5" x14ac:dyDescent="0.25">
      <c r="A8337" s="2">
        <v>45677.690972222219</v>
      </c>
      <c r="B8337">
        <v>123470</v>
      </c>
      <c r="C8337">
        <v>123490</v>
      </c>
      <c r="D8337">
        <v>123430</v>
      </c>
      <c r="E8337">
        <v>123470</v>
      </c>
    </row>
    <row r="8338" spans="1:5" x14ac:dyDescent="0.25">
      <c r="A8338" s="2">
        <v>45677.6875</v>
      </c>
      <c r="B8338">
        <v>123395</v>
      </c>
      <c r="C8338">
        <v>123570</v>
      </c>
      <c r="D8338">
        <v>123385</v>
      </c>
      <c r="E8338">
        <v>123470</v>
      </c>
    </row>
    <row r="8339" spans="1:5" x14ac:dyDescent="0.25">
      <c r="A8339" s="2">
        <v>45677.684027777781</v>
      </c>
      <c r="B8339">
        <v>123475</v>
      </c>
      <c r="C8339">
        <v>123475</v>
      </c>
      <c r="D8339">
        <v>123380</v>
      </c>
      <c r="E8339">
        <v>123395</v>
      </c>
    </row>
    <row r="8340" spans="1:5" x14ac:dyDescent="0.25">
      <c r="A8340" s="2">
        <v>45677.680555555555</v>
      </c>
      <c r="B8340">
        <v>123475</v>
      </c>
      <c r="C8340">
        <v>123485</v>
      </c>
      <c r="D8340">
        <v>123430</v>
      </c>
      <c r="E8340">
        <v>123470</v>
      </c>
    </row>
    <row r="8341" spans="1:5" x14ac:dyDescent="0.25">
      <c r="A8341" s="2">
        <v>45677.677083333336</v>
      </c>
      <c r="B8341">
        <v>123430</v>
      </c>
      <c r="C8341">
        <v>123500</v>
      </c>
      <c r="D8341">
        <v>123425</v>
      </c>
      <c r="E8341">
        <v>123475</v>
      </c>
    </row>
    <row r="8342" spans="1:5" x14ac:dyDescent="0.25">
      <c r="A8342" s="2">
        <v>45677.673611111109</v>
      </c>
      <c r="B8342">
        <v>123420</v>
      </c>
      <c r="C8342">
        <v>123500</v>
      </c>
      <c r="D8342">
        <v>123410</v>
      </c>
      <c r="E8342">
        <v>123430</v>
      </c>
    </row>
    <row r="8343" spans="1:5" x14ac:dyDescent="0.25">
      <c r="A8343" s="2">
        <v>45677.670138888891</v>
      </c>
      <c r="B8343">
        <v>123470</v>
      </c>
      <c r="C8343">
        <v>123510</v>
      </c>
      <c r="D8343">
        <v>123325</v>
      </c>
      <c r="E8343">
        <v>123420</v>
      </c>
    </row>
    <row r="8344" spans="1:5" x14ac:dyDescent="0.25">
      <c r="A8344" s="2">
        <v>45677.666666666664</v>
      </c>
      <c r="B8344">
        <v>123430</v>
      </c>
      <c r="C8344">
        <v>123495</v>
      </c>
      <c r="D8344">
        <v>123405</v>
      </c>
      <c r="E8344">
        <v>123470</v>
      </c>
    </row>
    <row r="8345" spans="1:5" x14ac:dyDescent="0.25">
      <c r="A8345" s="2">
        <v>45677.663194444445</v>
      </c>
      <c r="B8345">
        <v>123470</v>
      </c>
      <c r="C8345">
        <v>123505</v>
      </c>
      <c r="D8345">
        <v>123395</v>
      </c>
      <c r="E8345">
        <v>123435</v>
      </c>
    </row>
    <row r="8346" spans="1:5" x14ac:dyDescent="0.25">
      <c r="A8346" s="2">
        <v>45677.659722222219</v>
      </c>
      <c r="B8346">
        <v>123325</v>
      </c>
      <c r="C8346">
        <v>123485</v>
      </c>
      <c r="D8346">
        <v>123320</v>
      </c>
      <c r="E8346">
        <v>123470</v>
      </c>
    </row>
    <row r="8347" spans="1:5" x14ac:dyDescent="0.25">
      <c r="A8347" s="2">
        <v>45677.65625</v>
      </c>
      <c r="B8347">
        <v>123370</v>
      </c>
      <c r="C8347">
        <v>123380</v>
      </c>
      <c r="D8347">
        <v>123290</v>
      </c>
      <c r="E8347">
        <v>123325</v>
      </c>
    </row>
    <row r="8348" spans="1:5" x14ac:dyDescent="0.25">
      <c r="A8348" s="2">
        <v>45677.652777777781</v>
      </c>
      <c r="B8348">
        <v>123400</v>
      </c>
      <c r="C8348">
        <v>123425</v>
      </c>
      <c r="D8348">
        <v>123300</v>
      </c>
      <c r="E8348">
        <v>123370</v>
      </c>
    </row>
    <row r="8349" spans="1:5" x14ac:dyDescent="0.25">
      <c r="A8349" s="2">
        <v>45677.649305555555</v>
      </c>
      <c r="B8349">
        <v>123450</v>
      </c>
      <c r="C8349">
        <v>123480</v>
      </c>
      <c r="D8349">
        <v>123380</v>
      </c>
      <c r="E8349">
        <v>123400</v>
      </c>
    </row>
    <row r="8350" spans="1:5" x14ac:dyDescent="0.25">
      <c r="A8350" s="2">
        <v>45677.645833333336</v>
      </c>
      <c r="B8350">
        <v>123470</v>
      </c>
      <c r="C8350">
        <v>123495</v>
      </c>
      <c r="D8350">
        <v>123415</v>
      </c>
      <c r="E8350">
        <v>123445</v>
      </c>
    </row>
    <row r="8351" spans="1:5" x14ac:dyDescent="0.25">
      <c r="A8351" s="2">
        <v>45677.642361111109</v>
      </c>
      <c r="B8351">
        <v>123420</v>
      </c>
      <c r="C8351">
        <v>123520</v>
      </c>
      <c r="D8351">
        <v>123350</v>
      </c>
      <c r="E8351">
        <v>123470</v>
      </c>
    </row>
    <row r="8352" spans="1:5" x14ac:dyDescent="0.25">
      <c r="A8352" s="2">
        <v>45677.638888888891</v>
      </c>
      <c r="B8352">
        <v>123575</v>
      </c>
      <c r="C8352">
        <v>123590</v>
      </c>
      <c r="D8352">
        <v>123360</v>
      </c>
      <c r="E8352">
        <v>123420</v>
      </c>
    </row>
    <row r="8353" spans="1:5" x14ac:dyDescent="0.25">
      <c r="A8353" s="2">
        <v>45677.635416666664</v>
      </c>
      <c r="B8353">
        <v>123645</v>
      </c>
      <c r="C8353">
        <v>123670</v>
      </c>
      <c r="D8353">
        <v>123525</v>
      </c>
      <c r="E8353">
        <v>123575</v>
      </c>
    </row>
    <row r="8354" spans="1:5" x14ac:dyDescent="0.25">
      <c r="A8354" s="2">
        <v>45677.631944444445</v>
      </c>
      <c r="B8354">
        <v>123680</v>
      </c>
      <c r="C8354">
        <v>123690</v>
      </c>
      <c r="D8354">
        <v>123615</v>
      </c>
      <c r="E8354">
        <v>123645</v>
      </c>
    </row>
    <row r="8355" spans="1:5" x14ac:dyDescent="0.25">
      <c r="A8355" s="2">
        <v>45677.628472222219</v>
      </c>
      <c r="B8355">
        <v>123650</v>
      </c>
      <c r="C8355">
        <v>123710</v>
      </c>
      <c r="D8355">
        <v>123625</v>
      </c>
      <c r="E8355">
        <v>123680</v>
      </c>
    </row>
    <row r="8356" spans="1:5" x14ac:dyDescent="0.25">
      <c r="A8356" s="2">
        <v>45677.625</v>
      </c>
      <c r="B8356">
        <v>123640</v>
      </c>
      <c r="C8356">
        <v>123720</v>
      </c>
      <c r="D8356">
        <v>123615</v>
      </c>
      <c r="E8356">
        <v>123650</v>
      </c>
    </row>
    <row r="8357" spans="1:5" x14ac:dyDescent="0.25">
      <c r="A8357" s="2">
        <v>45677.621527777781</v>
      </c>
      <c r="B8357">
        <v>123745</v>
      </c>
      <c r="C8357">
        <v>123770</v>
      </c>
      <c r="D8357">
        <v>123625</v>
      </c>
      <c r="E8357">
        <v>123640</v>
      </c>
    </row>
    <row r="8358" spans="1:5" x14ac:dyDescent="0.25">
      <c r="A8358" s="2">
        <v>45677.618055555555</v>
      </c>
      <c r="B8358">
        <v>123770</v>
      </c>
      <c r="C8358">
        <v>123785</v>
      </c>
      <c r="D8358">
        <v>123645</v>
      </c>
      <c r="E8358">
        <v>123740</v>
      </c>
    </row>
    <row r="8359" spans="1:5" x14ac:dyDescent="0.25">
      <c r="A8359" s="2">
        <v>45677.614583333336</v>
      </c>
      <c r="B8359">
        <v>123725</v>
      </c>
      <c r="C8359">
        <v>123795</v>
      </c>
      <c r="D8359">
        <v>123665</v>
      </c>
      <c r="E8359">
        <v>123765</v>
      </c>
    </row>
    <row r="8360" spans="1:5" x14ac:dyDescent="0.25">
      <c r="A8360" s="2">
        <v>45677.611111111109</v>
      </c>
      <c r="B8360">
        <v>123610</v>
      </c>
      <c r="C8360">
        <v>123820</v>
      </c>
      <c r="D8360">
        <v>123560</v>
      </c>
      <c r="E8360">
        <v>123725</v>
      </c>
    </row>
    <row r="8361" spans="1:5" x14ac:dyDescent="0.25">
      <c r="A8361" s="2">
        <v>45677.607638888891</v>
      </c>
      <c r="B8361">
        <v>123490</v>
      </c>
      <c r="C8361">
        <v>123700</v>
      </c>
      <c r="D8361">
        <v>123430</v>
      </c>
      <c r="E8361">
        <v>123610</v>
      </c>
    </row>
    <row r="8362" spans="1:5" x14ac:dyDescent="0.25">
      <c r="A8362" s="2">
        <v>45677.604166666664</v>
      </c>
      <c r="B8362">
        <v>123440</v>
      </c>
      <c r="C8362">
        <v>123535</v>
      </c>
      <c r="D8362">
        <v>123420</v>
      </c>
      <c r="E8362">
        <v>123490</v>
      </c>
    </row>
    <row r="8363" spans="1:5" x14ac:dyDescent="0.25">
      <c r="A8363" s="2">
        <v>45677.600694444445</v>
      </c>
      <c r="B8363">
        <v>123445</v>
      </c>
      <c r="C8363">
        <v>123500</v>
      </c>
      <c r="D8363">
        <v>123295</v>
      </c>
      <c r="E8363">
        <v>123445</v>
      </c>
    </row>
    <row r="8364" spans="1:5" x14ac:dyDescent="0.25">
      <c r="A8364" s="2">
        <v>45677.597222222219</v>
      </c>
      <c r="B8364">
        <v>123585</v>
      </c>
      <c r="C8364">
        <v>123595</v>
      </c>
      <c r="D8364">
        <v>123420</v>
      </c>
      <c r="E8364">
        <v>123445</v>
      </c>
    </row>
    <row r="8365" spans="1:5" x14ac:dyDescent="0.25">
      <c r="A8365" s="2">
        <v>45677.59375</v>
      </c>
      <c r="B8365">
        <v>123445</v>
      </c>
      <c r="C8365">
        <v>123620</v>
      </c>
      <c r="D8365">
        <v>123415</v>
      </c>
      <c r="E8365">
        <v>123585</v>
      </c>
    </row>
    <row r="8366" spans="1:5" x14ac:dyDescent="0.25">
      <c r="A8366" s="2">
        <v>45677.590277777781</v>
      </c>
      <c r="B8366">
        <v>123625</v>
      </c>
      <c r="C8366">
        <v>123660</v>
      </c>
      <c r="D8366">
        <v>123400</v>
      </c>
      <c r="E8366">
        <v>123440</v>
      </c>
    </row>
    <row r="8367" spans="1:5" x14ac:dyDescent="0.25">
      <c r="A8367" s="2">
        <v>45677.586805555555</v>
      </c>
      <c r="B8367">
        <v>123715</v>
      </c>
      <c r="C8367">
        <v>123725</v>
      </c>
      <c r="D8367">
        <v>123620</v>
      </c>
      <c r="E8367">
        <v>123625</v>
      </c>
    </row>
    <row r="8368" spans="1:5" x14ac:dyDescent="0.25">
      <c r="A8368" s="2">
        <v>45677.583333333336</v>
      </c>
      <c r="B8368">
        <v>123720</v>
      </c>
      <c r="C8368">
        <v>123765</v>
      </c>
      <c r="D8368">
        <v>123670</v>
      </c>
      <c r="E8368">
        <v>123710</v>
      </c>
    </row>
    <row r="8369" spans="1:5" x14ac:dyDescent="0.25">
      <c r="A8369" s="2">
        <v>45677.579861111109</v>
      </c>
      <c r="B8369">
        <v>123740</v>
      </c>
      <c r="C8369">
        <v>123745</v>
      </c>
      <c r="D8369">
        <v>123680</v>
      </c>
      <c r="E8369">
        <v>123715</v>
      </c>
    </row>
    <row r="8370" spans="1:5" x14ac:dyDescent="0.25">
      <c r="A8370" s="2">
        <v>45677.576388888891</v>
      </c>
      <c r="B8370">
        <v>123795</v>
      </c>
      <c r="C8370">
        <v>123800</v>
      </c>
      <c r="D8370">
        <v>123675</v>
      </c>
      <c r="E8370">
        <v>123740</v>
      </c>
    </row>
    <row r="8371" spans="1:5" x14ac:dyDescent="0.25">
      <c r="A8371" s="2">
        <v>45677.572916666664</v>
      </c>
      <c r="B8371">
        <v>123815</v>
      </c>
      <c r="C8371">
        <v>123850</v>
      </c>
      <c r="D8371">
        <v>123760</v>
      </c>
      <c r="E8371">
        <v>123795</v>
      </c>
    </row>
    <row r="8372" spans="1:5" x14ac:dyDescent="0.25">
      <c r="A8372" s="2">
        <v>45677.569444444445</v>
      </c>
      <c r="B8372">
        <v>123800</v>
      </c>
      <c r="C8372">
        <v>123880</v>
      </c>
      <c r="D8372">
        <v>123790</v>
      </c>
      <c r="E8372">
        <v>123815</v>
      </c>
    </row>
    <row r="8373" spans="1:5" x14ac:dyDescent="0.25">
      <c r="A8373" s="2">
        <v>45677.565972222219</v>
      </c>
      <c r="B8373">
        <v>123755</v>
      </c>
      <c r="C8373">
        <v>123870</v>
      </c>
      <c r="D8373">
        <v>123730</v>
      </c>
      <c r="E8373">
        <v>123805</v>
      </c>
    </row>
    <row r="8374" spans="1:5" x14ac:dyDescent="0.25">
      <c r="A8374" s="2">
        <v>45677.5625</v>
      </c>
      <c r="B8374">
        <v>123695</v>
      </c>
      <c r="C8374">
        <v>123790</v>
      </c>
      <c r="D8374">
        <v>123695</v>
      </c>
      <c r="E8374">
        <v>123760</v>
      </c>
    </row>
    <row r="8375" spans="1:5" x14ac:dyDescent="0.25">
      <c r="A8375" s="2">
        <v>45677.559027777781</v>
      </c>
      <c r="B8375">
        <v>123630</v>
      </c>
      <c r="C8375">
        <v>123715</v>
      </c>
      <c r="D8375">
        <v>123605</v>
      </c>
      <c r="E8375">
        <v>123700</v>
      </c>
    </row>
    <row r="8376" spans="1:5" x14ac:dyDescent="0.25">
      <c r="A8376" s="2">
        <v>45677.555555555555</v>
      </c>
      <c r="B8376">
        <v>123725</v>
      </c>
      <c r="C8376">
        <v>123750</v>
      </c>
      <c r="D8376">
        <v>123620</v>
      </c>
      <c r="E8376">
        <v>123630</v>
      </c>
    </row>
    <row r="8377" spans="1:5" x14ac:dyDescent="0.25">
      <c r="A8377" s="2">
        <v>45677.552083333336</v>
      </c>
      <c r="B8377">
        <v>123745</v>
      </c>
      <c r="C8377">
        <v>123810</v>
      </c>
      <c r="D8377">
        <v>123680</v>
      </c>
      <c r="E8377">
        <v>123725</v>
      </c>
    </row>
    <row r="8378" spans="1:5" x14ac:dyDescent="0.25">
      <c r="A8378" s="2">
        <v>45677.548611111109</v>
      </c>
      <c r="B8378">
        <v>123720</v>
      </c>
      <c r="C8378">
        <v>123760</v>
      </c>
      <c r="D8378">
        <v>123630</v>
      </c>
      <c r="E8378">
        <v>123745</v>
      </c>
    </row>
    <row r="8379" spans="1:5" x14ac:dyDescent="0.25">
      <c r="A8379" s="2">
        <v>45677.545138888891</v>
      </c>
      <c r="B8379">
        <v>123665</v>
      </c>
      <c r="C8379">
        <v>123760</v>
      </c>
      <c r="D8379">
        <v>123660</v>
      </c>
      <c r="E8379">
        <v>123715</v>
      </c>
    </row>
    <row r="8380" spans="1:5" x14ac:dyDescent="0.25">
      <c r="A8380" s="2">
        <v>45677.541666666664</v>
      </c>
      <c r="B8380">
        <v>123610</v>
      </c>
      <c r="C8380">
        <v>123680</v>
      </c>
      <c r="D8380">
        <v>123600</v>
      </c>
      <c r="E8380">
        <v>123665</v>
      </c>
    </row>
    <row r="8381" spans="1:5" x14ac:dyDescent="0.25">
      <c r="A8381" s="2">
        <v>45677.538194444445</v>
      </c>
      <c r="B8381">
        <v>123610</v>
      </c>
      <c r="C8381">
        <v>123660</v>
      </c>
      <c r="D8381">
        <v>123595</v>
      </c>
      <c r="E8381">
        <v>123610</v>
      </c>
    </row>
    <row r="8382" spans="1:5" x14ac:dyDescent="0.25">
      <c r="A8382" s="2">
        <v>45677.534722222219</v>
      </c>
      <c r="B8382">
        <v>123585</v>
      </c>
      <c r="C8382">
        <v>123645</v>
      </c>
      <c r="D8382">
        <v>123535</v>
      </c>
      <c r="E8382">
        <v>123610</v>
      </c>
    </row>
    <row r="8383" spans="1:5" x14ac:dyDescent="0.25">
      <c r="A8383" s="2">
        <v>45677.53125</v>
      </c>
      <c r="B8383">
        <v>123670</v>
      </c>
      <c r="C8383">
        <v>123675</v>
      </c>
      <c r="D8383">
        <v>123580</v>
      </c>
      <c r="E8383">
        <v>123580</v>
      </c>
    </row>
    <row r="8384" spans="1:5" x14ac:dyDescent="0.25">
      <c r="A8384" s="2">
        <v>45677.527777777781</v>
      </c>
      <c r="B8384">
        <v>123740</v>
      </c>
      <c r="C8384">
        <v>123745</v>
      </c>
      <c r="D8384">
        <v>123625</v>
      </c>
      <c r="E8384">
        <v>123670</v>
      </c>
    </row>
    <row r="8385" spans="1:5" x14ac:dyDescent="0.25">
      <c r="A8385" s="2">
        <v>45677.524305555555</v>
      </c>
      <c r="B8385">
        <v>123830</v>
      </c>
      <c r="C8385">
        <v>123845</v>
      </c>
      <c r="D8385">
        <v>123700</v>
      </c>
      <c r="E8385">
        <v>123740</v>
      </c>
    </row>
    <row r="8386" spans="1:5" x14ac:dyDescent="0.25">
      <c r="A8386" s="2">
        <v>45677.520833333336</v>
      </c>
      <c r="B8386">
        <v>123790</v>
      </c>
      <c r="C8386">
        <v>123860</v>
      </c>
      <c r="D8386">
        <v>123765</v>
      </c>
      <c r="E8386">
        <v>123830</v>
      </c>
    </row>
    <row r="8387" spans="1:5" x14ac:dyDescent="0.25">
      <c r="A8387" s="2">
        <v>45677.517361111109</v>
      </c>
      <c r="B8387">
        <v>123670</v>
      </c>
      <c r="C8387">
        <v>123840</v>
      </c>
      <c r="D8387">
        <v>123650</v>
      </c>
      <c r="E8387">
        <v>123790</v>
      </c>
    </row>
    <row r="8388" spans="1:5" x14ac:dyDescent="0.25">
      <c r="A8388" s="2">
        <v>45677.513888888891</v>
      </c>
      <c r="B8388">
        <v>123715</v>
      </c>
      <c r="C8388">
        <v>123780</v>
      </c>
      <c r="D8388">
        <v>123600</v>
      </c>
      <c r="E8388">
        <v>123670</v>
      </c>
    </row>
    <row r="8389" spans="1:5" x14ac:dyDescent="0.25">
      <c r="A8389" s="2">
        <v>45677.510416666664</v>
      </c>
      <c r="B8389">
        <v>123840</v>
      </c>
      <c r="C8389">
        <v>123870</v>
      </c>
      <c r="D8389">
        <v>123710</v>
      </c>
      <c r="E8389">
        <v>123710</v>
      </c>
    </row>
    <row r="8390" spans="1:5" x14ac:dyDescent="0.25">
      <c r="A8390" s="2">
        <v>45677.506944444445</v>
      </c>
      <c r="B8390">
        <v>123890</v>
      </c>
      <c r="C8390">
        <v>123900</v>
      </c>
      <c r="D8390">
        <v>123700</v>
      </c>
      <c r="E8390">
        <v>123835</v>
      </c>
    </row>
    <row r="8391" spans="1:5" x14ac:dyDescent="0.25">
      <c r="A8391" s="2">
        <v>45677.503472222219</v>
      </c>
      <c r="B8391">
        <v>123865</v>
      </c>
      <c r="C8391">
        <v>123925</v>
      </c>
      <c r="D8391">
        <v>123820</v>
      </c>
      <c r="E8391">
        <v>123885</v>
      </c>
    </row>
    <row r="8392" spans="1:5" x14ac:dyDescent="0.25">
      <c r="A8392" s="2">
        <v>45677.5</v>
      </c>
      <c r="B8392">
        <v>123765</v>
      </c>
      <c r="C8392">
        <v>123870</v>
      </c>
      <c r="D8392">
        <v>123680</v>
      </c>
      <c r="E8392">
        <v>123865</v>
      </c>
    </row>
    <row r="8393" spans="1:5" x14ac:dyDescent="0.25">
      <c r="A8393" s="2">
        <v>45677.496527777781</v>
      </c>
      <c r="B8393">
        <v>123785</v>
      </c>
      <c r="C8393">
        <v>123845</v>
      </c>
      <c r="D8393">
        <v>123705</v>
      </c>
      <c r="E8393">
        <v>123765</v>
      </c>
    </row>
    <row r="8394" spans="1:5" x14ac:dyDescent="0.25">
      <c r="A8394" s="2">
        <v>45677.493055555555</v>
      </c>
      <c r="B8394">
        <v>123620</v>
      </c>
      <c r="C8394">
        <v>123820</v>
      </c>
      <c r="D8394">
        <v>123610</v>
      </c>
      <c r="E8394">
        <v>123780</v>
      </c>
    </row>
    <row r="8395" spans="1:5" x14ac:dyDescent="0.25">
      <c r="A8395" s="2">
        <v>45677.489583333336</v>
      </c>
      <c r="B8395">
        <v>123600</v>
      </c>
      <c r="C8395">
        <v>123700</v>
      </c>
      <c r="D8395">
        <v>123475</v>
      </c>
      <c r="E8395">
        <v>123615</v>
      </c>
    </row>
    <row r="8396" spans="1:5" x14ac:dyDescent="0.25">
      <c r="A8396" s="2">
        <v>45677.486111111109</v>
      </c>
      <c r="B8396">
        <v>123250</v>
      </c>
      <c r="C8396">
        <v>123610</v>
      </c>
      <c r="D8396">
        <v>123220</v>
      </c>
      <c r="E8396">
        <v>123595</v>
      </c>
    </row>
    <row r="8397" spans="1:5" x14ac:dyDescent="0.25">
      <c r="A8397" s="2">
        <v>45677.482638888891</v>
      </c>
      <c r="B8397">
        <v>123065</v>
      </c>
      <c r="C8397">
        <v>123280</v>
      </c>
      <c r="D8397">
        <v>123065</v>
      </c>
      <c r="E8397">
        <v>123250</v>
      </c>
    </row>
    <row r="8398" spans="1:5" x14ac:dyDescent="0.25">
      <c r="A8398" s="2">
        <v>45677.479166666664</v>
      </c>
      <c r="B8398">
        <v>123150</v>
      </c>
      <c r="C8398">
        <v>123165</v>
      </c>
      <c r="D8398">
        <v>122965</v>
      </c>
      <c r="E8398">
        <v>123065</v>
      </c>
    </row>
    <row r="8399" spans="1:5" x14ac:dyDescent="0.25">
      <c r="A8399" s="2">
        <v>45677.475694444445</v>
      </c>
      <c r="B8399">
        <v>123265</v>
      </c>
      <c r="C8399">
        <v>123285</v>
      </c>
      <c r="D8399">
        <v>123130</v>
      </c>
      <c r="E8399">
        <v>123150</v>
      </c>
    </row>
    <row r="8400" spans="1:5" x14ac:dyDescent="0.25">
      <c r="A8400" s="2">
        <v>45677.472222222219</v>
      </c>
      <c r="B8400">
        <v>123190</v>
      </c>
      <c r="C8400">
        <v>123365</v>
      </c>
      <c r="D8400">
        <v>123175</v>
      </c>
      <c r="E8400">
        <v>123270</v>
      </c>
    </row>
    <row r="8401" spans="1:5" x14ac:dyDescent="0.25">
      <c r="A8401" s="2">
        <v>45677.46875</v>
      </c>
      <c r="B8401">
        <v>123200</v>
      </c>
      <c r="C8401">
        <v>123310</v>
      </c>
      <c r="D8401">
        <v>123080</v>
      </c>
      <c r="E8401">
        <v>123195</v>
      </c>
    </row>
    <row r="8402" spans="1:5" x14ac:dyDescent="0.25">
      <c r="A8402" s="2">
        <v>45677.465277777781</v>
      </c>
      <c r="B8402">
        <v>123180</v>
      </c>
      <c r="C8402">
        <v>123210</v>
      </c>
      <c r="D8402">
        <v>123000</v>
      </c>
      <c r="E8402">
        <v>123195</v>
      </c>
    </row>
    <row r="8403" spans="1:5" x14ac:dyDescent="0.25">
      <c r="A8403" s="2">
        <v>45677.461805555555</v>
      </c>
      <c r="B8403">
        <v>122960</v>
      </c>
      <c r="C8403">
        <v>123215</v>
      </c>
      <c r="D8403">
        <v>122855</v>
      </c>
      <c r="E8403">
        <v>123180</v>
      </c>
    </row>
    <row r="8404" spans="1:5" x14ac:dyDescent="0.25">
      <c r="A8404" s="2">
        <v>45677.458333333336</v>
      </c>
      <c r="B8404">
        <v>122875</v>
      </c>
      <c r="C8404">
        <v>123040</v>
      </c>
      <c r="D8404">
        <v>122785</v>
      </c>
      <c r="E8404">
        <v>122965</v>
      </c>
    </row>
    <row r="8405" spans="1:5" x14ac:dyDescent="0.25">
      <c r="A8405" s="2">
        <v>45677.454861111109</v>
      </c>
      <c r="B8405">
        <v>122940</v>
      </c>
      <c r="C8405">
        <v>123030</v>
      </c>
      <c r="D8405">
        <v>122855</v>
      </c>
      <c r="E8405">
        <v>122870</v>
      </c>
    </row>
    <row r="8406" spans="1:5" x14ac:dyDescent="0.25">
      <c r="A8406" s="2">
        <v>45677.451388888891</v>
      </c>
      <c r="B8406">
        <v>122765</v>
      </c>
      <c r="C8406">
        <v>122980</v>
      </c>
      <c r="D8406">
        <v>122765</v>
      </c>
      <c r="E8406">
        <v>122940</v>
      </c>
    </row>
    <row r="8407" spans="1:5" x14ac:dyDescent="0.25">
      <c r="A8407" s="2">
        <v>45677.447916666664</v>
      </c>
      <c r="B8407">
        <v>122675</v>
      </c>
      <c r="C8407">
        <v>122870</v>
      </c>
      <c r="D8407">
        <v>122625</v>
      </c>
      <c r="E8407">
        <v>122770</v>
      </c>
    </row>
    <row r="8408" spans="1:5" x14ac:dyDescent="0.25">
      <c r="A8408" s="2">
        <v>45677.444444444445</v>
      </c>
      <c r="B8408">
        <v>122815</v>
      </c>
      <c r="C8408">
        <v>122925</v>
      </c>
      <c r="D8408">
        <v>122665</v>
      </c>
      <c r="E8408">
        <v>122675</v>
      </c>
    </row>
    <row r="8409" spans="1:5" x14ac:dyDescent="0.25">
      <c r="A8409" s="2">
        <v>45677.440972222219</v>
      </c>
      <c r="B8409">
        <v>122620</v>
      </c>
      <c r="C8409">
        <v>122835</v>
      </c>
      <c r="D8409">
        <v>122550</v>
      </c>
      <c r="E8409">
        <v>122810</v>
      </c>
    </row>
    <row r="8410" spans="1:5" x14ac:dyDescent="0.25">
      <c r="A8410" s="2">
        <v>45677.4375</v>
      </c>
      <c r="B8410">
        <v>122380</v>
      </c>
      <c r="C8410">
        <v>122700</v>
      </c>
      <c r="D8410">
        <v>122245</v>
      </c>
      <c r="E8410">
        <v>122615</v>
      </c>
    </row>
    <row r="8411" spans="1:5" x14ac:dyDescent="0.25">
      <c r="A8411" s="2">
        <v>45677.434027777781</v>
      </c>
      <c r="B8411">
        <v>122570</v>
      </c>
      <c r="C8411">
        <v>122590</v>
      </c>
      <c r="D8411">
        <v>122370</v>
      </c>
      <c r="E8411">
        <v>122385</v>
      </c>
    </row>
    <row r="8412" spans="1:5" x14ac:dyDescent="0.25">
      <c r="A8412" s="2">
        <v>45677.430555555555</v>
      </c>
      <c r="B8412">
        <v>122590</v>
      </c>
      <c r="C8412">
        <v>122715</v>
      </c>
      <c r="D8412">
        <v>122495</v>
      </c>
      <c r="E8412">
        <v>122565</v>
      </c>
    </row>
    <row r="8413" spans="1:5" x14ac:dyDescent="0.25">
      <c r="A8413" s="2">
        <v>45677.427083333336</v>
      </c>
      <c r="B8413">
        <v>122830</v>
      </c>
      <c r="C8413">
        <v>122860</v>
      </c>
      <c r="D8413">
        <v>122580</v>
      </c>
      <c r="E8413">
        <v>122590</v>
      </c>
    </row>
    <row r="8414" spans="1:5" x14ac:dyDescent="0.25">
      <c r="A8414" s="2">
        <v>45677.423611111109</v>
      </c>
      <c r="B8414">
        <v>122980</v>
      </c>
      <c r="C8414">
        <v>123040</v>
      </c>
      <c r="D8414">
        <v>122775</v>
      </c>
      <c r="E8414">
        <v>122830</v>
      </c>
    </row>
    <row r="8415" spans="1:5" x14ac:dyDescent="0.25">
      <c r="A8415" s="2">
        <v>45677.420138888891</v>
      </c>
      <c r="B8415">
        <v>122880</v>
      </c>
      <c r="C8415">
        <v>123080</v>
      </c>
      <c r="D8415">
        <v>122830</v>
      </c>
      <c r="E8415">
        <v>122985</v>
      </c>
    </row>
    <row r="8416" spans="1:5" x14ac:dyDescent="0.25">
      <c r="A8416" s="2">
        <v>45677.416666666664</v>
      </c>
      <c r="B8416">
        <v>122770</v>
      </c>
      <c r="C8416">
        <v>122940</v>
      </c>
      <c r="D8416">
        <v>122655</v>
      </c>
      <c r="E8416">
        <v>122880</v>
      </c>
    </row>
    <row r="8417" spans="1:5" x14ac:dyDescent="0.25">
      <c r="A8417" s="2">
        <v>45677.413194444445</v>
      </c>
      <c r="B8417">
        <v>122720</v>
      </c>
      <c r="C8417">
        <v>122840</v>
      </c>
      <c r="D8417">
        <v>122715</v>
      </c>
      <c r="E8417">
        <v>122770</v>
      </c>
    </row>
    <row r="8418" spans="1:5" x14ac:dyDescent="0.25">
      <c r="A8418" s="2">
        <v>45677.409722222219</v>
      </c>
      <c r="B8418">
        <v>122700</v>
      </c>
      <c r="C8418">
        <v>122790</v>
      </c>
      <c r="D8418">
        <v>122670</v>
      </c>
      <c r="E8418">
        <v>122720</v>
      </c>
    </row>
    <row r="8419" spans="1:5" x14ac:dyDescent="0.25">
      <c r="A8419" s="2">
        <v>45677.40625</v>
      </c>
      <c r="B8419">
        <v>122780</v>
      </c>
      <c r="C8419">
        <v>122780</v>
      </c>
      <c r="D8419">
        <v>122650</v>
      </c>
      <c r="E8419">
        <v>122705</v>
      </c>
    </row>
    <row r="8420" spans="1:5" x14ac:dyDescent="0.25">
      <c r="A8420" s="2">
        <v>45677.402777777781</v>
      </c>
      <c r="B8420">
        <v>122760</v>
      </c>
      <c r="C8420">
        <v>122840</v>
      </c>
      <c r="D8420">
        <v>122675</v>
      </c>
      <c r="E8420">
        <v>122780</v>
      </c>
    </row>
    <row r="8421" spans="1:5" x14ac:dyDescent="0.25">
      <c r="A8421" s="2">
        <v>45677.399305555555</v>
      </c>
      <c r="B8421">
        <v>122810</v>
      </c>
      <c r="C8421">
        <v>122885</v>
      </c>
      <c r="D8421">
        <v>122735</v>
      </c>
      <c r="E8421">
        <v>122765</v>
      </c>
    </row>
    <row r="8422" spans="1:5" x14ac:dyDescent="0.25">
      <c r="A8422" s="2">
        <v>45677.395833333336</v>
      </c>
      <c r="B8422">
        <v>122740</v>
      </c>
      <c r="C8422">
        <v>122860</v>
      </c>
      <c r="D8422">
        <v>122735</v>
      </c>
      <c r="E8422">
        <v>122810</v>
      </c>
    </row>
    <row r="8423" spans="1:5" x14ac:dyDescent="0.25">
      <c r="A8423" s="2">
        <v>45677.392361111109</v>
      </c>
      <c r="B8423">
        <v>122740</v>
      </c>
      <c r="C8423">
        <v>122800</v>
      </c>
      <c r="D8423">
        <v>122705</v>
      </c>
      <c r="E8423">
        <v>122745</v>
      </c>
    </row>
    <row r="8424" spans="1:5" x14ac:dyDescent="0.25">
      <c r="A8424" s="2">
        <v>45677.388888888891</v>
      </c>
      <c r="B8424">
        <v>122800</v>
      </c>
      <c r="C8424">
        <v>122840</v>
      </c>
      <c r="D8424">
        <v>122730</v>
      </c>
      <c r="E8424">
        <v>122740</v>
      </c>
    </row>
    <row r="8425" spans="1:5" x14ac:dyDescent="0.25">
      <c r="A8425" s="2">
        <v>45677.385416666664</v>
      </c>
      <c r="B8425">
        <v>123100</v>
      </c>
      <c r="C8425">
        <v>123180</v>
      </c>
      <c r="D8425">
        <v>122700</v>
      </c>
      <c r="E8425">
        <v>122795</v>
      </c>
    </row>
    <row r="8426" spans="1:5" x14ac:dyDescent="0.25">
      <c r="A8426" s="2">
        <v>45677.381944444445</v>
      </c>
      <c r="B8426">
        <v>123135</v>
      </c>
      <c r="C8426">
        <v>123160</v>
      </c>
      <c r="D8426">
        <v>122965</v>
      </c>
      <c r="E8426">
        <v>123100</v>
      </c>
    </row>
    <row r="8427" spans="1:5" x14ac:dyDescent="0.25">
      <c r="A8427" s="2">
        <v>45677.378472222219</v>
      </c>
      <c r="B8427">
        <v>122915</v>
      </c>
      <c r="C8427">
        <v>123235</v>
      </c>
      <c r="D8427">
        <v>122890</v>
      </c>
      <c r="E8427">
        <v>123130</v>
      </c>
    </row>
    <row r="8428" spans="1:5" x14ac:dyDescent="0.25">
      <c r="A8428" s="2">
        <v>45677.375</v>
      </c>
      <c r="B8428">
        <v>122910</v>
      </c>
      <c r="C8428">
        <v>123010</v>
      </c>
      <c r="D8428">
        <v>122615</v>
      </c>
      <c r="E8428">
        <v>122915</v>
      </c>
    </row>
    <row r="8429" spans="1:5" x14ac:dyDescent="0.25">
      <c r="A8429" s="2">
        <v>45674.763888888891</v>
      </c>
      <c r="B8429">
        <v>123020</v>
      </c>
      <c r="C8429">
        <v>123055</v>
      </c>
      <c r="D8429">
        <v>122875</v>
      </c>
      <c r="E8429">
        <v>122875</v>
      </c>
    </row>
    <row r="8430" spans="1:5" x14ac:dyDescent="0.25">
      <c r="A8430" s="2">
        <v>45674.760416666664</v>
      </c>
      <c r="B8430">
        <v>123075</v>
      </c>
      <c r="C8430">
        <v>123095</v>
      </c>
      <c r="D8430">
        <v>122955</v>
      </c>
      <c r="E8430">
        <v>123020</v>
      </c>
    </row>
    <row r="8431" spans="1:5" x14ac:dyDescent="0.25">
      <c r="A8431" s="2">
        <v>45674.756944444445</v>
      </c>
      <c r="B8431">
        <v>123160</v>
      </c>
      <c r="C8431">
        <v>123185</v>
      </c>
      <c r="D8431">
        <v>123060</v>
      </c>
      <c r="E8431">
        <v>123070</v>
      </c>
    </row>
    <row r="8432" spans="1:5" x14ac:dyDescent="0.25">
      <c r="A8432" s="2">
        <v>45674.753472222219</v>
      </c>
      <c r="B8432">
        <v>123095</v>
      </c>
      <c r="C8432">
        <v>123175</v>
      </c>
      <c r="D8432">
        <v>123080</v>
      </c>
      <c r="E8432">
        <v>123160</v>
      </c>
    </row>
    <row r="8433" spans="1:5" x14ac:dyDescent="0.25">
      <c r="A8433" s="2">
        <v>45674.75</v>
      </c>
      <c r="B8433">
        <v>123090</v>
      </c>
      <c r="C8433">
        <v>123135</v>
      </c>
      <c r="D8433">
        <v>123030</v>
      </c>
      <c r="E8433">
        <v>123090</v>
      </c>
    </row>
    <row r="8434" spans="1:5" x14ac:dyDescent="0.25">
      <c r="A8434" s="2">
        <v>45674.746527777781</v>
      </c>
      <c r="B8434">
        <v>123125</v>
      </c>
      <c r="C8434">
        <v>123160</v>
      </c>
      <c r="D8434">
        <v>123030</v>
      </c>
      <c r="E8434">
        <v>123090</v>
      </c>
    </row>
    <row r="8435" spans="1:5" x14ac:dyDescent="0.25">
      <c r="A8435" s="2">
        <v>45674.743055555555</v>
      </c>
      <c r="B8435">
        <v>123145</v>
      </c>
      <c r="C8435">
        <v>123195</v>
      </c>
      <c r="D8435">
        <v>123080</v>
      </c>
      <c r="E8435">
        <v>123130</v>
      </c>
    </row>
    <row r="8436" spans="1:5" x14ac:dyDescent="0.25">
      <c r="A8436" s="2">
        <v>45674.739583333336</v>
      </c>
      <c r="B8436">
        <v>123210</v>
      </c>
      <c r="C8436">
        <v>123215</v>
      </c>
      <c r="D8436">
        <v>123125</v>
      </c>
      <c r="E8436">
        <v>123145</v>
      </c>
    </row>
    <row r="8437" spans="1:5" x14ac:dyDescent="0.25">
      <c r="A8437" s="2">
        <v>45674.736111111109</v>
      </c>
      <c r="B8437">
        <v>123185</v>
      </c>
      <c r="C8437">
        <v>123230</v>
      </c>
      <c r="D8437">
        <v>123115</v>
      </c>
      <c r="E8437">
        <v>123210</v>
      </c>
    </row>
    <row r="8438" spans="1:5" x14ac:dyDescent="0.25">
      <c r="A8438" s="2">
        <v>45674.732638888891</v>
      </c>
      <c r="B8438">
        <v>123095</v>
      </c>
      <c r="C8438">
        <v>123345</v>
      </c>
      <c r="D8438">
        <v>122965</v>
      </c>
      <c r="E8438">
        <v>123185</v>
      </c>
    </row>
    <row r="8439" spans="1:5" x14ac:dyDescent="0.25">
      <c r="A8439" s="2">
        <v>45674.729166666664</v>
      </c>
      <c r="B8439">
        <v>122955</v>
      </c>
      <c r="C8439">
        <v>123520</v>
      </c>
      <c r="D8439">
        <v>122950</v>
      </c>
      <c r="E8439">
        <v>123095</v>
      </c>
    </row>
    <row r="8440" spans="1:5" x14ac:dyDescent="0.25">
      <c r="A8440" s="2">
        <v>45674.725694444445</v>
      </c>
      <c r="B8440">
        <v>122845</v>
      </c>
      <c r="C8440">
        <v>122980</v>
      </c>
      <c r="D8440">
        <v>122810</v>
      </c>
      <c r="E8440">
        <v>122955</v>
      </c>
    </row>
    <row r="8441" spans="1:5" x14ac:dyDescent="0.25">
      <c r="A8441" s="2">
        <v>45674.722222222219</v>
      </c>
      <c r="B8441">
        <v>122875</v>
      </c>
      <c r="C8441">
        <v>122905</v>
      </c>
      <c r="D8441">
        <v>122840</v>
      </c>
      <c r="E8441">
        <v>122845</v>
      </c>
    </row>
    <row r="8442" spans="1:5" x14ac:dyDescent="0.25">
      <c r="A8442" s="2">
        <v>45674.71875</v>
      </c>
      <c r="B8442">
        <v>122910</v>
      </c>
      <c r="C8442">
        <v>122955</v>
      </c>
      <c r="D8442">
        <v>122855</v>
      </c>
      <c r="E8442">
        <v>122875</v>
      </c>
    </row>
    <row r="8443" spans="1:5" x14ac:dyDescent="0.25">
      <c r="A8443" s="2">
        <v>45674.715277777781</v>
      </c>
      <c r="B8443">
        <v>122850</v>
      </c>
      <c r="C8443">
        <v>122920</v>
      </c>
      <c r="D8443">
        <v>122805</v>
      </c>
      <c r="E8443">
        <v>122905</v>
      </c>
    </row>
    <row r="8444" spans="1:5" x14ac:dyDescent="0.25">
      <c r="A8444" s="2">
        <v>45674.711805555555</v>
      </c>
      <c r="B8444">
        <v>122790</v>
      </c>
      <c r="C8444">
        <v>122865</v>
      </c>
      <c r="D8444">
        <v>122775</v>
      </c>
      <c r="E8444">
        <v>122855</v>
      </c>
    </row>
    <row r="8445" spans="1:5" x14ac:dyDescent="0.25">
      <c r="A8445" s="2">
        <v>45674.708333333336</v>
      </c>
      <c r="B8445">
        <v>122990</v>
      </c>
      <c r="C8445">
        <v>122990</v>
      </c>
      <c r="D8445">
        <v>122790</v>
      </c>
      <c r="E8445">
        <v>122790</v>
      </c>
    </row>
    <row r="8446" spans="1:5" x14ac:dyDescent="0.25">
      <c r="A8446" s="2">
        <v>45674.704861111109</v>
      </c>
      <c r="B8446">
        <v>123050</v>
      </c>
      <c r="C8446">
        <v>123050</v>
      </c>
      <c r="D8446">
        <v>122955</v>
      </c>
      <c r="E8446">
        <v>122990</v>
      </c>
    </row>
    <row r="8447" spans="1:5" x14ac:dyDescent="0.25">
      <c r="A8447" s="2">
        <v>45674.701388888891</v>
      </c>
      <c r="B8447">
        <v>123070</v>
      </c>
      <c r="C8447">
        <v>123080</v>
      </c>
      <c r="D8447">
        <v>123025</v>
      </c>
      <c r="E8447">
        <v>123045</v>
      </c>
    </row>
    <row r="8448" spans="1:5" x14ac:dyDescent="0.25">
      <c r="A8448" s="2">
        <v>45674.697916666664</v>
      </c>
      <c r="B8448">
        <v>123050</v>
      </c>
      <c r="C8448">
        <v>123075</v>
      </c>
      <c r="D8448">
        <v>122990</v>
      </c>
      <c r="E8448">
        <v>123065</v>
      </c>
    </row>
    <row r="8449" spans="1:5" x14ac:dyDescent="0.25">
      <c r="A8449" s="2">
        <v>45674.694444444445</v>
      </c>
      <c r="B8449">
        <v>123080</v>
      </c>
      <c r="C8449">
        <v>123100</v>
      </c>
      <c r="D8449">
        <v>123025</v>
      </c>
      <c r="E8449">
        <v>123050</v>
      </c>
    </row>
    <row r="8450" spans="1:5" x14ac:dyDescent="0.25">
      <c r="A8450" s="2">
        <v>45674.690972222219</v>
      </c>
      <c r="B8450">
        <v>123125</v>
      </c>
      <c r="C8450">
        <v>123130</v>
      </c>
      <c r="D8450">
        <v>123065</v>
      </c>
      <c r="E8450">
        <v>123085</v>
      </c>
    </row>
    <row r="8451" spans="1:5" x14ac:dyDescent="0.25">
      <c r="A8451" s="2">
        <v>45674.6875</v>
      </c>
      <c r="B8451">
        <v>123065</v>
      </c>
      <c r="C8451">
        <v>123150</v>
      </c>
      <c r="D8451">
        <v>123030</v>
      </c>
      <c r="E8451">
        <v>123130</v>
      </c>
    </row>
    <row r="8452" spans="1:5" x14ac:dyDescent="0.25">
      <c r="A8452" s="2">
        <v>45674.684027777781</v>
      </c>
      <c r="B8452">
        <v>123100</v>
      </c>
      <c r="C8452">
        <v>123120</v>
      </c>
      <c r="D8452">
        <v>123055</v>
      </c>
      <c r="E8452">
        <v>123065</v>
      </c>
    </row>
    <row r="8453" spans="1:5" x14ac:dyDescent="0.25">
      <c r="A8453" s="2">
        <v>45674.680555555555</v>
      </c>
      <c r="B8453">
        <v>123090</v>
      </c>
      <c r="C8453">
        <v>123140</v>
      </c>
      <c r="D8453">
        <v>123085</v>
      </c>
      <c r="E8453">
        <v>123100</v>
      </c>
    </row>
    <row r="8454" spans="1:5" x14ac:dyDescent="0.25">
      <c r="A8454" s="2">
        <v>45674.677083333336</v>
      </c>
      <c r="B8454">
        <v>123095</v>
      </c>
      <c r="C8454">
        <v>123135</v>
      </c>
      <c r="D8454">
        <v>123055</v>
      </c>
      <c r="E8454">
        <v>123095</v>
      </c>
    </row>
    <row r="8455" spans="1:5" x14ac:dyDescent="0.25">
      <c r="A8455" s="2">
        <v>45674.673611111109</v>
      </c>
      <c r="B8455">
        <v>123150</v>
      </c>
      <c r="C8455">
        <v>123155</v>
      </c>
      <c r="D8455">
        <v>123070</v>
      </c>
      <c r="E8455">
        <v>123100</v>
      </c>
    </row>
    <row r="8456" spans="1:5" x14ac:dyDescent="0.25">
      <c r="A8456" s="2">
        <v>45674.670138888891</v>
      </c>
      <c r="B8456">
        <v>123190</v>
      </c>
      <c r="C8456">
        <v>123195</v>
      </c>
      <c r="D8456">
        <v>123070</v>
      </c>
      <c r="E8456">
        <v>123145</v>
      </c>
    </row>
    <row r="8457" spans="1:5" x14ac:dyDescent="0.25">
      <c r="A8457" s="2">
        <v>45674.666666666664</v>
      </c>
      <c r="B8457">
        <v>123125</v>
      </c>
      <c r="C8457">
        <v>123225</v>
      </c>
      <c r="D8457">
        <v>123115</v>
      </c>
      <c r="E8457">
        <v>123185</v>
      </c>
    </row>
    <row r="8458" spans="1:5" x14ac:dyDescent="0.25">
      <c r="A8458" s="2">
        <v>45674.663194444445</v>
      </c>
      <c r="B8458">
        <v>123090</v>
      </c>
      <c r="C8458">
        <v>123145</v>
      </c>
      <c r="D8458">
        <v>123040</v>
      </c>
      <c r="E8458">
        <v>123125</v>
      </c>
    </row>
    <row r="8459" spans="1:5" x14ac:dyDescent="0.25">
      <c r="A8459" s="2">
        <v>45674.659722222219</v>
      </c>
      <c r="B8459">
        <v>123110</v>
      </c>
      <c r="C8459">
        <v>123130</v>
      </c>
      <c r="D8459">
        <v>123075</v>
      </c>
      <c r="E8459">
        <v>123090</v>
      </c>
    </row>
    <row r="8460" spans="1:5" x14ac:dyDescent="0.25">
      <c r="A8460" s="2">
        <v>45674.65625</v>
      </c>
      <c r="B8460">
        <v>123085</v>
      </c>
      <c r="C8460">
        <v>123120</v>
      </c>
      <c r="D8460">
        <v>123060</v>
      </c>
      <c r="E8460">
        <v>123110</v>
      </c>
    </row>
    <row r="8461" spans="1:5" x14ac:dyDescent="0.25">
      <c r="A8461" s="2">
        <v>45674.652777777781</v>
      </c>
      <c r="B8461">
        <v>123100</v>
      </c>
      <c r="C8461">
        <v>123160</v>
      </c>
      <c r="D8461">
        <v>123080</v>
      </c>
      <c r="E8461">
        <v>123090</v>
      </c>
    </row>
    <row r="8462" spans="1:5" x14ac:dyDescent="0.25">
      <c r="A8462" s="2">
        <v>45674.649305555555</v>
      </c>
      <c r="B8462">
        <v>122990</v>
      </c>
      <c r="C8462">
        <v>123120</v>
      </c>
      <c r="D8462">
        <v>122985</v>
      </c>
      <c r="E8462">
        <v>123095</v>
      </c>
    </row>
    <row r="8463" spans="1:5" x14ac:dyDescent="0.25">
      <c r="A8463" s="2">
        <v>45674.645833333336</v>
      </c>
      <c r="B8463">
        <v>123020</v>
      </c>
      <c r="C8463">
        <v>123060</v>
      </c>
      <c r="D8463">
        <v>122955</v>
      </c>
      <c r="E8463">
        <v>122985</v>
      </c>
    </row>
    <row r="8464" spans="1:5" x14ac:dyDescent="0.25">
      <c r="A8464" s="2">
        <v>45674.642361111109</v>
      </c>
      <c r="B8464">
        <v>123100</v>
      </c>
      <c r="C8464">
        <v>123160</v>
      </c>
      <c r="D8464">
        <v>123015</v>
      </c>
      <c r="E8464">
        <v>123020</v>
      </c>
    </row>
    <row r="8465" spans="1:5" x14ac:dyDescent="0.25">
      <c r="A8465" s="2">
        <v>45674.638888888891</v>
      </c>
      <c r="B8465">
        <v>122990</v>
      </c>
      <c r="C8465">
        <v>123110</v>
      </c>
      <c r="D8465">
        <v>122990</v>
      </c>
      <c r="E8465">
        <v>123095</v>
      </c>
    </row>
    <row r="8466" spans="1:5" x14ac:dyDescent="0.25">
      <c r="A8466" s="2">
        <v>45674.635416666664</v>
      </c>
      <c r="B8466">
        <v>123265</v>
      </c>
      <c r="C8466">
        <v>123275</v>
      </c>
      <c r="D8466">
        <v>122925</v>
      </c>
      <c r="E8466">
        <v>122995</v>
      </c>
    </row>
    <row r="8467" spans="1:5" x14ac:dyDescent="0.25">
      <c r="A8467" s="2">
        <v>45674.631944444445</v>
      </c>
      <c r="B8467">
        <v>123300</v>
      </c>
      <c r="C8467">
        <v>123330</v>
      </c>
      <c r="D8467">
        <v>123225</v>
      </c>
      <c r="E8467">
        <v>123270</v>
      </c>
    </row>
    <row r="8468" spans="1:5" x14ac:dyDescent="0.25">
      <c r="A8468" s="2">
        <v>45674.628472222219</v>
      </c>
      <c r="B8468">
        <v>123390</v>
      </c>
      <c r="C8468">
        <v>123410</v>
      </c>
      <c r="D8468">
        <v>123285</v>
      </c>
      <c r="E8468">
        <v>123300</v>
      </c>
    </row>
    <row r="8469" spans="1:5" x14ac:dyDescent="0.25">
      <c r="A8469" s="2">
        <v>45674.625</v>
      </c>
      <c r="B8469">
        <v>123400</v>
      </c>
      <c r="C8469">
        <v>123450</v>
      </c>
      <c r="D8469">
        <v>123375</v>
      </c>
      <c r="E8469">
        <v>123390</v>
      </c>
    </row>
    <row r="8470" spans="1:5" x14ac:dyDescent="0.25">
      <c r="A8470" s="2">
        <v>45674.621527777781</v>
      </c>
      <c r="B8470">
        <v>123310</v>
      </c>
      <c r="C8470">
        <v>123415</v>
      </c>
      <c r="D8470">
        <v>123310</v>
      </c>
      <c r="E8470">
        <v>123395</v>
      </c>
    </row>
    <row r="8471" spans="1:5" x14ac:dyDescent="0.25">
      <c r="A8471" s="2">
        <v>45674.618055555555</v>
      </c>
      <c r="B8471">
        <v>123385</v>
      </c>
      <c r="C8471">
        <v>123395</v>
      </c>
      <c r="D8471">
        <v>123300</v>
      </c>
      <c r="E8471">
        <v>123310</v>
      </c>
    </row>
    <row r="8472" spans="1:5" x14ac:dyDescent="0.25">
      <c r="A8472" s="2">
        <v>45674.614583333336</v>
      </c>
      <c r="B8472">
        <v>123425</v>
      </c>
      <c r="C8472">
        <v>123430</v>
      </c>
      <c r="D8472">
        <v>123335</v>
      </c>
      <c r="E8472">
        <v>123385</v>
      </c>
    </row>
    <row r="8473" spans="1:5" x14ac:dyDescent="0.25">
      <c r="A8473" s="2">
        <v>45674.611111111109</v>
      </c>
      <c r="B8473">
        <v>123415</v>
      </c>
      <c r="C8473">
        <v>123450</v>
      </c>
      <c r="D8473">
        <v>123350</v>
      </c>
      <c r="E8473">
        <v>123425</v>
      </c>
    </row>
    <row r="8474" spans="1:5" x14ac:dyDescent="0.25">
      <c r="A8474" s="2">
        <v>45674.607638888891</v>
      </c>
      <c r="B8474">
        <v>123455</v>
      </c>
      <c r="C8474">
        <v>123475</v>
      </c>
      <c r="D8474">
        <v>123410</v>
      </c>
      <c r="E8474">
        <v>123420</v>
      </c>
    </row>
    <row r="8475" spans="1:5" x14ac:dyDescent="0.25">
      <c r="A8475" s="2">
        <v>45674.604166666664</v>
      </c>
      <c r="B8475">
        <v>123445</v>
      </c>
      <c r="C8475">
        <v>123510</v>
      </c>
      <c r="D8475">
        <v>123425</v>
      </c>
      <c r="E8475">
        <v>123460</v>
      </c>
    </row>
    <row r="8476" spans="1:5" x14ac:dyDescent="0.25">
      <c r="A8476" s="2">
        <v>45674.600694444445</v>
      </c>
      <c r="B8476">
        <v>123395</v>
      </c>
      <c r="C8476">
        <v>123450</v>
      </c>
      <c r="D8476">
        <v>123350</v>
      </c>
      <c r="E8476">
        <v>123440</v>
      </c>
    </row>
    <row r="8477" spans="1:5" x14ac:dyDescent="0.25">
      <c r="A8477" s="2">
        <v>45674.597222222219</v>
      </c>
      <c r="B8477">
        <v>123380</v>
      </c>
      <c r="C8477">
        <v>123410</v>
      </c>
      <c r="D8477">
        <v>123310</v>
      </c>
      <c r="E8477">
        <v>123395</v>
      </c>
    </row>
    <row r="8478" spans="1:5" x14ac:dyDescent="0.25">
      <c r="A8478" s="2">
        <v>45674.59375</v>
      </c>
      <c r="B8478">
        <v>123380</v>
      </c>
      <c r="C8478">
        <v>123440</v>
      </c>
      <c r="D8478">
        <v>123350</v>
      </c>
      <c r="E8478">
        <v>123380</v>
      </c>
    </row>
    <row r="8479" spans="1:5" x14ac:dyDescent="0.25">
      <c r="A8479" s="2">
        <v>45674.590277777781</v>
      </c>
      <c r="B8479">
        <v>123305</v>
      </c>
      <c r="C8479">
        <v>123385</v>
      </c>
      <c r="D8479">
        <v>123300</v>
      </c>
      <c r="E8479">
        <v>123380</v>
      </c>
    </row>
    <row r="8480" spans="1:5" x14ac:dyDescent="0.25">
      <c r="A8480" s="2">
        <v>45674.586805555555</v>
      </c>
      <c r="B8480">
        <v>123330</v>
      </c>
      <c r="C8480">
        <v>123350</v>
      </c>
      <c r="D8480">
        <v>123235</v>
      </c>
      <c r="E8480">
        <v>123300</v>
      </c>
    </row>
    <row r="8481" spans="1:5" x14ac:dyDescent="0.25">
      <c r="A8481" s="2">
        <v>45674.583333333336</v>
      </c>
      <c r="B8481">
        <v>123415</v>
      </c>
      <c r="C8481">
        <v>123435</v>
      </c>
      <c r="D8481">
        <v>123320</v>
      </c>
      <c r="E8481">
        <v>123325</v>
      </c>
    </row>
    <row r="8482" spans="1:5" x14ac:dyDescent="0.25">
      <c r="A8482" s="2">
        <v>45674.579861111109</v>
      </c>
      <c r="B8482">
        <v>123505</v>
      </c>
      <c r="C8482">
        <v>123515</v>
      </c>
      <c r="D8482">
        <v>123390</v>
      </c>
      <c r="E8482">
        <v>123415</v>
      </c>
    </row>
    <row r="8483" spans="1:5" x14ac:dyDescent="0.25">
      <c r="A8483" s="2">
        <v>45674.576388888891</v>
      </c>
      <c r="B8483">
        <v>123515</v>
      </c>
      <c r="C8483">
        <v>123530</v>
      </c>
      <c r="D8483">
        <v>123455</v>
      </c>
      <c r="E8483">
        <v>123510</v>
      </c>
    </row>
    <row r="8484" spans="1:5" x14ac:dyDescent="0.25">
      <c r="A8484" s="2">
        <v>45674.572916666664</v>
      </c>
      <c r="B8484">
        <v>123505</v>
      </c>
      <c r="C8484">
        <v>123550</v>
      </c>
      <c r="D8484">
        <v>123470</v>
      </c>
      <c r="E8484">
        <v>123510</v>
      </c>
    </row>
    <row r="8485" spans="1:5" x14ac:dyDescent="0.25">
      <c r="A8485" s="2">
        <v>45674.569444444445</v>
      </c>
      <c r="B8485">
        <v>123510</v>
      </c>
      <c r="C8485">
        <v>123555</v>
      </c>
      <c r="D8485">
        <v>123470</v>
      </c>
      <c r="E8485">
        <v>123505</v>
      </c>
    </row>
    <row r="8486" spans="1:5" x14ac:dyDescent="0.25">
      <c r="A8486" s="2">
        <v>45674.565972222219</v>
      </c>
      <c r="B8486">
        <v>123445</v>
      </c>
      <c r="C8486">
        <v>123535</v>
      </c>
      <c r="D8486">
        <v>123440</v>
      </c>
      <c r="E8486">
        <v>123510</v>
      </c>
    </row>
    <row r="8487" spans="1:5" x14ac:dyDescent="0.25">
      <c r="A8487" s="2">
        <v>45674.5625</v>
      </c>
      <c r="B8487">
        <v>123395</v>
      </c>
      <c r="C8487">
        <v>123480</v>
      </c>
      <c r="D8487">
        <v>123330</v>
      </c>
      <c r="E8487">
        <v>123445</v>
      </c>
    </row>
    <row r="8488" spans="1:5" x14ac:dyDescent="0.25">
      <c r="A8488" s="2">
        <v>45674.559027777781</v>
      </c>
      <c r="B8488">
        <v>123360</v>
      </c>
      <c r="C8488">
        <v>123450</v>
      </c>
      <c r="D8488">
        <v>123330</v>
      </c>
      <c r="E8488">
        <v>123400</v>
      </c>
    </row>
    <row r="8489" spans="1:5" x14ac:dyDescent="0.25">
      <c r="A8489" s="2">
        <v>45674.555555555555</v>
      </c>
      <c r="B8489">
        <v>123325</v>
      </c>
      <c r="C8489">
        <v>123390</v>
      </c>
      <c r="D8489">
        <v>123300</v>
      </c>
      <c r="E8489">
        <v>123355</v>
      </c>
    </row>
    <row r="8490" spans="1:5" x14ac:dyDescent="0.25">
      <c r="A8490" s="2">
        <v>45674.552083333336</v>
      </c>
      <c r="B8490">
        <v>123325</v>
      </c>
      <c r="C8490">
        <v>123415</v>
      </c>
      <c r="D8490">
        <v>123300</v>
      </c>
      <c r="E8490">
        <v>123330</v>
      </c>
    </row>
    <row r="8491" spans="1:5" x14ac:dyDescent="0.25">
      <c r="A8491" s="2">
        <v>45674.548611111109</v>
      </c>
      <c r="B8491">
        <v>123385</v>
      </c>
      <c r="C8491">
        <v>123385</v>
      </c>
      <c r="D8491">
        <v>123285</v>
      </c>
      <c r="E8491">
        <v>123325</v>
      </c>
    </row>
    <row r="8492" spans="1:5" x14ac:dyDescent="0.25">
      <c r="A8492" s="2">
        <v>45674.545138888891</v>
      </c>
      <c r="B8492">
        <v>123375</v>
      </c>
      <c r="C8492">
        <v>123395</v>
      </c>
      <c r="D8492">
        <v>123325</v>
      </c>
      <c r="E8492">
        <v>123385</v>
      </c>
    </row>
    <row r="8493" spans="1:5" x14ac:dyDescent="0.25">
      <c r="A8493" s="2">
        <v>45674.541666666664</v>
      </c>
      <c r="B8493">
        <v>123260</v>
      </c>
      <c r="C8493">
        <v>123415</v>
      </c>
      <c r="D8493">
        <v>123245</v>
      </c>
      <c r="E8493">
        <v>123375</v>
      </c>
    </row>
    <row r="8494" spans="1:5" x14ac:dyDescent="0.25">
      <c r="A8494" s="2">
        <v>45674.538194444445</v>
      </c>
      <c r="B8494">
        <v>123320</v>
      </c>
      <c r="C8494">
        <v>123340</v>
      </c>
      <c r="D8494">
        <v>123255</v>
      </c>
      <c r="E8494">
        <v>123255</v>
      </c>
    </row>
    <row r="8495" spans="1:5" x14ac:dyDescent="0.25">
      <c r="A8495" s="2">
        <v>45674.534722222219</v>
      </c>
      <c r="B8495">
        <v>123190</v>
      </c>
      <c r="C8495">
        <v>123330</v>
      </c>
      <c r="D8495">
        <v>123180</v>
      </c>
      <c r="E8495">
        <v>123325</v>
      </c>
    </row>
    <row r="8496" spans="1:5" x14ac:dyDescent="0.25">
      <c r="A8496" s="2">
        <v>45674.53125</v>
      </c>
      <c r="B8496">
        <v>123165</v>
      </c>
      <c r="C8496">
        <v>123220</v>
      </c>
      <c r="D8496">
        <v>123135</v>
      </c>
      <c r="E8496">
        <v>123190</v>
      </c>
    </row>
    <row r="8497" spans="1:5" x14ac:dyDescent="0.25">
      <c r="A8497" s="2">
        <v>45674.527777777781</v>
      </c>
      <c r="B8497">
        <v>123190</v>
      </c>
      <c r="C8497">
        <v>123190</v>
      </c>
      <c r="D8497">
        <v>123090</v>
      </c>
      <c r="E8497">
        <v>123165</v>
      </c>
    </row>
    <row r="8498" spans="1:5" x14ac:dyDescent="0.25">
      <c r="A8498" s="2">
        <v>45674.524305555555</v>
      </c>
      <c r="B8498">
        <v>123155</v>
      </c>
      <c r="C8498">
        <v>123210</v>
      </c>
      <c r="D8498">
        <v>123080</v>
      </c>
      <c r="E8498">
        <v>123185</v>
      </c>
    </row>
    <row r="8499" spans="1:5" x14ac:dyDescent="0.25">
      <c r="A8499" s="2">
        <v>45674.520833333336</v>
      </c>
      <c r="B8499">
        <v>123140</v>
      </c>
      <c r="C8499">
        <v>123210</v>
      </c>
      <c r="D8499">
        <v>123100</v>
      </c>
      <c r="E8499">
        <v>123150</v>
      </c>
    </row>
    <row r="8500" spans="1:5" x14ac:dyDescent="0.25">
      <c r="A8500" s="2">
        <v>45674.517361111109</v>
      </c>
      <c r="B8500">
        <v>123215</v>
      </c>
      <c r="C8500">
        <v>123220</v>
      </c>
      <c r="D8500">
        <v>123095</v>
      </c>
      <c r="E8500">
        <v>123140</v>
      </c>
    </row>
    <row r="8501" spans="1:5" x14ac:dyDescent="0.25">
      <c r="A8501" s="2">
        <v>45674.513888888891</v>
      </c>
      <c r="B8501">
        <v>123120</v>
      </c>
      <c r="C8501">
        <v>123245</v>
      </c>
      <c r="D8501">
        <v>123115</v>
      </c>
      <c r="E8501">
        <v>123220</v>
      </c>
    </row>
    <row r="8502" spans="1:5" x14ac:dyDescent="0.25">
      <c r="A8502" s="2">
        <v>45674.510416666664</v>
      </c>
      <c r="B8502">
        <v>123185</v>
      </c>
      <c r="C8502">
        <v>123225</v>
      </c>
      <c r="D8502">
        <v>123100</v>
      </c>
      <c r="E8502">
        <v>123115</v>
      </c>
    </row>
    <row r="8503" spans="1:5" x14ac:dyDescent="0.25">
      <c r="A8503" s="2">
        <v>45674.506944444445</v>
      </c>
      <c r="B8503">
        <v>123155</v>
      </c>
      <c r="C8503">
        <v>123260</v>
      </c>
      <c r="D8503">
        <v>123125</v>
      </c>
      <c r="E8503">
        <v>123185</v>
      </c>
    </row>
    <row r="8504" spans="1:5" x14ac:dyDescent="0.25">
      <c r="A8504" s="2">
        <v>45674.503472222219</v>
      </c>
      <c r="B8504">
        <v>123080</v>
      </c>
      <c r="C8504">
        <v>123235</v>
      </c>
      <c r="D8504">
        <v>123075</v>
      </c>
      <c r="E8504">
        <v>123150</v>
      </c>
    </row>
    <row r="8505" spans="1:5" x14ac:dyDescent="0.25">
      <c r="A8505" s="2">
        <v>45674.5</v>
      </c>
      <c r="B8505">
        <v>122905</v>
      </c>
      <c r="C8505">
        <v>123085</v>
      </c>
      <c r="D8505">
        <v>122865</v>
      </c>
      <c r="E8505">
        <v>123080</v>
      </c>
    </row>
    <row r="8506" spans="1:5" x14ac:dyDescent="0.25">
      <c r="A8506" s="2">
        <v>45674.496527777781</v>
      </c>
      <c r="B8506">
        <v>122855</v>
      </c>
      <c r="C8506">
        <v>122955</v>
      </c>
      <c r="D8506">
        <v>122805</v>
      </c>
      <c r="E8506">
        <v>122910</v>
      </c>
    </row>
    <row r="8507" spans="1:5" x14ac:dyDescent="0.25">
      <c r="A8507" s="2">
        <v>45674.493055555555</v>
      </c>
      <c r="B8507">
        <v>122840</v>
      </c>
      <c r="C8507">
        <v>122935</v>
      </c>
      <c r="D8507">
        <v>122825</v>
      </c>
      <c r="E8507">
        <v>122855</v>
      </c>
    </row>
    <row r="8508" spans="1:5" x14ac:dyDescent="0.25">
      <c r="A8508" s="2">
        <v>45674.489583333336</v>
      </c>
      <c r="B8508">
        <v>122855</v>
      </c>
      <c r="C8508">
        <v>122895</v>
      </c>
      <c r="D8508">
        <v>122745</v>
      </c>
      <c r="E8508">
        <v>122840</v>
      </c>
    </row>
    <row r="8509" spans="1:5" x14ac:dyDescent="0.25">
      <c r="A8509" s="2">
        <v>45674.486111111109</v>
      </c>
      <c r="B8509">
        <v>122640</v>
      </c>
      <c r="C8509">
        <v>122940</v>
      </c>
      <c r="D8509">
        <v>122630</v>
      </c>
      <c r="E8509">
        <v>122855</v>
      </c>
    </row>
    <row r="8510" spans="1:5" x14ac:dyDescent="0.25">
      <c r="A8510" s="2">
        <v>45674.482638888891</v>
      </c>
      <c r="B8510">
        <v>122760</v>
      </c>
      <c r="C8510">
        <v>122770</v>
      </c>
      <c r="D8510">
        <v>122570</v>
      </c>
      <c r="E8510">
        <v>122635</v>
      </c>
    </row>
    <row r="8511" spans="1:5" x14ac:dyDescent="0.25">
      <c r="A8511" s="2">
        <v>45674.479166666664</v>
      </c>
      <c r="B8511">
        <v>122525</v>
      </c>
      <c r="C8511">
        <v>122775</v>
      </c>
      <c r="D8511">
        <v>122420</v>
      </c>
      <c r="E8511">
        <v>122755</v>
      </c>
    </row>
    <row r="8512" spans="1:5" x14ac:dyDescent="0.25">
      <c r="A8512" s="2">
        <v>45674.475694444445</v>
      </c>
      <c r="B8512">
        <v>122410</v>
      </c>
      <c r="C8512">
        <v>122525</v>
      </c>
      <c r="D8512">
        <v>122300</v>
      </c>
      <c r="E8512">
        <v>122525</v>
      </c>
    </row>
    <row r="8513" spans="1:5" x14ac:dyDescent="0.25">
      <c r="A8513" s="2">
        <v>45674.472222222219</v>
      </c>
      <c r="B8513">
        <v>122370</v>
      </c>
      <c r="C8513">
        <v>122455</v>
      </c>
      <c r="D8513">
        <v>122270</v>
      </c>
      <c r="E8513">
        <v>122410</v>
      </c>
    </row>
    <row r="8514" spans="1:5" x14ac:dyDescent="0.25">
      <c r="A8514" s="2">
        <v>45674.46875</v>
      </c>
      <c r="B8514">
        <v>122255</v>
      </c>
      <c r="C8514">
        <v>122400</v>
      </c>
      <c r="D8514">
        <v>122170</v>
      </c>
      <c r="E8514">
        <v>122375</v>
      </c>
    </row>
    <row r="8515" spans="1:5" x14ac:dyDescent="0.25">
      <c r="A8515" s="2">
        <v>45674.465277777781</v>
      </c>
      <c r="B8515">
        <v>122160</v>
      </c>
      <c r="C8515">
        <v>122315</v>
      </c>
      <c r="D8515">
        <v>122135</v>
      </c>
      <c r="E8515">
        <v>122255</v>
      </c>
    </row>
    <row r="8516" spans="1:5" x14ac:dyDescent="0.25">
      <c r="A8516" s="2">
        <v>45674.461805555555</v>
      </c>
      <c r="B8516">
        <v>122035</v>
      </c>
      <c r="C8516">
        <v>122250</v>
      </c>
      <c r="D8516">
        <v>122030</v>
      </c>
      <c r="E8516">
        <v>122160</v>
      </c>
    </row>
    <row r="8517" spans="1:5" x14ac:dyDescent="0.25">
      <c r="A8517" s="2">
        <v>45674.458333333336</v>
      </c>
      <c r="B8517">
        <v>121935</v>
      </c>
      <c r="C8517">
        <v>122050</v>
      </c>
      <c r="D8517">
        <v>121855</v>
      </c>
      <c r="E8517">
        <v>122040</v>
      </c>
    </row>
    <row r="8518" spans="1:5" x14ac:dyDescent="0.25">
      <c r="A8518" s="2">
        <v>45674.454861111109</v>
      </c>
      <c r="B8518">
        <v>122055</v>
      </c>
      <c r="C8518">
        <v>122075</v>
      </c>
      <c r="D8518">
        <v>121920</v>
      </c>
      <c r="E8518">
        <v>121935</v>
      </c>
    </row>
    <row r="8519" spans="1:5" x14ac:dyDescent="0.25">
      <c r="A8519" s="2">
        <v>45674.451388888891</v>
      </c>
      <c r="B8519">
        <v>122080</v>
      </c>
      <c r="C8519">
        <v>122110</v>
      </c>
      <c r="D8519">
        <v>121945</v>
      </c>
      <c r="E8519">
        <v>122060</v>
      </c>
    </row>
    <row r="8520" spans="1:5" x14ac:dyDescent="0.25">
      <c r="A8520" s="2">
        <v>45674.447916666664</v>
      </c>
      <c r="B8520">
        <v>121975</v>
      </c>
      <c r="C8520">
        <v>122190</v>
      </c>
      <c r="D8520">
        <v>121940</v>
      </c>
      <c r="E8520">
        <v>122080</v>
      </c>
    </row>
    <row r="8521" spans="1:5" x14ac:dyDescent="0.25">
      <c r="A8521" s="2">
        <v>45674.444444444445</v>
      </c>
      <c r="B8521">
        <v>121985</v>
      </c>
      <c r="C8521">
        <v>122020</v>
      </c>
      <c r="D8521">
        <v>121860</v>
      </c>
      <c r="E8521">
        <v>121975</v>
      </c>
    </row>
    <row r="8522" spans="1:5" x14ac:dyDescent="0.25">
      <c r="A8522" s="2">
        <v>45674.440972222219</v>
      </c>
      <c r="B8522">
        <v>121910</v>
      </c>
      <c r="C8522">
        <v>121995</v>
      </c>
      <c r="D8522">
        <v>121860</v>
      </c>
      <c r="E8522">
        <v>121985</v>
      </c>
    </row>
    <row r="8523" spans="1:5" x14ac:dyDescent="0.25">
      <c r="A8523" s="2">
        <v>45674.4375</v>
      </c>
      <c r="B8523">
        <v>121920</v>
      </c>
      <c r="C8523">
        <v>122005</v>
      </c>
      <c r="D8523">
        <v>121855</v>
      </c>
      <c r="E8523">
        <v>121910</v>
      </c>
    </row>
    <row r="8524" spans="1:5" x14ac:dyDescent="0.25">
      <c r="A8524" s="2">
        <v>45674.434027777781</v>
      </c>
      <c r="B8524">
        <v>121990</v>
      </c>
      <c r="C8524">
        <v>121995</v>
      </c>
      <c r="D8524">
        <v>121870</v>
      </c>
      <c r="E8524">
        <v>121915</v>
      </c>
    </row>
    <row r="8525" spans="1:5" x14ac:dyDescent="0.25">
      <c r="A8525" s="2">
        <v>45674.430555555555</v>
      </c>
      <c r="B8525">
        <v>121840</v>
      </c>
      <c r="C8525">
        <v>122040</v>
      </c>
      <c r="D8525">
        <v>121810</v>
      </c>
      <c r="E8525">
        <v>121990</v>
      </c>
    </row>
    <row r="8526" spans="1:5" x14ac:dyDescent="0.25">
      <c r="A8526" s="2">
        <v>45674.427083333336</v>
      </c>
      <c r="B8526">
        <v>122155</v>
      </c>
      <c r="C8526">
        <v>122160</v>
      </c>
      <c r="D8526">
        <v>121830</v>
      </c>
      <c r="E8526">
        <v>121840</v>
      </c>
    </row>
    <row r="8527" spans="1:5" x14ac:dyDescent="0.25">
      <c r="A8527" s="2">
        <v>45674.423611111109</v>
      </c>
      <c r="B8527">
        <v>122225</v>
      </c>
      <c r="C8527">
        <v>122305</v>
      </c>
      <c r="D8527">
        <v>122135</v>
      </c>
      <c r="E8527">
        <v>122160</v>
      </c>
    </row>
    <row r="8528" spans="1:5" x14ac:dyDescent="0.25">
      <c r="A8528" s="2">
        <v>45674.420138888891</v>
      </c>
      <c r="B8528">
        <v>122360</v>
      </c>
      <c r="C8528">
        <v>122365</v>
      </c>
      <c r="D8528">
        <v>122075</v>
      </c>
      <c r="E8528">
        <v>122225</v>
      </c>
    </row>
    <row r="8529" spans="1:5" x14ac:dyDescent="0.25">
      <c r="A8529" s="2">
        <v>45674.416666666664</v>
      </c>
      <c r="B8529">
        <v>122505</v>
      </c>
      <c r="C8529">
        <v>122605</v>
      </c>
      <c r="D8529">
        <v>122305</v>
      </c>
      <c r="E8529">
        <v>122365</v>
      </c>
    </row>
    <row r="8530" spans="1:5" x14ac:dyDescent="0.25">
      <c r="A8530" s="2">
        <v>45674.413194444445</v>
      </c>
      <c r="B8530">
        <v>122465</v>
      </c>
      <c r="C8530">
        <v>122560</v>
      </c>
      <c r="D8530">
        <v>122440</v>
      </c>
      <c r="E8530">
        <v>122510</v>
      </c>
    </row>
    <row r="8531" spans="1:5" x14ac:dyDescent="0.25">
      <c r="A8531" s="2">
        <v>45674.409722222219</v>
      </c>
      <c r="B8531">
        <v>122360</v>
      </c>
      <c r="C8531">
        <v>122475</v>
      </c>
      <c r="D8531">
        <v>122330</v>
      </c>
      <c r="E8531">
        <v>122465</v>
      </c>
    </row>
    <row r="8532" spans="1:5" x14ac:dyDescent="0.25">
      <c r="A8532" s="2">
        <v>45674.40625</v>
      </c>
      <c r="B8532">
        <v>122225</v>
      </c>
      <c r="C8532">
        <v>122370</v>
      </c>
      <c r="D8532">
        <v>122215</v>
      </c>
      <c r="E8532">
        <v>122360</v>
      </c>
    </row>
    <row r="8533" spans="1:5" x14ac:dyDescent="0.25">
      <c r="A8533" s="2">
        <v>45674.402777777781</v>
      </c>
      <c r="B8533">
        <v>122445</v>
      </c>
      <c r="C8533">
        <v>122485</v>
      </c>
      <c r="D8533">
        <v>122220</v>
      </c>
      <c r="E8533">
        <v>122225</v>
      </c>
    </row>
    <row r="8534" spans="1:5" x14ac:dyDescent="0.25">
      <c r="A8534" s="2">
        <v>45674.399305555555</v>
      </c>
      <c r="B8534">
        <v>122385</v>
      </c>
      <c r="C8534">
        <v>122530</v>
      </c>
      <c r="D8534">
        <v>122385</v>
      </c>
      <c r="E8534">
        <v>122440</v>
      </c>
    </row>
    <row r="8535" spans="1:5" x14ac:dyDescent="0.25">
      <c r="A8535" s="2">
        <v>45674.395833333336</v>
      </c>
      <c r="B8535">
        <v>122595</v>
      </c>
      <c r="C8535">
        <v>122605</v>
      </c>
      <c r="D8535">
        <v>122375</v>
      </c>
      <c r="E8535">
        <v>122380</v>
      </c>
    </row>
    <row r="8536" spans="1:5" x14ac:dyDescent="0.25">
      <c r="A8536" s="2">
        <v>45674.392361111109</v>
      </c>
      <c r="B8536">
        <v>122515</v>
      </c>
      <c r="C8536">
        <v>122650</v>
      </c>
      <c r="D8536">
        <v>122465</v>
      </c>
      <c r="E8536">
        <v>122595</v>
      </c>
    </row>
    <row r="8537" spans="1:5" x14ac:dyDescent="0.25">
      <c r="A8537" s="2">
        <v>45674.388888888891</v>
      </c>
      <c r="B8537">
        <v>122480</v>
      </c>
      <c r="C8537">
        <v>122525</v>
      </c>
      <c r="D8537">
        <v>122440</v>
      </c>
      <c r="E8537">
        <v>122510</v>
      </c>
    </row>
    <row r="8538" spans="1:5" x14ac:dyDescent="0.25">
      <c r="A8538" s="2">
        <v>45674.385416666664</v>
      </c>
      <c r="B8538">
        <v>122435</v>
      </c>
      <c r="C8538">
        <v>122530</v>
      </c>
      <c r="D8538">
        <v>122360</v>
      </c>
      <c r="E8538">
        <v>122480</v>
      </c>
    </row>
    <row r="8539" spans="1:5" x14ac:dyDescent="0.25">
      <c r="A8539" s="2">
        <v>45674.381944444445</v>
      </c>
      <c r="B8539">
        <v>122340</v>
      </c>
      <c r="C8539">
        <v>122460</v>
      </c>
      <c r="D8539">
        <v>122290</v>
      </c>
      <c r="E8539">
        <v>122430</v>
      </c>
    </row>
    <row r="8540" spans="1:5" x14ac:dyDescent="0.25">
      <c r="A8540" s="2">
        <v>45674.378472222219</v>
      </c>
      <c r="B8540">
        <v>122325</v>
      </c>
      <c r="C8540">
        <v>122445</v>
      </c>
      <c r="D8540">
        <v>122265</v>
      </c>
      <c r="E8540">
        <v>122340</v>
      </c>
    </row>
    <row r="8541" spans="1:5" x14ac:dyDescent="0.25">
      <c r="A8541" s="2">
        <v>45674.375</v>
      </c>
      <c r="B8541">
        <v>122565</v>
      </c>
      <c r="C8541">
        <v>122620</v>
      </c>
      <c r="D8541">
        <v>122215</v>
      </c>
      <c r="E8541">
        <v>122320</v>
      </c>
    </row>
    <row r="8542" spans="1:5" x14ac:dyDescent="0.25">
      <c r="A8542" s="2">
        <v>45673.763888888891</v>
      </c>
      <c r="B8542">
        <v>122110</v>
      </c>
      <c r="C8542">
        <v>122135</v>
      </c>
      <c r="D8542">
        <v>121965</v>
      </c>
      <c r="E8542">
        <v>121965</v>
      </c>
    </row>
    <row r="8543" spans="1:5" x14ac:dyDescent="0.25">
      <c r="A8543" s="2">
        <v>45673.760416666664</v>
      </c>
      <c r="B8543">
        <v>121960</v>
      </c>
      <c r="C8543">
        <v>122135</v>
      </c>
      <c r="D8543">
        <v>121950</v>
      </c>
      <c r="E8543">
        <v>122105</v>
      </c>
    </row>
    <row r="8544" spans="1:5" x14ac:dyDescent="0.25">
      <c r="A8544" s="2">
        <v>45673.756944444445</v>
      </c>
      <c r="B8544">
        <v>122005</v>
      </c>
      <c r="C8544">
        <v>122055</v>
      </c>
      <c r="D8544">
        <v>121930</v>
      </c>
      <c r="E8544">
        <v>121960</v>
      </c>
    </row>
    <row r="8545" spans="1:5" x14ac:dyDescent="0.25">
      <c r="A8545" s="2">
        <v>45673.753472222219</v>
      </c>
      <c r="B8545">
        <v>122085</v>
      </c>
      <c r="C8545">
        <v>122095</v>
      </c>
      <c r="D8545">
        <v>121975</v>
      </c>
      <c r="E8545">
        <v>122005</v>
      </c>
    </row>
    <row r="8546" spans="1:5" x14ac:dyDescent="0.25">
      <c r="A8546" s="2">
        <v>45673.75</v>
      </c>
      <c r="B8546">
        <v>122075</v>
      </c>
      <c r="C8546">
        <v>122125</v>
      </c>
      <c r="D8546">
        <v>122055</v>
      </c>
      <c r="E8546">
        <v>122085</v>
      </c>
    </row>
    <row r="8547" spans="1:5" x14ac:dyDescent="0.25">
      <c r="A8547" s="2">
        <v>45673.746527777781</v>
      </c>
      <c r="B8547">
        <v>122090</v>
      </c>
      <c r="C8547">
        <v>122140</v>
      </c>
      <c r="D8547">
        <v>122010</v>
      </c>
      <c r="E8547">
        <v>122070</v>
      </c>
    </row>
    <row r="8548" spans="1:5" x14ac:dyDescent="0.25">
      <c r="A8548" s="2">
        <v>45673.743055555555</v>
      </c>
      <c r="B8548">
        <v>122235</v>
      </c>
      <c r="C8548">
        <v>122255</v>
      </c>
      <c r="D8548">
        <v>122035</v>
      </c>
      <c r="E8548">
        <v>122090</v>
      </c>
    </row>
    <row r="8549" spans="1:5" x14ac:dyDescent="0.25">
      <c r="A8549" s="2">
        <v>45673.739583333336</v>
      </c>
      <c r="B8549">
        <v>122150</v>
      </c>
      <c r="C8549">
        <v>122315</v>
      </c>
      <c r="D8549">
        <v>122145</v>
      </c>
      <c r="E8549">
        <v>122230</v>
      </c>
    </row>
    <row r="8550" spans="1:5" x14ac:dyDescent="0.25">
      <c r="A8550" s="2">
        <v>45673.736111111109</v>
      </c>
      <c r="B8550">
        <v>122100</v>
      </c>
      <c r="C8550">
        <v>122220</v>
      </c>
      <c r="D8550">
        <v>122090</v>
      </c>
      <c r="E8550">
        <v>122145</v>
      </c>
    </row>
    <row r="8551" spans="1:5" x14ac:dyDescent="0.25">
      <c r="A8551" s="2">
        <v>45673.732638888891</v>
      </c>
      <c r="B8551">
        <v>122050</v>
      </c>
      <c r="C8551">
        <v>122210</v>
      </c>
      <c r="D8551">
        <v>122035</v>
      </c>
      <c r="E8551">
        <v>122100</v>
      </c>
    </row>
    <row r="8552" spans="1:5" x14ac:dyDescent="0.25">
      <c r="A8552" s="2">
        <v>45673.729166666664</v>
      </c>
      <c r="B8552">
        <v>121825</v>
      </c>
      <c r="C8552">
        <v>122060</v>
      </c>
      <c r="D8552">
        <v>121825</v>
      </c>
      <c r="E8552">
        <v>122045</v>
      </c>
    </row>
    <row r="8553" spans="1:5" x14ac:dyDescent="0.25">
      <c r="A8553" s="2">
        <v>45673.725694444445</v>
      </c>
      <c r="B8553">
        <v>121880</v>
      </c>
      <c r="C8553">
        <v>121880</v>
      </c>
      <c r="D8553">
        <v>121805</v>
      </c>
      <c r="E8553">
        <v>121820</v>
      </c>
    </row>
    <row r="8554" spans="1:5" x14ac:dyDescent="0.25">
      <c r="A8554" s="2">
        <v>45673.722222222219</v>
      </c>
      <c r="B8554">
        <v>121920</v>
      </c>
      <c r="C8554">
        <v>121990</v>
      </c>
      <c r="D8554">
        <v>121870</v>
      </c>
      <c r="E8554">
        <v>121880</v>
      </c>
    </row>
    <row r="8555" spans="1:5" x14ac:dyDescent="0.25">
      <c r="A8555" s="2">
        <v>45673.71875</v>
      </c>
      <c r="B8555">
        <v>121920</v>
      </c>
      <c r="C8555">
        <v>121965</v>
      </c>
      <c r="D8555">
        <v>121890</v>
      </c>
      <c r="E8555">
        <v>121920</v>
      </c>
    </row>
    <row r="8556" spans="1:5" x14ac:dyDescent="0.25">
      <c r="A8556" s="2">
        <v>45673.715277777781</v>
      </c>
      <c r="B8556">
        <v>121845</v>
      </c>
      <c r="C8556">
        <v>121925</v>
      </c>
      <c r="D8556">
        <v>121835</v>
      </c>
      <c r="E8556">
        <v>121920</v>
      </c>
    </row>
    <row r="8557" spans="1:5" x14ac:dyDescent="0.25">
      <c r="A8557" s="2">
        <v>45673.711805555555</v>
      </c>
      <c r="B8557">
        <v>121890</v>
      </c>
      <c r="C8557">
        <v>121910</v>
      </c>
      <c r="D8557">
        <v>121825</v>
      </c>
      <c r="E8557">
        <v>121845</v>
      </c>
    </row>
    <row r="8558" spans="1:5" x14ac:dyDescent="0.25">
      <c r="A8558" s="2">
        <v>45673.708333333336</v>
      </c>
      <c r="B8558">
        <v>121870</v>
      </c>
      <c r="C8558">
        <v>121975</v>
      </c>
      <c r="D8558">
        <v>121850</v>
      </c>
      <c r="E8558">
        <v>121890</v>
      </c>
    </row>
    <row r="8559" spans="1:5" x14ac:dyDescent="0.25">
      <c r="A8559" s="2">
        <v>45673.704861111109</v>
      </c>
      <c r="B8559">
        <v>121770</v>
      </c>
      <c r="C8559">
        <v>121865</v>
      </c>
      <c r="D8559">
        <v>121765</v>
      </c>
      <c r="E8559">
        <v>121865</v>
      </c>
    </row>
    <row r="8560" spans="1:5" x14ac:dyDescent="0.25">
      <c r="A8560" s="2">
        <v>45673.701388888891</v>
      </c>
      <c r="B8560">
        <v>121735</v>
      </c>
      <c r="C8560">
        <v>121790</v>
      </c>
      <c r="D8560">
        <v>121725</v>
      </c>
      <c r="E8560">
        <v>121775</v>
      </c>
    </row>
    <row r="8561" spans="1:5" x14ac:dyDescent="0.25">
      <c r="A8561" s="2">
        <v>45673.697916666664</v>
      </c>
      <c r="B8561">
        <v>121790</v>
      </c>
      <c r="C8561">
        <v>121800</v>
      </c>
      <c r="D8561">
        <v>121725</v>
      </c>
      <c r="E8561">
        <v>121730</v>
      </c>
    </row>
    <row r="8562" spans="1:5" x14ac:dyDescent="0.25">
      <c r="A8562" s="2">
        <v>45673.694444444445</v>
      </c>
      <c r="B8562">
        <v>121850</v>
      </c>
      <c r="C8562">
        <v>121855</v>
      </c>
      <c r="D8562">
        <v>121745</v>
      </c>
      <c r="E8562">
        <v>121795</v>
      </c>
    </row>
    <row r="8563" spans="1:5" x14ac:dyDescent="0.25">
      <c r="A8563" s="2">
        <v>45673.690972222219</v>
      </c>
      <c r="B8563">
        <v>121730</v>
      </c>
      <c r="C8563">
        <v>121860</v>
      </c>
      <c r="D8563">
        <v>121715</v>
      </c>
      <c r="E8563">
        <v>121845</v>
      </c>
    </row>
    <row r="8564" spans="1:5" x14ac:dyDescent="0.25">
      <c r="A8564" s="2">
        <v>45673.6875</v>
      </c>
      <c r="B8564">
        <v>121690</v>
      </c>
      <c r="C8564">
        <v>121740</v>
      </c>
      <c r="D8564">
        <v>121640</v>
      </c>
      <c r="E8564">
        <v>121730</v>
      </c>
    </row>
    <row r="8565" spans="1:5" x14ac:dyDescent="0.25">
      <c r="A8565" s="2">
        <v>45673.684027777781</v>
      </c>
      <c r="B8565">
        <v>121670</v>
      </c>
      <c r="C8565">
        <v>121710</v>
      </c>
      <c r="D8565">
        <v>121620</v>
      </c>
      <c r="E8565">
        <v>121690</v>
      </c>
    </row>
    <row r="8566" spans="1:5" x14ac:dyDescent="0.25">
      <c r="A8566" s="2">
        <v>45673.680555555555</v>
      </c>
      <c r="B8566">
        <v>121680</v>
      </c>
      <c r="C8566">
        <v>121715</v>
      </c>
      <c r="D8566">
        <v>121660</v>
      </c>
      <c r="E8566">
        <v>121665</v>
      </c>
    </row>
    <row r="8567" spans="1:5" x14ac:dyDescent="0.25">
      <c r="A8567" s="2">
        <v>45673.677083333336</v>
      </c>
      <c r="B8567">
        <v>121655</v>
      </c>
      <c r="C8567">
        <v>121690</v>
      </c>
      <c r="D8567">
        <v>121650</v>
      </c>
      <c r="E8567">
        <v>121680</v>
      </c>
    </row>
    <row r="8568" spans="1:5" x14ac:dyDescent="0.25">
      <c r="A8568" s="2">
        <v>45673.673611111109</v>
      </c>
      <c r="B8568">
        <v>121705</v>
      </c>
      <c r="C8568">
        <v>121710</v>
      </c>
      <c r="D8568">
        <v>121645</v>
      </c>
      <c r="E8568">
        <v>121655</v>
      </c>
    </row>
    <row r="8569" spans="1:5" x14ac:dyDescent="0.25">
      <c r="A8569" s="2">
        <v>45673.670138888891</v>
      </c>
      <c r="B8569">
        <v>121725</v>
      </c>
      <c r="C8569">
        <v>121730</v>
      </c>
      <c r="D8569">
        <v>121665</v>
      </c>
      <c r="E8569">
        <v>121710</v>
      </c>
    </row>
    <row r="8570" spans="1:5" x14ac:dyDescent="0.25">
      <c r="A8570" s="2">
        <v>45673.666666666664</v>
      </c>
      <c r="B8570">
        <v>121660</v>
      </c>
      <c r="C8570">
        <v>121730</v>
      </c>
      <c r="D8570">
        <v>121615</v>
      </c>
      <c r="E8570">
        <v>121725</v>
      </c>
    </row>
    <row r="8571" spans="1:5" x14ac:dyDescent="0.25">
      <c r="A8571" s="2">
        <v>45673.663194444445</v>
      </c>
      <c r="B8571">
        <v>121655</v>
      </c>
      <c r="C8571">
        <v>121685</v>
      </c>
      <c r="D8571">
        <v>121595</v>
      </c>
      <c r="E8571">
        <v>121665</v>
      </c>
    </row>
    <row r="8572" spans="1:5" x14ac:dyDescent="0.25">
      <c r="A8572" s="2">
        <v>45673.659722222219</v>
      </c>
      <c r="B8572">
        <v>121710</v>
      </c>
      <c r="C8572">
        <v>121740</v>
      </c>
      <c r="D8572">
        <v>121630</v>
      </c>
      <c r="E8572">
        <v>121655</v>
      </c>
    </row>
    <row r="8573" spans="1:5" x14ac:dyDescent="0.25">
      <c r="A8573" s="2">
        <v>45673.65625</v>
      </c>
      <c r="B8573">
        <v>121705</v>
      </c>
      <c r="C8573">
        <v>121745</v>
      </c>
      <c r="D8573">
        <v>121665</v>
      </c>
      <c r="E8573">
        <v>121710</v>
      </c>
    </row>
    <row r="8574" spans="1:5" x14ac:dyDescent="0.25">
      <c r="A8574" s="2">
        <v>45673.652777777781</v>
      </c>
      <c r="B8574">
        <v>121680</v>
      </c>
      <c r="C8574">
        <v>121745</v>
      </c>
      <c r="D8574">
        <v>121660</v>
      </c>
      <c r="E8574">
        <v>121710</v>
      </c>
    </row>
    <row r="8575" spans="1:5" x14ac:dyDescent="0.25">
      <c r="A8575" s="2">
        <v>45673.649305555555</v>
      </c>
      <c r="B8575">
        <v>121655</v>
      </c>
      <c r="C8575">
        <v>121685</v>
      </c>
      <c r="D8575">
        <v>121610</v>
      </c>
      <c r="E8575">
        <v>121680</v>
      </c>
    </row>
    <row r="8576" spans="1:5" x14ac:dyDescent="0.25">
      <c r="A8576" s="2">
        <v>45673.645833333336</v>
      </c>
      <c r="B8576">
        <v>121730</v>
      </c>
      <c r="C8576">
        <v>121760</v>
      </c>
      <c r="D8576">
        <v>121645</v>
      </c>
      <c r="E8576">
        <v>121660</v>
      </c>
    </row>
    <row r="8577" spans="1:5" x14ac:dyDescent="0.25">
      <c r="A8577" s="2">
        <v>45673.642361111109</v>
      </c>
      <c r="B8577">
        <v>121740</v>
      </c>
      <c r="C8577">
        <v>121775</v>
      </c>
      <c r="D8577">
        <v>121680</v>
      </c>
      <c r="E8577">
        <v>121735</v>
      </c>
    </row>
    <row r="8578" spans="1:5" x14ac:dyDescent="0.25">
      <c r="A8578" s="2">
        <v>45673.638888888891</v>
      </c>
      <c r="B8578">
        <v>121810</v>
      </c>
      <c r="C8578">
        <v>121815</v>
      </c>
      <c r="D8578">
        <v>121710</v>
      </c>
      <c r="E8578">
        <v>121740</v>
      </c>
    </row>
    <row r="8579" spans="1:5" x14ac:dyDescent="0.25">
      <c r="A8579" s="2">
        <v>45673.635416666664</v>
      </c>
      <c r="B8579">
        <v>121785</v>
      </c>
      <c r="C8579">
        <v>121845</v>
      </c>
      <c r="D8579">
        <v>121770</v>
      </c>
      <c r="E8579">
        <v>121805</v>
      </c>
    </row>
    <row r="8580" spans="1:5" x14ac:dyDescent="0.25">
      <c r="A8580" s="2">
        <v>45673.631944444445</v>
      </c>
      <c r="B8580">
        <v>121860</v>
      </c>
      <c r="C8580">
        <v>121870</v>
      </c>
      <c r="D8580">
        <v>121775</v>
      </c>
      <c r="E8580">
        <v>121780</v>
      </c>
    </row>
    <row r="8581" spans="1:5" x14ac:dyDescent="0.25">
      <c r="A8581" s="2">
        <v>45673.628472222219</v>
      </c>
      <c r="B8581">
        <v>121805</v>
      </c>
      <c r="C8581">
        <v>121880</v>
      </c>
      <c r="D8581">
        <v>121770</v>
      </c>
      <c r="E8581">
        <v>121865</v>
      </c>
    </row>
    <row r="8582" spans="1:5" x14ac:dyDescent="0.25">
      <c r="A8582" s="2">
        <v>45673.625</v>
      </c>
      <c r="B8582">
        <v>121850</v>
      </c>
      <c r="C8582">
        <v>121860</v>
      </c>
      <c r="D8582">
        <v>121775</v>
      </c>
      <c r="E8582">
        <v>121805</v>
      </c>
    </row>
    <row r="8583" spans="1:5" x14ac:dyDescent="0.25">
      <c r="A8583" s="2">
        <v>45673.621527777781</v>
      </c>
      <c r="B8583">
        <v>121775</v>
      </c>
      <c r="C8583">
        <v>121865</v>
      </c>
      <c r="D8583">
        <v>121725</v>
      </c>
      <c r="E8583">
        <v>121850</v>
      </c>
    </row>
    <row r="8584" spans="1:5" x14ac:dyDescent="0.25">
      <c r="A8584" s="2">
        <v>45673.618055555555</v>
      </c>
      <c r="B8584">
        <v>121875</v>
      </c>
      <c r="C8584">
        <v>121885</v>
      </c>
      <c r="D8584">
        <v>121750</v>
      </c>
      <c r="E8584">
        <v>121775</v>
      </c>
    </row>
    <row r="8585" spans="1:5" x14ac:dyDescent="0.25">
      <c r="A8585" s="2">
        <v>45673.614583333336</v>
      </c>
      <c r="B8585">
        <v>121950</v>
      </c>
      <c r="C8585">
        <v>121955</v>
      </c>
      <c r="D8585">
        <v>121835</v>
      </c>
      <c r="E8585">
        <v>121880</v>
      </c>
    </row>
    <row r="8586" spans="1:5" x14ac:dyDescent="0.25">
      <c r="A8586" s="2">
        <v>45673.611111111109</v>
      </c>
      <c r="B8586">
        <v>121955</v>
      </c>
      <c r="C8586">
        <v>121970</v>
      </c>
      <c r="D8586">
        <v>121890</v>
      </c>
      <c r="E8586">
        <v>121945</v>
      </c>
    </row>
    <row r="8587" spans="1:5" x14ac:dyDescent="0.25">
      <c r="A8587" s="2">
        <v>45673.607638888891</v>
      </c>
      <c r="B8587">
        <v>122045</v>
      </c>
      <c r="C8587">
        <v>122055</v>
      </c>
      <c r="D8587">
        <v>121900</v>
      </c>
      <c r="E8587">
        <v>121955</v>
      </c>
    </row>
    <row r="8588" spans="1:5" x14ac:dyDescent="0.25">
      <c r="A8588" s="2">
        <v>45673.604166666664</v>
      </c>
      <c r="B8588">
        <v>122090</v>
      </c>
      <c r="C8588">
        <v>122105</v>
      </c>
      <c r="D8588">
        <v>122020</v>
      </c>
      <c r="E8588">
        <v>122045</v>
      </c>
    </row>
    <row r="8589" spans="1:5" x14ac:dyDescent="0.25">
      <c r="A8589" s="2">
        <v>45673.600694444445</v>
      </c>
      <c r="B8589">
        <v>122085</v>
      </c>
      <c r="C8589">
        <v>122120</v>
      </c>
      <c r="D8589">
        <v>122060</v>
      </c>
      <c r="E8589">
        <v>122090</v>
      </c>
    </row>
    <row r="8590" spans="1:5" x14ac:dyDescent="0.25">
      <c r="A8590" s="2">
        <v>45673.597222222219</v>
      </c>
      <c r="B8590">
        <v>122080</v>
      </c>
      <c r="C8590">
        <v>122105</v>
      </c>
      <c r="D8590">
        <v>122025</v>
      </c>
      <c r="E8590">
        <v>122090</v>
      </c>
    </row>
    <row r="8591" spans="1:5" x14ac:dyDescent="0.25">
      <c r="A8591" s="2">
        <v>45673.59375</v>
      </c>
      <c r="B8591">
        <v>122085</v>
      </c>
      <c r="C8591">
        <v>122095</v>
      </c>
      <c r="D8591">
        <v>122000</v>
      </c>
      <c r="E8591">
        <v>122085</v>
      </c>
    </row>
    <row r="8592" spans="1:5" x14ac:dyDescent="0.25">
      <c r="A8592" s="2">
        <v>45673.590277777781</v>
      </c>
      <c r="B8592">
        <v>122150</v>
      </c>
      <c r="C8592">
        <v>122155</v>
      </c>
      <c r="D8592">
        <v>122070</v>
      </c>
      <c r="E8592">
        <v>122085</v>
      </c>
    </row>
    <row r="8593" spans="1:5" x14ac:dyDescent="0.25">
      <c r="A8593" s="2">
        <v>45673.586805555555</v>
      </c>
      <c r="B8593">
        <v>122025</v>
      </c>
      <c r="C8593">
        <v>122175</v>
      </c>
      <c r="D8593">
        <v>121985</v>
      </c>
      <c r="E8593">
        <v>122155</v>
      </c>
    </row>
    <row r="8594" spans="1:5" x14ac:dyDescent="0.25">
      <c r="A8594" s="2">
        <v>45673.583333333336</v>
      </c>
      <c r="B8594">
        <v>122085</v>
      </c>
      <c r="C8594">
        <v>122090</v>
      </c>
      <c r="D8594">
        <v>122005</v>
      </c>
      <c r="E8594">
        <v>122025</v>
      </c>
    </row>
    <row r="8595" spans="1:5" x14ac:dyDescent="0.25">
      <c r="A8595" s="2">
        <v>45673.579861111109</v>
      </c>
      <c r="B8595">
        <v>122075</v>
      </c>
      <c r="C8595">
        <v>122105</v>
      </c>
      <c r="D8595">
        <v>122015</v>
      </c>
      <c r="E8595">
        <v>122080</v>
      </c>
    </row>
    <row r="8596" spans="1:5" x14ac:dyDescent="0.25">
      <c r="A8596" s="2">
        <v>45673.576388888891</v>
      </c>
      <c r="B8596">
        <v>122130</v>
      </c>
      <c r="C8596">
        <v>122180</v>
      </c>
      <c r="D8596">
        <v>122060</v>
      </c>
      <c r="E8596">
        <v>122080</v>
      </c>
    </row>
    <row r="8597" spans="1:5" x14ac:dyDescent="0.25">
      <c r="A8597" s="2">
        <v>45673.572916666664</v>
      </c>
      <c r="B8597">
        <v>122180</v>
      </c>
      <c r="C8597">
        <v>122185</v>
      </c>
      <c r="D8597">
        <v>122115</v>
      </c>
      <c r="E8597">
        <v>122135</v>
      </c>
    </row>
    <row r="8598" spans="1:5" x14ac:dyDescent="0.25">
      <c r="A8598" s="2">
        <v>45673.569444444445</v>
      </c>
      <c r="B8598">
        <v>122090</v>
      </c>
      <c r="C8598">
        <v>122200</v>
      </c>
      <c r="D8598">
        <v>122065</v>
      </c>
      <c r="E8598">
        <v>122180</v>
      </c>
    </row>
    <row r="8599" spans="1:5" x14ac:dyDescent="0.25">
      <c r="A8599" s="2">
        <v>45673.565972222219</v>
      </c>
      <c r="B8599">
        <v>122125</v>
      </c>
      <c r="C8599">
        <v>122170</v>
      </c>
      <c r="D8599">
        <v>122085</v>
      </c>
      <c r="E8599">
        <v>122095</v>
      </c>
    </row>
    <row r="8600" spans="1:5" x14ac:dyDescent="0.25">
      <c r="A8600" s="2">
        <v>45673.5625</v>
      </c>
      <c r="B8600">
        <v>122015</v>
      </c>
      <c r="C8600">
        <v>122195</v>
      </c>
      <c r="D8600">
        <v>122010</v>
      </c>
      <c r="E8600">
        <v>122130</v>
      </c>
    </row>
    <row r="8601" spans="1:5" x14ac:dyDescent="0.25">
      <c r="A8601" s="2">
        <v>45673.559027777781</v>
      </c>
      <c r="B8601">
        <v>121990</v>
      </c>
      <c r="C8601">
        <v>122050</v>
      </c>
      <c r="D8601">
        <v>121955</v>
      </c>
      <c r="E8601">
        <v>122015</v>
      </c>
    </row>
    <row r="8602" spans="1:5" x14ac:dyDescent="0.25">
      <c r="A8602" s="2">
        <v>45673.555555555555</v>
      </c>
      <c r="B8602">
        <v>122030</v>
      </c>
      <c r="C8602">
        <v>122060</v>
      </c>
      <c r="D8602">
        <v>121945</v>
      </c>
      <c r="E8602">
        <v>121985</v>
      </c>
    </row>
    <row r="8603" spans="1:5" x14ac:dyDescent="0.25">
      <c r="A8603" s="2">
        <v>45673.552083333336</v>
      </c>
      <c r="B8603">
        <v>122095</v>
      </c>
      <c r="C8603">
        <v>122125</v>
      </c>
      <c r="D8603">
        <v>122010</v>
      </c>
      <c r="E8603">
        <v>122030</v>
      </c>
    </row>
    <row r="8604" spans="1:5" x14ac:dyDescent="0.25">
      <c r="A8604" s="2">
        <v>45673.548611111109</v>
      </c>
      <c r="B8604">
        <v>122170</v>
      </c>
      <c r="C8604">
        <v>122180</v>
      </c>
      <c r="D8604">
        <v>122060</v>
      </c>
      <c r="E8604">
        <v>122090</v>
      </c>
    </row>
    <row r="8605" spans="1:5" x14ac:dyDescent="0.25">
      <c r="A8605" s="2">
        <v>45673.545138888891</v>
      </c>
      <c r="B8605">
        <v>122235</v>
      </c>
      <c r="C8605">
        <v>122240</v>
      </c>
      <c r="D8605">
        <v>122115</v>
      </c>
      <c r="E8605">
        <v>122165</v>
      </c>
    </row>
    <row r="8606" spans="1:5" x14ac:dyDescent="0.25">
      <c r="A8606" s="2">
        <v>45673.541666666664</v>
      </c>
      <c r="B8606">
        <v>122235</v>
      </c>
      <c r="C8606">
        <v>122260</v>
      </c>
      <c r="D8606">
        <v>122110</v>
      </c>
      <c r="E8606">
        <v>122235</v>
      </c>
    </row>
    <row r="8607" spans="1:5" x14ac:dyDescent="0.25">
      <c r="A8607" s="2">
        <v>45673.538194444445</v>
      </c>
      <c r="B8607">
        <v>122170</v>
      </c>
      <c r="C8607">
        <v>122255</v>
      </c>
      <c r="D8607">
        <v>122125</v>
      </c>
      <c r="E8607">
        <v>122230</v>
      </c>
    </row>
    <row r="8608" spans="1:5" x14ac:dyDescent="0.25">
      <c r="A8608" s="2">
        <v>45673.534722222219</v>
      </c>
      <c r="B8608">
        <v>122195</v>
      </c>
      <c r="C8608">
        <v>122235</v>
      </c>
      <c r="D8608">
        <v>122110</v>
      </c>
      <c r="E8608">
        <v>122170</v>
      </c>
    </row>
    <row r="8609" spans="1:5" x14ac:dyDescent="0.25">
      <c r="A8609" s="2">
        <v>45673.53125</v>
      </c>
      <c r="B8609">
        <v>122240</v>
      </c>
      <c r="C8609">
        <v>122240</v>
      </c>
      <c r="D8609">
        <v>122140</v>
      </c>
      <c r="E8609">
        <v>122200</v>
      </c>
    </row>
    <row r="8610" spans="1:5" x14ac:dyDescent="0.25">
      <c r="A8610" s="2">
        <v>45673.527777777781</v>
      </c>
      <c r="B8610">
        <v>122245</v>
      </c>
      <c r="C8610">
        <v>122245</v>
      </c>
      <c r="D8610">
        <v>122125</v>
      </c>
      <c r="E8610">
        <v>122235</v>
      </c>
    </row>
    <row r="8611" spans="1:5" x14ac:dyDescent="0.25">
      <c r="A8611" s="2">
        <v>45673.524305555555</v>
      </c>
      <c r="B8611">
        <v>122360</v>
      </c>
      <c r="C8611">
        <v>122385</v>
      </c>
      <c r="D8611">
        <v>122140</v>
      </c>
      <c r="E8611">
        <v>122245</v>
      </c>
    </row>
    <row r="8612" spans="1:5" x14ac:dyDescent="0.25">
      <c r="A8612" s="2">
        <v>45673.520833333336</v>
      </c>
      <c r="B8612">
        <v>122280</v>
      </c>
      <c r="C8612">
        <v>122385</v>
      </c>
      <c r="D8612">
        <v>122205</v>
      </c>
      <c r="E8612">
        <v>122355</v>
      </c>
    </row>
    <row r="8613" spans="1:5" x14ac:dyDescent="0.25">
      <c r="A8613" s="2">
        <v>45673.517361111109</v>
      </c>
      <c r="B8613">
        <v>122320</v>
      </c>
      <c r="C8613">
        <v>122350</v>
      </c>
      <c r="D8613">
        <v>122265</v>
      </c>
      <c r="E8613">
        <v>122280</v>
      </c>
    </row>
    <row r="8614" spans="1:5" x14ac:dyDescent="0.25">
      <c r="A8614" s="2">
        <v>45673.513888888891</v>
      </c>
      <c r="B8614">
        <v>122410</v>
      </c>
      <c r="C8614">
        <v>122435</v>
      </c>
      <c r="D8614">
        <v>122315</v>
      </c>
      <c r="E8614">
        <v>122320</v>
      </c>
    </row>
    <row r="8615" spans="1:5" x14ac:dyDescent="0.25">
      <c r="A8615" s="2">
        <v>45673.510416666664</v>
      </c>
      <c r="B8615">
        <v>122380</v>
      </c>
      <c r="C8615">
        <v>122420</v>
      </c>
      <c r="D8615">
        <v>122225</v>
      </c>
      <c r="E8615">
        <v>122410</v>
      </c>
    </row>
    <row r="8616" spans="1:5" x14ac:dyDescent="0.25">
      <c r="A8616" s="2">
        <v>45673.506944444445</v>
      </c>
      <c r="B8616">
        <v>122545</v>
      </c>
      <c r="C8616">
        <v>122550</v>
      </c>
      <c r="D8616">
        <v>122370</v>
      </c>
      <c r="E8616">
        <v>122380</v>
      </c>
    </row>
    <row r="8617" spans="1:5" x14ac:dyDescent="0.25">
      <c r="A8617" s="2">
        <v>45673.503472222219</v>
      </c>
      <c r="B8617">
        <v>122460</v>
      </c>
      <c r="C8617">
        <v>122575</v>
      </c>
      <c r="D8617">
        <v>122365</v>
      </c>
      <c r="E8617">
        <v>122545</v>
      </c>
    </row>
    <row r="8618" spans="1:5" x14ac:dyDescent="0.25">
      <c r="A8618" s="2">
        <v>45673.5</v>
      </c>
      <c r="B8618">
        <v>122495</v>
      </c>
      <c r="C8618">
        <v>122510</v>
      </c>
      <c r="D8618">
        <v>122405</v>
      </c>
      <c r="E8618">
        <v>122455</v>
      </c>
    </row>
    <row r="8619" spans="1:5" x14ac:dyDescent="0.25">
      <c r="A8619" s="2">
        <v>45673.496527777781</v>
      </c>
      <c r="B8619">
        <v>122490</v>
      </c>
      <c r="C8619">
        <v>122520</v>
      </c>
      <c r="D8619">
        <v>122375</v>
      </c>
      <c r="E8619">
        <v>122500</v>
      </c>
    </row>
    <row r="8620" spans="1:5" x14ac:dyDescent="0.25">
      <c r="A8620" s="2">
        <v>45673.493055555555</v>
      </c>
      <c r="B8620">
        <v>122545</v>
      </c>
      <c r="C8620">
        <v>122665</v>
      </c>
      <c r="D8620">
        <v>122475</v>
      </c>
      <c r="E8620">
        <v>122490</v>
      </c>
    </row>
    <row r="8621" spans="1:5" x14ac:dyDescent="0.25">
      <c r="A8621" s="2">
        <v>45673.489583333336</v>
      </c>
      <c r="B8621">
        <v>122670</v>
      </c>
      <c r="C8621">
        <v>122675</v>
      </c>
      <c r="D8621">
        <v>122515</v>
      </c>
      <c r="E8621">
        <v>122545</v>
      </c>
    </row>
    <row r="8622" spans="1:5" x14ac:dyDescent="0.25">
      <c r="A8622" s="2">
        <v>45673.486111111109</v>
      </c>
      <c r="B8622">
        <v>122680</v>
      </c>
      <c r="C8622">
        <v>122705</v>
      </c>
      <c r="D8622">
        <v>122535</v>
      </c>
      <c r="E8622">
        <v>122670</v>
      </c>
    </row>
    <row r="8623" spans="1:5" x14ac:dyDescent="0.25">
      <c r="A8623" s="2">
        <v>45673.482638888891</v>
      </c>
      <c r="B8623">
        <v>122830</v>
      </c>
      <c r="C8623">
        <v>123000</v>
      </c>
      <c r="D8623">
        <v>122650</v>
      </c>
      <c r="E8623">
        <v>122680</v>
      </c>
    </row>
    <row r="8624" spans="1:5" x14ac:dyDescent="0.25">
      <c r="A8624" s="2">
        <v>45673.479166666664</v>
      </c>
      <c r="B8624">
        <v>122760</v>
      </c>
      <c r="C8624">
        <v>122965</v>
      </c>
      <c r="D8624">
        <v>122650</v>
      </c>
      <c r="E8624">
        <v>122835</v>
      </c>
    </row>
    <row r="8625" spans="1:5" x14ac:dyDescent="0.25">
      <c r="A8625" s="2">
        <v>45673.475694444445</v>
      </c>
      <c r="B8625">
        <v>122795</v>
      </c>
      <c r="C8625">
        <v>122810</v>
      </c>
      <c r="D8625">
        <v>122680</v>
      </c>
      <c r="E8625">
        <v>122765</v>
      </c>
    </row>
    <row r="8626" spans="1:5" x14ac:dyDescent="0.25">
      <c r="A8626" s="2">
        <v>45673.472222222219</v>
      </c>
      <c r="B8626">
        <v>122765</v>
      </c>
      <c r="C8626">
        <v>122825</v>
      </c>
      <c r="D8626">
        <v>122705</v>
      </c>
      <c r="E8626">
        <v>122795</v>
      </c>
    </row>
    <row r="8627" spans="1:5" x14ac:dyDescent="0.25">
      <c r="A8627" s="2">
        <v>45673.46875</v>
      </c>
      <c r="B8627">
        <v>122820</v>
      </c>
      <c r="C8627">
        <v>122870</v>
      </c>
      <c r="D8627">
        <v>122745</v>
      </c>
      <c r="E8627">
        <v>122760</v>
      </c>
    </row>
    <row r="8628" spans="1:5" x14ac:dyDescent="0.25">
      <c r="A8628" s="2">
        <v>45673.465277777781</v>
      </c>
      <c r="B8628">
        <v>122835</v>
      </c>
      <c r="C8628">
        <v>122880</v>
      </c>
      <c r="D8628">
        <v>122700</v>
      </c>
      <c r="E8628">
        <v>122820</v>
      </c>
    </row>
    <row r="8629" spans="1:5" x14ac:dyDescent="0.25">
      <c r="A8629" s="2">
        <v>45673.461805555555</v>
      </c>
      <c r="B8629">
        <v>122850</v>
      </c>
      <c r="C8629">
        <v>122895</v>
      </c>
      <c r="D8629">
        <v>122775</v>
      </c>
      <c r="E8629">
        <v>122830</v>
      </c>
    </row>
    <row r="8630" spans="1:5" x14ac:dyDescent="0.25">
      <c r="A8630" s="2">
        <v>45673.458333333336</v>
      </c>
      <c r="B8630">
        <v>122730</v>
      </c>
      <c r="C8630">
        <v>122920</v>
      </c>
      <c r="D8630">
        <v>122600</v>
      </c>
      <c r="E8630">
        <v>122850</v>
      </c>
    </row>
    <row r="8631" spans="1:5" x14ac:dyDescent="0.25">
      <c r="A8631" s="2">
        <v>45673.454861111109</v>
      </c>
      <c r="B8631">
        <v>122650</v>
      </c>
      <c r="C8631">
        <v>122785</v>
      </c>
      <c r="D8631">
        <v>122650</v>
      </c>
      <c r="E8631">
        <v>122725</v>
      </c>
    </row>
    <row r="8632" spans="1:5" x14ac:dyDescent="0.25">
      <c r="A8632" s="2">
        <v>45673.451388888891</v>
      </c>
      <c r="B8632">
        <v>122850</v>
      </c>
      <c r="C8632">
        <v>122940</v>
      </c>
      <c r="D8632">
        <v>122645</v>
      </c>
      <c r="E8632">
        <v>122655</v>
      </c>
    </row>
    <row r="8633" spans="1:5" x14ac:dyDescent="0.25">
      <c r="A8633" s="2">
        <v>45673.447916666664</v>
      </c>
      <c r="B8633">
        <v>122920</v>
      </c>
      <c r="C8633">
        <v>123065</v>
      </c>
      <c r="D8633">
        <v>122845</v>
      </c>
      <c r="E8633">
        <v>122850</v>
      </c>
    </row>
    <row r="8634" spans="1:5" x14ac:dyDescent="0.25">
      <c r="A8634" s="2">
        <v>45673.444444444445</v>
      </c>
      <c r="B8634">
        <v>122930</v>
      </c>
      <c r="C8634">
        <v>123030</v>
      </c>
      <c r="D8634">
        <v>122895</v>
      </c>
      <c r="E8634">
        <v>122925</v>
      </c>
    </row>
    <row r="8635" spans="1:5" x14ac:dyDescent="0.25">
      <c r="A8635" s="2">
        <v>45673.440972222219</v>
      </c>
      <c r="B8635">
        <v>122820</v>
      </c>
      <c r="C8635">
        <v>123050</v>
      </c>
      <c r="D8635">
        <v>122745</v>
      </c>
      <c r="E8635">
        <v>122930</v>
      </c>
    </row>
    <row r="8636" spans="1:5" x14ac:dyDescent="0.25">
      <c r="A8636" s="2">
        <v>45673.4375</v>
      </c>
      <c r="B8636">
        <v>122860</v>
      </c>
      <c r="C8636">
        <v>123145</v>
      </c>
      <c r="D8636">
        <v>122705</v>
      </c>
      <c r="E8636">
        <v>122820</v>
      </c>
    </row>
    <row r="8637" spans="1:5" x14ac:dyDescent="0.25">
      <c r="A8637" s="2">
        <v>45673.434027777781</v>
      </c>
      <c r="B8637">
        <v>122760</v>
      </c>
      <c r="C8637">
        <v>122920</v>
      </c>
      <c r="D8637">
        <v>122730</v>
      </c>
      <c r="E8637">
        <v>122865</v>
      </c>
    </row>
    <row r="8638" spans="1:5" x14ac:dyDescent="0.25">
      <c r="A8638" s="2">
        <v>45673.430555555555</v>
      </c>
      <c r="B8638">
        <v>122910</v>
      </c>
      <c r="C8638">
        <v>122970</v>
      </c>
      <c r="D8638">
        <v>122745</v>
      </c>
      <c r="E8638">
        <v>122760</v>
      </c>
    </row>
    <row r="8639" spans="1:5" x14ac:dyDescent="0.25">
      <c r="A8639" s="2">
        <v>45673.427083333336</v>
      </c>
      <c r="B8639">
        <v>122985</v>
      </c>
      <c r="C8639">
        <v>122995</v>
      </c>
      <c r="D8639">
        <v>122730</v>
      </c>
      <c r="E8639">
        <v>122910</v>
      </c>
    </row>
    <row r="8640" spans="1:5" x14ac:dyDescent="0.25">
      <c r="A8640" s="2">
        <v>45673.423611111109</v>
      </c>
      <c r="B8640">
        <v>123035</v>
      </c>
      <c r="C8640">
        <v>123075</v>
      </c>
      <c r="D8640">
        <v>122955</v>
      </c>
      <c r="E8640">
        <v>122985</v>
      </c>
    </row>
    <row r="8641" spans="1:5" x14ac:dyDescent="0.25">
      <c r="A8641" s="2">
        <v>45673.420138888891</v>
      </c>
      <c r="B8641">
        <v>123195</v>
      </c>
      <c r="C8641">
        <v>123225</v>
      </c>
      <c r="D8641">
        <v>123010</v>
      </c>
      <c r="E8641">
        <v>123035</v>
      </c>
    </row>
    <row r="8642" spans="1:5" x14ac:dyDescent="0.25">
      <c r="A8642" s="2">
        <v>45673.416666666664</v>
      </c>
      <c r="B8642">
        <v>123120</v>
      </c>
      <c r="C8642">
        <v>123230</v>
      </c>
      <c r="D8642">
        <v>123070</v>
      </c>
      <c r="E8642">
        <v>123200</v>
      </c>
    </row>
    <row r="8643" spans="1:5" x14ac:dyDescent="0.25">
      <c r="A8643" s="2">
        <v>45673.413194444445</v>
      </c>
      <c r="B8643">
        <v>123240</v>
      </c>
      <c r="C8643">
        <v>123285</v>
      </c>
      <c r="D8643">
        <v>123110</v>
      </c>
      <c r="E8643">
        <v>123125</v>
      </c>
    </row>
    <row r="8644" spans="1:5" x14ac:dyDescent="0.25">
      <c r="A8644" s="2">
        <v>45673.409722222219</v>
      </c>
      <c r="B8644">
        <v>123185</v>
      </c>
      <c r="C8644">
        <v>123295</v>
      </c>
      <c r="D8644">
        <v>123105</v>
      </c>
      <c r="E8644">
        <v>123240</v>
      </c>
    </row>
    <row r="8645" spans="1:5" x14ac:dyDescent="0.25">
      <c r="A8645" s="2">
        <v>45673.40625</v>
      </c>
      <c r="B8645">
        <v>123110</v>
      </c>
      <c r="C8645">
        <v>123270</v>
      </c>
      <c r="D8645">
        <v>123090</v>
      </c>
      <c r="E8645">
        <v>123185</v>
      </c>
    </row>
    <row r="8646" spans="1:5" x14ac:dyDescent="0.25">
      <c r="A8646" s="2">
        <v>45673.402777777781</v>
      </c>
      <c r="B8646">
        <v>123125</v>
      </c>
      <c r="C8646">
        <v>123155</v>
      </c>
      <c r="D8646">
        <v>123035</v>
      </c>
      <c r="E8646">
        <v>123110</v>
      </c>
    </row>
    <row r="8647" spans="1:5" x14ac:dyDescent="0.25">
      <c r="A8647" s="2">
        <v>45673.399305555555</v>
      </c>
      <c r="B8647">
        <v>123260</v>
      </c>
      <c r="C8647">
        <v>123280</v>
      </c>
      <c r="D8647">
        <v>123105</v>
      </c>
      <c r="E8647">
        <v>123130</v>
      </c>
    </row>
    <row r="8648" spans="1:5" x14ac:dyDescent="0.25">
      <c r="A8648" s="2">
        <v>45673.395833333336</v>
      </c>
      <c r="B8648">
        <v>123370</v>
      </c>
      <c r="C8648">
        <v>123370</v>
      </c>
      <c r="D8648">
        <v>123250</v>
      </c>
      <c r="E8648">
        <v>123265</v>
      </c>
    </row>
    <row r="8649" spans="1:5" x14ac:dyDescent="0.25">
      <c r="A8649" s="2">
        <v>45673.392361111109</v>
      </c>
      <c r="B8649">
        <v>123335</v>
      </c>
      <c r="C8649">
        <v>123385</v>
      </c>
      <c r="D8649">
        <v>123215</v>
      </c>
      <c r="E8649">
        <v>123370</v>
      </c>
    </row>
    <row r="8650" spans="1:5" x14ac:dyDescent="0.25">
      <c r="A8650" s="2">
        <v>45673.388888888891</v>
      </c>
      <c r="B8650">
        <v>123370</v>
      </c>
      <c r="C8650">
        <v>123420</v>
      </c>
      <c r="D8650">
        <v>123275</v>
      </c>
      <c r="E8650">
        <v>123330</v>
      </c>
    </row>
    <row r="8651" spans="1:5" x14ac:dyDescent="0.25">
      <c r="A8651" s="2">
        <v>45673.385416666664</v>
      </c>
      <c r="B8651">
        <v>123135</v>
      </c>
      <c r="C8651">
        <v>123395</v>
      </c>
      <c r="D8651">
        <v>123060</v>
      </c>
      <c r="E8651">
        <v>123370</v>
      </c>
    </row>
    <row r="8652" spans="1:5" x14ac:dyDescent="0.25">
      <c r="A8652" s="2">
        <v>45673.381944444445</v>
      </c>
      <c r="B8652">
        <v>123085</v>
      </c>
      <c r="C8652">
        <v>123190</v>
      </c>
      <c r="D8652">
        <v>123040</v>
      </c>
      <c r="E8652">
        <v>123130</v>
      </c>
    </row>
    <row r="8653" spans="1:5" x14ac:dyDescent="0.25">
      <c r="A8653" s="2">
        <v>45673.378472222219</v>
      </c>
      <c r="B8653">
        <v>123115</v>
      </c>
      <c r="C8653">
        <v>123255</v>
      </c>
      <c r="D8653">
        <v>122985</v>
      </c>
      <c r="E8653">
        <v>123080</v>
      </c>
    </row>
    <row r="8654" spans="1:5" x14ac:dyDescent="0.25">
      <c r="A8654" s="2">
        <v>45673.375</v>
      </c>
      <c r="B8654">
        <v>123150</v>
      </c>
      <c r="C8654">
        <v>123375</v>
      </c>
      <c r="D8654">
        <v>122920</v>
      </c>
      <c r="E8654">
        <v>123120</v>
      </c>
    </row>
    <row r="8655" spans="1:5" x14ac:dyDescent="0.25">
      <c r="A8655" s="2">
        <v>45672.763888888891</v>
      </c>
      <c r="B8655">
        <v>123540</v>
      </c>
      <c r="C8655">
        <v>123630</v>
      </c>
      <c r="D8655">
        <v>123470</v>
      </c>
      <c r="E8655">
        <v>123490</v>
      </c>
    </row>
    <row r="8656" spans="1:5" x14ac:dyDescent="0.25">
      <c r="A8656" s="2">
        <v>45672.760416666664</v>
      </c>
      <c r="B8656">
        <v>123700</v>
      </c>
      <c r="C8656">
        <v>123810</v>
      </c>
      <c r="D8656">
        <v>123510</v>
      </c>
      <c r="E8656">
        <v>123540</v>
      </c>
    </row>
    <row r="8657" spans="1:5" x14ac:dyDescent="0.25">
      <c r="A8657" s="2">
        <v>45672.756944444445</v>
      </c>
      <c r="B8657">
        <v>123760</v>
      </c>
      <c r="C8657">
        <v>123810</v>
      </c>
      <c r="D8657">
        <v>123665</v>
      </c>
      <c r="E8657">
        <v>123700</v>
      </c>
    </row>
    <row r="8658" spans="1:5" x14ac:dyDescent="0.25">
      <c r="A8658" s="2">
        <v>45672.753472222219</v>
      </c>
      <c r="B8658">
        <v>123630</v>
      </c>
      <c r="C8658">
        <v>123780</v>
      </c>
      <c r="D8658">
        <v>123605</v>
      </c>
      <c r="E8658">
        <v>123765</v>
      </c>
    </row>
    <row r="8659" spans="1:5" x14ac:dyDescent="0.25">
      <c r="A8659" s="2">
        <v>45672.75</v>
      </c>
      <c r="B8659">
        <v>123630</v>
      </c>
      <c r="C8659">
        <v>123685</v>
      </c>
      <c r="D8659">
        <v>123585</v>
      </c>
      <c r="E8659">
        <v>123630</v>
      </c>
    </row>
    <row r="8660" spans="1:5" x14ac:dyDescent="0.25">
      <c r="A8660" s="2">
        <v>45672.746527777781</v>
      </c>
      <c r="B8660">
        <v>123680</v>
      </c>
      <c r="C8660">
        <v>123710</v>
      </c>
      <c r="D8660">
        <v>123560</v>
      </c>
      <c r="E8660">
        <v>123635</v>
      </c>
    </row>
    <row r="8661" spans="1:5" x14ac:dyDescent="0.25">
      <c r="A8661" s="2">
        <v>45672.743055555555</v>
      </c>
      <c r="B8661">
        <v>123585</v>
      </c>
      <c r="C8661">
        <v>123730</v>
      </c>
      <c r="D8661">
        <v>123555</v>
      </c>
      <c r="E8661">
        <v>123675</v>
      </c>
    </row>
    <row r="8662" spans="1:5" x14ac:dyDescent="0.25">
      <c r="A8662" s="2">
        <v>45672.739583333336</v>
      </c>
      <c r="B8662">
        <v>123575</v>
      </c>
      <c r="C8662">
        <v>123645</v>
      </c>
      <c r="D8662">
        <v>123520</v>
      </c>
      <c r="E8662">
        <v>123580</v>
      </c>
    </row>
    <row r="8663" spans="1:5" x14ac:dyDescent="0.25">
      <c r="A8663" s="2">
        <v>45672.736111111109</v>
      </c>
      <c r="B8663">
        <v>123585</v>
      </c>
      <c r="C8663">
        <v>123690</v>
      </c>
      <c r="D8663">
        <v>123495</v>
      </c>
      <c r="E8663">
        <v>123575</v>
      </c>
    </row>
    <row r="8664" spans="1:5" x14ac:dyDescent="0.25">
      <c r="A8664" s="2">
        <v>45672.732638888891</v>
      </c>
      <c r="B8664">
        <v>123410</v>
      </c>
      <c r="C8664">
        <v>123600</v>
      </c>
      <c r="D8664">
        <v>123310</v>
      </c>
      <c r="E8664">
        <v>123585</v>
      </c>
    </row>
    <row r="8665" spans="1:5" x14ac:dyDescent="0.25">
      <c r="A8665" s="2">
        <v>45672.729166666664</v>
      </c>
      <c r="B8665">
        <v>123795</v>
      </c>
      <c r="C8665">
        <v>123810</v>
      </c>
      <c r="D8665">
        <v>123395</v>
      </c>
      <c r="E8665">
        <v>123410</v>
      </c>
    </row>
    <row r="8666" spans="1:5" x14ac:dyDescent="0.25">
      <c r="A8666" s="2">
        <v>45672.725694444445</v>
      </c>
      <c r="B8666">
        <v>123650</v>
      </c>
      <c r="C8666">
        <v>123960</v>
      </c>
      <c r="D8666">
        <v>123625</v>
      </c>
      <c r="E8666">
        <v>123795</v>
      </c>
    </row>
    <row r="8667" spans="1:5" x14ac:dyDescent="0.25">
      <c r="A8667" s="2">
        <v>45672.722222222219</v>
      </c>
      <c r="B8667">
        <v>123425</v>
      </c>
      <c r="C8667">
        <v>123750</v>
      </c>
      <c r="D8667">
        <v>123420</v>
      </c>
      <c r="E8667">
        <v>123645</v>
      </c>
    </row>
    <row r="8668" spans="1:5" x14ac:dyDescent="0.25">
      <c r="A8668" s="2">
        <v>45672.71875</v>
      </c>
      <c r="B8668">
        <v>123440</v>
      </c>
      <c r="C8668">
        <v>123445</v>
      </c>
      <c r="D8668">
        <v>123340</v>
      </c>
      <c r="E8668">
        <v>123425</v>
      </c>
    </row>
    <row r="8669" spans="1:5" x14ac:dyDescent="0.25">
      <c r="A8669" s="2">
        <v>45672.715277777781</v>
      </c>
      <c r="B8669">
        <v>123255</v>
      </c>
      <c r="C8669">
        <v>123450</v>
      </c>
      <c r="D8669">
        <v>123220</v>
      </c>
      <c r="E8669">
        <v>123440</v>
      </c>
    </row>
    <row r="8670" spans="1:5" x14ac:dyDescent="0.25">
      <c r="A8670" s="2">
        <v>45672.711805555555</v>
      </c>
      <c r="B8670">
        <v>123210</v>
      </c>
      <c r="C8670">
        <v>123270</v>
      </c>
      <c r="D8670">
        <v>123160</v>
      </c>
      <c r="E8670">
        <v>123255</v>
      </c>
    </row>
    <row r="8671" spans="1:5" x14ac:dyDescent="0.25">
      <c r="A8671" s="2">
        <v>45672.708333333336</v>
      </c>
      <c r="B8671">
        <v>123035</v>
      </c>
      <c r="C8671">
        <v>123535</v>
      </c>
      <c r="D8671">
        <v>122995</v>
      </c>
      <c r="E8671">
        <v>123205</v>
      </c>
    </row>
    <row r="8672" spans="1:5" x14ac:dyDescent="0.25">
      <c r="A8672" s="2">
        <v>45672.704861111109</v>
      </c>
      <c r="B8672">
        <v>122920</v>
      </c>
      <c r="C8672">
        <v>123050</v>
      </c>
      <c r="D8672">
        <v>122900</v>
      </c>
      <c r="E8672">
        <v>123030</v>
      </c>
    </row>
    <row r="8673" spans="1:5" x14ac:dyDescent="0.25">
      <c r="A8673" s="2">
        <v>45672.701388888891</v>
      </c>
      <c r="B8673">
        <v>122870</v>
      </c>
      <c r="C8673">
        <v>123000</v>
      </c>
      <c r="D8673">
        <v>122815</v>
      </c>
      <c r="E8673">
        <v>122925</v>
      </c>
    </row>
    <row r="8674" spans="1:5" x14ac:dyDescent="0.25">
      <c r="A8674" s="2">
        <v>45672.697916666664</v>
      </c>
      <c r="B8674">
        <v>122845</v>
      </c>
      <c r="C8674">
        <v>122880</v>
      </c>
      <c r="D8674">
        <v>122805</v>
      </c>
      <c r="E8674">
        <v>122870</v>
      </c>
    </row>
    <row r="8675" spans="1:5" x14ac:dyDescent="0.25">
      <c r="A8675" s="2">
        <v>45672.694444444445</v>
      </c>
      <c r="B8675">
        <v>122800</v>
      </c>
      <c r="C8675">
        <v>122870</v>
      </c>
      <c r="D8675">
        <v>122765</v>
      </c>
      <c r="E8675">
        <v>122845</v>
      </c>
    </row>
    <row r="8676" spans="1:5" x14ac:dyDescent="0.25">
      <c r="A8676" s="2">
        <v>45672.690972222219</v>
      </c>
      <c r="B8676">
        <v>122695</v>
      </c>
      <c r="C8676">
        <v>122820</v>
      </c>
      <c r="D8676">
        <v>122695</v>
      </c>
      <c r="E8676">
        <v>122800</v>
      </c>
    </row>
    <row r="8677" spans="1:5" x14ac:dyDescent="0.25">
      <c r="A8677" s="2">
        <v>45672.6875</v>
      </c>
      <c r="B8677">
        <v>122675</v>
      </c>
      <c r="C8677">
        <v>122725</v>
      </c>
      <c r="D8677">
        <v>122635</v>
      </c>
      <c r="E8677">
        <v>122695</v>
      </c>
    </row>
    <row r="8678" spans="1:5" x14ac:dyDescent="0.25">
      <c r="A8678" s="2">
        <v>45672.684027777781</v>
      </c>
      <c r="B8678">
        <v>122585</v>
      </c>
      <c r="C8678">
        <v>122695</v>
      </c>
      <c r="D8678">
        <v>122585</v>
      </c>
      <c r="E8678">
        <v>122670</v>
      </c>
    </row>
    <row r="8679" spans="1:5" x14ac:dyDescent="0.25">
      <c r="A8679" s="2">
        <v>45672.680555555555</v>
      </c>
      <c r="B8679">
        <v>122495</v>
      </c>
      <c r="C8679">
        <v>122585</v>
      </c>
      <c r="D8679">
        <v>122490</v>
      </c>
      <c r="E8679">
        <v>122585</v>
      </c>
    </row>
    <row r="8680" spans="1:5" x14ac:dyDescent="0.25">
      <c r="A8680" s="2">
        <v>45672.677083333336</v>
      </c>
      <c r="B8680">
        <v>122455</v>
      </c>
      <c r="C8680">
        <v>122515</v>
      </c>
      <c r="D8680">
        <v>122420</v>
      </c>
      <c r="E8680">
        <v>122495</v>
      </c>
    </row>
    <row r="8681" spans="1:5" x14ac:dyDescent="0.25">
      <c r="A8681" s="2">
        <v>45672.673611111109</v>
      </c>
      <c r="B8681">
        <v>122400</v>
      </c>
      <c r="C8681">
        <v>122470</v>
      </c>
      <c r="D8681">
        <v>122380</v>
      </c>
      <c r="E8681">
        <v>122455</v>
      </c>
    </row>
    <row r="8682" spans="1:5" x14ac:dyDescent="0.25">
      <c r="A8682" s="2">
        <v>45672.670138888891</v>
      </c>
      <c r="B8682">
        <v>122370</v>
      </c>
      <c r="C8682">
        <v>122410</v>
      </c>
      <c r="D8682">
        <v>122330</v>
      </c>
      <c r="E8682">
        <v>122400</v>
      </c>
    </row>
    <row r="8683" spans="1:5" x14ac:dyDescent="0.25">
      <c r="A8683" s="2">
        <v>45672.666666666664</v>
      </c>
      <c r="B8683">
        <v>122275</v>
      </c>
      <c r="C8683">
        <v>122395</v>
      </c>
      <c r="D8683">
        <v>122240</v>
      </c>
      <c r="E8683">
        <v>122375</v>
      </c>
    </row>
    <row r="8684" spans="1:5" x14ac:dyDescent="0.25">
      <c r="A8684" s="2">
        <v>45672.663194444445</v>
      </c>
      <c r="B8684">
        <v>122290</v>
      </c>
      <c r="C8684">
        <v>122315</v>
      </c>
      <c r="D8684">
        <v>122250</v>
      </c>
      <c r="E8684">
        <v>122270</v>
      </c>
    </row>
    <row r="8685" spans="1:5" x14ac:dyDescent="0.25">
      <c r="A8685" s="2">
        <v>45672.659722222219</v>
      </c>
      <c r="B8685">
        <v>122290</v>
      </c>
      <c r="C8685">
        <v>122355</v>
      </c>
      <c r="D8685">
        <v>122265</v>
      </c>
      <c r="E8685">
        <v>122285</v>
      </c>
    </row>
    <row r="8686" spans="1:5" x14ac:dyDescent="0.25">
      <c r="A8686" s="2">
        <v>45672.65625</v>
      </c>
      <c r="B8686">
        <v>122240</v>
      </c>
      <c r="C8686">
        <v>122300</v>
      </c>
      <c r="D8686">
        <v>122220</v>
      </c>
      <c r="E8686">
        <v>122290</v>
      </c>
    </row>
    <row r="8687" spans="1:5" x14ac:dyDescent="0.25">
      <c r="A8687" s="2">
        <v>45672.652777777781</v>
      </c>
      <c r="B8687">
        <v>122290</v>
      </c>
      <c r="C8687">
        <v>122305</v>
      </c>
      <c r="D8687">
        <v>122235</v>
      </c>
      <c r="E8687">
        <v>122240</v>
      </c>
    </row>
    <row r="8688" spans="1:5" x14ac:dyDescent="0.25">
      <c r="A8688" s="2">
        <v>45672.649305555555</v>
      </c>
      <c r="B8688">
        <v>122240</v>
      </c>
      <c r="C8688">
        <v>122300</v>
      </c>
      <c r="D8688">
        <v>122225</v>
      </c>
      <c r="E8688">
        <v>122285</v>
      </c>
    </row>
    <row r="8689" spans="1:5" x14ac:dyDescent="0.25">
      <c r="A8689" s="2">
        <v>45672.645833333336</v>
      </c>
      <c r="B8689">
        <v>122200</v>
      </c>
      <c r="C8689">
        <v>122270</v>
      </c>
      <c r="D8689">
        <v>122175</v>
      </c>
      <c r="E8689">
        <v>122240</v>
      </c>
    </row>
    <row r="8690" spans="1:5" x14ac:dyDescent="0.25">
      <c r="A8690" s="2">
        <v>45672.642361111109</v>
      </c>
      <c r="B8690">
        <v>122275</v>
      </c>
      <c r="C8690">
        <v>122280</v>
      </c>
      <c r="D8690">
        <v>122175</v>
      </c>
      <c r="E8690">
        <v>122195</v>
      </c>
    </row>
    <row r="8691" spans="1:5" x14ac:dyDescent="0.25">
      <c r="A8691" s="2">
        <v>45672.638888888891</v>
      </c>
      <c r="B8691">
        <v>122270</v>
      </c>
      <c r="C8691">
        <v>122295</v>
      </c>
      <c r="D8691">
        <v>122205</v>
      </c>
      <c r="E8691">
        <v>122275</v>
      </c>
    </row>
    <row r="8692" spans="1:5" x14ac:dyDescent="0.25">
      <c r="A8692" s="2">
        <v>45672.635416666664</v>
      </c>
      <c r="B8692">
        <v>122220</v>
      </c>
      <c r="C8692">
        <v>122275</v>
      </c>
      <c r="D8692">
        <v>122190</v>
      </c>
      <c r="E8692">
        <v>122270</v>
      </c>
    </row>
    <row r="8693" spans="1:5" x14ac:dyDescent="0.25">
      <c r="A8693" s="2">
        <v>45672.631944444445</v>
      </c>
      <c r="B8693">
        <v>122085</v>
      </c>
      <c r="C8693">
        <v>122240</v>
      </c>
      <c r="D8693">
        <v>122035</v>
      </c>
      <c r="E8693">
        <v>122220</v>
      </c>
    </row>
    <row r="8694" spans="1:5" x14ac:dyDescent="0.25">
      <c r="A8694" s="2">
        <v>45672.628472222219</v>
      </c>
      <c r="B8694">
        <v>122020</v>
      </c>
      <c r="C8694">
        <v>122095</v>
      </c>
      <c r="D8694">
        <v>121955</v>
      </c>
      <c r="E8694">
        <v>122080</v>
      </c>
    </row>
    <row r="8695" spans="1:5" x14ac:dyDescent="0.25">
      <c r="A8695" s="2">
        <v>45672.625</v>
      </c>
      <c r="B8695">
        <v>121985</v>
      </c>
      <c r="C8695">
        <v>122060</v>
      </c>
      <c r="D8695">
        <v>121975</v>
      </c>
      <c r="E8695">
        <v>122015</v>
      </c>
    </row>
    <row r="8696" spans="1:5" x14ac:dyDescent="0.25">
      <c r="A8696" s="2">
        <v>45672.621527777781</v>
      </c>
      <c r="B8696">
        <v>121865</v>
      </c>
      <c r="C8696">
        <v>121995</v>
      </c>
      <c r="D8696">
        <v>121865</v>
      </c>
      <c r="E8696">
        <v>121985</v>
      </c>
    </row>
    <row r="8697" spans="1:5" x14ac:dyDescent="0.25">
      <c r="A8697" s="2">
        <v>45672.618055555555</v>
      </c>
      <c r="B8697">
        <v>121905</v>
      </c>
      <c r="C8697">
        <v>121920</v>
      </c>
      <c r="D8697">
        <v>121830</v>
      </c>
      <c r="E8697">
        <v>121865</v>
      </c>
    </row>
    <row r="8698" spans="1:5" x14ac:dyDescent="0.25">
      <c r="A8698" s="2">
        <v>45672.614583333336</v>
      </c>
      <c r="B8698">
        <v>121865</v>
      </c>
      <c r="C8698">
        <v>121930</v>
      </c>
      <c r="D8698">
        <v>121825</v>
      </c>
      <c r="E8698">
        <v>121905</v>
      </c>
    </row>
    <row r="8699" spans="1:5" x14ac:dyDescent="0.25">
      <c r="A8699" s="2">
        <v>45672.611111111109</v>
      </c>
      <c r="B8699">
        <v>121895</v>
      </c>
      <c r="C8699">
        <v>121965</v>
      </c>
      <c r="D8699">
        <v>121865</v>
      </c>
      <c r="E8699">
        <v>121865</v>
      </c>
    </row>
    <row r="8700" spans="1:5" x14ac:dyDescent="0.25">
      <c r="A8700" s="2">
        <v>45672.607638888891</v>
      </c>
      <c r="B8700">
        <v>121905</v>
      </c>
      <c r="C8700">
        <v>121980</v>
      </c>
      <c r="D8700">
        <v>121860</v>
      </c>
      <c r="E8700">
        <v>121895</v>
      </c>
    </row>
    <row r="8701" spans="1:5" x14ac:dyDescent="0.25">
      <c r="A8701" s="2">
        <v>45672.604166666664</v>
      </c>
      <c r="B8701">
        <v>121860</v>
      </c>
      <c r="C8701">
        <v>121910</v>
      </c>
      <c r="D8701">
        <v>121835</v>
      </c>
      <c r="E8701">
        <v>121910</v>
      </c>
    </row>
    <row r="8702" spans="1:5" x14ac:dyDescent="0.25">
      <c r="A8702" s="2">
        <v>45672.600694444445</v>
      </c>
      <c r="B8702">
        <v>121800</v>
      </c>
      <c r="C8702">
        <v>121885</v>
      </c>
      <c r="D8702">
        <v>121795</v>
      </c>
      <c r="E8702">
        <v>121860</v>
      </c>
    </row>
    <row r="8703" spans="1:5" x14ac:dyDescent="0.25">
      <c r="A8703" s="2">
        <v>45672.597222222219</v>
      </c>
      <c r="B8703">
        <v>121780</v>
      </c>
      <c r="C8703">
        <v>121820</v>
      </c>
      <c r="D8703">
        <v>121760</v>
      </c>
      <c r="E8703">
        <v>121795</v>
      </c>
    </row>
    <row r="8704" spans="1:5" x14ac:dyDescent="0.25">
      <c r="A8704" s="2">
        <v>45672.59375</v>
      </c>
      <c r="B8704">
        <v>121860</v>
      </c>
      <c r="C8704">
        <v>121865</v>
      </c>
      <c r="D8704">
        <v>121770</v>
      </c>
      <c r="E8704">
        <v>121775</v>
      </c>
    </row>
    <row r="8705" spans="1:5" x14ac:dyDescent="0.25">
      <c r="A8705" s="2">
        <v>45672.590277777781</v>
      </c>
      <c r="B8705">
        <v>121845</v>
      </c>
      <c r="C8705">
        <v>121870</v>
      </c>
      <c r="D8705">
        <v>121810</v>
      </c>
      <c r="E8705">
        <v>121865</v>
      </c>
    </row>
    <row r="8706" spans="1:5" x14ac:dyDescent="0.25">
      <c r="A8706" s="2">
        <v>45672.586805555555</v>
      </c>
      <c r="B8706">
        <v>121885</v>
      </c>
      <c r="C8706">
        <v>121890</v>
      </c>
      <c r="D8706">
        <v>121805</v>
      </c>
      <c r="E8706">
        <v>121845</v>
      </c>
    </row>
    <row r="8707" spans="1:5" x14ac:dyDescent="0.25">
      <c r="A8707" s="2">
        <v>45672.583333333336</v>
      </c>
      <c r="B8707">
        <v>121925</v>
      </c>
      <c r="C8707">
        <v>121925</v>
      </c>
      <c r="D8707">
        <v>121860</v>
      </c>
      <c r="E8707">
        <v>121885</v>
      </c>
    </row>
    <row r="8708" spans="1:5" x14ac:dyDescent="0.25">
      <c r="A8708" s="2">
        <v>45672.579861111109</v>
      </c>
      <c r="B8708">
        <v>121840</v>
      </c>
      <c r="C8708">
        <v>121930</v>
      </c>
      <c r="D8708">
        <v>121825</v>
      </c>
      <c r="E8708">
        <v>121920</v>
      </c>
    </row>
    <row r="8709" spans="1:5" x14ac:dyDescent="0.25">
      <c r="A8709" s="2">
        <v>45672.576388888891</v>
      </c>
      <c r="B8709">
        <v>121830</v>
      </c>
      <c r="C8709">
        <v>121855</v>
      </c>
      <c r="D8709">
        <v>121745</v>
      </c>
      <c r="E8709">
        <v>121845</v>
      </c>
    </row>
    <row r="8710" spans="1:5" x14ac:dyDescent="0.25">
      <c r="A8710" s="2">
        <v>45672.572916666664</v>
      </c>
      <c r="B8710">
        <v>121735</v>
      </c>
      <c r="C8710">
        <v>121835</v>
      </c>
      <c r="D8710">
        <v>121720</v>
      </c>
      <c r="E8710">
        <v>121830</v>
      </c>
    </row>
    <row r="8711" spans="1:5" x14ac:dyDescent="0.25">
      <c r="A8711" s="2">
        <v>45672.569444444445</v>
      </c>
      <c r="B8711">
        <v>121660</v>
      </c>
      <c r="C8711">
        <v>121750</v>
      </c>
      <c r="D8711">
        <v>121645</v>
      </c>
      <c r="E8711">
        <v>121730</v>
      </c>
    </row>
    <row r="8712" spans="1:5" x14ac:dyDescent="0.25">
      <c r="A8712" s="2">
        <v>45672.565972222219</v>
      </c>
      <c r="B8712">
        <v>121635</v>
      </c>
      <c r="C8712">
        <v>121685</v>
      </c>
      <c r="D8712">
        <v>121625</v>
      </c>
      <c r="E8712">
        <v>121660</v>
      </c>
    </row>
    <row r="8713" spans="1:5" x14ac:dyDescent="0.25">
      <c r="A8713" s="2">
        <v>45672.5625</v>
      </c>
      <c r="B8713">
        <v>121650</v>
      </c>
      <c r="C8713">
        <v>121675</v>
      </c>
      <c r="D8713">
        <v>121620</v>
      </c>
      <c r="E8713">
        <v>121635</v>
      </c>
    </row>
    <row r="8714" spans="1:5" x14ac:dyDescent="0.25">
      <c r="A8714" s="2">
        <v>45672.559027777781</v>
      </c>
      <c r="B8714">
        <v>121605</v>
      </c>
      <c r="C8714">
        <v>121695</v>
      </c>
      <c r="D8714">
        <v>121600</v>
      </c>
      <c r="E8714">
        <v>121650</v>
      </c>
    </row>
    <row r="8715" spans="1:5" x14ac:dyDescent="0.25">
      <c r="A8715" s="2">
        <v>45672.555555555555</v>
      </c>
      <c r="B8715">
        <v>121650</v>
      </c>
      <c r="C8715">
        <v>121660</v>
      </c>
      <c r="D8715">
        <v>121600</v>
      </c>
      <c r="E8715">
        <v>121600</v>
      </c>
    </row>
    <row r="8716" spans="1:5" x14ac:dyDescent="0.25">
      <c r="A8716" s="2">
        <v>45672.552083333336</v>
      </c>
      <c r="B8716">
        <v>121640</v>
      </c>
      <c r="C8716">
        <v>121680</v>
      </c>
      <c r="D8716">
        <v>121625</v>
      </c>
      <c r="E8716">
        <v>121645</v>
      </c>
    </row>
    <row r="8717" spans="1:5" x14ac:dyDescent="0.25">
      <c r="A8717" s="2">
        <v>45672.548611111109</v>
      </c>
      <c r="B8717">
        <v>121630</v>
      </c>
      <c r="C8717">
        <v>121675</v>
      </c>
      <c r="D8717">
        <v>121595</v>
      </c>
      <c r="E8717">
        <v>121640</v>
      </c>
    </row>
    <row r="8718" spans="1:5" x14ac:dyDescent="0.25">
      <c r="A8718" s="2">
        <v>45672.545138888891</v>
      </c>
      <c r="B8718">
        <v>121560</v>
      </c>
      <c r="C8718">
        <v>121645</v>
      </c>
      <c r="D8718">
        <v>121560</v>
      </c>
      <c r="E8718">
        <v>121625</v>
      </c>
    </row>
    <row r="8719" spans="1:5" x14ac:dyDescent="0.25">
      <c r="A8719" s="2">
        <v>45672.541666666664</v>
      </c>
      <c r="B8719">
        <v>121615</v>
      </c>
      <c r="C8719">
        <v>121625</v>
      </c>
      <c r="D8719">
        <v>121535</v>
      </c>
      <c r="E8719">
        <v>121565</v>
      </c>
    </row>
    <row r="8720" spans="1:5" x14ac:dyDescent="0.25">
      <c r="A8720" s="2">
        <v>45672.538194444445</v>
      </c>
      <c r="B8720">
        <v>121585</v>
      </c>
      <c r="C8720">
        <v>121650</v>
      </c>
      <c r="D8720">
        <v>121570</v>
      </c>
      <c r="E8720">
        <v>121610</v>
      </c>
    </row>
    <row r="8721" spans="1:5" x14ac:dyDescent="0.25">
      <c r="A8721" s="2">
        <v>45672.534722222219</v>
      </c>
      <c r="B8721">
        <v>121650</v>
      </c>
      <c r="C8721">
        <v>121660</v>
      </c>
      <c r="D8721">
        <v>121565</v>
      </c>
      <c r="E8721">
        <v>121585</v>
      </c>
    </row>
    <row r="8722" spans="1:5" x14ac:dyDescent="0.25">
      <c r="A8722" s="2">
        <v>45672.53125</v>
      </c>
      <c r="B8722">
        <v>121690</v>
      </c>
      <c r="C8722">
        <v>121705</v>
      </c>
      <c r="D8722">
        <v>121615</v>
      </c>
      <c r="E8722">
        <v>121650</v>
      </c>
    </row>
    <row r="8723" spans="1:5" x14ac:dyDescent="0.25">
      <c r="A8723" s="2">
        <v>45672.527777777781</v>
      </c>
      <c r="B8723">
        <v>121605</v>
      </c>
      <c r="C8723">
        <v>121715</v>
      </c>
      <c r="D8723">
        <v>121585</v>
      </c>
      <c r="E8723">
        <v>121690</v>
      </c>
    </row>
    <row r="8724" spans="1:5" x14ac:dyDescent="0.25">
      <c r="A8724" s="2">
        <v>45672.524305555555</v>
      </c>
      <c r="B8724">
        <v>121640</v>
      </c>
      <c r="C8724">
        <v>121660</v>
      </c>
      <c r="D8724">
        <v>121565</v>
      </c>
      <c r="E8724">
        <v>121605</v>
      </c>
    </row>
    <row r="8725" spans="1:5" x14ac:dyDescent="0.25">
      <c r="A8725" s="2">
        <v>45672.520833333336</v>
      </c>
      <c r="B8725">
        <v>121685</v>
      </c>
      <c r="C8725">
        <v>121700</v>
      </c>
      <c r="D8725">
        <v>121630</v>
      </c>
      <c r="E8725">
        <v>121635</v>
      </c>
    </row>
    <row r="8726" spans="1:5" x14ac:dyDescent="0.25">
      <c r="A8726" s="2">
        <v>45672.517361111109</v>
      </c>
      <c r="B8726">
        <v>121705</v>
      </c>
      <c r="C8726">
        <v>121720</v>
      </c>
      <c r="D8726">
        <v>121605</v>
      </c>
      <c r="E8726">
        <v>121685</v>
      </c>
    </row>
    <row r="8727" spans="1:5" x14ac:dyDescent="0.25">
      <c r="A8727" s="2">
        <v>45672.513888888891</v>
      </c>
      <c r="B8727">
        <v>121600</v>
      </c>
      <c r="C8727">
        <v>121765</v>
      </c>
      <c r="D8727">
        <v>121555</v>
      </c>
      <c r="E8727">
        <v>121710</v>
      </c>
    </row>
    <row r="8728" spans="1:5" x14ac:dyDescent="0.25">
      <c r="A8728" s="2">
        <v>45672.510416666664</v>
      </c>
      <c r="B8728">
        <v>121575</v>
      </c>
      <c r="C8728">
        <v>121655</v>
      </c>
      <c r="D8728">
        <v>121515</v>
      </c>
      <c r="E8728">
        <v>121605</v>
      </c>
    </row>
    <row r="8729" spans="1:5" x14ac:dyDescent="0.25">
      <c r="A8729" s="2">
        <v>45672.506944444445</v>
      </c>
      <c r="B8729">
        <v>121435</v>
      </c>
      <c r="C8729">
        <v>121575</v>
      </c>
      <c r="D8729">
        <v>121410</v>
      </c>
      <c r="E8729">
        <v>121570</v>
      </c>
    </row>
    <row r="8730" spans="1:5" x14ac:dyDescent="0.25">
      <c r="A8730" s="2">
        <v>45672.503472222219</v>
      </c>
      <c r="B8730">
        <v>121440</v>
      </c>
      <c r="C8730">
        <v>121505</v>
      </c>
      <c r="D8730">
        <v>121325</v>
      </c>
      <c r="E8730">
        <v>121440</v>
      </c>
    </row>
    <row r="8731" spans="1:5" x14ac:dyDescent="0.25">
      <c r="A8731" s="2">
        <v>45672.5</v>
      </c>
      <c r="B8731">
        <v>121605</v>
      </c>
      <c r="C8731">
        <v>121610</v>
      </c>
      <c r="D8731">
        <v>121435</v>
      </c>
      <c r="E8731">
        <v>121440</v>
      </c>
    </row>
    <row r="8732" spans="1:5" x14ac:dyDescent="0.25">
      <c r="A8732" s="2">
        <v>45672.496527777781</v>
      </c>
      <c r="B8732">
        <v>121675</v>
      </c>
      <c r="C8732">
        <v>121720</v>
      </c>
      <c r="D8732">
        <v>121555</v>
      </c>
      <c r="E8732">
        <v>121600</v>
      </c>
    </row>
    <row r="8733" spans="1:5" x14ac:dyDescent="0.25">
      <c r="A8733" s="2">
        <v>45672.493055555555</v>
      </c>
      <c r="B8733">
        <v>121730</v>
      </c>
      <c r="C8733">
        <v>121730</v>
      </c>
      <c r="D8733">
        <v>121620</v>
      </c>
      <c r="E8733">
        <v>121675</v>
      </c>
    </row>
    <row r="8734" spans="1:5" x14ac:dyDescent="0.25">
      <c r="A8734" s="2">
        <v>45672.489583333336</v>
      </c>
      <c r="B8734">
        <v>121550</v>
      </c>
      <c r="C8734">
        <v>121755</v>
      </c>
      <c r="D8734">
        <v>121540</v>
      </c>
      <c r="E8734">
        <v>121730</v>
      </c>
    </row>
    <row r="8735" spans="1:5" x14ac:dyDescent="0.25">
      <c r="A8735" s="2">
        <v>45672.486111111109</v>
      </c>
      <c r="B8735">
        <v>121600</v>
      </c>
      <c r="C8735">
        <v>121645</v>
      </c>
      <c r="D8735">
        <v>121475</v>
      </c>
      <c r="E8735">
        <v>121545</v>
      </c>
    </row>
    <row r="8736" spans="1:5" x14ac:dyDescent="0.25">
      <c r="A8736" s="2">
        <v>45672.482638888891</v>
      </c>
      <c r="B8736">
        <v>121730</v>
      </c>
      <c r="C8736">
        <v>121780</v>
      </c>
      <c r="D8736">
        <v>121560</v>
      </c>
      <c r="E8736">
        <v>121600</v>
      </c>
    </row>
    <row r="8737" spans="1:5" x14ac:dyDescent="0.25">
      <c r="A8737" s="2">
        <v>45672.479166666664</v>
      </c>
      <c r="B8737">
        <v>121875</v>
      </c>
      <c r="C8737">
        <v>121920</v>
      </c>
      <c r="D8737">
        <v>121725</v>
      </c>
      <c r="E8737">
        <v>121735</v>
      </c>
    </row>
    <row r="8738" spans="1:5" x14ac:dyDescent="0.25">
      <c r="A8738" s="2">
        <v>45672.475694444445</v>
      </c>
      <c r="B8738">
        <v>121760</v>
      </c>
      <c r="C8738">
        <v>121890</v>
      </c>
      <c r="D8738">
        <v>121720</v>
      </c>
      <c r="E8738">
        <v>121880</v>
      </c>
    </row>
    <row r="8739" spans="1:5" x14ac:dyDescent="0.25">
      <c r="A8739" s="2">
        <v>45672.472222222219</v>
      </c>
      <c r="B8739">
        <v>121775</v>
      </c>
      <c r="C8739">
        <v>121810</v>
      </c>
      <c r="D8739">
        <v>121735</v>
      </c>
      <c r="E8739">
        <v>121760</v>
      </c>
    </row>
    <row r="8740" spans="1:5" x14ac:dyDescent="0.25">
      <c r="A8740" s="2">
        <v>45672.46875</v>
      </c>
      <c r="B8740">
        <v>121680</v>
      </c>
      <c r="C8740">
        <v>121870</v>
      </c>
      <c r="D8740">
        <v>121650</v>
      </c>
      <c r="E8740">
        <v>121775</v>
      </c>
    </row>
    <row r="8741" spans="1:5" x14ac:dyDescent="0.25">
      <c r="A8741" s="2">
        <v>45672.465277777781</v>
      </c>
      <c r="B8741">
        <v>121820</v>
      </c>
      <c r="C8741">
        <v>121830</v>
      </c>
      <c r="D8741">
        <v>121650</v>
      </c>
      <c r="E8741">
        <v>121685</v>
      </c>
    </row>
    <row r="8742" spans="1:5" x14ac:dyDescent="0.25">
      <c r="A8742" s="2">
        <v>45672.461805555555</v>
      </c>
      <c r="B8742">
        <v>121955</v>
      </c>
      <c r="C8742">
        <v>121970</v>
      </c>
      <c r="D8742">
        <v>121810</v>
      </c>
      <c r="E8742">
        <v>121820</v>
      </c>
    </row>
    <row r="8743" spans="1:5" x14ac:dyDescent="0.25">
      <c r="A8743" s="2">
        <v>45672.458333333336</v>
      </c>
      <c r="B8743">
        <v>121910</v>
      </c>
      <c r="C8743">
        <v>121995</v>
      </c>
      <c r="D8743">
        <v>121815</v>
      </c>
      <c r="E8743">
        <v>121960</v>
      </c>
    </row>
    <row r="8744" spans="1:5" x14ac:dyDescent="0.25">
      <c r="A8744" s="2">
        <v>45672.454861111109</v>
      </c>
      <c r="B8744">
        <v>121870</v>
      </c>
      <c r="C8744">
        <v>121945</v>
      </c>
      <c r="D8744">
        <v>121780</v>
      </c>
      <c r="E8744">
        <v>121910</v>
      </c>
    </row>
    <row r="8745" spans="1:5" x14ac:dyDescent="0.25">
      <c r="A8745" s="2">
        <v>45672.451388888891</v>
      </c>
      <c r="B8745">
        <v>121900</v>
      </c>
      <c r="C8745">
        <v>121910</v>
      </c>
      <c r="D8745">
        <v>121800</v>
      </c>
      <c r="E8745">
        <v>121875</v>
      </c>
    </row>
    <row r="8746" spans="1:5" x14ac:dyDescent="0.25">
      <c r="A8746" s="2">
        <v>45672.447916666664</v>
      </c>
      <c r="B8746">
        <v>121780</v>
      </c>
      <c r="C8746">
        <v>122025</v>
      </c>
      <c r="D8746">
        <v>121730</v>
      </c>
      <c r="E8746">
        <v>121905</v>
      </c>
    </row>
    <row r="8747" spans="1:5" x14ac:dyDescent="0.25">
      <c r="A8747" s="2">
        <v>45672.444444444445</v>
      </c>
      <c r="B8747">
        <v>121765</v>
      </c>
      <c r="C8747">
        <v>122035</v>
      </c>
      <c r="D8747">
        <v>121710</v>
      </c>
      <c r="E8747">
        <v>121785</v>
      </c>
    </row>
    <row r="8748" spans="1:5" x14ac:dyDescent="0.25">
      <c r="A8748" s="2">
        <v>45672.440972222219</v>
      </c>
      <c r="B8748">
        <v>121770</v>
      </c>
      <c r="C8748">
        <v>121870</v>
      </c>
      <c r="D8748">
        <v>121580</v>
      </c>
      <c r="E8748">
        <v>121765</v>
      </c>
    </row>
    <row r="8749" spans="1:5" x14ac:dyDescent="0.25">
      <c r="A8749" s="2">
        <v>45672.4375</v>
      </c>
      <c r="B8749">
        <v>121215</v>
      </c>
      <c r="C8749">
        <v>121910</v>
      </c>
      <c r="D8749">
        <v>121190</v>
      </c>
      <c r="E8749">
        <v>121770</v>
      </c>
    </row>
    <row r="8750" spans="1:5" x14ac:dyDescent="0.25">
      <c r="A8750" s="2">
        <v>45672.434027777781</v>
      </c>
      <c r="B8750">
        <v>121090</v>
      </c>
      <c r="C8750">
        <v>121260</v>
      </c>
      <c r="D8750">
        <v>121030</v>
      </c>
      <c r="E8750">
        <v>121210</v>
      </c>
    </row>
    <row r="8751" spans="1:5" x14ac:dyDescent="0.25">
      <c r="A8751" s="2">
        <v>45672.430555555555</v>
      </c>
      <c r="B8751">
        <v>121125</v>
      </c>
      <c r="C8751">
        <v>121180</v>
      </c>
      <c r="D8751">
        <v>121060</v>
      </c>
      <c r="E8751">
        <v>121085</v>
      </c>
    </row>
    <row r="8752" spans="1:5" x14ac:dyDescent="0.25">
      <c r="A8752" s="2">
        <v>45672.427083333336</v>
      </c>
      <c r="B8752">
        <v>121185</v>
      </c>
      <c r="C8752">
        <v>121195</v>
      </c>
      <c r="D8752">
        <v>121080</v>
      </c>
      <c r="E8752">
        <v>121120</v>
      </c>
    </row>
    <row r="8753" spans="1:5" x14ac:dyDescent="0.25">
      <c r="A8753" s="2">
        <v>45672.423611111109</v>
      </c>
      <c r="B8753">
        <v>121375</v>
      </c>
      <c r="C8753">
        <v>121405</v>
      </c>
      <c r="D8753">
        <v>121165</v>
      </c>
      <c r="E8753">
        <v>121185</v>
      </c>
    </row>
    <row r="8754" spans="1:5" x14ac:dyDescent="0.25">
      <c r="A8754" s="2">
        <v>45672.420138888891</v>
      </c>
      <c r="B8754">
        <v>121320</v>
      </c>
      <c r="C8754">
        <v>121425</v>
      </c>
      <c r="D8754">
        <v>121320</v>
      </c>
      <c r="E8754">
        <v>121375</v>
      </c>
    </row>
    <row r="8755" spans="1:5" x14ac:dyDescent="0.25">
      <c r="A8755" s="2">
        <v>45672.416666666664</v>
      </c>
      <c r="B8755">
        <v>121275</v>
      </c>
      <c r="C8755">
        <v>121390</v>
      </c>
      <c r="D8755">
        <v>121210</v>
      </c>
      <c r="E8755">
        <v>121325</v>
      </c>
    </row>
    <row r="8756" spans="1:5" x14ac:dyDescent="0.25">
      <c r="A8756" s="2">
        <v>45672.413194444445</v>
      </c>
      <c r="B8756">
        <v>121240</v>
      </c>
      <c r="C8756">
        <v>121290</v>
      </c>
      <c r="D8756">
        <v>121170</v>
      </c>
      <c r="E8756">
        <v>121280</v>
      </c>
    </row>
    <row r="8757" spans="1:5" x14ac:dyDescent="0.25">
      <c r="A8757" s="2">
        <v>45672.409722222219</v>
      </c>
      <c r="B8757">
        <v>121145</v>
      </c>
      <c r="C8757">
        <v>121265</v>
      </c>
      <c r="D8757">
        <v>121075</v>
      </c>
      <c r="E8757">
        <v>121235</v>
      </c>
    </row>
    <row r="8758" spans="1:5" x14ac:dyDescent="0.25">
      <c r="A8758" s="2">
        <v>45672.40625</v>
      </c>
      <c r="B8758">
        <v>121055</v>
      </c>
      <c r="C8758">
        <v>121185</v>
      </c>
      <c r="D8758">
        <v>120990</v>
      </c>
      <c r="E8758">
        <v>121145</v>
      </c>
    </row>
    <row r="8759" spans="1:5" x14ac:dyDescent="0.25">
      <c r="A8759" s="2">
        <v>45672.402777777781</v>
      </c>
      <c r="B8759">
        <v>121105</v>
      </c>
      <c r="C8759">
        <v>121150</v>
      </c>
      <c r="D8759">
        <v>121025</v>
      </c>
      <c r="E8759">
        <v>121055</v>
      </c>
    </row>
    <row r="8760" spans="1:5" x14ac:dyDescent="0.25">
      <c r="A8760" s="2">
        <v>45672.399305555555</v>
      </c>
      <c r="B8760">
        <v>121065</v>
      </c>
      <c r="C8760">
        <v>121110</v>
      </c>
      <c r="D8760">
        <v>120980</v>
      </c>
      <c r="E8760">
        <v>121105</v>
      </c>
    </row>
    <row r="8761" spans="1:5" x14ac:dyDescent="0.25">
      <c r="A8761" s="2">
        <v>45672.395833333336</v>
      </c>
      <c r="B8761">
        <v>120995</v>
      </c>
      <c r="C8761">
        <v>121130</v>
      </c>
      <c r="D8761">
        <v>120990</v>
      </c>
      <c r="E8761">
        <v>121065</v>
      </c>
    </row>
    <row r="8762" spans="1:5" x14ac:dyDescent="0.25">
      <c r="A8762" s="2">
        <v>45672.392361111109</v>
      </c>
      <c r="B8762">
        <v>120940</v>
      </c>
      <c r="C8762">
        <v>121045</v>
      </c>
      <c r="D8762">
        <v>120935</v>
      </c>
      <c r="E8762">
        <v>121000</v>
      </c>
    </row>
    <row r="8763" spans="1:5" x14ac:dyDescent="0.25">
      <c r="A8763" s="2">
        <v>45672.388888888891</v>
      </c>
      <c r="B8763">
        <v>120850</v>
      </c>
      <c r="C8763">
        <v>120975</v>
      </c>
      <c r="D8763">
        <v>120840</v>
      </c>
      <c r="E8763">
        <v>120940</v>
      </c>
    </row>
    <row r="8764" spans="1:5" x14ac:dyDescent="0.25">
      <c r="A8764" s="2">
        <v>45672.385416666664</v>
      </c>
      <c r="B8764">
        <v>120775</v>
      </c>
      <c r="C8764">
        <v>120880</v>
      </c>
      <c r="D8764">
        <v>120755</v>
      </c>
      <c r="E8764">
        <v>120850</v>
      </c>
    </row>
    <row r="8765" spans="1:5" x14ac:dyDescent="0.25">
      <c r="A8765" s="2">
        <v>45672.381944444445</v>
      </c>
      <c r="B8765">
        <v>120810</v>
      </c>
      <c r="C8765">
        <v>120900</v>
      </c>
      <c r="D8765">
        <v>120765</v>
      </c>
      <c r="E8765">
        <v>120775</v>
      </c>
    </row>
    <row r="8766" spans="1:5" x14ac:dyDescent="0.25">
      <c r="A8766" s="2">
        <v>45672.378472222219</v>
      </c>
      <c r="B8766">
        <v>120625</v>
      </c>
      <c r="C8766">
        <v>120825</v>
      </c>
      <c r="D8766">
        <v>120600</v>
      </c>
      <c r="E8766">
        <v>120815</v>
      </c>
    </row>
    <row r="8767" spans="1:5" x14ac:dyDescent="0.25">
      <c r="A8767" s="2">
        <v>45672.375</v>
      </c>
      <c r="B8767">
        <v>120270</v>
      </c>
      <c r="C8767">
        <v>120730</v>
      </c>
      <c r="D8767">
        <v>120270</v>
      </c>
      <c r="E8767">
        <v>120625</v>
      </c>
    </row>
    <row r="8768" spans="1:5" x14ac:dyDescent="0.25">
      <c r="A8768" s="2">
        <v>45671.763888888891</v>
      </c>
      <c r="B8768">
        <v>120305</v>
      </c>
      <c r="C8768">
        <v>120375</v>
      </c>
      <c r="D8768">
        <v>120285</v>
      </c>
      <c r="E8768">
        <v>120325</v>
      </c>
    </row>
    <row r="8769" spans="1:5" x14ac:dyDescent="0.25">
      <c r="A8769" s="2">
        <v>45671.760416666664</v>
      </c>
      <c r="B8769">
        <v>120285</v>
      </c>
      <c r="C8769">
        <v>120320</v>
      </c>
      <c r="D8769">
        <v>120270</v>
      </c>
      <c r="E8769">
        <v>120310</v>
      </c>
    </row>
    <row r="8770" spans="1:5" x14ac:dyDescent="0.25">
      <c r="A8770" s="2">
        <v>45671.756944444445</v>
      </c>
      <c r="B8770">
        <v>120265</v>
      </c>
      <c r="C8770">
        <v>120295</v>
      </c>
      <c r="D8770">
        <v>120245</v>
      </c>
      <c r="E8770">
        <v>120285</v>
      </c>
    </row>
    <row r="8771" spans="1:5" x14ac:dyDescent="0.25">
      <c r="A8771" s="2">
        <v>45671.753472222219</v>
      </c>
      <c r="B8771">
        <v>120290</v>
      </c>
      <c r="C8771">
        <v>120300</v>
      </c>
      <c r="D8771">
        <v>120225</v>
      </c>
      <c r="E8771">
        <v>120265</v>
      </c>
    </row>
    <row r="8772" spans="1:5" x14ac:dyDescent="0.25">
      <c r="A8772" s="2">
        <v>45671.75</v>
      </c>
      <c r="B8772">
        <v>120265</v>
      </c>
      <c r="C8772">
        <v>120305</v>
      </c>
      <c r="D8772">
        <v>120240</v>
      </c>
      <c r="E8772">
        <v>120285</v>
      </c>
    </row>
    <row r="8773" spans="1:5" x14ac:dyDescent="0.25">
      <c r="A8773" s="2">
        <v>45671.746527777781</v>
      </c>
      <c r="B8773">
        <v>120315</v>
      </c>
      <c r="C8773">
        <v>120360</v>
      </c>
      <c r="D8773">
        <v>120260</v>
      </c>
      <c r="E8773">
        <v>120265</v>
      </c>
    </row>
    <row r="8774" spans="1:5" x14ac:dyDescent="0.25">
      <c r="A8774" s="2">
        <v>45671.743055555555</v>
      </c>
      <c r="B8774">
        <v>120190</v>
      </c>
      <c r="C8774">
        <v>120325</v>
      </c>
      <c r="D8774">
        <v>120180</v>
      </c>
      <c r="E8774">
        <v>120315</v>
      </c>
    </row>
    <row r="8775" spans="1:5" x14ac:dyDescent="0.25">
      <c r="A8775" s="2">
        <v>45671.739583333336</v>
      </c>
      <c r="B8775">
        <v>120190</v>
      </c>
      <c r="C8775">
        <v>120245</v>
      </c>
      <c r="D8775">
        <v>120165</v>
      </c>
      <c r="E8775">
        <v>120185</v>
      </c>
    </row>
    <row r="8776" spans="1:5" x14ac:dyDescent="0.25">
      <c r="A8776" s="2">
        <v>45671.736111111109</v>
      </c>
      <c r="B8776">
        <v>120130</v>
      </c>
      <c r="C8776">
        <v>120210</v>
      </c>
      <c r="D8776">
        <v>120105</v>
      </c>
      <c r="E8776">
        <v>120190</v>
      </c>
    </row>
    <row r="8777" spans="1:5" x14ac:dyDescent="0.25">
      <c r="A8777" s="2">
        <v>45671.732638888891</v>
      </c>
      <c r="B8777">
        <v>120175</v>
      </c>
      <c r="C8777">
        <v>120215</v>
      </c>
      <c r="D8777">
        <v>120090</v>
      </c>
      <c r="E8777">
        <v>120125</v>
      </c>
    </row>
    <row r="8778" spans="1:5" x14ac:dyDescent="0.25">
      <c r="A8778" s="2">
        <v>45671.729166666664</v>
      </c>
      <c r="B8778">
        <v>120190</v>
      </c>
      <c r="C8778">
        <v>120220</v>
      </c>
      <c r="D8778">
        <v>120135</v>
      </c>
      <c r="E8778">
        <v>120170</v>
      </c>
    </row>
    <row r="8779" spans="1:5" x14ac:dyDescent="0.25">
      <c r="A8779" s="2">
        <v>45671.725694444445</v>
      </c>
      <c r="B8779">
        <v>120110</v>
      </c>
      <c r="C8779">
        <v>120195</v>
      </c>
      <c r="D8779">
        <v>120090</v>
      </c>
      <c r="E8779">
        <v>120190</v>
      </c>
    </row>
    <row r="8780" spans="1:5" x14ac:dyDescent="0.25">
      <c r="A8780" s="2">
        <v>45671.722222222219</v>
      </c>
      <c r="B8780">
        <v>120025</v>
      </c>
      <c r="C8780">
        <v>120150</v>
      </c>
      <c r="D8780">
        <v>119995</v>
      </c>
      <c r="E8780">
        <v>120115</v>
      </c>
    </row>
    <row r="8781" spans="1:5" x14ac:dyDescent="0.25">
      <c r="A8781" s="2">
        <v>45671.71875</v>
      </c>
      <c r="B8781">
        <v>119990</v>
      </c>
      <c r="C8781">
        <v>120070</v>
      </c>
      <c r="D8781">
        <v>119980</v>
      </c>
      <c r="E8781">
        <v>120030</v>
      </c>
    </row>
    <row r="8782" spans="1:5" x14ac:dyDescent="0.25">
      <c r="A8782" s="2">
        <v>45671.715277777781</v>
      </c>
      <c r="B8782">
        <v>120075</v>
      </c>
      <c r="C8782">
        <v>120080</v>
      </c>
      <c r="D8782">
        <v>119980</v>
      </c>
      <c r="E8782">
        <v>119990</v>
      </c>
    </row>
    <row r="8783" spans="1:5" x14ac:dyDescent="0.25">
      <c r="A8783" s="2">
        <v>45671.711805555555</v>
      </c>
      <c r="B8783">
        <v>120050</v>
      </c>
      <c r="C8783">
        <v>120090</v>
      </c>
      <c r="D8783">
        <v>120010</v>
      </c>
      <c r="E8783">
        <v>120075</v>
      </c>
    </row>
    <row r="8784" spans="1:5" x14ac:dyDescent="0.25">
      <c r="A8784" s="2">
        <v>45671.708333333336</v>
      </c>
      <c r="B8784">
        <v>120115</v>
      </c>
      <c r="C8784">
        <v>120130</v>
      </c>
      <c r="D8784">
        <v>120030</v>
      </c>
      <c r="E8784">
        <v>120045</v>
      </c>
    </row>
    <row r="8785" spans="1:5" x14ac:dyDescent="0.25">
      <c r="A8785" s="2">
        <v>45671.704861111109</v>
      </c>
      <c r="B8785">
        <v>120195</v>
      </c>
      <c r="C8785">
        <v>120195</v>
      </c>
      <c r="D8785">
        <v>120060</v>
      </c>
      <c r="E8785">
        <v>120110</v>
      </c>
    </row>
    <row r="8786" spans="1:5" x14ac:dyDescent="0.25">
      <c r="A8786" s="2">
        <v>45671.701388888891</v>
      </c>
      <c r="B8786">
        <v>120190</v>
      </c>
      <c r="C8786">
        <v>120200</v>
      </c>
      <c r="D8786">
        <v>120165</v>
      </c>
      <c r="E8786">
        <v>120190</v>
      </c>
    </row>
    <row r="8787" spans="1:5" x14ac:dyDescent="0.25">
      <c r="A8787" s="2">
        <v>45671.697916666664</v>
      </c>
      <c r="B8787">
        <v>120165</v>
      </c>
      <c r="C8787">
        <v>120205</v>
      </c>
      <c r="D8787">
        <v>120105</v>
      </c>
      <c r="E8787">
        <v>120185</v>
      </c>
    </row>
    <row r="8788" spans="1:5" x14ac:dyDescent="0.25">
      <c r="A8788" s="2">
        <v>45671.694444444445</v>
      </c>
      <c r="B8788">
        <v>120265</v>
      </c>
      <c r="C8788">
        <v>120270</v>
      </c>
      <c r="D8788">
        <v>120135</v>
      </c>
      <c r="E8788">
        <v>120160</v>
      </c>
    </row>
    <row r="8789" spans="1:5" x14ac:dyDescent="0.25">
      <c r="A8789" s="2">
        <v>45671.690972222219</v>
      </c>
      <c r="B8789">
        <v>120210</v>
      </c>
      <c r="C8789">
        <v>120330</v>
      </c>
      <c r="D8789">
        <v>120210</v>
      </c>
      <c r="E8789">
        <v>120265</v>
      </c>
    </row>
    <row r="8790" spans="1:5" x14ac:dyDescent="0.25">
      <c r="A8790" s="2">
        <v>45671.6875</v>
      </c>
      <c r="B8790">
        <v>120160</v>
      </c>
      <c r="C8790">
        <v>120280</v>
      </c>
      <c r="D8790">
        <v>120150</v>
      </c>
      <c r="E8790">
        <v>120210</v>
      </c>
    </row>
    <row r="8791" spans="1:5" x14ac:dyDescent="0.25">
      <c r="A8791" s="2">
        <v>45671.684027777781</v>
      </c>
      <c r="B8791">
        <v>120190</v>
      </c>
      <c r="C8791">
        <v>120195</v>
      </c>
      <c r="D8791">
        <v>120120</v>
      </c>
      <c r="E8791">
        <v>120155</v>
      </c>
    </row>
    <row r="8792" spans="1:5" x14ac:dyDescent="0.25">
      <c r="A8792" s="2">
        <v>45671.680555555555</v>
      </c>
      <c r="B8792">
        <v>120140</v>
      </c>
      <c r="C8792">
        <v>120215</v>
      </c>
      <c r="D8792">
        <v>120085</v>
      </c>
      <c r="E8792">
        <v>120185</v>
      </c>
    </row>
    <row r="8793" spans="1:5" x14ac:dyDescent="0.25">
      <c r="A8793" s="2">
        <v>45671.677083333336</v>
      </c>
      <c r="B8793">
        <v>120040</v>
      </c>
      <c r="C8793">
        <v>120155</v>
      </c>
      <c r="D8793">
        <v>120035</v>
      </c>
      <c r="E8793">
        <v>120140</v>
      </c>
    </row>
    <row r="8794" spans="1:5" x14ac:dyDescent="0.25">
      <c r="A8794" s="2">
        <v>45671.673611111109</v>
      </c>
      <c r="B8794">
        <v>119995</v>
      </c>
      <c r="C8794">
        <v>120090</v>
      </c>
      <c r="D8794">
        <v>119950</v>
      </c>
      <c r="E8794">
        <v>120040</v>
      </c>
    </row>
    <row r="8795" spans="1:5" x14ac:dyDescent="0.25">
      <c r="A8795" s="2">
        <v>45671.670138888891</v>
      </c>
      <c r="B8795">
        <v>119940</v>
      </c>
      <c r="C8795">
        <v>120055</v>
      </c>
      <c r="D8795">
        <v>119915</v>
      </c>
      <c r="E8795">
        <v>119995</v>
      </c>
    </row>
    <row r="8796" spans="1:5" x14ac:dyDescent="0.25">
      <c r="A8796" s="2">
        <v>45671.666666666664</v>
      </c>
      <c r="B8796">
        <v>119905</v>
      </c>
      <c r="C8796">
        <v>119970</v>
      </c>
      <c r="D8796">
        <v>119875</v>
      </c>
      <c r="E8796">
        <v>119940</v>
      </c>
    </row>
    <row r="8797" spans="1:5" x14ac:dyDescent="0.25">
      <c r="A8797" s="2">
        <v>45671.663194444445</v>
      </c>
      <c r="B8797">
        <v>119870</v>
      </c>
      <c r="C8797">
        <v>119925</v>
      </c>
      <c r="D8797">
        <v>119840</v>
      </c>
      <c r="E8797">
        <v>119910</v>
      </c>
    </row>
    <row r="8798" spans="1:5" x14ac:dyDescent="0.25">
      <c r="A8798" s="2">
        <v>45671.659722222219</v>
      </c>
      <c r="B8798">
        <v>119900</v>
      </c>
      <c r="C8798">
        <v>119940</v>
      </c>
      <c r="D8798">
        <v>119845</v>
      </c>
      <c r="E8798">
        <v>119875</v>
      </c>
    </row>
    <row r="8799" spans="1:5" x14ac:dyDescent="0.25">
      <c r="A8799" s="2">
        <v>45671.65625</v>
      </c>
      <c r="B8799">
        <v>119885</v>
      </c>
      <c r="C8799">
        <v>119960</v>
      </c>
      <c r="D8799">
        <v>119870</v>
      </c>
      <c r="E8799">
        <v>119905</v>
      </c>
    </row>
    <row r="8800" spans="1:5" x14ac:dyDescent="0.25">
      <c r="A8800" s="2">
        <v>45671.652777777781</v>
      </c>
      <c r="B8800">
        <v>119830</v>
      </c>
      <c r="C8800">
        <v>119905</v>
      </c>
      <c r="D8800">
        <v>119820</v>
      </c>
      <c r="E8800">
        <v>119885</v>
      </c>
    </row>
    <row r="8801" spans="1:5" x14ac:dyDescent="0.25">
      <c r="A8801" s="2">
        <v>45671.649305555555</v>
      </c>
      <c r="B8801">
        <v>119815</v>
      </c>
      <c r="C8801">
        <v>119870</v>
      </c>
      <c r="D8801">
        <v>119805</v>
      </c>
      <c r="E8801">
        <v>119830</v>
      </c>
    </row>
    <row r="8802" spans="1:5" x14ac:dyDescent="0.25">
      <c r="A8802" s="2">
        <v>45671.645833333336</v>
      </c>
      <c r="B8802">
        <v>119865</v>
      </c>
      <c r="C8802">
        <v>119905</v>
      </c>
      <c r="D8802">
        <v>119795</v>
      </c>
      <c r="E8802">
        <v>119820</v>
      </c>
    </row>
    <row r="8803" spans="1:5" x14ac:dyDescent="0.25">
      <c r="A8803" s="2">
        <v>45671.642361111109</v>
      </c>
      <c r="B8803">
        <v>119825</v>
      </c>
      <c r="C8803">
        <v>119870</v>
      </c>
      <c r="D8803">
        <v>119800</v>
      </c>
      <c r="E8803">
        <v>119865</v>
      </c>
    </row>
    <row r="8804" spans="1:5" x14ac:dyDescent="0.25">
      <c r="A8804" s="2">
        <v>45671.638888888891</v>
      </c>
      <c r="B8804">
        <v>119805</v>
      </c>
      <c r="C8804">
        <v>119835</v>
      </c>
      <c r="D8804">
        <v>119775</v>
      </c>
      <c r="E8804">
        <v>119820</v>
      </c>
    </row>
    <row r="8805" spans="1:5" x14ac:dyDescent="0.25">
      <c r="A8805" s="2">
        <v>45671.635416666664</v>
      </c>
      <c r="B8805">
        <v>119905</v>
      </c>
      <c r="C8805">
        <v>119910</v>
      </c>
      <c r="D8805">
        <v>119790</v>
      </c>
      <c r="E8805">
        <v>119800</v>
      </c>
    </row>
    <row r="8806" spans="1:5" x14ac:dyDescent="0.25">
      <c r="A8806" s="2">
        <v>45671.631944444445</v>
      </c>
      <c r="B8806">
        <v>119895</v>
      </c>
      <c r="C8806">
        <v>119935</v>
      </c>
      <c r="D8806">
        <v>119835</v>
      </c>
      <c r="E8806">
        <v>119905</v>
      </c>
    </row>
    <row r="8807" spans="1:5" x14ac:dyDescent="0.25">
      <c r="A8807" s="2">
        <v>45671.628472222219</v>
      </c>
      <c r="B8807">
        <v>119900</v>
      </c>
      <c r="C8807">
        <v>119935</v>
      </c>
      <c r="D8807">
        <v>119870</v>
      </c>
      <c r="E8807">
        <v>119895</v>
      </c>
    </row>
    <row r="8808" spans="1:5" x14ac:dyDescent="0.25">
      <c r="A8808" s="2">
        <v>45671.625</v>
      </c>
      <c r="B8808">
        <v>119770</v>
      </c>
      <c r="C8808">
        <v>119910</v>
      </c>
      <c r="D8808">
        <v>119765</v>
      </c>
      <c r="E8808">
        <v>119900</v>
      </c>
    </row>
    <row r="8809" spans="1:5" x14ac:dyDescent="0.25">
      <c r="A8809" s="2">
        <v>45671.621527777781</v>
      </c>
      <c r="B8809">
        <v>119810</v>
      </c>
      <c r="C8809">
        <v>119840</v>
      </c>
      <c r="D8809">
        <v>119745</v>
      </c>
      <c r="E8809">
        <v>119770</v>
      </c>
    </row>
    <row r="8810" spans="1:5" x14ac:dyDescent="0.25">
      <c r="A8810" s="2">
        <v>45671.618055555555</v>
      </c>
      <c r="B8810">
        <v>119905</v>
      </c>
      <c r="C8810">
        <v>119910</v>
      </c>
      <c r="D8810">
        <v>119800</v>
      </c>
      <c r="E8810">
        <v>119815</v>
      </c>
    </row>
    <row r="8811" spans="1:5" x14ac:dyDescent="0.25">
      <c r="A8811" s="2">
        <v>45671.614583333336</v>
      </c>
      <c r="B8811">
        <v>120010</v>
      </c>
      <c r="C8811">
        <v>120040</v>
      </c>
      <c r="D8811">
        <v>119885</v>
      </c>
      <c r="E8811">
        <v>119905</v>
      </c>
    </row>
    <row r="8812" spans="1:5" x14ac:dyDescent="0.25">
      <c r="A8812" s="2">
        <v>45671.611111111109</v>
      </c>
      <c r="B8812">
        <v>119980</v>
      </c>
      <c r="C8812">
        <v>120040</v>
      </c>
      <c r="D8812">
        <v>119945</v>
      </c>
      <c r="E8812">
        <v>120015</v>
      </c>
    </row>
    <row r="8813" spans="1:5" x14ac:dyDescent="0.25">
      <c r="A8813" s="2">
        <v>45671.607638888891</v>
      </c>
      <c r="B8813">
        <v>119955</v>
      </c>
      <c r="C8813">
        <v>120025</v>
      </c>
      <c r="D8813">
        <v>119910</v>
      </c>
      <c r="E8813">
        <v>119980</v>
      </c>
    </row>
    <row r="8814" spans="1:5" x14ac:dyDescent="0.25">
      <c r="A8814" s="2">
        <v>45671.604166666664</v>
      </c>
      <c r="B8814">
        <v>119965</v>
      </c>
      <c r="C8814">
        <v>119965</v>
      </c>
      <c r="D8814">
        <v>119895</v>
      </c>
      <c r="E8814">
        <v>119960</v>
      </c>
    </row>
    <row r="8815" spans="1:5" x14ac:dyDescent="0.25">
      <c r="A8815" s="2">
        <v>45671.600694444445</v>
      </c>
      <c r="B8815">
        <v>119885</v>
      </c>
      <c r="C8815">
        <v>119980</v>
      </c>
      <c r="D8815">
        <v>119865</v>
      </c>
      <c r="E8815">
        <v>119970</v>
      </c>
    </row>
    <row r="8816" spans="1:5" x14ac:dyDescent="0.25">
      <c r="A8816" s="2">
        <v>45671.597222222219</v>
      </c>
      <c r="B8816">
        <v>119950</v>
      </c>
      <c r="C8816">
        <v>119950</v>
      </c>
      <c r="D8816">
        <v>119815</v>
      </c>
      <c r="E8816">
        <v>119885</v>
      </c>
    </row>
    <row r="8817" spans="1:5" x14ac:dyDescent="0.25">
      <c r="A8817" s="2">
        <v>45671.59375</v>
      </c>
      <c r="B8817">
        <v>119760</v>
      </c>
      <c r="C8817">
        <v>120000</v>
      </c>
      <c r="D8817">
        <v>119755</v>
      </c>
      <c r="E8817">
        <v>119950</v>
      </c>
    </row>
    <row r="8818" spans="1:5" x14ac:dyDescent="0.25">
      <c r="A8818" s="2">
        <v>45671.590277777781</v>
      </c>
      <c r="B8818">
        <v>119695</v>
      </c>
      <c r="C8818">
        <v>119805</v>
      </c>
      <c r="D8818">
        <v>119690</v>
      </c>
      <c r="E8818">
        <v>119765</v>
      </c>
    </row>
    <row r="8819" spans="1:5" x14ac:dyDescent="0.25">
      <c r="A8819" s="2">
        <v>45671.586805555555</v>
      </c>
      <c r="B8819">
        <v>119730</v>
      </c>
      <c r="C8819">
        <v>119805</v>
      </c>
      <c r="D8819">
        <v>119690</v>
      </c>
      <c r="E8819">
        <v>119695</v>
      </c>
    </row>
    <row r="8820" spans="1:5" x14ac:dyDescent="0.25">
      <c r="A8820" s="2">
        <v>45671.583333333336</v>
      </c>
      <c r="B8820">
        <v>119880</v>
      </c>
      <c r="C8820">
        <v>119885</v>
      </c>
      <c r="D8820">
        <v>119715</v>
      </c>
      <c r="E8820">
        <v>119735</v>
      </c>
    </row>
    <row r="8821" spans="1:5" x14ac:dyDescent="0.25">
      <c r="A8821" s="2">
        <v>45671.579861111109</v>
      </c>
      <c r="B8821">
        <v>119905</v>
      </c>
      <c r="C8821">
        <v>119935</v>
      </c>
      <c r="D8821">
        <v>119880</v>
      </c>
      <c r="E8821">
        <v>119880</v>
      </c>
    </row>
    <row r="8822" spans="1:5" x14ac:dyDescent="0.25">
      <c r="A8822" s="2">
        <v>45671.576388888891</v>
      </c>
      <c r="B8822">
        <v>119875</v>
      </c>
      <c r="C8822">
        <v>119940</v>
      </c>
      <c r="D8822">
        <v>119830</v>
      </c>
      <c r="E8822">
        <v>119905</v>
      </c>
    </row>
    <row r="8823" spans="1:5" x14ac:dyDescent="0.25">
      <c r="A8823" s="2">
        <v>45671.572916666664</v>
      </c>
      <c r="B8823">
        <v>119870</v>
      </c>
      <c r="C8823">
        <v>119900</v>
      </c>
      <c r="D8823">
        <v>119835</v>
      </c>
      <c r="E8823">
        <v>119870</v>
      </c>
    </row>
    <row r="8824" spans="1:5" x14ac:dyDescent="0.25">
      <c r="A8824" s="2">
        <v>45671.569444444445</v>
      </c>
      <c r="B8824">
        <v>119915</v>
      </c>
      <c r="C8824">
        <v>119940</v>
      </c>
      <c r="D8824">
        <v>119865</v>
      </c>
      <c r="E8824">
        <v>119865</v>
      </c>
    </row>
    <row r="8825" spans="1:5" x14ac:dyDescent="0.25">
      <c r="A8825" s="2">
        <v>45671.565972222219</v>
      </c>
      <c r="B8825">
        <v>120020</v>
      </c>
      <c r="C8825">
        <v>120055</v>
      </c>
      <c r="D8825">
        <v>119890</v>
      </c>
      <c r="E8825">
        <v>119915</v>
      </c>
    </row>
    <row r="8826" spans="1:5" x14ac:dyDescent="0.25">
      <c r="A8826" s="2">
        <v>45671.5625</v>
      </c>
      <c r="B8826">
        <v>119995</v>
      </c>
      <c r="C8826">
        <v>120090</v>
      </c>
      <c r="D8826">
        <v>119985</v>
      </c>
      <c r="E8826">
        <v>120020</v>
      </c>
    </row>
    <row r="8827" spans="1:5" x14ac:dyDescent="0.25">
      <c r="A8827" s="2">
        <v>45671.559027777781</v>
      </c>
      <c r="B8827">
        <v>120130</v>
      </c>
      <c r="C8827">
        <v>120140</v>
      </c>
      <c r="D8827">
        <v>119985</v>
      </c>
      <c r="E8827">
        <v>119990</v>
      </c>
    </row>
    <row r="8828" spans="1:5" x14ac:dyDescent="0.25">
      <c r="A8828" s="2">
        <v>45671.555555555555</v>
      </c>
      <c r="B8828">
        <v>120040</v>
      </c>
      <c r="C8828">
        <v>120165</v>
      </c>
      <c r="D8828">
        <v>120020</v>
      </c>
      <c r="E8828">
        <v>120135</v>
      </c>
    </row>
    <row r="8829" spans="1:5" x14ac:dyDescent="0.25">
      <c r="A8829" s="2">
        <v>45671.552083333336</v>
      </c>
      <c r="B8829">
        <v>120130</v>
      </c>
      <c r="C8829">
        <v>120150</v>
      </c>
      <c r="D8829">
        <v>120035</v>
      </c>
      <c r="E8829">
        <v>120040</v>
      </c>
    </row>
    <row r="8830" spans="1:5" x14ac:dyDescent="0.25">
      <c r="A8830" s="2">
        <v>45671.548611111109</v>
      </c>
      <c r="B8830">
        <v>120085</v>
      </c>
      <c r="C8830">
        <v>120145</v>
      </c>
      <c r="D8830">
        <v>120025</v>
      </c>
      <c r="E8830">
        <v>120135</v>
      </c>
    </row>
    <row r="8831" spans="1:5" x14ac:dyDescent="0.25">
      <c r="A8831" s="2">
        <v>45671.545138888891</v>
      </c>
      <c r="B8831">
        <v>119950</v>
      </c>
      <c r="C8831">
        <v>120125</v>
      </c>
      <c r="D8831">
        <v>119940</v>
      </c>
      <c r="E8831">
        <v>120085</v>
      </c>
    </row>
    <row r="8832" spans="1:5" x14ac:dyDescent="0.25">
      <c r="A8832" s="2">
        <v>45671.541666666664</v>
      </c>
      <c r="B8832">
        <v>120095</v>
      </c>
      <c r="C8832">
        <v>120110</v>
      </c>
      <c r="D8832">
        <v>119925</v>
      </c>
      <c r="E8832">
        <v>119950</v>
      </c>
    </row>
    <row r="8833" spans="1:5" x14ac:dyDescent="0.25">
      <c r="A8833" s="2">
        <v>45671.538194444445</v>
      </c>
      <c r="B8833">
        <v>120105</v>
      </c>
      <c r="C8833">
        <v>120195</v>
      </c>
      <c r="D8833">
        <v>120055</v>
      </c>
      <c r="E8833">
        <v>120095</v>
      </c>
    </row>
    <row r="8834" spans="1:5" x14ac:dyDescent="0.25">
      <c r="A8834" s="2">
        <v>45671.534722222219</v>
      </c>
      <c r="B8834">
        <v>120035</v>
      </c>
      <c r="C8834">
        <v>120135</v>
      </c>
      <c r="D8834">
        <v>119980</v>
      </c>
      <c r="E8834">
        <v>120105</v>
      </c>
    </row>
    <row r="8835" spans="1:5" x14ac:dyDescent="0.25">
      <c r="A8835" s="2">
        <v>45671.53125</v>
      </c>
      <c r="B8835">
        <v>120125</v>
      </c>
      <c r="C8835">
        <v>120135</v>
      </c>
      <c r="D8835">
        <v>120010</v>
      </c>
      <c r="E8835">
        <v>120035</v>
      </c>
    </row>
    <row r="8836" spans="1:5" x14ac:dyDescent="0.25">
      <c r="A8836" s="2">
        <v>45671.527777777781</v>
      </c>
      <c r="B8836">
        <v>119970</v>
      </c>
      <c r="C8836">
        <v>120150</v>
      </c>
      <c r="D8836">
        <v>119950</v>
      </c>
      <c r="E8836">
        <v>120130</v>
      </c>
    </row>
    <row r="8837" spans="1:5" x14ac:dyDescent="0.25">
      <c r="A8837" s="2">
        <v>45671.524305555555</v>
      </c>
      <c r="B8837">
        <v>119945</v>
      </c>
      <c r="C8837">
        <v>120010</v>
      </c>
      <c r="D8837">
        <v>119915</v>
      </c>
      <c r="E8837">
        <v>119965</v>
      </c>
    </row>
    <row r="8838" spans="1:5" x14ac:dyDescent="0.25">
      <c r="A8838" s="2">
        <v>45671.520833333336</v>
      </c>
      <c r="B8838">
        <v>119895</v>
      </c>
      <c r="C8838">
        <v>120125</v>
      </c>
      <c r="D8838">
        <v>119895</v>
      </c>
      <c r="E8838">
        <v>119945</v>
      </c>
    </row>
    <row r="8839" spans="1:5" x14ac:dyDescent="0.25">
      <c r="A8839" s="2">
        <v>45671.517361111109</v>
      </c>
      <c r="B8839">
        <v>119790</v>
      </c>
      <c r="C8839">
        <v>119930</v>
      </c>
      <c r="D8839">
        <v>119775</v>
      </c>
      <c r="E8839">
        <v>119895</v>
      </c>
    </row>
    <row r="8840" spans="1:5" x14ac:dyDescent="0.25">
      <c r="A8840" s="2">
        <v>45671.513888888891</v>
      </c>
      <c r="B8840">
        <v>119750</v>
      </c>
      <c r="C8840">
        <v>119825</v>
      </c>
      <c r="D8840">
        <v>119715</v>
      </c>
      <c r="E8840">
        <v>119790</v>
      </c>
    </row>
    <row r="8841" spans="1:5" x14ac:dyDescent="0.25">
      <c r="A8841" s="2">
        <v>45671.510416666664</v>
      </c>
      <c r="B8841">
        <v>119785</v>
      </c>
      <c r="C8841">
        <v>119800</v>
      </c>
      <c r="D8841">
        <v>119645</v>
      </c>
      <c r="E8841">
        <v>119750</v>
      </c>
    </row>
    <row r="8842" spans="1:5" x14ac:dyDescent="0.25">
      <c r="A8842" s="2">
        <v>45671.506944444445</v>
      </c>
      <c r="B8842">
        <v>119635</v>
      </c>
      <c r="C8842">
        <v>119855</v>
      </c>
      <c r="D8842">
        <v>119635</v>
      </c>
      <c r="E8842">
        <v>119785</v>
      </c>
    </row>
    <row r="8843" spans="1:5" x14ac:dyDescent="0.25">
      <c r="A8843" s="2">
        <v>45671.503472222219</v>
      </c>
      <c r="B8843">
        <v>119860</v>
      </c>
      <c r="C8843">
        <v>119865</v>
      </c>
      <c r="D8843">
        <v>119590</v>
      </c>
      <c r="E8843">
        <v>119640</v>
      </c>
    </row>
    <row r="8844" spans="1:5" x14ac:dyDescent="0.25">
      <c r="A8844" s="2">
        <v>45671.5</v>
      </c>
      <c r="B8844">
        <v>119560</v>
      </c>
      <c r="C8844">
        <v>119900</v>
      </c>
      <c r="D8844">
        <v>119530</v>
      </c>
      <c r="E8844">
        <v>119860</v>
      </c>
    </row>
    <row r="8845" spans="1:5" x14ac:dyDescent="0.25">
      <c r="A8845" s="2">
        <v>45671.496527777781</v>
      </c>
      <c r="B8845">
        <v>119665</v>
      </c>
      <c r="C8845">
        <v>119690</v>
      </c>
      <c r="D8845">
        <v>119510</v>
      </c>
      <c r="E8845">
        <v>119555</v>
      </c>
    </row>
    <row r="8846" spans="1:5" x14ac:dyDescent="0.25">
      <c r="A8846" s="2">
        <v>45671.493055555555</v>
      </c>
      <c r="B8846">
        <v>119580</v>
      </c>
      <c r="C8846">
        <v>119880</v>
      </c>
      <c r="D8846">
        <v>119560</v>
      </c>
      <c r="E8846">
        <v>119665</v>
      </c>
    </row>
    <row r="8847" spans="1:5" x14ac:dyDescent="0.25">
      <c r="A8847" s="2">
        <v>45671.489583333336</v>
      </c>
      <c r="B8847">
        <v>119545</v>
      </c>
      <c r="C8847">
        <v>119610</v>
      </c>
      <c r="D8847">
        <v>119390</v>
      </c>
      <c r="E8847">
        <v>119575</v>
      </c>
    </row>
    <row r="8848" spans="1:5" x14ac:dyDescent="0.25">
      <c r="A8848" s="2">
        <v>45671.486111111109</v>
      </c>
      <c r="B8848">
        <v>119425</v>
      </c>
      <c r="C8848">
        <v>119590</v>
      </c>
      <c r="D8848">
        <v>119330</v>
      </c>
      <c r="E8848">
        <v>119545</v>
      </c>
    </row>
    <row r="8849" spans="1:5" x14ac:dyDescent="0.25">
      <c r="A8849" s="2">
        <v>45671.482638888891</v>
      </c>
      <c r="B8849">
        <v>119215</v>
      </c>
      <c r="C8849">
        <v>119455</v>
      </c>
      <c r="D8849">
        <v>119055</v>
      </c>
      <c r="E8849">
        <v>119425</v>
      </c>
    </row>
    <row r="8850" spans="1:5" x14ac:dyDescent="0.25">
      <c r="A8850" s="2">
        <v>45671.479166666664</v>
      </c>
      <c r="B8850">
        <v>119250</v>
      </c>
      <c r="C8850">
        <v>119480</v>
      </c>
      <c r="D8850">
        <v>119180</v>
      </c>
      <c r="E8850">
        <v>119215</v>
      </c>
    </row>
    <row r="8851" spans="1:5" x14ac:dyDescent="0.25">
      <c r="A8851" s="2">
        <v>45671.475694444445</v>
      </c>
      <c r="B8851">
        <v>119235</v>
      </c>
      <c r="C8851">
        <v>119290</v>
      </c>
      <c r="D8851">
        <v>119135</v>
      </c>
      <c r="E8851">
        <v>119250</v>
      </c>
    </row>
    <row r="8852" spans="1:5" x14ac:dyDescent="0.25">
      <c r="A8852" s="2">
        <v>45671.472222222219</v>
      </c>
      <c r="B8852">
        <v>119460</v>
      </c>
      <c r="C8852">
        <v>119495</v>
      </c>
      <c r="D8852">
        <v>119190</v>
      </c>
      <c r="E8852">
        <v>119230</v>
      </c>
    </row>
    <row r="8853" spans="1:5" x14ac:dyDescent="0.25">
      <c r="A8853" s="2">
        <v>45671.46875</v>
      </c>
      <c r="B8853">
        <v>119720</v>
      </c>
      <c r="C8853">
        <v>119755</v>
      </c>
      <c r="D8853">
        <v>119450</v>
      </c>
      <c r="E8853">
        <v>119465</v>
      </c>
    </row>
    <row r="8854" spans="1:5" x14ac:dyDescent="0.25">
      <c r="A8854" s="2">
        <v>45671.465277777781</v>
      </c>
      <c r="B8854">
        <v>119615</v>
      </c>
      <c r="C8854">
        <v>119720</v>
      </c>
      <c r="D8854">
        <v>119530</v>
      </c>
      <c r="E8854">
        <v>119715</v>
      </c>
    </row>
    <row r="8855" spans="1:5" x14ac:dyDescent="0.25">
      <c r="A8855" s="2">
        <v>45671.461805555555</v>
      </c>
      <c r="B8855">
        <v>119640</v>
      </c>
      <c r="C8855">
        <v>119685</v>
      </c>
      <c r="D8855">
        <v>119525</v>
      </c>
      <c r="E8855">
        <v>119615</v>
      </c>
    </row>
    <row r="8856" spans="1:5" x14ac:dyDescent="0.25">
      <c r="A8856" s="2">
        <v>45671.458333333336</v>
      </c>
      <c r="B8856">
        <v>120100</v>
      </c>
      <c r="C8856">
        <v>120105</v>
      </c>
      <c r="D8856">
        <v>119615</v>
      </c>
      <c r="E8856">
        <v>119640</v>
      </c>
    </row>
    <row r="8857" spans="1:5" x14ac:dyDescent="0.25">
      <c r="A8857" s="2">
        <v>45671.454861111109</v>
      </c>
      <c r="B8857">
        <v>120220</v>
      </c>
      <c r="C8857">
        <v>120345</v>
      </c>
      <c r="D8857">
        <v>120040</v>
      </c>
      <c r="E8857">
        <v>120095</v>
      </c>
    </row>
    <row r="8858" spans="1:5" x14ac:dyDescent="0.25">
      <c r="A8858" s="2">
        <v>45671.451388888891</v>
      </c>
      <c r="B8858">
        <v>120180</v>
      </c>
      <c r="C8858">
        <v>120370</v>
      </c>
      <c r="D8858">
        <v>119905</v>
      </c>
      <c r="E8858">
        <v>120220</v>
      </c>
    </row>
    <row r="8859" spans="1:5" x14ac:dyDescent="0.25">
      <c r="A8859" s="2">
        <v>45671.447916666664</v>
      </c>
      <c r="B8859">
        <v>119595</v>
      </c>
      <c r="C8859">
        <v>120220</v>
      </c>
      <c r="D8859">
        <v>119495</v>
      </c>
      <c r="E8859">
        <v>120180</v>
      </c>
    </row>
    <row r="8860" spans="1:5" x14ac:dyDescent="0.25">
      <c r="A8860" s="2">
        <v>45671.444444444445</v>
      </c>
      <c r="B8860">
        <v>119480</v>
      </c>
      <c r="C8860">
        <v>119615</v>
      </c>
      <c r="D8860">
        <v>119430</v>
      </c>
      <c r="E8860">
        <v>119600</v>
      </c>
    </row>
    <row r="8861" spans="1:5" x14ac:dyDescent="0.25">
      <c r="A8861" s="2">
        <v>45671.440972222219</v>
      </c>
      <c r="B8861">
        <v>119840</v>
      </c>
      <c r="C8861">
        <v>119855</v>
      </c>
      <c r="D8861">
        <v>119430</v>
      </c>
      <c r="E8861">
        <v>119480</v>
      </c>
    </row>
    <row r="8862" spans="1:5" x14ac:dyDescent="0.25">
      <c r="A8862" s="2">
        <v>45671.4375</v>
      </c>
      <c r="B8862">
        <v>119690</v>
      </c>
      <c r="C8862">
        <v>120030</v>
      </c>
      <c r="D8862">
        <v>119670</v>
      </c>
      <c r="E8862">
        <v>119845</v>
      </c>
    </row>
    <row r="8863" spans="1:5" x14ac:dyDescent="0.25">
      <c r="A8863" s="2">
        <v>45671.434027777781</v>
      </c>
      <c r="B8863">
        <v>119635</v>
      </c>
      <c r="C8863">
        <v>119745</v>
      </c>
      <c r="D8863">
        <v>119585</v>
      </c>
      <c r="E8863">
        <v>119690</v>
      </c>
    </row>
    <row r="8864" spans="1:5" x14ac:dyDescent="0.25">
      <c r="A8864" s="2">
        <v>45671.430555555555</v>
      </c>
      <c r="B8864">
        <v>119860</v>
      </c>
      <c r="C8864">
        <v>119885</v>
      </c>
      <c r="D8864">
        <v>119615</v>
      </c>
      <c r="E8864">
        <v>119635</v>
      </c>
    </row>
    <row r="8865" spans="1:5" x14ac:dyDescent="0.25">
      <c r="A8865" s="2">
        <v>45671.427083333336</v>
      </c>
      <c r="B8865">
        <v>119860</v>
      </c>
      <c r="C8865">
        <v>119960</v>
      </c>
      <c r="D8865">
        <v>119835</v>
      </c>
      <c r="E8865">
        <v>119860</v>
      </c>
    </row>
    <row r="8866" spans="1:5" x14ac:dyDescent="0.25">
      <c r="A8866" s="2">
        <v>45671.423611111109</v>
      </c>
      <c r="B8866">
        <v>120020</v>
      </c>
      <c r="C8866">
        <v>120030</v>
      </c>
      <c r="D8866">
        <v>119835</v>
      </c>
      <c r="E8866">
        <v>119855</v>
      </c>
    </row>
    <row r="8867" spans="1:5" x14ac:dyDescent="0.25">
      <c r="A8867" s="2">
        <v>45671.420138888891</v>
      </c>
      <c r="B8867">
        <v>119905</v>
      </c>
      <c r="C8867">
        <v>120080</v>
      </c>
      <c r="D8867">
        <v>119900</v>
      </c>
      <c r="E8867">
        <v>120025</v>
      </c>
    </row>
    <row r="8868" spans="1:5" x14ac:dyDescent="0.25">
      <c r="A8868" s="2">
        <v>45671.416666666664</v>
      </c>
      <c r="B8868">
        <v>119980</v>
      </c>
      <c r="C8868">
        <v>120040</v>
      </c>
      <c r="D8868">
        <v>119870</v>
      </c>
      <c r="E8868">
        <v>119900</v>
      </c>
    </row>
    <row r="8869" spans="1:5" x14ac:dyDescent="0.25">
      <c r="A8869" s="2">
        <v>45671.413194444445</v>
      </c>
      <c r="B8869">
        <v>119975</v>
      </c>
      <c r="C8869">
        <v>120030</v>
      </c>
      <c r="D8869">
        <v>119955</v>
      </c>
      <c r="E8869">
        <v>119985</v>
      </c>
    </row>
    <row r="8870" spans="1:5" x14ac:dyDescent="0.25">
      <c r="A8870" s="2">
        <v>45671.409722222219</v>
      </c>
      <c r="B8870">
        <v>120045</v>
      </c>
      <c r="C8870">
        <v>120050</v>
      </c>
      <c r="D8870">
        <v>119930</v>
      </c>
      <c r="E8870">
        <v>119975</v>
      </c>
    </row>
    <row r="8871" spans="1:5" x14ac:dyDescent="0.25">
      <c r="A8871" s="2">
        <v>45671.40625</v>
      </c>
      <c r="B8871">
        <v>120140</v>
      </c>
      <c r="C8871">
        <v>120160</v>
      </c>
      <c r="D8871">
        <v>120035</v>
      </c>
      <c r="E8871">
        <v>120050</v>
      </c>
    </row>
    <row r="8872" spans="1:5" x14ac:dyDescent="0.25">
      <c r="A8872" s="2">
        <v>45671.402777777781</v>
      </c>
      <c r="B8872">
        <v>120135</v>
      </c>
      <c r="C8872">
        <v>120175</v>
      </c>
      <c r="D8872">
        <v>120085</v>
      </c>
      <c r="E8872">
        <v>120145</v>
      </c>
    </row>
    <row r="8873" spans="1:5" x14ac:dyDescent="0.25">
      <c r="A8873" s="2">
        <v>45671.399305555555</v>
      </c>
      <c r="B8873">
        <v>120000</v>
      </c>
      <c r="C8873">
        <v>120175</v>
      </c>
      <c r="D8873">
        <v>119970</v>
      </c>
      <c r="E8873">
        <v>120130</v>
      </c>
    </row>
    <row r="8874" spans="1:5" x14ac:dyDescent="0.25">
      <c r="A8874" s="2">
        <v>45671.395833333336</v>
      </c>
      <c r="B8874">
        <v>120175</v>
      </c>
      <c r="C8874">
        <v>120195</v>
      </c>
      <c r="D8874">
        <v>119945</v>
      </c>
      <c r="E8874">
        <v>119995</v>
      </c>
    </row>
    <row r="8875" spans="1:5" x14ac:dyDescent="0.25">
      <c r="A8875" s="2">
        <v>45671.392361111109</v>
      </c>
      <c r="B8875">
        <v>120170</v>
      </c>
      <c r="C8875">
        <v>120220</v>
      </c>
      <c r="D8875">
        <v>120100</v>
      </c>
      <c r="E8875">
        <v>120180</v>
      </c>
    </row>
    <row r="8876" spans="1:5" x14ac:dyDescent="0.25">
      <c r="A8876" s="2">
        <v>45671.388888888891</v>
      </c>
      <c r="B8876">
        <v>120240</v>
      </c>
      <c r="C8876">
        <v>120265</v>
      </c>
      <c r="D8876">
        <v>120120</v>
      </c>
      <c r="E8876">
        <v>120175</v>
      </c>
    </row>
    <row r="8877" spans="1:5" x14ac:dyDescent="0.25">
      <c r="A8877" s="2">
        <v>45671.385416666664</v>
      </c>
      <c r="B8877">
        <v>120255</v>
      </c>
      <c r="C8877">
        <v>120410</v>
      </c>
      <c r="D8877">
        <v>120230</v>
      </c>
      <c r="E8877">
        <v>120240</v>
      </c>
    </row>
    <row r="8878" spans="1:5" x14ac:dyDescent="0.25">
      <c r="A8878" s="2">
        <v>45671.381944444445</v>
      </c>
      <c r="B8878">
        <v>120205</v>
      </c>
      <c r="C8878">
        <v>120285</v>
      </c>
      <c r="D8878">
        <v>120175</v>
      </c>
      <c r="E8878">
        <v>120255</v>
      </c>
    </row>
    <row r="8879" spans="1:5" x14ac:dyDescent="0.25">
      <c r="A8879" s="2">
        <v>45671.378472222219</v>
      </c>
      <c r="B8879">
        <v>120400</v>
      </c>
      <c r="C8879">
        <v>120510</v>
      </c>
      <c r="D8879">
        <v>120150</v>
      </c>
      <c r="E8879">
        <v>120210</v>
      </c>
    </row>
    <row r="8880" spans="1:5" x14ac:dyDescent="0.25">
      <c r="A8880" s="2">
        <v>45671.375</v>
      </c>
      <c r="B8880">
        <v>120230</v>
      </c>
      <c r="C8880">
        <v>120460</v>
      </c>
      <c r="D8880">
        <v>120185</v>
      </c>
      <c r="E8880">
        <v>120400</v>
      </c>
    </row>
    <row r="8881" spans="1:5" x14ac:dyDescent="0.25">
      <c r="A8881" s="2">
        <v>45670.763888888891</v>
      </c>
      <c r="B8881">
        <v>119920</v>
      </c>
      <c r="C8881">
        <v>119925</v>
      </c>
      <c r="D8881">
        <v>119770</v>
      </c>
      <c r="E8881">
        <v>119770</v>
      </c>
    </row>
    <row r="8882" spans="1:5" x14ac:dyDescent="0.25">
      <c r="A8882" s="2">
        <v>45670.760416666664</v>
      </c>
      <c r="B8882">
        <v>119895</v>
      </c>
      <c r="C8882">
        <v>119945</v>
      </c>
      <c r="D8882">
        <v>119885</v>
      </c>
      <c r="E8882">
        <v>119920</v>
      </c>
    </row>
    <row r="8883" spans="1:5" x14ac:dyDescent="0.25">
      <c r="A8883" s="2">
        <v>45670.756944444445</v>
      </c>
      <c r="B8883">
        <v>119920</v>
      </c>
      <c r="C8883">
        <v>119935</v>
      </c>
      <c r="D8883">
        <v>119880</v>
      </c>
      <c r="E8883">
        <v>119895</v>
      </c>
    </row>
    <row r="8884" spans="1:5" x14ac:dyDescent="0.25">
      <c r="A8884" s="2">
        <v>45670.753472222219</v>
      </c>
      <c r="B8884">
        <v>119945</v>
      </c>
      <c r="C8884">
        <v>119950</v>
      </c>
      <c r="D8884">
        <v>119875</v>
      </c>
      <c r="E8884">
        <v>119915</v>
      </c>
    </row>
    <row r="8885" spans="1:5" x14ac:dyDescent="0.25">
      <c r="A8885" s="2">
        <v>45670.75</v>
      </c>
      <c r="B8885">
        <v>119930</v>
      </c>
      <c r="C8885">
        <v>119975</v>
      </c>
      <c r="D8885">
        <v>119910</v>
      </c>
      <c r="E8885">
        <v>119950</v>
      </c>
    </row>
    <row r="8886" spans="1:5" x14ac:dyDescent="0.25">
      <c r="A8886" s="2">
        <v>45670.746527777781</v>
      </c>
      <c r="B8886">
        <v>119965</v>
      </c>
      <c r="C8886">
        <v>119970</v>
      </c>
      <c r="D8886">
        <v>119905</v>
      </c>
      <c r="E8886">
        <v>119925</v>
      </c>
    </row>
    <row r="8887" spans="1:5" x14ac:dyDescent="0.25">
      <c r="A8887" s="2">
        <v>45670.743055555555</v>
      </c>
      <c r="B8887">
        <v>119960</v>
      </c>
      <c r="C8887">
        <v>119995</v>
      </c>
      <c r="D8887">
        <v>119935</v>
      </c>
      <c r="E8887">
        <v>119970</v>
      </c>
    </row>
    <row r="8888" spans="1:5" x14ac:dyDescent="0.25">
      <c r="A8888" s="2">
        <v>45670.739583333336</v>
      </c>
      <c r="B8888">
        <v>119930</v>
      </c>
      <c r="C8888">
        <v>119975</v>
      </c>
      <c r="D8888">
        <v>119895</v>
      </c>
      <c r="E8888">
        <v>119960</v>
      </c>
    </row>
    <row r="8889" spans="1:5" x14ac:dyDescent="0.25">
      <c r="A8889" s="2">
        <v>45670.736111111109</v>
      </c>
      <c r="B8889">
        <v>119955</v>
      </c>
      <c r="C8889">
        <v>119960</v>
      </c>
      <c r="D8889">
        <v>119920</v>
      </c>
      <c r="E8889">
        <v>119925</v>
      </c>
    </row>
    <row r="8890" spans="1:5" x14ac:dyDescent="0.25">
      <c r="A8890" s="2">
        <v>45670.732638888891</v>
      </c>
      <c r="B8890">
        <v>119945</v>
      </c>
      <c r="C8890">
        <v>119965</v>
      </c>
      <c r="D8890">
        <v>119920</v>
      </c>
      <c r="E8890">
        <v>119955</v>
      </c>
    </row>
    <row r="8891" spans="1:5" x14ac:dyDescent="0.25">
      <c r="A8891" s="2">
        <v>45670.729166666664</v>
      </c>
      <c r="B8891">
        <v>119915</v>
      </c>
      <c r="C8891">
        <v>119975</v>
      </c>
      <c r="D8891">
        <v>119910</v>
      </c>
      <c r="E8891">
        <v>119945</v>
      </c>
    </row>
    <row r="8892" spans="1:5" x14ac:dyDescent="0.25">
      <c r="A8892" s="2">
        <v>45670.725694444445</v>
      </c>
      <c r="B8892">
        <v>119880</v>
      </c>
      <c r="C8892">
        <v>119960</v>
      </c>
      <c r="D8892">
        <v>119875</v>
      </c>
      <c r="E8892">
        <v>119910</v>
      </c>
    </row>
    <row r="8893" spans="1:5" x14ac:dyDescent="0.25">
      <c r="A8893" s="2">
        <v>45670.722222222219</v>
      </c>
      <c r="B8893">
        <v>119880</v>
      </c>
      <c r="C8893">
        <v>119895</v>
      </c>
      <c r="D8893">
        <v>119845</v>
      </c>
      <c r="E8893">
        <v>119875</v>
      </c>
    </row>
    <row r="8894" spans="1:5" x14ac:dyDescent="0.25">
      <c r="A8894" s="2">
        <v>45670.71875</v>
      </c>
      <c r="B8894">
        <v>119900</v>
      </c>
      <c r="C8894">
        <v>119905</v>
      </c>
      <c r="D8894">
        <v>119865</v>
      </c>
      <c r="E8894">
        <v>119880</v>
      </c>
    </row>
    <row r="8895" spans="1:5" x14ac:dyDescent="0.25">
      <c r="A8895" s="2">
        <v>45670.715277777781</v>
      </c>
      <c r="B8895">
        <v>119865</v>
      </c>
      <c r="C8895">
        <v>119910</v>
      </c>
      <c r="D8895">
        <v>119865</v>
      </c>
      <c r="E8895">
        <v>119900</v>
      </c>
    </row>
    <row r="8896" spans="1:5" x14ac:dyDescent="0.25">
      <c r="A8896" s="2">
        <v>45670.711805555555</v>
      </c>
      <c r="B8896">
        <v>119815</v>
      </c>
      <c r="C8896">
        <v>119885</v>
      </c>
      <c r="D8896">
        <v>119815</v>
      </c>
      <c r="E8896">
        <v>119865</v>
      </c>
    </row>
    <row r="8897" spans="1:5" x14ac:dyDescent="0.25">
      <c r="A8897" s="2">
        <v>45670.708333333336</v>
      </c>
      <c r="B8897">
        <v>119900</v>
      </c>
      <c r="C8897">
        <v>119905</v>
      </c>
      <c r="D8897">
        <v>119810</v>
      </c>
      <c r="E8897">
        <v>119820</v>
      </c>
    </row>
    <row r="8898" spans="1:5" x14ac:dyDescent="0.25">
      <c r="A8898" s="2">
        <v>45670.704861111109</v>
      </c>
      <c r="B8898">
        <v>119900</v>
      </c>
      <c r="C8898">
        <v>119945</v>
      </c>
      <c r="D8898">
        <v>119875</v>
      </c>
      <c r="E8898">
        <v>119900</v>
      </c>
    </row>
    <row r="8899" spans="1:5" x14ac:dyDescent="0.25">
      <c r="A8899" s="2">
        <v>45670.701388888891</v>
      </c>
      <c r="B8899">
        <v>119925</v>
      </c>
      <c r="C8899">
        <v>119935</v>
      </c>
      <c r="D8899">
        <v>119845</v>
      </c>
      <c r="E8899">
        <v>119900</v>
      </c>
    </row>
    <row r="8900" spans="1:5" x14ac:dyDescent="0.25">
      <c r="A8900" s="2">
        <v>45670.697916666664</v>
      </c>
      <c r="B8900">
        <v>119925</v>
      </c>
      <c r="C8900">
        <v>119955</v>
      </c>
      <c r="D8900">
        <v>119890</v>
      </c>
      <c r="E8900">
        <v>119920</v>
      </c>
    </row>
    <row r="8901" spans="1:5" x14ac:dyDescent="0.25">
      <c r="A8901" s="2">
        <v>45670.694444444445</v>
      </c>
      <c r="B8901">
        <v>119905</v>
      </c>
      <c r="C8901">
        <v>119985</v>
      </c>
      <c r="D8901">
        <v>119890</v>
      </c>
      <c r="E8901">
        <v>119925</v>
      </c>
    </row>
    <row r="8902" spans="1:5" x14ac:dyDescent="0.25">
      <c r="A8902" s="2">
        <v>45670.690972222219</v>
      </c>
      <c r="B8902">
        <v>119885</v>
      </c>
      <c r="C8902">
        <v>119915</v>
      </c>
      <c r="D8902">
        <v>119865</v>
      </c>
      <c r="E8902">
        <v>119905</v>
      </c>
    </row>
    <row r="8903" spans="1:5" x14ac:dyDescent="0.25">
      <c r="A8903" s="2">
        <v>45670.6875</v>
      </c>
      <c r="B8903">
        <v>119910</v>
      </c>
      <c r="C8903">
        <v>119910</v>
      </c>
      <c r="D8903">
        <v>119830</v>
      </c>
      <c r="E8903">
        <v>119885</v>
      </c>
    </row>
    <row r="8904" spans="1:5" x14ac:dyDescent="0.25">
      <c r="A8904" s="2">
        <v>45670.684027777781</v>
      </c>
      <c r="B8904">
        <v>119875</v>
      </c>
      <c r="C8904">
        <v>119950</v>
      </c>
      <c r="D8904">
        <v>119870</v>
      </c>
      <c r="E8904">
        <v>119905</v>
      </c>
    </row>
    <row r="8905" spans="1:5" x14ac:dyDescent="0.25">
      <c r="A8905" s="2">
        <v>45670.680555555555</v>
      </c>
      <c r="B8905">
        <v>119965</v>
      </c>
      <c r="C8905">
        <v>119980</v>
      </c>
      <c r="D8905">
        <v>119865</v>
      </c>
      <c r="E8905">
        <v>119870</v>
      </c>
    </row>
    <row r="8906" spans="1:5" x14ac:dyDescent="0.25">
      <c r="A8906" s="2">
        <v>45670.677083333336</v>
      </c>
      <c r="B8906">
        <v>119935</v>
      </c>
      <c r="C8906">
        <v>119980</v>
      </c>
      <c r="D8906">
        <v>119880</v>
      </c>
      <c r="E8906">
        <v>119965</v>
      </c>
    </row>
    <row r="8907" spans="1:5" x14ac:dyDescent="0.25">
      <c r="A8907" s="2">
        <v>45670.673611111109</v>
      </c>
      <c r="B8907">
        <v>119905</v>
      </c>
      <c r="C8907">
        <v>119955</v>
      </c>
      <c r="D8907">
        <v>119890</v>
      </c>
      <c r="E8907">
        <v>119935</v>
      </c>
    </row>
    <row r="8908" spans="1:5" x14ac:dyDescent="0.25">
      <c r="A8908" s="2">
        <v>45670.670138888891</v>
      </c>
      <c r="B8908">
        <v>119815</v>
      </c>
      <c r="C8908">
        <v>119910</v>
      </c>
      <c r="D8908">
        <v>119785</v>
      </c>
      <c r="E8908">
        <v>119905</v>
      </c>
    </row>
    <row r="8909" spans="1:5" x14ac:dyDescent="0.25">
      <c r="A8909" s="2">
        <v>45670.666666666664</v>
      </c>
      <c r="B8909">
        <v>119915</v>
      </c>
      <c r="C8909">
        <v>119920</v>
      </c>
      <c r="D8909">
        <v>119780</v>
      </c>
      <c r="E8909">
        <v>119815</v>
      </c>
    </row>
    <row r="8910" spans="1:5" x14ac:dyDescent="0.25">
      <c r="A8910" s="2">
        <v>45670.663194444445</v>
      </c>
      <c r="B8910">
        <v>119885</v>
      </c>
      <c r="C8910">
        <v>119925</v>
      </c>
      <c r="D8910">
        <v>119875</v>
      </c>
      <c r="E8910">
        <v>119910</v>
      </c>
    </row>
    <row r="8911" spans="1:5" x14ac:dyDescent="0.25">
      <c r="A8911" s="2">
        <v>45670.659722222219</v>
      </c>
      <c r="B8911">
        <v>119965</v>
      </c>
      <c r="C8911">
        <v>119975</v>
      </c>
      <c r="D8911">
        <v>119885</v>
      </c>
      <c r="E8911">
        <v>119890</v>
      </c>
    </row>
    <row r="8912" spans="1:5" x14ac:dyDescent="0.25">
      <c r="A8912" s="2">
        <v>45670.65625</v>
      </c>
      <c r="B8912">
        <v>119955</v>
      </c>
      <c r="C8912">
        <v>119980</v>
      </c>
      <c r="D8912">
        <v>119935</v>
      </c>
      <c r="E8912">
        <v>119970</v>
      </c>
    </row>
    <row r="8913" spans="1:5" x14ac:dyDescent="0.25">
      <c r="A8913" s="2">
        <v>45670.652777777781</v>
      </c>
      <c r="B8913">
        <v>119985</v>
      </c>
      <c r="C8913">
        <v>120005</v>
      </c>
      <c r="D8913">
        <v>119940</v>
      </c>
      <c r="E8913">
        <v>119955</v>
      </c>
    </row>
    <row r="8914" spans="1:5" x14ac:dyDescent="0.25">
      <c r="A8914" s="2">
        <v>45670.649305555555</v>
      </c>
      <c r="B8914">
        <v>119940</v>
      </c>
      <c r="C8914">
        <v>119995</v>
      </c>
      <c r="D8914">
        <v>119910</v>
      </c>
      <c r="E8914">
        <v>119985</v>
      </c>
    </row>
    <row r="8915" spans="1:5" x14ac:dyDescent="0.25">
      <c r="A8915" s="2">
        <v>45670.645833333336</v>
      </c>
      <c r="B8915">
        <v>119950</v>
      </c>
      <c r="C8915">
        <v>120005</v>
      </c>
      <c r="D8915">
        <v>119915</v>
      </c>
      <c r="E8915">
        <v>119940</v>
      </c>
    </row>
    <row r="8916" spans="1:5" x14ac:dyDescent="0.25">
      <c r="A8916" s="2">
        <v>45670.642361111109</v>
      </c>
      <c r="B8916">
        <v>119900</v>
      </c>
      <c r="C8916">
        <v>119950</v>
      </c>
      <c r="D8916">
        <v>119870</v>
      </c>
      <c r="E8916">
        <v>119950</v>
      </c>
    </row>
    <row r="8917" spans="1:5" x14ac:dyDescent="0.25">
      <c r="A8917" s="2">
        <v>45670.638888888891</v>
      </c>
      <c r="B8917">
        <v>119925</v>
      </c>
      <c r="C8917">
        <v>119980</v>
      </c>
      <c r="D8917">
        <v>119890</v>
      </c>
      <c r="E8917">
        <v>119900</v>
      </c>
    </row>
    <row r="8918" spans="1:5" x14ac:dyDescent="0.25">
      <c r="A8918" s="2">
        <v>45670.635416666664</v>
      </c>
      <c r="B8918">
        <v>119900</v>
      </c>
      <c r="C8918">
        <v>119940</v>
      </c>
      <c r="D8918">
        <v>119860</v>
      </c>
      <c r="E8918">
        <v>119925</v>
      </c>
    </row>
    <row r="8919" spans="1:5" x14ac:dyDescent="0.25">
      <c r="A8919" s="2">
        <v>45670.631944444445</v>
      </c>
      <c r="B8919">
        <v>119930</v>
      </c>
      <c r="C8919">
        <v>119960</v>
      </c>
      <c r="D8919">
        <v>119890</v>
      </c>
      <c r="E8919">
        <v>119900</v>
      </c>
    </row>
    <row r="8920" spans="1:5" x14ac:dyDescent="0.25">
      <c r="A8920" s="2">
        <v>45670.628472222219</v>
      </c>
      <c r="B8920">
        <v>119955</v>
      </c>
      <c r="C8920">
        <v>119960</v>
      </c>
      <c r="D8920">
        <v>119910</v>
      </c>
      <c r="E8920">
        <v>119935</v>
      </c>
    </row>
    <row r="8921" spans="1:5" x14ac:dyDescent="0.25">
      <c r="A8921" s="2">
        <v>45670.625</v>
      </c>
      <c r="B8921">
        <v>119965</v>
      </c>
      <c r="C8921">
        <v>120010</v>
      </c>
      <c r="D8921">
        <v>119945</v>
      </c>
      <c r="E8921">
        <v>119955</v>
      </c>
    </row>
    <row r="8922" spans="1:5" x14ac:dyDescent="0.25">
      <c r="A8922" s="2">
        <v>45670.621527777781</v>
      </c>
      <c r="B8922">
        <v>119975</v>
      </c>
      <c r="C8922">
        <v>119985</v>
      </c>
      <c r="D8922">
        <v>119945</v>
      </c>
      <c r="E8922">
        <v>119960</v>
      </c>
    </row>
    <row r="8923" spans="1:5" x14ac:dyDescent="0.25">
      <c r="A8923" s="2">
        <v>45670.618055555555</v>
      </c>
      <c r="B8923">
        <v>119950</v>
      </c>
      <c r="C8923">
        <v>119995</v>
      </c>
      <c r="D8923">
        <v>119925</v>
      </c>
      <c r="E8923">
        <v>119975</v>
      </c>
    </row>
    <row r="8924" spans="1:5" x14ac:dyDescent="0.25">
      <c r="A8924" s="2">
        <v>45670.614583333336</v>
      </c>
      <c r="B8924">
        <v>119995</v>
      </c>
      <c r="C8924">
        <v>120050</v>
      </c>
      <c r="D8924">
        <v>119950</v>
      </c>
      <c r="E8924">
        <v>119950</v>
      </c>
    </row>
    <row r="8925" spans="1:5" x14ac:dyDescent="0.25">
      <c r="A8925" s="2">
        <v>45670.611111111109</v>
      </c>
      <c r="B8925">
        <v>119925</v>
      </c>
      <c r="C8925">
        <v>120020</v>
      </c>
      <c r="D8925">
        <v>119915</v>
      </c>
      <c r="E8925">
        <v>119995</v>
      </c>
    </row>
    <row r="8926" spans="1:5" x14ac:dyDescent="0.25">
      <c r="A8926" s="2">
        <v>45670.607638888891</v>
      </c>
      <c r="B8926">
        <v>119910</v>
      </c>
      <c r="C8926">
        <v>119945</v>
      </c>
      <c r="D8926">
        <v>119870</v>
      </c>
      <c r="E8926">
        <v>119925</v>
      </c>
    </row>
    <row r="8927" spans="1:5" x14ac:dyDescent="0.25">
      <c r="A8927" s="2">
        <v>45670.604166666664</v>
      </c>
      <c r="B8927">
        <v>119945</v>
      </c>
      <c r="C8927">
        <v>120010</v>
      </c>
      <c r="D8927">
        <v>119900</v>
      </c>
      <c r="E8927">
        <v>119905</v>
      </c>
    </row>
    <row r="8928" spans="1:5" x14ac:dyDescent="0.25">
      <c r="A8928" s="2">
        <v>45670.600694444445</v>
      </c>
      <c r="B8928">
        <v>119875</v>
      </c>
      <c r="C8928">
        <v>119955</v>
      </c>
      <c r="D8928">
        <v>119860</v>
      </c>
      <c r="E8928">
        <v>119945</v>
      </c>
    </row>
    <row r="8929" spans="1:5" x14ac:dyDescent="0.25">
      <c r="A8929" s="2">
        <v>45670.597222222219</v>
      </c>
      <c r="B8929">
        <v>119945</v>
      </c>
      <c r="C8929">
        <v>119970</v>
      </c>
      <c r="D8929">
        <v>119855</v>
      </c>
      <c r="E8929">
        <v>119875</v>
      </c>
    </row>
    <row r="8930" spans="1:5" x14ac:dyDescent="0.25">
      <c r="A8930" s="2">
        <v>45670.59375</v>
      </c>
      <c r="B8930">
        <v>119960</v>
      </c>
      <c r="C8930">
        <v>120000</v>
      </c>
      <c r="D8930">
        <v>119915</v>
      </c>
      <c r="E8930">
        <v>119945</v>
      </c>
    </row>
    <row r="8931" spans="1:5" x14ac:dyDescent="0.25">
      <c r="A8931" s="2">
        <v>45670.590277777781</v>
      </c>
      <c r="B8931">
        <v>120070</v>
      </c>
      <c r="C8931">
        <v>120125</v>
      </c>
      <c r="D8931">
        <v>119925</v>
      </c>
      <c r="E8931">
        <v>119955</v>
      </c>
    </row>
    <row r="8932" spans="1:5" x14ac:dyDescent="0.25">
      <c r="A8932" s="2">
        <v>45670.586805555555</v>
      </c>
      <c r="B8932">
        <v>120060</v>
      </c>
      <c r="C8932">
        <v>120090</v>
      </c>
      <c r="D8932">
        <v>120005</v>
      </c>
      <c r="E8932">
        <v>120070</v>
      </c>
    </row>
    <row r="8933" spans="1:5" x14ac:dyDescent="0.25">
      <c r="A8933" s="2">
        <v>45670.583333333336</v>
      </c>
      <c r="B8933">
        <v>120095</v>
      </c>
      <c r="C8933">
        <v>120120</v>
      </c>
      <c r="D8933">
        <v>120020</v>
      </c>
      <c r="E8933">
        <v>120060</v>
      </c>
    </row>
    <row r="8934" spans="1:5" x14ac:dyDescent="0.25">
      <c r="A8934" s="2">
        <v>45670.579861111109</v>
      </c>
      <c r="B8934">
        <v>120295</v>
      </c>
      <c r="C8934">
        <v>120300</v>
      </c>
      <c r="D8934">
        <v>120085</v>
      </c>
      <c r="E8934">
        <v>120095</v>
      </c>
    </row>
    <row r="8935" spans="1:5" x14ac:dyDescent="0.25">
      <c r="A8935" s="2">
        <v>45670.576388888891</v>
      </c>
      <c r="B8935">
        <v>120240</v>
      </c>
      <c r="C8935">
        <v>120300</v>
      </c>
      <c r="D8935">
        <v>120195</v>
      </c>
      <c r="E8935">
        <v>120290</v>
      </c>
    </row>
    <row r="8936" spans="1:5" x14ac:dyDescent="0.25">
      <c r="A8936" s="2">
        <v>45670.572916666664</v>
      </c>
      <c r="B8936">
        <v>120165</v>
      </c>
      <c r="C8936">
        <v>120255</v>
      </c>
      <c r="D8936">
        <v>120145</v>
      </c>
      <c r="E8936">
        <v>120240</v>
      </c>
    </row>
    <row r="8937" spans="1:5" x14ac:dyDescent="0.25">
      <c r="A8937" s="2">
        <v>45670.569444444445</v>
      </c>
      <c r="B8937">
        <v>120295</v>
      </c>
      <c r="C8937">
        <v>120320</v>
      </c>
      <c r="D8937">
        <v>120160</v>
      </c>
      <c r="E8937">
        <v>120165</v>
      </c>
    </row>
    <row r="8938" spans="1:5" x14ac:dyDescent="0.25">
      <c r="A8938" s="2">
        <v>45670.565972222219</v>
      </c>
      <c r="B8938">
        <v>120380</v>
      </c>
      <c r="C8938">
        <v>120390</v>
      </c>
      <c r="D8938">
        <v>120285</v>
      </c>
      <c r="E8938">
        <v>120295</v>
      </c>
    </row>
    <row r="8939" spans="1:5" x14ac:dyDescent="0.25">
      <c r="A8939" s="2">
        <v>45670.5625</v>
      </c>
      <c r="B8939">
        <v>120485</v>
      </c>
      <c r="C8939">
        <v>120495</v>
      </c>
      <c r="D8939">
        <v>120325</v>
      </c>
      <c r="E8939">
        <v>120380</v>
      </c>
    </row>
    <row r="8940" spans="1:5" x14ac:dyDescent="0.25">
      <c r="A8940" s="2">
        <v>45670.559027777781</v>
      </c>
      <c r="B8940">
        <v>120430</v>
      </c>
      <c r="C8940">
        <v>120515</v>
      </c>
      <c r="D8940">
        <v>120425</v>
      </c>
      <c r="E8940">
        <v>120490</v>
      </c>
    </row>
    <row r="8941" spans="1:5" x14ac:dyDescent="0.25">
      <c r="A8941" s="2">
        <v>45670.555555555555</v>
      </c>
      <c r="B8941">
        <v>120485</v>
      </c>
      <c r="C8941">
        <v>120495</v>
      </c>
      <c r="D8941">
        <v>120410</v>
      </c>
      <c r="E8941">
        <v>120435</v>
      </c>
    </row>
    <row r="8942" spans="1:5" x14ac:dyDescent="0.25">
      <c r="A8942" s="2">
        <v>45670.552083333336</v>
      </c>
      <c r="B8942">
        <v>120520</v>
      </c>
      <c r="C8942">
        <v>120535</v>
      </c>
      <c r="D8942">
        <v>120475</v>
      </c>
      <c r="E8942">
        <v>120490</v>
      </c>
    </row>
    <row r="8943" spans="1:5" x14ac:dyDescent="0.25">
      <c r="A8943" s="2">
        <v>45670.548611111109</v>
      </c>
      <c r="B8943">
        <v>120605</v>
      </c>
      <c r="C8943">
        <v>120610</v>
      </c>
      <c r="D8943">
        <v>120510</v>
      </c>
      <c r="E8943">
        <v>120520</v>
      </c>
    </row>
    <row r="8944" spans="1:5" x14ac:dyDescent="0.25">
      <c r="A8944" s="2">
        <v>45670.545138888891</v>
      </c>
      <c r="B8944">
        <v>120455</v>
      </c>
      <c r="C8944">
        <v>120650</v>
      </c>
      <c r="D8944">
        <v>120445</v>
      </c>
      <c r="E8944">
        <v>120605</v>
      </c>
    </row>
    <row r="8945" spans="1:5" x14ac:dyDescent="0.25">
      <c r="A8945" s="2">
        <v>45670.541666666664</v>
      </c>
      <c r="B8945">
        <v>120435</v>
      </c>
      <c r="C8945">
        <v>120490</v>
      </c>
      <c r="D8945">
        <v>120405</v>
      </c>
      <c r="E8945">
        <v>120455</v>
      </c>
    </row>
    <row r="8946" spans="1:5" x14ac:dyDescent="0.25">
      <c r="A8946" s="2">
        <v>45670.538194444445</v>
      </c>
      <c r="B8946">
        <v>120470</v>
      </c>
      <c r="C8946">
        <v>120480</v>
      </c>
      <c r="D8946">
        <v>120415</v>
      </c>
      <c r="E8946">
        <v>120435</v>
      </c>
    </row>
    <row r="8947" spans="1:5" x14ac:dyDescent="0.25">
      <c r="A8947" s="2">
        <v>45670.534722222219</v>
      </c>
      <c r="B8947">
        <v>120450</v>
      </c>
      <c r="C8947">
        <v>120545</v>
      </c>
      <c r="D8947">
        <v>120435</v>
      </c>
      <c r="E8947">
        <v>120475</v>
      </c>
    </row>
    <row r="8948" spans="1:5" x14ac:dyDescent="0.25">
      <c r="A8948" s="2">
        <v>45670.53125</v>
      </c>
      <c r="B8948">
        <v>120485</v>
      </c>
      <c r="C8948">
        <v>120505</v>
      </c>
      <c r="D8948">
        <v>120390</v>
      </c>
      <c r="E8948">
        <v>120450</v>
      </c>
    </row>
    <row r="8949" spans="1:5" x14ac:dyDescent="0.25">
      <c r="A8949" s="2">
        <v>45670.527777777781</v>
      </c>
      <c r="B8949">
        <v>120550</v>
      </c>
      <c r="C8949">
        <v>120565</v>
      </c>
      <c r="D8949">
        <v>120480</v>
      </c>
      <c r="E8949">
        <v>120485</v>
      </c>
    </row>
    <row r="8950" spans="1:5" x14ac:dyDescent="0.25">
      <c r="A8950" s="2">
        <v>45670.524305555555</v>
      </c>
      <c r="B8950">
        <v>120560</v>
      </c>
      <c r="C8950">
        <v>120615</v>
      </c>
      <c r="D8950">
        <v>120525</v>
      </c>
      <c r="E8950">
        <v>120555</v>
      </c>
    </row>
    <row r="8951" spans="1:5" x14ac:dyDescent="0.25">
      <c r="A8951" s="2">
        <v>45670.520833333336</v>
      </c>
      <c r="B8951">
        <v>120445</v>
      </c>
      <c r="C8951">
        <v>120605</v>
      </c>
      <c r="D8951">
        <v>120440</v>
      </c>
      <c r="E8951">
        <v>120555</v>
      </c>
    </row>
    <row r="8952" spans="1:5" x14ac:dyDescent="0.25">
      <c r="A8952" s="2">
        <v>45670.517361111109</v>
      </c>
      <c r="B8952">
        <v>120455</v>
      </c>
      <c r="C8952">
        <v>120465</v>
      </c>
      <c r="D8952">
        <v>120390</v>
      </c>
      <c r="E8952">
        <v>120445</v>
      </c>
    </row>
    <row r="8953" spans="1:5" x14ac:dyDescent="0.25">
      <c r="A8953" s="2">
        <v>45670.513888888891</v>
      </c>
      <c r="B8953">
        <v>120400</v>
      </c>
      <c r="C8953">
        <v>120505</v>
      </c>
      <c r="D8953">
        <v>120400</v>
      </c>
      <c r="E8953">
        <v>120455</v>
      </c>
    </row>
    <row r="8954" spans="1:5" x14ac:dyDescent="0.25">
      <c r="A8954" s="2">
        <v>45670.510416666664</v>
      </c>
      <c r="B8954">
        <v>120380</v>
      </c>
      <c r="C8954">
        <v>120455</v>
      </c>
      <c r="D8954">
        <v>120355</v>
      </c>
      <c r="E8954">
        <v>120400</v>
      </c>
    </row>
    <row r="8955" spans="1:5" x14ac:dyDescent="0.25">
      <c r="A8955" s="2">
        <v>45670.506944444445</v>
      </c>
      <c r="B8955">
        <v>120335</v>
      </c>
      <c r="C8955">
        <v>120400</v>
      </c>
      <c r="D8955">
        <v>120285</v>
      </c>
      <c r="E8955">
        <v>120380</v>
      </c>
    </row>
    <row r="8956" spans="1:5" x14ac:dyDescent="0.25">
      <c r="A8956" s="2">
        <v>45670.503472222219</v>
      </c>
      <c r="B8956">
        <v>120250</v>
      </c>
      <c r="C8956">
        <v>120380</v>
      </c>
      <c r="D8956">
        <v>120240</v>
      </c>
      <c r="E8956">
        <v>120340</v>
      </c>
    </row>
    <row r="8957" spans="1:5" x14ac:dyDescent="0.25">
      <c r="A8957" s="2">
        <v>45670.5</v>
      </c>
      <c r="B8957">
        <v>120290</v>
      </c>
      <c r="C8957">
        <v>120315</v>
      </c>
      <c r="D8957">
        <v>120220</v>
      </c>
      <c r="E8957">
        <v>120255</v>
      </c>
    </row>
    <row r="8958" spans="1:5" x14ac:dyDescent="0.25">
      <c r="A8958" s="2">
        <v>45670.496527777781</v>
      </c>
      <c r="B8958">
        <v>120360</v>
      </c>
      <c r="C8958">
        <v>120390</v>
      </c>
      <c r="D8958">
        <v>120265</v>
      </c>
      <c r="E8958">
        <v>120290</v>
      </c>
    </row>
    <row r="8959" spans="1:5" x14ac:dyDescent="0.25">
      <c r="A8959" s="2">
        <v>45670.493055555555</v>
      </c>
      <c r="B8959">
        <v>120430</v>
      </c>
      <c r="C8959">
        <v>120465</v>
      </c>
      <c r="D8959">
        <v>120350</v>
      </c>
      <c r="E8959">
        <v>120360</v>
      </c>
    </row>
    <row r="8960" spans="1:5" x14ac:dyDescent="0.25">
      <c r="A8960" s="2">
        <v>45670.489583333336</v>
      </c>
      <c r="B8960">
        <v>120195</v>
      </c>
      <c r="C8960">
        <v>120465</v>
      </c>
      <c r="D8960">
        <v>120165</v>
      </c>
      <c r="E8960">
        <v>120425</v>
      </c>
    </row>
    <row r="8961" spans="1:5" x14ac:dyDescent="0.25">
      <c r="A8961" s="2">
        <v>45670.486111111109</v>
      </c>
      <c r="B8961">
        <v>120250</v>
      </c>
      <c r="C8961">
        <v>120335</v>
      </c>
      <c r="D8961">
        <v>120160</v>
      </c>
      <c r="E8961">
        <v>120190</v>
      </c>
    </row>
    <row r="8962" spans="1:5" x14ac:dyDescent="0.25">
      <c r="A8962" s="2">
        <v>45670.482638888891</v>
      </c>
      <c r="B8962">
        <v>120235</v>
      </c>
      <c r="C8962">
        <v>120305</v>
      </c>
      <c r="D8962">
        <v>120175</v>
      </c>
      <c r="E8962">
        <v>120255</v>
      </c>
    </row>
    <row r="8963" spans="1:5" x14ac:dyDescent="0.25">
      <c r="A8963" s="2">
        <v>45670.479166666664</v>
      </c>
      <c r="B8963">
        <v>119970</v>
      </c>
      <c r="C8963">
        <v>120305</v>
      </c>
      <c r="D8963">
        <v>119930</v>
      </c>
      <c r="E8963">
        <v>120235</v>
      </c>
    </row>
    <row r="8964" spans="1:5" x14ac:dyDescent="0.25">
      <c r="A8964" s="2">
        <v>45670.475694444445</v>
      </c>
      <c r="B8964">
        <v>119995</v>
      </c>
      <c r="C8964">
        <v>120115</v>
      </c>
      <c r="D8964">
        <v>119915</v>
      </c>
      <c r="E8964">
        <v>119970</v>
      </c>
    </row>
    <row r="8965" spans="1:5" x14ac:dyDescent="0.25">
      <c r="A8965" s="2">
        <v>45670.472222222219</v>
      </c>
      <c r="B8965">
        <v>119995</v>
      </c>
      <c r="C8965">
        <v>120085</v>
      </c>
      <c r="D8965">
        <v>119935</v>
      </c>
      <c r="E8965">
        <v>119995</v>
      </c>
    </row>
    <row r="8966" spans="1:5" x14ac:dyDescent="0.25">
      <c r="A8966" s="2">
        <v>45670.46875</v>
      </c>
      <c r="B8966">
        <v>119925</v>
      </c>
      <c r="C8966">
        <v>120015</v>
      </c>
      <c r="D8966">
        <v>119890</v>
      </c>
      <c r="E8966">
        <v>120000</v>
      </c>
    </row>
    <row r="8967" spans="1:5" x14ac:dyDescent="0.25">
      <c r="A8967" s="2">
        <v>45670.465277777781</v>
      </c>
      <c r="B8967">
        <v>119785</v>
      </c>
      <c r="C8967">
        <v>119955</v>
      </c>
      <c r="D8967">
        <v>119755</v>
      </c>
      <c r="E8967">
        <v>119925</v>
      </c>
    </row>
    <row r="8968" spans="1:5" x14ac:dyDescent="0.25">
      <c r="A8968" s="2">
        <v>45670.461805555555</v>
      </c>
      <c r="B8968">
        <v>119740</v>
      </c>
      <c r="C8968">
        <v>119805</v>
      </c>
      <c r="D8968">
        <v>119615</v>
      </c>
      <c r="E8968">
        <v>119790</v>
      </c>
    </row>
    <row r="8969" spans="1:5" x14ac:dyDescent="0.25">
      <c r="A8969" s="2">
        <v>45670.458333333336</v>
      </c>
      <c r="B8969">
        <v>119840</v>
      </c>
      <c r="C8969">
        <v>119890</v>
      </c>
      <c r="D8969">
        <v>119730</v>
      </c>
      <c r="E8969">
        <v>119740</v>
      </c>
    </row>
    <row r="8970" spans="1:5" x14ac:dyDescent="0.25">
      <c r="A8970" s="2">
        <v>45670.454861111109</v>
      </c>
      <c r="B8970">
        <v>119775</v>
      </c>
      <c r="C8970">
        <v>119890</v>
      </c>
      <c r="D8970">
        <v>119735</v>
      </c>
      <c r="E8970">
        <v>119845</v>
      </c>
    </row>
    <row r="8971" spans="1:5" x14ac:dyDescent="0.25">
      <c r="A8971" s="2">
        <v>45670.451388888891</v>
      </c>
      <c r="B8971">
        <v>119885</v>
      </c>
      <c r="C8971">
        <v>119945</v>
      </c>
      <c r="D8971">
        <v>119755</v>
      </c>
      <c r="E8971">
        <v>119775</v>
      </c>
    </row>
    <row r="8972" spans="1:5" x14ac:dyDescent="0.25">
      <c r="A8972" s="2">
        <v>45670.447916666664</v>
      </c>
      <c r="B8972">
        <v>119955</v>
      </c>
      <c r="C8972">
        <v>119985</v>
      </c>
      <c r="D8972">
        <v>119785</v>
      </c>
      <c r="E8972">
        <v>119885</v>
      </c>
    </row>
    <row r="8973" spans="1:5" x14ac:dyDescent="0.25">
      <c r="A8973" s="2">
        <v>45670.444444444445</v>
      </c>
      <c r="B8973">
        <v>119835</v>
      </c>
      <c r="C8973">
        <v>120070</v>
      </c>
      <c r="D8973">
        <v>119830</v>
      </c>
      <c r="E8973">
        <v>119960</v>
      </c>
    </row>
    <row r="8974" spans="1:5" x14ac:dyDescent="0.25">
      <c r="A8974" s="2">
        <v>45670.440972222219</v>
      </c>
      <c r="B8974">
        <v>119735</v>
      </c>
      <c r="C8974">
        <v>119860</v>
      </c>
      <c r="D8974">
        <v>119730</v>
      </c>
      <c r="E8974">
        <v>119840</v>
      </c>
    </row>
    <row r="8975" spans="1:5" x14ac:dyDescent="0.25">
      <c r="A8975" s="2">
        <v>45670.4375</v>
      </c>
      <c r="B8975">
        <v>119935</v>
      </c>
      <c r="C8975">
        <v>119965</v>
      </c>
      <c r="D8975">
        <v>119675</v>
      </c>
      <c r="E8975">
        <v>119735</v>
      </c>
    </row>
    <row r="8976" spans="1:5" x14ac:dyDescent="0.25">
      <c r="A8976" s="2">
        <v>45670.434027777781</v>
      </c>
      <c r="B8976">
        <v>119925</v>
      </c>
      <c r="C8976">
        <v>120005</v>
      </c>
      <c r="D8976">
        <v>119905</v>
      </c>
      <c r="E8976">
        <v>119935</v>
      </c>
    </row>
    <row r="8977" spans="1:5" x14ac:dyDescent="0.25">
      <c r="A8977" s="2">
        <v>45670.430555555555</v>
      </c>
      <c r="B8977">
        <v>119975</v>
      </c>
      <c r="C8977">
        <v>120015</v>
      </c>
      <c r="D8977">
        <v>119870</v>
      </c>
      <c r="E8977">
        <v>119925</v>
      </c>
    </row>
    <row r="8978" spans="1:5" x14ac:dyDescent="0.25">
      <c r="A8978" s="2">
        <v>45670.427083333336</v>
      </c>
      <c r="B8978">
        <v>119860</v>
      </c>
      <c r="C8978">
        <v>120000</v>
      </c>
      <c r="D8978">
        <v>119840</v>
      </c>
      <c r="E8978">
        <v>119980</v>
      </c>
    </row>
    <row r="8979" spans="1:5" x14ac:dyDescent="0.25">
      <c r="A8979" s="2">
        <v>45670.423611111109</v>
      </c>
      <c r="B8979">
        <v>120005</v>
      </c>
      <c r="C8979">
        <v>120020</v>
      </c>
      <c r="D8979">
        <v>119815</v>
      </c>
      <c r="E8979">
        <v>119855</v>
      </c>
    </row>
    <row r="8980" spans="1:5" x14ac:dyDescent="0.25">
      <c r="A8980" s="2">
        <v>45670.420138888891</v>
      </c>
      <c r="B8980">
        <v>120080</v>
      </c>
      <c r="C8980">
        <v>120110</v>
      </c>
      <c r="D8980">
        <v>119965</v>
      </c>
      <c r="E8980">
        <v>120000</v>
      </c>
    </row>
    <row r="8981" spans="1:5" x14ac:dyDescent="0.25">
      <c r="A8981" s="2">
        <v>45670.416666666664</v>
      </c>
      <c r="B8981">
        <v>119875</v>
      </c>
      <c r="C8981">
        <v>120155</v>
      </c>
      <c r="D8981">
        <v>119865</v>
      </c>
      <c r="E8981">
        <v>120080</v>
      </c>
    </row>
    <row r="8982" spans="1:5" x14ac:dyDescent="0.25">
      <c r="A8982" s="2">
        <v>45670.413194444445</v>
      </c>
      <c r="B8982">
        <v>119825</v>
      </c>
      <c r="C8982">
        <v>119895</v>
      </c>
      <c r="D8982">
        <v>119815</v>
      </c>
      <c r="E8982">
        <v>119870</v>
      </c>
    </row>
    <row r="8983" spans="1:5" x14ac:dyDescent="0.25">
      <c r="A8983" s="2">
        <v>45670.409722222219</v>
      </c>
      <c r="B8983">
        <v>120030</v>
      </c>
      <c r="C8983">
        <v>120070</v>
      </c>
      <c r="D8983">
        <v>119810</v>
      </c>
      <c r="E8983">
        <v>119820</v>
      </c>
    </row>
    <row r="8984" spans="1:5" x14ac:dyDescent="0.25">
      <c r="A8984" s="2">
        <v>45670.40625</v>
      </c>
      <c r="B8984">
        <v>119995</v>
      </c>
      <c r="C8984">
        <v>120040</v>
      </c>
      <c r="D8984">
        <v>119980</v>
      </c>
      <c r="E8984">
        <v>120025</v>
      </c>
    </row>
    <row r="8985" spans="1:5" x14ac:dyDescent="0.25">
      <c r="A8985" s="2">
        <v>45670.402777777781</v>
      </c>
      <c r="B8985">
        <v>120115</v>
      </c>
      <c r="C8985">
        <v>120130</v>
      </c>
      <c r="D8985">
        <v>119970</v>
      </c>
      <c r="E8985">
        <v>119990</v>
      </c>
    </row>
    <row r="8986" spans="1:5" x14ac:dyDescent="0.25">
      <c r="A8986" s="2">
        <v>45670.399305555555</v>
      </c>
      <c r="B8986">
        <v>120100</v>
      </c>
      <c r="C8986">
        <v>120165</v>
      </c>
      <c r="D8986">
        <v>120070</v>
      </c>
      <c r="E8986">
        <v>120115</v>
      </c>
    </row>
    <row r="8987" spans="1:5" x14ac:dyDescent="0.25">
      <c r="A8987" s="2">
        <v>45670.395833333336</v>
      </c>
      <c r="B8987">
        <v>120050</v>
      </c>
      <c r="C8987">
        <v>120145</v>
      </c>
      <c r="D8987">
        <v>120025</v>
      </c>
      <c r="E8987">
        <v>120100</v>
      </c>
    </row>
    <row r="8988" spans="1:5" x14ac:dyDescent="0.25">
      <c r="A8988" s="2">
        <v>45670.392361111109</v>
      </c>
      <c r="B8988">
        <v>119805</v>
      </c>
      <c r="C8988">
        <v>120050</v>
      </c>
      <c r="D8988">
        <v>119795</v>
      </c>
      <c r="E8988">
        <v>120050</v>
      </c>
    </row>
    <row r="8989" spans="1:5" x14ac:dyDescent="0.25">
      <c r="A8989" s="2">
        <v>45670.388888888891</v>
      </c>
      <c r="B8989">
        <v>119750</v>
      </c>
      <c r="C8989">
        <v>119815</v>
      </c>
      <c r="D8989">
        <v>119735</v>
      </c>
      <c r="E8989">
        <v>119800</v>
      </c>
    </row>
    <row r="8990" spans="1:5" x14ac:dyDescent="0.25">
      <c r="A8990" s="2">
        <v>45670.385416666664</v>
      </c>
      <c r="B8990">
        <v>119695</v>
      </c>
      <c r="C8990">
        <v>119790</v>
      </c>
      <c r="D8990">
        <v>119665</v>
      </c>
      <c r="E8990">
        <v>119750</v>
      </c>
    </row>
    <row r="8991" spans="1:5" x14ac:dyDescent="0.25">
      <c r="A8991" s="2">
        <v>45670.381944444445</v>
      </c>
      <c r="B8991">
        <v>119695</v>
      </c>
      <c r="C8991">
        <v>119720</v>
      </c>
      <c r="D8991">
        <v>119630</v>
      </c>
      <c r="E8991">
        <v>119695</v>
      </c>
    </row>
    <row r="8992" spans="1:5" x14ac:dyDescent="0.25">
      <c r="A8992" s="2">
        <v>45670.378472222219</v>
      </c>
      <c r="B8992">
        <v>119630</v>
      </c>
      <c r="C8992">
        <v>119820</v>
      </c>
      <c r="D8992">
        <v>119590</v>
      </c>
      <c r="E8992">
        <v>119695</v>
      </c>
    </row>
    <row r="8993" spans="1:5" x14ac:dyDescent="0.25">
      <c r="A8993" s="2">
        <v>45670.375</v>
      </c>
      <c r="B8993">
        <v>119785</v>
      </c>
      <c r="C8993">
        <v>119970</v>
      </c>
      <c r="D8993">
        <v>119565</v>
      </c>
      <c r="E8993">
        <v>119625</v>
      </c>
    </row>
    <row r="8994" spans="1:5" x14ac:dyDescent="0.25">
      <c r="A8994" s="2">
        <v>45667.763888888891</v>
      </c>
      <c r="B8994">
        <v>120060</v>
      </c>
      <c r="C8994">
        <v>120120</v>
      </c>
      <c r="D8994">
        <v>120030</v>
      </c>
      <c r="E8994">
        <v>120050</v>
      </c>
    </row>
    <row r="8995" spans="1:5" x14ac:dyDescent="0.25">
      <c r="A8995" s="2">
        <v>45667.760416666664</v>
      </c>
      <c r="B8995">
        <v>119995</v>
      </c>
      <c r="C8995">
        <v>120145</v>
      </c>
      <c r="D8995">
        <v>119915</v>
      </c>
      <c r="E8995">
        <v>120060</v>
      </c>
    </row>
    <row r="8996" spans="1:5" x14ac:dyDescent="0.25">
      <c r="A8996" s="2">
        <v>45667.756944444445</v>
      </c>
      <c r="B8996">
        <v>119895</v>
      </c>
      <c r="C8996">
        <v>120060</v>
      </c>
      <c r="D8996">
        <v>119890</v>
      </c>
      <c r="E8996">
        <v>119995</v>
      </c>
    </row>
    <row r="8997" spans="1:5" x14ac:dyDescent="0.25">
      <c r="A8997" s="2">
        <v>45667.753472222219</v>
      </c>
      <c r="B8997">
        <v>119855</v>
      </c>
      <c r="C8997">
        <v>119930</v>
      </c>
      <c r="D8997">
        <v>119855</v>
      </c>
      <c r="E8997">
        <v>119890</v>
      </c>
    </row>
    <row r="8998" spans="1:5" x14ac:dyDescent="0.25">
      <c r="A8998" s="2">
        <v>45667.75</v>
      </c>
      <c r="B8998">
        <v>119880</v>
      </c>
      <c r="C8998">
        <v>119920</v>
      </c>
      <c r="D8998">
        <v>119840</v>
      </c>
      <c r="E8998">
        <v>119855</v>
      </c>
    </row>
    <row r="8999" spans="1:5" x14ac:dyDescent="0.25">
      <c r="A8999" s="2">
        <v>45667.746527777781</v>
      </c>
      <c r="B8999">
        <v>119915</v>
      </c>
      <c r="C8999">
        <v>119935</v>
      </c>
      <c r="D8999">
        <v>119845</v>
      </c>
      <c r="E8999">
        <v>119880</v>
      </c>
    </row>
    <row r="9000" spans="1:5" x14ac:dyDescent="0.25">
      <c r="A9000" s="2">
        <v>45667.743055555555</v>
      </c>
      <c r="B9000">
        <v>119880</v>
      </c>
      <c r="C9000">
        <v>119995</v>
      </c>
      <c r="D9000">
        <v>119835</v>
      </c>
      <c r="E9000">
        <v>119915</v>
      </c>
    </row>
    <row r="9001" spans="1:5" x14ac:dyDescent="0.25">
      <c r="A9001" s="2">
        <v>45667.739583333336</v>
      </c>
      <c r="B9001">
        <v>119950</v>
      </c>
      <c r="C9001">
        <v>119950</v>
      </c>
      <c r="D9001">
        <v>119835</v>
      </c>
      <c r="E9001">
        <v>119880</v>
      </c>
    </row>
    <row r="9002" spans="1:5" x14ac:dyDescent="0.25">
      <c r="A9002" s="2">
        <v>45667.736111111109</v>
      </c>
      <c r="B9002">
        <v>119905</v>
      </c>
      <c r="C9002">
        <v>119975</v>
      </c>
      <c r="D9002">
        <v>119875</v>
      </c>
      <c r="E9002">
        <v>119945</v>
      </c>
    </row>
    <row r="9003" spans="1:5" x14ac:dyDescent="0.25">
      <c r="A9003" s="2">
        <v>45667.732638888891</v>
      </c>
      <c r="B9003">
        <v>119840</v>
      </c>
      <c r="C9003">
        <v>119955</v>
      </c>
      <c r="D9003">
        <v>119835</v>
      </c>
      <c r="E9003">
        <v>119910</v>
      </c>
    </row>
    <row r="9004" spans="1:5" x14ac:dyDescent="0.25">
      <c r="A9004" s="2">
        <v>45667.729166666664</v>
      </c>
      <c r="B9004">
        <v>119895</v>
      </c>
      <c r="C9004">
        <v>119905</v>
      </c>
      <c r="D9004">
        <v>119780</v>
      </c>
      <c r="E9004">
        <v>119840</v>
      </c>
    </row>
    <row r="9005" spans="1:5" x14ac:dyDescent="0.25">
      <c r="A9005" s="2">
        <v>45667.725694444445</v>
      </c>
      <c r="B9005">
        <v>119770</v>
      </c>
      <c r="C9005">
        <v>119930</v>
      </c>
      <c r="D9005">
        <v>119760</v>
      </c>
      <c r="E9005">
        <v>119895</v>
      </c>
    </row>
    <row r="9006" spans="1:5" x14ac:dyDescent="0.25">
      <c r="A9006" s="2">
        <v>45667.722222222219</v>
      </c>
      <c r="B9006">
        <v>119760</v>
      </c>
      <c r="C9006">
        <v>119785</v>
      </c>
      <c r="D9006">
        <v>119745</v>
      </c>
      <c r="E9006">
        <v>119770</v>
      </c>
    </row>
    <row r="9007" spans="1:5" x14ac:dyDescent="0.25">
      <c r="A9007" s="2">
        <v>45667.71875</v>
      </c>
      <c r="B9007">
        <v>119775</v>
      </c>
      <c r="C9007">
        <v>119795</v>
      </c>
      <c r="D9007">
        <v>119735</v>
      </c>
      <c r="E9007">
        <v>119760</v>
      </c>
    </row>
    <row r="9008" spans="1:5" x14ac:dyDescent="0.25">
      <c r="A9008" s="2">
        <v>45667.715277777781</v>
      </c>
      <c r="B9008">
        <v>119850</v>
      </c>
      <c r="C9008">
        <v>119855</v>
      </c>
      <c r="D9008">
        <v>119755</v>
      </c>
      <c r="E9008">
        <v>119770</v>
      </c>
    </row>
    <row r="9009" spans="1:5" x14ac:dyDescent="0.25">
      <c r="A9009" s="2">
        <v>45667.711805555555</v>
      </c>
      <c r="B9009">
        <v>119825</v>
      </c>
      <c r="C9009">
        <v>119870</v>
      </c>
      <c r="D9009">
        <v>119810</v>
      </c>
      <c r="E9009">
        <v>119845</v>
      </c>
    </row>
    <row r="9010" spans="1:5" x14ac:dyDescent="0.25">
      <c r="A9010" s="2">
        <v>45667.708333333336</v>
      </c>
      <c r="B9010">
        <v>119925</v>
      </c>
      <c r="C9010">
        <v>119925</v>
      </c>
      <c r="D9010">
        <v>119795</v>
      </c>
      <c r="E9010">
        <v>119830</v>
      </c>
    </row>
    <row r="9011" spans="1:5" x14ac:dyDescent="0.25">
      <c r="A9011" s="2">
        <v>45667.704861111109</v>
      </c>
      <c r="B9011">
        <v>120030</v>
      </c>
      <c r="C9011">
        <v>120040</v>
      </c>
      <c r="D9011">
        <v>119895</v>
      </c>
      <c r="E9011">
        <v>119925</v>
      </c>
    </row>
    <row r="9012" spans="1:5" x14ac:dyDescent="0.25">
      <c r="A9012" s="2">
        <v>45667.701388888891</v>
      </c>
      <c r="B9012">
        <v>120020</v>
      </c>
      <c r="C9012">
        <v>120055</v>
      </c>
      <c r="D9012">
        <v>119995</v>
      </c>
      <c r="E9012">
        <v>120025</v>
      </c>
    </row>
    <row r="9013" spans="1:5" x14ac:dyDescent="0.25">
      <c r="A9013" s="2">
        <v>45667.697916666664</v>
      </c>
      <c r="B9013">
        <v>120025</v>
      </c>
      <c r="C9013">
        <v>120045</v>
      </c>
      <c r="D9013">
        <v>119995</v>
      </c>
      <c r="E9013">
        <v>120015</v>
      </c>
    </row>
    <row r="9014" spans="1:5" x14ac:dyDescent="0.25">
      <c r="A9014" s="2">
        <v>45667.694444444445</v>
      </c>
      <c r="B9014">
        <v>120020</v>
      </c>
      <c r="C9014">
        <v>120055</v>
      </c>
      <c r="D9014">
        <v>119950</v>
      </c>
      <c r="E9014">
        <v>120030</v>
      </c>
    </row>
    <row r="9015" spans="1:5" x14ac:dyDescent="0.25">
      <c r="A9015" s="2">
        <v>45667.690972222219</v>
      </c>
      <c r="B9015">
        <v>120110</v>
      </c>
      <c r="C9015">
        <v>120115</v>
      </c>
      <c r="D9015">
        <v>120020</v>
      </c>
      <c r="E9015">
        <v>120025</v>
      </c>
    </row>
    <row r="9016" spans="1:5" x14ac:dyDescent="0.25">
      <c r="A9016" s="2">
        <v>45667.6875</v>
      </c>
      <c r="B9016">
        <v>120140</v>
      </c>
      <c r="C9016">
        <v>120180</v>
      </c>
      <c r="D9016">
        <v>120105</v>
      </c>
      <c r="E9016">
        <v>120110</v>
      </c>
    </row>
    <row r="9017" spans="1:5" x14ac:dyDescent="0.25">
      <c r="A9017" s="2">
        <v>45667.684027777781</v>
      </c>
      <c r="B9017">
        <v>120045</v>
      </c>
      <c r="C9017">
        <v>120150</v>
      </c>
      <c r="D9017">
        <v>120040</v>
      </c>
      <c r="E9017">
        <v>120140</v>
      </c>
    </row>
    <row r="9018" spans="1:5" x14ac:dyDescent="0.25">
      <c r="A9018" s="2">
        <v>45667.680555555555</v>
      </c>
      <c r="B9018">
        <v>120080</v>
      </c>
      <c r="C9018">
        <v>120080</v>
      </c>
      <c r="D9018">
        <v>120020</v>
      </c>
      <c r="E9018">
        <v>120045</v>
      </c>
    </row>
    <row r="9019" spans="1:5" x14ac:dyDescent="0.25">
      <c r="A9019" s="2">
        <v>45667.677083333336</v>
      </c>
      <c r="B9019">
        <v>120050</v>
      </c>
      <c r="C9019">
        <v>120085</v>
      </c>
      <c r="D9019">
        <v>120030</v>
      </c>
      <c r="E9019">
        <v>120075</v>
      </c>
    </row>
    <row r="9020" spans="1:5" x14ac:dyDescent="0.25">
      <c r="A9020" s="2">
        <v>45667.673611111109</v>
      </c>
      <c r="B9020">
        <v>120130</v>
      </c>
      <c r="C9020">
        <v>120135</v>
      </c>
      <c r="D9020">
        <v>120040</v>
      </c>
      <c r="E9020">
        <v>120050</v>
      </c>
    </row>
    <row r="9021" spans="1:5" x14ac:dyDescent="0.25">
      <c r="A9021" s="2">
        <v>45667.670138888891</v>
      </c>
      <c r="B9021">
        <v>120195</v>
      </c>
      <c r="C9021">
        <v>120225</v>
      </c>
      <c r="D9021">
        <v>120130</v>
      </c>
      <c r="E9021">
        <v>120130</v>
      </c>
    </row>
    <row r="9022" spans="1:5" x14ac:dyDescent="0.25">
      <c r="A9022" s="2">
        <v>45667.666666666664</v>
      </c>
      <c r="B9022">
        <v>120220</v>
      </c>
      <c r="C9022">
        <v>120225</v>
      </c>
      <c r="D9022">
        <v>120140</v>
      </c>
      <c r="E9022">
        <v>120200</v>
      </c>
    </row>
    <row r="9023" spans="1:5" x14ac:dyDescent="0.25">
      <c r="A9023" s="2">
        <v>45667.663194444445</v>
      </c>
      <c r="B9023">
        <v>120235</v>
      </c>
      <c r="C9023">
        <v>120265</v>
      </c>
      <c r="D9023">
        <v>120180</v>
      </c>
      <c r="E9023">
        <v>120220</v>
      </c>
    </row>
    <row r="9024" spans="1:5" x14ac:dyDescent="0.25">
      <c r="A9024" s="2">
        <v>45667.659722222219</v>
      </c>
      <c r="B9024">
        <v>120115</v>
      </c>
      <c r="C9024">
        <v>120255</v>
      </c>
      <c r="D9024">
        <v>120100</v>
      </c>
      <c r="E9024">
        <v>120235</v>
      </c>
    </row>
    <row r="9025" spans="1:5" x14ac:dyDescent="0.25">
      <c r="A9025" s="2">
        <v>45667.65625</v>
      </c>
      <c r="B9025">
        <v>120105</v>
      </c>
      <c r="C9025">
        <v>120140</v>
      </c>
      <c r="D9025">
        <v>120080</v>
      </c>
      <c r="E9025">
        <v>120115</v>
      </c>
    </row>
    <row r="9026" spans="1:5" x14ac:dyDescent="0.25">
      <c r="A9026" s="2">
        <v>45667.652777777781</v>
      </c>
      <c r="B9026">
        <v>120130</v>
      </c>
      <c r="C9026">
        <v>120150</v>
      </c>
      <c r="D9026">
        <v>120090</v>
      </c>
      <c r="E9026">
        <v>120105</v>
      </c>
    </row>
    <row r="9027" spans="1:5" x14ac:dyDescent="0.25">
      <c r="A9027" s="2">
        <v>45667.649305555555</v>
      </c>
      <c r="B9027">
        <v>120060</v>
      </c>
      <c r="C9027">
        <v>120135</v>
      </c>
      <c r="D9027">
        <v>120030</v>
      </c>
      <c r="E9027">
        <v>120125</v>
      </c>
    </row>
    <row r="9028" spans="1:5" x14ac:dyDescent="0.25">
      <c r="A9028" s="2">
        <v>45667.645833333336</v>
      </c>
      <c r="B9028">
        <v>120195</v>
      </c>
      <c r="C9028">
        <v>120205</v>
      </c>
      <c r="D9028">
        <v>120060</v>
      </c>
      <c r="E9028">
        <v>120060</v>
      </c>
    </row>
    <row r="9029" spans="1:5" x14ac:dyDescent="0.25">
      <c r="A9029" s="2">
        <v>45667.642361111109</v>
      </c>
      <c r="B9029">
        <v>120165</v>
      </c>
      <c r="C9029">
        <v>120230</v>
      </c>
      <c r="D9029">
        <v>120145</v>
      </c>
      <c r="E9029">
        <v>120190</v>
      </c>
    </row>
    <row r="9030" spans="1:5" x14ac:dyDescent="0.25">
      <c r="A9030" s="2">
        <v>45667.638888888891</v>
      </c>
      <c r="B9030">
        <v>120065</v>
      </c>
      <c r="C9030">
        <v>120170</v>
      </c>
      <c r="D9030">
        <v>120040</v>
      </c>
      <c r="E9030">
        <v>120160</v>
      </c>
    </row>
    <row r="9031" spans="1:5" x14ac:dyDescent="0.25">
      <c r="A9031" s="2">
        <v>45667.635416666664</v>
      </c>
      <c r="B9031">
        <v>120065</v>
      </c>
      <c r="C9031">
        <v>120090</v>
      </c>
      <c r="D9031">
        <v>120020</v>
      </c>
      <c r="E9031">
        <v>120070</v>
      </c>
    </row>
    <row r="9032" spans="1:5" x14ac:dyDescent="0.25">
      <c r="A9032" s="2">
        <v>45667.631944444445</v>
      </c>
      <c r="B9032">
        <v>120060</v>
      </c>
      <c r="C9032">
        <v>120135</v>
      </c>
      <c r="D9032">
        <v>120050</v>
      </c>
      <c r="E9032">
        <v>120065</v>
      </c>
    </row>
    <row r="9033" spans="1:5" x14ac:dyDescent="0.25">
      <c r="A9033" s="2">
        <v>45667.628472222219</v>
      </c>
      <c r="B9033">
        <v>120115</v>
      </c>
      <c r="C9033">
        <v>120140</v>
      </c>
      <c r="D9033">
        <v>120040</v>
      </c>
      <c r="E9033">
        <v>120055</v>
      </c>
    </row>
    <row r="9034" spans="1:5" x14ac:dyDescent="0.25">
      <c r="A9034" s="2">
        <v>45667.625</v>
      </c>
      <c r="B9034">
        <v>120145</v>
      </c>
      <c r="C9034">
        <v>120180</v>
      </c>
      <c r="D9034">
        <v>120090</v>
      </c>
      <c r="E9034">
        <v>120120</v>
      </c>
    </row>
    <row r="9035" spans="1:5" x14ac:dyDescent="0.25">
      <c r="A9035" s="2">
        <v>45667.621527777781</v>
      </c>
      <c r="B9035">
        <v>120055</v>
      </c>
      <c r="C9035">
        <v>120205</v>
      </c>
      <c r="D9035">
        <v>120050</v>
      </c>
      <c r="E9035">
        <v>120145</v>
      </c>
    </row>
    <row r="9036" spans="1:5" x14ac:dyDescent="0.25">
      <c r="A9036" s="2">
        <v>45667.618055555555</v>
      </c>
      <c r="B9036">
        <v>120070</v>
      </c>
      <c r="C9036">
        <v>120110</v>
      </c>
      <c r="D9036">
        <v>120010</v>
      </c>
      <c r="E9036">
        <v>120055</v>
      </c>
    </row>
    <row r="9037" spans="1:5" x14ac:dyDescent="0.25">
      <c r="A9037" s="2">
        <v>45667.614583333336</v>
      </c>
      <c r="B9037">
        <v>120005</v>
      </c>
      <c r="C9037">
        <v>120075</v>
      </c>
      <c r="D9037">
        <v>119970</v>
      </c>
      <c r="E9037">
        <v>120065</v>
      </c>
    </row>
    <row r="9038" spans="1:5" x14ac:dyDescent="0.25">
      <c r="A9038" s="2">
        <v>45667.611111111109</v>
      </c>
      <c r="B9038">
        <v>120015</v>
      </c>
      <c r="C9038">
        <v>120090</v>
      </c>
      <c r="D9038">
        <v>120000</v>
      </c>
      <c r="E9038">
        <v>120000</v>
      </c>
    </row>
    <row r="9039" spans="1:5" x14ac:dyDescent="0.25">
      <c r="A9039" s="2">
        <v>45667.607638888891</v>
      </c>
      <c r="B9039">
        <v>119985</v>
      </c>
      <c r="C9039">
        <v>120020</v>
      </c>
      <c r="D9039">
        <v>119955</v>
      </c>
      <c r="E9039">
        <v>120015</v>
      </c>
    </row>
    <row r="9040" spans="1:5" x14ac:dyDescent="0.25">
      <c r="A9040" s="2">
        <v>45667.604166666664</v>
      </c>
      <c r="B9040">
        <v>119945</v>
      </c>
      <c r="C9040">
        <v>120030</v>
      </c>
      <c r="D9040">
        <v>119905</v>
      </c>
      <c r="E9040">
        <v>119980</v>
      </c>
    </row>
    <row r="9041" spans="1:5" x14ac:dyDescent="0.25">
      <c r="A9041" s="2">
        <v>45667.600694444445</v>
      </c>
      <c r="B9041">
        <v>119985</v>
      </c>
      <c r="C9041">
        <v>120070</v>
      </c>
      <c r="D9041">
        <v>119940</v>
      </c>
      <c r="E9041">
        <v>119945</v>
      </c>
    </row>
    <row r="9042" spans="1:5" x14ac:dyDescent="0.25">
      <c r="A9042" s="2">
        <v>45667.597222222219</v>
      </c>
      <c r="B9042">
        <v>119955</v>
      </c>
      <c r="C9042">
        <v>120005</v>
      </c>
      <c r="D9042">
        <v>119915</v>
      </c>
      <c r="E9042">
        <v>119990</v>
      </c>
    </row>
    <row r="9043" spans="1:5" x14ac:dyDescent="0.25">
      <c r="A9043" s="2">
        <v>45667.59375</v>
      </c>
      <c r="B9043">
        <v>119850</v>
      </c>
      <c r="C9043">
        <v>119970</v>
      </c>
      <c r="D9043">
        <v>119815</v>
      </c>
      <c r="E9043">
        <v>119960</v>
      </c>
    </row>
    <row r="9044" spans="1:5" x14ac:dyDescent="0.25">
      <c r="A9044" s="2">
        <v>45667.590277777781</v>
      </c>
      <c r="B9044">
        <v>119715</v>
      </c>
      <c r="C9044">
        <v>119875</v>
      </c>
      <c r="D9044">
        <v>119710</v>
      </c>
      <c r="E9044">
        <v>119850</v>
      </c>
    </row>
    <row r="9045" spans="1:5" x14ac:dyDescent="0.25">
      <c r="A9045" s="2">
        <v>45667.586805555555</v>
      </c>
      <c r="B9045">
        <v>119740</v>
      </c>
      <c r="C9045">
        <v>119750</v>
      </c>
      <c r="D9045">
        <v>119680</v>
      </c>
      <c r="E9045">
        <v>119720</v>
      </c>
    </row>
    <row r="9046" spans="1:5" x14ac:dyDescent="0.25">
      <c r="A9046" s="2">
        <v>45667.583333333336</v>
      </c>
      <c r="B9046">
        <v>119835</v>
      </c>
      <c r="C9046">
        <v>119840</v>
      </c>
      <c r="D9046">
        <v>119740</v>
      </c>
      <c r="E9046">
        <v>119740</v>
      </c>
    </row>
    <row r="9047" spans="1:5" x14ac:dyDescent="0.25">
      <c r="A9047" s="2">
        <v>45667.579861111109</v>
      </c>
      <c r="B9047">
        <v>119920</v>
      </c>
      <c r="C9047">
        <v>119925</v>
      </c>
      <c r="D9047">
        <v>119820</v>
      </c>
      <c r="E9047">
        <v>119835</v>
      </c>
    </row>
    <row r="9048" spans="1:5" x14ac:dyDescent="0.25">
      <c r="A9048" s="2">
        <v>45667.576388888891</v>
      </c>
      <c r="B9048">
        <v>119890</v>
      </c>
      <c r="C9048">
        <v>119950</v>
      </c>
      <c r="D9048">
        <v>119815</v>
      </c>
      <c r="E9048">
        <v>119920</v>
      </c>
    </row>
    <row r="9049" spans="1:5" x14ac:dyDescent="0.25">
      <c r="A9049" s="2">
        <v>45667.572916666664</v>
      </c>
      <c r="B9049">
        <v>119900</v>
      </c>
      <c r="C9049">
        <v>119905</v>
      </c>
      <c r="D9049">
        <v>119835</v>
      </c>
      <c r="E9049">
        <v>119890</v>
      </c>
    </row>
    <row r="9050" spans="1:5" x14ac:dyDescent="0.25">
      <c r="A9050" s="2">
        <v>45667.569444444445</v>
      </c>
      <c r="B9050">
        <v>119805</v>
      </c>
      <c r="C9050">
        <v>119930</v>
      </c>
      <c r="D9050">
        <v>119790</v>
      </c>
      <c r="E9050">
        <v>119900</v>
      </c>
    </row>
    <row r="9051" spans="1:5" x14ac:dyDescent="0.25">
      <c r="A9051" s="2">
        <v>45667.565972222219</v>
      </c>
      <c r="B9051">
        <v>119725</v>
      </c>
      <c r="C9051">
        <v>119810</v>
      </c>
      <c r="D9051">
        <v>119690</v>
      </c>
      <c r="E9051">
        <v>119810</v>
      </c>
    </row>
    <row r="9052" spans="1:5" x14ac:dyDescent="0.25">
      <c r="A9052" s="2">
        <v>45667.5625</v>
      </c>
      <c r="B9052">
        <v>119745</v>
      </c>
      <c r="C9052">
        <v>119760</v>
      </c>
      <c r="D9052">
        <v>119710</v>
      </c>
      <c r="E9052">
        <v>119720</v>
      </c>
    </row>
    <row r="9053" spans="1:5" x14ac:dyDescent="0.25">
      <c r="A9053" s="2">
        <v>45667.559027777781</v>
      </c>
      <c r="B9053">
        <v>119760</v>
      </c>
      <c r="C9053">
        <v>119830</v>
      </c>
      <c r="D9053">
        <v>119735</v>
      </c>
      <c r="E9053">
        <v>119745</v>
      </c>
    </row>
    <row r="9054" spans="1:5" x14ac:dyDescent="0.25">
      <c r="A9054" s="2">
        <v>45667.555555555555</v>
      </c>
      <c r="B9054">
        <v>119745</v>
      </c>
      <c r="C9054">
        <v>119815</v>
      </c>
      <c r="D9054">
        <v>119730</v>
      </c>
      <c r="E9054">
        <v>119755</v>
      </c>
    </row>
    <row r="9055" spans="1:5" x14ac:dyDescent="0.25">
      <c r="A9055" s="2">
        <v>45667.552083333336</v>
      </c>
      <c r="B9055">
        <v>119775</v>
      </c>
      <c r="C9055">
        <v>119795</v>
      </c>
      <c r="D9055">
        <v>119710</v>
      </c>
      <c r="E9055">
        <v>119750</v>
      </c>
    </row>
    <row r="9056" spans="1:5" x14ac:dyDescent="0.25">
      <c r="A9056" s="2">
        <v>45667.548611111109</v>
      </c>
      <c r="B9056">
        <v>119690</v>
      </c>
      <c r="C9056">
        <v>119830</v>
      </c>
      <c r="D9056">
        <v>119655</v>
      </c>
      <c r="E9056">
        <v>119770</v>
      </c>
    </row>
    <row r="9057" spans="1:5" x14ac:dyDescent="0.25">
      <c r="A9057" s="2">
        <v>45667.545138888891</v>
      </c>
      <c r="B9057">
        <v>119710</v>
      </c>
      <c r="C9057">
        <v>119750</v>
      </c>
      <c r="D9057">
        <v>119665</v>
      </c>
      <c r="E9057">
        <v>119690</v>
      </c>
    </row>
    <row r="9058" spans="1:5" x14ac:dyDescent="0.25">
      <c r="A9058" s="2">
        <v>45667.541666666664</v>
      </c>
      <c r="B9058">
        <v>119795</v>
      </c>
      <c r="C9058">
        <v>119825</v>
      </c>
      <c r="D9058">
        <v>119680</v>
      </c>
      <c r="E9058">
        <v>119710</v>
      </c>
    </row>
    <row r="9059" spans="1:5" x14ac:dyDescent="0.25">
      <c r="A9059" s="2">
        <v>45667.538194444445</v>
      </c>
      <c r="B9059">
        <v>119805</v>
      </c>
      <c r="C9059">
        <v>119845</v>
      </c>
      <c r="D9059">
        <v>119770</v>
      </c>
      <c r="E9059">
        <v>119800</v>
      </c>
    </row>
    <row r="9060" spans="1:5" x14ac:dyDescent="0.25">
      <c r="A9060" s="2">
        <v>45667.534722222219</v>
      </c>
      <c r="B9060">
        <v>119825</v>
      </c>
      <c r="C9060">
        <v>119830</v>
      </c>
      <c r="D9060">
        <v>119760</v>
      </c>
      <c r="E9060">
        <v>119805</v>
      </c>
    </row>
    <row r="9061" spans="1:5" x14ac:dyDescent="0.25">
      <c r="A9061" s="2">
        <v>45667.53125</v>
      </c>
      <c r="B9061">
        <v>119780</v>
      </c>
      <c r="C9061">
        <v>119875</v>
      </c>
      <c r="D9061">
        <v>119760</v>
      </c>
      <c r="E9061">
        <v>119830</v>
      </c>
    </row>
    <row r="9062" spans="1:5" x14ac:dyDescent="0.25">
      <c r="A9062" s="2">
        <v>45667.527777777781</v>
      </c>
      <c r="B9062">
        <v>119785</v>
      </c>
      <c r="C9062">
        <v>119790</v>
      </c>
      <c r="D9062">
        <v>119705</v>
      </c>
      <c r="E9062">
        <v>119780</v>
      </c>
    </row>
    <row r="9063" spans="1:5" x14ac:dyDescent="0.25">
      <c r="A9063" s="2">
        <v>45667.524305555555</v>
      </c>
      <c r="B9063">
        <v>119810</v>
      </c>
      <c r="C9063">
        <v>119865</v>
      </c>
      <c r="D9063">
        <v>119770</v>
      </c>
      <c r="E9063">
        <v>119790</v>
      </c>
    </row>
    <row r="9064" spans="1:5" x14ac:dyDescent="0.25">
      <c r="A9064" s="2">
        <v>45667.520833333336</v>
      </c>
      <c r="B9064">
        <v>119765</v>
      </c>
      <c r="C9064">
        <v>119865</v>
      </c>
      <c r="D9064">
        <v>119710</v>
      </c>
      <c r="E9064">
        <v>119805</v>
      </c>
    </row>
    <row r="9065" spans="1:5" x14ac:dyDescent="0.25">
      <c r="A9065" s="2">
        <v>45667.517361111109</v>
      </c>
      <c r="B9065">
        <v>119730</v>
      </c>
      <c r="C9065">
        <v>119770</v>
      </c>
      <c r="D9065">
        <v>119665</v>
      </c>
      <c r="E9065">
        <v>119765</v>
      </c>
    </row>
    <row r="9066" spans="1:5" x14ac:dyDescent="0.25">
      <c r="A9066" s="2">
        <v>45667.513888888891</v>
      </c>
      <c r="B9066">
        <v>119785</v>
      </c>
      <c r="C9066">
        <v>119800</v>
      </c>
      <c r="D9066">
        <v>119680</v>
      </c>
      <c r="E9066">
        <v>119725</v>
      </c>
    </row>
    <row r="9067" spans="1:5" x14ac:dyDescent="0.25">
      <c r="A9067" s="2">
        <v>45667.510416666664</v>
      </c>
      <c r="B9067">
        <v>119790</v>
      </c>
      <c r="C9067">
        <v>119905</v>
      </c>
      <c r="D9067">
        <v>119745</v>
      </c>
      <c r="E9067">
        <v>119780</v>
      </c>
    </row>
    <row r="9068" spans="1:5" x14ac:dyDescent="0.25">
      <c r="A9068" s="2">
        <v>45667.506944444445</v>
      </c>
      <c r="B9068">
        <v>119740</v>
      </c>
      <c r="C9068">
        <v>119850</v>
      </c>
      <c r="D9068">
        <v>119735</v>
      </c>
      <c r="E9068">
        <v>119790</v>
      </c>
    </row>
    <row r="9069" spans="1:5" x14ac:dyDescent="0.25">
      <c r="A9069" s="2">
        <v>45667.503472222219</v>
      </c>
      <c r="B9069">
        <v>119815</v>
      </c>
      <c r="C9069">
        <v>119840</v>
      </c>
      <c r="D9069">
        <v>119700</v>
      </c>
      <c r="E9069">
        <v>119735</v>
      </c>
    </row>
    <row r="9070" spans="1:5" x14ac:dyDescent="0.25">
      <c r="A9070" s="2">
        <v>45667.5</v>
      </c>
      <c r="B9070">
        <v>120005</v>
      </c>
      <c r="C9070">
        <v>120005</v>
      </c>
      <c r="D9070">
        <v>119750</v>
      </c>
      <c r="E9070">
        <v>119815</v>
      </c>
    </row>
    <row r="9071" spans="1:5" x14ac:dyDescent="0.25">
      <c r="A9071" s="2">
        <v>45667.496527777781</v>
      </c>
      <c r="B9071">
        <v>120020</v>
      </c>
      <c r="C9071">
        <v>120060</v>
      </c>
      <c r="D9071">
        <v>119955</v>
      </c>
      <c r="E9071">
        <v>120010</v>
      </c>
    </row>
    <row r="9072" spans="1:5" x14ac:dyDescent="0.25">
      <c r="A9072" s="2">
        <v>45667.493055555555</v>
      </c>
      <c r="B9072">
        <v>120090</v>
      </c>
      <c r="C9072">
        <v>120125</v>
      </c>
      <c r="D9072">
        <v>119990</v>
      </c>
      <c r="E9072">
        <v>120020</v>
      </c>
    </row>
    <row r="9073" spans="1:5" x14ac:dyDescent="0.25">
      <c r="A9073" s="2">
        <v>45667.489583333336</v>
      </c>
      <c r="B9073">
        <v>120195</v>
      </c>
      <c r="C9073">
        <v>120265</v>
      </c>
      <c r="D9073">
        <v>120040</v>
      </c>
      <c r="E9073">
        <v>120090</v>
      </c>
    </row>
    <row r="9074" spans="1:5" x14ac:dyDescent="0.25">
      <c r="A9074" s="2">
        <v>45667.486111111109</v>
      </c>
      <c r="B9074">
        <v>120180</v>
      </c>
      <c r="C9074">
        <v>120320</v>
      </c>
      <c r="D9074">
        <v>120125</v>
      </c>
      <c r="E9074">
        <v>120195</v>
      </c>
    </row>
    <row r="9075" spans="1:5" x14ac:dyDescent="0.25">
      <c r="A9075" s="2">
        <v>45667.482638888891</v>
      </c>
      <c r="B9075">
        <v>120230</v>
      </c>
      <c r="C9075">
        <v>120395</v>
      </c>
      <c r="D9075">
        <v>120160</v>
      </c>
      <c r="E9075">
        <v>120175</v>
      </c>
    </row>
    <row r="9076" spans="1:5" x14ac:dyDescent="0.25">
      <c r="A9076" s="2">
        <v>45667.479166666664</v>
      </c>
      <c r="B9076">
        <v>120100</v>
      </c>
      <c r="C9076">
        <v>120275</v>
      </c>
      <c r="D9076">
        <v>120040</v>
      </c>
      <c r="E9076">
        <v>120230</v>
      </c>
    </row>
    <row r="9077" spans="1:5" x14ac:dyDescent="0.25">
      <c r="A9077" s="2">
        <v>45667.475694444445</v>
      </c>
      <c r="B9077">
        <v>120060</v>
      </c>
      <c r="C9077">
        <v>120130</v>
      </c>
      <c r="D9077">
        <v>119995</v>
      </c>
      <c r="E9077">
        <v>120100</v>
      </c>
    </row>
    <row r="9078" spans="1:5" x14ac:dyDescent="0.25">
      <c r="A9078" s="2">
        <v>45667.472222222219</v>
      </c>
      <c r="B9078">
        <v>120160</v>
      </c>
      <c r="C9078">
        <v>120185</v>
      </c>
      <c r="D9078">
        <v>120015</v>
      </c>
      <c r="E9078">
        <v>120060</v>
      </c>
    </row>
    <row r="9079" spans="1:5" x14ac:dyDescent="0.25">
      <c r="A9079" s="2">
        <v>45667.46875</v>
      </c>
      <c r="B9079">
        <v>120265</v>
      </c>
      <c r="C9079">
        <v>120295</v>
      </c>
      <c r="D9079">
        <v>120155</v>
      </c>
      <c r="E9079">
        <v>120165</v>
      </c>
    </row>
    <row r="9080" spans="1:5" x14ac:dyDescent="0.25">
      <c r="A9080" s="2">
        <v>45667.465277777781</v>
      </c>
      <c r="B9080">
        <v>120160</v>
      </c>
      <c r="C9080">
        <v>120300</v>
      </c>
      <c r="D9080">
        <v>120120</v>
      </c>
      <c r="E9080">
        <v>120265</v>
      </c>
    </row>
    <row r="9081" spans="1:5" x14ac:dyDescent="0.25">
      <c r="A9081" s="2">
        <v>45667.461805555555</v>
      </c>
      <c r="B9081">
        <v>120200</v>
      </c>
      <c r="C9081">
        <v>120205</v>
      </c>
      <c r="D9081">
        <v>120055</v>
      </c>
      <c r="E9081">
        <v>120160</v>
      </c>
    </row>
    <row r="9082" spans="1:5" x14ac:dyDescent="0.25">
      <c r="A9082" s="2">
        <v>45667.458333333336</v>
      </c>
      <c r="B9082">
        <v>120235</v>
      </c>
      <c r="C9082">
        <v>120295</v>
      </c>
      <c r="D9082">
        <v>120145</v>
      </c>
      <c r="E9082">
        <v>120205</v>
      </c>
    </row>
    <row r="9083" spans="1:5" x14ac:dyDescent="0.25">
      <c r="A9083" s="2">
        <v>45667.454861111109</v>
      </c>
      <c r="B9083">
        <v>120155</v>
      </c>
      <c r="C9083">
        <v>120245</v>
      </c>
      <c r="D9083">
        <v>120130</v>
      </c>
      <c r="E9083">
        <v>120230</v>
      </c>
    </row>
    <row r="9084" spans="1:5" x14ac:dyDescent="0.25">
      <c r="A9084" s="2">
        <v>45667.451388888891</v>
      </c>
      <c r="B9084">
        <v>120175</v>
      </c>
      <c r="C9084">
        <v>120260</v>
      </c>
      <c r="D9084">
        <v>120090</v>
      </c>
      <c r="E9084">
        <v>120150</v>
      </c>
    </row>
    <row r="9085" spans="1:5" x14ac:dyDescent="0.25">
      <c r="A9085" s="2">
        <v>45667.447916666664</v>
      </c>
      <c r="B9085">
        <v>120300</v>
      </c>
      <c r="C9085">
        <v>120330</v>
      </c>
      <c r="D9085">
        <v>120105</v>
      </c>
      <c r="E9085">
        <v>120175</v>
      </c>
    </row>
    <row r="9086" spans="1:5" x14ac:dyDescent="0.25">
      <c r="A9086" s="2">
        <v>45667.444444444445</v>
      </c>
      <c r="B9086">
        <v>120260</v>
      </c>
      <c r="C9086">
        <v>120420</v>
      </c>
      <c r="D9086">
        <v>120235</v>
      </c>
      <c r="E9086">
        <v>120305</v>
      </c>
    </row>
    <row r="9087" spans="1:5" x14ac:dyDescent="0.25">
      <c r="A9087" s="2">
        <v>45667.440972222219</v>
      </c>
      <c r="B9087">
        <v>120245</v>
      </c>
      <c r="C9087">
        <v>120370</v>
      </c>
      <c r="D9087">
        <v>120170</v>
      </c>
      <c r="E9087">
        <v>120255</v>
      </c>
    </row>
    <row r="9088" spans="1:5" x14ac:dyDescent="0.25">
      <c r="A9088" s="2">
        <v>45667.4375</v>
      </c>
      <c r="B9088">
        <v>120650</v>
      </c>
      <c r="C9088">
        <v>120665</v>
      </c>
      <c r="D9088">
        <v>120105</v>
      </c>
      <c r="E9088">
        <v>120245</v>
      </c>
    </row>
    <row r="9089" spans="1:5" x14ac:dyDescent="0.25">
      <c r="A9089" s="2">
        <v>45667.434027777781</v>
      </c>
      <c r="B9089">
        <v>120780</v>
      </c>
      <c r="C9089">
        <v>120785</v>
      </c>
      <c r="D9089">
        <v>120630</v>
      </c>
      <c r="E9089">
        <v>120650</v>
      </c>
    </row>
    <row r="9090" spans="1:5" x14ac:dyDescent="0.25">
      <c r="A9090" s="2">
        <v>45667.430555555555</v>
      </c>
      <c r="B9090">
        <v>120495</v>
      </c>
      <c r="C9090">
        <v>120790</v>
      </c>
      <c r="D9090">
        <v>120465</v>
      </c>
      <c r="E9090">
        <v>120775</v>
      </c>
    </row>
    <row r="9091" spans="1:5" x14ac:dyDescent="0.25">
      <c r="A9091" s="2">
        <v>45667.427083333336</v>
      </c>
      <c r="B9091">
        <v>120560</v>
      </c>
      <c r="C9091">
        <v>120620</v>
      </c>
      <c r="D9091">
        <v>120425</v>
      </c>
      <c r="E9091">
        <v>120495</v>
      </c>
    </row>
    <row r="9092" spans="1:5" x14ac:dyDescent="0.25">
      <c r="A9092" s="2">
        <v>45667.423611111109</v>
      </c>
      <c r="B9092">
        <v>120875</v>
      </c>
      <c r="C9092">
        <v>120885</v>
      </c>
      <c r="D9092">
        <v>120540</v>
      </c>
      <c r="E9092">
        <v>120565</v>
      </c>
    </row>
    <row r="9093" spans="1:5" x14ac:dyDescent="0.25">
      <c r="A9093" s="2">
        <v>45667.420138888891</v>
      </c>
      <c r="B9093">
        <v>120855</v>
      </c>
      <c r="C9093">
        <v>120945</v>
      </c>
      <c r="D9093">
        <v>120815</v>
      </c>
      <c r="E9093">
        <v>120880</v>
      </c>
    </row>
    <row r="9094" spans="1:5" x14ac:dyDescent="0.25">
      <c r="A9094" s="2">
        <v>45667.416666666664</v>
      </c>
      <c r="B9094">
        <v>120855</v>
      </c>
      <c r="C9094">
        <v>120920</v>
      </c>
      <c r="D9094">
        <v>120780</v>
      </c>
      <c r="E9094">
        <v>120855</v>
      </c>
    </row>
    <row r="9095" spans="1:5" x14ac:dyDescent="0.25">
      <c r="A9095" s="2">
        <v>45667.413194444445</v>
      </c>
      <c r="B9095">
        <v>120900</v>
      </c>
      <c r="C9095">
        <v>120930</v>
      </c>
      <c r="D9095">
        <v>120825</v>
      </c>
      <c r="E9095">
        <v>120850</v>
      </c>
    </row>
    <row r="9096" spans="1:5" x14ac:dyDescent="0.25">
      <c r="A9096" s="2">
        <v>45667.409722222219</v>
      </c>
      <c r="B9096">
        <v>120950</v>
      </c>
      <c r="C9096">
        <v>120960</v>
      </c>
      <c r="D9096">
        <v>120875</v>
      </c>
      <c r="E9096">
        <v>120895</v>
      </c>
    </row>
    <row r="9097" spans="1:5" x14ac:dyDescent="0.25">
      <c r="A9097" s="2">
        <v>45667.40625</v>
      </c>
      <c r="B9097">
        <v>120930</v>
      </c>
      <c r="C9097">
        <v>121010</v>
      </c>
      <c r="D9097">
        <v>120915</v>
      </c>
      <c r="E9097">
        <v>120955</v>
      </c>
    </row>
    <row r="9098" spans="1:5" x14ac:dyDescent="0.25">
      <c r="A9098" s="2">
        <v>45667.402777777781</v>
      </c>
      <c r="B9098">
        <v>120945</v>
      </c>
      <c r="C9098">
        <v>120950</v>
      </c>
      <c r="D9098">
        <v>120900</v>
      </c>
      <c r="E9098">
        <v>120935</v>
      </c>
    </row>
    <row r="9099" spans="1:5" x14ac:dyDescent="0.25">
      <c r="A9099" s="2">
        <v>45667.399305555555</v>
      </c>
      <c r="B9099">
        <v>120880</v>
      </c>
      <c r="C9099">
        <v>120960</v>
      </c>
      <c r="D9099">
        <v>120870</v>
      </c>
      <c r="E9099">
        <v>120945</v>
      </c>
    </row>
    <row r="9100" spans="1:5" x14ac:dyDescent="0.25">
      <c r="A9100" s="2">
        <v>45667.395833333336</v>
      </c>
      <c r="B9100">
        <v>120930</v>
      </c>
      <c r="C9100">
        <v>120970</v>
      </c>
      <c r="D9100">
        <v>120840</v>
      </c>
      <c r="E9100">
        <v>120880</v>
      </c>
    </row>
    <row r="9101" spans="1:5" x14ac:dyDescent="0.25">
      <c r="A9101" s="2">
        <v>45667.392361111109</v>
      </c>
      <c r="B9101">
        <v>120900</v>
      </c>
      <c r="C9101">
        <v>120995</v>
      </c>
      <c r="D9101">
        <v>120865</v>
      </c>
      <c r="E9101">
        <v>120935</v>
      </c>
    </row>
    <row r="9102" spans="1:5" x14ac:dyDescent="0.25">
      <c r="A9102" s="2">
        <v>45667.388888888891</v>
      </c>
      <c r="B9102">
        <v>120960</v>
      </c>
      <c r="C9102">
        <v>120970</v>
      </c>
      <c r="D9102">
        <v>120830</v>
      </c>
      <c r="E9102">
        <v>120900</v>
      </c>
    </row>
    <row r="9103" spans="1:5" x14ac:dyDescent="0.25">
      <c r="A9103" s="2">
        <v>45667.385416666664</v>
      </c>
      <c r="B9103">
        <v>120910</v>
      </c>
      <c r="C9103">
        <v>120985</v>
      </c>
      <c r="D9103">
        <v>120860</v>
      </c>
      <c r="E9103">
        <v>120955</v>
      </c>
    </row>
    <row r="9104" spans="1:5" x14ac:dyDescent="0.25">
      <c r="A9104" s="2">
        <v>45667.381944444445</v>
      </c>
      <c r="B9104">
        <v>121005</v>
      </c>
      <c r="C9104">
        <v>121025</v>
      </c>
      <c r="D9104">
        <v>120800</v>
      </c>
      <c r="E9104">
        <v>120910</v>
      </c>
    </row>
    <row r="9105" spans="1:5" x14ac:dyDescent="0.25">
      <c r="A9105" s="2">
        <v>45667.378472222219</v>
      </c>
      <c r="B9105">
        <v>121375</v>
      </c>
      <c r="C9105">
        <v>121420</v>
      </c>
      <c r="D9105">
        <v>120995</v>
      </c>
      <c r="E9105">
        <v>121000</v>
      </c>
    </row>
    <row r="9106" spans="1:5" x14ac:dyDescent="0.25">
      <c r="A9106" s="2">
        <v>45667.375</v>
      </c>
      <c r="B9106">
        <v>121110</v>
      </c>
      <c r="C9106">
        <v>121400</v>
      </c>
      <c r="D9106">
        <v>120945</v>
      </c>
      <c r="E9106">
        <v>121370</v>
      </c>
    </row>
    <row r="9107" spans="1:5" x14ac:dyDescent="0.25">
      <c r="A9107" s="2">
        <v>45666.763888888891</v>
      </c>
      <c r="B9107">
        <v>120770</v>
      </c>
      <c r="C9107">
        <v>120815</v>
      </c>
      <c r="D9107">
        <v>120745</v>
      </c>
      <c r="E9107">
        <v>120750</v>
      </c>
    </row>
    <row r="9108" spans="1:5" x14ac:dyDescent="0.25">
      <c r="A9108" s="2">
        <v>45666.760416666664</v>
      </c>
      <c r="B9108">
        <v>120785</v>
      </c>
      <c r="C9108">
        <v>120850</v>
      </c>
      <c r="D9108">
        <v>120765</v>
      </c>
      <c r="E9108">
        <v>120765</v>
      </c>
    </row>
    <row r="9109" spans="1:5" x14ac:dyDescent="0.25">
      <c r="A9109" s="2">
        <v>45666.756944444445</v>
      </c>
      <c r="B9109">
        <v>120810</v>
      </c>
      <c r="C9109">
        <v>120825</v>
      </c>
      <c r="D9109">
        <v>120735</v>
      </c>
      <c r="E9109">
        <v>120785</v>
      </c>
    </row>
    <row r="9110" spans="1:5" x14ac:dyDescent="0.25">
      <c r="A9110" s="2">
        <v>45666.753472222219</v>
      </c>
      <c r="B9110">
        <v>120865</v>
      </c>
      <c r="C9110">
        <v>120900</v>
      </c>
      <c r="D9110">
        <v>120790</v>
      </c>
      <c r="E9110">
        <v>120815</v>
      </c>
    </row>
    <row r="9111" spans="1:5" x14ac:dyDescent="0.25">
      <c r="A9111" s="2">
        <v>45666.75</v>
      </c>
      <c r="B9111">
        <v>120915</v>
      </c>
      <c r="C9111">
        <v>120945</v>
      </c>
      <c r="D9111">
        <v>120860</v>
      </c>
      <c r="E9111">
        <v>120865</v>
      </c>
    </row>
    <row r="9112" spans="1:5" x14ac:dyDescent="0.25">
      <c r="A9112" s="2">
        <v>45666.746527777781</v>
      </c>
      <c r="B9112">
        <v>120915</v>
      </c>
      <c r="C9112">
        <v>120955</v>
      </c>
      <c r="D9112">
        <v>120875</v>
      </c>
      <c r="E9112">
        <v>120915</v>
      </c>
    </row>
    <row r="9113" spans="1:5" x14ac:dyDescent="0.25">
      <c r="A9113" s="2">
        <v>45666.743055555555</v>
      </c>
      <c r="B9113">
        <v>120855</v>
      </c>
      <c r="C9113">
        <v>120975</v>
      </c>
      <c r="D9113">
        <v>120845</v>
      </c>
      <c r="E9113">
        <v>120915</v>
      </c>
    </row>
    <row r="9114" spans="1:5" x14ac:dyDescent="0.25">
      <c r="A9114" s="2">
        <v>45666.739583333336</v>
      </c>
      <c r="B9114">
        <v>120800</v>
      </c>
      <c r="C9114">
        <v>120915</v>
      </c>
      <c r="D9114">
        <v>120800</v>
      </c>
      <c r="E9114">
        <v>120855</v>
      </c>
    </row>
    <row r="9115" spans="1:5" x14ac:dyDescent="0.25">
      <c r="A9115" s="2">
        <v>45666.736111111109</v>
      </c>
      <c r="B9115">
        <v>120735</v>
      </c>
      <c r="C9115">
        <v>120805</v>
      </c>
      <c r="D9115">
        <v>120725</v>
      </c>
      <c r="E9115">
        <v>120790</v>
      </c>
    </row>
    <row r="9116" spans="1:5" x14ac:dyDescent="0.25">
      <c r="A9116" s="2">
        <v>45666.732638888891</v>
      </c>
      <c r="B9116">
        <v>120775</v>
      </c>
      <c r="C9116">
        <v>120775</v>
      </c>
      <c r="D9116">
        <v>120705</v>
      </c>
      <c r="E9116">
        <v>120735</v>
      </c>
    </row>
    <row r="9117" spans="1:5" x14ac:dyDescent="0.25">
      <c r="A9117" s="2">
        <v>45666.729166666664</v>
      </c>
      <c r="B9117">
        <v>120725</v>
      </c>
      <c r="C9117">
        <v>120785</v>
      </c>
      <c r="D9117">
        <v>120685</v>
      </c>
      <c r="E9117">
        <v>120775</v>
      </c>
    </row>
    <row r="9118" spans="1:5" x14ac:dyDescent="0.25">
      <c r="A9118" s="2">
        <v>45666.725694444445</v>
      </c>
      <c r="B9118">
        <v>120680</v>
      </c>
      <c r="C9118">
        <v>120735</v>
      </c>
      <c r="D9118">
        <v>120670</v>
      </c>
      <c r="E9118">
        <v>120725</v>
      </c>
    </row>
    <row r="9119" spans="1:5" x14ac:dyDescent="0.25">
      <c r="A9119" s="2">
        <v>45666.722222222219</v>
      </c>
      <c r="B9119">
        <v>120715</v>
      </c>
      <c r="C9119">
        <v>120735</v>
      </c>
      <c r="D9119">
        <v>120665</v>
      </c>
      <c r="E9119">
        <v>120675</v>
      </c>
    </row>
    <row r="9120" spans="1:5" x14ac:dyDescent="0.25">
      <c r="A9120" s="2">
        <v>45666.71875</v>
      </c>
      <c r="B9120">
        <v>120765</v>
      </c>
      <c r="C9120">
        <v>120790</v>
      </c>
      <c r="D9120">
        <v>120705</v>
      </c>
      <c r="E9120">
        <v>120715</v>
      </c>
    </row>
    <row r="9121" spans="1:5" x14ac:dyDescent="0.25">
      <c r="A9121" s="2">
        <v>45666.715277777781</v>
      </c>
      <c r="B9121">
        <v>120785</v>
      </c>
      <c r="C9121">
        <v>120825</v>
      </c>
      <c r="D9121">
        <v>120745</v>
      </c>
      <c r="E9121">
        <v>120760</v>
      </c>
    </row>
    <row r="9122" spans="1:5" x14ac:dyDescent="0.25">
      <c r="A9122" s="2">
        <v>45666.711805555555</v>
      </c>
      <c r="B9122">
        <v>120775</v>
      </c>
      <c r="C9122">
        <v>120805</v>
      </c>
      <c r="D9122">
        <v>120760</v>
      </c>
      <c r="E9122">
        <v>120790</v>
      </c>
    </row>
    <row r="9123" spans="1:5" x14ac:dyDescent="0.25">
      <c r="A9123" s="2">
        <v>45666.708333333336</v>
      </c>
      <c r="B9123">
        <v>120795</v>
      </c>
      <c r="C9123">
        <v>120810</v>
      </c>
      <c r="D9123">
        <v>120740</v>
      </c>
      <c r="E9123">
        <v>120775</v>
      </c>
    </row>
    <row r="9124" spans="1:5" x14ac:dyDescent="0.25">
      <c r="A9124" s="2">
        <v>45666.704861111109</v>
      </c>
      <c r="B9124">
        <v>120810</v>
      </c>
      <c r="C9124">
        <v>120830</v>
      </c>
      <c r="D9124">
        <v>120785</v>
      </c>
      <c r="E9124">
        <v>120795</v>
      </c>
    </row>
    <row r="9125" spans="1:5" x14ac:dyDescent="0.25">
      <c r="A9125" s="2">
        <v>45666.701388888891</v>
      </c>
      <c r="B9125">
        <v>120765</v>
      </c>
      <c r="C9125">
        <v>120875</v>
      </c>
      <c r="D9125">
        <v>120760</v>
      </c>
      <c r="E9125">
        <v>120815</v>
      </c>
    </row>
    <row r="9126" spans="1:5" x14ac:dyDescent="0.25">
      <c r="A9126" s="2">
        <v>45666.697916666664</v>
      </c>
      <c r="B9126">
        <v>120730</v>
      </c>
      <c r="C9126">
        <v>120795</v>
      </c>
      <c r="D9126">
        <v>120705</v>
      </c>
      <c r="E9126">
        <v>120765</v>
      </c>
    </row>
    <row r="9127" spans="1:5" x14ac:dyDescent="0.25">
      <c r="A9127" s="2">
        <v>45666.694444444445</v>
      </c>
      <c r="B9127">
        <v>120690</v>
      </c>
      <c r="C9127">
        <v>120740</v>
      </c>
      <c r="D9127">
        <v>120675</v>
      </c>
      <c r="E9127">
        <v>120730</v>
      </c>
    </row>
    <row r="9128" spans="1:5" x14ac:dyDescent="0.25">
      <c r="A9128" s="2">
        <v>45666.690972222219</v>
      </c>
      <c r="B9128">
        <v>120660</v>
      </c>
      <c r="C9128">
        <v>120700</v>
      </c>
      <c r="D9128">
        <v>120650</v>
      </c>
      <c r="E9128">
        <v>120690</v>
      </c>
    </row>
    <row r="9129" spans="1:5" x14ac:dyDescent="0.25">
      <c r="A9129" s="2">
        <v>45666.6875</v>
      </c>
      <c r="B9129">
        <v>120750</v>
      </c>
      <c r="C9129">
        <v>120755</v>
      </c>
      <c r="D9129">
        <v>120650</v>
      </c>
      <c r="E9129">
        <v>120665</v>
      </c>
    </row>
    <row r="9130" spans="1:5" x14ac:dyDescent="0.25">
      <c r="A9130" s="2">
        <v>45666.684027777781</v>
      </c>
      <c r="B9130">
        <v>120770</v>
      </c>
      <c r="C9130">
        <v>120785</v>
      </c>
      <c r="D9130">
        <v>120720</v>
      </c>
      <c r="E9130">
        <v>120750</v>
      </c>
    </row>
    <row r="9131" spans="1:5" x14ac:dyDescent="0.25">
      <c r="A9131" s="2">
        <v>45666.680555555555</v>
      </c>
      <c r="B9131">
        <v>120725</v>
      </c>
      <c r="C9131">
        <v>120780</v>
      </c>
      <c r="D9131">
        <v>120720</v>
      </c>
      <c r="E9131">
        <v>120770</v>
      </c>
    </row>
    <row r="9132" spans="1:5" x14ac:dyDescent="0.25">
      <c r="A9132" s="2">
        <v>45666.677083333336</v>
      </c>
      <c r="B9132">
        <v>120680</v>
      </c>
      <c r="C9132">
        <v>120735</v>
      </c>
      <c r="D9132">
        <v>120665</v>
      </c>
      <c r="E9132">
        <v>120725</v>
      </c>
    </row>
    <row r="9133" spans="1:5" x14ac:dyDescent="0.25">
      <c r="A9133" s="2">
        <v>45666.673611111109</v>
      </c>
      <c r="B9133">
        <v>120675</v>
      </c>
      <c r="C9133">
        <v>120740</v>
      </c>
      <c r="D9133">
        <v>120650</v>
      </c>
      <c r="E9133">
        <v>120680</v>
      </c>
    </row>
    <row r="9134" spans="1:5" x14ac:dyDescent="0.25">
      <c r="A9134" s="2">
        <v>45666.670138888891</v>
      </c>
      <c r="B9134">
        <v>120725</v>
      </c>
      <c r="C9134">
        <v>120750</v>
      </c>
      <c r="D9134">
        <v>120655</v>
      </c>
      <c r="E9134">
        <v>120680</v>
      </c>
    </row>
    <row r="9135" spans="1:5" x14ac:dyDescent="0.25">
      <c r="A9135" s="2">
        <v>45666.666666666664</v>
      </c>
      <c r="B9135">
        <v>120870</v>
      </c>
      <c r="C9135">
        <v>120875</v>
      </c>
      <c r="D9135">
        <v>120705</v>
      </c>
      <c r="E9135">
        <v>120725</v>
      </c>
    </row>
    <row r="9136" spans="1:5" x14ac:dyDescent="0.25">
      <c r="A9136" s="2">
        <v>45666.663194444445</v>
      </c>
      <c r="B9136">
        <v>120910</v>
      </c>
      <c r="C9136">
        <v>120955</v>
      </c>
      <c r="D9136">
        <v>120865</v>
      </c>
      <c r="E9136">
        <v>120865</v>
      </c>
    </row>
    <row r="9137" spans="1:5" x14ac:dyDescent="0.25">
      <c r="A9137" s="2">
        <v>45666.659722222219</v>
      </c>
      <c r="B9137">
        <v>120920</v>
      </c>
      <c r="C9137">
        <v>120955</v>
      </c>
      <c r="D9137">
        <v>120895</v>
      </c>
      <c r="E9137">
        <v>120915</v>
      </c>
    </row>
    <row r="9138" spans="1:5" x14ac:dyDescent="0.25">
      <c r="A9138" s="2">
        <v>45666.65625</v>
      </c>
      <c r="B9138">
        <v>120885</v>
      </c>
      <c r="C9138">
        <v>120940</v>
      </c>
      <c r="D9138">
        <v>120880</v>
      </c>
      <c r="E9138">
        <v>120920</v>
      </c>
    </row>
    <row r="9139" spans="1:5" x14ac:dyDescent="0.25">
      <c r="A9139" s="2">
        <v>45666.652777777781</v>
      </c>
      <c r="B9139">
        <v>120875</v>
      </c>
      <c r="C9139">
        <v>120910</v>
      </c>
      <c r="D9139">
        <v>120870</v>
      </c>
      <c r="E9139">
        <v>120880</v>
      </c>
    </row>
    <row r="9140" spans="1:5" x14ac:dyDescent="0.25">
      <c r="A9140" s="2">
        <v>45666.649305555555</v>
      </c>
      <c r="B9140">
        <v>120885</v>
      </c>
      <c r="C9140">
        <v>120895</v>
      </c>
      <c r="D9140">
        <v>120825</v>
      </c>
      <c r="E9140">
        <v>120875</v>
      </c>
    </row>
    <row r="9141" spans="1:5" x14ac:dyDescent="0.25">
      <c r="A9141" s="2">
        <v>45666.645833333336</v>
      </c>
      <c r="B9141">
        <v>120955</v>
      </c>
      <c r="C9141">
        <v>120980</v>
      </c>
      <c r="D9141">
        <v>120870</v>
      </c>
      <c r="E9141">
        <v>120890</v>
      </c>
    </row>
    <row r="9142" spans="1:5" x14ac:dyDescent="0.25">
      <c r="A9142" s="2">
        <v>45666.642361111109</v>
      </c>
      <c r="B9142">
        <v>120995</v>
      </c>
      <c r="C9142">
        <v>121010</v>
      </c>
      <c r="D9142">
        <v>120955</v>
      </c>
      <c r="E9142">
        <v>120960</v>
      </c>
    </row>
    <row r="9143" spans="1:5" x14ac:dyDescent="0.25">
      <c r="A9143" s="2">
        <v>45666.638888888891</v>
      </c>
      <c r="B9143">
        <v>121020</v>
      </c>
      <c r="C9143">
        <v>121040</v>
      </c>
      <c r="D9143">
        <v>120985</v>
      </c>
      <c r="E9143">
        <v>120990</v>
      </c>
    </row>
    <row r="9144" spans="1:5" x14ac:dyDescent="0.25">
      <c r="A9144" s="2">
        <v>45666.635416666664</v>
      </c>
      <c r="B9144">
        <v>121010</v>
      </c>
      <c r="C9144">
        <v>121045</v>
      </c>
      <c r="D9144">
        <v>120990</v>
      </c>
      <c r="E9144">
        <v>121015</v>
      </c>
    </row>
    <row r="9145" spans="1:5" x14ac:dyDescent="0.25">
      <c r="A9145" s="2">
        <v>45666.631944444445</v>
      </c>
      <c r="B9145">
        <v>121010</v>
      </c>
      <c r="C9145">
        <v>121030</v>
      </c>
      <c r="D9145">
        <v>120970</v>
      </c>
      <c r="E9145">
        <v>121005</v>
      </c>
    </row>
    <row r="9146" spans="1:5" x14ac:dyDescent="0.25">
      <c r="A9146" s="2">
        <v>45666.628472222219</v>
      </c>
      <c r="B9146">
        <v>120990</v>
      </c>
      <c r="C9146">
        <v>121025</v>
      </c>
      <c r="D9146">
        <v>120955</v>
      </c>
      <c r="E9146">
        <v>121015</v>
      </c>
    </row>
    <row r="9147" spans="1:5" x14ac:dyDescent="0.25">
      <c r="A9147" s="2">
        <v>45666.625</v>
      </c>
      <c r="B9147">
        <v>121075</v>
      </c>
      <c r="C9147">
        <v>121080</v>
      </c>
      <c r="D9147">
        <v>120965</v>
      </c>
      <c r="E9147">
        <v>120985</v>
      </c>
    </row>
    <row r="9148" spans="1:5" x14ac:dyDescent="0.25">
      <c r="A9148" s="2">
        <v>45666.621527777781</v>
      </c>
      <c r="B9148">
        <v>120995</v>
      </c>
      <c r="C9148">
        <v>121095</v>
      </c>
      <c r="D9148">
        <v>120980</v>
      </c>
      <c r="E9148">
        <v>121070</v>
      </c>
    </row>
    <row r="9149" spans="1:5" x14ac:dyDescent="0.25">
      <c r="A9149" s="2">
        <v>45666.618055555555</v>
      </c>
      <c r="B9149">
        <v>121010</v>
      </c>
      <c r="C9149">
        <v>121015</v>
      </c>
      <c r="D9149">
        <v>120975</v>
      </c>
      <c r="E9149">
        <v>120990</v>
      </c>
    </row>
    <row r="9150" spans="1:5" x14ac:dyDescent="0.25">
      <c r="A9150" s="2">
        <v>45666.614583333336</v>
      </c>
      <c r="B9150">
        <v>120980</v>
      </c>
      <c r="C9150">
        <v>121040</v>
      </c>
      <c r="D9150">
        <v>120950</v>
      </c>
      <c r="E9150">
        <v>121010</v>
      </c>
    </row>
    <row r="9151" spans="1:5" x14ac:dyDescent="0.25">
      <c r="A9151" s="2">
        <v>45666.611111111109</v>
      </c>
      <c r="B9151">
        <v>121000</v>
      </c>
      <c r="C9151">
        <v>121005</v>
      </c>
      <c r="D9151">
        <v>120945</v>
      </c>
      <c r="E9151">
        <v>120980</v>
      </c>
    </row>
    <row r="9152" spans="1:5" x14ac:dyDescent="0.25">
      <c r="A9152" s="2">
        <v>45666.607638888891</v>
      </c>
      <c r="B9152">
        <v>121005</v>
      </c>
      <c r="C9152">
        <v>121050</v>
      </c>
      <c r="D9152">
        <v>120955</v>
      </c>
      <c r="E9152">
        <v>121000</v>
      </c>
    </row>
    <row r="9153" spans="1:5" x14ac:dyDescent="0.25">
      <c r="A9153" s="2">
        <v>45666.604166666664</v>
      </c>
      <c r="B9153">
        <v>120970</v>
      </c>
      <c r="C9153">
        <v>121035</v>
      </c>
      <c r="D9153">
        <v>120965</v>
      </c>
      <c r="E9153">
        <v>121005</v>
      </c>
    </row>
    <row r="9154" spans="1:5" x14ac:dyDescent="0.25">
      <c r="A9154" s="2">
        <v>45666.600694444445</v>
      </c>
      <c r="B9154">
        <v>121000</v>
      </c>
      <c r="C9154">
        <v>121030</v>
      </c>
      <c r="D9154">
        <v>120930</v>
      </c>
      <c r="E9154">
        <v>120975</v>
      </c>
    </row>
    <row r="9155" spans="1:5" x14ac:dyDescent="0.25">
      <c r="A9155" s="2">
        <v>45666.597222222219</v>
      </c>
      <c r="B9155">
        <v>121080</v>
      </c>
      <c r="C9155">
        <v>121115</v>
      </c>
      <c r="D9155">
        <v>120975</v>
      </c>
      <c r="E9155">
        <v>121000</v>
      </c>
    </row>
    <row r="9156" spans="1:5" x14ac:dyDescent="0.25">
      <c r="A9156" s="2">
        <v>45666.59375</v>
      </c>
      <c r="B9156">
        <v>121095</v>
      </c>
      <c r="C9156">
        <v>121135</v>
      </c>
      <c r="D9156">
        <v>121075</v>
      </c>
      <c r="E9156">
        <v>121080</v>
      </c>
    </row>
    <row r="9157" spans="1:5" x14ac:dyDescent="0.25">
      <c r="A9157" s="2">
        <v>45666.590277777781</v>
      </c>
      <c r="B9157">
        <v>121145</v>
      </c>
      <c r="C9157">
        <v>121150</v>
      </c>
      <c r="D9157">
        <v>121055</v>
      </c>
      <c r="E9157">
        <v>121100</v>
      </c>
    </row>
    <row r="9158" spans="1:5" x14ac:dyDescent="0.25">
      <c r="A9158" s="2">
        <v>45666.586805555555</v>
      </c>
      <c r="B9158">
        <v>121070</v>
      </c>
      <c r="C9158">
        <v>121150</v>
      </c>
      <c r="D9158">
        <v>121070</v>
      </c>
      <c r="E9158">
        <v>121145</v>
      </c>
    </row>
    <row r="9159" spans="1:5" x14ac:dyDescent="0.25">
      <c r="A9159" s="2">
        <v>45666.583333333336</v>
      </c>
      <c r="B9159">
        <v>121040</v>
      </c>
      <c r="C9159">
        <v>121135</v>
      </c>
      <c r="D9159">
        <v>121030</v>
      </c>
      <c r="E9159">
        <v>121075</v>
      </c>
    </row>
    <row r="9160" spans="1:5" x14ac:dyDescent="0.25">
      <c r="A9160" s="2">
        <v>45666.579861111109</v>
      </c>
      <c r="B9160">
        <v>120995</v>
      </c>
      <c r="C9160">
        <v>121040</v>
      </c>
      <c r="D9160">
        <v>120960</v>
      </c>
      <c r="E9160">
        <v>121035</v>
      </c>
    </row>
    <row r="9161" spans="1:5" x14ac:dyDescent="0.25">
      <c r="A9161" s="2">
        <v>45666.576388888891</v>
      </c>
      <c r="B9161">
        <v>120995</v>
      </c>
      <c r="C9161">
        <v>121010</v>
      </c>
      <c r="D9161">
        <v>120935</v>
      </c>
      <c r="E9161">
        <v>120990</v>
      </c>
    </row>
    <row r="9162" spans="1:5" x14ac:dyDescent="0.25">
      <c r="A9162" s="2">
        <v>45666.572916666664</v>
      </c>
      <c r="B9162">
        <v>120985</v>
      </c>
      <c r="C9162">
        <v>121040</v>
      </c>
      <c r="D9162">
        <v>120970</v>
      </c>
      <c r="E9162">
        <v>120990</v>
      </c>
    </row>
    <row r="9163" spans="1:5" x14ac:dyDescent="0.25">
      <c r="A9163" s="2">
        <v>45666.569444444445</v>
      </c>
      <c r="B9163">
        <v>120965</v>
      </c>
      <c r="C9163">
        <v>121020</v>
      </c>
      <c r="D9163">
        <v>120940</v>
      </c>
      <c r="E9163">
        <v>120985</v>
      </c>
    </row>
    <row r="9164" spans="1:5" x14ac:dyDescent="0.25">
      <c r="A9164" s="2">
        <v>45666.565972222219</v>
      </c>
      <c r="B9164">
        <v>120905</v>
      </c>
      <c r="C9164">
        <v>120970</v>
      </c>
      <c r="D9164">
        <v>120885</v>
      </c>
      <c r="E9164">
        <v>120960</v>
      </c>
    </row>
    <row r="9165" spans="1:5" x14ac:dyDescent="0.25">
      <c r="A9165" s="2">
        <v>45666.5625</v>
      </c>
      <c r="B9165">
        <v>120920</v>
      </c>
      <c r="C9165">
        <v>120980</v>
      </c>
      <c r="D9165">
        <v>120880</v>
      </c>
      <c r="E9165">
        <v>120905</v>
      </c>
    </row>
    <row r="9166" spans="1:5" x14ac:dyDescent="0.25">
      <c r="A9166" s="2">
        <v>45666.559027777781</v>
      </c>
      <c r="B9166">
        <v>120935</v>
      </c>
      <c r="C9166">
        <v>120960</v>
      </c>
      <c r="D9166">
        <v>120870</v>
      </c>
      <c r="E9166">
        <v>120920</v>
      </c>
    </row>
    <row r="9167" spans="1:5" x14ac:dyDescent="0.25">
      <c r="A9167" s="2">
        <v>45666.555555555555</v>
      </c>
      <c r="B9167">
        <v>120970</v>
      </c>
      <c r="C9167">
        <v>121000</v>
      </c>
      <c r="D9167">
        <v>120920</v>
      </c>
      <c r="E9167">
        <v>120940</v>
      </c>
    </row>
    <row r="9168" spans="1:5" x14ac:dyDescent="0.25">
      <c r="A9168" s="2">
        <v>45666.552083333336</v>
      </c>
      <c r="B9168">
        <v>120850</v>
      </c>
      <c r="C9168">
        <v>120980</v>
      </c>
      <c r="D9168">
        <v>120845</v>
      </c>
      <c r="E9168">
        <v>120970</v>
      </c>
    </row>
    <row r="9169" spans="1:5" x14ac:dyDescent="0.25">
      <c r="A9169" s="2">
        <v>45666.548611111109</v>
      </c>
      <c r="B9169">
        <v>120920</v>
      </c>
      <c r="C9169">
        <v>120945</v>
      </c>
      <c r="D9169">
        <v>120810</v>
      </c>
      <c r="E9169">
        <v>120850</v>
      </c>
    </row>
    <row r="9170" spans="1:5" x14ac:dyDescent="0.25">
      <c r="A9170" s="2">
        <v>45666.545138888891</v>
      </c>
      <c r="B9170">
        <v>121010</v>
      </c>
      <c r="C9170">
        <v>121030</v>
      </c>
      <c r="D9170">
        <v>120920</v>
      </c>
      <c r="E9170">
        <v>120920</v>
      </c>
    </row>
    <row r="9171" spans="1:5" x14ac:dyDescent="0.25">
      <c r="A9171" s="2">
        <v>45666.541666666664</v>
      </c>
      <c r="B9171">
        <v>121050</v>
      </c>
      <c r="C9171">
        <v>121055</v>
      </c>
      <c r="D9171">
        <v>120960</v>
      </c>
      <c r="E9171">
        <v>121010</v>
      </c>
    </row>
    <row r="9172" spans="1:5" x14ac:dyDescent="0.25">
      <c r="A9172" s="2">
        <v>45666.538194444445</v>
      </c>
      <c r="B9172">
        <v>121040</v>
      </c>
      <c r="C9172">
        <v>121095</v>
      </c>
      <c r="D9172">
        <v>121035</v>
      </c>
      <c r="E9172">
        <v>121050</v>
      </c>
    </row>
    <row r="9173" spans="1:5" x14ac:dyDescent="0.25">
      <c r="A9173" s="2">
        <v>45666.534722222219</v>
      </c>
      <c r="B9173">
        <v>121025</v>
      </c>
      <c r="C9173">
        <v>121060</v>
      </c>
      <c r="D9173">
        <v>120975</v>
      </c>
      <c r="E9173">
        <v>121040</v>
      </c>
    </row>
    <row r="9174" spans="1:5" x14ac:dyDescent="0.25">
      <c r="A9174" s="2">
        <v>45666.53125</v>
      </c>
      <c r="B9174">
        <v>121020</v>
      </c>
      <c r="C9174">
        <v>121065</v>
      </c>
      <c r="D9174">
        <v>120980</v>
      </c>
      <c r="E9174">
        <v>121020</v>
      </c>
    </row>
    <row r="9175" spans="1:5" x14ac:dyDescent="0.25">
      <c r="A9175" s="2">
        <v>45666.527777777781</v>
      </c>
      <c r="B9175">
        <v>121030</v>
      </c>
      <c r="C9175">
        <v>121070</v>
      </c>
      <c r="D9175">
        <v>120995</v>
      </c>
      <c r="E9175">
        <v>121025</v>
      </c>
    </row>
    <row r="9176" spans="1:5" x14ac:dyDescent="0.25">
      <c r="A9176" s="2">
        <v>45666.524305555555</v>
      </c>
      <c r="B9176">
        <v>120970</v>
      </c>
      <c r="C9176">
        <v>121080</v>
      </c>
      <c r="D9176">
        <v>120945</v>
      </c>
      <c r="E9176">
        <v>121025</v>
      </c>
    </row>
    <row r="9177" spans="1:5" x14ac:dyDescent="0.25">
      <c r="A9177" s="2">
        <v>45666.520833333336</v>
      </c>
      <c r="B9177">
        <v>120970</v>
      </c>
      <c r="C9177">
        <v>121015</v>
      </c>
      <c r="D9177">
        <v>120960</v>
      </c>
      <c r="E9177">
        <v>120970</v>
      </c>
    </row>
    <row r="9178" spans="1:5" x14ac:dyDescent="0.25">
      <c r="A9178" s="2">
        <v>45666.517361111109</v>
      </c>
      <c r="B9178">
        <v>120910</v>
      </c>
      <c r="C9178">
        <v>120980</v>
      </c>
      <c r="D9178">
        <v>120865</v>
      </c>
      <c r="E9178">
        <v>120970</v>
      </c>
    </row>
    <row r="9179" spans="1:5" x14ac:dyDescent="0.25">
      <c r="A9179" s="2">
        <v>45666.513888888891</v>
      </c>
      <c r="B9179">
        <v>120925</v>
      </c>
      <c r="C9179">
        <v>120990</v>
      </c>
      <c r="D9179">
        <v>120870</v>
      </c>
      <c r="E9179">
        <v>120910</v>
      </c>
    </row>
    <row r="9180" spans="1:5" x14ac:dyDescent="0.25">
      <c r="A9180" s="2">
        <v>45666.510416666664</v>
      </c>
      <c r="B9180">
        <v>120885</v>
      </c>
      <c r="C9180">
        <v>120960</v>
      </c>
      <c r="D9180">
        <v>120880</v>
      </c>
      <c r="E9180">
        <v>120920</v>
      </c>
    </row>
    <row r="9181" spans="1:5" x14ac:dyDescent="0.25">
      <c r="A9181" s="2">
        <v>45666.506944444445</v>
      </c>
      <c r="B9181">
        <v>120900</v>
      </c>
      <c r="C9181">
        <v>120910</v>
      </c>
      <c r="D9181">
        <v>120820</v>
      </c>
      <c r="E9181">
        <v>120890</v>
      </c>
    </row>
    <row r="9182" spans="1:5" x14ac:dyDescent="0.25">
      <c r="A9182" s="2">
        <v>45666.503472222219</v>
      </c>
      <c r="B9182">
        <v>120900</v>
      </c>
      <c r="C9182">
        <v>120980</v>
      </c>
      <c r="D9182">
        <v>120840</v>
      </c>
      <c r="E9182">
        <v>120900</v>
      </c>
    </row>
    <row r="9183" spans="1:5" x14ac:dyDescent="0.25">
      <c r="A9183" s="2">
        <v>45666.5</v>
      </c>
      <c r="B9183">
        <v>120840</v>
      </c>
      <c r="C9183">
        <v>120945</v>
      </c>
      <c r="D9183">
        <v>120780</v>
      </c>
      <c r="E9183">
        <v>120905</v>
      </c>
    </row>
    <row r="9184" spans="1:5" x14ac:dyDescent="0.25">
      <c r="A9184" s="2">
        <v>45666.496527777781</v>
      </c>
      <c r="B9184">
        <v>120870</v>
      </c>
      <c r="C9184">
        <v>120890</v>
      </c>
      <c r="D9184">
        <v>120800</v>
      </c>
      <c r="E9184">
        <v>120845</v>
      </c>
    </row>
    <row r="9185" spans="1:5" x14ac:dyDescent="0.25">
      <c r="A9185" s="2">
        <v>45666.493055555555</v>
      </c>
      <c r="B9185">
        <v>120815</v>
      </c>
      <c r="C9185">
        <v>120915</v>
      </c>
      <c r="D9185">
        <v>120785</v>
      </c>
      <c r="E9185">
        <v>120870</v>
      </c>
    </row>
    <row r="9186" spans="1:5" x14ac:dyDescent="0.25">
      <c r="A9186" s="2">
        <v>45666.489583333336</v>
      </c>
      <c r="B9186">
        <v>120835</v>
      </c>
      <c r="C9186">
        <v>120895</v>
      </c>
      <c r="D9186">
        <v>120775</v>
      </c>
      <c r="E9186">
        <v>120815</v>
      </c>
    </row>
    <row r="9187" spans="1:5" x14ac:dyDescent="0.25">
      <c r="A9187" s="2">
        <v>45666.486111111109</v>
      </c>
      <c r="B9187">
        <v>120905</v>
      </c>
      <c r="C9187">
        <v>120930</v>
      </c>
      <c r="D9187">
        <v>120800</v>
      </c>
      <c r="E9187">
        <v>120830</v>
      </c>
    </row>
    <row r="9188" spans="1:5" x14ac:dyDescent="0.25">
      <c r="A9188" s="2">
        <v>45666.482638888891</v>
      </c>
      <c r="B9188">
        <v>120760</v>
      </c>
      <c r="C9188">
        <v>120915</v>
      </c>
      <c r="D9188">
        <v>120680</v>
      </c>
      <c r="E9188">
        <v>120905</v>
      </c>
    </row>
    <row r="9189" spans="1:5" x14ac:dyDescent="0.25">
      <c r="A9189" s="2">
        <v>45666.479166666664</v>
      </c>
      <c r="B9189">
        <v>120680</v>
      </c>
      <c r="C9189">
        <v>120785</v>
      </c>
      <c r="D9189">
        <v>120630</v>
      </c>
      <c r="E9189">
        <v>120760</v>
      </c>
    </row>
    <row r="9190" spans="1:5" x14ac:dyDescent="0.25">
      <c r="A9190" s="2">
        <v>45666.475694444445</v>
      </c>
      <c r="B9190">
        <v>120605</v>
      </c>
      <c r="C9190">
        <v>120685</v>
      </c>
      <c r="D9190">
        <v>120555</v>
      </c>
      <c r="E9190">
        <v>120680</v>
      </c>
    </row>
    <row r="9191" spans="1:5" x14ac:dyDescent="0.25">
      <c r="A9191" s="2">
        <v>45666.472222222219</v>
      </c>
      <c r="B9191">
        <v>120740</v>
      </c>
      <c r="C9191">
        <v>120750</v>
      </c>
      <c r="D9191">
        <v>120590</v>
      </c>
      <c r="E9191">
        <v>120600</v>
      </c>
    </row>
    <row r="9192" spans="1:5" x14ac:dyDescent="0.25">
      <c r="A9192" s="2">
        <v>45666.46875</v>
      </c>
      <c r="B9192">
        <v>120625</v>
      </c>
      <c r="C9192">
        <v>120775</v>
      </c>
      <c r="D9192">
        <v>120620</v>
      </c>
      <c r="E9192">
        <v>120740</v>
      </c>
    </row>
    <row r="9193" spans="1:5" x14ac:dyDescent="0.25">
      <c r="A9193" s="2">
        <v>45666.465277777781</v>
      </c>
      <c r="B9193">
        <v>120565</v>
      </c>
      <c r="C9193">
        <v>120635</v>
      </c>
      <c r="D9193">
        <v>120510</v>
      </c>
      <c r="E9193">
        <v>120625</v>
      </c>
    </row>
    <row r="9194" spans="1:5" x14ac:dyDescent="0.25">
      <c r="A9194" s="2">
        <v>45666.461805555555</v>
      </c>
      <c r="B9194">
        <v>120585</v>
      </c>
      <c r="C9194">
        <v>120670</v>
      </c>
      <c r="D9194">
        <v>120510</v>
      </c>
      <c r="E9194">
        <v>120565</v>
      </c>
    </row>
    <row r="9195" spans="1:5" x14ac:dyDescent="0.25">
      <c r="A9195" s="2">
        <v>45666.458333333336</v>
      </c>
      <c r="B9195">
        <v>120775</v>
      </c>
      <c r="C9195">
        <v>120795</v>
      </c>
      <c r="D9195">
        <v>120540</v>
      </c>
      <c r="E9195">
        <v>120585</v>
      </c>
    </row>
    <row r="9196" spans="1:5" x14ac:dyDescent="0.25">
      <c r="A9196" s="2">
        <v>45666.454861111109</v>
      </c>
      <c r="B9196">
        <v>120795</v>
      </c>
      <c r="C9196">
        <v>120825</v>
      </c>
      <c r="D9196">
        <v>120715</v>
      </c>
      <c r="E9196">
        <v>120780</v>
      </c>
    </row>
    <row r="9197" spans="1:5" x14ac:dyDescent="0.25">
      <c r="A9197" s="2">
        <v>45666.451388888891</v>
      </c>
      <c r="B9197">
        <v>120755</v>
      </c>
      <c r="C9197">
        <v>120865</v>
      </c>
      <c r="D9197">
        <v>120745</v>
      </c>
      <c r="E9197">
        <v>120795</v>
      </c>
    </row>
    <row r="9198" spans="1:5" x14ac:dyDescent="0.25">
      <c r="A9198" s="2">
        <v>45666.447916666664</v>
      </c>
      <c r="B9198">
        <v>120855</v>
      </c>
      <c r="C9198">
        <v>120870</v>
      </c>
      <c r="D9198">
        <v>120735</v>
      </c>
      <c r="E9198">
        <v>120755</v>
      </c>
    </row>
    <row r="9199" spans="1:5" x14ac:dyDescent="0.25">
      <c r="A9199" s="2">
        <v>45666.444444444445</v>
      </c>
      <c r="B9199">
        <v>120825</v>
      </c>
      <c r="C9199">
        <v>120945</v>
      </c>
      <c r="D9199">
        <v>120790</v>
      </c>
      <c r="E9199">
        <v>120855</v>
      </c>
    </row>
    <row r="9200" spans="1:5" x14ac:dyDescent="0.25">
      <c r="A9200" s="2">
        <v>45666.440972222219</v>
      </c>
      <c r="B9200">
        <v>120760</v>
      </c>
      <c r="C9200">
        <v>120830</v>
      </c>
      <c r="D9200">
        <v>120690</v>
      </c>
      <c r="E9200">
        <v>120820</v>
      </c>
    </row>
    <row r="9201" spans="1:5" x14ac:dyDescent="0.25">
      <c r="A9201" s="2">
        <v>45666.4375</v>
      </c>
      <c r="B9201">
        <v>120840</v>
      </c>
      <c r="C9201">
        <v>120860</v>
      </c>
      <c r="D9201">
        <v>120655</v>
      </c>
      <c r="E9201">
        <v>120760</v>
      </c>
    </row>
    <row r="9202" spans="1:5" x14ac:dyDescent="0.25">
      <c r="A9202" s="2">
        <v>45666.434027777781</v>
      </c>
      <c r="B9202">
        <v>120805</v>
      </c>
      <c r="C9202">
        <v>120885</v>
      </c>
      <c r="D9202">
        <v>120725</v>
      </c>
      <c r="E9202">
        <v>120840</v>
      </c>
    </row>
    <row r="9203" spans="1:5" x14ac:dyDescent="0.25">
      <c r="A9203" s="2">
        <v>45666.430555555555</v>
      </c>
      <c r="B9203">
        <v>120630</v>
      </c>
      <c r="C9203">
        <v>120835</v>
      </c>
      <c r="D9203">
        <v>120625</v>
      </c>
      <c r="E9203">
        <v>120800</v>
      </c>
    </row>
    <row r="9204" spans="1:5" x14ac:dyDescent="0.25">
      <c r="A9204" s="2">
        <v>45666.427083333336</v>
      </c>
      <c r="B9204">
        <v>120840</v>
      </c>
      <c r="C9204">
        <v>120880</v>
      </c>
      <c r="D9204">
        <v>120580</v>
      </c>
      <c r="E9204">
        <v>120635</v>
      </c>
    </row>
    <row r="9205" spans="1:5" x14ac:dyDescent="0.25">
      <c r="A9205" s="2">
        <v>45666.423611111109</v>
      </c>
      <c r="B9205">
        <v>120695</v>
      </c>
      <c r="C9205">
        <v>120870</v>
      </c>
      <c r="D9205">
        <v>120690</v>
      </c>
      <c r="E9205">
        <v>120840</v>
      </c>
    </row>
    <row r="9206" spans="1:5" x14ac:dyDescent="0.25">
      <c r="A9206" s="2">
        <v>45666.420138888891</v>
      </c>
      <c r="B9206">
        <v>120670</v>
      </c>
      <c r="C9206">
        <v>120720</v>
      </c>
      <c r="D9206">
        <v>120580</v>
      </c>
      <c r="E9206">
        <v>120695</v>
      </c>
    </row>
    <row r="9207" spans="1:5" x14ac:dyDescent="0.25">
      <c r="A9207" s="2">
        <v>45666.416666666664</v>
      </c>
      <c r="B9207">
        <v>120645</v>
      </c>
      <c r="C9207">
        <v>120790</v>
      </c>
      <c r="D9207">
        <v>120610</v>
      </c>
      <c r="E9207">
        <v>120670</v>
      </c>
    </row>
    <row r="9208" spans="1:5" x14ac:dyDescent="0.25">
      <c r="A9208" s="2">
        <v>45666.413194444445</v>
      </c>
      <c r="B9208">
        <v>120670</v>
      </c>
      <c r="C9208">
        <v>120695</v>
      </c>
      <c r="D9208">
        <v>120585</v>
      </c>
      <c r="E9208">
        <v>120640</v>
      </c>
    </row>
    <row r="9209" spans="1:5" x14ac:dyDescent="0.25">
      <c r="A9209" s="2">
        <v>45666.409722222219</v>
      </c>
      <c r="B9209">
        <v>120690</v>
      </c>
      <c r="C9209">
        <v>120765</v>
      </c>
      <c r="D9209">
        <v>120635</v>
      </c>
      <c r="E9209">
        <v>120665</v>
      </c>
    </row>
    <row r="9210" spans="1:5" x14ac:dyDescent="0.25">
      <c r="A9210" s="2">
        <v>45666.40625</v>
      </c>
      <c r="B9210">
        <v>120710</v>
      </c>
      <c r="C9210">
        <v>120780</v>
      </c>
      <c r="D9210">
        <v>120675</v>
      </c>
      <c r="E9210">
        <v>120685</v>
      </c>
    </row>
    <row r="9211" spans="1:5" x14ac:dyDescent="0.25">
      <c r="A9211" s="2">
        <v>45666.402777777781</v>
      </c>
      <c r="B9211">
        <v>120595</v>
      </c>
      <c r="C9211">
        <v>120750</v>
      </c>
      <c r="D9211">
        <v>120575</v>
      </c>
      <c r="E9211">
        <v>120710</v>
      </c>
    </row>
    <row r="9212" spans="1:5" x14ac:dyDescent="0.25">
      <c r="A9212" s="2">
        <v>45666.399305555555</v>
      </c>
      <c r="B9212">
        <v>120570</v>
      </c>
      <c r="C9212">
        <v>120625</v>
      </c>
      <c r="D9212">
        <v>120520</v>
      </c>
      <c r="E9212">
        <v>120590</v>
      </c>
    </row>
    <row r="9213" spans="1:5" x14ac:dyDescent="0.25">
      <c r="A9213" s="2">
        <v>45666.395833333336</v>
      </c>
      <c r="B9213">
        <v>120645</v>
      </c>
      <c r="C9213">
        <v>120670</v>
      </c>
      <c r="D9213">
        <v>120510</v>
      </c>
      <c r="E9213">
        <v>120565</v>
      </c>
    </row>
    <row r="9214" spans="1:5" x14ac:dyDescent="0.25">
      <c r="A9214" s="2">
        <v>45666.392361111109</v>
      </c>
      <c r="B9214">
        <v>120595</v>
      </c>
      <c r="C9214">
        <v>120720</v>
      </c>
      <c r="D9214">
        <v>120555</v>
      </c>
      <c r="E9214">
        <v>120640</v>
      </c>
    </row>
    <row r="9215" spans="1:5" x14ac:dyDescent="0.25">
      <c r="A9215" s="2">
        <v>45666.388888888891</v>
      </c>
      <c r="B9215">
        <v>120650</v>
      </c>
      <c r="C9215">
        <v>120730</v>
      </c>
      <c r="D9215">
        <v>120585</v>
      </c>
      <c r="E9215">
        <v>120590</v>
      </c>
    </row>
    <row r="9216" spans="1:5" x14ac:dyDescent="0.25">
      <c r="A9216" s="2">
        <v>45666.385416666664</v>
      </c>
      <c r="B9216">
        <v>120740</v>
      </c>
      <c r="C9216">
        <v>120755</v>
      </c>
      <c r="D9216">
        <v>120585</v>
      </c>
      <c r="E9216">
        <v>120650</v>
      </c>
    </row>
    <row r="9217" spans="1:5" x14ac:dyDescent="0.25">
      <c r="A9217" s="2">
        <v>45666.381944444445</v>
      </c>
      <c r="B9217">
        <v>120705</v>
      </c>
      <c r="C9217">
        <v>120930</v>
      </c>
      <c r="D9217">
        <v>120660</v>
      </c>
      <c r="E9217">
        <v>120745</v>
      </c>
    </row>
    <row r="9218" spans="1:5" x14ac:dyDescent="0.25">
      <c r="A9218" s="2">
        <v>45666.378472222219</v>
      </c>
      <c r="B9218">
        <v>120740</v>
      </c>
      <c r="C9218">
        <v>120785</v>
      </c>
      <c r="D9218">
        <v>120535</v>
      </c>
      <c r="E9218">
        <v>120710</v>
      </c>
    </row>
    <row r="9219" spans="1:5" x14ac:dyDescent="0.25">
      <c r="A9219" s="2">
        <v>45666.375</v>
      </c>
      <c r="B9219">
        <v>120775</v>
      </c>
      <c r="C9219">
        <v>120895</v>
      </c>
      <c r="D9219">
        <v>120475</v>
      </c>
      <c r="E9219">
        <v>120735</v>
      </c>
    </row>
    <row r="9220" spans="1:5" x14ac:dyDescent="0.25">
      <c r="A9220" s="2">
        <v>45665.763888888891</v>
      </c>
      <c r="B9220">
        <v>120775</v>
      </c>
      <c r="C9220">
        <v>120850</v>
      </c>
      <c r="D9220">
        <v>120715</v>
      </c>
      <c r="E9220">
        <v>120790</v>
      </c>
    </row>
    <row r="9221" spans="1:5" x14ac:dyDescent="0.25">
      <c r="A9221" s="2">
        <v>45665.760416666664</v>
      </c>
      <c r="B9221">
        <v>120640</v>
      </c>
      <c r="C9221">
        <v>120820</v>
      </c>
      <c r="D9221">
        <v>120635</v>
      </c>
      <c r="E9221">
        <v>120775</v>
      </c>
    </row>
    <row r="9222" spans="1:5" x14ac:dyDescent="0.25">
      <c r="A9222" s="2">
        <v>45665.756944444445</v>
      </c>
      <c r="B9222">
        <v>120605</v>
      </c>
      <c r="C9222">
        <v>120670</v>
      </c>
      <c r="D9222">
        <v>120605</v>
      </c>
      <c r="E9222">
        <v>120640</v>
      </c>
    </row>
    <row r="9223" spans="1:5" x14ac:dyDescent="0.25">
      <c r="A9223" s="2">
        <v>45665.753472222219</v>
      </c>
      <c r="B9223">
        <v>120660</v>
      </c>
      <c r="C9223">
        <v>120695</v>
      </c>
      <c r="D9223">
        <v>120605</v>
      </c>
      <c r="E9223">
        <v>120605</v>
      </c>
    </row>
    <row r="9224" spans="1:5" x14ac:dyDescent="0.25">
      <c r="A9224" s="2">
        <v>45665.75</v>
      </c>
      <c r="B9224">
        <v>120595</v>
      </c>
      <c r="C9224">
        <v>120685</v>
      </c>
      <c r="D9224">
        <v>120560</v>
      </c>
      <c r="E9224">
        <v>120660</v>
      </c>
    </row>
    <row r="9225" spans="1:5" x14ac:dyDescent="0.25">
      <c r="A9225" s="2">
        <v>45665.746527777781</v>
      </c>
      <c r="B9225">
        <v>120635</v>
      </c>
      <c r="C9225">
        <v>120640</v>
      </c>
      <c r="D9225">
        <v>120580</v>
      </c>
      <c r="E9225">
        <v>120595</v>
      </c>
    </row>
    <row r="9226" spans="1:5" x14ac:dyDescent="0.25">
      <c r="A9226" s="2">
        <v>45665.743055555555</v>
      </c>
      <c r="B9226">
        <v>120740</v>
      </c>
      <c r="C9226">
        <v>120775</v>
      </c>
      <c r="D9226">
        <v>120630</v>
      </c>
      <c r="E9226">
        <v>120635</v>
      </c>
    </row>
    <row r="9227" spans="1:5" x14ac:dyDescent="0.25">
      <c r="A9227" s="2">
        <v>45665.739583333336</v>
      </c>
      <c r="B9227">
        <v>120625</v>
      </c>
      <c r="C9227">
        <v>120760</v>
      </c>
      <c r="D9227">
        <v>120615</v>
      </c>
      <c r="E9227">
        <v>120735</v>
      </c>
    </row>
    <row r="9228" spans="1:5" x14ac:dyDescent="0.25">
      <c r="A9228" s="2">
        <v>45665.736111111109</v>
      </c>
      <c r="B9228">
        <v>120645</v>
      </c>
      <c r="C9228">
        <v>120650</v>
      </c>
      <c r="D9228">
        <v>120580</v>
      </c>
      <c r="E9228">
        <v>120625</v>
      </c>
    </row>
    <row r="9229" spans="1:5" x14ac:dyDescent="0.25">
      <c r="A9229" s="2">
        <v>45665.732638888891</v>
      </c>
      <c r="B9229">
        <v>120635</v>
      </c>
      <c r="C9229">
        <v>120660</v>
      </c>
      <c r="D9229">
        <v>120585</v>
      </c>
      <c r="E9229">
        <v>120640</v>
      </c>
    </row>
    <row r="9230" spans="1:5" x14ac:dyDescent="0.25">
      <c r="A9230" s="2">
        <v>45665.729166666664</v>
      </c>
      <c r="B9230">
        <v>120645</v>
      </c>
      <c r="C9230">
        <v>120695</v>
      </c>
      <c r="D9230">
        <v>120610</v>
      </c>
      <c r="E9230">
        <v>120630</v>
      </c>
    </row>
    <row r="9231" spans="1:5" x14ac:dyDescent="0.25">
      <c r="A9231" s="2">
        <v>45665.725694444445</v>
      </c>
      <c r="B9231">
        <v>120590</v>
      </c>
      <c r="C9231">
        <v>120695</v>
      </c>
      <c r="D9231">
        <v>120560</v>
      </c>
      <c r="E9231">
        <v>120650</v>
      </c>
    </row>
    <row r="9232" spans="1:5" x14ac:dyDescent="0.25">
      <c r="A9232" s="2">
        <v>45665.722222222219</v>
      </c>
      <c r="B9232">
        <v>120530</v>
      </c>
      <c r="C9232">
        <v>120620</v>
      </c>
      <c r="D9232">
        <v>120530</v>
      </c>
      <c r="E9232">
        <v>120590</v>
      </c>
    </row>
    <row r="9233" spans="1:5" x14ac:dyDescent="0.25">
      <c r="A9233" s="2">
        <v>45665.71875</v>
      </c>
      <c r="B9233">
        <v>120525</v>
      </c>
      <c r="C9233">
        <v>120560</v>
      </c>
      <c r="D9233">
        <v>120485</v>
      </c>
      <c r="E9233">
        <v>120535</v>
      </c>
    </row>
    <row r="9234" spans="1:5" x14ac:dyDescent="0.25">
      <c r="A9234" s="2">
        <v>45665.715277777781</v>
      </c>
      <c r="B9234">
        <v>120570</v>
      </c>
      <c r="C9234">
        <v>120585</v>
      </c>
      <c r="D9234">
        <v>120500</v>
      </c>
      <c r="E9234">
        <v>120525</v>
      </c>
    </row>
    <row r="9235" spans="1:5" x14ac:dyDescent="0.25">
      <c r="A9235" s="2">
        <v>45665.711805555555</v>
      </c>
      <c r="B9235">
        <v>120485</v>
      </c>
      <c r="C9235">
        <v>120590</v>
      </c>
      <c r="D9235">
        <v>120485</v>
      </c>
      <c r="E9235">
        <v>120570</v>
      </c>
    </row>
    <row r="9236" spans="1:5" x14ac:dyDescent="0.25">
      <c r="A9236" s="2">
        <v>45665.708333333336</v>
      </c>
      <c r="B9236">
        <v>120400</v>
      </c>
      <c r="C9236">
        <v>120495</v>
      </c>
      <c r="D9236">
        <v>120395</v>
      </c>
      <c r="E9236">
        <v>120490</v>
      </c>
    </row>
    <row r="9237" spans="1:5" x14ac:dyDescent="0.25">
      <c r="A9237" s="2">
        <v>45665.704861111109</v>
      </c>
      <c r="B9237">
        <v>120440</v>
      </c>
      <c r="C9237">
        <v>120440</v>
      </c>
      <c r="D9237">
        <v>120370</v>
      </c>
      <c r="E9237">
        <v>120405</v>
      </c>
    </row>
    <row r="9238" spans="1:5" x14ac:dyDescent="0.25">
      <c r="A9238" s="2">
        <v>45665.701388888891</v>
      </c>
      <c r="B9238">
        <v>120465</v>
      </c>
      <c r="C9238">
        <v>120480</v>
      </c>
      <c r="D9238">
        <v>120400</v>
      </c>
      <c r="E9238">
        <v>120435</v>
      </c>
    </row>
    <row r="9239" spans="1:5" x14ac:dyDescent="0.25">
      <c r="A9239" s="2">
        <v>45665.697916666664</v>
      </c>
      <c r="B9239">
        <v>120480</v>
      </c>
      <c r="C9239">
        <v>120495</v>
      </c>
      <c r="D9239">
        <v>120430</v>
      </c>
      <c r="E9239">
        <v>120465</v>
      </c>
    </row>
    <row r="9240" spans="1:5" x14ac:dyDescent="0.25">
      <c r="A9240" s="2">
        <v>45665.694444444445</v>
      </c>
      <c r="B9240">
        <v>120510</v>
      </c>
      <c r="C9240">
        <v>120520</v>
      </c>
      <c r="D9240">
        <v>120420</v>
      </c>
      <c r="E9240">
        <v>120480</v>
      </c>
    </row>
    <row r="9241" spans="1:5" x14ac:dyDescent="0.25">
      <c r="A9241" s="2">
        <v>45665.690972222219</v>
      </c>
      <c r="B9241">
        <v>120515</v>
      </c>
      <c r="C9241">
        <v>120565</v>
      </c>
      <c r="D9241">
        <v>120485</v>
      </c>
      <c r="E9241">
        <v>120510</v>
      </c>
    </row>
    <row r="9242" spans="1:5" x14ac:dyDescent="0.25">
      <c r="A9242" s="2">
        <v>45665.6875</v>
      </c>
      <c r="B9242">
        <v>120650</v>
      </c>
      <c r="C9242">
        <v>120650</v>
      </c>
      <c r="D9242">
        <v>120505</v>
      </c>
      <c r="E9242">
        <v>120515</v>
      </c>
    </row>
    <row r="9243" spans="1:5" x14ac:dyDescent="0.25">
      <c r="A9243" s="2">
        <v>45665.684027777781</v>
      </c>
      <c r="B9243">
        <v>120625</v>
      </c>
      <c r="C9243">
        <v>120670</v>
      </c>
      <c r="D9243">
        <v>120570</v>
      </c>
      <c r="E9243">
        <v>120645</v>
      </c>
    </row>
    <row r="9244" spans="1:5" x14ac:dyDescent="0.25">
      <c r="A9244" s="2">
        <v>45665.680555555555</v>
      </c>
      <c r="B9244">
        <v>120605</v>
      </c>
      <c r="C9244">
        <v>120655</v>
      </c>
      <c r="D9244">
        <v>120590</v>
      </c>
      <c r="E9244">
        <v>120620</v>
      </c>
    </row>
    <row r="9245" spans="1:5" x14ac:dyDescent="0.25">
      <c r="A9245" s="2">
        <v>45665.677083333336</v>
      </c>
      <c r="B9245">
        <v>120535</v>
      </c>
      <c r="C9245">
        <v>120625</v>
      </c>
      <c r="D9245">
        <v>120535</v>
      </c>
      <c r="E9245">
        <v>120600</v>
      </c>
    </row>
    <row r="9246" spans="1:5" x14ac:dyDescent="0.25">
      <c r="A9246" s="2">
        <v>45665.673611111109</v>
      </c>
      <c r="B9246">
        <v>120595</v>
      </c>
      <c r="C9246">
        <v>120595</v>
      </c>
      <c r="D9246">
        <v>120520</v>
      </c>
      <c r="E9246">
        <v>120540</v>
      </c>
    </row>
    <row r="9247" spans="1:5" x14ac:dyDescent="0.25">
      <c r="A9247" s="2">
        <v>45665.670138888891</v>
      </c>
      <c r="B9247">
        <v>120595</v>
      </c>
      <c r="C9247">
        <v>120665</v>
      </c>
      <c r="D9247">
        <v>120550</v>
      </c>
      <c r="E9247">
        <v>120595</v>
      </c>
    </row>
    <row r="9248" spans="1:5" x14ac:dyDescent="0.25">
      <c r="A9248" s="2">
        <v>45665.666666666664</v>
      </c>
      <c r="B9248">
        <v>120575</v>
      </c>
      <c r="C9248">
        <v>120605</v>
      </c>
      <c r="D9248">
        <v>120525</v>
      </c>
      <c r="E9248">
        <v>120590</v>
      </c>
    </row>
    <row r="9249" spans="1:5" x14ac:dyDescent="0.25">
      <c r="A9249" s="2">
        <v>45665.663194444445</v>
      </c>
      <c r="B9249">
        <v>120540</v>
      </c>
      <c r="C9249">
        <v>120575</v>
      </c>
      <c r="D9249">
        <v>120525</v>
      </c>
      <c r="E9249">
        <v>120570</v>
      </c>
    </row>
    <row r="9250" spans="1:5" x14ac:dyDescent="0.25">
      <c r="A9250" s="2">
        <v>45665.659722222219</v>
      </c>
      <c r="B9250">
        <v>120500</v>
      </c>
      <c r="C9250">
        <v>120550</v>
      </c>
      <c r="D9250">
        <v>120485</v>
      </c>
      <c r="E9250">
        <v>120545</v>
      </c>
    </row>
    <row r="9251" spans="1:5" x14ac:dyDescent="0.25">
      <c r="A9251" s="2">
        <v>45665.65625</v>
      </c>
      <c r="B9251">
        <v>120580</v>
      </c>
      <c r="C9251">
        <v>120580</v>
      </c>
      <c r="D9251">
        <v>120460</v>
      </c>
      <c r="E9251">
        <v>120505</v>
      </c>
    </row>
    <row r="9252" spans="1:5" x14ac:dyDescent="0.25">
      <c r="A9252" s="2">
        <v>45665.652777777781</v>
      </c>
      <c r="B9252">
        <v>120565</v>
      </c>
      <c r="C9252">
        <v>120625</v>
      </c>
      <c r="D9252">
        <v>120560</v>
      </c>
      <c r="E9252">
        <v>120580</v>
      </c>
    </row>
    <row r="9253" spans="1:5" x14ac:dyDescent="0.25">
      <c r="A9253" s="2">
        <v>45665.649305555555</v>
      </c>
      <c r="B9253">
        <v>120580</v>
      </c>
      <c r="C9253">
        <v>120595</v>
      </c>
      <c r="D9253">
        <v>120530</v>
      </c>
      <c r="E9253">
        <v>120560</v>
      </c>
    </row>
    <row r="9254" spans="1:5" x14ac:dyDescent="0.25">
      <c r="A9254" s="2">
        <v>45665.645833333336</v>
      </c>
      <c r="B9254">
        <v>120615</v>
      </c>
      <c r="C9254">
        <v>120675</v>
      </c>
      <c r="D9254">
        <v>120560</v>
      </c>
      <c r="E9254">
        <v>120575</v>
      </c>
    </row>
    <row r="9255" spans="1:5" x14ac:dyDescent="0.25">
      <c r="A9255" s="2">
        <v>45665.642361111109</v>
      </c>
      <c r="B9255">
        <v>120620</v>
      </c>
      <c r="C9255">
        <v>120690</v>
      </c>
      <c r="D9255">
        <v>120610</v>
      </c>
      <c r="E9255">
        <v>120610</v>
      </c>
    </row>
    <row r="9256" spans="1:5" x14ac:dyDescent="0.25">
      <c r="A9256" s="2">
        <v>45665.638888888891</v>
      </c>
      <c r="B9256">
        <v>120615</v>
      </c>
      <c r="C9256">
        <v>120645</v>
      </c>
      <c r="D9256">
        <v>120580</v>
      </c>
      <c r="E9256">
        <v>120625</v>
      </c>
    </row>
    <row r="9257" spans="1:5" x14ac:dyDescent="0.25">
      <c r="A9257" s="2">
        <v>45665.635416666664</v>
      </c>
      <c r="B9257">
        <v>120560</v>
      </c>
      <c r="C9257">
        <v>120675</v>
      </c>
      <c r="D9257">
        <v>120520</v>
      </c>
      <c r="E9257">
        <v>120615</v>
      </c>
    </row>
    <row r="9258" spans="1:5" x14ac:dyDescent="0.25">
      <c r="A9258" s="2">
        <v>45665.631944444445</v>
      </c>
      <c r="B9258">
        <v>120670</v>
      </c>
      <c r="C9258">
        <v>120680</v>
      </c>
      <c r="D9258">
        <v>120535</v>
      </c>
      <c r="E9258">
        <v>120555</v>
      </c>
    </row>
    <row r="9259" spans="1:5" x14ac:dyDescent="0.25">
      <c r="A9259" s="2">
        <v>45665.628472222219</v>
      </c>
      <c r="B9259">
        <v>120680</v>
      </c>
      <c r="C9259">
        <v>120765</v>
      </c>
      <c r="D9259">
        <v>120650</v>
      </c>
      <c r="E9259">
        <v>120670</v>
      </c>
    </row>
    <row r="9260" spans="1:5" x14ac:dyDescent="0.25">
      <c r="A9260" s="2">
        <v>45665.625</v>
      </c>
      <c r="B9260">
        <v>120645</v>
      </c>
      <c r="C9260">
        <v>120735</v>
      </c>
      <c r="D9260">
        <v>120630</v>
      </c>
      <c r="E9260">
        <v>120675</v>
      </c>
    </row>
    <row r="9261" spans="1:5" x14ac:dyDescent="0.25">
      <c r="A9261" s="2">
        <v>45665.621527777781</v>
      </c>
      <c r="B9261">
        <v>120670</v>
      </c>
      <c r="C9261">
        <v>120700</v>
      </c>
      <c r="D9261">
        <v>120615</v>
      </c>
      <c r="E9261">
        <v>120645</v>
      </c>
    </row>
    <row r="9262" spans="1:5" x14ac:dyDescent="0.25">
      <c r="A9262" s="2">
        <v>45665.618055555555</v>
      </c>
      <c r="B9262">
        <v>120740</v>
      </c>
      <c r="C9262">
        <v>120750</v>
      </c>
      <c r="D9262">
        <v>120645</v>
      </c>
      <c r="E9262">
        <v>120675</v>
      </c>
    </row>
    <row r="9263" spans="1:5" x14ac:dyDescent="0.25">
      <c r="A9263" s="2">
        <v>45665.614583333336</v>
      </c>
      <c r="B9263">
        <v>120660</v>
      </c>
      <c r="C9263">
        <v>120790</v>
      </c>
      <c r="D9263">
        <v>120655</v>
      </c>
      <c r="E9263">
        <v>120735</v>
      </c>
    </row>
    <row r="9264" spans="1:5" x14ac:dyDescent="0.25">
      <c r="A9264" s="2">
        <v>45665.611111111109</v>
      </c>
      <c r="B9264">
        <v>120645</v>
      </c>
      <c r="C9264">
        <v>120680</v>
      </c>
      <c r="D9264">
        <v>120615</v>
      </c>
      <c r="E9264">
        <v>120660</v>
      </c>
    </row>
    <row r="9265" spans="1:5" x14ac:dyDescent="0.25">
      <c r="A9265" s="2">
        <v>45665.607638888891</v>
      </c>
      <c r="B9265">
        <v>120680</v>
      </c>
      <c r="C9265">
        <v>120685</v>
      </c>
      <c r="D9265">
        <v>120610</v>
      </c>
      <c r="E9265">
        <v>120645</v>
      </c>
    </row>
    <row r="9266" spans="1:5" x14ac:dyDescent="0.25">
      <c r="A9266" s="2">
        <v>45665.604166666664</v>
      </c>
      <c r="B9266">
        <v>120610</v>
      </c>
      <c r="C9266">
        <v>120685</v>
      </c>
      <c r="D9266">
        <v>120580</v>
      </c>
      <c r="E9266">
        <v>120685</v>
      </c>
    </row>
    <row r="9267" spans="1:5" x14ac:dyDescent="0.25">
      <c r="A9267" s="2">
        <v>45665.600694444445</v>
      </c>
      <c r="B9267">
        <v>120685</v>
      </c>
      <c r="C9267">
        <v>120700</v>
      </c>
      <c r="D9267">
        <v>120560</v>
      </c>
      <c r="E9267">
        <v>120615</v>
      </c>
    </row>
    <row r="9268" spans="1:5" x14ac:dyDescent="0.25">
      <c r="A9268" s="2">
        <v>45665.597222222219</v>
      </c>
      <c r="B9268">
        <v>120725</v>
      </c>
      <c r="C9268">
        <v>120755</v>
      </c>
      <c r="D9268">
        <v>120660</v>
      </c>
      <c r="E9268">
        <v>120685</v>
      </c>
    </row>
    <row r="9269" spans="1:5" x14ac:dyDescent="0.25">
      <c r="A9269" s="2">
        <v>45665.59375</v>
      </c>
      <c r="B9269">
        <v>120700</v>
      </c>
      <c r="C9269">
        <v>120735</v>
      </c>
      <c r="D9269">
        <v>120650</v>
      </c>
      <c r="E9269">
        <v>120725</v>
      </c>
    </row>
    <row r="9270" spans="1:5" x14ac:dyDescent="0.25">
      <c r="A9270" s="2">
        <v>45665.590277777781</v>
      </c>
      <c r="B9270">
        <v>120770</v>
      </c>
      <c r="C9270">
        <v>120790</v>
      </c>
      <c r="D9270">
        <v>120675</v>
      </c>
      <c r="E9270">
        <v>120695</v>
      </c>
    </row>
    <row r="9271" spans="1:5" x14ac:dyDescent="0.25">
      <c r="A9271" s="2">
        <v>45665.586805555555</v>
      </c>
      <c r="B9271">
        <v>120820</v>
      </c>
      <c r="C9271">
        <v>120875</v>
      </c>
      <c r="D9271">
        <v>120730</v>
      </c>
      <c r="E9271">
        <v>120775</v>
      </c>
    </row>
    <row r="9272" spans="1:5" x14ac:dyDescent="0.25">
      <c r="A9272" s="2">
        <v>45665.583333333336</v>
      </c>
      <c r="B9272">
        <v>120955</v>
      </c>
      <c r="C9272">
        <v>120970</v>
      </c>
      <c r="D9272">
        <v>120805</v>
      </c>
      <c r="E9272">
        <v>120825</v>
      </c>
    </row>
    <row r="9273" spans="1:5" x14ac:dyDescent="0.25">
      <c r="A9273" s="2">
        <v>45665.579861111109</v>
      </c>
      <c r="B9273">
        <v>121015</v>
      </c>
      <c r="C9273">
        <v>121030</v>
      </c>
      <c r="D9273">
        <v>120950</v>
      </c>
      <c r="E9273">
        <v>120960</v>
      </c>
    </row>
    <row r="9274" spans="1:5" x14ac:dyDescent="0.25">
      <c r="A9274" s="2">
        <v>45665.576388888891</v>
      </c>
      <c r="B9274">
        <v>120935</v>
      </c>
      <c r="C9274">
        <v>121020</v>
      </c>
      <c r="D9274">
        <v>120910</v>
      </c>
      <c r="E9274">
        <v>121015</v>
      </c>
    </row>
    <row r="9275" spans="1:5" x14ac:dyDescent="0.25">
      <c r="A9275" s="2">
        <v>45665.572916666664</v>
      </c>
      <c r="B9275">
        <v>120940</v>
      </c>
      <c r="C9275">
        <v>120965</v>
      </c>
      <c r="D9275">
        <v>120885</v>
      </c>
      <c r="E9275">
        <v>120935</v>
      </c>
    </row>
    <row r="9276" spans="1:5" x14ac:dyDescent="0.25">
      <c r="A9276" s="2">
        <v>45665.569444444445</v>
      </c>
      <c r="B9276">
        <v>121010</v>
      </c>
      <c r="C9276">
        <v>121050</v>
      </c>
      <c r="D9276">
        <v>120940</v>
      </c>
      <c r="E9276">
        <v>120945</v>
      </c>
    </row>
    <row r="9277" spans="1:5" x14ac:dyDescent="0.25">
      <c r="A9277" s="2">
        <v>45665.565972222219</v>
      </c>
      <c r="B9277">
        <v>120890</v>
      </c>
      <c r="C9277">
        <v>121020</v>
      </c>
      <c r="D9277">
        <v>120880</v>
      </c>
      <c r="E9277">
        <v>121010</v>
      </c>
    </row>
    <row r="9278" spans="1:5" x14ac:dyDescent="0.25">
      <c r="A9278" s="2">
        <v>45665.5625</v>
      </c>
      <c r="B9278">
        <v>120905</v>
      </c>
      <c r="C9278">
        <v>120930</v>
      </c>
      <c r="D9278">
        <v>120835</v>
      </c>
      <c r="E9278">
        <v>120895</v>
      </c>
    </row>
    <row r="9279" spans="1:5" x14ac:dyDescent="0.25">
      <c r="A9279" s="2">
        <v>45665.559027777781</v>
      </c>
      <c r="B9279">
        <v>121020</v>
      </c>
      <c r="C9279">
        <v>121020</v>
      </c>
      <c r="D9279">
        <v>120885</v>
      </c>
      <c r="E9279">
        <v>120905</v>
      </c>
    </row>
    <row r="9280" spans="1:5" x14ac:dyDescent="0.25">
      <c r="A9280" s="2">
        <v>45665.555555555555</v>
      </c>
      <c r="B9280">
        <v>120985</v>
      </c>
      <c r="C9280">
        <v>121085</v>
      </c>
      <c r="D9280">
        <v>120985</v>
      </c>
      <c r="E9280">
        <v>121020</v>
      </c>
    </row>
    <row r="9281" spans="1:5" x14ac:dyDescent="0.25">
      <c r="A9281" s="2">
        <v>45665.552083333336</v>
      </c>
      <c r="B9281">
        <v>120955</v>
      </c>
      <c r="C9281">
        <v>121000</v>
      </c>
      <c r="D9281">
        <v>120905</v>
      </c>
      <c r="E9281">
        <v>120990</v>
      </c>
    </row>
    <row r="9282" spans="1:5" x14ac:dyDescent="0.25">
      <c r="A9282" s="2">
        <v>45665.548611111109</v>
      </c>
      <c r="B9282">
        <v>120915</v>
      </c>
      <c r="C9282">
        <v>120990</v>
      </c>
      <c r="D9282">
        <v>120870</v>
      </c>
      <c r="E9282">
        <v>120955</v>
      </c>
    </row>
    <row r="9283" spans="1:5" x14ac:dyDescent="0.25">
      <c r="A9283" s="2">
        <v>45665.545138888891</v>
      </c>
      <c r="B9283">
        <v>120950</v>
      </c>
      <c r="C9283">
        <v>120980</v>
      </c>
      <c r="D9283">
        <v>120875</v>
      </c>
      <c r="E9283">
        <v>120910</v>
      </c>
    </row>
    <row r="9284" spans="1:5" x14ac:dyDescent="0.25">
      <c r="A9284" s="2">
        <v>45665.541666666664</v>
      </c>
      <c r="B9284">
        <v>121030</v>
      </c>
      <c r="C9284">
        <v>121050</v>
      </c>
      <c r="D9284">
        <v>120935</v>
      </c>
      <c r="E9284">
        <v>120945</v>
      </c>
    </row>
    <row r="9285" spans="1:5" x14ac:dyDescent="0.25">
      <c r="A9285" s="2">
        <v>45665.538194444445</v>
      </c>
      <c r="B9285">
        <v>120995</v>
      </c>
      <c r="C9285">
        <v>121045</v>
      </c>
      <c r="D9285">
        <v>120970</v>
      </c>
      <c r="E9285">
        <v>121030</v>
      </c>
    </row>
    <row r="9286" spans="1:5" x14ac:dyDescent="0.25">
      <c r="A9286" s="2">
        <v>45665.534722222219</v>
      </c>
      <c r="B9286">
        <v>120955</v>
      </c>
      <c r="C9286">
        <v>121010</v>
      </c>
      <c r="D9286">
        <v>120950</v>
      </c>
      <c r="E9286">
        <v>120995</v>
      </c>
    </row>
    <row r="9287" spans="1:5" x14ac:dyDescent="0.25">
      <c r="A9287" s="2">
        <v>45665.53125</v>
      </c>
      <c r="B9287">
        <v>120965</v>
      </c>
      <c r="C9287">
        <v>121000</v>
      </c>
      <c r="D9287">
        <v>120935</v>
      </c>
      <c r="E9287">
        <v>120950</v>
      </c>
    </row>
    <row r="9288" spans="1:5" x14ac:dyDescent="0.25">
      <c r="A9288" s="2">
        <v>45665.527777777781</v>
      </c>
      <c r="B9288">
        <v>120875</v>
      </c>
      <c r="C9288">
        <v>120970</v>
      </c>
      <c r="D9288">
        <v>120820</v>
      </c>
      <c r="E9288">
        <v>120960</v>
      </c>
    </row>
    <row r="9289" spans="1:5" x14ac:dyDescent="0.25">
      <c r="A9289" s="2">
        <v>45665.524305555555</v>
      </c>
      <c r="B9289">
        <v>120905</v>
      </c>
      <c r="C9289">
        <v>120960</v>
      </c>
      <c r="D9289">
        <v>120875</v>
      </c>
      <c r="E9289">
        <v>120880</v>
      </c>
    </row>
    <row r="9290" spans="1:5" x14ac:dyDescent="0.25">
      <c r="A9290" s="2">
        <v>45665.520833333336</v>
      </c>
      <c r="B9290">
        <v>120985</v>
      </c>
      <c r="C9290">
        <v>120990</v>
      </c>
      <c r="D9290">
        <v>120860</v>
      </c>
      <c r="E9290">
        <v>120900</v>
      </c>
    </row>
    <row r="9291" spans="1:5" x14ac:dyDescent="0.25">
      <c r="A9291" s="2">
        <v>45665.517361111109</v>
      </c>
      <c r="B9291">
        <v>121050</v>
      </c>
      <c r="C9291">
        <v>121085</v>
      </c>
      <c r="D9291">
        <v>120965</v>
      </c>
      <c r="E9291">
        <v>120985</v>
      </c>
    </row>
    <row r="9292" spans="1:5" x14ac:dyDescent="0.25">
      <c r="A9292" s="2">
        <v>45665.513888888891</v>
      </c>
      <c r="B9292">
        <v>121040</v>
      </c>
      <c r="C9292">
        <v>121095</v>
      </c>
      <c r="D9292">
        <v>121000</v>
      </c>
      <c r="E9292">
        <v>121055</v>
      </c>
    </row>
    <row r="9293" spans="1:5" x14ac:dyDescent="0.25">
      <c r="A9293" s="2">
        <v>45665.510416666664</v>
      </c>
      <c r="B9293">
        <v>120930</v>
      </c>
      <c r="C9293">
        <v>121150</v>
      </c>
      <c r="D9293">
        <v>120905</v>
      </c>
      <c r="E9293">
        <v>121040</v>
      </c>
    </row>
    <row r="9294" spans="1:5" x14ac:dyDescent="0.25">
      <c r="A9294" s="2">
        <v>45665.506944444445</v>
      </c>
      <c r="B9294">
        <v>121015</v>
      </c>
      <c r="C9294">
        <v>121035</v>
      </c>
      <c r="D9294">
        <v>120930</v>
      </c>
      <c r="E9294">
        <v>120930</v>
      </c>
    </row>
    <row r="9295" spans="1:5" x14ac:dyDescent="0.25">
      <c r="A9295" s="2">
        <v>45665.503472222219</v>
      </c>
      <c r="B9295">
        <v>121025</v>
      </c>
      <c r="C9295">
        <v>121055</v>
      </c>
      <c r="D9295">
        <v>120945</v>
      </c>
      <c r="E9295">
        <v>121015</v>
      </c>
    </row>
    <row r="9296" spans="1:5" x14ac:dyDescent="0.25">
      <c r="A9296" s="2">
        <v>45665.5</v>
      </c>
      <c r="B9296">
        <v>120845</v>
      </c>
      <c r="C9296">
        <v>121025</v>
      </c>
      <c r="D9296">
        <v>120835</v>
      </c>
      <c r="E9296">
        <v>121020</v>
      </c>
    </row>
    <row r="9297" spans="1:5" x14ac:dyDescent="0.25">
      <c r="A9297" s="2">
        <v>45665.496527777781</v>
      </c>
      <c r="B9297">
        <v>120930</v>
      </c>
      <c r="C9297">
        <v>120960</v>
      </c>
      <c r="D9297">
        <v>120820</v>
      </c>
      <c r="E9297">
        <v>120840</v>
      </c>
    </row>
    <row r="9298" spans="1:5" x14ac:dyDescent="0.25">
      <c r="A9298" s="2">
        <v>45665.493055555555</v>
      </c>
      <c r="B9298">
        <v>121025</v>
      </c>
      <c r="C9298">
        <v>121040</v>
      </c>
      <c r="D9298">
        <v>120910</v>
      </c>
      <c r="E9298">
        <v>120935</v>
      </c>
    </row>
    <row r="9299" spans="1:5" x14ac:dyDescent="0.25">
      <c r="A9299" s="2">
        <v>45665.489583333336</v>
      </c>
      <c r="B9299">
        <v>120810</v>
      </c>
      <c r="C9299">
        <v>121040</v>
      </c>
      <c r="D9299">
        <v>120755</v>
      </c>
      <c r="E9299">
        <v>121025</v>
      </c>
    </row>
    <row r="9300" spans="1:5" x14ac:dyDescent="0.25">
      <c r="A9300" s="2">
        <v>45665.486111111109</v>
      </c>
      <c r="B9300">
        <v>121080</v>
      </c>
      <c r="C9300">
        <v>121080</v>
      </c>
      <c r="D9300">
        <v>120725</v>
      </c>
      <c r="E9300">
        <v>120810</v>
      </c>
    </row>
    <row r="9301" spans="1:5" x14ac:dyDescent="0.25">
      <c r="A9301" s="2">
        <v>45665.482638888891</v>
      </c>
      <c r="B9301">
        <v>120910</v>
      </c>
      <c r="C9301">
        <v>121080</v>
      </c>
      <c r="D9301">
        <v>120880</v>
      </c>
      <c r="E9301">
        <v>121080</v>
      </c>
    </row>
    <row r="9302" spans="1:5" x14ac:dyDescent="0.25">
      <c r="A9302" s="2">
        <v>45665.479166666664</v>
      </c>
      <c r="B9302">
        <v>121150</v>
      </c>
      <c r="C9302">
        <v>121170</v>
      </c>
      <c r="D9302">
        <v>120910</v>
      </c>
      <c r="E9302">
        <v>120910</v>
      </c>
    </row>
    <row r="9303" spans="1:5" x14ac:dyDescent="0.25">
      <c r="A9303" s="2">
        <v>45665.475694444445</v>
      </c>
      <c r="B9303">
        <v>121130</v>
      </c>
      <c r="C9303">
        <v>121205</v>
      </c>
      <c r="D9303">
        <v>121055</v>
      </c>
      <c r="E9303">
        <v>121150</v>
      </c>
    </row>
    <row r="9304" spans="1:5" x14ac:dyDescent="0.25">
      <c r="A9304" s="2">
        <v>45665.472222222219</v>
      </c>
      <c r="B9304">
        <v>120980</v>
      </c>
      <c r="C9304">
        <v>121150</v>
      </c>
      <c r="D9304">
        <v>120960</v>
      </c>
      <c r="E9304">
        <v>121125</v>
      </c>
    </row>
    <row r="9305" spans="1:5" x14ac:dyDescent="0.25">
      <c r="A9305" s="2">
        <v>45665.46875</v>
      </c>
      <c r="B9305">
        <v>120930</v>
      </c>
      <c r="C9305">
        <v>120990</v>
      </c>
      <c r="D9305">
        <v>120905</v>
      </c>
      <c r="E9305">
        <v>120980</v>
      </c>
    </row>
    <row r="9306" spans="1:5" x14ac:dyDescent="0.25">
      <c r="A9306" s="2">
        <v>45665.465277777781</v>
      </c>
      <c r="B9306">
        <v>120950</v>
      </c>
      <c r="C9306">
        <v>120975</v>
      </c>
      <c r="D9306">
        <v>120850</v>
      </c>
      <c r="E9306">
        <v>120930</v>
      </c>
    </row>
    <row r="9307" spans="1:5" x14ac:dyDescent="0.25">
      <c r="A9307" s="2">
        <v>45665.461805555555</v>
      </c>
      <c r="B9307">
        <v>120935</v>
      </c>
      <c r="C9307">
        <v>120975</v>
      </c>
      <c r="D9307">
        <v>120885</v>
      </c>
      <c r="E9307">
        <v>120945</v>
      </c>
    </row>
    <row r="9308" spans="1:5" x14ac:dyDescent="0.25">
      <c r="A9308" s="2">
        <v>45665.458333333336</v>
      </c>
      <c r="B9308">
        <v>121015</v>
      </c>
      <c r="C9308">
        <v>121050</v>
      </c>
      <c r="D9308">
        <v>120910</v>
      </c>
      <c r="E9308">
        <v>120935</v>
      </c>
    </row>
    <row r="9309" spans="1:5" x14ac:dyDescent="0.25">
      <c r="A9309" s="2">
        <v>45665.454861111109</v>
      </c>
      <c r="B9309">
        <v>120985</v>
      </c>
      <c r="C9309">
        <v>121115</v>
      </c>
      <c r="D9309">
        <v>120970</v>
      </c>
      <c r="E9309">
        <v>121020</v>
      </c>
    </row>
    <row r="9310" spans="1:5" x14ac:dyDescent="0.25">
      <c r="A9310" s="2">
        <v>45665.451388888891</v>
      </c>
      <c r="B9310">
        <v>121030</v>
      </c>
      <c r="C9310">
        <v>121065</v>
      </c>
      <c r="D9310">
        <v>120950</v>
      </c>
      <c r="E9310">
        <v>120980</v>
      </c>
    </row>
    <row r="9311" spans="1:5" x14ac:dyDescent="0.25">
      <c r="A9311" s="2">
        <v>45665.447916666664</v>
      </c>
      <c r="B9311">
        <v>121115</v>
      </c>
      <c r="C9311">
        <v>121225</v>
      </c>
      <c r="D9311">
        <v>121020</v>
      </c>
      <c r="E9311">
        <v>121030</v>
      </c>
    </row>
    <row r="9312" spans="1:5" x14ac:dyDescent="0.25">
      <c r="A9312" s="2">
        <v>45665.444444444445</v>
      </c>
      <c r="B9312">
        <v>121130</v>
      </c>
      <c r="C9312">
        <v>121185</v>
      </c>
      <c r="D9312">
        <v>121070</v>
      </c>
      <c r="E9312">
        <v>121115</v>
      </c>
    </row>
    <row r="9313" spans="1:5" x14ac:dyDescent="0.25">
      <c r="A9313" s="2">
        <v>45665.440972222219</v>
      </c>
      <c r="B9313">
        <v>121110</v>
      </c>
      <c r="C9313">
        <v>121240</v>
      </c>
      <c r="D9313">
        <v>121000</v>
      </c>
      <c r="E9313">
        <v>121130</v>
      </c>
    </row>
    <row r="9314" spans="1:5" x14ac:dyDescent="0.25">
      <c r="A9314" s="2">
        <v>45665.4375</v>
      </c>
      <c r="B9314">
        <v>121395</v>
      </c>
      <c r="C9314">
        <v>121465</v>
      </c>
      <c r="D9314">
        <v>121095</v>
      </c>
      <c r="E9314">
        <v>121105</v>
      </c>
    </row>
    <row r="9315" spans="1:5" x14ac:dyDescent="0.25">
      <c r="A9315" s="2">
        <v>45665.434027777781</v>
      </c>
      <c r="B9315">
        <v>121560</v>
      </c>
      <c r="C9315">
        <v>121595</v>
      </c>
      <c r="D9315">
        <v>121370</v>
      </c>
      <c r="E9315">
        <v>121395</v>
      </c>
    </row>
    <row r="9316" spans="1:5" x14ac:dyDescent="0.25">
      <c r="A9316" s="2">
        <v>45665.430555555555</v>
      </c>
      <c r="B9316">
        <v>121630</v>
      </c>
      <c r="C9316">
        <v>121645</v>
      </c>
      <c r="D9316">
        <v>121460</v>
      </c>
      <c r="E9316">
        <v>121565</v>
      </c>
    </row>
    <row r="9317" spans="1:5" x14ac:dyDescent="0.25">
      <c r="A9317" s="2">
        <v>45665.427083333336</v>
      </c>
      <c r="B9317">
        <v>121795</v>
      </c>
      <c r="C9317">
        <v>121850</v>
      </c>
      <c r="D9317">
        <v>121585</v>
      </c>
      <c r="E9317">
        <v>121630</v>
      </c>
    </row>
    <row r="9318" spans="1:5" x14ac:dyDescent="0.25">
      <c r="A9318" s="2">
        <v>45665.423611111109</v>
      </c>
      <c r="B9318">
        <v>121750</v>
      </c>
      <c r="C9318">
        <v>121840</v>
      </c>
      <c r="D9318">
        <v>121695</v>
      </c>
      <c r="E9318">
        <v>121800</v>
      </c>
    </row>
    <row r="9319" spans="1:5" x14ac:dyDescent="0.25">
      <c r="A9319" s="2">
        <v>45665.420138888891</v>
      </c>
      <c r="B9319">
        <v>121810</v>
      </c>
      <c r="C9319">
        <v>121895</v>
      </c>
      <c r="D9319">
        <v>121650</v>
      </c>
      <c r="E9319">
        <v>121750</v>
      </c>
    </row>
    <row r="9320" spans="1:5" x14ac:dyDescent="0.25">
      <c r="A9320" s="2">
        <v>45665.416666666664</v>
      </c>
      <c r="B9320">
        <v>121650</v>
      </c>
      <c r="C9320">
        <v>121850</v>
      </c>
      <c r="D9320">
        <v>121650</v>
      </c>
      <c r="E9320">
        <v>121810</v>
      </c>
    </row>
    <row r="9321" spans="1:5" x14ac:dyDescent="0.25">
      <c r="A9321" s="2">
        <v>45665.413194444445</v>
      </c>
      <c r="B9321">
        <v>121560</v>
      </c>
      <c r="C9321">
        <v>121695</v>
      </c>
      <c r="D9321">
        <v>121545</v>
      </c>
      <c r="E9321">
        <v>121650</v>
      </c>
    </row>
    <row r="9322" spans="1:5" x14ac:dyDescent="0.25">
      <c r="A9322" s="2">
        <v>45665.409722222219</v>
      </c>
      <c r="B9322">
        <v>121630</v>
      </c>
      <c r="C9322">
        <v>121650</v>
      </c>
      <c r="D9322">
        <v>121525</v>
      </c>
      <c r="E9322">
        <v>121555</v>
      </c>
    </row>
    <row r="9323" spans="1:5" x14ac:dyDescent="0.25">
      <c r="A9323" s="2">
        <v>45665.40625</v>
      </c>
      <c r="B9323">
        <v>121700</v>
      </c>
      <c r="C9323">
        <v>121700</v>
      </c>
      <c r="D9323">
        <v>121585</v>
      </c>
      <c r="E9323">
        <v>121625</v>
      </c>
    </row>
    <row r="9324" spans="1:5" x14ac:dyDescent="0.25">
      <c r="A9324" s="2">
        <v>45665.402777777781</v>
      </c>
      <c r="B9324">
        <v>121660</v>
      </c>
      <c r="C9324">
        <v>121755</v>
      </c>
      <c r="D9324">
        <v>121635</v>
      </c>
      <c r="E9324">
        <v>121695</v>
      </c>
    </row>
    <row r="9325" spans="1:5" x14ac:dyDescent="0.25">
      <c r="A9325" s="2">
        <v>45665.399305555555</v>
      </c>
      <c r="B9325">
        <v>121645</v>
      </c>
      <c r="C9325">
        <v>121715</v>
      </c>
      <c r="D9325">
        <v>121605</v>
      </c>
      <c r="E9325">
        <v>121660</v>
      </c>
    </row>
    <row r="9326" spans="1:5" x14ac:dyDescent="0.25">
      <c r="A9326" s="2">
        <v>45665.395833333336</v>
      </c>
      <c r="B9326">
        <v>121585</v>
      </c>
      <c r="C9326">
        <v>121715</v>
      </c>
      <c r="D9326">
        <v>121515</v>
      </c>
      <c r="E9326">
        <v>121645</v>
      </c>
    </row>
    <row r="9327" spans="1:5" x14ac:dyDescent="0.25">
      <c r="A9327" s="2">
        <v>45665.392361111109</v>
      </c>
      <c r="B9327">
        <v>121615</v>
      </c>
      <c r="C9327">
        <v>121630</v>
      </c>
      <c r="D9327">
        <v>121475</v>
      </c>
      <c r="E9327">
        <v>121585</v>
      </c>
    </row>
    <row r="9328" spans="1:5" x14ac:dyDescent="0.25">
      <c r="A9328" s="2">
        <v>45665.388888888891</v>
      </c>
      <c r="B9328">
        <v>121830</v>
      </c>
      <c r="C9328">
        <v>121850</v>
      </c>
      <c r="D9328">
        <v>121600</v>
      </c>
      <c r="E9328">
        <v>121615</v>
      </c>
    </row>
    <row r="9329" spans="1:5" x14ac:dyDescent="0.25">
      <c r="A9329" s="2">
        <v>45665.385416666664</v>
      </c>
      <c r="B9329">
        <v>121915</v>
      </c>
      <c r="C9329">
        <v>121920</v>
      </c>
      <c r="D9329">
        <v>121775</v>
      </c>
      <c r="E9329">
        <v>121830</v>
      </c>
    </row>
    <row r="9330" spans="1:5" x14ac:dyDescent="0.25">
      <c r="A9330" s="2">
        <v>45665.381944444445</v>
      </c>
      <c r="B9330">
        <v>121775</v>
      </c>
      <c r="C9330">
        <v>121985</v>
      </c>
      <c r="D9330">
        <v>121680</v>
      </c>
      <c r="E9330">
        <v>121915</v>
      </c>
    </row>
    <row r="9331" spans="1:5" x14ac:dyDescent="0.25">
      <c r="A9331" s="2">
        <v>45665.378472222219</v>
      </c>
      <c r="B9331">
        <v>121770</v>
      </c>
      <c r="C9331">
        <v>121845</v>
      </c>
      <c r="D9331">
        <v>121675</v>
      </c>
      <c r="E9331">
        <v>121770</v>
      </c>
    </row>
    <row r="9332" spans="1:5" x14ac:dyDescent="0.25">
      <c r="A9332" s="2">
        <v>45665.375</v>
      </c>
      <c r="B9332">
        <v>122200</v>
      </c>
      <c r="C9332">
        <v>122350</v>
      </c>
      <c r="D9332">
        <v>121755</v>
      </c>
      <c r="E9332">
        <v>121770</v>
      </c>
    </row>
    <row r="9333" spans="1:5" x14ac:dyDescent="0.25">
      <c r="A9333" s="2">
        <v>45664.763888888891</v>
      </c>
      <c r="B9333">
        <v>122335</v>
      </c>
      <c r="C9333">
        <v>122425</v>
      </c>
      <c r="D9333">
        <v>122275</v>
      </c>
      <c r="E9333">
        <v>122425</v>
      </c>
    </row>
    <row r="9334" spans="1:5" x14ac:dyDescent="0.25">
      <c r="A9334" s="2">
        <v>45664.760416666664</v>
      </c>
      <c r="B9334">
        <v>122410</v>
      </c>
      <c r="C9334">
        <v>122425</v>
      </c>
      <c r="D9334">
        <v>122315</v>
      </c>
      <c r="E9334">
        <v>122335</v>
      </c>
    </row>
    <row r="9335" spans="1:5" x14ac:dyDescent="0.25">
      <c r="A9335" s="2">
        <v>45664.756944444445</v>
      </c>
      <c r="B9335">
        <v>122400</v>
      </c>
      <c r="C9335">
        <v>122450</v>
      </c>
      <c r="D9335">
        <v>122360</v>
      </c>
      <c r="E9335">
        <v>122405</v>
      </c>
    </row>
    <row r="9336" spans="1:5" x14ac:dyDescent="0.25">
      <c r="A9336" s="2">
        <v>45664.753472222219</v>
      </c>
      <c r="B9336">
        <v>122325</v>
      </c>
      <c r="C9336">
        <v>122415</v>
      </c>
      <c r="D9336">
        <v>122310</v>
      </c>
      <c r="E9336">
        <v>122400</v>
      </c>
    </row>
    <row r="9337" spans="1:5" x14ac:dyDescent="0.25">
      <c r="A9337" s="2">
        <v>45664.75</v>
      </c>
      <c r="B9337">
        <v>122320</v>
      </c>
      <c r="C9337">
        <v>122375</v>
      </c>
      <c r="D9337">
        <v>122275</v>
      </c>
      <c r="E9337">
        <v>122325</v>
      </c>
    </row>
    <row r="9338" spans="1:5" x14ac:dyDescent="0.25">
      <c r="A9338" s="2">
        <v>45664.746527777781</v>
      </c>
      <c r="B9338">
        <v>122255</v>
      </c>
      <c r="C9338">
        <v>122325</v>
      </c>
      <c r="D9338">
        <v>122190</v>
      </c>
      <c r="E9338">
        <v>122320</v>
      </c>
    </row>
    <row r="9339" spans="1:5" x14ac:dyDescent="0.25">
      <c r="A9339" s="2">
        <v>45664.743055555555</v>
      </c>
      <c r="B9339">
        <v>122175</v>
      </c>
      <c r="C9339">
        <v>122325</v>
      </c>
      <c r="D9339">
        <v>122115</v>
      </c>
      <c r="E9339">
        <v>122255</v>
      </c>
    </row>
    <row r="9340" spans="1:5" x14ac:dyDescent="0.25">
      <c r="A9340" s="2">
        <v>45664.739583333336</v>
      </c>
      <c r="B9340">
        <v>122120</v>
      </c>
      <c r="C9340">
        <v>122200</v>
      </c>
      <c r="D9340">
        <v>122110</v>
      </c>
      <c r="E9340">
        <v>122170</v>
      </c>
    </row>
    <row r="9341" spans="1:5" x14ac:dyDescent="0.25">
      <c r="A9341" s="2">
        <v>45664.736111111109</v>
      </c>
      <c r="B9341">
        <v>122090</v>
      </c>
      <c r="C9341">
        <v>122175</v>
      </c>
      <c r="D9341">
        <v>122080</v>
      </c>
      <c r="E9341">
        <v>122115</v>
      </c>
    </row>
    <row r="9342" spans="1:5" x14ac:dyDescent="0.25">
      <c r="A9342" s="2">
        <v>45664.732638888891</v>
      </c>
      <c r="B9342">
        <v>122050</v>
      </c>
      <c r="C9342">
        <v>122105</v>
      </c>
      <c r="D9342">
        <v>121995</v>
      </c>
      <c r="E9342">
        <v>122095</v>
      </c>
    </row>
    <row r="9343" spans="1:5" x14ac:dyDescent="0.25">
      <c r="A9343" s="2">
        <v>45664.729166666664</v>
      </c>
      <c r="B9343">
        <v>122040</v>
      </c>
      <c r="C9343">
        <v>122060</v>
      </c>
      <c r="D9343">
        <v>121905</v>
      </c>
      <c r="E9343">
        <v>122050</v>
      </c>
    </row>
    <row r="9344" spans="1:5" x14ac:dyDescent="0.25">
      <c r="A9344" s="2">
        <v>45664.725694444445</v>
      </c>
      <c r="B9344">
        <v>122025</v>
      </c>
      <c r="C9344">
        <v>122130</v>
      </c>
      <c r="D9344">
        <v>122015</v>
      </c>
      <c r="E9344">
        <v>122045</v>
      </c>
    </row>
    <row r="9345" spans="1:5" x14ac:dyDescent="0.25">
      <c r="A9345" s="2">
        <v>45664.722222222219</v>
      </c>
      <c r="B9345">
        <v>122040</v>
      </c>
      <c r="C9345">
        <v>122055</v>
      </c>
      <c r="D9345">
        <v>121985</v>
      </c>
      <c r="E9345">
        <v>122030</v>
      </c>
    </row>
    <row r="9346" spans="1:5" x14ac:dyDescent="0.25">
      <c r="A9346" s="2">
        <v>45664.71875</v>
      </c>
      <c r="B9346">
        <v>122045</v>
      </c>
      <c r="C9346">
        <v>122080</v>
      </c>
      <c r="D9346">
        <v>121940</v>
      </c>
      <c r="E9346">
        <v>122040</v>
      </c>
    </row>
    <row r="9347" spans="1:5" x14ac:dyDescent="0.25">
      <c r="A9347" s="2">
        <v>45664.715277777781</v>
      </c>
      <c r="B9347">
        <v>122245</v>
      </c>
      <c r="C9347">
        <v>122250</v>
      </c>
      <c r="D9347">
        <v>121935</v>
      </c>
      <c r="E9347">
        <v>122040</v>
      </c>
    </row>
    <row r="9348" spans="1:5" x14ac:dyDescent="0.25">
      <c r="A9348" s="2">
        <v>45664.711805555555</v>
      </c>
      <c r="B9348">
        <v>122300</v>
      </c>
      <c r="C9348">
        <v>122340</v>
      </c>
      <c r="D9348">
        <v>122240</v>
      </c>
      <c r="E9348">
        <v>122240</v>
      </c>
    </row>
    <row r="9349" spans="1:5" x14ac:dyDescent="0.25">
      <c r="A9349" s="2">
        <v>45664.708333333336</v>
      </c>
      <c r="B9349">
        <v>122275</v>
      </c>
      <c r="C9349">
        <v>122310</v>
      </c>
      <c r="D9349">
        <v>122255</v>
      </c>
      <c r="E9349">
        <v>122295</v>
      </c>
    </row>
    <row r="9350" spans="1:5" x14ac:dyDescent="0.25">
      <c r="A9350" s="2">
        <v>45664.704861111109</v>
      </c>
      <c r="B9350">
        <v>122285</v>
      </c>
      <c r="C9350">
        <v>122295</v>
      </c>
      <c r="D9350">
        <v>122255</v>
      </c>
      <c r="E9350">
        <v>122280</v>
      </c>
    </row>
    <row r="9351" spans="1:5" x14ac:dyDescent="0.25">
      <c r="A9351" s="2">
        <v>45664.701388888891</v>
      </c>
      <c r="B9351">
        <v>122280</v>
      </c>
      <c r="C9351">
        <v>122300</v>
      </c>
      <c r="D9351">
        <v>122260</v>
      </c>
      <c r="E9351">
        <v>122290</v>
      </c>
    </row>
    <row r="9352" spans="1:5" x14ac:dyDescent="0.25">
      <c r="A9352" s="2">
        <v>45664.697916666664</v>
      </c>
      <c r="B9352">
        <v>122220</v>
      </c>
      <c r="C9352">
        <v>122315</v>
      </c>
      <c r="D9352">
        <v>122205</v>
      </c>
      <c r="E9352">
        <v>122280</v>
      </c>
    </row>
    <row r="9353" spans="1:5" x14ac:dyDescent="0.25">
      <c r="A9353" s="2">
        <v>45664.694444444445</v>
      </c>
      <c r="B9353">
        <v>122275</v>
      </c>
      <c r="C9353">
        <v>122405</v>
      </c>
      <c r="D9353">
        <v>122220</v>
      </c>
      <c r="E9353">
        <v>122220</v>
      </c>
    </row>
    <row r="9354" spans="1:5" x14ac:dyDescent="0.25">
      <c r="A9354" s="2">
        <v>45664.690972222219</v>
      </c>
      <c r="B9354">
        <v>122240</v>
      </c>
      <c r="C9354">
        <v>122295</v>
      </c>
      <c r="D9354">
        <v>122235</v>
      </c>
      <c r="E9354">
        <v>122275</v>
      </c>
    </row>
    <row r="9355" spans="1:5" x14ac:dyDescent="0.25">
      <c r="A9355" s="2">
        <v>45664.6875</v>
      </c>
      <c r="B9355">
        <v>122205</v>
      </c>
      <c r="C9355">
        <v>122245</v>
      </c>
      <c r="D9355">
        <v>122190</v>
      </c>
      <c r="E9355">
        <v>122245</v>
      </c>
    </row>
    <row r="9356" spans="1:5" x14ac:dyDescent="0.25">
      <c r="A9356" s="2">
        <v>45664.684027777781</v>
      </c>
      <c r="B9356">
        <v>122220</v>
      </c>
      <c r="C9356">
        <v>122270</v>
      </c>
      <c r="D9356">
        <v>122195</v>
      </c>
      <c r="E9356">
        <v>122205</v>
      </c>
    </row>
    <row r="9357" spans="1:5" x14ac:dyDescent="0.25">
      <c r="A9357" s="2">
        <v>45664.680555555555</v>
      </c>
      <c r="B9357">
        <v>122150</v>
      </c>
      <c r="C9357">
        <v>122250</v>
      </c>
      <c r="D9357">
        <v>122150</v>
      </c>
      <c r="E9357">
        <v>122225</v>
      </c>
    </row>
    <row r="9358" spans="1:5" x14ac:dyDescent="0.25">
      <c r="A9358" s="2">
        <v>45664.677083333336</v>
      </c>
      <c r="B9358">
        <v>122285</v>
      </c>
      <c r="C9358">
        <v>122290</v>
      </c>
      <c r="D9358">
        <v>122150</v>
      </c>
      <c r="E9358">
        <v>122150</v>
      </c>
    </row>
    <row r="9359" spans="1:5" x14ac:dyDescent="0.25">
      <c r="A9359" s="2">
        <v>45664.673611111109</v>
      </c>
      <c r="B9359">
        <v>122270</v>
      </c>
      <c r="C9359">
        <v>122325</v>
      </c>
      <c r="D9359">
        <v>122260</v>
      </c>
      <c r="E9359">
        <v>122285</v>
      </c>
    </row>
    <row r="9360" spans="1:5" x14ac:dyDescent="0.25">
      <c r="A9360" s="2">
        <v>45664.670138888891</v>
      </c>
      <c r="B9360">
        <v>122270</v>
      </c>
      <c r="C9360">
        <v>122315</v>
      </c>
      <c r="D9360">
        <v>122245</v>
      </c>
      <c r="E9360">
        <v>122270</v>
      </c>
    </row>
    <row r="9361" spans="1:5" x14ac:dyDescent="0.25">
      <c r="A9361" s="2">
        <v>45664.666666666664</v>
      </c>
      <c r="B9361">
        <v>122280</v>
      </c>
      <c r="C9361">
        <v>122305</v>
      </c>
      <c r="D9361">
        <v>122250</v>
      </c>
      <c r="E9361">
        <v>122270</v>
      </c>
    </row>
    <row r="9362" spans="1:5" x14ac:dyDescent="0.25">
      <c r="A9362" s="2">
        <v>45664.663194444445</v>
      </c>
      <c r="B9362">
        <v>122310</v>
      </c>
      <c r="C9362">
        <v>122335</v>
      </c>
      <c r="D9362">
        <v>122275</v>
      </c>
      <c r="E9362">
        <v>122285</v>
      </c>
    </row>
    <row r="9363" spans="1:5" x14ac:dyDescent="0.25">
      <c r="A9363" s="2">
        <v>45664.659722222219</v>
      </c>
      <c r="B9363">
        <v>122230</v>
      </c>
      <c r="C9363">
        <v>122335</v>
      </c>
      <c r="D9363">
        <v>122225</v>
      </c>
      <c r="E9363">
        <v>122310</v>
      </c>
    </row>
    <row r="9364" spans="1:5" x14ac:dyDescent="0.25">
      <c r="A9364" s="2">
        <v>45664.65625</v>
      </c>
      <c r="B9364">
        <v>122345</v>
      </c>
      <c r="C9364">
        <v>122370</v>
      </c>
      <c r="D9364">
        <v>122225</v>
      </c>
      <c r="E9364">
        <v>122230</v>
      </c>
    </row>
    <row r="9365" spans="1:5" x14ac:dyDescent="0.25">
      <c r="A9365" s="2">
        <v>45664.652777777781</v>
      </c>
      <c r="B9365">
        <v>122400</v>
      </c>
      <c r="C9365">
        <v>122405</v>
      </c>
      <c r="D9365">
        <v>122330</v>
      </c>
      <c r="E9365">
        <v>122345</v>
      </c>
    </row>
    <row r="9366" spans="1:5" x14ac:dyDescent="0.25">
      <c r="A9366" s="2">
        <v>45664.649305555555</v>
      </c>
      <c r="B9366">
        <v>122505</v>
      </c>
      <c r="C9366">
        <v>122510</v>
      </c>
      <c r="D9366">
        <v>122350</v>
      </c>
      <c r="E9366">
        <v>122400</v>
      </c>
    </row>
    <row r="9367" spans="1:5" x14ac:dyDescent="0.25">
      <c r="A9367" s="2">
        <v>45664.645833333336</v>
      </c>
      <c r="B9367">
        <v>122490</v>
      </c>
      <c r="C9367">
        <v>122520</v>
      </c>
      <c r="D9367">
        <v>122435</v>
      </c>
      <c r="E9367">
        <v>122505</v>
      </c>
    </row>
    <row r="9368" spans="1:5" x14ac:dyDescent="0.25">
      <c r="A9368" s="2">
        <v>45664.642361111109</v>
      </c>
      <c r="B9368">
        <v>122500</v>
      </c>
      <c r="C9368">
        <v>122550</v>
      </c>
      <c r="D9368">
        <v>122460</v>
      </c>
      <c r="E9368">
        <v>122490</v>
      </c>
    </row>
    <row r="9369" spans="1:5" x14ac:dyDescent="0.25">
      <c r="A9369" s="2">
        <v>45664.638888888891</v>
      </c>
      <c r="B9369">
        <v>122565</v>
      </c>
      <c r="C9369">
        <v>122635</v>
      </c>
      <c r="D9369">
        <v>122495</v>
      </c>
      <c r="E9369">
        <v>122500</v>
      </c>
    </row>
    <row r="9370" spans="1:5" x14ac:dyDescent="0.25">
      <c r="A9370" s="2">
        <v>45664.635416666664</v>
      </c>
      <c r="B9370">
        <v>122650</v>
      </c>
      <c r="C9370">
        <v>122660</v>
      </c>
      <c r="D9370">
        <v>122565</v>
      </c>
      <c r="E9370">
        <v>122565</v>
      </c>
    </row>
    <row r="9371" spans="1:5" x14ac:dyDescent="0.25">
      <c r="A9371" s="2">
        <v>45664.631944444445</v>
      </c>
      <c r="B9371">
        <v>122675</v>
      </c>
      <c r="C9371">
        <v>122680</v>
      </c>
      <c r="D9371">
        <v>122590</v>
      </c>
      <c r="E9371">
        <v>122645</v>
      </c>
    </row>
    <row r="9372" spans="1:5" x14ac:dyDescent="0.25">
      <c r="A9372" s="2">
        <v>45664.628472222219</v>
      </c>
      <c r="B9372">
        <v>122630</v>
      </c>
      <c r="C9372">
        <v>122690</v>
      </c>
      <c r="D9372">
        <v>122615</v>
      </c>
      <c r="E9372">
        <v>122680</v>
      </c>
    </row>
    <row r="9373" spans="1:5" x14ac:dyDescent="0.25">
      <c r="A9373" s="2">
        <v>45664.625</v>
      </c>
      <c r="B9373">
        <v>122545</v>
      </c>
      <c r="C9373">
        <v>122635</v>
      </c>
      <c r="D9373">
        <v>122525</v>
      </c>
      <c r="E9373">
        <v>122625</v>
      </c>
    </row>
    <row r="9374" spans="1:5" x14ac:dyDescent="0.25">
      <c r="A9374" s="2">
        <v>45664.621527777781</v>
      </c>
      <c r="B9374">
        <v>122555</v>
      </c>
      <c r="C9374">
        <v>122615</v>
      </c>
      <c r="D9374">
        <v>122505</v>
      </c>
      <c r="E9374">
        <v>122550</v>
      </c>
    </row>
    <row r="9375" spans="1:5" x14ac:dyDescent="0.25">
      <c r="A9375" s="2">
        <v>45664.618055555555</v>
      </c>
      <c r="B9375">
        <v>122565</v>
      </c>
      <c r="C9375">
        <v>122580</v>
      </c>
      <c r="D9375">
        <v>122520</v>
      </c>
      <c r="E9375">
        <v>122560</v>
      </c>
    </row>
    <row r="9376" spans="1:5" x14ac:dyDescent="0.25">
      <c r="A9376" s="2">
        <v>45664.614583333336</v>
      </c>
      <c r="B9376">
        <v>122545</v>
      </c>
      <c r="C9376">
        <v>122575</v>
      </c>
      <c r="D9376">
        <v>122520</v>
      </c>
      <c r="E9376">
        <v>122565</v>
      </c>
    </row>
    <row r="9377" spans="1:5" x14ac:dyDescent="0.25">
      <c r="A9377" s="2">
        <v>45664.611111111109</v>
      </c>
      <c r="B9377">
        <v>122620</v>
      </c>
      <c r="C9377">
        <v>122630</v>
      </c>
      <c r="D9377">
        <v>122535</v>
      </c>
      <c r="E9377">
        <v>122545</v>
      </c>
    </row>
    <row r="9378" spans="1:5" x14ac:dyDescent="0.25">
      <c r="A9378" s="2">
        <v>45664.607638888891</v>
      </c>
      <c r="B9378">
        <v>122680</v>
      </c>
      <c r="C9378">
        <v>122690</v>
      </c>
      <c r="D9378">
        <v>122600</v>
      </c>
      <c r="E9378">
        <v>122620</v>
      </c>
    </row>
    <row r="9379" spans="1:5" x14ac:dyDescent="0.25">
      <c r="A9379" s="2">
        <v>45664.604166666664</v>
      </c>
      <c r="B9379">
        <v>122635</v>
      </c>
      <c r="C9379">
        <v>122695</v>
      </c>
      <c r="D9379">
        <v>122605</v>
      </c>
      <c r="E9379">
        <v>122685</v>
      </c>
    </row>
    <row r="9380" spans="1:5" x14ac:dyDescent="0.25">
      <c r="A9380" s="2">
        <v>45664.600694444445</v>
      </c>
      <c r="B9380">
        <v>122605</v>
      </c>
      <c r="C9380">
        <v>122650</v>
      </c>
      <c r="D9380">
        <v>122580</v>
      </c>
      <c r="E9380">
        <v>122640</v>
      </c>
    </row>
    <row r="9381" spans="1:5" x14ac:dyDescent="0.25">
      <c r="A9381" s="2">
        <v>45664.597222222219</v>
      </c>
      <c r="B9381">
        <v>122690</v>
      </c>
      <c r="C9381">
        <v>122730</v>
      </c>
      <c r="D9381">
        <v>122595</v>
      </c>
      <c r="E9381">
        <v>122600</v>
      </c>
    </row>
    <row r="9382" spans="1:5" x14ac:dyDescent="0.25">
      <c r="A9382" s="2">
        <v>45664.59375</v>
      </c>
      <c r="B9382">
        <v>122620</v>
      </c>
      <c r="C9382">
        <v>122710</v>
      </c>
      <c r="D9382">
        <v>122620</v>
      </c>
      <c r="E9382">
        <v>122690</v>
      </c>
    </row>
    <row r="9383" spans="1:5" x14ac:dyDescent="0.25">
      <c r="A9383" s="2">
        <v>45664.590277777781</v>
      </c>
      <c r="B9383">
        <v>122645</v>
      </c>
      <c r="C9383">
        <v>122680</v>
      </c>
      <c r="D9383">
        <v>122605</v>
      </c>
      <c r="E9383">
        <v>122625</v>
      </c>
    </row>
    <row r="9384" spans="1:5" x14ac:dyDescent="0.25">
      <c r="A9384" s="2">
        <v>45664.586805555555</v>
      </c>
      <c r="B9384">
        <v>122630</v>
      </c>
      <c r="C9384">
        <v>122665</v>
      </c>
      <c r="D9384">
        <v>122565</v>
      </c>
      <c r="E9384">
        <v>122645</v>
      </c>
    </row>
    <row r="9385" spans="1:5" x14ac:dyDescent="0.25">
      <c r="A9385" s="2">
        <v>45664.583333333336</v>
      </c>
      <c r="B9385">
        <v>122690</v>
      </c>
      <c r="C9385">
        <v>122780</v>
      </c>
      <c r="D9385">
        <v>122620</v>
      </c>
      <c r="E9385">
        <v>122635</v>
      </c>
    </row>
    <row r="9386" spans="1:5" x14ac:dyDescent="0.25">
      <c r="A9386" s="2">
        <v>45664.579861111109</v>
      </c>
      <c r="B9386">
        <v>122680</v>
      </c>
      <c r="C9386">
        <v>122720</v>
      </c>
      <c r="D9386">
        <v>122660</v>
      </c>
      <c r="E9386">
        <v>122690</v>
      </c>
    </row>
    <row r="9387" spans="1:5" x14ac:dyDescent="0.25">
      <c r="A9387" s="2">
        <v>45664.576388888891</v>
      </c>
      <c r="B9387">
        <v>122635</v>
      </c>
      <c r="C9387">
        <v>122725</v>
      </c>
      <c r="D9387">
        <v>122600</v>
      </c>
      <c r="E9387">
        <v>122685</v>
      </c>
    </row>
    <row r="9388" spans="1:5" x14ac:dyDescent="0.25">
      <c r="A9388" s="2">
        <v>45664.572916666664</v>
      </c>
      <c r="B9388">
        <v>122575</v>
      </c>
      <c r="C9388">
        <v>122690</v>
      </c>
      <c r="D9388">
        <v>122565</v>
      </c>
      <c r="E9388">
        <v>122640</v>
      </c>
    </row>
    <row r="9389" spans="1:5" x14ac:dyDescent="0.25">
      <c r="A9389" s="2">
        <v>45664.569444444445</v>
      </c>
      <c r="B9389">
        <v>122560</v>
      </c>
      <c r="C9389">
        <v>122590</v>
      </c>
      <c r="D9389">
        <v>122505</v>
      </c>
      <c r="E9389">
        <v>122575</v>
      </c>
    </row>
    <row r="9390" spans="1:5" x14ac:dyDescent="0.25">
      <c r="A9390" s="2">
        <v>45664.565972222219</v>
      </c>
      <c r="B9390">
        <v>122455</v>
      </c>
      <c r="C9390">
        <v>122570</v>
      </c>
      <c r="D9390">
        <v>122420</v>
      </c>
      <c r="E9390">
        <v>122555</v>
      </c>
    </row>
    <row r="9391" spans="1:5" x14ac:dyDescent="0.25">
      <c r="A9391" s="2">
        <v>45664.5625</v>
      </c>
      <c r="B9391">
        <v>122475</v>
      </c>
      <c r="C9391">
        <v>122600</v>
      </c>
      <c r="D9391">
        <v>122435</v>
      </c>
      <c r="E9391">
        <v>122450</v>
      </c>
    </row>
    <row r="9392" spans="1:5" x14ac:dyDescent="0.25">
      <c r="A9392" s="2">
        <v>45664.559027777781</v>
      </c>
      <c r="B9392">
        <v>122445</v>
      </c>
      <c r="C9392">
        <v>122485</v>
      </c>
      <c r="D9392">
        <v>122405</v>
      </c>
      <c r="E9392">
        <v>122480</v>
      </c>
    </row>
    <row r="9393" spans="1:5" x14ac:dyDescent="0.25">
      <c r="A9393" s="2">
        <v>45664.555555555555</v>
      </c>
      <c r="B9393">
        <v>122520</v>
      </c>
      <c r="C9393">
        <v>122545</v>
      </c>
      <c r="D9393">
        <v>122360</v>
      </c>
      <c r="E9393">
        <v>122445</v>
      </c>
    </row>
    <row r="9394" spans="1:5" x14ac:dyDescent="0.25">
      <c r="A9394" s="2">
        <v>45664.552083333336</v>
      </c>
      <c r="B9394">
        <v>122530</v>
      </c>
      <c r="C9394">
        <v>122615</v>
      </c>
      <c r="D9394">
        <v>122515</v>
      </c>
      <c r="E9394">
        <v>122520</v>
      </c>
    </row>
    <row r="9395" spans="1:5" x14ac:dyDescent="0.25">
      <c r="A9395" s="2">
        <v>45664.548611111109</v>
      </c>
      <c r="B9395">
        <v>122600</v>
      </c>
      <c r="C9395">
        <v>122620</v>
      </c>
      <c r="D9395">
        <v>122515</v>
      </c>
      <c r="E9395">
        <v>122530</v>
      </c>
    </row>
    <row r="9396" spans="1:5" x14ac:dyDescent="0.25">
      <c r="A9396" s="2">
        <v>45664.545138888891</v>
      </c>
      <c r="B9396">
        <v>122525</v>
      </c>
      <c r="C9396">
        <v>122695</v>
      </c>
      <c r="D9396">
        <v>122515</v>
      </c>
      <c r="E9396">
        <v>122605</v>
      </c>
    </row>
    <row r="9397" spans="1:5" x14ac:dyDescent="0.25">
      <c r="A9397" s="2">
        <v>45664.541666666664</v>
      </c>
      <c r="B9397">
        <v>122500</v>
      </c>
      <c r="C9397">
        <v>122545</v>
      </c>
      <c r="D9397">
        <v>122415</v>
      </c>
      <c r="E9397">
        <v>122525</v>
      </c>
    </row>
    <row r="9398" spans="1:5" x14ac:dyDescent="0.25">
      <c r="A9398" s="2">
        <v>45664.538194444445</v>
      </c>
      <c r="B9398">
        <v>122575</v>
      </c>
      <c r="C9398">
        <v>122610</v>
      </c>
      <c r="D9398">
        <v>122465</v>
      </c>
      <c r="E9398">
        <v>122495</v>
      </c>
    </row>
    <row r="9399" spans="1:5" x14ac:dyDescent="0.25">
      <c r="A9399" s="2">
        <v>45664.534722222219</v>
      </c>
      <c r="B9399">
        <v>122595</v>
      </c>
      <c r="C9399">
        <v>122655</v>
      </c>
      <c r="D9399">
        <v>122550</v>
      </c>
      <c r="E9399">
        <v>122575</v>
      </c>
    </row>
    <row r="9400" spans="1:5" x14ac:dyDescent="0.25">
      <c r="A9400" s="2">
        <v>45664.53125</v>
      </c>
      <c r="B9400">
        <v>122685</v>
      </c>
      <c r="C9400">
        <v>122705</v>
      </c>
      <c r="D9400">
        <v>122580</v>
      </c>
      <c r="E9400">
        <v>122600</v>
      </c>
    </row>
    <row r="9401" spans="1:5" x14ac:dyDescent="0.25">
      <c r="A9401" s="2">
        <v>45664.527777777781</v>
      </c>
      <c r="B9401">
        <v>122735</v>
      </c>
      <c r="C9401">
        <v>122785</v>
      </c>
      <c r="D9401">
        <v>122670</v>
      </c>
      <c r="E9401">
        <v>122685</v>
      </c>
    </row>
    <row r="9402" spans="1:5" x14ac:dyDescent="0.25">
      <c r="A9402" s="2">
        <v>45664.524305555555</v>
      </c>
      <c r="B9402">
        <v>122715</v>
      </c>
      <c r="C9402">
        <v>122835</v>
      </c>
      <c r="D9402">
        <v>122660</v>
      </c>
      <c r="E9402">
        <v>122730</v>
      </c>
    </row>
    <row r="9403" spans="1:5" x14ac:dyDescent="0.25">
      <c r="A9403" s="2">
        <v>45664.520833333336</v>
      </c>
      <c r="B9403">
        <v>122780</v>
      </c>
      <c r="C9403">
        <v>122855</v>
      </c>
      <c r="D9403">
        <v>122700</v>
      </c>
      <c r="E9403">
        <v>122715</v>
      </c>
    </row>
    <row r="9404" spans="1:5" x14ac:dyDescent="0.25">
      <c r="A9404" s="2">
        <v>45664.517361111109</v>
      </c>
      <c r="B9404">
        <v>122670</v>
      </c>
      <c r="C9404">
        <v>122840</v>
      </c>
      <c r="D9404">
        <v>122580</v>
      </c>
      <c r="E9404">
        <v>122780</v>
      </c>
    </row>
    <row r="9405" spans="1:5" x14ac:dyDescent="0.25">
      <c r="A9405" s="2">
        <v>45664.513888888891</v>
      </c>
      <c r="B9405">
        <v>122410</v>
      </c>
      <c r="C9405">
        <v>122710</v>
      </c>
      <c r="D9405">
        <v>122400</v>
      </c>
      <c r="E9405">
        <v>122670</v>
      </c>
    </row>
    <row r="9406" spans="1:5" x14ac:dyDescent="0.25">
      <c r="A9406" s="2">
        <v>45664.510416666664</v>
      </c>
      <c r="B9406">
        <v>122305</v>
      </c>
      <c r="C9406">
        <v>122415</v>
      </c>
      <c r="D9406">
        <v>122225</v>
      </c>
      <c r="E9406">
        <v>122410</v>
      </c>
    </row>
    <row r="9407" spans="1:5" x14ac:dyDescent="0.25">
      <c r="A9407" s="2">
        <v>45664.506944444445</v>
      </c>
      <c r="B9407">
        <v>122085</v>
      </c>
      <c r="C9407">
        <v>122310</v>
      </c>
      <c r="D9407">
        <v>122065</v>
      </c>
      <c r="E9407">
        <v>122305</v>
      </c>
    </row>
    <row r="9408" spans="1:5" x14ac:dyDescent="0.25">
      <c r="A9408" s="2">
        <v>45664.503472222219</v>
      </c>
      <c r="B9408">
        <v>122070</v>
      </c>
      <c r="C9408">
        <v>122150</v>
      </c>
      <c r="D9408">
        <v>122005</v>
      </c>
      <c r="E9408">
        <v>122090</v>
      </c>
    </row>
    <row r="9409" spans="1:5" x14ac:dyDescent="0.25">
      <c r="A9409" s="2">
        <v>45664.5</v>
      </c>
      <c r="B9409">
        <v>122340</v>
      </c>
      <c r="C9409">
        <v>122340</v>
      </c>
      <c r="D9409">
        <v>122060</v>
      </c>
      <c r="E9409">
        <v>122075</v>
      </c>
    </row>
    <row r="9410" spans="1:5" x14ac:dyDescent="0.25">
      <c r="A9410" s="2">
        <v>45664.496527777781</v>
      </c>
      <c r="B9410">
        <v>122315</v>
      </c>
      <c r="C9410">
        <v>122400</v>
      </c>
      <c r="D9410">
        <v>122250</v>
      </c>
      <c r="E9410">
        <v>122340</v>
      </c>
    </row>
    <row r="9411" spans="1:5" x14ac:dyDescent="0.25">
      <c r="A9411" s="2">
        <v>45664.493055555555</v>
      </c>
      <c r="B9411">
        <v>122295</v>
      </c>
      <c r="C9411">
        <v>122365</v>
      </c>
      <c r="D9411">
        <v>122205</v>
      </c>
      <c r="E9411">
        <v>122315</v>
      </c>
    </row>
    <row r="9412" spans="1:5" x14ac:dyDescent="0.25">
      <c r="A9412" s="2">
        <v>45664.489583333336</v>
      </c>
      <c r="B9412">
        <v>122310</v>
      </c>
      <c r="C9412">
        <v>122335</v>
      </c>
      <c r="D9412">
        <v>122190</v>
      </c>
      <c r="E9412">
        <v>122300</v>
      </c>
    </row>
    <row r="9413" spans="1:5" x14ac:dyDescent="0.25">
      <c r="A9413" s="2">
        <v>45664.486111111109</v>
      </c>
      <c r="B9413">
        <v>122470</v>
      </c>
      <c r="C9413">
        <v>122490</v>
      </c>
      <c r="D9413">
        <v>122295</v>
      </c>
      <c r="E9413">
        <v>122305</v>
      </c>
    </row>
    <row r="9414" spans="1:5" x14ac:dyDescent="0.25">
      <c r="A9414" s="2">
        <v>45664.482638888891</v>
      </c>
      <c r="B9414">
        <v>122320</v>
      </c>
      <c r="C9414">
        <v>122495</v>
      </c>
      <c r="D9414">
        <v>122275</v>
      </c>
      <c r="E9414">
        <v>122470</v>
      </c>
    </row>
    <row r="9415" spans="1:5" x14ac:dyDescent="0.25">
      <c r="A9415" s="2">
        <v>45664.479166666664</v>
      </c>
      <c r="B9415">
        <v>122110</v>
      </c>
      <c r="C9415">
        <v>122375</v>
      </c>
      <c r="D9415">
        <v>122065</v>
      </c>
      <c r="E9415">
        <v>122320</v>
      </c>
    </row>
    <row r="9416" spans="1:5" x14ac:dyDescent="0.25">
      <c r="A9416" s="2">
        <v>45664.475694444445</v>
      </c>
      <c r="B9416">
        <v>122240</v>
      </c>
      <c r="C9416">
        <v>122245</v>
      </c>
      <c r="D9416">
        <v>122100</v>
      </c>
      <c r="E9416">
        <v>122115</v>
      </c>
    </row>
    <row r="9417" spans="1:5" x14ac:dyDescent="0.25">
      <c r="A9417" s="2">
        <v>45664.472222222219</v>
      </c>
      <c r="B9417">
        <v>122195</v>
      </c>
      <c r="C9417">
        <v>122250</v>
      </c>
      <c r="D9417">
        <v>122125</v>
      </c>
      <c r="E9417">
        <v>122235</v>
      </c>
    </row>
    <row r="9418" spans="1:5" x14ac:dyDescent="0.25">
      <c r="A9418" s="2">
        <v>45664.46875</v>
      </c>
      <c r="B9418">
        <v>122170</v>
      </c>
      <c r="C9418">
        <v>122215</v>
      </c>
      <c r="D9418">
        <v>122100</v>
      </c>
      <c r="E9418">
        <v>122195</v>
      </c>
    </row>
    <row r="9419" spans="1:5" x14ac:dyDescent="0.25">
      <c r="A9419" s="2">
        <v>45664.465277777781</v>
      </c>
      <c r="B9419">
        <v>122300</v>
      </c>
      <c r="C9419">
        <v>122330</v>
      </c>
      <c r="D9419">
        <v>122155</v>
      </c>
      <c r="E9419">
        <v>122165</v>
      </c>
    </row>
    <row r="9420" spans="1:5" x14ac:dyDescent="0.25">
      <c r="A9420" s="2">
        <v>45664.461805555555</v>
      </c>
      <c r="B9420">
        <v>122225</v>
      </c>
      <c r="C9420">
        <v>122425</v>
      </c>
      <c r="D9420">
        <v>122170</v>
      </c>
      <c r="E9420">
        <v>122305</v>
      </c>
    </row>
    <row r="9421" spans="1:5" x14ac:dyDescent="0.25">
      <c r="A9421" s="2">
        <v>45664.458333333336</v>
      </c>
      <c r="B9421">
        <v>122170</v>
      </c>
      <c r="C9421">
        <v>122280</v>
      </c>
      <c r="D9421">
        <v>122125</v>
      </c>
      <c r="E9421">
        <v>122220</v>
      </c>
    </row>
    <row r="9422" spans="1:5" x14ac:dyDescent="0.25">
      <c r="A9422" s="2">
        <v>45664.454861111109</v>
      </c>
      <c r="B9422">
        <v>122045</v>
      </c>
      <c r="C9422">
        <v>122185</v>
      </c>
      <c r="D9422">
        <v>122020</v>
      </c>
      <c r="E9422">
        <v>122170</v>
      </c>
    </row>
    <row r="9423" spans="1:5" x14ac:dyDescent="0.25">
      <c r="A9423" s="2">
        <v>45664.451388888891</v>
      </c>
      <c r="B9423">
        <v>121990</v>
      </c>
      <c r="C9423">
        <v>122080</v>
      </c>
      <c r="D9423">
        <v>121965</v>
      </c>
      <c r="E9423">
        <v>122045</v>
      </c>
    </row>
    <row r="9424" spans="1:5" x14ac:dyDescent="0.25">
      <c r="A9424" s="2">
        <v>45664.447916666664</v>
      </c>
      <c r="B9424">
        <v>122035</v>
      </c>
      <c r="C9424">
        <v>122040</v>
      </c>
      <c r="D9424">
        <v>121890</v>
      </c>
      <c r="E9424">
        <v>121990</v>
      </c>
    </row>
    <row r="9425" spans="1:5" x14ac:dyDescent="0.25">
      <c r="A9425" s="2">
        <v>45664.444444444445</v>
      </c>
      <c r="B9425">
        <v>121950</v>
      </c>
      <c r="C9425">
        <v>122060</v>
      </c>
      <c r="D9425">
        <v>121905</v>
      </c>
      <c r="E9425">
        <v>122035</v>
      </c>
    </row>
    <row r="9426" spans="1:5" x14ac:dyDescent="0.25">
      <c r="A9426" s="2">
        <v>45664.440972222219</v>
      </c>
      <c r="B9426">
        <v>122015</v>
      </c>
      <c r="C9426">
        <v>122035</v>
      </c>
      <c r="D9426">
        <v>121835</v>
      </c>
      <c r="E9426">
        <v>121950</v>
      </c>
    </row>
    <row r="9427" spans="1:5" x14ac:dyDescent="0.25">
      <c r="A9427" s="2">
        <v>45664.4375</v>
      </c>
      <c r="B9427">
        <v>122115</v>
      </c>
      <c r="C9427">
        <v>122260</v>
      </c>
      <c r="D9427">
        <v>122000</v>
      </c>
      <c r="E9427">
        <v>122020</v>
      </c>
    </row>
    <row r="9428" spans="1:5" x14ac:dyDescent="0.25">
      <c r="A9428" s="2">
        <v>45664.434027777781</v>
      </c>
      <c r="B9428">
        <v>122010</v>
      </c>
      <c r="C9428">
        <v>122150</v>
      </c>
      <c r="D9428">
        <v>122000</v>
      </c>
      <c r="E9428">
        <v>122115</v>
      </c>
    </row>
    <row r="9429" spans="1:5" x14ac:dyDescent="0.25">
      <c r="A9429" s="2">
        <v>45664.430555555555</v>
      </c>
      <c r="B9429">
        <v>122045</v>
      </c>
      <c r="C9429">
        <v>122055</v>
      </c>
      <c r="D9429">
        <v>121875</v>
      </c>
      <c r="E9429">
        <v>122010</v>
      </c>
    </row>
    <row r="9430" spans="1:5" x14ac:dyDescent="0.25">
      <c r="A9430" s="2">
        <v>45664.427083333336</v>
      </c>
      <c r="B9430">
        <v>122100</v>
      </c>
      <c r="C9430">
        <v>122130</v>
      </c>
      <c r="D9430">
        <v>121980</v>
      </c>
      <c r="E9430">
        <v>122045</v>
      </c>
    </row>
    <row r="9431" spans="1:5" x14ac:dyDescent="0.25">
      <c r="A9431" s="2">
        <v>45664.423611111109</v>
      </c>
      <c r="B9431">
        <v>122110</v>
      </c>
      <c r="C9431">
        <v>122215</v>
      </c>
      <c r="D9431">
        <v>122070</v>
      </c>
      <c r="E9431">
        <v>122100</v>
      </c>
    </row>
    <row r="9432" spans="1:5" x14ac:dyDescent="0.25">
      <c r="A9432" s="2">
        <v>45664.420138888891</v>
      </c>
      <c r="B9432">
        <v>122090</v>
      </c>
      <c r="C9432">
        <v>122145</v>
      </c>
      <c r="D9432">
        <v>121935</v>
      </c>
      <c r="E9432">
        <v>122110</v>
      </c>
    </row>
    <row r="9433" spans="1:5" x14ac:dyDescent="0.25">
      <c r="A9433" s="2">
        <v>45664.416666666664</v>
      </c>
      <c r="B9433">
        <v>121795</v>
      </c>
      <c r="C9433">
        <v>122110</v>
      </c>
      <c r="D9433">
        <v>121770</v>
      </c>
      <c r="E9433">
        <v>122090</v>
      </c>
    </row>
    <row r="9434" spans="1:5" x14ac:dyDescent="0.25">
      <c r="A9434" s="2">
        <v>45664.413194444445</v>
      </c>
      <c r="B9434">
        <v>121845</v>
      </c>
      <c r="C9434">
        <v>121875</v>
      </c>
      <c r="D9434">
        <v>121775</v>
      </c>
      <c r="E9434">
        <v>121790</v>
      </c>
    </row>
    <row r="9435" spans="1:5" x14ac:dyDescent="0.25">
      <c r="A9435" s="2">
        <v>45664.409722222219</v>
      </c>
      <c r="B9435">
        <v>121770</v>
      </c>
      <c r="C9435">
        <v>121875</v>
      </c>
      <c r="D9435">
        <v>121725</v>
      </c>
      <c r="E9435">
        <v>121840</v>
      </c>
    </row>
    <row r="9436" spans="1:5" x14ac:dyDescent="0.25">
      <c r="A9436" s="2">
        <v>45664.40625</v>
      </c>
      <c r="B9436">
        <v>121675</v>
      </c>
      <c r="C9436">
        <v>121815</v>
      </c>
      <c r="D9436">
        <v>121665</v>
      </c>
      <c r="E9436">
        <v>121770</v>
      </c>
    </row>
    <row r="9437" spans="1:5" x14ac:dyDescent="0.25">
      <c r="A9437" s="2">
        <v>45664.402777777781</v>
      </c>
      <c r="B9437">
        <v>121615</v>
      </c>
      <c r="C9437">
        <v>121680</v>
      </c>
      <c r="D9437">
        <v>121590</v>
      </c>
      <c r="E9437">
        <v>121675</v>
      </c>
    </row>
    <row r="9438" spans="1:5" x14ac:dyDescent="0.25">
      <c r="A9438" s="2">
        <v>45664.399305555555</v>
      </c>
      <c r="B9438">
        <v>121465</v>
      </c>
      <c r="C9438">
        <v>121650</v>
      </c>
      <c r="D9438">
        <v>121440</v>
      </c>
      <c r="E9438">
        <v>121610</v>
      </c>
    </row>
    <row r="9439" spans="1:5" x14ac:dyDescent="0.25">
      <c r="A9439" s="2">
        <v>45664.395833333336</v>
      </c>
      <c r="B9439">
        <v>121480</v>
      </c>
      <c r="C9439">
        <v>121525</v>
      </c>
      <c r="D9439">
        <v>121365</v>
      </c>
      <c r="E9439">
        <v>121465</v>
      </c>
    </row>
    <row r="9440" spans="1:5" x14ac:dyDescent="0.25">
      <c r="A9440" s="2">
        <v>45664.392361111109</v>
      </c>
      <c r="B9440">
        <v>121465</v>
      </c>
      <c r="C9440">
        <v>121585</v>
      </c>
      <c r="D9440">
        <v>121455</v>
      </c>
      <c r="E9440">
        <v>121485</v>
      </c>
    </row>
    <row r="9441" spans="1:5" x14ac:dyDescent="0.25">
      <c r="A9441" s="2">
        <v>45664.388888888891</v>
      </c>
      <c r="B9441">
        <v>121390</v>
      </c>
      <c r="C9441">
        <v>121505</v>
      </c>
      <c r="D9441">
        <v>121350</v>
      </c>
      <c r="E9441">
        <v>121470</v>
      </c>
    </row>
    <row r="9442" spans="1:5" x14ac:dyDescent="0.25">
      <c r="A9442" s="2">
        <v>45664.385416666664</v>
      </c>
      <c r="B9442">
        <v>121380</v>
      </c>
      <c r="C9442">
        <v>121475</v>
      </c>
      <c r="D9442">
        <v>121335</v>
      </c>
      <c r="E9442">
        <v>121390</v>
      </c>
    </row>
    <row r="9443" spans="1:5" x14ac:dyDescent="0.25">
      <c r="A9443" s="2">
        <v>45664.381944444445</v>
      </c>
      <c r="B9443">
        <v>121380</v>
      </c>
      <c r="C9443">
        <v>121450</v>
      </c>
      <c r="D9443">
        <v>121290</v>
      </c>
      <c r="E9443">
        <v>121380</v>
      </c>
    </row>
    <row r="9444" spans="1:5" x14ac:dyDescent="0.25">
      <c r="A9444" s="2">
        <v>45664.378472222219</v>
      </c>
      <c r="B9444">
        <v>121220</v>
      </c>
      <c r="C9444">
        <v>121395</v>
      </c>
      <c r="D9444">
        <v>121170</v>
      </c>
      <c r="E9444">
        <v>121375</v>
      </c>
    </row>
    <row r="9445" spans="1:5" x14ac:dyDescent="0.25">
      <c r="A9445" s="2">
        <v>45664.375</v>
      </c>
      <c r="B9445">
        <v>121060</v>
      </c>
      <c r="C9445">
        <v>121245</v>
      </c>
      <c r="D9445">
        <v>120915</v>
      </c>
      <c r="E9445">
        <v>121225</v>
      </c>
    </row>
    <row r="9446" spans="1:5" x14ac:dyDescent="0.25">
      <c r="A9446" s="2">
        <v>45663.763888888891</v>
      </c>
      <c r="B9446">
        <v>121110</v>
      </c>
      <c r="C9446">
        <v>121125</v>
      </c>
      <c r="D9446">
        <v>121055</v>
      </c>
      <c r="E9446">
        <v>121080</v>
      </c>
    </row>
    <row r="9447" spans="1:5" x14ac:dyDescent="0.25">
      <c r="A9447" s="2">
        <v>45663.760416666664</v>
      </c>
      <c r="B9447">
        <v>121065</v>
      </c>
      <c r="C9447">
        <v>121145</v>
      </c>
      <c r="D9447">
        <v>121055</v>
      </c>
      <c r="E9447">
        <v>121110</v>
      </c>
    </row>
    <row r="9448" spans="1:5" x14ac:dyDescent="0.25">
      <c r="A9448" s="2">
        <v>45663.756944444445</v>
      </c>
      <c r="B9448">
        <v>121045</v>
      </c>
      <c r="C9448">
        <v>121115</v>
      </c>
      <c r="D9448">
        <v>121025</v>
      </c>
      <c r="E9448">
        <v>121065</v>
      </c>
    </row>
    <row r="9449" spans="1:5" x14ac:dyDescent="0.25">
      <c r="A9449" s="2">
        <v>45663.753472222219</v>
      </c>
      <c r="B9449">
        <v>121060</v>
      </c>
      <c r="C9449">
        <v>121100</v>
      </c>
      <c r="D9449">
        <v>121030</v>
      </c>
      <c r="E9449">
        <v>121045</v>
      </c>
    </row>
    <row r="9450" spans="1:5" x14ac:dyDescent="0.25">
      <c r="A9450" s="2">
        <v>45663.75</v>
      </c>
      <c r="B9450">
        <v>120975</v>
      </c>
      <c r="C9450">
        <v>121080</v>
      </c>
      <c r="D9450">
        <v>120965</v>
      </c>
      <c r="E9450">
        <v>121065</v>
      </c>
    </row>
    <row r="9451" spans="1:5" x14ac:dyDescent="0.25">
      <c r="A9451" s="2">
        <v>45663.746527777781</v>
      </c>
      <c r="B9451">
        <v>120995</v>
      </c>
      <c r="C9451">
        <v>121065</v>
      </c>
      <c r="D9451">
        <v>120915</v>
      </c>
      <c r="E9451">
        <v>120975</v>
      </c>
    </row>
    <row r="9452" spans="1:5" x14ac:dyDescent="0.25">
      <c r="A9452" s="2">
        <v>45663.743055555555</v>
      </c>
      <c r="B9452">
        <v>121090</v>
      </c>
      <c r="C9452">
        <v>121100</v>
      </c>
      <c r="D9452">
        <v>120930</v>
      </c>
      <c r="E9452">
        <v>120995</v>
      </c>
    </row>
    <row r="9453" spans="1:5" x14ac:dyDescent="0.25">
      <c r="A9453" s="2">
        <v>45663.739583333336</v>
      </c>
      <c r="B9453">
        <v>120945</v>
      </c>
      <c r="C9453">
        <v>121165</v>
      </c>
      <c r="D9453">
        <v>120920</v>
      </c>
      <c r="E9453">
        <v>121085</v>
      </c>
    </row>
    <row r="9454" spans="1:5" x14ac:dyDescent="0.25">
      <c r="A9454" s="2">
        <v>45663.736111111109</v>
      </c>
      <c r="B9454">
        <v>120995</v>
      </c>
      <c r="C9454">
        <v>121025</v>
      </c>
      <c r="D9454">
        <v>120930</v>
      </c>
      <c r="E9454">
        <v>120945</v>
      </c>
    </row>
    <row r="9455" spans="1:5" x14ac:dyDescent="0.25">
      <c r="A9455" s="2">
        <v>45663.732638888891</v>
      </c>
      <c r="B9455">
        <v>120930</v>
      </c>
      <c r="C9455">
        <v>121010</v>
      </c>
      <c r="D9455">
        <v>120925</v>
      </c>
      <c r="E9455">
        <v>120995</v>
      </c>
    </row>
    <row r="9456" spans="1:5" x14ac:dyDescent="0.25">
      <c r="A9456" s="2">
        <v>45663.729166666664</v>
      </c>
      <c r="B9456">
        <v>120945</v>
      </c>
      <c r="C9456">
        <v>121015</v>
      </c>
      <c r="D9456">
        <v>120930</v>
      </c>
      <c r="E9456">
        <v>120930</v>
      </c>
    </row>
    <row r="9457" spans="1:5" x14ac:dyDescent="0.25">
      <c r="A9457" s="2">
        <v>45663.725694444445</v>
      </c>
      <c r="B9457">
        <v>120940</v>
      </c>
      <c r="C9457">
        <v>120990</v>
      </c>
      <c r="D9457">
        <v>120915</v>
      </c>
      <c r="E9457">
        <v>120940</v>
      </c>
    </row>
    <row r="9458" spans="1:5" x14ac:dyDescent="0.25">
      <c r="A9458" s="2">
        <v>45663.722222222219</v>
      </c>
      <c r="B9458">
        <v>120875</v>
      </c>
      <c r="C9458">
        <v>120960</v>
      </c>
      <c r="D9458">
        <v>120865</v>
      </c>
      <c r="E9458">
        <v>120940</v>
      </c>
    </row>
    <row r="9459" spans="1:5" x14ac:dyDescent="0.25">
      <c r="A9459" s="2">
        <v>45663.71875</v>
      </c>
      <c r="B9459">
        <v>120915</v>
      </c>
      <c r="C9459">
        <v>120980</v>
      </c>
      <c r="D9459">
        <v>120865</v>
      </c>
      <c r="E9459">
        <v>120875</v>
      </c>
    </row>
    <row r="9460" spans="1:5" x14ac:dyDescent="0.25">
      <c r="A9460" s="2">
        <v>45663.715277777781</v>
      </c>
      <c r="B9460">
        <v>120975</v>
      </c>
      <c r="C9460">
        <v>121000</v>
      </c>
      <c r="D9460">
        <v>120905</v>
      </c>
      <c r="E9460">
        <v>120915</v>
      </c>
    </row>
    <row r="9461" spans="1:5" x14ac:dyDescent="0.25">
      <c r="A9461" s="2">
        <v>45663.711805555555</v>
      </c>
      <c r="B9461">
        <v>121000</v>
      </c>
      <c r="C9461">
        <v>121035</v>
      </c>
      <c r="D9461">
        <v>120955</v>
      </c>
      <c r="E9461">
        <v>120975</v>
      </c>
    </row>
    <row r="9462" spans="1:5" x14ac:dyDescent="0.25">
      <c r="A9462" s="2">
        <v>45663.708333333336</v>
      </c>
      <c r="B9462">
        <v>120950</v>
      </c>
      <c r="C9462">
        <v>121035</v>
      </c>
      <c r="D9462">
        <v>120930</v>
      </c>
      <c r="E9462">
        <v>121000</v>
      </c>
    </row>
    <row r="9463" spans="1:5" x14ac:dyDescent="0.25">
      <c r="A9463" s="2">
        <v>45663.704861111109</v>
      </c>
      <c r="B9463">
        <v>120965</v>
      </c>
      <c r="C9463">
        <v>121010</v>
      </c>
      <c r="D9463">
        <v>120925</v>
      </c>
      <c r="E9463">
        <v>120950</v>
      </c>
    </row>
    <row r="9464" spans="1:5" x14ac:dyDescent="0.25">
      <c r="A9464" s="2">
        <v>45663.701388888891</v>
      </c>
      <c r="B9464">
        <v>120925</v>
      </c>
      <c r="C9464">
        <v>120970</v>
      </c>
      <c r="D9464">
        <v>120885</v>
      </c>
      <c r="E9464">
        <v>120960</v>
      </c>
    </row>
    <row r="9465" spans="1:5" x14ac:dyDescent="0.25">
      <c r="A9465" s="2">
        <v>45663.697916666664</v>
      </c>
      <c r="B9465">
        <v>120915</v>
      </c>
      <c r="C9465">
        <v>120930</v>
      </c>
      <c r="D9465">
        <v>120865</v>
      </c>
      <c r="E9465">
        <v>120925</v>
      </c>
    </row>
    <row r="9466" spans="1:5" x14ac:dyDescent="0.25">
      <c r="A9466" s="2">
        <v>45663.694444444445</v>
      </c>
      <c r="B9466">
        <v>120925</v>
      </c>
      <c r="C9466">
        <v>120945</v>
      </c>
      <c r="D9466">
        <v>120865</v>
      </c>
      <c r="E9466">
        <v>120910</v>
      </c>
    </row>
    <row r="9467" spans="1:5" x14ac:dyDescent="0.25">
      <c r="A9467" s="2">
        <v>45663.690972222219</v>
      </c>
      <c r="B9467">
        <v>120930</v>
      </c>
      <c r="C9467">
        <v>120935</v>
      </c>
      <c r="D9467">
        <v>120840</v>
      </c>
      <c r="E9467">
        <v>120925</v>
      </c>
    </row>
    <row r="9468" spans="1:5" x14ac:dyDescent="0.25">
      <c r="A9468" s="2">
        <v>45663.6875</v>
      </c>
      <c r="B9468">
        <v>120970</v>
      </c>
      <c r="C9468">
        <v>120975</v>
      </c>
      <c r="D9468">
        <v>120875</v>
      </c>
      <c r="E9468">
        <v>120930</v>
      </c>
    </row>
    <row r="9469" spans="1:5" x14ac:dyDescent="0.25">
      <c r="A9469" s="2">
        <v>45663.684027777781</v>
      </c>
      <c r="B9469">
        <v>120990</v>
      </c>
      <c r="C9469">
        <v>121060</v>
      </c>
      <c r="D9469">
        <v>120965</v>
      </c>
      <c r="E9469">
        <v>120970</v>
      </c>
    </row>
    <row r="9470" spans="1:5" x14ac:dyDescent="0.25">
      <c r="A9470" s="2">
        <v>45663.680555555555</v>
      </c>
      <c r="B9470">
        <v>120990</v>
      </c>
      <c r="C9470">
        <v>121005</v>
      </c>
      <c r="D9470">
        <v>120955</v>
      </c>
      <c r="E9470">
        <v>120990</v>
      </c>
    </row>
    <row r="9471" spans="1:5" x14ac:dyDescent="0.25">
      <c r="A9471" s="2">
        <v>45663.677083333336</v>
      </c>
      <c r="B9471">
        <v>120940</v>
      </c>
      <c r="C9471">
        <v>121025</v>
      </c>
      <c r="D9471">
        <v>120935</v>
      </c>
      <c r="E9471">
        <v>120990</v>
      </c>
    </row>
    <row r="9472" spans="1:5" x14ac:dyDescent="0.25">
      <c r="A9472" s="2">
        <v>45663.673611111109</v>
      </c>
      <c r="B9472">
        <v>120895</v>
      </c>
      <c r="C9472">
        <v>121020</v>
      </c>
      <c r="D9472">
        <v>120895</v>
      </c>
      <c r="E9472">
        <v>120940</v>
      </c>
    </row>
    <row r="9473" spans="1:5" x14ac:dyDescent="0.25">
      <c r="A9473" s="2">
        <v>45663.670138888891</v>
      </c>
      <c r="B9473">
        <v>120880</v>
      </c>
      <c r="C9473">
        <v>120935</v>
      </c>
      <c r="D9473">
        <v>120870</v>
      </c>
      <c r="E9473">
        <v>120900</v>
      </c>
    </row>
    <row r="9474" spans="1:5" x14ac:dyDescent="0.25">
      <c r="A9474" s="2">
        <v>45663.666666666664</v>
      </c>
      <c r="B9474">
        <v>120915</v>
      </c>
      <c r="C9474">
        <v>120925</v>
      </c>
      <c r="D9474">
        <v>120825</v>
      </c>
      <c r="E9474">
        <v>120875</v>
      </c>
    </row>
    <row r="9475" spans="1:5" x14ac:dyDescent="0.25">
      <c r="A9475" s="2">
        <v>45663.663194444445</v>
      </c>
      <c r="B9475">
        <v>120930</v>
      </c>
      <c r="C9475">
        <v>120975</v>
      </c>
      <c r="D9475">
        <v>120905</v>
      </c>
      <c r="E9475">
        <v>120920</v>
      </c>
    </row>
    <row r="9476" spans="1:5" x14ac:dyDescent="0.25">
      <c r="A9476" s="2">
        <v>45663.659722222219</v>
      </c>
      <c r="B9476">
        <v>120865</v>
      </c>
      <c r="C9476">
        <v>120950</v>
      </c>
      <c r="D9476">
        <v>120825</v>
      </c>
      <c r="E9476">
        <v>120925</v>
      </c>
    </row>
    <row r="9477" spans="1:5" x14ac:dyDescent="0.25">
      <c r="A9477" s="2">
        <v>45663.65625</v>
      </c>
      <c r="B9477">
        <v>120975</v>
      </c>
      <c r="C9477">
        <v>120995</v>
      </c>
      <c r="D9477">
        <v>120850</v>
      </c>
      <c r="E9477">
        <v>120865</v>
      </c>
    </row>
    <row r="9478" spans="1:5" x14ac:dyDescent="0.25">
      <c r="A9478" s="2">
        <v>45663.652777777781</v>
      </c>
      <c r="B9478">
        <v>120960</v>
      </c>
      <c r="C9478">
        <v>120990</v>
      </c>
      <c r="D9478">
        <v>120910</v>
      </c>
      <c r="E9478">
        <v>120970</v>
      </c>
    </row>
    <row r="9479" spans="1:5" x14ac:dyDescent="0.25">
      <c r="A9479" s="2">
        <v>45663.649305555555</v>
      </c>
      <c r="B9479">
        <v>120905</v>
      </c>
      <c r="C9479">
        <v>120970</v>
      </c>
      <c r="D9479">
        <v>120850</v>
      </c>
      <c r="E9479">
        <v>120960</v>
      </c>
    </row>
    <row r="9480" spans="1:5" x14ac:dyDescent="0.25">
      <c r="A9480" s="2">
        <v>45663.645833333336</v>
      </c>
      <c r="B9480">
        <v>120825</v>
      </c>
      <c r="C9480">
        <v>120910</v>
      </c>
      <c r="D9480">
        <v>120820</v>
      </c>
      <c r="E9480">
        <v>120910</v>
      </c>
    </row>
    <row r="9481" spans="1:5" x14ac:dyDescent="0.25">
      <c r="A9481" s="2">
        <v>45663.642361111109</v>
      </c>
      <c r="B9481">
        <v>120830</v>
      </c>
      <c r="C9481">
        <v>120870</v>
      </c>
      <c r="D9481">
        <v>120790</v>
      </c>
      <c r="E9481">
        <v>120825</v>
      </c>
    </row>
    <row r="9482" spans="1:5" x14ac:dyDescent="0.25">
      <c r="A9482" s="2">
        <v>45663.638888888891</v>
      </c>
      <c r="B9482">
        <v>120800</v>
      </c>
      <c r="C9482">
        <v>120845</v>
      </c>
      <c r="D9482">
        <v>120720</v>
      </c>
      <c r="E9482">
        <v>120835</v>
      </c>
    </row>
    <row r="9483" spans="1:5" x14ac:dyDescent="0.25">
      <c r="A9483" s="2">
        <v>45663.635416666664</v>
      </c>
      <c r="B9483">
        <v>120910</v>
      </c>
      <c r="C9483">
        <v>120910</v>
      </c>
      <c r="D9483">
        <v>120770</v>
      </c>
      <c r="E9483">
        <v>120800</v>
      </c>
    </row>
    <row r="9484" spans="1:5" x14ac:dyDescent="0.25">
      <c r="A9484" s="2">
        <v>45663.631944444445</v>
      </c>
      <c r="B9484">
        <v>120925</v>
      </c>
      <c r="C9484">
        <v>120945</v>
      </c>
      <c r="D9484">
        <v>120880</v>
      </c>
      <c r="E9484">
        <v>120905</v>
      </c>
    </row>
    <row r="9485" spans="1:5" x14ac:dyDescent="0.25">
      <c r="A9485" s="2">
        <v>45663.628472222219</v>
      </c>
      <c r="B9485">
        <v>120925</v>
      </c>
      <c r="C9485">
        <v>121030</v>
      </c>
      <c r="D9485">
        <v>120905</v>
      </c>
      <c r="E9485">
        <v>120925</v>
      </c>
    </row>
    <row r="9486" spans="1:5" x14ac:dyDescent="0.25">
      <c r="A9486" s="2">
        <v>45663.625</v>
      </c>
      <c r="B9486">
        <v>121000</v>
      </c>
      <c r="C9486">
        <v>121045</v>
      </c>
      <c r="D9486">
        <v>120915</v>
      </c>
      <c r="E9486">
        <v>120925</v>
      </c>
    </row>
    <row r="9487" spans="1:5" x14ac:dyDescent="0.25">
      <c r="A9487" s="2">
        <v>45663.621527777781</v>
      </c>
      <c r="B9487">
        <v>120915</v>
      </c>
      <c r="C9487">
        <v>121020</v>
      </c>
      <c r="D9487">
        <v>120915</v>
      </c>
      <c r="E9487">
        <v>121000</v>
      </c>
    </row>
    <row r="9488" spans="1:5" x14ac:dyDescent="0.25">
      <c r="A9488" s="2">
        <v>45663.618055555555</v>
      </c>
      <c r="B9488">
        <v>120995</v>
      </c>
      <c r="C9488">
        <v>121015</v>
      </c>
      <c r="D9488">
        <v>120895</v>
      </c>
      <c r="E9488">
        <v>120920</v>
      </c>
    </row>
    <row r="9489" spans="1:5" x14ac:dyDescent="0.25">
      <c r="A9489" s="2">
        <v>45663.614583333336</v>
      </c>
      <c r="B9489">
        <v>121070</v>
      </c>
      <c r="C9489">
        <v>121075</v>
      </c>
      <c r="D9489">
        <v>120980</v>
      </c>
      <c r="E9489">
        <v>120990</v>
      </c>
    </row>
    <row r="9490" spans="1:5" x14ac:dyDescent="0.25">
      <c r="A9490" s="2">
        <v>45663.611111111109</v>
      </c>
      <c r="B9490">
        <v>121160</v>
      </c>
      <c r="C9490">
        <v>121170</v>
      </c>
      <c r="D9490">
        <v>121070</v>
      </c>
      <c r="E9490">
        <v>121070</v>
      </c>
    </row>
    <row r="9491" spans="1:5" x14ac:dyDescent="0.25">
      <c r="A9491" s="2">
        <v>45663.607638888891</v>
      </c>
      <c r="B9491">
        <v>121065</v>
      </c>
      <c r="C9491">
        <v>121160</v>
      </c>
      <c r="D9491">
        <v>121060</v>
      </c>
      <c r="E9491">
        <v>121160</v>
      </c>
    </row>
    <row r="9492" spans="1:5" x14ac:dyDescent="0.25">
      <c r="A9492" s="2">
        <v>45663.604166666664</v>
      </c>
      <c r="B9492">
        <v>121200</v>
      </c>
      <c r="C9492">
        <v>121220</v>
      </c>
      <c r="D9492">
        <v>121045</v>
      </c>
      <c r="E9492">
        <v>121065</v>
      </c>
    </row>
    <row r="9493" spans="1:5" x14ac:dyDescent="0.25">
      <c r="A9493" s="2">
        <v>45663.600694444445</v>
      </c>
      <c r="B9493">
        <v>121165</v>
      </c>
      <c r="C9493">
        <v>121245</v>
      </c>
      <c r="D9493">
        <v>121150</v>
      </c>
      <c r="E9493">
        <v>121205</v>
      </c>
    </row>
    <row r="9494" spans="1:5" x14ac:dyDescent="0.25">
      <c r="A9494" s="2">
        <v>45663.597222222219</v>
      </c>
      <c r="B9494">
        <v>121190</v>
      </c>
      <c r="C9494">
        <v>121245</v>
      </c>
      <c r="D9494">
        <v>121135</v>
      </c>
      <c r="E9494">
        <v>121160</v>
      </c>
    </row>
    <row r="9495" spans="1:5" x14ac:dyDescent="0.25">
      <c r="A9495" s="2">
        <v>45663.59375</v>
      </c>
      <c r="B9495">
        <v>121340</v>
      </c>
      <c r="C9495">
        <v>121400</v>
      </c>
      <c r="D9495">
        <v>121165</v>
      </c>
      <c r="E9495">
        <v>121185</v>
      </c>
    </row>
    <row r="9496" spans="1:5" x14ac:dyDescent="0.25">
      <c r="A9496" s="2">
        <v>45663.590277777781</v>
      </c>
      <c r="B9496">
        <v>121365</v>
      </c>
      <c r="C9496">
        <v>121405</v>
      </c>
      <c r="D9496">
        <v>121320</v>
      </c>
      <c r="E9496">
        <v>121335</v>
      </c>
    </row>
    <row r="9497" spans="1:5" x14ac:dyDescent="0.25">
      <c r="A9497" s="2">
        <v>45663.586805555555</v>
      </c>
      <c r="B9497">
        <v>121310</v>
      </c>
      <c r="C9497">
        <v>121375</v>
      </c>
      <c r="D9497">
        <v>121280</v>
      </c>
      <c r="E9497">
        <v>121365</v>
      </c>
    </row>
    <row r="9498" spans="1:5" x14ac:dyDescent="0.25">
      <c r="A9498" s="2">
        <v>45663.583333333336</v>
      </c>
      <c r="B9498">
        <v>121275</v>
      </c>
      <c r="C9498">
        <v>121395</v>
      </c>
      <c r="D9498">
        <v>121240</v>
      </c>
      <c r="E9498">
        <v>121310</v>
      </c>
    </row>
    <row r="9499" spans="1:5" x14ac:dyDescent="0.25">
      <c r="A9499" s="2">
        <v>45663.579861111109</v>
      </c>
      <c r="B9499">
        <v>121260</v>
      </c>
      <c r="C9499">
        <v>121300</v>
      </c>
      <c r="D9499">
        <v>121220</v>
      </c>
      <c r="E9499">
        <v>121275</v>
      </c>
    </row>
    <row r="9500" spans="1:5" x14ac:dyDescent="0.25">
      <c r="A9500" s="2">
        <v>45663.576388888891</v>
      </c>
      <c r="B9500">
        <v>121210</v>
      </c>
      <c r="C9500">
        <v>121290</v>
      </c>
      <c r="D9500">
        <v>121170</v>
      </c>
      <c r="E9500">
        <v>121255</v>
      </c>
    </row>
    <row r="9501" spans="1:5" x14ac:dyDescent="0.25">
      <c r="A9501" s="2">
        <v>45663.572916666664</v>
      </c>
      <c r="B9501">
        <v>121105</v>
      </c>
      <c r="C9501">
        <v>121215</v>
      </c>
      <c r="D9501">
        <v>121100</v>
      </c>
      <c r="E9501">
        <v>121205</v>
      </c>
    </row>
    <row r="9502" spans="1:5" x14ac:dyDescent="0.25">
      <c r="A9502" s="2">
        <v>45663.569444444445</v>
      </c>
      <c r="B9502">
        <v>121205</v>
      </c>
      <c r="C9502">
        <v>121225</v>
      </c>
      <c r="D9502">
        <v>121085</v>
      </c>
      <c r="E9502">
        <v>121100</v>
      </c>
    </row>
    <row r="9503" spans="1:5" x14ac:dyDescent="0.25">
      <c r="A9503" s="2">
        <v>45663.565972222219</v>
      </c>
      <c r="B9503">
        <v>121160</v>
      </c>
      <c r="C9503">
        <v>121245</v>
      </c>
      <c r="D9503">
        <v>121155</v>
      </c>
      <c r="E9503">
        <v>121205</v>
      </c>
    </row>
    <row r="9504" spans="1:5" x14ac:dyDescent="0.25">
      <c r="A9504" s="2">
        <v>45663.5625</v>
      </c>
      <c r="B9504">
        <v>121135</v>
      </c>
      <c r="C9504">
        <v>121205</v>
      </c>
      <c r="D9504">
        <v>121075</v>
      </c>
      <c r="E9504">
        <v>121160</v>
      </c>
    </row>
    <row r="9505" spans="1:5" x14ac:dyDescent="0.25">
      <c r="A9505" s="2">
        <v>45663.559027777781</v>
      </c>
      <c r="B9505">
        <v>121125</v>
      </c>
      <c r="C9505">
        <v>121145</v>
      </c>
      <c r="D9505">
        <v>121055</v>
      </c>
      <c r="E9505">
        <v>121135</v>
      </c>
    </row>
    <row r="9506" spans="1:5" x14ac:dyDescent="0.25">
      <c r="A9506" s="2">
        <v>45663.555555555555</v>
      </c>
      <c r="B9506">
        <v>121025</v>
      </c>
      <c r="C9506">
        <v>121160</v>
      </c>
      <c r="D9506">
        <v>121025</v>
      </c>
      <c r="E9506">
        <v>121125</v>
      </c>
    </row>
    <row r="9507" spans="1:5" x14ac:dyDescent="0.25">
      <c r="A9507" s="2">
        <v>45663.552083333336</v>
      </c>
      <c r="B9507">
        <v>120895</v>
      </c>
      <c r="C9507">
        <v>121040</v>
      </c>
      <c r="D9507">
        <v>120855</v>
      </c>
      <c r="E9507">
        <v>121030</v>
      </c>
    </row>
    <row r="9508" spans="1:5" x14ac:dyDescent="0.25">
      <c r="A9508" s="2">
        <v>45663.548611111109</v>
      </c>
      <c r="B9508">
        <v>120830</v>
      </c>
      <c r="C9508">
        <v>120930</v>
      </c>
      <c r="D9508">
        <v>120820</v>
      </c>
      <c r="E9508">
        <v>120895</v>
      </c>
    </row>
    <row r="9509" spans="1:5" x14ac:dyDescent="0.25">
      <c r="A9509" s="2">
        <v>45663.545138888891</v>
      </c>
      <c r="B9509">
        <v>120895</v>
      </c>
      <c r="C9509">
        <v>120910</v>
      </c>
      <c r="D9509">
        <v>120800</v>
      </c>
      <c r="E9509">
        <v>120830</v>
      </c>
    </row>
    <row r="9510" spans="1:5" x14ac:dyDescent="0.25">
      <c r="A9510" s="2">
        <v>45663.541666666664</v>
      </c>
      <c r="B9510">
        <v>121000</v>
      </c>
      <c r="C9510">
        <v>121010</v>
      </c>
      <c r="D9510">
        <v>120880</v>
      </c>
      <c r="E9510">
        <v>120890</v>
      </c>
    </row>
    <row r="9511" spans="1:5" x14ac:dyDescent="0.25">
      <c r="A9511" s="2">
        <v>45663.538194444445</v>
      </c>
      <c r="B9511">
        <v>120970</v>
      </c>
      <c r="C9511">
        <v>121065</v>
      </c>
      <c r="D9511">
        <v>120950</v>
      </c>
      <c r="E9511">
        <v>121000</v>
      </c>
    </row>
    <row r="9512" spans="1:5" x14ac:dyDescent="0.25">
      <c r="A9512" s="2">
        <v>45663.534722222219</v>
      </c>
      <c r="B9512">
        <v>120870</v>
      </c>
      <c r="C9512">
        <v>121000</v>
      </c>
      <c r="D9512">
        <v>120870</v>
      </c>
      <c r="E9512">
        <v>120970</v>
      </c>
    </row>
    <row r="9513" spans="1:5" x14ac:dyDescent="0.25">
      <c r="A9513" s="2">
        <v>45663.53125</v>
      </c>
      <c r="B9513">
        <v>120830</v>
      </c>
      <c r="C9513">
        <v>120880</v>
      </c>
      <c r="D9513">
        <v>120780</v>
      </c>
      <c r="E9513">
        <v>120875</v>
      </c>
    </row>
    <row r="9514" spans="1:5" x14ac:dyDescent="0.25">
      <c r="A9514" s="2">
        <v>45663.527777777781</v>
      </c>
      <c r="B9514">
        <v>120835</v>
      </c>
      <c r="C9514">
        <v>120880</v>
      </c>
      <c r="D9514">
        <v>120775</v>
      </c>
      <c r="E9514">
        <v>120830</v>
      </c>
    </row>
    <row r="9515" spans="1:5" x14ac:dyDescent="0.25">
      <c r="A9515" s="2">
        <v>45663.524305555555</v>
      </c>
      <c r="B9515">
        <v>120945</v>
      </c>
      <c r="C9515">
        <v>120950</v>
      </c>
      <c r="D9515">
        <v>120755</v>
      </c>
      <c r="E9515">
        <v>120835</v>
      </c>
    </row>
    <row r="9516" spans="1:5" x14ac:dyDescent="0.25">
      <c r="A9516" s="2">
        <v>45663.520833333336</v>
      </c>
      <c r="B9516">
        <v>121025</v>
      </c>
      <c r="C9516">
        <v>121035</v>
      </c>
      <c r="D9516">
        <v>120850</v>
      </c>
      <c r="E9516">
        <v>120945</v>
      </c>
    </row>
    <row r="9517" spans="1:5" x14ac:dyDescent="0.25">
      <c r="A9517" s="2">
        <v>45663.517361111109</v>
      </c>
      <c r="B9517">
        <v>121045</v>
      </c>
      <c r="C9517">
        <v>121075</v>
      </c>
      <c r="D9517">
        <v>120950</v>
      </c>
      <c r="E9517">
        <v>121030</v>
      </c>
    </row>
    <row r="9518" spans="1:5" x14ac:dyDescent="0.25">
      <c r="A9518" s="2">
        <v>45663.513888888891</v>
      </c>
      <c r="B9518">
        <v>121015</v>
      </c>
      <c r="C9518">
        <v>121070</v>
      </c>
      <c r="D9518">
        <v>120905</v>
      </c>
      <c r="E9518">
        <v>121040</v>
      </c>
    </row>
    <row r="9519" spans="1:5" x14ac:dyDescent="0.25">
      <c r="A9519" s="2">
        <v>45663.510416666664</v>
      </c>
      <c r="B9519">
        <v>121200</v>
      </c>
      <c r="C9519">
        <v>121200</v>
      </c>
      <c r="D9519">
        <v>121005</v>
      </c>
      <c r="E9519">
        <v>121015</v>
      </c>
    </row>
    <row r="9520" spans="1:5" x14ac:dyDescent="0.25">
      <c r="A9520" s="2">
        <v>45663.506944444445</v>
      </c>
      <c r="B9520">
        <v>121285</v>
      </c>
      <c r="C9520">
        <v>121385</v>
      </c>
      <c r="D9520">
        <v>121150</v>
      </c>
      <c r="E9520">
        <v>121200</v>
      </c>
    </row>
    <row r="9521" spans="1:5" x14ac:dyDescent="0.25">
      <c r="A9521" s="2">
        <v>45663.503472222219</v>
      </c>
      <c r="B9521">
        <v>121295</v>
      </c>
      <c r="C9521">
        <v>121470</v>
      </c>
      <c r="D9521">
        <v>121235</v>
      </c>
      <c r="E9521">
        <v>121285</v>
      </c>
    </row>
    <row r="9522" spans="1:5" x14ac:dyDescent="0.25">
      <c r="A9522" s="2">
        <v>45663.5</v>
      </c>
      <c r="B9522">
        <v>121240</v>
      </c>
      <c r="C9522">
        <v>121320</v>
      </c>
      <c r="D9522">
        <v>121120</v>
      </c>
      <c r="E9522">
        <v>121300</v>
      </c>
    </row>
    <row r="9523" spans="1:5" x14ac:dyDescent="0.25">
      <c r="A9523" s="2">
        <v>45663.496527777781</v>
      </c>
      <c r="B9523">
        <v>121205</v>
      </c>
      <c r="C9523">
        <v>121270</v>
      </c>
      <c r="D9523">
        <v>121125</v>
      </c>
      <c r="E9523">
        <v>121235</v>
      </c>
    </row>
    <row r="9524" spans="1:5" x14ac:dyDescent="0.25">
      <c r="A9524" s="2">
        <v>45663.493055555555</v>
      </c>
      <c r="B9524">
        <v>120940</v>
      </c>
      <c r="C9524">
        <v>121225</v>
      </c>
      <c r="D9524">
        <v>120925</v>
      </c>
      <c r="E9524">
        <v>121205</v>
      </c>
    </row>
    <row r="9525" spans="1:5" x14ac:dyDescent="0.25">
      <c r="A9525" s="2">
        <v>45663.489583333336</v>
      </c>
      <c r="B9525">
        <v>120635</v>
      </c>
      <c r="C9525">
        <v>120960</v>
      </c>
      <c r="D9525">
        <v>120625</v>
      </c>
      <c r="E9525">
        <v>120935</v>
      </c>
    </row>
    <row r="9526" spans="1:5" x14ac:dyDescent="0.25">
      <c r="A9526" s="2">
        <v>45663.486111111109</v>
      </c>
      <c r="B9526">
        <v>120745</v>
      </c>
      <c r="C9526">
        <v>120775</v>
      </c>
      <c r="D9526">
        <v>120545</v>
      </c>
      <c r="E9526">
        <v>120630</v>
      </c>
    </row>
    <row r="9527" spans="1:5" x14ac:dyDescent="0.25">
      <c r="A9527" s="2">
        <v>45663.482638888891</v>
      </c>
      <c r="B9527">
        <v>120865</v>
      </c>
      <c r="C9527">
        <v>120935</v>
      </c>
      <c r="D9527">
        <v>120695</v>
      </c>
      <c r="E9527">
        <v>120745</v>
      </c>
    </row>
    <row r="9528" spans="1:5" x14ac:dyDescent="0.25">
      <c r="A9528" s="2">
        <v>45663.479166666664</v>
      </c>
      <c r="B9528">
        <v>120800</v>
      </c>
      <c r="C9528">
        <v>121035</v>
      </c>
      <c r="D9528">
        <v>120795</v>
      </c>
      <c r="E9528">
        <v>120865</v>
      </c>
    </row>
    <row r="9529" spans="1:5" x14ac:dyDescent="0.25">
      <c r="A9529" s="2">
        <v>45663.475694444445</v>
      </c>
      <c r="B9529">
        <v>120670</v>
      </c>
      <c r="C9529">
        <v>120830</v>
      </c>
      <c r="D9529">
        <v>120635</v>
      </c>
      <c r="E9529">
        <v>120800</v>
      </c>
    </row>
    <row r="9530" spans="1:5" x14ac:dyDescent="0.25">
      <c r="A9530" s="2">
        <v>45663.472222222219</v>
      </c>
      <c r="B9530">
        <v>120685</v>
      </c>
      <c r="C9530">
        <v>120860</v>
      </c>
      <c r="D9530">
        <v>120590</v>
      </c>
      <c r="E9530">
        <v>120670</v>
      </c>
    </row>
    <row r="9531" spans="1:5" x14ac:dyDescent="0.25">
      <c r="A9531" s="2">
        <v>45663.46875</v>
      </c>
      <c r="B9531">
        <v>121240</v>
      </c>
      <c r="C9531">
        <v>121255</v>
      </c>
      <c r="D9531">
        <v>120650</v>
      </c>
      <c r="E9531">
        <v>120690</v>
      </c>
    </row>
    <row r="9532" spans="1:5" x14ac:dyDescent="0.25">
      <c r="A9532" s="2">
        <v>45663.465277777781</v>
      </c>
      <c r="B9532">
        <v>121315</v>
      </c>
      <c r="C9532">
        <v>121325</v>
      </c>
      <c r="D9532">
        <v>121170</v>
      </c>
      <c r="E9532">
        <v>121245</v>
      </c>
    </row>
    <row r="9533" spans="1:5" x14ac:dyDescent="0.25">
      <c r="A9533" s="2">
        <v>45663.461805555555</v>
      </c>
      <c r="B9533">
        <v>121130</v>
      </c>
      <c r="C9533">
        <v>121380</v>
      </c>
      <c r="D9533">
        <v>121115</v>
      </c>
      <c r="E9533">
        <v>121320</v>
      </c>
    </row>
    <row r="9534" spans="1:5" x14ac:dyDescent="0.25">
      <c r="A9534" s="2">
        <v>45663.458333333336</v>
      </c>
      <c r="B9534">
        <v>120975</v>
      </c>
      <c r="C9534">
        <v>121175</v>
      </c>
      <c r="D9534">
        <v>120955</v>
      </c>
      <c r="E9534">
        <v>121125</v>
      </c>
    </row>
    <row r="9535" spans="1:5" x14ac:dyDescent="0.25">
      <c r="A9535" s="2">
        <v>45663.454861111109</v>
      </c>
      <c r="B9535">
        <v>120900</v>
      </c>
      <c r="C9535">
        <v>121040</v>
      </c>
      <c r="D9535">
        <v>120860</v>
      </c>
      <c r="E9535">
        <v>120975</v>
      </c>
    </row>
    <row r="9536" spans="1:5" x14ac:dyDescent="0.25">
      <c r="A9536" s="2">
        <v>45663.451388888891</v>
      </c>
      <c r="B9536">
        <v>121010</v>
      </c>
      <c r="C9536">
        <v>121050</v>
      </c>
      <c r="D9536">
        <v>120875</v>
      </c>
      <c r="E9536">
        <v>120900</v>
      </c>
    </row>
    <row r="9537" spans="1:5" x14ac:dyDescent="0.25">
      <c r="A9537" s="2">
        <v>45663.447916666664</v>
      </c>
      <c r="B9537">
        <v>121130</v>
      </c>
      <c r="C9537">
        <v>121185</v>
      </c>
      <c r="D9537">
        <v>121000</v>
      </c>
      <c r="E9537">
        <v>121015</v>
      </c>
    </row>
    <row r="9538" spans="1:5" x14ac:dyDescent="0.25">
      <c r="A9538" s="2">
        <v>45663.444444444445</v>
      </c>
      <c r="B9538">
        <v>121090</v>
      </c>
      <c r="C9538">
        <v>121200</v>
      </c>
      <c r="D9538">
        <v>121030</v>
      </c>
      <c r="E9538">
        <v>121125</v>
      </c>
    </row>
    <row r="9539" spans="1:5" x14ac:dyDescent="0.25">
      <c r="A9539" s="2">
        <v>45663.440972222219</v>
      </c>
      <c r="B9539">
        <v>121065</v>
      </c>
      <c r="C9539">
        <v>121105</v>
      </c>
      <c r="D9539">
        <v>120970</v>
      </c>
      <c r="E9539">
        <v>121090</v>
      </c>
    </row>
    <row r="9540" spans="1:5" x14ac:dyDescent="0.25">
      <c r="A9540" s="2">
        <v>45663.4375</v>
      </c>
      <c r="B9540">
        <v>121095</v>
      </c>
      <c r="C9540">
        <v>121165</v>
      </c>
      <c r="D9540">
        <v>121000</v>
      </c>
      <c r="E9540">
        <v>121065</v>
      </c>
    </row>
    <row r="9541" spans="1:5" x14ac:dyDescent="0.25">
      <c r="A9541" s="2">
        <v>45663.434027777781</v>
      </c>
      <c r="B9541">
        <v>121130</v>
      </c>
      <c r="C9541">
        <v>121215</v>
      </c>
      <c r="D9541">
        <v>121060</v>
      </c>
      <c r="E9541">
        <v>121095</v>
      </c>
    </row>
    <row r="9542" spans="1:5" x14ac:dyDescent="0.25">
      <c r="A9542" s="2">
        <v>45663.430555555555</v>
      </c>
      <c r="B9542">
        <v>120945</v>
      </c>
      <c r="C9542">
        <v>121190</v>
      </c>
      <c r="D9542">
        <v>120920</v>
      </c>
      <c r="E9542">
        <v>121135</v>
      </c>
    </row>
    <row r="9543" spans="1:5" x14ac:dyDescent="0.25">
      <c r="A9543" s="2">
        <v>45663.427083333336</v>
      </c>
      <c r="B9543">
        <v>121085</v>
      </c>
      <c r="C9543">
        <v>121150</v>
      </c>
      <c r="D9543">
        <v>120815</v>
      </c>
      <c r="E9543">
        <v>120945</v>
      </c>
    </row>
    <row r="9544" spans="1:5" x14ac:dyDescent="0.25">
      <c r="A9544" s="2">
        <v>45663.423611111109</v>
      </c>
      <c r="B9544">
        <v>120935</v>
      </c>
      <c r="C9544">
        <v>121115</v>
      </c>
      <c r="D9544">
        <v>120920</v>
      </c>
      <c r="E9544">
        <v>121085</v>
      </c>
    </row>
    <row r="9545" spans="1:5" x14ac:dyDescent="0.25">
      <c r="A9545" s="2">
        <v>45663.420138888891</v>
      </c>
      <c r="B9545">
        <v>121065</v>
      </c>
      <c r="C9545">
        <v>121140</v>
      </c>
      <c r="D9545">
        <v>120855</v>
      </c>
      <c r="E9545">
        <v>120935</v>
      </c>
    </row>
    <row r="9546" spans="1:5" x14ac:dyDescent="0.25">
      <c r="A9546" s="2">
        <v>45663.416666666664</v>
      </c>
      <c r="B9546">
        <v>120925</v>
      </c>
      <c r="C9546">
        <v>121250</v>
      </c>
      <c r="D9546">
        <v>120900</v>
      </c>
      <c r="E9546">
        <v>121065</v>
      </c>
    </row>
    <row r="9547" spans="1:5" x14ac:dyDescent="0.25">
      <c r="A9547" s="2">
        <v>45663.413194444445</v>
      </c>
      <c r="B9547">
        <v>120785</v>
      </c>
      <c r="C9547">
        <v>120945</v>
      </c>
      <c r="D9547">
        <v>120785</v>
      </c>
      <c r="E9547">
        <v>120925</v>
      </c>
    </row>
    <row r="9548" spans="1:5" x14ac:dyDescent="0.25">
      <c r="A9548" s="2">
        <v>45663.409722222219</v>
      </c>
      <c r="B9548">
        <v>120740</v>
      </c>
      <c r="C9548">
        <v>120795</v>
      </c>
      <c r="D9548">
        <v>120675</v>
      </c>
      <c r="E9548">
        <v>120785</v>
      </c>
    </row>
    <row r="9549" spans="1:5" x14ac:dyDescent="0.25">
      <c r="A9549" s="2">
        <v>45663.40625</v>
      </c>
      <c r="B9549">
        <v>120615</v>
      </c>
      <c r="C9549">
        <v>120770</v>
      </c>
      <c r="D9549">
        <v>120615</v>
      </c>
      <c r="E9549">
        <v>120740</v>
      </c>
    </row>
    <row r="9550" spans="1:5" x14ac:dyDescent="0.25">
      <c r="A9550" s="2">
        <v>45663.402777777781</v>
      </c>
      <c r="B9550">
        <v>120605</v>
      </c>
      <c r="C9550">
        <v>120655</v>
      </c>
      <c r="D9550">
        <v>120575</v>
      </c>
      <c r="E9550">
        <v>120620</v>
      </c>
    </row>
    <row r="9551" spans="1:5" x14ac:dyDescent="0.25">
      <c r="A9551" s="2">
        <v>45663.399305555555</v>
      </c>
      <c r="B9551">
        <v>120415</v>
      </c>
      <c r="C9551">
        <v>120665</v>
      </c>
      <c r="D9551">
        <v>120410</v>
      </c>
      <c r="E9551">
        <v>120605</v>
      </c>
    </row>
    <row r="9552" spans="1:5" x14ac:dyDescent="0.25">
      <c r="A9552" s="2">
        <v>45663.395833333336</v>
      </c>
      <c r="B9552">
        <v>120565</v>
      </c>
      <c r="C9552">
        <v>120575</v>
      </c>
      <c r="D9552">
        <v>120410</v>
      </c>
      <c r="E9552">
        <v>120415</v>
      </c>
    </row>
    <row r="9553" spans="1:5" x14ac:dyDescent="0.25">
      <c r="A9553" s="2">
        <v>45663.392361111109</v>
      </c>
      <c r="B9553">
        <v>120465</v>
      </c>
      <c r="C9553">
        <v>120640</v>
      </c>
      <c r="D9553">
        <v>120445</v>
      </c>
      <c r="E9553">
        <v>120565</v>
      </c>
    </row>
    <row r="9554" spans="1:5" x14ac:dyDescent="0.25">
      <c r="A9554" s="2">
        <v>45663.388888888891</v>
      </c>
      <c r="B9554">
        <v>120485</v>
      </c>
      <c r="C9554">
        <v>120600</v>
      </c>
      <c r="D9554">
        <v>120435</v>
      </c>
      <c r="E9554">
        <v>120470</v>
      </c>
    </row>
    <row r="9555" spans="1:5" x14ac:dyDescent="0.25">
      <c r="A9555" s="2">
        <v>45663.385416666664</v>
      </c>
      <c r="B9555">
        <v>120530</v>
      </c>
      <c r="C9555">
        <v>120600</v>
      </c>
      <c r="D9555">
        <v>120460</v>
      </c>
      <c r="E9555">
        <v>120485</v>
      </c>
    </row>
    <row r="9556" spans="1:5" x14ac:dyDescent="0.25">
      <c r="A9556" s="2">
        <v>45663.381944444445</v>
      </c>
      <c r="B9556">
        <v>120395</v>
      </c>
      <c r="C9556">
        <v>120555</v>
      </c>
      <c r="D9556">
        <v>120380</v>
      </c>
      <c r="E9556">
        <v>120535</v>
      </c>
    </row>
    <row r="9557" spans="1:5" x14ac:dyDescent="0.25">
      <c r="A9557" s="2">
        <v>45663.378472222219</v>
      </c>
      <c r="B9557">
        <v>120200</v>
      </c>
      <c r="C9557">
        <v>120420</v>
      </c>
      <c r="D9557">
        <v>120200</v>
      </c>
      <c r="E9557">
        <v>120395</v>
      </c>
    </row>
    <row r="9558" spans="1:5" x14ac:dyDescent="0.25">
      <c r="A9558" s="2">
        <v>45663.375</v>
      </c>
      <c r="B9558">
        <v>119925</v>
      </c>
      <c r="C9558">
        <v>120390</v>
      </c>
      <c r="D9558">
        <v>119825</v>
      </c>
      <c r="E9558">
        <v>120205</v>
      </c>
    </row>
    <row r="9559" spans="1:5" x14ac:dyDescent="0.25">
      <c r="A9559" s="2">
        <v>45660.763888888891</v>
      </c>
      <c r="B9559">
        <v>119570</v>
      </c>
      <c r="C9559">
        <v>119595</v>
      </c>
      <c r="D9559">
        <v>119480</v>
      </c>
      <c r="E9559">
        <v>119500</v>
      </c>
    </row>
    <row r="9560" spans="1:5" x14ac:dyDescent="0.25">
      <c r="A9560" s="2">
        <v>45660.760416666664</v>
      </c>
      <c r="B9560">
        <v>119580</v>
      </c>
      <c r="C9560">
        <v>119585</v>
      </c>
      <c r="D9560">
        <v>119480</v>
      </c>
      <c r="E9560">
        <v>119575</v>
      </c>
    </row>
    <row r="9561" spans="1:5" x14ac:dyDescent="0.25">
      <c r="A9561" s="2">
        <v>45660.756944444445</v>
      </c>
      <c r="B9561">
        <v>119610</v>
      </c>
      <c r="C9561">
        <v>119635</v>
      </c>
      <c r="D9561">
        <v>119560</v>
      </c>
      <c r="E9561">
        <v>119580</v>
      </c>
    </row>
    <row r="9562" spans="1:5" x14ac:dyDescent="0.25">
      <c r="A9562" s="2">
        <v>45660.753472222219</v>
      </c>
      <c r="B9562">
        <v>119650</v>
      </c>
      <c r="C9562">
        <v>119665</v>
      </c>
      <c r="D9562">
        <v>119570</v>
      </c>
      <c r="E9562">
        <v>119605</v>
      </c>
    </row>
    <row r="9563" spans="1:5" x14ac:dyDescent="0.25">
      <c r="A9563" s="2">
        <v>45660.75</v>
      </c>
      <c r="B9563">
        <v>119560</v>
      </c>
      <c r="C9563">
        <v>119685</v>
      </c>
      <c r="D9563">
        <v>119555</v>
      </c>
      <c r="E9563">
        <v>119650</v>
      </c>
    </row>
    <row r="9564" spans="1:5" x14ac:dyDescent="0.25">
      <c r="A9564" s="2">
        <v>45660.746527777781</v>
      </c>
      <c r="B9564">
        <v>119605</v>
      </c>
      <c r="C9564">
        <v>119640</v>
      </c>
      <c r="D9564">
        <v>119540</v>
      </c>
      <c r="E9564">
        <v>119555</v>
      </c>
    </row>
    <row r="9565" spans="1:5" x14ac:dyDescent="0.25">
      <c r="A9565" s="2">
        <v>45660.743055555555</v>
      </c>
      <c r="B9565">
        <v>119555</v>
      </c>
      <c r="C9565">
        <v>119645</v>
      </c>
      <c r="D9565">
        <v>119545</v>
      </c>
      <c r="E9565">
        <v>119605</v>
      </c>
    </row>
    <row r="9566" spans="1:5" x14ac:dyDescent="0.25">
      <c r="A9566" s="2">
        <v>45660.739583333336</v>
      </c>
      <c r="B9566">
        <v>119625</v>
      </c>
      <c r="C9566">
        <v>119640</v>
      </c>
      <c r="D9566">
        <v>119535</v>
      </c>
      <c r="E9566">
        <v>119560</v>
      </c>
    </row>
    <row r="9567" spans="1:5" x14ac:dyDescent="0.25">
      <c r="A9567" s="2">
        <v>45660.736111111109</v>
      </c>
      <c r="B9567">
        <v>119650</v>
      </c>
      <c r="C9567">
        <v>119660</v>
      </c>
      <c r="D9567">
        <v>119595</v>
      </c>
      <c r="E9567">
        <v>119630</v>
      </c>
    </row>
    <row r="9568" spans="1:5" x14ac:dyDescent="0.25">
      <c r="A9568" s="2">
        <v>45660.732638888891</v>
      </c>
      <c r="B9568">
        <v>119710</v>
      </c>
      <c r="C9568">
        <v>119715</v>
      </c>
      <c r="D9568">
        <v>119640</v>
      </c>
      <c r="E9568">
        <v>119650</v>
      </c>
    </row>
    <row r="9569" spans="1:5" x14ac:dyDescent="0.25">
      <c r="A9569" s="2">
        <v>45660.729166666664</v>
      </c>
      <c r="B9569">
        <v>119710</v>
      </c>
      <c r="C9569">
        <v>119725</v>
      </c>
      <c r="D9569">
        <v>119630</v>
      </c>
      <c r="E9569">
        <v>119710</v>
      </c>
    </row>
    <row r="9570" spans="1:5" x14ac:dyDescent="0.25">
      <c r="A9570" s="2">
        <v>45660.725694444445</v>
      </c>
      <c r="B9570">
        <v>119765</v>
      </c>
      <c r="C9570">
        <v>119800</v>
      </c>
      <c r="D9570">
        <v>119700</v>
      </c>
      <c r="E9570">
        <v>119710</v>
      </c>
    </row>
    <row r="9571" spans="1:5" x14ac:dyDescent="0.25">
      <c r="A9571" s="2">
        <v>45660.722222222219</v>
      </c>
      <c r="B9571">
        <v>119765</v>
      </c>
      <c r="C9571">
        <v>119790</v>
      </c>
      <c r="D9571">
        <v>119750</v>
      </c>
      <c r="E9571">
        <v>119765</v>
      </c>
    </row>
    <row r="9572" spans="1:5" x14ac:dyDescent="0.25">
      <c r="A9572" s="2">
        <v>45660.71875</v>
      </c>
      <c r="B9572">
        <v>119760</v>
      </c>
      <c r="C9572">
        <v>119785</v>
      </c>
      <c r="D9572">
        <v>119715</v>
      </c>
      <c r="E9572">
        <v>119760</v>
      </c>
    </row>
    <row r="9573" spans="1:5" x14ac:dyDescent="0.25">
      <c r="A9573" s="2">
        <v>45660.715277777781</v>
      </c>
      <c r="B9573">
        <v>119690</v>
      </c>
      <c r="C9573">
        <v>119765</v>
      </c>
      <c r="D9573">
        <v>119675</v>
      </c>
      <c r="E9573">
        <v>119760</v>
      </c>
    </row>
    <row r="9574" spans="1:5" x14ac:dyDescent="0.25">
      <c r="A9574" s="2">
        <v>45660.711805555555</v>
      </c>
      <c r="B9574">
        <v>119725</v>
      </c>
      <c r="C9574">
        <v>119735</v>
      </c>
      <c r="D9574">
        <v>119685</v>
      </c>
      <c r="E9574">
        <v>119695</v>
      </c>
    </row>
    <row r="9575" spans="1:5" x14ac:dyDescent="0.25">
      <c r="A9575" s="2">
        <v>45660.708333333336</v>
      </c>
      <c r="B9575">
        <v>119635</v>
      </c>
      <c r="C9575">
        <v>119725</v>
      </c>
      <c r="D9575">
        <v>119625</v>
      </c>
      <c r="E9575">
        <v>119725</v>
      </c>
    </row>
    <row r="9576" spans="1:5" x14ac:dyDescent="0.25">
      <c r="A9576" s="2">
        <v>45660.704861111109</v>
      </c>
      <c r="B9576">
        <v>119630</v>
      </c>
      <c r="C9576">
        <v>119680</v>
      </c>
      <c r="D9576">
        <v>119575</v>
      </c>
      <c r="E9576">
        <v>119635</v>
      </c>
    </row>
    <row r="9577" spans="1:5" x14ac:dyDescent="0.25">
      <c r="A9577" s="2">
        <v>45660.701388888891</v>
      </c>
      <c r="B9577">
        <v>119730</v>
      </c>
      <c r="C9577">
        <v>119740</v>
      </c>
      <c r="D9577">
        <v>119630</v>
      </c>
      <c r="E9577">
        <v>119635</v>
      </c>
    </row>
    <row r="9578" spans="1:5" x14ac:dyDescent="0.25">
      <c r="A9578" s="2">
        <v>45660.697916666664</v>
      </c>
      <c r="B9578">
        <v>119735</v>
      </c>
      <c r="C9578">
        <v>119765</v>
      </c>
      <c r="D9578">
        <v>119715</v>
      </c>
      <c r="E9578">
        <v>119730</v>
      </c>
    </row>
    <row r="9579" spans="1:5" x14ac:dyDescent="0.25">
      <c r="A9579" s="2">
        <v>45660.694444444445</v>
      </c>
      <c r="B9579">
        <v>119705</v>
      </c>
      <c r="C9579">
        <v>119735</v>
      </c>
      <c r="D9579">
        <v>119685</v>
      </c>
      <c r="E9579">
        <v>119735</v>
      </c>
    </row>
    <row r="9580" spans="1:5" x14ac:dyDescent="0.25">
      <c r="A9580" s="2">
        <v>45660.690972222219</v>
      </c>
      <c r="B9580">
        <v>119685</v>
      </c>
      <c r="C9580">
        <v>119725</v>
      </c>
      <c r="D9580">
        <v>119665</v>
      </c>
      <c r="E9580">
        <v>119710</v>
      </c>
    </row>
    <row r="9581" spans="1:5" x14ac:dyDescent="0.25">
      <c r="A9581" s="2">
        <v>45660.6875</v>
      </c>
      <c r="B9581">
        <v>119705</v>
      </c>
      <c r="C9581">
        <v>119740</v>
      </c>
      <c r="D9581">
        <v>119670</v>
      </c>
      <c r="E9581">
        <v>119685</v>
      </c>
    </row>
    <row r="9582" spans="1:5" x14ac:dyDescent="0.25">
      <c r="A9582" s="2">
        <v>45660.684027777781</v>
      </c>
      <c r="B9582">
        <v>119705</v>
      </c>
      <c r="C9582">
        <v>119720</v>
      </c>
      <c r="D9582">
        <v>119670</v>
      </c>
      <c r="E9582">
        <v>119710</v>
      </c>
    </row>
    <row r="9583" spans="1:5" x14ac:dyDescent="0.25">
      <c r="A9583" s="2">
        <v>45660.680555555555</v>
      </c>
      <c r="B9583">
        <v>119820</v>
      </c>
      <c r="C9583">
        <v>119830</v>
      </c>
      <c r="D9583">
        <v>119685</v>
      </c>
      <c r="E9583">
        <v>119710</v>
      </c>
    </row>
    <row r="9584" spans="1:5" x14ac:dyDescent="0.25">
      <c r="A9584" s="2">
        <v>45660.677083333336</v>
      </c>
      <c r="B9584">
        <v>119805</v>
      </c>
      <c r="C9584">
        <v>119860</v>
      </c>
      <c r="D9584">
        <v>119785</v>
      </c>
      <c r="E9584">
        <v>119820</v>
      </c>
    </row>
    <row r="9585" spans="1:5" x14ac:dyDescent="0.25">
      <c r="A9585" s="2">
        <v>45660.673611111109</v>
      </c>
      <c r="B9585">
        <v>119695</v>
      </c>
      <c r="C9585">
        <v>119820</v>
      </c>
      <c r="D9585">
        <v>119695</v>
      </c>
      <c r="E9585">
        <v>119800</v>
      </c>
    </row>
    <row r="9586" spans="1:5" x14ac:dyDescent="0.25">
      <c r="A9586" s="2">
        <v>45660.670138888891</v>
      </c>
      <c r="B9586">
        <v>119700</v>
      </c>
      <c r="C9586">
        <v>119760</v>
      </c>
      <c r="D9586">
        <v>119680</v>
      </c>
      <c r="E9586">
        <v>119695</v>
      </c>
    </row>
    <row r="9587" spans="1:5" x14ac:dyDescent="0.25">
      <c r="A9587" s="2">
        <v>45660.666666666664</v>
      </c>
      <c r="B9587">
        <v>119710</v>
      </c>
      <c r="C9587">
        <v>119740</v>
      </c>
      <c r="D9587">
        <v>119655</v>
      </c>
      <c r="E9587">
        <v>119705</v>
      </c>
    </row>
    <row r="9588" spans="1:5" x14ac:dyDescent="0.25">
      <c r="A9588" s="2">
        <v>45660.663194444445</v>
      </c>
      <c r="B9588">
        <v>119720</v>
      </c>
      <c r="C9588">
        <v>119745</v>
      </c>
      <c r="D9588">
        <v>119690</v>
      </c>
      <c r="E9588">
        <v>119710</v>
      </c>
    </row>
    <row r="9589" spans="1:5" x14ac:dyDescent="0.25">
      <c r="A9589" s="2">
        <v>45660.659722222219</v>
      </c>
      <c r="B9589">
        <v>119760</v>
      </c>
      <c r="C9589">
        <v>119790</v>
      </c>
      <c r="D9589">
        <v>119710</v>
      </c>
      <c r="E9589">
        <v>119720</v>
      </c>
    </row>
    <row r="9590" spans="1:5" x14ac:dyDescent="0.25">
      <c r="A9590" s="2">
        <v>45660.65625</v>
      </c>
      <c r="B9590">
        <v>119800</v>
      </c>
      <c r="C9590">
        <v>119825</v>
      </c>
      <c r="D9590">
        <v>119735</v>
      </c>
      <c r="E9590">
        <v>119760</v>
      </c>
    </row>
    <row r="9591" spans="1:5" x14ac:dyDescent="0.25">
      <c r="A9591" s="2">
        <v>45660.652777777781</v>
      </c>
      <c r="B9591">
        <v>119775</v>
      </c>
      <c r="C9591">
        <v>119825</v>
      </c>
      <c r="D9591">
        <v>119760</v>
      </c>
      <c r="E9591">
        <v>119805</v>
      </c>
    </row>
    <row r="9592" spans="1:5" x14ac:dyDescent="0.25">
      <c r="A9592" s="2">
        <v>45660.649305555555</v>
      </c>
      <c r="B9592">
        <v>119810</v>
      </c>
      <c r="C9592">
        <v>119815</v>
      </c>
      <c r="D9592">
        <v>119775</v>
      </c>
      <c r="E9592">
        <v>119775</v>
      </c>
    </row>
    <row r="9593" spans="1:5" x14ac:dyDescent="0.25">
      <c r="A9593" s="2">
        <v>45660.645833333336</v>
      </c>
      <c r="B9593">
        <v>119860</v>
      </c>
      <c r="C9593">
        <v>119875</v>
      </c>
      <c r="D9593">
        <v>119805</v>
      </c>
      <c r="E9593">
        <v>119810</v>
      </c>
    </row>
    <row r="9594" spans="1:5" x14ac:dyDescent="0.25">
      <c r="A9594" s="2">
        <v>45660.642361111109</v>
      </c>
      <c r="B9594">
        <v>119750</v>
      </c>
      <c r="C9594">
        <v>119870</v>
      </c>
      <c r="D9594">
        <v>119745</v>
      </c>
      <c r="E9594">
        <v>119860</v>
      </c>
    </row>
    <row r="9595" spans="1:5" x14ac:dyDescent="0.25">
      <c r="A9595" s="2">
        <v>45660.638888888891</v>
      </c>
      <c r="B9595">
        <v>119785</v>
      </c>
      <c r="C9595">
        <v>119785</v>
      </c>
      <c r="D9595">
        <v>119735</v>
      </c>
      <c r="E9595">
        <v>119750</v>
      </c>
    </row>
    <row r="9596" spans="1:5" x14ac:dyDescent="0.25">
      <c r="A9596" s="2">
        <v>45660.635416666664</v>
      </c>
      <c r="B9596">
        <v>119855</v>
      </c>
      <c r="C9596">
        <v>119860</v>
      </c>
      <c r="D9596">
        <v>119760</v>
      </c>
      <c r="E9596">
        <v>119785</v>
      </c>
    </row>
    <row r="9597" spans="1:5" x14ac:dyDescent="0.25">
      <c r="A9597" s="2">
        <v>45660.631944444445</v>
      </c>
      <c r="B9597">
        <v>119790</v>
      </c>
      <c r="C9597">
        <v>119880</v>
      </c>
      <c r="D9597">
        <v>119785</v>
      </c>
      <c r="E9597">
        <v>119860</v>
      </c>
    </row>
    <row r="9598" spans="1:5" x14ac:dyDescent="0.25">
      <c r="A9598" s="2">
        <v>45660.628472222219</v>
      </c>
      <c r="B9598">
        <v>119785</v>
      </c>
      <c r="C9598">
        <v>119815</v>
      </c>
      <c r="D9598">
        <v>119730</v>
      </c>
      <c r="E9598">
        <v>119785</v>
      </c>
    </row>
    <row r="9599" spans="1:5" x14ac:dyDescent="0.25">
      <c r="A9599" s="2">
        <v>45660.625</v>
      </c>
      <c r="B9599">
        <v>119705</v>
      </c>
      <c r="C9599">
        <v>119805</v>
      </c>
      <c r="D9599">
        <v>119640</v>
      </c>
      <c r="E9599">
        <v>119785</v>
      </c>
    </row>
    <row r="9600" spans="1:5" x14ac:dyDescent="0.25">
      <c r="A9600" s="2">
        <v>45660.621527777781</v>
      </c>
      <c r="B9600">
        <v>119695</v>
      </c>
      <c r="C9600">
        <v>119745</v>
      </c>
      <c r="D9600">
        <v>119665</v>
      </c>
      <c r="E9600">
        <v>119700</v>
      </c>
    </row>
    <row r="9601" spans="1:5" x14ac:dyDescent="0.25">
      <c r="A9601" s="2">
        <v>45660.618055555555</v>
      </c>
      <c r="B9601">
        <v>119755</v>
      </c>
      <c r="C9601">
        <v>119770</v>
      </c>
      <c r="D9601">
        <v>119630</v>
      </c>
      <c r="E9601">
        <v>119695</v>
      </c>
    </row>
    <row r="9602" spans="1:5" x14ac:dyDescent="0.25">
      <c r="A9602" s="2">
        <v>45660.614583333336</v>
      </c>
      <c r="B9602">
        <v>119970</v>
      </c>
      <c r="C9602">
        <v>119980</v>
      </c>
      <c r="D9602">
        <v>119685</v>
      </c>
      <c r="E9602">
        <v>119755</v>
      </c>
    </row>
    <row r="9603" spans="1:5" x14ac:dyDescent="0.25">
      <c r="A9603" s="2">
        <v>45660.611111111109</v>
      </c>
      <c r="B9603">
        <v>120035</v>
      </c>
      <c r="C9603">
        <v>120090</v>
      </c>
      <c r="D9603">
        <v>119950</v>
      </c>
      <c r="E9603">
        <v>119970</v>
      </c>
    </row>
    <row r="9604" spans="1:5" x14ac:dyDescent="0.25">
      <c r="A9604" s="2">
        <v>45660.607638888891</v>
      </c>
      <c r="B9604">
        <v>120045</v>
      </c>
      <c r="C9604">
        <v>120045</v>
      </c>
      <c r="D9604">
        <v>119925</v>
      </c>
      <c r="E9604">
        <v>120030</v>
      </c>
    </row>
    <row r="9605" spans="1:5" x14ac:dyDescent="0.25">
      <c r="A9605" s="2">
        <v>45660.604166666664</v>
      </c>
      <c r="B9605">
        <v>120080</v>
      </c>
      <c r="C9605">
        <v>120095</v>
      </c>
      <c r="D9605">
        <v>120005</v>
      </c>
      <c r="E9605">
        <v>120045</v>
      </c>
    </row>
    <row r="9606" spans="1:5" x14ac:dyDescent="0.25">
      <c r="A9606" s="2">
        <v>45660.600694444445</v>
      </c>
      <c r="B9606">
        <v>120085</v>
      </c>
      <c r="C9606">
        <v>120145</v>
      </c>
      <c r="D9606">
        <v>120080</v>
      </c>
      <c r="E9606">
        <v>120080</v>
      </c>
    </row>
    <row r="9607" spans="1:5" x14ac:dyDescent="0.25">
      <c r="A9607" s="2">
        <v>45660.597222222219</v>
      </c>
      <c r="B9607">
        <v>120085</v>
      </c>
      <c r="C9607">
        <v>120120</v>
      </c>
      <c r="D9607">
        <v>120020</v>
      </c>
      <c r="E9607">
        <v>120085</v>
      </c>
    </row>
    <row r="9608" spans="1:5" x14ac:dyDescent="0.25">
      <c r="A9608" s="2">
        <v>45660.59375</v>
      </c>
      <c r="B9608">
        <v>120060</v>
      </c>
      <c r="C9608">
        <v>120115</v>
      </c>
      <c r="D9608">
        <v>120040</v>
      </c>
      <c r="E9608">
        <v>120085</v>
      </c>
    </row>
    <row r="9609" spans="1:5" x14ac:dyDescent="0.25">
      <c r="A9609" s="2">
        <v>45660.590277777781</v>
      </c>
      <c r="B9609">
        <v>120065</v>
      </c>
      <c r="C9609">
        <v>120065</v>
      </c>
      <c r="D9609">
        <v>120020</v>
      </c>
      <c r="E9609">
        <v>120055</v>
      </c>
    </row>
    <row r="9610" spans="1:5" x14ac:dyDescent="0.25">
      <c r="A9610" s="2">
        <v>45660.586805555555</v>
      </c>
      <c r="B9610">
        <v>120030</v>
      </c>
      <c r="C9610">
        <v>120135</v>
      </c>
      <c r="D9610">
        <v>120010</v>
      </c>
      <c r="E9610">
        <v>120060</v>
      </c>
    </row>
    <row r="9611" spans="1:5" x14ac:dyDescent="0.25">
      <c r="A9611" s="2">
        <v>45660.583333333336</v>
      </c>
      <c r="B9611">
        <v>119980</v>
      </c>
      <c r="C9611">
        <v>120035</v>
      </c>
      <c r="D9611">
        <v>119945</v>
      </c>
      <c r="E9611">
        <v>120030</v>
      </c>
    </row>
    <row r="9612" spans="1:5" x14ac:dyDescent="0.25">
      <c r="A9612" s="2">
        <v>45660.579861111109</v>
      </c>
      <c r="B9612">
        <v>120020</v>
      </c>
      <c r="C9612">
        <v>120040</v>
      </c>
      <c r="D9612">
        <v>119965</v>
      </c>
      <c r="E9612">
        <v>119980</v>
      </c>
    </row>
    <row r="9613" spans="1:5" x14ac:dyDescent="0.25">
      <c r="A9613" s="2">
        <v>45660.576388888891</v>
      </c>
      <c r="B9613">
        <v>120015</v>
      </c>
      <c r="C9613">
        <v>120040</v>
      </c>
      <c r="D9613">
        <v>119990</v>
      </c>
      <c r="E9613">
        <v>120015</v>
      </c>
    </row>
    <row r="9614" spans="1:5" x14ac:dyDescent="0.25">
      <c r="A9614" s="2">
        <v>45660.572916666664</v>
      </c>
      <c r="B9614">
        <v>119960</v>
      </c>
      <c r="C9614">
        <v>120045</v>
      </c>
      <c r="D9614">
        <v>119920</v>
      </c>
      <c r="E9614">
        <v>120020</v>
      </c>
    </row>
    <row r="9615" spans="1:5" x14ac:dyDescent="0.25">
      <c r="A9615" s="2">
        <v>45660.569444444445</v>
      </c>
      <c r="B9615">
        <v>120080</v>
      </c>
      <c r="C9615">
        <v>120090</v>
      </c>
      <c r="D9615">
        <v>119920</v>
      </c>
      <c r="E9615">
        <v>119955</v>
      </c>
    </row>
    <row r="9616" spans="1:5" x14ac:dyDescent="0.25">
      <c r="A9616" s="2">
        <v>45660.565972222219</v>
      </c>
      <c r="B9616">
        <v>120095</v>
      </c>
      <c r="C9616">
        <v>120125</v>
      </c>
      <c r="D9616">
        <v>119975</v>
      </c>
      <c r="E9616">
        <v>120080</v>
      </c>
    </row>
    <row r="9617" spans="1:5" x14ac:dyDescent="0.25">
      <c r="A9617" s="2">
        <v>45660.5625</v>
      </c>
      <c r="B9617">
        <v>120125</v>
      </c>
      <c r="C9617">
        <v>120145</v>
      </c>
      <c r="D9617">
        <v>120055</v>
      </c>
      <c r="E9617">
        <v>120095</v>
      </c>
    </row>
    <row r="9618" spans="1:5" x14ac:dyDescent="0.25">
      <c r="A9618" s="2">
        <v>45660.559027777781</v>
      </c>
      <c r="B9618">
        <v>120165</v>
      </c>
      <c r="C9618">
        <v>120210</v>
      </c>
      <c r="D9618">
        <v>120120</v>
      </c>
      <c r="E9618">
        <v>120125</v>
      </c>
    </row>
    <row r="9619" spans="1:5" x14ac:dyDescent="0.25">
      <c r="A9619" s="2">
        <v>45660.555555555555</v>
      </c>
      <c r="B9619">
        <v>120085</v>
      </c>
      <c r="C9619">
        <v>120180</v>
      </c>
      <c r="D9619">
        <v>120050</v>
      </c>
      <c r="E9619">
        <v>120170</v>
      </c>
    </row>
    <row r="9620" spans="1:5" x14ac:dyDescent="0.25">
      <c r="A9620" s="2">
        <v>45660.552083333336</v>
      </c>
      <c r="B9620">
        <v>120180</v>
      </c>
      <c r="C9620">
        <v>120190</v>
      </c>
      <c r="D9620">
        <v>120060</v>
      </c>
      <c r="E9620">
        <v>120085</v>
      </c>
    </row>
    <row r="9621" spans="1:5" x14ac:dyDescent="0.25">
      <c r="A9621" s="2">
        <v>45660.548611111109</v>
      </c>
      <c r="B9621">
        <v>120185</v>
      </c>
      <c r="C9621">
        <v>120185</v>
      </c>
      <c r="D9621">
        <v>120085</v>
      </c>
      <c r="E9621">
        <v>120175</v>
      </c>
    </row>
    <row r="9622" spans="1:5" x14ac:dyDescent="0.25">
      <c r="A9622" s="2">
        <v>45660.545138888891</v>
      </c>
      <c r="B9622">
        <v>120240</v>
      </c>
      <c r="C9622">
        <v>120255</v>
      </c>
      <c r="D9622">
        <v>120140</v>
      </c>
      <c r="E9622">
        <v>120180</v>
      </c>
    </row>
    <row r="9623" spans="1:5" x14ac:dyDescent="0.25">
      <c r="A9623" s="2">
        <v>45660.541666666664</v>
      </c>
      <c r="B9623">
        <v>120320</v>
      </c>
      <c r="C9623">
        <v>120330</v>
      </c>
      <c r="D9623">
        <v>120220</v>
      </c>
      <c r="E9623">
        <v>120240</v>
      </c>
    </row>
    <row r="9624" spans="1:5" x14ac:dyDescent="0.25">
      <c r="A9624" s="2">
        <v>45660.538194444445</v>
      </c>
      <c r="B9624">
        <v>120355</v>
      </c>
      <c r="C9624">
        <v>120390</v>
      </c>
      <c r="D9624">
        <v>120310</v>
      </c>
      <c r="E9624">
        <v>120315</v>
      </c>
    </row>
    <row r="9625" spans="1:5" x14ac:dyDescent="0.25">
      <c r="A9625" s="2">
        <v>45660.534722222219</v>
      </c>
      <c r="B9625">
        <v>120355</v>
      </c>
      <c r="C9625">
        <v>120390</v>
      </c>
      <c r="D9625">
        <v>120300</v>
      </c>
      <c r="E9625">
        <v>120360</v>
      </c>
    </row>
    <row r="9626" spans="1:5" x14ac:dyDescent="0.25">
      <c r="A9626" s="2">
        <v>45660.53125</v>
      </c>
      <c r="B9626">
        <v>120465</v>
      </c>
      <c r="C9626">
        <v>120480</v>
      </c>
      <c r="D9626">
        <v>120315</v>
      </c>
      <c r="E9626">
        <v>120355</v>
      </c>
    </row>
    <row r="9627" spans="1:5" x14ac:dyDescent="0.25">
      <c r="A9627" s="2">
        <v>45660.527777777781</v>
      </c>
      <c r="B9627">
        <v>120515</v>
      </c>
      <c r="C9627">
        <v>120530</v>
      </c>
      <c r="D9627">
        <v>120450</v>
      </c>
      <c r="E9627">
        <v>120465</v>
      </c>
    </row>
    <row r="9628" spans="1:5" x14ac:dyDescent="0.25">
      <c r="A9628" s="2">
        <v>45660.524305555555</v>
      </c>
      <c r="B9628">
        <v>120455</v>
      </c>
      <c r="C9628">
        <v>120540</v>
      </c>
      <c r="D9628">
        <v>120430</v>
      </c>
      <c r="E9628">
        <v>120515</v>
      </c>
    </row>
    <row r="9629" spans="1:5" x14ac:dyDescent="0.25">
      <c r="A9629" s="2">
        <v>45660.520833333336</v>
      </c>
      <c r="B9629">
        <v>120350</v>
      </c>
      <c r="C9629">
        <v>120475</v>
      </c>
      <c r="D9629">
        <v>120330</v>
      </c>
      <c r="E9629">
        <v>120450</v>
      </c>
    </row>
    <row r="9630" spans="1:5" x14ac:dyDescent="0.25">
      <c r="A9630" s="2">
        <v>45660.517361111109</v>
      </c>
      <c r="B9630">
        <v>120300</v>
      </c>
      <c r="C9630">
        <v>120350</v>
      </c>
      <c r="D9630">
        <v>120255</v>
      </c>
      <c r="E9630">
        <v>120345</v>
      </c>
    </row>
    <row r="9631" spans="1:5" x14ac:dyDescent="0.25">
      <c r="A9631" s="2">
        <v>45660.513888888891</v>
      </c>
      <c r="B9631">
        <v>120340</v>
      </c>
      <c r="C9631">
        <v>120375</v>
      </c>
      <c r="D9631">
        <v>120220</v>
      </c>
      <c r="E9631">
        <v>120295</v>
      </c>
    </row>
    <row r="9632" spans="1:5" x14ac:dyDescent="0.25">
      <c r="A9632" s="2">
        <v>45660.510416666664</v>
      </c>
      <c r="B9632">
        <v>120300</v>
      </c>
      <c r="C9632">
        <v>120345</v>
      </c>
      <c r="D9632">
        <v>120260</v>
      </c>
      <c r="E9632">
        <v>120340</v>
      </c>
    </row>
    <row r="9633" spans="1:5" x14ac:dyDescent="0.25">
      <c r="A9633" s="2">
        <v>45660.506944444445</v>
      </c>
      <c r="B9633">
        <v>120270</v>
      </c>
      <c r="C9633">
        <v>120390</v>
      </c>
      <c r="D9633">
        <v>120240</v>
      </c>
      <c r="E9633">
        <v>120305</v>
      </c>
    </row>
    <row r="9634" spans="1:5" x14ac:dyDescent="0.25">
      <c r="A9634" s="2">
        <v>45660.503472222219</v>
      </c>
      <c r="B9634">
        <v>120340</v>
      </c>
      <c r="C9634">
        <v>120390</v>
      </c>
      <c r="D9634">
        <v>120255</v>
      </c>
      <c r="E9634">
        <v>120270</v>
      </c>
    </row>
    <row r="9635" spans="1:5" x14ac:dyDescent="0.25">
      <c r="A9635" s="2">
        <v>45660.5</v>
      </c>
      <c r="B9635">
        <v>120525</v>
      </c>
      <c r="C9635">
        <v>120550</v>
      </c>
      <c r="D9635">
        <v>120235</v>
      </c>
      <c r="E9635">
        <v>120340</v>
      </c>
    </row>
    <row r="9636" spans="1:5" x14ac:dyDescent="0.25">
      <c r="A9636" s="2">
        <v>45660.496527777781</v>
      </c>
      <c r="B9636">
        <v>120610</v>
      </c>
      <c r="C9636">
        <v>120615</v>
      </c>
      <c r="D9636">
        <v>120485</v>
      </c>
      <c r="E9636">
        <v>120530</v>
      </c>
    </row>
    <row r="9637" spans="1:5" x14ac:dyDescent="0.25">
      <c r="A9637" s="2">
        <v>45660.493055555555</v>
      </c>
      <c r="B9637">
        <v>120650</v>
      </c>
      <c r="C9637">
        <v>120660</v>
      </c>
      <c r="D9637">
        <v>120520</v>
      </c>
      <c r="E9637">
        <v>120610</v>
      </c>
    </row>
    <row r="9638" spans="1:5" x14ac:dyDescent="0.25">
      <c r="A9638" s="2">
        <v>45660.489583333336</v>
      </c>
      <c r="B9638">
        <v>120620</v>
      </c>
      <c r="C9638">
        <v>120735</v>
      </c>
      <c r="D9638">
        <v>120585</v>
      </c>
      <c r="E9638">
        <v>120650</v>
      </c>
    </row>
    <row r="9639" spans="1:5" x14ac:dyDescent="0.25">
      <c r="A9639" s="2">
        <v>45660.486111111109</v>
      </c>
      <c r="B9639">
        <v>120585</v>
      </c>
      <c r="C9639">
        <v>120720</v>
      </c>
      <c r="D9639">
        <v>120570</v>
      </c>
      <c r="E9639">
        <v>120620</v>
      </c>
    </row>
    <row r="9640" spans="1:5" x14ac:dyDescent="0.25">
      <c r="A9640" s="2">
        <v>45660.482638888891</v>
      </c>
      <c r="B9640">
        <v>120510</v>
      </c>
      <c r="C9640">
        <v>120620</v>
      </c>
      <c r="D9640">
        <v>120425</v>
      </c>
      <c r="E9640">
        <v>120580</v>
      </c>
    </row>
    <row r="9641" spans="1:5" x14ac:dyDescent="0.25">
      <c r="A9641" s="2">
        <v>45660.479166666664</v>
      </c>
      <c r="B9641">
        <v>120515</v>
      </c>
      <c r="C9641">
        <v>120620</v>
      </c>
      <c r="D9641">
        <v>120445</v>
      </c>
      <c r="E9641">
        <v>120505</v>
      </c>
    </row>
    <row r="9642" spans="1:5" x14ac:dyDescent="0.25">
      <c r="A9642" s="2">
        <v>45660.475694444445</v>
      </c>
      <c r="B9642">
        <v>120480</v>
      </c>
      <c r="C9642">
        <v>120595</v>
      </c>
      <c r="D9642">
        <v>120440</v>
      </c>
      <c r="E9642">
        <v>120515</v>
      </c>
    </row>
    <row r="9643" spans="1:5" x14ac:dyDescent="0.25">
      <c r="A9643" s="2">
        <v>45660.472222222219</v>
      </c>
      <c r="B9643">
        <v>120485</v>
      </c>
      <c r="C9643">
        <v>120540</v>
      </c>
      <c r="D9643">
        <v>120425</v>
      </c>
      <c r="E9643">
        <v>120480</v>
      </c>
    </row>
    <row r="9644" spans="1:5" x14ac:dyDescent="0.25">
      <c r="A9644" s="2">
        <v>45660.46875</v>
      </c>
      <c r="B9644">
        <v>120485</v>
      </c>
      <c r="C9644">
        <v>120650</v>
      </c>
      <c r="D9644">
        <v>120405</v>
      </c>
      <c r="E9644">
        <v>120485</v>
      </c>
    </row>
    <row r="9645" spans="1:5" x14ac:dyDescent="0.25">
      <c r="A9645" s="2">
        <v>45660.465277777781</v>
      </c>
      <c r="B9645">
        <v>120560</v>
      </c>
      <c r="C9645">
        <v>120570</v>
      </c>
      <c r="D9645">
        <v>120445</v>
      </c>
      <c r="E9645">
        <v>120485</v>
      </c>
    </row>
    <row r="9646" spans="1:5" x14ac:dyDescent="0.25">
      <c r="A9646" s="2">
        <v>45660.461805555555</v>
      </c>
      <c r="B9646">
        <v>120800</v>
      </c>
      <c r="C9646">
        <v>120825</v>
      </c>
      <c r="D9646">
        <v>120520</v>
      </c>
      <c r="E9646">
        <v>120560</v>
      </c>
    </row>
    <row r="9647" spans="1:5" x14ac:dyDescent="0.25">
      <c r="A9647" s="2">
        <v>45660.458333333336</v>
      </c>
      <c r="B9647">
        <v>120990</v>
      </c>
      <c r="C9647">
        <v>121005</v>
      </c>
      <c r="D9647">
        <v>120780</v>
      </c>
      <c r="E9647">
        <v>120800</v>
      </c>
    </row>
    <row r="9648" spans="1:5" x14ac:dyDescent="0.25">
      <c r="A9648" s="2">
        <v>45660.454861111109</v>
      </c>
      <c r="B9648">
        <v>120960</v>
      </c>
      <c r="C9648">
        <v>121025</v>
      </c>
      <c r="D9648">
        <v>120940</v>
      </c>
      <c r="E9648">
        <v>120990</v>
      </c>
    </row>
    <row r="9649" spans="1:5" x14ac:dyDescent="0.25">
      <c r="A9649" s="2">
        <v>45660.451388888891</v>
      </c>
      <c r="B9649">
        <v>121015</v>
      </c>
      <c r="C9649">
        <v>121055</v>
      </c>
      <c r="D9649">
        <v>120885</v>
      </c>
      <c r="E9649">
        <v>120960</v>
      </c>
    </row>
    <row r="9650" spans="1:5" x14ac:dyDescent="0.25">
      <c r="A9650" s="2">
        <v>45660.447916666664</v>
      </c>
      <c r="B9650">
        <v>120930</v>
      </c>
      <c r="C9650">
        <v>121045</v>
      </c>
      <c r="D9650">
        <v>120900</v>
      </c>
      <c r="E9650">
        <v>121020</v>
      </c>
    </row>
    <row r="9651" spans="1:5" x14ac:dyDescent="0.25">
      <c r="A9651" s="2">
        <v>45660.444444444445</v>
      </c>
      <c r="B9651">
        <v>120880</v>
      </c>
      <c r="C9651">
        <v>120965</v>
      </c>
      <c r="D9651">
        <v>120840</v>
      </c>
      <c r="E9651">
        <v>120930</v>
      </c>
    </row>
    <row r="9652" spans="1:5" x14ac:dyDescent="0.25">
      <c r="A9652" s="2">
        <v>45660.440972222219</v>
      </c>
      <c r="B9652">
        <v>120950</v>
      </c>
      <c r="C9652">
        <v>120970</v>
      </c>
      <c r="D9652">
        <v>120780</v>
      </c>
      <c r="E9652">
        <v>120880</v>
      </c>
    </row>
    <row r="9653" spans="1:5" x14ac:dyDescent="0.25">
      <c r="A9653" s="2">
        <v>45660.4375</v>
      </c>
      <c r="B9653">
        <v>121220</v>
      </c>
      <c r="C9653">
        <v>121225</v>
      </c>
      <c r="D9653">
        <v>120860</v>
      </c>
      <c r="E9653">
        <v>120955</v>
      </c>
    </row>
    <row r="9654" spans="1:5" x14ac:dyDescent="0.25">
      <c r="A9654" s="2">
        <v>45660.434027777781</v>
      </c>
      <c r="B9654">
        <v>121160</v>
      </c>
      <c r="C9654">
        <v>121255</v>
      </c>
      <c r="D9654">
        <v>121110</v>
      </c>
      <c r="E9654">
        <v>121215</v>
      </c>
    </row>
    <row r="9655" spans="1:5" x14ac:dyDescent="0.25">
      <c r="A9655" s="2">
        <v>45660.430555555555</v>
      </c>
      <c r="B9655">
        <v>121200</v>
      </c>
      <c r="C9655">
        <v>121385</v>
      </c>
      <c r="D9655">
        <v>121160</v>
      </c>
      <c r="E9655">
        <v>121160</v>
      </c>
    </row>
    <row r="9656" spans="1:5" x14ac:dyDescent="0.25">
      <c r="A9656" s="2">
        <v>45660.427083333336</v>
      </c>
      <c r="B9656">
        <v>121450</v>
      </c>
      <c r="C9656">
        <v>121460</v>
      </c>
      <c r="D9656">
        <v>121140</v>
      </c>
      <c r="E9656">
        <v>121205</v>
      </c>
    </row>
    <row r="9657" spans="1:5" x14ac:dyDescent="0.25">
      <c r="A9657" s="2">
        <v>45660.423611111109</v>
      </c>
      <c r="B9657">
        <v>121415</v>
      </c>
      <c r="C9657">
        <v>121465</v>
      </c>
      <c r="D9657">
        <v>121225</v>
      </c>
      <c r="E9657">
        <v>121450</v>
      </c>
    </row>
    <row r="9658" spans="1:5" x14ac:dyDescent="0.25">
      <c r="A9658" s="2">
        <v>45660.420138888891</v>
      </c>
      <c r="B9658">
        <v>121205</v>
      </c>
      <c r="C9658">
        <v>121565</v>
      </c>
      <c r="D9658">
        <v>121170</v>
      </c>
      <c r="E9658">
        <v>121415</v>
      </c>
    </row>
    <row r="9659" spans="1:5" x14ac:dyDescent="0.25">
      <c r="A9659" s="2">
        <v>45660.416666666664</v>
      </c>
      <c r="B9659">
        <v>120855</v>
      </c>
      <c r="C9659">
        <v>121215</v>
      </c>
      <c r="D9659">
        <v>120825</v>
      </c>
      <c r="E9659">
        <v>121200</v>
      </c>
    </row>
    <row r="9660" spans="1:5" x14ac:dyDescent="0.25">
      <c r="A9660" s="2">
        <v>45660.413194444445</v>
      </c>
      <c r="B9660">
        <v>120780</v>
      </c>
      <c r="C9660">
        <v>120870</v>
      </c>
      <c r="D9660">
        <v>120715</v>
      </c>
      <c r="E9660">
        <v>120855</v>
      </c>
    </row>
    <row r="9661" spans="1:5" x14ac:dyDescent="0.25">
      <c r="A9661" s="2">
        <v>45660.409722222219</v>
      </c>
      <c r="B9661">
        <v>120890</v>
      </c>
      <c r="C9661">
        <v>120900</v>
      </c>
      <c r="D9661">
        <v>120775</v>
      </c>
      <c r="E9661">
        <v>120785</v>
      </c>
    </row>
    <row r="9662" spans="1:5" x14ac:dyDescent="0.25">
      <c r="A9662" s="2">
        <v>45660.40625</v>
      </c>
      <c r="B9662">
        <v>120870</v>
      </c>
      <c r="C9662">
        <v>120945</v>
      </c>
      <c r="D9662">
        <v>120850</v>
      </c>
      <c r="E9662">
        <v>120895</v>
      </c>
    </row>
    <row r="9663" spans="1:5" x14ac:dyDescent="0.25">
      <c r="A9663" s="2">
        <v>45660.402777777781</v>
      </c>
      <c r="B9663">
        <v>120895</v>
      </c>
      <c r="C9663">
        <v>120915</v>
      </c>
      <c r="D9663">
        <v>120800</v>
      </c>
      <c r="E9663">
        <v>120870</v>
      </c>
    </row>
    <row r="9664" spans="1:5" x14ac:dyDescent="0.25">
      <c r="A9664" s="2">
        <v>45660.399305555555</v>
      </c>
      <c r="B9664">
        <v>120920</v>
      </c>
      <c r="C9664">
        <v>120935</v>
      </c>
      <c r="D9664">
        <v>120850</v>
      </c>
      <c r="E9664">
        <v>120890</v>
      </c>
    </row>
    <row r="9665" spans="1:5" x14ac:dyDescent="0.25">
      <c r="A9665" s="2">
        <v>45660.395833333336</v>
      </c>
      <c r="B9665">
        <v>121010</v>
      </c>
      <c r="C9665">
        <v>121020</v>
      </c>
      <c r="D9665">
        <v>120905</v>
      </c>
      <c r="E9665">
        <v>120925</v>
      </c>
    </row>
    <row r="9666" spans="1:5" x14ac:dyDescent="0.25">
      <c r="A9666" s="2">
        <v>45660.392361111109</v>
      </c>
      <c r="B9666">
        <v>120940</v>
      </c>
      <c r="C9666">
        <v>121035</v>
      </c>
      <c r="D9666">
        <v>120900</v>
      </c>
      <c r="E9666">
        <v>121015</v>
      </c>
    </row>
    <row r="9667" spans="1:5" x14ac:dyDescent="0.25">
      <c r="A9667" s="2">
        <v>45660.388888888891</v>
      </c>
      <c r="B9667">
        <v>120980</v>
      </c>
      <c r="C9667">
        <v>120995</v>
      </c>
      <c r="D9667">
        <v>120890</v>
      </c>
      <c r="E9667">
        <v>120940</v>
      </c>
    </row>
    <row r="9668" spans="1:5" x14ac:dyDescent="0.25">
      <c r="A9668" s="2">
        <v>45660.385416666664</v>
      </c>
      <c r="B9668">
        <v>120945</v>
      </c>
      <c r="C9668">
        <v>121065</v>
      </c>
      <c r="D9668">
        <v>120935</v>
      </c>
      <c r="E9668">
        <v>120980</v>
      </c>
    </row>
    <row r="9669" spans="1:5" x14ac:dyDescent="0.25">
      <c r="A9669" s="2">
        <v>45660.381944444445</v>
      </c>
      <c r="B9669">
        <v>121010</v>
      </c>
      <c r="C9669">
        <v>121050</v>
      </c>
      <c r="D9669">
        <v>120920</v>
      </c>
      <c r="E9669">
        <v>120950</v>
      </c>
    </row>
    <row r="9670" spans="1:5" x14ac:dyDescent="0.25">
      <c r="A9670" s="2">
        <v>45660.378472222219</v>
      </c>
      <c r="B9670">
        <v>121055</v>
      </c>
      <c r="C9670">
        <v>121095</v>
      </c>
      <c r="D9670">
        <v>120875</v>
      </c>
      <c r="E9670">
        <v>121010</v>
      </c>
    </row>
    <row r="9671" spans="1:5" x14ac:dyDescent="0.25">
      <c r="A9671" s="2">
        <v>45660.375</v>
      </c>
      <c r="B9671">
        <v>121265</v>
      </c>
      <c r="C9671">
        <v>121420</v>
      </c>
      <c r="D9671">
        <v>121045</v>
      </c>
      <c r="E9671">
        <v>121060</v>
      </c>
    </row>
    <row r="9672" spans="1:5" x14ac:dyDescent="0.25">
      <c r="A9672" s="2">
        <v>45659.763888888891</v>
      </c>
      <c r="B9672">
        <v>121325</v>
      </c>
      <c r="C9672">
        <v>121375</v>
      </c>
      <c r="D9672">
        <v>121305</v>
      </c>
      <c r="E9672">
        <v>121360</v>
      </c>
    </row>
    <row r="9673" spans="1:5" x14ac:dyDescent="0.25">
      <c r="A9673" s="2">
        <v>45659.760416666664</v>
      </c>
      <c r="B9673">
        <v>121400</v>
      </c>
      <c r="C9673">
        <v>121410</v>
      </c>
      <c r="D9673">
        <v>121305</v>
      </c>
      <c r="E9673">
        <v>121320</v>
      </c>
    </row>
    <row r="9674" spans="1:5" x14ac:dyDescent="0.25">
      <c r="A9674" s="2">
        <v>45659.756944444445</v>
      </c>
      <c r="B9674">
        <v>121385</v>
      </c>
      <c r="C9674">
        <v>121435</v>
      </c>
      <c r="D9674">
        <v>121365</v>
      </c>
      <c r="E9674">
        <v>121400</v>
      </c>
    </row>
    <row r="9675" spans="1:5" x14ac:dyDescent="0.25">
      <c r="A9675" s="2">
        <v>45659.753472222219</v>
      </c>
      <c r="B9675">
        <v>121405</v>
      </c>
      <c r="C9675">
        <v>121465</v>
      </c>
      <c r="D9675">
        <v>121375</v>
      </c>
      <c r="E9675">
        <v>121380</v>
      </c>
    </row>
    <row r="9676" spans="1:5" x14ac:dyDescent="0.25">
      <c r="A9676" s="2">
        <v>45659.75</v>
      </c>
      <c r="B9676">
        <v>121380</v>
      </c>
      <c r="C9676">
        <v>121425</v>
      </c>
      <c r="D9676">
        <v>121360</v>
      </c>
      <c r="E9676">
        <v>121405</v>
      </c>
    </row>
    <row r="9677" spans="1:5" x14ac:dyDescent="0.25">
      <c r="A9677" s="2">
        <v>45659.746527777781</v>
      </c>
      <c r="B9677">
        <v>121415</v>
      </c>
      <c r="C9677">
        <v>121465</v>
      </c>
      <c r="D9677">
        <v>121370</v>
      </c>
      <c r="E9677">
        <v>121380</v>
      </c>
    </row>
    <row r="9678" spans="1:5" x14ac:dyDescent="0.25">
      <c r="A9678" s="2">
        <v>45659.743055555555</v>
      </c>
      <c r="B9678">
        <v>121460</v>
      </c>
      <c r="C9678">
        <v>121475</v>
      </c>
      <c r="D9678">
        <v>121395</v>
      </c>
      <c r="E9678">
        <v>121415</v>
      </c>
    </row>
    <row r="9679" spans="1:5" x14ac:dyDescent="0.25">
      <c r="A9679" s="2">
        <v>45659.739583333336</v>
      </c>
      <c r="B9679">
        <v>121410</v>
      </c>
      <c r="C9679">
        <v>121495</v>
      </c>
      <c r="D9679">
        <v>121400</v>
      </c>
      <c r="E9679">
        <v>121455</v>
      </c>
    </row>
    <row r="9680" spans="1:5" x14ac:dyDescent="0.25">
      <c r="A9680" s="2">
        <v>45659.736111111109</v>
      </c>
      <c r="B9680">
        <v>121375</v>
      </c>
      <c r="C9680">
        <v>121435</v>
      </c>
      <c r="D9680">
        <v>121370</v>
      </c>
      <c r="E9680">
        <v>121410</v>
      </c>
    </row>
    <row r="9681" spans="1:5" x14ac:dyDescent="0.25">
      <c r="A9681" s="2">
        <v>45659.732638888891</v>
      </c>
      <c r="B9681">
        <v>121440</v>
      </c>
      <c r="C9681">
        <v>121495</v>
      </c>
      <c r="D9681">
        <v>121355</v>
      </c>
      <c r="E9681">
        <v>121375</v>
      </c>
    </row>
    <row r="9682" spans="1:5" x14ac:dyDescent="0.25">
      <c r="A9682" s="2">
        <v>45659.729166666664</v>
      </c>
      <c r="B9682">
        <v>121465</v>
      </c>
      <c r="C9682">
        <v>121520</v>
      </c>
      <c r="D9682">
        <v>121420</v>
      </c>
      <c r="E9682">
        <v>121440</v>
      </c>
    </row>
    <row r="9683" spans="1:5" x14ac:dyDescent="0.25">
      <c r="A9683" s="2">
        <v>45659.725694444445</v>
      </c>
      <c r="B9683">
        <v>121365</v>
      </c>
      <c r="C9683">
        <v>121500</v>
      </c>
      <c r="D9683">
        <v>121350</v>
      </c>
      <c r="E9683">
        <v>121465</v>
      </c>
    </row>
    <row r="9684" spans="1:5" x14ac:dyDescent="0.25">
      <c r="A9684" s="2">
        <v>45659.722222222219</v>
      </c>
      <c r="B9684">
        <v>121350</v>
      </c>
      <c r="C9684">
        <v>121510</v>
      </c>
      <c r="D9684">
        <v>121340</v>
      </c>
      <c r="E9684">
        <v>121365</v>
      </c>
    </row>
    <row r="9685" spans="1:5" x14ac:dyDescent="0.25">
      <c r="A9685" s="2">
        <v>45659.71875</v>
      </c>
      <c r="B9685">
        <v>121310</v>
      </c>
      <c r="C9685">
        <v>121370</v>
      </c>
      <c r="D9685">
        <v>121285</v>
      </c>
      <c r="E9685">
        <v>121355</v>
      </c>
    </row>
    <row r="9686" spans="1:5" x14ac:dyDescent="0.25">
      <c r="A9686" s="2">
        <v>45659.715277777781</v>
      </c>
      <c r="B9686">
        <v>121225</v>
      </c>
      <c r="C9686">
        <v>121320</v>
      </c>
      <c r="D9686">
        <v>121210</v>
      </c>
      <c r="E9686">
        <v>121310</v>
      </c>
    </row>
    <row r="9687" spans="1:5" x14ac:dyDescent="0.25">
      <c r="A9687" s="2">
        <v>45659.711805555555</v>
      </c>
      <c r="B9687">
        <v>121215</v>
      </c>
      <c r="C9687">
        <v>121245</v>
      </c>
      <c r="D9687">
        <v>121165</v>
      </c>
      <c r="E9687">
        <v>121225</v>
      </c>
    </row>
    <row r="9688" spans="1:5" x14ac:dyDescent="0.25">
      <c r="A9688" s="2">
        <v>45659.708333333336</v>
      </c>
      <c r="B9688">
        <v>121290</v>
      </c>
      <c r="C9688">
        <v>121320</v>
      </c>
      <c r="D9688">
        <v>121140</v>
      </c>
      <c r="E9688">
        <v>121215</v>
      </c>
    </row>
    <row r="9689" spans="1:5" x14ac:dyDescent="0.25">
      <c r="A9689" s="2">
        <v>45659.704861111109</v>
      </c>
      <c r="B9689">
        <v>121360</v>
      </c>
      <c r="C9689">
        <v>121375</v>
      </c>
      <c r="D9689">
        <v>121280</v>
      </c>
      <c r="E9689">
        <v>121295</v>
      </c>
    </row>
    <row r="9690" spans="1:5" x14ac:dyDescent="0.25">
      <c r="A9690" s="2">
        <v>45659.701388888891</v>
      </c>
      <c r="B9690">
        <v>121380</v>
      </c>
      <c r="C9690">
        <v>121410</v>
      </c>
      <c r="D9690">
        <v>121340</v>
      </c>
      <c r="E9690">
        <v>121365</v>
      </c>
    </row>
    <row r="9691" spans="1:5" x14ac:dyDescent="0.25">
      <c r="A9691" s="2">
        <v>45659.697916666664</v>
      </c>
      <c r="B9691">
        <v>121380</v>
      </c>
      <c r="C9691">
        <v>121385</v>
      </c>
      <c r="D9691">
        <v>121295</v>
      </c>
      <c r="E9691">
        <v>121380</v>
      </c>
    </row>
    <row r="9692" spans="1:5" x14ac:dyDescent="0.25">
      <c r="A9692" s="2">
        <v>45659.694444444445</v>
      </c>
      <c r="B9692">
        <v>121405</v>
      </c>
      <c r="C9692">
        <v>121415</v>
      </c>
      <c r="D9692">
        <v>121355</v>
      </c>
      <c r="E9692">
        <v>121380</v>
      </c>
    </row>
    <row r="9693" spans="1:5" x14ac:dyDescent="0.25">
      <c r="A9693" s="2">
        <v>45659.690972222219</v>
      </c>
      <c r="B9693">
        <v>121450</v>
      </c>
      <c r="C9693">
        <v>121460</v>
      </c>
      <c r="D9693">
        <v>121375</v>
      </c>
      <c r="E9693">
        <v>121410</v>
      </c>
    </row>
    <row r="9694" spans="1:5" x14ac:dyDescent="0.25">
      <c r="A9694" s="2">
        <v>45659.6875</v>
      </c>
      <c r="B9694">
        <v>121460</v>
      </c>
      <c r="C9694">
        <v>121510</v>
      </c>
      <c r="D9694">
        <v>121425</v>
      </c>
      <c r="E9694">
        <v>121445</v>
      </c>
    </row>
    <row r="9695" spans="1:5" x14ac:dyDescent="0.25">
      <c r="A9695" s="2">
        <v>45659.684027777781</v>
      </c>
      <c r="B9695">
        <v>121395</v>
      </c>
      <c r="C9695">
        <v>121470</v>
      </c>
      <c r="D9695">
        <v>121365</v>
      </c>
      <c r="E9695">
        <v>121465</v>
      </c>
    </row>
    <row r="9696" spans="1:5" x14ac:dyDescent="0.25">
      <c r="A9696" s="2">
        <v>45659.680555555555</v>
      </c>
      <c r="B9696">
        <v>121350</v>
      </c>
      <c r="C9696">
        <v>121400</v>
      </c>
      <c r="D9696">
        <v>121330</v>
      </c>
      <c r="E9696">
        <v>121400</v>
      </c>
    </row>
    <row r="9697" spans="1:5" x14ac:dyDescent="0.25">
      <c r="A9697" s="2">
        <v>45659.677083333336</v>
      </c>
      <c r="B9697">
        <v>121325</v>
      </c>
      <c r="C9697">
        <v>121385</v>
      </c>
      <c r="D9697">
        <v>121250</v>
      </c>
      <c r="E9697">
        <v>121355</v>
      </c>
    </row>
    <row r="9698" spans="1:5" x14ac:dyDescent="0.25">
      <c r="A9698" s="2">
        <v>45659.673611111109</v>
      </c>
      <c r="B9698">
        <v>121315</v>
      </c>
      <c r="C9698">
        <v>121405</v>
      </c>
      <c r="D9698">
        <v>121300</v>
      </c>
      <c r="E9698">
        <v>121320</v>
      </c>
    </row>
    <row r="9699" spans="1:5" x14ac:dyDescent="0.25">
      <c r="A9699" s="2">
        <v>45659.670138888891</v>
      </c>
      <c r="B9699">
        <v>121415</v>
      </c>
      <c r="C9699">
        <v>121420</v>
      </c>
      <c r="D9699">
        <v>121300</v>
      </c>
      <c r="E9699">
        <v>121315</v>
      </c>
    </row>
    <row r="9700" spans="1:5" x14ac:dyDescent="0.25">
      <c r="A9700" s="2">
        <v>45659.666666666664</v>
      </c>
      <c r="B9700">
        <v>121440</v>
      </c>
      <c r="C9700">
        <v>121460</v>
      </c>
      <c r="D9700">
        <v>121375</v>
      </c>
      <c r="E9700">
        <v>121420</v>
      </c>
    </row>
    <row r="9701" spans="1:5" x14ac:dyDescent="0.25">
      <c r="A9701" s="2">
        <v>45659.663194444445</v>
      </c>
      <c r="B9701">
        <v>121360</v>
      </c>
      <c r="C9701">
        <v>121445</v>
      </c>
      <c r="D9701">
        <v>121360</v>
      </c>
      <c r="E9701">
        <v>121440</v>
      </c>
    </row>
    <row r="9702" spans="1:5" x14ac:dyDescent="0.25">
      <c r="A9702" s="2">
        <v>45659.659722222219</v>
      </c>
      <c r="B9702">
        <v>121360</v>
      </c>
      <c r="C9702">
        <v>121385</v>
      </c>
      <c r="D9702">
        <v>121325</v>
      </c>
      <c r="E9702">
        <v>121365</v>
      </c>
    </row>
    <row r="9703" spans="1:5" x14ac:dyDescent="0.25">
      <c r="A9703" s="2">
        <v>45659.65625</v>
      </c>
      <c r="B9703">
        <v>121495</v>
      </c>
      <c r="C9703">
        <v>121505</v>
      </c>
      <c r="D9703">
        <v>121340</v>
      </c>
      <c r="E9703">
        <v>121355</v>
      </c>
    </row>
    <row r="9704" spans="1:5" x14ac:dyDescent="0.25">
      <c r="A9704" s="2">
        <v>45659.652777777781</v>
      </c>
      <c r="B9704">
        <v>121380</v>
      </c>
      <c r="C9704">
        <v>121495</v>
      </c>
      <c r="D9704">
        <v>121325</v>
      </c>
      <c r="E9704">
        <v>121495</v>
      </c>
    </row>
    <row r="9705" spans="1:5" x14ac:dyDescent="0.25">
      <c r="A9705" s="2">
        <v>45659.649305555555</v>
      </c>
      <c r="B9705">
        <v>121420</v>
      </c>
      <c r="C9705">
        <v>121425</v>
      </c>
      <c r="D9705">
        <v>121355</v>
      </c>
      <c r="E9705">
        <v>121380</v>
      </c>
    </row>
    <row r="9706" spans="1:5" x14ac:dyDescent="0.25">
      <c r="A9706" s="2">
        <v>45659.645833333336</v>
      </c>
      <c r="B9706">
        <v>121330</v>
      </c>
      <c r="C9706">
        <v>121420</v>
      </c>
      <c r="D9706">
        <v>121295</v>
      </c>
      <c r="E9706">
        <v>121420</v>
      </c>
    </row>
    <row r="9707" spans="1:5" x14ac:dyDescent="0.25">
      <c r="A9707" s="2">
        <v>45659.642361111109</v>
      </c>
      <c r="B9707">
        <v>121360</v>
      </c>
      <c r="C9707">
        <v>121360</v>
      </c>
      <c r="D9707">
        <v>121295</v>
      </c>
      <c r="E9707">
        <v>121335</v>
      </c>
    </row>
    <row r="9708" spans="1:5" x14ac:dyDescent="0.25">
      <c r="A9708" s="2">
        <v>45659.638888888891</v>
      </c>
      <c r="B9708">
        <v>121450</v>
      </c>
      <c r="C9708">
        <v>121470</v>
      </c>
      <c r="D9708">
        <v>121325</v>
      </c>
      <c r="E9708">
        <v>121355</v>
      </c>
    </row>
    <row r="9709" spans="1:5" x14ac:dyDescent="0.25">
      <c r="A9709" s="2">
        <v>45659.635416666664</v>
      </c>
      <c r="B9709">
        <v>121375</v>
      </c>
      <c r="C9709">
        <v>121535</v>
      </c>
      <c r="D9709">
        <v>121370</v>
      </c>
      <c r="E9709">
        <v>121450</v>
      </c>
    </row>
    <row r="9710" spans="1:5" x14ac:dyDescent="0.25">
      <c r="A9710" s="2">
        <v>45659.631944444445</v>
      </c>
      <c r="B9710">
        <v>121330</v>
      </c>
      <c r="C9710">
        <v>121440</v>
      </c>
      <c r="D9710">
        <v>121315</v>
      </c>
      <c r="E9710">
        <v>121380</v>
      </c>
    </row>
    <row r="9711" spans="1:5" x14ac:dyDescent="0.25">
      <c r="A9711" s="2">
        <v>45659.628472222219</v>
      </c>
      <c r="B9711">
        <v>121305</v>
      </c>
      <c r="C9711">
        <v>121380</v>
      </c>
      <c r="D9711">
        <v>121260</v>
      </c>
      <c r="E9711">
        <v>121330</v>
      </c>
    </row>
    <row r="9712" spans="1:5" x14ac:dyDescent="0.25">
      <c r="A9712" s="2">
        <v>45659.625</v>
      </c>
      <c r="B9712">
        <v>121440</v>
      </c>
      <c r="C9712">
        <v>121455</v>
      </c>
      <c r="D9712">
        <v>121280</v>
      </c>
      <c r="E9712">
        <v>121305</v>
      </c>
    </row>
    <row r="9713" spans="1:5" x14ac:dyDescent="0.25">
      <c r="A9713" s="2">
        <v>45659.621527777781</v>
      </c>
      <c r="B9713">
        <v>121305</v>
      </c>
      <c r="C9713">
        <v>121475</v>
      </c>
      <c r="D9713">
        <v>121285</v>
      </c>
      <c r="E9713">
        <v>121440</v>
      </c>
    </row>
    <row r="9714" spans="1:5" x14ac:dyDescent="0.25">
      <c r="A9714" s="2">
        <v>45659.618055555555</v>
      </c>
      <c r="B9714">
        <v>121295</v>
      </c>
      <c r="C9714">
        <v>121335</v>
      </c>
      <c r="D9714">
        <v>121215</v>
      </c>
      <c r="E9714">
        <v>121310</v>
      </c>
    </row>
    <row r="9715" spans="1:5" x14ac:dyDescent="0.25">
      <c r="A9715" s="2">
        <v>45659.614583333336</v>
      </c>
      <c r="B9715">
        <v>121390</v>
      </c>
      <c r="C9715">
        <v>121400</v>
      </c>
      <c r="D9715">
        <v>121255</v>
      </c>
      <c r="E9715">
        <v>121300</v>
      </c>
    </row>
    <row r="9716" spans="1:5" x14ac:dyDescent="0.25">
      <c r="A9716" s="2">
        <v>45659.611111111109</v>
      </c>
      <c r="B9716">
        <v>121275</v>
      </c>
      <c r="C9716">
        <v>121420</v>
      </c>
      <c r="D9716">
        <v>121245</v>
      </c>
      <c r="E9716">
        <v>121390</v>
      </c>
    </row>
    <row r="9717" spans="1:5" x14ac:dyDescent="0.25">
      <c r="A9717" s="2">
        <v>45659.607638888891</v>
      </c>
      <c r="B9717">
        <v>121380</v>
      </c>
      <c r="C9717">
        <v>121395</v>
      </c>
      <c r="D9717">
        <v>121240</v>
      </c>
      <c r="E9717">
        <v>121275</v>
      </c>
    </row>
    <row r="9718" spans="1:5" x14ac:dyDescent="0.25">
      <c r="A9718" s="2">
        <v>45659.604166666664</v>
      </c>
      <c r="B9718">
        <v>121465</v>
      </c>
      <c r="C9718">
        <v>121485</v>
      </c>
      <c r="D9718">
        <v>121325</v>
      </c>
      <c r="E9718">
        <v>121375</v>
      </c>
    </row>
    <row r="9719" spans="1:5" x14ac:dyDescent="0.25">
      <c r="A9719" s="2">
        <v>45659.600694444445</v>
      </c>
      <c r="B9719">
        <v>121520</v>
      </c>
      <c r="C9719">
        <v>121580</v>
      </c>
      <c r="D9719">
        <v>121450</v>
      </c>
      <c r="E9719">
        <v>121465</v>
      </c>
    </row>
    <row r="9720" spans="1:5" x14ac:dyDescent="0.25">
      <c r="A9720" s="2">
        <v>45659.597222222219</v>
      </c>
      <c r="B9720">
        <v>121565</v>
      </c>
      <c r="C9720">
        <v>121600</v>
      </c>
      <c r="D9720">
        <v>121505</v>
      </c>
      <c r="E9720">
        <v>121520</v>
      </c>
    </row>
    <row r="9721" spans="1:5" x14ac:dyDescent="0.25">
      <c r="A9721" s="2">
        <v>45659.59375</v>
      </c>
      <c r="B9721">
        <v>121615</v>
      </c>
      <c r="C9721">
        <v>121655</v>
      </c>
      <c r="D9721">
        <v>121565</v>
      </c>
      <c r="E9721">
        <v>121570</v>
      </c>
    </row>
    <row r="9722" spans="1:5" x14ac:dyDescent="0.25">
      <c r="A9722" s="2">
        <v>45659.590277777781</v>
      </c>
      <c r="B9722">
        <v>121710</v>
      </c>
      <c r="C9722">
        <v>121740</v>
      </c>
      <c r="D9722">
        <v>121585</v>
      </c>
      <c r="E9722">
        <v>121615</v>
      </c>
    </row>
    <row r="9723" spans="1:5" x14ac:dyDescent="0.25">
      <c r="A9723" s="2">
        <v>45659.586805555555</v>
      </c>
      <c r="B9723">
        <v>121840</v>
      </c>
      <c r="C9723">
        <v>121880</v>
      </c>
      <c r="D9723">
        <v>121700</v>
      </c>
      <c r="E9723">
        <v>121710</v>
      </c>
    </row>
    <row r="9724" spans="1:5" x14ac:dyDescent="0.25">
      <c r="A9724" s="2">
        <v>45659.583333333336</v>
      </c>
      <c r="B9724">
        <v>121840</v>
      </c>
      <c r="C9724">
        <v>121860</v>
      </c>
      <c r="D9724">
        <v>121755</v>
      </c>
      <c r="E9724">
        <v>121845</v>
      </c>
    </row>
    <row r="9725" spans="1:5" x14ac:dyDescent="0.25">
      <c r="A9725" s="2">
        <v>45659.579861111109</v>
      </c>
      <c r="B9725">
        <v>121730</v>
      </c>
      <c r="C9725">
        <v>121900</v>
      </c>
      <c r="D9725">
        <v>121680</v>
      </c>
      <c r="E9725">
        <v>121840</v>
      </c>
    </row>
    <row r="9726" spans="1:5" x14ac:dyDescent="0.25">
      <c r="A9726" s="2">
        <v>45659.576388888891</v>
      </c>
      <c r="B9726">
        <v>121690</v>
      </c>
      <c r="C9726">
        <v>121775</v>
      </c>
      <c r="D9726">
        <v>121660</v>
      </c>
      <c r="E9726">
        <v>121730</v>
      </c>
    </row>
    <row r="9727" spans="1:5" x14ac:dyDescent="0.25">
      <c r="A9727" s="2">
        <v>45659.572916666664</v>
      </c>
      <c r="B9727">
        <v>121710</v>
      </c>
      <c r="C9727">
        <v>121760</v>
      </c>
      <c r="D9727">
        <v>121650</v>
      </c>
      <c r="E9727">
        <v>121695</v>
      </c>
    </row>
    <row r="9728" spans="1:5" x14ac:dyDescent="0.25">
      <c r="A9728" s="2">
        <v>45659.569444444445</v>
      </c>
      <c r="B9728">
        <v>121895</v>
      </c>
      <c r="C9728">
        <v>121975</v>
      </c>
      <c r="D9728">
        <v>121695</v>
      </c>
      <c r="E9728">
        <v>121710</v>
      </c>
    </row>
    <row r="9729" spans="1:5" x14ac:dyDescent="0.25">
      <c r="A9729" s="2">
        <v>45659.565972222219</v>
      </c>
      <c r="B9729">
        <v>121875</v>
      </c>
      <c r="C9729">
        <v>121915</v>
      </c>
      <c r="D9729">
        <v>121835</v>
      </c>
      <c r="E9729">
        <v>121890</v>
      </c>
    </row>
    <row r="9730" spans="1:5" x14ac:dyDescent="0.25">
      <c r="A9730" s="2">
        <v>45659.5625</v>
      </c>
      <c r="B9730">
        <v>121810</v>
      </c>
      <c r="C9730">
        <v>121880</v>
      </c>
      <c r="D9730">
        <v>121745</v>
      </c>
      <c r="E9730">
        <v>121870</v>
      </c>
    </row>
    <row r="9731" spans="1:5" x14ac:dyDescent="0.25">
      <c r="A9731" s="2">
        <v>45659.559027777781</v>
      </c>
      <c r="B9731">
        <v>121900</v>
      </c>
      <c r="C9731">
        <v>121920</v>
      </c>
      <c r="D9731">
        <v>121760</v>
      </c>
      <c r="E9731">
        <v>121815</v>
      </c>
    </row>
    <row r="9732" spans="1:5" x14ac:dyDescent="0.25">
      <c r="A9732" s="2">
        <v>45659.555555555555</v>
      </c>
      <c r="B9732">
        <v>121905</v>
      </c>
      <c r="C9732">
        <v>121965</v>
      </c>
      <c r="D9732">
        <v>121820</v>
      </c>
      <c r="E9732">
        <v>121900</v>
      </c>
    </row>
    <row r="9733" spans="1:5" x14ac:dyDescent="0.25">
      <c r="A9733" s="2">
        <v>45659.552083333336</v>
      </c>
      <c r="B9733">
        <v>121810</v>
      </c>
      <c r="C9733">
        <v>121915</v>
      </c>
      <c r="D9733">
        <v>121750</v>
      </c>
      <c r="E9733">
        <v>121905</v>
      </c>
    </row>
    <row r="9734" spans="1:5" x14ac:dyDescent="0.25">
      <c r="A9734" s="2">
        <v>45659.548611111109</v>
      </c>
      <c r="B9734">
        <v>121740</v>
      </c>
      <c r="C9734">
        <v>121915</v>
      </c>
      <c r="D9734">
        <v>121685</v>
      </c>
      <c r="E9734">
        <v>121815</v>
      </c>
    </row>
    <row r="9735" spans="1:5" x14ac:dyDescent="0.25">
      <c r="A9735" s="2">
        <v>45659.545138888891</v>
      </c>
      <c r="B9735">
        <v>121585</v>
      </c>
      <c r="C9735">
        <v>121745</v>
      </c>
      <c r="D9735">
        <v>121555</v>
      </c>
      <c r="E9735">
        <v>121740</v>
      </c>
    </row>
    <row r="9736" spans="1:5" x14ac:dyDescent="0.25">
      <c r="A9736" s="2">
        <v>45659.541666666664</v>
      </c>
      <c r="B9736">
        <v>121795</v>
      </c>
      <c r="C9736">
        <v>121840</v>
      </c>
      <c r="D9736">
        <v>121550</v>
      </c>
      <c r="E9736">
        <v>121585</v>
      </c>
    </row>
    <row r="9737" spans="1:5" x14ac:dyDescent="0.25">
      <c r="A9737" s="2">
        <v>45659.538194444445</v>
      </c>
      <c r="B9737">
        <v>121700</v>
      </c>
      <c r="C9737">
        <v>121865</v>
      </c>
      <c r="D9737">
        <v>121675</v>
      </c>
      <c r="E9737">
        <v>121800</v>
      </c>
    </row>
    <row r="9738" spans="1:5" x14ac:dyDescent="0.25">
      <c r="A9738" s="2">
        <v>45659.534722222219</v>
      </c>
      <c r="B9738">
        <v>121415</v>
      </c>
      <c r="C9738">
        <v>121730</v>
      </c>
      <c r="D9738">
        <v>121385</v>
      </c>
      <c r="E9738">
        <v>121700</v>
      </c>
    </row>
    <row r="9739" spans="1:5" x14ac:dyDescent="0.25">
      <c r="A9739" s="2">
        <v>45659.53125</v>
      </c>
      <c r="B9739">
        <v>121365</v>
      </c>
      <c r="C9739">
        <v>121425</v>
      </c>
      <c r="D9739">
        <v>121265</v>
      </c>
      <c r="E9739">
        <v>121415</v>
      </c>
    </row>
    <row r="9740" spans="1:5" x14ac:dyDescent="0.25">
      <c r="A9740" s="2">
        <v>45659.527777777781</v>
      </c>
      <c r="B9740">
        <v>121415</v>
      </c>
      <c r="C9740">
        <v>121485</v>
      </c>
      <c r="D9740">
        <v>121335</v>
      </c>
      <c r="E9740">
        <v>121365</v>
      </c>
    </row>
    <row r="9741" spans="1:5" x14ac:dyDescent="0.25">
      <c r="A9741" s="2">
        <v>45659.524305555555</v>
      </c>
      <c r="B9741">
        <v>121375</v>
      </c>
      <c r="C9741">
        <v>121450</v>
      </c>
      <c r="D9741">
        <v>121345</v>
      </c>
      <c r="E9741">
        <v>121420</v>
      </c>
    </row>
    <row r="9742" spans="1:5" x14ac:dyDescent="0.25">
      <c r="A9742" s="2">
        <v>45659.520833333336</v>
      </c>
      <c r="B9742">
        <v>121425</v>
      </c>
      <c r="C9742">
        <v>121445</v>
      </c>
      <c r="D9742">
        <v>121300</v>
      </c>
      <c r="E9742">
        <v>121375</v>
      </c>
    </row>
    <row r="9743" spans="1:5" x14ac:dyDescent="0.25">
      <c r="A9743" s="2">
        <v>45659.517361111109</v>
      </c>
      <c r="B9743">
        <v>121320</v>
      </c>
      <c r="C9743">
        <v>121470</v>
      </c>
      <c r="D9743">
        <v>121295</v>
      </c>
      <c r="E9743">
        <v>121425</v>
      </c>
    </row>
    <row r="9744" spans="1:5" x14ac:dyDescent="0.25">
      <c r="A9744" s="2">
        <v>45659.513888888891</v>
      </c>
      <c r="B9744">
        <v>121215</v>
      </c>
      <c r="C9744">
        <v>121335</v>
      </c>
      <c r="D9744">
        <v>121125</v>
      </c>
      <c r="E9744">
        <v>121315</v>
      </c>
    </row>
    <row r="9745" spans="1:5" x14ac:dyDescent="0.25">
      <c r="A9745" s="2">
        <v>45659.510416666664</v>
      </c>
      <c r="B9745">
        <v>121175</v>
      </c>
      <c r="C9745">
        <v>121290</v>
      </c>
      <c r="D9745">
        <v>121155</v>
      </c>
      <c r="E9745">
        <v>121215</v>
      </c>
    </row>
    <row r="9746" spans="1:5" x14ac:dyDescent="0.25">
      <c r="A9746" s="2">
        <v>45659.506944444445</v>
      </c>
      <c r="B9746">
        <v>121105</v>
      </c>
      <c r="C9746">
        <v>121225</v>
      </c>
      <c r="D9746">
        <v>121080</v>
      </c>
      <c r="E9746">
        <v>121175</v>
      </c>
    </row>
    <row r="9747" spans="1:5" x14ac:dyDescent="0.25">
      <c r="A9747" s="2">
        <v>45659.503472222219</v>
      </c>
      <c r="B9747">
        <v>121205</v>
      </c>
      <c r="C9747">
        <v>121215</v>
      </c>
      <c r="D9747">
        <v>121080</v>
      </c>
      <c r="E9747">
        <v>121105</v>
      </c>
    </row>
    <row r="9748" spans="1:5" x14ac:dyDescent="0.25">
      <c r="A9748" s="2">
        <v>45659.5</v>
      </c>
      <c r="B9748">
        <v>121015</v>
      </c>
      <c r="C9748">
        <v>121220</v>
      </c>
      <c r="D9748">
        <v>121010</v>
      </c>
      <c r="E9748">
        <v>121200</v>
      </c>
    </row>
    <row r="9749" spans="1:5" x14ac:dyDescent="0.25">
      <c r="A9749" s="2">
        <v>45659.496527777781</v>
      </c>
      <c r="B9749">
        <v>121170</v>
      </c>
      <c r="C9749">
        <v>121210</v>
      </c>
      <c r="D9749">
        <v>120970</v>
      </c>
      <c r="E9749">
        <v>121010</v>
      </c>
    </row>
    <row r="9750" spans="1:5" x14ac:dyDescent="0.25">
      <c r="A9750" s="2">
        <v>45659.493055555555</v>
      </c>
      <c r="B9750">
        <v>121155</v>
      </c>
      <c r="C9750">
        <v>121245</v>
      </c>
      <c r="D9750">
        <v>121060</v>
      </c>
      <c r="E9750">
        <v>121170</v>
      </c>
    </row>
    <row r="9751" spans="1:5" x14ac:dyDescent="0.25">
      <c r="A9751" s="2">
        <v>45659.489583333336</v>
      </c>
      <c r="B9751">
        <v>121020</v>
      </c>
      <c r="C9751">
        <v>121245</v>
      </c>
      <c r="D9751">
        <v>121020</v>
      </c>
      <c r="E9751">
        <v>121155</v>
      </c>
    </row>
    <row r="9752" spans="1:5" x14ac:dyDescent="0.25">
      <c r="A9752" s="2">
        <v>45659.486111111109</v>
      </c>
      <c r="B9752">
        <v>120780</v>
      </c>
      <c r="C9752">
        <v>121100</v>
      </c>
      <c r="D9752">
        <v>120765</v>
      </c>
      <c r="E9752">
        <v>121020</v>
      </c>
    </row>
    <row r="9753" spans="1:5" x14ac:dyDescent="0.25">
      <c r="A9753" s="2">
        <v>45659.482638888891</v>
      </c>
      <c r="B9753">
        <v>120420</v>
      </c>
      <c r="C9753">
        <v>120800</v>
      </c>
      <c r="D9753">
        <v>120400</v>
      </c>
      <c r="E9753">
        <v>120780</v>
      </c>
    </row>
    <row r="9754" spans="1:5" x14ac:dyDescent="0.25">
      <c r="A9754" s="2">
        <v>45659.479166666664</v>
      </c>
      <c r="B9754">
        <v>120345</v>
      </c>
      <c r="C9754">
        <v>120455</v>
      </c>
      <c r="D9754">
        <v>120330</v>
      </c>
      <c r="E9754">
        <v>120420</v>
      </c>
    </row>
    <row r="9755" spans="1:5" x14ac:dyDescent="0.25">
      <c r="A9755" s="2">
        <v>45659.475694444445</v>
      </c>
      <c r="B9755">
        <v>120425</v>
      </c>
      <c r="C9755">
        <v>120445</v>
      </c>
      <c r="D9755">
        <v>120300</v>
      </c>
      <c r="E9755">
        <v>120350</v>
      </c>
    </row>
    <row r="9756" spans="1:5" x14ac:dyDescent="0.25">
      <c r="A9756" s="2">
        <v>45659.472222222219</v>
      </c>
      <c r="B9756">
        <v>120435</v>
      </c>
      <c r="C9756">
        <v>120470</v>
      </c>
      <c r="D9756">
        <v>120360</v>
      </c>
      <c r="E9756">
        <v>120425</v>
      </c>
    </row>
    <row r="9757" spans="1:5" x14ac:dyDescent="0.25">
      <c r="A9757" s="2">
        <v>45659.46875</v>
      </c>
      <c r="B9757">
        <v>120520</v>
      </c>
      <c r="C9757">
        <v>120545</v>
      </c>
      <c r="D9757">
        <v>120350</v>
      </c>
      <c r="E9757">
        <v>120435</v>
      </c>
    </row>
    <row r="9758" spans="1:5" x14ac:dyDescent="0.25">
      <c r="A9758" s="2">
        <v>45659.465277777781</v>
      </c>
      <c r="B9758">
        <v>120495</v>
      </c>
      <c r="C9758">
        <v>120535</v>
      </c>
      <c r="D9758">
        <v>120450</v>
      </c>
      <c r="E9758">
        <v>120515</v>
      </c>
    </row>
    <row r="9759" spans="1:5" x14ac:dyDescent="0.25">
      <c r="A9759" s="2">
        <v>45659.461805555555</v>
      </c>
      <c r="B9759">
        <v>120600</v>
      </c>
      <c r="C9759">
        <v>120625</v>
      </c>
      <c r="D9759">
        <v>120490</v>
      </c>
      <c r="E9759">
        <v>120495</v>
      </c>
    </row>
    <row r="9760" spans="1:5" x14ac:dyDescent="0.25">
      <c r="A9760" s="2">
        <v>45659.458333333336</v>
      </c>
      <c r="B9760">
        <v>120605</v>
      </c>
      <c r="C9760">
        <v>120650</v>
      </c>
      <c r="D9760">
        <v>120510</v>
      </c>
      <c r="E9760">
        <v>120605</v>
      </c>
    </row>
    <row r="9761" spans="1:5" x14ac:dyDescent="0.25">
      <c r="A9761" s="2">
        <v>45659.454861111109</v>
      </c>
      <c r="B9761">
        <v>120550</v>
      </c>
      <c r="C9761">
        <v>120700</v>
      </c>
      <c r="D9761">
        <v>120530</v>
      </c>
      <c r="E9761">
        <v>120605</v>
      </c>
    </row>
    <row r="9762" spans="1:5" x14ac:dyDescent="0.25">
      <c r="A9762" s="2">
        <v>45659.451388888891</v>
      </c>
      <c r="B9762">
        <v>120570</v>
      </c>
      <c r="C9762">
        <v>120635</v>
      </c>
      <c r="D9762">
        <v>120525</v>
      </c>
      <c r="E9762">
        <v>120550</v>
      </c>
    </row>
    <row r="9763" spans="1:5" x14ac:dyDescent="0.25">
      <c r="A9763" s="2">
        <v>45659.447916666664</v>
      </c>
      <c r="B9763">
        <v>120530</v>
      </c>
      <c r="C9763">
        <v>120640</v>
      </c>
      <c r="D9763">
        <v>120505</v>
      </c>
      <c r="E9763">
        <v>120565</v>
      </c>
    </row>
    <row r="9764" spans="1:5" x14ac:dyDescent="0.25">
      <c r="A9764" s="2">
        <v>45659.444444444445</v>
      </c>
      <c r="B9764">
        <v>120460</v>
      </c>
      <c r="C9764">
        <v>120600</v>
      </c>
      <c r="D9764">
        <v>120390</v>
      </c>
      <c r="E9764">
        <v>120535</v>
      </c>
    </row>
    <row r="9765" spans="1:5" x14ac:dyDescent="0.25">
      <c r="A9765" s="2">
        <v>45659.440972222219</v>
      </c>
      <c r="B9765">
        <v>120725</v>
      </c>
      <c r="C9765">
        <v>120795</v>
      </c>
      <c r="D9765">
        <v>120435</v>
      </c>
      <c r="E9765">
        <v>120460</v>
      </c>
    </row>
    <row r="9766" spans="1:5" x14ac:dyDescent="0.25">
      <c r="A9766" s="2">
        <v>45659.4375</v>
      </c>
      <c r="B9766">
        <v>121095</v>
      </c>
      <c r="C9766">
        <v>121110</v>
      </c>
      <c r="D9766">
        <v>120715</v>
      </c>
      <c r="E9766">
        <v>120725</v>
      </c>
    </row>
    <row r="9767" spans="1:5" x14ac:dyDescent="0.25">
      <c r="A9767" s="2">
        <v>45659.434027777781</v>
      </c>
      <c r="B9767">
        <v>121185</v>
      </c>
      <c r="C9767">
        <v>121265</v>
      </c>
      <c r="D9767">
        <v>121075</v>
      </c>
      <c r="E9767">
        <v>121090</v>
      </c>
    </row>
    <row r="9768" spans="1:5" x14ac:dyDescent="0.25">
      <c r="A9768" s="2">
        <v>45659.430555555555</v>
      </c>
      <c r="B9768">
        <v>121155</v>
      </c>
      <c r="C9768">
        <v>121200</v>
      </c>
      <c r="D9768">
        <v>121090</v>
      </c>
      <c r="E9768">
        <v>121180</v>
      </c>
    </row>
    <row r="9769" spans="1:5" x14ac:dyDescent="0.25">
      <c r="A9769" s="2">
        <v>45659.427083333336</v>
      </c>
      <c r="B9769">
        <v>121205</v>
      </c>
      <c r="C9769">
        <v>121255</v>
      </c>
      <c r="D9769">
        <v>121125</v>
      </c>
      <c r="E9769">
        <v>121150</v>
      </c>
    </row>
    <row r="9770" spans="1:5" x14ac:dyDescent="0.25">
      <c r="A9770" s="2">
        <v>45659.423611111109</v>
      </c>
      <c r="B9770">
        <v>121320</v>
      </c>
      <c r="C9770">
        <v>121400</v>
      </c>
      <c r="D9770">
        <v>121170</v>
      </c>
      <c r="E9770">
        <v>121200</v>
      </c>
    </row>
    <row r="9771" spans="1:5" x14ac:dyDescent="0.25">
      <c r="A9771" s="2">
        <v>45659.420138888891</v>
      </c>
      <c r="B9771">
        <v>121160</v>
      </c>
      <c r="C9771">
        <v>121355</v>
      </c>
      <c r="D9771">
        <v>121140</v>
      </c>
      <c r="E9771">
        <v>121320</v>
      </c>
    </row>
    <row r="9772" spans="1:5" x14ac:dyDescent="0.25">
      <c r="A9772" s="2">
        <v>45659.416666666664</v>
      </c>
      <c r="B9772">
        <v>121275</v>
      </c>
      <c r="C9772">
        <v>121315</v>
      </c>
      <c r="D9772">
        <v>121140</v>
      </c>
      <c r="E9772">
        <v>121155</v>
      </c>
    </row>
    <row r="9773" spans="1:5" x14ac:dyDescent="0.25">
      <c r="A9773" s="2">
        <v>45659.413194444445</v>
      </c>
      <c r="B9773">
        <v>121155</v>
      </c>
      <c r="C9773">
        <v>121305</v>
      </c>
      <c r="D9773">
        <v>121095</v>
      </c>
      <c r="E9773">
        <v>121275</v>
      </c>
    </row>
    <row r="9774" spans="1:5" x14ac:dyDescent="0.25">
      <c r="A9774" s="2">
        <v>45659.409722222219</v>
      </c>
      <c r="B9774">
        <v>121125</v>
      </c>
      <c r="C9774">
        <v>121185</v>
      </c>
      <c r="D9774">
        <v>121055</v>
      </c>
      <c r="E9774">
        <v>121155</v>
      </c>
    </row>
    <row r="9775" spans="1:5" x14ac:dyDescent="0.25">
      <c r="A9775" s="2">
        <v>45659.40625</v>
      </c>
      <c r="B9775">
        <v>121175</v>
      </c>
      <c r="C9775">
        <v>121235</v>
      </c>
      <c r="D9775">
        <v>121080</v>
      </c>
      <c r="E9775">
        <v>121130</v>
      </c>
    </row>
    <row r="9776" spans="1:5" x14ac:dyDescent="0.25">
      <c r="A9776" s="2">
        <v>45659.402777777781</v>
      </c>
      <c r="B9776">
        <v>121195</v>
      </c>
      <c r="C9776">
        <v>121250</v>
      </c>
      <c r="D9776">
        <v>121120</v>
      </c>
      <c r="E9776">
        <v>121175</v>
      </c>
    </row>
    <row r="9777" spans="1:5" x14ac:dyDescent="0.25">
      <c r="A9777" s="2">
        <v>45659.399305555555</v>
      </c>
      <c r="B9777">
        <v>121490</v>
      </c>
      <c r="C9777">
        <v>121500</v>
      </c>
      <c r="D9777">
        <v>121140</v>
      </c>
      <c r="E9777">
        <v>121195</v>
      </c>
    </row>
    <row r="9778" spans="1:5" x14ac:dyDescent="0.25">
      <c r="A9778" s="2">
        <v>45659.395833333336</v>
      </c>
      <c r="B9778">
        <v>121720</v>
      </c>
      <c r="C9778">
        <v>121745</v>
      </c>
      <c r="D9778">
        <v>121475</v>
      </c>
      <c r="E9778">
        <v>121485</v>
      </c>
    </row>
    <row r="9779" spans="1:5" x14ac:dyDescent="0.25">
      <c r="A9779" s="2">
        <v>45659.392361111109</v>
      </c>
      <c r="B9779">
        <v>121780</v>
      </c>
      <c r="C9779">
        <v>121850</v>
      </c>
      <c r="D9779">
        <v>121710</v>
      </c>
      <c r="E9779">
        <v>121720</v>
      </c>
    </row>
    <row r="9780" spans="1:5" x14ac:dyDescent="0.25">
      <c r="A9780" s="2">
        <v>45659.388888888891</v>
      </c>
      <c r="B9780">
        <v>121695</v>
      </c>
      <c r="C9780">
        <v>121780</v>
      </c>
      <c r="D9780">
        <v>121640</v>
      </c>
      <c r="E9780">
        <v>121775</v>
      </c>
    </row>
    <row r="9781" spans="1:5" x14ac:dyDescent="0.25">
      <c r="A9781" s="2">
        <v>45659.385416666664</v>
      </c>
      <c r="B9781">
        <v>121845</v>
      </c>
      <c r="C9781">
        <v>121870</v>
      </c>
      <c r="D9781">
        <v>121680</v>
      </c>
      <c r="E9781">
        <v>121695</v>
      </c>
    </row>
    <row r="9782" spans="1:5" x14ac:dyDescent="0.25">
      <c r="A9782" s="2">
        <v>45659.381944444445</v>
      </c>
      <c r="B9782">
        <v>122025</v>
      </c>
      <c r="C9782">
        <v>122075</v>
      </c>
      <c r="D9782">
        <v>121830</v>
      </c>
      <c r="E9782">
        <v>121845</v>
      </c>
    </row>
    <row r="9783" spans="1:5" x14ac:dyDescent="0.25">
      <c r="A9783" s="2">
        <v>45659.378472222219</v>
      </c>
      <c r="B9783">
        <v>122175</v>
      </c>
      <c r="C9783">
        <v>122200</v>
      </c>
      <c r="D9783">
        <v>121950</v>
      </c>
      <c r="E9783">
        <v>122030</v>
      </c>
    </row>
    <row r="9784" spans="1:5" x14ac:dyDescent="0.25">
      <c r="A9784" s="2">
        <v>45659.375</v>
      </c>
      <c r="B9784">
        <v>121790</v>
      </c>
      <c r="C9784">
        <v>122375</v>
      </c>
      <c r="D9784">
        <v>121750</v>
      </c>
      <c r="E9784">
        <v>122175</v>
      </c>
    </row>
    <row r="9785" spans="1:5" x14ac:dyDescent="0.25">
      <c r="A9785" s="2">
        <v>45656.763888888891</v>
      </c>
      <c r="B9785">
        <v>121715</v>
      </c>
      <c r="C9785">
        <v>121725</v>
      </c>
      <c r="D9785">
        <v>121575</v>
      </c>
      <c r="E9785">
        <v>121620</v>
      </c>
    </row>
    <row r="9786" spans="1:5" x14ac:dyDescent="0.25">
      <c r="A9786" s="2">
        <v>45656.760416666664</v>
      </c>
      <c r="B9786">
        <v>121560</v>
      </c>
      <c r="C9786">
        <v>121735</v>
      </c>
      <c r="D9786">
        <v>121555</v>
      </c>
      <c r="E9786">
        <v>121715</v>
      </c>
    </row>
    <row r="9787" spans="1:5" x14ac:dyDescent="0.25">
      <c r="A9787" s="2">
        <v>45656.756944444445</v>
      </c>
      <c r="B9787">
        <v>121565</v>
      </c>
      <c r="C9787">
        <v>121595</v>
      </c>
      <c r="D9787">
        <v>121520</v>
      </c>
      <c r="E9787">
        <v>121570</v>
      </c>
    </row>
    <row r="9788" spans="1:5" x14ac:dyDescent="0.25">
      <c r="A9788" s="2">
        <v>45656.753472222219</v>
      </c>
      <c r="B9788">
        <v>121595</v>
      </c>
      <c r="C9788">
        <v>121635</v>
      </c>
      <c r="D9788">
        <v>121510</v>
      </c>
      <c r="E9788">
        <v>121565</v>
      </c>
    </row>
    <row r="9789" spans="1:5" x14ac:dyDescent="0.25">
      <c r="A9789" s="2">
        <v>45656.75</v>
      </c>
      <c r="B9789">
        <v>121655</v>
      </c>
      <c r="C9789">
        <v>121660</v>
      </c>
      <c r="D9789">
        <v>121575</v>
      </c>
      <c r="E9789">
        <v>121600</v>
      </c>
    </row>
    <row r="9790" spans="1:5" x14ac:dyDescent="0.25">
      <c r="A9790" s="2">
        <v>45656.746527777781</v>
      </c>
      <c r="B9790">
        <v>121730</v>
      </c>
      <c r="C9790">
        <v>121740</v>
      </c>
      <c r="D9790">
        <v>121565</v>
      </c>
      <c r="E9790">
        <v>121660</v>
      </c>
    </row>
    <row r="9791" spans="1:5" x14ac:dyDescent="0.25">
      <c r="A9791" s="2">
        <v>45656.743055555555</v>
      </c>
      <c r="B9791">
        <v>121760</v>
      </c>
      <c r="C9791">
        <v>121780</v>
      </c>
      <c r="D9791">
        <v>121705</v>
      </c>
      <c r="E9791">
        <v>121725</v>
      </c>
    </row>
    <row r="9792" spans="1:5" x14ac:dyDescent="0.25">
      <c r="A9792" s="2">
        <v>45656.739583333336</v>
      </c>
      <c r="B9792">
        <v>121685</v>
      </c>
      <c r="C9792">
        <v>121795</v>
      </c>
      <c r="D9792">
        <v>121660</v>
      </c>
      <c r="E9792">
        <v>121755</v>
      </c>
    </row>
    <row r="9793" spans="1:5" x14ac:dyDescent="0.25">
      <c r="A9793" s="2">
        <v>45656.736111111109</v>
      </c>
      <c r="B9793">
        <v>121710</v>
      </c>
      <c r="C9793">
        <v>121745</v>
      </c>
      <c r="D9793">
        <v>121650</v>
      </c>
      <c r="E9793">
        <v>121690</v>
      </c>
    </row>
    <row r="9794" spans="1:5" x14ac:dyDescent="0.25">
      <c r="A9794" s="2">
        <v>45656.732638888891</v>
      </c>
      <c r="B9794">
        <v>121720</v>
      </c>
      <c r="C9794">
        <v>121805</v>
      </c>
      <c r="D9794">
        <v>121625</v>
      </c>
      <c r="E9794">
        <v>121710</v>
      </c>
    </row>
    <row r="9795" spans="1:5" x14ac:dyDescent="0.25">
      <c r="A9795" s="2">
        <v>45656.729166666664</v>
      </c>
      <c r="B9795">
        <v>121815</v>
      </c>
      <c r="C9795">
        <v>121825</v>
      </c>
      <c r="D9795">
        <v>121675</v>
      </c>
      <c r="E9795">
        <v>121720</v>
      </c>
    </row>
    <row r="9796" spans="1:5" x14ac:dyDescent="0.25">
      <c r="A9796" s="2">
        <v>45656.725694444445</v>
      </c>
      <c r="B9796">
        <v>121960</v>
      </c>
      <c r="C9796">
        <v>121995</v>
      </c>
      <c r="D9796">
        <v>121805</v>
      </c>
      <c r="E9796">
        <v>121820</v>
      </c>
    </row>
    <row r="9797" spans="1:5" x14ac:dyDescent="0.25">
      <c r="A9797" s="2">
        <v>45656.722222222219</v>
      </c>
      <c r="B9797">
        <v>121770</v>
      </c>
      <c r="C9797">
        <v>121970</v>
      </c>
      <c r="D9797">
        <v>121735</v>
      </c>
      <c r="E9797">
        <v>121960</v>
      </c>
    </row>
    <row r="9798" spans="1:5" x14ac:dyDescent="0.25">
      <c r="A9798" s="2">
        <v>45656.71875</v>
      </c>
      <c r="B9798">
        <v>121705</v>
      </c>
      <c r="C9798">
        <v>121775</v>
      </c>
      <c r="D9798">
        <v>121695</v>
      </c>
      <c r="E9798">
        <v>121770</v>
      </c>
    </row>
    <row r="9799" spans="1:5" x14ac:dyDescent="0.25">
      <c r="A9799" s="2">
        <v>45656.715277777781</v>
      </c>
      <c r="B9799">
        <v>121690</v>
      </c>
      <c r="C9799">
        <v>121730</v>
      </c>
      <c r="D9799">
        <v>121670</v>
      </c>
      <c r="E9799">
        <v>121710</v>
      </c>
    </row>
    <row r="9800" spans="1:5" x14ac:dyDescent="0.25">
      <c r="A9800" s="2">
        <v>45656.711805555555</v>
      </c>
      <c r="B9800">
        <v>121725</v>
      </c>
      <c r="C9800">
        <v>121755</v>
      </c>
      <c r="D9800">
        <v>121685</v>
      </c>
      <c r="E9800">
        <v>121695</v>
      </c>
    </row>
    <row r="9801" spans="1:5" x14ac:dyDescent="0.25">
      <c r="A9801" s="2">
        <v>45656.708333333336</v>
      </c>
      <c r="B9801">
        <v>121695</v>
      </c>
      <c r="C9801">
        <v>121765</v>
      </c>
      <c r="D9801">
        <v>121660</v>
      </c>
      <c r="E9801">
        <v>121720</v>
      </c>
    </row>
    <row r="9802" spans="1:5" x14ac:dyDescent="0.25">
      <c r="A9802" s="2">
        <v>45656.704861111109</v>
      </c>
      <c r="B9802">
        <v>121610</v>
      </c>
      <c r="C9802">
        <v>121710</v>
      </c>
      <c r="D9802">
        <v>121595</v>
      </c>
      <c r="E9802">
        <v>121690</v>
      </c>
    </row>
    <row r="9803" spans="1:5" x14ac:dyDescent="0.25">
      <c r="A9803" s="2">
        <v>45656.701388888891</v>
      </c>
      <c r="B9803">
        <v>121610</v>
      </c>
      <c r="C9803">
        <v>121685</v>
      </c>
      <c r="D9803">
        <v>121605</v>
      </c>
      <c r="E9803">
        <v>121610</v>
      </c>
    </row>
    <row r="9804" spans="1:5" x14ac:dyDescent="0.25">
      <c r="A9804" s="2">
        <v>45656.697916666664</v>
      </c>
      <c r="B9804">
        <v>121660</v>
      </c>
      <c r="C9804">
        <v>121665</v>
      </c>
      <c r="D9804">
        <v>121535</v>
      </c>
      <c r="E9804">
        <v>121605</v>
      </c>
    </row>
    <row r="9805" spans="1:5" x14ac:dyDescent="0.25">
      <c r="A9805" s="2">
        <v>45656.694444444445</v>
      </c>
      <c r="B9805">
        <v>121630</v>
      </c>
      <c r="C9805">
        <v>121700</v>
      </c>
      <c r="D9805">
        <v>121625</v>
      </c>
      <c r="E9805">
        <v>121665</v>
      </c>
    </row>
    <row r="9806" spans="1:5" x14ac:dyDescent="0.25">
      <c r="A9806" s="2">
        <v>45656.690972222219</v>
      </c>
      <c r="B9806">
        <v>121620</v>
      </c>
      <c r="C9806">
        <v>121645</v>
      </c>
      <c r="D9806">
        <v>121595</v>
      </c>
      <c r="E9806">
        <v>121635</v>
      </c>
    </row>
    <row r="9807" spans="1:5" x14ac:dyDescent="0.25">
      <c r="A9807" s="2">
        <v>45656.6875</v>
      </c>
      <c r="B9807">
        <v>121600</v>
      </c>
      <c r="C9807">
        <v>121660</v>
      </c>
      <c r="D9807">
        <v>121595</v>
      </c>
      <c r="E9807">
        <v>121625</v>
      </c>
    </row>
    <row r="9808" spans="1:5" x14ac:dyDescent="0.25">
      <c r="A9808" s="2">
        <v>45656.684027777781</v>
      </c>
      <c r="B9808">
        <v>121645</v>
      </c>
      <c r="C9808">
        <v>121650</v>
      </c>
      <c r="D9808">
        <v>121595</v>
      </c>
      <c r="E9808">
        <v>121600</v>
      </c>
    </row>
    <row r="9809" spans="1:5" x14ac:dyDescent="0.25">
      <c r="A9809" s="2">
        <v>45656.680555555555</v>
      </c>
      <c r="B9809">
        <v>121670</v>
      </c>
      <c r="C9809">
        <v>121725</v>
      </c>
      <c r="D9809">
        <v>121630</v>
      </c>
      <c r="E9809">
        <v>121645</v>
      </c>
    </row>
    <row r="9810" spans="1:5" x14ac:dyDescent="0.25">
      <c r="A9810" s="2">
        <v>45656.677083333336</v>
      </c>
      <c r="B9810">
        <v>121610</v>
      </c>
      <c r="C9810">
        <v>121690</v>
      </c>
      <c r="D9810">
        <v>121600</v>
      </c>
      <c r="E9810">
        <v>121670</v>
      </c>
    </row>
    <row r="9811" spans="1:5" x14ac:dyDescent="0.25">
      <c r="A9811" s="2">
        <v>45656.673611111109</v>
      </c>
      <c r="B9811">
        <v>121590</v>
      </c>
      <c r="C9811">
        <v>121630</v>
      </c>
      <c r="D9811">
        <v>121570</v>
      </c>
      <c r="E9811">
        <v>121615</v>
      </c>
    </row>
    <row r="9812" spans="1:5" x14ac:dyDescent="0.25">
      <c r="A9812" s="2">
        <v>45656.670138888891</v>
      </c>
      <c r="B9812">
        <v>121685</v>
      </c>
      <c r="C9812">
        <v>121705</v>
      </c>
      <c r="D9812">
        <v>121565</v>
      </c>
      <c r="E9812">
        <v>121585</v>
      </c>
    </row>
    <row r="9813" spans="1:5" x14ac:dyDescent="0.25">
      <c r="A9813" s="2">
        <v>45656.666666666664</v>
      </c>
      <c r="B9813">
        <v>121640</v>
      </c>
      <c r="C9813">
        <v>121735</v>
      </c>
      <c r="D9813">
        <v>121630</v>
      </c>
      <c r="E9813">
        <v>121685</v>
      </c>
    </row>
    <row r="9814" spans="1:5" x14ac:dyDescent="0.25">
      <c r="A9814" s="2">
        <v>45656.663194444445</v>
      </c>
      <c r="B9814">
        <v>121665</v>
      </c>
      <c r="C9814">
        <v>121725</v>
      </c>
      <c r="D9814">
        <v>121615</v>
      </c>
      <c r="E9814">
        <v>121645</v>
      </c>
    </row>
    <row r="9815" spans="1:5" x14ac:dyDescent="0.25">
      <c r="A9815" s="2">
        <v>45656.659722222219</v>
      </c>
      <c r="B9815">
        <v>121615</v>
      </c>
      <c r="C9815">
        <v>121685</v>
      </c>
      <c r="D9815">
        <v>121610</v>
      </c>
      <c r="E9815">
        <v>121670</v>
      </c>
    </row>
    <row r="9816" spans="1:5" x14ac:dyDescent="0.25">
      <c r="A9816" s="2">
        <v>45656.65625</v>
      </c>
      <c r="B9816">
        <v>121600</v>
      </c>
      <c r="C9816">
        <v>121645</v>
      </c>
      <c r="D9816">
        <v>121580</v>
      </c>
      <c r="E9816">
        <v>121615</v>
      </c>
    </row>
    <row r="9817" spans="1:5" x14ac:dyDescent="0.25">
      <c r="A9817" s="2">
        <v>45656.652777777781</v>
      </c>
      <c r="B9817">
        <v>121560</v>
      </c>
      <c r="C9817">
        <v>121655</v>
      </c>
      <c r="D9817">
        <v>121560</v>
      </c>
      <c r="E9817">
        <v>121600</v>
      </c>
    </row>
    <row r="9818" spans="1:5" x14ac:dyDescent="0.25">
      <c r="A9818" s="2">
        <v>45656.649305555555</v>
      </c>
      <c r="B9818">
        <v>121565</v>
      </c>
      <c r="C9818">
        <v>121630</v>
      </c>
      <c r="D9818">
        <v>121540</v>
      </c>
      <c r="E9818">
        <v>121565</v>
      </c>
    </row>
    <row r="9819" spans="1:5" x14ac:dyDescent="0.25">
      <c r="A9819" s="2">
        <v>45656.645833333336</v>
      </c>
      <c r="B9819">
        <v>121550</v>
      </c>
      <c r="C9819">
        <v>121575</v>
      </c>
      <c r="D9819">
        <v>121530</v>
      </c>
      <c r="E9819">
        <v>121570</v>
      </c>
    </row>
    <row r="9820" spans="1:5" x14ac:dyDescent="0.25">
      <c r="A9820" s="2">
        <v>45656.642361111109</v>
      </c>
      <c r="B9820">
        <v>121590</v>
      </c>
      <c r="C9820">
        <v>121615</v>
      </c>
      <c r="D9820">
        <v>121545</v>
      </c>
      <c r="E9820">
        <v>121550</v>
      </c>
    </row>
    <row r="9821" spans="1:5" x14ac:dyDescent="0.25">
      <c r="A9821" s="2">
        <v>45656.638888888891</v>
      </c>
      <c r="B9821">
        <v>121560</v>
      </c>
      <c r="C9821">
        <v>121625</v>
      </c>
      <c r="D9821">
        <v>121560</v>
      </c>
      <c r="E9821">
        <v>121595</v>
      </c>
    </row>
    <row r="9822" spans="1:5" x14ac:dyDescent="0.25">
      <c r="A9822" s="2">
        <v>45656.635416666664</v>
      </c>
      <c r="B9822">
        <v>121605</v>
      </c>
      <c r="C9822">
        <v>121625</v>
      </c>
      <c r="D9822">
        <v>121520</v>
      </c>
      <c r="E9822">
        <v>121560</v>
      </c>
    </row>
    <row r="9823" spans="1:5" x14ac:dyDescent="0.25">
      <c r="A9823" s="2">
        <v>45656.631944444445</v>
      </c>
      <c r="B9823">
        <v>121620</v>
      </c>
      <c r="C9823">
        <v>121635</v>
      </c>
      <c r="D9823">
        <v>121570</v>
      </c>
      <c r="E9823">
        <v>121610</v>
      </c>
    </row>
    <row r="9824" spans="1:5" x14ac:dyDescent="0.25">
      <c r="A9824" s="2">
        <v>45656.628472222219</v>
      </c>
      <c r="B9824">
        <v>121550</v>
      </c>
      <c r="C9824">
        <v>121625</v>
      </c>
      <c r="D9824">
        <v>121530</v>
      </c>
      <c r="E9824">
        <v>121625</v>
      </c>
    </row>
    <row r="9825" spans="1:5" x14ac:dyDescent="0.25">
      <c r="A9825" s="2">
        <v>45656.625</v>
      </c>
      <c r="B9825">
        <v>121570</v>
      </c>
      <c r="C9825">
        <v>121595</v>
      </c>
      <c r="D9825">
        <v>121505</v>
      </c>
      <c r="E9825">
        <v>121550</v>
      </c>
    </row>
    <row r="9826" spans="1:5" x14ac:dyDescent="0.25">
      <c r="A9826" s="2">
        <v>45656.621527777781</v>
      </c>
      <c r="B9826">
        <v>121530</v>
      </c>
      <c r="C9826">
        <v>121605</v>
      </c>
      <c r="D9826">
        <v>121495</v>
      </c>
      <c r="E9826">
        <v>121570</v>
      </c>
    </row>
    <row r="9827" spans="1:5" x14ac:dyDescent="0.25">
      <c r="A9827" s="2">
        <v>45656.618055555555</v>
      </c>
      <c r="B9827">
        <v>121530</v>
      </c>
      <c r="C9827">
        <v>121585</v>
      </c>
      <c r="D9827">
        <v>121500</v>
      </c>
      <c r="E9827">
        <v>121530</v>
      </c>
    </row>
    <row r="9828" spans="1:5" x14ac:dyDescent="0.25">
      <c r="A9828" s="2">
        <v>45656.614583333336</v>
      </c>
      <c r="B9828">
        <v>121615</v>
      </c>
      <c r="C9828">
        <v>121650</v>
      </c>
      <c r="D9828">
        <v>121530</v>
      </c>
      <c r="E9828">
        <v>121530</v>
      </c>
    </row>
    <row r="9829" spans="1:5" x14ac:dyDescent="0.25">
      <c r="A9829" s="2">
        <v>45656.611111111109</v>
      </c>
      <c r="B9829">
        <v>121475</v>
      </c>
      <c r="C9829">
        <v>121625</v>
      </c>
      <c r="D9829">
        <v>121430</v>
      </c>
      <c r="E9829">
        <v>121620</v>
      </c>
    </row>
    <row r="9830" spans="1:5" x14ac:dyDescent="0.25">
      <c r="A9830" s="2">
        <v>45656.607638888891</v>
      </c>
      <c r="B9830">
        <v>121510</v>
      </c>
      <c r="C9830">
        <v>121570</v>
      </c>
      <c r="D9830">
        <v>121455</v>
      </c>
      <c r="E9830">
        <v>121470</v>
      </c>
    </row>
    <row r="9831" spans="1:5" x14ac:dyDescent="0.25">
      <c r="A9831" s="2">
        <v>45656.604166666664</v>
      </c>
      <c r="B9831">
        <v>121485</v>
      </c>
      <c r="C9831">
        <v>121560</v>
      </c>
      <c r="D9831">
        <v>121480</v>
      </c>
      <c r="E9831">
        <v>121515</v>
      </c>
    </row>
    <row r="9832" spans="1:5" x14ac:dyDescent="0.25">
      <c r="A9832" s="2">
        <v>45656.600694444445</v>
      </c>
      <c r="B9832">
        <v>121605</v>
      </c>
      <c r="C9832">
        <v>121615</v>
      </c>
      <c r="D9832">
        <v>121455</v>
      </c>
      <c r="E9832">
        <v>121485</v>
      </c>
    </row>
    <row r="9833" spans="1:5" x14ac:dyDescent="0.25">
      <c r="A9833" s="2">
        <v>45656.597222222219</v>
      </c>
      <c r="B9833">
        <v>121555</v>
      </c>
      <c r="C9833">
        <v>121640</v>
      </c>
      <c r="D9833">
        <v>121540</v>
      </c>
      <c r="E9833">
        <v>121600</v>
      </c>
    </row>
    <row r="9834" spans="1:5" x14ac:dyDescent="0.25">
      <c r="A9834" s="2">
        <v>45656.59375</v>
      </c>
      <c r="B9834">
        <v>121475</v>
      </c>
      <c r="C9834">
        <v>121580</v>
      </c>
      <c r="D9834">
        <v>121465</v>
      </c>
      <c r="E9834">
        <v>121555</v>
      </c>
    </row>
    <row r="9835" spans="1:5" x14ac:dyDescent="0.25">
      <c r="A9835" s="2">
        <v>45656.590277777781</v>
      </c>
      <c r="B9835">
        <v>121460</v>
      </c>
      <c r="C9835">
        <v>121575</v>
      </c>
      <c r="D9835">
        <v>121440</v>
      </c>
      <c r="E9835">
        <v>121475</v>
      </c>
    </row>
    <row r="9836" spans="1:5" x14ac:dyDescent="0.25">
      <c r="A9836" s="2">
        <v>45656.586805555555</v>
      </c>
      <c r="B9836">
        <v>121575</v>
      </c>
      <c r="C9836">
        <v>121625</v>
      </c>
      <c r="D9836">
        <v>121450</v>
      </c>
      <c r="E9836">
        <v>121460</v>
      </c>
    </row>
    <row r="9837" spans="1:5" x14ac:dyDescent="0.25">
      <c r="A9837" s="2">
        <v>45656.583333333336</v>
      </c>
      <c r="B9837">
        <v>121480</v>
      </c>
      <c r="C9837">
        <v>121610</v>
      </c>
      <c r="D9837">
        <v>121435</v>
      </c>
      <c r="E9837">
        <v>121570</v>
      </c>
    </row>
    <row r="9838" spans="1:5" x14ac:dyDescent="0.25">
      <c r="A9838" s="2">
        <v>45656.579861111109</v>
      </c>
      <c r="B9838">
        <v>121585</v>
      </c>
      <c r="C9838">
        <v>121715</v>
      </c>
      <c r="D9838">
        <v>121410</v>
      </c>
      <c r="E9838">
        <v>121480</v>
      </c>
    </row>
    <row r="9839" spans="1:5" x14ac:dyDescent="0.25">
      <c r="A9839" s="2">
        <v>45656.576388888891</v>
      </c>
      <c r="B9839">
        <v>121475</v>
      </c>
      <c r="C9839">
        <v>121615</v>
      </c>
      <c r="D9839">
        <v>121455</v>
      </c>
      <c r="E9839">
        <v>121585</v>
      </c>
    </row>
    <row r="9840" spans="1:5" x14ac:dyDescent="0.25">
      <c r="A9840" s="2">
        <v>45656.572916666664</v>
      </c>
      <c r="B9840">
        <v>121585</v>
      </c>
      <c r="C9840">
        <v>121625</v>
      </c>
      <c r="D9840">
        <v>121470</v>
      </c>
      <c r="E9840">
        <v>121470</v>
      </c>
    </row>
    <row r="9841" spans="1:5" x14ac:dyDescent="0.25">
      <c r="A9841" s="2">
        <v>45656.569444444445</v>
      </c>
      <c r="B9841">
        <v>121570</v>
      </c>
      <c r="C9841">
        <v>121620</v>
      </c>
      <c r="D9841">
        <v>121525</v>
      </c>
      <c r="E9841">
        <v>121585</v>
      </c>
    </row>
    <row r="9842" spans="1:5" x14ac:dyDescent="0.25">
      <c r="A9842" s="2">
        <v>45656.565972222219</v>
      </c>
      <c r="B9842">
        <v>121580</v>
      </c>
      <c r="C9842">
        <v>121650</v>
      </c>
      <c r="D9842">
        <v>121530</v>
      </c>
      <c r="E9842">
        <v>121570</v>
      </c>
    </row>
    <row r="9843" spans="1:5" x14ac:dyDescent="0.25">
      <c r="A9843" s="2">
        <v>45656.5625</v>
      </c>
      <c r="B9843">
        <v>121705</v>
      </c>
      <c r="C9843">
        <v>121725</v>
      </c>
      <c r="D9843">
        <v>121575</v>
      </c>
      <c r="E9843">
        <v>121585</v>
      </c>
    </row>
    <row r="9844" spans="1:5" x14ac:dyDescent="0.25">
      <c r="A9844" s="2">
        <v>45656.559027777781</v>
      </c>
      <c r="B9844">
        <v>121550</v>
      </c>
      <c r="C9844">
        <v>121735</v>
      </c>
      <c r="D9844">
        <v>121525</v>
      </c>
      <c r="E9844">
        <v>121705</v>
      </c>
    </row>
    <row r="9845" spans="1:5" x14ac:dyDescent="0.25">
      <c r="A9845" s="2">
        <v>45656.555555555555</v>
      </c>
      <c r="B9845">
        <v>121530</v>
      </c>
      <c r="C9845">
        <v>121580</v>
      </c>
      <c r="D9845">
        <v>121505</v>
      </c>
      <c r="E9845">
        <v>121550</v>
      </c>
    </row>
    <row r="9846" spans="1:5" x14ac:dyDescent="0.25">
      <c r="A9846" s="2">
        <v>45656.552083333336</v>
      </c>
      <c r="B9846">
        <v>121475</v>
      </c>
      <c r="C9846">
        <v>121585</v>
      </c>
      <c r="D9846">
        <v>121445</v>
      </c>
      <c r="E9846">
        <v>121525</v>
      </c>
    </row>
    <row r="9847" spans="1:5" x14ac:dyDescent="0.25">
      <c r="A9847" s="2">
        <v>45656.548611111109</v>
      </c>
      <c r="B9847">
        <v>121645</v>
      </c>
      <c r="C9847">
        <v>121660</v>
      </c>
      <c r="D9847">
        <v>121465</v>
      </c>
      <c r="E9847">
        <v>121470</v>
      </c>
    </row>
    <row r="9848" spans="1:5" x14ac:dyDescent="0.25">
      <c r="A9848" s="2">
        <v>45656.545138888891</v>
      </c>
      <c r="B9848">
        <v>121715</v>
      </c>
      <c r="C9848">
        <v>121795</v>
      </c>
      <c r="D9848">
        <v>121645</v>
      </c>
      <c r="E9848">
        <v>121645</v>
      </c>
    </row>
    <row r="9849" spans="1:5" x14ac:dyDescent="0.25">
      <c r="A9849" s="2">
        <v>45656.541666666664</v>
      </c>
      <c r="B9849">
        <v>121665</v>
      </c>
      <c r="C9849">
        <v>121730</v>
      </c>
      <c r="D9849">
        <v>121575</v>
      </c>
      <c r="E9849">
        <v>121715</v>
      </c>
    </row>
    <row r="9850" spans="1:5" x14ac:dyDescent="0.25">
      <c r="A9850" s="2">
        <v>45656.538194444445</v>
      </c>
      <c r="B9850">
        <v>121720</v>
      </c>
      <c r="C9850">
        <v>121740</v>
      </c>
      <c r="D9850">
        <v>121600</v>
      </c>
      <c r="E9850">
        <v>121660</v>
      </c>
    </row>
    <row r="9851" spans="1:5" x14ac:dyDescent="0.25">
      <c r="A9851" s="2">
        <v>45656.534722222219</v>
      </c>
      <c r="B9851">
        <v>121730</v>
      </c>
      <c r="C9851">
        <v>121790</v>
      </c>
      <c r="D9851">
        <v>121690</v>
      </c>
      <c r="E9851">
        <v>121725</v>
      </c>
    </row>
    <row r="9852" spans="1:5" x14ac:dyDescent="0.25">
      <c r="A9852" s="2">
        <v>45656.53125</v>
      </c>
      <c r="B9852">
        <v>121740</v>
      </c>
      <c r="C9852">
        <v>121760</v>
      </c>
      <c r="D9852">
        <v>121695</v>
      </c>
      <c r="E9852">
        <v>121735</v>
      </c>
    </row>
    <row r="9853" spans="1:5" x14ac:dyDescent="0.25">
      <c r="A9853" s="2">
        <v>45656.527777777781</v>
      </c>
      <c r="B9853">
        <v>121790</v>
      </c>
      <c r="C9853">
        <v>121820</v>
      </c>
      <c r="D9853">
        <v>121710</v>
      </c>
      <c r="E9853">
        <v>121740</v>
      </c>
    </row>
    <row r="9854" spans="1:5" x14ac:dyDescent="0.25">
      <c r="A9854" s="2">
        <v>45656.524305555555</v>
      </c>
      <c r="B9854">
        <v>121935</v>
      </c>
      <c r="C9854">
        <v>121935</v>
      </c>
      <c r="D9854">
        <v>121690</v>
      </c>
      <c r="E9854">
        <v>121785</v>
      </c>
    </row>
    <row r="9855" spans="1:5" x14ac:dyDescent="0.25">
      <c r="A9855" s="2">
        <v>45656.520833333336</v>
      </c>
      <c r="B9855">
        <v>122065</v>
      </c>
      <c r="C9855">
        <v>122095</v>
      </c>
      <c r="D9855">
        <v>121900</v>
      </c>
      <c r="E9855">
        <v>121935</v>
      </c>
    </row>
    <row r="9856" spans="1:5" x14ac:dyDescent="0.25">
      <c r="A9856" s="2">
        <v>45656.517361111109</v>
      </c>
      <c r="B9856">
        <v>122075</v>
      </c>
      <c r="C9856">
        <v>122095</v>
      </c>
      <c r="D9856">
        <v>121990</v>
      </c>
      <c r="E9856">
        <v>122060</v>
      </c>
    </row>
    <row r="9857" spans="1:5" x14ac:dyDescent="0.25">
      <c r="A9857" s="2">
        <v>45656.513888888891</v>
      </c>
      <c r="B9857">
        <v>121990</v>
      </c>
      <c r="C9857">
        <v>122150</v>
      </c>
      <c r="D9857">
        <v>121980</v>
      </c>
      <c r="E9857">
        <v>122075</v>
      </c>
    </row>
    <row r="9858" spans="1:5" x14ac:dyDescent="0.25">
      <c r="A9858" s="2">
        <v>45656.510416666664</v>
      </c>
      <c r="B9858">
        <v>121910</v>
      </c>
      <c r="C9858">
        <v>121995</v>
      </c>
      <c r="D9858">
        <v>121870</v>
      </c>
      <c r="E9858">
        <v>121990</v>
      </c>
    </row>
    <row r="9859" spans="1:5" x14ac:dyDescent="0.25">
      <c r="A9859" s="2">
        <v>45656.506944444445</v>
      </c>
      <c r="B9859">
        <v>121850</v>
      </c>
      <c r="C9859">
        <v>121950</v>
      </c>
      <c r="D9859">
        <v>121815</v>
      </c>
      <c r="E9859">
        <v>121905</v>
      </c>
    </row>
    <row r="9860" spans="1:5" x14ac:dyDescent="0.25">
      <c r="A9860" s="2">
        <v>45656.503472222219</v>
      </c>
      <c r="B9860">
        <v>121860</v>
      </c>
      <c r="C9860">
        <v>121885</v>
      </c>
      <c r="D9860">
        <v>121765</v>
      </c>
      <c r="E9860">
        <v>121845</v>
      </c>
    </row>
    <row r="9861" spans="1:5" x14ac:dyDescent="0.25">
      <c r="A9861" s="2">
        <v>45656.5</v>
      </c>
      <c r="B9861">
        <v>121765</v>
      </c>
      <c r="C9861">
        <v>121910</v>
      </c>
      <c r="D9861">
        <v>121740</v>
      </c>
      <c r="E9861">
        <v>121865</v>
      </c>
    </row>
    <row r="9862" spans="1:5" x14ac:dyDescent="0.25">
      <c r="A9862" s="2">
        <v>45656.496527777781</v>
      </c>
      <c r="B9862">
        <v>121880</v>
      </c>
      <c r="C9862">
        <v>121910</v>
      </c>
      <c r="D9862">
        <v>121720</v>
      </c>
      <c r="E9862">
        <v>121770</v>
      </c>
    </row>
    <row r="9863" spans="1:5" x14ac:dyDescent="0.25">
      <c r="A9863" s="2">
        <v>45656.493055555555</v>
      </c>
      <c r="B9863">
        <v>121865</v>
      </c>
      <c r="C9863">
        <v>121905</v>
      </c>
      <c r="D9863">
        <v>121810</v>
      </c>
      <c r="E9863">
        <v>121885</v>
      </c>
    </row>
    <row r="9864" spans="1:5" x14ac:dyDescent="0.25">
      <c r="A9864" s="2">
        <v>45656.489583333336</v>
      </c>
      <c r="B9864">
        <v>121830</v>
      </c>
      <c r="C9864">
        <v>121930</v>
      </c>
      <c r="D9864">
        <v>121755</v>
      </c>
      <c r="E9864">
        <v>121865</v>
      </c>
    </row>
    <row r="9865" spans="1:5" x14ac:dyDescent="0.25">
      <c r="A9865" s="2">
        <v>45656.486111111109</v>
      </c>
      <c r="B9865">
        <v>121865</v>
      </c>
      <c r="C9865">
        <v>121940</v>
      </c>
      <c r="D9865">
        <v>121810</v>
      </c>
      <c r="E9865">
        <v>121830</v>
      </c>
    </row>
    <row r="9866" spans="1:5" x14ac:dyDescent="0.25">
      <c r="A9866" s="2">
        <v>45656.482638888891</v>
      </c>
      <c r="B9866">
        <v>122015</v>
      </c>
      <c r="C9866">
        <v>122065</v>
      </c>
      <c r="D9866">
        <v>121860</v>
      </c>
      <c r="E9866">
        <v>121860</v>
      </c>
    </row>
    <row r="9867" spans="1:5" x14ac:dyDescent="0.25">
      <c r="A9867" s="2">
        <v>45656.479166666664</v>
      </c>
      <c r="B9867">
        <v>121960</v>
      </c>
      <c r="C9867">
        <v>122040</v>
      </c>
      <c r="D9867">
        <v>121810</v>
      </c>
      <c r="E9867">
        <v>122015</v>
      </c>
    </row>
    <row r="9868" spans="1:5" x14ac:dyDescent="0.25">
      <c r="A9868" s="2">
        <v>45656.475694444445</v>
      </c>
      <c r="B9868">
        <v>121935</v>
      </c>
      <c r="C9868">
        <v>122005</v>
      </c>
      <c r="D9868">
        <v>121915</v>
      </c>
      <c r="E9868">
        <v>121960</v>
      </c>
    </row>
    <row r="9869" spans="1:5" x14ac:dyDescent="0.25">
      <c r="A9869" s="2">
        <v>45656.472222222219</v>
      </c>
      <c r="B9869">
        <v>121980</v>
      </c>
      <c r="C9869">
        <v>122010</v>
      </c>
      <c r="D9869">
        <v>121895</v>
      </c>
      <c r="E9869">
        <v>121935</v>
      </c>
    </row>
    <row r="9870" spans="1:5" x14ac:dyDescent="0.25">
      <c r="A9870" s="2">
        <v>45656.46875</v>
      </c>
      <c r="B9870">
        <v>121945</v>
      </c>
      <c r="C9870">
        <v>122020</v>
      </c>
      <c r="D9870">
        <v>121905</v>
      </c>
      <c r="E9870">
        <v>121985</v>
      </c>
    </row>
    <row r="9871" spans="1:5" x14ac:dyDescent="0.25">
      <c r="A9871" s="2">
        <v>45656.465277777781</v>
      </c>
      <c r="B9871">
        <v>122135</v>
      </c>
      <c r="C9871">
        <v>122140</v>
      </c>
      <c r="D9871">
        <v>121930</v>
      </c>
      <c r="E9871">
        <v>121945</v>
      </c>
    </row>
    <row r="9872" spans="1:5" x14ac:dyDescent="0.25">
      <c r="A9872" s="2">
        <v>45656.461805555555</v>
      </c>
      <c r="B9872">
        <v>122130</v>
      </c>
      <c r="C9872">
        <v>122240</v>
      </c>
      <c r="D9872">
        <v>122105</v>
      </c>
      <c r="E9872">
        <v>122135</v>
      </c>
    </row>
    <row r="9873" spans="1:5" x14ac:dyDescent="0.25">
      <c r="A9873" s="2">
        <v>45656.458333333336</v>
      </c>
      <c r="B9873">
        <v>122035</v>
      </c>
      <c r="C9873">
        <v>122185</v>
      </c>
      <c r="D9873">
        <v>121995</v>
      </c>
      <c r="E9873">
        <v>122130</v>
      </c>
    </row>
    <row r="9874" spans="1:5" x14ac:dyDescent="0.25">
      <c r="A9874" s="2">
        <v>45656.454861111109</v>
      </c>
      <c r="B9874">
        <v>122045</v>
      </c>
      <c r="C9874">
        <v>122115</v>
      </c>
      <c r="D9874">
        <v>121975</v>
      </c>
      <c r="E9874">
        <v>122040</v>
      </c>
    </row>
    <row r="9875" spans="1:5" x14ac:dyDescent="0.25">
      <c r="A9875" s="2">
        <v>45656.451388888891</v>
      </c>
      <c r="B9875">
        <v>122175</v>
      </c>
      <c r="C9875">
        <v>122185</v>
      </c>
      <c r="D9875">
        <v>121965</v>
      </c>
      <c r="E9875">
        <v>122050</v>
      </c>
    </row>
    <row r="9876" spans="1:5" x14ac:dyDescent="0.25">
      <c r="A9876" s="2">
        <v>45656.447916666664</v>
      </c>
      <c r="B9876">
        <v>122220</v>
      </c>
      <c r="C9876">
        <v>122240</v>
      </c>
      <c r="D9876">
        <v>122030</v>
      </c>
      <c r="E9876">
        <v>122180</v>
      </c>
    </row>
    <row r="9877" spans="1:5" x14ac:dyDescent="0.25">
      <c r="A9877" s="2">
        <v>45656.444444444445</v>
      </c>
      <c r="B9877">
        <v>122305</v>
      </c>
      <c r="C9877">
        <v>122410</v>
      </c>
      <c r="D9877">
        <v>122130</v>
      </c>
      <c r="E9877">
        <v>122220</v>
      </c>
    </row>
    <row r="9878" spans="1:5" x14ac:dyDescent="0.25">
      <c r="A9878" s="2">
        <v>45656.440972222219</v>
      </c>
      <c r="B9878">
        <v>122255</v>
      </c>
      <c r="C9878">
        <v>122365</v>
      </c>
      <c r="D9878">
        <v>122200</v>
      </c>
      <c r="E9878">
        <v>122305</v>
      </c>
    </row>
    <row r="9879" spans="1:5" x14ac:dyDescent="0.25">
      <c r="A9879" s="2">
        <v>45656.4375</v>
      </c>
      <c r="B9879">
        <v>121935</v>
      </c>
      <c r="C9879">
        <v>122300</v>
      </c>
      <c r="D9879">
        <v>121900</v>
      </c>
      <c r="E9879">
        <v>122250</v>
      </c>
    </row>
    <row r="9880" spans="1:5" x14ac:dyDescent="0.25">
      <c r="A9880" s="2">
        <v>45656.434027777781</v>
      </c>
      <c r="B9880">
        <v>121875</v>
      </c>
      <c r="C9880">
        <v>122020</v>
      </c>
      <c r="D9880">
        <v>121850</v>
      </c>
      <c r="E9880">
        <v>121935</v>
      </c>
    </row>
    <row r="9881" spans="1:5" x14ac:dyDescent="0.25">
      <c r="A9881" s="2">
        <v>45656.430555555555</v>
      </c>
      <c r="B9881">
        <v>121765</v>
      </c>
      <c r="C9881">
        <v>121890</v>
      </c>
      <c r="D9881">
        <v>121685</v>
      </c>
      <c r="E9881">
        <v>121875</v>
      </c>
    </row>
    <row r="9882" spans="1:5" x14ac:dyDescent="0.25">
      <c r="A9882" s="2">
        <v>45656.427083333336</v>
      </c>
      <c r="B9882">
        <v>121785</v>
      </c>
      <c r="C9882">
        <v>121880</v>
      </c>
      <c r="D9882">
        <v>121735</v>
      </c>
      <c r="E9882">
        <v>121765</v>
      </c>
    </row>
    <row r="9883" spans="1:5" x14ac:dyDescent="0.25">
      <c r="A9883" s="2">
        <v>45656.423611111109</v>
      </c>
      <c r="B9883">
        <v>121840</v>
      </c>
      <c r="C9883">
        <v>121965</v>
      </c>
      <c r="D9883">
        <v>121715</v>
      </c>
      <c r="E9883">
        <v>121785</v>
      </c>
    </row>
    <row r="9884" spans="1:5" x14ac:dyDescent="0.25">
      <c r="A9884" s="2">
        <v>45656.420138888891</v>
      </c>
      <c r="B9884">
        <v>121760</v>
      </c>
      <c r="C9884">
        <v>121895</v>
      </c>
      <c r="D9884">
        <v>121750</v>
      </c>
      <c r="E9884">
        <v>121840</v>
      </c>
    </row>
    <row r="9885" spans="1:5" x14ac:dyDescent="0.25">
      <c r="A9885" s="2">
        <v>45656.416666666664</v>
      </c>
      <c r="B9885">
        <v>121855</v>
      </c>
      <c r="C9885">
        <v>121855</v>
      </c>
      <c r="D9885">
        <v>121705</v>
      </c>
      <c r="E9885">
        <v>121760</v>
      </c>
    </row>
    <row r="9886" spans="1:5" x14ac:dyDescent="0.25">
      <c r="A9886" s="2">
        <v>45656.413194444445</v>
      </c>
      <c r="B9886">
        <v>121805</v>
      </c>
      <c r="C9886">
        <v>121880</v>
      </c>
      <c r="D9886">
        <v>121795</v>
      </c>
      <c r="E9886">
        <v>121850</v>
      </c>
    </row>
    <row r="9887" spans="1:5" x14ac:dyDescent="0.25">
      <c r="A9887" s="2">
        <v>45656.409722222219</v>
      </c>
      <c r="B9887">
        <v>121805</v>
      </c>
      <c r="C9887">
        <v>121835</v>
      </c>
      <c r="D9887">
        <v>121660</v>
      </c>
      <c r="E9887">
        <v>121810</v>
      </c>
    </row>
    <row r="9888" spans="1:5" x14ac:dyDescent="0.25">
      <c r="A9888" s="2">
        <v>45656.40625</v>
      </c>
      <c r="B9888">
        <v>121760</v>
      </c>
      <c r="C9888">
        <v>121910</v>
      </c>
      <c r="D9888">
        <v>121755</v>
      </c>
      <c r="E9888">
        <v>121805</v>
      </c>
    </row>
    <row r="9889" spans="1:5" x14ac:dyDescent="0.25">
      <c r="A9889" s="2">
        <v>45656.402777777781</v>
      </c>
      <c r="B9889">
        <v>121750</v>
      </c>
      <c r="C9889">
        <v>121835</v>
      </c>
      <c r="D9889">
        <v>121725</v>
      </c>
      <c r="E9889">
        <v>121755</v>
      </c>
    </row>
    <row r="9890" spans="1:5" x14ac:dyDescent="0.25">
      <c r="A9890" s="2">
        <v>45656.399305555555</v>
      </c>
      <c r="B9890">
        <v>121860</v>
      </c>
      <c r="C9890">
        <v>121875</v>
      </c>
      <c r="D9890">
        <v>121745</v>
      </c>
      <c r="E9890">
        <v>121750</v>
      </c>
    </row>
    <row r="9891" spans="1:5" x14ac:dyDescent="0.25">
      <c r="A9891" s="2">
        <v>45656.395833333336</v>
      </c>
      <c r="B9891">
        <v>121830</v>
      </c>
      <c r="C9891">
        <v>121920</v>
      </c>
      <c r="D9891">
        <v>121800</v>
      </c>
      <c r="E9891">
        <v>121855</v>
      </c>
    </row>
    <row r="9892" spans="1:5" x14ac:dyDescent="0.25">
      <c r="A9892" s="2">
        <v>45656.392361111109</v>
      </c>
      <c r="B9892">
        <v>121715</v>
      </c>
      <c r="C9892">
        <v>121875</v>
      </c>
      <c r="D9892">
        <v>121690</v>
      </c>
      <c r="E9892">
        <v>121830</v>
      </c>
    </row>
    <row r="9893" spans="1:5" x14ac:dyDescent="0.25">
      <c r="A9893" s="2">
        <v>45656.388888888891</v>
      </c>
      <c r="B9893">
        <v>121690</v>
      </c>
      <c r="C9893">
        <v>121740</v>
      </c>
      <c r="D9893">
        <v>121655</v>
      </c>
      <c r="E9893">
        <v>121715</v>
      </c>
    </row>
    <row r="9894" spans="1:5" x14ac:dyDescent="0.25">
      <c r="A9894" s="2">
        <v>45656.385416666664</v>
      </c>
      <c r="B9894">
        <v>121610</v>
      </c>
      <c r="C9894">
        <v>121700</v>
      </c>
      <c r="D9894">
        <v>121580</v>
      </c>
      <c r="E9894">
        <v>121695</v>
      </c>
    </row>
    <row r="9895" spans="1:5" x14ac:dyDescent="0.25">
      <c r="A9895" s="2">
        <v>45656.381944444445</v>
      </c>
      <c r="B9895">
        <v>121650</v>
      </c>
      <c r="C9895">
        <v>121670</v>
      </c>
      <c r="D9895">
        <v>121485</v>
      </c>
      <c r="E9895">
        <v>121610</v>
      </c>
    </row>
    <row r="9896" spans="1:5" x14ac:dyDescent="0.25">
      <c r="A9896" s="2">
        <v>45656.378472222219</v>
      </c>
      <c r="B9896">
        <v>121725</v>
      </c>
      <c r="C9896">
        <v>121775</v>
      </c>
      <c r="D9896">
        <v>121605</v>
      </c>
      <c r="E9896">
        <v>121645</v>
      </c>
    </row>
    <row r="9897" spans="1:5" x14ac:dyDescent="0.25">
      <c r="A9897" s="2">
        <v>45656.375</v>
      </c>
      <c r="B9897">
        <v>121505</v>
      </c>
      <c r="C9897">
        <v>121785</v>
      </c>
      <c r="D9897">
        <v>121445</v>
      </c>
      <c r="E9897">
        <v>121725</v>
      </c>
    </row>
    <row r="9898" spans="1:5" x14ac:dyDescent="0.25">
      <c r="A9898" s="2">
        <v>45653.763888888891</v>
      </c>
      <c r="B9898">
        <v>121560</v>
      </c>
      <c r="C9898">
        <v>121710</v>
      </c>
      <c r="D9898">
        <v>121525</v>
      </c>
      <c r="E9898">
        <v>121535</v>
      </c>
    </row>
    <row r="9899" spans="1:5" x14ac:dyDescent="0.25">
      <c r="A9899" s="2">
        <v>45653.760416666664</v>
      </c>
      <c r="B9899">
        <v>121400</v>
      </c>
      <c r="C9899">
        <v>121585</v>
      </c>
      <c r="D9899">
        <v>121385</v>
      </c>
      <c r="E9899">
        <v>121560</v>
      </c>
    </row>
    <row r="9900" spans="1:5" x14ac:dyDescent="0.25">
      <c r="A9900" s="2">
        <v>45653.756944444445</v>
      </c>
      <c r="B9900">
        <v>121375</v>
      </c>
      <c r="C9900">
        <v>121410</v>
      </c>
      <c r="D9900">
        <v>121340</v>
      </c>
      <c r="E9900">
        <v>121395</v>
      </c>
    </row>
    <row r="9901" spans="1:5" x14ac:dyDescent="0.25">
      <c r="A9901" s="2">
        <v>45653.753472222219</v>
      </c>
      <c r="B9901">
        <v>121420</v>
      </c>
      <c r="C9901">
        <v>121455</v>
      </c>
      <c r="D9901">
        <v>121305</v>
      </c>
      <c r="E9901">
        <v>121370</v>
      </c>
    </row>
    <row r="9902" spans="1:5" x14ac:dyDescent="0.25">
      <c r="A9902" s="2">
        <v>45653.75</v>
      </c>
      <c r="B9902">
        <v>121440</v>
      </c>
      <c r="C9902">
        <v>121520</v>
      </c>
      <c r="D9902">
        <v>121380</v>
      </c>
      <c r="E9902">
        <v>121420</v>
      </c>
    </row>
    <row r="9903" spans="1:5" x14ac:dyDescent="0.25">
      <c r="A9903" s="2">
        <v>45653.746527777781</v>
      </c>
      <c r="B9903">
        <v>121485</v>
      </c>
      <c r="C9903">
        <v>121495</v>
      </c>
      <c r="D9903">
        <v>121355</v>
      </c>
      <c r="E9903">
        <v>121440</v>
      </c>
    </row>
    <row r="9904" spans="1:5" x14ac:dyDescent="0.25">
      <c r="A9904" s="2">
        <v>45653.743055555555</v>
      </c>
      <c r="B9904">
        <v>121525</v>
      </c>
      <c r="C9904">
        <v>121565</v>
      </c>
      <c r="D9904">
        <v>121455</v>
      </c>
      <c r="E9904">
        <v>121490</v>
      </c>
    </row>
    <row r="9905" spans="1:5" x14ac:dyDescent="0.25">
      <c r="A9905" s="2">
        <v>45653.739583333336</v>
      </c>
      <c r="B9905">
        <v>121545</v>
      </c>
      <c r="C9905">
        <v>121575</v>
      </c>
      <c r="D9905">
        <v>121505</v>
      </c>
      <c r="E9905">
        <v>121525</v>
      </c>
    </row>
    <row r="9906" spans="1:5" x14ac:dyDescent="0.25">
      <c r="A9906" s="2">
        <v>45653.736111111109</v>
      </c>
      <c r="B9906">
        <v>121500</v>
      </c>
      <c r="C9906">
        <v>121635</v>
      </c>
      <c r="D9906">
        <v>121440</v>
      </c>
      <c r="E9906">
        <v>121540</v>
      </c>
    </row>
    <row r="9907" spans="1:5" x14ac:dyDescent="0.25">
      <c r="A9907" s="2">
        <v>45653.732638888891</v>
      </c>
      <c r="B9907">
        <v>121645</v>
      </c>
      <c r="C9907">
        <v>121645</v>
      </c>
      <c r="D9907">
        <v>121480</v>
      </c>
      <c r="E9907">
        <v>121500</v>
      </c>
    </row>
    <row r="9908" spans="1:5" x14ac:dyDescent="0.25">
      <c r="A9908" s="2">
        <v>45653.729166666664</v>
      </c>
      <c r="B9908">
        <v>121700</v>
      </c>
      <c r="C9908">
        <v>121710</v>
      </c>
      <c r="D9908">
        <v>121615</v>
      </c>
      <c r="E9908">
        <v>121645</v>
      </c>
    </row>
    <row r="9909" spans="1:5" x14ac:dyDescent="0.25">
      <c r="A9909" s="2">
        <v>45653.725694444445</v>
      </c>
      <c r="B9909">
        <v>121710</v>
      </c>
      <c r="C9909">
        <v>121755</v>
      </c>
      <c r="D9909">
        <v>121675</v>
      </c>
      <c r="E9909">
        <v>121695</v>
      </c>
    </row>
    <row r="9910" spans="1:5" x14ac:dyDescent="0.25">
      <c r="A9910" s="2">
        <v>45653.722222222219</v>
      </c>
      <c r="B9910">
        <v>121620</v>
      </c>
      <c r="C9910">
        <v>121730</v>
      </c>
      <c r="D9910">
        <v>121615</v>
      </c>
      <c r="E9910">
        <v>121715</v>
      </c>
    </row>
    <row r="9911" spans="1:5" x14ac:dyDescent="0.25">
      <c r="A9911" s="2">
        <v>45653.71875</v>
      </c>
      <c r="B9911">
        <v>121605</v>
      </c>
      <c r="C9911">
        <v>121635</v>
      </c>
      <c r="D9911">
        <v>121540</v>
      </c>
      <c r="E9911">
        <v>121625</v>
      </c>
    </row>
    <row r="9912" spans="1:5" x14ac:dyDescent="0.25">
      <c r="A9912" s="2">
        <v>45653.715277777781</v>
      </c>
      <c r="B9912">
        <v>121650</v>
      </c>
      <c r="C9912">
        <v>121685</v>
      </c>
      <c r="D9912">
        <v>121590</v>
      </c>
      <c r="E9912">
        <v>121610</v>
      </c>
    </row>
    <row r="9913" spans="1:5" x14ac:dyDescent="0.25">
      <c r="A9913" s="2">
        <v>45653.711805555555</v>
      </c>
      <c r="B9913">
        <v>121640</v>
      </c>
      <c r="C9913">
        <v>121655</v>
      </c>
      <c r="D9913">
        <v>121585</v>
      </c>
      <c r="E9913">
        <v>121650</v>
      </c>
    </row>
    <row r="9914" spans="1:5" x14ac:dyDescent="0.25">
      <c r="A9914" s="2">
        <v>45653.708333333336</v>
      </c>
      <c r="B9914">
        <v>121550</v>
      </c>
      <c r="C9914">
        <v>121675</v>
      </c>
      <c r="D9914">
        <v>121545</v>
      </c>
      <c r="E9914">
        <v>121640</v>
      </c>
    </row>
    <row r="9915" spans="1:5" x14ac:dyDescent="0.25">
      <c r="A9915" s="2">
        <v>45653.704861111109</v>
      </c>
      <c r="B9915">
        <v>121515</v>
      </c>
      <c r="C9915">
        <v>121565</v>
      </c>
      <c r="D9915">
        <v>121510</v>
      </c>
      <c r="E9915">
        <v>121555</v>
      </c>
    </row>
    <row r="9916" spans="1:5" x14ac:dyDescent="0.25">
      <c r="A9916" s="2">
        <v>45653.701388888891</v>
      </c>
      <c r="B9916">
        <v>121565</v>
      </c>
      <c r="C9916">
        <v>121570</v>
      </c>
      <c r="D9916">
        <v>121495</v>
      </c>
      <c r="E9916">
        <v>121515</v>
      </c>
    </row>
    <row r="9917" spans="1:5" x14ac:dyDescent="0.25">
      <c r="A9917" s="2">
        <v>45653.697916666664</v>
      </c>
      <c r="B9917">
        <v>121505</v>
      </c>
      <c r="C9917">
        <v>121570</v>
      </c>
      <c r="D9917">
        <v>121455</v>
      </c>
      <c r="E9917">
        <v>121560</v>
      </c>
    </row>
    <row r="9918" spans="1:5" x14ac:dyDescent="0.25">
      <c r="A9918" s="2">
        <v>45653.694444444445</v>
      </c>
      <c r="B9918">
        <v>121560</v>
      </c>
      <c r="C9918">
        <v>121570</v>
      </c>
      <c r="D9918">
        <v>121470</v>
      </c>
      <c r="E9918">
        <v>121505</v>
      </c>
    </row>
    <row r="9919" spans="1:5" x14ac:dyDescent="0.25">
      <c r="A9919" s="2">
        <v>45653.690972222219</v>
      </c>
      <c r="B9919">
        <v>121600</v>
      </c>
      <c r="C9919">
        <v>121635</v>
      </c>
      <c r="D9919">
        <v>121550</v>
      </c>
      <c r="E9919">
        <v>121555</v>
      </c>
    </row>
    <row r="9920" spans="1:5" x14ac:dyDescent="0.25">
      <c r="A9920" s="2">
        <v>45653.6875</v>
      </c>
      <c r="B9920">
        <v>121670</v>
      </c>
      <c r="C9920">
        <v>121670</v>
      </c>
      <c r="D9920">
        <v>121585</v>
      </c>
      <c r="E9920">
        <v>121605</v>
      </c>
    </row>
    <row r="9921" spans="1:5" x14ac:dyDescent="0.25">
      <c r="A9921" s="2">
        <v>45653.684027777781</v>
      </c>
      <c r="B9921">
        <v>121595</v>
      </c>
      <c r="C9921">
        <v>121690</v>
      </c>
      <c r="D9921">
        <v>121585</v>
      </c>
      <c r="E9921">
        <v>121665</v>
      </c>
    </row>
    <row r="9922" spans="1:5" x14ac:dyDescent="0.25">
      <c r="A9922" s="2">
        <v>45653.680555555555</v>
      </c>
      <c r="B9922">
        <v>121640</v>
      </c>
      <c r="C9922">
        <v>121650</v>
      </c>
      <c r="D9922">
        <v>121550</v>
      </c>
      <c r="E9922">
        <v>121595</v>
      </c>
    </row>
    <row r="9923" spans="1:5" x14ac:dyDescent="0.25">
      <c r="A9923" s="2">
        <v>45653.677083333336</v>
      </c>
      <c r="B9923">
        <v>121570</v>
      </c>
      <c r="C9923">
        <v>121665</v>
      </c>
      <c r="D9923">
        <v>121570</v>
      </c>
      <c r="E9923">
        <v>121640</v>
      </c>
    </row>
    <row r="9924" spans="1:5" x14ac:dyDescent="0.25">
      <c r="A9924" s="2">
        <v>45653.673611111109</v>
      </c>
      <c r="B9924">
        <v>121575</v>
      </c>
      <c r="C9924">
        <v>121585</v>
      </c>
      <c r="D9924">
        <v>121520</v>
      </c>
      <c r="E9924">
        <v>121570</v>
      </c>
    </row>
    <row r="9925" spans="1:5" x14ac:dyDescent="0.25">
      <c r="A9925" s="2">
        <v>45653.670138888891</v>
      </c>
      <c r="B9925">
        <v>121555</v>
      </c>
      <c r="C9925">
        <v>121620</v>
      </c>
      <c r="D9925">
        <v>121505</v>
      </c>
      <c r="E9925">
        <v>121580</v>
      </c>
    </row>
    <row r="9926" spans="1:5" x14ac:dyDescent="0.25">
      <c r="A9926" s="2">
        <v>45653.666666666664</v>
      </c>
      <c r="B9926">
        <v>121620</v>
      </c>
      <c r="C9926">
        <v>121630</v>
      </c>
      <c r="D9926">
        <v>121525</v>
      </c>
      <c r="E9926">
        <v>121555</v>
      </c>
    </row>
    <row r="9927" spans="1:5" x14ac:dyDescent="0.25">
      <c r="A9927" s="2">
        <v>45653.663194444445</v>
      </c>
      <c r="B9927">
        <v>121690</v>
      </c>
      <c r="C9927">
        <v>121705</v>
      </c>
      <c r="D9927">
        <v>121585</v>
      </c>
      <c r="E9927">
        <v>121625</v>
      </c>
    </row>
    <row r="9928" spans="1:5" x14ac:dyDescent="0.25">
      <c r="A9928" s="2">
        <v>45653.659722222219</v>
      </c>
      <c r="B9928">
        <v>121755</v>
      </c>
      <c r="C9928">
        <v>121760</v>
      </c>
      <c r="D9928">
        <v>121670</v>
      </c>
      <c r="E9928">
        <v>121685</v>
      </c>
    </row>
    <row r="9929" spans="1:5" x14ac:dyDescent="0.25">
      <c r="A9929" s="2">
        <v>45653.65625</v>
      </c>
      <c r="B9929">
        <v>121720</v>
      </c>
      <c r="C9929">
        <v>121765</v>
      </c>
      <c r="D9929">
        <v>121690</v>
      </c>
      <c r="E9929">
        <v>121760</v>
      </c>
    </row>
    <row r="9930" spans="1:5" x14ac:dyDescent="0.25">
      <c r="A9930" s="2">
        <v>45653.652777777781</v>
      </c>
      <c r="B9930">
        <v>121720</v>
      </c>
      <c r="C9930">
        <v>121735</v>
      </c>
      <c r="D9930">
        <v>121635</v>
      </c>
      <c r="E9930">
        <v>121725</v>
      </c>
    </row>
    <row r="9931" spans="1:5" x14ac:dyDescent="0.25">
      <c r="A9931" s="2">
        <v>45653.649305555555</v>
      </c>
      <c r="B9931">
        <v>121805</v>
      </c>
      <c r="C9931">
        <v>121810</v>
      </c>
      <c r="D9931">
        <v>121675</v>
      </c>
      <c r="E9931">
        <v>121715</v>
      </c>
    </row>
    <row r="9932" spans="1:5" x14ac:dyDescent="0.25">
      <c r="A9932" s="2">
        <v>45653.645833333336</v>
      </c>
      <c r="B9932">
        <v>121770</v>
      </c>
      <c r="C9932">
        <v>121860</v>
      </c>
      <c r="D9932">
        <v>121760</v>
      </c>
      <c r="E9932">
        <v>121805</v>
      </c>
    </row>
    <row r="9933" spans="1:5" x14ac:dyDescent="0.25">
      <c r="A9933" s="2">
        <v>45653.642361111109</v>
      </c>
      <c r="B9933">
        <v>121790</v>
      </c>
      <c r="C9933">
        <v>121820</v>
      </c>
      <c r="D9933">
        <v>121745</v>
      </c>
      <c r="E9933">
        <v>121770</v>
      </c>
    </row>
    <row r="9934" spans="1:5" x14ac:dyDescent="0.25">
      <c r="A9934" s="2">
        <v>45653.638888888891</v>
      </c>
      <c r="B9934">
        <v>121890</v>
      </c>
      <c r="C9934">
        <v>121910</v>
      </c>
      <c r="D9934">
        <v>121780</v>
      </c>
      <c r="E9934">
        <v>121795</v>
      </c>
    </row>
    <row r="9935" spans="1:5" x14ac:dyDescent="0.25">
      <c r="A9935" s="2">
        <v>45653.635416666664</v>
      </c>
      <c r="B9935">
        <v>121915</v>
      </c>
      <c r="C9935">
        <v>121960</v>
      </c>
      <c r="D9935">
        <v>121870</v>
      </c>
      <c r="E9935">
        <v>121895</v>
      </c>
    </row>
    <row r="9936" spans="1:5" x14ac:dyDescent="0.25">
      <c r="A9936" s="2">
        <v>45653.631944444445</v>
      </c>
      <c r="B9936">
        <v>121960</v>
      </c>
      <c r="C9936">
        <v>121965</v>
      </c>
      <c r="D9936">
        <v>121845</v>
      </c>
      <c r="E9936">
        <v>121915</v>
      </c>
    </row>
    <row r="9937" spans="1:5" x14ac:dyDescent="0.25">
      <c r="A9937" s="2">
        <v>45653.628472222219</v>
      </c>
      <c r="B9937">
        <v>122015</v>
      </c>
      <c r="C9937">
        <v>122030</v>
      </c>
      <c r="D9937">
        <v>121935</v>
      </c>
      <c r="E9937">
        <v>121960</v>
      </c>
    </row>
    <row r="9938" spans="1:5" x14ac:dyDescent="0.25">
      <c r="A9938" s="2">
        <v>45653.625</v>
      </c>
      <c r="B9938">
        <v>121915</v>
      </c>
      <c r="C9938">
        <v>122025</v>
      </c>
      <c r="D9938">
        <v>121910</v>
      </c>
      <c r="E9938">
        <v>122010</v>
      </c>
    </row>
    <row r="9939" spans="1:5" x14ac:dyDescent="0.25">
      <c r="A9939" s="2">
        <v>45653.621527777781</v>
      </c>
      <c r="B9939">
        <v>121935</v>
      </c>
      <c r="C9939">
        <v>121975</v>
      </c>
      <c r="D9939">
        <v>121880</v>
      </c>
      <c r="E9939">
        <v>121920</v>
      </c>
    </row>
    <row r="9940" spans="1:5" x14ac:dyDescent="0.25">
      <c r="A9940" s="2">
        <v>45653.618055555555</v>
      </c>
      <c r="B9940">
        <v>121810</v>
      </c>
      <c r="C9940">
        <v>121950</v>
      </c>
      <c r="D9940">
        <v>121785</v>
      </c>
      <c r="E9940">
        <v>121935</v>
      </c>
    </row>
    <row r="9941" spans="1:5" x14ac:dyDescent="0.25">
      <c r="A9941" s="2">
        <v>45653.614583333336</v>
      </c>
      <c r="B9941">
        <v>121765</v>
      </c>
      <c r="C9941">
        <v>121815</v>
      </c>
      <c r="D9941">
        <v>121760</v>
      </c>
      <c r="E9941">
        <v>121810</v>
      </c>
    </row>
    <row r="9942" spans="1:5" x14ac:dyDescent="0.25">
      <c r="A9942" s="2">
        <v>45653.611111111109</v>
      </c>
      <c r="B9942">
        <v>121800</v>
      </c>
      <c r="C9942">
        <v>121865</v>
      </c>
      <c r="D9942">
        <v>121740</v>
      </c>
      <c r="E9942">
        <v>121760</v>
      </c>
    </row>
    <row r="9943" spans="1:5" x14ac:dyDescent="0.25">
      <c r="A9943" s="2">
        <v>45653.607638888891</v>
      </c>
      <c r="B9943">
        <v>121860</v>
      </c>
      <c r="C9943">
        <v>121870</v>
      </c>
      <c r="D9943">
        <v>121760</v>
      </c>
      <c r="E9943">
        <v>121805</v>
      </c>
    </row>
    <row r="9944" spans="1:5" x14ac:dyDescent="0.25">
      <c r="A9944" s="2">
        <v>45653.604166666664</v>
      </c>
      <c r="B9944">
        <v>121820</v>
      </c>
      <c r="C9944">
        <v>121870</v>
      </c>
      <c r="D9944">
        <v>121775</v>
      </c>
      <c r="E9944">
        <v>121865</v>
      </c>
    </row>
    <row r="9945" spans="1:5" x14ac:dyDescent="0.25">
      <c r="A9945" s="2">
        <v>45653.600694444445</v>
      </c>
      <c r="B9945">
        <v>121890</v>
      </c>
      <c r="C9945">
        <v>121920</v>
      </c>
      <c r="D9945">
        <v>121810</v>
      </c>
      <c r="E9945">
        <v>121825</v>
      </c>
    </row>
    <row r="9946" spans="1:5" x14ac:dyDescent="0.25">
      <c r="A9946" s="2">
        <v>45653.597222222219</v>
      </c>
      <c r="B9946">
        <v>121820</v>
      </c>
      <c r="C9946">
        <v>121930</v>
      </c>
      <c r="D9946">
        <v>121820</v>
      </c>
      <c r="E9946">
        <v>121890</v>
      </c>
    </row>
    <row r="9947" spans="1:5" x14ac:dyDescent="0.25">
      <c r="A9947" s="2">
        <v>45653.59375</v>
      </c>
      <c r="B9947">
        <v>121990</v>
      </c>
      <c r="C9947">
        <v>122000</v>
      </c>
      <c r="D9947">
        <v>121810</v>
      </c>
      <c r="E9947">
        <v>121820</v>
      </c>
    </row>
    <row r="9948" spans="1:5" x14ac:dyDescent="0.25">
      <c r="A9948" s="2">
        <v>45653.590277777781</v>
      </c>
      <c r="B9948">
        <v>121965</v>
      </c>
      <c r="C9948">
        <v>122000</v>
      </c>
      <c r="D9948">
        <v>121945</v>
      </c>
      <c r="E9948">
        <v>121990</v>
      </c>
    </row>
    <row r="9949" spans="1:5" x14ac:dyDescent="0.25">
      <c r="A9949" s="2">
        <v>45653.586805555555</v>
      </c>
      <c r="B9949">
        <v>121925</v>
      </c>
      <c r="C9949">
        <v>121995</v>
      </c>
      <c r="D9949">
        <v>121905</v>
      </c>
      <c r="E9949">
        <v>121970</v>
      </c>
    </row>
    <row r="9950" spans="1:5" x14ac:dyDescent="0.25">
      <c r="A9950" s="2">
        <v>45653.583333333336</v>
      </c>
      <c r="B9950">
        <v>121965</v>
      </c>
      <c r="C9950">
        <v>121995</v>
      </c>
      <c r="D9950">
        <v>121910</v>
      </c>
      <c r="E9950">
        <v>121920</v>
      </c>
    </row>
    <row r="9951" spans="1:5" x14ac:dyDescent="0.25">
      <c r="A9951" s="2">
        <v>45653.579861111109</v>
      </c>
      <c r="B9951">
        <v>121965</v>
      </c>
      <c r="C9951">
        <v>121980</v>
      </c>
      <c r="D9951">
        <v>121865</v>
      </c>
      <c r="E9951">
        <v>121960</v>
      </c>
    </row>
    <row r="9952" spans="1:5" x14ac:dyDescent="0.25">
      <c r="A9952" s="2">
        <v>45653.576388888891</v>
      </c>
      <c r="B9952">
        <v>122160</v>
      </c>
      <c r="C9952">
        <v>122180</v>
      </c>
      <c r="D9952">
        <v>121950</v>
      </c>
      <c r="E9952">
        <v>121965</v>
      </c>
    </row>
    <row r="9953" spans="1:5" x14ac:dyDescent="0.25">
      <c r="A9953" s="2">
        <v>45653.572916666664</v>
      </c>
      <c r="B9953">
        <v>122185</v>
      </c>
      <c r="C9953">
        <v>122210</v>
      </c>
      <c r="D9953">
        <v>122150</v>
      </c>
      <c r="E9953">
        <v>122165</v>
      </c>
    </row>
    <row r="9954" spans="1:5" x14ac:dyDescent="0.25">
      <c r="A9954" s="2">
        <v>45653.569444444445</v>
      </c>
      <c r="B9954">
        <v>122080</v>
      </c>
      <c r="C9954">
        <v>122230</v>
      </c>
      <c r="D9954">
        <v>122070</v>
      </c>
      <c r="E9954">
        <v>122185</v>
      </c>
    </row>
    <row r="9955" spans="1:5" x14ac:dyDescent="0.25">
      <c r="A9955" s="2">
        <v>45653.565972222219</v>
      </c>
      <c r="B9955">
        <v>122055</v>
      </c>
      <c r="C9955">
        <v>122080</v>
      </c>
      <c r="D9955">
        <v>122025</v>
      </c>
      <c r="E9955">
        <v>122080</v>
      </c>
    </row>
    <row r="9956" spans="1:5" x14ac:dyDescent="0.25">
      <c r="A9956" s="2">
        <v>45653.5625</v>
      </c>
      <c r="B9956">
        <v>122120</v>
      </c>
      <c r="C9956">
        <v>122150</v>
      </c>
      <c r="D9956">
        <v>122030</v>
      </c>
      <c r="E9956">
        <v>122050</v>
      </c>
    </row>
    <row r="9957" spans="1:5" x14ac:dyDescent="0.25">
      <c r="A9957" s="2">
        <v>45653.559027777781</v>
      </c>
      <c r="B9957">
        <v>122175</v>
      </c>
      <c r="C9957">
        <v>122180</v>
      </c>
      <c r="D9957">
        <v>122095</v>
      </c>
      <c r="E9957">
        <v>122115</v>
      </c>
    </row>
    <row r="9958" spans="1:5" x14ac:dyDescent="0.25">
      <c r="A9958" s="2">
        <v>45653.555555555555</v>
      </c>
      <c r="B9958">
        <v>122095</v>
      </c>
      <c r="C9958">
        <v>122205</v>
      </c>
      <c r="D9958">
        <v>122030</v>
      </c>
      <c r="E9958">
        <v>122180</v>
      </c>
    </row>
    <row r="9959" spans="1:5" x14ac:dyDescent="0.25">
      <c r="A9959" s="2">
        <v>45653.552083333336</v>
      </c>
      <c r="B9959">
        <v>122055</v>
      </c>
      <c r="C9959">
        <v>122095</v>
      </c>
      <c r="D9959">
        <v>122010</v>
      </c>
      <c r="E9959">
        <v>122090</v>
      </c>
    </row>
    <row r="9960" spans="1:5" x14ac:dyDescent="0.25">
      <c r="A9960" s="2">
        <v>45653.548611111109</v>
      </c>
      <c r="B9960">
        <v>122040</v>
      </c>
      <c r="C9960">
        <v>122065</v>
      </c>
      <c r="D9960">
        <v>122000</v>
      </c>
      <c r="E9960">
        <v>122050</v>
      </c>
    </row>
    <row r="9961" spans="1:5" x14ac:dyDescent="0.25">
      <c r="A9961" s="2">
        <v>45653.545138888891</v>
      </c>
      <c r="B9961">
        <v>122075</v>
      </c>
      <c r="C9961">
        <v>122120</v>
      </c>
      <c r="D9961">
        <v>122005</v>
      </c>
      <c r="E9961">
        <v>122035</v>
      </c>
    </row>
    <row r="9962" spans="1:5" x14ac:dyDescent="0.25">
      <c r="A9962" s="2">
        <v>45653.541666666664</v>
      </c>
      <c r="B9962">
        <v>122105</v>
      </c>
      <c r="C9962">
        <v>122135</v>
      </c>
      <c r="D9962">
        <v>122020</v>
      </c>
      <c r="E9962">
        <v>122075</v>
      </c>
    </row>
    <row r="9963" spans="1:5" x14ac:dyDescent="0.25">
      <c r="A9963" s="2">
        <v>45653.538194444445</v>
      </c>
      <c r="B9963">
        <v>122065</v>
      </c>
      <c r="C9963">
        <v>122120</v>
      </c>
      <c r="D9963">
        <v>122030</v>
      </c>
      <c r="E9963">
        <v>122100</v>
      </c>
    </row>
    <row r="9964" spans="1:5" x14ac:dyDescent="0.25">
      <c r="A9964" s="2">
        <v>45653.534722222219</v>
      </c>
      <c r="B9964">
        <v>122145</v>
      </c>
      <c r="C9964">
        <v>122180</v>
      </c>
      <c r="D9964">
        <v>122035</v>
      </c>
      <c r="E9964">
        <v>122065</v>
      </c>
    </row>
    <row r="9965" spans="1:5" x14ac:dyDescent="0.25">
      <c r="A9965" s="2">
        <v>45653.53125</v>
      </c>
      <c r="B9965">
        <v>122290</v>
      </c>
      <c r="C9965">
        <v>122315</v>
      </c>
      <c r="D9965">
        <v>122125</v>
      </c>
      <c r="E9965">
        <v>122150</v>
      </c>
    </row>
    <row r="9966" spans="1:5" x14ac:dyDescent="0.25">
      <c r="A9966" s="2">
        <v>45653.527777777781</v>
      </c>
      <c r="B9966">
        <v>122315</v>
      </c>
      <c r="C9966">
        <v>122360</v>
      </c>
      <c r="D9966">
        <v>122250</v>
      </c>
      <c r="E9966">
        <v>122290</v>
      </c>
    </row>
    <row r="9967" spans="1:5" x14ac:dyDescent="0.25">
      <c r="A9967" s="2">
        <v>45653.524305555555</v>
      </c>
      <c r="B9967">
        <v>122170</v>
      </c>
      <c r="C9967">
        <v>122330</v>
      </c>
      <c r="D9967">
        <v>122125</v>
      </c>
      <c r="E9967">
        <v>122320</v>
      </c>
    </row>
    <row r="9968" spans="1:5" x14ac:dyDescent="0.25">
      <c r="A9968" s="2">
        <v>45653.520833333336</v>
      </c>
      <c r="B9968">
        <v>122055</v>
      </c>
      <c r="C9968">
        <v>122175</v>
      </c>
      <c r="D9968">
        <v>122050</v>
      </c>
      <c r="E9968">
        <v>122165</v>
      </c>
    </row>
    <row r="9969" spans="1:5" x14ac:dyDescent="0.25">
      <c r="A9969" s="2">
        <v>45653.517361111109</v>
      </c>
      <c r="B9969">
        <v>122115</v>
      </c>
      <c r="C9969">
        <v>122130</v>
      </c>
      <c r="D9969">
        <v>121955</v>
      </c>
      <c r="E9969">
        <v>122060</v>
      </c>
    </row>
    <row r="9970" spans="1:5" x14ac:dyDescent="0.25">
      <c r="A9970" s="2">
        <v>45653.513888888891</v>
      </c>
      <c r="B9970">
        <v>121985</v>
      </c>
      <c r="C9970">
        <v>122170</v>
      </c>
      <c r="D9970">
        <v>121935</v>
      </c>
      <c r="E9970">
        <v>122120</v>
      </c>
    </row>
    <row r="9971" spans="1:5" x14ac:dyDescent="0.25">
      <c r="A9971" s="2">
        <v>45653.510416666664</v>
      </c>
      <c r="B9971">
        <v>122080</v>
      </c>
      <c r="C9971">
        <v>122125</v>
      </c>
      <c r="D9971">
        <v>121950</v>
      </c>
      <c r="E9971">
        <v>121985</v>
      </c>
    </row>
    <row r="9972" spans="1:5" x14ac:dyDescent="0.25">
      <c r="A9972" s="2">
        <v>45653.506944444445</v>
      </c>
      <c r="B9972">
        <v>122180</v>
      </c>
      <c r="C9972">
        <v>122185</v>
      </c>
      <c r="D9972">
        <v>122050</v>
      </c>
      <c r="E9972">
        <v>122080</v>
      </c>
    </row>
    <row r="9973" spans="1:5" x14ac:dyDescent="0.25">
      <c r="A9973" s="2">
        <v>45653.503472222219</v>
      </c>
      <c r="B9973">
        <v>122225</v>
      </c>
      <c r="C9973">
        <v>122230</v>
      </c>
      <c r="D9973">
        <v>122085</v>
      </c>
      <c r="E9973">
        <v>122180</v>
      </c>
    </row>
    <row r="9974" spans="1:5" x14ac:dyDescent="0.25">
      <c r="A9974" s="2">
        <v>45653.5</v>
      </c>
      <c r="B9974">
        <v>122330</v>
      </c>
      <c r="C9974">
        <v>122330</v>
      </c>
      <c r="D9974">
        <v>122175</v>
      </c>
      <c r="E9974">
        <v>122225</v>
      </c>
    </row>
    <row r="9975" spans="1:5" x14ac:dyDescent="0.25">
      <c r="A9975" s="2">
        <v>45653.496527777781</v>
      </c>
      <c r="B9975">
        <v>122420</v>
      </c>
      <c r="C9975">
        <v>122490</v>
      </c>
      <c r="D9975">
        <v>122300</v>
      </c>
      <c r="E9975">
        <v>122325</v>
      </c>
    </row>
    <row r="9976" spans="1:5" x14ac:dyDescent="0.25">
      <c r="A9976" s="2">
        <v>45653.493055555555</v>
      </c>
      <c r="B9976">
        <v>122635</v>
      </c>
      <c r="C9976">
        <v>122635</v>
      </c>
      <c r="D9976">
        <v>122415</v>
      </c>
      <c r="E9976">
        <v>122420</v>
      </c>
    </row>
    <row r="9977" spans="1:5" x14ac:dyDescent="0.25">
      <c r="A9977" s="2">
        <v>45653.489583333336</v>
      </c>
      <c r="B9977">
        <v>122575</v>
      </c>
      <c r="C9977">
        <v>122665</v>
      </c>
      <c r="D9977">
        <v>122555</v>
      </c>
      <c r="E9977">
        <v>122630</v>
      </c>
    </row>
    <row r="9978" spans="1:5" x14ac:dyDescent="0.25">
      <c r="A9978" s="2">
        <v>45653.486111111109</v>
      </c>
      <c r="B9978">
        <v>122485</v>
      </c>
      <c r="C9978">
        <v>122605</v>
      </c>
      <c r="D9978">
        <v>122380</v>
      </c>
      <c r="E9978">
        <v>122570</v>
      </c>
    </row>
    <row r="9979" spans="1:5" x14ac:dyDescent="0.25">
      <c r="A9979" s="2">
        <v>45653.482638888891</v>
      </c>
      <c r="B9979">
        <v>122370</v>
      </c>
      <c r="C9979">
        <v>122515</v>
      </c>
      <c r="D9979">
        <v>122335</v>
      </c>
      <c r="E9979">
        <v>122490</v>
      </c>
    </row>
    <row r="9980" spans="1:5" x14ac:dyDescent="0.25">
      <c r="A9980" s="2">
        <v>45653.479166666664</v>
      </c>
      <c r="B9980">
        <v>122105</v>
      </c>
      <c r="C9980">
        <v>122385</v>
      </c>
      <c r="D9980">
        <v>122065</v>
      </c>
      <c r="E9980">
        <v>122365</v>
      </c>
    </row>
    <row r="9981" spans="1:5" x14ac:dyDescent="0.25">
      <c r="A9981" s="2">
        <v>45653.475694444445</v>
      </c>
      <c r="B9981">
        <v>122220</v>
      </c>
      <c r="C9981">
        <v>122225</v>
      </c>
      <c r="D9981">
        <v>122065</v>
      </c>
      <c r="E9981">
        <v>122100</v>
      </c>
    </row>
    <row r="9982" spans="1:5" x14ac:dyDescent="0.25">
      <c r="A9982" s="2">
        <v>45653.472222222219</v>
      </c>
      <c r="B9982">
        <v>122205</v>
      </c>
      <c r="C9982">
        <v>122245</v>
      </c>
      <c r="D9982">
        <v>122120</v>
      </c>
      <c r="E9982">
        <v>122220</v>
      </c>
    </row>
    <row r="9983" spans="1:5" x14ac:dyDescent="0.25">
      <c r="A9983" s="2">
        <v>45653.46875</v>
      </c>
      <c r="B9983">
        <v>122085</v>
      </c>
      <c r="C9983">
        <v>122245</v>
      </c>
      <c r="D9983">
        <v>122065</v>
      </c>
      <c r="E9983">
        <v>122205</v>
      </c>
    </row>
    <row r="9984" spans="1:5" x14ac:dyDescent="0.25">
      <c r="A9984" s="2">
        <v>45653.465277777781</v>
      </c>
      <c r="B9984">
        <v>122245</v>
      </c>
      <c r="C9984">
        <v>122255</v>
      </c>
      <c r="D9984">
        <v>122080</v>
      </c>
      <c r="E9984">
        <v>122085</v>
      </c>
    </row>
    <row r="9985" spans="1:5" x14ac:dyDescent="0.25">
      <c r="A9985" s="2">
        <v>45653.461805555555</v>
      </c>
      <c r="B9985">
        <v>122190</v>
      </c>
      <c r="C9985">
        <v>122290</v>
      </c>
      <c r="D9985">
        <v>122140</v>
      </c>
      <c r="E9985">
        <v>122240</v>
      </c>
    </row>
    <row r="9986" spans="1:5" x14ac:dyDescent="0.25">
      <c r="A9986" s="2">
        <v>45653.458333333336</v>
      </c>
      <c r="B9986">
        <v>122070</v>
      </c>
      <c r="C9986">
        <v>122305</v>
      </c>
      <c r="D9986">
        <v>122065</v>
      </c>
      <c r="E9986">
        <v>122190</v>
      </c>
    </row>
    <row r="9987" spans="1:5" x14ac:dyDescent="0.25">
      <c r="A9987" s="2">
        <v>45653.454861111109</v>
      </c>
      <c r="B9987">
        <v>122090</v>
      </c>
      <c r="C9987">
        <v>122165</v>
      </c>
      <c r="D9987">
        <v>122025</v>
      </c>
      <c r="E9987">
        <v>122075</v>
      </c>
    </row>
    <row r="9988" spans="1:5" x14ac:dyDescent="0.25">
      <c r="A9988" s="2">
        <v>45653.451388888891</v>
      </c>
      <c r="B9988">
        <v>122165</v>
      </c>
      <c r="C9988">
        <v>122260</v>
      </c>
      <c r="D9988">
        <v>122075</v>
      </c>
      <c r="E9988">
        <v>122085</v>
      </c>
    </row>
    <row r="9989" spans="1:5" x14ac:dyDescent="0.25">
      <c r="A9989" s="2">
        <v>45653.447916666664</v>
      </c>
      <c r="B9989">
        <v>122405</v>
      </c>
      <c r="C9989">
        <v>122440</v>
      </c>
      <c r="D9989">
        <v>122130</v>
      </c>
      <c r="E9989">
        <v>122165</v>
      </c>
    </row>
    <row r="9990" spans="1:5" x14ac:dyDescent="0.25">
      <c r="A9990" s="2">
        <v>45653.444444444445</v>
      </c>
      <c r="B9990">
        <v>122585</v>
      </c>
      <c r="C9990">
        <v>122665</v>
      </c>
      <c r="D9990">
        <v>122385</v>
      </c>
      <c r="E9990">
        <v>122400</v>
      </c>
    </row>
    <row r="9991" spans="1:5" x14ac:dyDescent="0.25">
      <c r="A9991" s="2">
        <v>45653.440972222219</v>
      </c>
      <c r="B9991">
        <v>122675</v>
      </c>
      <c r="C9991">
        <v>122730</v>
      </c>
      <c r="D9991">
        <v>122560</v>
      </c>
      <c r="E9991">
        <v>122585</v>
      </c>
    </row>
    <row r="9992" spans="1:5" x14ac:dyDescent="0.25">
      <c r="A9992" s="2">
        <v>45653.4375</v>
      </c>
      <c r="B9992">
        <v>122695</v>
      </c>
      <c r="C9992">
        <v>122745</v>
      </c>
      <c r="D9992">
        <v>122605</v>
      </c>
      <c r="E9992">
        <v>122675</v>
      </c>
    </row>
    <row r="9993" spans="1:5" x14ac:dyDescent="0.25">
      <c r="A9993" s="2">
        <v>45653.434027777781</v>
      </c>
      <c r="B9993">
        <v>122640</v>
      </c>
      <c r="C9993">
        <v>122835</v>
      </c>
      <c r="D9993">
        <v>122635</v>
      </c>
      <c r="E9993">
        <v>122695</v>
      </c>
    </row>
    <row r="9994" spans="1:5" x14ac:dyDescent="0.25">
      <c r="A9994" s="2">
        <v>45653.430555555555</v>
      </c>
      <c r="B9994">
        <v>122660</v>
      </c>
      <c r="C9994">
        <v>122750</v>
      </c>
      <c r="D9994">
        <v>122590</v>
      </c>
      <c r="E9994">
        <v>122645</v>
      </c>
    </row>
    <row r="9995" spans="1:5" x14ac:dyDescent="0.25">
      <c r="A9995" s="2">
        <v>45653.427083333336</v>
      </c>
      <c r="B9995">
        <v>122785</v>
      </c>
      <c r="C9995">
        <v>122830</v>
      </c>
      <c r="D9995">
        <v>122550</v>
      </c>
      <c r="E9995">
        <v>122660</v>
      </c>
    </row>
    <row r="9996" spans="1:5" x14ac:dyDescent="0.25">
      <c r="A9996" s="2">
        <v>45653.423611111109</v>
      </c>
      <c r="B9996">
        <v>122890</v>
      </c>
      <c r="C9996">
        <v>123005</v>
      </c>
      <c r="D9996">
        <v>122785</v>
      </c>
      <c r="E9996">
        <v>122790</v>
      </c>
    </row>
    <row r="9997" spans="1:5" x14ac:dyDescent="0.25">
      <c r="A9997" s="2">
        <v>45653.420138888891</v>
      </c>
      <c r="B9997">
        <v>123030</v>
      </c>
      <c r="C9997">
        <v>123065</v>
      </c>
      <c r="D9997">
        <v>122885</v>
      </c>
      <c r="E9997">
        <v>122890</v>
      </c>
    </row>
    <row r="9998" spans="1:5" x14ac:dyDescent="0.25">
      <c r="A9998" s="2">
        <v>45653.416666666664</v>
      </c>
      <c r="B9998">
        <v>122975</v>
      </c>
      <c r="C9998">
        <v>123075</v>
      </c>
      <c r="D9998">
        <v>122900</v>
      </c>
      <c r="E9998">
        <v>123030</v>
      </c>
    </row>
    <row r="9999" spans="1:5" x14ac:dyDescent="0.25">
      <c r="A9999" s="2">
        <v>45653.413194444445</v>
      </c>
      <c r="B9999">
        <v>122910</v>
      </c>
      <c r="C9999">
        <v>123025</v>
      </c>
      <c r="D9999">
        <v>122880</v>
      </c>
      <c r="E9999">
        <v>122975</v>
      </c>
    </row>
    <row r="10000" spans="1:5" x14ac:dyDescent="0.25">
      <c r="A10000" s="2">
        <v>45653.409722222219</v>
      </c>
      <c r="B10000">
        <v>123020</v>
      </c>
      <c r="C10000">
        <v>123040</v>
      </c>
      <c r="D10000">
        <v>122880</v>
      </c>
      <c r="E10000">
        <v>122910</v>
      </c>
    </row>
    <row r="10001" spans="1:5" x14ac:dyDescent="0.25">
      <c r="A10001" s="2">
        <v>45653.40625</v>
      </c>
      <c r="B10001">
        <v>122840</v>
      </c>
      <c r="C10001">
        <v>123050</v>
      </c>
      <c r="D10001">
        <v>122825</v>
      </c>
      <c r="E10001">
        <v>123025</v>
      </c>
    </row>
    <row r="10002" spans="1:5" x14ac:dyDescent="0.25">
      <c r="A10002" s="2">
        <v>45653.402777777781</v>
      </c>
      <c r="B10002">
        <v>122780</v>
      </c>
      <c r="C10002">
        <v>122860</v>
      </c>
      <c r="D10002">
        <v>122770</v>
      </c>
      <c r="E10002">
        <v>122835</v>
      </c>
    </row>
    <row r="10003" spans="1:5" x14ac:dyDescent="0.25">
      <c r="A10003" s="2">
        <v>45653.399305555555</v>
      </c>
      <c r="B10003">
        <v>122810</v>
      </c>
      <c r="C10003">
        <v>122900</v>
      </c>
      <c r="D10003">
        <v>122760</v>
      </c>
      <c r="E10003">
        <v>122785</v>
      </c>
    </row>
    <row r="10004" spans="1:5" x14ac:dyDescent="0.25">
      <c r="A10004" s="2">
        <v>45653.395833333336</v>
      </c>
      <c r="B10004">
        <v>122735</v>
      </c>
      <c r="C10004">
        <v>122830</v>
      </c>
      <c r="D10004">
        <v>122660</v>
      </c>
      <c r="E10004">
        <v>122815</v>
      </c>
    </row>
    <row r="10005" spans="1:5" x14ac:dyDescent="0.25">
      <c r="A10005" s="2">
        <v>45653.392361111109</v>
      </c>
      <c r="B10005">
        <v>122535</v>
      </c>
      <c r="C10005">
        <v>122800</v>
      </c>
      <c r="D10005">
        <v>122530</v>
      </c>
      <c r="E10005">
        <v>122730</v>
      </c>
    </row>
    <row r="10006" spans="1:5" x14ac:dyDescent="0.25">
      <c r="A10006" s="2">
        <v>45653.388888888891</v>
      </c>
      <c r="B10006">
        <v>122445</v>
      </c>
      <c r="C10006">
        <v>122535</v>
      </c>
      <c r="D10006">
        <v>122320</v>
      </c>
      <c r="E10006">
        <v>122535</v>
      </c>
    </row>
    <row r="10007" spans="1:5" x14ac:dyDescent="0.25">
      <c r="A10007" s="2">
        <v>45653.385416666664</v>
      </c>
      <c r="B10007">
        <v>122435</v>
      </c>
      <c r="C10007">
        <v>122475</v>
      </c>
      <c r="D10007">
        <v>122370</v>
      </c>
      <c r="E10007">
        <v>122450</v>
      </c>
    </row>
    <row r="10008" spans="1:5" x14ac:dyDescent="0.25">
      <c r="A10008" s="2">
        <v>45653.381944444445</v>
      </c>
      <c r="B10008">
        <v>122315</v>
      </c>
      <c r="C10008">
        <v>122465</v>
      </c>
      <c r="D10008">
        <v>122210</v>
      </c>
      <c r="E10008">
        <v>122435</v>
      </c>
    </row>
    <row r="10009" spans="1:5" x14ac:dyDescent="0.25">
      <c r="A10009" s="2">
        <v>45653.378472222219</v>
      </c>
      <c r="B10009">
        <v>122365</v>
      </c>
      <c r="C10009">
        <v>122435</v>
      </c>
      <c r="D10009">
        <v>122295</v>
      </c>
      <c r="E10009">
        <v>122310</v>
      </c>
    </row>
    <row r="10010" spans="1:5" x14ac:dyDescent="0.25">
      <c r="A10010" s="2">
        <v>45653.375</v>
      </c>
      <c r="B10010">
        <v>122505</v>
      </c>
      <c r="C10010">
        <v>122635</v>
      </c>
      <c r="D10010">
        <v>122290</v>
      </c>
      <c r="E10010">
        <v>122365</v>
      </c>
    </row>
    <row r="10011" spans="1:5" x14ac:dyDescent="0.25">
      <c r="A10011" s="2">
        <v>45652.763888888891</v>
      </c>
      <c r="B10011">
        <v>122585</v>
      </c>
      <c r="C10011">
        <v>122640</v>
      </c>
      <c r="D10011">
        <v>122515</v>
      </c>
      <c r="E10011">
        <v>122640</v>
      </c>
    </row>
    <row r="10012" spans="1:5" x14ac:dyDescent="0.25">
      <c r="A10012" s="2">
        <v>45652.760416666664</v>
      </c>
      <c r="B10012">
        <v>122565</v>
      </c>
      <c r="C10012">
        <v>122635</v>
      </c>
      <c r="D10012">
        <v>122565</v>
      </c>
      <c r="E10012">
        <v>122585</v>
      </c>
    </row>
    <row r="10013" spans="1:5" x14ac:dyDescent="0.25">
      <c r="A10013" s="2">
        <v>45652.756944444445</v>
      </c>
      <c r="B10013">
        <v>122550</v>
      </c>
      <c r="C10013">
        <v>122615</v>
      </c>
      <c r="D10013">
        <v>122540</v>
      </c>
      <c r="E10013">
        <v>122560</v>
      </c>
    </row>
    <row r="10014" spans="1:5" x14ac:dyDescent="0.25">
      <c r="A10014" s="2">
        <v>45652.753472222219</v>
      </c>
      <c r="B10014">
        <v>122575</v>
      </c>
      <c r="C10014">
        <v>122590</v>
      </c>
      <c r="D10014">
        <v>122495</v>
      </c>
      <c r="E10014">
        <v>122550</v>
      </c>
    </row>
    <row r="10015" spans="1:5" x14ac:dyDescent="0.25">
      <c r="A10015" s="2">
        <v>45652.75</v>
      </c>
      <c r="B10015">
        <v>122580</v>
      </c>
      <c r="C10015">
        <v>122670</v>
      </c>
      <c r="D10015">
        <v>122525</v>
      </c>
      <c r="E10015">
        <v>122580</v>
      </c>
    </row>
    <row r="10016" spans="1:5" x14ac:dyDescent="0.25">
      <c r="A10016" s="2">
        <v>45652.746527777781</v>
      </c>
      <c r="B10016">
        <v>122435</v>
      </c>
      <c r="C10016">
        <v>122640</v>
      </c>
      <c r="D10016">
        <v>122420</v>
      </c>
      <c r="E10016">
        <v>122585</v>
      </c>
    </row>
    <row r="10017" spans="1:5" x14ac:dyDescent="0.25">
      <c r="A10017" s="2">
        <v>45652.743055555555</v>
      </c>
      <c r="B10017">
        <v>122415</v>
      </c>
      <c r="C10017">
        <v>122520</v>
      </c>
      <c r="D10017">
        <v>122405</v>
      </c>
      <c r="E10017">
        <v>122435</v>
      </c>
    </row>
    <row r="10018" spans="1:5" x14ac:dyDescent="0.25">
      <c r="A10018" s="2">
        <v>45652.739583333336</v>
      </c>
      <c r="B10018">
        <v>122435</v>
      </c>
      <c r="C10018">
        <v>122480</v>
      </c>
      <c r="D10018">
        <v>122355</v>
      </c>
      <c r="E10018">
        <v>122415</v>
      </c>
    </row>
    <row r="10019" spans="1:5" x14ac:dyDescent="0.25">
      <c r="A10019" s="2">
        <v>45652.736111111109</v>
      </c>
      <c r="B10019">
        <v>122500</v>
      </c>
      <c r="C10019">
        <v>122515</v>
      </c>
      <c r="D10019">
        <v>122420</v>
      </c>
      <c r="E10019">
        <v>122435</v>
      </c>
    </row>
    <row r="10020" spans="1:5" x14ac:dyDescent="0.25">
      <c r="A10020" s="2">
        <v>45652.732638888891</v>
      </c>
      <c r="B10020">
        <v>122615</v>
      </c>
      <c r="C10020">
        <v>122615</v>
      </c>
      <c r="D10020">
        <v>122475</v>
      </c>
      <c r="E10020">
        <v>122505</v>
      </c>
    </row>
    <row r="10021" spans="1:5" x14ac:dyDescent="0.25">
      <c r="A10021" s="2">
        <v>45652.729166666664</v>
      </c>
      <c r="B10021">
        <v>122660</v>
      </c>
      <c r="C10021">
        <v>122660</v>
      </c>
      <c r="D10021">
        <v>122590</v>
      </c>
      <c r="E10021">
        <v>122615</v>
      </c>
    </row>
    <row r="10022" spans="1:5" x14ac:dyDescent="0.25">
      <c r="A10022" s="2">
        <v>45652.725694444445</v>
      </c>
      <c r="B10022">
        <v>122600</v>
      </c>
      <c r="C10022">
        <v>122665</v>
      </c>
      <c r="D10022">
        <v>122585</v>
      </c>
      <c r="E10022">
        <v>122660</v>
      </c>
    </row>
    <row r="10023" spans="1:5" x14ac:dyDescent="0.25">
      <c r="A10023" s="2">
        <v>45652.722222222219</v>
      </c>
      <c r="B10023">
        <v>122615</v>
      </c>
      <c r="C10023">
        <v>122675</v>
      </c>
      <c r="D10023">
        <v>122580</v>
      </c>
      <c r="E10023">
        <v>122600</v>
      </c>
    </row>
    <row r="10024" spans="1:5" x14ac:dyDescent="0.25">
      <c r="A10024" s="2">
        <v>45652.71875</v>
      </c>
      <c r="B10024">
        <v>122605</v>
      </c>
      <c r="C10024">
        <v>122620</v>
      </c>
      <c r="D10024">
        <v>122540</v>
      </c>
      <c r="E10024">
        <v>122620</v>
      </c>
    </row>
    <row r="10025" spans="1:5" x14ac:dyDescent="0.25">
      <c r="A10025" s="2">
        <v>45652.715277777781</v>
      </c>
      <c r="B10025">
        <v>122640</v>
      </c>
      <c r="C10025">
        <v>122670</v>
      </c>
      <c r="D10025">
        <v>122590</v>
      </c>
      <c r="E10025">
        <v>122610</v>
      </c>
    </row>
    <row r="10026" spans="1:5" x14ac:dyDescent="0.25">
      <c r="A10026" s="2">
        <v>45652.711805555555</v>
      </c>
      <c r="B10026">
        <v>122655</v>
      </c>
      <c r="C10026">
        <v>122670</v>
      </c>
      <c r="D10026">
        <v>122620</v>
      </c>
      <c r="E10026">
        <v>122640</v>
      </c>
    </row>
    <row r="10027" spans="1:5" x14ac:dyDescent="0.25">
      <c r="A10027" s="2">
        <v>45652.708333333336</v>
      </c>
      <c r="B10027">
        <v>122660</v>
      </c>
      <c r="C10027">
        <v>122725</v>
      </c>
      <c r="D10027">
        <v>122615</v>
      </c>
      <c r="E10027">
        <v>122655</v>
      </c>
    </row>
    <row r="10028" spans="1:5" x14ac:dyDescent="0.25">
      <c r="A10028" s="2">
        <v>45652.704861111109</v>
      </c>
      <c r="B10028">
        <v>122600</v>
      </c>
      <c r="C10028">
        <v>122665</v>
      </c>
      <c r="D10028">
        <v>122565</v>
      </c>
      <c r="E10028">
        <v>122665</v>
      </c>
    </row>
    <row r="10029" spans="1:5" x14ac:dyDescent="0.25">
      <c r="A10029" s="2">
        <v>45652.701388888891</v>
      </c>
      <c r="B10029">
        <v>122625</v>
      </c>
      <c r="C10029">
        <v>122640</v>
      </c>
      <c r="D10029">
        <v>122540</v>
      </c>
      <c r="E10029">
        <v>122600</v>
      </c>
    </row>
    <row r="10030" spans="1:5" x14ac:dyDescent="0.25">
      <c r="A10030" s="2">
        <v>45652.697916666664</v>
      </c>
      <c r="B10030">
        <v>122565</v>
      </c>
      <c r="C10030">
        <v>122675</v>
      </c>
      <c r="D10030">
        <v>122530</v>
      </c>
      <c r="E10030">
        <v>122625</v>
      </c>
    </row>
    <row r="10031" spans="1:5" x14ac:dyDescent="0.25">
      <c r="A10031" s="2">
        <v>45652.694444444445</v>
      </c>
      <c r="B10031">
        <v>122635</v>
      </c>
      <c r="C10031">
        <v>122640</v>
      </c>
      <c r="D10031">
        <v>122560</v>
      </c>
      <c r="E10031">
        <v>122565</v>
      </c>
    </row>
    <row r="10032" spans="1:5" x14ac:dyDescent="0.25">
      <c r="A10032" s="2">
        <v>45652.690972222219</v>
      </c>
      <c r="B10032">
        <v>122675</v>
      </c>
      <c r="C10032">
        <v>122690</v>
      </c>
      <c r="D10032">
        <v>122630</v>
      </c>
      <c r="E10032">
        <v>122635</v>
      </c>
    </row>
    <row r="10033" spans="1:5" x14ac:dyDescent="0.25">
      <c r="A10033" s="2">
        <v>45652.6875</v>
      </c>
      <c r="B10033">
        <v>122640</v>
      </c>
      <c r="C10033">
        <v>122690</v>
      </c>
      <c r="D10033">
        <v>122610</v>
      </c>
      <c r="E10033">
        <v>122675</v>
      </c>
    </row>
    <row r="10034" spans="1:5" x14ac:dyDescent="0.25">
      <c r="A10034" s="2">
        <v>45652.684027777781</v>
      </c>
      <c r="B10034">
        <v>122660</v>
      </c>
      <c r="C10034">
        <v>122695</v>
      </c>
      <c r="D10034">
        <v>122595</v>
      </c>
      <c r="E10034">
        <v>122640</v>
      </c>
    </row>
    <row r="10035" spans="1:5" x14ac:dyDescent="0.25">
      <c r="A10035" s="2">
        <v>45652.680555555555</v>
      </c>
      <c r="B10035">
        <v>122640</v>
      </c>
      <c r="C10035">
        <v>122670</v>
      </c>
      <c r="D10035">
        <v>122610</v>
      </c>
      <c r="E10035">
        <v>122660</v>
      </c>
    </row>
    <row r="10036" spans="1:5" x14ac:dyDescent="0.25">
      <c r="A10036" s="2">
        <v>45652.677083333336</v>
      </c>
      <c r="B10036">
        <v>122655</v>
      </c>
      <c r="C10036">
        <v>122690</v>
      </c>
      <c r="D10036">
        <v>122625</v>
      </c>
      <c r="E10036">
        <v>122645</v>
      </c>
    </row>
    <row r="10037" spans="1:5" x14ac:dyDescent="0.25">
      <c r="A10037" s="2">
        <v>45652.673611111109</v>
      </c>
      <c r="B10037">
        <v>122655</v>
      </c>
      <c r="C10037">
        <v>122690</v>
      </c>
      <c r="D10037">
        <v>122645</v>
      </c>
      <c r="E10037">
        <v>122655</v>
      </c>
    </row>
    <row r="10038" spans="1:5" x14ac:dyDescent="0.25">
      <c r="A10038" s="2">
        <v>45652.670138888891</v>
      </c>
      <c r="B10038">
        <v>122630</v>
      </c>
      <c r="C10038">
        <v>122690</v>
      </c>
      <c r="D10038">
        <v>122590</v>
      </c>
      <c r="E10038">
        <v>122655</v>
      </c>
    </row>
    <row r="10039" spans="1:5" x14ac:dyDescent="0.25">
      <c r="A10039" s="2">
        <v>45652.666666666664</v>
      </c>
      <c r="B10039">
        <v>122755</v>
      </c>
      <c r="C10039">
        <v>122755</v>
      </c>
      <c r="D10039">
        <v>122615</v>
      </c>
      <c r="E10039">
        <v>122635</v>
      </c>
    </row>
    <row r="10040" spans="1:5" x14ac:dyDescent="0.25">
      <c r="A10040" s="2">
        <v>45652.663194444445</v>
      </c>
      <c r="B10040">
        <v>122805</v>
      </c>
      <c r="C10040">
        <v>122820</v>
      </c>
      <c r="D10040">
        <v>122735</v>
      </c>
      <c r="E10040">
        <v>122755</v>
      </c>
    </row>
    <row r="10041" spans="1:5" x14ac:dyDescent="0.25">
      <c r="A10041" s="2">
        <v>45652.659722222219</v>
      </c>
      <c r="B10041">
        <v>122835</v>
      </c>
      <c r="C10041">
        <v>122845</v>
      </c>
      <c r="D10041">
        <v>122775</v>
      </c>
      <c r="E10041">
        <v>122805</v>
      </c>
    </row>
    <row r="10042" spans="1:5" x14ac:dyDescent="0.25">
      <c r="A10042" s="2">
        <v>45652.65625</v>
      </c>
      <c r="B10042">
        <v>122805</v>
      </c>
      <c r="C10042">
        <v>122855</v>
      </c>
      <c r="D10042">
        <v>122780</v>
      </c>
      <c r="E10042">
        <v>122835</v>
      </c>
    </row>
    <row r="10043" spans="1:5" x14ac:dyDescent="0.25">
      <c r="A10043" s="2">
        <v>45652.652777777781</v>
      </c>
      <c r="B10043">
        <v>122870</v>
      </c>
      <c r="C10043">
        <v>122880</v>
      </c>
      <c r="D10043">
        <v>122730</v>
      </c>
      <c r="E10043">
        <v>122810</v>
      </c>
    </row>
    <row r="10044" spans="1:5" x14ac:dyDescent="0.25">
      <c r="A10044" s="2">
        <v>45652.649305555555</v>
      </c>
      <c r="B10044">
        <v>122870</v>
      </c>
      <c r="C10044">
        <v>122895</v>
      </c>
      <c r="D10044">
        <v>122840</v>
      </c>
      <c r="E10044">
        <v>122865</v>
      </c>
    </row>
    <row r="10045" spans="1:5" x14ac:dyDescent="0.25">
      <c r="A10045" s="2">
        <v>45652.645833333336</v>
      </c>
      <c r="B10045">
        <v>122870</v>
      </c>
      <c r="C10045">
        <v>122930</v>
      </c>
      <c r="D10045">
        <v>122820</v>
      </c>
      <c r="E10045">
        <v>122865</v>
      </c>
    </row>
    <row r="10046" spans="1:5" x14ac:dyDescent="0.25">
      <c r="A10046" s="2">
        <v>45652.642361111109</v>
      </c>
      <c r="B10046">
        <v>122920</v>
      </c>
      <c r="C10046">
        <v>122970</v>
      </c>
      <c r="D10046">
        <v>122850</v>
      </c>
      <c r="E10046">
        <v>122875</v>
      </c>
    </row>
    <row r="10047" spans="1:5" x14ac:dyDescent="0.25">
      <c r="A10047" s="2">
        <v>45652.638888888891</v>
      </c>
      <c r="B10047">
        <v>122885</v>
      </c>
      <c r="C10047">
        <v>122950</v>
      </c>
      <c r="D10047">
        <v>122870</v>
      </c>
      <c r="E10047">
        <v>122925</v>
      </c>
    </row>
    <row r="10048" spans="1:5" x14ac:dyDescent="0.25">
      <c r="A10048" s="2">
        <v>45652.635416666664</v>
      </c>
      <c r="B10048">
        <v>122845</v>
      </c>
      <c r="C10048">
        <v>122900</v>
      </c>
      <c r="D10048">
        <v>122815</v>
      </c>
      <c r="E10048">
        <v>122880</v>
      </c>
    </row>
    <row r="10049" spans="1:5" x14ac:dyDescent="0.25">
      <c r="A10049" s="2">
        <v>45652.631944444445</v>
      </c>
      <c r="B10049">
        <v>122705</v>
      </c>
      <c r="C10049">
        <v>122865</v>
      </c>
      <c r="D10049">
        <v>122695</v>
      </c>
      <c r="E10049">
        <v>122845</v>
      </c>
    </row>
    <row r="10050" spans="1:5" x14ac:dyDescent="0.25">
      <c r="A10050" s="2">
        <v>45652.628472222219</v>
      </c>
      <c r="B10050">
        <v>122815</v>
      </c>
      <c r="C10050">
        <v>122820</v>
      </c>
      <c r="D10050">
        <v>122695</v>
      </c>
      <c r="E10050">
        <v>122710</v>
      </c>
    </row>
    <row r="10051" spans="1:5" x14ac:dyDescent="0.25">
      <c r="A10051" s="2">
        <v>45652.625</v>
      </c>
      <c r="B10051">
        <v>122775</v>
      </c>
      <c r="C10051">
        <v>122900</v>
      </c>
      <c r="D10051">
        <v>122760</v>
      </c>
      <c r="E10051">
        <v>122815</v>
      </c>
    </row>
    <row r="10052" spans="1:5" x14ac:dyDescent="0.25">
      <c r="A10052" s="2">
        <v>45652.621527777781</v>
      </c>
      <c r="B10052">
        <v>122670</v>
      </c>
      <c r="C10052">
        <v>122805</v>
      </c>
      <c r="D10052">
        <v>122660</v>
      </c>
      <c r="E10052">
        <v>122775</v>
      </c>
    </row>
    <row r="10053" spans="1:5" x14ac:dyDescent="0.25">
      <c r="A10053" s="2">
        <v>45652.618055555555</v>
      </c>
      <c r="B10053">
        <v>122610</v>
      </c>
      <c r="C10053">
        <v>122690</v>
      </c>
      <c r="D10053">
        <v>122570</v>
      </c>
      <c r="E10053">
        <v>122675</v>
      </c>
    </row>
    <row r="10054" spans="1:5" x14ac:dyDescent="0.25">
      <c r="A10054" s="2">
        <v>45652.614583333336</v>
      </c>
      <c r="B10054">
        <v>122730</v>
      </c>
      <c r="C10054">
        <v>122770</v>
      </c>
      <c r="D10054">
        <v>122570</v>
      </c>
      <c r="E10054">
        <v>122610</v>
      </c>
    </row>
    <row r="10055" spans="1:5" x14ac:dyDescent="0.25">
      <c r="A10055" s="2">
        <v>45652.611111111109</v>
      </c>
      <c r="B10055">
        <v>122810</v>
      </c>
      <c r="C10055">
        <v>122810</v>
      </c>
      <c r="D10055">
        <v>122725</v>
      </c>
      <c r="E10055">
        <v>122735</v>
      </c>
    </row>
    <row r="10056" spans="1:5" x14ac:dyDescent="0.25">
      <c r="A10056" s="2">
        <v>45652.607638888891</v>
      </c>
      <c r="B10056">
        <v>122815</v>
      </c>
      <c r="C10056">
        <v>122850</v>
      </c>
      <c r="D10056">
        <v>122755</v>
      </c>
      <c r="E10056">
        <v>122810</v>
      </c>
    </row>
    <row r="10057" spans="1:5" x14ac:dyDescent="0.25">
      <c r="A10057" s="2">
        <v>45652.604166666664</v>
      </c>
      <c r="B10057">
        <v>122660</v>
      </c>
      <c r="C10057">
        <v>122845</v>
      </c>
      <c r="D10057">
        <v>122655</v>
      </c>
      <c r="E10057">
        <v>122810</v>
      </c>
    </row>
    <row r="10058" spans="1:5" x14ac:dyDescent="0.25">
      <c r="A10058" s="2">
        <v>45652.600694444445</v>
      </c>
      <c r="B10058">
        <v>122575</v>
      </c>
      <c r="C10058">
        <v>122685</v>
      </c>
      <c r="D10058">
        <v>122535</v>
      </c>
      <c r="E10058">
        <v>122660</v>
      </c>
    </row>
    <row r="10059" spans="1:5" x14ac:dyDescent="0.25">
      <c r="A10059" s="2">
        <v>45652.597222222219</v>
      </c>
      <c r="B10059">
        <v>122540</v>
      </c>
      <c r="C10059">
        <v>122585</v>
      </c>
      <c r="D10059">
        <v>122525</v>
      </c>
      <c r="E10059">
        <v>122570</v>
      </c>
    </row>
    <row r="10060" spans="1:5" x14ac:dyDescent="0.25">
      <c r="A10060" s="2">
        <v>45652.59375</v>
      </c>
      <c r="B10060">
        <v>122585</v>
      </c>
      <c r="C10060">
        <v>122610</v>
      </c>
      <c r="D10060">
        <v>122515</v>
      </c>
      <c r="E10060">
        <v>122535</v>
      </c>
    </row>
    <row r="10061" spans="1:5" x14ac:dyDescent="0.25">
      <c r="A10061" s="2">
        <v>45652.590277777781</v>
      </c>
      <c r="B10061">
        <v>122645</v>
      </c>
      <c r="C10061">
        <v>122655</v>
      </c>
      <c r="D10061">
        <v>122550</v>
      </c>
      <c r="E10061">
        <v>122580</v>
      </c>
    </row>
    <row r="10062" spans="1:5" x14ac:dyDescent="0.25">
      <c r="A10062" s="2">
        <v>45652.586805555555</v>
      </c>
      <c r="B10062">
        <v>122735</v>
      </c>
      <c r="C10062">
        <v>122745</v>
      </c>
      <c r="D10062">
        <v>122600</v>
      </c>
      <c r="E10062">
        <v>122640</v>
      </c>
    </row>
    <row r="10063" spans="1:5" x14ac:dyDescent="0.25">
      <c r="A10063" s="2">
        <v>45652.583333333336</v>
      </c>
      <c r="B10063">
        <v>122715</v>
      </c>
      <c r="C10063">
        <v>122745</v>
      </c>
      <c r="D10063">
        <v>122660</v>
      </c>
      <c r="E10063">
        <v>122730</v>
      </c>
    </row>
    <row r="10064" spans="1:5" x14ac:dyDescent="0.25">
      <c r="A10064" s="2">
        <v>45652.579861111109</v>
      </c>
      <c r="B10064">
        <v>122775</v>
      </c>
      <c r="C10064">
        <v>122785</v>
      </c>
      <c r="D10064">
        <v>122675</v>
      </c>
      <c r="E10064">
        <v>122710</v>
      </c>
    </row>
    <row r="10065" spans="1:5" x14ac:dyDescent="0.25">
      <c r="A10065" s="2">
        <v>45652.576388888891</v>
      </c>
      <c r="B10065">
        <v>122870</v>
      </c>
      <c r="C10065">
        <v>122875</v>
      </c>
      <c r="D10065">
        <v>122750</v>
      </c>
      <c r="E10065">
        <v>122780</v>
      </c>
    </row>
    <row r="10066" spans="1:5" x14ac:dyDescent="0.25">
      <c r="A10066" s="2">
        <v>45652.572916666664</v>
      </c>
      <c r="B10066">
        <v>122900</v>
      </c>
      <c r="C10066">
        <v>122920</v>
      </c>
      <c r="D10066">
        <v>122850</v>
      </c>
      <c r="E10066">
        <v>122870</v>
      </c>
    </row>
    <row r="10067" spans="1:5" x14ac:dyDescent="0.25">
      <c r="A10067" s="2">
        <v>45652.569444444445</v>
      </c>
      <c r="B10067">
        <v>122890</v>
      </c>
      <c r="C10067">
        <v>122935</v>
      </c>
      <c r="D10067">
        <v>122820</v>
      </c>
      <c r="E10067">
        <v>122905</v>
      </c>
    </row>
    <row r="10068" spans="1:5" x14ac:dyDescent="0.25">
      <c r="A10068" s="2">
        <v>45652.565972222219</v>
      </c>
      <c r="B10068">
        <v>122960</v>
      </c>
      <c r="C10068">
        <v>122970</v>
      </c>
      <c r="D10068">
        <v>122885</v>
      </c>
      <c r="E10068">
        <v>122885</v>
      </c>
    </row>
    <row r="10069" spans="1:5" x14ac:dyDescent="0.25">
      <c r="A10069" s="2">
        <v>45652.5625</v>
      </c>
      <c r="B10069">
        <v>123080</v>
      </c>
      <c r="C10069">
        <v>123090</v>
      </c>
      <c r="D10069">
        <v>122940</v>
      </c>
      <c r="E10069">
        <v>122960</v>
      </c>
    </row>
    <row r="10070" spans="1:5" x14ac:dyDescent="0.25">
      <c r="A10070" s="2">
        <v>45652.559027777781</v>
      </c>
      <c r="B10070">
        <v>123080</v>
      </c>
      <c r="C10070">
        <v>123110</v>
      </c>
      <c r="D10070">
        <v>123040</v>
      </c>
      <c r="E10070">
        <v>123080</v>
      </c>
    </row>
    <row r="10071" spans="1:5" x14ac:dyDescent="0.25">
      <c r="A10071" s="2">
        <v>45652.555555555555</v>
      </c>
      <c r="B10071">
        <v>122975</v>
      </c>
      <c r="C10071">
        <v>123090</v>
      </c>
      <c r="D10071">
        <v>122950</v>
      </c>
      <c r="E10071">
        <v>123080</v>
      </c>
    </row>
    <row r="10072" spans="1:5" x14ac:dyDescent="0.25">
      <c r="A10072" s="2">
        <v>45652.552083333336</v>
      </c>
      <c r="B10072">
        <v>122905</v>
      </c>
      <c r="C10072">
        <v>122990</v>
      </c>
      <c r="D10072">
        <v>122880</v>
      </c>
      <c r="E10072">
        <v>122975</v>
      </c>
    </row>
    <row r="10073" spans="1:5" x14ac:dyDescent="0.25">
      <c r="A10073" s="2">
        <v>45652.548611111109</v>
      </c>
      <c r="B10073">
        <v>122920</v>
      </c>
      <c r="C10073">
        <v>122955</v>
      </c>
      <c r="D10073">
        <v>122865</v>
      </c>
      <c r="E10073">
        <v>122905</v>
      </c>
    </row>
    <row r="10074" spans="1:5" x14ac:dyDescent="0.25">
      <c r="A10074" s="2">
        <v>45652.545138888891</v>
      </c>
      <c r="B10074">
        <v>122780</v>
      </c>
      <c r="C10074">
        <v>122975</v>
      </c>
      <c r="D10074">
        <v>122750</v>
      </c>
      <c r="E10074">
        <v>122915</v>
      </c>
    </row>
    <row r="10075" spans="1:5" x14ac:dyDescent="0.25">
      <c r="A10075" s="2">
        <v>45652.541666666664</v>
      </c>
      <c r="B10075">
        <v>122680</v>
      </c>
      <c r="C10075">
        <v>122780</v>
      </c>
      <c r="D10075">
        <v>122675</v>
      </c>
      <c r="E10075">
        <v>122780</v>
      </c>
    </row>
    <row r="10076" spans="1:5" x14ac:dyDescent="0.25">
      <c r="A10076" s="2">
        <v>45652.538194444445</v>
      </c>
      <c r="B10076">
        <v>122645</v>
      </c>
      <c r="C10076">
        <v>122690</v>
      </c>
      <c r="D10076">
        <v>122585</v>
      </c>
      <c r="E10076">
        <v>122685</v>
      </c>
    </row>
    <row r="10077" spans="1:5" x14ac:dyDescent="0.25">
      <c r="A10077" s="2">
        <v>45652.534722222219</v>
      </c>
      <c r="B10077">
        <v>122575</v>
      </c>
      <c r="C10077">
        <v>122650</v>
      </c>
      <c r="D10077">
        <v>122550</v>
      </c>
      <c r="E10077">
        <v>122645</v>
      </c>
    </row>
    <row r="10078" spans="1:5" x14ac:dyDescent="0.25">
      <c r="A10078" s="2">
        <v>45652.53125</v>
      </c>
      <c r="B10078">
        <v>122585</v>
      </c>
      <c r="C10078">
        <v>122620</v>
      </c>
      <c r="D10078">
        <v>122530</v>
      </c>
      <c r="E10078">
        <v>122575</v>
      </c>
    </row>
    <row r="10079" spans="1:5" x14ac:dyDescent="0.25">
      <c r="A10079" s="2">
        <v>45652.527777777781</v>
      </c>
      <c r="B10079">
        <v>122590</v>
      </c>
      <c r="C10079">
        <v>122645</v>
      </c>
      <c r="D10079">
        <v>122555</v>
      </c>
      <c r="E10079">
        <v>122585</v>
      </c>
    </row>
    <row r="10080" spans="1:5" x14ac:dyDescent="0.25">
      <c r="A10080" s="2">
        <v>45652.524305555555</v>
      </c>
      <c r="B10080">
        <v>122585</v>
      </c>
      <c r="C10080">
        <v>122675</v>
      </c>
      <c r="D10080">
        <v>122575</v>
      </c>
      <c r="E10080">
        <v>122595</v>
      </c>
    </row>
    <row r="10081" spans="1:5" x14ac:dyDescent="0.25">
      <c r="A10081" s="2">
        <v>45652.520833333336</v>
      </c>
      <c r="B10081">
        <v>122585</v>
      </c>
      <c r="C10081">
        <v>122605</v>
      </c>
      <c r="D10081">
        <v>122525</v>
      </c>
      <c r="E10081">
        <v>122580</v>
      </c>
    </row>
    <row r="10082" spans="1:5" x14ac:dyDescent="0.25">
      <c r="A10082" s="2">
        <v>45652.517361111109</v>
      </c>
      <c r="B10082">
        <v>122645</v>
      </c>
      <c r="C10082">
        <v>122710</v>
      </c>
      <c r="D10082">
        <v>122555</v>
      </c>
      <c r="E10082">
        <v>122585</v>
      </c>
    </row>
    <row r="10083" spans="1:5" x14ac:dyDescent="0.25">
      <c r="A10083" s="2">
        <v>45652.513888888891</v>
      </c>
      <c r="B10083">
        <v>122650</v>
      </c>
      <c r="C10083">
        <v>122715</v>
      </c>
      <c r="D10083">
        <v>122615</v>
      </c>
      <c r="E10083">
        <v>122645</v>
      </c>
    </row>
    <row r="10084" spans="1:5" x14ac:dyDescent="0.25">
      <c r="A10084" s="2">
        <v>45652.510416666664</v>
      </c>
      <c r="B10084">
        <v>122640</v>
      </c>
      <c r="C10084">
        <v>122685</v>
      </c>
      <c r="D10084">
        <v>122575</v>
      </c>
      <c r="E10084">
        <v>122655</v>
      </c>
    </row>
    <row r="10085" spans="1:5" x14ac:dyDescent="0.25">
      <c r="A10085" s="2">
        <v>45652.506944444445</v>
      </c>
      <c r="B10085">
        <v>122470</v>
      </c>
      <c r="C10085">
        <v>122650</v>
      </c>
      <c r="D10085">
        <v>122450</v>
      </c>
      <c r="E10085">
        <v>122635</v>
      </c>
    </row>
    <row r="10086" spans="1:5" x14ac:dyDescent="0.25">
      <c r="A10086" s="2">
        <v>45652.503472222219</v>
      </c>
      <c r="B10086">
        <v>122430</v>
      </c>
      <c r="C10086">
        <v>122515</v>
      </c>
      <c r="D10086">
        <v>122405</v>
      </c>
      <c r="E10086">
        <v>122475</v>
      </c>
    </row>
    <row r="10087" spans="1:5" x14ac:dyDescent="0.25">
      <c r="A10087" s="2">
        <v>45652.5</v>
      </c>
      <c r="B10087">
        <v>122535</v>
      </c>
      <c r="C10087">
        <v>122550</v>
      </c>
      <c r="D10087">
        <v>122385</v>
      </c>
      <c r="E10087">
        <v>122430</v>
      </c>
    </row>
    <row r="10088" spans="1:5" x14ac:dyDescent="0.25">
      <c r="A10088" s="2">
        <v>45652.496527777781</v>
      </c>
      <c r="B10088">
        <v>122560</v>
      </c>
      <c r="C10088">
        <v>122625</v>
      </c>
      <c r="D10088">
        <v>122485</v>
      </c>
      <c r="E10088">
        <v>122535</v>
      </c>
    </row>
    <row r="10089" spans="1:5" x14ac:dyDescent="0.25">
      <c r="A10089" s="2">
        <v>45652.493055555555</v>
      </c>
      <c r="B10089">
        <v>122600</v>
      </c>
      <c r="C10089">
        <v>122700</v>
      </c>
      <c r="D10089">
        <v>122495</v>
      </c>
      <c r="E10089">
        <v>122555</v>
      </c>
    </row>
    <row r="10090" spans="1:5" x14ac:dyDescent="0.25">
      <c r="A10090" s="2">
        <v>45652.489583333336</v>
      </c>
      <c r="B10090">
        <v>122420</v>
      </c>
      <c r="C10090">
        <v>122650</v>
      </c>
      <c r="D10090">
        <v>122400</v>
      </c>
      <c r="E10090">
        <v>122605</v>
      </c>
    </row>
    <row r="10091" spans="1:5" x14ac:dyDescent="0.25">
      <c r="A10091" s="2">
        <v>45652.486111111109</v>
      </c>
      <c r="B10091">
        <v>122235</v>
      </c>
      <c r="C10091">
        <v>122430</v>
      </c>
      <c r="D10091">
        <v>122230</v>
      </c>
      <c r="E10091">
        <v>122420</v>
      </c>
    </row>
    <row r="10092" spans="1:5" x14ac:dyDescent="0.25">
      <c r="A10092" s="2">
        <v>45652.482638888891</v>
      </c>
      <c r="B10092">
        <v>122325</v>
      </c>
      <c r="C10092">
        <v>122385</v>
      </c>
      <c r="D10092">
        <v>122180</v>
      </c>
      <c r="E10092">
        <v>122235</v>
      </c>
    </row>
    <row r="10093" spans="1:5" x14ac:dyDescent="0.25">
      <c r="A10093" s="2">
        <v>45652.479166666664</v>
      </c>
      <c r="B10093">
        <v>122315</v>
      </c>
      <c r="C10093">
        <v>122395</v>
      </c>
      <c r="D10093">
        <v>122210</v>
      </c>
      <c r="E10093">
        <v>122325</v>
      </c>
    </row>
    <row r="10094" spans="1:5" x14ac:dyDescent="0.25">
      <c r="A10094" s="2">
        <v>45652.475694444445</v>
      </c>
      <c r="B10094">
        <v>122225</v>
      </c>
      <c r="C10094">
        <v>122320</v>
      </c>
      <c r="D10094">
        <v>122160</v>
      </c>
      <c r="E10094">
        <v>122315</v>
      </c>
    </row>
    <row r="10095" spans="1:5" x14ac:dyDescent="0.25">
      <c r="A10095" s="2">
        <v>45652.472222222219</v>
      </c>
      <c r="B10095">
        <v>122125</v>
      </c>
      <c r="C10095">
        <v>122245</v>
      </c>
      <c r="D10095">
        <v>122100</v>
      </c>
      <c r="E10095">
        <v>122220</v>
      </c>
    </row>
    <row r="10096" spans="1:5" x14ac:dyDescent="0.25">
      <c r="A10096" s="2">
        <v>45652.46875</v>
      </c>
      <c r="B10096">
        <v>122130</v>
      </c>
      <c r="C10096">
        <v>122150</v>
      </c>
      <c r="D10096">
        <v>122080</v>
      </c>
      <c r="E10096">
        <v>122125</v>
      </c>
    </row>
    <row r="10097" spans="1:5" x14ac:dyDescent="0.25">
      <c r="A10097" s="2">
        <v>45652.465277777781</v>
      </c>
      <c r="B10097">
        <v>122140</v>
      </c>
      <c r="C10097">
        <v>122155</v>
      </c>
      <c r="D10097">
        <v>122035</v>
      </c>
      <c r="E10097">
        <v>122135</v>
      </c>
    </row>
    <row r="10098" spans="1:5" x14ac:dyDescent="0.25">
      <c r="A10098" s="2">
        <v>45652.461805555555</v>
      </c>
      <c r="B10098">
        <v>122195</v>
      </c>
      <c r="C10098">
        <v>122215</v>
      </c>
      <c r="D10098">
        <v>122065</v>
      </c>
      <c r="E10098">
        <v>122145</v>
      </c>
    </row>
    <row r="10099" spans="1:5" x14ac:dyDescent="0.25">
      <c r="A10099" s="2">
        <v>45652.458333333336</v>
      </c>
      <c r="B10099">
        <v>122120</v>
      </c>
      <c r="C10099">
        <v>122275</v>
      </c>
      <c r="D10099">
        <v>122110</v>
      </c>
      <c r="E10099">
        <v>122195</v>
      </c>
    </row>
    <row r="10100" spans="1:5" x14ac:dyDescent="0.25">
      <c r="A10100" s="2">
        <v>45652.454861111109</v>
      </c>
      <c r="B10100">
        <v>122265</v>
      </c>
      <c r="C10100">
        <v>122285</v>
      </c>
      <c r="D10100">
        <v>122050</v>
      </c>
      <c r="E10100">
        <v>122115</v>
      </c>
    </row>
    <row r="10101" spans="1:5" x14ac:dyDescent="0.25">
      <c r="A10101" s="2">
        <v>45652.451388888891</v>
      </c>
      <c r="B10101">
        <v>122145</v>
      </c>
      <c r="C10101">
        <v>122285</v>
      </c>
      <c r="D10101">
        <v>122080</v>
      </c>
      <c r="E10101">
        <v>122265</v>
      </c>
    </row>
    <row r="10102" spans="1:5" x14ac:dyDescent="0.25">
      <c r="A10102" s="2">
        <v>45652.447916666664</v>
      </c>
      <c r="B10102">
        <v>122125</v>
      </c>
      <c r="C10102">
        <v>122190</v>
      </c>
      <c r="D10102">
        <v>122075</v>
      </c>
      <c r="E10102">
        <v>122140</v>
      </c>
    </row>
    <row r="10103" spans="1:5" x14ac:dyDescent="0.25">
      <c r="A10103" s="2">
        <v>45652.444444444445</v>
      </c>
      <c r="B10103">
        <v>122000</v>
      </c>
      <c r="C10103">
        <v>122230</v>
      </c>
      <c r="D10103">
        <v>121970</v>
      </c>
      <c r="E10103">
        <v>122125</v>
      </c>
    </row>
    <row r="10104" spans="1:5" x14ac:dyDescent="0.25">
      <c r="A10104" s="2">
        <v>45652.440972222219</v>
      </c>
      <c r="B10104">
        <v>122065</v>
      </c>
      <c r="C10104">
        <v>122080</v>
      </c>
      <c r="D10104">
        <v>121915</v>
      </c>
      <c r="E10104">
        <v>121995</v>
      </c>
    </row>
    <row r="10105" spans="1:5" x14ac:dyDescent="0.25">
      <c r="A10105" s="2">
        <v>45652.4375</v>
      </c>
      <c r="B10105">
        <v>122205</v>
      </c>
      <c r="C10105">
        <v>122255</v>
      </c>
      <c r="D10105">
        <v>121995</v>
      </c>
      <c r="E10105">
        <v>122060</v>
      </c>
    </row>
    <row r="10106" spans="1:5" x14ac:dyDescent="0.25">
      <c r="A10106" s="2">
        <v>45652.434027777781</v>
      </c>
      <c r="B10106">
        <v>122195</v>
      </c>
      <c r="C10106">
        <v>122235</v>
      </c>
      <c r="D10106">
        <v>122155</v>
      </c>
      <c r="E10106">
        <v>122210</v>
      </c>
    </row>
    <row r="10107" spans="1:5" x14ac:dyDescent="0.25">
      <c r="A10107" s="2">
        <v>45652.430555555555</v>
      </c>
      <c r="B10107">
        <v>122240</v>
      </c>
      <c r="C10107">
        <v>122295</v>
      </c>
      <c r="D10107">
        <v>122110</v>
      </c>
      <c r="E10107">
        <v>122200</v>
      </c>
    </row>
    <row r="10108" spans="1:5" x14ac:dyDescent="0.25">
      <c r="A10108" s="2">
        <v>45652.427083333336</v>
      </c>
      <c r="B10108">
        <v>122320</v>
      </c>
      <c r="C10108">
        <v>122405</v>
      </c>
      <c r="D10108">
        <v>122190</v>
      </c>
      <c r="E10108">
        <v>122240</v>
      </c>
    </row>
    <row r="10109" spans="1:5" x14ac:dyDescent="0.25">
      <c r="A10109" s="2">
        <v>45652.423611111109</v>
      </c>
      <c r="B10109">
        <v>122460</v>
      </c>
      <c r="C10109">
        <v>122475</v>
      </c>
      <c r="D10109">
        <v>122250</v>
      </c>
      <c r="E10109">
        <v>122315</v>
      </c>
    </row>
    <row r="10110" spans="1:5" x14ac:dyDescent="0.25">
      <c r="A10110" s="2">
        <v>45652.420138888891</v>
      </c>
      <c r="B10110">
        <v>122420</v>
      </c>
      <c r="C10110">
        <v>122585</v>
      </c>
      <c r="D10110">
        <v>122375</v>
      </c>
      <c r="E10110">
        <v>122455</v>
      </c>
    </row>
    <row r="10111" spans="1:5" x14ac:dyDescent="0.25">
      <c r="A10111" s="2">
        <v>45652.416666666664</v>
      </c>
      <c r="B10111">
        <v>122315</v>
      </c>
      <c r="C10111">
        <v>122445</v>
      </c>
      <c r="D10111">
        <v>122305</v>
      </c>
      <c r="E10111">
        <v>122420</v>
      </c>
    </row>
    <row r="10112" spans="1:5" x14ac:dyDescent="0.25">
      <c r="A10112" s="2">
        <v>45652.413194444445</v>
      </c>
      <c r="B10112">
        <v>122365</v>
      </c>
      <c r="C10112">
        <v>122400</v>
      </c>
      <c r="D10112">
        <v>122290</v>
      </c>
      <c r="E10112">
        <v>122310</v>
      </c>
    </row>
    <row r="10113" spans="1:5" x14ac:dyDescent="0.25">
      <c r="A10113" s="2">
        <v>45652.409722222219</v>
      </c>
      <c r="B10113">
        <v>122435</v>
      </c>
      <c r="C10113">
        <v>122480</v>
      </c>
      <c r="D10113">
        <v>122305</v>
      </c>
      <c r="E10113">
        <v>122370</v>
      </c>
    </row>
    <row r="10114" spans="1:5" x14ac:dyDescent="0.25">
      <c r="A10114" s="2">
        <v>45652.40625</v>
      </c>
      <c r="B10114">
        <v>122375</v>
      </c>
      <c r="C10114">
        <v>122545</v>
      </c>
      <c r="D10114">
        <v>122365</v>
      </c>
      <c r="E10114">
        <v>122440</v>
      </c>
    </row>
    <row r="10115" spans="1:5" x14ac:dyDescent="0.25">
      <c r="A10115" s="2">
        <v>45652.402777777781</v>
      </c>
      <c r="B10115">
        <v>122390</v>
      </c>
      <c r="C10115">
        <v>122440</v>
      </c>
      <c r="D10115">
        <v>122325</v>
      </c>
      <c r="E10115">
        <v>122375</v>
      </c>
    </row>
    <row r="10116" spans="1:5" x14ac:dyDescent="0.25">
      <c r="A10116" s="2">
        <v>45652.399305555555</v>
      </c>
      <c r="B10116">
        <v>122295</v>
      </c>
      <c r="C10116">
        <v>122470</v>
      </c>
      <c r="D10116">
        <v>122275</v>
      </c>
      <c r="E10116">
        <v>122390</v>
      </c>
    </row>
    <row r="10117" spans="1:5" x14ac:dyDescent="0.25">
      <c r="A10117" s="2">
        <v>45652.395833333336</v>
      </c>
      <c r="B10117">
        <v>122025</v>
      </c>
      <c r="C10117">
        <v>122340</v>
      </c>
      <c r="D10117">
        <v>122005</v>
      </c>
      <c r="E10117">
        <v>122290</v>
      </c>
    </row>
    <row r="10118" spans="1:5" x14ac:dyDescent="0.25">
      <c r="A10118" s="2">
        <v>45652.392361111109</v>
      </c>
      <c r="B10118">
        <v>121895</v>
      </c>
      <c r="C10118">
        <v>122045</v>
      </c>
      <c r="D10118">
        <v>121870</v>
      </c>
      <c r="E10118">
        <v>122030</v>
      </c>
    </row>
    <row r="10119" spans="1:5" x14ac:dyDescent="0.25">
      <c r="A10119" s="2">
        <v>45652.388888888891</v>
      </c>
      <c r="B10119">
        <v>121815</v>
      </c>
      <c r="C10119">
        <v>121955</v>
      </c>
      <c r="D10119">
        <v>121735</v>
      </c>
      <c r="E10119">
        <v>121900</v>
      </c>
    </row>
    <row r="10120" spans="1:5" x14ac:dyDescent="0.25">
      <c r="A10120" s="2">
        <v>45652.385416666664</v>
      </c>
      <c r="B10120">
        <v>121715</v>
      </c>
      <c r="C10120">
        <v>121860</v>
      </c>
      <c r="D10120">
        <v>121710</v>
      </c>
      <c r="E10120">
        <v>121815</v>
      </c>
    </row>
    <row r="10121" spans="1:5" x14ac:dyDescent="0.25">
      <c r="A10121" s="2">
        <v>45652.381944444445</v>
      </c>
      <c r="B10121">
        <v>121735</v>
      </c>
      <c r="C10121">
        <v>121815</v>
      </c>
      <c r="D10121">
        <v>121670</v>
      </c>
      <c r="E10121">
        <v>121715</v>
      </c>
    </row>
    <row r="10122" spans="1:5" x14ac:dyDescent="0.25">
      <c r="A10122" s="2">
        <v>45652.378472222219</v>
      </c>
      <c r="B10122">
        <v>121830</v>
      </c>
      <c r="C10122">
        <v>121890</v>
      </c>
      <c r="D10122">
        <v>121660</v>
      </c>
      <c r="E10122">
        <v>121735</v>
      </c>
    </row>
    <row r="10123" spans="1:5" x14ac:dyDescent="0.25">
      <c r="A10123" s="2">
        <v>45652.375</v>
      </c>
      <c r="B10123">
        <v>122205</v>
      </c>
      <c r="C10123">
        <v>122310</v>
      </c>
      <c r="D10123">
        <v>121805</v>
      </c>
      <c r="E10123">
        <v>121835</v>
      </c>
    </row>
    <row r="10124" spans="1:5" x14ac:dyDescent="0.25">
      <c r="A10124" s="2">
        <v>45649.763888888891</v>
      </c>
      <c r="B10124">
        <v>122175</v>
      </c>
      <c r="C10124">
        <v>122325</v>
      </c>
      <c r="D10124">
        <v>122140</v>
      </c>
      <c r="E10124">
        <v>122175</v>
      </c>
    </row>
    <row r="10125" spans="1:5" x14ac:dyDescent="0.25">
      <c r="A10125" s="2">
        <v>45649.760416666664</v>
      </c>
      <c r="B10125">
        <v>122195</v>
      </c>
      <c r="C10125">
        <v>122265</v>
      </c>
      <c r="D10125">
        <v>122095</v>
      </c>
      <c r="E10125">
        <v>122175</v>
      </c>
    </row>
    <row r="10126" spans="1:5" x14ac:dyDescent="0.25">
      <c r="A10126" s="2">
        <v>45649.756944444445</v>
      </c>
      <c r="B10126">
        <v>122280</v>
      </c>
      <c r="C10126">
        <v>122330</v>
      </c>
      <c r="D10126">
        <v>122150</v>
      </c>
      <c r="E10126">
        <v>122200</v>
      </c>
    </row>
    <row r="10127" spans="1:5" x14ac:dyDescent="0.25">
      <c r="A10127" s="2">
        <v>45649.753472222219</v>
      </c>
      <c r="B10127">
        <v>122380</v>
      </c>
      <c r="C10127">
        <v>122405</v>
      </c>
      <c r="D10127">
        <v>122215</v>
      </c>
      <c r="E10127">
        <v>122280</v>
      </c>
    </row>
    <row r="10128" spans="1:5" x14ac:dyDescent="0.25">
      <c r="A10128" s="2">
        <v>45649.75</v>
      </c>
      <c r="B10128">
        <v>122510</v>
      </c>
      <c r="C10128">
        <v>122535</v>
      </c>
      <c r="D10128">
        <v>122340</v>
      </c>
      <c r="E10128">
        <v>122380</v>
      </c>
    </row>
    <row r="10129" spans="1:5" x14ac:dyDescent="0.25">
      <c r="A10129" s="2">
        <v>45649.746527777781</v>
      </c>
      <c r="B10129">
        <v>122520</v>
      </c>
      <c r="C10129">
        <v>122545</v>
      </c>
      <c r="D10129">
        <v>122455</v>
      </c>
      <c r="E10129">
        <v>122510</v>
      </c>
    </row>
    <row r="10130" spans="1:5" x14ac:dyDescent="0.25">
      <c r="A10130" s="2">
        <v>45649.743055555555</v>
      </c>
      <c r="B10130">
        <v>122580</v>
      </c>
      <c r="C10130">
        <v>122615</v>
      </c>
      <c r="D10130">
        <v>122515</v>
      </c>
      <c r="E10130">
        <v>122525</v>
      </c>
    </row>
    <row r="10131" spans="1:5" x14ac:dyDescent="0.25">
      <c r="A10131" s="2">
        <v>45649.739583333336</v>
      </c>
      <c r="B10131">
        <v>122565</v>
      </c>
      <c r="C10131">
        <v>122595</v>
      </c>
      <c r="D10131">
        <v>122450</v>
      </c>
      <c r="E10131">
        <v>122585</v>
      </c>
    </row>
    <row r="10132" spans="1:5" x14ac:dyDescent="0.25">
      <c r="A10132" s="2">
        <v>45649.736111111109</v>
      </c>
      <c r="B10132">
        <v>122675</v>
      </c>
      <c r="C10132">
        <v>122700</v>
      </c>
      <c r="D10132">
        <v>122565</v>
      </c>
      <c r="E10132">
        <v>122565</v>
      </c>
    </row>
    <row r="10133" spans="1:5" x14ac:dyDescent="0.25">
      <c r="A10133" s="2">
        <v>45649.732638888891</v>
      </c>
      <c r="B10133">
        <v>122635</v>
      </c>
      <c r="C10133">
        <v>122695</v>
      </c>
      <c r="D10133">
        <v>122620</v>
      </c>
      <c r="E10133">
        <v>122675</v>
      </c>
    </row>
    <row r="10134" spans="1:5" x14ac:dyDescent="0.25">
      <c r="A10134" s="2">
        <v>45649.729166666664</v>
      </c>
      <c r="B10134">
        <v>122570</v>
      </c>
      <c r="C10134">
        <v>122660</v>
      </c>
      <c r="D10134">
        <v>122555</v>
      </c>
      <c r="E10134">
        <v>122635</v>
      </c>
    </row>
    <row r="10135" spans="1:5" x14ac:dyDescent="0.25">
      <c r="A10135" s="2">
        <v>45649.725694444445</v>
      </c>
      <c r="B10135">
        <v>122575</v>
      </c>
      <c r="C10135">
        <v>122630</v>
      </c>
      <c r="D10135">
        <v>122565</v>
      </c>
      <c r="E10135">
        <v>122575</v>
      </c>
    </row>
    <row r="10136" spans="1:5" x14ac:dyDescent="0.25">
      <c r="A10136" s="2">
        <v>45649.722222222219</v>
      </c>
      <c r="B10136">
        <v>122550</v>
      </c>
      <c r="C10136">
        <v>122620</v>
      </c>
      <c r="D10136">
        <v>122530</v>
      </c>
      <c r="E10136">
        <v>122575</v>
      </c>
    </row>
    <row r="10137" spans="1:5" x14ac:dyDescent="0.25">
      <c r="A10137" s="2">
        <v>45649.71875</v>
      </c>
      <c r="B10137">
        <v>122570</v>
      </c>
      <c r="C10137">
        <v>122600</v>
      </c>
      <c r="D10137">
        <v>122520</v>
      </c>
      <c r="E10137">
        <v>122545</v>
      </c>
    </row>
    <row r="10138" spans="1:5" x14ac:dyDescent="0.25">
      <c r="A10138" s="2">
        <v>45649.715277777781</v>
      </c>
      <c r="B10138">
        <v>122675</v>
      </c>
      <c r="C10138">
        <v>122700</v>
      </c>
      <c r="D10138">
        <v>122535</v>
      </c>
      <c r="E10138">
        <v>122570</v>
      </c>
    </row>
    <row r="10139" spans="1:5" x14ac:dyDescent="0.25">
      <c r="A10139" s="2">
        <v>45649.711805555555</v>
      </c>
      <c r="B10139">
        <v>122695</v>
      </c>
      <c r="C10139">
        <v>122720</v>
      </c>
      <c r="D10139">
        <v>122665</v>
      </c>
      <c r="E10139">
        <v>122675</v>
      </c>
    </row>
    <row r="10140" spans="1:5" x14ac:dyDescent="0.25">
      <c r="A10140" s="2">
        <v>45649.708333333336</v>
      </c>
      <c r="B10140">
        <v>122810</v>
      </c>
      <c r="C10140">
        <v>122820</v>
      </c>
      <c r="D10140">
        <v>122665</v>
      </c>
      <c r="E10140">
        <v>122695</v>
      </c>
    </row>
    <row r="10141" spans="1:5" x14ac:dyDescent="0.25">
      <c r="A10141" s="2">
        <v>45649.704861111109</v>
      </c>
      <c r="B10141">
        <v>122790</v>
      </c>
      <c r="C10141">
        <v>122830</v>
      </c>
      <c r="D10141">
        <v>122780</v>
      </c>
      <c r="E10141">
        <v>122810</v>
      </c>
    </row>
    <row r="10142" spans="1:5" x14ac:dyDescent="0.25">
      <c r="A10142" s="2">
        <v>45649.701388888891</v>
      </c>
      <c r="B10142">
        <v>122775</v>
      </c>
      <c r="C10142">
        <v>122810</v>
      </c>
      <c r="D10142">
        <v>122775</v>
      </c>
      <c r="E10142">
        <v>122790</v>
      </c>
    </row>
    <row r="10143" spans="1:5" x14ac:dyDescent="0.25">
      <c r="A10143" s="2">
        <v>45649.697916666664</v>
      </c>
      <c r="B10143">
        <v>122800</v>
      </c>
      <c r="C10143">
        <v>122840</v>
      </c>
      <c r="D10143">
        <v>122755</v>
      </c>
      <c r="E10143">
        <v>122780</v>
      </c>
    </row>
    <row r="10144" spans="1:5" x14ac:dyDescent="0.25">
      <c r="A10144" s="2">
        <v>45649.694444444445</v>
      </c>
      <c r="B10144">
        <v>122765</v>
      </c>
      <c r="C10144">
        <v>122820</v>
      </c>
      <c r="D10144">
        <v>122725</v>
      </c>
      <c r="E10144">
        <v>122800</v>
      </c>
    </row>
    <row r="10145" spans="1:5" x14ac:dyDescent="0.25">
      <c r="A10145" s="2">
        <v>45649.690972222219</v>
      </c>
      <c r="B10145">
        <v>122780</v>
      </c>
      <c r="C10145">
        <v>122825</v>
      </c>
      <c r="D10145">
        <v>122750</v>
      </c>
      <c r="E10145">
        <v>122765</v>
      </c>
    </row>
    <row r="10146" spans="1:5" x14ac:dyDescent="0.25">
      <c r="A10146" s="2">
        <v>45649.6875</v>
      </c>
      <c r="B10146">
        <v>122750</v>
      </c>
      <c r="C10146">
        <v>122825</v>
      </c>
      <c r="D10146">
        <v>122735</v>
      </c>
      <c r="E10146">
        <v>122785</v>
      </c>
    </row>
    <row r="10147" spans="1:5" x14ac:dyDescent="0.25">
      <c r="A10147" s="2">
        <v>45649.684027777781</v>
      </c>
      <c r="B10147">
        <v>122680</v>
      </c>
      <c r="C10147">
        <v>122750</v>
      </c>
      <c r="D10147">
        <v>122670</v>
      </c>
      <c r="E10147">
        <v>122750</v>
      </c>
    </row>
    <row r="10148" spans="1:5" x14ac:dyDescent="0.25">
      <c r="A10148" s="2">
        <v>45649.680555555555</v>
      </c>
      <c r="B10148">
        <v>122670</v>
      </c>
      <c r="C10148">
        <v>122695</v>
      </c>
      <c r="D10148">
        <v>122630</v>
      </c>
      <c r="E10148">
        <v>122675</v>
      </c>
    </row>
    <row r="10149" spans="1:5" x14ac:dyDescent="0.25">
      <c r="A10149" s="2">
        <v>45649.677083333336</v>
      </c>
      <c r="B10149">
        <v>122695</v>
      </c>
      <c r="C10149">
        <v>122705</v>
      </c>
      <c r="D10149">
        <v>122645</v>
      </c>
      <c r="E10149">
        <v>122665</v>
      </c>
    </row>
    <row r="10150" spans="1:5" x14ac:dyDescent="0.25">
      <c r="A10150" s="2">
        <v>45649.673611111109</v>
      </c>
      <c r="B10150">
        <v>122740</v>
      </c>
      <c r="C10150">
        <v>122825</v>
      </c>
      <c r="D10150">
        <v>122690</v>
      </c>
      <c r="E10150">
        <v>122700</v>
      </c>
    </row>
    <row r="10151" spans="1:5" x14ac:dyDescent="0.25">
      <c r="A10151" s="2">
        <v>45649.670138888891</v>
      </c>
      <c r="B10151">
        <v>122725</v>
      </c>
      <c r="C10151">
        <v>122780</v>
      </c>
      <c r="D10151">
        <v>122690</v>
      </c>
      <c r="E10151">
        <v>122740</v>
      </c>
    </row>
    <row r="10152" spans="1:5" x14ac:dyDescent="0.25">
      <c r="A10152" s="2">
        <v>45649.666666666664</v>
      </c>
      <c r="B10152">
        <v>122820</v>
      </c>
      <c r="C10152">
        <v>122865</v>
      </c>
      <c r="D10152">
        <v>122710</v>
      </c>
      <c r="E10152">
        <v>122725</v>
      </c>
    </row>
    <row r="10153" spans="1:5" x14ac:dyDescent="0.25">
      <c r="A10153" s="2">
        <v>45649.663194444445</v>
      </c>
      <c r="B10153">
        <v>122750</v>
      </c>
      <c r="C10153">
        <v>122830</v>
      </c>
      <c r="D10153">
        <v>122745</v>
      </c>
      <c r="E10153">
        <v>122820</v>
      </c>
    </row>
    <row r="10154" spans="1:5" x14ac:dyDescent="0.25">
      <c r="A10154" s="2">
        <v>45649.659722222219</v>
      </c>
      <c r="B10154">
        <v>122640</v>
      </c>
      <c r="C10154">
        <v>122780</v>
      </c>
      <c r="D10154">
        <v>122615</v>
      </c>
      <c r="E10154">
        <v>122750</v>
      </c>
    </row>
    <row r="10155" spans="1:5" x14ac:dyDescent="0.25">
      <c r="A10155" s="2">
        <v>45649.65625</v>
      </c>
      <c r="B10155">
        <v>122520</v>
      </c>
      <c r="C10155">
        <v>122670</v>
      </c>
      <c r="D10155">
        <v>122520</v>
      </c>
      <c r="E10155">
        <v>122645</v>
      </c>
    </row>
    <row r="10156" spans="1:5" x14ac:dyDescent="0.25">
      <c r="A10156" s="2">
        <v>45649.652777777781</v>
      </c>
      <c r="B10156">
        <v>122570</v>
      </c>
      <c r="C10156">
        <v>122585</v>
      </c>
      <c r="D10156">
        <v>122490</v>
      </c>
      <c r="E10156">
        <v>122525</v>
      </c>
    </row>
    <row r="10157" spans="1:5" x14ac:dyDescent="0.25">
      <c r="A10157" s="2">
        <v>45649.649305555555</v>
      </c>
      <c r="B10157">
        <v>122555</v>
      </c>
      <c r="C10157">
        <v>122590</v>
      </c>
      <c r="D10157">
        <v>122530</v>
      </c>
      <c r="E10157">
        <v>122570</v>
      </c>
    </row>
    <row r="10158" spans="1:5" x14ac:dyDescent="0.25">
      <c r="A10158" s="2">
        <v>45649.645833333336</v>
      </c>
      <c r="B10158">
        <v>122555</v>
      </c>
      <c r="C10158">
        <v>122590</v>
      </c>
      <c r="D10158">
        <v>122520</v>
      </c>
      <c r="E10158">
        <v>122555</v>
      </c>
    </row>
    <row r="10159" spans="1:5" x14ac:dyDescent="0.25">
      <c r="A10159" s="2">
        <v>45649.642361111109</v>
      </c>
      <c r="B10159">
        <v>122500</v>
      </c>
      <c r="C10159">
        <v>122610</v>
      </c>
      <c r="D10159">
        <v>122490</v>
      </c>
      <c r="E10159">
        <v>122555</v>
      </c>
    </row>
    <row r="10160" spans="1:5" x14ac:dyDescent="0.25">
      <c r="A10160" s="2">
        <v>45649.638888888891</v>
      </c>
      <c r="B10160">
        <v>122510</v>
      </c>
      <c r="C10160">
        <v>122530</v>
      </c>
      <c r="D10160">
        <v>122475</v>
      </c>
      <c r="E10160">
        <v>122500</v>
      </c>
    </row>
    <row r="10161" spans="1:5" x14ac:dyDescent="0.25">
      <c r="A10161" s="2">
        <v>45649.635416666664</v>
      </c>
      <c r="B10161">
        <v>122535</v>
      </c>
      <c r="C10161">
        <v>122570</v>
      </c>
      <c r="D10161">
        <v>122490</v>
      </c>
      <c r="E10161">
        <v>122515</v>
      </c>
    </row>
    <row r="10162" spans="1:5" x14ac:dyDescent="0.25">
      <c r="A10162" s="2">
        <v>45649.631944444445</v>
      </c>
      <c r="B10162">
        <v>122525</v>
      </c>
      <c r="C10162">
        <v>122600</v>
      </c>
      <c r="D10162">
        <v>122505</v>
      </c>
      <c r="E10162">
        <v>122530</v>
      </c>
    </row>
    <row r="10163" spans="1:5" x14ac:dyDescent="0.25">
      <c r="A10163" s="2">
        <v>45649.628472222219</v>
      </c>
      <c r="B10163">
        <v>122575</v>
      </c>
      <c r="C10163">
        <v>122595</v>
      </c>
      <c r="D10163">
        <v>122500</v>
      </c>
      <c r="E10163">
        <v>122530</v>
      </c>
    </row>
    <row r="10164" spans="1:5" x14ac:dyDescent="0.25">
      <c r="A10164" s="2">
        <v>45649.625</v>
      </c>
      <c r="B10164">
        <v>122625</v>
      </c>
      <c r="C10164">
        <v>122630</v>
      </c>
      <c r="D10164">
        <v>122550</v>
      </c>
      <c r="E10164">
        <v>122575</v>
      </c>
    </row>
    <row r="10165" spans="1:5" x14ac:dyDescent="0.25">
      <c r="A10165" s="2">
        <v>45649.621527777781</v>
      </c>
      <c r="B10165">
        <v>122520</v>
      </c>
      <c r="C10165">
        <v>122645</v>
      </c>
      <c r="D10165">
        <v>122510</v>
      </c>
      <c r="E10165">
        <v>122625</v>
      </c>
    </row>
    <row r="10166" spans="1:5" x14ac:dyDescent="0.25">
      <c r="A10166" s="2">
        <v>45649.618055555555</v>
      </c>
      <c r="B10166">
        <v>122530</v>
      </c>
      <c r="C10166">
        <v>122560</v>
      </c>
      <c r="D10166">
        <v>122445</v>
      </c>
      <c r="E10166">
        <v>122520</v>
      </c>
    </row>
    <row r="10167" spans="1:5" x14ac:dyDescent="0.25">
      <c r="A10167" s="2">
        <v>45649.614583333336</v>
      </c>
      <c r="B10167">
        <v>122630</v>
      </c>
      <c r="C10167">
        <v>122635</v>
      </c>
      <c r="D10167">
        <v>122490</v>
      </c>
      <c r="E10167">
        <v>122530</v>
      </c>
    </row>
    <row r="10168" spans="1:5" x14ac:dyDescent="0.25">
      <c r="A10168" s="2">
        <v>45649.611111111109</v>
      </c>
      <c r="B10168">
        <v>122705</v>
      </c>
      <c r="C10168">
        <v>122720</v>
      </c>
      <c r="D10168">
        <v>122620</v>
      </c>
      <c r="E10168">
        <v>122635</v>
      </c>
    </row>
    <row r="10169" spans="1:5" x14ac:dyDescent="0.25">
      <c r="A10169" s="2">
        <v>45649.607638888891</v>
      </c>
      <c r="B10169">
        <v>122675</v>
      </c>
      <c r="C10169">
        <v>122720</v>
      </c>
      <c r="D10169">
        <v>122640</v>
      </c>
      <c r="E10169">
        <v>122710</v>
      </c>
    </row>
    <row r="10170" spans="1:5" x14ac:dyDescent="0.25">
      <c r="A10170" s="2">
        <v>45649.604166666664</v>
      </c>
      <c r="B10170">
        <v>122610</v>
      </c>
      <c r="C10170">
        <v>122690</v>
      </c>
      <c r="D10170">
        <v>122575</v>
      </c>
      <c r="E10170">
        <v>122675</v>
      </c>
    </row>
    <row r="10171" spans="1:5" x14ac:dyDescent="0.25">
      <c r="A10171" s="2">
        <v>45649.600694444445</v>
      </c>
      <c r="B10171">
        <v>122645</v>
      </c>
      <c r="C10171">
        <v>122675</v>
      </c>
      <c r="D10171">
        <v>122600</v>
      </c>
      <c r="E10171">
        <v>122610</v>
      </c>
    </row>
    <row r="10172" spans="1:5" x14ac:dyDescent="0.25">
      <c r="A10172" s="2">
        <v>45649.597222222219</v>
      </c>
      <c r="B10172">
        <v>122630</v>
      </c>
      <c r="C10172">
        <v>122680</v>
      </c>
      <c r="D10172">
        <v>122620</v>
      </c>
      <c r="E10172">
        <v>122645</v>
      </c>
    </row>
    <row r="10173" spans="1:5" x14ac:dyDescent="0.25">
      <c r="A10173" s="2">
        <v>45649.59375</v>
      </c>
      <c r="B10173">
        <v>122565</v>
      </c>
      <c r="C10173">
        <v>122640</v>
      </c>
      <c r="D10173">
        <v>122510</v>
      </c>
      <c r="E10173">
        <v>122630</v>
      </c>
    </row>
    <row r="10174" spans="1:5" x14ac:dyDescent="0.25">
      <c r="A10174" s="2">
        <v>45649.590277777781</v>
      </c>
      <c r="B10174">
        <v>122520</v>
      </c>
      <c r="C10174">
        <v>122575</v>
      </c>
      <c r="D10174">
        <v>122460</v>
      </c>
      <c r="E10174">
        <v>122570</v>
      </c>
    </row>
    <row r="10175" spans="1:5" x14ac:dyDescent="0.25">
      <c r="A10175" s="2">
        <v>45649.586805555555</v>
      </c>
      <c r="B10175">
        <v>122640</v>
      </c>
      <c r="C10175">
        <v>122665</v>
      </c>
      <c r="D10175">
        <v>122520</v>
      </c>
      <c r="E10175">
        <v>122520</v>
      </c>
    </row>
    <row r="10176" spans="1:5" x14ac:dyDescent="0.25">
      <c r="A10176" s="2">
        <v>45649.583333333336</v>
      </c>
      <c r="B10176">
        <v>122710</v>
      </c>
      <c r="C10176">
        <v>122720</v>
      </c>
      <c r="D10176">
        <v>122630</v>
      </c>
      <c r="E10176">
        <v>122640</v>
      </c>
    </row>
    <row r="10177" spans="1:5" x14ac:dyDescent="0.25">
      <c r="A10177" s="2">
        <v>45649.579861111109</v>
      </c>
      <c r="B10177">
        <v>122685</v>
      </c>
      <c r="C10177">
        <v>122735</v>
      </c>
      <c r="D10177">
        <v>122665</v>
      </c>
      <c r="E10177">
        <v>122705</v>
      </c>
    </row>
    <row r="10178" spans="1:5" x14ac:dyDescent="0.25">
      <c r="A10178" s="2">
        <v>45649.576388888891</v>
      </c>
      <c r="B10178">
        <v>122640</v>
      </c>
      <c r="C10178">
        <v>122705</v>
      </c>
      <c r="D10178">
        <v>122635</v>
      </c>
      <c r="E10178">
        <v>122685</v>
      </c>
    </row>
    <row r="10179" spans="1:5" x14ac:dyDescent="0.25">
      <c r="A10179" s="2">
        <v>45649.572916666664</v>
      </c>
      <c r="B10179">
        <v>122665</v>
      </c>
      <c r="C10179">
        <v>122695</v>
      </c>
      <c r="D10179">
        <v>122620</v>
      </c>
      <c r="E10179">
        <v>122640</v>
      </c>
    </row>
    <row r="10180" spans="1:5" x14ac:dyDescent="0.25">
      <c r="A10180" s="2">
        <v>45649.569444444445</v>
      </c>
      <c r="B10180">
        <v>122595</v>
      </c>
      <c r="C10180">
        <v>122675</v>
      </c>
      <c r="D10180">
        <v>122555</v>
      </c>
      <c r="E10180">
        <v>122665</v>
      </c>
    </row>
    <row r="10181" spans="1:5" x14ac:dyDescent="0.25">
      <c r="A10181" s="2">
        <v>45649.565972222219</v>
      </c>
      <c r="B10181">
        <v>122595</v>
      </c>
      <c r="C10181">
        <v>122625</v>
      </c>
      <c r="D10181">
        <v>122570</v>
      </c>
      <c r="E10181">
        <v>122600</v>
      </c>
    </row>
    <row r="10182" spans="1:5" x14ac:dyDescent="0.25">
      <c r="A10182" s="2">
        <v>45649.5625</v>
      </c>
      <c r="B10182">
        <v>122540</v>
      </c>
      <c r="C10182">
        <v>122605</v>
      </c>
      <c r="D10182">
        <v>122515</v>
      </c>
      <c r="E10182">
        <v>122590</v>
      </c>
    </row>
    <row r="10183" spans="1:5" x14ac:dyDescent="0.25">
      <c r="A10183" s="2">
        <v>45649.559027777781</v>
      </c>
      <c r="B10183">
        <v>122480</v>
      </c>
      <c r="C10183">
        <v>122550</v>
      </c>
      <c r="D10183">
        <v>122460</v>
      </c>
      <c r="E10183">
        <v>122535</v>
      </c>
    </row>
    <row r="10184" spans="1:5" x14ac:dyDescent="0.25">
      <c r="A10184" s="2">
        <v>45649.555555555555</v>
      </c>
      <c r="B10184">
        <v>122470</v>
      </c>
      <c r="C10184">
        <v>122500</v>
      </c>
      <c r="D10184">
        <v>122435</v>
      </c>
      <c r="E10184">
        <v>122480</v>
      </c>
    </row>
    <row r="10185" spans="1:5" x14ac:dyDescent="0.25">
      <c r="A10185" s="2">
        <v>45649.552083333336</v>
      </c>
      <c r="B10185">
        <v>122535</v>
      </c>
      <c r="C10185">
        <v>122535</v>
      </c>
      <c r="D10185">
        <v>122465</v>
      </c>
      <c r="E10185">
        <v>122470</v>
      </c>
    </row>
    <row r="10186" spans="1:5" x14ac:dyDescent="0.25">
      <c r="A10186" s="2">
        <v>45649.548611111109</v>
      </c>
      <c r="B10186">
        <v>122510</v>
      </c>
      <c r="C10186">
        <v>122535</v>
      </c>
      <c r="D10186">
        <v>122475</v>
      </c>
      <c r="E10186">
        <v>122535</v>
      </c>
    </row>
    <row r="10187" spans="1:5" x14ac:dyDescent="0.25">
      <c r="A10187" s="2">
        <v>45649.545138888891</v>
      </c>
      <c r="B10187">
        <v>122530</v>
      </c>
      <c r="C10187">
        <v>122590</v>
      </c>
      <c r="D10187">
        <v>122495</v>
      </c>
      <c r="E10187">
        <v>122515</v>
      </c>
    </row>
    <row r="10188" spans="1:5" x14ac:dyDescent="0.25">
      <c r="A10188" s="2">
        <v>45649.541666666664</v>
      </c>
      <c r="B10188">
        <v>122530</v>
      </c>
      <c r="C10188">
        <v>122605</v>
      </c>
      <c r="D10188">
        <v>122520</v>
      </c>
      <c r="E10188">
        <v>122530</v>
      </c>
    </row>
    <row r="10189" spans="1:5" x14ac:dyDescent="0.25">
      <c r="A10189" s="2">
        <v>45649.538194444445</v>
      </c>
      <c r="B10189">
        <v>122535</v>
      </c>
      <c r="C10189">
        <v>122630</v>
      </c>
      <c r="D10189">
        <v>122520</v>
      </c>
      <c r="E10189">
        <v>122530</v>
      </c>
    </row>
    <row r="10190" spans="1:5" x14ac:dyDescent="0.25">
      <c r="A10190" s="2">
        <v>45649.534722222219</v>
      </c>
      <c r="B10190">
        <v>122510</v>
      </c>
      <c r="C10190">
        <v>122545</v>
      </c>
      <c r="D10190">
        <v>122430</v>
      </c>
      <c r="E10190">
        <v>122535</v>
      </c>
    </row>
    <row r="10191" spans="1:5" x14ac:dyDescent="0.25">
      <c r="A10191" s="2">
        <v>45649.53125</v>
      </c>
      <c r="B10191">
        <v>122510</v>
      </c>
      <c r="C10191">
        <v>122550</v>
      </c>
      <c r="D10191">
        <v>122440</v>
      </c>
      <c r="E10191">
        <v>122505</v>
      </c>
    </row>
    <row r="10192" spans="1:5" x14ac:dyDescent="0.25">
      <c r="A10192" s="2">
        <v>45649.527777777781</v>
      </c>
      <c r="B10192">
        <v>122530</v>
      </c>
      <c r="C10192">
        <v>122555</v>
      </c>
      <c r="D10192">
        <v>122485</v>
      </c>
      <c r="E10192">
        <v>122515</v>
      </c>
    </row>
    <row r="10193" spans="1:5" x14ac:dyDescent="0.25">
      <c r="A10193" s="2">
        <v>45649.524305555555</v>
      </c>
      <c r="B10193">
        <v>122475</v>
      </c>
      <c r="C10193">
        <v>122620</v>
      </c>
      <c r="D10193">
        <v>122460</v>
      </c>
      <c r="E10193">
        <v>122525</v>
      </c>
    </row>
    <row r="10194" spans="1:5" x14ac:dyDescent="0.25">
      <c r="A10194" s="2">
        <v>45649.520833333336</v>
      </c>
      <c r="B10194">
        <v>122440</v>
      </c>
      <c r="C10194">
        <v>122505</v>
      </c>
      <c r="D10194">
        <v>122365</v>
      </c>
      <c r="E10194">
        <v>122480</v>
      </c>
    </row>
    <row r="10195" spans="1:5" x14ac:dyDescent="0.25">
      <c r="A10195" s="2">
        <v>45649.517361111109</v>
      </c>
      <c r="B10195">
        <v>122335</v>
      </c>
      <c r="C10195">
        <v>122455</v>
      </c>
      <c r="D10195">
        <v>122295</v>
      </c>
      <c r="E10195">
        <v>122435</v>
      </c>
    </row>
    <row r="10196" spans="1:5" x14ac:dyDescent="0.25">
      <c r="A10196" s="2">
        <v>45649.513888888891</v>
      </c>
      <c r="B10196">
        <v>122360</v>
      </c>
      <c r="C10196">
        <v>122435</v>
      </c>
      <c r="D10196">
        <v>122310</v>
      </c>
      <c r="E10196">
        <v>122340</v>
      </c>
    </row>
    <row r="10197" spans="1:5" x14ac:dyDescent="0.25">
      <c r="A10197" s="2">
        <v>45649.510416666664</v>
      </c>
      <c r="B10197">
        <v>122275</v>
      </c>
      <c r="C10197">
        <v>122370</v>
      </c>
      <c r="D10197">
        <v>122245</v>
      </c>
      <c r="E10197">
        <v>122360</v>
      </c>
    </row>
    <row r="10198" spans="1:5" x14ac:dyDescent="0.25">
      <c r="A10198" s="2">
        <v>45649.506944444445</v>
      </c>
      <c r="B10198">
        <v>122315</v>
      </c>
      <c r="C10198">
        <v>122345</v>
      </c>
      <c r="D10198">
        <v>122210</v>
      </c>
      <c r="E10198">
        <v>122275</v>
      </c>
    </row>
    <row r="10199" spans="1:5" x14ac:dyDescent="0.25">
      <c r="A10199" s="2">
        <v>45649.503472222219</v>
      </c>
      <c r="B10199">
        <v>122440</v>
      </c>
      <c r="C10199">
        <v>122490</v>
      </c>
      <c r="D10199">
        <v>122310</v>
      </c>
      <c r="E10199">
        <v>122320</v>
      </c>
    </row>
    <row r="10200" spans="1:5" x14ac:dyDescent="0.25">
      <c r="A10200" s="2">
        <v>45649.5</v>
      </c>
      <c r="B10200">
        <v>122495</v>
      </c>
      <c r="C10200">
        <v>122545</v>
      </c>
      <c r="D10200">
        <v>122415</v>
      </c>
      <c r="E10200">
        <v>122435</v>
      </c>
    </row>
    <row r="10201" spans="1:5" x14ac:dyDescent="0.25">
      <c r="A10201" s="2">
        <v>45649.496527777781</v>
      </c>
      <c r="B10201">
        <v>122535</v>
      </c>
      <c r="C10201">
        <v>122600</v>
      </c>
      <c r="D10201">
        <v>122465</v>
      </c>
      <c r="E10201">
        <v>122490</v>
      </c>
    </row>
    <row r="10202" spans="1:5" x14ac:dyDescent="0.25">
      <c r="A10202" s="2">
        <v>45649.493055555555</v>
      </c>
      <c r="B10202">
        <v>122535</v>
      </c>
      <c r="C10202">
        <v>122560</v>
      </c>
      <c r="D10202">
        <v>122450</v>
      </c>
      <c r="E10202">
        <v>122540</v>
      </c>
    </row>
    <row r="10203" spans="1:5" x14ac:dyDescent="0.25">
      <c r="A10203" s="2">
        <v>45649.489583333336</v>
      </c>
      <c r="B10203">
        <v>122620</v>
      </c>
      <c r="C10203">
        <v>122655</v>
      </c>
      <c r="D10203">
        <v>122515</v>
      </c>
      <c r="E10203">
        <v>122540</v>
      </c>
    </row>
    <row r="10204" spans="1:5" x14ac:dyDescent="0.25">
      <c r="A10204" s="2">
        <v>45649.486111111109</v>
      </c>
      <c r="B10204">
        <v>122735</v>
      </c>
      <c r="C10204">
        <v>122750</v>
      </c>
      <c r="D10204">
        <v>122615</v>
      </c>
      <c r="E10204">
        <v>122615</v>
      </c>
    </row>
    <row r="10205" spans="1:5" x14ac:dyDescent="0.25">
      <c r="A10205" s="2">
        <v>45649.482638888891</v>
      </c>
      <c r="B10205">
        <v>122915</v>
      </c>
      <c r="C10205">
        <v>122960</v>
      </c>
      <c r="D10205">
        <v>122725</v>
      </c>
      <c r="E10205">
        <v>122730</v>
      </c>
    </row>
    <row r="10206" spans="1:5" x14ac:dyDescent="0.25">
      <c r="A10206" s="2">
        <v>45649.479166666664</v>
      </c>
      <c r="B10206">
        <v>123080</v>
      </c>
      <c r="C10206">
        <v>123130</v>
      </c>
      <c r="D10206">
        <v>122875</v>
      </c>
      <c r="E10206">
        <v>122920</v>
      </c>
    </row>
    <row r="10207" spans="1:5" x14ac:dyDescent="0.25">
      <c r="A10207" s="2">
        <v>45649.475694444445</v>
      </c>
      <c r="B10207">
        <v>123100</v>
      </c>
      <c r="C10207">
        <v>123155</v>
      </c>
      <c r="D10207">
        <v>123030</v>
      </c>
      <c r="E10207">
        <v>123075</v>
      </c>
    </row>
    <row r="10208" spans="1:5" x14ac:dyDescent="0.25">
      <c r="A10208" s="2">
        <v>45649.472222222219</v>
      </c>
      <c r="B10208">
        <v>123110</v>
      </c>
      <c r="C10208">
        <v>123145</v>
      </c>
      <c r="D10208">
        <v>123030</v>
      </c>
      <c r="E10208">
        <v>123095</v>
      </c>
    </row>
    <row r="10209" spans="1:5" x14ac:dyDescent="0.25">
      <c r="A10209" s="2">
        <v>45649.46875</v>
      </c>
      <c r="B10209">
        <v>122995</v>
      </c>
      <c r="C10209">
        <v>123115</v>
      </c>
      <c r="D10209">
        <v>122985</v>
      </c>
      <c r="E10209">
        <v>123105</v>
      </c>
    </row>
    <row r="10210" spans="1:5" x14ac:dyDescent="0.25">
      <c r="A10210" s="2">
        <v>45649.465277777781</v>
      </c>
      <c r="B10210">
        <v>122750</v>
      </c>
      <c r="C10210">
        <v>123020</v>
      </c>
      <c r="D10210">
        <v>122715</v>
      </c>
      <c r="E10210">
        <v>123000</v>
      </c>
    </row>
    <row r="10211" spans="1:5" x14ac:dyDescent="0.25">
      <c r="A10211" s="2">
        <v>45649.461805555555</v>
      </c>
      <c r="B10211">
        <v>122800</v>
      </c>
      <c r="C10211">
        <v>122855</v>
      </c>
      <c r="D10211">
        <v>122710</v>
      </c>
      <c r="E10211">
        <v>122745</v>
      </c>
    </row>
    <row r="10212" spans="1:5" x14ac:dyDescent="0.25">
      <c r="A10212" s="2">
        <v>45649.458333333336</v>
      </c>
      <c r="B10212">
        <v>122945</v>
      </c>
      <c r="C10212">
        <v>122960</v>
      </c>
      <c r="D10212">
        <v>122735</v>
      </c>
      <c r="E10212">
        <v>122795</v>
      </c>
    </row>
    <row r="10213" spans="1:5" x14ac:dyDescent="0.25">
      <c r="A10213" s="2">
        <v>45649.454861111109</v>
      </c>
      <c r="B10213">
        <v>122910</v>
      </c>
      <c r="C10213">
        <v>123030</v>
      </c>
      <c r="D10213">
        <v>122885</v>
      </c>
      <c r="E10213">
        <v>122940</v>
      </c>
    </row>
    <row r="10214" spans="1:5" x14ac:dyDescent="0.25">
      <c r="A10214" s="2">
        <v>45649.451388888891</v>
      </c>
      <c r="B10214">
        <v>122905</v>
      </c>
      <c r="C10214">
        <v>122970</v>
      </c>
      <c r="D10214">
        <v>122850</v>
      </c>
      <c r="E10214">
        <v>122905</v>
      </c>
    </row>
    <row r="10215" spans="1:5" x14ac:dyDescent="0.25">
      <c r="A10215" s="2">
        <v>45649.447916666664</v>
      </c>
      <c r="B10215">
        <v>122875</v>
      </c>
      <c r="C10215">
        <v>122940</v>
      </c>
      <c r="D10215">
        <v>122830</v>
      </c>
      <c r="E10215">
        <v>122905</v>
      </c>
    </row>
    <row r="10216" spans="1:5" x14ac:dyDescent="0.25">
      <c r="A10216" s="2">
        <v>45649.444444444445</v>
      </c>
      <c r="B10216">
        <v>122850</v>
      </c>
      <c r="C10216">
        <v>122920</v>
      </c>
      <c r="D10216">
        <v>122775</v>
      </c>
      <c r="E10216">
        <v>122875</v>
      </c>
    </row>
    <row r="10217" spans="1:5" x14ac:dyDescent="0.25">
      <c r="A10217" s="2">
        <v>45649.440972222219</v>
      </c>
      <c r="B10217">
        <v>123005</v>
      </c>
      <c r="C10217">
        <v>123110</v>
      </c>
      <c r="D10217">
        <v>122835</v>
      </c>
      <c r="E10217">
        <v>122845</v>
      </c>
    </row>
    <row r="10218" spans="1:5" x14ac:dyDescent="0.25">
      <c r="A10218" s="2">
        <v>45649.4375</v>
      </c>
      <c r="B10218">
        <v>122925</v>
      </c>
      <c r="C10218">
        <v>123010</v>
      </c>
      <c r="D10218">
        <v>122815</v>
      </c>
      <c r="E10218">
        <v>123005</v>
      </c>
    </row>
    <row r="10219" spans="1:5" x14ac:dyDescent="0.25">
      <c r="A10219" s="2">
        <v>45649.434027777781</v>
      </c>
      <c r="B10219">
        <v>122900</v>
      </c>
      <c r="C10219">
        <v>122925</v>
      </c>
      <c r="D10219">
        <v>122750</v>
      </c>
      <c r="E10219">
        <v>122925</v>
      </c>
    </row>
    <row r="10220" spans="1:5" x14ac:dyDescent="0.25">
      <c r="A10220" s="2">
        <v>45649.430555555555</v>
      </c>
      <c r="B10220">
        <v>123085</v>
      </c>
      <c r="C10220">
        <v>123085</v>
      </c>
      <c r="D10220">
        <v>122890</v>
      </c>
      <c r="E10220">
        <v>122905</v>
      </c>
    </row>
    <row r="10221" spans="1:5" x14ac:dyDescent="0.25">
      <c r="A10221" s="2">
        <v>45649.427083333336</v>
      </c>
      <c r="B10221">
        <v>123240</v>
      </c>
      <c r="C10221">
        <v>123255</v>
      </c>
      <c r="D10221">
        <v>123015</v>
      </c>
      <c r="E10221">
        <v>123085</v>
      </c>
    </row>
    <row r="10222" spans="1:5" x14ac:dyDescent="0.25">
      <c r="A10222" s="2">
        <v>45649.423611111109</v>
      </c>
      <c r="B10222">
        <v>123145</v>
      </c>
      <c r="C10222">
        <v>123345</v>
      </c>
      <c r="D10222">
        <v>123100</v>
      </c>
      <c r="E10222">
        <v>123240</v>
      </c>
    </row>
    <row r="10223" spans="1:5" x14ac:dyDescent="0.25">
      <c r="A10223" s="2">
        <v>45649.420138888891</v>
      </c>
      <c r="B10223">
        <v>123190</v>
      </c>
      <c r="C10223">
        <v>123315</v>
      </c>
      <c r="D10223">
        <v>123125</v>
      </c>
      <c r="E10223">
        <v>123145</v>
      </c>
    </row>
    <row r="10224" spans="1:5" x14ac:dyDescent="0.25">
      <c r="A10224" s="2">
        <v>45649.416666666664</v>
      </c>
      <c r="B10224">
        <v>122865</v>
      </c>
      <c r="C10224">
        <v>123195</v>
      </c>
      <c r="D10224">
        <v>122825</v>
      </c>
      <c r="E10224">
        <v>123185</v>
      </c>
    </row>
    <row r="10225" spans="1:5" x14ac:dyDescent="0.25">
      <c r="A10225" s="2">
        <v>45649.413194444445</v>
      </c>
      <c r="B10225">
        <v>122915</v>
      </c>
      <c r="C10225">
        <v>122930</v>
      </c>
      <c r="D10225">
        <v>122815</v>
      </c>
      <c r="E10225">
        <v>122860</v>
      </c>
    </row>
    <row r="10226" spans="1:5" x14ac:dyDescent="0.25">
      <c r="A10226" s="2">
        <v>45649.409722222219</v>
      </c>
      <c r="B10226">
        <v>122760</v>
      </c>
      <c r="C10226">
        <v>122965</v>
      </c>
      <c r="D10226">
        <v>122755</v>
      </c>
      <c r="E10226">
        <v>122915</v>
      </c>
    </row>
    <row r="10227" spans="1:5" x14ac:dyDescent="0.25">
      <c r="A10227" s="2">
        <v>45649.40625</v>
      </c>
      <c r="B10227">
        <v>122785</v>
      </c>
      <c r="C10227">
        <v>122875</v>
      </c>
      <c r="D10227">
        <v>122755</v>
      </c>
      <c r="E10227">
        <v>122760</v>
      </c>
    </row>
    <row r="10228" spans="1:5" x14ac:dyDescent="0.25">
      <c r="A10228" s="2">
        <v>45649.402777777781</v>
      </c>
      <c r="B10228">
        <v>122820</v>
      </c>
      <c r="C10228">
        <v>122840</v>
      </c>
      <c r="D10228">
        <v>122760</v>
      </c>
      <c r="E10228">
        <v>122780</v>
      </c>
    </row>
    <row r="10229" spans="1:5" x14ac:dyDescent="0.25">
      <c r="A10229" s="2">
        <v>45649.399305555555</v>
      </c>
      <c r="B10229">
        <v>122635</v>
      </c>
      <c r="C10229">
        <v>122840</v>
      </c>
      <c r="D10229">
        <v>122625</v>
      </c>
      <c r="E10229">
        <v>122825</v>
      </c>
    </row>
    <row r="10230" spans="1:5" x14ac:dyDescent="0.25">
      <c r="A10230" s="2">
        <v>45649.395833333336</v>
      </c>
      <c r="B10230">
        <v>122875</v>
      </c>
      <c r="C10230">
        <v>122925</v>
      </c>
      <c r="D10230">
        <v>122615</v>
      </c>
      <c r="E10230">
        <v>122635</v>
      </c>
    </row>
    <row r="10231" spans="1:5" x14ac:dyDescent="0.25">
      <c r="A10231" s="2">
        <v>45649.392361111109</v>
      </c>
      <c r="B10231">
        <v>123005</v>
      </c>
      <c r="C10231">
        <v>123015</v>
      </c>
      <c r="D10231">
        <v>122870</v>
      </c>
      <c r="E10231">
        <v>122875</v>
      </c>
    </row>
    <row r="10232" spans="1:5" x14ac:dyDescent="0.25">
      <c r="A10232" s="2">
        <v>45649.388888888891</v>
      </c>
      <c r="B10232">
        <v>123055</v>
      </c>
      <c r="C10232">
        <v>123125</v>
      </c>
      <c r="D10232">
        <v>122965</v>
      </c>
      <c r="E10232">
        <v>123000</v>
      </c>
    </row>
    <row r="10233" spans="1:5" x14ac:dyDescent="0.25">
      <c r="A10233" s="2">
        <v>45649.385416666664</v>
      </c>
      <c r="B10233">
        <v>123125</v>
      </c>
      <c r="C10233">
        <v>123175</v>
      </c>
      <c r="D10233">
        <v>123030</v>
      </c>
      <c r="E10233">
        <v>123050</v>
      </c>
    </row>
    <row r="10234" spans="1:5" x14ac:dyDescent="0.25">
      <c r="A10234" s="2">
        <v>45649.381944444445</v>
      </c>
      <c r="B10234">
        <v>123315</v>
      </c>
      <c r="C10234">
        <v>123345</v>
      </c>
      <c r="D10234">
        <v>123110</v>
      </c>
      <c r="E10234">
        <v>123125</v>
      </c>
    </row>
    <row r="10235" spans="1:5" x14ac:dyDescent="0.25">
      <c r="A10235" s="2">
        <v>45649.378472222219</v>
      </c>
      <c r="B10235">
        <v>123440</v>
      </c>
      <c r="C10235">
        <v>123465</v>
      </c>
      <c r="D10235">
        <v>123305</v>
      </c>
      <c r="E10235">
        <v>123315</v>
      </c>
    </row>
    <row r="10236" spans="1:5" x14ac:dyDescent="0.25">
      <c r="A10236" s="2">
        <v>45649.375</v>
      </c>
      <c r="B10236">
        <v>123450</v>
      </c>
      <c r="C10236">
        <v>123570</v>
      </c>
      <c r="D10236">
        <v>123270</v>
      </c>
      <c r="E10236">
        <v>123440</v>
      </c>
    </row>
    <row r="10237" spans="1:5" x14ac:dyDescent="0.25">
      <c r="A10237" s="2">
        <v>45646.763888888891</v>
      </c>
      <c r="B10237">
        <v>123905</v>
      </c>
      <c r="C10237">
        <v>123945</v>
      </c>
      <c r="D10237">
        <v>123775</v>
      </c>
      <c r="E10237">
        <v>123945</v>
      </c>
    </row>
    <row r="10238" spans="1:5" x14ac:dyDescent="0.25">
      <c r="A10238" s="2">
        <v>45646.760416666664</v>
      </c>
      <c r="B10238">
        <v>123900</v>
      </c>
      <c r="C10238">
        <v>123980</v>
      </c>
      <c r="D10238">
        <v>123800</v>
      </c>
      <c r="E10238">
        <v>123905</v>
      </c>
    </row>
    <row r="10239" spans="1:5" x14ac:dyDescent="0.25">
      <c r="A10239" s="2">
        <v>45646.756944444445</v>
      </c>
      <c r="B10239">
        <v>123775</v>
      </c>
      <c r="C10239">
        <v>123925</v>
      </c>
      <c r="D10239">
        <v>123685</v>
      </c>
      <c r="E10239">
        <v>123905</v>
      </c>
    </row>
    <row r="10240" spans="1:5" x14ac:dyDescent="0.25">
      <c r="A10240" s="2">
        <v>45646.753472222219</v>
      </c>
      <c r="B10240">
        <v>123775</v>
      </c>
      <c r="C10240">
        <v>123900</v>
      </c>
      <c r="D10240">
        <v>123755</v>
      </c>
      <c r="E10240">
        <v>123780</v>
      </c>
    </row>
    <row r="10241" spans="1:5" x14ac:dyDescent="0.25">
      <c r="A10241" s="2">
        <v>45646.75</v>
      </c>
      <c r="B10241">
        <v>123490</v>
      </c>
      <c r="C10241">
        <v>123810</v>
      </c>
      <c r="D10241">
        <v>123475</v>
      </c>
      <c r="E10241">
        <v>123775</v>
      </c>
    </row>
    <row r="10242" spans="1:5" x14ac:dyDescent="0.25">
      <c r="A10242" s="2">
        <v>45646.746527777781</v>
      </c>
      <c r="B10242">
        <v>123545</v>
      </c>
      <c r="C10242">
        <v>123560</v>
      </c>
      <c r="D10242">
        <v>123415</v>
      </c>
      <c r="E10242">
        <v>123490</v>
      </c>
    </row>
    <row r="10243" spans="1:5" x14ac:dyDescent="0.25">
      <c r="A10243" s="2">
        <v>45646.743055555555</v>
      </c>
      <c r="B10243">
        <v>123570</v>
      </c>
      <c r="C10243">
        <v>123705</v>
      </c>
      <c r="D10243">
        <v>123520</v>
      </c>
      <c r="E10243">
        <v>123545</v>
      </c>
    </row>
    <row r="10244" spans="1:5" x14ac:dyDescent="0.25">
      <c r="A10244" s="2">
        <v>45646.739583333336</v>
      </c>
      <c r="B10244">
        <v>123445</v>
      </c>
      <c r="C10244">
        <v>123580</v>
      </c>
      <c r="D10244">
        <v>123430</v>
      </c>
      <c r="E10244">
        <v>123565</v>
      </c>
    </row>
    <row r="10245" spans="1:5" x14ac:dyDescent="0.25">
      <c r="A10245" s="2">
        <v>45646.736111111109</v>
      </c>
      <c r="B10245">
        <v>123495</v>
      </c>
      <c r="C10245">
        <v>123495</v>
      </c>
      <c r="D10245">
        <v>123375</v>
      </c>
      <c r="E10245">
        <v>123445</v>
      </c>
    </row>
    <row r="10246" spans="1:5" x14ac:dyDescent="0.25">
      <c r="A10246" s="2">
        <v>45646.732638888891</v>
      </c>
      <c r="B10246">
        <v>123410</v>
      </c>
      <c r="C10246">
        <v>123565</v>
      </c>
      <c r="D10246">
        <v>123370</v>
      </c>
      <c r="E10246">
        <v>123490</v>
      </c>
    </row>
    <row r="10247" spans="1:5" x14ac:dyDescent="0.25">
      <c r="A10247" s="2">
        <v>45646.729166666664</v>
      </c>
      <c r="B10247">
        <v>123510</v>
      </c>
      <c r="C10247">
        <v>123530</v>
      </c>
      <c r="D10247">
        <v>123370</v>
      </c>
      <c r="E10247">
        <v>123415</v>
      </c>
    </row>
    <row r="10248" spans="1:5" x14ac:dyDescent="0.25">
      <c r="A10248" s="2">
        <v>45646.725694444445</v>
      </c>
      <c r="B10248">
        <v>123580</v>
      </c>
      <c r="C10248">
        <v>123620</v>
      </c>
      <c r="D10248">
        <v>123490</v>
      </c>
      <c r="E10248">
        <v>123510</v>
      </c>
    </row>
    <row r="10249" spans="1:5" x14ac:dyDescent="0.25">
      <c r="A10249" s="2">
        <v>45646.722222222219</v>
      </c>
      <c r="B10249">
        <v>123610</v>
      </c>
      <c r="C10249">
        <v>123680</v>
      </c>
      <c r="D10249">
        <v>123555</v>
      </c>
      <c r="E10249">
        <v>123580</v>
      </c>
    </row>
    <row r="10250" spans="1:5" x14ac:dyDescent="0.25">
      <c r="A10250" s="2">
        <v>45646.71875</v>
      </c>
      <c r="B10250">
        <v>123650</v>
      </c>
      <c r="C10250">
        <v>123685</v>
      </c>
      <c r="D10250">
        <v>123550</v>
      </c>
      <c r="E10250">
        <v>123615</v>
      </c>
    </row>
    <row r="10251" spans="1:5" x14ac:dyDescent="0.25">
      <c r="A10251" s="2">
        <v>45646.715277777781</v>
      </c>
      <c r="B10251">
        <v>123460</v>
      </c>
      <c r="C10251">
        <v>123665</v>
      </c>
      <c r="D10251">
        <v>123430</v>
      </c>
      <c r="E10251">
        <v>123650</v>
      </c>
    </row>
    <row r="10252" spans="1:5" x14ac:dyDescent="0.25">
      <c r="A10252" s="2">
        <v>45646.711805555555</v>
      </c>
      <c r="B10252">
        <v>123590</v>
      </c>
      <c r="C10252">
        <v>123595</v>
      </c>
      <c r="D10252">
        <v>123460</v>
      </c>
      <c r="E10252">
        <v>123465</v>
      </c>
    </row>
    <row r="10253" spans="1:5" x14ac:dyDescent="0.25">
      <c r="A10253" s="2">
        <v>45646.708333333336</v>
      </c>
      <c r="B10253">
        <v>123550</v>
      </c>
      <c r="C10253">
        <v>123610</v>
      </c>
      <c r="D10253">
        <v>123535</v>
      </c>
      <c r="E10253">
        <v>123590</v>
      </c>
    </row>
    <row r="10254" spans="1:5" x14ac:dyDescent="0.25">
      <c r="A10254" s="2">
        <v>45646.704861111109</v>
      </c>
      <c r="B10254">
        <v>123700</v>
      </c>
      <c r="C10254">
        <v>123720</v>
      </c>
      <c r="D10254">
        <v>123525</v>
      </c>
      <c r="E10254">
        <v>123550</v>
      </c>
    </row>
    <row r="10255" spans="1:5" x14ac:dyDescent="0.25">
      <c r="A10255" s="2">
        <v>45646.701388888891</v>
      </c>
      <c r="B10255">
        <v>123680</v>
      </c>
      <c r="C10255">
        <v>123720</v>
      </c>
      <c r="D10255">
        <v>123655</v>
      </c>
      <c r="E10255">
        <v>123700</v>
      </c>
    </row>
    <row r="10256" spans="1:5" x14ac:dyDescent="0.25">
      <c r="A10256" s="2">
        <v>45646.697916666664</v>
      </c>
      <c r="B10256">
        <v>123725</v>
      </c>
      <c r="C10256">
        <v>123730</v>
      </c>
      <c r="D10256">
        <v>123645</v>
      </c>
      <c r="E10256">
        <v>123680</v>
      </c>
    </row>
    <row r="10257" spans="1:5" x14ac:dyDescent="0.25">
      <c r="A10257" s="2">
        <v>45646.694444444445</v>
      </c>
      <c r="B10257">
        <v>123625</v>
      </c>
      <c r="C10257">
        <v>123745</v>
      </c>
      <c r="D10257">
        <v>123600</v>
      </c>
      <c r="E10257">
        <v>123720</v>
      </c>
    </row>
    <row r="10258" spans="1:5" x14ac:dyDescent="0.25">
      <c r="A10258" s="2">
        <v>45646.690972222219</v>
      </c>
      <c r="B10258">
        <v>123845</v>
      </c>
      <c r="C10258">
        <v>123865</v>
      </c>
      <c r="D10258">
        <v>123620</v>
      </c>
      <c r="E10258">
        <v>123625</v>
      </c>
    </row>
    <row r="10259" spans="1:5" x14ac:dyDescent="0.25">
      <c r="A10259" s="2">
        <v>45646.6875</v>
      </c>
      <c r="B10259">
        <v>123890</v>
      </c>
      <c r="C10259">
        <v>123955</v>
      </c>
      <c r="D10259">
        <v>123840</v>
      </c>
      <c r="E10259">
        <v>123840</v>
      </c>
    </row>
    <row r="10260" spans="1:5" x14ac:dyDescent="0.25">
      <c r="A10260" s="2">
        <v>45646.684027777781</v>
      </c>
      <c r="B10260">
        <v>123910</v>
      </c>
      <c r="C10260">
        <v>123925</v>
      </c>
      <c r="D10260">
        <v>123850</v>
      </c>
      <c r="E10260">
        <v>123890</v>
      </c>
    </row>
    <row r="10261" spans="1:5" x14ac:dyDescent="0.25">
      <c r="A10261" s="2">
        <v>45646.680555555555</v>
      </c>
      <c r="B10261">
        <v>123900</v>
      </c>
      <c r="C10261">
        <v>123930</v>
      </c>
      <c r="D10261">
        <v>123780</v>
      </c>
      <c r="E10261">
        <v>123915</v>
      </c>
    </row>
    <row r="10262" spans="1:5" x14ac:dyDescent="0.25">
      <c r="A10262" s="2">
        <v>45646.677083333336</v>
      </c>
      <c r="B10262">
        <v>123730</v>
      </c>
      <c r="C10262">
        <v>123915</v>
      </c>
      <c r="D10262">
        <v>123710</v>
      </c>
      <c r="E10262">
        <v>123895</v>
      </c>
    </row>
    <row r="10263" spans="1:5" x14ac:dyDescent="0.25">
      <c r="A10263" s="2">
        <v>45646.673611111109</v>
      </c>
      <c r="B10263">
        <v>123710</v>
      </c>
      <c r="C10263">
        <v>123765</v>
      </c>
      <c r="D10263">
        <v>123680</v>
      </c>
      <c r="E10263">
        <v>123730</v>
      </c>
    </row>
    <row r="10264" spans="1:5" x14ac:dyDescent="0.25">
      <c r="A10264" s="2">
        <v>45646.670138888891</v>
      </c>
      <c r="B10264">
        <v>123805</v>
      </c>
      <c r="C10264">
        <v>123825</v>
      </c>
      <c r="D10264">
        <v>123650</v>
      </c>
      <c r="E10264">
        <v>123705</v>
      </c>
    </row>
    <row r="10265" spans="1:5" x14ac:dyDescent="0.25">
      <c r="A10265" s="2">
        <v>45646.666666666664</v>
      </c>
      <c r="B10265">
        <v>123710</v>
      </c>
      <c r="C10265">
        <v>123815</v>
      </c>
      <c r="D10265">
        <v>123700</v>
      </c>
      <c r="E10265">
        <v>123800</v>
      </c>
    </row>
    <row r="10266" spans="1:5" x14ac:dyDescent="0.25">
      <c r="A10266" s="2">
        <v>45646.663194444445</v>
      </c>
      <c r="B10266">
        <v>123935</v>
      </c>
      <c r="C10266">
        <v>123945</v>
      </c>
      <c r="D10266">
        <v>123710</v>
      </c>
      <c r="E10266">
        <v>123710</v>
      </c>
    </row>
    <row r="10267" spans="1:5" x14ac:dyDescent="0.25">
      <c r="A10267" s="2">
        <v>45646.659722222219</v>
      </c>
      <c r="B10267">
        <v>123675</v>
      </c>
      <c r="C10267">
        <v>123950</v>
      </c>
      <c r="D10267">
        <v>123675</v>
      </c>
      <c r="E10267">
        <v>123935</v>
      </c>
    </row>
    <row r="10268" spans="1:5" x14ac:dyDescent="0.25">
      <c r="A10268" s="2">
        <v>45646.65625</v>
      </c>
      <c r="B10268">
        <v>123715</v>
      </c>
      <c r="C10268">
        <v>123895</v>
      </c>
      <c r="D10268">
        <v>123670</v>
      </c>
      <c r="E10268">
        <v>123675</v>
      </c>
    </row>
    <row r="10269" spans="1:5" x14ac:dyDescent="0.25">
      <c r="A10269" s="2">
        <v>45646.652777777781</v>
      </c>
      <c r="B10269">
        <v>123615</v>
      </c>
      <c r="C10269">
        <v>123785</v>
      </c>
      <c r="D10269">
        <v>123585</v>
      </c>
      <c r="E10269">
        <v>123715</v>
      </c>
    </row>
    <row r="10270" spans="1:5" x14ac:dyDescent="0.25">
      <c r="A10270" s="2">
        <v>45646.649305555555</v>
      </c>
      <c r="B10270">
        <v>123460</v>
      </c>
      <c r="C10270">
        <v>123665</v>
      </c>
      <c r="D10270">
        <v>123450</v>
      </c>
      <c r="E10270">
        <v>123615</v>
      </c>
    </row>
    <row r="10271" spans="1:5" x14ac:dyDescent="0.25">
      <c r="A10271" s="2">
        <v>45646.645833333336</v>
      </c>
      <c r="B10271">
        <v>123480</v>
      </c>
      <c r="C10271">
        <v>123555</v>
      </c>
      <c r="D10271">
        <v>123325</v>
      </c>
      <c r="E10271">
        <v>123460</v>
      </c>
    </row>
    <row r="10272" spans="1:5" x14ac:dyDescent="0.25">
      <c r="A10272" s="2">
        <v>45646.642361111109</v>
      </c>
      <c r="B10272">
        <v>123565</v>
      </c>
      <c r="C10272">
        <v>123635</v>
      </c>
      <c r="D10272">
        <v>123380</v>
      </c>
      <c r="E10272">
        <v>123485</v>
      </c>
    </row>
    <row r="10273" spans="1:5" x14ac:dyDescent="0.25">
      <c r="A10273" s="2">
        <v>45646.638888888891</v>
      </c>
      <c r="B10273">
        <v>123145</v>
      </c>
      <c r="C10273">
        <v>123610</v>
      </c>
      <c r="D10273">
        <v>123090</v>
      </c>
      <c r="E10273">
        <v>123565</v>
      </c>
    </row>
    <row r="10274" spans="1:5" x14ac:dyDescent="0.25">
      <c r="A10274" s="2">
        <v>45646.635416666664</v>
      </c>
      <c r="B10274">
        <v>123010</v>
      </c>
      <c r="C10274">
        <v>123165</v>
      </c>
      <c r="D10274">
        <v>122955</v>
      </c>
      <c r="E10274">
        <v>123140</v>
      </c>
    </row>
    <row r="10275" spans="1:5" x14ac:dyDescent="0.25">
      <c r="A10275" s="2">
        <v>45646.631944444445</v>
      </c>
      <c r="B10275">
        <v>123090</v>
      </c>
      <c r="C10275">
        <v>123175</v>
      </c>
      <c r="D10275">
        <v>123000</v>
      </c>
      <c r="E10275">
        <v>123005</v>
      </c>
    </row>
    <row r="10276" spans="1:5" x14ac:dyDescent="0.25">
      <c r="A10276" s="2">
        <v>45646.628472222219</v>
      </c>
      <c r="B10276">
        <v>123190</v>
      </c>
      <c r="C10276">
        <v>123210</v>
      </c>
      <c r="D10276">
        <v>123080</v>
      </c>
      <c r="E10276">
        <v>123090</v>
      </c>
    </row>
    <row r="10277" spans="1:5" x14ac:dyDescent="0.25">
      <c r="A10277" s="2">
        <v>45646.625</v>
      </c>
      <c r="B10277">
        <v>123225</v>
      </c>
      <c r="C10277">
        <v>123235</v>
      </c>
      <c r="D10277">
        <v>123130</v>
      </c>
      <c r="E10277">
        <v>123185</v>
      </c>
    </row>
    <row r="10278" spans="1:5" x14ac:dyDescent="0.25">
      <c r="A10278" s="2">
        <v>45646.621527777781</v>
      </c>
      <c r="B10278">
        <v>123220</v>
      </c>
      <c r="C10278">
        <v>123310</v>
      </c>
      <c r="D10278">
        <v>123170</v>
      </c>
      <c r="E10278">
        <v>123225</v>
      </c>
    </row>
    <row r="10279" spans="1:5" x14ac:dyDescent="0.25">
      <c r="A10279" s="2">
        <v>45646.618055555555</v>
      </c>
      <c r="B10279">
        <v>123170</v>
      </c>
      <c r="C10279">
        <v>123240</v>
      </c>
      <c r="D10279">
        <v>123110</v>
      </c>
      <c r="E10279">
        <v>123220</v>
      </c>
    </row>
    <row r="10280" spans="1:5" x14ac:dyDescent="0.25">
      <c r="A10280" s="2">
        <v>45646.614583333336</v>
      </c>
      <c r="B10280">
        <v>123120</v>
      </c>
      <c r="C10280">
        <v>123190</v>
      </c>
      <c r="D10280">
        <v>123040</v>
      </c>
      <c r="E10280">
        <v>123170</v>
      </c>
    </row>
    <row r="10281" spans="1:5" x14ac:dyDescent="0.25">
      <c r="A10281" s="2">
        <v>45646.611111111109</v>
      </c>
      <c r="B10281">
        <v>123035</v>
      </c>
      <c r="C10281">
        <v>123165</v>
      </c>
      <c r="D10281">
        <v>123030</v>
      </c>
      <c r="E10281">
        <v>123120</v>
      </c>
    </row>
    <row r="10282" spans="1:5" x14ac:dyDescent="0.25">
      <c r="A10282" s="2">
        <v>45646.607638888891</v>
      </c>
      <c r="B10282">
        <v>122885</v>
      </c>
      <c r="C10282">
        <v>123125</v>
      </c>
      <c r="D10282">
        <v>122875</v>
      </c>
      <c r="E10282">
        <v>123035</v>
      </c>
    </row>
    <row r="10283" spans="1:5" x14ac:dyDescent="0.25">
      <c r="A10283" s="2">
        <v>45646.604166666664</v>
      </c>
      <c r="B10283">
        <v>122880</v>
      </c>
      <c r="C10283">
        <v>122895</v>
      </c>
      <c r="D10283">
        <v>122710</v>
      </c>
      <c r="E10283">
        <v>122885</v>
      </c>
    </row>
    <row r="10284" spans="1:5" x14ac:dyDescent="0.25">
      <c r="A10284" s="2">
        <v>45646.600694444445</v>
      </c>
      <c r="B10284">
        <v>122945</v>
      </c>
      <c r="C10284">
        <v>122960</v>
      </c>
      <c r="D10284">
        <v>122850</v>
      </c>
      <c r="E10284">
        <v>122875</v>
      </c>
    </row>
    <row r="10285" spans="1:5" x14ac:dyDescent="0.25">
      <c r="A10285" s="2">
        <v>45646.597222222219</v>
      </c>
      <c r="B10285">
        <v>122885</v>
      </c>
      <c r="C10285">
        <v>122965</v>
      </c>
      <c r="D10285">
        <v>122855</v>
      </c>
      <c r="E10285">
        <v>122940</v>
      </c>
    </row>
    <row r="10286" spans="1:5" x14ac:dyDescent="0.25">
      <c r="A10286" s="2">
        <v>45646.59375</v>
      </c>
      <c r="B10286">
        <v>122885</v>
      </c>
      <c r="C10286">
        <v>122905</v>
      </c>
      <c r="D10286">
        <v>122820</v>
      </c>
      <c r="E10286">
        <v>122880</v>
      </c>
    </row>
    <row r="10287" spans="1:5" x14ac:dyDescent="0.25">
      <c r="A10287" s="2">
        <v>45646.590277777781</v>
      </c>
      <c r="B10287">
        <v>122990</v>
      </c>
      <c r="C10287">
        <v>123025</v>
      </c>
      <c r="D10287">
        <v>122820</v>
      </c>
      <c r="E10287">
        <v>122880</v>
      </c>
    </row>
    <row r="10288" spans="1:5" x14ac:dyDescent="0.25">
      <c r="A10288" s="2">
        <v>45646.586805555555</v>
      </c>
      <c r="B10288">
        <v>122910</v>
      </c>
      <c r="C10288">
        <v>122990</v>
      </c>
      <c r="D10288">
        <v>122900</v>
      </c>
      <c r="E10288">
        <v>122985</v>
      </c>
    </row>
    <row r="10289" spans="1:5" x14ac:dyDescent="0.25">
      <c r="A10289" s="2">
        <v>45646.583333333336</v>
      </c>
      <c r="B10289">
        <v>122825</v>
      </c>
      <c r="C10289">
        <v>122930</v>
      </c>
      <c r="D10289">
        <v>122770</v>
      </c>
      <c r="E10289">
        <v>122905</v>
      </c>
    </row>
    <row r="10290" spans="1:5" x14ac:dyDescent="0.25">
      <c r="A10290" s="2">
        <v>45646.579861111109</v>
      </c>
      <c r="B10290">
        <v>122835</v>
      </c>
      <c r="C10290">
        <v>122870</v>
      </c>
      <c r="D10290">
        <v>122770</v>
      </c>
      <c r="E10290">
        <v>122825</v>
      </c>
    </row>
    <row r="10291" spans="1:5" x14ac:dyDescent="0.25">
      <c r="A10291" s="2">
        <v>45646.576388888891</v>
      </c>
      <c r="B10291">
        <v>122875</v>
      </c>
      <c r="C10291">
        <v>122910</v>
      </c>
      <c r="D10291">
        <v>122815</v>
      </c>
      <c r="E10291">
        <v>122830</v>
      </c>
    </row>
    <row r="10292" spans="1:5" x14ac:dyDescent="0.25">
      <c r="A10292" s="2">
        <v>45646.572916666664</v>
      </c>
      <c r="B10292">
        <v>122945</v>
      </c>
      <c r="C10292">
        <v>122995</v>
      </c>
      <c r="D10292">
        <v>122830</v>
      </c>
      <c r="E10292">
        <v>122870</v>
      </c>
    </row>
    <row r="10293" spans="1:5" x14ac:dyDescent="0.25">
      <c r="A10293" s="2">
        <v>45646.569444444445</v>
      </c>
      <c r="B10293">
        <v>122875</v>
      </c>
      <c r="C10293">
        <v>123010</v>
      </c>
      <c r="D10293">
        <v>122840</v>
      </c>
      <c r="E10293">
        <v>122945</v>
      </c>
    </row>
    <row r="10294" spans="1:5" x14ac:dyDescent="0.25">
      <c r="A10294" s="2">
        <v>45646.565972222219</v>
      </c>
      <c r="B10294">
        <v>122845</v>
      </c>
      <c r="C10294">
        <v>122915</v>
      </c>
      <c r="D10294">
        <v>122815</v>
      </c>
      <c r="E10294">
        <v>122870</v>
      </c>
    </row>
    <row r="10295" spans="1:5" x14ac:dyDescent="0.25">
      <c r="A10295" s="2">
        <v>45646.5625</v>
      </c>
      <c r="B10295">
        <v>122840</v>
      </c>
      <c r="C10295">
        <v>122890</v>
      </c>
      <c r="D10295">
        <v>122815</v>
      </c>
      <c r="E10295">
        <v>122845</v>
      </c>
    </row>
    <row r="10296" spans="1:5" x14ac:dyDescent="0.25">
      <c r="A10296" s="2">
        <v>45646.559027777781</v>
      </c>
      <c r="B10296">
        <v>122895</v>
      </c>
      <c r="C10296">
        <v>122955</v>
      </c>
      <c r="D10296">
        <v>122820</v>
      </c>
      <c r="E10296">
        <v>122840</v>
      </c>
    </row>
    <row r="10297" spans="1:5" x14ac:dyDescent="0.25">
      <c r="A10297" s="2">
        <v>45646.555555555555</v>
      </c>
      <c r="B10297">
        <v>122940</v>
      </c>
      <c r="C10297">
        <v>122975</v>
      </c>
      <c r="D10297">
        <v>122860</v>
      </c>
      <c r="E10297">
        <v>122895</v>
      </c>
    </row>
    <row r="10298" spans="1:5" x14ac:dyDescent="0.25">
      <c r="A10298" s="2">
        <v>45646.552083333336</v>
      </c>
      <c r="B10298">
        <v>122775</v>
      </c>
      <c r="C10298">
        <v>122955</v>
      </c>
      <c r="D10298">
        <v>122765</v>
      </c>
      <c r="E10298">
        <v>122940</v>
      </c>
    </row>
    <row r="10299" spans="1:5" x14ac:dyDescent="0.25">
      <c r="A10299" s="2">
        <v>45646.548611111109</v>
      </c>
      <c r="B10299">
        <v>122790</v>
      </c>
      <c r="C10299">
        <v>122835</v>
      </c>
      <c r="D10299">
        <v>122745</v>
      </c>
      <c r="E10299">
        <v>122770</v>
      </c>
    </row>
    <row r="10300" spans="1:5" x14ac:dyDescent="0.25">
      <c r="A10300" s="2">
        <v>45646.545138888891</v>
      </c>
      <c r="B10300">
        <v>122815</v>
      </c>
      <c r="C10300">
        <v>122880</v>
      </c>
      <c r="D10300">
        <v>122760</v>
      </c>
      <c r="E10300">
        <v>122785</v>
      </c>
    </row>
    <row r="10301" spans="1:5" x14ac:dyDescent="0.25">
      <c r="A10301" s="2">
        <v>45646.541666666664</v>
      </c>
      <c r="B10301">
        <v>122945</v>
      </c>
      <c r="C10301">
        <v>122980</v>
      </c>
      <c r="D10301">
        <v>122805</v>
      </c>
      <c r="E10301">
        <v>122815</v>
      </c>
    </row>
    <row r="10302" spans="1:5" x14ac:dyDescent="0.25">
      <c r="A10302" s="2">
        <v>45646.538194444445</v>
      </c>
      <c r="B10302">
        <v>122900</v>
      </c>
      <c r="C10302">
        <v>123010</v>
      </c>
      <c r="D10302">
        <v>122860</v>
      </c>
      <c r="E10302">
        <v>122945</v>
      </c>
    </row>
    <row r="10303" spans="1:5" x14ac:dyDescent="0.25">
      <c r="A10303" s="2">
        <v>45646.534722222219</v>
      </c>
      <c r="B10303">
        <v>122945</v>
      </c>
      <c r="C10303">
        <v>122960</v>
      </c>
      <c r="D10303">
        <v>122820</v>
      </c>
      <c r="E10303">
        <v>122895</v>
      </c>
    </row>
    <row r="10304" spans="1:5" x14ac:dyDescent="0.25">
      <c r="A10304" s="2">
        <v>45646.53125</v>
      </c>
      <c r="B10304">
        <v>123040</v>
      </c>
      <c r="C10304">
        <v>123085</v>
      </c>
      <c r="D10304">
        <v>122920</v>
      </c>
      <c r="E10304">
        <v>122945</v>
      </c>
    </row>
    <row r="10305" spans="1:5" x14ac:dyDescent="0.25">
      <c r="A10305" s="2">
        <v>45646.527777777781</v>
      </c>
      <c r="B10305">
        <v>123130</v>
      </c>
      <c r="C10305">
        <v>123160</v>
      </c>
      <c r="D10305">
        <v>123025</v>
      </c>
      <c r="E10305">
        <v>123040</v>
      </c>
    </row>
    <row r="10306" spans="1:5" x14ac:dyDescent="0.25">
      <c r="A10306" s="2">
        <v>45646.524305555555</v>
      </c>
      <c r="B10306">
        <v>123100</v>
      </c>
      <c r="C10306">
        <v>123140</v>
      </c>
      <c r="D10306">
        <v>123015</v>
      </c>
      <c r="E10306">
        <v>123125</v>
      </c>
    </row>
    <row r="10307" spans="1:5" x14ac:dyDescent="0.25">
      <c r="A10307" s="2">
        <v>45646.520833333336</v>
      </c>
      <c r="B10307">
        <v>122965</v>
      </c>
      <c r="C10307">
        <v>123120</v>
      </c>
      <c r="D10307">
        <v>122900</v>
      </c>
      <c r="E10307">
        <v>123095</v>
      </c>
    </row>
    <row r="10308" spans="1:5" x14ac:dyDescent="0.25">
      <c r="A10308" s="2">
        <v>45646.517361111109</v>
      </c>
      <c r="B10308">
        <v>122950</v>
      </c>
      <c r="C10308">
        <v>123015</v>
      </c>
      <c r="D10308">
        <v>122905</v>
      </c>
      <c r="E10308">
        <v>122965</v>
      </c>
    </row>
    <row r="10309" spans="1:5" x14ac:dyDescent="0.25">
      <c r="A10309" s="2">
        <v>45646.513888888891</v>
      </c>
      <c r="B10309">
        <v>122995</v>
      </c>
      <c r="C10309">
        <v>123025</v>
      </c>
      <c r="D10309">
        <v>122925</v>
      </c>
      <c r="E10309">
        <v>122950</v>
      </c>
    </row>
    <row r="10310" spans="1:5" x14ac:dyDescent="0.25">
      <c r="A10310" s="2">
        <v>45646.510416666664</v>
      </c>
      <c r="B10310">
        <v>122970</v>
      </c>
      <c r="C10310">
        <v>123095</v>
      </c>
      <c r="D10310">
        <v>122940</v>
      </c>
      <c r="E10310">
        <v>122995</v>
      </c>
    </row>
    <row r="10311" spans="1:5" x14ac:dyDescent="0.25">
      <c r="A10311" s="2">
        <v>45646.506944444445</v>
      </c>
      <c r="B10311">
        <v>123020</v>
      </c>
      <c r="C10311">
        <v>123045</v>
      </c>
      <c r="D10311">
        <v>122960</v>
      </c>
      <c r="E10311">
        <v>122970</v>
      </c>
    </row>
    <row r="10312" spans="1:5" x14ac:dyDescent="0.25">
      <c r="A10312" s="2">
        <v>45646.503472222219</v>
      </c>
      <c r="B10312">
        <v>122915</v>
      </c>
      <c r="C10312">
        <v>123085</v>
      </c>
      <c r="D10312">
        <v>122905</v>
      </c>
      <c r="E10312">
        <v>123015</v>
      </c>
    </row>
    <row r="10313" spans="1:5" x14ac:dyDescent="0.25">
      <c r="A10313" s="2">
        <v>45646.5</v>
      </c>
      <c r="B10313">
        <v>122845</v>
      </c>
      <c r="C10313">
        <v>122985</v>
      </c>
      <c r="D10313">
        <v>122815</v>
      </c>
      <c r="E10313">
        <v>122915</v>
      </c>
    </row>
    <row r="10314" spans="1:5" x14ac:dyDescent="0.25">
      <c r="A10314" s="2">
        <v>45646.496527777781</v>
      </c>
      <c r="B10314">
        <v>122855</v>
      </c>
      <c r="C10314">
        <v>122900</v>
      </c>
      <c r="D10314">
        <v>122790</v>
      </c>
      <c r="E10314">
        <v>122840</v>
      </c>
    </row>
    <row r="10315" spans="1:5" x14ac:dyDescent="0.25">
      <c r="A10315" s="2">
        <v>45646.493055555555</v>
      </c>
      <c r="B10315">
        <v>122885</v>
      </c>
      <c r="C10315">
        <v>122920</v>
      </c>
      <c r="D10315">
        <v>122805</v>
      </c>
      <c r="E10315">
        <v>122860</v>
      </c>
    </row>
    <row r="10316" spans="1:5" x14ac:dyDescent="0.25">
      <c r="A10316" s="2">
        <v>45646.489583333336</v>
      </c>
      <c r="B10316">
        <v>122860</v>
      </c>
      <c r="C10316">
        <v>122895</v>
      </c>
      <c r="D10316">
        <v>122680</v>
      </c>
      <c r="E10316">
        <v>122885</v>
      </c>
    </row>
    <row r="10317" spans="1:5" x14ac:dyDescent="0.25">
      <c r="A10317" s="2">
        <v>45646.486111111109</v>
      </c>
      <c r="B10317">
        <v>122990</v>
      </c>
      <c r="C10317">
        <v>123080</v>
      </c>
      <c r="D10317">
        <v>122825</v>
      </c>
      <c r="E10317">
        <v>122860</v>
      </c>
    </row>
    <row r="10318" spans="1:5" x14ac:dyDescent="0.25">
      <c r="A10318" s="2">
        <v>45646.482638888891</v>
      </c>
      <c r="B10318">
        <v>123050</v>
      </c>
      <c r="C10318">
        <v>123165</v>
      </c>
      <c r="D10318">
        <v>122885</v>
      </c>
      <c r="E10318">
        <v>122985</v>
      </c>
    </row>
    <row r="10319" spans="1:5" x14ac:dyDescent="0.25">
      <c r="A10319" s="2">
        <v>45646.479166666664</v>
      </c>
      <c r="B10319">
        <v>122925</v>
      </c>
      <c r="C10319">
        <v>123110</v>
      </c>
      <c r="D10319">
        <v>122770</v>
      </c>
      <c r="E10319">
        <v>123050</v>
      </c>
    </row>
    <row r="10320" spans="1:5" x14ac:dyDescent="0.25">
      <c r="A10320" s="2">
        <v>45646.475694444445</v>
      </c>
      <c r="B10320">
        <v>123130</v>
      </c>
      <c r="C10320">
        <v>123135</v>
      </c>
      <c r="D10320">
        <v>122885</v>
      </c>
      <c r="E10320">
        <v>122925</v>
      </c>
    </row>
    <row r="10321" spans="1:5" x14ac:dyDescent="0.25">
      <c r="A10321" s="2">
        <v>45646.472222222219</v>
      </c>
      <c r="B10321">
        <v>123090</v>
      </c>
      <c r="C10321">
        <v>123150</v>
      </c>
      <c r="D10321">
        <v>123015</v>
      </c>
      <c r="E10321">
        <v>123130</v>
      </c>
    </row>
    <row r="10322" spans="1:5" x14ac:dyDescent="0.25">
      <c r="A10322" s="2">
        <v>45646.46875</v>
      </c>
      <c r="B10322">
        <v>122935</v>
      </c>
      <c r="C10322">
        <v>123145</v>
      </c>
      <c r="D10322">
        <v>122925</v>
      </c>
      <c r="E10322">
        <v>123085</v>
      </c>
    </row>
    <row r="10323" spans="1:5" x14ac:dyDescent="0.25">
      <c r="A10323" s="2">
        <v>45646.465277777781</v>
      </c>
      <c r="B10323">
        <v>122790</v>
      </c>
      <c r="C10323">
        <v>123040</v>
      </c>
      <c r="D10323">
        <v>122785</v>
      </c>
      <c r="E10323">
        <v>122940</v>
      </c>
    </row>
    <row r="10324" spans="1:5" x14ac:dyDescent="0.25">
      <c r="A10324" s="2">
        <v>45646.461805555555</v>
      </c>
      <c r="B10324">
        <v>122835</v>
      </c>
      <c r="C10324">
        <v>122890</v>
      </c>
      <c r="D10324">
        <v>122700</v>
      </c>
      <c r="E10324">
        <v>122790</v>
      </c>
    </row>
    <row r="10325" spans="1:5" x14ac:dyDescent="0.25">
      <c r="A10325" s="2">
        <v>45646.458333333336</v>
      </c>
      <c r="B10325">
        <v>122525</v>
      </c>
      <c r="C10325">
        <v>122875</v>
      </c>
      <c r="D10325">
        <v>122515</v>
      </c>
      <c r="E10325">
        <v>122830</v>
      </c>
    </row>
    <row r="10326" spans="1:5" x14ac:dyDescent="0.25">
      <c r="A10326" s="2">
        <v>45646.454861111109</v>
      </c>
      <c r="B10326">
        <v>122505</v>
      </c>
      <c r="C10326">
        <v>122590</v>
      </c>
      <c r="D10326">
        <v>122485</v>
      </c>
      <c r="E10326">
        <v>122530</v>
      </c>
    </row>
    <row r="10327" spans="1:5" x14ac:dyDescent="0.25">
      <c r="A10327" s="2">
        <v>45646.451388888891</v>
      </c>
      <c r="B10327">
        <v>122495</v>
      </c>
      <c r="C10327">
        <v>122550</v>
      </c>
      <c r="D10327">
        <v>122370</v>
      </c>
      <c r="E10327">
        <v>122510</v>
      </c>
    </row>
    <row r="10328" spans="1:5" x14ac:dyDescent="0.25">
      <c r="A10328" s="2">
        <v>45646.447916666664</v>
      </c>
      <c r="B10328">
        <v>122640</v>
      </c>
      <c r="C10328">
        <v>122645</v>
      </c>
      <c r="D10328">
        <v>122435</v>
      </c>
      <c r="E10328">
        <v>122490</v>
      </c>
    </row>
    <row r="10329" spans="1:5" x14ac:dyDescent="0.25">
      <c r="A10329" s="2">
        <v>45646.444444444445</v>
      </c>
      <c r="B10329">
        <v>122700</v>
      </c>
      <c r="C10329">
        <v>122750</v>
      </c>
      <c r="D10329">
        <v>122620</v>
      </c>
      <c r="E10329">
        <v>122635</v>
      </c>
    </row>
    <row r="10330" spans="1:5" x14ac:dyDescent="0.25">
      <c r="A10330" s="2">
        <v>45646.440972222219</v>
      </c>
      <c r="B10330">
        <v>122730</v>
      </c>
      <c r="C10330">
        <v>122810</v>
      </c>
      <c r="D10330">
        <v>122595</v>
      </c>
      <c r="E10330">
        <v>122705</v>
      </c>
    </row>
    <row r="10331" spans="1:5" x14ac:dyDescent="0.25">
      <c r="A10331" s="2">
        <v>45646.4375</v>
      </c>
      <c r="B10331">
        <v>122565</v>
      </c>
      <c r="C10331">
        <v>122805</v>
      </c>
      <c r="D10331">
        <v>122555</v>
      </c>
      <c r="E10331">
        <v>122730</v>
      </c>
    </row>
    <row r="10332" spans="1:5" x14ac:dyDescent="0.25">
      <c r="A10332" s="2">
        <v>45646.434027777781</v>
      </c>
      <c r="B10332">
        <v>122515</v>
      </c>
      <c r="C10332">
        <v>122605</v>
      </c>
      <c r="D10332">
        <v>122430</v>
      </c>
      <c r="E10332">
        <v>122560</v>
      </c>
    </row>
    <row r="10333" spans="1:5" x14ac:dyDescent="0.25">
      <c r="A10333" s="2">
        <v>45646.430555555555</v>
      </c>
      <c r="B10333">
        <v>122560</v>
      </c>
      <c r="C10333">
        <v>122630</v>
      </c>
      <c r="D10333">
        <v>122385</v>
      </c>
      <c r="E10333">
        <v>122515</v>
      </c>
    </row>
    <row r="10334" spans="1:5" x14ac:dyDescent="0.25">
      <c r="A10334" s="2">
        <v>45646.427083333336</v>
      </c>
      <c r="B10334">
        <v>122650</v>
      </c>
      <c r="C10334">
        <v>122695</v>
      </c>
      <c r="D10334">
        <v>122510</v>
      </c>
      <c r="E10334">
        <v>122565</v>
      </c>
    </row>
    <row r="10335" spans="1:5" x14ac:dyDescent="0.25">
      <c r="A10335" s="2">
        <v>45646.423611111109</v>
      </c>
      <c r="B10335">
        <v>122650</v>
      </c>
      <c r="C10335">
        <v>122720</v>
      </c>
      <c r="D10335">
        <v>122530</v>
      </c>
      <c r="E10335">
        <v>122650</v>
      </c>
    </row>
    <row r="10336" spans="1:5" x14ac:dyDescent="0.25">
      <c r="A10336" s="2">
        <v>45646.420138888891</v>
      </c>
      <c r="B10336">
        <v>122655</v>
      </c>
      <c r="C10336">
        <v>122750</v>
      </c>
      <c r="D10336">
        <v>122615</v>
      </c>
      <c r="E10336">
        <v>122650</v>
      </c>
    </row>
    <row r="10337" spans="1:5" x14ac:dyDescent="0.25">
      <c r="A10337" s="2">
        <v>45646.416666666664</v>
      </c>
      <c r="B10337">
        <v>122730</v>
      </c>
      <c r="C10337">
        <v>122780</v>
      </c>
      <c r="D10337">
        <v>122625</v>
      </c>
      <c r="E10337">
        <v>122655</v>
      </c>
    </row>
    <row r="10338" spans="1:5" x14ac:dyDescent="0.25">
      <c r="A10338" s="2">
        <v>45646.413194444445</v>
      </c>
      <c r="B10338">
        <v>122715</v>
      </c>
      <c r="C10338">
        <v>122770</v>
      </c>
      <c r="D10338">
        <v>122690</v>
      </c>
      <c r="E10338">
        <v>122730</v>
      </c>
    </row>
    <row r="10339" spans="1:5" x14ac:dyDescent="0.25">
      <c r="A10339" s="2">
        <v>45646.409722222219</v>
      </c>
      <c r="B10339">
        <v>122730</v>
      </c>
      <c r="C10339">
        <v>122860</v>
      </c>
      <c r="D10339">
        <v>122705</v>
      </c>
      <c r="E10339">
        <v>122715</v>
      </c>
    </row>
    <row r="10340" spans="1:5" x14ac:dyDescent="0.25">
      <c r="A10340" s="2">
        <v>45646.40625</v>
      </c>
      <c r="B10340">
        <v>122590</v>
      </c>
      <c r="C10340">
        <v>122825</v>
      </c>
      <c r="D10340">
        <v>122560</v>
      </c>
      <c r="E10340">
        <v>122735</v>
      </c>
    </row>
    <row r="10341" spans="1:5" x14ac:dyDescent="0.25">
      <c r="A10341" s="2">
        <v>45646.402777777781</v>
      </c>
      <c r="B10341">
        <v>122490</v>
      </c>
      <c r="C10341">
        <v>122660</v>
      </c>
      <c r="D10341">
        <v>122485</v>
      </c>
      <c r="E10341">
        <v>122595</v>
      </c>
    </row>
    <row r="10342" spans="1:5" x14ac:dyDescent="0.25">
      <c r="A10342" s="2">
        <v>45646.399305555555</v>
      </c>
      <c r="B10342">
        <v>122515</v>
      </c>
      <c r="C10342">
        <v>122600</v>
      </c>
      <c r="D10342">
        <v>122455</v>
      </c>
      <c r="E10342">
        <v>122495</v>
      </c>
    </row>
    <row r="10343" spans="1:5" x14ac:dyDescent="0.25">
      <c r="A10343" s="2">
        <v>45646.395833333336</v>
      </c>
      <c r="B10343">
        <v>122550</v>
      </c>
      <c r="C10343">
        <v>122660</v>
      </c>
      <c r="D10343">
        <v>122510</v>
      </c>
      <c r="E10343">
        <v>122515</v>
      </c>
    </row>
    <row r="10344" spans="1:5" x14ac:dyDescent="0.25">
      <c r="A10344" s="2">
        <v>45646.392361111109</v>
      </c>
      <c r="B10344">
        <v>122580</v>
      </c>
      <c r="C10344">
        <v>122590</v>
      </c>
      <c r="D10344">
        <v>122405</v>
      </c>
      <c r="E10344">
        <v>122550</v>
      </c>
    </row>
    <row r="10345" spans="1:5" x14ac:dyDescent="0.25">
      <c r="A10345" s="2">
        <v>45646.388888888891</v>
      </c>
      <c r="B10345">
        <v>122700</v>
      </c>
      <c r="C10345">
        <v>122725</v>
      </c>
      <c r="D10345">
        <v>122455</v>
      </c>
      <c r="E10345">
        <v>122580</v>
      </c>
    </row>
    <row r="10346" spans="1:5" x14ac:dyDescent="0.25">
      <c r="A10346" s="2">
        <v>45646.385416666664</v>
      </c>
      <c r="B10346">
        <v>122950</v>
      </c>
      <c r="C10346">
        <v>122960</v>
      </c>
      <c r="D10346">
        <v>122670</v>
      </c>
      <c r="E10346">
        <v>122705</v>
      </c>
    </row>
    <row r="10347" spans="1:5" x14ac:dyDescent="0.25">
      <c r="A10347" s="2">
        <v>45646.381944444445</v>
      </c>
      <c r="B10347">
        <v>122850</v>
      </c>
      <c r="C10347">
        <v>122970</v>
      </c>
      <c r="D10347">
        <v>122790</v>
      </c>
      <c r="E10347">
        <v>122950</v>
      </c>
    </row>
    <row r="10348" spans="1:5" x14ac:dyDescent="0.25">
      <c r="A10348" s="2">
        <v>45646.378472222219</v>
      </c>
      <c r="B10348">
        <v>122845</v>
      </c>
      <c r="C10348">
        <v>123085</v>
      </c>
      <c r="D10348">
        <v>122755</v>
      </c>
      <c r="E10348">
        <v>122845</v>
      </c>
    </row>
    <row r="10349" spans="1:5" x14ac:dyDescent="0.25">
      <c r="A10349" s="2">
        <v>45646.375</v>
      </c>
      <c r="B10349">
        <v>122600</v>
      </c>
      <c r="C10349">
        <v>122895</v>
      </c>
      <c r="D10349">
        <v>122510</v>
      </c>
      <c r="E10349">
        <v>122850</v>
      </c>
    </row>
    <row r="10350" spans="1:5" x14ac:dyDescent="0.25">
      <c r="A10350" s="2">
        <v>45645.763888888891</v>
      </c>
      <c r="B10350">
        <v>123055</v>
      </c>
      <c r="C10350">
        <v>123085</v>
      </c>
      <c r="D10350">
        <v>122980</v>
      </c>
      <c r="E10350">
        <v>122990</v>
      </c>
    </row>
    <row r="10351" spans="1:5" x14ac:dyDescent="0.25">
      <c r="A10351" s="2">
        <v>45645.760416666664</v>
      </c>
      <c r="B10351">
        <v>123010</v>
      </c>
      <c r="C10351">
        <v>123095</v>
      </c>
      <c r="D10351">
        <v>122955</v>
      </c>
      <c r="E10351">
        <v>123055</v>
      </c>
    </row>
    <row r="10352" spans="1:5" x14ac:dyDescent="0.25">
      <c r="A10352" s="2">
        <v>45645.756944444445</v>
      </c>
      <c r="B10352">
        <v>123075</v>
      </c>
      <c r="C10352">
        <v>123080</v>
      </c>
      <c r="D10352">
        <v>122935</v>
      </c>
      <c r="E10352">
        <v>123010</v>
      </c>
    </row>
    <row r="10353" spans="1:5" x14ac:dyDescent="0.25">
      <c r="A10353" s="2">
        <v>45645.753472222219</v>
      </c>
      <c r="B10353">
        <v>122990</v>
      </c>
      <c r="C10353">
        <v>123080</v>
      </c>
      <c r="D10353">
        <v>122960</v>
      </c>
      <c r="E10353">
        <v>123075</v>
      </c>
    </row>
    <row r="10354" spans="1:5" x14ac:dyDescent="0.25">
      <c r="A10354" s="2">
        <v>45645.75</v>
      </c>
      <c r="B10354">
        <v>123155</v>
      </c>
      <c r="C10354">
        <v>123165</v>
      </c>
      <c r="D10354">
        <v>122925</v>
      </c>
      <c r="E10354">
        <v>122990</v>
      </c>
    </row>
    <row r="10355" spans="1:5" x14ac:dyDescent="0.25">
      <c r="A10355" s="2">
        <v>45645.746527777781</v>
      </c>
      <c r="B10355">
        <v>123265</v>
      </c>
      <c r="C10355">
        <v>123285</v>
      </c>
      <c r="D10355">
        <v>123135</v>
      </c>
      <c r="E10355">
        <v>123160</v>
      </c>
    </row>
    <row r="10356" spans="1:5" x14ac:dyDescent="0.25">
      <c r="A10356" s="2">
        <v>45645.743055555555</v>
      </c>
      <c r="B10356">
        <v>123150</v>
      </c>
      <c r="C10356">
        <v>123270</v>
      </c>
      <c r="D10356">
        <v>123135</v>
      </c>
      <c r="E10356">
        <v>123265</v>
      </c>
    </row>
    <row r="10357" spans="1:5" x14ac:dyDescent="0.25">
      <c r="A10357" s="2">
        <v>45645.739583333336</v>
      </c>
      <c r="B10357">
        <v>123230</v>
      </c>
      <c r="C10357">
        <v>123260</v>
      </c>
      <c r="D10357">
        <v>123125</v>
      </c>
      <c r="E10357">
        <v>123155</v>
      </c>
    </row>
    <row r="10358" spans="1:5" x14ac:dyDescent="0.25">
      <c r="A10358" s="2">
        <v>45645.736111111109</v>
      </c>
      <c r="B10358">
        <v>123125</v>
      </c>
      <c r="C10358">
        <v>123475</v>
      </c>
      <c r="D10358">
        <v>123080</v>
      </c>
      <c r="E10358">
        <v>123230</v>
      </c>
    </row>
    <row r="10359" spans="1:5" x14ac:dyDescent="0.25">
      <c r="A10359" s="2">
        <v>45645.732638888891</v>
      </c>
      <c r="B10359">
        <v>122985</v>
      </c>
      <c r="C10359">
        <v>123150</v>
      </c>
      <c r="D10359">
        <v>122950</v>
      </c>
      <c r="E10359">
        <v>123130</v>
      </c>
    </row>
    <row r="10360" spans="1:5" x14ac:dyDescent="0.25">
      <c r="A10360" s="2">
        <v>45645.729166666664</v>
      </c>
      <c r="B10360">
        <v>122930</v>
      </c>
      <c r="C10360">
        <v>123040</v>
      </c>
      <c r="D10360">
        <v>122900</v>
      </c>
      <c r="E10360">
        <v>122980</v>
      </c>
    </row>
    <row r="10361" spans="1:5" x14ac:dyDescent="0.25">
      <c r="A10361" s="2">
        <v>45645.725694444445</v>
      </c>
      <c r="B10361">
        <v>122955</v>
      </c>
      <c r="C10361">
        <v>122985</v>
      </c>
      <c r="D10361">
        <v>122880</v>
      </c>
      <c r="E10361">
        <v>122930</v>
      </c>
    </row>
    <row r="10362" spans="1:5" x14ac:dyDescent="0.25">
      <c r="A10362" s="2">
        <v>45645.722222222219</v>
      </c>
      <c r="B10362">
        <v>122880</v>
      </c>
      <c r="C10362">
        <v>123035</v>
      </c>
      <c r="D10362">
        <v>122825</v>
      </c>
      <c r="E10362">
        <v>122955</v>
      </c>
    </row>
    <row r="10363" spans="1:5" x14ac:dyDescent="0.25">
      <c r="A10363" s="2">
        <v>45645.71875</v>
      </c>
      <c r="B10363">
        <v>122870</v>
      </c>
      <c r="C10363">
        <v>122915</v>
      </c>
      <c r="D10363">
        <v>122820</v>
      </c>
      <c r="E10363">
        <v>122885</v>
      </c>
    </row>
    <row r="10364" spans="1:5" x14ac:dyDescent="0.25">
      <c r="A10364" s="2">
        <v>45645.715277777781</v>
      </c>
      <c r="B10364">
        <v>122890</v>
      </c>
      <c r="C10364">
        <v>122920</v>
      </c>
      <c r="D10364">
        <v>122820</v>
      </c>
      <c r="E10364">
        <v>122870</v>
      </c>
    </row>
    <row r="10365" spans="1:5" x14ac:dyDescent="0.25">
      <c r="A10365" s="2">
        <v>45645.711805555555</v>
      </c>
      <c r="B10365">
        <v>122930</v>
      </c>
      <c r="C10365">
        <v>122995</v>
      </c>
      <c r="D10365">
        <v>122875</v>
      </c>
      <c r="E10365">
        <v>122885</v>
      </c>
    </row>
    <row r="10366" spans="1:5" x14ac:dyDescent="0.25">
      <c r="A10366" s="2">
        <v>45645.708333333336</v>
      </c>
      <c r="B10366">
        <v>122870</v>
      </c>
      <c r="C10366">
        <v>122980</v>
      </c>
      <c r="D10366">
        <v>122840</v>
      </c>
      <c r="E10366">
        <v>122935</v>
      </c>
    </row>
    <row r="10367" spans="1:5" x14ac:dyDescent="0.25">
      <c r="A10367" s="2">
        <v>45645.704861111109</v>
      </c>
      <c r="B10367">
        <v>122890</v>
      </c>
      <c r="C10367">
        <v>122930</v>
      </c>
      <c r="D10367">
        <v>122800</v>
      </c>
      <c r="E10367">
        <v>122870</v>
      </c>
    </row>
    <row r="10368" spans="1:5" x14ac:dyDescent="0.25">
      <c r="A10368" s="2">
        <v>45645.701388888891</v>
      </c>
      <c r="B10368">
        <v>122970</v>
      </c>
      <c r="C10368">
        <v>123010</v>
      </c>
      <c r="D10368">
        <v>122875</v>
      </c>
      <c r="E10368">
        <v>122885</v>
      </c>
    </row>
    <row r="10369" spans="1:5" x14ac:dyDescent="0.25">
      <c r="A10369" s="2">
        <v>45645.697916666664</v>
      </c>
      <c r="B10369">
        <v>122985</v>
      </c>
      <c r="C10369">
        <v>123050</v>
      </c>
      <c r="D10369">
        <v>122935</v>
      </c>
      <c r="E10369">
        <v>122965</v>
      </c>
    </row>
    <row r="10370" spans="1:5" x14ac:dyDescent="0.25">
      <c r="A10370" s="2">
        <v>45645.694444444445</v>
      </c>
      <c r="B10370">
        <v>122980</v>
      </c>
      <c r="C10370">
        <v>123040</v>
      </c>
      <c r="D10370">
        <v>122930</v>
      </c>
      <c r="E10370">
        <v>122980</v>
      </c>
    </row>
    <row r="10371" spans="1:5" x14ac:dyDescent="0.25">
      <c r="A10371" s="2">
        <v>45645.690972222219</v>
      </c>
      <c r="B10371">
        <v>122955</v>
      </c>
      <c r="C10371">
        <v>123005</v>
      </c>
      <c r="D10371">
        <v>122910</v>
      </c>
      <c r="E10371">
        <v>122980</v>
      </c>
    </row>
    <row r="10372" spans="1:5" x14ac:dyDescent="0.25">
      <c r="A10372" s="2">
        <v>45645.6875</v>
      </c>
      <c r="B10372">
        <v>123155</v>
      </c>
      <c r="C10372">
        <v>123165</v>
      </c>
      <c r="D10372">
        <v>122855</v>
      </c>
      <c r="E10372">
        <v>122955</v>
      </c>
    </row>
    <row r="10373" spans="1:5" x14ac:dyDescent="0.25">
      <c r="A10373" s="2">
        <v>45645.684027777781</v>
      </c>
      <c r="B10373">
        <v>123205</v>
      </c>
      <c r="C10373">
        <v>123260</v>
      </c>
      <c r="D10373">
        <v>123130</v>
      </c>
      <c r="E10373">
        <v>123160</v>
      </c>
    </row>
    <row r="10374" spans="1:5" x14ac:dyDescent="0.25">
      <c r="A10374" s="2">
        <v>45645.680555555555</v>
      </c>
      <c r="B10374">
        <v>123310</v>
      </c>
      <c r="C10374">
        <v>123310</v>
      </c>
      <c r="D10374">
        <v>123180</v>
      </c>
      <c r="E10374">
        <v>123205</v>
      </c>
    </row>
    <row r="10375" spans="1:5" x14ac:dyDescent="0.25">
      <c r="A10375" s="2">
        <v>45645.677083333336</v>
      </c>
      <c r="B10375">
        <v>123275</v>
      </c>
      <c r="C10375">
        <v>123310</v>
      </c>
      <c r="D10375">
        <v>123240</v>
      </c>
      <c r="E10375">
        <v>123305</v>
      </c>
    </row>
    <row r="10376" spans="1:5" x14ac:dyDescent="0.25">
      <c r="A10376" s="2">
        <v>45645.673611111109</v>
      </c>
      <c r="B10376">
        <v>123215</v>
      </c>
      <c r="C10376">
        <v>123295</v>
      </c>
      <c r="D10376">
        <v>123205</v>
      </c>
      <c r="E10376">
        <v>123275</v>
      </c>
    </row>
    <row r="10377" spans="1:5" x14ac:dyDescent="0.25">
      <c r="A10377" s="2">
        <v>45645.670138888891</v>
      </c>
      <c r="B10377">
        <v>123315</v>
      </c>
      <c r="C10377">
        <v>123315</v>
      </c>
      <c r="D10377">
        <v>123140</v>
      </c>
      <c r="E10377">
        <v>123210</v>
      </c>
    </row>
    <row r="10378" spans="1:5" x14ac:dyDescent="0.25">
      <c r="A10378" s="2">
        <v>45645.666666666664</v>
      </c>
      <c r="B10378">
        <v>123350</v>
      </c>
      <c r="C10378">
        <v>123415</v>
      </c>
      <c r="D10378">
        <v>123290</v>
      </c>
      <c r="E10378">
        <v>123320</v>
      </c>
    </row>
    <row r="10379" spans="1:5" x14ac:dyDescent="0.25">
      <c r="A10379" s="2">
        <v>45645.663194444445</v>
      </c>
      <c r="B10379">
        <v>123340</v>
      </c>
      <c r="C10379">
        <v>123385</v>
      </c>
      <c r="D10379">
        <v>123290</v>
      </c>
      <c r="E10379">
        <v>123350</v>
      </c>
    </row>
    <row r="10380" spans="1:5" x14ac:dyDescent="0.25">
      <c r="A10380" s="2">
        <v>45645.659722222219</v>
      </c>
      <c r="B10380">
        <v>123325</v>
      </c>
      <c r="C10380">
        <v>123440</v>
      </c>
      <c r="D10380">
        <v>123310</v>
      </c>
      <c r="E10380">
        <v>123335</v>
      </c>
    </row>
    <row r="10381" spans="1:5" x14ac:dyDescent="0.25">
      <c r="A10381" s="2">
        <v>45645.65625</v>
      </c>
      <c r="B10381">
        <v>123315</v>
      </c>
      <c r="C10381">
        <v>123350</v>
      </c>
      <c r="D10381">
        <v>123255</v>
      </c>
      <c r="E10381">
        <v>123330</v>
      </c>
    </row>
    <row r="10382" spans="1:5" x14ac:dyDescent="0.25">
      <c r="A10382" s="2">
        <v>45645.652777777781</v>
      </c>
      <c r="B10382">
        <v>123250</v>
      </c>
      <c r="C10382">
        <v>123350</v>
      </c>
      <c r="D10382">
        <v>123225</v>
      </c>
      <c r="E10382">
        <v>123315</v>
      </c>
    </row>
    <row r="10383" spans="1:5" x14ac:dyDescent="0.25">
      <c r="A10383" s="2">
        <v>45645.649305555555</v>
      </c>
      <c r="B10383">
        <v>123200</v>
      </c>
      <c r="C10383">
        <v>123285</v>
      </c>
      <c r="D10383">
        <v>123180</v>
      </c>
      <c r="E10383">
        <v>123245</v>
      </c>
    </row>
    <row r="10384" spans="1:5" x14ac:dyDescent="0.25">
      <c r="A10384" s="2">
        <v>45645.645833333336</v>
      </c>
      <c r="B10384">
        <v>123110</v>
      </c>
      <c r="C10384">
        <v>123235</v>
      </c>
      <c r="D10384">
        <v>123100</v>
      </c>
      <c r="E10384">
        <v>123200</v>
      </c>
    </row>
    <row r="10385" spans="1:5" x14ac:dyDescent="0.25">
      <c r="A10385" s="2">
        <v>45645.642361111109</v>
      </c>
      <c r="B10385">
        <v>123290</v>
      </c>
      <c r="C10385">
        <v>123300</v>
      </c>
      <c r="D10385">
        <v>123095</v>
      </c>
      <c r="E10385">
        <v>123110</v>
      </c>
    </row>
    <row r="10386" spans="1:5" x14ac:dyDescent="0.25">
      <c r="A10386" s="2">
        <v>45645.638888888891</v>
      </c>
      <c r="B10386">
        <v>123345</v>
      </c>
      <c r="C10386">
        <v>123350</v>
      </c>
      <c r="D10386">
        <v>123280</v>
      </c>
      <c r="E10386">
        <v>123285</v>
      </c>
    </row>
    <row r="10387" spans="1:5" x14ac:dyDescent="0.25">
      <c r="A10387" s="2">
        <v>45645.635416666664</v>
      </c>
      <c r="B10387">
        <v>123360</v>
      </c>
      <c r="C10387">
        <v>123410</v>
      </c>
      <c r="D10387">
        <v>123310</v>
      </c>
      <c r="E10387">
        <v>123340</v>
      </c>
    </row>
    <row r="10388" spans="1:5" x14ac:dyDescent="0.25">
      <c r="A10388" s="2">
        <v>45645.631944444445</v>
      </c>
      <c r="B10388">
        <v>123355</v>
      </c>
      <c r="C10388">
        <v>123415</v>
      </c>
      <c r="D10388">
        <v>123325</v>
      </c>
      <c r="E10388">
        <v>123365</v>
      </c>
    </row>
    <row r="10389" spans="1:5" x14ac:dyDescent="0.25">
      <c r="A10389" s="2">
        <v>45645.628472222219</v>
      </c>
      <c r="B10389">
        <v>123310</v>
      </c>
      <c r="C10389">
        <v>123370</v>
      </c>
      <c r="D10389">
        <v>123245</v>
      </c>
      <c r="E10389">
        <v>123350</v>
      </c>
    </row>
    <row r="10390" spans="1:5" x14ac:dyDescent="0.25">
      <c r="A10390" s="2">
        <v>45645.625</v>
      </c>
      <c r="B10390">
        <v>123420</v>
      </c>
      <c r="C10390">
        <v>123440</v>
      </c>
      <c r="D10390">
        <v>123280</v>
      </c>
      <c r="E10390">
        <v>123305</v>
      </c>
    </row>
    <row r="10391" spans="1:5" x14ac:dyDescent="0.25">
      <c r="A10391" s="2">
        <v>45645.621527777781</v>
      </c>
      <c r="B10391">
        <v>123485</v>
      </c>
      <c r="C10391">
        <v>123500</v>
      </c>
      <c r="D10391">
        <v>123400</v>
      </c>
      <c r="E10391">
        <v>123420</v>
      </c>
    </row>
    <row r="10392" spans="1:5" x14ac:dyDescent="0.25">
      <c r="A10392" s="2">
        <v>45645.618055555555</v>
      </c>
      <c r="B10392">
        <v>123485</v>
      </c>
      <c r="C10392">
        <v>123555</v>
      </c>
      <c r="D10392">
        <v>123440</v>
      </c>
      <c r="E10392">
        <v>123480</v>
      </c>
    </row>
    <row r="10393" spans="1:5" x14ac:dyDescent="0.25">
      <c r="A10393" s="2">
        <v>45645.614583333336</v>
      </c>
      <c r="B10393">
        <v>123395</v>
      </c>
      <c r="C10393">
        <v>123500</v>
      </c>
      <c r="D10393">
        <v>123390</v>
      </c>
      <c r="E10393">
        <v>123485</v>
      </c>
    </row>
    <row r="10394" spans="1:5" x14ac:dyDescent="0.25">
      <c r="A10394" s="2">
        <v>45645.611111111109</v>
      </c>
      <c r="B10394">
        <v>123385</v>
      </c>
      <c r="C10394">
        <v>123425</v>
      </c>
      <c r="D10394">
        <v>123345</v>
      </c>
      <c r="E10394">
        <v>123395</v>
      </c>
    </row>
    <row r="10395" spans="1:5" x14ac:dyDescent="0.25">
      <c r="A10395" s="2">
        <v>45645.607638888891</v>
      </c>
      <c r="B10395">
        <v>123340</v>
      </c>
      <c r="C10395">
        <v>123405</v>
      </c>
      <c r="D10395">
        <v>123295</v>
      </c>
      <c r="E10395">
        <v>123385</v>
      </c>
    </row>
    <row r="10396" spans="1:5" x14ac:dyDescent="0.25">
      <c r="A10396" s="2">
        <v>45645.604166666664</v>
      </c>
      <c r="B10396">
        <v>123340</v>
      </c>
      <c r="C10396">
        <v>123365</v>
      </c>
      <c r="D10396">
        <v>123280</v>
      </c>
      <c r="E10396">
        <v>123340</v>
      </c>
    </row>
    <row r="10397" spans="1:5" x14ac:dyDescent="0.25">
      <c r="A10397" s="2">
        <v>45645.600694444445</v>
      </c>
      <c r="B10397">
        <v>123255</v>
      </c>
      <c r="C10397">
        <v>123370</v>
      </c>
      <c r="D10397">
        <v>123245</v>
      </c>
      <c r="E10397">
        <v>123340</v>
      </c>
    </row>
    <row r="10398" spans="1:5" x14ac:dyDescent="0.25">
      <c r="A10398" s="2">
        <v>45645.597222222219</v>
      </c>
      <c r="B10398">
        <v>123335</v>
      </c>
      <c r="C10398">
        <v>123355</v>
      </c>
      <c r="D10398">
        <v>123235</v>
      </c>
      <c r="E10398">
        <v>123250</v>
      </c>
    </row>
    <row r="10399" spans="1:5" x14ac:dyDescent="0.25">
      <c r="A10399" s="2">
        <v>45645.59375</v>
      </c>
      <c r="B10399">
        <v>123260</v>
      </c>
      <c r="C10399">
        <v>123355</v>
      </c>
      <c r="D10399">
        <v>123230</v>
      </c>
      <c r="E10399">
        <v>123335</v>
      </c>
    </row>
    <row r="10400" spans="1:5" x14ac:dyDescent="0.25">
      <c r="A10400" s="2">
        <v>45645.590277777781</v>
      </c>
      <c r="B10400">
        <v>123275</v>
      </c>
      <c r="C10400">
        <v>123315</v>
      </c>
      <c r="D10400">
        <v>123235</v>
      </c>
      <c r="E10400">
        <v>123255</v>
      </c>
    </row>
    <row r="10401" spans="1:5" x14ac:dyDescent="0.25">
      <c r="A10401" s="2">
        <v>45645.586805555555</v>
      </c>
      <c r="B10401">
        <v>123295</v>
      </c>
      <c r="C10401">
        <v>123330</v>
      </c>
      <c r="D10401">
        <v>123200</v>
      </c>
      <c r="E10401">
        <v>123270</v>
      </c>
    </row>
    <row r="10402" spans="1:5" x14ac:dyDescent="0.25">
      <c r="A10402" s="2">
        <v>45645.583333333336</v>
      </c>
      <c r="B10402">
        <v>123210</v>
      </c>
      <c r="C10402">
        <v>123425</v>
      </c>
      <c r="D10402">
        <v>123190</v>
      </c>
      <c r="E10402">
        <v>123295</v>
      </c>
    </row>
    <row r="10403" spans="1:5" x14ac:dyDescent="0.25">
      <c r="A10403" s="2">
        <v>45645.579861111109</v>
      </c>
      <c r="B10403">
        <v>123410</v>
      </c>
      <c r="C10403">
        <v>123470</v>
      </c>
      <c r="D10403">
        <v>123205</v>
      </c>
      <c r="E10403">
        <v>123210</v>
      </c>
    </row>
    <row r="10404" spans="1:5" x14ac:dyDescent="0.25">
      <c r="A10404" s="2">
        <v>45645.576388888891</v>
      </c>
      <c r="B10404">
        <v>123485</v>
      </c>
      <c r="C10404">
        <v>123500</v>
      </c>
      <c r="D10404">
        <v>123400</v>
      </c>
      <c r="E10404">
        <v>123410</v>
      </c>
    </row>
    <row r="10405" spans="1:5" x14ac:dyDescent="0.25">
      <c r="A10405" s="2">
        <v>45645.572916666664</v>
      </c>
      <c r="B10405">
        <v>123600</v>
      </c>
      <c r="C10405">
        <v>123645</v>
      </c>
      <c r="D10405">
        <v>123465</v>
      </c>
      <c r="E10405">
        <v>123480</v>
      </c>
    </row>
    <row r="10406" spans="1:5" x14ac:dyDescent="0.25">
      <c r="A10406" s="2">
        <v>45645.569444444445</v>
      </c>
      <c r="B10406">
        <v>123575</v>
      </c>
      <c r="C10406">
        <v>123660</v>
      </c>
      <c r="D10406">
        <v>123520</v>
      </c>
      <c r="E10406">
        <v>123595</v>
      </c>
    </row>
    <row r="10407" spans="1:5" x14ac:dyDescent="0.25">
      <c r="A10407" s="2">
        <v>45645.565972222219</v>
      </c>
      <c r="B10407">
        <v>123585</v>
      </c>
      <c r="C10407">
        <v>123750</v>
      </c>
      <c r="D10407">
        <v>123560</v>
      </c>
      <c r="E10407">
        <v>123575</v>
      </c>
    </row>
    <row r="10408" spans="1:5" x14ac:dyDescent="0.25">
      <c r="A10408" s="2">
        <v>45645.5625</v>
      </c>
      <c r="B10408">
        <v>123480</v>
      </c>
      <c r="C10408">
        <v>123625</v>
      </c>
      <c r="D10408">
        <v>123445</v>
      </c>
      <c r="E10408">
        <v>123590</v>
      </c>
    </row>
    <row r="10409" spans="1:5" x14ac:dyDescent="0.25">
      <c r="A10409" s="2">
        <v>45645.559027777781</v>
      </c>
      <c r="B10409">
        <v>123370</v>
      </c>
      <c r="C10409">
        <v>123515</v>
      </c>
      <c r="D10409">
        <v>123365</v>
      </c>
      <c r="E10409">
        <v>123480</v>
      </c>
    </row>
    <row r="10410" spans="1:5" x14ac:dyDescent="0.25">
      <c r="A10410" s="2">
        <v>45645.555555555555</v>
      </c>
      <c r="B10410">
        <v>123250</v>
      </c>
      <c r="C10410">
        <v>123395</v>
      </c>
      <c r="D10410">
        <v>123210</v>
      </c>
      <c r="E10410">
        <v>123375</v>
      </c>
    </row>
    <row r="10411" spans="1:5" x14ac:dyDescent="0.25">
      <c r="A10411" s="2">
        <v>45645.552083333336</v>
      </c>
      <c r="B10411">
        <v>123255</v>
      </c>
      <c r="C10411">
        <v>123385</v>
      </c>
      <c r="D10411">
        <v>123220</v>
      </c>
      <c r="E10411">
        <v>123250</v>
      </c>
    </row>
    <row r="10412" spans="1:5" x14ac:dyDescent="0.25">
      <c r="A10412" s="2">
        <v>45645.548611111109</v>
      </c>
      <c r="B10412">
        <v>123340</v>
      </c>
      <c r="C10412">
        <v>123410</v>
      </c>
      <c r="D10412">
        <v>123220</v>
      </c>
      <c r="E10412">
        <v>123260</v>
      </c>
    </row>
    <row r="10413" spans="1:5" x14ac:dyDescent="0.25">
      <c r="A10413" s="2">
        <v>45645.545138888891</v>
      </c>
      <c r="B10413">
        <v>123360</v>
      </c>
      <c r="C10413">
        <v>123390</v>
      </c>
      <c r="D10413">
        <v>123240</v>
      </c>
      <c r="E10413">
        <v>123335</v>
      </c>
    </row>
    <row r="10414" spans="1:5" x14ac:dyDescent="0.25">
      <c r="A10414" s="2">
        <v>45645.541666666664</v>
      </c>
      <c r="B10414">
        <v>123415</v>
      </c>
      <c r="C10414">
        <v>123425</v>
      </c>
      <c r="D10414">
        <v>123280</v>
      </c>
      <c r="E10414">
        <v>123360</v>
      </c>
    </row>
    <row r="10415" spans="1:5" x14ac:dyDescent="0.25">
      <c r="A10415" s="2">
        <v>45645.538194444445</v>
      </c>
      <c r="B10415">
        <v>123310</v>
      </c>
      <c r="C10415">
        <v>123425</v>
      </c>
      <c r="D10415">
        <v>123290</v>
      </c>
      <c r="E10415">
        <v>123415</v>
      </c>
    </row>
    <row r="10416" spans="1:5" x14ac:dyDescent="0.25">
      <c r="A10416" s="2">
        <v>45645.534722222219</v>
      </c>
      <c r="B10416">
        <v>123285</v>
      </c>
      <c r="C10416">
        <v>123375</v>
      </c>
      <c r="D10416">
        <v>123215</v>
      </c>
      <c r="E10416">
        <v>123310</v>
      </c>
    </row>
    <row r="10417" spans="1:5" x14ac:dyDescent="0.25">
      <c r="A10417" s="2">
        <v>45645.53125</v>
      </c>
      <c r="B10417">
        <v>123345</v>
      </c>
      <c r="C10417">
        <v>123360</v>
      </c>
      <c r="D10417">
        <v>123235</v>
      </c>
      <c r="E10417">
        <v>123285</v>
      </c>
    </row>
    <row r="10418" spans="1:5" x14ac:dyDescent="0.25">
      <c r="A10418" s="2">
        <v>45645.527777777781</v>
      </c>
      <c r="B10418">
        <v>123335</v>
      </c>
      <c r="C10418">
        <v>123405</v>
      </c>
      <c r="D10418">
        <v>123285</v>
      </c>
      <c r="E10418">
        <v>123345</v>
      </c>
    </row>
    <row r="10419" spans="1:5" x14ac:dyDescent="0.25">
      <c r="A10419" s="2">
        <v>45645.524305555555</v>
      </c>
      <c r="B10419">
        <v>123275</v>
      </c>
      <c r="C10419">
        <v>123390</v>
      </c>
      <c r="D10419">
        <v>123255</v>
      </c>
      <c r="E10419">
        <v>123335</v>
      </c>
    </row>
    <row r="10420" spans="1:5" x14ac:dyDescent="0.25">
      <c r="A10420" s="2">
        <v>45645.520833333336</v>
      </c>
      <c r="B10420">
        <v>123420</v>
      </c>
      <c r="C10420">
        <v>123490</v>
      </c>
      <c r="D10420">
        <v>123270</v>
      </c>
      <c r="E10420">
        <v>123280</v>
      </c>
    </row>
    <row r="10421" spans="1:5" x14ac:dyDescent="0.25">
      <c r="A10421" s="2">
        <v>45645.517361111109</v>
      </c>
      <c r="B10421">
        <v>123160</v>
      </c>
      <c r="C10421">
        <v>123465</v>
      </c>
      <c r="D10421">
        <v>123155</v>
      </c>
      <c r="E10421">
        <v>123420</v>
      </c>
    </row>
    <row r="10422" spans="1:5" x14ac:dyDescent="0.25">
      <c r="A10422" s="2">
        <v>45645.513888888891</v>
      </c>
      <c r="B10422">
        <v>123090</v>
      </c>
      <c r="C10422">
        <v>123190</v>
      </c>
      <c r="D10422">
        <v>123045</v>
      </c>
      <c r="E10422">
        <v>123160</v>
      </c>
    </row>
    <row r="10423" spans="1:5" x14ac:dyDescent="0.25">
      <c r="A10423" s="2">
        <v>45645.510416666664</v>
      </c>
      <c r="B10423">
        <v>123125</v>
      </c>
      <c r="C10423">
        <v>123125</v>
      </c>
      <c r="D10423">
        <v>122975</v>
      </c>
      <c r="E10423">
        <v>123085</v>
      </c>
    </row>
    <row r="10424" spans="1:5" x14ac:dyDescent="0.25">
      <c r="A10424" s="2">
        <v>45645.506944444445</v>
      </c>
      <c r="B10424">
        <v>123125</v>
      </c>
      <c r="C10424">
        <v>123265</v>
      </c>
      <c r="D10424">
        <v>123085</v>
      </c>
      <c r="E10424">
        <v>123120</v>
      </c>
    </row>
    <row r="10425" spans="1:5" x14ac:dyDescent="0.25">
      <c r="A10425" s="2">
        <v>45645.503472222219</v>
      </c>
      <c r="B10425">
        <v>123115</v>
      </c>
      <c r="C10425">
        <v>123280</v>
      </c>
      <c r="D10425">
        <v>123050</v>
      </c>
      <c r="E10425">
        <v>123125</v>
      </c>
    </row>
    <row r="10426" spans="1:5" x14ac:dyDescent="0.25">
      <c r="A10426" s="2">
        <v>45645.5</v>
      </c>
      <c r="B10426">
        <v>123490</v>
      </c>
      <c r="C10426">
        <v>123495</v>
      </c>
      <c r="D10426">
        <v>123105</v>
      </c>
      <c r="E10426">
        <v>123115</v>
      </c>
    </row>
    <row r="10427" spans="1:5" x14ac:dyDescent="0.25">
      <c r="A10427" s="2">
        <v>45645.496527777781</v>
      </c>
      <c r="B10427">
        <v>123420</v>
      </c>
      <c r="C10427">
        <v>123555</v>
      </c>
      <c r="D10427">
        <v>123380</v>
      </c>
      <c r="E10427">
        <v>123485</v>
      </c>
    </row>
    <row r="10428" spans="1:5" x14ac:dyDescent="0.25">
      <c r="A10428" s="2">
        <v>45645.493055555555</v>
      </c>
      <c r="B10428">
        <v>123240</v>
      </c>
      <c r="C10428">
        <v>123440</v>
      </c>
      <c r="D10428">
        <v>123225</v>
      </c>
      <c r="E10428">
        <v>123415</v>
      </c>
    </row>
    <row r="10429" spans="1:5" x14ac:dyDescent="0.25">
      <c r="A10429" s="2">
        <v>45645.489583333336</v>
      </c>
      <c r="B10429">
        <v>123270</v>
      </c>
      <c r="C10429">
        <v>123305</v>
      </c>
      <c r="D10429">
        <v>123070</v>
      </c>
      <c r="E10429">
        <v>123235</v>
      </c>
    </row>
    <row r="10430" spans="1:5" x14ac:dyDescent="0.25">
      <c r="A10430" s="2">
        <v>45645.486111111109</v>
      </c>
      <c r="B10430">
        <v>123315</v>
      </c>
      <c r="C10430">
        <v>123415</v>
      </c>
      <c r="D10430">
        <v>123185</v>
      </c>
      <c r="E10430">
        <v>123265</v>
      </c>
    </row>
    <row r="10431" spans="1:5" x14ac:dyDescent="0.25">
      <c r="A10431" s="2">
        <v>45645.482638888891</v>
      </c>
      <c r="B10431">
        <v>123480</v>
      </c>
      <c r="C10431">
        <v>123605</v>
      </c>
      <c r="D10431">
        <v>123270</v>
      </c>
      <c r="E10431">
        <v>123320</v>
      </c>
    </row>
    <row r="10432" spans="1:5" x14ac:dyDescent="0.25">
      <c r="A10432" s="2">
        <v>45645.479166666664</v>
      </c>
      <c r="B10432">
        <v>123405</v>
      </c>
      <c r="C10432">
        <v>123535</v>
      </c>
      <c r="D10432">
        <v>123350</v>
      </c>
      <c r="E10432">
        <v>123485</v>
      </c>
    </row>
    <row r="10433" spans="1:5" x14ac:dyDescent="0.25">
      <c r="A10433" s="2">
        <v>45645.475694444445</v>
      </c>
      <c r="B10433">
        <v>123425</v>
      </c>
      <c r="C10433">
        <v>123560</v>
      </c>
      <c r="D10433">
        <v>123355</v>
      </c>
      <c r="E10433">
        <v>123400</v>
      </c>
    </row>
    <row r="10434" spans="1:5" x14ac:dyDescent="0.25">
      <c r="A10434" s="2">
        <v>45645.472222222219</v>
      </c>
      <c r="B10434">
        <v>123370</v>
      </c>
      <c r="C10434">
        <v>123495</v>
      </c>
      <c r="D10434">
        <v>123310</v>
      </c>
      <c r="E10434">
        <v>123425</v>
      </c>
    </row>
    <row r="10435" spans="1:5" x14ac:dyDescent="0.25">
      <c r="A10435" s="2">
        <v>45645.46875</v>
      </c>
      <c r="B10435">
        <v>123635</v>
      </c>
      <c r="C10435">
        <v>123680</v>
      </c>
      <c r="D10435">
        <v>123330</v>
      </c>
      <c r="E10435">
        <v>123365</v>
      </c>
    </row>
    <row r="10436" spans="1:5" x14ac:dyDescent="0.25">
      <c r="A10436" s="2">
        <v>45645.465277777781</v>
      </c>
      <c r="B10436">
        <v>123350</v>
      </c>
      <c r="C10436">
        <v>123635</v>
      </c>
      <c r="D10436">
        <v>123305</v>
      </c>
      <c r="E10436">
        <v>123630</v>
      </c>
    </row>
    <row r="10437" spans="1:5" x14ac:dyDescent="0.25">
      <c r="A10437" s="2">
        <v>45645.461805555555</v>
      </c>
      <c r="B10437">
        <v>123540</v>
      </c>
      <c r="C10437">
        <v>123540</v>
      </c>
      <c r="D10437">
        <v>123215</v>
      </c>
      <c r="E10437">
        <v>123350</v>
      </c>
    </row>
    <row r="10438" spans="1:5" x14ac:dyDescent="0.25">
      <c r="A10438" s="2">
        <v>45645.458333333336</v>
      </c>
      <c r="B10438">
        <v>123330</v>
      </c>
      <c r="C10438">
        <v>123595</v>
      </c>
      <c r="D10438">
        <v>123155</v>
      </c>
      <c r="E10438">
        <v>123540</v>
      </c>
    </row>
    <row r="10439" spans="1:5" x14ac:dyDescent="0.25">
      <c r="A10439" s="2">
        <v>45645.454861111109</v>
      </c>
      <c r="B10439">
        <v>123265</v>
      </c>
      <c r="C10439">
        <v>123545</v>
      </c>
      <c r="D10439">
        <v>123200</v>
      </c>
      <c r="E10439">
        <v>123330</v>
      </c>
    </row>
    <row r="10440" spans="1:5" x14ac:dyDescent="0.25">
      <c r="A10440" s="2">
        <v>45645.451388888891</v>
      </c>
      <c r="B10440">
        <v>123030</v>
      </c>
      <c r="C10440">
        <v>123315</v>
      </c>
      <c r="D10440">
        <v>122960</v>
      </c>
      <c r="E10440">
        <v>123265</v>
      </c>
    </row>
    <row r="10441" spans="1:5" x14ac:dyDescent="0.25">
      <c r="A10441" s="2">
        <v>45645.447916666664</v>
      </c>
      <c r="B10441">
        <v>123195</v>
      </c>
      <c r="C10441">
        <v>123260</v>
      </c>
      <c r="D10441">
        <v>122985</v>
      </c>
      <c r="E10441">
        <v>123030</v>
      </c>
    </row>
    <row r="10442" spans="1:5" x14ac:dyDescent="0.25">
      <c r="A10442" s="2">
        <v>45645.444444444445</v>
      </c>
      <c r="B10442">
        <v>123090</v>
      </c>
      <c r="C10442">
        <v>123200</v>
      </c>
      <c r="D10442">
        <v>123035</v>
      </c>
      <c r="E10442">
        <v>123195</v>
      </c>
    </row>
    <row r="10443" spans="1:5" x14ac:dyDescent="0.25">
      <c r="A10443" s="2">
        <v>45645.440972222219</v>
      </c>
      <c r="B10443">
        <v>123340</v>
      </c>
      <c r="C10443">
        <v>123395</v>
      </c>
      <c r="D10443">
        <v>123090</v>
      </c>
      <c r="E10443">
        <v>123090</v>
      </c>
    </row>
    <row r="10444" spans="1:5" x14ac:dyDescent="0.25">
      <c r="A10444" s="2">
        <v>45645.4375</v>
      </c>
      <c r="B10444">
        <v>123285</v>
      </c>
      <c r="C10444">
        <v>123435</v>
      </c>
      <c r="D10444">
        <v>123245</v>
      </c>
      <c r="E10444">
        <v>123335</v>
      </c>
    </row>
    <row r="10445" spans="1:5" x14ac:dyDescent="0.25">
      <c r="A10445" s="2">
        <v>45645.434027777781</v>
      </c>
      <c r="B10445">
        <v>123230</v>
      </c>
      <c r="C10445">
        <v>123365</v>
      </c>
      <c r="D10445">
        <v>123165</v>
      </c>
      <c r="E10445">
        <v>123280</v>
      </c>
    </row>
    <row r="10446" spans="1:5" x14ac:dyDescent="0.25">
      <c r="A10446" s="2">
        <v>45645.430555555555</v>
      </c>
      <c r="B10446">
        <v>123205</v>
      </c>
      <c r="C10446">
        <v>123485</v>
      </c>
      <c r="D10446">
        <v>123065</v>
      </c>
      <c r="E10446">
        <v>123225</v>
      </c>
    </row>
    <row r="10447" spans="1:5" x14ac:dyDescent="0.25">
      <c r="A10447" s="2">
        <v>45645.427083333336</v>
      </c>
      <c r="B10447">
        <v>123035</v>
      </c>
      <c r="C10447">
        <v>123265</v>
      </c>
      <c r="D10447">
        <v>122900</v>
      </c>
      <c r="E10447">
        <v>123205</v>
      </c>
    </row>
    <row r="10448" spans="1:5" x14ac:dyDescent="0.25">
      <c r="A10448" s="2">
        <v>45645.423611111109</v>
      </c>
      <c r="B10448">
        <v>123180</v>
      </c>
      <c r="C10448">
        <v>123210</v>
      </c>
      <c r="D10448">
        <v>122960</v>
      </c>
      <c r="E10448">
        <v>123035</v>
      </c>
    </row>
    <row r="10449" spans="1:5" x14ac:dyDescent="0.25">
      <c r="A10449" s="2">
        <v>45645.420138888891</v>
      </c>
      <c r="B10449">
        <v>123345</v>
      </c>
      <c r="C10449">
        <v>123365</v>
      </c>
      <c r="D10449">
        <v>123135</v>
      </c>
      <c r="E10449">
        <v>123180</v>
      </c>
    </row>
    <row r="10450" spans="1:5" x14ac:dyDescent="0.25">
      <c r="A10450" s="2">
        <v>45645.416666666664</v>
      </c>
      <c r="B10450">
        <v>123360</v>
      </c>
      <c r="C10450">
        <v>123435</v>
      </c>
      <c r="D10450">
        <v>123260</v>
      </c>
      <c r="E10450">
        <v>123340</v>
      </c>
    </row>
    <row r="10451" spans="1:5" x14ac:dyDescent="0.25">
      <c r="A10451" s="2">
        <v>45645.413194444445</v>
      </c>
      <c r="B10451">
        <v>123375</v>
      </c>
      <c r="C10451">
        <v>123455</v>
      </c>
      <c r="D10451">
        <v>123330</v>
      </c>
      <c r="E10451">
        <v>123355</v>
      </c>
    </row>
    <row r="10452" spans="1:5" x14ac:dyDescent="0.25">
      <c r="A10452" s="2">
        <v>45645.409722222219</v>
      </c>
      <c r="B10452">
        <v>123460</v>
      </c>
      <c r="C10452">
        <v>123545</v>
      </c>
      <c r="D10452">
        <v>123350</v>
      </c>
      <c r="E10452">
        <v>123375</v>
      </c>
    </row>
    <row r="10453" spans="1:5" x14ac:dyDescent="0.25">
      <c r="A10453" s="2">
        <v>45645.40625</v>
      </c>
      <c r="B10453">
        <v>123395</v>
      </c>
      <c r="C10453">
        <v>123465</v>
      </c>
      <c r="D10453">
        <v>123350</v>
      </c>
      <c r="E10453">
        <v>123455</v>
      </c>
    </row>
    <row r="10454" spans="1:5" x14ac:dyDescent="0.25">
      <c r="A10454" s="2">
        <v>45645.402777777781</v>
      </c>
      <c r="B10454">
        <v>123455</v>
      </c>
      <c r="C10454">
        <v>123470</v>
      </c>
      <c r="D10454">
        <v>123260</v>
      </c>
      <c r="E10454">
        <v>123395</v>
      </c>
    </row>
    <row r="10455" spans="1:5" x14ac:dyDescent="0.25">
      <c r="A10455" s="2">
        <v>45645.399305555555</v>
      </c>
      <c r="B10455">
        <v>123355</v>
      </c>
      <c r="C10455">
        <v>123465</v>
      </c>
      <c r="D10455">
        <v>123275</v>
      </c>
      <c r="E10455">
        <v>123450</v>
      </c>
    </row>
    <row r="10456" spans="1:5" x14ac:dyDescent="0.25">
      <c r="A10456" s="2">
        <v>45645.395833333336</v>
      </c>
      <c r="B10456">
        <v>123320</v>
      </c>
      <c r="C10456">
        <v>123445</v>
      </c>
      <c r="D10456">
        <v>123305</v>
      </c>
      <c r="E10456">
        <v>123350</v>
      </c>
    </row>
    <row r="10457" spans="1:5" x14ac:dyDescent="0.25">
      <c r="A10457" s="2">
        <v>45645.392361111109</v>
      </c>
      <c r="B10457">
        <v>123445</v>
      </c>
      <c r="C10457">
        <v>123475</v>
      </c>
      <c r="D10457">
        <v>123295</v>
      </c>
      <c r="E10457">
        <v>123320</v>
      </c>
    </row>
    <row r="10458" spans="1:5" x14ac:dyDescent="0.25">
      <c r="A10458" s="2">
        <v>45645.388888888891</v>
      </c>
      <c r="B10458">
        <v>123360</v>
      </c>
      <c r="C10458">
        <v>123520</v>
      </c>
      <c r="D10458">
        <v>123240</v>
      </c>
      <c r="E10458">
        <v>123450</v>
      </c>
    </row>
    <row r="10459" spans="1:5" x14ac:dyDescent="0.25">
      <c r="A10459" s="2">
        <v>45645.385416666664</v>
      </c>
      <c r="B10459">
        <v>123595</v>
      </c>
      <c r="C10459">
        <v>123630</v>
      </c>
      <c r="D10459">
        <v>123310</v>
      </c>
      <c r="E10459">
        <v>123360</v>
      </c>
    </row>
    <row r="10460" spans="1:5" x14ac:dyDescent="0.25">
      <c r="A10460" s="2">
        <v>45645.381944444445</v>
      </c>
      <c r="B10460">
        <v>123480</v>
      </c>
      <c r="C10460">
        <v>123675</v>
      </c>
      <c r="D10460">
        <v>123405</v>
      </c>
      <c r="E10460">
        <v>123595</v>
      </c>
    </row>
    <row r="10461" spans="1:5" x14ac:dyDescent="0.25">
      <c r="A10461" s="2">
        <v>45645.378472222219</v>
      </c>
      <c r="B10461">
        <v>123585</v>
      </c>
      <c r="C10461">
        <v>123640</v>
      </c>
      <c r="D10461">
        <v>123335</v>
      </c>
      <c r="E10461">
        <v>123480</v>
      </c>
    </row>
    <row r="10462" spans="1:5" x14ac:dyDescent="0.25">
      <c r="A10462" s="2">
        <v>45645.375</v>
      </c>
      <c r="B10462">
        <v>123850</v>
      </c>
      <c r="C10462">
        <v>123905</v>
      </c>
      <c r="D10462">
        <v>123395</v>
      </c>
      <c r="E10462">
        <v>123585</v>
      </c>
    </row>
    <row r="10463" spans="1:5" x14ac:dyDescent="0.25">
      <c r="A10463" s="2">
        <v>45644.763888888891</v>
      </c>
      <c r="B10463">
        <v>123440</v>
      </c>
      <c r="C10463">
        <v>123445</v>
      </c>
      <c r="D10463">
        <v>123175</v>
      </c>
      <c r="E10463">
        <v>123175</v>
      </c>
    </row>
    <row r="10464" spans="1:5" x14ac:dyDescent="0.25">
      <c r="A10464" s="2">
        <v>45644.760416666664</v>
      </c>
      <c r="B10464">
        <v>123080</v>
      </c>
      <c r="C10464">
        <v>123570</v>
      </c>
      <c r="D10464">
        <v>122950</v>
      </c>
      <c r="E10464">
        <v>123450</v>
      </c>
    </row>
    <row r="10465" spans="1:5" x14ac:dyDescent="0.25">
      <c r="A10465" s="2">
        <v>45644.756944444445</v>
      </c>
      <c r="B10465">
        <v>122705</v>
      </c>
      <c r="C10465">
        <v>123105</v>
      </c>
      <c r="D10465">
        <v>122655</v>
      </c>
      <c r="E10465">
        <v>123080</v>
      </c>
    </row>
    <row r="10466" spans="1:5" x14ac:dyDescent="0.25">
      <c r="A10466" s="2">
        <v>45644.753472222219</v>
      </c>
      <c r="B10466">
        <v>122640</v>
      </c>
      <c r="C10466">
        <v>122805</v>
      </c>
      <c r="D10466">
        <v>122575</v>
      </c>
      <c r="E10466">
        <v>122705</v>
      </c>
    </row>
    <row r="10467" spans="1:5" x14ac:dyDescent="0.25">
      <c r="A10467" s="2">
        <v>45644.75</v>
      </c>
      <c r="B10467">
        <v>122745</v>
      </c>
      <c r="C10467">
        <v>122820</v>
      </c>
      <c r="D10467">
        <v>122550</v>
      </c>
      <c r="E10467">
        <v>122640</v>
      </c>
    </row>
    <row r="10468" spans="1:5" x14ac:dyDescent="0.25">
      <c r="A10468" s="2">
        <v>45644.746527777781</v>
      </c>
      <c r="B10468">
        <v>122815</v>
      </c>
      <c r="C10468">
        <v>122825</v>
      </c>
      <c r="D10468">
        <v>122465</v>
      </c>
      <c r="E10468">
        <v>122745</v>
      </c>
    </row>
    <row r="10469" spans="1:5" x14ac:dyDescent="0.25">
      <c r="A10469" s="2">
        <v>45644.743055555555</v>
      </c>
      <c r="B10469">
        <v>122580</v>
      </c>
      <c r="C10469">
        <v>122920</v>
      </c>
      <c r="D10469">
        <v>122535</v>
      </c>
      <c r="E10469">
        <v>122810</v>
      </c>
    </row>
    <row r="10470" spans="1:5" x14ac:dyDescent="0.25">
      <c r="A10470" s="2">
        <v>45644.739583333336</v>
      </c>
      <c r="B10470">
        <v>122200</v>
      </c>
      <c r="C10470">
        <v>122575</v>
      </c>
      <c r="D10470">
        <v>122060</v>
      </c>
      <c r="E10470">
        <v>122575</v>
      </c>
    </row>
    <row r="10471" spans="1:5" x14ac:dyDescent="0.25">
      <c r="A10471" s="2">
        <v>45644.736111111109</v>
      </c>
      <c r="B10471">
        <v>122320</v>
      </c>
      <c r="C10471">
        <v>122340</v>
      </c>
      <c r="D10471">
        <v>122045</v>
      </c>
      <c r="E10471">
        <v>122205</v>
      </c>
    </row>
    <row r="10472" spans="1:5" x14ac:dyDescent="0.25">
      <c r="A10472" s="2">
        <v>45644.732638888891</v>
      </c>
      <c r="B10472">
        <v>122750</v>
      </c>
      <c r="C10472">
        <v>122775</v>
      </c>
      <c r="D10472">
        <v>122295</v>
      </c>
      <c r="E10472">
        <v>122320</v>
      </c>
    </row>
    <row r="10473" spans="1:5" x14ac:dyDescent="0.25">
      <c r="A10473" s="2">
        <v>45644.729166666664</v>
      </c>
      <c r="B10473">
        <v>122955</v>
      </c>
      <c r="C10473">
        <v>123000</v>
      </c>
      <c r="D10473">
        <v>122720</v>
      </c>
      <c r="E10473">
        <v>122755</v>
      </c>
    </row>
    <row r="10474" spans="1:5" x14ac:dyDescent="0.25">
      <c r="A10474" s="2">
        <v>45644.725694444445</v>
      </c>
      <c r="B10474">
        <v>123200</v>
      </c>
      <c r="C10474">
        <v>123205</v>
      </c>
      <c r="D10474">
        <v>122875</v>
      </c>
      <c r="E10474">
        <v>122960</v>
      </c>
    </row>
    <row r="10475" spans="1:5" x14ac:dyDescent="0.25">
      <c r="A10475" s="2">
        <v>45644.722222222219</v>
      </c>
      <c r="B10475">
        <v>122905</v>
      </c>
      <c r="C10475">
        <v>123280</v>
      </c>
      <c r="D10475">
        <v>122855</v>
      </c>
      <c r="E10475">
        <v>123195</v>
      </c>
    </row>
    <row r="10476" spans="1:5" x14ac:dyDescent="0.25">
      <c r="A10476" s="2">
        <v>45644.71875</v>
      </c>
      <c r="B10476">
        <v>122815</v>
      </c>
      <c r="C10476">
        <v>123025</v>
      </c>
      <c r="D10476">
        <v>122770</v>
      </c>
      <c r="E10476">
        <v>122905</v>
      </c>
    </row>
    <row r="10477" spans="1:5" x14ac:dyDescent="0.25">
      <c r="A10477" s="2">
        <v>45644.715277777781</v>
      </c>
      <c r="B10477">
        <v>122815</v>
      </c>
      <c r="C10477">
        <v>122850</v>
      </c>
      <c r="D10477">
        <v>122690</v>
      </c>
      <c r="E10477">
        <v>122815</v>
      </c>
    </row>
    <row r="10478" spans="1:5" x14ac:dyDescent="0.25">
      <c r="A10478" s="2">
        <v>45644.711805555555</v>
      </c>
      <c r="B10478">
        <v>122815</v>
      </c>
      <c r="C10478">
        <v>122895</v>
      </c>
      <c r="D10478">
        <v>122685</v>
      </c>
      <c r="E10478">
        <v>122815</v>
      </c>
    </row>
    <row r="10479" spans="1:5" x14ac:dyDescent="0.25">
      <c r="A10479" s="2">
        <v>45644.708333333336</v>
      </c>
      <c r="B10479">
        <v>122890</v>
      </c>
      <c r="C10479">
        <v>122905</v>
      </c>
      <c r="D10479">
        <v>122765</v>
      </c>
      <c r="E10479">
        <v>122810</v>
      </c>
    </row>
    <row r="10480" spans="1:5" x14ac:dyDescent="0.25">
      <c r="A10480" s="2">
        <v>45644.704861111109</v>
      </c>
      <c r="B10480">
        <v>122965</v>
      </c>
      <c r="C10480">
        <v>123005</v>
      </c>
      <c r="D10480">
        <v>122790</v>
      </c>
      <c r="E10480">
        <v>122890</v>
      </c>
    </row>
    <row r="10481" spans="1:5" x14ac:dyDescent="0.25">
      <c r="A10481" s="2">
        <v>45644.701388888891</v>
      </c>
      <c r="B10481">
        <v>123235</v>
      </c>
      <c r="C10481">
        <v>123275</v>
      </c>
      <c r="D10481">
        <v>122960</v>
      </c>
      <c r="E10481">
        <v>122965</v>
      </c>
    </row>
    <row r="10482" spans="1:5" x14ac:dyDescent="0.25">
      <c r="A10482" s="2">
        <v>45644.697916666664</v>
      </c>
      <c r="B10482">
        <v>123340</v>
      </c>
      <c r="C10482">
        <v>123360</v>
      </c>
      <c r="D10482">
        <v>123160</v>
      </c>
      <c r="E10482">
        <v>123235</v>
      </c>
    </row>
    <row r="10483" spans="1:5" x14ac:dyDescent="0.25">
      <c r="A10483" s="2">
        <v>45644.694444444445</v>
      </c>
      <c r="B10483">
        <v>123475</v>
      </c>
      <c r="C10483">
        <v>123510</v>
      </c>
      <c r="D10483">
        <v>123280</v>
      </c>
      <c r="E10483">
        <v>123335</v>
      </c>
    </row>
    <row r="10484" spans="1:5" x14ac:dyDescent="0.25">
      <c r="A10484" s="2">
        <v>45644.690972222219</v>
      </c>
      <c r="B10484">
        <v>123600</v>
      </c>
      <c r="C10484">
        <v>123640</v>
      </c>
      <c r="D10484">
        <v>123325</v>
      </c>
      <c r="E10484">
        <v>123470</v>
      </c>
    </row>
    <row r="10485" spans="1:5" x14ac:dyDescent="0.25">
      <c r="A10485" s="2">
        <v>45644.6875</v>
      </c>
      <c r="B10485">
        <v>123580</v>
      </c>
      <c r="C10485">
        <v>123705</v>
      </c>
      <c r="D10485">
        <v>123535</v>
      </c>
      <c r="E10485">
        <v>123600</v>
      </c>
    </row>
    <row r="10486" spans="1:5" x14ac:dyDescent="0.25">
      <c r="A10486" s="2">
        <v>45644.684027777781</v>
      </c>
      <c r="B10486">
        <v>123690</v>
      </c>
      <c r="C10486">
        <v>123740</v>
      </c>
      <c r="D10486">
        <v>123515</v>
      </c>
      <c r="E10486">
        <v>123580</v>
      </c>
    </row>
    <row r="10487" spans="1:5" x14ac:dyDescent="0.25">
      <c r="A10487" s="2">
        <v>45644.680555555555</v>
      </c>
      <c r="B10487">
        <v>123595</v>
      </c>
      <c r="C10487">
        <v>123745</v>
      </c>
      <c r="D10487">
        <v>123570</v>
      </c>
      <c r="E10487">
        <v>123690</v>
      </c>
    </row>
    <row r="10488" spans="1:5" x14ac:dyDescent="0.25">
      <c r="A10488" s="2">
        <v>45644.677083333336</v>
      </c>
      <c r="B10488">
        <v>123545</v>
      </c>
      <c r="C10488">
        <v>123650</v>
      </c>
      <c r="D10488">
        <v>123510</v>
      </c>
      <c r="E10488">
        <v>123595</v>
      </c>
    </row>
    <row r="10489" spans="1:5" x14ac:dyDescent="0.25">
      <c r="A10489" s="2">
        <v>45644.673611111109</v>
      </c>
      <c r="B10489">
        <v>123585</v>
      </c>
      <c r="C10489">
        <v>123675</v>
      </c>
      <c r="D10489">
        <v>123505</v>
      </c>
      <c r="E10489">
        <v>123540</v>
      </c>
    </row>
    <row r="10490" spans="1:5" x14ac:dyDescent="0.25">
      <c r="A10490" s="2">
        <v>45644.670138888891</v>
      </c>
      <c r="B10490">
        <v>123735</v>
      </c>
      <c r="C10490">
        <v>123790</v>
      </c>
      <c r="D10490">
        <v>123455</v>
      </c>
      <c r="E10490">
        <v>123585</v>
      </c>
    </row>
    <row r="10491" spans="1:5" x14ac:dyDescent="0.25">
      <c r="A10491" s="2">
        <v>45644.666666666664</v>
      </c>
      <c r="B10491">
        <v>123980</v>
      </c>
      <c r="C10491">
        <v>123985</v>
      </c>
      <c r="D10491">
        <v>123655</v>
      </c>
      <c r="E10491">
        <v>123735</v>
      </c>
    </row>
    <row r="10492" spans="1:5" x14ac:dyDescent="0.25">
      <c r="A10492" s="2">
        <v>45644.663194444445</v>
      </c>
      <c r="B10492">
        <v>123980</v>
      </c>
      <c r="C10492">
        <v>124000</v>
      </c>
      <c r="D10492">
        <v>123930</v>
      </c>
      <c r="E10492">
        <v>123975</v>
      </c>
    </row>
    <row r="10493" spans="1:5" x14ac:dyDescent="0.25">
      <c r="A10493" s="2">
        <v>45644.659722222219</v>
      </c>
      <c r="B10493">
        <v>123980</v>
      </c>
      <c r="C10493">
        <v>124030</v>
      </c>
      <c r="D10493">
        <v>123890</v>
      </c>
      <c r="E10493">
        <v>123980</v>
      </c>
    </row>
    <row r="10494" spans="1:5" x14ac:dyDescent="0.25">
      <c r="A10494" s="2">
        <v>45644.65625</v>
      </c>
      <c r="B10494">
        <v>124020</v>
      </c>
      <c r="C10494">
        <v>124060</v>
      </c>
      <c r="D10494">
        <v>123930</v>
      </c>
      <c r="E10494">
        <v>123980</v>
      </c>
    </row>
    <row r="10495" spans="1:5" x14ac:dyDescent="0.25">
      <c r="A10495" s="2">
        <v>45644.652777777781</v>
      </c>
      <c r="B10495">
        <v>124100</v>
      </c>
      <c r="C10495">
        <v>124100</v>
      </c>
      <c r="D10495">
        <v>123900</v>
      </c>
      <c r="E10495">
        <v>124020</v>
      </c>
    </row>
    <row r="10496" spans="1:5" x14ac:dyDescent="0.25">
      <c r="A10496" s="2">
        <v>45644.649305555555</v>
      </c>
      <c r="B10496">
        <v>124165</v>
      </c>
      <c r="C10496">
        <v>124170</v>
      </c>
      <c r="D10496">
        <v>124060</v>
      </c>
      <c r="E10496">
        <v>124095</v>
      </c>
    </row>
    <row r="10497" spans="1:5" x14ac:dyDescent="0.25">
      <c r="A10497" s="2">
        <v>45644.645833333336</v>
      </c>
      <c r="B10497">
        <v>124225</v>
      </c>
      <c r="C10497">
        <v>124260</v>
      </c>
      <c r="D10497">
        <v>124140</v>
      </c>
      <c r="E10497">
        <v>124165</v>
      </c>
    </row>
    <row r="10498" spans="1:5" x14ac:dyDescent="0.25">
      <c r="A10498" s="2">
        <v>45644.642361111109</v>
      </c>
      <c r="B10498">
        <v>124210</v>
      </c>
      <c r="C10498">
        <v>124260</v>
      </c>
      <c r="D10498">
        <v>124170</v>
      </c>
      <c r="E10498">
        <v>124220</v>
      </c>
    </row>
    <row r="10499" spans="1:5" x14ac:dyDescent="0.25">
      <c r="A10499" s="2">
        <v>45644.638888888891</v>
      </c>
      <c r="B10499">
        <v>124135</v>
      </c>
      <c r="C10499">
        <v>124230</v>
      </c>
      <c r="D10499">
        <v>124095</v>
      </c>
      <c r="E10499">
        <v>124210</v>
      </c>
    </row>
    <row r="10500" spans="1:5" x14ac:dyDescent="0.25">
      <c r="A10500" s="2">
        <v>45644.635416666664</v>
      </c>
      <c r="B10500">
        <v>124280</v>
      </c>
      <c r="C10500">
        <v>124315</v>
      </c>
      <c r="D10500">
        <v>124110</v>
      </c>
      <c r="E10500">
        <v>124135</v>
      </c>
    </row>
    <row r="10501" spans="1:5" x14ac:dyDescent="0.25">
      <c r="A10501" s="2">
        <v>45644.631944444445</v>
      </c>
      <c r="B10501">
        <v>124270</v>
      </c>
      <c r="C10501">
        <v>124340</v>
      </c>
      <c r="D10501">
        <v>124190</v>
      </c>
      <c r="E10501">
        <v>124280</v>
      </c>
    </row>
    <row r="10502" spans="1:5" x14ac:dyDescent="0.25">
      <c r="A10502" s="2">
        <v>45644.628472222219</v>
      </c>
      <c r="B10502">
        <v>124195</v>
      </c>
      <c r="C10502">
        <v>124295</v>
      </c>
      <c r="D10502">
        <v>124150</v>
      </c>
      <c r="E10502">
        <v>124270</v>
      </c>
    </row>
    <row r="10503" spans="1:5" x14ac:dyDescent="0.25">
      <c r="A10503" s="2">
        <v>45644.625</v>
      </c>
      <c r="B10503">
        <v>124050</v>
      </c>
      <c r="C10503">
        <v>124345</v>
      </c>
      <c r="D10503">
        <v>124050</v>
      </c>
      <c r="E10503">
        <v>124200</v>
      </c>
    </row>
    <row r="10504" spans="1:5" x14ac:dyDescent="0.25">
      <c r="A10504" s="2">
        <v>45644.621527777781</v>
      </c>
      <c r="B10504">
        <v>124110</v>
      </c>
      <c r="C10504">
        <v>124110</v>
      </c>
      <c r="D10504">
        <v>123855</v>
      </c>
      <c r="E10504">
        <v>124050</v>
      </c>
    </row>
    <row r="10505" spans="1:5" x14ac:dyDescent="0.25">
      <c r="A10505" s="2">
        <v>45644.618055555555</v>
      </c>
      <c r="B10505">
        <v>123980</v>
      </c>
      <c r="C10505">
        <v>124120</v>
      </c>
      <c r="D10505">
        <v>123960</v>
      </c>
      <c r="E10505">
        <v>124110</v>
      </c>
    </row>
    <row r="10506" spans="1:5" x14ac:dyDescent="0.25">
      <c r="A10506" s="2">
        <v>45644.614583333336</v>
      </c>
      <c r="B10506">
        <v>124085</v>
      </c>
      <c r="C10506">
        <v>124100</v>
      </c>
      <c r="D10506">
        <v>123980</v>
      </c>
      <c r="E10506">
        <v>123985</v>
      </c>
    </row>
    <row r="10507" spans="1:5" x14ac:dyDescent="0.25">
      <c r="A10507" s="2">
        <v>45644.611111111109</v>
      </c>
      <c r="B10507">
        <v>123905</v>
      </c>
      <c r="C10507">
        <v>124110</v>
      </c>
      <c r="D10507">
        <v>123895</v>
      </c>
      <c r="E10507">
        <v>124085</v>
      </c>
    </row>
    <row r="10508" spans="1:5" x14ac:dyDescent="0.25">
      <c r="A10508" s="2">
        <v>45644.607638888891</v>
      </c>
      <c r="B10508">
        <v>124100</v>
      </c>
      <c r="C10508">
        <v>124110</v>
      </c>
      <c r="D10508">
        <v>123885</v>
      </c>
      <c r="E10508">
        <v>123900</v>
      </c>
    </row>
    <row r="10509" spans="1:5" x14ac:dyDescent="0.25">
      <c r="A10509" s="2">
        <v>45644.604166666664</v>
      </c>
      <c r="B10509">
        <v>124060</v>
      </c>
      <c r="C10509">
        <v>124130</v>
      </c>
      <c r="D10509">
        <v>124025</v>
      </c>
      <c r="E10509">
        <v>124100</v>
      </c>
    </row>
    <row r="10510" spans="1:5" x14ac:dyDescent="0.25">
      <c r="A10510" s="2">
        <v>45644.600694444445</v>
      </c>
      <c r="B10510">
        <v>124075</v>
      </c>
      <c r="C10510">
        <v>124215</v>
      </c>
      <c r="D10510">
        <v>124050</v>
      </c>
      <c r="E10510">
        <v>124060</v>
      </c>
    </row>
    <row r="10511" spans="1:5" x14ac:dyDescent="0.25">
      <c r="A10511" s="2">
        <v>45644.597222222219</v>
      </c>
      <c r="B10511">
        <v>123965</v>
      </c>
      <c r="C10511">
        <v>124115</v>
      </c>
      <c r="D10511">
        <v>123930</v>
      </c>
      <c r="E10511">
        <v>124070</v>
      </c>
    </row>
    <row r="10512" spans="1:5" x14ac:dyDescent="0.25">
      <c r="A10512" s="2">
        <v>45644.59375</v>
      </c>
      <c r="B10512">
        <v>124070</v>
      </c>
      <c r="C10512">
        <v>124085</v>
      </c>
      <c r="D10512">
        <v>123920</v>
      </c>
      <c r="E10512">
        <v>123965</v>
      </c>
    </row>
    <row r="10513" spans="1:5" x14ac:dyDescent="0.25">
      <c r="A10513" s="2">
        <v>45644.590277777781</v>
      </c>
      <c r="B10513">
        <v>124045</v>
      </c>
      <c r="C10513">
        <v>124085</v>
      </c>
      <c r="D10513">
        <v>123985</v>
      </c>
      <c r="E10513">
        <v>124075</v>
      </c>
    </row>
    <row r="10514" spans="1:5" x14ac:dyDescent="0.25">
      <c r="A10514" s="2">
        <v>45644.586805555555</v>
      </c>
      <c r="B10514">
        <v>123965</v>
      </c>
      <c r="C10514">
        <v>124075</v>
      </c>
      <c r="D10514">
        <v>123925</v>
      </c>
      <c r="E10514">
        <v>124045</v>
      </c>
    </row>
    <row r="10515" spans="1:5" x14ac:dyDescent="0.25">
      <c r="A10515" s="2">
        <v>45644.583333333336</v>
      </c>
      <c r="B10515">
        <v>124015</v>
      </c>
      <c r="C10515">
        <v>124060</v>
      </c>
      <c r="D10515">
        <v>123905</v>
      </c>
      <c r="E10515">
        <v>123965</v>
      </c>
    </row>
    <row r="10516" spans="1:5" x14ac:dyDescent="0.25">
      <c r="A10516" s="2">
        <v>45644.579861111109</v>
      </c>
      <c r="B10516">
        <v>124190</v>
      </c>
      <c r="C10516">
        <v>124225</v>
      </c>
      <c r="D10516">
        <v>124010</v>
      </c>
      <c r="E10516">
        <v>124015</v>
      </c>
    </row>
    <row r="10517" spans="1:5" x14ac:dyDescent="0.25">
      <c r="A10517" s="2">
        <v>45644.576388888891</v>
      </c>
      <c r="B10517">
        <v>124170</v>
      </c>
      <c r="C10517">
        <v>124210</v>
      </c>
      <c r="D10517">
        <v>124130</v>
      </c>
      <c r="E10517">
        <v>124195</v>
      </c>
    </row>
    <row r="10518" spans="1:5" x14ac:dyDescent="0.25">
      <c r="A10518" s="2">
        <v>45644.572916666664</v>
      </c>
      <c r="B10518">
        <v>124200</v>
      </c>
      <c r="C10518">
        <v>124225</v>
      </c>
      <c r="D10518">
        <v>124100</v>
      </c>
      <c r="E10518">
        <v>124170</v>
      </c>
    </row>
    <row r="10519" spans="1:5" x14ac:dyDescent="0.25">
      <c r="A10519" s="2">
        <v>45644.569444444445</v>
      </c>
      <c r="B10519">
        <v>124340</v>
      </c>
      <c r="C10519">
        <v>124350</v>
      </c>
      <c r="D10519">
        <v>124180</v>
      </c>
      <c r="E10519">
        <v>124200</v>
      </c>
    </row>
    <row r="10520" spans="1:5" x14ac:dyDescent="0.25">
      <c r="A10520" s="2">
        <v>45644.565972222219</v>
      </c>
      <c r="B10520">
        <v>124255</v>
      </c>
      <c r="C10520">
        <v>124405</v>
      </c>
      <c r="D10520">
        <v>124225</v>
      </c>
      <c r="E10520">
        <v>124335</v>
      </c>
    </row>
    <row r="10521" spans="1:5" x14ac:dyDescent="0.25">
      <c r="A10521" s="2">
        <v>45644.5625</v>
      </c>
      <c r="B10521">
        <v>124315</v>
      </c>
      <c r="C10521">
        <v>124335</v>
      </c>
      <c r="D10521">
        <v>124140</v>
      </c>
      <c r="E10521">
        <v>124250</v>
      </c>
    </row>
    <row r="10522" spans="1:5" x14ac:dyDescent="0.25">
      <c r="A10522" s="2">
        <v>45644.559027777781</v>
      </c>
      <c r="B10522">
        <v>124365</v>
      </c>
      <c r="C10522">
        <v>124410</v>
      </c>
      <c r="D10522">
        <v>124280</v>
      </c>
      <c r="E10522">
        <v>124320</v>
      </c>
    </row>
    <row r="10523" spans="1:5" x14ac:dyDescent="0.25">
      <c r="A10523" s="2">
        <v>45644.555555555555</v>
      </c>
      <c r="B10523">
        <v>124390</v>
      </c>
      <c r="C10523">
        <v>124495</v>
      </c>
      <c r="D10523">
        <v>124355</v>
      </c>
      <c r="E10523">
        <v>124365</v>
      </c>
    </row>
    <row r="10524" spans="1:5" x14ac:dyDescent="0.25">
      <c r="A10524" s="2">
        <v>45644.552083333336</v>
      </c>
      <c r="B10524">
        <v>124385</v>
      </c>
      <c r="C10524">
        <v>124455</v>
      </c>
      <c r="D10524">
        <v>124355</v>
      </c>
      <c r="E10524">
        <v>124390</v>
      </c>
    </row>
    <row r="10525" spans="1:5" x14ac:dyDescent="0.25">
      <c r="A10525" s="2">
        <v>45644.548611111109</v>
      </c>
      <c r="B10525">
        <v>124440</v>
      </c>
      <c r="C10525">
        <v>124495</v>
      </c>
      <c r="D10525">
        <v>124340</v>
      </c>
      <c r="E10525">
        <v>124380</v>
      </c>
    </row>
    <row r="10526" spans="1:5" x14ac:dyDescent="0.25">
      <c r="A10526" s="2">
        <v>45644.545138888891</v>
      </c>
      <c r="B10526">
        <v>124480</v>
      </c>
      <c r="C10526">
        <v>124585</v>
      </c>
      <c r="D10526">
        <v>124415</v>
      </c>
      <c r="E10526">
        <v>124435</v>
      </c>
    </row>
    <row r="10527" spans="1:5" x14ac:dyDescent="0.25">
      <c r="A10527" s="2">
        <v>45644.541666666664</v>
      </c>
      <c r="B10527">
        <v>124400</v>
      </c>
      <c r="C10527">
        <v>124515</v>
      </c>
      <c r="D10527">
        <v>124325</v>
      </c>
      <c r="E10527">
        <v>124475</v>
      </c>
    </row>
    <row r="10528" spans="1:5" x14ac:dyDescent="0.25">
      <c r="A10528" s="2">
        <v>45644.538194444445</v>
      </c>
      <c r="B10528">
        <v>124435</v>
      </c>
      <c r="C10528">
        <v>124445</v>
      </c>
      <c r="D10528">
        <v>124335</v>
      </c>
      <c r="E10528">
        <v>124395</v>
      </c>
    </row>
    <row r="10529" spans="1:5" x14ac:dyDescent="0.25">
      <c r="A10529" s="2">
        <v>45644.534722222219</v>
      </c>
      <c r="B10529">
        <v>124390</v>
      </c>
      <c r="C10529">
        <v>124490</v>
      </c>
      <c r="D10529">
        <v>124300</v>
      </c>
      <c r="E10529">
        <v>124430</v>
      </c>
    </row>
    <row r="10530" spans="1:5" x14ac:dyDescent="0.25">
      <c r="A10530" s="2">
        <v>45644.53125</v>
      </c>
      <c r="B10530">
        <v>124465</v>
      </c>
      <c r="C10530">
        <v>124510</v>
      </c>
      <c r="D10530">
        <v>124380</v>
      </c>
      <c r="E10530">
        <v>124390</v>
      </c>
    </row>
    <row r="10531" spans="1:5" x14ac:dyDescent="0.25">
      <c r="A10531" s="2">
        <v>45644.527777777781</v>
      </c>
      <c r="B10531">
        <v>124535</v>
      </c>
      <c r="C10531">
        <v>124545</v>
      </c>
      <c r="D10531">
        <v>124415</v>
      </c>
      <c r="E10531">
        <v>124465</v>
      </c>
    </row>
    <row r="10532" spans="1:5" x14ac:dyDescent="0.25">
      <c r="A10532" s="2">
        <v>45644.524305555555</v>
      </c>
      <c r="B10532">
        <v>124605</v>
      </c>
      <c r="C10532">
        <v>124740</v>
      </c>
      <c r="D10532">
        <v>124480</v>
      </c>
      <c r="E10532">
        <v>124530</v>
      </c>
    </row>
    <row r="10533" spans="1:5" x14ac:dyDescent="0.25">
      <c r="A10533" s="2">
        <v>45644.520833333336</v>
      </c>
      <c r="B10533">
        <v>124520</v>
      </c>
      <c r="C10533">
        <v>124645</v>
      </c>
      <c r="D10533">
        <v>124410</v>
      </c>
      <c r="E10533">
        <v>124610</v>
      </c>
    </row>
    <row r="10534" spans="1:5" x14ac:dyDescent="0.25">
      <c r="A10534" s="2">
        <v>45644.517361111109</v>
      </c>
      <c r="B10534">
        <v>124440</v>
      </c>
      <c r="C10534">
        <v>124540</v>
      </c>
      <c r="D10534">
        <v>124380</v>
      </c>
      <c r="E10534">
        <v>124520</v>
      </c>
    </row>
    <row r="10535" spans="1:5" x14ac:dyDescent="0.25">
      <c r="A10535" s="2">
        <v>45644.513888888891</v>
      </c>
      <c r="B10535">
        <v>124510</v>
      </c>
      <c r="C10535">
        <v>124545</v>
      </c>
      <c r="D10535">
        <v>124330</v>
      </c>
      <c r="E10535">
        <v>124440</v>
      </c>
    </row>
    <row r="10536" spans="1:5" x14ac:dyDescent="0.25">
      <c r="A10536" s="2">
        <v>45644.510416666664</v>
      </c>
      <c r="B10536">
        <v>124455</v>
      </c>
      <c r="C10536">
        <v>124550</v>
      </c>
      <c r="D10536">
        <v>124440</v>
      </c>
      <c r="E10536">
        <v>124510</v>
      </c>
    </row>
    <row r="10537" spans="1:5" x14ac:dyDescent="0.25">
      <c r="A10537" s="2">
        <v>45644.506944444445</v>
      </c>
      <c r="B10537">
        <v>124690</v>
      </c>
      <c r="C10537">
        <v>124700</v>
      </c>
      <c r="D10537">
        <v>124390</v>
      </c>
      <c r="E10537">
        <v>124455</v>
      </c>
    </row>
    <row r="10538" spans="1:5" x14ac:dyDescent="0.25">
      <c r="A10538" s="2">
        <v>45644.503472222219</v>
      </c>
      <c r="B10538">
        <v>124625</v>
      </c>
      <c r="C10538">
        <v>124740</v>
      </c>
      <c r="D10538">
        <v>124610</v>
      </c>
      <c r="E10538">
        <v>124690</v>
      </c>
    </row>
    <row r="10539" spans="1:5" x14ac:dyDescent="0.25">
      <c r="A10539" s="2">
        <v>45644.5</v>
      </c>
      <c r="B10539">
        <v>124895</v>
      </c>
      <c r="C10539">
        <v>124925</v>
      </c>
      <c r="D10539">
        <v>124610</v>
      </c>
      <c r="E10539">
        <v>124625</v>
      </c>
    </row>
    <row r="10540" spans="1:5" x14ac:dyDescent="0.25">
      <c r="A10540" s="2">
        <v>45644.496527777781</v>
      </c>
      <c r="B10540">
        <v>125015</v>
      </c>
      <c r="C10540">
        <v>125025</v>
      </c>
      <c r="D10540">
        <v>124870</v>
      </c>
      <c r="E10540">
        <v>124895</v>
      </c>
    </row>
    <row r="10541" spans="1:5" x14ac:dyDescent="0.25">
      <c r="A10541" s="2">
        <v>45644.493055555555</v>
      </c>
      <c r="B10541">
        <v>125080</v>
      </c>
      <c r="C10541">
        <v>125115</v>
      </c>
      <c r="D10541">
        <v>124975</v>
      </c>
      <c r="E10541">
        <v>125015</v>
      </c>
    </row>
    <row r="10542" spans="1:5" x14ac:dyDescent="0.25">
      <c r="A10542" s="2">
        <v>45644.489583333336</v>
      </c>
      <c r="B10542">
        <v>125210</v>
      </c>
      <c r="C10542">
        <v>125220</v>
      </c>
      <c r="D10542">
        <v>125030</v>
      </c>
      <c r="E10542">
        <v>125075</v>
      </c>
    </row>
    <row r="10543" spans="1:5" x14ac:dyDescent="0.25">
      <c r="A10543" s="2">
        <v>45644.486111111109</v>
      </c>
      <c r="B10543">
        <v>125275</v>
      </c>
      <c r="C10543">
        <v>125380</v>
      </c>
      <c r="D10543">
        <v>125185</v>
      </c>
      <c r="E10543">
        <v>125210</v>
      </c>
    </row>
    <row r="10544" spans="1:5" x14ac:dyDescent="0.25">
      <c r="A10544" s="2">
        <v>45644.482638888891</v>
      </c>
      <c r="B10544">
        <v>125265</v>
      </c>
      <c r="C10544">
        <v>125380</v>
      </c>
      <c r="D10544">
        <v>125210</v>
      </c>
      <c r="E10544">
        <v>125275</v>
      </c>
    </row>
    <row r="10545" spans="1:5" x14ac:dyDescent="0.25">
      <c r="A10545" s="2">
        <v>45644.479166666664</v>
      </c>
      <c r="B10545">
        <v>125420</v>
      </c>
      <c r="C10545">
        <v>125485</v>
      </c>
      <c r="D10545">
        <v>125240</v>
      </c>
      <c r="E10545">
        <v>125265</v>
      </c>
    </row>
    <row r="10546" spans="1:5" x14ac:dyDescent="0.25">
      <c r="A10546" s="2">
        <v>45644.475694444445</v>
      </c>
      <c r="B10546">
        <v>125495</v>
      </c>
      <c r="C10546">
        <v>125535</v>
      </c>
      <c r="D10546">
        <v>125405</v>
      </c>
      <c r="E10546">
        <v>125420</v>
      </c>
    </row>
    <row r="10547" spans="1:5" x14ac:dyDescent="0.25">
      <c r="A10547" s="2">
        <v>45644.472222222219</v>
      </c>
      <c r="B10547">
        <v>125695</v>
      </c>
      <c r="C10547">
        <v>125715</v>
      </c>
      <c r="D10547">
        <v>125450</v>
      </c>
      <c r="E10547">
        <v>125495</v>
      </c>
    </row>
    <row r="10548" spans="1:5" x14ac:dyDescent="0.25">
      <c r="A10548" s="2">
        <v>45644.46875</v>
      </c>
      <c r="B10548">
        <v>125635</v>
      </c>
      <c r="C10548">
        <v>125745</v>
      </c>
      <c r="D10548">
        <v>125600</v>
      </c>
      <c r="E10548">
        <v>125700</v>
      </c>
    </row>
    <row r="10549" spans="1:5" x14ac:dyDescent="0.25">
      <c r="A10549" s="2">
        <v>45644.465277777781</v>
      </c>
      <c r="B10549">
        <v>125595</v>
      </c>
      <c r="C10549">
        <v>125710</v>
      </c>
      <c r="D10549">
        <v>125580</v>
      </c>
      <c r="E10549">
        <v>125640</v>
      </c>
    </row>
    <row r="10550" spans="1:5" x14ac:dyDescent="0.25">
      <c r="A10550" s="2">
        <v>45644.461805555555</v>
      </c>
      <c r="B10550">
        <v>125580</v>
      </c>
      <c r="C10550">
        <v>125680</v>
      </c>
      <c r="D10550">
        <v>125495</v>
      </c>
      <c r="E10550">
        <v>125600</v>
      </c>
    </row>
    <row r="10551" spans="1:5" x14ac:dyDescent="0.25">
      <c r="A10551" s="2">
        <v>45644.458333333336</v>
      </c>
      <c r="B10551">
        <v>125565</v>
      </c>
      <c r="C10551">
        <v>125670</v>
      </c>
      <c r="D10551">
        <v>125545</v>
      </c>
      <c r="E10551">
        <v>125585</v>
      </c>
    </row>
    <row r="10552" spans="1:5" x14ac:dyDescent="0.25">
      <c r="A10552" s="2">
        <v>45644.454861111109</v>
      </c>
      <c r="B10552">
        <v>125760</v>
      </c>
      <c r="C10552">
        <v>125835</v>
      </c>
      <c r="D10552">
        <v>125470</v>
      </c>
      <c r="E10552">
        <v>125560</v>
      </c>
    </row>
    <row r="10553" spans="1:5" x14ac:dyDescent="0.25">
      <c r="A10553" s="2">
        <v>45644.451388888891</v>
      </c>
      <c r="B10553">
        <v>125745</v>
      </c>
      <c r="C10553">
        <v>125800</v>
      </c>
      <c r="D10553">
        <v>125665</v>
      </c>
      <c r="E10553">
        <v>125760</v>
      </c>
    </row>
    <row r="10554" spans="1:5" x14ac:dyDescent="0.25">
      <c r="A10554" s="2">
        <v>45644.447916666664</v>
      </c>
      <c r="B10554">
        <v>125755</v>
      </c>
      <c r="C10554">
        <v>125850</v>
      </c>
      <c r="D10554">
        <v>125705</v>
      </c>
      <c r="E10554">
        <v>125745</v>
      </c>
    </row>
    <row r="10555" spans="1:5" x14ac:dyDescent="0.25">
      <c r="A10555" s="2">
        <v>45644.444444444445</v>
      </c>
      <c r="B10555">
        <v>126030</v>
      </c>
      <c r="C10555">
        <v>126045</v>
      </c>
      <c r="D10555">
        <v>125755</v>
      </c>
      <c r="E10555">
        <v>125755</v>
      </c>
    </row>
    <row r="10556" spans="1:5" x14ac:dyDescent="0.25">
      <c r="A10556" s="2">
        <v>45644.440972222219</v>
      </c>
      <c r="B10556">
        <v>125775</v>
      </c>
      <c r="C10556">
        <v>126035</v>
      </c>
      <c r="D10556">
        <v>125690</v>
      </c>
      <c r="E10556">
        <v>126035</v>
      </c>
    </row>
    <row r="10557" spans="1:5" x14ac:dyDescent="0.25">
      <c r="A10557" s="2">
        <v>45644.4375</v>
      </c>
      <c r="B10557">
        <v>125680</v>
      </c>
      <c r="C10557">
        <v>125800</v>
      </c>
      <c r="D10557">
        <v>125635</v>
      </c>
      <c r="E10557">
        <v>125775</v>
      </c>
    </row>
    <row r="10558" spans="1:5" x14ac:dyDescent="0.25">
      <c r="A10558" s="2">
        <v>45644.434027777781</v>
      </c>
      <c r="B10558">
        <v>125750</v>
      </c>
      <c r="C10558">
        <v>125755</v>
      </c>
      <c r="D10558">
        <v>125620</v>
      </c>
      <c r="E10558">
        <v>125680</v>
      </c>
    </row>
    <row r="10559" spans="1:5" x14ac:dyDescent="0.25">
      <c r="A10559" s="2">
        <v>45644.430555555555</v>
      </c>
      <c r="B10559">
        <v>125720</v>
      </c>
      <c r="C10559">
        <v>125785</v>
      </c>
      <c r="D10559">
        <v>125590</v>
      </c>
      <c r="E10559">
        <v>125750</v>
      </c>
    </row>
    <row r="10560" spans="1:5" x14ac:dyDescent="0.25">
      <c r="A10560" s="2">
        <v>45644.427083333336</v>
      </c>
      <c r="B10560">
        <v>125965</v>
      </c>
      <c r="C10560">
        <v>125985</v>
      </c>
      <c r="D10560">
        <v>125680</v>
      </c>
      <c r="E10560">
        <v>125725</v>
      </c>
    </row>
    <row r="10561" spans="1:5" x14ac:dyDescent="0.25">
      <c r="A10561" s="2">
        <v>45644.423611111109</v>
      </c>
      <c r="B10561">
        <v>125880</v>
      </c>
      <c r="C10561">
        <v>125975</v>
      </c>
      <c r="D10561">
        <v>125820</v>
      </c>
      <c r="E10561">
        <v>125965</v>
      </c>
    </row>
    <row r="10562" spans="1:5" x14ac:dyDescent="0.25">
      <c r="A10562" s="2">
        <v>45644.420138888891</v>
      </c>
      <c r="B10562">
        <v>125945</v>
      </c>
      <c r="C10562">
        <v>126025</v>
      </c>
      <c r="D10562">
        <v>125840</v>
      </c>
      <c r="E10562">
        <v>125880</v>
      </c>
    </row>
    <row r="10563" spans="1:5" x14ac:dyDescent="0.25">
      <c r="A10563" s="2">
        <v>45644.416666666664</v>
      </c>
      <c r="B10563">
        <v>125835</v>
      </c>
      <c r="C10563">
        <v>125980</v>
      </c>
      <c r="D10563">
        <v>125785</v>
      </c>
      <c r="E10563">
        <v>125945</v>
      </c>
    </row>
    <row r="10564" spans="1:5" x14ac:dyDescent="0.25">
      <c r="A10564" s="2">
        <v>45644.413194444445</v>
      </c>
      <c r="B10564">
        <v>125955</v>
      </c>
      <c r="C10564">
        <v>125975</v>
      </c>
      <c r="D10564">
        <v>125810</v>
      </c>
      <c r="E10564">
        <v>125835</v>
      </c>
    </row>
    <row r="10565" spans="1:5" x14ac:dyDescent="0.25">
      <c r="A10565" s="2">
        <v>45644.409722222219</v>
      </c>
      <c r="B10565">
        <v>126005</v>
      </c>
      <c r="C10565">
        <v>126025</v>
      </c>
      <c r="D10565">
        <v>125900</v>
      </c>
      <c r="E10565">
        <v>125955</v>
      </c>
    </row>
    <row r="10566" spans="1:5" x14ac:dyDescent="0.25">
      <c r="A10566" s="2">
        <v>45644.40625</v>
      </c>
      <c r="B10566">
        <v>125875</v>
      </c>
      <c r="C10566">
        <v>126030</v>
      </c>
      <c r="D10566">
        <v>125840</v>
      </c>
      <c r="E10566">
        <v>126005</v>
      </c>
    </row>
    <row r="10567" spans="1:5" x14ac:dyDescent="0.25">
      <c r="A10567" s="2">
        <v>45644.402777777781</v>
      </c>
      <c r="B10567">
        <v>126305</v>
      </c>
      <c r="C10567">
        <v>126310</v>
      </c>
      <c r="D10567">
        <v>125845</v>
      </c>
      <c r="E10567">
        <v>125880</v>
      </c>
    </row>
    <row r="10568" spans="1:5" x14ac:dyDescent="0.25">
      <c r="A10568" s="2">
        <v>45644.399305555555</v>
      </c>
      <c r="B10568">
        <v>126350</v>
      </c>
      <c r="C10568">
        <v>126400</v>
      </c>
      <c r="D10568">
        <v>126285</v>
      </c>
      <c r="E10568">
        <v>126310</v>
      </c>
    </row>
    <row r="10569" spans="1:5" x14ac:dyDescent="0.25">
      <c r="A10569" s="2">
        <v>45644.395833333336</v>
      </c>
      <c r="B10569">
        <v>126465</v>
      </c>
      <c r="C10569">
        <v>126495</v>
      </c>
      <c r="D10569">
        <v>126330</v>
      </c>
      <c r="E10569">
        <v>126345</v>
      </c>
    </row>
    <row r="10570" spans="1:5" x14ac:dyDescent="0.25">
      <c r="A10570" s="2">
        <v>45644.392361111109</v>
      </c>
      <c r="B10570">
        <v>126505</v>
      </c>
      <c r="C10570">
        <v>126650</v>
      </c>
      <c r="D10570">
        <v>126460</v>
      </c>
      <c r="E10570">
        <v>126465</v>
      </c>
    </row>
    <row r="10571" spans="1:5" x14ac:dyDescent="0.25">
      <c r="A10571" s="2">
        <v>45644.388888888891</v>
      </c>
      <c r="B10571">
        <v>126660</v>
      </c>
      <c r="C10571">
        <v>126690</v>
      </c>
      <c r="D10571">
        <v>126485</v>
      </c>
      <c r="E10571">
        <v>126505</v>
      </c>
    </row>
    <row r="10572" spans="1:5" x14ac:dyDescent="0.25">
      <c r="A10572" s="2">
        <v>45644.385416666664</v>
      </c>
      <c r="B10572">
        <v>126725</v>
      </c>
      <c r="C10572">
        <v>126890</v>
      </c>
      <c r="D10572">
        <v>126635</v>
      </c>
      <c r="E10572">
        <v>126665</v>
      </c>
    </row>
    <row r="10573" spans="1:5" x14ac:dyDescent="0.25">
      <c r="A10573" s="2">
        <v>45644.381944444445</v>
      </c>
      <c r="B10573">
        <v>126740</v>
      </c>
      <c r="C10573">
        <v>126795</v>
      </c>
      <c r="D10573">
        <v>126625</v>
      </c>
      <c r="E10573">
        <v>126725</v>
      </c>
    </row>
    <row r="10574" spans="1:5" x14ac:dyDescent="0.25">
      <c r="A10574" s="2">
        <v>45644.378472222219</v>
      </c>
      <c r="B10574">
        <v>126960</v>
      </c>
      <c r="C10574">
        <v>127030</v>
      </c>
      <c r="D10574">
        <v>126670</v>
      </c>
      <c r="E10574">
        <v>126735</v>
      </c>
    </row>
    <row r="10575" spans="1:5" x14ac:dyDescent="0.25">
      <c r="A10575" s="2">
        <v>45644.375</v>
      </c>
      <c r="B10575">
        <v>126755</v>
      </c>
      <c r="C10575">
        <v>127000</v>
      </c>
      <c r="D10575">
        <v>126610</v>
      </c>
      <c r="E10575">
        <v>126960</v>
      </c>
    </row>
    <row r="10576" spans="1:5" x14ac:dyDescent="0.25">
      <c r="A10576" s="2">
        <v>45643.763888888891</v>
      </c>
      <c r="B10576">
        <v>125105</v>
      </c>
      <c r="C10576">
        <v>125105</v>
      </c>
      <c r="D10576">
        <v>124890</v>
      </c>
      <c r="E10576">
        <v>124970</v>
      </c>
    </row>
    <row r="10577" spans="1:5" x14ac:dyDescent="0.25">
      <c r="A10577" s="2">
        <v>45643.760416666664</v>
      </c>
      <c r="B10577">
        <v>124940</v>
      </c>
      <c r="C10577">
        <v>125145</v>
      </c>
      <c r="D10577">
        <v>124880</v>
      </c>
      <c r="E10577">
        <v>125115</v>
      </c>
    </row>
    <row r="10578" spans="1:5" x14ac:dyDescent="0.25">
      <c r="A10578" s="2">
        <v>45643.756944444445</v>
      </c>
      <c r="B10578">
        <v>124945</v>
      </c>
      <c r="C10578">
        <v>125010</v>
      </c>
      <c r="D10578">
        <v>124885</v>
      </c>
      <c r="E10578">
        <v>124940</v>
      </c>
    </row>
    <row r="10579" spans="1:5" x14ac:dyDescent="0.25">
      <c r="A10579" s="2">
        <v>45643.753472222219</v>
      </c>
      <c r="B10579">
        <v>124975</v>
      </c>
      <c r="C10579">
        <v>125030</v>
      </c>
      <c r="D10579">
        <v>124865</v>
      </c>
      <c r="E10579">
        <v>124950</v>
      </c>
    </row>
    <row r="10580" spans="1:5" x14ac:dyDescent="0.25">
      <c r="A10580" s="2">
        <v>45643.75</v>
      </c>
      <c r="B10580">
        <v>125145</v>
      </c>
      <c r="C10580">
        <v>125155</v>
      </c>
      <c r="D10580">
        <v>124965</v>
      </c>
      <c r="E10580">
        <v>124980</v>
      </c>
    </row>
    <row r="10581" spans="1:5" x14ac:dyDescent="0.25">
      <c r="A10581" s="2">
        <v>45643.746527777781</v>
      </c>
      <c r="B10581">
        <v>125040</v>
      </c>
      <c r="C10581">
        <v>125150</v>
      </c>
      <c r="D10581">
        <v>124950</v>
      </c>
      <c r="E10581">
        <v>125145</v>
      </c>
    </row>
    <row r="10582" spans="1:5" x14ac:dyDescent="0.25">
      <c r="A10582" s="2">
        <v>45643.743055555555</v>
      </c>
      <c r="B10582">
        <v>124875</v>
      </c>
      <c r="C10582">
        <v>125075</v>
      </c>
      <c r="D10582">
        <v>124855</v>
      </c>
      <c r="E10582">
        <v>125040</v>
      </c>
    </row>
    <row r="10583" spans="1:5" x14ac:dyDescent="0.25">
      <c r="A10583" s="2">
        <v>45643.739583333336</v>
      </c>
      <c r="B10583">
        <v>124860</v>
      </c>
      <c r="C10583">
        <v>124990</v>
      </c>
      <c r="D10583">
        <v>124850</v>
      </c>
      <c r="E10583">
        <v>124875</v>
      </c>
    </row>
    <row r="10584" spans="1:5" x14ac:dyDescent="0.25">
      <c r="A10584" s="2">
        <v>45643.736111111109</v>
      </c>
      <c r="B10584">
        <v>125085</v>
      </c>
      <c r="C10584">
        <v>125085</v>
      </c>
      <c r="D10584">
        <v>124850</v>
      </c>
      <c r="E10584">
        <v>124860</v>
      </c>
    </row>
    <row r="10585" spans="1:5" x14ac:dyDescent="0.25">
      <c r="A10585" s="2">
        <v>45643.732638888891</v>
      </c>
      <c r="B10585">
        <v>125080</v>
      </c>
      <c r="C10585">
        <v>125180</v>
      </c>
      <c r="D10585">
        <v>125040</v>
      </c>
      <c r="E10585">
        <v>125080</v>
      </c>
    </row>
    <row r="10586" spans="1:5" x14ac:dyDescent="0.25">
      <c r="A10586" s="2">
        <v>45643.729166666664</v>
      </c>
      <c r="B10586">
        <v>124950</v>
      </c>
      <c r="C10586">
        <v>125110</v>
      </c>
      <c r="D10586">
        <v>124910</v>
      </c>
      <c r="E10586">
        <v>125080</v>
      </c>
    </row>
    <row r="10587" spans="1:5" x14ac:dyDescent="0.25">
      <c r="A10587" s="2">
        <v>45643.725694444445</v>
      </c>
      <c r="B10587">
        <v>124930</v>
      </c>
      <c r="C10587">
        <v>124980</v>
      </c>
      <c r="D10587">
        <v>124845</v>
      </c>
      <c r="E10587">
        <v>124955</v>
      </c>
    </row>
    <row r="10588" spans="1:5" x14ac:dyDescent="0.25">
      <c r="A10588" s="2">
        <v>45643.722222222219</v>
      </c>
      <c r="B10588">
        <v>124890</v>
      </c>
      <c r="C10588">
        <v>125000</v>
      </c>
      <c r="D10588">
        <v>124835</v>
      </c>
      <c r="E10588">
        <v>124925</v>
      </c>
    </row>
    <row r="10589" spans="1:5" x14ac:dyDescent="0.25">
      <c r="A10589" s="2">
        <v>45643.71875</v>
      </c>
      <c r="B10589">
        <v>124755</v>
      </c>
      <c r="C10589">
        <v>124905</v>
      </c>
      <c r="D10589">
        <v>124750</v>
      </c>
      <c r="E10589">
        <v>124890</v>
      </c>
    </row>
    <row r="10590" spans="1:5" x14ac:dyDescent="0.25">
      <c r="A10590" s="2">
        <v>45643.715277777781</v>
      </c>
      <c r="B10590">
        <v>124635</v>
      </c>
      <c r="C10590">
        <v>124860</v>
      </c>
      <c r="D10590">
        <v>124620</v>
      </c>
      <c r="E10590">
        <v>124750</v>
      </c>
    </row>
    <row r="10591" spans="1:5" x14ac:dyDescent="0.25">
      <c r="A10591" s="2">
        <v>45643.711805555555</v>
      </c>
      <c r="B10591">
        <v>124550</v>
      </c>
      <c r="C10591">
        <v>124695</v>
      </c>
      <c r="D10591">
        <v>124540</v>
      </c>
      <c r="E10591">
        <v>124635</v>
      </c>
    </row>
    <row r="10592" spans="1:5" x14ac:dyDescent="0.25">
      <c r="A10592" s="2">
        <v>45643.708333333336</v>
      </c>
      <c r="B10592">
        <v>124410</v>
      </c>
      <c r="C10592">
        <v>124560</v>
      </c>
      <c r="D10592">
        <v>124405</v>
      </c>
      <c r="E10592">
        <v>124550</v>
      </c>
    </row>
    <row r="10593" spans="1:5" x14ac:dyDescent="0.25">
      <c r="A10593" s="2">
        <v>45643.704861111109</v>
      </c>
      <c r="B10593">
        <v>124610</v>
      </c>
      <c r="C10593">
        <v>124665</v>
      </c>
      <c r="D10593">
        <v>124380</v>
      </c>
      <c r="E10593">
        <v>124410</v>
      </c>
    </row>
    <row r="10594" spans="1:5" x14ac:dyDescent="0.25">
      <c r="A10594" s="2">
        <v>45643.701388888891</v>
      </c>
      <c r="B10594">
        <v>124555</v>
      </c>
      <c r="C10594">
        <v>124655</v>
      </c>
      <c r="D10594">
        <v>124535</v>
      </c>
      <c r="E10594">
        <v>124605</v>
      </c>
    </row>
    <row r="10595" spans="1:5" x14ac:dyDescent="0.25">
      <c r="A10595" s="2">
        <v>45643.697916666664</v>
      </c>
      <c r="B10595">
        <v>124630</v>
      </c>
      <c r="C10595">
        <v>124630</v>
      </c>
      <c r="D10595">
        <v>124470</v>
      </c>
      <c r="E10595">
        <v>124560</v>
      </c>
    </row>
    <row r="10596" spans="1:5" x14ac:dyDescent="0.25">
      <c r="A10596" s="2">
        <v>45643.694444444445</v>
      </c>
      <c r="B10596">
        <v>124640</v>
      </c>
      <c r="C10596">
        <v>124680</v>
      </c>
      <c r="D10596">
        <v>124555</v>
      </c>
      <c r="E10596">
        <v>124630</v>
      </c>
    </row>
    <row r="10597" spans="1:5" x14ac:dyDescent="0.25">
      <c r="A10597" s="2">
        <v>45643.690972222219</v>
      </c>
      <c r="B10597">
        <v>124560</v>
      </c>
      <c r="C10597">
        <v>124695</v>
      </c>
      <c r="D10597">
        <v>124510</v>
      </c>
      <c r="E10597">
        <v>124645</v>
      </c>
    </row>
    <row r="10598" spans="1:5" x14ac:dyDescent="0.25">
      <c r="A10598" s="2">
        <v>45643.6875</v>
      </c>
      <c r="B10598">
        <v>124645</v>
      </c>
      <c r="C10598">
        <v>124710</v>
      </c>
      <c r="D10598">
        <v>124515</v>
      </c>
      <c r="E10598">
        <v>124555</v>
      </c>
    </row>
    <row r="10599" spans="1:5" x14ac:dyDescent="0.25">
      <c r="A10599" s="2">
        <v>45643.684027777781</v>
      </c>
      <c r="B10599">
        <v>124720</v>
      </c>
      <c r="C10599">
        <v>124740</v>
      </c>
      <c r="D10599">
        <v>124630</v>
      </c>
      <c r="E10599">
        <v>124645</v>
      </c>
    </row>
    <row r="10600" spans="1:5" x14ac:dyDescent="0.25">
      <c r="A10600" s="2">
        <v>45643.680555555555</v>
      </c>
      <c r="B10600">
        <v>124710</v>
      </c>
      <c r="C10600">
        <v>124805</v>
      </c>
      <c r="D10600">
        <v>124675</v>
      </c>
      <c r="E10600">
        <v>124715</v>
      </c>
    </row>
    <row r="10601" spans="1:5" x14ac:dyDescent="0.25">
      <c r="A10601" s="2">
        <v>45643.677083333336</v>
      </c>
      <c r="B10601">
        <v>124705</v>
      </c>
      <c r="C10601">
        <v>124805</v>
      </c>
      <c r="D10601">
        <v>124625</v>
      </c>
      <c r="E10601">
        <v>124710</v>
      </c>
    </row>
    <row r="10602" spans="1:5" x14ac:dyDescent="0.25">
      <c r="A10602" s="2">
        <v>45643.673611111109</v>
      </c>
      <c r="B10602">
        <v>124745</v>
      </c>
      <c r="C10602">
        <v>124790</v>
      </c>
      <c r="D10602">
        <v>124650</v>
      </c>
      <c r="E10602">
        <v>124705</v>
      </c>
    </row>
    <row r="10603" spans="1:5" x14ac:dyDescent="0.25">
      <c r="A10603" s="2">
        <v>45643.670138888891</v>
      </c>
      <c r="B10603">
        <v>124785</v>
      </c>
      <c r="C10603">
        <v>124845</v>
      </c>
      <c r="D10603">
        <v>124660</v>
      </c>
      <c r="E10603">
        <v>124750</v>
      </c>
    </row>
    <row r="10604" spans="1:5" x14ac:dyDescent="0.25">
      <c r="A10604" s="2">
        <v>45643.666666666664</v>
      </c>
      <c r="B10604">
        <v>124705</v>
      </c>
      <c r="C10604">
        <v>125000</v>
      </c>
      <c r="D10604">
        <v>124705</v>
      </c>
      <c r="E10604">
        <v>124780</v>
      </c>
    </row>
    <row r="10605" spans="1:5" x14ac:dyDescent="0.25">
      <c r="A10605" s="2">
        <v>45643.663194444445</v>
      </c>
      <c r="B10605">
        <v>124625</v>
      </c>
      <c r="C10605">
        <v>124720</v>
      </c>
      <c r="D10605">
        <v>124535</v>
      </c>
      <c r="E10605">
        <v>124705</v>
      </c>
    </row>
    <row r="10606" spans="1:5" x14ac:dyDescent="0.25">
      <c r="A10606" s="2">
        <v>45643.659722222219</v>
      </c>
      <c r="B10606">
        <v>124660</v>
      </c>
      <c r="C10606">
        <v>124725</v>
      </c>
      <c r="D10606">
        <v>124615</v>
      </c>
      <c r="E10606">
        <v>124625</v>
      </c>
    </row>
    <row r="10607" spans="1:5" x14ac:dyDescent="0.25">
      <c r="A10607" s="2">
        <v>45643.65625</v>
      </c>
      <c r="B10607">
        <v>124815</v>
      </c>
      <c r="C10607">
        <v>124855</v>
      </c>
      <c r="D10607">
        <v>124645</v>
      </c>
      <c r="E10607">
        <v>124665</v>
      </c>
    </row>
    <row r="10608" spans="1:5" x14ac:dyDescent="0.25">
      <c r="A10608" s="2">
        <v>45643.652777777781</v>
      </c>
      <c r="B10608">
        <v>124720</v>
      </c>
      <c r="C10608">
        <v>124910</v>
      </c>
      <c r="D10608">
        <v>124690</v>
      </c>
      <c r="E10608">
        <v>124810</v>
      </c>
    </row>
    <row r="10609" spans="1:5" x14ac:dyDescent="0.25">
      <c r="A10609" s="2">
        <v>45643.649305555555</v>
      </c>
      <c r="B10609">
        <v>124745</v>
      </c>
      <c r="C10609">
        <v>124820</v>
      </c>
      <c r="D10609">
        <v>124670</v>
      </c>
      <c r="E10609">
        <v>124715</v>
      </c>
    </row>
    <row r="10610" spans="1:5" x14ac:dyDescent="0.25">
      <c r="A10610" s="2">
        <v>45643.645833333336</v>
      </c>
      <c r="B10610">
        <v>124820</v>
      </c>
      <c r="C10610">
        <v>124910</v>
      </c>
      <c r="D10610">
        <v>124690</v>
      </c>
      <c r="E10610">
        <v>124750</v>
      </c>
    </row>
    <row r="10611" spans="1:5" x14ac:dyDescent="0.25">
      <c r="A10611" s="2">
        <v>45643.642361111109</v>
      </c>
      <c r="B10611">
        <v>124780</v>
      </c>
      <c r="C10611">
        <v>124860</v>
      </c>
      <c r="D10611">
        <v>124715</v>
      </c>
      <c r="E10611">
        <v>124825</v>
      </c>
    </row>
    <row r="10612" spans="1:5" x14ac:dyDescent="0.25">
      <c r="A10612" s="2">
        <v>45643.638888888891</v>
      </c>
      <c r="B10612">
        <v>124915</v>
      </c>
      <c r="C10612">
        <v>124965</v>
      </c>
      <c r="D10612">
        <v>124715</v>
      </c>
      <c r="E10612">
        <v>124785</v>
      </c>
    </row>
    <row r="10613" spans="1:5" x14ac:dyDescent="0.25">
      <c r="A10613" s="2">
        <v>45643.635416666664</v>
      </c>
      <c r="B10613">
        <v>125105</v>
      </c>
      <c r="C10613">
        <v>125215</v>
      </c>
      <c r="D10613">
        <v>124905</v>
      </c>
      <c r="E10613">
        <v>124915</v>
      </c>
    </row>
    <row r="10614" spans="1:5" x14ac:dyDescent="0.25">
      <c r="A10614" s="2">
        <v>45643.631944444445</v>
      </c>
      <c r="B10614">
        <v>125225</v>
      </c>
      <c r="C10614">
        <v>125255</v>
      </c>
      <c r="D10614">
        <v>125050</v>
      </c>
      <c r="E10614">
        <v>125100</v>
      </c>
    </row>
    <row r="10615" spans="1:5" x14ac:dyDescent="0.25">
      <c r="A10615" s="2">
        <v>45643.628472222219</v>
      </c>
      <c r="B10615">
        <v>125325</v>
      </c>
      <c r="C10615">
        <v>125415</v>
      </c>
      <c r="D10615">
        <v>125140</v>
      </c>
      <c r="E10615">
        <v>125230</v>
      </c>
    </row>
    <row r="10616" spans="1:5" x14ac:dyDescent="0.25">
      <c r="A10616" s="2">
        <v>45643.625</v>
      </c>
      <c r="B10616">
        <v>124980</v>
      </c>
      <c r="C10616">
        <v>125430</v>
      </c>
      <c r="D10616">
        <v>124875</v>
      </c>
      <c r="E10616">
        <v>125325</v>
      </c>
    </row>
    <row r="10617" spans="1:5" x14ac:dyDescent="0.25">
      <c r="A10617" s="2">
        <v>45643.621527777781</v>
      </c>
      <c r="B10617">
        <v>124730</v>
      </c>
      <c r="C10617">
        <v>124995</v>
      </c>
      <c r="D10617">
        <v>124720</v>
      </c>
      <c r="E10617">
        <v>124980</v>
      </c>
    </row>
    <row r="10618" spans="1:5" x14ac:dyDescent="0.25">
      <c r="A10618" s="2">
        <v>45643.618055555555</v>
      </c>
      <c r="B10618">
        <v>124615</v>
      </c>
      <c r="C10618">
        <v>124785</v>
      </c>
      <c r="D10618">
        <v>124560</v>
      </c>
      <c r="E10618">
        <v>124730</v>
      </c>
    </row>
    <row r="10619" spans="1:5" x14ac:dyDescent="0.25">
      <c r="A10619" s="2">
        <v>45643.614583333336</v>
      </c>
      <c r="B10619">
        <v>124545</v>
      </c>
      <c r="C10619">
        <v>124710</v>
      </c>
      <c r="D10619">
        <v>124455</v>
      </c>
      <c r="E10619">
        <v>124615</v>
      </c>
    </row>
    <row r="10620" spans="1:5" x14ac:dyDescent="0.25">
      <c r="A10620" s="2">
        <v>45643.611111111109</v>
      </c>
      <c r="B10620">
        <v>124425</v>
      </c>
      <c r="C10620">
        <v>124570</v>
      </c>
      <c r="D10620">
        <v>124415</v>
      </c>
      <c r="E10620">
        <v>124545</v>
      </c>
    </row>
    <row r="10621" spans="1:5" x14ac:dyDescent="0.25">
      <c r="A10621" s="2">
        <v>45643.607638888891</v>
      </c>
      <c r="B10621">
        <v>124455</v>
      </c>
      <c r="C10621">
        <v>124520</v>
      </c>
      <c r="D10621">
        <v>124400</v>
      </c>
      <c r="E10621">
        <v>124425</v>
      </c>
    </row>
    <row r="10622" spans="1:5" x14ac:dyDescent="0.25">
      <c r="A10622" s="2">
        <v>45643.604166666664</v>
      </c>
      <c r="B10622">
        <v>124465</v>
      </c>
      <c r="C10622">
        <v>124540</v>
      </c>
      <c r="D10622">
        <v>124415</v>
      </c>
      <c r="E10622">
        <v>124455</v>
      </c>
    </row>
    <row r="10623" spans="1:5" x14ac:dyDescent="0.25">
      <c r="A10623" s="2">
        <v>45643.600694444445</v>
      </c>
      <c r="B10623">
        <v>124470</v>
      </c>
      <c r="C10623">
        <v>124505</v>
      </c>
      <c r="D10623">
        <v>124330</v>
      </c>
      <c r="E10623">
        <v>124465</v>
      </c>
    </row>
    <row r="10624" spans="1:5" x14ac:dyDescent="0.25">
      <c r="A10624" s="2">
        <v>45643.597222222219</v>
      </c>
      <c r="B10624">
        <v>124590</v>
      </c>
      <c r="C10624">
        <v>124605</v>
      </c>
      <c r="D10624">
        <v>124425</v>
      </c>
      <c r="E10624">
        <v>124470</v>
      </c>
    </row>
    <row r="10625" spans="1:5" x14ac:dyDescent="0.25">
      <c r="A10625" s="2">
        <v>45643.59375</v>
      </c>
      <c r="B10625">
        <v>124645</v>
      </c>
      <c r="C10625">
        <v>124660</v>
      </c>
      <c r="D10625">
        <v>124560</v>
      </c>
      <c r="E10625">
        <v>124590</v>
      </c>
    </row>
    <row r="10626" spans="1:5" x14ac:dyDescent="0.25">
      <c r="A10626" s="2">
        <v>45643.590277777781</v>
      </c>
      <c r="B10626">
        <v>124755</v>
      </c>
      <c r="C10626">
        <v>124770</v>
      </c>
      <c r="D10626">
        <v>124595</v>
      </c>
      <c r="E10626">
        <v>124650</v>
      </c>
    </row>
    <row r="10627" spans="1:5" x14ac:dyDescent="0.25">
      <c r="A10627" s="2">
        <v>45643.586805555555</v>
      </c>
      <c r="B10627">
        <v>124735</v>
      </c>
      <c r="C10627">
        <v>124870</v>
      </c>
      <c r="D10627">
        <v>124640</v>
      </c>
      <c r="E10627">
        <v>124755</v>
      </c>
    </row>
    <row r="10628" spans="1:5" x14ac:dyDescent="0.25">
      <c r="A10628" s="2">
        <v>45643.583333333336</v>
      </c>
      <c r="B10628">
        <v>124890</v>
      </c>
      <c r="C10628">
        <v>124915</v>
      </c>
      <c r="D10628">
        <v>124710</v>
      </c>
      <c r="E10628">
        <v>124730</v>
      </c>
    </row>
    <row r="10629" spans="1:5" x14ac:dyDescent="0.25">
      <c r="A10629" s="2">
        <v>45643.579861111109</v>
      </c>
      <c r="B10629">
        <v>125045</v>
      </c>
      <c r="C10629">
        <v>125060</v>
      </c>
      <c r="D10629">
        <v>124865</v>
      </c>
      <c r="E10629">
        <v>124890</v>
      </c>
    </row>
    <row r="10630" spans="1:5" x14ac:dyDescent="0.25">
      <c r="A10630" s="2">
        <v>45643.576388888891</v>
      </c>
      <c r="B10630">
        <v>125080</v>
      </c>
      <c r="C10630">
        <v>125300</v>
      </c>
      <c r="D10630">
        <v>124940</v>
      </c>
      <c r="E10630">
        <v>125045</v>
      </c>
    </row>
    <row r="10631" spans="1:5" x14ac:dyDescent="0.25">
      <c r="A10631" s="2">
        <v>45643.572916666664</v>
      </c>
      <c r="B10631">
        <v>124775</v>
      </c>
      <c r="C10631">
        <v>125085</v>
      </c>
      <c r="D10631">
        <v>124650</v>
      </c>
      <c r="E10631">
        <v>125080</v>
      </c>
    </row>
    <row r="10632" spans="1:5" x14ac:dyDescent="0.25">
      <c r="A10632" s="2">
        <v>45643.569444444445</v>
      </c>
      <c r="B10632">
        <v>124740</v>
      </c>
      <c r="C10632">
        <v>124790</v>
      </c>
      <c r="D10632">
        <v>124540</v>
      </c>
      <c r="E10632">
        <v>124780</v>
      </c>
    </row>
    <row r="10633" spans="1:5" x14ac:dyDescent="0.25">
      <c r="A10633" s="2">
        <v>45643.565972222219</v>
      </c>
      <c r="B10633">
        <v>124555</v>
      </c>
      <c r="C10633">
        <v>124750</v>
      </c>
      <c r="D10633">
        <v>124505</v>
      </c>
      <c r="E10633">
        <v>124735</v>
      </c>
    </row>
    <row r="10634" spans="1:5" x14ac:dyDescent="0.25">
      <c r="A10634" s="2">
        <v>45643.5625</v>
      </c>
      <c r="B10634">
        <v>124570</v>
      </c>
      <c r="C10634">
        <v>124620</v>
      </c>
      <c r="D10634">
        <v>124430</v>
      </c>
      <c r="E10634">
        <v>124555</v>
      </c>
    </row>
    <row r="10635" spans="1:5" x14ac:dyDescent="0.25">
      <c r="A10635" s="2">
        <v>45643.559027777781</v>
      </c>
      <c r="B10635">
        <v>124345</v>
      </c>
      <c r="C10635">
        <v>124645</v>
      </c>
      <c r="D10635">
        <v>124315</v>
      </c>
      <c r="E10635">
        <v>124570</v>
      </c>
    </row>
    <row r="10636" spans="1:5" x14ac:dyDescent="0.25">
      <c r="A10636" s="2">
        <v>45643.555555555555</v>
      </c>
      <c r="B10636">
        <v>124330</v>
      </c>
      <c r="C10636">
        <v>124385</v>
      </c>
      <c r="D10636">
        <v>124280</v>
      </c>
      <c r="E10636">
        <v>124345</v>
      </c>
    </row>
    <row r="10637" spans="1:5" x14ac:dyDescent="0.25">
      <c r="A10637" s="2">
        <v>45643.552083333336</v>
      </c>
      <c r="B10637">
        <v>124225</v>
      </c>
      <c r="C10637">
        <v>124355</v>
      </c>
      <c r="D10637">
        <v>124220</v>
      </c>
      <c r="E10637">
        <v>124335</v>
      </c>
    </row>
    <row r="10638" spans="1:5" x14ac:dyDescent="0.25">
      <c r="A10638" s="2">
        <v>45643.548611111109</v>
      </c>
      <c r="B10638">
        <v>124290</v>
      </c>
      <c r="C10638">
        <v>124400</v>
      </c>
      <c r="D10638">
        <v>124215</v>
      </c>
      <c r="E10638">
        <v>124230</v>
      </c>
    </row>
    <row r="10639" spans="1:5" x14ac:dyDescent="0.25">
      <c r="A10639" s="2">
        <v>45643.545138888891</v>
      </c>
      <c r="B10639">
        <v>124200</v>
      </c>
      <c r="C10639">
        <v>124335</v>
      </c>
      <c r="D10639">
        <v>124170</v>
      </c>
      <c r="E10639">
        <v>124290</v>
      </c>
    </row>
    <row r="10640" spans="1:5" x14ac:dyDescent="0.25">
      <c r="A10640" s="2">
        <v>45643.541666666664</v>
      </c>
      <c r="B10640">
        <v>124245</v>
      </c>
      <c r="C10640">
        <v>124300</v>
      </c>
      <c r="D10640">
        <v>124155</v>
      </c>
      <c r="E10640">
        <v>124205</v>
      </c>
    </row>
    <row r="10641" spans="1:5" x14ac:dyDescent="0.25">
      <c r="A10641" s="2">
        <v>45643.538194444445</v>
      </c>
      <c r="B10641">
        <v>124200</v>
      </c>
      <c r="C10641">
        <v>124310</v>
      </c>
      <c r="D10641">
        <v>124165</v>
      </c>
      <c r="E10641">
        <v>124240</v>
      </c>
    </row>
    <row r="10642" spans="1:5" x14ac:dyDescent="0.25">
      <c r="A10642" s="2">
        <v>45643.534722222219</v>
      </c>
      <c r="B10642">
        <v>124100</v>
      </c>
      <c r="C10642">
        <v>124215</v>
      </c>
      <c r="D10642">
        <v>124090</v>
      </c>
      <c r="E10642">
        <v>124200</v>
      </c>
    </row>
    <row r="10643" spans="1:5" x14ac:dyDescent="0.25">
      <c r="A10643" s="2">
        <v>45643.53125</v>
      </c>
      <c r="B10643">
        <v>124025</v>
      </c>
      <c r="C10643">
        <v>124140</v>
      </c>
      <c r="D10643">
        <v>123970</v>
      </c>
      <c r="E10643">
        <v>124100</v>
      </c>
    </row>
    <row r="10644" spans="1:5" x14ac:dyDescent="0.25">
      <c r="A10644" s="2">
        <v>45643.527777777781</v>
      </c>
      <c r="B10644">
        <v>124235</v>
      </c>
      <c r="C10644">
        <v>124250</v>
      </c>
      <c r="D10644">
        <v>124005</v>
      </c>
      <c r="E10644">
        <v>124025</v>
      </c>
    </row>
    <row r="10645" spans="1:5" x14ac:dyDescent="0.25">
      <c r="A10645" s="2">
        <v>45643.524305555555</v>
      </c>
      <c r="B10645">
        <v>124195</v>
      </c>
      <c r="C10645">
        <v>124315</v>
      </c>
      <c r="D10645">
        <v>124180</v>
      </c>
      <c r="E10645">
        <v>124235</v>
      </c>
    </row>
    <row r="10646" spans="1:5" x14ac:dyDescent="0.25">
      <c r="A10646" s="2">
        <v>45643.520833333336</v>
      </c>
      <c r="B10646">
        <v>124215</v>
      </c>
      <c r="C10646">
        <v>124365</v>
      </c>
      <c r="D10646">
        <v>124170</v>
      </c>
      <c r="E10646">
        <v>124190</v>
      </c>
    </row>
    <row r="10647" spans="1:5" x14ac:dyDescent="0.25">
      <c r="A10647" s="2">
        <v>45643.517361111109</v>
      </c>
      <c r="B10647">
        <v>123950</v>
      </c>
      <c r="C10647">
        <v>124340</v>
      </c>
      <c r="D10647">
        <v>123890</v>
      </c>
      <c r="E10647">
        <v>124215</v>
      </c>
    </row>
    <row r="10648" spans="1:5" x14ac:dyDescent="0.25">
      <c r="A10648" s="2">
        <v>45643.513888888891</v>
      </c>
      <c r="B10648">
        <v>123900</v>
      </c>
      <c r="C10648">
        <v>124020</v>
      </c>
      <c r="D10648">
        <v>123840</v>
      </c>
      <c r="E10648">
        <v>123955</v>
      </c>
    </row>
    <row r="10649" spans="1:5" x14ac:dyDescent="0.25">
      <c r="A10649" s="2">
        <v>45643.510416666664</v>
      </c>
      <c r="B10649">
        <v>123910</v>
      </c>
      <c r="C10649">
        <v>124045</v>
      </c>
      <c r="D10649">
        <v>123845</v>
      </c>
      <c r="E10649">
        <v>123900</v>
      </c>
    </row>
    <row r="10650" spans="1:5" x14ac:dyDescent="0.25">
      <c r="A10650" s="2">
        <v>45643.506944444445</v>
      </c>
      <c r="B10650">
        <v>123810</v>
      </c>
      <c r="C10650">
        <v>123945</v>
      </c>
      <c r="D10650">
        <v>123785</v>
      </c>
      <c r="E10650">
        <v>123905</v>
      </c>
    </row>
    <row r="10651" spans="1:5" x14ac:dyDescent="0.25">
      <c r="A10651" s="2">
        <v>45643.503472222219</v>
      </c>
      <c r="B10651">
        <v>123860</v>
      </c>
      <c r="C10651">
        <v>123925</v>
      </c>
      <c r="D10651">
        <v>123790</v>
      </c>
      <c r="E10651">
        <v>123810</v>
      </c>
    </row>
    <row r="10652" spans="1:5" x14ac:dyDescent="0.25">
      <c r="A10652" s="2">
        <v>45643.5</v>
      </c>
      <c r="B10652">
        <v>123895</v>
      </c>
      <c r="C10652">
        <v>123925</v>
      </c>
      <c r="D10652">
        <v>123815</v>
      </c>
      <c r="E10652">
        <v>123855</v>
      </c>
    </row>
    <row r="10653" spans="1:5" x14ac:dyDescent="0.25">
      <c r="A10653" s="2">
        <v>45643.496527777781</v>
      </c>
      <c r="B10653">
        <v>123835</v>
      </c>
      <c r="C10653">
        <v>123900</v>
      </c>
      <c r="D10653">
        <v>123755</v>
      </c>
      <c r="E10653">
        <v>123890</v>
      </c>
    </row>
    <row r="10654" spans="1:5" x14ac:dyDescent="0.25">
      <c r="A10654" s="2">
        <v>45643.493055555555</v>
      </c>
      <c r="B10654">
        <v>123825</v>
      </c>
      <c r="C10654">
        <v>123845</v>
      </c>
      <c r="D10654">
        <v>123695</v>
      </c>
      <c r="E10654">
        <v>123835</v>
      </c>
    </row>
    <row r="10655" spans="1:5" x14ac:dyDescent="0.25">
      <c r="A10655" s="2">
        <v>45643.489583333336</v>
      </c>
      <c r="B10655">
        <v>123985</v>
      </c>
      <c r="C10655">
        <v>124005</v>
      </c>
      <c r="D10655">
        <v>123795</v>
      </c>
      <c r="E10655">
        <v>123825</v>
      </c>
    </row>
    <row r="10656" spans="1:5" x14ac:dyDescent="0.25">
      <c r="A10656" s="2">
        <v>45643.486111111109</v>
      </c>
      <c r="B10656">
        <v>124085</v>
      </c>
      <c r="C10656">
        <v>124150</v>
      </c>
      <c r="D10656">
        <v>123975</v>
      </c>
      <c r="E10656">
        <v>123985</v>
      </c>
    </row>
    <row r="10657" spans="1:5" x14ac:dyDescent="0.25">
      <c r="A10657" s="2">
        <v>45643.482638888891</v>
      </c>
      <c r="B10657">
        <v>124030</v>
      </c>
      <c r="C10657">
        <v>124085</v>
      </c>
      <c r="D10657">
        <v>123875</v>
      </c>
      <c r="E10657">
        <v>124085</v>
      </c>
    </row>
    <row r="10658" spans="1:5" x14ac:dyDescent="0.25">
      <c r="A10658" s="2">
        <v>45643.479166666664</v>
      </c>
      <c r="B10658">
        <v>124085</v>
      </c>
      <c r="C10658">
        <v>124200</v>
      </c>
      <c r="D10658">
        <v>123960</v>
      </c>
      <c r="E10658">
        <v>124035</v>
      </c>
    </row>
    <row r="10659" spans="1:5" x14ac:dyDescent="0.25">
      <c r="A10659" s="2">
        <v>45643.475694444445</v>
      </c>
      <c r="B10659">
        <v>124150</v>
      </c>
      <c r="C10659">
        <v>124225</v>
      </c>
      <c r="D10659">
        <v>124080</v>
      </c>
      <c r="E10659">
        <v>124080</v>
      </c>
    </row>
    <row r="10660" spans="1:5" x14ac:dyDescent="0.25">
      <c r="A10660" s="2">
        <v>45643.472222222219</v>
      </c>
      <c r="B10660">
        <v>124070</v>
      </c>
      <c r="C10660">
        <v>124185</v>
      </c>
      <c r="D10660">
        <v>124030</v>
      </c>
      <c r="E10660">
        <v>124145</v>
      </c>
    </row>
    <row r="10661" spans="1:5" x14ac:dyDescent="0.25">
      <c r="A10661" s="2">
        <v>45643.46875</v>
      </c>
      <c r="B10661">
        <v>124290</v>
      </c>
      <c r="C10661">
        <v>124300</v>
      </c>
      <c r="D10661">
        <v>124055</v>
      </c>
      <c r="E10661">
        <v>124065</v>
      </c>
    </row>
    <row r="10662" spans="1:5" x14ac:dyDescent="0.25">
      <c r="A10662" s="2">
        <v>45643.465277777781</v>
      </c>
      <c r="B10662">
        <v>124320</v>
      </c>
      <c r="C10662">
        <v>124410</v>
      </c>
      <c r="D10662">
        <v>124225</v>
      </c>
      <c r="E10662">
        <v>124290</v>
      </c>
    </row>
    <row r="10663" spans="1:5" x14ac:dyDescent="0.25">
      <c r="A10663" s="2">
        <v>45643.461805555555</v>
      </c>
      <c r="B10663">
        <v>124350</v>
      </c>
      <c r="C10663">
        <v>124395</v>
      </c>
      <c r="D10663">
        <v>124245</v>
      </c>
      <c r="E10663">
        <v>124315</v>
      </c>
    </row>
    <row r="10664" spans="1:5" x14ac:dyDescent="0.25">
      <c r="A10664" s="2">
        <v>45643.458333333336</v>
      </c>
      <c r="B10664">
        <v>124475</v>
      </c>
      <c r="C10664">
        <v>124535</v>
      </c>
      <c r="D10664">
        <v>124325</v>
      </c>
      <c r="E10664">
        <v>124345</v>
      </c>
    </row>
    <row r="10665" spans="1:5" x14ac:dyDescent="0.25">
      <c r="A10665" s="2">
        <v>45643.454861111109</v>
      </c>
      <c r="B10665">
        <v>124270</v>
      </c>
      <c r="C10665">
        <v>124510</v>
      </c>
      <c r="D10665">
        <v>124245</v>
      </c>
      <c r="E10665">
        <v>124470</v>
      </c>
    </row>
    <row r="10666" spans="1:5" x14ac:dyDescent="0.25">
      <c r="A10666" s="2">
        <v>45643.451388888891</v>
      </c>
      <c r="B10666">
        <v>124080</v>
      </c>
      <c r="C10666">
        <v>124285</v>
      </c>
      <c r="D10666">
        <v>124065</v>
      </c>
      <c r="E10666">
        <v>124270</v>
      </c>
    </row>
    <row r="10667" spans="1:5" x14ac:dyDescent="0.25">
      <c r="A10667" s="2">
        <v>45643.447916666664</v>
      </c>
      <c r="B10667">
        <v>124110</v>
      </c>
      <c r="C10667">
        <v>124185</v>
      </c>
      <c r="D10667">
        <v>124010</v>
      </c>
      <c r="E10667">
        <v>124085</v>
      </c>
    </row>
    <row r="10668" spans="1:5" x14ac:dyDescent="0.25">
      <c r="A10668" s="2">
        <v>45643.444444444445</v>
      </c>
      <c r="B10668">
        <v>123950</v>
      </c>
      <c r="C10668">
        <v>124135</v>
      </c>
      <c r="D10668">
        <v>123935</v>
      </c>
      <c r="E10668">
        <v>124105</v>
      </c>
    </row>
    <row r="10669" spans="1:5" x14ac:dyDescent="0.25">
      <c r="A10669" s="2">
        <v>45643.440972222219</v>
      </c>
      <c r="B10669">
        <v>123840</v>
      </c>
      <c r="C10669">
        <v>123965</v>
      </c>
      <c r="D10669">
        <v>123790</v>
      </c>
      <c r="E10669">
        <v>123945</v>
      </c>
    </row>
    <row r="10670" spans="1:5" x14ac:dyDescent="0.25">
      <c r="A10670" s="2">
        <v>45643.4375</v>
      </c>
      <c r="B10670">
        <v>123655</v>
      </c>
      <c r="C10670">
        <v>123945</v>
      </c>
      <c r="D10670">
        <v>123650</v>
      </c>
      <c r="E10670">
        <v>123835</v>
      </c>
    </row>
    <row r="10671" spans="1:5" x14ac:dyDescent="0.25">
      <c r="A10671" s="2">
        <v>45643.434027777781</v>
      </c>
      <c r="B10671">
        <v>123825</v>
      </c>
      <c r="C10671">
        <v>123840</v>
      </c>
      <c r="D10671">
        <v>123650</v>
      </c>
      <c r="E10671">
        <v>123655</v>
      </c>
    </row>
    <row r="10672" spans="1:5" x14ac:dyDescent="0.25">
      <c r="A10672" s="2">
        <v>45643.430555555555</v>
      </c>
      <c r="B10672">
        <v>123695</v>
      </c>
      <c r="C10672">
        <v>123850</v>
      </c>
      <c r="D10672">
        <v>123625</v>
      </c>
      <c r="E10672">
        <v>123825</v>
      </c>
    </row>
    <row r="10673" spans="1:5" x14ac:dyDescent="0.25">
      <c r="A10673" s="2">
        <v>45643.427083333336</v>
      </c>
      <c r="B10673">
        <v>123865</v>
      </c>
      <c r="C10673">
        <v>123880</v>
      </c>
      <c r="D10673">
        <v>123580</v>
      </c>
      <c r="E10673">
        <v>123695</v>
      </c>
    </row>
    <row r="10674" spans="1:5" x14ac:dyDescent="0.25">
      <c r="A10674" s="2">
        <v>45643.423611111109</v>
      </c>
      <c r="B10674">
        <v>123880</v>
      </c>
      <c r="C10674">
        <v>123925</v>
      </c>
      <c r="D10674">
        <v>123800</v>
      </c>
      <c r="E10674">
        <v>123865</v>
      </c>
    </row>
    <row r="10675" spans="1:5" x14ac:dyDescent="0.25">
      <c r="A10675" s="2">
        <v>45643.420138888891</v>
      </c>
      <c r="B10675">
        <v>123975</v>
      </c>
      <c r="C10675">
        <v>124040</v>
      </c>
      <c r="D10675">
        <v>123795</v>
      </c>
      <c r="E10675">
        <v>123880</v>
      </c>
    </row>
    <row r="10676" spans="1:5" x14ac:dyDescent="0.25">
      <c r="A10676" s="2">
        <v>45643.416666666664</v>
      </c>
      <c r="B10676">
        <v>124045</v>
      </c>
      <c r="C10676">
        <v>124075</v>
      </c>
      <c r="D10676">
        <v>123900</v>
      </c>
      <c r="E10676">
        <v>123970</v>
      </c>
    </row>
    <row r="10677" spans="1:5" x14ac:dyDescent="0.25">
      <c r="A10677" s="2">
        <v>45643.413194444445</v>
      </c>
      <c r="B10677">
        <v>124030</v>
      </c>
      <c r="C10677">
        <v>124100</v>
      </c>
      <c r="D10677">
        <v>123870</v>
      </c>
      <c r="E10677">
        <v>124050</v>
      </c>
    </row>
    <row r="10678" spans="1:5" x14ac:dyDescent="0.25">
      <c r="A10678" s="2">
        <v>45643.409722222219</v>
      </c>
      <c r="B10678">
        <v>123835</v>
      </c>
      <c r="C10678">
        <v>124030</v>
      </c>
      <c r="D10678">
        <v>123825</v>
      </c>
      <c r="E10678">
        <v>124030</v>
      </c>
    </row>
    <row r="10679" spans="1:5" x14ac:dyDescent="0.25">
      <c r="A10679" s="2">
        <v>45643.40625</v>
      </c>
      <c r="B10679">
        <v>123870</v>
      </c>
      <c r="C10679">
        <v>123880</v>
      </c>
      <c r="D10679">
        <v>123770</v>
      </c>
      <c r="E10679">
        <v>123835</v>
      </c>
    </row>
    <row r="10680" spans="1:5" x14ac:dyDescent="0.25">
      <c r="A10680" s="2">
        <v>45643.402777777781</v>
      </c>
      <c r="B10680">
        <v>124015</v>
      </c>
      <c r="C10680">
        <v>124070</v>
      </c>
      <c r="D10680">
        <v>123860</v>
      </c>
      <c r="E10680">
        <v>123870</v>
      </c>
    </row>
    <row r="10681" spans="1:5" x14ac:dyDescent="0.25">
      <c r="A10681" s="2">
        <v>45643.399305555555</v>
      </c>
      <c r="B10681">
        <v>124100</v>
      </c>
      <c r="C10681">
        <v>124160</v>
      </c>
      <c r="D10681">
        <v>123900</v>
      </c>
      <c r="E10681">
        <v>124015</v>
      </c>
    </row>
    <row r="10682" spans="1:5" x14ac:dyDescent="0.25">
      <c r="A10682" s="2">
        <v>45643.395833333336</v>
      </c>
      <c r="B10682">
        <v>124180</v>
      </c>
      <c r="C10682">
        <v>124220</v>
      </c>
      <c r="D10682">
        <v>124060</v>
      </c>
      <c r="E10682">
        <v>124095</v>
      </c>
    </row>
    <row r="10683" spans="1:5" x14ac:dyDescent="0.25">
      <c r="A10683" s="2">
        <v>45643.392361111109</v>
      </c>
      <c r="B10683">
        <v>124225</v>
      </c>
      <c r="C10683">
        <v>124370</v>
      </c>
      <c r="D10683">
        <v>124175</v>
      </c>
      <c r="E10683">
        <v>124180</v>
      </c>
    </row>
    <row r="10684" spans="1:5" x14ac:dyDescent="0.25">
      <c r="A10684" s="2">
        <v>45643.388888888891</v>
      </c>
      <c r="B10684">
        <v>124150</v>
      </c>
      <c r="C10684">
        <v>124260</v>
      </c>
      <c r="D10684">
        <v>124075</v>
      </c>
      <c r="E10684">
        <v>124230</v>
      </c>
    </row>
    <row r="10685" spans="1:5" x14ac:dyDescent="0.25">
      <c r="A10685" s="2">
        <v>45643.385416666664</v>
      </c>
      <c r="B10685">
        <v>124115</v>
      </c>
      <c r="C10685">
        <v>124160</v>
      </c>
      <c r="D10685">
        <v>124010</v>
      </c>
      <c r="E10685">
        <v>124150</v>
      </c>
    </row>
    <row r="10686" spans="1:5" x14ac:dyDescent="0.25">
      <c r="A10686" s="2">
        <v>45643.381944444445</v>
      </c>
      <c r="B10686">
        <v>123935</v>
      </c>
      <c r="C10686">
        <v>124120</v>
      </c>
      <c r="D10686">
        <v>123845</v>
      </c>
      <c r="E10686">
        <v>124115</v>
      </c>
    </row>
    <row r="10687" spans="1:5" x14ac:dyDescent="0.25">
      <c r="A10687" s="2">
        <v>45643.378472222219</v>
      </c>
      <c r="B10687">
        <v>123965</v>
      </c>
      <c r="C10687">
        <v>123975</v>
      </c>
      <c r="D10687">
        <v>123665</v>
      </c>
      <c r="E10687">
        <v>123930</v>
      </c>
    </row>
    <row r="10688" spans="1:5" x14ac:dyDescent="0.25">
      <c r="A10688" s="2">
        <v>45643.375</v>
      </c>
      <c r="B10688">
        <v>123525</v>
      </c>
      <c r="C10688">
        <v>123975</v>
      </c>
      <c r="D10688">
        <v>123495</v>
      </c>
      <c r="E10688">
        <v>123965</v>
      </c>
    </row>
    <row r="10689" spans="1:5" x14ac:dyDescent="0.25">
      <c r="A10689" s="2">
        <v>45642.763888888891</v>
      </c>
      <c r="B10689">
        <v>123390</v>
      </c>
      <c r="C10689">
        <v>123470</v>
      </c>
      <c r="D10689">
        <v>123385</v>
      </c>
      <c r="E10689">
        <v>123460</v>
      </c>
    </row>
    <row r="10690" spans="1:5" x14ac:dyDescent="0.25">
      <c r="A10690" s="2">
        <v>45642.760416666664</v>
      </c>
      <c r="B10690">
        <v>123550</v>
      </c>
      <c r="C10690">
        <v>123570</v>
      </c>
      <c r="D10690">
        <v>123320</v>
      </c>
      <c r="E10690">
        <v>123395</v>
      </c>
    </row>
    <row r="10691" spans="1:5" x14ac:dyDescent="0.25">
      <c r="A10691" s="2">
        <v>45642.756944444445</v>
      </c>
      <c r="B10691">
        <v>123610</v>
      </c>
      <c r="C10691">
        <v>123650</v>
      </c>
      <c r="D10691">
        <v>123545</v>
      </c>
      <c r="E10691">
        <v>123555</v>
      </c>
    </row>
    <row r="10692" spans="1:5" x14ac:dyDescent="0.25">
      <c r="A10692" s="2">
        <v>45642.753472222219</v>
      </c>
      <c r="B10692">
        <v>123685</v>
      </c>
      <c r="C10692">
        <v>123690</v>
      </c>
      <c r="D10692">
        <v>123540</v>
      </c>
      <c r="E10692">
        <v>123610</v>
      </c>
    </row>
    <row r="10693" spans="1:5" x14ac:dyDescent="0.25">
      <c r="A10693" s="2">
        <v>45642.75</v>
      </c>
      <c r="B10693">
        <v>123590</v>
      </c>
      <c r="C10693">
        <v>123720</v>
      </c>
      <c r="D10693">
        <v>123500</v>
      </c>
      <c r="E10693">
        <v>123690</v>
      </c>
    </row>
    <row r="10694" spans="1:5" x14ac:dyDescent="0.25">
      <c r="A10694" s="2">
        <v>45642.746527777781</v>
      </c>
      <c r="B10694">
        <v>123595</v>
      </c>
      <c r="C10694">
        <v>123625</v>
      </c>
      <c r="D10694">
        <v>123510</v>
      </c>
      <c r="E10694">
        <v>123585</v>
      </c>
    </row>
    <row r="10695" spans="1:5" x14ac:dyDescent="0.25">
      <c r="A10695" s="2">
        <v>45642.743055555555</v>
      </c>
      <c r="B10695">
        <v>123615</v>
      </c>
      <c r="C10695">
        <v>123670</v>
      </c>
      <c r="D10695">
        <v>123510</v>
      </c>
      <c r="E10695">
        <v>123595</v>
      </c>
    </row>
    <row r="10696" spans="1:5" x14ac:dyDescent="0.25">
      <c r="A10696" s="2">
        <v>45642.739583333336</v>
      </c>
      <c r="B10696">
        <v>123750</v>
      </c>
      <c r="C10696">
        <v>123755</v>
      </c>
      <c r="D10696">
        <v>123545</v>
      </c>
      <c r="E10696">
        <v>123615</v>
      </c>
    </row>
    <row r="10697" spans="1:5" x14ac:dyDescent="0.25">
      <c r="A10697" s="2">
        <v>45642.736111111109</v>
      </c>
      <c r="B10697">
        <v>123755</v>
      </c>
      <c r="C10697">
        <v>123810</v>
      </c>
      <c r="D10697">
        <v>123680</v>
      </c>
      <c r="E10697">
        <v>123750</v>
      </c>
    </row>
    <row r="10698" spans="1:5" x14ac:dyDescent="0.25">
      <c r="A10698" s="2">
        <v>45642.732638888891</v>
      </c>
      <c r="B10698">
        <v>123910</v>
      </c>
      <c r="C10698">
        <v>123920</v>
      </c>
      <c r="D10698">
        <v>123750</v>
      </c>
      <c r="E10698">
        <v>123755</v>
      </c>
    </row>
    <row r="10699" spans="1:5" x14ac:dyDescent="0.25">
      <c r="A10699" s="2">
        <v>45642.729166666664</v>
      </c>
      <c r="B10699">
        <v>123915</v>
      </c>
      <c r="C10699">
        <v>123980</v>
      </c>
      <c r="D10699">
        <v>123860</v>
      </c>
      <c r="E10699">
        <v>123915</v>
      </c>
    </row>
    <row r="10700" spans="1:5" x14ac:dyDescent="0.25">
      <c r="A10700" s="2">
        <v>45642.725694444445</v>
      </c>
      <c r="B10700">
        <v>123995</v>
      </c>
      <c r="C10700">
        <v>124010</v>
      </c>
      <c r="D10700">
        <v>123880</v>
      </c>
      <c r="E10700">
        <v>123915</v>
      </c>
    </row>
    <row r="10701" spans="1:5" x14ac:dyDescent="0.25">
      <c r="A10701" s="2">
        <v>45642.722222222219</v>
      </c>
      <c r="B10701">
        <v>124070</v>
      </c>
      <c r="C10701">
        <v>124100</v>
      </c>
      <c r="D10701">
        <v>123980</v>
      </c>
      <c r="E10701">
        <v>123995</v>
      </c>
    </row>
    <row r="10702" spans="1:5" x14ac:dyDescent="0.25">
      <c r="A10702" s="2">
        <v>45642.71875</v>
      </c>
      <c r="B10702">
        <v>124150</v>
      </c>
      <c r="C10702">
        <v>124155</v>
      </c>
      <c r="D10702">
        <v>124035</v>
      </c>
      <c r="E10702">
        <v>124070</v>
      </c>
    </row>
    <row r="10703" spans="1:5" x14ac:dyDescent="0.25">
      <c r="A10703" s="2">
        <v>45642.715277777781</v>
      </c>
      <c r="B10703">
        <v>124155</v>
      </c>
      <c r="C10703">
        <v>124205</v>
      </c>
      <c r="D10703">
        <v>124125</v>
      </c>
      <c r="E10703">
        <v>124145</v>
      </c>
    </row>
    <row r="10704" spans="1:5" x14ac:dyDescent="0.25">
      <c r="A10704" s="2">
        <v>45642.711805555555</v>
      </c>
      <c r="B10704">
        <v>124150</v>
      </c>
      <c r="C10704">
        <v>124180</v>
      </c>
      <c r="D10704">
        <v>124105</v>
      </c>
      <c r="E10704">
        <v>124160</v>
      </c>
    </row>
    <row r="10705" spans="1:5" x14ac:dyDescent="0.25">
      <c r="A10705" s="2">
        <v>45642.708333333336</v>
      </c>
      <c r="B10705">
        <v>124285</v>
      </c>
      <c r="C10705">
        <v>124310</v>
      </c>
      <c r="D10705">
        <v>124135</v>
      </c>
      <c r="E10705">
        <v>124150</v>
      </c>
    </row>
    <row r="10706" spans="1:5" x14ac:dyDescent="0.25">
      <c r="A10706" s="2">
        <v>45642.704861111109</v>
      </c>
      <c r="B10706">
        <v>124245</v>
      </c>
      <c r="C10706">
        <v>124360</v>
      </c>
      <c r="D10706">
        <v>124240</v>
      </c>
      <c r="E10706">
        <v>124280</v>
      </c>
    </row>
    <row r="10707" spans="1:5" x14ac:dyDescent="0.25">
      <c r="A10707" s="2">
        <v>45642.701388888891</v>
      </c>
      <c r="B10707">
        <v>124275</v>
      </c>
      <c r="C10707">
        <v>124280</v>
      </c>
      <c r="D10707">
        <v>124210</v>
      </c>
      <c r="E10707">
        <v>124245</v>
      </c>
    </row>
    <row r="10708" spans="1:5" x14ac:dyDescent="0.25">
      <c r="A10708" s="2">
        <v>45642.697916666664</v>
      </c>
      <c r="B10708">
        <v>124320</v>
      </c>
      <c r="C10708">
        <v>124335</v>
      </c>
      <c r="D10708">
        <v>124235</v>
      </c>
      <c r="E10708">
        <v>124275</v>
      </c>
    </row>
    <row r="10709" spans="1:5" x14ac:dyDescent="0.25">
      <c r="A10709" s="2">
        <v>45642.694444444445</v>
      </c>
      <c r="B10709">
        <v>124405</v>
      </c>
      <c r="C10709">
        <v>124415</v>
      </c>
      <c r="D10709">
        <v>124325</v>
      </c>
      <c r="E10709">
        <v>124325</v>
      </c>
    </row>
    <row r="10710" spans="1:5" x14ac:dyDescent="0.25">
      <c r="A10710" s="2">
        <v>45642.690972222219</v>
      </c>
      <c r="B10710">
        <v>124410</v>
      </c>
      <c r="C10710">
        <v>124440</v>
      </c>
      <c r="D10710">
        <v>124390</v>
      </c>
      <c r="E10710">
        <v>124410</v>
      </c>
    </row>
    <row r="10711" spans="1:5" x14ac:dyDescent="0.25">
      <c r="A10711" s="2">
        <v>45642.6875</v>
      </c>
      <c r="B10711">
        <v>124465</v>
      </c>
      <c r="C10711">
        <v>124500</v>
      </c>
      <c r="D10711">
        <v>124410</v>
      </c>
      <c r="E10711">
        <v>124415</v>
      </c>
    </row>
    <row r="10712" spans="1:5" x14ac:dyDescent="0.25">
      <c r="A10712" s="2">
        <v>45642.684027777781</v>
      </c>
      <c r="B10712">
        <v>124480</v>
      </c>
      <c r="C10712">
        <v>124495</v>
      </c>
      <c r="D10712">
        <v>124435</v>
      </c>
      <c r="E10712">
        <v>124470</v>
      </c>
    </row>
    <row r="10713" spans="1:5" x14ac:dyDescent="0.25">
      <c r="A10713" s="2">
        <v>45642.680555555555</v>
      </c>
      <c r="B10713">
        <v>124520</v>
      </c>
      <c r="C10713">
        <v>124545</v>
      </c>
      <c r="D10713">
        <v>124455</v>
      </c>
      <c r="E10713">
        <v>124480</v>
      </c>
    </row>
    <row r="10714" spans="1:5" x14ac:dyDescent="0.25">
      <c r="A10714" s="2">
        <v>45642.677083333336</v>
      </c>
      <c r="B10714">
        <v>124515</v>
      </c>
      <c r="C10714">
        <v>124550</v>
      </c>
      <c r="D10714">
        <v>124455</v>
      </c>
      <c r="E10714">
        <v>124525</v>
      </c>
    </row>
    <row r="10715" spans="1:5" x14ac:dyDescent="0.25">
      <c r="A10715" s="2">
        <v>45642.673611111109</v>
      </c>
      <c r="B10715">
        <v>124585</v>
      </c>
      <c r="C10715">
        <v>124585</v>
      </c>
      <c r="D10715">
        <v>124465</v>
      </c>
      <c r="E10715">
        <v>124515</v>
      </c>
    </row>
    <row r="10716" spans="1:5" x14ac:dyDescent="0.25">
      <c r="A10716" s="2">
        <v>45642.670138888891</v>
      </c>
      <c r="B10716">
        <v>124550</v>
      </c>
      <c r="C10716">
        <v>124605</v>
      </c>
      <c r="D10716">
        <v>124540</v>
      </c>
      <c r="E10716">
        <v>124585</v>
      </c>
    </row>
    <row r="10717" spans="1:5" x14ac:dyDescent="0.25">
      <c r="A10717" s="2">
        <v>45642.666666666664</v>
      </c>
      <c r="B10717">
        <v>124625</v>
      </c>
      <c r="C10717">
        <v>124640</v>
      </c>
      <c r="D10717">
        <v>124530</v>
      </c>
      <c r="E10717">
        <v>124545</v>
      </c>
    </row>
    <row r="10718" spans="1:5" x14ac:dyDescent="0.25">
      <c r="A10718" s="2">
        <v>45642.663194444445</v>
      </c>
      <c r="B10718">
        <v>124580</v>
      </c>
      <c r="C10718">
        <v>124700</v>
      </c>
      <c r="D10718">
        <v>124570</v>
      </c>
      <c r="E10718">
        <v>124630</v>
      </c>
    </row>
    <row r="10719" spans="1:5" x14ac:dyDescent="0.25">
      <c r="A10719" s="2">
        <v>45642.659722222219</v>
      </c>
      <c r="B10719">
        <v>124590</v>
      </c>
      <c r="C10719">
        <v>124655</v>
      </c>
      <c r="D10719">
        <v>124565</v>
      </c>
      <c r="E10719">
        <v>124580</v>
      </c>
    </row>
    <row r="10720" spans="1:5" x14ac:dyDescent="0.25">
      <c r="A10720" s="2">
        <v>45642.65625</v>
      </c>
      <c r="B10720">
        <v>124695</v>
      </c>
      <c r="C10720">
        <v>124705</v>
      </c>
      <c r="D10720">
        <v>124550</v>
      </c>
      <c r="E10720">
        <v>124595</v>
      </c>
    </row>
    <row r="10721" spans="1:5" x14ac:dyDescent="0.25">
      <c r="A10721" s="2">
        <v>45642.652777777781</v>
      </c>
      <c r="B10721">
        <v>124630</v>
      </c>
      <c r="C10721">
        <v>124705</v>
      </c>
      <c r="D10721">
        <v>124630</v>
      </c>
      <c r="E10721">
        <v>124695</v>
      </c>
    </row>
    <row r="10722" spans="1:5" x14ac:dyDescent="0.25">
      <c r="A10722" s="2">
        <v>45642.649305555555</v>
      </c>
      <c r="B10722">
        <v>124650</v>
      </c>
      <c r="C10722">
        <v>124665</v>
      </c>
      <c r="D10722">
        <v>124615</v>
      </c>
      <c r="E10722">
        <v>124630</v>
      </c>
    </row>
    <row r="10723" spans="1:5" x14ac:dyDescent="0.25">
      <c r="A10723" s="2">
        <v>45642.645833333336</v>
      </c>
      <c r="B10723">
        <v>124620</v>
      </c>
      <c r="C10723">
        <v>124660</v>
      </c>
      <c r="D10723">
        <v>124580</v>
      </c>
      <c r="E10723">
        <v>124650</v>
      </c>
    </row>
    <row r="10724" spans="1:5" x14ac:dyDescent="0.25">
      <c r="A10724" s="2">
        <v>45642.642361111109</v>
      </c>
      <c r="B10724">
        <v>124615</v>
      </c>
      <c r="C10724">
        <v>124640</v>
      </c>
      <c r="D10724">
        <v>124555</v>
      </c>
      <c r="E10724">
        <v>124625</v>
      </c>
    </row>
    <row r="10725" spans="1:5" x14ac:dyDescent="0.25">
      <c r="A10725" s="2">
        <v>45642.638888888891</v>
      </c>
      <c r="B10725">
        <v>124665</v>
      </c>
      <c r="C10725">
        <v>124685</v>
      </c>
      <c r="D10725">
        <v>124605</v>
      </c>
      <c r="E10725">
        <v>124610</v>
      </c>
    </row>
    <row r="10726" spans="1:5" x14ac:dyDescent="0.25">
      <c r="A10726" s="2">
        <v>45642.635416666664</v>
      </c>
      <c r="B10726">
        <v>124580</v>
      </c>
      <c r="C10726">
        <v>124700</v>
      </c>
      <c r="D10726">
        <v>124555</v>
      </c>
      <c r="E10726">
        <v>124660</v>
      </c>
    </row>
    <row r="10727" spans="1:5" x14ac:dyDescent="0.25">
      <c r="A10727" s="2">
        <v>45642.631944444445</v>
      </c>
      <c r="B10727">
        <v>124705</v>
      </c>
      <c r="C10727">
        <v>124775</v>
      </c>
      <c r="D10727">
        <v>124565</v>
      </c>
      <c r="E10727">
        <v>124580</v>
      </c>
    </row>
    <row r="10728" spans="1:5" x14ac:dyDescent="0.25">
      <c r="A10728" s="2">
        <v>45642.628472222219</v>
      </c>
      <c r="B10728">
        <v>124690</v>
      </c>
      <c r="C10728">
        <v>124715</v>
      </c>
      <c r="D10728">
        <v>124615</v>
      </c>
      <c r="E10728">
        <v>124700</v>
      </c>
    </row>
    <row r="10729" spans="1:5" x14ac:dyDescent="0.25">
      <c r="A10729" s="2">
        <v>45642.625</v>
      </c>
      <c r="B10729">
        <v>124625</v>
      </c>
      <c r="C10729">
        <v>124720</v>
      </c>
      <c r="D10729">
        <v>124610</v>
      </c>
      <c r="E10729">
        <v>124690</v>
      </c>
    </row>
    <row r="10730" spans="1:5" x14ac:dyDescent="0.25">
      <c r="A10730" s="2">
        <v>45642.621527777781</v>
      </c>
      <c r="B10730">
        <v>124605</v>
      </c>
      <c r="C10730">
        <v>124655</v>
      </c>
      <c r="D10730">
        <v>124550</v>
      </c>
      <c r="E10730">
        <v>124625</v>
      </c>
    </row>
    <row r="10731" spans="1:5" x14ac:dyDescent="0.25">
      <c r="A10731" s="2">
        <v>45642.618055555555</v>
      </c>
      <c r="B10731">
        <v>124605</v>
      </c>
      <c r="C10731">
        <v>124625</v>
      </c>
      <c r="D10731">
        <v>124555</v>
      </c>
      <c r="E10731">
        <v>124600</v>
      </c>
    </row>
    <row r="10732" spans="1:5" x14ac:dyDescent="0.25">
      <c r="A10732" s="2">
        <v>45642.614583333336</v>
      </c>
      <c r="B10732">
        <v>124595</v>
      </c>
      <c r="C10732">
        <v>124620</v>
      </c>
      <c r="D10732">
        <v>124520</v>
      </c>
      <c r="E10732">
        <v>124605</v>
      </c>
    </row>
    <row r="10733" spans="1:5" x14ac:dyDescent="0.25">
      <c r="A10733" s="2">
        <v>45642.611111111109</v>
      </c>
      <c r="B10733">
        <v>124575</v>
      </c>
      <c r="C10733">
        <v>124660</v>
      </c>
      <c r="D10733">
        <v>124555</v>
      </c>
      <c r="E10733">
        <v>124590</v>
      </c>
    </row>
    <row r="10734" spans="1:5" x14ac:dyDescent="0.25">
      <c r="A10734" s="2">
        <v>45642.607638888891</v>
      </c>
      <c r="B10734">
        <v>124620</v>
      </c>
      <c r="C10734">
        <v>124630</v>
      </c>
      <c r="D10734">
        <v>124510</v>
      </c>
      <c r="E10734">
        <v>124575</v>
      </c>
    </row>
    <row r="10735" spans="1:5" x14ac:dyDescent="0.25">
      <c r="A10735" s="2">
        <v>45642.604166666664</v>
      </c>
      <c r="B10735">
        <v>124690</v>
      </c>
      <c r="C10735">
        <v>124700</v>
      </c>
      <c r="D10735">
        <v>124600</v>
      </c>
      <c r="E10735">
        <v>124620</v>
      </c>
    </row>
    <row r="10736" spans="1:5" x14ac:dyDescent="0.25">
      <c r="A10736" s="2">
        <v>45642.600694444445</v>
      </c>
      <c r="B10736">
        <v>124785</v>
      </c>
      <c r="C10736">
        <v>124795</v>
      </c>
      <c r="D10736">
        <v>124650</v>
      </c>
      <c r="E10736">
        <v>124690</v>
      </c>
    </row>
    <row r="10737" spans="1:5" x14ac:dyDescent="0.25">
      <c r="A10737" s="2">
        <v>45642.597222222219</v>
      </c>
      <c r="B10737">
        <v>124755</v>
      </c>
      <c r="C10737">
        <v>124855</v>
      </c>
      <c r="D10737">
        <v>124750</v>
      </c>
      <c r="E10737">
        <v>124785</v>
      </c>
    </row>
    <row r="10738" spans="1:5" x14ac:dyDescent="0.25">
      <c r="A10738" s="2">
        <v>45642.59375</v>
      </c>
      <c r="B10738">
        <v>124860</v>
      </c>
      <c r="C10738">
        <v>124865</v>
      </c>
      <c r="D10738">
        <v>124750</v>
      </c>
      <c r="E10738">
        <v>124755</v>
      </c>
    </row>
    <row r="10739" spans="1:5" x14ac:dyDescent="0.25">
      <c r="A10739" s="2">
        <v>45642.590277777781</v>
      </c>
      <c r="B10739">
        <v>124730</v>
      </c>
      <c r="C10739">
        <v>124885</v>
      </c>
      <c r="D10739">
        <v>124700</v>
      </c>
      <c r="E10739">
        <v>124865</v>
      </c>
    </row>
    <row r="10740" spans="1:5" x14ac:dyDescent="0.25">
      <c r="A10740" s="2">
        <v>45642.586805555555</v>
      </c>
      <c r="B10740">
        <v>124760</v>
      </c>
      <c r="C10740">
        <v>124830</v>
      </c>
      <c r="D10740">
        <v>124715</v>
      </c>
      <c r="E10740">
        <v>124730</v>
      </c>
    </row>
    <row r="10741" spans="1:5" x14ac:dyDescent="0.25">
      <c r="A10741" s="2">
        <v>45642.583333333336</v>
      </c>
      <c r="B10741">
        <v>124795</v>
      </c>
      <c r="C10741">
        <v>124845</v>
      </c>
      <c r="D10741">
        <v>124755</v>
      </c>
      <c r="E10741">
        <v>124765</v>
      </c>
    </row>
    <row r="10742" spans="1:5" x14ac:dyDescent="0.25">
      <c r="A10742" s="2">
        <v>45642.579861111109</v>
      </c>
      <c r="B10742">
        <v>124790</v>
      </c>
      <c r="C10742">
        <v>124825</v>
      </c>
      <c r="D10742">
        <v>124725</v>
      </c>
      <c r="E10742">
        <v>124800</v>
      </c>
    </row>
    <row r="10743" spans="1:5" x14ac:dyDescent="0.25">
      <c r="A10743" s="2">
        <v>45642.576388888891</v>
      </c>
      <c r="B10743">
        <v>124680</v>
      </c>
      <c r="C10743">
        <v>124825</v>
      </c>
      <c r="D10743">
        <v>124665</v>
      </c>
      <c r="E10743">
        <v>124795</v>
      </c>
    </row>
    <row r="10744" spans="1:5" x14ac:dyDescent="0.25">
      <c r="A10744" s="2">
        <v>45642.572916666664</v>
      </c>
      <c r="B10744">
        <v>124695</v>
      </c>
      <c r="C10744">
        <v>124695</v>
      </c>
      <c r="D10744">
        <v>124655</v>
      </c>
      <c r="E10744">
        <v>124685</v>
      </c>
    </row>
    <row r="10745" spans="1:5" x14ac:dyDescent="0.25">
      <c r="A10745" s="2">
        <v>45642.569444444445</v>
      </c>
      <c r="B10745">
        <v>124730</v>
      </c>
      <c r="C10745">
        <v>124735</v>
      </c>
      <c r="D10745">
        <v>124640</v>
      </c>
      <c r="E10745">
        <v>124695</v>
      </c>
    </row>
    <row r="10746" spans="1:5" x14ac:dyDescent="0.25">
      <c r="A10746" s="2">
        <v>45642.565972222219</v>
      </c>
      <c r="B10746">
        <v>124705</v>
      </c>
      <c r="C10746">
        <v>124785</v>
      </c>
      <c r="D10746">
        <v>124690</v>
      </c>
      <c r="E10746">
        <v>124735</v>
      </c>
    </row>
    <row r="10747" spans="1:5" x14ac:dyDescent="0.25">
      <c r="A10747" s="2">
        <v>45642.5625</v>
      </c>
      <c r="B10747">
        <v>124605</v>
      </c>
      <c r="C10747">
        <v>124790</v>
      </c>
      <c r="D10747">
        <v>124600</v>
      </c>
      <c r="E10747">
        <v>124705</v>
      </c>
    </row>
    <row r="10748" spans="1:5" x14ac:dyDescent="0.25">
      <c r="A10748" s="2">
        <v>45642.559027777781</v>
      </c>
      <c r="B10748">
        <v>124615</v>
      </c>
      <c r="C10748">
        <v>124640</v>
      </c>
      <c r="D10748">
        <v>124575</v>
      </c>
      <c r="E10748">
        <v>124605</v>
      </c>
    </row>
    <row r="10749" spans="1:5" x14ac:dyDescent="0.25">
      <c r="A10749" s="2">
        <v>45642.555555555555</v>
      </c>
      <c r="B10749">
        <v>124655</v>
      </c>
      <c r="C10749">
        <v>124690</v>
      </c>
      <c r="D10749">
        <v>124555</v>
      </c>
      <c r="E10749">
        <v>124615</v>
      </c>
    </row>
    <row r="10750" spans="1:5" x14ac:dyDescent="0.25">
      <c r="A10750" s="2">
        <v>45642.552083333336</v>
      </c>
      <c r="B10750">
        <v>124570</v>
      </c>
      <c r="C10750">
        <v>124685</v>
      </c>
      <c r="D10750">
        <v>124550</v>
      </c>
      <c r="E10750">
        <v>124655</v>
      </c>
    </row>
    <row r="10751" spans="1:5" x14ac:dyDescent="0.25">
      <c r="A10751" s="2">
        <v>45642.548611111109</v>
      </c>
      <c r="B10751">
        <v>124640</v>
      </c>
      <c r="C10751">
        <v>124675</v>
      </c>
      <c r="D10751">
        <v>124545</v>
      </c>
      <c r="E10751">
        <v>124565</v>
      </c>
    </row>
    <row r="10752" spans="1:5" x14ac:dyDescent="0.25">
      <c r="A10752" s="2">
        <v>45642.545138888891</v>
      </c>
      <c r="B10752">
        <v>124645</v>
      </c>
      <c r="C10752">
        <v>124695</v>
      </c>
      <c r="D10752">
        <v>124625</v>
      </c>
      <c r="E10752">
        <v>124635</v>
      </c>
    </row>
    <row r="10753" spans="1:5" x14ac:dyDescent="0.25">
      <c r="A10753" s="2">
        <v>45642.541666666664</v>
      </c>
      <c r="B10753">
        <v>124655</v>
      </c>
      <c r="C10753">
        <v>124695</v>
      </c>
      <c r="D10753">
        <v>124590</v>
      </c>
      <c r="E10753">
        <v>124650</v>
      </c>
    </row>
    <row r="10754" spans="1:5" x14ac:dyDescent="0.25">
      <c r="A10754" s="2">
        <v>45642.538194444445</v>
      </c>
      <c r="B10754">
        <v>124625</v>
      </c>
      <c r="C10754">
        <v>124740</v>
      </c>
      <c r="D10754">
        <v>124620</v>
      </c>
      <c r="E10754">
        <v>124660</v>
      </c>
    </row>
    <row r="10755" spans="1:5" x14ac:dyDescent="0.25">
      <c r="A10755" s="2">
        <v>45642.534722222219</v>
      </c>
      <c r="B10755">
        <v>124490</v>
      </c>
      <c r="C10755">
        <v>124655</v>
      </c>
      <c r="D10755">
        <v>124440</v>
      </c>
      <c r="E10755">
        <v>124625</v>
      </c>
    </row>
    <row r="10756" spans="1:5" x14ac:dyDescent="0.25">
      <c r="A10756" s="2">
        <v>45642.53125</v>
      </c>
      <c r="B10756">
        <v>124495</v>
      </c>
      <c r="C10756">
        <v>124515</v>
      </c>
      <c r="D10756">
        <v>124425</v>
      </c>
      <c r="E10756">
        <v>124490</v>
      </c>
    </row>
    <row r="10757" spans="1:5" x14ac:dyDescent="0.25">
      <c r="A10757" s="2">
        <v>45642.527777777781</v>
      </c>
      <c r="B10757">
        <v>124515</v>
      </c>
      <c r="C10757">
        <v>124560</v>
      </c>
      <c r="D10757">
        <v>124475</v>
      </c>
      <c r="E10757">
        <v>124500</v>
      </c>
    </row>
    <row r="10758" spans="1:5" x14ac:dyDescent="0.25">
      <c r="A10758" s="2">
        <v>45642.524305555555</v>
      </c>
      <c r="B10758">
        <v>124415</v>
      </c>
      <c r="C10758">
        <v>124530</v>
      </c>
      <c r="D10758">
        <v>124340</v>
      </c>
      <c r="E10758">
        <v>124515</v>
      </c>
    </row>
    <row r="10759" spans="1:5" x14ac:dyDescent="0.25">
      <c r="A10759" s="2">
        <v>45642.520833333336</v>
      </c>
      <c r="B10759">
        <v>124490</v>
      </c>
      <c r="C10759">
        <v>124540</v>
      </c>
      <c r="D10759">
        <v>124405</v>
      </c>
      <c r="E10759">
        <v>124420</v>
      </c>
    </row>
    <row r="10760" spans="1:5" x14ac:dyDescent="0.25">
      <c r="A10760" s="2">
        <v>45642.517361111109</v>
      </c>
      <c r="B10760">
        <v>124570</v>
      </c>
      <c r="C10760">
        <v>124595</v>
      </c>
      <c r="D10760">
        <v>124475</v>
      </c>
      <c r="E10760">
        <v>124495</v>
      </c>
    </row>
    <row r="10761" spans="1:5" x14ac:dyDescent="0.25">
      <c r="A10761" s="2">
        <v>45642.513888888891</v>
      </c>
      <c r="B10761">
        <v>124510</v>
      </c>
      <c r="C10761">
        <v>124590</v>
      </c>
      <c r="D10761">
        <v>124450</v>
      </c>
      <c r="E10761">
        <v>124570</v>
      </c>
    </row>
    <row r="10762" spans="1:5" x14ac:dyDescent="0.25">
      <c r="A10762" s="2">
        <v>45642.510416666664</v>
      </c>
      <c r="B10762">
        <v>124495</v>
      </c>
      <c r="C10762">
        <v>124525</v>
      </c>
      <c r="D10762">
        <v>124430</v>
      </c>
      <c r="E10762">
        <v>124510</v>
      </c>
    </row>
    <row r="10763" spans="1:5" x14ac:dyDescent="0.25">
      <c r="A10763" s="2">
        <v>45642.506944444445</v>
      </c>
      <c r="B10763">
        <v>124595</v>
      </c>
      <c r="C10763">
        <v>124600</v>
      </c>
      <c r="D10763">
        <v>124455</v>
      </c>
      <c r="E10763">
        <v>124495</v>
      </c>
    </row>
    <row r="10764" spans="1:5" x14ac:dyDescent="0.25">
      <c r="A10764" s="2">
        <v>45642.503472222219</v>
      </c>
      <c r="B10764">
        <v>124645</v>
      </c>
      <c r="C10764">
        <v>124685</v>
      </c>
      <c r="D10764">
        <v>124510</v>
      </c>
      <c r="E10764">
        <v>124600</v>
      </c>
    </row>
    <row r="10765" spans="1:5" x14ac:dyDescent="0.25">
      <c r="A10765" s="2">
        <v>45642.5</v>
      </c>
      <c r="B10765">
        <v>124700</v>
      </c>
      <c r="C10765">
        <v>124720</v>
      </c>
      <c r="D10765">
        <v>124610</v>
      </c>
      <c r="E10765">
        <v>124650</v>
      </c>
    </row>
    <row r="10766" spans="1:5" x14ac:dyDescent="0.25">
      <c r="A10766" s="2">
        <v>45642.496527777781</v>
      </c>
      <c r="B10766">
        <v>124630</v>
      </c>
      <c r="C10766">
        <v>124720</v>
      </c>
      <c r="D10766">
        <v>124610</v>
      </c>
      <c r="E10766">
        <v>124705</v>
      </c>
    </row>
    <row r="10767" spans="1:5" x14ac:dyDescent="0.25">
      <c r="A10767" s="2">
        <v>45642.493055555555</v>
      </c>
      <c r="B10767">
        <v>124675</v>
      </c>
      <c r="C10767">
        <v>124825</v>
      </c>
      <c r="D10767">
        <v>124610</v>
      </c>
      <c r="E10767">
        <v>124635</v>
      </c>
    </row>
    <row r="10768" spans="1:5" x14ac:dyDescent="0.25">
      <c r="A10768" s="2">
        <v>45642.489583333336</v>
      </c>
      <c r="B10768">
        <v>124665</v>
      </c>
      <c r="C10768">
        <v>124775</v>
      </c>
      <c r="D10768">
        <v>124605</v>
      </c>
      <c r="E10768">
        <v>124675</v>
      </c>
    </row>
    <row r="10769" spans="1:5" x14ac:dyDescent="0.25">
      <c r="A10769" s="2">
        <v>45642.486111111109</v>
      </c>
      <c r="B10769">
        <v>124670</v>
      </c>
      <c r="C10769">
        <v>124790</v>
      </c>
      <c r="D10769">
        <v>124615</v>
      </c>
      <c r="E10769">
        <v>124665</v>
      </c>
    </row>
    <row r="10770" spans="1:5" x14ac:dyDescent="0.25">
      <c r="A10770" s="2">
        <v>45642.482638888891</v>
      </c>
      <c r="B10770">
        <v>124450</v>
      </c>
      <c r="C10770">
        <v>124690</v>
      </c>
      <c r="D10770">
        <v>124380</v>
      </c>
      <c r="E10770">
        <v>124670</v>
      </c>
    </row>
    <row r="10771" spans="1:5" x14ac:dyDescent="0.25">
      <c r="A10771" s="2">
        <v>45642.479166666664</v>
      </c>
      <c r="B10771">
        <v>124385</v>
      </c>
      <c r="C10771">
        <v>124500</v>
      </c>
      <c r="D10771">
        <v>124295</v>
      </c>
      <c r="E10771">
        <v>124450</v>
      </c>
    </row>
    <row r="10772" spans="1:5" x14ac:dyDescent="0.25">
      <c r="A10772" s="2">
        <v>45642.475694444445</v>
      </c>
      <c r="B10772">
        <v>124545</v>
      </c>
      <c r="C10772">
        <v>124575</v>
      </c>
      <c r="D10772">
        <v>124360</v>
      </c>
      <c r="E10772">
        <v>124385</v>
      </c>
    </row>
    <row r="10773" spans="1:5" x14ac:dyDescent="0.25">
      <c r="A10773" s="2">
        <v>45642.472222222219</v>
      </c>
      <c r="B10773">
        <v>124495</v>
      </c>
      <c r="C10773">
        <v>124615</v>
      </c>
      <c r="D10773">
        <v>124465</v>
      </c>
      <c r="E10773">
        <v>124540</v>
      </c>
    </row>
    <row r="10774" spans="1:5" x14ac:dyDescent="0.25">
      <c r="A10774" s="2">
        <v>45642.46875</v>
      </c>
      <c r="B10774">
        <v>124460</v>
      </c>
      <c r="C10774">
        <v>124590</v>
      </c>
      <c r="D10774">
        <v>124430</v>
      </c>
      <c r="E10774">
        <v>124500</v>
      </c>
    </row>
    <row r="10775" spans="1:5" x14ac:dyDescent="0.25">
      <c r="A10775" s="2">
        <v>45642.465277777781</v>
      </c>
      <c r="B10775">
        <v>124640</v>
      </c>
      <c r="C10775">
        <v>124660</v>
      </c>
      <c r="D10775">
        <v>124375</v>
      </c>
      <c r="E10775">
        <v>124455</v>
      </c>
    </row>
    <row r="10776" spans="1:5" x14ac:dyDescent="0.25">
      <c r="A10776" s="2">
        <v>45642.461805555555</v>
      </c>
      <c r="B10776">
        <v>124660</v>
      </c>
      <c r="C10776">
        <v>124720</v>
      </c>
      <c r="D10776">
        <v>124610</v>
      </c>
      <c r="E10776">
        <v>124635</v>
      </c>
    </row>
    <row r="10777" spans="1:5" x14ac:dyDescent="0.25">
      <c r="A10777" s="2">
        <v>45642.458333333336</v>
      </c>
      <c r="B10777">
        <v>124785</v>
      </c>
      <c r="C10777">
        <v>124795</v>
      </c>
      <c r="D10777">
        <v>124570</v>
      </c>
      <c r="E10777">
        <v>124655</v>
      </c>
    </row>
    <row r="10778" spans="1:5" x14ac:dyDescent="0.25">
      <c r="A10778" s="2">
        <v>45642.454861111109</v>
      </c>
      <c r="B10778">
        <v>124805</v>
      </c>
      <c r="C10778">
        <v>124875</v>
      </c>
      <c r="D10778">
        <v>124765</v>
      </c>
      <c r="E10778">
        <v>124785</v>
      </c>
    </row>
    <row r="10779" spans="1:5" x14ac:dyDescent="0.25">
      <c r="A10779" s="2">
        <v>45642.451388888891</v>
      </c>
      <c r="B10779">
        <v>124790</v>
      </c>
      <c r="C10779">
        <v>124880</v>
      </c>
      <c r="D10779">
        <v>124755</v>
      </c>
      <c r="E10779">
        <v>124805</v>
      </c>
    </row>
    <row r="10780" spans="1:5" x14ac:dyDescent="0.25">
      <c r="A10780" s="2">
        <v>45642.447916666664</v>
      </c>
      <c r="B10780">
        <v>124910</v>
      </c>
      <c r="C10780">
        <v>124945</v>
      </c>
      <c r="D10780">
        <v>124710</v>
      </c>
      <c r="E10780">
        <v>124790</v>
      </c>
    </row>
    <row r="10781" spans="1:5" x14ac:dyDescent="0.25">
      <c r="A10781" s="2">
        <v>45642.444444444445</v>
      </c>
      <c r="B10781">
        <v>124905</v>
      </c>
      <c r="C10781">
        <v>124940</v>
      </c>
      <c r="D10781">
        <v>124830</v>
      </c>
      <c r="E10781">
        <v>124910</v>
      </c>
    </row>
    <row r="10782" spans="1:5" x14ac:dyDescent="0.25">
      <c r="A10782" s="2">
        <v>45642.440972222219</v>
      </c>
      <c r="B10782">
        <v>124950</v>
      </c>
      <c r="C10782">
        <v>125010</v>
      </c>
      <c r="D10782">
        <v>124870</v>
      </c>
      <c r="E10782">
        <v>124900</v>
      </c>
    </row>
    <row r="10783" spans="1:5" x14ac:dyDescent="0.25">
      <c r="A10783" s="2">
        <v>45642.4375</v>
      </c>
      <c r="B10783">
        <v>124940</v>
      </c>
      <c r="C10783">
        <v>124985</v>
      </c>
      <c r="D10783">
        <v>124850</v>
      </c>
      <c r="E10783">
        <v>124950</v>
      </c>
    </row>
    <row r="10784" spans="1:5" x14ac:dyDescent="0.25">
      <c r="A10784" s="2">
        <v>45642.434027777781</v>
      </c>
      <c r="B10784">
        <v>124825</v>
      </c>
      <c r="C10784">
        <v>125020</v>
      </c>
      <c r="D10784">
        <v>124800</v>
      </c>
      <c r="E10784">
        <v>124940</v>
      </c>
    </row>
    <row r="10785" spans="1:5" x14ac:dyDescent="0.25">
      <c r="A10785" s="2">
        <v>45642.430555555555</v>
      </c>
      <c r="B10785">
        <v>124690</v>
      </c>
      <c r="C10785">
        <v>124875</v>
      </c>
      <c r="D10785">
        <v>124680</v>
      </c>
      <c r="E10785">
        <v>124830</v>
      </c>
    </row>
    <row r="10786" spans="1:5" x14ac:dyDescent="0.25">
      <c r="A10786" s="2">
        <v>45642.427083333336</v>
      </c>
      <c r="B10786">
        <v>124800</v>
      </c>
      <c r="C10786">
        <v>124835</v>
      </c>
      <c r="D10786">
        <v>124635</v>
      </c>
      <c r="E10786">
        <v>124685</v>
      </c>
    </row>
    <row r="10787" spans="1:5" x14ac:dyDescent="0.25">
      <c r="A10787" s="2">
        <v>45642.423611111109</v>
      </c>
      <c r="B10787">
        <v>124715</v>
      </c>
      <c r="C10787">
        <v>124850</v>
      </c>
      <c r="D10787">
        <v>124700</v>
      </c>
      <c r="E10787">
        <v>124800</v>
      </c>
    </row>
    <row r="10788" spans="1:5" x14ac:dyDescent="0.25">
      <c r="A10788" s="2">
        <v>45642.420138888891</v>
      </c>
      <c r="B10788">
        <v>124770</v>
      </c>
      <c r="C10788">
        <v>124820</v>
      </c>
      <c r="D10788">
        <v>124635</v>
      </c>
      <c r="E10788">
        <v>124715</v>
      </c>
    </row>
    <row r="10789" spans="1:5" x14ac:dyDescent="0.25">
      <c r="A10789" s="2">
        <v>45642.416666666664</v>
      </c>
      <c r="B10789">
        <v>124915</v>
      </c>
      <c r="C10789">
        <v>124980</v>
      </c>
      <c r="D10789">
        <v>124750</v>
      </c>
      <c r="E10789">
        <v>124770</v>
      </c>
    </row>
    <row r="10790" spans="1:5" x14ac:dyDescent="0.25">
      <c r="A10790" s="2">
        <v>45642.413194444445</v>
      </c>
      <c r="B10790">
        <v>124885</v>
      </c>
      <c r="C10790">
        <v>124930</v>
      </c>
      <c r="D10790">
        <v>124825</v>
      </c>
      <c r="E10790">
        <v>124915</v>
      </c>
    </row>
    <row r="10791" spans="1:5" x14ac:dyDescent="0.25">
      <c r="A10791" s="2">
        <v>45642.409722222219</v>
      </c>
      <c r="B10791">
        <v>124730</v>
      </c>
      <c r="C10791">
        <v>124920</v>
      </c>
      <c r="D10791">
        <v>124685</v>
      </c>
      <c r="E10791">
        <v>124885</v>
      </c>
    </row>
    <row r="10792" spans="1:5" x14ac:dyDescent="0.25">
      <c r="A10792" s="2">
        <v>45642.40625</v>
      </c>
      <c r="B10792">
        <v>124800</v>
      </c>
      <c r="C10792">
        <v>124915</v>
      </c>
      <c r="D10792">
        <v>124700</v>
      </c>
      <c r="E10792">
        <v>124735</v>
      </c>
    </row>
    <row r="10793" spans="1:5" x14ac:dyDescent="0.25">
      <c r="A10793" s="2">
        <v>45642.402777777781</v>
      </c>
      <c r="B10793">
        <v>124940</v>
      </c>
      <c r="C10793">
        <v>124955</v>
      </c>
      <c r="D10793">
        <v>124735</v>
      </c>
      <c r="E10793">
        <v>124800</v>
      </c>
    </row>
    <row r="10794" spans="1:5" x14ac:dyDescent="0.25">
      <c r="A10794" s="2">
        <v>45642.399305555555</v>
      </c>
      <c r="B10794">
        <v>124735</v>
      </c>
      <c r="C10794">
        <v>124985</v>
      </c>
      <c r="D10794">
        <v>124715</v>
      </c>
      <c r="E10794">
        <v>124940</v>
      </c>
    </row>
    <row r="10795" spans="1:5" x14ac:dyDescent="0.25">
      <c r="A10795" s="2">
        <v>45642.395833333336</v>
      </c>
      <c r="B10795">
        <v>124740</v>
      </c>
      <c r="C10795">
        <v>124785</v>
      </c>
      <c r="D10795">
        <v>124605</v>
      </c>
      <c r="E10795">
        <v>124740</v>
      </c>
    </row>
    <row r="10796" spans="1:5" x14ac:dyDescent="0.25">
      <c r="A10796" s="2">
        <v>45642.392361111109</v>
      </c>
      <c r="B10796">
        <v>124650</v>
      </c>
      <c r="C10796">
        <v>124800</v>
      </c>
      <c r="D10796">
        <v>124625</v>
      </c>
      <c r="E10796">
        <v>124740</v>
      </c>
    </row>
    <row r="10797" spans="1:5" x14ac:dyDescent="0.25">
      <c r="A10797" s="2">
        <v>45642.388888888891</v>
      </c>
      <c r="B10797">
        <v>124625</v>
      </c>
      <c r="C10797">
        <v>124695</v>
      </c>
      <c r="D10797">
        <v>124595</v>
      </c>
      <c r="E10797">
        <v>124655</v>
      </c>
    </row>
    <row r="10798" spans="1:5" x14ac:dyDescent="0.25">
      <c r="A10798" s="2">
        <v>45642.385416666664</v>
      </c>
      <c r="B10798">
        <v>124695</v>
      </c>
      <c r="C10798">
        <v>124780</v>
      </c>
      <c r="D10798">
        <v>124600</v>
      </c>
      <c r="E10798">
        <v>124625</v>
      </c>
    </row>
    <row r="10799" spans="1:5" x14ac:dyDescent="0.25">
      <c r="A10799" s="2">
        <v>45642.381944444445</v>
      </c>
      <c r="B10799">
        <v>124855</v>
      </c>
      <c r="C10799">
        <v>124880</v>
      </c>
      <c r="D10799">
        <v>124590</v>
      </c>
      <c r="E10799">
        <v>124690</v>
      </c>
    </row>
    <row r="10800" spans="1:5" x14ac:dyDescent="0.25">
      <c r="A10800" s="2">
        <v>45642.378472222219</v>
      </c>
      <c r="B10800">
        <v>124630</v>
      </c>
      <c r="C10800">
        <v>124890</v>
      </c>
      <c r="D10800">
        <v>124620</v>
      </c>
      <c r="E10800">
        <v>124860</v>
      </c>
    </row>
    <row r="10801" spans="1:5" x14ac:dyDescent="0.25">
      <c r="A10801" s="2">
        <v>45642.375</v>
      </c>
      <c r="B10801">
        <v>124810</v>
      </c>
      <c r="C10801">
        <v>124990</v>
      </c>
      <c r="D10801">
        <v>124535</v>
      </c>
      <c r="E10801">
        <v>124630</v>
      </c>
    </row>
    <row r="10802" spans="1:5" x14ac:dyDescent="0.25">
      <c r="A10802" s="2">
        <v>45639.763888888891</v>
      </c>
      <c r="B10802">
        <v>124960</v>
      </c>
      <c r="C10802">
        <v>125170</v>
      </c>
      <c r="D10802">
        <v>124935</v>
      </c>
      <c r="E10802">
        <v>125000</v>
      </c>
    </row>
    <row r="10803" spans="1:5" x14ac:dyDescent="0.25">
      <c r="A10803" s="2">
        <v>45639.760416666664</v>
      </c>
      <c r="B10803">
        <v>124835</v>
      </c>
      <c r="C10803">
        <v>125005</v>
      </c>
      <c r="D10803">
        <v>124750</v>
      </c>
      <c r="E10803">
        <v>124960</v>
      </c>
    </row>
    <row r="10804" spans="1:5" x14ac:dyDescent="0.25">
      <c r="A10804" s="2">
        <v>45639.756944444445</v>
      </c>
      <c r="B10804">
        <v>124770</v>
      </c>
      <c r="C10804">
        <v>124960</v>
      </c>
      <c r="D10804">
        <v>124715</v>
      </c>
      <c r="E10804">
        <v>124830</v>
      </c>
    </row>
    <row r="10805" spans="1:5" x14ac:dyDescent="0.25">
      <c r="A10805" s="2">
        <v>45639.753472222219</v>
      </c>
      <c r="B10805">
        <v>124665</v>
      </c>
      <c r="C10805">
        <v>124800</v>
      </c>
      <c r="D10805">
        <v>124645</v>
      </c>
      <c r="E10805">
        <v>124775</v>
      </c>
    </row>
    <row r="10806" spans="1:5" x14ac:dyDescent="0.25">
      <c r="A10806" s="2">
        <v>45639.75</v>
      </c>
      <c r="B10806">
        <v>124730</v>
      </c>
      <c r="C10806">
        <v>124755</v>
      </c>
      <c r="D10806">
        <v>124650</v>
      </c>
      <c r="E10806">
        <v>124670</v>
      </c>
    </row>
    <row r="10807" spans="1:5" x14ac:dyDescent="0.25">
      <c r="A10807" s="2">
        <v>45639.746527777781</v>
      </c>
      <c r="B10807">
        <v>124665</v>
      </c>
      <c r="C10807">
        <v>124765</v>
      </c>
      <c r="D10807">
        <v>124630</v>
      </c>
      <c r="E10807">
        <v>124730</v>
      </c>
    </row>
    <row r="10808" spans="1:5" x14ac:dyDescent="0.25">
      <c r="A10808" s="2">
        <v>45639.743055555555</v>
      </c>
      <c r="B10808">
        <v>124730</v>
      </c>
      <c r="C10808">
        <v>124815</v>
      </c>
      <c r="D10808">
        <v>124650</v>
      </c>
      <c r="E10808">
        <v>124665</v>
      </c>
    </row>
    <row r="10809" spans="1:5" x14ac:dyDescent="0.25">
      <c r="A10809" s="2">
        <v>45639.739583333336</v>
      </c>
      <c r="B10809">
        <v>124725</v>
      </c>
      <c r="C10809">
        <v>124755</v>
      </c>
      <c r="D10809">
        <v>124605</v>
      </c>
      <c r="E10809">
        <v>124725</v>
      </c>
    </row>
    <row r="10810" spans="1:5" x14ac:dyDescent="0.25">
      <c r="A10810" s="2">
        <v>45639.736111111109</v>
      </c>
      <c r="B10810">
        <v>124730</v>
      </c>
      <c r="C10810">
        <v>124740</v>
      </c>
      <c r="D10810">
        <v>124630</v>
      </c>
      <c r="E10810">
        <v>124725</v>
      </c>
    </row>
    <row r="10811" spans="1:5" x14ac:dyDescent="0.25">
      <c r="A10811" s="2">
        <v>45639.732638888891</v>
      </c>
      <c r="B10811">
        <v>124680</v>
      </c>
      <c r="C10811">
        <v>124755</v>
      </c>
      <c r="D10811">
        <v>124590</v>
      </c>
      <c r="E10811">
        <v>124730</v>
      </c>
    </row>
    <row r="10812" spans="1:5" x14ac:dyDescent="0.25">
      <c r="A10812" s="2">
        <v>45639.729166666664</v>
      </c>
      <c r="B10812">
        <v>124720</v>
      </c>
      <c r="C10812">
        <v>124755</v>
      </c>
      <c r="D10812">
        <v>124625</v>
      </c>
      <c r="E10812">
        <v>124685</v>
      </c>
    </row>
    <row r="10813" spans="1:5" x14ac:dyDescent="0.25">
      <c r="A10813" s="2">
        <v>45639.725694444445</v>
      </c>
      <c r="B10813">
        <v>124840</v>
      </c>
      <c r="C10813">
        <v>124910</v>
      </c>
      <c r="D10813">
        <v>124715</v>
      </c>
      <c r="E10813">
        <v>124720</v>
      </c>
    </row>
    <row r="10814" spans="1:5" x14ac:dyDescent="0.25">
      <c r="A10814" s="2">
        <v>45639.722222222219</v>
      </c>
      <c r="B10814">
        <v>124850</v>
      </c>
      <c r="C10814">
        <v>124880</v>
      </c>
      <c r="D10814">
        <v>124780</v>
      </c>
      <c r="E10814">
        <v>124840</v>
      </c>
    </row>
    <row r="10815" spans="1:5" x14ac:dyDescent="0.25">
      <c r="A10815" s="2">
        <v>45639.71875</v>
      </c>
      <c r="B10815">
        <v>124945</v>
      </c>
      <c r="C10815">
        <v>124955</v>
      </c>
      <c r="D10815">
        <v>124840</v>
      </c>
      <c r="E10815">
        <v>124855</v>
      </c>
    </row>
    <row r="10816" spans="1:5" x14ac:dyDescent="0.25">
      <c r="A10816" s="2">
        <v>45639.715277777781</v>
      </c>
      <c r="B10816">
        <v>124995</v>
      </c>
      <c r="C10816">
        <v>125040</v>
      </c>
      <c r="D10816">
        <v>124920</v>
      </c>
      <c r="E10816">
        <v>124940</v>
      </c>
    </row>
    <row r="10817" spans="1:5" x14ac:dyDescent="0.25">
      <c r="A10817" s="2">
        <v>45639.711805555555</v>
      </c>
      <c r="B10817">
        <v>125045</v>
      </c>
      <c r="C10817">
        <v>125120</v>
      </c>
      <c r="D10817">
        <v>124985</v>
      </c>
      <c r="E10817">
        <v>124995</v>
      </c>
    </row>
    <row r="10818" spans="1:5" x14ac:dyDescent="0.25">
      <c r="A10818" s="2">
        <v>45639.708333333336</v>
      </c>
      <c r="B10818">
        <v>125135</v>
      </c>
      <c r="C10818">
        <v>125150</v>
      </c>
      <c r="D10818">
        <v>124880</v>
      </c>
      <c r="E10818">
        <v>125045</v>
      </c>
    </row>
    <row r="10819" spans="1:5" x14ac:dyDescent="0.25">
      <c r="A10819" s="2">
        <v>45639.704861111109</v>
      </c>
      <c r="B10819">
        <v>125210</v>
      </c>
      <c r="C10819">
        <v>125230</v>
      </c>
      <c r="D10819">
        <v>125120</v>
      </c>
      <c r="E10819">
        <v>125135</v>
      </c>
    </row>
    <row r="10820" spans="1:5" x14ac:dyDescent="0.25">
      <c r="A10820" s="2">
        <v>45639.701388888891</v>
      </c>
      <c r="B10820">
        <v>125175</v>
      </c>
      <c r="C10820">
        <v>125240</v>
      </c>
      <c r="D10820">
        <v>125170</v>
      </c>
      <c r="E10820">
        <v>125205</v>
      </c>
    </row>
    <row r="10821" spans="1:5" x14ac:dyDescent="0.25">
      <c r="A10821" s="2">
        <v>45639.697916666664</v>
      </c>
      <c r="B10821">
        <v>125245</v>
      </c>
      <c r="C10821">
        <v>125255</v>
      </c>
      <c r="D10821">
        <v>125140</v>
      </c>
      <c r="E10821">
        <v>125175</v>
      </c>
    </row>
    <row r="10822" spans="1:5" x14ac:dyDescent="0.25">
      <c r="A10822" s="2">
        <v>45639.694444444445</v>
      </c>
      <c r="B10822">
        <v>125265</v>
      </c>
      <c r="C10822">
        <v>125300</v>
      </c>
      <c r="D10822">
        <v>125235</v>
      </c>
      <c r="E10822">
        <v>125245</v>
      </c>
    </row>
    <row r="10823" spans="1:5" x14ac:dyDescent="0.25">
      <c r="A10823" s="2">
        <v>45639.690972222219</v>
      </c>
      <c r="B10823">
        <v>125270</v>
      </c>
      <c r="C10823">
        <v>125290</v>
      </c>
      <c r="D10823">
        <v>125165</v>
      </c>
      <c r="E10823">
        <v>125270</v>
      </c>
    </row>
    <row r="10824" spans="1:5" x14ac:dyDescent="0.25">
      <c r="A10824" s="2">
        <v>45639.6875</v>
      </c>
      <c r="B10824">
        <v>125330</v>
      </c>
      <c r="C10824">
        <v>125340</v>
      </c>
      <c r="D10824">
        <v>125270</v>
      </c>
      <c r="E10824">
        <v>125275</v>
      </c>
    </row>
    <row r="10825" spans="1:5" x14ac:dyDescent="0.25">
      <c r="A10825" s="2">
        <v>45639.684027777781</v>
      </c>
      <c r="B10825">
        <v>125360</v>
      </c>
      <c r="C10825">
        <v>125370</v>
      </c>
      <c r="D10825">
        <v>125300</v>
      </c>
      <c r="E10825">
        <v>125335</v>
      </c>
    </row>
    <row r="10826" spans="1:5" x14ac:dyDescent="0.25">
      <c r="A10826" s="2">
        <v>45639.680555555555</v>
      </c>
      <c r="B10826">
        <v>125330</v>
      </c>
      <c r="C10826">
        <v>125440</v>
      </c>
      <c r="D10826">
        <v>125315</v>
      </c>
      <c r="E10826">
        <v>125360</v>
      </c>
    </row>
    <row r="10827" spans="1:5" x14ac:dyDescent="0.25">
      <c r="A10827" s="2">
        <v>45639.677083333336</v>
      </c>
      <c r="B10827">
        <v>125335</v>
      </c>
      <c r="C10827">
        <v>125410</v>
      </c>
      <c r="D10827">
        <v>125295</v>
      </c>
      <c r="E10827">
        <v>125330</v>
      </c>
    </row>
    <row r="10828" spans="1:5" x14ac:dyDescent="0.25">
      <c r="A10828" s="2">
        <v>45639.673611111109</v>
      </c>
      <c r="B10828">
        <v>125295</v>
      </c>
      <c r="C10828">
        <v>125370</v>
      </c>
      <c r="D10828">
        <v>125225</v>
      </c>
      <c r="E10828">
        <v>125330</v>
      </c>
    </row>
    <row r="10829" spans="1:5" x14ac:dyDescent="0.25">
      <c r="A10829" s="2">
        <v>45639.670138888891</v>
      </c>
      <c r="B10829">
        <v>125340</v>
      </c>
      <c r="C10829">
        <v>125355</v>
      </c>
      <c r="D10829">
        <v>125260</v>
      </c>
      <c r="E10829">
        <v>125295</v>
      </c>
    </row>
    <row r="10830" spans="1:5" x14ac:dyDescent="0.25">
      <c r="A10830" s="2">
        <v>45639.666666666664</v>
      </c>
      <c r="B10830">
        <v>125410</v>
      </c>
      <c r="C10830">
        <v>125445</v>
      </c>
      <c r="D10830">
        <v>125335</v>
      </c>
      <c r="E10830">
        <v>125335</v>
      </c>
    </row>
    <row r="10831" spans="1:5" x14ac:dyDescent="0.25">
      <c r="A10831" s="2">
        <v>45639.663194444445</v>
      </c>
      <c r="B10831">
        <v>125420</v>
      </c>
      <c r="C10831">
        <v>125440</v>
      </c>
      <c r="D10831">
        <v>125375</v>
      </c>
      <c r="E10831">
        <v>125415</v>
      </c>
    </row>
    <row r="10832" spans="1:5" x14ac:dyDescent="0.25">
      <c r="A10832" s="2">
        <v>45639.659722222219</v>
      </c>
      <c r="B10832">
        <v>125460</v>
      </c>
      <c r="C10832">
        <v>125485</v>
      </c>
      <c r="D10832">
        <v>125400</v>
      </c>
      <c r="E10832">
        <v>125425</v>
      </c>
    </row>
    <row r="10833" spans="1:5" x14ac:dyDescent="0.25">
      <c r="A10833" s="2">
        <v>45639.65625</v>
      </c>
      <c r="B10833">
        <v>125445</v>
      </c>
      <c r="C10833">
        <v>125475</v>
      </c>
      <c r="D10833">
        <v>125410</v>
      </c>
      <c r="E10833">
        <v>125465</v>
      </c>
    </row>
    <row r="10834" spans="1:5" x14ac:dyDescent="0.25">
      <c r="A10834" s="2">
        <v>45639.652777777781</v>
      </c>
      <c r="B10834">
        <v>125455</v>
      </c>
      <c r="C10834">
        <v>125485</v>
      </c>
      <c r="D10834">
        <v>125410</v>
      </c>
      <c r="E10834">
        <v>125440</v>
      </c>
    </row>
    <row r="10835" spans="1:5" x14ac:dyDescent="0.25">
      <c r="A10835" s="2">
        <v>45639.649305555555</v>
      </c>
      <c r="B10835">
        <v>125425</v>
      </c>
      <c r="C10835">
        <v>125510</v>
      </c>
      <c r="D10835">
        <v>125405</v>
      </c>
      <c r="E10835">
        <v>125455</v>
      </c>
    </row>
    <row r="10836" spans="1:5" x14ac:dyDescent="0.25">
      <c r="A10836" s="2">
        <v>45639.645833333336</v>
      </c>
      <c r="B10836">
        <v>125410</v>
      </c>
      <c r="C10836">
        <v>125480</v>
      </c>
      <c r="D10836">
        <v>125395</v>
      </c>
      <c r="E10836">
        <v>125430</v>
      </c>
    </row>
    <row r="10837" spans="1:5" x14ac:dyDescent="0.25">
      <c r="A10837" s="2">
        <v>45639.642361111109</v>
      </c>
      <c r="B10837">
        <v>125345</v>
      </c>
      <c r="C10837">
        <v>125430</v>
      </c>
      <c r="D10837">
        <v>125275</v>
      </c>
      <c r="E10837">
        <v>125405</v>
      </c>
    </row>
    <row r="10838" spans="1:5" x14ac:dyDescent="0.25">
      <c r="A10838" s="2">
        <v>45639.638888888891</v>
      </c>
      <c r="B10838">
        <v>125525</v>
      </c>
      <c r="C10838">
        <v>125535</v>
      </c>
      <c r="D10838">
        <v>125315</v>
      </c>
      <c r="E10838">
        <v>125345</v>
      </c>
    </row>
    <row r="10839" spans="1:5" x14ac:dyDescent="0.25">
      <c r="A10839" s="2">
        <v>45639.635416666664</v>
      </c>
      <c r="B10839">
        <v>125400</v>
      </c>
      <c r="C10839">
        <v>125565</v>
      </c>
      <c r="D10839">
        <v>125385</v>
      </c>
      <c r="E10839">
        <v>125525</v>
      </c>
    </row>
    <row r="10840" spans="1:5" x14ac:dyDescent="0.25">
      <c r="A10840" s="2">
        <v>45639.631944444445</v>
      </c>
      <c r="B10840">
        <v>125385</v>
      </c>
      <c r="C10840">
        <v>125465</v>
      </c>
      <c r="D10840">
        <v>125370</v>
      </c>
      <c r="E10840">
        <v>125400</v>
      </c>
    </row>
    <row r="10841" spans="1:5" x14ac:dyDescent="0.25">
      <c r="A10841" s="2">
        <v>45639.628472222219</v>
      </c>
      <c r="B10841">
        <v>125420</v>
      </c>
      <c r="C10841">
        <v>125425</v>
      </c>
      <c r="D10841">
        <v>125325</v>
      </c>
      <c r="E10841">
        <v>125385</v>
      </c>
    </row>
    <row r="10842" spans="1:5" x14ac:dyDescent="0.25">
      <c r="A10842" s="2">
        <v>45639.625</v>
      </c>
      <c r="B10842">
        <v>125465</v>
      </c>
      <c r="C10842">
        <v>125510</v>
      </c>
      <c r="D10842">
        <v>125405</v>
      </c>
      <c r="E10842">
        <v>125425</v>
      </c>
    </row>
    <row r="10843" spans="1:5" x14ac:dyDescent="0.25">
      <c r="A10843" s="2">
        <v>45639.621527777781</v>
      </c>
      <c r="B10843">
        <v>125230</v>
      </c>
      <c r="C10843">
        <v>125470</v>
      </c>
      <c r="D10843">
        <v>125185</v>
      </c>
      <c r="E10843">
        <v>125465</v>
      </c>
    </row>
    <row r="10844" spans="1:5" x14ac:dyDescent="0.25">
      <c r="A10844" s="2">
        <v>45639.618055555555</v>
      </c>
      <c r="B10844">
        <v>125515</v>
      </c>
      <c r="C10844">
        <v>125530</v>
      </c>
      <c r="D10844">
        <v>125225</v>
      </c>
      <c r="E10844">
        <v>125225</v>
      </c>
    </row>
    <row r="10845" spans="1:5" x14ac:dyDescent="0.25">
      <c r="A10845" s="2">
        <v>45639.614583333336</v>
      </c>
      <c r="B10845">
        <v>125535</v>
      </c>
      <c r="C10845">
        <v>125630</v>
      </c>
      <c r="D10845">
        <v>125485</v>
      </c>
      <c r="E10845">
        <v>125515</v>
      </c>
    </row>
    <row r="10846" spans="1:5" x14ac:dyDescent="0.25">
      <c r="A10846" s="2">
        <v>45639.611111111109</v>
      </c>
      <c r="B10846">
        <v>125625</v>
      </c>
      <c r="C10846">
        <v>125775</v>
      </c>
      <c r="D10846">
        <v>125500</v>
      </c>
      <c r="E10846">
        <v>125530</v>
      </c>
    </row>
    <row r="10847" spans="1:5" x14ac:dyDescent="0.25">
      <c r="A10847" s="2">
        <v>45639.607638888891</v>
      </c>
      <c r="B10847">
        <v>125610</v>
      </c>
      <c r="C10847">
        <v>125635</v>
      </c>
      <c r="D10847">
        <v>125520</v>
      </c>
      <c r="E10847">
        <v>125625</v>
      </c>
    </row>
    <row r="10848" spans="1:5" x14ac:dyDescent="0.25">
      <c r="A10848" s="2">
        <v>45639.604166666664</v>
      </c>
      <c r="B10848">
        <v>125730</v>
      </c>
      <c r="C10848">
        <v>125745</v>
      </c>
      <c r="D10848">
        <v>125555</v>
      </c>
      <c r="E10848">
        <v>125605</v>
      </c>
    </row>
    <row r="10849" spans="1:5" x14ac:dyDescent="0.25">
      <c r="A10849" s="2">
        <v>45639.600694444445</v>
      </c>
      <c r="B10849">
        <v>125695</v>
      </c>
      <c r="C10849">
        <v>125865</v>
      </c>
      <c r="D10849">
        <v>125665</v>
      </c>
      <c r="E10849">
        <v>125725</v>
      </c>
    </row>
    <row r="10850" spans="1:5" x14ac:dyDescent="0.25">
      <c r="A10850" s="2">
        <v>45639.597222222219</v>
      </c>
      <c r="B10850">
        <v>125660</v>
      </c>
      <c r="C10850">
        <v>125695</v>
      </c>
      <c r="D10850">
        <v>125605</v>
      </c>
      <c r="E10850">
        <v>125690</v>
      </c>
    </row>
    <row r="10851" spans="1:5" x14ac:dyDescent="0.25">
      <c r="A10851" s="2">
        <v>45639.59375</v>
      </c>
      <c r="B10851">
        <v>125735</v>
      </c>
      <c r="C10851">
        <v>125735</v>
      </c>
      <c r="D10851">
        <v>125655</v>
      </c>
      <c r="E10851">
        <v>125655</v>
      </c>
    </row>
    <row r="10852" spans="1:5" x14ac:dyDescent="0.25">
      <c r="A10852" s="2">
        <v>45639.590277777781</v>
      </c>
      <c r="B10852">
        <v>125750</v>
      </c>
      <c r="C10852">
        <v>125760</v>
      </c>
      <c r="D10852">
        <v>125690</v>
      </c>
      <c r="E10852">
        <v>125735</v>
      </c>
    </row>
    <row r="10853" spans="1:5" x14ac:dyDescent="0.25">
      <c r="A10853" s="2">
        <v>45639.586805555555</v>
      </c>
      <c r="B10853">
        <v>125795</v>
      </c>
      <c r="C10853">
        <v>125800</v>
      </c>
      <c r="D10853">
        <v>125655</v>
      </c>
      <c r="E10853">
        <v>125750</v>
      </c>
    </row>
    <row r="10854" spans="1:5" x14ac:dyDescent="0.25">
      <c r="A10854" s="2">
        <v>45639.583333333336</v>
      </c>
      <c r="B10854">
        <v>125780</v>
      </c>
      <c r="C10854">
        <v>125805</v>
      </c>
      <c r="D10854">
        <v>125710</v>
      </c>
      <c r="E10854">
        <v>125795</v>
      </c>
    </row>
    <row r="10855" spans="1:5" x14ac:dyDescent="0.25">
      <c r="A10855" s="2">
        <v>45639.579861111109</v>
      </c>
      <c r="B10855">
        <v>125795</v>
      </c>
      <c r="C10855">
        <v>125820</v>
      </c>
      <c r="D10855">
        <v>125725</v>
      </c>
      <c r="E10855">
        <v>125785</v>
      </c>
    </row>
    <row r="10856" spans="1:5" x14ac:dyDescent="0.25">
      <c r="A10856" s="2">
        <v>45639.576388888891</v>
      </c>
      <c r="B10856">
        <v>125785</v>
      </c>
      <c r="C10856">
        <v>125870</v>
      </c>
      <c r="D10856">
        <v>125745</v>
      </c>
      <c r="E10856">
        <v>125790</v>
      </c>
    </row>
    <row r="10857" spans="1:5" x14ac:dyDescent="0.25">
      <c r="A10857" s="2">
        <v>45639.572916666664</v>
      </c>
      <c r="B10857">
        <v>125800</v>
      </c>
      <c r="C10857">
        <v>125820</v>
      </c>
      <c r="D10857">
        <v>125750</v>
      </c>
      <c r="E10857">
        <v>125785</v>
      </c>
    </row>
    <row r="10858" spans="1:5" x14ac:dyDescent="0.25">
      <c r="A10858" s="2">
        <v>45639.569444444445</v>
      </c>
      <c r="B10858">
        <v>125765</v>
      </c>
      <c r="C10858">
        <v>125820</v>
      </c>
      <c r="D10858">
        <v>125715</v>
      </c>
      <c r="E10858">
        <v>125800</v>
      </c>
    </row>
    <row r="10859" spans="1:5" x14ac:dyDescent="0.25">
      <c r="A10859" s="2">
        <v>45639.565972222219</v>
      </c>
      <c r="B10859">
        <v>125690</v>
      </c>
      <c r="C10859">
        <v>125810</v>
      </c>
      <c r="D10859">
        <v>125685</v>
      </c>
      <c r="E10859">
        <v>125765</v>
      </c>
    </row>
    <row r="10860" spans="1:5" x14ac:dyDescent="0.25">
      <c r="A10860" s="2">
        <v>45639.5625</v>
      </c>
      <c r="B10860">
        <v>125725</v>
      </c>
      <c r="C10860">
        <v>125750</v>
      </c>
      <c r="D10860">
        <v>125655</v>
      </c>
      <c r="E10860">
        <v>125685</v>
      </c>
    </row>
    <row r="10861" spans="1:5" x14ac:dyDescent="0.25">
      <c r="A10861" s="2">
        <v>45639.559027777781</v>
      </c>
      <c r="B10861">
        <v>125700</v>
      </c>
      <c r="C10861">
        <v>125745</v>
      </c>
      <c r="D10861">
        <v>125645</v>
      </c>
      <c r="E10861">
        <v>125725</v>
      </c>
    </row>
    <row r="10862" spans="1:5" x14ac:dyDescent="0.25">
      <c r="A10862" s="2">
        <v>45639.555555555555</v>
      </c>
      <c r="B10862">
        <v>125650</v>
      </c>
      <c r="C10862">
        <v>125700</v>
      </c>
      <c r="D10862">
        <v>125605</v>
      </c>
      <c r="E10862">
        <v>125695</v>
      </c>
    </row>
    <row r="10863" spans="1:5" x14ac:dyDescent="0.25">
      <c r="A10863" s="2">
        <v>45639.552083333336</v>
      </c>
      <c r="B10863">
        <v>125695</v>
      </c>
      <c r="C10863">
        <v>125740</v>
      </c>
      <c r="D10863">
        <v>125625</v>
      </c>
      <c r="E10863">
        <v>125650</v>
      </c>
    </row>
    <row r="10864" spans="1:5" x14ac:dyDescent="0.25">
      <c r="A10864" s="2">
        <v>45639.548611111109</v>
      </c>
      <c r="B10864">
        <v>125715</v>
      </c>
      <c r="C10864">
        <v>125790</v>
      </c>
      <c r="D10864">
        <v>125655</v>
      </c>
      <c r="E10864">
        <v>125690</v>
      </c>
    </row>
    <row r="10865" spans="1:5" x14ac:dyDescent="0.25">
      <c r="A10865" s="2">
        <v>45639.545138888891</v>
      </c>
      <c r="B10865">
        <v>125485</v>
      </c>
      <c r="C10865">
        <v>125730</v>
      </c>
      <c r="D10865">
        <v>125480</v>
      </c>
      <c r="E10865">
        <v>125715</v>
      </c>
    </row>
    <row r="10866" spans="1:5" x14ac:dyDescent="0.25">
      <c r="A10866" s="2">
        <v>45639.541666666664</v>
      </c>
      <c r="B10866">
        <v>125620</v>
      </c>
      <c r="C10866">
        <v>125635</v>
      </c>
      <c r="D10866">
        <v>125480</v>
      </c>
      <c r="E10866">
        <v>125485</v>
      </c>
    </row>
    <row r="10867" spans="1:5" x14ac:dyDescent="0.25">
      <c r="A10867" s="2">
        <v>45639.538194444445</v>
      </c>
      <c r="B10867">
        <v>125595</v>
      </c>
      <c r="C10867">
        <v>125640</v>
      </c>
      <c r="D10867">
        <v>125570</v>
      </c>
      <c r="E10867">
        <v>125620</v>
      </c>
    </row>
    <row r="10868" spans="1:5" x14ac:dyDescent="0.25">
      <c r="A10868" s="2">
        <v>45639.534722222219</v>
      </c>
      <c r="B10868">
        <v>125590</v>
      </c>
      <c r="C10868">
        <v>125635</v>
      </c>
      <c r="D10868">
        <v>125545</v>
      </c>
      <c r="E10868">
        <v>125595</v>
      </c>
    </row>
    <row r="10869" spans="1:5" x14ac:dyDescent="0.25">
      <c r="A10869" s="2">
        <v>45639.53125</v>
      </c>
      <c r="B10869">
        <v>125545</v>
      </c>
      <c r="C10869">
        <v>125600</v>
      </c>
      <c r="D10869">
        <v>125505</v>
      </c>
      <c r="E10869">
        <v>125595</v>
      </c>
    </row>
    <row r="10870" spans="1:5" x14ac:dyDescent="0.25">
      <c r="A10870" s="2">
        <v>45639.527777777781</v>
      </c>
      <c r="B10870">
        <v>125580</v>
      </c>
      <c r="C10870">
        <v>125685</v>
      </c>
      <c r="D10870">
        <v>125540</v>
      </c>
      <c r="E10870">
        <v>125545</v>
      </c>
    </row>
    <row r="10871" spans="1:5" x14ac:dyDescent="0.25">
      <c r="A10871" s="2">
        <v>45639.524305555555</v>
      </c>
      <c r="B10871">
        <v>125465</v>
      </c>
      <c r="C10871">
        <v>125590</v>
      </c>
      <c r="D10871">
        <v>125455</v>
      </c>
      <c r="E10871">
        <v>125580</v>
      </c>
    </row>
    <row r="10872" spans="1:5" x14ac:dyDescent="0.25">
      <c r="A10872" s="2">
        <v>45639.520833333336</v>
      </c>
      <c r="B10872">
        <v>125445</v>
      </c>
      <c r="C10872">
        <v>125475</v>
      </c>
      <c r="D10872">
        <v>125395</v>
      </c>
      <c r="E10872">
        <v>125460</v>
      </c>
    </row>
    <row r="10873" spans="1:5" x14ac:dyDescent="0.25">
      <c r="A10873" s="2">
        <v>45639.517361111109</v>
      </c>
      <c r="B10873">
        <v>125435</v>
      </c>
      <c r="C10873">
        <v>125470</v>
      </c>
      <c r="D10873">
        <v>125375</v>
      </c>
      <c r="E10873">
        <v>125440</v>
      </c>
    </row>
    <row r="10874" spans="1:5" x14ac:dyDescent="0.25">
      <c r="A10874" s="2">
        <v>45639.513888888891</v>
      </c>
      <c r="B10874">
        <v>125380</v>
      </c>
      <c r="C10874">
        <v>125455</v>
      </c>
      <c r="D10874">
        <v>125375</v>
      </c>
      <c r="E10874">
        <v>125435</v>
      </c>
    </row>
    <row r="10875" spans="1:5" x14ac:dyDescent="0.25">
      <c r="A10875" s="2">
        <v>45639.510416666664</v>
      </c>
      <c r="B10875">
        <v>125450</v>
      </c>
      <c r="C10875">
        <v>125495</v>
      </c>
      <c r="D10875">
        <v>125350</v>
      </c>
      <c r="E10875">
        <v>125380</v>
      </c>
    </row>
    <row r="10876" spans="1:5" x14ac:dyDescent="0.25">
      <c r="A10876" s="2">
        <v>45639.506944444445</v>
      </c>
      <c r="B10876">
        <v>125565</v>
      </c>
      <c r="C10876">
        <v>125580</v>
      </c>
      <c r="D10876">
        <v>125405</v>
      </c>
      <c r="E10876">
        <v>125455</v>
      </c>
    </row>
    <row r="10877" spans="1:5" x14ac:dyDescent="0.25">
      <c r="A10877" s="2">
        <v>45639.503472222219</v>
      </c>
      <c r="B10877">
        <v>125560</v>
      </c>
      <c r="C10877">
        <v>125635</v>
      </c>
      <c r="D10877">
        <v>125525</v>
      </c>
      <c r="E10877">
        <v>125565</v>
      </c>
    </row>
    <row r="10878" spans="1:5" x14ac:dyDescent="0.25">
      <c r="A10878" s="2">
        <v>45639.5</v>
      </c>
      <c r="B10878">
        <v>125620</v>
      </c>
      <c r="C10878">
        <v>125655</v>
      </c>
      <c r="D10878">
        <v>125520</v>
      </c>
      <c r="E10878">
        <v>125565</v>
      </c>
    </row>
    <row r="10879" spans="1:5" x14ac:dyDescent="0.25">
      <c r="A10879" s="2">
        <v>45639.496527777781</v>
      </c>
      <c r="B10879">
        <v>125675</v>
      </c>
      <c r="C10879">
        <v>125690</v>
      </c>
      <c r="D10879">
        <v>125595</v>
      </c>
      <c r="E10879">
        <v>125620</v>
      </c>
    </row>
    <row r="10880" spans="1:5" x14ac:dyDescent="0.25">
      <c r="A10880" s="2">
        <v>45639.493055555555</v>
      </c>
      <c r="B10880">
        <v>125675</v>
      </c>
      <c r="C10880">
        <v>125695</v>
      </c>
      <c r="D10880">
        <v>125615</v>
      </c>
      <c r="E10880">
        <v>125670</v>
      </c>
    </row>
    <row r="10881" spans="1:5" x14ac:dyDescent="0.25">
      <c r="A10881" s="2">
        <v>45639.489583333336</v>
      </c>
      <c r="B10881">
        <v>125645</v>
      </c>
      <c r="C10881">
        <v>125750</v>
      </c>
      <c r="D10881">
        <v>125610</v>
      </c>
      <c r="E10881">
        <v>125670</v>
      </c>
    </row>
    <row r="10882" spans="1:5" x14ac:dyDescent="0.25">
      <c r="A10882" s="2">
        <v>45639.486111111109</v>
      </c>
      <c r="B10882">
        <v>125655</v>
      </c>
      <c r="C10882">
        <v>125700</v>
      </c>
      <c r="D10882">
        <v>125560</v>
      </c>
      <c r="E10882">
        <v>125645</v>
      </c>
    </row>
    <row r="10883" spans="1:5" x14ac:dyDescent="0.25">
      <c r="A10883" s="2">
        <v>45639.482638888891</v>
      </c>
      <c r="B10883">
        <v>125670</v>
      </c>
      <c r="C10883">
        <v>125675</v>
      </c>
      <c r="D10883">
        <v>125475</v>
      </c>
      <c r="E10883">
        <v>125650</v>
      </c>
    </row>
    <row r="10884" spans="1:5" x14ac:dyDescent="0.25">
      <c r="A10884" s="2">
        <v>45639.479166666664</v>
      </c>
      <c r="B10884">
        <v>125925</v>
      </c>
      <c r="C10884">
        <v>125985</v>
      </c>
      <c r="D10884">
        <v>125645</v>
      </c>
      <c r="E10884">
        <v>125665</v>
      </c>
    </row>
    <row r="10885" spans="1:5" x14ac:dyDescent="0.25">
      <c r="A10885" s="2">
        <v>45639.475694444445</v>
      </c>
      <c r="B10885">
        <v>126015</v>
      </c>
      <c r="C10885">
        <v>126040</v>
      </c>
      <c r="D10885">
        <v>125885</v>
      </c>
      <c r="E10885">
        <v>125925</v>
      </c>
    </row>
    <row r="10886" spans="1:5" x14ac:dyDescent="0.25">
      <c r="A10886" s="2">
        <v>45639.472222222219</v>
      </c>
      <c r="B10886">
        <v>125985</v>
      </c>
      <c r="C10886">
        <v>126050</v>
      </c>
      <c r="D10886">
        <v>125930</v>
      </c>
      <c r="E10886">
        <v>126010</v>
      </c>
    </row>
    <row r="10887" spans="1:5" x14ac:dyDescent="0.25">
      <c r="A10887" s="2">
        <v>45639.46875</v>
      </c>
      <c r="B10887">
        <v>125955</v>
      </c>
      <c r="C10887">
        <v>126035</v>
      </c>
      <c r="D10887">
        <v>125920</v>
      </c>
      <c r="E10887">
        <v>125985</v>
      </c>
    </row>
    <row r="10888" spans="1:5" x14ac:dyDescent="0.25">
      <c r="A10888" s="2">
        <v>45639.465277777781</v>
      </c>
      <c r="B10888">
        <v>125980</v>
      </c>
      <c r="C10888">
        <v>126015</v>
      </c>
      <c r="D10888">
        <v>125860</v>
      </c>
      <c r="E10888">
        <v>125955</v>
      </c>
    </row>
    <row r="10889" spans="1:5" x14ac:dyDescent="0.25">
      <c r="A10889" s="2">
        <v>45639.461805555555</v>
      </c>
      <c r="B10889">
        <v>125945</v>
      </c>
      <c r="C10889">
        <v>126095</v>
      </c>
      <c r="D10889">
        <v>125925</v>
      </c>
      <c r="E10889">
        <v>125975</v>
      </c>
    </row>
    <row r="10890" spans="1:5" x14ac:dyDescent="0.25">
      <c r="A10890" s="2">
        <v>45639.458333333336</v>
      </c>
      <c r="B10890">
        <v>125920</v>
      </c>
      <c r="C10890">
        <v>125970</v>
      </c>
      <c r="D10890">
        <v>125790</v>
      </c>
      <c r="E10890">
        <v>125945</v>
      </c>
    </row>
    <row r="10891" spans="1:5" x14ac:dyDescent="0.25">
      <c r="A10891" s="2">
        <v>45639.454861111109</v>
      </c>
      <c r="B10891">
        <v>126105</v>
      </c>
      <c r="C10891">
        <v>126130</v>
      </c>
      <c r="D10891">
        <v>125855</v>
      </c>
      <c r="E10891">
        <v>125915</v>
      </c>
    </row>
    <row r="10892" spans="1:5" x14ac:dyDescent="0.25">
      <c r="A10892" s="2">
        <v>45639.451388888891</v>
      </c>
      <c r="B10892">
        <v>126130</v>
      </c>
      <c r="C10892">
        <v>126195</v>
      </c>
      <c r="D10892">
        <v>126090</v>
      </c>
      <c r="E10892">
        <v>126110</v>
      </c>
    </row>
    <row r="10893" spans="1:5" x14ac:dyDescent="0.25">
      <c r="A10893" s="2">
        <v>45639.447916666664</v>
      </c>
      <c r="B10893">
        <v>126105</v>
      </c>
      <c r="C10893">
        <v>126280</v>
      </c>
      <c r="D10893">
        <v>126055</v>
      </c>
      <c r="E10893">
        <v>126130</v>
      </c>
    </row>
    <row r="10894" spans="1:5" x14ac:dyDescent="0.25">
      <c r="A10894" s="2">
        <v>45639.444444444445</v>
      </c>
      <c r="B10894">
        <v>126130</v>
      </c>
      <c r="C10894">
        <v>126195</v>
      </c>
      <c r="D10894">
        <v>126040</v>
      </c>
      <c r="E10894">
        <v>126110</v>
      </c>
    </row>
    <row r="10895" spans="1:5" x14ac:dyDescent="0.25">
      <c r="A10895" s="2">
        <v>45639.440972222219</v>
      </c>
      <c r="B10895">
        <v>126085</v>
      </c>
      <c r="C10895">
        <v>126170</v>
      </c>
      <c r="D10895">
        <v>126010</v>
      </c>
      <c r="E10895">
        <v>126130</v>
      </c>
    </row>
    <row r="10896" spans="1:5" x14ac:dyDescent="0.25">
      <c r="A10896" s="2">
        <v>45639.4375</v>
      </c>
      <c r="B10896">
        <v>126165</v>
      </c>
      <c r="C10896">
        <v>126195</v>
      </c>
      <c r="D10896">
        <v>126070</v>
      </c>
      <c r="E10896">
        <v>126080</v>
      </c>
    </row>
    <row r="10897" spans="1:5" x14ac:dyDescent="0.25">
      <c r="A10897" s="2">
        <v>45639.434027777781</v>
      </c>
      <c r="B10897">
        <v>126145</v>
      </c>
      <c r="C10897">
        <v>126220</v>
      </c>
      <c r="D10897">
        <v>126090</v>
      </c>
      <c r="E10897">
        <v>126170</v>
      </c>
    </row>
    <row r="10898" spans="1:5" x14ac:dyDescent="0.25">
      <c r="A10898" s="2">
        <v>45639.430555555555</v>
      </c>
      <c r="B10898">
        <v>126000</v>
      </c>
      <c r="C10898">
        <v>126155</v>
      </c>
      <c r="D10898">
        <v>125950</v>
      </c>
      <c r="E10898">
        <v>126145</v>
      </c>
    </row>
    <row r="10899" spans="1:5" x14ac:dyDescent="0.25">
      <c r="A10899" s="2">
        <v>45639.427083333336</v>
      </c>
      <c r="B10899">
        <v>126115</v>
      </c>
      <c r="C10899">
        <v>126120</v>
      </c>
      <c r="D10899">
        <v>125915</v>
      </c>
      <c r="E10899">
        <v>126005</v>
      </c>
    </row>
    <row r="10900" spans="1:5" x14ac:dyDescent="0.25">
      <c r="A10900" s="2">
        <v>45639.423611111109</v>
      </c>
      <c r="B10900">
        <v>126250</v>
      </c>
      <c r="C10900">
        <v>126285</v>
      </c>
      <c r="D10900">
        <v>126080</v>
      </c>
      <c r="E10900">
        <v>126115</v>
      </c>
    </row>
    <row r="10901" spans="1:5" x14ac:dyDescent="0.25">
      <c r="A10901" s="2">
        <v>45639.420138888891</v>
      </c>
      <c r="B10901">
        <v>126220</v>
      </c>
      <c r="C10901">
        <v>126320</v>
      </c>
      <c r="D10901">
        <v>126135</v>
      </c>
      <c r="E10901">
        <v>126250</v>
      </c>
    </row>
    <row r="10902" spans="1:5" x14ac:dyDescent="0.25">
      <c r="A10902" s="2">
        <v>45639.416666666664</v>
      </c>
      <c r="B10902">
        <v>126165</v>
      </c>
      <c r="C10902">
        <v>126225</v>
      </c>
      <c r="D10902">
        <v>126070</v>
      </c>
      <c r="E10902">
        <v>126220</v>
      </c>
    </row>
    <row r="10903" spans="1:5" x14ac:dyDescent="0.25">
      <c r="A10903" s="2">
        <v>45639.413194444445</v>
      </c>
      <c r="B10903">
        <v>126130</v>
      </c>
      <c r="C10903">
        <v>126175</v>
      </c>
      <c r="D10903">
        <v>126045</v>
      </c>
      <c r="E10903">
        <v>126160</v>
      </c>
    </row>
    <row r="10904" spans="1:5" x14ac:dyDescent="0.25">
      <c r="A10904" s="2">
        <v>45639.409722222219</v>
      </c>
      <c r="B10904">
        <v>126170</v>
      </c>
      <c r="C10904">
        <v>126260</v>
      </c>
      <c r="D10904">
        <v>126120</v>
      </c>
      <c r="E10904">
        <v>126125</v>
      </c>
    </row>
    <row r="10905" spans="1:5" x14ac:dyDescent="0.25">
      <c r="A10905" s="2">
        <v>45639.40625</v>
      </c>
      <c r="B10905">
        <v>126180</v>
      </c>
      <c r="C10905">
        <v>126260</v>
      </c>
      <c r="D10905">
        <v>126085</v>
      </c>
      <c r="E10905">
        <v>126175</v>
      </c>
    </row>
    <row r="10906" spans="1:5" x14ac:dyDescent="0.25">
      <c r="A10906" s="2">
        <v>45639.402777777781</v>
      </c>
      <c r="B10906">
        <v>126190</v>
      </c>
      <c r="C10906">
        <v>126230</v>
      </c>
      <c r="D10906">
        <v>126115</v>
      </c>
      <c r="E10906">
        <v>126180</v>
      </c>
    </row>
    <row r="10907" spans="1:5" x14ac:dyDescent="0.25">
      <c r="A10907" s="2">
        <v>45639.399305555555</v>
      </c>
      <c r="B10907">
        <v>126155</v>
      </c>
      <c r="C10907">
        <v>126200</v>
      </c>
      <c r="D10907">
        <v>126075</v>
      </c>
      <c r="E10907">
        <v>126190</v>
      </c>
    </row>
    <row r="10908" spans="1:5" x14ac:dyDescent="0.25">
      <c r="A10908" s="2">
        <v>45639.395833333336</v>
      </c>
      <c r="B10908">
        <v>126240</v>
      </c>
      <c r="C10908">
        <v>126250</v>
      </c>
      <c r="D10908">
        <v>126130</v>
      </c>
      <c r="E10908">
        <v>126160</v>
      </c>
    </row>
    <row r="10909" spans="1:5" x14ac:dyDescent="0.25">
      <c r="A10909" s="2">
        <v>45639.392361111109</v>
      </c>
      <c r="B10909">
        <v>126215</v>
      </c>
      <c r="C10909">
        <v>126320</v>
      </c>
      <c r="D10909">
        <v>126095</v>
      </c>
      <c r="E10909">
        <v>126240</v>
      </c>
    </row>
    <row r="10910" spans="1:5" x14ac:dyDescent="0.25">
      <c r="A10910" s="2">
        <v>45639.388888888891</v>
      </c>
      <c r="B10910">
        <v>125990</v>
      </c>
      <c r="C10910">
        <v>126240</v>
      </c>
      <c r="D10910">
        <v>125985</v>
      </c>
      <c r="E10910">
        <v>126215</v>
      </c>
    </row>
    <row r="10911" spans="1:5" x14ac:dyDescent="0.25">
      <c r="A10911" s="2">
        <v>45639.385416666664</v>
      </c>
      <c r="B10911">
        <v>126165</v>
      </c>
      <c r="C10911">
        <v>126165</v>
      </c>
      <c r="D10911">
        <v>125950</v>
      </c>
      <c r="E10911">
        <v>125990</v>
      </c>
    </row>
    <row r="10912" spans="1:5" x14ac:dyDescent="0.25">
      <c r="A10912" s="2">
        <v>45639.381944444445</v>
      </c>
      <c r="B10912">
        <v>126250</v>
      </c>
      <c r="C10912">
        <v>126255</v>
      </c>
      <c r="D10912">
        <v>126095</v>
      </c>
      <c r="E10912">
        <v>126160</v>
      </c>
    </row>
    <row r="10913" spans="1:5" x14ac:dyDescent="0.25">
      <c r="A10913" s="2">
        <v>45639.378472222219</v>
      </c>
      <c r="B10913">
        <v>126220</v>
      </c>
      <c r="C10913">
        <v>126340</v>
      </c>
      <c r="D10913">
        <v>126055</v>
      </c>
      <c r="E10913">
        <v>126250</v>
      </c>
    </row>
    <row r="10914" spans="1:5" x14ac:dyDescent="0.25">
      <c r="A10914" s="2">
        <v>45639.375</v>
      </c>
      <c r="B10914">
        <v>126305</v>
      </c>
      <c r="C10914">
        <v>126550</v>
      </c>
      <c r="D10914">
        <v>126155</v>
      </c>
      <c r="E10914">
        <v>126225</v>
      </c>
    </row>
    <row r="10915" spans="1:5" x14ac:dyDescent="0.25">
      <c r="A10915" s="2">
        <v>45638.763888888891</v>
      </c>
      <c r="B10915">
        <v>126190</v>
      </c>
      <c r="C10915">
        <v>126395</v>
      </c>
      <c r="D10915">
        <v>126155</v>
      </c>
      <c r="E10915">
        <v>126260</v>
      </c>
    </row>
    <row r="10916" spans="1:5" x14ac:dyDescent="0.25">
      <c r="A10916" s="2">
        <v>45638.760416666664</v>
      </c>
      <c r="B10916">
        <v>126150</v>
      </c>
      <c r="C10916">
        <v>126210</v>
      </c>
      <c r="D10916">
        <v>126045</v>
      </c>
      <c r="E10916">
        <v>126190</v>
      </c>
    </row>
    <row r="10917" spans="1:5" x14ac:dyDescent="0.25">
      <c r="A10917" s="2">
        <v>45638.756944444445</v>
      </c>
      <c r="B10917">
        <v>126175</v>
      </c>
      <c r="C10917">
        <v>126185</v>
      </c>
      <c r="D10917">
        <v>126030</v>
      </c>
      <c r="E10917">
        <v>126155</v>
      </c>
    </row>
    <row r="10918" spans="1:5" x14ac:dyDescent="0.25">
      <c r="A10918" s="2">
        <v>45638.753472222219</v>
      </c>
      <c r="B10918">
        <v>126140</v>
      </c>
      <c r="C10918">
        <v>126200</v>
      </c>
      <c r="D10918">
        <v>126055</v>
      </c>
      <c r="E10918">
        <v>126180</v>
      </c>
    </row>
    <row r="10919" spans="1:5" x14ac:dyDescent="0.25">
      <c r="A10919" s="2">
        <v>45638.75</v>
      </c>
      <c r="B10919">
        <v>126315</v>
      </c>
      <c r="C10919">
        <v>126335</v>
      </c>
      <c r="D10919">
        <v>126115</v>
      </c>
      <c r="E10919">
        <v>126145</v>
      </c>
    </row>
    <row r="10920" spans="1:5" x14ac:dyDescent="0.25">
      <c r="A10920" s="2">
        <v>45638.746527777781</v>
      </c>
      <c r="B10920">
        <v>126345</v>
      </c>
      <c r="C10920">
        <v>126395</v>
      </c>
      <c r="D10920">
        <v>126250</v>
      </c>
      <c r="E10920">
        <v>126315</v>
      </c>
    </row>
    <row r="10921" spans="1:5" x14ac:dyDescent="0.25">
      <c r="A10921" s="2">
        <v>45638.743055555555</v>
      </c>
      <c r="B10921">
        <v>126390</v>
      </c>
      <c r="C10921">
        <v>126430</v>
      </c>
      <c r="D10921">
        <v>126205</v>
      </c>
      <c r="E10921">
        <v>126340</v>
      </c>
    </row>
    <row r="10922" spans="1:5" x14ac:dyDescent="0.25">
      <c r="A10922" s="2">
        <v>45638.739583333336</v>
      </c>
      <c r="B10922">
        <v>126410</v>
      </c>
      <c r="C10922">
        <v>126435</v>
      </c>
      <c r="D10922">
        <v>126335</v>
      </c>
      <c r="E10922">
        <v>126390</v>
      </c>
    </row>
    <row r="10923" spans="1:5" x14ac:dyDescent="0.25">
      <c r="A10923" s="2">
        <v>45638.736111111109</v>
      </c>
      <c r="B10923">
        <v>126575</v>
      </c>
      <c r="C10923">
        <v>126595</v>
      </c>
      <c r="D10923">
        <v>126350</v>
      </c>
      <c r="E10923">
        <v>126405</v>
      </c>
    </row>
    <row r="10924" spans="1:5" x14ac:dyDescent="0.25">
      <c r="A10924" s="2">
        <v>45638.732638888891</v>
      </c>
      <c r="B10924">
        <v>126495</v>
      </c>
      <c r="C10924">
        <v>126600</v>
      </c>
      <c r="D10924">
        <v>126440</v>
      </c>
      <c r="E10924">
        <v>126580</v>
      </c>
    </row>
    <row r="10925" spans="1:5" x14ac:dyDescent="0.25">
      <c r="A10925" s="2">
        <v>45638.729166666664</v>
      </c>
      <c r="B10925">
        <v>126320</v>
      </c>
      <c r="C10925">
        <v>126540</v>
      </c>
      <c r="D10925">
        <v>126280</v>
      </c>
      <c r="E10925">
        <v>126500</v>
      </c>
    </row>
    <row r="10926" spans="1:5" x14ac:dyDescent="0.25">
      <c r="A10926" s="2">
        <v>45638.725694444445</v>
      </c>
      <c r="B10926">
        <v>126365</v>
      </c>
      <c r="C10926">
        <v>126415</v>
      </c>
      <c r="D10926">
        <v>126315</v>
      </c>
      <c r="E10926">
        <v>126320</v>
      </c>
    </row>
    <row r="10927" spans="1:5" x14ac:dyDescent="0.25">
      <c r="A10927" s="2">
        <v>45638.722222222219</v>
      </c>
      <c r="B10927">
        <v>126500</v>
      </c>
      <c r="C10927">
        <v>126505</v>
      </c>
      <c r="D10927">
        <v>126310</v>
      </c>
      <c r="E10927">
        <v>126370</v>
      </c>
    </row>
    <row r="10928" spans="1:5" x14ac:dyDescent="0.25">
      <c r="A10928" s="2">
        <v>45638.71875</v>
      </c>
      <c r="B10928">
        <v>126570</v>
      </c>
      <c r="C10928">
        <v>126665</v>
      </c>
      <c r="D10928">
        <v>126490</v>
      </c>
      <c r="E10928">
        <v>126505</v>
      </c>
    </row>
    <row r="10929" spans="1:5" x14ac:dyDescent="0.25">
      <c r="A10929" s="2">
        <v>45638.715277777781</v>
      </c>
      <c r="B10929">
        <v>126455</v>
      </c>
      <c r="C10929">
        <v>126675</v>
      </c>
      <c r="D10929">
        <v>126440</v>
      </c>
      <c r="E10929">
        <v>126575</v>
      </c>
    </row>
    <row r="10930" spans="1:5" x14ac:dyDescent="0.25">
      <c r="A10930" s="2">
        <v>45638.711805555555</v>
      </c>
      <c r="B10930">
        <v>126445</v>
      </c>
      <c r="C10930">
        <v>126540</v>
      </c>
      <c r="D10930">
        <v>126360</v>
      </c>
      <c r="E10930">
        <v>126455</v>
      </c>
    </row>
    <row r="10931" spans="1:5" x14ac:dyDescent="0.25">
      <c r="A10931" s="2">
        <v>45638.708333333336</v>
      </c>
      <c r="B10931">
        <v>126310</v>
      </c>
      <c r="C10931">
        <v>126505</v>
      </c>
      <c r="D10931">
        <v>126300</v>
      </c>
      <c r="E10931">
        <v>126450</v>
      </c>
    </row>
    <row r="10932" spans="1:5" x14ac:dyDescent="0.25">
      <c r="A10932" s="2">
        <v>45638.704861111109</v>
      </c>
      <c r="B10932">
        <v>126325</v>
      </c>
      <c r="C10932">
        <v>126495</v>
      </c>
      <c r="D10932">
        <v>126225</v>
      </c>
      <c r="E10932">
        <v>126305</v>
      </c>
    </row>
    <row r="10933" spans="1:5" x14ac:dyDescent="0.25">
      <c r="A10933" s="2">
        <v>45638.701388888891</v>
      </c>
      <c r="B10933">
        <v>126205</v>
      </c>
      <c r="C10933">
        <v>126675</v>
      </c>
      <c r="D10933">
        <v>126155</v>
      </c>
      <c r="E10933">
        <v>126325</v>
      </c>
    </row>
    <row r="10934" spans="1:5" x14ac:dyDescent="0.25">
      <c r="A10934" s="2">
        <v>45638.697916666664</v>
      </c>
      <c r="B10934">
        <v>126040</v>
      </c>
      <c r="C10934">
        <v>126210</v>
      </c>
      <c r="D10934">
        <v>126005</v>
      </c>
      <c r="E10934">
        <v>126210</v>
      </c>
    </row>
    <row r="10935" spans="1:5" x14ac:dyDescent="0.25">
      <c r="A10935" s="2">
        <v>45638.694444444445</v>
      </c>
      <c r="B10935">
        <v>126000</v>
      </c>
      <c r="C10935">
        <v>126070</v>
      </c>
      <c r="D10935">
        <v>125950</v>
      </c>
      <c r="E10935">
        <v>126040</v>
      </c>
    </row>
    <row r="10936" spans="1:5" x14ac:dyDescent="0.25">
      <c r="A10936" s="2">
        <v>45638.690972222219</v>
      </c>
      <c r="B10936">
        <v>126100</v>
      </c>
      <c r="C10936">
        <v>126110</v>
      </c>
      <c r="D10936">
        <v>125965</v>
      </c>
      <c r="E10936">
        <v>125995</v>
      </c>
    </row>
    <row r="10937" spans="1:5" x14ac:dyDescent="0.25">
      <c r="A10937" s="2">
        <v>45638.6875</v>
      </c>
      <c r="B10937">
        <v>126120</v>
      </c>
      <c r="C10937">
        <v>126140</v>
      </c>
      <c r="D10937">
        <v>126050</v>
      </c>
      <c r="E10937">
        <v>126100</v>
      </c>
    </row>
    <row r="10938" spans="1:5" x14ac:dyDescent="0.25">
      <c r="A10938" s="2">
        <v>45638.684027777781</v>
      </c>
      <c r="B10938">
        <v>126110</v>
      </c>
      <c r="C10938">
        <v>126155</v>
      </c>
      <c r="D10938">
        <v>126090</v>
      </c>
      <c r="E10938">
        <v>126125</v>
      </c>
    </row>
    <row r="10939" spans="1:5" x14ac:dyDescent="0.25">
      <c r="A10939" s="2">
        <v>45638.680555555555</v>
      </c>
      <c r="B10939">
        <v>126195</v>
      </c>
      <c r="C10939">
        <v>126215</v>
      </c>
      <c r="D10939">
        <v>126090</v>
      </c>
      <c r="E10939">
        <v>126110</v>
      </c>
    </row>
    <row r="10940" spans="1:5" x14ac:dyDescent="0.25">
      <c r="A10940" s="2">
        <v>45638.677083333336</v>
      </c>
      <c r="B10940">
        <v>126235</v>
      </c>
      <c r="C10940">
        <v>126240</v>
      </c>
      <c r="D10940">
        <v>126075</v>
      </c>
      <c r="E10940">
        <v>126190</v>
      </c>
    </row>
    <row r="10941" spans="1:5" x14ac:dyDescent="0.25">
      <c r="A10941" s="2">
        <v>45638.673611111109</v>
      </c>
      <c r="B10941">
        <v>126270</v>
      </c>
      <c r="C10941">
        <v>126305</v>
      </c>
      <c r="D10941">
        <v>126230</v>
      </c>
      <c r="E10941">
        <v>126240</v>
      </c>
    </row>
    <row r="10942" spans="1:5" x14ac:dyDescent="0.25">
      <c r="A10942" s="2">
        <v>45638.670138888891</v>
      </c>
      <c r="B10942">
        <v>126275</v>
      </c>
      <c r="C10942">
        <v>126340</v>
      </c>
      <c r="D10942">
        <v>126210</v>
      </c>
      <c r="E10942">
        <v>126275</v>
      </c>
    </row>
    <row r="10943" spans="1:5" x14ac:dyDescent="0.25">
      <c r="A10943" s="2">
        <v>45638.666666666664</v>
      </c>
      <c r="B10943">
        <v>126295</v>
      </c>
      <c r="C10943">
        <v>126345</v>
      </c>
      <c r="D10943">
        <v>126250</v>
      </c>
      <c r="E10943">
        <v>126275</v>
      </c>
    </row>
    <row r="10944" spans="1:5" x14ac:dyDescent="0.25">
      <c r="A10944" s="2">
        <v>45638.663194444445</v>
      </c>
      <c r="B10944">
        <v>126300</v>
      </c>
      <c r="C10944">
        <v>126365</v>
      </c>
      <c r="D10944">
        <v>126250</v>
      </c>
      <c r="E10944">
        <v>126300</v>
      </c>
    </row>
    <row r="10945" spans="1:5" x14ac:dyDescent="0.25">
      <c r="A10945" s="2">
        <v>45638.659722222219</v>
      </c>
      <c r="B10945">
        <v>126395</v>
      </c>
      <c r="C10945">
        <v>126435</v>
      </c>
      <c r="D10945">
        <v>126275</v>
      </c>
      <c r="E10945">
        <v>126305</v>
      </c>
    </row>
    <row r="10946" spans="1:5" x14ac:dyDescent="0.25">
      <c r="A10946" s="2">
        <v>45638.65625</v>
      </c>
      <c r="B10946">
        <v>126410</v>
      </c>
      <c r="C10946">
        <v>126440</v>
      </c>
      <c r="D10946">
        <v>126360</v>
      </c>
      <c r="E10946">
        <v>126390</v>
      </c>
    </row>
    <row r="10947" spans="1:5" x14ac:dyDescent="0.25">
      <c r="A10947" s="2">
        <v>45638.652777777781</v>
      </c>
      <c r="B10947">
        <v>126485</v>
      </c>
      <c r="C10947">
        <v>126485</v>
      </c>
      <c r="D10947">
        <v>126380</v>
      </c>
      <c r="E10947">
        <v>126405</v>
      </c>
    </row>
    <row r="10948" spans="1:5" x14ac:dyDescent="0.25">
      <c r="A10948" s="2">
        <v>45638.649305555555</v>
      </c>
      <c r="B10948">
        <v>126480</v>
      </c>
      <c r="C10948">
        <v>126495</v>
      </c>
      <c r="D10948">
        <v>126380</v>
      </c>
      <c r="E10948">
        <v>126485</v>
      </c>
    </row>
    <row r="10949" spans="1:5" x14ac:dyDescent="0.25">
      <c r="A10949" s="2">
        <v>45638.645833333336</v>
      </c>
      <c r="B10949">
        <v>126385</v>
      </c>
      <c r="C10949">
        <v>126540</v>
      </c>
      <c r="D10949">
        <v>126380</v>
      </c>
      <c r="E10949">
        <v>126485</v>
      </c>
    </row>
    <row r="10950" spans="1:5" x14ac:dyDescent="0.25">
      <c r="A10950" s="2">
        <v>45638.642361111109</v>
      </c>
      <c r="B10950">
        <v>126310</v>
      </c>
      <c r="C10950">
        <v>126390</v>
      </c>
      <c r="D10950">
        <v>126285</v>
      </c>
      <c r="E10950">
        <v>126390</v>
      </c>
    </row>
    <row r="10951" spans="1:5" x14ac:dyDescent="0.25">
      <c r="A10951" s="2">
        <v>45638.638888888891</v>
      </c>
      <c r="B10951">
        <v>126370</v>
      </c>
      <c r="C10951">
        <v>126400</v>
      </c>
      <c r="D10951">
        <v>126270</v>
      </c>
      <c r="E10951">
        <v>126315</v>
      </c>
    </row>
    <row r="10952" spans="1:5" x14ac:dyDescent="0.25">
      <c r="A10952" s="2">
        <v>45638.635416666664</v>
      </c>
      <c r="B10952">
        <v>126405</v>
      </c>
      <c r="C10952">
        <v>126440</v>
      </c>
      <c r="D10952">
        <v>126355</v>
      </c>
      <c r="E10952">
        <v>126365</v>
      </c>
    </row>
    <row r="10953" spans="1:5" x14ac:dyDescent="0.25">
      <c r="A10953" s="2">
        <v>45638.631944444445</v>
      </c>
      <c r="B10953">
        <v>126465</v>
      </c>
      <c r="C10953">
        <v>126465</v>
      </c>
      <c r="D10953">
        <v>126360</v>
      </c>
      <c r="E10953">
        <v>126405</v>
      </c>
    </row>
    <row r="10954" spans="1:5" x14ac:dyDescent="0.25">
      <c r="A10954" s="2">
        <v>45638.628472222219</v>
      </c>
      <c r="B10954">
        <v>126360</v>
      </c>
      <c r="C10954">
        <v>126475</v>
      </c>
      <c r="D10954">
        <v>126310</v>
      </c>
      <c r="E10954">
        <v>126460</v>
      </c>
    </row>
    <row r="10955" spans="1:5" x14ac:dyDescent="0.25">
      <c r="A10955" s="2">
        <v>45638.625</v>
      </c>
      <c r="B10955">
        <v>126430</v>
      </c>
      <c r="C10955">
        <v>126485</v>
      </c>
      <c r="D10955">
        <v>126355</v>
      </c>
      <c r="E10955">
        <v>126365</v>
      </c>
    </row>
    <row r="10956" spans="1:5" x14ac:dyDescent="0.25">
      <c r="A10956" s="2">
        <v>45638.621527777781</v>
      </c>
      <c r="B10956">
        <v>126480</v>
      </c>
      <c r="C10956">
        <v>126495</v>
      </c>
      <c r="D10956">
        <v>126375</v>
      </c>
      <c r="E10956">
        <v>126425</v>
      </c>
    </row>
    <row r="10957" spans="1:5" x14ac:dyDescent="0.25">
      <c r="A10957" s="2">
        <v>45638.618055555555</v>
      </c>
      <c r="B10957">
        <v>126395</v>
      </c>
      <c r="C10957">
        <v>126515</v>
      </c>
      <c r="D10957">
        <v>126385</v>
      </c>
      <c r="E10957">
        <v>126480</v>
      </c>
    </row>
    <row r="10958" spans="1:5" x14ac:dyDescent="0.25">
      <c r="A10958" s="2">
        <v>45638.614583333336</v>
      </c>
      <c r="B10958">
        <v>126395</v>
      </c>
      <c r="C10958">
        <v>126455</v>
      </c>
      <c r="D10958">
        <v>126380</v>
      </c>
      <c r="E10958">
        <v>126395</v>
      </c>
    </row>
    <row r="10959" spans="1:5" x14ac:dyDescent="0.25">
      <c r="A10959" s="2">
        <v>45638.611111111109</v>
      </c>
      <c r="B10959">
        <v>126415</v>
      </c>
      <c r="C10959">
        <v>126450</v>
      </c>
      <c r="D10959">
        <v>126315</v>
      </c>
      <c r="E10959">
        <v>126395</v>
      </c>
    </row>
    <row r="10960" spans="1:5" x14ac:dyDescent="0.25">
      <c r="A10960" s="2">
        <v>45638.607638888891</v>
      </c>
      <c r="B10960">
        <v>126570</v>
      </c>
      <c r="C10960">
        <v>126575</v>
      </c>
      <c r="D10960">
        <v>126370</v>
      </c>
      <c r="E10960">
        <v>126415</v>
      </c>
    </row>
    <row r="10961" spans="1:5" x14ac:dyDescent="0.25">
      <c r="A10961" s="2">
        <v>45638.604166666664</v>
      </c>
      <c r="B10961">
        <v>126560</v>
      </c>
      <c r="C10961">
        <v>126605</v>
      </c>
      <c r="D10961">
        <v>126535</v>
      </c>
      <c r="E10961">
        <v>126565</v>
      </c>
    </row>
    <row r="10962" spans="1:5" x14ac:dyDescent="0.25">
      <c r="A10962" s="2">
        <v>45638.600694444445</v>
      </c>
      <c r="B10962">
        <v>126530</v>
      </c>
      <c r="C10962">
        <v>126625</v>
      </c>
      <c r="D10962">
        <v>126510</v>
      </c>
      <c r="E10962">
        <v>126560</v>
      </c>
    </row>
    <row r="10963" spans="1:5" x14ac:dyDescent="0.25">
      <c r="A10963" s="2">
        <v>45638.597222222219</v>
      </c>
      <c r="B10963">
        <v>126600</v>
      </c>
      <c r="C10963">
        <v>126645</v>
      </c>
      <c r="D10963">
        <v>126475</v>
      </c>
      <c r="E10963">
        <v>126530</v>
      </c>
    </row>
    <row r="10964" spans="1:5" x14ac:dyDescent="0.25">
      <c r="A10964" s="2">
        <v>45638.59375</v>
      </c>
      <c r="B10964">
        <v>126690</v>
      </c>
      <c r="C10964">
        <v>126700</v>
      </c>
      <c r="D10964">
        <v>126570</v>
      </c>
      <c r="E10964">
        <v>126600</v>
      </c>
    </row>
    <row r="10965" spans="1:5" x14ac:dyDescent="0.25">
      <c r="A10965" s="2">
        <v>45638.590277777781</v>
      </c>
      <c r="B10965">
        <v>126660</v>
      </c>
      <c r="C10965">
        <v>126740</v>
      </c>
      <c r="D10965">
        <v>126620</v>
      </c>
      <c r="E10965">
        <v>126695</v>
      </c>
    </row>
    <row r="10966" spans="1:5" x14ac:dyDescent="0.25">
      <c r="A10966" s="2">
        <v>45638.586805555555</v>
      </c>
      <c r="B10966">
        <v>126670</v>
      </c>
      <c r="C10966">
        <v>126680</v>
      </c>
      <c r="D10966">
        <v>126550</v>
      </c>
      <c r="E10966">
        <v>126660</v>
      </c>
    </row>
    <row r="10967" spans="1:5" x14ac:dyDescent="0.25">
      <c r="A10967" s="2">
        <v>45638.583333333336</v>
      </c>
      <c r="B10967">
        <v>126790</v>
      </c>
      <c r="C10967">
        <v>126795</v>
      </c>
      <c r="D10967">
        <v>126615</v>
      </c>
      <c r="E10967">
        <v>126670</v>
      </c>
    </row>
    <row r="10968" spans="1:5" x14ac:dyDescent="0.25">
      <c r="A10968" s="2">
        <v>45638.579861111109</v>
      </c>
      <c r="B10968">
        <v>126905</v>
      </c>
      <c r="C10968">
        <v>126905</v>
      </c>
      <c r="D10968">
        <v>126765</v>
      </c>
      <c r="E10968">
        <v>126790</v>
      </c>
    </row>
    <row r="10969" spans="1:5" x14ac:dyDescent="0.25">
      <c r="A10969" s="2">
        <v>45638.576388888891</v>
      </c>
      <c r="B10969">
        <v>126950</v>
      </c>
      <c r="C10969">
        <v>126970</v>
      </c>
      <c r="D10969">
        <v>126845</v>
      </c>
      <c r="E10969">
        <v>126900</v>
      </c>
    </row>
    <row r="10970" spans="1:5" x14ac:dyDescent="0.25">
      <c r="A10970" s="2">
        <v>45638.572916666664</v>
      </c>
      <c r="B10970">
        <v>127010</v>
      </c>
      <c r="C10970">
        <v>127025</v>
      </c>
      <c r="D10970">
        <v>126895</v>
      </c>
      <c r="E10970">
        <v>126950</v>
      </c>
    </row>
    <row r="10971" spans="1:5" x14ac:dyDescent="0.25">
      <c r="A10971" s="2">
        <v>45638.569444444445</v>
      </c>
      <c r="B10971">
        <v>127005</v>
      </c>
      <c r="C10971">
        <v>127045</v>
      </c>
      <c r="D10971">
        <v>126975</v>
      </c>
      <c r="E10971">
        <v>127015</v>
      </c>
    </row>
    <row r="10972" spans="1:5" x14ac:dyDescent="0.25">
      <c r="A10972" s="2">
        <v>45638.565972222219</v>
      </c>
      <c r="B10972">
        <v>127020</v>
      </c>
      <c r="C10972">
        <v>127045</v>
      </c>
      <c r="D10972">
        <v>126950</v>
      </c>
      <c r="E10972">
        <v>127005</v>
      </c>
    </row>
    <row r="10973" spans="1:5" x14ac:dyDescent="0.25">
      <c r="A10973" s="2">
        <v>45638.5625</v>
      </c>
      <c r="B10973">
        <v>126965</v>
      </c>
      <c r="C10973">
        <v>127035</v>
      </c>
      <c r="D10973">
        <v>126940</v>
      </c>
      <c r="E10973">
        <v>127015</v>
      </c>
    </row>
    <row r="10974" spans="1:5" x14ac:dyDescent="0.25">
      <c r="A10974" s="2">
        <v>45638.559027777781</v>
      </c>
      <c r="B10974">
        <v>126940</v>
      </c>
      <c r="C10974">
        <v>126970</v>
      </c>
      <c r="D10974">
        <v>126900</v>
      </c>
      <c r="E10974">
        <v>126965</v>
      </c>
    </row>
    <row r="10975" spans="1:5" x14ac:dyDescent="0.25">
      <c r="A10975" s="2">
        <v>45638.555555555555</v>
      </c>
      <c r="B10975">
        <v>126945</v>
      </c>
      <c r="C10975">
        <v>127000</v>
      </c>
      <c r="D10975">
        <v>126905</v>
      </c>
      <c r="E10975">
        <v>126940</v>
      </c>
    </row>
    <row r="10976" spans="1:5" x14ac:dyDescent="0.25">
      <c r="A10976" s="2">
        <v>45638.552083333336</v>
      </c>
      <c r="B10976">
        <v>126915</v>
      </c>
      <c r="C10976">
        <v>126975</v>
      </c>
      <c r="D10976">
        <v>126850</v>
      </c>
      <c r="E10976">
        <v>126945</v>
      </c>
    </row>
    <row r="10977" spans="1:5" x14ac:dyDescent="0.25">
      <c r="A10977" s="2">
        <v>45638.548611111109</v>
      </c>
      <c r="B10977">
        <v>126950</v>
      </c>
      <c r="C10977">
        <v>126970</v>
      </c>
      <c r="D10977">
        <v>126870</v>
      </c>
      <c r="E10977">
        <v>126910</v>
      </c>
    </row>
    <row r="10978" spans="1:5" x14ac:dyDescent="0.25">
      <c r="A10978" s="2">
        <v>45638.545138888891</v>
      </c>
      <c r="B10978">
        <v>126895</v>
      </c>
      <c r="C10978">
        <v>126985</v>
      </c>
      <c r="D10978">
        <v>126890</v>
      </c>
      <c r="E10978">
        <v>126955</v>
      </c>
    </row>
    <row r="10979" spans="1:5" x14ac:dyDescent="0.25">
      <c r="A10979" s="2">
        <v>45638.541666666664</v>
      </c>
      <c r="B10979">
        <v>126820</v>
      </c>
      <c r="C10979">
        <v>126955</v>
      </c>
      <c r="D10979">
        <v>126805</v>
      </c>
      <c r="E10979">
        <v>126890</v>
      </c>
    </row>
    <row r="10980" spans="1:5" x14ac:dyDescent="0.25">
      <c r="A10980" s="2">
        <v>45638.538194444445</v>
      </c>
      <c r="B10980">
        <v>126830</v>
      </c>
      <c r="C10980">
        <v>126945</v>
      </c>
      <c r="D10980">
        <v>126800</v>
      </c>
      <c r="E10980">
        <v>126820</v>
      </c>
    </row>
    <row r="10981" spans="1:5" x14ac:dyDescent="0.25">
      <c r="A10981" s="2">
        <v>45638.534722222219</v>
      </c>
      <c r="B10981">
        <v>126815</v>
      </c>
      <c r="C10981">
        <v>126890</v>
      </c>
      <c r="D10981">
        <v>126725</v>
      </c>
      <c r="E10981">
        <v>126835</v>
      </c>
    </row>
    <row r="10982" spans="1:5" x14ac:dyDescent="0.25">
      <c r="A10982" s="2">
        <v>45638.53125</v>
      </c>
      <c r="B10982">
        <v>126830</v>
      </c>
      <c r="C10982">
        <v>126870</v>
      </c>
      <c r="D10982">
        <v>126750</v>
      </c>
      <c r="E10982">
        <v>126815</v>
      </c>
    </row>
    <row r="10983" spans="1:5" x14ac:dyDescent="0.25">
      <c r="A10983" s="2">
        <v>45638.527777777781</v>
      </c>
      <c r="B10983">
        <v>126880</v>
      </c>
      <c r="C10983">
        <v>126915</v>
      </c>
      <c r="D10983">
        <v>126765</v>
      </c>
      <c r="E10983">
        <v>126835</v>
      </c>
    </row>
    <row r="10984" spans="1:5" x14ac:dyDescent="0.25">
      <c r="A10984" s="2">
        <v>45638.524305555555</v>
      </c>
      <c r="B10984">
        <v>126950</v>
      </c>
      <c r="C10984">
        <v>127020</v>
      </c>
      <c r="D10984">
        <v>126830</v>
      </c>
      <c r="E10984">
        <v>126885</v>
      </c>
    </row>
    <row r="10985" spans="1:5" x14ac:dyDescent="0.25">
      <c r="A10985" s="2">
        <v>45638.520833333336</v>
      </c>
      <c r="B10985">
        <v>127010</v>
      </c>
      <c r="C10985">
        <v>127010</v>
      </c>
      <c r="D10985">
        <v>126910</v>
      </c>
      <c r="E10985">
        <v>126950</v>
      </c>
    </row>
    <row r="10986" spans="1:5" x14ac:dyDescent="0.25">
      <c r="A10986" s="2">
        <v>45638.517361111109</v>
      </c>
      <c r="B10986">
        <v>126955</v>
      </c>
      <c r="C10986">
        <v>127035</v>
      </c>
      <c r="D10986">
        <v>126945</v>
      </c>
      <c r="E10986">
        <v>127010</v>
      </c>
    </row>
    <row r="10987" spans="1:5" x14ac:dyDescent="0.25">
      <c r="A10987" s="2">
        <v>45638.513888888891</v>
      </c>
      <c r="B10987">
        <v>126970</v>
      </c>
      <c r="C10987">
        <v>127055</v>
      </c>
      <c r="D10987">
        <v>126950</v>
      </c>
      <c r="E10987">
        <v>126955</v>
      </c>
    </row>
    <row r="10988" spans="1:5" x14ac:dyDescent="0.25">
      <c r="A10988" s="2">
        <v>45638.510416666664</v>
      </c>
      <c r="B10988">
        <v>126910</v>
      </c>
      <c r="C10988">
        <v>127005</v>
      </c>
      <c r="D10988">
        <v>126910</v>
      </c>
      <c r="E10988">
        <v>126970</v>
      </c>
    </row>
    <row r="10989" spans="1:5" x14ac:dyDescent="0.25">
      <c r="A10989" s="2">
        <v>45638.506944444445</v>
      </c>
      <c r="B10989">
        <v>127110</v>
      </c>
      <c r="C10989">
        <v>127115</v>
      </c>
      <c r="D10989">
        <v>126880</v>
      </c>
      <c r="E10989">
        <v>126905</v>
      </c>
    </row>
    <row r="10990" spans="1:5" x14ac:dyDescent="0.25">
      <c r="A10990" s="2">
        <v>45638.503472222219</v>
      </c>
      <c r="B10990">
        <v>127235</v>
      </c>
      <c r="C10990">
        <v>127280</v>
      </c>
      <c r="D10990">
        <v>127085</v>
      </c>
      <c r="E10990">
        <v>127115</v>
      </c>
    </row>
    <row r="10991" spans="1:5" x14ac:dyDescent="0.25">
      <c r="A10991" s="2">
        <v>45638.5</v>
      </c>
      <c r="B10991">
        <v>127320</v>
      </c>
      <c r="C10991">
        <v>127345</v>
      </c>
      <c r="D10991">
        <v>127155</v>
      </c>
      <c r="E10991">
        <v>127230</v>
      </c>
    </row>
    <row r="10992" spans="1:5" x14ac:dyDescent="0.25">
      <c r="A10992" s="2">
        <v>45638.496527777781</v>
      </c>
      <c r="B10992">
        <v>127285</v>
      </c>
      <c r="C10992">
        <v>127370</v>
      </c>
      <c r="D10992">
        <v>127240</v>
      </c>
      <c r="E10992">
        <v>127320</v>
      </c>
    </row>
    <row r="10993" spans="1:5" x14ac:dyDescent="0.25">
      <c r="A10993" s="2">
        <v>45638.493055555555</v>
      </c>
      <c r="B10993">
        <v>127325</v>
      </c>
      <c r="C10993">
        <v>127355</v>
      </c>
      <c r="D10993">
        <v>127230</v>
      </c>
      <c r="E10993">
        <v>127290</v>
      </c>
    </row>
    <row r="10994" spans="1:5" x14ac:dyDescent="0.25">
      <c r="A10994" s="2">
        <v>45638.489583333336</v>
      </c>
      <c r="B10994">
        <v>127305</v>
      </c>
      <c r="C10994">
        <v>127410</v>
      </c>
      <c r="D10994">
        <v>127250</v>
      </c>
      <c r="E10994">
        <v>127325</v>
      </c>
    </row>
    <row r="10995" spans="1:5" x14ac:dyDescent="0.25">
      <c r="A10995" s="2">
        <v>45638.486111111109</v>
      </c>
      <c r="B10995">
        <v>127200</v>
      </c>
      <c r="C10995">
        <v>127325</v>
      </c>
      <c r="D10995">
        <v>127140</v>
      </c>
      <c r="E10995">
        <v>127305</v>
      </c>
    </row>
    <row r="10996" spans="1:5" x14ac:dyDescent="0.25">
      <c r="A10996" s="2">
        <v>45638.482638888891</v>
      </c>
      <c r="B10996">
        <v>127145</v>
      </c>
      <c r="C10996">
        <v>127200</v>
      </c>
      <c r="D10996">
        <v>127045</v>
      </c>
      <c r="E10996">
        <v>127195</v>
      </c>
    </row>
    <row r="10997" spans="1:5" x14ac:dyDescent="0.25">
      <c r="A10997" s="2">
        <v>45638.479166666664</v>
      </c>
      <c r="B10997">
        <v>127395</v>
      </c>
      <c r="C10997">
        <v>127415</v>
      </c>
      <c r="D10997">
        <v>127115</v>
      </c>
      <c r="E10997">
        <v>127145</v>
      </c>
    </row>
    <row r="10998" spans="1:5" x14ac:dyDescent="0.25">
      <c r="A10998" s="2">
        <v>45638.475694444445</v>
      </c>
      <c r="B10998">
        <v>127270</v>
      </c>
      <c r="C10998">
        <v>127415</v>
      </c>
      <c r="D10998">
        <v>127235</v>
      </c>
      <c r="E10998">
        <v>127400</v>
      </c>
    </row>
    <row r="10999" spans="1:5" x14ac:dyDescent="0.25">
      <c r="A10999" s="2">
        <v>45638.472222222219</v>
      </c>
      <c r="B10999">
        <v>127310</v>
      </c>
      <c r="C10999">
        <v>127355</v>
      </c>
      <c r="D10999">
        <v>127205</v>
      </c>
      <c r="E10999">
        <v>127270</v>
      </c>
    </row>
    <row r="11000" spans="1:5" x14ac:dyDescent="0.25">
      <c r="A11000" s="2">
        <v>45638.46875</v>
      </c>
      <c r="B11000">
        <v>127330</v>
      </c>
      <c r="C11000">
        <v>127445</v>
      </c>
      <c r="D11000">
        <v>127210</v>
      </c>
      <c r="E11000">
        <v>127315</v>
      </c>
    </row>
    <row r="11001" spans="1:5" x14ac:dyDescent="0.25">
      <c r="A11001" s="2">
        <v>45638.465277777781</v>
      </c>
      <c r="B11001">
        <v>127390</v>
      </c>
      <c r="C11001">
        <v>127465</v>
      </c>
      <c r="D11001">
        <v>127270</v>
      </c>
      <c r="E11001">
        <v>127325</v>
      </c>
    </row>
    <row r="11002" spans="1:5" x14ac:dyDescent="0.25">
      <c r="A11002" s="2">
        <v>45638.461805555555</v>
      </c>
      <c r="B11002">
        <v>127515</v>
      </c>
      <c r="C11002">
        <v>127535</v>
      </c>
      <c r="D11002">
        <v>127335</v>
      </c>
      <c r="E11002">
        <v>127390</v>
      </c>
    </row>
    <row r="11003" spans="1:5" x14ac:dyDescent="0.25">
      <c r="A11003" s="2">
        <v>45638.458333333336</v>
      </c>
      <c r="B11003">
        <v>127615</v>
      </c>
      <c r="C11003">
        <v>127620</v>
      </c>
      <c r="D11003">
        <v>127375</v>
      </c>
      <c r="E11003">
        <v>127520</v>
      </c>
    </row>
    <row r="11004" spans="1:5" x14ac:dyDescent="0.25">
      <c r="A11004" s="2">
        <v>45638.454861111109</v>
      </c>
      <c r="B11004">
        <v>127660</v>
      </c>
      <c r="C11004">
        <v>127710</v>
      </c>
      <c r="D11004">
        <v>127560</v>
      </c>
      <c r="E11004">
        <v>127620</v>
      </c>
    </row>
    <row r="11005" spans="1:5" x14ac:dyDescent="0.25">
      <c r="A11005" s="2">
        <v>45638.451388888891</v>
      </c>
      <c r="B11005">
        <v>127755</v>
      </c>
      <c r="C11005">
        <v>127780</v>
      </c>
      <c r="D11005">
        <v>127635</v>
      </c>
      <c r="E11005">
        <v>127660</v>
      </c>
    </row>
    <row r="11006" spans="1:5" x14ac:dyDescent="0.25">
      <c r="A11006" s="2">
        <v>45638.447916666664</v>
      </c>
      <c r="B11006">
        <v>127670</v>
      </c>
      <c r="C11006">
        <v>127785</v>
      </c>
      <c r="D11006">
        <v>127645</v>
      </c>
      <c r="E11006">
        <v>127755</v>
      </c>
    </row>
    <row r="11007" spans="1:5" x14ac:dyDescent="0.25">
      <c r="A11007" s="2">
        <v>45638.444444444445</v>
      </c>
      <c r="B11007">
        <v>127690</v>
      </c>
      <c r="C11007">
        <v>127755</v>
      </c>
      <c r="D11007">
        <v>127605</v>
      </c>
      <c r="E11007">
        <v>127675</v>
      </c>
    </row>
    <row r="11008" spans="1:5" x14ac:dyDescent="0.25">
      <c r="A11008" s="2">
        <v>45638.440972222219</v>
      </c>
      <c r="B11008">
        <v>127765</v>
      </c>
      <c r="C11008">
        <v>127830</v>
      </c>
      <c r="D11008">
        <v>127635</v>
      </c>
      <c r="E11008">
        <v>127685</v>
      </c>
    </row>
    <row r="11009" spans="1:5" x14ac:dyDescent="0.25">
      <c r="A11009" s="2">
        <v>45638.4375</v>
      </c>
      <c r="B11009">
        <v>127945</v>
      </c>
      <c r="C11009">
        <v>128000</v>
      </c>
      <c r="D11009">
        <v>127635</v>
      </c>
      <c r="E11009">
        <v>127765</v>
      </c>
    </row>
    <row r="11010" spans="1:5" x14ac:dyDescent="0.25">
      <c r="A11010" s="2">
        <v>45638.434027777781</v>
      </c>
      <c r="B11010">
        <v>128080</v>
      </c>
      <c r="C11010">
        <v>128100</v>
      </c>
      <c r="D11010">
        <v>127805</v>
      </c>
      <c r="E11010">
        <v>127945</v>
      </c>
    </row>
    <row r="11011" spans="1:5" x14ac:dyDescent="0.25">
      <c r="A11011" s="2">
        <v>45638.430555555555</v>
      </c>
      <c r="B11011">
        <v>128395</v>
      </c>
      <c r="C11011">
        <v>128405</v>
      </c>
      <c r="D11011">
        <v>128065</v>
      </c>
      <c r="E11011">
        <v>128080</v>
      </c>
    </row>
    <row r="11012" spans="1:5" x14ac:dyDescent="0.25">
      <c r="A11012" s="2">
        <v>45638.427083333336</v>
      </c>
      <c r="B11012">
        <v>128370</v>
      </c>
      <c r="C11012">
        <v>128460</v>
      </c>
      <c r="D11012">
        <v>128270</v>
      </c>
      <c r="E11012">
        <v>128395</v>
      </c>
    </row>
    <row r="11013" spans="1:5" x14ac:dyDescent="0.25">
      <c r="A11013" s="2">
        <v>45638.423611111109</v>
      </c>
      <c r="B11013">
        <v>128285</v>
      </c>
      <c r="C11013">
        <v>128405</v>
      </c>
      <c r="D11013">
        <v>128270</v>
      </c>
      <c r="E11013">
        <v>128370</v>
      </c>
    </row>
    <row r="11014" spans="1:5" x14ac:dyDescent="0.25">
      <c r="A11014" s="2">
        <v>45638.420138888891</v>
      </c>
      <c r="B11014">
        <v>128360</v>
      </c>
      <c r="C11014">
        <v>128460</v>
      </c>
      <c r="D11014">
        <v>128265</v>
      </c>
      <c r="E11014">
        <v>128280</v>
      </c>
    </row>
    <row r="11015" spans="1:5" x14ac:dyDescent="0.25">
      <c r="A11015" s="2">
        <v>45638.416666666664</v>
      </c>
      <c r="B11015">
        <v>128495</v>
      </c>
      <c r="C11015">
        <v>128545</v>
      </c>
      <c r="D11015">
        <v>128320</v>
      </c>
      <c r="E11015">
        <v>128365</v>
      </c>
    </row>
    <row r="11016" spans="1:5" x14ac:dyDescent="0.25">
      <c r="A11016" s="2">
        <v>45638.413194444445</v>
      </c>
      <c r="B11016">
        <v>128600</v>
      </c>
      <c r="C11016">
        <v>128645</v>
      </c>
      <c r="D11016">
        <v>128480</v>
      </c>
      <c r="E11016">
        <v>128495</v>
      </c>
    </row>
    <row r="11017" spans="1:5" x14ac:dyDescent="0.25">
      <c r="A11017" s="2">
        <v>45638.409722222219</v>
      </c>
      <c r="B11017">
        <v>128670</v>
      </c>
      <c r="C11017">
        <v>128680</v>
      </c>
      <c r="D11017">
        <v>128550</v>
      </c>
      <c r="E11017">
        <v>128605</v>
      </c>
    </row>
    <row r="11018" spans="1:5" x14ac:dyDescent="0.25">
      <c r="A11018" s="2">
        <v>45638.40625</v>
      </c>
      <c r="B11018">
        <v>128730</v>
      </c>
      <c r="C11018">
        <v>128755</v>
      </c>
      <c r="D11018">
        <v>128625</v>
      </c>
      <c r="E11018">
        <v>128670</v>
      </c>
    </row>
    <row r="11019" spans="1:5" x14ac:dyDescent="0.25">
      <c r="A11019" s="2">
        <v>45638.402777777781</v>
      </c>
      <c r="B11019">
        <v>128660</v>
      </c>
      <c r="C11019">
        <v>128735</v>
      </c>
      <c r="D11019">
        <v>128515</v>
      </c>
      <c r="E11019">
        <v>128730</v>
      </c>
    </row>
    <row r="11020" spans="1:5" x14ac:dyDescent="0.25">
      <c r="A11020" s="2">
        <v>45638.399305555555</v>
      </c>
      <c r="B11020">
        <v>128900</v>
      </c>
      <c r="C11020">
        <v>128905</v>
      </c>
      <c r="D11020">
        <v>128600</v>
      </c>
      <c r="E11020">
        <v>128660</v>
      </c>
    </row>
    <row r="11021" spans="1:5" x14ac:dyDescent="0.25">
      <c r="A11021" s="2">
        <v>45638.395833333336</v>
      </c>
      <c r="B11021">
        <v>129035</v>
      </c>
      <c r="C11021">
        <v>129080</v>
      </c>
      <c r="D11021">
        <v>128765</v>
      </c>
      <c r="E11021">
        <v>128900</v>
      </c>
    </row>
    <row r="11022" spans="1:5" x14ac:dyDescent="0.25">
      <c r="A11022" s="2">
        <v>45638.392361111109</v>
      </c>
      <c r="B11022">
        <v>128915</v>
      </c>
      <c r="C11022">
        <v>129190</v>
      </c>
      <c r="D11022">
        <v>128890</v>
      </c>
      <c r="E11022">
        <v>129030</v>
      </c>
    </row>
    <row r="11023" spans="1:5" x14ac:dyDescent="0.25">
      <c r="A11023" s="2">
        <v>45638.388888888891</v>
      </c>
      <c r="B11023">
        <v>129020</v>
      </c>
      <c r="C11023">
        <v>129040</v>
      </c>
      <c r="D11023">
        <v>128790</v>
      </c>
      <c r="E11023">
        <v>128915</v>
      </c>
    </row>
    <row r="11024" spans="1:5" x14ac:dyDescent="0.25">
      <c r="A11024" s="2">
        <v>45638.385416666664</v>
      </c>
      <c r="B11024">
        <v>129320</v>
      </c>
      <c r="C11024">
        <v>129350</v>
      </c>
      <c r="D11024">
        <v>128830</v>
      </c>
      <c r="E11024">
        <v>129020</v>
      </c>
    </row>
    <row r="11025" spans="1:5" x14ac:dyDescent="0.25">
      <c r="A11025" s="2">
        <v>45638.381944444445</v>
      </c>
      <c r="B11025">
        <v>129285</v>
      </c>
      <c r="C11025">
        <v>129350</v>
      </c>
      <c r="D11025">
        <v>129125</v>
      </c>
      <c r="E11025">
        <v>129320</v>
      </c>
    </row>
    <row r="11026" spans="1:5" x14ac:dyDescent="0.25">
      <c r="A11026" s="2">
        <v>45638.378472222219</v>
      </c>
      <c r="B11026">
        <v>129650</v>
      </c>
      <c r="C11026">
        <v>129865</v>
      </c>
      <c r="D11026">
        <v>129280</v>
      </c>
      <c r="E11026">
        <v>129285</v>
      </c>
    </row>
    <row r="11027" spans="1:5" x14ac:dyDescent="0.25">
      <c r="A11027" s="2">
        <v>45638.375</v>
      </c>
      <c r="B11027">
        <v>130260</v>
      </c>
      <c r="C11027">
        <v>130480</v>
      </c>
      <c r="D11027">
        <v>129555</v>
      </c>
      <c r="E11027">
        <v>129645</v>
      </c>
    </row>
    <row r="11028" spans="1:5" x14ac:dyDescent="0.25">
      <c r="A11028" s="2">
        <v>45637.763888888891</v>
      </c>
      <c r="B11028">
        <v>130090</v>
      </c>
      <c r="C11028">
        <v>130275</v>
      </c>
      <c r="D11028">
        <v>130025</v>
      </c>
      <c r="E11028">
        <v>130055</v>
      </c>
    </row>
    <row r="11029" spans="1:5" x14ac:dyDescent="0.25">
      <c r="A11029" s="2">
        <v>45637.760416666664</v>
      </c>
      <c r="B11029">
        <v>130125</v>
      </c>
      <c r="C11029">
        <v>130260</v>
      </c>
      <c r="D11029">
        <v>130050</v>
      </c>
      <c r="E11029">
        <v>130090</v>
      </c>
    </row>
    <row r="11030" spans="1:5" x14ac:dyDescent="0.25">
      <c r="A11030" s="2">
        <v>45637.756944444445</v>
      </c>
      <c r="B11030">
        <v>129825</v>
      </c>
      <c r="C11030">
        <v>130140</v>
      </c>
      <c r="D11030">
        <v>129805</v>
      </c>
      <c r="E11030">
        <v>130125</v>
      </c>
    </row>
    <row r="11031" spans="1:5" x14ac:dyDescent="0.25">
      <c r="A11031" s="2">
        <v>45637.753472222219</v>
      </c>
      <c r="B11031">
        <v>129900</v>
      </c>
      <c r="C11031">
        <v>129905</v>
      </c>
      <c r="D11031">
        <v>129780</v>
      </c>
      <c r="E11031">
        <v>129820</v>
      </c>
    </row>
    <row r="11032" spans="1:5" x14ac:dyDescent="0.25">
      <c r="A11032" s="2">
        <v>45637.75</v>
      </c>
      <c r="B11032">
        <v>129905</v>
      </c>
      <c r="C11032">
        <v>129945</v>
      </c>
      <c r="D11032">
        <v>129775</v>
      </c>
      <c r="E11032">
        <v>129900</v>
      </c>
    </row>
    <row r="11033" spans="1:5" x14ac:dyDescent="0.25">
      <c r="A11033" s="2">
        <v>45637.746527777781</v>
      </c>
      <c r="B11033">
        <v>129790</v>
      </c>
      <c r="C11033">
        <v>129950</v>
      </c>
      <c r="D11033">
        <v>129645</v>
      </c>
      <c r="E11033">
        <v>129905</v>
      </c>
    </row>
    <row r="11034" spans="1:5" x14ac:dyDescent="0.25">
      <c r="A11034" s="2">
        <v>45637.743055555555</v>
      </c>
      <c r="B11034">
        <v>129760</v>
      </c>
      <c r="C11034">
        <v>129840</v>
      </c>
      <c r="D11034">
        <v>129710</v>
      </c>
      <c r="E11034">
        <v>129790</v>
      </c>
    </row>
    <row r="11035" spans="1:5" x14ac:dyDescent="0.25">
      <c r="A11035" s="2">
        <v>45637.739583333336</v>
      </c>
      <c r="B11035">
        <v>129555</v>
      </c>
      <c r="C11035">
        <v>129890</v>
      </c>
      <c r="D11035">
        <v>129505</v>
      </c>
      <c r="E11035">
        <v>129760</v>
      </c>
    </row>
    <row r="11036" spans="1:5" x14ac:dyDescent="0.25">
      <c r="A11036" s="2">
        <v>45637.736111111109</v>
      </c>
      <c r="B11036">
        <v>129590</v>
      </c>
      <c r="C11036">
        <v>129665</v>
      </c>
      <c r="D11036">
        <v>129365</v>
      </c>
      <c r="E11036">
        <v>129555</v>
      </c>
    </row>
    <row r="11037" spans="1:5" x14ac:dyDescent="0.25">
      <c r="A11037" s="2">
        <v>45637.732638888891</v>
      </c>
      <c r="B11037">
        <v>129785</v>
      </c>
      <c r="C11037">
        <v>129920</v>
      </c>
      <c r="D11037">
        <v>129535</v>
      </c>
      <c r="E11037">
        <v>129585</v>
      </c>
    </row>
    <row r="11038" spans="1:5" x14ac:dyDescent="0.25">
      <c r="A11038" s="2">
        <v>45637.729166666664</v>
      </c>
      <c r="B11038">
        <v>130055</v>
      </c>
      <c r="C11038">
        <v>130085</v>
      </c>
      <c r="D11038">
        <v>129720</v>
      </c>
      <c r="E11038">
        <v>129785</v>
      </c>
    </row>
    <row r="11039" spans="1:5" x14ac:dyDescent="0.25">
      <c r="A11039" s="2">
        <v>45637.725694444445</v>
      </c>
      <c r="B11039">
        <v>130295</v>
      </c>
      <c r="C11039">
        <v>130345</v>
      </c>
      <c r="D11039">
        <v>130045</v>
      </c>
      <c r="E11039">
        <v>130060</v>
      </c>
    </row>
    <row r="11040" spans="1:5" x14ac:dyDescent="0.25">
      <c r="A11040" s="2">
        <v>45637.722222222219</v>
      </c>
      <c r="B11040">
        <v>130340</v>
      </c>
      <c r="C11040">
        <v>130360</v>
      </c>
      <c r="D11040">
        <v>130215</v>
      </c>
      <c r="E11040">
        <v>130295</v>
      </c>
    </row>
    <row r="11041" spans="1:5" x14ac:dyDescent="0.25">
      <c r="A11041" s="2">
        <v>45637.71875</v>
      </c>
      <c r="B11041">
        <v>130250</v>
      </c>
      <c r="C11041">
        <v>130370</v>
      </c>
      <c r="D11041">
        <v>130190</v>
      </c>
      <c r="E11041">
        <v>130340</v>
      </c>
    </row>
    <row r="11042" spans="1:5" x14ac:dyDescent="0.25">
      <c r="A11042" s="2">
        <v>45637.715277777781</v>
      </c>
      <c r="B11042">
        <v>130260</v>
      </c>
      <c r="C11042">
        <v>130345</v>
      </c>
      <c r="D11042">
        <v>130145</v>
      </c>
      <c r="E11042">
        <v>130245</v>
      </c>
    </row>
    <row r="11043" spans="1:5" x14ac:dyDescent="0.25">
      <c r="A11043" s="2">
        <v>45637.711805555555</v>
      </c>
      <c r="B11043">
        <v>130340</v>
      </c>
      <c r="C11043">
        <v>130445</v>
      </c>
      <c r="D11043">
        <v>130155</v>
      </c>
      <c r="E11043">
        <v>130260</v>
      </c>
    </row>
    <row r="11044" spans="1:5" x14ac:dyDescent="0.25">
      <c r="A11044" s="2">
        <v>45637.708333333336</v>
      </c>
      <c r="B11044">
        <v>130315</v>
      </c>
      <c r="C11044">
        <v>130710</v>
      </c>
      <c r="D11044">
        <v>130225</v>
      </c>
      <c r="E11044">
        <v>130335</v>
      </c>
    </row>
    <row r="11045" spans="1:5" x14ac:dyDescent="0.25">
      <c r="A11045" s="2">
        <v>45637.704861111109</v>
      </c>
      <c r="B11045">
        <v>130360</v>
      </c>
      <c r="C11045">
        <v>130390</v>
      </c>
      <c r="D11045">
        <v>129880</v>
      </c>
      <c r="E11045">
        <v>130320</v>
      </c>
    </row>
    <row r="11046" spans="1:5" x14ac:dyDescent="0.25">
      <c r="A11046" s="2">
        <v>45637.701388888891</v>
      </c>
      <c r="B11046">
        <v>130935</v>
      </c>
      <c r="C11046">
        <v>130960</v>
      </c>
      <c r="D11046">
        <v>130315</v>
      </c>
      <c r="E11046">
        <v>130360</v>
      </c>
    </row>
    <row r="11047" spans="1:5" x14ac:dyDescent="0.25">
      <c r="A11047" s="2">
        <v>45637.697916666664</v>
      </c>
      <c r="B11047">
        <v>130525</v>
      </c>
      <c r="C11047">
        <v>131090</v>
      </c>
      <c r="D11047">
        <v>130385</v>
      </c>
      <c r="E11047">
        <v>130935</v>
      </c>
    </row>
    <row r="11048" spans="1:5" x14ac:dyDescent="0.25">
      <c r="A11048" s="2">
        <v>45637.694444444445</v>
      </c>
      <c r="B11048">
        <v>131065</v>
      </c>
      <c r="C11048">
        <v>131250</v>
      </c>
      <c r="D11048">
        <v>130525</v>
      </c>
      <c r="E11048">
        <v>130525</v>
      </c>
    </row>
    <row r="11049" spans="1:5" x14ac:dyDescent="0.25">
      <c r="A11049" s="2">
        <v>45637.690972222219</v>
      </c>
      <c r="B11049">
        <v>129840</v>
      </c>
      <c r="C11049">
        <v>131290</v>
      </c>
      <c r="D11049">
        <v>129820</v>
      </c>
      <c r="E11049">
        <v>131060</v>
      </c>
    </row>
    <row r="11050" spans="1:5" x14ac:dyDescent="0.25">
      <c r="A11050" s="2">
        <v>45637.6875</v>
      </c>
      <c r="B11050">
        <v>127980</v>
      </c>
      <c r="C11050">
        <v>129900</v>
      </c>
      <c r="D11050">
        <v>127970</v>
      </c>
      <c r="E11050">
        <v>129845</v>
      </c>
    </row>
    <row r="11051" spans="1:5" x14ac:dyDescent="0.25">
      <c r="A11051" s="2">
        <v>45637.684027777781</v>
      </c>
      <c r="B11051">
        <v>127945</v>
      </c>
      <c r="C11051">
        <v>127990</v>
      </c>
      <c r="D11051">
        <v>127920</v>
      </c>
      <c r="E11051">
        <v>127975</v>
      </c>
    </row>
    <row r="11052" spans="1:5" x14ac:dyDescent="0.25">
      <c r="A11052" s="2">
        <v>45637.680555555555</v>
      </c>
      <c r="B11052">
        <v>127880</v>
      </c>
      <c r="C11052">
        <v>127945</v>
      </c>
      <c r="D11052">
        <v>127875</v>
      </c>
      <c r="E11052">
        <v>127940</v>
      </c>
    </row>
    <row r="11053" spans="1:5" x14ac:dyDescent="0.25">
      <c r="A11053" s="2">
        <v>45637.677083333336</v>
      </c>
      <c r="B11053">
        <v>127875</v>
      </c>
      <c r="C11053">
        <v>127910</v>
      </c>
      <c r="D11053">
        <v>127845</v>
      </c>
      <c r="E11053">
        <v>127875</v>
      </c>
    </row>
    <row r="11054" spans="1:5" x14ac:dyDescent="0.25">
      <c r="A11054" s="2">
        <v>45637.673611111109</v>
      </c>
      <c r="B11054">
        <v>127850</v>
      </c>
      <c r="C11054">
        <v>127880</v>
      </c>
      <c r="D11054">
        <v>127825</v>
      </c>
      <c r="E11054">
        <v>127870</v>
      </c>
    </row>
    <row r="11055" spans="1:5" x14ac:dyDescent="0.25">
      <c r="A11055" s="2">
        <v>45637.670138888891</v>
      </c>
      <c r="B11055">
        <v>127840</v>
      </c>
      <c r="C11055">
        <v>127860</v>
      </c>
      <c r="D11055">
        <v>127815</v>
      </c>
      <c r="E11055">
        <v>127855</v>
      </c>
    </row>
    <row r="11056" spans="1:5" x14ac:dyDescent="0.25">
      <c r="A11056" s="2">
        <v>45637.666666666664</v>
      </c>
      <c r="B11056">
        <v>127820</v>
      </c>
      <c r="C11056">
        <v>127870</v>
      </c>
      <c r="D11056">
        <v>127815</v>
      </c>
      <c r="E11056">
        <v>127835</v>
      </c>
    </row>
    <row r="11057" spans="1:5" x14ac:dyDescent="0.25">
      <c r="A11057" s="2">
        <v>45637.663194444445</v>
      </c>
      <c r="B11057">
        <v>127795</v>
      </c>
      <c r="C11057">
        <v>127825</v>
      </c>
      <c r="D11057">
        <v>127770</v>
      </c>
      <c r="E11057">
        <v>127820</v>
      </c>
    </row>
    <row r="11058" spans="1:5" x14ac:dyDescent="0.25">
      <c r="A11058" s="2">
        <v>45637.659722222219</v>
      </c>
      <c r="B11058">
        <v>127850</v>
      </c>
      <c r="C11058">
        <v>127870</v>
      </c>
      <c r="D11058">
        <v>127780</v>
      </c>
      <c r="E11058">
        <v>127795</v>
      </c>
    </row>
    <row r="11059" spans="1:5" x14ac:dyDescent="0.25">
      <c r="A11059" s="2">
        <v>45637.65625</v>
      </c>
      <c r="B11059">
        <v>127835</v>
      </c>
      <c r="C11059">
        <v>127885</v>
      </c>
      <c r="D11059">
        <v>127750</v>
      </c>
      <c r="E11059">
        <v>127850</v>
      </c>
    </row>
    <row r="11060" spans="1:5" x14ac:dyDescent="0.25">
      <c r="A11060" s="2">
        <v>45637.652777777781</v>
      </c>
      <c r="B11060">
        <v>127865</v>
      </c>
      <c r="C11060">
        <v>127875</v>
      </c>
      <c r="D11060">
        <v>127805</v>
      </c>
      <c r="E11060">
        <v>127835</v>
      </c>
    </row>
    <row r="11061" spans="1:5" x14ac:dyDescent="0.25">
      <c r="A11061" s="2">
        <v>45637.649305555555</v>
      </c>
      <c r="B11061">
        <v>127930</v>
      </c>
      <c r="C11061">
        <v>127935</v>
      </c>
      <c r="D11061">
        <v>127835</v>
      </c>
      <c r="E11061">
        <v>127860</v>
      </c>
    </row>
    <row r="11062" spans="1:5" x14ac:dyDescent="0.25">
      <c r="A11062" s="2">
        <v>45637.645833333336</v>
      </c>
      <c r="B11062">
        <v>127980</v>
      </c>
      <c r="C11062">
        <v>127985</v>
      </c>
      <c r="D11062">
        <v>127875</v>
      </c>
      <c r="E11062">
        <v>127925</v>
      </c>
    </row>
    <row r="11063" spans="1:5" x14ac:dyDescent="0.25">
      <c r="A11063" s="2">
        <v>45637.642361111109</v>
      </c>
      <c r="B11063">
        <v>127900</v>
      </c>
      <c r="C11063">
        <v>128000</v>
      </c>
      <c r="D11063">
        <v>127895</v>
      </c>
      <c r="E11063">
        <v>127975</v>
      </c>
    </row>
    <row r="11064" spans="1:5" x14ac:dyDescent="0.25">
      <c r="A11064" s="2">
        <v>45637.638888888891</v>
      </c>
      <c r="B11064">
        <v>127880</v>
      </c>
      <c r="C11064">
        <v>127930</v>
      </c>
      <c r="D11064">
        <v>127850</v>
      </c>
      <c r="E11064">
        <v>127900</v>
      </c>
    </row>
    <row r="11065" spans="1:5" x14ac:dyDescent="0.25">
      <c r="A11065" s="2">
        <v>45637.635416666664</v>
      </c>
      <c r="B11065">
        <v>127920</v>
      </c>
      <c r="C11065">
        <v>127930</v>
      </c>
      <c r="D11065">
        <v>127810</v>
      </c>
      <c r="E11065">
        <v>127880</v>
      </c>
    </row>
    <row r="11066" spans="1:5" x14ac:dyDescent="0.25">
      <c r="A11066" s="2">
        <v>45637.631944444445</v>
      </c>
      <c r="B11066">
        <v>127945</v>
      </c>
      <c r="C11066">
        <v>127965</v>
      </c>
      <c r="D11066">
        <v>127885</v>
      </c>
      <c r="E11066">
        <v>127915</v>
      </c>
    </row>
    <row r="11067" spans="1:5" x14ac:dyDescent="0.25">
      <c r="A11067" s="2">
        <v>45637.628472222219</v>
      </c>
      <c r="B11067">
        <v>127955</v>
      </c>
      <c r="C11067">
        <v>127975</v>
      </c>
      <c r="D11067">
        <v>127905</v>
      </c>
      <c r="E11067">
        <v>127945</v>
      </c>
    </row>
    <row r="11068" spans="1:5" x14ac:dyDescent="0.25">
      <c r="A11068" s="2">
        <v>45637.625</v>
      </c>
      <c r="B11068">
        <v>128020</v>
      </c>
      <c r="C11068">
        <v>128045</v>
      </c>
      <c r="D11068">
        <v>127940</v>
      </c>
      <c r="E11068">
        <v>127950</v>
      </c>
    </row>
    <row r="11069" spans="1:5" x14ac:dyDescent="0.25">
      <c r="A11069" s="2">
        <v>45637.621527777781</v>
      </c>
      <c r="B11069">
        <v>128025</v>
      </c>
      <c r="C11069">
        <v>128055</v>
      </c>
      <c r="D11069">
        <v>128005</v>
      </c>
      <c r="E11069">
        <v>128020</v>
      </c>
    </row>
    <row r="11070" spans="1:5" x14ac:dyDescent="0.25">
      <c r="A11070" s="2">
        <v>45637.618055555555</v>
      </c>
      <c r="B11070">
        <v>127980</v>
      </c>
      <c r="C11070">
        <v>128045</v>
      </c>
      <c r="D11070">
        <v>127965</v>
      </c>
      <c r="E11070">
        <v>128025</v>
      </c>
    </row>
    <row r="11071" spans="1:5" x14ac:dyDescent="0.25">
      <c r="A11071" s="2">
        <v>45637.614583333336</v>
      </c>
      <c r="B11071">
        <v>128015</v>
      </c>
      <c r="C11071">
        <v>128015</v>
      </c>
      <c r="D11071">
        <v>127925</v>
      </c>
      <c r="E11071">
        <v>127975</v>
      </c>
    </row>
    <row r="11072" spans="1:5" x14ac:dyDescent="0.25">
      <c r="A11072" s="2">
        <v>45637.611111111109</v>
      </c>
      <c r="B11072">
        <v>128035</v>
      </c>
      <c r="C11072">
        <v>128080</v>
      </c>
      <c r="D11072">
        <v>128000</v>
      </c>
      <c r="E11072">
        <v>128015</v>
      </c>
    </row>
    <row r="11073" spans="1:5" x14ac:dyDescent="0.25">
      <c r="A11073" s="2">
        <v>45637.607638888891</v>
      </c>
      <c r="B11073">
        <v>127980</v>
      </c>
      <c r="C11073">
        <v>128055</v>
      </c>
      <c r="D11073">
        <v>127920</v>
      </c>
      <c r="E11073">
        <v>128035</v>
      </c>
    </row>
    <row r="11074" spans="1:5" x14ac:dyDescent="0.25">
      <c r="A11074" s="2">
        <v>45637.604166666664</v>
      </c>
      <c r="B11074">
        <v>128035</v>
      </c>
      <c r="C11074">
        <v>128075</v>
      </c>
      <c r="D11074">
        <v>127970</v>
      </c>
      <c r="E11074">
        <v>127980</v>
      </c>
    </row>
    <row r="11075" spans="1:5" x14ac:dyDescent="0.25">
      <c r="A11075" s="2">
        <v>45637.600694444445</v>
      </c>
      <c r="B11075">
        <v>128040</v>
      </c>
      <c r="C11075">
        <v>128090</v>
      </c>
      <c r="D11075">
        <v>128015</v>
      </c>
      <c r="E11075">
        <v>128035</v>
      </c>
    </row>
    <row r="11076" spans="1:5" x14ac:dyDescent="0.25">
      <c r="A11076" s="2">
        <v>45637.597222222219</v>
      </c>
      <c r="B11076">
        <v>127970</v>
      </c>
      <c r="C11076">
        <v>128060</v>
      </c>
      <c r="D11076">
        <v>127960</v>
      </c>
      <c r="E11076">
        <v>128040</v>
      </c>
    </row>
    <row r="11077" spans="1:5" x14ac:dyDescent="0.25">
      <c r="A11077" s="2">
        <v>45637.59375</v>
      </c>
      <c r="B11077">
        <v>127930</v>
      </c>
      <c r="C11077">
        <v>127995</v>
      </c>
      <c r="D11077">
        <v>127860</v>
      </c>
      <c r="E11077">
        <v>127975</v>
      </c>
    </row>
    <row r="11078" spans="1:5" x14ac:dyDescent="0.25">
      <c r="A11078" s="2">
        <v>45637.590277777781</v>
      </c>
      <c r="B11078">
        <v>128010</v>
      </c>
      <c r="C11078">
        <v>128035</v>
      </c>
      <c r="D11078">
        <v>127920</v>
      </c>
      <c r="E11078">
        <v>127930</v>
      </c>
    </row>
    <row r="11079" spans="1:5" x14ac:dyDescent="0.25">
      <c r="A11079" s="2">
        <v>45637.586805555555</v>
      </c>
      <c r="B11079">
        <v>127970</v>
      </c>
      <c r="C11079">
        <v>128015</v>
      </c>
      <c r="D11079">
        <v>127965</v>
      </c>
      <c r="E11079">
        <v>128010</v>
      </c>
    </row>
    <row r="11080" spans="1:5" x14ac:dyDescent="0.25">
      <c r="A11080" s="2">
        <v>45637.583333333336</v>
      </c>
      <c r="B11080">
        <v>127990</v>
      </c>
      <c r="C11080">
        <v>127995</v>
      </c>
      <c r="D11080">
        <v>127900</v>
      </c>
      <c r="E11080">
        <v>127970</v>
      </c>
    </row>
    <row r="11081" spans="1:5" x14ac:dyDescent="0.25">
      <c r="A11081" s="2">
        <v>45637.579861111109</v>
      </c>
      <c r="B11081">
        <v>128045</v>
      </c>
      <c r="C11081">
        <v>128060</v>
      </c>
      <c r="D11081">
        <v>127980</v>
      </c>
      <c r="E11081">
        <v>127985</v>
      </c>
    </row>
    <row r="11082" spans="1:5" x14ac:dyDescent="0.25">
      <c r="A11082" s="2">
        <v>45637.576388888891</v>
      </c>
      <c r="B11082">
        <v>128010</v>
      </c>
      <c r="C11082">
        <v>128090</v>
      </c>
      <c r="D11082">
        <v>128010</v>
      </c>
      <c r="E11082">
        <v>128045</v>
      </c>
    </row>
    <row r="11083" spans="1:5" x14ac:dyDescent="0.25">
      <c r="A11083" s="2">
        <v>45637.572916666664</v>
      </c>
      <c r="B11083">
        <v>128100</v>
      </c>
      <c r="C11083">
        <v>128115</v>
      </c>
      <c r="D11083">
        <v>128005</v>
      </c>
      <c r="E11083">
        <v>128015</v>
      </c>
    </row>
    <row r="11084" spans="1:5" x14ac:dyDescent="0.25">
      <c r="A11084" s="2">
        <v>45637.569444444445</v>
      </c>
      <c r="B11084">
        <v>128005</v>
      </c>
      <c r="C11084">
        <v>128105</v>
      </c>
      <c r="D11084">
        <v>128000</v>
      </c>
      <c r="E11084">
        <v>128095</v>
      </c>
    </row>
    <row r="11085" spans="1:5" x14ac:dyDescent="0.25">
      <c r="A11085" s="2">
        <v>45637.565972222219</v>
      </c>
      <c r="B11085">
        <v>128010</v>
      </c>
      <c r="C11085">
        <v>128040</v>
      </c>
      <c r="D11085">
        <v>127950</v>
      </c>
      <c r="E11085">
        <v>128005</v>
      </c>
    </row>
    <row r="11086" spans="1:5" x14ac:dyDescent="0.25">
      <c r="A11086" s="2">
        <v>45637.5625</v>
      </c>
      <c r="B11086">
        <v>127955</v>
      </c>
      <c r="C11086">
        <v>128030</v>
      </c>
      <c r="D11086">
        <v>127940</v>
      </c>
      <c r="E11086">
        <v>128010</v>
      </c>
    </row>
    <row r="11087" spans="1:5" x14ac:dyDescent="0.25">
      <c r="A11087" s="2">
        <v>45637.559027777781</v>
      </c>
      <c r="B11087">
        <v>127975</v>
      </c>
      <c r="C11087">
        <v>128050</v>
      </c>
      <c r="D11087">
        <v>127940</v>
      </c>
      <c r="E11087">
        <v>127950</v>
      </c>
    </row>
    <row r="11088" spans="1:5" x14ac:dyDescent="0.25">
      <c r="A11088" s="2">
        <v>45637.555555555555</v>
      </c>
      <c r="B11088">
        <v>128020</v>
      </c>
      <c r="C11088">
        <v>128070</v>
      </c>
      <c r="D11088">
        <v>127960</v>
      </c>
      <c r="E11088">
        <v>127975</v>
      </c>
    </row>
    <row r="11089" spans="1:5" x14ac:dyDescent="0.25">
      <c r="A11089" s="2">
        <v>45637.552083333336</v>
      </c>
      <c r="B11089">
        <v>128035</v>
      </c>
      <c r="C11089">
        <v>128095</v>
      </c>
      <c r="D11089">
        <v>127985</v>
      </c>
      <c r="E11089">
        <v>128025</v>
      </c>
    </row>
    <row r="11090" spans="1:5" x14ac:dyDescent="0.25">
      <c r="A11090" s="2">
        <v>45637.548611111109</v>
      </c>
      <c r="B11090">
        <v>128060</v>
      </c>
      <c r="C11090">
        <v>128125</v>
      </c>
      <c r="D11090">
        <v>128015</v>
      </c>
      <c r="E11090">
        <v>128035</v>
      </c>
    </row>
    <row r="11091" spans="1:5" x14ac:dyDescent="0.25">
      <c r="A11091" s="2">
        <v>45637.545138888891</v>
      </c>
      <c r="B11091">
        <v>128025</v>
      </c>
      <c r="C11091">
        <v>128090</v>
      </c>
      <c r="D11091">
        <v>127995</v>
      </c>
      <c r="E11091">
        <v>128060</v>
      </c>
    </row>
    <row r="11092" spans="1:5" x14ac:dyDescent="0.25">
      <c r="A11092" s="2">
        <v>45637.541666666664</v>
      </c>
      <c r="B11092">
        <v>127975</v>
      </c>
      <c r="C11092">
        <v>128035</v>
      </c>
      <c r="D11092">
        <v>127900</v>
      </c>
      <c r="E11092">
        <v>128025</v>
      </c>
    </row>
    <row r="11093" spans="1:5" x14ac:dyDescent="0.25">
      <c r="A11093" s="2">
        <v>45637.538194444445</v>
      </c>
      <c r="B11093">
        <v>127845</v>
      </c>
      <c r="C11093">
        <v>127980</v>
      </c>
      <c r="D11093">
        <v>127835</v>
      </c>
      <c r="E11093">
        <v>127970</v>
      </c>
    </row>
    <row r="11094" spans="1:5" x14ac:dyDescent="0.25">
      <c r="A11094" s="2">
        <v>45637.534722222219</v>
      </c>
      <c r="B11094">
        <v>127725</v>
      </c>
      <c r="C11094">
        <v>127870</v>
      </c>
      <c r="D11094">
        <v>127715</v>
      </c>
      <c r="E11094">
        <v>127850</v>
      </c>
    </row>
    <row r="11095" spans="1:5" x14ac:dyDescent="0.25">
      <c r="A11095" s="2">
        <v>45637.53125</v>
      </c>
      <c r="B11095">
        <v>127750</v>
      </c>
      <c r="C11095">
        <v>127800</v>
      </c>
      <c r="D11095">
        <v>127710</v>
      </c>
      <c r="E11095">
        <v>127730</v>
      </c>
    </row>
    <row r="11096" spans="1:5" x14ac:dyDescent="0.25">
      <c r="A11096" s="2">
        <v>45637.527777777781</v>
      </c>
      <c r="B11096">
        <v>127765</v>
      </c>
      <c r="C11096">
        <v>127795</v>
      </c>
      <c r="D11096">
        <v>127725</v>
      </c>
      <c r="E11096">
        <v>127755</v>
      </c>
    </row>
    <row r="11097" spans="1:5" x14ac:dyDescent="0.25">
      <c r="A11097" s="2">
        <v>45637.524305555555</v>
      </c>
      <c r="B11097">
        <v>127750</v>
      </c>
      <c r="C11097">
        <v>127810</v>
      </c>
      <c r="D11097">
        <v>127655</v>
      </c>
      <c r="E11097">
        <v>127770</v>
      </c>
    </row>
    <row r="11098" spans="1:5" x14ac:dyDescent="0.25">
      <c r="A11098" s="2">
        <v>45637.520833333336</v>
      </c>
      <c r="B11098">
        <v>127760</v>
      </c>
      <c r="C11098">
        <v>127800</v>
      </c>
      <c r="D11098">
        <v>127710</v>
      </c>
      <c r="E11098">
        <v>127750</v>
      </c>
    </row>
    <row r="11099" spans="1:5" x14ac:dyDescent="0.25">
      <c r="A11099" s="2">
        <v>45637.517361111109</v>
      </c>
      <c r="B11099">
        <v>127685</v>
      </c>
      <c r="C11099">
        <v>127775</v>
      </c>
      <c r="D11099">
        <v>127680</v>
      </c>
      <c r="E11099">
        <v>127760</v>
      </c>
    </row>
    <row r="11100" spans="1:5" x14ac:dyDescent="0.25">
      <c r="A11100" s="2">
        <v>45637.513888888891</v>
      </c>
      <c r="B11100">
        <v>127630</v>
      </c>
      <c r="C11100">
        <v>127690</v>
      </c>
      <c r="D11100">
        <v>127590</v>
      </c>
      <c r="E11100">
        <v>127680</v>
      </c>
    </row>
    <row r="11101" spans="1:5" x14ac:dyDescent="0.25">
      <c r="A11101" s="2">
        <v>45637.510416666664</v>
      </c>
      <c r="B11101">
        <v>127630</v>
      </c>
      <c r="C11101">
        <v>127655</v>
      </c>
      <c r="D11101">
        <v>127560</v>
      </c>
      <c r="E11101">
        <v>127625</v>
      </c>
    </row>
    <row r="11102" spans="1:5" x14ac:dyDescent="0.25">
      <c r="A11102" s="2">
        <v>45637.506944444445</v>
      </c>
      <c r="B11102">
        <v>127565</v>
      </c>
      <c r="C11102">
        <v>127635</v>
      </c>
      <c r="D11102">
        <v>127525</v>
      </c>
      <c r="E11102">
        <v>127630</v>
      </c>
    </row>
    <row r="11103" spans="1:5" x14ac:dyDescent="0.25">
      <c r="A11103" s="2">
        <v>45637.503472222219</v>
      </c>
      <c r="B11103">
        <v>127795</v>
      </c>
      <c r="C11103">
        <v>127795</v>
      </c>
      <c r="D11103">
        <v>127560</v>
      </c>
      <c r="E11103">
        <v>127570</v>
      </c>
    </row>
    <row r="11104" spans="1:5" x14ac:dyDescent="0.25">
      <c r="A11104" s="2">
        <v>45637.5</v>
      </c>
      <c r="B11104">
        <v>127895</v>
      </c>
      <c r="C11104">
        <v>127930</v>
      </c>
      <c r="D11104">
        <v>127735</v>
      </c>
      <c r="E11104">
        <v>127795</v>
      </c>
    </row>
    <row r="11105" spans="1:5" x14ac:dyDescent="0.25">
      <c r="A11105" s="2">
        <v>45637.496527777781</v>
      </c>
      <c r="B11105">
        <v>127975</v>
      </c>
      <c r="C11105">
        <v>128000</v>
      </c>
      <c r="D11105">
        <v>127820</v>
      </c>
      <c r="E11105">
        <v>127890</v>
      </c>
    </row>
    <row r="11106" spans="1:5" x14ac:dyDescent="0.25">
      <c r="A11106" s="2">
        <v>45637.493055555555</v>
      </c>
      <c r="B11106">
        <v>127925</v>
      </c>
      <c r="C11106">
        <v>128015</v>
      </c>
      <c r="D11106">
        <v>127885</v>
      </c>
      <c r="E11106">
        <v>127980</v>
      </c>
    </row>
    <row r="11107" spans="1:5" x14ac:dyDescent="0.25">
      <c r="A11107" s="2">
        <v>45637.489583333336</v>
      </c>
      <c r="B11107">
        <v>128055</v>
      </c>
      <c r="C11107">
        <v>128090</v>
      </c>
      <c r="D11107">
        <v>127850</v>
      </c>
      <c r="E11107">
        <v>127925</v>
      </c>
    </row>
    <row r="11108" spans="1:5" x14ac:dyDescent="0.25">
      <c r="A11108" s="2">
        <v>45637.486111111109</v>
      </c>
      <c r="B11108">
        <v>128190</v>
      </c>
      <c r="C11108">
        <v>128200</v>
      </c>
      <c r="D11108">
        <v>128040</v>
      </c>
      <c r="E11108">
        <v>128055</v>
      </c>
    </row>
    <row r="11109" spans="1:5" x14ac:dyDescent="0.25">
      <c r="A11109" s="2">
        <v>45637.482638888891</v>
      </c>
      <c r="B11109">
        <v>128255</v>
      </c>
      <c r="C11109">
        <v>128260</v>
      </c>
      <c r="D11109">
        <v>128065</v>
      </c>
      <c r="E11109">
        <v>128195</v>
      </c>
    </row>
    <row r="11110" spans="1:5" x14ac:dyDescent="0.25">
      <c r="A11110" s="2">
        <v>45637.479166666664</v>
      </c>
      <c r="B11110">
        <v>128440</v>
      </c>
      <c r="C11110">
        <v>128445</v>
      </c>
      <c r="D11110">
        <v>128210</v>
      </c>
      <c r="E11110">
        <v>128255</v>
      </c>
    </row>
    <row r="11111" spans="1:5" x14ac:dyDescent="0.25">
      <c r="A11111" s="2">
        <v>45637.475694444445</v>
      </c>
      <c r="B11111">
        <v>128470</v>
      </c>
      <c r="C11111">
        <v>128495</v>
      </c>
      <c r="D11111">
        <v>128395</v>
      </c>
      <c r="E11111">
        <v>128440</v>
      </c>
    </row>
    <row r="11112" spans="1:5" x14ac:dyDescent="0.25">
      <c r="A11112" s="2">
        <v>45637.472222222219</v>
      </c>
      <c r="B11112">
        <v>128510</v>
      </c>
      <c r="C11112">
        <v>128615</v>
      </c>
      <c r="D11112">
        <v>128465</v>
      </c>
      <c r="E11112">
        <v>128475</v>
      </c>
    </row>
    <row r="11113" spans="1:5" x14ac:dyDescent="0.25">
      <c r="A11113" s="2">
        <v>45637.46875</v>
      </c>
      <c r="B11113">
        <v>128505</v>
      </c>
      <c r="C11113">
        <v>128575</v>
      </c>
      <c r="D11113">
        <v>128465</v>
      </c>
      <c r="E11113">
        <v>128515</v>
      </c>
    </row>
    <row r="11114" spans="1:5" x14ac:dyDescent="0.25">
      <c r="A11114" s="2">
        <v>45637.465277777781</v>
      </c>
      <c r="B11114">
        <v>128435</v>
      </c>
      <c r="C11114">
        <v>128525</v>
      </c>
      <c r="D11114">
        <v>128360</v>
      </c>
      <c r="E11114">
        <v>128510</v>
      </c>
    </row>
    <row r="11115" spans="1:5" x14ac:dyDescent="0.25">
      <c r="A11115" s="2">
        <v>45637.461805555555</v>
      </c>
      <c r="B11115">
        <v>128480</v>
      </c>
      <c r="C11115">
        <v>128575</v>
      </c>
      <c r="D11115">
        <v>128395</v>
      </c>
      <c r="E11115">
        <v>128435</v>
      </c>
    </row>
    <row r="11116" spans="1:5" x14ac:dyDescent="0.25">
      <c r="A11116" s="2">
        <v>45637.458333333336</v>
      </c>
      <c r="B11116">
        <v>128335</v>
      </c>
      <c r="C11116">
        <v>128505</v>
      </c>
      <c r="D11116">
        <v>128330</v>
      </c>
      <c r="E11116">
        <v>128475</v>
      </c>
    </row>
    <row r="11117" spans="1:5" x14ac:dyDescent="0.25">
      <c r="A11117" s="2">
        <v>45637.454861111109</v>
      </c>
      <c r="B11117">
        <v>128375</v>
      </c>
      <c r="C11117">
        <v>128490</v>
      </c>
      <c r="D11117">
        <v>128305</v>
      </c>
      <c r="E11117">
        <v>128335</v>
      </c>
    </row>
    <row r="11118" spans="1:5" x14ac:dyDescent="0.25">
      <c r="A11118" s="2">
        <v>45637.451388888891</v>
      </c>
      <c r="B11118">
        <v>128380</v>
      </c>
      <c r="C11118">
        <v>128545</v>
      </c>
      <c r="D11118">
        <v>128365</v>
      </c>
      <c r="E11118">
        <v>128380</v>
      </c>
    </row>
    <row r="11119" spans="1:5" x14ac:dyDescent="0.25">
      <c r="A11119" s="2">
        <v>45637.447916666664</v>
      </c>
      <c r="B11119">
        <v>128700</v>
      </c>
      <c r="C11119">
        <v>128725</v>
      </c>
      <c r="D11119">
        <v>128350</v>
      </c>
      <c r="E11119">
        <v>128385</v>
      </c>
    </row>
    <row r="11120" spans="1:5" x14ac:dyDescent="0.25">
      <c r="A11120" s="2">
        <v>45637.444444444445</v>
      </c>
      <c r="B11120">
        <v>128615</v>
      </c>
      <c r="C11120">
        <v>128705</v>
      </c>
      <c r="D11120">
        <v>128535</v>
      </c>
      <c r="E11120">
        <v>128695</v>
      </c>
    </row>
    <row r="11121" spans="1:5" x14ac:dyDescent="0.25">
      <c r="A11121" s="2">
        <v>45637.440972222219</v>
      </c>
      <c r="B11121">
        <v>128775</v>
      </c>
      <c r="C11121">
        <v>128800</v>
      </c>
      <c r="D11121">
        <v>128505</v>
      </c>
      <c r="E11121">
        <v>128615</v>
      </c>
    </row>
    <row r="11122" spans="1:5" x14ac:dyDescent="0.25">
      <c r="A11122" s="2">
        <v>45637.4375</v>
      </c>
      <c r="B11122">
        <v>128800</v>
      </c>
      <c r="C11122">
        <v>128960</v>
      </c>
      <c r="D11122">
        <v>128690</v>
      </c>
      <c r="E11122">
        <v>128775</v>
      </c>
    </row>
    <row r="11123" spans="1:5" x14ac:dyDescent="0.25">
      <c r="A11123" s="2">
        <v>45637.434027777781</v>
      </c>
      <c r="B11123">
        <v>128700</v>
      </c>
      <c r="C11123">
        <v>128845</v>
      </c>
      <c r="D11123">
        <v>128600</v>
      </c>
      <c r="E11123">
        <v>128805</v>
      </c>
    </row>
    <row r="11124" spans="1:5" x14ac:dyDescent="0.25">
      <c r="A11124" s="2">
        <v>45637.430555555555</v>
      </c>
      <c r="B11124">
        <v>128590</v>
      </c>
      <c r="C11124">
        <v>128745</v>
      </c>
      <c r="D11124">
        <v>128540</v>
      </c>
      <c r="E11124">
        <v>128695</v>
      </c>
    </row>
    <row r="11125" spans="1:5" x14ac:dyDescent="0.25">
      <c r="A11125" s="2">
        <v>45637.427083333336</v>
      </c>
      <c r="B11125">
        <v>128860</v>
      </c>
      <c r="C11125">
        <v>128860</v>
      </c>
      <c r="D11125">
        <v>128520</v>
      </c>
      <c r="E11125">
        <v>128590</v>
      </c>
    </row>
    <row r="11126" spans="1:5" x14ac:dyDescent="0.25">
      <c r="A11126" s="2">
        <v>45637.423611111109</v>
      </c>
      <c r="B11126">
        <v>128965</v>
      </c>
      <c r="C11126">
        <v>128995</v>
      </c>
      <c r="D11126">
        <v>128785</v>
      </c>
      <c r="E11126">
        <v>128860</v>
      </c>
    </row>
    <row r="11127" spans="1:5" x14ac:dyDescent="0.25">
      <c r="A11127" s="2">
        <v>45637.420138888891</v>
      </c>
      <c r="B11127">
        <v>128600</v>
      </c>
      <c r="C11127">
        <v>129025</v>
      </c>
      <c r="D11127">
        <v>128585</v>
      </c>
      <c r="E11127">
        <v>128960</v>
      </c>
    </row>
    <row r="11128" spans="1:5" x14ac:dyDescent="0.25">
      <c r="A11128" s="2">
        <v>45637.416666666664</v>
      </c>
      <c r="B11128">
        <v>128570</v>
      </c>
      <c r="C11128">
        <v>128690</v>
      </c>
      <c r="D11128">
        <v>128455</v>
      </c>
      <c r="E11128">
        <v>128595</v>
      </c>
    </row>
    <row r="11129" spans="1:5" x14ac:dyDescent="0.25">
      <c r="A11129" s="2">
        <v>45637.413194444445</v>
      </c>
      <c r="B11129">
        <v>128420</v>
      </c>
      <c r="C11129">
        <v>128575</v>
      </c>
      <c r="D11129">
        <v>128410</v>
      </c>
      <c r="E11129">
        <v>128570</v>
      </c>
    </row>
    <row r="11130" spans="1:5" x14ac:dyDescent="0.25">
      <c r="A11130" s="2">
        <v>45637.409722222219</v>
      </c>
      <c r="B11130">
        <v>128440</v>
      </c>
      <c r="C11130">
        <v>128480</v>
      </c>
      <c r="D11130">
        <v>128390</v>
      </c>
      <c r="E11130">
        <v>128420</v>
      </c>
    </row>
    <row r="11131" spans="1:5" x14ac:dyDescent="0.25">
      <c r="A11131" s="2">
        <v>45637.40625</v>
      </c>
      <c r="B11131">
        <v>128505</v>
      </c>
      <c r="C11131">
        <v>128515</v>
      </c>
      <c r="D11131">
        <v>128375</v>
      </c>
      <c r="E11131">
        <v>128445</v>
      </c>
    </row>
    <row r="11132" spans="1:5" x14ac:dyDescent="0.25">
      <c r="A11132" s="2">
        <v>45637.402777777781</v>
      </c>
      <c r="B11132">
        <v>128555</v>
      </c>
      <c r="C11132">
        <v>128645</v>
      </c>
      <c r="D11132">
        <v>128505</v>
      </c>
      <c r="E11132">
        <v>128505</v>
      </c>
    </row>
    <row r="11133" spans="1:5" x14ac:dyDescent="0.25">
      <c r="A11133" s="2">
        <v>45637.399305555555</v>
      </c>
      <c r="B11133">
        <v>128530</v>
      </c>
      <c r="C11133">
        <v>128610</v>
      </c>
      <c r="D11133">
        <v>128490</v>
      </c>
      <c r="E11133">
        <v>128550</v>
      </c>
    </row>
    <row r="11134" spans="1:5" x14ac:dyDescent="0.25">
      <c r="A11134" s="2">
        <v>45637.395833333336</v>
      </c>
      <c r="B11134">
        <v>128525</v>
      </c>
      <c r="C11134">
        <v>128550</v>
      </c>
      <c r="D11134">
        <v>128425</v>
      </c>
      <c r="E11134">
        <v>128535</v>
      </c>
    </row>
    <row r="11135" spans="1:5" x14ac:dyDescent="0.25">
      <c r="A11135" s="2">
        <v>45637.392361111109</v>
      </c>
      <c r="B11135">
        <v>128500</v>
      </c>
      <c r="C11135">
        <v>128530</v>
      </c>
      <c r="D11135">
        <v>128470</v>
      </c>
      <c r="E11135">
        <v>128525</v>
      </c>
    </row>
    <row r="11136" spans="1:5" x14ac:dyDescent="0.25">
      <c r="A11136" s="2">
        <v>45637.388888888891</v>
      </c>
      <c r="B11136">
        <v>128600</v>
      </c>
      <c r="C11136">
        <v>128640</v>
      </c>
      <c r="D11136">
        <v>128490</v>
      </c>
      <c r="E11136">
        <v>128500</v>
      </c>
    </row>
    <row r="11137" spans="1:5" x14ac:dyDescent="0.25">
      <c r="A11137" s="2">
        <v>45637.385416666664</v>
      </c>
      <c r="B11137">
        <v>128615</v>
      </c>
      <c r="C11137">
        <v>128730</v>
      </c>
      <c r="D11137">
        <v>128585</v>
      </c>
      <c r="E11137">
        <v>128600</v>
      </c>
    </row>
    <row r="11138" spans="1:5" x14ac:dyDescent="0.25">
      <c r="A11138" s="2">
        <v>45637.381944444445</v>
      </c>
      <c r="B11138">
        <v>128445</v>
      </c>
      <c r="C11138">
        <v>128640</v>
      </c>
      <c r="D11138">
        <v>128385</v>
      </c>
      <c r="E11138">
        <v>128615</v>
      </c>
    </row>
    <row r="11139" spans="1:5" x14ac:dyDescent="0.25">
      <c r="A11139" s="2">
        <v>45637.378472222219</v>
      </c>
      <c r="B11139">
        <v>128340</v>
      </c>
      <c r="C11139">
        <v>128475</v>
      </c>
      <c r="D11139">
        <v>128250</v>
      </c>
      <c r="E11139">
        <v>128440</v>
      </c>
    </row>
    <row r="11140" spans="1:5" x14ac:dyDescent="0.25">
      <c r="A11140" s="2">
        <v>45637.375</v>
      </c>
      <c r="B11140">
        <v>128260</v>
      </c>
      <c r="C11140">
        <v>128420</v>
      </c>
      <c r="D11140">
        <v>128140</v>
      </c>
      <c r="E11140">
        <v>128340</v>
      </c>
    </row>
    <row r="11141" spans="1:5" x14ac:dyDescent="0.25">
      <c r="A11141" s="2">
        <v>45636.763888888891</v>
      </c>
      <c r="B11141">
        <v>128450</v>
      </c>
      <c r="C11141">
        <v>128505</v>
      </c>
      <c r="D11141">
        <v>128440</v>
      </c>
      <c r="E11141">
        <v>128465</v>
      </c>
    </row>
    <row r="11142" spans="1:5" x14ac:dyDescent="0.25">
      <c r="A11142" s="2">
        <v>45636.760416666664</v>
      </c>
      <c r="B11142">
        <v>128445</v>
      </c>
      <c r="C11142">
        <v>128495</v>
      </c>
      <c r="D11142">
        <v>128420</v>
      </c>
      <c r="E11142">
        <v>128455</v>
      </c>
    </row>
    <row r="11143" spans="1:5" x14ac:dyDescent="0.25">
      <c r="A11143" s="2">
        <v>45636.756944444445</v>
      </c>
      <c r="B11143">
        <v>128410</v>
      </c>
      <c r="C11143">
        <v>128480</v>
      </c>
      <c r="D11143">
        <v>128400</v>
      </c>
      <c r="E11143">
        <v>128445</v>
      </c>
    </row>
    <row r="11144" spans="1:5" x14ac:dyDescent="0.25">
      <c r="A11144" s="2">
        <v>45636.753472222219</v>
      </c>
      <c r="B11144">
        <v>128500</v>
      </c>
      <c r="C11144">
        <v>128520</v>
      </c>
      <c r="D11144">
        <v>128400</v>
      </c>
      <c r="E11144">
        <v>128405</v>
      </c>
    </row>
    <row r="11145" spans="1:5" x14ac:dyDescent="0.25">
      <c r="A11145" s="2">
        <v>45636.75</v>
      </c>
      <c r="B11145">
        <v>128475</v>
      </c>
      <c r="C11145">
        <v>128520</v>
      </c>
      <c r="D11145">
        <v>128455</v>
      </c>
      <c r="E11145">
        <v>128500</v>
      </c>
    </row>
    <row r="11146" spans="1:5" x14ac:dyDescent="0.25">
      <c r="A11146" s="2">
        <v>45636.746527777781</v>
      </c>
      <c r="B11146">
        <v>128465</v>
      </c>
      <c r="C11146">
        <v>128545</v>
      </c>
      <c r="D11146">
        <v>128440</v>
      </c>
      <c r="E11146">
        <v>128470</v>
      </c>
    </row>
    <row r="11147" spans="1:5" x14ac:dyDescent="0.25">
      <c r="A11147" s="2">
        <v>45636.743055555555</v>
      </c>
      <c r="B11147">
        <v>128540</v>
      </c>
      <c r="C11147">
        <v>128545</v>
      </c>
      <c r="D11147">
        <v>128455</v>
      </c>
      <c r="E11147">
        <v>128465</v>
      </c>
    </row>
    <row r="11148" spans="1:5" x14ac:dyDescent="0.25">
      <c r="A11148" s="2">
        <v>45636.739583333336</v>
      </c>
      <c r="B11148">
        <v>128500</v>
      </c>
      <c r="C11148">
        <v>128545</v>
      </c>
      <c r="D11148">
        <v>128460</v>
      </c>
      <c r="E11148">
        <v>128535</v>
      </c>
    </row>
    <row r="11149" spans="1:5" x14ac:dyDescent="0.25">
      <c r="A11149" s="2">
        <v>45636.736111111109</v>
      </c>
      <c r="B11149">
        <v>128455</v>
      </c>
      <c r="C11149">
        <v>128510</v>
      </c>
      <c r="D11149">
        <v>128415</v>
      </c>
      <c r="E11149">
        <v>128495</v>
      </c>
    </row>
    <row r="11150" spans="1:5" x14ac:dyDescent="0.25">
      <c r="A11150" s="2">
        <v>45636.732638888891</v>
      </c>
      <c r="B11150">
        <v>128475</v>
      </c>
      <c r="C11150">
        <v>128490</v>
      </c>
      <c r="D11150">
        <v>128435</v>
      </c>
      <c r="E11150">
        <v>128455</v>
      </c>
    </row>
    <row r="11151" spans="1:5" x14ac:dyDescent="0.25">
      <c r="A11151" s="2">
        <v>45636.729166666664</v>
      </c>
      <c r="B11151">
        <v>128505</v>
      </c>
      <c r="C11151">
        <v>128520</v>
      </c>
      <c r="D11151">
        <v>128435</v>
      </c>
      <c r="E11151">
        <v>128475</v>
      </c>
    </row>
    <row r="11152" spans="1:5" x14ac:dyDescent="0.25">
      <c r="A11152" s="2">
        <v>45636.725694444445</v>
      </c>
      <c r="B11152">
        <v>128485</v>
      </c>
      <c r="C11152">
        <v>128580</v>
      </c>
      <c r="D11152">
        <v>128480</v>
      </c>
      <c r="E11152">
        <v>128505</v>
      </c>
    </row>
    <row r="11153" spans="1:5" x14ac:dyDescent="0.25">
      <c r="A11153" s="2">
        <v>45636.722222222219</v>
      </c>
      <c r="B11153">
        <v>128440</v>
      </c>
      <c r="C11153">
        <v>128535</v>
      </c>
      <c r="D11153">
        <v>128430</v>
      </c>
      <c r="E11153">
        <v>128485</v>
      </c>
    </row>
    <row r="11154" spans="1:5" x14ac:dyDescent="0.25">
      <c r="A11154" s="2">
        <v>45636.71875</v>
      </c>
      <c r="B11154">
        <v>128410</v>
      </c>
      <c r="C11154">
        <v>128450</v>
      </c>
      <c r="D11154">
        <v>128360</v>
      </c>
      <c r="E11154">
        <v>128440</v>
      </c>
    </row>
    <row r="11155" spans="1:5" x14ac:dyDescent="0.25">
      <c r="A11155" s="2">
        <v>45636.715277777781</v>
      </c>
      <c r="B11155">
        <v>128390</v>
      </c>
      <c r="C11155">
        <v>128415</v>
      </c>
      <c r="D11155">
        <v>128360</v>
      </c>
      <c r="E11155">
        <v>128415</v>
      </c>
    </row>
    <row r="11156" spans="1:5" x14ac:dyDescent="0.25">
      <c r="A11156" s="2">
        <v>45636.711805555555</v>
      </c>
      <c r="B11156">
        <v>128425</v>
      </c>
      <c r="C11156">
        <v>128430</v>
      </c>
      <c r="D11156">
        <v>128365</v>
      </c>
      <c r="E11156">
        <v>128390</v>
      </c>
    </row>
    <row r="11157" spans="1:5" x14ac:dyDescent="0.25">
      <c r="A11157" s="2">
        <v>45636.708333333336</v>
      </c>
      <c r="B11157">
        <v>128390</v>
      </c>
      <c r="C11157">
        <v>128470</v>
      </c>
      <c r="D11157">
        <v>128370</v>
      </c>
      <c r="E11157">
        <v>128425</v>
      </c>
    </row>
    <row r="11158" spans="1:5" x14ac:dyDescent="0.25">
      <c r="A11158" s="2">
        <v>45636.704861111109</v>
      </c>
      <c r="B11158">
        <v>128355</v>
      </c>
      <c r="C11158">
        <v>128435</v>
      </c>
      <c r="D11158">
        <v>128350</v>
      </c>
      <c r="E11158">
        <v>128390</v>
      </c>
    </row>
    <row r="11159" spans="1:5" x14ac:dyDescent="0.25">
      <c r="A11159" s="2">
        <v>45636.701388888891</v>
      </c>
      <c r="B11159">
        <v>128295</v>
      </c>
      <c r="C11159">
        <v>128380</v>
      </c>
      <c r="D11159">
        <v>128290</v>
      </c>
      <c r="E11159">
        <v>128355</v>
      </c>
    </row>
    <row r="11160" spans="1:5" x14ac:dyDescent="0.25">
      <c r="A11160" s="2">
        <v>45636.697916666664</v>
      </c>
      <c r="B11160">
        <v>128350</v>
      </c>
      <c r="C11160">
        <v>128350</v>
      </c>
      <c r="D11160">
        <v>128285</v>
      </c>
      <c r="E11160">
        <v>128295</v>
      </c>
    </row>
    <row r="11161" spans="1:5" x14ac:dyDescent="0.25">
      <c r="A11161" s="2">
        <v>45636.694444444445</v>
      </c>
      <c r="B11161">
        <v>128315</v>
      </c>
      <c r="C11161">
        <v>128350</v>
      </c>
      <c r="D11161">
        <v>128295</v>
      </c>
      <c r="E11161">
        <v>128345</v>
      </c>
    </row>
    <row r="11162" spans="1:5" x14ac:dyDescent="0.25">
      <c r="A11162" s="2">
        <v>45636.690972222219</v>
      </c>
      <c r="B11162">
        <v>128255</v>
      </c>
      <c r="C11162">
        <v>128385</v>
      </c>
      <c r="D11162">
        <v>128250</v>
      </c>
      <c r="E11162">
        <v>128310</v>
      </c>
    </row>
    <row r="11163" spans="1:5" x14ac:dyDescent="0.25">
      <c r="A11163" s="2">
        <v>45636.6875</v>
      </c>
      <c r="B11163">
        <v>128210</v>
      </c>
      <c r="C11163">
        <v>128265</v>
      </c>
      <c r="D11163">
        <v>128205</v>
      </c>
      <c r="E11163">
        <v>128250</v>
      </c>
    </row>
    <row r="11164" spans="1:5" x14ac:dyDescent="0.25">
      <c r="A11164" s="2">
        <v>45636.684027777781</v>
      </c>
      <c r="B11164">
        <v>128300</v>
      </c>
      <c r="C11164">
        <v>128320</v>
      </c>
      <c r="D11164">
        <v>128200</v>
      </c>
      <c r="E11164">
        <v>128210</v>
      </c>
    </row>
    <row r="11165" spans="1:5" x14ac:dyDescent="0.25">
      <c r="A11165" s="2">
        <v>45636.680555555555</v>
      </c>
      <c r="B11165">
        <v>128225</v>
      </c>
      <c r="C11165">
        <v>128320</v>
      </c>
      <c r="D11165">
        <v>128225</v>
      </c>
      <c r="E11165">
        <v>128295</v>
      </c>
    </row>
    <row r="11166" spans="1:5" x14ac:dyDescent="0.25">
      <c r="A11166" s="2">
        <v>45636.677083333336</v>
      </c>
      <c r="B11166">
        <v>128180</v>
      </c>
      <c r="C11166">
        <v>128235</v>
      </c>
      <c r="D11166">
        <v>128155</v>
      </c>
      <c r="E11166">
        <v>128225</v>
      </c>
    </row>
    <row r="11167" spans="1:5" x14ac:dyDescent="0.25">
      <c r="A11167" s="2">
        <v>45636.673611111109</v>
      </c>
      <c r="B11167">
        <v>128135</v>
      </c>
      <c r="C11167">
        <v>128210</v>
      </c>
      <c r="D11167">
        <v>128130</v>
      </c>
      <c r="E11167">
        <v>128185</v>
      </c>
    </row>
    <row r="11168" spans="1:5" x14ac:dyDescent="0.25">
      <c r="A11168" s="2">
        <v>45636.670138888891</v>
      </c>
      <c r="B11168">
        <v>128075</v>
      </c>
      <c r="C11168">
        <v>128165</v>
      </c>
      <c r="D11168">
        <v>128070</v>
      </c>
      <c r="E11168">
        <v>128140</v>
      </c>
    </row>
    <row r="11169" spans="1:5" x14ac:dyDescent="0.25">
      <c r="A11169" s="2">
        <v>45636.666666666664</v>
      </c>
      <c r="B11169">
        <v>128110</v>
      </c>
      <c r="C11169">
        <v>128120</v>
      </c>
      <c r="D11169">
        <v>128050</v>
      </c>
      <c r="E11169">
        <v>128075</v>
      </c>
    </row>
    <row r="11170" spans="1:5" x14ac:dyDescent="0.25">
      <c r="A11170" s="2">
        <v>45636.663194444445</v>
      </c>
      <c r="B11170">
        <v>128110</v>
      </c>
      <c r="C11170">
        <v>128130</v>
      </c>
      <c r="D11170">
        <v>128095</v>
      </c>
      <c r="E11170">
        <v>128110</v>
      </c>
    </row>
    <row r="11171" spans="1:5" x14ac:dyDescent="0.25">
      <c r="A11171" s="2">
        <v>45636.659722222219</v>
      </c>
      <c r="B11171">
        <v>128105</v>
      </c>
      <c r="C11171">
        <v>128135</v>
      </c>
      <c r="D11171">
        <v>128075</v>
      </c>
      <c r="E11171">
        <v>128110</v>
      </c>
    </row>
    <row r="11172" spans="1:5" x14ac:dyDescent="0.25">
      <c r="A11172" s="2">
        <v>45636.65625</v>
      </c>
      <c r="B11172">
        <v>128155</v>
      </c>
      <c r="C11172">
        <v>128160</v>
      </c>
      <c r="D11172">
        <v>128095</v>
      </c>
      <c r="E11172">
        <v>128105</v>
      </c>
    </row>
    <row r="11173" spans="1:5" x14ac:dyDescent="0.25">
      <c r="A11173" s="2">
        <v>45636.652777777781</v>
      </c>
      <c r="B11173">
        <v>128130</v>
      </c>
      <c r="C11173">
        <v>128170</v>
      </c>
      <c r="D11173">
        <v>128120</v>
      </c>
      <c r="E11173">
        <v>128155</v>
      </c>
    </row>
    <row r="11174" spans="1:5" x14ac:dyDescent="0.25">
      <c r="A11174" s="2">
        <v>45636.649305555555</v>
      </c>
      <c r="B11174">
        <v>128110</v>
      </c>
      <c r="C11174">
        <v>128190</v>
      </c>
      <c r="D11174">
        <v>128110</v>
      </c>
      <c r="E11174">
        <v>128135</v>
      </c>
    </row>
    <row r="11175" spans="1:5" x14ac:dyDescent="0.25">
      <c r="A11175" s="2">
        <v>45636.645833333336</v>
      </c>
      <c r="B11175">
        <v>128120</v>
      </c>
      <c r="C11175">
        <v>128155</v>
      </c>
      <c r="D11175">
        <v>128085</v>
      </c>
      <c r="E11175">
        <v>128115</v>
      </c>
    </row>
    <row r="11176" spans="1:5" x14ac:dyDescent="0.25">
      <c r="A11176" s="2">
        <v>45636.642361111109</v>
      </c>
      <c r="B11176">
        <v>128165</v>
      </c>
      <c r="C11176">
        <v>128205</v>
      </c>
      <c r="D11176">
        <v>128115</v>
      </c>
      <c r="E11176">
        <v>128120</v>
      </c>
    </row>
    <row r="11177" spans="1:5" x14ac:dyDescent="0.25">
      <c r="A11177" s="2">
        <v>45636.638888888891</v>
      </c>
      <c r="B11177">
        <v>128165</v>
      </c>
      <c r="C11177">
        <v>128195</v>
      </c>
      <c r="D11177">
        <v>128150</v>
      </c>
      <c r="E11177">
        <v>128170</v>
      </c>
    </row>
    <row r="11178" spans="1:5" x14ac:dyDescent="0.25">
      <c r="A11178" s="2">
        <v>45636.635416666664</v>
      </c>
      <c r="B11178">
        <v>128085</v>
      </c>
      <c r="C11178">
        <v>128180</v>
      </c>
      <c r="D11178">
        <v>128055</v>
      </c>
      <c r="E11178">
        <v>128165</v>
      </c>
    </row>
    <row r="11179" spans="1:5" x14ac:dyDescent="0.25">
      <c r="A11179" s="2">
        <v>45636.631944444445</v>
      </c>
      <c r="B11179">
        <v>128195</v>
      </c>
      <c r="C11179">
        <v>128220</v>
      </c>
      <c r="D11179">
        <v>128060</v>
      </c>
      <c r="E11179">
        <v>128080</v>
      </c>
    </row>
    <row r="11180" spans="1:5" x14ac:dyDescent="0.25">
      <c r="A11180" s="2">
        <v>45636.628472222219</v>
      </c>
      <c r="B11180">
        <v>128185</v>
      </c>
      <c r="C11180">
        <v>128220</v>
      </c>
      <c r="D11180">
        <v>128165</v>
      </c>
      <c r="E11180">
        <v>128195</v>
      </c>
    </row>
    <row r="11181" spans="1:5" x14ac:dyDescent="0.25">
      <c r="A11181" s="2">
        <v>45636.625</v>
      </c>
      <c r="B11181">
        <v>128175</v>
      </c>
      <c r="C11181">
        <v>128235</v>
      </c>
      <c r="D11181">
        <v>128170</v>
      </c>
      <c r="E11181">
        <v>128190</v>
      </c>
    </row>
    <row r="11182" spans="1:5" x14ac:dyDescent="0.25">
      <c r="A11182" s="2">
        <v>45636.621527777781</v>
      </c>
      <c r="B11182">
        <v>128150</v>
      </c>
      <c r="C11182">
        <v>128215</v>
      </c>
      <c r="D11182">
        <v>128135</v>
      </c>
      <c r="E11182">
        <v>128175</v>
      </c>
    </row>
    <row r="11183" spans="1:5" x14ac:dyDescent="0.25">
      <c r="A11183" s="2">
        <v>45636.618055555555</v>
      </c>
      <c r="B11183">
        <v>128110</v>
      </c>
      <c r="C11183">
        <v>128165</v>
      </c>
      <c r="D11183">
        <v>128100</v>
      </c>
      <c r="E11183">
        <v>128150</v>
      </c>
    </row>
    <row r="11184" spans="1:5" x14ac:dyDescent="0.25">
      <c r="A11184" s="2">
        <v>45636.614583333336</v>
      </c>
      <c r="B11184">
        <v>128065</v>
      </c>
      <c r="C11184">
        <v>128120</v>
      </c>
      <c r="D11184">
        <v>128055</v>
      </c>
      <c r="E11184">
        <v>128110</v>
      </c>
    </row>
    <row r="11185" spans="1:5" x14ac:dyDescent="0.25">
      <c r="A11185" s="2">
        <v>45636.611111111109</v>
      </c>
      <c r="B11185">
        <v>128065</v>
      </c>
      <c r="C11185">
        <v>128085</v>
      </c>
      <c r="D11185">
        <v>128005</v>
      </c>
      <c r="E11185">
        <v>128065</v>
      </c>
    </row>
    <row r="11186" spans="1:5" x14ac:dyDescent="0.25">
      <c r="A11186" s="2">
        <v>45636.607638888891</v>
      </c>
      <c r="B11186">
        <v>128190</v>
      </c>
      <c r="C11186">
        <v>128190</v>
      </c>
      <c r="D11186">
        <v>128060</v>
      </c>
      <c r="E11186">
        <v>128065</v>
      </c>
    </row>
    <row r="11187" spans="1:5" x14ac:dyDescent="0.25">
      <c r="A11187" s="2">
        <v>45636.604166666664</v>
      </c>
      <c r="B11187">
        <v>128180</v>
      </c>
      <c r="C11187">
        <v>128220</v>
      </c>
      <c r="D11187">
        <v>128165</v>
      </c>
      <c r="E11187">
        <v>128190</v>
      </c>
    </row>
    <row r="11188" spans="1:5" x14ac:dyDescent="0.25">
      <c r="A11188" s="2">
        <v>45636.600694444445</v>
      </c>
      <c r="B11188">
        <v>128180</v>
      </c>
      <c r="C11188">
        <v>128210</v>
      </c>
      <c r="D11188">
        <v>128150</v>
      </c>
      <c r="E11188">
        <v>128180</v>
      </c>
    </row>
    <row r="11189" spans="1:5" x14ac:dyDescent="0.25">
      <c r="A11189" s="2">
        <v>45636.597222222219</v>
      </c>
      <c r="B11189">
        <v>128165</v>
      </c>
      <c r="C11189">
        <v>128225</v>
      </c>
      <c r="D11189">
        <v>128140</v>
      </c>
      <c r="E11189">
        <v>128180</v>
      </c>
    </row>
    <row r="11190" spans="1:5" x14ac:dyDescent="0.25">
      <c r="A11190" s="2">
        <v>45636.59375</v>
      </c>
      <c r="B11190">
        <v>128200</v>
      </c>
      <c r="C11190">
        <v>128235</v>
      </c>
      <c r="D11190">
        <v>128115</v>
      </c>
      <c r="E11190">
        <v>128165</v>
      </c>
    </row>
    <row r="11191" spans="1:5" x14ac:dyDescent="0.25">
      <c r="A11191" s="2">
        <v>45636.590277777781</v>
      </c>
      <c r="B11191">
        <v>128220</v>
      </c>
      <c r="C11191">
        <v>128240</v>
      </c>
      <c r="D11191">
        <v>128155</v>
      </c>
      <c r="E11191">
        <v>128200</v>
      </c>
    </row>
    <row r="11192" spans="1:5" x14ac:dyDescent="0.25">
      <c r="A11192" s="2">
        <v>45636.586805555555</v>
      </c>
      <c r="B11192">
        <v>128235</v>
      </c>
      <c r="C11192">
        <v>128255</v>
      </c>
      <c r="D11192">
        <v>128205</v>
      </c>
      <c r="E11192">
        <v>128215</v>
      </c>
    </row>
    <row r="11193" spans="1:5" x14ac:dyDescent="0.25">
      <c r="A11193" s="2">
        <v>45636.583333333336</v>
      </c>
      <c r="B11193">
        <v>128150</v>
      </c>
      <c r="C11193">
        <v>128240</v>
      </c>
      <c r="D11193">
        <v>128120</v>
      </c>
      <c r="E11193">
        <v>128240</v>
      </c>
    </row>
    <row r="11194" spans="1:5" x14ac:dyDescent="0.25">
      <c r="A11194" s="2">
        <v>45636.579861111109</v>
      </c>
      <c r="B11194">
        <v>128095</v>
      </c>
      <c r="C11194">
        <v>128190</v>
      </c>
      <c r="D11194">
        <v>128080</v>
      </c>
      <c r="E11194">
        <v>128150</v>
      </c>
    </row>
    <row r="11195" spans="1:5" x14ac:dyDescent="0.25">
      <c r="A11195" s="2">
        <v>45636.576388888891</v>
      </c>
      <c r="B11195">
        <v>128040</v>
      </c>
      <c r="C11195">
        <v>128115</v>
      </c>
      <c r="D11195">
        <v>128020</v>
      </c>
      <c r="E11195">
        <v>128090</v>
      </c>
    </row>
    <row r="11196" spans="1:5" x14ac:dyDescent="0.25">
      <c r="A11196" s="2">
        <v>45636.572916666664</v>
      </c>
      <c r="B11196">
        <v>128025</v>
      </c>
      <c r="C11196">
        <v>128070</v>
      </c>
      <c r="D11196">
        <v>127970</v>
      </c>
      <c r="E11196">
        <v>128035</v>
      </c>
    </row>
    <row r="11197" spans="1:5" x14ac:dyDescent="0.25">
      <c r="A11197" s="2">
        <v>45636.569444444445</v>
      </c>
      <c r="B11197">
        <v>128055</v>
      </c>
      <c r="C11197">
        <v>128120</v>
      </c>
      <c r="D11197">
        <v>128000</v>
      </c>
      <c r="E11197">
        <v>128030</v>
      </c>
    </row>
    <row r="11198" spans="1:5" x14ac:dyDescent="0.25">
      <c r="A11198" s="2">
        <v>45636.565972222219</v>
      </c>
      <c r="B11198">
        <v>128075</v>
      </c>
      <c r="C11198">
        <v>128085</v>
      </c>
      <c r="D11198">
        <v>128015</v>
      </c>
      <c r="E11198">
        <v>128055</v>
      </c>
    </row>
    <row r="11199" spans="1:5" x14ac:dyDescent="0.25">
      <c r="A11199" s="2">
        <v>45636.5625</v>
      </c>
      <c r="B11199">
        <v>128065</v>
      </c>
      <c r="C11199">
        <v>128095</v>
      </c>
      <c r="D11199">
        <v>128035</v>
      </c>
      <c r="E11199">
        <v>128080</v>
      </c>
    </row>
    <row r="11200" spans="1:5" x14ac:dyDescent="0.25">
      <c r="A11200" s="2">
        <v>45636.559027777781</v>
      </c>
      <c r="B11200">
        <v>128100</v>
      </c>
      <c r="C11200">
        <v>128145</v>
      </c>
      <c r="D11200">
        <v>128055</v>
      </c>
      <c r="E11200">
        <v>128060</v>
      </c>
    </row>
    <row r="11201" spans="1:5" x14ac:dyDescent="0.25">
      <c r="A11201" s="2">
        <v>45636.555555555555</v>
      </c>
      <c r="B11201">
        <v>128125</v>
      </c>
      <c r="C11201">
        <v>128150</v>
      </c>
      <c r="D11201">
        <v>128030</v>
      </c>
      <c r="E11201">
        <v>128105</v>
      </c>
    </row>
    <row r="11202" spans="1:5" x14ac:dyDescent="0.25">
      <c r="A11202" s="2">
        <v>45636.552083333336</v>
      </c>
      <c r="B11202">
        <v>128215</v>
      </c>
      <c r="C11202">
        <v>128215</v>
      </c>
      <c r="D11202">
        <v>128080</v>
      </c>
      <c r="E11202">
        <v>128130</v>
      </c>
    </row>
    <row r="11203" spans="1:5" x14ac:dyDescent="0.25">
      <c r="A11203" s="2">
        <v>45636.548611111109</v>
      </c>
      <c r="B11203">
        <v>128220</v>
      </c>
      <c r="C11203">
        <v>128270</v>
      </c>
      <c r="D11203">
        <v>128195</v>
      </c>
      <c r="E11203">
        <v>128215</v>
      </c>
    </row>
    <row r="11204" spans="1:5" x14ac:dyDescent="0.25">
      <c r="A11204" s="2">
        <v>45636.545138888891</v>
      </c>
      <c r="B11204">
        <v>128230</v>
      </c>
      <c r="C11204">
        <v>128255</v>
      </c>
      <c r="D11204">
        <v>128120</v>
      </c>
      <c r="E11204">
        <v>128220</v>
      </c>
    </row>
    <row r="11205" spans="1:5" x14ac:dyDescent="0.25">
      <c r="A11205" s="2">
        <v>45636.541666666664</v>
      </c>
      <c r="B11205">
        <v>128325</v>
      </c>
      <c r="C11205">
        <v>128340</v>
      </c>
      <c r="D11205">
        <v>128225</v>
      </c>
      <c r="E11205">
        <v>128230</v>
      </c>
    </row>
    <row r="11206" spans="1:5" x14ac:dyDescent="0.25">
      <c r="A11206" s="2">
        <v>45636.538194444445</v>
      </c>
      <c r="B11206">
        <v>128365</v>
      </c>
      <c r="C11206">
        <v>128365</v>
      </c>
      <c r="D11206">
        <v>128270</v>
      </c>
      <c r="E11206">
        <v>128325</v>
      </c>
    </row>
    <row r="11207" spans="1:5" x14ac:dyDescent="0.25">
      <c r="A11207" s="2">
        <v>45636.534722222219</v>
      </c>
      <c r="B11207">
        <v>128475</v>
      </c>
      <c r="C11207">
        <v>128500</v>
      </c>
      <c r="D11207">
        <v>128355</v>
      </c>
      <c r="E11207">
        <v>128365</v>
      </c>
    </row>
    <row r="11208" spans="1:5" x14ac:dyDescent="0.25">
      <c r="A11208" s="2">
        <v>45636.53125</v>
      </c>
      <c r="B11208">
        <v>128485</v>
      </c>
      <c r="C11208">
        <v>128505</v>
      </c>
      <c r="D11208">
        <v>128430</v>
      </c>
      <c r="E11208">
        <v>128475</v>
      </c>
    </row>
    <row r="11209" spans="1:5" x14ac:dyDescent="0.25">
      <c r="A11209" s="2">
        <v>45636.527777777781</v>
      </c>
      <c r="B11209">
        <v>128500</v>
      </c>
      <c r="C11209">
        <v>128520</v>
      </c>
      <c r="D11209">
        <v>128425</v>
      </c>
      <c r="E11209">
        <v>128490</v>
      </c>
    </row>
    <row r="11210" spans="1:5" x14ac:dyDescent="0.25">
      <c r="A11210" s="2">
        <v>45636.524305555555</v>
      </c>
      <c r="B11210">
        <v>128445</v>
      </c>
      <c r="C11210">
        <v>128520</v>
      </c>
      <c r="D11210">
        <v>128430</v>
      </c>
      <c r="E11210">
        <v>128495</v>
      </c>
    </row>
    <row r="11211" spans="1:5" x14ac:dyDescent="0.25">
      <c r="A11211" s="2">
        <v>45636.520833333336</v>
      </c>
      <c r="B11211">
        <v>128335</v>
      </c>
      <c r="C11211">
        <v>128455</v>
      </c>
      <c r="D11211">
        <v>128325</v>
      </c>
      <c r="E11211">
        <v>128445</v>
      </c>
    </row>
    <row r="11212" spans="1:5" x14ac:dyDescent="0.25">
      <c r="A11212" s="2">
        <v>45636.517361111109</v>
      </c>
      <c r="B11212">
        <v>128280</v>
      </c>
      <c r="C11212">
        <v>128370</v>
      </c>
      <c r="D11212">
        <v>128190</v>
      </c>
      <c r="E11212">
        <v>128335</v>
      </c>
    </row>
    <row r="11213" spans="1:5" x14ac:dyDescent="0.25">
      <c r="A11213" s="2">
        <v>45636.513888888891</v>
      </c>
      <c r="B11213">
        <v>128345</v>
      </c>
      <c r="C11213">
        <v>128380</v>
      </c>
      <c r="D11213">
        <v>128265</v>
      </c>
      <c r="E11213">
        <v>128280</v>
      </c>
    </row>
    <row r="11214" spans="1:5" x14ac:dyDescent="0.25">
      <c r="A11214" s="2">
        <v>45636.510416666664</v>
      </c>
      <c r="B11214">
        <v>128325</v>
      </c>
      <c r="C11214">
        <v>128400</v>
      </c>
      <c r="D11214">
        <v>128255</v>
      </c>
      <c r="E11214">
        <v>128350</v>
      </c>
    </row>
    <row r="11215" spans="1:5" x14ac:dyDescent="0.25">
      <c r="A11215" s="2">
        <v>45636.506944444445</v>
      </c>
      <c r="B11215">
        <v>128275</v>
      </c>
      <c r="C11215">
        <v>128360</v>
      </c>
      <c r="D11215">
        <v>128240</v>
      </c>
      <c r="E11215">
        <v>128320</v>
      </c>
    </row>
    <row r="11216" spans="1:5" x14ac:dyDescent="0.25">
      <c r="A11216" s="2">
        <v>45636.503472222219</v>
      </c>
      <c r="B11216">
        <v>128365</v>
      </c>
      <c r="C11216">
        <v>128390</v>
      </c>
      <c r="D11216">
        <v>128265</v>
      </c>
      <c r="E11216">
        <v>128280</v>
      </c>
    </row>
    <row r="11217" spans="1:5" x14ac:dyDescent="0.25">
      <c r="A11217" s="2">
        <v>45636.5</v>
      </c>
      <c r="B11217">
        <v>128395</v>
      </c>
      <c r="C11217">
        <v>128465</v>
      </c>
      <c r="D11217">
        <v>128350</v>
      </c>
      <c r="E11217">
        <v>128370</v>
      </c>
    </row>
    <row r="11218" spans="1:5" x14ac:dyDescent="0.25">
      <c r="A11218" s="2">
        <v>45636.496527777781</v>
      </c>
      <c r="B11218">
        <v>128460</v>
      </c>
      <c r="C11218">
        <v>128480</v>
      </c>
      <c r="D11218">
        <v>128365</v>
      </c>
      <c r="E11218">
        <v>128395</v>
      </c>
    </row>
    <row r="11219" spans="1:5" x14ac:dyDescent="0.25">
      <c r="A11219" s="2">
        <v>45636.493055555555</v>
      </c>
      <c r="B11219">
        <v>128340</v>
      </c>
      <c r="C11219">
        <v>128485</v>
      </c>
      <c r="D11219">
        <v>128290</v>
      </c>
      <c r="E11219">
        <v>128460</v>
      </c>
    </row>
    <row r="11220" spans="1:5" x14ac:dyDescent="0.25">
      <c r="A11220" s="2">
        <v>45636.489583333336</v>
      </c>
      <c r="B11220">
        <v>128450</v>
      </c>
      <c r="C11220">
        <v>128475</v>
      </c>
      <c r="D11220">
        <v>128315</v>
      </c>
      <c r="E11220">
        <v>128340</v>
      </c>
    </row>
    <row r="11221" spans="1:5" x14ac:dyDescent="0.25">
      <c r="A11221" s="2">
        <v>45636.486111111109</v>
      </c>
      <c r="B11221">
        <v>128635</v>
      </c>
      <c r="C11221">
        <v>128640</v>
      </c>
      <c r="D11221">
        <v>128350</v>
      </c>
      <c r="E11221">
        <v>128445</v>
      </c>
    </row>
    <row r="11222" spans="1:5" x14ac:dyDescent="0.25">
      <c r="A11222" s="2">
        <v>45636.482638888891</v>
      </c>
      <c r="B11222">
        <v>128705</v>
      </c>
      <c r="C11222">
        <v>128740</v>
      </c>
      <c r="D11222">
        <v>128535</v>
      </c>
      <c r="E11222">
        <v>128635</v>
      </c>
    </row>
    <row r="11223" spans="1:5" x14ac:dyDescent="0.25">
      <c r="A11223" s="2">
        <v>45636.479166666664</v>
      </c>
      <c r="B11223">
        <v>128410</v>
      </c>
      <c r="C11223">
        <v>128710</v>
      </c>
      <c r="D11223">
        <v>128395</v>
      </c>
      <c r="E11223">
        <v>128710</v>
      </c>
    </row>
    <row r="11224" spans="1:5" x14ac:dyDescent="0.25">
      <c r="A11224" s="2">
        <v>45636.475694444445</v>
      </c>
      <c r="B11224">
        <v>128235</v>
      </c>
      <c r="C11224">
        <v>128425</v>
      </c>
      <c r="D11224">
        <v>128205</v>
      </c>
      <c r="E11224">
        <v>128410</v>
      </c>
    </row>
    <row r="11225" spans="1:5" x14ac:dyDescent="0.25">
      <c r="A11225" s="2">
        <v>45636.472222222219</v>
      </c>
      <c r="B11225">
        <v>128235</v>
      </c>
      <c r="C11225">
        <v>128250</v>
      </c>
      <c r="D11225">
        <v>128110</v>
      </c>
      <c r="E11225">
        <v>128235</v>
      </c>
    </row>
    <row r="11226" spans="1:5" x14ac:dyDescent="0.25">
      <c r="A11226" s="2">
        <v>45636.46875</v>
      </c>
      <c r="B11226">
        <v>128285</v>
      </c>
      <c r="C11226">
        <v>128310</v>
      </c>
      <c r="D11226">
        <v>128235</v>
      </c>
      <c r="E11226">
        <v>128235</v>
      </c>
    </row>
    <row r="11227" spans="1:5" x14ac:dyDescent="0.25">
      <c r="A11227" s="2">
        <v>45636.465277777781</v>
      </c>
      <c r="B11227">
        <v>128355</v>
      </c>
      <c r="C11227">
        <v>128375</v>
      </c>
      <c r="D11227">
        <v>128200</v>
      </c>
      <c r="E11227">
        <v>128285</v>
      </c>
    </row>
    <row r="11228" spans="1:5" x14ac:dyDescent="0.25">
      <c r="A11228" s="2">
        <v>45636.461805555555</v>
      </c>
      <c r="B11228">
        <v>128405</v>
      </c>
      <c r="C11228">
        <v>128455</v>
      </c>
      <c r="D11228">
        <v>128255</v>
      </c>
      <c r="E11228">
        <v>128350</v>
      </c>
    </row>
    <row r="11229" spans="1:5" x14ac:dyDescent="0.25">
      <c r="A11229" s="2">
        <v>45636.458333333336</v>
      </c>
      <c r="B11229">
        <v>128310</v>
      </c>
      <c r="C11229">
        <v>128425</v>
      </c>
      <c r="D11229">
        <v>128275</v>
      </c>
      <c r="E11229">
        <v>128405</v>
      </c>
    </row>
    <row r="11230" spans="1:5" x14ac:dyDescent="0.25">
      <c r="A11230" s="2">
        <v>45636.454861111109</v>
      </c>
      <c r="B11230">
        <v>128505</v>
      </c>
      <c r="C11230">
        <v>128550</v>
      </c>
      <c r="D11230">
        <v>128305</v>
      </c>
      <c r="E11230">
        <v>128310</v>
      </c>
    </row>
    <row r="11231" spans="1:5" x14ac:dyDescent="0.25">
      <c r="A11231" s="2">
        <v>45636.451388888891</v>
      </c>
      <c r="B11231">
        <v>128555</v>
      </c>
      <c r="C11231">
        <v>128575</v>
      </c>
      <c r="D11231">
        <v>128335</v>
      </c>
      <c r="E11231">
        <v>128510</v>
      </c>
    </row>
    <row r="11232" spans="1:5" x14ac:dyDescent="0.25">
      <c r="A11232" s="2">
        <v>45636.447916666664</v>
      </c>
      <c r="B11232">
        <v>128585</v>
      </c>
      <c r="C11232">
        <v>128625</v>
      </c>
      <c r="D11232">
        <v>128480</v>
      </c>
      <c r="E11232">
        <v>128555</v>
      </c>
    </row>
    <row r="11233" spans="1:5" x14ac:dyDescent="0.25">
      <c r="A11233" s="2">
        <v>45636.444444444445</v>
      </c>
      <c r="B11233">
        <v>128680</v>
      </c>
      <c r="C11233">
        <v>128695</v>
      </c>
      <c r="D11233">
        <v>128535</v>
      </c>
      <c r="E11233">
        <v>128585</v>
      </c>
    </row>
    <row r="11234" spans="1:5" x14ac:dyDescent="0.25">
      <c r="A11234" s="2">
        <v>45636.440972222219</v>
      </c>
      <c r="B11234">
        <v>128495</v>
      </c>
      <c r="C11234">
        <v>128750</v>
      </c>
      <c r="D11234">
        <v>128490</v>
      </c>
      <c r="E11234">
        <v>128675</v>
      </c>
    </row>
    <row r="11235" spans="1:5" x14ac:dyDescent="0.25">
      <c r="A11235" s="2">
        <v>45636.4375</v>
      </c>
      <c r="B11235">
        <v>128290</v>
      </c>
      <c r="C11235">
        <v>128510</v>
      </c>
      <c r="D11235">
        <v>128260</v>
      </c>
      <c r="E11235">
        <v>128490</v>
      </c>
    </row>
    <row r="11236" spans="1:5" x14ac:dyDescent="0.25">
      <c r="A11236" s="2">
        <v>45636.434027777781</v>
      </c>
      <c r="B11236">
        <v>128215</v>
      </c>
      <c r="C11236">
        <v>128335</v>
      </c>
      <c r="D11236">
        <v>128140</v>
      </c>
      <c r="E11236">
        <v>128290</v>
      </c>
    </row>
    <row r="11237" spans="1:5" x14ac:dyDescent="0.25">
      <c r="A11237" s="2">
        <v>45636.430555555555</v>
      </c>
      <c r="B11237">
        <v>128175</v>
      </c>
      <c r="C11237">
        <v>128345</v>
      </c>
      <c r="D11237">
        <v>128100</v>
      </c>
      <c r="E11237">
        <v>128210</v>
      </c>
    </row>
    <row r="11238" spans="1:5" x14ac:dyDescent="0.25">
      <c r="A11238" s="2">
        <v>45636.427083333336</v>
      </c>
      <c r="B11238">
        <v>128110</v>
      </c>
      <c r="C11238">
        <v>128180</v>
      </c>
      <c r="D11238">
        <v>127905</v>
      </c>
      <c r="E11238">
        <v>128175</v>
      </c>
    </row>
    <row r="11239" spans="1:5" x14ac:dyDescent="0.25">
      <c r="A11239" s="2">
        <v>45636.423611111109</v>
      </c>
      <c r="B11239">
        <v>128040</v>
      </c>
      <c r="C11239">
        <v>128185</v>
      </c>
      <c r="D11239">
        <v>128015</v>
      </c>
      <c r="E11239">
        <v>128105</v>
      </c>
    </row>
    <row r="11240" spans="1:5" x14ac:dyDescent="0.25">
      <c r="A11240" s="2">
        <v>45636.420138888891</v>
      </c>
      <c r="B11240">
        <v>128240</v>
      </c>
      <c r="C11240">
        <v>128265</v>
      </c>
      <c r="D11240">
        <v>128020</v>
      </c>
      <c r="E11240">
        <v>128045</v>
      </c>
    </row>
    <row r="11241" spans="1:5" x14ac:dyDescent="0.25">
      <c r="A11241" s="2">
        <v>45636.416666666664</v>
      </c>
      <c r="B11241">
        <v>128450</v>
      </c>
      <c r="C11241">
        <v>128545</v>
      </c>
      <c r="D11241">
        <v>128215</v>
      </c>
      <c r="E11241">
        <v>128235</v>
      </c>
    </row>
    <row r="11242" spans="1:5" x14ac:dyDescent="0.25">
      <c r="A11242" s="2">
        <v>45636.413194444445</v>
      </c>
      <c r="B11242">
        <v>128405</v>
      </c>
      <c r="C11242">
        <v>128500</v>
      </c>
      <c r="D11242">
        <v>128350</v>
      </c>
      <c r="E11242">
        <v>128450</v>
      </c>
    </row>
    <row r="11243" spans="1:5" x14ac:dyDescent="0.25">
      <c r="A11243" s="2">
        <v>45636.409722222219</v>
      </c>
      <c r="B11243">
        <v>128455</v>
      </c>
      <c r="C11243">
        <v>128480</v>
      </c>
      <c r="D11243">
        <v>128345</v>
      </c>
      <c r="E11243">
        <v>128405</v>
      </c>
    </row>
    <row r="11244" spans="1:5" x14ac:dyDescent="0.25">
      <c r="A11244" s="2">
        <v>45636.40625</v>
      </c>
      <c r="B11244">
        <v>128315</v>
      </c>
      <c r="C11244">
        <v>128480</v>
      </c>
      <c r="D11244">
        <v>128290</v>
      </c>
      <c r="E11244">
        <v>128455</v>
      </c>
    </row>
    <row r="11245" spans="1:5" x14ac:dyDescent="0.25">
      <c r="A11245" s="2">
        <v>45636.402777777781</v>
      </c>
      <c r="B11245">
        <v>128160</v>
      </c>
      <c r="C11245">
        <v>128355</v>
      </c>
      <c r="D11245">
        <v>128155</v>
      </c>
      <c r="E11245">
        <v>128320</v>
      </c>
    </row>
    <row r="11246" spans="1:5" x14ac:dyDescent="0.25">
      <c r="A11246" s="2">
        <v>45636.399305555555</v>
      </c>
      <c r="B11246">
        <v>128025</v>
      </c>
      <c r="C11246">
        <v>128170</v>
      </c>
      <c r="D11246">
        <v>128000</v>
      </c>
      <c r="E11246">
        <v>128160</v>
      </c>
    </row>
    <row r="11247" spans="1:5" x14ac:dyDescent="0.25">
      <c r="A11247" s="2">
        <v>45636.395833333336</v>
      </c>
      <c r="B11247">
        <v>128055</v>
      </c>
      <c r="C11247">
        <v>128140</v>
      </c>
      <c r="D11247">
        <v>128005</v>
      </c>
      <c r="E11247">
        <v>128030</v>
      </c>
    </row>
    <row r="11248" spans="1:5" x14ac:dyDescent="0.25">
      <c r="A11248" s="2">
        <v>45636.392361111109</v>
      </c>
      <c r="B11248">
        <v>127975</v>
      </c>
      <c r="C11248">
        <v>128120</v>
      </c>
      <c r="D11248">
        <v>127935</v>
      </c>
      <c r="E11248">
        <v>128055</v>
      </c>
    </row>
    <row r="11249" spans="1:5" x14ac:dyDescent="0.25">
      <c r="A11249" s="2">
        <v>45636.388888888891</v>
      </c>
      <c r="B11249">
        <v>128175</v>
      </c>
      <c r="C11249">
        <v>128325</v>
      </c>
      <c r="D11249">
        <v>127970</v>
      </c>
      <c r="E11249">
        <v>127975</v>
      </c>
    </row>
    <row r="11250" spans="1:5" x14ac:dyDescent="0.25">
      <c r="A11250" s="2">
        <v>45636.385416666664</v>
      </c>
      <c r="B11250">
        <v>127965</v>
      </c>
      <c r="C11250">
        <v>128255</v>
      </c>
      <c r="D11250">
        <v>127870</v>
      </c>
      <c r="E11250">
        <v>128170</v>
      </c>
    </row>
    <row r="11251" spans="1:5" x14ac:dyDescent="0.25">
      <c r="A11251" s="2">
        <v>45636.381944444445</v>
      </c>
      <c r="B11251">
        <v>128455</v>
      </c>
      <c r="C11251">
        <v>128475</v>
      </c>
      <c r="D11251">
        <v>127860</v>
      </c>
      <c r="E11251">
        <v>127970</v>
      </c>
    </row>
    <row r="11252" spans="1:5" x14ac:dyDescent="0.25">
      <c r="A11252" s="2">
        <v>45636.378472222219</v>
      </c>
      <c r="B11252">
        <v>128555</v>
      </c>
      <c r="C11252">
        <v>128610</v>
      </c>
      <c r="D11252">
        <v>128440</v>
      </c>
      <c r="E11252">
        <v>128455</v>
      </c>
    </row>
    <row r="11253" spans="1:5" x14ac:dyDescent="0.25">
      <c r="A11253" s="2">
        <v>45636.375</v>
      </c>
      <c r="B11253">
        <v>128260</v>
      </c>
      <c r="C11253">
        <v>128575</v>
      </c>
      <c r="D11253">
        <v>128165</v>
      </c>
      <c r="E11253">
        <v>128555</v>
      </c>
    </row>
    <row r="11254" spans="1:5" x14ac:dyDescent="0.25">
      <c r="A11254" s="2">
        <v>45635.763888888891</v>
      </c>
      <c r="B11254">
        <v>127450</v>
      </c>
      <c r="C11254">
        <v>127450</v>
      </c>
      <c r="D11254">
        <v>127325</v>
      </c>
      <c r="E11254">
        <v>127390</v>
      </c>
    </row>
    <row r="11255" spans="1:5" x14ac:dyDescent="0.25">
      <c r="A11255" s="2">
        <v>45635.760416666664</v>
      </c>
      <c r="B11255">
        <v>127460</v>
      </c>
      <c r="C11255">
        <v>127470</v>
      </c>
      <c r="D11255">
        <v>127425</v>
      </c>
      <c r="E11255">
        <v>127445</v>
      </c>
    </row>
    <row r="11256" spans="1:5" x14ac:dyDescent="0.25">
      <c r="A11256" s="2">
        <v>45635.756944444445</v>
      </c>
      <c r="B11256">
        <v>127485</v>
      </c>
      <c r="C11256">
        <v>127490</v>
      </c>
      <c r="D11256">
        <v>127455</v>
      </c>
      <c r="E11256">
        <v>127465</v>
      </c>
    </row>
    <row r="11257" spans="1:5" x14ac:dyDescent="0.25">
      <c r="A11257" s="2">
        <v>45635.753472222219</v>
      </c>
      <c r="B11257">
        <v>127480</v>
      </c>
      <c r="C11257">
        <v>127495</v>
      </c>
      <c r="D11257">
        <v>127455</v>
      </c>
      <c r="E11257">
        <v>127485</v>
      </c>
    </row>
    <row r="11258" spans="1:5" x14ac:dyDescent="0.25">
      <c r="A11258" s="2">
        <v>45635.75</v>
      </c>
      <c r="B11258">
        <v>127475</v>
      </c>
      <c r="C11258">
        <v>127510</v>
      </c>
      <c r="D11258">
        <v>127440</v>
      </c>
      <c r="E11258">
        <v>127475</v>
      </c>
    </row>
    <row r="11259" spans="1:5" x14ac:dyDescent="0.25">
      <c r="A11259" s="2">
        <v>45635.746527777781</v>
      </c>
      <c r="B11259">
        <v>127480</v>
      </c>
      <c r="C11259">
        <v>127505</v>
      </c>
      <c r="D11259">
        <v>127440</v>
      </c>
      <c r="E11259">
        <v>127480</v>
      </c>
    </row>
    <row r="11260" spans="1:5" x14ac:dyDescent="0.25">
      <c r="A11260" s="2">
        <v>45635.743055555555</v>
      </c>
      <c r="B11260">
        <v>127485</v>
      </c>
      <c r="C11260">
        <v>127520</v>
      </c>
      <c r="D11260">
        <v>127435</v>
      </c>
      <c r="E11260">
        <v>127485</v>
      </c>
    </row>
    <row r="11261" spans="1:5" x14ac:dyDescent="0.25">
      <c r="A11261" s="2">
        <v>45635.739583333336</v>
      </c>
      <c r="B11261">
        <v>127480</v>
      </c>
      <c r="C11261">
        <v>127535</v>
      </c>
      <c r="D11261">
        <v>127465</v>
      </c>
      <c r="E11261">
        <v>127490</v>
      </c>
    </row>
    <row r="11262" spans="1:5" x14ac:dyDescent="0.25">
      <c r="A11262" s="2">
        <v>45635.736111111109</v>
      </c>
      <c r="B11262">
        <v>127500</v>
      </c>
      <c r="C11262">
        <v>127505</v>
      </c>
      <c r="D11262">
        <v>127465</v>
      </c>
      <c r="E11262">
        <v>127480</v>
      </c>
    </row>
    <row r="11263" spans="1:5" x14ac:dyDescent="0.25">
      <c r="A11263" s="2">
        <v>45635.732638888891</v>
      </c>
      <c r="B11263">
        <v>127420</v>
      </c>
      <c r="C11263">
        <v>127515</v>
      </c>
      <c r="D11263">
        <v>127405</v>
      </c>
      <c r="E11263">
        <v>127505</v>
      </c>
    </row>
    <row r="11264" spans="1:5" x14ac:dyDescent="0.25">
      <c r="A11264" s="2">
        <v>45635.729166666664</v>
      </c>
      <c r="B11264">
        <v>127475</v>
      </c>
      <c r="C11264">
        <v>127495</v>
      </c>
      <c r="D11264">
        <v>127405</v>
      </c>
      <c r="E11264">
        <v>127415</v>
      </c>
    </row>
    <row r="11265" spans="1:5" x14ac:dyDescent="0.25">
      <c r="A11265" s="2">
        <v>45635.725694444445</v>
      </c>
      <c r="B11265">
        <v>127440</v>
      </c>
      <c r="C11265">
        <v>127495</v>
      </c>
      <c r="D11265">
        <v>127405</v>
      </c>
      <c r="E11265">
        <v>127475</v>
      </c>
    </row>
    <row r="11266" spans="1:5" x14ac:dyDescent="0.25">
      <c r="A11266" s="2">
        <v>45635.722222222219</v>
      </c>
      <c r="B11266">
        <v>127450</v>
      </c>
      <c r="C11266">
        <v>127485</v>
      </c>
      <c r="D11266">
        <v>127425</v>
      </c>
      <c r="E11266">
        <v>127435</v>
      </c>
    </row>
    <row r="11267" spans="1:5" x14ac:dyDescent="0.25">
      <c r="A11267" s="2">
        <v>45635.71875</v>
      </c>
      <c r="B11267">
        <v>127510</v>
      </c>
      <c r="C11267">
        <v>127515</v>
      </c>
      <c r="D11267">
        <v>127430</v>
      </c>
      <c r="E11267">
        <v>127455</v>
      </c>
    </row>
    <row r="11268" spans="1:5" x14ac:dyDescent="0.25">
      <c r="A11268" s="2">
        <v>45635.715277777781</v>
      </c>
      <c r="B11268">
        <v>127520</v>
      </c>
      <c r="C11268">
        <v>127550</v>
      </c>
      <c r="D11268">
        <v>127480</v>
      </c>
      <c r="E11268">
        <v>127510</v>
      </c>
    </row>
    <row r="11269" spans="1:5" x14ac:dyDescent="0.25">
      <c r="A11269" s="2">
        <v>45635.711805555555</v>
      </c>
      <c r="B11269">
        <v>127505</v>
      </c>
      <c r="C11269">
        <v>127570</v>
      </c>
      <c r="D11269">
        <v>127490</v>
      </c>
      <c r="E11269">
        <v>127520</v>
      </c>
    </row>
    <row r="11270" spans="1:5" x14ac:dyDescent="0.25">
      <c r="A11270" s="2">
        <v>45635.708333333336</v>
      </c>
      <c r="B11270">
        <v>127420</v>
      </c>
      <c r="C11270">
        <v>127515</v>
      </c>
      <c r="D11270">
        <v>127410</v>
      </c>
      <c r="E11270">
        <v>127500</v>
      </c>
    </row>
    <row r="11271" spans="1:5" x14ac:dyDescent="0.25">
      <c r="A11271" s="2">
        <v>45635.704861111109</v>
      </c>
      <c r="B11271">
        <v>127480</v>
      </c>
      <c r="C11271">
        <v>127505</v>
      </c>
      <c r="D11271">
        <v>127410</v>
      </c>
      <c r="E11271">
        <v>127425</v>
      </c>
    </row>
    <row r="11272" spans="1:5" x14ac:dyDescent="0.25">
      <c r="A11272" s="2">
        <v>45635.701388888891</v>
      </c>
      <c r="B11272">
        <v>127515</v>
      </c>
      <c r="C11272">
        <v>127535</v>
      </c>
      <c r="D11272">
        <v>127420</v>
      </c>
      <c r="E11272">
        <v>127475</v>
      </c>
    </row>
    <row r="11273" spans="1:5" x14ac:dyDescent="0.25">
      <c r="A11273" s="2">
        <v>45635.697916666664</v>
      </c>
      <c r="B11273">
        <v>127495</v>
      </c>
      <c r="C11273">
        <v>127530</v>
      </c>
      <c r="D11273">
        <v>127475</v>
      </c>
      <c r="E11273">
        <v>127510</v>
      </c>
    </row>
    <row r="11274" spans="1:5" x14ac:dyDescent="0.25">
      <c r="A11274" s="2">
        <v>45635.694444444445</v>
      </c>
      <c r="B11274">
        <v>127505</v>
      </c>
      <c r="C11274">
        <v>127535</v>
      </c>
      <c r="D11274">
        <v>127475</v>
      </c>
      <c r="E11274">
        <v>127490</v>
      </c>
    </row>
    <row r="11275" spans="1:5" x14ac:dyDescent="0.25">
      <c r="A11275" s="2">
        <v>45635.690972222219</v>
      </c>
      <c r="B11275">
        <v>127520</v>
      </c>
      <c r="C11275">
        <v>127540</v>
      </c>
      <c r="D11275">
        <v>127480</v>
      </c>
      <c r="E11275">
        <v>127505</v>
      </c>
    </row>
    <row r="11276" spans="1:5" x14ac:dyDescent="0.25">
      <c r="A11276" s="2">
        <v>45635.6875</v>
      </c>
      <c r="B11276">
        <v>127485</v>
      </c>
      <c r="C11276">
        <v>127540</v>
      </c>
      <c r="D11276">
        <v>127445</v>
      </c>
      <c r="E11276">
        <v>127525</v>
      </c>
    </row>
    <row r="11277" spans="1:5" x14ac:dyDescent="0.25">
      <c r="A11277" s="2">
        <v>45635.684027777781</v>
      </c>
      <c r="B11277">
        <v>127465</v>
      </c>
      <c r="C11277">
        <v>127485</v>
      </c>
      <c r="D11277">
        <v>127415</v>
      </c>
      <c r="E11277">
        <v>127485</v>
      </c>
    </row>
    <row r="11278" spans="1:5" x14ac:dyDescent="0.25">
      <c r="A11278" s="2">
        <v>45635.680555555555</v>
      </c>
      <c r="B11278">
        <v>127355</v>
      </c>
      <c r="C11278">
        <v>127490</v>
      </c>
      <c r="D11278">
        <v>127350</v>
      </c>
      <c r="E11278">
        <v>127470</v>
      </c>
    </row>
    <row r="11279" spans="1:5" x14ac:dyDescent="0.25">
      <c r="A11279" s="2">
        <v>45635.677083333336</v>
      </c>
      <c r="B11279">
        <v>127400</v>
      </c>
      <c r="C11279">
        <v>127430</v>
      </c>
      <c r="D11279">
        <v>127355</v>
      </c>
      <c r="E11279">
        <v>127360</v>
      </c>
    </row>
    <row r="11280" spans="1:5" x14ac:dyDescent="0.25">
      <c r="A11280" s="2">
        <v>45635.673611111109</v>
      </c>
      <c r="B11280">
        <v>127460</v>
      </c>
      <c r="C11280">
        <v>127495</v>
      </c>
      <c r="D11280">
        <v>127395</v>
      </c>
      <c r="E11280">
        <v>127400</v>
      </c>
    </row>
    <row r="11281" spans="1:5" x14ac:dyDescent="0.25">
      <c r="A11281" s="2">
        <v>45635.670138888891</v>
      </c>
      <c r="B11281">
        <v>127435</v>
      </c>
      <c r="C11281">
        <v>127490</v>
      </c>
      <c r="D11281">
        <v>127425</v>
      </c>
      <c r="E11281">
        <v>127460</v>
      </c>
    </row>
    <row r="11282" spans="1:5" x14ac:dyDescent="0.25">
      <c r="A11282" s="2">
        <v>45635.666666666664</v>
      </c>
      <c r="B11282">
        <v>127330</v>
      </c>
      <c r="C11282">
        <v>127455</v>
      </c>
      <c r="D11282">
        <v>127310</v>
      </c>
      <c r="E11282">
        <v>127430</v>
      </c>
    </row>
    <row r="11283" spans="1:5" x14ac:dyDescent="0.25">
      <c r="A11283" s="2">
        <v>45635.663194444445</v>
      </c>
      <c r="B11283">
        <v>127405</v>
      </c>
      <c r="C11283">
        <v>127430</v>
      </c>
      <c r="D11283">
        <v>127295</v>
      </c>
      <c r="E11283">
        <v>127325</v>
      </c>
    </row>
    <row r="11284" spans="1:5" x14ac:dyDescent="0.25">
      <c r="A11284" s="2">
        <v>45635.659722222219</v>
      </c>
      <c r="B11284">
        <v>127365</v>
      </c>
      <c r="C11284">
        <v>127415</v>
      </c>
      <c r="D11284">
        <v>127345</v>
      </c>
      <c r="E11284">
        <v>127410</v>
      </c>
    </row>
    <row r="11285" spans="1:5" x14ac:dyDescent="0.25">
      <c r="A11285" s="2">
        <v>45635.65625</v>
      </c>
      <c r="B11285">
        <v>127385</v>
      </c>
      <c r="C11285">
        <v>127385</v>
      </c>
      <c r="D11285">
        <v>127310</v>
      </c>
      <c r="E11285">
        <v>127365</v>
      </c>
    </row>
    <row r="11286" spans="1:5" x14ac:dyDescent="0.25">
      <c r="A11286" s="2">
        <v>45635.652777777781</v>
      </c>
      <c r="B11286">
        <v>127375</v>
      </c>
      <c r="C11286">
        <v>127395</v>
      </c>
      <c r="D11286">
        <v>127330</v>
      </c>
      <c r="E11286">
        <v>127380</v>
      </c>
    </row>
    <row r="11287" spans="1:5" x14ac:dyDescent="0.25">
      <c r="A11287" s="2">
        <v>45635.649305555555</v>
      </c>
      <c r="B11287">
        <v>127365</v>
      </c>
      <c r="C11287">
        <v>127430</v>
      </c>
      <c r="D11287">
        <v>127345</v>
      </c>
      <c r="E11287">
        <v>127380</v>
      </c>
    </row>
    <row r="11288" spans="1:5" x14ac:dyDescent="0.25">
      <c r="A11288" s="2">
        <v>45635.645833333336</v>
      </c>
      <c r="B11288">
        <v>127405</v>
      </c>
      <c r="C11288">
        <v>127410</v>
      </c>
      <c r="D11288">
        <v>127345</v>
      </c>
      <c r="E11288">
        <v>127365</v>
      </c>
    </row>
    <row r="11289" spans="1:5" x14ac:dyDescent="0.25">
      <c r="A11289" s="2">
        <v>45635.642361111109</v>
      </c>
      <c r="B11289">
        <v>127495</v>
      </c>
      <c r="C11289">
        <v>127520</v>
      </c>
      <c r="D11289">
        <v>127385</v>
      </c>
      <c r="E11289">
        <v>127405</v>
      </c>
    </row>
    <row r="11290" spans="1:5" x14ac:dyDescent="0.25">
      <c r="A11290" s="2">
        <v>45635.638888888891</v>
      </c>
      <c r="B11290">
        <v>127550</v>
      </c>
      <c r="C11290">
        <v>127570</v>
      </c>
      <c r="D11290">
        <v>127475</v>
      </c>
      <c r="E11290">
        <v>127495</v>
      </c>
    </row>
    <row r="11291" spans="1:5" x14ac:dyDescent="0.25">
      <c r="A11291" s="2">
        <v>45635.635416666664</v>
      </c>
      <c r="B11291">
        <v>127550</v>
      </c>
      <c r="C11291">
        <v>127570</v>
      </c>
      <c r="D11291">
        <v>127505</v>
      </c>
      <c r="E11291">
        <v>127545</v>
      </c>
    </row>
    <row r="11292" spans="1:5" x14ac:dyDescent="0.25">
      <c r="A11292" s="2">
        <v>45635.631944444445</v>
      </c>
      <c r="B11292">
        <v>127470</v>
      </c>
      <c r="C11292">
        <v>127565</v>
      </c>
      <c r="D11292">
        <v>127395</v>
      </c>
      <c r="E11292">
        <v>127545</v>
      </c>
    </row>
    <row r="11293" spans="1:5" x14ac:dyDescent="0.25">
      <c r="A11293" s="2">
        <v>45635.628472222219</v>
      </c>
      <c r="B11293">
        <v>127490</v>
      </c>
      <c r="C11293">
        <v>127495</v>
      </c>
      <c r="D11293">
        <v>127430</v>
      </c>
      <c r="E11293">
        <v>127465</v>
      </c>
    </row>
    <row r="11294" spans="1:5" x14ac:dyDescent="0.25">
      <c r="A11294" s="2">
        <v>45635.625</v>
      </c>
      <c r="B11294">
        <v>127425</v>
      </c>
      <c r="C11294">
        <v>127515</v>
      </c>
      <c r="D11294">
        <v>127415</v>
      </c>
      <c r="E11294">
        <v>127490</v>
      </c>
    </row>
    <row r="11295" spans="1:5" x14ac:dyDescent="0.25">
      <c r="A11295" s="2">
        <v>45635.621527777781</v>
      </c>
      <c r="B11295">
        <v>127475</v>
      </c>
      <c r="C11295">
        <v>127500</v>
      </c>
      <c r="D11295">
        <v>127420</v>
      </c>
      <c r="E11295">
        <v>127420</v>
      </c>
    </row>
    <row r="11296" spans="1:5" x14ac:dyDescent="0.25">
      <c r="A11296" s="2">
        <v>45635.618055555555</v>
      </c>
      <c r="B11296">
        <v>127520</v>
      </c>
      <c r="C11296">
        <v>127545</v>
      </c>
      <c r="D11296">
        <v>127465</v>
      </c>
      <c r="E11296">
        <v>127475</v>
      </c>
    </row>
    <row r="11297" spans="1:5" x14ac:dyDescent="0.25">
      <c r="A11297" s="2">
        <v>45635.614583333336</v>
      </c>
      <c r="B11297">
        <v>127545</v>
      </c>
      <c r="C11297">
        <v>127595</v>
      </c>
      <c r="D11297">
        <v>127495</v>
      </c>
      <c r="E11297">
        <v>127525</v>
      </c>
    </row>
    <row r="11298" spans="1:5" x14ac:dyDescent="0.25">
      <c r="A11298" s="2">
        <v>45635.611111111109</v>
      </c>
      <c r="B11298">
        <v>127490</v>
      </c>
      <c r="C11298">
        <v>127560</v>
      </c>
      <c r="D11298">
        <v>127445</v>
      </c>
      <c r="E11298">
        <v>127545</v>
      </c>
    </row>
    <row r="11299" spans="1:5" x14ac:dyDescent="0.25">
      <c r="A11299" s="2">
        <v>45635.607638888891</v>
      </c>
      <c r="B11299">
        <v>127470</v>
      </c>
      <c r="C11299">
        <v>127515</v>
      </c>
      <c r="D11299">
        <v>127450</v>
      </c>
      <c r="E11299">
        <v>127495</v>
      </c>
    </row>
    <row r="11300" spans="1:5" x14ac:dyDescent="0.25">
      <c r="A11300" s="2">
        <v>45635.604166666664</v>
      </c>
      <c r="B11300">
        <v>127465</v>
      </c>
      <c r="C11300">
        <v>127545</v>
      </c>
      <c r="D11300">
        <v>127430</v>
      </c>
      <c r="E11300">
        <v>127470</v>
      </c>
    </row>
    <row r="11301" spans="1:5" x14ac:dyDescent="0.25">
      <c r="A11301" s="2">
        <v>45635.600694444445</v>
      </c>
      <c r="B11301">
        <v>127575</v>
      </c>
      <c r="C11301">
        <v>127585</v>
      </c>
      <c r="D11301">
        <v>127390</v>
      </c>
      <c r="E11301">
        <v>127465</v>
      </c>
    </row>
    <row r="11302" spans="1:5" x14ac:dyDescent="0.25">
      <c r="A11302" s="2">
        <v>45635.597222222219</v>
      </c>
      <c r="B11302">
        <v>127640</v>
      </c>
      <c r="C11302">
        <v>127645</v>
      </c>
      <c r="D11302">
        <v>127540</v>
      </c>
      <c r="E11302">
        <v>127575</v>
      </c>
    </row>
    <row r="11303" spans="1:5" x14ac:dyDescent="0.25">
      <c r="A11303" s="2">
        <v>45635.59375</v>
      </c>
      <c r="B11303">
        <v>127545</v>
      </c>
      <c r="C11303">
        <v>127650</v>
      </c>
      <c r="D11303">
        <v>127545</v>
      </c>
      <c r="E11303">
        <v>127635</v>
      </c>
    </row>
    <row r="11304" spans="1:5" x14ac:dyDescent="0.25">
      <c r="A11304" s="2">
        <v>45635.590277777781</v>
      </c>
      <c r="B11304">
        <v>127515</v>
      </c>
      <c r="C11304">
        <v>127625</v>
      </c>
      <c r="D11304">
        <v>127490</v>
      </c>
      <c r="E11304">
        <v>127545</v>
      </c>
    </row>
    <row r="11305" spans="1:5" x14ac:dyDescent="0.25">
      <c r="A11305" s="2">
        <v>45635.586805555555</v>
      </c>
      <c r="B11305">
        <v>127445</v>
      </c>
      <c r="C11305">
        <v>127535</v>
      </c>
      <c r="D11305">
        <v>127430</v>
      </c>
      <c r="E11305">
        <v>127520</v>
      </c>
    </row>
    <row r="11306" spans="1:5" x14ac:dyDescent="0.25">
      <c r="A11306" s="2">
        <v>45635.583333333336</v>
      </c>
      <c r="B11306">
        <v>127440</v>
      </c>
      <c r="C11306">
        <v>127470</v>
      </c>
      <c r="D11306">
        <v>127385</v>
      </c>
      <c r="E11306">
        <v>127445</v>
      </c>
    </row>
    <row r="11307" spans="1:5" x14ac:dyDescent="0.25">
      <c r="A11307" s="2">
        <v>45635.579861111109</v>
      </c>
      <c r="B11307">
        <v>127430</v>
      </c>
      <c r="C11307">
        <v>127465</v>
      </c>
      <c r="D11307">
        <v>127410</v>
      </c>
      <c r="E11307">
        <v>127440</v>
      </c>
    </row>
    <row r="11308" spans="1:5" x14ac:dyDescent="0.25">
      <c r="A11308" s="2">
        <v>45635.576388888891</v>
      </c>
      <c r="B11308">
        <v>127420</v>
      </c>
      <c r="C11308">
        <v>127470</v>
      </c>
      <c r="D11308">
        <v>127395</v>
      </c>
      <c r="E11308">
        <v>127435</v>
      </c>
    </row>
    <row r="11309" spans="1:5" x14ac:dyDescent="0.25">
      <c r="A11309" s="2">
        <v>45635.572916666664</v>
      </c>
      <c r="B11309">
        <v>127450</v>
      </c>
      <c r="C11309">
        <v>127470</v>
      </c>
      <c r="D11309">
        <v>127370</v>
      </c>
      <c r="E11309">
        <v>127425</v>
      </c>
    </row>
    <row r="11310" spans="1:5" x14ac:dyDescent="0.25">
      <c r="A11310" s="2">
        <v>45635.569444444445</v>
      </c>
      <c r="B11310">
        <v>127410</v>
      </c>
      <c r="C11310">
        <v>127470</v>
      </c>
      <c r="D11310">
        <v>127395</v>
      </c>
      <c r="E11310">
        <v>127450</v>
      </c>
    </row>
    <row r="11311" spans="1:5" x14ac:dyDescent="0.25">
      <c r="A11311" s="2">
        <v>45635.565972222219</v>
      </c>
      <c r="B11311">
        <v>127235</v>
      </c>
      <c r="C11311">
        <v>127420</v>
      </c>
      <c r="D11311">
        <v>127185</v>
      </c>
      <c r="E11311">
        <v>127410</v>
      </c>
    </row>
    <row r="11312" spans="1:5" x14ac:dyDescent="0.25">
      <c r="A11312" s="2">
        <v>45635.5625</v>
      </c>
      <c r="B11312">
        <v>127390</v>
      </c>
      <c r="C11312">
        <v>127400</v>
      </c>
      <c r="D11312">
        <v>127230</v>
      </c>
      <c r="E11312">
        <v>127235</v>
      </c>
    </row>
    <row r="11313" spans="1:5" x14ac:dyDescent="0.25">
      <c r="A11313" s="2">
        <v>45635.559027777781</v>
      </c>
      <c r="B11313">
        <v>127445</v>
      </c>
      <c r="C11313">
        <v>127490</v>
      </c>
      <c r="D11313">
        <v>127385</v>
      </c>
      <c r="E11313">
        <v>127395</v>
      </c>
    </row>
    <row r="11314" spans="1:5" x14ac:dyDescent="0.25">
      <c r="A11314" s="2">
        <v>45635.555555555555</v>
      </c>
      <c r="B11314">
        <v>127410</v>
      </c>
      <c r="C11314">
        <v>127480</v>
      </c>
      <c r="D11314">
        <v>127370</v>
      </c>
      <c r="E11314">
        <v>127440</v>
      </c>
    </row>
    <row r="11315" spans="1:5" x14ac:dyDescent="0.25">
      <c r="A11315" s="2">
        <v>45635.552083333336</v>
      </c>
      <c r="B11315">
        <v>127390</v>
      </c>
      <c r="C11315">
        <v>127490</v>
      </c>
      <c r="D11315">
        <v>127335</v>
      </c>
      <c r="E11315">
        <v>127410</v>
      </c>
    </row>
    <row r="11316" spans="1:5" x14ac:dyDescent="0.25">
      <c r="A11316" s="2">
        <v>45635.548611111109</v>
      </c>
      <c r="B11316">
        <v>127425</v>
      </c>
      <c r="C11316">
        <v>127485</v>
      </c>
      <c r="D11316">
        <v>127360</v>
      </c>
      <c r="E11316">
        <v>127395</v>
      </c>
    </row>
    <row r="11317" spans="1:5" x14ac:dyDescent="0.25">
      <c r="A11317" s="2">
        <v>45635.545138888891</v>
      </c>
      <c r="B11317">
        <v>127390</v>
      </c>
      <c r="C11317">
        <v>127490</v>
      </c>
      <c r="D11317">
        <v>127380</v>
      </c>
      <c r="E11317">
        <v>127420</v>
      </c>
    </row>
    <row r="11318" spans="1:5" x14ac:dyDescent="0.25">
      <c r="A11318" s="2">
        <v>45635.541666666664</v>
      </c>
      <c r="B11318">
        <v>127435</v>
      </c>
      <c r="C11318">
        <v>127455</v>
      </c>
      <c r="D11318">
        <v>127370</v>
      </c>
      <c r="E11318">
        <v>127395</v>
      </c>
    </row>
    <row r="11319" spans="1:5" x14ac:dyDescent="0.25">
      <c r="A11319" s="2">
        <v>45635.538194444445</v>
      </c>
      <c r="B11319">
        <v>127495</v>
      </c>
      <c r="C11319">
        <v>127520</v>
      </c>
      <c r="D11319">
        <v>127385</v>
      </c>
      <c r="E11319">
        <v>127440</v>
      </c>
    </row>
    <row r="11320" spans="1:5" x14ac:dyDescent="0.25">
      <c r="A11320" s="2">
        <v>45635.534722222219</v>
      </c>
      <c r="B11320">
        <v>127420</v>
      </c>
      <c r="C11320">
        <v>127515</v>
      </c>
      <c r="D11320">
        <v>127420</v>
      </c>
      <c r="E11320">
        <v>127495</v>
      </c>
    </row>
    <row r="11321" spans="1:5" x14ac:dyDescent="0.25">
      <c r="A11321" s="2">
        <v>45635.53125</v>
      </c>
      <c r="B11321">
        <v>127415</v>
      </c>
      <c r="C11321">
        <v>127505</v>
      </c>
      <c r="D11321">
        <v>127370</v>
      </c>
      <c r="E11321">
        <v>127425</v>
      </c>
    </row>
    <row r="11322" spans="1:5" x14ac:dyDescent="0.25">
      <c r="A11322" s="2">
        <v>45635.527777777781</v>
      </c>
      <c r="B11322">
        <v>127515</v>
      </c>
      <c r="C11322">
        <v>127580</v>
      </c>
      <c r="D11322">
        <v>127365</v>
      </c>
      <c r="E11322">
        <v>127415</v>
      </c>
    </row>
    <row r="11323" spans="1:5" x14ac:dyDescent="0.25">
      <c r="A11323" s="2">
        <v>45635.524305555555</v>
      </c>
      <c r="B11323">
        <v>127345</v>
      </c>
      <c r="C11323">
        <v>127515</v>
      </c>
      <c r="D11323">
        <v>127320</v>
      </c>
      <c r="E11323">
        <v>127510</v>
      </c>
    </row>
    <row r="11324" spans="1:5" x14ac:dyDescent="0.25">
      <c r="A11324" s="2">
        <v>45635.520833333336</v>
      </c>
      <c r="B11324">
        <v>127275</v>
      </c>
      <c r="C11324">
        <v>127430</v>
      </c>
      <c r="D11324">
        <v>127265</v>
      </c>
      <c r="E11324">
        <v>127345</v>
      </c>
    </row>
    <row r="11325" spans="1:5" x14ac:dyDescent="0.25">
      <c r="A11325" s="2">
        <v>45635.517361111109</v>
      </c>
      <c r="B11325">
        <v>127395</v>
      </c>
      <c r="C11325">
        <v>127410</v>
      </c>
      <c r="D11325">
        <v>127225</v>
      </c>
      <c r="E11325">
        <v>127270</v>
      </c>
    </row>
    <row r="11326" spans="1:5" x14ac:dyDescent="0.25">
      <c r="A11326" s="2">
        <v>45635.513888888891</v>
      </c>
      <c r="B11326">
        <v>127490</v>
      </c>
      <c r="C11326">
        <v>127530</v>
      </c>
      <c r="D11326">
        <v>127295</v>
      </c>
      <c r="E11326">
        <v>127395</v>
      </c>
    </row>
    <row r="11327" spans="1:5" x14ac:dyDescent="0.25">
      <c r="A11327" s="2">
        <v>45635.510416666664</v>
      </c>
      <c r="B11327">
        <v>127585</v>
      </c>
      <c r="C11327">
        <v>127625</v>
      </c>
      <c r="D11327">
        <v>127490</v>
      </c>
      <c r="E11327">
        <v>127490</v>
      </c>
    </row>
    <row r="11328" spans="1:5" x14ac:dyDescent="0.25">
      <c r="A11328" s="2">
        <v>45635.506944444445</v>
      </c>
      <c r="B11328">
        <v>127690</v>
      </c>
      <c r="C11328">
        <v>127740</v>
      </c>
      <c r="D11328">
        <v>127575</v>
      </c>
      <c r="E11328">
        <v>127585</v>
      </c>
    </row>
    <row r="11329" spans="1:5" x14ac:dyDescent="0.25">
      <c r="A11329" s="2">
        <v>45635.503472222219</v>
      </c>
      <c r="B11329">
        <v>127675</v>
      </c>
      <c r="C11329">
        <v>127770</v>
      </c>
      <c r="D11329">
        <v>127635</v>
      </c>
      <c r="E11329">
        <v>127690</v>
      </c>
    </row>
    <row r="11330" spans="1:5" x14ac:dyDescent="0.25">
      <c r="A11330" s="2">
        <v>45635.5</v>
      </c>
      <c r="B11330">
        <v>127540</v>
      </c>
      <c r="C11330">
        <v>127695</v>
      </c>
      <c r="D11330">
        <v>127500</v>
      </c>
      <c r="E11330">
        <v>127675</v>
      </c>
    </row>
    <row r="11331" spans="1:5" x14ac:dyDescent="0.25">
      <c r="A11331" s="2">
        <v>45635.496527777781</v>
      </c>
      <c r="B11331">
        <v>127635</v>
      </c>
      <c r="C11331">
        <v>127660</v>
      </c>
      <c r="D11331">
        <v>127525</v>
      </c>
      <c r="E11331">
        <v>127540</v>
      </c>
    </row>
    <row r="11332" spans="1:5" x14ac:dyDescent="0.25">
      <c r="A11332" s="2">
        <v>45635.493055555555</v>
      </c>
      <c r="B11332">
        <v>127575</v>
      </c>
      <c r="C11332">
        <v>127760</v>
      </c>
      <c r="D11332">
        <v>127555</v>
      </c>
      <c r="E11332">
        <v>127635</v>
      </c>
    </row>
    <row r="11333" spans="1:5" x14ac:dyDescent="0.25">
      <c r="A11333" s="2">
        <v>45635.489583333336</v>
      </c>
      <c r="B11333">
        <v>127625</v>
      </c>
      <c r="C11333">
        <v>127640</v>
      </c>
      <c r="D11333">
        <v>127535</v>
      </c>
      <c r="E11333">
        <v>127580</v>
      </c>
    </row>
    <row r="11334" spans="1:5" x14ac:dyDescent="0.25">
      <c r="A11334" s="2">
        <v>45635.486111111109</v>
      </c>
      <c r="B11334">
        <v>127655</v>
      </c>
      <c r="C11334">
        <v>127735</v>
      </c>
      <c r="D11334">
        <v>127595</v>
      </c>
      <c r="E11334">
        <v>127620</v>
      </c>
    </row>
    <row r="11335" spans="1:5" x14ac:dyDescent="0.25">
      <c r="A11335" s="2">
        <v>45635.482638888891</v>
      </c>
      <c r="B11335">
        <v>127655</v>
      </c>
      <c r="C11335">
        <v>127685</v>
      </c>
      <c r="D11335">
        <v>127565</v>
      </c>
      <c r="E11335">
        <v>127650</v>
      </c>
    </row>
    <row r="11336" spans="1:5" x14ac:dyDescent="0.25">
      <c r="A11336" s="2">
        <v>45635.479166666664</v>
      </c>
      <c r="B11336">
        <v>127370</v>
      </c>
      <c r="C11336">
        <v>127655</v>
      </c>
      <c r="D11336">
        <v>127360</v>
      </c>
      <c r="E11336">
        <v>127655</v>
      </c>
    </row>
    <row r="11337" spans="1:5" x14ac:dyDescent="0.25">
      <c r="A11337" s="2">
        <v>45635.475694444445</v>
      </c>
      <c r="B11337">
        <v>127485</v>
      </c>
      <c r="C11337">
        <v>127505</v>
      </c>
      <c r="D11337">
        <v>127360</v>
      </c>
      <c r="E11337">
        <v>127370</v>
      </c>
    </row>
    <row r="11338" spans="1:5" x14ac:dyDescent="0.25">
      <c r="A11338" s="2">
        <v>45635.472222222219</v>
      </c>
      <c r="B11338">
        <v>127400</v>
      </c>
      <c r="C11338">
        <v>127520</v>
      </c>
      <c r="D11338">
        <v>127345</v>
      </c>
      <c r="E11338">
        <v>127490</v>
      </c>
    </row>
    <row r="11339" spans="1:5" x14ac:dyDescent="0.25">
      <c r="A11339" s="2">
        <v>45635.46875</v>
      </c>
      <c r="B11339">
        <v>127445</v>
      </c>
      <c r="C11339">
        <v>127475</v>
      </c>
      <c r="D11339">
        <v>127370</v>
      </c>
      <c r="E11339">
        <v>127400</v>
      </c>
    </row>
    <row r="11340" spans="1:5" x14ac:dyDescent="0.25">
      <c r="A11340" s="2">
        <v>45635.465277777781</v>
      </c>
      <c r="B11340">
        <v>127530</v>
      </c>
      <c r="C11340">
        <v>127565</v>
      </c>
      <c r="D11340">
        <v>127425</v>
      </c>
      <c r="E11340">
        <v>127450</v>
      </c>
    </row>
    <row r="11341" spans="1:5" x14ac:dyDescent="0.25">
      <c r="A11341" s="2">
        <v>45635.461805555555</v>
      </c>
      <c r="B11341">
        <v>127440</v>
      </c>
      <c r="C11341">
        <v>127540</v>
      </c>
      <c r="D11341">
        <v>127305</v>
      </c>
      <c r="E11341">
        <v>127530</v>
      </c>
    </row>
    <row r="11342" spans="1:5" x14ac:dyDescent="0.25">
      <c r="A11342" s="2">
        <v>45635.458333333336</v>
      </c>
      <c r="B11342">
        <v>127335</v>
      </c>
      <c r="C11342">
        <v>127450</v>
      </c>
      <c r="D11342">
        <v>127280</v>
      </c>
      <c r="E11342">
        <v>127445</v>
      </c>
    </row>
    <row r="11343" spans="1:5" x14ac:dyDescent="0.25">
      <c r="A11343" s="2">
        <v>45635.454861111109</v>
      </c>
      <c r="B11343">
        <v>127415</v>
      </c>
      <c r="C11343">
        <v>127485</v>
      </c>
      <c r="D11343">
        <v>127285</v>
      </c>
      <c r="E11343">
        <v>127335</v>
      </c>
    </row>
    <row r="11344" spans="1:5" x14ac:dyDescent="0.25">
      <c r="A11344" s="2">
        <v>45635.451388888891</v>
      </c>
      <c r="B11344">
        <v>127440</v>
      </c>
      <c r="C11344">
        <v>127495</v>
      </c>
      <c r="D11344">
        <v>127400</v>
      </c>
      <c r="E11344">
        <v>127410</v>
      </c>
    </row>
    <row r="11345" spans="1:5" x14ac:dyDescent="0.25">
      <c r="A11345" s="2">
        <v>45635.447916666664</v>
      </c>
      <c r="B11345">
        <v>127295</v>
      </c>
      <c r="C11345">
        <v>127490</v>
      </c>
      <c r="D11345">
        <v>127255</v>
      </c>
      <c r="E11345">
        <v>127445</v>
      </c>
    </row>
    <row r="11346" spans="1:5" x14ac:dyDescent="0.25">
      <c r="A11346" s="2">
        <v>45635.444444444445</v>
      </c>
      <c r="B11346">
        <v>127080</v>
      </c>
      <c r="C11346">
        <v>127335</v>
      </c>
      <c r="D11346">
        <v>127075</v>
      </c>
      <c r="E11346">
        <v>127295</v>
      </c>
    </row>
    <row r="11347" spans="1:5" x14ac:dyDescent="0.25">
      <c r="A11347" s="2">
        <v>45635.440972222219</v>
      </c>
      <c r="B11347">
        <v>127135</v>
      </c>
      <c r="C11347">
        <v>127270</v>
      </c>
      <c r="D11347">
        <v>127080</v>
      </c>
      <c r="E11347">
        <v>127080</v>
      </c>
    </row>
    <row r="11348" spans="1:5" x14ac:dyDescent="0.25">
      <c r="A11348" s="2">
        <v>45635.4375</v>
      </c>
      <c r="B11348">
        <v>127160</v>
      </c>
      <c r="C11348">
        <v>127190</v>
      </c>
      <c r="D11348">
        <v>126980</v>
      </c>
      <c r="E11348">
        <v>127135</v>
      </c>
    </row>
    <row r="11349" spans="1:5" x14ac:dyDescent="0.25">
      <c r="A11349" s="2">
        <v>45635.434027777781</v>
      </c>
      <c r="B11349">
        <v>127140</v>
      </c>
      <c r="C11349">
        <v>127230</v>
      </c>
      <c r="D11349">
        <v>127050</v>
      </c>
      <c r="E11349">
        <v>127155</v>
      </c>
    </row>
    <row r="11350" spans="1:5" x14ac:dyDescent="0.25">
      <c r="A11350" s="2">
        <v>45635.430555555555</v>
      </c>
      <c r="B11350">
        <v>127110</v>
      </c>
      <c r="C11350">
        <v>127150</v>
      </c>
      <c r="D11350">
        <v>127055</v>
      </c>
      <c r="E11350">
        <v>127140</v>
      </c>
    </row>
    <row r="11351" spans="1:5" x14ac:dyDescent="0.25">
      <c r="A11351" s="2">
        <v>45635.427083333336</v>
      </c>
      <c r="B11351">
        <v>127295</v>
      </c>
      <c r="C11351">
        <v>127310</v>
      </c>
      <c r="D11351">
        <v>127075</v>
      </c>
      <c r="E11351">
        <v>127110</v>
      </c>
    </row>
    <row r="11352" spans="1:5" x14ac:dyDescent="0.25">
      <c r="A11352" s="2">
        <v>45635.423611111109</v>
      </c>
      <c r="B11352">
        <v>127080</v>
      </c>
      <c r="C11352">
        <v>127315</v>
      </c>
      <c r="D11352">
        <v>127045</v>
      </c>
      <c r="E11352">
        <v>127300</v>
      </c>
    </row>
    <row r="11353" spans="1:5" x14ac:dyDescent="0.25">
      <c r="A11353" s="2">
        <v>45635.420138888891</v>
      </c>
      <c r="B11353">
        <v>126910</v>
      </c>
      <c r="C11353">
        <v>127080</v>
      </c>
      <c r="D11353">
        <v>126875</v>
      </c>
      <c r="E11353">
        <v>127075</v>
      </c>
    </row>
    <row r="11354" spans="1:5" x14ac:dyDescent="0.25">
      <c r="A11354" s="2">
        <v>45635.416666666664</v>
      </c>
      <c r="B11354">
        <v>126795</v>
      </c>
      <c r="C11354">
        <v>126915</v>
      </c>
      <c r="D11354">
        <v>126745</v>
      </c>
      <c r="E11354">
        <v>126915</v>
      </c>
    </row>
    <row r="11355" spans="1:5" x14ac:dyDescent="0.25">
      <c r="A11355" s="2">
        <v>45635.413194444445</v>
      </c>
      <c r="B11355">
        <v>126790</v>
      </c>
      <c r="C11355">
        <v>126835</v>
      </c>
      <c r="D11355">
        <v>126750</v>
      </c>
      <c r="E11355">
        <v>126795</v>
      </c>
    </row>
    <row r="11356" spans="1:5" x14ac:dyDescent="0.25">
      <c r="A11356" s="2">
        <v>45635.409722222219</v>
      </c>
      <c r="B11356">
        <v>126885</v>
      </c>
      <c r="C11356">
        <v>126900</v>
      </c>
      <c r="D11356">
        <v>126760</v>
      </c>
      <c r="E11356">
        <v>126790</v>
      </c>
    </row>
    <row r="11357" spans="1:5" x14ac:dyDescent="0.25">
      <c r="A11357" s="2">
        <v>45635.40625</v>
      </c>
      <c r="B11357">
        <v>126710</v>
      </c>
      <c r="C11357">
        <v>126890</v>
      </c>
      <c r="D11357">
        <v>126680</v>
      </c>
      <c r="E11357">
        <v>126890</v>
      </c>
    </row>
    <row r="11358" spans="1:5" x14ac:dyDescent="0.25">
      <c r="A11358" s="2">
        <v>45635.402777777781</v>
      </c>
      <c r="B11358">
        <v>126730</v>
      </c>
      <c r="C11358">
        <v>126750</v>
      </c>
      <c r="D11358">
        <v>126675</v>
      </c>
      <c r="E11358">
        <v>126710</v>
      </c>
    </row>
    <row r="11359" spans="1:5" x14ac:dyDescent="0.25">
      <c r="A11359" s="2">
        <v>45635.399305555555</v>
      </c>
      <c r="B11359">
        <v>126660</v>
      </c>
      <c r="C11359">
        <v>126745</v>
      </c>
      <c r="D11359">
        <v>126660</v>
      </c>
      <c r="E11359">
        <v>126725</v>
      </c>
    </row>
    <row r="11360" spans="1:5" x14ac:dyDescent="0.25">
      <c r="A11360" s="2">
        <v>45635.395833333336</v>
      </c>
      <c r="B11360">
        <v>126695</v>
      </c>
      <c r="C11360">
        <v>126785</v>
      </c>
      <c r="D11360">
        <v>126650</v>
      </c>
      <c r="E11360">
        <v>126660</v>
      </c>
    </row>
    <row r="11361" spans="1:5" x14ac:dyDescent="0.25">
      <c r="A11361" s="2">
        <v>45635.392361111109</v>
      </c>
      <c r="B11361">
        <v>126685</v>
      </c>
      <c r="C11361">
        <v>126710</v>
      </c>
      <c r="D11361">
        <v>126620</v>
      </c>
      <c r="E11361">
        <v>126695</v>
      </c>
    </row>
    <row r="11362" spans="1:5" x14ac:dyDescent="0.25">
      <c r="A11362" s="2">
        <v>45635.388888888891</v>
      </c>
      <c r="B11362">
        <v>126640</v>
      </c>
      <c r="C11362">
        <v>126710</v>
      </c>
      <c r="D11362">
        <v>126630</v>
      </c>
      <c r="E11362">
        <v>126680</v>
      </c>
    </row>
    <row r="11363" spans="1:5" x14ac:dyDescent="0.25">
      <c r="A11363" s="2">
        <v>45635.385416666664</v>
      </c>
      <c r="B11363">
        <v>126570</v>
      </c>
      <c r="C11363">
        <v>126680</v>
      </c>
      <c r="D11363">
        <v>126565</v>
      </c>
      <c r="E11363">
        <v>126645</v>
      </c>
    </row>
    <row r="11364" spans="1:5" x14ac:dyDescent="0.25">
      <c r="A11364" s="2">
        <v>45635.381944444445</v>
      </c>
      <c r="B11364">
        <v>126595</v>
      </c>
      <c r="C11364">
        <v>126610</v>
      </c>
      <c r="D11364">
        <v>126505</v>
      </c>
      <c r="E11364">
        <v>126570</v>
      </c>
    </row>
    <row r="11365" spans="1:5" x14ac:dyDescent="0.25">
      <c r="A11365" s="2">
        <v>45635.378472222219</v>
      </c>
      <c r="B11365">
        <v>126695</v>
      </c>
      <c r="C11365">
        <v>126755</v>
      </c>
      <c r="D11365">
        <v>126555</v>
      </c>
      <c r="E11365">
        <v>126595</v>
      </c>
    </row>
    <row r="11366" spans="1:5" x14ac:dyDescent="0.25">
      <c r="A11366" s="2">
        <v>45635.375</v>
      </c>
      <c r="B11366">
        <v>126740</v>
      </c>
      <c r="C11366">
        <v>126765</v>
      </c>
      <c r="D11366">
        <v>126525</v>
      </c>
      <c r="E11366">
        <v>126690</v>
      </c>
    </row>
    <row r="11367" spans="1:5" x14ac:dyDescent="0.25">
      <c r="A11367" s="2">
        <v>45632.763888888891</v>
      </c>
      <c r="B11367">
        <v>126105</v>
      </c>
      <c r="C11367">
        <v>126170</v>
      </c>
      <c r="D11367">
        <v>126085</v>
      </c>
      <c r="E11367">
        <v>126100</v>
      </c>
    </row>
    <row r="11368" spans="1:5" x14ac:dyDescent="0.25">
      <c r="A11368" s="2">
        <v>45632.760416666664</v>
      </c>
      <c r="B11368">
        <v>126045</v>
      </c>
      <c r="C11368">
        <v>126140</v>
      </c>
      <c r="D11368">
        <v>126020</v>
      </c>
      <c r="E11368">
        <v>126105</v>
      </c>
    </row>
    <row r="11369" spans="1:5" x14ac:dyDescent="0.25">
      <c r="A11369" s="2">
        <v>45632.756944444445</v>
      </c>
      <c r="B11369">
        <v>126105</v>
      </c>
      <c r="C11369">
        <v>126110</v>
      </c>
      <c r="D11369">
        <v>126035</v>
      </c>
      <c r="E11369">
        <v>126050</v>
      </c>
    </row>
    <row r="11370" spans="1:5" x14ac:dyDescent="0.25">
      <c r="A11370" s="2">
        <v>45632.753472222219</v>
      </c>
      <c r="B11370">
        <v>126015</v>
      </c>
      <c r="C11370">
        <v>126155</v>
      </c>
      <c r="D11370">
        <v>126010</v>
      </c>
      <c r="E11370">
        <v>126105</v>
      </c>
    </row>
    <row r="11371" spans="1:5" x14ac:dyDescent="0.25">
      <c r="A11371" s="2">
        <v>45632.75</v>
      </c>
      <c r="B11371">
        <v>126030</v>
      </c>
      <c r="C11371">
        <v>126080</v>
      </c>
      <c r="D11371">
        <v>126005</v>
      </c>
      <c r="E11371">
        <v>126015</v>
      </c>
    </row>
    <row r="11372" spans="1:5" x14ac:dyDescent="0.25">
      <c r="A11372" s="2">
        <v>45632.746527777781</v>
      </c>
      <c r="B11372">
        <v>126180</v>
      </c>
      <c r="C11372">
        <v>126180</v>
      </c>
      <c r="D11372">
        <v>126005</v>
      </c>
      <c r="E11372">
        <v>126025</v>
      </c>
    </row>
    <row r="11373" spans="1:5" x14ac:dyDescent="0.25">
      <c r="A11373" s="2">
        <v>45632.743055555555</v>
      </c>
      <c r="B11373">
        <v>126155</v>
      </c>
      <c r="C11373">
        <v>126205</v>
      </c>
      <c r="D11373">
        <v>126120</v>
      </c>
      <c r="E11373">
        <v>126180</v>
      </c>
    </row>
    <row r="11374" spans="1:5" x14ac:dyDescent="0.25">
      <c r="A11374" s="2">
        <v>45632.739583333336</v>
      </c>
      <c r="B11374">
        <v>126160</v>
      </c>
      <c r="C11374">
        <v>126235</v>
      </c>
      <c r="D11374">
        <v>126145</v>
      </c>
      <c r="E11374">
        <v>126155</v>
      </c>
    </row>
    <row r="11375" spans="1:5" x14ac:dyDescent="0.25">
      <c r="A11375" s="2">
        <v>45632.736111111109</v>
      </c>
      <c r="B11375">
        <v>126245</v>
      </c>
      <c r="C11375">
        <v>126260</v>
      </c>
      <c r="D11375">
        <v>126080</v>
      </c>
      <c r="E11375">
        <v>126165</v>
      </c>
    </row>
    <row r="11376" spans="1:5" x14ac:dyDescent="0.25">
      <c r="A11376" s="2">
        <v>45632.732638888891</v>
      </c>
      <c r="B11376">
        <v>126345</v>
      </c>
      <c r="C11376">
        <v>126365</v>
      </c>
      <c r="D11376">
        <v>126245</v>
      </c>
      <c r="E11376">
        <v>126245</v>
      </c>
    </row>
    <row r="11377" spans="1:5" x14ac:dyDescent="0.25">
      <c r="A11377" s="2">
        <v>45632.729166666664</v>
      </c>
      <c r="B11377">
        <v>126325</v>
      </c>
      <c r="C11377">
        <v>126360</v>
      </c>
      <c r="D11377">
        <v>126300</v>
      </c>
      <c r="E11377">
        <v>126345</v>
      </c>
    </row>
    <row r="11378" spans="1:5" x14ac:dyDescent="0.25">
      <c r="A11378" s="2">
        <v>45632.725694444445</v>
      </c>
      <c r="B11378">
        <v>126345</v>
      </c>
      <c r="C11378">
        <v>126385</v>
      </c>
      <c r="D11378">
        <v>126275</v>
      </c>
      <c r="E11378">
        <v>126320</v>
      </c>
    </row>
    <row r="11379" spans="1:5" x14ac:dyDescent="0.25">
      <c r="A11379" s="2">
        <v>45632.722222222219</v>
      </c>
      <c r="B11379">
        <v>126360</v>
      </c>
      <c r="C11379">
        <v>126385</v>
      </c>
      <c r="D11379">
        <v>126330</v>
      </c>
      <c r="E11379">
        <v>126350</v>
      </c>
    </row>
    <row r="11380" spans="1:5" x14ac:dyDescent="0.25">
      <c r="A11380" s="2">
        <v>45632.71875</v>
      </c>
      <c r="B11380">
        <v>126320</v>
      </c>
      <c r="C11380">
        <v>126375</v>
      </c>
      <c r="D11380">
        <v>126315</v>
      </c>
      <c r="E11380">
        <v>126360</v>
      </c>
    </row>
    <row r="11381" spans="1:5" x14ac:dyDescent="0.25">
      <c r="A11381" s="2">
        <v>45632.715277777781</v>
      </c>
      <c r="B11381">
        <v>126300</v>
      </c>
      <c r="C11381">
        <v>126360</v>
      </c>
      <c r="D11381">
        <v>126290</v>
      </c>
      <c r="E11381">
        <v>126325</v>
      </c>
    </row>
    <row r="11382" spans="1:5" x14ac:dyDescent="0.25">
      <c r="A11382" s="2">
        <v>45632.711805555555</v>
      </c>
      <c r="B11382">
        <v>126315</v>
      </c>
      <c r="C11382">
        <v>126350</v>
      </c>
      <c r="D11382">
        <v>126285</v>
      </c>
      <c r="E11382">
        <v>126295</v>
      </c>
    </row>
    <row r="11383" spans="1:5" x14ac:dyDescent="0.25">
      <c r="A11383" s="2">
        <v>45632.708333333336</v>
      </c>
      <c r="B11383">
        <v>126330</v>
      </c>
      <c r="C11383">
        <v>126455</v>
      </c>
      <c r="D11383">
        <v>126285</v>
      </c>
      <c r="E11383">
        <v>126320</v>
      </c>
    </row>
    <row r="11384" spans="1:5" x14ac:dyDescent="0.25">
      <c r="A11384" s="2">
        <v>45632.704861111109</v>
      </c>
      <c r="B11384">
        <v>126315</v>
      </c>
      <c r="C11384">
        <v>126405</v>
      </c>
      <c r="D11384">
        <v>126305</v>
      </c>
      <c r="E11384">
        <v>126330</v>
      </c>
    </row>
    <row r="11385" spans="1:5" x14ac:dyDescent="0.25">
      <c r="A11385" s="2">
        <v>45632.701388888891</v>
      </c>
      <c r="B11385">
        <v>126300</v>
      </c>
      <c r="C11385">
        <v>126350</v>
      </c>
      <c r="D11385">
        <v>126275</v>
      </c>
      <c r="E11385">
        <v>126315</v>
      </c>
    </row>
    <row r="11386" spans="1:5" x14ac:dyDescent="0.25">
      <c r="A11386" s="2">
        <v>45632.697916666664</v>
      </c>
      <c r="B11386">
        <v>126225</v>
      </c>
      <c r="C11386">
        <v>126355</v>
      </c>
      <c r="D11386">
        <v>126215</v>
      </c>
      <c r="E11386">
        <v>126300</v>
      </c>
    </row>
    <row r="11387" spans="1:5" x14ac:dyDescent="0.25">
      <c r="A11387" s="2">
        <v>45632.694444444445</v>
      </c>
      <c r="B11387">
        <v>126200</v>
      </c>
      <c r="C11387">
        <v>126230</v>
      </c>
      <c r="D11387">
        <v>126180</v>
      </c>
      <c r="E11387">
        <v>126220</v>
      </c>
    </row>
    <row r="11388" spans="1:5" x14ac:dyDescent="0.25">
      <c r="A11388" s="2">
        <v>45632.690972222219</v>
      </c>
      <c r="B11388">
        <v>126195</v>
      </c>
      <c r="C11388">
        <v>126225</v>
      </c>
      <c r="D11388">
        <v>126185</v>
      </c>
      <c r="E11388">
        <v>126200</v>
      </c>
    </row>
    <row r="11389" spans="1:5" x14ac:dyDescent="0.25">
      <c r="A11389" s="2">
        <v>45632.6875</v>
      </c>
      <c r="B11389">
        <v>126185</v>
      </c>
      <c r="C11389">
        <v>126215</v>
      </c>
      <c r="D11389">
        <v>126140</v>
      </c>
      <c r="E11389">
        <v>126195</v>
      </c>
    </row>
    <row r="11390" spans="1:5" x14ac:dyDescent="0.25">
      <c r="A11390" s="2">
        <v>45632.684027777781</v>
      </c>
      <c r="B11390">
        <v>126195</v>
      </c>
      <c r="C11390">
        <v>126210</v>
      </c>
      <c r="D11390">
        <v>126165</v>
      </c>
      <c r="E11390">
        <v>126185</v>
      </c>
    </row>
    <row r="11391" spans="1:5" x14ac:dyDescent="0.25">
      <c r="A11391" s="2">
        <v>45632.680555555555</v>
      </c>
      <c r="B11391">
        <v>126225</v>
      </c>
      <c r="C11391">
        <v>126235</v>
      </c>
      <c r="D11391">
        <v>126165</v>
      </c>
      <c r="E11391">
        <v>126195</v>
      </c>
    </row>
    <row r="11392" spans="1:5" x14ac:dyDescent="0.25">
      <c r="A11392" s="2">
        <v>45632.677083333336</v>
      </c>
      <c r="B11392">
        <v>126185</v>
      </c>
      <c r="C11392">
        <v>126255</v>
      </c>
      <c r="D11392">
        <v>126170</v>
      </c>
      <c r="E11392">
        <v>126230</v>
      </c>
    </row>
    <row r="11393" spans="1:5" x14ac:dyDescent="0.25">
      <c r="A11393" s="2">
        <v>45632.673611111109</v>
      </c>
      <c r="B11393">
        <v>126160</v>
      </c>
      <c r="C11393">
        <v>126195</v>
      </c>
      <c r="D11393">
        <v>126115</v>
      </c>
      <c r="E11393">
        <v>126185</v>
      </c>
    </row>
    <row r="11394" spans="1:5" x14ac:dyDescent="0.25">
      <c r="A11394" s="2">
        <v>45632.670138888891</v>
      </c>
      <c r="B11394">
        <v>126165</v>
      </c>
      <c r="C11394">
        <v>126195</v>
      </c>
      <c r="D11394">
        <v>126130</v>
      </c>
      <c r="E11394">
        <v>126160</v>
      </c>
    </row>
    <row r="11395" spans="1:5" x14ac:dyDescent="0.25">
      <c r="A11395" s="2">
        <v>45632.666666666664</v>
      </c>
      <c r="B11395">
        <v>126115</v>
      </c>
      <c r="C11395">
        <v>126175</v>
      </c>
      <c r="D11395">
        <v>126065</v>
      </c>
      <c r="E11395">
        <v>126165</v>
      </c>
    </row>
    <row r="11396" spans="1:5" x14ac:dyDescent="0.25">
      <c r="A11396" s="2">
        <v>45632.663194444445</v>
      </c>
      <c r="B11396">
        <v>126210</v>
      </c>
      <c r="C11396">
        <v>126210</v>
      </c>
      <c r="D11396">
        <v>126115</v>
      </c>
      <c r="E11396">
        <v>126115</v>
      </c>
    </row>
    <row r="11397" spans="1:5" x14ac:dyDescent="0.25">
      <c r="A11397" s="2">
        <v>45632.659722222219</v>
      </c>
      <c r="B11397">
        <v>126115</v>
      </c>
      <c r="C11397">
        <v>126215</v>
      </c>
      <c r="D11397">
        <v>126110</v>
      </c>
      <c r="E11397">
        <v>126215</v>
      </c>
    </row>
    <row r="11398" spans="1:5" x14ac:dyDescent="0.25">
      <c r="A11398" s="2">
        <v>45632.65625</v>
      </c>
      <c r="B11398">
        <v>126235</v>
      </c>
      <c r="C11398">
        <v>126240</v>
      </c>
      <c r="D11398">
        <v>126085</v>
      </c>
      <c r="E11398">
        <v>126115</v>
      </c>
    </row>
    <row r="11399" spans="1:5" x14ac:dyDescent="0.25">
      <c r="A11399" s="2">
        <v>45632.652777777781</v>
      </c>
      <c r="B11399">
        <v>126210</v>
      </c>
      <c r="C11399">
        <v>126245</v>
      </c>
      <c r="D11399">
        <v>126160</v>
      </c>
      <c r="E11399">
        <v>126240</v>
      </c>
    </row>
    <row r="11400" spans="1:5" x14ac:dyDescent="0.25">
      <c r="A11400" s="2">
        <v>45632.649305555555</v>
      </c>
      <c r="B11400">
        <v>126195</v>
      </c>
      <c r="C11400">
        <v>126225</v>
      </c>
      <c r="D11400">
        <v>126170</v>
      </c>
      <c r="E11400">
        <v>126210</v>
      </c>
    </row>
    <row r="11401" spans="1:5" x14ac:dyDescent="0.25">
      <c r="A11401" s="2">
        <v>45632.645833333336</v>
      </c>
      <c r="B11401">
        <v>126135</v>
      </c>
      <c r="C11401">
        <v>126215</v>
      </c>
      <c r="D11401">
        <v>126105</v>
      </c>
      <c r="E11401">
        <v>126200</v>
      </c>
    </row>
    <row r="11402" spans="1:5" x14ac:dyDescent="0.25">
      <c r="A11402" s="2">
        <v>45632.642361111109</v>
      </c>
      <c r="B11402">
        <v>126130</v>
      </c>
      <c r="C11402">
        <v>126210</v>
      </c>
      <c r="D11402">
        <v>126115</v>
      </c>
      <c r="E11402">
        <v>126135</v>
      </c>
    </row>
    <row r="11403" spans="1:5" x14ac:dyDescent="0.25">
      <c r="A11403" s="2">
        <v>45632.638888888891</v>
      </c>
      <c r="B11403">
        <v>126120</v>
      </c>
      <c r="C11403">
        <v>126210</v>
      </c>
      <c r="D11403">
        <v>126085</v>
      </c>
      <c r="E11403">
        <v>126130</v>
      </c>
    </row>
    <row r="11404" spans="1:5" x14ac:dyDescent="0.25">
      <c r="A11404" s="2">
        <v>45632.635416666664</v>
      </c>
      <c r="B11404">
        <v>126130</v>
      </c>
      <c r="C11404">
        <v>126135</v>
      </c>
      <c r="D11404">
        <v>125985</v>
      </c>
      <c r="E11404">
        <v>126120</v>
      </c>
    </row>
    <row r="11405" spans="1:5" x14ac:dyDescent="0.25">
      <c r="A11405" s="2">
        <v>45632.631944444445</v>
      </c>
      <c r="B11405">
        <v>126265</v>
      </c>
      <c r="C11405">
        <v>126265</v>
      </c>
      <c r="D11405">
        <v>126045</v>
      </c>
      <c r="E11405">
        <v>126130</v>
      </c>
    </row>
    <row r="11406" spans="1:5" x14ac:dyDescent="0.25">
      <c r="A11406" s="2">
        <v>45632.628472222219</v>
      </c>
      <c r="B11406">
        <v>126190</v>
      </c>
      <c r="C11406">
        <v>126265</v>
      </c>
      <c r="D11406">
        <v>126160</v>
      </c>
      <c r="E11406">
        <v>126260</v>
      </c>
    </row>
    <row r="11407" spans="1:5" x14ac:dyDescent="0.25">
      <c r="A11407" s="2">
        <v>45632.625</v>
      </c>
      <c r="B11407">
        <v>126190</v>
      </c>
      <c r="C11407">
        <v>126215</v>
      </c>
      <c r="D11407">
        <v>126105</v>
      </c>
      <c r="E11407">
        <v>126190</v>
      </c>
    </row>
    <row r="11408" spans="1:5" x14ac:dyDescent="0.25">
      <c r="A11408" s="2">
        <v>45632.621527777781</v>
      </c>
      <c r="B11408">
        <v>126200</v>
      </c>
      <c r="C11408">
        <v>126215</v>
      </c>
      <c r="D11408">
        <v>126145</v>
      </c>
      <c r="E11408">
        <v>126185</v>
      </c>
    </row>
    <row r="11409" spans="1:5" x14ac:dyDescent="0.25">
      <c r="A11409" s="2">
        <v>45632.618055555555</v>
      </c>
      <c r="B11409">
        <v>126145</v>
      </c>
      <c r="C11409">
        <v>126235</v>
      </c>
      <c r="D11409">
        <v>126110</v>
      </c>
      <c r="E11409">
        <v>126200</v>
      </c>
    </row>
    <row r="11410" spans="1:5" x14ac:dyDescent="0.25">
      <c r="A11410" s="2">
        <v>45632.614583333336</v>
      </c>
      <c r="B11410">
        <v>126305</v>
      </c>
      <c r="C11410">
        <v>126315</v>
      </c>
      <c r="D11410">
        <v>126090</v>
      </c>
      <c r="E11410">
        <v>126140</v>
      </c>
    </row>
    <row r="11411" spans="1:5" x14ac:dyDescent="0.25">
      <c r="A11411" s="2">
        <v>45632.611111111109</v>
      </c>
      <c r="B11411">
        <v>126280</v>
      </c>
      <c r="C11411">
        <v>126365</v>
      </c>
      <c r="D11411">
        <v>126250</v>
      </c>
      <c r="E11411">
        <v>126310</v>
      </c>
    </row>
    <row r="11412" spans="1:5" x14ac:dyDescent="0.25">
      <c r="A11412" s="2">
        <v>45632.607638888891</v>
      </c>
      <c r="B11412">
        <v>126300</v>
      </c>
      <c r="C11412">
        <v>126325</v>
      </c>
      <c r="D11412">
        <v>126170</v>
      </c>
      <c r="E11412">
        <v>126275</v>
      </c>
    </row>
    <row r="11413" spans="1:5" x14ac:dyDescent="0.25">
      <c r="A11413" s="2">
        <v>45632.604166666664</v>
      </c>
      <c r="B11413">
        <v>126295</v>
      </c>
      <c r="C11413">
        <v>126330</v>
      </c>
      <c r="D11413">
        <v>126260</v>
      </c>
      <c r="E11413">
        <v>126300</v>
      </c>
    </row>
    <row r="11414" spans="1:5" x14ac:dyDescent="0.25">
      <c r="A11414" s="2">
        <v>45632.600694444445</v>
      </c>
      <c r="B11414">
        <v>126275</v>
      </c>
      <c r="C11414">
        <v>126330</v>
      </c>
      <c r="D11414">
        <v>126260</v>
      </c>
      <c r="E11414">
        <v>126290</v>
      </c>
    </row>
    <row r="11415" spans="1:5" x14ac:dyDescent="0.25">
      <c r="A11415" s="2">
        <v>45632.597222222219</v>
      </c>
      <c r="B11415">
        <v>126230</v>
      </c>
      <c r="C11415">
        <v>126285</v>
      </c>
      <c r="D11415">
        <v>126225</v>
      </c>
      <c r="E11415">
        <v>126280</v>
      </c>
    </row>
    <row r="11416" spans="1:5" x14ac:dyDescent="0.25">
      <c r="A11416" s="2">
        <v>45632.59375</v>
      </c>
      <c r="B11416">
        <v>126215</v>
      </c>
      <c r="C11416">
        <v>126260</v>
      </c>
      <c r="D11416">
        <v>126190</v>
      </c>
      <c r="E11416">
        <v>126230</v>
      </c>
    </row>
    <row r="11417" spans="1:5" x14ac:dyDescent="0.25">
      <c r="A11417" s="2">
        <v>45632.590277777781</v>
      </c>
      <c r="B11417">
        <v>126200</v>
      </c>
      <c r="C11417">
        <v>126245</v>
      </c>
      <c r="D11417">
        <v>126130</v>
      </c>
      <c r="E11417">
        <v>126220</v>
      </c>
    </row>
    <row r="11418" spans="1:5" x14ac:dyDescent="0.25">
      <c r="A11418" s="2">
        <v>45632.586805555555</v>
      </c>
      <c r="B11418">
        <v>126275</v>
      </c>
      <c r="C11418">
        <v>126320</v>
      </c>
      <c r="D11418">
        <v>126180</v>
      </c>
      <c r="E11418">
        <v>126200</v>
      </c>
    </row>
    <row r="11419" spans="1:5" x14ac:dyDescent="0.25">
      <c r="A11419" s="2">
        <v>45632.583333333336</v>
      </c>
      <c r="B11419">
        <v>126350</v>
      </c>
      <c r="C11419">
        <v>126395</v>
      </c>
      <c r="D11419">
        <v>126225</v>
      </c>
      <c r="E11419">
        <v>126280</v>
      </c>
    </row>
    <row r="11420" spans="1:5" x14ac:dyDescent="0.25">
      <c r="A11420" s="2">
        <v>45632.579861111109</v>
      </c>
      <c r="B11420">
        <v>126345</v>
      </c>
      <c r="C11420">
        <v>126390</v>
      </c>
      <c r="D11420">
        <v>126310</v>
      </c>
      <c r="E11420">
        <v>126345</v>
      </c>
    </row>
    <row r="11421" spans="1:5" x14ac:dyDescent="0.25">
      <c r="A11421" s="2">
        <v>45632.576388888891</v>
      </c>
      <c r="B11421">
        <v>126465</v>
      </c>
      <c r="C11421">
        <v>126485</v>
      </c>
      <c r="D11421">
        <v>126305</v>
      </c>
      <c r="E11421">
        <v>126340</v>
      </c>
    </row>
    <row r="11422" spans="1:5" x14ac:dyDescent="0.25">
      <c r="A11422" s="2">
        <v>45632.572916666664</v>
      </c>
      <c r="B11422">
        <v>126515</v>
      </c>
      <c r="C11422">
        <v>126535</v>
      </c>
      <c r="D11422">
        <v>126450</v>
      </c>
      <c r="E11422">
        <v>126465</v>
      </c>
    </row>
    <row r="11423" spans="1:5" x14ac:dyDescent="0.25">
      <c r="A11423" s="2">
        <v>45632.569444444445</v>
      </c>
      <c r="B11423">
        <v>126430</v>
      </c>
      <c r="C11423">
        <v>126515</v>
      </c>
      <c r="D11423">
        <v>126415</v>
      </c>
      <c r="E11423">
        <v>126510</v>
      </c>
    </row>
    <row r="11424" spans="1:5" x14ac:dyDescent="0.25">
      <c r="A11424" s="2">
        <v>45632.565972222219</v>
      </c>
      <c r="B11424">
        <v>126465</v>
      </c>
      <c r="C11424">
        <v>126490</v>
      </c>
      <c r="D11424">
        <v>126420</v>
      </c>
      <c r="E11424">
        <v>126425</v>
      </c>
    </row>
    <row r="11425" spans="1:5" x14ac:dyDescent="0.25">
      <c r="A11425" s="2">
        <v>45632.5625</v>
      </c>
      <c r="B11425">
        <v>126475</v>
      </c>
      <c r="C11425">
        <v>126525</v>
      </c>
      <c r="D11425">
        <v>126450</v>
      </c>
      <c r="E11425">
        <v>126465</v>
      </c>
    </row>
    <row r="11426" spans="1:5" x14ac:dyDescent="0.25">
      <c r="A11426" s="2">
        <v>45632.559027777781</v>
      </c>
      <c r="B11426">
        <v>126510</v>
      </c>
      <c r="C11426">
        <v>126525</v>
      </c>
      <c r="D11426">
        <v>126445</v>
      </c>
      <c r="E11426">
        <v>126470</v>
      </c>
    </row>
    <row r="11427" spans="1:5" x14ac:dyDescent="0.25">
      <c r="A11427" s="2">
        <v>45632.555555555555</v>
      </c>
      <c r="B11427">
        <v>126565</v>
      </c>
      <c r="C11427">
        <v>126600</v>
      </c>
      <c r="D11427">
        <v>126490</v>
      </c>
      <c r="E11427">
        <v>126510</v>
      </c>
    </row>
    <row r="11428" spans="1:5" x14ac:dyDescent="0.25">
      <c r="A11428" s="2">
        <v>45632.552083333336</v>
      </c>
      <c r="B11428">
        <v>126560</v>
      </c>
      <c r="C11428">
        <v>126600</v>
      </c>
      <c r="D11428">
        <v>126515</v>
      </c>
      <c r="E11428">
        <v>126565</v>
      </c>
    </row>
    <row r="11429" spans="1:5" x14ac:dyDescent="0.25">
      <c r="A11429" s="2">
        <v>45632.548611111109</v>
      </c>
      <c r="B11429">
        <v>126555</v>
      </c>
      <c r="C11429">
        <v>126600</v>
      </c>
      <c r="D11429">
        <v>126520</v>
      </c>
      <c r="E11429">
        <v>126555</v>
      </c>
    </row>
    <row r="11430" spans="1:5" x14ac:dyDescent="0.25">
      <c r="A11430" s="2">
        <v>45632.545138888891</v>
      </c>
      <c r="B11430">
        <v>126525</v>
      </c>
      <c r="C11430">
        <v>126555</v>
      </c>
      <c r="D11430">
        <v>126435</v>
      </c>
      <c r="E11430">
        <v>126555</v>
      </c>
    </row>
    <row r="11431" spans="1:5" x14ac:dyDescent="0.25">
      <c r="A11431" s="2">
        <v>45632.541666666664</v>
      </c>
      <c r="B11431">
        <v>126565</v>
      </c>
      <c r="C11431">
        <v>126585</v>
      </c>
      <c r="D11431">
        <v>126465</v>
      </c>
      <c r="E11431">
        <v>126520</v>
      </c>
    </row>
    <row r="11432" spans="1:5" x14ac:dyDescent="0.25">
      <c r="A11432" s="2">
        <v>45632.538194444445</v>
      </c>
      <c r="B11432">
        <v>126440</v>
      </c>
      <c r="C11432">
        <v>126595</v>
      </c>
      <c r="D11432">
        <v>126380</v>
      </c>
      <c r="E11432">
        <v>126570</v>
      </c>
    </row>
    <row r="11433" spans="1:5" x14ac:dyDescent="0.25">
      <c r="A11433" s="2">
        <v>45632.534722222219</v>
      </c>
      <c r="B11433">
        <v>126360</v>
      </c>
      <c r="C11433">
        <v>126490</v>
      </c>
      <c r="D11433">
        <v>126350</v>
      </c>
      <c r="E11433">
        <v>126440</v>
      </c>
    </row>
    <row r="11434" spans="1:5" x14ac:dyDescent="0.25">
      <c r="A11434" s="2">
        <v>45632.53125</v>
      </c>
      <c r="B11434">
        <v>126425</v>
      </c>
      <c r="C11434">
        <v>126540</v>
      </c>
      <c r="D11434">
        <v>126345</v>
      </c>
      <c r="E11434">
        <v>126365</v>
      </c>
    </row>
    <row r="11435" spans="1:5" x14ac:dyDescent="0.25">
      <c r="A11435" s="2">
        <v>45632.527777777781</v>
      </c>
      <c r="B11435">
        <v>126545</v>
      </c>
      <c r="C11435">
        <v>126550</v>
      </c>
      <c r="D11435">
        <v>126390</v>
      </c>
      <c r="E11435">
        <v>126425</v>
      </c>
    </row>
    <row r="11436" spans="1:5" x14ac:dyDescent="0.25">
      <c r="A11436" s="2">
        <v>45632.524305555555</v>
      </c>
      <c r="B11436">
        <v>126590</v>
      </c>
      <c r="C11436">
        <v>126615</v>
      </c>
      <c r="D11436">
        <v>126495</v>
      </c>
      <c r="E11436">
        <v>126545</v>
      </c>
    </row>
    <row r="11437" spans="1:5" x14ac:dyDescent="0.25">
      <c r="A11437" s="2">
        <v>45632.520833333336</v>
      </c>
      <c r="B11437">
        <v>126495</v>
      </c>
      <c r="C11437">
        <v>126615</v>
      </c>
      <c r="D11437">
        <v>126450</v>
      </c>
      <c r="E11437">
        <v>126585</v>
      </c>
    </row>
    <row r="11438" spans="1:5" x14ac:dyDescent="0.25">
      <c r="A11438" s="2">
        <v>45632.517361111109</v>
      </c>
      <c r="B11438">
        <v>126500</v>
      </c>
      <c r="C11438">
        <v>126520</v>
      </c>
      <c r="D11438">
        <v>126430</v>
      </c>
      <c r="E11438">
        <v>126500</v>
      </c>
    </row>
    <row r="11439" spans="1:5" x14ac:dyDescent="0.25">
      <c r="A11439" s="2">
        <v>45632.513888888891</v>
      </c>
      <c r="B11439">
        <v>126595</v>
      </c>
      <c r="C11439">
        <v>126595</v>
      </c>
      <c r="D11439">
        <v>126430</v>
      </c>
      <c r="E11439">
        <v>126495</v>
      </c>
    </row>
    <row r="11440" spans="1:5" x14ac:dyDescent="0.25">
      <c r="A11440" s="2">
        <v>45632.510416666664</v>
      </c>
      <c r="B11440">
        <v>126535</v>
      </c>
      <c r="C11440">
        <v>126615</v>
      </c>
      <c r="D11440">
        <v>126410</v>
      </c>
      <c r="E11440">
        <v>126595</v>
      </c>
    </row>
    <row r="11441" spans="1:5" x14ac:dyDescent="0.25">
      <c r="A11441" s="2">
        <v>45632.506944444445</v>
      </c>
      <c r="B11441">
        <v>126730</v>
      </c>
      <c r="C11441">
        <v>126735</v>
      </c>
      <c r="D11441">
        <v>126525</v>
      </c>
      <c r="E11441">
        <v>126530</v>
      </c>
    </row>
    <row r="11442" spans="1:5" x14ac:dyDescent="0.25">
      <c r="A11442" s="2">
        <v>45632.503472222219</v>
      </c>
      <c r="B11442">
        <v>126655</v>
      </c>
      <c r="C11442">
        <v>126740</v>
      </c>
      <c r="D11442">
        <v>126560</v>
      </c>
      <c r="E11442">
        <v>126735</v>
      </c>
    </row>
    <row r="11443" spans="1:5" x14ac:dyDescent="0.25">
      <c r="A11443" s="2">
        <v>45632.5</v>
      </c>
      <c r="B11443">
        <v>126770</v>
      </c>
      <c r="C11443">
        <v>126800</v>
      </c>
      <c r="D11443">
        <v>126635</v>
      </c>
      <c r="E11443">
        <v>126655</v>
      </c>
    </row>
    <row r="11444" spans="1:5" x14ac:dyDescent="0.25">
      <c r="A11444" s="2">
        <v>45632.496527777781</v>
      </c>
      <c r="B11444">
        <v>126865</v>
      </c>
      <c r="C11444">
        <v>126900</v>
      </c>
      <c r="D11444">
        <v>126715</v>
      </c>
      <c r="E11444">
        <v>126770</v>
      </c>
    </row>
    <row r="11445" spans="1:5" x14ac:dyDescent="0.25">
      <c r="A11445" s="2">
        <v>45632.493055555555</v>
      </c>
      <c r="B11445">
        <v>127020</v>
      </c>
      <c r="C11445">
        <v>127035</v>
      </c>
      <c r="D11445">
        <v>126860</v>
      </c>
      <c r="E11445">
        <v>126865</v>
      </c>
    </row>
    <row r="11446" spans="1:5" x14ac:dyDescent="0.25">
      <c r="A11446" s="2">
        <v>45632.489583333336</v>
      </c>
      <c r="B11446">
        <v>127130</v>
      </c>
      <c r="C11446">
        <v>127145</v>
      </c>
      <c r="D11446">
        <v>126980</v>
      </c>
      <c r="E11446">
        <v>127020</v>
      </c>
    </row>
    <row r="11447" spans="1:5" x14ac:dyDescent="0.25">
      <c r="A11447" s="2">
        <v>45632.486111111109</v>
      </c>
      <c r="B11447">
        <v>127150</v>
      </c>
      <c r="C11447">
        <v>127155</v>
      </c>
      <c r="D11447">
        <v>127025</v>
      </c>
      <c r="E11447">
        <v>127130</v>
      </c>
    </row>
    <row r="11448" spans="1:5" x14ac:dyDescent="0.25">
      <c r="A11448" s="2">
        <v>45632.482638888891</v>
      </c>
      <c r="B11448">
        <v>127370</v>
      </c>
      <c r="C11448">
        <v>127375</v>
      </c>
      <c r="D11448">
        <v>127080</v>
      </c>
      <c r="E11448">
        <v>127150</v>
      </c>
    </row>
    <row r="11449" spans="1:5" x14ac:dyDescent="0.25">
      <c r="A11449" s="2">
        <v>45632.479166666664</v>
      </c>
      <c r="B11449">
        <v>127480</v>
      </c>
      <c r="C11449">
        <v>127535</v>
      </c>
      <c r="D11449">
        <v>127350</v>
      </c>
      <c r="E11449">
        <v>127365</v>
      </c>
    </row>
    <row r="11450" spans="1:5" x14ac:dyDescent="0.25">
      <c r="A11450" s="2">
        <v>45632.475694444445</v>
      </c>
      <c r="B11450">
        <v>127420</v>
      </c>
      <c r="C11450">
        <v>127510</v>
      </c>
      <c r="D11450">
        <v>127335</v>
      </c>
      <c r="E11450">
        <v>127480</v>
      </c>
    </row>
    <row r="11451" spans="1:5" x14ac:dyDescent="0.25">
      <c r="A11451" s="2">
        <v>45632.472222222219</v>
      </c>
      <c r="B11451">
        <v>127330</v>
      </c>
      <c r="C11451">
        <v>127465</v>
      </c>
      <c r="D11451">
        <v>127275</v>
      </c>
      <c r="E11451">
        <v>127415</v>
      </c>
    </row>
    <row r="11452" spans="1:5" x14ac:dyDescent="0.25">
      <c r="A11452" s="2">
        <v>45632.46875</v>
      </c>
      <c r="B11452">
        <v>127475</v>
      </c>
      <c r="C11452">
        <v>127520</v>
      </c>
      <c r="D11452">
        <v>127310</v>
      </c>
      <c r="E11452">
        <v>127330</v>
      </c>
    </row>
    <row r="11453" spans="1:5" x14ac:dyDescent="0.25">
      <c r="A11453" s="2">
        <v>45632.465277777781</v>
      </c>
      <c r="B11453">
        <v>127450</v>
      </c>
      <c r="C11453">
        <v>127500</v>
      </c>
      <c r="D11453">
        <v>127350</v>
      </c>
      <c r="E11453">
        <v>127475</v>
      </c>
    </row>
    <row r="11454" spans="1:5" x14ac:dyDescent="0.25">
      <c r="A11454" s="2">
        <v>45632.461805555555</v>
      </c>
      <c r="B11454">
        <v>127550</v>
      </c>
      <c r="C11454">
        <v>127650</v>
      </c>
      <c r="D11454">
        <v>127420</v>
      </c>
      <c r="E11454">
        <v>127450</v>
      </c>
    </row>
    <row r="11455" spans="1:5" x14ac:dyDescent="0.25">
      <c r="A11455" s="2">
        <v>45632.458333333336</v>
      </c>
      <c r="B11455">
        <v>127655</v>
      </c>
      <c r="C11455">
        <v>127680</v>
      </c>
      <c r="D11455">
        <v>127455</v>
      </c>
      <c r="E11455">
        <v>127555</v>
      </c>
    </row>
    <row r="11456" spans="1:5" x14ac:dyDescent="0.25">
      <c r="A11456" s="2">
        <v>45632.454861111109</v>
      </c>
      <c r="B11456">
        <v>127680</v>
      </c>
      <c r="C11456">
        <v>127765</v>
      </c>
      <c r="D11456">
        <v>127650</v>
      </c>
      <c r="E11456">
        <v>127655</v>
      </c>
    </row>
    <row r="11457" spans="1:5" x14ac:dyDescent="0.25">
      <c r="A11457" s="2">
        <v>45632.451388888891</v>
      </c>
      <c r="B11457">
        <v>127645</v>
      </c>
      <c r="C11457">
        <v>127710</v>
      </c>
      <c r="D11457">
        <v>127515</v>
      </c>
      <c r="E11457">
        <v>127680</v>
      </c>
    </row>
    <row r="11458" spans="1:5" x14ac:dyDescent="0.25">
      <c r="A11458" s="2">
        <v>45632.447916666664</v>
      </c>
      <c r="B11458">
        <v>127780</v>
      </c>
      <c r="C11458">
        <v>127810</v>
      </c>
      <c r="D11458">
        <v>127510</v>
      </c>
      <c r="E11458">
        <v>127645</v>
      </c>
    </row>
    <row r="11459" spans="1:5" x14ac:dyDescent="0.25">
      <c r="A11459" s="2">
        <v>45632.444444444445</v>
      </c>
      <c r="B11459">
        <v>127740</v>
      </c>
      <c r="C11459">
        <v>127820</v>
      </c>
      <c r="D11459">
        <v>127550</v>
      </c>
      <c r="E11459">
        <v>127775</v>
      </c>
    </row>
    <row r="11460" spans="1:5" x14ac:dyDescent="0.25">
      <c r="A11460" s="2">
        <v>45632.440972222219</v>
      </c>
      <c r="B11460">
        <v>127600</v>
      </c>
      <c r="C11460">
        <v>127770</v>
      </c>
      <c r="D11460">
        <v>127565</v>
      </c>
      <c r="E11460">
        <v>127735</v>
      </c>
    </row>
    <row r="11461" spans="1:5" x14ac:dyDescent="0.25">
      <c r="A11461" s="2">
        <v>45632.4375</v>
      </c>
      <c r="B11461">
        <v>127750</v>
      </c>
      <c r="C11461">
        <v>127970</v>
      </c>
      <c r="D11461">
        <v>127500</v>
      </c>
      <c r="E11461">
        <v>127600</v>
      </c>
    </row>
    <row r="11462" spans="1:5" x14ac:dyDescent="0.25">
      <c r="A11462" s="2">
        <v>45632.434027777781</v>
      </c>
      <c r="B11462">
        <v>127790</v>
      </c>
      <c r="C11462">
        <v>127850</v>
      </c>
      <c r="D11462">
        <v>127670</v>
      </c>
      <c r="E11462">
        <v>127745</v>
      </c>
    </row>
    <row r="11463" spans="1:5" x14ac:dyDescent="0.25">
      <c r="A11463" s="2">
        <v>45632.430555555555</v>
      </c>
      <c r="B11463">
        <v>127755</v>
      </c>
      <c r="C11463">
        <v>127820</v>
      </c>
      <c r="D11463">
        <v>127640</v>
      </c>
      <c r="E11463">
        <v>127795</v>
      </c>
    </row>
    <row r="11464" spans="1:5" x14ac:dyDescent="0.25">
      <c r="A11464" s="2">
        <v>45632.427083333336</v>
      </c>
      <c r="B11464">
        <v>127775</v>
      </c>
      <c r="C11464">
        <v>127900</v>
      </c>
      <c r="D11464">
        <v>127690</v>
      </c>
      <c r="E11464">
        <v>127760</v>
      </c>
    </row>
    <row r="11465" spans="1:5" x14ac:dyDescent="0.25">
      <c r="A11465" s="2">
        <v>45632.423611111109</v>
      </c>
      <c r="B11465">
        <v>127715</v>
      </c>
      <c r="C11465">
        <v>127830</v>
      </c>
      <c r="D11465">
        <v>127685</v>
      </c>
      <c r="E11465">
        <v>127780</v>
      </c>
    </row>
    <row r="11466" spans="1:5" x14ac:dyDescent="0.25">
      <c r="A11466" s="2">
        <v>45632.420138888891</v>
      </c>
      <c r="B11466">
        <v>127685</v>
      </c>
      <c r="C11466">
        <v>127810</v>
      </c>
      <c r="D11466">
        <v>127650</v>
      </c>
      <c r="E11466">
        <v>127710</v>
      </c>
    </row>
    <row r="11467" spans="1:5" x14ac:dyDescent="0.25">
      <c r="A11467" s="2">
        <v>45632.416666666664</v>
      </c>
      <c r="B11467">
        <v>127705</v>
      </c>
      <c r="C11467">
        <v>127760</v>
      </c>
      <c r="D11467">
        <v>127555</v>
      </c>
      <c r="E11467">
        <v>127690</v>
      </c>
    </row>
    <row r="11468" spans="1:5" x14ac:dyDescent="0.25">
      <c r="A11468" s="2">
        <v>45632.413194444445</v>
      </c>
      <c r="B11468">
        <v>127675</v>
      </c>
      <c r="C11468">
        <v>127830</v>
      </c>
      <c r="D11468">
        <v>127670</v>
      </c>
      <c r="E11468">
        <v>127705</v>
      </c>
    </row>
    <row r="11469" spans="1:5" x14ac:dyDescent="0.25">
      <c r="A11469" s="2">
        <v>45632.409722222219</v>
      </c>
      <c r="B11469">
        <v>127530</v>
      </c>
      <c r="C11469">
        <v>127725</v>
      </c>
      <c r="D11469">
        <v>127505</v>
      </c>
      <c r="E11469">
        <v>127675</v>
      </c>
    </row>
    <row r="11470" spans="1:5" x14ac:dyDescent="0.25">
      <c r="A11470" s="2">
        <v>45632.40625</v>
      </c>
      <c r="B11470">
        <v>127430</v>
      </c>
      <c r="C11470">
        <v>127540</v>
      </c>
      <c r="D11470">
        <v>127420</v>
      </c>
      <c r="E11470">
        <v>127530</v>
      </c>
    </row>
    <row r="11471" spans="1:5" x14ac:dyDescent="0.25">
      <c r="A11471" s="2">
        <v>45632.402777777781</v>
      </c>
      <c r="B11471">
        <v>127485</v>
      </c>
      <c r="C11471">
        <v>127530</v>
      </c>
      <c r="D11471">
        <v>127390</v>
      </c>
      <c r="E11471">
        <v>127425</v>
      </c>
    </row>
    <row r="11472" spans="1:5" x14ac:dyDescent="0.25">
      <c r="A11472" s="2">
        <v>45632.399305555555</v>
      </c>
      <c r="B11472">
        <v>127395</v>
      </c>
      <c r="C11472">
        <v>127545</v>
      </c>
      <c r="D11472">
        <v>127385</v>
      </c>
      <c r="E11472">
        <v>127485</v>
      </c>
    </row>
    <row r="11473" spans="1:5" x14ac:dyDescent="0.25">
      <c r="A11473" s="2">
        <v>45632.395833333336</v>
      </c>
      <c r="B11473">
        <v>127445</v>
      </c>
      <c r="C11473">
        <v>127495</v>
      </c>
      <c r="D11473">
        <v>127350</v>
      </c>
      <c r="E11473">
        <v>127395</v>
      </c>
    </row>
    <row r="11474" spans="1:5" x14ac:dyDescent="0.25">
      <c r="A11474" s="2">
        <v>45632.392361111109</v>
      </c>
      <c r="B11474">
        <v>127365</v>
      </c>
      <c r="C11474">
        <v>127520</v>
      </c>
      <c r="D11474">
        <v>127350</v>
      </c>
      <c r="E11474">
        <v>127440</v>
      </c>
    </row>
    <row r="11475" spans="1:5" x14ac:dyDescent="0.25">
      <c r="A11475" s="2">
        <v>45632.388888888891</v>
      </c>
      <c r="B11475">
        <v>127495</v>
      </c>
      <c r="C11475">
        <v>127525</v>
      </c>
      <c r="D11475">
        <v>127355</v>
      </c>
      <c r="E11475">
        <v>127370</v>
      </c>
    </row>
    <row r="11476" spans="1:5" x14ac:dyDescent="0.25">
      <c r="A11476" s="2">
        <v>45632.385416666664</v>
      </c>
      <c r="B11476">
        <v>127575</v>
      </c>
      <c r="C11476">
        <v>127600</v>
      </c>
      <c r="D11476">
        <v>127450</v>
      </c>
      <c r="E11476">
        <v>127495</v>
      </c>
    </row>
    <row r="11477" spans="1:5" x14ac:dyDescent="0.25">
      <c r="A11477" s="2">
        <v>45632.381944444445</v>
      </c>
      <c r="B11477">
        <v>127575</v>
      </c>
      <c r="C11477">
        <v>127605</v>
      </c>
      <c r="D11477">
        <v>127475</v>
      </c>
      <c r="E11477">
        <v>127575</v>
      </c>
    </row>
    <row r="11478" spans="1:5" x14ac:dyDescent="0.25">
      <c r="A11478" s="2">
        <v>45632.378472222219</v>
      </c>
      <c r="B11478">
        <v>127785</v>
      </c>
      <c r="C11478">
        <v>127810</v>
      </c>
      <c r="D11478">
        <v>127535</v>
      </c>
      <c r="E11478">
        <v>127570</v>
      </c>
    </row>
    <row r="11479" spans="1:5" x14ac:dyDescent="0.25">
      <c r="A11479" s="2">
        <v>45632.375</v>
      </c>
      <c r="B11479">
        <v>127965</v>
      </c>
      <c r="C11479">
        <v>128015</v>
      </c>
      <c r="D11479">
        <v>127695</v>
      </c>
      <c r="E11479">
        <v>127780</v>
      </c>
    </row>
    <row r="11480" spans="1:5" x14ac:dyDescent="0.25">
      <c r="A11480" s="2">
        <v>45631.763888888891</v>
      </c>
      <c r="B11480">
        <v>128170</v>
      </c>
      <c r="C11480">
        <v>128320</v>
      </c>
      <c r="D11480">
        <v>128075</v>
      </c>
      <c r="E11480">
        <v>128320</v>
      </c>
    </row>
    <row r="11481" spans="1:5" x14ac:dyDescent="0.25">
      <c r="A11481" s="2">
        <v>45631.760416666664</v>
      </c>
      <c r="B11481">
        <v>128130</v>
      </c>
      <c r="C11481">
        <v>128195</v>
      </c>
      <c r="D11481">
        <v>128105</v>
      </c>
      <c r="E11481">
        <v>128165</v>
      </c>
    </row>
    <row r="11482" spans="1:5" x14ac:dyDescent="0.25">
      <c r="A11482" s="2">
        <v>45631.756944444445</v>
      </c>
      <c r="B11482">
        <v>128260</v>
      </c>
      <c r="C11482">
        <v>128285</v>
      </c>
      <c r="D11482">
        <v>128105</v>
      </c>
      <c r="E11482">
        <v>128130</v>
      </c>
    </row>
    <row r="11483" spans="1:5" x14ac:dyDescent="0.25">
      <c r="A11483" s="2">
        <v>45631.753472222219</v>
      </c>
      <c r="B11483">
        <v>128210</v>
      </c>
      <c r="C11483">
        <v>128285</v>
      </c>
      <c r="D11483">
        <v>128200</v>
      </c>
      <c r="E11483">
        <v>128260</v>
      </c>
    </row>
    <row r="11484" spans="1:5" x14ac:dyDescent="0.25">
      <c r="A11484" s="2">
        <v>45631.75</v>
      </c>
      <c r="B11484">
        <v>128155</v>
      </c>
      <c r="C11484">
        <v>128240</v>
      </c>
      <c r="D11484">
        <v>128110</v>
      </c>
      <c r="E11484">
        <v>128210</v>
      </c>
    </row>
    <row r="11485" spans="1:5" x14ac:dyDescent="0.25">
      <c r="A11485" s="2">
        <v>45631.746527777781</v>
      </c>
      <c r="B11485">
        <v>128160</v>
      </c>
      <c r="C11485">
        <v>128200</v>
      </c>
      <c r="D11485">
        <v>128115</v>
      </c>
      <c r="E11485">
        <v>128150</v>
      </c>
    </row>
    <row r="11486" spans="1:5" x14ac:dyDescent="0.25">
      <c r="A11486" s="2">
        <v>45631.743055555555</v>
      </c>
      <c r="B11486">
        <v>128025</v>
      </c>
      <c r="C11486">
        <v>128225</v>
      </c>
      <c r="D11486">
        <v>128010</v>
      </c>
      <c r="E11486">
        <v>128160</v>
      </c>
    </row>
    <row r="11487" spans="1:5" x14ac:dyDescent="0.25">
      <c r="A11487" s="2">
        <v>45631.739583333336</v>
      </c>
      <c r="B11487">
        <v>128065</v>
      </c>
      <c r="C11487">
        <v>128080</v>
      </c>
      <c r="D11487">
        <v>128010</v>
      </c>
      <c r="E11487">
        <v>128020</v>
      </c>
    </row>
    <row r="11488" spans="1:5" x14ac:dyDescent="0.25">
      <c r="A11488" s="2">
        <v>45631.736111111109</v>
      </c>
      <c r="B11488">
        <v>128095</v>
      </c>
      <c r="C11488">
        <v>128110</v>
      </c>
      <c r="D11488">
        <v>128050</v>
      </c>
      <c r="E11488">
        <v>128070</v>
      </c>
    </row>
    <row r="11489" spans="1:5" x14ac:dyDescent="0.25">
      <c r="A11489" s="2">
        <v>45631.732638888891</v>
      </c>
      <c r="B11489">
        <v>128065</v>
      </c>
      <c r="C11489">
        <v>128110</v>
      </c>
      <c r="D11489">
        <v>128050</v>
      </c>
      <c r="E11489">
        <v>128090</v>
      </c>
    </row>
    <row r="11490" spans="1:5" x14ac:dyDescent="0.25">
      <c r="A11490" s="2">
        <v>45631.729166666664</v>
      </c>
      <c r="B11490">
        <v>128100</v>
      </c>
      <c r="C11490">
        <v>128110</v>
      </c>
      <c r="D11490">
        <v>128035</v>
      </c>
      <c r="E11490">
        <v>128065</v>
      </c>
    </row>
    <row r="11491" spans="1:5" x14ac:dyDescent="0.25">
      <c r="A11491" s="2">
        <v>45631.725694444445</v>
      </c>
      <c r="B11491">
        <v>127965</v>
      </c>
      <c r="C11491">
        <v>128100</v>
      </c>
      <c r="D11491">
        <v>127945</v>
      </c>
      <c r="E11491">
        <v>128095</v>
      </c>
    </row>
    <row r="11492" spans="1:5" x14ac:dyDescent="0.25">
      <c r="A11492" s="2">
        <v>45631.722222222219</v>
      </c>
      <c r="B11492">
        <v>127860</v>
      </c>
      <c r="C11492">
        <v>128010</v>
      </c>
      <c r="D11492">
        <v>127860</v>
      </c>
      <c r="E11492">
        <v>127960</v>
      </c>
    </row>
    <row r="11493" spans="1:5" x14ac:dyDescent="0.25">
      <c r="A11493" s="2">
        <v>45631.71875</v>
      </c>
      <c r="B11493">
        <v>127930</v>
      </c>
      <c r="C11493">
        <v>127940</v>
      </c>
      <c r="D11493">
        <v>127850</v>
      </c>
      <c r="E11493">
        <v>127865</v>
      </c>
    </row>
    <row r="11494" spans="1:5" x14ac:dyDescent="0.25">
      <c r="A11494" s="2">
        <v>45631.715277777781</v>
      </c>
      <c r="B11494">
        <v>127935</v>
      </c>
      <c r="C11494">
        <v>127960</v>
      </c>
      <c r="D11494">
        <v>127915</v>
      </c>
      <c r="E11494">
        <v>127935</v>
      </c>
    </row>
    <row r="11495" spans="1:5" x14ac:dyDescent="0.25">
      <c r="A11495" s="2">
        <v>45631.711805555555</v>
      </c>
      <c r="B11495">
        <v>127950</v>
      </c>
      <c r="C11495">
        <v>128005</v>
      </c>
      <c r="D11495">
        <v>127920</v>
      </c>
      <c r="E11495">
        <v>127940</v>
      </c>
    </row>
    <row r="11496" spans="1:5" x14ac:dyDescent="0.25">
      <c r="A11496" s="2">
        <v>45631.708333333336</v>
      </c>
      <c r="B11496">
        <v>128050</v>
      </c>
      <c r="C11496">
        <v>128060</v>
      </c>
      <c r="D11496">
        <v>127905</v>
      </c>
      <c r="E11496">
        <v>127955</v>
      </c>
    </row>
    <row r="11497" spans="1:5" x14ac:dyDescent="0.25">
      <c r="A11497" s="2">
        <v>45631.704861111109</v>
      </c>
      <c r="B11497">
        <v>128075</v>
      </c>
      <c r="C11497">
        <v>128100</v>
      </c>
      <c r="D11497">
        <v>128040</v>
      </c>
      <c r="E11497">
        <v>128050</v>
      </c>
    </row>
    <row r="11498" spans="1:5" x14ac:dyDescent="0.25">
      <c r="A11498" s="2">
        <v>45631.701388888891</v>
      </c>
      <c r="B11498">
        <v>128075</v>
      </c>
      <c r="C11498">
        <v>128110</v>
      </c>
      <c r="D11498">
        <v>128060</v>
      </c>
      <c r="E11498">
        <v>128075</v>
      </c>
    </row>
    <row r="11499" spans="1:5" x14ac:dyDescent="0.25">
      <c r="A11499" s="2">
        <v>45631.697916666664</v>
      </c>
      <c r="B11499">
        <v>128030</v>
      </c>
      <c r="C11499">
        <v>128095</v>
      </c>
      <c r="D11499">
        <v>128005</v>
      </c>
      <c r="E11499">
        <v>128075</v>
      </c>
    </row>
    <row r="11500" spans="1:5" x14ac:dyDescent="0.25">
      <c r="A11500" s="2">
        <v>45631.694444444445</v>
      </c>
      <c r="B11500">
        <v>127985</v>
      </c>
      <c r="C11500">
        <v>128035</v>
      </c>
      <c r="D11500">
        <v>127950</v>
      </c>
      <c r="E11500">
        <v>128030</v>
      </c>
    </row>
    <row r="11501" spans="1:5" x14ac:dyDescent="0.25">
      <c r="A11501" s="2">
        <v>45631.690972222219</v>
      </c>
      <c r="B11501">
        <v>128025</v>
      </c>
      <c r="C11501">
        <v>128065</v>
      </c>
      <c r="D11501">
        <v>127945</v>
      </c>
      <c r="E11501">
        <v>127990</v>
      </c>
    </row>
    <row r="11502" spans="1:5" x14ac:dyDescent="0.25">
      <c r="A11502" s="2">
        <v>45631.6875</v>
      </c>
      <c r="B11502">
        <v>127960</v>
      </c>
      <c r="C11502">
        <v>128050</v>
      </c>
      <c r="D11502">
        <v>127950</v>
      </c>
      <c r="E11502">
        <v>128025</v>
      </c>
    </row>
    <row r="11503" spans="1:5" x14ac:dyDescent="0.25">
      <c r="A11503" s="2">
        <v>45631.684027777781</v>
      </c>
      <c r="B11503">
        <v>128035</v>
      </c>
      <c r="C11503">
        <v>128045</v>
      </c>
      <c r="D11503">
        <v>127945</v>
      </c>
      <c r="E11503">
        <v>127965</v>
      </c>
    </row>
    <row r="11504" spans="1:5" x14ac:dyDescent="0.25">
      <c r="A11504" s="2">
        <v>45631.680555555555</v>
      </c>
      <c r="B11504">
        <v>128055</v>
      </c>
      <c r="C11504">
        <v>128115</v>
      </c>
      <c r="D11504">
        <v>128015</v>
      </c>
      <c r="E11504">
        <v>128030</v>
      </c>
    </row>
    <row r="11505" spans="1:5" x14ac:dyDescent="0.25">
      <c r="A11505" s="2">
        <v>45631.677083333336</v>
      </c>
      <c r="B11505">
        <v>128095</v>
      </c>
      <c r="C11505">
        <v>128115</v>
      </c>
      <c r="D11505">
        <v>128025</v>
      </c>
      <c r="E11505">
        <v>128055</v>
      </c>
    </row>
    <row r="11506" spans="1:5" x14ac:dyDescent="0.25">
      <c r="A11506" s="2">
        <v>45631.673611111109</v>
      </c>
      <c r="B11506">
        <v>128105</v>
      </c>
      <c r="C11506">
        <v>128115</v>
      </c>
      <c r="D11506">
        <v>128030</v>
      </c>
      <c r="E11506">
        <v>128090</v>
      </c>
    </row>
    <row r="11507" spans="1:5" x14ac:dyDescent="0.25">
      <c r="A11507" s="2">
        <v>45631.670138888891</v>
      </c>
      <c r="B11507">
        <v>128085</v>
      </c>
      <c r="C11507">
        <v>128130</v>
      </c>
      <c r="D11507">
        <v>128045</v>
      </c>
      <c r="E11507">
        <v>128105</v>
      </c>
    </row>
    <row r="11508" spans="1:5" x14ac:dyDescent="0.25">
      <c r="A11508" s="2">
        <v>45631.666666666664</v>
      </c>
      <c r="B11508">
        <v>128130</v>
      </c>
      <c r="C11508">
        <v>128185</v>
      </c>
      <c r="D11508">
        <v>128070</v>
      </c>
      <c r="E11508">
        <v>128085</v>
      </c>
    </row>
    <row r="11509" spans="1:5" x14ac:dyDescent="0.25">
      <c r="A11509" s="2">
        <v>45631.663194444445</v>
      </c>
      <c r="B11509">
        <v>128225</v>
      </c>
      <c r="C11509">
        <v>128255</v>
      </c>
      <c r="D11509">
        <v>128125</v>
      </c>
      <c r="E11509">
        <v>128130</v>
      </c>
    </row>
    <row r="11510" spans="1:5" x14ac:dyDescent="0.25">
      <c r="A11510" s="2">
        <v>45631.659722222219</v>
      </c>
      <c r="B11510">
        <v>128185</v>
      </c>
      <c r="C11510">
        <v>128235</v>
      </c>
      <c r="D11510">
        <v>128175</v>
      </c>
      <c r="E11510">
        <v>128220</v>
      </c>
    </row>
    <row r="11511" spans="1:5" x14ac:dyDescent="0.25">
      <c r="A11511" s="2">
        <v>45631.65625</v>
      </c>
      <c r="B11511">
        <v>128170</v>
      </c>
      <c r="C11511">
        <v>128215</v>
      </c>
      <c r="D11511">
        <v>128140</v>
      </c>
      <c r="E11511">
        <v>128185</v>
      </c>
    </row>
    <row r="11512" spans="1:5" x14ac:dyDescent="0.25">
      <c r="A11512" s="2">
        <v>45631.652777777781</v>
      </c>
      <c r="B11512">
        <v>128230</v>
      </c>
      <c r="C11512">
        <v>128290</v>
      </c>
      <c r="D11512">
        <v>128165</v>
      </c>
      <c r="E11512">
        <v>128165</v>
      </c>
    </row>
    <row r="11513" spans="1:5" x14ac:dyDescent="0.25">
      <c r="A11513" s="2">
        <v>45631.649305555555</v>
      </c>
      <c r="B11513">
        <v>128220</v>
      </c>
      <c r="C11513">
        <v>128280</v>
      </c>
      <c r="D11513">
        <v>128205</v>
      </c>
      <c r="E11513">
        <v>128230</v>
      </c>
    </row>
    <row r="11514" spans="1:5" x14ac:dyDescent="0.25">
      <c r="A11514" s="2">
        <v>45631.645833333336</v>
      </c>
      <c r="B11514">
        <v>128170</v>
      </c>
      <c r="C11514">
        <v>128240</v>
      </c>
      <c r="D11514">
        <v>128160</v>
      </c>
      <c r="E11514">
        <v>128215</v>
      </c>
    </row>
    <row r="11515" spans="1:5" x14ac:dyDescent="0.25">
      <c r="A11515" s="2">
        <v>45631.642361111109</v>
      </c>
      <c r="B11515">
        <v>128125</v>
      </c>
      <c r="C11515">
        <v>128205</v>
      </c>
      <c r="D11515">
        <v>128120</v>
      </c>
      <c r="E11515">
        <v>128170</v>
      </c>
    </row>
    <row r="11516" spans="1:5" x14ac:dyDescent="0.25">
      <c r="A11516" s="2">
        <v>45631.638888888891</v>
      </c>
      <c r="B11516">
        <v>128200</v>
      </c>
      <c r="C11516">
        <v>128215</v>
      </c>
      <c r="D11516">
        <v>128100</v>
      </c>
      <c r="E11516">
        <v>128125</v>
      </c>
    </row>
    <row r="11517" spans="1:5" x14ac:dyDescent="0.25">
      <c r="A11517" s="2">
        <v>45631.635416666664</v>
      </c>
      <c r="B11517">
        <v>128200</v>
      </c>
      <c r="C11517">
        <v>128270</v>
      </c>
      <c r="D11517">
        <v>128185</v>
      </c>
      <c r="E11517">
        <v>128195</v>
      </c>
    </row>
    <row r="11518" spans="1:5" x14ac:dyDescent="0.25">
      <c r="A11518" s="2">
        <v>45631.631944444445</v>
      </c>
      <c r="B11518">
        <v>128160</v>
      </c>
      <c r="C11518">
        <v>128215</v>
      </c>
      <c r="D11518">
        <v>128140</v>
      </c>
      <c r="E11518">
        <v>128200</v>
      </c>
    </row>
    <row r="11519" spans="1:5" x14ac:dyDescent="0.25">
      <c r="A11519" s="2">
        <v>45631.628472222219</v>
      </c>
      <c r="B11519">
        <v>128155</v>
      </c>
      <c r="C11519">
        <v>128180</v>
      </c>
      <c r="D11519">
        <v>128075</v>
      </c>
      <c r="E11519">
        <v>128160</v>
      </c>
    </row>
    <row r="11520" spans="1:5" x14ac:dyDescent="0.25">
      <c r="A11520" s="2">
        <v>45631.625</v>
      </c>
      <c r="B11520">
        <v>128055</v>
      </c>
      <c r="C11520">
        <v>128170</v>
      </c>
      <c r="D11520">
        <v>128040</v>
      </c>
      <c r="E11520">
        <v>128160</v>
      </c>
    </row>
    <row r="11521" spans="1:5" x14ac:dyDescent="0.25">
      <c r="A11521" s="2">
        <v>45631.621527777781</v>
      </c>
      <c r="B11521">
        <v>128030</v>
      </c>
      <c r="C11521">
        <v>128105</v>
      </c>
      <c r="D11521">
        <v>128000</v>
      </c>
      <c r="E11521">
        <v>128055</v>
      </c>
    </row>
    <row r="11522" spans="1:5" x14ac:dyDescent="0.25">
      <c r="A11522" s="2">
        <v>45631.618055555555</v>
      </c>
      <c r="B11522">
        <v>128050</v>
      </c>
      <c r="C11522">
        <v>128125</v>
      </c>
      <c r="D11522">
        <v>128015</v>
      </c>
      <c r="E11522">
        <v>128030</v>
      </c>
    </row>
    <row r="11523" spans="1:5" x14ac:dyDescent="0.25">
      <c r="A11523" s="2">
        <v>45631.614583333336</v>
      </c>
      <c r="B11523">
        <v>128045</v>
      </c>
      <c r="C11523">
        <v>128100</v>
      </c>
      <c r="D11523">
        <v>128010</v>
      </c>
      <c r="E11523">
        <v>128050</v>
      </c>
    </row>
    <row r="11524" spans="1:5" x14ac:dyDescent="0.25">
      <c r="A11524" s="2">
        <v>45631.611111111109</v>
      </c>
      <c r="B11524">
        <v>127925</v>
      </c>
      <c r="C11524">
        <v>128060</v>
      </c>
      <c r="D11524">
        <v>127880</v>
      </c>
      <c r="E11524">
        <v>128040</v>
      </c>
    </row>
    <row r="11525" spans="1:5" x14ac:dyDescent="0.25">
      <c r="A11525" s="2">
        <v>45631.607638888891</v>
      </c>
      <c r="B11525">
        <v>127915</v>
      </c>
      <c r="C11525">
        <v>127930</v>
      </c>
      <c r="D11525">
        <v>127875</v>
      </c>
      <c r="E11525">
        <v>127925</v>
      </c>
    </row>
    <row r="11526" spans="1:5" x14ac:dyDescent="0.25">
      <c r="A11526" s="2">
        <v>45631.604166666664</v>
      </c>
      <c r="B11526">
        <v>127960</v>
      </c>
      <c r="C11526">
        <v>127970</v>
      </c>
      <c r="D11526">
        <v>127900</v>
      </c>
      <c r="E11526">
        <v>127915</v>
      </c>
    </row>
    <row r="11527" spans="1:5" x14ac:dyDescent="0.25">
      <c r="A11527" s="2">
        <v>45631.600694444445</v>
      </c>
      <c r="B11527">
        <v>128050</v>
      </c>
      <c r="C11527">
        <v>128060</v>
      </c>
      <c r="D11527">
        <v>127910</v>
      </c>
      <c r="E11527">
        <v>127960</v>
      </c>
    </row>
    <row r="11528" spans="1:5" x14ac:dyDescent="0.25">
      <c r="A11528" s="2">
        <v>45631.597222222219</v>
      </c>
      <c r="B11528">
        <v>127980</v>
      </c>
      <c r="C11528">
        <v>128065</v>
      </c>
      <c r="D11528">
        <v>127955</v>
      </c>
      <c r="E11528">
        <v>128050</v>
      </c>
    </row>
    <row r="11529" spans="1:5" x14ac:dyDescent="0.25">
      <c r="A11529" s="2">
        <v>45631.59375</v>
      </c>
      <c r="B11529">
        <v>128040</v>
      </c>
      <c r="C11529">
        <v>128050</v>
      </c>
      <c r="D11529">
        <v>127960</v>
      </c>
      <c r="E11529">
        <v>127980</v>
      </c>
    </row>
    <row r="11530" spans="1:5" x14ac:dyDescent="0.25">
      <c r="A11530" s="2">
        <v>45631.590277777781</v>
      </c>
      <c r="B11530">
        <v>128035</v>
      </c>
      <c r="C11530">
        <v>128060</v>
      </c>
      <c r="D11530">
        <v>127935</v>
      </c>
      <c r="E11530">
        <v>128040</v>
      </c>
    </row>
    <row r="11531" spans="1:5" x14ac:dyDescent="0.25">
      <c r="A11531" s="2">
        <v>45631.586805555555</v>
      </c>
      <c r="B11531">
        <v>128060</v>
      </c>
      <c r="C11531">
        <v>128085</v>
      </c>
      <c r="D11531">
        <v>127995</v>
      </c>
      <c r="E11531">
        <v>128030</v>
      </c>
    </row>
    <row r="11532" spans="1:5" x14ac:dyDescent="0.25">
      <c r="A11532" s="2">
        <v>45631.583333333336</v>
      </c>
      <c r="B11532">
        <v>128045</v>
      </c>
      <c r="C11532">
        <v>128090</v>
      </c>
      <c r="D11532">
        <v>128010</v>
      </c>
      <c r="E11532">
        <v>128065</v>
      </c>
    </row>
    <row r="11533" spans="1:5" x14ac:dyDescent="0.25">
      <c r="A11533" s="2">
        <v>45631.579861111109</v>
      </c>
      <c r="B11533">
        <v>128110</v>
      </c>
      <c r="C11533">
        <v>128125</v>
      </c>
      <c r="D11533">
        <v>128040</v>
      </c>
      <c r="E11533">
        <v>128045</v>
      </c>
    </row>
    <row r="11534" spans="1:5" x14ac:dyDescent="0.25">
      <c r="A11534" s="2">
        <v>45631.576388888891</v>
      </c>
      <c r="B11534">
        <v>128105</v>
      </c>
      <c r="C11534">
        <v>128160</v>
      </c>
      <c r="D11534">
        <v>128075</v>
      </c>
      <c r="E11534">
        <v>128105</v>
      </c>
    </row>
    <row r="11535" spans="1:5" x14ac:dyDescent="0.25">
      <c r="A11535" s="2">
        <v>45631.572916666664</v>
      </c>
      <c r="B11535">
        <v>128135</v>
      </c>
      <c r="C11535">
        <v>128165</v>
      </c>
      <c r="D11535">
        <v>128090</v>
      </c>
      <c r="E11535">
        <v>128105</v>
      </c>
    </row>
    <row r="11536" spans="1:5" x14ac:dyDescent="0.25">
      <c r="A11536" s="2">
        <v>45631.569444444445</v>
      </c>
      <c r="B11536">
        <v>128125</v>
      </c>
      <c r="C11536">
        <v>128160</v>
      </c>
      <c r="D11536">
        <v>128100</v>
      </c>
      <c r="E11536">
        <v>128135</v>
      </c>
    </row>
    <row r="11537" spans="1:5" x14ac:dyDescent="0.25">
      <c r="A11537" s="2">
        <v>45631.565972222219</v>
      </c>
      <c r="B11537">
        <v>128105</v>
      </c>
      <c r="C11537">
        <v>128140</v>
      </c>
      <c r="D11537">
        <v>128045</v>
      </c>
      <c r="E11537">
        <v>128125</v>
      </c>
    </row>
    <row r="11538" spans="1:5" x14ac:dyDescent="0.25">
      <c r="A11538" s="2">
        <v>45631.5625</v>
      </c>
      <c r="B11538">
        <v>128165</v>
      </c>
      <c r="C11538">
        <v>128170</v>
      </c>
      <c r="D11538">
        <v>128060</v>
      </c>
      <c r="E11538">
        <v>128100</v>
      </c>
    </row>
    <row r="11539" spans="1:5" x14ac:dyDescent="0.25">
      <c r="A11539" s="2">
        <v>45631.559027777781</v>
      </c>
      <c r="B11539">
        <v>128090</v>
      </c>
      <c r="C11539">
        <v>128170</v>
      </c>
      <c r="D11539">
        <v>128065</v>
      </c>
      <c r="E11539">
        <v>128160</v>
      </c>
    </row>
    <row r="11540" spans="1:5" x14ac:dyDescent="0.25">
      <c r="A11540" s="2">
        <v>45631.555555555555</v>
      </c>
      <c r="B11540">
        <v>128125</v>
      </c>
      <c r="C11540">
        <v>128145</v>
      </c>
      <c r="D11540">
        <v>128065</v>
      </c>
      <c r="E11540">
        <v>128090</v>
      </c>
    </row>
    <row r="11541" spans="1:5" x14ac:dyDescent="0.25">
      <c r="A11541" s="2">
        <v>45631.552083333336</v>
      </c>
      <c r="B11541">
        <v>128140</v>
      </c>
      <c r="C11541">
        <v>128190</v>
      </c>
      <c r="D11541">
        <v>128125</v>
      </c>
      <c r="E11541">
        <v>128130</v>
      </c>
    </row>
    <row r="11542" spans="1:5" x14ac:dyDescent="0.25">
      <c r="A11542" s="2">
        <v>45631.548611111109</v>
      </c>
      <c r="B11542">
        <v>128195</v>
      </c>
      <c r="C11542">
        <v>128255</v>
      </c>
      <c r="D11542">
        <v>128140</v>
      </c>
      <c r="E11542">
        <v>128140</v>
      </c>
    </row>
    <row r="11543" spans="1:5" x14ac:dyDescent="0.25">
      <c r="A11543" s="2">
        <v>45631.545138888891</v>
      </c>
      <c r="B11543">
        <v>128165</v>
      </c>
      <c r="C11543">
        <v>128230</v>
      </c>
      <c r="D11543">
        <v>128155</v>
      </c>
      <c r="E11543">
        <v>128195</v>
      </c>
    </row>
    <row r="11544" spans="1:5" x14ac:dyDescent="0.25">
      <c r="A11544" s="2">
        <v>45631.541666666664</v>
      </c>
      <c r="B11544">
        <v>128110</v>
      </c>
      <c r="C11544">
        <v>128195</v>
      </c>
      <c r="D11544">
        <v>128105</v>
      </c>
      <c r="E11544">
        <v>128165</v>
      </c>
    </row>
    <row r="11545" spans="1:5" x14ac:dyDescent="0.25">
      <c r="A11545" s="2">
        <v>45631.538194444445</v>
      </c>
      <c r="B11545">
        <v>128075</v>
      </c>
      <c r="C11545">
        <v>128170</v>
      </c>
      <c r="D11545">
        <v>128065</v>
      </c>
      <c r="E11545">
        <v>128110</v>
      </c>
    </row>
    <row r="11546" spans="1:5" x14ac:dyDescent="0.25">
      <c r="A11546" s="2">
        <v>45631.534722222219</v>
      </c>
      <c r="B11546">
        <v>128010</v>
      </c>
      <c r="C11546">
        <v>128095</v>
      </c>
      <c r="D11546">
        <v>127990</v>
      </c>
      <c r="E11546">
        <v>128070</v>
      </c>
    </row>
    <row r="11547" spans="1:5" x14ac:dyDescent="0.25">
      <c r="A11547" s="2">
        <v>45631.53125</v>
      </c>
      <c r="B11547">
        <v>128040</v>
      </c>
      <c r="C11547">
        <v>128085</v>
      </c>
      <c r="D11547">
        <v>128000</v>
      </c>
      <c r="E11547">
        <v>128010</v>
      </c>
    </row>
    <row r="11548" spans="1:5" x14ac:dyDescent="0.25">
      <c r="A11548" s="2">
        <v>45631.527777777781</v>
      </c>
      <c r="B11548">
        <v>128135</v>
      </c>
      <c r="C11548">
        <v>128145</v>
      </c>
      <c r="D11548">
        <v>128020</v>
      </c>
      <c r="E11548">
        <v>128040</v>
      </c>
    </row>
    <row r="11549" spans="1:5" x14ac:dyDescent="0.25">
      <c r="A11549" s="2">
        <v>45631.524305555555</v>
      </c>
      <c r="B11549">
        <v>128160</v>
      </c>
      <c r="C11549">
        <v>128175</v>
      </c>
      <c r="D11549">
        <v>128080</v>
      </c>
      <c r="E11549">
        <v>128135</v>
      </c>
    </row>
    <row r="11550" spans="1:5" x14ac:dyDescent="0.25">
      <c r="A11550" s="2">
        <v>45631.520833333336</v>
      </c>
      <c r="B11550">
        <v>128105</v>
      </c>
      <c r="C11550">
        <v>128170</v>
      </c>
      <c r="D11550">
        <v>128060</v>
      </c>
      <c r="E11550">
        <v>128155</v>
      </c>
    </row>
    <row r="11551" spans="1:5" x14ac:dyDescent="0.25">
      <c r="A11551" s="2">
        <v>45631.517361111109</v>
      </c>
      <c r="B11551">
        <v>128155</v>
      </c>
      <c r="C11551">
        <v>128260</v>
      </c>
      <c r="D11551">
        <v>128085</v>
      </c>
      <c r="E11551">
        <v>128100</v>
      </c>
    </row>
    <row r="11552" spans="1:5" x14ac:dyDescent="0.25">
      <c r="A11552" s="2">
        <v>45631.513888888891</v>
      </c>
      <c r="B11552">
        <v>128250</v>
      </c>
      <c r="C11552">
        <v>128300</v>
      </c>
      <c r="D11552">
        <v>128145</v>
      </c>
      <c r="E11552">
        <v>128160</v>
      </c>
    </row>
    <row r="11553" spans="1:5" x14ac:dyDescent="0.25">
      <c r="A11553" s="2">
        <v>45631.510416666664</v>
      </c>
      <c r="B11553">
        <v>128225</v>
      </c>
      <c r="C11553">
        <v>128270</v>
      </c>
      <c r="D11553">
        <v>128205</v>
      </c>
      <c r="E11553">
        <v>128255</v>
      </c>
    </row>
    <row r="11554" spans="1:5" x14ac:dyDescent="0.25">
      <c r="A11554" s="2">
        <v>45631.506944444445</v>
      </c>
      <c r="B11554">
        <v>128140</v>
      </c>
      <c r="C11554">
        <v>128255</v>
      </c>
      <c r="D11554">
        <v>128110</v>
      </c>
      <c r="E11554">
        <v>128225</v>
      </c>
    </row>
    <row r="11555" spans="1:5" x14ac:dyDescent="0.25">
      <c r="A11555" s="2">
        <v>45631.503472222219</v>
      </c>
      <c r="B11555">
        <v>128255</v>
      </c>
      <c r="C11555">
        <v>128270</v>
      </c>
      <c r="D11555">
        <v>128105</v>
      </c>
      <c r="E11555">
        <v>128140</v>
      </c>
    </row>
    <row r="11556" spans="1:5" x14ac:dyDescent="0.25">
      <c r="A11556" s="2">
        <v>45631.5</v>
      </c>
      <c r="B11556">
        <v>128290</v>
      </c>
      <c r="C11556">
        <v>128395</v>
      </c>
      <c r="D11556">
        <v>128245</v>
      </c>
      <c r="E11556">
        <v>128250</v>
      </c>
    </row>
    <row r="11557" spans="1:5" x14ac:dyDescent="0.25">
      <c r="A11557" s="2">
        <v>45631.496527777781</v>
      </c>
      <c r="B11557">
        <v>128290</v>
      </c>
      <c r="C11557">
        <v>128310</v>
      </c>
      <c r="D11557">
        <v>128200</v>
      </c>
      <c r="E11557">
        <v>128290</v>
      </c>
    </row>
    <row r="11558" spans="1:5" x14ac:dyDescent="0.25">
      <c r="A11558" s="2">
        <v>45631.493055555555</v>
      </c>
      <c r="B11558">
        <v>128335</v>
      </c>
      <c r="C11558">
        <v>128340</v>
      </c>
      <c r="D11558">
        <v>128230</v>
      </c>
      <c r="E11558">
        <v>128285</v>
      </c>
    </row>
    <row r="11559" spans="1:5" x14ac:dyDescent="0.25">
      <c r="A11559" s="2">
        <v>45631.489583333336</v>
      </c>
      <c r="B11559">
        <v>128265</v>
      </c>
      <c r="C11559">
        <v>128365</v>
      </c>
      <c r="D11559">
        <v>128185</v>
      </c>
      <c r="E11559">
        <v>128330</v>
      </c>
    </row>
    <row r="11560" spans="1:5" x14ac:dyDescent="0.25">
      <c r="A11560" s="2">
        <v>45631.486111111109</v>
      </c>
      <c r="B11560">
        <v>128115</v>
      </c>
      <c r="C11560">
        <v>128340</v>
      </c>
      <c r="D11560">
        <v>128055</v>
      </c>
      <c r="E11560">
        <v>128260</v>
      </c>
    </row>
    <row r="11561" spans="1:5" x14ac:dyDescent="0.25">
      <c r="A11561" s="2">
        <v>45631.482638888891</v>
      </c>
      <c r="B11561">
        <v>128010</v>
      </c>
      <c r="C11561">
        <v>128205</v>
      </c>
      <c r="D11561">
        <v>128010</v>
      </c>
      <c r="E11561">
        <v>128110</v>
      </c>
    </row>
    <row r="11562" spans="1:5" x14ac:dyDescent="0.25">
      <c r="A11562" s="2">
        <v>45631.479166666664</v>
      </c>
      <c r="B11562">
        <v>127980</v>
      </c>
      <c r="C11562">
        <v>128150</v>
      </c>
      <c r="D11562">
        <v>127940</v>
      </c>
      <c r="E11562">
        <v>128015</v>
      </c>
    </row>
    <row r="11563" spans="1:5" x14ac:dyDescent="0.25">
      <c r="A11563" s="2">
        <v>45631.475694444445</v>
      </c>
      <c r="B11563">
        <v>128005</v>
      </c>
      <c r="C11563">
        <v>128030</v>
      </c>
      <c r="D11563">
        <v>127865</v>
      </c>
      <c r="E11563">
        <v>127980</v>
      </c>
    </row>
    <row r="11564" spans="1:5" x14ac:dyDescent="0.25">
      <c r="A11564" s="2">
        <v>45631.472222222219</v>
      </c>
      <c r="B11564">
        <v>128010</v>
      </c>
      <c r="C11564">
        <v>128115</v>
      </c>
      <c r="D11564">
        <v>127940</v>
      </c>
      <c r="E11564">
        <v>128005</v>
      </c>
    </row>
    <row r="11565" spans="1:5" x14ac:dyDescent="0.25">
      <c r="A11565" s="2">
        <v>45631.46875</v>
      </c>
      <c r="B11565">
        <v>128130</v>
      </c>
      <c r="C11565">
        <v>128150</v>
      </c>
      <c r="D11565">
        <v>127870</v>
      </c>
      <c r="E11565">
        <v>128010</v>
      </c>
    </row>
    <row r="11566" spans="1:5" x14ac:dyDescent="0.25">
      <c r="A11566" s="2">
        <v>45631.465277777781</v>
      </c>
      <c r="B11566">
        <v>128145</v>
      </c>
      <c r="C11566">
        <v>128150</v>
      </c>
      <c r="D11566">
        <v>128010</v>
      </c>
      <c r="E11566">
        <v>128130</v>
      </c>
    </row>
    <row r="11567" spans="1:5" x14ac:dyDescent="0.25">
      <c r="A11567" s="2">
        <v>45631.461805555555</v>
      </c>
      <c r="B11567">
        <v>128085</v>
      </c>
      <c r="C11567">
        <v>128185</v>
      </c>
      <c r="D11567">
        <v>128070</v>
      </c>
      <c r="E11567">
        <v>128145</v>
      </c>
    </row>
    <row r="11568" spans="1:5" x14ac:dyDescent="0.25">
      <c r="A11568" s="2">
        <v>45631.458333333336</v>
      </c>
      <c r="B11568">
        <v>128030</v>
      </c>
      <c r="C11568">
        <v>128145</v>
      </c>
      <c r="D11568">
        <v>127935</v>
      </c>
      <c r="E11568">
        <v>128085</v>
      </c>
    </row>
    <row r="11569" spans="1:5" x14ac:dyDescent="0.25">
      <c r="A11569" s="2">
        <v>45631.454861111109</v>
      </c>
      <c r="B11569">
        <v>128045</v>
      </c>
      <c r="C11569">
        <v>128130</v>
      </c>
      <c r="D11569">
        <v>128005</v>
      </c>
      <c r="E11569">
        <v>128030</v>
      </c>
    </row>
    <row r="11570" spans="1:5" x14ac:dyDescent="0.25">
      <c r="A11570" s="2">
        <v>45631.451388888891</v>
      </c>
      <c r="B11570">
        <v>128005</v>
      </c>
      <c r="C11570">
        <v>128115</v>
      </c>
      <c r="D11570">
        <v>127950</v>
      </c>
      <c r="E11570">
        <v>128045</v>
      </c>
    </row>
    <row r="11571" spans="1:5" x14ac:dyDescent="0.25">
      <c r="A11571" s="2">
        <v>45631.447916666664</v>
      </c>
      <c r="B11571">
        <v>127970</v>
      </c>
      <c r="C11571">
        <v>128035</v>
      </c>
      <c r="D11571">
        <v>127895</v>
      </c>
      <c r="E11571">
        <v>128005</v>
      </c>
    </row>
    <row r="11572" spans="1:5" x14ac:dyDescent="0.25">
      <c r="A11572" s="2">
        <v>45631.444444444445</v>
      </c>
      <c r="B11572">
        <v>127935</v>
      </c>
      <c r="C11572">
        <v>128060</v>
      </c>
      <c r="D11572">
        <v>127890</v>
      </c>
      <c r="E11572">
        <v>127970</v>
      </c>
    </row>
    <row r="11573" spans="1:5" x14ac:dyDescent="0.25">
      <c r="A11573" s="2">
        <v>45631.440972222219</v>
      </c>
      <c r="B11573">
        <v>127895</v>
      </c>
      <c r="C11573">
        <v>127990</v>
      </c>
      <c r="D11573">
        <v>127860</v>
      </c>
      <c r="E11573">
        <v>127935</v>
      </c>
    </row>
    <row r="11574" spans="1:5" x14ac:dyDescent="0.25">
      <c r="A11574" s="2">
        <v>45631.4375</v>
      </c>
      <c r="B11574">
        <v>127810</v>
      </c>
      <c r="C11574">
        <v>128010</v>
      </c>
      <c r="D11574">
        <v>127765</v>
      </c>
      <c r="E11574">
        <v>127895</v>
      </c>
    </row>
    <row r="11575" spans="1:5" x14ac:dyDescent="0.25">
      <c r="A11575" s="2">
        <v>45631.434027777781</v>
      </c>
      <c r="B11575">
        <v>127820</v>
      </c>
      <c r="C11575">
        <v>127880</v>
      </c>
      <c r="D11575">
        <v>127690</v>
      </c>
      <c r="E11575">
        <v>127815</v>
      </c>
    </row>
    <row r="11576" spans="1:5" x14ac:dyDescent="0.25">
      <c r="A11576" s="2">
        <v>45631.430555555555</v>
      </c>
      <c r="B11576">
        <v>127915</v>
      </c>
      <c r="C11576">
        <v>127935</v>
      </c>
      <c r="D11576">
        <v>127745</v>
      </c>
      <c r="E11576">
        <v>127815</v>
      </c>
    </row>
    <row r="11577" spans="1:5" x14ac:dyDescent="0.25">
      <c r="A11577" s="2">
        <v>45631.427083333336</v>
      </c>
      <c r="B11577">
        <v>127745</v>
      </c>
      <c r="C11577">
        <v>127950</v>
      </c>
      <c r="D11577">
        <v>127740</v>
      </c>
      <c r="E11577">
        <v>127920</v>
      </c>
    </row>
    <row r="11578" spans="1:5" x14ac:dyDescent="0.25">
      <c r="A11578" s="2">
        <v>45631.423611111109</v>
      </c>
      <c r="B11578">
        <v>127715</v>
      </c>
      <c r="C11578">
        <v>127865</v>
      </c>
      <c r="D11578">
        <v>127645</v>
      </c>
      <c r="E11578">
        <v>127745</v>
      </c>
    </row>
    <row r="11579" spans="1:5" x14ac:dyDescent="0.25">
      <c r="A11579" s="2">
        <v>45631.420138888891</v>
      </c>
      <c r="B11579">
        <v>127490</v>
      </c>
      <c r="C11579">
        <v>127745</v>
      </c>
      <c r="D11579">
        <v>127480</v>
      </c>
      <c r="E11579">
        <v>127715</v>
      </c>
    </row>
    <row r="11580" spans="1:5" x14ac:dyDescent="0.25">
      <c r="A11580" s="2">
        <v>45631.416666666664</v>
      </c>
      <c r="B11580">
        <v>127390</v>
      </c>
      <c r="C11580">
        <v>127670</v>
      </c>
      <c r="D11580">
        <v>127380</v>
      </c>
      <c r="E11580">
        <v>127495</v>
      </c>
    </row>
    <row r="11581" spans="1:5" x14ac:dyDescent="0.25">
      <c r="A11581" s="2">
        <v>45631.413194444445</v>
      </c>
      <c r="B11581">
        <v>127270</v>
      </c>
      <c r="C11581">
        <v>127390</v>
      </c>
      <c r="D11581">
        <v>127260</v>
      </c>
      <c r="E11581">
        <v>127385</v>
      </c>
    </row>
    <row r="11582" spans="1:5" x14ac:dyDescent="0.25">
      <c r="A11582" s="2">
        <v>45631.409722222219</v>
      </c>
      <c r="B11582">
        <v>127020</v>
      </c>
      <c r="C11582">
        <v>127290</v>
      </c>
      <c r="D11582">
        <v>127005</v>
      </c>
      <c r="E11582">
        <v>127265</v>
      </c>
    </row>
    <row r="11583" spans="1:5" x14ac:dyDescent="0.25">
      <c r="A11583" s="2">
        <v>45631.40625</v>
      </c>
      <c r="B11583">
        <v>126960</v>
      </c>
      <c r="C11583">
        <v>127045</v>
      </c>
      <c r="D11583">
        <v>126890</v>
      </c>
      <c r="E11583">
        <v>127025</v>
      </c>
    </row>
    <row r="11584" spans="1:5" x14ac:dyDescent="0.25">
      <c r="A11584" s="2">
        <v>45631.402777777781</v>
      </c>
      <c r="B11584">
        <v>126780</v>
      </c>
      <c r="C11584">
        <v>126965</v>
      </c>
      <c r="D11584">
        <v>126755</v>
      </c>
      <c r="E11584">
        <v>126955</v>
      </c>
    </row>
    <row r="11585" spans="1:5" x14ac:dyDescent="0.25">
      <c r="A11585" s="2">
        <v>45631.399305555555</v>
      </c>
      <c r="B11585">
        <v>126835</v>
      </c>
      <c r="C11585">
        <v>126870</v>
      </c>
      <c r="D11585">
        <v>126765</v>
      </c>
      <c r="E11585">
        <v>126775</v>
      </c>
    </row>
    <row r="11586" spans="1:5" x14ac:dyDescent="0.25">
      <c r="A11586" s="2">
        <v>45631.395833333336</v>
      </c>
      <c r="B11586">
        <v>126825</v>
      </c>
      <c r="C11586">
        <v>126865</v>
      </c>
      <c r="D11586">
        <v>126730</v>
      </c>
      <c r="E11586">
        <v>126840</v>
      </c>
    </row>
    <row r="11587" spans="1:5" x14ac:dyDescent="0.25">
      <c r="A11587" s="2">
        <v>45631.392361111109</v>
      </c>
      <c r="B11587">
        <v>126665</v>
      </c>
      <c r="C11587">
        <v>126845</v>
      </c>
      <c r="D11587">
        <v>126635</v>
      </c>
      <c r="E11587">
        <v>126825</v>
      </c>
    </row>
    <row r="11588" spans="1:5" x14ac:dyDescent="0.25">
      <c r="A11588" s="2">
        <v>45631.388888888891</v>
      </c>
      <c r="B11588">
        <v>126705</v>
      </c>
      <c r="C11588">
        <v>126765</v>
      </c>
      <c r="D11588">
        <v>126610</v>
      </c>
      <c r="E11588">
        <v>126665</v>
      </c>
    </row>
    <row r="11589" spans="1:5" x14ac:dyDescent="0.25">
      <c r="A11589" s="2">
        <v>45631.385416666664</v>
      </c>
      <c r="B11589">
        <v>126635</v>
      </c>
      <c r="C11589">
        <v>126750</v>
      </c>
      <c r="D11589">
        <v>126620</v>
      </c>
      <c r="E11589">
        <v>126705</v>
      </c>
    </row>
    <row r="11590" spans="1:5" x14ac:dyDescent="0.25">
      <c r="A11590" s="2">
        <v>45631.381944444445</v>
      </c>
      <c r="B11590">
        <v>126480</v>
      </c>
      <c r="C11590">
        <v>126690</v>
      </c>
      <c r="D11590">
        <v>126390</v>
      </c>
      <c r="E11590">
        <v>126640</v>
      </c>
    </row>
    <row r="11591" spans="1:5" x14ac:dyDescent="0.25">
      <c r="A11591" s="2">
        <v>45631.378472222219</v>
      </c>
      <c r="B11591">
        <v>126395</v>
      </c>
      <c r="C11591">
        <v>126535</v>
      </c>
      <c r="D11591">
        <v>126325</v>
      </c>
      <c r="E11591">
        <v>126485</v>
      </c>
    </row>
    <row r="11592" spans="1:5" x14ac:dyDescent="0.25">
      <c r="A11592" s="2">
        <v>45631.375</v>
      </c>
      <c r="B11592">
        <v>126640</v>
      </c>
      <c r="C11592">
        <v>126725</v>
      </c>
      <c r="D11592">
        <v>126270</v>
      </c>
      <c r="E11592">
        <v>126390</v>
      </c>
    </row>
    <row r="11593" spans="1:5" x14ac:dyDescent="0.25">
      <c r="A11593" s="2">
        <v>45630.763888888891</v>
      </c>
      <c r="B11593">
        <v>126525</v>
      </c>
      <c r="C11593">
        <v>126525</v>
      </c>
      <c r="D11593">
        <v>126460</v>
      </c>
      <c r="E11593">
        <v>126460</v>
      </c>
    </row>
    <row r="11594" spans="1:5" x14ac:dyDescent="0.25">
      <c r="A11594" s="2">
        <v>45630.760416666664</v>
      </c>
      <c r="B11594">
        <v>126485</v>
      </c>
      <c r="C11594">
        <v>126535</v>
      </c>
      <c r="D11594">
        <v>126460</v>
      </c>
      <c r="E11594">
        <v>126530</v>
      </c>
    </row>
    <row r="11595" spans="1:5" x14ac:dyDescent="0.25">
      <c r="A11595" s="2">
        <v>45630.756944444445</v>
      </c>
      <c r="B11595">
        <v>126445</v>
      </c>
      <c r="C11595">
        <v>126530</v>
      </c>
      <c r="D11595">
        <v>126440</v>
      </c>
      <c r="E11595">
        <v>126485</v>
      </c>
    </row>
    <row r="11596" spans="1:5" x14ac:dyDescent="0.25">
      <c r="A11596" s="2">
        <v>45630.753472222219</v>
      </c>
      <c r="B11596">
        <v>126435</v>
      </c>
      <c r="C11596">
        <v>126455</v>
      </c>
      <c r="D11596">
        <v>126415</v>
      </c>
      <c r="E11596">
        <v>126440</v>
      </c>
    </row>
    <row r="11597" spans="1:5" x14ac:dyDescent="0.25">
      <c r="A11597" s="2">
        <v>45630.75</v>
      </c>
      <c r="B11597">
        <v>126440</v>
      </c>
      <c r="C11597">
        <v>126460</v>
      </c>
      <c r="D11597">
        <v>126395</v>
      </c>
      <c r="E11597">
        <v>126435</v>
      </c>
    </row>
    <row r="11598" spans="1:5" x14ac:dyDescent="0.25">
      <c r="A11598" s="2">
        <v>45630.746527777781</v>
      </c>
      <c r="B11598">
        <v>126440</v>
      </c>
      <c r="C11598">
        <v>126470</v>
      </c>
      <c r="D11598">
        <v>126360</v>
      </c>
      <c r="E11598">
        <v>126440</v>
      </c>
    </row>
    <row r="11599" spans="1:5" x14ac:dyDescent="0.25">
      <c r="A11599" s="2">
        <v>45630.743055555555</v>
      </c>
      <c r="B11599">
        <v>126460</v>
      </c>
      <c r="C11599">
        <v>126475</v>
      </c>
      <c r="D11599">
        <v>126425</v>
      </c>
      <c r="E11599">
        <v>126435</v>
      </c>
    </row>
    <row r="11600" spans="1:5" x14ac:dyDescent="0.25">
      <c r="A11600" s="2">
        <v>45630.739583333336</v>
      </c>
      <c r="B11600">
        <v>126430</v>
      </c>
      <c r="C11600">
        <v>126465</v>
      </c>
      <c r="D11600">
        <v>126375</v>
      </c>
      <c r="E11600">
        <v>126460</v>
      </c>
    </row>
    <row r="11601" spans="1:5" x14ac:dyDescent="0.25">
      <c r="A11601" s="2">
        <v>45630.736111111109</v>
      </c>
      <c r="B11601">
        <v>126450</v>
      </c>
      <c r="C11601">
        <v>126470</v>
      </c>
      <c r="D11601">
        <v>126405</v>
      </c>
      <c r="E11601">
        <v>126425</v>
      </c>
    </row>
    <row r="11602" spans="1:5" x14ac:dyDescent="0.25">
      <c r="A11602" s="2">
        <v>45630.732638888891</v>
      </c>
      <c r="B11602">
        <v>126415</v>
      </c>
      <c r="C11602">
        <v>126455</v>
      </c>
      <c r="D11602">
        <v>126355</v>
      </c>
      <c r="E11602">
        <v>126450</v>
      </c>
    </row>
    <row r="11603" spans="1:5" x14ac:dyDescent="0.25">
      <c r="A11603" s="2">
        <v>45630.729166666664</v>
      </c>
      <c r="B11603">
        <v>126430</v>
      </c>
      <c r="C11603">
        <v>126505</v>
      </c>
      <c r="D11603">
        <v>126380</v>
      </c>
      <c r="E11603">
        <v>126420</v>
      </c>
    </row>
    <row r="11604" spans="1:5" x14ac:dyDescent="0.25">
      <c r="A11604" s="2">
        <v>45630.725694444445</v>
      </c>
      <c r="B11604">
        <v>126330</v>
      </c>
      <c r="C11604">
        <v>126435</v>
      </c>
      <c r="D11604">
        <v>126330</v>
      </c>
      <c r="E11604">
        <v>126430</v>
      </c>
    </row>
    <row r="11605" spans="1:5" x14ac:dyDescent="0.25">
      <c r="A11605" s="2">
        <v>45630.722222222219</v>
      </c>
      <c r="B11605">
        <v>126370</v>
      </c>
      <c r="C11605">
        <v>126405</v>
      </c>
      <c r="D11605">
        <v>126325</v>
      </c>
      <c r="E11605">
        <v>126335</v>
      </c>
    </row>
    <row r="11606" spans="1:5" x14ac:dyDescent="0.25">
      <c r="A11606" s="2">
        <v>45630.71875</v>
      </c>
      <c r="B11606">
        <v>126375</v>
      </c>
      <c r="C11606">
        <v>126410</v>
      </c>
      <c r="D11606">
        <v>126335</v>
      </c>
      <c r="E11606">
        <v>126365</v>
      </c>
    </row>
    <row r="11607" spans="1:5" x14ac:dyDescent="0.25">
      <c r="A11607" s="2">
        <v>45630.715277777781</v>
      </c>
      <c r="B11607">
        <v>126385</v>
      </c>
      <c r="C11607">
        <v>126405</v>
      </c>
      <c r="D11607">
        <v>126320</v>
      </c>
      <c r="E11607">
        <v>126370</v>
      </c>
    </row>
    <row r="11608" spans="1:5" x14ac:dyDescent="0.25">
      <c r="A11608" s="2">
        <v>45630.711805555555</v>
      </c>
      <c r="B11608">
        <v>126270</v>
      </c>
      <c r="C11608">
        <v>126425</v>
      </c>
      <c r="D11608">
        <v>126270</v>
      </c>
      <c r="E11608">
        <v>126390</v>
      </c>
    </row>
    <row r="11609" spans="1:5" x14ac:dyDescent="0.25">
      <c r="A11609" s="2">
        <v>45630.708333333336</v>
      </c>
      <c r="B11609">
        <v>126245</v>
      </c>
      <c r="C11609">
        <v>126310</v>
      </c>
      <c r="D11609">
        <v>126210</v>
      </c>
      <c r="E11609">
        <v>126270</v>
      </c>
    </row>
    <row r="11610" spans="1:5" x14ac:dyDescent="0.25">
      <c r="A11610" s="2">
        <v>45630.704861111109</v>
      </c>
      <c r="B11610">
        <v>126340</v>
      </c>
      <c r="C11610">
        <v>126350</v>
      </c>
      <c r="D11610">
        <v>126200</v>
      </c>
      <c r="E11610">
        <v>126250</v>
      </c>
    </row>
    <row r="11611" spans="1:5" x14ac:dyDescent="0.25">
      <c r="A11611" s="2">
        <v>45630.701388888891</v>
      </c>
      <c r="B11611">
        <v>126255</v>
      </c>
      <c r="C11611">
        <v>126360</v>
      </c>
      <c r="D11611">
        <v>126250</v>
      </c>
      <c r="E11611">
        <v>126340</v>
      </c>
    </row>
    <row r="11612" spans="1:5" x14ac:dyDescent="0.25">
      <c r="A11612" s="2">
        <v>45630.697916666664</v>
      </c>
      <c r="B11612">
        <v>126380</v>
      </c>
      <c r="C11612">
        <v>126390</v>
      </c>
      <c r="D11612">
        <v>126225</v>
      </c>
      <c r="E11612">
        <v>126255</v>
      </c>
    </row>
    <row r="11613" spans="1:5" x14ac:dyDescent="0.25">
      <c r="A11613" s="2">
        <v>45630.694444444445</v>
      </c>
      <c r="B11613">
        <v>126465</v>
      </c>
      <c r="C11613">
        <v>126470</v>
      </c>
      <c r="D11613">
        <v>126335</v>
      </c>
      <c r="E11613">
        <v>126375</v>
      </c>
    </row>
    <row r="11614" spans="1:5" x14ac:dyDescent="0.25">
      <c r="A11614" s="2">
        <v>45630.690972222219</v>
      </c>
      <c r="B11614">
        <v>126480</v>
      </c>
      <c r="C11614">
        <v>126485</v>
      </c>
      <c r="D11614">
        <v>126390</v>
      </c>
      <c r="E11614">
        <v>126465</v>
      </c>
    </row>
    <row r="11615" spans="1:5" x14ac:dyDescent="0.25">
      <c r="A11615" s="2">
        <v>45630.6875</v>
      </c>
      <c r="B11615">
        <v>126455</v>
      </c>
      <c r="C11615">
        <v>126505</v>
      </c>
      <c r="D11615">
        <v>126445</v>
      </c>
      <c r="E11615">
        <v>126480</v>
      </c>
    </row>
    <row r="11616" spans="1:5" x14ac:dyDescent="0.25">
      <c r="A11616" s="2">
        <v>45630.684027777781</v>
      </c>
      <c r="B11616">
        <v>126520</v>
      </c>
      <c r="C11616">
        <v>126530</v>
      </c>
      <c r="D11616">
        <v>126420</v>
      </c>
      <c r="E11616">
        <v>126455</v>
      </c>
    </row>
    <row r="11617" spans="1:5" x14ac:dyDescent="0.25">
      <c r="A11617" s="2">
        <v>45630.680555555555</v>
      </c>
      <c r="B11617">
        <v>126595</v>
      </c>
      <c r="C11617">
        <v>126610</v>
      </c>
      <c r="D11617">
        <v>126470</v>
      </c>
      <c r="E11617">
        <v>126520</v>
      </c>
    </row>
    <row r="11618" spans="1:5" x14ac:dyDescent="0.25">
      <c r="A11618" s="2">
        <v>45630.677083333336</v>
      </c>
      <c r="B11618">
        <v>126495</v>
      </c>
      <c r="C11618">
        <v>126610</v>
      </c>
      <c r="D11618">
        <v>126490</v>
      </c>
      <c r="E11618">
        <v>126595</v>
      </c>
    </row>
    <row r="11619" spans="1:5" x14ac:dyDescent="0.25">
      <c r="A11619" s="2">
        <v>45630.673611111109</v>
      </c>
      <c r="B11619">
        <v>126535</v>
      </c>
      <c r="C11619">
        <v>126545</v>
      </c>
      <c r="D11619">
        <v>126445</v>
      </c>
      <c r="E11619">
        <v>126490</v>
      </c>
    </row>
    <row r="11620" spans="1:5" x14ac:dyDescent="0.25">
      <c r="A11620" s="2">
        <v>45630.670138888891</v>
      </c>
      <c r="B11620">
        <v>126530</v>
      </c>
      <c r="C11620">
        <v>126595</v>
      </c>
      <c r="D11620">
        <v>126510</v>
      </c>
      <c r="E11620">
        <v>126535</v>
      </c>
    </row>
    <row r="11621" spans="1:5" x14ac:dyDescent="0.25">
      <c r="A11621" s="2">
        <v>45630.666666666664</v>
      </c>
      <c r="B11621">
        <v>126510</v>
      </c>
      <c r="C11621">
        <v>126590</v>
      </c>
      <c r="D11621">
        <v>126485</v>
      </c>
      <c r="E11621">
        <v>126535</v>
      </c>
    </row>
    <row r="11622" spans="1:5" x14ac:dyDescent="0.25">
      <c r="A11622" s="2">
        <v>45630.663194444445</v>
      </c>
      <c r="B11622">
        <v>126630</v>
      </c>
      <c r="C11622">
        <v>126650</v>
      </c>
      <c r="D11622">
        <v>126505</v>
      </c>
      <c r="E11622">
        <v>126510</v>
      </c>
    </row>
    <row r="11623" spans="1:5" x14ac:dyDescent="0.25">
      <c r="A11623" s="2">
        <v>45630.659722222219</v>
      </c>
      <c r="B11623">
        <v>126650</v>
      </c>
      <c r="C11623">
        <v>126685</v>
      </c>
      <c r="D11623">
        <v>126580</v>
      </c>
      <c r="E11623">
        <v>126630</v>
      </c>
    </row>
    <row r="11624" spans="1:5" x14ac:dyDescent="0.25">
      <c r="A11624" s="2">
        <v>45630.65625</v>
      </c>
      <c r="B11624">
        <v>126565</v>
      </c>
      <c r="C11624">
        <v>126660</v>
      </c>
      <c r="D11624">
        <v>126560</v>
      </c>
      <c r="E11624">
        <v>126645</v>
      </c>
    </row>
    <row r="11625" spans="1:5" x14ac:dyDescent="0.25">
      <c r="A11625" s="2">
        <v>45630.652777777781</v>
      </c>
      <c r="B11625">
        <v>126565</v>
      </c>
      <c r="C11625">
        <v>126680</v>
      </c>
      <c r="D11625">
        <v>126545</v>
      </c>
      <c r="E11625">
        <v>126570</v>
      </c>
    </row>
    <row r="11626" spans="1:5" x14ac:dyDescent="0.25">
      <c r="A11626" s="2">
        <v>45630.649305555555</v>
      </c>
      <c r="B11626">
        <v>126490</v>
      </c>
      <c r="C11626">
        <v>126600</v>
      </c>
      <c r="D11626">
        <v>126485</v>
      </c>
      <c r="E11626">
        <v>126565</v>
      </c>
    </row>
    <row r="11627" spans="1:5" x14ac:dyDescent="0.25">
      <c r="A11627" s="2">
        <v>45630.645833333336</v>
      </c>
      <c r="B11627">
        <v>126445</v>
      </c>
      <c r="C11627">
        <v>126495</v>
      </c>
      <c r="D11627">
        <v>126335</v>
      </c>
      <c r="E11627">
        <v>126490</v>
      </c>
    </row>
    <row r="11628" spans="1:5" x14ac:dyDescent="0.25">
      <c r="A11628" s="2">
        <v>45630.642361111109</v>
      </c>
      <c r="B11628">
        <v>126545</v>
      </c>
      <c r="C11628">
        <v>126560</v>
      </c>
      <c r="D11628">
        <v>126430</v>
      </c>
      <c r="E11628">
        <v>126450</v>
      </c>
    </row>
    <row r="11629" spans="1:5" x14ac:dyDescent="0.25">
      <c r="A11629" s="2">
        <v>45630.638888888891</v>
      </c>
      <c r="B11629">
        <v>126575</v>
      </c>
      <c r="C11629">
        <v>126695</v>
      </c>
      <c r="D11629">
        <v>126540</v>
      </c>
      <c r="E11629">
        <v>126545</v>
      </c>
    </row>
    <row r="11630" spans="1:5" x14ac:dyDescent="0.25">
      <c r="A11630" s="2">
        <v>45630.635416666664</v>
      </c>
      <c r="B11630">
        <v>126455</v>
      </c>
      <c r="C11630">
        <v>126600</v>
      </c>
      <c r="D11630">
        <v>126400</v>
      </c>
      <c r="E11630">
        <v>126575</v>
      </c>
    </row>
    <row r="11631" spans="1:5" x14ac:dyDescent="0.25">
      <c r="A11631" s="2">
        <v>45630.631944444445</v>
      </c>
      <c r="B11631">
        <v>126625</v>
      </c>
      <c r="C11631">
        <v>126630</v>
      </c>
      <c r="D11631">
        <v>126440</v>
      </c>
      <c r="E11631">
        <v>126450</v>
      </c>
    </row>
    <row r="11632" spans="1:5" x14ac:dyDescent="0.25">
      <c r="A11632" s="2">
        <v>45630.628472222219</v>
      </c>
      <c r="B11632">
        <v>126635</v>
      </c>
      <c r="C11632">
        <v>126685</v>
      </c>
      <c r="D11632">
        <v>126605</v>
      </c>
      <c r="E11632">
        <v>126630</v>
      </c>
    </row>
    <row r="11633" spans="1:5" x14ac:dyDescent="0.25">
      <c r="A11633" s="2">
        <v>45630.625</v>
      </c>
      <c r="B11633">
        <v>126715</v>
      </c>
      <c r="C11633">
        <v>126740</v>
      </c>
      <c r="D11633">
        <v>126615</v>
      </c>
      <c r="E11633">
        <v>126640</v>
      </c>
    </row>
    <row r="11634" spans="1:5" x14ac:dyDescent="0.25">
      <c r="A11634" s="2">
        <v>45630.621527777781</v>
      </c>
      <c r="B11634">
        <v>126880</v>
      </c>
      <c r="C11634">
        <v>126880</v>
      </c>
      <c r="D11634">
        <v>126695</v>
      </c>
      <c r="E11634">
        <v>126710</v>
      </c>
    </row>
    <row r="11635" spans="1:5" x14ac:dyDescent="0.25">
      <c r="A11635" s="2">
        <v>45630.618055555555</v>
      </c>
      <c r="B11635">
        <v>126870</v>
      </c>
      <c r="C11635">
        <v>126895</v>
      </c>
      <c r="D11635">
        <v>126820</v>
      </c>
      <c r="E11635">
        <v>126875</v>
      </c>
    </row>
    <row r="11636" spans="1:5" x14ac:dyDescent="0.25">
      <c r="A11636" s="2">
        <v>45630.614583333336</v>
      </c>
      <c r="B11636">
        <v>126900</v>
      </c>
      <c r="C11636">
        <v>126915</v>
      </c>
      <c r="D11636">
        <v>126855</v>
      </c>
      <c r="E11636">
        <v>126870</v>
      </c>
    </row>
    <row r="11637" spans="1:5" x14ac:dyDescent="0.25">
      <c r="A11637" s="2">
        <v>45630.611111111109</v>
      </c>
      <c r="B11637">
        <v>126875</v>
      </c>
      <c r="C11637">
        <v>126940</v>
      </c>
      <c r="D11637">
        <v>126825</v>
      </c>
      <c r="E11637">
        <v>126895</v>
      </c>
    </row>
    <row r="11638" spans="1:5" x14ac:dyDescent="0.25">
      <c r="A11638" s="2">
        <v>45630.607638888891</v>
      </c>
      <c r="B11638">
        <v>126845</v>
      </c>
      <c r="C11638">
        <v>126920</v>
      </c>
      <c r="D11638">
        <v>126830</v>
      </c>
      <c r="E11638">
        <v>126870</v>
      </c>
    </row>
    <row r="11639" spans="1:5" x14ac:dyDescent="0.25">
      <c r="A11639" s="2">
        <v>45630.604166666664</v>
      </c>
      <c r="B11639">
        <v>126880</v>
      </c>
      <c r="C11639">
        <v>126880</v>
      </c>
      <c r="D11639">
        <v>126775</v>
      </c>
      <c r="E11639">
        <v>126845</v>
      </c>
    </row>
    <row r="11640" spans="1:5" x14ac:dyDescent="0.25">
      <c r="A11640" s="2">
        <v>45630.600694444445</v>
      </c>
      <c r="B11640">
        <v>126970</v>
      </c>
      <c r="C11640">
        <v>127000</v>
      </c>
      <c r="D11640">
        <v>126845</v>
      </c>
      <c r="E11640">
        <v>126880</v>
      </c>
    </row>
    <row r="11641" spans="1:5" x14ac:dyDescent="0.25">
      <c r="A11641" s="2">
        <v>45630.597222222219</v>
      </c>
      <c r="B11641">
        <v>126890</v>
      </c>
      <c r="C11641">
        <v>127020</v>
      </c>
      <c r="D11641">
        <v>126885</v>
      </c>
      <c r="E11641">
        <v>126975</v>
      </c>
    </row>
    <row r="11642" spans="1:5" x14ac:dyDescent="0.25">
      <c r="A11642" s="2">
        <v>45630.59375</v>
      </c>
      <c r="B11642">
        <v>126885</v>
      </c>
      <c r="C11642">
        <v>126945</v>
      </c>
      <c r="D11642">
        <v>126865</v>
      </c>
      <c r="E11642">
        <v>126895</v>
      </c>
    </row>
    <row r="11643" spans="1:5" x14ac:dyDescent="0.25">
      <c r="A11643" s="2">
        <v>45630.590277777781</v>
      </c>
      <c r="B11643">
        <v>126850</v>
      </c>
      <c r="C11643">
        <v>126890</v>
      </c>
      <c r="D11643">
        <v>126810</v>
      </c>
      <c r="E11643">
        <v>126885</v>
      </c>
    </row>
    <row r="11644" spans="1:5" x14ac:dyDescent="0.25">
      <c r="A11644" s="2">
        <v>45630.586805555555</v>
      </c>
      <c r="B11644">
        <v>126835</v>
      </c>
      <c r="C11644">
        <v>126895</v>
      </c>
      <c r="D11644">
        <v>126830</v>
      </c>
      <c r="E11644">
        <v>126850</v>
      </c>
    </row>
    <row r="11645" spans="1:5" x14ac:dyDescent="0.25">
      <c r="A11645" s="2">
        <v>45630.583333333336</v>
      </c>
      <c r="B11645">
        <v>126965</v>
      </c>
      <c r="C11645">
        <v>126985</v>
      </c>
      <c r="D11645">
        <v>126820</v>
      </c>
      <c r="E11645">
        <v>126830</v>
      </c>
    </row>
    <row r="11646" spans="1:5" x14ac:dyDescent="0.25">
      <c r="A11646" s="2">
        <v>45630.579861111109</v>
      </c>
      <c r="B11646">
        <v>127075</v>
      </c>
      <c r="C11646">
        <v>127080</v>
      </c>
      <c r="D11646">
        <v>126960</v>
      </c>
      <c r="E11646">
        <v>126965</v>
      </c>
    </row>
    <row r="11647" spans="1:5" x14ac:dyDescent="0.25">
      <c r="A11647" s="2">
        <v>45630.576388888891</v>
      </c>
      <c r="B11647">
        <v>127015</v>
      </c>
      <c r="C11647">
        <v>127140</v>
      </c>
      <c r="D11647">
        <v>127010</v>
      </c>
      <c r="E11647">
        <v>127080</v>
      </c>
    </row>
    <row r="11648" spans="1:5" x14ac:dyDescent="0.25">
      <c r="A11648" s="2">
        <v>45630.572916666664</v>
      </c>
      <c r="B11648">
        <v>127025</v>
      </c>
      <c r="C11648">
        <v>127040</v>
      </c>
      <c r="D11648">
        <v>126975</v>
      </c>
      <c r="E11648">
        <v>127015</v>
      </c>
    </row>
    <row r="11649" spans="1:5" x14ac:dyDescent="0.25">
      <c r="A11649" s="2">
        <v>45630.569444444445</v>
      </c>
      <c r="B11649">
        <v>126950</v>
      </c>
      <c r="C11649">
        <v>127030</v>
      </c>
      <c r="D11649">
        <v>126935</v>
      </c>
      <c r="E11649">
        <v>127020</v>
      </c>
    </row>
    <row r="11650" spans="1:5" x14ac:dyDescent="0.25">
      <c r="A11650" s="2">
        <v>45630.565972222219</v>
      </c>
      <c r="B11650">
        <v>126950</v>
      </c>
      <c r="C11650">
        <v>126960</v>
      </c>
      <c r="D11650">
        <v>126865</v>
      </c>
      <c r="E11650">
        <v>126950</v>
      </c>
    </row>
    <row r="11651" spans="1:5" x14ac:dyDescent="0.25">
      <c r="A11651" s="2">
        <v>45630.5625</v>
      </c>
      <c r="B11651">
        <v>127020</v>
      </c>
      <c r="C11651">
        <v>127060</v>
      </c>
      <c r="D11651">
        <v>126930</v>
      </c>
      <c r="E11651">
        <v>126945</v>
      </c>
    </row>
    <row r="11652" spans="1:5" x14ac:dyDescent="0.25">
      <c r="A11652" s="2">
        <v>45630.559027777781</v>
      </c>
      <c r="B11652">
        <v>126930</v>
      </c>
      <c r="C11652">
        <v>127040</v>
      </c>
      <c r="D11652">
        <v>126920</v>
      </c>
      <c r="E11652">
        <v>127020</v>
      </c>
    </row>
    <row r="11653" spans="1:5" x14ac:dyDescent="0.25">
      <c r="A11653" s="2">
        <v>45630.555555555555</v>
      </c>
      <c r="B11653">
        <v>126835</v>
      </c>
      <c r="C11653">
        <v>126990</v>
      </c>
      <c r="D11653">
        <v>126830</v>
      </c>
      <c r="E11653">
        <v>126930</v>
      </c>
    </row>
    <row r="11654" spans="1:5" x14ac:dyDescent="0.25">
      <c r="A11654" s="2">
        <v>45630.552083333336</v>
      </c>
      <c r="B11654">
        <v>126765</v>
      </c>
      <c r="C11654">
        <v>126845</v>
      </c>
      <c r="D11654">
        <v>126765</v>
      </c>
      <c r="E11654">
        <v>126835</v>
      </c>
    </row>
    <row r="11655" spans="1:5" x14ac:dyDescent="0.25">
      <c r="A11655" s="2">
        <v>45630.548611111109</v>
      </c>
      <c r="B11655">
        <v>126850</v>
      </c>
      <c r="C11655">
        <v>126880</v>
      </c>
      <c r="D11655">
        <v>126755</v>
      </c>
      <c r="E11655">
        <v>126770</v>
      </c>
    </row>
    <row r="11656" spans="1:5" x14ac:dyDescent="0.25">
      <c r="A11656" s="2">
        <v>45630.545138888891</v>
      </c>
      <c r="B11656">
        <v>126865</v>
      </c>
      <c r="C11656">
        <v>126985</v>
      </c>
      <c r="D11656">
        <v>126830</v>
      </c>
      <c r="E11656">
        <v>126850</v>
      </c>
    </row>
    <row r="11657" spans="1:5" x14ac:dyDescent="0.25">
      <c r="A11657" s="2">
        <v>45630.541666666664</v>
      </c>
      <c r="B11657">
        <v>126930</v>
      </c>
      <c r="C11657">
        <v>126935</v>
      </c>
      <c r="D11657">
        <v>126830</v>
      </c>
      <c r="E11657">
        <v>126870</v>
      </c>
    </row>
    <row r="11658" spans="1:5" x14ac:dyDescent="0.25">
      <c r="A11658" s="2">
        <v>45630.538194444445</v>
      </c>
      <c r="B11658">
        <v>127010</v>
      </c>
      <c r="C11658">
        <v>127020</v>
      </c>
      <c r="D11658">
        <v>126905</v>
      </c>
      <c r="E11658">
        <v>126925</v>
      </c>
    </row>
    <row r="11659" spans="1:5" x14ac:dyDescent="0.25">
      <c r="A11659" s="2">
        <v>45630.534722222219</v>
      </c>
      <c r="B11659">
        <v>126965</v>
      </c>
      <c r="C11659">
        <v>127075</v>
      </c>
      <c r="D11659">
        <v>126960</v>
      </c>
      <c r="E11659">
        <v>127010</v>
      </c>
    </row>
    <row r="11660" spans="1:5" x14ac:dyDescent="0.25">
      <c r="A11660" s="2">
        <v>45630.53125</v>
      </c>
      <c r="B11660">
        <v>126985</v>
      </c>
      <c r="C11660">
        <v>127090</v>
      </c>
      <c r="D11660">
        <v>126920</v>
      </c>
      <c r="E11660">
        <v>126965</v>
      </c>
    </row>
    <row r="11661" spans="1:5" x14ac:dyDescent="0.25">
      <c r="A11661" s="2">
        <v>45630.527777777781</v>
      </c>
      <c r="B11661">
        <v>126820</v>
      </c>
      <c r="C11661">
        <v>127030</v>
      </c>
      <c r="D11661">
        <v>126800</v>
      </c>
      <c r="E11661">
        <v>126985</v>
      </c>
    </row>
    <row r="11662" spans="1:5" x14ac:dyDescent="0.25">
      <c r="A11662" s="2">
        <v>45630.524305555555</v>
      </c>
      <c r="B11662">
        <v>126675</v>
      </c>
      <c r="C11662">
        <v>126850</v>
      </c>
      <c r="D11662">
        <v>126660</v>
      </c>
      <c r="E11662">
        <v>126825</v>
      </c>
    </row>
    <row r="11663" spans="1:5" x14ac:dyDescent="0.25">
      <c r="A11663" s="2">
        <v>45630.520833333336</v>
      </c>
      <c r="B11663">
        <v>126750</v>
      </c>
      <c r="C11663">
        <v>126815</v>
      </c>
      <c r="D11663">
        <v>126660</v>
      </c>
      <c r="E11663">
        <v>126670</v>
      </c>
    </row>
    <row r="11664" spans="1:5" x14ac:dyDescent="0.25">
      <c r="A11664" s="2">
        <v>45630.517361111109</v>
      </c>
      <c r="B11664">
        <v>126720</v>
      </c>
      <c r="C11664">
        <v>126820</v>
      </c>
      <c r="D11664">
        <v>126655</v>
      </c>
      <c r="E11664">
        <v>126750</v>
      </c>
    </row>
    <row r="11665" spans="1:5" x14ac:dyDescent="0.25">
      <c r="A11665" s="2">
        <v>45630.513888888891</v>
      </c>
      <c r="B11665">
        <v>126610</v>
      </c>
      <c r="C11665">
        <v>126790</v>
      </c>
      <c r="D11665">
        <v>126610</v>
      </c>
      <c r="E11665">
        <v>126720</v>
      </c>
    </row>
    <row r="11666" spans="1:5" x14ac:dyDescent="0.25">
      <c r="A11666" s="2">
        <v>45630.510416666664</v>
      </c>
      <c r="B11666">
        <v>126720</v>
      </c>
      <c r="C11666">
        <v>126730</v>
      </c>
      <c r="D11666">
        <v>126565</v>
      </c>
      <c r="E11666">
        <v>126615</v>
      </c>
    </row>
    <row r="11667" spans="1:5" x14ac:dyDescent="0.25">
      <c r="A11667" s="2">
        <v>45630.506944444445</v>
      </c>
      <c r="B11667">
        <v>126705</v>
      </c>
      <c r="C11667">
        <v>126775</v>
      </c>
      <c r="D11667">
        <v>126640</v>
      </c>
      <c r="E11667">
        <v>126725</v>
      </c>
    </row>
    <row r="11668" spans="1:5" x14ac:dyDescent="0.25">
      <c r="A11668" s="2">
        <v>45630.503472222219</v>
      </c>
      <c r="B11668">
        <v>126895</v>
      </c>
      <c r="C11668">
        <v>126910</v>
      </c>
      <c r="D11668">
        <v>126700</v>
      </c>
      <c r="E11668">
        <v>126705</v>
      </c>
    </row>
    <row r="11669" spans="1:5" x14ac:dyDescent="0.25">
      <c r="A11669" s="2">
        <v>45630.5</v>
      </c>
      <c r="B11669">
        <v>127005</v>
      </c>
      <c r="C11669">
        <v>127030</v>
      </c>
      <c r="D11669">
        <v>126870</v>
      </c>
      <c r="E11669">
        <v>126890</v>
      </c>
    </row>
    <row r="11670" spans="1:5" x14ac:dyDescent="0.25">
      <c r="A11670" s="2">
        <v>45630.496527777781</v>
      </c>
      <c r="B11670">
        <v>126990</v>
      </c>
      <c r="C11670">
        <v>127015</v>
      </c>
      <c r="D11670">
        <v>126905</v>
      </c>
      <c r="E11670">
        <v>127005</v>
      </c>
    </row>
    <row r="11671" spans="1:5" x14ac:dyDescent="0.25">
      <c r="A11671" s="2">
        <v>45630.493055555555</v>
      </c>
      <c r="B11671">
        <v>127045</v>
      </c>
      <c r="C11671">
        <v>127065</v>
      </c>
      <c r="D11671">
        <v>126915</v>
      </c>
      <c r="E11671">
        <v>126990</v>
      </c>
    </row>
    <row r="11672" spans="1:5" x14ac:dyDescent="0.25">
      <c r="A11672" s="2">
        <v>45630.489583333336</v>
      </c>
      <c r="B11672">
        <v>127020</v>
      </c>
      <c r="C11672">
        <v>127085</v>
      </c>
      <c r="D11672">
        <v>126965</v>
      </c>
      <c r="E11672">
        <v>127050</v>
      </c>
    </row>
    <row r="11673" spans="1:5" x14ac:dyDescent="0.25">
      <c r="A11673" s="2">
        <v>45630.486111111109</v>
      </c>
      <c r="B11673">
        <v>126880</v>
      </c>
      <c r="C11673">
        <v>127125</v>
      </c>
      <c r="D11673">
        <v>126870</v>
      </c>
      <c r="E11673">
        <v>127015</v>
      </c>
    </row>
    <row r="11674" spans="1:5" x14ac:dyDescent="0.25">
      <c r="A11674" s="2">
        <v>45630.482638888891</v>
      </c>
      <c r="B11674">
        <v>126735</v>
      </c>
      <c r="C11674">
        <v>126885</v>
      </c>
      <c r="D11674">
        <v>126695</v>
      </c>
      <c r="E11674">
        <v>126885</v>
      </c>
    </row>
    <row r="11675" spans="1:5" x14ac:dyDescent="0.25">
      <c r="A11675" s="2">
        <v>45630.479166666664</v>
      </c>
      <c r="B11675">
        <v>126810</v>
      </c>
      <c r="C11675">
        <v>126830</v>
      </c>
      <c r="D11675">
        <v>126640</v>
      </c>
      <c r="E11675">
        <v>126735</v>
      </c>
    </row>
    <row r="11676" spans="1:5" x14ac:dyDescent="0.25">
      <c r="A11676" s="2">
        <v>45630.475694444445</v>
      </c>
      <c r="B11676">
        <v>126740</v>
      </c>
      <c r="C11676">
        <v>126870</v>
      </c>
      <c r="D11676">
        <v>126690</v>
      </c>
      <c r="E11676">
        <v>126810</v>
      </c>
    </row>
    <row r="11677" spans="1:5" x14ac:dyDescent="0.25">
      <c r="A11677" s="2">
        <v>45630.472222222219</v>
      </c>
      <c r="B11677">
        <v>126590</v>
      </c>
      <c r="C11677">
        <v>126760</v>
      </c>
      <c r="D11677">
        <v>126560</v>
      </c>
      <c r="E11677">
        <v>126740</v>
      </c>
    </row>
    <row r="11678" spans="1:5" x14ac:dyDescent="0.25">
      <c r="A11678" s="2">
        <v>45630.46875</v>
      </c>
      <c r="B11678">
        <v>126665</v>
      </c>
      <c r="C11678">
        <v>126710</v>
      </c>
      <c r="D11678">
        <v>126555</v>
      </c>
      <c r="E11678">
        <v>126590</v>
      </c>
    </row>
    <row r="11679" spans="1:5" x14ac:dyDescent="0.25">
      <c r="A11679" s="2">
        <v>45630.465277777781</v>
      </c>
      <c r="B11679">
        <v>126690</v>
      </c>
      <c r="C11679">
        <v>126725</v>
      </c>
      <c r="D11679">
        <v>126600</v>
      </c>
      <c r="E11679">
        <v>126660</v>
      </c>
    </row>
    <row r="11680" spans="1:5" x14ac:dyDescent="0.25">
      <c r="A11680" s="2">
        <v>45630.461805555555</v>
      </c>
      <c r="B11680">
        <v>126595</v>
      </c>
      <c r="C11680">
        <v>126700</v>
      </c>
      <c r="D11680">
        <v>126520</v>
      </c>
      <c r="E11680">
        <v>126690</v>
      </c>
    </row>
    <row r="11681" spans="1:5" x14ac:dyDescent="0.25">
      <c r="A11681" s="2">
        <v>45630.458333333336</v>
      </c>
      <c r="B11681">
        <v>126605</v>
      </c>
      <c r="C11681">
        <v>126715</v>
      </c>
      <c r="D11681">
        <v>126535</v>
      </c>
      <c r="E11681">
        <v>126595</v>
      </c>
    </row>
    <row r="11682" spans="1:5" x14ac:dyDescent="0.25">
      <c r="A11682" s="2">
        <v>45630.454861111109</v>
      </c>
      <c r="B11682">
        <v>126730</v>
      </c>
      <c r="C11682">
        <v>126800</v>
      </c>
      <c r="D11682">
        <v>126555</v>
      </c>
      <c r="E11682">
        <v>126610</v>
      </c>
    </row>
    <row r="11683" spans="1:5" x14ac:dyDescent="0.25">
      <c r="A11683" s="2">
        <v>45630.451388888891</v>
      </c>
      <c r="B11683">
        <v>126670</v>
      </c>
      <c r="C11683">
        <v>126750</v>
      </c>
      <c r="D11683">
        <v>126600</v>
      </c>
      <c r="E11683">
        <v>126735</v>
      </c>
    </row>
    <row r="11684" spans="1:5" x14ac:dyDescent="0.25">
      <c r="A11684" s="2">
        <v>45630.447916666664</v>
      </c>
      <c r="B11684">
        <v>126655</v>
      </c>
      <c r="C11684">
        <v>126700</v>
      </c>
      <c r="D11684">
        <v>126505</v>
      </c>
      <c r="E11684">
        <v>126670</v>
      </c>
    </row>
    <row r="11685" spans="1:5" x14ac:dyDescent="0.25">
      <c r="A11685" s="2">
        <v>45630.444444444445</v>
      </c>
      <c r="B11685">
        <v>126670</v>
      </c>
      <c r="C11685">
        <v>126700</v>
      </c>
      <c r="D11685">
        <v>126525</v>
      </c>
      <c r="E11685">
        <v>126655</v>
      </c>
    </row>
    <row r="11686" spans="1:5" x14ac:dyDescent="0.25">
      <c r="A11686" s="2">
        <v>45630.440972222219</v>
      </c>
      <c r="B11686">
        <v>126565</v>
      </c>
      <c r="C11686">
        <v>126675</v>
      </c>
      <c r="D11686">
        <v>126450</v>
      </c>
      <c r="E11686">
        <v>126670</v>
      </c>
    </row>
    <row r="11687" spans="1:5" x14ac:dyDescent="0.25">
      <c r="A11687" s="2">
        <v>45630.4375</v>
      </c>
      <c r="B11687">
        <v>126530</v>
      </c>
      <c r="C11687">
        <v>126600</v>
      </c>
      <c r="D11687">
        <v>126440</v>
      </c>
      <c r="E11687">
        <v>126570</v>
      </c>
    </row>
    <row r="11688" spans="1:5" x14ac:dyDescent="0.25">
      <c r="A11688" s="2">
        <v>45630.434027777781</v>
      </c>
      <c r="B11688">
        <v>126430</v>
      </c>
      <c r="C11688">
        <v>126580</v>
      </c>
      <c r="D11688">
        <v>126410</v>
      </c>
      <c r="E11688">
        <v>126525</v>
      </c>
    </row>
    <row r="11689" spans="1:5" x14ac:dyDescent="0.25">
      <c r="A11689" s="2">
        <v>45630.430555555555</v>
      </c>
      <c r="B11689">
        <v>126505</v>
      </c>
      <c r="C11689">
        <v>126510</v>
      </c>
      <c r="D11689">
        <v>126310</v>
      </c>
      <c r="E11689">
        <v>126430</v>
      </c>
    </row>
    <row r="11690" spans="1:5" x14ac:dyDescent="0.25">
      <c r="A11690" s="2">
        <v>45630.427083333336</v>
      </c>
      <c r="B11690">
        <v>126495</v>
      </c>
      <c r="C11690">
        <v>126630</v>
      </c>
      <c r="D11690">
        <v>126420</v>
      </c>
      <c r="E11690">
        <v>126505</v>
      </c>
    </row>
    <row r="11691" spans="1:5" x14ac:dyDescent="0.25">
      <c r="A11691" s="2">
        <v>45630.423611111109</v>
      </c>
      <c r="B11691">
        <v>126540</v>
      </c>
      <c r="C11691">
        <v>126585</v>
      </c>
      <c r="D11691">
        <v>126395</v>
      </c>
      <c r="E11691">
        <v>126495</v>
      </c>
    </row>
    <row r="11692" spans="1:5" x14ac:dyDescent="0.25">
      <c r="A11692" s="2">
        <v>45630.420138888891</v>
      </c>
      <c r="B11692">
        <v>126170</v>
      </c>
      <c r="C11692">
        <v>126560</v>
      </c>
      <c r="D11692">
        <v>126160</v>
      </c>
      <c r="E11692">
        <v>126535</v>
      </c>
    </row>
    <row r="11693" spans="1:5" x14ac:dyDescent="0.25">
      <c r="A11693" s="2">
        <v>45630.416666666664</v>
      </c>
      <c r="B11693">
        <v>126215</v>
      </c>
      <c r="C11693">
        <v>126285</v>
      </c>
      <c r="D11693">
        <v>126130</v>
      </c>
      <c r="E11693">
        <v>126175</v>
      </c>
    </row>
    <row r="11694" spans="1:5" x14ac:dyDescent="0.25">
      <c r="A11694" s="2">
        <v>45630.413194444445</v>
      </c>
      <c r="B11694">
        <v>126360</v>
      </c>
      <c r="C11694">
        <v>126365</v>
      </c>
      <c r="D11694">
        <v>126165</v>
      </c>
      <c r="E11694">
        <v>126215</v>
      </c>
    </row>
    <row r="11695" spans="1:5" x14ac:dyDescent="0.25">
      <c r="A11695" s="2">
        <v>45630.409722222219</v>
      </c>
      <c r="B11695">
        <v>126480</v>
      </c>
      <c r="C11695">
        <v>126490</v>
      </c>
      <c r="D11695">
        <v>126345</v>
      </c>
      <c r="E11695">
        <v>126355</v>
      </c>
    </row>
    <row r="11696" spans="1:5" x14ac:dyDescent="0.25">
      <c r="A11696" s="2">
        <v>45630.40625</v>
      </c>
      <c r="B11696">
        <v>126495</v>
      </c>
      <c r="C11696">
        <v>126570</v>
      </c>
      <c r="D11696">
        <v>126440</v>
      </c>
      <c r="E11696">
        <v>126485</v>
      </c>
    </row>
    <row r="11697" spans="1:5" x14ac:dyDescent="0.25">
      <c r="A11697" s="2">
        <v>45630.402777777781</v>
      </c>
      <c r="B11697">
        <v>126160</v>
      </c>
      <c r="C11697">
        <v>126505</v>
      </c>
      <c r="D11697">
        <v>126130</v>
      </c>
      <c r="E11697">
        <v>126500</v>
      </c>
    </row>
    <row r="11698" spans="1:5" x14ac:dyDescent="0.25">
      <c r="A11698" s="2">
        <v>45630.399305555555</v>
      </c>
      <c r="B11698">
        <v>126210</v>
      </c>
      <c r="C11698">
        <v>126225</v>
      </c>
      <c r="D11698">
        <v>126060</v>
      </c>
      <c r="E11698">
        <v>126160</v>
      </c>
    </row>
    <row r="11699" spans="1:5" x14ac:dyDescent="0.25">
      <c r="A11699" s="2">
        <v>45630.395833333336</v>
      </c>
      <c r="B11699">
        <v>126140</v>
      </c>
      <c r="C11699">
        <v>126240</v>
      </c>
      <c r="D11699">
        <v>126125</v>
      </c>
      <c r="E11699">
        <v>126205</v>
      </c>
    </row>
    <row r="11700" spans="1:5" x14ac:dyDescent="0.25">
      <c r="A11700" s="2">
        <v>45630.392361111109</v>
      </c>
      <c r="B11700">
        <v>126105</v>
      </c>
      <c r="C11700">
        <v>126160</v>
      </c>
      <c r="D11700">
        <v>125980</v>
      </c>
      <c r="E11700">
        <v>126145</v>
      </c>
    </row>
    <row r="11701" spans="1:5" x14ac:dyDescent="0.25">
      <c r="A11701" s="2">
        <v>45630.388888888891</v>
      </c>
      <c r="B11701">
        <v>126340</v>
      </c>
      <c r="C11701">
        <v>126340</v>
      </c>
      <c r="D11701">
        <v>126105</v>
      </c>
      <c r="E11701">
        <v>126105</v>
      </c>
    </row>
    <row r="11702" spans="1:5" x14ac:dyDescent="0.25">
      <c r="A11702" s="2">
        <v>45630.385416666664</v>
      </c>
      <c r="B11702">
        <v>126460</v>
      </c>
      <c r="C11702">
        <v>126495</v>
      </c>
      <c r="D11702">
        <v>126300</v>
      </c>
      <c r="E11702">
        <v>126335</v>
      </c>
    </row>
    <row r="11703" spans="1:5" x14ac:dyDescent="0.25">
      <c r="A11703" s="2">
        <v>45630.381944444445</v>
      </c>
      <c r="B11703">
        <v>126480</v>
      </c>
      <c r="C11703">
        <v>126595</v>
      </c>
      <c r="D11703">
        <v>126420</v>
      </c>
      <c r="E11703">
        <v>126460</v>
      </c>
    </row>
    <row r="11704" spans="1:5" x14ac:dyDescent="0.25">
      <c r="A11704" s="2">
        <v>45630.378472222219</v>
      </c>
      <c r="B11704">
        <v>126540</v>
      </c>
      <c r="C11704">
        <v>126565</v>
      </c>
      <c r="D11704">
        <v>126435</v>
      </c>
      <c r="E11704">
        <v>126480</v>
      </c>
    </row>
    <row r="11705" spans="1:5" x14ac:dyDescent="0.25">
      <c r="A11705" s="2">
        <v>45630.375</v>
      </c>
      <c r="B11705">
        <v>126335</v>
      </c>
      <c r="C11705">
        <v>126575</v>
      </c>
      <c r="D11705">
        <v>126235</v>
      </c>
      <c r="E11705">
        <v>126540</v>
      </c>
    </row>
    <row r="11706" spans="1:5" x14ac:dyDescent="0.25">
      <c r="A11706" s="2">
        <v>45629.763888888891</v>
      </c>
      <c r="B11706">
        <v>126375</v>
      </c>
      <c r="C11706">
        <v>126395</v>
      </c>
      <c r="D11706">
        <v>126280</v>
      </c>
      <c r="E11706">
        <v>126310</v>
      </c>
    </row>
    <row r="11707" spans="1:5" x14ac:dyDescent="0.25">
      <c r="A11707" s="2">
        <v>45629.760416666664</v>
      </c>
      <c r="B11707">
        <v>126420</v>
      </c>
      <c r="C11707">
        <v>126440</v>
      </c>
      <c r="D11707">
        <v>126360</v>
      </c>
      <c r="E11707">
        <v>126370</v>
      </c>
    </row>
    <row r="11708" spans="1:5" x14ac:dyDescent="0.25">
      <c r="A11708" s="2">
        <v>45629.756944444445</v>
      </c>
      <c r="B11708">
        <v>126415</v>
      </c>
      <c r="C11708">
        <v>126455</v>
      </c>
      <c r="D11708">
        <v>126380</v>
      </c>
      <c r="E11708">
        <v>126425</v>
      </c>
    </row>
    <row r="11709" spans="1:5" x14ac:dyDescent="0.25">
      <c r="A11709" s="2">
        <v>45629.753472222219</v>
      </c>
      <c r="B11709">
        <v>126425</v>
      </c>
      <c r="C11709">
        <v>126480</v>
      </c>
      <c r="D11709">
        <v>126400</v>
      </c>
      <c r="E11709">
        <v>126410</v>
      </c>
    </row>
    <row r="11710" spans="1:5" x14ac:dyDescent="0.25">
      <c r="A11710" s="2">
        <v>45629.75</v>
      </c>
      <c r="B11710">
        <v>126485</v>
      </c>
      <c r="C11710">
        <v>126495</v>
      </c>
      <c r="D11710">
        <v>126370</v>
      </c>
      <c r="E11710">
        <v>126430</v>
      </c>
    </row>
    <row r="11711" spans="1:5" x14ac:dyDescent="0.25">
      <c r="A11711" s="2">
        <v>45629.746527777781</v>
      </c>
      <c r="B11711">
        <v>126445</v>
      </c>
      <c r="C11711">
        <v>126520</v>
      </c>
      <c r="D11711">
        <v>126385</v>
      </c>
      <c r="E11711">
        <v>126485</v>
      </c>
    </row>
    <row r="11712" spans="1:5" x14ac:dyDescent="0.25">
      <c r="A11712" s="2">
        <v>45629.743055555555</v>
      </c>
      <c r="B11712">
        <v>126430</v>
      </c>
      <c r="C11712">
        <v>126465</v>
      </c>
      <c r="D11712">
        <v>126405</v>
      </c>
      <c r="E11712">
        <v>126450</v>
      </c>
    </row>
    <row r="11713" spans="1:5" x14ac:dyDescent="0.25">
      <c r="A11713" s="2">
        <v>45629.739583333336</v>
      </c>
      <c r="B11713">
        <v>126345</v>
      </c>
      <c r="C11713">
        <v>126430</v>
      </c>
      <c r="D11713">
        <v>126330</v>
      </c>
      <c r="E11713">
        <v>126425</v>
      </c>
    </row>
    <row r="11714" spans="1:5" x14ac:dyDescent="0.25">
      <c r="A11714" s="2">
        <v>45629.736111111109</v>
      </c>
      <c r="B11714">
        <v>126365</v>
      </c>
      <c r="C11714">
        <v>126375</v>
      </c>
      <c r="D11714">
        <v>126310</v>
      </c>
      <c r="E11714">
        <v>126340</v>
      </c>
    </row>
    <row r="11715" spans="1:5" x14ac:dyDescent="0.25">
      <c r="A11715" s="2">
        <v>45629.732638888891</v>
      </c>
      <c r="B11715">
        <v>126360</v>
      </c>
      <c r="C11715">
        <v>126415</v>
      </c>
      <c r="D11715">
        <v>126325</v>
      </c>
      <c r="E11715">
        <v>126370</v>
      </c>
    </row>
    <row r="11716" spans="1:5" x14ac:dyDescent="0.25">
      <c r="A11716" s="2">
        <v>45629.729166666664</v>
      </c>
      <c r="B11716">
        <v>126465</v>
      </c>
      <c r="C11716">
        <v>126495</v>
      </c>
      <c r="D11716">
        <v>126340</v>
      </c>
      <c r="E11716">
        <v>126360</v>
      </c>
    </row>
    <row r="11717" spans="1:5" x14ac:dyDescent="0.25">
      <c r="A11717" s="2">
        <v>45629.725694444445</v>
      </c>
      <c r="B11717">
        <v>126410</v>
      </c>
      <c r="C11717">
        <v>126490</v>
      </c>
      <c r="D11717">
        <v>126400</v>
      </c>
      <c r="E11717">
        <v>126465</v>
      </c>
    </row>
    <row r="11718" spans="1:5" x14ac:dyDescent="0.25">
      <c r="A11718" s="2">
        <v>45629.722222222219</v>
      </c>
      <c r="B11718">
        <v>126330</v>
      </c>
      <c r="C11718">
        <v>126450</v>
      </c>
      <c r="D11718">
        <v>126290</v>
      </c>
      <c r="E11718">
        <v>126410</v>
      </c>
    </row>
    <row r="11719" spans="1:5" x14ac:dyDescent="0.25">
      <c r="A11719" s="2">
        <v>45629.71875</v>
      </c>
      <c r="B11719">
        <v>126400</v>
      </c>
      <c r="C11719">
        <v>126430</v>
      </c>
      <c r="D11719">
        <v>126280</v>
      </c>
      <c r="E11719">
        <v>126325</v>
      </c>
    </row>
    <row r="11720" spans="1:5" x14ac:dyDescent="0.25">
      <c r="A11720" s="2">
        <v>45629.715277777781</v>
      </c>
      <c r="B11720">
        <v>126355</v>
      </c>
      <c r="C11720">
        <v>126415</v>
      </c>
      <c r="D11720">
        <v>126350</v>
      </c>
      <c r="E11720">
        <v>126400</v>
      </c>
    </row>
    <row r="11721" spans="1:5" x14ac:dyDescent="0.25">
      <c r="A11721" s="2">
        <v>45629.711805555555</v>
      </c>
      <c r="B11721">
        <v>126340</v>
      </c>
      <c r="C11721">
        <v>126410</v>
      </c>
      <c r="D11721">
        <v>126320</v>
      </c>
      <c r="E11721">
        <v>126355</v>
      </c>
    </row>
    <row r="11722" spans="1:5" x14ac:dyDescent="0.25">
      <c r="A11722" s="2">
        <v>45629.708333333336</v>
      </c>
      <c r="B11722">
        <v>126275</v>
      </c>
      <c r="C11722">
        <v>126410</v>
      </c>
      <c r="D11722">
        <v>126265</v>
      </c>
      <c r="E11722">
        <v>126345</v>
      </c>
    </row>
    <row r="11723" spans="1:5" x14ac:dyDescent="0.25">
      <c r="A11723" s="2">
        <v>45629.704861111109</v>
      </c>
      <c r="B11723">
        <v>126430</v>
      </c>
      <c r="C11723">
        <v>126435</v>
      </c>
      <c r="D11723">
        <v>126260</v>
      </c>
      <c r="E11723">
        <v>126275</v>
      </c>
    </row>
    <row r="11724" spans="1:5" x14ac:dyDescent="0.25">
      <c r="A11724" s="2">
        <v>45629.701388888891</v>
      </c>
      <c r="B11724">
        <v>126485</v>
      </c>
      <c r="C11724">
        <v>126520</v>
      </c>
      <c r="D11724">
        <v>126405</v>
      </c>
      <c r="E11724">
        <v>126425</v>
      </c>
    </row>
    <row r="11725" spans="1:5" x14ac:dyDescent="0.25">
      <c r="A11725" s="2">
        <v>45629.697916666664</v>
      </c>
      <c r="B11725">
        <v>126550</v>
      </c>
      <c r="C11725">
        <v>126550</v>
      </c>
      <c r="D11725">
        <v>126450</v>
      </c>
      <c r="E11725">
        <v>126485</v>
      </c>
    </row>
    <row r="11726" spans="1:5" x14ac:dyDescent="0.25">
      <c r="A11726" s="2">
        <v>45629.694444444445</v>
      </c>
      <c r="B11726">
        <v>126530</v>
      </c>
      <c r="C11726">
        <v>126570</v>
      </c>
      <c r="D11726">
        <v>126495</v>
      </c>
      <c r="E11726">
        <v>126550</v>
      </c>
    </row>
    <row r="11727" spans="1:5" x14ac:dyDescent="0.25">
      <c r="A11727" s="2">
        <v>45629.690972222219</v>
      </c>
      <c r="B11727">
        <v>126580</v>
      </c>
      <c r="C11727">
        <v>126620</v>
      </c>
      <c r="D11727">
        <v>126500</v>
      </c>
      <c r="E11727">
        <v>126530</v>
      </c>
    </row>
    <row r="11728" spans="1:5" x14ac:dyDescent="0.25">
      <c r="A11728" s="2">
        <v>45629.6875</v>
      </c>
      <c r="B11728">
        <v>126510</v>
      </c>
      <c r="C11728">
        <v>126595</v>
      </c>
      <c r="D11728">
        <v>126480</v>
      </c>
      <c r="E11728">
        <v>126580</v>
      </c>
    </row>
    <row r="11729" spans="1:5" x14ac:dyDescent="0.25">
      <c r="A11729" s="2">
        <v>45629.684027777781</v>
      </c>
      <c r="B11729">
        <v>126460</v>
      </c>
      <c r="C11729">
        <v>126545</v>
      </c>
      <c r="D11729">
        <v>126455</v>
      </c>
      <c r="E11729">
        <v>126505</v>
      </c>
    </row>
    <row r="11730" spans="1:5" x14ac:dyDescent="0.25">
      <c r="A11730" s="2">
        <v>45629.680555555555</v>
      </c>
      <c r="B11730">
        <v>126475</v>
      </c>
      <c r="C11730">
        <v>126525</v>
      </c>
      <c r="D11730">
        <v>126460</v>
      </c>
      <c r="E11730">
        <v>126460</v>
      </c>
    </row>
    <row r="11731" spans="1:5" x14ac:dyDescent="0.25">
      <c r="A11731" s="2">
        <v>45629.677083333336</v>
      </c>
      <c r="B11731">
        <v>126405</v>
      </c>
      <c r="C11731">
        <v>126490</v>
      </c>
      <c r="D11731">
        <v>126360</v>
      </c>
      <c r="E11731">
        <v>126480</v>
      </c>
    </row>
    <row r="11732" spans="1:5" x14ac:dyDescent="0.25">
      <c r="A11732" s="2">
        <v>45629.673611111109</v>
      </c>
      <c r="B11732">
        <v>126425</v>
      </c>
      <c r="C11732">
        <v>126445</v>
      </c>
      <c r="D11732">
        <v>126365</v>
      </c>
      <c r="E11732">
        <v>126410</v>
      </c>
    </row>
    <row r="11733" spans="1:5" x14ac:dyDescent="0.25">
      <c r="A11733" s="2">
        <v>45629.670138888891</v>
      </c>
      <c r="B11733">
        <v>126435</v>
      </c>
      <c r="C11733">
        <v>126470</v>
      </c>
      <c r="D11733">
        <v>126390</v>
      </c>
      <c r="E11733">
        <v>126425</v>
      </c>
    </row>
    <row r="11734" spans="1:5" x14ac:dyDescent="0.25">
      <c r="A11734" s="2">
        <v>45629.666666666664</v>
      </c>
      <c r="B11734">
        <v>126560</v>
      </c>
      <c r="C11734">
        <v>126580</v>
      </c>
      <c r="D11734">
        <v>126410</v>
      </c>
      <c r="E11734">
        <v>126435</v>
      </c>
    </row>
    <row r="11735" spans="1:5" x14ac:dyDescent="0.25">
      <c r="A11735" s="2">
        <v>45629.663194444445</v>
      </c>
      <c r="B11735">
        <v>126415</v>
      </c>
      <c r="C11735">
        <v>126600</v>
      </c>
      <c r="D11735">
        <v>126405</v>
      </c>
      <c r="E11735">
        <v>126555</v>
      </c>
    </row>
    <row r="11736" spans="1:5" x14ac:dyDescent="0.25">
      <c r="A11736" s="2">
        <v>45629.659722222219</v>
      </c>
      <c r="B11736">
        <v>126330</v>
      </c>
      <c r="C11736">
        <v>126425</v>
      </c>
      <c r="D11736">
        <v>126260</v>
      </c>
      <c r="E11736">
        <v>126420</v>
      </c>
    </row>
    <row r="11737" spans="1:5" x14ac:dyDescent="0.25">
      <c r="A11737" s="2">
        <v>45629.65625</v>
      </c>
      <c r="B11737">
        <v>126335</v>
      </c>
      <c r="C11737">
        <v>126360</v>
      </c>
      <c r="D11737">
        <v>126260</v>
      </c>
      <c r="E11737">
        <v>126325</v>
      </c>
    </row>
    <row r="11738" spans="1:5" x14ac:dyDescent="0.25">
      <c r="A11738" s="2">
        <v>45629.652777777781</v>
      </c>
      <c r="B11738">
        <v>126255</v>
      </c>
      <c r="C11738">
        <v>126345</v>
      </c>
      <c r="D11738">
        <v>126215</v>
      </c>
      <c r="E11738">
        <v>126335</v>
      </c>
    </row>
    <row r="11739" spans="1:5" x14ac:dyDescent="0.25">
      <c r="A11739" s="2">
        <v>45629.649305555555</v>
      </c>
      <c r="B11739">
        <v>126170</v>
      </c>
      <c r="C11739">
        <v>126260</v>
      </c>
      <c r="D11739">
        <v>126165</v>
      </c>
      <c r="E11739">
        <v>126255</v>
      </c>
    </row>
    <row r="11740" spans="1:5" x14ac:dyDescent="0.25">
      <c r="A11740" s="2">
        <v>45629.645833333336</v>
      </c>
      <c r="B11740">
        <v>126280</v>
      </c>
      <c r="C11740">
        <v>126300</v>
      </c>
      <c r="D11740">
        <v>126150</v>
      </c>
      <c r="E11740">
        <v>126170</v>
      </c>
    </row>
    <row r="11741" spans="1:5" x14ac:dyDescent="0.25">
      <c r="A11741" s="2">
        <v>45629.642361111109</v>
      </c>
      <c r="B11741">
        <v>126295</v>
      </c>
      <c r="C11741">
        <v>126305</v>
      </c>
      <c r="D11741">
        <v>126235</v>
      </c>
      <c r="E11741">
        <v>126285</v>
      </c>
    </row>
    <row r="11742" spans="1:5" x14ac:dyDescent="0.25">
      <c r="A11742" s="2">
        <v>45629.638888888891</v>
      </c>
      <c r="B11742">
        <v>126235</v>
      </c>
      <c r="C11742">
        <v>126305</v>
      </c>
      <c r="D11742">
        <v>126220</v>
      </c>
      <c r="E11742">
        <v>126295</v>
      </c>
    </row>
    <row r="11743" spans="1:5" x14ac:dyDescent="0.25">
      <c r="A11743" s="2">
        <v>45629.635416666664</v>
      </c>
      <c r="B11743">
        <v>126250</v>
      </c>
      <c r="C11743">
        <v>126265</v>
      </c>
      <c r="D11743">
        <v>126200</v>
      </c>
      <c r="E11743">
        <v>126235</v>
      </c>
    </row>
    <row r="11744" spans="1:5" x14ac:dyDescent="0.25">
      <c r="A11744" s="2">
        <v>45629.631944444445</v>
      </c>
      <c r="B11744">
        <v>126225</v>
      </c>
      <c r="C11744">
        <v>126285</v>
      </c>
      <c r="D11744">
        <v>126200</v>
      </c>
      <c r="E11744">
        <v>126255</v>
      </c>
    </row>
    <row r="11745" spans="1:5" x14ac:dyDescent="0.25">
      <c r="A11745" s="2">
        <v>45629.628472222219</v>
      </c>
      <c r="B11745">
        <v>126200</v>
      </c>
      <c r="C11745">
        <v>126235</v>
      </c>
      <c r="D11745">
        <v>126170</v>
      </c>
      <c r="E11745">
        <v>126225</v>
      </c>
    </row>
    <row r="11746" spans="1:5" x14ac:dyDescent="0.25">
      <c r="A11746" s="2">
        <v>45629.625</v>
      </c>
      <c r="B11746">
        <v>126330</v>
      </c>
      <c r="C11746">
        <v>126335</v>
      </c>
      <c r="D11746">
        <v>126190</v>
      </c>
      <c r="E11746">
        <v>126205</v>
      </c>
    </row>
    <row r="11747" spans="1:5" x14ac:dyDescent="0.25">
      <c r="A11747" s="2">
        <v>45629.621527777781</v>
      </c>
      <c r="B11747">
        <v>126340</v>
      </c>
      <c r="C11747">
        <v>126370</v>
      </c>
      <c r="D11747">
        <v>126300</v>
      </c>
      <c r="E11747">
        <v>126330</v>
      </c>
    </row>
    <row r="11748" spans="1:5" x14ac:dyDescent="0.25">
      <c r="A11748" s="2">
        <v>45629.618055555555</v>
      </c>
      <c r="B11748">
        <v>126325</v>
      </c>
      <c r="C11748">
        <v>126395</v>
      </c>
      <c r="D11748">
        <v>126285</v>
      </c>
      <c r="E11748">
        <v>126345</v>
      </c>
    </row>
    <row r="11749" spans="1:5" x14ac:dyDescent="0.25">
      <c r="A11749" s="2">
        <v>45629.614583333336</v>
      </c>
      <c r="B11749">
        <v>126300</v>
      </c>
      <c r="C11749">
        <v>126340</v>
      </c>
      <c r="D11749">
        <v>126255</v>
      </c>
      <c r="E11749">
        <v>126325</v>
      </c>
    </row>
    <row r="11750" spans="1:5" x14ac:dyDescent="0.25">
      <c r="A11750" s="2">
        <v>45629.611111111109</v>
      </c>
      <c r="B11750">
        <v>126310</v>
      </c>
      <c r="C11750">
        <v>126330</v>
      </c>
      <c r="D11750">
        <v>126215</v>
      </c>
      <c r="E11750">
        <v>126305</v>
      </c>
    </row>
    <row r="11751" spans="1:5" x14ac:dyDescent="0.25">
      <c r="A11751" s="2">
        <v>45629.607638888891</v>
      </c>
      <c r="B11751">
        <v>126440</v>
      </c>
      <c r="C11751">
        <v>126480</v>
      </c>
      <c r="D11751">
        <v>126305</v>
      </c>
      <c r="E11751">
        <v>126305</v>
      </c>
    </row>
    <row r="11752" spans="1:5" x14ac:dyDescent="0.25">
      <c r="A11752" s="2">
        <v>45629.604166666664</v>
      </c>
      <c r="B11752">
        <v>126465</v>
      </c>
      <c r="C11752">
        <v>126485</v>
      </c>
      <c r="D11752">
        <v>126400</v>
      </c>
      <c r="E11752">
        <v>126440</v>
      </c>
    </row>
    <row r="11753" spans="1:5" x14ac:dyDescent="0.25">
      <c r="A11753" s="2">
        <v>45629.600694444445</v>
      </c>
      <c r="B11753">
        <v>126455</v>
      </c>
      <c r="C11753">
        <v>126485</v>
      </c>
      <c r="D11753">
        <v>126415</v>
      </c>
      <c r="E11753">
        <v>126465</v>
      </c>
    </row>
    <row r="11754" spans="1:5" x14ac:dyDescent="0.25">
      <c r="A11754" s="2">
        <v>45629.597222222219</v>
      </c>
      <c r="B11754">
        <v>126440</v>
      </c>
      <c r="C11754">
        <v>126480</v>
      </c>
      <c r="D11754">
        <v>126355</v>
      </c>
      <c r="E11754">
        <v>126450</v>
      </c>
    </row>
    <row r="11755" spans="1:5" x14ac:dyDescent="0.25">
      <c r="A11755" s="2">
        <v>45629.59375</v>
      </c>
      <c r="B11755">
        <v>126370</v>
      </c>
      <c r="C11755">
        <v>126465</v>
      </c>
      <c r="D11755">
        <v>126350</v>
      </c>
      <c r="E11755">
        <v>126435</v>
      </c>
    </row>
    <row r="11756" spans="1:5" x14ac:dyDescent="0.25">
      <c r="A11756" s="2">
        <v>45629.590277777781</v>
      </c>
      <c r="B11756">
        <v>126305</v>
      </c>
      <c r="C11756">
        <v>126370</v>
      </c>
      <c r="D11756">
        <v>126270</v>
      </c>
      <c r="E11756">
        <v>126365</v>
      </c>
    </row>
    <row r="11757" spans="1:5" x14ac:dyDescent="0.25">
      <c r="A11757" s="2">
        <v>45629.586805555555</v>
      </c>
      <c r="B11757">
        <v>126365</v>
      </c>
      <c r="C11757">
        <v>126365</v>
      </c>
      <c r="D11757">
        <v>126250</v>
      </c>
      <c r="E11757">
        <v>126310</v>
      </c>
    </row>
    <row r="11758" spans="1:5" x14ac:dyDescent="0.25">
      <c r="A11758" s="2">
        <v>45629.583333333336</v>
      </c>
      <c r="B11758">
        <v>126310</v>
      </c>
      <c r="C11758">
        <v>126400</v>
      </c>
      <c r="D11758">
        <v>126310</v>
      </c>
      <c r="E11758">
        <v>126365</v>
      </c>
    </row>
    <row r="11759" spans="1:5" x14ac:dyDescent="0.25">
      <c r="A11759" s="2">
        <v>45629.579861111109</v>
      </c>
      <c r="B11759">
        <v>126360</v>
      </c>
      <c r="C11759">
        <v>126420</v>
      </c>
      <c r="D11759">
        <v>126305</v>
      </c>
      <c r="E11759">
        <v>126310</v>
      </c>
    </row>
    <row r="11760" spans="1:5" x14ac:dyDescent="0.25">
      <c r="A11760" s="2">
        <v>45629.576388888891</v>
      </c>
      <c r="B11760">
        <v>126245</v>
      </c>
      <c r="C11760">
        <v>126385</v>
      </c>
      <c r="D11760">
        <v>126215</v>
      </c>
      <c r="E11760">
        <v>126360</v>
      </c>
    </row>
    <row r="11761" spans="1:5" x14ac:dyDescent="0.25">
      <c r="A11761" s="2">
        <v>45629.572916666664</v>
      </c>
      <c r="B11761">
        <v>126160</v>
      </c>
      <c r="C11761">
        <v>126265</v>
      </c>
      <c r="D11761">
        <v>126110</v>
      </c>
      <c r="E11761">
        <v>126245</v>
      </c>
    </row>
    <row r="11762" spans="1:5" x14ac:dyDescent="0.25">
      <c r="A11762" s="2">
        <v>45629.569444444445</v>
      </c>
      <c r="B11762">
        <v>126135</v>
      </c>
      <c r="C11762">
        <v>126235</v>
      </c>
      <c r="D11762">
        <v>126120</v>
      </c>
      <c r="E11762">
        <v>126160</v>
      </c>
    </row>
    <row r="11763" spans="1:5" x14ac:dyDescent="0.25">
      <c r="A11763" s="2">
        <v>45629.565972222219</v>
      </c>
      <c r="B11763">
        <v>126295</v>
      </c>
      <c r="C11763">
        <v>126305</v>
      </c>
      <c r="D11763">
        <v>126125</v>
      </c>
      <c r="E11763">
        <v>126140</v>
      </c>
    </row>
    <row r="11764" spans="1:5" x14ac:dyDescent="0.25">
      <c r="A11764" s="2">
        <v>45629.5625</v>
      </c>
      <c r="B11764">
        <v>126065</v>
      </c>
      <c r="C11764">
        <v>126295</v>
      </c>
      <c r="D11764">
        <v>126055</v>
      </c>
      <c r="E11764">
        <v>126290</v>
      </c>
    </row>
    <row r="11765" spans="1:5" x14ac:dyDescent="0.25">
      <c r="A11765" s="2">
        <v>45629.559027777781</v>
      </c>
      <c r="B11765">
        <v>125975</v>
      </c>
      <c r="C11765">
        <v>126070</v>
      </c>
      <c r="D11765">
        <v>125945</v>
      </c>
      <c r="E11765">
        <v>126065</v>
      </c>
    </row>
    <row r="11766" spans="1:5" x14ac:dyDescent="0.25">
      <c r="A11766" s="2">
        <v>45629.555555555555</v>
      </c>
      <c r="B11766">
        <v>126075</v>
      </c>
      <c r="C11766">
        <v>126075</v>
      </c>
      <c r="D11766">
        <v>125950</v>
      </c>
      <c r="E11766">
        <v>125975</v>
      </c>
    </row>
    <row r="11767" spans="1:5" x14ac:dyDescent="0.25">
      <c r="A11767" s="2">
        <v>45629.552083333336</v>
      </c>
      <c r="B11767">
        <v>126025</v>
      </c>
      <c r="C11767">
        <v>126095</v>
      </c>
      <c r="D11767">
        <v>126015</v>
      </c>
      <c r="E11767">
        <v>126070</v>
      </c>
    </row>
    <row r="11768" spans="1:5" x14ac:dyDescent="0.25">
      <c r="A11768" s="2">
        <v>45629.548611111109</v>
      </c>
      <c r="B11768">
        <v>125960</v>
      </c>
      <c r="C11768">
        <v>126035</v>
      </c>
      <c r="D11768">
        <v>125930</v>
      </c>
      <c r="E11768">
        <v>126025</v>
      </c>
    </row>
    <row r="11769" spans="1:5" x14ac:dyDescent="0.25">
      <c r="A11769" s="2">
        <v>45629.545138888891</v>
      </c>
      <c r="B11769">
        <v>126025</v>
      </c>
      <c r="C11769">
        <v>126030</v>
      </c>
      <c r="D11769">
        <v>125920</v>
      </c>
      <c r="E11769">
        <v>125965</v>
      </c>
    </row>
    <row r="11770" spans="1:5" x14ac:dyDescent="0.25">
      <c r="A11770" s="2">
        <v>45629.541666666664</v>
      </c>
      <c r="B11770">
        <v>125990</v>
      </c>
      <c r="C11770">
        <v>126090</v>
      </c>
      <c r="D11770">
        <v>125985</v>
      </c>
      <c r="E11770">
        <v>126020</v>
      </c>
    </row>
    <row r="11771" spans="1:5" x14ac:dyDescent="0.25">
      <c r="A11771" s="2">
        <v>45629.538194444445</v>
      </c>
      <c r="B11771">
        <v>126030</v>
      </c>
      <c r="C11771">
        <v>126070</v>
      </c>
      <c r="D11771">
        <v>125955</v>
      </c>
      <c r="E11771">
        <v>125990</v>
      </c>
    </row>
    <row r="11772" spans="1:5" x14ac:dyDescent="0.25">
      <c r="A11772" s="2">
        <v>45629.534722222219</v>
      </c>
      <c r="B11772">
        <v>126070</v>
      </c>
      <c r="C11772">
        <v>126085</v>
      </c>
      <c r="D11772">
        <v>125955</v>
      </c>
      <c r="E11772">
        <v>126030</v>
      </c>
    </row>
    <row r="11773" spans="1:5" x14ac:dyDescent="0.25">
      <c r="A11773" s="2">
        <v>45629.53125</v>
      </c>
      <c r="B11773">
        <v>126025</v>
      </c>
      <c r="C11773">
        <v>126090</v>
      </c>
      <c r="D11773">
        <v>126000</v>
      </c>
      <c r="E11773">
        <v>126070</v>
      </c>
    </row>
    <row r="11774" spans="1:5" x14ac:dyDescent="0.25">
      <c r="A11774" s="2">
        <v>45629.527777777781</v>
      </c>
      <c r="B11774">
        <v>126030</v>
      </c>
      <c r="C11774">
        <v>126070</v>
      </c>
      <c r="D11774">
        <v>125945</v>
      </c>
      <c r="E11774">
        <v>126020</v>
      </c>
    </row>
    <row r="11775" spans="1:5" x14ac:dyDescent="0.25">
      <c r="A11775" s="2">
        <v>45629.524305555555</v>
      </c>
      <c r="B11775">
        <v>126075</v>
      </c>
      <c r="C11775">
        <v>126130</v>
      </c>
      <c r="D11775">
        <v>125980</v>
      </c>
      <c r="E11775">
        <v>126030</v>
      </c>
    </row>
    <row r="11776" spans="1:5" x14ac:dyDescent="0.25">
      <c r="A11776" s="2">
        <v>45629.520833333336</v>
      </c>
      <c r="B11776">
        <v>126025</v>
      </c>
      <c r="C11776">
        <v>126090</v>
      </c>
      <c r="D11776">
        <v>125980</v>
      </c>
      <c r="E11776">
        <v>126075</v>
      </c>
    </row>
    <row r="11777" spans="1:5" x14ac:dyDescent="0.25">
      <c r="A11777" s="2">
        <v>45629.517361111109</v>
      </c>
      <c r="B11777">
        <v>126200</v>
      </c>
      <c r="C11777">
        <v>126260</v>
      </c>
      <c r="D11777">
        <v>126015</v>
      </c>
      <c r="E11777">
        <v>126020</v>
      </c>
    </row>
    <row r="11778" spans="1:5" x14ac:dyDescent="0.25">
      <c r="A11778" s="2">
        <v>45629.513888888891</v>
      </c>
      <c r="B11778">
        <v>126105</v>
      </c>
      <c r="C11778">
        <v>126220</v>
      </c>
      <c r="D11778">
        <v>126050</v>
      </c>
      <c r="E11778">
        <v>126200</v>
      </c>
    </row>
    <row r="11779" spans="1:5" x14ac:dyDescent="0.25">
      <c r="A11779" s="2">
        <v>45629.510416666664</v>
      </c>
      <c r="B11779">
        <v>126085</v>
      </c>
      <c r="C11779">
        <v>126180</v>
      </c>
      <c r="D11779">
        <v>126030</v>
      </c>
      <c r="E11779">
        <v>126100</v>
      </c>
    </row>
    <row r="11780" spans="1:5" x14ac:dyDescent="0.25">
      <c r="A11780" s="2">
        <v>45629.506944444445</v>
      </c>
      <c r="B11780">
        <v>126070</v>
      </c>
      <c r="C11780">
        <v>126250</v>
      </c>
      <c r="D11780">
        <v>126060</v>
      </c>
      <c r="E11780">
        <v>126080</v>
      </c>
    </row>
    <row r="11781" spans="1:5" x14ac:dyDescent="0.25">
      <c r="A11781" s="2">
        <v>45629.503472222219</v>
      </c>
      <c r="B11781">
        <v>126050</v>
      </c>
      <c r="C11781">
        <v>126130</v>
      </c>
      <c r="D11781">
        <v>125935</v>
      </c>
      <c r="E11781">
        <v>126065</v>
      </c>
    </row>
    <row r="11782" spans="1:5" x14ac:dyDescent="0.25">
      <c r="A11782" s="2">
        <v>45629.5</v>
      </c>
      <c r="B11782">
        <v>126215</v>
      </c>
      <c r="C11782">
        <v>126220</v>
      </c>
      <c r="D11782">
        <v>125885</v>
      </c>
      <c r="E11782">
        <v>126050</v>
      </c>
    </row>
    <row r="11783" spans="1:5" x14ac:dyDescent="0.25">
      <c r="A11783" s="2">
        <v>45629.496527777781</v>
      </c>
      <c r="B11783">
        <v>126205</v>
      </c>
      <c r="C11783">
        <v>126245</v>
      </c>
      <c r="D11783">
        <v>126110</v>
      </c>
      <c r="E11783">
        <v>126215</v>
      </c>
    </row>
    <row r="11784" spans="1:5" x14ac:dyDescent="0.25">
      <c r="A11784" s="2">
        <v>45629.493055555555</v>
      </c>
      <c r="B11784">
        <v>126200</v>
      </c>
      <c r="C11784">
        <v>126290</v>
      </c>
      <c r="D11784">
        <v>126135</v>
      </c>
      <c r="E11784">
        <v>126205</v>
      </c>
    </row>
    <row r="11785" spans="1:5" x14ac:dyDescent="0.25">
      <c r="A11785" s="2">
        <v>45629.489583333336</v>
      </c>
      <c r="B11785">
        <v>126180</v>
      </c>
      <c r="C11785">
        <v>126320</v>
      </c>
      <c r="D11785">
        <v>126145</v>
      </c>
      <c r="E11785">
        <v>126200</v>
      </c>
    </row>
    <row r="11786" spans="1:5" x14ac:dyDescent="0.25">
      <c r="A11786" s="2">
        <v>45629.486111111109</v>
      </c>
      <c r="B11786">
        <v>125980</v>
      </c>
      <c r="C11786">
        <v>126195</v>
      </c>
      <c r="D11786">
        <v>125905</v>
      </c>
      <c r="E11786">
        <v>126180</v>
      </c>
    </row>
    <row r="11787" spans="1:5" x14ac:dyDescent="0.25">
      <c r="A11787" s="2">
        <v>45629.482638888891</v>
      </c>
      <c r="B11787">
        <v>126145</v>
      </c>
      <c r="C11787">
        <v>126150</v>
      </c>
      <c r="D11787">
        <v>125890</v>
      </c>
      <c r="E11787">
        <v>125980</v>
      </c>
    </row>
    <row r="11788" spans="1:5" x14ac:dyDescent="0.25">
      <c r="A11788" s="2">
        <v>45629.479166666664</v>
      </c>
      <c r="B11788">
        <v>126070</v>
      </c>
      <c r="C11788">
        <v>126260</v>
      </c>
      <c r="D11788">
        <v>126060</v>
      </c>
      <c r="E11788">
        <v>126150</v>
      </c>
    </row>
    <row r="11789" spans="1:5" x14ac:dyDescent="0.25">
      <c r="A11789" s="2">
        <v>45629.475694444445</v>
      </c>
      <c r="B11789">
        <v>126145</v>
      </c>
      <c r="C11789">
        <v>126225</v>
      </c>
      <c r="D11789">
        <v>126040</v>
      </c>
      <c r="E11789">
        <v>126070</v>
      </c>
    </row>
    <row r="11790" spans="1:5" x14ac:dyDescent="0.25">
      <c r="A11790" s="2">
        <v>45629.472222222219</v>
      </c>
      <c r="B11790">
        <v>126295</v>
      </c>
      <c r="C11790">
        <v>126335</v>
      </c>
      <c r="D11790">
        <v>126110</v>
      </c>
      <c r="E11790">
        <v>126145</v>
      </c>
    </row>
    <row r="11791" spans="1:5" x14ac:dyDescent="0.25">
      <c r="A11791" s="2">
        <v>45629.46875</v>
      </c>
      <c r="B11791">
        <v>126400</v>
      </c>
      <c r="C11791">
        <v>126435</v>
      </c>
      <c r="D11791">
        <v>126245</v>
      </c>
      <c r="E11791">
        <v>126290</v>
      </c>
    </row>
    <row r="11792" spans="1:5" x14ac:dyDescent="0.25">
      <c r="A11792" s="2">
        <v>45629.465277777781</v>
      </c>
      <c r="B11792">
        <v>126375</v>
      </c>
      <c r="C11792">
        <v>126430</v>
      </c>
      <c r="D11792">
        <v>126265</v>
      </c>
      <c r="E11792">
        <v>126405</v>
      </c>
    </row>
    <row r="11793" spans="1:5" x14ac:dyDescent="0.25">
      <c r="A11793" s="2">
        <v>45629.461805555555</v>
      </c>
      <c r="B11793">
        <v>126230</v>
      </c>
      <c r="C11793">
        <v>126390</v>
      </c>
      <c r="D11793">
        <v>126155</v>
      </c>
      <c r="E11793">
        <v>126375</v>
      </c>
    </row>
    <row r="11794" spans="1:5" x14ac:dyDescent="0.25">
      <c r="A11794" s="2">
        <v>45629.458333333336</v>
      </c>
      <c r="B11794">
        <v>126355</v>
      </c>
      <c r="C11794">
        <v>126370</v>
      </c>
      <c r="D11794">
        <v>126140</v>
      </c>
      <c r="E11794">
        <v>126230</v>
      </c>
    </row>
    <row r="11795" spans="1:5" x14ac:dyDescent="0.25">
      <c r="A11795" s="2">
        <v>45629.454861111109</v>
      </c>
      <c r="B11795">
        <v>126210</v>
      </c>
      <c r="C11795">
        <v>126415</v>
      </c>
      <c r="D11795">
        <v>126175</v>
      </c>
      <c r="E11795">
        <v>126355</v>
      </c>
    </row>
    <row r="11796" spans="1:5" x14ac:dyDescent="0.25">
      <c r="A11796" s="2">
        <v>45629.451388888891</v>
      </c>
      <c r="B11796">
        <v>126080</v>
      </c>
      <c r="C11796">
        <v>126245</v>
      </c>
      <c r="D11796">
        <v>126060</v>
      </c>
      <c r="E11796">
        <v>126210</v>
      </c>
    </row>
    <row r="11797" spans="1:5" x14ac:dyDescent="0.25">
      <c r="A11797" s="2">
        <v>45629.447916666664</v>
      </c>
      <c r="B11797">
        <v>126355</v>
      </c>
      <c r="C11797">
        <v>126385</v>
      </c>
      <c r="D11797">
        <v>126050</v>
      </c>
      <c r="E11797">
        <v>126080</v>
      </c>
    </row>
    <row r="11798" spans="1:5" x14ac:dyDescent="0.25">
      <c r="A11798" s="2">
        <v>45629.444444444445</v>
      </c>
      <c r="B11798">
        <v>126305</v>
      </c>
      <c r="C11798">
        <v>126500</v>
      </c>
      <c r="D11798">
        <v>126255</v>
      </c>
      <c r="E11798">
        <v>126355</v>
      </c>
    </row>
    <row r="11799" spans="1:5" x14ac:dyDescent="0.25">
      <c r="A11799" s="2">
        <v>45629.440972222219</v>
      </c>
      <c r="B11799">
        <v>126335</v>
      </c>
      <c r="C11799">
        <v>126410</v>
      </c>
      <c r="D11799">
        <v>126270</v>
      </c>
      <c r="E11799">
        <v>126305</v>
      </c>
    </row>
    <row r="11800" spans="1:5" x14ac:dyDescent="0.25">
      <c r="A11800" s="2">
        <v>45629.4375</v>
      </c>
      <c r="B11800">
        <v>126465</v>
      </c>
      <c r="C11800">
        <v>126555</v>
      </c>
      <c r="D11800">
        <v>126270</v>
      </c>
      <c r="E11800">
        <v>126340</v>
      </c>
    </row>
    <row r="11801" spans="1:5" x14ac:dyDescent="0.25">
      <c r="A11801" s="2">
        <v>45629.434027777781</v>
      </c>
      <c r="B11801">
        <v>126650</v>
      </c>
      <c r="C11801">
        <v>126680</v>
      </c>
      <c r="D11801">
        <v>126410</v>
      </c>
      <c r="E11801">
        <v>126470</v>
      </c>
    </row>
    <row r="11802" spans="1:5" x14ac:dyDescent="0.25">
      <c r="A11802" s="2">
        <v>45629.430555555555</v>
      </c>
      <c r="B11802">
        <v>126700</v>
      </c>
      <c r="C11802">
        <v>126825</v>
      </c>
      <c r="D11802">
        <v>126610</v>
      </c>
      <c r="E11802">
        <v>126650</v>
      </c>
    </row>
    <row r="11803" spans="1:5" x14ac:dyDescent="0.25">
      <c r="A11803" s="2">
        <v>45629.427083333336</v>
      </c>
      <c r="B11803">
        <v>126640</v>
      </c>
      <c r="C11803">
        <v>126750</v>
      </c>
      <c r="D11803">
        <v>126555</v>
      </c>
      <c r="E11803">
        <v>126700</v>
      </c>
    </row>
    <row r="11804" spans="1:5" x14ac:dyDescent="0.25">
      <c r="A11804" s="2">
        <v>45629.423611111109</v>
      </c>
      <c r="B11804">
        <v>126125</v>
      </c>
      <c r="C11804">
        <v>126695</v>
      </c>
      <c r="D11804">
        <v>126065</v>
      </c>
      <c r="E11804">
        <v>126640</v>
      </c>
    </row>
    <row r="11805" spans="1:5" x14ac:dyDescent="0.25">
      <c r="A11805" s="2">
        <v>45629.420138888891</v>
      </c>
      <c r="B11805">
        <v>125900</v>
      </c>
      <c r="C11805">
        <v>126190</v>
      </c>
      <c r="D11805">
        <v>125870</v>
      </c>
      <c r="E11805">
        <v>126130</v>
      </c>
    </row>
    <row r="11806" spans="1:5" x14ac:dyDescent="0.25">
      <c r="A11806" s="2">
        <v>45629.416666666664</v>
      </c>
      <c r="B11806">
        <v>125985</v>
      </c>
      <c r="C11806">
        <v>126055</v>
      </c>
      <c r="D11806">
        <v>125800</v>
      </c>
      <c r="E11806">
        <v>125905</v>
      </c>
    </row>
    <row r="11807" spans="1:5" x14ac:dyDescent="0.25">
      <c r="A11807" s="2">
        <v>45629.413194444445</v>
      </c>
      <c r="B11807">
        <v>125820</v>
      </c>
      <c r="C11807">
        <v>126000</v>
      </c>
      <c r="D11807">
        <v>125800</v>
      </c>
      <c r="E11807">
        <v>125985</v>
      </c>
    </row>
    <row r="11808" spans="1:5" x14ac:dyDescent="0.25">
      <c r="A11808" s="2">
        <v>45629.409722222219</v>
      </c>
      <c r="B11808">
        <v>125900</v>
      </c>
      <c r="C11808">
        <v>125965</v>
      </c>
      <c r="D11808">
        <v>125780</v>
      </c>
      <c r="E11808">
        <v>125820</v>
      </c>
    </row>
    <row r="11809" spans="1:5" x14ac:dyDescent="0.25">
      <c r="A11809" s="2">
        <v>45629.40625</v>
      </c>
      <c r="B11809">
        <v>125955</v>
      </c>
      <c r="C11809">
        <v>125990</v>
      </c>
      <c r="D11809">
        <v>125855</v>
      </c>
      <c r="E11809">
        <v>125905</v>
      </c>
    </row>
    <row r="11810" spans="1:5" x14ac:dyDescent="0.25">
      <c r="A11810" s="2">
        <v>45629.402777777781</v>
      </c>
      <c r="B11810">
        <v>125870</v>
      </c>
      <c r="C11810">
        <v>125965</v>
      </c>
      <c r="D11810">
        <v>125820</v>
      </c>
      <c r="E11810">
        <v>125960</v>
      </c>
    </row>
    <row r="11811" spans="1:5" x14ac:dyDescent="0.25">
      <c r="A11811" s="2">
        <v>45629.399305555555</v>
      </c>
      <c r="B11811">
        <v>126005</v>
      </c>
      <c r="C11811">
        <v>126015</v>
      </c>
      <c r="D11811">
        <v>125815</v>
      </c>
      <c r="E11811">
        <v>125875</v>
      </c>
    </row>
    <row r="11812" spans="1:5" x14ac:dyDescent="0.25">
      <c r="A11812" s="2">
        <v>45629.395833333336</v>
      </c>
      <c r="B11812">
        <v>126140</v>
      </c>
      <c r="C11812">
        <v>126150</v>
      </c>
      <c r="D11812">
        <v>125900</v>
      </c>
      <c r="E11812">
        <v>126010</v>
      </c>
    </row>
    <row r="11813" spans="1:5" x14ac:dyDescent="0.25">
      <c r="A11813" s="2">
        <v>45629.392361111109</v>
      </c>
      <c r="B11813">
        <v>126140</v>
      </c>
      <c r="C11813">
        <v>126210</v>
      </c>
      <c r="D11813">
        <v>126075</v>
      </c>
      <c r="E11813">
        <v>126140</v>
      </c>
    </row>
    <row r="11814" spans="1:5" x14ac:dyDescent="0.25">
      <c r="A11814" s="2">
        <v>45629.388888888891</v>
      </c>
      <c r="B11814">
        <v>126125</v>
      </c>
      <c r="C11814">
        <v>126180</v>
      </c>
      <c r="D11814">
        <v>125965</v>
      </c>
      <c r="E11814">
        <v>126140</v>
      </c>
    </row>
    <row r="11815" spans="1:5" x14ac:dyDescent="0.25">
      <c r="A11815" s="2">
        <v>45629.385416666664</v>
      </c>
      <c r="B11815">
        <v>126245</v>
      </c>
      <c r="C11815">
        <v>126315</v>
      </c>
      <c r="D11815">
        <v>126075</v>
      </c>
      <c r="E11815">
        <v>126120</v>
      </c>
    </row>
    <row r="11816" spans="1:5" x14ac:dyDescent="0.25">
      <c r="A11816" s="2">
        <v>45629.381944444445</v>
      </c>
      <c r="B11816">
        <v>126360</v>
      </c>
      <c r="C11816">
        <v>126435</v>
      </c>
      <c r="D11816">
        <v>126185</v>
      </c>
      <c r="E11816">
        <v>126245</v>
      </c>
    </row>
    <row r="11817" spans="1:5" x14ac:dyDescent="0.25">
      <c r="A11817" s="2">
        <v>45629.378472222219</v>
      </c>
      <c r="B11817">
        <v>126285</v>
      </c>
      <c r="C11817">
        <v>126440</v>
      </c>
      <c r="D11817">
        <v>126170</v>
      </c>
      <c r="E11817">
        <v>126360</v>
      </c>
    </row>
    <row r="11818" spans="1:5" x14ac:dyDescent="0.25">
      <c r="A11818" s="2">
        <v>45629.375</v>
      </c>
      <c r="B11818">
        <v>126155</v>
      </c>
      <c r="C11818">
        <v>126295</v>
      </c>
      <c r="D11818">
        <v>125700</v>
      </c>
      <c r="E11818">
        <v>126285</v>
      </c>
    </row>
    <row r="11819" spans="1:5" x14ac:dyDescent="0.25">
      <c r="A11819" s="2">
        <v>45628.763888888891</v>
      </c>
      <c r="B11819">
        <v>125645</v>
      </c>
      <c r="C11819">
        <v>125710</v>
      </c>
      <c r="D11819">
        <v>125585</v>
      </c>
      <c r="E11819">
        <v>125600</v>
      </c>
    </row>
    <row r="11820" spans="1:5" x14ac:dyDescent="0.25">
      <c r="A11820" s="2">
        <v>45628.760416666664</v>
      </c>
      <c r="B11820">
        <v>125640</v>
      </c>
      <c r="C11820">
        <v>125695</v>
      </c>
      <c r="D11820">
        <v>125600</v>
      </c>
      <c r="E11820">
        <v>125640</v>
      </c>
    </row>
    <row r="11821" spans="1:5" x14ac:dyDescent="0.25">
      <c r="A11821" s="2">
        <v>45628.756944444445</v>
      </c>
      <c r="B11821">
        <v>125605</v>
      </c>
      <c r="C11821">
        <v>125720</v>
      </c>
      <c r="D11821">
        <v>125575</v>
      </c>
      <c r="E11821">
        <v>125635</v>
      </c>
    </row>
    <row r="11822" spans="1:5" x14ac:dyDescent="0.25">
      <c r="A11822" s="2">
        <v>45628.753472222219</v>
      </c>
      <c r="B11822">
        <v>125635</v>
      </c>
      <c r="C11822">
        <v>125690</v>
      </c>
      <c r="D11822">
        <v>125550</v>
      </c>
      <c r="E11822">
        <v>125610</v>
      </c>
    </row>
    <row r="11823" spans="1:5" x14ac:dyDescent="0.25">
      <c r="A11823" s="2">
        <v>45628.75</v>
      </c>
      <c r="B11823">
        <v>125735</v>
      </c>
      <c r="C11823">
        <v>125755</v>
      </c>
      <c r="D11823">
        <v>125610</v>
      </c>
      <c r="E11823">
        <v>125635</v>
      </c>
    </row>
    <row r="11824" spans="1:5" x14ac:dyDescent="0.25">
      <c r="A11824" s="2">
        <v>45628.746527777781</v>
      </c>
      <c r="B11824">
        <v>125860</v>
      </c>
      <c r="C11824">
        <v>125865</v>
      </c>
      <c r="D11824">
        <v>125680</v>
      </c>
      <c r="E11824">
        <v>125730</v>
      </c>
    </row>
    <row r="11825" spans="1:5" x14ac:dyDescent="0.25">
      <c r="A11825" s="2">
        <v>45628.743055555555</v>
      </c>
      <c r="B11825">
        <v>125955</v>
      </c>
      <c r="C11825">
        <v>125965</v>
      </c>
      <c r="D11825">
        <v>125820</v>
      </c>
      <c r="E11825">
        <v>125865</v>
      </c>
    </row>
    <row r="11826" spans="1:5" x14ac:dyDescent="0.25">
      <c r="A11826" s="2">
        <v>45628.739583333336</v>
      </c>
      <c r="B11826">
        <v>125925</v>
      </c>
      <c r="C11826">
        <v>125975</v>
      </c>
      <c r="D11826">
        <v>125890</v>
      </c>
      <c r="E11826">
        <v>125960</v>
      </c>
    </row>
    <row r="11827" spans="1:5" x14ac:dyDescent="0.25">
      <c r="A11827" s="2">
        <v>45628.736111111109</v>
      </c>
      <c r="B11827">
        <v>125900</v>
      </c>
      <c r="C11827">
        <v>125945</v>
      </c>
      <c r="D11827">
        <v>125885</v>
      </c>
      <c r="E11827">
        <v>125930</v>
      </c>
    </row>
    <row r="11828" spans="1:5" x14ac:dyDescent="0.25">
      <c r="A11828" s="2">
        <v>45628.732638888891</v>
      </c>
      <c r="B11828">
        <v>126000</v>
      </c>
      <c r="C11828">
        <v>126005</v>
      </c>
      <c r="D11828">
        <v>125870</v>
      </c>
      <c r="E11828">
        <v>125900</v>
      </c>
    </row>
    <row r="11829" spans="1:5" x14ac:dyDescent="0.25">
      <c r="A11829" s="2">
        <v>45628.729166666664</v>
      </c>
      <c r="B11829">
        <v>125930</v>
      </c>
      <c r="C11829">
        <v>126025</v>
      </c>
      <c r="D11829">
        <v>125920</v>
      </c>
      <c r="E11829">
        <v>125995</v>
      </c>
    </row>
    <row r="11830" spans="1:5" x14ac:dyDescent="0.25">
      <c r="A11830" s="2">
        <v>45628.725694444445</v>
      </c>
      <c r="B11830">
        <v>125990</v>
      </c>
      <c r="C11830">
        <v>126010</v>
      </c>
      <c r="D11830">
        <v>125910</v>
      </c>
      <c r="E11830">
        <v>125930</v>
      </c>
    </row>
    <row r="11831" spans="1:5" x14ac:dyDescent="0.25">
      <c r="A11831" s="2">
        <v>45628.722222222219</v>
      </c>
      <c r="B11831">
        <v>126010</v>
      </c>
      <c r="C11831">
        <v>126015</v>
      </c>
      <c r="D11831">
        <v>125955</v>
      </c>
      <c r="E11831">
        <v>125985</v>
      </c>
    </row>
    <row r="11832" spans="1:5" x14ac:dyDescent="0.25">
      <c r="A11832" s="2">
        <v>45628.71875</v>
      </c>
      <c r="B11832">
        <v>125915</v>
      </c>
      <c r="C11832">
        <v>126080</v>
      </c>
      <c r="D11832">
        <v>125910</v>
      </c>
      <c r="E11832">
        <v>126010</v>
      </c>
    </row>
    <row r="11833" spans="1:5" x14ac:dyDescent="0.25">
      <c r="A11833" s="2">
        <v>45628.715277777781</v>
      </c>
      <c r="B11833">
        <v>125880</v>
      </c>
      <c r="C11833">
        <v>125940</v>
      </c>
      <c r="D11833">
        <v>125870</v>
      </c>
      <c r="E11833">
        <v>125910</v>
      </c>
    </row>
    <row r="11834" spans="1:5" x14ac:dyDescent="0.25">
      <c r="A11834" s="2">
        <v>45628.711805555555</v>
      </c>
      <c r="B11834">
        <v>125850</v>
      </c>
      <c r="C11834">
        <v>125925</v>
      </c>
      <c r="D11834">
        <v>125830</v>
      </c>
      <c r="E11834">
        <v>125885</v>
      </c>
    </row>
    <row r="11835" spans="1:5" x14ac:dyDescent="0.25">
      <c r="A11835" s="2">
        <v>45628.708333333336</v>
      </c>
      <c r="B11835">
        <v>125900</v>
      </c>
      <c r="C11835">
        <v>126000</v>
      </c>
      <c r="D11835">
        <v>125830</v>
      </c>
      <c r="E11835">
        <v>125855</v>
      </c>
    </row>
    <row r="11836" spans="1:5" x14ac:dyDescent="0.25">
      <c r="A11836" s="2">
        <v>45628.704861111109</v>
      </c>
      <c r="B11836">
        <v>125915</v>
      </c>
      <c r="C11836">
        <v>125955</v>
      </c>
      <c r="D11836">
        <v>125885</v>
      </c>
      <c r="E11836">
        <v>125905</v>
      </c>
    </row>
    <row r="11837" spans="1:5" x14ac:dyDescent="0.25">
      <c r="A11837" s="2">
        <v>45628.701388888891</v>
      </c>
      <c r="B11837">
        <v>126010</v>
      </c>
      <c r="C11837">
        <v>126010</v>
      </c>
      <c r="D11837">
        <v>125885</v>
      </c>
      <c r="E11837">
        <v>125915</v>
      </c>
    </row>
    <row r="11838" spans="1:5" x14ac:dyDescent="0.25">
      <c r="A11838" s="2">
        <v>45628.697916666664</v>
      </c>
      <c r="B11838">
        <v>125975</v>
      </c>
      <c r="C11838">
        <v>126020</v>
      </c>
      <c r="D11838">
        <v>125920</v>
      </c>
      <c r="E11838">
        <v>126010</v>
      </c>
    </row>
    <row r="11839" spans="1:5" x14ac:dyDescent="0.25">
      <c r="A11839" s="2">
        <v>45628.694444444445</v>
      </c>
      <c r="B11839">
        <v>125975</v>
      </c>
      <c r="C11839">
        <v>126005</v>
      </c>
      <c r="D11839">
        <v>125940</v>
      </c>
      <c r="E11839">
        <v>125970</v>
      </c>
    </row>
    <row r="11840" spans="1:5" x14ac:dyDescent="0.25">
      <c r="A11840" s="2">
        <v>45628.690972222219</v>
      </c>
      <c r="B11840">
        <v>125970</v>
      </c>
      <c r="C11840">
        <v>126045</v>
      </c>
      <c r="D11840">
        <v>125930</v>
      </c>
      <c r="E11840">
        <v>125975</v>
      </c>
    </row>
    <row r="11841" spans="1:5" x14ac:dyDescent="0.25">
      <c r="A11841" s="2">
        <v>45628.6875</v>
      </c>
      <c r="B11841">
        <v>125935</v>
      </c>
      <c r="C11841">
        <v>125990</v>
      </c>
      <c r="D11841">
        <v>125895</v>
      </c>
      <c r="E11841">
        <v>125970</v>
      </c>
    </row>
    <row r="11842" spans="1:5" x14ac:dyDescent="0.25">
      <c r="A11842" s="2">
        <v>45628.684027777781</v>
      </c>
      <c r="B11842">
        <v>125880</v>
      </c>
      <c r="C11842">
        <v>125965</v>
      </c>
      <c r="D11842">
        <v>125875</v>
      </c>
      <c r="E11842">
        <v>125935</v>
      </c>
    </row>
    <row r="11843" spans="1:5" x14ac:dyDescent="0.25">
      <c r="A11843" s="2">
        <v>45628.680555555555</v>
      </c>
      <c r="B11843">
        <v>125990</v>
      </c>
      <c r="C11843">
        <v>125995</v>
      </c>
      <c r="D11843">
        <v>125845</v>
      </c>
      <c r="E11843">
        <v>125885</v>
      </c>
    </row>
    <row r="11844" spans="1:5" x14ac:dyDescent="0.25">
      <c r="A11844" s="2">
        <v>45628.677083333336</v>
      </c>
      <c r="B11844">
        <v>125985</v>
      </c>
      <c r="C11844">
        <v>126025</v>
      </c>
      <c r="D11844">
        <v>125925</v>
      </c>
      <c r="E11844">
        <v>125985</v>
      </c>
    </row>
    <row r="11845" spans="1:5" x14ac:dyDescent="0.25">
      <c r="A11845" s="2">
        <v>45628.673611111109</v>
      </c>
      <c r="B11845">
        <v>126055</v>
      </c>
      <c r="C11845">
        <v>126090</v>
      </c>
      <c r="D11845">
        <v>125960</v>
      </c>
      <c r="E11845">
        <v>125980</v>
      </c>
    </row>
    <row r="11846" spans="1:5" x14ac:dyDescent="0.25">
      <c r="A11846" s="2">
        <v>45628.670138888891</v>
      </c>
      <c r="B11846">
        <v>125970</v>
      </c>
      <c r="C11846">
        <v>126080</v>
      </c>
      <c r="D11846">
        <v>125965</v>
      </c>
      <c r="E11846">
        <v>126055</v>
      </c>
    </row>
    <row r="11847" spans="1:5" x14ac:dyDescent="0.25">
      <c r="A11847" s="2">
        <v>45628.666666666664</v>
      </c>
      <c r="B11847">
        <v>125980</v>
      </c>
      <c r="C11847">
        <v>126010</v>
      </c>
      <c r="D11847">
        <v>125940</v>
      </c>
      <c r="E11847">
        <v>125970</v>
      </c>
    </row>
    <row r="11848" spans="1:5" x14ac:dyDescent="0.25">
      <c r="A11848" s="2">
        <v>45628.663194444445</v>
      </c>
      <c r="B11848">
        <v>126040</v>
      </c>
      <c r="C11848">
        <v>126060</v>
      </c>
      <c r="D11848">
        <v>125965</v>
      </c>
      <c r="E11848">
        <v>125980</v>
      </c>
    </row>
    <row r="11849" spans="1:5" x14ac:dyDescent="0.25">
      <c r="A11849" s="2">
        <v>45628.659722222219</v>
      </c>
      <c r="B11849">
        <v>125925</v>
      </c>
      <c r="C11849">
        <v>126070</v>
      </c>
      <c r="D11849">
        <v>125845</v>
      </c>
      <c r="E11849">
        <v>126040</v>
      </c>
    </row>
    <row r="11850" spans="1:5" x14ac:dyDescent="0.25">
      <c r="A11850" s="2">
        <v>45628.65625</v>
      </c>
      <c r="B11850">
        <v>125910</v>
      </c>
      <c r="C11850">
        <v>125980</v>
      </c>
      <c r="D11850">
        <v>125900</v>
      </c>
      <c r="E11850">
        <v>125925</v>
      </c>
    </row>
    <row r="11851" spans="1:5" x14ac:dyDescent="0.25">
      <c r="A11851" s="2">
        <v>45628.652777777781</v>
      </c>
      <c r="B11851">
        <v>125815</v>
      </c>
      <c r="C11851">
        <v>125910</v>
      </c>
      <c r="D11851">
        <v>125810</v>
      </c>
      <c r="E11851">
        <v>125905</v>
      </c>
    </row>
    <row r="11852" spans="1:5" x14ac:dyDescent="0.25">
      <c r="A11852" s="2">
        <v>45628.649305555555</v>
      </c>
      <c r="B11852">
        <v>125900</v>
      </c>
      <c r="C11852">
        <v>125930</v>
      </c>
      <c r="D11852">
        <v>125805</v>
      </c>
      <c r="E11852">
        <v>125820</v>
      </c>
    </row>
    <row r="11853" spans="1:5" x14ac:dyDescent="0.25">
      <c r="A11853" s="2">
        <v>45628.645833333336</v>
      </c>
      <c r="B11853">
        <v>125880</v>
      </c>
      <c r="C11853">
        <v>125975</v>
      </c>
      <c r="D11853">
        <v>125860</v>
      </c>
      <c r="E11853">
        <v>125900</v>
      </c>
    </row>
    <row r="11854" spans="1:5" x14ac:dyDescent="0.25">
      <c r="A11854" s="2">
        <v>45628.642361111109</v>
      </c>
      <c r="B11854">
        <v>125875</v>
      </c>
      <c r="C11854">
        <v>125945</v>
      </c>
      <c r="D11854">
        <v>125840</v>
      </c>
      <c r="E11854">
        <v>125875</v>
      </c>
    </row>
    <row r="11855" spans="1:5" x14ac:dyDescent="0.25">
      <c r="A11855" s="2">
        <v>45628.638888888891</v>
      </c>
      <c r="B11855">
        <v>126030</v>
      </c>
      <c r="C11855">
        <v>126040</v>
      </c>
      <c r="D11855">
        <v>125850</v>
      </c>
      <c r="E11855">
        <v>125875</v>
      </c>
    </row>
    <row r="11856" spans="1:5" x14ac:dyDescent="0.25">
      <c r="A11856" s="2">
        <v>45628.635416666664</v>
      </c>
      <c r="B11856">
        <v>126150</v>
      </c>
      <c r="C11856">
        <v>126170</v>
      </c>
      <c r="D11856">
        <v>126025</v>
      </c>
      <c r="E11856">
        <v>126030</v>
      </c>
    </row>
    <row r="11857" spans="1:5" x14ac:dyDescent="0.25">
      <c r="A11857" s="2">
        <v>45628.631944444445</v>
      </c>
      <c r="B11857">
        <v>126120</v>
      </c>
      <c r="C11857">
        <v>126165</v>
      </c>
      <c r="D11857">
        <v>126080</v>
      </c>
      <c r="E11857">
        <v>126155</v>
      </c>
    </row>
    <row r="11858" spans="1:5" x14ac:dyDescent="0.25">
      <c r="A11858" s="2">
        <v>45628.628472222219</v>
      </c>
      <c r="B11858">
        <v>126200</v>
      </c>
      <c r="C11858">
        <v>126210</v>
      </c>
      <c r="D11858">
        <v>126070</v>
      </c>
      <c r="E11858">
        <v>126125</v>
      </c>
    </row>
    <row r="11859" spans="1:5" x14ac:dyDescent="0.25">
      <c r="A11859" s="2">
        <v>45628.625</v>
      </c>
      <c r="B11859">
        <v>126150</v>
      </c>
      <c r="C11859">
        <v>126270</v>
      </c>
      <c r="D11859">
        <v>126130</v>
      </c>
      <c r="E11859">
        <v>126200</v>
      </c>
    </row>
    <row r="11860" spans="1:5" x14ac:dyDescent="0.25">
      <c r="A11860" s="2">
        <v>45628.621527777781</v>
      </c>
      <c r="B11860">
        <v>126220</v>
      </c>
      <c r="C11860">
        <v>126240</v>
      </c>
      <c r="D11860">
        <v>126125</v>
      </c>
      <c r="E11860">
        <v>126155</v>
      </c>
    </row>
    <row r="11861" spans="1:5" x14ac:dyDescent="0.25">
      <c r="A11861" s="2">
        <v>45628.618055555555</v>
      </c>
      <c r="B11861">
        <v>126280</v>
      </c>
      <c r="C11861">
        <v>126290</v>
      </c>
      <c r="D11861">
        <v>126145</v>
      </c>
      <c r="E11861">
        <v>126220</v>
      </c>
    </row>
    <row r="11862" spans="1:5" x14ac:dyDescent="0.25">
      <c r="A11862" s="2">
        <v>45628.614583333336</v>
      </c>
      <c r="B11862">
        <v>126165</v>
      </c>
      <c r="C11862">
        <v>126360</v>
      </c>
      <c r="D11862">
        <v>126135</v>
      </c>
      <c r="E11862">
        <v>126280</v>
      </c>
    </row>
    <row r="11863" spans="1:5" x14ac:dyDescent="0.25">
      <c r="A11863" s="2">
        <v>45628.611111111109</v>
      </c>
      <c r="B11863">
        <v>126000</v>
      </c>
      <c r="C11863">
        <v>126185</v>
      </c>
      <c r="D11863">
        <v>125985</v>
      </c>
      <c r="E11863">
        <v>126165</v>
      </c>
    </row>
    <row r="11864" spans="1:5" x14ac:dyDescent="0.25">
      <c r="A11864" s="2">
        <v>45628.607638888891</v>
      </c>
      <c r="B11864">
        <v>125995</v>
      </c>
      <c r="C11864">
        <v>126050</v>
      </c>
      <c r="D11864">
        <v>125955</v>
      </c>
      <c r="E11864">
        <v>126000</v>
      </c>
    </row>
    <row r="11865" spans="1:5" x14ac:dyDescent="0.25">
      <c r="A11865" s="2">
        <v>45628.604166666664</v>
      </c>
      <c r="B11865">
        <v>125995</v>
      </c>
      <c r="C11865">
        <v>126025</v>
      </c>
      <c r="D11865">
        <v>125865</v>
      </c>
      <c r="E11865">
        <v>126000</v>
      </c>
    </row>
    <row r="11866" spans="1:5" x14ac:dyDescent="0.25">
      <c r="A11866" s="2">
        <v>45628.600694444445</v>
      </c>
      <c r="B11866">
        <v>126020</v>
      </c>
      <c r="C11866">
        <v>126090</v>
      </c>
      <c r="D11866">
        <v>125985</v>
      </c>
      <c r="E11866">
        <v>125995</v>
      </c>
    </row>
    <row r="11867" spans="1:5" x14ac:dyDescent="0.25">
      <c r="A11867" s="2">
        <v>45628.597222222219</v>
      </c>
      <c r="B11867">
        <v>125920</v>
      </c>
      <c r="C11867">
        <v>126040</v>
      </c>
      <c r="D11867">
        <v>125895</v>
      </c>
      <c r="E11867">
        <v>126015</v>
      </c>
    </row>
    <row r="11868" spans="1:5" x14ac:dyDescent="0.25">
      <c r="A11868" s="2">
        <v>45628.59375</v>
      </c>
      <c r="B11868">
        <v>125945</v>
      </c>
      <c r="C11868">
        <v>125960</v>
      </c>
      <c r="D11868">
        <v>125845</v>
      </c>
      <c r="E11868">
        <v>125920</v>
      </c>
    </row>
    <row r="11869" spans="1:5" x14ac:dyDescent="0.25">
      <c r="A11869" s="2">
        <v>45628.590277777781</v>
      </c>
      <c r="B11869">
        <v>125810</v>
      </c>
      <c r="C11869">
        <v>125970</v>
      </c>
      <c r="D11869">
        <v>125800</v>
      </c>
      <c r="E11869">
        <v>125945</v>
      </c>
    </row>
    <row r="11870" spans="1:5" x14ac:dyDescent="0.25">
      <c r="A11870" s="2">
        <v>45628.586805555555</v>
      </c>
      <c r="B11870">
        <v>125660</v>
      </c>
      <c r="C11870">
        <v>125830</v>
      </c>
      <c r="D11870">
        <v>125600</v>
      </c>
      <c r="E11870">
        <v>125810</v>
      </c>
    </row>
    <row r="11871" spans="1:5" x14ac:dyDescent="0.25">
      <c r="A11871" s="2">
        <v>45628.583333333336</v>
      </c>
      <c r="B11871">
        <v>125760</v>
      </c>
      <c r="C11871">
        <v>125800</v>
      </c>
      <c r="D11871">
        <v>125660</v>
      </c>
      <c r="E11871">
        <v>125660</v>
      </c>
    </row>
    <row r="11872" spans="1:5" x14ac:dyDescent="0.25">
      <c r="A11872" s="2">
        <v>45628.579861111109</v>
      </c>
      <c r="B11872">
        <v>125800</v>
      </c>
      <c r="C11872">
        <v>125820</v>
      </c>
      <c r="D11872">
        <v>125755</v>
      </c>
      <c r="E11872">
        <v>125765</v>
      </c>
    </row>
    <row r="11873" spans="1:5" x14ac:dyDescent="0.25">
      <c r="A11873" s="2">
        <v>45628.576388888891</v>
      </c>
      <c r="B11873">
        <v>125915</v>
      </c>
      <c r="C11873">
        <v>125915</v>
      </c>
      <c r="D11873">
        <v>125780</v>
      </c>
      <c r="E11873">
        <v>125800</v>
      </c>
    </row>
    <row r="11874" spans="1:5" x14ac:dyDescent="0.25">
      <c r="A11874" s="2">
        <v>45628.572916666664</v>
      </c>
      <c r="B11874">
        <v>125870</v>
      </c>
      <c r="C11874">
        <v>125945</v>
      </c>
      <c r="D11874">
        <v>125825</v>
      </c>
      <c r="E11874">
        <v>125910</v>
      </c>
    </row>
    <row r="11875" spans="1:5" x14ac:dyDescent="0.25">
      <c r="A11875" s="2">
        <v>45628.569444444445</v>
      </c>
      <c r="B11875">
        <v>125735</v>
      </c>
      <c r="C11875">
        <v>125910</v>
      </c>
      <c r="D11875">
        <v>125720</v>
      </c>
      <c r="E11875">
        <v>125875</v>
      </c>
    </row>
    <row r="11876" spans="1:5" x14ac:dyDescent="0.25">
      <c r="A11876" s="2">
        <v>45628.565972222219</v>
      </c>
      <c r="B11876">
        <v>125845</v>
      </c>
      <c r="C11876">
        <v>125900</v>
      </c>
      <c r="D11876">
        <v>125660</v>
      </c>
      <c r="E11876">
        <v>125735</v>
      </c>
    </row>
    <row r="11877" spans="1:5" x14ac:dyDescent="0.25">
      <c r="A11877" s="2">
        <v>45628.5625</v>
      </c>
      <c r="B11877">
        <v>125800</v>
      </c>
      <c r="C11877">
        <v>125915</v>
      </c>
      <c r="D11877">
        <v>125775</v>
      </c>
      <c r="E11877">
        <v>125845</v>
      </c>
    </row>
    <row r="11878" spans="1:5" x14ac:dyDescent="0.25">
      <c r="A11878" s="2">
        <v>45628.559027777781</v>
      </c>
      <c r="B11878">
        <v>125845</v>
      </c>
      <c r="C11878">
        <v>125850</v>
      </c>
      <c r="D11878">
        <v>125735</v>
      </c>
      <c r="E11878">
        <v>125795</v>
      </c>
    </row>
    <row r="11879" spans="1:5" x14ac:dyDescent="0.25">
      <c r="A11879" s="2">
        <v>45628.555555555555</v>
      </c>
      <c r="B11879">
        <v>125825</v>
      </c>
      <c r="C11879">
        <v>125910</v>
      </c>
      <c r="D11879">
        <v>125785</v>
      </c>
      <c r="E11879">
        <v>125845</v>
      </c>
    </row>
    <row r="11880" spans="1:5" x14ac:dyDescent="0.25">
      <c r="A11880" s="2">
        <v>45628.552083333336</v>
      </c>
      <c r="B11880">
        <v>125655</v>
      </c>
      <c r="C11880">
        <v>125835</v>
      </c>
      <c r="D11880">
        <v>125615</v>
      </c>
      <c r="E11880">
        <v>125830</v>
      </c>
    </row>
    <row r="11881" spans="1:5" x14ac:dyDescent="0.25">
      <c r="A11881" s="2">
        <v>45628.548611111109</v>
      </c>
      <c r="B11881">
        <v>125605</v>
      </c>
      <c r="C11881">
        <v>125670</v>
      </c>
      <c r="D11881">
        <v>125555</v>
      </c>
      <c r="E11881">
        <v>125660</v>
      </c>
    </row>
    <row r="11882" spans="1:5" x14ac:dyDescent="0.25">
      <c r="A11882" s="2">
        <v>45628.545138888891</v>
      </c>
      <c r="B11882">
        <v>125490</v>
      </c>
      <c r="C11882">
        <v>125680</v>
      </c>
      <c r="D11882">
        <v>125490</v>
      </c>
      <c r="E11882">
        <v>125605</v>
      </c>
    </row>
    <row r="11883" spans="1:5" x14ac:dyDescent="0.25">
      <c r="A11883" s="2">
        <v>45628.541666666664</v>
      </c>
      <c r="B11883">
        <v>125630</v>
      </c>
      <c r="C11883">
        <v>125630</v>
      </c>
      <c r="D11883">
        <v>125480</v>
      </c>
      <c r="E11883">
        <v>125490</v>
      </c>
    </row>
    <row r="11884" spans="1:5" x14ac:dyDescent="0.25">
      <c r="A11884" s="2">
        <v>45628.538194444445</v>
      </c>
      <c r="B11884">
        <v>125535</v>
      </c>
      <c r="C11884">
        <v>125645</v>
      </c>
      <c r="D11884">
        <v>125525</v>
      </c>
      <c r="E11884">
        <v>125630</v>
      </c>
    </row>
    <row r="11885" spans="1:5" x14ac:dyDescent="0.25">
      <c r="A11885" s="2">
        <v>45628.534722222219</v>
      </c>
      <c r="B11885">
        <v>125605</v>
      </c>
      <c r="C11885">
        <v>125625</v>
      </c>
      <c r="D11885">
        <v>125520</v>
      </c>
      <c r="E11885">
        <v>125540</v>
      </c>
    </row>
    <row r="11886" spans="1:5" x14ac:dyDescent="0.25">
      <c r="A11886" s="2">
        <v>45628.53125</v>
      </c>
      <c r="B11886">
        <v>125585</v>
      </c>
      <c r="C11886">
        <v>125615</v>
      </c>
      <c r="D11886">
        <v>125435</v>
      </c>
      <c r="E11886">
        <v>125605</v>
      </c>
    </row>
    <row r="11887" spans="1:5" x14ac:dyDescent="0.25">
      <c r="A11887" s="2">
        <v>45628.527777777781</v>
      </c>
      <c r="B11887">
        <v>125585</v>
      </c>
      <c r="C11887">
        <v>125640</v>
      </c>
      <c r="D11887">
        <v>125450</v>
      </c>
      <c r="E11887">
        <v>125590</v>
      </c>
    </row>
    <row r="11888" spans="1:5" x14ac:dyDescent="0.25">
      <c r="A11888" s="2">
        <v>45628.524305555555</v>
      </c>
      <c r="B11888">
        <v>125740</v>
      </c>
      <c r="C11888">
        <v>125760</v>
      </c>
      <c r="D11888">
        <v>125580</v>
      </c>
      <c r="E11888">
        <v>125580</v>
      </c>
    </row>
    <row r="11889" spans="1:5" x14ac:dyDescent="0.25">
      <c r="A11889" s="2">
        <v>45628.520833333336</v>
      </c>
      <c r="B11889">
        <v>125855</v>
      </c>
      <c r="C11889">
        <v>125855</v>
      </c>
      <c r="D11889">
        <v>125735</v>
      </c>
      <c r="E11889">
        <v>125740</v>
      </c>
    </row>
    <row r="11890" spans="1:5" x14ac:dyDescent="0.25">
      <c r="A11890" s="2">
        <v>45628.517361111109</v>
      </c>
      <c r="B11890">
        <v>125955</v>
      </c>
      <c r="C11890">
        <v>126000</v>
      </c>
      <c r="D11890">
        <v>125825</v>
      </c>
      <c r="E11890">
        <v>125855</v>
      </c>
    </row>
    <row r="11891" spans="1:5" x14ac:dyDescent="0.25">
      <c r="A11891" s="2">
        <v>45628.513888888891</v>
      </c>
      <c r="B11891">
        <v>125835</v>
      </c>
      <c r="C11891">
        <v>125990</v>
      </c>
      <c r="D11891">
        <v>125760</v>
      </c>
      <c r="E11891">
        <v>125955</v>
      </c>
    </row>
    <row r="11892" spans="1:5" x14ac:dyDescent="0.25">
      <c r="A11892" s="2">
        <v>45628.510416666664</v>
      </c>
      <c r="B11892">
        <v>125930</v>
      </c>
      <c r="C11892">
        <v>125975</v>
      </c>
      <c r="D11892">
        <v>125690</v>
      </c>
      <c r="E11892">
        <v>125840</v>
      </c>
    </row>
    <row r="11893" spans="1:5" x14ac:dyDescent="0.25">
      <c r="A11893" s="2">
        <v>45628.506944444445</v>
      </c>
      <c r="B11893">
        <v>125915</v>
      </c>
      <c r="C11893">
        <v>125975</v>
      </c>
      <c r="D11893">
        <v>125860</v>
      </c>
      <c r="E11893">
        <v>125925</v>
      </c>
    </row>
    <row r="11894" spans="1:5" x14ac:dyDescent="0.25">
      <c r="A11894" s="2">
        <v>45628.503472222219</v>
      </c>
      <c r="B11894">
        <v>125810</v>
      </c>
      <c r="C11894">
        <v>126060</v>
      </c>
      <c r="D11894">
        <v>125795</v>
      </c>
      <c r="E11894">
        <v>125910</v>
      </c>
    </row>
    <row r="11895" spans="1:5" x14ac:dyDescent="0.25">
      <c r="A11895" s="2">
        <v>45628.5</v>
      </c>
      <c r="B11895">
        <v>125860</v>
      </c>
      <c r="C11895">
        <v>125975</v>
      </c>
      <c r="D11895">
        <v>125755</v>
      </c>
      <c r="E11895">
        <v>125810</v>
      </c>
    </row>
    <row r="11896" spans="1:5" x14ac:dyDescent="0.25">
      <c r="A11896" s="2">
        <v>45628.496527777781</v>
      </c>
      <c r="B11896">
        <v>125695</v>
      </c>
      <c r="C11896">
        <v>125880</v>
      </c>
      <c r="D11896">
        <v>125695</v>
      </c>
      <c r="E11896">
        <v>125855</v>
      </c>
    </row>
    <row r="11897" spans="1:5" x14ac:dyDescent="0.25">
      <c r="A11897" s="2">
        <v>45628.493055555555</v>
      </c>
      <c r="B11897">
        <v>125885</v>
      </c>
      <c r="C11897">
        <v>125895</v>
      </c>
      <c r="D11897">
        <v>125670</v>
      </c>
      <c r="E11897">
        <v>125695</v>
      </c>
    </row>
    <row r="11898" spans="1:5" x14ac:dyDescent="0.25">
      <c r="A11898" s="2">
        <v>45628.489583333336</v>
      </c>
      <c r="B11898">
        <v>125670</v>
      </c>
      <c r="C11898">
        <v>125900</v>
      </c>
      <c r="D11898">
        <v>125620</v>
      </c>
      <c r="E11898">
        <v>125880</v>
      </c>
    </row>
    <row r="11899" spans="1:5" x14ac:dyDescent="0.25">
      <c r="A11899" s="2">
        <v>45628.486111111109</v>
      </c>
      <c r="B11899">
        <v>125600</v>
      </c>
      <c r="C11899">
        <v>125765</v>
      </c>
      <c r="D11899">
        <v>125510</v>
      </c>
      <c r="E11899">
        <v>125670</v>
      </c>
    </row>
    <row r="11900" spans="1:5" x14ac:dyDescent="0.25">
      <c r="A11900" s="2">
        <v>45628.482638888891</v>
      </c>
      <c r="B11900">
        <v>125530</v>
      </c>
      <c r="C11900">
        <v>125625</v>
      </c>
      <c r="D11900">
        <v>125395</v>
      </c>
      <c r="E11900">
        <v>125605</v>
      </c>
    </row>
    <row r="11901" spans="1:5" x14ac:dyDescent="0.25">
      <c r="A11901" s="2">
        <v>45628.479166666664</v>
      </c>
      <c r="B11901">
        <v>125600</v>
      </c>
      <c r="C11901">
        <v>125690</v>
      </c>
      <c r="D11901">
        <v>125515</v>
      </c>
      <c r="E11901">
        <v>125530</v>
      </c>
    </row>
    <row r="11902" spans="1:5" x14ac:dyDescent="0.25">
      <c r="A11902" s="2">
        <v>45628.475694444445</v>
      </c>
      <c r="B11902">
        <v>125720</v>
      </c>
      <c r="C11902">
        <v>125795</v>
      </c>
      <c r="D11902">
        <v>125565</v>
      </c>
      <c r="E11902">
        <v>125600</v>
      </c>
    </row>
    <row r="11903" spans="1:5" x14ac:dyDescent="0.25">
      <c r="A11903" s="2">
        <v>45628.472222222219</v>
      </c>
      <c r="B11903">
        <v>125500</v>
      </c>
      <c r="C11903">
        <v>125745</v>
      </c>
      <c r="D11903">
        <v>125440</v>
      </c>
      <c r="E11903">
        <v>125720</v>
      </c>
    </row>
    <row r="11904" spans="1:5" x14ac:dyDescent="0.25">
      <c r="A11904" s="2">
        <v>45628.46875</v>
      </c>
      <c r="B11904">
        <v>125495</v>
      </c>
      <c r="C11904">
        <v>125530</v>
      </c>
      <c r="D11904">
        <v>125285</v>
      </c>
      <c r="E11904">
        <v>125505</v>
      </c>
    </row>
    <row r="11905" spans="1:5" x14ac:dyDescent="0.25">
      <c r="A11905" s="2">
        <v>45628.465277777781</v>
      </c>
      <c r="B11905">
        <v>125555</v>
      </c>
      <c r="C11905">
        <v>125720</v>
      </c>
      <c r="D11905">
        <v>125485</v>
      </c>
      <c r="E11905">
        <v>125495</v>
      </c>
    </row>
    <row r="11906" spans="1:5" x14ac:dyDescent="0.25">
      <c r="A11906" s="2">
        <v>45628.461805555555</v>
      </c>
      <c r="B11906">
        <v>125425</v>
      </c>
      <c r="C11906">
        <v>125560</v>
      </c>
      <c r="D11906">
        <v>125310</v>
      </c>
      <c r="E11906">
        <v>125560</v>
      </c>
    </row>
    <row r="11907" spans="1:5" x14ac:dyDescent="0.25">
      <c r="A11907" s="2">
        <v>45628.458333333336</v>
      </c>
      <c r="B11907">
        <v>125565</v>
      </c>
      <c r="C11907">
        <v>125605</v>
      </c>
      <c r="D11907">
        <v>125390</v>
      </c>
      <c r="E11907">
        <v>125425</v>
      </c>
    </row>
    <row r="11908" spans="1:5" x14ac:dyDescent="0.25">
      <c r="A11908" s="2">
        <v>45628.454861111109</v>
      </c>
      <c r="B11908">
        <v>125475</v>
      </c>
      <c r="C11908">
        <v>125615</v>
      </c>
      <c r="D11908">
        <v>125430</v>
      </c>
      <c r="E11908">
        <v>125565</v>
      </c>
    </row>
    <row r="11909" spans="1:5" x14ac:dyDescent="0.25">
      <c r="A11909" s="2">
        <v>45628.451388888891</v>
      </c>
      <c r="B11909">
        <v>125415</v>
      </c>
      <c r="C11909">
        <v>125515</v>
      </c>
      <c r="D11909">
        <v>125275</v>
      </c>
      <c r="E11909">
        <v>125480</v>
      </c>
    </row>
    <row r="11910" spans="1:5" x14ac:dyDescent="0.25">
      <c r="A11910" s="2">
        <v>45628.447916666664</v>
      </c>
      <c r="B11910">
        <v>125390</v>
      </c>
      <c r="C11910">
        <v>125480</v>
      </c>
      <c r="D11910">
        <v>125315</v>
      </c>
      <c r="E11910">
        <v>125420</v>
      </c>
    </row>
    <row r="11911" spans="1:5" x14ac:dyDescent="0.25">
      <c r="A11911" s="2">
        <v>45628.444444444445</v>
      </c>
      <c r="B11911">
        <v>125165</v>
      </c>
      <c r="C11911">
        <v>125400</v>
      </c>
      <c r="D11911">
        <v>125100</v>
      </c>
      <c r="E11911">
        <v>125390</v>
      </c>
    </row>
    <row r="11912" spans="1:5" x14ac:dyDescent="0.25">
      <c r="A11912" s="2">
        <v>45628.440972222219</v>
      </c>
      <c r="B11912">
        <v>125495</v>
      </c>
      <c r="C11912">
        <v>125530</v>
      </c>
      <c r="D11912">
        <v>125125</v>
      </c>
      <c r="E11912">
        <v>125160</v>
      </c>
    </row>
    <row r="11913" spans="1:5" x14ac:dyDescent="0.25">
      <c r="A11913" s="2">
        <v>45628.4375</v>
      </c>
      <c r="B11913">
        <v>125580</v>
      </c>
      <c r="C11913">
        <v>125620</v>
      </c>
      <c r="D11913">
        <v>125425</v>
      </c>
      <c r="E11913">
        <v>125495</v>
      </c>
    </row>
    <row r="11914" spans="1:5" x14ac:dyDescent="0.25">
      <c r="A11914" s="2">
        <v>45628.434027777781</v>
      </c>
      <c r="B11914">
        <v>125595</v>
      </c>
      <c r="C11914">
        <v>125635</v>
      </c>
      <c r="D11914">
        <v>125505</v>
      </c>
      <c r="E11914">
        <v>125580</v>
      </c>
    </row>
    <row r="11915" spans="1:5" x14ac:dyDescent="0.25">
      <c r="A11915" s="2">
        <v>45628.430555555555</v>
      </c>
      <c r="B11915">
        <v>125620</v>
      </c>
      <c r="C11915">
        <v>125650</v>
      </c>
      <c r="D11915">
        <v>125520</v>
      </c>
      <c r="E11915">
        <v>125600</v>
      </c>
    </row>
    <row r="11916" spans="1:5" x14ac:dyDescent="0.25">
      <c r="A11916" s="2">
        <v>45628.427083333336</v>
      </c>
      <c r="B11916">
        <v>125835</v>
      </c>
      <c r="C11916">
        <v>125840</v>
      </c>
      <c r="D11916">
        <v>125520</v>
      </c>
      <c r="E11916">
        <v>125620</v>
      </c>
    </row>
    <row r="11917" spans="1:5" x14ac:dyDescent="0.25">
      <c r="A11917" s="2">
        <v>45628.423611111109</v>
      </c>
      <c r="B11917">
        <v>125850</v>
      </c>
      <c r="C11917">
        <v>125865</v>
      </c>
      <c r="D11917">
        <v>125695</v>
      </c>
      <c r="E11917">
        <v>125835</v>
      </c>
    </row>
    <row r="11918" spans="1:5" x14ac:dyDescent="0.25">
      <c r="A11918" s="2">
        <v>45628.420138888891</v>
      </c>
      <c r="B11918">
        <v>125775</v>
      </c>
      <c r="C11918">
        <v>125945</v>
      </c>
      <c r="D11918">
        <v>125660</v>
      </c>
      <c r="E11918">
        <v>125850</v>
      </c>
    </row>
    <row r="11919" spans="1:5" x14ac:dyDescent="0.25">
      <c r="A11919" s="2">
        <v>45628.416666666664</v>
      </c>
      <c r="B11919">
        <v>125805</v>
      </c>
      <c r="C11919">
        <v>125840</v>
      </c>
      <c r="D11919">
        <v>125610</v>
      </c>
      <c r="E11919">
        <v>125780</v>
      </c>
    </row>
    <row r="11920" spans="1:5" x14ac:dyDescent="0.25">
      <c r="A11920" s="2">
        <v>45628.413194444445</v>
      </c>
      <c r="B11920">
        <v>125755</v>
      </c>
      <c r="C11920">
        <v>125850</v>
      </c>
      <c r="D11920">
        <v>125650</v>
      </c>
      <c r="E11920">
        <v>125810</v>
      </c>
    </row>
    <row r="11921" spans="1:5" x14ac:dyDescent="0.25">
      <c r="A11921" s="2">
        <v>45628.409722222219</v>
      </c>
      <c r="B11921">
        <v>125990</v>
      </c>
      <c r="C11921">
        <v>126070</v>
      </c>
      <c r="D11921">
        <v>125720</v>
      </c>
      <c r="E11921">
        <v>125755</v>
      </c>
    </row>
    <row r="11922" spans="1:5" x14ac:dyDescent="0.25">
      <c r="A11922" s="2">
        <v>45628.40625</v>
      </c>
      <c r="B11922">
        <v>125800</v>
      </c>
      <c r="C11922">
        <v>126015</v>
      </c>
      <c r="D11922">
        <v>125790</v>
      </c>
      <c r="E11922">
        <v>125990</v>
      </c>
    </row>
    <row r="11923" spans="1:5" x14ac:dyDescent="0.25">
      <c r="A11923" s="2">
        <v>45628.402777777781</v>
      </c>
      <c r="B11923">
        <v>125640</v>
      </c>
      <c r="C11923">
        <v>125800</v>
      </c>
      <c r="D11923">
        <v>125575</v>
      </c>
      <c r="E11923">
        <v>125800</v>
      </c>
    </row>
    <row r="11924" spans="1:5" x14ac:dyDescent="0.25">
      <c r="A11924" s="2">
        <v>45628.399305555555</v>
      </c>
      <c r="B11924">
        <v>125745</v>
      </c>
      <c r="C11924">
        <v>125775</v>
      </c>
      <c r="D11924">
        <v>125600</v>
      </c>
      <c r="E11924">
        <v>125640</v>
      </c>
    </row>
    <row r="11925" spans="1:5" x14ac:dyDescent="0.25">
      <c r="A11925" s="2">
        <v>45628.395833333336</v>
      </c>
      <c r="B11925">
        <v>125705</v>
      </c>
      <c r="C11925">
        <v>125825</v>
      </c>
      <c r="D11925">
        <v>125645</v>
      </c>
      <c r="E11925">
        <v>125745</v>
      </c>
    </row>
    <row r="11926" spans="1:5" x14ac:dyDescent="0.25">
      <c r="A11926" s="2">
        <v>45628.392361111109</v>
      </c>
      <c r="B11926">
        <v>125745</v>
      </c>
      <c r="C11926">
        <v>125780</v>
      </c>
      <c r="D11926">
        <v>125690</v>
      </c>
      <c r="E11926">
        <v>125705</v>
      </c>
    </row>
    <row r="11927" spans="1:5" x14ac:dyDescent="0.25">
      <c r="A11927" s="2">
        <v>45628.388888888891</v>
      </c>
      <c r="B11927">
        <v>125870</v>
      </c>
      <c r="C11927">
        <v>125875</v>
      </c>
      <c r="D11927">
        <v>125715</v>
      </c>
      <c r="E11927">
        <v>125740</v>
      </c>
    </row>
    <row r="11928" spans="1:5" x14ac:dyDescent="0.25">
      <c r="A11928" s="2">
        <v>45628.385416666664</v>
      </c>
      <c r="B11928">
        <v>125895</v>
      </c>
      <c r="C11928">
        <v>126040</v>
      </c>
      <c r="D11928">
        <v>125830</v>
      </c>
      <c r="E11928">
        <v>125875</v>
      </c>
    </row>
    <row r="11929" spans="1:5" x14ac:dyDescent="0.25">
      <c r="A11929" s="2">
        <v>45628.381944444445</v>
      </c>
      <c r="B11929">
        <v>125755</v>
      </c>
      <c r="C11929">
        <v>125950</v>
      </c>
      <c r="D11929">
        <v>125705</v>
      </c>
      <c r="E11929">
        <v>125890</v>
      </c>
    </row>
    <row r="11930" spans="1:5" x14ac:dyDescent="0.25">
      <c r="A11930" s="2">
        <v>45628.378472222219</v>
      </c>
      <c r="B11930">
        <v>125810</v>
      </c>
      <c r="C11930">
        <v>125850</v>
      </c>
      <c r="D11930">
        <v>125635</v>
      </c>
      <c r="E11930">
        <v>125750</v>
      </c>
    </row>
    <row r="11931" spans="1:5" x14ac:dyDescent="0.25">
      <c r="A11931" s="2">
        <v>45628.375</v>
      </c>
      <c r="B11931">
        <v>126310</v>
      </c>
      <c r="C11931">
        <v>126390</v>
      </c>
      <c r="D11931">
        <v>125755</v>
      </c>
      <c r="E11931">
        <v>125810</v>
      </c>
    </row>
    <row r="11932" spans="1:5" x14ac:dyDescent="0.25">
      <c r="A11932" s="2">
        <v>45625.763888888891</v>
      </c>
      <c r="B11932">
        <v>126270</v>
      </c>
      <c r="C11932">
        <v>126335</v>
      </c>
      <c r="D11932">
        <v>126015</v>
      </c>
      <c r="E11932">
        <v>126015</v>
      </c>
    </row>
    <row r="11933" spans="1:5" x14ac:dyDescent="0.25">
      <c r="A11933" s="2">
        <v>45625.760416666664</v>
      </c>
      <c r="B11933">
        <v>126125</v>
      </c>
      <c r="C11933">
        <v>126320</v>
      </c>
      <c r="D11933">
        <v>126125</v>
      </c>
      <c r="E11933">
        <v>126275</v>
      </c>
    </row>
    <row r="11934" spans="1:5" x14ac:dyDescent="0.25">
      <c r="A11934" s="2">
        <v>45625.756944444445</v>
      </c>
      <c r="B11934">
        <v>126135</v>
      </c>
      <c r="C11934">
        <v>126210</v>
      </c>
      <c r="D11934">
        <v>126015</v>
      </c>
      <c r="E11934">
        <v>126120</v>
      </c>
    </row>
    <row r="11935" spans="1:5" x14ac:dyDescent="0.25">
      <c r="A11935" s="2">
        <v>45625.753472222219</v>
      </c>
      <c r="B11935">
        <v>126310</v>
      </c>
      <c r="C11935">
        <v>126335</v>
      </c>
      <c r="D11935">
        <v>126095</v>
      </c>
      <c r="E11935">
        <v>126135</v>
      </c>
    </row>
    <row r="11936" spans="1:5" x14ac:dyDescent="0.25">
      <c r="A11936" s="2">
        <v>45625.75</v>
      </c>
      <c r="B11936">
        <v>126415</v>
      </c>
      <c r="C11936">
        <v>126440</v>
      </c>
      <c r="D11936">
        <v>126240</v>
      </c>
      <c r="E11936">
        <v>126305</v>
      </c>
    </row>
    <row r="11937" spans="1:5" x14ac:dyDescent="0.25">
      <c r="A11937" s="2">
        <v>45625.746527777781</v>
      </c>
      <c r="B11937">
        <v>126565</v>
      </c>
      <c r="C11937">
        <v>126575</v>
      </c>
      <c r="D11937">
        <v>126370</v>
      </c>
      <c r="E11937">
        <v>126420</v>
      </c>
    </row>
    <row r="11938" spans="1:5" x14ac:dyDescent="0.25">
      <c r="A11938" s="2">
        <v>45625.743055555555</v>
      </c>
      <c r="B11938">
        <v>126445</v>
      </c>
      <c r="C11938">
        <v>126675</v>
      </c>
      <c r="D11938">
        <v>126440</v>
      </c>
      <c r="E11938">
        <v>126565</v>
      </c>
    </row>
    <row r="11939" spans="1:5" x14ac:dyDescent="0.25">
      <c r="A11939" s="2">
        <v>45625.739583333336</v>
      </c>
      <c r="B11939">
        <v>126270</v>
      </c>
      <c r="C11939">
        <v>126510</v>
      </c>
      <c r="D11939">
        <v>126225</v>
      </c>
      <c r="E11939">
        <v>126445</v>
      </c>
    </row>
    <row r="11940" spans="1:5" x14ac:dyDescent="0.25">
      <c r="A11940" s="2">
        <v>45625.736111111109</v>
      </c>
      <c r="B11940">
        <v>126210</v>
      </c>
      <c r="C11940">
        <v>126295</v>
      </c>
      <c r="D11940">
        <v>126190</v>
      </c>
      <c r="E11940">
        <v>126270</v>
      </c>
    </row>
    <row r="11941" spans="1:5" x14ac:dyDescent="0.25">
      <c r="A11941" s="2">
        <v>45625.732638888891</v>
      </c>
      <c r="B11941">
        <v>126075</v>
      </c>
      <c r="C11941">
        <v>126300</v>
      </c>
      <c r="D11941">
        <v>125980</v>
      </c>
      <c r="E11941">
        <v>126210</v>
      </c>
    </row>
    <row r="11942" spans="1:5" x14ac:dyDescent="0.25">
      <c r="A11942" s="2">
        <v>45625.729166666664</v>
      </c>
      <c r="B11942">
        <v>125870</v>
      </c>
      <c r="C11942">
        <v>126085</v>
      </c>
      <c r="D11942">
        <v>125840</v>
      </c>
      <c r="E11942">
        <v>126075</v>
      </c>
    </row>
    <row r="11943" spans="1:5" x14ac:dyDescent="0.25">
      <c r="A11943" s="2">
        <v>45625.725694444445</v>
      </c>
      <c r="B11943">
        <v>125935</v>
      </c>
      <c r="C11943">
        <v>125990</v>
      </c>
      <c r="D11943">
        <v>125800</v>
      </c>
      <c r="E11943">
        <v>125875</v>
      </c>
    </row>
    <row r="11944" spans="1:5" x14ac:dyDescent="0.25">
      <c r="A11944" s="2">
        <v>45625.722222222219</v>
      </c>
      <c r="B11944">
        <v>125805</v>
      </c>
      <c r="C11944">
        <v>126000</v>
      </c>
      <c r="D11944">
        <v>125790</v>
      </c>
      <c r="E11944">
        <v>125935</v>
      </c>
    </row>
    <row r="11945" spans="1:5" x14ac:dyDescent="0.25">
      <c r="A11945" s="2">
        <v>45625.71875</v>
      </c>
      <c r="B11945">
        <v>125570</v>
      </c>
      <c r="C11945">
        <v>125820</v>
      </c>
      <c r="D11945">
        <v>125550</v>
      </c>
      <c r="E11945">
        <v>125805</v>
      </c>
    </row>
    <row r="11946" spans="1:5" x14ac:dyDescent="0.25">
      <c r="A11946" s="2">
        <v>45625.715277777781</v>
      </c>
      <c r="B11946">
        <v>125595</v>
      </c>
      <c r="C11946">
        <v>125665</v>
      </c>
      <c r="D11946">
        <v>125550</v>
      </c>
      <c r="E11946">
        <v>125565</v>
      </c>
    </row>
    <row r="11947" spans="1:5" x14ac:dyDescent="0.25">
      <c r="A11947" s="2">
        <v>45625.711805555555</v>
      </c>
      <c r="B11947">
        <v>125515</v>
      </c>
      <c r="C11947">
        <v>125660</v>
      </c>
      <c r="D11947">
        <v>125500</v>
      </c>
      <c r="E11947">
        <v>125600</v>
      </c>
    </row>
    <row r="11948" spans="1:5" x14ac:dyDescent="0.25">
      <c r="A11948" s="2">
        <v>45625.708333333336</v>
      </c>
      <c r="B11948">
        <v>125625</v>
      </c>
      <c r="C11948">
        <v>125695</v>
      </c>
      <c r="D11948">
        <v>125475</v>
      </c>
      <c r="E11948">
        <v>125520</v>
      </c>
    </row>
    <row r="11949" spans="1:5" x14ac:dyDescent="0.25">
      <c r="A11949" s="2">
        <v>45625.704861111109</v>
      </c>
      <c r="B11949">
        <v>125600</v>
      </c>
      <c r="C11949">
        <v>125685</v>
      </c>
      <c r="D11949">
        <v>125510</v>
      </c>
      <c r="E11949">
        <v>125625</v>
      </c>
    </row>
    <row r="11950" spans="1:5" x14ac:dyDescent="0.25">
      <c r="A11950" s="2">
        <v>45625.701388888891</v>
      </c>
      <c r="B11950">
        <v>125600</v>
      </c>
      <c r="C11950">
        <v>125750</v>
      </c>
      <c r="D11950">
        <v>125375</v>
      </c>
      <c r="E11950">
        <v>125605</v>
      </c>
    </row>
    <row r="11951" spans="1:5" x14ac:dyDescent="0.25">
      <c r="A11951" s="2">
        <v>45625.697916666664</v>
      </c>
      <c r="B11951">
        <v>125650</v>
      </c>
      <c r="C11951">
        <v>125675</v>
      </c>
      <c r="D11951">
        <v>125515</v>
      </c>
      <c r="E11951">
        <v>125605</v>
      </c>
    </row>
    <row r="11952" spans="1:5" x14ac:dyDescent="0.25">
      <c r="A11952" s="2">
        <v>45625.694444444445</v>
      </c>
      <c r="B11952">
        <v>125385</v>
      </c>
      <c r="C11952">
        <v>125650</v>
      </c>
      <c r="D11952">
        <v>125375</v>
      </c>
      <c r="E11952">
        <v>125645</v>
      </c>
    </row>
    <row r="11953" spans="1:5" x14ac:dyDescent="0.25">
      <c r="A11953" s="2">
        <v>45625.690972222219</v>
      </c>
      <c r="B11953">
        <v>125360</v>
      </c>
      <c r="C11953">
        <v>125405</v>
      </c>
      <c r="D11953">
        <v>125305</v>
      </c>
      <c r="E11953">
        <v>125385</v>
      </c>
    </row>
    <row r="11954" spans="1:5" x14ac:dyDescent="0.25">
      <c r="A11954" s="2">
        <v>45625.6875</v>
      </c>
      <c r="B11954">
        <v>125405</v>
      </c>
      <c r="C11954">
        <v>125425</v>
      </c>
      <c r="D11954">
        <v>125330</v>
      </c>
      <c r="E11954">
        <v>125360</v>
      </c>
    </row>
    <row r="11955" spans="1:5" x14ac:dyDescent="0.25">
      <c r="A11955" s="2">
        <v>45625.684027777781</v>
      </c>
      <c r="B11955">
        <v>125495</v>
      </c>
      <c r="C11955">
        <v>125495</v>
      </c>
      <c r="D11955">
        <v>125335</v>
      </c>
      <c r="E11955">
        <v>125405</v>
      </c>
    </row>
    <row r="11956" spans="1:5" x14ac:dyDescent="0.25">
      <c r="A11956" s="2">
        <v>45625.680555555555</v>
      </c>
      <c r="B11956">
        <v>125560</v>
      </c>
      <c r="C11956">
        <v>125575</v>
      </c>
      <c r="D11956">
        <v>125365</v>
      </c>
      <c r="E11956">
        <v>125495</v>
      </c>
    </row>
    <row r="11957" spans="1:5" x14ac:dyDescent="0.25">
      <c r="A11957" s="2">
        <v>45625.677083333336</v>
      </c>
      <c r="B11957">
        <v>125750</v>
      </c>
      <c r="C11957">
        <v>125800</v>
      </c>
      <c r="D11957">
        <v>125405</v>
      </c>
      <c r="E11957">
        <v>125560</v>
      </c>
    </row>
    <row r="11958" spans="1:5" x14ac:dyDescent="0.25">
      <c r="A11958" s="2">
        <v>45625.673611111109</v>
      </c>
      <c r="B11958">
        <v>125265</v>
      </c>
      <c r="C11958">
        <v>125905</v>
      </c>
      <c r="D11958">
        <v>125250</v>
      </c>
      <c r="E11958">
        <v>125750</v>
      </c>
    </row>
    <row r="11959" spans="1:5" x14ac:dyDescent="0.25">
      <c r="A11959" s="2">
        <v>45625.670138888891</v>
      </c>
      <c r="B11959">
        <v>125270</v>
      </c>
      <c r="C11959">
        <v>125345</v>
      </c>
      <c r="D11959">
        <v>125250</v>
      </c>
      <c r="E11959">
        <v>125260</v>
      </c>
    </row>
    <row r="11960" spans="1:5" x14ac:dyDescent="0.25">
      <c r="A11960" s="2">
        <v>45625.666666666664</v>
      </c>
      <c r="B11960">
        <v>125320</v>
      </c>
      <c r="C11960">
        <v>125325</v>
      </c>
      <c r="D11960">
        <v>125185</v>
      </c>
      <c r="E11960">
        <v>125275</v>
      </c>
    </row>
    <row r="11961" spans="1:5" x14ac:dyDescent="0.25">
      <c r="A11961" s="2">
        <v>45625.663194444445</v>
      </c>
      <c r="B11961">
        <v>125335</v>
      </c>
      <c r="C11961">
        <v>125385</v>
      </c>
      <c r="D11961">
        <v>125305</v>
      </c>
      <c r="E11961">
        <v>125320</v>
      </c>
    </row>
    <row r="11962" spans="1:5" x14ac:dyDescent="0.25">
      <c r="A11962" s="2">
        <v>45625.659722222219</v>
      </c>
      <c r="B11962">
        <v>125335</v>
      </c>
      <c r="C11962">
        <v>125375</v>
      </c>
      <c r="D11962">
        <v>125300</v>
      </c>
      <c r="E11962">
        <v>125335</v>
      </c>
    </row>
    <row r="11963" spans="1:5" x14ac:dyDescent="0.25">
      <c r="A11963" s="2">
        <v>45625.65625</v>
      </c>
      <c r="B11963">
        <v>125340</v>
      </c>
      <c r="C11963">
        <v>125390</v>
      </c>
      <c r="D11963">
        <v>125330</v>
      </c>
      <c r="E11963">
        <v>125340</v>
      </c>
    </row>
    <row r="11964" spans="1:5" x14ac:dyDescent="0.25">
      <c r="A11964" s="2">
        <v>45625.652777777781</v>
      </c>
      <c r="B11964">
        <v>125340</v>
      </c>
      <c r="C11964">
        <v>125390</v>
      </c>
      <c r="D11964">
        <v>125305</v>
      </c>
      <c r="E11964">
        <v>125340</v>
      </c>
    </row>
    <row r="11965" spans="1:5" x14ac:dyDescent="0.25">
      <c r="A11965" s="2">
        <v>45625.649305555555</v>
      </c>
      <c r="B11965">
        <v>125320</v>
      </c>
      <c r="C11965">
        <v>125375</v>
      </c>
      <c r="D11965">
        <v>125240</v>
      </c>
      <c r="E11965">
        <v>125340</v>
      </c>
    </row>
    <row r="11966" spans="1:5" x14ac:dyDescent="0.25">
      <c r="A11966" s="2">
        <v>45625.645833333336</v>
      </c>
      <c r="B11966">
        <v>125445</v>
      </c>
      <c r="C11966">
        <v>125455</v>
      </c>
      <c r="D11966">
        <v>125285</v>
      </c>
      <c r="E11966">
        <v>125315</v>
      </c>
    </row>
    <row r="11967" spans="1:5" x14ac:dyDescent="0.25">
      <c r="A11967" s="2">
        <v>45625.642361111109</v>
      </c>
      <c r="B11967">
        <v>125450</v>
      </c>
      <c r="C11967">
        <v>125495</v>
      </c>
      <c r="D11967">
        <v>125380</v>
      </c>
      <c r="E11967">
        <v>125450</v>
      </c>
    </row>
    <row r="11968" spans="1:5" x14ac:dyDescent="0.25">
      <c r="A11968" s="2">
        <v>45625.638888888891</v>
      </c>
      <c r="B11968">
        <v>125480</v>
      </c>
      <c r="C11968">
        <v>125530</v>
      </c>
      <c r="D11968">
        <v>125410</v>
      </c>
      <c r="E11968">
        <v>125455</v>
      </c>
    </row>
    <row r="11969" spans="1:5" x14ac:dyDescent="0.25">
      <c r="A11969" s="2">
        <v>45625.635416666664</v>
      </c>
      <c r="B11969">
        <v>125435</v>
      </c>
      <c r="C11969">
        <v>125490</v>
      </c>
      <c r="D11969">
        <v>125385</v>
      </c>
      <c r="E11969">
        <v>125480</v>
      </c>
    </row>
    <row r="11970" spans="1:5" x14ac:dyDescent="0.25">
      <c r="A11970" s="2">
        <v>45625.631944444445</v>
      </c>
      <c r="B11970">
        <v>125385</v>
      </c>
      <c r="C11970">
        <v>125465</v>
      </c>
      <c r="D11970">
        <v>125380</v>
      </c>
      <c r="E11970">
        <v>125440</v>
      </c>
    </row>
    <row r="11971" spans="1:5" x14ac:dyDescent="0.25">
      <c r="A11971" s="2">
        <v>45625.628472222219</v>
      </c>
      <c r="B11971">
        <v>125545</v>
      </c>
      <c r="C11971">
        <v>125550</v>
      </c>
      <c r="D11971">
        <v>125350</v>
      </c>
      <c r="E11971">
        <v>125380</v>
      </c>
    </row>
    <row r="11972" spans="1:5" x14ac:dyDescent="0.25">
      <c r="A11972" s="2">
        <v>45625.625</v>
      </c>
      <c r="B11972">
        <v>125515</v>
      </c>
      <c r="C11972">
        <v>125575</v>
      </c>
      <c r="D11972">
        <v>125455</v>
      </c>
      <c r="E11972">
        <v>125550</v>
      </c>
    </row>
    <row r="11973" spans="1:5" x14ac:dyDescent="0.25">
      <c r="A11973" s="2">
        <v>45625.621527777781</v>
      </c>
      <c r="B11973">
        <v>125530</v>
      </c>
      <c r="C11973">
        <v>125550</v>
      </c>
      <c r="D11973">
        <v>125395</v>
      </c>
      <c r="E11973">
        <v>125515</v>
      </c>
    </row>
    <row r="11974" spans="1:5" x14ac:dyDescent="0.25">
      <c r="A11974" s="2">
        <v>45625.618055555555</v>
      </c>
      <c r="B11974">
        <v>125585</v>
      </c>
      <c r="C11974">
        <v>125620</v>
      </c>
      <c r="D11974">
        <v>125480</v>
      </c>
      <c r="E11974">
        <v>125530</v>
      </c>
    </row>
    <row r="11975" spans="1:5" x14ac:dyDescent="0.25">
      <c r="A11975" s="2">
        <v>45625.614583333336</v>
      </c>
      <c r="B11975">
        <v>125680</v>
      </c>
      <c r="C11975">
        <v>125715</v>
      </c>
      <c r="D11975">
        <v>125570</v>
      </c>
      <c r="E11975">
        <v>125585</v>
      </c>
    </row>
    <row r="11976" spans="1:5" x14ac:dyDescent="0.25">
      <c r="A11976" s="2">
        <v>45625.611111111109</v>
      </c>
      <c r="B11976">
        <v>125620</v>
      </c>
      <c r="C11976">
        <v>125690</v>
      </c>
      <c r="D11976">
        <v>125545</v>
      </c>
      <c r="E11976">
        <v>125680</v>
      </c>
    </row>
    <row r="11977" spans="1:5" x14ac:dyDescent="0.25">
      <c r="A11977" s="2">
        <v>45625.607638888891</v>
      </c>
      <c r="B11977">
        <v>125540</v>
      </c>
      <c r="C11977">
        <v>125645</v>
      </c>
      <c r="D11977">
        <v>125525</v>
      </c>
      <c r="E11977">
        <v>125615</v>
      </c>
    </row>
    <row r="11978" spans="1:5" x14ac:dyDescent="0.25">
      <c r="A11978" s="2">
        <v>45625.604166666664</v>
      </c>
      <c r="B11978">
        <v>125565</v>
      </c>
      <c r="C11978">
        <v>125610</v>
      </c>
      <c r="D11978">
        <v>125495</v>
      </c>
      <c r="E11978">
        <v>125540</v>
      </c>
    </row>
    <row r="11979" spans="1:5" x14ac:dyDescent="0.25">
      <c r="A11979" s="2">
        <v>45625.600694444445</v>
      </c>
      <c r="B11979">
        <v>125530</v>
      </c>
      <c r="C11979">
        <v>125600</v>
      </c>
      <c r="D11979">
        <v>125480</v>
      </c>
      <c r="E11979">
        <v>125565</v>
      </c>
    </row>
    <row r="11980" spans="1:5" x14ac:dyDescent="0.25">
      <c r="A11980" s="2">
        <v>45625.597222222219</v>
      </c>
      <c r="B11980">
        <v>125605</v>
      </c>
      <c r="C11980">
        <v>125660</v>
      </c>
      <c r="D11980">
        <v>125515</v>
      </c>
      <c r="E11980">
        <v>125530</v>
      </c>
    </row>
    <row r="11981" spans="1:5" x14ac:dyDescent="0.25">
      <c r="A11981" s="2">
        <v>45625.59375</v>
      </c>
      <c r="B11981">
        <v>125565</v>
      </c>
      <c r="C11981">
        <v>125690</v>
      </c>
      <c r="D11981">
        <v>125505</v>
      </c>
      <c r="E11981">
        <v>125610</v>
      </c>
    </row>
    <row r="11982" spans="1:5" x14ac:dyDescent="0.25">
      <c r="A11982" s="2">
        <v>45625.590277777781</v>
      </c>
      <c r="B11982">
        <v>125700</v>
      </c>
      <c r="C11982">
        <v>125700</v>
      </c>
      <c r="D11982">
        <v>125395</v>
      </c>
      <c r="E11982">
        <v>125560</v>
      </c>
    </row>
    <row r="11983" spans="1:5" x14ac:dyDescent="0.25">
      <c r="A11983" s="2">
        <v>45625.586805555555</v>
      </c>
      <c r="B11983">
        <v>125570</v>
      </c>
      <c r="C11983">
        <v>125745</v>
      </c>
      <c r="D11983">
        <v>125545</v>
      </c>
      <c r="E11983">
        <v>125695</v>
      </c>
    </row>
    <row r="11984" spans="1:5" x14ac:dyDescent="0.25">
      <c r="A11984" s="2">
        <v>45625.583333333336</v>
      </c>
      <c r="B11984">
        <v>125665</v>
      </c>
      <c r="C11984">
        <v>125710</v>
      </c>
      <c r="D11984">
        <v>125540</v>
      </c>
      <c r="E11984">
        <v>125565</v>
      </c>
    </row>
    <row r="11985" spans="1:5" x14ac:dyDescent="0.25">
      <c r="A11985" s="2">
        <v>45625.579861111109</v>
      </c>
      <c r="B11985">
        <v>125710</v>
      </c>
      <c r="C11985">
        <v>125775</v>
      </c>
      <c r="D11985">
        <v>125625</v>
      </c>
      <c r="E11985">
        <v>125665</v>
      </c>
    </row>
    <row r="11986" spans="1:5" x14ac:dyDescent="0.25">
      <c r="A11986" s="2">
        <v>45625.576388888891</v>
      </c>
      <c r="B11986">
        <v>125665</v>
      </c>
      <c r="C11986">
        <v>125720</v>
      </c>
      <c r="D11986">
        <v>125475</v>
      </c>
      <c r="E11986">
        <v>125705</v>
      </c>
    </row>
    <row r="11987" spans="1:5" x14ac:dyDescent="0.25">
      <c r="A11987" s="2">
        <v>45625.572916666664</v>
      </c>
      <c r="B11987">
        <v>125675</v>
      </c>
      <c r="C11987">
        <v>125785</v>
      </c>
      <c r="D11987">
        <v>125630</v>
      </c>
      <c r="E11987">
        <v>125665</v>
      </c>
    </row>
    <row r="11988" spans="1:5" x14ac:dyDescent="0.25">
      <c r="A11988" s="2">
        <v>45625.569444444445</v>
      </c>
      <c r="B11988">
        <v>125715</v>
      </c>
      <c r="C11988">
        <v>125825</v>
      </c>
      <c r="D11988">
        <v>125605</v>
      </c>
      <c r="E11988">
        <v>125680</v>
      </c>
    </row>
    <row r="11989" spans="1:5" x14ac:dyDescent="0.25">
      <c r="A11989" s="2">
        <v>45625.565972222219</v>
      </c>
      <c r="B11989">
        <v>125675</v>
      </c>
      <c r="C11989">
        <v>125745</v>
      </c>
      <c r="D11989">
        <v>125640</v>
      </c>
      <c r="E11989">
        <v>125715</v>
      </c>
    </row>
    <row r="11990" spans="1:5" x14ac:dyDescent="0.25">
      <c r="A11990" s="2">
        <v>45625.5625</v>
      </c>
      <c r="B11990">
        <v>125650</v>
      </c>
      <c r="C11990">
        <v>125755</v>
      </c>
      <c r="D11990">
        <v>125605</v>
      </c>
      <c r="E11990">
        <v>125680</v>
      </c>
    </row>
    <row r="11991" spans="1:5" x14ac:dyDescent="0.25">
      <c r="A11991" s="2">
        <v>45625.559027777781</v>
      </c>
      <c r="B11991">
        <v>125750</v>
      </c>
      <c r="C11991">
        <v>125805</v>
      </c>
      <c r="D11991">
        <v>125600</v>
      </c>
      <c r="E11991">
        <v>125655</v>
      </c>
    </row>
    <row r="11992" spans="1:5" x14ac:dyDescent="0.25">
      <c r="A11992" s="2">
        <v>45625.555555555555</v>
      </c>
      <c r="B11992">
        <v>125565</v>
      </c>
      <c r="C11992">
        <v>125770</v>
      </c>
      <c r="D11992">
        <v>125510</v>
      </c>
      <c r="E11992">
        <v>125750</v>
      </c>
    </row>
    <row r="11993" spans="1:5" x14ac:dyDescent="0.25">
      <c r="A11993" s="2">
        <v>45625.552083333336</v>
      </c>
      <c r="B11993">
        <v>125710</v>
      </c>
      <c r="C11993">
        <v>125805</v>
      </c>
      <c r="D11993">
        <v>125545</v>
      </c>
      <c r="E11993">
        <v>125565</v>
      </c>
    </row>
    <row r="11994" spans="1:5" x14ac:dyDescent="0.25">
      <c r="A11994" s="2">
        <v>45625.548611111109</v>
      </c>
      <c r="B11994">
        <v>125820</v>
      </c>
      <c r="C11994">
        <v>125830</v>
      </c>
      <c r="D11994">
        <v>125630</v>
      </c>
      <c r="E11994">
        <v>125715</v>
      </c>
    </row>
    <row r="11995" spans="1:5" x14ac:dyDescent="0.25">
      <c r="A11995" s="2">
        <v>45625.545138888891</v>
      </c>
      <c r="B11995">
        <v>125990</v>
      </c>
      <c r="C11995">
        <v>126050</v>
      </c>
      <c r="D11995">
        <v>125795</v>
      </c>
      <c r="E11995">
        <v>125820</v>
      </c>
    </row>
    <row r="11996" spans="1:5" x14ac:dyDescent="0.25">
      <c r="A11996" s="2">
        <v>45625.541666666664</v>
      </c>
      <c r="B11996">
        <v>125930</v>
      </c>
      <c r="C11996">
        <v>126080</v>
      </c>
      <c r="D11996">
        <v>125830</v>
      </c>
      <c r="E11996">
        <v>125990</v>
      </c>
    </row>
    <row r="11997" spans="1:5" x14ac:dyDescent="0.25">
      <c r="A11997" s="2">
        <v>45625.538194444445</v>
      </c>
      <c r="B11997">
        <v>125640</v>
      </c>
      <c r="C11997">
        <v>126050</v>
      </c>
      <c r="D11997">
        <v>125625</v>
      </c>
      <c r="E11997">
        <v>125935</v>
      </c>
    </row>
    <row r="11998" spans="1:5" x14ac:dyDescent="0.25">
      <c r="A11998" s="2">
        <v>45625.534722222219</v>
      </c>
      <c r="B11998">
        <v>125410</v>
      </c>
      <c r="C11998">
        <v>125665</v>
      </c>
      <c r="D11998">
        <v>125400</v>
      </c>
      <c r="E11998">
        <v>125635</v>
      </c>
    </row>
    <row r="11999" spans="1:5" x14ac:dyDescent="0.25">
      <c r="A11999" s="2">
        <v>45625.53125</v>
      </c>
      <c r="B11999">
        <v>125485</v>
      </c>
      <c r="C11999">
        <v>125520</v>
      </c>
      <c r="D11999">
        <v>125365</v>
      </c>
      <c r="E11999">
        <v>125410</v>
      </c>
    </row>
    <row r="12000" spans="1:5" x14ac:dyDescent="0.25">
      <c r="A12000" s="2">
        <v>45625.527777777781</v>
      </c>
      <c r="B12000">
        <v>125535</v>
      </c>
      <c r="C12000">
        <v>125700</v>
      </c>
      <c r="D12000">
        <v>125460</v>
      </c>
      <c r="E12000">
        <v>125480</v>
      </c>
    </row>
    <row r="12001" spans="1:5" x14ac:dyDescent="0.25">
      <c r="A12001" s="2">
        <v>45625.524305555555</v>
      </c>
      <c r="B12001">
        <v>125525</v>
      </c>
      <c r="C12001">
        <v>125610</v>
      </c>
      <c r="D12001">
        <v>125395</v>
      </c>
      <c r="E12001">
        <v>125540</v>
      </c>
    </row>
    <row r="12002" spans="1:5" x14ac:dyDescent="0.25">
      <c r="A12002" s="2">
        <v>45625.520833333336</v>
      </c>
      <c r="B12002">
        <v>125415</v>
      </c>
      <c r="C12002">
        <v>125610</v>
      </c>
      <c r="D12002">
        <v>125390</v>
      </c>
      <c r="E12002">
        <v>125525</v>
      </c>
    </row>
    <row r="12003" spans="1:5" x14ac:dyDescent="0.25">
      <c r="A12003" s="2">
        <v>45625.517361111109</v>
      </c>
      <c r="B12003">
        <v>125435</v>
      </c>
      <c r="C12003">
        <v>125490</v>
      </c>
      <c r="D12003">
        <v>125295</v>
      </c>
      <c r="E12003">
        <v>125415</v>
      </c>
    </row>
    <row r="12004" spans="1:5" x14ac:dyDescent="0.25">
      <c r="A12004" s="2">
        <v>45625.513888888891</v>
      </c>
      <c r="B12004">
        <v>125395</v>
      </c>
      <c r="C12004">
        <v>125465</v>
      </c>
      <c r="D12004">
        <v>125280</v>
      </c>
      <c r="E12004">
        <v>125435</v>
      </c>
    </row>
    <row r="12005" spans="1:5" x14ac:dyDescent="0.25">
      <c r="A12005" s="2">
        <v>45625.510416666664</v>
      </c>
      <c r="B12005">
        <v>125395</v>
      </c>
      <c r="C12005">
        <v>125420</v>
      </c>
      <c r="D12005">
        <v>125215</v>
      </c>
      <c r="E12005">
        <v>125395</v>
      </c>
    </row>
    <row r="12006" spans="1:5" x14ac:dyDescent="0.25">
      <c r="A12006" s="2">
        <v>45625.506944444445</v>
      </c>
      <c r="B12006">
        <v>125410</v>
      </c>
      <c r="C12006">
        <v>125535</v>
      </c>
      <c r="D12006">
        <v>125325</v>
      </c>
      <c r="E12006">
        <v>125395</v>
      </c>
    </row>
    <row r="12007" spans="1:5" x14ac:dyDescent="0.25">
      <c r="A12007" s="2">
        <v>45625.503472222219</v>
      </c>
      <c r="B12007">
        <v>125345</v>
      </c>
      <c r="C12007">
        <v>125440</v>
      </c>
      <c r="D12007">
        <v>125260</v>
      </c>
      <c r="E12007">
        <v>125410</v>
      </c>
    </row>
    <row r="12008" spans="1:5" x14ac:dyDescent="0.25">
      <c r="A12008" s="2">
        <v>45625.5</v>
      </c>
      <c r="B12008">
        <v>125265</v>
      </c>
      <c r="C12008">
        <v>125435</v>
      </c>
      <c r="D12008">
        <v>125175</v>
      </c>
      <c r="E12008">
        <v>125345</v>
      </c>
    </row>
    <row r="12009" spans="1:5" x14ac:dyDescent="0.25">
      <c r="A12009" s="2">
        <v>45625.496527777781</v>
      </c>
      <c r="B12009">
        <v>125280</v>
      </c>
      <c r="C12009">
        <v>125670</v>
      </c>
      <c r="D12009">
        <v>125225</v>
      </c>
      <c r="E12009">
        <v>125260</v>
      </c>
    </row>
    <row r="12010" spans="1:5" x14ac:dyDescent="0.25">
      <c r="A12010" s="2">
        <v>45625.493055555555</v>
      </c>
      <c r="B12010">
        <v>124885</v>
      </c>
      <c r="C12010">
        <v>125320</v>
      </c>
      <c r="D12010">
        <v>124800</v>
      </c>
      <c r="E12010">
        <v>125280</v>
      </c>
    </row>
    <row r="12011" spans="1:5" x14ac:dyDescent="0.25">
      <c r="A12011" s="2">
        <v>45625.489583333336</v>
      </c>
      <c r="B12011">
        <v>124730</v>
      </c>
      <c r="C12011">
        <v>125025</v>
      </c>
      <c r="D12011">
        <v>124680</v>
      </c>
      <c r="E12011">
        <v>124880</v>
      </c>
    </row>
    <row r="12012" spans="1:5" x14ac:dyDescent="0.25">
      <c r="A12012" s="2">
        <v>45625.486111111109</v>
      </c>
      <c r="B12012">
        <v>124625</v>
      </c>
      <c r="C12012">
        <v>124745</v>
      </c>
      <c r="D12012">
        <v>124535</v>
      </c>
      <c r="E12012">
        <v>124730</v>
      </c>
    </row>
    <row r="12013" spans="1:5" x14ac:dyDescent="0.25">
      <c r="A12013" s="2">
        <v>45625.482638888891</v>
      </c>
      <c r="B12013">
        <v>124725</v>
      </c>
      <c r="C12013">
        <v>124735</v>
      </c>
      <c r="D12013">
        <v>124520</v>
      </c>
      <c r="E12013">
        <v>124625</v>
      </c>
    </row>
    <row r="12014" spans="1:5" x14ac:dyDescent="0.25">
      <c r="A12014" s="2">
        <v>45625.479166666664</v>
      </c>
      <c r="B12014">
        <v>124635</v>
      </c>
      <c r="C12014">
        <v>124960</v>
      </c>
      <c r="D12014">
        <v>124520</v>
      </c>
      <c r="E12014">
        <v>124720</v>
      </c>
    </row>
    <row r="12015" spans="1:5" x14ac:dyDescent="0.25">
      <c r="A12015" s="2">
        <v>45625.475694444445</v>
      </c>
      <c r="B12015">
        <v>124480</v>
      </c>
      <c r="C12015">
        <v>124680</v>
      </c>
      <c r="D12015">
        <v>124405</v>
      </c>
      <c r="E12015">
        <v>124635</v>
      </c>
    </row>
    <row r="12016" spans="1:5" x14ac:dyDescent="0.25">
      <c r="A12016" s="2">
        <v>45625.472222222219</v>
      </c>
      <c r="B12016">
        <v>124590</v>
      </c>
      <c r="C12016">
        <v>124620</v>
      </c>
      <c r="D12016">
        <v>124475</v>
      </c>
      <c r="E12016">
        <v>124485</v>
      </c>
    </row>
    <row r="12017" spans="1:5" x14ac:dyDescent="0.25">
      <c r="A12017" s="2">
        <v>45625.46875</v>
      </c>
      <c r="B12017">
        <v>124620</v>
      </c>
      <c r="C12017">
        <v>124710</v>
      </c>
      <c r="D12017">
        <v>124565</v>
      </c>
      <c r="E12017">
        <v>124595</v>
      </c>
    </row>
    <row r="12018" spans="1:5" x14ac:dyDescent="0.25">
      <c r="A12018" s="2">
        <v>45625.465277777781</v>
      </c>
      <c r="B12018">
        <v>124780</v>
      </c>
      <c r="C12018">
        <v>124810</v>
      </c>
      <c r="D12018">
        <v>124615</v>
      </c>
      <c r="E12018">
        <v>124615</v>
      </c>
    </row>
    <row r="12019" spans="1:5" x14ac:dyDescent="0.25">
      <c r="A12019" s="2">
        <v>45625.461805555555</v>
      </c>
      <c r="B12019">
        <v>124960</v>
      </c>
      <c r="C12019">
        <v>125000</v>
      </c>
      <c r="D12019">
        <v>124680</v>
      </c>
      <c r="E12019">
        <v>124780</v>
      </c>
    </row>
    <row r="12020" spans="1:5" x14ac:dyDescent="0.25">
      <c r="A12020" s="2">
        <v>45625.458333333336</v>
      </c>
      <c r="B12020">
        <v>124725</v>
      </c>
      <c r="C12020">
        <v>125065</v>
      </c>
      <c r="D12020">
        <v>124700</v>
      </c>
      <c r="E12020">
        <v>124955</v>
      </c>
    </row>
    <row r="12021" spans="1:5" x14ac:dyDescent="0.25">
      <c r="A12021" s="2">
        <v>45625.454861111109</v>
      </c>
      <c r="B12021">
        <v>124615</v>
      </c>
      <c r="C12021">
        <v>124750</v>
      </c>
      <c r="D12021">
        <v>124560</v>
      </c>
      <c r="E12021">
        <v>124730</v>
      </c>
    </row>
    <row r="12022" spans="1:5" x14ac:dyDescent="0.25">
      <c r="A12022" s="2">
        <v>45625.451388888891</v>
      </c>
      <c r="B12022">
        <v>124615</v>
      </c>
      <c r="C12022">
        <v>124670</v>
      </c>
      <c r="D12022">
        <v>124495</v>
      </c>
      <c r="E12022">
        <v>124615</v>
      </c>
    </row>
    <row r="12023" spans="1:5" x14ac:dyDescent="0.25">
      <c r="A12023" s="2">
        <v>45625.447916666664</v>
      </c>
      <c r="B12023">
        <v>124695</v>
      </c>
      <c r="C12023">
        <v>124810</v>
      </c>
      <c r="D12023">
        <v>124610</v>
      </c>
      <c r="E12023">
        <v>124615</v>
      </c>
    </row>
    <row r="12024" spans="1:5" x14ac:dyDescent="0.25">
      <c r="A12024" s="2">
        <v>45625.444444444445</v>
      </c>
      <c r="B12024">
        <v>124865</v>
      </c>
      <c r="C12024">
        <v>124905</v>
      </c>
      <c r="D12024">
        <v>124570</v>
      </c>
      <c r="E12024">
        <v>124695</v>
      </c>
    </row>
    <row r="12025" spans="1:5" x14ac:dyDescent="0.25">
      <c r="A12025" s="2">
        <v>45625.440972222219</v>
      </c>
      <c r="B12025">
        <v>124855</v>
      </c>
      <c r="C12025">
        <v>125030</v>
      </c>
      <c r="D12025">
        <v>124810</v>
      </c>
      <c r="E12025">
        <v>124865</v>
      </c>
    </row>
    <row r="12026" spans="1:5" x14ac:dyDescent="0.25">
      <c r="A12026" s="2">
        <v>45625.4375</v>
      </c>
      <c r="B12026">
        <v>125050</v>
      </c>
      <c r="C12026">
        <v>125090</v>
      </c>
      <c r="D12026">
        <v>124800</v>
      </c>
      <c r="E12026">
        <v>124855</v>
      </c>
    </row>
    <row r="12027" spans="1:5" x14ac:dyDescent="0.25">
      <c r="A12027" s="2">
        <v>45625.434027777781</v>
      </c>
      <c r="B12027">
        <v>124930</v>
      </c>
      <c r="C12027">
        <v>125230</v>
      </c>
      <c r="D12027">
        <v>124910</v>
      </c>
      <c r="E12027">
        <v>125050</v>
      </c>
    </row>
    <row r="12028" spans="1:5" x14ac:dyDescent="0.25">
      <c r="A12028" s="2">
        <v>45625.430555555555</v>
      </c>
      <c r="B12028">
        <v>124895</v>
      </c>
      <c r="C12028">
        <v>125120</v>
      </c>
      <c r="D12028">
        <v>124830</v>
      </c>
      <c r="E12028">
        <v>124925</v>
      </c>
    </row>
    <row r="12029" spans="1:5" x14ac:dyDescent="0.25">
      <c r="A12029" s="2">
        <v>45625.427083333336</v>
      </c>
      <c r="B12029">
        <v>124965</v>
      </c>
      <c r="C12029">
        <v>125160</v>
      </c>
      <c r="D12029">
        <v>124590</v>
      </c>
      <c r="E12029">
        <v>124895</v>
      </c>
    </row>
    <row r="12030" spans="1:5" x14ac:dyDescent="0.25">
      <c r="A12030" s="2">
        <v>45625.423611111109</v>
      </c>
      <c r="B12030">
        <v>125005</v>
      </c>
      <c r="C12030">
        <v>125105</v>
      </c>
      <c r="D12030">
        <v>124835</v>
      </c>
      <c r="E12030">
        <v>124970</v>
      </c>
    </row>
    <row r="12031" spans="1:5" x14ac:dyDescent="0.25">
      <c r="A12031" s="2">
        <v>45625.420138888891</v>
      </c>
      <c r="B12031">
        <v>125245</v>
      </c>
      <c r="C12031">
        <v>125475</v>
      </c>
      <c r="D12031">
        <v>124925</v>
      </c>
      <c r="E12031">
        <v>125010</v>
      </c>
    </row>
    <row r="12032" spans="1:5" x14ac:dyDescent="0.25">
      <c r="A12032" s="2">
        <v>45625.416666666664</v>
      </c>
      <c r="B12032">
        <v>125250</v>
      </c>
      <c r="C12032">
        <v>125315</v>
      </c>
      <c r="D12032">
        <v>124990</v>
      </c>
      <c r="E12032">
        <v>125245</v>
      </c>
    </row>
    <row r="12033" spans="1:5" x14ac:dyDescent="0.25">
      <c r="A12033" s="2">
        <v>45625.413194444445</v>
      </c>
      <c r="B12033">
        <v>125455</v>
      </c>
      <c r="C12033">
        <v>125520</v>
      </c>
      <c r="D12033">
        <v>125195</v>
      </c>
      <c r="E12033">
        <v>125255</v>
      </c>
    </row>
    <row r="12034" spans="1:5" x14ac:dyDescent="0.25">
      <c r="A12034" s="2">
        <v>45625.409722222219</v>
      </c>
      <c r="B12034">
        <v>125470</v>
      </c>
      <c r="C12034">
        <v>125590</v>
      </c>
      <c r="D12034">
        <v>125315</v>
      </c>
      <c r="E12034">
        <v>125450</v>
      </c>
    </row>
    <row r="12035" spans="1:5" x14ac:dyDescent="0.25">
      <c r="A12035" s="2">
        <v>45625.40625</v>
      </c>
      <c r="B12035">
        <v>125505</v>
      </c>
      <c r="C12035">
        <v>125530</v>
      </c>
      <c r="D12035">
        <v>125415</v>
      </c>
      <c r="E12035">
        <v>125465</v>
      </c>
    </row>
    <row r="12036" spans="1:5" x14ac:dyDescent="0.25">
      <c r="A12036" s="2">
        <v>45625.402777777781</v>
      </c>
      <c r="B12036">
        <v>125555</v>
      </c>
      <c r="C12036">
        <v>125625</v>
      </c>
      <c r="D12036">
        <v>125470</v>
      </c>
      <c r="E12036">
        <v>125505</v>
      </c>
    </row>
    <row r="12037" spans="1:5" x14ac:dyDescent="0.25">
      <c r="A12037" s="2">
        <v>45625.399305555555</v>
      </c>
      <c r="B12037">
        <v>125595</v>
      </c>
      <c r="C12037">
        <v>125620</v>
      </c>
      <c r="D12037">
        <v>125490</v>
      </c>
      <c r="E12037">
        <v>125550</v>
      </c>
    </row>
    <row r="12038" spans="1:5" x14ac:dyDescent="0.25">
      <c r="A12038" s="2">
        <v>45625.395833333336</v>
      </c>
      <c r="B12038">
        <v>125685</v>
      </c>
      <c r="C12038">
        <v>125730</v>
      </c>
      <c r="D12038">
        <v>125505</v>
      </c>
      <c r="E12038">
        <v>125595</v>
      </c>
    </row>
    <row r="12039" spans="1:5" x14ac:dyDescent="0.25">
      <c r="A12039" s="2">
        <v>45625.392361111109</v>
      </c>
      <c r="B12039">
        <v>125585</v>
      </c>
      <c r="C12039">
        <v>125685</v>
      </c>
      <c r="D12039">
        <v>125400</v>
      </c>
      <c r="E12039">
        <v>125680</v>
      </c>
    </row>
    <row r="12040" spans="1:5" x14ac:dyDescent="0.25">
      <c r="A12040" s="2">
        <v>45625.388888888891</v>
      </c>
      <c r="B12040">
        <v>125490</v>
      </c>
      <c r="C12040">
        <v>125825</v>
      </c>
      <c r="D12040">
        <v>125470</v>
      </c>
      <c r="E12040">
        <v>125585</v>
      </c>
    </row>
    <row r="12041" spans="1:5" x14ac:dyDescent="0.25">
      <c r="A12041" s="2">
        <v>45625.385416666664</v>
      </c>
      <c r="B12041">
        <v>125325</v>
      </c>
      <c r="C12041">
        <v>125535</v>
      </c>
      <c r="D12041">
        <v>125080</v>
      </c>
      <c r="E12041">
        <v>125490</v>
      </c>
    </row>
    <row r="12042" spans="1:5" x14ac:dyDescent="0.25">
      <c r="A12042" s="2">
        <v>45625.381944444445</v>
      </c>
      <c r="B12042">
        <v>125620</v>
      </c>
      <c r="C12042">
        <v>125655</v>
      </c>
      <c r="D12042">
        <v>125250</v>
      </c>
      <c r="E12042">
        <v>125325</v>
      </c>
    </row>
    <row r="12043" spans="1:5" x14ac:dyDescent="0.25">
      <c r="A12043" s="2">
        <v>45625.378472222219</v>
      </c>
      <c r="B12043">
        <v>125715</v>
      </c>
      <c r="C12043">
        <v>125775</v>
      </c>
      <c r="D12043">
        <v>125505</v>
      </c>
      <c r="E12043">
        <v>125625</v>
      </c>
    </row>
    <row r="12044" spans="1:5" x14ac:dyDescent="0.25">
      <c r="A12044" s="2">
        <v>45625.375</v>
      </c>
      <c r="B12044">
        <v>125645</v>
      </c>
      <c r="C12044">
        <v>125835</v>
      </c>
      <c r="D12044">
        <v>125425</v>
      </c>
      <c r="E12044">
        <v>125715</v>
      </c>
    </row>
    <row r="12045" spans="1:5" x14ac:dyDescent="0.25">
      <c r="A12045" s="2">
        <v>45624.763888888891</v>
      </c>
      <c r="B12045">
        <v>124980</v>
      </c>
      <c r="C12045">
        <v>125310</v>
      </c>
      <c r="D12045">
        <v>124960</v>
      </c>
      <c r="E12045">
        <v>125270</v>
      </c>
    </row>
    <row r="12046" spans="1:5" x14ac:dyDescent="0.25">
      <c r="A12046" s="2">
        <v>45624.760416666664</v>
      </c>
      <c r="B12046">
        <v>125130</v>
      </c>
      <c r="C12046">
        <v>125145</v>
      </c>
      <c r="D12046">
        <v>124845</v>
      </c>
      <c r="E12046">
        <v>124970</v>
      </c>
    </row>
    <row r="12047" spans="1:5" x14ac:dyDescent="0.25">
      <c r="A12047" s="2">
        <v>45624.756944444445</v>
      </c>
      <c r="B12047">
        <v>125160</v>
      </c>
      <c r="C12047">
        <v>125195</v>
      </c>
      <c r="D12047">
        <v>125030</v>
      </c>
      <c r="E12047">
        <v>125130</v>
      </c>
    </row>
    <row r="12048" spans="1:5" x14ac:dyDescent="0.25">
      <c r="A12048" s="2">
        <v>45624.753472222219</v>
      </c>
      <c r="B12048">
        <v>125105</v>
      </c>
      <c r="C12048">
        <v>125225</v>
      </c>
      <c r="D12048">
        <v>125080</v>
      </c>
      <c r="E12048">
        <v>125160</v>
      </c>
    </row>
    <row r="12049" spans="1:5" x14ac:dyDescent="0.25">
      <c r="A12049" s="2">
        <v>45624.75</v>
      </c>
      <c r="B12049">
        <v>125215</v>
      </c>
      <c r="C12049">
        <v>125325</v>
      </c>
      <c r="D12049">
        <v>125065</v>
      </c>
      <c r="E12049">
        <v>125110</v>
      </c>
    </row>
    <row r="12050" spans="1:5" x14ac:dyDescent="0.25">
      <c r="A12050" s="2">
        <v>45624.746527777781</v>
      </c>
      <c r="B12050">
        <v>125020</v>
      </c>
      <c r="C12050">
        <v>125250</v>
      </c>
      <c r="D12050">
        <v>124970</v>
      </c>
      <c r="E12050">
        <v>125215</v>
      </c>
    </row>
    <row r="12051" spans="1:5" x14ac:dyDescent="0.25">
      <c r="A12051" s="2">
        <v>45624.743055555555</v>
      </c>
      <c r="B12051">
        <v>124925</v>
      </c>
      <c r="C12051">
        <v>125180</v>
      </c>
      <c r="D12051">
        <v>124785</v>
      </c>
      <c r="E12051">
        <v>125015</v>
      </c>
    </row>
    <row r="12052" spans="1:5" x14ac:dyDescent="0.25">
      <c r="A12052" s="2">
        <v>45624.739583333336</v>
      </c>
      <c r="B12052">
        <v>125015</v>
      </c>
      <c r="C12052">
        <v>125060</v>
      </c>
      <c r="D12052">
        <v>124835</v>
      </c>
      <c r="E12052">
        <v>124925</v>
      </c>
    </row>
    <row r="12053" spans="1:5" x14ac:dyDescent="0.25">
      <c r="A12053" s="2">
        <v>45624.736111111109</v>
      </c>
      <c r="B12053">
        <v>125280</v>
      </c>
      <c r="C12053">
        <v>125365</v>
      </c>
      <c r="D12053">
        <v>125005</v>
      </c>
      <c r="E12053">
        <v>125010</v>
      </c>
    </row>
    <row r="12054" spans="1:5" x14ac:dyDescent="0.25">
      <c r="A12054" s="2">
        <v>45624.732638888891</v>
      </c>
      <c r="B12054">
        <v>125310</v>
      </c>
      <c r="C12054">
        <v>125385</v>
      </c>
      <c r="D12054">
        <v>125200</v>
      </c>
      <c r="E12054">
        <v>125280</v>
      </c>
    </row>
    <row r="12055" spans="1:5" x14ac:dyDescent="0.25">
      <c r="A12055" s="2">
        <v>45624.729166666664</v>
      </c>
      <c r="B12055">
        <v>125480</v>
      </c>
      <c r="C12055">
        <v>125500</v>
      </c>
      <c r="D12055">
        <v>125170</v>
      </c>
      <c r="E12055">
        <v>125305</v>
      </c>
    </row>
    <row r="12056" spans="1:5" x14ac:dyDescent="0.25">
      <c r="A12056" s="2">
        <v>45624.725694444445</v>
      </c>
      <c r="B12056">
        <v>125645</v>
      </c>
      <c r="C12056">
        <v>125665</v>
      </c>
      <c r="D12056">
        <v>125385</v>
      </c>
      <c r="E12056">
        <v>125480</v>
      </c>
    </row>
    <row r="12057" spans="1:5" x14ac:dyDescent="0.25">
      <c r="A12057" s="2">
        <v>45624.722222222219</v>
      </c>
      <c r="B12057">
        <v>125880</v>
      </c>
      <c r="C12057">
        <v>125895</v>
      </c>
      <c r="D12057">
        <v>125500</v>
      </c>
      <c r="E12057">
        <v>125645</v>
      </c>
    </row>
    <row r="12058" spans="1:5" x14ac:dyDescent="0.25">
      <c r="A12058" s="2">
        <v>45624.71875</v>
      </c>
      <c r="B12058">
        <v>125835</v>
      </c>
      <c r="C12058">
        <v>125900</v>
      </c>
      <c r="D12058">
        <v>125775</v>
      </c>
      <c r="E12058">
        <v>125885</v>
      </c>
    </row>
    <row r="12059" spans="1:5" x14ac:dyDescent="0.25">
      <c r="A12059" s="2">
        <v>45624.715277777781</v>
      </c>
      <c r="B12059">
        <v>125850</v>
      </c>
      <c r="C12059">
        <v>125890</v>
      </c>
      <c r="D12059">
        <v>125755</v>
      </c>
      <c r="E12059">
        <v>125835</v>
      </c>
    </row>
    <row r="12060" spans="1:5" x14ac:dyDescent="0.25">
      <c r="A12060" s="2">
        <v>45624.711805555555</v>
      </c>
      <c r="B12060">
        <v>125875</v>
      </c>
      <c r="C12060">
        <v>125910</v>
      </c>
      <c r="D12060">
        <v>125770</v>
      </c>
      <c r="E12060">
        <v>125845</v>
      </c>
    </row>
    <row r="12061" spans="1:5" x14ac:dyDescent="0.25">
      <c r="A12061" s="2">
        <v>45624.708333333336</v>
      </c>
      <c r="B12061">
        <v>126010</v>
      </c>
      <c r="C12061">
        <v>126015</v>
      </c>
      <c r="D12061">
        <v>125815</v>
      </c>
      <c r="E12061">
        <v>125875</v>
      </c>
    </row>
    <row r="12062" spans="1:5" x14ac:dyDescent="0.25">
      <c r="A12062" s="2">
        <v>45624.704861111109</v>
      </c>
      <c r="B12062">
        <v>126030</v>
      </c>
      <c r="C12062">
        <v>126085</v>
      </c>
      <c r="D12062">
        <v>126005</v>
      </c>
      <c r="E12062">
        <v>126015</v>
      </c>
    </row>
    <row r="12063" spans="1:5" x14ac:dyDescent="0.25">
      <c r="A12063" s="2">
        <v>45624.701388888891</v>
      </c>
      <c r="B12063">
        <v>126020</v>
      </c>
      <c r="C12063">
        <v>126080</v>
      </c>
      <c r="D12063">
        <v>125910</v>
      </c>
      <c r="E12063">
        <v>126025</v>
      </c>
    </row>
    <row r="12064" spans="1:5" x14ac:dyDescent="0.25">
      <c r="A12064" s="2">
        <v>45624.697916666664</v>
      </c>
      <c r="B12064">
        <v>126015</v>
      </c>
      <c r="C12064">
        <v>126130</v>
      </c>
      <c r="D12064">
        <v>125975</v>
      </c>
      <c r="E12064">
        <v>126025</v>
      </c>
    </row>
    <row r="12065" spans="1:5" x14ac:dyDescent="0.25">
      <c r="A12065" s="2">
        <v>45624.694444444445</v>
      </c>
      <c r="B12065">
        <v>126145</v>
      </c>
      <c r="C12065">
        <v>126185</v>
      </c>
      <c r="D12065">
        <v>125765</v>
      </c>
      <c r="E12065">
        <v>126020</v>
      </c>
    </row>
    <row r="12066" spans="1:5" x14ac:dyDescent="0.25">
      <c r="A12066" s="2">
        <v>45624.690972222219</v>
      </c>
      <c r="B12066">
        <v>126385</v>
      </c>
      <c r="C12066">
        <v>126385</v>
      </c>
      <c r="D12066">
        <v>125720</v>
      </c>
      <c r="E12066">
        <v>126145</v>
      </c>
    </row>
    <row r="12067" spans="1:5" x14ac:dyDescent="0.25">
      <c r="A12067" s="2">
        <v>45624.6875</v>
      </c>
      <c r="B12067">
        <v>126395</v>
      </c>
      <c r="C12067">
        <v>126415</v>
      </c>
      <c r="D12067">
        <v>126360</v>
      </c>
      <c r="E12067">
        <v>126385</v>
      </c>
    </row>
    <row r="12068" spans="1:5" x14ac:dyDescent="0.25">
      <c r="A12068" s="2">
        <v>45624.684027777781</v>
      </c>
      <c r="B12068">
        <v>126405</v>
      </c>
      <c r="C12068">
        <v>126435</v>
      </c>
      <c r="D12068">
        <v>126375</v>
      </c>
      <c r="E12068">
        <v>126400</v>
      </c>
    </row>
    <row r="12069" spans="1:5" x14ac:dyDescent="0.25">
      <c r="A12069" s="2">
        <v>45624.680555555555</v>
      </c>
      <c r="B12069">
        <v>126395</v>
      </c>
      <c r="C12069">
        <v>126420</v>
      </c>
      <c r="D12069">
        <v>126375</v>
      </c>
      <c r="E12069">
        <v>126410</v>
      </c>
    </row>
    <row r="12070" spans="1:5" x14ac:dyDescent="0.25">
      <c r="A12070" s="2">
        <v>45624.677083333336</v>
      </c>
      <c r="B12070">
        <v>126380</v>
      </c>
      <c r="C12070">
        <v>126435</v>
      </c>
      <c r="D12070">
        <v>126360</v>
      </c>
      <c r="E12070">
        <v>126395</v>
      </c>
    </row>
    <row r="12071" spans="1:5" x14ac:dyDescent="0.25">
      <c r="A12071" s="2">
        <v>45624.673611111109</v>
      </c>
      <c r="B12071">
        <v>126395</v>
      </c>
      <c r="C12071">
        <v>126420</v>
      </c>
      <c r="D12071">
        <v>126335</v>
      </c>
      <c r="E12071">
        <v>126380</v>
      </c>
    </row>
    <row r="12072" spans="1:5" x14ac:dyDescent="0.25">
      <c r="A12072" s="2">
        <v>45624.670138888891</v>
      </c>
      <c r="B12072">
        <v>126405</v>
      </c>
      <c r="C12072">
        <v>126460</v>
      </c>
      <c r="D12072">
        <v>126360</v>
      </c>
      <c r="E12072">
        <v>126395</v>
      </c>
    </row>
    <row r="12073" spans="1:5" x14ac:dyDescent="0.25">
      <c r="A12073" s="2">
        <v>45624.666666666664</v>
      </c>
      <c r="B12073">
        <v>126445</v>
      </c>
      <c r="C12073">
        <v>126465</v>
      </c>
      <c r="D12073">
        <v>126350</v>
      </c>
      <c r="E12073">
        <v>126410</v>
      </c>
    </row>
    <row r="12074" spans="1:5" x14ac:dyDescent="0.25">
      <c r="A12074" s="2">
        <v>45624.663194444445</v>
      </c>
      <c r="B12074">
        <v>126475</v>
      </c>
      <c r="C12074">
        <v>126485</v>
      </c>
      <c r="D12074">
        <v>126420</v>
      </c>
      <c r="E12074">
        <v>126445</v>
      </c>
    </row>
    <row r="12075" spans="1:5" x14ac:dyDescent="0.25">
      <c r="A12075" s="2">
        <v>45624.659722222219</v>
      </c>
      <c r="B12075">
        <v>126535</v>
      </c>
      <c r="C12075">
        <v>126540</v>
      </c>
      <c r="D12075">
        <v>126460</v>
      </c>
      <c r="E12075">
        <v>126475</v>
      </c>
    </row>
    <row r="12076" spans="1:5" x14ac:dyDescent="0.25">
      <c r="A12076" s="2">
        <v>45624.65625</v>
      </c>
      <c r="B12076">
        <v>126510</v>
      </c>
      <c r="C12076">
        <v>126535</v>
      </c>
      <c r="D12076">
        <v>126485</v>
      </c>
      <c r="E12076">
        <v>126535</v>
      </c>
    </row>
    <row r="12077" spans="1:5" x14ac:dyDescent="0.25">
      <c r="A12077" s="2">
        <v>45624.652777777781</v>
      </c>
      <c r="B12077">
        <v>126510</v>
      </c>
      <c r="C12077">
        <v>126535</v>
      </c>
      <c r="D12077">
        <v>126480</v>
      </c>
      <c r="E12077">
        <v>126505</v>
      </c>
    </row>
    <row r="12078" spans="1:5" x14ac:dyDescent="0.25">
      <c r="A12078" s="2">
        <v>45624.649305555555</v>
      </c>
      <c r="B12078">
        <v>126555</v>
      </c>
      <c r="C12078">
        <v>126590</v>
      </c>
      <c r="D12078">
        <v>126505</v>
      </c>
      <c r="E12078">
        <v>126515</v>
      </c>
    </row>
    <row r="12079" spans="1:5" x14ac:dyDescent="0.25">
      <c r="A12079" s="2">
        <v>45624.645833333336</v>
      </c>
      <c r="B12079">
        <v>126570</v>
      </c>
      <c r="C12079">
        <v>126575</v>
      </c>
      <c r="D12079">
        <v>126510</v>
      </c>
      <c r="E12079">
        <v>126555</v>
      </c>
    </row>
    <row r="12080" spans="1:5" x14ac:dyDescent="0.25">
      <c r="A12080" s="2">
        <v>45624.642361111109</v>
      </c>
      <c r="B12080">
        <v>126560</v>
      </c>
      <c r="C12080">
        <v>126585</v>
      </c>
      <c r="D12080">
        <v>126530</v>
      </c>
      <c r="E12080">
        <v>126570</v>
      </c>
    </row>
    <row r="12081" spans="1:5" x14ac:dyDescent="0.25">
      <c r="A12081" s="2">
        <v>45624.638888888891</v>
      </c>
      <c r="B12081">
        <v>126490</v>
      </c>
      <c r="C12081">
        <v>126580</v>
      </c>
      <c r="D12081">
        <v>126485</v>
      </c>
      <c r="E12081">
        <v>126560</v>
      </c>
    </row>
    <row r="12082" spans="1:5" x14ac:dyDescent="0.25">
      <c r="A12082" s="2">
        <v>45624.635416666664</v>
      </c>
      <c r="B12082">
        <v>126485</v>
      </c>
      <c r="C12082">
        <v>126510</v>
      </c>
      <c r="D12082">
        <v>126440</v>
      </c>
      <c r="E12082">
        <v>126490</v>
      </c>
    </row>
    <row r="12083" spans="1:5" x14ac:dyDescent="0.25">
      <c r="A12083" s="2">
        <v>45624.631944444445</v>
      </c>
      <c r="B12083">
        <v>126490</v>
      </c>
      <c r="C12083">
        <v>126515</v>
      </c>
      <c r="D12083">
        <v>126475</v>
      </c>
      <c r="E12083">
        <v>126485</v>
      </c>
    </row>
    <row r="12084" spans="1:5" x14ac:dyDescent="0.25">
      <c r="A12084" s="2">
        <v>45624.628472222219</v>
      </c>
      <c r="B12084">
        <v>126480</v>
      </c>
      <c r="C12084">
        <v>126545</v>
      </c>
      <c r="D12084">
        <v>126470</v>
      </c>
      <c r="E12084">
        <v>126490</v>
      </c>
    </row>
    <row r="12085" spans="1:5" x14ac:dyDescent="0.25">
      <c r="A12085" s="2">
        <v>45624.625</v>
      </c>
      <c r="B12085">
        <v>126490</v>
      </c>
      <c r="C12085">
        <v>126525</v>
      </c>
      <c r="D12085">
        <v>126460</v>
      </c>
      <c r="E12085">
        <v>126480</v>
      </c>
    </row>
    <row r="12086" spans="1:5" x14ac:dyDescent="0.25">
      <c r="A12086" s="2">
        <v>45624.621527777781</v>
      </c>
      <c r="B12086">
        <v>126540</v>
      </c>
      <c r="C12086">
        <v>126550</v>
      </c>
      <c r="D12086">
        <v>126465</v>
      </c>
      <c r="E12086">
        <v>126490</v>
      </c>
    </row>
    <row r="12087" spans="1:5" x14ac:dyDescent="0.25">
      <c r="A12087" s="2">
        <v>45624.618055555555</v>
      </c>
      <c r="B12087">
        <v>126595</v>
      </c>
      <c r="C12087">
        <v>126600</v>
      </c>
      <c r="D12087">
        <v>126420</v>
      </c>
      <c r="E12087">
        <v>126535</v>
      </c>
    </row>
    <row r="12088" spans="1:5" x14ac:dyDescent="0.25">
      <c r="A12088" s="2">
        <v>45624.614583333336</v>
      </c>
      <c r="B12088">
        <v>126630</v>
      </c>
      <c r="C12088">
        <v>126645</v>
      </c>
      <c r="D12088">
        <v>126575</v>
      </c>
      <c r="E12088">
        <v>126595</v>
      </c>
    </row>
    <row r="12089" spans="1:5" x14ac:dyDescent="0.25">
      <c r="A12089" s="2">
        <v>45624.611111111109</v>
      </c>
      <c r="B12089">
        <v>126635</v>
      </c>
      <c r="C12089">
        <v>126665</v>
      </c>
      <c r="D12089">
        <v>126595</v>
      </c>
      <c r="E12089">
        <v>126635</v>
      </c>
    </row>
    <row r="12090" spans="1:5" x14ac:dyDescent="0.25">
      <c r="A12090" s="2">
        <v>45624.607638888891</v>
      </c>
      <c r="B12090">
        <v>126635</v>
      </c>
      <c r="C12090">
        <v>126655</v>
      </c>
      <c r="D12090">
        <v>126555</v>
      </c>
      <c r="E12090">
        <v>126635</v>
      </c>
    </row>
    <row r="12091" spans="1:5" x14ac:dyDescent="0.25">
      <c r="A12091" s="2">
        <v>45624.604166666664</v>
      </c>
      <c r="B12091">
        <v>126655</v>
      </c>
      <c r="C12091">
        <v>126680</v>
      </c>
      <c r="D12091">
        <v>126610</v>
      </c>
      <c r="E12091">
        <v>126635</v>
      </c>
    </row>
    <row r="12092" spans="1:5" x14ac:dyDescent="0.25">
      <c r="A12092" s="2">
        <v>45624.600694444445</v>
      </c>
      <c r="B12092">
        <v>126645</v>
      </c>
      <c r="C12092">
        <v>126685</v>
      </c>
      <c r="D12092">
        <v>126605</v>
      </c>
      <c r="E12092">
        <v>126655</v>
      </c>
    </row>
    <row r="12093" spans="1:5" x14ac:dyDescent="0.25">
      <c r="A12093" s="2">
        <v>45624.597222222219</v>
      </c>
      <c r="B12093">
        <v>126645</v>
      </c>
      <c r="C12093">
        <v>126650</v>
      </c>
      <c r="D12093">
        <v>126575</v>
      </c>
      <c r="E12093">
        <v>126645</v>
      </c>
    </row>
    <row r="12094" spans="1:5" x14ac:dyDescent="0.25">
      <c r="A12094" s="2">
        <v>45624.59375</v>
      </c>
      <c r="B12094">
        <v>126550</v>
      </c>
      <c r="C12094">
        <v>126660</v>
      </c>
      <c r="D12094">
        <v>126490</v>
      </c>
      <c r="E12094">
        <v>126645</v>
      </c>
    </row>
    <row r="12095" spans="1:5" x14ac:dyDescent="0.25">
      <c r="A12095" s="2">
        <v>45624.590277777781</v>
      </c>
      <c r="B12095">
        <v>126595</v>
      </c>
      <c r="C12095">
        <v>126665</v>
      </c>
      <c r="D12095">
        <v>126545</v>
      </c>
      <c r="E12095">
        <v>126550</v>
      </c>
    </row>
    <row r="12096" spans="1:5" x14ac:dyDescent="0.25">
      <c r="A12096" s="2">
        <v>45624.586805555555</v>
      </c>
      <c r="B12096">
        <v>126500</v>
      </c>
      <c r="C12096">
        <v>126625</v>
      </c>
      <c r="D12096">
        <v>126495</v>
      </c>
      <c r="E12096">
        <v>126600</v>
      </c>
    </row>
    <row r="12097" spans="1:5" x14ac:dyDescent="0.25">
      <c r="A12097" s="2">
        <v>45624.583333333336</v>
      </c>
      <c r="B12097">
        <v>126435</v>
      </c>
      <c r="C12097">
        <v>126540</v>
      </c>
      <c r="D12097">
        <v>126420</v>
      </c>
      <c r="E12097">
        <v>126495</v>
      </c>
    </row>
    <row r="12098" spans="1:5" x14ac:dyDescent="0.25">
      <c r="A12098" s="2">
        <v>45624.579861111109</v>
      </c>
      <c r="B12098">
        <v>126460</v>
      </c>
      <c r="C12098">
        <v>126475</v>
      </c>
      <c r="D12098">
        <v>126405</v>
      </c>
      <c r="E12098">
        <v>126435</v>
      </c>
    </row>
    <row r="12099" spans="1:5" x14ac:dyDescent="0.25">
      <c r="A12099" s="2">
        <v>45624.576388888891</v>
      </c>
      <c r="B12099">
        <v>126460</v>
      </c>
      <c r="C12099">
        <v>126470</v>
      </c>
      <c r="D12099">
        <v>126415</v>
      </c>
      <c r="E12099">
        <v>126460</v>
      </c>
    </row>
    <row r="12100" spans="1:5" x14ac:dyDescent="0.25">
      <c r="A12100" s="2">
        <v>45624.572916666664</v>
      </c>
      <c r="B12100">
        <v>126480</v>
      </c>
      <c r="C12100">
        <v>126530</v>
      </c>
      <c r="D12100">
        <v>126445</v>
      </c>
      <c r="E12100">
        <v>126460</v>
      </c>
    </row>
    <row r="12101" spans="1:5" x14ac:dyDescent="0.25">
      <c r="A12101" s="2">
        <v>45624.569444444445</v>
      </c>
      <c r="B12101">
        <v>126430</v>
      </c>
      <c r="C12101">
        <v>126485</v>
      </c>
      <c r="D12101">
        <v>126400</v>
      </c>
      <c r="E12101">
        <v>126485</v>
      </c>
    </row>
    <row r="12102" spans="1:5" x14ac:dyDescent="0.25">
      <c r="A12102" s="2">
        <v>45624.565972222219</v>
      </c>
      <c r="B12102">
        <v>126395</v>
      </c>
      <c r="C12102">
        <v>126455</v>
      </c>
      <c r="D12102">
        <v>126390</v>
      </c>
      <c r="E12102">
        <v>126435</v>
      </c>
    </row>
    <row r="12103" spans="1:5" x14ac:dyDescent="0.25">
      <c r="A12103" s="2">
        <v>45624.5625</v>
      </c>
      <c r="B12103">
        <v>126465</v>
      </c>
      <c r="C12103">
        <v>126490</v>
      </c>
      <c r="D12103">
        <v>126360</v>
      </c>
      <c r="E12103">
        <v>126390</v>
      </c>
    </row>
    <row r="12104" spans="1:5" x14ac:dyDescent="0.25">
      <c r="A12104" s="2">
        <v>45624.559027777781</v>
      </c>
      <c r="B12104">
        <v>126395</v>
      </c>
      <c r="C12104">
        <v>126480</v>
      </c>
      <c r="D12104">
        <v>126380</v>
      </c>
      <c r="E12104">
        <v>126465</v>
      </c>
    </row>
    <row r="12105" spans="1:5" x14ac:dyDescent="0.25">
      <c r="A12105" s="2">
        <v>45624.555555555555</v>
      </c>
      <c r="B12105">
        <v>126450</v>
      </c>
      <c r="C12105">
        <v>126455</v>
      </c>
      <c r="D12105">
        <v>126370</v>
      </c>
      <c r="E12105">
        <v>126395</v>
      </c>
    </row>
    <row r="12106" spans="1:5" x14ac:dyDescent="0.25">
      <c r="A12106" s="2">
        <v>45624.552083333336</v>
      </c>
      <c r="B12106">
        <v>126450</v>
      </c>
      <c r="C12106">
        <v>126520</v>
      </c>
      <c r="D12106">
        <v>126405</v>
      </c>
      <c r="E12106">
        <v>126455</v>
      </c>
    </row>
    <row r="12107" spans="1:5" x14ac:dyDescent="0.25">
      <c r="A12107" s="2">
        <v>45624.548611111109</v>
      </c>
      <c r="B12107">
        <v>126365</v>
      </c>
      <c r="C12107">
        <v>126490</v>
      </c>
      <c r="D12107">
        <v>126360</v>
      </c>
      <c r="E12107">
        <v>126455</v>
      </c>
    </row>
    <row r="12108" spans="1:5" x14ac:dyDescent="0.25">
      <c r="A12108" s="2">
        <v>45624.545138888891</v>
      </c>
      <c r="B12108">
        <v>126405</v>
      </c>
      <c r="C12108">
        <v>126425</v>
      </c>
      <c r="D12108">
        <v>126355</v>
      </c>
      <c r="E12108">
        <v>126360</v>
      </c>
    </row>
    <row r="12109" spans="1:5" x14ac:dyDescent="0.25">
      <c r="A12109" s="2">
        <v>45624.541666666664</v>
      </c>
      <c r="B12109">
        <v>126320</v>
      </c>
      <c r="C12109">
        <v>126455</v>
      </c>
      <c r="D12109">
        <v>126315</v>
      </c>
      <c r="E12109">
        <v>126410</v>
      </c>
    </row>
    <row r="12110" spans="1:5" x14ac:dyDescent="0.25">
      <c r="A12110" s="2">
        <v>45624.538194444445</v>
      </c>
      <c r="B12110">
        <v>126365</v>
      </c>
      <c r="C12110">
        <v>126415</v>
      </c>
      <c r="D12110">
        <v>126300</v>
      </c>
      <c r="E12110">
        <v>126325</v>
      </c>
    </row>
    <row r="12111" spans="1:5" x14ac:dyDescent="0.25">
      <c r="A12111" s="2">
        <v>45624.534722222219</v>
      </c>
      <c r="B12111">
        <v>126435</v>
      </c>
      <c r="C12111">
        <v>126455</v>
      </c>
      <c r="D12111">
        <v>126360</v>
      </c>
      <c r="E12111">
        <v>126365</v>
      </c>
    </row>
    <row r="12112" spans="1:5" x14ac:dyDescent="0.25">
      <c r="A12112" s="2">
        <v>45624.53125</v>
      </c>
      <c r="B12112">
        <v>126510</v>
      </c>
      <c r="C12112">
        <v>126520</v>
      </c>
      <c r="D12112">
        <v>126410</v>
      </c>
      <c r="E12112">
        <v>126435</v>
      </c>
    </row>
    <row r="12113" spans="1:5" x14ac:dyDescent="0.25">
      <c r="A12113" s="2">
        <v>45624.527777777781</v>
      </c>
      <c r="B12113">
        <v>126460</v>
      </c>
      <c r="C12113">
        <v>126550</v>
      </c>
      <c r="D12113">
        <v>126425</v>
      </c>
      <c r="E12113">
        <v>126515</v>
      </c>
    </row>
    <row r="12114" spans="1:5" x14ac:dyDescent="0.25">
      <c r="A12114" s="2">
        <v>45624.524305555555</v>
      </c>
      <c r="B12114">
        <v>126435</v>
      </c>
      <c r="C12114">
        <v>126490</v>
      </c>
      <c r="D12114">
        <v>126390</v>
      </c>
      <c r="E12114">
        <v>126465</v>
      </c>
    </row>
    <row r="12115" spans="1:5" x14ac:dyDescent="0.25">
      <c r="A12115" s="2">
        <v>45624.520833333336</v>
      </c>
      <c r="B12115">
        <v>126380</v>
      </c>
      <c r="C12115">
        <v>126510</v>
      </c>
      <c r="D12115">
        <v>126370</v>
      </c>
      <c r="E12115">
        <v>126435</v>
      </c>
    </row>
    <row r="12116" spans="1:5" x14ac:dyDescent="0.25">
      <c r="A12116" s="2">
        <v>45624.517361111109</v>
      </c>
      <c r="B12116">
        <v>126605</v>
      </c>
      <c r="C12116">
        <v>126635</v>
      </c>
      <c r="D12116">
        <v>126325</v>
      </c>
      <c r="E12116">
        <v>126380</v>
      </c>
    </row>
    <row r="12117" spans="1:5" x14ac:dyDescent="0.25">
      <c r="A12117" s="2">
        <v>45624.513888888891</v>
      </c>
      <c r="B12117">
        <v>126635</v>
      </c>
      <c r="C12117">
        <v>126655</v>
      </c>
      <c r="D12117">
        <v>126520</v>
      </c>
      <c r="E12117">
        <v>126610</v>
      </c>
    </row>
    <row r="12118" spans="1:5" x14ac:dyDescent="0.25">
      <c r="A12118" s="2">
        <v>45624.510416666664</v>
      </c>
      <c r="B12118">
        <v>126805</v>
      </c>
      <c r="C12118">
        <v>126825</v>
      </c>
      <c r="D12118">
        <v>126630</v>
      </c>
      <c r="E12118">
        <v>126635</v>
      </c>
    </row>
    <row r="12119" spans="1:5" x14ac:dyDescent="0.25">
      <c r="A12119" s="2">
        <v>45624.506944444445</v>
      </c>
      <c r="B12119">
        <v>126745</v>
      </c>
      <c r="C12119">
        <v>126825</v>
      </c>
      <c r="D12119">
        <v>126685</v>
      </c>
      <c r="E12119">
        <v>126805</v>
      </c>
    </row>
    <row r="12120" spans="1:5" x14ac:dyDescent="0.25">
      <c r="A12120" s="2">
        <v>45624.503472222219</v>
      </c>
      <c r="B12120">
        <v>126695</v>
      </c>
      <c r="C12120">
        <v>126750</v>
      </c>
      <c r="D12120">
        <v>126655</v>
      </c>
      <c r="E12120">
        <v>126745</v>
      </c>
    </row>
    <row r="12121" spans="1:5" x14ac:dyDescent="0.25">
      <c r="A12121" s="2">
        <v>45624.5</v>
      </c>
      <c r="B12121">
        <v>126710</v>
      </c>
      <c r="C12121">
        <v>126730</v>
      </c>
      <c r="D12121">
        <v>126665</v>
      </c>
      <c r="E12121">
        <v>126700</v>
      </c>
    </row>
    <row r="12122" spans="1:5" x14ac:dyDescent="0.25">
      <c r="A12122" s="2">
        <v>45624.496527777781</v>
      </c>
      <c r="B12122">
        <v>126720</v>
      </c>
      <c r="C12122">
        <v>126775</v>
      </c>
      <c r="D12122">
        <v>126655</v>
      </c>
      <c r="E12122">
        <v>126715</v>
      </c>
    </row>
    <row r="12123" spans="1:5" x14ac:dyDescent="0.25">
      <c r="A12123" s="2">
        <v>45624.493055555555</v>
      </c>
      <c r="B12123">
        <v>126595</v>
      </c>
      <c r="C12123">
        <v>126735</v>
      </c>
      <c r="D12123">
        <v>126575</v>
      </c>
      <c r="E12123">
        <v>126725</v>
      </c>
    </row>
    <row r="12124" spans="1:5" x14ac:dyDescent="0.25">
      <c r="A12124" s="2">
        <v>45624.489583333336</v>
      </c>
      <c r="B12124">
        <v>126600</v>
      </c>
      <c r="C12124">
        <v>126655</v>
      </c>
      <c r="D12124">
        <v>126555</v>
      </c>
      <c r="E12124">
        <v>126600</v>
      </c>
    </row>
    <row r="12125" spans="1:5" x14ac:dyDescent="0.25">
      <c r="A12125" s="2">
        <v>45624.486111111109</v>
      </c>
      <c r="B12125">
        <v>126660</v>
      </c>
      <c r="C12125">
        <v>126675</v>
      </c>
      <c r="D12125">
        <v>126510</v>
      </c>
      <c r="E12125">
        <v>126600</v>
      </c>
    </row>
    <row r="12126" spans="1:5" x14ac:dyDescent="0.25">
      <c r="A12126" s="2">
        <v>45624.482638888891</v>
      </c>
      <c r="B12126">
        <v>126695</v>
      </c>
      <c r="C12126">
        <v>126735</v>
      </c>
      <c r="D12126">
        <v>126625</v>
      </c>
      <c r="E12126">
        <v>126655</v>
      </c>
    </row>
    <row r="12127" spans="1:5" x14ac:dyDescent="0.25">
      <c r="A12127" s="2">
        <v>45624.479166666664</v>
      </c>
      <c r="B12127">
        <v>126685</v>
      </c>
      <c r="C12127">
        <v>126800</v>
      </c>
      <c r="D12127">
        <v>126665</v>
      </c>
      <c r="E12127">
        <v>126695</v>
      </c>
    </row>
    <row r="12128" spans="1:5" x14ac:dyDescent="0.25">
      <c r="A12128" s="2">
        <v>45624.475694444445</v>
      </c>
      <c r="B12128">
        <v>126780</v>
      </c>
      <c r="C12128">
        <v>126865</v>
      </c>
      <c r="D12128">
        <v>126650</v>
      </c>
      <c r="E12128">
        <v>126685</v>
      </c>
    </row>
    <row r="12129" spans="1:5" x14ac:dyDescent="0.25">
      <c r="A12129" s="2">
        <v>45624.472222222219</v>
      </c>
      <c r="B12129">
        <v>126620</v>
      </c>
      <c r="C12129">
        <v>126825</v>
      </c>
      <c r="D12129">
        <v>126585</v>
      </c>
      <c r="E12129">
        <v>126780</v>
      </c>
    </row>
    <row r="12130" spans="1:5" x14ac:dyDescent="0.25">
      <c r="A12130" s="2">
        <v>45624.46875</v>
      </c>
      <c r="B12130">
        <v>126860</v>
      </c>
      <c r="C12130">
        <v>126890</v>
      </c>
      <c r="D12130">
        <v>126555</v>
      </c>
      <c r="E12130">
        <v>126625</v>
      </c>
    </row>
    <row r="12131" spans="1:5" x14ac:dyDescent="0.25">
      <c r="A12131" s="2">
        <v>45624.465277777781</v>
      </c>
      <c r="B12131">
        <v>127040</v>
      </c>
      <c r="C12131">
        <v>127060</v>
      </c>
      <c r="D12131">
        <v>126845</v>
      </c>
      <c r="E12131">
        <v>126865</v>
      </c>
    </row>
    <row r="12132" spans="1:5" x14ac:dyDescent="0.25">
      <c r="A12132" s="2">
        <v>45624.461805555555</v>
      </c>
      <c r="B12132">
        <v>127065</v>
      </c>
      <c r="C12132">
        <v>127090</v>
      </c>
      <c r="D12132">
        <v>126985</v>
      </c>
      <c r="E12132">
        <v>127045</v>
      </c>
    </row>
    <row r="12133" spans="1:5" x14ac:dyDescent="0.25">
      <c r="A12133" s="2">
        <v>45624.458333333336</v>
      </c>
      <c r="B12133">
        <v>127155</v>
      </c>
      <c r="C12133">
        <v>127225</v>
      </c>
      <c r="D12133">
        <v>127015</v>
      </c>
      <c r="E12133">
        <v>127060</v>
      </c>
    </row>
    <row r="12134" spans="1:5" x14ac:dyDescent="0.25">
      <c r="A12134" s="2">
        <v>45624.454861111109</v>
      </c>
      <c r="B12134">
        <v>127280</v>
      </c>
      <c r="C12134">
        <v>127310</v>
      </c>
      <c r="D12134">
        <v>127125</v>
      </c>
      <c r="E12134">
        <v>127150</v>
      </c>
    </row>
    <row r="12135" spans="1:5" x14ac:dyDescent="0.25">
      <c r="A12135" s="2">
        <v>45624.451388888891</v>
      </c>
      <c r="B12135">
        <v>127250</v>
      </c>
      <c r="C12135">
        <v>127360</v>
      </c>
      <c r="D12135">
        <v>127190</v>
      </c>
      <c r="E12135">
        <v>127285</v>
      </c>
    </row>
    <row r="12136" spans="1:5" x14ac:dyDescent="0.25">
      <c r="A12136" s="2">
        <v>45624.447916666664</v>
      </c>
      <c r="B12136">
        <v>127305</v>
      </c>
      <c r="C12136">
        <v>127310</v>
      </c>
      <c r="D12136">
        <v>127195</v>
      </c>
      <c r="E12136">
        <v>127250</v>
      </c>
    </row>
    <row r="12137" spans="1:5" x14ac:dyDescent="0.25">
      <c r="A12137" s="2">
        <v>45624.444444444445</v>
      </c>
      <c r="B12137">
        <v>127330</v>
      </c>
      <c r="C12137">
        <v>127390</v>
      </c>
      <c r="D12137">
        <v>127170</v>
      </c>
      <c r="E12137">
        <v>127305</v>
      </c>
    </row>
    <row r="12138" spans="1:5" x14ac:dyDescent="0.25">
      <c r="A12138" s="2">
        <v>45624.440972222219</v>
      </c>
      <c r="B12138">
        <v>127250</v>
      </c>
      <c r="C12138">
        <v>127375</v>
      </c>
      <c r="D12138">
        <v>127115</v>
      </c>
      <c r="E12138">
        <v>127325</v>
      </c>
    </row>
    <row r="12139" spans="1:5" x14ac:dyDescent="0.25">
      <c r="A12139" s="2">
        <v>45624.4375</v>
      </c>
      <c r="B12139">
        <v>127200</v>
      </c>
      <c r="C12139">
        <v>127270</v>
      </c>
      <c r="D12139">
        <v>127080</v>
      </c>
      <c r="E12139">
        <v>127255</v>
      </c>
    </row>
    <row r="12140" spans="1:5" x14ac:dyDescent="0.25">
      <c r="A12140" s="2">
        <v>45624.434027777781</v>
      </c>
      <c r="B12140">
        <v>127395</v>
      </c>
      <c r="C12140">
        <v>127425</v>
      </c>
      <c r="D12140">
        <v>127145</v>
      </c>
      <c r="E12140">
        <v>127200</v>
      </c>
    </row>
    <row r="12141" spans="1:5" x14ac:dyDescent="0.25">
      <c r="A12141" s="2">
        <v>45624.430555555555</v>
      </c>
      <c r="B12141">
        <v>127500</v>
      </c>
      <c r="C12141">
        <v>127550</v>
      </c>
      <c r="D12141">
        <v>127325</v>
      </c>
      <c r="E12141">
        <v>127400</v>
      </c>
    </row>
    <row r="12142" spans="1:5" x14ac:dyDescent="0.25">
      <c r="A12142" s="2">
        <v>45624.427083333336</v>
      </c>
      <c r="B12142">
        <v>127705</v>
      </c>
      <c r="C12142">
        <v>127780</v>
      </c>
      <c r="D12142">
        <v>127410</v>
      </c>
      <c r="E12142">
        <v>127500</v>
      </c>
    </row>
    <row r="12143" spans="1:5" x14ac:dyDescent="0.25">
      <c r="A12143" s="2">
        <v>45624.423611111109</v>
      </c>
      <c r="B12143">
        <v>127785</v>
      </c>
      <c r="C12143">
        <v>127840</v>
      </c>
      <c r="D12143">
        <v>127600</v>
      </c>
      <c r="E12143">
        <v>127710</v>
      </c>
    </row>
    <row r="12144" spans="1:5" x14ac:dyDescent="0.25">
      <c r="A12144" s="2">
        <v>45624.420138888891</v>
      </c>
      <c r="B12144">
        <v>127600</v>
      </c>
      <c r="C12144">
        <v>127850</v>
      </c>
      <c r="D12144">
        <v>127570</v>
      </c>
      <c r="E12144">
        <v>127785</v>
      </c>
    </row>
    <row r="12145" spans="1:5" x14ac:dyDescent="0.25">
      <c r="A12145" s="2">
        <v>45624.416666666664</v>
      </c>
      <c r="B12145">
        <v>127670</v>
      </c>
      <c r="C12145">
        <v>127740</v>
      </c>
      <c r="D12145">
        <v>127590</v>
      </c>
      <c r="E12145">
        <v>127605</v>
      </c>
    </row>
    <row r="12146" spans="1:5" x14ac:dyDescent="0.25">
      <c r="A12146" s="2">
        <v>45624.413194444445</v>
      </c>
      <c r="B12146">
        <v>127635</v>
      </c>
      <c r="C12146">
        <v>127745</v>
      </c>
      <c r="D12146">
        <v>127590</v>
      </c>
      <c r="E12146">
        <v>127670</v>
      </c>
    </row>
    <row r="12147" spans="1:5" x14ac:dyDescent="0.25">
      <c r="A12147" s="2">
        <v>45624.409722222219</v>
      </c>
      <c r="B12147">
        <v>127780</v>
      </c>
      <c r="C12147">
        <v>127785</v>
      </c>
      <c r="D12147">
        <v>127585</v>
      </c>
      <c r="E12147">
        <v>127630</v>
      </c>
    </row>
    <row r="12148" spans="1:5" x14ac:dyDescent="0.25">
      <c r="A12148" s="2">
        <v>45624.40625</v>
      </c>
      <c r="B12148">
        <v>127780</v>
      </c>
      <c r="C12148">
        <v>127835</v>
      </c>
      <c r="D12148">
        <v>127705</v>
      </c>
      <c r="E12148">
        <v>127780</v>
      </c>
    </row>
    <row r="12149" spans="1:5" x14ac:dyDescent="0.25">
      <c r="A12149" s="2">
        <v>45624.402777777781</v>
      </c>
      <c r="B12149">
        <v>127710</v>
      </c>
      <c r="C12149">
        <v>127810</v>
      </c>
      <c r="D12149">
        <v>127535</v>
      </c>
      <c r="E12149">
        <v>127785</v>
      </c>
    </row>
    <row r="12150" spans="1:5" x14ac:dyDescent="0.25">
      <c r="A12150" s="2">
        <v>45624.399305555555</v>
      </c>
      <c r="B12150">
        <v>127875</v>
      </c>
      <c r="C12150">
        <v>127910</v>
      </c>
      <c r="D12150">
        <v>127705</v>
      </c>
      <c r="E12150">
        <v>127710</v>
      </c>
    </row>
    <row r="12151" spans="1:5" x14ac:dyDescent="0.25">
      <c r="A12151" s="2">
        <v>45624.395833333336</v>
      </c>
      <c r="B12151">
        <v>127760</v>
      </c>
      <c r="C12151">
        <v>127915</v>
      </c>
      <c r="D12151">
        <v>127660</v>
      </c>
      <c r="E12151">
        <v>127875</v>
      </c>
    </row>
    <row r="12152" spans="1:5" x14ac:dyDescent="0.25">
      <c r="A12152" s="2">
        <v>45624.392361111109</v>
      </c>
      <c r="B12152">
        <v>127695</v>
      </c>
      <c r="C12152">
        <v>127950</v>
      </c>
      <c r="D12152">
        <v>127595</v>
      </c>
      <c r="E12152">
        <v>127765</v>
      </c>
    </row>
    <row r="12153" spans="1:5" x14ac:dyDescent="0.25">
      <c r="A12153" s="2">
        <v>45624.388888888891</v>
      </c>
      <c r="B12153">
        <v>127690</v>
      </c>
      <c r="C12153">
        <v>127785</v>
      </c>
      <c r="D12153">
        <v>127535</v>
      </c>
      <c r="E12153">
        <v>127700</v>
      </c>
    </row>
    <row r="12154" spans="1:5" x14ac:dyDescent="0.25">
      <c r="A12154" s="2">
        <v>45624.385416666664</v>
      </c>
      <c r="B12154">
        <v>127640</v>
      </c>
      <c r="C12154">
        <v>127745</v>
      </c>
      <c r="D12154">
        <v>127560</v>
      </c>
      <c r="E12154">
        <v>127685</v>
      </c>
    </row>
    <row r="12155" spans="1:5" x14ac:dyDescent="0.25">
      <c r="A12155" s="2">
        <v>45624.381944444445</v>
      </c>
      <c r="B12155">
        <v>127555</v>
      </c>
      <c r="C12155">
        <v>127825</v>
      </c>
      <c r="D12155">
        <v>127535</v>
      </c>
      <c r="E12155">
        <v>127645</v>
      </c>
    </row>
    <row r="12156" spans="1:5" x14ac:dyDescent="0.25">
      <c r="A12156" s="2">
        <v>45624.378472222219</v>
      </c>
      <c r="B12156">
        <v>127555</v>
      </c>
      <c r="C12156">
        <v>127755</v>
      </c>
      <c r="D12156">
        <v>127300</v>
      </c>
      <c r="E12156">
        <v>127555</v>
      </c>
    </row>
    <row r="12157" spans="1:5" x14ac:dyDescent="0.25">
      <c r="A12157" s="2">
        <v>45624.375</v>
      </c>
      <c r="B12157">
        <v>128250</v>
      </c>
      <c r="C12157">
        <v>128250</v>
      </c>
      <c r="D12157">
        <v>127480</v>
      </c>
      <c r="E12157">
        <v>127555</v>
      </c>
    </row>
    <row r="12158" spans="1:5" x14ac:dyDescent="0.25">
      <c r="A12158" s="2">
        <v>45623.763888888891</v>
      </c>
      <c r="B12158">
        <v>128100</v>
      </c>
      <c r="C12158">
        <v>128180</v>
      </c>
      <c r="D12158">
        <v>128010</v>
      </c>
      <c r="E12158">
        <v>128070</v>
      </c>
    </row>
    <row r="12159" spans="1:5" x14ac:dyDescent="0.25">
      <c r="A12159" s="2">
        <v>45623.760416666664</v>
      </c>
      <c r="B12159">
        <v>128035</v>
      </c>
      <c r="C12159">
        <v>128120</v>
      </c>
      <c r="D12159">
        <v>127910</v>
      </c>
      <c r="E12159">
        <v>128105</v>
      </c>
    </row>
    <row r="12160" spans="1:5" x14ac:dyDescent="0.25">
      <c r="A12160" s="2">
        <v>45623.756944444445</v>
      </c>
      <c r="B12160">
        <v>128190</v>
      </c>
      <c r="C12160">
        <v>128250</v>
      </c>
      <c r="D12160">
        <v>127990</v>
      </c>
      <c r="E12160">
        <v>128030</v>
      </c>
    </row>
    <row r="12161" spans="1:5" x14ac:dyDescent="0.25">
      <c r="A12161" s="2">
        <v>45623.753472222219</v>
      </c>
      <c r="B12161">
        <v>128130</v>
      </c>
      <c r="C12161">
        <v>128290</v>
      </c>
      <c r="D12161">
        <v>128100</v>
      </c>
      <c r="E12161">
        <v>128185</v>
      </c>
    </row>
    <row r="12162" spans="1:5" x14ac:dyDescent="0.25">
      <c r="A12162" s="2">
        <v>45623.75</v>
      </c>
      <c r="B12162">
        <v>128215</v>
      </c>
      <c r="C12162">
        <v>128225</v>
      </c>
      <c r="D12162">
        <v>127990</v>
      </c>
      <c r="E12162">
        <v>128135</v>
      </c>
    </row>
    <row r="12163" spans="1:5" x14ac:dyDescent="0.25">
      <c r="A12163" s="2">
        <v>45623.746527777781</v>
      </c>
      <c r="B12163">
        <v>128395</v>
      </c>
      <c r="C12163">
        <v>128400</v>
      </c>
      <c r="D12163">
        <v>128150</v>
      </c>
      <c r="E12163">
        <v>128215</v>
      </c>
    </row>
    <row r="12164" spans="1:5" x14ac:dyDescent="0.25">
      <c r="A12164" s="2">
        <v>45623.743055555555</v>
      </c>
      <c r="B12164">
        <v>128445</v>
      </c>
      <c r="C12164">
        <v>128455</v>
      </c>
      <c r="D12164">
        <v>128350</v>
      </c>
      <c r="E12164">
        <v>128400</v>
      </c>
    </row>
    <row r="12165" spans="1:5" x14ac:dyDescent="0.25">
      <c r="A12165" s="2">
        <v>45623.739583333336</v>
      </c>
      <c r="B12165">
        <v>128365</v>
      </c>
      <c r="C12165">
        <v>128450</v>
      </c>
      <c r="D12165">
        <v>128340</v>
      </c>
      <c r="E12165">
        <v>128440</v>
      </c>
    </row>
    <row r="12166" spans="1:5" x14ac:dyDescent="0.25">
      <c r="A12166" s="2">
        <v>45623.736111111109</v>
      </c>
      <c r="B12166">
        <v>128395</v>
      </c>
      <c r="C12166">
        <v>128470</v>
      </c>
      <c r="D12166">
        <v>128250</v>
      </c>
      <c r="E12166">
        <v>128370</v>
      </c>
    </row>
    <row r="12167" spans="1:5" x14ac:dyDescent="0.25">
      <c r="A12167" s="2">
        <v>45623.732638888891</v>
      </c>
      <c r="B12167">
        <v>128610</v>
      </c>
      <c r="C12167">
        <v>128635</v>
      </c>
      <c r="D12167">
        <v>128380</v>
      </c>
      <c r="E12167">
        <v>128390</v>
      </c>
    </row>
    <row r="12168" spans="1:5" x14ac:dyDescent="0.25">
      <c r="A12168" s="2">
        <v>45623.729166666664</v>
      </c>
      <c r="B12168">
        <v>128580</v>
      </c>
      <c r="C12168">
        <v>128625</v>
      </c>
      <c r="D12168">
        <v>128550</v>
      </c>
      <c r="E12168">
        <v>128605</v>
      </c>
    </row>
    <row r="12169" spans="1:5" x14ac:dyDescent="0.25">
      <c r="A12169" s="2">
        <v>45623.725694444445</v>
      </c>
      <c r="B12169">
        <v>128535</v>
      </c>
      <c r="C12169">
        <v>128640</v>
      </c>
      <c r="D12169">
        <v>128525</v>
      </c>
      <c r="E12169">
        <v>128580</v>
      </c>
    </row>
    <row r="12170" spans="1:5" x14ac:dyDescent="0.25">
      <c r="A12170" s="2">
        <v>45623.722222222219</v>
      </c>
      <c r="B12170">
        <v>128640</v>
      </c>
      <c r="C12170">
        <v>128645</v>
      </c>
      <c r="D12170">
        <v>128475</v>
      </c>
      <c r="E12170">
        <v>128540</v>
      </c>
    </row>
    <row r="12171" spans="1:5" x14ac:dyDescent="0.25">
      <c r="A12171" s="2">
        <v>45623.71875</v>
      </c>
      <c r="B12171">
        <v>128655</v>
      </c>
      <c r="C12171">
        <v>128680</v>
      </c>
      <c r="D12171">
        <v>128610</v>
      </c>
      <c r="E12171">
        <v>128635</v>
      </c>
    </row>
    <row r="12172" spans="1:5" x14ac:dyDescent="0.25">
      <c r="A12172" s="2">
        <v>45623.715277777781</v>
      </c>
      <c r="B12172">
        <v>128575</v>
      </c>
      <c r="C12172">
        <v>128735</v>
      </c>
      <c r="D12172">
        <v>128560</v>
      </c>
      <c r="E12172">
        <v>128655</v>
      </c>
    </row>
    <row r="12173" spans="1:5" x14ac:dyDescent="0.25">
      <c r="A12173" s="2">
        <v>45623.711805555555</v>
      </c>
      <c r="B12173">
        <v>128605</v>
      </c>
      <c r="C12173">
        <v>128610</v>
      </c>
      <c r="D12173">
        <v>128530</v>
      </c>
      <c r="E12173">
        <v>128575</v>
      </c>
    </row>
    <row r="12174" spans="1:5" x14ac:dyDescent="0.25">
      <c r="A12174" s="2">
        <v>45623.708333333336</v>
      </c>
      <c r="B12174">
        <v>128635</v>
      </c>
      <c r="C12174">
        <v>128760</v>
      </c>
      <c r="D12174">
        <v>128585</v>
      </c>
      <c r="E12174">
        <v>128605</v>
      </c>
    </row>
    <row r="12175" spans="1:5" x14ac:dyDescent="0.25">
      <c r="A12175" s="2">
        <v>45623.704861111109</v>
      </c>
      <c r="B12175">
        <v>128575</v>
      </c>
      <c r="C12175">
        <v>128665</v>
      </c>
      <c r="D12175">
        <v>128530</v>
      </c>
      <c r="E12175">
        <v>128635</v>
      </c>
    </row>
    <row r="12176" spans="1:5" x14ac:dyDescent="0.25">
      <c r="A12176" s="2">
        <v>45623.701388888891</v>
      </c>
      <c r="B12176">
        <v>128590</v>
      </c>
      <c r="C12176">
        <v>128660</v>
      </c>
      <c r="D12176">
        <v>128575</v>
      </c>
      <c r="E12176">
        <v>128575</v>
      </c>
    </row>
    <row r="12177" spans="1:5" x14ac:dyDescent="0.25">
      <c r="A12177" s="2">
        <v>45623.697916666664</v>
      </c>
      <c r="B12177">
        <v>128705</v>
      </c>
      <c r="C12177">
        <v>128715</v>
      </c>
      <c r="D12177">
        <v>128580</v>
      </c>
      <c r="E12177">
        <v>128595</v>
      </c>
    </row>
    <row r="12178" spans="1:5" x14ac:dyDescent="0.25">
      <c r="A12178" s="2">
        <v>45623.694444444445</v>
      </c>
      <c r="B12178">
        <v>128820</v>
      </c>
      <c r="C12178">
        <v>128830</v>
      </c>
      <c r="D12178">
        <v>128690</v>
      </c>
      <c r="E12178">
        <v>128705</v>
      </c>
    </row>
    <row r="12179" spans="1:5" x14ac:dyDescent="0.25">
      <c r="A12179" s="2">
        <v>45623.690972222219</v>
      </c>
      <c r="B12179">
        <v>128730</v>
      </c>
      <c r="C12179">
        <v>128855</v>
      </c>
      <c r="D12179">
        <v>128700</v>
      </c>
      <c r="E12179">
        <v>128825</v>
      </c>
    </row>
    <row r="12180" spans="1:5" x14ac:dyDescent="0.25">
      <c r="A12180" s="2">
        <v>45623.6875</v>
      </c>
      <c r="B12180">
        <v>128585</v>
      </c>
      <c r="C12180">
        <v>128765</v>
      </c>
      <c r="D12180">
        <v>128555</v>
      </c>
      <c r="E12180">
        <v>128735</v>
      </c>
    </row>
    <row r="12181" spans="1:5" x14ac:dyDescent="0.25">
      <c r="A12181" s="2">
        <v>45623.684027777781</v>
      </c>
      <c r="B12181">
        <v>128610</v>
      </c>
      <c r="C12181">
        <v>128650</v>
      </c>
      <c r="D12181">
        <v>128545</v>
      </c>
      <c r="E12181">
        <v>128590</v>
      </c>
    </row>
    <row r="12182" spans="1:5" x14ac:dyDescent="0.25">
      <c r="A12182" s="2">
        <v>45623.680555555555</v>
      </c>
      <c r="B12182">
        <v>128650</v>
      </c>
      <c r="C12182">
        <v>128690</v>
      </c>
      <c r="D12182">
        <v>128560</v>
      </c>
      <c r="E12182">
        <v>128610</v>
      </c>
    </row>
    <row r="12183" spans="1:5" x14ac:dyDescent="0.25">
      <c r="A12183" s="2">
        <v>45623.677083333336</v>
      </c>
      <c r="B12183">
        <v>128610</v>
      </c>
      <c r="C12183">
        <v>128670</v>
      </c>
      <c r="D12183">
        <v>128565</v>
      </c>
      <c r="E12183">
        <v>128650</v>
      </c>
    </row>
    <row r="12184" spans="1:5" x14ac:dyDescent="0.25">
      <c r="A12184" s="2">
        <v>45623.673611111109</v>
      </c>
      <c r="B12184">
        <v>128545</v>
      </c>
      <c r="C12184">
        <v>128615</v>
      </c>
      <c r="D12184">
        <v>128510</v>
      </c>
      <c r="E12184">
        <v>128610</v>
      </c>
    </row>
    <row r="12185" spans="1:5" x14ac:dyDescent="0.25">
      <c r="A12185" s="2">
        <v>45623.670138888891</v>
      </c>
      <c r="B12185">
        <v>128460</v>
      </c>
      <c r="C12185">
        <v>128610</v>
      </c>
      <c r="D12185">
        <v>128450</v>
      </c>
      <c r="E12185">
        <v>128545</v>
      </c>
    </row>
    <row r="12186" spans="1:5" x14ac:dyDescent="0.25">
      <c r="A12186" s="2">
        <v>45623.666666666664</v>
      </c>
      <c r="B12186">
        <v>128475</v>
      </c>
      <c r="C12186">
        <v>128520</v>
      </c>
      <c r="D12186">
        <v>128370</v>
      </c>
      <c r="E12186">
        <v>128465</v>
      </c>
    </row>
    <row r="12187" spans="1:5" x14ac:dyDescent="0.25">
      <c r="A12187" s="2">
        <v>45623.663194444445</v>
      </c>
      <c r="B12187">
        <v>128425</v>
      </c>
      <c r="C12187">
        <v>128575</v>
      </c>
      <c r="D12187">
        <v>128360</v>
      </c>
      <c r="E12187">
        <v>128475</v>
      </c>
    </row>
    <row r="12188" spans="1:5" x14ac:dyDescent="0.25">
      <c r="A12188" s="2">
        <v>45623.659722222219</v>
      </c>
      <c r="B12188">
        <v>128480</v>
      </c>
      <c r="C12188">
        <v>128550</v>
      </c>
      <c r="D12188">
        <v>128325</v>
      </c>
      <c r="E12188">
        <v>128425</v>
      </c>
    </row>
    <row r="12189" spans="1:5" x14ac:dyDescent="0.25">
      <c r="A12189" s="2">
        <v>45623.65625</v>
      </c>
      <c r="B12189">
        <v>128415</v>
      </c>
      <c r="C12189">
        <v>128565</v>
      </c>
      <c r="D12189">
        <v>128400</v>
      </c>
      <c r="E12189">
        <v>128475</v>
      </c>
    </row>
    <row r="12190" spans="1:5" x14ac:dyDescent="0.25">
      <c r="A12190" s="2">
        <v>45623.652777777781</v>
      </c>
      <c r="B12190">
        <v>128630</v>
      </c>
      <c r="C12190">
        <v>128640</v>
      </c>
      <c r="D12190">
        <v>128375</v>
      </c>
      <c r="E12190">
        <v>128415</v>
      </c>
    </row>
    <row r="12191" spans="1:5" x14ac:dyDescent="0.25">
      <c r="A12191" s="2">
        <v>45623.649305555555</v>
      </c>
      <c r="B12191">
        <v>128705</v>
      </c>
      <c r="C12191">
        <v>128735</v>
      </c>
      <c r="D12191">
        <v>128585</v>
      </c>
      <c r="E12191">
        <v>128635</v>
      </c>
    </row>
    <row r="12192" spans="1:5" x14ac:dyDescent="0.25">
      <c r="A12192" s="2">
        <v>45623.645833333336</v>
      </c>
      <c r="B12192">
        <v>128715</v>
      </c>
      <c r="C12192">
        <v>128795</v>
      </c>
      <c r="D12192">
        <v>128690</v>
      </c>
      <c r="E12192">
        <v>128705</v>
      </c>
    </row>
    <row r="12193" spans="1:5" x14ac:dyDescent="0.25">
      <c r="A12193" s="2">
        <v>45623.642361111109</v>
      </c>
      <c r="B12193">
        <v>128720</v>
      </c>
      <c r="C12193">
        <v>128770</v>
      </c>
      <c r="D12193">
        <v>128695</v>
      </c>
      <c r="E12193">
        <v>128720</v>
      </c>
    </row>
    <row r="12194" spans="1:5" x14ac:dyDescent="0.25">
      <c r="A12194" s="2">
        <v>45623.638888888891</v>
      </c>
      <c r="B12194">
        <v>128665</v>
      </c>
      <c r="C12194">
        <v>128725</v>
      </c>
      <c r="D12194">
        <v>128595</v>
      </c>
      <c r="E12194">
        <v>128715</v>
      </c>
    </row>
    <row r="12195" spans="1:5" x14ac:dyDescent="0.25">
      <c r="A12195" s="2">
        <v>45623.635416666664</v>
      </c>
      <c r="B12195">
        <v>128675</v>
      </c>
      <c r="C12195">
        <v>128740</v>
      </c>
      <c r="D12195">
        <v>128600</v>
      </c>
      <c r="E12195">
        <v>128670</v>
      </c>
    </row>
    <row r="12196" spans="1:5" x14ac:dyDescent="0.25">
      <c r="A12196" s="2">
        <v>45623.631944444445</v>
      </c>
      <c r="B12196">
        <v>128795</v>
      </c>
      <c r="C12196">
        <v>128825</v>
      </c>
      <c r="D12196">
        <v>128565</v>
      </c>
      <c r="E12196">
        <v>128675</v>
      </c>
    </row>
    <row r="12197" spans="1:5" x14ac:dyDescent="0.25">
      <c r="A12197" s="2">
        <v>45623.628472222219</v>
      </c>
      <c r="B12197">
        <v>128690</v>
      </c>
      <c r="C12197">
        <v>128810</v>
      </c>
      <c r="D12197">
        <v>128690</v>
      </c>
      <c r="E12197">
        <v>128795</v>
      </c>
    </row>
    <row r="12198" spans="1:5" x14ac:dyDescent="0.25">
      <c r="A12198" s="2">
        <v>45623.625</v>
      </c>
      <c r="B12198">
        <v>128660</v>
      </c>
      <c r="C12198">
        <v>128760</v>
      </c>
      <c r="D12198">
        <v>128545</v>
      </c>
      <c r="E12198">
        <v>128690</v>
      </c>
    </row>
    <row r="12199" spans="1:5" x14ac:dyDescent="0.25">
      <c r="A12199" s="2">
        <v>45623.621527777781</v>
      </c>
      <c r="B12199">
        <v>128720</v>
      </c>
      <c r="C12199">
        <v>128795</v>
      </c>
      <c r="D12199">
        <v>128630</v>
      </c>
      <c r="E12199">
        <v>128655</v>
      </c>
    </row>
    <row r="12200" spans="1:5" x14ac:dyDescent="0.25">
      <c r="A12200" s="2">
        <v>45623.618055555555</v>
      </c>
      <c r="B12200">
        <v>128915</v>
      </c>
      <c r="C12200">
        <v>128965</v>
      </c>
      <c r="D12200">
        <v>128685</v>
      </c>
      <c r="E12200">
        <v>128725</v>
      </c>
    </row>
    <row r="12201" spans="1:5" x14ac:dyDescent="0.25">
      <c r="A12201" s="2">
        <v>45623.614583333336</v>
      </c>
      <c r="B12201">
        <v>128500</v>
      </c>
      <c r="C12201">
        <v>128925</v>
      </c>
      <c r="D12201">
        <v>128495</v>
      </c>
      <c r="E12201">
        <v>128915</v>
      </c>
    </row>
    <row r="12202" spans="1:5" x14ac:dyDescent="0.25">
      <c r="A12202" s="2">
        <v>45623.611111111109</v>
      </c>
      <c r="B12202">
        <v>128720</v>
      </c>
      <c r="C12202">
        <v>128830</v>
      </c>
      <c r="D12202">
        <v>128355</v>
      </c>
      <c r="E12202">
        <v>128495</v>
      </c>
    </row>
    <row r="12203" spans="1:5" x14ac:dyDescent="0.25">
      <c r="A12203" s="2">
        <v>45623.607638888891</v>
      </c>
      <c r="B12203">
        <v>128570</v>
      </c>
      <c r="C12203">
        <v>128775</v>
      </c>
      <c r="D12203">
        <v>128505</v>
      </c>
      <c r="E12203">
        <v>128720</v>
      </c>
    </row>
    <row r="12204" spans="1:5" x14ac:dyDescent="0.25">
      <c r="A12204" s="2">
        <v>45623.604166666664</v>
      </c>
      <c r="B12204">
        <v>128665</v>
      </c>
      <c r="C12204">
        <v>128700</v>
      </c>
      <c r="D12204">
        <v>128550</v>
      </c>
      <c r="E12204">
        <v>128570</v>
      </c>
    </row>
    <row r="12205" spans="1:5" x14ac:dyDescent="0.25">
      <c r="A12205" s="2">
        <v>45623.600694444445</v>
      </c>
      <c r="B12205">
        <v>128715</v>
      </c>
      <c r="C12205">
        <v>128795</v>
      </c>
      <c r="D12205">
        <v>128510</v>
      </c>
      <c r="E12205">
        <v>128665</v>
      </c>
    </row>
    <row r="12206" spans="1:5" x14ac:dyDescent="0.25">
      <c r="A12206" s="2">
        <v>45623.597222222219</v>
      </c>
      <c r="B12206">
        <v>128745</v>
      </c>
      <c r="C12206">
        <v>128775</v>
      </c>
      <c r="D12206">
        <v>128590</v>
      </c>
      <c r="E12206">
        <v>128715</v>
      </c>
    </row>
    <row r="12207" spans="1:5" x14ac:dyDescent="0.25">
      <c r="A12207" s="2">
        <v>45623.59375</v>
      </c>
      <c r="B12207">
        <v>128595</v>
      </c>
      <c r="C12207">
        <v>128765</v>
      </c>
      <c r="D12207">
        <v>128495</v>
      </c>
      <c r="E12207">
        <v>128750</v>
      </c>
    </row>
    <row r="12208" spans="1:5" x14ac:dyDescent="0.25">
      <c r="A12208" s="2">
        <v>45623.590277777781</v>
      </c>
      <c r="B12208">
        <v>128580</v>
      </c>
      <c r="C12208">
        <v>128770</v>
      </c>
      <c r="D12208">
        <v>128515</v>
      </c>
      <c r="E12208">
        <v>128590</v>
      </c>
    </row>
    <row r="12209" spans="1:5" x14ac:dyDescent="0.25">
      <c r="A12209" s="2">
        <v>45623.586805555555</v>
      </c>
      <c r="B12209">
        <v>128835</v>
      </c>
      <c r="C12209">
        <v>128860</v>
      </c>
      <c r="D12209">
        <v>128455</v>
      </c>
      <c r="E12209">
        <v>128580</v>
      </c>
    </row>
    <row r="12210" spans="1:5" x14ac:dyDescent="0.25">
      <c r="A12210" s="2">
        <v>45623.583333333336</v>
      </c>
      <c r="B12210">
        <v>128665</v>
      </c>
      <c r="C12210">
        <v>128845</v>
      </c>
      <c r="D12210">
        <v>128280</v>
      </c>
      <c r="E12210">
        <v>128840</v>
      </c>
    </row>
    <row r="12211" spans="1:5" x14ac:dyDescent="0.25">
      <c r="A12211" s="2">
        <v>45623.579861111109</v>
      </c>
      <c r="B12211">
        <v>128680</v>
      </c>
      <c r="C12211">
        <v>128820</v>
      </c>
      <c r="D12211">
        <v>128525</v>
      </c>
      <c r="E12211">
        <v>128665</v>
      </c>
    </row>
    <row r="12212" spans="1:5" x14ac:dyDescent="0.25">
      <c r="A12212" s="2">
        <v>45623.576388888891</v>
      </c>
      <c r="B12212">
        <v>129470</v>
      </c>
      <c r="C12212">
        <v>129570</v>
      </c>
      <c r="D12212">
        <v>127875</v>
      </c>
      <c r="E12212">
        <v>128685</v>
      </c>
    </row>
    <row r="12213" spans="1:5" x14ac:dyDescent="0.25">
      <c r="A12213" s="2">
        <v>45623.572916666664</v>
      </c>
      <c r="B12213">
        <v>130015</v>
      </c>
      <c r="C12213">
        <v>130030</v>
      </c>
      <c r="D12213">
        <v>129445</v>
      </c>
      <c r="E12213">
        <v>129470</v>
      </c>
    </row>
    <row r="12214" spans="1:5" x14ac:dyDescent="0.25">
      <c r="A12214" s="2">
        <v>45623.569444444445</v>
      </c>
      <c r="B12214">
        <v>130035</v>
      </c>
      <c r="C12214">
        <v>130095</v>
      </c>
      <c r="D12214">
        <v>130000</v>
      </c>
      <c r="E12214">
        <v>130010</v>
      </c>
    </row>
    <row r="12215" spans="1:5" x14ac:dyDescent="0.25">
      <c r="A12215" s="2">
        <v>45623.565972222219</v>
      </c>
      <c r="B12215">
        <v>130045</v>
      </c>
      <c r="C12215">
        <v>130090</v>
      </c>
      <c r="D12215">
        <v>129975</v>
      </c>
      <c r="E12215">
        <v>130040</v>
      </c>
    </row>
    <row r="12216" spans="1:5" x14ac:dyDescent="0.25">
      <c r="A12216" s="2">
        <v>45623.5625</v>
      </c>
      <c r="B12216">
        <v>129980</v>
      </c>
      <c r="C12216">
        <v>130055</v>
      </c>
      <c r="D12216">
        <v>129920</v>
      </c>
      <c r="E12216">
        <v>130045</v>
      </c>
    </row>
    <row r="12217" spans="1:5" x14ac:dyDescent="0.25">
      <c r="A12217" s="2">
        <v>45623.559027777781</v>
      </c>
      <c r="B12217">
        <v>129970</v>
      </c>
      <c r="C12217">
        <v>130105</v>
      </c>
      <c r="D12217">
        <v>129950</v>
      </c>
      <c r="E12217">
        <v>129975</v>
      </c>
    </row>
    <row r="12218" spans="1:5" x14ac:dyDescent="0.25">
      <c r="A12218" s="2">
        <v>45623.555555555555</v>
      </c>
      <c r="B12218">
        <v>129985</v>
      </c>
      <c r="C12218">
        <v>129990</v>
      </c>
      <c r="D12218">
        <v>129930</v>
      </c>
      <c r="E12218">
        <v>129970</v>
      </c>
    </row>
    <row r="12219" spans="1:5" x14ac:dyDescent="0.25">
      <c r="A12219" s="2">
        <v>45623.552083333336</v>
      </c>
      <c r="B12219">
        <v>129990</v>
      </c>
      <c r="C12219">
        <v>130030</v>
      </c>
      <c r="D12219">
        <v>129950</v>
      </c>
      <c r="E12219">
        <v>129985</v>
      </c>
    </row>
    <row r="12220" spans="1:5" x14ac:dyDescent="0.25">
      <c r="A12220" s="2">
        <v>45623.548611111109</v>
      </c>
      <c r="B12220">
        <v>129985</v>
      </c>
      <c r="C12220">
        <v>130035</v>
      </c>
      <c r="D12220">
        <v>129945</v>
      </c>
      <c r="E12220">
        <v>129990</v>
      </c>
    </row>
    <row r="12221" spans="1:5" x14ac:dyDescent="0.25">
      <c r="A12221" s="2">
        <v>45623.545138888891</v>
      </c>
      <c r="B12221">
        <v>130015</v>
      </c>
      <c r="C12221">
        <v>130110</v>
      </c>
      <c r="D12221">
        <v>129920</v>
      </c>
      <c r="E12221">
        <v>129980</v>
      </c>
    </row>
    <row r="12222" spans="1:5" x14ac:dyDescent="0.25">
      <c r="A12222" s="2">
        <v>45623.541666666664</v>
      </c>
      <c r="B12222">
        <v>130035</v>
      </c>
      <c r="C12222">
        <v>130105</v>
      </c>
      <c r="D12222">
        <v>130015</v>
      </c>
      <c r="E12222">
        <v>130020</v>
      </c>
    </row>
    <row r="12223" spans="1:5" x14ac:dyDescent="0.25">
      <c r="A12223" s="2">
        <v>45623.538194444445</v>
      </c>
      <c r="B12223">
        <v>130180</v>
      </c>
      <c r="C12223">
        <v>130185</v>
      </c>
      <c r="D12223">
        <v>130005</v>
      </c>
      <c r="E12223">
        <v>130035</v>
      </c>
    </row>
    <row r="12224" spans="1:5" x14ac:dyDescent="0.25">
      <c r="A12224" s="2">
        <v>45623.534722222219</v>
      </c>
      <c r="B12224">
        <v>130145</v>
      </c>
      <c r="C12224">
        <v>130215</v>
      </c>
      <c r="D12224">
        <v>130115</v>
      </c>
      <c r="E12224">
        <v>130185</v>
      </c>
    </row>
    <row r="12225" spans="1:5" x14ac:dyDescent="0.25">
      <c r="A12225" s="2">
        <v>45623.53125</v>
      </c>
      <c r="B12225">
        <v>130005</v>
      </c>
      <c r="C12225">
        <v>130160</v>
      </c>
      <c r="D12225">
        <v>129950</v>
      </c>
      <c r="E12225">
        <v>130140</v>
      </c>
    </row>
    <row r="12226" spans="1:5" x14ac:dyDescent="0.25">
      <c r="A12226" s="2">
        <v>45623.527777777781</v>
      </c>
      <c r="B12226">
        <v>130160</v>
      </c>
      <c r="C12226">
        <v>130180</v>
      </c>
      <c r="D12226">
        <v>129980</v>
      </c>
      <c r="E12226">
        <v>130005</v>
      </c>
    </row>
    <row r="12227" spans="1:5" x14ac:dyDescent="0.25">
      <c r="A12227" s="2">
        <v>45623.524305555555</v>
      </c>
      <c r="B12227">
        <v>130140</v>
      </c>
      <c r="C12227">
        <v>130205</v>
      </c>
      <c r="D12227">
        <v>130110</v>
      </c>
      <c r="E12227">
        <v>130160</v>
      </c>
    </row>
    <row r="12228" spans="1:5" x14ac:dyDescent="0.25">
      <c r="A12228" s="2">
        <v>45623.520833333336</v>
      </c>
      <c r="B12228">
        <v>130165</v>
      </c>
      <c r="C12228">
        <v>130175</v>
      </c>
      <c r="D12228">
        <v>130030</v>
      </c>
      <c r="E12228">
        <v>130145</v>
      </c>
    </row>
    <row r="12229" spans="1:5" x14ac:dyDescent="0.25">
      <c r="A12229" s="2">
        <v>45623.517361111109</v>
      </c>
      <c r="B12229">
        <v>130160</v>
      </c>
      <c r="C12229">
        <v>130210</v>
      </c>
      <c r="D12229">
        <v>130140</v>
      </c>
      <c r="E12229">
        <v>130170</v>
      </c>
    </row>
    <row r="12230" spans="1:5" x14ac:dyDescent="0.25">
      <c r="A12230" s="2">
        <v>45623.513888888891</v>
      </c>
      <c r="B12230">
        <v>130210</v>
      </c>
      <c r="C12230">
        <v>130310</v>
      </c>
      <c r="D12230">
        <v>130120</v>
      </c>
      <c r="E12230">
        <v>130160</v>
      </c>
    </row>
    <row r="12231" spans="1:5" x14ac:dyDescent="0.25">
      <c r="A12231" s="2">
        <v>45623.510416666664</v>
      </c>
      <c r="B12231">
        <v>130250</v>
      </c>
      <c r="C12231">
        <v>130290</v>
      </c>
      <c r="D12231">
        <v>130195</v>
      </c>
      <c r="E12231">
        <v>130210</v>
      </c>
    </row>
    <row r="12232" spans="1:5" x14ac:dyDescent="0.25">
      <c r="A12232" s="2">
        <v>45623.506944444445</v>
      </c>
      <c r="B12232">
        <v>130270</v>
      </c>
      <c r="C12232">
        <v>130350</v>
      </c>
      <c r="D12232">
        <v>130180</v>
      </c>
      <c r="E12232">
        <v>130255</v>
      </c>
    </row>
    <row r="12233" spans="1:5" x14ac:dyDescent="0.25">
      <c r="A12233" s="2">
        <v>45623.503472222219</v>
      </c>
      <c r="B12233">
        <v>130275</v>
      </c>
      <c r="C12233">
        <v>130400</v>
      </c>
      <c r="D12233">
        <v>130200</v>
      </c>
      <c r="E12233">
        <v>130270</v>
      </c>
    </row>
    <row r="12234" spans="1:5" x14ac:dyDescent="0.25">
      <c r="A12234" s="2">
        <v>45623.5</v>
      </c>
      <c r="B12234">
        <v>130515</v>
      </c>
      <c r="C12234">
        <v>130545</v>
      </c>
      <c r="D12234">
        <v>130245</v>
      </c>
      <c r="E12234">
        <v>130270</v>
      </c>
    </row>
    <row r="12235" spans="1:5" x14ac:dyDescent="0.25">
      <c r="A12235" s="2">
        <v>45623.496527777781</v>
      </c>
      <c r="B12235">
        <v>130575</v>
      </c>
      <c r="C12235">
        <v>130575</v>
      </c>
      <c r="D12235">
        <v>130410</v>
      </c>
      <c r="E12235">
        <v>130510</v>
      </c>
    </row>
    <row r="12236" spans="1:5" x14ac:dyDescent="0.25">
      <c r="A12236" s="2">
        <v>45623.493055555555</v>
      </c>
      <c r="B12236">
        <v>130655</v>
      </c>
      <c r="C12236">
        <v>130690</v>
      </c>
      <c r="D12236">
        <v>130525</v>
      </c>
      <c r="E12236">
        <v>130575</v>
      </c>
    </row>
    <row r="12237" spans="1:5" x14ac:dyDescent="0.25">
      <c r="A12237" s="2">
        <v>45623.489583333336</v>
      </c>
      <c r="B12237">
        <v>130580</v>
      </c>
      <c r="C12237">
        <v>130670</v>
      </c>
      <c r="D12237">
        <v>130530</v>
      </c>
      <c r="E12237">
        <v>130655</v>
      </c>
    </row>
    <row r="12238" spans="1:5" x14ac:dyDescent="0.25">
      <c r="A12238" s="2">
        <v>45623.486111111109</v>
      </c>
      <c r="B12238">
        <v>130515</v>
      </c>
      <c r="C12238">
        <v>130650</v>
      </c>
      <c r="D12238">
        <v>130515</v>
      </c>
      <c r="E12238">
        <v>130580</v>
      </c>
    </row>
    <row r="12239" spans="1:5" x14ac:dyDescent="0.25">
      <c r="A12239" s="2">
        <v>45623.482638888891</v>
      </c>
      <c r="B12239">
        <v>130475</v>
      </c>
      <c r="C12239">
        <v>130595</v>
      </c>
      <c r="D12239">
        <v>130445</v>
      </c>
      <c r="E12239">
        <v>130515</v>
      </c>
    </row>
    <row r="12240" spans="1:5" x14ac:dyDescent="0.25">
      <c r="A12240" s="2">
        <v>45623.479166666664</v>
      </c>
      <c r="B12240">
        <v>130345</v>
      </c>
      <c r="C12240">
        <v>130500</v>
      </c>
      <c r="D12240">
        <v>130330</v>
      </c>
      <c r="E12240">
        <v>130475</v>
      </c>
    </row>
    <row r="12241" spans="1:5" x14ac:dyDescent="0.25">
      <c r="A12241" s="2">
        <v>45623.475694444445</v>
      </c>
      <c r="B12241">
        <v>130245</v>
      </c>
      <c r="C12241">
        <v>130385</v>
      </c>
      <c r="D12241">
        <v>130140</v>
      </c>
      <c r="E12241">
        <v>130340</v>
      </c>
    </row>
    <row r="12242" spans="1:5" x14ac:dyDescent="0.25">
      <c r="A12242" s="2">
        <v>45623.472222222219</v>
      </c>
      <c r="B12242">
        <v>130275</v>
      </c>
      <c r="C12242">
        <v>130300</v>
      </c>
      <c r="D12242">
        <v>130205</v>
      </c>
      <c r="E12242">
        <v>130245</v>
      </c>
    </row>
    <row r="12243" spans="1:5" x14ac:dyDescent="0.25">
      <c r="A12243" s="2">
        <v>45623.46875</v>
      </c>
      <c r="B12243">
        <v>130355</v>
      </c>
      <c r="C12243">
        <v>130410</v>
      </c>
      <c r="D12243">
        <v>130260</v>
      </c>
      <c r="E12243">
        <v>130270</v>
      </c>
    </row>
    <row r="12244" spans="1:5" x14ac:dyDescent="0.25">
      <c r="A12244" s="2">
        <v>45623.465277777781</v>
      </c>
      <c r="B12244">
        <v>130415</v>
      </c>
      <c r="C12244">
        <v>130500</v>
      </c>
      <c r="D12244">
        <v>130325</v>
      </c>
      <c r="E12244">
        <v>130350</v>
      </c>
    </row>
    <row r="12245" spans="1:5" x14ac:dyDescent="0.25">
      <c r="A12245" s="2">
        <v>45623.461805555555</v>
      </c>
      <c r="B12245">
        <v>130285</v>
      </c>
      <c r="C12245">
        <v>130530</v>
      </c>
      <c r="D12245">
        <v>130260</v>
      </c>
      <c r="E12245">
        <v>130420</v>
      </c>
    </row>
    <row r="12246" spans="1:5" x14ac:dyDescent="0.25">
      <c r="A12246" s="2">
        <v>45623.458333333336</v>
      </c>
      <c r="B12246">
        <v>130270</v>
      </c>
      <c r="C12246">
        <v>130330</v>
      </c>
      <c r="D12246">
        <v>130175</v>
      </c>
      <c r="E12246">
        <v>130285</v>
      </c>
    </row>
    <row r="12247" spans="1:5" x14ac:dyDescent="0.25">
      <c r="A12247" s="2">
        <v>45623.454861111109</v>
      </c>
      <c r="B12247">
        <v>130295</v>
      </c>
      <c r="C12247">
        <v>130405</v>
      </c>
      <c r="D12247">
        <v>130265</v>
      </c>
      <c r="E12247">
        <v>130265</v>
      </c>
    </row>
    <row r="12248" spans="1:5" x14ac:dyDescent="0.25">
      <c r="A12248" s="2">
        <v>45623.451388888891</v>
      </c>
      <c r="B12248">
        <v>130290</v>
      </c>
      <c r="C12248">
        <v>130335</v>
      </c>
      <c r="D12248">
        <v>130230</v>
      </c>
      <c r="E12248">
        <v>130295</v>
      </c>
    </row>
    <row r="12249" spans="1:5" x14ac:dyDescent="0.25">
      <c r="A12249" s="2">
        <v>45623.447916666664</v>
      </c>
      <c r="B12249">
        <v>130315</v>
      </c>
      <c r="C12249">
        <v>130365</v>
      </c>
      <c r="D12249">
        <v>130240</v>
      </c>
      <c r="E12249">
        <v>130290</v>
      </c>
    </row>
    <row r="12250" spans="1:5" x14ac:dyDescent="0.25">
      <c r="A12250" s="2">
        <v>45623.444444444445</v>
      </c>
      <c r="B12250">
        <v>130485</v>
      </c>
      <c r="C12250">
        <v>130585</v>
      </c>
      <c r="D12250">
        <v>130265</v>
      </c>
      <c r="E12250">
        <v>130310</v>
      </c>
    </row>
    <row r="12251" spans="1:5" x14ac:dyDescent="0.25">
      <c r="A12251" s="2">
        <v>45623.440972222219</v>
      </c>
      <c r="B12251">
        <v>130445</v>
      </c>
      <c r="C12251">
        <v>130495</v>
      </c>
      <c r="D12251">
        <v>130350</v>
      </c>
      <c r="E12251">
        <v>130485</v>
      </c>
    </row>
    <row r="12252" spans="1:5" x14ac:dyDescent="0.25">
      <c r="A12252" s="2">
        <v>45623.4375</v>
      </c>
      <c r="B12252">
        <v>130495</v>
      </c>
      <c r="C12252">
        <v>130555</v>
      </c>
      <c r="D12252">
        <v>130330</v>
      </c>
      <c r="E12252">
        <v>130445</v>
      </c>
    </row>
    <row r="12253" spans="1:5" x14ac:dyDescent="0.25">
      <c r="A12253" s="2">
        <v>45623.434027777781</v>
      </c>
      <c r="B12253">
        <v>130500</v>
      </c>
      <c r="C12253">
        <v>130595</v>
      </c>
      <c r="D12253">
        <v>130360</v>
      </c>
      <c r="E12253">
        <v>130495</v>
      </c>
    </row>
    <row r="12254" spans="1:5" x14ac:dyDescent="0.25">
      <c r="A12254" s="2">
        <v>45623.430555555555</v>
      </c>
      <c r="B12254">
        <v>130635</v>
      </c>
      <c r="C12254">
        <v>130675</v>
      </c>
      <c r="D12254">
        <v>130460</v>
      </c>
      <c r="E12254">
        <v>130500</v>
      </c>
    </row>
    <row r="12255" spans="1:5" x14ac:dyDescent="0.25">
      <c r="A12255" s="2">
        <v>45623.427083333336</v>
      </c>
      <c r="B12255">
        <v>130730</v>
      </c>
      <c r="C12255">
        <v>130730</v>
      </c>
      <c r="D12255">
        <v>130535</v>
      </c>
      <c r="E12255">
        <v>130635</v>
      </c>
    </row>
    <row r="12256" spans="1:5" x14ac:dyDescent="0.25">
      <c r="A12256" s="2">
        <v>45623.423611111109</v>
      </c>
      <c r="B12256">
        <v>130800</v>
      </c>
      <c r="C12256">
        <v>130800</v>
      </c>
      <c r="D12256">
        <v>130625</v>
      </c>
      <c r="E12256">
        <v>130735</v>
      </c>
    </row>
    <row r="12257" spans="1:5" x14ac:dyDescent="0.25">
      <c r="A12257" s="2">
        <v>45623.420138888891</v>
      </c>
      <c r="B12257">
        <v>130725</v>
      </c>
      <c r="C12257">
        <v>130915</v>
      </c>
      <c r="D12257">
        <v>130680</v>
      </c>
      <c r="E12257">
        <v>130800</v>
      </c>
    </row>
    <row r="12258" spans="1:5" x14ac:dyDescent="0.25">
      <c r="A12258" s="2">
        <v>45623.416666666664</v>
      </c>
      <c r="B12258">
        <v>130515</v>
      </c>
      <c r="C12258">
        <v>130760</v>
      </c>
      <c r="D12258">
        <v>130490</v>
      </c>
      <c r="E12258">
        <v>130730</v>
      </c>
    </row>
    <row r="12259" spans="1:5" x14ac:dyDescent="0.25">
      <c r="A12259" s="2">
        <v>45623.413194444445</v>
      </c>
      <c r="B12259">
        <v>130535</v>
      </c>
      <c r="C12259">
        <v>130585</v>
      </c>
      <c r="D12259">
        <v>130470</v>
      </c>
      <c r="E12259">
        <v>130515</v>
      </c>
    </row>
    <row r="12260" spans="1:5" x14ac:dyDescent="0.25">
      <c r="A12260" s="2">
        <v>45623.409722222219</v>
      </c>
      <c r="B12260">
        <v>130700</v>
      </c>
      <c r="C12260">
        <v>130700</v>
      </c>
      <c r="D12260">
        <v>130520</v>
      </c>
      <c r="E12260">
        <v>130530</v>
      </c>
    </row>
    <row r="12261" spans="1:5" x14ac:dyDescent="0.25">
      <c r="A12261" s="2">
        <v>45623.40625</v>
      </c>
      <c r="B12261">
        <v>130610</v>
      </c>
      <c r="C12261">
        <v>130715</v>
      </c>
      <c r="D12261">
        <v>130565</v>
      </c>
      <c r="E12261">
        <v>130700</v>
      </c>
    </row>
    <row r="12262" spans="1:5" x14ac:dyDescent="0.25">
      <c r="A12262" s="2">
        <v>45623.402777777781</v>
      </c>
      <c r="B12262">
        <v>130665</v>
      </c>
      <c r="C12262">
        <v>130725</v>
      </c>
      <c r="D12262">
        <v>130605</v>
      </c>
      <c r="E12262">
        <v>130610</v>
      </c>
    </row>
    <row r="12263" spans="1:5" x14ac:dyDescent="0.25">
      <c r="A12263" s="2">
        <v>45623.399305555555</v>
      </c>
      <c r="B12263">
        <v>130715</v>
      </c>
      <c r="C12263">
        <v>130755</v>
      </c>
      <c r="D12263">
        <v>130645</v>
      </c>
      <c r="E12263">
        <v>130665</v>
      </c>
    </row>
    <row r="12264" spans="1:5" x14ac:dyDescent="0.25">
      <c r="A12264" s="2">
        <v>45623.395833333336</v>
      </c>
      <c r="B12264">
        <v>130765</v>
      </c>
      <c r="C12264">
        <v>130840</v>
      </c>
      <c r="D12264">
        <v>130715</v>
      </c>
      <c r="E12264">
        <v>130715</v>
      </c>
    </row>
    <row r="12265" spans="1:5" x14ac:dyDescent="0.25">
      <c r="A12265" s="2">
        <v>45623.392361111109</v>
      </c>
      <c r="B12265">
        <v>130610</v>
      </c>
      <c r="C12265">
        <v>130795</v>
      </c>
      <c r="D12265">
        <v>130600</v>
      </c>
      <c r="E12265">
        <v>130765</v>
      </c>
    </row>
    <row r="12266" spans="1:5" x14ac:dyDescent="0.25">
      <c r="A12266" s="2">
        <v>45623.388888888891</v>
      </c>
      <c r="B12266">
        <v>130565</v>
      </c>
      <c r="C12266">
        <v>130665</v>
      </c>
      <c r="D12266">
        <v>130555</v>
      </c>
      <c r="E12266">
        <v>130605</v>
      </c>
    </row>
    <row r="12267" spans="1:5" x14ac:dyDescent="0.25">
      <c r="A12267" s="2">
        <v>45623.385416666664</v>
      </c>
      <c r="B12267">
        <v>130625</v>
      </c>
      <c r="C12267">
        <v>130670</v>
      </c>
      <c r="D12267">
        <v>130545</v>
      </c>
      <c r="E12267">
        <v>130565</v>
      </c>
    </row>
    <row r="12268" spans="1:5" x14ac:dyDescent="0.25">
      <c r="A12268" s="2">
        <v>45623.381944444445</v>
      </c>
      <c r="B12268">
        <v>130510</v>
      </c>
      <c r="C12268">
        <v>130710</v>
      </c>
      <c r="D12268">
        <v>130510</v>
      </c>
      <c r="E12268">
        <v>130620</v>
      </c>
    </row>
    <row r="12269" spans="1:5" x14ac:dyDescent="0.25">
      <c r="A12269" s="2">
        <v>45623.378472222219</v>
      </c>
      <c r="B12269">
        <v>130610</v>
      </c>
      <c r="C12269">
        <v>130615</v>
      </c>
      <c r="D12269">
        <v>130470</v>
      </c>
      <c r="E12269">
        <v>130510</v>
      </c>
    </row>
    <row r="12270" spans="1:5" x14ac:dyDescent="0.25">
      <c r="A12270" s="2">
        <v>45623.375</v>
      </c>
      <c r="B12270">
        <v>130600</v>
      </c>
      <c r="C12270">
        <v>130710</v>
      </c>
      <c r="D12270">
        <v>130485</v>
      </c>
      <c r="E12270">
        <v>130615</v>
      </c>
    </row>
    <row r="12271" spans="1:5" x14ac:dyDescent="0.25">
      <c r="A12271" s="2">
        <v>45622.763888888891</v>
      </c>
      <c r="B12271">
        <v>130710</v>
      </c>
      <c r="C12271">
        <v>130715</v>
      </c>
      <c r="D12271">
        <v>130640</v>
      </c>
      <c r="E12271">
        <v>130715</v>
      </c>
    </row>
    <row r="12272" spans="1:5" x14ac:dyDescent="0.25">
      <c r="A12272" s="2">
        <v>45622.760416666664</v>
      </c>
      <c r="B12272">
        <v>130770</v>
      </c>
      <c r="C12272">
        <v>130780</v>
      </c>
      <c r="D12272">
        <v>130685</v>
      </c>
      <c r="E12272">
        <v>130715</v>
      </c>
    </row>
    <row r="12273" spans="1:5" x14ac:dyDescent="0.25">
      <c r="A12273" s="2">
        <v>45622.756944444445</v>
      </c>
      <c r="B12273">
        <v>130780</v>
      </c>
      <c r="C12273">
        <v>130785</v>
      </c>
      <c r="D12273">
        <v>130710</v>
      </c>
      <c r="E12273">
        <v>130765</v>
      </c>
    </row>
    <row r="12274" spans="1:5" x14ac:dyDescent="0.25">
      <c r="A12274" s="2">
        <v>45622.753472222219</v>
      </c>
      <c r="B12274">
        <v>130740</v>
      </c>
      <c r="C12274">
        <v>130780</v>
      </c>
      <c r="D12274">
        <v>130680</v>
      </c>
      <c r="E12274">
        <v>130775</v>
      </c>
    </row>
    <row r="12275" spans="1:5" x14ac:dyDescent="0.25">
      <c r="A12275" s="2">
        <v>45622.75</v>
      </c>
      <c r="B12275">
        <v>130665</v>
      </c>
      <c r="C12275">
        <v>130750</v>
      </c>
      <c r="D12275">
        <v>130660</v>
      </c>
      <c r="E12275">
        <v>130735</v>
      </c>
    </row>
    <row r="12276" spans="1:5" x14ac:dyDescent="0.25">
      <c r="A12276" s="2">
        <v>45622.746527777781</v>
      </c>
      <c r="B12276">
        <v>130715</v>
      </c>
      <c r="C12276">
        <v>130780</v>
      </c>
      <c r="D12276">
        <v>130665</v>
      </c>
      <c r="E12276">
        <v>130670</v>
      </c>
    </row>
    <row r="12277" spans="1:5" x14ac:dyDescent="0.25">
      <c r="A12277" s="2">
        <v>45622.743055555555</v>
      </c>
      <c r="B12277">
        <v>130650</v>
      </c>
      <c r="C12277">
        <v>130720</v>
      </c>
      <c r="D12277">
        <v>130585</v>
      </c>
      <c r="E12277">
        <v>130720</v>
      </c>
    </row>
    <row r="12278" spans="1:5" x14ac:dyDescent="0.25">
      <c r="A12278" s="2">
        <v>45622.739583333336</v>
      </c>
      <c r="B12278">
        <v>130640</v>
      </c>
      <c r="C12278">
        <v>130700</v>
      </c>
      <c r="D12278">
        <v>130625</v>
      </c>
      <c r="E12278">
        <v>130645</v>
      </c>
    </row>
    <row r="12279" spans="1:5" x14ac:dyDescent="0.25">
      <c r="A12279" s="2">
        <v>45622.736111111109</v>
      </c>
      <c r="B12279">
        <v>130525</v>
      </c>
      <c r="C12279">
        <v>130695</v>
      </c>
      <c r="D12279">
        <v>130520</v>
      </c>
      <c r="E12279">
        <v>130645</v>
      </c>
    </row>
    <row r="12280" spans="1:5" x14ac:dyDescent="0.25">
      <c r="A12280" s="2">
        <v>45622.732638888891</v>
      </c>
      <c r="B12280">
        <v>130505</v>
      </c>
      <c r="C12280">
        <v>130560</v>
      </c>
      <c r="D12280">
        <v>130485</v>
      </c>
      <c r="E12280">
        <v>130530</v>
      </c>
    </row>
    <row r="12281" spans="1:5" x14ac:dyDescent="0.25">
      <c r="A12281" s="2">
        <v>45622.729166666664</v>
      </c>
      <c r="B12281">
        <v>130575</v>
      </c>
      <c r="C12281">
        <v>130645</v>
      </c>
      <c r="D12281">
        <v>130425</v>
      </c>
      <c r="E12281">
        <v>130500</v>
      </c>
    </row>
    <row r="12282" spans="1:5" x14ac:dyDescent="0.25">
      <c r="A12282" s="2">
        <v>45622.725694444445</v>
      </c>
      <c r="B12282">
        <v>130460</v>
      </c>
      <c r="C12282">
        <v>130610</v>
      </c>
      <c r="D12282">
        <v>130410</v>
      </c>
      <c r="E12282">
        <v>130575</v>
      </c>
    </row>
    <row r="12283" spans="1:5" x14ac:dyDescent="0.25">
      <c r="A12283" s="2">
        <v>45622.722222222219</v>
      </c>
      <c r="B12283">
        <v>130815</v>
      </c>
      <c r="C12283">
        <v>130820</v>
      </c>
      <c r="D12283">
        <v>130440</v>
      </c>
      <c r="E12283">
        <v>130460</v>
      </c>
    </row>
    <row r="12284" spans="1:5" x14ac:dyDescent="0.25">
      <c r="A12284" s="2">
        <v>45622.71875</v>
      </c>
      <c r="B12284">
        <v>130835</v>
      </c>
      <c r="C12284">
        <v>130850</v>
      </c>
      <c r="D12284">
        <v>130795</v>
      </c>
      <c r="E12284">
        <v>130815</v>
      </c>
    </row>
    <row r="12285" spans="1:5" x14ac:dyDescent="0.25">
      <c r="A12285" s="2">
        <v>45622.715277777781</v>
      </c>
      <c r="B12285">
        <v>130890</v>
      </c>
      <c r="C12285">
        <v>130900</v>
      </c>
      <c r="D12285">
        <v>130800</v>
      </c>
      <c r="E12285">
        <v>130835</v>
      </c>
    </row>
    <row r="12286" spans="1:5" x14ac:dyDescent="0.25">
      <c r="A12286" s="2">
        <v>45622.711805555555</v>
      </c>
      <c r="B12286">
        <v>130900</v>
      </c>
      <c r="C12286">
        <v>130925</v>
      </c>
      <c r="D12286">
        <v>130885</v>
      </c>
      <c r="E12286">
        <v>130890</v>
      </c>
    </row>
    <row r="12287" spans="1:5" x14ac:dyDescent="0.25">
      <c r="A12287" s="2">
        <v>45622.708333333336</v>
      </c>
      <c r="B12287">
        <v>130890</v>
      </c>
      <c r="C12287">
        <v>130945</v>
      </c>
      <c r="D12287">
        <v>130875</v>
      </c>
      <c r="E12287">
        <v>130900</v>
      </c>
    </row>
    <row r="12288" spans="1:5" x14ac:dyDescent="0.25">
      <c r="A12288" s="2">
        <v>45622.704861111109</v>
      </c>
      <c r="B12288">
        <v>130975</v>
      </c>
      <c r="C12288">
        <v>130995</v>
      </c>
      <c r="D12288">
        <v>130880</v>
      </c>
      <c r="E12288">
        <v>130895</v>
      </c>
    </row>
    <row r="12289" spans="1:5" x14ac:dyDescent="0.25">
      <c r="A12289" s="2">
        <v>45622.701388888891</v>
      </c>
      <c r="B12289">
        <v>130955</v>
      </c>
      <c r="C12289">
        <v>130990</v>
      </c>
      <c r="D12289">
        <v>130930</v>
      </c>
      <c r="E12289">
        <v>130980</v>
      </c>
    </row>
    <row r="12290" spans="1:5" x14ac:dyDescent="0.25">
      <c r="A12290" s="2">
        <v>45622.697916666664</v>
      </c>
      <c r="B12290">
        <v>130930</v>
      </c>
      <c r="C12290">
        <v>130980</v>
      </c>
      <c r="D12290">
        <v>130905</v>
      </c>
      <c r="E12290">
        <v>130955</v>
      </c>
    </row>
    <row r="12291" spans="1:5" x14ac:dyDescent="0.25">
      <c r="A12291" s="2">
        <v>45622.694444444445</v>
      </c>
      <c r="B12291">
        <v>130815</v>
      </c>
      <c r="C12291">
        <v>130935</v>
      </c>
      <c r="D12291">
        <v>130815</v>
      </c>
      <c r="E12291">
        <v>130930</v>
      </c>
    </row>
    <row r="12292" spans="1:5" x14ac:dyDescent="0.25">
      <c r="A12292" s="2">
        <v>45622.690972222219</v>
      </c>
      <c r="B12292">
        <v>130765</v>
      </c>
      <c r="C12292">
        <v>130835</v>
      </c>
      <c r="D12292">
        <v>130760</v>
      </c>
      <c r="E12292">
        <v>130820</v>
      </c>
    </row>
    <row r="12293" spans="1:5" x14ac:dyDescent="0.25">
      <c r="A12293" s="2">
        <v>45622.6875</v>
      </c>
      <c r="B12293">
        <v>130750</v>
      </c>
      <c r="C12293">
        <v>130785</v>
      </c>
      <c r="D12293">
        <v>130715</v>
      </c>
      <c r="E12293">
        <v>130770</v>
      </c>
    </row>
    <row r="12294" spans="1:5" x14ac:dyDescent="0.25">
      <c r="A12294" s="2">
        <v>45622.684027777781</v>
      </c>
      <c r="B12294">
        <v>130690</v>
      </c>
      <c r="C12294">
        <v>130755</v>
      </c>
      <c r="D12294">
        <v>130670</v>
      </c>
      <c r="E12294">
        <v>130755</v>
      </c>
    </row>
    <row r="12295" spans="1:5" x14ac:dyDescent="0.25">
      <c r="A12295" s="2">
        <v>45622.680555555555</v>
      </c>
      <c r="B12295">
        <v>130660</v>
      </c>
      <c r="C12295">
        <v>130710</v>
      </c>
      <c r="D12295">
        <v>130645</v>
      </c>
      <c r="E12295">
        <v>130690</v>
      </c>
    </row>
    <row r="12296" spans="1:5" x14ac:dyDescent="0.25">
      <c r="A12296" s="2">
        <v>45622.677083333336</v>
      </c>
      <c r="B12296">
        <v>130655</v>
      </c>
      <c r="C12296">
        <v>130720</v>
      </c>
      <c r="D12296">
        <v>130635</v>
      </c>
      <c r="E12296">
        <v>130660</v>
      </c>
    </row>
    <row r="12297" spans="1:5" x14ac:dyDescent="0.25">
      <c r="A12297" s="2">
        <v>45622.673611111109</v>
      </c>
      <c r="B12297">
        <v>130680</v>
      </c>
      <c r="C12297">
        <v>130705</v>
      </c>
      <c r="D12297">
        <v>130625</v>
      </c>
      <c r="E12297">
        <v>130655</v>
      </c>
    </row>
    <row r="12298" spans="1:5" x14ac:dyDescent="0.25">
      <c r="A12298" s="2">
        <v>45622.670138888891</v>
      </c>
      <c r="B12298">
        <v>130715</v>
      </c>
      <c r="C12298">
        <v>130715</v>
      </c>
      <c r="D12298">
        <v>130635</v>
      </c>
      <c r="E12298">
        <v>130675</v>
      </c>
    </row>
    <row r="12299" spans="1:5" x14ac:dyDescent="0.25">
      <c r="A12299" s="2">
        <v>45622.666666666664</v>
      </c>
      <c r="B12299">
        <v>130635</v>
      </c>
      <c r="C12299">
        <v>130725</v>
      </c>
      <c r="D12299">
        <v>130625</v>
      </c>
      <c r="E12299">
        <v>130715</v>
      </c>
    </row>
    <row r="12300" spans="1:5" x14ac:dyDescent="0.25">
      <c r="A12300" s="2">
        <v>45622.663194444445</v>
      </c>
      <c r="B12300">
        <v>130625</v>
      </c>
      <c r="C12300">
        <v>130685</v>
      </c>
      <c r="D12300">
        <v>130605</v>
      </c>
      <c r="E12300">
        <v>130635</v>
      </c>
    </row>
    <row r="12301" spans="1:5" x14ac:dyDescent="0.25">
      <c r="A12301" s="2">
        <v>45622.659722222219</v>
      </c>
      <c r="B12301">
        <v>130690</v>
      </c>
      <c r="C12301">
        <v>130725</v>
      </c>
      <c r="D12301">
        <v>130615</v>
      </c>
      <c r="E12301">
        <v>130625</v>
      </c>
    </row>
    <row r="12302" spans="1:5" x14ac:dyDescent="0.25">
      <c r="A12302" s="2">
        <v>45622.65625</v>
      </c>
      <c r="B12302">
        <v>130590</v>
      </c>
      <c r="C12302">
        <v>130700</v>
      </c>
      <c r="D12302">
        <v>130590</v>
      </c>
      <c r="E12302">
        <v>130685</v>
      </c>
    </row>
    <row r="12303" spans="1:5" x14ac:dyDescent="0.25">
      <c r="A12303" s="2">
        <v>45622.652777777781</v>
      </c>
      <c r="B12303">
        <v>130555</v>
      </c>
      <c r="C12303">
        <v>130620</v>
      </c>
      <c r="D12303">
        <v>130545</v>
      </c>
      <c r="E12303">
        <v>130585</v>
      </c>
    </row>
    <row r="12304" spans="1:5" x14ac:dyDescent="0.25">
      <c r="A12304" s="2">
        <v>45622.649305555555</v>
      </c>
      <c r="B12304">
        <v>130525</v>
      </c>
      <c r="C12304">
        <v>130620</v>
      </c>
      <c r="D12304">
        <v>130525</v>
      </c>
      <c r="E12304">
        <v>130555</v>
      </c>
    </row>
    <row r="12305" spans="1:5" x14ac:dyDescent="0.25">
      <c r="A12305" s="2">
        <v>45622.645833333336</v>
      </c>
      <c r="B12305">
        <v>130690</v>
      </c>
      <c r="C12305">
        <v>130705</v>
      </c>
      <c r="D12305">
        <v>130495</v>
      </c>
      <c r="E12305">
        <v>130525</v>
      </c>
    </row>
    <row r="12306" spans="1:5" x14ac:dyDescent="0.25">
      <c r="A12306" s="2">
        <v>45622.642361111109</v>
      </c>
      <c r="B12306">
        <v>130715</v>
      </c>
      <c r="C12306">
        <v>130760</v>
      </c>
      <c r="D12306">
        <v>130680</v>
      </c>
      <c r="E12306">
        <v>130685</v>
      </c>
    </row>
    <row r="12307" spans="1:5" x14ac:dyDescent="0.25">
      <c r="A12307" s="2">
        <v>45622.638888888891</v>
      </c>
      <c r="B12307">
        <v>130760</v>
      </c>
      <c r="C12307">
        <v>130795</v>
      </c>
      <c r="D12307">
        <v>130715</v>
      </c>
      <c r="E12307">
        <v>130715</v>
      </c>
    </row>
    <row r="12308" spans="1:5" x14ac:dyDescent="0.25">
      <c r="A12308" s="2">
        <v>45622.635416666664</v>
      </c>
      <c r="B12308">
        <v>130790</v>
      </c>
      <c r="C12308">
        <v>130810</v>
      </c>
      <c r="D12308">
        <v>130740</v>
      </c>
      <c r="E12308">
        <v>130760</v>
      </c>
    </row>
    <row r="12309" spans="1:5" x14ac:dyDescent="0.25">
      <c r="A12309" s="2">
        <v>45622.631944444445</v>
      </c>
      <c r="B12309">
        <v>130755</v>
      </c>
      <c r="C12309">
        <v>130795</v>
      </c>
      <c r="D12309">
        <v>130660</v>
      </c>
      <c r="E12309">
        <v>130790</v>
      </c>
    </row>
    <row r="12310" spans="1:5" x14ac:dyDescent="0.25">
      <c r="A12310" s="2">
        <v>45622.628472222219</v>
      </c>
      <c r="B12310">
        <v>130770</v>
      </c>
      <c r="C12310">
        <v>130830</v>
      </c>
      <c r="D12310">
        <v>130740</v>
      </c>
      <c r="E12310">
        <v>130750</v>
      </c>
    </row>
    <row r="12311" spans="1:5" x14ac:dyDescent="0.25">
      <c r="A12311" s="2">
        <v>45622.625</v>
      </c>
      <c r="B12311">
        <v>130745</v>
      </c>
      <c r="C12311">
        <v>130805</v>
      </c>
      <c r="D12311">
        <v>130725</v>
      </c>
      <c r="E12311">
        <v>130770</v>
      </c>
    </row>
    <row r="12312" spans="1:5" x14ac:dyDescent="0.25">
      <c r="A12312" s="2">
        <v>45622.621527777781</v>
      </c>
      <c r="B12312">
        <v>130745</v>
      </c>
      <c r="C12312">
        <v>130770</v>
      </c>
      <c r="D12312">
        <v>130705</v>
      </c>
      <c r="E12312">
        <v>130750</v>
      </c>
    </row>
    <row r="12313" spans="1:5" x14ac:dyDescent="0.25">
      <c r="A12313" s="2">
        <v>45622.618055555555</v>
      </c>
      <c r="B12313">
        <v>130675</v>
      </c>
      <c r="C12313">
        <v>130755</v>
      </c>
      <c r="D12313">
        <v>130600</v>
      </c>
      <c r="E12313">
        <v>130740</v>
      </c>
    </row>
    <row r="12314" spans="1:5" x14ac:dyDescent="0.25">
      <c r="A12314" s="2">
        <v>45622.614583333336</v>
      </c>
      <c r="B12314">
        <v>130720</v>
      </c>
      <c r="C12314">
        <v>130770</v>
      </c>
      <c r="D12314">
        <v>130670</v>
      </c>
      <c r="E12314">
        <v>130675</v>
      </c>
    </row>
    <row r="12315" spans="1:5" x14ac:dyDescent="0.25">
      <c r="A12315" s="2">
        <v>45622.611111111109</v>
      </c>
      <c r="B12315">
        <v>130755</v>
      </c>
      <c r="C12315">
        <v>130790</v>
      </c>
      <c r="D12315">
        <v>130720</v>
      </c>
      <c r="E12315">
        <v>130720</v>
      </c>
    </row>
    <row r="12316" spans="1:5" x14ac:dyDescent="0.25">
      <c r="A12316" s="2">
        <v>45622.607638888891</v>
      </c>
      <c r="B12316">
        <v>130700</v>
      </c>
      <c r="C12316">
        <v>130765</v>
      </c>
      <c r="D12316">
        <v>130700</v>
      </c>
      <c r="E12316">
        <v>130750</v>
      </c>
    </row>
    <row r="12317" spans="1:5" x14ac:dyDescent="0.25">
      <c r="A12317" s="2">
        <v>45622.604166666664</v>
      </c>
      <c r="B12317">
        <v>130660</v>
      </c>
      <c r="C12317">
        <v>130715</v>
      </c>
      <c r="D12317">
        <v>130655</v>
      </c>
      <c r="E12317">
        <v>130705</v>
      </c>
    </row>
    <row r="12318" spans="1:5" x14ac:dyDescent="0.25">
      <c r="A12318" s="2">
        <v>45622.600694444445</v>
      </c>
      <c r="B12318">
        <v>130655</v>
      </c>
      <c r="C12318">
        <v>130715</v>
      </c>
      <c r="D12318">
        <v>130645</v>
      </c>
      <c r="E12318">
        <v>130665</v>
      </c>
    </row>
    <row r="12319" spans="1:5" x14ac:dyDescent="0.25">
      <c r="A12319" s="2">
        <v>45622.597222222219</v>
      </c>
      <c r="B12319">
        <v>130700</v>
      </c>
      <c r="C12319">
        <v>130715</v>
      </c>
      <c r="D12319">
        <v>130640</v>
      </c>
      <c r="E12319">
        <v>130660</v>
      </c>
    </row>
    <row r="12320" spans="1:5" x14ac:dyDescent="0.25">
      <c r="A12320" s="2">
        <v>45622.59375</v>
      </c>
      <c r="B12320">
        <v>130680</v>
      </c>
      <c r="C12320">
        <v>130710</v>
      </c>
      <c r="D12320">
        <v>130620</v>
      </c>
      <c r="E12320">
        <v>130695</v>
      </c>
    </row>
    <row r="12321" spans="1:5" x14ac:dyDescent="0.25">
      <c r="A12321" s="2">
        <v>45622.590277777781</v>
      </c>
      <c r="B12321">
        <v>130655</v>
      </c>
      <c r="C12321">
        <v>130720</v>
      </c>
      <c r="D12321">
        <v>130645</v>
      </c>
      <c r="E12321">
        <v>130680</v>
      </c>
    </row>
    <row r="12322" spans="1:5" x14ac:dyDescent="0.25">
      <c r="A12322" s="2">
        <v>45622.586805555555</v>
      </c>
      <c r="B12322">
        <v>130590</v>
      </c>
      <c r="C12322">
        <v>130675</v>
      </c>
      <c r="D12322">
        <v>130585</v>
      </c>
      <c r="E12322">
        <v>130655</v>
      </c>
    </row>
    <row r="12323" spans="1:5" x14ac:dyDescent="0.25">
      <c r="A12323" s="2">
        <v>45622.583333333336</v>
      </c>
      <c r="B12323">
        <v>130615</v>
      </c>
      <c r="C12323">
        <v>130630</v>
      </c>
      <c r="D12323">
        <v>130560</v>
      </c>
      <c r="E12323">
        <v>130585</v>
      </c>
    </row>
    <row r="12324" spans="1:5" x14ac:dyDescent="0.25">
      <c r="A12324" s="2">
        <v>45622.579861111109</v>
      </c>
      <c r="B12324">
        <v>130610</v>
      </c>
      <c r="C12324">
        <v>130695</v>
      </c>
      <c r="D12324">
        <v>130600</v>
      </c>
      <c r="E12324">
        <v>130615</v>
      </c>
    </row>
    <row r="12325" spans="1:5" x14ac:dyDescent="0.25">
      <c r="A12325" s="2">
        <v>45622.576388888891</v>
      </c>
      <c r="B12325">
        <v>130585</v>
      </c>
      <c r="C12325">
        <v>130620</v>
      </c>
      <c r="D12325">
        <v>130510</v>
      </c>
      <c r="E12325">
        <v>130605</v>
      </c>
    </row>
    <row r="12326" spans="1:5" x14ac:dyDescent="0.25">
      <c r="A12326" s="2">
        <v>45622.572916666664</v>
      </c>
      <c r="B12326">
        <v>130535</v>
      </c>
      <c r="C12326">
        <v>130640</v>
      </c>
      <c r="D12326">
        <v>130535</v>
      </c>
      <c r="E12326">
        <v>130585</v>
      </c>
    </row>
    <row r="12327" spans="1:5" x14ac:dyDescent="0.25">
      <c r="A12327" s="2">
        <v>45622.569444444445</v>
      </c>
      <c r="B12327">
        <v>130605</v>
      </c>
      <c r="C12327">
        <v>130615</v>
      </c>
      <c r="D12327">
        <v>130525</v>
      </c>
      <c r="E12327">
        <v>130535</v>
      </c>
    </row>
    <row r="12328" spans="1:5" x14ac:dyDescent="0.25">
      <c r="A12328" s="2">
        <v>45622.565972222219</v>
      </c>
      <c r="B12328">
        <v>130490</v>
      </c>
      <c r="C12328">
        <v>130630</v>
      </c>
      <c r="D12328">
        <v>130470</v>
      </c>
      <c r="E12328">
        <v>130610</v>
      </c>
    </row>
    <row r="12329" spans="1:5" x14ac:dyDescent="0.25">
      <c r="A12329" s="2">
        <v>45622.5625</v>
      </c>
      <c r="B12329">
        <v>130550</v>
      </c>
      <c r="C12329">
        <v>130560</v>
      </c>
      <c r="D12329">
        <v>130455</v>
      </c>
      <c r="E12329">
        <v>130495</v>
      </c>
    </row>
    <row r="12330" spans="1:5" x14ac:dyDescent="0.25">
      <c r="A12330" s="2">
        <v>45622.559027777781</v>
      </c>
      <c r="B12330">
        <v>130565</v>
      </c>
      <c r="C12330">
        <v>130595</v>
      </c>
      <c r="D12330">
        <v>130540</v>
      </c>
      <c r="E12330">
        <v>130550</v>
      </c>
    </row>
    <row r="12331" spans="1:5" x14ac:dyDescent="0.25">
      <c r="A12331" s="2">
        <v>45622.555555555555</v>
      </c>
      <c r="B12331">
        <v>130555</v>
      </c>
      <c r="C12331">
        <v>130615</v>
      </c>
      <c r="D12331">
        <v>130520</v>
      </c>
      <c r="E12331">
        <v>130570</v>
      </c>
    </row>
    <row r="12332" spans="1:5" x14ac:dyDescent="0.25">
      <c r="A12332" s="2">
        <v>45622.552083333336</v>
      </c>
      <c r="B12332">
        <v>130500</v>
      </c>
      <c r="C12332">
        <v>130575</v>
      </c>
      <c r="D12332">
        <v>130455</v>
      </c>
      <c r="E12332">
        <v>130560</v>
      </c>
    </row>
    <row r="12333" spans="1:5" x14ac:dyDescent="0.25">
      <c r="A12333" s="2">
        <v>45622.548611111109</v>
      </c>
      <c r="B12333">
        <v>130540</v>
      </c>
      <c r="C12333">
        <v>130580</v>
      </c>
      <c r="D12333">
        <v>130490</v>
      </c>
      <c r="E12333">
        <v>130505</v>
      </c>
    </row>
    <row r="12334" spans="1:5" x14ac:dyDescent="0.25">
      <c r="A12334" s="2">
        <v>45622.545138888891</v>
      </c>
      <c r="B12334">
        <v>130740</v>
      </c>
      <c r="C12334">
        <v>130765</v>
      </c>
      <c r="D12334">
        <v>130525</v>
      </c>
      <c r="E12334">
        <v>130540</v>
      </c>
    </row>
    <row r="12335" spans="1:5" x14ac:dyDescent="0.25">
      <c r="A12335" s="2">
        <v>45622.541666666664</v>
      </c>
      <c r="B12335">
        <v>130670</v>
      </c>
      <c r="C12335">
        <v>130750</v>
      </c>
      <c r="D12335">
        <v>130635</v>
      </c>
      <c r="E12335">
        <v>130735</v>
      </c>
    </row>
    <row r="12336" spans="1:5" x14ac:dyDescent="0.25">
      <c r="A12336" s="2">
        <v>45622.538194444445</v>
      </c>
      <c r="B12336">
        <v>130695</v>
      </c>
      <c r="C12336">
        <v>130700</v>
      </c>
      <c r="D12336">
        <v>130610</v>
      </c>
      <c r="E12336">
        <v>130670</v>
      </c>
    </row>
    <row r="12337" spans="1:5" x14ac:dyDescent="0.25">
      <c r="A12337" s="2">
        <v>45622.534722222219</v>
      </c>
      <c r="B12337">
        <v>130785</v>
      </c>
      <c r="C12337">
        <v>130845</v>
      </c>
      <c r="D12337">
        <v>130625</v>
      </c>
      <c r="E12337">
        <v>130690</v>
      </c>
    </row>
    <row r="12338" spans="1:5" x14ac:dyDescent="0.25">
      <c r="A12338" s="2">
        <v>45622.53125</v>
      </c>
      <c r="B12338">
        <v>130785</v>
      </c>
      <c r="C12338">
        <v>130810</v>
      </c>
      <c r="D12338">
        <v>130765</v>
      </c>
      <c r="E12338">
        <v>130785</v>
      </c>
    </row>
    <row r="12339" spans="1:5" x14ac:dyDescent="0.25">
      <c r="A12339" s="2">
        <v>45622.527777777781</v>
      </c>
      <c r="B12339">
        <v>130765</v>
      </c>
      <c r="C12339">
        <v>130820</v>
      </c>
      <c r="D12339">
        <v>130750</v>
      </c>
      <c r="E12339">
        <v>130790</v>
      </c>
    </row>
    <row r="12340" spans="1:5" x14ac:dyDescent="0.25">
      <c r="A12340" s="2">
        <v>45622.524305555555</v>
      </c>
      <c r="B12340">
        <v>130610</v>
      </c>
      <c r="C12340">
        <v>130800</v>
      </c>
      <c r="D12340">
        <v>130605</v>
      </c>
      <c r="E12340">
        <v>130765</v>
      </c>
    </row>
    <row r="12341" spans="1:5" x14ac:dyDescent="0.25">
      <c r="A12341" s="2">
        <v>45622.520833333336</v>
      </c>
      <c r="B12341">
        <v>130585</v>
      </c>
      <c r="C12341">
        <v>130640</v>
      </c>
      <c r="D12341">
        <v>130550</v>
      </c>
      <c r="E12341">
        <v>130610</v>
      </c>
    </row>
    <row r="12342" spans="1:5" x14ac:dyDescent="0.25">
      <c r="A12342" s="2">
        <v>45622.517361111109</v>
      </c>
      <c r="B12342">
        <v>130650</v>
      </c>
      <c r="C12342">
        <v>130700</v>
      </c>
      <c r="D12342">
        <v>130575</v>
      </c>
      <c r="E12342">
        <v>130585</v>
      </c>
    </row>
    <row r="12343" spans="1:5" x14ac:dyDescent="0.25">
      <c r="A12343" s="2">
        <v>45622.513888888891</v>
      </c>
      <c r="B12343">
        <v>130625</v>
      </c>
      <c r="C12343">
        <v>130750</v>
      </c>
      <c r="D12343">
        <v>130620</v>
      </c>
      <c r="E12343">
        <v>130645</v>
      </c>
    </row>
    <row r="12344" spans="1:5" x14ac:dyDescent="0.25">
      <c r="A12344" s="2">
        <v>45622.510416666664</v>
      </c>
      <c r="B12344">
        <v>130620</v>
      </c>
      <c r="C12344">
        <v>130680</v>
      </c>
      <c r="D12344">
        <v>130560</v>
      </c>
      <c r="E12344">
        <v>130625</v>
      </c>
    </row>
    <row r="12345" spans="1:5" x14ac:dyDescent="0.25">
      <c r="A12345" s="2">
        <v>45622.506944444445</v>
      </c>
      <c r="B12345">
        <v>130630</v>
      </c>
      <c r="C12345">
        <v>130665</v>
      </c>
      <c r="D12345">
        <v>130545</v>
      </c>
      <c r="E12345">
        <v>130620</v>
      </c>
    </row>
    <row r="12346" spans="1:5" x14ac:dyDescent="0.25">
      <c r="A12346" s="2">
        <v>45622.503472222219</v>
      </c>
      <c r="B12346">
        <v>130565</v>
      </c>
      <c r="C12346">
        <v>130725</v>
      </c>
      <c r="D12346">
        <v>130555</v>
      </c>
      <c r="E12346">
        <v>130625</v>
      </c>
    </row>
    <row r="12347" spans="1:5" x14ac:dyDescent="0.25">
      <c r="A12347" s="2">
        <v>45622.5</v>
      </c>
      <c r="B12347">
        <v>130435</v>
      </c>
      <c r="C12347">
        <v>130600</v>
      </c>
      <c r="D12347">
        <v>130335</v>
      </c>
      <c r="E12347">
        <v>130560</v>
      </c>
    </row>
    <row r="12348" spans="1:5" x14ac:dyDescent="0.25">
      <c r="A12348" s="2">
        <v>45622.496527777781</v>
      </c>
      <c r="B12348">
        <v>130420</v>
      </c>
      <c r="C12348">
        <v>130485</v>
      </c>
      <c r="D12348">
        <v>130395</v>
      </c>
      <c r="E12348">
        <v>130435</v>
      </c>
    </row>
    <row r="12349" spans="1:5" x14ac:dyDescent="0.25">
      <c r="A12349" s="2">
        <v>45622.493055555555</v>
      </c>
      <c r="B12349">
        <v>130345</v>
      </c>
      <c r="C12349">
        <v>130440</v>
      </c>
      <c r="D12349">
        <v>130300</v>
      </c>
      <c r="E12349">
        <v>130425</v>
      </c>
    </row>
    <row r="12350" spans="1:5" x14ac:dyDescent="0.25">
      <c r="A12350" s="2">
        <v>45622.489583333336</v>
      </c>
      <c r="B12350">
        <v>130295</v>
      </c>
      <c r="C12350">
        <v>130400</v>
      </c>
      <c r="D12350">
        <v>130230</v>
      </c>
      <c r="E12350">
        <v>130350</v>
      </c>
    </row>
    <row r="12351" spans="1:5" x14ac:dyDescent="0.25">
      <c r="A12351" s="2">
        <v>45622.486111111109</v>
      </c>
      <c r="B12351">
        <v>130150</v>
      </c>
      <c r="C12351">
        <v>130310</v>
      </c>
      <c r="D12351">
        <v>130060</v>
      </c>
      <c r="E12351">
        <v>130300</v>
      </c>
    </row>
    <row r="12352" spans="1:5" x14ac:dyDescent="0.25">
      <c r="A12352" s="2">
        <v>45622.482638888891</v>
      </c>
      <c r="B12352">
        <v>130120</v>
      </c>
      <c r="C12352">
        <v>130225</v>
      </c>
      <c r="D12352">
        <v>130060</v>
      </c>
      <c r="E12352">
        <v>130150</v>
      </c>
    </row>
    <row r="12353" spans="1:5" x14ac:dyDescent="0.25">
      <c r="A12353" s="2">
        <v>45622.479166666664</v>
      </c>
      <c r="B12353">
        <v>130425</v>
      </c>
      <c r="C12353">
        <v>130430</v>
      </c>
      <c r="D12353">
        <v>130055</v>
      </c>
      <c r="E12353">
        <v>130115</v>
      </c>
    </row>
    <row r="12354" spans="1:5" x14ac:dyDescent="0.25">
      <c r="A12354" s="2">
        <v>45622.475694444445</v>
      </c>
      <c r="B12354">
        <v>130285</v>
      </c>
      <c r="C12354">
        <v>130505</v>
      </c>
      <c r="D12354">
        <v>130270</v>
      </c>
      <c r="E12354">
        <v>130420</v>
      </c>
    </row>
    <row r="12355" spans="1:5" x14ac:dyDescent="0.25">
      <c r="A12355" s="2">
        <v>45622.472222222219</v>
      </c>
      <c r="B12355">
        <v>130110</v>
      </c>
      <c r="C12355">
        <v>130290</v>
      </c>
      <c r="D12355">
        <v>130030</v>
      </c>
      <c r="E12355">
        <v>130285</v>
      </c>
    </row>
    <row r="12356" spans="1:5" x14ac:dyDescent="0.25">
      <c r="A12356" s="2">
        <v>45622.46875</v>
      </c>
      <c r="B12356">
        <v>130195</v>
      </c>
      <c r="C12356">
        <v>130205</v>
      </c>
      <c r="D12356">
        <v>130060</v>
      </c>
      <c r="E12356">
        <v>130110</v>
      </c>
    </row>
    <row r="12357" spans="1:5" x14ac:dyDescent="0.25">
      <c r="A12357" s="2">
        <v>45622.465277777781</v>
      </c>
      <c r="B12357">
        <v>130290</v>
      </c>
      <c r="C12357">
        <v>130305</v>
      </c>
      <c r="D12357">
        <v>130155</v>
      </c>
      <c r="E12357">
        <v>130200</v>
      </c>
    </row>
    <row r="12358" spans="1:5" x14ac:dyDescent="0.25">
      <c r="A12358" s="2">
        <v>45622.461805555555</v>
      </c>
      <c r="B12358">
        <v>130280</v>
      </c>
      <c r="C12358">
        <v>130325</v>
      </c>
      <c r="D12358">
        <v>130230</v>
      </c>
      <c r="E12358">
        <v>130295</v>
      </c>
    </row>
    <row r="12359" spans="1:5" x14ac:dyDescent="0.25">
      <c r="A12359" s="2">
        <v>45622.458333333336</v>
      </c>
      <c r="B12359">
        <v>130350</v>
      </c>
      <c r="C12359">
        <v>130380</v>
      </c>
      <c r="D12359">
        <v>130215</v>
      </c>
      <c r="E12359">
        <v>130280</v>
      </c>
    </row>
    <row r="12360" spans="1:5" x14ac:dyDescent="0.25">
      <c r="A12360" s="2">
        <v>45622.454861111109</v>
      </c>
      <c r="B12360">
        <v>130410</v>
      </c>
      <c r="C12360">
        <v>130425</v>
      </c>
      <c r="D12360">
        <v>130315</v>
      </c>
      <c r="E12360">
        <v>130350</v>
      </c>
    </row>
    <row r="12361" spans="1:5" x14ac:dyDescent="0.25">
      <c r="A12361" s="2">
        <v>45622.451388888891</v>
      </c>
      <c r="B12361">
        <v>130470</v>
      </c>
      <c r="C12361">
        <v>130485</v>
      </c>
      <c r="D12361">
        <v>130365</v>
      </c>
      <c r="E12361">
        <v>130410</v>
      </c>
    </row>
    <row r="12362" spans="1:5" x14ac:dyDescent="0.25">
      <c r="A12362" s="2">
        <v>45622.447916666664</v>
      </c>
      <c r="B12362">
        <v>130515</v>
      </c>
      <c r="C12362">
        <v>130590</v>
      </c>
      <c r="D12362">
        <v>130430</v>
      </c>
      <c r="E12362">
        <v>130475</v>
      </c>
    </row>
    <row r="12363" spans="1:5" x14ac:dyDescent="0.25">
      <c r="A12363" s="2">
        <v>45622.444444444445</v>
      </c>
      <c r="B12363">
        <v>130465</v>
      </c>
      <c r="C12363">
        <v>130620</v>
      </c>
      <c r="D12363">
        <v>130380</v>
      </c>
      <c r="E12363">
        <v>130510</v>
      </c>
    </row>
    <row r="12364" spans="1:5" x14ac:dyDescent="0.25">
      <c r="A12364" s="2">
        <v>45622.440972222219</v>
      </c>
      <c r="B12364">
        <v>130380</v>
      </c>
      <c r="C12364">
        <v>130555</v>
      </c>
      <c r="D12364">
        <v>130275</v>
      </c>
      <c r="E12364">
        <v>130465</v>
      </c>
    </row>
    <row r="12365" spans="1:5" x14ac:dyDescent="0.25">
      <c r="A12365" s="2">
        <v>45622.4375</v>
      </c>
      <c r="B12365">
        <v>129935</v>
      </c>
      <c r="C12365">
        <v>130385</v>
      </c>
      <c r="D12365">
        <v>129930</v>
      </c>
      <c r="E12365">
        <v>130380</v>
      </c>
    </row>
    <row r="12366" spans="1:5" x14ac:dyDescent="0.25">
      <c r="A12366" s="2">
        <v>45622.434027777781</v>
      </c>
      <c r="B12366">
        <v>129860</v>
      </c>
      <c r="C12366">
        <v>130035</v>
      </c>
      <c r="D12366">
        <v>129800</v>
      </c>
      <c r="E12366">
        <v>129940</v>
      </c>
    </row>
    <row r="12367" spans="1:5" x14ac:dyDescent="0.25">
      <c r="A12367" s="2">
        <v>45622.430555555555</v>
      </c>
      <c r="B12367">
        <v>130010</v>
      </c>
      <c r="C12367">
        <v>130025</v>
      </c>
      <c r="D12367">
        <v>129765</v>
      </c>
      <c r="E12367">
        <v>129855</v>
      </c>
    </row>
    <row r="12368" spans="1:5" x14ac:dyDescent="0.25">
      <c r="A12368" s="2">
        <v>45622.427083333336</v>
      </c>
      <c r="B12368">
        <v>130115</v>
      </c>
      <c r="C12368">
        <v>130115</v>
      </c>
      <c r="D12368">
        <v>129990</v>
      </c>
      <c r="E12368">
        <v>130010</v>
      </c>
    </row>
    <row r="12369" spans="1:5" x14ac:dyDescent="0.25">
      <c r="A12369" s="2">
        <v>45622.423611111109</v>
      </c>
      <c r="B12369">
        <v>130105</v>
      </c>
      <c r="C12369">
        <v>130150</v>
      </c>
      <c r="D12369">
        <v>130030</v>
      </c>
      <c r="E12369">
        <v>130120</v>
      </c>
    </row>
    <row r="12370" spans="1:5" x14ac:dyDescent="0.25">
      <c r="A12370" s="2">
        <v>45622.420138888891</v>
      </c>
      <c r="B12370">
        <v>130275</v>
      </c>
      <c r="C12370">
        <v>130290</v>
      </c>
      <c r="D12370">
        <v>130075</v>
      </c>
      <c r="E12370">
        <v>130110</v>
      </c>
    </row>
    <row r="12371" spans="1:5" x14ac:dyDescent="0.25">
      <c r="A12371" s="2">
        <v>45622.416666666664</v>
      </c>
      <c r="B12371">
        <v>130205</v>
      </c>
      <c r="C12371">
        <v>130320</v>
      </c>
      <c r="D12371">
        <v>130150</v>
      </c>
      <c r="E12371">
        <v>130270</v>
      </c>
    </row>
    <row r="12372" spans="1:5" x14ac:dyDescent="0.25">
      <c r="A12372" s="2">
        <v>45622.413194444445</v>
      </c>
      <c r="B12372">
        <v>130155</v>
      </c>
      <c r="C12372">
        <v>130240</v>
      </c>
      <c r="D12372">
        <v>130145</v>
      </c>
      <c r="E12372">
        <v>130200</v>
      </c>
    </row>
    <row r="12373" spans="1:5" x14ac:dyDescent="0.25">
      <c r="A12373" s="2">
        <v>45622.409722222219</v>
      </c>
      <c r="B12373">
        <v>130070</v>
      </c>
      <c r="C12373">
        <v>130215</v>
      </c>
      <c r="D12373">
        <v>130050</v>
      </c>
      <c r="E12373">
        <v>130155</v>
      </c>
    </row>
    <row r="12374" spans="1:5" x14ac:dyDescent="0.25">
      <c r="A12374" s="2">
        <v>45622.40625</v>
      </c>
      <c r="B12374">
        <v>130010</v>
      </c>
      <c r="C12374">
        <v>130085</v>
      </c>
      <c r="D12374">
        <v>129985</v>
      </c>
      <c r="E12374">
        <v>130070</v>
      </c>
    </row>
    <row r="12375" spans="1:5" x14ac:dyDescent="0.25">
      <c r="A12375" s="2">
        <v>45622.402777777781</v>
      </c>
      <c r="B12375">
        <v>129985</v>
      </c>
      <c r="C12375">
        <v>130040</v>
      </c>
      <c r="D12375">
        <v>129955</v>
      </c>
      <c r="E12375">
        <v>130005</v>
      </c>
    </row>
    <row r="12376" spans="1:5" x14ac:dyDescent="0.25">
      <c r="A12376" s="2">
        <v>45622.399305555555</v>
      </c>
      <c r="B12376">
        <v>130030</v>
      </c>
      <c r="C12376">
        <v>130050</v>
      </c>
      <c r="D12376">
        <v>129940</v>
      </c>
      <c r="E12376">
        <v>129990</v>
      </c>
    </row>
    <row r="12377" spans="1:5" x14ac:dyDescent="0.25">
      <c r="A12377" s="2">
        <v>45622.395833333336</v>
      </c>
      <c r="B12377">
        <v>130025</v>
      </c>
      <c r="C12377">
        <v>130085</v>
      </c>
      <c r="D12377">
        <v>129980</v>
      </c>
      <c r="E12377">
        <v>130025</v>
      </c>
    </row>
    <row r="12378" spans="1:5" x14ac:dyDescent="0.25">
      <c r="A12378" s="2">
        <v>45622.392361111109</v>
      </c>
      <c r="B12378">
        <v>129945</v>
      </c>
      <c r="C12378">
        <v>130060</v>
      </c>
      <c r="D12378">
        <v>129920</v>
      </c>
      <c r="E12378">
        <v>130030</v>
      </c>
    </row>
    <row r="12379" spans="1:5" x14ac:dyDescent="0.25">
      <c r="A12379" s="2">
        <v>45622.388888888891</v>
      </c>
      <c r="B12379">
        <v>129980</v>
      </c>
      <c r="C12379">
        <v>130015</v>
      </c>
      <c r="D12379">
        <v>129915</v>
      </c>
      <c r="E12379">
        <v>129945</v>
      </c>
    </row>
    <row r="12380" spans="1:5" x14ac:dyDescent="0.25">
      <c r="A12380" s="2">
        <v>45622.385416666664</v>
      </c>
      <c r="B12380">
        <v>129965</v>
      </c>
      <c r="C12380">
        <v>130060</v>
      </c>
      <c r="D12380">
        <v>129910</v>
      </c>
      <c r="E12380">
        <v>129980</v>
      </c>
    </row>
    <row r="12381" spans="1:5" x14ac:dyDescent="0.25">
      <c r="A12381" s="2">
        <v>45622.381944444445</v>
      </c>
      <c r="B12381">
        <v>129875</v>
      </c>
      <c r="C12381">
        <v>130045</v>
      </c>
      <c r="D12381">
        <v>129865</v>
      </c>
      <c r="E12381">
        <v>129965</v>
      </c>
    </row>
    <row r="12382" spans="1:5" x14ac:dyDescent="0.25">
      <c r="A12382" s="2">
        <v>45622.378472222219</v>
      </c>
      <c r="B12382">
        <v>129615</v>
      </c>
      <c r="C12382">
        <v>129920</v>
      </c>
      <c r="D12382">
        <v>129545</v>
      </c>
      <c r="E12382">
        <v>129875</v>
      </c>
    </row>
    <row r="12383" spans="1:5" x14ac:dyDescent="0.25">
      <c r="A12383" s="2">
        <v>45622.375</v>
      </c>
      <c r="B12383">
        <v>129450</v>
      </c>
      <c r="C12383">
        <v>129670</v>
      </c>
      <c r="D12383">
        <v>129310</v>
      </c>
      <c r="E12383">
        <v>129620</v>
      </c>
    </row>
    <row r="12384" spans="1:5" x14ac:dyDescent="0.25">
      <c r="A12384" s="2">
        <v>45621.763888888891</v>
      </c>
      <c r="B12384">
        <v>129685</v>
      </c>
      <c r="C12384">
        <v>129880</v>
      </c>
      <c r="D12384">
        <v>129660</v>
      </c>
      <c r="E12384">
        <v>129660</v>
      </c>
    </row>
    <row r="12385" spans="1:5" x14ac:dyDescent="0.25">
      <c r="A12385" s="2">
        <v>45621.760416666664</v>
      </c>
      <c r="B12385">
        <v>129725</v>
      </c>
      <c r="C12385">
        <v>129765</v>
      </c>
      <c r="D12385">
        <v>129660</v>
      </c>
      <c r="E12385">
        <v>129680</v>
      </c>
    </row>
    <row r="12386" spans="1:5" x14ac:dyDescent="0.25">
      <c r="A12386" s="2">
        <v>45621.756944444445</v>
      </c>
      <c r="B12386">
        <v>129735</v>
      </c>
      <c r="C12386">
        <v>129775</v>
      </c>
      <c r="D12386">
        <v>129685</v>
      </c>
      <c r="E12386">
        <v>129725</v>
      </c>
    </row>
    <row r="12387" spans="1:5" x14ac:dyDescent="0.25">
      <c r="A12387" s="2">
        <v>45621.753472222219</v>
      </c>
      <c r="B12387">
        <v>129755</v>
      </c>
      <c r="C12387">
        <v>129850</v>
      </c>
      <c r="D12387">
        <v>129720</v>
      </c>
      <c r="E12387">
        <v>129740</v>
      </c>
    </row>
    <row r="12388" spans="1:5" x14ac:dyDescent="0.25">
      <c r="A12388" s="2">
        <v>45621.75</v>
      </c>
      <c r="B12388">
        <v>129640</v>
      </c>
      <c r="C12388">
        <v>129800</v>
      </c>
      <c r="D12388">
        <v>129555</v>
      </c>
      <c r="E12388">
        <v>129765</v>
      </c>
    </row>
    <row r="12389" spans="1:5" x14ac:dyDescent="0.25">
      <c r="A12389" s="2">
        <v>45621.746527777781</v>
      </c>
      <c r="B12389">
        <v>129745</v>
      </c>
      <c r="C12389">
        <v>129760</v>
      </c>
      <c r="D12389">
        <v>129620</v>
      </c>
      <c r="E12389">
        <v>129640</v>
      </c>
    </row>
    <row r="12390" spans="1:5" x14ac:dyDescent="0.25">
      <c r="A12390" s="2">
        <v>45621.743055555555</v>
      </c>
      <c r="B12390">
        <v>129935</v>
      </c>
      <c r="C12390">
        <v>129935</v>
      </c>
      <c r="D12390">
        <v>129715</v>
      </c>
      <c r="E12390">
        <v>129745</v>
      </c>
    </row>
    <row r="12391" spans="1:5" x14ac:dyDescent="0.25">
      <c r="A12391" s="2">
        <v>45621.739583333336</v>
      </c>
      <c r="B12391">
        <v>130025</v>
      </c>
      <c r="C12391">
        <v>130095</v>
      </c>
      <c r="D12391">
        <v>129925</v>
      </c>
      <c r="E12391">
        <v>129930</v>
      </c>
    </row>
    <row r="12392" spans="1:5" x14ac:dyDescent="0.25">
      <c r="A12392" s="2">
        <v>45621.736111111109</v>
      </c>
      <c r="B12392">
        <v>130065</v>
      </c>
      <c r="C12392">
        <v>130070</v>
      </c>
      <c r="D12392">
        <v>130005</v>
      </c>
      <c r="E12392">
        <v>130025</v>
      </c>
    </row>
    <row r="12393" spans="1:5" x14ac:dyDescent="0.25">
      <c r="A12393" s="2">
        <v>45621.732638888891</v>
      </c>
      <c r="B12393">
        <v>130050</v>
      </c>
      <c r="C12393">
        <v>130095</v>
      </c>
      <c r="D12393">
        <v>130030</v>
      </c>
      <c r="E12393">
        <v>130065</v>
      </c>
    </row>
    <row r="12394" spans="1:5" x14ac:dyDescent="0.25">
      <c r="A12394" s="2">
        <v>45621.729166666664</v>
      </c>
      <c r="B12394">
        <v>130000</v>
      </c>
      <c r="C12394">
        <v>130085</v>
      </c>
      <c r="D12394">
        <v>129995</v>
      </c>
      <c r="E12394">
        <v>130055</v>
      </c>
    </row>
    <row r="12395" spans="1:5" x14ac:dyDescent="0.25">
      <c r="A12395" s="2">
        <v>45621.725694444445</v>
      </c>
      <c r="B12395">
        <v>129990</v>
      </c>
      <c r="C12395">
        <v>130035</v>
      </c>
      <c r="D12395">
        <v>129965</v>
      </c>
      <c r="E12395">
        <v>130005</v>
      </c>
    </row>
    <row r="12396" spans="1:5" x14ac:dyDescent="0.25">
      <c r="A12396" s="2">
        <v>45621.722222222219</v>
      </c>
      <c r="B12396">
        <v>129905</v>
      </c>
      <c r="C12396">
        <v>130010</v>
      </c>
      <c r="D12396">
        <v>129900</v>
      </c>
      <c r="E12396">
        <v>129990</v>
      </c>
    </row>
    <row r="12397" spans="1:5" x14ac:dyDescent="0.25">
      <c r="A12397" s="2">
        <v>45621.71875</v>
      </c>
      <c r="B12397">
        <v>129915</v>
      </c>
      <c r="C12397">
        <v>129975</v>
      </c>
      <c r="D12397">
        <v>129890</v>
      </c>
      <c r="E12397">
        <v>129910</v>
      </c>
    </row>
    <row r="12398" spans="1:5" x14ac:dyDescent="0.25">
      <c r="A12398" s="2">
        <v>45621.715277777781</v>
      </c>
      <c r="B12398">
        <v>129950</v>
      </c>
      <c r="C12398">
        <v>129975</v>
      </c>
      <c r="D12398">
        <v>129895</v>
      </c>
      <c r="E12398">
        <v>129920</v>
      </c>
    </row>
    <row r="12399" spans="1:5" x14ac:dyDescent="0.25">
      <c r="A12399" s="2">
        <v>45621.711805555555</v>
      </c>
      <c r="B12399">
        <v>129910</v>
      </c>
      <c r="C12399">
        <v>129995</v>
      </c>
      <c r="D12399">
        <v>129885</v>
      </c>
      <c r="E12399">
        <v>129955</v>
      </c>
    </row>
    <row r="12400" spans="1:5" x14ac:dyDescent="0.25">
      <c r="A12400" s="2">
        <v>45621.708333333336</v>
      </c>
      <c r="B12400">
        <v>130030</v>
      </c>
      <c r="C12400">
        <v>130040</v>
      </c>
      <c r="D12400">
        <v>129855</v>
      </c>
      <c r="E12400">
        <v>129915</v>
      </c>
    </row>
    <row r="12401" spans="1:5" x14ac:dyDescent="0.25">
      <c r="A12401" s="2">
        <v>45621.704861111109</v>
      </c>
      <c r="B12401">
        <v>130070</v>
      </c>
      <c r="C12401">
        <v>130140</v>
      </c>
      <c r="D12401">
        <v>130015</v>
      </c>
      <c r="E12401">
        <v>130035</v>
      </c>
    </row>
    <row r="12402" spans="1:5" x14ac:dyDescent="0.25">
      <c r="A12402" s="2">
        <v>45621.701388888891</v>
      </c>
      <c r="B12402">
        <v>129850</v>
      </c>
      <c r="C12402">
        <v>130150</v>
      </c>
      <c r="D12402">
        <v>129835</v>
      </c>
      <c r="E12402">
        <v>130075</v>
      </c>
    </row>
    <row r="12403" spans="1:5" x14ac:dyDescent="0.25">
      <c r="A12403" s="2">
        <v>45621.697916666664</v>
      </c>
      <c r="B12403">
        <v>129820</v>
      </c>
      <c r="C12403">
        <v>129855</v>
      </c>
      <c r="D12403">
        <v>129770</v>
      </c>
      <c r="E12403">
        <v>129850</v>
      </c>
    </row>
    <row r="12404" spans="1:5" x14ac:dyDescent="0.25">
      <c r="A12404" s="2">
        <v>45621.694444444445</v>
      </c>
      <c r="B12404">
        <v>129835</v>
      </c>
      <c r="C12404">
        <v>129890</v>
      </c>
      <c r="D12404">
        <v>129810</v>
      </c>
      <c r="E12404">
        <v>129815</v>
      </c>
    </row>
    <row r="12405" spans="1:5" x14ac:dyDescent="0.25">
      <c r="A12405" s="2">
        <v>45621.690972222219</v>
      </c>
      <c r="B12405">
        <v>129935</v>
      </c>
      <c r="C12405">
        <v>129935</v>
      </c>
      <c r="D12405">
        <v>129820</v>
      </c>
      <c r="E12405">
        <v>129830</v>
      </c>
    </row>
    <row r="12406" spans="1:5" x14ac:dyDescent="0.25">
      <c r="A12406" s="2">
        <v>45621.6875</v>
      </c>
      <c r="B12406">
        <v>129900</v>
      </c>
      <c r="C12406">
        <v>129945</v>
      </c>
      <c r="D12406">
        <v>129865</v>
      </c>
      <c r="E12406">
        <v>129935</v>
      </c>
    </row>
    <row r="12407" spans="1:5" x14ac:dyDescent="0.25">
      <c r="A12407" s="2">
        <v>45621.684027777781</v>
      </c>
      <c r="B12407">
        <v>129940</v>
      </c>
      <c r="C12407">
        <v>129950</v>
      </c>
      <c r="D12407">
        <v>129895</v>
      </c>
      <c r="E12407">
        <v>129905</v>
      </c>
    </row>
    <row r="12408" spans="1:5" x14ac:dyDescent="0.25">
      <c r="A12408" s="2">
        <v>45621.680555555555</v>
      </c>
      <c r="B12408">
        <v>129990</v>
      </c>
      <c r="C12408">
        <v>130000</v>
      </c>
      <c r="D12408">
        <v>129925</v>
      </c>
      <c r="E12408">
        <v>129940</v>
      </c>
    </row>
    <row r="12409" spans="1:5" x14ac:dyDescent="0.25">
      <c r="A12409" s="2">
        <v>45621.677083333336</v>
      </c>
      <c r="B12409">
        <v>129960</v>
      </c>
      <c r="C12409">
        <v>129990</v>
      </c>
      <c r="D12409">
        <v>129935</v>
      </c>
      <c r="E12409">
        <v>129990</v>
      </c>
    </row>
    <row r="12410" spans="1:5" x14ac:dyDescent="0.25">
      <c r="A12410" s="2">
        <v>45621.673611111109</v>
      </c>
      <c r="B12410">
        <v>129985</v>
      </c>
      <c r="C12410">
        <v>130020</v>
      </c>
      <c r="D12410">
        <v>129950</v>
      </c>
      <c r="E12410">
        <v>129960</v>
      </c>
    </row>
    <row r="12411" spans="1:5" x14ac:dyDescent="0.25">
      <c r="A12411" s="2">
        <v>45621.670138888891</v>
      </c>
      <c r="B12411">
        <v>129930</v>
      </c>
      <c r="C12411">
        <v>129985</v>
      </c>
      <c r="D12411">
        <v>129895</v>
      </c>
      <c r="E12411">
        <v>129980</v>
      </c>
    </row>
    <row r="12412" spans="1:5" x14ac:dyDescent="0.25">
      <c r="A12412" s="2">
        <v>45621.666666666664</v>
      </c>
      <c r="B12412">
        <v>129915</v>
      </c>
      <c r="C12412">
        <v>129980</v>
      </c>
      <c r="D12412">
        <v>129905</v>
      </c>
      <c r="E12412">
        <v>129930</v>
      </c>
    </row>
    <row r="12413" spans="1:5" x14ac:dyDescent="0.25">
      <c r="A12413" s="2">
        <v>45621.663194444445</v>
      </c>
      <c r="B12413">
        <v>129910</v>
      </c>
      <c r="C12413">
        <v>129965</v>
      </c>
      <c r="D12413">
        <v>129865</v>
      </c>
      <c r="E12413">
        <v>129920</v>
      </c>
    </row>
    <row r="12414" spans="1:5" x14ac:dyDescent="0.25">
      <c r="A12414" s="2">
        <v>45621.659722222219</v>
      </c>
      <c r="B12414">
        <v>129875</v>
      </c>
      <c r="C12414">
        <v>129925</v>
      </c>
      <c r="D12414">
        <v>129875</v>
      </c>
      <c r="E12414">
        <v>129905</v>
      </c>
    </row>
    <row r="12415" spans="1:5" x14ac:dyDescent="0.25">
      <c r="A12415" s="2">
        <v>45621.65625</v>
      </c>
      <c r="B12415">
        <v>129865</v>
      </c>
      <c r="C12415">
        <v>129900</v>
      </c>
      <c r="D12415">
        <v>129825</v>
      </c>
      <c r="E12415">
        <v>129875</v>
      </c>
    </row>
    <row r="12416" spans="1:5" x14ac:dyDescent="0.25">
      <c r="A12416" s="2">
        <v>45621.652777777781</v>
      </c>
      <c r="B12416">
        <v>129855</v>
      </c>
      <c r="C12416">
        <v>129875</v>
      </c>
      <c r="D12416">
        <v>129805</v>
      </c>
      <c r="E12416">
        <v>129865</v>
      </c>
    </row>
    <row r="12417" spans="1:5" x14ac:dyDescent="0.25">
      <c r="A12417" s="2">
        <v>45621.649305555555</v>
      </c>
      <c r="B12417">
        <v>129830</v>
      </c>
      <c r="C12417">
        <v>129865</v>
      </c>
      <c r="D12417">
        <v>129805</v>
      </c>
      <c r="E12417">
        <v>129860</v>
      </c>
    </row>
    <row r="12418" spans="1:5" x14ac:dyDescent="0.25">
      <c r="A12418" s="2">
        <v>45621.645833333336</v>
      </c>
      <c r="B12418">
        <v>129730</v>
      </c>
      <c r="C12418">
        <v>129850</v>
      </c>
      <c r="D12418">
        <v>129715</v>
      </c>
      <c r="E12418">
        <v>129830</v>
      </c>
    </row>
    <row r="12419" spans="1:5" x14ac:dyDescent="0.25">
      <c r="A12419" s="2">
        <v>45621.642361111109</v>
      </c>
      <c r="B12419">
        <v>129760</v>
      </c>
      <c r="C12419">
        <v>129780</v>
      </c>
      <c r="D12419">
        <v>129710</v>
      </c>
      <c r="E12419">
        <v>129735</v>
      </c>
    </row>
    <row r="12420" spans="1:5" x14ac:dyDescent="0.25">
      <c r="A12420" s="2">
        <v>45621.638888888891</v>
      </c>
      <c r="B12420">
        <v>129840</v>
      </c>
      <c r="C12420">
        <v>129850</v>
      </c>
      <c r="D12420">
        <v>129745</v>
      </c>
      <c r="E12420">
        <v>129765</v>
      </c>
    </row>
    <row r="12421" spans="1:5" x14ac:dyDescent="0.25">
      <c r="A12421" s="2">
        <v>45621.635416666664</v>
      </c>
      <c r="B12421">
        <v>129735</v>
      </c>
      <c r="C12421">
        <v>129840</v>
      </c>
      <c r="D12421">
        <v>129690</v>
      </c>
      <c r="E12421">
        <v>129840</v>
      </c>
    </row>
    <row r="12422" spans="1:5" x14ac:dyDescent="0.25">
      <c r="A12422" s="2">
        <v>45621.631944444445</v>
      </c>
      <c r="B12422">
        <v>129730</v>
      </c>
      <c r="C12422">
        <v>129770</v>
      </c>
      <c r="D12422">
        <v>129690</v>
      </c>
      <c r="E12422">
        <v>129740</v>
      </c>
    </row>
    <row r="12423" spans="1:5" x14ac:dyDescent="0.25">
      <c r="A12423" s="2">
        <v>45621.628472222219</v>
      </c>
      <c r="B12423">
        <v>129780</v>
      </c>
      <c r="C12423">
        <v>129790</v>
      </c>
      <c r="D12423">
        <v>129715</v>
      </c>
      <c r="E12423">
        <v>129730</v>
      </c>
    </row>
    <row r="12424" spans="1:5" x14ac:dyDescent="0.25">
      <c r="A12424" s="2">
        <v>45621.625</v>
      </c>
      <c r="B12424">
        <v>129760</v>
      </c>
      <c r="C12424">
        <v>129830</v>
      </c>
      <c r="D12424">
        <v>129750</v>
      </c>
      <c r="E12424">
        <v>129775</v>
      </c>
    </row>
    <row r="12425" spans="1:5" x14ac:dyDescent="0.25">
      <c r="A12425" s="2">
        <v>45621.621527777781</v>
      </c>
      <c r="B12425">
        <v>129850</v>
      </c>
      <c r="C12425">
        <v>129870</v>
      </c>
      <c r="D12425">
        <v>129750</v>
      </c>
      <c r="E12425">
        <v>129765</v>
      </c>
    </row>
    <row r="12426" spans="1:5" x14ac:dyDescent="0.25">
      <c r="A12426" s="2">
        <v>45621.618055555555</v>
      </c>
      <c r="B12426">
        <v>129735</v>
      </c>
      <c r="C12426">
        <v>129900</v>
      </c>
      <c r="D12426">
        <v>129730</v>
      </c>
      <c r="E12426">
        <v>129855</v>
      </c>
    </row>
    <row r="12427" spans="1:5" x14ac:dyDescent="0.25">
      <c r="A12427" s="2">
        <v>45621.614583333336</v>
      </c>
      <c r="B12427">
        <v>129775</v>
      </c>
      <c r="C12427">
        <v>129785</v>
      </c>
      <c r="D12427">
        <v>129705</v>
      </c>
      <c r="E12427">
        <v>129735</v>
      </c>
    </row>
    <row r="12428" spans="1:5" x14ac:dyDescent="0.25">
      <c r="A12428" s="2">
        <v>45621.611111111109</v>
      </c>
      <c r="B12428">
        <v>129810</v>
      </c>
      <c r="C12428">
        <v>129825</v>
      </c>
      <c r="D12428">
        <v>129765</v>
      </c>
      <c r="E12428">
        <v>129775</v>
      </c>
    </row>
    <row r="12429" spans="1:5" x14ac:dyDescent="0.25">
      <c r="A12429" s="2">
        <v>45621.607638888891</v>
      </c>
      <c r="B12429">
        <v>129750</v>
      </c>
      <c r="C12429">
        <v>129825</v>
      </c>
      <c r="D12429">
        <v>129735</v>
      </c>
      <c r="E12429">
        <v>129810</v>
      </c>
    </row>
    <row r="12430" spans="1:5" x14ac:dyDescent="0.25">
      <c r="A12430" s="2">
        <v>45621.604166666664</v>
      </c>
      <c r="B12430">
        <v>129735</v>
      </c>
      <c r="C12430">
        <v>129765</v>
      </c>
      <c r="D12430">
        <v>129715</v>
      </c>
      <c r="E12430">
        <v>129750</v>
      </c>
    </row>
    <row r="12431" spans="1:5" x14ac:dyDescent="0.25">
      <c r="A12431" s="2">
        <v>45621.600694444445</v>
      </c>
      <c r="B12431">
        <v>129740</v>
      </c>
      <c r="C12431">
        <v>129800</v>
      </c>
      <c r="D12431">
        <v>129725</v>
      </c>
      <c r="E12431">
        <v>129735</v>
      </c>
    </row>
    <row r="12432" spans="1:5" x14ac:dyDescent="0.25">
      <c r="A12432" s="2">
        <v>45621.597222222219</v>
      </c>
      <c r="B12432">
        <v>129760</v>
      </c>
      <c r="C12432">
        <v>129770</v>
      </c>
      <c r="D12432">
        <v>129685</v>
      </c>
      <c r="E12432">
        <v>129745</v>
      </c>
    </row>
    <row r="12433" spans="1:5" x14ac:dyDescent="0.25">
      <c r="A12433" s="2">
        <v>45621.59375</v>
      </c>
      <c r="B12433">
        <v>129740</v>
      </c>
      <c r="C12433">
        <v>129770</v>
      </c>
      <c r="D12433">
        <v>129700</v>
      </c>
      <c r="E12433">
        <v>129760</v>
      </c>
    </row>
    <row r="12434" spans="1:5" x14ac:dyDescent="0.25">
      <c r="A12434" s="2">
        <v>45621.590277777781</v>
      </c>
      <c r="B12434">
        <v>129705</v>
      </c>
      <c r="C12434">
        <v>129745</v>
      </c>
      <c r="D12434">
        <v>129700</v>
      </c>
      <c r="E12434">
        <v>129735</v>
      </c>
    </row>
    <row r="12435" spans="1:5" x14ac:dyDescent="0.25">
      <c r="A12435" s="2">
        <v>45621.586805555555</v>
      </c>
      <c r="B12435">
        <v>129740</v>
      </c>
      <c r="C12435">
        <v>129770</v>
      </c>
      <c r="D12435">
        <v>129700</v>
      </c>
      <c r="E12435">
        <v>129705</v>
      </c>
    </row>
    <row r="12436" spans="1:5" x14ac:dyDescent="0.25">
      <c r="A12436" s="2">
        <v>45621.583333333336</v>
      </c>
      <c r="B12436">
        <v>129710</v>
      </c>
      <c r="C12436">
        <v>129755</v>
      </c>
      <c r="D12436">
        <v>129685</v>
      </c>
      <c r="E12436">
        <v>129745</v>
      </c>
    </row>
    <row r="12437" spans="1:5" x14ac:dyDescent="0.25">
      <c r="A12437" s="2">
        <v>45621.579861111109</v>
      </c>
      <c r="B12437">
        <v>129765</v>
      </c>
      <c r="C12437">
        <v>129770</v>
      </c>
      <c r="D12437">
        <v>129705</v>
      </c>
      <c r="E12437">
        <v>129710</v>
      </c>
    </row>
    <row r="12438" spans="1:5" x14ac:dyDescent="0.25">
      <c r="A12438" s="2">
        <v>45621.576388888891</v>
      </c>
      <c r="B12438">
        <v>129665</v>
      </c>
      <c r="C12438">
        <v>129790</v>
      </c>
      <c r="D12438">
        <v>129640</v>
      </c>
      <c r="E12438">
        <v>129760</v>
      </c>
    </row>
    <row r="12439" spans="1:5" x14ac:dyDescent="0.25">
      <c r="A12439" s="2">
        <v>45621.572916666664</v>
      </c>
      <c r="B12439">
        <v>129670</v>
      </c>
      <c r="C12439">
        <v>129700</v>
      </c>
      <c r="D12439">
        <v>129640</v>
      </c>
      <c r="E12439">
        <v>129660</v>
      </c>
    </row>
    <row r="12440" spans="1:5" x14ac:dyDescent="0.25">
      <c r="A12440" s="2">
        <v>45621.569444444445</v>
      </c>
      <c r="B12440">
        <v>129765</v>
      </c>
      <c r="C12440">
        <v>129770</v>
      </c>
      <c r="D12440">
        <v>129660</v>
      </c>
      <c r="E12440">
        <v>129670</v>
      </c>
    </row>
    <row r="12441" spans="1:5" x14ac:dyDescent="0.25">
      <c r="A12441" s="2">
        <v>45621.565972222219</v>
      </c>
      <c r="B12441">
        <v>129690</v>
      </c>
      <c r="C12441">
        <v>129795</v>
      </c>
      <c r="D12441">
        <v>129690</v>
      </c>
      <c r="E12441">
        <v>129760</v>
      </c>
    </row>
    <row r="12442" spans="1:5" x14ac:dyDescent="0.25">
      <c r="A12442" s="2">
        <v>45621.5625</v>
      </c>
      <c r="B12442">
        <v>129600</v>
      </c>
      <c r="C12442">
        <v>129735</v>
      </c>
      <c r="D12442">
        <v>129600</v>
      </c>
      <c r="E12442">
        <v>129690</v>
      </c>
    </row>
    <row r="12443" spans="1:5" x14ac:dyDescent="0.25">
      <c r="A12443" s="2">
        <v>45621.559027777781</v>
      </c>
      <c r="B12443">
        <v>129770</v>
      </c>
      <c r="C12443">
        <v>129780</v>
      </c>
      <c r="D12443">
        <v>129590</v>
      </c>
      <c r="E12443">
        <v>129605</v>
      </c>
    </row>
    <row r="12444" spans="1:5" x14ac:dyDescent="0.25">
      <c r="A12444" s="2">
        <v>45621.555555555555</v>
      </c>
      <c r="B12444">
        <v>129805</v>
      </c>
      <c r="C12444">
        <v>129835</v>
      </c>
      <c r="D12444">
        <v>129750</v>
      </c>
      <c r="E12444">
        <v>129770</v>
      </c>
    </row>
    <row r="12445" spans="1:5" x14ac:dyDescent="0.25">
      <c r="A12445" s="2">
        <v>45621.552083333336</v>
      </c>
      <c r="B12445">
        <v>129785</v>
      </c>
      <c r="C12445">
        <v>129855</v>
      </c>
      <c r="D12445">
        <v>129760</v>
      </c>
      <c r="E12445">
        <v>129805</v>
      </c>
    </row>
    <row r="12446" spans="1:5" x14ac:dyDescent="0.25">
      <c r="A12446" s="2">
        <v>45621.548611111109</v>
      </c>
      <c r="B12446">
        <v>129765</v>
      </c>
      <c r="C12446">
        <v>129825</v>
      </c>
      <c r="D12446">
        <v>129750</v>
      </c>
      <c r="E12446">
        <v>129785</v>
      </c>
    </row>
    <row r="12447" spans="1:5" x14ac:dyDescent="0.25">
      <c r="A12447" s="2">
        <v>45621.545138888891</v>
      </c>
      <c r="B12447">
        <v>129745</v>
      </c>
      <c r="C12447">
        <v>129800</v>
      </c>
      <c r="D12447">
        <v>129695</v>
      </c>
      <c r="E12447">
        <v>129770</v>
      </c>
    </row>
    <row r="12448" spans="1:5" x14ac:dyDescent="0.25">
      <c r="A12448" s="2">
        <v>45621.541666666664</v>
      </c>
      <c r="B12448">
        <v>129720</v>
      </c>
      <c r="C12448">
        <v>129835</v>
      </c>
      <c r="D12448">
        <v>129665</v>
      </c>
      <c r="E12448">
        <v>129745</v>
      </c>
    </row>
    <row r="12449" spans="1:5" x14ac:dyDescent="0.25">
      <c r="A12449" s="2">
        <v>45621.538194444445</v>
      </c>
      <c r="B12449">
        <v>129830</v>
      </c>
      <c r="C12449">
        <v>129840</v>
      </c>
      <c r="D12449">
        <v>129690</v>
      </c>
      <c r="E12449">
        <v>129720</v>
      </c>
    </row>
    <row r="12450" spans="1:5" x14ac:dyDescent="0.25">
      <c r="A12450" s="2">
        <v>45621.534722222219</v>
      </c>
      <c r="B12450">
        <v>129765</v>
      </c>
      <c r="C12450">
        <v>129840</v>
      </c>
      <c r="D12450">
        <v>129735</v>
      </c>
      <c r="E12450">
        <v>129835</v>
      </c>
    </row>
    <row r="12451" spans="1:5" x14ac:dyDescent="0.25">
      <c r="A12451" s="2">
        <v>45621.53125</v>
      </c>
      <c r="B12451">
        <v>129850</v>
      </c>
      <c r="C12451">
        <v>129870</v>
      </c>
      <c r="D12451">
        <v>129750</v>
      </c>
      <c r="E12451">
        <v>129765</v>
      </c>
    </row>
    <row r="12452" spans="1:5" x14ac:dyDescent="0.25">
      <c r="A12452" s="2">
        <v>45621.527777777781</v>
      </c>
      <c r="B12452">
        <v>129925</v>
      </c>
      <c r="C12452">
        <v>129930</v>
      </c>
      <c r="D12452">
        <v>129795</v>
      </c>
      <c r="E12452">
        <v>129855</v>
      </c>
    </row>
    <row r="12453" spans="1:5" x14ac:dyDescent="0.25">
      <c r="A12453" s="2">
        <v>45621.524305555555</v>
      </c>
      <c r="B12453">
        <v>129940</v>
      </c>
      <c r="C12453">
        <v>129985</v>
      </c>
      <c r="D12453">
        <v>129905</v>
      </c>
      <c r="E12453">
        <v>129930</v>
      </c>
    </row>
    <row r="12454" spans="1:5" x14ac:dyDescent="0.25">
      <c r="A12454" s="2">
        <v>45621.520833333336</v>
      </c>
      <c r="B12454">
        <v>129950</v>
      </c>
      <c r="C12454">
        <v>130000</v>
      </c>
      <c r="D12454">
        <v>129905</v>
      </c>
      <c r="E12454">
        <v>129940</v>
      </c>
    </row>
    <row r="12455" spans="1:5" x14ac:dyDescent="0.25">
      <c r="A12455" s="2">
        <v>45621.517361111109</v>
      </c>
      <c r="B12455">
        <v>129885</v>
      </c>
      <c r="C12455">
        <v>129975</v>
      </c>
      <c r="D12455">
        <v>129880</v>
      </c>
      <c r="E12455">
        <v>129945</v>
      </c>
    </row>
    <row r="12456" spans="1:5" x14ac:dyDescent="0.25">
      <c r="A12456" s="2">
        <v>45621.513888888891</v>
      </c>
      <c r="B12456">
        <v>129895</v>
      </c>
      <c r="C12456">
        <v>129905</v>
      </c>
      <c r="D12456">
        <v>129790</v>
      </c>
      <c r="E12456">
        <v>129890</v>
      </c>
    </row>
    <row r="12457" spans="1:5" x14ac:dyDescent="0.25">
      <c r="A12457" s="2">
        <v>45621.510416666664</v>
      </c>
      <c r="B12457">
        <v>129820</v>
      </c>
      <c r="C12457">
        <v>129940</v>
      </c>
      <c r="D12457">
        <v>129810</v>
      </c>
      <c r="E12457">
        <v>129895</v>
      </c>
    </row>
    <row r="12458" spans="1:5" x14ac:dyDescent="0.25">
      <c r="A12458" s="2">
        <v>45621.506944444445</v>
      </c>
      <c r="B12458">
        <v>129825</v>
      </c>
      <c r="C12458">
        <v>129830</v>
      </c>
      <c r="D12458">
        <v>129750</v>
      </c>
      <c r="E12458">
        <v>129815</v>
      </c>
    </row>
    <row r="12459" spans="1:5" x14ac:dyDescent="0.25">
      <c r="A12459" s="2">
        <v>45621.503472222219</v>
      </c>
      <c r="B12459">
        <v>129785</v>
      </c>
      <c r="C12459">
        <v>129920</v>
      </c>
      <c r="D12459">
        <v>129740</v>
      </c>
      <c r="E12459">
        <v>129820</v>
      </c>
    </row>
    <row r="12460" spans="1:5" x14ac:dyDescent="0.25">
      <c r="A12460" s="2">
        <v>45621.5</v>
      </c>
      <c r="B12460">
        <v>129875</v>
      </c>
      <c r="C12460">
        <v>129920</v>
      </c>
      <c r="D12460">
        <v>129775</v>
      </c>
      <c r="E12460">
        <v>129790</v>
      </c>
    </row>
    <row r="12461" spans="1:5" x14ac:dyDescent="0.25">
      <c r="A12461" s="2">
        <v>45621.496527777781</v>
      </c>
      <c r="B12461">
        <v>129930</v>
      </c>
      <c r="C12461">
        <v>129950</v>
      </c>
      <c r="D12461">
        <v>129815</v>
      </c>
      <c r="E12461">
        <v>129875</v>
      </c>
    </row>
    <row r="12462" spans="1:5" x14ac:dyDescent="0.25">
      <c r="A12462" s="2">
        <v>45621.493055555555</v>
      </c>
      <c r="B12462">
        <v>129840</v>
      </c>
      <c r="C12462">
        <v>129980</v>
      </c>
      <c r="D12462">
        <v>129790</v>
      </c>
      <c r="E12462">
        <v>129930</v>
      </c>
    </row>
    <row r="12463" spans="1:5" x14ac:dyDescent="0.25">
      <c r="A12463" s="2">
        <v>45621.489583333336</v>
      </c>
      <c r="B12463">
        <v>129725</v>
      </c>
      <c r="C12463">
        <v>129855</v>
      </c>
      <c r="D12463">
        <v>129690</v>
      </c>
      <c r="E12463">
        <v>129845</v>
      </c>
    </row>
    <row r="12464" spans="1:5" x14ac:dyDescent="0.25">
      <c r="A12464" s="2">
        <v>45621.486111111109</v>
      </c>
      <c r="B12464">
        <v>129810</v>
      </c>
      <c r="C12464">
        <v>129895</v>
      </c>
      <c r="D12464">
        <v>129685</v>
      </c>
      <c r="E12464">
        <v>129730</v>
      </c>
    </row>
    <row r="12465" spans="1:5" x14ac:dyDescent="0.25">
      <c r="A12465" s="2">
        <v>45621.482638888891</v>
      </c>
      <c r="B12465">
        <v>129855</v>
      </c>
      <c r="C12465">
        <v>129860</v>
      </c>
      <c r="D12465">
        <v>129720</v>
      </c>
      <c r="E12465">
        <v>129815</v>
      </c>
    </row>
    <row r="12466" spans="1:5" x14ac:dyDescent="0.25">
      <c r="A12466" s="2">
        <v>45621.479166666664</v>
      </c>
      <c r="B12466">
        <v>129785</v>
      </c>
      <c r="C12466">
        <v>129885</v>
      </c>
      <c r="D12466">
        <v>129735</v>
      </c>
      <c r="E12466">
        <v>129855</v>
      </c>
    </row>
    <row r="12467" spans="1:5" x14ac:dyDescent="0.25">
      <c r="A12467" s="2">
        <v>45621.475694444445</v>
      </c>
      <c r="B12467">
        <v>129720</v>
      </c>
      <c r="C12467">
        <v>129825</v>
      </c>
      <c r="D12467">
        <v>129650</v>
      </c>
      <c r="E12467">
        <v>129785</v>
      </c>
    </row>
    <row r="12468" spans="1:5" x14ac:dyDescent="0.25">
      <c r="A12468" s="2">
        <v>45621.472222222219</v>
      </c>
      <c r="B12468">
        <v>129765</v>
      </c>
      <c r="C12468">
        <v>129810</v>
      </c>
      <c r="D12468">
        <v>129660</v>
      </c>
      <c r="E12468">
        <v>129715</v>
      </c>
    </row>
    <row r="12469" spans="1:5" x14ac:dyDescent="0.25">
      <c r="A12469" s="2">
        <v>45621.46875</v>
      </c>
      <c r="B12469">
        <v>129700</v>
      </c>
      <c r="C12469">
        <v>129805</v>
      </c>
      <c r="D12469">
        <v>129650</v>
      </c>
      <c r="E12469">
        <v>129760</v>
      </c>
    </row>
    <row r="12470" spans="1:5" x14ac:dyDescent="0.25">
      <c r="A12470" s="2">
        <v>45621.465277777781</v>
      </c>
      <c r="B12470">
        <v>129725</v>
      </c>
      <c r="C12470">
        <v>129835</v>
      </c>
      <c r="D12470">
        <v>129655</v>
      </c>
      <c r="E12470">
        <v>129705</v>
      </c>
    </row>
    <row r="12471" spans="1:5" x14ac:dyDescent="0.25">
      <c r="A12471" s="2">
        <v>45621.461805555555</v>
      </c>
      <c r="B12471">
        <v>129760</v>
      </c>
      <c r="C12471">
        <v>129790</v>
      </c>
      <c r="D12471">
        <v>129595</v>
      </c>
      <c r="E12471">
        <v>129725</v>
      </c>
    </row>
    <row r="12472" spans="1:5" x14ac:dyDescent="0.25">
      <c r="A12472" s="2">
        <v>45621.458333333336</v>
      </c>
      <c r="B12472">
        <v>129745</v>
      </c>
      <c r="C12472">
        <v>129860</v>
      </c>
      <c r="D12472">
        <v>129725</v>
      </c>
      <c r="E12472">
        <v>129765</v>
      </c>
    </row>
    <row r="12473" spans="1:5" x14ac:dyDescent="0.25">
      <c r="A12473" s="2">
        <v>45621.454861111109</v>
      </c>
      <c r="B12473">
        <v>129745</v>
      </c>
      <c r="C12473">
        <v>129790</v>
      </c>
      <c r="D12473">
        <v>129690</v>
      </c>
      <c r="E12473">
        <v>129750</v>
      </c>
    </row>
    <row r="12474" spans="1:5" x14ac:dyDescent="0.25">
      <c r="A12474" s="2">
        <v>45621.451388888891</v>
      </c>
      <c r="B12474">
        <v>129685</v>
      </c>
      <c r="C12474">
        <v>129780</v>
      </c>
      <c r="D12474">
        <v>129610</v>
      </c>
      <c r="E12474">
        <v>129745</v>
      </c>
    </row>
    <row r="12475" spans="1:5" x14ac:dyDescent="0.25">
      <c r="A12475" s="2">
        <v>45621.447916666664</v>
      </c>
      <c r="B12475">
        <v>129700</v>
      </c>
      <c r="C12475">
        <v>129830</v>
      </c>
      <c r="D12475">
        <v>129660</v>
      </c>
      <c r="E12475">
        <v>129680</v>
      </c>
    </row>
    <row r="12476" spans="1:5" x14ac:dyDescent="0.25">
      <c r="A12476" s="2">
        <v>45621.444444444445</v>
      </c>
      <c r="B12476">
        <v>129790</v>
      </c>
      <c r="C12476">
        <v>129860</v>
      </c>
      <c r="D12476">
        <v>129680</v>
      </c>
      <c r="E12476">
        <v>129705</v>
      </c>
    </row>
    <row r="12477" spans="1:5" x14ac:dyDescent="0.25">
      <c r="A12477" s="2">
        <v>45621.440972222219</v>
      </c>
      <c r="B12477">
        <v>129905</v>
      </c>
      <c r="C12477">
        <v>129970</v>
      </c>
      <c r="D12477">
        <v>129775</v>
      </c>
      <c r="E12477">
        <v>129795</v>
      </c>
    </row>
    <row r="12478" spans="1:5" x14ac:dyDescent="0.25">
      <c r="A12478" s="2">
        <v>45621.4375</v>
      </c>
      <c r="B12478">
        <v>130100</v>
      </c>
      <c r="C12478">
        <v>130145</v>
      </c>
      <c r="D12478">
        <v>129885</v>
      </c>
      <c r="E12478">
        <v>129905</v>
      </c>
    </row>
    <row r="12479" spans="1:5" x14ac:dyDescent="0.25">
      <c r="A12479" s="2">
        <v>45621.434027777781</v>
      </c>
      <c r="B12479">
        <v>130125</v>
      </c>
      <c r="C12479">
        <v>130200</v>
      </c>
      <c r="D12479">
        <v>130045</v>
      </c>
      <c r="E12479">
        <v>130095</v>
      </c>
    </row>
    <row r="12480" spans="1:5" x14ac:dyDescent="0.25">
      <c r="A12480" s="2">
        <v>45621.430555555555</v>
      </c>
      <c r="B12480">
        <v>129880</v>
      </c>
      <c r="C12480">
        <v>130165</v>
      </c>
      <c r="D12480">
        <v>129825</v>
      </c>
      <c r="E12480">
        <v>130125</v>
      </c>
    </row>
    <row r="12481" spans="1:5" x14ac:dyDescent="0.25">
      <c r="A12481" s="2">
        <v>45621.427083333336</v>
      </c>
      <c r="B12481">
        <v>129925</v>
      </c>
      <c r="C12481">
        <v>129985</v>
      </c>
      <c r="D12481">
        <v>129750</v>
      </c>
      <c r="E12481">
        <v>129885</v>
      </c>
    </row>
    <row r="12482" spans="1:5" x14ac:dyDescent="0.25">
      <c r="A12482" s="2">
        <v>45621.423611111109</v>
      </c>
      <c r="B12482">
        <v>129925</v>
      </c>
      <c r="C12482">
        <v>130010</v>
      </c>
      <c r="D12482">
        <v>129865</v>
      </c>
      <c r="E12482">
        <v>129925</v>
      </c>
    </row>
    <row r="12483" spans="1:5" x14ac:dyDescent="0.25">
      <c r="A12483" s="2">
        <v>45621.420138888891</v>
      </c>
      <c r="B12483">
        <v>129820</v>
      </c>
      <c r="C12483">
        <v>129980</v>
      </c>
      <c r="D12483">
        <v>129780</v>
      </c>
      <c r="E12483">
        <v>129925</v>
      </c>
    </row>
    <row r="12484" spans="1:5" x14ac:dyDescent="0.25">
      <c r="A12484" s="2">
        <v>45621.416666666664</v>
      </c>
      <c r="B12484">
        <v>129850</v>
      </c>
      <c r="C12484">
        <v>129900</v>
      </c>
      <c r="D12484">
        <v>129740</v>
      </c>
      <c r="E12484">
        <v>129820</v>
      </c>
    </row>
    <row r="12485" spans="1:5" x14ac:dyDescent="0.25">
      <c r="A12485" s="2">
        <v>45621.413194444445</v>
      </c>
      <c r="B12485">
        <v>129875</v>
      </c>
      <c r="C12485">
        <v>129930</v>
      </c>
      <c r="D12485">
        <v>129780</v>
      </c>
      <c r="E12485">
        <v>129845</v>
      </c>
    </row>
    <row r="12486" spans="1:5" x14ac:dyDescent="0.25">
      <c r="A12486" s="2">
        <v>45621.409722222219</v>
      </c>
      <c r="B12486">
        <v>129965</v>
      </c>
      <c r="C12486">
        <v>129985</v>
      </c>
      <c r="D12486">
        <v>129825</v>
      </c>
      <c r="E12486">
        <v>129875</v>
      </c>
    </row>
    <row r="12487" spans="1:5" x14ac:dyDescent="0.25">
      <c r="A12487" s="2">
        <v>45621.40625</v>
      </c>
      <c r="B12487">
        <v>130005</v>
      </c>
      <c r="C12487">
        <v>130035</v>
      </c>
      <c r="D12487">
        <v>129855</v>
      </c>
      <c r="E12487">
        <v>129965</v>
      </c>
    </row>
    <row r="12488" spans="1:5" x14ac:dyDescent="0.25">
      <c r="A12488" s="2">
        <v>45621.402777777781</v>
      </c>
      <c r="B12488">
        <v>130055</v>
      </c>
      <c r="C12488">
        <v>130145</v>
      </c>
      <c r="D12488">
        <v>129995</v>
      </c>
      <c r="E12488">
        <v>130000</v>
      </c>
    </row>
    <row r="12489" spans="1:5" x14ac:dyDescent="0.25">
      <c r="A12489" s="2">
        <v>45621.399305555555</v>
      </c>
      <c r="B12489">
        <v>129905</v>
      </c>
      <c r="C12489">
        <v>130090</v>
      </c>
      <c r="D12489">
        <v>129820</v>
      </c>
      <c r="E12489">
        <v>130055</v>
      </c>
    </row>
    <row r="12490" spans="1:5" x14ac:dyDescent="0.25">
      <c r="A12490" s="2">
        <v>45621.395833333336</v>
      </c>
      <c r="B12490">
        <v>129795</v>
      </c>
      <c r="C12490">
        <v>129925</v>
      </c>
      <c r="D12490">
        <v>129740</v>
      </c>
      <c r="E12490">
        <v>129905</v>
      </c>
    </row>
    <row r="12491" spans="1:5" x14ac:dyDescent="0.25">
      <c r="A12491" s="2">
        <v>45621.392361111109</v>
      </c>
      <c r="B12491">
        <v>129885</v>
      </c>
      <c r="C12491">
        <v>129905</v>
      </c>
      <c r="D12491">
        <v>129715</v>
      </c>
      <c r="E12491">
        <v>129790</v>
      </c>
    </row>
    <row r="12492" spans="1:5" x14ac:dyDescent="0.25">
      <c r="A12492" s="2">
        <v>45621.388888888891</v>
      </c>
      <c r="B12492">
        <v>129955</v>
      </c>
      <c r="C12492">
        <v>130040</v>
      </c>
      <c r="D12492">
        <v>129825</v>
      </c>
      <c r="E12492">
        <v>129885</v>
      </c>
    </row>
    <row r="12493" spans="1:5" x14ac:dyDescent="0.25">
      <c r="A12493" s="2">
        <v>45621.385416666664</v>
      </c>
      <c r="B12493">
        <v>129835</v>
      </c>
      <c r="C12493">
        <v>129975</v>
      </c>
      <c r="D12493">
        <v>129785</v>
      </c>
      <c r="E12493">
        <v>129955</v>
      </c>
    </row>
    <row r="12494" spans="1:5" x14ac:dyDescent="0.25">
      <c r="A12494" s="2">
        <v>45621.381944444445</v>
      </c>
      <c r="B12494">
        <v>129920</v>
      </c>
      <c r="C12494">
        <v>130075</v>
      </c>
      <c r="D12494">
        <v>129810</v>
      </c>
      <c r="E12494">
        <v>129840</v>
      </c>
    </row>
    <row r="12495" spans="1:5" x14ac:dyDescent="0.25">
      <c r="A12495" s="2">
        <v>45621.378472222219</v>
      </c>
      <c r="B12495">
        <v>129925</v>
      </c>
      <c r="C12495">
        <v>130210</v>
      </c>
      <c r="D12495">
        <v>129910</v>
      </c>
      <c r="E12495">
        <v>129915</v>
      </c>
    </row>
    <row r="12496" spans="1:5" x14ac:dyDescent="0.25">
      <c r="A12496" s="2">
        <v>45621.375</v>
      </c>
      <c r="B12496">
        <v>130295</v>
      </c>
      <c r="C12496">
        <v>130330</v>
      </c>
      <c r="D12496">
        <v>129870</v>
      </c>
      <c r="E12496">
        <v>129925</v>
      </c>
    </row>
    <row r="12497" spans="1:5" x14ac:dyDescent="0.25">
      <c r="A12497" s="2">
        <v>45618.763888888891</v>
      </c>
      <c r="B12497">
        <v>130260</v>
      </c>
      <c r="C12497">
        <v>130295</v>
      </c>
      <c r="D12497">
        <v>130160</v>
      </c>
      <c r="E12497">
        <v>130160</v>
      </c>
    </row>
    <row r="12498" spans="1:5" x14ac:dyDescent="0.25">
      <c r="A12498" s="2">
        <v>45618.760416666664</v>
      </c>
      <c r="B12498">
        <v>130160</v>
      </c>
      <c r="C12498">
        <v>130435</v>
      </c>
      <c r="D12498">
        <v>130140</v>
      </c>
      <c r="E12498">
        <v>130260</v>
      </c>
    </row>
    <row r="12499" spans="1:5" x14ac:dyDescent="0.25">
      <c r="A12499" s="2">
        <v>45618.756944444445</v>
      </c>
      <c r="B12499">
        <v>130120</v>
      </c>
      <c r="C12499">
        <v>130175</v>
      </c>
      <c r="D12499">
        <v>130050</v>
      </c>
      <c r="E12499">
        <v>130165</v>
      </c>
    </row>
    <row r="12500" spans="1:5" x14ac:dyDescent="0.25">
      <c r="A12500" s="2">
        <v>45618.753472222219</v>
      </c>
      <c r="B12500">
        <v>130025</v>
      </c>
      <c r="C12500">
        <v>130150</v>
      </c>
      <c r="D12500">
        <v>129970</v>
      </c>
      <c r="E12500">
        <v>130115</v>
      </c>
    </row>
    <row r="12501" spans="1:5" x14ac:dyDescent="0.25">
      <c r="A12501" s="2">
        <v>45618.75</v>
      </c>
      <c r="B12501">
        <v>130090</v>
      </c>
      <c r="C12501">
        <v>130245</v>
      </c>
      <c r="D12501">
        <v>129985</v>
      </c>
      <c r="E12501">
        <v>130025</v>
      </c>
    </row>
    <row r="12502" spans="1:5" x14ac:dyDescent="0.25">
      <c r="A12502" s="2">
        <v>45618.746527777781</v>
      </c>
      <c r="B12502">
        <v>129825</v>
      </c>
      <c r="C12502">
        <v>130170</v>
      </c>
      <c r="D12502">
        <v>129820</v>
      </c>
      <c r="E12502">
        <v>130090</v>
      </c>
    </row>
    <row r="12503" spans="1:5" x14ac:dyDescent="0.25">
      <c r="A12503" s="2">
        <v>45618.743055555555</v>
      </c>
      <c r="B12503">
        <v>129765</v>
      </c>
      <c r="C12503">
        <v>129860</v>
      </c>
      <c r="D12503">
        <v>129735</v>
      </c>
      <c r="E12503">
        <v>129820</v>
      </c>
    </row>
    <row r="12504" spans="1:5" x14ac:dyDescent="0.25">
      <c r="A12504" s="2">
        <v>45618.739583333336</v>
      </c>
      <c r="B12504">
        <v>129760</v>
      </c>
      <c r="C12504">
        <v>129890</v>
      </c>
      <c r="D12504">
        <v>129725</v>
      </c>
      <c r="E12504">
        <v>129760</v>
      </c>
    </row>
    <row r="12505" spans="1:5" x14ac:dyDescent="0.25">
      <c r="A12505" s="2">
        <v>45618.736111111109</v>
      </c>
      <c r="B12505">
        <v>129390</v>
      </c>
      <c r="C12505">
        <v>129970</v>
      </c>
      <c r="D12505">
        <v>129385</v>
      </c>
      <c r="E12505">
        <v>129765</v>
      </c>
    </row>
    <row r="12506" spans="1:5" x14ac:dyDescent="0.25">
      <c r="A12506" s="2">
        <v>45618.732638888891</v>
      </c>
      <c r="B12506">
        <v>129365</v>
      </c>
      <c r="C12506">
        <v>129410</v>
      </c>
      <c r="D12506">
        <v>129355</v>
      </c>
      <c r="E12506">
        <v>129395</v>
      </c>
    </row>
    <row r="12507" spans="1:5" x14ac:dyDescent="0.25">
      <c r="A12507" s="2">
        <v>45618.729166666664</v>
      </c>
      <c r="B12507">
        <v>129330</v>
      </c>
      <c r="C12507">
        <v>129410</v>
      </c>
      <c r="D12507">
        <v>129320</v>
      </c>
      <c r="E12507">
        <v>129365</v>
      </c>
    </row>
    <row r="12508" spans="1:5" x14ac:dyDescent="0.25">
      <c r="A12508" s="2">
        <v>45618.725694444445</v>
      </c>
      <c r="B12508">
        <v>129290</v>
      </c>
      <c r="C12508">
        <v>129370</v>
      </c>
      <c r="D12508">
        <v>129265</v>
      </c>
      <c r="E12508">
        <v>129330</v>
      </c>
    </row>
    <row r="12509" spans="1:5" x14ac:dyDescent="0.25">
      <c r="A12509" s="2">
        <v>45618.722222222219</v>
      </c>
      <c r="B12509">
        <v>129290</v>
      </c>
      <c r="C12509">
        <v>129315</v>
      </c>
      <c r="D12509">
        <v>129235</v>
      </c>
      <c r="E12509">
        <v>129290</v>
      </c>
    </row>
    <row r="12510" spans="1:5" x14ac:dyDescent="0.25">
      <c r="A12510" s="2">
        <v>45618.71875</v>
      </c>
      <c r="B12510">
        <v>129275</v>
      </c>
      <c r="C12510">
        <v>129290</v>
      </c>
      <c r="D12510">
        <v>129230</v>
      </c>
      <c r="E12510">
        <v>129285</v>
      </c>
    </row>
    <row r="12511" spans="1:5" x14ac:dyDescent="0.25">
      <c r="A12511" s="2">
        <v>45618.715277777781</v>
      </c>
      <c r="B12511">
        <v>129340</v>
      </c>
      <c r="C12511">
        <v>129365</v>
      </c>
      <c r="D12511">
        <v>129270</v>
      </c>
      <c r="E12511">
        <v>129270</v>
      </c>
    </row>
    <row r="12512" spans="1:5" x14ac:dyDescent="0.25">
      <c r="A12512" s="2">
        <v>45618.711805555555</v>
      </c>
      <c r="B12512">
        <v>129330</v>
      </c>
      <c r="C12512">
        <v>129365</v>
      </c>
      <c r="D12512">
        <v>129315</v>
      </c>
      <c r="E12512">
        <v>129345</v>
      </c>
    </row>
    <row r="12513" spans="1:5" x14ac:dyDescent="0.25">
      <c r="A12513" s="2">
        <v>45618.708333333336</v>
      </c>
      <c r="B12513">
        <v>129355</v>
      </c>
      <c r="C12513">
        <v>129360</v>
      </c>
      <c r="D12513">
        <v>129210</v>
      </c>
      <c r="E12513">
        <v>129330</v>
      </c>
    </row>
    <row r="12514" spans="1:5" x14ac:dyDescent="0.25">
      <c r="A12514" s="2">
        <v>45618.704861111109</v>
      </c>
      <c r="B12514">
        <v>129360</v>
      </c>
      <c r="C12514">
        <v>129385</v>
      </c>
      <c r="D12514">
        <v>129335</v>
      </c>
      <c r="E12514">
        <v>129355</v>
      </c>
    </row>
    <row r="12515" spans="1:5" x14ac:dyDescent="0.25">
      <c r="A12515" s="2">
        <v>45618.701388888891</v>
      </c>
      <c r="B12515">
        <v>129410</v>
      </c>
      <c r="C12515">
        <v>129415</v>
      </c>
      <c r="D12515">
        <v>129340</v>
      </c>
      <c r="E12515">
        <v>129355</v>
      </c>
    </row>
    <row r="12516" spans="1:5" x14ac:dyDescent="0.25">
      <c r="A12516" s="2">
        <v>45618.697916666664</v>
      </c>
      <c r="B12516">
        <v>129425</v>
      </c>
      <c r="C12516">
        <v>129425</v>
      </c>
      <c r="D12516">
        <v>129390</v>
      </c>
      <c r="E12516">
        <v>129410</v>
      </c>
    </row>
    <row r="12517" spans="1:5" x14ac:dyDescent="0.25">
      <c r="A12517" s="2">
        <v>45618.694444444445</v>
      </c>
      <c r="B12517">
        <v>129400</v>
      </c>
      <c r="C12517">
        <v>129440</v>
      </c>
      <c r="D12517">
        <v>129380</v>
      </c>
      <c r="E12517">
        <v>129420</v>
      </c>
    </row>
    <row r="12518" spans="1:5" x14ac:dyDescent="0.25">
      <c r="A12518" s="2">
        <v>45618.690972222219</v>
      </c>
      <c r="B12518">
        <v>129410</v>
      </c>
      <c r="C12518">
        <v>129445</v>
      </c>
      <c r="D12518">
        <v>129395</v>
      </c>
      <c r="E12518">
        <v>129400</v>
      </c>
    </row>
    <row r="12519" spans="1:5" x14ac:dyDescent="0.25">
      <c r="A12519" s="2">
        <v>45618.6875</v>
      </c>
      <c r="B12519">
        <v>129450</v>
      </c>
      <c r="C12519">
        <v>129460</v>
      </c>
      <c r="D12519">
        <v>129395</v>
      </c>
      <c r="E12519">
        <v>129415</v>
      </c>
    </row>
    <row r="12520" spans="1:5" x14ac:dyDescent="0.25">
      <c r="A12520" s="2">
        <v>45618.684027777781</v>
      </c>
      <c r="B12520">
        <v>129460</v>
      </c>
      <c r="C12520">
        <v>129465</v>
      </c>
      <c r="D12520">
        <v>129390</v>
      </c>
      <c r="E12520">
        <v>129445</v>
      </c>
    </row>
    <row r="12521" spans="1:5" x14ac:dyDescent="0.25">
      <c r="A12521" s="2">
        <v>45618.680555555555</v>
      </c>
      <c r="B12521">
        <v>129340</v>
      </c>
      <c r="C12521">
        <v>129470</v>
      </c>
      <c r="D12521">
        <v>129330</v>
      </c>
      <c r="E12521">
        <v>129455</v>
      </c>
    </row>
    <row r="12522" spans="1:5" x14ac:dyDescent="0.25">
      <c r="A12522" s="2">
        <v>45618.677083333336</v>
      </c>
      <c r="B12522">
        <v>129355</v>
      </c>
      <c r="C12522">
        <v>129370</v>
      </c>
      <c r="D12522">
        <v>129305</v>
      </c>
      <c r="E12522">
        <v>129340</v>
      </c>
    </row>
    <row r="12523" spans="1:5" x14ac:dyDescent="0.25">
      <c r="A12523" s="2">
        <v>45618.673611111109</v>
      </c>
      <c r="B12523">
        <v>129350</v>
      </c>
      <c r="C12523">
        <v>129365</v>
      </c>
      <c r="D12523">
        <v>129305</v>
      </c>
      <c r="E12523">
        <v>129360</v>
      </c>
    </row>
    <row r="12524" spans="1:5" x14ac:dyDescent="0.25">
      <c r="A12524" s="2">
        <v>45618.670138888891</v>
      </c>
      <c r="B12524">
        <v>129325</v>
      </c>
      <c r="C12524">
        <v>129385</v>
      </c>
      <c r="D12524">
        <v>129320</v>
      </c>
      <c r="E12524">
        <v>129345</v>
      </c>
    </row>
    <row r="12525" spans="1:5" x14ac:dyDescent="0.25">
      <c r="A12525" s="2">
        <v>45618.666666666664</v>
      </c>
      <c r="B12525">
        <v>129370</v>
      </c>
      <c r="C12525">
        <v>129390</v>
      </c>
      <c r="D12525">
        <v>129310</v>
      </c>
      <c r="E12525">
        <v>129320</v>
      </c>
    </row>
    <row r="12526" spans="1:5" x14ac:dyDescent="0.25">
      <c r="A12526" s="2">
        <v>45618.663194444445</v>
      </c>
      <c r="B12526">
        <v>129325</v>
      </c>
      <c r="C12526">
        <v>129375</v>
      </c>
      <c r="D12526">
        <v>129300</v>
      </c>
      <c r="E12526">
        <v>129365</v>
      </c>
    </row>
    <row r="12527" spans="1:5" x14ac:dyDescent="0.25">
      <c r="A12527" s="2">
        <v>45618.659722222219</v>
      </c>
      <c r="B12527">
        <v>129345</v>
      </c>
      <c r="C12527">
        <v>129385</v>
      </c>
      <c r="D12527">
        <v>129315</v>
      </c>
      <c r="E12527">
        <v>129320</v>
      </c>
    </row>
    <row r="12528" spans="1:5" x14ac:dyDescent="0.25">
      <c r="A12528" s="2">
        <v>45618.65625</v>
      </c>
      <c r="B12528">
        <v>129380</v>
      </c>
      <c r="C12528">
        <v>129400</v>
      </c>
      <c r="D12528">
        <v>129335</v>
      </c>
      <c r="E12528">
        <v>129345</v>
      </c>
    </row>
    <row r="12529" spans="1:5" x14ac:dyDescent="0.25">
      <c r="A12529" s="2">
        <v>45618.652777777781</v>
      </c>
      <c r="B12529">
        <v>129205</v>
      </c>
      <c r="C12529">
        <v>129400</v>
      </c>
      <c r="D12529">
        <v>129200</v>
      </c>
      <c r="E12529">
        <v>129380</v>
      </c>
    </row>
    <row r="12530" spans="1:5" x14ac:dyDescent="0.25">
      <c r="A12530" s="2">
        <v>45618.649305555555</v>
      </c>
      <c r="B12530">
        <v>129170</v>
      </c>
      <c r="C12530">
        <v>129220</v>
      </c>
      <c r="D12530">
        <v>129155</v>
      </c>
      <c r="E12530">
        <v>129200</v>
      </c>
    </row>
    <row r="12531" spans="1:5" x14ac:dyDescent="0.25">
      <c r="A12531" s="2">
        <v>45618.645833333336</v>
      </c>
      <c r="B12531">
        <v>129270</v>
      </c>
      <c r="C12531">
        <v>129275</v>
      </c>
      <c r="D12531">
        <v>129160</v>
      </c>
      <c r="E12531">
        <v>129165</v>
      </c>
    </row>
    <row r="12532" spans="1:5" x14ac:dyDescent="0.25">
      <c r="A12532" s="2">
        <v>45618.642361111109</v>
      </c>
      <c r="B12532">
        <v>129320</v>
      </c>
      <c r="C12532">
        <v>129320</v>
      </c>
      <c r="D12532">
        <v>129265</v>
      </c>
      <c r="E12532">
        <v>129265</v>
      </c>
    </row>
    <row r="12533" spans="1:5" x14ac:dyDescent="0.25">
      <c r="A12533" s="2">
        <v>45618.638888888891</v>
      </c>
      <c r="B12533">
        <v>129310</v>
      </c>
      <c r="C12533">
        <v>129345</v>
      </c>
      <c r="D12533">
        <v>129275</v>
      </c>
      <c r="E12533">
        <v>129315</v>
      </c>
    </row>
    <row r="12534" spans="1:5" x14ac:dyDescent="0.25">
      <c r="A12534" s="2">
        <v>45618.635416666664</v>
      </c>
      <c r="B12534">
        <v>129295</v>
      </c>
      <c r="C12534">
        <v>129335</v>
      </c>
      <c r="D12534">
        <v>129245</v>
      </c>
      <c r="E12534">
        <v>129310</v>
      </c>
    </row>
    <row r="12535" spans="1:5" x14ac:dyDescent="0.25">
      <c r="A12535" s="2">
        <v>45618.631944444445</v>
      </c>
      <c r="B12535">
        <v>129215</v>
      </c>
      <c r="C12535">
        <v>129300</v>
      </c>
      <c r="D12535">
        <v>129215</v>
      </c>
      <c r="E12535">
        <v>129290</v>
      </c>
    </row>
    <row r="12536" spans="1:5" x14ac:dyDescent="0.25">
      <c r="A12536" s="2">
        <v>45618.628472222219</v>
      </c>
      <c r="B12536">
        <v>129225</v>
      </c>
      <c r="C12536">
        <v>129245</v>
      </c>
      <c r="D12536">
        <v>129160</v>
      </c>
      <c r="E12536">
        <v>129220</v>
      </c>
    </row>
    <row r="12537" spans="1:5" x14ac:dyDescent="0.25">
      <c r="A12537" s="2">
        <v>45618.625</v>
      </c>
      <c r="B12537">
        <v>129180</v>
      </c>
      <c r="C12537">
        <v>129225</v>
      </c>
      <c r="D12537">
        <v>129140</v>
      </c>
      <c r="E12537">
        <v>129220</v>
      </c>
    </row>
    <row r="12538" spans="1:5" x14ac:dyDescent="0.25">
      <c r="A12538" s="2">
        <v>45618.621527777781</v>
      </c>
      <c r="B12538">
        <v>129180</v>
      </c>
      <c r="C12538">
        <v>129215</v>
      </c>
      <c r="D12538">
        <v>129130</v>
      </c>
      <c r="E12538">
        <v>129185</v>
      </c>
    </row>
    <row r="12539" spans="1:5" x14ac:dyDescent="0.25">
      <c r="A12539" s="2">
        <v>45618.618055555555</v>
      </c>
      <c r="B12539">
        <v>129240</v>
      </c>
      <c r="C12539">
        <v>129265</v>
      </c>
      <c r="D12539">
        <v>129155</v>
      </c>
      <c r="E12539">
        <v>129185</v>
      </c>
    </row>
    <row r="12540" spans="1:5" x14ac:dyDescent="0.25">
      <c r="A12540" s="2">
        <v>45618.614583333336</v>
      </c>
      <c r="B12540">
        <v>129230</v>
      </c>
      <c r="C12540">
        <v>129285</v>
      </c>
      <c r="D12540">
        <v>129210</v>
      </c>
      <c r="E12540">
        <v>129240</v>
      </c>
    </row>
    <row r="12541" spans="1:5" x14ac:dyDescent="0.25">
      <c r="A12541" s="2">
        <v>45618.611111111109</v>
      </c>
      <c r="B12541">
        <v>129235</v>
      </c>
      <c r="C12541">
        <v>129265</v>
      </c>
      <c r="D12541">
        <v>129185</v>
      </c>
      <c r="E12541">
        <v>129235</v>
      </c>
    </row>
    <row r="12542" spans="1:5" x14ac:dyDescent="0.25">
      <c r="A12542" s="2">
        <v>45618.607638888891</v>
      </c>
      <c r="B12542">
        <v>129155</v>
      </c>
      <c r="C12542">
        <v>129270</v>
      </c>
      <c r="D12542">
        <v>129150</v>
      </c>
      <c r="E12542">
        <v>129235</v>
      </c>
    </row>
    <row r="12543" spans="1:5" x14ac:dyDescent="0.25">
      <c r="A12543" s="2">
        <v>45618.604166666664</v>
      </c>
      <c r="B12543">
        <v>129115</v>
      </c>
      <c r="C12543">
        <v>129165</v>
      </c>
      <c r="D12543">
        <v>129080</v>
      </c>
      <c r="E12543">
        <v>129160</v>
      </c>
    </row>
    <row r="12544" spans="1:5" x14ac:dyDescent="0.25">
      <c r="A12544" s="2">
        <v>45618.600694444445</v>
      </c>
      <c r="B12544">
        <v>129125</v>
      </c>
      <c r="C12544">
        <v>129180</v>
      </c>
      <c r="D12544">
        <v>129105</v>
      </c>
      <c r="E12544">
        <v>129115</v>
      </c>
    </row>
    <row r="12545" spans="1:5" x14ac:dyDescent="0.25">
      <c r="A12545" s="2">
        <v>45618.597222222219</v>
      </c>
      <c r="B12545">
        <v>129150</v>
      </c>
      <c r="C12545">
        <v>129190</v>
      </c>
      <c r="D12545">
        <v>129110</v>
      </c>
      <c r="E12545">
        <v>129130</v>
      </c>
    </row>
    <row r="12546" spans="1:5" x14ac:dyDescent="0.25">
      <c r="A12546" s="2">
        <v>45618.59375</v>
      </c>
      <c r="B12546">
        <v>129210</v>
      </c>
      <c r="C12546">
        <v>129255</v>
      </c>
      <c r="D12546">
        <v>129130</v>
      </c>
      <c r="E12546">
        <v>129155</v>
      </c>
    </row>
    <row r="12547" spans="1:5" x14ac:dyDescent="0.25">
      <c r="A12547" s="2">
        <v>45618.590277777781</v>
      </c>
      <c r="B12547">
        <v>129175</v>
      </c>
      <c r="C12547">
        <v>129240</v>
      </c>
      <c r="D12547">
        <v>129140</v>
      </c>
      <c r="E12547">
        <v>129210</v>
      </c>
    </row>
    <row r="12548" spans="1:5" x14ac:dyDescent="0.25">
      <c r="A12548" s="2">
        <v>45618.586805555555</v>
      </c>
      <c r="B12548">
        <v>129285</v>
      </c>
      <c r="C12548">
        <v>129300</v>
      </c>
      <c r="D12548">
        <v>129165</v>
      </c>
      <c r="E12548">
        <v>129180</v>
      </c>
    </row>
    <row r="12549" spans="1:5" x14ac:dyDescent="0.25">
      <c r="A12549" s="2">
        <v>45618.583333333336</v>
      </c>
      <c r="B12549">
        <v>129275</v>
      </c>
      <c r="C12549">
        <v>129325</v>
      </c>
      <c r="D12549">
        <v>129230</v>
      </c>
      <c r="E12549">
        <v>129285</v>
      </c>
    </row>
    <row r="12550" spans="1:5" x14ac:dyDescent="0.25">
      <c r="A12550" s="2">
        <v>45618.579861111109</v>
      </c>
      <c r="B12550">
        <v>129290</v>
      </c>
      <c r="C12550">
        <v>129335</v>
      </c>
      <c r="D12550">
        <v>129265</v>
      </c>
      <c r="E12550">
        <v>129275</v>
      </c>
    </row>
    <row r="12551" spans="1:5" x14ac:dyDescent="0.25">
      <c r="A12551" s="2">
        <v>45618.576388888891</v>
      </c>
      <c r="B12551">
        <v>129290</v>
      </c>
      <c r="C12551">
        <v>129335</v>
      </c>
      <c r="D12551">
        <v>129240</v>
      </c>
      <c r="E12551">
        <v>129290</v>
      </c>
    </row>
    <row r="12552" spans="1:5" x14ac:dyDescent="0.25">
      <c r="A12552" s="2">
        <v>45618.572916666664</v>
      </c>
      <c r="B12552">
        <v>129320</v>
      </c>
      <c r="C12552">
        <v>129360</v>
      </c>
      <c r="D12552">
        <v>129255</v>
      </c>
      <c r="E12552">
        <v>129290</v>
      </c>
    </row>
    <row r="12553" spans="1:5" x14ac:dyDescent="0.25">
      <c r="A12553" s="2">
        <v>45618.569444444445</v>
      </c>
      <c r="B12553">
        <v>129240</v>
      </c>
      <c r="C12553">
        <v>129325</v>
      </c>
      <c r="D12553">
        <v>129205</v>
      </c>
      <c r="E12553">
        <v>129325</v>
      </c>
    </row>
    <row r="12554" spans="1:5" x14ac:dyDescent="0.25">
      <c r="A12554" s="2">
        <v>45618.565972222219</v>
      </c>
      <c r="B12554">
        <v>129155</v>
      </c>
      <c r="C12554">
        <v>129265</v>
      </c>
      <c r="D12554">
        <v>129120</v>
      </c>
      <c r="E12554">
        <v>129240</v>
      </c>
    </row>
    <row r="12555" spans="1:5" x14ac:dyDescent="0.25">
      <c r="A12555" s="2">
        <v>45618.5625</v>
      </c>
      <c r="B12555">
        <v>129200</v>
      </c>
      <c r="C12555">
        <v>129240</v>
      </c>
      <c r="D12555">
        <v>129115</v>
      </c>
      <c r="E12555">
        <v>129150</v>
      </c>
    </row>
    <row r="12556" spans="1:5" x14ac:dyDescent="0.25">
      <c r="A12556" s="2">
        <v>45618.559027777781</v>
      </c>
      <c r="B12556">
        <v>129245</v>
      </c>
      <c r="C12556">
        <v>129300</v>
      </c>
      <c r="D12556">
        <v>129160</v>
      </c>
      <c r="E12556">
        <v>129195</v>
      </c>
    </row>
    <row r="12557" spans="1:5" x14ac:dyDescent="0.25">
      <c r="A12557" s="2">
        <v>45618.555555555555</v>
      </c>
      <c r="B12557">
        <v>129250</v>
      </c>
      <c r="C12557">
        <v>129290</v>
      </c>
      <c r="D12557">
        <v>129205</v>
      </c>
      <c r="E12557">
        <v>129250</v>
      </c>
    </row>
    <row r="12558" spans="1:5" x14ac:dyDescent="0.25">
      <c r="A12558" s="2">
        <v>45618.552083333336</v>
      </c>
      <c r="B12558">
        <v>129210</v>
      </c>
      <c r="C12558">
        <v>129285</v>
      </c>
      <c r="D12558">
        <v>129175</v>
      </c>
      <c r="E12558">
        <v>129255</v>
      </c>
    </row>
    <row r="12559" spans="1:5" x14ac:dyDescent="0.25">
      <c r="A12559" s="2">
        <v>45618.548611111109</v>
      </c>
      <c r="B12559">
        <v>129115</v>
      </c>
      <c r="C12559">
        <v>129245</v>
      </c>
      <c r="D12559">
        <v>129110</v>
      </c>
      <c r="E12559">
        <v>129215</v>
      </c>
    </row>
    <row r="12560" spans="1:5" x14ac:dyDescent="0.25">
      <c r="A12560" s="2">
        <v>45618.545138888891</v>
      </c>
      <c r="B12560">
        <v>129150</v>
      </c>
      <c r="C12560">
        <v>129185</v>
      </c>
      <c r="D12560">
        <v>129090</v>
      </c>
      <c r="E12560">
        <v>129115</v>
      </c>
    </row>
    <row r="12561" spans="1:5" x14ac:dyDescent="0.25">
      <c r="A12561" s="2">
        <v>45618.541666666664</v>
      </c>
      <c r="B12561">
        <v>129055</v>
      </c>
      <c r="C12561">
        <v>129155</v>
      </c>
      <c r="D12561">
        <v>128965</v>
      </c>
      <c r="E12561">
        <v>129150</v>
      </c>
    </row>
    <row r="12562" spans="1:5" x14ac:dyDescent="0.25">
      <c r="A12562" s="2">
        <v>45618.538194444445</v>
      </c>
      <c r="B12562">
        <v>129055</v>
      </c>
      <c r="C12562">
        <v>129065</v>
      </c>
      <c r="D12562">
        <v>128975</v>
      </c>
      <c r="E12562">
        <v>129055</v>
      </c>
    </row>
    <row r="12563" spans="1:5" x14ac:dyDescent="0.25">
      <c r="A12563" s="2">
        <v>45618.534722222219</v>
      </c>
      <c r="B12563">
        <v>129075</v>
      </c>
      <c r="C12563">
        <v>129135</v>
      </c>
      <c r="D12563">
        <v>129050</v>
      </c>
      <c r="E12563">
        <v>129050</v>
      </c>
    </row>
    <row r="12564" spans="1:5" x14ac:dyDescent="0.25">
      <c r="A12564" s="2">
        <v>45618.53125</v>
      </c>
      <c r="B12564">
        <v>129050</v>
      </c>
      <c r="C12564">
        <v>129095</v>
      </c>
      <c r="D12564">
        <v>129005</v>
      </c>
      <c r="E12564">
        <v>129075</v>
      </c>
    </row>
    <row r="12565" spans="1:5" x14ac:dyDescent="0.25">
      <c r="A12565" s="2">
        <v>45618.527777777781</v>
      </c>
      <c r="B12565">
        <v>128980</v>
      </c>
      <c r="C12565">
        <v>129065</v>
      </c>
      <c r="D12565">
        <v>128955</v>
      </c>
      <c r="E12565">
        <v>129050</v>
      </c>
    </row>
    <row r="12566" spans="1:5" x14ac:dyDescent="0.25">
      <c r="A12566" s="2">
        <v>45618.524305555555</v>
      </c>
      <c r="B12566">
        <v>128910</v>
      </c>
      <c r="C12566">
        <v>129020</v>
      </c>
      <c r="D12566">
        <v>128905</v>
      </c>
      <c r="E12566">
        <v>128985</v>
      </c>
    </row>
    <row r="12567" spans="1:5" x14ac:dyDescent="0.25">
      <c r="A12567" s="2">
        <v>45618.520833333336</v>
      </c>
      <c r="B12567">
        <v>128890</v>
      </c>
      <c r="C12567">
        <v>128935</v>
      </c>
      <c r="D12567">
        <v>128835</v>
      </c>
      <c r="E12567">
        <v>128910</v>
      </c>
    </row>
    <row r="12568" spans="1:5" x14ac:dyDescent="0.25">
      <c r="A12568" s="2">
        <v>45618.517361111109</v>
      </c>
      <c r="B12568">
        <v>128860</v>
      </c>
      <c r="C12568">
        <v>128910</v>
      </c>
      <c r="D12568">
        <v>128800</v>
      </c>
      <c r="E12568">
        <v>128895</v>
      </c>
    </row>
    <row r="12569" spans="1:5" x14ac:dyDescent="0.25">
      <c r="A12569" s="2">
        <v>45618.513888888891</v>
      </c>
      <c r="B12569">
        <v>128750</v>
      </c>
      <c r="C12569">
        <v>128865</v>
      </c>
      <c r="D12569">
        <v>128725</v>
      </c>
      <c r="E12569">
        <v>128860</v>
      </c>
    </row>
    <row r="12570" spans="1:5" x14ac:dyDescent="0.25">
      <c r="A12570" s="2">
        <v>45618.510416666664</v>
      </c>
      <c r="B12570">
        <v>128625</v>
      </c>
      <c r="C12570">
        <v>128755</v>
      </c>
      <c r="D12570">
        <v>128560</v>
      </c>
      <c r="E12570">
        <v>128745</v>
      </c>
    </row>
    <row r="12571" spans="1:5" x14ac:dyDescent="0.25">
      <c r="A12571" s="2">
        <v>45618.506944444445</v>
      </c>
      <c r="B12571">
        <v>128600</v>
      </c>
      <c r="C12571">
        <v>128660</v>
      </c>
      <c r="D12571">
        <v>128510</v>
      </c>
      <c r="E12571">
        <v>128625</v>
      </c>
    </row>
    <row r="12572" spans="1:5" x14ac:dyDescent="0.25">
      <c r="A12572" s="2">
        <v>45618.503472222219</v>
      </c>
      <c r="B12572">
        <v>128535</v>
      </c>
      <c r="C12572">
        <v>128670</v>
      </c>
      <c r="D12572">
        <v>128505</v>
      </c>
      <c r="E12572">
        <v>128600</v>
      </c>
    </row>
    <row r="12573" spans="1:5" x14ac:dyDescent="0.25">
      <c r="A12573" s="2">
        <v>45618.5</v>
      </c>
      <c r="B12573">
        <v>128350</v>
      </c>
      <c r="C12573">
        <v>128550</v>
      </c>
      <c r="D12573">
        <v>128320</v>
      </c>
      <c r="E12573">
        <v>128535</v>
      </c>
    </row>
    <row r="12574" spans="1:5" x14ac:dyDescent="0.25">
      <c r="A12574" s="2">
        <v>45618.496527777781</v>
      </c>
      <c r="B12574">
        <v>128280</v>
      </c>
      <c r="C12574">
        <v>128425</v>
      </c>
      <c r="D12574">
        <v>128270</v>
      </c>
      <c r="E12574">
        <v>128355</v>
      </c>
    </row>
    <row r="12575" spans="1:5" x14ac:dyDescent="0.25">
      <c r="A12575" s="2">
        <v>45618.493055555555</v>
      </c>
      <c r="B12575">
        <v>128400</v>
      </c>
      <c r="C12575">
        <v>128480</v>
      </c>
      <c r="D12575">
        <v>128275</v>
      </c>
      <c r="E12575">
        <v>128285</v>
      </c>
    </row>
    <row r="12576" spans="1:5" x14ac:dyDescent="0.25">
      <c r="A12576" s="2">
        <v>45618.489583333336</v>
      </c>
      <c r="B12576">
        <v>128410</v>
      </c>
      <c r="C12576">
        <v>128455</v>
      </c>
      <c r="D12576">
        <v>128315</v>
      </c>
      <c r="E12576">
        <v>128400</v>
      </c>
    </row>
    <row r="12577" spans="1:5" x14ac:dyDescent="0.25">
      <c r="A12577" s="2">
        <v>45618.486111111109</v>
      </c>
      <c r="B12577">
        <v>128460</v>
      </c>
      <c r="C12577">
        <v>128520</v>
      </c>
      <c r="D12577">
        <v>128370</v>
      </c>
      <c r="E12577">
        <v>128410</v>
      </c>
    </row>
    <row r="12578" spans="1:5" x14ac:dyDescent="0.25">
      <c r="A12578" s="2">
        <v>45618.482638888891</v>
      </c>
      <c r="B12578">
        <v>128345</v>
      </c>
      <c r="C12578">
        <v>128525</v>
      </c>
      <c r="D12578">
        <v>128290</v>
      </c>
      <c r="E12578">
        <v>128460</v>
      </c>
    </row>
    <row r="12579" spans="1:5" x14ac:dyDescent="0.25">
      <c r="A12579" s="2">
        <v>45618.479166666664</v>
      </c>
      <c r="B12579">
        <v>128290</v>
      </c>
      <c r="C12579">
        <v>128365</v>
      </c>
      <c r="D12579">
        <v>128215</v>
      </c>
      <c r="E12579">
        <v>128340</v>
      </c>
    </row>
    <row r="12580" spans="1:5" x14ac:dyDescent="0.25">
      <c r="A12580" s="2">
        <v>45618.475694444445</v>
      </c>
      <c r="B12580">
        <v>128195</v>
      </c>
      <c r="C12580">
        <v>128310</v>
      </c>
      <c r="D12580">
        <v>128185</v>
      </c>
      <c r="E12580">
        <v>128290</v>
      </c>
    </row>
    <row r="12581" spans="1:5" x14ac:dyDescent="0.25">
      <c r="A12581" s="2">
        <v>45618.472222222219</v>
      </c>
      <c r="B12581">
        <v>128200</v>
      </c>
      <c r="C12581">
        <v>128260</v>
      </c>
      <c r="D12581">
        <v>128085</v>
      </c>
      <c r="E12581">
        <v>128195</v>
      </c>
    </row>
    <row r="12582" spans="1:5" x14ac:dyDescent="0.25">
      <c r="A12582" s="2">
        <v>45618.46875</v>
      </c>
      <c r="B12582">
        <v>128280</v>
      </c>
      <c r="C12582">
        <v>128310</v>
      </c>
      <c r="D12582">
        <v>128155</v>
      </c>
      <c r="E12582">
        <v>128200</v>
      </c>
    </row>
    <row r="12583" spans="1:5" x14ac:dyDescent="0.25">
      <c r="A12583" s="2">
        <v>45618.465277777781</v>
      </c>
      <c r="B12583">
        <v>128420</v>
      </c>
      <c r="C12583">
        <v>128425</v>
      </c>
      <c r="D12583">
        <v>128255</v>
      </c>
      <c r="E12583">
        <v>128280</v>
      </c>
    </row>
    <row r="12584" spans="1:5" x14ac:dyDescent="0.25">
      <c r="A12584" s="2">
        <v>45618.461805555555</v>
      </c>
      <c r="B12584">
        <v>128295</v>
      </c>
      <c r="C12584">
        <v>128425</v>
      </c>
      <c r="D12584">
        <v>128185</v>
      </c>
      <c r="E12584">
        <v>128415</v>
      </c>
    </row>
    <row r="12585" spans="1:5" x14ac:dyDescent="0.25">
      <c r="A12585" s="2">
        <v>45618.458333333336</v>
      </c>
      <c r="B12585">
        <v>128075</v>
      </c>
      <c r="C12585">
        <v>128325</v>
      </c>
      <c r="D12585">
        <v>128030</v>
      </c>
      <c r="E12585">
        <v>128295</v>
      </c>
    </row>
    <row r="12586" spans="1:5" x14ac:dyDescent="0.25">
      <c r="A12586" s="2">
        <v>45618.454861111109</v>
      </c>
      <c r="B12586">
        <v>128250</v>
      </c>
      <c r="C12586">
        <v>128260</v>
      </c>
      <c r="D12586">
        <v>128050</v>
      </c>
      <c r="E12586">
        <v>128080</v>
      </c>
    </row>
    <row r="12587" spans="1:5" x14ac:dyDescent="0.25">
      <c r="A12587" s="2">
        <v>45618.451388888891</v>
      </c>
      <c r="B12587">
        <v>128265</v>
      </c>
      <c r="C12587">
        <v>128380</v>
      </c>
      <c r="D12587">
        <v>128200</v>
      </c>
      <c r="E12587">
        <v>128250</v>
      </c>
    </row>
    <row r="12588" spans="1:5" x14ac:dyDescent="0.25">
      <c r="A12588" s="2">
        <v>45618.447916666664</v>
      </c>
      <c r="B12588">
        <v>128260</v>
      </c>
      <c r="C12588">
        <v>128390</v>
      </c>
      <c r="D12588">
        <v>128225</v>
      </c>
      <c r="E12588">
        <v>128270</v>
      </c>
    </row>
    <row r="12589" spans="1:5" x14ac:dyDescent="0.25">
      <c r="A12589" s="2">
        <v>45618.444444444445</v>
      </c>
      <c r="B12589">
        <v>128220</v>
      </c>
      <c r="C12589">
        <v>128295</v>
      </c>
      <c r="D12589">
        <v>128160</v>
      </c>
      <c r="E12589">
        <v>128255</v>
      </c>
    </row>
    <row r="12590" spans="1:5" x14ac:dyDescent="0.25">
      <c r="A12590" s="2">
        <v>45618.440972222219</v>
      </c>
      <c r="B12590">
        <v>128365</v>
      </c>
      <c r="C12590">
        <v>128395</v>
      </c>
      <c r="D12590">
        <v>128220</v>
      </c>
      <c r="E12590">
        <v>128220</v>
      </c>
    </row>
    <row r="12591" spans="1:5" x14ac:dyDescent="0.25">
      <c r="A12591" s="2">
        <v>45618.4375</v>
      </c>
      <c r="B12591">
        <v>128505</v>
      </c>
      <c r="C12591">
        <v>128520</v>
      </c>
      <c r="D12591">
        <v>128280</v>
      </c>
      <c r="E12591">
        <v>128365</v>
      </c>
    </row>
    <row r="12592" spans="1:5" x14ac:dyDescent="0.25">
      <c r="A12592" s="2">
        <v>45618.434027777781</v>
      </c>
      <c r="B12592">
        <v>128460</v>
      </c>
      <c r="C12592">
        <v>128575</v>
      </c>
      <c r="D12592">
        <v>128425</v>
      </c>
      <c r="E12592">
        <v>128505</v>
      </c>
    </row>
    <row r="12593" spans="1:5" x14ac:dyDescent="0.25">
      <c r="A12593" s="2">
        <v>45618.430555555555</v>
      </c>
      <c r="B12593">
        <v>128545</v>
      </c>
      <c r="C12593">
        <v>128655</v>
      </c>
      <c r="D12593">
        <v>128450</v>
      </c>
      <c r="E12593">
        <v>128465</v>
      </c>
    </row>
    <row r="12594" spans="1:5" x14ac:dyDescent="0.25">
      <c r="A12594" s="2">
        <v>45618.427083333336</v>
      </c>
      <c r="B12594">
        <v>128715</v>
      </c>
      <c r="C12594">
        <v>128725</v>
      </c>
      <c r="D12594">
        <v>128420</v>
      </c>
      <c r="E12594">
        <v>128550</v>
      </c>
    </row>
    <row r="12595" spans="1:5" x14ac:dyDescent="0.25">
      <c r="A12595" s="2">
        <v>45618.423611111109</v>
      </c>
      <c r="B12595">
        <v>128675</v>
      </c>
      <c r="C12595">
        <v>128730</v>
      </c>
      <c r="D12595">
        <v>128610</v>
      </c>
      <c r="E12595">
        <v>128715</v>
      </c>
    </row>
    <row r="12596" spans="1:5" x14ac:dyDescent="0.25">
      <c r="A12596" s="2">
        <v>45618.420138888891</v>
      </c>
      <c r="B12596">
        <v>128705</v>
      </c>
      <c r="C12596">
        <v>128715</v>
      </c>
      <c r="D12596">
        <v>128540</v>
      </c>
      <c r="E12596">
        <v>128670</v>
      </c>
    </row>
    <row r="12597" spans="1:5" x14ac:dyDescent="0.25">
      <c r="A12597" s="2">
        <v>45618.416666666664</v>
      </c>
      <c r="B12597">
        <v>128695</v>
      </c>
      <c r="C12597">
        <v>128760</v>
      </c>
      <c r="D12597">
        <v>128620</v>
      </c>
      <c r="E12597">
        <v>128705</v>
      </c>
    </row>
    <row r="12598" spans="1:5" x14ac:dyDescent="0.25">
      <c r="A12598" s="2">
        <v>45618.413194444445</v>
      </c>
      <c r="B12598">
        <v>128600</v>
      </c>
      <c r="C12598">
        <v>128710</v>
      </c>
      <c r="D12598">
        <v>128600</v>
      </c>
      <c r="E12598">
        <v>128690</v>
      </c>
    </row>
    <row r="12599" spans="1:5" x14ac:dyDescent="0.25">
      <c r="A12599" s="2">
        <v>45618.409722222219</v>
      </c>
      <c r="B12599">
        <v>128595</v>
      </c>
      <c r="C12599">
        <v>128655</v>
      </c>
      <c r="D12599">
        <v>128540</v>
      </c>
      <c r="E12599">
        <v>128600</v>
      </c>
    </row>
    <row r="12600" spans="1:5" x14ac:dyDescent="0.25">
      <c r="A12600" s="2">
        <v>45618.40625</v>
      </c>
      <c r="B12600">
        <v>128525</v>
      </c>
      <c r="C12600">
        <v>128645</v>
      </c>
      <c r="D12600">
        <v>128510</v>
      </c>
      <c r="E12600">
        <v>128595</v>
      </c>
    </row>
    <row r="12601" spans="1:5" x14ac:dyDescent="0.25">
      <c r="A12601" s="2">
        <v>45618.402777777781</v>
      </c>
      <c r="B12601">
        <v>128460</v>
      </c>
      <c r="C12601">
        <v>128550</v>
      </c>
      <c r="D12601">
        <v>128425</v>
      </c>
      <c r="E12601">
        <v>128525</v>
      </c>
    </row>
    <row r="12602" spans="1:5" x14ac:dyDescent="0.25">
      <c r="A12602" s="2">
        <v>45618.399305555555</v>
      </c>
      <c r="B12602">
        <v>128345</v>
      </c>
      <c r="C12602">
        <v>128460</v>
      </c>
      <c r="D12602">
        <v>128290</v>
      </c>
      <c r="E12602">
        <v>128455</v>
      </c>
    </row>
    <row r="12603" spans="1:5" x14ac:dyDescent="0.25">
      <c r="A12603" s="2">
        <v>45618.395833333336</v>
      </c>
      <c r="B12603">
        <v>128280</v>
      </c>
      <c r="C12603">
        <v>128360</v>
      </c>
      <c r="D12603">
        <v>128240</v>
      </c>
      <c r="E12603">
        <v>128340</v>
      </c>
    </row>
    <row r="12604" spans="1:5" x14ac:dyDescent="0.25">
      <c r="A12604" s="2">
        <v>45618.392361111109</v>
      </c>
      <c r="B12604">
        <v>128145</v>
      </c>
      <c r="C12604">
        <v>128305</v>
      </c>
      <c r="D12604">
        <v>128105</v>
      </c>
      <c r="E12604">
        <v>128280</v>
      </c>
    </row>
    <row r="12605" spans="1:5" x14ac:dyDescent="0.25">
      <c r="A12605" s="2">
        <v>45618.388888888891</v>
      </c>
      <c r="B12605">
        <v>128215</v>
      </c>
      <c r="C12605">
        <v>128330</v>
      </c>
      <c r="D12605">
        <v>128115</v>
      </c>
      <c r="E12605">
        <v>128145</v>
      </c>
    </row>
    <row r="12606" spans="1:5" x14ac:dyDescent="0.25">
      <c r="A12606" s="2">
        <v>45618.385416666664</v>
      </c>
      <c r="B12606">
        <v>128310</v>
      </c>
      <c r="C12606">
        <v>128365</v>
      </c>
      <c r="D12606">
        <v>128195</v>
      </c>
      <c r="E12606">
        <v>128210</v>
      </c>
    </row>
    <row r="12607" spans="1:5" x14ac:dyDescent="0.25">
      <c r="A12607" s="2">
        <v>45618.381944444445</v>
      </c>
      <c r="B12607">
        <v>128265</v>
      </c>
      <c r="C12607">
        <v>128330</v>
      </c>
      <c r="D12607">
        <v>128165</v>
      </c>
      <c r="E12607">
        <v>128315</v>
      </c>
    </row>
    <row r="12608" spans="1:5" x14ac:dyDescent="0.25">
      <c r="A12608" s="2">
        <v>45618.378472222219</v>
      </c>
      <c r="B12608">
        <v>128190</v>
      </c>
      <c r="C12608">
        <v>128270</v>
      </c>
      <c r="D12608">
        <v>128145</v>
      </c>
      <c r="E12608">
        <v>128260</v>
      </c>
    </row>
    <row r="12609" spans="1:5" x14ac:dyDescent="0.25">
      <c r="A12609" s="2">
        <v>45618.375</v>
      </c>
      <c r="B12609">
        <v>127760</v>
      </c>
      <c r="C12609">
        <v>128220</v>
      </c>
      <c r="D12609">
        <v>127685</v>
      </c>
      <c r="E12609">
        <v>128185</v>
      </c>
    </row>
    <row r="12610" spans="1:5" x14ac:dyDescent="0.25">
      <c r="A12610" s="2">
        <v>45617.763888888891</v>
      </c>
      <c r="B12610">
        <v>127785</v>
      </c>
      <c r="C12610">
        <v>127900</v>
      </c>
      <c r="D12610">
        <v>127705</v>
      </c>
      <c r="E12610">
        <v>127705</v>
      </c>
    </row>
    <row r="12611" spans="1:5" x14ac:dyDescent="0.25">
      <c r="A12611" s="2">
        <v>45617.760416666664</v>
      </c>
      <c r="B12611">
        <v>127690</v>
      </c>
      <c r="C12611">
        <v>127845</v>
      </c>
      <c r="D12611">
        <v>127680</v>
      </c>
      <c r="E12611">
        <v>127790</v>
      </c>
    </row>
    <row r="12612" spans="1:5" x14ac:dyDescent="0.25">
      <c r="A12612" s="2">
        <v>45617.756944444445</v>
      </c>
      <c r="B12612">
        <v>127725</v>
      </c>
      <c r="C12612">
        <v>127775</v>
      </c>
      <c r="D12612">
        <v>127670</v>
      </c>
      <c r="E12612">
        <v>127690</v>
      </c>
    </row>
    <row r="12613" spans="1:5" x14ac:dyDescent="0.25">
      <c r="A12613" s="2">
        <v>45617.753472222219</v>
      </c>
      <c r="B12613">
        <v>127730</v>
      </c>
      <c r="C12613">
        <v>127760</v>
      </c>
      <c r="D12613">
        <v>127655</v>
      </c>
      <c r="E12613">
        <v>127730</v>
      </c>
    </row>
    <row r="12614" spans="1:5" x14ac:dyDescent="0.25">
      <c r="A12614" s="2">
        <v>45617.75</v>
      </c>
      <c r="B12614">
        <v>127925</v>
      </c>
      <c r="C12614">
        <v>127935</v>
      </c>
      <c r="D12614">
        <v>127680</v>
      </c>
      <c r="E12614">
        <v>127730</v>
      </c>
    </row>
    <row r="12615" spans="1:5" x14ac:dyDescent="0.25">
      <c r="A12615" s="2">
        <v>45617.746527777781</v>
      </c>
      <c r="B12615">
        <v>127960</v>
      </c>
      <c r="C12615">
        <v>127965</v>
      </c>
      <c r="D12615">
        <v>127900</v>
      </c>
      <c r="E12615">
        <v>127925</v>
      </c>
    </row>
    <row r="12616" spans="1:5" x14ac:dyDescent="0.25">
      <c r="A12616" s="2">
        <v>45617.743055555555</v>
      </c>
      <c r="B12616">
        <v>127960</v>
      </c>
      <c r="C12616">
        <v>128015</v>
      </c>
      <c r="D12616">
        <v>127940</v>
      </c>
      <c r="E12616">
        <v>127955</v>
      </c>
    </row>
    <row r="12617" spans="1:5" x14ac:dyDescent="0.25">
      <c r="A12617" s="2">
        <v>45617.739583333336</v>
      </c>
      <c r="B12617">
        <v>127995</v>
      </c>
      <c r="C12617">
        <v>128000</v>
      </c>
      <c r="D12617">
        <v>127930</v>
      </c>
      <c r="E12617">
        <v>127965</v>
      </c>
    </row>
    <row r="12618" spans="1:5" x14ac:dyDescent="0.25">
      <c r="A12618" s="2">
        <v>45617.736111111109</v>
      </c>
      <c r="B12618">
        <v>128055</v>
      </c>
      <c r="C12618">
        <v>128080</v>
      </c>
      <c r="D12618">
        <v>127950</v>
      </c>
      <c r="E12618">
        <v>127995</v>
      </c>
    </row>
    <row r="12619" spans="1:5" x14ac:dyDescent="0.25">
      <c r="A12619" s="2">
        <v>45617.732638888891</v>
      </c>
      <c r="B12619">
        <v>128050</v>
      </c>
      <c r="C12619">
        <v>128070</v>
      </c>
      <c r="D12619">
        <v>128020</v>
      </c>
      <c r="E12619">
        <v>128050</v>
      </c>
    </row>
    <row r="12620" spans="1:5" x14ac:dyDescent="0.25">
      <c r="A12620" s="2">
        <v>45617.729166666664</v>
      </c>
      <c r="B12620">
        <v>128030</v>
      </c>
      <c r="C12620">
        <v>128100</v>
      </c>
      <c r="D12620">
        <v>128000</v>
      </c>
      <c r="E12620">
        <v>128050</v>
      </c>
    </row>
    <row r="12621" spans="1:5" x14ac:dyDescent="0.25">
      <c r="A12621" s="2">
        <v>45617.725694444445</v>
      </c>
      <c r="B12621">
        <v>127990</v>
      </c>
      <c r="C12621">
        <v>128050</v>
      </c>
      <c r="D12621">
        <v>127980</v>
      </c>
      <c r="E12621">
        <v>128030</v>
      </c>
    </row>
    <row r="12622" spans="1:5" x14ac:dyDescent="0.25">
      <c r="A12622" s="2">
        <v>45617.722222222219</v>
      </c>
      <c r="B12622">
        <v>128085</v>
      </c>
      <c r="C12622">
        <v>128100</v>
      </c>
      <c r="D12622">
        <v>127980</v>
      </c>
      <c r="E12622">
        <v>127995</v>
      </c>
    </row>
    <row r="12623" spans="1:5" x14ac:dyDescent="0.25">
      <c r="A12623" s="2">
        <v>45617.71875</v>
      </c>
      <c r="B12623">
        <v>128010</v>
      </c>
      <c r="C12623">
        <v>128135</v>
      </c>
      <c r="D12623">
        <v>128005</v>
      </c>
      <c r="E12623">
        <v>128085</v>
      </c>
    </row>
    <row r="12624" spans="1:5" x14ac:dyDescent="0.25">
      <c r="A12624" s="2">
        <v>45617.715277777781</v>
      </c>
      <c r="B12624">
        <v>128030</v>
      </c>
      <c r="C12624">
        <v>128035</v>
      </c>
      <c r="D12624">
        <v>127970</v>
      </c>
      <c r="E12624">
        <v>128010</v>
      </c>
    </row>
    <row r="12625" spans="1:5" x14ac:dyDescent="0.25">
      <c r="A12625" s="2">
        <v>45617.711805555555</v>
      </c>
      <c r="B12625">
        <v>128100</v>
      </c>
      <c r="C12625">
        <v>128105</v>
      </c>
      <c r="D12625">
        <v>128020</v>
      </c>
      <c r="E12625">
        <v>128030</v>
      </c>
    </row>
    <row r="12626" spans="1:5" x14ac:dyDescent="0.25">
      <c r="A12626" s="2">
        <v>45617.708333333336</v>
      </c>
      <c r="B12626">
        <v>128080</v>
      </c>
      <c r="C12626">
        <v>128190</v>
      </c>
      <c r="D12626">
        <v>128065</v>
      </c>
      <c r="E12626">
        <v>128095</v>
      </c>
    </row>
    <row r="12627" spans="1:5" x14ac:dyDescent="0.25">
      <c r="A12627" s="2">
        <v>45617.704861111109</v>
      </c>
      <c r="B12627">
        <v>128105</v>
      </c>
      <c r="C12627">
        <v>128115</v>
      </c>
      <c r="D12627">
        <v>128035</v>
      </c>
      <c r="E12627">
        <v>128075</v>
      </c>
    </row>
    <row r="12628" spans="1:5" x14ac:dyDescent="0.25">
      <c r="A12628" s="2">
        <v>45617.701388888891</v>
      </c>
      <c r="B12628">
        <v>128115</v>
      </c>
      <c r="C12628">
        <v>128125</v>
      </c>
      <c r="D12628">
        <v>128080</v>
      </c>
      <c r="E12628">
        <v>128100</v>
      </c>
    </row>
    <row r="12629" spans="1:5" x14ac:dyDescent="0.25">
      <c r="A12629" s="2">
        <v>45617.697916666664</v>
      </c>
      <c r="B12629">
        <v>128065</v>
      </c>
      <c r="C12629">
        <v>128125</v>
      </c>
      <c r="D12629">
        <v>128050</v>
      </c>
      <c r="E12629">
        <v>128120</v>
      </c>
    </row>
    <row r="12630" spans="1:5" x14ac:dyDescent="0.25">
      <c r="A12630" s="2">
        <v>45617.694444444445</v>
      </c>
      <c r="B12630">
        <v>128055</v>
      </c>
      <c r="C12630">
        <v>128085</v>
      </c>
      <c r="D12630">
        <v>128030</v>
      </c>
      <c r="E12630">
        <v>128065</v>
      </c>
    </row>
    <row r="12631" spans="1:5" x14ac:dyDescent="0.25">
      <c r="A12631" s="2">
        <v>45617.690972222219</v>
      </c>
      <c r="B12631">
        <v>127960</v>
      </c>
      <c r="C12631">
        <v>128060</v>
      </c>
      <c r="D12631">
        <v>127955</v>
      </c>
      <c r="E12631">
        <v>128060</v>
      </c>
    </row>
    <row r="12632" spans="1:5" x14ac:dyDescent="0.25">
      <c r="A12632" s="2">
        <v>45617.6875</v>
      </c>
      <c r="B12632">
        <v>127960</v>
      </c>
      <c r="C12632">
        <v>128010</v>
      </c>
      <c r="D12632">
        <v>127940</v>
      </c>
      <c r="E12632">
        <v>127965</v>
      </c>
    </row>
    <row r="12633" spans="1:5" x14ac:dyDescent="0.25">
      <c r="A12633" s="2">
        <v>45617.684027777781</v>
      </c>
      <c r="B12633">
        <v>128010</v>
      </c>
      <c r="C12633">
        <v>128020</v>
      </c>
      <c r="D12633">
        <v>127910</v>
      </c>
      <c r="E12633">
        <v>127955</v>
      </c>
    </row>
    <row r="12634" spans="1:5" x14ac:dyDescent="0.25">
      <c r="A12634" s="2">
        <v>45617.680555555555</v>
      </c>
      <c r="B12634">
        <v>127915</v>
      </c>
      <c r="C12634">
        <v>128015</v>
      </c>
      <c r="D12634">
        <v>127890</v>
      </c>
      <c r="E12634">
        <v>128010</v>
      </c>
    </row>
    <row r="12635" spans="1:5" x14ac:dyDescent="0.25">
      <c r="A12635" s="2">
        <v>45617.677083333336</v>
      </c>
      <c r="B12635">
        <v>127980</v>
      </c>
      <c r="C12635">
        <v>128005</v>
      </c>
      <c r="D12635">
        <v>127905</v>
      </c>
      <c r="E12635">
        <v>127915</v>
      </c>
    </row>
    <row r="12636" spans="1:5" x14ac:dyDescent="0.25">
      <c r="A12636" s="2">
        <v>45617.673611111109</v>
      </c>
      <c r="B12636">
        <v>127895</v>
      </c>
      <c r="C12636">
        <v>127990</v>
      </c>
      <c r="D12636">
        <v>127890</v>
      </c>
      <c r="E12636">
        <v>127980</v>
      </c>
    </row>
    <row r="12637" spans="1:5" x14ac:dyDescent="0.25">
      <c r="A12637" s="2">
        <v>45617.670138888891</v>
      </c>
      <c r="B12637">
        <v>127840</v>
      </c>
      <c r="C12637">
        <v>127915</v>
      </c>
      <c r="D12637">
        <v>127835</v>
      </c>
      <c r="E12637">
        <v>127895</v>
      </c>
    </row>
    <row r="12638" spans="1:5" x14ac:dyDescent="0.25">
      <c r="A12638" s="2">
        <v>45617.666666666664</v>
      </c>
      <c r="B12638">
        <v>127920</v>
      </c>
      <c r="C12638">
        <v>127955</v>
      </c>
      <c r="D12638">
        <v>127825</v>
      </c>
      <c r="E12638">
        <v>127840</v>
      </c>
    </row>
    <row r="12639" spans="1:5" x14ac:dyDescent="0.25">
      <c r="A12639" s="2">
        <v>45617.663194444445</v>
      </c>
      <c r="B12639">
        <v>127940</v>
      </c>
      <c r="C12639">
        <v>127945</v>
      </c>
      <c r="D12639">
        <v>127885</v>
      </c>
      <c r="E12639">
        <v>127915</v>
      </c>
    </row>
    <row r="12640" spans="1:5" x14ac:dyDescent="0.25">
      <c r="A12640" s="2">
        <v>45617.659722222219</v>
      </c>
      <c r="B12640">
        <v>127880</v>
      </c>
      <c r="C12640">
        <v>127975</v>
      </c>
      <c r="D12640">
        <v>127835</v>
      </c>
      <c r="E12640">
        <v>127940</v>
      </c>
    </row>
    <row r="12641" spans="1:5" x14ac:dyDescent="0.25">
      <c r="A12641" s="2">
        <v>45617.65625</v>
      </c>
      <c r="B12641">
        <v>128050</v>
      </c>
      <c r="C12641">
        <v>128060</v>
      </c>
      <c r="D12641">
        <v>127860</v>
      </c>
      <c r="E12641">
        <v>127885</v>
      </c>
    </row>
    <row r="12642" spans="1:5" x14ac:dyDescent="0.25">
      <c r="A12642" s="2">
        <v>45617.652777777781</v>
      </c>
      <c r="B12642">
        <v>128090</v>
      </c>
      <c r="C12642">
        <v>128130</v>
      </c>
      <c r="D12642">
        <v>128030</v>
      </c>
      <c r="E12642">
        <v>128050</v>
      </c>
    </row>
    <row r="12643" spans="1:5" x14ac:dyDescent="0.25">
      <c r="A12643" s="2">
        <v>45617.649305555555</v>
      </c>
      <c r="B12643">
        <v>128190</v>
      </c>
      <c r="C12643">
        <v>128190</v>
      </c>
      <c r="D12643">
        <v>128065</v>
      </c>
      <c r="E12643">
        <v>128090</v>
      </c>
    </row>
    <row r="12644" spans="1:5" x14ac:dyDescent="0.25">
      <c r="A12644" s="2">
        <v>45617.645833333336</v>
      </c>
      <c r="B12644">
        <v>128260</v>
      </c>
      <c r="C12644">
        <v>128275</v>
      </c>
      <c r="D12644">
        <v>128155</v>
      </c>
      <c r="E12644">
        <v>128190</v>
      </c>
    </row>
    <row r="12645" spans="1:5" x14ac:dyDescent="0.25">
      <c r="A12645" s="2">
        <v>45617.642361111109</v>
      </c>
      <c r="B12645">
        <v>128230</v>
      </c>
      <c r="C12645">
        <v>128260</v>
      </c>
      <c r="D12645">
        <v>128150</v>
      </c>
      <c r="E12645">
        <v>128255</v>
      </c>
    </row>
    <row r="12646" spans="1:5" x14ac:dyDescent="0.25">
      <c r="A12646" s="2">
        <v>45617.638888888891</v>
      </c>
      <c r="B12646">
        <v>128130</v>
      </c>
      <c r="C12646">
        <v>128230</v>
      </c>
      <c r="D12646">
        <v>128110</v>
      </c>
      <c r="E12646">
        <v>128230</v>
      </c>
    </row>
    <row r="12647" spans="1:5" x14ac:dyDescent="0.25">
      <c r="A12647" s="2">
        <v>45617.635416666664</v>
      </c>
      <c r="B12647">
        <v>128145</v>
      </c>
      <c r="C12647">
        <v>128185</v>
      </c>
      <c r="D12647">
        <v>128115</v>
      </c>
      <c r="E12647">
        <v>128130</v>
      </c>
    </row>
    <row r="12648" spans="1:5" x14ac:dyDescent="0.25">
      <c r="A12648" s="2">
        <v>45617.631944444445</v>
      </c>
      <c r="B12648">
        <v>128015</v>
      </c>
      <c r="C12648">
        <v>128160</v>
      </c>
      <c r="D12648">
        <v>128005</v>
      </c>
      <c r="E12648">
        <v>128140</v>
      </c>
    </row>
    <row r="12649" spans="1:5" x14ac:dyDescent="0.25">
      <c r="A12649" s="2">
        <v>45617.628472222219</v>
      </c>
      <c r="B12649">
        <v>128030</v>
      </c>
      <c r="C12649">
        <v>128045</v>
      </c>
      <c r="D12649">
        <v>127975</v>
      </c>
      <c r="E12649">
        <v>128020</v>
      </c>
    </row>
    <row r="12650" spans="1:5" x14ac:dyDescent="0.25">
      <c r="A12650" s="2">
        <v>45617.625</v>
      </c>
      <c r="B12650">
        <v>128065</v>
      </c>
      <c r="C12650">
        <v>128125</v>
      </c>
      <c r="D12650">
        <v>127975</v>
      </c>
      <c r="E12650">
        <v>128030</v>
      </c>
    </row>
    <row r="12651" spans="1:5" x14ac:dyDescent="0.25">
      <c r="A12651" s="2">
        <v>45617.621527777781</v>
      </c>
      <c r="B12651">
        <v>128105</v>
      </c>
      <c r="C12651">
        <v>128150</v>
      </c>
      <c r="D12651">
        <v>128035</v>
      </c>
      <c r="E12651">
        <v>128065</v>
      </c>
    </row>
    <row r="12652" spans="1:5" x14ac:dyDescent="0.25">
      <c r="A12652" s="2">
        <v>45617.618055555555</v>
      </c>
      <c r="B12652">
        <v>128200</v>
      </c>
      <c r="C12652">
        <v>128250</v>
      </c>
      <c r="D12652">
        <v>128070</v>
      </c>
      <c r="E12652">
        <v>128100</v>
      </c>
    </row>
    <row r="12653" spans="1:5" x14ac:dyDescent="0.25">
      <c r="A12653" s="2">
        <v>45617.614583333336</v>
      </c>
      <c r="B12653">
        <v>128050</v>
      </c>
      <c r="C12653">
        <v>128235</v>
      </c>
      <c r="D12653">
        <v>128025</v>
      </c>
      <c r="E12653">
        <v>128200</v>
      </c>
    </row>
    <row r="12654" spans="1:5" x14ac:dyDescent="0.25">
      <c r="A12654" s="2">
        <v>45617.611111111109</v>
      </c>
      <c r="B12654">
        <v>127915</v>
      </c>
      <c r="C12654">
        <v>128055</v>
      </c>
      <c r="D12654">
        <v>127905</v>
      </c>
      <c r="E12654">
        <v>128050</v>
      </c>
    </row>
    <row r="12655" spans="1:5" x14ac:dyDescent="0.25">
      <c r="A12655" s="2">
        <v>45617.607638888891</v>
      </c>
      <c r="B12655">
        <v>127855</v>
      </c>
      <c r="C12655">
        <v>127925</v>
      </c>
      <c r="D12655">
        <v>127825</v>
      </c>
      <c r="E12655">
        <v>127915</v>
      </c>
    </row>
    <row r="12656" spans="1:5" x14ac:dyDescent="0.25">
      <c r="A12656" s="2">
        <v>45617.604166666664</v>
      </c>
      <c r="B12656">
        <v>127770</v>
      </c>
      <c r="C12656">
        <v>127890</v>
      </c>
      <c r="D12656">
        <v>127740</v>
      </c>
      <c r="E12656">
        <v>127860</v>
      </c>
    </row>
    <row r="12657" spans="1:5" x14ac:dyDescent="0.25">
      <c r="A12657" s="2">
        <v>45617.600694444445</v>
      </c>
      <c r="B12657">
        <v>127795</v>
      </c>
      <c r="C12657">
        <v>127830</v>
      </c>
      <c r="D12657">
        <v>127730</v>
      </c>
      <c r="E12657">
        <v>127770</v>
      </c>
    </row>
    <row r="12658" spans="1:5" x14ac:dyDescent="0.25">
      <c r="A12658" s="2">
        <v>45617.597222222219</v>
      </c>
      <c r="B12658">
        <v>127730</v>
      </c>
      <c r="C12658">
        <v>127800</v>
      </c>
      <c r="D12658">
        <v>127720</v>
      </c>
      <c r="E12658">
        <v>127795</v>
      </c>
    </row>
    <row r="12659" spans="1:5" x14ac:dyDescent="0.25">
      <c r="A12659" s="2">
        <v>45617.59375</v>
      </c>
      <c r="B12659">
        <v>127690</v>
      </c>
      <c r="C12659">
        <v>127750</v>
      </c>
      <c r="D12659">
        <v>127665</v>
      </c>
      <c r="E12659">
        <v>127725</v>
      </c>
    </row>
    <row r="12660" spans="1:5" x14ac:dyDescent="0.25">
      <c r="A12660" s="2">
        <v>45617.590277777781</v>
      </c>
      <c r="B12660">
        <v>127680</v>
      </c>
      <c r="C12660">
        <v>127720</v>
      </c>
      <c r="D12660">
        <v>127630</v>
      </c>
      <c r="E12660">
        <v>127690</v>
      </c>
    </row>
    <row r="12661" spans="1:5" x14ac:dyDescent="0.25">
      <c r="A12661" s="2">
        <v>45617.586805555555</v>
      </c>
      <c r="B12661">
        <v>127640</v>
      </c>
      <c r="C12661">
        <v>127710</v>
      </c>
      <c r="D12661">
        <v>127630</v>
      </c>
      <c r="E12661">
        <v>127680</v>
      </c>
    </row>
    <row r="12662" spans="1:5" x14ac:dyDescent="0.25">
      <c r="A12662" s="2">
        <v>45617.583333333336</v>
      </c>
      <c r="B12662">
        <v>127635</v>
      </c>
      <c r="C12662">
        <v>127650</v>
      </c>
      <c r="D12662">
        <v>127580</v>
      </c>
      <c r="E12662">
        <v>127645</v>
      </c>
    </row>
    <row r="12663" spans="1:5" x14ac:dyDescent="0.25">
      <c r="A12663" s="2">
        <v>45617.579861111109</v>
      </c>
      <c r="B12663">
        <v>127615</v>
      </c>
      <c r="C12663">
        <v>127655</v>
      </c>
      <c r="D12663">
        <v>127590</v>
      </c>
      <c r="E12663">
        <v>127635</v>
      </c>
    </row>
    <row r="12664" spans="1:5" x14ac:dyDescent="0.25">
      <c r="A12664" s="2">
        <v>45617.576388888891</v>
      </c>
      <c r="B12664">
        <v>127570</v>
      </c>
      <c r="C12664">
        <v>127620</v>
      </c>
      <c r="D12664">
        <v>127480</v>
      </c>
      <c r="E12664">
        <v>127615</v>
      </c>
    </row>
    <row r="12665" spans="1:5" x14ac:dyDescent="0.25">
      <c r="A12665" s="2">
        <v>45617.572916666664</v>
      </c>
      <c r="B12665">
        <v>127555</v>
      </c>
      <c r="C12665">
        <v>127575</v>
      </c>
      <c r="D12665">
        <v>127495</v>
      </c>
      <c r="E12665">
        <v>127570</v>
      </c>
    </row>
    <row r="12666" spans="1:5" x14ac:dyDescent="0.25">
      <c r="A12666" s="2">
        <v>45617.569444444445</v>
      </c>
      <c r="B12666">
        <v>127660</v>
      </c>
      <c r="C12666">
        <v>127680</v>
      </c>
      <c r="D12666">
        <v>127530</v>
      </c>
      <c r="E12666">
        <v>127560</v>
      </c>
    </row>
    <row r="12667" spans="1:5" x14ac:dyDescent="0.25">
      <c r="A12667" s="2">
        <v>45617.565972222219</v>
      </c>
      <c r="B12667">
        <v>127620</v>
      </c>
      <c r="C12667">
        <v>127680</v>
      </c>
      <c r="D12667">
        <v>127595</v>
      </c>
      <c r="E12667">
        <v>127660</v>
      </c>
    </row>
    <row r="12668" spans="1:5" x14ac:dyDescent="0.25">
      <c r="A12668" s="2">
        <v>45617.5625</v>
      </c>
      <c r="B12668">
        <v>127530</v>
      </c>
      <c r="C12668">
        <v>127635</v>
      </c>
      <c r="D12668">
        <v>127520</v>
      </c>
      <c r="E12668">
        <v>127615</v>
      </c>
    </row>
    <row r="12669" spans="1:5" x14ac:dyDescent="0.25">
      <c r="A12669" s="2">
        <v>45617.559027777781</v>
      </c>
      <c r="B12669">
        <v>127500</v>
      </c>
      <c r="C12669">
        <v>127545</v>
      </c>
      <c r="D12669">
        <v>127430</v>
      </c>
      <c r="E12669">
        <v>127530</v>
      </c>
    </row>
    <row r="12670" spans="1:5" x14ac:dyDescent="0.25">
      <c r="A12670" s="2">
        <v>45617.555555555555</v>
      </c>
      <c r="B12670">
        <v>127560</v>
      </c>
      <c r="C12670">
        <v>127610</v>
      </c>
      <c r="D12670">
        <v>127465</v>
      </c>
      <c r="E12670">
        <v>127505</v>
      </c>
    </row>
    <row r="12671" spans="1:5" x14ac:dyDescent="0.25">
      <c r="A12671" s="2">
        <v>45617.552083333336</v>
      </c>
      <c r="B12671">
        <v>127695</v>
      </c>
      <c r="C12671">
        <v>127720</v>
      </c>
      <c r="D12671">
        <v>127550</v>
      </c>
      <c r="E12671">
        <v>127560</v>
      </c>
    </row>
    <row r="12672" spans="1:5" x14ac:dyDescent="0.25">
      <c r="A12672" s="2">
        <v>45617.548611111109</v>
      </c>
      <c r="B12672">
        <v>127710</v>
      </c>
      <c r="C12672">
        <v>127750</v>
      </c>
      <c r="D12672">
        <v>127680</v>
      </c>
      <c r="E12672">
        <v>127700</v>
      </c>
    </row>
    <row r="12673" spans="1:5" x14ac:dyDescent="0.25">
      <c r="A12673" s="2">
        <v>45617.545138888891</v>
      </c>
      <c r="B12673">
        <v>127755</v>
      </c>
      <c r="C12673">
        <v>127790</v>
      </c>
      <c r="D12673">
        <v>127660</v>
      </c>
      <c r="E12673">
        <v>127710</v>
      </c>
    </row>
    <row r="12674" spans="1:5" x14ac:dyDescent="0.25">
      <c r="A12674" s="2">
        <v>45617.541666666664</v>
      </c>
      <c r="B12674">
        <v>127690</v>
      </c>
      <c r="C12674">
        <v>127760</v>
      </c>
      <c r="D12674">
        <v>127675</v>
      </c>
      <c r="E12674">
        <v>127755</v>
      </c>
    </row>
    <row r="12675" spans="1:5" x14ac:dyDescent="0.25">
      <c r="A12675" s="2">
        <v>45617.538194444445</v>
      </c>
      <c r="B12675">
        <v>127640</v>
      </c>
      <c r="C12675">
        <v>127740</v>
      </c>
      <c r="D12675">
        <v>127605</v>
      </c>
      <c r="E12675">
        <v>127695</v>
      </c>
    </row>
    <row r="12676" spans="1:5" x14ac:dyDescent="0.25">
      <c r="A12676" s="2">
        <v>45617.534722222219</v>
      </c>
      <c r="B12676">
        <v>127625</v>
      </c>
      <c r="C12676">
        <v>127670</v>
      </c>
      <c r="D12676">
        <v>127595</v>
      </c>
      <c r="E12676">
        <v>127640</v>
      </c>
    </row>
    <row r="12677" spans="1:5" x14ac:dyDescent="0.25">
      <c r="A12677" s="2">
        <v>45617.53125</v>
      </c>
      <c r="B12677">
        <v>127575</v>
      </c>
      <c r="C12677">
        <v>127680</v>
      </c>
      <c r="D12677">
        <v>127515</v>
      </c>
      <c r="E12677">
        <v>127630</v>
      </c>
    </row>
    <row r="12678" spans="1:5" x14ac:dyDescent="0.25">
      <c r="A12678" s="2">
        <v>45617.527777777781</v>
      </c>
      <c r="B12678">
        <v>127630</v>
      </c>
      <c r="C12678">
        <v>127685</v>
      </c>
      <c r="D12678">
        <v>127545</v>
      </c>
      <c r="E12678">
        <v>127575</v>
      </c>
    </row>
    <row r="12679" spans="1:5" x14ac:dyDescent="0.25">
      <c r="A12679" s="2">
        <v>45617.524305555555</v>
      </c>
      <c r="B12679">
        <v>127695</v>
      </c>
      <c r="C12679">
        <v>127720</v>
      </c>
      <c r="D12679">
        <v>127600</v>
      </c>
      <c r="E12679">
        <v>127625</v>
      </c>
    </row>
    <row r="12680" spans="1:5" x14ac:dyDescent="0.25">
      <c r="A12680" s="2">
        <v>45617.520833333336</v>
      </c>
      <c r="B12680">
        <v>127680</v>
      </c>
      <c r="C12680">
        <v>127775</v>
      </c>
      <c r="D12680">
        <v>127650</v>
      </c>
      <c r="E12680">
        <v>127695</v>
      </c>
    </row>
    <row r="12681" spans="1:5" x14ac:dyDescent="0.25">
      <c r="A12681" s="2">
        <v>45617.517361111109</v>
      </c>
      <c r="B12681">
        <v>127625</v>
      </c>
      <c r="C12681">
        <v>127775</v>
      </c>
      <c r="D12681">
        <v>127610</v>
      </c>
      <c r="E12681">
        <v>127685</v>
      </c>
    </row>
    <row r="12682" spans="1:5" x14ac:dyDescent="0.25">
      <c r="A12682" s="2">
        <v>45617.513888888891</v>
      </c>
      <c r="B12682">
        <v>127800</v>
      </c>
      <c r="C12682">
        <v>127805</v>
      </c>
      <c r="D12682">
        <v>127575</v>
      </c>
      <c r="E12682">
        <v>127625</v>
      </c>
    </row>
    <row r="12683" spans="1:5" x14ac:dyDescent="0.25">
      <c r="A12683" s="2">
        <v>45617.510416666664</v>
      </c>
      <c r="B12683">
        <v>127745</v>
      </c>
      <c r="C12683">
        <v>127830</v>
      </c>
      <c r="D12683">
        <v>127710</v>
      </c>
      <c r="E12683">
        <v>127800</v>
      </c>
    </row>
    <row r="12684" spans="1:5" x14ac:dyDescent="0.25">
      <c r="A12684" s="2">
        <v>45617.506944444445</v>
      </c>
      <c r="B12684">
        <v>127705</v>
      </c>
      <c r="C12684">
        <v>127825</v>
      </c>
      <c r="D12684">
        <v>127700</v>
      </c>
      <c r="E12684">
        <v>127740</v>
      </c>
    </row>
    <row r="12685" spans="1:5" x14ac:dyDescent="0.25">
      <c r="A12685" s="2">
        <v>45617.503472222219</v>
      </c>
      <c r="B12685">
        <v>127710</v>
      </c>
      <c r="C12685">
        <v>127785</v>
      </c>
      <c r="D12685">
        <v>127640</v>
      </c>
      <c r="E12685">
        <v>127705</v>
      </c>
    </row>
    <row r="12686" spans="1:5" x14ac:dyDescent="0.25">
      <c r="A12686" s="2">
        <v>45617.5</v>
      </c>
      <c r="B12686">
        <v>127610</v>
      </c>
      <c r="C12686">
        <v>127715</v>
      </c>
      <c r="D12686">
        <v>127350</v>
      </c>
      <c r="E12686">
        <v>127710</v>
      </c>
    </row>
    <row r="12687" spans="1:5" x14ac:dyDescent="0.25">
      <c r="A12687" s="2">
        <v>45617.496527777781</v>
      </c>
      <c r="B12687">
        <v>127595</v>
      </c>
      <c r="C12687">
        <v>127670</v>
      </c>
      <c r="D12687">
        <v>127540</v>
      </c>
      <c r="E12687">
        <v>127610</v>
      </c>
    </row>
    <row r="12688" spans="1:5" x14ac:dyDescent="0.25">
      <c r="A12688" s="2">
        <v>45617.493055555555</v>
      </c>
      <c r="B12688">
        <v>127790</v>
      </c>
      <c r="C12688">
        <v>127805</v>
      </c>
      <c r="D12688">
        <v>127590</v>
      </c>
      <c r="E12688">
        <v>127600</v>
      </c>
    </row>
    <row r="12689" spans="1:5" x14ac:dyDescent="0.25">
      <c r="A12689" s="2">
        <v>45617.489583333336</v>
      </c>
      <c r="B12689">
        <v>127845</v>
      </c>
      <c r="C12689">
        <v>127920</v>
      </c>
      <c r="D12689">
        <v>127770</v>
      </c>
      <c r="E12689">
        <v>127785</v>
      </c>
    </row>
    <row r="12690" spans="1:5" x14ac:dyDescent="0.25">
      <c r="A12690" s="2">
        <v>45617.486111111109</v>
      </c>
      <c r="B12690">
        <v>127805</v>
      </c>
      <c r="C12690">
        <v>127860</v>
      </c>
      <c r="D12690">
        <v>127690</v>
      </c>
      <c r="E12690">
        <v>127845</v>
      </c>
    </row>
    <row r="12691" spans="1:5" x14ac:dyDescent="0.25">
      <c r="A12691" s="2">
        <v>45617.482638888891</v>
      </c>
      <c r="B12691">
        <v>127830</v>
      </c>
      <c r="C12691">
        <v>127985</v>
      </c>
      <c r="D12691">
        <v>127720</v>
      </c>
      <c r="E12691">
        <v>127800</v>
      </c>
    </row>
    <row r="12692" spans="1:5" x14ac:dyDescent="0.25">
      <c r="A12692" s="2">
        <v>45617.479166666664</v>
      </c>
      <c r="B12692">
        <v>127600</v>
      </c>
      <c r="C12692">
        <v>127845</v>
      </c>
      <c r="D12692">
        <v>127585</v>
      </c>
      <c r="E12692">
        <v>127830</v>
      </c>
    </row>
    <row r="12693" spans="1:5" x14ac:dyDescent="0.25">
      <c r="A12693" s="2">
        <v>45617.475694444445</v>
      </c>
      <c r="B12693">
        <v>127640</v>
      </c>
      <c r="C12693">
        <v>127710</v>
      </c>
      <c r="D12693">
        <v>127585</v>
      </c>
      <c r="E12693">
        <v>127605</v>
      </c>
    </row>
    <row r="12694" spans="1:5" x14ac:dyDescent="0.25">
      <c r="A12694" s="2">
        <v>45617.472222222219</v>
      </c>
      <c r="B12694">
        <v>127740</v>
      </c>
      <c r="C12694">
        <v>127780</v>
      </c>
      <c r="D12694">
        <v>127580</v>
      </c>
      <c r="E12694">
        <v>127640</v>
      </c>
    </row>
    <row r="12695" spans="1:5" x14ac:dyDescent="0.25">
      <c r="A12695" s="2">
        <v>45617.46875</v>
      </c>
      <c r="B12695">
        <v>127695</v>
      </c>
      <c r="C12695">
        <v>127795</v>
      </c>
      <c r="D12695">
        <v>127640</v>
      </c>
      <c r="E12695">
        <v>127745</v>
      </c>
    </row>
    <row r="12696" spans="1:5" x14ac:dyDescent="0.25">
      <c r="A12696" s="2">
        <v>45617.465277777781</v>
      </c>
      <c r="B12696">
        <v>127705</v>
      </c>
      <c r="C12696">
        <v>127800</v>
      </c>
      <c r="D12696">
        <v>127605</v>
      </c>
      <c r="E12696">
        <v>127695</v>
      </c>
    </row>
    <row r="12697" spans="1:5" x14ac:dyDescent="0.25">
      <c r="A12697" s="2">
        <v>45617.461805555555</v>
      </c>
      <c r="B12697">
        <v>127555</v>
      </c>
      <c r="C12697">
        <v>127710</v>
      </c>
      <c r="D12697">
        <v>127545</v>
      </c>
      <c r="E12697">
        <v>127705</v>
      </c>
    </row>
    <row r="12698" spans="1:5" x14ac:dyDescent="0.25">
      <c r="A12698" s="2">
        <v>45617.458333333336</v>
      </c>
      <c r="B12698">
        <v>127750</v>
      </c>
      <c r="C12698">
        <v>127780</v>
      </c>
      <c r="D12698">
        <v>127490</v>
      </c>
      <c r="E12698">
        <v>127550</v>
      </c>
    </row>
    <row r="12699" spans="1:5" x14ac:dyDescent="0.25">
      <c r="A12699" s="2">
        <v>45617.454861111109</v>
      </c>
      <c r="B12699">
        <v>127655</v>
      </c>
      <c r="C12699">
        <v>127780</v>
      </c>
      <c r="D12699">
        <v>127645</v>
      </c>
      <c r="E12699">
        <v>127750</v>
      </c>
    </row>
    <row r="12700" spans="1:5" x14ac:dyDescent="0.25">
      <c r="A12700" s="2">
        <v>45617.451388888891</v>
      </c>
      <c r="B12700">
        <v>127640</v>
      </c>
      <c r="C12700">
        <v>127725</v>
      </c>
      <c r="D12700">
        <v>127605</v>
      </c>
      <c r="E12700">
        <v>127650</v>
      </c>
    </row>
    <row r="12701" spans="1:5" x14ac:dyDescent="0.25">
      <c r="A12701" s="2">
        <v>45617.447916666664</v>
      </c>
      <c r="B12701">
        <v>127870</v>
      </c>
      <c r="C12701">
        <v>127885</v>
      </c>
      <c r="D12701">
        <v>127620</v>
      </c>
      <c r="E12701">
        <v>127640</v>
      </c>
    </row>
    <row r="12702" spans="1:5" x14ac:dyDescent="0.25">
      <c r="A12702" s="2">
        <v>45617.444444444445</v>
      </c>
      <c r="B12702">
        <v>127950</v>
      </c>
      <c r="C12702">
        <v>127995</v>
      </c>
      <c r="D12702">
        <v>127820</v>
      </c>
      <c r="E12702">
        <v>127870</v>
      </c>
    </row>
    <row r="12703" spans="1:5" x14ac:dyDescent="0.25">
      <c r="A12703" s="2">
        <v>45617.440972222219</v>
      </c>
      <c r="B12703">
        <v>128045</v>
      </c>
      <c r="C12703">
        <v>128210</v>
      </c>
      <c r="D12703">
        <v>127895</v>
      </c>
      <c r="E12703">
        <v>127955</v>
      </c>
    </row>
    <row r="12704" spans="1:5" x14ac:dyDescent="0.25">
      <c r="A12704" s="2">
        <v>45617.4375</v>
      </c>
      <c r="B12704">
        <v>127985</v>
      </c>
      <c r="C12704">
        <v>128110</v>
      </c>
      <c r="D12704">
        <v>127870</v>
      </c>
      <c r="E12704">
        <v>128045</v>
      </c>
    </row>
    <row r="12705" spans="1:5" x14ac:dyDescent="0.25">
      <c r="A12705" s="2">
        <v>45617.434027777781</v>
      </c>
      <c r="B12705">
        <v>127950</v>
      </c>
      <c r="C12705">
        <v>128000</v>
      </c>
      <c r="D12705">
        <v>127890</v>
      </c>
      <c r="E12705">
        <v>127985</v>
      </c>
    </row>
    <row r="12706" spans="1:5" x14ac:dyDescent="0.25">
      <c r="A12706" s="2">
        <v>45617.430555555555</v>
      </c>
      <c r="B12706">
        <v>128065</v>
      </c>
      <c r="C12706">
        <v>128075</v>
      </c>
      <c r="D12706">
        <v>127855</v>
      </c>
      <c r="E12706">
        <v>127945</v>
      </c>
    </row>
    <row r="12707" spans="1:5" x14ac:dyDescent="0.25">
      <c r="A12707" s="2">
        <v>45617.427083333336</v>
      </c>
      <c r="B12707">
        <v>128235</v>
      </c>
      <c r="C12707">
        <v>128240</v>
      </c>
      <c r="D12707">
        <v>128020</v>
      </c>
      <c r="E12707">
        <v>128070</v>
      </c>
    </row>
    <row r="12708" spans="1:5" x14ac:dyDescent="0.25">
      <c r="A12708" s="2">
        <v>45617.423611111109</v>
      </c>
      <c r="B12708">
        <v>128145</v>
      </c>
      <c r="C12708">
        <v>128255</v>
      </c>
      <c r="D12708">
        <v>128115</v>
      </c>
      <c r="E12708">
        <v>128240</v>
      </c>
    </row>
    <row r="12709" spans="1:5" x14ac:dyDescent="0.25">
      <c r="A12709" s="2">
        <v>45617.420138888891</v>
      </c>
      <c r="B12709">
        <v>128120</v>
      </c>
      <c r="C12709">
        <v>128195</v>
      </c>
      <c r="D12709">
        <v>128095</v>
      </c>
      <c r="E12709">
        <v>128150</v>
      </c>
    </row>
    <row r="12710" spans="1:5" x14ac:dyDescent="0.25">
      <c r="A12710" s="2">
        <v>45617.416666666664</v>
      </c>
      <c r="B12710">
        <v>128340</v>
      </c>
      <c r="C12710">
        <v>128345</v>
      </c>
      <c r="D12710">
        <v>128080</v>
      </c>
      <c r="E12710">
        <v>128120</v>
      </c>
    </row>
    <row r="12711" spans="1:5" x14ac:dyDescent="0.25">
      <c r="A12711" s="2">
        <v>45617.413194444445</v>
      </c>
      <c r="B12711">
        <v>128325</v>
      </c>
      <c r="C12711">
        <v>128350</v>
      </c>
      <c r="D12711">
        <v>128190</v>
      </c>
      <c r="E12711">
        <v>128340</v>
      </c>
    </row>
    <row r="12712" spans="1:5" x14ac:dyDescent="0.25">
      <c r="A12712" s="2">
        <v>45617.409722222219</v>
      </c>
      <c r="B12712">
        <v>128305</v>
      </c>
      <c r="C12712">
        <v>128335</v>
      </c>
      <c r="D12712">
        <v>128255</v>
      </c>
      <c r="E12712">
        <v>128325</v>
      </c>
    </row>
    <row r="12713" spans="1:5" x14ac:dyDescent="0.25">
      <c r="A12713" s="2">
        <v>45617.40625</v>
      </c>
      <c r="B12713">
        <v>128405</v>
      </c>
      <c r="C12713">
        <v>128445</v>
      </c>
      <c r="D12713">
        <v>128285</v>
      </c>
      <c r="E12713">
        <v>128310</v>
      </c>
    </row>
    <row r="12714" spans="1:5" x14ac:dyDescent="0.25">
      <c r="A12714" s="2">
        <v>45617.402777777781</v>
      </c>
      <c r="B12714">
        <v>128430</v>
      </c>
      <c r="C12714">
        <v>128440</v>
      </c>
      <c r="D12714">
        <v>128330</v>
      </c>
      <c r="E12714">
        <v>128410</v>
      </c>
    </row>
    <row r="12715" spans="1:5" x14ac:dyDescent="0.25">
      <c r="A12715" s="2">
        <v>45617.399305555555</v>
      </c>
      <c r="B12715">
        <v>128460</v>
      </c>
      <c r="C12715">
        <v>128485</v>
      </c>
      <c r="D12715">
        <v>128405</v>
      </c>
      <c r="E12715">
        <v>128435</v>
      </c>
    </row>
    <row r="12716" spans="1:5" x14ac:dyDescent="0.25">
      <c r="A12716" s="2">
        <v>45617.395833333336</v>
      </c>
      <c r="B12716">
        <v>128575</v>
      </c>
      <c r="C12716">
        <v>128615</v>
      </c>
      <c r="D12716">
        <v>128445</v>
      </c>
      <c r="E12716">
        <v>128460</v>
      </c>
    </row>
    <row r="12717" spans="1:5" x14ac:dyDescent="0.25">
      <c r="A12717" s="2">
        <v>45617.392361111109</v>
      </c>
      <c r="B12717">
        <v>128595</v>
      </c>
      <c r="C12717">
        <v>128685</v>
      </c>
      <c r="D12717">
        <v>128540</v>
      </c>
      <c r="E12717">
        <v>128570</v>
      </c>
    </row>
    <row r="12718" spans="1:5" x14ac:dyDescent="0.25">
      <c r="A12718" s="2">
        <v>45617.388888888891</v>
      </c>
      <c r="B12718">
        <v>128565</v>
      </c>
      <c r="C12718">
        <v>128620</v>
      </c>
      <c r="D12718">
        <v>128500</v>
      </c>
      <c r="E12718">
        <v>128595</v>
      </c>
    </row>
    <row r="12719" spans="1:5" x14ac:dyDescent="0.25">
      <c r="A12719" s="2">
        <v>45617.385416666664</v>
      </c>
      <c r="B12719">
        <v>128640</v>
      </c>
      <c r="C12719">
        <v>128750</v>
      </c>
      <c r="D12719">
        <v>128530</v>
      </c>
      <c r="E12719">
        <v>128565</v>
      </c>
    </row>
    <row r="12720" spans="1:5" x14ac:dyDescent="0.25">
      <c r="A12720" s="2">
        <v>45617.381944444445</v>
      </c>
      <c r="B12720">
        <v>128715</v>
      </c>
      <c r="C12720">
        <v>128730</v>
      </c>
      <c r="D12720">
        <v>128530</v>
      </c>
      <c r="E12720">
        <v>128645</v>
      </c>
    </row>
    <row r="12721" spans="1:5" x14ac:dyDescent="0.25">
      <c r="A12721" s="2">
        <v>45617.378472222219</v>
      </c>
      <c r="B12721">
        <v>129065</v>
      </c>
      <c r="C12721">
        <v>129090</v>
      </c>
      <c r="D12721">
        <v>128680</v>
      </c>
      <c r="E12721">
        <v>128715</v>
      </c>
    </row>
    <row r="12722" spans="1:5" x14ac:dyDescent="0.25">
      <c r="A12722" s="2">
        <v>45617.375</v>
      </c>
      <c r="B12722">
        <v>128900</v>
      </c>
      <c r="C12722">
        <v>129165</v>
      </c>
      <c r="D12722">
        <v>128720</v>
      </c>
      <c r="E12722">
        <v>129065</v>
      </c>
    </row>
    <row r="12723" spans="1:5" x14ac:dyDescent="0.25">
      <c r="A12723" s="2">
        <v>45615.763888888891</v>
      </c>
      <c r="B12723">
        <v>129180</v>
      </c>
      <c r="C12723">
        <v>129260</v>
      </c>
      <c r="D12723">
        <v>129155</v>
      </c>
      <c r="E12723">
        <v>129260</v>
      </c>
    </row>
    <row r="12724" spans="1:5" x14ac:dyDescent="0.25">
      <c r="A12724" s="2">
        <v>45615.760416666664</v>
      </c>
      <c r="B12724">
        <v>129180</v>
      </c>
      <c r="C12724">
        <v>129250</v>
      </c>
      <c r="D12724">
        <v>129155</v>
      </c>
      <c r="E12724">
        <v>129175</v>
      </c>
    </row>
    <row r="12725" spans="1:5" x14ac:dyDescent="0.25">
      <c r="A12725" s="2">
        <v>45615.756944444445</v>
      </c>
      <c r="B12725">
        <v>129235</v>
      </c>
      <c r="C12725">
        <v>129235</v>
      </c>
      <c r="D12725">
        <v>129135</v>
      </c>
      <c r="E12725">
        <v>129185</v>
      </c>
    </row>
    <row r="12726" spans="1:5" x14ac:dyDescent="0.25">
      <c r="A12726" s="2">
        <v>45615.753472222219</v>
      </c>
      <c r="B12726">
        <v>129210</v>
      </c>
      <c r="C12726">
        <v>129270</v>
      </c>
      <c r="D12726">
        <v>129160</v>
      </c>
      <c r="E12726">
        <v>129235</v>
      </c>
    </row>
    <row r="12727" spans="1:5" x14ac:dyDescent="0.25">
      <c r="A12727" s="2">
        <v>45615.75</v>
      </c>
      <c r="B12727">
        <v>129120</v>
      </c>
      <c r="C12727">
        <v>129230</v>
      </c>
      <c r="D12727">
        <v>129110</v>
      </c>
      <c r="E12727">
        <v>129205</v>
      </c>
    </row>
    <row r="12728" spans="1:5" x14ac:dyDescent="0.25">
      <c r="A12728" s="2">
        <v>45615.746527777781</v>
      </c>
      <c r="B12728">
        <v>129125</v>
      </c>
      <c r="C12728">
        <v>129135</v>
      </c>
      <c r="D12728">
        <v>129040</v>
      </c>
      <c r="E12728">
        <v>129125</v>
      </c>
    </row>
    <row r="12729" spans="1:5" x14ac:dyDescent="0.25">
      <c r="A12729" s="2">
        <v>45615.743055555555</v>
      </c>
      <c r="B12729">
        <v>129090</v>
      </c>
      <c r="C12729">
        <v>129170</v>
      </c>
      <c r="D12729">
        <v>129080</v>
      </c>
      <c r="E12729">
        <v>129120</v>
      </c>
    </row>
    <row r="12730" spans="1:5" x14ac:dyDescent="0.25">
      <c r="A12730" s="2">
        <v>45615.739583333336</v>
      </c>
      <c r="B12730">
        <v>129045</v>
      </c>
      <c r="C12730">
        <v>129105</v>
      </c>
      <c r="D12730">
        <v>129035</v>
      </c>
      <c r="E12730">
        <v>129090</v>
      </c>
    </row>
    <row r="12731" spans="1:5" x14ac:dyDescent="0.25">
      <c r="A12731" s="2">
        <v>45615.736111111109</v>
      </c>
      <c r="B12731">
        <v>128985</v>
      </c>
      <c r="C12731">
        <v>129070</v>
      </c>
      <c r="D12731">
        <v>128965</v>
      </c>
      <c r="E12731">
        <v>129050</v>
      </c>
    </row>
    <row r="12732" spans="1:5" x14ac:dyDescent="0.25">
      <c r="A12732" s="2">
        <v>45615.732638888891</v>
      </c>
      <c r="B12732">
        <v>129015</v>
      </c>
      <c r="C12732">
        <v>129115</v>
      </c>
      <c r="D12732">
        <v>128975</v>
      </c>
      <c r="E12732">
        <v>128985</v>
      </c>
    </row>
    <row r="12733" spans="1:5" x14ac:dyDescent="0.25">
      <c r="A12733" s="2">
        <v>45615.729166666664</v>
      </c>
      <c r="B12733">
        <v>129030</v>
      </c>
      <c r="C12733">
        <v>129045</v>
      </c>
      <c r="D12733">
        <v>128975</v>
      </c>
      <c r="E12733">
        <v>129020</v>
      </c>
    </row>
    <row r="12734" spans="1:5" x14ac:dyDescent="0.25">
      <c r="A12734" s="2">
        <v>45615.725694444445</v>
      </c>
      <c r="B12734">
        <v>129050</v>
      </c>
      <c r="C12734">
        <v>129070</v>
      </c>
      <c r="D12734">
        <v>129010</v>
      </c>
      <c r="E12734">
        <v>129030</v>
      </c>
    </row>
    <row r="12735" spans="1:5" x14ac:dyDescent="0.25">
      <c r="A12735" s="2">
        <v>45615.722222222219</v>
      </c>
      <c r="B12735">
        <v>129115</v>
      </c>
      <c r="C12735">
        <v>129115</v>
      </c>
      <c r="D12735">
        <v>129035</v>
      </c>
      <c r="E12735">
        <v>129050</v>
      </c>
    </row>
    <row r="12736" spans="1:5" x14ac:dyDescent="0.25">
      <c r="A12736" s="2">
        <v>45615.71875</v>
      </c>
      <c r="B12736">
        <v>129105</v>
      </c>
      <c r="C12736">
        <v>129140</v>
      </c>
      <c r="D12736">
        <v>129090</v>
      </c>
      <c r="E12736">
        <v>129110</v>
      </c>
    </row>
    <row r="12737" spans="1:5" x14ac:dyDescent="0.25">
      <c r="A12737" s="2">
        <v>45615.715277777781</v>
      </c>
      <c r="B12737">
        <v>129105</v>
      </c>
      <c r="C12737">
        <v>129145</v>
      </c>
      <c r="D12737">
        <v>129060</v>
      </c>
      <c r="E12737">
        <v>129105</v>
      </c>
    </row>
    <row r="12738" spans="1:5" x14ac:dyDescent="0.25">
      <c r="A12738" s="2">
        <v>45615.711805555555</v>
      </c>
      <c r="B12738">
        <v>129020</v>
      </c>
      <c r="C12738">
        <v>129110</v>
      </c>
      <c r="D12738">
        <v>129015</v>
      </c>
      <c r="E12738">
        <v>129105</v>
      </c>
    </row>
    <row r="12739" spans="1:5" x14ac:dyDescent="0.25">
      <c r="A12739" s="2">
        <v>45615.708333333336</v>
      </c>
      <c r="B12739">
        <v>129040</v>
      </c>
      <c r="C12739">
        <v>129060</v>
      </c>
      <c r="D12739">
        <v>129005</v>
      </c>
      <c r="E12739">
        <v>129020</v>
      </c>
    </row>
    <row r="12740" spans="1:5" x14ac:dyDescent="0.25">
      <c r="A12740" s="2">
        <v>45615.704861111109</v>
      </c>
      <c r="B12740">
        <v>128950</v>
      </c>
      <c r="C12740">
        <v>129040</v>
      </c>
      <c r="D12740">
        <v>128945</v>
      </c>
      <c r="E12740">
        <v>129040</v>
      </c>
    </row>
    <row r="12741" spans="1:5" x14ac:dyDescent="0.25">
      <c r="A12741" s="2">
        <v>45615.701388888891</v>
      </c>
      <c r="B12741">
        <v>128965</v>
      </c>
      <c r="C12741">
        <v>128980</v>
      </c>
      <c r="D12741">
        <v>128925</v>
      </c>
      <c r="E12741">
        <v>128950</v>
      </c>
    </row>
    <row r="12742" spans="1:5" x14ac:dyDescent="0.25">
      <c r="A12742" s="2">
        <v>45615.697916666664</v>
      </c>
      <c r="B12742">
        <v>128995</v>
      </c>
      <c r="C12742">
        <v>128995</v>
      </c>
      <c r="D12742">
        <v>128935</v>
      </c>
      <c r="E12742">
        <v>128970</v>
      </c>
    </row>
    <row r="12743" spans="1:5" x14ac:dyDescent="0.25">
      <c r="A12743" s="2">
        <v>45615.694444444445</v>
      </c>
      <c r="B12743">
        <v>129055</v>
      </c>
      <c r="C12743">
        <v>129055</v>
      </c>
      <c r="D12743">
        <v>128935</v>
      </c>
      <c r="E12743">
        <v>128995</v>
      </c>
    </row>
    <row r="12744" spans="1:5" x14ac:dyDescent="0.25">
      <c r="A12744" s="2">
        <v>45615.690972222219</v>
      </c>
      <c r="B12744">
        <v>129050</v>
      </c>
      <c r="C12744">
        <v>129065</v>
      </c>
      <c r="D12744">
        <v>129010</v>
      </c>
      <c r="E12744">
        <v>129055</v>
      </c>
    </row>
    <row r="12745" spans="1:5" x14ac:dyDescent="0.25">
      <c r="A12745" s="2">
        <v>45615.6875</v>
      </c>
      <c r="B12745">
        <v>129070</v>
      </c>
      <c r="C12745">
        <v>129140</v>
      </c>
      <c r="D12745">
        <v>129050</v>
      </c>
      <c r="E12745">
        <v>129050</v>
      </c>
    </row>
    <row r="12746" spans="1:5" x14ac:dyDescent="0.25">
      <c r="A12746" s="2">
        <v>45615.684027777781</v>
      </c>
      <c r="B12746">
        <v>129130</v>
      </c>
      <c r="C12746">
        <v>129140</v>
      </c>
      <c r="D12746">
        <v>129065</v>
      </c>
      <c r="E12746">
        <v>129070</v>
      </c>
    </row>
    <row r="12747" spans="1:5" x14ac:dyDescent="0.25">
      <c r="A12747" s="2">
        <v>45615.680555555555</v>
      </c>
      <c r="B12747">
        <v>129110</v>
      </c>
      <c r="C12747">
        <v>129155</v>
      </c>
      <c r="D12747">
        <v>129110</v>
      </c>
      <c r="E12747">
        <v>129135</v>
      </c>
    </row>
    <row r="12748" spans="1:5" x14ac:dyDescent="0.25">
      <c r="A12748" s="2">
        <v>45615.677083333336</v>
      </c>
      <c r="B12748">
        <v>129095</v>
      </c>
      <c r="C12748">
        <v>129135</v>
      </c>
      <c r="D12748">
        <v>129045</v>
      </c>
      <c r="E12748">
        <v>129110</v>
      </c>
    </row>
    <row r="12749" spans="1:5" x14ac:dyDescent="0.25">
      <c r="A12749" s="2">
        <v>45615.673611111109</v>
      </c>
      <c r="B12749">
        <v>129120</v>
      </c>
      <c r="C12749">
        <v>129145</v>
      </c>
      <c r="D12749">
        <v>129085</v>
      </c>
      <c r="E12749">
        <v>129095</v>
      </c>
    </row>
    <row r="12750" spans="1:5" x14ac:dyDescent="0.25">
      <c r="A12750" s="2">
        <v>45615.670138888891</v>
      </c>
      <c r="B12750">
        <v>129155</v>
      </c>
      <c r="C12750">
        <v>129195</v>
      </c>
      <c r="D12750">
        <v>129120</v>
      </c>
      <c r="E12750">
        <v>129120</v>
      </c>
    </row>
    <row r="12751" spans="1:5" x14ac:dyDescent="0.25">
      <c r="A12751" s="2">
        <v>45615.666666666664</v>
      </c>
      <c r="B12751">
        <v>129135</v>
      </c>
      <c r="C12751">
        <v>129165</v>
      </c>
      <c r="D12751">
        <v>129105</v>
      </c>
      <c r="E12751">
        <v>129155</v>
      </c>
    </row>
    <row r="12752" spans="1:5" x14ac:dyDescent="0.25">
      <c r="A12752" s="2">
        <v>45615.663194444445</v>
      </c>
      <c r="B12752">
        <v>129070</v>
      </c>
      <c r="C12752">
        <v>129145</v>
      </c>
      <c r="D12752">
        <v>129065</v>
      </c>
      <c r="E12752">
        <v>129140</v>
      </c>
    </row>
    <row r="12753" spans="1:5" x14ac:dyDescent="0.25">
      <c r="A12753" s="2">
        <v>45615.659722222219</v>
      </c>
      <c r="B12753">
        <v>129035</v>
      </c>
      <c r="C12753">
        <v>129095</v>
      </c>
      <c r="D12753">
        <v>129000</v>
      </c>
      <c r="E12753">
        <v>129065</v>
      </c>
    </row>
    <row r="12754" spans="1:5" x14ac:dyDescent="0.25">
      <c r="A12754" s="2">
        <v>45615.65625</v>
      </c>
      <c r="B12754">
        <v>129085</v>
      </c>
      <c r="C12754">
        <v>129120</v>
      </c>
      <c r="D12754">
        <v>129025</v>
      </c>
      <c r="E12754">
        <v>129035</v>
      </c>
    </row>
    <row r="12755" spans="1:5" x14ac:dyDescent="0.25">
      <c r="A12755" s="2">
        <v>45615.652777777781</v>
      </c>
      <c r="B12755">
        <v>129160</v>
      </c>
      <c r="C12755">
        <v>129160</v>
      </c>
      <c r="D12755">
        <v>129060</v>
      </c>
      <c r="E12755">
        <v>129090</v>
      </c>
    </row>
    <row r="12756" spans="1:5" x14ac:dyDescent="0.25">
      <c r="A12756" s="2">
        <v>45615.649305555555</v>
      </c>
      <c r="B12756">
        <v>129075</v>
      </c>
      <c r="C12756">
        <v>129170</v>
      </c>
      <c r="D12756">
        <v>129040</v>
      </c>
      <c r="E12756">
        <v>129155</v>
      </c>
    </row>
    <row r="12757" spans="1:5" x14ac:dyDescent="0.25">
      <c r="A12757" s="2">
        <v>45615.645833333336</v>
      </c>
      <c r="B12757">
        <v>128980</v>
      </c>
      <c r="C12757">
        <v>129080</v>
      </c>
      <c r="D12757">
        <v>128965</v>
      </c>
      <c r="E12757">
        <v>129075</v>
      </c>
    </row>
    <row r="12758" spans="1:5" x14ac:dyDescent="0.25">
      <c r="A12758" s="2">
        <v>45615.642361111109</v>
      </c>
      <c r="B12758">
        <v>128940</v>
      </c>
      <c r="C12758">
        <v>129025</v>
      </c>
      <c r="D12758">
        <v>128925</v>
      </c>
      <c r="E12758">
        <v>128980</v>
      </c>
    </row>
    <row r="12759" spans="1:5" x14ac:dyDescent="0.25">
      <c r="A12759" s="2">
        <v>45615.638888888891</v>
      </c>
      <c r="B12759">
        <v>128995</v>
      </c>
      <c r="C12759">
        <v>129000</v>
      </c>
      <c r="D12759">
        <v>128870</v>
      </c>
      <c r="E12759">
        <v>128935</v>
      </c>
    </row>
    <row r="12760" spans="1:5" x14ac:dyDescent="0.25">
      <c r="A12760" s="2">
        <v>45615.635416666664</v>
      </c>
      <c r="B12760">
        <v>128965</v>
      </c>
      <c r="C12760">
        <v>129025</v>
      </c>
      <c r="D12760">
        <v>128950</v>
      </c>
      <c r="E12760">
        <v>129000</v>
      </c>
    </row>
    <row r="12761" spans="1:5" x14ac:dyDescent="0.25">
      <c r="A12761" s="2">
        <v>45615.631944444445</v>
      </c>
      <c r="B12761">
        <v>129025</v>
      </c>
      <c r="C12761">
        <v>129055</v>
      </c>
      <c r="D12761">
        <v>128950</v>
      </c>
      <c r="E12761">
        <v>128960</v>
      </c>
    </row>
    <row r="12762" spans="1:5" x14ac:dyDescent="0.25">
      <c r="A12762" s="2">
        <v>45615.628472222219</v>
      </c>
      <c r="B12762">
        <v>128920</v>
      </c>
      <c r="C12762">
        <v>129060</v>
      </c>
      <c r="D12762">
        <v>128885</v>
      </c>
      <c r="E12762">
        <v>129025</v>
      </c>
    </row>
    <row r="12763" spans="1:5" x14ac:dyDescent="0.25">
      <c r="A12763" s="2">
        <v>45615.625</v>
      </c>
      <c r="B12763">
        <v>129110</v>
      </c>
      <c r="C12763">
        <v>129110</v>
      </c>
      <c r="D12763">
        <v>128870</v>
      </c>
      <c r="E12763">
        <v>128915</v>
      </c>
    </row>
    <row r="12764" spans="1:5" x14ac:dyDescent="0.25">
      <c r="A12764" s="2">
        <v>45615.621527777781</v>
      </c>
      <c r="B12764">
        <v>129160</v>
      </c>
      <c r="C12764">
        <v>129170</v>
      </c>
      <c r="D12764">
        <v>129085</v>
      </c>
      <c r="E12764">
        <v>129110</v>
      </c>
    </row>
    <row r="12765" spans="1:5" x14ac:dyDescent="0.25">
      <c r="A12765" s="2">
        <v>45615.618055555555</v>
      </c>
      <c r="B12765">
        <v>129215</v>
      </c>
      <c r="C12765">
        <v>129260</v>
      </c>
      <c r="D12765">
        <v>129155</v>
      </c>
      <c r="E12765">
        <v>129165</v>
      </c>
    </row>
    <row r="12766" spans="1:5" x14ac:dyDescent="0.25">
      <c r="A12766" s="2">
        <v>45615.614583333336</v>
      </c>
      <c r="B12766">
        <v>129300</v>
      </c>
      <c r="C12766">
        <v>129345</v>
      </c>
      <c r="D12766">
        <v>129205</v>
      </c>
      <c r="E12766">
        <v>129210</v>
      </c>
    </row>
    <row r="12767" spans="1:5" x14ac:dyDescent="0.25">
      <c r="A12767" s="2">
        <v>45615.611111111109</v>
      </c>
      <c r="B12767">
        <v>129340</v>
      </c>
      <c r="C12767">
        <v>129345</v>
      </c>
      <c r="D12767">
        <v>129235</v>
      </c>
      <c r="E12767">
        <v>129305</v>
      </c>
    </row>
    <row r="12768" spans="1:5" x14ac:dyDescent="0.25">
      <c r="A12768" s="2">
        <v>45615.607638888891</v>
      </c>
      <c r="B12768">
        <v>129375</v>
      </c>
      <c r="C12768">
        <v>129390</v>
      </c>
      <c r="D12768">
        <v>129290</v>
      </c>
      <c r="E12768">
        <v>129335</v>
      </c>
    </row>
    <row r="12769" spans="1:5" x14ac:dyDescent="0.25">
      <c r="A12769" s="2">
        <v>45615.604166666664</v>
      </c>
      <c r="B12769">
        <v>129390</v>
      </c>
      <c r="C12769">
        <v>129460</v>
      </c>
      <c r="D12769">
        <v>129330</v>
      </c>
      <c r="E12769">
        <v>129375</v>
      </c>
    </row>
    <row r="12770" spans="1:5" x14ac:dyDescent="0.25">
      <c r="A12770" s="2">
        <v>45615.600694444445</v>
      </c>
      <c r="B12770">
        <v>129315</v>
      </c>
      <c r="C12770">
        <v>129405</v>
      </c>
      <c r="D12770">
        <v>129305</v>
      </c>
      <c r="E12770">
        <v>129385</v>
      </c>
    </row>
    <row r="12771" spans="1:5" x14ac:dyDescent="0.25">
      <c r="A12771" s="2">
        <v>45615.597222222219</v>
      </c>
      <c r="B12771">
        <v>129355</v>
      </c>
      <c r="C12771">
        <v>129365</v>
      </c>
      <c r="D12771">
        <v>129270</v>
      </c>
      <c r="E12771">
        <v>129310</v>
      </c>
    </row>
    <row r="12772" spans="1:5" x14ac:dyDescent="0.25">
      <c r="A12772" s="2">
        <v>45615.59375</v>
      </c>
      <c r="B12772">
        <v>129385</v>
      </c>
      <c r="C12772">
        <v>129440</v>
      </c>
      <c r="D12772">
        <v>129325</v>
      </c>
      <c r="E12772">
        <v>129355</v>
      </c>
    </row>
    <row r="12773" spans="1:5" x14ac:dyDescent="0.25">
      <c r="A12773" s="2">
        <v>45615.590277777781</v>
      </c>
      <c r="B12773">
        <v>129410</v>
      </c>
      <c r="C12773">
        <v>129440</v>
      </c>
      <c r="D12773">
        <v>129350</v>
      </c>
      <c r="E12773">
        <v>129385</v>
      </c>
    </row>
    <row r="12774" spans="1:5" x14ac:dyDescent="0.25">
      <c r="A12774" s="2">
        <v>45615.586805555555</v>
      </c>
      <c r="B12774">
        <v>129380</v>
      </c>
      <c r="C12774">
        <v>129440</v>
      </c>
      <c r="D12774">
        <v>129320</v>
      </c>
      <c r="E12774">
        <v>129415</v>
      </c>
    </row>
    <row r="12775" spans="1:5" x14ac:dyDescent="0.25">
      <c r="A12775" s="2">
        <v>45615.583333333336</v>
      </c>
      <c r="B12775">
        <v>129440</v>
      </c>
      <c r="C12775">
        <v>129445</v>
      </c>
      <c r="D12775">
        <v>129325</v>
      </c>
      <c r="E12775">
        <v>129375</v>
      </c>
    </row>
    <row r="12776" spans="1:5" x14ac:dyDescent="0.25">
      <c r="A12776" s="2">
        <v>45615.579861111109</v>
      </c>
      <c r="B12776">
        <v>129240</v>
      </c>
      <c r="C12776">
        <v>129480</v>
      </c>
      <c r="D12776">
        <v>129220</v>
      </c>
      <c r="E12776">
        <v>129440</v>
      </c>
    </row>
    <row r="12777" spans="1:5" x14ac:dyDescent="0.25">
      <c r="A12777" s="2">
        <v>45615.576388888891</v>
      </c>
      <c r="B12777">
        <v>129150</v>
      </c>
      <c r="C12777">
        <v>129260</v>
      </c>
      <c r="D12777">
        <v>129130</v>
      </c>
      <c r="E12777">
        <v>129240</v>
      </c>
    </row>
    <row r="12778" spans="1:5" x14ac:dyDescent="0.25">
      <c r="A12778" s="2">
        <v>45615.572916666664</v>
      </c>
      <c r="B12778">
        <v>129220</v>
      </c>
      <c r="C12778">
        <v>129225</v>
      </c>
      <c r="D12778">
        <v>129130</v>
      </c>
      <c r="E12778">
        <v>129150</v>
      </c>
    </row>
    <row r="12779" spans="1:5" x14ac:dyDescent="0.25">
      <c r="A12779" s="2">
        <v>45615.569444444445</v>
      </c>
      <c r="B12779">
        <v>129200</v>
      </c>
      <c r="C12779">
        <v>129235</v>
      </c>
      <c r="D12779">
        <v>129180</v>
      </c>
      <c r="E12779">
        <v>129220</v>
      </c>
    </row>
    <row r="12780" spans="1:5" x14ac:dyDescent="0.25">
      <c r="A12780" s="2">
        <v>45615.565972222219</v>
      </c>
      <c r="B12780">
        <v>129255</v>
      </c>
      <c r="C12780">
        <v>129275</v>
      </c>
      <c r="D12780">
        <v>129175</v>
      </c>
      <c r="E12780">
        <v>129200</v>
      </c>
    </row>
    <row r="12781" spans="1:5" x14ac:dyDescent="0.25">
      <c r="A12781" s="2">
        <v>45615.5625</v>
      </c>
      <c r="B12781">
        <v>129245</v>
      </c>
      <c r="C12781">
        <v>129285</v>
      </c>
      <c r="D12781">
        <v>129150</v>
      </c>
      <c r="E12781">
        <v>129255</v>
      </c>
    </row>
    <row r="12782" spans="1:5" x14ac:dyDescent="0.25">
      <c r="A12782" s="2">
        <v>45615.559027777781</v>
      </c>
      <c r="B12782">
        <v>129185</v>
      </c>
      <c r="C12782">
        <v>129325</v>
      </c>
      <c r="D12782">
        <v>129175</v>
      </c>
      <c r="E12782">
        <v>129245</v>
      </c>
    </row>
    <row r="12783" spans="1:5" x14ac:dyDescent="0.25">
      <c r="A12783" s="2">
        <v>45615.555555555555</v>
      </c>
      <c r="B12783">
        <v>129105</v>
      </c>
      <c r="C12783">
        <v>129225</v>
      </c>
      <c r="D12783">
        <v>129085</v>
      </c>
      <c r="E12783">
        <v>129185</v>
      </c>
    </row>
    <row r="12784" spans="1:5" x14ac:dyDescent="0.25">
      <c r="A12784" s="2">
        <v>45615.552083333336</v>
      </c>
      <c r="B12784">
        <v>129195</v>
      </c>
      <c r="C12784">
        <v>129225</v>
      </c>
      <c r="D12784">
        <v>129085</v>
      </c>
      <c r="E12784">
        <v>129105</v>
      </c>
    </row>
    <row r="12785" spans="1:5" x14ac:dyDescent="0.25">
      <c r="A12785" s="2">
        <v>45615.548611111109</v>
      </c>
      <c r="B12785">
        <v>129095</v>
      </c>
      <c r="C12785">
        <v>129225</v>
      </c>
      <c r="D12785">
        <v>129080</v>
      </c>
      <c r="E12785">
        <v>129190</v>
      </c>
    </row>
    <row r="12786" spans="1:5" x14ac:dyDescent="0.25">
      <c r="A12786" s="2">
        <v>45615.545138888891</v>
      </c>
      <c r="B12786">
        <v>129010</v>
      </c>
      <c r="C12786">
        <v>129170</v>
      </c>
      <c r="D12786">
        <v>129005</v>
      </c>
      <c r="E12786">
        <v>129095</v>
      </c>
    </row>
    <row r="12787" spans="1:5" x14ac:dyDescent="0.25">
      <c r="A12787" s="2">
        <v>45615.541666666664</v>
      </c>
      <c r="B12787">
        <v>129120</v>
      </c>
      <c r="C12787">
        <v>129130</v>
      </c>
      <c r="D12787">
        <v>129005</v>
      </c>
      <c r="E12787">
        <v>129015</v>
      </c>
    </row>
    <row r="12788" spans="1:5" x14ac:dyDescent="0.25">
      <c r="A12788" s="2">
        <v>45615.538194444445</v>
      </c>
      <c r="B12788">
        <v>129155</v>
      </c>
      <c r="C12788">
        <v>129175</v>
      </c>
      <c r="D12788">
        <v>129095</v>
      </c>
      <c r="E12788">
        <v>129115</v>
      </c>
    </row>
    <row r="12789" spans="1:5" x14ac:dyDescent="0.25">
      <c r="A12789" s="2">
        <v>45615.534722222219</v>
      </c>
      <c r="B12789">
        <v>129115</v>
      </c>
      <c r="C12789">
        <v>129185</v>
      </c>
      <c r="D12789">
        <v>129060</v>
      </c>
      <c r="E12789">
        <v>129150</v>
      </c>
    </row>
    <row r="12790" spans="1:5" x14ac:dyDescent="0.25">
      <c r="A12790" s="2">
        <v>45615.53125</v>
      </c>
      <c r="B12790">
        <v>129290</v>
      </c>
      <c r="C12790">
        <v>129340</v>
      </c>
      <c r="D12790">
        <v>129095</v>
      </c>
      <c r="E12790">
        <v>129115</v>
      </c>
    </row>
    <row r="12791" spans="1:5" x14ac:dyDescent="0.25">
      <c r="A12791" s="2">
        <v>45615.527777777781</v>
      </c>
      <c r="B12791">
        <v>129100</v>
      </c>
      <c r="C12791">
        <v>129365</v>
      </c>
      <c r="D12791">
        <v>129095</v>
      </c>
      <c r="E12791">
        <v>129295</v>
      </c>
    </row>
    <row r="12792" spans="1:5" x14ac:dyDescent="0.25">
      <c r="A12792" s="2">
        <v>45615.524305555555</v>
      </c>
      <c r="B12792">
        <v>128955</v>
      </c>
      <c r="C12792">
        <v>129140</v>
      </c>
      <c r="D12792">
        <v>128915</v>
      </c>
      <c r="E12792">
        <v>129095</v>
      </c>
    </row>
    <row r="12793" spans="1:5" x14ac:dyDescent="0.25">
      <c r="A12793" s="2">
        <v>45615.520833333336</v>
      </c>
      <c r="B12793">
        <v>129015</v>
      </c>
      <c r="C12793">
        <v>129055</v>
      </c>
      <c r="D12793">
        <v>128895</v>
      </c>
      <c r="E12793">
        <v>128950</v>
      </c>
    </row>
    <row r="12794" spans="1:5" x14ac:dyDescent="0.25">
      <c r="A12794" s="2">
        <v>45615.517361111109</v>
      </c>
      <c r="B12794">
        <v>129060</v>
      </c>
      <c r="C12794">
        <v>129060</v>
      </c>
      <c r="D12794">
        <v>128945</v>
      </c>
      <c r="E12794">
        <v>129015</v>
      </c>
    </row>
    <row r="12795" spans="1:5" x14ac:dyDescent="0.25">
      <c r="A12795" s="2">
        <v>45615.513888888891</v>
      </c>
      <c r="B12795">
        <v>129090</v>
      </c>
      <c r="C12795">
        <v>129110</v>
      </c>
      <c r="D12795">
        <v>129045</v>
      </c>
      <c r="E12795">
        <v>129065</v>
      </c>
    </row>
    <row r="12796" spans="1:5" x14ac:dyDescent="0.25">
      <c r="A12796" s="2">
        <v>45615.510416666664</v>
      </c>
      <c r="B12796">
        <v>129215</v>
      </c>
      <c r="C12796">
        <v>129235</v>
      </c>
      <c r="D12796">
        <v>129080</v>
      </c>
      <c r="E12796">
        <v>129090</v>
      </c>
    </row>
    <row r="12797" spans="1:5" x14ac:dyDescent="0.25">
      <c r="A12797" s="2">
        <v>45615.506944444445</v>
      </c>
      <c r="B12797">
        <v>129225</v>
      </c>
      <c r="C12797">
        <v>129230</v>
      </c>
      <c r="D12797">
        <v>129155</v>
      </c>
      <c r="E12797">
        <v>129210</v>
      </c>
    </row>
    <row r="12798" spans="1:5" x14ac:dyDescent="0.25">
      <c r="A12798" s="2">
        <v>45615.503472222219</v>
      </c>
      <c r="B12798">
        <v>129120</v>
      </c>
      <c r="C12798">
        <v>129275</v>
      </c>
      <c r="D12798">
        <v>129100</v>
      </c>
      <c r="E12798">
        <v>129225</v>
      </c>
    </row>
    <row r="12799" spans="1:5" x14ac:dyDescent="0.25">
      <c r="A12799" s="2">
        <v>45615.5</v>
      </c>
      <c r="B12799">
        <v>129065</v>
      </c>
      <c r="C12799">
        <v>129135</v>
      </c>
      <c r="D12799">
        <v>129035</v>
      </c>
      <c r="E12799">
        <v>129120</v>
      </c>
    </row>
    <row r="12800" spans="1:5" x14ac:dyDescent="0.25">
      <c r="A12800" s="2">
        <v>45615.496527777781</v>
      </c>
      <c r="B12800">
        <v>129115</v>
      </c>
      <c r="C12800">
        <v>129175</v>
      </c>
      <c r="D12800">
        <v>129050</v>
      </c>
      <c r="E12800">
        <v>129070</v>
      </c>
    </row>
    <row r="12801" spans="1:5" x14ac:dyDescent="0.25">
      <c r="A12801" s="2">
        <v>45615.493055555555</v>
      </c>
      <c r="B12801">
        <v>129095</v>
      </c>
      <c r="C12801">
        <v>129150</v>
      </c>
      <c r="D12801">
        <v>129010</v>
      </c>
      <c r="E12801">
        <v>129120</v>
      </c>
    </row>
    <row r="12802" spans="1:5" x14ac:dyDescent="0.25">
      <c r="A12802" s="2">
        <v>45615.489583333336</v>
      </c>
      <c r="B12802">
        <v>129155</v>
      </c>
      <c r="C12802">
        <v>129260</v>
      </c>
      <c r="D12802">
        <v>129070</v>
      </c>
      <c r="E12802">
        <v>129095</v>
      </c>
    </row>
    <row r="12803" spans="1:5" x14ac:dyDescent="0.25">
      <c r="A12803" s="2">
        <v>45615.486111111109</v>
      </c>
      <c r="B12803">
        <v>129025</v>
      </c>
      <c r="C12803">
        <v>129240</v>
      </c>
      <c r="D12803">
        <v>128965</v>
      </c>
      <c r="E12803">
        <v>129150</v>
      </c>
    </row>
    <row r="12804" spans="1:5" x14ac:dyDescent="0.25">
      <c r="A12804" s="2">
        <v>45615.482638888891</v>
      </c>
      <c r="B12804">
        <v>128850</v>
      </c>
      <c r="C12804">
        <v>129035</v>
      </c>
      <c r="D12804">
        <v>128775</v>
      </c>
      <c r="E12804">
        <v>129020</v>
      </c>
    </row>
    <row r="12805" spans="1:5" x14ac:dyDescent="0.25">
      <c r="A12805" s="2">
        <v>45615.479166666664</v>
      </c>
      <c r="B12805">
        <v>128885</v>
      </c>
      <c r="C12805">
        <v>128940</v>
      </c>
      <c r="D12805">
        <v>128730</v>
      </c>
      <c r="E12805">
        <v>128850</v>
      </c>
    </row>
    <row r="12806" spans="1:5" x14ac:dyDescent="0.25">
      <c r="A12806" s="2">
        <v>45615.475694444445</v>
      </c>
      <c r="B12806">
        <v>128800</v>
      </c>
      <c r="C12806">
        <v>128910</v>
      </c>
      <c r="D12806">
        <v>128765</v>
      </c>
      <c r="E12806">
        <v>128885</v>
      </c>
    </row>
    <row r="12807" spans="1:5" x14ac:dyDescent="0.25">
      <c r="A12807" s="2">
        <v>45615.472222222219</v>
      </c>
      <c r="B12807">
        <v>128850</v>
      </c>
      <c r="C12807">
        <v>128955</v>
      </c>
      <c r="D12807">
        <v>128770</v>
      </c>
      <c r="E12807">
        <v>128800</v>
      </c>
    </row>
    <row r="12808" spans="1:5" x14ac:dyDescent="0.25">
      <c r="A12808" s="2">
        <v>45615.46875</v>
      </c>
      <c r="B12808">
        <v>128970</v>
      </c>
      <c r="C12808">
        <v>128980</v>
      </c>
      <c r="D12808">
        <v>128745</v>
      </c>
      <c r="E12808">
        <v>128850</v>
      </c>
    </row>
    <row r="12809" spans="1:5" x14ac:dyDescent="0.25">
      <c r="A12809" s="2">
        <v>45615.465277777781</v>
      </c>
      <c r="B12809">
        <v>128955</v>
      </c>
      <c r="C12809">
        <v>129040</v>
      </c>
      <c r="D12809">
        <v>128830</v>
      </c>
      <c r="E12809">
        <v>128970</v>
      </c>
    </row>
    <row r="12810" spans="1:5" x14ac:dyDescent="0.25">
      <c r="A12810" s="2">
        <v>45615.461805555555</v>
      </c>
      <c r="B12810">
        <v>128830</v>
      </c>
      <c r="C12810">
        <v>129130</v>
      </c>
      <c r="D12810">
        <v>128765</v>
      </c>
      <c r="E12810">
        <v>128960</v>
      </c>
    </row>
    <row r="12811" spans="1:5" x14ac:dyDescent="0.25">
      <c r="A12811" s="2">
        <v>45615.458333333336</v>
      </c>
      <c r="B12811">
        <v>128765</v>
      </c>
      <c r="C12811">
        <v>128865</v>
      </c>
      <c r="D12811">
        <v>128735</v>
      </c>
      <c r="E12811">
        <v>128830</v>
      </c>
    </row>
    <row r="12812" spans="1:5" x14ac:dyDescent="0.25">
      <c r="A12812" s="2">
        <v>45615.454861111109</v>
      </c>
      <c r="B12812">
        <v>128555</v>
      </c>
      <c r="C12812">
        <v>128790</v>
      </c>
      <c r="D12812">
        <v>128550</v>
      </c>
      <c r="E12812">
        <v>128770</v>
      </c>
    </row>
    <row r="12813" spans="1:5" x14ac:dyDescent="0.25">
      <c r="A12813" s="2">
        <v>45615.451388888891</v>
      </c>
      <c r="B12813">
        <v>128660</v>
      </c>
      <c r="C12813">
        <v>128810</v>
      </c>
      <c r="D12813">
        <v>128535</v>
      </c>
      <c r="E12813">
        <v>128555</v>
      </c>
    </row>
    <row r="12814" spans="1:5" x14ac:dyDescent="0.25">
      <c r="A12814" s="2">
        <v>45615.447916666664</v>
      </c>
      <c r="B12814">
        <v>128340</v>
      </c>
      <c r="C12814">
        <v>128670</v>
      </c>
      <c r="D12814">
        <v>128325</v>
      </c>
      <c r="E12814">
        <v>128660</v>
      </c>
    </row>
    <row r="12815" spans="1:5" x14ac:dyDescent="0.25">
      <c r="A12815" s="2">
        <v>45615.444444444445</v>
      </c>
      <c r="B12815">
        <v>128240</v>
      </c>
      <c r="C12815">
        <v>128420</v>
      </c>
      <c r="D12815">
        <v>128200</v>
      </c>
      <c r="E12815">
        <v>128345</v>
      </c>
    </row>
    <row r="12816" spans="1:5" x14ac:dyDescent="0.25">
      <c r="A12816" s="2">
        <v>45615.440972222219</v>
      </c>
      <c r="B12816">
        <v>128230</v>
      </c>
      <c r="C12816">
        <v>128290</v>
      </c>
      <c r="D12816">
        <v>128160</v>
      </c>
      <c r="E12816">
        <v>128245</v>
      </c>
    </row>
    <row r="12817" spans="1:5" x14ac:dyDescent="0.25">
      <c r="A12817" s="2">
        <v>45615.4375</v>
      </c>
      <c r="B12817">
        <v>128110</v>
      </c>
      <c r="C12817">
        <v>128235</v>
      </c>
      <c r="D12817">
        <v>128045</v>
      </c>
      <c r="E12817">
        <v>128225</v>
      </c>
    </row>
    <row r="12818" spans="1:5" x14ac:dyDescent="0.25">
      <c r="A12818" s="2">
        <v>45615.434027777781</v>
      </c>
      <c r="B12818">
        <v>128160</v>
      </c>
      <c r="C12818">
        <v>128260</v>
      </c>
      <c r="D12818">
        <v>128070</v>
      </c>
      <c r="E12818">
        <v>128110</v>
      </c>
    </row>
    <row r="12819" spans="1:5" x14ac:dyDescent="0.25">
      <c r="A12819" s="2">
        <v>45615.430555555555</v>
      </c>
      <c r="B12819">
        <v>128290</v>
      </c>
      <c r="C12819">
        <v>128320</v>
      </c>
      <c r="D12819">
        <v>128130</v>
      </c>
      <c r="E12819">
        <v>128165</v>
      </c>
    </row>
    <row r="12820" spans="1:5" x14ac:dyDescent="0.25">
      <c r="A12820" s="2">
        <v>45615.427083333336</v>
      </c>
      <c r="B12820">
        <v>128325</v>
      </c>
      <c r="C12820">
        <v>128360</v>
      </c>
      <c r="D12820">
        <v>128220</v>
      </c>
      <c r="E12820">
        <v>128290</v>
      </c>
    </row>
    <row r="12821" spans="1:5" x14ac:dyDescent="0.25">
      <c r="A12821" s="2">
        <v>45615.423611111109</v>
      </c>
      <c r="B12821">
        <v>128400</v>
      </c>
      <c r="C12821">
        <v>128490</v>
      </c>
      <c r="D12821">
        <v>128300</v>
      </c>
      <c r="E12821">
        <v>128325</v>
      </c>
    </row>
    <row r="12822" spans="1:5" x14ac:dyDescent="0.25">
      <c r="A12822" s="2">
        <v>45615.420138888891</v>
      </c>
      <c r="B12822">
        <v>128440</v>
      </c>
      <c r="C12822">
        <v>128455</v>
      </c>
      <c r="D12822">
        <v>128270</v>
      </c>
      <c r="E12822">
        <v>128400</v>
      </c>
    </row>
    <row r="12823" spans="1:5" x14ac:dyDescent="0.25">
      <c r="A12823" s="2">
        <v>45615.416666666664</v>
      </c>
      <c r="B12823">
        <v>128690</v>
      </c>
      <c r="C12823">
        <v>128720</v>
      </c>
      <c r="D12823">
        <v>128420</v>
      </c>
      <c r="E12823">
        <v>128435</v>
      </c>
    </row>
    <row r="12824" spans="1:5" x14ac:dyDescent="0.25">
      <c r="A12824" s="2">
        <v>45615.413194444445</v>
      </c>
      <c r="B12824">
        <v>128795</v>
      </c>
      <c r="C12824">
        <v>128795</v>
      </c>
      <c r="D12824">
        <v>128675</v>
      </c>
      <c r="E12824">
        <v>128685</v>
      </c>
    </row>
    <row r="12825" spans="1:5" x14ac:dyDescent="0.25">
      <c r="A12825" s="2">
        <v>45615.409722222219</v>
      </c>
      <c r="B12825">
        <v>128880</v>
      </c>
      <c r="C12825">
        <v>128905</v>
      </c>
      <c r="D12825">
        <v>128775</v>
      </c>
      <c r="E12825">
        <v>128790</v>
      </c>
    </row>
    <row r="12826" spans="1:5" x14ac:dyDescent="0.25">
      <c r="A12826" s="2">
        <v>45615.40625</v>
      </c>
      <c r="B12826">
        <v>128850</v>
      </c>
      <c r="C12826">
        <v>128985</v>
      </c>
      <c r="D12826">
        <v>128845</v>
      </c>
      <c r="E12826">
        <v>128880</v>
      </c>
    </row>
    <row r="12827" spans="1:5" x14ac:dyDescent="0.25">
      <c r="A12827" s="2">
        <v>45615.402777777781</v>
      </c>
      <c r="B12827">
        <v>128955</v>
      </c>
      <c r="C12827">
        <v>129015</v>
      </c>
      <c r="D12827">
        <v>128820</v>
      </c>
      <c r="E12827">
        <v>128850</v>
      </c>
    </row>
    <row r="12828" spans="1:5" x14ac:dyDescent="0.25">
      <c r="A12828" s="2">
        <v>45615.399305555555</v>
      </c>
      <c r="B12828">
        <v>128940</v>
      </c>
      <c r="C12828">
        <v>129075</v>
      </c>
      <c r="D12828">
        <v>128920</v>
      </c>
      <c r="E12828">
        <v>128955</v>
      </c>
    </row>
    <row r="12829" spans="1:5" x14ac:dyDescent="0.25">
      <c r="A12829" s="2">
        <v>45615.395833333336</v>
      </c>
      <c r="B12829">
        <v>128910</v>
      </c>
      <c r="C12829">
        <v>128980</v>
      </c>
      <c r="D12829">
        <v>128860</v>
      </c>
      <c r="E12829">
        <v>128945</v>
      </c>
    </row>
    <row r="12830" spans="1:5" x14ac:dyDescent="0.25">
      <c r="A12830" s="2">
        <v>45615.392361111109</v>
      </c>
      <c r="B12830">
        <v>129015</v>
      </c>
      <c r="C12830">
        <v>129090</v>
      </c>
      <c r="D12830">
        <v>128910</v>
      </c>
      <c r="E12830">
        <v>128915</v>
      </c>
    </row>
    <row r="12831" spans="1:5" x14ac:dyDescent="0.25">
      <c r="A12831" s="2">
        <v>45615.388888888891</v>
      </c>
      <c r="B12831">
        <v>128940</v>
      </c>
      <c r="C12831">
        <v>129060</v>
      </c>
      <c r="D12831">
        <v>128855</v>
      </c>
      <c r="E12831">
        <v>129010</v>
      </c>
    </row>
    <row r="12832" spans="1:5" x14ac:dyDescent="0.25">
      <c r="A12832" s="2">
        <v>45615.385416666664</v>
      </c>
      <c r="B12832">
        <v>128810</v>
      </c>
      <c r="C12832">
        <v>128975</v>
      </c>
      <c r="D12832">
        <v>128795</v>
      </c>
      <c r="E12832">
        <v>128940</v>
      </c>
    </row>
    <row r="12833" spans="1:5" x14ac:dyDescent="0.25">
      <c r="A12833" s="2">
        <v>45615.381944444445</v>
      </c>
      <c r="B12833">
        <v>128580</v>
      </c>
      <c r="C12833">
        <v>128845</v>
      </c>
      <c r="D12833">
        <v>128555</v>
      </c>
      <c r="E12833">
        <v>128805</v>
      </c>
    </row>
    <row r="12834" spans="1:5" x14ac:dyDescent="0.25">
      <c r="A12834" s="2">
        <v>45615.378472222219</v>
      </c>
      <c r="B12834">
        <v>128440</v>
      </c>
      <c r="C12834">
        <v>128615</v>
      </c>
      <c r="D12834">
        <v>128355</v>
      </c>
      <c r="E12834">
        <v>128580</v>
      </c>
    </row>
    <row r="12835" spans="1:5" x14ac:dyDescent="0.25">
      <c r="A12835" s="2">
        <v>45615.375</v>
      </c>
      <c r="B12835">
        <v>128390</v>
      </c>
      <c r="C12835">
        <v>128500</v>
      </c>
      <c r="D12835">
        <v>128305</v>
      </c>
      <c r="E12835">
        <v>128445</v>
      </c>
    </row>
    <row r="12836" spans="1:5" x14ac:dyDescent="0.25">
      <c r="A12836" s="2">
        <v>45614.763888888891</v>
      </c>
      <c r="B12836">
        <v>128655</v>
      </c>
      <c r="C12836">
        <v>128695</v>
      </c>
      <c r="D12836">
        <v>128580</v>
      </c>
      <c r="E12836">
        <v>128580</v>
      </c>
    </row>
    <row r="12837" spans="1:5" x14ac:dyDescent="0.25">
      <c r="A12837" s="2">
        <v>45614.760416666664</v>
      </c>
      <c r="B12837">
        <v>128685</v>
      </c>
      <c r="C12837">
        <v>128720</v>
      </c>
      <c r="D12837">
        <v>128640</v>
      </c>
      <c r="E12837">
        <v>128655</v>
      </c>
    </row>
    <row r="12838" spans="1:5" x14ac:dyDescent="0.25">
      <c r="A12838" s="2">
        <v>45614.756944444445</v>
      </c>
      <c r="B12838">
        <v>128705</v>
      </c>
      <c r="C12838">
        <v>128725</v>
      </c>
      <c r="D12838">
        <v>128675</v>
      </c>
      <c r="E12838">
        <v>128685</v>
      </c>
    </row>
    <row r="12839" spans="1:5" x14ac:dyDescent="0.25">
      <c r="A12839" s="2">
        <v>45614.753472222219</v>
      </c>
      <c r="B12839">
        <v>128750</v>
      </c>
      <c r="C12839">
        <v>128775</v>
      </c>
      <c r="D12839">
        <v>128675</v>
      </c>
      <c r="E12839">
        <v>128700</v>
      </c>
    </row>
    <row r="12840" spans="1:5" x14ac:dyDescent="0.25">
      <c r="A12840" s="2">
        <v>45614.75</v>
      </c>
      <c r="B12840">
        <v>128740</v>
      </c>
      <c r="C12840">
        <v>128780</v>
      </c>
      <c r="D12840">
        <v>128685</v>
      </c>
      <c r="E12840">
        <v>128755</v>
      </c>
    </row>
    <row r="12841" spans="1:5" x14ac:dyDescent="0.25">
      <c r="A12841" s="2">
        <v>45614.746527777781</v>
      </c>
      <c r="B12841">
        <v>128760</v>
      </c>
      <c r="C12841">
        <v>128790</v>
      </c>
      <c r="D12841">
        <v>128705</v>
      </c>
      <c r="E12841">
        <v>128740</v>
      </c>
    </row>
    <row r="12842" spans="1:5" x14ac:dyDescent="0.25">
      <c r="A12842" s="2">
        <v>45614.743055555555</v>
      </c>
      <c r="B12842">
        <v>128665</v>
      </c>
      <c r="C12842">
        <v>128790</v>
      </c>
      <c r="D12842">
        <v>128655</v>
      </c>
      <c r="E12842">
        <v>128755</v>
      </c>
    </row>
    <row r="12843" spans="1:5" x14ac:dyDescent="0.25">
      <c r="A12843" s="2">
        <v>45614.739583333336</v>
      </c>
      <c r="B12843">
        <v>128680</v>
      </c>
      <c r="C12843">
        <v>128705</v>
      </c>
      <c r="D12843">
        <v>128650</v>
      </c>
      <c r="E12843">
        <v>128670</v>
      </c>
    </row>
    <row r="12844" spans="1:5" x14ac:dyDescent="0.25">
      <c r="A12844" s="2">
        <v>45614.736111111109</v>
      </c>
      <c r="B12844">
        <v>128665</v>
      </c>
      <c r="C12844">
        <v>128730</v>
      </c>
      <c r="D12844">
        <v>128630</v>
      </c>
      <c r="E12844">
        <v>128680</v>
      </c>
    </row>
    <row r="12845" spans="1:5" x14ac:dyDescent="0.25">
      <c r="A12845" s="2">
        <v>45614.732638888891</v>
      </c>
      <c r="B12845">
        <v>128755</v>
      </c>
      <c r="C12845">
        <v>128775</v>
      </c>
      <c r="D12845">
        <v>128645</v>
      </c>
      <c r="E12845">
        <v>128665</v>
      </c>
    </row>
    <row r="12846" spans="1:5" x14ac:dyDescent="0.25">
      <c r="A12846" s="2">
        <v>45614.729166666664</v>
      </c>
      <c r="B12846">
        <v>128755</v>
      </c>
      <c r="C12846">
        <v>128795</v>
      </c>
      <c r="D12846">
        <v>128740</v>
      </c>
      <c r="E12846">
        <v>128755</v>
      </c>
    </row>
    <row r="12847" spans="1:5" x14ac:dyDescent="0.25">
      <c r="A12847" s="2">
        <v>45614.725694444445</v>
      </c>
      <c r="B12847">
        <v>128780</v>
      </c>
      <c r="C12847">
        <v>128805</v>
      </c>
      <c r="D12847">
        <v>128740</v>
      </c>
      <c r="E12847">
        <v>128760</v>
      </c>
    </row>
    <row r="12848" spans="1:5" x14ac:dyDescent="0.25">
      <c r="A12848" s="2">
        <v>45614.722222222219</v>
      </c>
      <c r="B12848">
        <v>128850</v>
      </c>
      <c r="C12848">
        <v>128860</v>
      </c>
      <c r="D12848">
        <v>128760</v>
      </c>
      <c r="E12848">
        <v>128785</v>
      </c>
    </row>
    <row r="12849" spans="1:5" x14ac:dyDescent="0.25">
      <c r="A12849" s="2">
        <v>45614.71875</v>
      </c>
      <c r="B12849">
        <v>128865</v>
      </c>
      <c r="C12849">
        <v>128875</v>
      </c>
      <c r="D12849">
        <v>128805</v>
      </c>
      <c r="E12849">
        <v>128845</v>
      </c>
    </row>
    <row r="12850" spans="1:5" x14ac:dyDescent="0.25">
      <c r="A12850" s="2">
        <v>45614.715277777781</v>
      </c>
      <c r="B12850">
        <v>128760</v>
      </c>
      <c r="C12850">
        <v>128870</v>
      </c>
      <c r="D12850">
        <v>128760</v>
      </c>
      <c r="E12850">
        <v>128865</v>
      </c>
    </row>
    <row r="12851" spans="1:5" x14ac:dyDescent="0.25">
      <c r="A12851" s="2">
        <v>45614.711805555555</v>
      </c>
      <c r="B12851">
        <v>128750</v>
      </c>
      <c r="C12851">
        <v>128770</v>
      </c>
      <c r="D12851">
        <v>128710</v>
      </c>
      <c r="E12851">
        <v>128760</v>
      </c>
    </row>
    <row r="12852" spans="1:5" x14ac:dyDescent="0.25">
      <c r="A12852" s="2">
        <v>45614.708333333336</v>
      </c>
      <c r="B12852">
        <v>128755</v>
      </c>
      <c r="C12852">
        <v>128810</v>
      </c>
      <c r="D12852">
        <v>128730</v>
      </c>
      <c r="E12852">
        <v>128745</v>
      </c>
    </row>
    <row r="12853" spans="1:5" x14ac:dyDescent="0.25">
      <c r="A12853" s="2">
        <v>45614.704861111109</v>
      </c>
      <c r="B12853">
        <v>128770</v>
      </c>
      <c r="C12853">
        <v>128770</v>
      </c>
      <c r="D12853">
        <v>128705</v>
      </c>
      <c r="E12853">
        <v>128755</v>
      </c>
    </row>
    <row r="12854" spans="1:5" x14ac:dyDescent="0.25">
      <c r="A12854" s="2">
        <v>45614.701388888891</v>
      </c>
      <c r="B12854">
        <v>128665</v>
      </c>
      <c r="C12854">
        <v>128780</v>
      </c>
      <c r="D12854">
        <v>128655</v>
      </c>
      <c r="E12854">
        <v>128770</v>
      </c>
    </row>
    <row r="12855" spans="1:5" x14ac:dyDescent="0.25">
      <c r="A12855" s="2">
        <v>45614.697916666664</v>
      </c>
      <c r="B12855">
        <v>128635</v>
      </c>
      <c r="C12855">
        <v>128675</v>
      </c>
      <c r="D12855">
        <v>128605</v>
      </c>
      <c r="E12855">
        <v>128670</v>
      </c>
    </row>
    <row r="12856" spans="1:5" x14ac:dyDescent="0.25">
      <c r="A12856" s="2">
        <v>45614.694444444445</v>
      </c>
      <c r="B12856">
        <v>128730</v>
      </c>
      <c r="C12856">
        <v>128735</v>
      </c>
      <c r="D12856">
        <v>128615</v>
      </c>
      <c r="E12856">
        <v>128630</v>
      </c>
    </row>
    <row r="12857" spans="1:5" x14ac:dyDescent="0.25">
      <c r="A12857" s="2">
        <v>45614.690972222219</v>
      </c>
      <c r="B12857">
        <v>128770</v>
      </c>
      <c r="C12857">
        <v>128795</v>
      </c>
      <c r="D12857">
        <v>128705</v>
      </c>
      <c r="E12857">
        <v>128735</v>
      </c>
    </row>
    <row r="12858" spans="1:5" x14ac:dyDescent="0.25">
      <c r="A12858" s="2">
        <v>45614.6875</v>
      </c>
      <c r="B12858">
        <v>128750</v>
      </c>
      <c r="C12858">
        <v>128800</v>
      </c>
      <c r="D12858">
        <v>128715</v>
      </c>
      <c r="E12858">
        <v>128770</v>
      </c>
    </row>
    <row r="12859" spans="1:5" x14ac:dyDescent="0.25">
      <c r="A12859" s="2">
        <v>45614.684027777781</v>
      </c>
      <c r="B12859">
        <v>128695</v>
      </c>
      <c r="C12859">
        <v>128770</v>
      </c>
      <c r="D12859">
        <v>128670</v>
      </c>
      <c r="E12859">
        <v>128745</v>
      </c>
    </row>
    <row r="12860" spans="1:5" x14ac:dyDescent="0.25">
      <c r="A12860" s="2">
        <v>45614.680555555555</v>
      </c>
      <c r="B12860">
        <v>128630</v>
      </c>
      <c r="C12860">
        <v>128705</v>
      </c>
      <c r="D12860">
        <v>128575</v>
      </c>
      <c r="E12860">
        <v>128695</v>
      </c>
    </row>
    <row r="12861" spans="1:5" x14ac:dyDescent="0.25">
      <c r="A12861" s="2">
        <v>45614.677083333336</v>
      </c>
      <c r="B12861">
        <v>128655</v>
      </c>
      <c r="C12861">
        <v>128685</v>
      </c>
      <c r="D12861">
        <v>128615</v>
      </c>
      <c r="E12861">
        <v>128635</v>
      </c>
    </row>
    <row r="12862" spans="1:5" x14ac:dyDescent="0.25">
      <c r="A12862" s="2">
        <v>45614.673611111109</v>
      </c>
      <c r="B12862">
        <v>128630</v>
      </c>
      <c r="C12862">
        <v>128720</v>
      </c>
      <c r="D12862">
        <v>128580</v>
      </c>
      <c r="E12862">
        <v>128655</v>
      </c>
    </row>
    <row r="12863" spans="1:5" x14ac:dyDescent="0.25">
      <c r="A12863" s="2">
        <v>45614.670138888891</v>
      </c>
      <c r="B12863">
        <v>128575</v>
      </c>
      <c r="C12863">
        <v>128640</v>
      </c>
      <c r="D12863">
        <v>128570</v>
      </c>
      <c r="E12863">
        <v>128630</v>
      </c>
    </row>
    <row r="12864" spans="1:5" x14ac:dyDescent="0.25">
      <c r="A12864" s="2">
        <v>45614.666666666664</v>
      </c>
      <c r="B12864">
        <v>128570</v>
      </c>
      <c r="C12864">
        <v>128620</v>
      </c>
      <c r="D12864">
        <v>128545</v>
      </c>
      <c r="E12864">
        <v>128575</v>
      </c>
    </row>
    <row r="12865" spans="1:5" x14ac:dyDescent="0.25">
      <c r="A12865" s="2">
        <v>45614.663194444445</v>
      </c>
      <c r="B12865">
        <v>128570</v>
      </c>
      <c r="C12865">
        <v>128615</v>
      </c>
      <c r="D12865">
        <v>128530</v>
      </c>
      <c r="E12865">
        <v>128575</v>
      </c>
    </row>
    <row r="12866" spans="1:5" x14ac:dyDescent="0.25">
      <c r="A12866" s="2">
        <v>45614.659722222219</v>
      </c>
      <c r="B12866">
        <v>128625</v>
      </c>
      <c r="C12866">
        <v>128665</v>
      </c>
      <c r="D12866">
        <v>128540</v>
      </c>
      <c r="E12866">
        <v>128565</v>
      </c>
    </row>
    <row r="12867" spans="1:5" x14ac:dyDescent="0.25">
      <c r="A12867" s="2">
        <v>45614.65625</v>
      </c>
      <c r="B12867">
        <v>128595</v>
      </c>
      <c r="C12867">
        <v>128655</v>
      </c>
      <c r="D12867">
        <v>128555</v>
      </c>
      <c r="E12867">
        <v>128625</v>
      </c>
    </row>
    <row r="12868" spans="1:5" x14ac:dyDescent="0.25">
      <c r="A12868" s="2">
        <v>45614.652777777781</v>
      </c>
      <c r="B12868">
        <v>128690</v>
      </c>
      <c r="C12868">
        <v>128715</v>
      </c>
      <c r="D12868">
        <v>128590</v>
      </c>
      <c r="E12868">
        <v>128600</v>
      </c>
    </row>
    <row r="12869" spans="1:5" x14ac:dyDescent="0.25">
      <c r="A12869" s="2">
        <v>45614.649305555555</v>
      </c>
      <c r="B12869">
        <v>128740</v>
      </c>
      <c r="C12869">
        <v>128745</v>
      </c>
      <c r="D12869">
        <v>128655</v>
      </c>
      <c r="E12869">
        <v>128695</v>
      </c>
    </row>
    <row r="12870" spans="1:5" x14ac:dyDescent="0.25">
      <c r="A12870" s="2">
        <v>45614.645833333336</v>
      </c>
      <c r="B12870">
        <v>128865</v>
      </c>
      <c r="C12870">
        <v>128875</v>
      </c>
      <c r="D12870">
        <v>128725</v>
      </c>
      <c r="E12870">
        <v>128740</v>
      </c>
    </row>
    <row r="12871" spans="1:5" x14ac:dyDescent="0.25">
      <c r="A12871" s="2">
        <v>45614.642361111109</v>
      </c>
      <c r="B12871">
        <v>128915</v>
      </c>
      <c r="C12871">
        <v>128925</v>
      </c>
      <c r="D12871">
        <v>128810</v>
      </c>
      <c r="E12871">
        <v>128860</v>
      </c>
    </row>
    <row r="12872" spans="1:5" x14ac:dyDescent="0.25">
      <c r="A12872" s="2">
        <v>45614.638888888891</v>
      </c>
      <c r="B12872">
        <v>128805</v>
      </c>
      <c r="C12872">
        <v>128945</v>
      </c>
      <c r="D12872">
        <v>128785</v>
      </c>
      <c r="E12872">
        <v>128910</v>
      </c>
    </row>
    <row r="12873" spans="1:5" x14ac:dyDescent="0.25">
      <c r="A12873" s="2">
        <v>45614.635416666664</v>
      </c>
      <c r="B12873">
        <v>128710</v>
      </c>
      <c r="C12873">
        <v>128810</v>
      </c>
      <c r="D12873">
        <v>128695</v>
      </c>
      <c r="E12873">
        <v>128805</v>
      </c>
    </row>
    <row r="12874" spans="1:5" x14ac:dyDescent="0.25">
      <c r="A12874" s="2">
        <v>45614.631944444445</v>
      </c>
      <c r="B12874">
        <v>128705</v>
      </c>
      <c r="C12874">
        <v>128720</v>
      </c>
      <c r="D12874">
        <v>128580</v>
      </c>
      <c r="E12874">
        <v>128705</v>
      </c>
    </row>
    <row r="12875" spans="1:5" x14ac:dyDescent="0.25">
      <c r="A12875" s="2">
        <v>45614.628472222219</v>
      </c>
      <c r="B12875">
        <v>128690</v>
      </c>
      <c r="C12875">
        <v>128735</v>
      </c>
      <c r="D12875">
        <v>128650</v>
      </c>
      <c r="E12875">
        <v>128700</v>
      </c>
    </row>
    <row r="12876" spans="1:5" x14ac:dyDescent="0.25">
      <c r="A12876" s="2">
        <v>45614.625</v>
      </c>
      <c r="B12876">
        <v>128830</v>
      </c>
      <c r="C12876">
        <v>128835</v>
      </c>
      <c r="D12876">
        <v>128665</v>
      </c>
      <c r="E12876">
        <v>128685</v>
      </c>
    </row>
    <row r="12877" spans="1:5" x14ac:dyDescent="0.25">
      <c r="A12877" s="2">
        <v>45614.621527777781</v>
      </c>
      <c r="B12877">
        <v>128830</v>
      </c>
      <c r="C12877">
        <v>128895</v>
      </c>
      <c r="D12877">
        <v>128780</v>
      </c>
      <c r="E12877">
        <v>128830</v>
      </c>
    </row>
    <row r="12878" spans="1:5" x14ac:dyDescent="0.25">
      <c r="A12878" s="2">
        <v>45614.618055555555</v>
      </c>
      <c r="B12878">
        <v>128770</v>
      </c>
      <c r="C12878">
        <v>128840</v>
      </c>
      <c r="D12878">
        <v>128700</v>
      </c>
      <c r="E12878">
        <v>128835</v>
      </c>
    </row>
    <row r="12879" spans="1:5" x14ac:dyDescent="0.25">
      <c r="A12879" s="2">
        <v>45614.614583333336</v>
      </c>
      <c r="B12879">
        <v>128605</v>
      </c>
      <c r="C12879">
        <v>128800</v>
      </c>
      <c r="D12879">
        <v>128490</v>
      </c>
      <c r="E12879">
        <v>128770</v>
      </c>
    </row>
    <row r="12880" spans="1:5" x14ac:dyDescent="0.25">
      <c r="A12880" s="2">
        <v>45614.611111111109</v>
      </c>
      <c r="B12880">
        <v>128550</v>
      </c>
      <c r="C12880">
        <v>128620</v>
      </c>
      <c r="D12880">
        <v>128525</v>
      </c>
      <c r="E12880">
        <v>128600</v>
      </c>
    </row>
    <row r="12881" spans="1:5" x14ac:dyDescent="0.25">
      <c r="A12881" s="2">
        <v>45614.607638888891</v>
      </c>
      <c r="B12881">
        <v>128515</v>
      </c>
      <c r="C12881">
        <v>128560</v>
      </c>
      <c r="D12881">
        <v>128450</v>
      </c>
      <c r="E12881">
        <v>128550</v>
      </c>
    </row>
    <row r="12882" spans="1:5" x14ac:dyDescent="0.25">
      <c r="A12882" s="2">
        <v>45614.604166666664</v>
      </c>
      <c r="B12882">
        <v>128435</v>
      </c>
      <c r="C12882">
        <v>128520</v>
      </c>
      <c r="D12882">
        <v>128435</v>
      </c>
      <c r="E12882">
        <v>128510</v>
      </c>
    </row>
    <row r="12883" spans="1:5" x14ac:dyDescent="0.25">
      <c r="A12883" s="2">
        <v>45614.600694444445</v>
      </c>
      <c r="B12883">
        <v>128410</v>
      </c>
      <c r="C12883">
        <v>128445</v>
      </c>
      <c r="D12883">
        <v>128380</v>
      </c>
      <c r="E12883">
        <v>128435</v>
      </c>
    </row>
    <row r="12884" spans="1:5" x14ac:dyDescent="0.25">
      <c r="A12884" s="2">
        <v>45614.597222222219</v>
      </c>
      <c r="B12884">
        <v>128405</v>
      </c>
      <c r="C12884">
        <v>128465</v>
      </c>
      <c r="D12884">
        <v>128375</v>
      </c>
      <c r="E12884">
        <v>128410</v>
      </c>
    </row>
    <row r="12885" spans="1:5" x14ac:dyDescent="0.25">
      <c r="A12885" s="2">
        <v>45614.59375</v>
      </c>
      <c r="B12885">
        <v>128310</v>
      </c>
      <c r="C12885">
        <v>128420</v>
      </c>
      <c r="D12885">
        <v>128290</v>
      </c>
      <c r="E12885">
        <v>128410</v>
      </c>
    </row>
    <row r="12886" spans="1:5" x14ac:dyDescent="0.25">
      <c r="A12886" s="2">
        <v>45614.590277777781</v>
      </c>
      <c r="B12886">
        <v>128280</v>
      </c>
      <c r="C12886">
        <v>128385</v>
      </c>
      <c r="D12886">
        <v>128280</v>
      </c>
      <c r="E12886">
        <v>128310</v>
      </c>
    </row>
    <row r="12887" spans="1:5" x14ac:dyDescent="0.25">
      <c r="A12887" s="2">
        <v>45614.586805555555</v>
      </c>
      <c r="B12887">
        <v>128255</v>
      </c>
      <c r="C12887">
        <v>128295</v>
      </c>
      <c r="D12887">
        <v>128220</v>
      </c>
      <c r="E12887">
        <v>128285</v>
      </c>
    </row>
    <row r="12888" spans="1:5" x14ac:dyDescent="0.25">
      <c r="A12888" s="2">
        <v>45614.583333333336</v>
      </c>
      <c r="B12888">
        <v>128260</v>
      </c>
      <c r="C12888">
        <v>128290</v>
      </c>
      <c r="D12888">
        <v>128230</v>
      </c>
      <c r="E12888">
        <v>128260</v>
      </c>
    </row>
    <row r="12889" spans="1:5" x14ac:dyDescent="0.25">
      <c r="A12889" s="2">
        <v>45614.579861111109</v>
      </c>
      <c r="B12889">
        <v>128315</v>
      </c>
      <c r="C12889">
        <v>128320</v>
      </c>
      <c r="D12889">
        <v>128230</v>
      </c>
      <c r="E12889">
        <v>128260</v>
      </c>
    </row>
    <row r="12890" spans="1:5" x14ac:dyDescent="0.25">
      <c r="A12890" s="2">
        <v>45614.576388888891</v>
      </c>
      <c r="B12890">
        <v>128320</v>
      </c>
      <c r="C12890">
        <v>128360</v>
      </c>
      <c r="D12890">
        <v>128250</v>
      </c>
      <c r="E12890">
        <v>128315</v>
      </c>
    </row>
    <row r="12891" spans="1:5" x14ac:dyDescent="0.25">
      <c r="A12891" s="2">
        <v>45614.572916666664</v>
      </c>
      <c r="B12891">
        <v>128395</v>
      </c>
      <c r="C12891">
        <v>128415</v>
      </c>
      <c r="D12891">
        <v>128305</v>
      </c>
      <c r="E12891">
        <v>128315</v>
      </c>
    </row>
    <row r="12892" spans="1:5" x14ac:dyDescent="0.25">
      <c r="A12892" s="2">
        <v>45614.569444444445</v>
      </c>
      <c r="B12892">
        <v>128445</v>
      </c>
      <c r="C12892">
        <v>128490</v>
      </c>
      <c r="D12892">
        <v>128380</v>
      </c>
      <c r="E12892">
        <v>128400</v>
      </c>
    </row>
    <row r="12893" spans="1:5" x14ac:dyDescent="0.25">
      <c r="A12893" s="2">
        <v>45614.565972222219</v>
      </c>
      <c r="B12893">
        <v>128370</v>
      </c>
      <c r="C12893">
        <v>128445</v>
      </c>
      <c r="D12893">
        <v>128310</v>
      </c>
      <c r="E12893">
        <v>128440</v>
      </c>
    </row>
    <row r="12894" spans="1:5" x14ac:dyDescent="0.25">
      <c r="A12894" s="2">
        <v>45614.5625</v>
      </c>
      <c r="B12894">
        <v>128330</v>
      </c>
      <c r="C12894">
        <v>128380</v>
      </c>
      <c r="D12894">
        <v>128270</v>
      </c>
      <c r="E12894">
        <v>128370</v>
      </c>
    </row>
    <row r="12895" spans="1:5" x14ac:dyDescent="0.25">
      <c r="A12895" s="2">
        <v>45614.559027777781</v>
      </c>
      <c r="B12895">
        <v>128430</v>
      </c>
      <c r="C12895">
        <v>128435</v>
      </c>
      <c r="D12895">
        <v>128300</v>
      </c>
      <c r="E12895">
        <v>128330</v>
      </c>
    </row>
    <row r="12896" spans="1:5" x14ac:dyDescent="0.25">
      <c r="A12896" s="2">
        <v>45614.555555555555</v>
      </c>
      <c r="B12896">
        <v>128425</v>
      </c>
      <c r="C12896">
        <v>128495</v>
      </c>
      <c r="D12896">
        <v>128385</v>
      </c>
      <c r="E12896">
        <v>128430</v>
      </c>
    </row>
    <row r="12897" spans="1:5" x14ac:dyDescent="0.25">
      <c r="A12897" s="2">
        <v>45614.552083333336</v>
      </c>
      <c r="B12897">
        <v>128400</v>
      </c>
      <c r="C12897">
        <v>128450</v>
      </c>
      <c r="D12897">
        <v>128375</v>
      </c>
      <c r="E12897">
        <v>128425</v>
      </c>
    </row>
    <row r="12898" spans="1:5" x14ac:dyDescent="0.25">
      <c r="A12898" s="2">
        <v>45614.548611111109</v>
      </c>
      <c r="B12898">
        <v>128445</v>
      </c>
      <c r="C12898">
        <v>128485</v>
      </c>
      <c r="D12898">
        <v>128365</v>
      </c>
      <c r="E12898">
        <v>128395</v>
      </c>
    </row>
    <row r="12899" spans="1:5" x14ac:dyDescent="0.25">
      <c r="A12899" s="2">
        <v>45614.545138888891</v>
      </c>
      <c r="B12899">
        <v>128505</v>
      </c>
      <c r="C12899">
        <v>128520</v>
      </c>
      <c r="D12899">
        <v>128420</v>
      </c>
      <c r="E12899">
        <v>128445</v>
      </c>
    </row>
    <row r="12900" spans="1:5" x14ac:dyDescent="0.25">
      <c r="A12900" s="2">
        <v>45614.541666666664</v>
      </c>
      <c r="B12900">
        <v>128515</v>
      </c>
      <c r="C12900">
        <v>128575</v>
      </c>
      <c r="D12900">
        <v>128460</v>
      </c>
      <c r="E12900">
        <v>128505</v>
      </c>
    </row>
    <row r="12901" spans="1:5" x14ac:dyDescent="0.25">
      <c r="A12901" s="2">
        <v>45614.538194444445</v>
      </c>
      <c r="B12901">
        <v>128410</v>
      </c>
      <c r="C12901">
        <v>128520</v>
      </c>
      <c r="D12901">
        <v>128395</v>
      </c>
      <c r="E12901">
        <v>128515</v>
      </c>
    </row>
    <row r="12902" spans="1:5" x14ac:dyDescent="0.25">
      <c r="A12902" s="2">
        <v>45614.534722222219</v>
      </c>
      <c r="B12902">
        <v>128405</v>
      </c>
      <c r="C12902">
        <v>128465</v>
      </c>
      <c r="D12902">
        <v>128400</v>
      </c>
      <c r="E12902">
        <v>128415</v>
      </c>
    </row>
    <row r="12903" spans="1:5" x14ac:dyDescent="0.25">
      <c r="A12903" s="2">
        <v>45614.53125</v>
      </c>
      <c r="B12903">
        <v>128305</v>
      </c>
      <c r="C12903">
        <v>128445</v>
      </c>
      <c r="D12903">
        <v>128280</v>
      </c>
      <c r="E12903">
        <v>128405</v>
      </c>
    </row>
    <row r="12904" spans="1:5" x14ac:dyDescent="0.25">
      <c r="A12904" s="2">
        <v>45614.527777777781</v>
      </c>
      <c r="B12904">
        <v>128225</v>
      </c>
      <c r="C12904">
        <v>128335</v>
      </c>
      <c r="D12904">
        <v>128200</v>
      </c>
      <c r="E12904">
        <v>128305</v>
      </c>
    </row>
    <row r="12905" spans="1:5" x14ac:dyDescent="0.25">
      <c r="A12905" s="2">
        <v>45614.524305555555</v>
      </c>
      <c r="B12905">
        <v>128255</v>
      </c>
      <c r="C12905">
        <v>128310</v>
      </c>
      <c r="D12905">
        <v>128210</v>
      </c>
      <c r="E12905">
        <v>128220</v>
      </c>
    </row>
    <row r="12906" spans="1:5" x14ac:dyDescent="0.25">
      <c r="A12906" s="2">
        <v>45614.520833333336</v>
      </c>
      <c r="B12906">
        <v>128190</v>
      </c>
      <c r="C12906">
        <v>128290</v>
      </c>
      <c r="D12906">
        <v>128180</v>
      </c>
      <c r="E12906">
        <v>128255</v>
      </c>
    </row>
    <row r="12907" spans="1:5" x14ac:dyDescent="0.25">
      <c r="A12907" s="2">
        <v>45614.517361111109</v>
      </c>
      <c r="B12907">
        <v>128155</v>
      </c>
      <c r="C12907">
        <v>128225</v>
      </c>
      <c r="D12907">
        <v>128120</v>
      </c>
      <c r="E12907">
        <v>128190</v>
      </c>
    </row>
    <row r="12908" spans="1:5" x14ac:dyDescent="0.25">
      <c r="A12908" s="2">
        <v>45614.513888888891</v>
      </c>
      <c r="B12908">
        <v>128265</v>
      </c>
      <c r="C12908">
        <v>128265</v>
      </c>
      <c r="D12908">
        <v>128105</v>
      </c>
      <c r="E12908">
        <v>128155</v>
      </c>
    </row>
    <row r="12909" spans="1:5" x14ac:dyDescent="0.25">
      <c r="A12909" s="2">
        <v>45614.510416666664</v>
      </c>
      <c r="B12909">
        <v>128310</v>
      </c>
      <c r="C12909">
        <v>128380</v>
      </c>
      <c r="D12909">
        <v>128250</v>
      </c>
      <c r="E12909">
        <v>128265</v>
      </c>
    </row>
    <row r="12910" spans="1:5" x14ac:dyDescent="0.25">
      <c r="A12910" s="2">
        <v>45614.506944444445</v>
      </c>
      <c r="B12910">
        <v>128330</v>
      </c>
      <c r="C12910">
        <v>128395</v>
      </c>
      <c r="D12910">
        <v>128275</v>
      </c>
      <c r="E12910">
        <v>128315</v>
      </c>
    </row>
    <row r="12911" spans="1:5" x14ac:dyDescent="0.25">
      <c r="A12911" s="2">
        <v>45614.503472222219</v>
      </c>
      <c r="B12911">
        <v>128455</v>
      </c>
      <c r="C12911">
        <v>128460</v>
      </c>
      <c r="D12911">
        <v>128315</v>
      </c>
      <c r="E12911">
        <v>128335</v>
      </c>
    </row>
    <row r="12912" spans="1:5" x14ac:dyDescent="0.25">
      <c r="A12912" s="2">
        <v>45614.5</v>
      </c>
      <c r="B12912">
        <v>128535</v>
      </c>
      <c r="C12912">
        <v>128535</v>
      </c>
      <c r="D12912">
        <v>128420</v>
      </c>
      <c r="E12912">
        <v>128450</v>
      </c>
    </row>
    <row r="12913" spans="1:5" x14ac:dyDescent="0.25">
      <c r="A12913" s="2">
        <v>45614.496527777781</v>
      </c>
      <c r="B12913">
        <v>128595</v>
      </c>
      <c r="C12913">
        <v>128600</v>
      </c>
      <c r="D12913">
        <v>128445</v>
      </c>
      <c r="E12913">
        <v>128530</v>
      </c>
    </row>
    <row r="12914" spans="1:5" x14ac:dyDescent="0.25">
      <c r="A12914" s="2">
        <v>45614.493055555555</v>
      </c>
      <c r="B12914">
        <v>128840</v>
      </c>
      <c r="C12914">
        <v>128840</v>
      </c>
      <c r="D12914">
        <v>128580</v>
      </c>
      <c r="E12914">
        <v>128595</v>
      </c>
    </row>
    <row r="12915" spans="1:5" x14ac:dyDescent="0.25">
      <c r="A12915" s="2">
        <v>45614.489583333336</v>
      </c>
      <c r="B12915">
        <v>128875</v>
      </c>
      <c r="C12915">
        <v>128940</v>
      </c>
      <c r="D12915">
        <v>128785</v>
      </c>
      <c r="E12915">
        <v>128840</v>
      </c>
    </row>
    <row r="12916" spans="1:5" x14ac:dyDescent="0.25">
      <c r="A12916" s="2">
        <v>45614.486111111109</v>
      </c>
      <c r="B12916">
        <v>129110</v>
      </c>
      <c r="C12916">
        <v>129165</v>
      </c>
      <c r="D12916">
        <v>128855</v>
      </c>
      <c r="E12916">
        <v>128875</v>
      </c>
    </row>
    <row r="12917" spans="1:5" x14ac:dyDescent="0.25">
      <c r="A12917" s="2">
        <v>45614.482638888891</v>
      </c>
      <c r="B12917">
        <v>128910</v>
      </c>
      <c r="C12917">
        <v>129250</v>
      </c>
      <c r="D12917">
        <v>128910</v>
      </c>
      <c r="E12917">
        <v>129110</v>
      </c>
    </row>
    <row r="12918" spans="1:5" x14ac:dyDescent="0.25">
      <c r="A12918" s="2">
        <v>45614.479166666664</v>
      </c>
      <c r="B12918">
        <v>128430</v>
      </c>
      <c r="C12918">
        <v>128960</v>
      </c>
      <c r="D12918">
        <v>128425</v>
      </c>
      <c r="E12918">
        <v>128910</v>
      </c>
    </row>
    <row r="12919" spans="1:5" x14ac:dyDescent="0.25">
      <c r="A12919" s="2">
        <v>45614.475694444445</v>
      </c>
      <c r="B12919">
        <v>128275</v>
      </c>
      <c r="C12919">
        <v>128470</v>
      </c>
      <c r="D12919">
        <v>128225</v>
      </c>
      <c r="E12919">
        <v>128430</v>
      </c>
    </row>
    <row r="12920" spans="1:5" x14ac:dyDescent="0.25">
      <c r="A12920" s="2">
        <v>45614.472222222219</v>
      </c>
      <c r="B12920">
        <v>128320</v>
      </c>
      <c r="C12920">
        <v>128385</v>
      </c>
      <c r="D12920">
        <v>128245</v>
      </c>
      <c r="E12920">
        <v>128275</v>
      </c>
    </row>
    <row r="12921" spans="1:5" x14ac:dyDescent="0.25">
      <c r="A12921" s="2">
        <v>45614.46875</v>
      </c>
      <c r="B12921">
        <v>128455</v>
      </c>
      <c r="C12921">
        <v>128485</v>
      </c>
      <c r="D12921">
        <v>128290</v>
      </c>
      <c r="E12921">
        <v>128320</v>
      </c>
    </row>
    <row r="12922" spans="1:5" x14ac:dyDescent="0.25">
      <c r="A12922" s="2">
        <v>45614.465277777781</v>
      </c>
      <c r="B12922">
        <v>128670</v>
      </c>
      <c r="C12922">
        <v>128725</v>
      </c>
      <c r="D12922">
        <v>128440</v>
      </c>
      <c r="E12922">
        <v>128450</v>
      </c>
    </row>
    <row r="12923" spans="1:5" x14ac:dyDescent="0.25">
      <c r="A12923" s="2">
        <v>45614.461805555555</v>
      </c>
      <c r="B12923">
        <v>128665</v>
      </c>
      <c r="C12923">
        <v>128700</v>
      </c>
      <c r="D12923">
        <v>128585</v>
      </c>
      <c r="E12923">
        <v>128670</v>
      </c>
    </row>
    <row r="12924" spans="1:5" x14ac:dyDescent="0.25">
      <c r="A12924" s="2">
        <v>45614.458333333336</v>
      </c>
      <c r="B12924">
        <v>128595</v>
      </c>
      <c r="C12924">
        <v>128735</v>
      </c>
      <c r="D12924">
        <v>128590</v>
      </c>
      <c r="E12924">
        <v>128660</v>
      </c>
    </row>
    <row r="12925" spans="1:5" x14ac:dyDescent="0.25">
      <c r="A12925" s="2">
        <v>45614.454861111109</v>
      </c>
      <c r="B12925">
        <v>128595</v>
      </c>
      <c r="C12925">
        <v>128625</v>
      </c>
      <c r="D12925">
        <v>128550</v>
      </c>
      <c r="E12925">
        <v>128595</v>
      </c>
    </row>
    <row r="12926" spans="1:5" x14ac:dyDescent="0.25">
      <c r="A12926" s="2">
        <v>45614.451388888891</v>
      </c>
      <c r="B12926">
        <v>128550</v>
      </c>
      <c r="C12926">
        <v>128650</v>
      </c>
      <c r="D12926">
        <v>128510</v>
      </c>
      <c r="E12926">
        <v>128595</v>
      </c>
    </row>
    <row r="12927" spans="1:5" x14ac:dyDescent="0.25">
      <c r="A12927" s="2">
        <v>45614.447916666664</v>
      </c>
      <c r="B12927">
        <v>128475</v>
      </c>
      <c r="C12927">
        <v>128555</v>
      </c>
      <c r="D12927">
        <v>128410</v>
      </c>
      <c r="E12927">
        <v>128550</v>
      </c>
    </row>
    <row r="12928" spans="1:5" x14ac:dyDescent="0.25">
      <c r="A12928" s="2">
        <v>45614.444444444445</v>
      </c>
      <c r="B12928">
        <v>128620</v>
      </c>
      <c r="C12928">
        <v>128700</v>
      </c>
      <c r="D12928">
        <v>128455</v>
      </c>
      <c r="E12928">
        <v>128470</v>
      </c>
    </row>
    <row r="12929" spans="1:5" x14ac:dyDescent="0.25">
      <c r="A12929" s="2">
        <v>45614.440972222219</v>
      </c>
      <c r="B12929">
        <v>128550</v>
      </c>
      <c r="C12929">
        <v>128745</v>
      </c>
      <c r="D12929">
        <v>128540</v>
      </c>
      <c r="E12929">
        <v>128625</v>
      </c>
    </row>
    <row r="12930" spans="1:5" x14ac:dyDescent="0.25">
      <c r="A12930" s="2">
        <v>45614.4375</v>
      </c>
      <c r="B12930">
        <v>128585</v>
      </c>
      <c r="C12930">
        <v>128625</v>
      </c>
      <c r="D12930">
        <v>128500</v>
      </c>
      <c r="E12930">
        <v>128550</v>
      </c>
    </row>
    <row r="12931" spans="1:5" x14ac:dyDescent="0.25">
      <c r="A12931" s="2">
        <v>45614.434027777781</v>
      </c>
      <c r="B12931">
        <v>128460</v>
      </c>
      <c r="C12931">
        <v>128615</v>
      </c>
      <c r="D12931">
        <v>128445</v>
      </c>
      <c r="E12931">
        <v>128590</v>
      </c>
    </row>
    <row r="12932" spans="1:5" x14ac:dyDescent="0.25">
      <c r="A12932" s="2">
        <v>45614.430555555555</v>
      </c>
      <c r="B12932">
        <v>128400</v>
      </c>
      <c r="C12932">
        <v>128500</v>
      </c>
      <c r="D12932">
        <v>128380</v>
      </c>
      <c r="E12932">
        <v>128455</v>
      </c>
    </row>
    <row r="12933" spans="1:5" x14ac:dyDescent="0.25">
      <c r="A12933" s="2">
        <v>45614.427083333336</v>
      </c>
      <c r="B12933">
        <v>128415</v>
      </c>
      <c r="C12933">
        <v>128465</v>
      </c>
      <c r="D12933">
        <v>128315</v>
      </c>
      <c r="E12933">
        <v>128410</v>
      </c>
    </row>
    <row r="12934" spans="1:5" x14ac:dyDescent="0.25">
      <c r="A12934" s="2">
        <v>45614.423611111109</v>
      </c>
      <c r="B12934">
        <v>128580</v>
      </c>
      <c r="C12934">
        <v>128630</v>
      </c>
      <c r="D12934">
        <v>128355</v>
      </c>
      <c r="E12934">
        <v>128415</v>
      </c>
    </row>
    <row r="12935" spans="1:5" x14ac:dyDescent="0.25">
      <c r="A12935" s="2">
        <v>45614.420138888891</v>
      </c>
      <c r="B12935">
        <v>128450</v>
      </c>
      <c r="C12935">
        <v>128615</v>
      </c>
      <c r="D12935">
        <v>128415</v>
      </c>
      <c r="E12935">
        <v>128580</v>
      </c>
    </row>
    <row r="12936" spans="1:5" x14ac:dyDescent="0.25">
      <c r="A12936" s="2">
        <v>45614.416666666664</v>
      </c>
      <c r="B12936">
        <v>128390</v>
      </c>
      <c r="C12936">
        <v>128465</v>
      </c>
      <c r="D12936">
        <v>128275</v>
      </c>
      <c r="E12936">
        <v>128445</v>
      </c>
    </row>
    <row r="12937" spans="1:5" x14ac:dyDescent="0.25">
      <c r="A12937" s="2">
        <v>45614.413194444445</v>
      </c>
      <c r="B12937">
        <v>128415</v>
      </c>
      <c r="C12937">
        <v>128480</v>
      </c>
      <c r="D12937">
        <v>128360</v>
      </c>
      <c r="E12937">
        <v>128390</v>
      </c>
    </row>
    <row r="12938" spans="1:5" x14ac:dyDescent="0.25">
      <c r="A12938" s="2">
        <v>45614.409722222219</v>
      </c>
      <c r="B12938">
        <v>128420</v>
      </c>
      <c r="C12938">
        <v>128450</v>
      </c>
      <c r="D12938">
        <v>128325</v>
      </c>
      <c r="E12938">
        <v>128420</v>
      </c>
    </row>
    <row r="12939" spans="1:5" x14ac:dyDescent="0.25">
      <c r="A12939" s="2">
        <v>45614.40625</v>
      </c>
      <c r="B12939">
        <v>128505</v>
      </c>
      <c r="C12939">
        <v>128520</v>
      </c>
      <c r="D12939">
        <v>128410</v>
      </c>
      <c r="E12939">
        <v>128425</v>
      </c>
    </row>
    <row r="12940" spans="1:5" x14ac:dyDescent="0.25">
      <c r="A12940" s="2">
        <v>45614.402777777781</v>
      </c>
      <c r="B12940">
        <v>128660</v>
      </c>
      <c r="C12940">
        <v>128665</v>
      </c>
      <c r="D12940">
        <v>128485</v>
      </c>
      <c r="E12940">
        <v>128500</v>
      </c>
    </row>
    <row r="12941" spans="1:5" x14ac:dyDescent="0.25">
      <c r="A12941" s="2">
        <v>45614.399305555555</v>
      </c>
      <c r="B12941">
        <v>128995</v>
      </c>
      <c r="C12941">
        <v>128995</v>
      </c>
      <c r="D12941">
        <v>128610</v>
      </c>
      <c r="E12941">
        <v>128665</v>
      </c>
    </row>
    <row r="12942" spans="1:5" x14ac:dyDescent="0.25">
      <c r="A12942" s="2">
        <v>45614.395833333336</v>
      </c>
      <c r="B12942">
        <v>129195</v>
      </c>
      <c r="C12942">
        <v>129210</v>
      </c>
      <c r="D12942">
        <v>128955</v>
      </c>
      <c r="E12942">
        <v>129000</v>
      </c>
    </row>
    <row r="12943" spans="1:5" x14ac:dyDescent="0.25">
      <c r="A12943" s="2">
        <v>45614.392361111109</v>
      </c>
      <c r="B12943">
        <v>129260</v>
      </c>
      <c r="C12943">
        <v>129290</v>
      </c>
      <c r="D12943">
        <v>129155</v>
      </c>
      <c r="E12943">
        <v>129200</v>
      </c>
    </row>
    <row r="12944" spans="1:5" x14ac:dyDescent="0.25">
      <c r="A12944" s="2">
        <v>45614.388888888891</v>
      </c>
      <c r="B12944">
        <v>129180</v>
      </c>
      <c r="C12944">
        <v>129295</v>
      </c>
      <c r="D12944">
        <v>129155</v>
      </c>
      <c r="E12944">
        <v>129260</v>
      </c>
    </row>
    <row r="12945" spans="1:5" x14ac:dyDescent="0.25">
      <c r="A12945" s="2">
        <v>45614.385416666664</v>
      </c>
      <c r="B12945">
        <v>129210</v>
      </c>
      <c r="C12945">
        <v>129225</v>
      </c>
      <c r="D12945">
        <v>129110</v>
      </c>
      <c r="E12945">
        <v>129180</v>
      </c>
    </row>
    <row r="12946" spans="1:5" x14ac:dyDescent="0.25">
      <c r="A12946" s="2">
        <v>45614.381944444445</v>
      </c>
      <c r="B12946">
        <v>129175</v>
      </c>
      <c r="C12946">
        <v>129245</v>
      </c>
      <c r="D12946">
        <v>129070</v>
      </c>
      <c r="E12946">
        <v>129205</v>
      </c>
    </row>
    <row r="12947" spans="1:5" x14ac:dyDescent="0.25">
      <c r="A12947" s="2">
        <v>45614.378472222219</v>
      </c>
      <c r="B12947">
        <v>129090</v>
      </c>
      <c r="C12947">
        <v>129195</v>
      </c>
      <c r="D12947">
        <v>129060</v>
      </c>
      <c r="E12947">
        <v>129175</v>
      </c>
    </row>
    <row r="12948" spans="1:5" x14ac:dyDescent="0.25">
      <c r="A12948" s="2">
        <v>45614.375</v>
      </c>
      <c r="B12948">
        <v>128850</v>
      </c>
      <c r="C12948">
        <v>129195</v>
      </c>
      <c r="D12948">
        <v>128630</v>
      </c>
      <c r="E12948">
        <v>129085</v>
      </c>
    </row>
    <row r="12949" spans="1:5" x14ac:dyDescent="0.25">
      <c r="A12949" s="2">
        <v>45610.763888888891</v>
      </c>
      <c r="B12949">
        <v>128635</v>
      </c>
      <c r="C12949">
        <v>128675</v>
      </c>
      <c r="D12949">
        <v>128600</v>
      </c>
      <c r="E12949">
        <v>128620</v>
      </c>
    </row>
    <row r="12950" spans="1:5" x14ac:dyDescent="0.25">
      <c r="A12950" s="2">
        <v>45610.760416666664</v>
      </c>
      <c r="B12950">
        <v>128655</v>
      </c>
      <c r="C12950">
        <v>128675</v>
      </c>
      <c r="D12950">
        <v>128630</v>
      </c>
      <c r="E12950">
        <v>128635</v>
      </c>
    </row>
    <row r="12951" spans="1:5" x14ac:dyDescent="0.25">
      <c r="A12951" s="2">
        <v>45610.756944444445</v>
      </c>
      <c r="B12951">
        <v>128640</v>
      </c>
      <c r="C12951">
        <v>128700</v>
      </c>
      <c r="D12951">
        <v>128595</v>
      </c>
      <c r="E12951">
        <v>128660</v>
      </c>
    </row>
    <row r="12952" spans="1:5" x14ac:dyDescent="0.25">
      <c r="A12952" s="2">
        <v>45610.753472222219</v>
      </c>
      <c r="B12952">
        <v>128695</v>
      </c>
      <c r="C12952">
        <v>128740</v>
      </c>
      <c r="D12952">
        <v>128635</v>
      </c>
      <c r="E12952">
        <v>128640</v>
      </c>
    </row>
    <row r="12953" spans="1:5" x14ac:dyDescent="0.25">
      <c r="A12953" s="2">
        <v>45610.75</v>
      </c>
      <c r="B12953">
        <v>128625</v>
      </c>
      <c r="C12953">
        <v>128710</v>
      </c>
      <c r="D12953">
        <v>128605</v>
      </c>
      <c r="E12953">
        <v>128690</v>
      </c>
    </row>
    <row r="12954" spans="1:5" x14ac:dyDescent="0.25">
      <c r="A12954" s="2">
        <v>45610.746527777781</v>
      </c>
      <c r="B12954">
        <v>128685</v>
      </c>
      <c r="C12954">
        <v>128720</v>
      </c>
      <c r="D12954">
        <v>128615</v>
      </c>
      <c r="E12954">
        <v>128625</v>
      </c>
    </row>
    <row r="12955" spans="1:5" x14ac:dyDescent="0.25">
      <c r="A12955" s="2">
        <v>45610.743055555555</v>
      </c>
      <c r="B12955">
        <v>128760</v>
      </c>
      <c r="C12955">
        <v>128795</v>
      </c>
      <c r="D12955">
        <v>128655</v>
      </c>
      <c r="E12955">
        <v>128685</v>
      </c>
    </row>
    <row r="12956" spans="1:5" x14ac:dyDescent="0.25">
      <c r="A12956" s="2">
        <v>45610.739583333336</v>
      </c>
      <c r="B12956">
        <v>128730</v>
      </c>
      <c r="C12956">
        <v>128780</v>
      </c>
      <c r="D12956">
        <v>128705</v>
      </c>
      <c r="E12956">
        <v>128755</v>
      </c>
    </row>
    <row r="12957" spans="1:5" x14ac:dyDescent="0.25">
      <c r="A12957" s="2">
        <v>45610.736111111109</v>
      </c>
      <c r="B12957">
        <v>128715</v>
      </c>
      <c r="C12957">
        <v>128755</v>
      </c>
      <c r="D12957">
        <v>128650</v>
      </c>
      <c r="E12957">
        <v>128730</v>
      </c>
    </row>
    <row r="12958" spans="1:5" x14ac:dyDescent="0.25">
      <c r="A12958" s="2">
        <v>45610.732638888891</v>
      </c>
      <c r="B12958">
        <v>128665</v>
      </c>
      <c r="C12958">
        <v>128740</v>
      </c>
      <c r="D12958">
        <v>128655</v>
      </c>
      <c r="E12958">
        <v>128715</v>
      </c>
    </row>
    <row r="12959" spans="1:5" x14ac:dyDescent="0.25">
      <c r="A12959" s="2">
        <v>45610.729166666664</v>
      </c>
      <c r="B12959">
        <v>128740</v>
      </c>
      <c r="C12959">
        <v>128790</v>
      </c>
      <c r="D12959">
        <v>128660</v>
      </c>
      <c r="E12959">
        <v>128660</v>
      </c>
    </row>
    <row r="12960" spans="1:5" x14ac:dyDescent="0.25">
      <c r="A12960" s="2">
        <v>45610.725694444445</v>
      </c>
      <c r="B12960">
        <v>128745</v>
      </c>
      <c r="C12960">
        <v>128795</v>
      </c>
      <c r="D12960">
        <v>128690</v>
      </c>
      <c r="E12960">
        <v>128740</v>
      </c>
    </row>
    <row r="12961" spans="1:5" x14ac:dyDescent="0.25">
      <c r="A12961" s="2">
        <v>45610.722222222219</v>
      </c>
      <c r="B12961">
        <v>128880</v>
      </c>
      <c r="C12961">
        <v>128890</v>
      </c>
      <c r="D12961">
        <v>128705</v>
      </c>
      <c r="E12961">
        <v>128745</v>
      </c>
    </row>
    <row r="12962" spans="1:5" x14ac:dyDescent="0.25">
      <c r="A12962" s="2">
        <v>45610.71875</v>
      </c>
      <c r="B12962">
        <v>128765</v>
      </c>
      <c r="C12962">
        <v>128925</v>
      </c>
      <c r="D12962">
        <v>128715</v>
      </c>
      <c r="E12962">
        <v>128875</v>
      </c>
    </row>
    <row r="12963" spans="1:5" x14ac:dyDescent="0.25">
      <c r="A12963" s="2">
        <v>45610.715277777781</v>
      </c>
      <c r="B12963">
        <v>128620</v>
      </c>
      <c r="C12963">
        <v>128770</v>
      </c>
      <c r="D12963">
        <v>128590</v>
      </c>
      <c r="E12963">
        <v>128760</v>
      </c>
    </row>
    <row r="12964" spans="1:5" x14ac:dyDescent="0.25">
      <c r="A12964" s="2">
        <v>45610.711805555555</v>
      </c>
      <c r="B12964">
        <v>128750</v>
      </c>
      <c r="C12964">
        <v>128760</v>
      </c>
      <c r="D12964">
        <v>128610</v>
      </c>
      <c r="E12964">
        <v>128615</v>
      </c>
    </row>
    <row r="12965" spans="1:5" x14ac:dyDescent="0.25">
      <c r="A12965" s="2">
        <v>45610.708333333336</v>
      </c>
      <c r="B12965">
        <v>128815</v>
      </c>
      <c r="C12965">
        <v>128850</v>
      </c>
      <c r="D12965">
        <v>128710</v>
      </c>
      <c r="E12965">
        <v>128745</v>
      </c>
    </row>
    <row r="12966" spans="1:5" x14ac:dyDescent="0.25">
      <c r="A12966" s="2">
        <v>45610.704861111109</v>
      </c>
      <c r="B12966">
        <v>128835</v>
      </c>
      <c r="C12966">
        <v>128900</v>
      </c>
      <c r="D12966">
        <v>128820</v>
      </c>
      <c r="E12966">
        <v>128820</v>
      </c>
    </row>
    <row r="12967" spans="1:5" x14ac:dyDescent="0.25">
      <c r="A12967" s="2">
        <v>45610.701388888891</v>
      </c>
      <c r="B12967">
        <v>128915</v>
      </c>
      <c r="C12967">
        <v>128925</v>
      </c>
      <c r="D12967">
        <v>128815</v>
      </c>
      <c r="E12967">
        <v>128840</v>
      </c>
    </row>
    <row r="12968" spans="1:5" x14ac:dyDescent="0.25">
      <c r="A12968" s="2">
        <v>45610.697916666664</v>
      </c>
      <c r="B12968">
        <v>128935</v>
      </c>
      <c r="C12968">
        <v>128945</v>
      </c>
      <c r="D12968">
        <v>128880</v>
      </c>
      <c r="E12968">
        <v>128915</v>
      </c>
    </row>
    <row r="12969" spans="1:5" x14ac:dyDescent="0.25">
      <c r="A12969" s="2">
        <v>45610.694444444445</v>
      </c>
      <c r="B12969">
        <v>128955</v>
      </c>
      <c r="C12969">
        <v>128975</v>
      </c>
      <c r="D12969">
        <v>128900</v>
      </c>
      <c r="E12969">
        <v>128935</v>
      </c>
    </row>
    <row r="12970" spans="1:5" x14ac:dyDescent="0.25">
      <c r="A12970" s="2">
        <v>45610.690972222219</v>
      </c>
      <c r="B12970">
        <v>128910</v>
      </c>
      <c r="C12970">
        <v>128970</v>
      </c>
      <c r="D12970">
        <v>128885</v>
      </c>
      <c r="E12970">
        <v>128950</v>
      </c>
    </row>
    <row r="12971" spans="1:5" x14ac:dyDescent="0.25">
      <c r="A12971" s="2">
        <v>45610.6875</v>
      </c>
      <c r="B12971">
        <v>129040</v>
      </c>
      <c r="C12971">
        <v>129045</v>
      </c>
      <c r="D12971">
        <v>128885</v>
      </c>
      <c r="E12971">
        <v>128910</v>
      </c>
    </row>
    <row r="12972" spans="1:5" x14ac:dyDescent="0.25">
      <c r="A12972" s="2">
        <v>45610.684027777781</v>
      </c>
      <c r="B12972">
        <v>129060</v>
      </c>
      <c r="C12972">
        <v>129090</v>
      </c>
      <c r="D12972">
        <v>129015</v>
      </c>
      <c r="E12972">
        <v>129045</v>
      </c>
    </row>
    <row r="12973" spans="1:5" x14ac:dyDescent="0.25">
      <c r="A12973" s="2">
        <v>45610.680555555555</v>
      </c>
      <c r="B12973">
        <v>129010</v>
      </c>
      <c r="C12973">
        <v>129080</v>
      </c>
      <c r="D12973">
        <v>128985</v>
      </c>
      <c r="E12973">
        <v>129065</v>
      </c>
    </row>
    <row r="12974" spans="1:5" x14ac:dyDescent="0.25">
      <c r="A12974" s="2">
        <v>45610.677083333336</v>
      </c>
      <c r="B12974">
        <v>128970</v>
      </c>
      <c r="C12974">
        <v>129035</v>
      </c>
      <c r="D12974">
        <v>128965</v>
      </c>
      <c r="E12974">
        <v>129005</v>
      </c>
    </row>
    <row r="12975" spans="1:5" x14ac:dyDescent="0.25">
      <c r="A12975" s="2">
        <v>45610.673611111109</v>
      </c>
      <c r="B12975">
        <v>129005</v>
      </c>
      <c r="C12975">
        <v>129045</v>
      </c>
      <c r="D12975">
        <v>128965</v>
      </c>
      <c r="E12975">
        <v>128965</v>
      </c>
    </row>
    <row r="12976" spans="1:5" x14ac:dyDescent="0.25">
      <c r="A12976" s="2">
        <v>45610.670138888891</v>
      </c>
      <c r="B12976">
        <v>128985</v>
      </c>
      <c r="C12976">
        <v>129030</v>
      </c>
      <c r="D12976">
        <v>128965</v>
      </c>
      <c r="E12976">
        <v>129005</v>
      </c>
    </row>
    <row r="12977" spans="1:5" x14ac:dyDescent="0.25">
      <c r="A12977" s="2">
        <v>45610.666666666664</v>
      </c>
      <c r="B12977">
        <v>128905</v>
      </c>
      <c r="C12977">
        <v>128990</v>
      </c>
      <c r="D12977">
        <v>128900</v>
      </c>
      <c r="E12977">
        <v>128990</v>
      </c>
    </row>
    <row r="12978" spans="1:5" x14ac:dyDescent="0.25">
      <c r="A12978" s="2">
        <v>45610.663194444445</v>
      </c>
      <c r="B12978">
        <v>128955</v>
      </c>
      <c r="C12978">
        <v>128980</v>
      </c>
      <c r="D12978">
        <v>128830</v>
      </c>
      <c r="E12978">
        <v>128905</v>
      </c>
    </row>
    <row r="12979" spans="1:5" x14ac:dyDescent="0.25">
      <c r="A12979" s="2">
        <v>45610.659722222219</v>
      </c>
      <c r="B12979">
        <v>128915</v>
      </c>
      <c r="C12979">
        <v>128970</v>
      </c>
      <c r="D12979">
        <v>128900</v>
      </c>
      <c r="E12979">
        <v>128960</v>
      </c>
    </row>
    <row r="12980" spans="1:5" x14ac:dyDescent="0.25">
      <c r="A12980" s="2">
        <v>45610.65625</v>
      </c>
      <c r="B12980">
        <v>128915</v>
      </c>
      <c r="C12980">
        <v>128935</v>
      </c>
      <c r="D12980">
        <v>128850</v>
      </c>
      <c r="E12980">
        <v>128915</v>
      </c>
    </row>
    <row r="12981" spans="1:5" x14ac:dyDescent="0.25">
      <c r="A12981" s="2">
        <v>45610.652777777781</v>
      </c>
      <c r="B12981">
        <v>128835</v>
      </c>
      <c r="C12981">
        <v>128935</v>
      </c>
      <c r="D12981">
        <v>128815</v>
      </c>
      <c r="E12981">
        <v>128915</v>
      </c>
    </row>
    <row r="12982" spans="1:5" x14ac:dyDescent="0.25">
      <c r="A12982" s="2">
        <v>45610.649305555555</v>
      </c>
      <c r="B12982">
        <v>128740</v>
      </c>
      <c r="C12982">
        <v>128865</v>
      </c>
      <c r="D12982">
        <v>128725</v>
      </c>
      <c r="E12982">
        <v>128830</v>
      </c>
    </row>
    <row r="12983" spans="1:5" x14ac:dyDescent="0.25">
      <c r="A12983" s="2">
        <v>45610.645833333336</v>
      </c>
      <c r="B12983">
        <v>128645</v>
      </c>
      <c r="C12983">
        <v>128750</v>
      </c>
      <c r="D12983">
        <v>128635</v>
      </c>
      <c r="E12983">
        <v>128735</v>
      </c>
    </row>
    <row r="12984" spans="1:5" x14ac:dyDescent="0.25">
      <c r="A12984" s="2">
        <v>45610.642361111109</v>
      </c>
      <c r="B12984">
        <v>128625</v>
      </c>
      <c r="C12984">
        <v>128700</v>
      </c>
      <c r="D12984">
        <v>128595</v>
      </c>
      <c r="E12984">
        <v>128650</v>
      </c>
    </row>
    <row r="12985" spans="1:5" x14ac:dyDescent="0.25">
      <c r="A12985" s="2">
        <v>45610.638888888891</v>
      </c>
      <c r="B12985">
        <v>128655</v>
      </c>
      <c r="C12985">
        <v>128700</v>
      </c>
      <c r="D12985">
        <v>128600</v>
      </c>
      <c r="E12985">
        <v>128625</v>
      </c>
    </row>
    <row r="12986" spans="1:5" x14ac:dyDescent="0.25">
      <c r="A12986" s="2">
        <v>45610.635416666664</v>
      </c>
      <c r="B12986">
        <v>128750</v>
      </c>
      <c r="C12986">
        <v>128770</v>
      </c>
      <c r="D12986">
        <v>128615</v>
      </c>
      <c r="E12986">
        <v>128650</v>
      </c>
    </row>
    <row r="12987" spans="1:5" x14ac:dyDescent="0.25">
      <c r="A12987" s="2">
        <v>45610.631944444445</v>
      </c>
      <c r="B12987">
        <v>128745</v>
      </c>
      <c r="C12987">
        <v>128815</v>
      </c>
      <c r="D12987">
        <v>128740</v>
      </c>
      <c r="E12987">
        <v>128755</v>
      </c>
    </row>
    <row r="12988" spans="1:5" x14ac:dyDescent="0.25">
      <c r="A12988" s="2">
        <v>45610.628472222219</v>
      </c>
      <c r="B12988">
        <v>128880</v>
      </c>
      <c r="C12988">
        <v>128885</v>
      </c>
      <c r="D12988">
        <v>128730</v>
      </c>
      <c r="E12988">
        <v>128745</v>
      </c>
    </row>
    <row r="12989" spans="1:5" x14ac:dyDescent="0.25">
      <c r="A12989" s="2">
        <v>45610.625</v>
      </c>
      <c r="B12989">
        <v>128915</v>
      </c>
      <c r="C12989">
        <v>128975</v>
      </c>
      <c r="D12989">
        <v>128850</v>
      </c>
      <c r="E12989">
        <v>128875</v>
      </c>
    </row>
    <row r="12990" spans="1:5" x14ac:dyDescent="0.25">
      <c r="A12990" s="2">
        <v>45610.621527777781</v>
      </c>
      <c r="B12990">
        <v>129025</v>
      </c>
      <c r="C12990">
        <v>129025</v>
      </c>
      <c r="D12990">
        <v>128915</v>
      </c>
      <c r="E12990">
        <v>128920</v>
      </c>
    </row>
    <row r="12991" spans="1:5" x14ac:dyDescent="0.25">
      <c r="A12991" s="2">
        <v>45610.618055555555</v>
      </c>
      <c r="B12991">
        <v>128840</v>
      </c>
      <c r="C12991">
        <v>129060</v>
      </c>
      <c r="D12991">
        <v>128830</v>
      </c>
      <c r="E12991">
        <v>129025</v>
      </c>
    </row>
    <row r="12992" spans="1:5" x14ac:dyDescent="0.25">
      <c r="A12992" s="2">
        <v>45610.614583333336</v>
      </c>
      <c r="B12992">
        <v>128815</v>
      </c>
      <c r="C12992">
        <v>128870</v>
      </c>
      <c r="D12992">
        <v>128775</v>
      </c>
      <c r="E12992">
        <v>128840</v>
      </c>
    </row>
    <row r="12993" spans="1:5" x14ac:dyDescent="0.25">
      <c r="A12993" s="2">
        <v>45610.611111111109</v>
      </c>
      <c r="B12993">
        <v>128760</v>
      </c>
      <c r="C12993">
        <v>128825</v>
      </c>
      <c r="D12993">
        <v>128750</v>
      </c>
      <c r="E12993">
        <v>128810</v>
      </c>
    </row>
    <row r="12994" spans="1:5" x14ac:dyDescent="0.25">
      <c r="A12994" s="2">
        <v>45610.607638888891</v>
      </c>
      <c r="B12994">
        <v>128805</v>
      </c>
      <c r="C12994">
        <v>128845</v>
      </c>
      <c r="D12994">
        <v>128715</v>
      </c>
      <c r="E12994">
        <v>128760</v>
      </c>
    </row>
    <row r="12995" spans="1:5" x14ac:dyDescent="0.25">
      <c r="A12995" s="2">
        <v>45610.604166666664</v>
      </c>
      <c r="B12995">
        <v>128760</v>
      </c>
      <c r="C12995">
        <v>128845</v>
      </c>
      <c r="D12995">
        <v>128760</v>
      </c>
      <c r="E12995">
        <v>128805</v>
      </c>
    </row>
    <row r="12996" spans="1:5" x14ac:dyDescent="0.25">
      <c r="A12996" s="2">
        <v>45610.600694444445</v>
      </c>
      <c r="B12996">
        <v>128810</v>
      </c>
      <c r="C12996">
        <v>128855</v>
      </c>
      <c r="D12996">
        <v>128740</v>
      </c>
      <c r="E12996">
        <v>128760</v>
      </c>
    </row>
    <row r="12997" spans="1:5" x14ac:dyDescent="0.25">
      <c r="A12997" s="2">
        <v>45610.597222222219</v>
      </c>
      <c r="B12997">
        <v>128910</v>
      </c>
      <c r="C12997">
        <v>128930</v>
      </c>
      <c r="D12997">
        <v>128780</v>
      </c>
      <c r="E12997">
        <v>128815</v>
      </c>
    </row>
    <row r="12998" spans="1:5" x14ac:dyDescent="0.25">
      <c r="A12998" s="2">
        <v>45610.59375</v>
      </c>
      <c r="B12998">
        <v>128980</v>
      </c>
      <c r="C12998">
        <v>129015</v>
      </c>
      <c r="D12998">
        <v>128910</v>
      </c>
      <c r="E12998">
        <v>128910</v>
      </c>
    </row>
    <row r="12999" spans="1:5" x14ac:dyDescent="0.25">
      <c r="A12999" s="2">
        <v>45610.590277777781</v>
      </c>
      <c r="B12999">
        <v>129080</v>
      </c>
      <c r="C12999">
        <v>129090</v>
      </c>
      <c r="D12999">
        <v>128970</v>
      </c>
      <c r="E12999">
        <v>128980</v>
      </c>
    </row>
    <row r="13000" spans="1:5" x14ac:dyDescent="0.25">
      <c r="A13000" s="2">
        <v>45610.586805555555</v>
      </c>
      <c r="B13000">
        <v>129070</v>
      </c>
      <c r="C13000">
        <v>129165</v>
      </c>
      <c r="D13000">
        <v>129070</v>
      </c>
      <c r="E13000">
        <v>129085</v>
      </c>
    </row>
    <row r="13001" spans="1:5" x14ac:dyDescent="0.25">
      <c r="A13001" s="2">
        <v>45610.583333333336</v>
      </c>
      <c r="B13001">
        <v>129090</v>
      </c>
      <c r="C13001">
        <v>129130</v>
      </c>
      <c r="D13001">
        <v>129035</v>
      </c>
      <c r="E13001">
        <v>129070</v>
      </c>
    </row>
    <row r="13002" spans="1:5" x14ac:dyDescent="0.25">
      <c r="A13002" s="2">
        <v>45610.579861111109</v>
      </c>
      <c r="B13002">
        <v>129135</v>
      </c>
      <c r="C13002">
        <v>129145</v>
      </c>
      <c r="D13002">
        <v>129080</v>
      </c>
      <c r="E13002">
        <v>129090</v>
      </c>
    </row>
    <row r="13003" spans="1:5" x14ac:dyDescent="0.25">
      <c r="A13003" s="2">
        <v>45610.576388888891</v>
      </c>
      <c r="B13003">
        <v>129145</v>
      </c>
      <c r="C13003">
        <v>129205</v>
      </c>
      <c r="D13003">
        <v>129125</v>
      </c>
      <c r="E13003">
        <v>129135</v>
      </c>
    </row>
    <row r="13004" spans="1:5" x14ac:dyDescent="0.25">
      <c r="A13004" s="2">
        <v>45610.572916666664</v>
      </c>
      <c r="B13004">
        <v>129045</v>
      </c>
      <c r="C13004">
        <v>129160</v>
      </c>
      <c r="D13004">
        <v>129030</v>
      </c>
      <c r="E13004">
        <v>129145</v>
      </c>
    </row>
    <row r="13005" spans="1:5" x14ac:dyDescent="0.25">
      <c r="A13005" s="2">
        <v>45610.569444444445</v>
      </c>
      <c r="B13005">
        <v>129045</v>
      </c>
      <c r="C13005">
        <v>129080</v>
      </c>
      <c r="D13005">
        <v>129005</v>
      </c>
      <c r="E13005">
        <v>129040</v>
      </c>
    </row>
    <row r="13006" spans="1:5" x14ac:dyDescent="0.25">
      <c r="A13006" s="2">
        <v>45610.565972222219</v>
      </c>
      <c r="B13006">
        <v>129075</v>
      </c>
      <c r="C13006">
        <v>129090</v>
      </c>
      <c r="D13006">
        <v>129000</v>
      </c>
      <c r="E13006">
        <v>129040</v>
      </c>
    </row>
    <row r="13007" spans="1:5" x14ac:dyDescent="0.25">
      <c r="A13007" s="2">
        <v>45610.5625</v>
      </c>
      <c r="B13007">
        <v>129100</v>
      </c>
      <c r="C13007">
        <v>129105</v>
      </c>
      <c r="D13007">
        <v>129030</v>
      </c>
      <c r="E13007">
        <v>129080</v>
      </c>
    </row>
    <row r="13008" spans="1:5" x14ac:dyDescent="0.25">
      <c r="A13008" s="2">
        <v>45610.559027777781</v>
      </c>
      <c r="B13008">
        <v>129135</v>
      </c>
      <c r="C13008">
        <v>129205</v>
      </c>
      <c r="D13008">
        <v>129090</v>
      </c>
      <c r="E13008">
        <v>129105</v>
      </c>
    </row>
    <row r="13009" spans="1:5" x14ac:dyDescent="0.25">
      <c r="A13009" s="2">
        <v>45610.555555555555</v>
      </c>
      <c r="B13009">
        <v>129115</v>
      </c>
      <c r="C13009">
        <v>129165</v>
      </c>
      <c r="D13009">
        <v>129100</v>
      </c>
      <c r="E13009">
        <v>129135</v>
      </c>
    </row>
    <row r="13010" spans="1:5" x14ac:dyDescent="0.25">
      <c r="A13010" s="2">
        <v>45610.552083333336</v>
      </c>
      <c r="B13010">
        <v>129015</v>
      </c>
      <c r="C13010">
        <v>129125</v>
      </c>
      <c r="D13010">
        <v>128995</v>
      </c>
      <c r="E13010">
        <v>129115</v>
      </c>
    </row>
    <row r="13011" spans="1:5" x14ac:dyDescent="0.25">
      <c r="A13011" s="2">
        <v>45610.548611111109</v>
      </c>
      <c r="B13011">
        <v>129075</v>
      </c>
      <c r="C13011">
        <v>129085</v>
      </c>
      <c r="D13011">
        <v>128995</v>
      </c>
      <c r="E13011">
        <v>129010</v>
      </c>
    </row>
    <row r="13012" spans="1:5" x14ac:dyDescent="0.25">
      <c r="A13012" s="2">
        <v>45610.545138888891</v>
      </c>
      <c r="B13012">
        <v>128940</v>
      </c>
      <c r="C13012">
        <v>129100</v>
      </c>
      <c r="D13012">
        <v>128930</v>
      </c>
      <c r="E13012">
        <v>129075</v>
      </c>
    </row>
    <row r="13013" spans="1:5" x14ac:dyDescent="0.25">
      <c r="A13013" s="2">
        <v>45610.541666666664</v>
      </c>
      <c r="B13013">
        <v>128930</v>
      </c>
      <c r="C13013">
        <v>129010</v>
      </c>
      <c r="D13013">
        <v>128920</v>
      </c>
      <c r="E13013">
        <v>128940</v>
      </c>
    </row>
    <row r="13014" spans="1:5" x14ac:dyDescent="0.25">
      <c r="A13014" s="2">
        <v>45610.538194444445</v>
      </c>
      <c r="B13014">
        <v>128945</v>
      </c>
      <c r="C13014">
        <v>128970</v>
      </c>
      <c r="D13014">
        <v>128885</v>
      </c>
      <c r="E13014">
        <v>128930</v>
      </c>
    </row>
    <row r="13015" spans="1:5" x14ac:dyDescent="0.25">
      <c r="A13015" s="2">
        <v>45610.534722222219</v>
      </c>
      <c r="B13015">
        <v>129000</v>
      </c>
      <c r="C13015">
        <v>129020</v>
      </c>
      <c r="D13015">
        <v>128945</v>
      </c>
      <c r="E13015">
        <v>128945</v>
      </c>
    </row>
    <row r="13016" spans="1:5" x14ac:dyDescent="0.25">
      <c r="A13016" s="2">
        <v>45610.53125</v>
      </c>
      <c r="B13016">
        <v>129030</v>
      </c>
      <c r="C13016">
        <v>129050</v>
      </c>
      <c r="D13016">
        <v>128975</v>
      </c>
      <c r="E13016">
        <v>129005</v>
      </c>
    </row>
    <row r="13017" spans="1:5" x14ac:dyDescent="0.25">
      <c r="A13017" s="2">
        <v>45610.527777777781</v>
      </c>
      <c r="B13017">
        <v>129015</v>
      </c>
      <c r="C13017">
        <v>129040</v>
      </c>
      <c r="D13017">
        <v>128970</v>
      </c>
      <c r="E13017">
        <v>129035</v>
      </c>
    </row>
    <row r="13018" spans="1:5" x14ac:dyDescent="0.25">
      <c r="A13018" s="2">
        <v>45610.524305555555</v>
      </c>
      <c r="B13018">
        <v>129090</v>
      </c>
      <c r="C13018">
        <v>129100</v>
      </c>
      <c r="D13018">
        <v>128990</v>
      </c>
      <c r="E13018">
        <v>129010</v>
      </c>
    </row>
    <row r="13019" spans="1:5" x14ac:dyDescent="0.25">
      <c r="A13019" s="2">
        <v>45610.520833333336</v>
      </c>
      <c r="B13019">
        <v>129050</v>
      </c>
      <c r="C13019">
        <v>129100</v>
      </c>
      <c r="D13019">
        <v>128960</v>
      </c>
      <c r="E13019">
        <v>129090</v>
      </c>
    </row>
    <row r="13020" spans="1:5" x14ac:dyDescent="0.25">
      <c r="A13020" s="2">
        <v>45610.517361111109</v>
      </c>
      <c r="B13020">
        <v>128955</v>
      </c>
      <c r="C13020">
        <v>129090</v>
      </c>
      <c r="D13020">
        <v>128930</v>
      </c>
      <c r="E13020">
        <v>129045</v>
      </c>
    </row>
    <row r="13021" spans="1:5" x14ac:dyDescent="0.25">
      <c r="A13021" s="2">
        <v>45610.513888888891</v>
      </c>
      <c r="B13021">
        <v>129090</v>
      </c>
      <c r="C13021">
        <v>129115</v>
      </c>
      <c r="D13021">
        <v>128940</v>
      </c>
      <c r="E13021">
        <v>128955</v>
      </c>
    </row>
    <row r="13022" spans="1:5" x14ac:dyDescent="0.25">
      <c r="A13022" s="2">
        <v>45610.510416666664</v>
      </c>
      <c r="B13022">
        <v>129185</v>
      </c>
      <c r="C13022">
        <v>129220</v>
      </c>
      <c r="D13022">
        <v>129060</v>
      </c>
      <c r="E13022">
        <v>129085</v>
      </c>
    </row>
    <row r="13023" spans="1:5" x14ac:dyDescent="0.25">
      <c r="A13023" s="2">
        <v>45610.506944444445</v>
      </c>
      <c r="B13023">
        <v>129165</v>
      </c>
      <c r="C13023">
        <v>129260</v>
      </c>
      <c r="D13023">
        <v>129150</v>
      </c>
      <c r="E13023">
        <v>129185</v>
      </c>
    </row>
    <row r="13024" spans="1:5" x14ac:dyDescent="0.25">
      <c r="A13024" s="2">
        <v>45610.503472222219</v>
      </c>
      <c r="B13024">
        <v>129190</v>
      </c>
      <c r="C13024">
        <v>129290</v>
      </c>
      <c r="D13024">
        <v>129135</v>
      </c>
      <c r="E13024">
        <v>129165</v>
      </c>
    </row>
    <row r="13025" spans="1:5" x14ac:dyDescent="0.25">
      <c r="A13025" s="2">
        <v>45610.5</v>
      </c>
      <c r="B13025">
        <v>129120</v>
      </c>
      <c r="C13025">
        <v>129295</v>
      </c>
      <c r="D13025">
        <v>129090</v>
      </c>
      <c r="E13025">
        <v>129195</v>
      </c>
    </row>
    <row r="13026" spans="1:5" x14ac:dyDescent="0.25">
      <c r="A13026" s="2">
        <v>45610.496527777781</v>
      </c>
      <c r="B13026">
        <v>129030</v>
      </c>
      <c r="C13026">
        <v>129180</v>
      </c>
      <c r="D13026">
        <v>128935</v>
      </c>
      <c r="E13026">
        <v>129120</v>
      </c>
    </row>
    <row r="13027" spans="1:5" x14ac:dyDescent="0.25">
      <c r="A13027" s="2">
        <v>45610.493055555555</v>
      </c>
      <c r="B13027">
        <v>129200</v>
      </c>
      <c r="C13027">
        <v>129215</v>
      </c>
      <c r="D13027">
        <v>129025</v>
      </c>
      <c r="E13027">
        <v>129035</v>
      </c>
    </row>
    <row r="13028" spans="1:5" x14ac:dyDescent="0.25">
      <c r="A13028" s="2">
        <v>45610.489583333336</v>
      </c>
      <c r="B13028">
        <v>129110</v>
      </c>
      <c r="C13028">
        <v>129235</v>
      </c>
      <c r="D13028">
        <v>129090</v>
      </c>
      <c r="E13028">
        <v>129200</v>
      </c>
    </row>
    <row r="13029" spans="1:5" x14ac:dyDescent="0.25">
      <c r="A13029" s="2">
        <v>45610.486111111109</v>
      </c>
      <c r="B13029">
        <v>129115</v>
      </c>
      <c r="C13029">
        <v>129175</v>
      </c>
      <c r="D13029">
        <v>129050</v>
      </c>
      <c r="E13029">
        <v>129110</v>
      </c>
    </row>
    <row r="13030" spans="1:5" x14ac:dyDescent="0.25">
      <c r="A13030" s="2">
        <v>45610.482638888891</v>
      </c>
      <c r="B13030">
        <v>129145</v>
      </c>
      <c r="C13030">
        <v>129200</v>
      </c>
      <c r="D13030">
        <v>129045</v>
      </c>
      <c r="E13030">
        <v>129120</v>
      </c>
    </row>
    <row r="13031" spans="1:5" x14ac:dyDescent="0.25">
      <c r="A13031" s="2">
        <v>45610.479166666664</v>
      </c>
      <c r="B13031">
        <v>129190</v>
      </c>
      <c r="C13031">
        <v>129220</v>
      </c>
      <c r="D13031">
        <v>129035</v>
      </c>
      <c r="E13031">
        <v>129145</v>
      </c>
    </row>
    <row r="13032" spans="1:5" x14ac:dyDescent="0.25">
      <c r="A13032" s="2">
        <v>45610.475694444445</v>
      </c>
      <c r="B13032">
        <v>129245</v>
      </c>
      <c r="C13032">
        <v>129320</v>
      </c>
      <c r="D13032">
        <v>129130</v>
      </c>
      <c r="E13032">
        <v>129185</v>
      </c>
    </row>
    <row r="13033" spans="1:5" x14ac:dyDescent="0.25">
      <c r="A13033" s="2">
        <v>45610.472222222219</v>
      </c>
      <c r="B13033">
        <v>129205</v>
      </c>
      <c r="C13033">
        <v>129315</v>
      </c>
      <c r="D13033">
        <v>129075</v>
      </c>
      <c r="E13033">
        <v>129250</v>
      </c>
    </row>
    <row r="13034" spans="1:5" x14ac:dyDescent="0.25">
      <c r="A13034" s="2">
        <v>45610.46875</v>
      </c>
      <c r="B13034">
        <v>129320</v>
      </c>
      <c r="C13034">
        <v>129440</v>
      </c>
      <c r="D13034">
        <v>129200</v>
      </c>
      <c r="E13034">
        <v>129205</v>
      </c>
    </row>
    <row r="13035" spans="1:5" x14ac:dyDescent="0.25">
      <c r="A13035" s="2">
        <v>45610.465277777781</v>
      </c>
      <c r="B13035">
        <v>129180</v>
      </c>
      <c r="C13035">
        <v>129350</v>
      </c>
      <c r="D13035">
        <v>129155</v>
      </c>
      <c r="E13035">
        <v>129320</v>
      </c>
    </row>
    <row r="13036" spans="1:5" x14ac:dyDescent="0.25">
      <c r="A13036" s="2">
        <v>45610.461805555555</v>
      </c>
      <c r="B13036">
        <v>128895</v>
      </c>
      <c r="C13036">
        <v>129220</v>
      </c>
      <c r="D13036">
        <v>128875</v>
      </c>
      <c r="E13036">
        <v>129175</v>
      </c>
    </row>
    <row r="13037" spans="1:5" x14ac:dyDescent="0.25">
      <c r="A13037" s="2">
        <v>45610.458333333336</v>
      </c>
      <c r="B13037">
        <v>128970</v>
      </c>
      <c r="C13037">
        <v>129035</v>
      </c>
      <c r="D13037">
        <v>128875</v>
      </c>
      <c r="E13037">
        <v>128900</v>
      </c>
    </row>
    <row r="13038" spans="1:5" x14ac:dyDescent="0.25">
      <c r="A13038" s="2">
        <v>45610.454861111109</v>
      </c>
      <c r="B13038">
        <v>128870</v>
      </c>
      <c r="C13038">
        <v>128985</v>
      </c>
      <c r="D13038">
        <v>128750</v>
      </c>
      <c r="E13038">
        <v>128970</v>
      </c>
    </row>
    <row r="13039" spans="1:5" x14ac:dyDescent="0.25">
      <c r="A13039" s="2">
        <v>45610.451388888891</v>
      </c>
      <c r="B13039">
        <v>128850</v>
      </c>
      <c r="C13039">
        <v>128975</v>
      </c>
      <c r="D13039">
        <v>128800</v>
      </c>
      <c r="E13039">
        <v>128865</v>
      </c>
    </row>
    <row r="13040" spans="1:5" x14ac:dyDescent="0.25">
      <c r="A13040" s="2">
        <v>45610.447916666664</v>
      </c>
      <c r="B13040">
        <v>128560</v>
      </c>
      <c r="C13040">
        <v>128920</v>
      </c>
      <c r="D13040">
        <v>128555</v>
      </c>
      <c r="E13040">
        <v>128850</v>
      </c>
    </row>
    <row r="13041" spans="1:5" x14ac:dyDescent="0.25">
      <c r="A13041" s="2">
        <v>45610.444444444445</v>
      </c>
      <c r="B13041">
        <v>128820</v>
      </c>
      <c r="C13041">
        <v>128865</v>
      </c>
      <c r="D13041">
        <v>128510</v>
      </c>
      <c r="E13041">
        <v>128565</v>
      </c>
    </row>
    <row r="13042" spans="1:5" x14ac:dyDescent="0.25">
      <c r="A13042" s="2">
        <v>45610.440972222219</v>
      </c>
      <c r="B13042">
        <v>128580</v>
      </c>
      <c r="C13042">
        <v>128850</v>
      </c>
      <c r="D13042">
        <v>128535</v>
      </c>
      <c r="E13042">
        <v>128820</v>
      </c>
    </row>
    <row r="13043" spans="1:5" x14ac:dyDescent="0.25">
      <c r="A13043" s="2">
        <v>45610.4375</v>
      </c>
      <c r="B13043">
        <v>128475</v>
      </c>
      <c r="C13043">
        <v>128580</v>
      </c>
      <c r="D13043">
        <v>128375</v>
      </c>
      <c r="E13043">
        <v>128580</v>
      </c>
    </row>
    <row r="13044" spans="1:5" x14ac:dyDescent="0.25">
      <c r="A13044" s="2">
        <v>45610.434027777781</v>
      </c>
      <c r="B13044">
        <v>128555</v>
      </c>
      <c r="C13044">
        <v>128605</v>
      </c>
      <c r="D13044">
        <v>128425</v>
      </c>
      <c r="E13044">
        <v>128470</v>
      </c>
    </row>
    <row r="13045" spans="1:5" x14ac:dyDescent="0.25">
      <c r="A13045" s="2">
        <v>45610.430555555555</v>
      </c>
      <c r="B13045">
        <v>128415</v>
      </c>
      <c r="C13045">
        <v>128560</v>
      </c>
      <c r="D13045">
        <v>128385</v>
      </c>
      <c r="E13045">
        <v>128555</v>
      </c>
    </row>
    <row r="13046" spans="1:5" x14ac:dyDescent="0.25">
      <c r="A13046" s="2">
        <v>45610.427083333336</v>
      </c>
      <c r="B13046">
        <v>128595</v>
      </c>
      <c r="C13046">
        <v>128595</v>
      </c>
      <c r="D13046">
        <v>128370</v>
      </c>
      <c r="E13046">
        <v>128420</v>
      </c>
    </row>
    <row r="13047" spans="1:5" x14ac:dyDescent="0.25">
      <c r="A13047" s="2">
        <v>45610.423611111109</v>
      </c>
      <c r="B13047">
        <v>128385</v>
      </c>
      <c r="C13047">
        <v>128640</v>
      </c>
      <c r="D13047">
        <v>128350</v>
      </c>
      <c r="E13047">
        <v>128595</v>
      </c>
    </row>
    <row r="13048" spans="1:5" x14ac:dyDescent="0.25">
      <c r="A13048" s="2">
        <v>45610.420138888891</v>
      </c>
      <c r="B13048">
        <v>128485</v>
      </c>
      <c r="C13048">
        <v>128515</v>
      </c>
      <c r="D13048">
        <v>128375</v>
      </c>
      <c r="E13048">
        <v>128385</v>
      </c>
    </row>
    <row r="13049" spans="1:5" x14ac:dyDescent="0.25">
      <c r="A13049" s="2">
        <v>45610.416666666664</v>
      </c>
      <c r="B13049">
        <v>128515</v>
      </c>
      <c r="C13049">
        <v>128580</v>
      </c>
      <c r="D13049">
        <v>128440</v>
      </c>
      <c r="E13049">
        <v>128485</v>
      </c>
    </row>
    <row r="13050" spans="1:5" x14ac:dyDescent="0.25">
      <c r="A13050" s="2">
        <v>45610.413194444445</v>
      </c>
      <c r="B13050">
        <v>128625</v>
      </c>
      <c r="C13050">
        <v>128630</v>
      </c>
      <c r="D13050">
        <v>128510</v>
      </c>
      <c r="E13050">
        <v>128510</v>
      </c>
    </row>
    <row r="13051" spans="1:5" x14ac:dyDescent="0.25">
      <c r="A13051" s="2">
        <v>45610.409722222219</v>
      </c>
      <c r="B13051">
        <v>128620</v>
      </c>
      <c r="C13051">
        <v>128660</v>
      </c>
      <c r="D13051">
        <v>128585</v>
      </c>
      <c r="E13051">
        <v>128625</v>
      </c>
    </row>
    <row r="13052" spans="1:5" x14ac:dyDescent="0.25">
      <c r="A13052" s="2">
        <v>45610.40625</v>
      </c>
      <c r="B13052">
        <v>128770</v>
      </c>
      <c r="C13052">
        <v>128825</v>
      </c>
      <c r="D13052">
        <v>128605</v>
      </c>
      <c r="E13052">
        <v>128615</v>
      </c>
    </row>
    <row r="13053" spans="1:5" x14ac:dyDescent="0.25">
      <c r="A13053" s="2">
        <v>45610.402777777781</v>
      </c>
      <c r="B13053">
        <v>128815</v>
      </c>
      <c r="C13053">
        <v>128850</v>
      </c>
      <c r="D13053">
        <v>128680</v>
      </c>
      <c r="E13053">
        <v>128765</v>
      </c>
    </row>
    <row r="13054" spans="1:5" x14ac:dyDescent="0.25">
      <c r="A13054" s="2">
        <v>45610.399305555555</v>
      </c>
      <c r="B13054">
        <v>128755</v>
      </c>
      <c r="C13054">
        <v>128835</v>
      </c>
      <c r="D13054">
        <v>128680</v>
      </c>
      <c r="E13054">
        <v>128815</v>
      </c>
    </row>
    <row r="13055" spans="1:5" x14ac:dyDescent="0.25">
      <c r="A13055" s="2">
        <v>45610.395833333336</v>
      </c>
      <c r="B13055">
        <v>128715</v>
      </c>
      <c r="C13055">
        <v>128805</v>
      </c>
      <c r="D13055">
        <v>128695</v>
      </c>
      <c r="E13055">
        <v>128755</v>
      </c>
    </row>
    <row r="13056" spans="1:5" x14ac:dyDescent="0.25">
      <c r="A13056" s="2">
        <v>45610.392361111109</v>
      </c>
      <c r="B13056">
        <v>128985</v>
      </c>
      <c r="C13056">
        <v>129000</v>
      </c>
      <c r="D13056">
        <v>128710</v>
      </c>
      <c r="E13056">
        <v>128715</v>
      </c>
    </row>
    <row r="13057" spans="1:5" x14ac:dyDescent="0.25">
      <c r="A13057" s="2">
        <v>45610.388888888891</v>
      </c>
      <c r="B13057">
        <v>129080</v>
      </c>
      <c r="C13057">
        <v>129150</v>
      </c>
      <c r="D13057">
        <v>128950</v>
      </c>
      <c r="E13057">
        <v>128980</v>
      </c>
    </row>
    <row r="13058" spans="1:5" x14ac:dyDescent="0.25">
      <c r="A13058" s="2">
        <v>45610.385416666664</v>
      </c>
      <c r="B13058">
        <v>128960</v>
      </c>
      <c r="C13058">
        <v>129105</v>
      </c>
      <c r="D13058">
        <v>128930</v>
      </c>
      <c r="E13058">
        <v>129085</v>
      </c>
    </row>
    <row r="13059" spans="1:5" x14ac:dyDescent="0.25">
      <c r="A13059" s="2">
        <v>45610.381944444445</v>
      </c>
      <c r="B13059">
        <v>128915</v>
      </c>
      <c r="C13059">
        <v>129160</v>
      </c>
      <c r="D13059">
        <v>128915</v>
      </c>
      <c r="E13059">
        <v>128960</v>
      </c>
    </row>
    <row r="13060" spans="1:5" x14ac:dyDescent="0.25">
      <c r="A13060" s="2">
        <v>45610.378472222219</v>
      </c>
      <c r="B13060">
        <v>128695</v>
      </c>
      <c r="C13060">
        <v>128925</v>
      </c>
      <c r="D13060">
        <v>128655</v>
      </c>
      <c r="E13060">
        <v>128920</v>
      </c>
    </row>
    <row r="13061" spans="1:5" x14ac:dyDescent="0.25">
      <c r="A13061" s="2">
        <v>45610.375</v>
      </c>
      <c r="B13061">
        <v>129065</v>
      </c>
      <c r="C13061">
        <v>129095</v>
      </c>
      <c r="D13061">
        <v>128630</v>
      </c>
      <c r="E13061">
        <v>128695</v>
      </c>
    </row>
    <row r="13062" spans="1:5" x14ac:dyDescent="0.25">
      <c r="A13062" s="2">
        <v>45609.763888888891</v>
      </c>
      <c r="B13062">
        <v>128860</v>
      </c>
      <c r="C13062">
        <v>128895</v>
      </c>
      <c r="D13062">
        <v>128740</v>
      </c>
      <c r="E13062">
        <v>128755</v>
      </c>
    </row>
    <row r="13063" spans="1:5" x14ac:dyDescent="0.25">
      <c r="A13063" s="2">
        <v>45609.760416666664</v>
      </c>
      <c r="B13063">
        <v>128770</v>
      </c>
      <c r="C13063">
        <v>128875</v>
      </c>
      <c r="D13063">
        <v>128765</v>
      </c>
      <c r="E13063">
        <v>128860</v>
      </c>
    </row>
    <row r="13064" spans="1:5" x14ac:dyDescent="0.25">
      <c r="A13064" s="2">
        <v>45609.756944444445</v>
      </c>
      <c r="B13064">
        <v>128740</v>
      </c>
      <c r="C13064">
        <v>128795</v>
      </c>
      <c r="D13064">
        <v>128725</v>
      </c>
      <c r="E13064">
        <v>128765</v>
      </c>
    </row>
    <row r="13065" spans="1:5" x14ac:dyDescent="0.25">
      <c r="A13065" s="2">
        <v>45609.753472222219</v>
      </c>
      <c r="B13065">
        <v>128785</v>
      </c>
      <c r="C13065">
        <v>128800</v>
      </c>
      <c r="D13065">
        <v>128695</v>
      </c>
      <c r="E13065">
        <v>128740</v>
      </c>
    </row>
    <row r="13066" spans="1:5" x14ac:dyDescent="0.25">
      <c r="A13066" s="2">
        <v>45609.75</v>
      </c>
      <c r="B13066">
        <v>128840</v>
      </c>
      <c r="C13066">
        <v>128880</v>
      </c>
      <c r="D13066">
        <v>128760</v>
      </c>
      <c r="E13066">
        <v>128785</v>
      </c>
    </row>
    <row r="13067" spans="1:5" x14ac:dyDescent="0.25">
      <c r="A13067" s="2">
        <v>45609.746527777781</v>
      </c>
      <c r="B13067">
        <v>128845</v>
      </c>
      <c r="C13067">
        <v>128885</v>
      </c>
      <c r="D13067">
        <v>128790</v>
      </c>
      <c r="E13067">
        <v>128840</v>
      </c>
    </row>
    <row r="13068" spans="1:5" x14ac:dyDescent="0.25">
      <c r="A13068" s="2">
        <v>45609.743055555555</v>
      </c>
      <c r="B13068">
        <v>128815</v>
      </c>
      <c r="C13068">
        <v>128855</v>
      </c>
      <c r="D13068">
        <v>128780</v>
      </c>
      <c r="E13068">
        <v>128850</v>
      </c>
    </row>
    <row r="13069" spans="1:5" x14ac:dyDescent="0.25">
      <c r="A13069" s="2">
        <v>45609.739583333336</v>
      </c>
      <c r="B13069">
        <v>128840</v>
      </c>
      <c r="C13069">
        <v>128905</v>
      </c>
      <c r="D13069">
        <v>128795</v>
      </c>
      <c r="E13069">
        <v>128815</v>
      </c>
    </row>
    <row r="13070" spans="1:5" x14ac:dyDescent="0.25">
      <c r="A13070" s="2">
        <v>45609.736111111109</v>
      </c>
      <c r="B13070">
        <v>128885</v>
      </c>
      <c r="C13070">
        <v>128890</v>
      </c>
      <c r="D13070">
        <v>128765</v>
      </c>
      <c r="E13070">
        <v>128840</v>
      </c>
    </row>
    <row r="13071" spans="1:5" x14ac:dyDescent="0.25">
      <c r="A13071" s="2">
        <v>45609.732638888891</v>
      </c>
      <c r="B13071">
        <v>128775</v>
      </c>
      <c r="C13071">
        <v>128930</v>
      </c>
      <c r="D13071">
        <v>128755</v>
      </c>
      <c r="E13071">
        <v>128885</v>
      </c>
    </row>
    <row r="13072" spans="1:5" x14ac:dyDescent="0.25">
      <c r="A13072" s="2">
        <v>45609.729166666664</v>
      </c>
      <c r="B13072">
        <v>128790</v>
      </c>
      <c r="C13072">
        <v>128795</v>
      </c>
      <c r="D13072">
        <v>128695</v>
      </c>
      <c r="E13072">
        <v>128775</v>
      </c>
    </row>
    <row r="13073" spans="1:5" x14ac:dyDescent="0.25">
      <c r="A13073" s="2">
        <v>45609.725694444445</v>
      </c>
      <c r="B13073">
        <v>128805</v>
      </c>
      <c r="C13073">
        <v>128810</v>
      </c>
      <c r="D13073">
        <v>128690</v>
      </c>
      <c r="E13073">
        <v>128790</v>
      </c>
    </row>
    <row r="13074" spans="1:5" x14ac:dyDescent="0.25">
      <c r="A13074" s="2">
        <v>45609.722222222219</v>
      </c>
      <c r="B13074">
        <v>128850</v>
      </c>
      <c r="C13074">
        <v>128865</v>
      </c>
      <c r="D13074">
        <v>128770</v>
      </c>
      <c r="E13074">
        <v>128800</v>
      </c>
    </row>
    <row r="13075" spans="1:5" x14ac:dyDescent="0.25">
      <c r="A13075" s="2">
        <v>45609.71875</v>
      </c>
      <c r="B13075">
        <v>128865</v>
      </c>
      <c r="C13075">
        <v>128920</v>
      </c>
      <c r="D13075">
        <v>128840</v>
      </c>
      <c r="E13075">
        <v>128850</v>
      </c>
    </row>
    <row r="13076" spans="1:5" x14ac:dyDescent="0.25">
      <c r="A13076" s="2">
        <v>45609.715277777781</v>
      </c>
      <c r="B13076">
        <v>128825</v>
      </c>
      <c r="C13076">
        <v>128870</v>
      </c>
      <c r="D13076">
        <v>128775</v>
      </c>
      <c r="E13076">
        <v>128860</v>
      </c>
    </row>
    <row r="13077" spans="1:5" x14ac:dyDescent="0.25">
      <c r="A13077" s="2">
        <v>45609.711805555555</v>
      </c>
      <c r="B13077">
        <v>128930</v>
      </c>
      <c r="C13077">
        <v>128940</v>
      </c>
      <c r="D13077">
        <v>128815</v>
      </c>
      <c r="E13077">
        <v>128825</v>
      </c>
    </row>
    <row r="13078" spans="1:5" x14ac:dyDescent="0.25">
      <c r="A13078" s="2">
        <v>45609.708333333336</v>
      </c>
      <c r="B13078">
        <v>129005</v>
      </c>
      <c r="C13078">
        <v>129115</v>
      </c>
      <c r="D13078">
        <v>128860</v>
      </c>
      <c r="E13078">
        <v>128925</v>
      </c>
    </row>
    <row r="13079" spans="1:5" x14ac:dyDescent="0.25">
      <c r="A13079" s="2">
        <v>45609.704861111109</v>
      </c>
      <c r="B13079">
        <v>128920</v>
      </c>
      <c r="C13079">
        <v>129020</v>
      </c>
      <c r="D13079">
        <v>128850</v>
      </c>
      <c r="E13079">
        <v>129005</v>
      </c>
    </row>
    <row r="13080" spans="1:5" x14ac:dyDescent="0.25">
      <c r="A13080" s="2">
        <v>45609.701388888891</v>
      </c>
      <c r="B13080">
        <v>128825</v>
      </c>
      <c r="C13080">
        <v>128935</v>
      </c>
      <c r="D13080">
        <v>128780</v>
      </c>
      <c r="E13080">
        <v>128915</v>
      </c>
    </row>
    <row r="13081" spans="1:5" x14ac:dyDescent="0.25">
      <c r="A13081" s="2">
        <v>45609.697916666664</v>
      </c>
      <c r="B13081">
        <v>128795</v>
      </c>
      <c r="C13081">
        <v>128880</v>
      </c>
      <c r="D13081">
        <v>128745</v>
      </c>
      <c r="E13081">
        <v>128830</v>
      </c>
    </row>
    <row r="13082" spans="1:5" x14ac:dyDescent="0.25">
      <c r="A13082" s="2">
        <v>45609.694444444445</v>
      </c>
      <c r="B13082">
        <v>128680</v>
      </c>
      <c r="C13082">
        <v>128795</v>
      </c>
      <c r="D13082">
        <v>128630</v>
      </c>
      <c r="E13082">
        <v>128790</v>
      </c>
    </row>
    <row r="13083" spans="1:5" x14ac:dyDescent="0.25">
      <c r="A13083" s="2">
        <v>45609.690972222219</v>
      </c>
      <c r="B13083">
        <v>128735</v>
      </c>
      <c r="C13083">
        <v>128745</v>
      </c>
      <c r="D13083">
        <v>128640</v>
      </c>
      <c r="E13083">
        <v>128675</v>
      </c>
    </row>
    <row r="13084" spans="1:5" x14ac:dyDescent="0.25">
      <c r="A13084" s="2">
        <v>45609.6875</v>
      </c>
      <c r="B13084">
        <v>128630</v>
      </c>
      <c r="C13084">
        <v>128765</v>
      </c>
      <c r="D13084">
        <v>128570</v>
      </c>
      <c r="E13084">
        <v>128735</v>
      </c>
    </row>
    <row r="13085" spans="1:5" x14ac:dyDescent="0.25">
      <c r="A13085" s="2">
        <v>45609.684027777781</v>
      </c>
      <c r="B13085">
        <v>128485</v>
      </c>
      <c r="C13085">
        <v>128670</v>
      </c>
      <c r="D13085">
        <v>128480</v>
      </c>
      <c r="E13085">
        <v>128630</v>
      </c>
    </row>
    <row r="13086" spans="1:5" x14ac:dyDescent="0.25">
      <c r="A13086" s="2">
        <v>45609.680555555555</v>
      </c>
      <c r="B13086">
        <v>128380</v>
      </c>
      <c r="C13086">
        <v>128510</v>
      </c>
      <c r="D13086">
        <v>128365</v>
      </c>
      <c r="E13086">
        <v>128485</v>
      </c>
    </row>
    <row r="13087" spans="1:5" x14ac:dyDescent="0.25">
      <c r="A13087" s="2">
        <v>45609.677083333336</v>
      </c>
      <c r="B13087">
        <v>128420</v>
      </c>
      <c r="C13087">
        <v>128430</v>
      </c>
      <c r="D13087">
        <v>128340</v>
      </c>
      <c r="E13087">
        <v>128380</v>
      </c>
    </row>
    <row r="13088" spans="1:5" x14ac:dyDescent="0.25">
      <c r="A13088" s="2">
        <v>45609.673611111109</v>
      </c>
      <c r="B13088">
        <v>128225</v>
      </c>
      <c r="C13088">
        <v>128495</v>
      </c>
      <c r="D13088">
        <v>128200</v>
      </c>
      <c r="E13088">
        <v>128420</v>
      </c>
    </row>
    <row r="13089" spans="1:5" x14ac:dyDescent="0.25">
      <c r="A13089" s="2">
        <v>45609.670138888891</v>
      </c>
      <c r="B13089">
        <v>128030</v>
      </c>
      <c r="C13089">
        <v>128230</v>
      </c>
      <c r="D13089">
        <v>128025</v>
      </c>
      <c r="E13089">
        <v>128230</v>
      </c>
    </row>
    <row r="13090" spans="1:5" x14ac:dyDescent="0.25">
      <c r="A13090" s="2">
        <v>45609.666666666664</v>
      </c>
      <c r="B13090">
        <v>127980</v>
      </c>
      <c r="C13090">
        <v>128060</v>
      </c>
      <c r="D13090">
        <v>127970</v>
      </c>
      <c r="E13090">
        <v>128030</v>
      </c>
    </row>
    <row r="13091" spans="1:5" x14ac:dyDescent="0.25">
      <c r="A13091" s="2">
        <v>45609.663194444445</v>
      </c>
      <c r="B13091">
        <v>128025</v>
      </c>
      <c r="C13091">
        <v>128035</v>
      </c>
      <c r="D13091">
        <v>127945</v>
      </c>
      <c r="E13091">
        <v>127980</v>
      </c>
    </row>
    <row r="13092" spans="1:5" x14ac:dyDescent="0.25">
      <c r="A13092" s="2">
        <v>45609.659722222219</v>
      </c>
      <c r="B13092">
        <v>128045</v>
      </c>
      <c r="C13092">
        <v>128050</v>
      </c>
      <c r="D13092">
        <v>127985</v>
      </c>
      <c r="E13092">
        <v>128025</v>
      </c>
    </row>
    <row r="13093" spans="1:5" x14ac:dyDescent="0.25">
      <c r="A13093" s="2">
        <v>45609.65625</v>
      </c>
      <c r="B13093">
        <v>128080</v>
      </c>
      <c r="C13093">
        <v>128090</v>
      </c>
      <c r="D13093">
        <v>128000</v>
      </c>
      <c r="E13093">
        <v>128045</v>
      </c>
    </row>
    <row r="13094" spans="1:5" x14ac:dyDescent="0.25">
      <c r="A13094" s="2">
        <v>45609.652777777781</v>
      </c>
      <c r="B13094">
        <v>128050</v>
      </c>
      <c r="C13094">
        <v>128085</v>
      </c>
      <c r="D13094">
        <v>127985</v>
      </c>
      <c r="E13094">
        <v>128085</v>
      </c>
    </row>
    <row r="13095" spans="1:5" x14ac:dyDescent="0.25">
      <c r="A13095" s="2">
        <v>45609.649305555555</v>
      </c>
      <c r="B13095">
        <v>128130</v>
      </c>
      <c r="C13095">
        <v>128175</v>
      </c>
      <c r="D13095">
        <v>128035</v>
      </c>
      <c r="E13095">
        <v>128055</v>
      </c>
    </row>
    <row r="13096" spans="1:5" x14ac:dyDescent="0.25">
      <c r="A13096" s="2">
        <v>45609.645833333336</v>
      </c>
      <c r="B13096">
        <v>128095</v>
      </c>
      <c r="C13096">
        <v>128160</v>
      </c>
      <c r="D13096">
        <v>128055</v>
      </c>
      <c r="E13096">
        <v>128130</v>
      </c>
    </row>
    <row r="13097" spans="1:5" x14ac:dyDescent="0.25">
      <c r="A13097" s="2">
        <v>45609.642361111109</v>
      </c>
      <c r="B13097">
        <v>128135</v>
      </c>
      <c r="C13097">
        <v>128140</v>
      </c>
      <c r="D13097">
        <v>128045</v>
      </c>
      <c r="E13097">
        <v>128095</v>
      </c>
    </row>
    <row r="13098" spans="1:5" x14ac:dyDescent="0.25">
      <c r="A13098" s="2">
        <v>45609.638888888891</v>
      </c>
      <c r="B13098">
        <v>128165</v>
      </c>
      <c r="C13098">
        <v>128170</v>
      </c>
      <c r="D13098">
        <v>128105</v>
      </c>
      <c r="E13098">
        <v>128135</v>
      </c>
    </row>
    <row r="13099" spans="1:5" x14ac:dyDescent="0.25">
      <c r="A13099" s="2">
        <v>45609.635416666664</v>
      </c>
      <c r="B13099">
        <v>128205</v>
      </c>
      <c r="C13099">
        <v>128205</v>
      </c>
      <c r="D13099">
        <v>128120</v>
      </c>
      <c r="E13099">
        <v>128160</v>
      </c>
    </row>
    <row r="13100" spans="1:5" x14ac:dyDescent="0.25">
      <c r="A13100" s="2">
        <v>45609.631944444445</v>
      </c>
      <c r="B13100">
        <v>128230</v>
      </c>
      <c r="C13100">
        <v>128230</v>
      </c>
      <c r="D13100">
        <v>128120</v>
      </c>
      <c r="E13100">
        <v>128200</v>
      </c>
    </row>
    <row r="13101" spans="1:5" x14ac:dyDescent="0.25">
      <c r="A13101" s="2">
        <v>45609.628472222219</v>
      </c>
      <c r="B13101">
        <v>128245</v>
      </c>
      <c r="C13101">
        <v>128295</v>
      </c>
      <c r="D13101">
        <v>128210</v>
      </c>
      <c r="E13101">
        <v>128230</v>
      </c>
    </row>
    <row r="13102" spans="1:5" x14ac:dyDescent="0.25">
      <c r="A13102" s="2">
        <v>45609.625</v>
      </c>
      <c r="B13102">
        <v>128150</v>
      </c>
      <c r="C13102">
        <v>128275</v>
      </c>
      <c r="D13102">
        <v>128145</v>
      </c>
      <c r="E13102">
        <v>128240</v>
      </c>
    </row>
    <row r="13103" spans="1:5" x14ac:dyDescent="0.25">
      <c r="A13103" s="2">
        <v>45609.621527777781</v>
      </c>
      <c r="B13103">
        <v>128240</v>
      </c>
      <c r="C13103">
        <v>128255</v>
      </c>
      <c r="D13103">
        <v>128135</v>
      </c>
      <c r="E13103">
        <v>128150</v>
      </c>
    </row>
    <row r="13104" spans="1:5" x14ac:dyDescent="0.25">
      <c r="A13104" s="2">
        <v>45609.618055555555</v>
      </c>
      <c r="B13104">
        <v>128305</v>
      </c>
      <c r="C13104">
        <v>128310</v>
      </c>
      <c r="D13104">
        <v>128205</v>
      </c>
      <c r="E13104">
        <v>128240</v>
      </c>
    </row>
    <row r="13105" spans="1:5" x14ac:dyDescent="0.25">
      <c r="A13105" s="2">
        <v>45609.614583333336</v>
      </c>
      <c r="B13105">
        <v>128305</v>
      </c>
      <c r="C13105">
        <v>128385</v>
      </c>
      <c r="D13105">
        <v>128285</v>
      </c>
      <c r="E13105">
        <v>128305</v>
      </c>
    </row>
    <row r="13106" spans="1:5" x14ac:dyDescent="0.25">
      <c r="A13106" s="2">
        <v>45609.611111111109</v>
      </c>
      <c r="B13106">
        <v>128295</v>
      </c>
      <c r="C13106">
        <v>128325</v>
      </c>
      <c r="D13106">
        <v>128250</v>
      </c>
      <c r="E13106">
        <v>128305</v>
      </c>
    </row>
    <row r="13107" spans="1:5" x14ac:dyDescent="0.25">
      <c r="A13107" s="2">
        <v>45609.607638888891</v>
      </c>
      <c r="B13107">
        <v>128295</v>
      </c>
      <c r="C13107">
        <v>128355</v>
      </c>
      <c r="D13107">
        <v>128255</v>
      </c>
      <c r="E13107">
        <v>128295</v>
      </c>
    </row>
    <row r="13108" spans="1:5" x14ac:dyDescent="0.25">
      <c r="A13108" s="2">
        <v>45609.604166666664</v>
      </c>
      <c r="B13108">
        <v>128140</v>
      </c>
      <c r="C13108">
        <v>128300</v>
      </c>
      <c r="D13108">
        <v>128135</v>
      </c>
      <c r="E13108">
        <v>128290</v>
      </c>
    </row>
    <row r="13109" spans="1:5" x14ac:dyDescent="0.25">
      <c r="A13109" s="2">
        <v>45609.600694444445</v>
      </c>
      <c r="B13109">
        <v>128075</v>
      </c>
      <c r="C13109">
        <v>128150</v>
      </c>
      <c r="D13109">
        <v>128055</v>
      </c>
      <c r="E13109">
        <v>128140</v>
      </c>
    </row>
    <row r="13110" spans="1:5" x14ac:dyDescent="0.25">
      <c r="A13110" s="2">
        <v>45609.597222222219</v>
      </c>
      <c r="B13110">
        <v>128075</v>
      </c>
      <c r="C13110">
        <v>128130</v>
      </c>
      <c r="D13110">
        <v>128050</v>
      </c>
      <c r="E13110">
        <v>128070</v>
      </c>
    </row>
    <row r="13111" spans="1:5" x14ac:dyDescent="0.25">
      <c r="A13111" s="2">
        <v>45609.59375</v>
      </c>
      <c r="B13111">
        <v>128095</v>
      </c>
      <c r="C13111">
        <v>128130</v>
      </c>
      <c r="D13111">
        <v>128050</v>
      </c>
      <c r="E13111">
        <v>128075</v>
      </c>
    </row>
    <row r="13112" spans="1:5" x14ac:dyDescent="0.25">
      <c r="A13112" s="2">
        <v>45609.590277777781</v>
      </c>
      <c r="B13112">
        <v>128060</v>
      </c>
      <c r="C13112">
        <v>128105</v>
      </c>
      <c r="D13112">
        <v>128035</v>
      </c>
      <c r="E13112">
        <v>128095</v>
      </c>
    </row>
    <row r="13113" spans="1:5" x14ac:dyDescent="0.25">
      <c r="A13113" s="2">
        <v>45609.586805555555</v>
      </c>
      <c r="B13113">
        <v>128030</v>
      </c>
      <c r="C13113">
        <v>128085</v>
      </c>
      <c r="D13113">
        <v>128005</v>
      </c>
      <c r="E13113">
        <v>128065</v>
      </c>
    </row>
    <row r="13114" spans="1:5" x14ac:dyDescent="0.25">
      <c r="A13114" s="2">
        <v>45609.583333333336</v>
      </c>
      <c r="B13114">
        <v>127930</v>
      </c>
      <c r="C13114">
        <v>128040</v>
      </c>
      <c r="D13114">
        <v>127905</v>
      </c>
      <c r="E13114">
        <v>128030</v>
      </c>
    </row>
    <row r="13115" spans="1:5" x14ac:dyDescent="0.25">
      <c r="A13115" s="2">
        <v>45609.579861111109</v>
      </c>
      <c r="B13115">
        <v>127990</v>
      </c>
      <c r="C13115">
        <v>128000</v>
      </c>
      <c r="D13115">
        <v>127890</v>
      </c>
      <c r="E13115">
        <v>127935</v>
      </c>
    </row>
    <row r="13116" spans="1:5" x14ac:dyDescent="0.25">
      <c r="A13116" s="2">
        <v>45609.576388888891</v>
      </c>
      <c r="B13116">
        <v>128065</v>
      </c>
      <c r="C13116">
        <v>128085</v>
      </c>
      <c r="D13116">
        <v>127940</v>
      </c>
      <c r="E13116">
        <v>127990</v>
      </c>
    </row>
    <row r="13117" spans="1:5" x14ac:dyDescent="0.25">
      <c r="A13117" s="2">
        <v>45609.572916666664</v>
      </c>
      <c r="B13117">
        <v>128035</v>
      </c>
      <c r="C13117">
        <v>128110</v>
      </c>
      <c r="D13117">
        <v>128025</v>
      </c>
      <c r="E13117">
        <v>128065</v>
      </c>
    </row>
    <row r="13118" spans="1:5" x14ac:dyDescent="0.25">
      <c r="A13118" s="2">
        <v>45609.569444444445</v>
      </c>
      <c r="B13118">
        <v>128070</v>
      </c>
      <c r="C13118">
        <v>128080</v>
      </c>
      <c r="D13118">
        <v>127990</v>
      </c>
      <c r="E13118">
        <v>128035</v>
      </c>
    </row>
    <row r="13119" spans="1:5" x14ac:dyDescent="0.25">
      <c r="A13119" s="2">
        <v>45609.565972222219</v>
      </c>
      <c r="B13119">
        <v>128120</v>
      </c>
      <c r="C13119">
        <v>128175</v>
      </c>
      <c r="D13119">
        <v>128055</v>
      </c>
      <c r="E13119">
        <v>128075</v>
      </c>
    </row>
    <row r="13120" spans="1:5" x14ac:dyDescent="0.25">
      <c r="A13120" s="2">
        <v>45609.5625</v>
      </c>
      <c r="B13120">
        <v>128035</v>
      </c>
      <c r="C13120">
        <v>128135</v>
      </c>
      <c r="D13120">
        <v>128020</v>
      </c>
      <c r="E13120">
        <v>128120</v>
      </c>
    </row>
    <row r="13121" spans="1:5" x14ac:dyDescent="0.25">
      <c r="A13121" s="2">
        <v>45609.559027777781</v>
      </c>
      <c r="B13121">
        <v>128030</v>
      </c>
      <c r="C13121">
        <v>128070</v>
      </c>
      <c r="D13121">
        <v>127970</v>
      </c>
      <c r="E13121">
        <v>128035</v>
      </c>
    </row>
    <row r="13122" spans="1:5" x14ac:dyDescent="0.25">
      <c r="A13122" s="2">
        <v>45609.555555555555</v>
      </c>
      <c r="B13122">
        <v>128025</v>
      </c>
      <c r="C13122">
        <v>128040</v>
      </c>
      <c r="D13122">
        <v>127920</v>
      </c>
      <c r="E13122">
        <v>128025</v>
      </c>
    </row>
    <row r="13123" spans="1:5" x14ac:dyDescent="0.25">
      <c r="A13123" s="2">
        <v>45609.552083333336</v>
      </c>
      <c r="B13123">
        <v>128095</v>
      </c>
      <c r="C13123">
        <v>128105</v>
      </c>
      <c r="D13123">
        <v>128005</v>
      </c>
      <c r="E13123">
        <v>128025</v>
      </c>
    </row>
    <row r="13124" spans="1:5" x14ac:dyDescent="0.25">
      <c r="A13124" s="2">
        <v>45609.548611111109</v>
      </c>
      <c r="B13124">
        <v>128065</v>
      </c>
      <c r="C13124">
        <v>128135</v>
      </c>
      <c r="D13124">
        <v>128055</v>
      </c>
      <c r="E13124">
        <v>128100</v>
      </c>
    </row>
    <row r="13125" spans="1:5" x14ac:dyDescent="0.25">
      <c r="A13125" s="2">
        <v>45609.545138888891</v>
      </c>
      <c r="B13125">
        <v>128100</v>
      </c>
      <c r="C13125">
        <v>128105</v>
      </c>
      <c r="D13125">
        <v>127960</v>
      </c>
      <c r="E13125">
        <v>128065</v>
      </c>
    </row>
    <row r="13126" spans="1:5" x14ac:dyDescent="0.25">
      <c r="A13126" s="2">
        <v>45609.541666666664</v>
      </c>
      <c r="B13126">
        <v>128035</v>
      </c>
      <c r="C13126">
        <v>128120</v>
      </c>
      <c r="D13126">
        <v>128015</v>
      </c>
      <c r="E13126">
        <v>128100</v>
      </c>
    </row>
    <row r="13127" spans="1:5" x14ac:dyDescent="0.25">
      <c r="A13127" s="2">
        <v>45609.538194444445</v>
      </c>
      <c r="B13127">
        <v>127915</v>
      </c>
      <c r="C13127">
        <v>128060</v>
      </c>
      <c r="D13127">
        <v>127915</v>
      </c>
      <c r="E13127">
        <v>128035</v>
      </c>
    </row>
    <row r="13128" spans="1:5" x14ac:dyDescent="0.25">
      <c r="A13128" s="2">
        <v>45609.534722222219</v>
      </c>
      <c r="B13128">
        <v>127895</v>
      </c>
      <c r="C13128">
        <v>127960</v>
      </c>
      <c r="D13128">
        <v>127865</v>
      </c>
      <c r="E13128">
        <v>127915</v>
      </c>
    </row>
    <row r="13129" spans="1:5" x14ac:dyDescent="0.25">
      <c r="A13129" s="2">
        <v>45609.53125</v>
      </c>
      <c r="B13129">
        <v>127955</v>
      </c>
      <c r="C13129">
        <v>128000</v>
      </c>
      <c r="D13129">
        <v>127865</v>
      </c>
      <c r="E13129">
        <v>127895</v>
      </c>
    </row>
    <row r="13130" spans="1:5" x14ac:dyDescent="0.25">
      <c r="A13130" s="2">
        <v>45609.527777777781</v>
      </c>
      <c r="B13130">
        <v>127885</v>
      </c>
      <c r="C13130">
        <v>127970</v>
      </c>
      <c r="D13130">
        <v>127820</v>
      </c>
      <c r="E13130">
        <v>127960</v>
      </c>
    </row>
    <row r="13131" spans="1:5" x14ac:dyDescent="0.25">
      <c r="A13131" s="2">
        <v>45609.524305555555</v>
      </c>
      <c r="B13131">
        <v>127960</v>
      </c>
      <c r="C13131">
        <v>127990</v>
      </c>
      <c r="D13131">
        <v>127870</v>
      </c>
      <c r="E13131">
        <v>127885</v>
      </c>
    </row>
    <row r="13132" spans="1:5" x14ac:dyDescent="0.25">
      <c r="A13132" s="2">
        <v>45609.520833333336</v>
      </c>
      <c r="B13132">
        <v>128050</v>
      </c>
      <c r="C13132">
        <v>128095</v>
      </c>
      <c r="D13132">
        <v>127885</v>
      </c>
      <c r="E13132">
        <v>127955</v>
      </c>
    </row>
    <row r="13133" spans="1:5" x14ac:dyDescent="0.25">
      <c r="A13133" s="2">
        <v>45609.517361111109</v>
      </c>
      <c r="B13133">
        <v>128080</v>
      </c>
      <c r="C13133">
        <v>128120</v>
      </c>
      <c r="D13133">
        <v>127985</v>
      </c>
      <c r="E13133">
        <v>128050</v>
      </c>
    </row>
    <row r="13134" spans="1:5" x14ac:dyDescent="0.25">
      <c r="A13134" s="2">
        <v>45609.513888888891</v>
      </c>
      <c r="B13134">
        <v>128105</v>
      </c>
      <c r="C13134">
        <v>128140</v>
      </c>
      <c r="D13134">
        <v>127960</v>
      </c>
      <c r="E13134">
        <v>128080</v>
      </c>
    </row>
    <row r="13135" spans="1:5" x14ac:dyDescent="0.25">
      <c r="A13135" s="2">
        <v>45609.510416666664</v>
      </c>
      <c r="B13135">
        <v>128115</v>
      </c>
      <c r="C13135">
        <v>128130</v>
      </c>
      <c r="D13135">
        <v>127990</v>
      </c>
      <c r="E13135">
        <v>128105</v>
      </c>
    </row>
    <row r="13136" spans="1:5" x14ac:dyDescent="0.25">
      <c r="A13136" s="2">
        <v>45609.506944444445</v>
      </c>
      <c r="B13136">
        <v>128055</v>
      </c>
      <c r="C13136">
        <v>128195</v>
      </c>
      <c r="D13136">
        <v>128045</v>
      </c>
      <c r="E13136">
        <v>128120</v>
      </c>
    </row>
    <row r="13137" spans="1:5" x14ac:dyDescent="0.25">
      <c r="A13137" s="2">
        <v>45609.503472222219</v>
      </c>
      <c r="B13137">
        <v>128015</v>
      </c>
      <c r="C13137">
        <v>128070</v>
      </c>
      <c r="D13137">
        <v>127940</v>
      </c>
      <c r="E13137">
        <v>128060</v>
      </c>
    </row>
    <row r="13138" spans="1:5" x14ac:dyDescent="0.25">
      <c r="A13138" s="2">
        <v>45609.5</v>
      </c>
      <c r="B13138">
        <v>128080</v>
      </c>
      <c r="C13138">
        <v>128195</v>
      </c>
      <c r="D13138">
        <v>127990</v>
      </c>
      <c r="E13138">
        <v>128010</v>
      </c>
    </row>
    <row r="13139" spans="1:5" x14ac:dyDescent="0.25">
      <c r="A13139" s="2">
        <v>45609.496527777781</v>
      </c>
      <c r="B13139">
        <v>128035</v>
      </c>
      <c r="C13139">
        <v>128145</v>
      </c>
      <c r="D13139">
        <v>127985</v>
      </c>
      <c r="E13139">
        <v>128080</v>
      </c>
    </row>
    <row r="13140" spans="1:5" x14ac:dyDescent="0.25">
      <c r="A13140" s="2">
        <v>45609.493055555555</v>
      </c>
      <c r="B13140">
        <v>128040</v>
      </c>
      <c r="C13140">
        <v>128065</v>
      </c>
      <c r="D13140">
        <v>127905</v>
      </c>
      <c r="E13140">
        <v>128035</v>
      </c>
    </row>
    <row r="13141" spans="1:5" x14ac:dyDescent="0.25">
      <c r="A13141" s="2">
        <v>45609.489583333336</v>
      </c>
      <c r="B13141">
        <v>128005</v>
      </c>
      <c r="C13141">
        <v>128125</v>
      </c>
      <c r="D13141">
        <v>127960</v>
      </c>
      <c r="E13141">
        <v>128040</v>
      </c>
    </row>
    <row r="13142" spans="1:5" x14ac:dyDescent="0.25">
      <c r="A13142" s="2">
        <v>45609.486111111109</v>
      </c>
      <c r="B13142">
        <v>128200</v>
      </c>
      <c r="C13142">
        <v>128205</v>
      </c>
      <c r="D13142">
        <v>127960</v>
      </c>
      <c r="E13142">
        <v>128010</v>
      </c>
    </row>
    <row r="13143" spans="1:5" x14ac:dyDescent="0.25">
      <c r="A13143" s="2">
        <v>45609.482638888891</v>
      </c>
      <c r="B13143">
        <v>128325</v>
      </c>
      <c r="C13143">
        <v>128360</v>
      </c>
      <c r="D13143">
        <v>128180</v>
      </c>
      <c r="E13143">
        <v>128205</v>
      </c>
    </row>
    <row r="13144" spans="1:5" x14ac:dyDescent="0.25">
      <c r="A13144" s="2">
        <v>45609.479166666664</v>
      </c>
      <c r="B13144">
        <v>128365</v>
      </c>
      <c r="C13144">
        <v>128470</v>
      </c>
      <c r="D13144">
        <v>128325</v>
      </c>
      <c r="E13144">
        <v>128330</v>
      </c>
    </row>
    <row r="13145" spans="1:5" x14ac:dyDescent="0.25">
      <c r="A13145" s="2">
        <v>45609.475694444445</v>
      </c>
      <c r="B13145">
        <v>128435</v>
      </c>
      <c r="C13145">
        <v>128475</v>
      </c>
      <c r="D13145">
        <v>128250</v>
      </c>
      <c r="E13145">
        <v>128365</v>
      </c>
    </row>
    <row r="13146" spans="1:5" x14ac:dyDescent="0.25">
      <c r="A13146" s="2">
        <v>45609.472222222219</v>
      </c>
      <c r="B13146">
        <v>128425</v>
      </c>
      <c r="C13146">
        <v>128475</v>
      </c>
      <c r="D13146">
        <v>128315</v>
      </c>
      <c r="E13146">
        <v>128440</v>
      </c>
    </row>
    <row r="13147" spans="1:5" x14ac:dyDescent="0.25">
      <c r="A13147" s="2">
        <v>45609.46875</v>
      </c>
      <c r="B13147">
        <v>128525</v>
      </c>
      <c r="C13147">
        <v>128550</v>
      </c>
      <c r="D13147">
        <v>128385</v>
      </c>
      <c r="E13147">
        <v>128430</v>
      </c>
    </row>
    <row r="13148" spans="1:5" x14ac:dyDescent="0.25">
      <c r="A13148" s="2">
        <v>45609.465277777781</v>
      </c>
      <c r="B13148">
        <v>128695</v>
      </c>
      <c r="C13148">
        <v>128745</v>
      </c>
      <c r="D13148">
        <v>128510</v>
      </c>
      <c r="E13148">
        <v>128520</v>
      </c>
    </row>
    <row r="13149" spans="1:5" x14ac:dyDescent="0.25">
      <c r="A13149" s="2">
        <v>45609.461805555555</v>
      </c>
      <c r="B13149">
        <v>128615</v>
      </c>
      <c r="C13149">
        <v>128855</v>
      </c>
      <c r="D13149">
        <v>128600</v>
      </c>
      <c r="E13149">
        <v>128700</v>
      </c>
    </row>
    <row r="13150" spans="1:5" x14ac:dyDescent="0.25">
      <c r="A13150" s="2">
        <v>45609.458333333336</v>
      </c>
      <c r="B13150">
        <v>128645</v>
      </c>
      <c r="C13150">
        <v>128705</v>
      </c>
      <c r="D13150">
        <v>128495</v>
      </c>
      <c r="E13150">
        <v>128610</v>
      </c>
    </row>
    <row r="13151" spans="1:5" x14ac:dyDescent="0.25">
      <c r="A13151" s="2">
        <v>45609.454861111109</v>
      </c>
      <c r="B13151">
        <v>128645</v>
      </c>
      <c r="C13151">
        <v>128820</v>
      </c>
      <c r="D13151">
        <v>128580</v>
      </c>
      <c r="E13151">
        <v>128640</v>
      </c>
    </row>
    <row r="13152" spans="1:5" x14ac:dyDescent="0.25">
      <c r="A13152" s="2">
        <v>45609.451388888891</v>
      </c>
      <c r="B13152">
        <v>128330</v>
      </c>
      <c r="C13152">
        <v>128680</v>
      </c>
      <c r="D13152">
        <v>128325</v>
      </c>
      <c r="E13152">
        <v>128645</v>
      </c>
    </row>
    <row r="13153" spans="1:5" x14ac:dyDescent="0.25">
      <c r="A13153" s="2">
        <v>45609.447916666664</v>
      </c>
      <c r="B13153">
        <v>128415</v>
      </c>
      <c r="C13153">
        <v>128450</v>
      </c>
      <c r="D13153">
        <v>128275</v>
      </c>
      <c r="E13153">
        <v>128335</v>
      </c>
    </row>
    <row r="13154" spans="1:5" x14ac:dyDescent="0.25">
      <c r="A13154" s="2">
        <v>45609.444444444445</v>
      </c>
      <c r="B13154">
        <v>128760</v>
      </c>
      <c r="C13154">
        <v>128835</v>
      </c>
      <c r="D13154">
        <v>128375</v>
      </c>
      <c r="E13154">
        <v>128420</v>
      </c>
    </row>
    <row r="13155" spans="1:5" x14ac:dyDescent="0.25">
      <c r="A13155" s="2">
        <v>45609.440972222219</v>
      </c>
      <c r="B13155">
        <v>128800</v>
      </c>
      <c r="C13155">
        <v>128905</v>
      </c>
      <c r="D13155">
        <v>128730</v>
      </c>
      <c r="E13155">
        <v>128760</v>
      </c>
    </row>
    <row r="13156" spans="1:5" x14ac:dyDescent="0.25">
      <c r="A13156" s="2">
        <v>45609.4375</v>
      </c>
      <c r="B13156">
        <v>128690</v>
      </c>
      <c r="C13156">
        <v>129020</v>
      </c>
      <c r="D13156">
        <v>128600</v>
      </c>
      <c r="E13156">
        <v>128805</v>
      </c>
    </row>
    <row r="13157" spans="1:5" x14ac:dyDescent="0.25">
      <c r="A13157" s="2">
        <v>45609.434027777781</v>
      </c>
      <c r="B13157">
        <v>128695</v>
      </c>
      <c r="C13157">
        <v>128775</v>
      </c>
      <c r="D13157">
        <v>128595</v>
      </c>
      <c r="E13157">
        <v>128690</v>
      </c>
    </row>
    <row r="13158" spans="1:5" x14ac:dyDescent="0.25">
      <c r="A13158" s="2">
        <v>45609.430555555555</v>
      </c>
      <c r="B13158">
        <v>128645</v>
      </c>
      <c r="C13158">
        <v>128750</v>
      </c>
      <c r="D13158">
        <v>128585</v>
      </c>
      <c r="E13158">
        <v>128690</v>
      </c>
    </row>
    <row r="13159" spans="1:5" x14ac:dyDescent="0.25">
      <c r="A13159" s="2">
        <v>45609.427083333336</v>
      </c>
      <c r="B13159">
        <v>128660</v>
      </c>
      <c r="C13159">
        <v>128715</v>
      </c>
      <c r="D13159">
        <v>128525</v>
      </c>
      <c r="E13159">
        <v>128650</v>
      </c>
    </row>
    <row r="13160" spans="1:5" x14ac:dyDescent="0.25">
      <c r="A13160" s="2">
        <v>45609.423611111109</v>
      </c>
      <c r="B13160">
        <v>128895</v>
      </c>
      <c r="C13160">
        <v>128950</v>
      </c>
      <c r="D13160">
        <v>128630</v>
      </c>
      <c r="E13160">
        <v>128665</v>
      </c>
    </row>
    <row r="13161" spans="1:5" x14ac:dyDescent="0.25">
      <c r="A13161" s="2">
        <v>45609.420138888891</v>
      </c>
      <c r="B13161">
        <v>128690</v>
      </c>
      <c r="C13161">
        <v>128905</v>
      </c>
      <c r="D13161">
        <v>128585</v>
      </c>
      <c r="E13161">
        <v>128895</v>
      </c>
    </row>
    <row r="13162" spans="1:5" x14ac:dyDescent="0.25">
      <c r="A13162" s="2">
        <v>45609.416666666664</v>
      </c>
      <c r="B13162">
        <v>128570</v>
      </c>
      <c r="C13162">
        <v>128710</v>
      </c>
      <c r="D13162">
        <v>128525</v>
      </c>
      <c r="E13162">
        <v>128690</v>
      </c>
    </row>
    <row r="13163" spans="1:5" x14ac:dyDescent="0.25">
      <c r="A13163" s="2">
        <v>45609.413194444445</v>
      </c>
      <c r="B13163">
        <v>128550</v>
      </c>
      <c r="C13163">
        <v>128590</v>
      </c>
      <c r="D13163">
        <v>128485</v>
      </c>
      <c r="E13163">
        <v>128575</v>
      </c>
    </row>
    <row r="13164" spans="1:5" x14ac:dyDescent="0.25">
      <c r="A13164" s="2">
        <v>45609.409722222219</v>
      </c>
      <c r="B13164">
        <v>128545</v>
      </c>
      <c r="C13164">
        <v>128565</v>
      </c>
      <c r="D13164">
        <v>128465</v>
      </c>
      <c r="E13164">
        <v>128550</v>
      </c>
    </row>
    <row r="13165" spans="1:5" x14ac:dyDescent="0.25">
      <c r="A13165" s="2">
        <v>45609.40625</v>
      </c>
      <c r="B13165">
        <v>128595</v>
      </c>
      <c r="C13165">
        <v>128615</v>
      </c>
      <c r="D13165">
        <v>128535</v>
      </c>
      <c r="E13165">
        <v>128545</v>
      </c>
    </row>
    <row r="13166" spans="1:5" x14ac:dyDescent="0.25">
      <c r="A13166" s="2">
        <v>45609.402777777781</v>
      </c>
      <c r="B13166">
        <v>128610</v>
      </c>
      <c r="C13166">
        <v>128660</v>
      </c>
      <c r="D13166">
        <v>128560</v>
      </c>
      <c r="E13166">
        <v>128590</v>
      </c>
    </row>
    <row r="13167" spans="1:5" x14ac:dyDescent="0.25">
      <c r="A13167" s="2">
        <v>45609.399305555555</v>
      </c>
      <c r="B13167">
        <v>128630</v>
      </c>
      <c r="C13167">
        <v>128650</v>
      </c>
      <c r="D13167">
        <v>128535</v>
      </c>
      <c r="E13167">
        <v>128615</v>
      </c>
    </row>
    <row r="13168" spans="1:5" x14ac:dyDescent="0.25">
      <c r="A13168" s="2">
        <v>45609.395833333336</v>
      </c>
      <c r="B13168">
        <v>128670</v>
      </c>
      <c r="C13168">
        <v>128675</v>
      </c>
      <c r="D13168">
        <v>128555</v>
      </c>
      <c r="E13168">
        <v>128630</v>
      </c>
    </row>
    <row r="13169" spans="1:5" x14ac:dyDescent="0.25">
      <c r="A13169" s="2">
        <v>45609.392361111109</v>
      </c>
      <c r="B13169">
        <v>128765</v>
      </c>
      <c r="C13169">
        <v>128820</v>
      </c>
      <c r="D13169">
        <v>128615</v>
      </c>
      <c r="E13169">
        <v>128670</v>
      </c>
    </row>
    <row r="13170" spans="1:5" x14ac:dyDescent="0.25">
      <c r="A13170" s="2">
        <v>45609.388888888891</v>
      </c>
      <c r="B13170">
        <v>128910</v>
      </c>
      <c r="C13170">
        <v>128925</v>
      </c>
      <c r="D13170">
        <v>128720</v>
      </c>
      <c r="E13170">
        <v>128760</v>
      </c>
    </row>
    <row r="13171" spans="1:5" x14ac:dyDescent="0.25">
      <c r="A13171" s="2">
        <v>45609.385416666664</v>
      </c>
      <c r="B13171">
        <v>128875</v>
      </c>
      <c r="C13171">
        <v>128965</v>
      </c>
      <c r="D13171">
        <v>128810</v>
      </c>
      <c r="E13171">
        <v>128910</v>
      </c>
    </row>
    <row r="13172" spans="1:5" x14ac:dyDescent="0.25">
      <c r="A13172" s="2">
        <v>45609.381944444445</v>
      </c>
      <c r="B13172">
        <v>128925</v>
      </c>
      <c r="C13172">
        <v>128950</v>
      </c>
      <c r="D13172">
        <v>128755</v>
      </c>
      <c r="E13172">
        <v>128870</v>
      </c>
    </row>
    <row r="13173" spans="1:5" x14ac:dyDescent="0.25">
      <c r="A13173" s="2">
        <v>45609.378472222219</v>
      </c>
      <c r="B13173">
        <v>129060</v>
      </c>
      <c r="C13173">
        <v>129225</v>
      </c>
      <c r="D13173">
        <v>128900</v>
      </c>
      <c r="E13173">
        <v>128925</v>
      </c>
    </row>
    <row r="13174" spans="1:5" x14ac:dyDescent="0.25">
      <c r="A13174" s="2">
        <v>45609.375</v>
      </c>
      <c r="B13174">
        <v>128800</v>
      </c>
      <c r="C13174">
        <v>129175</v>
      </c>
      <c r="D13174">
        <v>128690</v>
      </c>
      <c r="E13174">
        <v>129055</v>
      </c>
    </row>
    <row r="13175" spans="1:5" x14ac:dyDescent="0.25">
      <c r="A13175" s="2">
        <v>45608.763888888891</v>
      </c>
      <c r="B13175">
        <v>128765</v>
      </c>
      <c r="C13175">
        <v>128820</v>
      </c>
      <c r="D13175">
        <v>128700</v>
      </c>
      <c r="E13175">
        <v>128700</v>
      </c>
    </row>
    <row r="13176" spans="1:5" x14ac:dyDescent="0.25">
      <c r="A13176" s="2">
        <v>45608.760416666664</v>
      </c>
      <c r="B13176">
        <v>128745</v>
      </c>
      <c r="C13176">
        <v>128815</v>
      </c>
      <c r="D13176">
        <v>128710</v>
      </c>
      <c r="E13176">
        <v>128770</v>
      </c>
    </row>
    <row r="13177" spans="1:5" x14ac:dyDescent="0.25">
      <c r="A13177" s="2">
        <v>45608.756944444445</v>
      </c>
      <c r="B13177">
        <v>128695</v>
      </c>
      <c r="C13177">
        <v>128770</v>
      </c>
      <c r="D13177">
        <v>128690</v>
      </c>
      <c r="E13177">
        <v>128745</v>
      </c>
    </row>
    <row r="13178" spans="1:5" x14ac:dyDescent="0.25">
      <c r="A13178" s="2">
        <v>45608.753472222219</v>
      </c>
      <c r="B13178">
        <v>128660</v>
      </c>
      <c r="C13178">
        <v>128715</v>
      </c>
      <c r="D13178">
        <v>128655</v>
      </c>
      <c r="E13178">
        <v>128695</v>
      </c>
    </row>
    <row r="13179" spans="1:5" x14ac:dyDescent="0.25">
      <c r="A13179" s="2">
        <v>45608.75</v>
      </c>
      <c r="B13179">
        <v>128600</v>
      </c>
      <c r="C13179">
        <v>128685</v>
      </c>
      <c r="D13179">
        <v>128595</v>
      </c>
      <c r="E13179">
        <v>128655</v>
      </c>
    </row>
    <row r="13180" spans="1:5" x14ac:dyDescent="0.25">
      <c r="A13180" s="2">
        <v>45608.746527777781</v>
      </c>
      <c r="B13180">
        <v>128650</v>
      </c>
      <c r="C13180">
        <v>128700</v>
      </c>
      <c r="D13180">
        <v>128585</v>
      </c>
      <c r="E13180">
        <v>128600</v>
      </c>
    </row>
    <row r="13181" spans="1:5" x14ac:dyDescent="0.25">
      <c r="A13181" s="2">
        <v>45608.743055555555</v>
      </c>
      <c r="B13181">
        <v>128710</v>
      </c>
      <c r="C13181">
        <v>128735</v>
      </c>
      <c r="D13181">
        <v>128630</v>
      </c>
      <c r="E13181">
        <v>128650</v>
      </c>
    </row>
    <row r="13182" spans="1:5" x14ac:dyDescent="0.25">
      <c r="A13182" s="2">
        <v>45608.739583333336</v>
      </c>
      <c r="B13182">
        <v>128650</v>
      </c>
      <c r="C13182">
        <v>128745</v>
      </c>
      <c r="D13182">
        <v>128635</v>
      </c>
      <c r="E13182">
        <v>128705</v>
      </c>
    </row>
    <row r="13183" spans="1:5" x14ac:dyDescent="0.25">
      <c r="A13183" s="2">
        <v>45608.736111111109</v>
      </c>
      <c r="B13183">
        <v>128575</v>
      </c>
      <c r="C13183">
        <v>128665</v>
      </c>
      <c r="D13183">
        <v>128570</v>
      </c>
      <c r="E13183">
        <v>128650</v>
      </c>
    </row>
    <row r="13184" spans="1:5" x14ac:dyDescent="0.25">
      <c r="A13184" s="2">
        <v>45608.732638888891</v>
      </c>
      <c r="B13184">
        <v>128585</v>
      </c>
      <c r="C13184">
        <v>128620</v>
      </c>
      <c r="D13184">
        <v>128540</v>
      </c>
      <c r="E13184">
        <v>128575</v>
      </c>
    </row>
    <row r="13185" spans="1:5" x14ac:dyDescent="0.25">
      <c r="A13185" s="2">
        <v>45608.729166666664</v>
      </c>
      <c r="B13185">
        <v>128645</v>
      </c>
      <c r="C13185">
        <v>128665</v>
      </c>
      <c r="D13185">
        <v>128580</v>
      </c>
      <c r="E13185">
        <v>128585</v>
      </c>
    </row>
    <row r="13186" spans="1:5" x14ac:dyDescent="0.25">
      <c r="A13186" s="2">
        <v>45608.725694444445</v>
      </c>
      <c r="B13186">
        <v>128655</v>
      </c>
      <c r="C13186">
        <v>128680</v>
      </c>
      <c r="D13186">
        <v>128585</v>
      </c>
      <c r="E13186">
        <v>128640</v>
      </c>
    </row>
    <row r="13187" spans="1:5" x14ac:dyDescent="0.25">
      <c r="A13187" s="2">
        <v>45608.722222222219</v>
      </c>
      <c r="B13187">
        <v>128715</v>
      </c>
      <c r="C13187">
        <v>128720</v>
      </c>
      <c r="D13187">
        <v>128600</v>
      </c>
      <c r="E13187">
        <v>128660</v>
      </c>
    </row>
    <row r="13188" spans="1:5" x14ac:dyDescent="0.25">
      <c r="A13188" s="2">
        <v>45608.71875</v>
      </c>
      <c r="B13188">
        <v>128735</v>
      </c>
      <c r="C13188">
        <v>128770</v>
      </c>
      <c r="D13188">
        <v>128660</v>
      </c>
      <c r="E13188">
        <v>128710</v>
      </c>
    </row>
    <row r="13189" spans="1:5" x14ac:dyDescent="0.25">
      <c r="A13189" s="2">
        <v>45608.715277777781</v>
      </c>
      <c r="B13189">
        <v>128735</v>
      </c>
      <c r="C13189">
        <v>128760</v>
      </c>
      <c r="D13189">
        <v>128720</v>
      </c>
      <c r="E13189">
        <v>128735</v>
      </c>
    </row>
    <row r="13190" spans="1:5" x14ac:dyDescent="0.25">
      <c r="A13190" s="2">
        <v>45608.711805555555</v>
      </c>
      <c r="B13190">
        <v>128685</v>
      </c>
      <c r="C13190">
        <v>128750</v>
      </c>
      <c r="D13190">
        <v>128685</v>
      </c>
      <c r="E13190">
        <v>128730</v>
      </c>
    </row>
    <row r="13191" spans="1:5" x14ac:dyDescent="0.25">
      <c r="A13191" s="2">
        <v>45608.708333333336</v>
      </c>
      <c r="B13191">
        <v>128675</v>
      </c>
      <c r="C13191">
        <v>128710</v>
      </c>
      <c r="D13191">
        <v>128625</v>
      </c>
      <c r="E13191">
        <v>128690</v>
      </c>
    </row>
    <row r="13192" spans="1:5" x14ac:dyDescent="0.25">
      <c r="A13192" s="2">
        <v>45608.704861111109</v>
      </c>
      <c r="B13192">
        <v>128710</v>
      </c>
      <c r="C13192">
        <v>128720</v>
      </c>
      <c r="D13192">
        <v>128655</v>
      </c>
      <c r="E13192">
        <v>128675</v>
      </c>
    </row>
    <row r="13193" spans="1:5" x14ac:dyDescent="0.25">
      <c r="A13193" s="2">
        <v>45608.701388888891</v>
      </c>
      <c r="B13193">
        <v>128710</v>
      </c>
      <c r="C13193">
        <v>128730</v>
      </c>
      <c r="D13193">
        <v>128680</v>
      </c>
      <c r="E13193">
        <v>128705</v>
      </c>
    </row>
    <row r="13194" spans="1:5" x14ac:dyDescent="0.25">
      <c r="A13194" s="2">
        <v>45608.697916666664</v>
      </c>
      <c r="B13194">
        <v>128735</v>
      </c>
      <c r="C13194">
        <v>128740</v>
      </c>
      <c r="D13194">
        <v>128660</v>
      </c>
      <c r="E13194">
        <v>128705</v>
      </c>
    </row>
    <row r="13195" spans="1:5" x14ac:dyDescent="0.25">
      <c r="A13195" s="2">
        <v>45608.694444444445</v>
      </c>
      <c r="B13195">
        <v>128720</v>
      </c>
      <c r="C13195">
        <v>128750</v>
      </c>
      <c r="D13195">
        <v>128700</v>
      </c>
      <c r="E13195">
        <v>128740</v>
      </c>
    </row>
    <row r="13196" spans="1:5" x14ac:dyDescent="0.25">
      <c r="A13196" s="2">
        <v>45608.690972222219</v>
      </c>
      <c r="B13196">
        <v>128780</v>
      </c>
      <c r="C13196">
        <v>128805</v>
      </c>
      <c r="D13196">
        <v>128700</v>
      </c>
      <c r="E13196">
        <v>128720</v>
      </c>
    </row>
    <row r="13197" spans="1:5" x14ac:dyDescent="0.25">
      <c r="A13197" s="2">
        <v>45608.6875</v>
      </c>
      <c r="B13197">
        <v>128735</v>
      </c>
      <c r="C13197">
        <v>128790</v>
      </c>
      <c r="D13197">
        <v>128725</v>
      </c>
      <c r="E13197">
        <v>128780</v>
      </c>
    </row>
    <row r="13198" spans="1:5" x14ac:dyDescent="0.25">
      <c r="A13198" s="2">
        <v>45608.684027777781</v>
      </c>
      <c r="B13198">
        <v>128745</v>
      </c>
      <c r="C13198">
        <v>128755</v>
      </c>
      <c r="D13198">
        <v>128720</v>
      </c>
      <c r="E13198">
        <v>128735</v>
      </c>
    </row>
    <row r="13199" spans="1:5" x14ac:dyDescent="0.25">
      <c r="A13199" s="2">
        <v>45608.680555555555</v>
      </c>
      <c r="B13199">
        <v>128725</v>
      </c>
      <c r="C13199">
        <v>128755</v>
      </c>
      <c r="D13199">
        <v>128690</v>
      </c>
      <c r="E13199">
        <v>128740</v>
      </c>
    </row>
    <row r="13200" spans="1:5" x14ac:dyDescent="0.25">
      <c r="A13200" s="2">
        <v>45608.677083333336</v>
      </c>
      <c r="B13200">
        <v>128745</v>
      </c>
      <c r="C13200">
        <v>128750</v>
      </c>
      <c r="D13200">
        <v>128680</v>
      </c>
      <c r="E13200">
        <v>128720</v>
      </c>
    </row>
    <row r="13201" spans="1:5" x14ac:dyDescent="0.25">
      <c r="A13201" s="2">
        <v>45608.673611111109</v>
      </c>
      <c r="B13201">
        <v>128745</v>
      </c>
      <c r="C13201">
        <v>128775</v>
      </c>
      <c r="D13201">
        <v>128710</v>
      </c>
      <c r="E13201">
        <v>128750</v>
      </c>
    </row>
    <row r="13202" spans="1:5" x14ac:dyDescent="0.25">
      <c r="A13202" s="2">
        <v>45608.670138888891</v>
      </c>
      <c r="B13202">
        <v>128685</v>
      </c>
      <c r="C13202">
        <v>128760</v>
      </c>
      <c r="D13202">
        <v>128625</v>
      </c>
      <c r="E13202">
        <v>128745</v>
      </c>
    </row>
    <row r="13203" spans="1:5" x14ac:dyDescent="0.25">
      <c r="A13203" s="2">
        <v>45608.666666666664</v>
      </c>
      <c r="B13203">
        <v>128735</v>
      </c>
      <c r="C13203">
        <v>128745</v>
      </c>
      <c r="D13203">
        <v>128645</v>
      </c>
      <c r="E13203">
        <v>128680</v>
      </c>
    </row>
    <row r="13204" spans="1:5" x14ac:dyDescent="0.25">
      <c r="A13204" s="2">
        <v>45608.663194444445</v>
      </c>
      <c r="B13204">
        <v>128840</v>
      </c>
      <c r="C13204">
        <v>128865</v>
      </c>
      <c r="D13204">
        <v>128710</v>
      </c>
      <c r="E13204">
        <v>128740</v>
      </c>
    </row>
    <row r="13205" spans="1:5" x14ac:dyDescent="0.25">
      <c r="A13205" s="2">
        <v>45608.659722222219</v>
      </c>
      <c r="B13205">
        <v>128795</v>
      </c>
      <c r="C13205">
        <v>128850</v>
      </c>
      <c r="D13205">
        <v>128765</v>
      </c>
      <c r="E13205">
        <v>128835</v>
      </c>
    </row>
    <row r="13206" spans="1:5" x14ac:dyDescent="0.25">
      <c r="A13206" s="2">
        <v>45608.65625</v>
      </c>
      <c r="B13206">
        <v>128785</v>
      </c>
      <c r="C13206">
        <v>128830</v>
      </c>
      <c r="D13206">
        <v>128745</v>
      </c>
      <c r="E13206">
        <v>128795</v>
      </c>
    </row>
    <row r="13207" spans="1:5" x14ac:dyDescent="0.25">
      <c r="A13207" s="2">
        <v>45608.652777777781</v>
      </c>
      <c r="B13207">
        <v>128680</v>
      </c>
      <c r="C13207">
        <v>128815</v>
      </c>
      <c r="D13207">
        <v>128675</v>
      </c>
      <c r="E13207">
        <v>128790</v>
      </c>
    </row>
    <row r="13208" spans="1:5" x14ac:dyDescent="0.25">
      <c r="A13208" s="2">
        <v>45608.649305555555</v>
      </c>
      <c r="B13208">
        <v>128660</v>
      </c>
      <c r="C13208">
        <v>128725</v>
      </c>
      <c r="D13208">
        <v>128650</v>
      </c>
      <c r="E13208">
        <v>128675</v>
      </c>
    </row>
    <row r="13209" spans="1:5" x14ac:dyDescent="0.25">
      <c r="A13209" s="2">
        <v>45608.645833333336</v>
      </c>
      <c r="B13209">
        <v>128680</v>
      </c>
      <c r="C13209">
        <v>128705</v>
      </c>
      <c r="D13209">
        <v>128620</v>
      </c>
      <c r="E13209">
        <v>128660</v>
      </c>
    </row>
    <row r="13210" spans="1:5" x14ac:dyDescent="0.25">
      <c r="A13210" s="2">
        <v>45608.642361111109</v>
      </c>
      <c r="B13210">
        <v>128650</v>
      </c>
      <c r="C13210">
        <v>128715</v>
      </c>
      <c r="D13210">
        <v>128630</v>
      </c>
      <c r="E13210">
        <v>128685</v>
      </c>
    </row>
    <row r="13211" spans="1:5" x14ac:dyDescent="0.25">
      <c r="A13211" s="2">
        <v>45608.638888888891</v>
      </c>
      <c r="B13211">
        <v>128655</v>
      </c>
      <c r="C13211">
        <v>128705</v>
      </c>
      <c r="D13211">
        <v>128640</v>
      </c>
      <c r="E13211">
        <v>128655</v>
      </c>
    </row>
    <row r="13212" spans="1:5" x14ac:dyDescent="0.25">
      <c r="A13212" s="2">
        <v>45608.635416666664</v>
      </c>
      <c r="B13212">
        <v>128640</v>
      </c>
      <c r="C13212">
        <v>128680</v>
      </c>
      <c r="D13212">
        <v>128595</v>
      </c>
      <c r="E13212">
        <v>128650</v>
      </c>
    </row>
    <row r="13213" spans="1:5" x14ac:dyDescent="0.25">
      <c r="A13213" s="2">
        <v>45608.631944444445</v>
      </c>
      <c r="B13213">
        <v>128565</v>
      </c>
      <c r="C13213">
        <v>128650</v>
      </c>
      <c r="D13213">
        <v>128515</v>
      </c>
      <c r="E13213">
        <v>128645</v>
      </c>
    </row>
    <row r="13214" spans="1:5" x14ac:dyDescent="0.25">
      <c r="A13214" s="2">
        <v>45608.628472222219</v>
      </c>
      <c r="B13214">
        <v>128540</v>
      </c>
      <c r="C13214">
        <v>128580</v>
      </c>
      <c r="D13214">
        <v>128480</v>
      </c>
      <c r="E13214">
        <v>128565</v>
      </c>
    </row>
    <row r="13215" spans="1:5" x14ac:dyDescent="0.25">
      <c r="A13215" s="2">
        <v>45608.625</v>
      </c>
      <c r="B13215">
        <v>128485</v>
      </c>
      <c r="C13215">
        <v>128580</v>
      </c>
      <c r="D13215">
        <v>128460</v>
      </c>
      <c r="E13215">
        <v>128540</v>
      </c>
    </row>
    <row r="13216" spans="1:5" x14ac:dyDescent="0.25">
      <c r="A13216" s="2">
        <v>45608.621527777781</v>
      </c>
      <c r="B13216">
        <v>128515</v>
      </c>
      <c r="C13216">
        <v>128530</v>
      </c>
      <c r="D13216">
        <v>128450</v>
      </c>
      <c r="E13216">
        <v>128485</v>
      </c>
    </row>
    <row r="13217" spans="1:5" x14ac:dyDescent="0.25">
      <c r="A13217" s="2">
        <v>45608.618055555555</v>
      </c>
      <c r="B13217">
        <v>128440</v>
      </c>
      <c r="C13217">
        <v>128515</v>
      </c>
      <c r="D13217">
        <v>128390</v>
      </c>
      <c r="E13217">
        <v>128510</v>
      </c>
    </row>
    <row r="13218" spans="1:5" x14ac:dyDescent="0.25">
      <c r="A13218" s="2">
        <v>45608.614583333336</v>
      </c>
      <c r="B13218">
        <v>128550</v>
      </c>
      <c r="C13218">
        <v>128585</v>
      </c>
      <c r="D13218">
        <v>128410</v>
      </c>
      <c r="E13218">
        <v>128445</v>
      </c>
    </row>
    <row r="13219" spans="1:5" x14ac:dyDescent="0.25">
      <c r="A13219" s="2">
        <v>45608.611111111109</v>
      </c>
      <c r="B13219">
        <v>128610</v>
      </c>
      <c r="C13219">
        <v>128660</v>
      </c>
      <c r="D13219">
        <v>128500</v>
      </c>
      <c r="E13219">
        <v>128550</v>
      </c>
    </row>
    <row r="13220" spans="1:5" x14ac:dyDescent="0.25">
      <c r="A13220" s="2">
        <v>45608.607638888891</v>
      </c>
      <c r="B13220">
        <v>128600</v>
      </c>
      <c r="C13220">
        <v>128640</v>
      </c>
      <c r="D13220">
        <v>128550</v>
      </c>
      <c r="E13220">
        <v>128605</v>
      </c>
    </row>
    <row r="13221" spans="1:5" x14ac:dyDescent="0.25">
      <c r="A13221" s="2">
        <v>45608.604166666664</v>
      </c>
      <c r="B13221">
        <v>128570</v>
      </c>
      <c r="C13221">
        <v>128675</v>
      </c>
      <c r="D13221">
        <v>128520</v>
      </c>
      <c r="E13221">
        <v>128595</v>
      </c>
    </row>
    <row r="13222" spans="1:5" x14ac:dyDescent="0.25">
      <c r="A13222" s="2">
        <v>45608.600694444445</v>
      </c>
      <c r="B13222">
        <v>128550</v>
      </c>
      <c r="C13222">
        <v>128610</v>
      </c>
      <c r="D13222">
        <v>128535</v>
      </c>
      <c r="E13222">
        <v>128570</v>
      </c>
    </row>
    <row r="13223" spans="1:5" x14ac:dyDescent="0.25">
      <c r="A13223" s="2">
        <v>45608.597222222219</v>
      </c>
      <c r="B13223">
        <v>128620</v>
      </c>
      <c r="C13223">
        <v>128690</v>
      </c>
      <c r="D13223">
        <v>128540</v>
      </c>
      <c r="E13223">
        <v>128545</v>
      </c>
    </row>
    <row r="13224" spans="1:5" x14ac:dyDescent="0.25">
      <c r="A13224" s="2">
        <v>45608.59375</v>
      </c>
      <c r="B13224">
        <v>128615</v>
      </c>
      <c r="C13224">
        <v>128660</v>
      </c>
      <c r="D13224">
        <v>128550</v>
      </c>
      <c r="E13224">
        <v>128625</v>
      </c>
    </row>
    <row r="13225" spans="1:5" x14ac:dyDescent="0.25">
      <c r="A13225" s="2">
        <v>45608.590277777781</v>
      </c>
      <c r="B13225">
        <v>128685</v>
      </c>
      <c r="C13225">
        <v>128735</v>
      </c>
      <c r="D13225">
        <v>128535</v>
      </c>
      <c r="E13225">
        <v>128610</v>
      </c>
    </row>
    <row r="13226" spans="1:5" x14ac:dyDescent="0.25">
      <c r="A13226" s="2">
        <v>45608.586805555555</v>
      </c>
      <c r="B13226">
        <v>128645</v>
      </c>
      <c r="C13226">
        <v>128735</v>
      </c>
      <c r="D13226">
        <v>128635</v>
      </c>
      <c r="E13226">
        <v>128685</v>
      </c>
    </row>
    <row r="13227" spans="1:5" x14ac:dyDescent="0.25">
      <c r="A13227" s="2">
        <v>45608.583333333336</v>
      </c>
      <c r="B13227">
        <v>128785</v>
      </c>
      <c r="C13227">
        <v>128785</v>
      </c>
      <c r="D13227">
        <v>128575</v>
      </c>
      <c r="E13227">
        <v>128645</v>
      </c>
    </row>
    <row r="13228" spans="1:5" x14ac:dyDescent="0.25">
      <c r="A13228" s="2">
        <v>45608.579861111109</v>
      </c>
      <c r="B13228">
        <v>128885</v>
      </c>
      <c r="C13228">
        <v>128900</v>
      </c>
      <c r="D13228">
        <v>128775</v>
      </c>
      <c r="E13228">
        <v>128785</v>
      </c>
    </row>
    <row r="13229" spans="1:5" x14ac:dyDescent="0.25">
      <c r="A13229" s="2">
        <v>45608.576388888891</v>
      </c>
      <c r="B13229">
        <v>128845</v>
      </c>
      <c r="C13229">
        <v>128915</v>
      </c>
      <c r="D13229">
        <v>128830</v>
      </c>
      <c r="E13229">
        <v>128885</v>
      </c>
    </row>
    <row r="13230" spans="1:5" x14ac:dyDescent="0.25">
      <c r="A13230" s="2">
        <v>45608.572916666664</v>
      </c>
      <c r="B13230">
        <v>128920</v>
      </c>
      <c r="C13230">
        <v>128975</v>
      </c>
      <c r="D13230">
        <v>128830</v>
      </c>
      <c r="E13230">
        <v>128845</v>
      </c>
    </row>
    <row r="13231" spans="1:5" x14ac:dyDescent="0.25">
      <c r="A13231" s="2">
        <v>45608.569444444445</v>
      </c>
      <c r="B13231">
        <v>128960</v>
      </c>
      <c r="C13231">
        <v>128990</v>
      </c>
      <c r="D13231">
        <v>128895</v>
      </c>
      <c r="E13231">
        <v>128925</v>
      </c>
    </row>
    <row r="13232" spans="1:5" x14ac:dyDescent="0.25">
      <c r="A13232" s="2">
        <v>45608.565972222219</v>
      </c>
      <c r="B13232">
        <v>129050</v>
      </c>
      <c r="C13232">
        <v>129065</v>
      </c>
      <c r="D13232">
        <v>128945</v>
      </c>
      <c r="E13232">
        <v>128960</v>
      </c>
    </row>
    <row r="13233" spans="1:5" x14ac:dyDescent="0.25">
      <c r="A13233" s="2">
        <v>45608.5625</v>
      </c>
      <c r="B13233">
        <v>129015</v>
      </c>
      <c r="C13233">
        <v>129100</v>
      </c>
      <c r="D13233">
        <v>128985</v>
      </c>
      <c r="E13233">
        <v>129050</v>
      </c>
    </row>
    <row r="13234" spans="1:5" x14ac:dyDescent="0.25">
      <c r="A13234" s="2">
        <v>45608.559027777781</v>
      </c>
      <c r="B13234">
        <v>128885</v>
      </c>
      <c r="C13234">
        <v>129025</v>
      </c>
      <c r="D13234">
        <v>128875</v>
      </c>
      <c r="E13234">
        <v>129010</v>
      </c>
    </row>
    <row r="13235" spans="1:5" x14ac:dyDescent="0.25">
      <c r="A13235" s="2">
        <v>45608.555555555555</v>
      </c>
      <c r="B13235">
        <v>128905</v>
      </c>
      <c r="C13235">
        <v>128935</v>
      </c>
      <c r="D13235">
        <v>128850</v>
      </c>
      <c r="E13235">
        <v>128880</v>
      </c>
    </row>
    <row r="13236" spans="1:5" x14ac:dyDescent="0.25">
      <c r="A13236" s="2">
        <v>45608.552083333336</v>
      </c>
      <c r="B13236">
        <v>128810</v>
      </c>
      <c r="C13236">
        <v>128910</v>
      </c>
      <c r="D13236">
        <v>128760</v>
      </c>
      <c r="E13236">
        <v>128905</v>
      </c>
    </row>
    <row r="13237" spans="1:5" x14ac:dyDescent="0.25">
      <c r="A13237" s="2">
        <v>45608.548611111109</v>
      </c>
      <c r="B13237">
        <v>128820</v>
      </c>
      <c r="C13237">
        <v>128860</v>
      </c>
      <c r="D13237">
        <v>128745</v>
      </c>
      <c r="E13237">
        <v>128810</v>
      </c>
    </row>
    <row r="13238" spans="1:5" x14ac:dyDescent="0.25">
      <c r="A13238" s="2">
        <v>45608.545138888891</v>
      </c>
      <c r="B13238">
        <v>128850</v>
      </c>
      <c r="C13238">
        <v>128895</v>
      </c>
      <c r="D13238">
        <v>128775</v>
      </c>
      <c r="E13238">
        <v>128825</v>
      </c>
    </row>
    <row r="13239" spans="1:5" x14ac:dyDescent="0.25">
      <c r="A13239" s="2">
        <v>45608.541666666664</v>
      </c>
      <c r="B13239">
        <v>128930</v>
      </c>
      <c r="C13239">
        <v>128950</v>
      </c>
      <c r="D13239">
        <v>128790</v>
      </c>
      <c r="E13239">
        <v>128850</v>
      </c>
    </row>
    <row r="13240" spans="1:5" x14ac:dyDescent="0.25">
      <c r="A13240" s="2">
        <v>45608.538194444445</v>
      </c>
      <c r="B13240">
        <v>128880</v>
      </c>
      <c r="C13240">
        <v>128940</v>
      </c>
      <c r="D13240">
        <v>128865</v>
      </c>
      <c r="E13240">
        <v>128925</v>
      </c>
    </row>
    <row r="13241" spans="1:5" x14ac:dyDescent="0.25">
      <c r="A13241" s="2">
        <v>45608.534722222219</v>
      </c>
      <c r="B13241">
        <v>128945</v>
      </c>
      <c r="C13241">
        <v>128955</v>
      </c>
      <c r="D13241">
        <v>128840</v>
      </c>
      <c r="E13241">
        <v>128885</v>
      </c>
    </row>
    <row r="13242" spans="1:5" x14ac:dyDescent="0.25">
      <c r="A13242" s="2">
        <v>45608.53125</v>
      </c>
      <c r="B13242">
        <v>128860</v>
      </c>
      <c r="C13242">
        <v>129015</v>
      </c>
      <c r="D13242">
        <v>128855</v>
      </c>
      <c r="E13242">
        <v>128945</v>
      </c>
    </row>
    <row r="13243" spans="1:5" x14ac:dyDescent="0.25">
      <c r="A13243" s="2">
        <v>45608.527777777781</v>
      </c>
      <c r="B13243">
        <v>128875</v>
      </c>
      <c r="C13243">
        <v>128900</v>
      </c>
      <c r="D13243">
        <v>128815</v>
      </c>
      <c r="E13243">
        <v>128860</v>
      </c>
    </row>
    <row r="13244" spans="1:5" x14ac:dyDescent="0.25">
      <c r="A13244" s="2">
        <v>45608.524305555555</v>
      </c>
      <c r="B13244">
        <v>128925</v>
      </c>
      <c r="C13244">
        <v>128945</v>
      </c>
      <c r="D13244">
        <v>128865</v>
      </c>
      <c r="E13244">
        <v>128875</v>
      </c>
    </row>
    <row r="13245" spans="1:5" x14ac:dyDescent="0.25">
      <c r="A13245" s="2">
        <v>45608.520833333336</v>
      </c>
      <c r="B13245">
        <v>128935</v>
      </c>
      <c r="C13245">
        <v>128970</v>
      </c>
      <c r="D13245">
        <v>128885</v>
      </c>
      <c r="E13245">
        <v>128930</v>
      </c>
    </row>
    <row r="13246" spans="1:5" x14ac:dyDescent="0.25">
      <c r="A13246" s="2">
        <v>45608.517361111109</v>
      </c>
      <c r="B13246">
        <v>128935</v>
      </c>
      <c r="C13246">
        <v>128995</v>
      </c>
      <c r="D13246">
        <v>128885</v>
      </c>
      <c r="E13246">
        <v>128935</v>
      </c>
    </row>
    <row r="13247" spans="1:5" x14ac:dyDescent="0.25">
      <c r="A13247" s="2">
        <v>45608.513888888891</v>
      </c>
      <c r="B13247">
        <v>128975</v>
      </c>
      <c r="C13247">
        <v>129060</v>
      </c>
      <c r="D13247">
        <v>128930</v>
      </c>
      <c r="E13247">
        <v>128935</v>
      </c>
    </row>
    <row r="13248" spans="1:5" x14ac:dyDescent="0.25">
      <c r="A13248" s="2">
        <v>45608.510416666664</v>
      </c>
      <c r="B13248">
        <v>128905</v>
      </c>
      <c r="C13248">
        <v>128990</v>
      </c>
      <c r="D13248">
        <v>128865</v>
      </c>
      <c r="E13248">
        <v>128980</v>
      </c>
    </row>
    <row r="13249" spans="1:5" x14ac:dyDescent="0.25">
      <c r="A13249" s="2">
        <v>45608.506944444445</v>
      </c>
      <c r="B13249">
        <v>128945</v>
      </c>
      <c r="C13249">
        <v>129030</v>
      </c>
      <c r="D13249">
        <v>128895</v>
      </c>
      <c r="E13249">
        <v>128910</v>
      </c>
    </row>
    <row r="13250" spans="1:5" x14ac:dyDescent="0.25">
      <c r="A13250" s="2">
        <v>45608.503472222219</v>
      </c>
      <c r="B13250">
        <v>128980</v>
      </c>
      <c r="C13250">
        <v>129005</v>
      </c>
      <c r="D13250">
        <v>128855</v>
      </c>
      <c r="E13250">
        <v>128945</v>
      </c>
    </row>
    <row r="13251" spans="1:5" x14ac:dyDescent="0.25">
      <c r="A13251" s="2">
        <v>45608.5</v>
      </c>
      <c r="B13251">
        <v>128855</v>
      </c>
      <c r="C13251">
        <v>128995</v>
      </c>
      <c r="D13251">
        <v>128825</v>
      </c>
      <c r="E13251">
        <v>128985</v>
      </c>
    </row>
    <row r="13252" spans="1:5" x14ac:dyDescent="0.25">
      <c r="A13252" s="2">
        <v>45608.496527777781</v>
      </c>
      <c r="B13252">
        <v>128890</v>
      </c>
      <c r="C13252">
        <v>128975</v>
      </c>
      <c r="D13252">
        <v>128775</v>
      </c>
      <c r="E13252">
        <v>128855</v>
      </c>
    </row>
    <row r="13253" spans="1:5" x14ac:dyDescent="0.25">
      <c r="A13253" s="2">
        <v>45608.493055555555</v>
      </c>
      <c r="B13253">
        <v>129035</v>
      </c>
      <c r="C13253">
        <v>129045</v>
      </c>
      <c r="D13253">
        <v>128835</v>
      </c>
      <c r="E13253">
        <v>128890</v>
      </c>
    </row>
    <row r="13254" spans="1:5" x14ac:dyDescent="0.25">
      <c r="A13254" s="2">
        <v>45608.489583333336</v>
      </c>
      <c r="B13254">
        <v>128970</v>
      </c>
      <c r="C13254">
        <v>129085</v>
      </c>
      <c r="D13254">
        <v>128910</v>
      </c>
      <c r="E13254">
        <v>129035</v>
      </c>
    </row>
    <row r="13255" spans="1:5" x14ac:dyDescent="0.25">
      <c r="A13255" s="2">
        <v>45608.486111111109</v>
      </c>
      <c r="B13255">
        <v>129045</v>
      </c>
      <c r="C13255">
        <v>129125</v>
      </c>
      <c r="D13255">
        <v>128920</v>
      </c>
      <c r="E13255">
        <v>128970</v>
      </c>
    </row>
    <row r="13256" spans="1:5" x14ac:dyDescent="0.25">
      <c r="A13256" s="2">
        <v>45608.482638888891</v>
      </c>
      <c r="B13256">
        <v>128905</v>
      </c>
      <c r="C13256">
        <v>129070</v>
      </c>
      <c r="D13256">
        <v>128885</v>
      </c>
      <c r="E13256">
        <v>129045</v>
      </c>
    </row>
    <row r="13257" spans="1:5" x14ac:dyDescent="0.25">
      <c r="A13257" s="2">
        <v>45608.479166666664</v>
      </c>
      <c r="B13257">
        <v>128725</v>
      </c>
      <c r="C13257">
        <v>128910</v>
      </c>
      <c r="D13257">
        <v>128650</v>
      </c>
      <c r="E13257">
        <v>128900</v>
      </c>
    </row>
    <row r="13258" spans="1:5" x14ac:dyDescent="0.25">
      <c r="A13258" s="2">
        <v>45608.475694444445</v>
      </c>
      <c r="B13258">
        <v>128800</v>
      </c>
      <c r="C13258">
        <v>128840</v>
      </c>
      <c r="D13258">
        <v>128680</v>
      </c>
      <c r="E13258">
        <v>128725</v>
      </c>
    </row>
    <row r="13259" spans="1:5" x14ac:dyDescent="0.25">
      <c r="A13259" s="2">
        <v>45608.472222222219</v>
      </c>
      <c r="B13259">
        <v>128655</v>
      </c>
      <c r="C13259">
        <v>128825</v>
      </c>
      <c r="D13259">
        <v>128620</v>
      </c>
      <c r="E13259">
        <v>128795</v>
      </c>
    </row>
    <row r="13260" spans="1:5" x14ac:dyDescent="0.25">
      <c r="A13260" s="2">
        <v>45608.46875</v>
      </c>
      <c r="B13260">
        <v>128535</v>
      </c>
      <c r="C13260">
        <v>128660</v>
      </c>
      <c r="D13260">
        <v>128500</v>
      </c>
      <c r="E13260">
        <v>128655</v>
      </c>
    </row>
    <row r="13261" spans="1:5" x14ac:dyDescent="0.25">
      <c r="A13261" s="2">
        <v>45608.465277777781</v>
      </c>
      <c r="B13261">
        <v>128535</v>
      </c>
      <c r="C13261">
        <v>128570</v>
      </c>
      <c r="D13261">
        <v>128445</v>
      </c>
      <c r="E13261">
        <v>128535</v>
      </c>
    </row>
    <row r="13262" spans="1:5" x14ac:dyDescent="0.25">
      <c r="A13262" s="2">
        <v>45608.461805555555</v>
      </c>
      <c r="B13262">
        <v>128585</v>
      </c>
      <c r="C13262">
        <v>128605</v>
      </c>
      <c r="D13262">
        <v>128465</v>
      </c>
      <c r="E13262">
        <v>128535</v>
      </c>
    </row>
    <row r="13263" spans="1:5" x14ac:dyDescent="0.25">
      <c r="A13263" s="2">
        <v>45608.458333333336</v>
      </c>
      <c r="B13263">
        <v>128505</v>
      </c>
      <c r="C13263">
        <v>128595</v>
      </c>
      <c r="D13263">
        <v>128400</v>
      </c>
      <c r="E13263">
        <v>128580</v>
      </c>
    </row>
    <row r="13264" spans="1:5" x14ac:dyDescent="0.25">
      <c r="A13264" s="2">
        <v>45608.454861111109</v>
      </c>
      <c r="B13264">
        <v>128520</v>
      </c>
      <c r="C13264">
        <v>128605</v>
      </c>
      <c r="D13264">
        <v>128420</v>
      </c>
      <c r="E13264">
        <v>128505</v>
      </c>
    </row>
    <row r="13265" spans="1:5" x14ac:dyDescent="0.25">
      <c r="A13265" s="2">
        <v>45608.451388888891</v>
      </c>
      <c r="B13265">
        <v>128635</v>
      </c>
      <c r="C13265">
        <v>128660</v>
      </c>
      <c r="D13265">
        <v>128405</v>
      </c>
      <c r="E13265">
        <v>128520</v>
      </c>
    </row>
    <row r="13266" spans="1:5" x14ac:dyDescent="0.25">
      <c r="A13266" s="2">
        <v>45608.447916666664</v>
      </c>
      <c r="B13266">
        <v>128595</v>
      </c>
      <c r="C13266">
        <v>128690</v>
      </c>
      <c r="D13266">
        <v>128485</v>
      </c>
      <c r="E13266">
        <v>128630</v>
      </c>
    </row>
    <row r="13267" spans="1:5" x14ac:dyDescent="0.25">
      <c r="A13267" s="2">
        <v>45608.444444444445</v>
      </c>
      <c r="B13267">
        <v>128755</v>
      </c>
      <c r="C13267">
        <v>128795</v>
      </c>
      <c r="D13267">
        <v>128560</v>
      </c>
      <c r="E13267">
        <v>128600</v>
      </c>
    </row>
    <row r="13268" spans="1:5" x14ac:dyDescent="0.25">
      <c r="A13268" s="2">
        <v>45608.440972222219</v>
      </c>
      <c r="B13268">
        <v>128995</v>
      </c>
      <c r="C13268">
        <v>129020</v>
      </c>
      <c r="D13268">
        <v>128715</v>
      </c>
      <c r="E13268">
        <v>128750</v>
      </c>
    </row>
    <row r="13269" spans="1:5" x14ac:dyDescent="0.25">
      <c r="A13269" s="2">
        <v>45608.4375</v>
      </c>
      <c r="B13269">
        <v>128935</v>
      </c>
      <c r="C13269">
        <v>129135</v>
      </c>
      <c r="D13269">
        <v>128925</v>
      </c>
      <c r="E13269">
        <v>128995</v>
      </c>
    </row>
    <row r="13270" spans="1:5" x14ac:dyDescent="0.25">
      <c r="A13270" s="2">
        <v>45608.434027777781</v>
      </c>
      <c r="B13270">
        <v>128860</v>
      </c>
      <c r="C13270">
        <v>129050</v>
      </c>
      <c r="D13270">
        <v>128775</v>
      </c>
      <c r="E13270">
        <v>128935</v>
      </c>
    </row>
    <row r="13271" spans="1:5" x14ac:dyDescent="0.25">
      <c r="A13271" s="2">
        <v>45608.430555555555</v>
      </c>
      <c r="B13271">
        <v>128995</v>
      </c>
      <c r="C13271">
        <v>129105</v>
      </c>
      <c r="D13271">
        <v>128845</v>
      </c>
      <c r="E13271">
        <v>128865</v>
      </c>
    </row>
    <row r="13272" spans="1:5" x14ac:dyDescent="0.25">
      <c r="A13272" s="2">
        <v>45608.427083333336</v>
      </c>
      <c r="B13272">
        <v>129145</v>
      </c>
      <c r="C13272">
        <v>129230</v>
      </c>
      <c r="D13272">
        <v>128990</v>
      </c>
      <c r="E13272">
        <v>128995</v>
      </c>
    </row>
    <row r="13273" spans="1:5" x14ac:dyDescent="0.25">
      <c r="A13273" s="2">
        <v>45608.423611111109</v>
      </c>
      <c r="B13273">
        <v>128970</v>
      </c>
      <c r="C13273">
        <v>129250</v>
      </c>
      <c r="D13273">
        <v>128920</v>
      </c>
      <c r="E13273">
        <v>129145</v>
      </c>
    </row>
    <row r="13274" spans="1:5" x14ac:dyDescent="0.25">
      <c r="A13274" s="2">
        <v>45608.420138888891</v>
      </c>
      <c r="B13274">
        <v>129050</v>
      </c>
      <c r="C13274">
        <v>129075</v>
      </c>
      <c r="D13274">
        <v>128895</v>
      </c>
      <c r="E13274">
        <v>128970</v>
      </c>
    </row>
    <row r="13275" spans="1:5" x14ac:dyDescent="0.25">
      <c r="A13275" s="2">
        <v>45608.416666666664</v>
      </c>
      <c r="B13275">
        <v>128945</v>
      </c>
      <c r="C13275">
        <v>129115</v>
      </c>
      <c r="D13275">
        <v>128865</v>
      </c>
      <c r="E13275">
        <v>129050</v>
      </c>
    </row>
    <row r="13276" spans="1:5" x14ac:dyDescent="0.25">
      <c r="A13276" s="2">
        <v>45608.413194444445</v>
      </c>
      <c r="B13276">
        <v>128800</v>
      </c>
      <c r="C13276">
        <v>128950</v>
      </c>
      <c r="D13276">
        <v>128760</v>
      </c>
      <c r="E13276">
        <v>128945</v>
      </c>
    </row>
    <row r="13277" spans="1:5" x14ac:dyDescent="0.25">
      <c r="A13277" s="2">
        <v>45608.409722222219</v>
      </c>
      <c r="B13277">
        <v>128840</v>
      </c>
      <c r="C13277">
        <v>128970</v>
      </c>
      <c r="D13277">
        <v>128775</v>
      </c>
      <c r="E13277">
        <v>128795</v>
      </c>
    </row>
    <row r="13278" spans="1:5" x14ac:dyDescent="0.25">
      <c r="A13278" s="2">
        <v>45608.40625</v>
      </c>
      <c r="B13278">
        <v>128785</v>
      </c>
      <c r="C13278">
        <v>128970</v>
      </c>
      <c r="D13278">
        <v>128755</v>
      </c>
      <c r="E13278">
        <v>128845</v>
      </c>
    </row>
    <row r="13279" spans="1:5" x14ac:dyDescent="0.25">
      <c r="A13279" s="2">
        <v>45608.402777777781</v>
      </c>
      <c r="B13279">
        <v>128765</v>
      </c>
      <c r="C13279">
        <v>128800</v>
      </c>
      <c r="D13279">
        <v>128705</v>
      </c>
      <c r="E13279">
        <v>128780</v>
      </c>
    </row>
    <row r="13280" spans="1:5" x14ac:dyDescent="0.25">
      <c r="A13280" s="2">
        <v>45608.399305555555</v>
      </c>
      <c r="B13280">
        <v>128675</v>
      </c>
      <c r="C13280">
        <v>128795</v>
      </c>
      <c r="D13280">
        <v>128640</v>
      </c>
      <c r="E13280">
        <v>128765</v>
      </c>
    </row>
    <row r="13281" spans="1:5" x14ac:dyDescent="0.25">
      <c r="A13281" s="2">
        <v>45608.395833333336</v>
      </c>
      <c r="B13281">
        <v>128640</v>
      </c>
      <c r="C13281">
        <v>128710</v>
      </c>
      <c r="D13281">
        <v>128610</v>
      </c>
      <c r="E13281">
        <v>128675</v>
      </c>
    </row>
    <row r="13282" spans="1:5" x14ac:dyDescent="0.25">
      <c r="A13282" s="2">
        <v>45608.392361111109</v>
      </c>
      <c r="B13282">
        <v>128705</v>
      </c>
      <c r="C13282">
        <v>128715</v>
      </c>
      <c r="D13282">
        <v>128630</v>
      </c>
      <c r="E13282">
        <v>128640</v>
      </c>
    </row>
    <row r="13283" spans="1:5" x14ac:dyDescent="0.25">
      <c r="A13283" s="2">
        <v>45608.388888888891</v>
      </c>
      <c r="B13283">
        <v>128740</v>
      </c>
      <c r="C13283">
        <v>128775</v>
      </c>
      <c r="D13283">
        <v>128640</v>
      </c>
      <c r="E13283">
        <v>128705</v>
      </c>
    </row>
    <row r="13284" spans="1:5" x14ac:dyDescent="0.25">
      <c r="A13284" s="2">
        <v>45608.385416666664</v>
      </c>
      <c r="B13284">
        <v>128745</v>
      </c>
      <c r="C13284">
        <v>128855</v>
      </c>
      <c r="D13284">
        <v>128710</v>
      </c>
      <c r="E13284">
        <v>128740</v>
      </c>
    </row>
    <row r="13285" spans="1:5" x14ac:dyDescent="0.25">
      <c r="A13285" s="2">
        <v>45608.381944444445</v>
      </c>
      <c r="B13285">
        <v>128635</v>
      </c>
      <c r="C13285">
        <v>128765</v>
      </c>
      <c r="D13285">
        <v>128570</v>
      </c>
      <c r="E13285">
        <v>128740</v>
      </c>
    </row>
    <row r="13286" spans="1:5" x14ac:dyDescent="0.25">
      <c r="A13286" s="2">
        <v>45608.378472222219</v>
      </c>
      <c r="B13286">
        <v>128580</v>
      </c>
      <c r="C13286">
        <v>128675</v>
      </c>
      <c r="D13286">
        <v>128550</v>
      </c>
      <c r="E13286">
        <v>128630</v>
      </c>
    </row>
    <row r="13287" spans="1:5" x14ac:dyDescent="0.25">
      <c r="A13287" s="2">
        <v>45608.375</v>
      </c>
      <c r="B13287">
        <v>128520</v>
      </c>
      <c r="C13287">
        <v>128590</v>
      </c>
      <c r="D13287">
        <v>128230</v>
      </c>
      <c r="E13287">
        <v>128580</v>
      </c>
    </row>
    <row r="13288" spans="1:5" x14ac:dyDescent="0.25">
      <c r="A13288" s="2">
        <v>45607.763888888891</v>
      </c>
      <c r="B13288">
        <v>128895</v>
      </c>
      <c r="C13288">
        <v>128975</v>
      </c>
      <c r="D13288">
        <v>128845</v>
      </c>
      <c r="E13288">
        <v>128900</v>
      </c>
    </row>
    <row r="13289" spans="1:5" x14ac:dyDescent="0.25">
      <c r="A13289" s="2">
        <v>45607.760416666664</v>
      </c>
      <c r="B13289">
        <v>128855</v>
      </c>
      <c r="C13289">
        <v>128925</v>
      </c>
      <c r="D13289">
        <v>128825</v>
      </c>
      <c r="E13289">
        <v>128895</v>
      </c>
    </row>
    <row r="13290" spans="1:5" x14ac:dyDescent="0.25">
      <c r="A13290" s="2">
        <v>45607.756944444445</v>
      </c>
      <c r="B13290">
        <v>128885</v>
      </c>
      <c r="C13290">
        <v>128950</v>
      </c>
      <c r="D13290">
        <v>128825</v>
      </c>
      <c r="E13290">
        <v>128860</v>
      </c>
    </row>
    <row r="13291" spans="1:5" x14ac:dyDescent="0.25">
      <c r="A13291" s="2">
        <v>45607.753472222219</v>
      </c>
      <c r="B13291">
        <v>128960</v>
      </c>
      <c r="C13291">
        <v>128960</v>
      </c>
      <c r="D13291">
        <v>128880</v>
      </c>
      <c r="E13291">
        <v>128885</v>
      </c>
    </row>
    <row r="13292" spans="1:5" x14ac:dyDescent="0.25">
      <c r="A13292" s="2">
        <v>45607.75</v>
      </c>
      <c r="B13292">
        <v>128895</v>
      </c>
      <c r="C13292">
        <v>128990</v>
      </c>
      <c r="D13292">
        <v>128880</v>
      </c>
      <c r="E13292">
        <v>128955</v>
      </c>
    </row>
    <row r="13293" spans="1:5" x14ac:dyDescent="0.25">
      <c r="A13293" s="2">
        <v>45607.746527777781</v>
      </c>
      <c r="B13293">
        <v>128975</v>
      </c>
      <c r="C13293">
        <v>129015</v>
      </c>
      <c r="D13293">
        <v>128860</v>
      </c>
      <c r="E13293">
        <v>128895</v>
      </c>
    </row>
    <row r="13294" spans="1:5" x14ac:dyDescent="0.25">
      <c r="A13294" s="2">
        <v>45607.743055555555</v>
      </c>
      <c r="B13294">
        <v>128925</v>
      </c>
      <c r="C13294">
        <v>129025</v>
      </c>
      <c r="D13294">
        <v>128915</v>
      </c>
      <c r="E13294">
        <v>128975</v>
      </c>
    </row>
    <row r="13295" spans="1:5" x14ac:dyDescent="0.25">
      <c r="A13295" s="2">
        <v>45607.739583333336</v>
      </c>
      <c r="B13295">
        <v>128885</v>
      </c>
      <c r="C13295">
        <v>128970</v>
      </c>
      <c r="D13295">
        <v>128875</v>
      </c>
      <c r="E13295">
        <v>128930</v>
      </c>
    </row>
    <row r="13296" spans="1:5" x14ac:dyDescent="0.25">
      <c r="A13296" s="2">
        <v>45607.736111111109</v>
      </c>
      <c r="B13296">
        <v>129050</v>
      </c>
      <c r="C13296">
        <v>129075</v>
      </c>
      <c r="D13296">
        <v>128870</v>
      </c>
      <c r="E13296">
        <v>128885</v>
      </c>
    </row>
    <row r="13297" spans="1:5" x14ac:dyDescent="0.25">
      <c r="A13297" s="2">
        <v>45607.732638888891</v>
      </c>
      <c r="B13297">
        <v>128985</v>
      </c>
      <c r="C13297">
        <v>129060</v>
      </c>
      <c r="D13297">
        <v>128985</v>
      </c>
      <c r="E13297">
        <v>129050</v>
      </c>
    </row>
    <row r="13298" spans="1:5" x14ac:dyDescent="0.25">
      <c r="A13298" s="2">
        <v>45607.729166666664</v>
      </c>
      <c r="B13298">
        <v>129070</v>
      </c>
      <c r="C13298">
        <v>129120</v>
      </c>
      <c r="D13298">
        <v>128970</v>
      </c>
      <c r="E13298">
        <v>128990</v>
      </c>
    </row>
    <row r="13299" spans="1:5" x14ac:dyDescent="0.25">
      <c r="A13299" s="2">
        <v>45607.725694444445</v>
      </c>
      <c r="B13299">
        <v>129085</v>
      </c>
      <c r="C13299">
        <v>129115</v>
      </c>
      <c r="D13299">
        <v>129060</v>
      </c>
      <c r="E13299">
        <v>129070</v>
      </c>
    </row>
    <row r="13300" spans="1:5" x14ac:dyDescent="0.25">
      <c r="A13300" s="2">
        <v>45607.722222222219</v>
      </c>
      <c r="B13300">
        <v>129090</v>
      </c>
      <c r="C13300">
        <v>129150</v>
      </c>
      <c r="D13300">
        <v>129045</v>
      </c>
      <c r="E13300">
        <v>129090</v>
      </c>
    </row>
    <row r="13301" spans="1:5" x14ac:dyDescent="0.25">
      <c r="A13301" s="2">
        <v>45607.71875</v>
      </c>
      <c r="B13301">
        <v>129115</v>
      </c>
      <c r="C13301">
        <v>129145</v>
      </c>
      <c r="D13301">
        <v>129065</v>
      </c>
      <c r="E13301">
        <v>129095</v>
      </c>
    </row>
    <row r="13302" spans="1:5" x14ac:dyDescent="0.25">
      <c r="A13302" s="2">
        <v>45607.715277777781</v>
      </c>
      <c r="B13302">
        <v>128970</v>
      </c>
      <c r="C13302">
        <v>129130</v>
      </c>
      <c r="D13302">
        <v>128965</v>
      </c>
      <c r="E13302">
        <v>129115</v>
      </c>
    </row>
    <row r="13303" spans="1:5" x14ac:dyDescent="0.25">
      <c r="A13303" s="2">
        <v>45607.711805555555</v>
      </c>
      <c r="B13303">
        <v>129050</v>
      </c>
      <c r="C13303">
        <v>129075</v>
      </c>
      <c r="D13303">
        <v>128965</v>
      </c>
      <c r="E13303">
        <v>128970</v>
      </c>
    </row>
    <row r="13304" spans="1:5" x14ac:dyDescent="0.25">
      <c r="A13304" s="2">
        <v>45607.708333333336</v>
      </c>
      <c r="B13304">
        <v>129015</v>
      </c>
      <c r="C13304">
        <v>129130</v>
      </c>
      <c r="D13304">
        <v>128985</v>
      </c>
      <c r="E13304">
        <v>129050</v>
      </c>
    </row>
    <row r="13305" spans="1:5" x14ac:dyDescent="0.25">
      <c r="A13305" s="2">
        <v>45607.704861111109</v>
      </c>
      <c r="B13305">
        <v>129015</v>
      </c>
      <c r="C13305">
        <v>129090</v>
      </c>
      <c r="D13305">
        <v>128985</v>
      </c>
      <c r="E13305">
        <v>129015</v>
      </c>
    </row>
    <row r="13306" spans="1:5" x14ac:dyDescent="0.25">
      <c r="A13306" s="2">
        <v>45607.701388888891</v>
      </c>
      <c r="B13306">
        <v>128995</v>
      </c>
      <c r="C13306">
        <v>129040</v>
      </c>
      <c r="D13306">
        <v>128970</v>
      </c>
      <c r="E13306">
        <v>129015</v>
      </c>
    </row>
    <row r="13307" spans="1:5" x14ac:dyDescent="0.25">
      <c r="A13307" s="2">
        <v>45607.697916666664</v>
      </c>
      <c r="B13307">
        <v>128860</v>
      </c>
      <c r="C13307">
        <v>129025</v>
      </c>
      <c r="D13307">
        <v>128860</v>
      </c>
      <c r="E13307">
        <v>128995</v>
      </c>
    </row>
    <row r="13308" spans="1:5" x14ac:dyDescent="0.25">
      <c r="A13308" s="2">
        <v>45607.694444444445</v>
      </c>
      <c r="B13308">
        <v>128835</v>
      </c>
      <c r="C13308">
        <v>128875</v>
      </c>
      <c r="D13308">
        <v>128820</v>
      </c>
      <c r="E13308">
        <v>128860</v>
      </c>
    </row>
    <row r="13309" spans="1:5" x14ac:dyDescent="0.25">
      <c r="A13309" s="2">
        <v>45607.690972222219</v>
      </c>
      <c r="B13309">
        <v>128875</v>
      </c>
      <c r="C13309">
        <v>128920</v>
      </c>
      <c r="D13309">
        <v>128825</v>
      </c>
      <c r="E13309">
        <v>128835</v>
      </c>
    </row>
    <row r="13310" spans="1:5" x14ac:dyDescent="0.25">
      <c r="A13310" s="2">
        <v>45607.6875</v>
      </c>
      <c r="B13310">
        <v>128885</v>
      </c>
      <c r="C13310">
        <v>128950</v>
      </c>
      <c r="D13310">
        <v>128845</v>
      </c>
      <c r="E13310">
        <v>128870</v>
      </c>
    </row>
    <row r="13311" spans="1:5" x14ac:dyDescent="0.25">
      <c r="A13311" s="2">
        <v>45607.684027777781</v>
      </c>
      <c r="B13311">
        <v>128865</v>
      </c>
      <c r="C13311">
        <v>128885</v>
      </c>
      <c r="D13311">
        <v>128840</v>
      </c>
      <c r="E13311">
        <v>128885</v>
      </c>
    </row>
    <row r="13312" spans="1:5" x14ac:dyDescent="0.25">
      <c r="A13312" s="2">
        <v>45607.680555555555</v>
      </c>
      <c r="B13312">
        <v>128880</v>
      </c>
      <c r="C13312">
        <v>128925</v>
      </c>
      <c r="D13312">
        <v>128850</v>
      </c>
      <c r="E13312">
        <v>128865</v>
      </c>
    </row>
    <row r="13313" spans="1:5" x14ac:dyDescent="0.25">
      <c r="A13313" s="2">
        <v>45607.677083333336</v>
      </c>
      <c r="B13313">
        <v>128865</v>
      </c>
      <c r="C13313">
        <v>128890</v>
      </c>
      <c r="D13313">
        <v>128815</v>
      </c>
      <c r="E13313">
        <v>128885</v>
      </c>
    </row>
    <row r="13314" spans="1:5" x14ac:dyDescent="0.25">
      <c r="A13314" s="2">
        <v>45607.673611111109</v>
      </c>
      <c r="B13314">
        <v>128810</v>
      </c>
      <c r="C13314">
        <v>128875</v>
      </c>
      <c r="D13314">
        <v>128800</v>
      </c>
      <c r="E13314">
        <v>128870</v>
      </c>
    </row>
    <row r="13315" spans="1:5" x14ac:dyDescent="0.25">
      <c r="A13315" s="2">
        <v>45607.670138888891</v>
      </c>
      <c r="B13315">
        <v>128860</v>
      </c>
      <c r="C13315">
        <v>128885</v>
      </c>
      <c r="D13315">
        <v>128790</v>
      </c>
      <c r="E13315">
        <v>128810</v>
      </c>
    </row>
    <row r="13316" spans="1:5" x14ac:dyDescent="0.25">
      <c r="A13316" s="2">
        <v>45607.666666666664</v>
      </c>
      <c r="B13316">
        <v>128920</v>
      </c>
      <c r="C13316">
        <v>128925</v>
      </c>
      <c r="D13316">
        <v>128805</v>
      </c>
      <c r="E13316">
        <v>128860</v>
      </c>
    </row>
    <row r="13317" spans="1:5" x14ac:dyDescent="0.25">
      <c r="A13317" s="2">
        <v>45607.663194444445</v>
      </c>
      <c r="B13317">
        <v>128950</v>
      </c>
      <c r="C13317">
        <v>128980</v>
      </c>
      <c r="D13317">
        <v>128910</v>
      </c>
      <c r="E13317">
        <v>128920</v>
      </c>
    </row>
    <row r="13318" spans="1:5" x14ac:dyDescent="0.25">
      <c r="A13318" s="2">
        <v>45607.659722222219</v>
      </c>
      <c r="B13318">
        <v>128855</v>
      </c>
      <c r="C13318">
        <v>128965</v>
      </c>
      <c r="D13318">
        <v>128845</v>
      </c>
      <c r="E13318">
        <v>128945</v>
      </c>
    </row>
    <row r="13319" spans="1:5" x14ac:dyDescent="0.25">
      <c r="A13319" s="2">
        <v>45607.65625</v>
      </c>
      <c r="B13319">
        <v>128955</v>
      </c>
      <c r="C13319">
        <v>128970</v>
      </c>
      <c r="D13319">
        <v>128820</v>
      </c>
      <c r="E13319">
        <v>128855</v>
      </c>
    </row>
    <row r="13320" spans="1:5" x14ac:dyDescent="0.25">
      <c r="A13320" s="2">
        <v>45607.652777777781</v>
      </c>
      <c r="B13320">
        <v>128915</v>
      </c>
      <c r="C13320">
        <v>128970</v>
      </c>
      <c r="D13320">
        <v>128890</v>
      </c>
      <c r="E13320">
        <v>128950</v>
      </c>
    </row>
    <row r="13321" spans="1:5" x14ac:dyDescent="0.25">
      <c r="A13321" s="2">
        <v>45607.649305555555</v>
      </c>
      <c r="B13321">
        <v>128925</v>
      </c>
      <c r="C13321">
        <v>128955</v>
      </c>
      <c r="D13321">
        <v>128900</v>
      </c>
      <c r="E13321">
        <v>128915</v>
      </c>
    </row>
    <row r="13322" spans="1:5" x14ac:dyDescent="0.25">
      <c r="A13322" s="2">
        <v>45607.645833333336</v>
      </c>
      <c r="B13322">
        <v>128985</v>
      </c>
      <c r="C13322">
        <v>129000</v>
      </c>
      <c r="D13322">
        <v>128885</v>
      </c>
      <c r="E13322">
        <v>128925</v>
      </c>
    </row>
    <row r="13323" spans="1:5" x14ac:dyDescent="0.25">
      <c r="A13323" s="2">
        <v>45607.642361111109</v>
      </c>
      <c r="B13323">
        <v>128975</v>
      </c>
      <c r="C13323">
        <v>129030</v>
      </c>
      <c r="D13323">
        <v>128920</v>
      </c>
      <c r="E13323">
        <v>128985</v>
      </c>
    </row>
    <row r="13324" spans="1:5" x14ac:dyDescent="0.25">
      <c r="A13324" s="2">
        <v>45607.638888888891</v>
      </c>
      <c r="B13324">
        <v>129210</v>
      </c>
      <c r="C13324">
        <v>129215</v>
      </c>
      <c r="D13324">
        <v>128950</v>
      </c>
      <c r="E13324">
        <v>128970</v>
      </c>
    </row>
    <row r="13325" spans="1:5" x14ac:dyDescent="0.25">
      <c r="A13325" s="2">
        <v>45607.635416666664</v>
      </c>
      <c r="B13325">
        <v>129060</v>
      </c>
      <c r="C13325">
        <v>129215</v>
      </c>
      <c r="D13325">
        <v>129055</v>
      </c>
      <c r="E13325">
        <v>129205</v>
      </c>
    </row>
    <row r="13326" spans="1:5" x14ac:dyDescent="0.25">
      <c r="A13326" s="2">
        <v>45607.631944444445</v>
      </c>
      <c r="B13326">
        <v>129050</v>
      </c>
      <c r="C13326">
        <v>129070</v>
      </c>
      <c r="D13326">
        <v>129015</v>
      </c>
      <c r="E13326">
        <v>129060</v>
      </c>
    </row>
    <row r="13327" spans="1:5" x14ac:dyDescent="0.25">
      <c r="A13327" s="2">
        <v>45607.628472222219</v>
      </c>
      <c r="B13327">
        <v>128940</v>
      </c>
      <c r="C13327">
        <v>129065</v>
      </c>
      <c r="D13327">
        <v>128925</v>
      </c>
      <c r="E13327">
        <v>129050</v>
      </c>
    </row>
    <row r="13328" spans="1:5" x14ac:dyDescent="0.25">
      <c r="A13328" s="2">
        <v>45607.625</v>
      </c>
      <c r="B13328">
        <v>128980</v>
      </c>
      <c r="C13328">
        <v>129025</v>
      </c>
      <c r="D13328">
        <v>128940</v>
      </c>
      <c r="E13328">
        <v>128945</v>
      </c>
    </row>
    <row r="13329" spans="1:5" x14ac:dyDescent="0.25">
      <c r="A13329" s="2">
        <v>45607.621527777781</v>
      </c>
      <c r="B13329">
        <v>128910</v>
      </c>
      <c r="C13329">
        <v>129010</v>
      </c>
      <c r="D13329">
        <v>128900</v>
      </c>
      <c r="E13329">
        <v>128975</v>
      </c>
    </row>
    <row r="13330" spans="1:5" x14ac:dyDescent="0.25">
      <c r="A13330" s="2">
        <v>45607.618055555555</v>
      </c>
      <c r="B13330">
        <v>128875</v>
      </c>
      <c r="C13330">
        <v>128965</v>
      </c>
      <c r="D13330">
        <v>128850</v>
      </c>
      <c r="E13330">
        <v>128915</v>
      </c>
    </row>
    <row r="13331" spans="1:5" x14ac:dyDescent="0.25">
      <c r="A13331" s="2">
        <v>45607.614583333336</v>
      </c>
      <c r="B13331">
        <v>128855</v>
      </c>
      <c r="C13331">
        <v>128905</v>
      </c>
      <c r="D13331">
        <v>128795</v>
      </c>
      <c r="E13331">
        <v>128880</v>
      </c>
    </row>
    <row r="13332" spans="1:5" x14ac:dyDescent="0.25">
      <c r="A13332" s="2">
        <v>45607.611111111109</v>
      </c>
      <c r="B13332">
        <v>128950</v>
      </c>
      <c r="C13332">
        <v>128955</v>
      </c>
      <c r="D13332">
        <v>128810</v>
      </c>
      <c r="E13332">
        <v>128855</v>
      </c>
    </row>
    <row r="13333" spans="1:5" x14ac:dyDescent="0.25">
      <c r="A13333" s="2">
        <v>45607.607638888891</v>
      </c>
      <c r="B13333">
        <v>128990</v>
      </c>
      <c r="C13333">
        <v>129025</v>
      </c>
      <c r="D13333">
        <v>128940</v>
      </c>
      <c r="E13333">
        <v>128950</v>
      </c>
    </row>
    <row r="13334" spans="1:5" x14ac:dyDescent="0.25">
      <c r="A13334" s="2">
        <v>45607.604166666664</v>
      </c>
      <c r="B13334">
        <v>128885</v>
      </c>
      <c r="C13334">
        <v>129040</v>
      </c>
      <c r="D13334">
        <v>128875</v>
      </c>
      <c r="E13334">
        <v>128995</v>
      </c>
    </row>
    <row r="13335" spans="1:5" x14ac:dyDescent="0.25">
      <c r="A13335" s="2">
        <v>45607.600694444445</v>
      </c>
      <c r="B13335">
        <v>128935</v>
      </c>
      <c r="C13335">
        <v>128965</v>
      </c>
      <c r="D13335">
        <v>128880</v>
      </c>
      <c r="E13335">
        <v>128885</v>
      </c>
    </row>
    <row r="13336" spans="1:5" x14ac:dyDescent="0.25">
      <c r="A13336" s="2">
        <v>45607.597222222219</v>
      </c>
      <c r="B13336">
        <v>129035</v>
      </c>
      <c r="C13336">
        <v>129045</v>
      </c>
      <c r="D13336">
        <v>128925</v>
      </c>
      <c r="E13336">
        <v>128935</v>
      </c>
    </row>
    <row r="13337" spans="1:5" x14ac:dyDescent="0.25">
      <c r="A13337" s="2">
        <v>45607.59375</v>
      </c>
      <c r="B13337">
        <v>128985</v>
      </c>
      <c r="C13337">
        <v>129095</v>
      </c>
      <c r="D13337">
        <v>128975</v>
      </c>
      <c r="E13337">
        <v>129035</v>
      </c>
    </row>
    <row r="13338" spans="1:5" x14ac:dyDescent="0.25">
      <c r="A13338" s="2">
        <v>45607.590277777781</v>
      </c>
      <c r="B13338">
        <v>128990</v>
      </c>
      <c r="C13338">
        <v>129075</v>
      </c>
      <c r="D13338">
        <v>128980</v>
      </c>
      <c r="E13338">
        <v>128990</v>
      </c>
    </row>
    <row r="13339" spans="1:5" x14ac:dyDescent="0.25">
      <c r="A13339" s="2">
        <v>45607.586805555555</v>
      </c>
      <c r="B13339">
        <v>128935</v>
      </c>
      <c r="C13339">
        <v>128990</v>
      </c>
      <c r="D13339">
        <v>128920</v>
      </c>
      <c r="E13339">
        <v>128990</v>
      </c>
    </row>
    <row r="13340" spans="1:5" x14ac:dyDescent="0.25">
      <c r="A13340" s="2">
        <v>45607.583333333336</v>
      </c>
      <c r="B13340">
        <v>128945</v>
      </c>
      <c r="C13340">
        <v>128980</v>
      </c>
      <c r="D13340">
        <v>128910</v>
      </c>
      <c r="E13340">
        <v>128940</v>
      </c>
    </row>
    <row r="13341" spans="1:5" x14ac:dyDescent="0.25">
      <c r="A13341" s="2">
        <v>45607.579861111109</v>
      </c>
      <c r="B13341">
        <v>128910</v>
      </c>
      <c r="C13341">
        <v>128980</v>
      </c>
      <c r="D13341">
        <v>128905</v>
      </c>
      <c r="E13341">
        <v>128950</v>
      </c>
    </row>
    <row r="13342" spans="1:5" x14ac:dyDescent="0.25">
      <c r="A13342" s="2">
        <v>45607.576388888891</v>
      </c>
      <c r="B13342">
        <v>128865</v>
      </c>
      <c r="C13342">
        <v>128935</v>
      </c>
      <c r="D13342">
        <v>128855</v>
      </c>
      <c r="E13342">
        <v>128910</v>
      </c>
    </row>
    <row r="13343" spans="1:5" x14ac:dyDescent="0.25">
      <c r="A13343" s="2">
        <v>45607.572916666664</v>
      </c>
      <c r="B13343">
        <v>128915</v>
      </c>
      <c r="C13343">
        <v>128935</v>
      </c>
      <c r="D13343">
        <v>128825</v>
      </c>
      <c r="E13343">
        <v>128870</v>
      </c>
    </row>
    <row r="13344" spans="1:5" x14ac:dyDescent="0.25">
      <c r="A13344" s="2">
        <v>45607.569444444445</v>
      </c>
      <c r="B13344">
        <v>128880</v>
      </c>
      <c r="C13344">
        <v>128945</v>
      </c>
      <c r="D13344">
        <v>128865</v>
      </c>
      <c r="E13344">
        <v>128915</v>
      </c>
    </row>
    <row r="13345" spans="1:5" x14ac:dyDescent="0.25">
      <c r="A13345" s="2">
        <v>45607.565972222219</v>
      </c>
      <c r="B13345">
        <v>128820</v>
      </c>
      <c r="C13345">
        <v>128900</v>
      </c>
      <c r="D13345">
        <v>128795</v>
      </c>
      <c r="E13345">
        <v>128875</v>
      </c>
    </row>
    <row r="13346" spans="1:5" x14ac:dyDescent="0.25">
      <c r="A13346" s="2">
        <v>45607.5625</v>
      </c>
      <c r="B13346">
        <v>128830</v>
      </c>
      <c r="C13346">
        <v>128845</v>
      </c>
      <c r="D13346">
        <v>128745</v>
      </c>
      <c r="E13346">
        <v>128820</v>
      </c>
    </row>
    <row r="13347" spans="1:5" x14ac:dyDescent="0.25">
      <c r="A13347" s="2">
        <v>45607.559027777781</v>
      </c>
      <c r="B13347">
        <v>128845</v>
      </c>
      <c r="C13347">
        <v>128885</v>
      </c>
      <c r="D13347">
        <v>128815</v>
      </c>
      <c r="E13347">
        <v>128830</v>
      </c>
    </row>
    <row r="13348" spans="1:5" x14ac:dyDescent="0.25">
      <c r="A13348" s="2">
        <v>45607.555555555555</v>
      </c>
      <c r="B13348">
        <v>128785</v>
      </c>
      <c r="C13348">
        <v>128855</v>
      </c>
      <c r="D13348">
        <v>128760</v>
      </c>
      <c r="E13348">
        <v>128850</v>
      </c>
    </row>
    <row r="13349" spans="1:5" x14ac:dyDescent="0.25">
      <c r="A13349" s="2">
        <v>45607.552083333336</v>
      </c>
      <c r="B13349">
        <v>128755</v>
      </c>
      <c r="C13349">
        <v>128805</v>
      </c>
      <c r="D13349">
        <v>128730</v>
      </c>
      <c r="E13349">
        <v>128790</v>
      </c>
    </row>
    <row r="13350" spans="1:5" x14ac:dyDescent="0.25">
      <c r="A13350" s="2">
        <v>45607.548611111109</v>
      </c>
      <c r="B13350">
        <v>128720</v>
      </c>
      <c r="C13350">
        <v>128765</v>
      </c>
      <c r="D13350">
        <v>128685</v>
      </c>
      <c r="E13350">
        <v>128755</v>
      </c>
    </row>
    <row r="13351" spans="1:5" x14ac:dyDescent="0.25">
      <c r="A13351" s="2">
        <v>45607.545138888891</v>
      </c>
      <c r="B13351">
        <v>128720</v>
      </c>
      <c r="C13351">
        <v>128800</v>
      </c>
      <c r="D13351">
        <v>128700</v>
      </c>
      <c r="E13351">
        <v>128725</v>
      </c>
    </row>
    <row r="13352" spans="1:5" x14ac:dyDescent="0.25">
      <c r="A13352" s="2">
        <v>45607.541666666664</v>
      </c>
      <c r="B13352">
        <v>128750</v>
      </c>
      <c r="C13352">
        <v>128770</v>
      </c>
      <c r="D13352">
        <v>128675</v>
      </c>
      <c r="E13352">
        <v>128725</v>
      </c>
    </row>
    <row r="13353" spans="1:5" x14ac:dyDescent="0.25">
      <c r="A13353" s="2">
        <v>45607.538194444445</v>
      </c>
      <c r="B13353">
        <v>128675</v>
      </c>
      <c r="C13353">
        <v>128750</v>
      </c>
      <c r="D13353">
        <v>128645</v>
      </c>
      <c r="E13353">
        <v>128750</v>
      </c>
    </row>
    <row r="13354" spans="1:5" x14ac:dyDescent="0.25">
      <c r="A13354" s="2">
        <v>45607.534722222219</v>
      </c>
      <c r="B13354">
        <v>128645</v>
      </c>
      <c r="C13354">
        <v>128675</v>
      </c>
      <c r="D13354">
        <v>128605</v>
      </c>
      <c r="E13354">
        <v>128675</v>
      </c>
    </row>
    <row r="13355" spans="1:5" x14ac:dyDescent="0.25">
      <c r="A13355" s="2">
        <v>45607.53125</v>
      </c>
      <c r="B13355">
        <v>128570</v>
      </c>
      <c r="C13355">
        <v>128690</v>
      </c>
      <c r="D13355">
        <v>128540</v>
      </c>
      <c r="E13355">
        <v>128655</v>
      </c>
    </row>
    <row r="13356" spans="1:5" x14ac:dyDescent="0.25">
      <c r="A13356" s="2">
        <v>45607.527777777781</v>
      </c>
      <c r="B13356">
        <v>128645</v>
      </c>
      <c r="C13356">
        <v>128675</v>
      </c>
      <c r="D13356">
        <v>128515</v>
      </c>
      <c r="E13356">
        <v>128565</v>
      </c>
    </row>
    <row r="13357" spans="1:5" x14ac:dyDescent="0.25">
      <c r="A13357" s="2">
        <v>45607.524305555555</v>
      </c>
      <c r="B13357">
        <v>128615</v>
      </c>
      <c r="C13357">
        <v>128660</v>
      </c>
      <c r="D13357">
        <v>128585</v>
      </c>
      <c r="E13357">
        <v>128645</v>
      </c>
    </row>
    <row r="13358" spans="1:5" x14ac:dyDescent="0.25">
      <c r="A13358" s="2">
        <v>45607.520833333336</v>
      </c>
      <c r="B13358">
        <v>128705</v>
      </c>
      <c r="C13358">
        <v>128720</v>
      </c>
      <c r="D13358">
        <v>128605</v>
      </c>
      <c r="E13358">
        <v>128615</v>
      </c>
    </row>
    <row r="13359" spans="1:5" x14ac:dyDescent="0.25">
      <c r="A13359" s="2">
        <v>45607.517361111109</v>
      </c>
      <c r="B13359">
        <v>128710</v>
      </c>
      <c r="C13359">
        <v>128730</v>
      </c>
      <c r="D13359">
        <v>128665</v>
      </c>
      <c r="E13359">
        <v>128705</v>
      </c>
    </row>
    <row r="13360" spans="1:5" x14ac:dyDescent="0.25">
      <c r="A13360" s="2">
        <v>45607.513888888891</v>
      </c>
      <c r="B13360">
        <v>128695</v>
      </c>
      <c r="C13360">
        <v>128740</v>
      </c>
      <c r="D13360">
        <v>128665</v>
      </c>
      <c r="E13360">
        <v>128710</v>
      </c>
    </row>
    <row r="13361" spans="1:5" x14ac:dyDescent="0.25">
      <c r="A13361" s="2">
        <v>45607.510416666664</v>
      </c>
      <c r="B13361">
        <v>128720</v>
      </c>
      <c r="C13361">
        <v>128815</v>
      </c>
      <c r="D13361">
        <v>128685</v>
      </c>
      <c r="E13361">
        <v>128695</v>
      </c>
    </row>
    <row r="13362" spans="1:5" x14ac:dyDescent="0.25">
      <c r="A13362" s="2">
        <v>45607.506944444445</v>
      </c>
      <c r="B13362">
        <v>128765</v>
      </c>
      <c r="C13362">
        <v>128825</v>
      </c>
      <c r="D13362">
        <v>128710</v>
      </c>
      <c r="E13362">
        <v>128720</v>
      </c>
    </row>
    <row r="13363" spans="1:5" x14ac:dyDescent="0.25">
      <c r="A13363" s="2">
        <v>45607.503472222219</v>
      </c>
      <c r="B13363">
        <v>128620</v>
      </c>
      <c r="C13363">
        <v>128840</v>
      </c>
      <c r="D13363">
        <v>128615</v>
      </c>
      <c r="E13363">
        <v>128765</v>
      </c>
    </row>
    <row r="13364" spans="1:5" x14ac:dyDescent="0.25">
      <c r="A13364" s="2">
        <v>45607.5</v>
      </c>
      <c r="B13364">
        <v>128425</v>
      </c>
      <c r="C13364">
        <v>128630</v>
      </c>
      <c r="D13364">
        <v>128375</v>
      </c>
      <c r="E13364">
        <v>128620</v>
      </c>
    </row>
    <row r="13365" spans="1:5" x14ac:dyDescent="0.25">
      <c r="A13365" s="2">
        <v>45607.496527777781</v>
      </c>
      <c r="B13365">
        <v>128560</v>
      </c>
      <c r="C13365">
        <v>128565</v>
      </c>
      <c r="D13365">
        <v>128385</v>
      </c>
      <c r="E13365">
        <v>128425</v>
      </c>
    </row>
    <row r="13366" spans="1:5" x14ac:dyDescent="0.25">
      <c r="A13366" s="2">
        <v>45607.493055555555</v>
      </c>
      <c r="B13366">
        <v>128575</v>
      </c>
      <c r="C13366">
        <v>128595</v>
      </c>
      <c r="D13366">
        <v>128510</v>
      </c>
      <c r="E13366">
        <v>128560</v>
      </c>
    </row>
    <row r="13367" spans="1:5" x14ac:dyDescent="0.25">
      <c r="A13367" s="2">
        <v>45607.489583333336</v>
      </c>
      <c r="B13367">
        <v>128470</v>
      </c>
      <c r="C13367">
        <v>128605</v>
      </c>
      <c r="D13367">
        <v>128445</v>
      </c>
      <c r="E13367">
        <v>128575</v>
      </c>
    </row>
    <row r="13368" spans="1:5" x14ac:dyDescent="0.25">
      <c r="A13368" s="2">
        <v>45607.486111111109</v>
      </c>
      <c r="B13368">
        <v>128470</v>
      </c>
      <c r="C13368">
        <v>128610</v>
      </c>
      <c r="D13368">
        <v>128440</v>
      </c>
      <c r="E13368">
        <v>128470</v>
      </c>
    </row>
    <row r="13369" spans="1:5" x14ac:dyDescent="0.25">
      <c r="A13369" s="2">
        <v>45607.482638888891</v>
      </c>
      <c r="B13369">
        <v>128450</v>
      </c>
      <c r="C13369">
        <v>128550</v>
      </c>
      <c r="D13369">
        <v>128405</v>
      </c>
      <c r="E13369">
        <v>128470</v>
      </c>
    </row>
    <row r="13370" spans="1:5" x14ac:dyDescent="0.25">
      <c r="A13370" s="2">
        <v>45607.479166666664</v>
      </c>
      <c r="B13370">
        <v>128680</v>
      </c>
      <c r="C13370">
        <v>128715</v>
      </c>
      <c r="D13370">
        <v>128430</v>
      </c>
      <c r="E13370">
        <v>128450</v>
      </c>
    </row>
    <row r="13371" spans="1:5" x14ac:dyDescent="0.25">
      <c r="A13371" s="2">
        <v>45607.475694444445</v>
      </c>
      <c r="B13371">
        <v>128685</v>
      </c>
      <c r="C13371">
        <v>128750</v>
      </c>
      <c r="D13371">
        <v>128615</v>
      </c>
      <c r="E13371">
        <v>128680</v>
      </c>
    </row>
    <row r="13372" spans="1:5" x14ac:dyDescent="0.25">
      <c r="A13372" s="2">
        <v>45607.472222222219</v>
      </c>
      <c r="B13372">
        <v>128690</v>
      </c>
      <c r="C13372">
        <v>128755</v>
      </c>
      <c r="D13372">
        <v>128635</v>
      </c>
      <c r="E13372">
        <v>128685</v>
      </c>
    </row>
    <row r="13373" spans="1:5" x14ac:dyDescent="0.25">
      <c r="A13373" s="2">
        <v>45607.46875</v>
      </c>
      <c r="B13373">
        <v>128565</v>
      </c>
      <c r="C13373">
        <v>128710</v>
      </c>
      <c r="D13373">
        <v>128545</v>
      </c>
      <c r="E13373">
        <v>128690</v>
      </c>
    </row>
    <row r="13374" spans="1:5" x14ac:dyDescent="0.25">
      <c r="A13374" s="2">
        <v>45607.465277777781</v>
      </c>
      <c r="B13374">
        <v>128480</v>
      </c>
      <c r="C13374">
        <v>128610</v>
      </c>
      <c r="D13374">
        <v>128470</v>
      </c>
      <c r="E13374">
        <v>128560</v>
      </c>
    </row>
    <row r="13375" spans="1:5" x14ac:dyDescent="0.25">
      <c r="A13375" s="2">
        <v>45607.461805555555</v>
      </c>
      <c r="B13375">
        <v>128580</v>
      </c>
      <c r="C13375">
        <v>128590</v>
      </c>
      <c r="D13375">
        <v>128465</v>
      </c>
      <c r="E13375">
        <v>128480</v>
      </c>
    </row>
    <row r="13376" spans="1:5" x14ac:dyDescent="0.25">
      <c r="A13376" s="2">
        <v>45607.458333333336</v>
      </c>
      <c r="B13376">
        <v>128675</v>
      </c>
      <c r="C13376">
        <v>128700</v>
      </c>
      <c r="D13376">
        <v>128535</v>
      </c>
      <c r="E13376">
        <v>128580</v>
      </c>
    </row>
    <row r="13377" spans="1:5" x14ac:dyDescent="0.25">
      <c r="A13377" s="2">
        <v>45607.454861111109</v>
      </c>
      <c r="B13377">
        <v>128705</v>
      </c>
      <c r="C13377">
        <v>128795</v>
      </c>
      <c r="D13377">
        <v>128660</v>
      </c>
      <c r="E13377">
        <v>128680</v>
      </c>
    </row>
    <row r="13378" spans="1:5" x14ac:dyDescent="0.25">
      <c r="A13378" s="2">
        <v>45607.451388888891</v>
      </c>
      <c r="B13378">
        <v>128405</v>
      </c>
      <c r="C13378">
        <v>128720</v>
      </c>
      <c r="D13378">
        <v>128365</v>
      </c>
      <c r="E13378">
        <v>128705</v>
      </c>
    </row>
    <row r="13379" spans="1:5" x14ac:dyDescent="0.25">
      <c r="A13379" s="2">
        <v>45607.447916666664</v>
      </c>
      <c r="B13379">
        <v>128420</v>
      </c>
      <c r="C13379">
        <v>128515</v>
      </c>
      <c r="D13379">
        <v>128340</v>
      </c>
      <c r="E13379">
        <v>128405</v>
      </c>
    </row>
    <row r="13380" spans="1:5" x14ac:dyDescent="0.25">
      <c r="A13380" s="2">
        <v>45607.444444444445</v>
      </c>
      <c r="B13380">
        <v>128610</v>
      </c>
      <c r="C13380">
        <v>128650</v>
      </c>
      <c r="D13380">
        <v>128405</v>
      </c>
      <c r="E13380">
        <v>128425</v>
      </c>
    </row>
    <row r="13381" spans="1:5" x14ac:dyDescent="0.25">
      <c r="A13381" s="2">
        <v>45607.440972222219</v>
      </c>
      <c r="B13381">
        <v>128510</v>
      </c>
      <c r="C13381">
        <v>128615</v>
      </c>
      <c r="D13381">
        <v>128460</v>
      </c>
      <c r="E13381">
        <v>128610</v>
      </c>
    </row>
    <row r="13382" spans="1:5" x14ac:dyDescent="0.25">
      <c r="A13382" s="2">
        <v>45607.4375</v>
      </c>
      <c r="B13382">
        <v>128485</v>
      </c>
      <c r="C13382">
        <v>128575</v>
      </c>
      <c r="D13382">
        <v>128405</v>
      </c>
      <c r="E13382">
        <v>128510</v>
      </c>
    </row>
    <row r="13383" spans="1:5" x14ac:dyDescent="0.25">
      <c r="A13383" s="2">
        <v>45607.434027777781</v>
      </c>
      <c r="B13383">
        <v>128450</v>
      </c>
      <c r="C13383">
        <v>128525</v>
      </c>
      <c r="D13383">
        <v>128370</v>
      </c>
      <c r="E13383">
        <v>128485</v>
      </c>
    </row>
    <row r="13384" spans="1:5" x14ac:dyDescent="0.25">
      <c r="A13384" s="2">
        <v>45607.430555555555</v>
      </c>
      <c r="B13384">
        <v>128525</v>
      </c>
      <c r="C13384">
        <v>128565</v>
      </c>
      <c r="D13384">
        <v>128405</v>
      </c>
      <c r="E13384">
        <v>128445</v>
      </c>
    </row>
    <row r="13385" spans="1:5" x14ac:dyDescent="0.25">
      <c r="A13385" s="2">
        <v>45607.427083333336</v>
      </c>
      <c r="B13385">
        <v>128405</v>
      </c>
      <c r="C13385">
        <v>128545</v>
      </c>
      <c r="D13385">
        <v>128300</v>
      </c>
      <c r="E13385">
        <v>128525</v>
      </c>
    </row>
    <row r="13386" spans="1:5" x14ac:dyDescent="0.25">
      <c r="A13386" s="2">
        <v>45607.423611111109</v>
      </c>
      <c r="B13386">
        <v>128535</v>
      </c>
      <c r="C13386">
        <v>128650</v>
      </c>
      <c r="D13386">
        <v>128405</v>
      </c>
      <c r="E13386">
        <v>128410</v>
      </c>
    </row>
    <row r="13387" spans="1:5" x14ac:dyDescent="0.25">
      <c r="A13387" s="2">
        <v>45607.420138888891</v>
      </c>
      <c r="B13387">
        <v>128435</v>
      </c>
      <c r="C13387">
        <v>128580</v>
      </c>
      <c r="D13387">
        <v>128380</v>
      </c>
      <c r="E13387">
        <v>128535</v>
      </c>
    </row>
    <row r="13388" spans="1:5" x14ac:dyDescent="0.25">
      <c r="A13388" s="2">
        <v>45607.416666666664</v>
      </c>
      <c r="B13388">
        <v>128475</v>
      </c>
      <c r="C13388">
        <v>128520</v>
      </c>
      <c r="D13388">
        <v>128330</v>
      </c>
      <c r="E13388">
        <v>128435</v>
      </c>
    </row>
    <row r="13389" spans="1:5" x14ac:dyDescent="0.25">
      <c r="A13389" s="2">
        <v>45607.413194444445</v>
      </c>
      <c r="B13389">
        <v>128340</v>
      </c>
      <c r="C13389">
        <v>128490</v>
      </c>
      <c r="D13389">
        <v>128300</v>
      </c>
      <c r="E13389">
        <v>128480</v>
      </c>
    </row>
    <row r="13390" spans="1:5" x14ac:dyDescent="0.25">
      <c r="A13390" s="2">
        <v>45607.409722222219</v>
      </c>
      <c r="B13390">
        <v>128290</v>
      </c>
      <c r="C13390">
        <v>128375</v>
      </c>
      <c r="D13390">
        <v>128230</v>
      </c>
      <c r="E13390">
        <v>128340</v>
      </c>
    </row>
    <row r="13391" spans="1:5" x14ac:dyDescent="0.25">
      <c r="A13391" s="2">
        <v>45607.40625</v>
      </c>
      <c r="B13391">
        <v>128275</v>
      </c>
      <c r="C13391">
        <v>128400</v>
      </c>
      <c r="D13391">
        <v>128230</v>
      </c>
      <c r="E13391">
        <v>128285</v>
      </c>
    </row>
    <row r="13392" spans="1:5" x14ac:dyDescent="0.25">
      <c r="A13392" s="2">
        <v>45607.402777777781</v>
      </c>
      <c r="B13392">
        <v>128415</v>
      </c>
      <c r="C13392">
        <v>128460</v>
      </c>
      <c r="D13392">
        <v>128240</v>
      </c>
      <c r="E13392">
        <v>128275</v>
      </c>
    </row>
    <row r="13393" spans="1:5" x14ac:dyDescent="0.25">
      <c r="A13393" s="2">
        <v>45607.399305555555</v>
      </c>
      <c r="B13393">
        <v>128615</v>
      </c>
      <c r="C13393">
        <v>128675</v>
      </c>
      <c r="D13393">
        <v>128405</v>
      </c>
      <c r="E13393">
        <v>128410</v>
      </c>
    </row>
    <row r="13394" spans="1:5" x14ac:dyDescent="0.25">
      <c r="A13394" s="2">
        <v>45607.395833333336</v>
      </c>
      <c r="B13394">
        <v>128780</v>
      </c>
      <c r="C13394">
        <v>128785</v>
      </c>
      <c r="D13394">
        <v>128550</v>
      </c>
      <c r="E13394">
        <v>128615</v>
      </c>
    </row>
    <row r="13395" spans="1:5" x14ac:dyDescent="0.25">
      <c r="A13395" s="2">
        <v>45607.392361111109</v>
      </c>
      <c r="B13395">
        <v>128665</v>
      </c>
      <c r="C13395">
        <v>128785</v>
      </c>
      <c r="D13395">
        <v>128575</v>
      </c>
      <c r="E13395">
        <v>128785</v>
      </c>
    </row>
    <row r="13396" spans="1:5" x14ac:dyDescent="0.25">
      <c r="A13396" s="2">
        <v>45607.388888888891</v>
      </c>
      <c r="B13396">
        <v>128490</v>
      </c>
      <c r="C13396">
        <v>128690</v>
      </c>
      <c r="D13396">
        <v>128460</v>
      </c>
      <c r="E13396">
        <v>128665</v>
      </c>
    </row>
    <row r="13397" spans="1:5" x14ac:dyDescent="0.25">
      <c r="A13397" s="2">
        <v>45607.385416666664</v>
      </c>
      <c r="B13397">
        <v>128705</v>
      </c>
      <c r="C13397">
        <v>128750</v>
      </c>
      <c r="D13397">
        <v>128450</v>
      </c>
      <c r="E13397">
        <v>128490</v>
      </c>
    </row>
    <row r="13398" spans="1:5" x14ac:dyDescent="0.25">
      <c r="A13398" s="2">
        <v>45607.381944444445</v>
      </c>
      <c r="B13398">
        <v>128750</v>
      </c>
      <c r="C13398">
        <v>128755</v>
      </c>
      <c r="D13398">
        <v>128595</v>
      </c>
      <c r="E13398">
        <v>128705</v>
      </c>
    </row>
    <row r="13399" spans="1:5" x14ac:dyDescent="0.25">
      <c r="A13399" s="2">
        <v>45607.378472222219</v>
      </c>
      <c r="B13399">
        <v>128525</v>
      </c>
      <c r="C13399">
        <v>128815</v>
      </c>
      <c r="D13399">
        <v>128515</v>
      </c>
      <c r="E13399">
        <v>128750</v>
      </c>
    </row>
    <row r="13400" spans="1:5" x14ac:dyDescent="0.25">
      <c r="A13400" s="2">
        <v>45607.375</v>
      </c>
      <c r="B13400">
        <v>128450</v>
      </c>
      <c r="C13400">
        <v>128615</v>
      </c>
      <c r="D13400">
        <v>128345</v>
      </c>
      <c r="E13400">
        <v>128520</v>
      </c>
    </row>
    <row r="13401" spans="1:5" x14ac:dyDescent="0.25">
      <c r="A13401" s="2">
        <v>45604.763888888891</v>
      </c>
      <c r="B13401">
        <v>128915</v>
      </c>
      <c r="C13401">
        <v>129000</v>
      </c>
      <c r="D13401">
        <v>128800</v>
      </c>
      <c r="E13401">
        <v>128870</v>
      </c>
    </row>
    <row r="13402" spans="1:5" x14ac:dyDescent="0.25">
      <c r="A13402" s="2">
        <v>45604.760416666664</v>
      </c>
      <c r="B13402">
        <v>128875</v>
      </c>
      <c r="C13402">
        <v>128930</v>
      </c>
      <c r="D13402">
        <v>128855</v>
      </c>
      <c r="E13402">
        <v>128920</v>
      </c>
    </row>
    <row r="13403" spans="1:5" x14ac:dyDescent="0.25">
      <c r="A13403" s="2">
        <v>45604.756944444445</v>
      </c>
      <c r="B13403">
        <v>128980</v>
      </c>
      <c r="C13403">
        <v>128995</v>
      </c>
      <c r="D13403">
        <v>128870</v>
      </c>
      <c r="E13403">
        <v>128875</v>
      </c>
    </row>
    <row r="13404" spans="1:5" x14ac:dyDescent="0.25">
      <c r="A13404" s="2">
        <v>45604.753472222219</v>
      </c>
      <c r="B13404">
        <v>128865</v>
      </c>
      <c r="C13404">
        <v>129010</v>
      </c>
      <c r="D13404">
        <v>128845</v>
      </c>
      <c r="E13404">
        <v>128985</v>
      </c>
    </row>
    <row r="13405" spans="1:5" x14ac:dyDescent="0.25">
      <c r="A13405" s="2">
        <v>45604.75</v>
      </c>
      <c r="B13405">
        <v>129055</v>
      </c>
      <c r="C13405">
        <v>129065</v>
      </c>
      <c r="D13405">
        <v>128855</v>
      </c>
      <c r="E13405">
        <v>128865</v>
      </c>
    </row>
    <row r="13406" spans="1:5" x14ac:dyDescent="0.25">
      <c r="A13406" s="2">
        <v>45604.746527777781</v>
      </c>
      <c r="B13406">
        <v>128905</v>
      </c>
      <c r="C13406">
        <v>129070</v>
      </c>
      <c r="D13406">
        <v>128875</v>
      </c>
      <c r="E13406">
        <v>129055</v>
      </c>
    </row>
    <row r="13407" spans="1:5" x14ac:dyDescent="0.25">
      <c r="A13407" s="2">
        <v>45604.743055555555</v>
      </c>
      <c r="B13407">
        <v>128795</v>
      </c>
      <c r="C13407">
        <v>128975</v>
      </c>
      <c r="D13407">
        <v>128780</v>
      </c>
      <c r="E13407">
        <v>128905</v>
      </c>
    </row>
    <row r="13408" spans="1:5" x14ac:dyDescent="0.25">
      <c r="A13408" s="2">
        <v>45604.739583333336</v>
      </c>
      <c r="B13408">
        <v>128885</v>
      </c>
      <c r="C13408">
        <v>128925</v>
      </c>
      <c r="D13408">
        <v>128770</v>
      </c>
      <c r="E13408">
        <v>128790</v>
      </c>
    </row>
    <row r="13409" spans="1:5" x14ac:dyDescent="0.25">
      <c r="A13409" s="2">
        <v>45604.736111111109</v>
      </c>
      <c r="B13409">
        <v>128885</v>
      </c>
      <c r="C13409">
        <v>129015</v>
      </c>
      <c r="D13409">
        <v>128850</v>
      </c>
      <c r="E13409">
        <v>128890</v>
      </c>
    </row>
    <row r="13410" spans="1:5" x14ac:dyDescent="0.25">
      <c r="A13410" s="2">
        <v>45604.732638888891</v>
      </c>
      <c r="B13410">
        <v>128750</v>
      </c>
      <c r="C13410">
        <v>128920</v>
      </c>
      <c r="D13410">
        <v>128675</v>
      </c>
      <c r="E13410">
        <v>128880</v>
      </c>
    </row>
    <row r="13411" spans="1:5" x14ac:dyDescent="0.25">
      <c r="A13411" s="2">
        <v>45604.729166666664</v>
      </c>
      <c r="B13411">
        <v>128955</v>
      </c>
      <c r="C13411">
        <v>128990</v>
      </c>
      <c r="D13411">
        <v>128630</v>
      </c>
      <c r="E13411">
        <v>128755</v>
      </c>
    </row>
    <row r="13412" spans="1:5" x14ac:dyDescent="0.25">
      <c r="A13412" s="2">
        <v>45604.725694444445</v>
      </c>
      <c r="B13412">
        <v>129285</v>
      </c>
      <c r="C13412">
        <v>129285</v>
      </c>
      <c r="D13412">
        <v>128960</v>
      </c>
      <c r="E13412">
        <v>128960</v>
      </c>
    </row>
    <row r="13413" spans="1:5" x14ac:dyDescent="0.25">
      <c r="A13413" s="2">
        <v>45604.722222222219</v>
      </c>
      <c r="B13413">
        <v>129275</v>
      </c>
      <c r="C13413">
        <v>129345</v>
      </c>
      <c r="D13413">
        <v>129240</v>
      </c>
      <c r="E13413">
        <v>129280</v>
      </c>
    </row>
    <row r="13414" spans="1:5" x14ac:dyDescent="0.25">
      <c r="A13414" s="2">
        <v>45604.71875</v>
      </c>
      <c r="B13414">
        <v>129055</v>
      </c>
      <c r="C13414">
        <v>129290</v>
      </c>
      <c r="D13414">
        <v>129055</v>
      </c>
      <c r="E13414">
        <v>129275</v>
      </c>
    </row>
    <row r="13415" spans="1:5" x14ac:dyDescent="0.25">
      <c r="A13415" s="2">
        <v>45604.715277777781</v>
      </c>
      <c r="B13415">
        <v>129010</v>
      </c>
      <c r="C13415">
        <v>129080</v>
      </c>
      <c r="D13415">
        <v>128970</v>
      </c>
      <c r="E13415">
        <v>129060</v>
      </c>
    </row>
    <row r="13416" spans="1:5" x14ac:dyDescent="0.25">
      <c r="A13416" s="2">
        <v>45604.711805555555</v>
      </c>
      <c r="B13416">
        <v>129030</v>
      </c>
      <c r="C13416">
        <v>129040</v>
      </c>
      <c r="D13416">
        <v>128945</v>
      </c>
      <c r="E13416">
        <v>129005</v>
      </c>
    </row>
    <row r="13417" spans="1:5" x14ac:dyDescent="0.25">
      <c r="A13417" s="2">
        <v>45604.708333333336</v>
      </c>
      <c r="B13417">
        <v>129005</v>
      </c>
      <c r="C13417">
        <v>129090</v>
      </c>
      <c r="D13417">
        <v>128935</v>
      </c>
      <c r="E13417">
        <v>129030</v>
      </c>
    </row>
    <row r="13418" spans="1:5" x14ac:dyDescent="0.25">
      <c r="A13418" s="2">
        <v>45604.704861111109</v>
      </c>
      <c r="B13418">
        <v>128990</v>
      </c>
      <c r="C13418">
        <v>129070</v>
      </c>
      <c r="D13418">
        <v>128970</v>
      </c>
      <c r="E13418">
        <v>129005</v>
      </c>
    </row>
    <row r="13419" spans="1:5" x14ac:dyDescent="0.25">
      <c r="A13419" s="2">
        <v>45604.701388888891</v>
      </c>
      <c r="B13419">
        <v>128970</v>
      </c>
      <c r="C13419">
        <v>129040</v>
      </c>
      <c r="D13419">
        <v>128845</v>
      </c>
      <c r="E13419">
        <v>128990</v>
      </c>
    </row>
    <row r="13420" spans="1:5" x14ac:dyDescent="0.25">
      <c r="A13420" s="2">
        <v>45604.697916666664</v>
      </c>
      <c r="B13420">
        <v>128940</v>
      </c>
      <c r="C13420">
        <v>129020</v>
      </c>
      <c r="D13420">
        <v>128935</v>
      </c>
      <c r="E13420">
        <v>128970</v>
      </c>
    </row>
    <row r="13421" spans="1:5" x14ac:dyDescent="0.25">
      <c r="A13421" s="2">
        <v>45604.694444444445</v>
      </c>
      <c r="B13421">
        <v>128970</v>
      </c>
      <c r="C13421">
        <v>129020</v>
      </c>
      <c r="D13421">
        <v>128920</v>
      </c>
      <c r="E13421">
        <v>128945</v>
      </c>
    </row>
    <row r="13422" spans="1:5" x14ac:dyDescent="0.25">
      <c r="A13422" s="2">
        <v>45604.690972222219</v>
      </c>
      <c r="B13422">
        <v>128800</v>
      </c>
      <c r="C13422">
        <v>128975</v>
      </c>
      <c r="D13422">
        <v>128750</v>
      </c>
      <c r="E13422">
        <v>128965</v>
      </c>
    </row>
    <row r="13423" spans="1:5" x14ac:dyDescent="0.25">
      <c r="A13423" s="2">
        <v>45604.6875</v>
      </c>
      <c r="B13423">
        <v>128760</v>
      </c>
      <c r="C13423">
        <v>128845</v>
      </c>
      <c r="D13423">
        <v>128735</v>
      </c>
      <c r="E13423">
        <v>128800</v>
      </c>
    </row>
    <row r="13424" spans="1:5" x14ac:dyDescent="0.25">
      <c r="A13424" s="2">
        <v>45604.684027777781</v>
      </c>
      <c r="B13424">
        <v>128690</v>
      </c>
      <c r="C13424">
        <v>128775</v>
      </c>
      <c r="D13424">
        <v>128680</v>
      </c>
      <c r="E13424">
        <v>128760</v>
      </c>
    </row>
    <row r="13425" spans="1:5" x14ac:dyDescent="0.25">
      <c r="A13425" s="2">
        <v>45604.680555555555</v>
      </c>
      <c r="B13425">
        <v>128570</v>
      </c>
      <c r="C13425">
        <v>128710</v>
      </c>
      <c r="D13425">
        <v>128540</v>
      </c>
      <c r="E13425">
        <v>128695</v>
      </c>
    </row>
    <row r="13426" spans="1:5" x14ac:dyDescent="0.25">
      <c r="A13426" s="2">
        <v>45604.677083333336</v>
      </c>
      <c r="B13426">
        <v>128600</v>
      </c>
      <c r="C13426">
        <v>128605</v>
      </c>
      <c r="D13426">
        <v>128530</v>
      </c>
      <c r="E13426">
        <v>128565</v>
      </c>
    </row>
    <row r="13427" spans="1:5" x14ac:dyDescent="0.25">
      <c r="A13427" s="2">
        <v>45604.673611111109</v>
      </c>
      <c r="B13427">
        <v>128645</v>
      </c>
      <c r="C13427">
        <v>128650</v>
      </c>
      <c r="D13427">
        <v>128580</v>
      </c>
      <c r="E13427">
        <v>128605</v>
      </c>
    </row>
    <row r="13428" spans="1:5" x14ac:dyDescent="0.25">
      <c r="A13428" s="2">
        <v>45604.670138888891</v>
      </c>
      <c r="B13428">
        <v>128595</v>
      </c>
      <c r="C13428">
        <v>128650</v>
      </c>
      <c r="D13428">
        <v>128555</v>
      </c>
      <c r="E13428">
        <v>128645</v>
      </c>
    </row>
    <row r="13429" spans="1:5" x14ac:dyDescent="0.25">
      <c r="A13429" s="2">
        <v>45604.666666666664</v>
      </c>
      <c r="B13429">
        <v>128610</v>
      </c>
      <c r="C13429">
        <v>128630</v>
      </c>
      <c r="D13429">
        <v>128550</v>
      </c>
      <c r="E13429">
        <v>128590</v>
      </c>
    </row>
    <row r="13430" spans="1:5" x14ac:dyDescent="0.25">
      <c r="A13430" s="2">
        <v>45604.663194444445</v>
      </c>
      <c r="B13430">
        <v>128525</v>
      </c>
      <c r="C13430">
        <v>128640</v>
      </c>
      <c r="D13430">
        <v>128480</v>
      </c>
      <c r="E13430">
        <v>128615</v>
      </c>
    </row>
    <row r="13431" spans="1:5" x14ac:dyDescent="0.25">
      <c r="A13431" s="2">
        <v>45604.659722222219</v>
      </c>
      <c r="B13431">
        <v>128465</v>
      </c>
      <c r="C13431">
        <v>128550</v>
      </c>
      <c r="D13431">
        <v>128430</v>
      </c>
      <c r="E13431">
        <v>128525</v>
      </c>
    </row>
    <row r="13432" spans="1:5" x14ac:dyDescent="0.25">
      <c r="A13432" s="2">
        <v>45604.65625</v>
      </c>
      <c r="B13432">
        <v>128330</v>
      </c>
      <c r="C13432">
        <v>128475</v>
      </c>
      <c r="D13432">
        <v>128310</v>
      </c>
      <c r="E13432">
        <v>128465</v>
      </c>
    </row>
    <row r="13433" spans="1:5" x14ac:dyDescent="0.25">
      <c r="A13433" s="2">
        <v>45604.652777777781</v>
      </c>
      <c r="B13433">
        <v>128380</v>
      </c>
      <c r="C13433">
        <v>128420</v>
      </c>
      <c r="D13433">
        <v>128320</v>
      </c>
      <c r="E13433">
        <v>128335</v>
      </c>
    </row>
    <row r="13434" spans="1:5" x14ac:dyDescent="0.25">
      <c r="A13434" s="2">
        <v>45604.649305555555</v>
      </c>
      <c r="B13434">
        <v>128385</v>
      </c>
      <c r="C13434">
        <v>128435</v>
      </c>
      <c r="D13434">
        <v>128345</v>
      </c>
      <c r="E13434">
        <v>128385</v>
      </c>
    </row>
    <row r="13435" spans="1:5" x14ac:dyDescent="0.25">
      <c r="A13435" s="2">
        <v>45604.645833333336</v>
      </c>
      <c r="B13435">
        <v>128425</v>
      </c>
      <c r="C13435">
        <v>128500</v>
      </c>
      <c r="D13435">
        <v>128375</v>
      </c>
      <c r="E13435">
        <v>128385</v>
      </c>
    </row>
    <row r="13436" spans="1:5" x14ac:dyDescent="0.25">
      <c r="A13436" s="2">
        <v>45604.642361111109</v>
      </c>
      <c r="B13436">
        <v>128420</v>
      </c>
      <c r="C13436">
        <v>128450</v>
      </c>
      <c r="D13436">
        <v>128375</v>
      </c>
      <c r="E13436">
        <v>128430</v>
      </c>
    </row>
    <row r="13437" spans="1:5" x14ac:dyDescent="0.25">
      <c r="A13437" s="2">
        <v>45604.638888888891</v>
      </c>
      <c r="B13437">
        <v>128490</v>
      </c>
      <c r="C13437">
        <v>128495</v>
      </c>
      <c r="D13437">
        <v>128340</v>
      </c>
      <c r="E13437">
        <v>128420</v>
      </c>
    </row>
    <row r="13438" spans="1:5" x14ac:dyDescent="0.25">
      <c r="A13438" s="2">
        <v>45604.635416666664</v>
      </c>
      <c r="B13438">
        <v>128395</v>
      </c>
      <c r="C13438">
        <v>128565</v>
      </c>
      <c r="D13438">
        <v>128360</v>
      </c>
      <c r="E13438">
        <v>128490</v>
      </c>
    </row>
    <row r="13439" spans="1:5" x14ac:dyDescent="0.25">
      <c r="A13439" s="2">
        <v>45604.631944444445</v>
      </c>
      <c r="B13439">
        <v>128320</v>
      </c>
      <c r="C13439">
        <v>128415</v>
      </c>
      <c r="D13439">
        <v>128305</v>
      </c>
      <c r="E13439">
        <v>128395</v>
      </c>
    </row>
    <row r="13440" spans="1:5" x14ac:dyDescent="0.25">
      <c r="A13440" s="2">
        <v>45604.628472222219</v>
      </c>
      <c r="B13440">
        <v>128285</v>
      </c>
      <c r="C13440">
        <v>128360</v>
      </c>
      <c r="D13440">
        <v>128255</v>
      </c>
      <c r="E13440">
        <v>128315</v>
      </c>
    </row>
    <row r="13441" spans="1:5" x14ac:dyDescent="0.25">
      <c r="A13441" s="2">
        <v>45604.625</v>
      </c>
      <c r="B13441">
        <v>128360</v>
      </c>
      <c r="C13441">
        <v>128380</v>
      </c>
      <c r="D13441">
        <v>128250</v>
      </c>
      <c r="E13441">
        <v>128280</v>
      </c>
    </row>
    <row r="13442" spans="1:5" x14ac:dyDescent="0.25">
      <c r="A13442" s="2">
        <v>45604.621527777781</v>
      </c>
      <c r="B13442">
        <v>128345</v>
      </c>
      <c r="C13442">
        <v>128380</v>
      </c>
      <c r="D13442">
        <v>128285</v>
      </c>
      <c r="E13442">
        <v>128365</v>
      </c>
    </row>
    <row r="13443" spans="1:5" x14ac:dyDescent="0.25">
      <c r="A13443" s="2">
        <v>45604.618055555555</v>
      </c>
      <c r="B13443">
        <v>128270</v>
      </c>
      <c r="C13443">
        <v>128360</v>
      </c>
      <c r="D13443">
        <v>128255</v>
      </c>
      <c r="E13443">
        <v>128345</v>
      </c>
    </row>
    <row r="13444" spans="1:5" x14ac:dyDescent="0.25">
      <c r="A13444" s="2">
        <v>45604.614583333336</v>
      </c>
      <c r="B13444">
        <v>128190</v>
      </c>
      <c r="C13444">
        <v>128325</v>
      </c>
      <c r="D13444">
        <v>128175</v>
      </c>
      <c r="E13444">
        <v>128270</v>
      </c>
    </row>
    <row r="13445" spans="1:5" x14ac:dyDescent="0.25">
      <c r="A13445" s="2">
        <v>45604.611111111109</v>
      </c>
      <c r="B13445">
        <v>128195</v>
      </c>
      <c r="C13445">
        <v>128220</v>
      </c>
      <c r="D13445">
        <v>128140</v>
      </c>
      <c r="E13445">
        <v>128195</v>
      </c>
    </row>
    <row r="13446" spans="1:5" x14ac:dyDescent="0.25">
      <c r="A13446" s="2">
        <v>45604.607638888891</v>
      </c>
      <c r="B13446">
        <v>128160</v>
      </c>
      <c r="C13446">
        <v>128210</v>
      </c>
      <c r="D13446">
        <v>128105</v>
      </c>
      <c r="E13446">
        <v>128195</v>
      </c>
    </row>
    <row r="13447" spans="1:5" x14ac:dyDescent="0.25">
      <c r="A13447" s="2">
        <v>45604.604166666664</v>
      </c>
      <c r="B13447">
        <v>128130</v>
      </c>
      <c r="C13447">
        <v>128240</v>
      </c>
      <c r="D13447">
        <v>128085</v>
      </c>
      <c r="E13447">
        <v>128160</v>
      </c>
    </row>
    <row r="13448" spans="1:5" x14ac:dyDescent="0.25">
      <c r="A13448" s="2">
        <v>45604.600694444445</v>
      </c>
      <c r="B13448">
        <v>128230</v>
      </c>
      <c r="C13448">
        <v>128275</v>
      </c>
      <c r="D13448">
        <v>128090</v>
      </c>
      <c r="E13448">
        <v>128130</v>
      </c>
    </row>
    <row r="13449" spans="1:5" x14ac:dyDescent="0.25">
      <c r="A13449" s="2">
        <v>45604.597222222219</v>
      </c>
      <c r="B13449">
        <v>128225</v>
      </c>
      <c r="C13449">
        <v>128255</v>
      </c>
      <c r="D13449">
        <v>128095</v>
      </c>
      <c r="E13449">
        <v>128235</v>
      </c>
    </row>
    <row r="13450" spans="1:5" x14ac:dyDescent="0.25">
      <c r="A13450" s="2">
        <v>45604.59375</v>
      </c>
      <c r="B13450">
        <v>128055</v>
      </c>
      <c r="C13450">
        <v>128230</v>
      </c>
      <c r="D13450">
        <v>128045</v>
      </c>
      <c r="E13450">
        <v>128225</v>
      </c>
    </row>
    <row r="13451" spans="1:5" x14ac:dyDescent="0.25">
      <c r="A13451" s="2">
        <v>45604.590277777781</v>
      </c>
      <c r="B13451">
        <v>128150</v>
      </c>
      <c r="C13451">
        <v>128190</v>
      </c>
      <c r="D13451">
        <v>128025</v>
      </c>
      <c r="E13451">
        <v>128055</v>
      </c>
    </row>
    <row r="13452" spans="1:5" x14ac:dyDescent="0.25">
      <c r="A13452" s="2">
        <v>45604.586805555555</v>
      </c>
      <c r="B13452">
        <v>128195</v>
      </c>
      <c r="C13452">
        <v>128220</v>
      </c>
      <c r="D13452">
        <v>128135</v>
      </c>
      <c r="E13452">
        <v>128150</v>
      </c>
    </row>
    <row r="13453" spans="1:5" x14ac:dyDescent="0.25">
      <c r="A13453" s="2">
        <v>45604.583333333336</v>
      </c>
      <c r="B13453">
        <v>128120</v>
      </c>
      <c r="C13453">
        <v>128225</v>
      </c>
      <c r="D13453">
        <v>128080</v>
      </c>
      <c r="E13453">
        <v>128195</v>
      </c>
    </row>
    <row r="13454" spans="1:5" x14ac:dyDescent="0.25">
      <c r="A13454" s="2">
        <v>45604.579861111109</v>
      </c>
      <c r="B13454">
        <v>128390</v>
      </c>
      <c r="C13454">
        <v>128420</v>
      </c>
      <c r="D13454">
        <v>128105</v>
      </c>
      <c r="E13454">
        <v>128125</v>
      </c>
    </row>
    <row r="13455" spans="1:5" x14ac:dyDescent="0.25">
      <c r="A13455" s="2">
        <v>45604.576388888891</v>
      </c>
      <c r="B13455">
        <v>128300</v>
      </c>
      <c r="C13455">
        <v>128430</v>
      </c>
      <c r="D13455">
        <v>128290</v>
      </c>
      <c r="E13455">
        <v>128385</v>
      </c>
    </row>
    <row r="13456" spans="1:5" x14ac:dyDescent="0.25">
      <c r="A13456" s="2">
        <v>45604.572916666664</v>
      </c>
      <c r="B13456">
        <v>128330</v>
      </c>
      <c r="C13456">
        <v>128395</v>
      </c>
      <c r="D13456">
        <v>128270</v>
      </c>
      <c r="E13456">
        <v>128295</v>
      </c>
    </row>
    <row r="13457" spans="1:5" x14ac:dyDescent="0.25">
      <c r="A13457" s="2">
        <v>45604.569444444445</v>
      </c>
      <c r="B13457">
        <v>128235</v>
      </c>
      <c r="C13457">
        <v>128340</v>
      </c>
      <c r="D13457">
        <v>128180</v>
      </c>
      <c r="E13457">
        <v>128330</v>
      </c>
    </row>
    <row r="13458" spans="1:5" x14ac:dyDescent="0.25">
      <c r="A13458" s="2">
        <v>45604.565972222219</v>
      </c>
      <c r="B13458">
        <v>128435</v>
      </c>
      <c r="C13458">
        <v>128445</v>
      </c>
      <c r="D13458">
        <v>128210</v>
      </c>
      <c r="E13458">
        <v>128240</v>
      </c>
    </row>
    <row r="13459" spans="1:5" x14ac:dyDescent="0.25">
      <c r="A13459" s="2">
        <v>45604.5625</v>
      </c>
      <c r="B13459">
        <v>128465</v>
      </c>
      <c r="C13459">
        <v>128550</v>
      </c>
      <c r="D13459">
        <v>128415</v>
      </c>
      <c r="E13459">
        <v>128435</v>
      </c>
    </row>
    <row r="13460" spans="1:5" x14ac:dyDescent="0.25">
      <c r="A13460" s="2">
        <v>45604.559027777781</v>
      </c>
      <c r="B13460">
        <v>128445</v>
      </c>
      <c r="C13460">
        <v>128480</v>
      </c>
      <c r="D13460">
        <v>128395</v>
      </c>
      <c r="E13460">
        <v>128470</v>
      </c>
    </row>
    <row r="13461" spans="1:5" x14ac:dyDescent="0.25">
      <c r="A13461" s="2">
        <v>45604.555555555555</v>
      </c>
      <c r="B13461">
        <v>128445</v>
      </c>
      <c r="C13461">
        <v>128570</v>
      </c>
      <c r="D13461">
        <v>128430</v>
      </c>
      <c r="E13461">
        <v>128445</v>
      </c>
    </row>
    <row r="13462" spans="1:5" x14ac:dyDescent="0.25">
      <c r="A13462" s="2">
        <v>45604.552083333336</v>
      </c>
      <c r="B13462">
        <v>128460</v>
      </c>
      <c r="C13462">
        <v>128485</v>
      </c>
      <c r="D13462">
        <v>128405</v>
      </c>
      <c r="E13462">
        <v>128445</v>
      </c>
    </row>
    <row r="13463" spans="1:5" x14ac:dyDescent="0.25">
      <c r="A13463" s="2">
        <v>45604.548611111109</v>
      </c>
      <c r="B13463">
        <v>128405</v>
      </c>
      <c r="C13463">
        <v>128570</v>
      </c>
      <c r="D13463">
        <v>128400</v>
      </c>
      <c r="E13463">
        <v>128465</v>
      </c>
    </row>
    <row r="13464" spans="1:5" x14ac:dyDescent="0.25">
      <c r="A13464" s="2">
        <v>45604.545138888891</v>
      </c>
      <c r="B13464">
        <v>128480</v>
      </c>
      <c r="C13464">
        <v>128505</v>
      </c>
      <c r="D13464">
        <v>128370</v>
      </c>
      <c r="E13464">
        <v>128405</v>
      </c>
    </row>
    <row r="13465" spans="1:5" x14ac:dyDescent="0.25">
      <c r="A13465" s="2">
        <v>45604.541666666664</v>
      </c>
      <c r="B13465">
        <v>128605</v>
      </c>
      <c r="C13465">
        <v>128680</v>
      </c>
      <c r="D13465">
        <v>128420</v>
      </c>
      <c r="E13465">
        <v>128485</v>
      </c>
    </row>
    <row r="13466" spans="1:5" x14ac:dyDescent="0.25">
      <c r="A13466" s="2">
        <v>45604.538194444445</v>
      </c>
      <c r="B13466">
        <v>128510</v>
      </c>
      <c r="C13466">
        <v>128610</v>
      </c>
      <c r="D13466">
        <v>128485</v>
      </c>
      <c r="E13466">
        <v>128605</v>
      </c>
    </row>
    <row r="13467" spans="1:5" x14ac:dyDescent="0.25">
      <c r="A13467" s="2">
        <v>45604.534722222219</v>
      </c>
      <c r="B13467">
        <v>128515</v>
      </c>
      <c r="C13467">
        <v>128580</v>
      </c>
      <c r="D13467">
        <v>128435</v>
      </c>
      <c r="E13467">
        <v>128515</v>
      </c>
    </row>
    <row r="13468" spans="1:5" x14ac:dyDescent="0.25">
      <c r="A13468" s="2">
        <v>45604.53125</v>
      </c>
      <c r="B13468">
        <v>128500</v>
      </c>
      <c r="C13468">
        <v>128555</v>
      </c>
      <c r="D13468">
        <v>128485</v>
      </c>
      <c r="E13468">
        <v>128515</v>
      </c>
    </row>
    <row r="13469" spans="1:5" x14ac:dyDescent="0.25">
      <c r="A13469" s="2">
        <v>45604.527777777781</v>
      </c>
      <c r="B13469">
        <v>128565</v>
      </c>
      <c r="C13469">
        <v>128700</v>
      </c>
      <c r="D13469">
        <v>128490</v>
      </c>
      <c r="E13469">
        <v>128505</v>
      </c>
    </row>
    <row r="13470" spans="1:5" x14ac:dyDescent="0.25">
      <c r="A13470" s="2">
        <v>45604.524305555555</v>
      </c>
      <c r="B13470">
        <v>128785</v>
      </c>
      <c r="C13470">
        <v>128785</v>
      </c>
      <c r="D13470">
        <v>128520</v>
      </c>
      <c r="E13470">
        <v>128570</v>
      </c>
    </row>
    <row r="13471" spans="1:5" x14ac:dyDescent="0.25">
      <c r="A13471" s="2">
        <v>45604.520833333336</v>
      </c>
      <c r="B13471">
        <v>128760</v>
      </c>
      <c r="C13471">
        <v>128850</v>
      </c>
      <c r="D13471">
        <v>128750</v>
      </c>
      <c r="E13471">
        <v>128785</v>
      </c>
    </row>
    <row r="13472" spans="1:5" x14ac:dyDescent="0.25">
      <c r="A13472" s="2">
        <v>45604.517361111109</v>
      </c>
      <c r="B13472">
        <v>128855</v>
      </c>
      <c r="C13472">
        <v>128945</v>
      </c>
      <c r="D13472">
        <v>128750</v>
      </c>
      <c r="E13472">
        <v>128760</v>
      </c>
    </row>
    <row r="13473" spans="1:5" x14ac:dyDescent="0.25">
      <c r="A13473" s="2">
        <v>45604.513888888891</v>
      </c>
      <c r="B13473">
        <v>128750</v>
      </c>
      <c r="C13473">
        <v>128860</v>
      </c>
      <c r="D13473">
        <v>128665</v>
      </c>
      <c r="E13473">
        <v>128855</v>
      </c>
    </row>
    <row r="13474" spans="1:5" x14ac:dyDescent="0.25">
      <c r="A13474" s="2">
        <v>45604.510416666664</v>
      </c>
      <c r="B13474">
        <v>128840</v>
      </c>
      <c r="C13474">
        <v>128900</v>
      </c>
      <c r="D13474">
        <v>128720</v>
      </c>
      <c r="E13474">
        <v>128750</v>
      </c>
    </row>
    <row r="13475" spans="1:5" x14ac:dyDescent="0.25">
      <c r="A13475" s="2">
        <v>45604.506944444445</v>
      </c>
      <c r="B13475">
        <v>128885</v>
      </c>
      <c r="C13475">
        <v>128895</v>
      </c>
      <c r="D13475">
        <v>128735</v>
      </c>
      <c r="E13475">
        <v>128840</v>
      </c>
    </row>
    <row r="13476" spans="1:5" x14ac:dyDescent="0.25">
      <c r="A13476" s="2">
        <v>45604.503472222219</v>
      </c>
      <c r="B13476">
        <v>128830</v>
      </c>
      <c r="C13476">
        <v>128955</v>
      </c>
      <c r="D13476">
        <v>128805</v>
      </c>
      <c r="E13476">
        <v>128885</v>
      </c>
    </row>
    <row r="13477" spans="1:5" x14ac:dyDescent="0.25">
      <c r="A13477" s="2">
        <v>45604.5</v>
      </c>
      <c r="B13477">
        <v>128840</v>
      </c>
      <c r="C13477">
        <v>128870</v>
      </c>
      <c r="D13477">
        <v>128760</v>
      </c>
      <c r="E13477">
        <v>128830</v>
      </c>
    </row>
    <row r="13478" spans="1:5" x14ac:dyDescent="0.25">
      <c r="A13478" s="2">
        <v>45604.496527777781</v>
      </c>
      <c r="B13478">
        <v>128860</v>
      </c>
      <c r="C13478">
        <v>128885</v>
      </c>
      <c r="D13478">
        <v>128760</v>
      </c>
      <c r="E13478">
        <v>128835</v>
      </c>
    </row>
    <row r="13479" spans="1:5" x14ac:dyDescent="0.25">
      <c r="A13479" s="2">
        <v>45604.493055555555</v>
      </c>
      <c r="B13479">
        <v>129030</v>
      </c>
      <c r="C13479">
        <v>129085</v>
      </c>
      <c r="D13479">
        <v>128845</v>
      </c>
      <c r="E13479">
        <v>128860</v>
      </c>
    </row>
    <row r="13480" spans="1:5" x14ac:dyDescent="0.25">
      <c r="A13480" s="2">
        <v>45604.489583333336</v>
      </c>
      <c r="B13480">
        <v>129125</v>
      </c>
      <c r="C13480">
        <v>129210</v>
      </c>
      <c r="D13480">
        <v>129015</v>
      </c>
      <c r="E13480">
        <v>129030</v>
      </c>
    </row>
    <row r="13481" spans="1:5" x14ac:dyDescent="0.25">
      <c r="A13481" s="2">
        <v>45604.486111111109</v>
      </c>
      <c r="B13481">
        <v>129045</v>
      </c>
      <c r="C13481">
        <v>129140</v>
      </c>
      <c r="D13481">
        <v>128930</v>
      </c>
      <c r="E13481">
        <v>129130</v>
      </c>
    </row>
    <row r="13482" spans="1:5" x14ac:dyDescent="0.25">
      <c r="A13482" s="2">
        <v>45604.482638888891</v>
      </c>
      <c r="B13482">
        <v>129240</v>
      </c>
      <c r="C13482">
        <v>129355</v>
      </c>
      <c r="D13482">
        <v>129020</v>
      </c>
      <c r="E13482">
        <v>129045</v>
      </c>
    </row>
    <row r="13483" spans="1:5" x14ac:dyDescent="0.25">
      <c r="A13483" s="2">
        <v>45604.479166666664</v>
      </c>
      <c r="B13483">
        <v>129415</v>
      </c>
      <c r="C13483">
        <v>129435</v>
      </c>
      <c r="D13483">
        <v>129130</v>
      </c>
      <c r="E13483">
        <v>129240</v>
      </c>
    </row>
    <row r="13484" spans="1:5" x14ac:dyDescent="0.25">
      <c r="A13484" s="2">
        <v>45604.475694444445</v>
      </c>
      <c r="B13484">
        <v>129320</v>
      </c>
      <c r="C13484">
        <v>129425</v>
      </c>
      <c r="D13484">
        <v>129275</v>
      </c>
      <c r="E13484">
        <v>129415</v>
      </c>
    </row>
    <row r="13485" spans="1:5" x14ac:dyDescent="0.25">
      <c r="A13485" s="2">
        <v>45604.472222222219</v>
      </c>
      <c r="B13485">
        <v>129345</v>
      </c>
      <c r="C13485">
        <v>129370</v>
      </c>
      <c r="D13485">
        <v>129160</v>
      </c>
      <c r="E13485">
        <v>129325</v>
      </c>
    </row>
    <row r="13486" spans="1:5" x14ac:dyDescent="0.25">
      <c r="A13486" s="2">
        <v>45604.46875</v>
      </c>
      <c r="B13486">
        <v>129335</v>
      </c>
      <c r="C13486">
        <v>129385</v>
      </c>
      <c r="D13486">
        <v>129285</v>
      </c>
      <c r="E13486">
        <v>129345</v>
      </c>
    </row>
    <row r="13487" spans="1:5" x14ac:dyDescent="0.25">
      <c r="A13487" s="2">
        <v>45604.465277777781</v>
      </c>
      <c r="B13487">
        <v>129360</v>
      </c>
      <c r="C13487">
        <v>129405</v>
      </c>
      <c r="D13487">
        <v>129315</v>
      </c>
      <c r="E13487">
        <v>129340</v>
      </c>
    </row>
    <row r="13488" spans="1:5" x14ac:dyDescent="0.25">
      <c r="A13488" s="2">
        <v>45604.461805555555</v>
      </c>
      <c r="B13488">
        <v>129370</v>
      </c>
      <c r="C13488">
        <v>129440</v>
      </c>
      <c r="D13488">
        <v>129315</v>
      </c>
      <c r="E13488">
        <v>129355</v>
      </c>
    </row>
    <row r="13489" spans="1:5" x14ac:dyDescent="0.25">
      <c r="A13489" s="2">
        <v>45604.458333333336</v>
      </c>
      <c r="B13489">
        <v>129280</v>
      </c>
      <c r="C13489">
        <v>129395</v>
      </c>
      <c r="D13489">
        <v>129155</v>
      </c>
      <c r="E13489">
        <v>129370</v>
      </c>
    </row>
    <row r="13490" spans="1:5" x14ac:dyDescent="0.25">
      <c r="A13490" s="2">
        <v>45604.454861111109</v>
      </c>
      <c r="B13490">
        <v>129230</v>
      </c>
      <c r="C13490">
        <v>129340</v>
      </c>
      <c r="D13490">
        <v>129200</v>
      </c>
      <c r="E13490">
        <v>129280</v>
      </c>
    </row>
    <row r="13491" spans="1:5" x14ac:dyDescent="0.25">
      <c r="A13491" s="2">
        <v>45604.451388888891</v>
      </c>
      <c r="B13491">
        <v>129170</v>
      </c>
      <c r="C13491">
        <v>129250</v>
      </c>
      <c r="D13491">
        <v>129070</v>
      </c>
      <c r="E13491">
        <v>129230</v>
      </c>
    </row>
    <row r="13492" spans="1:5" x14ac:dyDescent="0.25">
      <c r="A13492" s="2">
        <v>45604.447916666664</v>
      </c>
      <c r="B13492">
        <v>129100</v>
      </c>
      <c r="C13492">
        <v>129270</v>
      </c>
      <c r="D13492">
        <v>129080</v>
      </c>
      <c r="E13492">
        <v>129170</v>
      </c>
    </row>
    <row r="13493" spans="1:5" x14ac:dyDescent="0.25">
      <c r="A13493" s="2">
        <v>45604.444444444445</v>
      </c>
      <c r="B13493">
        <v>129075</v>
      </c>
      <c r="C13493">
        <v>129175</v>
      </c>
      <c r="D13493">
        <v>129025</v>
      </c>
      <c r="E13493">
        <v>129095</v>
      </c>
    </row>
    <row r="13494" spans="1:5" x14ac:dyDescent="0.25">
      <c r="A13494" s="2">
        <v>45604.440972222219</v>
      </c>
      <c r="B13494">
        <v>129015</v>
      </c>
      <c r="C13494">
        <v>129125</v>
      </c>
      <c r="D13494">
        <v>128935</v>
      </c>
      <c r="E13494">
        <v>129075</v>
      </c>
    </row>
    <row r="13495" spans="1:5" x14ac:dyDescent="0.25">
      <c r="A13495" s="2">
        <v>45604.4375</v>
      </c>
      <c r="B13495">
        <v>128945</v>
      </c>
      <c r="C13495">
        <v>129100</v>
      </c>
      <c r="D13495">
        <v>128925</v>
      </c>
      <c r="E13495">
        <v>129015</v>
      </c>
    </row>
    <row r="13496" spans="1:5" x14ac:dyDescent="0.25">
      <c r="A13496" s="2">
        <v>45604.434027777781</v>
      </c>
      <c r="B13496">
        <v>128835</v>
      </c>
      <c r="C13496">
        <v>128960</v>
      </c>
      <c r="D13496">
        <v>128660</v>
      </c>
      <c r="E13496">
        <v>128945</v>
      </c>
    </row>
    <row r="13497" spans="1:5" x14ac:dyDescent="0.25">
      <c r="A13497" s="2">
        <v>45604.430555555555</v>
      </c>
      <c r="B13497">
        <v>128870</v>
      </c>
      <c r="C13497">
        <v>128910</v>
      </c>
      <c r="D13497">
        <v>128765</v>
      </c>
      <c r="E13497">
        <v>128835</v>
      </c>
    </row>
    <row r="13498" spans="1:5" x14ac:dyDescent="0.25">
      <c r="A13498" s="2">
        <v>45604.427083333336</v>
      </c>
      <c r="B13498">
        <v>128885</v>
      </c>
      <c r="C13498">
        <v>128970</v>
      </c>
      <c r="D13498">
        <v>128725</v>
      </c>
      <c r="E13498">
        <v>128870</v>
      </c>
    </row>
    <row r="13499" spans="1:5" x14ac:dyDescent="0.25">
      <c r="A13499" s="2">
        <v>45604.423611111109</v>
      </c>
      <c r="B13499">
        <v>128880</v>
      </c>
      <c r="C13499">
        <v>129105</v>
      </c>
      <c r="D13499">
        <v>128815</v>
      </c>
      <c r="E13499">
        <v>128885</v>
      </c>
    </row>
    <row r="13500" spans="1:5" x14ac:dyDescent="0.25">
      <c r="A13500" s="2">
        <v>45604.420138888891</v>
      </c>
      <c r="B13500">
        <v>128905</v>
      </c>
      <c r="C13500">
        <v>128960</v>
      </c>
      <c r="D13500">
        <v>128770</v>
      </c>
      <c r="E13500">
        <v>128880</v>
      </c>
    </row>
    <row r="13501" spans="1:5" x14ac:dyDescent="0.25">
      <c r="A13501" s="2">
        <v>45604.416666666664</v>
      </c>
      <c r="B13501">
        <v>129070</v>
      </c>
      <c r="C13501">
        <v>129120</v>
      </c>
      <c r="D13501">
        <v>128845</v>
      </c>
      <c r="E13501">
        <v>128910</v>
      </c>
    </row>
    <row r="13502" spans="1:5" x14ac:dyDescent="0.25">
      <c r="A13502" s="2">
        <v>45604.413194444445</v>
      </c>
      <c r="B13502">
        <v>129045</v>
      </c>
      <c r="C13502">
        <v>129100</v>
      </c>
      <c r="D13502">
        <v>129015</v>
      </c>
      <c r="E13502">
        <v>129065</v>
      </c>
    </row>
    <row r="13503" spans="1:5" x14ac:dyDescent="0.25">
      <c r="A13503" s="2">
        <v>45604.409722222219</v>
      </c>
      <c r="B13503">
        <v>129155</v>
      </c>
      <c r="C13503">
        <v>129185</v>
      </c>
      <c r="D13503">
        <v>129035</v>
      </c>
      <c r="E13503">
        <v>129040</v>
      </c>
    </row>
    <row r="13504" spans="1:5" x14ac:dyDescent="0.25">
      <c r="A13504" s="2">
        <v>45604.40625</v>
      </c>
      <c r="B13504">
        <v>129245</v>
      </c>
      <c r="C13504">
        <v>129345</v>
      </c>
      <c r="D13504">
        <v>129155</v>
      </c>
      <c r="E13504">
        <v>129155</v>
      </c>
    </row>
    <row r="13505" spans="1:5" x14ac:dyDescent="0.25">
      <c r="A13505" s="2">
        <v>45604.402777777781</v>
      </c>
      <c r="B13505">
        <v>129240</v>
      </c>
      <c r="C13505">
        <v>129260</v>
      </c>
      <c r="D13505">
        <v>129130</v>
      </c>
      <c r="E13505">
        <v>129250</v>
      </c>
    </row>
    <row r="13506" spans="1:5" x14ac:dyDescent="0.25">
      <c r="A13506" s="2">
        <v>45604.399305555555</v>
      </c>
      <c r="B13506">
        <v>129215</v>
      </c>
      <c r="C13506">
        <v>129290</v>
      </c>
      <c r="D13506">
        <v>129170</v>
      </c>
      <c r="E13506">
        <v>129240</v>
      </c>
    </row>
    <row r="13507" spans="1:5" x14ac:dyDescent="0.25">
      <c r="A13507" s="2">
        <v>45604.395833333336</v>
      </c>
      <c r="B13507">
        <v>129255</v>
      </c>
      <c r="C13507">
        <v>129265</v>
      </c>
      <c r="D13507">
        <v>129155</v>
      </c>
      <c r="E13507">
        <v>129220</v>
      </c>
    </row>
    <row r="13508" spans="1:5" x14ac:dyDescent="0.25">
      <c r="A13508" s="2">
        <v>45604.392361111109</v>
      </c>
      <c r="B13508">
        <v>129340</v>
      </c>
      <c r="C13508">
        <v>129350</v>
      </c>
      <c r="D13508">
        <v>129155</v>
      </c>
      <c r="E13508">
        <v>129255</v>
      </c>
    </row>
    <row r="13509" spans="1:5" x14ac:dyDescent="0.25">
      <c r="A13509" s="2">
        <v>45604.388888888891</v>
      </c>
      <c r="B13509">
        <v>129500</v>
      </c>
      <c r="C13509">
        <v>129510</v>
      </c>
      <c r="D13509">
        <v>129290</v>
      </c>
      <c r="E13509">
        <v>129340</v>
      </c>
    </row>
    <row r="13510" spans="1:5" x14ac:dyDescent="0.25">
      <c r="A13510" s="2">
        <v>45604.385416666664</v>
      </c>
      <c r="B13510">
        <v>129615</v>
      </c>
      <c r="C13510">
        <v>129645</v>
      </c>
      <c r="D13510">
        <v>129485</v>
      </c>
      <c r="E13510">
        <v>129500</v>
      </c>
    </row>
    <row r="13511" spans="1:5" x14ac:dyDescent="0.25">
      <c r="A13511" s="2">
        <v>45604.381944444445</v>
      </c>
      <c r="B13511">
        <v>129785</v>
      </c>
      <c r="C13511">
        <v>129785</v>
      </c>
      <c r="D13511">
        <v>129430</v>
      </c>
      <c r="E13511">
        <v>129610</v>
      </c>
    </row>
    <row r="13512" spans="1:5" x14ac:dyDescent="0.25">
      <c r="A13512" s="2">
        <v>45604.378472222219</v>
      </c>
      <c r="B13512">
        <v>129630</v>
      </c>
      <c r="C13512">
        <v>129825</v>
      </c>
      <c r="D13512">
        <v>129600</v>
      </c>
      <c r="E13512">
        <v>129780</v>
      </c>
    </row>
    <row r="13513" spans="1:5" x14ac:dyDescent="0.25">
      <c r="A13513" s="2">
        <v>45604.375</v>
      </c>
      <c r="B13513">
        <v>130100</v>
      </c>
      <c r="C13513">
        <v>130340</v>
      </c>
      <c r="D13513">
        <v>129605</v>
      </c>
      <c r="E13513">
        <v>129625</v>
      </c>
    </row>
    <row r="13514" spans="1:5" x14ac:dyDescent="0.25">
      <c r="A13514" s="2">
        <v>45603.763888888891</v>
      </c>
      <c r="B13514">
        <v>130935</v>
      </c>
      <c r="C13514">
        <v>130950</v>
      </c>
      <c r="D13514">
        <v>130850</v>
      </c>
      <c r="E13514">
        <v>130935</v>
      </c>
    </row>
    <row r="13515" spans="1:5" x14ac:dyDescent="0.25">
      <c r="A13515" s="2">
        <v>45603.760416666664</v>
      </c>
      <c r="B13515">
        <v>130830</v>
      </c>
      <c r="C13515">
        <v>130950</v>
      </c>
      <c r="D13515">
        <v>130815</v>
      </c>
      <c r="E13515">
        <v>130930</v>
      </c>
    </row>
    <row r="13516" spans="1:5" x14ac:dyDescent="0.25">
      <c r="A13516" s="2">
        <v>45603.756944444445</v>
      </c>
      <c r="B13516">
        <v>130915</v>
      </c>
      <c r="C13516">
        <v>130935</v>
      </c>
      <c r="D13516">
        <v>130790</v>
      </c>
      <c r="E13516">
        <v>130830</v>
      </c>
    </row>
    <row r="13517" spans="1:5" x14ac:dyDescent="0.25">
      <c r="A13517" s="2">
        <v>45603.753472222219</v>
      </c>
      <c r="B13517">
        <v>130975</v>
      </c>
      <c r="C13517">
        <v>131000</v>
      </c>
      <c r="D13517">
        <v>130900</v>
      </c>
      <c r="E13517">
        <v>130920</v>
      </c>
    </row>
    <row r="13518" spans="1:5" x14ac:dyDescent="0.25">
      <c r="A13518" s="2">
        <v>45603.75</v>
      </c>
      <c r="B13518">
        <v>130940</v>
      </c>
      <c r="C13518">
        <v>131040</v>
      </c>
      <c r="D13518">
        <v>130900</v>
      </c>
      <c r="E13518">
        <v>130970</v>
      </c>
    </row>
    <row r="13519" spans="1:5" x14ac:dyDescent="0.25">
      <c r="A13519" s="2">
        <v>45603.746527777781</v>
      </c>
      <c r="B13519">
        <v>131125</v>
      </c>
      <c r="C13519">
        <v>131145</v>
      </c>
      <c r="D13519">
        <v>130910</v>
      </c>
      <c r="E13519">
        <v>130945</v>
      </c>
    </row>
    <row r="13520" spans="1:5" x14ac:dyDescent="0.25">
      <c r="A13520" s="2">
        <v>45603.743055555555</v>
      </c>
      <c r="B13520">
        <v>131100</v>
      </c>
      <c r="C13520">
        <v>131140</v>
      </c>
      <c r="D13520">
        <v>131080</v>
      </c>
      <c r="E13520">
        <v>131120</v>
      </c>
    </row>
    <row r="13521" spans="1:5" x14ac:dyDescent="0.25">
      <c r="A13521" s="2">
        <v>45603.739583333336</v>
      </c>
      <c r="B13521">
        <v>131200</v>
      </c>
      <c r="C13521">
        <v>131210</v>
      </c>
      <c r="D13521">
        <v>131060</v>
      </c>
      <c r="E13521">
        <v>131100</v>
      </c>
    </row>
    <row r="13522" spans="1:5" x14ac:dyDescent="0.25">
      <c r="A13522" s="2">
        <v>45603.736111111109</v>
      </c>
      <c r="B13522">
        <v>131190</v>
      </c>
      <c r="C13522">
        <v>131250</v>
      </c>
      <c r="D13522">
        <v>131160</v>
      </c>
      <c r="E13522">
        <v>131205</v>
      </c>
    </row>
    <row r="13523" spans="1:5" x14ac:dyDescent="0.25">
      <c r="A13523" s="2">
        <v>45603.732638888891</v>
      </c>
      <c r="B13523">
        <v>131075</v>
      </c>
      <c r="C13523">
        <v>131210</v>
      </c>
      <c r="D13523">
        <v>130990</v>
      </c>
      <c r="E13523">
        <v>131195</v>
      </c>
    </row>
    <row r="13524" spans="1:5" x14ac:dyDescent="0.25">
      <c r="A13524" s="2">
        <v>45603.729166666664</v>
      </c>
      <c r="B13524">
        <v>131095</v>
      </c>
      <c r="C13524">
        <v>131140</v>
      </c>
      <c r="D13524">
        <v>131060</v>
      </c>
      <c r="E13524">
        <v>131075</v>
      </c>
    </row>
    <row r="13525" spans="1:5" x14ac:dyDescent="0.25">
      <c r="A13525" s="2">
        <v>45603.725694444445</v>
      </c>
      <c r="B13525">
        <v>131155</v>
      </c>
      <c r="C13525">
        <v>131185</v>
      </c>
      <c r="D13525">
        <v>131050</v>
      </c>
      <c r="E13525">
        <v>131090</v>
      </c>
    </row>
    <row r="13526" spans="1:5" x14ac:dyDescent="0.25">
      <c r="A13526" s="2">
        <v>45603.722222222219</v>
      </c>
      <c r="B13526">
        <v>131300</v>
      </c>
      <c r="C13526">
        <v>131365</v>
      </c>
      <c r="D13526">
        <v>131140</v>
      </c>
      <c r="E13526">
        <v>131150</v>
      </c>
    </row>
    <row r="13527" spans="1:5" x14ac:dyDescent="0.25">
      <c r="A13527" s="2">
        <v>45603.71875</v>
      </c>
      <c r="B13527">
        <v>131145</v>
      </c>
      <c r="C13527">
        <v>131425</v>
      </c>
      <c r="D13527">
        <v>131110</v>
      </c>
      <c r="E13527">
        <v>131295</v>
      </c>
    </row>
    <row r="13528" spans="1:5" x14ac:dyDescent="0.25">
      <c r="A13528" s="2">
        <v>45603.715277777781</v>
      </c>
      <c r="B13528">
        <v>130960</v>
      </c>
      <c r="C13528">
        <v>131170</v>
      </c>
      <c r="D13528">
        <v>130945</v>
      </c>
      <c r="E13528">
        <v>131140</v>
      </c>
    </row>
    <row r="13529" spans="1:5" x14ac:dyDescent="0.25">
      <c r="A13529" s="2">
        <v>45603.711805555555</v>
      </c>
      <c r="B13529">
        <v>130975</v>
      </c>
      <c r="C13529">
        <v>131015</v>
      </c>
      <c r="D13529">
        <v>130920</v>
      </c>
      <c r="E13529">
        <v>130960</v>
      </c>
    </row>
    <row r="13530" spans="1:5" x14ac:dyDescent="0.25">
      <c r="A13530" s="2">
        <v>45603.708333333336</v>
      </c>
      <c r="B13530">
        <v>130940</v>
      </c>
      <c r="C13530">
        <v>131005</v>
      </c>
      <c r="D13530">
        <v>130915</v>
      </c>
      <c r="E13530">
        <v>130975</v>
      </c>
    </row>
    <row r="13531" spans="1:5" x14ac:dyDescent="0.25">
      <c r="A13531" s="2">
        <v>45603.704861111109</v>
      </c>
      <c r="B13531">
        <v>130950</v>
      </c>
      <c r="C13531">
        <v>131020</v>
      </c>
      <c r="D13531">
        <v>130905</v>
      </c>
      <c r="E13531">
        <v>130940</v>
      </c>
    </row>
    <row r="13532" spans="1:5" x14ac:dyDescent="0.25">
      <c r="A13532" s="2">
        <v>45603.701388888891</v>
      </c>
      <c r="B13532">
        <v>131040</v>
      </c>
      <c r="C13532">
        <v>131105</v>
      </c>
      <c r="D13532">
        <v>130930</v>
      </c>
      <c r="E13532">
        <v>130950</v>
      </c>
    </row>
    <row r="13533" spans="1:5" x14ac:dyDescent="0.25">
      <c r="A13533" s="2">
        <v>45603.697916666664</v>
      </c>
      <c r="B13533">
        <v>130875</v>
      </c>
      <c r="C13533">
        <v>131080</v>
      </c>
      <c r="D13533">
        <v>130840</v>
      </c>
      <c r="E13533">
        <v>131045</v>
      </c>
    </row>
    <row r="13534" spans="1:5" x14ac:dyDescent="0.25">
      <c r="A13534" s="2">
        <v>45603.694444444445</v>
      </c>
      <c r="B13534">
        <v>130925</v>
      </c>
      <c r="C13534">
        <v>130930</v>
      </c>
      <c r="D13534">
        <v>130680</v>
      </c>
      <c r="E13534">
        <v>130870</v>
      </c>
    </row>
    <row r="13535" spans="1:5" x14ac:dyDescent="0.25">
      <c r="A13535" s="2">
        <v>45603.690972222219</v>
      </c>
      <c r="B13535">
        <v>130930</v>
      </c>
      <c r="C13535">
        <v>131015</v>
      </c>
      <c r="D13535">
        <v>130920</v>
      </c>
      <c r="E13535">
        <v>130930</v>
      </c>
    </row>
    <row r="13536" spans="1:5" x14ac:dyDescent="0.25">
      <c r="A13536" s="2">
        <v>45603.6875</v>
      </c>
      <c r="B13536">
        <v>130975</v>
      </c>
      <c r="C13536">
        <v>131035</v>
      </c>
      <c r="D13536">
        <v>130905</v>
      </c>
      <c r="E13536">
        <v>130930</v>
      </c>
    </row>
    <row r="13537" spans="1:5" x14ac:dyDescent="0.25">
      <c r="A13537" s="2">
        <v>45603.684027777781</v>
      </c>
      <c r="B13537">
        <v>130915</v>
      </c>
      <c r="C13537">
        <v>130990</v>
      </c>
      <c r="D13537">
        <v>130890</v>
      </c>
      <c r="E13537">
        <v>130970</v>
      </c>
    </row>
    <row r="13538" spans="1:5" x14ac:dyDescent="0.25">
      <c r="A13538" s="2">
        <v>45603.680555555555</v>
      </c>
      <c r="B13538">
        <v>131000</v>
      </c>
      <c r="C13538">
        <v>131010</v>
      </c>
      <c r="D13538">
        <v>130825</v>
      </c>
      <c r="E13538">
        <v>130915</v>
      </c>
    </row>
    <row r="13539" spans="1:5" x14ac:dyDescent="0.25">
      <c r="A13539" s="2">
        <v>45603.677083333336</v>
      </c>
      <c r="B13539">
        <v>131040</v>
      </c>
      <c r="C13539">
        <v>131065</v>
      </c>
      <c r="D13539">
        <v>130980</v>
      </c>
      <c r="E13539">
        <v>131000</v>
      </c>
    </row>
    <row r="13540" spans="1:5" x14ac:dyDescent="0.25">
      <c r="A13540" s="2">
        <v>45603.673611111109</v>
      </c>
      <c r="B13540">
        <v>131120</v>
      </c>
      <c r="C13540">
        <v>131125</v>
      </c>
      <c r="D13540">
        <v>130960</v>
      </c>
      <c r="E13540">
        <v>131045</v>
      </c>
    </row>
    <row r="13541" spans="1:5" x14ac:dyDescent="0.25">
      <c r="A13541" s="2">
        <v>45603.670138888891</v>
      </c>
      <c r="B13541">
        <v>131030</v>
      </c>
      <c r="C13541">
        <v>131175</v>
      </c>
      <c r="D13541">
        <v>130970</v>
      </c>
      <c r="E13541">
        <v>131120</v>
      </c>
    </row>
    <row r="13542" spans="1:5" x14ac:dyDescent="0.25">
      <c r="A13542" s="2">
        <v>45603.666666666664</v>
      </c>
      <c r="B13542">
        <v>130915</v>
      </c>
      <c r="C13542">
        <v>131045</v>
      </c>
      <c r="D13542">
        <v>130860</v>
      </c>
      <c r="E13542">
        <v>131030</v>
      </c>
    </row>
    <row r="13543" spans="1:5" x14ac:dyDescent="0.25">
      <c r="A13543" s="2">
        <v>45603.663194444445</v>
      </c>
      <c r="B13543">
        <v>131070</v>
      </c>
      <c r="C13543">
        <v>131075</v>
      </c>
      <c r="D13543">
        <v>130855</v>
      </c>
      <c r="E13543">
        <v>130920</v>
      </c>
    </row>
    <row r="13544" spans="1:5" x14ac:dyDescent="0.25">
      <c r="A13544" s="2">
        <v>45603.659722222219</v>
      </c>
      <c r="B13544">
        <v>130960</v>
      </c>
      <c r="C13544">
        <v>131080</v>
      </c>
      <c r="D13544">
        <v>130950</v>
      </c>
      <c r="E13544">
        <v>131070</v>
      </c>
    </row>
    <row r="13545" spans="1:5" x14ac:dyDescent="0.25">
      <c r="A13545" s="2">
        <v>45603.65625</v>
      </c>
      <c r="B13545">
        <v>131040</v>
      </c>
      <c r="C13545">
        <v>131065</v>
      </c>
      <c r="D13545">
        <v>130930</v>
      </c>
      <c r="E13545">
        <v>130955</v>
      </c>
    </row>
    <row r="13546" spans="1:5" x14ac:dyDescent="0.25">
      <c r="A13546" s="2">
        <v>45603.652777777781</v>
      </c>
      <c r="B13546">
        <v>131075</v>
      </c>
      <c r="C13546">
        <v>131080</v>
      </c>
      <c r="D13546">
        <v>130955</v>
      </c>
      <c r="E13546">
        <v>131035</v>
      </c>
    </row>
    <row r="13547" spans="1:5" x14ac:dyDescent="0.25">
      <c r="A13547" s="2">
        <v>45603.649305555555</v>
      </c>
      <c r="B13547">
        <v>130985</v>
      </c>
      <c r="C13547">
        <v>131090</v>
      </c>
      <c r="D13547">
        <v>130970</v>
      </c>
      <c r="E13547">
        <v>131075</v>
      </c>
    </row>
    <row r="13548" spans="1:5" x14ac:dyDescent="0.25">
      <c r="A13548" s="2">
        <v>45603.645833333336</v>
      </c>
      <c r="B13548">
        <v>130935</v>
      </c>
      <c r="C13548">
        <v>131005</v>
      </c>
      <c r="D13548">
        <v>130885</v>
      </c>
      <c r="E13548">
        <v>130980</v>
      </c>
    </row>
    <row r="13549" spans="1:5" x14ac:dyDescent="0.25">
      <c r="A13549" s="2">
        <v>45603.642361111109</v>
      </c>
      <c r="B13549">
        <v>130820</v>
      </c>
      <c r="C13549">
        <v>130940</v>
      </c>
      <c r="D13549">
        <v>130785</v>
      </c>
      <c r="E13549">
        <v>130935</v>
      </c>
    </row>
    <row r="13550" spans="1:5" x14ac:dyDescent="0.25">
      <c r="A13550" s="2">
        <v>45603.638888888891</v>
      </c>
      <c r="B13550">
        <v>130805</v>
      </c>
      <c r="C13550">
        <v>130895</v>
      </c>
      <c r="D13550">
        <v>130775</v>
      </c>
      <c r="E13550">
        <v>130825</v>
      </c>
    </row>
    <row r="13551" spans="1:5" x14ac:dyDescent="0.25">
      <c r="A13551" s="2">
        <v>45603.635416666664</v>
      </c>
      <c r="B13551">
        <v>130750</v>
      </c>
      <c r="C13551">
        <v>130820</v>
      </c>
      <c r="D13551">
        <v>130720</v>
      </c>
      <c r="E13551">
        <v>130800</v>
      </c>
    </row>
    <row r="13552" spans="1:5" x14ac:dyDescent="0.25">
      <c r="A13552" s="2">
        <v>45603.631944444445</v>
      </c>
      <c r="B13552">
        <v>130850</v>
      </c>
      <c r="C13552">
        <v>130855</v>
      </c>
      <c r="D13552">
        <v>130705</v>
      </c>
      <c r="E13552">
        <v>130750</v>
      </c>
    </row>
    <row r="13553" spans="1:5" x14ac:dyDescent="0.25">
      <c r="A13553" s="2">
        <v>45603.628472222219</v>
      </c>
      <c r="B13553">
        <v>130840</v>
      </c>
      <c r="C13553">
        <v>130875</v>
      </c>
      <c r="D13553">
        <v>130780</v>
      </c>
      <c r="E13553">
        <v>130850</v>
      </c>
    </row>
    <row r="13554" spans="1:5" x14ac:dyDescent="0.25">
      <c r="A13554" s="2">
        <v>45603.625</v>
      </c>
      <c r="B13554">
        <v>130775</v>
      </c>
      <c r="C13554">
        <v>130875</v>
      </c>
      <c r="D13554">
        <v>130755</v>
      </c>
      <c r="E13554">
        <v>130835</v>
      </c>
    </row>
    <row r="13555" spans="1:5" x14ac:dyDescent="0.25">
      <c r="A13555" s="2">
        <v>45603.621527777781</v>
      </c>
      <c r="B13555">
        <v>130725</v>
      </c>
      <c r="C13555">
        <v>130825</v>
      </c>
      <c r="D13555">
        <v>130690</v>
      </c>
      <c r="E13555">
        <v>130775</v>
      </c>
    </row>
    <row r="13556" spans="1:5" x14ac:dyDescent="0.25">
      <c r="A13556" s="2">
        <v>45603.618055555555</v>
      </c>
      <c r="B13556">
        <v>130710</v>
      </c>
      <c r="C13556">
        <v>130790</v>
      </c>
      <c r="D13556">
        <v>130660</v>
      </c>
      <c r="E13556">
        <v>130725</v>
      </c>
    </row>
    <row r="13557" spans="1:5" x14ac:dyDescent="0.25">
      <c r="A13557" s="2">
        <v>45603.614583333336</v>
      </c>
      <c r="B13557">
        <v>130720</v>
      </c>
      <c r="C13557">
        <v>130855</v>
      </c>
      <c r="D13557">
        <v>130650</v>
      </c>
      <c r="E13557">
        <v>130710</v>
      </c>
    </row>
    <row r="13558" spans="1:5" x14ac:dyDescent="0.25">
      <c r="A13558" s="2">
        <v>45603.611111111109</v>
      </c>
      <c r="B13558">
        <v>130775</v>
      </c>
      <c r="C13558">
        <v>130890</v>
      </c>
      <c r="D13558">
        <v>130605</v>
      </c>
      <c r="E13558">
        <v>130720</v>
      </c>
    </row>
    <row r="13559" spans="1:5" x14ac:dyDescent="0.25">
      <c r="A13559" s="2">
        <v>45603.607638888891</v>
      </c>
      <c r="B13559">
        <v>130965</v>
      </c>
      <c r="C13559">
        <v>131010</v>
      </c>
      <c r="D13559">
        <v>130760</v>
      </c>
      <c r="E13559">
        <v>130775</v>
      </c>
    </row>
    <row r="13560" spans="1:5" x14ac:dyDescent="0.25">
      <c r="A13560" s="2">
        <v>45603.604166666664</v>
      </c>
      <c r="B13560">
        <v>131355</v>
      </c>
      <c r="C13560">
        <v>131360</v>
      </c>
      <c r="D13560">
        <v>130915</v>
      </c>
      <c r="E13560">
        <v>130965</v>
      </c>
    </row>
    <row r="13561" spans="1:5" x14ac:dyDescent="0.25">
      <c r="A13561" s="2">
        <v>45603.600694444445</v>
      </c>
      <c r="B13561">
        <v>131430</v>
      </c>
      <c r="C13561">
        <v>131440</v>
      </c>
      <c r="D13561">
        <v>131275</v>
      </c>
      <c r="E13561">
        <v>131350</v>
      </c>
    </row>
    <row r="13562" spans="1:5" x14ac:dyDescent="0.25">
      <c r="A13562" s="2">
        <v>45603.597222222219</v>
      </c>
      <c r="B13562">
        <v>131385</v>
      </c>
      <c r="C13562">
        <v>131460</v>
      </c>
      <c r="D13562">
        <v>131350</v>
      </c>
      <c r="E13562">
        <v>131430</v>
      </c>
    </row>
    <row r="13563" spans="1:5" x14ac:dyDescent="0.25">
      <c r="A13563" s="2">
        <v>45603.59375</v>
      </c>
      <c r="B13563">
        <v>131365</v>
      </c>
      <c r="C13563">
        <v>131425</v>
      </c>
      <c r="D13563">
        <v>131355</v>
      </c>
      <c r="E13563">
        <v>131380</v>
      </c>
    </row>
    <row r="13564" spans="1:5" x14ac:dyDescent="0.25">
      <c r="A13564" s="2">
        <v>45603.590277777781</v>
      </c>
      <c r="B13564">
        <v>131345</v>
      </c>
      <c r="C13564">
        <v>131440</v>
      </c>
      <c r="D13564">
        <v>131315</v>
      </c>
      <c r="E13564">
        <v>131365</v>
      </c>
    </row>
    <row r="13565" spans="1:5" x14ac:dyDescent="0.25">
      <c r="A13565" s="2">
        <v>45603.586805555555</v>
      </c>
      <c r="B13565">
        <v>131330</v>
      </c>
      <c r="C13565">
        <v>131405</v>
      </c>
      <c r="D13565">
        <v>131295</v>
      </c>
      <c r="E13565">
        <v>131340</v>
      </c>
    </row>
    <row r="13566" spans="1:5" x14ac:dyDescent="0.25">
      <c r="A13566" s="2">
        <v>45603.583333333336</v>
      </c>
      <c r="B13566">
        <v>131320</v>
      </c>
      <c r="C13566">
        <v>131355</v>
      </c>
      <c r="D13566">
        <v>131240</v>
      </c>
      <c r="E13566">
        <v>131330</v>
      </c>
    </row>
    <row r="13567" spans="1:5" x14ac:dyDescent="0.25">
      <c r="A13567" s="2">
        <v>45603.579861111109</v>
      </c>
      <c r="B13567">
        <v>131310</v>
      </c>
      <c r="C13567">
        <v>131415</v>
      </c>
      <c r="D13567">
        <v>131300</v>
      </c>
      <c r="E13567">
        <v>131320</v>
      </c>
    </row>
    <row r="13568" spans="1:5" x14ac:dyDescent="0.25">
      <c r="A13568" s="2">
        <v>45603.576388888891</v>
      </c>
      <c r="B13568">
        <v>131390</v>
      </c>
      <c r="C13568">
        <v>131395</v>
      </c>
      <c r="D13568">
        <v>131265</v>
      </c>
      <c r="E13568">
        <v>131305</v>
      </c>
    </row>
    <row r="13569" spans="1:5" x14ac:dyDescent="0.25">
      <c r="A13569" s="2">
        <v>45603.572916666664</v>
      </c>
      <c r="B13569">
        <v>131375</v>
      </c>
      <c r="C13569">
        <v>131475</v>
      </c>
      <c r="D13569">
        <v>131360</v>
      </c>
      <c r="E13569">
        <v>131390</v>
      </c>
    </row>
    <row r="13570" spans="1:5" x14ac:dyDescent="0.25">
      <c r="A13570" s="2">
        <v>45603.569444444445</v>
      </c>
      <c r="B13570">
        <v>131235</v>
      </c>
      <c r="C13570">
        <v>131385</v>
      </c>
      <c r="D13570">
        <v>131200</v>
      </c>
      <c r="E13570">
        <v>131375</v>
      </c>
    </row>
    <row r="13571" spans="1:5" x14ac:dyDescent="0.25">
      <c r="A13571" s="2">
        <v>45603.565972222219</v>
      </c>
      <c r="B13571">
        <v>131420</v>
      </c>
      <c r="C13571">
        <v>131430</v>
      </c>
      <c r="D13571">
        <v>131170</v>
      </c>
      <c r="E13571">
        <v>131235</v>
      </c>
    </row>
    <row r="13572" spans="1:5" x14ac:dyDescent="0.25">
      <c r="A13572" s="2">
        <v>45603.5625</v>
      </c>
      <c r="B13572">
        <v>131380</v>
      </c>
      <c r="C13572">
        <v>131445</v>
      </c>
      <c r="D13572">
        <v>131280</v>
      </c>
      <c r="E13572">
        <v>131420</v>
      </c>
    </row>
    <row r="13573" spans="1:5" x14ac:dyDescent="0.25">
      <c r="A13573" s="2">
        <v>45603.559027777781</v>
      </c>
      <c r="B13573">
        <v>131345</v>
      </c>
      <c r="C13573">
        <v>131560</v>
      </c>
      <c r="D13573">
        <v>131325</v>
      </c>
      <c r="E13573">
        <v>131385</v>
      </c>
    </row>
    <row r="13574" spans="1:5" x14ac:dyDescent="0.25">
      <c r="A13574" s="2">
        <v>45603.555555555555</v>
      </c>
      <c r="B13574">
        <v>131390</v>
      </c>
      <c r="C13574">
        <v>131455</v>
      </c>
      <c r="D13574">
        <v>131230</v>
      </c>
      <c r="E13574">
        <v>131340</v>
      </c>
    </row>
    <row r="13575" spans="1:5" x14ac:dyDescent="0.25">
      <c r="A13575" s="2">
        <v>45603.552083333336</v>
      </c>
      <c r="B13575">
        <v>131405</v>
      </c>
      <c r="C13575">
        <v>131470</v>
      </c>
      <c r="D13575">
        <v>131350</v>
      </c>
      <c r="E13575">
        <v>131385</v>
      </c>
    </row>
    <row r="13576" spans="1:5" x14ac:dyDescent="0.25">
      <c r="A13576" s="2">
        <v>45603.548611111109</v>
      </c>
      <c r="B13576">
        <v>131540</v>
      </c>
      <c r="C13576">
        <v>131570</v>
      </c>
      <c r="D13576">
        <v>131385</v>
      </c>
      <c r="E13576">
        <v>131405</v>
      </c>
    </row>
    <row r="13577" spans="1:5" x14ac:dyDescent="0.25">
      <c r="A13577" s="2">
        <v>45603.545138888891</v>
      </c>
      <c r="B13577">
        <v>131365</v>
      </c>
      <c r="C13577">
        <v>131565</v>
      </c>
      <c r="D13577">
        <v>131315</v>
      </c>
      <c r="E13577">
        <v>131535</v>
      </c>
    </row>
    <row r="13578" spans="1:5" x14ac:dyDescent="0.25">
      <c r="A13578" s="2">
        <v>45603.541666666664</v>
      </c>
      <c r="B13578">
        <v>131555</v>
      </c>
      <c r="C13578">
        <v>131590</v>
      </c>
      <c r="D13578">
        <v>131305</v>
      </c>
      <c r="E13578">
        <v>131365</v>
      </c>
    </row>
    <row r="13579" spans="1:5" x14ac:dyDescent="0.25">
      <c r="A13579" s="2">
        <v>45603.538194444445</v>
      </c>
      <c r="B13579">
        <v>131645</v>
      </c>
      <c r="C13579">
        <v>131670</v>
      </c>
      <c r="D13579">
        <v>131550</v>
      </c>
      <c r="E13579">
        <v>131560</v>
      </c>
    </row>
    <row r="13580" spans="1:5" x14ac:dyDescent="0.25">
      <c r="A13580" s="2">
        <v>45603.534722222219</v>
      </c>
      <c r="B13580">
        <v>131600</v>
      </c>
      <c r="C13580">
        <v>131660</v>
      </c>
      <c r="D13580">
        <v>131515</v>
      </c>
      <c r="E13580">
        <v>131640</v>
      </c>
    </row>
    <row r="13581" spans="1:5" x14ac:dyDescent="0.25">
      <c r="A13581" s="2">
        <v>45603.53125</v>
      </c>
      <c r="B13581">
        <v>131760</v>
      </c>
      <c r="C13581">
        <v>131770</v>
      </c>
      <c r="D13581">
        <v>131540</v>
      </c>
      <c r="E13581">
        <v>131600</v>
      </c>
    </row>
    <row r="13582" spans="1:5" x14ac:dyDescent="0.25">
      <c r="A13582" s="2">
        <v>45603.527777777781</v>
      </c>
      <c r="B13582">
        <v>131950</v>
      </c>
      <c r="C13582">
        <v>131955</v>
      </c>
      <c r="D13582">
        <v>131750</v>
      </c>
      <c r="E13582">
        <v>131760</v>
      </c>
    </row>
    <row r="13583" spans="1:5" x14ac:dyDescent="0.25">
      <c r="A13583" s="2">
        <v>45603.524305555555</v>
      </c>
      <c r="B13583">
        <v>131925</v>
      </c>
      <c r="C13583">
        <v>131950</v>
      </c>
      <c r="D13583">
        <v>131850</v>
      </c>
      <c r="E13583">
        <v>131950</v>
      </c>
    </row>
    <row r="13584" spans="1:5" x14ac:dyDescent="0.25">
      <c r="A13584" s="2">
        <v>45603.520833333336</v>
      </c>
      <c r="B13584">
        <v>131995</v>
      </c>
      <c r="C13584">
        <v>132055</v>
      </c>
      <c r="D13584">
        <v>131900</v>
      </c>
      <c r="E13584">
        <v>131920</v>
      </c>
    </row>
    <row r="13585" spans="1:5" x14ac:dyDescent="0.25">
      <c r="A13585" s="2">
        <v>45603.517361111109</v>
      </c>
      <c r="B13585">
        <v>131925</v>
      </c>
      <c r="C13585">
        <v>132045</v>
      </c>
      <c r="D13585">
        <v>131925</v>
      </c>
      <c r="E13585">
        <v>131990</v>
      </c>
    </row>
    <row r="13586" spans="1:5" x14ac:dyDescent="0.25">
      <c r="A13586" s="2">
        <v>45603.513888888891</v>
      </c>
      <c r="B13586">
        <v>131840</v>
      </c>
      <c r="C13586">
        <v>131960</v>
      </c>
      <c r="D13586">
        <v>131820</v>
      </c>
      <c r="E13586">
        <v>131930</v>
      </c>
    </row>
    <row r="13587" spans="1:5" x14ac:dyDescent="0.25">
      <c r="A13587" s="2">
        <v>45603.510416666664</v>
      </c>
      <c r="B13587">
        <v>131845</v>
      </c>
      <c r="C13587">
        <v>131885</v>
      </c>
      <c r="D13587">
        <v>131785</v>
      </c>
      <c r="E13587">
        <v>131845</v>
      </c>
    </row>
    <row r="13588" spans="1:5" x14ac:dyDescent="0.25">
      <c r="A13588" s="2">
        <v>45603.506944444445</v>
      </c>
      <c r="B13588">
        <v>131980</v>
      </c>
      <c r="C13588">
        <v>131985</v>
      </c>
      <c r="D13588">
        <v>131800</v>
      </c>
      <c r="E13588">
        <v>131840</v>
      </c>
    </row>
    <row r="13589" spans="1:5" x14ac:dyDescent="0.25">
      <c r="A13589" s="2">
        <v>45603.503472222219</v>
      </c>
      <c r="B13589">
        <v>132000</v>
      </c>
      <c r="C13589">
        <v>132030</v>
      </c>
      <c r="D13589">
        <v>131900</v>
      </c>
      <c r="E13589">
        <v>131975</v>
      </c>
    </row>
    <row r="13590" spans="1:5" x14ac:dyDescent="0.25">
      <c r="A13590" s="2">
        <v>45603.5</v>
      </c>
      <c r="B13590">
        <v>131910</v>
      </c>
      <c r="C13590">
        <v>132065</v>
      </c>
      <c r="D13590">
        <v>131905</v>
      </c>
      <c r="E13590">
        <v>131995</v>
      </c>
    </row>
    <row r="13591" spans="1:5" x14ac:dyDescent="0.25">
      <c r="A13591" s="2">
        <v>45603.496527777781</v>
      </c>
      <c r="B13591">
        <v>132195</v>
      </c>
      <c r="C13591">
        <v>132220</v>
      </c>
      <c r="D13591">
        <v>131905</v>
      </c>
      <c r="E13591">
        <v>131915</v>
      </c>
    </row>
    <row r="13592" spans="1:5" x14ac:dyDescent="0.25">
      <c r="A13592" s="2">
        <v>45603.493055555555</v>
      </c>
      <c r="B13592">
        <v>132070</v>
      </c>
      <c r="C13592">
        <v>132225</v>
      </c>
      <c r="D13592">
        <v>132040</v>
      </c>
      <c r="E13592">
        <v>132200</v>
      </c>
    </row>
    <row r="13593" spans="1:5" x14ac:dyDescent="0.25">
      <c r="A13593" s="2">
        <v>45603.489583333336</v>
      </c>
      <c r="B13593">
        <v>132105</v>
      </c>
      <c r="C13593">
        <v>132185</v>
      </c>
      <c r="D13593">
        <v>132045</v>
      </c>
      <c r="E13593">
        <v>132070</v>
      </c>
    </row>
    <row r="13594" spans="1:5" x14ac:dyDescent="0.25">
      <c r="A13594" s="2">
        <v>45603.486111111109</v>
      </c>
      <c r="B13594">
        <v>132140</v>
      </c>
      <c r="C13594">
        <v>132175</v>
      </c>
      <c r="D13594">
        <v>132020</v>
      </c>
      <c r="E13594">
        <v>132110</v>
      </c>
    </row>
    <row r="13595" spans="1:5" x14ac:dyDescent="0.25">
      <c r="A13595" s="2">
        <v>45603.482638888891</v>
      </c>
      <c r="B13595">
        <v>132270</v>
      </c>
      <c r="C13595">
        <v>132350</v>
      </c>
      <c r="D13595">
        <v>132105</v>
      </c>
      <c r="E13595">
        <v>132145</v>
      </c>
    </row>
    <row r="13596" spans="1:5" x14ac:dyDescent="0.25">
      <c r="A13596" s="2">
        <v>45603.479166666664</v>
      </c>
      <c r="B13596">
        <v>132370</v>
      </c>
      <c r="C13596">
        <v>132395</v>
      </c>
      <c r="D13596">
        <v>132115</v>
      </c>
      <c r="E13596">
        <v>132265</v>
      </c>
    </row>
    <row r="13597" spans="1:5" x14ac:dyDescent="0.25">
      <c r="A13597" s="2">
        <v>45603.475694444445</v>
      </c>
      <c r="B13597">
        <v>132285</v>
      </c>
      <c r="C13597">
        <v>132370</v>
      </c>
      <c r="D13597">
        <v>132170</v>
      </c>
      <c r="E13597">
        <v>132370</v>
      </c>
    </row>
    <row r="13598" spans="1:5" x14ac:dyDescent="0.25">
      <c r="A13598" s="2">
        <v>45603.472222222219</v>
      </c>
      <c r="B13598">
        <v>132165</v>
      </c>
      <c r="C13598">
        <v>132290</v>
      </c>
      <c r="D13598">
        <v>132055</v>
      </c>
      <c r="E13598">
        <v>132285</v>
      </c>
    </row>
    <row r="13599" spans="1:5" x14ac:dyDescent="0.25">
      <c r="A13599" s="2">
        <v>45603.46875</v>
      </c>
      <c r="B13599">
        <v>132390</v>
      </c>
      <c r="C13599">
        <v>132405</v>
      </c>
      <c r="D13599">
        <v>132160</v>
      </c>
      <c r="E13599">
        <v>132170</v>
      </c>
    </row>
    <row r="13600" spans="1:5" x14ac:dyDescent="0.25">
      <c r="A13600" s="2">
        <v>45603.465277777781</v>
      </c>
      <c r="B13600">
        <v>132515</v>
      </c>
      <c r="C13600">
        <v>132560</v>
      </c>
      <c r="D13600">
        <v>132390</v>
      </c>
      <c r="E13600">
        <v>132395</v>
      </c>
    </row>
    <row r="13601" spans="1:5" x14ac:dyDescent="0.25">
      <c r="A13601" s="2">
        <v>45603.461805555555</v>
      </c>
      <c r="B13601">
        <v>132595</v>
      </c>
      <c r="C13601">
        <v>132665</v>
      </c>
      <c r="D13601">
        <v>132480</v>
      </c>
      <c r="E13601">
        <v>132510</v>
      </c>
    </row>
    <row r="13602" spans="1:5" x14ac:dyDescent="0.25">
      <c r="A13602" s="2">
        <v>45603.458333333336</v>
      </c>
      <c r="B13602">
        <v>132555</v>
      </c>
      <c r="C13602">
        <v>132620</v>
      </c>
      <c r="D13602">
        <v>132450</v>
      </c>
      <c r="E13602">
        <v>132590</v>
      </c>
    </row>
    <row r="13603" spans="1:5" x14ac:dyDescent="0.25">
      <c r="A13603" s="2">
        <v>45603.454861111109</v>
      </c>
      <c r="B13603">
        <v>132480</v>
      </c>
      <c r="C13603">
        <v>132600</v>
      </c>
      <c r="D13603">
        <v>132455</v>
      </c>
      <c r="E13603">
        <v>132555</v>
      </c>
    </row>
    <row r="13604" spans="1:5" x14ac:dyDescent="0.25">
      <c r="A13604" s="2">
        <v>45603.451388888891</v>
      </c>
      <c r="B13604">
        <v>132430</v>
      </c>
      <c r="C13604">
        <v>132495</v>
      </c>
      <c r="D13604">
        <v>132325</v>
      </c>
      <c r="E13604">
        <v>132480</v>
      </c>
    </row>
    <row r="13605" spans="1:5" x14ac:dyDescent="0.25">
      <c r="A13605" s="2">
        <v>45603.447916666664</v>
      </c>
      <c r="B13605">
        <v>132295</v>
      </c>
      <c r="C13605">
        <v>132455</v>
      </c>
      <c r="D13605">
        <v>132250</v>
      </c>
      <c r="E13605">
        <v>132425</v>
      </c>
    </row>
    <row r="13606" spans="1:5" x14ac:dyDescent="0.25">
      <c r="A13606" s="2">
        <v>45603.444444444445</v>
      </c>
      <c r="B13606">
        <v>132265</v>
      </c>
      <c r="C13606">
        <v>132470</v>
      </c>
      <c r="D13606">
        <v>132225</v>
      </c>
      <c r="E13606">
        <v>132295</v>
      </c>
    </row>
    <row r="13607" spans="1:5" x14ac:dyDescent="0.25">
      <c r="A13607" s="2">
        <v>45603.440972222219</v>
      </c>
      <c r="B13607">
        <v>132035</v>
      </c>
      <c r="C13607">
        <v>132270</v>
      </c>
      <c r="D13607">
        <v>132025</v>
      </c>
      <c r="E13607">
        <v>132260</v>
      </c>
    </row>
    <row r="13608" spans="1:5" x14ac:dyDescent="0.25">
      <c r="A13608" s="2">
        <v>45603.4375</v>
      </c>
      <c r="B13608">
        <v>131935</v>
      </c>
      <c r="C13608">
        <v>132125</v>
      </c>
      <c r="D13608">
        <v>131830</v>
      </c>
      <c r="E13608">
        <v>132040</v>
      </c>
    </row>
    <row r="13609" spans="1:5" x14ac:dyDescent="0.25">
      <c r="A13609" s="2">
        <v>45603.434027777781</v>
      </c>
      <c r="B13609">
        <v>131715</v>
      </c>
      <c r="C13609">
        <v>131980</v>
      </c>
      <c r="D13609">
        <v>131630</v>
      </c>
      <c r="E13609">
        <v>131930</v>
      </c>
    </row>
    <row r="13610" spans="1:5" x14ac:dyDescent="0.25">
      <c r="A13610" s="2">
        <v>45603.430555555555</v>
      </c>
      <c r="B13610">
        <v>132125</v>
      </c>
      <c r="C13610">
        <v>132150</v>
      </c>
      <c r="D13610">
        <v>131700</v>
      </c>
      <c r="E13610">
        <v>131715</v>
      </c>
    </row>
    <row r="13611" spans="1:5" x14ac:dyDescent="0.25">
      <c r="A13611" s="2">
        <v>45603.427083333336</v>
      </c>
      <c r="B13611">
        <v>132085</v>
      </c>
      <c r="C13611">
        <v>132210</v>
      </c>
      <c r="D13611">
        <v>131950</v>
      </c>
      <c r="E13611">
        <v>132125</v>
      </c>
    </row>
    <row r="13612" spans="1:5" x14ac:dyDescent="0.25">
      <c r="A13612" s="2">
        <v>45603.423611111109</v>
      </c>
      <c r="B13612">
        <v>131955</v>
      </c>
      <c r="C13612">
        <v>132135</v>
      </c>
      <c r="D13612">
        <v>131805</v>
      </c>
      <c r="E13612">
        <v>132080</v>
      </c>
    </row>
    <row r="13613" spans="1:5" x14ac:dyDescent="0.25">
      <c r="A13613" s="2">
        <v>45603.420138888891</v>
      </c>
      <c r="B13613">
        <v>131305</v>
      </c>
      <c r="C13613">
        <v>131965</v>
      </c>
      <c r="D13613">
        <v>131285</v>
      </c>
      <c r="E13613">
        <v>131955</v>
      </c>
    </row>
    <row r="13614" spans="1:5" x14ac:dyDescent="0.25">
      <c r="A13614" s="2">
        <v>45603.416666666664</v>
      </c>
      <c r="B13614">
        <v>131030</v>
      </c>
      <c r="C13614">
        <v>131325</v>
      </c>
      <c r="D13614">
        <v>130955</v>
      </c>
      <c r="E13614">
        <v>131310</v>
      </c>
    </row>
    <row r="13615" spans="1:5" x14ac:dyDescent="0.25">
      <c r="A13615" s="2">
        <v>45603.413194444445</v>
      </c>
      <c r="B13615">
        <v>130970</v>
      </c>
      <c r="C13615">
        <v>131060</v>
      </c>
      <c r="D13615">
        <v>130895</v>
      </c>
      <c r="E13615">
        <v>131035</v>
      </c>
    </row>
    <row r="13616" spans="1:5" x14ac:dyDescent="0.25">
      <c r="A13616" s="2">
        <v>45603.409722222219</v>
      </c>
      <c r="B13616">
        <v>131115</v>
      </c>
      <c r="C13616">
        <v>131150</v>
      </c>
      <c r="D13616">
        <v>130930</v>
      </c>
      <c r="E13616">
        <v>130970</v>
      </c>
    </row>
    <row r="13617" spans="1:5" x14ac:dyDescent="0.25">
      <c r="A13617" s="2">
        <v>45603.40625</v>
      </c>
      <c r="B13617">
        <v>131125</v>
      </c>
      <c r="C13617">
        <v>131260</v>
      </c>
      <c r="D13617">
        <v>131075</v>
      </c>
      <c r="E13617">
        <v>131110</v>
      </c>
    </row>
    <row r="13618" spans="1:5" x14ac:dyDescent="0.25">
      <c r="A13618" s="2">
        <v>45603.402777777781</v>
      </c>
      <c r="B13618">
        <v>131280</v>
      </c>
      <c r="C13618">
        <v>131300</v>
      </c>
      <c r="D13618">
        <v>131110</v>
      </c>
      <c r="E13618">
        <v>131120</v>
      </c>
    </row>
    <row r="13619" spans="1:5" x14ac:dyDescent="0.25">
      <c r="A13619" s="2">
        <v>45603.399305555555</v>
      </c>
      <c r="B13619">
        <v>131340</v>
      </c>
      <c r="C13619">
        <v>131345</v>
      </c>
      <c r="D13619">
        <v>131170</v>
      </c>
      <c r="E13619">
        <v>131280</v>
      </c>
    </row>
    <row r="13620" spans="1:5" x14ac:dyDescent="0.25">
      <c r="A13620" s="2">
        <v>45603.395833333336</v>
      </c>
      <c r="B13620">
        <v>131595</v>
      </c>
      <c r="C13620">
        <v>131610</v>
      </c>
      <c r="D13620">
        <v>131300</v>
      </c>
      <c r="E13620">
        <v>131335</v>
      </c>
    </row>
    <row r="13621" spans="1:5" x14ac:dyDescent="0.25">
      <c r="A13621" s="2">
        <v>45603.392361111109</v>
      </c>
      <c r="B13621">
        <v>131595</v>
      </c>
      <c r="C13621">
        <v>131630</v>
      </c>
      <c r="D13621">
        <v>131530</v>
      </c>
      <c r="E13621">
        <v>131600</v>
      </c>
    </row>
    <row r="13622" spans="1:5" x14ac:dyDescent="0.25">
      <c r="A13622" s="2">
        <v>45603.388888888891</v>
      </c>
      <c r="B13622">
        <v>131655</v>
      </c>
      <c r="C13622">
        <v>131655</v>
      </c>
      <c r="D13622">
        <v>131525</v>
      </c>
      <c r="E13622">
        <v>131590</v>
      </c>
    </row>
    <row r="13623" spans="1:5" x14ac:dyDescent="0.25">
      <c r="A13623" s="2">
        <v>45603.385416666664</v>
      </c>
      <c r="B13623">
        <v>131490</v>
      </c>
      <c r="C13623">
        <v>131680</v>
      </c>
      <c r="D13623">
        <v>131440</v>
      </c>
      <c r="E13623">
        <v>131650</v>
      </c>
    </row>
    <row r="13624" spans="1:5" x14ac:dyDescent="0.25">
      <c r="A13624" s="2">
        <v>45603.381944444445</v>
      </c>
      <c r="B13624">
        <v>131430</v>
      </c>
      <c r="C13624">
        <v>131550</v>
      </c>
      <c r="D13624">
        <v>131370</v>
      </c>
      <c r="E13624">
        <v>131490</v>
      </c>
    </row>
    <row r="13625" spans="1:5" x14ac:dyDescent="0.25">
      <c r="A13625" s="2">
        <v>45603.378472222219</v>
      </c>
      <c r="B13625">
        <v>131420</v>
      </c>
      <c r="C13625">
        <v>131515</v>
      </c>
      <c r="D13625">
        <v>131315</v>
      </c>
      <c r="E13625">
        <v>131430</v>
      </c>
    </row>
    <row r="13626" spans="1:5" x14ac:dyDescent="0.25">
      <c r="A13626" s="2">
        <v>45603.375</v>
      </c>
      <c r="B13626">
        <v>131150</v>
      </c>
      <c r="C13626">
        <v>131620</v>
      </c>
      <c r="D13626">
        <v>131030</v>
      </c>
      <c r="E13626">
        <v>131425</v>
      </c>
    </row>
    <row r="13627" spans="1:5" x14ac:dyDescent="0.25">
      <c r="A13627" s="2">
        <v>45602.763888888891</v>
      </c>
      <c r="B13627">
        <v>130835</v>
      </c>
      <c r="C13627">
        <v>130845</v>
      </c>
      <c r="D13627">
        <v>130440</v>
      </c>
      <c r="E13627">
        <v>130440</v>
      </c>
    </row>
    <row r="13628" spans="1:5" x14ac:dyDescent="0.25">
      <c r="A13628" s="2">
        <v>45602.760416666664</v>
      </c>
      <c r="B13628">
        <v>131410</v>
      </c>
      <c r="C13628">
        <v>131420</v>
      </c>
      <c r="D13628">
        <v>130810</v>
      </c>
      <c r="E13628">
        <v>130835</v>
      </c>
    </row>
    <row r="13629" spans="1:5" x14ac:dyDescent="0.25">
      <c r="A13629" s="2">
        <v>45602.756944444445</v>
      </c>
      <c r="B13629">
        <v>131650</v>
      </c>
      <c r="C13629">
        <v>131665</v>
      </c>
      <c r="D13629">
        <v>131380</v>
      </c>
      <c r="E13629">
        <v>131410</v>
      </c>
    </row>
    <row r="13630" spans="1:5" x14ac:dyDescent="0.25">
      <c r="A13630" s="2">
        <v>45602.753472222219</v>
      </c>
      <c r="B13630">
        <v>131630</v>
      </c>
      <c r="C13630">
        <v>131665</v>
      </c>
      <c r="D13630">
        <v>131620</v>
      </c>
      <c r="E13630">
        <v>131655</v>
      </c>
    </row>
    <row r="13631" spans="1:5" x14ac:dyDescent="0.25">
      <c r="A13631" s="2">
        <v>45602.75</v>
      </c>
      <c r="B13631">
        <v>131570</v>
      </c>
      <c r="C13631">
        <v>131650</v>
      </c>
      <c r="D13631">
        <v>131535</v>
      </c>
      <c r="E13631">
        <v>131630</v>
      </c>
    </row>
    <row r="13632" spans="1:5" x14ac:dyDescent="0.25">
      <c r="A13632" s="2">
        <v>45602.746527777781</v>
      </c>
      <c r="B13632">
        <v>131675</v>
      </c>
      <c r="C13632">
        <v>131705</v>
      </c>
      <c r="D13632">
        <v>131550</v>
      </c>
      <c r="E13632">
        <v>131565</v>
      </c>
    </row>
    <row r="13633" spans="1:5" x14ac:dyDescent="0.25">
      <c r="A13633" s="2">
        <v>45602.743055555555</v>
      </c>
      <c r="B13633">
        <v>131750</v>
      </c>
      <c r="C13633">
        <v>131770</v>
      </c>
      <c r="D13633">
        <v>131635</v>
      </c>
      <c r="E13633">
        <v>131675</v>
      </c>
    </row>
    <row r="13634" spans="1:5" x14ac:dyDescent="0.25">
      <c r="A13634" s="2">
        <v>45602.739583333336</v>
      </c>
      <c r="B13634">
        <v>131790</v>
      </c>
      <c r="C13634">
        <v>131795</v>
      </c>
      <c r="D13634">
        <v>131725</v>
      </c>
      <c r="E13634">
        <v>131755</v>
      </c>
    </row>
    <row r="13635" spans="1:5" x14ac:dyDescent="0.25">
      <c r="A13635" s="2">
        <v>45602.736111111109</v>
      </c>
      <c r="B13635">
        <v>131820</v>
      </c>
      <c r="C13635">
        <v>131825</v>
      </c>
      <c r="D13635">
        <v>131770</v>
      </c>
      <c r="E13635">
        <v>131785</v>
      </c>
    </row>
    <row r="13636" spans="1:5" x14ac:dyDescent="0.25">
      <c r="A13636" s="2">
        <v>45602.732638888891</v>
      </c>
      <c r="B13636">
        <v>131735</v>
      </c>
      <c r="C13636">
        <v>131835</v>
      </c>
      <c r="D13636">
        <v>131725</v>
      </c>
      <c r="E13636">
        <v>131820</v>
      </c>
    </row>
    <row r="13637" spans="1:5" x14ac:dyDescent="0.25">
      <c r="A13637" s="2">
        <v>45602.729166666664</v>
      </c>
      <c r="B13637">
        <v>131720</v>
      </c>
      <c r="C13637">
        <v>131760</v>
      </c>
      <c r="D13637">
        <v>131710</v>
      </c>
      <c r="E13637">
        <v>131740</v>
      </c>
    </row>
    <row r="13638" spans="1:5" x14ac:dyDescent="0.25">
      <c r="A13638" s="2">
        <v>45602.725694444445</v>
      </c>
      <c r="B13638">
        <v>131700</v>
      </c>
      <c r="C13638">
        <v>131740</v>
      </c>
      <c r="D13638">
        <v>131695</v>
      </c>
      <c r="E13638">
        <v>131725</v>
      </c>
    </row>
    <row r="13639" spans="1:5" x14ac:dyDescent="0.25">
      <c r="A13639" s="2">
        <v>45602.722222222219</v>
      </c>
      <c r="B13639">
        <v>131690</v>
      </c>
      <c r="C13639">
        <v>131735</v>
      </c>
      <c r="D13639">
        <v>131680</v>
      </c>
      <c r="E13639">
        <v>131700</v>
      </c>
    </row>
    <row r="13640" spans="1:5" x14ac:dyDescent="0.25">
      <c r="A13640" s="2">
        <v>45602.71875</v>
      </c>
      <c r="B13640">
        <v>131705</v>
      </c>
      <c r="C13640">
        <v>131760</v>
      </c>
      <c r="D13640">
        <v>131685</v>
      </c>
      <c r="E13640">
        <v>131695</v>
      </c>
    </row>
    <row r="13641" spans="1:5" x14ac:dyDescent="0.25">
      <c r="A13641" s="2">
        <v>45602.715277777781</v>
      </c>
      <c r="B13641">
        <v>131770</v>
      </c>
      <c r="C13641">
        <v>131785</v>
      </c>
      <c r="D13641">
        <v>131655</v>
      </c>
      <c r="E13641">
        <v>131705</v>
      </c>
    </row>
    <row r="13642" spans="1:5" x14ac:dyDescent="0.25">
      <c r="A13642" s="2">
        <v>45602.711805555555</v>
      </c>
      <c r="B13642">
        <v>131770</v>
      </c>
      <c r="C13642">
        <v>131790</v>
      </c>
      <c r="D13642">
        <v>131745</v>
      </c>
      <c r="E13642">
        <v>131770</v>
      </c>
    </row>
    <row r="13643" spans="1:5" x14ac:dyDescent="0.25">
      <c r="A13643" s="2">
        <v>45602.708333333336</v>
      </c>
      <c r="B13643">
        <v>131715</v>
      </c>
      <c r="C13643">
        <v>131800</v>
      </c>
      <c r="D13643">
        <v>131705</v>
      </c>
      <c r="E13643">
        <v>131770</v>
      </c>
    </row>
    <row r="13644" spans="1:5" x14ac:dyDescent="0.25">
      <c r="A13644" s="2">
        <v>45602.704861111109</v>
      </c>
      <c r="B13644">
        <v>131705</v>
      </c>
      <c r="C13644">
        <v>131765</v>
      </c>
      <c r="D13644">
        <v>131700</v>
      </c>
      <c r="E13644">
        <v>131720</v>
      </c>
    </row>
    <row r="13645" spans="1:5" x14ac:dyDescent="0.25">
      <c r="A13645" s="2">
        <v>45602.701388888891</v>
      </c>
      <c r="B13645">
        <v>131745</v>
      </c>
      <c r="C13645">
        <v>131745</v>
      </c>
      <c r="D13645">
        <v>131670</v>
      </c>
      <c r="E13645">
        <v>131710</v>
      </c>
    </row>
    <row r="13646" spans="1:5" x14ac:dyDescent="0.25">
      <c r="A13646" s="2">
        <v>45602.697916666664</v>
      </c>
      <c r="B13646">
        <v>131715</v>
      </c>
      <c r="C13646">
        <v>131790</v>
      </c>
      <c r="D13646">
        <v>131710</v>
      </c>
      <c r="E13646">
        <v>131745</v>
      </c>
    </row>
    <row r="13647" spans="1:5" x14ac:dyDescent="0.25">
      <c r="A13647" s="2">
        <v>45602.694444444445</v>
      </c>
      <c r="B13647">
        <v>131650</v>
      </c>
      <c r="C13647">
        <v>131735</v>
      </c>
      <c r="D13647">
        <v>131625</v>
      </c>
      <c r="E13647">
        <v>131710</v>
      </c>
    </row>
    <row r="13648" spans="1:5" x14ac:dyDescent="0.25">
      <c r="A13648" s="2">
        <v>45602.690972222219</v>
      </c>
      <c r="B13648">
        <v>131735</v>
      </c>
      <c r="C13648">
        <v>131750</v>
      </c>
      <c r="D13648">
        <v>131635</v>
      </c>
      <c r="E13648">
        <v>131645</v>
      </c>
    </row>
    <row r="13649" spans="1:5" x14ac:dyDescent="0.25">
      <c r="A13649" s="2">
        <v>45602.6875</v>
      </c>
      <c r="B13649">
        <v>131655</v>
      </c>
      <c r="C13649">
        <v>131750</v>
      </c>
      <c r="D13649">
        <v>131650</v>
      </c>
      <c r="E13649">
        <v>131730</v>
      </c>
    </row>
    <row r="13650" spans="1:5" x14ac:dyDescent="0.25">
      <c r="A13650" s="2">
        <v>45602.684027777781</v>
      </c>
      <c r="B13650">
        <v>131670</v>
      </c>
      <c r="C13650">
        <v>131720</v>
      </c>
      <c r="D13650">
        <v>131635</v>
      </c>
      <c r="E13650">
        <v>131650</v>
      </c>
    </row>
    <row r="13651" spans="1:5" x14ac:dyDescent="0.25">
      <c r="A13651" s="2">
        <v>45602.680555555555</v>
      </c>
      <c r="B13651">
        <v>131665</v>
      </c>
      <c r="C13651">
        <v>131705</v>
      </c>
      <c r="D13651">
        <v>131620</v>
      </c>
      <c r="E13651">
        <v>131670</v>
      </c>
    </row>
    <row r="13652" spans="1:5" x14ac:dyDescent="0.25">
      <c r="A13652" s="2">
        <v>45602.677083333336</v>
      </c>
      <c r="B13652">
        <v>131690</v>
      </c>
      <c r="C13652">
        <v>131695</v>
      </c>
      <c r="D13652">
        <v>131605</v>
      </c>
      <c r="E13652">
        <v>131665</v>
      </c>
    </row>
    <row r="13653" spans="1:5" x14ac:dyDescent="0.25">
      <c r="A13653" s="2">
        <v>45602.673611111109</v>
      </c>
      <c r="B13653">
        <v>131725</v>
      </c>
      <c r="C13653">
        <v>131730</v>
      </c>
      <c r="D13653">
        <v>131640</v>
      </c>
      <c r="E13653">
        <v>131690</v>
      </c>
    </row>
    <row r="13654" spans="1:5" x14ac:dyDescent="0.25">
      <c r="A13654" s="2">
        <v>45602.670138888891</v>
      </c>
      <c r="B13654">
        <v>131770</v>
      </c>
      <c r="C13654">
        <v>131770</v>
      </c>
      <c r="D13654">
        <v>131685</v>
      </c>
      <c r="E13654">
        <v>131725</v>
      </c>
    </row>
    <row r="13655" spans="1:5" x14ac:dyDescent="0.25">
      <c r="A13655" s="2">
        <v>45602.666666666664</v>
      </c>
      <c r="B13655">
        <v>131645</v>
      </c>
      <c r="C13655">
        <v>131815</v>
      </c>
      <c r="D13655">
        <v>131615</v>
      </c>
      <c r="E13655">
        <v>131765</v>
      </c>
    </row>
    <row r="13656" spans="1:5" x14ac:dyDescent="0.25">
      <c r="A13656" s="2">
        <v>45602.663194444445</v>
      </c>
      <c r="B13656">
        <v>131735</v>
      </c>
      <c r="C13656">
        <v>131770</v>
      </c>
      <c r="D13656">
        <v>131570</v>
      </c>
      <c r="E13656">
        <v>131645</v>
      </c>
    </row>
    <row r="13657" spans="1:5" x14ac:dyDescent="0.25">
      <c r="A13657" s="2">
        <v>45602.659722222219</v>
      </c>
      <c r="B13657">
        <v>131855</v>
      </c>
      <c r="C13657">
        <v>131885</v>
      </c>
      <c r="D13657">
        <v>131725</v>
      </c>
      <c r="E13657">
        <v>131740</v>
      </c>
    </row>
    <row r="13658" spans="1:5" x14ac:dyDescent="0.25">
      <c r="A13658" s="2">
        <v>45602.65625</v>
      </c>
      <c r="B13658">
        <v>131790</v>
      </c>
      <c r="C13658">
        <v>131905</v>
      </c>
      <c r="D13658">
        <v>131750</v>
      </c>
      <c r="E13658">
        <v>131855</v>
      </c>
    </row>
    <row r="13659" spans="1:5" x14ac:dyDescent="0.25">
      <c r="A13659" s="2">
        <v>45602.652777777781</v>
      </c>
      <c r="B13659">
        <v>131755</v>
      </c>
      <c r="C13659">
        <v>131820</v>
      </c>
      <c r="D13659">
        <v>131680</v>
      </c>
      <c r="E13659">
        <v>131790</v>
      </c>
    </row>
    <row r="13660" spans="1:5" x14ac:dyDescent="0.25">
      <c r="A13660" s="2">
        <v>45602.649305555555</v>
      </c>
      <c r="B13660">
        <v>131810</v>
      </c>
      <c r="C13660">
        <v>131830</v>
      </c>
      <c r="D13660">
        <v>131685</v>
      </c>
      <c r="E13660">
        <v>131755</v>
      </c>
    </row>
    <row r="13661" spans="1:5" x14ac:dyDescent="0.25">
      <c r="A13661" s="2">
        <v>45602.645833333336</v>
      </c>
      <c r="B13661">
        <v>131830</v>
      </c>
      <c r="C13661">
        <v>131925</v>
      </c>
      <c r="D13661">
        <v>131790</v>
      </c>
      <c r="E13661">
        <v>131805</v>
      </c>
    </row>
    <row r="13662" spans="1:5" x14ac:dyDescent="0.25">
      <c r="A13662" s="2">
        <v>45602.642361111109</v>
      </c>
      <c r="B13662">
        <v>131995</v>
      </c>
      <c r="C13662">
        <v>132020</v>
      </c>
      <c r="D13662">
        <v>131825</v>
      </c>
      <c r="E13662">
        <v>131830</v>
      </c>
    </row>
    <row r="13663" spans="1:5" x14ac:dyDescent="0.25">
      <c r="A13663" s="2">
        <v>45602.638888888891</v>
      </c>
      <c r="B13663">
        <v>131910</v>
      </c>
      <c r="C13663">
        <v>132020</v>
      </c>
      <c r="D13663">
        <v>131885</v>
      </c>
      <c r="E13663">
        <v>132000</v>
      </c>
    </row>
    <row r="13664" spans="1:5" x14ac:dyDescent="0.25">
      <c r="A13664" s="2">
        <v>45602.635416666664</v>
      </c>
      <c r="B13664">
        <v>131825</v>
      </c>
      <c r="C13664">
        <v>131945</v>
      </c>
      <c r="D13664">
        <v>131790</v>
      </c>
      <c r="E13664">
        <v>131915</v>
      </c>
    </row>
    <row r="13665" spans="1:5" x14ac:dyDescent="0.25">
      <c r="A13665" s="2">
        <v>45602.631944444445</v>
      </c>
      <c r="B13665">
        <v>131770</v>
      </c>
      <c r="C13665">
        <v>131875</v>
      </c>
      <c r="D13665">
        <v>131745</v>
      </c>
      <c r="E13665">
        <v>131825</v>
      </c>
    </row>
    <row r="13666" spans="1:5" x14ac:dyDescent="0.25">
      <c r="A13666" s="2">
        <v>45602.628472222219</v>
      </c>
      <c r="B13666">
        <v>131750</v>
      </c>
      <c r="C13666">
        <v>131870</v>
      </c>
      <c r="D13666">
        <v>131715</v>
      </c>
      <c r="E13666">
        <v>131770</v>
      </c>
    </row>
    <row r="13667" spans="1:5" x14ac:dyDescent="0.25">
      <c r="A13667" s="2">
        <v>45602.625</v>
      </c>
      <c r="B13667">
        <v>131655</v>
      </c>
      <c r="C13667">
        <v>131810</v>
      </c>
      <c r="D13667">
        <v>131610</v>
      </c>
      <c r="E13667">
        <v>131750</v>
      </c>
    </row>
    <row r="13668" spans="1:5" x14ac:dyDescent="0.25">
      <c r="A13668" s="2">
        <v>45602.621527777781</v>
      </c>
      <c r="B13668">
        <v>131600</v>
      </c>
      <c r="C13668">
        <v>131725</v>
      </c>
      <c r="D13668">
        <v>131585</v>
      </c>
      <c r="E13668">
        <v>131660</v>
      </c>
    </row>
    <row r="13669" spans="1:5" x14ac:dyDescent="0.25">
      <c r="A13669" s="2">
        <v>45602.618055555555</v>
      </c>
      <c r="B13669">
        <v>131520</v>
      </c>
      <c r="C13669">
        <v>131635</v>
      </c>
      <c r="D13669">
        <v>131450</v>
      </c>
      <c r="E13669">
        <v>131600</v>
      </c>
    </row>
    <row r="13670" spans="1:5" x14ac:dyDescent="0.25">
      <c r="A13670" s="2">
        <v>45602.614583333336</v>
      </c>
      <c r="B13670">
        <v>131580</v>
      </c>
      <c r="C13670">
        <v>131595</v>
      </c>
      <c r="D13670">
        <v>131520</v>
      </c>
      <c r="E13670">
        <v>131520</v>
      </c>
    </row>
    <row r="13671" spans="1:5" x14ac:dyDescent="0.25">
      <c r="A13671" s="2">
        <v>45602.611111111109</v>
      </c>
      <c r="B13671">
        <v>131570</v>
      </c>
      <c r="C13671">
        <v>131635</v>
      </c>
      <c r="D13671">
        <v>131520</v>
      </c>
      <c r="E13671">
        <v>131585</v>
      </c>
    </row>
    <row r="13672" spans="1:5" x14ac:dyDescent="0.25">
      <c r="A13672" s="2">
        <v>45602.607638888891</v>
      </c>
      <c r="B13672">
        <v>131640</v>
      </c>
      <c r="C13672">
        <v>131665</v>
      </c>
      <c r="D13672">
        <v>131485</v>
      </c>
      <c r="E13672">
        <v>131570</v>
      </c>
    </row>
    <row r="13673" spans="1:5" x14ac:dyDescent="0.25">
      <c r="A13673" s="2">
        <v>45602.604166666664</v>
      </c>
      <c r="B13673">
        <v>131555</v>
      </c>
      <c r="C13673">
        <v>131685</v>
      </c>
      <c r="D13673">
        <v>131525</v>
      </c>
      <c r="E13673">
        <v>131635</v>
      </c>
    </row>
    <row r="13674" spans="1:5" x14ac:dyDescent="0.25">
      <c r="A13674" s="2">
        <v>45602.600694444445</v>
      </c>
      <c r="B13674">
        <v>131385</v>
      </c>
      <c r="C13674">
        <v>131620</v>
      </c>
      <c r="D13674">
        <v>131375</v>
      </c>
      <c r="E13674">
        <v>131560</v>
      </c>
    </row>
    <row r="13675" spans="1:5" x14ac:dyDescent="0.25">
      <c r="A13675" s="2">
        <v>45602.597222222219</v>
      </c>
      <c r="B13675">
        <v>131270</v>
      </c>
      <c r="C13675">
        <v>131415</v>
      </c>
      <c r="D13675">
        <v>131265</v>
      </c>
      <c r="E13675">
        <v>131385</v>
      </c>
    </row>
    <row r="13676" spans="1:5" x14ac:dyDescent="0.25">
      <c r="A13676" s="2">
        <v>45602.59375</v>
      </c>
      <c r="B13676">
        <v>131330</v>
      </c>
      <c r="C13676">
        <v>131335</v>
      </c>
      <c r="D13676">
        <v>131190</v>
      </c>
      <c r="E13676">
        <v>131270</v>
      </c>
    </row>
    <row r="13677" spans="1:5" x14ac:dyDescent="0.25">
      <c r="A13677" s="2">
        <v>45602.590277777781</v>
      </c>
      <c r="B13677">
        <v>131240</v>
      </c>
      <c r="C13677">
        <v>131375</v>
      </c>
      <c r="D13677">
        <v>131230</v>
      </c>
      <c r="E13677">
        <v>131325</v>
      </c>
    </row>
    <row r="13678" spans="1:5" x14ac:dyDescent="0.25">
      <c r="A13678" s="2">
        <v>45602.586805555555</v>
      </c>
      <c r="B13678">
        <v>131180</v>
      </c>
      <c r="C13678">
        <v>131270</v>
      </c>
      <c r="D13678">
        <v>131130</v>
      </c>
      <c r="E13678">
        <v>131245</v>
      </c>
    </row>
    <row r="13679" spans="1:5" x14ac:dyDescent="0.25">
      <c r="A13679" s="2">
        <v>45602.583333333336</v>
      </c>
      <c r="B13679">
        <v>131160</v>
      </c>
      <c r="C13679">
        <v>131200</v>
      </c>
      <c r="D13679">
        <v>131070</v>
      </c>
      <c r="E13679">
        <v>131175</v>
      </c>
    </row>
    <row r="13680" spans="1:5" x14ac:dyDescent="0.25">
      <c r="A13680" s="2">
        <v>45602.579861111109</v>
      </c>
      <c r="B13680">
        <v>131060</v>
      </c>
      <c r="C13680">
        <v>131215</v>
      </c>
      <c r="D13680">
        <v>131040</v>
      </c>
      <c r="E13680">
        <v>131160</v>
      </c>
    </row>
    <row r="13681" spans="1:5" x14ac:dyDescent="0.25">
      <c r="A13681" s="2">
        <v>45602.576388888891</v>
      </c>
      <c r="B13681">
        <v>131060</v>
      </c>
      <c r="C13681">
        <v>131170</v>
      </c>
      <c r="D13681">
        <v>131010</v>
      </c>
      <c r="E13681">
        <v>131060</v>
      </c>
    </row>
    <row r="13682" spans="1:5" x14ac:dyDescent="0.25">
      <c r="A13682" s="2">
        <v>45602.572916666664</v>
      </c>
      <c r="B13682">
        <v>130885</v>
      </c>
      <c r="C13682">
        <v>131075</v>
      </c>
      <c r="D13682">
        <v>130865</v>
      </c>
      <c r="E13682">
        <v>131065</v>
      </c>
    </row>
    <row r="13683" spans="1:5" x14ac:dyDescent="0.25">
      <c r="A13683" s="2">
        <v>45602.569444444445</v>
      </c>
      <c r="B13683">
        <v>130815</v>
      </c>
      <c r="C13683">
        <v>130930</v>
      </c>
      <c r="D13683">
        <v>130800</v>
      </c>
      <c r="E13683">
        <v>130890</v>
      </c>
    </row>
    <row r="13684" spans="1:5" x14ac:dyDescent="0.25">
      <c r="A13684" s="2">
        <v>45602.565972222219</v>
      </c>
      <c r="B13684">
        <v>130730</v>
      </c>
      <c r="C13684">
        <v>130850</v>
      </c>
      <c r="D13684">
        <v>130710</v>
      </c>
      <c r="E13684">
        <v>130815</v>
      </c>
    </row>
    <row r="13685" spans="1:5" x14ac:dyDescent="0.25">
      <c r="A13685" s="2">
        <v>45602.5625</v>
      </c>
      <c r="B13685">
        <v>130830</v>
      </c>
      <c r="C13685">
        <v>130865</v>
      </c>
      <c r="D13685">
        <v>130680</v>
      </c>
      <c r="E13685">
        <v>130730</v>
      </c>
    </row>
    <row r="13686" spans="1:5" x14ac:dyDescent="0.25">
      <c r="A13686" s="2">
        <v>45602.559027777781</v>
      </c>
      <c r="B13686">
        <v>130920</v>
      </c>
      <c r="C13686">
        <v>130970</v>
      </c>
      <c r="D13686">
        <v>130825</v>
      </c>
      <c r="E13686">
        <v>130830</v>
      </c>
    </row>
    <row r="13687" spans="1:5" x14ac:dyDescent="0.25">
      <c r="A13687" s="2">
        <v>45602.555555555555</v>
      </c>
      <c r="B13687">
        <v>131035</v>
      </c>
      <c r="C13687">
        <v>131045</v>
      </c>
      <c r="D13687">
        <v>130795</v>
      </c>
      <c r="E13687">
        <v>130915</v>
      </c>
    </row>
    <row r="13688" spans="1:5" x14ac:dyDescent="0.25">
      <c r="A13688" s="2">
        <v>45602.552083333336</v>
      </c>
      <c r="B13688">
        <v>131140</v>
      </c>
      <c r="C13688">
        <v>131170</v>
      </c>
      <c r="D13688">
        <v>131025</v>
      </c>
      <c r="E13688">
        <v>131030</v>
      </c>
    </row>
    <row r="13689" spans="1:5" x14ac:dyDescent="0.25">
      <c r="A13689" s="2">
        <v>45602.548611111109</v>
      </c>
      <c r="B13689">
        <v>131225</v>
      </c>
      <c r="C13689">
        <v>131270</v>
      </c>
      <c r="D13689">
        <v>131085</v>
      </c>
      <c r="E13689">
        <v>131140</v>
      </c>
    </row>
    <row r="13690" spans="1:5" x14ac:dyDescent="0.25">
      <c r="A13690" s="2">
        <v>45602.545138888891</v>
      </c>
      <c r="B13690">
        <v>131310</v>
      </c>
      <c r="C13690">
        <v>131375</v>
      </c>
      <c r="D13690">
        <v>131220</v>
      </c>
      <c r="E13690">
        <v>131230</v>
      </c>
    </row>
    <row r="13691" spans="1:5" x14ac:dyDescent="0.25">
      <c r="A13691" s="2">
        <v>45602.541666666664</v>
      </c>
      <c r="B13691">
        <v>131320</v>
      </c>
      <c r="C13691">
        <v>131350</v>
      </c>
      <c r="D13691">
        <v>131210</v>
      </c>
      <c r="E13691">
        <v>131310</v>
      </c>
    </row>
    <row r="13692" spans="1:5" x14ac:dyDescent="0.25">
      <c r="A13692" s="2">
        <v>45602.538194444445</v>
      </c>
      <c r="B13692">
        <v>131305</v>
      </c>
      <c r="C13692">
        <v>131360</v>
      </c>
      <c r="D13692">
        <v>131275</v>
      </c>
      <c r="E13692">
        <v>131325</v>
      </c>
    </row>
    <row r="13693" spans="1:5" x14ac:dyDescent="0.25">
      <c r="A13693" s="2">
        <v>45602.534722222219</v>
      </c>
      <c r="B13693">
        <v>131250</v>
      </c>
      <c r="C13693">
        <v>131340</v>
      </c>
      <c r="D13693">
        <v>131210</v>
      </c>
      <c r="E13693">
        <v>131305</v>
      </c>
    </row>
    <row r="13694" spans="1:5" x14ac:dyDescent="0.25">
      <c r="A13694" s="2">
        <v>45602.53125</v>
      </c>
      <c r="B13694">
        <v>131300</v>
      </c>
      <c r="C13694">
        <v>131405</v>
      </c>
      <c r="D13694">
        <v>131175</v>
      </c>
      <c r="E13694">
        <v>131250</v>
      </c>
    </row>
    <row r="13695" spans="1:5" x14ac:dyDescent="0.25">
      <c r="A13695" s="2">
        <v>45602.527777777781</v>
      </c>
      <c r="B13695">
        <v>131300</v>
      </c>
      <c r="C13695">
        <v>131340</v>
      </c>
      <c r="D13695">
        <v>131240</v>
      </c>
      <c r="E13695">
        <v>131300</v>
      </c>
    </row>
    <row r="13696" spans="1:5" x14ac:dyDescent="0.25">
      <c r="A13696" s="2">
        <v>45602.524305555555</v>
      </c>
      <c r="B13696">
        <v>131275</v>
      </c>
      <c r="C13696">
        <v>131350</v>
      </c>
      <c r="D13696">
        <v>131200</v>
      </c>
      <c r="E13696">
        <v>131295</v>
      </c>
    </row>
    <row r="13697" spans="1:5" x14ac:dyDescent="0.25">
      <c r="A13697" s="2">
        <v>45602.520833333336</v>
      </c>
      <c r="B13697">
        <v>131295</v>
      </c>
      <c r="C13697">
        <v>131395</v>
      </c>
      <c r="D13697">
        <v>131220</v>
      </c>
      <c r="E13697">
        <v>131275</v>
      </c>
    </row>
    <row r="13698" spans="1:5" x14ac:dyDescent="0.25">
      <c r="A13698" s="2">
        <v>45602.517361111109</v>
      </c>
      <c r="B13698">
        <v>131225</v>
      </c>
      <c r="C13698">
        <v>131350</v>
      </c>
      <c r="D13698">
        <v>131125</v>
      </c>
      <c r="E13698">
        <v>131290</v>
      </c>
    </row>
    <row r="13699" spans="1:5" x14ac:dyDescent="0.25">
      <c r="A13699" s="2">
        <v>45602.513888888891</v>
      </c>
      <c r="B13699">
        <v>130970</v>
      </c>
      <c r="C13699">
        <v>131295</v>
      </c>
      <c r="D13699">
        <v>130930</v>
      </c>
      <c r="E13699">
        <v>131230</v>
      </c>
    </row>
    <row r="13700" spans="1:5" x14ac:dyDescent="0.25">
      <c r="A13700" s="2">
        <v>45602.510416666664</v>
      </c>
      <c r="B13700">
        <v>130995</v>
      </c>
      <c r="C13700">
        <v>131090</v>
      </c>
      <c r="D13700">
        <v>130900</v>
      </c>
      <c r="E13700">
        <v>130970</v>
      </c>
    </row>
    <row r="13701" spans="1:5" x14ac:dyDescent="0.25">
      <c r="A13701" s="2">
        <v>45602.506944444445</v>
      </c>
      <c r="B13701">
        <v>130745</v>
      </c>
      <c r="C13701">
        <v>130995</v>
      </c>
      <c r="D13701">
        <v>130675</v>
      </c>
      <c r="E13701">
        <v>130990</v>
      </c>
    </row>
    <row r="13702" spans="1:5" x14ac:dyDescent="0.25">
      <c r="A13702" s="2">
        <v>45602.503472222219</v>
      </c>
      <c r="B13702">
        <v>130615</v>
      </c>
      <c r="C13702">
        <v>130915</v>
      </c>
      <c r="D13702">
        <v>130600</v>
      </c>
      <c r="E13702">
        <v>130750</v>
      </c>
    </row>
    <row r="13703" spans="1:5" x14ac:dyDescent="0.25">
      <c r="A13703" s="2">
        <v>45602.5</v>
      </c>
      <c r="B13703">
        <v>130425</v>
      </c>
      <c r="C13703">
        <v>130625</v>
      </c>
      <c r="D13703">
        <v>130375</v>
      </c>
      <c r="E13703">
        <v>130620</v>
      </c>
    </row>
    <row r="13704" spans="1:5" x14ac:dyDescent="0.25">
      <c r="A13704" s="2">
        <v>45602.496527777781</v>
      </c>
      <c r="B13704">
        <v>130285</v>
      </c>
      <c r="C13704">
        <v>130425</v>
      </c>
      <c r="D13704">
        <v>130230</v>
      </c>
      <c r="E13704">
        <v>130420</v>
      </c>
    </row>
    <row r="13705" spans="1:5" x14ac:dyDescent="0.25">
      <c r="A13705" s="2">
        <v>45602.493055555555</v>
      </c>
      <c r="B13705">
        <v>130245</v>
      </c>
      <c r="C13705">
        <v>130335</v>
      </c>
      <c r="D13705">
        <v>130210</v>
      </c>
      <c r="E13705">
        <v>130285</v>
      </c>
    </row>
    <row r="13706" spans="1:5" x14ac:dyDescent="0.25">
      <c r="A13706" s="2">
        <v>45602.489583333336</v>
      </c>
      <c r="B13706">
        <v>130185</v>
      </c>
      <c r="C13706">
        <v>130265</v>
      </c>
      <c r="D13706">
        <v>130105</v>
      </c>
      <c r="E13706">
        <v>130245</v>
      </c>
    </row>
    <row r="13707" spans="1:5" x14ac:dyDescent="0.25">
      <c r="A13707" s="2">
        <v>45602.486111111109</v>
      </c>
      <c r="B13707">
        <v>130185</v>
      </c>
      <c r="C13707">
        <v>130310</v>
      </c>
      <c r="D13707">
        <v>130140</v>
      </c>
      <c r="E13707">
        <v>130185</v>
      </c>
    </row>
    <row r="13708" spans="1:5" x14ac:dyDescent="0.25">
      <c r="A13708" s="2">
        <v>45602.482638888891</v>
      </c>
      <c r="B13708">
        <v>130330</v>
      </c>
      <c r="C13708">
        <v>130400</v>
      </c>
      <c r="D13708">
        <v>130160</v>
      </c>
      <c r="E13708">
        <v>130180</v>
      </c>
    </row>
    <row r="13709" spans="1:5" x14ac:dyDescent="0.25">
      <c r="A13709" s="2">
        <v>45602.479166666664</v>
      </c>
      <c r="B13709">
        <v>130535</v>
      </c>
      <c r="C13709">
        <v>130575</v>
      </c>
      <c r="D13709">
        <v>130320</v>
      </c>
      <c r="E13709">
        <v>130325</v>
      </c>
    </row>
    <row r="13710" spans="1:5" x14ac:dyDescent="0.25">
      <c r="A13710" s="2">
        <v>45602.475694444445</v>
      </c>
      <c r="B13710">
        <v>130645</v>
      </c>
      <c r="C13710">
        <v>130665</v>
      </c>
      <c r="D13710">
        <v>130420</v>
      </c>
      <c r="E13710">
        <v>130535</v>
      </c>
    </row>
    <row r="13711" spans="1:5" x14ac:dyDescent="0.25">
      <c r="A13711" s="2">
        <v>45602.472222222219</v>
      </c>
      <c r="B13711">
        <v>130610</v>
      </c>
      <c r="C13711">
        <v>130695</v>
      </c>
      <c r="D13711">
        <v>130530</v>
      </c>
      <c r="E13711">
        <v>130645</v>
      </c>
    </row>
    <row r="13712" spans="1:5" x14ac:dyDescent="0.25">
      <c r="A13712" s="2">
        <v>45602.46875</v>
      </c>
      <c r="B13712">
        <v>130720</v>
      </c>
      <c r="C13712">
        <v>130800</v>
      </c>
      <c r="D13712">
        <v>130520</v>
      </c>
      <c r="E13712">
        <v>130610</v>
      </c>
    </row>
    <row r="13713" spans="1:5" x14ac:dyDescent="0.25">
      <c r="A13713" s="2">
        <v>45602.465277777781</v>
      </c>
      <c r="B13713">
        <v>130745</v>
      </c>
      <c r="C13713">
        <v>130830</v>
      </c>
      <c r="D13713">
        <v>130645</v>
      </c>
      <c r="E13713">
        <v>130720</v>
      </c>
    </row>
    <row r="13714" spans="1:5" x14ac:dyDescent="0.25">
      <c r="A13714" s="2">
        <v>45602.461805555555</v>
      </c>
      <c r="B13714">
        <v>130910</v>
      </c>
      <c r="C13714">
        <v>130930</v>
      </c>
      <c r="D13714">
        <v>130725</v>
      </c>
      <c r="E13714">
        <v>130740</v>
      </c>
    </row>
    <row r="13715" spans="1:5" x14ac:dyDescent="0.25">
      <c r="A13715" s="2">
        <v>45602.458333333336</v>
      </c>
      <c r="B13715">
        <v>130855</v>
      </c>
      <c r="C13715">
        <v>130980</v>
      </c>
      <c r="D13715">
        <v>130815</v>
      </c>
      <c r="E13715">
        <v>130910</v>
      </c>
    </row>
    <row r="13716" spans="1:5" x14ac:dyDescent="0.25">
      <c r="A13716" s="2">
        <v>45602.454861111109</v>
      </c>
      <c r="B13716">
        <v>130660</v>
      </c>
      <c r="C13716">
        <v>130865</v>
      </c>
      <c r="D13716">
        <v>130605</v>
      </c>
      <c r="E13716">
        <v>130850</v>
      </c>
    </row>
    <row r="13717" spans="1:5" x14ac:dyDescent="0.25">
      <c r="A13717" s="2">
        <v>45602.451388888891</v>
      </c>
      <c r="B13717">
        <v>130330</v>
      </c>
      <c r="C13717">
        <v>130675</v>
      </c>
      <c r="D13717">
        <v>130305</v>
      </c>
      <c r="E13717">
        <v>130660</v>
      </c>
    </row>
    <row r="13718" spans="1:5" x14ac:dyDescent="0.25">
      <c r="A13718" s="2">
        <v>45602.447916666664</v>
      </c>
      <c r="B13718">
        <v>130370</v>
      </c>
      <c r="C13718">
        <v>130425</v>
      </c>
      <c r="D13718">
        <v>130275</v>
      </c>
      <c r="E13718">
        <v>130330</v>
      </c>
    </row>
    <row r="13719" spans="1:5" x14ac:dyDescent="0.25">
      <c r="A13719" s="2">
        <v>45602.444444444445</v>
      </c>
      <c r="B13719">
        <v>130535</v>
      </c>
      <c r="C13719">
        <v>130605</v>
      </c>
      <c r="D13719">
        <v>130325</v>
      </c>
      <c r="E13719">
        <v>130375</v>
      </c>
    </row>
    <row r="13720" spans="1:5" x14ac:dyDescent="0.25">
      <c r="A13720" s="2">
        <v>45602.440972222219</v>
      </c>
      <c r="B13720">
        <v>130735</v>
      </c>
      <c r="C13720">
        <v>130745</v>
      </c>
      <c r="D13720">
        <v>130520</v>
      </c>
      <c r="E13720">
        <v>130535</v>
      </c>
    </row>
    <row r="13721" spans="1:5" x14ac:dyDescent="0.25">
      <c r="A13721" s="2">
        <v>45602.4375</v>
      </c>
      <c r="B13721">
        <v>130715</v>
      </c>
      <c r="C13721">
        <v>130770</v>
      </c>
      <c r="D13721">
        <v>130495</v>
      </c>
      <c r="E13721">
        <v>130740</v>
      </c>
    </row>
    <row r="13722" spans="1:5" x14ac:dyDescent="0.25">
      <c r="A13722" s="2">
        <v>45602.434027777781</v>
      </c>
      <c r="B13722">
        <v>130485</v>
      </c>
      <c r="C13722">
        <v>130720</v>
      </c>
      <c r="D13722">
        <v>130455</v>
      </c>
      <c r="E13722">
        <v>130720</v>
      </c>
    </row>
    <row r="13723" spans="1:5" x14ac:dyDescent="0.25">
      <c r="A13723" s="2">
        <v>45602.430555555555</v>
      </c>
      <c r="B13723">
        <v>130395</v>
      </c>
      <c r="C13723">
        <v>130610</v>
      </c>
      <c r="D13723">
        <v>130330</v>
      </c>
      <c r="E13723">
        <v>130485</v>
      </c>
    </row>
    <row r="13724" spans="1:5" x14ac:dyDescent="0.25">
      <c r="A13724" s="2">
        <v>45602.427083333336</v>
      </c>
      <c r="B13724">
        <v>130365</v>
      </c>
      <c r="C13724">
        <v>130505</v>
      </c>
      <c r="D13724">
        <v>130225</v>
      </c>
      <c r="E13724">
        <v>130395</v>
      </c>
    </row>
    <row r="13725" spans="1:5" x14ac:dyDescent="0.25">
      <c r="A13725" s="2">
        <v>45602.423611111109</v>
      </c>
      <c r="B13725">
        <v>130035</v>
      </c>
      <c r="C13725">
        <v>130450</v>
      </c>
      <c r="D13725">
        <v>130030</v>
      </c>
      <c r="E13725">
        <v>130370</v>
      </c>
    </row>
    <row r="13726" spans="1:5" x14ac:dyDescent="0.25">
      <c r="A13726" s="2">
        <v>45602.420138888891</v>
      </c>
      <c r="B13726">
        <v>130105</v>
      </c>
      <c r="C13726">
        <v>130280</v>
      </c>
      <c r="D13726">
        <v>130020</v>
      </c>
      <c r="E13726">
        <v>130030</v>
      </c>
    </row>
    <row r="13727" spans="1:5" x14ac:dyDescent="0.25">
      <c r="A13727" s="2">
        <v>45602.416666666664</v>
      </c>
      <c r="B13727">
        <v>129910</v>
      </c>
      <c r="C13727">
        <v>130110</v>
      </c>
      <c r="D13727">
        <v>129780</v>
      </c>
      <c r="E13727">
        <v>130105</v>
      </c>
    </row>
    <row r="13728" spans="1:5" x14ac:dyDescent="0.25">
      <c r="A13728" s="2">
        <v>45602.413194444445</v>
      </c>
      <c r="B13728">
        <v>130005</v>
      </c>
      <c r="C13728">
        <v>130090</v>
      </c>
      <c r="D13728">
        <v>129845</v>
      </c>
      <c r="E13728">
        <v>129905</v>
      </c>
    </row>
    <row r="13729" spans="1:5" x14ac:dyDescent="0.25">
      <c r="A13729" s="2">
        <v>45602.409722222219</v>
      </c>
      <c r="B13729">
        <v>129900</v>
      </c>
      <c r="C13729">
        <v>130020</v>
      </c>
      <c r="D13729">
        <v>129895</v>
      </c>
      <c r="E13729">
        <v>130005</v>
      </c>
    </row>
    <row r="13730" spans="1:5" x14ac:dyDescent="0.25">
      <c r="A13730" s="2">
        <v>45602.40625</v>
      </c>
      <c r="B13730">
        <v>130065</v>
      </c>
      <c r="C13730">
        <v>130170</v>
      </c>
      <c r="D13730">
        <v>129900</v>
      </c>
      <c r="E13730">
        <v>129900</v>
      </c>
    </row>
    <row r="13731" spans="1:5" x14ac:dyDescent="0.25">
      <c r="A13731" s="2">
        <v>45602.402777777781</v>
      </c>
      <c r="B13731">
        <v>130230</v>
      </c>
      <c r="C13731">
        <v>130250</v>
      </c>
      <c r="D13731">
        <v>130040</v>
      </c>
      <c r="E13731">
        <v>130070</v>
      </c>
    </row>
    <row r="13732" spans="1:5" x14ac:dyDescent="0.25">
      <c r="A13732" s="2">
        <v>45602.399305555555</v>
      </c>
      <c r="B13732">
        <v>130130</v>
      </c>
      <c r="C13732">
        <v>130260</v>
      </c>
      <c r="D13732">
        <v>129995</v>
      </c>
      <c r="E13732">
        <v>130235</v>
      </c>
    </row>
    <row r="13733" spans="1:5" x14ac:dyDescent="0.25">
      <c r="A13733" s="2">
        <v>45602.395833333336</v>
      </c>
      <c r="B13733">
        <v>130075</v>
      </c>
      <c r="C13733">
        <v>130170</v>
      </c>
      <c r="D13733">
        <v>129870</v>
      </c>
      <c r="E13733">
        <v>130135</v>
      </c>
    </row>
    <row r="13734" spans="1:5" x14ac:dyDescent="0.25">
      <c r="A13734" s="2">
        <v>45602.392361111109</v>
      </c>
      <c r="B13734">
        <v>130140</v>
      </c>
      <c r="C13734">
        <v>130195</v>
      </c>
      <c r="D13734">
        <v>130020</v>
      </c>
      <c r="E13734">
        <v>130075</v>
      </c>
    </row>
    <row r="13735" spans="1:5" x14ac:dyDescent="0.25">
      <c r="A13735" s="2">
        <v>45602.388888888891</v>
      </c>
      <c r="B13735">
        <v>130250</v>
      </c>
      <c r="C13735">
        <v>130280</v>
      </c>
      <c r="D13735">
        <v>130110</v>
      </c>
      <c r="E13735">
        <v>130135</v>
      </c>
    </row>
    <row r="13736" spans="1:5" x14ac:dyDescent="0.25">
      <c r="A13736" s="2">
        <v>45602.385416666664</v>
      </c>
      <c r="B13736">
        <v>130455</v>
      </c>
      <c r="C13736">
        <v>130565</v>
      </c>
      <c r="D13736">
        <v>130180</v>
      </c>
      <c r="E13736">
        <v>130250</v>
      </c>
    </row>
    <row r="13737" spans="1:5" x14ac:dyDescent="0.25">
      <c r="A13737" s="2">
        <v>45602.381944444445</v>
      </c>
      <c r="B13737">
        <v>130085</v>
      </c>
      <c r="C13737">
        <v>130460</v>
      </c>
      <c r="D13737">
        <v>130010</v>
      </c>
      <c r="E13737">
        <v>130460</v>
      </c>
    </row>
    <row r="13738" spans="1:5" x14ac:dyDescent="0.25">
      <c r="A13738" s="2">
        <v>45602.378472222219</v>
      </c>
      <c r="B13738">
        <v>130345</v>
      </c>
      <c r="C13738">
        <v>130360</v>
      </c>
      <c r="D13738">
        <v>129955</v>
      </c>
      <c r="E13738">
        <v>130085</v>
      </c>
    </row>
    <row r="13739" spans="1:5" x14ac:dyDescent="0.25">
      <c r="A13739" s="2">
        <v>45602.375</v>
      </c>
      <c r="B13739">
        <v>130655</v>
      </c>
      <c r="C13739">
        <v>130910</v>
      </c>
      <c r="D13739">
        <v>130335</v>
      </c>
      <c r="E13739">
        <v>130350</v>
      </c>
    </row>
    <row r="13740" spans="1:5" x14ac:dyDescent="0.25">
      <c r="A13740" s="2">
        <v>45601.763888888891</v>
      </c>
      <c r="B13740">
        <v>132065</v>
      </c>
      <c r="C13740">
        <v>132115</v>
      </c>
      <c r="D13740">
        <v>131930</v>
      </c>
      <c r="E13740">
        <v>131930</v>
      </c>
    </row>
    <row r="13741" spans="1:5" x14ac:dyDescent="0.25">
      <c r="A13741" s="2">
        <v>45601.760416666664</v>
      </c>
      <c r="B13741">
        <v>132120</v>
      </c>
      <c r="C13741">
        <v>132140</v>
      </c>
      <c r="D13741">
        <v>132055</v>
      </c>
      <c r="E13741">
        <v>132070</v>
      </c>
    </row>
    <row r="13742" spans="1:5" x14ac:dyDescent="0.25">
      <c r="A13742" s="2">
        <v>45601.756944444445</v>
      </c>
      <c r="B13742">
        <v>132095</v>
      </c>
      <c r="C13742">
        <v>132145</v>
      </c>
      <c r="D13742">
        <v>132095</v>
      </c>
      <c r="E13742">
        <v>132120</v>
      </c>
    </row>
    <row r="13743" spans="1:5" x14ac:dyDescent="0.25">
      <c r="A13743" s="2">
        <v>45601.753472222219</v>
      </c>
      <c r="B13743">
        <v>132145</v>
      </c>
      <c r="C13743">
        <v>132155</v>
      </c>
      <c r="D13743">
        <v>132095</v>
      </c>
      <c r="E13743">
        <v>132100</v>
      </c>
    </row>
    <row r="13744" spans="1:5" x14ac:dyDescent="0.25">
      <c r="A13744" s="2">
        <v>45601.75</v>
      </c>
      <c r="B13744">
        <v>132125</v>
      </c>
      <c r="C13744">
        <v>132180</v>
      </c>
      <c r="D13744">
        <v>132105</v>
      </c>
      <c r="E13744">
        <v>132150</v>
      </c>
    </row>
    <row r="13745" spans="1:5" x14ac:dyDescent="0.25">
      <c r="A13745" s="2">
        <v>45601.746527777781</v>
      </c>
      <c r="B13745">
        <v>132065</v>
      </c>
      <c r="C13745">
        <v>132130</v>
      </c>
      <c r="D13745">
        <v>132050</v>
      </c>
      <c r="E13745">
        <v>132125</v>
      </c>
    </row>
    <row r="13746" spans="1:5" x14ac:dyDescent="0.25">
      <c r="A13746" s="2">
        <v>45601.743055555555</v>
      </c>
      <c r="B13746">
        <v>132065</v>
      </c>
      <c r="C13746">
        <v>132075</v>
      </c>
      <c r="D13746">
        <v>132015</v>
      </c>
      <c r="E13746">
        <v>132060</v>
      </c>
    </row>
    <row r="13747" spans="1:5" x14ac:dyDescent="0.25">
      <c r="A13747" s="2">
        <v>45601.739583333336</v>
      </c>
      <c r="B13747">
        <v>132060</v>
      </c>
      <c r="C13747">
        <v>132110</v>
      </c>
      <c r="D13747">
        <v>132050</v>
      </c>
      <c r="E13747">
        <v>132055</v>
      </c>
    </row>
    <row r="13748" spans="1:5" x14ac:dyDescent="0.25">
      <c r="A13748" s="2">
        <v>45601.736111111109</v>
      </c>
      <c r="B13748">
        <v>132095</v>
      </c>
      <c r="C13748">
        <v>132110</v>
      </c>
      <c r="D13748">
        <v>132055</v>
      </c>
      <c r="E13748">
        <v>132060</v>
      </c>
    </row>
    <row r="13749" spans="1:5" x14ac:dyDescent="0.25">
      <c r="A13749" s="2">
        <v>45601.732638888891</v>
      </c>
      <c r="B13749">
        <v>132065</v>
      </c>
      <c r="C13749">
        <v>132110</v>
      </c>
      <c r="D13749">
        <v>132045</v>
      </c>
      <c r="E13749">
        <v>132090</v>
      </c>
    </row>
    <row r="13750" spans="1:5" x14ac:dyDescent="0.25">
      <c r="A13750" s="2">
        <v>45601.729166666664</v>
      </c>
      <c r="B13750">
        <v>132055</v>
      </c>
      <c r="C13750">
        <v>132075</v>
      </c>
      <c r="D13750">
        <v>132005</v>
      </c>
      <c r="E13750">
        <v>132065</v>
      </c>
    </row>
    <row r="13751" spans="1:5" x14ac:dyDescent="0.25">
      <c r="A13751" s="2">
        <v>45601.725694444445</v>
      </c>
      <c r="B13751">
        <v>132095</v>
      </c>
      <c r="C13751">
        <v>132105</v>
      </c>
      <c r="D13751">
        <v>132035</v>
      </c>
      <c r="E13751">
        <v>132055</v>
      </c>
    </row>
    <row r="13752" spans="1:5" x14ac:dyDescent="0.25">
      <c r="A13752" s="2">
        <v>45601.722222222219</v>
      </c>
      <c r="B13752">
        <v>132100</v>
      </c>
      <c r="C13752">
        <v>132145</v>
      </c>
      <c r="D13752">
        <v>132085</v>
      </c>
      <c r="E13752">
        <v>132095</v>
      </c>
    </row>
    <row r="13753" spans="1:5" x14ac:dyDescent="0.25">
      <c r="A13753" s="2">
        <v>45601.71875</v>
      </c>
      <c r="B13753">
        <v>132045</v>
      </c>
      <c r="C13753">
        <v>132110</v>
      </c>
      <c r="D13753">
        <v>132035</v>
      </c>
      <c r="E13753">
        <v>132105</v>
      </c>
    </row>
    <row r="13754" spans="1:5" x14ac:dyDescent="0.25">
      <c r="A13754" s="2">
        <v>45601.715277777781</v>
      </c>
      <c r="B13754">
        <v>132065</v>
      </c>
      <c r="C13754">
        <v>132090</v>
      </c>
      <c r="D13754">
        <v>132030</v>
      </c>
      <c r="E13754">
        <v>132045</v>
      </c>
    </row>
    <row r="13755" spans="1:5" x14ac:dyDescent="0.25">
      <c r="A13755" s="2">
        <v>45601.711805555555</v>
      </c>
      <c r="B13755">
        <v>132045</v>
      </c>
      <c r="C13755">
        <v>132085</v>
      </c>
      <c r="D13755">
        <v>132025</v>
      </c>
      <c r="E13755">
        <v>132060</v>
      </c>
    </row>
    <row r="13756" spans="1:5" x14ac:dyDescent="0.25">
      <c r="A13756" s="2">
        <v>45601.708333333336</v>
      </c>
      <c r="B13756">
        <v>132055</v>
      </c>
      <c r="C13756">
        <v>132060</v>
      </c>
      <c r="D13756">
        <v>131945</v>
      </c>
      <c r="E13756">
        <v>132040</v>
      </c>
    </row>
    <row r="13757" spans="1:5" x14ac:dyDescent="0.25">
      <c r="A13757" s="2">
        <v>45601.704861111109</v>
      </c>
      <c r="B13757">
        <v>132050</v>
      </c>
      <c r="C13757">
        <v>132080</v>
      </c>
      <c r="D13757">
        <v>132030</v>
      </c>
      <c r="E13757">
        <v>132055</v>
      </c>
    </row>
    <row r="13758" spans="1:5" x14ac:dyDescent="0.25">
      <c r="A13758" s="2">
        <v>45601.701388888891</v>
      </c>
      <c r="B13758">
        <v>132140</v>
      </c>
      <c r="C13758">
        <v>132150</v>
      </c>
      <c r="D13758">
        <v>132005</v>
      </c>
      <c r="E13758">
        <v>132045</v>
      </c>
    </row>
    <row r="13759" spans="1:5" x14ac:dyDescent="0.25">
      <c r="A13759" s="2">
        <v>45601.697916666664</v>
      </c>
      <c r="B13759">
        <v>132120</v>
      </c>
      <c r="C13759">
        <v>132265</v>
      </c>
      <c r="D13759">
        <v>132120</v>
      </c>
      <c r="E13759">
        <v>132145</v>
      </c>
    </row>
    <row r="13760" spans="1:5" x14ac:dyDescent="0.25">
      <c r="A13760" s="2">
        <v>45601.694444444445</v>
      </c>
      <c r="B13760">
        <v>132010</v>
      </c>
      <c r="C13760">
        <v>132145</v>
      </c>
      <c r="D13760">
        <v>132000</v>
      </c>
      <c r="E13760">
        <v>132120</v>
      </c>
    </row>
    <row r="13761" spans="1:5" x14ac:dyDescent="0.25">
      <c r="A13761" s="2">
        <v>45601.690972222219</v>
      </c>
      <c r="B13761">
        <v>131995</v>
      </c>
      <c r="C13761">
        <v>132025</v>
      </c>
      <c r="D13761">
        <v>131960</v>
      </c>
      <c r="E13761">
        <v>132010</v>
      </c>
    </row>
    <row r="13762" spans="1:5" x14ac:dyDescent="0.25">
      <c r="A13762" s="2">
        <v>45601.6875</v>
      </c>
      <c r="B13762">
        <v>131975</v>
      </c>
      <c r="C13762">
        <v>132020</v>
      </c>
      <c r="D13762">
        <v>131970</v>
      </c>
      <c r="E13762">
        <v>131990</v>
      </c>
    </row>
    <row r="13763" spans="1:5" x14ac:dyDescent="0.25">
      <c r="A13763" s="2">
        <v>45601.684027777781</v>
      </c>
      <c r="B13763">
        <v>131995</v>
      </c>
      <c r="C13763">
        <v>132005</v>
      </c>
      <c r="D13763">
        <v>131955</v>
      </c>
      <c r="E13763">
        <v>131980</v>
      </c>
    </row>
    <row r="13764" spans="1:5" x14ac:dyDescent="0.25">
      <c r="A13764" s="2">
        <v>45601.680555555555</v>
      </c>
      <c r="B13764">
        <v>132025</v>
      </c>
      <c r="C13764">
        <v>132025</v>
      </c>
      <c r="D13764">
        <v>131965</v>
      </c>
      <c r="E13764">
        <v>132000</v>
      </c>
    </row>
    <row r="13765" spans="1:5" x14ac:dyDescent="0.25">
      <c r="A13765" s="2">
        <v>45601.677083333336</v>
      </c>
      <c r="B13765">
        <v>131995</v>
      </c>
      <c r="C13765">
        <v>132080</v>
      </c>
      <c r="D13765">
        <v>131985</v>
      </c>
      <c r="E13765">
        <v>132025</v>
      </c>
    </row>
    <row r="13766" spans="1:5" x14ac:dyDescent="0.25">
      <c r="A13766" s="2">
        <v>45601.673611111109</v>
      </c>
      <c r="B13766">
        <v>131990</v>
      </c>
      <c r="C13766">
        <v>132040</v>
      </c>
      <c r="D13766">
        <v>131955</v>
      </c>
      <c r="E13766">
        <v>132000</v>
      </c>
    </row>
    <row r="13767" spans="1:5" x14ac:dyDescent="0.25">
      <c r="A13767" s="2">
        <v>45601.670138888891</v>
      </c>
      <c r="B13767">
        <v>131925</v>
      </c>
      <c r="C13767">
        <v>131995</v>
      </c>
      <c r="D13767">
        <v>131880</v>
      </c>
      <c r="E13767">
        <v>131985</v>
      </c>
    </row>
    <row r="13768" spans="1:5" x14ac:dyDescent="0.25">
      <c r="A13768" s="2">
        <v>45601.666666666664</v>
      </c>
      <c r="B13768">
        <v>132020</v>
      </c>
      <c r="C13768">
        <v>132025</v>
      </c>
      <c r="D13768">
        <v>131900</v>
      </c>
      <c r="E13768">
        <v>131920</v>
      </c>
    </row>
    <row r="13769" spans="1:5" x14ac:dyDescent="0.25">
      <c r="A13769" s="2">
        <v>45601.663194444445</v>
      </c>
      <c r="B13769">
        <v>132045</v>
      </c>
      <c r="C13769">
        <v>132060</v>
      </c>
      <c r="D13769">
        <v>132010</v>
      </c>
      <c r="E13769">
        <v>132020</v>
      </c>
    </row>
    <row r="13770" spans="1:5" x14ac:dyDescent="0.25">
      <c r="A13770" s="2">
        <v>45601.659722222219</v>
      </c>
      <c r="B13770">
        <v>131980</v>
      </c>
      <c r="C13770">
        <v>132050</v>
      </c>
      <c r="D13770">
        <v>131970</v>
      </c>
      <c r="E13770">
        <v>132045</v>
      </c>
    </row>
    <row r="13771" spans="1:5" x14ac:dyDescent="0.25">
      <c r="A13771" s="2">
        <v>45601.65625</v>
      </c>
      <c r="B13771">
        <v>131980</v>
      </c>
      <c r="C13771">
        <v>132015</v>
      </c>
      <c r="D13771">
        <v>131960</v>
      </c>
      <c r="E13771">
        <v>131980</v>
      </c>
    </row>
    <row r="13772" spans="1:5" x14ac:dyDescent="0.25">
      <c r="A13772" s="2">
        <v>45601.652777777781</v>
      </c>
      <c r="B13772">
        <v>131945</v>
      </c>
      <c r="C13772">
        <v>132015</v>
      </c>
      <c r="D13772">
        <v>131930</v>
      </c>
      <c r="E13772">
        <v>131975</v>
      </c>
    </row>
    <row r="13773" spans="1:5" x14ac:dyDescent="0.25">
      <c r="A13773" s="2">
        <v>45601.649305555555</v>
      </c>
      <c r="B13773">
        <v>131970</v>
      </c>
      <c r="C13773">
        <v>132010</v>
      </c>
      <c r="D13773">
        <v>131905</v>
      </c>
      <c r="E13773">
        <v>131945</v>
      </c>
    </row>
    <row r="13774" spans="1:5" x14ac:dyDescent="0.25">
      <c r="A13774" s="2">
        <v>45601.645833333336</v>
      </c>
      <c r="B13774">
        <v>132025</v>
      </c>
      <c r="C13774">
        <v>132025</v>
      </c>
      <c r="D13774">
        <v>131925</v>
      </c>
      <c r="E13774">
        <v>131970</v>
      </c>
    </row>
    <row r="13775" spans="1:5" x14ac:dyDescent="0.25">
      <c r="A13775" s="2">
        <v>45601.642361111109</v>
      </c>
      <c r="B13775">
        <v>132000</v>
      </c>
      <c r="C13775">
        <v>132035</v>
      </c>
      <c r="D13775">
        <v>131955</v>
      </c>
      <c r="E13775">
        <v>132025</v>
      </c>
    </row>
    <row r="13776" spans="1:5" x14ac:dyDescent="0.25">
      <c r="A13776" s="2">
        <v>45601.638888888891</v>
      </c>
      <c r="B13776">
        <v>131990</v>
      </c>
      <c r="C13776">
        <v>132015</v>
      </c>
      <c r="D13776">
        <v>131950</v>
      </c>
      <c r="E13776">
        <v>132000</v>
      </c>
    </row>
    <row r="13777" spans="1:5" x14ac:dyDescent="0.25">
      <c r="A13777" s="2">
        <v>45601.635416666664</v>
      </c>
      <c r="B13777">
        <v>131990</v>
      </c>
      <c r="C13777">
        <v>132055</v>
      </c>
      <c r="D13777">
        <v>131980</v>
      </c>
      <c r="E13777">
        <v>131995</v>
      </c>
    </row>
    <row r="13778" spans="1:5" x14ac:dyDescent="0.25">
      <c r="A13778" s="2">
        <v>45601.631944444445</v>
      </c>
      <c r="B13778">
        <v>131950</v>
      </c>
      <c r="C13778">
        <v>132090</v>
      </c>
      <c r="D13778">
        <v>131925</v>
      </c>
      <c r="E13778">
        <v>131995</v>
      </c>
    </row>
    <row r="13779" spans="1:5" x14ac:dyDescent="0.25">
      <c r="A13779" s="2">
        <v>45601.628472222219</v>
      </c>
      <c r="B13779">
        <v>131920</v>
      </c>
      <c r="C13779">
        <v>131970</v>
      </c>
      <c r="D13779">
        <v>131870</v>
      </c>
      <c r="E13779">
        <v>131945</v>
      </c>
    </row>
    <row r="13780" spans="1:5" x14ac:dyDescent="0.25">
      <c r="A13780" s="2">
        <v>45601.625</v>
      </c>
      <c r="B13780">
        <v>131875</v>
      </c>
      <c r="C13780">
        <v>131960</v>
      </c>
      <c r="D13780">
        <v>131860</v>
      </c>
      <c r="E13780">
        <v>131920</v>
      </c>
    </row>
    <row r="13781" spans="1:5" x14ac:dyDescent="0.25">
      <c r="A13781" s="2">
        <v>45601.621527777781</v>
      </c>
      <c r="B13781">
        <v>131875</v>
      </c>
      <c r="C13781">
        <v>131900</v>
      </c>
      <c r="D13781">
        <v>131810</v>
      </c>
      <c r="E13781">
        <v>131880</v>
      </c>
    </row>
    <row r="13782" spans="1:5" x14ac:dyDescent="0.25">
      <c r="A13782" s="2">
        <v>45601.618055555555</v>
      </c>
      <c r="B13782">
        <v>131925</v>
      </c>
      <c r="C13782">
        <v>131940</v>
      </c>
      <c r="D13782">
        <v>131875</v>
      </c>
      <c r="E13782">
        <v>131875</v>
      </c>
    </row>
    <row r="13783" spans="1:5" x14ac:dyDescent="0.25">
      <c r="A13783" s="2">
        <v>45601.614583333336</v>
      </c>
      <c r="B13783">
        <v>131895</v>
      </c>
      <c r="C13783">
        <v>131945</v>
      </c>
      <c r="D13783">
        <v>131840</v>
      </c>
      <c r="E13783">
        <v>131920</v>
      </c>
    </row>
    <row r="13784" spans="1:5" x14ac:dyDescent="0.25">
      <c r="A13784" s="2">
        <v>45601.611111111109</v>
      </c>
      <c r="B13784">
        <v>131860</v>
      </c>
      <c r="C13784">
        <v>131965</v>
      </c>
      <c r="D13784">
        <v>131860</v>
      </c>
      <c r="E13784">
        <v>131900</v>
      </c>
    </row>
    <row r="13785" spans="1:5" x14ac:dyDescent="0.25">
      <c r="A13785" s="2">
        <v>45601.607638888891</v>
      </c>
      <c r="B13785">
        <v>131975</v>
      </c>
      <c r="C13785">
        <v>131990</v>
      </c>
      <c r="D13785">
        <v>131855</v>
      </c>
      <c r="E13785">
        <v>131860</v>
      </c>
    </row>
    <row r="13786" spans="1:5" x14ac:dyDescent="0.25">
      <c r="A13786" s="2">
        <v>45601.604166666664</v>
      </c>
      <c r="B13786">
        <v>132010</v>
      </c>
      <c r="C13786">
        <v>132015</v>
      </c>
      <c r="D13786">
        <v>131950</v>
      </c>
      <c r="E13786">
        <v>131975</v>
      </c>
    </row>
    <row r="13787" spans="1:5" x14ac:dyDescent="0.25">
      <c r="A13787" s="2">
        <v>45601.600694444445</v>
      </c>
      <c r="B13787">
        <v>132005</v>
      </c>
      <c r="C13787">
        <v>132030</v>
      </c>
      <c r="D13787">
        <v>131875</v>
      </c>
      <c r="E13787">
        <v>132010</v>
      </c>
    </row>
    <row r="13788" spans="1:5" x14ac:dyDescent="0.25">
      <c r="A13788" s="2">
        <v>45601.597222222219</v>
      </c>
      <c r="B13788">
        <v>131815</v>
      </c>
      <c r="C13788">
        <v>132080</v>
      </c>
      <c r="D13788">
        <v>131805</v>
      </c>
      <c r="E13788">
        <v>132005</v>
      </c>
    </row>
    <row r="13789" spans="1:5" x14ac:dyDescent="0.25">
      <c r="A13789" s="2">
        <v>45601.59375</v>
      </c>
      <c r="B13789">
        <v>131815</v>
      </c>
      <c r="C13789">
        <v>131870</v>
      </c>
      <c r="D13789">
        <v>131805</v>
      </c>
      <c r="E13789">
        <v>131810</v>
      </c>
    </row>
    <row r="13790" spans="1:5" x14ac:dyDescent="0.25">
      <c r="A13790" s="2">
        <v>45601.590277777781</v>
      </c>
      <c r="B13790">
        <v>131850</v>
      </c>
      <c r="C13790">
        <v>131885</v>
      </c>
      <c r="D13790">
        <v>131805</v>
      </c>
      <c r="E13790">
        <v>131815</v>
      </c>
    </row>
    <row r="13791" spans="1:5" x14ac:dyDescent="0.25">
      <c r="A13791" s="2">
        <v>45601.586805555555</v>
      </c>
      <c r="B13791">
        <v>131715</v>
      </c>
      <c r="C13791">
        <v>131905</v>
      </c>
      <c r="D13791">
        <v>131710</v>
      </c>
      <c r="E13791">
        <v>131855</v>
      </c>
    </row>
    <row r="13792" spans="1:5" x14ac:dyDescent="0.25">
      <c r="A13792" s="2">
        <v>45601.583333333336</v>
      </c>
      <c r="B13792">
        <v>131670</v>
      </c>
      <c r="C13792">
        <v>131735</v>
      </c>
      <c r="D13792">
        <v>131635</v>
      </c>
      <c r="E13792">
        <v>131715</v>
      </c>
    </row>
    <row r="13793" spans="1:5" x14ac:dyDescent="0.25">
      <c r="A13793" s="2">
        <v>45601.579861111109</v>
      </c>
      <c r="B13793">
        <v>131650</v>
      </c>
      <c r="C13793">
        <v>131695</v>
      </c>
      <c r="D13793">
        <v>131630</v>
      </c>
      <c r="E13793">
        <v>131665</v>
      </c>
    </row>
    <row r="13794" spans="1:5" x14ac:dyDescent="0.25">
      <c r="A13794" s="2">
        <v>45601.576388888891</v>
      </c>
      <c r="B13794">
        <v>131655</v>
      </c>
      <c r="C13794">
        <v>131715</v>
      </c>
      <c r="D13794">
        <v>131620</v>
      </c>
      <c r="E13794">
        <v>131645</v>
      </c>
    </row>
    <row r="13795" spans="1:5" x14ac:dyDescent="0.25">
      <c r="A13795" s="2">
        <v>45601.572916666664</v>
      </c>
      <c r="B13795">
        <v>131635</v>
      </c>
      <c r="C13795">
        <v>131715</v>
      </c>
      <c r="D13795">
        <v>131610</v>
      </c>
      <c r="E13795">
        <v>131660</v>
      </c>
    </row>
    <row r="13796" spans="1:5" x14ac:dyDescent="0.25">
      <c r="A13796" s="2">
        <v>45601.569444444445</v>
      </c>
      <c r="B13796">
        <v>131550</v>
      </c>
      <c r="C13796">
        <v>131645</v>
      </c>
      <c r="D13796">
        <v>131530</v>
      </c>
      <c r="E13796">
        <v>131635</v>
      </c>
    </row>
    <row r="13797" spans="1:5" x14ac:dyDescent="0.25">
      <c r="A13797" s="2">
        <v>45601.565972222219</v>
      </c>
      <c r="B13797">
        <v>131530</v>
      </c>
      <c r="C13797">
        <v>131555</v>
      </c>
      <c r="D13797">
        <v>131495</v>
      </c>
      <c r="E13797">
        <v>131545</v>
      </c>
    </row>
    <row r="13798" spans="1:5" x14ac:dyDescent="0.25">
      <c r="A13798" s="2">
        <v>45601.5625</v>
      </c>
      <c r="B13798">
        <v>131470</v>
      </c>
      <c r="C13798">
        <v>131570</v>
      </c>
      <c r="D13798">
        <v>131440</v>
      </c>
      <c r="E13798">
        <v>131530</v>
      </c>
    </row>
    <row r="13799" spans="1:5" x14ac:dyDescent="0.25">
      <c r="A13799" s="2">
        <v>45601.559027777781</v>
      </c>
      <c r="B13799">
        <v>131560</v>
      </c>
      <c r="C13799">
        <v>131625</v>
      </c>
      <c r="D13799">
        <v>131455</v>
      </c>
      <c r="E13799">
        <v>131465</v>
      </c>
    </row>
    <row r="13800" spans="1:5" x14ac:dyDescent="0.25">
      <c r="A13800" s="2">
        <v>45601.555555555555</v>
      </c>
      <c r="B13800">
        <v>131475</v>
      </c>
      <c r="C13800">
        <v>131570</v>
      </c>
      <c r="D13800">
        <v>131430</v>
      </c>
      <c r="E13800">
        <v>131560</v>
      </c>
    </row>
    <row r="13801" spans="1:5" x14ac:dyDescent="0.25">
      <c r="A13801" s="2">
        <v>45601.552083333336</v>
      </c>
      <c r="B13801">
        <v>131485</v>
      </c>
      <c r="C13801">
        <v>131495</v>
      </c>
      <c r="D13801">
        <v>131395</v>
      </c>
      <c r="E13801">
        <v>131475</v>
      </c>
    </row>
    <row r="13802" spans="1:5" x14ac:dyDescent="0.25">
      <c r="A13802" s="2">
        <v>45601.548611111109</v>
      </c>
      <c r="B13802">
        <v>131425</v>
      </c>
      <c r="C13802">
        <v>131495</v>
      </c>
      <c r="D13802">
        <v>131405</v>
      </c>
      <c r="E13802">
        <v>131490</v>
      </c>
    </row>
    <row r="13803" spans="1:5" x14ac:dyDescent="0.25">
      <c r="A13803" s="2">
        <v>45601.545138888891</v>
      </c>
      <c r="B13803">
        <v>131495</v>
      </c>
      <c r="C13803">
        <v>131510</v>
      </c>
      <c r="D13803">
        <v>131420</v>
      </c>
      <c r="E13803">
        <v>131425</v>
      </c>
    </row>
    <row r="13804" spans="1:5" x14ac:dyDescent="0.25">
      <c r="A13804" s="2">
        <v>45601.541666666664</v>
      </c>
      <c r="B13804">
        <v>131420</v>
      </c>
      <c r="C13804">
        <v>131520</v>
      </c>
      <c r="D13804">
        <v>131385</v>
      </c>
      <c r="E13804">
        <v>131500</v>
      </c>
    </row>
    <row r="13805" spans="1:5" x14ac:dyDescent="0.25">
      <c r="A13805" s="2">
        <v>45601.538194444445</v>
      </c>
      <c r="B13805">
        <v>131370</v>
      </c>
      <c r="C13805">
        <v>131435</v>
      </c>
      <c r="D13805">
        <v>131350</v>
      </c>
      <c r="E13805">
        <v>131420</v>
      </c>
    </row>
    <row r="13806" spans="1:5" x14ac:dyDescent="0.25">
      <c r="A13806" s="2">
        <v>45601.534722222219</v>
      </c>
      <c r="B13806">
        <v>131445</v>
      </c>
      <c r="C13806">
        <v>131450</v>
      </c>
      <c r="D13806">
        <v>131340</v>
      </c>
      <c r="E13806">
        <v>131365</v>
      </c>
    </row>
    <row r="13807" spans="1:5" x14ac:dyDescent="0.25">
      <c r="A13807" s="2">
        <v>45601.53125</v>
      </c>
      <c r="B13807">
        <v>131445</v>
      </c>
      <c r="C13807">
        <v>131495</v>
      </c>
      <c r="D13807">
        <v>131415</v>
      </c>
      <c r="E13807">
        <v>131445</v>
      </c>
    </row>
    <row r="13808" spans="1:5" x14ac:dyDescent="0.25">
      <c r="A13808" s="2">
        <v>45601.527777777781</v>
      </c>
      <c r="B13808">
        <v>131390</v>
      </c>
      <c r="C13808">
        <v>131450</v>
      </c>
      <c r="D13808">
        <v>131330</v>
      </c>
      <c r="E13808">
        <v>131445</v>
      </c>
    </row>
    <row r="13809" spans="1:5" x14ac:dyDescent="0.25">
      <c r="A13809" s="2">
        <v>45601.524305555555</v>
      </c>
      <c r="B13809">
        <v>131345</v>
      </c>
      <c r="C13809">
        <v>131405</v>
      </c>
      <c r="D13809">
        <v>131315</v>
      </c>
      <c r="E13809">
        <v>131385</v>
      </c>
    </row>
    <row r="13810" spans="1:5" x14ac:dyDescent="0.25">
      <c r="A13810" s="2">
        <v>45601.520833333336</v>
      </c>
      <c r="B13810">
        <v>131280</v>
      </c>
      <c r="C13810">
        <v>131360</v>
      </c>
      <c r="D13810">
        <v>131240</v>
      </c>
      <c r="E13810">
        <v>131350</v>
      </c>
    </row>
    <row r="13811" spans="1:5" x14ac:dyDescent="0.25">
      <c r="A13811" s="2">
        <v>45601.517361111109</v>
      </c>
      <c r="B13811">
        <v>131300</v>
      </c>
      <c r="C13811">
        <v>131415</v>
      </c>
      <c r="D13811">
        <v>131265</v>
      </c>
      <c r="E13811">
        <v>131275</v>
      </c>
    </row>
    <row r="13812" spans="1:5" x14ac:dyDescent="0.25">
      <c r="A13812" s="2">
        <v>45601.513888888891</v>
      </c>
      <c r="B13812">
        <v>131160</v>
      </c>
      <c r="C13812">
        <v>131305</v>
      </c>
      <c r="D13812">
        <v>131130</v>
      </c>
      <c r="E13812">
        <v>131305</v>
      </c>
    </row>
    <row r="13813" spans="1:5" x14ac:dyDescent="0.25">
      <c r="A13813" s="2">
        <v>45601.510416666664</v>
      </c>
      <c r="B13813">
        <v>131220</v>
      </c>
      <c r="C13813">
        <v>131235</v>
      </c>
      <c r="D13813">
        <v>131130</v>
      </c>
      <c r="E13813">
        <v>131155</v>
      </c>
    </row>
    <row r="13814" spans="1:5" x14ac:dyDescent="0.25">
      <c r="A13814" s="2">
        <v>45601.506944444445</v>
      </c>
      <c r="B13814">
        <v>131185</v>
      </c>
      <c r="C13814">
        <v>131255</v>
      </c>
      <c r="D13814">
        <v>131160</v>
      </c>
      <c r="E13814">
        <v>131215</v>
      </c>
    </row>
    <row r="13815" spans="1:5" x14ac:dyDescent="0.25">
      <c r="A13815" s="2">
        <v>45601.503472222219</v>
      </c>
      <c r="B13815">
        <v>131320</v>
      </c>
      <c r="C13815">
        <v>131335</v>
      </c>
      <c r="D13815">
        <v>131175</v>
      </c>
      <c r="E13815">
        <v>131190</v>
      </c>
    </row>
    <row r="13816" spans="1:5" x14ac:dyDescent="0.25">
      <c r="A13816" s="2">
        <v>45601.5</v>
      </c>
      <c r="B13816">
        <v>131390</v>
      </c>
      <c r="C13816">
        <v>131490</v>
      </c>
      <c r="D13816">
        <v>131270</v>
      </c>
      <c r="E13816">
        <v>131325</v>
      </c>
    </row>
    <row r="13817" spans="1:5" x14ac:dyDescent="0.25">
      <c r="A13817" s="2">
        <v>45601.496527777781</v>
      </c>
      <c r="B13817">
        <v>131285</v>
      </c>
      <c r="C13817">
        <v>131410</v>
      </c>
      <c r="D13817">
        <v>131265</v>
      </c>
      <c r="E13817">
        <v>131390</v>
      </c>
    </row>
    <row r="13818" spans="1:5" x14ac:dyDescent="0.25">
      <c r="A13818" s="2">
        <v>45601.493055555555</v>
      </c>
      <c r="B13818">
        <v>131415</v>
      </c>
      <c r="C13818">
        <v>131445</v>
      </c>
      <c r="D13818">
        <v>131230</v>
      </c>
      <c r="E13818">
        <v>131290</v>
      </c>
    </row>
    <row r="13819" spans="1:5" x14ac:dyDescent="0.25">
      <c r="A13819" s="2">
        <v>45601.489583333336</v>
      </c>
      <c r="B13819">
        <v>131435</v>
      </c>
      <c r="C13819">
        <v>131520</v>
      </c>
      <c r="D13819">
        <v>131365</v>
      </c>
      <c r="E13819">
        <v>131410</v>
      </c>
    </row>
    <row r="13820" spans="1:5" x14ac:dyDescent="0.25">
      <c r="A13820" s="2">
        <v>45601.486111111109</v>
      </c>
      <c r="B13820">
        <v>131510</v>
      </c>
      <c r="C13820">
        <v>131570</v>
      </c>
      <c r="D13820">
        <v>131370</v>
      </c>
      <c r="E13820">
        <v>131435</v>
      </c>
    </row>
    <row r="13821" spans="1:5" x14ac:dyDescent="0.25">
      <c r="A13821" s="2">
        <v>45601.482638888891</v>
      </c>
      <c r="B13821">
        <v>131535</v>
      </c>
      <c r="C13821">
        <v>131570</v>
      </c>
      <c r="D13821">
        <v>131460</v>
      </c>
      <c r="E13821">
        <v>131505</v>
      </c>
    </row>
    <row r="13822" spans="1:5" x14ac:dyDescent="0.25">
      <c r="A13822" s="2">
        <v>45601.479166666664</v>
      </c>
      <c r="B13822">
        <v>131420</v>
      </c>
      <c r="C13822">
        <v>131570</v>
      </c>
      <c r="D13822">
        <v>131360</v>
      </c>
      <c r="E13822">
        <v>131535</v>
      </c>
    </row>
    <row r="13823" spans="1:5" x14ac:dyDescent="0.25">
      <c r="A13823" s="2">
        <v>45601.475694444445</v>
      </c>
      <c r="B13823">
        <v>131475</v>
      </c>
      <c r="C13823">
        <v>131485</v>
      </c>
      <c r="D13823">
        <v>131300</v>
      </c>
      <c r="E13823">
        <v>131425</v>
      </c>
    </row>
    <row r="13824" spans="1:5" x14ac:dyDescent="0.25">
      <c r="A13824" s="2">
        <v>45601.472222222219</v>
      </c>
      <c r="B13824">
        <v>131620</v>
      </c>
      <c r="C13824">
        <v>131640</v>
      </c>
      <c r="D13824">
        <v>131450</v>
      </c>
      <c r="E13824">
        <v>131470</v>
      </c>
    </row>
    <row r="13825" spans="1:5" x14ac:dyDescent="0.25">
      <c r="A13825" s="2">
        <v>45601.46875</v>
      </c>
      <c r="B13825">
        <v>131705</v>
      </c>
      <c r="C13825">
        <v>131735</v>
      </c>
      <c r="D13825">
        <v>131570</v>
      </c>
      <c r="E13825">
        <v>131625</v>
      </c>
    </row>
    <row r="13826" spans="1:5" x14ac:dyDescent="0.25">
      <c r="A13826" s="2">
        <v>45601.465277777781</v>
      </c>
      <c r="B13826">
        <v>131860</v>
      </c>
      <c r="C13826">
        <v>131865</v>
      </c>
      <c r="D13826">
        <v>131690</v>
      </c>
      <c r="E13826">
        <v>131700</v>
      </c>
    </row>
    <row r="13827" spans="1:5" x14ac:dyDescent="0.25">
      <c r="A13827" s="2">
        <v>45601.461805555555</v>
      </c>
      <c r="B13827">
        <v>131855</v>
      </c>
      <c r="C13827">
        <v>131895</v>
      </c>
      <c r="D13827">
        <v>131785</v>
      </c>
      <c r="E13827">
        <v>131860</v>
      </c>
    </row>
    <row r="13828" spans="1:5" x14ac:dyDescent="0.25">
      <c r="A13828" s="2">
        <v>45601.458333333336</v>
      </c>
      <c r="B13828">
        <v>131630</v>
      </c>
      <c r="C13828">
        <v>131855</v>
      </c>
      <c r="D13828">
        <v>131620</v>
      </c>
      <c r="E13828">
        <v>131855</v>
      </c>
    </row>
    <row r="13829" spans="1:5" x14ac:dyDescent="0.25">
      <c r="A13829" s="2">
        <v>45601.454861111109</v>
      </c>
      <c r="B13829">
        <v>131715</v>
      </c>
      <c r="C13829">
        <v>131735</v>
      </c>
      <c r="D13829">
        <v>131590</v>
      </c>
      <c r="E13829">
        <v>131635</v>
      </c>
    </row>
    <row r="13830" spans="1:5" x14ac:dyDescent="0.25">
      <c r="A13830" s="2">
        <v>45601.451388888891</v>
      </c>
      <c r="B13830">
        <v>131680</v>
      </c>
      <c r="C13830">
        <v>131780</v>
      </c>
      <c r="D13830">
        <v>131645</v>
      </c>
      <c r="E13830">
        <v>131720</v>
      </c>
    </row>
    <row r="13831" spans="1:5" x14ac:dyDescent="0.25">
      <c r="A13831" s="2">
        <v>45601.447916666664</v>
      </c>
      <c r="B13831">
        <v>131665</v>
      </c>
      <c r="C13831">
        <v>131725</v>
      </c>
      <c r="D13831">
        <v>131595</v>
      </c>
      <c r="E13831">
        <v>131685</v>
      </c>
    </row>
    <row r="13832" spans="1:5" x14ac:dyDescent="0.25">
      <c r="A13832" s="2">
        <v>45601.444444444445</v>
      </c>
      <c r="B13832">
        <v>131605</v>
      </c>
      <c r="C13832">
        <v>131685</v>
      </c>
      <c r="D13832">
        <v>131580</v>
      </c>
      <c r="E13832">
        <v>131665</v>
      </c>
    </row>
    <row r="13833" spans="1:5" x14ac:dyDescent="0.25">
      <c r="A13833" s="2">
        <v>45601.440972222219</v>
      </c>
      <c r="B13833">
        <v>131700</v>
      </c>
      <c r="C13833">
        <v>131725</v>
      </c>
      <c r="D13833">
        <v>131560</v>
      </c>
      <c r="E13833">
        <v>131605</v>
      </c>
    </row>
    <row r="13834" spans="1:5" x14ac:dyDescent="0.25">
      <c r="A13834" s="2">
        <v>45601.4375</v>
      </c>
      <c r="B13834">
        <v>131790</v>
      </c>
      <c r="C13834">
        <v>131830</v>
      </c>
      <c r="D13834">
        <v>131640</v>
      </c>
      <c r="E13834">
        <v>131695</v>
      </c>
    </row>
    <row r="13835" spans="1:5" x14ac:dyDescent="0.25">
      <c r="A13835" s="2">
        <v>45601.434027777781</v>
      </c>
      <c r="B13835">
        <v>131830</v>
      </c>
      <c r="C13835">
        <v>131915</v>
      </c>
      <c r="D13835">
        <v>131690</v>
      </c>
      <c r="E13835">
        <v>131790</v>
      </c>
    </row>
    <row r="13836" spans="1:5" x14ac:dyDescent="0.25">
      <c r="A13836" s="2">
        <v>45601.430555555555</v>
      </c>
      <c r="B13836">
        <v>131925</v>
      </c>
      <c r="C13836">
        <v>131985</v>
      </c>
      <c r="D13836">
        <v>131745</v>
      </c>
      <c r="E13836">
        <v>131830</v>
      </c>
    </row>
    <row r="13837" spans="1:5" x14ac:dyDescent="0.25">
      <c r="A13837" s="2">
        <v>45601.427083333336</v>
      </c>
      <c r="B13837">
        <v>131840</v>
      </c>
      <c r="C13837">
        <v>131935</v>
      </c>
      <c r="D13837">
        <v>131690</v>
      </c>
      <c r="E13837">
        <v>131930</v>
      </c>
    </row>
    <row r="13838" spans="1:5" x14ac:dyDescent="0.25">
      <c r="A13838" s="2">
        <v>45601.423611111109</v>
      </c>
      <c r="B13838">
        <v>131960</v>
      </c>
      <c r="C13838">
        <v>131985</v>
      </c>
      <c r="D13838">
        <v>131780</v>
      </c>
      <c r="E13838">
        <v>131845</v>
      </c>
    </row>
    <row r="13839" spans="1:5" x14ac:dyDescent="0.25">
      <c r="A13839" s="2">
        <v>45601.420138888891</v>
      </c>
      <c r="B13839">
        <v>131945</v>
      </c>
      <c r="C13839">
        <v>132095</v>
      </c>
      <c r="D13839">
        <v>131880</v>
      </c>
      <c r="E13839">
        <v>131960</v>
      </c>
    </row>
    <row r="13840" spans="1:5" x14ac:dyDescent="0.25">
      <c r="A13840" s="2">
        <v>45601.416666666664</v>
      </c>
      <c r="B13840">
        <v>132005</v>
      </c>
      <c r="C13840">
        <v>132040</v>
      </c>
      <c r="D13840">
        <v>131860</v>
      </c>
      <c r="E13840">
        <v>131945</v>
      </c>
    </row>
    <row r="13841" spans="1:5" x14ac:dyDescent="0.25">
      <c r="A13841" s="2">
        <v>45601.413194444445</v>
      </c>
      <c r="B13841">
        <v>131870</v>
      </c>
      <c r="C13841">
        <v>132015</v>
      </c>
      <c r="D13841">
        <v>131870</v>
      </c>
      <c r="E13841">
        <v>132005</v>
      </c>
    </row>
    <row r="13842" spans="1:5" x14ac:dyDescent="0.25">
      <c r="A13842" s="2">
        <v>45601.409722222219</v>
      </c>
      <c r="B13842">
        <v>131905</v>
      </c>
      <c r="C13842">
        <v>131940</v>
      </c>
      <c r="D13842">
        <v>131830</v>
      </c>
      <c r="E13842">
        <v>131870</v>
      </c>
    </row>
    <row r="13843" spans="1:5" x14ac:dyDescent="0.25">
      <c r="A13843" s="2">
        <v>45601.40625</v>
      </c>
      <c r="B13843">
        <v>131905</v>
      </c>
      <c r="C13843">
        <v>131965</v>
      </c>
      <c r="D13843">
        <v>131880</v>
      </c>
      <c r="E13843">
        <v>131905</v>
      </c>
    </row>
    <row r="13844" spans="1:5" x14ac:dyDescent="0.25">
      <c r="A13844" s="2">
        <v>45601.402777777781</v>
      </c>
      <c r="B13844">
        <v>131915</v>
      </c>
      <c r="C13844">
        <v>131935</v>
      </c>
      <c r="D13844">
        <v>131850</v>
      </c>
      <c r="E13844">
        <v>131900</v>
      </c>
    </row>
    <row r="13845" spans="1:5" x14ac:dyDescent="0.25">
      <c r="A13845" s="2">
        <v>45601.399305555555</v>
      </c>
      <c r="B13845">
        <v>131820</v>
      </c>
      <c r="C13845">
        <v>131920</v>
      </c>
      <c r="D13845">
        <v>131805</v>
      </c>
      <c r="E13845">
        <v>131910</v>
      </c>
    </row>
    <row r="13846" spans="1:5" x14ac:dyDescent="0.25">
      <c r="A13846" s="2">
        <v>45601.395833333336</v>
      </c>
      <c r="B13846">
        <v>131860</v>
      </c>
      <c r="C13846">
        <v>131875</v>
      </c>
      <c r="D13846">
        <v>131770</v>
      </c>
      <c r="E13846">
        <v>131820</v>
      </c>
    </row>
    <row r="13847" spans="1:5" x14ac:dyDescent="0.25">
      <c r="A13847" s="2">
        <v>45601.392361111109</v>
      </c>
      <c r="B13847">
        <v>131880</v>
      </c>
      <c r="C13847">
        <v>131970</v>
      </c>
      <c r="D13847">
        <v>131840</v>
      </c>
      <c r="E13847">
        <v>131860</v>
      </c>
    </row>
    <row r="13848" spans="1:5" x14ac:dyDescent="0.25">
      <c r="A13848" s="2">
        <v>45601.388888888891</v>
      </c>
      <c r="B13848">
        <v>131855</v>
      </c>
      <c r="C13848">
        <v>131905</v>
      </c>
      <c r="D13848">
        <v>131715</v>
      </c>
      <c r="E13848">
        <v>131875</v>
      </c>
    </row>
    <row r="13849" spans="1:5" x14ac:dyDescent="0.25">
      <c r="A13849" s="2">
        <v>45601.385416666664</v>
      </c>
      <c r="B13849">
        <v>132030</v>
      </c>
      <c r="C13849">
        <v>132105</v>
      </c>
      <c r="D13849">
        <v>131850</v>
      </c>
      <c r="E13849">
        <v>131860</v>
      </c>
    </row>
    <row r="13850" spans="1:5" x14ac:dyDescent="0.25">
      <c r="A13850" s="2">
        <v>45601.381944444445</v>
      </c>
      <c r="B13850">
        <v>131885</v>
      </c>
      <c r="C13850">
        <v>132030</v>
      </c>
      <c r="D13850">
        <v>131840</v>
      </c>
      <c r="E13850">
        <v>132030</v>
      </c>
    </row>
    <row r="13851" spans="1:5" x14ac:dyDescent="0.25">
      <c r="A13851" s="2">
        <v>45601.378472222219</v>
      </c>
      <c r="B13851">
        <v>131830</v>
      </c>
      <c r="C13851">
        <v>131910</v>
      </c>
      <c r="D13851">
        <v>131780</v>
      </c>
      <c r="E13851">
        <v>131885</v>
      </c>
    </row>
    <row r="13852" spans="1:5" x14ac:dyDescent="0.25">
      <c r="A13852" s="2">
        <v>45601.375</v>
      </c>
      <c r="B13852">
        <v>131925</v>
      </c>
      <c r="C13852">
        <v>132125</v>
      </c>
      <c r="D13852">
        <v>131820</v>
      </c>
      <c r="E13852">
        <v>131830</v>
      </c>
    </row>
    <row r="13853" spans="1:5" x14ac:dyDescent="0.25">
      <c r="A13853" s="2">
        <v>45600.763888888891</v>
      </c>
      <c r="B13853">
        <v>132055</v>
      </c>
      <c r="C13853">
        <v>132055</v>
      </c>
      <c r="D13853">
        <v>131925</v>
      </c>
      <c r="E13853">
        <v>131995</v>
      </c>
    </row>
    <row r="13854" spans="1:5" x14ac:dyDescent="0.25">
      <c r="A13854" s="2">
        <v>45600.760416666664</v>
      </c>
      <c r="B13854">
        <v>132095</v>
      </c>
      <c r="C13854">
        <v>132135</v>
      </c>
      <c r="D13854">
        <v>132045</v>
      </c>
      <c r="E13854">
        <v>132055</v>
      </c>
    </row>
    <row r="13855" spans="1:5" x14ac:dyDescent="0.25">
      <c r="A13855" s="2">
        <v>45600.756944444445</v>
      </c>
      <c r="B13855">
        <v>132090</v>
      </c>
      <c r="C13855">
        <v>132135</v>
      </c>
      <c r="D13855">
        <v>132060</v>
      </c>
      <c r="E13855">
        <v>132090</v>
      </c>
    </row>
    <row r="13856" spans="1:5" x14ac:dyDescent="0.25">
      <c r="A13856" s="2">
        <v>45600.753472222219</v>
      </c>
      <c r="B13856">
        <v>132050</v>
      </c>
      <c r="C13856">
        <v>132120</v>
      </c>
      <c r="D13856">
        <v>132035</v>
      </c>
      <c r="E13856">
        <v>132085</v>
      </c>
    </row>
    <row r="13857" spans="1:5" x14ac:dyDescent="0.25">
      <c r="A13857" s="2">
        <v>45600.75</v>
      </c>
      <c r="B13857">
        <v>132015</v>
      </c>
      <c r="C13857">
        <v>132060</v>
      </c>
      <c r="D13857">
        <v>131965</v>
      </c>
      <c r="E13857">
        <v>132045</v>
      </c>
    </row>
    <row r="13858" spans="1:5" x14ac:dyDescent="0.25">
      <c r="A13858" s="2">
        <v>45600.746527777781</v>
      </c>
      <c r="B13858">
        <v>131900</v>
      </c>
      <c r="C13858">
        <v>132040</v>
      </c>
      <c r="D13858">
        <v>131900</v>
      </c>
      <c r="E13858">
        <v>132010</v>
      </c>
    </row>
    <row r="13859" spans="1:5" x14ac:dyDescent="0.25">
      <c r="A13859" s="2">
        <v>45600.743055555555</v>
      </c>
      <c r="B13859">
        <v>131980</v>
      </c>
      <c r="C13859">
        <v>131990</v>
      </c>
      <c r="D13859">
        <v>131880</v>
      </c>
      <c r="E13859">
        <v>131905</v>
      </c>
    </row>
    <row r="13860" spans="1:5" x14ac:dyDescent="0.25">
      <c r="A13860" s="2">
        <v>45600.739583333336</v>
      </c>
      <c r="B13860">
        <v>131915</v>
      </c>
      <c r="C13860">
        <v>131995</v>
      </c>
      <c r="D13860">
        <v>131900</v>
      </c>
      <c r="E13860">
        <v>131975</v>
      </c>
    </row>
    <row r="13861" spans="1:5" x14ac:dyDescent="0.25">
      <c r="A13861" s="2">
        <v>45600.736111111109</v>
      </c>
      <c r="B13861">
        <v>131740</v>
      </c>
      <c r="C13861">
        <v>131925</v>
      </c>
      <c r="D13861">
        <v>131735</v>
      </c>
      <c r="E13861">
        <v>131920</v>
      </c>
    </row>
    <row r="13862" spans="1:5" x14ac:dyDescent="0.25">
      <c r="A13862" s="2">
        <v>45600.732638888891</v>
      </c>
      <c r="B13862">
        <v>131750</v>
      </c>
      <c r="C13862">
        <v>131800</v>
      </c>
      <c r="D13862">
        <v>131725</v>
      </c>
      <c r="E13862">
        <v>131740</v>
      </c>
    </row>
    <row r="13863" spans="1:5" x14ac:dyDescent="0.25">
      <c r="A13863" s="2">
        <v>45600.729166666664</v>
      </c>
      <c r="B13863">
        <v>131680</v>
      </c>
      <c r="C13863">
        <v>131775</v>
      </c>
      <c r="D13863">
        <v>131660</v>
      </c>
      <c r="E13863">
        <v>131755</v>
      </c>
    </row>
    <row r="13864" spans="1:5" x14ac:dyDescent="0.25">
      <c r="A13864" s="2">
        <v>45600.725694444445</v>
      </c>
      <c r="B13864">
        <v>131670</v>
      </c>
      <c r="C13864">
        <v>131695</v>
      </c>
      <c r="D13864">
        <v>131650</v>
      </c>
      <c r="E13864">
        <v>131680</v>
      </c>
    </row>
    <row r="13865" spans="1:5" x14ac:dyDescent="0.25">
      <c r="A13865" s="2">
        <v>45600.722222222219</v>
      </c>
      <c r="B13865">
        <v>131675</v>
      </c>
      <c r="C13865">
        <v>131700</v>
      </c>
      <c r="D13865">
        <v>131645</v>
      </c>
      <c r="E13865">
        <v>131665</v>
      </c>
    </row>
    <row r="13866" spans="1:5" x14ac:dyDescent="0.25">
      <c r="A13866" s="2">
        <v>45600.71875</v>
      </c>
      <c r="B13866">
        <v>131670</v>
      </c>
      <c r="C13866">
        <v>131685</v>
      </c>
      <c r="D13866">
        <v>131650</v>
      </c>
      <c r="E13866">
        <v>131675</v>
      </c>
    </row>
    <row r="13867" spans="1:5" x14ac:dyDescent="0.25">
      <c r="A13867" s="2">
        <v>45600.715277777781</v>
      </c>
      <c r="B13867">
        <v>131660</v>
      </c>
      <c r="C13867">
        <v>131695</v>
      </c>
      <c r="D13867">
        <v>131640</v>
      </c>
      <c r="E13867">
        <v>131670</v>
      </c>
    </row>
    <row r="13868" spans="1:5" x14ac:dyDescent="0.25">
      <c r="A13868" s="2">
        <v>45600.711805555555</v>
      </c>
      <c r="B13868">
        <v>131670</v>
      </c>
      <c r="C13868">
        <v>131720</v>
      </c>
      <c r="D13868">
        <v>131645</v>
      </c>
      <c r="E13868">
        <v>131660</v>
      </c>
    </row>
    <row r="13869" spans="1:5" x14ac:dyDescent="0.25">
      <c r="A13869" s="2">
        <v>45600.708333333336</v>
      </c>
      <c r="B13869">
        <v>131665</v>
      </c>
      <c r="C13869">
        <v>131685</v>
      </c>
      <c r="D13869">
        <v>131615</v>
      </c>
      <c r="E13869">
        <v>131670</v>
      </c>
    </row>
    <row r="13870" spans="1:5" x14ac:dyDescent="0.25">
      <c r="A13870" s="2">
        <v>45600.704861111109</v>
      </c>
      <c r="B13870">
        <v>131710</v>
      </c>
      <c r="C13870">
        <v>131730</v>
      </c>
      <c r="D13870">
        <v>131650</v>
      </c>
      <c r="E13870">
        <v>131660</v>
      </c>
    </row>
    <row r="13871" spans="1:5" x14ac:dyDescent="0.25">
      <c r="A13871" s="2">
        <v>45600.701388888891</v>
      </c>
      <c r="B13871">
        <v>131700</v>
      </c>
      <c r="C13871">
        <v>131760</v>
      </c>
      <c r="D13871">
        <v>131685</v>
      </c>
      <c r="E13871">
        <v>131710</v>
      </c>
    </row>
    <row r="13872" spans="1:5" x14ac:dyDescent="0.25">
      <c r="A13872" s="2">
        <v>45600.697916666664</v>
      </c>
      <c r="B13872">
        <v>131735</v>
      </c>
      <c r="C13872">
        <v>131770</v>
      </c>
      <c r="D13872">
        <v>131690</v>
      </c>
      <c r="E13872">
        <v>131705</v>
      </c>
    </row>
    <row r="13873" spans="1:5" x14ac:dyDescent="0.25">
      <c r="A13873" s="2">
        <v>45600.694444444445</v>
      </c>
      <c r="B13873">
        <v>131815</v>
      </c>
      <c r="C13873">
        <v>131825</v>
      </c>
      <c r="D13873">
        <v>131730</v>
      </c>
      <c r="E13873">
        <v>131730</v>
      </c>
    </row>
    <row r="13874" spans="1:5" x14ac:dyDescent="0.25">
      <c r="A13874" s="2">
        <v>45600.690972222219</v>
      </c>
      <c r="B13874">
        <v>131790</v>
      </c>
      <c r="C13874">
        <v>131825</v>
      </c>
      <c r="D13874">
        <v>131770</v>
      </c>
      <c r="E13874">
        <v>131815</v>
      </c>
    </row>
    <row r="13875" spans="1:5" x14ac:dyDescent="0.25">
      <c r="A13875" s="2">
        <v>45600.6875</v>
      </c>
      <c r="B13875">
        <v>131775</v>
      </c>
      <c r="C13875">
        <v>131840</v>
      </c>
      <c r="D13875">
        <v>131770</v>
      </c>
      <c r="E13875">
        <v>131790</v>
      </c>
    </row>
    <row r="13876" spans="1:5" x14ac:dyDescent="0.25">
      <c r="A13876" s="2">
        <v>45600.684027777781</v>
      </c>
      <c r="B13876">
        <v>131865</v>
      </c>
      <c r="C13876">
        <v>131875</v>
      </c>
      <c r="D13876">
        <v>131770</v>
      </c>
      <c r="E13876">
        <v>131780</v>
      </c>
    </row>
    <row r="13877" spans="1:5" x14ac:dyDescent="0.25">
      <c r="A13877" s="2">
        <v>45600.680555555555</v>
      </c>
      <c r="B13877">
        <v>131810</v>
      </c>
      <c r="C13877">
        <v>131875</v>
      </c>
      <c r="D13877">
        <v>131780</v>
      </c>
      <c r="E13877">
        <v>131860</v>
      </c>
    </row>
    <row r="13878" spans="1:5" x14ac:dyDescent="0.25">
      <c r="A13878" s="2">
        <v>45600.677083333336</v>
      </c>
      <c r="B13878">
        <v>131790</v>
      </c>
      <c r="C13878">
        <v>131845</v>
      </c>
      <c r="D13878">
        <v>131765</v>
      </c>
      <c r="E13878">
        <v>131810</v>
      </c>
    </row>
    <row r="13879" spans="1:5" x14ac:dyDescent="0.25">
      <c r="A13879" s="2">
        <v>45600.673611111109</v>
      </c>
      <c r="B13879">
        <v>131705</v>
      </c>
      <c r="C13879">
        <v>131810</v>
      </c>
      <c r="D13879">
        <v>131705</v>
      </c>
      <c r="E13879">
        <v>131790</v>
      </c>
    </row>
    <row r="13880" spans="1:5" x14ac:dyDescent="0.25">
      <c r="A13880" s="2">
        <v>45600.670138888891</v>
      </c>
      <c r="B13880">
        <v>131675</v>
      </c>
      <c r="C13880">
        <v>131720</v>
      </c>
      <c r="D13880">
        <v>131675</v>
      </c>
      <c r="E13880">
        <v>131705</v>
      </c>
    </row>
    <row r="13881" spans="1:5" x14ac:dyDescent="0.25">
      <c r="A13881" s="2">
        <v>45600.666666666664</v>
      </c>
      <c r="B13881">
        <v>131735</v>
      </c>
      <c r="C13881">
        <v>131745</v>
      </c>
      <c r="D13881">
        <v>131665</v>
      </c>
      <c r="E13881">
        <v>131680</v>
      </c>
    </row>
    <row r="13882" spans="1:5" x14ac:dyDescent="0.25">
      <c r="A13882" s="2">
        <v>45600.663194444445</v>
      </c>
      <c r="B13882">
        <v>131680</v>
      </c>
      <c r="C13882">
        <v>131765</v>
      </c>
      <c r="D13882">
        <v>131675</v>
      </c>
      <c r="E13882">
        <v>131730</v>
      </c>
    </row>
    <row r="13883" spans="1:5" x14ac:dyDescent="0.25">
      <c r="A13883" s="2">
        <v>45600.659722222219</v>
      </c>
      <c r="B13883">
        <v>131705</v>
      </c>
      <c r="C13883">
        <v>131740</v>
      </c>
      <c r="D13883">
        <v>131655</v>
      </c>
      <c r="E13883">
        <v>131680</v>
      </c>
    </row>
    <row r="13884" spans="1:5" x14ac:dyDescent="0.25">
      <c r="A13884" s="2">
        <v>45600.65625</v>
      </c>
      <c r="B13884">
        <v>131740</v>
      </c>
      <c r="C13884">
        <v>131755</v>
      </c>
      <c r="D13884">
        <v>131690</v>
      </c>
      <c r="E13884">
        <v>131700</v>
      </c>
    </row>
    <row r="13885" spans="1:5" x14ac:dyDescent="0.25">
      <c r="A13885" s="2">
        <v>45600.652777777781</v>
      </c>
      <c r="B13885">
        <v>131665</v>
      </c>
      <c r="C13885">
        <v>131755</v>
      </c>
      <c r="D13885">
        <v>131650</v>
      </c>
      <c r="E13885">
        <v>131745</v>
      </c>
    </row>
    <row r="13886" spans="1:5" x14ac:dyDescent="0.25">
      <c r="A13886" s="2">
        <v>45600.649305555555</v>
      </c>
      <c r="B13886">
        <v>131620</v>
      </c>
      <c r="C13886">
        <v>131675</v>
      </c>
      <c r="D13886">
        <v>131615</v>
      </c>
      <c r="E13886">
        <v>131670</v>
      </c>
    </row>
    <row r="13887" spans="1:5" x14ac:dyDescent="0.25">
      <c r="A13887" s="2">
        <v>45600.645833333336</v>
      </c>
      <c r="B13887">
        <v>131650</v>
      </c>
      <c r="C13887">
        <v>131655</v>
      </c>
      <c r="D13887">
        <v>131540</v>
      </c>
      <c r="E13887">
        <v>131615</v>
      </c>
    </row>
    <row r="13888" spans="1:5" x14ac:dyDescent="0.25">
      <c r="A13888" s="2">
        <v>45600.642361111109</v>
      </c>
      <c r="B13888">
        <v>131565</v>
      </c>
      <c r="C13888">
        <v>131715</v>
      </c>
      <c r="D13888">
        <v>131550</v>
      </c>
      <c r="E13888">
        <v>131655</v>
      </c>
    </row>
    <row r="13889" spans="1:5" x14ac:dyDescent="0.25">
      <c r="A13889" s="2">
        <v>45600.638888888891</v>
      </c>
      <c r="B13889">
        <v>131545</v>
      </c>
      <c r="C13889">
        <v>131620</v>
      </c>
      <c r="D13889">
        <v>131535</v>
      </c>
      <c r="E13889">
        <v>131560</v>
      </c>
    </row>
    <row r="13890" spans="1:5" x14ac:dyDescent="0.25">
      <c r="A13890" s="2">
        <v>45600.635416666664</v>
      </c>
      <c r="B13890">
        <v>131585</v>
      </c>
      <c r="C13890">
        <v>131600</v>
      </c>
      <c r="D13890">
        <v>131525</v>
      </c>
      <c r="E13890">
        <v>131540</v>
      </c>
    </row>
    <row r="13891" spans="1:5" x14ac:dyDescent="0.25">
      <c r="A13891" s="2">
        <v>45600.631944444445</v>
      </c>
      <c r="B13891">
        <v>131550</v>
      </c>
      <c r="C13891">
        <v>131625</v>
      </c>
      <c r="D13891">
        <v>131545</v>
      </c>
      <c r="E13891">
        <v>131585</v>
      </c>
    </row>
    <row r="13892" spans="1:5" x14ac:dyDescent="0.25">
      <c r="A13892" s="2">
        <v>45600.628472222219</v>
      </c>
      <c r="B13892">
        <v>131550</v>
      </c>
      <c r="C13892">
        <v>131580</v>
      </c>
      <c r="D13892">
        <v>131505</v>
      </c>
      <c r="E13892">
        <v>131550</v>
      </c>
    </row>
    <row r="13893" spans="1:5" x14ac:dyDescent="0.25">
      <c r="A13893" s="2">
        <v>45600.625</v>
      </c>
      <c r="B13893">
        <v>131650</v>
      </c>
      <c r="C13893">
        <v>131660</v>
      </c>
      <c r="D13893">
        <v>131535</v>
      </c>
      <c r="E13893">
        <v>131555</v>
      </c>
    </row>
    <row r="13894" spans="1:5" x14ac:dyDescent="0.25">
      <c r="A13894" s="2">
        <v>45600.621527777781</v>
      </c>
      <c r="B13894">
        <v>131710</v>
      </c>
      <c r="C13894">
        <v>131740</v>
      </c>
      <c r="D13894">
        <v>131650</v>
      </c>
      <c r="E13894">
        <v>131655</v>
      </c>
    </row>
    <row r="13895" spans="1:5" x14ac:dyDescent="0.25">
      <c r="A13895" s="2">
        <v>45600.618055555555</v>
      </c>
      <c r="B13895">
        <v>131635</v>
      </c>
      <c r="C13895">
        <v>131725</v>
      </c>
      <c r="D13895">
        <v>131585</v>
      </c>
      <c r="E13895">
        <v>131715</v>
      </c>
    </row>
    <row r="13896" spans="1:5" x14ac:dyDescent="0.25">
      <c r="A13896" s="2">
        <v>45600.614583333336</v>
      </c>
      <c r="B13896">
        <v>131665</v>
      </c>
      <c r="C13896">
        <v>131670</v>
      </c>
      <c r="D13896">
        <v>131505</v>
      </c>
      <c r="E13896">
        <v>131635</v>
      </c>
    </row>
    <row r="13897" spans="1:5" x14ac:dyDescent="0.25">
      <c r="A13897" s="2">
        <v>45600.611111111109</v>
      </c>
      <c r="B13897">
        <v>131740</v>
      </c>
      <c r="C13897">
        <v>131765</v>
      </c>
      <c r="D13897">
        <v>131655</v>
      </c>
      <c r="E13897">
        <v>131660</v>
      </c>
    </row>
    <row r="13898" spans="1:5" x14ac:dyDescent="0.25">
      <c r="A13898" s="2">
        <v>45600.607638888891</v>
      </c>
      <c r="B13898">
        <v>131770</v>
      </c>
      <c r="C13898">
        <v>131795</v>
      </c>
      <c r="D13898">
        <v>131675</v>
      </c>
      <c r="E13898">
        <v>131740</v>
      </c>
    </row>
    <row r="13899" spans="1:5" x14ac:dyDescent="0.25">
      <c r="A13899" s="2">
        <v>45600.604166666664</v>
      </c>
      <c r="B13899">
        <v>131665</v>
      </c>
      <c r="C13899">
        <v>131795</v>
      </c>
      <c r="D13899">
        <v>131630</v>
      </c>
      <c r="E13899">
        <v>131775</v>
      </c>
    </row>
    <row r="13900" spans="1:5" x14ac:dyDescent="0.25">
      <c r="A13900" s="2">
        <v>45600.600694444445</v>
      </c>
      <c r="B13900">
        <v>131665</v>
      </c>
      <c r="C13900">
        <v>131680</v>
      </c>
      <c r="D13900">
        <v>131610</v>
      </c>
      <c r="E13900">
        <v>131665</v>
      </c>
    </row>
    <row r="13901" spans="1:5" x14ac:dyDescent="0.25">
      <c r="A13901" s="2">
        <v>45600.597222222219</v>
      </c>
      <c r="B13901">
        <v>131730</v>
      </c>
      <c r="C13901">
        <v>131770</v>
      </c>
      <c r="D13901">
        <v>131655</v>
      </c>
      <c r="E13901">
        <v>131660</v>
      </c>
    </row>
    <row r="13902" spans="1:5" x14ac:dyDescent="0.25">
      <c r="A13902" s="2">
        <v>45600.59375</v>
      </c>
      <c r="B13902">
        <v>131795</v>
      </c>
      <c r="C13902">
        <v>131815</v>
      </c>
      <c r="D13902">
        <v>131720</v>
      </c>
      <c r="E13902">
        <v>131725</v>
      </c>
    </row>
    <row r="13903" spans="1:5" x14ac:dyDescent="0.25">
      <c r="A13903" s="2">
        <v>45600.590277777781</v>
      </c>
      <c r="B13903">
        <v>131840</v>
      </c>
      <c r="C13903">
        <v>131870</v>
      </c>
      <c r="D13903">
        <v>131785</v>
      </c>
      <c r="E13903">
        <v>131790</v>
      </c>
    </row>
    <row r="13904" spans="1:5" x14ac:dyDescent="0.25">
      <c r="A13904" s="2">
        <v>45600.586805555555</v>
      </c>
      <c r="B13904">
        <v>131820</v>
      </c>
      <c r="C13904">
        <v>131890</v>
      </c>
      <c r="D13904">
        <v>131740</v>
      </c>
      <c r="E13904">
        <v>131840</v>
      </c>
    </row>
    <row r="13905" spans="1:5" x14ac:dyDescent="0.25">
      <c r="A13905" s="2">
        <v>45600.583333333336</v>
      </c>
      <c r="B13905">
        <v>131750</v>
      </c>
      <c r="C13905">
        <v>131890</v>
      </c>
      <c r="D13905">
        <v>131745</v>
      </c>
      <c r="E13905">
        <v>131820</v>
      </c>
    </row>
    <row r="13906" spans="1:5" x14ac:dyDescent="0.25">
      <c r="A13906" s="2">
        <v>45600.579861111109</v>
      </c>
      <c r="B13906">
        <v>131815</v>
      </c>
      <c r="C13906">
        <v>131830</v>
      </c>
      <c r="D13906">
        <v>131720</v>
      </c>
      <c r="E13906">
        <v>131750</v>
      </c>
    </row>
    <row r="13907" spans="1:5" x14ac:dyDescent="0.25">
      <c r="A13907" s="2">
        <v>45600.576388888891</v>
      </c>
      <c r="B13907">
        <v>131830</v>
      </c>
      <c r="C13907">
        <v>131870</v>
      </c>
      <c r="D13907">
        <v>131785</v>
      </c>
      <c r="E13907">
        <v>131815</v>
      </c>
    </row>
    <row r="13908" spans="1:5" x14ac:dyDescent="0.25">
      <c r="A13908" s="2">
        <v>45600.572916666664</v>
      </c>
      <c r="B13908">
        <v>131765</v>
      </c>
      <c r="C13908">
        <v>131855</v>
      </c>
      <c r="D13908">
        <v>131695</v>
      </c>
      <c r="E13908">
        <v>131835</v>
      </c>
    </row>
    <row r="13909" spans="1:5" x14ac:dyDescent="0.25">
      <c r="A13909" s="2">
        <v>45600.569444444445</v>
      </c>
      <c r="B13909">
        <v>131740</v>
      </c>
      <c r="C13909">
        <v>131820</v>
      </c>
      <c r="D13909">
        <v>131725</v>
      </c>
      <c r="E13909">
        <v>131765</v>
      </c>
    </row>
    <row r="13910" spans="1:5" x14ac:dyDescent="0.25">
      <c r="A13910" s="2">
        <v>45600.565972222219</v>
      </c>
      <c r="B13910">
        <v>131810</v>
      </c>
      <c r="C13910">
        <v>131870</v>
      </c>
      <c r="D13910">
        <v>131735</v>
      </c>
      <c r="E13910">
        <v>131740</v>
      </c>
    </row>
    <row r="13911" spans="1:5" x14ac:dyDescent="0.25">
      <c r="A13911" s="2">
        <v>45600.5625</v>
      </c>
      <c r="B13911">
        <v>131890</v>
      </c>
      <c r="C13911">
        <v>131925</v>
      </c>
      <c r="D13911">
        <v>131805</v>
      </c>
      <c r="E13911">
        <v>131805</v>
      </c>
    </row>
    <row r="13912" spans="1:5" x14ac:dyDescent="0.25">
      <c r="A13912" s="2">
        <v>45600.559027777781</v>
      </c>
      <c r="B13912">
        <v>131950</v>
      </c>
      <c r="C13912">
        <v>131960</v>
      </c>
      <c r="D13912">
        <v>131855</v>
      </c>
      <c r="E13912">
        <v>131890</v>
      </c>
    </row>
    <row r="13913" spans="1:5" x14ac:dyDescent="0.25">
      <c r="A13913" s="2">
        <v>45600.555555555555</v>
      </c>
      <c r="B13913">
        <v>131985</v>
      </c>
      <c r="C13913">
        <v>132005</v>
      </c>
      <c r="D13913">
        <v>131945</v>
      </c>
      <c r="E13913">
        <v>131950</v>
      </c>
    </row>
    <row r="13914" spans="1:5" x14ac:dyDescent="0.25">
      <c r="A13914" s="2">
        <v>45600.552083333336</v>
      </c>
      <c r="B13914">
        <v>132060</v>
      </c>
      <c r="C13914">
        <v>132080</v>
      </c>
      <c r="D13914">
        <v>131980</v>
      </c>
      <c r="E13914">
        <v>131980</v>
      </c>
    </row>
    <row r="13915" spans="1:5" x14ac:dyDescent="0.25">
      <c r="A13915" s="2">
        <v>45600.548611111109</v>
      </c>
      <c r="B13915">
        <v>132115</v>
      </c>
      <c r="C13915">
        <v>132135</v>
      </c>
      <c r="D13915">
        <v>132045</v>
      </c>
      <c r="E13915">
        <v>132060</v>
      </c>
    </row>
    <row r="13916" spans="1:5" x14ac:dyDescent="0.25">
      <c r="A13916" s="2">
        <v>45600.545138888891</v>
      </c>
      <c r="B13916">
        <v>132070</v>
      </c>
      <c r="C13916">
        <v>132145</v>
      </c>
      <c r="D13916">
        <v>132065</v>
      </c>
      <c r="E13916">
        <v>132120</v>
      </c>
    </row>
    <row r="13917" spans="1:5" x14ac:dyDescent="0.25">
      <c r="A13917" s="2">
        <v>45600.541666666664</v>
      </c>
      <c r="B13917">
        <v>132110</v>
      </c>
      <c r="C13917">
        <v>132125</v>
      </c>
      <c r="D13917">
        <v>132010</v>
      </c>
      <c r="E13917">
        <v>132065</v>
      </c>
    </row>
    <row r="13918" spans="1:5" x14ac:dyDescent="0.25">
      <c r="A13918" s="2">
        <v>45600.538194444445</v>
      </c>
      <c r="B13918">
        <v>132155</v>
      </c>
      <c r="C13918">
        <v>132165</v>
      </c>
      <c r="D13918">
        <v>132100</v>
      </c>
      <c r="E13918">
        <v>132110</v>
      </c>
    </row>
    <row r="13919" spans="1:5" x14ac:dyDescent="0.25">
      <c r="A13919" s="2">
        <v>45600.534722222219</v>
      </c>
      <c r="B13919">
        <v>132130</v>
      </c>
      <c r="C13919">
        <v>132170</v>
      </c>
      <c r="D13919">
        <v>132070</v>
      </c>
      <c r="E13919">
        <v>132160</v>
      </c>
    </row>
    <row r="13920" spans="1:5" x14ac:dyDescent="0.25">
      <c r="A13920" s="2">
        <v>45600.53125</v>
      </c>
      <c r="B13920">
        <v>132050</v>
      </c>
      <c r="C13920">
        <v>132145</v>
      </c>
      <c r="D13920">
        <v>132025</v>
      </c>
      <c r="E13920">
        <v>132135</v>
      </c>
    </row>
    <row r="13921" spans="1:5" x14ac:dyDescent="0.25">
      <c r="A13921" s="2">
        <v>45600.527777777781</v>
      </c>
      <c r="B13921">
        <v>131960</v>
      </c>
      <c r="C13921">
        <v>132095</v>
      </c>
      <c r="D13921">
        <v>131940</v>
      </c>
      <c r="E13921">
        <v>132050</v>
      </c>
    </row>
    <row r="13922" spans="1:5" x14ac:dyDescent="0.25">
      <c r="A13922" s="2">
        <v>45600.524305555555</v>
      </c>
      <c r="B13922">
        <v>131860</v>
      </c>
      <c r="C13922">
        <v>131985</v>
      </c>
      <c r="D13922">
        <v>131845</v>
      </c>
      <c r="E13922">
        <v>131960</v>
      </c>
    </row>
    <row r="13923" spans="1:5" x14ac:dyDescent="0.25">
      <c r="A13923" s="2">
        <v>45600.520833333336</v>
      </c>
      <c r="B13923">
        <v>131890</v>
      </c>
      <c r="C13923">
        <v>131925</v>
      </c>
      <c r="D13923">
        <v>131835</v>
      </c>
      <c r="E13923">
        <v>131860</v>
      </c>
    </row>
    <row r="13924" spans="1:5" x14ac:dyDescent="0.25">
      <c r="A13924" s="2">
        <v>45600.517361111109</v>
      </c>
      <c r="B13924">
        <v>131865</v>
      </c>
      <c r="C13924">
        <v>131900</v>
      </c>
      <c r="D13924">
        <v>131790</v>
      </c>
      <c r="E13924">
        <v>131895</v>
      </c>
    </row>
    <row r="13925" spans="1:5" x14ac:dyDescent="0.25">
      <c r="A13925" s="2">
        <v>45600.513888888891</v>
      </c>
      <c r="B13925">
        <v>131870</v>
      </c>
      <c r="C13925">
        <v>131935</v>
      </c>
      <c r="D13925">
        <v>131840</v>
      </c>
      <c r="E13925">
        <v>131865</v>
      </c>
    </row>
    <row r="13926" spans="1:5" x14ac:dyDescent="0.25">
      <c r="A13926" s="2">
        <v>45600.510416666664</v>
      </c>
      <c r="B13926">
        <v>131790</v>
      </c>
      <c r="C13926">
        <v>131940</v>
      </c>
      <c r="D13926">
        <v>131785</v>
      </c>
      <c r="E13926">
        <v>131870</v>
      </c>
    </row>
    <row r="13927" spans="1:5" x14ac:dyDescent="0.25">
      <c r="A13927" s="2">
        <v>45600.506944444445</v>
      </c>
      <c r="B13927">
        <v>131685</v>
      </c>
      <c r="C13927">
        <v>131825</v>
      </c>
      <c r="D13927">
        <v>131680</v>
      </c>
      <c r="E13927">
        <v>131790</v>
      </c>
    </row>
    <row r="13928" spans="1:5" x14ac:dyDescent="0.25">
      <c r="A13928" s="2">
        <v>45600.503472222219</v>
      </c>
      <c r="B13928">
        <v>131695</v>
      </c>
      <c r="C13928">
        <v>131720</v>
      </c>
      <c r="D13928">
        <v>131655</v>
      </c>
      <c r="E13928">
        <v>131680</v>
      </c>
    </row>
    <row r="13929" spans="1:5" x14ac:dyDescent="0.25">
      <c r="A13929" s="2">
        <v>45600.5</v>
      </c>
      <c r="B13929">
        <v>131575</v>
      </c>
      <c r="C13929">
        <v>131745</v>
      </c>
      <c r="D13929">
        <v>131540</v>
      </c>
      <c r="E13929">
        <v>131690</v>
      </c>
    </row>
    <row r="13930" spans="1:5" x14ac:dyDescent="0.25">
      <c r="A13930" s="2">
        <v>45600.496527777781</v>
      </c>
      <c r="B13930">
        <v>131590</v>
      </c>
      <c r="C13930">
        <v>131620</v>
      </c>
      <c r="D13930">
        <v>131540</v>
      </c>
      <c r="E13930">
        <v>131575</v>
      </c>
    </row>
    <row r="13931" spans="1:5" x14ac:dyDescent="0.25">
      <c r="A13931" s="2">
        <v>45600.493055555555</v>
      </c>
      <c r="B13931">
        <v>131550</v>
      </c>
      <c r="C13931">
        <v>131630</v>
      </c>
      <c r="D13931">
        <v>131495</v>
      </c>
      <c r="E13931">
        <v>131585</v>
      </c>
    </row>
    <row r="13932" spans="1:5" x14ac:dyDescent="0.25">
      <c r="A13932" s="2">
        <v>45600.489583333336</v>
      </c>
      <c r="B13932">
        <v>131595</v>
      </c>
      <c r="C13932">
        <v>131645</v>
      </c>
      <c r="D13932">
        <v>131520</v>
      </c>
      <c r="E13932">
        <v>131555</v>
      </c>
    </row>
    <row r="13933" spans="1:5" x14ac:dyDescent="0.25">
      <c r="A13933" s="2">
        <v>45600.486111111109</v>
      </c>
      <c r="B13933">
        <v>131505</v>
      </c>
      <c r="C13933">
        <v>131645</v>
      </c>
      <c r="D13933">
        <v>131500</v>
      </c>
      <c r="E13933">
        <v>131595</v>
      </c>
    </row>
    <row r="13934" spans="1:5" x14ac:dyDescent="0.25">
      <c r="A13934" s="2">
        <v>45600.482638888891</v>
      </c>
      <c r="B13934">
        <v>131435</v>
      </c>
      <c r="C13934">
        <v>131580</v>
      </c>
      <c r="D13934">
        <v>131405</v>
      </c>
      <c r="E13934">
        <v>131505</v>
      </c>
    </row>
    <row r="13935" spans="1:5" x14ac:dyDescent="0.25">
      <c r="A13935" s="2">
        <v>45600.479166666664</v>
      </c>
      <c r="B13935">
        <v>131350</v>
      </c>
      <c r="C13935">
        <v>131440</v>
      </c>
      <c r="D13935">
        <v>131300</v>
      </c>
      <c r="E13935">
        <v>131435</v>
      </c>
    </row>
    <row r="13936" spans="1:5" x14ac:dyDescent="0.25">
      <c r="A13936" s="2">
        <v>45600.475694444445</v>
      </c>
      <c r="B13936">
        <v>131325</v>
      </c>
      <c r="C13936">
        <v>131385</v>
      </c>
      <c r="D13936">
        <v>131300</v>
      </c>
      <c r="E13936">
        <v>131350</v>
      </c>
    </row>
    <row r="13937" spans="1:5" x14ac:dyDescent="0.25">
      <c r="A13937" s="2">
        <v>45600.472222222219</v>
      </c>
      <c r="B13937">
        <v>131295</v>
      </c>
      <c r="C13937">
        <v>131355</v>
      </c>
      <c r="D13937">
        <v>131215</v>
      </c>
      <c r="E13937">
        <v>131325</v>
      </c>
    </row>
    <row r="13938" spans="1:5" x14ac:dyDescent="0.25">
      <c r="A13938" s="2">
        <v>45600.46875</v>
      </c>
      <c r="B13938">
        <v>131355</v>
      </c>
      <c r="C13938">
        <v>131395</v>
      </c>
      <c r="D13938">
        <v>131260</v>
      </c>
      <c r="E13938">
        <v>131300</v>
      </c>
    </row>
    <row r="13939" spans="1:5" x14ac:dyDescent="0.25">
      <c r="A13939" s="2">
        <v>45600.465277777781</v>
      </c>
      <c r="B13939">
        <v>131300</v>
      </c>
      <c r="C13939">
        <v>131370</v>
      </c>
      <c r="D13939">
        <v>131255</v>
      </c>
      <c r="E13939">
        <v>131355</v>
      </c>
    </row>
    <row r="13940" spans="1:5" x14ac:dyDescent="0.25">
      <c r="A13940" s="2">
        <v>45600.461805555555</v>
      </c>
      <c r="B13940">
        <v>131305</v>
      </c>
      <c r="C13940">
        <v>131380</v>
      </c>
      <c r="D13940">
        <v>131265</v>
      </c>
      <c r="E13940">
        <v>131300</v>
      </c>
    </row>
    <row r="13941" spans="1:5" x14ac:dyDescent="0.25">
      <c r="A13941" s="2">
        <v>45600.458333333336</v>
      </c>
      <c r="B13941">
        <v>131125</v>
      </c>
      <c r="C13941">
        <v>131335</v>
      </c>
      <c r="D13941">
        <v>131090</v>
      </c>
      <c r="E13941">
        <v>131305</v>
      </c>
    </row>
    <row r="13942" spans="1:5" x14ac:dyDescent="0.25">
      <c r="A13942" s="2">
        <v>45600.454861111109</v>
      </c>
      <c r="B13942">
        <v>131075</v>
      </c>
      <c r="C13942">
        <v>131185</v>
      </c>
      <c r="D13942">
        <v>131030</v>
      </c>
      <c r="E13942">
        <v>131120</v>
      </c>
    </row>
    <row r="13943" spans="1:5" x14ac:dyDescent="0.25">
      <c r="A13943" s="2">
        <v>45600.451388888891</v>
      </c>
      <c r="B13943">
        <v>131010</v>
      </c>
      <c r="C13943">
        <v>131175</v>
      </c>
      <c r="D13943">
        <v>131010</v>
      </c>
      <c r="E13943">
        <v>131080</v>
      </c>
    </row>
    <row r="13944" spans="1:5" x14ac:dyDescent="0.25">
      <c r="A13944" s="2">
        <v>45600.447916666664</v>
      </c>
      <c r="B13944">
        <v>131075</v>
      </c>
      <c r="C13944">
        <v>131100</v>
      </c>
      <c r="D13944">
        <v>130960</v>
      </c>
      <c r="E13944">
        <v>131015</v>
      </c>
    </row>
    <row r="13945" spans="1:5" x14ac:dyDescent="0.25">
      <c r="A13945" s="2">
        <v>45600.444444444445</v>
      </c>
      <c r="B13945">
        <v>131110</v>
      </c>
      <c r="C13945">
        <v>131155</v>
      </c>
      <c r="D13945">
        <v>131045</v>
      </c>
      <c r="E13945">
        <v>131075</v>
      </c>
    </row>
    <row r="13946" spans="1:5" x14ac:dyDescent="0.25">
      <c r="A13946" s="2">
        <v>45600.440972222219</v>
      </c>
      <c r="B13946">
        <v>131015</v>
      </c>
      <c r="C13946">
        <v>131150</v>
      </c>
      <c r="D13946">
        <v>131000</v>
      </c>
      <c r="E13946">
        <v>131110</v>
      </c>
    </row>
    <row r="13947" spans="1:5" x14ac:dyDescent="0.25">
      <c r="A13947" s="2">
        <v>45600.4375</v>
      </c>
      <c r="B13947">
        <v>131010</v>
      </c>
      <c r="C13947">
        <v>131155</v>
      </c>
      <c r="D13947">
        <v>130990</v>
      </c>
      <c r="E13947">
        <v>131020</v>
      </c>
    </row>
    <row r="13948" spans="1:5" x14ac:dyDescent="0.25">
      <c r="A13948" s="2">
        <v>45600.434027777781</v>
      </c>
      <c r="B13948">
        <v>130910</v>
      </c>
      <c r="C13948">
        <v>131090</v>
      </c>
      <c r="D13948">
        <v>130895</v>
      </c>
      <c r="E13948">
        <v>131010</v>
      </c>
    </row>
    <row r="13949" spans="1:5" x14ac:dyDescent="0.25">
      <c r="A13949" s="2">
        <v>45600.430555555555</v>
      </c>
      <c r="B13949">
        <v>130970</v>
      </c>
      <c r="C13949">
        <v>131000</v>
      </c>
      <c r="D13949">
        <v>130710</v>
      </c>
      <c r="E13949">
        <v>130910</v>
      </c>
    </row>
    <row r="13950" spans="1:5" x14ac:dyDescent="0.25">
      <c r="A13950" s="2">
        <v>45600.427083333336</v>
      </c>
      <c r="B13950">
        <v>130885</v>
      </c>
      <c r="C13950">
        <v>131025</v>
      </c>
      <c r="D13950">
        <v>130835</v>
      </c>
      <c r="E13950">
        <v>130965</v>
      </c>
    </row>
    <row r="13951" spans="1:5" x14ac:dyDescent="0.25">
      <c r="A13951" s="2">
        <v>45600.423611111109</v>
      </c>
      <c r="B13951">
        <v>130840</v>
      </c>
      <c r="C13951">
        <v>130950</v>
      </c>
      <c r="D13951">
        <v>130820</v>
      </c>
      <c r="E13951">
        <v>130890</v>
      </c>
    </row>
    <row r="13952" spans="1:5" x14ac:dyDescent="0.25">
      <c r="A13952" s="2">
        <v>45600.420138888891</v>
      </c>
      <c r="B13952">
        <v>130885</v>
      </c>
      <c r="C13952">
        <v>130910</v>
      </c>
      <c r="D13952">
        <v>130790</v>
      </c>
      <c r="E13952">
        <v>130845</v>
      </c>
    </row>
    <row r="13953" spans="1:5" x14ac:dyDescent="0.25">
      <c r="A13953" s="2">
        <v>45600.416666666664</v>
      </c>
      <c r="B13953">
        <v>130790</v>
      </c>
      <c r="C13953">
        <v>130980</v>
      </c>
      <c r="D13953">
        <v>130775</v>
      </c>
      <c r="E13953">
        <v>130885</v>
      </c>
    </row>
    <row r="13954" spans="1:5" x14ac:dyDescent="0.25">
      <c r="A13954" s="2">
        <v>45600.413194444445</v>
      </c>
      <c r="B13954">
        <v>130750</v>
      </c>
      <c r="C13954">
        <v>130830</v>
      </c>
      <c r="D13954">
        <v>130710</v>
      </c>
      <c r="E13954">
        <v>130785</v>
      </c>
    </row>
    <row r="13955" spans="1:5" x14ac:dyDescent="0.25">
      <c r="A13955" s="2">
        <v>45600.409722222219</v>
      </c>
      <c r="B13955">
        <v>130710</v>
      </c>
      <c r="C13955">
        <v>130815</v>
      </c>
      <c r="D13955">
        <v>130665</v>
      </c>
      <c r="E13955">
        <v>130750</v>
      </c>
    </row>
    <row r="13956" spans="1:5" x14ac:dyDescent="0.25">
      <c r="A13956" s="2">
        <v>45600.40625</v>
      </c>
      <c r="B13956">
        <v>130680</v>
      </c>
      <c r="C13956">
        <v>130745</v>
      </c>
      <c r="D13956">
        <v>130665</v>
      </c>
      <c r="E13956">
        <v>130710</v>
      </c>
    </row>
    <row r="13957" spans="1:5" x14ac:dyDescent="0.25">
      <c r="A13957" s="2">
        <v>45600.402777777781</v>
      </c>
      <c r="B13957">
        <v>130625</v>
      </c>
      <c r="C13957">
        <v>130735</v>
      </c>
      <c r="D13957">
        <v>130560</v>
      </c>
      <c r="E13957">
        <v>130680</v>
      </c>
    </row>
    <row r="13958" spans="1:5" x14ac:dyDescent="0.25">
      <c r="A13958" s="2">
        <v>45600.399305555555</v>
      </c>
      <c r="B13958">
        <v>130620</v>
      </c>
      <c r="C13958">
        <v>130670</v>
      </c>
      <c r="D13958">
        <v>130555</v>
      </c>
      <c r="E13958">
        <v>130620</v>
      </c>
    </row>
    <row r="13959" spans="1:5" x14ac:dyDescent="0.25">
      <c r="A13959" s="2">
        <v>45600.395833333336</v>
      </c>
      <c r="B13959">
        <v>130675</v>
      </c>
      <c r="C13959">
        <v>130720</v>
      </c>
      <c r="D13959">
        <v>130555</v>
      </c>
      <c r="E13959">
        <v>130615</v>
      </c>
    </row>
    <row r="13960" spans="1:5" x14ac:dyDescent="0.25">
      <c r="A13960" s="2">
        <v>45600.392361111109</v>
      </c>
      <c r="B13960">
        <v>130610</v>
      </c>
      <c r="C13960">
        <v>130695</v>
      </c>
      <c r="D13960">
        <v>130575</v>
      </c>
      <c r="E13960">
        <v>130670</v>
      </c>
    </row>
    <row r="13961" spans="1:5" x14ac:dyDescent="0.25">
      <c r="A13961" s="2">
        <v>45600.388888888891</v>
      </c>
      <c r="B13961">
        <v>130490</v>
      </c>
      <c r="C13961">
        <v>130695</v>
      </c>
      <c r="D13961">
        <v>130480</v>
      </c>
      <c r="E13961">
        <v>130610</v>
      </c>
    </row>
    <row r="13962" spans="1:5" x14ac:dyDescent="0.25">
      <c r="A13962" s="2">
        <v>45600.385416666664</v>
      </c>
      <c r="B13962">
        <v>130550</v>
      </c>
      <c r="C13962">
        <v>130605</v>
      </c>
      <c r="D13962">
        <v>130430</v>
      </c>
      <c r="E13962">
        <v>130490</v>
      </c>
    </row>
    <row r="13963" spans="1:5" x14ac:dyDescent="0.25">
      <c r="A13963" s="2">
        <v>45600.381944444445</v>
      </c>
      <c r="B13963">
        <v>130435</v>
      </c>
      <c r="C13963">
        <v>130555</v>
      </c>
      <c r="D13963">
        <v>130315</v>
      </c>
      <c r="E13963">
        <v>130550</v>
      </c>
    </row>
    <row r="13964" spans="1:5" x14ac:dyDescent="0.25">
      <c r="A13964" s="2">
        <v>45600.378472222219</v>
      </c>
      <c r="B13964">
        <v>130375</v>
      </c>
      <c r="C13964">
        <v>130590</v>
      </c>
      <c r="D13964">
        <v>130360</v>
      </c>
      <c r="E13964">
        <v>130435</v>
      </c>
    </row>
    <row r="13965" spans="1:5" x14ac:dyDescent="0.25">
      <c r="A13965" s="2">
        <v>45600.375</v>
      </c>
      <c r="B13965">
        <v>130000</v>
      </c>
      <c r="C13965">
        <v>130470</v>
      </c>
      <c r="D13965">
        <v>130000</v>
      </c>
      <c r="E13965">
        <v>130375</v>
      </c>
    </row>
    <row r="13966" spans="1:5" x14ac:dyDescent="0.25">
      <c r="A13966" s="2">
        <v>45597.763888888891</v>
      </c>
      <c r="B13966">
        <v>129040</v>
      </c>
      <c r="C13966">
        <v>129170</v>
      </c>
      <c r="D13966">
        <v>128995</v>
      </c>
      <c r="E13966">
        <v>129170</v>
      </c>
    </row>
    <row r="13967" spans="1:5" x14ac:dyDescent="0.25">
      <c r="A13967" s="2">
        <v>45597.760416666664</v>
      </c>
      <c r="B13967">
        <v>129070</v>
      </c>
      <c r="C13967">
        <v>129115</v>
      </c>
      <c r="D13967">
        <v>129000</v>
      </c>
      <c r="E13967">
        <v>129040</v>
      </c>
    </row>
    <row r="13968" spans="1:5" x14ac:dyDescent="0.25">
      <c r="A13968" s="2">
        <v>45597.756944444445</v>
      </c>
      <c r="B13968">
        <v>129155</v>
      </c>
      <c r="C13968">
        <v>129160</v>
      </c>
      <c r="D13968">
        <v>129020</v>
      </c>
      <c r="E13968">
        <v>129065</v>
      </c>
    </row>
    <row r="13969" spans="1:5" x14ac:dyDescent="0.25">
      <c r="A13969" s="2">
        <v>45597.753472222219</v>
      </c>
      <c r="B13969">
        <v>129170</v>
      </c>
      <c r="C13969">
        <v>129200</v>
      </c>
      <c r="D13969">
        <v>129135</v>
      </c>
      <c r="E13969">
        <v>129160</v>
      </c>
    </row>
    <row r="13970" spans="1:5" x14ac:dyDescent="0.25">
      <c r="A13970" s="2">
        <v>45597.75</v>
      </c>
      <c r="B13970">
        <v>129155</v>
      </c>
      <c r="C13970">
        <v>129195</v>
      </c>
      <c r="D13970">
        <v>129120</v>
      </c>
      <c r="E13970">
        <v>129175</v>
      </c>
    </row>
    <row r="13971" spans="1:5" x14ac:dyDescent="0.25">
      <c r="A13971" s="2">
        <v>45597.746527777781</v>
      </c>
      <c r="B13971">
        <v>129145</v>
      </c>
      <c r="C13971">
        <v>129175</v>
      </c>
      <c r="D13971">
        <v>129100</v>
      </c>
      <c r="E13971">
        <v>129160</v>
      </c>
    </row>
    <row r="13972" spans="1:5" x14ac:dyDescent="0.25">
      <c r="A13972" s="2">
        <v>45597.743055555555</v>
      </c>
      <c r="B13972">
        <v>129170</v>
      </c>
      <c r="C13972">
        <v>129210</v>
      </c>
      <c r="D13972">
        <v>129090</v>
      </c>
      <c r="E13972">
        <v>129140</v>
      </c>
    </row>
    <row r="13973" spans="1:5" x14ac:dyDescent="0.25">
      <c r="A13973" s="2">
        <v>45597.739583333336</v>
      </c>
      <c r="B13973">
        <v>129245</v>
      </c>
      <c r="C13973">
        <v>129250</v>
      </c>
      <c r="D13973">
        <v>129140</v>
      </c>
      <c r="E13973">
        <v>129170</v>
      </c>
    </row>
    <row r="13974" spans="1:5" x14ac:dyDescent="0.25">
      <c r="A13974" s="2">
        <v>45597.736111111109</v>
      </c>
      <c r="B13974">
        <v>129265</v>
      </c>
      <c r="C13974">
        <v>129310</v>
      </c>
      <c r="D13974">
        <v>129195</v>
      </c>
      <c r="E13974">
        <v>129245</v>
      </c>
    </row>
    <row r="13975" spans="1:5" x14ac:dyDescent="0.25">
      <c r="A13975" s="2">
        <v>45597.732638888891</v>
      </c>
      <c r="B13975">
        <v>129430</v>
      </c>
      <c r="C13975">
        <v>129470</v>
      </c>
      <c r="D13975">
        <v>129160</v>
      </c>
      <c r="E13975">
        <v>129270</v>
      </c>
    </row>
    <row r="13976" spans="1:5" x14ac:dyDescent="0.25">
      <c r="A13976" s="2">
        <v>45597.729166666664</v>
      </c>
      <c r="B13976">
        <v>129485</v>
      </c>
      <c r="C13976">
        <v>129495</v>
      </c>
      <c r="D13976">
        <v>129430</v>
      </c>
      <c r="E13976">
        <v>129430</v>
      </c>
    </row>
    <row r="13977" spans="1:5" x14ac:dyDescent="0.25">
      <c r="A13977" s="2">
        <v>45597.725694444445</v>
      </c>
      <c r="B13977">
        <v>129500</v>
      </c>
      <c r="C13977">
        <v>129500</v>
      </c>
      <c r="D13977">
        <v>129460</v>
      </c>
      <c r="E13977">
        <v>129480</v>
      </c>
    </row>
    <row r="13978" spans="1:5" x14ac:dyDescent="0.25">
      <c r="A13978" s="2">
        <v>45597.722222222219</v>
      </c>
      <c r="B13978">
        <v>129500</v>
      </c>
      <c r="C13978">
        <v>129520</v>
      </c>
      <c r="D13978">
        <v>129490</v>
      </c>
      <c r="E13978">
        <v>129500</v>
      </c>
    </row>
    <row r="13979" spans="1:5" x14ac:dyDescent="0.25">
      <c r="A13979" s="2">
        <v>45597.71875</v>
      </c>
      <c r="B13979">
        <v>129485</v>
      </c>
      <c r="C13979">
        <v>129540</v>
      </c>
      <c r="D13979">
        <v>129485</v>
      </c>
      <c r="E13979">
        <v>129505</v>
      </c>
    </row>
    <row r="13980" spans="1:5" x14ac:dyDescent="0.25">
      <c r="A13980" s="2">
        <v>45597.715277777781</v>
      </c>
      <c r="B13980">
        <v>129500</v>
      </c>
      <c r="C13980">
        <v>129525</v>
      </c>
      <c r="D13980">
        <v>129475</v>
      </c>
      <c r="E13980">
        <v>129485</v>
      </c>
    </row>
    <row r="13981" spans="1:5" x14ac:dyDescent="0.25">
      <c r="A13981" s="2">
        <v>45597.711805555555</v>
      </c>
      <c r="B13981">
        <v>129535</v>
      </c>
      <c r="C13981">
        <v>129575</v>
      </c>
      <c r="D13981">
        <v>129485</v>
      </c>
      <c r="E13981">
        <v>129495</v>
      </c>
    </row>
    <row r="13982" spans="1:5" x14ac:dyDescent="0.25">
      <c r="A13982" s="2">
        <v>45597.708333333336</v>
      </c>
      <c r="B13982">
        <v>129520</v>
      </c>
      <c r="C13982">
        <v>129660</v>
      </c>
      <c r="D13982">
        <v>129505</v>
      </c>
      <c r="E13982">
        <v>129535</v>
      </c>
    </row>
    <row r="13983" spans="1:5" x14ac:dyDescent="0.25">
      <c r="A13983" s="2">
        <v>45597.704861111109</v>
      </c>
      <c r="B13983">
        <v>129530</v>
      </c>
      <c r="C13983">
        <v>129575</v>
      </c>
      <c r="D13983">
        <v>129455</v>
      </c>
      <c r="E13983">
        <v>129520</v>
      </c>
    </row>
    <row r="13984" spans="1:5" x14ac:dyDescent="0.25">
      <c r="A13984" s="2">
        <v>45597.701388888891</v>
      </c>
      <c r="B13984">
        <v>129565</v>
      </c>
      <c r="C13984">
        <v>129575</v>
      </c>
      <c r="D13984">
        <v>129495</v>
      </c>
      <c r="E13984">
        <v>129530</v>
      </c>
    </row>
    <row r="13985" spans="1:5" x14ac:dyDescent="0.25">
      <c r="A13985" s="2">
        <v>45597.697916666664</v>
      </c>
      <c r="B13985">
        <v>129595</v>
      </c>
      <c r="C13985">
        <v>129630</v>
      </c>
      <c r="D13985">
        <v>129525</v>
      </c>
      <c r="E13985">
        <v>129565</v>
      </c>
    </row>
    <row r="13986" spans="1:5" x14ac:dyDescent="0.25">
      <c r="A13986" s="2">
        <v>45597.694444444445</v>
      </c>
      <c r="B13986">
        <v>129660</v>
      </c>
      <c r="C13986">
        <v>129670</v>
      </c>
      <c r="D13986">
        <v>129565</v>
      </c>
      <c r="E13986">
        <v>129600</v>
      </c>
    </row>
    <row r="13987" spans="1:5" x14ac:dyDescent="0.25">
      <c r="A13987" s="2">
        <v>45597.690972222219</v>
      </c>
      <c r="B13987">
        <v>129640</v>
      </c>
      <c r="C13987">
        <v>129690</v>
      </c>
      <c r="D13987">
        <v>129625</v>
      </c>
      <c r="E13987">
        <v>129660</v>
      </c>
    </row>
    <row r="13988" spans="1:5" x14ac:dyDescent="0.25">
      <c r="A13988" s="2">
        <v>45597.6875</v>
      </c>
      <c r="B13988">
        <v>129685</v>
      </c>
      <c r="C13988">
        <v>129700</v>
      </c>
      <c r="D13988">
        <v>129595</v>
      </c>
      <c r="E13988">
        <v>129640</v>
      </c>
    </row>
    <row r="13989" spans="1:5" x14ac:dyDescent="0.25">
      <c r="A13989" s="2">
        <v>45597.684027777781</v>
      </c>
      <c r="B13989">
        <v>129735</v>
      </c>
      <c r="C13989">
        <v>129750</v>
      </c>
      <c r="D13989">
        <v>129625</v>
      </c>
      <c r="E13989">
        <v>129680</v>
      </c>
    </row>
    <row r="13990" spans="1:5" x14ac:dyDescent="0.25">
      <c r="A13990" s="2">
        <v>45597.680555555555</v>
      </c>
      <c r="B13990">
        <v>129745</v>
      </c>
      <c r="C13990">
        <v>129765</v>
      </c>
      <c r="D13990">
        <v>129715</v>
      </c>
      <c r="E13990">
        <v>129735</v>
      </c>
    </row>
    <row r="13991" spans="1:5" x14ac:dyDescent="0.25">
      <c r="A13991" s="2">
        <v>45597.677083333336</v>
      </c>
      <c r="B13991">
        <v>129715</v>
      </c>
      <c r="C13991">
        <v>129765</v>
      </c>
      <c r="D13991">
        <v>129665</v>
      </c>
      <c r="E13991">
        <v>129745</v>
      </c>
    </row>
    <row r="13992" spans="1:5" x14ac:dyDescent="0.25">
      <c r="A13992" s="2">
        <v>45597.673611111109</v>
      </c>
      <c r="B13992">
        <v>129770</v>
      </c>
      <c r="C13992">
        <v>129785</v>
      </c>
      <c r="D13992">
        <v>129705</v>
      </c>
      <c r="E13992">
        <v>129715</v>
      </c>
    </row>
    <row r="13993" spans="1:5" x14ac:dyDescent="0.25">
      <c r="A13993" s="2">
        <v>45597.670138888891</v>
      </c>
      <c r="B13993">
        <v>129795</v>
      </c>
      <c r="C13993">
        <v>129825</v>
      </c>
      <c r="D13993">
        <v>129760</v>
      </c>
      <c r="E13993">
        <v>129770</v>
      </c>
    </row>
    <row r="13994" spans="1:5" x14ac:dyDescent="0.25">
      <c r="A13994" s="2">
        <v>45597.666666666664</v>
      </c>
      <c r="B13994">
        <v>129810</v>
      </c>
      <c r="C13994">
        <v>129820</v>
      </c>
      <c r="D13994">
        <v>129770</v>
      </c>
      <c r="E13994">
        <v>129795</v>
      </c>
    </row>
    <row r="13995" spans="1:5" x14ac:dyDescent="0.25">
      <c r="A13995" s="2">
        <v>45597.663194444445</v>
      </c>
      <c r="B13995">
        <v>129815</v>
      </c>
      <c r="C13995">
        <v>129850</v>
      </c>
      <c r="D13995">
        <v>129795</v>
      </c>
      <c r="E13995">
        <v>129805</v>
      </c>
    </row>
    <row r="13996" spans="1:5" x14ac:dyDescent="0.25">
      <c r="A13996" s="2">
        <v>45597.659722222219</v>
      </c>
      <c r="B13996">
        <v>129780</v>
      </c>
      <c r="C13996">
        <v>129830</v>
      </c>
      <c r="D13996">
        <v>129755</v>
      </c>
      <c r="E13996">
        <v>129815</v>
      </c>
    </row>
    <row r="13997" spans="1:5" x14ac:dyDescent="0.25">
      <c r="A13997" s="2">
        <v>45597.65625</v>
      </c>
      <c r="B13997">
        <v>129865</v>
      </c>
      <c r="C13997">
        <v>129885</v>
      </c>
      <c r="D13997">
        <v>129775</v>
      </c>
      <c r="E13997">
        <v>129785</v>
      </c>
    </row>
    <row r="13998" spans="1:5" x14ac:dyDescent="0.25">
      <c r="A13998" s="2">
        <v>45597.652777777781</v>
      </c>
      <c r="B13998">
        <v>129880</v>
      </c>
      <c r="C13998">
        <v>129895</v>
      </c>
      <c r="D13998">
        <v>129730</v>
      </c>
      <c r="E13998">
        <v>129865</v>
      </c>
    </row>
    <row r="13999" spans="1:5" x14ac:dyDescent="0.25">
      <c r="A13999" s="2">
        <v>45597.649305555555</v>
      </c>
      <c r="B13999">
        <v>129830</v>
      </c>
      <c r="C13999">
        <v>129915</v>
      </c>
      <c r="D13999">
        <v>129790</v>
      </c>
      <c r="E13999">
        <v>129885</v>
      </c>
    </row>
    <row r="14000" spans="1:5" x14ac:dyDescent="0.25">
      <c r="A14000" s="2">
        <v>45597.645833333336</v>
      </c>
      <c r="B14000">
        <v>129765</v>
      </c>
      <c r="C14000">
        <v>129850</v>
      </c>
      <c r="D14000">
        <v>129745</v>
      </c>
      <c r="E14000">
        <v>129825</v>
      </c>
    </row>
    <row r="14001" spans="1:5" x14ac:dyDescent="0.25">
      <c r="A14001" s="2">
        <v>45597.642361111109</v>
      </c>
      <c r="B14001">
        <v>129805</v>
      </c>
      <c r="C14001">
        <v>129805</v>
      </c>
      <c r="D14001">
        <v>129735</v>
      </c>
      <c r="E14001">
        <v>129765</v>
      </c>
    </row>
    <row r="14002" spans="1:5" x14ac:dyDescent="0.25">
      <c r="A14002" s="2">
        <v>45597.638888888891</v>
      </c>
      <c r="B14002">
        <v>129745</v>
      </c>
      <c r="C14002">
        <v>129825</v>
      </c>
      <c r="D14002">
        <v>129705</v>
      </c>
      <c r="E14002">
        <v>129800</v>
      </c>
    </row>
    <row r="14003" spans="1:5" x14ac:dyDescent="0.25">
      <c r="A14003" s="2">
        <v>45597.635416666664</v>
      </c>
      <c r="B14003">
        <v>129815</v>
      </c>
      <c r="C14003">
        <v>129845</v>
      </c>
      <c r="D14003">
        <v>129725</v>
      </c>
      <c r="E14003">
        <v>129750</v>
      </c>
    </row>
    <row r="14004" spans="1:5" x14ac:dyDescent="0.25">
      <c r="A14004" s="2">
        <v>45597.631944444445</v>
      </c>
      <c r="B14004">
        <v>129875</v>
      </c>
      <c r="C14004">
        <v>129885</v>
      </c>
      <c r="D14004">
        <v>129760</v>
      </c>
      <c r="E14004">
        <v>129815</v>
      </c>
    </row>
    <row r="14005" spans="1:5" x14ac:dyDescent="0.25">
      <c r="A14005" s="2">
        <v>45597.628472222219</v>
      </c>
      <c r="B14005">
        <v>129970</v>
      </c>
      <c r="C14005">
        <v>129980</v>
      </c>
      <c r="D14005">
        <v>129835</v>
      </c>
      <c r="E14005">
        <v>129880</v>
      </c>
    </row>
    <row r="14006" spans="1:5" x14ac:dyDescent="0.25">
      <c r="A14006" s="2">
        <v>45597.625</v>
      </c>
      <c r="B14006">
        <v>129920</v>
      </c>
      <c r="C14006">
        <v>129990</v>
      </c>
      <c r="D14006">
        <v>129905</v>
      </c>
      <c r="E14006">
        <v>129970</v>
      </c>
    </row>
    <row r="14007" spans="1:5" x14ac:dyDescent="0.25">
      <c r="A14007" s="2">
        <v>45597.621527777781</v>
      </c>
      <c r="B14007">
        <v>130045</v>
      </c>
      <c r="C14007">
        <v>130050</v>
      </c>
      <c r="D14007">
        <v>129865</v>
      </c>
      <c r="E14007">
        <v>129925</v>
      </c>
    </row>
    <row r="14008" spans="1:5" x14ac:dyDescent="0.25">
      <c r="A14008" s="2">
        <v>45597.618055555555</v>
      </c>
      <c r="B14008">
        <v>130030</v>
      </c>
      <c r="C14008">
        <v>130065</v>
      </c>
      <c r="D14008">
        <v>130020</v>
      </c>
      <c r="E14008">
        <v>130040</v>
      </c>
    </row>
    <row r="14009" spans="1:5" x14ac:dyDescent="0.25">
      <c r="A14009" s="2">
        <v>45597.614583333336</v>
      </c>
      <c r="B14009">
        <v>130020</v>
      </c>
      <c r="C14009">
        <v>130085</v>
      </c>
      <c r="D14009">
        <v>130015</v>
      </c>
      <c r="E14009">
        <v>130030</v>
      </c>
    </row>
    <row r="14010" spans="1:5" x14ac:dyDescent="0.25">
      <c r="A14010" s="2">
        <v>45597.611111111109</v>
      </c>
      <c r="B14010">
        <v>130015</v>
      </c>
      <c r="C14010">
        <v>130035</v>
      </c>
      <c r="D14010">
        <v>129985</v>
      </c>
      <c r="E14010">
        <v>130015</v>
      </c>
    </row>
    <row r="14011" spans="1:5" x14ac:dyDescent="0.25">
      <c r="A14011" s="2">
        <v>45597.607638888891</v>
      </c>
      <c r="B14011">
        <v>129995</v>
      </c>
      <c r="C14011">
        <v>130050</v>
      </c>
      <c r="D14011">
        <v>129990</v>
      </c>
      <c r="E14011">
        <v>130020</v>
      </c>
    </row>
    <row r="14012" spans="1:5" x14ac:dyDescent="0.25">
      <c r="A14012" s="2">
        <v>45597.604166666664</v>
      </c>
      <c r="B14012">
        <v>130110</v>
      </c>
      <c r="C14012">
        <v>130115</v>
      </c>
      <c r="D14012">
        <v>129975</v>
      </c>
      <c r="E14012">
        <v>130000</v>
      </c>
    </row>
    <row r="14013" spans="1:5" x14ac:dyDescent="0.25">
      <c r="A14013" s="2">
        <v>45597.600694444445</v>
      </c>
      <c r="B14013">
        <v>130150</v>
      </c>
      <c r="C14013">
        <v>130150</v>
      </c>
      <c r="D14013">
        <v>130090</v>
      </c>
      <c r="E14013">
        <v>130110</v>
      </c>
    </row>
    <row r="14014" spans="1:5" x14ac:dyDescent="0.25">
      <c r="A14014" s="2">
        <v>45597.597222222219</v>
      </c>
      <c r="B14014">
        <v>130160</v>
      </c>
      <c r="C14014">
        <v>130190</v>
      </c>
      <c r="D14014">
        <v>130135</v>
      </c>
      <c r="E14014">
        <v>130145</v>
      </c>
    </row>
    <row r="14015" spans="1:5" x14ac:dyDescent="0.25">
      <c r="A14015" s="2">
        <v>45597.59375</v>
      </c>
      <c r="B14015">
        <v>130170</v>
      </c>
      <c r="C14015">
        <v>130195</v>
      </c>
      <c r="D14015">
        <v>130140</v>
      </c>
      <c r="E14015">
        <v>130160</v>
      </c>
    </row>
    <row r="14016" spans="1:5" x14ac:dyDescent="0.25">
      <c r="A14016" s="2">
        <v>45597.590277777781</v>
      </c>
      <c r="B14016">
        <v>130145</v>
      </c>
      <c r="C14016">
        <v>130190</v>
      </c>
      <c r="D14016">
        <v>130115</v>
      </c>
      <c r="E14016">
        <v>130175</v>
      </c>
    </row>
    <row r="14017" spans="1:5" x14ac:dyDescent="0.25">
      <c r="A14017" s="2">
        <v>45597.586805555555</v>
      </c>
      <c r="B14017">
        <v>130185</v>
      </c>
      <c r="C14017">
        <v>130200</v>
      </c>
      <c r="D14017">
        <v>130135</v>
      </c>
      <c r="E14017">
        <v>130150</v>
      </c>
    </row>
    <row r="14018" spans="1:5" x14ac:dyDescent="0.25">
      <c r="A14018" s="2">
        <v>45597.583333333336</v>
      </c>
      <c r="B14018">
        <v>130250</v>
      </c>
      <c r="C14018">
        <v>130260</v>
      </c>
      <c r="D14018">
        <v>130135</v>
      </c>
      <c r="E14018">
        <v>130185</v>
      </c>
    </row>
    <row r="14019" spans="1:5" x14ac:dyDescent="0.25">
      <c r="A14019" s="2">
        <v>45597.579861111109</v>
      </c>
      <c r="B14019">
        <v>130275</v>
      </c>
      <c r="C14019">
        <v>130290</v>
      </c>
      <c r="D14019">
        <v>130240</v>
      </c>
      <c r="E14019">
        <v>130255</v>
      </c>
    </row>
    <row r="14020" spans="1:5" x14ac:dyDescent="0.25">
      <c r="A14020" s="2">
        <v>45597.576388888891</v>
      </c>
      <c r="B14020">
        <v>130280</v>
      </c>
      <c r="C14020">
        <v>130305</v>
      </c>
      <c r="D14020">
        <v>130260</v>
      </c>
      <c r="E14020">
        <v>130275</v>
      </c>
    </row>
    <row r="14021" spans="1:5" x14ac:dyDescent="0.25">
      <c r="A14021" s="2">
        <v>45597.572916666664</v>
      </c>
      <c r="B14021">
        <v>130250</v>
      </c>
      <c r="C14021">
        <v>130295</v>
      </c>
      <c r="D14021">
        <v>130235</v>
      </c>
      <c r="E14021">
        <v>130280</v>
      </c>
    </row>
    <row r="14022" spans="1:5" x14ac:dyDescent="0.25">
      <c r="A14022" s="2">
        <v>45597.569444444445</v>
      </c>
      <c r="B14022">
        <v>130315</v>
      </c>
      <c r="C14022">
        <v>130330</v>
      </c>
      <c r="D14022">
        <v>130235</v>
      </c>
      <c r="E14022">
        <v>130255</v>
      </c>
    </row>
    <row r="14023" spans="1:5" x14ac:dyDescent="0.25">
      <c r="A14023" s="2">
        <v>45597.565972222219</v>
      </c>
      <c r="B14023">
        <v>130365</v>
      </c>
      <c r="C14023">
        <v>130375</v>
      </c>
      <c r="D14023">
        <v>130310</v>
      </c>
      <c r="E14023">
        <v>130320</v>
      </c>
    </row>
    <row r="14024" spans="1:5" x14ac:dyDescent="0.25">
      <c r="A14024" s="2">
        <v>45597.5625</v>
      </c>
      <c r="B14024">
        <v>130305</v>
      </c>
      <c r="C14024">
        <v>130365</v>
      </c>
      <c r="D14024">
        <v>130300</v>
      </c>
      <c r="E14024">
        <v>130365</v>
      </c>
    </row>
    <row r="14025" spans="1:5" x14ac:dyDescent="0.25">
      <c r="A14025" s="2">
        <v>45597.559027777781</v>
      </c>
      <c r="B14025">
        <v>130315</v>
      </c>
      <c r="C14025">
        <v>130340</v>
      </c>
      <c r="D14025">
        <v>130265</v>
      </c>
      <c r="E14025">
        <v>130305</v>
      </c>
    </row>
    <row r="14026" spans="1:5" x14ac:dyDescent="0.25">
      <c r="A14026" s="2">
        <v>45597.555555555555</v>
      </c>
      <c r="B14026">
        <v>130340</v>
      </c>
      <c r="C14026">
        <v>130365</v>
      </c>
      <c r="D14026">
        <v>130290</v>
      </c>
      <c r="E14026">
        <v>130315</v>
      </c>
    </row>
    <row r="14027" spans="1:5" x14ac:dyDescent="0.25">
      <c r="A14027" s="2">
        <v>45597.552083333336</v>
      </c>
      <c r="B14027">
        <v>130305</v>
      </c>
      <c r="C14027">
        <v>130350</v>
      </c>
      <c r="D14027">
        <v>130260</v>
      </c>
      <c r="E14027">
        <v>130340</v>
      </c>
    </row>
    <row r="14028" spans="1:5" x14ac:dyDescent="0.25">
      <c r="A14028" s="2">
        <v>45597.548611111109</v>
      </c>
      <c r="B14028">
        <v>130395</v>
      </c>
      <c r="C14028">
        <v>130400</v>
      </c>
      <c r="D14028">
        <v>130275</v>
      </c>
      <c r="E14028">
        <v>130310</v>
      </c>
    </row>
    <row r="14029" spans="1:5" x14ac:dyDescent="0.25">
      <c r="A14029" s="2">
        <v>45597.545138888891</v>
      </c>
      <c r="B14029">
        <v>130395</v>
      </c>
      <c r="C14029">
        <v>130415</v>
      </c>
      <c r="D14029">
        <v>130355</v>
      </c>
      <c r="E14029">
        <v>130395</v>
      </c>
    </row>
    <row r="14030" spans="1:5" x14ac:dyDescent="0.25">
      <c r="A14030" s="2">
        <v>45597.541666666664</v>
      </c>
      <c r="B14030">
        <v>130340</v>
      </c>
      <c r="C14030">
        <v>130420</v>
      </c>
      <c r="D14030">
        <v>130335</v>
      </c>
      <c r="E14030">
        <v>130400</v>
      </c>
    </row>
    <row r="14031" spans="1:5" x14ac:dyDescent="0.25">
      <c r="A14031" s="2">
        <v>45597.538194444445</v>
      </c>
      <c r="B14031">
        <v>130325</v>
      </c>
      <c r="C14031">
        <v>130370</v>
      </c>
      <c r="D14031">
        <v>130315</v>
      </c>
      <c r="E14031">
        <v>130340</v>
      </c>
    </row>
    <row r="14032" spans="1:5" x14ac:dyDescent="0.25">
      <c r="A14032" s="2">
        <v>45597.534722222219</v>
      </c>
      <c r="B14032">
        <v>130245</v>
      </c>
      <c r="C14032">
        <v>130340</v>
      </c>
      <c r="D14032">
        <v>130225</v>
      </c>
      <c r="E14032">
        <v>130325</v>
      </c>
    </row>
    <row r="14033" spans="1:5" x14ac:dyDescent="0.25">
      <c r="A14033" s="2">
        <v>45597.53125</v>
      </c>
      <c r="B14033">
        <v>130340</v>
      </c>
      <c r="C14033">
        <v>130350</v>
      </c>
      <c r="D14033">
        <v>130230</v>
      </c>
      <c r="E14033">
        <v>130240</v>
      </c>
    </row>
    <row r="14034" spans="1:5" x14ac:dyDescent="0.25">
      <c r="A14034" s="2">
        <v>45597.527777777781</v>
      </c>
      <c r="B14034">
        <v>130345</v>
      </c>
      <c r="C14034">
        <v>130360</v>
      </c>
      <c r="D14034">
        <v>130295</v>
      </c>
      <c r="E14034">
        <v>130335</v>
      </c>
    </row>
    <row r="14035" spans="1:5" x14ac:dyDescent="0.25">
      <c r="A14035" s="2">
        <v>45597.524305555555</v>
      </c>
      <c r="B14035">
        <v>130375</v>
      </c>
      <c r="C14035">
        <v>130400</v>
      </c>
      <c r="D14035">
        <v>130325</v>
      </c>
      <c r="E14035">
        <v>130340</v>
      </c>
    </row>
    <row r="14036" spans="1:5" x14ac:dyDescent="0.25">
      <c r="A14036" s="2">
        <v>45597.520833333336</v>
      </c>
      <c r="B14036">
        <v>130425</v>
      </c>
      <c r="C14036">
        <v>130455</v>
      </c>
      <c r="D14036">
        <v>130340</v>
      </c>
      <c r="E14036">
        <v>130370</v>
      </c>
    </row>
    <row r="14037" spans="1:5" x14ac:dyDescent="0.25">
      <c r="A14037" s="2">
        <v>45597.517361111109</v>
      </c>
      <c r="B14037">
        <v>130395</v>
      </c>
      <c r="C14037">
        <v>130430</v>
      </c>
      <c r="D14037">
        <v>130370</v>
      </c>
      <c r="E14037">
        <v>130425</v>
      </c>
    </row>
    <row r="14038" spans="1:5" x14ac:dyDescent="0.25">
      <c r="A14038" s="2">
        <v>45597.513888888891</v>
      </c>
      <c r="B14038">
        <v>130410</v>
      </c>
      <c r="C14038">
        <v>130420</v>
      </c>
      <c r="D14038">
        <v>130340</v>
      </c>
      <c r="E14038">
        <v>130395</v>
      </c>
    </row>
    <row r="14039" spans="1:5" x14ac:dyDescent="0.25">
      <c r="A14039" s="2">
        <v>45597.510416666664</v>
      </c>
      <c r="B14039">
        <v>130425</v>
      </c>
      <c r="C14039">
        <v>130430</v>
      </c>
      <c r="D14039">
        <v>130355</v>
      </c>
      <c r="E14039">
        <v>130410</v>
      </c>
    </row>
    <row r="14040" spans="1:5" x14ac:dyDescent="0.25">
      <c r="A14040" s="2">
        <v>45597.506944444445</v>
      </c>
      <c r="B14040">
        <v>130395</v>
      </c>
      <c r="C14040">
        <v>130445</v>
      </c>
      <c r="D14040">
        <v>130385</v>
      </c>
      <c r="E14040">
        <v>130420</v>
      </c>
    </row>
    <row r="14041" spans="1:5" x14ac:dyDescent="0.25">
      <c r="A14041" s="2">
        <v>45597.503472222219</v>
      </c>
      <c r="B14041">
        <v>130405</v>
      </c>
      <c r="C14041">
        <v>130445</v>
      </c>
      <c r="D14041">
        <v>130340</v>
      </c>
      <c r="E14041">
        <v>130395</v>
      </c>
    </row>
    <row r="14042" spans="1:5" x14ac:dyDescent="0.25">
      <c r="A14042" s="2">
        <v>45597.5</v>
      </c>
      <c r="B14042">
        <v>130510</v>
      </c>
      <c r="C14042">
        <v>130520</v>
      </c>
      <c r="D14042">
        <v>130400</v>
      </c>
      <c r="E14042">
        <v>130410</v>
      </c>
    </row>
    <row r="14043" spans="1:5" x14ac:dyDescent="0.25">
      <c r="A14043" s="2">
        <v>45597.496527777781</v>
      </c>
      <c r="B14043">
        <v>130415</v>
      </c>
      <c r="C14043">
        <v>130545</v>
      </c>
      <c r="D14043">
        <v>130400</v>
      </c>
      <c r="E14043">
        <v>130510</v>
      </c>
    </row>
    <row r="14044" spans="1:5" x14ac:dyDescent="0.25">
      <c r="A14044" s="2">
        <v>45597.493055555555</v>
      </c>
      <c r="B14044">
        <v>130505</v>
      </c>
      <c r="C14044">
        <v>130520</v>
      </c>
      <c r="D14044">
        <v>130380</v>
      </c>
      <c r="E14044">
        <v>130415</v>
      </c>
    </row>
    <row r="14045" spans="1:5" x14ac:dyDescent="0.25">
      <c r="A14045" s="2">
        <v>45597.489583333336</v>
      </c>
      <c r="B14045">
        <v>130380</v>
      </c>
      <c r="C14045">
        <v>130545</v>
      </c>
      <c r="D14045">
        <v>130375</v>
      </c>
      <c r="E14045">
        <v>130505</v>
      </c>
    </row>
    <row r="14046" spans="1:5" x14ac:dyDescent="0.25">
      <c r="A14046" s="2">
        <v>45597.486111111109</v>
      </c>
      <c r="B14046">
        <v>130420</v>
      </c>
      <c r="C14046">
        <v>130430</v>
      </c>
      <c r="D14046">
        <v>130265</v>
      </c>
      <c r="E14046">
        <v>130375</v>
      </c>
    </row>
    <row r="14047" spans="1:5" x14ac:dyDescent="0.25">
      <c r="A14047" s="2">
        <v>45597.482638888891</v>
      </c>
      <c r="B14047">
        <v>130535</v>
      </c>
      <c r="C14047">
        <v>130565</v>
      </c>
      <c r="D14047">
        <v>130410</v>
      </c>
      <c r="E14047">
        <v>130425</v>
      </c>
    </row>
    <row r="14048" spans="1:5" x14ac:dyDescent="0.25">
      <c r="A14048" s="2">
        <v>45597.479166666664</v>
      </c>
      <c r="B14048">
        <v>130490</v>
      </c>
      <c r="C14048">
        <v>130590</v>
      </c>
      <c r="D14048">
        <v>130480</v>
      </c>
      <c r="E14048">
        <v>130535</v>
      </c>
    </row>
    <row r="14049" spans="1:5" x14ac:dyDescent="0.25">
      <c r="A14049" s="2">
        <v>45597.475694444445</v>
      </c>
      <c r="B14049">
        <v>130430</v>
      </c>
      <c r="C14049">
        <v>130570</v>
      </c>
      <c r="D14049">
        <v>130360</v>
      </c>
      <c r="E14049">
        <v>130490</v>
      </c>
    </row>
    <row r="14050" spans="1:5" x14ac:dyDescent="0.25">
      <c r="A14050" s="2">
        <v>45597.472222222219</v>
      </c>
      <c r="B14050">
        <v>130805</v>
      </c>
      <c r="C14050">
        <v>130810</v>
      </c>
      <c r="D14050">
        <v>130390</v>
      </c>
      <c r="E14050">
        <v>130430</v>
      </c>
    </row>
    <row r="14051" spans="1:5" x14ac:dyDescent="0.25">
      <c r="A14051" s="2">
        <v>45597.46875</v>
      </c>
      <c r="B14051">
        <v>130790</v>
      </c>
      <c r="C14051">
        <v>130865</v>
      </c>
      <c r="D14051">
        <v>130755</v>
      </c>
      <c r="E14051">
        <v>130810</v>
      </c>
    </row>
    <row r="14052" spans="1:5" x14ac:dyDescent="0.25">
      <c r="A14052" s="2">
        <v>45597.465277777781</v>
      </c>
      <c r="B14052">
        <v>130795</v>
      </c>
      <c r="C14052">
        <v>130845</v>
      </c>
      <c r="D14052">
        <v>130695</v>
      </c>
      <c r="E14052">
        <v>130785</v>
      </c>
    </row>
    <row r="14053" spans="1:5" x14ac:dyDescent="0.25">
      <c r="A14053" s="2">
        <v>45597.461805555555</v>
      </c>
      <c r="B14053">
        <v>130700</v>
      </c>
      <c r="C14053">
        <v>130830</v>
      </c>
      <c r="D14053">
        <v>130675</v>
      </c>
      <c r="E14053">
        <v>130795</v>
      </c>
    </row>
    <row r="14054" spans="1:5" x14ac:dyDescent="0.25">
      <c r="A14054" s="2">
        <v>45597.458333333336</v>
      </c>
      <c r="B14054">
        <v>130890</v>
      </c>
      <c r="C14054">
        <v>130955</v>
      </c>
      <c r="D14054">
        <v>130645</v>
      </c>
      <c r="E14054">
        <v>130700</v>
      </c>
    </row>
    <row r="14055" spans="1:5" x14ac:dyDescent="0.25">
      <c r="A14055" s="2">
        <v>45597.454861111109</v>
      </c>
      <c r="B14055">
        <v>130940</v>
      </c>
      <c r="C14055">
        <v>130965</v>
      </c>
      <c r="D14055">
        <v>130855</v>
      </c>
      <c r="E14055">
        <v>130890</v>
      </c>
    </row>
    <row r="14056" spans="1:5" x14ac:dyDescent="0.25">
      <c r="A14056" s="2">
        <v>45597.451388888891</v>
      </c>
      <c r="B14056">
        <v>130830</v>
      </c>
      <c r="C14056">
        <v>130965</v>
      </c>
      <c r="D14056">
        <v>130805</v>
      </c>
      <c r="E14056">
        <v>130935</v>
      </c>
    </row>
    <row r="14057" spans="1:5" x14ac:dyDescent="0.25">
      <c r="A14057" s="2">
        <v>45597.447916666664</v>
      </c>
      <c r="B14057">
        <v>130950</v>
      </c>
      <c r="C14057">
        <v>130970</v>
      </c>
      <c r="D14057">
        <v>130730</v>
      </c>
      <c r="E14057">
        <v>130830</v>
      </c>
    </row>
    <row r="14058" spans="1:5" x14ac:dyDescent="0.25">
      <c r="A14058" s="2">
        <v>45597.444444444445</v>
      </c>
      <c r="B14058">
        <v>130905</v>
      </c>
      <c r="C14058">
        <v>130990</v>
      </c>
      <c r="D14058">
        <v>130810</v>
      </c>
      <c r="E14058">
        <v>130955</v>
      </c>
    </row>
    <row r="14059" spans="1:5" x14ac:dyDescent="0.25">
      <c r="A14059" s="2">
        <v>45597.440972222219</v>
      </c>
      <c r="B14059">
        <v>130680</v>
      </c>
      <c r="C14059">
        <v>130955</v>
      </c>
      <c r="D14059">
        <v>130670</v>
      </c>
      <c r="E14059">
        <v>130905</v>
      </c>
    </row>
    <row r="14060" spans="1:5" x14ac:dyDescent="0.25">
      <c r="A14060" s="2">
        <v>45597.4375</v>
      </c>
      <c r="B14060">
        <v>130715</v>
      </c>
      <c r="C14060">
        <v>130805</v>
      </c>
      <c r="D14060">
        <v>130610</v>
      </c>
      <c r="E14060">
        <v>130685</v>
      </c>
    </row>
    <row r="14061" spans="1:5" x14ac:dyDescent="0.25">
      <c r="A14061" s="2">
        <v>45597.434027777781</v>
      </c>
      <c r="B14061">
        <v>130770</v>
      </c>
      <c r="C14061">
        <v>130815</v>
      </c>
      <c r="D14061">
        <v>130585</v>
      </c>
      <c r="E14061">
        <v>130715</v>
      </c>
    </row>
    <row r="14062" spans="1:5" x14ac:dyDescent="0.25">
      <c r="A14062" s="2">
        <v>45597.430555555555</v>
      </c>
      <c r="B14062">
        <v>130940</v>
      </c>
      <c r="C14062">
        <v>130975</v>
      </c>
      <c r="D14062">
        <v>130670</v>
      </c>
      <c r="E14062">
        <v>130765</v>
      </c>
    </row>
    <row r="14063" spans="1:5" x14ac:dyDescent="0.25">
      <c r="A14063" s="2">
        <v>45597.427083333336</v>
      </c>
      <c r="B14063">
        <v>131215</v>
      </c>
      <c r="C14063">
        <v>131275</v>
      </c>
      <c r="D14063">
        <v>130905</v>
      </c>
      <c r="E14063">
        <v>130940</v>
      </c>
    </row>
    <row r="14064" spans="1:5" x14ac:dyDescent="0.25">
      <c r="A14064" s="2">
        <v>45597.423611111109</v>
      </c>
      <c r="B14064">
        <v>131365</v>
      </c>
      <c r="C14064">
        <v>131450</v>
      </c>
      <c r="D14064">
        <v>131185</v>
      </c>
      <c r="E14064">
        <v>131210</v>
      </c>
    </row>
    <row r="14065" spans="1:5" x14ac:dyDescent="0.25">
      <c r="A14065" s="2">
        <v>45597.420138888891</v>
      </c>
      <c r="B14065">
        <v>131340</v>
      </c>
      <c r="C14065">
        <v>131405</v>
      </c>
      <c r="D14065">
        <v>131220</v>
      </c>
      <c r="E14065">
        <v>131360</v>
      </c>
    </row>
    <row r="14066" spans="1:5" x14ac:dyDescent="0.25">
      <c r="A14066" s="2">
        <v>45597.416666666664</v>
      </c>
      <c r="B14066">
        <v>131600</v>
      </c>
      <c r="C14066">
        <v>131625</v>
      </c>
      <c r="D14066">
        <v>131275</v>
      </c>
      <c r="E14066">
        <v>131340</v>
      </c>
    </row>
    <row r="14067" spans="1:5" x14ac:dyDescent="0.25">
      <c r="A14067" s="2">
        <v>45597.413194444445</v>
      </c>
      <c r="B14067">
        <v>131600</v>
      </c>
      <c r="C14067">
        <v>131635</v>
      </c>
      <c r="D14067">
        <v>131510</v>
      </c>
      <c r="E14067">
        <v>131605</v>
      </c>
    </row>
    <row r="14068" spans="1:5" x14ac:dyDescent="0.25">
      <c r="A14068" s="2">
        <v>45597.409722222219</v>
      </c>
      <c r="B14068">
        <v>131530</v>
      </c>
      <c r="C14068">
        <v>131620</v>
      </c>
      <c r="D14068">
        <v>131485</v>
      </c>
      <c r="E14068">
        <v>131600</v>
      </c>
    </row>
    <row r="14069" spans="1:5" x14ac:dyDescent="0.25">
      <c r="A14069" s="2">
        <v>45597.40625</v>
      </c>
      <c r="B14069">
        <v>131490</v>
      </c>
      <c r="C14069">
        <v>131545</v>
      </c>
      <c r="D14069">
        <v>131425</v>
      </c>
      <c r="E14069">
        <v>131530</v>
      </c>
    </row>
    <row r="14070" spans="1:5" x14ac:dyDescent="0.25">
      <c r="A14070" s="2">
        <v>45597.402777777781</v>
      </c>
      <c r="B14070">
        <v>131465</v>
      </c>
      <c r="C14070">
        <v>131500</v>
      </c>
      <c r="D14070">
        <v>131395</v>
      </c>
      <c r="E14070">
        <v>131490</v>
      </c>
    </row>
    <row r="14071" spans="1:5" x14ac:dyDescent="0.25">
      <c r="A14071" s="2">
        <v>45597.399305555555</v>
      </c>
      <c r="B14071">
        <v>131435</v>
      </c>
      <c r="C14071">
        <v>131470</v>
      </c>
      <c r="D14071">
        <v>131355</v>
      </c>
      <c r="E14071">
        <v>131465</v>
      </c>
    </row>
    <row r="14072" spans="1:5" x14ac:dyDescent="0.25">
      <c r="A14072" s="2">
        <v>45597.395833333336</v>
      </c>
      <c r="B14072">
        <v>131120</v>
      </c>
      <c r="C14072">
        <v>131495</v>
      </c>
      <c r="D14072">
        <v>131045</v>
      </c>
      <c r="E14072">
        <v>131435</v>
      </c>
    </row>
    <row r="14073" spans="1:5" x14ac:dyDescent="0.25">
      <c r="A14073" s="2">
        <v>45597.392361111109</v>
      </c>
      <c r="B14073">
        <v>131115</v>
      </c>
      <c r="C14073">
        <v>131195</v>
      </c>
      <c r="D14073">
        <v>131080</v>
      </c>
      <c r="E14073">
        <v>131120</v>
      </c>
    </row>
    <row r="14074" spans="1:5" x14ac:dyDescent="0.25">
      <c r="A14074" s="2">
        <v>45597.388888888891</v>
      </c>
      <c r="B14074">
        <v>131100</v>
      </c>
      <c r="C14074">
        <v>131160</v>
      </c>
      <c r="D14074">
        <v>131070</v>
      </c>
      <c r="E14074">
        <v>131115</v>
      </c>
    </row>
    <row r="14075" spans="1:5" x14ac:dyDescent="0.25">
      <c r="A14075" s="2">
        <v>45597.385416666664</v>
      </c>
      <c r="B14075">
        <v>131180</v>
      </c>
      <c r="C14075">
        <v>131210</v>
      </c>
      <c r="D14075">
        <v>131075</v>
      </c>
      <c r="E14075">
        <v>131105</v>
      </c>
    </row>
    <row r="14076" spans="1:5" x14ac:dyDescent="0.25">
      <c r="A14076" s="2">
        <v>45597.381944444445</v>
      </c>
      <c r="B14076">
        <v>131125</v>
      </c>
      <c r="C14076">
        <v>131195</v>
      </c>
      <c r="D14076">
        <v>131070</v>
      </c>
      <c r="E14076">
        <v>131180</v>
      </c>
    </row>
    <row r="14077" spans="1:5" x14ac:dyDescent="0.25">
      <c r="A14077" s="2">
        <v>45597.378472222219</v>
      </c>
      <c r="B14077">
        <v>131180</v>
      </c>
      <c r="C14077">
        <v>131290</v>
      </c>
      <c r="D14077">
        <v>131085</v>
      </c>
      <c r="E14077">
        <v>131125</v>
      </c>
    </row>
    <row r="14078" spans="1:5" x14ac:dyDescent="0.25">
      <c r="A14078" s="2">
        <v>45597.375</v>
      </c>
      <c r="B14078">
        <v>131465</v>
      </c>
      <c r="C14078">
        <v>131530</v>
      </c>
      <c r="D14078">
        <v>131160</v>
      </c>
      <c r="E14078">
        <v>131180</v>
      </c>
    </row>
    <row r="14079" spans="1:5" x14ac:dyDescent="0.25">
      <c r="A14079" s="2">
        <v>45596.763888888891</v>
      </c>
      <c r="B14079">
        <v>131070</v>
      </c>
      <c r="C14079">
        <v>131140</v>
      </c>
      <c r="D14079">
        <v>131030</v>
      </c>
      <c r="E14079">
        <v>131140</v>
      </c>
    </row>
    <row r="14080" spans="1:5" x14ac:dyDescent="0.25">
      <c r="A14080" s="2">
        <v>45596.760416666664</v>
      </c>
      <c r="B14080">
        <v>131090</v>
      </c>
      <c r="C14080">
        <v>131105</v>
      </c>
      <c r="D14080">
        <v>131045</v>
      </c>
      <c r="E14080">
        <v>131075</v>
      </c>
    </row>
    <row r="14081" spans="1:5" x14ac:dyDescent="0.25">
      <c r="A14081" s="2">
        <v>45596.756944444445</v>
      </c>
      <c r="B14081">
        <v>131200</v>
      </c>
      <c r="C14081">
        <v>131225</v>
      </c>
      <c r="D14081">
        <v>131070</v>
      </c>
      <c r="E14081">
        <v>131085</v>
      </c>
    </row>
    <row r="14082" spans="1:5" x14ac:dyDescent="0.25">
      <c r="A14082" s="2">
        <v>45596.753472222219</v>
      </c>
      <c r="B14082">
        <v>131180</v>
      </c>
      <c r="C14082">
        <v>131210</v>
      </c>
      <c r="D14082">
        <v>131175</v>
      </c>
      <c r="E14082">
        <v>131205</v>
      </c>
    </row>
    <row r="14083" spans="1:5" x14ac:dyDescent="0.25">
      <c r="A14083" s="2">
        <v>45596.75</v>
      </c>
      <c r="B14083">
        <v>131255</v>
      </c>
      <c r="C14083">
        <v>131270</v>
      </c>
      <c r="D14083">
        <v>131165</v>
      </c>
      <c r="E14083">
        <v>131180</v>
      </c>
    </row>
    <row r="14084" spans="1:5" x14ac:dyDescent="0.25">
      <c r="A14084" s="2">
        <v>45596.746527777781</v>
      </c>
      <c r="B14084">
        <v>131280</v>
      </c>
      <c r="C14084">
        <v>131285</v>
      </c>
      <c r="D14084">
        <v>131235</v>
      </c>
      <c r="E14084">
        <v>131260</v>
      </c>
    </row>
    <row r="14085" spans="1:5" x14ac:dyDescent="0.25">
      <c r="A14085" s="2">
        <v>45596.743055555555</v>
      </c>
      <c r="B14085">
        <v>131305</v>
      </c>
      <c r="C14085">
        <v>131305</v>
      </c>
      <c r="D14085">
        <v>131260</v>
      </c>
      <c r="E14085">
        <v>131275</v>
      </c>
    </row>
    <row r="14086" spans="1:5" x14ac:dyDescent="0.25">
      <c r="A14086" s="2">
        <v>45596.739583333336</v>
      </c>
      <c r="B14086">
        <v>131330</v>
      </c>
      <c r="C14086">
        <v>131340</v>
      </c>
      <c r="D14086">
        <v>131270</v>
      </c>
      <c r="E14086">
        <v>131305</v>
      </c>
    </row>
    <row r="14087" spans="1:5" x14ac:dyDescent="0.25">
      <c r="A14087" s="2">
        <v>45596.736111111109</v>
      </c>
      <c r="B14087">
        <v>131330</v>
      </c>
      <c r="C14087">
        <v>131345</v>
      </c>
      <c r="D14087">
        <v>131305</v>
      </c>
      <c r="E14087">
        <v>131330</v>
      </c>
    </row>
    <row r="14088" spans="1:5" x14ac:dyDescent="0.25">
      <c r="A14088" s="2">
        <v>45596.732638888891</v>
      </c>
      <c r="B14088">
        <v>131325</v>
      </c>
      <c r="C14088">
        <v>131365</v>
      </c>
      <c r="D14088">
        <v>131320</v>
      </c>
      <c r="E14088">
        <v>131330</v>
      </c>
    </row>
    <row r="14089" spans="1:5" x14ac:dyDescent="0.25">
      <c r="A14089" s="2">
        <v>45596.729166666664</v>
      </c>
      <c r="B14089">
        <v>131350</v>
      </c>
      <c r="C14089">
        <v>131370</v>
      </c>
      <c r="D14089">
        <v>131305</v>
      </c>
      <c r="E14089">
        <v>131330</v>
      </c>
    </row>
    <row r="14090" spans="1:5" x14ac:dyDescent="0.25">
      <c r="A14090" s="2">
        <v>45596.725694444445</v>
      </c>
      <c r="B14090">
        <v>131335</v>
      </c>
      <c r="C14090">
        <v>131375</v>
      </c>
      <c r="D14090">
        <v>131330</v>
      </c>
      <c r="E14090">
        <v>131350</v>
      </c>
    </row>
    <row r="14091" spans="1:5" x14ac:dyDescent="0.25">
      <c r="A14091" s="2">
        <v>45596.722222222219</v>
      </c>
      <c r="B14091">
        <v>131345</v>
      </c>
      <c r="C14091">
        <v>131385</v>
      </c>
      <c r="D14091">
        <v>131320</v>
      </c>
      <c r="E14091">
        <v>131335</v>
      </c>
    </row>
    <row r="14092" spans="1:5" x14ac:dyDescent="0.25">
      <c r="A14092" s="2">
        <v>45596.71875</v>
      </c>
      <c r="B14092">
        <v>131315</v>
      </c>
      <c r="C14092">
        <v>131380</v>
      </c>
      <c r="D14092">
        <v>131300</v>
      </c>
      <c r="E14092">
        <v>131345</v>
      </c>
    </row>
    <row r="14093" spans="1:5" x14ac:dyDescent="0.25">
      <c r="A14093" s="2">
        <v>45596.715277777781</v>
      </c>
      <c r="B14093">
        <v>131310</v>
      </c>
      <c r="C14093">
        <v>131345</v>
      </c>
      <c r="D14093">
        <v>131300</v>
      </c>
      <c r="E14093">
        <v>131315</v>
      </c>
    </row>
    <row r="14094" spans="1:5" x14ac:dyDescent="0.25">
      <c r="A14094" s="2">
        <v>45596.711805555555</v>
      </c>
      <c r="B14094">
        <v>131330</v>
      </c>
      <c r="C14094">
        <v>131370</v>
      </c>
      <c r="D14094">
        <v>131310</v>
      </c>
      <c r="E14094">
        <v>131310</v>
      </c>
    </row>
    <row r="14095" spans="1:5" x14ac:dyDescent="0.25">
      <c r="A14095" s="2">
        <v>45596.708333333336</v>
      </c>
      <c r="B14095">
        <v>131335</v>
      </c>
      <c r="C14095">
        <v>131420</v>
      </c>
      <c r="D14095">
        <v>131290</v>
      </c>
      <c r="E14095">
        <v>131335</v>
      </c>
    </row>
    <row r="14096" spans="1:5" x14ac:dyDescent="0.25">
      <c r="A14096" s="2">
        <v>45596.704861111109</v>
      </c>
      <c r="B14096">
        <v>131390</v>
      </c>
      <c r="C14096">
        <v>131415</v>
      </c>
      <c r="D14096">
        <v>131325</v>
      </c>
      <c r="E14096">
        <v>131340</v>
      </c>
    </row>
    <row r="14097" spans="1:5" x14ac:dyDescent="0.25">
      <c r="A14097" s="2">
        <v>45596.701388888891</v>
      </c>
      <c r="B14097">
        <v>131360</v>
      </c>
      <c r="C14097">
        <v>131430</v>
      </c>
      <c r="D14097">
        <v>131315</v>
      </c>
      <c r="E14097">
        <v>131385</v>
      </c>
    </row>
    <row r="14098" spans="1:5" x14ac:dyDescent="0.25">
      <c r="A14098" s="2">
        <v>45596.697916666664</v>
      </c>
      <c r="B14098">
        <v>131335</v>
      </c>
      <c r="C14098">
        <v>131375</v>
      </c>
      <c r="D14098">
        <v>131315</v>
      </c>
      <c r="E14098">
        <v>131360</v>
      </c>
    </row>
    <row r="14099" spans="1:5" x14ac:dyDescent="0.25">
      <c r="A14099" s="2">
        <v>45596.694444444445</v>
      </c>
      <c r="B14099">
        <v>131290</v>
      </c>
      <c r="C14099">
        <v>131360</v>
      </c>
      <c r="D14099">
        <v>131270</v>
      </c>
      <c r="E14099">
        <v>131340</v>
      </c>
    </row>
    <row r="14100" spans="1:5" x14ac:dyDescent="0.25">
      <c r="A14100" s="2">
        <v>45596.690972222219</v>
      </c>
      <c r="B14100">
        <v>131350</v>
      </c>
      <c r="C14100">
        <v>131360</v>
      </c>
      <c r="D14100">
        <v>131215</v>
      </c>
      <c r="E14100">
        <v>131295</v>
      </c>
    </row>
    <row r="14101" spans="1:5" x14ac:dyDescent="0.25">
      <c r="A14101" s="2">
        <v>45596.6875</v>
      </c>
      <c r="B14101">
        <v>131425</v>
      </c>
      <c r="C14101">
        <v>131435</v>
      </c>
      <c r="D14101">
        <v>131330</v>
      </c>
      <c r="E14101">
        <v>131355</v>
      </c>
    </row>
    <row r="14102" spans="1:5" x14ac:dyDescent="0.25">
      <c r="A14102" s="2">
        <v>45596.684027777781</v>
      </c>
      <c r="B14102">
        <v>131390</v>
      </c>
      <c r="C14102">
        <v>131430</v>
      </c>
      <c r="D14102">
        <v>131380</v>
      </c>
      <c r="E14102">
        <v>131430</v>
      </c>
    </row>
    <row r="14103" spans="1:5" x14ac:dyDescent="0.25">
      <c r="A14103" s="2">
        <v>45596.680555555555</v>
      </c>
      <c r="B14103">
        <v>131435</v>
      </c>
      <c r="C14103">
        <v>131470</v>
      </c>
      <c r="D14103">
        <v>131380</v>
      </c>
      <c r="E14103">
        <v>131390</v>
      </c>
    </row>
    <row r="14104" spans="1:5" x14ac:dyDescent="0.25">
      <c r="A14104" s="2">
        <v>45596.677083333336</v>
      </c>
      <c r="B14104">
        <v>131450</v>
      </c>
      <c r="C14104">
        <v>131480</v>
      </c>
      <c r="D14104">
        <v>131390</v>
      </c>
      <c r="E14104">
        <v>131430</v>
      </c>
    </row>
    <row r="14105" spans="1:5" x14ac:dyDescent="0.25">
      <c r="A14105" s="2">
        <v>45596.673611111109</v>
      </c>
      <c r="B14105">
        <v>131495</v>
      </c>
      <c r="C14105">
        <v>131510</v>
      </c>
      <c r="D14105">
        <v>131415</v>
      </c>
      <c r="E14105">
        <v>131450</v>
      </c>
    </row>
    <row r="14106" spans="1:5" x14ac:dyDescent="0.25">
      <c r="A14106" s="2">
        <v>45596.670138888891</v>
      </c>
      <c r="B14106">
        <v>131515</v>
      </c>
      <c r="C14106">
        <v>131535</v>
      </c>
      <c r="D14106">
        <v>131480</v>
      </c>
      <c r="E14106">
        <v>131495</v>
      </c>
    </row>
    <row r="14107" spans="1:5" x14ac:dyDescent="0.25">
      <c r="A14107" s="2">
        <v>45596.666666666664</v>
      </c>
      <c r="B14107">
        <v>131500</v>
      </c>
      <c r="C14107">
        <v>131560</v>
      </c>
      <c r="D14107">
        <v>131470</v>
      </c>
      <c r="E14107">
        <v>131515</v>
      </c>
    </row>
    <row r="14108" spans="1:5" x14ac:dyDescent="0.25">
      <c r="A14108" s="2">
        <v>45596.663194444445</v>
      </c>
      <c r="B14108">
        <v>131545</v>
      </c>
      <c r="C14108">
        <v>131570</v>
      </c>
      <c r="D14108">
        <v>131490</v>
      </c>
      <c r="E14108">
        <v>131505</v>
      </c>
    </row>
    <row r="14109" spans="1:5" x14ac:dyDescent="0.25">
      <c r="A14109" s="2">
        <v>45596.659722222219</v>
      </c>
      <c r="B14109">
        <v>131470</v>
      </c>
      <c r="C14109">
        <v>131585</v>
      </c>
      <c r="D14109">
        <v>131465</v>
      </c>
      <c r="E14109">
        <v>131540</v>
      </c>
    </row>
    <row r="14110" spans="1:5" x14ac:dyDescent="0.25">
      <c r="A14110" s="2">
        <v>45596.65625</v>
      </c>
      <c r="B14110">
        <v>131445</v>
      </c>
      <c r="C14110">
        <v>131505</v>
      </c>
      <c r="D14110">
        <v>131440</v>
      </c>
      <c r="E14110">
        <v>131475</v>
      </c>
    </row>
    <row r="14111" spans="1:5" x14ac:dyDescent="0.25">
      <c r="A14111" s="2">
        <v>45596.652777777781</v>
      </c>
      <c r="B14111">
        <v>131425</v>
      </c>
      <c r="C14111">
        <v>131455</v>
      </c>
      <c r="D14111">
        <v>131390</v>
      </c>
      <c r="E14111">
        <v>131445</v>
      </c>
    </row>
    <row r="14112" spans="1:5" x14ac:dyDescent="0.25">
      <c r="A14112" s="2">
        <v>45596.649305555555</v>
      </c>
      <c r="B14112">
        <v>131440</v>
      </c>
      <c r="C14112">
        <v>131480</v>
      </c>
      <c r="D14112">
        <v>131390</v>
      </c>
      <c r="E14112">
        <v>131430</v>
      </c>
    </row>
    <row r="14113" spans="1:5" x14ac:dyDescent="0.25">
      <c r="A14113" s="2">
        <v>45596.645833333336</v>
      </c>
      <c r="B14113">
        <v>131390</v>
      </c>
      <c r="C14113">
        <v>131445</v>
      </c>
      <c r="D14113">
        <v>131370</v>
      </c>
      <c r="E14113">
        <v>131445</v>
      </c>
    </row>
    <row r="14114" spans="1:5" x14ac:dyDescent="0.25">
      <c r="A14114" s="2">
        <v>45596.642361111109</v>
      </c>
      <c r="B14114">
        <v>131445</v>
      </c>
      <c r="C14114">
        <v>131450</v>
      </c>
      <c r="D14114">
        <v>131350</v>
      </c>
      <c r="E14114">
        <v>131395</v>
      </c>
    </row>
    <row r="14115" spans="1:5" x14ac:dyDescent="0.25">
      <c r="A14115" s="2">
        <v>45596.638888888891</v>
      </c>
      <c r="B14115">
        <v>131455</v>
      </c>
      <c r="C14115">
        <v>131500</v>
      </c>
      <c r="D14115">
        <v>131430</v>
      </c>
      <c r="E14115">
        <v>131445</v>
      </c>
    </row>
    <row r="14116" spans="1:5" x14ac:dyDescent="0.25">
      <c r="A14116" s="2">
        <v>45596.635416666664</v>
      </c>
      <c r="B14116">
        <v>131445</v>
      </c>
      <c r="C14116">
        <v>131485</v>
      </c>
      <c r="D14116">
        <v>131400</v>
      </c>
      <c r="E14116">
        <v>131460</v>
      </c>
    </row>
    <row r="14117" spans="1:5" x14ac:dyDescent="0.25">
      <c r="A14117" s="2">
        <v>45596.631944444445</v>
      </c>
      <c r="B14117">
        <v>131475</v>
      </c>
      <c r="C14117">
        <v>131525</v>
      </c>
      <c r="D14117">
        <v>131445</v>
      </c>
      <c r="E14117">
        <v>131450</v>
      </c>
    </row>
    <row r="14118" spans="1:5" x14ac:dyDescent="0.25">
      <c r="A14118" s="2">
        <v>45596.628472222219</v>
      </c>
      <c r="B14118">
        <v>131450</v>
      </c>
      <c r="C14118">
        <v>131495</v>
      </c>
      <c r="D14118">
        <v>131420</v>
      </c>
      <c r="E14118">
        <v>131475</v>
      </c>
    </row>
    <row r="14119" spans="1:5" x14ac:dyDescent="0.25">
      <c r="A14119" s="2">
        <v>45596.625</v>
      </c>
      <c r="B14119">
        <v>131445</v>
      </c>
      <c r="C14119">
        <v>131495</v>
      </c>
      <c r="D14119">
        <v>131415</v>
      </c>
      <c r="E14119">
        <v>131450</v>
      </c>
    </row>
    <row r="14120" spans="1:5" x14ac:dyDescent="0.25">
      <c r="A14120" s="2">
        <v>45596.621527777781</v>
      </c>
      <c r="B14120">
        <v>131430</v>
      </c>
      <c r="C14120">
        <v>131480</v>
      </c>
      <c r="D14120">
        <v>131380</v>
      </c>
      <c r="E14120">
        <v>131450</v>
      </c>
    </row>
    <row r="14121" spans="1:5" x14ac:dyDescent="0.25">
      <c r="A14121" s="2">
        <v>45596.618055555555</v>
      </c>
      <c r="B14121">
        <v>131435</v>
      </c>
      <c r="C14121">
        <v>131460</v>
      </c>
      <c r="D14121">
        <v>131365</v>
      </c>
      <c r="E14121">
        <v>131430</v>
      </c>
    </row>
    <row r="14122" spans="1:5" x14ac:dyDescent="0.25">
      <c r="A14122" s="2">
        <v>45596.614583333336</v>
      </c>
      <c r="B14122">
        <v>131460</v>
      </c>
      <c r="C14122">
        <v>131500</v>
      </c>
      <c r="D14122">
        <v>131375</v>
      </c>
      <c r="E14122">
        <v>131435</v>
      </c>
    </row>
    <row r="14123" spans="1:5" x14ac:dyDescent="0.25">
      <c r="A14123" s="2">
        <v>45596.611111111109</v>
      </c>
      <c r="B14123">
        <v>131435</v>
      </c>
      <c r="C14123">
        <v>131525</v>
      </c>
      <c r="D14123">
        <v>131415</v>
      </c>
      <c r="E14123">
        <v>131460</v>
      </c>
    </row>
    <row r="14124" spans="1:5" x14ac:dyDescent="0.25">
      <c r="A14124" s="2">
        <v>45596.607638888891</v>
      </c>
      <c r="B14124">
        <v>131530</v>
      </c>
      <c r="C14124">
        <v>131560</v>
      </c>
      <c r="D14124">
        <v>131410</v>
      </c>
      <c r="E14124">
        <v>131435</v>
      </c>
    </row>
    <row r="14125" spans="1:5" x14ac:dyDescent="0.25">
      <c r="A14125" s="2">
        <v>45596.604166666664</v>
      </c>
      <c r="B14125">
        <v>131610</v>
      </c>
      <c r="C14125">
        <v>131615</v>
      </c>
      <c r="D14125">
        <v>131480</v>
      </c>
      <c r="E14125">
        <v>131530</v>
      </c>
    </row>
    <row r="14126" spans="1:5" x14ac:dyDescent="0.25">
      <c r="A14126" s="2">
        <v>45596.600694444445</v>
      </c>
      <c r="B14126">
        <v>131645</v>
      </c>
      <c r="C14126">
        <v>131665</v>
      </c>
      <c r="D14126">
        <v>131585</v>
      </c>
      <c r="E14126">
        <v>131610</v>
      </c>
    </row>
    <row r="14127" spans="1:5" x14ac:dyDescent="0.25">
      <c r="A14127" s="2">
        <v>45596.597222222219</v>
      </c>
      <c r="B14127">
        <v>131695</v>
      </c>
      <c r="C14127">
        <v>131710</v>
      </c>
      <c r="D14127">
        <v>131640</v>
      </c>
      <c r="E14127">
        <v>131650</v>
      </c>
    </row>
    <row r="14128" spans="1:5" x14ac:dyDescent="0.25">
      <c r="A14128" s="2">
        <v>45596.59375</v>
      </c>
      <c r="B14128">
        <v>131610</v>
      </c>
      <c r="C14128">
        <v>131745</v>
      </c>
      <c r="D14128">
        <v>131595</v>
      </c>
      <c r="E14128">
        <v>131700</v>
      </c>
    </row>
    <row r="14129" spans="1:5" x14ac:dyDescent="0.25">
      <c r="A14129" s="2">
        <v>45596.590277777781</v>
      </c>
      <c r="B14129">
        <v>131640</v>
      </c>
      <c r="C14129">
        <v>131645</v>
      </c>
      <c r="D14129">
        <v>131600</v>
      </c>
      <c r="E14129">
        <v>131615</v>
      </c>
    </row>
    <row r="14130" spans="1:5" x14ac:dyDescent="0.25">
      <c r="A14130" s="2">
        <v>45596.586805555555</v>
      </c>
      <c r="B14130">
        <v>131635</v>
      </c>
      <c r="C14130">
        <v>131655</v>
      </c>
      <c r="D14130">
        <v>131585</v>
      </c>
      <c r="E14130">
        <v>131640</v>
      </c>
    </row>
    <row r="14131" spans="1:5" x14ac:dyDescent="0.25">
      <c r="A14131" s="2">
        <v>45596.583333333336</v>
      </c>
      <c r="B14131">
        <v>131680</v>
      </c>
      <c r="C14131">
        <v>131715</v>
      </c>
      <c r="D14131">
        <v>131630</v>
      </c>
      <c r="E14131">
        <v>131635</v>
      </c>
    </row>
    <row r="14132" spans="1:5" x14ac:dyDescent="0.25">
      <c r="A14132" s="2">
        <v>45596.579861111109</v>
      </c>
      <c r="B14132">
        <v>131710</v>
      </c>
      <c r="C14132">
        <v>131730</v>
      </c>
      <c r="D14132">
        <v>131620</v>
      </c>
      <c r="E14132">
        <v>131680</v>
      </c>
    </row>
    <row r="14133" spans="1:5" x14ac:dyDescent="0.25">
      <c r="A14133" s="2">
        <v>45596.576388888891</v>
      </c>
      <c r="B14133">
        <v>131765</v>
      </c>
      <c r="C14133">
        <v>131800</v>
      </c>
      <c r="D14133">
        <v>131710</v>
      </c>
      <c r="E14133">
        <v>131715</v>
      </c>
    </row>
    <row r="14134" spans="1:5" x14ac:dyDescent="0.25">
      <c r="A14134" s="2">
        <v>45596.572916666664</v>
      </c>
      <c r="B14134">
        <v>131705</v>
      </c>
      <c r="C14134">
        <v>131790</v>
      </c>
      <c r="D14134">
        <v>131695</v>
      </c>
      <c r="E14134">
        <v>131760</v>
      </c>
    </row>
    <row r="14135" spans="1:5" x14ac:dyDescent="0.25">
      <c r="A14135" s="2">
        <v>45596.569444444445</v>
      </c>
      <c r="B14135">
        <v>131690</v>
      </c>
      <c r="C14135">
        <v>131760</v>
      </c>
      <c r="D14135">
        <v>131665</v>
      </c>
      <c r="E14135">
        <v>131700</v>
      </c>
    </row>
    <row r="14136" spans="1:5" x14ac:dyDescent="0.25">
      <c r="A14136" s="2">
        <v>45596.565972222219</v>
      </c>
      <c r="B14136">
        <v>131675</v>
      </c>
      <c r="C14136">
        <v>131695</v>
      </c>
      <c r="D14136">
        <v>131625</v>
      </c>
      <c r="E14136">
        <v>131685</v>
      </c>
    </row>
    <row r="14137" spans="1:5" x14ac:dyDescent="0.25">
      <c r="A14137" s="2">
        <v>45596.5625</v>
      </c>
      <c r="B14137">
        <v>131660</v>
      </c>
      <c r="C14137">
        <v>131695</v>
      </c>
      <c r="D14137">
        <v>131655</v>
      </c>
      <c r="E14137">
        <v>131675</v>
      </c>
    </row>
    <row r="14138" spans="1:5" x14ac:dyDescent="0.25">
      <c r="A14138" s="2">
        <v>45596.559027777781</v>
      </c>
      <c r="B14138">
        <v>131615</v>
      </c>
      <c r="C14138">
        <v>131665</v>
      </c>
      <c r="D14138">
        <v>131575</v>
      </c>
      <c r="E14138">
        <v>131660</v>
      </c>
    </row>
    <row r="14139" spans="1:5" x14ac:dyDescent="0.25">
      <c r="A14139" s="2">
        <v>45596.555555555555</v>
      </c>
      <c r="B14139">
        <v>131670</v>
      </c>
      <c r="C14139">
        <v>131690</v>
      </c>
      <c r="D14139">
        <v>131590</v>
      </c>
      <c r="E14139">
        <v>131610</v>
      </c>
    </row>
    <row r="14140" spans="1:5" x14ac:dyDescent="0.25">
      <c r="A14140" s="2">
        <v>45596.552083333336</v>
      </c>
      <c r="B14140">
        <v>131690</v>
      </c>
      <c r="C14140">
        <v>131710</v>
      </c>
      <c r="D14140">
        <v>131620</v>
      </c>
      <c r="E14140">
        <v>131670</v>
      </c>
    </row>
    <row r="14141" spans="1:5" x14ac:dyDescent="0.25">
      <c r="A14141" s="2">
        <v>45596.548611111109</v>
      </c>
      <c r="B14141">
        <v>131690</v>
      </c>
      <c r="C14141">
        <v>131735</v>
      </c>
      <c r="D14141">
        <v>131645</v>
      </c>
      <c r="E14141">
        <v>131690</v>
      </c>
    </row>
    <row r="14142" spans="1:5" x14ac:dyDescent="0.25">
      <c r="A14142" s="2">
        <v>45596.545138888891</v>
      </c>
      <c r="B14142">
        <v>131710</v>
      </c>
      <c r="C14142">
        <v>131750</v>
      </c>
      <c r="D14142">
        <v>131670</v>
      </c>
      <c r="E14142">
        <v>131685</v>
      </c>
    </row>
    <row r="14143" spans="1:5" x14ac:dyDescent="0.25">
      <c r="A14143" s="2">
        <v>45596.541666666664</v>
      </c>
      <c r="B14143">
        <v>131675</v>
      </c>
      <c r="C14143">
        <v>131760</v>
      </c>
      <c r="D14143">
        <v>131645</v>
      </c>
      <c r="E14143">
        <v>131710</v>
      </c>
    </row>
    <row r="14144" spans="1:5" x14ac:dyDescent="0.25">
      <c r="A14144" s="2">
        <v>45596.538194444445</v>
      </c>
      <c r="B14144">
        <v>131615</v>
      </c>
      <c r="C14144">
        <v>131680</v>
      </c>
      <c r="D14144">
        <v>131605</v>
      </c>
      <c r="E14144">
        <v>131675</v>
      </c>
    </row>
    <row r="14145" spans="1:5" x14ac:dyDescent="0.25">
      <c r="A14145" s="2">
        <v>45596.534722222219</v>
      </c>
      <c r="B14145">
        <v>131655</v>
      </c>
      <c r="C14145">
        <v>131675</v>
      </c>
      <c r="D14145">
        <v>131595</v>
      </c>
      <c r="E14145">
        <v>131610</v>
      </c>
    </row>
    <row r="14146" spans="1:5" x14ac:dyDescent="0.25">
      <c r="A14146" s="2">
        <v>45596.53125</v>
      </c>
      <c r="B14146">
        <v>131700</v>
      </c>
      <c r="C14146">
        <v>131715</v>
      </c>
      <c r="D14146">
        <v>131625</v>
      </c>
      <c r="E14146">
        <v>131655</v>
      </c>
    </row>
    <row r="14147" spans="1:5" x14ac:dyDescent="0.25">
      <c r="A14147" s="2">
        <v>45596.527777777781</v>
      </c>
      <c r="B14147">
        <v>131765</v>
      </c>
      <c r="C14147">
        <v>131765</v>
      </c>
      <c r="D14147">
        <v>131670</v>
      </c>
      <c r="E14147">
        <v>131700</v>
      </c>
    </row>
    <row r="14148" spans="1:5" x14ac:dyDescent="0.25">
      <c r="A14148" s="2">
        <v>45596.524305555555</v>
      </c>
      <c r="B14148">
        <v>131795</v>
      </c>
      <c r="C14148">
        <v>131835</v>
      </c>
      <c r="D14148">
        <v>131750</v>
      </c>
      <c r="E14148">
        <v>131760</v>
      </c>
    </row>
    <row r="14149" spans="1:5" x14ac:dyDescent="0.25">
      <c r="A14149" s="2">
        <v>45596.520833333336</v>
      </c>
      <c r="B14149">
        <v>131750</v>
      </c>
      <c r="C14149">
        <v>131825</v>
      </c>
      <c r="D14149">
        <v>131720</v>
      </c>
      <c r="E14149">
        <v>131795</v>
      </c>
    </row>
    <row r="14150" spans="1:5" x14ac:dyDescent="0.25">
      <c r="A14150" s="2">
        <v>45596.517361111109</v>
      </c>
      <c r="B14150">
        <v>131885</v>
      </c>
      <c r="C14150">
        <v>131885</v>
      </c>
      <c r="D14150">
        <v>131720</v>
      </c>
      <c r="E14150">
        <v>131750</v>
      </c>
    </row>
    <row r="14151" spans="1:5" x14ac:dyDescent="0.25">
      <c r="A14151" s="2">
        <v>45596.513888888891</v>
      </c>
      <c r="B14151">
        <v>131820</v>
      </c>
      <c r="C14151">
        <v>131940</v>
      </c>
      <c r="D14151">
        <v>131805</v>
      </c>
      <c r="E14151">
        <v>131880</v>
      </c>
    </row>
    <row r="14152" spans="1:5" x14ac:dyDescent="0.25">
      <c r="A14152" s="2">
        <v>45596.510416666664</v>
      </c>
      <c r="B14152">
        <v>131780</v>
      </c>
      <c r="C14152">
        <v>131890</v>
      </c>
      <c r="D14152">
        <v>131760</v>
      </c>
      <c r="E14152">
        <v>131825</v>
      </c>
    </row>
    <row r="14153" spans="1:5" x14ac:dyDescent="0.25">
      <c r="A14153" s="2">
        <v>45596.506944444445</v>
      </c>
      <c r="B14153">
        <v>131745</v>
      </c>
      <c r="C14153">
        <v>131890</v>
      </c>
      <c r="D14153">
        <v>131720</v>
      </c>
      <c r="E14153">
        <v>131775</v>
      </c>
    </row>
    <row r="14154" spans="1:5" x14ac:dyDescent="0.25">
      <c r="A14154" s="2">
        <v>45596.503472222219</v>
      </c>
      <c r="B14154">
        <v>131610</v>
      </c>
      <c r="C14154">
        <v>131815</v>
      </c>
      <c r="D14154">
        <v>131595</v>
      </c>
      <c r="E14154">
        <v>131750</v>
      </c>
    </row>
    <row r="14155" spans="1:5" x14ac:dyDescent="0.25">
      <c r="A14155" s="2">
        <v>45596.5</v>
      </c>
      <c r="B14155">
        <v>131780</v>
      </c>
      <c r="C14155">
        <v>131805</v>
      </c>
      <c r="D14155">
        <v>131570</v>
      </c>
      <c r="E14155">
        <v>131610</v>
      </c>
    </row>
    <row r="14156" spans="1:5" x14ac:dyDescent="0.25">
      <c r="A14156" s="2">
        <v>45596.496527777781</v>
      </c>
      <c r="B14156">
        <v>131900</v>
      </c>
      <c r="C14156">
        <v>131950</v>
      </c>
      <c r="D14156">
        <v>131755</v>
      </c>
      <c r="E14156">
        <v>131785</v>
      </c>
    </row>
    <row r="14157" spans="1:5" x14ac:dyDescent="0.25">
      <c r="A14157" s="2">
        <v>45596.493055555555</v>
      </c>
      <c r="B14157">
        <v>131950</v>
      </c>
      <c r="C14157">
        <v>131995</v>
      </c>
      <c r="D14157">
        <v>131815</v>
      </c>
      <c r="E14157">
        <v>131895</v>
      </c>
    </row>
    <row r="14158" spans="1:5" x14ac:dyDescent="0.25">
      <c r="A14158" s="2">
        <v>45596.489583333336</v>
      </c>
      <c r="B14158">
        <v>132005</v>
      </c>
      <c r="C14158">
        <v>132060</v>
      </c>
      <c r="D14158">
        <v>131925</v>
      </c>
      <c r="E14158">
        <v>131950</v>
      </c>
    </row>
    <row r="14159" spans="1:5" x14ac:dyDescent="0.25">
      <c r="A14159" s="2">
        <v>45596.486111111109</v>
      </c>
      <c r="B14159">
        <v>132015</v>
      </c>
      <c r="C14159">
        <v>132085</v>
      </c>
      <c r="D14159">
        <v>131980</v>
      </c>
      <c r="E14159">
        <v>132010</v>
      </c>
    </row>
    <row r="14160" spans="1:5" x14ac:dyDescent="0.25">
      <c r="A14160" s="2">
        <v>45596.482638888891</v>
      </c>
      <c r="B14160">
        <v>132155</v>
      </c>
      <c r="C14160">
        <v>132195</v>
      </c>
      <c r="D14160">
        <v>131990</v>
      </c>
      <c r="E14160">
        <v>132020</v>
      </c>
    </row>
    <row r="14161" spans="1:5" x14ac:dyDescent="0.25">
      <c r="A14161" s="2">
        <v>45596.479166666664</v>
      </c>
      <c r="B14161">
        <v>132170</v>
      </c>
      <c r="C14161">
        <v>132240</v>
      </c>
      <c r="D14161">
        <v>132090</v>
      </c>
      <c r="E14161">
        <v>132155</v>
      </c>
    </row>
    <row r="14162" spans="1:5" x14ac:dyDescent="0.25">
      <c r="A14162" s="2">
        <v>45596.475694444445</v>
      </c>
      <c r="B14162">
        <v>132205</v>
      </c>
      <c r="C14162">
        <v>132280</v>
      </c>
      <c r="D14162">
        <v>132115</v>
      </c>
      <c r="E14162">
        <v>132170</v>
      </c>
    </row>
    <row r="14163" spans="1:5" x14ac:dyDescent="0.25">
      <c r="A14163" s="2">
        <v>45596.472222222219</v>
      </c>
      <c r="B14163">
        <v>132295</v>
      </c>
      <c r="C14163">
        <v>132335</v>
      </c>
      <c r="D14163">
        <v>132200</v>
      </c>
      <c r="E14163">
        <v>132210</v>
      </c>
    </row>
    <row r="14164" spans="1:5" x14ac:dyDescent="0.25">
      <c r="A14164" s="2">
        <v>45596.46875</v>
      </c>
      <c r="B14164">
        <v>132040</v>
      </c>
      <c r="C14164">
        <v>132300</v>
      </c>
      <c r="D14164">
        <v>132035</v>
      </c>
      <c r="E14164">
        <v>132295</v>
      </c>
    </row>
    <row r="14165" spans="1:5" x14ac:dyDescent="0.25">
      <c r="A14165" s="2">
        <v>45596.465277777781</v>
      </c>
      <c r="B14165">
        <v>132110</v>
      </c>
      <c r="C14165">
        <v>132210</v>
      </c>
      <c r="D14165">
        <v>132035</v>
      </c>
      <c r="E14165">
        <v>132040</v>
      </c>
    </row>
    <row r="14166" spans="1:5" x14ac:dyDescent="0.25">
      <c r="A14166" s="2">
        <v>45596.461805555555</v>
      </c>
      <c r="B14166">
        <v>131960</v>
      </c>
      <c r="C14166">
        <v>132135</v>
      </c>
      <c r="D14166">
        <v>131940</v>
      </c>
      <c r="E14166">
        <v>132110</v>
      </c>
    </row>
    <row r="14167" spans="1:5" x14ac:dyDescent="0.25">
      <c r="A14167" s="2">
        <v>45596.458333333336</v>
      </c>
      <c r="B14167">
        <v>131965</v>
      </c>
      <c r="C14167">
        <v>132000</v>
      </c>
      <c r="D14167">
        <v>131885</v>
      </c>
      <c r="E14167">
        <v>131960</v>
      </c>
    </row>
    <row r="14168" spans="1:5" x14ac:dyDescent="0.25">
      <c r="A14168" s="2">
        <v>45596.454861111109</v>
      </c>
      <c r="B14168">
        <v>132020</v>
      </c>
      <c r="C14168">
        <v>132110</v>
      </c>
      <c r="D14168">
        <v>131960</v>
      </c>
      <c r="E14168">
        <v>131965</v>
      </c>
    </row>
    <row r="14169" spans="1:5" x14ac:dyDescent="0.25">
      <c r="A14169" s="2">
        <v>45596.451388888891</v>
      </c>
      <c r="B14169">
        <v>132025</v>
      </c>
      <c r="C14169">
        <v>132120</v>
      </c>
      <c r="D14169">
        <v>131845</v>
      </c>
      <c r="E14169">
        <v>132020</v>
      </c>
    </row>
    <row r="14170" spans="1:5" x14ac:dyDescent="0.25">
      <c r="A14170" s="2">
        <v>45596.447916666664</v>
      </c>
      <c r="B14170">
        <v>132135</v>
      </c>
      <c r="C14170">
        <v>132190</v>
      </c>
      <c r="D14170">
        <v>131885</v>
      </c>
      <c r="E14170">
        <v>132020</v>
      </c>
    </row>
    <row r="14171" spans="1:5" x14ac:dyDescent="0.25">
      <c r="A14171" s="2">
        <v>45596.444444444445</v>
      </c>
      <c r="B14171">
        <v>132020</v>
      </c>
      <c r="C14171">
        <v>132165</v>
      </c>
      <c r="D14171">
        <v>131950</v>
      </c>
      <c r="E14171">
        <v>132130</v>
      </c>
    </row>
    <row r="14172" spans="1:5" x14ac:dyDescent="0.25">
      <c r="A14172" s="2">
        <v>45596.440972222219</v>
      </c>
      <c r="B14172">
        <v>131830</v>
      </c>
      <c r="C14172">
        <v>132050</v>
      </c>
      <c r="D14172">
        <v>131760</v>
      </c>
      <c r="E14172">
        <v>132015</v>
      </c>
    </row>
    <row r="14173" spans="1:5" x14ac:dyDescent="0.25">
      <c r="A14173" s="2">
        <v>45596.4375</v>
      </c>
      <c r="B14173">
        <v>131715</v>
      </c>
      <c r="C14173">
        <v>131850</v>
      </c>
      <c r="D14173">
        <v>131600</v>
      </c>
      <c r="E14173">
        <v>131825</v>
      </c>
    </row>
    <row r="14174" spans="1:5" x14ac:dyDescent="0.25">
      <c r="A14174" s="2">
        <v>45596.434027777781</v>
      </c>
      <c r="B14174">
        <v>131740</v>
      </c>
      <c r="C14174">
        <v>131820</v>
      </c>
      <c r="D14174">
        <v>131555</v>
      </c>
      <c r="E14174">
        <v>131720</v>
      </c>
    </row>
    <row r="14175" spans="1:5" x14ac:dyDescent="0.25">
      <c r="A14175" s="2">
        <v>45596.430555555555</v>
      </c>
      <c r="B14175">
        <v>132010</v>
      </c>
      <c r="C14175">
        <v>132020</v>
      </c>
      <c r="D14175">
        <v>131735</v>
      </c>
      <c r="E14175">
        <v>131735</v>
      </c>
    </row>
    <row r="14176" spans="1:5" x14ac:dyDescent="0.25">
      <c r="A14176" s="2">
        <v>45596.427083333336</v>
      </c>
      <c r="B14176">
        <v>132110</v>
      </c>
      <c r="C14176">
        <v>132140</v>
      </c>
      <c r="D14176">
        <v>131940</v>
      </c>
      <c r="E14176">
        <v>132015</v>
      </c>
    </row>
    <row r="14177" spans="1:5" x14ac:dyDescent="0.25">
      <c r="A14177" s="2">
        <v>45596.423611111109</v>
      </c>
      <c r="B14177">
        <v>132210</v>
      </c>
      <c r="C14177">
        <v>132300</v>
      </c>
      <c r="D14177">
        <v>132095</v>
      </c>
      <c r="E14177">
        <v>132110</v>
      </c>
    </row>
    <row r="14178" spans="1:5" x14ac:dyDescent="0.25">
      <c r="A14178" s="2">
        <v>45596.420138888891</v>
      </c>
      <c r="B14178">
        <v>131855</v>
      </c>
      <c r="C14178">
        <v>132300</v>
      </c>
      <c r="D14178">
        <v>131840</v>
      </c>
      <c r="E14178">
        <v>132210</v>
      </c>
    </row>
    <row r="14179" spans="1:5" x14ac:dyDescent="0.25">
      <c r="A14179" s="2">
        <v>45596.416666666664</v>
      </c>
      <c r="B14179">
        <v>131795</v>
      </c>
      <c r="C14179">
        <v>131870</v>
      </c>
      <c r="D14179">
        <v>131720</v>
      </c>
      <c r="E14179">
        <v>131855</v>
      </c>
    </row>
    <row r="14180" spans="1:5" x14ac:dyDescent="0.25">
      <c r="A14180" s="2">
        <v>45596.413194444445</v>
      </c>
      <c r="B14180">
        <v>131800</v>
      </c>
      <c r="C14180">
        <v>131895</v>
      </c>
      <c r="D14180">
        <v>131795</v>
      </c>
      <c r="E14180">
        <v>131800</v>
      </c>
    </row>
    <row r="14181" spans="1:5" x14ac:dyDescent="0.25">
      <c r="A14181" s="2">
        <v>45596.409722222219</v>
      </c>
      <c r="B14181">
        <v>131790</v>
      </c>
      <c r="C14181">
        <v>131840</v>
      </c>
      <c r="D14181">
        <v>131775</v>
      </c>
      <c r="E14181">
        <v>131805</v>
      </c>
    </row>
    <row r="14182" spans="1:5" x14ac:dyDescent="0.25">
      <c r="A14182" s="2">
        <v>45596.40625</v>
      </c>
      <c r="B14182">
        <v>131940</v>
      </c>
      <c r="C14182">
        <v>131950</v>
      </c>
      <c r="D14182">
        <v>131750</v>
      </c>
      <c r="E14182">
        <v>131795</v>
      </c>
    </row>
    <row r="14183" spans="1:5" x14ac:dyDescent="0.25">
      <c r="A14183" s="2">
        <v>45596.402777777781</v>
      </c>
      <c r="B14183">
        <v>131910</v>
      </c>
      <c r="C14183">
        <v>132040</v>
      </c>
      <c r="D14183">
        <v>131895</v>
      </c>
      <c r="E14183">
        <v>131940</v>
      </c>
    </row>
    <row r="14184" spans="1:5" x14ac:dyDescent="0.25">
      <c r="A14184" s="2">
        <v>45596.399305555555</v>
      </c>
      <c r="B14184">
        <v>131885</v>
      </c>
      <c r="C14184">
        <v>131950</v>
      </c>
      <c r="D14184">
        <v>131860</v>
      </c>
      <c r="E14184">
        <v>131910</v>
      </c>
    </row>
    <row r="14185" spans="1:5" x14ac:dyDescent="0.25">
      <c r="A14185" s="2">
        <v>45596.395833333336</v>
      </c>
      <c r="B14185">
        <v>131835</v>
      </c>
      <c r="C14185">
        <v>131935</v>
      </c>
      <c r="D14185">
        <v>131700</v>
      </c>
      <c r="E14185">
        <v>131890</v>
      </c>
    </row>
    <row r="14186" spans="1:5" x14ac:dyDescent="0.25">
      <c r="A14186" s="2">
        <v>45596.392361111109</v>
      </c>
      <c r="B14186">
        <v>131805</v>
      </c>
      <c r="C14186">
        <v>131870</v>
      </c>
      <c r="D14186">
        <v>131755</v>
      </c>
      <c r="E14186">
        <v>131835</v>
      </c>
    </row>
    <row r="14187" spans="1:5" x14ac:dyDescent="0.25">
      <c r="A14187" s="2">
        <v>45596.388888888891</v>
      </c>
      <c r="B14187">
        <v>132050</v>
      </c>
      <c r="C14187">
        <v>132065</v>
      </c>
      <c r="D14187">
        <v>131755</v>
      </c>
      <c r="E14187">
        <v>131800</v>
      </c>
    </row>
    <row r="14188" spans="1:5" x14ac:dyDescent="0.25">
      <c r="A14188" s="2">
        <v>45596.385416666664</v>
      </c>
      <c r="B14188">
        <v>132100</v>
      </c>
      <c r="C14188">
        <v>132170</v>
      </c>
      <c r="D14188">
        <v>132040</v>
      </c>
      <c r="E14188">
        <v>132045</v>
      </c>
    </row>
    <row r="14189" spans="1:5" x14ac:dyDescent="0.25">
      <c r="A14189" s="2">
        <v>45596.381944444445</v>
      </c>
      <c r="B14189">
        <v>132050</v>
      </c>
      <c r="C14189">
        <v>132120</v>
      </c>
      <c r="D14189">
        <v>131980</v>
      </c>
      <c r="E14189">
        <v>132105</v>
      </c>
    </row>
    <row r="14190" spans="1:5" x14ac:dyDescent="0.25">
      <c r="A14190" s="2">
        <v>45596.378472222219</v>
      </c>
      <c r="B14190">
        <v>132085</v>
      </c>
      <c r="C14190">
        <v>132185</v>
      </c>
      <c r="D14190">
        <v>131970</v>
      </c>
      <c r="E14190">
        <v>132045</v>
      </c>
    </row>
    <row r="14191" spans="1:5" x14ac:dyDescent="0.25">
      <c r="A14191" s="2">
        <v>45596.375</v>
      </c>
      <c r="B14191">
        <v>131940</v>
      </c>
      <c r="C14191">
        <v>132125</v>
      </c>
      <c r="D14191">
        <v>131900</v>
      </c>
      <c r="E14191">
        <v>132085</v>
      </c>
    </row>
    <row r="14192" spans="1:5" x14ac:dyDescent="0.25">
      <c r="A14192" s="2">
        <v>45595.763888888891</v>
      </c>
      <c r="B14192">
        <v>132220</v>
      </c>
      <c r="C14192">
        <v>132230</v>
      </c>
      <c r="D14192">
        <v>132140</v>
      </c>
      <c r="E14192">
        <v>132140</v>
      </c>
    </row>
    <row r="14193" spans="1:5" x14ac:dyDescent="0.25">
      <c r="A14193" s="2">
        <v>45595.760416666664</v>
      </c>
      <c r="B14193">
        <v>132240</v>
      </c>
      <c r="C14193">
        <v>132265</v>
      </c>
      <c r="D14193">
        <v>132215</v>
      </c>
      <c r="E14193">
        <v>132230</v>
      </c>
    </row>
    <row r="14194" spans="1:5" x14ac:dyDescent="0.25">
      <c r="A14194" s="2">
        <v>45595.756944444445</v>
      </c>
      <c r="B14194">
        <v>132295</v>
      </c>
      <c r="C14194">
        <v>132300</v>
      </c>
      <c r="D14194">
        <v>132215</v>
      </c>
      <c r="E14194">
        <v>132240</v>
      </c>
    </row>
    <row r="14195" spans="1:5" x14ac:dyDescent="0.25">
      <c r="A14195" s="2">
        <v>45595.753472222219</v>
      </c>
      <c r="B14195">
        <v>132315</v>
      </c>
      <c r="C14195">
        <v>132335</v>
      </c>
      <c r="D14195">
        <v>132280</v>
      </c>
      <c r="E14195">
        <v>132300</v>
      </c>
    </row>
    <row r="14196" spans="1:5" x14ac:dyDescent="0.25">
      <c r="A14196" s="2">
        <v>45595.75</v>
      </c>
      <c r="B14196">
        <v>132310</v>
      </c>
      <c r="C14196">
        <v>132330</v>
      </c>
      <c r="D14196">
        <v>132295</v>
      </c>
      <c r="E14196">
        <v>132315</v>
      </c>
    </row>
    <row r="14197" spans="1:5" x14ac:dyDescent="0.25">
      <c r="A14197" s="2">
        <v>45595.746527777781</v>
      </c>
      <c r="B14197">
        <v>132285</v>
      </c>
      <c r="C14197">
        <v>132325</v>
      </c>
      <c r="D14197">
        <v>132280</v>
      </c>
      <c r="E14197">
        <v>132310</v>
      </c>
    </row>
    <row r="14198" spans="1:5" x14ac:dyDescent="0.25">
      <c r="A14198" s="2">
        <v>45595.743055555555</v>
      </c>
      <c r="B14198">
        <v>132295</v>
      </c>
      <c r="C14198">
        <v>132300</v>
      </c>
      <c r="D14198">
        <v>132280</v>
      </c>
      <c r="E14198">
        <v>132290</v>
      </c>
    </row>
    <row r="14199" spans="1:5" x14ac:dyDescent="0.25">
      <c r="A14199" s="2">
        <v>45595.739583333336</v>
      </c>
      <c r="B14199">
        <v>132315</v>
      </c>
      <c r="C14199">
        <v>132315</v>
      </c>
      <c r="D14199">
        <v>132275</v>
      </c>
      <c r="E14199">
        <v>132295</v>
      </c>
    </row>
    <row r="14200" spans="1:5" x14ac:dyDescent="0.25">
      <c r="A14200" s="2">
        <v>45595.736111111109</v>
      </c>
      <c r="B14200">
        <v>132340</v>
      </c>
      <c r="C14200">
        <v>132345</v>
      </c>
      <c r="D14200">
        <v>132305</v>
      </c>
      <c r="E14200">
        <v>132315</v>
      </c>
    </row>
    <row r="14201" spans="1:5" x14ac:dyDescent="0.25">
      <c r="A14201" s="2">
        <v>45595.732638888891</v>
      </c>
      <c r="B14201">
        <v>132335</v>
      </c>
      <c r="C14201">
        <v>132360</v>
      </c>
      <c r="D14201">
        <v>132330</v>
      </c>
      <c r="E14201">
        <v>132335</v>
      </c>
    </row>
    <row r="14202" spans="1:5" x14ac:dyDescent="0.25">
      <c r="A14202" s="2">
        <v>45595.729166666664</v>
      </c>
      <c r="B14202">
        <v>132315</v>
      </c>
      <c r="C14202">
        <v>132370</v>
      </c>
      <c r="D14202">
        <v>132310</v>
      </c>
      <c r="E14202">
        <v>132330</v>
      </c>
    </row>
    <row r="14203" spans="1:5" x14ac:dyDescent="0.25">
      <c r="A14203" s="2">
        <v>45595.725694444445</v>
      </c>
      <c r="B14203">
        <v>132295</v>
      </c>
      <c r="C14203">
        <v>132335</v>
      </c>
      <c r="D14203">
        <v>132280</v>
      </c>
      <c r="E14203">
        <v>132315</v>
      </c>
    </row>
    <row r="14204" spans="1:5" x14ac:dyDescent="0.25">
      <c r="A14204" s="2">
        <v>45595.722222222219</v>
      </c>
      <c r="B14204">
        <v>132295</v>
      </c>
      <c r="C14204">
        <v>132300</v>
      </c>
      <c r="D14204">
        <v>132275</v>
      </c>
      <c r="E14204">
        <v>132295</v>
      </c>
    </row>
    <row r="14205" spans="1:5" x14ac:dyDescent="0.25">
      <c r="A14205" s="2">
        <v>45595.71875</v>
      </c>
      <c r="B14205">
        <v>132290</v>
      </c>
      <c r="C14205">
        <v>132320</v>
      </c>
      <c r="D14205">
        <v>132275</v>
      </c>
      <c r="E14205">
        <v>132295</v>
      </c>
    </row>
    <row r="14206" spans="1:5" x14ac:dyDescent="0.25">
      <c r="A14206" s="2">
        <v>45595.715277777781</v>
      </c>
      <c r="B14206">
        <v>132340</v>
      </c>
      <c r="C14206">
        <v>132345</v>
      </c>
      <c r="D14206">
        <v>132275</v>
      </c>
      <c r="E14206">
        <v>132290</v>
      </c>
    </row>
    <row r="14207" spans="1:5" x14ac:dyDescent="0.25">
      <c r="A14207" s="2">
        <v>45595.711805555555</v>
      </c>
      <c r="B14207">
        <v>132320</v>
      </c>
      <c r="C14207">
        <v>132365</v>
      </c>
      <c r="D14207">
        <v>132310</v>
      </c>
      <c r="E14207">
        <v>132335</v>
      </c>
    </row>
    <row r="14208" spans="1:5" x14ac:dyDescent="0.25">
      <c r="A14208" s="2">
        <v>45595.708333333336</v>
      </c>
      <c r="B14208">
        <v>132365</v>
      </c>
      <c r="C14208">
        <v>132400</v>
      </c>
      <c r="D14208">
        <v>132300</v>
      </c>
      <c r="E14208">
        <v>132325</v>
      </c>
    </row>
    <row r="14209" spans="1:5" x14ac:dyDescent="0.25">
      <c r="A14209" s="2">
        <v>45595.704861111109</v>
      </c>
      <c r="B14209">
        <v>132405</v>
      </c>
      <c r="C14209">
        <v>132410</v>
      </c>
      <c r="D14209">
        <v>132335</v>
      </c>
      <c r="E14209">
        <v>132365</v>
      </c>
    </row>
    <row r="14210" spans="1:5" x14ac:dyDescent="0.25">
      <c r="A14210" s="2">
        <v>45595.701388888891</v>
      </c>
      <c r="B14210">
        <v>132360</v>
      </c>
      <c r="C14210">
        <v>132415</v>
      </c>
      <c r="D14210">
        <v>132360</v>
      </c>
      <c r="E14210">
        <v>132410</v>
      </c>
    </row>
    <row r="14211" spans="1:5" x14ac:dyDescent="0.25">
      <c r="A14211" s="2">
        <v>45595.697916666664</v>
      </c>
      <c r="B14211">
        <v>132370</v>
      </c>
      <c r="C14211">
        <v>132390</v>
      </c>
      <c r="D14211">
        <v>132350</v>
      </c>
      <c r="E14211">
        <v>132360</v>
      </c>
    </row>
    <row r="14212" spans="1:5" x14ac:dyDescent="0.25">
      <c r="A14212" s="2">
        <v>45595.694444444445</v>
      </c>
      <c r="B14212">
        <v>132330</v>
      </c>
      <c r="C14212">
        <v>132375</v>
      </c>
      <c r="D14212">
        <v>132315</v>
      </c>
      <c r="E14212">
        <v>132370</v>
      </c>
    </row>
    <row r="14213" spans="1:5" x14ac:dyDescent="0.25">
      <c r="A14213" s="2">
        <v>45595.690972222219</v>
      </c>
      <c r="B14213">
        <v>132315</v>
      </c>
      <c r="C14213">
        <v>132350</v>
      </c>
      <c r="D14213">
        <v>132290</v>
      </c>
      <c r="E14213">
        <v>132330</v>
      </c>
    </row>
    <row r="14214" spans="1:5" x14ac:dyDescent="0.25">
      <c r="A14214" s="2">
        <v>45595.6875</v>
      </c>
      <c r="B14214">
        <v>132365</v>
      </c>
      <c r="C14214">
        <v>132380</v>
      </c>
      <c r="D14214">
        <v>132310</v>
      </c>
      <c r="E14214">
        <v>132315</v>
      </c>
    </row>
    <row r="14215" spans="1:5" x14ac:dyDescent="0.25">
      <c r="A14215" s="2">
        <v>45595.684027777781</v>
      </c>
      <c r="B14215">
        <v>132355</v>
      </c>
      <c r="C14215">
        <v>132385</v>
      </c>
      <c r="D14215">
        <v>132325</v>
      </c>
      <c r="E14215">
        <v>132365</v>
      </c>
    </row>
    <row r="14216" spans="1:5" x14ac:dyDescent="0.25">
      <c r="A14216" s="2">
        <v>45595.680555555555</v>
      </c>
      <c r="B14216">
        <v>132275</v>
      </c>
      <c r="C14216">
        <v>132365</v>
      </c>
      <c r="D14216">
        <v>132270</v>
      </c>
      <c r="E14216">
        <v>132350</v>
      </c>
    </row>
    <row r="14217" spans="1:5" x14ac:dyDescent="0.25">
      <c r="A14217" s="2">
        <v>45595.677083333336</v>
      </c>
      <c r="B14217">
        <v>132275</v>
      </c>
      <c r="C14217">
        <v>132295</v>
      </c>
      <c r="D14217">
        <v>132240</v>
      </c>
      <c r="E14217">
        <v>132275</v>
      </c>
    </row>
    <row r="14218" spans="1:5" x14ac:dyDescent="0.25">
      <c r="A14218" s="2">
        <v>45595.673611111109</v>
      </c>
      <c r="B14218">
        <v>132265</v>
      </c>
      <c r="C14218">
        <v>132300</v>
      </c>
      <c r="D14218">
        <v>132210</v>
      </c>
      <c r="E14218">
        <v>132270</v>
      </c>
    </row>
    <row r="14219" spans="1:5" x14ac:dyDescent="0.25">
      <c r="A14219" s="2">
        <v>45595.670138888891</v>
      </c>
      <c r="B14219">
        <v>132320</v>
      </c>
      <c r="C14219">
        <v>132355</v>
      </c>
      <c r="D14219">
        <v>132255</v>
      </c>
      <c r="E14219">
        <v>132270</v>
      </c>
    </row>
    <row r="14220" spans="1:5" x14ac:dyDescent="0.25">
      <c r="A14220" s="2">
        <v>45595.666666666664</v>
      </c>
      <c r="B14220">
        <v>132415</v>
      </c>
      <c r="C14220">
        <v>132430</v>
      </c>
      <c r="D14220">
        <v>132270</v>
      </c>
      <c r="E14220">
        <v>132325</v>
      </c>
    </row>
    <row r="14221" spans="1:5" x14ac:dyDescent="0.25">
      <c r="A14221" s="2">
        <v>45595.663194444445</v>
      </c>
      <c r="B14221">
        <v>132405</v>
      </c>
      <c r="C14221">
        <v>132425</v>
      </c>
      <c r="D14221">
        <v>132360</v>
      </c>
      <c r="E14221">
        <v>132415</v>
      </c>
    </row>
    <row r="14222" spans="1:5" x14ac:dyDescent="0.25">
      <c r="A14222" s="2">
        <v>45595.659722222219</v>
      </c>
      <c r="B14222">
        <v>132380</v>
      </c>
      <c r="C14222">
        <v>132430</v>
      </c>
      <c r="D14222">
        <v>132370</v>
      </c>
      <c r="E14222">
        <v>132405</v>
      </c>
    </row>
    <row r="14223" spans="1:5" x14ac:dyDescent="0.25">
      <c r="A14223" s="2">
        <v>45595.65625</v>
      </c>
      <c r="B14223">
        <v>132385</v>
      </c>
      <c r="C14223">
        <v>132400</v>
      </c>
      <c r="D14223">
        <v>132355</v>
      </c>
      <c r="E14223">
        <v>132375</v>
      </c>
    </row>
    <row r="14224" spans="1:5" x14ac:dyDescent="0.25">
      <c r="A14224" s="2">
        <v>45595.652777777781</v>
      </c>
      <c r="B14224">
        <v>132370</v>
      </c>
      <c r="C14224">
        <v>132435</v>
      </c>
      <c r="D14224">
        <v>132360</v>
      </c>
      <c r="E14224">
        <v>132390</v>
      </c>
    </row>
    <row r="14225" spans="1:5" x14ac:dyDescent="0.25">
      <c r="A14225" s="2">
        <v>45595.649305555555</v>
      </c>
      <c r="B14225">
        <v>132365</v>
      </c>
      <c r="C14225">
        <v>132410</v>
      </c>
      <c r="D14225">
        <v>132350</v>
      </c>
      <c r="E14225">
        <v>132370</v>
      </c>
    </row>
    <row r="14226" spans="1:5" x14ac:dyDescent="0.25">
      <c r="A14226" s="2">
        <v>45595.645833333336</v>
      </c>
      <c r="B14226">
        <v>132415</v>
      </c>
      <c r="C14226">
        <v>132425</v>
      </c>
      <c r="D14226">
        <v>132355</v>
      </c>
      <c r="E14226">
        <v>132360</v>
      </c>
    </row>
    <row r="14227" spans="1:5" x14ac:dyDescent="0.25">
      <c r="A14227" s="2">
        <v>45595.642361111109</v>
      </c>
      <c r="B14227">
        <v>132460</v>
      </c>
      <c r="C14227">
        <v>132460</v>
      </c>
      <c r="D14227">
        <v>132410</v>
      </c>
      <c r="E14227">
        <v>132410</v>
      </c>
    </row>
    <row r="14228" spans="1:5" x14ac:dyDescent="0.25">
      <c r="A14228" s="2">
        <v>45595.638888888891</v>
      </c>
      <c r="B14228">
        <v>132480</v>
      </c>
      <c r="C14228">
        <v>132485</v>
      </c>
      <c r="D14228">
        <v>132450</v>
      </c>
      <c r="E14228">
        <v>132455</v>
      </c>
    </row>
    <row r="14229" spans="1:5" x14ac:dyDescent="0.25">
      <c r="A14229" s="2">
        <v>45595.635416666664</v>
      </c>
      <c r="B14229">
        <v>132510</v>
      </c>
      <c r="C14229">
        <v>132540</v>
      </c>
      <c r="D14229">
        <v>132475</v>
      </c>
      <c r="E14229">
        <v>132475</v>
      </c>
    </row>
    <row r="14230" spans="1:5" x14ac:dyDescent="0.25">
      <c r="A14230" s="2">
        <v>45595.631944444445</v>
      </c>
      <c r="B14230">
        <v>132415</v>
      </c>
      <c r="C14230">
        <v>132530</v>
      </c>
      <c r="D14230">
        <v>132405</v>
      </c>
      <c r="E14230">
        <v>132505</v>
      </c>
    </row>
    <row r="14231" spans="1:5" x14ac:dyDescent="0.25">
      <c r="A14231" s="2">
        <v>45595.628472222219</v>
      </c>
      <c r="B14231">
        <v>132405</v>
      </c>
      <c r="C14231">
        <v>132455</v>
      </c>
      <c r="D14231">
        <v>132385</v>
      </c>
      <c r="E14231">
        <v>132410</v>
      </c>
    </row>
    <row r="14232" spans="1:5" x14ac:dyDescent="0.25">
      <c r="A14232" s="2">
        <v>45595.625</v>
      </c>
      <c r="B14232">
        <v>132365</v>
      </c>
      <c r="C14232">
        <v>132420</v>
      </c>
      <c r="D14232">
        <v>132360</v>
      </c>
      <c r="E14232">
        <v>132405</v>
      </c>
    </row>
    <row r="14233" spans="1:5" x14ac:dyDescent="0.25">
      <c r="A14233" s="2">
        <v>45595.621527777781</v>
      </c>
      <c r="B14233">
        <v>132400</v>
      </c>
      <c r="C14233">
        <v>132405</v>
      </c>
      <c r="D14233">
        <v>132360</v>
      </c>
      <c r="E14233">
        <v>132365</v>
      </c>
    </row>
    <row r="14234" spans="1:5" x14ac:dyDescent="0.25">
      <c r="A14234" s="2">
        <v>45595.618055555555</v>
      </c>
      <c r="B14234">
        <v>132380</v>
      </c>
      <c r="C14234">
        <v>132415</v>
      </c>
      <c r="D14234">
        <v>132350</v>
      </c>
      <c r="E14234">
        <v>132405</v>
      </c>
    </row>
    <row r="14235" spans="1:5" x14ac:dyDescent="0.25">
      <c r="A14235" s="2">
        <v>45595.614583333336</v>
      </c>
      <c r="B14235">
        <v>132355</v>
      </c>
      <c r="C14235">
        <v>132390</v>
      </c>
      <c r="D14235">
        <v>132330</v>
      </c>
      <c r="E14235">
        <v>132380</v>
      </c>
    </row>
    <row r="14236" spans="1:5" x14ac:dyDescent="0.25">
      <c r="A14236" s="2">
        <v>45595.611111111109</v>
      </c>
      <c r="B14236">
        <v>132375</v>
      </c>
      <c r="C14236">
        <v>132400</v>
      </c>
      <c r="D14236">
        <v>132325</v>
      </c>
      <c r="E14236">
        <v>132360</v>
      </c>
    </row>
    <row r="14237" spans="1:5" x14ac:dyDescent="0.25">
      <c r="A14237" s="2">
        <v>45595.607638888891</v>
      </c>
      <c r="B14237">
        <v>132355</v>
      </c>
      <c r="C14237">
        <v>132440</v>
      </c>
      <c r="D14237">
        <v>132335</v>
      </c>
      <c r="E14237">
        <v>132380</v>
      </c>
    </row>
    <row r="14238" spans="1:5" x14ac:dyDescent="0.25">
      <c r="A14238" s="2">
        <v>45595.604166666664</v>
      </c>
      <c r="B14238">
        <v>132380</v>
      </c>
      <c r="C14238">
        <v>132440</v>
      </c>
      <c r="D14238">
        <v>132325</v>
      </c>
      <c r="E14238">
        <v>132355</v>
      </c>
    </row>
    <row r="14239" spans="1:5" x14ac:dyDescent="0.25">
      <c r="A14239" s="2">
        <v>45595.600694444445</v>
      </c>
      <c r="B14239">
        <v>132415</v>
      </c>
      <c r="C14239">
        <v>132460</v>
      </c>
      <c r="D14239">
        <v>132360</v>
      </c>
      <c r="E14239">
        <v>132385</v>
      </c>
    </row>
    <row r="14240" spans="1:5" x14ac:dyDescent="0.25">
      <c r="A14240" s="2">
        <v>45595.597222222219</v>
      </c>
      <c r="B14240">
        <v>132445</v>
      </c>
      <c r="C14240">
        <v>132455</v>
      </c>
      <c r="D14240">
        <v>132370</v>
      </c>
      <c r="E14240">
        <v>132420</v>
      </c>
    </row>
    <row r="14241" spans="1:5" x14ac:dyDescent="0.25">
      <c r="A14241" s="2">
        <v>45595.59375</v>
      </c>
      <c r="B14241">
        <v>132340</v>
      </c>
      <c r="C14241">
        <v>132470</v>
      </c>
      <c r="D14241">
        <v>132335</v>
      </c>
      <c r="E14241">
        <v>132440</v>
      </c>
    </row>
    <row r="14242" spans="1:5" x14ac:dyDescent="0.25">
      <c r="A14242" s="2">
        <v>45595.590277777781</v>
      </c>
      <c r="B14242">
        <v>132310</v>
      </c>
      <c r="C14242">
        <v>132390</v>
      </c>
      <c r="D14242">
        <v>132300</v>
      </c>
      <c r="E14242">
        <v>132345</v>
      </c>
    </row>
    <row r="14243" spans="1:5" x14ac:dyDescent="0.25">
      <c r="A14243" s="2">
        <v>45595.586805555555</v>
      </c>
      <c r="B14243">
        <v>132310</v>
      </c>
      <c r="C14243">
        <v>132325</v>
      </c>
      <c r="D14243">
        <v>132260</v>
      </c>
      <c r="E14243">
        <v>132310</v>
      </c>
    </row>
    <row r="14244" spans="1:5" x14ac:dyDescent="0.25">
      <c r="A14244" s="2">
        <v>45595.583333333336</v>
      </c>
      <c r="B14244">
        <v>132340</v>
      </c>
      <c r="C14244">
        <v>132375</v>
      </c>
      <c r="D14244">
        <v>132285</v>
      </c>
      <c r="E14244">
        <v>132310</v>
      </c>
    </row>
    <row r="14245" spans="1:5" x14ac:dyDescent="0.25">
      <c r="A14245" s="2">
        <v>45595.579861111109</v>
      </c>
      <c r="B14245">
        <v>132350</v>
      </c>
      <c r="C14245">
        <v>132395</v>
      </c>
      <c r="D14245">
        <v>132325</v>
      </c>
      <c r="E14245">
        <v>132345</v>
      </c>
    </row>
    <row r="14246" spans="1:5" x14ac:dyDescent="0.25">
      <c r="A14246" s="2">
        <v>45595.576388888891</v>
      </c>
      <c r="B14246">
        <v>132460</v>
      </c>
      <c r="C14246">
        <v>132470</v>
      </c>
      <c r="D14246">
        <v>132330</v>
      </c>
      <c r="E14246">
        <v>132350</v>
      </c>
    </row>
    <row r="14247" spans="1:5" x14ac:dyDescent="0.25">
      <c r="A14247" s="2">
        <v>45595.572916666664</v>
      </c>
      <c r="B14247">
        <v>132365</v>
      </c>
      <c r="C14247">
        <v>132475</v>
      </c>
      <c r="D14247">
        <v>132355</v>
      </c>
      <c r="E14247">
        <v>132465</v>
      </c>
    </row>
    <row r="14248" spans="1:5" x14ac:dyDescent="0.25">
      <c r="A14248" s="2">
        <v>45595.569444444445</v>
      </c>
      <c r="B14248">
        <v>132380</v>
      </c>
      <c r="C14248">
        <v>132390</v>
      </c>
      <c r="D14248">
        <v>132285</v>
      </c>
      <c r="E14248">
        <v>132370</v>
      </c>
    </row>
    <row r="14249" spans="1:5" x14ac:dyDescent="0.25">
      <c r="A14249" s="2">
        <v>45595.565972222219</v>
      </c>
      <c r="B14249">
        <v>132370</v>
      </c>
      <c r="C14249">
        <v>132410</v>
      </c>
      <c r="D14249">
        <v>132330</v>
      </c>
      <c r="E14249">
        <v>132380</v>
      </c>
    </row>
    <row r="14250" spans="1:5" x14ac:dyDescent="0.25">
      <c r="A14250" s="2">
        <v>45595.5625</v>
      </c>
      <c r="B14250">
        <v>132355</v>
      </c>
      <c r="C14250">
        <v>132385</v>
      </c>
      <c r="D14250">
        <v>132300</v>
      </c>
      <c r="E14250">
        <v>132370</v>
      </c>
    </row>
    <row r="14251" spans="1:5" x14ac:dyDescent="0.25">
      <c r="A14251" s="2">
        <v>45595.559027777781</v>
      </c>
      <c r="B14251">
        <v>132410</v>
      </c>
      <c r="C14251">
        <v>132415</v>
      </c>
      <c r="D14251">
        <v>132340</v>
      </c>
      <c r="E14251">
        <v>132355</v>
      </c>
    </row>
    <row r="14252" spans="1:5" x14ac:dyDescent="0.25">
      <c r="A14252" s="2">
        <v>45595.555555555555</v>
      </c>
      <c r="B14252">
        <v>132385</v>
      </c>
      <c r="C14252">
        <v>132450</v>
      </c>
      <c r="D14252">
        <v>132375</v>
      </c>
      <c r="E14252">
        <v>132410</v>
      </c>
    </row>
    <row r="14253" spans="1:5" x14ac:dyDescent="0.25">
      <c r="A14253" s="2">
        <v>45595.552083333336</v>
      </c>
      <c r="B14253">
        <v>132380</v>
      </c>
      <c r="C14253">
        <v>132475</v>
      </c>
      <c r="D14253">
        <v>132380</v>
      </c>
      <c r="E14253">
        <v>132390</v>
      </c>
    </row>
    <row r="14254" spans="1:5" x14ac:dyDescent="0.25">
      <c r="A14254" s="2">
        <v>45595.548611111109</v>
      </c>
      <c r="B14254">
        <v>132415</v>
      </c>
      <c r="C14254">
        <v>132460</v>
      </c>
      <c r="D14254">
        <v>132350</v>
      </c>
      <c r="E14254">
        <v>132385</v>
      </c>
    </row>
    <row r="14255" spans="1:5" x14ac:dyDescent="0.25">
      <c r="A14255" s="2">
        <v>45595.545138888891</v>
      </c>
      <c r="B14255">
        <v>132405</v>
      </c>
      <c r="C14255">
        <v>132415</v>
      </c>
      <c r="D14255">
        <v>132325</v>
      </c>
      <c r="E14255">
        <v>132415</v>
      </c>
    </row>
    <row r="14256" spans="1:5" x14ac:dyDescent="0.25">
      <c r="A14256" s="2">
        <v>45595.541666666664</v>
      </c>
      <c r="B14256">
        <v>132440</v>
      </c>
      <c r="C14256">
        <v>132465</v>
      </c>
      <c r="D14256">
        <v>132380</v>
      </c>
      <c r="E14256">
        <v>132405</v>
      </c>
    </row>
    <row r="14257" spans="1:5" x14ac:dyDescent="0.25">
      <c r="A14257" s="2">
        <v>45595.538194444445</v>
      </c>
      <c r="B14257">
        <v>132505</v>
      </c>
      <c r="C14257">
        <v>132515</v>
      </c>
      <c r="D14257">
        <v>132365</v>
      </c>
      <c r="E14257">
        <v>132440</v>
      </c>
    </row>
    <row r="14258" spans="1:5" x14ac:dyDescent="0.25">
      <c r="A14258" s="2">
        <v>45595.534722222219</v>
      </c>
      <c r="B14258">
        <v>132505</v>
      </c>
      <c r="C14258">
        <v>132595</v>
      </c>
      <c r="D14258">
        <v>132485</v>
      </c>
      <c r="E14258">
        <v>132510</v>
      </c>
    </row>
    <row r="14259" spans="1:5" x14ac:dyDescent="0.25">
      <c r="A14259" s="2">
        <v>45595.53125</v>
      </c>
      <c r="B14259">
        <v>132540</v>
      </c>
      <c r="C14259">
        <v>132560</v>
      </c>
      <c r="D14259">
        <v>132475</v>
      </c>
      <c r="E14259">
        <v>132505</v>
      </c>
    </row>
    <row r="14260" spans="1:5" x14ac:dyDescent="0.25">
      <c r="A14260" s="2">
        <v>45595.527777777781</v>
      </c>
      <c r="B14260">
        <v>132560</v>
      </c>
      <c r="C14260">
        <v>132585</v>
      </c>
      <c r="D14260">
        <v>132500</v>
      </c>
      <c r="E14260">
        <v>132545</v>
      </c>
    </row>
    <row r="14261" spans="1:5" x14ac:dyDescent="0.25">
      <c r="A14261" s="2">
        <v>45595.524305555555</v>
      </c>
      <c r="B14261">
        <v>132645</v>
      </c>
      <c r="C14261">
        <v>132690</v>
      </c>
      <c r="D14261">
        <v>132555</v>
      </c>
      <c r="E14261">
        <v>132560</v>
      </c>
    </row>
    <row r="14262" spans="1:5" x14ac:dyDescent="0.25">
      <c r="A14262" s="2">
        <v>45595.520833333336</v>
      </c>
      <c r="B14262">
        <v>132445</v>
      </c>
      <c r="C14262">
        <v>132715</v>
      </c>
      <c r="D14262">
        <v>132440</v>
      </c>
      <c r="E14262">
        <v>132645</v>
      </c>
    </row>
    <row r="14263" spans="1:5" x14ac:dyDescent="0.25">
      <c r="A14263" s="2">
        <v>45595.517361111109</v>
      </c>
      <c r="B14263">
        <v>132350</v>
      </c>
      <c r="C14263">
        <v>132460</v>
      </c>
      <c r="D14263">
        <v>132310</v>
      </c>
      <c r="E14263">
        <v>132450</v>
      </c>
    </row>
    <row r="14264" spans="1:5" x14ac:dyDescent="0.25">
      <c r="A14264" s="2">
        <v>45595.513888888891</v>
      </c>
      <c r="B14264">
        <v>132295</v>
      </c>
      <c r="C14264">
        <v>132365</v>
      </c>
      <c r="D14264">
        <v>132255</v>
      </c>
      <c r="E14264">
        <v>132345</v>
      </c>
    </row>
    <row r="14265" spans="1:5" x14ac:dyDescent="0.25">
      <c r="A14265" s="2">
        <v>45595.510416666664</v>
      </c>
      <c r="B14265">
        <v>132305</v>
      </c>
      <c r="C14265">
        <v>132345</v>
      </c>
      <c r="D14265">
        <v>132255</v>
      </c>
      <c r="E14265">
        <v>132295</v>
      </c>
    </row>
    <row r="14266" spans="1:5" x14ac:dyDescent="0.25">
      <c r="A14266" s="2">
        <v>45595.506944444445</v>
      </c>
      <c r="B14266">
        <v>132415</v>
      </c>
      <c r="C14266">
        <v>132435</v>
      </c>
      <c r="D14266">
        <v>132295</v>
      </c>
      <c r="E14266">
        <v>132305</v>
      </c>
    </row>
    <row r="14267" spans="1:5" x14ac:dyDescent="0.25">
      <c r="A14267" s="2">
        <v>45595.503472222219</v>
      </c>
      <c r="B14267">
        <v>132390</v>
      </c>
      <c r="C14267">
        <v>132430</v>
      </c>
      <c r="D14267">
        <v>132345</v>
      </c>
      <c r="E14267">
        <v>132420</v>
      </c>
    </row>
    <row r="14268" spans="1:5" x14ac:dyDescent="0.25">
      <c r="A14268" s="2">
        <v>45595.5</v>
      </c>
      <c r="B14268">
        <v>132330</v>
      </c>
      <c r="C14268">
        <v>132420</v>
      </c>
      <c r="D14268">
        <v>132315</v>
      </c>
      <c r="E14268">
        <v>132395</v>
      </c>
    </row>
    <row r="14269" spans="1:5" x14ac:dyDescent="0.25">
      <c r="A14269" s="2">
        <v>45595.496527777781</v>
      </c>
      <c r="B14269">
        <v>132290</v>
      </c>
      <c r="C14269">
        <v>132410</v>
      </c>
      <c r="D14269">
        <v>132275</v>
      </c>
      <c r="E14269">
        <v>132335</v>
      </c>
    </row>
    <row r="14270" spans="1:5" x14ac:dyDescent="0.25">
      <c r="A14270" s="2">
        <v>45595.493055555555</v>
      </c>
      <c r="B14270">
        <v>132275</v>
      </c>
      <c r="C14270">
        <v>132330</v>
      </c>
      <c r="D14270">
        <v>132215</v>
      </c>
      <c r="E14270">
        <v>132290</v>
      </c>
    </row>
    <row r="14271" spans="1:5" x14ac:dyDescent="0.25">
      <c r="A14271" s="2">
        <v>45595.489583333336</v>
      </c>
      <c r="B14271">
        <v>132110</v>
      </c>
      <c r="C14271">
        <v>132320</v>
      </c>
      <c r="D14271">
        <v>132080</v>
      </c>
      <c r="E14271">
        <v>132270</v>
      </c>
    </row>
    <row r="14272" spans="1:5" x14ac:dyDescent="0.25">
      <c r="A14272" s="2">
        <v>45595.486111111109</v>
      </c>
      <c r="B14272">
        <v>132370</v>
      </c>
      <c r="C14272">
        <v>132410</v>
      </c>
      <c r="D14272">
        <v>132100</v>
      </c>
      <c r="E14272">
        <v>132110</v>
      </c>
    </row>
    <row r="14273" spans="1:5" x14ac:dyDescent="0.25">
      <c r="A14273" s="2">
        <v>45595.482638888891</v>
      </c>
      <c r="B14273">
        <v>132445</v>
      </c>
      <c r="C14273">
        <v>132450</v>
      </c>
      <c r="D14273">
        <v>132350</v>
      </c>
      <c r="E14273">
        <v>132375</v>
      </c>
    </row>
    <row r="14274" spans="1:5" x14ac:dyDescent="0.25">
      <c r="A14274" s="2">
        <v>45595.479166666664</v>
      </c>
      <c r="B14274">
        <v>132405</v>
      </c>
      <c r="C14274">
        <v>132465</v>
      </c>
      <c r="D14274">
        <v>132380</v>
      </c>
      <c r="E14274">
        <v>132440</v>
      </c>
    </row>
    <row r="14275" spans="1:5" x14ac:dyDescent="0.25">
      <c r="A14275" s="2">
        <v>45595.475694444445</v>
      </c>
      <c r="B14275">
        <v>132500</v>
      </c>
      <c r="C14275">
        <v>132500</v>
      </c>
      <c r="D14275">
        <v>132360</v>
      </c>
      <c r="E14275">
        <v>132405</v>
      </c>
    </row>
    <row r="14276" spans="1:5" x14ac:dyDescent="0.25">
      <c r="A14276" s="2">
        <v>45595.472222222219</v>
      </c>
      <c r="B14276">
        <v>132645</v>
      </c>
      <c r="C14276">
        <v>132665</v>
      </c>
      <c r="D14276">
        <v>132480</v>
      </c>
      <c r="E14276">
        <v>132500</v>
      </c>
    </row>
    <row r="14277" spans="1:5" x14ac:dyDescent="0.25">
      <c r="A14277" s="2">
        <v>45595.46875</v>
      </c>
      <c r="B14277">
        <v>132635</v>
      </c>
      <c r="C14277">
        <v>132665</v>
      </c>
      <c r="D14277">
        <v>132560</v>
      </c>
      <c r="E14277">
        <v>132650</v>
      </c>
    </row>
    <row r="14278" spans="1:5" x14ac:dyDescent="0.25">
      <c r="A14278" s="2">
        <v>45595.465277777781</v>
      </c>
      <c r="B14278">
        <v>132570</v>
      </c>
      <c r="C14278">
        <v>132645</v>
      </c>
      <c r="D14278">
        <v>132525</v>
      </c>
      <c r="E14278">
        <v>132635</v>
      </c>
    </row>
    <row r="14279" spans="1:5" x14ac:dyDescent="0.25">
      <c r="A14279" s="2">
        <v>45595.461805555555</v>
      </c>
      <c r="B14279">
        <v>132535</v>
      </c>
      <c r="C14279">
        <v>132605</v>
      </c>
      <c r="D14279">
        <v>132485</v>
      </c>
      <c r="E14279">
        <v>132570</v>
      </c>
    </row>
    <row r="14280" spans="1:5" x14ac:dyDescent="0.25">
      <c r="A14280" s="2">
        <v>45595.458333333336</v>
      </c>
      <c r="B14280">
        <v>132605</v>
      </c>
      <c r="C14280">
        <v>132620</v>
      </c>
      <c r="D14280">
        <v>132480</v>
      </c>
      <c r="E14280">
        <v>132530</v>
      </c>
    </row>
    <row r="14281" spans="1:5" x14ac:dyDescent="0.25">
      <c r="A14281" s="2">
        <v>45595.454861111109</v>
      </c>
      <c r="B14281">
        <v>132575</v>
      </c>
      <c r="C14281">
        <v>132705</v>
      </c>
      <c r="D14281">
        <v>132525</v>
      </c>
      <c r="E14281">
        <v>132610</v>
      </c>
    </row>
    <row r="14282" spans="1:5" x14ac:dyDescent="0.25">
      <c r="A14282" s="2">
        <v>45595.451388888891</v>
      </c>
      <c r="B14282">
        <v>132380</v>
      </c>
      <c r="C14282">
        <v>132605</v>
      </c>
      <c r="D14282">
        <v>132335</v>
      </c>
      <c r="E14282">
        <v>132575</v>
      </c>
    </row>
    <row r="14283" spans="1:5" x14ac:dyDescent="0.25">
      <c r="A14283" s="2">
        <v>45595.447916666664</v>
      </c>
      <c r="B14283">
        <v>132390</v>
      </c>
      <c r="C14283">
        <v>132455</v>
      </c>
      <c r="D14283">
        <v>132315</v>
      </c>
      <c r="E14283">
        <v>132380</v>
      </c>
    </row>
    <row r="14284" spans="1:5" x14ac:dyDescent="0.25">
      <c r="A14284" s="2">
        <v>45595.444444444445</v>
      </c>
      <c r="B14284">
        <v>132360</v>
      </c>
      <c r="C14284">
        <v>132445</v>
      </c>
      <c r="D14284">
        <v>132240</v>
      </c>
      <c r="E14284">
        <v>132390</v>
      </c>
    </row>
    <row r="14285" spans="1:5" x14ac:dyDescent="0.25">
      <c r="A14285" s="2">
        <v>45595.440972222219</v>
      </c>
      <c r="B14285">
        <v>132405</v>
      </c>
      <c r="C14285">
        <v>132570</v>
      </c>
      <c r="D14285">
        <v>132350</v>
      </c>
      <c r="E14285">
        <v>132360</v>
      </c>
    </row>
    <row r="14286" spans="1:5" x14ac:dyDescent="0.25">
      <c r="A14286" s="2">
        <v>45595.4375</v>
      </c>
      <c r="B14286">
        <v>132430</v>
      </c>
      <c r="C14286">
        <v>132555</v>
      </c>
      <c r="D14286">
        <v>132270</v>
      </c>
      <c r="E14286">
        <v>132400</v>
      </c>
    </row>
    <row r="14287" spans="1:5" x14ac:dyDescent="0.25">
      <c r="A14287" s="2">
        <v>45595.434027777781</v>
      </c>
      <c r="B14287">
        <v>132430</v>
      </c>
      <c r="C14287">
        <v>132490</v>
      </c>
      <c r="D14287">
        <v>132250</v>
      </c>
      <c r="E14287">
        <v>132435</v>
      </c>
    </row>
    <row r="14288" spans="1:5" x14ac:dyDescent="0.25">
      <c r="A14288" s="2">
        <v>45595.430555555555</v>
      </c>
      <c r="B14288">
        <v>132405</v>
      </c>
      <c r="C14288">
        <v>132605</v>
      </c>
      <c r="D14288">
        <v>132305</v>
      </c>
      <c r="E14288">
        <v>132435</v>
      </c>
    </row>
    <row r="14289" spans="1:5" x14ac:dyDescent="0.25">
      <c r="A14289" s="2">
        <v>45595.427083333336</v>
      </c>
      <c r="B14289">
        <v>132630</v>
      </c>
      <c r="C14289">
        <v>132635</v>
      </c>
      <c r="D14289">
        <v>132305</v>
      </c>
      <c r="E14289">
        <v>132410</v>
      </c>
    </row>
    <row r="14290" spans="1:5" x14ac:dyDescent="0.25">
      <c r="A14290" s="2">
        <v>45595.423611111109</v>
      </c>
      <c r="B14290">
        <v>132545</v>
      </c>
      <c r="C14290">
        <v>132650</v>
      </c>
      <c r="D14290">
        <v>132505</v>
      </c>
      <c r="E14290">
        <v>132630</v>
      </c>
    </row>
    <row r="14291" spans="1:5" x14ac:dyDescent="0.25">
      <c r="A14291" s="2">
        <v>45595.420138888891</v>
      </c>
      <c r="B14291">
        <v>132450</v>
      </c>
      <c r="C14291">
        <v>132555</v>
      </c>
      <c r="D14291">
        <v>132375</v>
      </c>
      <c r="E14291">
        <v>132545</v>
      </c>
    </row>
    <row r="14292" spans="1:5" x14ac:dyDescent="0.25">
      <c r="A14292" s="2">
        <v>45595.416666666664</v>
      </c>
      <c r="B14292">
        <v>132400</v>
      </c>
      <c r="C14292">
        <v>132455</v>
      </c>
      <c r="D14292">
        <v>132340</v>
      </c>
      <c r="E14292">
        <v>132445</v>
      </c>
    </row>
    <row r="14293" spans="1:5" x14ac:dyDescent="0.25">
      <c r="A14293" s="2">
        <v>45595.413194444445</v>
      </c>
      <c r="B14293">
        <v>132285</v>
      </c>
      <c r="C14293">
        <v>132435</v>
      </c>
      <c r="D14293">
        <v>132270</v>
      </c>
      <c r="E14293">
        <v>132395</v>
      </c>
    </row>
    <row r="14294" spans="1:5" x14ac:dyDescent="0.25">
      <c r="A14294" s="2">
        <v>45595.409722222219</v>
      </c>
      <c r="B14294">
        <v>132195</v>
      </c>
      <c r="C14294">
        <v>132315</v>
      </c>
      <c r="D14294">
        <v>132195</v>
      </c>
      <c r="E14294">
        <v>132280</v>
      </c>
    </row>
    <row r="14295" spans="1:5" x14ac:dyDescent="0.25">
      <c r="A14295" s="2">
        <v>45595.40625</v>
      </c>
      <c r="B14295">
        <v>132180</v>
      </c>
      <c r="C14295">
        <v>132220</v>
      </c>
      <c r="D14295">
        <v>132125</v>
      </c>
      <c r="E14295">
        <v>132195</v>
      </c>
    </row>
    <row r="14296" spans="1:5" x14ac:dyDescent="0.25">
      <c r="A14296" s="2">
        <v>45595.402777777781</v>
      </c>
      <c r="B14296">
        <v>132190</v>
      </c>
      <c r="C14296">
        <v>132295</v>
      </c>
      <c r="D14296">
        <v>132130</v>
      </c>
      <c r="E14296">
        <v>132175</v>
      </c>
    </row>
    <row r="14297" spans="1:5" x14ac:dyDescent="0.25">
      <c r="A14297" s="2">
        <v>45595.399305555555</v>
      </c>
      <c r="B14297">
        <v>132170</v>
      </c>
      <c r="C14297">
        <v>132295</v>
      </c>
      <c r="D14297">
        <v>132145</v>
      </c>
      <c r="E14297">
        <v>132190</v>
      </c>
    </row>
    <row r="14298" spans="1:5" x14ac:dyDescent="0.25">
      <c r="A14298" s="2">
        <v>45595.395833333336</v>
      </c>
      <c r="B14298">
        <v>132135</v>
      </c>
      <c r="C14298">
        <v>132195</v>
      </c>
      <c r="D14298">
        <v>132045</v>
      </c>
      <c r="E14298">
        <v>132165</v>
      </c>
    </row>
    <row r="14299" spans="1:5" x14ac:dyDescent="0.25">
      <c r="A14299" s="2">
        <v>45595.392361111109</v>
      </c>
      <c r="B14299">
        <v>132025</v>
      </c>
      <c r="C14299">
        <v>132165</v>
      </c>
      <c r="D14299">
        <v>132025</v>
      </c>
      <c r="E14299">
        <v>132130</v>
      </c>
    </row>
    <row r="14300" spans="1:5" x14ac:dyDescent="0.25">
      <c r="A14300" s="2">
        <v>45595.388888888891</v>
      </c>
      <c r="B14300">
        <v>132055</v>
      </c>
      <c r="C14300">
        <v>132105</v>
      </c>
      <c r="D14300">
        <v>132010</v>
      </c>
      <c r="E14300">
        <v>132025</v>
      </c>
    </row>
    <row r="14301" spans="1:5" x14ac:dyDescent="0.25">
      <c r="A14301" s="2">
        <v>45595.385416666664</v>
      </c>
      <c r="B14301">
        <v>132165</v>
      </c>
      <c r="C14301">
        <v>132180</v>
      </c>
      <c r="D14301">
        <v>131940</v>
      </c>
      <c r="E14301">
        <v>132055</v>
      </c>
    </row>
    <row r="14302" spans="1:5" x14ac:dyDescent="0.25">
      <c r="A14302" s="2">
        <v>45595.381944444445</v>
      </c>
      <c r="B14302">
        <v>132120</v>
      </c>
      <c r="C14302">
        <v>132215</v>
      </c>
      <c r="D14302">
        <v>132075</v>
      </c>
      <c r="E14302">
        <v>132170</v>
      </c>
    </row>
    <row r="14303" spans="1:5" x14ac:dyDescent="0.25">
      <c r="A14303" s="2">
        <v>45595.378472222219</v>
      </c>
      <c r="B14303">
        <v>131975</v>
      </c>
      <c r="C14303">
        <v>132140</v>
      </c>
      <c r="D14303">
        <v>131885</v>
      </c>
      <c r="E14303">
        <v>132120</v>
      </c>
    </row>
    <row r="14304" spans="1:5" x14ac:dyDescent="0.25">
      <c r="A14304" s="2">
        <v>45595.375</v>
      </c>
      <c r="B14304">
        <v>132250</v>
      </c>
      <c r="C14304">
        <v>132325</v>
      </c>
      <c r="D14304">
        <v>131925</v>
      </c>
      <c r="E14304">
        <v>131980</v>
      </c>
    </row>
    <row r="14305" spans="1:5" x14ac:dyDescent="0.25">
      <c r="A14305" s="2">
        <v>45594.763888888891</v>
      </c>
      <c r="B14305">
        <v>132365</v>
      </c>
      <c r="C14305">
        <v>132410</v>
      </c>
      <c r="D14305">
        <v>132335</v>
      </c>
      <c r="E14305">
        <v>132405</v>
      </c>
    </row>
    <row r="14306" spans="1:5" x14ac:dyDescent="0.25">
      <c r="A14306" s="2">
        <v>45594.760416666664</v>
      </c>
      <c r="B14306">
        <v>132400</v>
      </c>
      <c r="C14306">
        <v>132415</v>
      </c>
      <c r="D14306">
        <v>132330</v>
      </c>
      <c r="E14306">
        <v>132375</v>
      </c>
    </row>
    <row r="14307" spans="1:5" x14ac:dyDescent="0.25">
      <c r="A14307" s="2">
        <v>45594.756944444445</v>
      </c>
      <c r="B14307">
        <v>132445</v>
      </c>
      <c r="C14307">
        <v>132460</v>
      </c>
      <c r="D14307">
        <v>132395</v>
      </c>
      <c r="E14307">
        <v>132395</v>
      </c>
    </row>
    <row r="14308" spans="1:5" x14ac:dyDescent="0.25">
      <c r="A14308" s="2">
        <v>45594.753472222219</v>
      </c>
      <c r="B14308">
        <v>132440</v>
      </c>
      <c r="C14308">
        <v>132470</v>
      </c>
      <c r="D14308">
        <v>132435</v>
      </c>
      <c r="E14308">
        <v>132450</v>
      </c>
    </row>
    <row r="14309" spans="1:5" x14ac:dyDescent="0.25">
      <c r="A14309" s="2">
        <v>45594.75</v>
      </c>
      <c r="B14309">
        <v>132455</v>
      </c>
      <c r="C14309">
        <v>132485</v>
      </c>
      <c r="D14309">
        <v>132425</v>
      </c>
      <c r="E14309">
        <v>132435</v>
      </c>
    </row>
    <row r="14310" spans="1:5" x14ac:dyDescent="0.25">
      <c r="A14310" s="2">
        <v>45594.746527777781</v>
      </c>
      <c r="B14310">
        <v>132450</v>
      </c>
      <c r="C14310">
        <v>132480</v>
      </c>
      <c r="D14310">
        <v>132410</v>
      </c>
      <c r="E14310">
        <v>132455</v>
      </c>
    </row>
    <row r="14311" spans="1:5" x14ac:dyDescent="0.25">
      <c r="A14311" s="2">
        <v>45594.743055555555</v>
      </c>
      <c r="B14311">
        <v>132470</v>
      </c>
      <c r="C14311">
        <v>132485</v>
      </c>
      <c r="D14311">
        <v>132440</v>
      </c>
      <c r="E14311">
        <v>132450</v>
      </c>
    </row>
    <row r="14312" spans="1:5" x14ac:dyDescent="0.25">
      <c r="A14312" s="2">
        <v>45594.739583333336</v>
      </c>
      <c r="B14312">
        <v>132485</v>
      </c>
      <c r="C14312">
        <v>132500</v>
      </c>
      <c r="D14312">
        <v>132460</v>
      </c>
      <c r="E14312">
        <v>132470</v>
      </c>
    </row>
    <row r="14313" spans="1:5" x14ac:dyDescent="0.25">
      <c r="A14313" s="2">
        <v>45594.736111111109</v>
      </c>
      <c r="B14313">
        <v>132475</v>
      </c>
      <c r="C14313">
        <v>132505</v>
      </c>
      <c r="D14313">
        <v>132455</v>
      </c>
      <c r="E14313">
        <v>132485</v>
      </c>
    </row>
    <row r="14314" spans="1:5" x14ac:dyDescent="0.25">
      <c r="A14314" s="2">
        <v>45594.732638888891</v>
      </c>
      <c r="B14314">
        <v>132545</v>
      </c>
      <c r="C14314">
        <v>132550</v>
      </c>
      <c r="D14314">
        <v>132455</v>
      </c>
      <c r="E14314">
        <v>132475</v>
      </c>
    </row>
    <row r="14315" spans="1:5" x14ac:dyDescent="0.25">
      <c r="A14315" s="2">
        <v>45594.729166666664</v>
      </c>
      <c r="B14315">
        <v>132470</v>
      </c>
      <c r="C14315">
        <v>132565</v>
      </c>
      <c r="D14315">
        <v>132465</v>
      </c>
      <c r="E14315">
        <v>132540</v>
      </c>
    </row>
    <row r="14316" spans="1:5" x14ac:dyDescent="0.25">
      <c r="A14316" s="2">
        <v>45594.725694444445</v>
      </c>
      <c r="B14316">
        <v>132430</v>
      </c>
      <c r="C14316">
        <v>132515</v>
      </c>
      <c r="D14316">
        <v>132430</v>
      </c>
      <c r="E14316">
        <v>132470</v>
      </c>
    </row>
    <row r="14317" spans="1:5" x14ac:dyDescent="0.25">
      <c r="A14317" s="2">
        <v>45594.722222222219</v>
      </c>
      <c r="B14317">
        <v>132445</v>
      </c>
      <c r="C14317">
        <v>132455</v>
      </c>
      <c r="D14317">
        <v>132415</v>
      </c>
      <c r="E14317">
        <v>132425</v>
      </c>
    </row>
    <row r="14318" spans="1:5" x14ac:dyDescent="0.25">
      <c r="A14318" s="2">
        <v>45594.71875</v>
      </c>
      <c r="B14318">
        <v>132430</v>
      </c>
      <c r="C14318">
        <v>132465</v>
      </c>
      <c r="D14318">
        <v>132400</v>
      </c>
      <c r="E14318">
        <v>132440</v>
      </c>
    </row>
    <row r="14319" spans="1:5" x14ac:dyDescent="0.25">
      <c r="A14319" s="2">
        <v>45594.715277777781</v>
      </c>
      <c r="B14319">
        <v>132395</v>
      </c>
      <c r="C14319">
        <v>132465</v>
      </c>
      <c r="D14319">
        <v>132390</v>
      </c>
      <c r="E14319">
        <v>132435</v>
      </c>
    </row>
    <row r="14320" spans="1:5" x14ac:dyDescent="0.25">
      <c r="A14320" s="2">
        <v>45594.711805555555</v>
      </c>
      <c r="B14320">
        <v>132435</v>
      </c>
      <c r="C14320">
        <v>132495</v>
      </c>
      <c r="D14320">
        <v>132390</v>
      </c>
      <c r="E14320">
        <v>132395</v>
      </c>
    </row>
    <row r="14321" spans="1:5" x14ac:dyDescent="0.25">
      <c r="A14321" s="2">
        <v>45594.708333333336</v>
      </c>
      <c r="B14321">
        <v>132520</v>
      </c>
      <c r="C14321">
        <v>132600</v>
      </c>
      <c r="D14321">
        <v>132405</v>
      </c>
      <c r="E14321">
        <v>132440</v>
      </c>
    </row>
    <row r="14322" spans="1:5" x14ac:dyDescent="0.25">
      <c r="A14322" s="2">
        <v>45594.704861111109</v>
      </c>
      <c r="B14322">
        <v>132510</v>
      </c>
      <c r="C14322">
        <v>132550</v>
      </c>
      <c r="D14322">
        <v>132470</v>
      </c>
      <c r="E14322">
        <v>132520</v>
      </c>
    </row>
    <row r="14323" spans="1:5" x14ac:dyDescent="0.25">
      <c r="A14323" s="2">
        <v>45594.701388888891</v>
      </c>
      <c r="B14323">
        <v>132475</v>
      </c>
      <c r="C14323">
        <v>132530</v>
      </c>
      <c r="D14323">
        <v>132455</v>
      </c>
      <c r="E14323">
        <v>132515</v>
      </c>
    </row>
    <row r="14324" spans="1:5" x14ac:dyDescent="0.25">
      <c r="A14324" s="2">
        <v>45594.697916666664</v>
      </c>
      <c r="B14324">
        <v>132450</v>
      </c>
      <c r="C14324">
        <v>132480</v>
      </c>
      <c r="D14324">
        <v>132400</v>
      </c>
      <c r="E14324">
        <v>132470</v>
      </c>
    </row>
    <row r="14325" spans="1:5" x14ac:dyDescent="0.25">
      <c r="A14325" s="2">
        <v>45594.694444444445</v>
      </c>
      <c r="B14325">
        <v>132460</v>
      </c>
      <c r="C14325">
        <v>132470</v>
      </c>
      <c r="D14325">
        <v>132405</v>
      </c>
      <c r="E14325">
        <v>132445</v>
      </c>
    </row>
    <row r="14326" spans="1:5" x14ac:dyDescent="0.25">
      <c r="A14326" s="2">
        <v>45594.690972222219</v>
      </c>
      <c r="B14326">
        <v>132485</v>
      </c>
      <c r="C14326">
        <v>132500</v>
      </c>
      <c r="D14326">
        <v>132425</v>
      </c>
      <c r="E14326">
        <v>132465</v>
      </c>
    </row>
    <row r="14327" spans="1:5" x14ac:dyDescent="0.25">
      <c r="A14327" s="2">
        <v>45594.6875</v>
      </c>
      <c r="B14327">
        <v>132400</v>
      </c>
      <c r="C14327">
        <v>132505</v>
      </c>
      <c r="D14327">
        <v>132380</v>
      </c>
      <c r="E14327">
        <v>132485</v>
      </c>
    </row>
    <row r="14328" spans="1:5" x14ac:dyDescent="0.25">
      <c r="A14328" s="2">
        <v>45594.684027777781</v>
      </c>
      <c r="B14328">
        <v>132380</v>
      </c>
      <c r="C14328">
        <v>132410</v>
      </c>
      <c r="D14328">
        <v>132375</v>
      </c>
      <c r="E14328">
        <v>132400</v>
      </c>
    </row>
    <row r="14329" spans="1:5" x14ac:dyDescent="0.25">
      <c r="A14329" s="2">
        <v>45594.680555555555</v>
      </c>
      <c r="B14329">
        <v>132390</v>
      </c>
      <c r="C14329">
        <v>132425</v>
      </c>
      <c r="D14329">
        <v>132355</v>
      </c>
      <c r="E14329">
        <v>132385</v>
      </c>
    </row>
    <row r="14330" spans="1:5" x14ac:dyDescent="0.25">
      <c r="A14330" s="2">
        <v>45594.677083333336</v>
      </c>
      <c r="B14330">
        <v>132490</v>
      </c>
      <c r="C14330">
        <v>132490</v>
      </c>
      <c r="D14330">
        <v>132355</v>
      </c>
      <c r="E14330">
        <v>132390</v>
      </c>
    </row>
    <row r="14331" spans="1:5" x14ac:dyDescent="0.25">
      <c r="A14331" s="2">
        <v>45594.673611111109</v>
      </c>
      <c r="B14331">
        <v>132445</v>
      </c>
      <c r="C14331">
        <v>132510</v>
      </c>
      <c r="D14331">
        <v>132430</v>
      </c>
      <c r="E14331">
        <v>132490</v>
      </c>
    </row>
    <row r="14332" spans="1:5" x14ac:dyDescent="0.25">
      <c r="A14332" s="2">
        <v>45594.670138888891</v>
      </c>
      <c r="B14332">
        <v>132470</v>
      </c>
      <c r="C14332">
        <v>132485</v>
      </c>
      <c r="D14332">
        <v>132425</v>
      </c>
      <c r="E14332">
        <v>132445</v>
      </c>
    </row>
    <row r="14333" spans="1:5" x14ac:dyDescent="0.25">
      <c r="A14333" s="2">
        <v>45594.666666666664</v>
      </c>
      <c r="B14333">
        <v>132465</v>
      </c>
      <c r="C14333">
        <v>132515</v>
      </c>
      <c r="D14333">
        <v>132415</v>
      </c>
      <c r="E14333">
        <v>132475</v>
      </c>
    </row>
    <row r="14334" spans="1:5" x14ac:dyDescent="0.25">
      <c r="A14334" s="2">
        <v>45594.663194444445</v>
      </c>
      <c r="B14334">
        <v>132470</v>
      </c>
      <c r="C14334">
        <v>132495</v>
      </c>
      <c r="D14334">
        <v>132430</v>
      </c>
      <c r="E14334">
        <v>132460</v>
      </c>
    </row>
    <row r="14335" spans="1:5" x14ac:dyDescent="0.25">
      <c r="A14335" s="2">
        <v>45594.659722222219</v>
      </c>
      <c r="B14335">
        <v>132540</v>
      </c>
      <c r="C14335">
        <v>132540</v>
      </c>
      <c r="D14335">
        <v>132385</v>
      </c>
      <c r="E14335">
        <v>132470</v>
      </c>
    </row>
    <row r="14336" spans="1:5" x14ac:dyDescent="0.25">
      <c r="A14336" s="2">
        <v>45594.65625</v>
      </c>
      <c r="B14336">
        <v>132580</v>
      </c>
      <c r="C14336">
        <v>132610</v>
      </c>
      <c r="D14336">
        <v>132535</v>
      </c>
      <c r="E14336">
        <v>132540</v>
      </c>
    </row>
    <row r="14337" spans="1:5" x14ac:dyDescent="0.25">
      <c r="A14337" s="2">
        <v>45594.652777777781</v>
      </c>
      <c r="B14337">
        <v>132590</v>
      </c>
      <c r="C14337">
        <v>132590</v>
      </c>
      <c r="D14337">
        <v>132510</v>
      </c>
      <c r="E14337">
        <v>132575</v>
      </c>
    </row>
    <row r="14338" spans="1:5" x14ac:dyDescent="0.25">
      <c r="A14338" s="2">
        <v>45594.649305555555</v>
      </c>
      <c r="B14338">
        <v>132650</v>
      </c>
      <c r="C14338">
        <v>132655</v>
      </c>
      <c r="D14338">
        <v>132565</v>
      </c>
      <c r="E14338">
        <v>132585</v>
      </c>
    </row>
    <row r="14339" spans="1:5" x14ac:dyDescent="0.25">
      <c r="A14339" s="2">
        <v>45594.645833333336</v>
      </c>
      <c r="B14339">
        <v>132610</v>
      </c>
      <c r="C14339">
        <v>132710</v>
      </c>
      <c r="D14339">
        <v>132600</v>
      </c>
      <c r="E14339">
        <v>132650</v>
      </c>
    </row>
    <row r="14340" spans="1:5" x14ac:dyDescent="0.25">
      <c r="A14340" s="2">
        <v>45594.642361111109</v>
      </c>
      <c r="B14340">
        <v>132620</v>
      </c>
      <c r="C14340">
        <v>132640</v>
      </c>
      <c r="D14340">
        <v>132570</v>
      </c>
      <c r="E14340">
        <v>132610</v>
      </c>
    </row>
    <row r="14341" spans="1:5" x14ac:dyDescent="0.25">
      <c r="A14341" s="2">
        <v>45594.638888888891</v>
      </c>
      <c r="B14341">
        <v>132600</v>
      </c>
      <c r="C14341">
        <v>132645</v>
      </c>
      <c r="D14341">
        <v>132555</v>
      </c>
      <c r="E14341">
        <v>132625</v>
      </c>
    </row>
    <row r="14342" spans="1:5" x14ac:dyDescent="0.25">
      <c r="A14342" s="2">
        <v>45594.635416666664</v>
      </c>
      <c r="B14342">
        <v>132575</v>
      </c>
      <c r="C14342">
        <v>132625</v>
      </c>
      <c r="D14342">
        <v>132555</v>
      </c>
      <c r="E14342">
        <v>132595</v>
      </c>
    </row>
    <row r="14343" spans="1:5" x14ac:dyDescent="0.25">
      <c r="A14343" s="2">
        <v>45594.631944444445</v>
      </c>
      <c r="B14343">
        <v>132560</v>
      </c>
      <c r="C14343">
        <v>132590</v>
      </c>
      <c r="D14343">
        <v>132530</v>
      </c>
      <c r="E14343">
        <v>132575</v>
      </c>
    </row>
    <row r="14344" spans="1:5" x14ac:dyDescent="0.25">
      <c r="A14344" s="2">
        <v>45594.628472222219</v>
      </c>
      <c r="B14344">
        <v>132560</v>
      </c>
      <c r="C14344">
        <v>132585</v>
      </c>
      <c r="D14344">
        <v>132520</v>
      </c>
      <c r="E14344">
        <v>132560</v>
      </c>
    </row>
    <row r="14345" spans="1:5" x14ac:dyDescent="0.25">
      <c r="A14345" s="2">
        <v>45594.625</v>
      </c>
      <c r="B14345">
        <v>132460</v>
      </c>
      <c r="C14345">
        <v>132565</v>
      </c>
      <c r="D14345">
        <v>132460</v>
      </c>
      <c r="E14345">
        <v>132560</v>
      </c>
    </row>
    <row r="14346" spans="1:5" x14ac:dyDescent="0.25">
      <c r="A14346" s="2">
        <v>45594.621527777781</v>
      </c>
      <c r="B14346">
        <v>132485</v>
      </c>
      <c r="C14346">
        <v>132515</v>
      </c>
      <c r="D14346">
        <v>132440</v>
      </c>
      <c r="E14346">
        <v>132465</v>
      </c>
    </row>
    <row r="14347" spans="1:5" x14ac:dyDescent="0.25">
      <c r="A14347" s="2">
        <v>45594.618055555555</v>
      </c>
      <c r="B14347">
        <v>132430</v>
      </c>
      <c r="C14347">
        <v>132520</v>
      </c>
      <c r="D14347">
        <v>132395</v>
      </c>
      <c r="E14347">
        <v>132485</v>
      </c>
    </row>
    <row r="14348" spans="1:5" x14ac:dyDescent="0.25">
      <c r="A14348" s="2">
        <v>45594.614583333336</v>
      </c>
      <c r="B14348">
        <v>132510</v>
      </c>
      <c r="C14348">
        <v>132515</v>
      </c>
      <c r="D14348">
        <v>132410</v>
      </c>
      <c r="E14348">
        <v>132430</v>
      </c>
    </row>
    <row r="14349" spans="1:5" x14ac:dyDescent="0.25">
      <c r="A14349" s="2">
        <v>45594.611111111109</v>
      </c>
      <c r="B14349">
        <v>132490</v>
      </c>
      <c r="C14349">
        <v>132520</v>
      </c>
      <c r="D14349">
        <v>132430</v>
      </c>
      <c r="E14349">
        <v>132510</v>
      </c>
    </row>
    <row r="14350" spans="1:5" x14ac:dyDescent="0.25">
      <c r="A14350" s="2">
        <v>45594.607638888891</v>
      </c>
      <c r="B14350">
        <v>132555</v>
      </c>
      <c r="C14350">
        <v>132580</v>
      </c>
      <c r="D14350">
        <v>132470</v>
      </c>
      <c r="E14350">
        <v>132485</v>
      </c>
    </row>
    <row r="14351" spans="1:5" x14ac:dyDescent="0.25">
      <c r="A14351" s="2">
        <v>45594.604166666664</v>
      </c>
      <c r="B14351">
        <v>132630</v>
      </c>
      <c r="C14351">
        <v>132630</v>
      </c>
      <c r="D14351">
        <v>132530</v>
      </c>
      <c r="E14351">
        <v>132555</v>
      </c>
    </row>
    <row r="14352" spans="1:5" x14ac:dyDescent="0.25">
      <c r="A14352" s="2">
        <v>45594.600694444445</v>
      </c>
      <c r="B14352">
        <v>132650</v>
      </c>
      <c r="C14352">
        <v>132675</v>
      </c>
      <c r="D14352">
        <v>132590</v>
      </c>
      <c r="E14352">
        <v>132635</v>
      </c>
    </row>
    <row r="14353" spans="1:5" x14ac:dyDescent="0.25">
      <c r="A14353" s="2">
        <v>45594.597222222219</v>
      </c>
      <c r="B14353">
        <v>132695</v>
      </c>
      <c r="C14353">
        <v>132710</v>
      </c>
      <c r="D14353">
        <v>132565</v>
      </c>
      <c r="E14353">
        <v>132650</v>
      </c>
    </row>
    <row r="14354" spans="1:5" x14ac:dyDescent="0.25">
      <c r="A14354" s="2">
        <v>45594.59375</v>
      </c>
      <c r="B14354">
        <v>132785</v>
      </c>
      <c r="C14354">
        <v>132790</v>
      </c>
      <c r="D14354">
        <v>132675</v>
      </c>
      <c r="E14354">
        <v>132695</v>
      </c>
    </row>
    <row r="14355" spans="1:5" x14ac:dyDescent="0.25">
      <c r="A14355" s="2">
        <v>45594.590277777781</v>
      </c>
      <c r="B14355">
        <v>132775</v>
      </c>
      <c r="C14355">
        <v>132820</v>
      </c>
      <c r="D14355">
        <v>132700</v>
      </c>
      <c r="E14355">
        <v>132780</v>
      </c>
    </row>
    <row r="14356" spans="1:5" x14ac:dyDescent="0.25">
      <c r="A14356" s="2">
        <v>45594.586805555555</v>
      </c>
      <c r="B14356">
        <v>132790</v>
      </c>
      <c r="C14356">
        <v>132825</v>
      </c>
      <c r="D14356">
        <v>132735</v>
      </c>
      <c r="E14356">
        <v>132770</v>
      </c>
    </row>
    <row r="14357" spans="1:5" x14ac:dyDescent="0.25">
      <c r="A14357" s="2">
        <v>45594.583333333336</v>
      </c>
      <c r="B14357">
        <v>132735</v>
      </c>
      <c r="C14357">
        <v>132825</v>
      </c>
      <c r="D14357">
        <v>132730</v>
      </c>
      <c r="E14357">
        <v>132785</v>
      </c>
    </row>
    <row r="14358" spans="1:5" x14ac:dyDescent="0.25">
      <c r="A14358" s="2">
        <v>45594.579861111109</v>
      </c>
      <c r="B14358">
        <v>132830</v>
      </c>
      <c r="C14358">
        <v>132845</v>
      </c>
      <c r="D14358">
        <v>132700</v>
      </c>
      <c r="E14358">
        <v>132735</v>
      </c>
    </row>
    <row r="14359" spans="1:5" x14ac:dyDescent="0.25">
      <c r="A14359" s="2">
        <v>45594.576388888891</v>
      </c>
      <c r="B14359">
        <v>132700</v>
      </c>
      <c r="C14359">
        <v>132835</v>
      </c>
      <c r="D14359">
        <v>132700</v>
      </c>
      <c r="E14359">
        <v>132835</v>
      </c>
    </row>
    <row r="14360" spans="1:5" x14ac:dyDescent="0.25">
      <c r="A14360" s="2">
        <v>45594.572916666664</v>
      </c>
      <c r="B14360">
        <v>132770</v>
      </c>
      <c r="C14360">
        <v>132780</v>
      </c>
      <c r="D14360">
        <v>132675</v>
      </c>
      <c r="E14360">
        <v>132700</v>
      </c>
    </row>
    <row r="14361" spans="1:5" x14ac:dyDescent="0.25">
      <c r="A14361" s="2">
        <v>45594.569444444445</v>
      </c>
      <c r="B14361">
        <v>132760</v>
      </c>
      <c r="C14361">
        <v>132790</v>
      </c>
      <c r="D14361">
        <v>132710</v>
      </c>
      <c r="E14361">
        <v>132765</v>
      </c>
    </row>
    <row r="14362" spans="1:5" x14ac:dyDescent="0.25">
      <c r="A14362" s="2">
        <v>45594.565972222219</v>
      </c>
      <c r="B14362">
        <v>132750</v>
      </c>
      <c r="C14362">
        <v>132805</v>
      </c>
      <c r="D14362">
        <v>132660</v>
      </c>
      <c r="E14362">
        <v>132760</v>
      </c>
    </row>
    <row r="14363" spans="1:5" x14ac:dyDescent="0.25">
      <c r="A14363" s="2">
        <v>45594.5625</v>
      </c>
      <c r="B14363">
        <v>132825</v>
      </c>
      <c r="C14363">
        <v>132845</v>
      </c>
      <c r="D14363">
        <v>132720</v>
      </c>
      <c r="E14363">
        <v>132750</v>
      </c>
    </row>
    <row r="14364" spans="1:5" x14ac:dyDescent="0.25">
      <c r="A14364" s="2">
        <v>45594.559027777781</v>
      </c>
      <c r="B14364">
        <v>132835</v>
      </c>
      <c r="C14364">
        <v>132865</v>
      </c>
      <c r="D14364">
        <v>132800</v>
      </c>
      <c r="E14364">
        <v>132825</v>
      </c>
    </row>
    <row r="14365" spans="1:5" x14ac:dyDescent="0.25">
      <c r="A14365" s="2">
        <v>45594.555555555555</v>
      </c>
      <c r="B14365">
        <v>132760</v>
      </c>
      <c r="C14365">
        <v>132845</v>
      </c>
      <c r="D14365">
        <v>132690</v>
      </c>
      <c r="E14365">
        <v>132830</v>
      </c>
    </row>
    <row r="14366" spans="1:5" x14ac:dyDescent="0.25">
      <c r="A14366" s="2">
        <v>45594.552083333336</v>
      </c>
      <c r="B14366">
        <v>132790</v>
      </c>
      <c r="C14366">
        <v>132865</v>
      </c>
      <c r="D14366">
        <v>132710</v>
      </c>
      <c r="E14366">
        <v>132755</v>
      </c>
    </row>
    <row r="14367" spans="1:5" x14ac:dyDescent="0.25">
      <c r="A14367" s="2">
        <v>45594.548611111109</v>
      </c>
      <c r="B14367">
        <v>132825</v>
      </c>
      <c r="C14367">
        <v>132910</v>
      </c>
      <c r="D14367">
        <v>132790</v>
      </c>
      <c r="E14367">
        <v>132790</v>
      </c>
    </row>
    <row r="14368" spans="1:5" x14ac:dyDescent="0.25">
      <c r="A14368" s="2">
        <v>45594.545138888891</v>
      </c>
      <c r="B14368">
        <v>132865</v>
      </c>
      <c r="C14368">
        <v>132875</v>
      </c>
      <c r="D14368">
        <v>132810</v>
      </c>
      <c r="E14368">
        <v>132825</v>
      </c>
    </row>
    <row r="14369" spans="1:5" x14ac:dyDescent="0.25">
      <c r="A14369" s="2">
        <v>45594.541666666664</v>
      </c>
      <c r="B14369">
        <v>132900</v>
      </c>
      <c r="C14369">
        <v>132940</v>
      </c>
      <c r="D14369">
        <v>132845</v>
      </c>
      <c r="E14369">
        <v>132865</v>
      </c>
    </row>
    <row r="14370" spans="1:5" x14ac:dyDescent="0.25">
      <c r="A14370" s="2">
        <v>45594.538194444445</v>
      </c>
      <c r="B14370">
        <v>132900</v>
      </c>
      <c r="C14370">
        <v>132915</v>
      </c>
      <c r="D14370">
        <v>132835</v>
      </c>
      <c r="E14370">
        <v>132895</v>
      </c>
    </row>
    <row r="14371" spans="1:5" x14ac:dyDescent="0.25">
      <c r="A14371" s="2">
        <v>45594.534722222219</v>
      </c>
      <c r="B14371">
        <v>132850</v>
      </c>
      <c r="C14371">
        <v>132925</v>
      </c>
      <c r="D14371">
        <v>132825</v>
      </c>
      <c r="E14371">
        <v>132900</v>
      </c>
    </row>
    <row r="14372" spans="1:5" x14ac:dyDescent="0.25">
      <c r="A14372" s="2">
        <v>45594.53125</v>
      </c>
      <c r="B14372">
        <v>132830</v>
      </c>
      <c r="C14372">
        <v>132875</v>
      </c>
      <c r="D14372">
        <v>132780</v>
      </c>
      <c r="E14372">
        <v>132850</v>
      </c>
    </row>
    <row r="14373" spans="1:5" x14ac:dyDescent="0.25">
      <c r="A14373" s="2">
        <v>45594.527777777781</v>
      </c>
      <c r="B14373">
        <v>133090</v>
      </c>
      <c r="C14373">
        <v>133110</v>
      </c>
      <c r="D14373">
        <v>132825</v>
      </c>
      <c r="E14373">
        <v>132830</v>
      </c>
    </row>
    <row r="14374" spans="1:5" x14ac:dyDescent="0.25">
      <c r="A14374" s="2">
        <v>45594.524305555555</v>
      </c>
      <c r="B14374">
        <v>133075</v>
      </c>
      <c r="C14374">
        <v>133135</v>
      </c>
      <c r="D14374">
        <v>133045</v>
      </c>
      <c r="E14374">
        <v>133095</v>
      </c>
    </row>
    <row r="14375" spans="1:5" x14ac:dyDescent="0.25">
      <c r="A14375" s="2">
        <v>45594.520833333336</v>
      </c>
      <c r="B14375">
        <v>133075</v>
      </c>
      <c r="C14375">
        <v>133130</v>
      </c>
      <c r="D14375">
        <v>133065</v>
      </c>
      <c r="E14375">
        <v>133075</v>
      </c>
    </row>
    <row r="14376" spans="1:5" x14ac:dyDescent="0.25">
      <c r="A14376" s="2">
        <v>45594.517361111109</v>
      </c>
      <c r="B14376">
        <v>133115</v>
      </c>
      <c r="C14376">
        <v>133125</v>
      </c>
      <c r="D14376">
        <v>133045</v>
      </c>
      <c r="E14376">
        <v>133070</v>
      </c>
    </row>
    <row r="14377" spans="1:5" x14ac:dyDescent="0.25">
      <c r="A14377" s="2">
        <v>45594.513888888891</v>
      </c>
      <c r="B14377">
        <v>133145</v>
      </c>
      <c r="C14377">
        <v>133245</v>
      </c>
      <c r="D14377">
        <v>133105</v>
      </c>
      <c r="E14377">
        <v>133115</v>
      </c>
    </row>
    <row r="14378" spans="1:5" x14ac:dyDescent="0.25">
      <c r="A14378" s="2">
        <v>45594.510416666664</v>
      </c>
      <c r="B14378">
        <v>133155</v>
      </c>
      <c r="C14378">
        <v>133180</v>
      </c>
      <c r="D14378">
        <v>133115</v>
      </c>
      <c r="E14378">
        <v>133150</v>
      </c>
    </row>
    <row r="14379" spans="1:5" x14ac:dyDescent="0.25">
      <c r="A14379" s="2">
        <v>45594.506944444445</v>
      </c>
      <c r="B14379">
        <v>133110</v>
      </c>
      <c r="C14379">
        <v>133170</v>
      </c>
      <c r="D14379">
        <v>133055</v>
      </c>
      <c r="E14379">
        <v>133155</v>
      </c>
    </row>
    <row r="14380" spans="1:5" x14ac:dyDescent="0.25">
      <c r="A14380" s="2">
        <v>45594.503472222219</v>
      </c>
      <c r="B14380">
        <v>133110</v>
      </c>
      <c r="C14380">
        <v>133150</v>
      </c>
      <c r="D14380">
        <v>133075</v>
      </c>
      <c r="E14380">
        <v>133110</v>
      </c>
    </row>
    <row r="14381" spans="1:5" x14ac:dyDescent="0.25">
      <c r="A14381" s="2">
        <v>45594.5</v>
      </c>
      <c r="B14381">
        <v>133020</v>
      </c>
      <c r="C14381">
        <v>133115</v>
      </c>
      <c r="D14381">
        <v>133010</v>
      </c>
      <c r="E14381">
        <v>133105</v>
      </c>
    </row>
    <row r="14382" spans="1:5" x14ac:dyDescent="0.25">
      <c r="A14382" s="2">
        <v>45594.496527777781</v>
      </c>
      <c r="B14382">
        <v>132935</v>
      </c>
      <c r="C14382">
        <v>133040</v>
      </c>
      <c r="D14382">
        <v>132905</v>
      </c>
      <c r="E14382">
        <v>133020</v>
      </c>
    </row>
    <row r="14383" spans="1:5" x14ac:dyDescent="0.25">
      <c r="A14383" s="2">
        <v>45594.493055555555</v>
      </c>
      <c r="B14383">
        <v>132980</v>
      </c>
      <c r="C14383">
        <v>133010</v>
      </c>
      <c r="D14383">
        <v>132880</v>
      </c>
      <c r="E14383">
        <v>132935</v>
      </c>
    </row>
    <row r="14384" spans="1:5" x14ac:dyDescent="0.25">
      <c r="A14384" s="2">
        <v>45594.489583333336</v>
      </c>
      <c r="B14384">
        <v>133075</v>
      </c>
      <c r="C14384">
        <v>133080</v>
      </c>
      <c r="D14384">
        <v>132960</v>
      </c>
      <c r="E14384">
        <v>132975</v>
      </c>
    </row>
    <row r="14385" spans="1:5" x14ac:dyDescent="0.25">
      <c r="A14385" s="2">
        <v>45594.486111111109</v>
      </c>
      <c r="B14385">
        <v>133090</v>
      </c>
      <c r="C14385">
        <v>133150</v>
      </c>
      <c r="D14385">
        <v>133055</v>
      </c>
      <c r="E14385">
        <v>133080</v>
      </c>
    </row>
    <row r="14386" spans="1:5" x14ac:dyDescent="0.25">
      <c r="A14386" s="2">
        <v>45594.482638888891</v>
      </c>
      <c r="B14386">
        <v>132990</v>
      </c>
      <c r="C14386">
        <v>133110</v>
      </c>
      <c r="D14386">
        <v>132935</v>
      </c>
      <c r="E14386">
        <v>133095</v>
      </c>
    </row>
    <row r="14387" spans="1:5" x14ac:dyDescent="0.25">
      <c r="A14387" s="2">
        <v>45594.479166666664</v>
      </c>
      <c r="B14387">
        <v>132980</v>
      </c>
      <c r="C14387">
        <v>133045</v>
      </c>
      <c r="D14387">
        <v>132925</v>
      </c>
      <c r="E14387">
        <v>132990</v>
      </c>
    </row>
    <row r="14388" spans="1:5" x14ac:dyDescent="0.25">
      <c r="A14388" s="2">
        <v>45594.475694444445</v>
      </c>
      <c r="B14388">
        <v>133070</v>
      </c>
      <c r="C14388">
        <v>133085</v>
      </c>
      <c r="D14388">
        <v>132910</v>
      </c>
      <c r="E14388">
        <v>132980</v>
      </c>
    </row>
    <row r="14389" spans="1:5" x14ac:dyDescent="0.25">
      <c r="A14389" s="2">
        <v>45594.472222222219</v>
      </c>
      <c r="B14389">
        <v>133090</v>
      </c>
      <c r="C14389">
        <v>133145</v>
      </c>
      <c r="D14389">
        <v>132935</v>
      </c>
      <c r="E14389">
        <v>133070</v>
      </c>
    </row>
    <row r="14390" spans="1:5" x14ac:dyDescent="0.25">
      <c r="A14390" s="2">
        <v>45594.46875</v>
      </c>
      <c r="B14390">
        <v>133015</v>
      </c>
      <c r="C14390">
        <v>133150</v>
      </c>
      <c r="D14390">
        <v>133010</v>
      </c>
      <c r="E14390">
        <v>133085</v>
      </c>
    </row>
    <row r="14391" spans="1:5" x14ac:dyDescent="0.25">
      <c r="A14391" s="2">
        <v>45594.465277777781</v>
      </c>
      <c r="B14391">
        <v>133000</v>
      </c>
      <c r="C14391">
        <v>133055</v>
      </c>
      <c r="D14391">
        <v>132950</v>
      </c>
      <c r="E14391">
        <v>133010</v>
      </c>
    </row>
    <row r="14392" spans="1:5" x14ac:dyDescent="0.25">
      <c r="A14392" s="2">
        <v>45594.461805555555</v>
      </c>
      <c r="B14392">
        <v>133105</v>
      </c>
      <c r="C14392">
        <v>133140</v>
      </c>
      <c r="D14392">
        <v>132935</v>
      </c>
      <c r="E14392">
        <v>133000</v>
      </c>
    </row>
    <row r="14393" spans="1:5" x14ac:dyDescent="0.25">
      <c r="A14393" s="2">
        <v>45594.458333333336</v>
      </c>
      <c r="B14393">
        <v>133065</v>
      </c>
      <c r="C14393">
        <v>133230</v>
      </c>
      <c r="D14393">
        <v>132965</v>
      </c>
      <c r="E14393">
        <v>133100</v>
      </c>
    </row>
    <row r="14394" spans="1:5" x14ac:dyDescent="0.25">
      <c r="A14394" s="2">
        <v>45594.454861111109</v>
      </c>
      <c r="B14394">
        <v>133070</v>
      </c>
      <c r="C14394">
        <v>133165</v>
      </c>
      <c r="D14394">
        <v>132975</v>
      </c>
      <c r="E14394">
        <v>133060</v>
      </c>
    </row>
    <row r="14395" spans="1:5" x14ac:dyDescent="0.25">
      <c r="A14395" s="2">
        <v>45594.451388888891</v>
      </c>
      <c r="B14395">
        <v>132955</v>
      </c>
      <c r="C14395">
        <v>133140</v>
      </c>
      <c r="D14395">
        <v>132940</v>
      </c>
      <c r="E14395">
        <v>133065</v>
      </c>
    </row>
    <row r="14396" spans="1:5" x14ac:dyDescent="0.25">
      <c r="A14396" s="2">
        <v>45594.447916666664</v>
      </c>
      <c r="B14396">
        <v>133110</v>
      </c>
      <c r="C14396">
        <v>133145</v>
      </c>
      <c r="D14396">
        <v>132915</v>
      </c>
      <c r="E14396">
        <v>132950</v>
      </c>
    </row>
    <row r="14397" spans="1:5" x14ac:dyDescent="0.25">
      <c r="A14397" s="2">
        <v>45594.444444444445</v>
      </c>
      <c r="B14397">
        <v>133155</v>
      </c>
      <c r="C14397">
        <v>133225</v>
      </c>
      <c r="D14397">
        <v>133085</v>
      </c>
      <c r="E14397">
        <v>133110</v>
      </c>
    </row>
    <row r="14398" spans="1:5" x14ac:dyDescent="0.25">
      <c r="A14398" s="2">
        <v>45594.440972222219</v>
      </c>
      <c r="B14398">
        <v>133260</v>
      </c>
      <c r="C14398">
        <v>133370</v>
      </c>
      <c r="D14398">
        <v>133075</v>
      </c>
      <c r="E14398">
        <v>133160</v>
      </c>
    </row>
    <row r="14399" spans="1:5" x14ac:dyDescent="0.25">
      <c r="A14399" s="2">
        <v>45594.4375</v>
      </c>
      <c r="B14399">
        <v>133220</v>
      </c>
      <c r="C14399">
        <v>133345</v>
      </c>
      <c r="D14399">
        <v>133115</v>
      </c>
      <c r="E14399">
        <v>133260</v>
      </c>
    </row>
    <row r="14400" spans="1:5" x14ac:dyDescent="0.25">
      <c r="A14400" s="2">
        <v>45594.434027777781</v>
      </c>
      <c r="B14400">
        <v>133350</v>
      </c>
      <c r="C14400">
        <v>133395</v>
      </c>
      <c r="D14400">
        <v>133135</v>
      </c>
      <c r="E14400">
        <v>133215</v>
      </c>
    </row>
    <row r="14401" spans="1:5" x14ac:dyDescent="0.25">
      <c r="A14401" s="2">
        <v>45594.430555555555</v>
      </c>
      <c r="B14401">
        <v>133035</v>
      </c>
      <c r="C14401">
        <v>133350</v>
      </c>
      <c r="D14401">
        <v>133025</v>
      </c>
      <c r="E14401">
        <v>133345</v>
      </c>
    </row>
    <row r="14402" spans="1:5" x14ac:dyDescent="0.25">
      <c r="A14402" s="2">
        <v>45594.427083333336</v>
      </c>
      <c r="B14402">
        <v>133330</v>
      </c>
      <c r="C14402">
        <v>133330</v>
      </c>
      <c r="D14402">
        <v>133015</v>
      </c>
      <c r="E14402">
        <v>133035</v>
      </c>
    </row>
    <row r="14403" spans="1:5" x14ac:dyDescent="0.25">
      <c r="A14403" s="2">
        <v>45594.423611111109</v>
      </c>
      <c r="B14403">
        <v>133430</v>
      </c>
      <c r="C14403">
        <v>133475</v>
      </c>
      <c r="D14403">
        <v>133320</v>
      </c>
      <c r="E14403">
        <v>133325</v>
      </c>
    </row>
    <row r="14404" spans="1:5" x14ac:dyDescent="0.25">
      <c r="A14404" s="2">
        <v>45594.420138888891</v>
      </c>
      <c r="B14404">
        <v>133405</v>
      </c>
      <c r="C14404">
        <v>133445</v>
      </c>
      <c r="D14404">
        <v>133270</v>
      </c>
      <c r="E14404">
        <v>133435</v>
      </c>
    </row>
    <row r="14405" spans="1:5" x14ac:dyDescent="0.25">
      <c r="A14405" s="2">
        <v>45594.416666666664</v>
      </c>
      <c r="B14405">
        <v>133360</v>
      </c>
      <c r="C14405">
        <v>133435</v>
      </c>
      <c r="D14405">
        <v>133305</v>
      </c>
      <c r="E14405">
        <v>133405</v>
      </c>
    </row>
    <row r="14406" spans="1:5" x14ac:dyDescent="0.25">
      <c r="A14406" s="2">
        <v>45594.413194444445</v>
      </c>
      <c r="B14406">
        <v>133270</v>
      </c>
      <c r="C14406">
        <v>133375</v>
      </c>
      <c r="D14406">
        <v>133210</v>
      </c>
      <c r="E14406">
        <v>133365</v>
      </c>
    </row>
    <row r="14407" spans="1:5" x14ac:dyDescent="0.25">
      <c r="A14407" s="2">
        <v>45594.409722222219</v>
      </c>
      <c r="B14407">
        <v>133320</v>
      </c>
      <c r="C14407">
        <v>133385</v>
      </c>
      <c r="D14407">
        <v>133270</v>
      </c>
      <c r="E14407">
        <v>133270</v>
      </c>
    </row>
    <row r="14408" spans="1:5" x14ac:dyDescent="0.25">
      <c r="A14408" s="2">
        <v>45594.40625</v>
      </c>
      <c r="B14408">
        <v>133395</v>
      </c>
      <c r="C14408">
        <v>133430</v>
      </c>
      <c r="D14408">
        <v>133250</v>
      </c>
      <c r="E14408">
        <v>133315</v>
      </c>
    </row>
    <row r="14409" spans="1:5" x14ac:dyDescent="0.25">
      <c r="A14409" s="2">
        <v>45594.402777777781</v>
      </c>
      <c r="B14409">
        <v>133345</v>
      </c>
      <c r="C14409">
        <v>133460</v>
      </c>
      <c r="D14409">
        <v>133275</v>
      </c>
      <c r="E14409">
        <v>133400</v>
      </c>
    </row>
    <row r="14410" spans="1:5" x14ac:dyDescent="0.25">
      <c r="A14410" s="2">
        <v>45594.399305555555</v>
      </c>
      <c r="B14410">
        <v>133320</v>
      </c>
      <c r="C14410">
        <v>133370</v>
      </c>
      <c r="D14410">
        <v>133240</v>
      </c>
      <c r="E14410">
        <v>133345</v>
      </c>
    </row>
    <row r="14411" spans="1:5" x14ac:dyDescent="0.25">
      <c r="A14411" s="2">
        <v>45594.395833333336</v>
      </c>
      <c r="B14411">
        <v>133270</v>
      </c>
      <c r="C14411">
        <v>133340</v>
      </c>
      <c r="D14411">
        <v>133160</v>
      </c>
      <c r="E14411">
        <v>133320</v>
      </c>
    </row>
    <row r="14412" spans="1:5" x14ac:dyDescent="0.25">
      <c r="A14412" s="2">
        <v>45594.392361111109</v>
      </c>
      <c r="B14412">
        <v>133215</v>
      </c>
      <c r="C14412">
        <v>133375</v>
      </c>
      <c r="D14412">
        <v>133185</v>
      </c>
      <c r="E14412">
        <v>133275</v>
      </c>
    </row>
    <row r="14413" spans="1:5" x14ac:dyDescent="0.25">
      <c r="A14413" s="2">
        <v>45594.388888888891</v>
      </c>
      <c r="B14413">
        <v>133270</v>
      </c>
      <c r="C14413">
        <v>133295</v>
      </c>
      <c r="D14413">
        <v>133110</v>
      </c>
      <c r="E14413">
        <v>133220</v>
      </c>
    </row>
    <row r="14414" spans="1:5" x14ac:dyDescent="0.25">
      <c r="A14414" s="2">
        <v>45594.385416666664</v>
      </c>
      <c r="B14414">
        <v>133020</v>
      </c>
      <c r="C14414">
        <v>133275</v>
      </c>
      <c r="D14414">
        <v>132975</v>
      </c>
      <c r="E14414">
        <v>133270</v>
      </c>
    </row>
    <row r="14415" spans="1:5" x14ac:dyDescent="0.25">
      <c r="A14415" s="2">
        <v>45594.381944444445</v>
      </c>
      <c r="B14415">
        <v>133130</v>
      </c>
      <c r="C14415">
        <v>133235</v>
      </c>
      <c r="D14415">
        <v>133020</v>
      </c>
      <c r="E14415">
        <v>133025</v>
      </c>
    </row>
    <row r="14416" spans="1:5" x14ac:dyDescent="0.25">
      <c r="A14416" s="2">
        <v>45594.378472222219</v>
      </c>
      <c r="B14416">
        <v>133405</v>
      </c>
      <c r="C14416">
        <v>133485</v>
      </c>
      <c r="D14416">
        <v>133110</v>
      </c>
      <c r="E14416">
        <v>133130</v>
      </c>
    </row>
    <row r="14417" spans="1:5" x14ac:dyDescent="0.25">
      <c r="A14417" s="2">
        <v>45594.375</v>
      </c>
      <c r="B14417">
        <v>133125</v>
      </c>
      <c r="C14417">
        <v>133435</v>
      </c>
      <c r="D14417">
        <v>133000</v>
      </c>
      <c r="E14417">
        <v>133405</v>
      </c>
    </row>
    <row r="14418" spans="1:5" x14ac:dyDescent="0.25">
      <c r="A14418" s="2">
        <v>45593.763888888891</v>
      </c>
      <c r="B14418">
        <v>133395</v>
      </c>
      <c r="C14418">
        <v>133425</v>
      </c>
      <c r="D14418">
        <v>133335</v>
      </c>
      <c r="E14418">
        <v>133395</v>
      </c>
    </row>
    <row r="14419" spans="1:5" x14ac:dyDescent="0.25">
      <c r="A14419" s="2">
        <v>45593.760416666664</v>
      </c>
      <c r="B14419">
        <v>133425</v>
      </c>
      <c r="C14419">
        <v>133560</v>
      </c>
      <c r="D14419">
        <v>133375</v>
      </c>
      <c r="E14419">
        <v>133395</v>
      </c>
    </row>
    <row r="14420" spans="1:5" x14ac:dyDescent="0.25">
      <c r="A14420" s="2">
        <v>45593.756944444445</v>
      </c>
      <c r="B14420">
        <v>133335</v>
      </c>
      <c r="C14420">
        <v>133435</v>
      </c>
      <c r="D14420">
        <v>133290</v>
      </c>
      <c r="E14420">
        <v>133430</v>
      </c>
    </row>
    <row r="14421" spans="1:5" x14ac:dyDescent="0.25">
      <c r="A14421" s="2">
        <v>45593.753472222219</v>
      </c>
      <c r="B14421">
        <v>133345</v>
      </c>
      <c r="C14421">
        <v>133360</v>
      </c>
      <c r="D14421">
        <v>133310</v>
      </c>
      <c r="E14421">
        <v>133330</v>
      </c>
    </row>
    <row r="14422" spans="1:5" x14ac:dyDescent="0.25">
      <c r="A14422" s="2">
        <v>45593.75</v>
      </c>
      <c r="B14422">
        <v>133250</v>
      </c>
      <c r="C14422">
        <v>133380</v>
      </c>
      <c r="D14422">
        <v>133240</v>
      </c>
      <c r="E14422">
        <v>133340</v>
      </c>
    </row>
    <row r="14423" spans="1:5" x14ac:dyDescent="0.25">
      <c r="A14423" s="2">
        <v>45593.746527777781</v>
      </c>
      <c r="B14423">
        <v>133200</v>
      </c>
      <c r="C14423">
        <v>133290</v>
      </c>
      <c r="D14423">
        <v>133180</v>
      </c>
      <c r="E14423">
        <v>133250</v>
      </c>
    </row>
    <row r="14424" spans="1:5" x14ac:dyDescent="0.25">
      <c r="A14424" s="2">
        <v>45593.743055555555</v>
      </c>
      <c r="B14424">
        <v>133160</v>
      </c>
      <c r="C14424">
        <v>133220</v>
      </c>
      <c r="D14424">
        <v>133155</v>
      </c>
      <c r="E14424">
        <v>133200</v>
      </c>
    </row>
    <row r="14425" spans="1:5" x14ac:dyDescent="0.25">
      <c r="A14425" s="2">
        <v>45593.739583333336</v>
      </c>
      <c r="B14425">
        <v>133065</v>
      </c>
      <c r="C14425">
        <v>133185</v>
      </c>
      <c r="D14425">
        <v>133055</v>
      </c>
      <c r="E14425">
        <v>133160</v>
      </c>
    </row>
    <row r="14426" spans="1:5" x14ac:dyDescent="0.25">
      <c r="A14426" s="2">
        <v>45593.736111111109</v>
      </c>
      <c r="B14426">
        <v>133060</v>
      </c>
      <c r="C14426">
        <v>133075</v>
      </c>
      <c r="D14426">
        <v>133040</v>
      </c>
      <c r="E14426">
        <v>133065</v>
      </c>
    </row>
    <row r="14427" spans="1:5" x14ac:dyDescent="0.25">
      <c r="A14427" s="2">
        <v>45593.732638888891</v>
      </c>
      <c r="B14427">
        <v>133075</v>
      </c>
      <c r="C14427">
        <v>133075</v>
      </c>
      <c r="D14427">
        <v>133055</v>
      </c>
      <c r="E14427">
        <v>133060</v>
      </c>
    </row>
    <row r="14428" spans="1:5" x14ac:dyDescent="0.25">
      <c r="A14428" s="2">
        <v>45593.729166666664</v>
      </c>
      <c r="B14428">
        <v>133070</v>
      </c>
      <c r="C14428">
        <v>133085</v>
      </c>
      <c r="D14428">
        <v>133050</v>
      </c>
      <c r="E14428">
        <v>133075</v>
      </c>
    </row>
    <row r="14429" spans="1:5" x14ac:dyDescent="0.25">
      <c r="A14429" s="2">
        <v>45593.725694444445</v>
      </c>
      <c r="B14429">
        <v>133060</v>
      </c>
      <c r="C14429">
        <v>133090</v>
      </c>
      <c r="D14429">
        <v>133035</v>
      </c>
      <c r="E14429">
        <v>133070</v>
      </c>
    </row>
    <row r="14430" spans="1:5" x14ac:dyDescent="0.25">
      <c r="A14430" s="2">
        <v>45593.722222222219</v>
      </c>
      <c r="B14430">
        <v>133025</v>
      </c>
      <c r="C14430">
        <v>133080</v>
      </c>
      <c r="D14430">
        <v>133015</v>
      </c>
      <c r="E14430">
        <v>133055</v>
      </c>
    </row>
    <row r="14431" spans="1:5" x14ac:dyDescent="0.25">
      <c r="A14431" s="2">
        <v>45593.71875</v>
      </c>
      <c r="B14431">
        <v>133035</v>
      </c>
      <c r="C14431">
        <v>133045</v>
      </c>
      <c r="D14431">
        <v>133005</v>
      </c>
      <c r="E14431">
        <v>133030</v>
      </c>
    </row>
    <row r="14432" spans="1:5" x14ac:dyDescent="0.25">
      <c r="A14432" s="2">
        <v>45593.715277777781</v>
      </c>
      <c r="B14432">
        <v>133085</v>
      </c>
      <c r="C14432">
        <v>133115</v>
      </c>
      <c r="D14432">
        <v>133030</v>
      </c>
      <c r="E14432">
        <v>133035</v>
      </c>
    </row>
    <row r="14433" spans="1:5" x14ac:dyDescent="0.25">
      <c r="A14433" s="2">
        <v>45593.711805555555</v>
      </c>
      <c r="B14433">
        <v>133020</v>
      </c>
      <c r="C14433">
        <v>133095</v>
      </c>
      <c r="D14433">
        <v>133000</v>
      </c>
      <c r="E14433">
        <v>133085</v>
      </c>
    </row>
    <row r="14434" spans="1:5" x14ac:dyDescent="0.25">
      <c r="A14434" s="2">
        <v>45593.708333333336</v>
      </c>
      <c r="B14434">
        <v>133075</v>
      </c>
      <c r="C14434">
        <v>133080</v>
      </c>
      <c r="D14434">
        <v>132960</v>
      </c>
      <c r="E14434">
        <v>133020</v>
      </c>
    </row>
    <row r="14435" spans="1:5" x14ac:dyDescent="0.25">
      <c r="A14435" s="2">
        <v>45593.704861111109</v>
      </c>
      <c r="B14435">
        <v>133045</v>
      </c>
      <c r="C14435">
        <v>133110</v>
      </c>
      <c r="D14435">
        <v>132975</v>
      </c>
      <c r="E14435">
        <v>133075</v>
      </c>
    </row>
    <row r="14436" spans="1:5" x14ac:dyDescent="0.25">
      <c r="A14436" s="2">
        <v>45593.701388888891</v>
      </c>
      <c r="B14436">
        <v>132980</v>
      </c>
      <c r="C14436">
        <v>133065</v>
      </c>
      <c r="D14436">
        <v>132965</v>
      </c>
      <c r="E14436">
        <v>133050</v>
      </c>
    </row>
    <row r="14437" spans="1:5" x14ac:dyDescent="0.25">
      <c r="A14437" s="2">
        <v>45593.697916666664</v>
      </c>
      <c r="B14437">
        <v>133045</v>
      </c>
      <c r="C14437">
        <v>133050</v>
      </c>
      <c r="D14437">
        <v>132960</v>
      </c>
      <c r="E14437">
        <v>132980</v>
      </c>
    </row>
    <row r="14438" spans="1:5" x14ac:dyDescent="0.25">
      <c r="A14438" s="2">
        <v>45593.694444444445</v>
      </c>
      <c r="B14438">
        <v>133050</v>
      </c>
      <c r="C14438">
        <v>133095</v>
      </c>
      <c r="D14438">
        <v>133005</v>
      </c>
      <c r="E14438">
        <v>133050</v>
      </c>
    </row>
    <row r="14439" spans="1:5" x14ac:dyDescent="0.25">
      <c r="A14439" s="2">
        <v>45593.690972222219</v>
      </c>
      <c r="B14439">
        <v>133010</v>
      </c>
      <c r="C14439">
        <v>133075</v>
      </c>
      <c r="D14439">
        <v>133000</v>
      </c>
      <c r="E14439">
        <v>133050</v>
      </c>
    </row>
    <row r="14440" spans="1:5" x14ac:dyDescent="0.25">
      <c r="A14440" s="2">
        <v>45593.6875</v>
      </c>
      <c r="B14440">
        <v>132980</v>
      </c>
      <c r="C14440">
        <v>133015</v>
      </c>
      <c r="D14440">
        <v>132970</v>
      </c>
      <c r="E14440">
        <v>133010</v>
      </c>
    </row>
    <row r="14441" spans="1:5" x14ac:dyDescent="0.25">
      <c r="A14441" s="2">
        <v>45593.684027777781</v>
      </c>
      <c r="B14441">
        <v>132965</v>
      </c>
      <c r="C14441">
        <v>132995</v>
      </c>
      <c r="D14441">
        <v>132950</v>
      </c>
      <c r="E14441">
        <v>132980</v>
      </c>
    </row>
    <row r="14442" spans="1:5" x14ac:dyDescent="0.25">
      <c r="A14442" s="2">
        <v>45593.680555555555</v>
      </c>
      <c r="B14442">
        <v>132940</v>
      </c>
      <c r="C14442">
        <v>132995</v>
      </c>
      <c r="D14442">
        <v>132935</v>
      </c>
      <c r="E14442">
        <v>132965</v>
      </c>
    </row>
    <row r="14443" spans="1:5" x14ac:dyDescent="0.25">
      <c r="A14443" s="2">
        <v>45593.677083333336</v>
      </c>
      <c r="B14443">
        <v>133020</v>
      </c>
      <c r="C14443">
        <v>133040</v>
      </c>
      <c r="D14443">
        <v>132905</v>
      </c>
      <c r="E14443">
        <v>132935</v>
      </c>
    </row>
    <row r="14444" spans="1:5" x14ac:dyDescent="0.25">
      <c r="A14444" s="2">
        <v>45593.673611111109</v>
      </c>
      <c r="B14444">
        <v>132985</v>
      </c>
      <c r="C14444">
        <v>133055</v>
      </c>
      <c r="D14444">
        <v>132980</v>
      </c>
      <c r="E14444">
        <v>133020</v>
      </c>
    </row>
    <row r="14445" spans="1:5" x14ac:dyDescent="0.25">
      <c r="A14445" s="2">
        <v>45593.670138888891</v>
      </c>
      <c r="B14445">
        <v>132995</v>
      </c>
      <c r="C14445">
        <v>133000</v>
      </c>
      <c r="D14445">
        <v>132945</v>
      </c>
      <c r="E14445">
        <v>132985</v>
      </c>
    </row>
    <row r="14446" spans="1:5" x14ac:dyDescent="0.25">
      <c r="A14446" s="2">
        <v>45593.666666666664</v>
      </c>
      <c r="B14446">
        <v>133000</v>
      </c>
      <c r="C14446">
        <v>133025</v>
      </c>
      <c r="D14446">
        <v>132965</v>
      </c>
      <c r="E14446">
        <v>132995</v>
      </c>
    </row>
    <row r="14447" spans="1:5" x14ac:dyDescent="0.25">
      <c r="A14447" s="2">
        <v>45593.663194444445</v>
      </c>
      <c r="B14447">
        <v>133000</v>
      </c>
      <c r="C14447">
        <v>133025</v>
      </c>
      <c r="D14447">
        <v>132995</v>
      </c>
      <c r="E14447">
        <v>133000</v>
      </c>
    </row>
    <row r="14448" spans="1:5" x14ac:dyDescent="0.25">
      <c r="A14448" s="2">
        <v>45593.659722222219</v>
      </c>
      <c r="B14448">
        <v>133040</v>
      </c>
      <c r="C14448">
        <v>133060</v>
      </c>
      <c r="D14448">
        <v>132990</v>
      </c>
      <c r="E14448">
        <v>133005</v>
      </c>
    </row>
    <row r="14449" spans="1:5" x14ac:dyDescent="0.25">
      <c r="A14449" s="2">
        <v>45593.65625</v>
      </c>
      <c r="B14449">
        <v>133010</v>
      </c>
      <c r="C14449">
        <v>133045</v>
      </c>
      <c r="D14449">
        <v>133000</v>
      </c>
      <c r="E14449">
        <v>133040</v>
      </c>
    </row>
    <row r="14450" spans="1:5" x14ac:dyDescent="0.25">
      <c r="A14450" s="2">
        <v>45593.652777777781</v>
      </c>
      <c r="B14450">
        <v>132995</v>
      </c>
      <c r="C14450">
        <v>133080</v>
      </c>
      <c r="D14450">
        <v>132975</v>
      </c>
      <c r="E14450">
        <v>133015</v>
      </c>
    </row>
    <row r="14451" spans="1:5" x14ac:dyDescent="0.25">
      <c r="A14451" s="2">
        <v>45593.649305555555</v>
      </c>
      <c r="B14451">
        <v>132950</v>
      </c>
      <c r="C14451">
        <v>133025</v>
      </c>
      <c r="D14451">
        <v>132940</v>
      </c>
      <c r="E14451">
        <v>133000</v>
      </c>
    </row>
    <row r="14452" spans="1:5" x14ac:dyDescent="0.25">
      <c r="A14452" s="2">
        <v>45593.645833333336</v>
      </c>
      <c r="B14452">
        <v>132970</v>
      </c>
      <c r="C14452">
        <v>132990</v>
      </c>
      <c r="D14452">
        <v>132925</v>
      </c>
      <c r="E14452">
        <v>132945</v>
      </c>
    </row>
    <row r="14453" spans="1:5" x14ac:dyDescent="0.25">
      <c r="A14453" s="2">
        <v>45593.642361111109</v>
      </c>
      <c r="B14453">
        <v>133060</v>
      </c>
      <c r="C14453">
        <v>133095</v>
      </c>
      <c r="D14453">
        <v>132970</v>
      </c>
      <c r="E14453">
        <v>132970</v>
      </c>
    </row>
    <row r="14454" spans="1:5" x14ac:dyDescent="0.25">
      <c r="A14454" s="2">
        <v>45593.638888888891</v>
      </c>
      <c r="B14454">
        <v>133110</v>
      </c>
      <c r="C14454">
        <v>133130</v>
      </c>
      <c r="D14454">
        <v>133045</v>
      </c>
      <c r="E14454">
        <v>133060</v>
      </c>
    </row>
    <row r="14455" spans="1:5" x14ac:dyDescent="0.25">
      <c r="A14455" s="2">
        <v>45593.635416666664</v>
      </c>
      <c r="B14455">
        <v>133155</v>
      </c>
      <c r="C14455">
        <v>133165</v>
      </c>
      <c r="D14455">
        <v>133105</v>
      </c>
      <c r="E14455">
        <v>133110</v>
      </c>
    </row>
    <row r="14456" spans="1:5" x14ac:dyDescent="0.25">
      <c r="A14456" s="2">
        <v>45593.631944444445</v>
      </c>
      <c r="B14456">
        <v>133130</v>
      </c>
      <c r="C14456">
        <v>133170</v>
      </c>
      <c r="D14456">
        <v>133090</v>
      </c>
      <c r="E14456">
        <v>133155</v>
      </c>
    </row>
    <row r="14457" spans="1:5" x14ac:dyDescent="0.25">
      <c r="A14457" s="2">
        <v>45593.628472222219</v>
      </c>
      <c r="B14457">
        <v>133145</v>
      </c>
      <c r="C14457">
        <v>133160</v>
      </c>
      <c r="D14457">
        <v>133105</v>
      </c>
      <c r="E14457">
        <v>133130</v>
      </c>
    </row>
    <row r="14458" spans="1:5" x14ac:dyDescent="0.25">
      <c r="A14458" s="2">
        <v>45593.625</v>
      </c>
      <c r="B14458">
        <v>133175</v>
      </c>
      <c r="C14458">
        <v>133210</v>
      </c>
      <c r="D14458">
        <v>133130</v>
      </c>
      <c r="E14458">
        <v>133150</v>
      </c>
    </row>
    <row r="14459" spans="1:5" x14ac:dyDescent="0.25">
      <c r="A14459" s="2">
        <v>45593.621527777781</v>
      </c>
      <c r="B14459">
        <v>133105</v>
      </c>
      <c r="C14459">
        <v>133240</v>
      </c>
      <c r="D14459">
        <v>133075</v>
      </c>
      <c r="E14459">
        <v>133170</v>
      </c>
    </row>
    <row r="14460" spans="1:5" x14ac:dyDescent="0.25">
      <c r="A14460" s="2">
        <v>45593.618055555555</v>
      </c>
      <c r="B14460">
        <v>133140</v>
      </c>
      <c r="C14460">
        <v>133175</v>
      </c>
      <c r="D14460">
        <v>133060</v>
      </c>
      <c r="E14460">
        <v>133100</v>
      </c>
    </row>
    <row r="14461" spans="1:5" x14ac:dyDescent="0.25">
      <c r="A14461" s="2">
        <v>45593.614583333336</v>
      </c>
      <c r="B14461">
        <v>133185</v>
      </c>
      <c r="C14461">
        <v>133200</v>
      </c>
      <c r="D14461">
        <v>133120</v>
      </c>
      <c r="E14461">
        <v>133135</v>
      </c>
    </row>
    <row r="14462" spans="1:5" x14ac:dyDescent="0.25">
      <c r="A14462" s="2">
        <v>45593.611111111109</v>
      </c>
      <c r="B14462">
        <v>133040</v>
      </c>
      <c r="C14462">
        <v>133190</v>
      </c>
      <c r="D14462">
        <v>133015</v>
      </c>
      <c r="E14462">
        <v>133185</v>
      </c>
    </row>
    <row r="14463" spans="1:5" x14ac:dyDescent="0.25">
      <c r="A14463" s="2">
        <v>45593.607638888891</v>
      </c>
      <c r="B14463">
        <v>133060</v>
      </c>
      <c r="C14463">
        <v>133085</v>
      </c>
      <c r="D14463">
        <v>133010</v>
      </c>
      <c r="E14463">
        <v>133040</v>
      </c>
    </row>
    <row r="14464" spans="1:5" x14ac:dyDescent="0.25">
      <c r="A14464" s="2">
        <v>45593.604166666664</v>
      </c>
      <c r="B14464">
        <v>133020</v>
      </c>
      <c r="C14464">
        <v>133080</v>
      </c>
      <c r="D14464">
        <v>132975</v>
      </c>
      <c r="E14464">
        <v>133065</v>
      </c>
    </row>
    <row r="14465" spans="1:5" x14ac:dyDescent="0.25">
      <c r="A14465" s="2">
        <v>45593.600694444445</v>
      </c>
      <c r="B14465">
        <v>133035</v>
      </c>
      <c r="C14465">
        <v>133105</v>
      </c>
      <c r="D14465">
        <v>133010</v>
      </c>
      <c r="E14465">
        <v>133020</v>
      </c>
    </row>
    <row r="14466" spans="1:5" x14ac:dyDescent="0.25">
      <c r="A14466" s="2">
        <v>45593.597222222219</v>
      </c>
      <c r="B14466">
        <v>132935</v>
      </c>
      <c r="C14466">
        <v>133060</v>
      </c>
      <c r="D14466">
        <v>132930</v>
      </c>
      <c r="E14466">
        <v>133035</v>
      </c>
    </row>
    <row r="14467" spans="1:5" x14ac:dyDescent="0.25">
      <c r="A14467" s="2">
        <v>45593.59375</v>
      </c>
      <c r="B14467">
        <v>132905</v>
      </c>
      <c r="C14467">
        <v>132945</v>
      </c>
      <c r="D14467">
        <v>132820</v>
      </c>
      <c r="E14467">
        <v>132935</v>
      </c>
    </row>
    <row r="14468" spans="1:5" x14ac:dyDescent="0.25">
      <c r="A14468" s="2">
        <v>45593.590277777781</v>
      </c>
      <c r="B14468">
        <v>132880</v>
      </c>
      <c r="C14468">
        <v>132935</v>
      </c>
      <c r="D14468">
        <v>132870</v>
      </c>
      <c r="E14468">
        <v>132905</v>
      </c>
    </row>
    <row r="14469" spans="1:5" x14ac:dyDescent="0.25">
      <c r="A14469" s="2">
        <v>45593.586805555555</v>
      </c>
      <c r="B14469">
        <v>132910</v>
      </c>
      <c r="C14469">
        <v>132930</v>
      </c>
      <c r="D14469">
        <v>132870</v>
      </c>
      <c r="E14469">
        <v>132880</v>
      </c>
    </row>
    <row r="14470" spans="1:5" x14ac:dyDescent="0.25">
      <c r="A14470" s="2">
        <v>45593.583333333336</v>
      </c>
      <c r="B14470">
        <v>132895</v>
      </c>
      <c r="C14470">
        <v>132960</v>
      </c>
      <c r="D14470">
        <v>132895</v>
      </c>
      <c r="E14470">
        <v>132915</v>
      </c>
    </row>
    <row r="14471" spans="1:5" x14ac:dyDescent="0.25">
      <c r="A14471" s="2">
        <v>45593.579861111109</v>
      </c>
      <c r="B14471">
        <v>132915</v>
      </c>
      <c r="C14471">
        <v>132930</v>
      </c>
      <c r="D14471">
        <v>132890</v>
      </c>
      <c r="E14471">
        <v>132895</v>
      </c>
    </row>
    <row r="14472" spans="1:5" x14ac:dyDescent="0.25">
      <c r="A14472" s="2">
        <v>45593.576388888891</v>
      </c>
      <c r="B14472">
        <v>132920</v>
      </c>
      <c r="C14472">
        <v>132940</v>
      </c>
      <c r="D14472">
        <v>132885</v>
      </c>
      <c r="E14472">
        <v>132915</v>
      </c>
    </row>
    <row r="14473" spans="1:5" x14ac:dyDescent="0.25">
      <c r="A14473" s="2">
        <v>45593.572916666664</v>
      </c>
      <c r="B14473">
        <v>132975</v>
      </c>
      <c r="C14473">
        <v>133000</v>
      </c>
      <c r="D14473">
        <v>132915</v>
      </c>
      <c r="E14473">
        <v>132920</v>
      </c>
    </row>
    <row r="14474" spans="1:5" x14ac:dyDescent="0.25">
      <c r="A14474" s="2">
        <v>45593.569444444445</v>
      </c>
      <c r="B14474">
        <v>132920</v>
      </c>
      <c r="C14474">
        <v>132980</v>
      </c>
      <c r="D14474">
        <v>132885</v>
      </c>
      <c r="E14474">
        <v>132980</v>
      </c>
    </row>
    <row r="14475" spans="1:5" x14ac:dyDescent="0.25">
      <c r="A14475" s="2">
        <v>45593.565972222219</v>
      </c>
      <c r="B14475">
        <v>132915</v>
      </c>
      <c r="C14475">
        <v>132980</v>
      </c>
      <c r="D14475">
        <v>132905</v>
      </c>
      <c r="E14475">
        <v>132920</v>
      </c>
    </row>
    <row r="14476" spans="1:5" x14ac:dyDescent="0.25">
      <c r="A14476" s="2">
        <v>45593.5625</v>
      </c>
      <c r="B14476">
        <v>132890</v>
      </c>
      <c r="C14476">
        <v>132955</v>
      </c>
      <c r="D14476">
        <v>132890</v>
      </c>
      <c r="E14476">
        <v>132910</v>
      </c>
    </row>
    <row r="14477" spans="1:5" x14ac:dyDescent="0.25">
      <c r="A14477" s="2">
        <v>45593.559027777781</v>
      </c>
      <c r="B14477">
        <v>132905</v>
      </c>
      <c r="C14477">
        <v>132915</v>
      </c>
      <c r="D14477">
        <v>132855</v>
      </c>
      <c r="E14477">
        <v>132890</v>
      </c>
    </row>
    <row r="14478" spans="1:5" x14ac:dyDescent="0.25">
      <c r="A14478" s="2">
        <v>45593.555555555555</v>
      </c>
      <c r="B14478">
        <v>132965</v>
      </c>
      <c r="C14478">
        <v>132990</v>
      </c>
      <c r="D14478">
        <v>132890</v>
      </c>
      <c r="E14478">
        <v>132910</v>
      </c>
    </row>
    <row r="14479" spans="1:5" x14ac:dyDescent="0.25">
      <c r="A14479" s="2">
        <v>45593.552083333336</v>
      </c>
      <c r="B14479">
        <v>133020</v>
      </c>
      <c r="C14479">
        <v>133060</v>
      </c>
      <c r="D14479">
        <v>132955</v>
      </c>
      <c r="E14479">
        <v>132960</v>
      </c>
    </row>
    <row r="14480" spans="1:5" x14ac:dyDescent="0.25">
      <c r="A14480" s="2">
        <v>45593.548611111109</v>
      </c>
      <c r="B14480">
        <v>133000</v>
      </c>
      <c r="C14480">
        <v>133050</v>
      </c>
      <c r="D14480">
        <v>132960</v>
      </c>
      <c r="E14480">
        <v>133020</v>
      </c>
    </row>
    <row r="14481" spans="1:5" x14ac:dyDescent="0.25">
      <c r="A14481" s="2">
        <v>45593.545138888891</v>
      </c>
      <c r="B14481">
        <v>132940</v>
      </c>
      <c r="C14481">
        <v>133015</v>
      </c>
      <c r="D14481">
        <v>132930</v>
      </c>
      <c r="E14481">
        <v>133000</v>
      </c>
    </row>
    <row r="14482" spans="1:5" x14ac:dyDescent="0.25">
      <c r="A14482" s="2">
        <v>45593.541666666664</v>
      </c>
      <c r="B14482">
        <v>132965</v>
      </c>
      <c r="C14482">
        <v>133015</v>
      </c>
      <c r="D14482">
        <v>132920</v>
      </c>
      <c r="E14482">
        <v>132940</v>
      </c>
    </row>
    <row r="14483" spans="1:5" x14ac:dyDescent="0.25">
      <c r="A14483" s="2">
        <v>45593.538194444445</v>
      </c>
      <c r="B14483">
        <v>132915</v>
      </c>
      <c r="C14483">
        <v>133020</v>
      </c>
      <c r="D14483">
        <v>132900</v>
      </c>
      <c r="E14483">
        <v>132970</v>
      </c>
    </row>
    <row r="14484" spans="1:5" x14ac:dyDescent="0.25">
      <c r="A14484" s="2">
        <v>45593.534722222219</v>
      </c>
      <c r="B14484">
        <v>132925</v>
      </c>
      <c r="C14484">
        <v>132950</v>
      </c>
      <c r="D14484">
        <v>132880</v>
      </c>
      <c r="E14484">
        <v>132910</v>
      </c>
    </row>
    <row r="14485" spans="1:5" x14ac:dyDescent="0.25">
      <c r="A14485" s="2">
        <v>45593.53125</v>
      </c>
      <c r="B14485">
        <v>132920</v>
      </c>
      <c r="C14485">
        <v>132945</v>
      </c>
      <c r="D14485">
        <v>132880</v>
      </c>
      <c r="E14485">
        <v>132925</v>
      </c>
    </row>
    <row r="14486" spans="1:5" x14ac:dyDescent="0.25">
      <c r="A14486" s="2">
        <v>45593.527777777781</v>
      </c>
      <c r="B14486">
        <v>132895</v>
      </c>
      <c r="C14486">
        <v>132965</v>
      </c>
      <c r="D14486">
        <v>132885</v>
      </c>
      <c r="E14486">
        <v>132915</v>
      </c>
    </row>
    <row r="14487" spans="1:5" x14ac:dyDescent="0.25">
      <c r="A14487" s="2">
        <v>45593.524305555555</v>
      </c>
      <c r="B14487">
        <v>132920</v>
      </c>
      <c r="C14487">
        <v>132945</v>
      </c>
      <c r="D14487">
        <v>132870</v>
      </c>
      <c r="E14487">
        <v>132890</v>
      </c>
    </row>
    <row r="14488" spans="1:5" x14ac:dyDescent="0.25">
      <c r="A14488" s="2">
        <v>45593.520833333336</v>
      </c>
      <c r="B14488">
        <v>132945</v>
      </c>
      <c r="C14488">
        <v>133005</v>
      </c>
      <c r="D14488">
        <v>132905</v>
      </c>
      <c r="E14488">
        <v>132920</v>
      </c>
    </row>
    <row r="14489" spans="1:5" x14ac:dyDescent="0.25">
      <c r="A14489" s="2">
        <v>45593.517361111109</v>
      </c>
      <c r="B14489">
        <v>132960</v>
      </c>
      <c r="C14489">
        <v>133005</v>
      </c>
      <c r="D14489">
        <v>132930</v>
      </c>
      <c r="E14489">
        <v>132945</v>
      </c>
    </row>
    <row r="14490" spans="1:5" x14ac:dyDescent="0.25">
      <c r="A14490" s="2">
        <v>45593.513888888891</v>
      </c>
      <c r="B14490">
        <v>132975</v>
      </c>
      <c r="C14490">
        <v>133020</v>
      </c>
      <c r="D14490">
        <v>132915</v>
      </c>
      <c r="E14490">
        <v>132960</v>
      </c>
    </row>
    <row r="14491" spans="1:5" x14ac:dyDescent="0.25">
      <c r="A14491" s="2">
        <v>45593.510416666664</v>
      </c>
      <c r="B14491">
        <v>133080</v>
      </c>
      <c r="C14491">
        <v>133120</v>
      </c>
      <c r="D14491">
        <v>132945</v>
      </c>
      <c r="E14491">
        <v>132980</v>
      </c>
    </row>
    <row r="14492" spans="1:5" x14ac:dyDescent="0.25">
      <c r="A14492" s="2">
        <v>45593.506944444445</v>
      </c>
      <c r="B14492">
        <v>132970</v>
      </c>
      <c r="C14492">
        <v>133090</v>
      </c>
      <c r="D14492">
        <v>132970</v>
      </c>
      <c r="E14492">
        <v>133080</v>
      </c>
    </row>
    <row r="14493" spans="1:5" x14ac:dyDescent="0.25">
      <c r="A14493" s="2">
        <v>45593.503472222219</v>
      </c>
      <c r="B14493">
        <v>132875</v>
      </c>
      <c r="C14493">
        <v>133000</v>
      </c>
      <c r="D14493">
        <v>132870</v>
      </c>
      <c r="E14493">
        <v>132975</v>
      </c>
    </row>
    <row r="14494" spans="1:5" x14ac:dyDescent="0.25">
      <c r="A14494" s="2">
        <v>45593.5</v>
      </c>
      <c r="B14494">
        <v>132895</v>
      </c>
      <c r="C14494">
        <v>132925</v>
      </c>
      <c r="D14494">
        <v>132835</v>
      </c>
      <c r="E14494">
        <v>132880</v>
      </c>
    </row>
    <row r="14495" spans="1:5" x14ac:dyDescent="0.25">
      <c r="A14495" s="2">
        <v>45593.496527777781</v>
      </c>
      <c r="B14495">
        <v>132890</v>
      </c>
      <c r="C14495">
        <v>132955</v>
      </c>
      <c r="D14495">
        <v>132845</v>
      </c>
      <c r="E14495">
        <v>132895</v>
      </c>
    </row>
    <row r="14496" spans="1:5" x14ac:dyDescent="0.25">
      <c r="A14496" s="2">
        <v>45593.493055555555</v>
      </c>
      <c r="B14496">
        <v>132765</v>
      </c>
      <c r="C14496">
        <v>132940</v>
      </c>
      <c r="D14496">
        <v>132750</v>
      </c>
      <c r="E14496">
        <v>132885</v>
      </c>
    </row>
    <row r="14497" spans="1:5" x14ac:dyDescent="0.25">
      <c r="A14497" s="2">
        <v>45593.489583333336</v>
      </c>
      <c r="B14497">
        <v>132730</v>
      </c>
      <c r="C14497">
        <v>132810</v>
      </c>
      <c r="D14497">
        <v>132700</v>
      </c>
      <c r="E14497">
        <v>132765</v>
      </c>
    </row>
    <row r="14498" spans="1:5" x14ac:dyDescent="0.25">
      <c r="A14498" s="2">
        <v>45593.486111111109</v>
      </c>
      <c r="B14498">
        <v>132700</v>
      </c>
      <c r="C14498">
        <v>132750</v>
      </c>
      <c r="D14498">
        <v>132615</v>
      </c>
      <c r="E14498">
        <v>132730</v>
      </c>
    </row>
    <row r="14499" spans="1:5" x14ac:dyDescent="0.25">
      <c r="A14499" s="2">
        <v>45593.482638888891</v>
      </c>
      <c r="B14499">
        <v>132710</v>
      </c>
      <c r="C14499">
        <v>132745</v>
      </c>
      <c r="D14499">
        <v>132665</v>
      </c>
      <c r="E14499">
        <v>132700</v>
      </c>
    </row>
    <row r="14500" spans="1:5" x14ac:dyDescent="0.25">
      <c r="A14500" s="2">
        <v>45593.479166666664</v>
      </c>
      <c r="B14500">
        <v>132705</v>
      </c>
      <c r="C14500">
        <v>132765</v>
      </c>
      <c r="D14500">
        <v>132685</v>
      </c>
      <c r="E14500">
        <v>132710</v>
      </c>
    </row>
    <row r="14501" spans="1:5" x14ac:dyDescent="0.25">
      <c r="A14501" s="2">
        <v>45593.475694444445</v>
      </c>
      <c r="B14501">
        <v>132705</v>
      </c>
      <c r="C14501">
        <v>132790</v>
      </c>
      <c r="D14501">
        <v>132655</v>
      </c>
      <c r="E14501">
        <v>132705</v>
      </c>
    </row>
    <row r="14502" spans="1:5" x14ac:dyDescent="0.25">
      <c r="A14502" s="2">
        <v>45593.472222222219</v>
      </c>
      <c r="B14502">
        <v>132860</v>
      </c>
      <c r="C14502">
        <v>132895</v>
      </c>
      <c r="D14502">
        <v>132690</v>
      </c>
      <c r="E14502">
        <v>132705</v>
      </c>
    </row>
    <row r="14503" spans="1:5" x14ac:dyDescent="0.25">
      <c r="A14503" s="2">
        <v>45593.46875</v>
      </c>
      <c r="B14503">
        <v>132810</v>
      </c>
      <c r="C14503">
        <v>132900</v>
      </c>
      <c r="D14503">
        <v>132785</v>
      </c>
      <c r="E14503">
        <v>132860</v>
      </c>
    </row>
    <row r="14504" spans="1:5" x14ac:dyDescent="0.25">
      <c r="A14504" s="2">
        <v>45593.465277777781</v>
      </c>
      <c r="B14504">
        <v>132800</v>
      </c>
      <c r="C14504">
        <v>132855</v>
      </c>
      <c r="D14504">
        <v>132725</v>
      </c>
      <c r="E14504">
        <v>132815</v>
      </c>
    </row>
    <row r="14505" spans="1:5" x14ac:dyDescent="0.25">
      <c r="A14505" s="2">
        <v>45593.461805555555</v>
      </c>
      <c r="B14505">
        <v>132815</v>
      </c>
      <c r="C14505">
        <v>132925</v>
      </c>
      <c r="D14505">
        <v>132715</v>
      </c>
      <c r="E14505">
        <v>132805</v>
      </c>
    </row>
    <row r="14506" spans="1:5" x14ac:dyDescent="0.25">
      <c r="A14506" s="2">
        <v>45593.458333333336</v>
      </c>
      <c r="B14506">
        <v>132875</v>
      </c>
      <c r="C14506">
        <v>132960</v>
      </c>
      <c r="D14506">
        <v>132745</v>
      </c>
      <c r="E14506">
        <v>132815</v>
      </c>
    </row>
    <row r="14507" spans="1:5" x14ac:dyDescent="0.25">
      <c r="A14507" s="2">
        <v>45593.454861111109</v>
      </c>
      <c r="B14507">
        <v>132945</v>
      </c>
      <c r="C14507">
        <v>132960</v>
      </c>
      <c r="D14507">
        <v>132780</v>
      </c>
      <c r="E14507">
        <v>132875</v>
      </c>
    </row>
    <row r="14508" spans="1:5" x14ac:dyDescent="0.25">
      <c r="A14508" s="2">
        <v>45593.451388888891</v>
      </c>
      <c r="B14508">
        <v>132860</v>
      </c>
      <c r="C14508">
        <v>132960</v>
      </c>
      <c r="D14508">
        <v>132825</v>
      </c>
      <c r="E14508">
        <v>132940</v>
      </c>
    </row>
    <row r="14509" spans="1:5" x14ac:dyDescent="0.25">
      <c r="A14509" s="2">
        <v>45593.447916666664</v>
      </c>
      <c r="B14509">
        <v>132670</v>
      </c>
      <c r="C14509">
        <v>132885</v>
      </c>
      <c r="D14509">
        <v>132645</v>
      </c>
      <c r="E14509">
        <v>132865</v>
      </c>
    </row>
    <row r="14510" spans="1:5" x14ac:dyDescent="0.25">
      <c r="A14510" s="2">
        <v>45593.444444444445</v>
      </c>
      <c r="B14510">
        <v>132840</v>
      </c>
      <c r="C14510">
        <v>132860</v>
      </c>
      <c r="D14510">
        <v>132645</v>
      </c>
      <c r="E14510">
        <v>132665</v>
      </c>
    </row>
    <row r="14511" spans="1:5" x14ac:dyDescent="0.25">
      <c r="A14511" s="2">
        <v>45593.440972222219</v>
      </c>
      <c r="B14511">
        <v>132755</v>
      </c>
      <c r="C14511">
        <v>132860</v>
      </c>
      <c r="D14511">
        <v>132700</v>
      </c>
      <c r="E14511">
        <v>132840</v>
      </c>
    </row>
    <row r="14512" spans="1:5" x14ac:dyDescent="0.25">
      <c r="A14512" s="2">
        <v>45593.4375</v>
      </c>
      <c r="B14512">
        <v>132730</v>
      </c>
      <c r="C14512">
        <v>132830</v>
      </c>
      <c r="D14512">
        <v>132660</v>
      </c>
      <c r="E14512">
        <v>132755</v>
      </c>
    </row>
    <row r="14513" spans="1:5" x14ac:dyDescent="0.25">
      <c r="A14513" s="2">
        <v>45593.434027777781</v>
      </c>
      <c r="B14513">
        <v>132555</v>
      </c>
      <c r="C14513">
        <v>132740</v>
      </c>
      <c r="D14513">
        <v>132555</v>
      </c>
      <c r="E14513">
        <v>132730</v>
      </c>
    </row>
    <row r="14514" spans="1:5" x14ac:dyDescent="0.25">
      <c r="A14514" s="2">
        <v>45593.430555555555</v>
      </c>
      <c r="B14514">
        <v>132540</v>
      </c>
      <c r="C14514">
        <v>132650</v>
      </c>
      <c r="D14514">
        <v>132460</v>
      </c>
      <c r="E14514">
        <v>132555</v>
      </c>
    </row>
    <row r="14515" spans="1:5" x14ac:dyDescent="0.25">
      <c r="A14515" s="2">
        <v>45593.427083333336</v>
      </c>
      <c r="B14515">
        <v>132350</v>
      </c>
      <c r="C14515">
        <v>132575</v>
      </c>
      <c r="D14515">
        <v>132265</v>
      </c>
      <c r="E14515">
        <v>132540</v>
      </c>
    </row>
    <row r="14516" spans="1:5" x14ac:dyDescent="0.25">
      <c r="A14516" s="2">
        <v>45593.423611111109</v>
      </c>
      <c r="B14516">
        <v>132520</v>
      </c>
      <c r="C14516">
        <v>132545</v>
      </c>
      <c r="D14516">
        <v>132335</v>
      </c>
      <c r="E14516">
        <v>132355</v>
      </c>
    </row>
    <row r="14517" spans="1:5" x14ac:dyDescent="0.25">
      <c r="A14517" s="2">
        <v>45593.420138888891</v>
      </c>
      <c r="B14517">
        <v>132595</v>
      </c>
      <c r="C14517">
        <v>132640</v>
      </c>
      <c r="D14517">
        <v>132435</v>
      </c>
      <c r="E14517">
        <v>132520</v>
      </c>
    </row>
    <row r="14518" spans="1:5" x14ac:dyDescent="0.25">
      <c r="A14518" s="2">
        <v>45593.416666666664</v>
      </c>
      <c r="B14518">
        <v>132460</v>
      </c>
      <c r="C14518">
        <v>132625</v>
      </c>
      <c r="D14518">
        <v>132420</v>
      </c>
      <c r="E14518">
        <v>132595</v>
      </c>
    </row>
    <row r="14519" spans="1:5" x14ac:dyDescent="0.25">
      <c r="A14519" s="2">
        <v>45593.413194444445</v>
      </c>
      <c r="B14519">
        <v>132390</v>
      </c>
      <c r="C14519">
        <v>132470</v>
      </c>
      <c r="D14519">
        <v>132285</v>
      </c>
      <c r="E14519">
        <v>132460</v>
      </c>
    </row>
    <row r="14520" spans="1:5" x14ac:dyDescent="0.25">
      <c r="A14520" s="2">
        <v>45593.409722222219</v>
      </c>
      <c r="B14520">
        <v>132295</v>
      </c>
      <c r="C14520">
        <v>132445</v>
      </c>
      <c r="D14520">
        <v>132295</v>
      </c>
      <c r="E14520">
        <v>132390</v>
      </c>
    </row>
    <row r="14521" spans="1:5" x14ac:dyDescent="0.25">
      <c r="A14521" s="2">
        <v>45593.40625</v>
      </c>
      <c r="B14521">
        <v>132335</v>
      </c>
      <c r="C14521">
        <v>132375</v>
      </c>
      <c r="D14521">
        <v>132270</v>
      </c>
      <c r="E14521">
        <v>132295</v>
      </c>
    </row>
    <row r="14522" spans="1:5" x14ac:dyDescent="0.25">
      <c r="A14522" s="2">
        <v>45593.402777777781</v>
      </c>
      <c r="B14522">
        <v>132235</v>
      </c>
      <c r="C14522">
        <v>132340</v>
      </c>
      <c r="D14522">
        <v>132230</v>
      </c>
      <c r="E14522">
        <v>132335</v>
      </c>
    </row>
    <row r="14523" spans="1:5" x14ac:dyDescent="0.25">
      <c r="A14523" s="2">
        <v>45593.399305555555</v>
      </c>
      <c r="B14523">
        <v>132130</v>
      </c>
      <c r="C14523">
        <v>132270</v>
      </c>
      <c r="D14523">
        <v>132125</v>
      </c>
      <c r="E14523">
        <v>132235</v>
      </c>
    </row>
    <row r="14524" spans="1:5" x14ac:dyDescent="0.25">
      <c r="A14524" s="2">
        <v>45593.395833333336</v>
      </c>
      <c r="B14524">
        <v>132220</v>
      </c>
      <c r="C14524">
        <v>132270</v>
      </c>
      <c r="D14524">
        <v>132120</v>
      </c>
      <c r="E14524">
        <v>132135</v>
      </c>
    </row>
    <row r="14525" spans="1:5" x14ac:dyDescent="0.25">
      <c r="A14525" s="2">
        <v>45593.392361111109</v>
      </c>
      <c r="B14525">
        <v>132170</v>
      </c>
      <c r="C14525">
        <v>132245</v>
      </c>
      <c r="D14525">
        <v>132130</v>
      </c>
      <c r="E14525">
        <v>132220</v>
      </c>
    </row>
    <row r="14526" spans="1:5" x14ac:dyDescent="0.25">
      <c r="A14526" s="2">
        <v>45593.388888888891</v>
      </c>
      <c r="B14526">
        <v>132075</v>
      </c>
      <c r="C14526">
        <v>132200</v>
      </c>
      <c r="D14526">
        <v>132055</v>
      </c>
      <c r="E14526">
        <v>132170</v>
      </c>
    </row>
    <row r="14527" spans="1:5" x14ac:dyDescent="0.25">
      <c r="A14527" s="2">
        <v>45593.385416666664</v>
      </c>
      <c r="B14527">
        <v>132025</v>
      </c>
      <c r="C14527">
        <v>132105</v>
      </c>
      <c r="D14527">
        <v>131845</v>
      </c>
      <c r="E14527">
        <v>132080</v>
      </c>
    </row>
    <row r="14528" spans="1:5" x14ac:dyDescent="0.25">
      <c r="A14528" s="2">
        <v>45593.381944444445</v>
      </c>
      <c r="B14528">
        <v>132035</v>
      </c>
      <c r="C14528">
        <v>132075</v>
      </c>
      <c r="D14528">
        <v>131950</v>
      </c>
      <c r="E14528">
        <v>132025</v>
      </c>
    </row>
    <row r="14529" spans="1:5" x14ac:dyDescent="0.25">
      <c r="A14529" s="2">
        <v>45593.378472222219</v>
      </c>
      <c r="B14529">
        <v>131890</v>
      </c>
      <c r="C14529">
        <v>132045</v>
      </c>
      <c r="D14529">
        <v>131870</v>
      </c>
      <c r="E14529">
        <v>132030</v>
      </c>
    </row>
    <row r="14530" spans="1:5" x14ac:dyDescent="0.25">
      <c r="A14530" s="2">
        <v>45593.375</v>
      </c>
      <c r="B14530">
        <v>131600</v>
      </c>
      <c r="C14530">
        <v>131910</v>
      </c>
      <c r="D14530">
        <v>131355</v>
      </c>
      <c r="E14530">
        <v>131890</v>
      </c>
    </row>
    <row r="14531" spans="1:5" x14ac:dyDescent="0.25">
      <c r="A14531" s="2">
        <v>45590.763888888891</v>
      </c>
      <c r="B14531">
        <v>131575</v>
      </c>
      <c r="C14531">
        <v>131620</v>
      </c>
      <c r="D14531">
        <v>131480</v>
      </c>
      <c r="E14531">
        <v>131480</v>
      </c>
    </row>
    <row r="14532" spans="1:5" x14ac:dyDescent="0.25">
      <c r="A14532" s="2">
        <v>45590.760416666664</v>
      </c>
      <c r="B14532">
        <v>131600</v>
      </c>
      <c r="C14532">
        <v>131645</v>
      </c>
      <c r="D14532">
        <v>131525</v>
      </c>
      <c r="E14532">
        <v>131575</v>
      </c>
    </row>
    <row r="14533" spans="1:5" x14ac:dyDescent="0.25">
      <c r="A14533" s="2">
        <v>45590.756944444445</v>
      </c>
      <c r="B14533">
        <v>131560</v>
      </c>
      <c r="C14533">
        <v>131625</v>
      </c>
      <c r="D14533">
        <v>131560</v>
      </c>
      <c r="E14533">
        <v>131600</v>
      </c>
    </row>
    <row r="14534" spans="1:5" x14ac:dyDescent="0.25">
      <c r="A14534" s="2">
        <v>45590.753472222219</v>
      </c>
      <c r="B14534">
        <v>131655</v>
      </c>
      <c r="C14534">
        <v>131685</v>
      </c>
      <c r="D14534">
        <v>131535</v>
      </c>
      <c r="E14534">
        <v>131565</v>
      </c>
    </row>
    <row r="14535" spans="1:5" x14ac:dyDescent="0.25">
      <c r="A14535" s="2">
        <v>45590.75</v>
      </c>
      <c r="B14535">
        <v>131695</v>
      </c>
      <c r="C14535">
        <v>131705</v>
      </c>
      <c r="D14535">
        <v>131640</v>
      </c>
      <c r="E14535">
        <v>131650</v>
      </c>
    </row>
    <row r="14536" spans="1:5" x14ac:dyDescent="0.25">
      <c r="A14536" s="2">
        <v>45590.746527777781</v>
      </c>
      <c r="B14536">
        <v>131655</v>
      </c>
      <c r="C14536">
        <v>131705</v>
      </c>
      <c r="D14536">
        <v>131625</v>
      </c>
      <c r="E14536">
        <v>131695</v>
      </c>
    </row>
    <row r="14537" spans="1:5" x14ac:dyDescent="0.25">
      <c r="A14537" s="2">
        <v>45590.743055555555</v>
      </c>
      <c r="B14537">
        <v>131700</v>
      </c>
      <c r="C14537">
        <v>131710</v>
      </c>
      <c r="D14537">
        <v>131620</v>
      </c>
      <c r="E14537">
        <v>131655</v>
      </c>
    </row>
    <row r="14538" spans="1:5" x14ac:dyDescent="0.25">
      <c r="A14538" s="2">
        <v>45590.739583333336</v>
      </c>
      <c r="B14538">
        <v>131705</v>
      </c>
      <c r="C14538">
        <v>131730</v>
      </c>
      <c r="D14538">
        <v>131685</v>
      </c>
      <c r="E14538">
        <v>131695</v>
      </c>
    </row>
    <row r="14539" spans="1:5" x14ac:dyDescent="0.25">
      <c r="A14539" s="2">
        <v>45590.736111111109</v>
      </c>
      <c r="B14539">
        <v>131720</v>
      </c>
      <c r="C14539">
        <v>131730</v>
      </c>
      <c r="D14539">
        <v>131690</v>
      </c>
      <c r="E14539">
        <v>131705</v>
      </c>
    </row>
    <row r="14540" spans="1:5" x14ac:dyDescent="0.25">
      <c r="A14540" s="2">
        <v>45590.732638888891</v>
      </c>
      <c r="B14540">
        <v>131770</v>
      </c>
      <c r="C14540">
        <v>131775</v>
      </c>
      <c r="D14540">
        <v>131705</v>
      </c>
      <c r="E14540">
        <v>131720</v>
      </c>
    </row>
    <row r="14541" spans="1:5" x14ac:dyDescent="0.25">
      <c r="A14541" s="2">
        <v>45590.729166666664</v>
      </c>
      <c r="B14541">
        <v>131725</v>
      </c>
      <c r="C14541">
        <v>131780</v>
      </c>
      <c r="D14541">
        <v>131725</v>
      </c>
      <c r="E14541">
        <v>131765</v>
      </c>
    </row>
    <row r="14542" spans="1:5" x14ac:dyDescent="0.25">
      <c r="A14542" s="2">
        <v>45590.725694444445</v>
      </c>
      <c r="B14542">
        <v>131715</v>
      </c>
      <c r="C14542">
        <v>131755</v>
      </c>
      <c r="D14542">
        <v>131705</v>
      </c>
      <c r="E14542">
        <v>131730</v>
      </c>
    </row>
    <row r="14543" spans="1:5" x14ac:dyDescent="0.25">
      <c r="A14543" s="2">
        <v>45590.722222222219</v>
      </c>
      <c r="B14543">
        <v>131725</v>
      </c>
      <c r="C14543">
        <v>131740</v>
      </c>
      <c r="D14543">
        <v>131680</v>
      </c>
      <c r="E14543">
        <v>131715</v>
      </c>
    </row>
    <row r="14544" spans="1:5" x14ac:dyDescent="0.25">
      <c r="A14544" s="2">
        <v>45590.71875</v>
      </c>
      <c r="B14544">
        <v>131735</v>
      </c>
      <c r="C14544">
        <v>131765</v>
      </c>
      <c r="D14544">
        <v>131710</v>
      </c>
      <c r="E14544">
        <v>131725</v>
      </c>
    </row>
    <row r="14545" spans="1:5" x14ac:dyDescent="0.25">
      <c r="A14545" s="2">
        <v>45590.715277777781</v>
      </c>
      <c r="B14545">
        <v>131660</v>
      </c>
      <c r="C14545">
        <v>131750</v>
      </c>
      <c r="D14545">
        <v>131640</v>
      </c>
      <c r="E14545">
        <v>131730</v>
      </c>
    </row>
    <row r="14546" spans="1:5" x14ac:dyDescent="0.25">
      <c r="A14546" s="2">
        <v>45590.711805555555</v>
      </c>
      <c r="B14546">
        <v>131740</v>
      </c>
      <c r="C14546">
        <v>131765</v>
      </c>
      <c r="D14546">
        <v>131630</v>
      </c>
      <c r="E14546">
        <v>131660</v>
      </c>
    </row>
    <row r="14547" spans="1:5" x14ac:dyDescent="0.25">
      <c r="A14547" s="2">
        <v>45590.708333333336</v>
      </c>
      <c r="B14547">
        <v>131715</v>
      </c>
      <c r="C14547">
        <v>131850</v>
      </c>
      <c r="D14547">
        <v>131695</v>
      </c>
      <c r="E14547">
        <v>131735</v>
      </c>
    </row>
    <row r="14548" spans="1:5" x14ac:dyDescent="0.25">
      <c r="A14548" s="2">
        <v>45590.704861111109</v>
      </c>
      <c r="B14548">
        <v>131735</v>
      </c>
      <c r="C14548">
        <v>131745</v>
      </c>
      <c r="D14548">
        <v>131660</v>
      </c>
      <c r="E14548">
        <v>131710</v>
      </c>
    </row>
    <row r="14549" spans="1:5" x14ac:dyDescent="0.25">
      <c r="A14549" s="2">
        <v>45590.701388888891</v>
      </c>
      <c r="B14549">
        <v>131675</v>
      </c>
      <c r="C14549">
        <v>131755</v>
      </c>
      <c r="D14549">
        <v>131640</v>
      </c>
      <c r="E14549">
        <v>131730</v>
      </c>
    </row>
    <row r="14550" spans="1:5" x14ac:dyDescent="0.25">
      <c r="A14550" s="2">
        <v>45590.697916666664</v>
      </c>
      <c r="B14550">
        <v>131650</v>
      </c>
      <c r="C14550">
        <v>131680</v>
      </c>
      <c r="D14550">
        <v>131600</v>
      </c>
      <c r="E14550">
        <v>131675</v>
      </c>
    </row>
    <row r="14551" spans="1:5" x14ac:dyDescent="0.25">
      <c r="A14551" s="2">
        <v>45590.694444444445</v>
      </c>
      <c r="B14551">
        <v>131675</v>
      </c>
      <c r="C14551">
        <v>131685</v>
      </c>
      <c r="D14551">
        <v>131640</v>
      </c>
      <c r="E14551">
        <v>131650</v>
      </c>
    </row>
    <row r="14552" spans="1:5" x14ac:dyDescent="0.25">
      <c r="A14552" s="2">
        <v>45590.690972222219</v>
      </c>
      <c r="B14552">
        <v>131695</v>
      </c>
      <c r="C14552">
        <v>131745</v>
      </c>
      <c r="D14552">
        <v>131670</v>
      </c>
      <c r="E14552">
        <v>131675</v>
      </c>
    </row>
    <row r="14553" spans="1:5" x14ac:dyDescent="0.25">
      <c r="A14553" s="2">
        <v>45590.6875</v>
      </c>
      <c r="B14553">
        <v>131760</v>
      </c>
      <c r="C14553">
        <v>131800</v>
      </c>
      <c r="D14553">
        <v>131690</v>
      </c>
      <c r="E14553">
        <v>131695</v>
      </c>
    </row>
    <row r="14554" spans="1:5" x14ac:dyDescent="0.25">
      <c r="A14554" s="2">
        <v>45590.684027777781</v>
      </c>
      <c r="B14554">
        <v>131630</v>
      </c>
      <c r="C14554">
        <v>131765</v>
      </c>
      <c r="D14554">
        <v>131630</v>
      </c>
      <c r="E14554">
        <v>131765</v>
      </c>
    </row>
    <row r="14555" spans="1:5" x14ac:dyDescent="0.25">
      <c r="A14555" s="2">
        <v>45590.680555555555</v>
      </c>
      <c r="B14555">
        <v>131680</v>
      </c>
      <c r="C14555">
        <v>131730</v>
      </c>
      <c r="D14555">
        <v>131615</v>
      </c>
      <c r="E14555">
        <v>131630</v>
      </c>
    </row>
    <row r="14556" spans="1:5" x14ac:dyDescent="0.25">
      <c r="A14556" s="2">
        <v>45590.677083333336</v>
      </c>
      <c r="B14556">
        <v>131665</v>
      </c>
      <c r="C14556">
        <v>131735</v>
      </c>
      <c r="D14556">
        <v>131655</v>
      </c>
      <c r="E14556">
        <v>131680</v>
      </c>
    </row>
    <row r="14557" spans="1:5" x14ac:dyDescent="0.25">
      <c r="A14557" s="2">
        <v>45590.673611111109</v>
      </c>
      <c r="B14557">
        <v>131745</v>
      </c>
      <c r="C14557">
        <v>131750</v>
      </c>
      <c r="D14557">
        <v>131610</v>
      </c>
      <c r="E14557">
        <v>131665</v>
      </c>
    </row>
    <row r="14558" spans="1:5" x14ac:dyDescent="0.25">
      <c r="A14558" s="2">
        <v>45590.670138888891</v>
      </c>
      <c r="B14558">
        <v>131795</v>
      </c>
      <c r="C14558">
        <v>131805</v>
      </c>
      <c r="D14558">
        <v>131725</v>
      </c>
      <c r="E14558">
        <v>131750</v>
      </c>
    </row>
    <row r="14559" spans="1:5" x14ac:dyDescent="0.25">
      <c r="A14559" s="2">
        <v>45590.666666666664</v>
      </c>
      <c r="B14559">
        <v>131795</v>
      </c>
      <c r="C14559">
        <v>131805</v>
      </c>
      <c r="D14559">
        <v>131740</v>
      </c>
      <c r="E14559">
        <v>131800</v>
      </c>
    </row>
    <row r="14560" spans="1:5" x14ac:dyDescent="0.25">
      <c r="A14560" s="2">
        <v>45590.663194444445</v>
      </c>
      <c r="B14560">
        <v>131800</v>
      </c>
      <c r="C14560">
        <v>131805</v>
      </c>
      <c r="D14560">
        <v>131750</v>
      </c>
      <c r="E14560">
        <v>131795</v>
      </c>
    </row>
    <row r="14561" spans="1:5" x14ac:dyDescent="0.25">
      <c r="A14561" s="2">
        <v>45590.659722222219</v>
      </c>
      <c r="B14561">
        <v>131805</v>
      </c>
      <c r="C14561">
        <v>131825</v>
      </c>
      <c r="D14561">
        <v>131750</v>
      </c>
      <c r="E14561">
        <v>131795</v>
      </c>
    </row>
    <row r="14562" spans="1:5" x14ac:dyDescent="0.25">
      <c r="A14562" s="2">
        <v>45590.65625</v>
      </c>
      <c r="B14562">
        <v>131720</v>
      </c>
      <c r="C14562">
        <v>131830</v>
      </c>
      <c r="D14562">
        <v>131690</v>
      </c>
      <c r="E14562">
        <v>131800</v>
      </c>
    </row>
    <row r="14563" spans="1:5" x14ac:dyDescent="0.25">
      <c r="A14563" s="2">
        <v>45590.652777777781</v>
      </c>
      <c r="B14563">
        <v>131760</v>
      </c>
      <c r="C14563">
        <v>131785</v>
      </c>
      <c r="D14563">
        <v>131650</v>
      </c>
      <c r="E14563">
        <v>131720</v>
      </c>
    </row>
    <row r="14564" spans="1:5" x14ac:dyDescent="0.25">
      <c r="A14564" s="2">
        <v>45590.649305555555</v>
      </c>
      <c r="B14564">
        <v>131785</v>
      </c>
      <c r="C14564">
        <v>131820</v>
      </c>
      <c r="D14564">
        <v>131750</v>
      </c>
      <c r="E14564">
        <v>131765</v>
      </c>
    </row>
    <row r="14565" spans="1:5" x14ac:dyDescent="0.25">
      <c r="A14565" s="2">
        <v>45590.645833333336</v>
      </c>
      <c r="B14565">
        <v>131745</v>
      </c>
      <c r="C14565">
        <v>131810</v>
      </c>
      <c r="D14565">
        <v>131730</v>
      </c>
      <c r="E14565">
        <v>131785</v>
      </c>
    </row>
    <row r="14566" spans="1:5" x14ac:dyDescent="0.25">
      <c r="A14566" s="2">
        <v>45590.642361111109</v>
      </c>
      <c r="B14566">
        <v>131745</v>
      </c>
      <c r="C14566">
        <v>131810</v>
      </c>
      <c r="D14566">
        <v>131730</v>
      </c>
      <c r="E14566">
        <v>131740</v>
      </c>
    </row>
    <row r="14567" spans="1:5" x14ac:dyDescent="0.25">
      <c r="A14567" s="2">
        <v>45590.638888888891</v>
      </c>
      <c r="B14567">
        <v>131625</v>
      </c>
      <c r="C14567">
        <v>131755</v>
      </c>
      <c r="D14567">
        <v>131625</v>
      </c>
      <c r="E14567">
        <v>131745</v>
      </c>
    </row>
    <row r="14568" spans="1:5" x14ac:dyDescent="0.25">
      <c r="A14568" s="2">
        <v>45590.635416666664</v>
      </c>
      <c r="B14568">
        <v>131640</v>
      </c>
      <c r="C14568">
        <v>131685</v>
      </c>
      <c r="D14568">
        <v>131570</v>
      </c>
      <c r="E14568">
        <v>131620</v>
      </c>
    </row>
    <row r="14569" spans="1:5" x14ac:dyDescent="0.25">
      <c r="A14569" s="2">
        <v>45590.631944444445</v>
      </c>
      <c r="B14569">
        <v>131585</v>
      </c>
      <c r="C14569">
        <v>131665</v>
      </c>
      <c r="D14569">
        <v>131535</v>
      </c>
      <c r="E14569">
        <v>131635</v>
      </c>
    </row>
    <row r="14570" spans="1:5" x14ac:dyDescent="0.25">
      <c r="A14570" s="2">
        <v>45590.628472222219</v>
      </c>
      <c r="B14570">
        <v>131660</v>
      </c>
      <c r="C14570">
        <v>131675</v>
      </c>
      <c r="D14570">
        <v>131555</v>
      </c>
      <c r="E14570">
        <v>131580</v>
      </c>
    </row>
    <row r="14571" spans="1:5" x14ac:dyDescent="0.25">
      <c r="A14571" s="2">
        <v>45590.625</v>
      </c>
      <c r="B14571">
        <v>131530</v>
      </c>
      <c r="C14571">
        <v>131675</v>
      </c>
      <c r="D14571">
        <v>131520</v>
      </c>
      <c r="E14571">
        <v>131665</v>
      </c>
    </row>
    <row r="14572" spans="1:5" x14ac:dyDescent="0.25">
      <c r="A14572" s="2">
        <v>45590.621527777781</v>
      </c>
      <c r="B14572">
        <v>131610</v>
      </c>
      <c r="C14572">
        <v>131665</v>
      </c>
      <c r="D14572">
        <v>131510</v>
      </c>
      <c r="E14572">
        <v>131525</v>
      </c>
    </row>
    <row r="14573" spans="1:5" x14ac:dyDescent="0.25">
      <c r="A14573" s="2">
        <v>45590.618055555555</v>
      </c>
      <c r="B14573">
        <v>131730</v>
      </c>
      <c r="C14573">
        <v>131735</v>
      </c>
      <c r="D14573">
        <v>131590</v>
      </c>
      <c r="E14573">
        <v>131605</v>
      </c>
    </row>
    <row r="14574" spans="1:5" x14ac:dyDescent="0.25">
      <c r="A14574" s="2">
        <v>45590.614583333336</v>
      </c>
      <c r="B14574">
        <v>131585</v>
      </c>
      <c r="C14574">
        <v>131750</v>
      </c>
      <c r="D14574">
        <v>131575</v>
      </c>
      <c r="E14574">
        <v>131730</v>
      </c>
    </row>
    <row r="14575" spans="1:5" x14ac:dyDescent="0.25">
      <c r="A14575" s="2">
        <v>45590.611111111109</v>
      </c>
      <c r="B14575">
        <v>131760</v>
      </c>
      <c r="C14575">
        <v>131765</v>
      </c>
      <c r="D14575">
        <v>131555</v>
      </c>
      <c r="E14575">
        <v>131585</v>
      </c>
    </row>
    <row r="14576" spans="1:5" x14ac:dyDescent="0.25">
      <c r="A14576" s="2">
        <v>45590.607638888891</v>
      </c>
      <c r="B14576">
        <v>131790</v>
      </c>
      <c r="C14576">
        <v>131805</v>
      </c>
      <c r="D14576">
        <v>131725</v>
      </c>
      <c r="E14576">
        <v>131755</v>
      </c>
    </row>
    <row r="14577" spans="1:5" x14ac:dyDescent="0.25">
      <c r="A14577" s="2">
        <v>45590.604166666664</v>
      </c>
      <c r="B14577">
        <v>131935</v>
      </c>
      <c r="C14577">
        <v>131940</v>
      </c>
      <c r="D14577">
        <v>131775</v>
      </c>
      <c r="E14577">
        <v>131795</v>
      </c>
    </row>
    <row r="14578" spans="1:5" x14ac:dyDescent="0.25">
      <c r="A14578" s="2">
        <v>45590.600694444445</v>
      </c>
      <c r="B14578">
        <v>131870</v>
      </c>
      <c r="C14578">
        <v>131995</v>
      </c>
      <c r="D14578">
        <v>131865</v>
      </c>
      <c r="E14578">
        <v>131935</v>
      </c>
    </row>
    <row r="14579" spans="1:5" x14ac:dyDescent="0.25">
      <c r="A14579" s="2">
        <v>45590.597222222219</v>
      </c>
      <c r="B14579">
        <v>131870</v>
      </c>
      <c r="C14579">
        <v>131915</v>
      </c>
      <c r="D14579">
        <v>131820</v>
      </c>
      <c r="E14579">
        <v>131875</v>
      </c>
    </row>
    <row r="14580" spans="1:5" x14ac:dyDescent="0.25">
      <c r="A14580" s="2">
        <v>45590.59375</v>
      </c>
      <c r="B14580">
        <v>131915</v>
      </c>
      <c r="C14580">
        <v>131985</v>
      </c>
      <c r="D14580">
        <v>131840</v>
      </c>
      <c r="E14580">
        <v>131870</v>
      </c>
    </row>
    <row r="14581" spans="1:5" x14ac:dyDescent="0.25">
      <c r="A14581" s="2">
        <v>45590.590277777781</v>
      </c>
      <c r="B14581">
        <v>131900</v>
      </c>
      <c r="C14581">
        <v>131970</v>
      </c>
      <c r="D14581">
        <v>131860</v>
      </c>
      <c r="E14581">
        <v>131915</v>
      </c>
    </row>
    <row r="14582" spans="1:5" x14ac:dyDescent="0.25">
      <c r="A14582" s="2">
        <v>45590.586805555555</v>
      </c>
      <c r="B14582">
        <v>131850</v>
      </c>
      <c r="C14582">
        <v>131925</v>
      </c>
      <c r="D14582">
        <v>131785</v>
      </c>
      <c r="E14582">
        <v>131900</v>
      </c>
    </row>
    <row r="14583" spans="1:5" x14ac:dyDescent="0.25">
      <c r="A14583" s="2">
        <v>45590.583333333336</v>
      </c>
      <c r="B14583">
        <v>131955</v>
      </c>
      <c r="C14583">
        <v>132005</v>
      </c>
      <c r="D14583">
        <v>131830</v>
      </c>
      <c r="E14583">
        <v>131850</v>
      </c>
    </row>
    <row r="14584" spans="1:5" x14ac:dyDescent="0.25">
      <c r="A14584" s="2">
        <v>45590.579861111109</v>
      </c>
      <c r="B14584">
        <v>131975</v>
      </c>
      <c r="C14584">
        <v>131975</v>
      </c>
      <c r="D14584">
        <v>131910</v>
      </c>
      <c r="E14584">
        <v>131950</v>
      </c>
    </row>
    <row r="14585" spans="1:5" x14ac:dyDescent="0.25">
      <c r="A14585" s="2">
        <v>45590.576388888891</v>
      </c>
      <c r="B14585">
        <v>132080</v>
      </c>
      <c r="C14585">
        <v>132085</v>
      </c>
      <c r="D14585">
        <v>131950</v>
      </c>
      <c r="E14585">
        <v>131975</v>
      </c>
    </row>
    <row r="14586" spans="1:5" x14ac:dyDescent="0.25">
      <c r="A14586" s="2">
        <v>45590.572916666664</v>
      </c>
      <c r="B14586">
        <v>132105</v>
      </c>
      <c r="C14586">
        <v>132170</v>
      </c>
      <c r="D14586">
        <v>132045</v>
      </c>
      <c r="E14586">
        <v>132075</v>
      </c>
    </row>
    <row r="14587" spans="1:5" x14ac:dyDescent="0.25">
      <c r="A14587" s="2">
        <v>45590.569444444445</v>
      </c>
      <c r="B14587">
        <v>131935</v>
      </c>
      <c r="C14587">
        <v>132150</v>
      </c>
      <c r="D14587">
        <v>131900</v>
      </c>
      <c r="E14587">
        <v>132105</v>
      </c>
    </row>
    <row r="14588" spans="1:5" x14ac:dyDescent="0.25">
      <c r="A14588" s="2">
        <v>45590.565972222219</v>
      </c>
      <c r="B14588">
        <v>131835</v>
      </c>
      <c r="C14588">
        <v>131945</v>
      </c>
      <c r="D14588">
        <v>131805</v>
      </c>
      <c r="E14588">
        <v>131940</v>
      </c>
    </row>
    <row r="14589" spans="1:5" x14ac:dyDescent="0.25">
      <c r="A14589" s="2">
        <v>45590.5625</v>
      </c>
      <c r="B14589">
        <v>131735</v>
      </c>
      <c r="C14589">
        <v>131840</v>
      </c>
      <c r="D14589">
        <v>131710</v>
      </c>
      <c r="E14589">
        <v>131840</v>
      </c>
    </row>
    <row r="14590" spans="1:5" x14ac:dyDescent="0.25">
      <c r="A14590" s="2">
        <v>45590.559027777781</v>
      </c>
      <c r="B14590">
        <v>131640</v>
      </c>
      <c r="C14590">
        <v>131740</v>
      </c>
      <c r="D14590">
        <v>131615</v>
      </c>
      <c r="E14590">
        <v>131735</v>
      </c>
    </row>
    <row r="14591" spans="1:5" x14ac:dyDescent="0.25">
      <c r="A14591" s="2">
        <v>45590.555555555555</v>
      </c>
      <c r="B14591">
        <v>131610</v>
      </c>
      <c r="C14591">
        <v>131650</v>
      </c>
      <c r="D14591">
        <v>131530</v>
      </c>
      <c r="E14591">
        <v>131640</v>
      </c>
    </row>
    <row r="14592" spans="1:5" x14ac:dyDescent="0.25">
      <c r="A14592" s="2">
        <v>45590.552083333336</v>
      </c>
      <c r="B14592">
        <v>131640</v>
      </c>
      <c r="C14592">
        <v>131690</v>
      </c>
      <c r="D14592">
        <v>131595</v>
      </c>
      <c r="E14592">
        <v>131610</v>
      </c>
    </row>
    <row r="14593" spans="1:5" x14ac:dyDescent="0.25">
      <c r="A14593" s="2">
        <v>45590.548611111109</v>
      </c>
      <c r="B14593">
        <v>131590</v>
      </c>
      <c r="C14593">
        <v>131690</v>
      </c>
      <c r="D14593">
        <v>131585</v>
      </c>
      <c r="E14593">
        <v>131640</v>
      </c>
    </row>
    <row r="14594" spans="1:5" x14ac:dyDescent="0.25">
      <c r="A14594" s="2">
        <v>45590.545138888891</v>
      </c>
      <c r="B14594">
        <v>131560</v>
      </c>
      <c r="C14594">
        <v>131610</v>
      </c>
      <c r="D14594">
        <v>131530</v>
      </c>
      <c r="E14594">
        <v>131590</v>
      </c>
    </row>
    <row r="14595" spans="1:5" x14ac:dyDescent="0.25">
      <c r="A14595" s="2">
        <v>45590.541666666664</v>
      </c>
      <c r="B14595">
        <v>131670</v>
      </c>
      <c r="C14595">
        <v>131715</v>
      </c>
      <c r="D14595">
        <v>131545</v>
      </c>
      <c r="E14595">
        <v>131560</v>
      </c>
    </row>
    <row r="14596" spans="1:5" x14ac:dyDescent="0.25">
      <c r="A14596" s="2">
        <v>45590.538194444445</v>
      </c>
      <c r="B14596">
        <v>131625</v>
      </c>
      <c r="C14596">
        <v>131720</v>
      </c>
      <c r="D14596">
        <v>131595</v>
      </c>
      <c r="E14596">
        <v>131665</v>
      </c>
    </row>
    <row r="14597" spans="1:5" x14ac:dyDescent="0.25">
      <c r="A14597" s="2">
        <v>45590.534722222219</v>
      </c>
      <c r="B14597">
        <v>131710</v>
      </c>
      <c r="C14597">
        <v>131760</v>
      </c>
      <c r="D14597">
        <v>131585</v>
      </c>
      <c r="E14597">
        <v>131620</v>
      </c>
    </row>
    <row r="14598" spans="1:5" x14ac:dyDescent="0.25">
      <c r="A14598" s="2">
        <v>45590.53125</v>
      </c>
      <c r="B14598">
        <v>131765</v>
      </c>
      <c r="C14598">
        <v>131825</v>
      </c>
      <c r="D14598">
        <v>131705</v>
      </c>
      <c r="E14598">
        <v>131705</v>
      </c>
    </row>
    <row r="14599" spans="1:5" x14ac:dyDescent="0.25">
      <c r="A14599" s="2">
        <v>45590.527777777781</v>
      </c>
      <c r="B14599">
        <v>131860</v>
      </c>
      <c r="C14599">
        <v>131870</v>
      </c>
      <c r="D14599">
        <v>131700</v>
      </c>
      <c r="E14599">
        <v>131765</v>
      </c>
    </row>
    <row r="14600" spans="1:5" x14ac:dyDescent="0.25">
      <c r="A14600" s="2">
        <v>45590.524305555555</v>
      </c>
      <c r="B14600">
        <v>131930</v>
      </c>
      <c r="C14600">
        <v>131935</v>
      </c>
      <c r="D14600">
        <v>131805</v>
      </c>
      <c r="E14600">
        <v>131855</v>
      </c>
    </row>
    <row r="14601" spans="1:5" x14ac:dyDescent="0.25">
      <c r="A14601" s="2">
        <v>45590.520833333336</v>
      </c>
      <c r="B14601">
        <v>131820</v>
      </c>
      <c r="C14601">
        <v>131955</v>
      </c>
      <c r="D14601">
        <v>131795</v>
      </c>
      <c r="E14601">
        <v>131925</v>
      </c>
    </row>
    <row r="14602" spans="1:5" x14ac:dyDescent="0.25">
      <c r="A14602" s="2">
        <v>45590.517361111109</v>
      </c>
      <c r="B14602">
        <v>131895</v>
      </c>
      <c r="C14602">
        <v>131920</v>
      </c>
      <c r="D14602">
        <v>131805</v>
      </c>
      <c r="E14602">
        <v>131820</v>
      </c>
    </row>
    <row r="14603" spans="1:5" x14ac:dyDescent="0.25">
      <c r="A14603" s="2">
        <v>45590.513888888891</v>
      </c>
      <c r="B14603">
        <v>132005</v>
      </c>
      <c r="C14603">
        <v>132035</v>
      </c>
      <c r="D14603">
        <v>131870</v>
      </c>
      <c r="E14603">
        <v>131895</v>
      </c>
    </row>
    <row r="14604" spans="1:5" x14ac:dyDescent="0.25">
      <c r="A14604" s="2">
        <v>45590.510416666664</v>
      </c>
      <c r="B14604">
        <v>131970</v>
      </c>
      <c r="C14604">
        <v>132095</v>
      </c>
      <c r="D14604">
        <v>131950</v>
      </c>
      <c r="E14604">
        <v>132010</v>
      </c>
    </row>
    <row r="14605" spans="1:5" x14ac:dyDescent="0.25">
      <c r="A14605" s="2">
        <v>45590.506944444445</v>
      </c>
      <c r="B14605">
        <v>131940</v>
      </c>
      <c r="C14605">
        <v>132010</v>
      </c>
      <c r="D14605">
        <v>131920</v>
      </c>
      <c r="E14605">
        <v>131970</v>
      </c>
    </row>
    <row r="14606" spans="1:5" x14ac:dyDescent="0.25">
      <c r="A14606" s="2">
        <v>45590.503472222219</v>
      </c>
      <c r="B14606">
        <v>131930</v>
      </c>
      <c r="C14606">
        <v>131975</v>
      </c>
      <c r="D14606">
        <v>131870</v>
      </c>
      <c r="E14606">
        <v>131945</v>
      </c>
    </row>
    <row r="14607" spans="1:5" x14ac:dyDescent="0.25">
      <c r="A14607" s="2">
        <v>45590.5</v>
      </c>
      <c r="B14607">
        <v>132120</v>
      </c>
      <c r="C14607">
        <v>132145</v>
      </c>
      <c r="D14607">
        <v>131920</v>
      </c>
      <c r="E14607">
        <v>131935</v>
      </c>
    </row>
    <row r="14608" spans="1:5" x14ac:dyDescent="0.25">
      <c r="A14608" s="2">
        <v>45590.496527777781</v>
      </c>
      <c r="B14608">
        <v>132125</v>
      </c>
      <c r="C14608">
        <v>132185</v>
      </c>
      <c r="D14608">
        <v>132055</v>
      </c>
      <c r="E14608">
        <v>132125</v>
      </c>
    </row>
    <row r="14609" spans="1:5" x14ac:dyDescent="0.25">
      <c r="A14609" s="2">
        <v>45590.493055555555</v>
      </c>
      <c r="B14609">
        <v>132000</v>
      </c>
      <c r="C14609">
        <v>132160</v>
      </c>
      <c r="D14609">
        <v>131995</v>
      </c>
      <c r="E14609">
        <v>132125</v>
      </c>
    </row>
    <row r="14610" spans="1:5" x14ac:dyDescent="0.25">
      <c r="A14610" s="2">
        <v>45590.489583333336</v>
      </c>
      <c r="B14610">
        <v>131885</v>
      </c>
      <c r="C14610">
        <v>132000</v>
      </c>
      <c r="D14610">
        <v>131825</v>
      </c>
      <c r="E14610">
        <v>132000</v>
      </c>
    </row>
    <row r="14611" spans="1:5" x14ac:dyDescent="0.25">
      <c r="A14611" s="2">
        <v>45590.486111111109</v>
      </c>
      <c r="B14611">
        <v>131885</v>
      </c>
      <c r="C14611">
        <v>131985</v>
      </c>
      <c r="D14611">
        <v>131805</v>
      </c>
      <c r="E14611">
        <v>131880</v>
      </c>
    </row>
    <row r="14612" spans="1:5" x14ac:dyDescent="0.25">
      <c r="A14612" s="2">
        <v>45590.482638888891</v>
      </c>
      <c r="B14612">
        <v>131810</v>
      </c>
      <c r="C14612">
        <v>131900</v>
      </c>
      <c r="D14612">
        <v>131760</v>
      </c>
      <c r="E14612">
        <v>131885</v>
      </c>
    </row>
    <row r="14613" spans="1:5" x14ac:dyDescent="0.25">
      <c r="A14613" s="2">
        <v>45590.479166666664</v>
      </c>
      <c r="B14613">
        <v>131910</v>
      </c>
      <c r="C14613">
        <v>132015</v>
      </c>
      <c r="D14613">
        <v>131735</v>
      </c>
      <c r="E14613">
        <v>131805</v>
      </c>
    </row>
    <row r="14614" spans="1:5" x14ac:dyDescent="0.25">
      <c r="A14614" s="2">
        <v>45590.475694444445</v>
      </c>
      <c r="B14614">
        <v>131970</v>
      </c>
      <c r="C14614">
        <v>131975</v>
      </c>
      <c r="D14614">
        <v>131790</v>
      </c>
      <c r="E14614">
        <v>131905</v>
      </c>
    </row>
    <row r="14615" spans="1:5" x14ac:dyDescent="0.25">
      <c r="A14615" s="2">
        <v>45590.472222222219</v>
      </c>
      <c r="B14615">
        <v>132165</v>
      </c>
      <c r="C14615">
        <v>132210</v>
      </c>
      <c r="D14615">
        <v>131960</v>
      </c>
      <c r="E14615">
        <v>131970</v>
      </c>
    </row>
    <row r="14616" spans="1:5" x14ac:dyDescent="0.25">
      <c r="A14616" s="2">
        <v>45590.46875</v>
      </c>
      <c r="B14616">
        <v>132210</v>
      </c>
      <c r="C14616">
        <v>132340</v>
      </c>
      <c r="D14616">
        <v>132120</v>
      </c>
      <c r="E14616">
        <v>132165</v>
      </c>
    </row>
    <row r="14617" spans="1:5" x14ac:dyDescent="0.25">
      <c r="A14617" s="2">
        <v>45590.465277777781</v>
      </c>
      <c r="B14617">
        <v>132035</v>
      </c>
      <c r="C14617">
        <v>132245</v>
      </c>
      <c r="D14617">
        <v>132035</v>
      </c>
      <c r="E14617">
        <v>132205</v>
      </c>
    </row>
    <row r="14618" spans="1:5" x14ac:dyDescent="0.25">
      <c r="A14618" s="2">
        <v>45590.461805555555</v>
      </c>
      <c r="B14618">
        <v>131880</v>
      </c>
      <c r="C14618">
        <v>132085</v>
      </c>
      <c r="D14618">
        <v>131875</v>
      </c>
      <c r="E14618">
        <v>132040</v>
      </c>
    </row>
    <row r="14619" spans="1:5" x14ac:dyDescent="0.25">
      <c r="A14619" s="2">
        <v>45590.458333333336</v>
      </c>
      <c r="B14619">
        <v>131845</v>
      </c>
      <c r="C14619">
        <v>132025</v>
      </c>
      <c r="D14619">
        <v>131770</v>
      </c>
      <c r="E14619">
        <v>131880</v>
      </c>
    </row>
    <row r="14620" spans="1:5" x14ac:dyDescent="0.25">
      <c r="A14620" s="2">
        <v>45590.454861111109</v>
      </c>
      <c r="B14620">
        <v>132025</v>
      </c>
      <c r="C14620">
        <v>132030</v>
      </c>
      <c r="D14620">
        <v>131800</v>
      </c>
      <c r="E14620">
        <v>131845</v>
      </c>
    </row>
    <row r="14621" spans="1:5" x14ac:dyDescent="0.25">
      <c r="A14621" s="2">
        <v>45590.451388888891</v>
      </c>
      <c r="B14621">
        <v>132055</v>
      </c>
      <c r="C14621">
        <v>132125</v>
      </c>
      <c r="D14621">
        <v>132010</v>
      </c>
      <c r="E14621">
        <v>132020</v>
      </c>
    </row>
    <row r="14622" spans="1:5" x14ac:dyDescent="0.25">
      <c r="A14622" s="2">
        <v>45590.447916666664</v>
      </c>
      <c r="B14622">
        <v>131925</v>
      </c>
      <c r="C14622">
        <v>132100</v>
      </c>
      <c r="D14622">
        <v>131885</v>
      </c>
      <c r="E14622">
        <v>132055</v>
      </c>
    </row>
    <row r="14623" spans="1:5" x14ac:dyDescent="0.25">
      <c r="A14623" s="2">
        <v>45590.444444444445</v>
      </c>
      <c r="B14623">
        <v>131955</v>
      </c>
      <c r="C14623">
        <v>132045</v>
      </c>
      <c r="D14623">
        <v>131870</v>
      </c>
      <c r="E14623">
        <v>131925</v>
      </c>
    </row>
    <row r="14624" spans="1:5" x14ac:dyDescent="0.25">
      <c r="A14624" s="2">
        <v>45590.440972222219</v>
      </c>
      <c r="B14624">
        <v>131750</v>
      </c>
      <c r="C14624">
        <v>132010</v>
      </c>
      <c r="D14624">
        <v>131725</v>
      </c>
      <c r="E14624">
        <v>131955</v>
      </c>
    </row>
    <row r="14625" spans="1:5" x14ac:dyDescent="0.25">
      <c r="A14625" s="2">
        <v>45590.4375</v>
      </c>
      <c r="B14625">
        <v>131945</v>
      </c>
      <c r="C14625">
        <v>132045</v>
      </c>
      <c r="D14625">
        <v>131680</v>
      </c>
      <c r="E14625">
        <v>131745</v>
      </c>
    </row>
    <row r="14626" spans="1:5" x14ac:dyDescent="0.25">
      <c r="A14626" s="2">
        <v>45590.434027777781</v>
      </c>
      <c r="B14626">
        <v>131855</v>
      </c>
      <c r="C14626">
        <v>131990</v>
      </c>
      <c r="D14626">
        <v>131855</v>
      </c>
      <c r="E14626">
        <v>131950</v>
      </c>
    </row>
    <row r="14627" spans="1:5" x14ac:dyDescent="0.25">
      <c r="A14627" s="2">
        <v>45590.430555555555</v>
      </c>
      <c r="B14627">
        <v>132000</v>
      </c>
      <c r="C14627">
        <v>132050</v>
      </c>
      <c r="D14627">
        <v>131735</v>
      </c>
      <c r="E14627">
        <v>131860</v>
      </c>
    </row>
    <row r="14628" spans="1:5" x14ac:dyDescent="0.25">
      <c r="A14628" s="2">
        <v>45590.427083333336</v>
      </c>
      <c r="B14628">
        <v>131980</v>
      </c>
      <c r="C14628">
        <v>132075</v>
      </c>
      <c r="D14628">
        <v>131805</v>
      </c>
      <c r="E14628">
        <v>132000</v>
      </c>
    </row>
    <row r="14629" spans="1:5" x14ac:dyDescent="0.25">
      <c r="A14629" s="2">
        <v>45590.423611111109</v>
      </c>
      <c r="B14629">
        <v>132025</v>
      </c>
      <c r="C14629">
        <v>132035</v>
      </c>
      <c r="D14629">
        <v>131785</v>
      </c>
      <c r="E14629">
        <v>131985</v>
      </c>
    </row>
    <row r="14630" spans="1:5" x14ac:dyDescent="0.25">
      <c r="A14630" s="2">
        <v>45590.420138888891</v>
      </c>
      <c r="B14630">
        <v>132210</v>
      </c>
      <c r="C14630">
        <v>132260</v>
      </c>
      <c r="D14630">
        <v>132015</v>
      </c>
      <c r="E14630">
        <v>132025</v>
      </c>
    </row>
    <row r="14631" spans="1:5" x14ac:dyDescent="0.25">
      <c r="A14631" s="2">
        <v>45590.416666666664</v>
      </c>
      <c r="B14631">
        <v>132040</v>
      </c>
      <c r="C14631">
        <v>132225</v>
      </c>
      <c r="D14631">
        <v>131930</v>
      </c>
      <c r="E14631">
        <v>132215</v>
      </c>
    </row>
    <row r="14632" spans="1:5" x14ac:dyDescent="0.25">
      <c r="A14632" s="2">
        <v>45590.413194444445</v>
      </c>
      <c r="B14632">
        <v>131890</v>
      </c>
      <c r="C14632">
        <v>132075</v>
      </c>
      <c r="D14632">
        <v>131875</v>
      </c>
      <c r="E14632">
        <v>132040</v>
      </c>
    </row>
    <row r="14633" spans="1:5" x14ac:dyDescent="0.25">
      <c r="A14633" s="2">
        <v>45590.409722222219</v>
      </c>
      <c r="B14633">
        <v>131670</v>
      </c>
      <c r="C14633">
        <v>131930</v>
      </c>
      <c r="D14633">
        <v>131665</v>
      </c>
      <c r="E14633">
        <v>131895</v>
      </c>
    </row>
    <row r="14634" spans="1:5" x14ac:dyDescent="0.25">
      <c r="A14634" s="2">
        <v>45590.40625</v>
      </c>
      <c r="B14634">
        <v>131860</v>
      </c>
      <c r="C14634">
        <v>131870</v>
      </c>
      <c r="D14634">
        <v>131655</v>
      </c>
      <c r="E14634">
        <v>131670</v>
      </c>
    </row>
    <row r="14635" spans="1:5" x14ac:dyDescent="0.25">
      <c r="A14635" s="2">
        <v>45590.402777777781</v>
      </c>
      <c r="B14635">
        <v>131990</v>
      </c>
      <c r="C14635">
        <v>131995</v>
      </c>
      <c r="D14635">
        <v>131835</v>
      </c>
      <c r="E14635">
        <v>131860</v>
      </c>
    </row>
    <row r="14636" spans="1:5" x14ac:dyDescent="0.25">
      <c r="A14636" s="2">
        <v>45590.399305555555</v>
      </c>
      <c r="B14636">
        <v>131970</v>
      </c>
      <c r="C14636">
        <v>132065</v>
      </c>
      <c r="D14636">
        <v>131965</v>
      </c>
      <c r="E14636">
        <v>131990</v>
      </c>
    </row>
    <row r="14637" spans="1:5" x14ac:dyDescent="0.25">
      <c r="A14637" s="2">
        <v>45590.395833333336</v>
      </c>
      <c r="B14637">
        <v>132050</v>
      </c>
      <c r="C14637">
        <v>132120</v>
      </c>
      <c r="D14637">
        <v>131945</v>
      </c>
      <c r="E14637">
        <v>131970</v>
      </c>
    </row>
    <row r="14638" spans="1:5" x14ac:dyDescent="0.25">
      <c r="A14638" s="2">
        <v>45590.392361111109</v>
      </c>
      <c r="B14638">
        <v>131935</v>
      </c>
      <c r="C14638">
        <v>132075</v>
      </c>
      <c r="D14638">
        <v>131890</v>
      </c>
      <c r="E14638">
        <v>132045</v>
      </c>
    </row>
    <row r="14639" spans="1:5" x14ac:dyDescent="0.25">
      <c r="A14639" s="2">
        <v>45590.388888888891</v>
      </c>
      <c r="B14639">
        <v>131945</v>
      </c>
      <c r="C14639">
        <v>132000</v>
      </c>
      <c r="D14639">
        <v>131845</v>
      </c>
      <c r="E14639">
        <v>131930</v>
      </c>
    </row>
    <row r="14640" spans="1:5" x14ac:dyDescent="0.25">
      <c r="A14640" s="2">
        <v>45590.385416666664</v>
      </c>
      <c r="B14640">
        <v>131825</v>
      </c>
      <c r="C14640">
        <v>131950</v>
      </c>
      <c r="D14640">
        <v>131755</v>
      </c>
      <c r="E14640">
        <v>131945</v>
      </c>
    </row>
    <row r="14641" spans="1:5" x14ac:dyDescent="0.25">
      <c r="A14641" s="2">
        <v>45590.381944444445</v>
      </c>
      <c r="B14641">
        <v>131910</v>
      </c>
      <c r="C14641">
        <v>131955</v>
      </c>
      <c r="D14641">
        <v>131720</v>
      </c>
      <c r="E14641">
        <v>131820</v>
      </c>
    </row>
    <row r="14642" spans="1:5" x14ac:dyDescent="0.25">
      <c r="A14642" s="2">
        <v>45590.378472222219</v>
      </c>
      <c r="B14642">
        <v>132105</v>
      </c>
      <c r="C14642">
        <v>132265</v>
      </c>
      <c r="D14642">
        <v>131890</v>
      </c>
      <c r="E14642">
        <v>131910</v>
      </c>
    </row>
    <row r="14643" spans="1:5" x14ac:dyDescent="0.25">
      <c r="A14643" s="2">
        <v>45590.375</v>
      </c>
      <c r="B14643">
        <v>132300</v>
      </c>
      <c r="C14643">
        <v>132360</v>
      </c>
      <c r="D14643">
        <v>131920</v>
      </c>
      <c r="E14643">
        <v>132105</v>
      </c>
    </row>
    <row r="14644" spans="1:5" x14ac:dyDescent="0.25">
      <c r="A14644" s="2">
        <v>45589.763888888891</v>
      </c>
      <c r="B14644">
        <v>132155</v>
      </c>
      <c r="C14644">
        <v>132215</v>
      </c>
      <c r="D14644">
        <v>132120</v>
      </c>
      <c r="E14644">
        <v>132180</v>
      </c>
    </row>
    <row r="14645" spans="1:5" x14ac:dyDescent="0.25">
      <c r="A14645" s="2">
        <v>45589.760416666664</v>
      </c>
      <c r="B14645">
        <v>132130</v>
      </c>
      <c r="C14645">
        <v>132180</v>
      </c>
      <c r="D14645">
        <v>132095</v>
      </c>
      <c r="E14645">
        <v>132160</v>
      </c>
    </row>
    <row r="14646" spans="1:5" x14ac:dyDescent="0.25">
      <c r="A14646" s="2">
        <v>45589.756944444445</v>
      </c>
      <c r="B14646">
        <v>132035</v>
      </c>
      <c r="C14646">
        <v>132135</v>
      </c>
      <c r="D14646">
        <v>132035</v>
      </c>
      <c r="E14646">
        <v>132130</v>
      </c>
    </row>
    <row r="14647" spans="1:5" x14ac:dyDescent="0.25">
      <c r="A14647" s="2">
        <v>45589.753472222219</v>
      </c>
      <c r="B14647">
        <v>132110</v>
      </c>
      <c r="C14647">
        <v>132115</v>
      </c>
      <c r="D14647">
        <v>132025</v>
      </c>
      <c r="E14647">
        <v>132035</v>
      </c>
    </row>
    <row r="14648" spans="1:5" x14ac:dyDescent="0.25">
      <c r="A14648" s="2">
        <v>45589.75</v>
      </c>
      <c r="B14648">
        <v>131990</v>
      </c>
      <c r="C14648">
        <v>132115</v>
      </c>
      <c r="D14648">
        <v>131980</v>
      </c>
      <c r="E14648">
        <v>132110</v>
      </c>
    </row>
    <row r="14649" spans="1:5" x14ac:dyDescent="0.25">
      <c r="A14649" s="2">
        <v>45589.746527777781</v>
      </c>
      <c r="B14649">
        <v>131970</v>
      </c>
      <c r="C14649">
        <v>132005</v>
      </c>
      <c r="D14649">
        <v>131955</v>
      </c>
      <c r="E14649">
        <v>131985</v>
      </c>
    </row>
    <row r="14650" spans="1:5" x14ac:dyDescent="0.25">
      <c r="A14650" s="2">
        <v>45589.743055555555</v>
      </c>
      <c r="B14650">
        <v>131960</v>
      </c>
      <c r="C14650">
        <v>132015</v>
      </c>
      <c r="D14650">
        <v>131950</v>
      </c>
      <c r="E14650">
        <v>131970</v>
      </c>
    </row>
    <row r="14651" spans="1:5" x14ac:dyDescent="0.25">
      <c r="A14651" s="2">
        <v>45589.739583333336</v>
      </c>
      <c r="B14651">
        <v>131960</v>
      </c>
      <c r="C14651">
        <v>131985</v>
      </c>
      <c r="D14651">
        <v>131920</v>
      </c>
      <c r="E14651">
        <v>131965</v>
      </c>
    </row>
    <row r="14652" spans="1:5" x14ac:dyDescent="0.25">
      <c r="A14652" s="2">
        <v>45589.736111111109</v>
      </c>
      <c r="B14652">
        <v>131930</v>
      </c>
      <c r="C14652">
        <v>131960</v>
      </c>
      <c r="D14652">
        <v>131920</v>
      </c>
      <c r="E14652">
        <v>131960</v>
      </c>
    </row>
    <row r="14653" spans="1:5" x14ac:dyDescent="0.25">
      <c r="A14653" s="2">
        <v>45589.732638888891</v>
      </c>
      <c r="B14653">
        <v>131900</v>
      </c>
      <c r="C14653">
        <v>131960</v>
      </c>
      <c r="D14653">
        <v>131900</v>
      </c>
      <c r="E14653">
        <v>131925</v>
      </c>
    </row>
    <row r="14654" spans="1:5" x14ac:dyDescent="0.25">
      <c r="A14654" s="2">
        <v>45589.729166666664</v>
      </c>
      <c r="B14654">
        <v>131945</v>
      </c>
      <c r="C14654">
        <v>131950</v>
      </c>
      <c r="D14654">
        <v>131895</v>
      </c>
      <c r="E14654">
        <v>131905</v>
      </c>
    </row>
    <row r="14655" spans="1:5" x14ac:dyDescent="0.25">
      <c r="A14655" s="2">
        <v>45589.725694444445</v>
      </c>
      <c r="B14655">
        <v>131985</v>
      </c>
      <c r="C14655">
        <v>131990</v>
      </c>
      <c r="D14655">
        <v>131920</v>
      </c>
      <c r="E14655">
        <v>131945</v>
      </c>
    </row>
    <row r="14656" spans="1:5" x14ac:dyDescent="0.25">
      <c r="A14656" s="2">
        <v>45589.722222222219</v>
      </c>
      <c r="B14656">
        <v>131965</v>
      </c>
      <c r="C14656">
        <v>132020</v>
      </c>
      <c r="D14656">
        <v>131955</v>
      </c>
      <c r="E14656">
        <v>131985</v>
      </c>
    </row>
    <row r="14657" spans="1:5" x14ac:dyDescent="0.25">
      <c r="A14657" s="2">
        <v>45589.71875</v>
      </c>
      <c r="B14657">
        <v>131980</v>
      </c>
      <c r="C14657">
        <v>131995</v>
      </c>
      <c r="D14657">
        <v>131955</v>
      </c>
      <c r="E14657">
        <v>131965</v>
      </c>
    </row>
    <row r="14658" spans="1:5" x14ac:dyDescent="0.25">
      <c r="A14658" s="2">
        <v>45589.715277777781</v>
      </c>
      <c r="B14658">
        <v>131980</v>
      </c>
      <c r="C14658">
        <v>132020</v>
      </c>
      <c r="D14658">
        <v>131930</v>
      </c>
      <c r="E14658">
        <v>131975</v>
      </c>
    </row>
    <row r="14659" spans="1:5" x14ac:dyDescent="0.25">
      <c r="A14659" s="2">
        <v>45589.711805555555</v>
      </c>
      <c r="B14659">
        <v>132005</v>
      </c>
      <c r="C14659">
        <v>132050</v>
      </c>
      <c r="D14659">
        <v>131920</v>
      </c>
      <c r="E14659">
        <v>131985</v>
      </c>
    </row>
    <row r="14660" spans="1:5" x14ac:dyDescent="0.25">
      <c r="A14660" s="2">
        <v>45589.708333333336</v>
      </c>
      <c r="B14660">
        <v>131925</v>
      </c>
      <c r="C14660">
        <v>132015</v>
      </c>
      <c r="D14660">
        <v>131850</v>
      </c>
      <c r="E14660">
        <v>132005</v>
      </c>
    </row>
    <row r="14661" spans="1:5" x14ac:dyDescent="0.25">
      <c r="A14661" s="2">
        <v>45589.704861111109</v>
      </c>
      <c r="B14661">
        <v>131980</v>
      </c>
      <c r="C14661">
        <v>132015</v>
      </c>
      <c r="D14661">
        <v>131915</v>
      </c>
      <c r="E14661">
        <v>131925</v>
      </c>
    </row>
    <row r="14662" spans="1:5" x14ac:dyDescent="0.25">
      <c r="A14662" s="2">
        <v>45589.701388888891</v>
      </c>
      <c r="B14662">
        <v>131975</v>
      </c>
      <c r="C14662">
        <v>132040</v>
      </c>
      <c r="D14662">
        <v>131955</v>
      </c>
      <c r="E14662">
        <v>131985</v>
      </c>
    </row>
    <row r="14663" spans="1:5" x14ac:dyDescent="0.25">
      <c r="A14663" s="2">
        <v>45589.697916666664</v>
      </c>
      <c r="B14663">
        <v>131920</v>
      </c>
      <c r="C14663">
        <v>132040</v>
      </c>
      <c r="D14663">
        <v>131905</v>
      </c>
      <c r="E14663">
        <v>131975</v>
      </c>
    </row>
    <row r="14664" spans="1:5" x14ac:dyDescent="0.25">
      <c r="A14664" s="2">
        <v>45589.694444444445</v>
      </c>
      <c r="B14664">
        <v>131915</v>
      </c>
      <c r="C14664">
        <v>131950</v>
      </c>
      <c r="D14664">
        <v>131880</v>
      </c>
      <c r="E14664">
        <v>131920</v>
      </c>
    </row>
    <row r="14665" spans="1:5" x14ac:dyDescent="0.25">
      <c r="A14665" s="2">
        <v>45589.690972222219</v>
      </c>
      <c r="B14665">
        <v>131920</v>
      </c>
      <c r="C14665">
        <v>131985</v>
      </c>
      <c r="D14665">
        <v>131885</v>
      </c>
      <c r="E14665">
        <v>131915</v>
      </c>
    </row>
    <row r="14666" spans="1:5" x14ac:dyDescent="0.25">
      <c r="A14666" s="2">
        <v>45589.6875</v>
      </c>
      <c r="B14666">
        <v>131840</v>
      </c>
      <c r="C14666">
        <v>131965</v>
      </c>
      <c r="D14666">
        <v>131815</v>
      </c>
      <c r="E14666">
        <v>131920</v>
      </c>
    </row>
    <row r="14667" spans="1:5" x14ac:dyDescent="0.25">
      <c r="A14667" s="2">
        <v>45589.684027777781</v>
      </c>
      <c r="B14667">
        <v>131730</v>
      </c>
      <c r="C14667">
        <v>131860</v>
      </c>
      <c r="D14667">
        <v>131725</v>
      </c>
      <c r="E14667">
        <v>131840</v>
      </c>
    </row>
    <row r="14668" spans="1:5" x14ac:dyDescent="0.25">
      <c r="A14668" s="2">
        <v>45589.680555555555</v>
      </c>
      <c r="B14668">
        <v>131710</v>
      </c>
      <c r="C14668">
        <v>131760</v>
      </c>
      <c r="D14668">
        <v>131665</v>
      </c>
      <c r="E14668">
        <v>131730</v>
      </c>
    </row>
    <row r="14669" spans="1:5" x14ac:dyDescent="0.25">
      <c r="A14669" s="2">
        <v>45589.677083333336</v>
      </c>
      <c r="B14669">
        <v>131610</v>
      </c>
      <c r="C14669">
        <v>131735</v>
      </c>
      <c r="D14669">
        <v>131600</v>
      </c>
      <c r="E14669">
        <v>131715</v>
      </c>
    </row>
    <row r="14670" spans="1:5" x14ac:dyDescent="0.25">
      <c r="A14670" s="2">
        <v>45589.673611111109</v>
      </c>
      <c r="B14670">
        <v>131520</v>
      </c>
      <c r="C14670">
        <v>131625</v>
      </c>
      <c r="D14670">
        <v>131520</v>
      </c>
      <c r="E14670">
        <v>131610</v>
      </c>
    </row>
    <row r="14671" spans="1:5" x14ac:dyDescent="0.25">
      <c r="A14671" s="2">
        <v>45589.670138888891</v>
      </c>
      <c r="B14671">
        <v>131505</v>
      </c>
      <c r="C14671">
        <v>131550</v>
      </c>
      <c r="D14671">
        <v>131485</v>
      </c>
      <c r="E14671">
        <v>131525</v>
      </c>
    </row>
    <row r="14672" spans="1:5" x14ac:dyDescent="0.25">
      <c r="A14672" s="2">
        <v>45589.666666666664</v>
      </c>
      <c r="B14672">
        <v>131490</v>
      </c>
      <c r="C14672">
        <v>131565</v>
      </c>
      <c r="D14672">
        <v>131480</v>
      </c>
      <c r="E14672">
        <v>131505</v>
      </c>
    </row>
    <row r="14673" spans="1:5" x14ac:dyDescent="0.25">
      <c r="A14673" s="2">
        <v>45589.663194444445</v>
      </c>
      <c r="B14673">
        <v>131565</v>
      </c>
      <c r="C14673">
        <v>131590</v>
      </c>
      <c r="D14673">
        <v>131485</v>
      </c>
      <c r="E14673">
        <v>131490</v>
      </c>
    </row>
    <row r="14674" spans="1:5" x14ac:dyDescent="0.25">
      <c r="A14674" s="2">
        <v>45589.659722222219</v>
      </c>
      <c r="B14674">
        <v>131440</v>
      </c>
      <c r="C14674">
        <v>131595</v>
      </c>
      <c r="D14674">
        <v>131430</v>
      </c>
      <c r="E14674">
        <v>131570</v>
      </c>
    </row>
    <row r="14675" spans="1:5" x14ac:dyDescent="0.25">
      <c r="A14675" s="2">
        <v>45589.65625</v>
      </c>
      <c r="B14675">
        <v>131485</v>
      </c>
      <c r="C14675">
        <v>131545</v>
      </c>
      <c r="D14675">
        <v>131420</v>
      </c>
      <c r="E14675">
        <v>131435</v>
      </c>
    </row>
    <row r="14676" spans="1:5" x14ac:dyDescent="0.25">
      <c r="A14676" s="2">
        <v>45589.652777777781</v>
      </c>
      <c r="B14676">
        <v>131480</v>
      </c>
      <c r="C14676">
        <v>131585</v>
      </c>
      <c r="D14676">
        <v>131450</v>
      </c>
      <c r="E14676">
        <v>131485</v>
      </c>
    </row>
    <row r="14677" spans="1:5" x14ac:dyDescent="0.25">
      <c r="A14677" s="2">
        <v>45589.649305555555</v>
      </c>
      <c r="B14677">
        <v>131455</v>
      </c>
      <c r="C14677">
        <v>131540</v>
      </c>
      <c r="D14677">
        <v>131420</v>
      </c>
      <c r="E14677">
        <v>131480</v>
      </c>
    </row>
    <row r="14678" spans="1:5" x14ac:dyDescent="0.25">
      <c r="A14678" s="2">
        <v>45589.645833333336</v>
      </c>
      <c r="B14678">
        <v>131375</v>
      </c>
      <c r="C14678">
        <v>131485</v>
      </c>
      <c r="D14678">
        <v>131370</v>
      </c>
      <c r="E14678">
        <v>131450</v>
      </c>
    </row>
    <row r="14679" spans="1:5" x14ac:dyDescent="0.25">
      <c r="A14679" s="2">
        <v>45589.642361111109</v>
      </c>
      <c r="B14679">
        <v>131415</v>
      </c>
      <c r="C14679">
        <v>131485</v>
      </c>
      <c r="D14679">
        <v>131360</v>
      </c>
      <c r="E14679">
        <v>131375</v>
      </c>
    </row>
    <row r="14680" spans="1:5" x14ac:dyDescent="0.25">
      <c r="A14680" s="2">
        <v>45589.638888888891</v>
      </c>
      <c r="B14680">
        <v>131470</v>
      </c>
      <c r="C14680">
        <v>131530</v>
      </c>
      <c r="D14680">
        <v>131400</v>
      </c>
      <c r="E14680">
        <v>131415</v>
      </c>
    </row>
    <row r="14681" spans="1:5" x14ac:dyDescent="0.25">
      <c r="A14681" s="2">
        <v>45589.635416666664</v>
      </c>
      <c r="B14681">
        <v>131485</v>
      </c>
      <c r="C14681">
        <v>131530</v>
      </c>
      <c r="D14681">
        <v>131435</v>
      </c>
      <c r="E14681">
        <v>131470</v>
      </c>
    </row>
    <row r="14682" spans="1:5" x14ac:dyDescent="0.25">
      <c r="A14682" s="2">
        <v>45589.631944444445</v>
      </c>
      <c r="B14682">
        <v>131495</v>
      </c>
      <c r="C14682">
        <v>131570</v>
      </c>
      <c r="D14682">
        <v>131435</v>
      </c>
      <c r="E14682">
        <v>131485</v>
      </c>
    </row>
    <row r="14683" spans="1:5" x14ac:dyDescent="0.25">
      <c r="A14683" s="2">
        <v>45589.628472222219</v>
      </c>
      <c r="B14683">
        <v>131525</v>
      </c>
      <c r="C14683">
        <v>131640</v>
      </c>
      <c r="D14683">
        <v>131450</v>
      </c>
      <c r="E14683">
        <v>131495</v>
      </c>
    </row>
    <row r="14684" spans="1:5" x14ac:dyDescent="0.25">
      <c r="A14684" s="2">
        <v>45589.625</v>
      </c>
      <c r="B14684">
        <v>131460</v>
      </c>
      <c r="C14684">
        <v>131570</v>
      </c>
      <c r="D14684">
        <v>131440</v>
      </c>
      <c r="E14684">
        <v>131530</v>
      </c>
    </row>
    <row r="14685" spans="1:5" x14ac:dyDescent="0.25">
      <c r="A14685" s="2">
        <v>45589.621527777781</v>
      </c>
      <c r="B14685">
        <v>131530</v>
      </c>
      <c r="C14685">
        <v>131555</v>
      </c>
      <c r="D14685">
        <v>131450</v>
      </c>
      <c r="E14685">
        <v>131465</v>
      </c>
    </row>
    <row r="14686" spans="1:5" x14ac:dyDescent="0.25">
      <c r="A14686" s="2">
        <v>45589.618055555555</v>
      </c>
      <c r="B14686">
        <v>131540</v>
      </c>
      <c r="C14686">
        <v>131590</v>
      </c>
      <c r="D14686">
        <v>131465</v>
      </c>
      <c r="E14686">
        <v>131530</v>
      </c>
    </row>
    <row r="14687" spans="1:5" x14ac:dyDescent="0.25">
      <c r="A14687" s="2">
        <v>45589.614583333336</v>
      </c>
      <c r="B14687">
        <v>131715</v>
      </c>
      <c r="C14687">
        <v>131755</v>
      </c>
      <c r="D14687">
        <v>131505</v>
      </c>
      <c r="E14687">
        <v>131540</v>
      </c>
    </row>
    <row r="14688" spans="1:5" x14ac:dyDescent="0.25">
      <c r="A14688" s="2">
        <v>45589.611111111109</v>
      </c>
      <c r="B14688">
        <v>131670</v>
      </c>
      <c r="C14688">
        <v>131775</v>
      </c>
      <c r="D14688">
        <v>131615</v>
      </c>
      <c r="E14688">
        <v>131720</v>
      </c>
    </row>
    <row r="14689" spans="1:5" x14ac:dyDescent="0.25">
      <c r="A14689" s="2">
        <v>45589.607638888891</v>
      </c>
      <c r="B14689">
        <v>131805</v>
      </c>
      <c r="C14689">
        <v>131885</v>
      </c>
      <c r="D14689">
        <v>131585</v>
      </c>
      <c r="E14689">
        <v>131670</v>
      </c>
    </row>
    <row r="14690" spans="1:5" x14ac:dyDescent="0.25">
      <c r="A14690" s="2">
        <v>45589.604166666664</v>
      </c>
      <c r="B14690">
        <v>131575</v>
      </c>
      <c r="C14690">
        <v>131830</v>
      </c>
      <c r="D14690">
        <v>131525</v>
      </c>
      <c r="E14690">
        <v>131805</v>
      </c>
    </row>
    <row r="14691" spans="1:5" x14ac:dyDescent="0.25">
      <c r="A14691" s="2">
        <v>45589.600694444445</v>
      </c>
      <c r="B14691">
        <v>131455</v>
      </c>
      <c r="C14691">
        <v>131645</v>
      </c>
      <c r="D14691">
        <v>131400</v>
      </c>
      <c r="E14691">
        <v>131580</v>
      </c>
    </row>
    <row r="14692" spans="1:5" x14ac:dyDescent="0.25">
      <c r="A14692" s="2">
        <v>45589.597222222219</v>
      </c>
      <c r="B14692">
        <v>131330</v>
      </c>
      <c r="C14692">
        <v>131510</v>
      </c>
      <c r="D14692">
        <v>131315</v>
      </c>
      <c r="E14692">
        <v>131455</v>
      </c>
    </row>
    <row r="14693" spans="1:5" x14ac:dyDescent="0.25">
      <c r="A14693" s="2">
        <v>45589.59375</v>
      </c>
      <c r="B14693">
        <v>131185</v>
      </c>
      <c r="C14693">
        <v>131375</v>
      </c>
      <c r="D14693">
        <v>131140</v>
      </c>
      <c r="E14693">
        <v>131325</v>
      </c>
    </row>
    <row r="14694" spans="1:5" x14ac:dyDescent="0.25">
      <c r="A14694" s="2">
        <v>45589.590277777781</v>
      </c>
      <c r="B14694">
        <v>131130</v>
      </c>
      <c r="C14694">
        <v>131190</v>
      </c>
      <c r="D14694">
        <v>131120</v>
      </c>
      <c r="E14694">
        <v>131185</v>
      </c>
    </row>
    <row r="14695" spans="1:5" x14ac:dyDescent="0.25">
      <c r="A14695" s="2">
        <v>45589.586805555555</v>
      </c>
      <c r="B14695">
        <v>131095</v>
      </c>
      <c r="C14695">
        <v>131135</v>
      </c>
      <c r="D14695">
        <v>130995</v>
      </c>
      <c r="E14695">
        <v>131125</v>
      </c>
    </row>
    <row r="14696" spans="1:5" x14ac:dyDescent="0.25">
      <c r="A14696" s="2">
        <v>45589.583333333336</v>
      </c>
      <c r="B14696">
        <v>131015</v>
      </c>
      <c r="C14696">
        <v>131125</v>
      </c>
      <c r="D14696">
        <v>131010</v>
      </c>
      <c r="E14696">
        <v>131100</v>
      </c>
    </row>
    <row r="14697" spans="1:5" x14ac:dyDescent="0.25">
      <c r="A14697" s="2">
        <v>45589.579861111109</v>
      </c>
      <c r="B14697">
        <v>130980</v>
      </c>
      <c r="C14697">
        <v>131065</v>
      </c>
      <c r="D14697">
        <v>130970</v>
      </c>
      <c r="E14697">
        <v>131015</v>
      </c>
    </row>
    <row r="14698" spans="1:5" x14ac:dyDescent="0.25">
      <c r="A14698" s="2">
        <v>45589.576388888891</v>
      </c>
      <c r="B14698">
        <v>130945</v>
      </c>
      <c r="C14698">
        <v>130995</v>
      </c>
      <c r="D14698">
        <v>130895</v>
      </c>
      <c r="E14698">
        <v>130975</v>
      </c>
    </row>
    <row r="14699" spans="1:5" x14ac:dyDescent="0.25">
      <c r="A14699" s="2">
        <v>45589.572916666664</v>
      </c>
      <c r="B14699">
        <v>130900</v>
      </c>
      <c r="C14699">
        <v>130975</v>
      </c>
      <c r="D14699">
        <v>130885</v>
      </c>
      <c r="E14699">
        <v>130945</v>
      </c>
    </row>
    <row r="14700" spans="1:5" x14ac:dyDescent="0.25">
      <c r="A14700" s="2">
        <v>45589.569444444445</v>
      </c>
      <c r="B14700">
        <v>130865</v>
      </c>
      <c r="C14700">
        <v>130920</v>
      </c>
      <c r="D14700">
        <v>130830</v>
      </c>
      <c r="E14700">
        <v>130900</v>
      </c>
    </row>
    <row r="14701" spans="1:5" x14ac:dyDescent="0.25">
      <c r="A14701" s="2">
        <v>45589.565972222219</v>
      </c>
      <c r="B14701">
        <v>130765</v>
      </c>
      <c r="C14701">
        <v>130875</v>
      </c>
      <c r="D14701">
        <v>130730</v>
      </c>
      <c r="E14701">
        <v>130860</v>
      </c>
    </row>
    <row r="14702" spans="1:5" x14ac:dyDescent="0.25">
      <c r="A14702" s="2">
        <v>45589.5625</v>
      </c>
      <c r="B14702">
        <v>130865</v>
      </c>
      <c r="C14702">
        <v>130925</v>
      </c>
      <c r="D14702">
        <v>130750</v>
      </c>
      <c r="E14702">
        <v>130770</v>
      </c>
    </row>
    <row r="14703" spans="1:5" x14ac:dyDescent="0.25">
      <c r="A14703" s="2">
        <v>45589.559027777781</v>
      </c>
      <c r="B14703">
        <v>130810</v>
      </c>
      <c r="C14703">
        <v>130890</v>
      </c>
      <c r="D14703">
        <v>130795</v>
      </c>
      <c r="E14703">
        <v>130870</v>
      </c>
    </row>
    <row r="14704" spans="1:5" x14ac:dyDescent="0.25">
      <c r="A14704" s="2">
        <v>45589.555555555555</v>
      </c>
      <c r="B14704">
        <v>130735</v>
      </c>
      <c r="C14704">
        <v>130820</v>
      </c>
      <c r="D14704">
        <v>130715</v>
      </c>
      <c r="E14704">
        <v>130810</v>
      </c>
    </row>
    <row r="14705" spans="1:5" x14ac:dyDescent="0.25">
      <c r="A14705" s="2">
        <v>45589.552083333336</v>
      </c>
      <c r="B14705">
        <v>130750</v>
      </c>
      <c r="C14705">
        <v>130800</v>
      </c>
      <c r="D14705">
        <v>130680</v>
      </c>
      <c r="E14705">
        <v>130735</v>
      </c>
    </row>
    <row r="14706" spans="1:5" x14ac:dyDescent="0.25">
      <c r="A14706" s="2">
        <v>45589.548611111109</v>
      </c>
      <c r="B14706">
        <v>130855</v>
      </c>
      <c r="C14706">
        <v>130875</v>
      </c>
      <c r="D14706">
        <v>130665</v>
      </c>
      <c r="E14706">
        <v>130750</v>
      </c>
    </row>
    <row r="14707" spans="1:5" x14ac:dyDescent="0.25">
      <c r="A14707" s="2">
        <v>45589.545138888891</v>
      </c>
      <c r="B14707">
        <v>130975</v>
      </c>
      <c r="C14707">
        <v>131005</v>
      </c>
      <c r="D14707">
        <v>130845</v>
      </c>
      <c r="E14707">
        <v>130855</v>
      </c>
    </row>
    <row r="14708" spans="1:5" x14ac:dyDescent="0.25">
      <c r="A14708" s="2">
        <v>45589.541666666664</v>
      </c>
      <c r="B14708">
        <v>131050</v>
      </c>
      <c r="C14708">
        <v>131075</v>
      </c>
      <c r="D14708">
        <v>130845</v>
      </c>
      <c r="E14708">
        <v>130970</v>
      </c>
    </row>
    <row r="14709" spans="1:5" x14ac:dyDescent="0.25">
      <c r="A14709" s="2">
        <v>45589.538194444445</v>
      </c>
      <c r="B14709">
        <v>131215</v>
      </c>
      <c r="C14709">
        <v>131230</v>
      </c>
      <c r="D14709">
        <v>131045</v>
      </c>
      <c r="E14709">
        <v>131050</v>
      </c>
    </row>
    <row r="14710" spans="1:5" x14ac:dyDescent="0.25">
      <c r="A14710" s="2">
        <v>45589.534722222219</v>
      </c>
      <c r="B14710">
        <v>131180</v>
      </c>
      <c r="C14710">
        <v>131220</v>
      </c>
      <c r="D14710">
        <v>131145</v>
      </c>
      <c r="E14710">
        <v>131215</v>
      </c>
    </row>
    <row r="14711" spans="1:5" x14ac:dyDescent="0.25">
      <c r="A14711" s="2">
        <v>45589.53125</v>
      </c>
      <c r="B14711">
        <v>131240</v>
      </c>
      <c r="C14711">
        <v>131255</v>
      </c>
      <c r="D14711">
        <v>131150</v>
      </c>
      <c r="E14711">
        <v>131180</v>
      </c>
    </row>
    <row r="14712" spans="1:5" x14ac:dyDescent="0.25">
      <c r="A14712" s="2">
        <v>45589.527777777781</v>
      </c>
      <c r="B14712">
        <v>131270</v>
      </c>
      <c r="C14712">
        <v>131310</v>
      </c>
      <c r="D14712">
        <v>131205</v>
      </c>
      <c r="E14712">
        <v>131240</v>
      </c>
    </row>
    <row r="14713" spans="1:5" x14ac:dyDescent="0.25">
      <c r="A14713" s="2">
        <v>45589.524305555555</v>
      </c>
      <c r="B14713">
        <v>131190</v>
      </c>
      <c r="C14713">
        <v>131285</v>
      </c>
      <c r="D14713">
        <v>131180</v>
      </c>
      <c r="E14713">
        <v>131265</v>
      </c>
    </row>
    <row r="14714" spans="1:5" x14ac:dyDescent="0.25">
      <c r="A14714" s="2">
        <v>45589.520833333336</v>
      </c>
      <c r="B14714">
        <v>131245</v>
      </c>
      <c r="C14714">
        <v>131285</v>
      </c>
      <c r="D14714">
        <v>131190</v>
      </c>
      <c r="E14714">
        <v>131190</v>
      </c>
    </row>
    <row r="14715" spans="1:5" x14ac:dyDescent="0.25">
      <c r="A14715" s="2">
        <v>45589.517361111109</v>
      </c>
      <c r="B14715">
        <v>131200</v>
      </c>
      <c r="C14715">
        <v>131265</v>
      </c>
      <c r="D14715">
        <v>131170</v>
      </c>
      <c r="E14715">
        <v>131240</v>
      </c>
    </row>
    <row r="14716" spans="1:5" x14ac:dyDescent="0.25">
      <c r="A14716" s="2">
        <v>45589.513888888891</v>
      </c>
      <c r="B14716">
        <v>131270</v>
      </c>
      <c r="C14716">
        <v>131315</v>
      </c>
      <c r="D14716">
        <v>131175</v>
      </c>
      <c r="E14716">
        <v>131205</v>
      </c>
    </row>
    <row r="14717" spans="1:5" x14ac:dyDescent="0.25">
      <c r="A14717" s="2">
        <v>45589.510416666664</v>
      </c>
      <c r="B14717">
        <v>131250</v>
      </c>
      <c r="C14717">
        <v>131300</v>
      </c>
      <c r="D14717">
        <v>131135</v>
      </c>
      <c r="E14717">
        <v>131270</v>
      </c>
    </row>
    <row r="14718" spans="1:5" x14ac:dyDescent="0.25">
      <c r="A14718" s="2">
        <v>45589.506944444445</v>
      </c>
      <c r="B14718">
        <v>131245</v>
      </c>
      <c r="C14718">
        <v>131300</v>
      </c>
      <c r="D14718">
        <v>131175</v>
      </c>
      <c r="E14718">
        <v>131245</v>
      </c>
    </row>
    <row r="14719" spans="1:5" x14ac:dyDescent="0.25">
      <c r="A14719" s="2">
        <v>45589.503472222219</v>
      </c>
      <c r="B14719">
        <v>131360</v>
      </c>
      <c r="C14719">
        <v>131365</v>
      </c>
      <c r="D14719">
        <v>131210</v>
      </c>
      <c r="E14719">
        <v>131250</v>
      </c>
    </row>
    <row r="14720" spans="1:5" x14ac:dyDescent="0.25">
      <c r="A14720" s="2">
        <v>45589.5</v>
      </c>
      <c r="B14720">
        <v>131270</v>
      </c>
      <c r="C14720">
        <v>131405</v>
      </c>
      <c r="D14720">
        <v>131270</v>
      </c>
      <c r="E14720">
        <v>131360</v>
      </c>
    </row>
    <row r="14721" spans="1:5" x14ac:dyDescent="0.25">
      <c r="A14721" s="2">
        <v>45589.496527777781</v>
      </c>
      <c r="B14721">
        <v>131155</v>
      </c>
      <c r="C14721">
        <v>131295</v>
      </c>
      <c r="D14721">
        <v>131155</v>
      </c>
      <c r="E14721">
        <v>131270</v>
      </c>
    </row>
    <row r="14722" spans="1:5" x14ac:dyDescent="0.25">
      <c r="A14722" s="2">
        <v>45589.493055555555</v>
      </c>
      <c r="B14722">
        <v>131090</v>
      </c>
      <c r="C14722">
        <v>131195</v>
      </c>
      <c r="D14722">
        <v>131075</v>
      </c>
      <c r="E14722">
        <v>131155</v>
      </c>
    </row>
    <row r="14723" spans="1:5" x14ac:dyDescent="0.25">
      <c r="A14723" s="2">
        <v>45589.489583333336</v>
      </c>
      <c r="B14723">
        <v>130965</v>
      </c>
      <c r="C14723">
        <v>131095</v>
      </c>
      <c r="D14723">
        <v>130900</v>
      </c>
      <c r="E14723">
        <v>131095</v>
      </c>
    </row>
    <row r="14724" spans="1:5" x14ac:dyDescent="0.25">
      <c r="A14724" s="2">
        <v>45589.486111111109</v>
      </c>
      <c r="B14724">
        <v>130905</v>
      </c>
      <c r="C14724">
        <v>130985</v>
      </c>
      <c r="D14724">
        <v>130860</v>
      </c>
      <c r="E14724">
        <v>130970</v>
      </c>
    </row>
    <row r="14725" spans="1:5" x14ac:dyDescent="0.25">
      <c r="A14725" s="2">
        <v>45589.482638888891</v>
      </c>
      <c r="B14725">
        <v>130820</v>
      </c>
      <c r="C14725">
        <v>130910</v>
      </c>
      <c r="D14725">
        <v>130765</v>
      </c>
      <c r="E14725">
        <v>130905</v>
      </c>
    </row>
    <row r="14726" spans="1:5" x14ac:dyDescent="0.25">
      <c r="A14726" s="2">
        <v>45589.479166666664</v>
      </c>
      <c r="B14726">
        <v>130650</v>
      </c>
      <c r="C14726">
        <v>130835</v>
      </c>
      <c r="D14726">
        <v>130640</v>
      </c>
      <c r="E14726">
        <v>130825</v>
      </c>
    </row>
    <row r="14727" spans="1:5" x14ac:dyDescent="0.25">
      <c r="A14727" s="2">
        <v>45589.475694444445</v>
      </c>
      <c r="B14727">
        <v>130710</v>
      </c>
      <c r="C14727">
        <v>130790</v>
      </c>
      <c r="D14727">
        <v>130640</v>
      </c>
      <c r="E14727">
        <v>130645</v>
      </c>
    </row>
    <row r="14728" spans="1:5" x14ac:dyDescent="0.25">
      <c r="A14728" s="2">
        <v>45589.472222222219</v>
      </c>
      <c r="B14728">
        <v>130765</v>
      </c>
      <c r="C14728">
        <v>130820</v>
      </c>
      <c r="D14728">
        <v>130680</v>
      </c>
      <c r="E14728">
        <v>130710</v>
      </c>
    </row>
    <row r="14729" spans="1:5" x14ac:dyDescent="0.25">
      <c r="A14729" s="2">
        <v>45589.46875</v>
      </c>
      <c r="B14729">
        <v>130795</v>
      </c>
      <c r="C14729">
        <v>130810</v>
      </c>
      <c r="D14729">
        <v>130680</v>
      </c>
      <c r="E14729">
        <v>130770</v>
      </c>
    </row>
    <row r="14730" spans="1:5" x14ac:dyDescent="0.25">
      <c r="A14730" s="2">
        <v>45589.465277777781</v>
      </c>
      <c r="B14730">
        <v>130815</v>
      </c>
      <c r="C14730">
        <v>130925</v>
      </c>
      <c r="D14730">
        <v>130785</v>
      </c>
      <c r="E14730">
        <v>130790</v>
      </c>
    </row>
    <row r="14731" spans="1:5" x14ac:dyDescent="0.25">
      <c r="A14731" s="2">
        <v>45589.461805555555</v>
      </c>
      <c r="B14731">
        <v>130885</v>
      </c>
      <c r="C14731">
        <v>130920</v>
      </c>
      <c r="D14731">
        <v>130765</v>
      </c>
      <c r="E14731">
        <v>130815</v>
      </c>
    </row>
    <row r="14732" spans="1:5" x14ac:dyDescent="0.25">
      <c r="A14732" s="2">
        <v>45589.458333333336</v>
      </c>
      <c r="B14732">
        <v>130950</v>
      </c>
      <c r="C14732">
        <v>130955</v>
      </c>
      <c r="D14732">
        <v>130850</v>
      </c>
      <c r="E14732">
        <v>130885</v>
      </c>
    </row>
    <row r="14733" spans="1:5" x14ac:dyDescent="0.25">
      <c r="A14733" s="2">
        <v>45589.454861111109</v>
      </c>
      <c r="B14733">
        <v>130935</v>
      </c>
      <c r="C14733">
        <v>130995</v>
      </c>
      <c r="D14733">
        <v>130905</v>
      </c>
      <c r="E14733">
        <v>130955</v>
      </c>
    </row>
    <row r="14734" spans="1:5" x14ac:dyDescent="0.25">
      <c r="A14734" s="2">
        <v>45589.451388888891</v>
      </c>
      <c r="B14734">
        <v>131000</v>
      </c>
      <c r="C14734">
        <v>131040</v>
      </c>
      <c r="D14734">
        <v>130835</v>
      </c>
      <c r="E14734">
        <v>130935</v>
      </c>
    </row>
    <row r="14735" spans="1:5" x14ac:dyDescent="0.25">
      <c r="A14735" s="2">
        <v>45589.447916666664</v>
      </c>
      <c r="B14735">
        <v>130975</v>
      </c>
      <c r="C14735">
        <v>131120</v>
      </c>
      <c r="D14735">
        <v>130875</v>
      </c>
      <c r="E14735">
        <v>130995</v>
      </c>
    </row>
    <row r="14736" spans="1:5" x14ac:dyDescent="0.25">
      <c r="A14736" s="2">
        <v>45589.444444444445</v>
      </c>
      <c r="B14736">
        <v>130855</v>
      </c>
      <c r="C14736">
        <v>131000</v>
      </c>
      <c r="D14736">
        <v>130825</v>
      </c>
      <c r="E14736">
        <v>130980</v>
      </c>
    </row>
    <row r="14737" spans="1:5" x14ac:dyDescent="0.25">
      <c r="A14737" s="2">
        <v>45589.440972222219</v>
      </c>
      <c r="B14737">
        <v>130790</v>
      </c>
      <c r="C14737">
        <v>130860</v>
      </c>
      <c r="D14737">
        <v>130665</v>
      </c>
      <c r="E14737">
        <v>130860</v>
      </c>
    </row>
    <row r="14738" spans="1:5" x14ac:dyDescent="0.25">
      <c r="A14738" s="2">
        <v>45589.4375</v>
      </c>
      <c r="B14738">
        <v>130865</v>
      </c>
      <c r="C14738">
        <v>131050</v>
      </c>
      <c r="D14738">
        <v>130755</v>
      </c>
      <c r="E14738">
        <v>130790</v>
      </c>
    </row>
    <row r="14739" spans="1:5" x14ac:dyDescent="0.25">
      <c r="A14739" s="2">
        <v>45589.434027777781</v>
      </c>
      <c r="B14739">
        <v>130665</v>
      </c>
      <c r="C14739">
        <v>130875</v>
      </c>
      <c r="D14739">
        <v>130625</v>
      </c>
      <c r="E14739">
        <v>130870</v>
      </c>
    </row>
    <row r="14740" spans="1:5" x14ac:dyDescent="0.25">
      <c r="A14740" s="2">
        <v>45589.430555555555</v>
      </c>
      <c r="B14740">
        <v>130730</v>
      </c>
      <c r="C14740">
        <v>130785</v>
      </c>
      <c r="D14740">
        <v>130610</v>
      </c>
      <c r="E14740">
        <v>130665</v>
      </c>
    </row>
    <row r="14741" spans="1:5" x14ac:dyDescent="0.25">
      <c r="A14741" s="2">
        <v>45589.427083333336</v>
      </c>
      <c r="B14741">
        <v>130830</v>
      </c>
      <c r="C14741">
        <v>130975</v>
      </c>
      <c r="D14741">
        <v>130705</v>
      </c>
      <c r="E14741">
        <v>130730</v>
      </c>
    </row>
    <row r="14742" spans="1:5" x14ac:dyDescent="0.25">
      <c r="A14742" s="2">
        <v>45589.423611111109</v>
      </c>
      <c r="B14742">
        <v>130790</v>
      </c>
      <c r="C14742">
        <v>130895</v>
      </c>
      <c r="D14742">
        <v>130730</v>
      </c>
      <c r="E14742">
        <v>130825</v>
      </c>
    </row>
    <row r="14743" spans="1:5" x14ac:dyDescent="0.25">
      <c r="A14743" s="2">
        <v>45589.420138888891</v>
      </c>
      <c r="B14743">
        <v>130865</v>
      </c>
      <c r="C14743">
        <v>130910</v>
      </c>
      <c r="D14743">
        <v>130705</v>
      </c>
      <c r="E14743">
        <v>130790</v>
      </c>
    </row>
    <row r="14744" spans="1:5" x14ac:dyDescent="0.25">
      <c r="A14744" s="2">
        <v>45589.416666666664</v>
      </c>
      <c r="B14744">
        <v>130995</v>
      </c>
      <c r="C14744">
        <v>131040</v>
      </c>
      <c r="D14744">
        <v>130805</v>
      </c>
      <c r="E14744">
        <v>130865</v>
      </c>
    </row>
    <row r="14745" spans="1:5" x14ac:dyDescent="0.25">
      <c r="A14745" s="2">
        <v>45589.413194444445</v>
      </c>
      <c r="B14745">
        <v>130970</v>
      </c>
      <c r="C14745">
        <v>131100</v>
      </c>
      <c r="D14745">
        <v>130935</v>
      </c>
      <c r="E14745">
        <v>131000</v>
      </c>
    </row>
    <row r="14746" spans="1:5" x14ac:dyDescent="0.25">
      <c r="A14746" s="2">
        <v>45589.409722222219</v>
      </c>
      <c r="B14746">
        <v>131060</v>
      </c>
      <c r="C14746">
        <v>131095</v>
      </c>
      <c r="D14746">
        <v>130965</v>
      </c>
      <c r="E14746">
        <v>130970</v>
      </c>
    </row>
    <row r="14747" spans="1:5" x14ac:dyDescent="0.25">
      <c r="A14747" s="2">
        <v>45589.40625</v>
      </c>
      <c r="B14747">
        <v>131110</v>
      </c>
      <c r="C14747">
        <v>131225</v>
      </c>
      <c r="D14747">
        <v>131030</v>
      </c>
      <c r="E14747">
        <v>131065</v>
      </c>
    </row>
    <row r="14748" spans="1:5" x14ac:dyDescent="0.25">
      <c r="A14748" s="2">
        <v>45589.402777777781</v>
      </c>
      <c r="B14748">
        <v>130900</v>
      </c>
      <c r="C14748">
        <v>131125</v>
      </c>
      <c r="D14748">
        <v>130870</v>
      </c>
      <c r="E14748">
        <v>131110</v>
      </c>
    </row>
    <row r="14749" spans="1:5" x14ac:dyDescent="0.25">
      <c r="A14749" s="2">
        <v>45589.399305555555</v>
      </c>
      <c r="B14749">
        <v>131065</v>
      </c>
      <c r="C14749">
        <v>131095</v>
      </c>
      <c r="D14749">
        <v>130895</v>
      </c>
      <c r="E14749">
        <v>130900</v>
      </c>
    </row>
    <row r="14750" spans="1:5" x14ac:dyDescent="0.25">
      <c r="A14750" s="2">
        <v>45589.395833333336</v>
      </c>
      <c r="B14750">
        <v>130955</v>
      </c>
      <c r="C14750">
        <v>131130</v>
      </c>
      <c r="D14750">
        <v>130890</v>
      </c>
      <c r="E14750">
        <v>131065</v>
      </c>
    </row>
    <row r="14751" spans="1:5" x14ac:dyDescent="0.25">
      <c r="A14751" s="2">
        <v>45589.392361111109</v>
      </c>
      <c r="B14751">
        <v>131085</v>
      </c>
      <c r="C14751">
        <v>131100</v>
      </c>
      <c r="D14751">
        <v>130925</v>
      </c>
      <c r="E14751">
        <v>130960</v>
      </c>
    </row>
    <row r="14752" spans="1:5" x14ac:dyDescent="0.25">
      <c r="A14752" s="2">
        <v>45589.388888888891</v>
      </c>
      <c r="B14752">
        <v>131150</v>
      </c>
      <c r="C14752">
        <v>131350</v>
      </c>
      <c r="D14752">
        <v>131060</v>
      </c>
      <c r="E14752">
        <v>131080</v>
      </c>
    </row>
    <row r="14753" spans="1:5" x14ac:dyDescent="0.25">
      <c r="A14753" s="2">
        <v>45589.385416666664</v>
      </c>
      <c r="B14753">
        <v>131165</v>
      </c>
      <c r="C14753">
        <v>131225</v>
      </c>
      <c r="D14753">
        <v>131020</v>
      </c>
      <c r="E14753">
        <v>131150</v>
      </c>
    </row>
    <row r="14754" spans="1:5" x14ac:dyDescent="0.25">
      <c r="A14754" s="2">
        <v>45589.381944444445</v>
      </c>
      <c r="B14754">
        <v>131535</v>
      </c>
      <c r="C14754">
        <v>131535</v>
      </c>
      <c r="D14754">
        <v>131140</v>
      </c>
      <c r="E14754">
        <v>131170</v>
      </c>
    </row>
    <row r="14755" spans="1:5" x14ac:dyDescent="0.25">
      <c r="A14755" s="2">
        <v>45589.378472222219</v>
      </c>
      <c r="B14755">
        <v>131255</v>
      </c>
      <c r="C14755">
        <v>131555</v>
      </c>
      <c r="D14755">
        <v>131185</v>
      </c>
      <c r="E14755">
        <v>131535</v>
      </c>
    </row>
    <row r="14756" spans="1:5" x14ac:dyDescent="0.25">
      <c r="A14756" s="2">
        <v>45589.375</v>
      </c>
      <c r="B14756">
        <v>131315</v>
      </c>
      <c r="C14756">
        <v>131440</v>
      </c>
      <c r="D14756">
        <v>131020</v>
      </c>
      <c r="E14756">
        <v>131255</v>
      </c>
    </row>
    <row r="14757" spans="1:5" x14ac:dyDescent="0.25">
      <c r="A14757" s="2">
        <v>45588.763888888891</v>
      </c>
      <c r="B14757">
        <v>130930</v>
      </c>
      <c r="C14757">
        <v>130960</v>
      </c>
      <c r="D14757">
        <v>130800</v>
      </c>
      <c r="E14757">
        <v>130800</v>
      </c>
    </row>
    <row r="14758" spans="1:5" x14ac:dyDescent="0.25">
      <c r="A14758" s="2">
        <v>45588.760416666664</v>
      </c>
      <c r="B14758">
        <v>130945</v>
      </c>
      <c r="C14758">
        <v>130975</v>
      </c>
      <c r="D14758">
        <v>130910</v>
      </c>
      <c r="E14758">
        <v>130935</v>
      </c>
    </row>
    <row r="14759" spans="1:5" x14ac:dyDescent="0.25">
      <c r="A14759" s="2">
        <v>45588.756944444445</v>
      </c>
      <c r="B14759">
        <v>131020</v>
      </c>
      <c r="C14759">
        <v>131020</v>
      </c>
      <c r="D14759">
        <v>130935</v>
      </c>
      <c r="E14759">
        <v>130945</v>
      </c>
    </row>
    <row r="14760" spans="1:5" x14ac:dyDescent="0.25">
      <c r="A14760" s="2">
        <v>45588.753472222219</v>
      </c>
      <c r="B14760">
        <v>131015</v>
      </c>
      <c r="C14760">
        <v>131030</v>
      </c>
      <c r="D14760">
        <v>131005</v>
      </c>
      <c r="E14760">
        <v>131015</v>
      </c>
    </row>
    <row r="14761" spans="1:5" x14ac:dyDescent="0.25">
      <c r="A14761" s="2">
        <v>45588.75</v>
      </c>
      <c r="B14761">
        <v>130985</v>
      </c>
      <c r="C14761">
        <v>131035</v>
      </c>
      <c r="D14761">
        <v>130985</v>
      </c>
      <c r="E14761">
        <v>131010</v>
      </c>
    </row>
    <row r="14762" spans="1:5" x14ac:dyDescent="0.25">
      <c r="A14762" s="2">
        <v>45588.746527777781</v>
      </c>
      <c r="B14762">
        <v>131025</v>
      </c>
      <c r="C14762">
        <v>131035</v>
      </c>
      <c r="D14762">
        <v>130980</v>
      </c>
      <c r="E14762">
        <v>130990</v>
      </c>
    </row>
    <row r="14763" spans="1:5" x14ac:dyDescent="0.25">
      <c r="A14763" s="2">
        <v>45588.743055555555</v>
      </c>
      <c r="B14763">
        <v>131015</v>
      </c>
      <c r="C14763">
        <v>131030</v>
      </c>
      <c r="D14763">
        <v>131000</v>
      </c>
      <c r="E14763">
        <v>131025</v>
      </c>
    </row>
    <row r="14764" spans="1:5" x14ac:dyDescent="0.25">
      <c r="A14764" s="2">
        <v>45588.739583333336</v>
      </c>
      <c r="B14764">
        <v>131045</v>
      </c>
      <c r="C14764">
        <v>131045</v>
      </c>
      <c r="D14764">
        <v>130990</v>
      </c>
      <c r="E14764">
        <v>131020</v>
      </c>
    </row>
    <row r="14765" spans="1:5" x14ac:dyDescent="0.25">
      <c r="A14765" s="2">
        <v>45588.736111111109</v>
      </c>
      <c r="B14765">
        <v>131010</v>
      </c>
      <c r="C14765">
        <v>131045</v>
      </c>
      <c r="D14765">
        <v>131005</v>
      </c>
      <c r="E14765">
        <v>131040</v>
      </c>
    </row>
    <row r="14766" spans="1:5" x14ac:dyDescent="0.25">
      <c r="A14766" s="2">
        <v>45588.732638888891</v>
      </c>
      <c r="B14766">
        <v>130995</v>
      </c>
      <c r="C14766">
        <v>131045</v>
      </c>
      <c r="D14766">
        <v>130970</v>
      </c>
      <c r="E14766">
        <v>131010</v>
      </c>
    </row>
    <row r="14767" spans="1:5" x14ac:dyDescent="0.25">
      <c r="A14767" s="2">
        <v>45588.729166666664</v>
      </c>
      <c r="B14767">
        <v>131015</v>
      </c>
      <c r="C14767">
        <v>131025</v>
      </c>
      <c r="D14767">
        <v>130965</v>
      </c>
      <c r="E14767">
        <v>130995</v>
      </c>
    </row>
    <row r="14768" spans="1:5" x14ac:dyDescent="0.25">
      <c r="A14768" s="2">
        <v>45588.725694444445</v>
      </c>
      <c r="B14768">
        <v>131000</v>
      </c>
      <c r="C14768">
        <v>131065</v>
      </c>
      <c r="D14768">
        <v>130995</v>
      </c>
      <c r="E14768">
        <v>131010</v>
      </c>
    </row>
    <row r="14769" spans="1:5" x14ac:dyDescent="0.25">
      <c r="A14769" s="2">
        <v>45588.722222222219</v>
      </c>
      <c r="B14769">
        <v>131110</v>
      </c>
      <c r="C14769">
        <v>131115</v>
      </c>
      <c r="D14769">
        <v>130995</v>
      </c>
      <c r="E14769">
        <v>131005</v>
      </c>
    </row>
    <row r="14770" spans="1:5" x14ac:dyDescent="0.25">
      <c r="A14770" s="2">
        <v>45588.71875</v>
      </c>
      <c r="B14770">
        <v>131065</v>
      </c>
      <c r="C14770">
        <v>131120</v>
      </c>
      <c r="D14770">
        <v>131050</v>
      </c>
      <c r="E14770">
        <v>131110</v>
      </c>
    </row>
    <row r="14771" spans="1:5" x14ac:dyDescent="0.25">
      <c r="A14771" s="2">
        <v>45588.715277777781</v>
      </c>
      <c r="B14771">
        <v>131060</v>
      </c>
      <c r="C14771">
        <v>131110</v>
      </c>
      <c r="D14771">
        <v>131025</v>
      </c>
      <c r="E14771">
        <v>131070</v>
      </c>
    </row>
    <row r="14772" spans="1:5" x14ac:dyDescent="0.25">
      <c r="A14772" s="2">
        <v>45588.711805555555</v>
      </c>
      <c r="B14772">
        <v>131065</v>
      </c>
      <c r="C14772">
        <v>131080</v>
      </c>
      <c r="D14772">
        <v>131035</v>
      </c>
      <c r="E14772">
        <v>131060</v>
      </c>
    </row>
    <row r="14773" spans="1:5" x14ac:dyDescent="0.25">
      <c r="A14773" s="2">
        <v>45588.708333333336</v>
      </c>
      <c r="B14773">
        <v>131060</v>
      </c>
      <c r="C14773">
        <v>131110</v>
      </c>
      <c r="D14773">
        <v>130985</v>
      </c>
      <c r="E14773">
        <v>131070</v>
      </c>
    </row>
    <row r="14774" spans="1:5" x14ac:dyDescent="0.25">
      <c r="A14774" s="2">
        <v>45588.704861111109</v>
      </c>
      <c r="B14774">
        <v>131015</v>
      </c>
      <c r="C14774">
        <v>131100</v>
      </c>
      <c r="D14774">
        <v>131010</v>
      </c>
      <c r="E14774">
        <v>131060</v>
      </c>
    </row>
    <row r="14775" spans="1:5" x14ac:dyDescent="0.25">
      <c r="A14775" s="2">
        <v>45588.701388888891</v>
      </c>
      <c r="B14775">
        <v>130955</v>
      </c>
      <c r="C14775">
        <v>131015</v>
      </c>
      <c r="D14775">
        <v>130910</v>
      </c>
      <c r="E14775">
        <v>131015</v>
      </c>
    </row>
    <row r="14776" spans="1:5" x14ac:dyDescent="0.25">
      <c r="A14776" s="2">
        <v>45588.697916666664</v>
      </c>
      <c r="B14776">
        <v>130965</v>
      </c>
      <c r="C14776">
        <v>130985</v>
      </c>
      <c r="D14776">
        <v>130945</v>
      </c>
      <c r="E14776">
        <v>130955</v>
      </c>
    </row>
    <row r="14777" spans="1:5" x14ac:dyDescent="0.25">
      <c r="A14777" s="2">
        <v>45588.694444444445</v>
      </c>
      <c r="B14777">
        <v>131035</v>
      </c>
      <c r="C14777">
        <v>131055</v>
      </c>
      <c r="D14777">
        <v>130945</v>
      </c>
      <c r="E14777">
        <v>130970</v>
      </c>
    </row>
    <row r="14778" spans="1:5" x14ac:dyDescent="0.25">
      <c r="A14778" s="2">
        <v>45588.690972222219</v>
      </c>
      <c r="B14778">
        <v>131060</v>
      </c>
      <c r="C14778">
        <v>131075</v>
      </c>
      <c r="D14778">
        <v>131005</v>
      </c>
      <c r="E14778">
        <v>131035</v>
      </c>
    </row>
    <row r="14779" spans="1:5" x14ac:dyDescent="0.25">
      <c r="A14779" s="2">
        <v>45588.6875</v>
      </c>
      <c r="B14779">
        <v>131025</v>
      </c>
      <c r="C14779">
        <v>131065</v>
      </c>
      <c r="D14779">
        <v>131005</v>
      </c>
      <c r="E14779">
        <v>131060</v>
      </c>
    </row>
    <row r="14780" spans="1:5" x14ac:dyDescent="0.25">
      <c r="A14780" s="2">
        <v>45588.684027777781</v>
      </c>
      <c r="B14780">
        <v>130950</v>
      </c>
      <c r="C14780">
        <v>131030</v>
      </c>
      <c r="D14780">
        <v>130920</v>
      </c>
      <c r="E14780">
        <v>131025</v>
      </c>
    </row>
    <row r="14781" spans="1:5" x14ac:dyDescent="0.25">
      <c r="A14781" s="2">
        <v>45588.680555555555</v>
      </c>
      <c r="B14781">
        <v>130980</v>
      </c>
      <c r="C14781">
        <v>130985</v>
      </c>
      <c r="D14781">
        <v>130895</v>
      </c>
      <c r="E14781">
        <v>130955</v>
      </c>
    </row>
    <row r="14782" spans="1:5" x14ac:dyDescent="0.25">
      <c r="A14782" s="2">
        <v>45588.677083333336</v>
      </c>
      <c r="B14782">
        <v>130995</v>
      </c>
      <c r="C14782">
        <v>131010</v>
      </c>
      <c r="D14782">
        <v>130945</v>
      </c>
      <c r="E14782">
        <v>130980</v>
      </c>
    </row>
    <row r="14783" spans="1:5" x14ac:dyDescent="0.25">
      <c r="A14783" s="2">
        <v>45588.673611111109</v>
      </c>
      <c r="B14783">
        <v>130995</v>
      </c>
      <c r="C14783">
        <v>131020</v>
      </c>
      <c r="D14783">
        <v>130975</v>
      </c>
      <c r="E14783">
        <v>130995</v>
      </c>
    </row>
    <row r="14784" spans="1:5" x14ac:dyDescent="0.25">
      <c r="A14784" s="2">
        <v>45588.670138888891</v>
      </c>
      <c r="B14784">
        <v>130980</v>
      </c>
      <c r="C14784">
        <v>131010</v>
      </c>
      <c r="D14784">
        <v>130960</v>
      </c>
      <c r="E14784">
        <v>130995</v>
      </c>
    </row>
    <row r="14785" spans="1:5" x14ac:dyDescent="0.25">
      <c r="A14785" s="2">
        <v>45588.666666666664</v>
      </c>
      <c r="B14785">
        <v>130980</v>
      </c>
      <c r="C14785">
        <v>130990</v>
      </c>
      <c r="D14785">
        <v>130930</v>
      </c>
      <c r="E14785">
        <v>130975</v>
      </c>
    </row>
    <row r="14786" spans="1:5" x14ac:dyDescent="0.25">
      <c r="A14786" s="2">
        <v>45588.663194444445</v>
      </c>
      <c r="B14786">
        <v>130960</v>
      </c>
      <c r="C14786">
        <v>130985</v>
      </c>
      <c r="D14786">
        <v>130940</v>
      </c>
      <c r="E14786">
        <v>130980</v>
      </c>
    </row>
    <row r="14787" spans="1:5" x14ac:dyDescent="0.25">
      <c r="A14787" s="2">
        <v>45588.659722222219</v>
      </c>
      <c r="B14787">
        <v>130935</v>
      </c>
      <c r="C14787">
        <v>130985</v>
      </c>
      <c r="D14787">
        <v>130920</v>
      </c>
      <c r="E14787">
        <v>130960</v>
      </c>
    </row>
    <row r="14788" spans="1:5" x14ac:dyDescent="0.25">
      <c r="A14788" s="2">
        <v>45588.65625</v>
      </c>
      <c r="B14788">
        <v>130840</v>
      </c>
      <c r="C14788">
        <v>130950</v>
      </c>
      <c r="D14788">
        <v>130835</v>
      </c>
      <c r="E14788">
        <v>130930</v>
      </c>
    </row>
    <row r="14789" spans="1:5" x14ac:dyDescent="0.25">
      <c r="A14789" s="2">
        <v>45588.652777777781</v>
      </c>
      <c r="B14789">
        <v>130890</v>
      </c>
      <c r="C14789">
        <v>130895</v>
      </c>
      <c r="D14789">
        <v>130825</v>
      </c>
      <c r="E14789">
        <v>130835</v>
      </c>
    </row>
    <row r="14790" spans="1:5" x14ac:dyDescent="0.25">
      <c r="A14790" s="2">
        <v>45588.649305555555</v>
      </c>
      <c r="B14790">
        <v>130905</v>
      </c>
      <c r="C14790">
        <v>130915</v>
      </c>
      <c r="D14790">
        <v>130870</v>
      </c>
      <c r="E14790">
        <v>130895</v>
      </c>
    </row>
    <row r="14791" spans="1:5" x14ac:dyDescent="0.25">
      <c r="A14791" s="2">
        <v>45588.645833333336</v>
      </c>
      <c r="B14791">
        <v>130850</v>
      </c>
      <c r="C14791">
        <v>130930</v>
      </c>
      <c r="D14791">
        <v>130845</v>
      </c>
      <c r="E14791">
        <v>130905</v>
      </c>
    </row>
    <row r="14792" spans="1:5" x14ac:dyDescent="0.25">
      <c r="A14792" s="2">
        <v>45588.642361111109</v>
      </c>
      <c r="B14792">
        <v>130895</v>
      </c>
      <c r="C14792">
        <v>130925</v>
      </c>
      <c r="D14792">
        <v>130830</v>
      </c>
      <c r="E14792">
        <v>130850</v>
      </c>
    </row>
    <row r="14793" spans="1:5" x14ac:dyDescent="0.25">
      <c r="A14793" s="2">
        <v>45588.638888888891</v>
      </c>
      <c r="B14793">
        <v>130855</v>
      </c>
      <c r="C14793">
        <v>130930</v>
      </c>
      <c r="D14793">
        <v>130840</v>
      </c>
      <c r="E14793">
        <v>130900</v>
      </c>
    </row>
    <row r="14794" spans="1:5" x14ac:dyDescent="0.25">
      <c r="A14794" s="2">
        <v>45588.635416666664</v>
      </c>
      <c r="B14794">
        <v>130850</v>
      </c>
      <c r="C14794">
        <v>130870</v>
      </c>
      <c r="D14794">
        <v>130765</v>
      </c>
      <c r="E14794">
        <v>130855</v>
      </c>
    </row>
    <row r="14795" spans="1:5" x14ac:dyDescent="0.25">
      <c r="A14795" s="2">
        <v>45588.631944444445</v>
      </c>
      <c r="B14795">
        <v>130865</v>
      </c>
      <c r="C14795">
        <v>130915</v>
      </c>
      <c r="D14795">
        <v>130820</v>
      </c>
      <c r="E14795">
        <v>130855</v>
      </c>
    </row>
    <row r="14796" spans="1:5" x14ac:dyDescent="0.25">
      <c r="A14796" s="2">
        <v>45588.628472222219</v>
      </c>
      <c r="B14796">
        <v>130950</v>
      </c>
      <c r="C14796">
        <v>130965</v>
      </c>
      <c r="D14796">
        <v>130830</v>
      </c>
      <c r="E14796">
        <v>130870</v>
      </c>
    </row>
    <row r="14797" spans="1:5" x14ac:dyDescent="0.25">
      <c r="A14797" s="2">
        <v>45588.625</v>
      </c>
      <c r="B14797">
        <v>130985</v>
      </c>
      <c r="C14797">
        <v>131015</v>
      </c>
      <c r="D14797">
        <v>130925</v>
      </c>
      <c r="E14797">
        <v>130955</v>
      </c>
    </row>
    <row r="14798" spans="1:5" x14ac:dyDescent="0.25">
      <c r="A14798" s="2">
        <v>45588.621527777781</v>
      </c>
      <c r="B14798">
        <v>131030</v>
      </c>
      <c r="C14798">
        <v>131140</v>
      </c>
      <c r="D14798">
        <v>130965</v>
      </c>
      <c r="E14798">
        <v>130985</v>
      </c>
    </row>
    <row r="14799" spans="1:5" x14ac:dyDescent="0.25">
      <c r="A14799" s="2">
        <v>45588.618055555555</v>
      </c>
      <c r="B14799">
        <v>131085</v>
      </c>
      <c r="C14799">
        <v>131100</v>
      </c>
      <c r="D14799">
        <v>131025</v>
      </c>
      <c r="E14799">
        <v>131030</v>
      </c>
    </row>
    <row r="14800" spans="1:5" x14ac:dyDescent="0.25">
      <c r="A14800" s="2">
        <v>45588.614583333336</v>
      </c>
      <c r="B14800">
        <v>131040</v>
      </c>
      <c r="C14800">
        <v>131095</v>
      </c>
      <c r="D14800">
        <v>131000</v>
      </c>
      <c r="E14800">
        <v>131080</v>
      </c>
    </row>
    <row r="14801" spans="1:5" x14ac:dyDescent="0.25">
      <c r="A14801" s="2">
        <v>45588.611111111109</v>
      </c>
      <c r="B14801">
        <v>130970</v>
      </c>
      <c r="C14801">
        <v>131085</v>
      </c>
      <c r="D14801">
        <v>130960</v>
      </c>
      <c r="E14801">
        <v>131040</v>
      </c>
    </row>
    <row r="14802" spans="1:5" x14ac:dyDescent="0.25">
      <c r="A14802" s="2">
        <v>45588.607638888891</v>
      </c>
      <c r="B14802">
        <v>130885</v>
      </c>
      <c r="C14802">
        <v>131035</v>
      </c>
      <c r="D14802">
        <v>130870</v>
      </c>
      <c r="E14802">
        <v>130970</v>
      </c>
    </row>
    <row r="14803" spans="1:5" x14ac:dyDescent="0.25">
      <c r="A14803" s="2">
        <v>45588.604166666664</v>
      </c>
      <c r="B14803">
        <v>130915</v>
      </c>
      <c r="C14803">
        <v>130920</v>
      </c>
      <c r="D14803">
        <v>130800</v>
      </c>
      <c r="E14803">
        <v>130885</v>
      </c>
    </row>
    <row r="14804" spans="1:5" x14ac:dyDescent="0.25">
      <c r="A14804" s="2">
        <v>45588.600694444445</v>
      </c>
      <c r="B14804">
        <v>130965</v>
      </c>
      <c r="C14804">
        <v>130975</v>
      </c>
      <c r="D14804">
        <v>130910</v>
      </c>
      <c r="E14804">
        <v>130915</v>
      </c>
    </row>
    <row r="14805" spans="1:5" x14ac:dyDescent="0.25">
      <c r="A14805" s="2">
        <v>45588.597222222219</v>
      </c>
      <c r="B14805">
        <v>130965</v>
      </c>
      <c r="C14805">
        <v>131045</v>
      </c>
      <c r="D14805">
        <v>130955</v>
      </c>
      <c r="E14805">
        <v>130965</v>
      </c>
    </row>
    <row r="14806" spans="1:5" x14ac:dyDescent="0.25">
      <c r="A14806" s="2">
        <v>45588.59375</v>
      </c>
      <c r="B14806">
        <v>130985</v>
      </c>
      <c r="C14806">
        <v>131010</v>
      </c>
      <c r="D14806">
        <v>130940</v>
      </c>
      <c r="E14806">
        <v>130965</v>
      </c>
    </row>
    <row r="14807" spans="1:5" x14ac:dyDescent="0.25">
      <c r="A14807" s="2">
        <v>45588.590277777781</v>
      </c>
      <c r="B14807">
        <v>130900</v>
      </c>
      <c r="C14807">
        <v>131010</v>
      </c>
      <c r="D14807">
        <v>130900</v>
      </c>
      <c r="E14807">
        <v>130985</v>
      </c>
    </row>
    <row r="14808" spans="1:5" x14ac:dyDescent="0.25">
      <c r="A14808" s="2">
        <v>45588.586805555555</v>
      </c>
      <c r="B14808">
        <v>130925</v>
      </c>
      <c r="C14808">
        <v>130980</v>
      </c>
      <c r="D14808">
        <v>130885</v>
      </c>
      <c r="E14808">
        <v>130905</v>
      </c>
    </row>
    <row r="14809" spans="1:5" x14ac:dyDescent="0.25">
      <c r="A14809" s="2">
        <v>45588.583333333336</v>
      </c>
      <c r="B14809">
        <v>130910</v>
      </c>
      <c r="C14809">
        <v>130965</v>
      </c>
      <c r="D14809">
        <v>130890</v>
      </c>
      <c r="E14809">
        <v>130925</v>
      </c>
    </row>
    <row r="14810" spans="1:5" x14ac:dyDescent="0.25">
      <c r="A14810" s="2">
        <v>45588.579861111109</v>
      </c>
      <c r="B14810">
        <v>130835</v>
      </c>
      <c r="C14810">
        <v>130915</v>
      </c>
      <c r="D14810">
        <v>130815</v>
      </c>
      <c r="E14810">
        <v>130910</v>
      </c>
    </row>
    <row r="14811" spans="1:5" x14ac:dyDescent="0.25">
      <c r="A14811" s="2">
        <v>45588.576388888891</v>
      </c>
      <c r="B14811">
        <v>130765</v>
      </c>
      <c r="C14811">
        <v>130865</v>
      </c>
      <c r="D14811">
        <v>130760</v>
      </c>
      <c r="E14811">
        <v>130840</v>
      </c>
    </row>
    <row r="14812" spans="1:5" x14ac:dyDescent="0.25">
      <c r="A14812" s="2">
        <v>45588.572916666664</v>
      </c>
      <c r="B14812">
        <v>130720</v>
      </c>
      <c r="C14812">
        <v>130770</v>
      </c>
      <c r="D14812">
        <v>130665</v>
      </c>
      <c r="E14812">
        <v>130770</v>
      </c>
    </row>
    <row r="14813" spans="1:5" x14ac:dyDescent="0.25">
      <c r="A14813" s="2">
        <v>45588.569444444445</v>
      </c>
      <c r="B14813">
        <v>130720</v>
      </c>
      <c r="C14813">
        <v>130750</v>
      </c>
      <c r="D14813">
        <v>130650</v>
      </c>
      <c r="E14813">
        <v>130725</v>
      </c>
    </row>
    <row r="14814" spans="1:5" x14ac:dyDescent="0.25">
      <c r="A14814" s="2">
        <v>45588.565972222219</v>
      </c>
      <c r="B14814">
        <v>130780</v>
      </c>
      <c r="C14814">
        <v>130810</v>
      </c>
      <c r="D14814">
        <v>130700</v>
      </c>
      <c r="E14814">
        <v>130720</v>
      </c>
    </row>
    <row r="14815" spans="1:5" x14ac:dyDescent="0.25">
      <c r="A14815" s="2">
        <v>45588.5625</v>
      </c>
      <c r="B14815">
        <v>130810</v>
      </c>
      <c r="C14815">
        <v>130840</v>
      </c>
      <c r="D14815">
        <v>130715</v>
      </c>
      <c r="E14815">
        <v>130775</v>
      </c>
    </row>
    <row r="14816" spans="1:5" x14ac:dyDescent="0.25">
      <c r="A14816" s="2">
        <v>45588.559027777781</v>
      </c>
      <c r="B14816">
        <v>130870</v>
      </c>
      <c r="C14816">
        <v>130875</v>
      </c>
      <c r="D14816">
        <v>130790</v>
      </c>
      <c r="E14816">
        <v>130815</v>
      </c>
    </row>
    <row r="14817" spans="1:5" x14ac:dyDescent="0.25">
      <c r="A14817" s="2">
        <v>45588.555555555555</v>
      </c>
      <c r="B14817">
        <v>130865</v>
      </c>
      <c r="C14817">
        <v>130930</v>
      </c>
      <c r="D14817">
        <v>130835</v>
      </c>
      <c r="E14817">
        <v>130870</v>
      </c>
    </row>
    <row r="14818" spans="1:5" x14ac:dyDescent="0.25">
      <c r="A14818" s="2">
        <v>45588.552083333336</v>
      </c>
      <c r="B14818">
        <v>130865</v>
      </c>
      <c r="C14818">
        <v>130910</v>
      </c>
      <c r="D14818">
        <v>130800</v>
      </c>
      <c r="E14818">
        <v>130865</v>
      </c>
    </row>
    <row r="14819" spans="1:5" x14ac:dyDescent="0.25">
      <c r="A14819" s="2">
        <v>45588.548611111109</v>
      </c>
      <c r="B14819">
        <v>130950</v>
      </c>
      <c r="C14819">
        <v>130995</v>
      </c>
      <c r="D14819">
        <v>130865</v>
      </c>
      <c r="E14819">
        <v>130865</v>
      </c>
    </row>
    <row r="14820" spans="1:5" x14ac:dyDescent="0.25">
      <c r="A14820" s="2">
        <v>45588.545138888891</v>
      </c>
      <c r="B14820">
        <v>131080</v>
      </c>
      <c r="C14820">
        <v>131080</v>
      </c>
      <c r="D14820">
        <v>130910</v>
      </c>
      <c r="E14820">
        <v>130955</v>
      </c>
    </row>
    <row r="14821" spans="1:5" x14ac:dyDescent="0.25">
      <c r="A14821" s="2">
        <v>45588.541666666664</v>
      </c>
      <c r="B14821">
        <v>131050</v>
      </c>
      <c r="C14821">
        <v>131100</v>
      </c>
      <c r="D14821">
        <v>130920</v>
      </c>
      <c r="E14821">
        <v>131080</v>
      </c>
    </row>
    <row r="14822" spans="1:5" x14ac:dyDescent="0.25">
      <c r="A14822" s="2">
        <v>45588.538194444445</v>
      </c>
      <c r="B14822">
        <v>130995</v>
      </c>
      <c r="C14822">
        <v>131070</v>
      </c>
      <c r="D14822">
        <v>130985</v>
      </c>
      <c r="E14822">
        <v>131050</v>
      </c>
    </row>
    <row r="14823" spans="1:5" x14ac:dyDescent="0.25">
      <c r="A14823" s="2">
        <v>45588.534722222219</v>
      </c>
      <c r="B14823">
        <v>131020</v>
      </c>
      <c r="C14823">
        <v>131050</v>
      </c>
      <c r="D14823">
        <v>130965</v>
      </c>
      <c r="E14823">
        <v>131000</v>
      </c>
    </row>
    <row r="14824" spans="1:5" x14ac:dyDescent="0.25">
      <c r="A14824" s="2">
        <v>45588.53125</v>
      </c>
      <c r="B14824">
        <v>130960</v>
      </c>
      <c r="C14824">
        <v>131030</v>
      </c>
      <c r="D14824">
        <v>130940</v>
      </c>
      <c r="E14824">
        <v>131025</v>
      </c>
    </row>
    <row r="14825" spans="1:5" x14ac:dyDescent="0.25">
      <c r="A14825" s="2">
        <v>45588.527777777781</v>
      </c>
      <c r="B14825">
        <v>130875</v>
      </c>
      <c r="C14825">
        <v>130965</v>
      </c>
      <c r="D14825">
        <v>130860</v>
      </c>
      <c r="E14825">
        <v>130960</v>
      </c>
    </row>
    <row r="14826" spans="1:5" x14ac:dyDescent="0.25">
      <c r="A14826" s="2">
        <v>45588.524305555555</v>
      </c>
      <c r="B14826">
        <v>130800</v>
      </c>
      <c r="C14826">
        <v>130875</v>
      </c>
      <c r="D14826">
        <v>130785</v>
      </c>
      <c r="E14826">
        <v>130875</v>
      </c>
    </row>
    <row r="14827" spans="1:5" x14ac:dyDescent="0.25">
      <c r="A14827" s="2">
        <v>45588.520833333336</v>
      </c>
      <c r="B14827">
        <v>130710</v>
      </c>
      <c r="C14827">
        <v>130810</v>
      </c>
      <c r="D14827">
        <v>130700</v>
      </c>
      <c r="E14827">
        <v>130795</v>
      </c>
    </row>
    <row r="14828" spans="1:5" x14ac:dyDescent="0.25">
      <c r="A14828" s="2">
        <v>45588.517361111109</v>
      </c>
      <c r="B14828">
        <v>130705</v>
      </c>
      <c r="C14828">
        <v>130725</v>
      </c>
      <c r="D14828">
        <v>130640</v>
      </c>
      <c r="E14828">
        <v>130710</v>
      </c>
    </row>
    <row r="14829" spans="1:5" x14ac:dyDescent="0.25">
      <c r="A14829" s="2">
        <v>45588.513888888891</v>
      </c>
      <c r="B14829">
        <v>130560</v>
      </c>
      <c r="C14829">
        <v>130720</v>
      </c>
      <c r="D14829">
        <v>130555</v>
      </c>
      <c r="E14829">
        <v>130705</v>
      </c>
    </row>
    <row r="14830" spans="1:5" x14ac:dyDescent="0.25">
      <c r="A14830" s="2">
        <v>45588.510416666664</v>
      </c>
      <c r="B14830">
        <v>130600</v>
      </c>
      <c r="C14830">
        <v>130665</v>
      </c>
      <c r="D14830">
        <v>130550</v>
      </c>
      <c r="E14830">
        <v>130560</v>
      </c>
    </row>
    <row r="14831" spans="1:5" x14ac:dyDescent="0.25">
      <c r="A14831" s="2">
        <v>45588.506944444445</v>
      </c>
      <c r="B14831">
        <v>130650</v>
      </c>
      <c r="C14831">
        <v>130670</v>
      </c>
      <c r="D14831">
        <v>130540</v>
      </c>
      <c r="E14831">
        <v>130600</v>
      </c>
    </row>
    <row r="14832" spans="1:5" x14ac:dyDescent="0.25">
      <c r="A14832" s="2">
        <v>45588.503472222219</v>
      </c>
      <c r="B14832">
        <v>130710</v>
      </c>
      <c r="C14832">
        <v>130715</v>
      </c>
      <c r="D14832">
        <v>130620</v>
      </c>
      <c r="E14832">
        <v>130645</v>
      </c>
    </row>
    <row r="14833" spans="1:5" x14ac:dyDescent="0.25">
      <c r="A14833" s="2">
        <v>45588.5</v>
      </c>
      <c r="B14833">
        <v>130700</v>
      </c>
      <c r="C14833">
        <v>130730</v>
      </c>
      <c r="D14833">
        <v>130640</v>
      </c>
      <c r="E14833">
        <v>130705</v>
      </c>
    </row>
    <row r="14834" spans="1:5" x14ac:dyDescent="0.25">
      <c r="A14834" s="2">
        <v>45588.496527777781</v>
      </c>
      <c r="B14834">
        <v>130580</v>
      </c>
      <c r="C14834">
        <v>130705</v>
      </c>
      <c r="D14834">
        <v>130570</v>
      </c>
      <c r="E14834">
        <v>130695</v>
      </c>
    </row>
    <row r="14835" spans="1:5" x14ac:dyDescent="0.25">
      <c r="A14835" s="2">
        <v>45588.493055555555</v>
      </c>
      <c r="B14835">
        <v>130525</v>
      </c>
      <c r="C14835">
        <v>130620</v>
      </c>
      <c r="D14835">
        <v>130515</v>
      </c>
      <c r="E14835">
        <v>130580</v>
      </c>
    </row>
    <row r="14836" spans="1:5" x14ac:dyDescent="0.25">
      <c r="A14836" s="2">
        <v>45588.489583333336</v>
      </c>
      <c r="B14836">
        <v>130460</v>
      </c>
      <c r="C14836">
        <v>130630</v>
      </c>
      <c r="D14836">
        <v>130440</v>
      </c>
      <c r="E14836">
        <v>130530</v>
      </c>
    </row>
    <row r="14837" spans="1:5" x14ac:dyDescent="0.25">
      <c r="A14837" s="2">
        <v>45588.486111111109</v>
      </c>
      <c r="B14837">
        <v>130540</v>
      </c>
      <c r="C14837">
        <v>130570</v>
      </c>
      <c r="D14837">
        <v>130430</v>
      </c>
      <c r="E14837">
        <v>130460</v>
      </c>
    </row>
    <row r="14838" spans="1:5" x14ac:dyDescent="0.25">
      <c r="A14838" s="2">
        <v>45588.482638888891</v>
      </c>
      <c r="B14838">
        <v>130640</v>
      </c>
      <c r="C14838">
        <v>130645</v>
      </c>
      <c r="D14838">
        <v>130480</v>
      </c>
      <c r="E14838">
        <v>130545</v>
      </c>
    </row>
    <row r="14839" spans="1:5" x14ac:dyDescent="0.25">
      <c r="A14839" s="2">
        <v>45588.479166666664</v>
      </c>
      <c r="B14839">
        <v>130755</v>
      </c>
      <c r="C14839">
        <v>130780</v>
      </c>
      <c r="D14839">
        <v>130595</v>
      </c>
      <c r="E14839">
        <v>130640</v>
      </c>
    </row>
    <row r="14840" spans="1:5" x14ac:dyDescent="0.25">
      <c r="A14840" s="2">
        <v>45588.475694444445</v>
      </c>
      <c r="B14840">
        <v>130770</v>
      </c>
      <c r="C14840">
        <v>130860</v>
      </c>
      <c r="D14840">
        <v>130705</v>
      </c>
      <c r="E14840">
        <v>130755</v>
      </c>
    </row>
    <row r="14841" spans="1:5" x14ac:dyDescent="0.25">
      <c r="A14841" s="2">
        <v>45588.472222222219</v>
      </c>
      <c r="B14841">
        <v>130595</v>
      </c>
      <c r="C14841">
        <v>130790</v>
      </c>
      <c r="D14841">
        <v>130590</v>
      </c>
      <c r="E14841">
        <v>130775</v>
      </c>
    </row>
    <row r="14842" spans="1:5" x14ac:dyDescent="0.25">
      <c r="A14842" s="2">
        <v>45588.46875</v>
      </c>
      <c r="B14842">
        <v>130780</v>
      </c>
      <c r="C14842">
        <v>130825</v>
      </c>
      <c r="D14842">
        <v>130595</v>
      </c>
      <c r="E14842">
        <v>130600</v>
      </c>
    </row>
    <row r="14843" spans="1:5" x14ac:dyDescent="0.25">
      <c r="A14843" s="2">
        <v>45588.465277777781</v>
      </c>
      <c r="B14843">
        <v>130835</v>
      </c>
      <c r="C14843">
        <v>130920</v>
      </c>
      <c r="D14843">
        <v>130755</v>
      </c>
      <c r="E14843">
        <v>130785</v>
      </c>
    </row>
    <row r="14844" spans="1:5" x14ac:dyDescent="0.25">
      <c r="A14844" s="2">
        <v>45588.461805555555</v>
      </c>
      <c r="B14844">
        <v>131145</v>
      </c>
      <c r="C14844">
        <v>131165</v>
      </c>
      <c r="D14844">
        <v>130830</v>
      </c>
      <c r="E14844">
        <v>130840</v>
      </c>
    </row>
    <row r="14845" spans="1:5" x14ac:dyDescent="0.25">
      <c r="A14845" s="2">
        <v>45588.458333333336</v>
      </c>
      <c r="B14845">
        <v>131155</v>
      </c>
      <c r="C14845">
        <v>131205</v>
      </c>
      <c r="D14845">
        <v>131055</v>
      </c>
      <c r="E14845">
        <v>131150</v>
      </c>
    </row>
    <row r="14846" spans="1:5" x14ac:dyDescent="0.25">
      <c r="A14846" s="2">
        <v>45588.454861111109</v>
      </c>
      <c r="B14846">
        <v>131205</v>
      </c>
      <c r="C14846">
        <v>131250</v>
      </c>
      <c r="D14846">
        <v>131055</v>
      </c>
      <c r="E14846">
        <v>131160</v>
      </c>
    </row>
    <row r="14847" spans="1:5" x14ac:dyDescent="0.25">
      <c r="A14847" s="2">
        <v>45588.451388888891</v>
      </c>
      <c r="B14847">
        <v>131225</v>
      </c>
      <c r="C14847">
        <v>131260</v>
      </c>
      <c r="D14847">
        <v>131080</v>
      </c>
      <c r="E14847">
        <v>131205</v>
      </c>
    </row>
    <row r="14848" spans="1:5" x14ac:dyDescent="0.25">
      <c r="A14848" s="2">
        <v>45588.447916666664</v>
      </c>
      <c r="B14848">
        <v>131065</v>
      </c>
      <c r="C14848">
        <v>131240</v>
      </c>
      <c r="D14848">
        <v>131050</v>
      </c>
      <c r="E14848">
        <v>131220</v>
      </c>
    </row>
    <row r="14849" spans="1:5" x14ac:dyDescent="0.25">
      <c r="A14849" s="2">
        <v>45588.444444444445</v>
      </c>
      <c r="B14849">
        <v>131020</v>
      </c>
      <c r="C14849">
        <v>131170</v>
      </c>
      <c r="D14849">
        <v>131000</v>
      </c>
      <c r="E14849">
        <v>131070</v>
      </c>
    </row>
    <row r="14850" spans="1:5" x14ac:dyDescent="0.25">
      <c r="A14850" s="2">
        <v>45588.440972222219</v>
      </c>
      <c r="B14850">
        <v>131160</v>
      </c>
      <c r="C14850">
        <v>131295</v>
      </c>
      <c r="D14850">
        <v>130990</v>
      </c>
      <c r="E14850">
        <v>131025</v>
      </c>
    </row>
    <row r="14851" spans="1:5" x14ac:dyDescent="0.25">
      <c r="A14851" s="2">
        <v>45588.4375</v>
      </c>
      <c r="B14851">
        <v>131080</v>
      </c>
      <c r="C14851">
        <v>131170</v>
      </c>
      <c r="D14851">
        <v>130800</v>
      </c>
      <c r="E14851">
        <v>131165</v>
      </c>
    </row>
    <row r="14852" spans="1:5" x14ac:dyDescent="0.25">
      <c r="A14852" s="2">
        <v>45588.434027777781</v>
      </c>
      <c r="B14852">
        <v>131055</v>
      </c>
      <c r="C14852">
        <v>131195</v>
      </c>
      <c r="D14852">
        <v>131000</v>
      </c>
      <c r="E14852">
        <v>131085</v>
      </c>
    </row>
    <row r="14853" spans="1:5" x14ac:dyDescent="0.25">
      <c r="A14853" s="2">
        <v>45588.430555555555</v>
      </c>
      <c r="B14853">
        <v>130990</v>
      </c>
      <c r="C14853">
        <v>131215</v>
      </c>
      <c r="D14853">
        <v>130970</v>
      </c>
      <c r="E14853">
        <v>131060</v>
      </c>
    </row>
    <row r="14854" spans="1:5" x14ac:dyDescent="0.25">
      <c r="A14854" s="2">
        <v>45588.427083333336</v>
      </c>
      <c r="B14854">
        <v>131080</v>
      </c>
      <c r="C14854">
        <v>131230</v>
      </c>
      <c r="D14854">
        <v>130970</v>
      </c>
      <c r="E14854">
        <v>130995</v>
      </c>
    </row>
    <row r="14855" spans="1:5" x14ac:dyDescent="0.25">
      <c r="A14855" s="2">
        <v>45588.423611111109</v>
      </c>
      <c r="B14855">
        <v>131200</v>
      </c>
      <c r="C14855">
        <v>131265</v>
      </c>
      <c r="D14855">
        <v>131000</v>
      </c>
      <c r="E14855">
        <v>131080</v>
      </c>
    </row>
    <row r="14856" spans="1:5" x14ac:dyDescent="0.25">
      <c r="A14856" s="2">
        <v>45588.420138888891</v>
      </c>
      <c r="B14856">
        <v>130885</v>
      </c>
      <c r="C14856">
        <v>131205</v>
      </c>
      <c r="D14856">
        <v>130880</v>
      </c>
      <c r="E14856">
        <v>131205</v>
      </c>
    </row>
    <row r="14857" spans="1:5" x14ac:dyDescent="0.25">
      <c r="A14857" s="2">
        <v>45588.416666666664</v>
      </c>
      <c r="B14857">
        <v>130785</v>
      </c>
      <c r="C14857">
        <v>130915</v>
      </c>
      <c r="D14857">
        <v>130740</v>
      </c>
      <c r="E14857">
        <v>130885</v>
      </c>
    </row>
    <row r="14858" spans="1:5" x14ac:dyDescent="0.25">
      <c r="A14858" s="2">
        <v>45588.413194444445</v>
      </c>
      <c r="B14858">
        <v>130770</v>
      </c>
      <c r="C14858">
        <v>130790</v>
      </c>
      <c r="D14858">
        <v>130720</v>
      </c>
      <c r="E14858">
        <v>130790</v>
      </c>
    </row>
    <row r="14859" spans="1:5" x14ac:dyDescent="0.25">
      <c r="A14859" s="2">
        <v>45588.409722222219</v>
      </c>
      <c r="B14859">
        <v>130755</v>
      </c>
      <c r="C14859">
        <v>130785</v>
      </c>
      <c r="D14859">
        <v>130720</v>
      </c>
      <c r="E14859">
        <v>130770</v>
      </c>
    </row>
    <row r="14860" spans="1:5" x14ac:dyDescent="0.25">
      <c r="A14860" s="2">
        <v>45588.40625</v>
      </c>
      <c r="B14860">
        <v>130800</v>
      </c>
      <c r="C14860">
        <v>130820</v>
      </c>
      <c r="D14860">
        <v>130715</v>
      </c>
      <c r="E14860">
        <v>130755</v>
      </c>
    </row>
    <row r="14861" spans="1:5" x14ac:dyDescent="0.25">
      <c r="A14861" s="2">
        <v>45588.402777777781</v>
      </c>
      <c r="B14861">
        <v>130780</v>
      </c>
      <c r="C14861">
        <v>130830</v>
      </c>
      <c r="D14861">
        <v>130760</v>
      </c>
      <c r="E14861">
        <v>130800</v>
      </c>
    </row>
    <row r="14862" spans="1:5" x14ac:dyDescent="0.25">
      <c r="A14862" s="2">
        <v>45588.399305555555</v>
      </c>
      <c r="B14862">
        <v>130820</v>
      </c>
      <c r="C14862">
        <v>130860</v>
      </c>
      <c r="D14862">
        <v>130760</v>
      </c>
      <c r="E14862">
        <v>130780</v>
      </c>
    </row>
    <row r="14863" spans="1:5" x14ac:dyDescent="0.25">
      <c r="A14863" s="2">
        <v>45588.395833333336</v>
      </c>
      <c r="B14863">
        <v>130800</v>
      </c>
      <c r="C14863">
        <v>130830</v>
      </c>
      <c r="D14863">
        <v>130700</v>
      </c>
      <c r="E14863">
        <v>130815</v>
      </c>
    </row>
    <row r="14864" spans="1:5" x14ac:dyDescent="0.25">
      <c r="A14864" s="2">
        <v>45588.392361111109</v>
      </c>
      <c r="B14864">
        <v>130855</v>
      </c>
      <c r="C14864">
        <v>130895</v>
      </c>
      <c r="D14864">
        <v>130750</v>
      </c>
      <c r="E14864">
        <v>130800</v>
      </c>
    </row>
    <row r="14865" spans="1:5" x14ac:dyDescent="0.25">
      <c r="A14865" s="2">
        <v>45588.388888888891</v>
      </c>
      <c r="B14865">
        <v>130930</v>
      </c>
      <c r="C14865">
        <v>131015</v>
      </c>
      <c r="D14865">
        <v>130770</v>
      </c>
      <c r="E14865">
        <v>130850</v>
      </c>
    </row>
    <row r="14866" spans="1:5" x14ac:dyDescent="0.25">
      <c r="A14866" s="2">
        <v>45588.385416666664</v>
      </c>
      <c r="B14866">
        <v>130875</v>
      </c>
      <c r="C14866">
        <v>130980</v>
      </c>
      <c r="D14866">
        <v>130820</v>
      </c>
      <c r="E14866">
        <v>130930</v>
      </c>
    </row>
    <row r="14867" spans="1:5" x14ac:dyDescent="0.25">
      <c r="A14867" s="2">
        <v>45588.381944444445</v>
      </c>
      <c r="B14867">
        <v>130890</v>
      </c>
      <c r="C14867">
        <v>131000</v>
      </c>
      <c r="D14867">
        <v>130760</v>
      </c>
      <c r="E14867">
        <v>130870</v>
      </c>
    </row>
    <row r="14868" spans="1:5" x14ac:dyDescent="0.25">
      <c r="A14868" s="2">
        <v>45588.378472222219</v>
      </c>
      <c r="B14868">
        <v>131000</v>
      </c>
      <c r="C14868">
        <v>131145</v>
      </c>
      <c r="D14868">
        <v>130840</v>
      </c>
      <c r="E14868">
        <v>130890</v>
      </c>
    </row>
    <row r="14869" spans="1:5" x14ac:dyDescent="0.25">
      <c r="A14869" s="2">
        <v>45588.375</v>
      </c>
      <c r="B14869">
        <v>131510</v>
      </c>
      <c r="C14869">
        <v>131530</v>
      </c>
      <c r="D14869">
        <v>130945</v>
      </c>
      <c r="E14869">
        <v>131005</v>
      </c>
    </row>
    <row r="14870" spans="1:5" x14ac:dyDescent="0.25">
      <c r="A14870" s="2">
        <v>45587.763888888891</v>
      </c>
      <c r="B14870">
        <v>132175</v>
      </c>
      <c r="C14870">
        <v>132195</v>
      </c>
      <c r="D14870">
        <v>132120</v>
      </c>
      <c r="E14870">
        <v>132120</v>
      </c>
    </row>
    <row r="14871" spans="1:5" x14ac:dyDescent="0.25">
      <c r="A14871" s="2">
        <v>45587.760416666664</v>
      </c>
      <c r="B14871">
        <v>132155</v>
      </c>
      <c r="C14871">
        <v>132195</v>
      </c>
      <c r="D14871">
        <v>132105</v>
      </c>
      <c r="E14871">
        <v>132180</v>
      </c>
    </row>
    <row r="14872" spans="1:5" x14ac:dyDescent="0.25">
      <c r="A14872" s="2">
        <v>45587.756944444445</v>
      </c>
      <c r="B14872">
        <v>132025</v>
      </c>
      <c r="C14872">
        <v>132160</v>
      </c>
      <c r="D14872">
        <v>132025</v>
      </c>
      <c r="E14872">
        <v>132160</v>
      </c>
    </row>
    <row r="14873" spans="1:5" x14ac:dyDescent="0.25">
      <c r="A14873" s="2">
        <v>45587.753472222219</v>
      </c>
      <c r="B14873">
        <v>132000</v>
      </c>
      <c r="C14873">
        <v>132045</v>
      </c>
      <c r="D14873">
        <v>131990</v>
      </c>
      <c r="E14873">
        <v>132030</v>
      </c>
    </row>
    <row r="14874" spans="1:5" x14ac:dyDescent="0.25">
      <c r="A14874" s="2">
        <v>45587.75</v>
      </c>
      <c r="B14874">
        <v>131995</v>
      </c>
      <c r="C14874">
        <v>132010</v>
      </c>
      <c r="D14874">
        <v>131980</v>
      </c>
      <c r="E14874">
        <v>132005</v>
      </c>
    </row>
    <row r="14875" spans="1:5" x14ac:dyDescent="0.25">
      <c r="A14875" s="2">
        <v>45587.746527777781</v>
      </c>
      <c r="B14875">
        <v>131970</v>
      </c>
      <c r="C14875">
        <v>132015</v>
      </c>
      <c r="D14875">
        <v>131970</v>
      </c>
      <c r="E14875">
        <v>131990</v>
      </c>
    </row>
    <row r="14876" spans="1:5" x14ac:dyDescent="0.25">
      <c r="A14876" s="2">
        <v>45587.743055555555</v>
      </c>
      <c r="B14876">
        <v>131990</v>
      </c>
      <c r="C14876">
        <v>131995</v>
      </c>
      <c r="D14876">
        <v>131965</v>
      </c>
      <c r="E14876">
        <v>131975</v>
      </c>
    </row>
    <row r="14877" spans="1:5" x14ac:dyDescent="0.25">
      <c r="A14877" s="2">
        <v>45587.739583333336</v>
      </c>
      <c r="B14877">
        <v>131970</v>
      </c>
      <c r="C14877">
        <v>132005</v>
      </c>
      <c r="D14877">
        <v>131960</v>
      </c>
      <c r="E14877">
        <v>131985</v>
      </c>
    </row>
    <row r="14878" spans="1:5" x14ac:dyDescent="0.25">
      <c r="A14878" s="2">
        <v>45587.736111111109</v>
      </c>
      <c r="B14878">
        <v>131955</v>
      </c>
      <c r="C14878">
        <v>131975</v>
      </c>
      <c r="D14878">
        <v>131940</v>
      </c>
      <c r="E14878">
        <v>131970</v>
      </c>
    </row>
    <row r="14879" spans="1:5" x14ac:dyDescent="0.25">
      <c r="A14879" s="2">
        <v>45587.732638888891</v>
      </c>
      <c r="B14879">
        <v>131965</v>
      </c>
      <c r="C14879">
        <v>131985</v>
      </c>
      <c r="D14879">
        <v>131935</v>
      </c>
      <c r="E14879">
        <v>131960</v>
      </c>
    </row>
    <row r="14880" spans="1:5" x14ac:dyDescent="0.25">
      <c r="A14880" s="2">
        <v>45587.729166666664</v>
      </c>
      <c r="B14880">
        <v>132000</v>
      </c>
      <c r="C14880">
        <v>132020</v>
      </c>
      <c r="D14880">
        <v>131955</v>
      </c>
      <c r="E14880">
        <v>131970</v>
      </c>
    </row>
    <row r="14881" spans="1:5" x14ac:dyDescent="0.25">
      <c r="A14881" s="2">
        <v>45587.725694444445</v>
      </c>
      <c r="B14881">
        <v>131980</v>
      </c>
      <c r="C14881">
        <v>132020</v>
      </c>
      <c r="D14881">
        <v>131910</v>
      </c>
      <c r="E14881">
        <v>132000</v>
      </c>
    </row>
    <row r="14882" spans="1:5" x14ac:dyDescent="0.25">
      <c r="A14882" s="2">
        <v>45587.722222222219</v>
      </c>
      <c r="B14882">
        <v>131940</v>
      </c>
      <c r="C14882">
        <v>132010</v>
      </c>
      <c r="D14882">
        <v>131920</v>
      </c>
      <c r="E14882">
        <v>131975</v>
      </c>
    </row>
    <row r="14883" spans="1:5" x14ac:dyDescent="0.25">
      <c r="A14883" s="2">
        <v>45587.71875</v>
      </c>
      <c r="B14883">
        <v>131900</v>
      </c>
      <c r="C14883">
        <v>131990</v>
      </c>
      <c r="D14883">
        <v>131890</v>
      </c>
      <c r="E14883">
        <v>131940</v>
      </c>
    </row>
    <row r="14884" spans="1:5" x14ac:dyDescent="0.25">
      <c r="A14884" s="2">
        <v>45587.715277777781</v>
      </c>
      <c r="B14884">
        <v>131880</v>
      </c>
      <c r="C14884">
        <v>131925</v>
      </c>
      <c r="D14884">
        <v>131830</v>
      </c>
      <c r="E14884">
        <v>131900</v>
      </c>
    </row>
    <row r="14885" spans="1:5" x14ac:dyDescent="0.25">
      <c r="A14885" s="2">
        <v>45587.711805555555</v>
      </c>
      <c r="B14885">
        <v>131935</v>
      </c>
      <c r="C14885">
        <v>131945</v>
      </c>
      <c r="D14885">
        <v>131860</v>
      </c>
      <c r="E14885">
        <v>131875</v>
      </c>
    </row>
    <row r="14886" spans="1:5" x14ac:dyDescent="0.25">
      <c r="A14886" s="2">
        <v>45587.708333333336</v>
      </c>
      <c r="B14886">
        <v>131945</v>
      </c>
      <c r="C14886">
        <v>131965</v>
      </c>
      <c r="D14886">
        <v>131865</v>
      </c>
      <c r="E14886">
        <v>131935</v>
      </c>
    </row>
    <row r="14887" spans="1:5" x14ac:dyDescent="0.25">
      <c r="A14887" s="2">
        <v>45587.704861111109</v>
      </c>
      <c r="B14887">
        <v>132000</v>
      </c>
      <c r="C14887">
        <v>132005</v>
      </c>
      <c r="D14887">
        <v>131935</v>
      </c>
      <c r="E14887">
        <v>131945</v>
      </c>
    </row>
    <row r="14888" spans="1:5" x14ac:dyDescent="0.25">
      <c r="A14888" s="2">
        <v>45587.701388888891</v>
      </c>
      <c r="B14888">
        <v>131980</v>
      </c>
      <c r="C14888">
        <v>132065</v>
      </c>
      <c r="D14888">
        <v>131975</v>
      </c>
      <c r="E14888">
        <v>132000</v>
      </c>
    </row>
    <row r="14889" spans="1:5" x14ac:dyDescent="0.25">
      <c r="A14889" s="2">
        <v>45587.697916666664</v>
      </c>
      <c r="B14889">
        <v>131975</v>
      </c>
      <c r="C14889">
        <v>132000</v>
      </c>
      <c r="D14889">
        <v>131955</v>
      </c>
      <c r="E14889">
        <v>131980</v>
      </c>
    </row>
    <row r="14890" spans="1:5" x14ac:dyDescent="0.25">
      <c r="A14890" s="2">
        <v>45587.694444444445</v>
      </c>
      <c r="B14890">
        <v>131955</v>
      </c>
      <c r="C14890">
        <v>131995</v>
      </c>
      <c r="D14890">
        <v>131940</v>
      </c>
      <c r="E14890">
        <v>131975</v>
      </c>
    </row>
    <row r="14891" spans="1:5" x14ac:dyDescent="0.25">
      <c r="A14891" s="2">
        <v>45587.690972222219</v>
      </c>
      <c r="B14891">
        <v>131970</v>
      </c>
      <c r="C14891">
        <v>131990</v>
      </c>
      <c r="D14891">
        <v>131925</v>
      </c>
      <c r="E14891">
        <v>131960</v>
      </c>
    </row>
    <row r="14892" spans="1:5" x14ac:dyDescent="0.25">
      <c r="A14892" s="2">
        <v>45587.6875</v>
      </c>
      <c r="B14892">
        <v>131975</v>
      </c>
      <c r="C14892">
        <v>132000</v>
      </c>
      <c r="D14892">
        <v>131945</v>
      </c>
      <c r="E14892">
        <v>131970</v>
      </c>
    </row>
    <row r="14893" spans="1:5" x14ac:dyDescent="0.25">
      <c r="A14893" s="2">
        <v>45587.684027777781</v>
      </c>
      <c r="B14893">
        <v>131950</v>
      </c>
      <c r="C14893">
        <v>132000</v>
      </c>
      <c r="D14893">
        <v>131950</v>
      </c>
      <c r="E14893">
        <v>131970</v>
      </c>
    </row>
    <row r="14894" spans="1:5" x14ac:dyDescent="0.25">
      <c r="A14894" s="2">
        <v>45587.680555555555</v>
      </c>
      <c r="B14894">
        <v>131930</v>
      </c>
      <c r="C14894">
        <v>131960</v>
      </c>
      <c r="D14894">
        <v>131915</v>
      </c>
      <c r="E14894">
        <v>131950</v>
      </c>
    </row>
    <row r="14895" spans="1:5" x14ac:dyDescent="0.25">
      <c r="A14895" s="2">
        <v>45587.677083333336</v>
      </c>
      <c r="B14895">
        <v>131925</v>
      </c>
      <c r="C14895">
        <v>131940</v>
      </c>
      <c r="D14895">
        <v>131895</v>
      </c>
      <c r="E14895">
        <v>131925</v>
      </c>
    </row>
    <row r="14896" spans="1:5" x14ac:dyDescent="0.25">
      <c r="A14896" s="2">
        <v>45587.673611111109</v>
      </c>
      <c r="B14896">
        <v>131935</v>
      </c>
      <c r="C14896">
        <v>131960</v>
      </c>
      <c r="D14896">
        <v>131885</v>
      </c>
      <c r="E14896">
        <v>131925</v>
      </c>
    </row>
    <row r="14897" spans="1:5" x14ac:dyDescent="0.25">
      <c r="A14897" s="2">
        <v>45587.670138888891</v>
      </c>
      <c r="B14897">
        <v>131880</v>
      </c>
      <c r="C14897">
        <v>131960</v>
      </c>
      <c r="D14897">
        <v>131870</v>
      </c>
      <c r="E14897">
        <v>131935</v>
      </c>
    </row>
    <row r="14898" spans="1:5" x14ac:dyDescent="0.25">
      <c r="A14898" s="2">
        <v>45587.666666666664</v>
      </c>
      <c r="B14898">
        <v>131820</v>
      </c>
      <c r="C14898">
        <v>131890</v>
      </c>
      <c r="D14898">
        <v>131800</v>
      </c>
      <c r="E14898">
        <v>131885</v>
      </c>
    </row>
    <row r="14899" spans="1:5" x14ac:dyDescent="0.25">
      <c r="A14899" s="2">
        <v>45587.663194444445</v>
      </c>
      <c r="B14899">
        <v>131825</v>
      </c>
      <c r="C14899">
        <v>131840</v>
      </c>
      <c r="D14899">
        <v>131765</v>
      </c>
      <c r="E14899">
        <v>131820</v>
      </c>
    </row>
    <row r="14900" spans="1:5" x14ac:dyDescent="0.25">
      <c r="A14900" s="2">
        <v>45587.659722222219</v>
      </c>
      <c r="B14900">
        <v>131780</v>
      </c>
      <c r="C14900">
        <v>131860</v>
      </c>
      <c r="D14900">
        <v>131780</v>
      </c>
      <c r="E14900">
        <v>131820</v>
      </c>
    </row>
    <row r="14901" spans="1:5" x14ac:dyDescent="0.25">
      <c r="A14901" s="2">
        <v>45587.65625</v>
      </c>
      <c r="B14901">
        <v>131850</v>
      </c>
      <c r="C14901">
        <v>131880</v>
      </c>
      <c r="D14901">
        <v>131745</v>
      </c>
      <c r="E14901">
        <v>131785</v>
      </c>
    </row>
    <row r="14902" spans="1:5" x14ac:dyDescent="0.25">
      <c r="A14902" s="2">
        <v>45587.652777777781</v>
      </c>
      <c r="B14902">
        <v>131860</v>
      </c>
      <c r="C14902">
        <v>131890</v>
      </c>
      <c r="D14902">
        <v>131820</v>
      </c>
      <c r="E14902">
        <v>131850</v>
      </c>
    </row>
    <row r="14903" spans="1:5" x14ac:dyDescent="0.25">
      <c r="A14903" s="2">
        <v>45587.649305555555</v>
      </c>
      <c r="B14903">
        <v>131840</v>
      </c>
      <c r="C14903">
        <v>131890</v>
      </c>
      <c r="D14903">
        <v>131815</v>
      </c>
      <c r="E14903">
        <v>131855</v>
      </c>
    </row>
    <row r="14904" spans="1:5" x14ac:dyDescent="0.25">
      <c r="A14904" s="2">
        <v>45587.645833333336</v>
      </c>
      <c r="B14904">
        <v>131790</v>
      </c>
      <c r="C14904">
        <v>131855</v>
      </c>
      <c r="D14904">
        <v>131760</v>
      </c>
      <c r="E14904">
        <v>131845</v>
      </c>
    </row>
    <row r="14905" spans="1:5" x14ac:dyDescent="0.25">
      <c r="A14905" s="2">
        <v>45587.642361111109</v>
      </c>
      <c r="B14905">
        <v>131695</v>
      </c>
      <c r="C14905">
        <v>131815</v>
      </c>
      <c r="D14905">
        <v>131685</v>
      </c>
      <c r="E14905">
        <v>131790</v>
      </c>
    </row>
    <row r="14906" spans="1:5" x14ac:dyDescent="0.25">
      <c r="A14906" s="2">
        <v>45587.638888888891</v>
      </c>
      <c r="B14906">
        <v>131590</v>
      </c>
      <c r="C14906">
        <v>131700</v>
      </c>
      <c r="D14906">
        <v>131585</v>
      </c>
      <c r="E14906">
        <v>131700</v>
      </c>
    </row>
    <row r="14907" spans="1:5" x14ac:dyDescent="0.25">
      <c r="A14907" s="2">
        <v>45587.635416666664</v>
      </c>
      <c r="B14907">
        <v>131455</v>
      </c>
      <c r="C14907">
        <v>131610</v>
      </c>
      <c r="D14907">
        <v>131450</v>
      </c>
      <c r="E14907">
        <v>131590</v>
      </c>
    </row>
    <row r="14908" spans="1:5" x14ac:dyDescent="0.25">
      <c r="A14908" s="2">
        <v>45587.631944444445</v>
      </c>
      <c r="B14908">
        <v>131510</v>
      </c>
      <c r="C14908">
        <v>131510</v>
      </c>
      <c r="D14908">
        <v>131370</v>
      </c>
      <c r="E14908">
        <v>131450</v>
      </c>
    </row>
    <row r="14909" spans="1:5" x14ac:dyDescent="0.25">
      <c r="A14909" s="2">
        <v>45587.628472222219</v>
      </c>
      <c r="B14909">
        <v>131605</v>
      </c>
      <c r="C14909">
        <v>131610</v>
      </c>
      <c r="D14909">
        <v>131490</v>
      </c>
      <c r="E14909">
        <v>131505</v>
      </c>
    </row>
    <row r="14910" spans="1:5" x14ac:dyDescent="0.25">
      <c r="A14910" s="2">
        <v>45587.625</v>
      </c>
      <c r="B14910">
        <v>131555</v>
      </c>
      <c r="C14910">
        <v>131610</v>
      </c>
      <c r="D14910">
        <v>131525</v>
      </c>
      <c r="E14910">
        <v>131605</v>
      </c>
    </row>
    <row r="14911" spans="1:5" x14ac:dyDescent="0.25">
      <c r="A14911" s="2">
        <v>45587.621527777781</v>
      </c>
      <c r="B14911">
        <v>131470</v>
      </c>
      <c r="C14911">
        <v>131570</v>
      </c>
      <c r="D14911">
        <v>131470</v>
      </c>
      <c r="E14911">
        <v>131560</v>
      </c>
    </row>
    <row r="14912" spans="1:5" x14ac:dyDescent="0.25">
      <c r="A14912" s="2">
        <v>45587.618055555555</v>
      </c>
      <c r="B14912">
        <v>131450</v>
      </c>
      <c r="C14912">
        <v>131530</v>
      </c>
      <c r="D14912">
        <v>131445</v>
      </c>
      <c r="E14912">
        <v>131470</v>
      </c>
    </row>
    <row r="14913" spans="1:5" x14ac:dyDescent="0.25">
      <c r="A14913" s="2">
        <v>45587.614583333336</v>
      </c>
      <c r="B14913">
        <v>131415</v>
      </c>
      <c r="C14913">
        <v>131490</v>
      </c>
      <c r="D14913">
        <v>131380</v>
      </c>
      <c r="E14913">
        <v>131445</v>
      </c>
    </row>
    <row r="14914" spans="1:5" x14ac:dyDescent="0.25">
      <c r="A14914" s="2">
        <v>45587.611111111109</v>
      </c>
      <c r="B14914">
        <v>131440</v>
      </c>
      <c r="C14914">
        <v>131470</v>
      </c>
      <c r="D14914">
        <v>131380</v>
      </c>
      <c r="E14914">
        <v>131415</v>
      </c>
    </row>
    <row r="14915" spans="1:5" x14ac:dyDescent="0.25">
      <c r="A14915" s="2">
        <v>45587.607638888891</v>
      </c>
      <c r="B14915">
        <v>131500</v>
      </c>
      <c r="C14915">
        <v>131550</v>
      </c>
      <c r="D14915">
        <v>131430</v>
      </c>
      <c r="E14915">
        <v>131435</v>
      </c>
    </row>
    <row r="14916" spans="1:5" x14ac:dyDescent="0.25">
      <c r="A14916" s="2">
        <v>45587.604166666664</v>
      </c>
      <c r="B14916">
        <v>131475</v>
      </c>
      <c r="C14916">
        <v>131520</v>
      </c>
      <c r="D14916">
        <v>131455</v>
      </c>
      <c r="E14916">
        <v>131500</v>
      </c>
    </row>
    <row r="14917" spans="1:5" x14ac:dyDescent="0.25">
      <c r="A14917" s="2">
        <v>45587.600694444445</v>
      </c>
      <c r="B14917">
        <v>131425</v>
      </c>
      <c r="C14917">
        <v>131490</v>
      </c>
      <c r="D14917">
        <v>131395</v>
      </c>
      <c r="E14917">
        <v>131475</v>
      </c>
    </row>
    <row r="14918" spans="1:5" x14ac:dyDescent="0.25">
      <c r="A14918" s="2">
        <v>45587.597222222219</v>
      </c>
      <c r="B14918">
        <v>131380</v>
      </c>
      <c r="C14918">
        <v>131445</v>
      </c>
      <c r="D14918">
        <v>131360</v>
      </c>
      <c r="E14918">
        <v>131430</v>
      </c>
    </row>
    <row r="14919" spans="1:5" x14ac:dyDescent="0.25">
      <c r="A14919" s="2">
        <v>45587.59375</v>
      </c>
      <c r="B14919">
        <v>131290</v>
      </c>
      <c r="C14919">
        <v>131390</v>
      </c>
      <c r="D14919">
        <v>131290</v>
      </c>
      <c r="E14919">
        <v>131380</v>
      </c>
    </row>
    <row r="14920" spans="1:5" x14ac:dyDescent="0.25">
      <c r="A14920" s="2">
        <v>45587.590277777781</v>
      </c>
      <c r="B14920">
        <v>131425</v>
      </c>
      <c r="C14920">
        <v>131435</v>
      </c>
      <c r="D14920">
        <v>131225</v>
      </c>
      <c r="E14920">
        <v>131295</v>
      </c>
    </row>
    <row r="14921" spans="1:5" x14ac:dyDescent="0.25">
      <c r="A14921" s="2">
        <v>45587.586805555555</v>
      </c>
      <c r="B14921">
        <v>131645</v>
      </c>
      <c r="C14921">
        <v>131655</v>
      </c>
      <c r="D14921">
        <v>131415</v>
      </c>
      <c r="E14921">
        <v>131420</v>
      </c>
    </row>
    <row r="14922" spans="1:5" x14ac:dyDescent="0.25">
      <c r="A14922" s="2">
        <v>45587.583333333336</v>
      </c>
      <c r="B14922">
        <v>131570</v>
      </c>
      <c r="C14922">
        <v>131660</v>
      </c>
      <c r="D14922">
        <v>131550</v>
      </c>
      <c r="E14922">
        <v>131650</v>
      </c>
    </row>
    <row r="14923" spans="1:5" x14ac:dyDescent="0.25">
      <c r="A14923" s="2">
        <v>45587.579861111109</v>
      </c>
      <c r="B14923">
        <v>131645</v>
      </c>
      <c r="C14923">
        <v>131650</v>
      </c>
      <c r="D14923">
        <v>131565</v>
      </c>
      <c r="E14923">
        <v>131575</v>
      </c>
    </row>
    <row r="14924" spans="1:5" x14ac:dyDescent="0.25">
      <c r="A14924" s="2">
        <v>45587.576388888891</v>
      </c>
      <c r="B14924">
        <v>131615</v>
      </c>
      <c r="C14924">
        <v>131680</v>
      </c>
      <c r="D14924">
        <v>131605</v>
      </c>
      <c r="E14924">
        <v>131645</v>
      </c>
    </row>
    <row r="14925" spans="1:5" x14ac:dyDescent="0.25">
      <c r="A14925" s="2">
        <v>45587.572916666664</v>
      </c>
      <c r="B14925">
        <v>131580</v>
      </c>
      <c r="C14925">
        <v>131630</v>
      </c>
      <c r="D14925">
        <v>131565</v>
      </c>
      <c r="E14925">
        <v>131620</v>
      </c>
    </row>
    <row r="14926" spans="1:5" x14ac:dyDescent="0.25">
      <c r="A14926" s="2">
        <v>45587.569444444445</v>
      </c>
      <c r="B14926">
        <v>131730</v>
      </c>
      <c r="C14926">
        <v>131775</v>
      </c>
      <c r="D14926">
        <v>131560</v>
      </c>
      <c r="E14926">
        <v>131580</v>
      </c>
    </row>
    <row r="14927" spans="1:5" x14ac:dyDescent="0.25">
      <c r="A14927" s="2">
        <v>45587.565972222219</v>
      </c>
      <c r="B14927">
        <v>131760</v>
      </c>
      <c r="C14927">
        <v>131775</v>
      </c>
      <c r="D14927">
        <v>131720</v>
      </c>
      <c r="E14927">
        <v>131725</v>
      </c>
    </row>
    <row r="14928" spans="1:5" x14ac:dyDescent="0.25">
      <c r="A14928" s="2">
        <v>45587.5625</v>
      </c>
      <c r="B14928">
        <v>131665</v>
      </c>
      <c r="C14928">
        <v>131805</v>
      </c>
      <c r="D14928">
        <v>131660</v>
      </c>
      <c r="E14928">
        <v>131755</v>
      </c>
    </row>
    <row r="14929" spans="1:5" x14ac:dyDescent="0.25">
      <c r="A14929" s="2">
        <v>45587.559027777781</v>
      </c>
      <c r="B14929">
        <v>131745</v>
      </c>
      <c r="C14929">
        <v>131775</v>
      </c>
      <c r="D14929">
        <v>131640</v>
      </c>
      <c r="E14929">
        <v>131670</v>
      </c>
    </row>
    <row r="14930" spans="1:5" x14ac:dyDescent="0.25">
      <c r="A14930" s="2">
        <v>45587.555555555555</v>
      </c>
      <c r="B14930">
        <v>131735</v>
      </c>
      <c r="C14930">
        <v>131825</v>
      </c>
      <c r="D14930">
        <v>131700</v>
      </c>
      <c r="E14930">
        <v>131740</v>
      </c>
    </row>
    <row r="14931" spans="1:5" x14ac:dyDescent="0.25">
      <c r="A14931" s="2">
        <v>45587.552083333336</v>
      </c>
      <c r="B14931">
        <v>131705</v>
      </c>
      <c r="C14931">
        <v>131765</v>
      </c>
      <c r="D14931">
        <v>131645</v>
      </c>
      <c r="E14931">
        <v>131735</v>
      </c>
    </row>
    <row r="14932" spans="1:5" x14ac:dyDescent="0.25">
      <c r="A14932" s="2">
        <v>45587.548611111109</v>
      </c>
      <c r="B14932">
        <v>131645</v>
      </c>
      <c r="C14932">
        <v>131730</v>
      </c>
      <c r="D14932">
        <v>131640</v>
      </c>
      <c r="E14932">
        <v>131710</v>
      </c>
    </row>
    <row r="14933" spans="1:5" x14ac:dyDescent="0.25">
      <c r="A14933" s="2">
        <v>45587.545138888891</v>
      </c>
      <c r="B14933">
        <v>131550</v>
      </c>
      <c r="C14933">
        <v>131645</v>
      </c>
      <c r="D14933">
        <v>131530</v>
      </c>
      <c r="E14933">
        <v>131645</v>
      </c>
    </row>
    <row r="14934" spans="1:5" x14ac:dyDescent="0.25">
      <c r="A14934" s="2">
        <v>45587.541666666664</v>
      </c>
      <c r="B14934">
        <v>131565</v>
      </c>
      <c r="C14934">
        <v>131570</v>
      </c>
      <c r="D14934">
        <v>131495</v>
      </c>
      <c r="E14934">
        <v>131545</v>
      </c>
    </row>
    <row r="14935" spans="1:5" x14ac:dyDescent="0.25">
      <c r="A14935" s="2">
        <v>45587.538194444445</v>
      </c>
      <c r="B14935">
        <v>131530</v>
      </c>
      <c r="C14935">
        <v>131565</v>
      </c>
      <c r="D14935">
        <v>131450</v>
      </c>
      <c r="E14935">
        <v>131565</v>
      </c>
    </row>
    <row r="14936" spans="1:5" x14ac:dyDescent="0.25">
      <c r="A14936" s="2">
        <v>45587.534722222219</v>
      </c>
      <c r="B14936">
        <v>131560</v>
      </c>
      <c r="C14936">
        <v>131575</v>
      </c>
      <c r="D14936">
        <v>131500</v>
      </c>
      <c r="E14936">
        <v>131530</v>
      </c>
    </row>
    <row r="14937" spans="1:5" x14ac:dyDescent="0.25">
      <c r="A14937" s="2">
        <v>45587.53125</v>
      </c>
      <c r="B14937">
        <v>131465</v>
      </c>
      <c r="C14937">
        <v>131575</v>
      </c>
      <c r="D14937">
        <v>131445</v>
      </c>
      <c r="E14937">
        <v>131565</v>
      </c>
    </row>
    <row r="14938" spans="1:5" x14ac:dyDescent="0.25">
      <c r="A14938" s="2">
        <v>45587.527777777781</v>
      </c>
      <c r="B14938">
        <v>131340</v>
      </c>
      <c r="C14938">
        <v>131470</v>
      </c>
      <c r="D14938">
        <v>131335</v>
      </c>
      <c r="E14938">
        <v>131465</v>
      </c>
    </row>
    <row r="14939" spans="1:5" x14ac:dyDescent="0.25">
      <c r="A14939" s="2">
        <v>45587.524305555555</v>
      </c>
      <c r="B14939">
        <v>131275</v>
      </c>
      <c r="C14939">
        <v>131350</v>
      </c>
      <c r="D14939">
        <v>131265</v>
      </c>
      <c r="E14939">
        <v>131345</v>
      </c>
    </row>
    <row r="14940" spans="1:5" x14ac:dyDescent="0.25">
      <c r="A14940" s="2">
        <v>45587.520833333336</v>
      </c>
      <c r="B14940">
        <v>131235</v>
      </c>
      <c r="C14940">
        <v>131310</v>
      </c>
      <c r="D14940">
        <v>131230</v>
      </c>
      <c r="E14940">
        <v>131270</v>
      </c>
    </row>
    <row r="14941" spans="1:5" x14ac:dyDescent="0.25">
      <c r="A14941" s="2">
        <v>45587.517361111109</v>
      </c>
      <c r="B14941">
        <v>131185</v>
      </c>
      <c r="C14941">
        <v>131245</v>
      </c>
      <c r="D14941">
        <v>131130</v>
      </c>
      <c r="E14941">
        <v>131235</v>
      </c>
    </row>
    <row r="14942" spans="1:5" x14ac:dyDescent="0.25">
      <c r="A14942" s="2">
        <v>45587.513888888891</v>
      </c>
      <c r="B14942">
        <v>131100</v>
      </c>
      <c r="C14942">
        <v>131200</v>
      </c>
      <c r="D14942">
        <v>131095</v>
      </c>
      <c r="E14942">
        <v>131185</v>
      </c>
    </row>
    <row r="14943" spans="1:5" x14ac:dyDescent="0.25">
      <c r="A14943" s="2">
        <v>45587.510416666664</v>
      </c>
      <c r="B14943">
        <v>131105</v>
      </c>
      <c r="C14943">
        <v>131180</v>
      </c>
      <c r="D14943">
        <v>131055</v>
      </c>
      <c r="E14943">
        <v>131100</v>
      </c>
    </row>
    <row r="14944" spans="1:5" x14ac:dyDescent="0.25">
      <c r="A14944" s="2">
        <v>45587.506944444445</v>
      </c>
      <c r="B14944">
        <v>131080</v>
      </c>
      <c r="C14944">
        <v>131115</v>
      </c>
      <c r="D14944">
        <v>131015</v>
      </c>
      <c r="E14944">
        <v>131110</v>
      </c>
    </row>
    <row r="14945" spans="1:5" x14ac:dyDescent="0.25">
      <c r="A14945" s="2">
        <v>45587.503472222219</v>
      </c>
      <c r="B14945">
        <v>131180</v>
      </c>
      <c r="C14945">
        <v>131190</v>
      </c>
      <c r="D14945">
        <v>131035</v>
      </c>
      <c r="E14945">
        <v>131085</v>
      </c>
    </row>
    <row r="14946" spans="1:5" x14ac:dyDescent="0.25">
      <c r="A14946" s="2">
        <v>45587.5</v>
      </c>
      <c r="B14946">
        <v>131365</v>
      </c>
      <c r="C14946">
        <v>131375</v>
      </c>
      <c r="D14946">
        <v>131155</v>
      </c>
      <c r="E14946">
        <v>131180</v>
      </c>
    </row>
    <row r="14947" spans="1:5" x14ac:dyDescent="0.25">
      <c r="A14947" s="2">
        <v>45587.496527777781</v>
      </c>
      <c r="B14947">
        <v>131580</v>
      </c>
      <c r="C14947">
        <v>131595</v>
      </c>
      <c r="D14947">
        <v>131320</v>
      </c>
      <c r="E14947">
        <v>131370</v>
      </c>
    </row>
    <row r="14948" spans="1:5" x14ac:dyDescent="0.25">
      <c r="A14948" s="2">
        <v>45587.493055555555</v>
      </c>
      <c r="B14948">
        <v>131555</v>
      </c>
      <c r="C14948">
        <v>131595</v>
      </c>
      <c r="D14948">
        <v>131390</v>
      </c>
      <c r="E14948">
        <v>131580</v>
      </c>
    </row>
    <row r="14949" spans="1:5" x14ac:dyDescent="0.25">
      <c r="A14949" s="2">
        <v>45587.489583333336</v>
      </c>
      <c r="B14949">
        <v>131495</v>
      </c>
      <c r="C14949">
        <v>131660</v>
      </c>
      <c r="D14949">
        <v>131490</v>
      </c>
      <c r="E14949">
        <v>131555</v>
      </c>
    </row>
    <row r="14950" spans="1:5" x14ac:dyDescent="0.25">
      <c r="A14950" s="2">
        <v>45587.486111111109</v>
      </c>
      <c r="B14950">
        <v>131400</v>
      </c>
      <c r="C14950">
        <v>131500</v>
      </c>
      <c r="D14950">
        <v>131305</v>
      </c>
      <c r="E14950">
        <v>131490</v>
      </c>
    </row>
    <row r="14951" spans="1:5" x14ac:dyDescent="0.25">
      <c r="A14951" s="2">
        <v>45587.482638888891</v>
      </c>
      <c r="B14951">
        <v>131195</v>
      </c>
      <c r="C14951">
        <v>131425</v>
      </c>
      <c r="D14951">
        <v>131085</v>
      </c>
      <c r="E14951">
        <v>131400</v>
      </c>
    </row>
    <row r="14952" spans="1:5" x14ac:dyDescent="0.25">
      <c r="A14952" s="2">
        <v>45587.479166666664</v>
      </c>
      <c r="B14952">
        <v>131015</v>
      </c>
      <c r="C14952">
        <v>131235</v>
      </c>
      <c r="D14952">
        <v>131000</v>
      </c>
      <c r="E14952">
        <v>131195</v>
      </c>
    </row>
    <row r="14953" spans="1:5" x14ac:dyDescent="0.25">
      <c r="A14953" s="2">
        <v>45587.475694444445</v>
      </c>
      <c r="B14953">
        <v>130990</v>
      </c>
      <c r="C14953">
        <v>131075</v>
      </c>
      <c r="D14953">
        <v>130970</v>
      </c>
      <c r="E14953">
        <v>131015</v>
      </c>
    </row>
    <row r="14954" spans="1:5" x14ac:dyDescent="0.25">
      <c r="A14954" s="2">
        <v>45587.472222222219</v>
      </c>
      <c r="B14954">
        <v>131075</v>
      </c>
      <c r="C14954">
        <v>131135</v>
      </c>
      <c r="D14954">
        <v>130960</v>
      </c>
      <c r="E14954">
        <v>130990</v>
      </c>
    </row>
    <row r="14955" spans="1:5" x14ac:dyDescent="0.25">
      <c r="A14955" s="2">
        <v>45587.46875</v>
      </c>
      <c r="B14955">
        <v>131075</v>
      </c>
      <c r="C14955">
        <v>131200</v>
      </c>
      <c r="D14955">
        <v>131050</v>
      </c>
      <c r="E14955">
        <v>131075</v>
      </c>
    </row>
    <row r="14956" spans="1:5" x14ac:dyDescent="0.25">
      <c r="A14956" s="2">
        <v>45587.465277777781</v>
      </c>
      <c r="B14956">
        <v>131170</v>
      </c>
      <c r="C14956">
        <v>131260</v>
      </c>
      <c r="D14956">
        <v>131035</v>
      </c>
      <c r="E14956">
        <v>131075</v>
      </c>
    </row>
    <row r="14957" spans="1:5" x14ac:dyDescent="0.25">
      <c r="A14957" s="2">
        <v>45587.461805555555</v>
      </c>
      <c r="B14957">
        <v>131125</v>
      </c>
      <c r="C14957">
        <v>131275</v>
      </c>
      <c r="D14957">
        <v>131065</v>
      </c>
      <c r="E14957">
        <v>131170</v>
      </c>
    </row>
    <row r="14958" spans="1:5" x14ac:dyDescent="0.25">
      <c r="A14958" s="2">
        <v>45587.458333333336</v>
      </c>
      <c r="B14958">
        <v>131180</v>
      </c>
      <c r="C14958">
        <v>131330</v>
      </c>
      <c r="D14958">
        <v>131120</v>
      </c>
      <c r="E14958">
        <v>131125</v>
      </c>
    </row>
    <row r="14959" spans="1:5" x14ac:dyDescent="0.25">
      <c r="A14959" s="2">
        <v>45587.454861111109</v>
      </c>
      <c r="B14959">
        <v>131235</v>
      </c>
      <c r="C14959">
        <v>131290</v>
      </c>
      <c r="D14959">
        <v>131080</v>
      </c>
      <c r="E14959">
        <v>131180</v>
      </c>
    </row>
    <row r="14960" spans="1:5" x14ac:dyDescent="0.25">
      <c r="A14960" s="2">
        <v>45587.451388888891</v>
      </c>
      <c r="B14960">
        <v>131460</v>
      </c>
      <c r="C14960">
        <v>131470</v>
      </c>
      <c r="D14960">
        <v>131195</v>
      </c>
      <c r="E14960">
        <v>131235</v>
      </c>
    </row>
    <row r="14961" spans="1:5" x14ac:dyDescent="0.25">
      <c r="A14961" s="2">
        <v>45587.447916666664</v>
      </c>
      <c r="B14961">
        <v>131735</v>
      </c>
      <c r="C14961">
        <v>131770</v>
      </c>
      <c r="D14961">
        <v>131425</v>
      </c>
      <c r="E14961">
        <v>131460</v>
      </c>
    </row>
    <row r="14962" spans="1:5" x14ac:dyDescent="0.25">
      <c r="A14962" s="2">
        <v>45587.444444444445</v>
      </c>
      <c r="B14962">
        <v>131975</v>
      </c>
      <c r="C14962">
        <v>131985</v>
      </c>
      <c r="D14962">
        <v>131705</v>
      </c>
      <c r="E14962">
        <v>131735</v>
      </c>
    </row>
    <row r="14963" spans="1:5" x14ac:dyDescent="0.25">
      <c r="A14963" s="2">
        <v>45587.440972222219</v>
      </c>
      <c r="B14963">
        <v>131975</v>
      </c>
      <c r="C14963">
        <v>132015</v>
      </c>
      <c r="D14963">
        <v>131785</v>
      </c>
      <c r="E14963">
        <v>131980</v>
      </c>
    </row>
    <row r="14964" spans="1:5" x14ac:dyDescent="0.25">
      <c r="A14964" s="2">
        <v>45587.4375</v>
      </c>
      <c r="B14964">
        <v>131860</v>
      </c>
      <c r="C14964">
        <v>132135</v>
      </c>
      <c r="D14964">
        <v>131840</v>
      </c>
      <c r="E14964">
        <v>131975</v>
      </c>
    </row>
    <row r="14965" spans="1:5" x14ac:dyDescent="0.25">
      <c r="A14965" s="2">
        <v>45587.434027777781</v>
      </c>
      <c r="B14965">
        <v>131825</v>
      </c>
      <c r="C14965">
        <v>132040</v>
      </c>
      <c r="D14965">
        <v>131695</v>
      </c>
      <c r="E14965">
        <v>131855</v>
      </c>
    </row>
    <row r="14966" spans="1:5" x14ac:dyDescent="0.25">
      <c r="A14966" s="2">
        <v>45587.430555555555</v>
      </c>
      <c r="B14966">
        <v>131945</v>
      </c>
      <c r="C14966">
        <v>132065</v>
      </c>
      <c r="D14966">
        <v>131785</v>
      </c>
      <c r="E14966">
        <v>131825</v>
      </c>
    </row>
    <row r="14967" spans="1:5" x14ac:dyDescent="0.25">
      <c r="A14967" s="2">
        <v>45587.427083333336</v>
      </c>
      <c r="B14967">
        <v>131570</v>
      </c>
      <c r="C14967">
        <v>131960</v>
      </c>
      <c r="D14967">
        <v>131500</v>
      </c>
      <c r="E14967">
        <v>131945</v>
      </c>
    </row>
    <row r="14968" spans="1:5" x14ac:dyDescent="0.25">
      <c r="A14968" s="2">
        <v>45587.423611111109</v>
      </c>
      <c r="B14968">
        <v>131460</v>
      </c>
      <c r="C14968">
        <v>131605</v>
      </c>
      <c r="D14968">
        <v>131420</v>
      </c>
      <c r="E14968">
        <v>131570</v>
      </c>
    </row>
    <row r="14969" spans="1:5" x14ac:dyDescent="0.25">
      <c r="A14969" s="2">
        <v>45587.420138888891</v>
      </c>
      <c r="B14969">
        <v>131310</v>
      </c>
      <c r="C14969">
        <v>131470</v>
      </c>
      <c r="D14969">
        <v>131265</v>
      </c>
      <c r="E14969">
        <v>131465</v>
      </c>
    </row>
    <row r="14970" spans="1:5" x14ac:dyDescent="0.25">
      <c r="A14970" s="2">
        <v>45587.416666666664</v>
      </c>
      <c r="B14970">
        <v>131405</v>
      </c>
      <c r="C14970">
        <v>131425</v>
      </c>
      <c r="D14970">
        <v>131205</v>
      </c>
      <c r="E14970">
        <v>131305</v>
      </c>
    </row>
    <row r="14971" spans="1:5" x14ac:dyDescent="0.25">
      <c r="A14971" s="2">
        <v>45587.413194444445</v>
      </c>
      <c r="B14971">
        <v>131370</v>
      </c>
      <c r="C14971">
        <v>131485</v>
      </c>
      <c r="D14971">
        <v>131305</v>
      </c>
      <c r="E14971">
        <v>131405</v>
      </c>
    </row>
    <row r="14972" spans="1:5" x14ac:dyDescent="0.25">
      <c r="A14972" s="2">
        <v>45587.409722222219</v>
      </c>
      <c r="B14972">
        <v>131590</v>
      </c>
      <c r="C14972">
        <v>131630</v>
      </c>
      <c r="D14972">
        <v>131360</v>
      </c>
      <c r="E14972">
        <v>131370</v>
      </c>
    </row>
    <row r="14973" spans="1:5" x14ac:dyDescent="0.25">
      <c r="A14973" s="2">
        <v>45587.40625</v>
      </c>
      <c r="B14973">
        <v>131485</v>
      </c>
      <c r="C14973">
        <v>131600</v>
      </c>
      <c r="D14973">
        <v>131485</v>
      </c>
      <c r="E14973">
        <v>131590</v>
      </c>
    </row>
    <row r="14974" spans="1:5" x14ac:dyDescent="0.25">
      <c r="A14974" s="2">
        <v>45587.402777777781</v>
      </c>
      <c r="B14974">
        <v>131500</v>
      </c>
      <c r="C14974">
        <v>131510</v>
      </c>
      <c r="D14974">
        <v>131455</v>
      </c>
      <c r="E14974">
        <v>131485</v>
      </c>
    </row>
    <row r="14975" spans="1:5" x14ac:dyDescent="0.25">
      <c r="A14975" s="2">
        <v>45587.399305555555</v>
      </c>
      <c r="B14975">
        <v>131455</v>
      </c>
      <c r="C14975">
        <v>131510</v>
      </c>
      <c r="D14975">
        <v>131450</v>
      </c>
      <c r="E14975">
        <v>131500</v>
      </c>
    </row>
    <row r="14976" spans="1:5" x14ac:dyDescent="0.25">
      <c r="A14976" s="2">
        <v>45587.395833333336</v>
      </c>
      <c r="B14976">
        <v>131475</v>
      </c>
      <c r="C14976">
        <v>131545</v>
      </c>
      <c r="D14976">
        <v>131415</v>
      </c>
      <c r="E14976">
        <v>131455</v>
      </c>
    </row>
    <row r="14977" spans="1:5" x14ac:dyDescent="0.25">
      <c r="A14977" s="2">
        <v>45587.392361111109</v>
      </c>
      <c r="B14977">
        <v>131505</v>
      </c>
      <c r="C14977">
        <v>131515</v>
      </c>
      <c r="D14977">
        <v>131365</v>
      </c>
      <c r="E14977">
        <v>131480</v>
      </c>
    </row>
    <row r="14978" spans="1:5" x14ac:dyDescent="0.25">
      <c r="A14978" s="2">
        <v>45587.388888888891</v>
      </c>
      <c r="B14978">
        <v>131480</v>
      </c>
      <c r="C14978">
        <v>131560</v>
      </c>
      <c r="D14978">
        <v>131425</v>
      </c>
      <c r="E14978">
        <v>131510</v>
      </c>
    </row>
    <row r="14979" spans="1:5" x14ac:dyDescent="0.25">
      <c r="A14979" s="2">
        <v>45587.385416666664</v>
      </c>
      <c r="B14979">
        <v>131610</v>
      </c>
      <c r="C14979">
        <v>131650</v>
      </c>
      <c r="D14979">
        <v>131455</v>
      </c>
      <c r="E14979">
        <v>131475</v>
      </c>
    </row>
    <row r="14980" spans="1:5" x14ac:dyDescent="0.25">
      <c r="A14980" s="2">
        <v>45587.381944444445</v>
      </c>
      <c r="B14980">
        <v>131490</v>
      </c>
      <c r="C14980">
        <v>131625</v>
      </c>
      <c r="D14980">
        <v>131405</v>
      </c>
      <c r="E14980">
        <v>131615</v>
      </c>
    </row>
    <row r="14981" spans="1:5" x14ac:dyDescent="0.25">
      <c r="A14981" s="2">
        <v>45587.378472222219</v>
      </c>
      <c r="B14981">
        <v>131475</v>
      </c>
      <c r="C14981">
        <v>131570</v>
      </c>
      <c r="D14981">
        <v>131325</v>
      </c>
      <c r="E14981">
        <v>131490</v>
      </c>
    </row>
    <row r="14982" spans="1:5" x14ac:dyDescent="0.25">
      <c r="A14982" s="2">
        <v>45587.375</v>
      </c>
      <c r="B14982">
        <v>132050</v>
      </c>
      <c r="C14982">
        <v>132135</v>
      </c>
      <c r="D14982">
        <v>131425</v>
      </c>
      <c r="E14982">
        <v>131480</v>
      </c>
    </row>
    <row r="14983" spans="1:5" x14ac:dyDescent="0.25">
      <c r="A14983" s="2">
        <v>45586.763888888891</v>
      </c>
      <c r="B14983">
        <v>132340</v>
      </c>
      <c r="C14983">
        <v>132350</v>
      </c>
      <c r="D14983">
        <v>132220</v>
      </c>
      <c r="E14983">
        <v>132220</v>
      </c>
    </row>
    <row r="14984" spans="1:5" x14ac:dyDescent="0.25">
      <c r="A14984" s="2">
        <v>45586.760416666664</v>
      </c>
      <c r="B14984">
        <v>132330</v>
      </c>
      <c r="C14984">
        <v>132355</v>
      </c>
      <c r="D14984">
        <v>132320</v>
      </c>
      <c r="E14984">
        <v>132350</v>
      </c>
    </row>
    <row r="14985" spans="1:5" x14ac:dyDescent="0.25">
      <c r="A14985" s="2">
        <v>45586.756944444445</v>
      </c>
      <c r="B14985">
        <v>132340</v>
      </c>
      <c r="C14985">
        <v>132350</v>
      </c>
      <c r="D14985">
        <v>132310</v>
      </c>
      <c r="E14985">
        <v>132335</v>
      </c>
    </row>
    <row r="14986" spans="1:5" x14ac:dyDescent="0.25">
      <c r="A14986" s="2">
        <v>45586.753472222219</v>
      </c>
      <c r="B14986">
        <v>132340</v>
      </c>
      <c r="C14986">
        <v>132350</v>
      </c>
      <c r="D14986">
        <v>132310</v>
      </c>
      <c r="E14986">
        <v>132340</v>
      </c>
    </row>
    <row r="14987" spans="1:5" x14ac:dyDescent="0.25">
      <c r="A14987" s="2">
        <v>45586.75</v>
      </c>
      <c r="B14987">
        <v>132355</v>
      </c>
      <c r="C14987">
        <v>132360</v>
      </c>
      <c r="D14987">
        <v>132330</v>
      </c>
      <c r="E14987">
        <v>132340</v>
      </c>
    </row>
    <row r="14988" spans="1:5" x14ac:dyDescent="0.25">
      <c r="A14988" s="2">
        <v>45586.746527777781</v>
      </c>
      <c r="B14988">
        <v>132350</v>
      </c>
      <c r="C14988">
        <v>132360</v>
      </c>
      <c r="D14988">
        <v>132340</v>
      </c>
      <c r="E14988">
        <v>132355</v>
      </c>
    </row>
    <row r="14989" spans="1:5" x14ac:dyDescent="0.25">
      <c r="A14989" s="2">
        <v>45586.743055555555</v>
      </c>
      <c r="B14989">
        <v>132330</v>
      </c>
      <c r="C14989">
        <v>132365</v>
      </c>
      <c r="D14989">
        <v>132330</v>
      </c>
      <c r="E14989">
        <v>132345</v>
      </c>
    </row>
    <row r="14990" spans="1:5" x14ac:dyDescent="0.25">
      <c r="A14990" s="2">
        <v>45586.739583333336</v>
      </c>
      <c r="B14990">
        <v>132355</v>
      </c>
      <c r="C14990">
        <v>132355</v>
      </c>
      <c r="D14990">
        <v>132320</v>
      </c>
      <c r="E14990">
        <v>132330</v>
      </c>
    </row>
    <row r="14991" spans="1:5" x14ac:dyDescent="0.25">
      <c r="A14991" s="2">
        <v>45586.736111111109</v>
      </c>
      <c r="B14991">
        <v>132365</v>
      </c>
      <c r="C14991">
        <v>132385</v>
      </c>
      <c r="D14991">
        <v>132350</v>
      </c>
      <c r="E14991">
        <v>132355</v>
      </c>
    </row>
    <row r="14992" spans="1:5" x14ac:dyDescent="0.25">
      <c r="A14992" s="2">
        <v>45586.732638888891</v>
      </c>
      <c r="B14992">
        <v>132350</v>
      </c>
      <c r="C14992">
        <v>132375</v>
      </c>
      <c r="D14992">
        <v>132340</v>
      </c>
      <c r="E14992">
        <v>132370</v>
      </c>
    </row>
    <row r="14993" spans="1:5" x14ac:dyDescent="0.25">
      <c r="A14993" s="2">
        <v>45586.729166666664</v>
      </c>
      <c r="B14993">
        <v>132335</v>
      </c>
      <c r="C14993">
        <v>132370</v>
      </c>
      <c r="D14993">
        <v>132330</v>
      </c>
      <c r="E14993">
        <v>132345</v>
      </c>
    </row>
    <row r="14994" spans="1:5" x14ac:dyDescent="0.25">
      <c r="A14994" s="2">
        <v>45586.725694444445</v>
      </c>
      <c r="B14994">
        <v>132330</v>
      </c>
      <c r="C14994">
        <v>132355</v>
      </c>
      <c r="D14994">
        <v>132315</v>
      </c>
      <c r="E14994">
        <v>132340</v>
      </c>
    </row>
    <row r="14995" spans="1:5" x14ac:dyDescent="0.25">
      <c r="A14995" s="2">
        <v>45586.722222222219</v>
      </c>
      <c r="B14995">
        <v>132365</v>
      </c>
      <c r="C14995">
        <v>132395</v>
      </c>
      <c r="D14995">
        <v>132325</v>
      </c>
      <c r="E14995">
        <v>132335</v>
      </c>
    </row>
    <row r="14996" spans="1:5" x14ac:dyDescent="0.25">
      <c r="A14996" s="2">
        <v>45586.71875</v>
      </c>
      <c r="B14996">
        <v>132320</v>
      </c>
      <c r="C14996">
        <v>132375</v>
      </c>
      <c r="D14996">
        <v>132305</v>
      </c>
      <c r="E14996">
        <v>132370</v>
      </c>
    </row>
    <row r="14997" spans="1:5" x14ac:dyDescent="0.25">
      <c r="A14997" s="2">
        <v>45586.715277777781</v>
      </c>
      <c r="B14997">
        <v>132365</v>
      </c>
      <c r="C14997">
        <v>132380</v>
      </c>
      <c r="D14997">
        <v>132295</v>
      </c>
      <c r="E14997">
        <v>132315</v>
      </c>
    </row>
    <row r="14998" spans="1:5" x14ac:dyDescent="0.25">
      <c r="A14998" s="2">
        <v>45586.711805555555</v>
      </c>
      <c r="B14998">
        <v>132375</v>
      </c>
      <c r="C14998">
        <v>132385</v>
      </c>
      <c r="D14998">
        <v>132330</v>
      </c>
      <c r="E14998">
        <v>132370</v>
      </c>
    </row>
    <row r="14999" spans="1:5" x14ac:dyDescent="0.25">
      <c r="A14999" s="2">
        <v>45586.708333333336</v>
      </c>
      <c r="B14999">
        <v>132330</v>
      </c>
      <c r="C14999">
        <v>132430</v>
      </c>
      <c r="D14999">
        <v>132315</v>
      </c>
      <c r="E14999">
        <v>132380</v>
      </c>
    </row>
    <row r="15000" spans="1:5" x14ac:dyDescent="0.25">
      <c r="A15000" s="2">
        <v>45586.704861111109</v>
      </c>
      <c r="B15000">
        <v>132385</v>
      </c>
      <c r="C15000">
        <v>132435</v>
      </c>
      <c r="D15000">
        <v>132305</v>
      </c>
      <c r="E15000">
        <v>132330</v>
      </c>
    </row>
    <row r="15001" spans="1:5" x14ac:dyDescent="0.25">
      <c r="A15001" s="2">
        <v>45586.701388888891</v>
      </c>
      <c r="B15001">
        <v>132340</v>
      </c>
      <c r="C15001">
        <v>132395</v>
      </c>
      <c r="D15001">
        <v>132310</v>
      </c>
      <c r="E15001">
        <v>132380</v>
      </c>
    </row>
    <row r="15002" spans="1:5" x14ac:dyDescent="0.25">
      <c r="A15002" s="2">
        <v>45586.697916666664</v>
      </c>
      <c r="B15002">
        <v>132365</v>
      </c>
      <c r="C15002">
        <v>132390</v>
      </c>
      <c r="D15002">
        <v>132335</v>
      </c>
      <c r="E15002">
        <v>132340</v>
      </c>
    </row>
    <row r="15003" spans="1:5" x14ac:dyDescent="0.25">
      <c r="A15003" s="2">
        <v>45586.694444444445</v>
      </c>
      <c r="B15003">
        <v>132340</v>
      </c>
      <c r="C15003">
        <v>132380</v>
      </c>
      <c r="D15003">
        <v>132330</v>
      </c>
      <c r="E15003">
        <v>132365</v>
      </c>
    </row>
    <row r="15004" spans="1:5" x14ac:dyDescent="0.25">
      <c r="A15004" s="2">
        <v>45586.690972222219</v>
      </c>
      <c r="B15004">
        <v>132300</v>
      </c>
      <c r="C15004">
        <v>132345</v>
      </c>
      <c r="D15004">
        <v>132285</v>
      </c>
      <c r="E15004">
        <v>132335</v>
      </c>
    </row>
    <row r="15005" spans="1:5" x14ac:dyDescent="0.25">
      <c r="A15005" s="2">
        <v>45586.6875</v>
      </c>
      <c r="B15005">
        <v>132340</v>
      </c>
      <c r="C15005">
        <v>132340</v>
      </c>
      <c r="D15005">
        <v>132275</v>
      </c>
      <c r="E15005">
        <v>132300</v>
      </c>
    </row>
    <row r="15006" spans="1:5" x14ac:dyDescent="0.25">
      <c r="A15006" s="2">
        <v>45586.684027777781</v>
      </c>
      <c r="B15006">
        <v>132325</v>
      </c>
      <c r="C15006">
        <v>132350</v>
      </c>
      <c r="D15006">
        <v>132320</v>
      </c>
      <c r="E15006">
        <v>132335</v>
      </c>
    </row>
    <row r="15007" spans="1:5" x14ac:dyDescent="0.25">
      <c r="A15007" s="2">
        <v>45586.680555555555</v>
      </c>
      <c r="B15007">
        <v>132380</v>
      </c>
      <c r="C15007">
        <v>132395</v>
      </c>
      <c r="D15007">
        <v>132320</v>
      </c>
      <c r="E15007">
        <v>132330</v>
      </c>
    </row>
    <row r="15008" spans="1:5" x14ac:dyDescent="0.25">
      <c r="A15008" s="2">
        <v>45586.677083333336</v>
      </c>
      <c r="B15008">
        <v>132410</v>
      </c>
      <c r="C15008">
        <v>132430</v>
      </c>
      <c r="D15008">
        <v>132325</v>
      </c>
      <c r="E15008">
        <v>132380</v>
      </c>
    </row>
    <row r="15009" spans="1:5" x14ac:dyDescent="0.25">
      <c r="A15009" s="2">
        <v>45586.673611111109</v>
      </c>
      <c r="B15009">
        <v>132380</v>
      </c>
      <c r="C15009">
        <v>132415</v>
      </c>
      <c r="D15009">
        <v>132370</v>
      </c>
      <c r="E15009">
        <v>132410</v>
      </c>
    </row>
    <row r="15010" spans="1:5" x14ac:dyDescent="0.25">
      <c r="A15010" s="2">
        <v>45586.670138888891</v>
      </c>
      <c r="B15010">
        <v>132335</v>
      </c>
      <c r="C15010">
        <v>132390</v>
      </c>
      <c r="D15010">
        <v>132315</v>
      </c>
      <c r="E15010">
        <v>132380</v>
      </c>
    </row>
    <row r="15011" spans="1:5" x14ac:dyDescent="0.25">
      <c r="A15011" s="2">
        <v>45586.666666666664</v>
      </c>
      <c r="B15011">
        <v>132275</v>
      </c>
      <c r="C15011">
        <v>132345</v>
      </c>
      <c r="D15011">
        <v>132260</v>
      </c>
      <c r="E15011">
        <v>132335</v>
      </c>
    </row>
    <row r="15012" spans="1:5" x14ac:dyDescent="0.25">
      <c r="A15012" s="2">
        <v>45586.663194444445</v>
      </c>
      <c r="B15012">
        <v>132290</v>
      </c>
      <c r="C15012">
        <v>132305</v>
      </c>
      <c r="D15012">
        <v>132210</v>
      </c>
      <c r="E15012">
        <v>132280</v>
      </c>
    </row>
    <row r="15013" spans="1:5" x14ac:dyDescent="0.25">
      <c r="A15013" s="2">
        <v>45586.659722222219</v>
      </c>
      <c r="B15013">
        <v>132370</v>
      </c>
      <c r="C15013">
        <v>132405</v>
      </c>
      <c r="D15013">
        <v>132275</v>
      </c>
      <c r="E15013">
        <v>132285</v>
      </c>
    </row>
    <row r="15014" spans="1:5" x14ac:dyDescent="0.25">
      <c r="A15014" s="2">
        <v>45586.65625</v>
      </c>
      <c r="B15014">
        <v>132360</v>
      </c>
      <c r="C15014">
        <v>132415</v>
      </c>
      <c r="D15014">
        <v>132345</v>
      </c>
      <c r="E15014">
        <v>132370</v>
      </c>
    </row>
    <row r="15015" spans="1:5" x14ac:dyDescent="0.25">
      <c r="A15015" s="2">
        <v>45586.652777777781</v>
      </c>
      <c r="B15015">
        <v>132450</v>
      </c>
      <c r="C15015">
        <v>132470</v>
      </c>
      <c r="D15015">
        <v>132335</v>
      </c>
      <c r="E15015">
        <v>132355</v>
      </c>
    </row>
    <row r="15016" spans="1:5" x14ac:dyDescent="0.25">
      <c r="A15016" s="2">
        <v>45586.649305555555</v>
      </c>
      <c r="B15016">
        <v>132450</v>
      </c>
      <c r="C15016">
        <v>132465</v>
      </c>
      <c r="D15016">
        <v>132410</v>
      </c>
      <c r="E15016">
        <v>132455</v>
      </c>
    </row>
    <row r="15017" spans="1:5" x14ac:dyDescent="0.25">
      <c r="A15017" s="2">
        <v>45586.645833333336</v>
      </c>
      <c r="B15017">
        <v>132465</v>
      </c>
      <c r="C15017">
        <v>132475</v>
      </c>
      <c r="D15017">
        <v>132395</v>
      </c>
      <c r="E15017">
        <v>132450</v>
      </c>
    </row>
    <row r="15018" spans="1:5" x14ac:dyDescent="0.25">
      <c r="A15018" s="2">
        <v>45586.642361111109</v>
      </c>
      <c r="B15018">
        <v>132360</v>
      </c>
      <c r="C15018">
        <v>132480</v>
      </c>
      <c r="D15018">
        <v>132340</v>
      </c>
      <c r="E15018">
        <v>132470</v>
      </c>
    </row>
    <row r="15019" spans="1:5" x14ac:dyDescent="0.25">
      <c r="A15019" s="2">
        <v>45586.638888888891</v>
      </c>
      <c r="B15019">
        <v>132295</v>
      </c>
      <c r="C15019">
        <v>132375</v>
      </c>
      <c r="D15019">
        <v>132270</v>
      </c>
      <c r="E15019">
        <v>132360</v>
      </c>
    </row>
    <row r="15020" spans="1:5" x14ac:dyDescent="0.25">
      <c r="A15020" s="2">
        <v>45586.635416666664</v>
      </c>
      <c r="B15020">
        <v>132225</v>
      </c>
      <c r="C15020">
        <v>132310</v>
      </c>
      <c r="D15020">
        <v>132220</v>
      </c>
      <c r="E15020">
        <v>132290</v>
      </c>
    </row>
    <row r="15021" spans="1:5" x14ac:dyDescent="0.25">
      <c r="A15021" s="2">
        <v>45586.631944444445</v>
      </c>
      <c r="B15021">
        <v>132205</v>
      </c>
      <c r="C15021">
        <v>132235</v>
      </c>
      <c r="D15021">
        <v>132155</v>
      </c>
      <c r="E15021">
        <v>132230</v>
      </c>
    </row>
    <row r="15022" spans="1:5" x14ac:dyDescent="0.25">
      <c r="A15022" s="2">
        <v>45586.628472222219</v>
      </c>
      <c r="B15022">
        <v>132310</v>
      </c>
      <c r="C15022">
        <v>132350</v>
      </c>
      <c r="D15022">
        <v>132195</v>
      </c>
      <c r="E15022">
        <v>132210</v>
      </c>
    </row>
    <row r="15023" spans="1:5" x14ac:dyDescent="0.25">
      <c r="A15023" s="2">
        <v>45586.625</v>
      </c>
      <c r="B15023">
        <v>132290</v>
      </c>
      <c r="C15023">
        <v>132345</v>
      </c>
      <c r="D15023">
        <v>132265</v>
      </c>
      <c r="E15023">
        <v>132310</v>
      </c>
    </row>
    <row r="15024" spans="1:5" x14ac:dyDescent="0.25">
      <c r="A15024" s="2">
        <v>45586.621527777781</v>
      </c>
      <c r="B15024">
        <v>132320</v>
      </c>
      <c r="C15024">
        <v>132325</v>
      </c>
      <c r="D15024">
        <v>132265</v>
      </c>
      <c r="E15024">
        <v>132290</v>
      </c>
    </row>
    <row r="15025" spans="1:5" x14ac:dyDescent="0.25">
      <c r="A15025" s="2">
        <v>45586.618055555555</v>
      </c>
      <c r="B15025">
        <v>132395</v>
      </c>
      <c r="C15025">
        <v>132420</v>
      </c>
      <c r="D15025">
        <v>132295</v>
      </c>
      <c r="E15025">
        <v>132315</v>
      </c>
    </row>
    <row r="15026" spans="1:5" x14ac:dyDescent="0.25">
      <c r="A15026" s="2">
        <v>45586.614583333336</v>
      </c>
      <c r="B15026">
        <v>132385</v>
      </c>
      <c r="C15026">
        <v>132410</v>
      </c>
      <c r="D15026">
        <v>132335</v>
      </c>
      <c r="E15026">
        <v>132395</v>
      </c>
    </row>
    <row r="15027" spans="1:5" x14ac:dyDescent="0.25">
      <c r="A15027" s="2">
        <v>45586.611111111109</v>
      </c>
      <c r="B15027">
        <v>132395</v>
      </c>
      <c r="C15027">
        <v>132405</v>
      </c>
      <c r="D15027">
        <v>132365</v>
      </c>
      <c r="E15027">
        <v>132390</v>
      </c>
    </row>
    <row r="15028" spans="1:5" x14ac:dyDescent="0.25">
      <c r="A15028" s="2">
        <v>45586.607638888891</v>
      </c>
      <c r="B15028">
        <v>132425</v>
      </c>
      <c r="C15028">
        <v>132455</v>
      </c>
      <c r="D15028">
        <v>132370</v>
      </c>
      <c r="E15028">
        <v>132400</v>
      </c>
    </row>
    <row r="15029" spans="1:5" x14ac:dyDescent="0.25">
      <c r="A15029" s="2">
        <v>45586.604166666664</v>
      </c>
      <c r="B15029">
        <v>132410</v>
      </c>
      <c r="C15029">
        <v>132455</v>
      </c>
      <c r="D15029">
        <v>132365</v>
      </c>
      <c r="E15029">
        <v>132425</v>
      </c>
    </row>
    <row r="15030" spans="1:5" x14ac:dyDescent="0.25">
      <c r="A15030" s="2">
        <v>45586.600694444445</v>
      </c>
      <c r="B15030">
        <v>132400</v>
      </c>
      <c r="C15030">
        <v>132440</v>
      </c>
      <c r="D15030">
        <v>132380</v>
      </c>
      <c r="E15030">
        <v>132410</v>
      </c>
    </row>
    <row r="15031" spans="1:5" x14ac:dyDescent="0.25">
      <c r="A15031" s="2">
        <v>45586.597222222219</v>
      </c>
      <c r="B15031">
        <v>132425</v>
      </c>
      <c r="C15031">
        <v>132485</v>
      </c>
      <c r="D15031">
        <v>132375</v>
      </c>
      <c r="E15031">
        <v>132400</v>
      </c>
    </row>
    <row r="15032" spans="1:5" x14ac:dyDescent="0.25">
      <c r="A15032" s="2">
        <v>45586.59375</v>
      </c>
      <c r="B15032">
        <v>132485</v>
      </c>
      <c r="C15032">
        <v>132505</v>
      </c>
      <c r="D15032">
        <v>132415</v>
      </c>
      <c r="E15032">
        <v>132430</v>
      </c>
    </row>
    <row r="15033" spans="1:5" x14ac:dyDescent="0.25">
      <c r="A15033" s="2">
        <v>45586.590277777781</v>
      </c>
      <c r="B15033">
        <v>132545</v>
      </c>
      <c r="C15033">
        <v>132560</v>
      </c>
      <c r="D15033">
        <v>132470</v>
      </c>
      <c r="E15033">
        <v>132485</v>
      </c>
    </row>
    <row r="15034" spans="1:5" x14ac:dyDescent="0.25">
      <c r="A15034" s="2">
        <v>45586.586805555555</v>
      </c>
      <c r="B15034">
        <v>132600</v>
      </c>
      <c r="C15034">
        <v>132615</v>
      </c>
      <c r="D15034">
        <v>132515</v>
      </c>
      <c r="E15034">
        <v>132550</v>
      </c>
    </row>
    <row r="15035" spans="1:5" x14ac:dyDescent="0.25">
      <c r="A15035" s="2">
        <v>45586.583333333336</v>
      </c>
      <c r="B15035">
        <v>132655</v>
      </c>
      <c r="C15035">
        <v>132670</v>
      </c>
      <c r="D15035">
        <v>132580</v>
      </c>
      <c r="E15035">
        <v>132600</v>
      </c>
    </row>
    <row r="15036" spans="1:5" x14ac:dyDescent="0.25">
      <c r="A15036" s="2">
        <v>45586.579861111109</v>
      </c>
      <c r="B15036">
        <v>132620</v>
      </c>
      <c r="C15036">
        <v>132690</v>
      </c>
      <c r="D15036">
        <v>132615</v>
      </c>
      <c r="E15036">
        <v>132660</v>
      </c>
    </row>
    <row r="15037" spans="1:5" x14ac:dyDescent="0.25">
      <c r="A15037" s="2">
        <v>45586.576388888891</v>
      </c>
      <c r="B15037">
        <v>132570</v>
      </c>
      <c r="C15037">
        <v>132645</v>
      </c>
      <c r="D15037">
        <v>132560</v>
      </c>
      <c r="E15037">
        <v>132620</v>
      </c>
    </row>
    <row r="15038" spans="1:5" x14ac:dyDescent="0.25">
      <c r="A15038" s="2">
        <v>45586.572916666664</v>
      </c>
      <c r="B15038">
        <v>132565</v>
      </c>
      <c r="C15038">
        <v>132600</v>
      </c>
      <c r="D15038">
        <v>132510</v>
      </c>
      <c r="E15038">
        <v>132570</v>
      </c>
    </row>
    <row r="15039" spans="1:5" x14ac:dyDescent="0.25">
      <c r="A15039" s="2">
        <v>45586.569444444445</v>
      </c>
      <c r="B15039">
        <v>132505</v>
      </c>
      <c r="C15039">
        <v>132570</v>
      </c>
      <c r="D15039">
        <v>132460</v>
      </c>
      <c r="E15039">
        <v>132570</v>
      </c>
    </row>
    <row r="15040" spans="1:5" x14ac:dyDescent="0.25">
      <c r="A15040" s="2">
        <v>45586.565972222219</v>
      </c>
      <c r="B15040">
        <v>132530</v>
      </c>
      <c r="C15040">
        <v>132530</v>
      </c>
      <c r="D15040">
        <v>132415</v>
      </c>
      <c r="E15040">
        <v>132505</v>
      </c>
    </row>
    <row r="15041" spans="1:5" x14ac:dyDescent="0.25">
      <c r="A15041" s="2">
        <v>45586.5625</v>
      </c>
      <c r="B15041">
        <v>132540</v>
      </c>
      <c r="C15041">
        <v>132565</v>
      </c>
      <c r="D15041">
        <v>132495</v>
      </c>
      <c r="E15041">
        <v>132525</v>
      </c>
    </row>
    <row r="15042" spans="1:5" x14ac:dyDescent="0.25">
      <c r="A15042" s="2">
        <v>45586.559027777781</v>
      </c>
      <c r="B15042">
        <v>132605</v>
      </c>
      <c r="C15042">
        <v>132615</v>
      </c>
      <c r="D15042">
        <v>132495</v>
      </c>
      <c r="E15042">
        <v>132540</v>
      </c>
    </row>
    <row r="15043" spans="1:5" x14ac:dyDescent="0.25">
      <c r="A15043" s="2">
        <v>45586.555555555555</v>
      </c>
      <c r="B15043">
        <v>132505</v>
      </c>
      <c r="C15043">
        <v>132660</v>
      </c>
      <c r="D15043">
        <v>132455</v>
      </c>
      <c r="E15043">
        <v>132605</v>
      </c>
    </row>
    <row r="15044" spans="1:5" x14ac:dyDescent="0.25">
      <c r="A15044" s="2">
        <v>45586.552083333336</v>
      </c>
      <c r="B15044">
        <v>132355</v>
      </c>
      <c r="C15044">
        <v>132520</v>
      </c>
      <c r="D15044">
        <v>132320</v>
      </c>
      <c r="E15044">
        <v>132505</v>
      </c>
    </row>
    <row r="15045" spans="1:5" x14ac:dyDescent="0.25">
      <c r="A15045" s="2">
        <v>45586.548611111109</v>
      </c>
      <c r="B15045">
        <v>132285</v>
      </c>
      <c r="C15045">
        <v>132400</v>
      </c>
      <c r="D15045">
        <v>132280</v>
      </c>
      <c r="E15045">
        <v>132350</v>
      </c>
    </row>
    <row r="15046" spans="1:5" x14ac:dyDescent="0.25">
      <c r="A15046" s="2">
        <v>45586.545138888891</v>
      </c>
      <c r="B15046">
        <v>132305</v>
      </c>
      <c r="C15046">
        <v>132340</v>
      </c>
      <c r="D15046">
        <v>132240</v>
      </c>
      <c r="E15046">
        <v>132285</v>
      </c>
    </row>
    <row r="15047" spans="1:5" x14ac:dyDescent="0.25">
      <c r="A15047" s="2">
        <v>45586.541666666664</v>
      </c>
      <c r="B15047">
        <v>132445</v>
      </c>
      <c r="C15047">
        <v>132445</v>
      </c>
      <c r="D15047">
        <v>132255</v>
      </c>
      <c r="E15047">
        <v>132305</v>
      </c>
    </row>
    <row r="15048" spans="1:5" x14ac:dyDescent="0.25">
      <c r="A15048" s="2">
        <v>45586.538194444445</v>
      </c>
      <c r="B15048">
        <v>132460</v>
      </c>
      <c r="C15048">
        <v>132500</v>
      </c>
      <c r="D15048">
        <v>132405</v>
      </c>
      <c r="E15048">
        <v>132445</v>
      </c>
    </row>
    <row r="15049" spans="1:5" x14ac:dyDescent="0.25">
      <c r="A15049" s="2">
        <v>45586.534722222219</v>
      </c>
      <c r="B15049">
        <v>132450</v>
      </c>
      <c r="C15049">
        <v>132555</v>
      </c>
      <c r="D15049">
        <v>132425</v>
      </c>
      <c r="E15049">
        <v>132465</v>
      </c>
    </row>
    <row r="15050" spans="1:5" x14ac:dyDescent="0.25">
      <c r="A15050" s="2">
        <v>45586.53125</v>
      </c>
      <c r="B15050">
        <v>132310</v>
      </c>
      <c r="C15050">
        <v>132480</v>
      </c>
      <c r="D15050">
        <v>132305</v>
      </c>
      <c r="E15050">
        <v>132450</v>
      </c>
    </row>
    <row r="15051" spans="1:5" x14ac:dyDescent="0.25">
      <c r="A15051" s="2">
        <v>45586.527777777781</v>
      </c>
      <c r="B15051">
        <v>132200</v>
      </c>
      <c r="C15051">
        <v>132325</v>
      </c>
      <c r="D15051">
        <v>132185</v>
      </c>
      <c r="E15051">
        <v>132310</v>
      </c>
    </row>
    <row r="15052" spans="1:5" x14ac:dyDescent="0.25">
      <c r="A15052" s="2">
        <v>45586.524305555555</v>
      </c>
      <c r="B15052">
        <v>132230</v>
      </c>
      <c r="C15052">
        <v>132235</v>
      </c>
      <c r="D15052">
        <v>132115</v>
      </c>
      <c r="E15052">
        <v>132200</v>
      </c>
    </row>
    <row r="15053" spans="1:5" x14ac:dyDescent="0.25">
      <c r="A15053" s="2">
        <v>45586.520833333336</v>
      </c>
      <c r="B15053">
        <v>132215</v>
      </c>
      <c r="C15053">
        <v>132245</v>
      </c>
      <c r="D15053">
        <v>132120</v>
      </c>
      <c r="E15053">
        <v>132235</v>
      </c>
    </row>
    <row r="15054" spans="1:5" x14ac:dyDescent="0.25">
      <c r="A15054" s="2">
        <v>45586.517361111109</v>
      </c>
      <c r="B15054">
        <v>132150</v>
      </c>
      <c r="C15054">
        <v>132225</v>
      </c>
      <c r="D15054">
        <v>132105</v>
      </c>
      <c r="E15054">
        <v>132215</v>
      </c>
    </row>
    <row r="15055" spans="1:5" x14ac:dyDescent="0.25">
      <c r="A15055" s="2">
        <v>45586.513888888891</v>
      </c>
      <c r="B15055">
        <v>132355</v>
      </c>
      <c r="C15055">
        <v>132390</v>
      </c>
      <c r="D15055">
        <v>132140</v>
      </c>
      <c r="E15055">
        <v>132155</v>
      </c>
    </row>
    <row r="15056" spans="1:5" x14ac:dyDescent="0.25">
      <c r="A15056" s="2">
        <v>45586.510416666664</v>
      </c>
      <c r="B15056">
        <v>132380</v>
      </c>
      <c r="C15056">
        <v>132430</v>
      </c>
      <c r="D15056">
        <v>132265</v>
      </c>
      <c r="E15056">
        <v>132355</v>
      </c>
    </row>
    <row r="15057" spans="1:5" x14ac:dyDescent="0.25">
      <c r="A15057" s="2">
        <v>45586.506944444445</v>
      </c>
      <c r="B15057">
        <v>132305</v>
      </c>
      <c r="C15057">
        <v>132415</v>
      </c>
      <c r="D15057">
        <v>132230</v>
      </c>
      <c r="E15057">
        <v>132380</v>
      </c>
    </row>
    <row r="15058" spans="1:5" x14ac:dyDescent="0.25">
      <c r="A15058" s="2">
        <v>45586.503472222219</v>
      </c>
      <c r="B15058">
        <v>132320</v>
      </c>
      <c r="C15058">
        <v>132330</v>
      </c>
      <c r="D15058">
        <v>132205</v>
      </c>
      <c r="E15058">
        <v>132305</v>
      </c>
    </row>
    <row r="15059" spans="1:5" x14ac:dyDescent="0.25">
      <c r="A15059" s="2">
        <v>45586.5</v>
      </c>
      <c r="B15059">
        <v>132420</v>
      </c>
      <c r="C15059">
        <v>132440</v>
      </c>
      <c r="D15059">
        <v>132275</v>
      </c>
      <c r="E15059">
        <v>132320</v>
      </c>
    </row>
    <row r="15060" spans="1:5" x14ac:dyDescent="0.25">
      <c r="A15060" s="2">
        <v>45586.496527777781</v>
      </c>
      <c r="B15060">
        <v>132490</v>
      </c>
      <c r="C15060">
        <v>132570</v>
      </c>
      <c r="D15060">
        <v>132405</v>
      </c>
      <c r="E15060">
        <v>132415</v>
      </c>
    </row>
    <row r="15061" spans="1:5" x14ac:dyDescent="0.25">
      <c r="A15061" s="2">
        <v>45586.493055555555</v>
      </c>
      <c r="B15061">
        <v>132460</v>
      </c>
      <c r="C15061">
        <v>132515</v>
      </c>
      <c r="D15061">
        <v>132380</v>
      </c>
      <c r="E15061">
        <v>132495</v>
      </c>
    </row>
    <row r="15062" spans="1:5" x14ac:dyDescent="0.25">
      <c r="A15062" s="2">
        <v>45586.489583333336</v>
      </c>
      <c r="B15062">
        <v>132570</v>
      </c>
      <c r="C15062">
        <v>132585</v>
      </c>
      <c r="D15062">
        <v>132460</v>
      </c>
      <c r="E15062">
        <v>132460</v>
      </c>
    </row>
    <row r="15063" spans="1:5" x14ac:dyDescent="0.25">
      <c r="A15063" s="2">
        <v>45586.486111111109</v>
      </c>
      <c r="B15063">
        <v>132600</v>
      </c>
      <c r="C15063">
        <v>132650</v>
      </c>
      <c r="D15063">
        <v>132520</v>
      </c>
      <c r="E15063">
        <v>132575</v>
      </c>
    </row>
    <row r="15064" spans="1:5" x14ac:dyDescent="0.25">
      <c r="A15064" s="2">
        <v>45586.482638888891</v>
      </c>
      <c r="B15064">
        <v>132485</v>
      </c>
      <c r="C15064">
        <v>132670</v>
      </c>
      <c r="D15064">
        <v>132445</v>
      </c>
      <c r="E15064">
        <v>132605</v>
      </c>
    </row>
    <row r="15065" spans="1:5" x14ac:dyDescent="0.25">
      <c r="A15065" s="2">
        <v>45586.479166666664</v>
      </c>
      <c r="B15065">
        <v>132350</v>
      </c>
      <c r="C15065">
        <v>132520</v>
      </c>
      <c r="D15065">
        <v>132335</v>
      </c>
      <c r="E15065">
        <v>132485</v>
      </c>
    </row>
    <row r="15066" spans="1:5" x14ac:dyDescent="0.25">
      <c r="A15066" s="2">
        <v>45586.475694444445</v>
      </c>
      <c r="B15066">
        <v>132240</v>
      </c>
      <c r="C15066">
        <v>132385</v>
      </c>
      <c r="D15066">
        <v>132170</v>
      </c>
      <c r="E15066">
        <v>132345</v>
      </c>
    </row>
    <row r="15067" spans="1:5" x14ac:dyDescent="0.25">
      <c r="A15067" s="2">
        <v>45586.472222222219</v>
      </c>
      <c r="B15067">
        <v>132525</v>
      </c>
      <c r="C15067">
        <v>132540</v>
      </c>
      <c r="D15067">
        <v>132210</v>
      </c>
      <c r="E15067">
        <v>132245</v>
      </c>
    </row>
    <row r="15068" spans="1:5" x14ac:dyDescent="0.25">
      <c r="A15068" s="2">
        <v>45586.46875</v>
      </c>
      <c r="B15068">
        <v>132505</v>
      </c>
      <c r="C15068">
        <v>132580</v>
      </c>
      <c r="D15068">
        <v>132420</v>
      </c>
      <c r="E15068">
        <v>132525</v>
      </c>
    </row>
    <row r="15069" spans="1:5" x14ac:dyDescent="0.25">
      <c r="A15069" s="2">
        <v>45586.465277777781</v>
      </c>
      <c r="B15069">
        <v>132790</v>
      </c>
      <c r="C15069">
        <v>132800</v>
      </c>
      <c r="D15069">
        <v>132505</v>
      </c>
      <c r="E15069">
        <v>132505</v>
      </c>
    </row>
    <row r="15070" spans="1:5" x14ac:dyDescent="0.25">
      <c r="A15070" s="2">
        <v>45586.461805555555</v>
      </c>
      <c r="B15070">
        <v>132725</v>
      </c>
      <c r="C15070">
        <v>132845</v>
      </c>
      <c r="D15070">
        <v>132670</v>
      </c>
      <c r="E15070">
        <v>132790</v>
      </c>
    </row>
    <row r="15071" spans="1:5" x14ac:dyDescent="0.25">
      <c r="A15071" s="2">
        <v>45586.458333333336</v>
      </c>
      <c r="B15071">
        <v>132655</v>
      </c>
      <c r="C15071">
        <v>132745</v>
      </c>
      <c r="D15071">
        <v>132490</v>
      </c>
      <c r="E15071">
        <v>132725</v>
      </c>
    </row>
    <row r="15072" spans="1:5" x14ac:dyDescent="0.25">
      <c r="A15072" s="2">
        <v>45586.454861111109</v>
      </c>
      <c r="B15072">
        <v>132710</v>
      </c>
      <c r="C15072">
        <v>132725</v>
      </c>
      <c r="D15072">
        <v>132635</v>
      </c>
      <c r="E15072">
        <v>132655</v>
      </c>
    </row>
    <row r="15073" spans="1:5" x14ac:dyDescent="0.25">
      <c r="A15073" s="2">
        <v>45586.451388888891</v>
      </c>
      <c r="B15073">
        <v>132745</v>
      </c>
      <c r="C15073">
        <v>132790</v>
      </c>
      <c r="D15073">
        <v>132695</v>
      </c>
      <c r="E15073">
        <v>132715</v>
      </c>
    </row>
    <row r="15074" spans="1:5" x14ac:dyDescent="0.25">
      <c r="A15074" s="2">
        <v>45586.447916666664</v>
      </c>
      <c r="B15074">
        <v>132835</v>
      </c>
      <c r="C15074">
        <v>132900</v>
      </c>
      <c r="D15074">
        <v>132715</v>
      </c>
      <c r="E15074">
        <v>132745</v>
      </c>
    </row>
    <row r="15075" spans="1:5" x14ac:dyDescent="0.25">
      <c r="A15075" s="2">
        <v>45586.444444444445</v>
      </c>
      <c r="B15075">
        <v>132835</v>
      </c>
      <c r="C15075">
        <v>132875</v>
      </c>
      <c r="D15075">
        <v>132650</v>
      </c>
      <c r="E15075">
        <v>132835</v>
      </c>
    </row>
    <row r="15076" spans="1:5" x14ac:dyDescent="0.25">
      <c r="A15076" s="2">
        <v>45586.440972222219</v>
      </c>
      <c r="B15076">
        <v>132855</v>
      </c>
      <c r="C15076">
        <v>132940</v>
      </c>
      <c r="D15076">
        <v>132755</v>
      </c>
      <c r="E15076">
        <v>132830</v>
      </c>
    </row>
    <row r="15077" spans="1:5" x14ac:dyDescent="0.25">
      <c r="A15077" s="2">
        <v>45586.4375</v>
      </c>
      <c r="B15077">
        <v>132880</v>
      </c>
      <c r="C15077">
        <v>133020</v>
      </c>
      <c r="D15077">
        <v>132710</v>
      </c>
      <c r="E15077">
        <v>132855</v>
      </c>
    </row>
    <row r="15078" spans="1:5" x14ac:dyDescent="0.25">
      <c r="A15078" s="2">
        <v>45586.434027777781</v>
      </c>
      <c r="B15078">
        <v>132925</v>
      </c>
      <c r="C15078">
        <v>133040</v>
      </c>
      <c r="D15078">
        <v>132755</v>
      </c>
      <c r="E15078">
        <v>132885</v>
      </c>
    </row>
    <row r="15079" spans="1:5" x14ac:dyDescent="0.25">
      <c r="A15079" s="2">
        <v>45586.430555555555</v>
      </c>
      <c r="B15079">
        <v>133045</v>
      </c>
      <c r="C15079">
        <v>133070</v>
      </c>
      <c r="D15079">
        <v>132735</v>
      </c>
      <c r="E15079">
        <v>132920</v>
      </c>
    </row>
    <row r="15080" spans="1:5" x14ac:dyDescent="0.25">
      <c r="A15080" s="2">
        <v>45586.427083333336</v>
      </c>
      <c r="B15080">
        <v>132965</v>
      </c>
      <c r="C15080">
        <v>133075</v>
      </c>
      <c r="D15080">
        <v>132920</v>
      </c>
      <c r="E15080">
        <v>133045</v>
      </c>
    </row>
    <row r="15081" spans="1:5" x14ac:dyDescent="0.25">
      <c r="A15081" s="2">
        <v>45586.423611111109</v>
      </c>
      <c r="B15081">
        <v>132945</v>
      </c>
      <c r="C15081">
        <v>133115</v>
      </c>
      <c r="D15081">
        <v>132905</v>
      </c>
      <c r="E15081">
        <v>132965</v>
      </c>
    </row>
    <row r="15082" spans="1:5" x14ac:dyDescent="0.25">
      <c r="A15082" s="2">
        <v>45586.420138888891</v>
      </c>
      <c r="B15082">
        <v>132685</v>
      </c>
      <c r="C15082">
        <v>132970</v>
      </c>
      <c r="D15082">
        <v>132680</v>
      </c>
      <c r="E15082">
        <v>132945</v>
      </c>
    </row>
    <row r="15083" spans="1:5" x14ac:dyDescent="0.25">
      <c r="A15083" s="2">
        <v>45586.416666666664</v>
      </c>
      <c r="B15083">
        <v>132925</v>
      </c>
      <c r="C15083">
        <v>133055</v>
      </c>
      <c r="D15083">
        <v>132680</v>
      </c>
      <c r="E15083">
        <v>132690</v>
      </c>
    </row>
    <row r="15084" spans="1:5" x14ac:dyDescent="0.25">
      <c r="A15084" s="2">
        <v>45586.413194444445</v>
      </c>
      <c r="B15084">
        <v>132775</v>
      </c>
      <c r="C15084">
        <v>132935</v>
      </c>
      <c r="D15084">
        <v>132770</v>
      </c>
      <c r="E15084">
        <v>132920</v>
      </c>
    </row>
    <row r="15085" spans="1:5" x14ac:dyDescent="0.25">
      <c r="A15085" s="2">
        <v>45586.409722222219</v>
      </c>
      <c r="B15085">
        <v>132850</v>
      </c>
      <c r="C15085">
        <v>132885</v>
      </c>
      <c r="D15085">
        <v>132655</v>
      </c>
      <c r="E15085">
        <v>132775</v>
      </c>
    </row>
    <row r="15086" spans="1:5" x14ac:dyDescent="0.25">
      <c r="A15086" s="2">
        <v>45586.40625</v>
      </c>
      <c r="B15086">
        <v>132785</v>
      </c>
      <c r="C15086">
        <v>132875</v>
      </c>
      <c r="D15086">
        <v>132700</v>
      </c>
      <c r="E15086">
        <v>132855</v>
      </c>
    </row>
    <row r="15087" spans="1:5" x14ac:dyDescent="0.25">
      <c r="A15087" s="2">
        <v>45586.402777777781</v>
      </c>
      <c r="B15087">
        <v>132765</v>
      </c>
      <c r="C15087">
        <v>132820</v>
      </c>
      <c r="D15087">
        <v>132715</v>
      </c>
      <c r="E15087">
        <v>132780</v>
      </c>
    </row>
    <row r="15088" spans="1:5" x14ac:dyDescent="0.25">
      <c r="A15088" s="2">
        <v>45586.399305555555</v>
      </c>
      <c r="B15088">
        <v>132795</v>
      </c>
      <c r="C15088">
        <v>132850</v>
      </c>
      <c r="D15088">
        <v>132700</v>
      </c>
      <c r="E15088">
        <v>132760</v>
      </c>
    </row>
    <row r="15089" spans="1:5" x14ac:dyDescent="0.25">
      <c r="A15089" s="2">
        <v>45586.395833333336</v>
      </c>
      <c r="B15089">
        <v>132750</v>
      </c>
      <c r="C15089">
        <v>132830</v>
      </c>
      <c r="D15089">
        <v>132695</v>
      </c>
      <c r="E15089">
        <v>132795</v>
      </c>
    </row>
    <row r="15090" spans="1:5" x14ac:dyDescent="0.25">
      <c r="A15090" s="2">
        <v>45586.392361111109</v>
      </c>
      <c r="B15090">
        <v>132590</v>
      </c>
      <c r="C15090">
        <v>132755</v>
      </c>
      <c r="D15090">
        <v>132535</v>
      </c>
      <c r="E15090">
        <v>132750</v>
      </c>
    </row>
    <row r="15091" spans="1:5" x14ac:dyDescent="0.25">
      <c r="A15091" s="2">
        <v>45586.388888888891</v>
      </c>
      <c r="B15091">
        <v>132795</v>
      </c>
      <c r="C15091">
        <v>132800</v>
      </c>
      <c r="D15091">
        <v>132515</v>
      </c>
      <c r="E15091">
        <v>132590</v>
      </c>
    </row>
    <row r="15092" spans="1:5" x14ac:dyDescent="0.25">
      <c r="A15092" s="2">
        <v>45586.385416666664</v>
      </c>
      <c r="B15092">
        <v>132665</v>
      </c>
      <c r="C15092">
        <v>132805</v>
      </c>
      <c r="D15092">
        <v>132595</v>
      </c>
      <c r="E15092">
        <v>132790</v>
      </c>
    </row>
    <row r="15093" spans="1:5" x14ac:dyDescent="0.25">
      <c r="A15093" s="2">
        <v>45586.381944444445</v>
      </c>
      <c r="B15093">
        <v>132535</v>
      </c>
      <c r="C15093">
        <v>132715</v>
      </c>
      <c r="D15093">
        <v>132485</v>
      </c>
      <c r="E15093">
        <v>132665</v>
      </c>
    </row>
    <row r="15094" spans="1:5" x14ac:dyDescent="0.25">
      <c r="A15094" s="2">
        <v>45586.378472222219</v>
      </c>
      <c r="B15094">
        <v>132385</v>
      </c>
      <c r="C15094">
        <v>132600</v>
      </c>
      <c r="D15094">
        <v>132270</v>
      </c>
      <c r="E15094">
        <v>132535</v>
      </c>
    </row>
    <row r="15095" spans="1:5" x14ac:dyDescent="0.25">
      <c r="A15095" s="2">
        <v>45586.375</v>
      </c>
      <c r="B15095">
        <v>132140</v>
      </c>
      <c r="C15095">
        <v>132580</v>
      </c>
      <c r="D15095">
        <v>132010</v>
      </c>
      <c r="E15095">
        <v>132385</v>
      </c>
    </row>
    <row r="15096" spans="1:5" x14ac:dyDescent="0.25">
      <c r="A15096" s="2">
        <v>45583.763888888891</v>
      </c>
      <c r="B15096">
        <v>132485</v>
      </c>
      <c r="C15096">
        <v>132525</v>
      </c>
      <c r="D15096">
        <v>132310</v>
      </c>
      <c r="E15096">
        <v>132310</v>
      </c>
    </row>
    <row r="15097" spans="1:5" x14ac:dyDescent="0.25">
      <c r="A15097" s="2">
        <v>45583.760416666664</v>
      </c>
      <c r="B15097">
        <v>132560</v>
      </c>
      <c r="C15097">
        <v>132560</v>
      </c>
      <c r="D15097">
        <v>132475</v>
      </c>
      <c r="E15097">
        <v>132485</v>
      </c>
    </row>
    <row r="15098" spans="1:5" x14ac:dyDescent="0.25">
      <c r="A15098" s="2">
        <v>45583.756944444445</v>
      </c>
      <c r="B15098">
        <v>132525</v>
      </c>
      <c r="C15098">
        <v>132565</v>
      </c>
      <c r="D15098">
        <v>132470</v>
      </c>
      <c r="E15098">
        <v>132560</v>
      </c>
    </row>
    <row r="15099" spans="1:5" x14ac:dyDescent="0.25">
      <c r="A15099" s="2">
        <v>45583.753472222219</v>
      </c>
      <c r="B15099">
        <v>132575</v>
      </c>
      <c r="C15099">
        <v>132605</v>
      </c>
      <c r="D15099">
        <v>132465</v>
      </c>
      <c r="E15099">
        <v>132530</v>
      </c>
    </row>
    <row r="15100" spans="1:5" x14ac:dyDescent="0.25">
      <c r="A15100" s="2">
        <v>45583.75</v>
      </c>
      <c r="B15100">
        <v>132605</v>
      </c>
      <c r="C15100">
        <v>132610</v>
      </c>
      <c r="D15100">
        <v>132565</v>
      </c>
      <c r="E15100">
        <v>132580</v>
      </c>
    </row>
    <row r="15101" spans="1:5" x14ac:dyDescent="0.25">
      <c r="A15101" s="2">
        <v>45583.746527777781</v>
      </c>
      <c r="B15101">
        <v>132555</v>
      </c>
      <c r="C15101">
        <v>132630</v>
      </c>
      <c r="D15101">
        <v>132530</v>
      </c>
      <c r="E15101">
        <v>132600</v>
      </c>
    </row>
    <row r="15102" spans="1:5" x14ac:dyDescent="0.25">
      <c r="A15102" s="2">
        <v>45583.743055555555</v>
      </c>
      <c r="B15102">
        <v>132555</v>
      </c>
      <c r="C15102">
        <v>132590</v>
      </c>
      <c r="D15102">
        <v>132540</v>
      </c>
      <c r="E15102">
        <v>132550</v>
      </c>
    </row>
    <row r="15103" spans="1:5" x14ac:dyDescent="0.25">
      <c r="A15103" s="2">
        <v>45583.739583333336</v>
      </c>
      <c r="B15103">
        <v>132505</v>
      </c>
      <c r="C15103">
        <v>132570</v>
      </c>
      <c r="D15103">
        <v>132490</v>
      </c>
      <c r="E15103">
        <v>132555</v>
      </c>
    </row>
    <row r="15104" spans="1:5" x14ac:dyDescent="0.25">
      <c r="A15104" s="2">
        <v>45583.736111111109</v>
      </c>
      <c r="B15104">
        <v>132495</v>
      </c>
      <c r="C15104">
        <v>132515</v>
      </c>
      <c r="D15104">
        <v>132470</v>
      </c>
      <c r="E15104">
        <v>132505</v>
      </c>
    </row>
    <row r="15105" spans="1:5" x14ac:dyDescent="0.25">
      <c r="A15105" s="2">
        <v>45583.732638888891</v>
      </c>
      <c r="B15105">
        <v>132480</v>
      </c>
      <c r="C15105">
        <v>132500</v>
      </c>
      <c r="D15105">
        <v>132445</v>
      </c>
      <c r="E15105">
        <v>132495</v>
      </c>
    </row>
    <row r="15106" spans="1:5" x14ac:dyDescent="0.25">
      <c r="A15106" s="2">
        <v>45583.729166666664</v>
      </c>
      <c r="B15106">
        <v>132485</v>
      </c>
      <c r="C15106">
        <v>132520</v>
      </c>
      <c r="D15106">
        <v>132470</v>
      </c>
      <c r="E15106">
        <v>132480</v>
      </c>
    </row>
    <row r="15107" spans="1:5" x14ac:dyDescent="0.25">
      <c r="A15107" s="2">
        <v>45583.725694444445</v>
      </c>
      <c r="B15107">
        <v>132490</v>
      </c>
      <c r="C15107">
        <v>132510</v>
      </c>
      <c r="D15107">
        <v>132430</v>
      </c>
      <c r="E15107">
        <v>132485</v>
      </c>
    </row>
    <row r="15108" spans="1:5" x14ac:dyDescent="0.25">
      <c r="A15108" s="2">
        <v>45583.722222222219</v>
      </c>
      <c r="B15108">
        <v>132580</v>
      </c>
      <c r="C15108">
        <v>132580</v>
      </c>
      <c r="D15108">
        <v>132425</v>
      </c>
      <c r="E15108">
        <v>132490</v>
      </c>
    </row>
    <row r="15109" spans="1:5" x14ac:dyDescent="0.25">
      <c r="A15109" s="2">
        <v>45583.71875</v>
      </c>
      <c r="B15109">
        <v>132595</v>
      </c>
      <c r="C15109">
        <v>132600</v>
      </c>
      <c r="D15109">
        <v>132530</v>
      </c>
      <c r="E15109">
        <v>132575</v>
      </c>
    </row>
    <row r="15110" spans="1:5" x14ac:dyDescent="0.25">
      <c r="A15110" s="2">
        <v>45583.715277777781</v>
      </c>
      <c r="B15110">
        <v>132660</v>
      </c>
      <c r="C15110">
        <v>132715</v>
      </c>
      <c r="D15110">
        <v>132585</v>
      </c>
      <c r="E15110">
        <v>132600</v>
      </c>
    </row>
    <row r="15111" spans="1:5" x14ac:dyDescent="0.25">
      <c r="A15111" s="2">
        <v>45583.711805555555</v>
      </c>
      <c r="B15111">
        <v>132605</v>
      </c>
      <c r="C15111">
        <v>132665</v>
      </c>
      <c r="D15111">
        <v>132540</v>
      </c>
      <c r="E15111">
        <v>132660</v>
      </c>
    </row>
    <row r="15112" spans="1:5" x14ac:dyDescent="0.25">
      <c r="A15112" s="2">
        <v>45583.708333333336</v>
      </c>
      <c r="B15112">
        <v>132675</v>
      </c>
      <c r="C15112">
        <v>132785</v>
      </c>
      <c r="D15112">
        <v>132540</v>
      </c>
      <c r="E15112">
        <v>132605</v>
      </c>
    </row>
    <row r="15113" spans="1:5" x14ac:dyDescent="0.25">
      <c r="A15113" s="2">
        <v>45583.704861111109</v>
      </c>
      <c r="B15113">
        <v>132495</v>
      </c>
      <c r="C15113">
        <v>132690</v>
      </c>
      <c r="D15113">
        <v>132470</v>
      </c>
      <c r="E15113">
        <v>132675</v>
      </c>
    </row>
    <row r="15114" spans="1:5" x14ac:dyDescent="0.25">
      <c r="A15114" s="2">
        <v>45583.701388888891</v>
      </c>
      <c r="B15114">
        <v>132540</v>
      </c>
      <c r="C15114">
        <v>132560</v>
      </c>
      <c r="D15114">
        <v>132475</v>
      </c>
      <c r="E15114">
        <v>132490</v>
      </c>
    </row>
    <row r="15115" spans="1:5" x14ac:dyDescent="0.25">
      <c r="A15115" s="2">
        <v>45583.697916666664</v>
      </c>
      <c r="B15115">
        <v>132425</v>
      </c>
      <c r="C15115">
        <v>132550</v>
      </c>
      <c r="D15115">
        <v>132415</v>
      </c>
      <c r="E15115">
        <v>132540</v>
      </c>
    </row>
    <row r="15116" spans="1:5" x14ac:dyDescent="0.25">
      <c r="A15116" s="2">
        <v>45583.694444444445</v>
      </c>
      <c r="B15116">
        <v>132390</v>
      </c>
      <c r="C15116">
        <v>132425</v>
      </c>
      <c r="D15116">
        <v>132340</v>
      </c>
      <c r="E15116">
        <v>132420</v>
      </c>
    </row>
    <row r="15117" spans="1:5" x14ac:dyDescent="0.25">
      <c r="A15117" s="2">
        <v>45583.690972222219</v>
      </c>
      <c r="B15117">
        <v>132395</v>
      </c>
      <c r="C15117">
        <v>132430</v>
      </c>
      <c r="D15117">
        <v>132360</v>
      </c>
      <c r="E15117">
        <v>132385</v>
      </c>
    </row>
    <row r="15118" spans="1:5" x14ac:dyDescent="0.25">
      <c r="A15118" s="2">
        <v>45583.6875</v>
      </c>
      <c r="B15118">
        <v>132410</v>
      </c>
      <c r="C15118">
        <v>132450</v>
      </c>
      <c r="D15118">
        <v>132360</v>
      </c>
      <c r="E15118">
        <v>132400</v>
      </c>
    </row>
    <row r="15119" spans="1:5" x14ac:dyDescent="0.25">
      <c r="A15119" s="2">
        <v>45583.684027777781</v>
      </c>
      <c r="B15119">
        <v>132385</v>
      </c>
      <c r="C15119">
        <v>132415</v>
      </c>
      <c r="D15119">
        <v>132375</v>
      </c>
      <c r="E15119">
        <v>132415</v>
      </c>
    </row>
    <row r="15120" spans="1:5" x14ac:dyDescent="0.25">
      <c r="A15120" s="2">
        <v>45583.680555555555</v>
      </c>
      <c r="B15120">
        <v>132400</v>
      </c>
      <c r="C15120">
        <v>132435</v>
      </c>
      <c r="D15120">
        <v>132335</v>
      </c>
      <c r="E15120">
        <v>132385</v>
      </c>
    </row>
    <row r="15121" spans="1:5" x14ac:dyDescent="0.25">
      <c r="A15121" s="2">
        <v>45583.677083333336</v>
      </c>
      <c r="B15121">
        <v>132470</v>
      </c>
      <c r="C15121">
        <v>132470</v>
      </c>
      <c r="D15121">
        <v>132385</v>
      </c>
      <c r="E15121">
        <v>132400</v>
      </c>
    </row>
    <row r="15122" spans="1:5" x14ac:dyDescent="0.25">
      <c r="A15122" s="2">
        <v>45583.673611111109</v>
      </c>
      <c r="B15122">
        <v>132450</v>
      </c>
      <c r="C15122">
        <v>132470</v>
      </c>
      <c r="D15122">
        <v>132400</v>
      </c>
      <c r="E15122">
        <v>132470</v>
      </c>
    </row>
    <row r="15123" spans="1:5" x14ac:dyDescent="0.25">
      <c r="A15123" s="2">
        <v>45583.670138888891</v>
      </c>
      <c r="B15123">
        <v>132415</v>
      </c>
      <c r="C15123">
        <v>132470</v>
      </c>
      <c r="D15123">
        <v>132410</v>
      </c>
      <c r="E15123">
        <v>132445</v>
      </c>
    </row>
    <row r="15124" spans="1:5" x14ac:dyDescent="0.25">
      <c r="A15124" s="2">
        <v>45583.666666666664</v>
      </c>
      <c r="B15124">
        <v>132475</v>
      </c>
      <c r="C15124">
        <v>132480</v>
      </c>
      <c r="D15124">
        <v>132380</v>
      </c>
      <c r="E15124">
        <v>132410</v>
      </c>
    </row>
    <row r="15125" spans="1:5" x14ac:dyDescent="0.25">
      <c r="A15125" s="2">
        <v>45583.663194444445</v>
      </c>
      <c r="B15125">
        <v>132420</v>
      </c>
      <c r="C15125">
        <v>132505</v>
      </c>
      <c r="D15125">
        <v>132415</v>
      </c>
      <c r="E15125">
        <v>132475</v>
      </c>
    </row>
    <row r="15126" spans="1:5" x14ac:dyDescent="0.25">
      <c r="A15126" s="2">
        <v>45583.659722222219</v>
      </c>
      <c r="B15126">
        <v>132390</v>
      </c>
      <c r="C15126">
        <v>132425</v>
      </c>
      <c r="D15126">
        <v>132380</v>
      </c>
      <c r="E15126">
        <v>132420</v>
      </c>
    </row>
    <row r="15127" spans="1:5" x14ac:dyDescent="0.25">
      <c r="A15127" s="2">
        <v>45583.65625</v>
      </c>
      <c r="B15127">
        <v>132360</v>
      </c>
      <c r="C15127">
        <v>132400</v>
      </c>
      <c r="D15127">
        <v>132355</v>
      </c>
      <c r="E15127">
        <v>132390</v>
      </c>
    </row>
    <row r="15128" spans="1:5" x14ac:dyDescent="0.25">
      <c r="A15128" s="2">
        <v>45583.652777777781</v>
      </c>
      <c r="B15128">
        <v>132325</v>
      </c>
      <c r="C15128">
        <v>132375</v>
      </c>
      <c r="D15128">
        <v>132305</v>
      </c>
      <c r="E15128">
        <v>132355</v>
      </c>
    </row>
    <row r="15129" spans="1:5" x14ac:dyDescent="0.25">
      <c r="A15129" s="2">
        <v>45583.649305555555</v>
      </c>
      <c r="B15129">
        <v>132350</v>
      </c>
      <c r="C15129">
        <v>132375</v>
      </c>
      <c r="D15129">
        <v>132305</v>
      </c>
      <c r="E15129">
        <v>132325</v>
      </c>
    </row>
    <row r="15130" spans="1:5" x14ac:dyDescent="0.25">
      <c r="A15130" s="2">
        <v>45583.645833333336</v>
      </c>
      <c r="B15130">
        <v>132365</v>
      </c>
      <c r="C15130">
        <v>132365</v>
      </c>
      <c r="D15130">
        <v>132310</v>
      </c>
      <c r="E15130">
        <v>132350</v>
      </c>
    </row>
    <row r="15131" spans="1:5" x14ac:dyDescent="0.25">
      <c r="A15131" s="2">
        <v>45583.642361111109</v>
      </c>
      <c r="B15131">
        <v>132380</v>
      </c>
      <c r="C15131">
        <v>132405</v>
      </c>
      <c r="D15131">
        <v>132345</v>
      </c>
      <c r="E15131">
        <v>132370</v>
      </c>
    </row>
    <row r="15132" spans="1:5" x14ac:dyDescent="0.25">
      <c r="A15132" s="2">
        <v>45583.638888888891</v>
      </c>
      <c r="B15132">
        <v>132295</v>
      </c>
      <c r="C15132">
        <v>132390</v>
      </c>
      <c r="D15132">
        <v>132295</v>
      </c>
      <c r="E15132">
        <v>132385</v>
      </c>
    </row>
    <row r="15133" spans="1:5" x14ac:dyDescent="0.25">
      <c r="A15133" s="2">
        <v>45583.635416666664</v>
      </c>
      <c r="B15133">
        <v>132320</v>
      </c>
      <c r="C15133">
        <v>132330</v>
      </c>
      <c r="D15133">
        <v>132280</v>
      </c>
      <c r="E15133">
        <v>132295</v>
      </c>
    </row>
    <row r="15134" spans="1:5" x14ac:dyDescent="0.25">
      <c r="A15134" s="2">
        <v>45583.631944444445</v>
      </c>
      <c r="B15134">
        <v>132325</v>
      </c>
      <c r="C15134">
        <v>132355</v>
      </c>
      <c r="D15134">
        <v>132300</v>
      </c>
      <c r="E15134">
        <v>132325</v>
      </c>
    </row>
    <row r="15135" spans="1:5" x14ac:dyDescent="0.25">
      <c r="A15135" s="2">
        <v>45583.628472222219</v>
      </c>
      <c r="B15135">
        <v>132320</v>
      </c>
      <c r="C15135">
        <v>132350</v>
      </c>
      <c r="D15135">
        <v>132290</v>
      </c>
      <c r="E15135">
        <v>132325</v>
      </c>
    </row>
    <row r="15136" spans="1:5" x14ac:dyDescent="0.25">
      <c r="A15136" s="2">
        <v>45583.625</v>
      </c>
      <c r="B15136">
        <v>132230</v>
      </c>
      <c r="C15136">
        <v>132330</v>
      </c>
      <c r="D15136">
        <v>132155</v>
      </c>
      <c r="E15136">
        <v>132315</v>
      </c>
    </row>
    <row r="15137" spans="1:5" x14ac:dyDescent="0.25">
      <c r="A15137" s="2">
        <v>45583.621527777781</v>
      </c>
      <c r="B15137">
        <v>132275</v>
      </c>
      <c r="C15137">
        <v>132280</v>
      </c>
      <c r="D15137">
        <v>132175</v>
      </c>
      <c r="E15137">
        <v>132230</v>
      </c>
    </row>
    <row r="15138" spans="1:5" x14ac:dyDescent="0.25">
      <c r="A15138" s="2">
        <v>45583.618055555555</v>
      </c>
      <c r="B15138">
        <v>132280</v>
      </c>
      <c r="C15138">
        <v>132285</v>
      </c>
      <c r="D15138">
        <v>132205</v>
      </c>
      <c r="E15138">
        <v>132280</v>
      </c>
    </row>
    <row r="15139" spans="1:5" x14ac:dyDescent="0.25">
      <c r="A15139" s="2">
        <v>45583.614583333336</v>
      </c>
      <c r="B15139">
        <v>132285</v>
      </c>
      <c r="C15139">
        <v>132300</v>
      </c>
      <c r="D15139">
        <v>132200</v>
      </c>
      <c r="E15139">
        <v>132285</v>
      </c>
    </row>
    <row r="15140" spans="1:5" x14ac:dyDescent="0.25">
      <c r="A15140" s="2">
        <v>45583.611111111109</v>
      </c>
      <c r="B15140">
        <v>132245</v>
      </c>
      <c r="C15140">
        <v>132285</v>
      </c>
      <c r="D15140">
        <v>132175</v>
      </c>
      <c r="E15140">
        <v>132280</v>
      </c>
    </row>
    <row r="15141" spans="1:5" x14ac:dyDescent="0.25">
      <c r="A15141" s="2">
        <v>45583.607638888891</v>
      </c>
      <c r="B15141">
        <v>132300</v>
      </c>
      <c r="C15141">
        <v>132315</v>
      </c>
      <c r="D15141">
        <v>132210</v>
      </c>
      <c r="E15141">
        <v>132245</v>
      </c>
    </row>
    <row r="15142" spans="1:5" x14ac:dyDescent="0.25">
      <c r="A15142" s="2">
        <v>45583.604166666664</v>
      </c>
      <c r="B15142">
        <v>132390</v>
      </c>
      <c r="C15142">
        <v>132410</v>
      </c>
      <c r="D15142">
        <v>132285</v>
      </c>
      <c r="E15142">
        <v>132305</v>
      </c>
    </row>
    <row r="15143" spans="1:5" x14ac:dyDescent="0.25">
      <c r="A15143" s="2">
        <v>45583.600694444445</v>
      </c>
      <c r="B15143">
        <v>132435</v>
      </c>
      <c r="C15143">
        <v>132450</v>
      </c>
      <c r="D15143">
        <v>132370</v>
      </c>
      <c r="E15143">
        <v>132395</v>
      </c>
    </row>
    <row r="15144" spans="1:5" x14ac:dyDescent="0.25">
      <c r="A15144" s="2">
        <v>45583.597222222219</v>
      </c>
      <c r="B15144">
        <v>132440</v>
      </c>
      <c r="C15144">
        <v>132470</v>
      </c>
      <c r="D15144">
        <v>132415</v>
      </c>
      <c r="E15144">
        <v>132435</v>
      </c>
    </row>
    <row r="15145" spans="1:5" x14ac:dyDescent="0.25">
      <c r="A15145" s="2">
        <v>45583.59375</v>
      </c>
      <c r="B15145">
        <v>132435</v>
      </c>
      <c r="C15145">
        <v>132480</v>
      </c>
      <c r="D15145">
        <v>132375</v>
      </c>
      <c r="E15145">
        <v>132445</v>
      </c>
    </row>
    <row r="15146" spans="1:5" x14ac:dyDescent="0.25">
      <c r="A15146" s="2">
        <v>45583.590277777781</v>
      </c>
      <c r="B15146">
        <v>132435</v>
      </c>
      <c r="C15146">
        <v>132445</v>
      </c>
      <c r="D15146">
        <v>132365</v>
      </c>
      <c r="E15146">
        <v>132435</v>
      </c>
    </row>
    <row r="15147" spans="1:5" x14ac:dyDescent="0.25">
      <c r="A15147" s="2">
        <v>45583.586805555555</v>
      </c>
      <c r="B15147">
        <v>132450</v>
      </c>
      <c r="C15147">
        <v>132465</v>
      </c>
      <c r="D15147">
        <v>132405</v>
      </c>
      <c r="E15147">
        <v>132440</v>
      </c>
    </row>
    <row r="15148" spans="1:5" x14ac:dyDescent="0.25">
      <c r="A15148" s="2">
        <v>45583.583333333336</v>
      </c>
      <c r="B15148">
        <v>132375</v>
      </c>
      <c r="C15148">
        <v>132465</v>
      </c>
      <c r="D15148">
        <v>132365</v>
      </c>
      <c r="E15148">
        <v>132450</v>
      </c>
    </row>
    <row r="15149" spans="1:5" x14ac:dyDescent="0.25">
      <c r="A15149" s="2">
        <v>45583.579861111109</v>
      </c>
      <c r="B15149">
        <v>132420</v>
      </c>
      <c r="C15149">
        <v>132445</v>
      </c>
      <c r="D15149">
        <v>132345</v>
      </c>
      <c r="E15149">
        <v>132370</v>
      </c>
    </row>
    <row r="15150" spans="1:5" x14ac:dyDescent="0.25">
      <c r="A15150" s="2">
        <v>45583.576388888891</v>
      </c>
      <c r="B15150">
        <v>132380</v>
      </c>
      <c r="C15150">
        <v>132455</v>
      </c>
      <c r="D15150">
        <v>132375</v>
      </c>
      <c r="E15150">
        <v>132420</v>
      </c>
    </row>
    <row r="15151" spans="1:5" x14ac:dyDescent="0.25">
      <c r="A15151" s="2">
        <v>45583.572916666664</v>
      </c>
      <c r="B15151">
        <v>132430</v>
      </c>
      <c r="C15151">
        <v>132465</v>
      </c>
      <c r="D15151">
        <v>132345</v>
      </c>
      <c r="E15151">
        <v>132375</v>
      </c>
    </row>
    <row r="15152" spans="1:5" x14ac:dyDescent="0.25">
      <c r="A15152" s="2">
        <v>45583.569444444445</v>
      </c>
      <c r="B15152">
        <v>132460</v>
      </c>
      <c r="C15152">
        <v>132490</v>
      </c>
      <c r="D15152">
        <v>132415</v>
      </c>
      <c r="E15152">
        <v>132430</v>
      </c>
    </row>
    <row r="15153" spans="1:5" x14ac:dyDescent="0.25">
      <c r="A15153" s="2">
        <v>45583.565972222219</v>
      </c>
      <c r="B15153">
        <v>132490</v>
      </c>
      <c r="C15153">
        <v>132510</v>
      </c>
      <c r="D15153">
        <v>132445</v>
      </c>
      <c r="E15153">
        <v>132460</v>
      </c>
    </row>
    <row r="15154" spans="1:5" x14ac:dyDescent="0.25">
      <c r="A15154" s="2">
        <v>45583.5625</v>
      </c>
      <c r="B15154">
        <v>132520</v>
      </c>
      <c r="C15154">
        <v>132530</v>
      </c>
      <c r="D15154">
        <v>132475</v>
      </c>
      <c r="E15154">
        <v>132490</v>
      </c>
    </row>
    <row r="15155" spans="1:5" x14ac:dyDescent="0.25">
      <c r="A15155" s="2">
        <v>45583.559027777781</v>
      </c>
      <c r="B15155">
        <v>132410</v>
      </c>
      <c r="C15155">
        <v>132530</v>
      </c>
      <c r="D15155">
        <v>132410</v>
      </c>
      <c r="E15155">
        <v>132520</v>
      </c>
    </row>
    <row r="15156" spans="1:5" x14ac:dyDescent="0.25">
      <c r="A15156" s="2">
        <v>45583.555555555555</v>
      </c>
      <c r="B15156">
        <v>132385</v>
      </c>
      <c r="C15156">
        <v>132435</v>
      </c>
      <c r="D15156">
        <v>132375</v>
      </c>
      <c r="E15156">
        <v>132415</v>
      </c>
    </row>
    <row r="15157" spans="1:5" x14ac:dyDescent="0.25">
      <c r="A15157" s="2">
        <v>45583.552083333336</v>
      </c>
      <c r="B15157">
        <v>132330</v>
      </c>
      <c r="C15157">
        <v>132390</v>
      </c>
      <c r="D15157">
        <v>132295</v>
      </c>
      <c r="E15157">
        <v>132385</v>
      </c>
    </row>
    <row r="15158" spans="1:5" x14ac:dyDescent="0.25">
      <c r="A15158" s="2">
        <v>45583.548611111109</v>
      </c>
      <c r="B15158">
        <v>132280</v>
      </c>
      <c r="C15158">
        <v>132350</v>
      </c>
      <c r="D15158">
        <v>132260</v>
      </c>
      <c r="E15158">
        <v>132325</v>
      </c>
    </row>
    <row r="15159" spans="1:5" x14ac:dyDescent="0.25">
      <c r="A15159" s="2">
        <v>45583.545138888891</v>
      </c>
      <c r="B15159">
        <v>132345</v>
      </c>
      <c r="C15159">
        <v>132345</v>
      </c>
      <c r="D15159">
        <v>132250</v>
      </c>
      <c r="E15159">
        <v>132285</v>
      </c>
    </row>
    <row r="15160" spans="1:5" x14ac:dyDescent="0.25">
      <c r="A15160" s="2">
        <v>45583.541666666664</v>
      </c>
      <c r="B15160">
        <v>132330</v>
      </c>
      <c r="C15160">
        <v>132355</v>
      </c>
      <c r="D15160">
        <v>132280</v>
      </c>
      <c r="E15160">
        <v>132345</v>
      </c>
    </row>
    <row r="15161" spans="1:5" x14ac:dyDescent="0.25">
      <c r="A15161" s="2">
        <v>45583.538194444445</v>
      </c>
      <c r="B15161">
        <v>132275</v>
      </c>
      <c r="C15161">
        <v>132345</v>
      </c>
      <c r="D15161">
        <v>132255</v>
      </c>
      <c r="E15161">
        <v>132330</v>
      </c>
    </row>
    <row r="15162" spans="1:5" x14ac:dyDescent="0.25">
      <c r="A15162" s="2">
        <v>45583.534722222219</v>
      </c>
      <c r="B15162">
        <v>132290</v>
      </c>
      <c r="C15162">
        <v>132305</v>
      </c>
      <c r="D15162">
        <v>132230</v>
      </c>
      <c r="E15162">
        <v>132270</v>
      </c>
    </row>
    <row r="15163" spans="1:5" x14ac:dyDescent="0.25">
      <c r="A15163" s="2">
        <v>45583.53125</v>
      </c>
      <c r="B15163">
        <v>132280</v>
      </c>
      <c r="C15163">
        <v>132310</v>
      </c>
      <c r="D15163">
        <v>132205</v>
      </c>
      <c r="E15163">
        <v>132295</v>
      </c>
    </row>
    <row r="15164" spans="1:5" x14ac:dyDescent="0.25">
      <c r="A15164" s="2">
        <v>45583.527777777781</v>
      </c>
      <c r="B15164">
        <v>132340</v>
      </c>
      <c r="C15164">
        <v>132340</v>
      </c>
      <c r="D15164">
        <v>132240</v>
      </c>
      <c r="E15164">
        <v>132280</v>
      </c>
    </row>
    <row r="15165" spans="1:5" x14ac:dyDescent="0.25">
      <c r="A15165" s="2">
        <v>45583.524305555555</v>
      </c>
      <c r="B15165">
        <v>132350</v>
      </c>
      <c r="C15165">
        <v>132385</v>
      </c>
      <c r="D15165">
        <v>132275</v>
      </c>
      <c r="E15165">
        <v>132340</v>
      </c>
    </row>
    <row r="15166" spans="1:5" x14ac:dyDescent="0.25">
      <c r="A15166" s="2">
        <v>45583.520833333336</v>
      </c>
      <c r="B15166">
        <v>132285</v>
      </c>
      <c r="C15166">
        <v>132355</v>
      </c>
      <c r="D15166">
        <v>132220</v>
      </c>
      <c r="E15166">
        <v>132350</v>
      </c>
    </row>
    <row r="15167" spans="1:5" x14ac:dyDescent="0.25">
      <c r="A15167" s="2">
        <v>45583.517361111109</v>
      </c>
      <c r="B15167">
        <v>132185</v>
      </c>
      <c r="C15167">
        <v>132330</v>
      </c>
      <c r="D15167">
        <v>132150</v>
      </c>
      <c r="E15167">
        <v>132290</v>
      </c>
    </row>
    <row r="15168" spans="1:5" x14ac:dyDescent="0.25">
      <c r="A15168" s="2">
        <v>45583.513888888891</v>
      </c>
      <c r="B15168">
        <v>132250</v>
      </c>
      <c r="C15168">
        <v>132250</v>
      </c>
      <c r="D15168">
        <v>132165</v>
      </c>
      <c r="E15168">
        <v>132185</v>
      </c>
    </row>
    <row r="15169" spans="1:5" x14ac:dyDescent="0.25">
      <c r="A15169" s="2">
        <v>45583.510416666664</v>
      </c>
      <c r="B15169">
        <v>132260</v>
      </c>
      <c r="C15169">
        <v>132295</v>
      </c>
      <c r="D15169">
        <v>132185</v>
      </c>
      <c r="E15169">
        <v>132245</v>
      </c>
    </row>
    <row r="15170" spans="1:5" x14ac:dyDescent="0.25">
      <c r="A15170" s="2">
        <v>45583.506944444445</v>
      </c>
      <c r="B15170">
        <v>132260</v>
      </c>
      <c r="C15170">
        <v>132345</v>
      </c>
      <c r="D15170">
        <v>132205</v>
      </c>
      <c r="E15170">
        <v>132255</v>
      </c>
    </row>
    <row r="15171" spans="1:5" x14ac:dyDescent="0.25">
      <c r="A15171" s="2">
        <v>45583.503472222219</v>
      </c>
      <c r="B15171">
        <v>132440</v>
      </c>
      <c r="C15171">
        <v>132465</v>
      </c>
      <c r="D15171">
        <v>132255</v>
      </c>
      <c r="E15171">
        <v>132265</v>
      </c>
    </row>
    <row r="15172" spans="1:5" x14ac:dyDescent="0.25">
      <c r="A15172" s="2">
        <v>45583.5</v>
      </c>
      <c r="B15172">
        <v>132555</v>
      </c>
      <c r="C15172">
        <v>132565</v>
      </c>
      <c r="D15172">
        <v>132410</v>
      </c>
      <c r="E15172">
        <v>132440</v>
      </c>
    </row>
    <row r="15173" spans="1:5" x14ac:dyDescent="0.25">
      <c r="A15173" s="2">
        <v>45583.496527777781</v>
      </c>
      <c r="B15173">
        <v>132565</v>
      </c>
      <c r="C15173">
        <v>132625</v>
      </c>
      <c r="D15173">
        <v>132540</v>
      </c>
      <c r="E15173">
        <v>132555</v>
      </c>
    </row>
    <row r="15174" spans="1:5" x14ac:dyDescent="0.25">
      <c r="A15174" s="2">
        <v>45583.493055555555</v>
      </c>
      <c r="B15174">
        <v>132635</v>
      </c>
      <c r="C15174">
        <v>132770</v>
      </c>
      <c r="D15174">
        <v>132560</v>
      </c>
      <c r="E15174">
        <v>132565</v>
      </c>
    </row>
    <row r="15175" spans="1:5" x14ac:dyDescent="0.25">
      <c r="A15175" s="2">
        <v>45583.489583333336</v>
      </c>
      <c r="B15175">
        <v>132780</v>
      </c>
      <c r="C15175">
        <v>132810</v>
      </c>
      <c r="D15175">
        <v>132600</v>
      </c>
      <c r="E15175">
        <v>132635</v>
      </c>
    </row>
    <row r="15176" spans="1:5" x14ac:dyDescent="0.25">
      <c r="A15176" s="2">
        <v>45583.486111111109</v>
      </c>
      <c r="B15176">
        <v>132455</v>
      </c>
      <c r="C15176">
        <v>132830</v>
      </c>
      <c r="D15176">
        <v>132440</v>
      </c>
      <c r="E15176">
        <v>132775</v>
      </c>
    </row>
    <row r="15177" spans="1:5" x14ac:dyDescent="0.25">
      <c r="A15177" s="2">
        <v>45583.482638888891</v>
      </c>
      <c r="B15177">
        <v>132365</v>
      </c>
      <c r="C15177">
        <v>132465</v>
      </c>
      <c r="D15177">
        <v>132340</v>
      </c>
      <c r="E15177">
        <v>132450</v>
      </c>
    </row>
    <row r="15178" spans="1:5" x14ac:dyDescent="0.25">
      <c r="A15178" s="2">
        <v>45583.479166666664</v>
      </c>
      <c r="B15178">
        <v>132205</v>
      </c>
      <c r="C15178">
        <v>132375</v>
      </c>
      <c r="D15178">
        <v>132195</v>
      </c>
      <c r="E15178">
        <v>132365</v>
      </c>
    </row>
    <row r="15179" spans="1:5" x14ac:dyDescent="0.25">
      <c r="A15179" s="2">
        <v>45583.475694444445</v>
      </c>
      <c r="B15179">
        <v>132205</v>
      </c>
      <c r="C15179">
        <v>132270</v>
      </c>
      <c r="D15179">
        <v>132180</v>
      </c>
      <c r="E15179">
        <v>132205</v>
      </c>
    </row>
    <row r="15180" spans="1:5" x14ac:dyDescent="0.25">
      <c r="A15180" s="2">
        <v>45583.472222222219</v>
      </c>
      <c r="B15180">
        <v>132245</v>
      </c>
      <c r="C15180">
        <v>132280</v>
      </c>
      <c r="D15180">
        <v>132155</v>
      </c>
      <c r="E15180">
        <v>132205</v>
      </c>
    </row>
    <row r="15181" spans="1:5" x14ac:dyDescent="0.25">
      <c r="A15181" s="2">
        <v>45583.46875</v>
      </c>
      <c r="B15181">
        <v>132175</v>
      </c>
      <c r="C15181">
        <v>132295</v>
      </c>
      <c r="D15181">
        <v>132120</v>
      </c>
      <c r="E15181">
        <v>132245</v>
      </c>
    </row>
    <row r="15182" spans="1:5" x14ac:dyDescent="0.25">
      <c r="A15182" s="2">
        <v>45583.465277777781</v>
      </c>
      <c r="B15182">
        <v>132265</v>
      </c>
      <c r="C15182">
        <v>132300</v>
      </c>
      <c r="D15182">
        <v>132155</v>
      </c>
      <c r="E15182">
        <v>132180</v>
      </c>
    </row>
    <row r="15183" spans="1:5" x14ac:dyDescent="0.25">
      <c r="A15183" s="2">
        <v>45583.461805555555</v>
      </c>
      <c r="B15183">
        <v>132400</v>
      </c>
      <c r="C15183">
        <v>132425</v>
      </c>
      <c r="D15183">
        <v>132245</v>
      </c>
      <c r="E15183">
        <v>132265</v>
      </c>
    </row>
    <row r="15184" spans="1:5" x14ac:dyDescent="0.25">
      <c r="A15184" s="2">
        <v>45583.458333333336</v>
      </c>
      <c r="B15184">
        <v>132405</v>
      </c>
      <c r="C15184">
        <v>132480</v>
      </c>
      <c r="D15184">
        <v>132360</v>
      </c>
      <c r="E15184">
        <v>132400</v>
      </c>
    </row>
    <row r="15185" spans="1:5" x14ac:dyDescent="0.25">
      <c r="A15185" s="2">
        <v>45583.454861111109</v>
      </c>
      <c r="B15185">
        <v>132445</v>
      </c>
      <c r="C15185">
        <v>132505</v>
      </c>
      <c r="D15185">
        <v>132350</v>
      </c>
      <c r="E15185">
        <v>132410</v>
      </c>
    </row>
    <row r="15186" spans="1:5" x14ac:dyDescent="0.25">
      <c r="A15186" s="2">
        <v>45583.451388888891</v>
      </c>
      <c r="B15186">
        <v>132635</v>
      </c>
      <c r="C15186">
        <v>132670</v>
      </c>
      <c r="D15186">
        <v>132405</v>
      </c>
      <c r="E15186">
        <v>132445</v>
      </c>
    </row>
    <row r="15187" spans="1:5" x14ac:dyDescent="0.25">
      <c r="A15187" s="2">
        <v>45583.447916666664</v>
      </c>
      <c r="B15187">
        <v>132880</v>
      </c>
      <c r="C15187">
        <v>132905</v>
      </c>
      <c r="D15187">
        <v>132630</v>
      </c>
      <c r="E15187">
        <v>132640</v>
      </c>
    </row>
    <row r="15188" spans="1:5" x14ac:dyDescent="0.25">
      <c r="A15188" s="2">
        <v>45583.444444444445</v>
      </c>
      <c r="B15188">
        <v>132980</v>
      </c>
      <c r="C15188">
        <v>133025</v>
      </c>
      <c r="D15188">
        <v>132815</v>
      </c>
      <c r="E15188">
        <v>132885</v>
      </c>
    </row>
    <row r="15189" spans="1:5" x14ac:dyDescent="0.25">
      <c r="A15189" s="2">
        <v>45583.440972222219</v>
      </c>
      <c r="B15189">
        <v>133245</v>
      </c>
      <c r="C15189">
        <v>133320</v>
      </c>
      <c r="D15189">
        <v>132920</v>
      </c>
      <c r="E15189">
        <v>132980</v>
      </c>
    </row>
    <row r="15190" spans="1:5" x14ac:dyDescent="0.25">
      <c r="A15190" s="2">
        <v>45583.4375</v>
      </c>
      <c r="B15190">
        <v>133535</v>
      </c>
      <c r="C15190">
        <v>133565</v>
      </c>
      <c r="D15190">
        <v>133225</v>
      </c>
      <c r="E15190">
        <v>133245</v>
      </c>
    </row>
    <row r="15191" spans="1:5" x14ac:dyDescent="0.25">
      <c r="A15191" s="2">
        <v>45583.434027777781</v>
      </c>
      <c r="B15191">
        <v>133680</v>
      </c>
      <c r="C15191">
        <v>133700</v>
      </c>
      <c r="D15191">
        <v>133500</v>
      </c>
      <c r="E15191">
        <v>133540</v>
      </c>
    </row>
    <row r="15192" spans="1:5" x14ac:dyDescent="0.25">
      <c r="A15192" s="2">
        <v>45583.430555555555</v>
      </c>
      <c r="B15192">
        <v>133465</v>
      </c>
      <c r="C15192">
        <v>133725</v>
      </c>
      <c r="D15192">
        <v>133465</v>
      </c>
      <c r="E15192">
        <v>133685</v>
      </c>
    </row>
    <row r="15193" spans="1:5" x14ac:dyDescent="0.25">
      <c r="A15193" s="2">
        <v>45583.427083333336</v>
      </c>
      <c r="B15193">
        <v>133640</v>
      </c>
      <c r="C15193">
        <v>133820</v>
      </c>
      <c r="D15193">
        <v>133435</v>
      </c>
      <c r="E15193">
        <v>133460</v>
      </c>
    </row>
    <row r="15194" spans="1:5" x14ac:dyDescent="0.25">
      <c r="A15194" s="2">
        <v>45583.423611111109</v>
      </c>
      <c r="B15194">
        <v>133585</v>
      </c>
      <c r="C15194">
        <v>133725</v>
      </c>
      <c r="D15194">
        <v>133540</v>
      </c>
      <c r="E15194">
        <v>133645</v>
      </c>
    </row>
    <row r="15195" spans="1:5" x14ac:dyDescent="0.25">
      <c r="A15195" s="2">
        <v>45583.420138888891</v>
      </c>
      <c r="B15195">
        <v>133615</v>
      </c>
      <c r="C15195">
        <v>133705</v>
      </c>
      <c r="D15195">
        <v>133495</v>
      </c>
      <c r="E15195">
        <v>133590</v>
      </c>
    </row>
    <row r="15196" spans="1:5" x14ac:dyDescent="0.25">
      <c r="A15196" s="2">
        <v>45583.416666666664</v>
      </c>
      <c r="B15196">
        <v>133500</v>
      </c>
      <c r="C15196">
        <v>133710</v>
      </c>
      <c r="D15196">
        <v>133415</v>
      </c>
      <c r="E15196">
        <v>133610</v>
      </c>
    </row>
    <row r="15197" spans="1:5" x14ac:dyDescent="0.25">
      <c r="A15197" s="2">
        <v>45583.413194444445</v>
      </c>
      <c r="B15197">
        <v>133415</v>
      </c>
      <c r="C15197">
        <v>133545</v>
      </c>
      <c r="D15197">
        <v>133400</v>
      </c>
      <c r="E15197">
        <v>133495</v>
      </c>
    </row>
    <row r="15198" spans="1:5" x14ac:dyDescent="0.25">
      <c r="A15198" s="2">
        <v>45583.409722222219</v>
      </c>
      <c r="B15198">
        <v>133530</v>
      </c>
      <c r="C15198">
        <v>133610</v>
      </c>
      <c r="D15198">
        <v>133360</v>
      </c>
      <c r="E15198">
        <v>133415</v>
      </c>
    </row>
    <row r="15199" spans="1:5" x14ac:dyDescent="0.25">
      <c r="A15199" s="2">
        <v>45583.40625</v>
      </c>
      <c r="B15199">
        <v>133455</v>
      </c>
      <c r="C15199">
        <v>133545</v>
      </c>
      <c r="D15199">
        <v>133405</v>
      </c>
      <c r="E15199">
        <v>133530</v>
      </c>
    </row>
    <row r="15200" spans="1:5" x14ac:dyDescent="0.25">
      <c r="A15200" s="2">
        <v>45583.402777777781</v>
      </c>
      <c r="B15200">
        <v>133325</v>
      </c>
      <c r="C15200">
        <v>133475</v>
      </c>
      <c r="D15200">
        <v>133280</v>
      </c>
      <c r="E15200">
        <v>133455</v>
      </c>
    </row>
    <row r="15201" spans="1:5" x14ac:dyDescent="0.25">
      <c r="A15201" s="2">
        <v>45583.399305555555</v>
      </c>
      <c r="B15201">
        <v>133265</v>
      </c>
      <c r="C15201">
        <v>133375</v>
      </c>
      <c r="D15201">
        <v>133250</v>
      </c>
      <c r="E15201">
        <v>133320</v>
      </c>
    </row>
    <row r="15202" spans="1:5" x14ac:dyDescent="0.25">
      <c r="A15202" s="2">
        <v>45583.395833333336</v>
      </c>
      <c r="B15202">
        <v>133105</v>
      </c>
      <c r="C15202">
        <v>133285</v>
      </c>
      <c r="D15202">
        <v>133045</v>
      </c>
      <c r="E15202">
        <v>133265</v>
      </c>
    </row>
    <row r="15203" spans="1:5" x14ac:dyDescent="0.25">
      <c r="A15203" s="2">
        <v>45583.392361111109</v>
      </c>
      <c r="B15203">
        <v>132995</v>
      </c>
      <c r="C15203">
        <v>133115</v>
      </c>
      <c r="D15203">
        <v>132945</v>
      </c>
      <c r="E15203">
        <v>133105</v>
      </c>
    </row>
    <row r="15204" spans="1:5" x14ac:dyDescent="0.25">
      <c r="A15204" s="2">
        <v>45583.388888888891</v>
      </c>
      <c r="B15204">
        <v>132930</v>
      </c>
      <c r="C15204">
        <v>133090</v>
      </c>
      <c r="D15204">
        <v>132925</v>
      </c>
      <c r="E15204">
        <v>132995</v>
      </c>
    </row>
    <row r="15205" spans="1:5" x14ac:dyDescent="0.25">
      <c r="A15205" s="2">
        <v>45583.385416666664</v>
      </c>
      <c r="B15205">
        <v>132945</v>
      </c>
      <c r="C15205">
        <v>133015</v>
      </c>
      <c r="D15205">
        <v>132900</v>
      </c>
      <c r="E15205">
        <v>132930</v>
      </c>
    </row>
    <row r="15206" spans="1:5" x14ac:dyDescent="0.25">
      <c r="A15206" s="2">
        <v>45583.381944444445</v>
      </c>
      <c r="B15206">
        <v>132900</v>
      </c>
      <c r="C15206">
        <v>132995</v>
      </c>
      <c r="D15206">
        <v>132770</v>
      </c>
      <c r="E15206">
        <v>132945</v>
      </c>
    </row>
    <row r="15207" spans="1:5" x14ac:dyDescent="0.25">
      <c r="A15207" s="2">
        <v>45583.378472222219</v>
      </c>
      <c r="B15207">
        <v>133260</v>
      </c>
      <c r="C15207">
        <v>133315</v>
      </c>
      <c r="D15207">
        <v>132885</v>
      </c>
      <c r="E15207">
        <v>132905</v>
      </c>
    </row>
    <row r="15208" spans="1:5" x14ac:dyDescent="0.25">
      <c r="A15208" s="2">
        <v>45583.375</v>
      </c>
      <c r="B15208">
        <v>133470</v>
      </c>
      <c r="C15208">
        <v>133650</v>
      </c>
      <c r="D15208">
        <v>133230</v>
      </c>
      <c r="E15208">
        <v>133260</v>
      </c>
    </row>
    <row r="15209" spans="1:5" x14ac:dyDescent="0.25">
      <c r="A15209" s="2">
        <v>45582.763888888891</v>
      </c>
      <c r="B15209">
        <v>133060</v>
      </c>
      <c r="C15209">
        <v>133080</v>
      </c>
      <c r="D15209">
        <v>133005</v>
      </c>
      <c r="E15209">
        <v>133020</v>
      </c>
    </row>
    <row r="15210" spans="1:5" x14ac:dyDescent="0.25">
      <c r="A15210" s="2">
        <v>45582.760416666664</v>
      </c>
      <c r="B15210">
        <v>132975</v>
      </c>
      <c r="C15210">
        <v>133070</v>
      </c>
      <c r="D15210">
        <v>132935</v>
      </c>
      <c r="E15210">
        <v>133065</v>
      </c>
    </row>
    <row r="15211" spans="1:5" x14ac:dyDescent="0.25">
      <c r="A15211" s="2">
        <v>45582.756944444445</v>
      </c>
      <c r="B15211">
        <v>132935</v>
      </c>
      <c r="C15211">
        <v>132985</v>
      </c>
      <c r="D15211">
        <v>132920</v>
      </c>
      <c r="E15211">
        <v>132970</v>
      </c>
    </row>
    <row r="15212" spans="1:5" x14ac:dyDescent="0.25">
      <c r="A15212" s="2">
        <v>45582.753472222219</v>
      </c>
      <c r="B15212">
        <v>132940</v>
      </c>
      <c r="C15212">
        <v>132975</v>
      </c>
      <c r="D15212">
        <v>132890</v>
      </c>
      <c r="E15212">
        <v>132935</v>
      </c>
    </row>
    <row r="15213" spans="1:5" x14ac:dyDescent="0.25">
      <c r="A15213" s="2">
        <v>45582.75</v>
      </c>
      <c r="B15213">
        <v>132920</v>
      </c>
      <c r="C15213">
        <v>132955</v>
      </c>
      <c r="D15213">
        <v>132915</v>
      </c>
      <c r="E15213">
        <v>132935</v>
      </c>
    </row>
    <row r="15214" spans="1:5" x14ac:dyDescent="0.25">
      <c r="A15214" s="2">
        <v>45582.746527777781</v>
      </c>
      <c r="B15214">
        <v>132965</v>
      </c>
      <c r="C15214">
        <v>132990</v>
      </c>
      <c r="D15214">
        <v>132890</v>
      </c>
      <c r="E15214">
        <v>132920</v>
      </c>
    </row>
    <row r="15215" spans="1:5" x14ac:dyDescent="0.25">
      <c r="A15215" s="2">
        <v>45582.743055555555</v>
      </c>
      <c r="B15215">
        <v>132910</v>
      </c>
      <c r="C15215">
        <v>132980</v>
      </c>
      <c r="D15215">
        <v>132905</v>
      </c>
      <c r="E15215">
        <v>132965</v>
      </c>
    </row>
    <row r="15216" spans="1:5" x14ac:dyDescent="0.25">
      <c r="A15216" s="2">
        <v>45582.739583333336</v>
      </c>
      <c r="B15216">
        <v>132915</v>
      </c>
      <c r="C15216">
        <v>132965</v>
      </c>
      <c r="D15216">
        <v>132910</v>
      </c>
      <c r="E15216">
        <v>132910</v>
      </c>
    </row>
    <row r="15217" spans="1:5" x14ac:dyDescent="0.25">
      <c r="A15217" s="2">
        <v>45582.736111111109</v>
      </c>
      <c r="B15217">
        <v>132850</v>
      </c>
      <c r="C15217">
        <v>132930</v>
      </c>
      <c r="D15217">
        <v>132850</v>
      </c>
      <c r="E15217">
        <v>132920</v>
      </c>
    </row>
    <row r="15218" spans="1:5" x14ac:dyDescent="0.25">
      <c r="A15218" s="2">
        <v>45582.732638888891</v>
      </c>
      <c r="B15218">
        <v>132855</v>
      </c>
      <c r="C15218">
        <v>132885</v>
      </c>
      <c r="D15218">
        <v>132840</v>
      </c>
      <c r="E15218">
        <v>132855</v>
      </c>
    </row>
    <row r="15219" spans="1:5" x14ac:dyDescent="0.25">
      <c r="A15219" s="2">
        <v>45582.729166666664</v>
      </c>
      <c r="B15219">
        <v>132850</v>
      </c>
      <c r="C15219">
        <v>132870</v>
      </c>
      <c r="D15219">
        <v>132830</v>
      </c>
      <c r="E15219">
        <v>132860</v>
      </c>
    </row>
    <row r="15220" spans="1:5" x14ac:dyDescent="0.25">
      <c r="A15220" s="2">
        <v>45582.725694444445</v>
      </c>
      <c r="B15220">
        <v>132895</v>
      </c>
      <c r="C15220">
        <v>132895</v>
      </c>
      <c r="D15220">
        <v>132830</v>
      </c>
      <c r="E15220">
        <v>132855</v>
      </c>
    </row>
    <row r="15221" spans="1:5" x14ac:dyDescent="0.25">
      <c r="A15221" s="2">
        <v>45582.722222222219</v>
      </c>
      <c r="B15221">
        <v>132870</v>
      </c>
      <c r="C15221">
        <v>132900</v>
      </c>
      <c r="D15221">
        <v>132865</v>
      </c>
      <c r="E15221">
        <v>132895</v>
      </c>
    </row>
    <row r="15222" spans="1:5" x14ac:dyDescent="0.25">
      <c r="A15222" s="2">
        <v>45582.71875</v>
      </c>
      <c r="B15222">
        <v>132840</v>
      </c>
      <c r="C15222">
        <v>132880</v>
      </c>
      <c r="D15222">
        <v>132840</v>
      </c>
      <c r="E15222">
        <v>132875</v>
      </c>
    </row>
    <row r="15223" spans="1:5" x14ac:dyDescent="0.25">
      <c r="A15223" s="2">
        <v>45582.715277777781</v>
      </c>
      <c r="B15223">
        <v>132910</v>
      </c>
      <c r="C15223">
        <v>132930</v>
      </c>
      <c r="D15223">
        <v>132830</v>
      </c>
      <c r="E15223">
        <v>132845</v>
      </c>
    </row>
    <row r="15224" spans="1:5" x14ac:dyDescent="0.25">
      <c r="A15224" s="2">
        <v>45582.711805555555</v>
      </c>
      <c r="B15224">
        <v>132865</v>
      </c>
      <c r="C15224">
        <v>132940</v>
      </c>
      <c r="D15224">
        <v>132850</v>
      </c>
      <c r="E15224">
        <v>132910</v>
      </c>
    </row>
    <row r="15225" spans="1:5" x14ac:dyDescent="0.25">
      <c r="A15225" s="2">
        <v>45582.708333333336</v>
      </c>
      <c r="B15225">
        <v>132970</v>
      </c>
      <c r="C15225">
        <v>132970</v>
      </c>
      <c r="D15225">
        <v>132825</v>
      </c>
      <c r="E15225">
        <v>132865</v>
      </c>
    </row>
    <row r="15226" spans="1:5" x14ac:dyDescent="0.25">
      <c r="A15226" s="2">
        <v>45582.704861111109</v>
      </c>
      <c r="B15226">
        <v>132960</v>
      </c>
      <c r="C15226">
        <v>132990</v>
      </c>
      <c r="D15226">
        <v>132935</v>
      </c>
      <c r="E15226">
        <v>132965</v>
      </c>
    </row>
    <row r="15227" spans="1:5" x14ac:dyDescent="0.25">
      <c r="A15227" s="2">
        <v>45582.701388888891</v>
      </c>
      <c r="B15227">
        <v>132915</v>
      </c>
      <c r="C15227">
        <v>132970</v>
      </c>
      <c r="D15227">
        <v>132905</v>
      </c>
      <c r="E15227">
        <v>132960</v>
      </c>
    </row>
    <row r="15228" spans="1:5" x14ac:dyDescent="0.25">
      <c r="A15228" s="2">
        <v>45582.697916666664</v>
      </c>
      <c r="B15228">
        <v>132955</v>
      </c>
      <c r="C15228">
        <v>132960</v>
      </c>
      <c r="D15228">
        <v>132905</v>
      </c>
      <c r="E15228">
        <v>132910</v>
      </c>
    </row>
    <row r="15229" spans="1:5" x14ac:dyDescent="0.25">
      <c r="A15229" s="2">
        <v>45582.694444444445</v>
      </c>
      <c r="B15229">
        <v>132915</v>
      </c>
      <c r="C15229">
        <v>132980</v>
      </c>
      <c r="D15229">
        <v>132910</v>
      </c>
      <c r="E15229">
        <v>132955</v>
      </c>
    </row>
    <row r="15230" spans="1:5" x14ac:dyDescent="0.25">
      <c r="A15230" s="2">
        <v>45582.690972222219</v>
      </c>
      <c r="B15230">
        <v>132895</v>
      </c>
      <c r="C15230">
        <v>132915</v>
      </c>
      <c r="D15230">
        <v>132865</v>
      </c>
      <c r="E15230">
        <v>132915</v>
      </c>
    </row>
    <row r="15231" spans="1:5" x14ac:dyDescent="0.25">
      <c r="A15231" s="2">
        <v>45582.6875</v>
      </c>
      <c r="B15231">
        <v>132920</v>
      </c>
      <c r="C15231">
        <v>132925</v>
      </c>
      <c r="D15231">
        <v>132860</v>
      </c>
      <c r="E15231">
        <v>132890</v>
      </c>
    </row>
    <row r="15232" spans="1:5" x14ac:dyDescent="0.25">
      <c r="A15232" s="2">
        <v>45582.684027777781</v>
      </c>
      <c r="B15232">
        <v>132945</v>
      </c>
      <c r="C15232">
        <v>132950</v>
      </c>
      <c r="D15232">
        <v>132910</v>
      </c>
      <c r="E15232">
        <v>132920</v>
      </c>
    </row>
    <row r="15233" spans="1:5" x14ac:dyDescent="0.25">
      <c r="A15233" s="2">
        <v>45582.680555555555</v>
      </c>
      <c r="B15233">
        <v>132915</v>
      </c>
      <c r="C15233">
        <v>132950</v>
      </c>
      <c r="D15233">
        <v>132875</v>
      </c>
      <c r="E15233">
        <v>132945</v>
      </c>
    </row>
    <row r="15234" spans="1:5" x14ac:dyDescent="0.25">
      <c r="A15234" s="2">
        <v>45582.677083333336</v>
      </c>
      <c r="B15234">
        <v>132930</v>
      </c>
      <c r="C15234">
        <v>132945</v>
      </c>
      <c r="D15234">
        <v>132905</v>
      </c>
      <c r="E15234">
        <v>132920</v>
      </c>
    </row>
    <row r="15235" spans="1:5" x14ac:dyDescent="0.25">
      <c r="A15235" s="2">
        <v>45582.673611111109</v>
      </c>
      <c r="B15235">
        <v>132885</v>
      </c>
      <c r="C15235">
        <v>132945</v>
      </c>
      <c r="D15235">
        <v>132870</v>
      </c>
      <c r="E15235">
        <v>132935</v>
      </c>
    </row>
    <row r="15236" spans="1:5" x14ac:dyDescent="0.25">
      <c r="A15236" s="2">
        <v>45582.670138888891</v>
      </c>
      <c r="B15236">
        <v>132880</v>
      </c>
      <c r="C15236">
        <v>132925</v>
      </c>
      <c r="D15236">
        <v>132875</v>
      </c>
      <c r="E15236">
        <v>132885</v>
      </c>
    </row>
    <row r="15237" spans="1:5" x14ac:dyDescent="0.25">
      <c r="A15237" s="2">
        <v>45582.666666666664</v>
      </c>
      <c r="B15237">
        <v>132830</v>
      </c>
      <c r="C15237">
        <v>132900</v>
      </c>
      <c r="D15237">
        <v>132825</v>
      </c>
      <c r="E15237">
        <v>132880</v>
      </c>
    </row>
    <row r="15238" spans="1:5" x14ac:dyDescent="0.25">
      <c r="A15238" s="2">
        <v>45582.663194444445</v>
      </c>
      <c r="B15238">
        <v>132815</v>
      </c>
      <c r="C15238">
        <v>132845</v>
      </c>
      <c r="D15238">
        <v>132805</v>
      </c>
      <c r="E15238">
        <v>132825</v>
      </c>
    </row>
    <row r="15239" spans="1:5" x14ac:dyDescent="0.25">
      <c r="A15239" s="2">
        <v>45582.659722222219</v>
      </c>
      <c r="B15239">
        <v>132910</v>
      </c>
      <c r="C15239">
        <v>132915</v>
      </c>
      <c r="D15239">
        <v>132800</v>
      </c>
      <c r="E15239">
        <v>132820</v>
      </c>
    </row>
    <row r="15240" spans="1:5" x14ac:dyDescent="0.25">
      <c r="A15240" s="2">
        <v>45582.65625</v>
      </c>
      <c r="B15240">
        <v>132935</v>
      </c>
      <c r="C15240">
        <v>132950</v>
      </c>
      <c r="D15240">
        <v>132900</v>
      </c>
      <c r="E15240">
        <v>132910</v>
      </c>
    </row>
    <row r="15241" spans="1:5" x14ac:dyDescent="0.25">
      <c r="A15241" s="2">
        <v>45582.652777777781</v>
      </c>
      <c r="B15241">
        <v>132875</v>
      </c>
      <c r="C15241">
        <v>132965</v>
      </c>
      <c r="D15241">
        <v>132865</v>
      </c>
      <c r="E15241">
        <v>132935</v>
      </c>
    </row>
    <row r="15242" spans="1:5" x14ac:dyDescent="0.25">
      <c r="A15242" s="2">
        <v>45582.649305555555</v>
      </c>
      <c r="B15242">
        <v>132965</v>
      </c>
      <c r="C15242">
        <v>132970</v>
      </c>
      <c r="D15242">
        <v>132855</v>
      </c>
      <c r="E15242">
        <v>132870</v>
      </c>
    </row>
    <row r="15243" spans="1:5" x14ac:dyDescent="0.25">
      <c r="A15243" s="2">
        <v>45582.645833333336</v>
      </c>
      <c r="B15243">
        <v>132915</v>
      </c>
      <c r="C15243">
        <v>132995</v>
      </c>
      <c r="D15243">
        <v>132895</v>
      </c>
      <c r="E15243">
        <v>132965</v>
      </c>
    </row>
    <row r="15244" spans="1:5" x14ac:dyDescent="0.25">
      <c r="A15244" s="2">
        <v>45582.642361111109</v>
      </c>
      <c r="B15244">
        <v>132920</v>
      </c>
      <c r="C15244">
        <v>132960</v>
      </c>
      <c r="D15244">
        <v>132910</v>
      </c>
      <c r="E15244">
        <v>132915</v>
      </c>
    </row>
    <row r="15245" spans="1:5" x14ac:dyDescent="0.25">
      <c r="A15245" s="2">
        <v>45582.638888888891</v>
      </c>
      <c r="B15245">
        <v>132890</v>
      </c>
      <c r="C15245">
        <v>132920</v>
      </c>
      <c r="D15245">
        <v>132865</v>
      </c>
      <c r="E15245">
        <v>132920</v>
      </c>
    </row>
    <row r="15246" spans="1:5" x14ac:dyDescent="0.25">
      <c r="A15246" s="2">
        <v>45582.635416666664</v>
      </c>
      <c r="B15246">
        <v>132910</v>
      </c>
      <c r="C15246">
        <v>132930</v>
      </c>
      <c r="D15246">
        <v>132860</v>
      </c>
      <c r="E15246">
        <v>132890</v>
      </c>
    </row>
    <row r="15247" spans="1:5" x14ac:dyDescent="0.25">
      <c r="A15247" s="2">
        <v>45582.631944444445</v>
      </c>
      <c r="B15247">
        <v>132910</v>
      </c>
      <c r="C15247">
        <v>132940</v>
      </c>
      <c r="D15247">
        <v>132875</v>
      </c>
      <c r="E15247">
        <v>132910</v>
      </c>
    </row>
    <row r="15248" spans="1:5" x14ac:dyDescent="0.25">
      <c r="A15248" s="2">
        <v>45582.628472222219</v>
      </c>
      <c r="B15248">
        <v>132875</v>
      </c>
      <c r="C15248">
        <v>132945</v>
      </c>
      <c r="D15248">
        <v>132835</v>
      </c>
      <c r="E15248">
        <v>132910</v>
      </c>
    </row>
    <row r="15249" spans="1:5" x14ac:dyDescent="0.25">
      <c r="A15249" s="2">
        <v>45582.625</v>
      </c>
      <c r="B15249">
        <v>132915</v>
      </c>
      <c r="C15249">
        <v>132950</v>
      </c>
      <c r="D15249">
        <v>132845</v>
      </c>
      <c r="E15249">
        <v>132880</v>
      </c>
    </row>
    <row r="15250" spans="1:5" x14ac:dyDescent="0.25">
      <c r="A15250" s="2">
        <v>45582.621527777781</v>
      </c>
      <c r="B15250">
        <v>132930</v>
      </c>
      <c r="C15250">
        <v>132985</v>
      </c>
      <c r="D15250">
        <v>132900</v>
      </c>
      <c r="E15250">
        <v>132915</v>
      </c>
    </row>
    <row r="15251" spans="1:5" x14ac:dyDescent="0.25">
      <c r="A15251" s="2">
        <v>45582.618055555555</v>
      </c>
      <c r="B15251">
        <v>132780</v>
      </c>
      <c r="C15251">
        <v>132960</v>
      </c>
      <c r="D15251">
        <v>132775</v>
      </c>
      <c r="E15251">
        <v>132930</v>
      </c>
    </row>
    <row r="15252" spans="1:5" x14ac:dyDescent="0.25">
      <c r="A15252" s="2">
        <v>45582.614583333336</v>
      </c>
      <c r="B15252">
        <v>132775</v>
      </c>
      <c r="C15252">
        <v>132810</v>
      </c>
      <c r="D15252">
        <v>132760</v>
      </c>
      <c r="E15252">
        <v>132775</v>
      </c>
    </row>
    <row r="15253" spans="1:5" x14ac:dyDescent="0.25">
      <c r="A15253" s="2">
        <v>45582.611111111109</v>
      </c>
      <c r="B15253">
        <v>132765</v>
      </c>
      <c r="C15253">
        <v>132840</v>
      </c>
      <c r="D15253">
        <v>132760</v>
      </c>
      <c r="E15253">
        <v>132775</v>
      </c>
    </row>
    <row r="15254" spans="1:5" x14ac:dyDescent="0.25">
      <c r="A15254" s="2">
        <v>45582.607638888891</v>
      </c>
      <c r="B15254">
        <v>132675</v>
      </c>
      <c r="C15254">
        <v>132790</v>
      </c>
      <c r="D15254">
        <v>132670</v>
      </c>
      <c r="E15254">
        <v>132770</v>
      </c>
    </row>
    <row r="15255" spans="1:5" x14ac:dyDescent="0.25">
      <c r="A15255" s="2">
        <v>45582.604166666664</v>
      </c>
      <c r="B15255">
        <v>132710</v>
      </c>
      <c r="C15255">
        <v>132740</v>
      </c>
      <c r="D15255">
        <v>132655</v>
      </c>
      <c r="E15255">
        <v>132670</v>
      </c>
    </row>
    <row r="15256" spans="1:5" x14ac:dyDescent="0.25">
      <c r="A15256" s="2">
        <v>45582.600694444445</v>
      </c>
      <c r="B15256">
        <v>132765</v>
      </c>
      <c r="C15256">
        <v>132765</v>
      </c>
      <c r="D15256">
        <v>132670</v>
      </c>
      <c r="E15256">
        <v>132710</v>
      </c>
    </row>
    <row r="15257" spans="1:5" x14ac:dyDescent="0.25">
      <c r="A15257" s="2">
        <v>45582.597222222219</v>
      </c>
      <c r="B15257">
        <v>132760</v>
      </c>
      <c r="C15257">
        <v>132790</v>
      </c>
      <c r="D15257">
        <v>132725</v>
      </c>
      <c r="E15257">
        <v>132765</v>
      </c>
    </row>
    <row r="15258" spans="1:5" x14ac:dyDescent="0.25">
      <c r="A15258" s="2">
        <v>45582.59375</v>
      </c>
      <c r="B15258">
        <v>132775</v>
      </c>
      <c r="C15258">
        <v>132800</v>
      </c>
      <c r="D15258">
        <v>132745</v>
      </c>
      <c r="E15258">
        <v>132755</v>
      </c>
    </row>
    <row r="15259" spans="1:5" x14ac:dyDescent="0.25">
      <c r="A15259" s="2">
        <v>45582.590277777781</v>
      </c>
      <c r="B15259">
        <v>132755</v>
      </c>
      <c r="C15259">
        <v>132820</v>
      </c>
      <c r="D15259">
        <v>132735</v>
      </c>
      <c r="E15259">
        <v>132780</v>
      </c>
    </row>
    <row r="15260" spans="1:5" x14ac:dyDescent="0.25">
      <c r="A15260" s="2">
        <v>45582.586805555555</v>
      </c>
      <c r="B15260">
        <v>132700</v>
      </c>
      <c r="C15260">
        <v>132760</v>
      </c>
      <c r="D15260">
        <v>132665</v>
      </c>
      <c r="E15260">
        <v>132755</v>
      </c>
    </row>
    <row r="15261" spans="1:5" x14ac:dyDescent="0.25">
      <c r="A15261" s="2">
        <v>45582.583333333336</v>
      </c>
      <c r="B15261">
        <v>132770</v>
      </c>
      <c r="C15261">
        <v>132780</v>
      </c>
      <c r="D15261">
        <v>132680</v>
      </c>
      <c r="E15261">
        <v>132705</v>
      </c>
    </row>
    <row r="15262" spans="1:5" x14ac:dyDescent="0.25">
      <c r="A15262" s="2">
        <v>45582.579861111109</v>
      </c>
      <c r="B15262">
        <v>132775</v>
      </c>
      <c r="C15262">
        <v>132795</v>
      </c>
      <c r="D15262">
        <v>132740</v>
      </c>
      <c r="E15262">
        <v>132770</v>
      </c>
    </row>
    <row r="15263" spans="1:5" x14ac:dyDescent="0.25">
      <c r="A15263" s="2">
        <v>45582.576388888891</v>
      </c>
      <c r="B15263">
        <v>132705</v>
      </c>
      <c r="C15263">
        <v>132785</v>
      </c>
      <c r="D15263">
        <v>132680</v>
      </c>
      <c r="E15263">
        <v>132775</v>
      </c>
    </row>
    <row r="15264" spans="1:5" x14ac:dyDescent="0.25">
      <c r="A15264" s="2">
        <v>45582.572916666664</v>
      </c>
      <c r="B15264">
        <v>132700</v>
      </c>
      <c r="C15264">
        <v>132755</v>
      </c>
      <c r="D15264">
        <v>132635</v>
      </c>
      <c r="E15264">
        <v>132710</v>
      </c>
    </row>
    <row r="15265" spans="1:5" x14ac:dyDescent="0.25">
      <c r="A15265" s="2">
        <v>45582.569444444445</v>
      </c>
      <c r="B15265">
        <v>132625</v>
      </c>
      <c r="C15265">
        <v>132730</v>
      </c>
      <c r="D15265">
        <v>132610</v>
      </c>
      <c r="E15265">
        <v>132700</v>
      </c>
    </row>
    <row r="15266" spans="1:5" x14ac:dyDescent="0.25">
      <c r="A15266" s="2">
        <v>45582.565972222219</v>
      </c>
      <c r="B15266">
        <v>132560</v>
      </c>
      <c r="C15266">
        <v>132630</v>
      </c>
      <c r="D15266">
        <v>132540</v>
      </c>
      <c r="E15266">
        <v>132620</v>
      </c>
    </row>
    <row r="15267" spans="1:5" x14ac:dyDescent="0.25">
      <c r="A15267" s="2">
        <v>45582.5625</v>
      </c>
      <c r="B15267">
        <v>132505</v>
      </c>
      <c r="C15267">
        <v>132575</v>
      </c>
      <c r="D15267">
        <v>132485</v>
      </c>
      <c r="E15267">
        <v>132560</v>
      </c>
    </row>
    <row r="15268" spans="1:5" x14ac:dyDescent="0.25">
      <c r="A15268" s="2">
        <v>45582.559027777781</v>
      </c>
      <c r="B15268">
        <v>132430</v>
      </c>
      <c r="C15268">
        <v>132525</v>
      </c>
      <c r="D15268">
        <v>132410</v>
      </c>
      <c r="E15268">
        <v>132505</v>
      </c>
    </row>
    <row r="15269" spans="1:5" x14ac:dyDescent="0.25">
      <c r="A15269" s="2">
        <v>45582.555555555555</v>
      </c>
      <c r="B15269">
        <v>132465</v>
      </c>
      <c r="C15269">
        <v>132470</v>
      </c>
      <c r="D15269">
        <v>132375</v>
      </c>
      <c r="E15269">
        <v>132435</v>
      </c>
    </row>
    <row r="15270" spans="1:5" x14ac:dyDescent="0.25">
      <c r="A15270" s="2">
        <v>45582.552083333336</v>
      </c>
      <c r="B15270">
        <v>132485</v>
      </c>
      <c r="C15270">
        <v>132540</v>
      </c>
      <c r="D15270">
        <v>132455</v>
      </c>
      <c r="E15270">
        <v>132465</v>
      </c>
    </row>
    <row r="15271" spans="1:5" x14ac:dyDescent="0.25">
      <c r="A15271" s="2">
        <v>45582.548611111109</v>
      </c>
      <c r="B15271">
        <v>132460</v>
      </c>
      <c r="C15271">
        <v>132505</v>
      </c>
      <c r="D15271">
        <v>132450</v>
      </c>
      <c r="E15271">
        <v>132485</v>
      </c>
    </row>
    <row r="15272" spans="1:5" x14ac:dyDescent="0.25">
      <c r="A15272" s="2">
        <v>45582.545138888891</v>
      </c>
      <c r="B15272">
        <v>132455</v>
      </c>
      <c r="C15272">
        <v>132485</v>
      </c>
      <c r="D15272">
        <v>132405</v>
      </c>
      <c r="E15272">
        <v>132460</v>
      </c>
    </row>
    <row r="15273" spans="1:5" x14ac:dyDescent="0.25">
      <c r="A15273" s="2">
        <v>45582.541666666664</v>
      </c>
      <c r="B15273">
        <v>132560</v>
      </c>
      <c r="C15273">
        <v>132565</v>
      </c>
      <c r="D15273">
        <v>132420</v>
      </c>
      <c r="E15273">
        <v>132450</v>
      </c>
    </row>
    <row r="15274" spans="1:5" x14ac:dyDescent="0.25">
      <c r="A15274" s="2">
        <v>45582.538194444445</v>
      </c>
      <c r="B15274">
        <v>132570</v>
      </c>
      <c r="C15274">
        <v>132605</v>
      </c>
      <c r="D15274">
        <v>132545</v>
      </c>
      <c r="E15274">
        <v>132565</v>
      </c>
    </row>
    <row r="15275" spans="1:5" x14ac:dyDescent="0.25">
      <c r="A15275" s="2">
        <v>45582.534722222219</v>
      </c>
      <c r="B15275">
        <v>132590</v>
      </c>
      <c r="C15275">
        <v>132615</v>
      </c>
      <c r="D15275">
        <v>132545</v>
      </c>
      <c r="E15275">
        <v>132570</v>
      </c>
    </row>
    <row r="15276" spans="1:5" x14ac:dyDescent="0.25">
      <c r="A15276" s="2">
        <v>45582.53125</v>
      </c>
      <c r="B15276">
        <v>132680</v>
      </c>
      <c r="C15276">
        <v>132685</v>
      </c>
      <c r="D15276">
        <v>132570</v>
      </c>
      <c r="E15276">
        <v>132590</v>
      </c>
    </row>
    <row r="15277" spans="1:5" x14ac:dyDescent="0.25">
      <c r="A15277" s="2">
        <v>45582.527777777781</v>
      </c>
      <c r="B15277">
        <v>132825</v>
      </c>
      <c r="C15277">
        <v>132830</v>
      </c>
      <c r="D15277">
        <v>132665</v>
      </c>
      <c r="E15277">
        <v>132680</v>
      </c>
    </row>
    <row r="15278" spans="1:5" x14ac:dyDescent="0.25">
      <c r="A15278" s="2">
        <v>45582.524305555555</v>
      </c>
      <c r="B15278">
        <v>132850</v>
      </c>
      <c r="C15278">
        <v>132880</v>
      </c>
      <c r="D15278">
        <v>132810</v>
      </c>
      <c r="E15278">
        <v>132820</v>
      </c>
    </row>
    <row r="15279" spans="1:5" x14ac:dyDescent="0.25">
      <c r="A15279" s="2">
        <v>45582.520833333336</v>
      </c>
      <c r="B15279">
        <v>132815</v>
      </c>
      <c r="C15279">
        <v>132885</v>
      </c>
      <c r="D15279">
        <v>132805</v>
      </c>
      <c r="E15279">
        <v>132845</v>
      </c>
    </row>
    <row r="15280" spans="1:5" x14ac:dyDescent="0.25">
      <c r="A15280" s="2">
        <v>45582.517361111109</v>
      </c>
      <c r="B15280">
        <v>132755</v>
      </c>
      <c r="C15280">
        <v>132855</v>
      </c>
      <c r="D15280">
        <v>132740</v>
      </c>
      <c r="E15280">
        <v>132815</v>
      </c>
    </row>
    <row r="15281" spans="1:5" x14ac:dyDescent="0.25">
      <c r="A15281" s="2">
        <v>45582.513888888891</v>
      </c>
      <c r="B15281">
        <v>132755</v>
      </c>
      <c r="C15281">
        <v>132770</v>
      </c>
      <c r="D15281">
        <v>132675</v>
      </c>
      <c r="E15281">
        <v>132760</v>
      </c>
    </row>
    <row r="15282" spans="1:5" x14ac:dyDescent="0.25">
      <c r="A15282" s="2">
        <v>45582.510416666664</v>
      </c>
      <c r="B15282">
        <v>132745</v>
      </c>
      <c r="C15282">
        <v>132760</v>
      </c>
      <c r="D15282">
        <v>132670</v>
      </c>
      <c r="E15282">
        <v>132750</v>
      </c>
    </row>
    <row r="15283" spans="1:5" x14ac:dyDescent="0.25">
      <c r="A15283" s="2">
        <v>45582.506944444445</v>
      </c>
      <c r="B15283">
        <v>132750</v>
      </c>
      <c r="C15283">
        <v>132790</v>
      </c>
      <c r="D15283">
        <v>132715</v>
      </c>
      <c r="E15283">
        <v>132750</v>
      </c>
    </row>
    <row r="15284" spans="1:5" x14ac:dyDescent="0.25">
      <c r="A15284" s="2">
        <v>45582.503472222219</v>
      </c>
      <c r="B15284">
        <v>132680</v>
      </c>
      <c r="C15284">
        <v>132750</v>
      </c>
      <c r="D15284">
        <v>132645</v>
      </c>
      <c r="E15284">
        <v>132750</v>
      </c>
    </row>
    <row r="15285" spans="1:5" x14ac:dyDescent="0.25">
      <c r="A15285" s="2">
        <v>45582.5</v>
      </c>
      <c r="B15285">
        <v>132710</v>
      </c>
      <c r="C15285">
        <v>132735</v>
      </c>
      <c r="D15285">
        <v>132630</v>
      </c>
      <c r="E15285">
        <v>132680</v>
      </c>
    </row>
    <row r="15286" spans="1:5" x14ac:dyDescent="0.25">
      <c r="A15286" s="2">
        <v>45582.496527777781</v>
      </c>
      <c r="B15286">
        <v>132670</v>
      </c>
      <c r="C15286">
        <v>132730</v>
      </c>
      <c r="D15286">
        <v>132600</v>
      </c>
      <c r="E15286">
        <v>132710</v>
      </c>
    </row>
    <row r="15287" spans="1:5" x14ac:dyDescent="0.25">
      <c r="A15287" s="2">
        <v>45582.493055555555</v>
      </c>
      <c r="B15287">
        <v>132555</v>
      </c>
      <c r="C15287">
        <v>132670</v>
      </c>
      <c r="D15287">
        <v>132510</v>
      </c>
      <c r="E15287">
        <v>132665</v>
      </c>
    </row>
    <row r="15288" spans="1:5" x14ac:dyDescent="0.25">
      <c r="A15288" s="2">
        <v>45582.489583333336</v>
      </c>
      <c r="B15288">
        <v>132590</v>
      </c>
      <c r="C15288">
        <v>132605</v>
      </c>
      <c r="D15288">
        <v>132520</v>
      </c>
      <c r="E15288">
        <v>132560</v>
      </c>
    </row>
    <row r="15289" spans="1:5" x14ac:dyDescent="0.25">
      <c r="A15289" s="2">
        <v>45582.486111111109</v>
      </c>
      <c r="B15289">
        <v>132660</v>
      </c>
      <c r="C15289">
        <v>132685</v>
      </c>
      <c r="D15289">
        <v>132540</v>
      </c>
      <c r="E15289">
        <v>132595</v>
      </c>
    </row>
    <row r="15290" spans="1:5" x14ac:dyDescent="0.25">
      <c r="A15290" s="2">
        <v>45582.482638888891</v>
      </c>
      <c r="B15290">
        <v>132580</v>
      </c>
      <c r="C15290">
        <v>132700</v>
      </c>
      <c r="D15290">
        <v>132565</v>
      </c>
      <c r="E15290">
        <v>132660</v>
      </c>
    </row>
    <row r="15291" spans="1:5" x14ac:dyDescent="0.25">
      <c r="A15291" s="2">
        <v>45582.479166666664</v>
      </c>
      <c r="B15291">
        <v>132460</v>
      </c>
      <c r="C15291">
        <v>132610</v>
      </c>
      <c r="D15291">
        <v>132455</v>
      </c>
      <c r="E15291">
        <v>132575</v>
      </c>
    </row>
    <row r="15292" spans="1:5" x14ac:dyDescent="0.25">
      <c r="A15292" s="2">
        <v>45582.475694444445</v>
      </c>
      <c r="B15292">
        <v>132610</v>
      </c>
      <c r="C15292">
        <v>132670</v>
      </c>
      <c r="D15292">
        <v>132450</v>
      </c>
      <c r="E15292">
        <v>132455</v>
      </c>
    </row>
    <row r="15293" spans="1:5" x14ac:dyDescent="0.25">
      <c r="A15293" s="2">
        <v>45582.472222222219</v>
      </c>
      <c r="B15293">
        <v>132530</v>
      </c>
      <c r="C15293">
        <v>132690</v>
      </c>
      <c r="D15293">
        <v>132515</v>
      </c>
      <c r="E15293">
        <v>132615</v>
      </c>
    </row>
    <row r="15294" spans="1:5" x14ac:dyDescent="0.25">
      <c r="A15294" s="2">
        <v>45582.46875</v>
      </c>
      <c r="B15294">
        <v>132565</v>
      </c>
      <c r="C15294">
        <v>132610</v>
      </c>
      <c r="D15294">
        <v>132495</v>
      </c>
      <c r="E15294">
        <v>132530</v>
      </c>
    </row>
    <row r="15295" spans="1:5" x14ac:dyDescent="0.25">
      <c r="A15295" s="2">
        <v>45582.465277777781</v>
      </c>
      <c r="B15295">
        <v>132730</v>
      </c>
      <c r="C15295">
        <v>132785</v>
      </c>
      <c r="D15295">
        <v>132510</v>
      </c>
      <c r="E15295">
        <v>132565</v>
      </c>
    </row>
    <row r="15296" spans="1:5" x14ac:dyDescent="0.25">
      <c r="A15296" s="2">
        <v>45582.461805555555</v>
      </c>
      <c r="B15296">
        <v>132615</v>
      </c>
      <c r="C15296">
        <v>132805</v>
      </c>
      <c r="D15296">
        <v>132605</v>
      </c>
      <c r="E15296">
        <v>132725</v>
      </c>
    </row>
    <row r="15297" spans="1:5" x14ac:dyDescent="0.25">
      <c r="A15297" s="2">
        <v>45582.458333333336</v>
      </c>
      <c r="B15297">
        <v>132510</v>
      </c>
      <c r="C15297">
        <v>132650</v>
      </c>
      <c r="D15297">
        <v>132470</v>
      </c>
      <c r="E15297">
        <v>132615</v>
      </c>
    </row>
    <row r="15298" spans="1:5" x14ac:dyDescent="0.25">
      <c r="A15298" s="2">
        <v>45582.454861111109</v>
      </c>
      <c r="B15298">
        <v>132540</v>
      </c>
      <c r="C15298">
        <v>132640</v>
      </c>
      <c r="D15298">
        <v>132435</v>
      </c>
      <c r="E15298">
        <v>132505</v>
      </c>
    </row>
    <row r="15299" spans="1:5" x14ac:dyDescent="0.25">
      <c r="A15299" s="2">
        <v>45582.451388888891</v>
      </c>
      <c r="B15299">
        <v>132335</v>
      </c>
      <c r="C15299">
        <v>132615</v>
      </c>
      <c r="D15299">
        <v>132305</v>
      </c>
      <c r="E15299">
        <v>132535</v>
      </c>
    </row>
    <row r="15300" spans="1:5" x14ac:dyDescent="0.25">
      <c r="A15300" s="2">
        <v>45582.447916666664</v>
      </c>
      <c r="B15300">
        <v>132330</v>
      </c>
      <c r="C15300">
        <v>132445</v>
      </c>
      <c r="D15300">
        <v>132245</v>
      </c>
      <c r="E15300">
        <v>132340</v>
      </c>
    </row>
    <row r="15301" spans="1:5" x14ac:dyDescent="0.25">
      <c r="A15301" s="2">
        <v>45582.444444444445</v>
      </c>
      <c r="B15301">
        <v>132290</v>
      </c>
      <c r="C15301">
        <v>132415</v>
      </c>
      <c r="D15301">
        <v>132165</v>
      </c>
      <c r="E15301">
        <v>132330</v>
      </c>
    </row>
    <row r="15302" spans="1:5" x14ac:dyDescent="0.25">
      <c r="A15302" s="2">
        <v>45582.440972222219</v>
      </c>
      <c r="B15302">
        <v>132200</v>
      </c>
      <c r="C15302">
        <v>132360</v>
      </c>
      <c r="D15302">
        <v>132150</v>
      </c>
      <c r="E15302">
        <v>132290</v>
      </c>
    </row>
    <row r="15303" spans="1:5" x14ac:dyDescent="0.25">
      <c r="A15303" s="2">
        <v>45582.4375</v>
      </c>
      <c r="B15303">
        <v>132140</v>
      </c>
      <c r="C15303">
        <v>132330</v>
      </c>
      <c r="D15303">
        <v>131960</v>
      </c>
      <c r="E15303">
        <v>132200</v>
      </c>
    </row>
    <row r="15304" spans="1:5" x14ac:dyDescent="0.25">
      <c r="A15304" s="2">
        <v>45582.434027777781</v>
      </c>
      <c r="B15304">
        <v>132025</v>
      </c>
      <c r="C15304">
        <v>132145</v>
      </c>
      <c r="D15304">
        <v>131990</v>
      </c>
      <c r="E15304">
        <v>132140</v>
      </c>
    </row>
    <row r="15305" spans="1:5" x14ac:dyDescent="0.25">
      <c r="A15305" s="2">
        <v>45582.430555555555</v>
      </c>
      <c r="B15305">
        <v>132005</v>
      </c>
      <c r="C15305">
        <v>132075</v>
      </c>
      <c r="D15305">
        <v>131960</v>
      </c>
      <c r="E15305">
        <v>132025</v>
      </c>
    </row>
    <row r="15306" spans="1:5" x14ac:dyDescent="0.25">
      <c r="A15306" s="2">
        <v>45582.427083333336</v>
      </c>
      <c r="B15306">
        <v>132100</v>
      </c>
      <c r="C15306">
        <v>132100</v>
      </c>
      <c r="D15306">
        <v>131940</v>
      </c>
      <c r="E15306">
        <v>132010</v>
      </c>
    </row>
    <row r="15307" spans="1:5" x14ac:dyDescent="0.25">
      <c r="A15307" s="2">
        <v>45582.423611111109</v>
      </c>
      <c r="B15307">
        <v>132230</v>
      </c>
      <c r="C15307">
        <v>132335</v>
      </c>
      <c r="D15307">
        <v>132075</v>
      </c>
      <c r="E15307">
        <v>132100</v>
      </c>
    </row>
    <row r="15308" spans="1:5" x14ac:dyDescent="0.25">
      <c r="A15308" s="2">
        <v>45582.420138888891</v>
      </c>
      <c r="B15308">
        <v>132140</v>
      </c>
      <c r="C15308">
        <v>132295</v>
      </c>
      <c r="D15308">
        <v>132130</v>
      </c>
      <c r="E15308">
        <v>132230</v>
      </c>
    </row>
    <row r="15309" spans="1:5" x14ac:dyDescent="0.25">
      <c r="A15309" s="2">
        <v>45582.416666666664</v>
      </c>
      <c r="B15309">
        <v>132280</v>
      </c>
      <c r="C15309">
        <v>132310</v>
      </c>
      <c r="D15309">
        <v>132135</v>
      </c>
      <c r="E15309">
        <v>132140</v>
      </c>
    </row>
    <row r="15310" spans="1:5" x14ac:dyDescent="0.25">
      <c r="A15310" s="2">
        <v>45582.413194444445</v>
      </c>
      <c r="B15310">
        <v>132335</v>
      </c>
      <c r="C15310">
        <v>132365</v>
      </c>
      <c r="D15310">
        <v>132235</v>
      </c>
      <c r="E15310">
        <v>132285</v>
      </c>
    </row>
    <row r="15311" spans="1:5" x14ac:dyDescent="0.25">
      <c r="A15311" s="2">
        <v>45582.409722222219</v>
      </c>
      <c r="B15311">
        <v>132290</v>
      </c>
      <c r="C15311">
        <v>132385</v>
      </c>
      <c r="D15311">
        <v>132270</v>
      </c>
      <c r="E15311">
        <v>132335</v>
      </c>
    </row>
    <row r="15312" spans="1:5" x14ac:dyDescent="0.25">
      <c r="A15312" s="2">
        <v>45582.40625</v>
      </c>
      <c r="B15312">
        <v>132425</v>
      </c>
      <c r="C15312">
        <v>132445</v>
      </c>
      <c r="D15312">
        <v>132265</v>
      </c>
      <c r="E15312">
        <v>132290</v>
      </c>
    </row>
    <row r="15313" spans="1:5" x14ac:dyDescent="0.25">
      <c r="A15313" s="2">
        <v>45582.402777777781</v>
      </c>
      <c r="B15313">
        <v>132515</v>
      </c>
      <c r="C15313">
        <v>132605</v>
      </c>
      <c r="D15313">
        <v>132350</v>
      </c>
      <c r="E15313">
        <v>132430</v>
      </c>
    </row>
    <row r="15314" spans="1:5" x14ac:dyDescent="0.25">
      <c r="A15314" s="2">
        <v>45582.399305555555</v>
      </c>
      <c r="B15314">
        <v>132495</v>
      </c>
      <c r="C15314">
        <v>132545</v>
      </c>
      <c r="D15314">
        <v>132420</v>
      </c>
      <c r="E15314">
        <v>132515</v>
      </c>
    </row>
    <row r="15315" spans="1:5" x14ac:dyDescent="0.25">
      <c r="A15315" s="2">
        <v>45582.395833333336</v>
      </c>
      <c r="B15315">
        <v>132615</v>
      </c>
      <c r="C15315">
        <v>132745</v>
      </c>
      <c r="D15315">
        <v>132450</v>
      </c>
      <c r="E15315">
        <v>132490</v>
      </c>
    </row>
    <row r="15316" spans="1:5" x14ac:dyDescent="0.25">
      <c r="A15316" s="2">
        <v>45582.392361111109</v>
      </c>
      <c r="B15316">
        <v>132610</v>
      </c>
      <c r="C15316">
        <v>132645</v>
      </c>
      <c r="D15316">
        <v>132520</v>
      </c>
      <c r="E15316">
        <v>132615</v>
      </c>
    </row>
    <row r="15317" spans="1:5" x14ac:dyDescent="0.25">
      <c r="A15317" s="2">
        <v>45582.388888888891</v>
      </c>
      <c r="B15317">
        <v>132665</v>
      </c>
      <c r="C15317">
        <v>132705</v>
      </c>
      <c r="D15317">
        <v>132575</v>
      </c>
      <c r="E15317">
        <v>132610</v>
      </c>
    </row>
    <row r="15318" spans="1:5" x14ac:dyDescent="0.25">
      <c r="A15318" s="2">
        <v>45582.385416666664</v>
      </c>
      <c r="B15318">
        <v>132820</v>
      </c>
      <c r="C15318">
        <v>132825</v>
      </c>
      <c r="D15318">
        <v>132625</v>
      </c>
      <c r="E15318">
        <v>132660</v>
      </c>
    </row>
    <row r="15319" spans="1:5" x14ac:dyDescent="0.25">
      <c r="A15319" s="2">
        <v>45582.381944444445</v>
      </c>
      <c r="B15319">
        <v>132705</v>
      </c>
      <c r="C15319">
        <v>132880</v>
      </c>
      <c r="D15319">
        <v>132670</v>
      </c>
      <c r="E15319">
        <v>132820</v>
      </c>
    </row>
    <row r="15320" spans="1:5" x14ac:dyDescent="0.25">
      <c r="A15320" s="2">
        <v>45582.378472222219</v>
      </c>
      <c r="B15320">
        <v>132850</v>
      </c>
      <c r="C15320">
        <v>132925</v>
      </c>
      <c r="D15320">
        <v>132690</v>
      </c>
      <c r="E15320">
        <v>132700</v>
      </c>
    </row>
    <row r="15321" spans="1:5" x14ac:dyDescent="0.25">
      <c r="A15321" s="2">
        <v>45582.375</v>
      </c>
      <c r="B15321">
        <v>133340</v>
      </c>
      <c r="C15321">
        <v>133430</v>
      </c>
      <c r="D15321">
        <v>132830</v>
      </c>
      <c r="E15321">
        <v>132850</v>
      </c>
    </row>
    <row r="15322" spans="1:5" x14ac:dyDescent="0.25">
      <c r="A15322" s="2">
        <v>45581.763888888891</v>
      </c>
      <c r="B15322">
        <v>133510</v>
      </c>
      <c r="C15322">
        <v>133585</v>
      </c>
      <c r="D15322">
        <v>133465</v>
      </c>
      <c r="E15322">
        <v>133465</v>
      </c>
    </row>
    <row r="15323" spans="1:5" x14ac:dyDescent="0.25">
      <c r="A15323" s="2">
        <v>45581.760416666664</v>
      </c>
      <c r="B15323">
        <v>133525</v>
      </c>
      <c r="C15323">
        <v>133580</v>
      </c>
      <c r="D15323">
        <v>133505</v>
      </c>
      <c r="E15323">
        <v>133510</v>
      </c>
    </row>
    <row r="15324" spans="1:5" x14ac:dyDescent="0.25">
      <c r="A15324" s="2">
        <v>45581.756944444445</v>
      </c>
      <c r="B15324">
        <v>133650</v>
      </c>
      <c r="C15324">
        <v>133650</v>
      </c>
      <c r="D15324">
        <v>133505</v>
      </c>
      <c r="E15324">
        <v>133520</v>
      </c>
    </row>
    <row r="15325" spans="1:5" x14ac:dyDescent="0.25">
      <c r="A15325" s="2">
        <v>45581.753472222219</v>
      </c>
      <c r="B15325">
        <v>133655</v>
      </c>
      <c r="C15325">
        <v>133665</v>
      </c>
      <c r="D15325">
        <v>133630</v>
      </c>
      <c r="E15325">
        <v>133655</v>
      </c>
    </row>
    <row r="15326" spans="1:5" x14ac:dyDescent="0.25">
      <c r="A15326" s="2">
        <v>45581.75</v>
      </c>
      <c r="B15326">
        <v>133655</v>
      </c>
      <c r="C15326">
        <v>133685</v>
      </c>
      <c r="D15326">
        <v>133635</v>
      </c>
      <c r="E15326">
        <v>133655</v>
      </c>
    </row>
    <row r="15327" spans="1:5" x14ac:dyDescent="0.25">
      <c r="A15327" s="2">
        <v>45581.746527777781</v>
      </c>
      <c r="B15327">
        <v>133655</v>
      </c>
      <c r="C15327">
        <v>133720</v>
      </c>
      <c r="D15327">
        <v>133640</v>
      </c>
      <c r="E15327">
        <v>133660</v>
      </c>
    </row>
    <row r="15328" spans="1:5" x14ac:dyDescent="0.25">
      <c r="A15328" s="2">
        <v>45581.743055555555</v>
      </c>
      <c r="B15328">
        <v>133645</v>
      </c>
      <c r="C15328">
        <v>133665</v>
      </c>
      <c r="D15328">
        <v>133620</v>
      </c>
      <c r="E15328">
        <v>133650</v>
      </c>
    </row>
    <row r="15329" spans="1:5" x14ac:dyDescent="0.25">
      <c r="A15329" s="2">
        <v>45581.739583333336</v>
      </c>
      <c r="B15329">
        <v>133630</v>
      </c>
      <c r="C15329">
        <v>133660</v>
      </c>
      <c r="D15329">
        <v>133615</v>
      </c>
      <c r="E15329">
        <v>133645</v>
      </c>
    </row>
    <row r="15330" spans="1:5" x14ac:dyDescent="0.25">
      <c r="A15330" s="2">
        <v>45581.736111111109</v>
      </c>
      <c r="B15330">
        <v>133665</v>
      </c>
      <c r="C15330">
        <v>133690</v>
      </c>
      <c r="D15330">
        <v>133610</v>
      </c>
      <c r="E15330">
        <v>133635</v>
      </c>
    </row>
    <row r="15331" spans="1:5" x14ac:dyDescent="0.25">
      <c r="A15331" s="2">
        <v>45581.732638888891</v>
      </c>
      <c r="B15331">
        <v>133665</v>
      </c>
      <c r="C15331">
        <v>133680</v>
      </c>
      <c r="D15331">
        <v>133640</v>
      </c>
      <c r="E15331">
        <v>133670</v>
      </c>
    </row>
    <row r="15332" spans="1:5" x14ac:dyDescent="0.25">
      <c r="A15332" s="2">
        <v>45581.729166666664</v>
      </c>
      <c r="B15332">
        <v>133710</v>
      </c>
      <c r="C15332">
        <v>133715</v>
      </c>
      <c r="D15332">
        <v>133630</v>
      </c>
      <c r="E15332">
        <v>133665</v>
      </c>
    </row>
    <row r="15333" spans="1:5" x14ac:dyDescent="0.25">
      <c r="A15333" s="2">
        <v>45581.725694444445</v>
      </c>
      <c r="B15333">
        <v>133735</v>
      </c>
      <c r="C15333">
        <v>133735</v>
      </c>
      <c r="D15333">
        <v>133695</v>
      </c>
      <c r="E15333">
        <v>133705</v>
      </c>
    </row>
    <row r="15334" spans="1:5" x14ac:dyDescent="0.25">
      <c r="A15334" s="2">
        <v>45581.722222222219</v>
      </c>
      <c r="B15334">
        <v>133715</v>
      </c>
      <c r="C15334">
        <v>133740</v>
      </c>
      <c r="D15334">
        <v>133660</v>
      </c>
      <c r="E15334">
        <v>133730</v>
      </c>
    </row>
    <row r="15335" spans="1:5" x14ac:dyDescent="0.25">
      <c r="A15335" s="2">
        <v>45581.71875</v>
      </c>
      <c r="B15335">
        <v>133775</v>
      </c>
      <c r="C15335">
        <v>133775</v>
      </c>
      <c r="D15335">
        <v>133670</v>
      </c>
      <c r="E15335">
        <v>133720</v>
      </c>
    </row>
    <row r="15336" spans="1:5" x14ac:dyDescent="0.25">
      <c r="A15336" s="2">
        <v>45581.715277777781</v>
      </c>
      <c r="B15336">
        <v>133715</v>
      </c>
      <c r="C15336">
        <v>133845</v>
      </c>
      <c r="D15336">
        <v>133685</v>
      </c>
      <c r="E15336">
        <v>133775</v>
      </c>
    </row>
    <row r="15337" spans="1:5" x14ac:dyDescent="0.25">
      <c r="A15337" s="2">
        <v>45581.711805555555</v>
      </c>
      <c r="B15337">
        <v>133750</v>
      </c>
      <c r="C15337">
        <v>133870</v>
      </c>
      <c r="D15337">
        <v>133675</v>
      </c>
      <c r="E15337">
        <v>133715</v>
      </c>
    </row>
    <row r="15338" spans="1:5" x14ac:dyDescent="0.25">
      <c r="A15338" s="2">
        <v>45581.708333333336</v>
      </c>
      <c r="B15338">
        <v>133690</v>
      </c>
      <c r="C15338">
        <v>133755</v>
      </c>
      <c r="D15338">
        <v>133615</v>
      </c>
      <c r="E15338">
        <v>133750</v>
      </c>
    </row>
    <row r="15339" spans="1:5" x14ac:dyDescent="0.25">
      <c r="A15339" s="2">
        <v>45581.704861111109</v>
      </c>
      <c r="B15339">
        <v>133735</v>
      </c>
      <c r="C15339">
        <v>133735</v>
      </c>
      <c r="D15339">
        <v>133640</v>
      </c>
      <c r="E15339">
        <v>133685</v>
      </c>
    </row>
    <row r="15340" spans="1:5" x14ac:dyDescent="0.25">
      <c r="A15340" s="2">
        <v>45581.701388888891</v>
      </c>
      <c r="B15340">
        <v>133750</v>
      </c>
      <c r="C15340">
        <v>133765</v>
      </c>
      <c r="D15340">
        <v>133710</v>
      </c>
      <c r="E15340">
        <v>133735</v>
      </c>
    </row>
    <row r="15341" spans="1:5" x14ac:dyDescent="0.25">
      <c r="A15341" s="2">
        <v>45581.697916666664</v>
      </c>
      <c r="B15341">
        <v>133760</v>
      </c>
      <c r="C15341">
        <v>133780</v>
      </c>
      <c r="D15341">
        <v>133720</v>
      </c>
      <c r="E15341">
        <v>133750</v>
      </c>
    </row>
    <row r="15342" spans="1:5" x14ac:dyDescent="0.25">
      <c r="A15342" s="2">
        <v>45581.694444444445</v>
      </c>
      <c r="B15342">
        <v>133760</v>
      </c>
      <c r="C15342">
        <v>133785</v>
      </c>
      <c r="D15342">
        <v>133680</v>
      </c>
      <c r="E15342">
        <v>133755</v>
      </c>
    </row>
    <row r="15343" spans="1:5" x14ac:dyDescent="0.25">
      <c r="A15343" s="2">
        <v>45581.690972222219</v>
      </c>
      <c r="B15343">
        <v>133770</v>
      </c>
      <c r="C15343">
        <v>133800</v>
      </c>
      <c r="D15343">
        <v>133715</v>
      </c>
      <c r="E15343">
        <v>133755</v>
      </c>
    </row>
    <row r="15344" spans="1:5" x14ac:dyDescent="0.25">
      <c r="A15344" s="2">
        <v>45581.6875</v>
      </c>
      <c r="B15344">
        <v>133765</v>
      </c>
      <c r="C15344">
        <v>133770</v>
      </c>
      <c r="D15344">
        <v>133700</v>
      </c>
      <c r="E15344">
        <v>133765</v>
      </c>
    </row>
    <row r="15345" spans="1:5" x14ac:dyDescent="0.25">
      <c r="A15345" s="2">
        <v>45581.684027777781</v>
      </c>
      <c r="B15345">
        <v>133690</v>
      </c>
      <c r="C15345">
        <v>133800</v>
      </c>
      <c r="D15345">
        <v>133675</v>
      </c>
      <c r="E15345">
        <v>133760</v>
      </c>
    </row>
    <row r="15346" spans="1:5" x14ac:dyDescent="0.25">
      <c r="A15346" s="2">
        <v>45581.680555555555</v>
      </c>
      <c r="B15346">
        <v>133745</v>
      </c>
      <c r="C15346">
        <v>133780</v>
      </c>
      <c r="D15346">
        <v>133660</v>
      </c>
      <c r="E15346">
        <v>133685</v>
      </c>
    </row>
    <row r="15347" spans="1:5" x14ac:dyDescent="0.25">
      <c r="A15347" s="2">
        <v>45581.677083333336</v>
      </c>
      <c r="B15347">
        <v>133750</v>
      </c>
      <c r="C15347">
        <v>133790</v>
      </c>
      <c r="D15347">
        <v>133700</v>
      </c>
      <c r="E15347">
        <v>133745</v>
      </c>
    </row>
    <row r="15348" spans="1:5" x14ac:dyDescent="0.25">
      <c r="A15348" s="2">
        <v>45581.673611111109</v>
      </c>
      <c r="B15348">
        <v>133740</v>
      </c>
      <c r="C15348">
        <v>133805</v>
      </c>
      <c r="D15348">
        <v>133670</v>
      </c>
      <c r="E15348">
        <v>133745</v>
      </c>
    </row>
    <row r="15349" spans="1:5" x14ac:dyDescent="0.25">
      <c r="A15349" s="2">
        <v>45581.670138888891</v>
      </c>
      <c r="B15349">
        <v>133855</v>
      </c>
      <c r="C15349">
        <v>133855</v>
      </c>
      <c r="D15349">
        <v>133730</v>
      </c>
      <c r="E15349">
        <v>133740</v>
      </c>
    </row>
    <row r="15350" spans="1:5" x14ac:dyDescent="0.25">
      <c r="A15350" s="2">
        <v>45581.666666666664</v>
      </c>
      <c r="B15350">
        <v>133835</v>
      </c>
      <c r="C15350">
        <v>133875</v>
      </c>
      <c r="D15350">
        <v>133740</v>
      </c>
      <c r="E15350">
        <v>133855</v>
      </c>
    </row>
    <row r="15351" spans="1:5" x14ac:dyDescent="0.25">
      <c r="A15351" s="2">
        <v>45581.663194444445</v>
      </c>
      <c r="B15351">
        <v>133895</v>
      </c>
      <c r="C15351">
        <v>133940</v>
      </c>
      <c r="D15351">
        <v>133785</v>
      </c>
      <c r="E15351">
        <v>133830</v>
      </c>
    </row>
    <row r="15352" spans="1:5" x14ac:dyDescent="0.25">
      <c r="A15352" s="2">
        <v>45581.659722222219</v>
      </c>
      <c r="B15352">
        <v>133895</v>
      </c>
      <c r="C15352">
        <v>133925</v>
      </c>
      <c r="D15352">
        <v>133830</v>
      </c>
      <c r="E15352">
        <v>133895</v>
      </c>
    </row>
    <row r="15353" spans="1:5" x14ac:dyDescent="0.25">
      <c r="A15353" s="2">
        <v>45581.65625</v>
      </c>
      <c r="B15353">
        <v>133980</v>
      </c>
      <c r="C15353">
        <v>133985</v>
      </c>
      <c r="D15353">
        <v>133860</v>
      </c>
      <c r="E15353">
        <v>133895</v>
      </c>
    </row>
    <row r="15354" spans="1:5" x14ac:dyDescent="0.25">
      <c r="A15354" s="2">
        <v>45581.652777777781</v>
      </c>
      <c r="B15354">
        <v>134000</v>
      </c>
      <c r="C15354">
        <v>134015</v>
      </c>
      <c r="D15354">
        <v>133920</v>
      </c>
      <c r="E15354">
        <v>133980</v>
      </c>
    </row>
    <row r="15355" spans="1:5" x14ac:dyDescent="0.25">
      <c r="A15355" s="2">
        <v>45581.649305555555</v>
      </c>
      <c r="B15355">
        <v>133980</v>
      </c>
      <c r="C15355">
        <v>134100</v>
      </c>
      <c r="D15355">
        <v>133930</v>
      </c>
      <c r="E15355">
        <v>133995</v>
      </c>
    </row>
    <row r="15356" spans="1:5" x14ac:dyDescent="0.25">
      <c r="A15356" s="2">
        <v>45581.645833333336</v>
      </c>
      <c r="B15356">
        <v>133965</v>
      </c>
      <c r="C15356">
        <v>134025</v>
      </c>
      <c r="D15356">
        <v>133895</v>
      </c>
      <c r="E15356">
        <v>133980</v>
      </c>
    </row>
    <row r="15357" spans="1:5" x14ac:dyDescent="0.25">
      <c r="A15357" s="2">
        <v>45581.642361111109</v>
      </c>
      <c r="B15357">
        <v>133910</v>
      </c>
      <c r="C15357">
        <v>134000</v>
      </c>
      <c r="D15357">
        <v>133845</v>
      </c>
      <c r="E15357">
        <v>133965</v>
      </c>
    </row>
    <row r="15358" spans="1:5" x14ac:dyDescent="0.25">
      <c r="A15358" s="2">
        <v>45581.638888888891</v>
      </c>
      <c r="B15358">
        <v>134110</v>
      </c>
      <c r="C15358">
        <v>134115</v>
      </c>
      <c r="D15358">
        <v>133885</v>
      </c>
      <c r="E15358">
        <v>133905</v>
      </c>
    </row>
    <row r="15359" spans="1:5" x14ac:dyDescent="0.25">
      <c r="A15359" s="2">
        <v>45581.635416666664</v>
      </c>
      <c r="B15359">
        <v>134080</v>
      </c>
      <c r="C15359">
        <v>134135</v>
      </c>
      <c r="D15359">
        <v>134020</v>
      </c>
      <c r="E15359">
        <v>134115</v>
      </c>
    </row>
    <row r="15360" spans="1:5" x14ac:dyDescent="0.25">
      <c r="A15360" s="2">
        <v>45581.631944444445</v>
      </c>
      <c r="B15360">
        <v>134225</v>
      </c>
      <c r="C15360">
        <v>134240</v>
      </c>
      <c r="D15360">
        <v>134055</v>
      </c>
      <c r="E15360">
        <v>134080</v>
      </c>
    </row>
    <row r="15361" spans="1:5" x14ac:dyDescent="0.25">
      <c r="A15361" s="2">
        <v>45581.628472222219</v>
      </c>
      <c r="B15361">
        <v>134240</v>
      </c>
      <c r="C15361">
        <v>134240</v>
      </c>
      <c r="D15361">
        <v>134095</v>
      </c>
      <c r="E15361">
        <v>134220</v>
      </c>
    </row>
    <row r="15362" spans="1:5" x14ac:dyDescent="0.25">
      <c r="A15362" s="2">
        <v>45581.625</v>
      </c>
      <c r="B15362">
        <v>134200</v>
      </c>
      <c r="C15362">
        <v>134255</v>
      </c>
      <c r="D15362">
        <v>134160</v>
      </c>
      <c r="E15362">
        <v>134240</v>
      </c>
    </row>
    <row r="15363" spans="1:5" x14ac:dyDescent="0.25">
      <c r="A15363" s="2">
        <v>45581.621527777781</v>
      </c>
      <c r="B15363">
        <v>134160</v>
      </c>
      <c r="C15363">
        <v>134230</v>
      </c>
      <c r="D15363">
        <v>134150</v>
      </c>
      <c r="E15363">
        <v>134205</v>
      </c>
    </row>
    <row r="15364" spans="1:5" x14ac:dyDescent="0.25">
      <c r="A15364" s="2">
        <v>45581.618055555555</v>
      </c>
      <c r="B15364">
        <v>134205</v>
      </c>
      <c r="C15364">
        <v>134245</v>
      </c>
      <c r="D15364">
        <v>134115</v>
      </c>
      <c r="E15364">
        <v>134160</v>
      </c>
    </row>
    <row r="15365" spans="1:5" x14ac:dyDescent="0.25">
      <c r="A15365" s="2">
        <v>45581.614583333336</v>
      </c>
      <c r="B15365">
        <v>134255</v>
      </c>
      <c r="C15365">
        <v>134255</v>
      </c>
      <c r="D15365">
        <v>134130</v>
      </c>
      <c r="E15365">
        <v>134200</v>
      </c>
    </row>
    <row r="15366" spans="1:5" x14ac:dyDescent="0.25">
      <c r="A15366" s="2">
        <v>45581.611111111109</v>
      </c>
      <c r="B15366">
        <v>134335</v>
      </c>
      <c r="C15366">
        <v>134360</v>
      </c>
      <c r="D15366">
        <v>134200</v>
      </c>
      <c r="E15366">
        <v>134255</v>
      </c>
    </row>
    <row r="15367" spans="1:5" x14ac:dyDescent="0.25">
      <c r="A15367" s="2">
        <v>45581.607638888891</v>
      </c>
      <c r="B15367">
        <v>134290</v>
      </c>
      <c r="C15367">
        <v>134350</v>
      </c>
      <c r="D15367">
        <v>134240</v>
      </c>
      <c r="E15367">
        <v>134335</v>
      </c>
    </row>
    <row r="15368" spans="1:5" x14ac:dyDescent="0.25">
      <c r="A15368" s="2">
        <v>45581.604166666664</v>
      </c>
      <c r="B15368">
        <v>134255</v>
      </c>
      <c r="C15368">
        <v>134290</v>
      </c>
      <c r="D15368">
        <v>134170</v>
      </c>
      <c r="E15368">
        <v>134290</v>
      </c>
    </row>
    <row r="15369" spans="1:5" x14ac:dyDescent="0.25">
      <c r="A15369" s="2">
        <v>45581.600694444445</v>
      </c>
      <c r="B15369">
        <v>134210</v>
      </c>
      <c r="C15369">
        <v>134260</v>
      </c>
      <c r="D15369">
        <v>134105</v>
      </c>
      <c r="E15369">
        <v>134255</v>
      </c>
    </row>
    <row r="15370" spans="1:5" x14ac:dyDescent="0.25">
      <c r="A15370" s="2">
        <v>45581.597222222219</v>
      </c>
      <c r="B15370">
        <v>134100</v>
      </c>
      <c r="C15370">
        <v>134240</v>
      </c>
      <c r="D15370">
        <v>134060</v>
      </c>
      <c r="E15370">
        <v>134215</v>
      </c>
    </row>
    <row r="15371" spans="1:5" x14ac:dyDescent="0.25">
      <c r="A15371" s="2">
        <v>45581.59375</v>
      </c>
      <c r="B15371">
        <v>134015</v>
      </c>
      <c r="C15371">
        <v>134105</v>
      </c>
      <c r="D15371">
        <v>133970</v>
      </c>
      <c r="E15371">
        <v>134100</v>
      </c>
    </row>
    <row r="15372" spans="1:5" x14ac:dyDescent="0.25">
      <c r="A15372" s="2">
        <v>45581.590277777781</v>
      </c>
      <c r="B15372">
        <v>133920</v>
      </c>
      <c r="C15372">
        <v>134055</v>
      </c>
      <c r="D15372">
        <v>133840</v>
      </c>
      <c r="E15372">
        <v>134010</v>
      </c>
    </row>
    <row r="15373" spans="1:5" x14ac:dyDescent="0.25">
      <c r="A15373" s="2">
        <v>45581.586805555555</v>
      </c>
      <c r="B15373">
        <v>134045</v>
      </c>
      <c r="C15373">
        <v>134070</v>
      </c>
      <c r="D15373">
        <v>133900</v>
      </c>
      <c r="E15373">
        <v>133920</v>
      </c>
    </row>
    <row r="15374" spans="1:5" x14ac:dyDescent="0.25">
      <c r="A15374" s="2">
        <v>45581.583333333336</v>
      </c>
      <c r="B15374">
        <v>133810</v>
      </c>
      <c r="C15374">
        <v>134075</v>
      </c>
      <c r="D15374">
        <v>133795</v>
      </c>
      <c r="E15374">
        <v>134040</v>
      </c>
    </row>
    <row r="15375" spans="1:5" x14ac:dyDescent="0.25">
      <c r="A15375" s="2">
        <v>45581.579861111109</v>
      </c>
      <c r="B15375">
        <v>133790</v>
      </c>
      <c r="C15375">
        <v>133860</v>
      </c>
      <c r="D15375">
        <v>133680</v>
      </c>
      <c r="E15375">
        <v>133810</v>
      </c>
    </row>
    <row r="15376" spans="1:5" x14ac:dyDescent="0.25">
      <c r="A15376" s="2">
        <v>45581.576388888891</v>
      </c>
      <c r="B15376">
        <v>133835</v>
      </c>
      <c r="C15376">
        <v>133840</v>
      </c>
      <c r="D15376">
        <v>133755</v>
      </c>
      <c r="E15376">
        <v>133790</v>
      </c>
    </row>
    <row r="15377" spans="1:5" x14ac:dyDescent="0.25">
      <c r="A15377" s="2">
        <v>45581.572916666664</v>
      </c>
      <c r="B15377">
        <v>133845</v>
      </c>
      <c r="C15377">
        <v>133890</v>
      </c>
      <c r="D15377">
        <v>133775</v>
      </c>
      <c r="E15377">
        <v>133830</v>
      </c>
    </row>
    <row r="15378" spans="1:5" x14ac:dyDescent="0.25">
      <c r="A15378" s="2">
        <v>45581.569444444445</v>
      </c>
      <c r="B15378">
        <v>133935</v>
      </c>
      <c r="C15378">
        <v>133940</v>
      </c>
      <c r="D15378">
        <v>133825</v>
      </c>
      <c r="E15378">
        <v>133850</v>
      </c>
    </row>
    <row r="15379" spans="1:5" x14ac:dyDescent="0.25">
      <c r="A15379" s="2">
        <v>45581.565972222219</v>
      </c>
      <c r="B15379">
        <v>133870</v>
      </c>
      <c r="C15379">
        <v>133940</v>
      </c>
      <c r="D15379">
        <v>133825</v>
      </c>
      <c r="E15379">
        <v>133930</v>
      </c>
    </row>
    <row r="15380" spans="1:5" x14ac:dyDescent="0.25">
      <c r="A15380" s="2">
        <v>45581.5625</v>
      </c>
      <c r="B15380">
        <v>133850</v>
      </c>
      <c r="C15380">
        <v>133905</v>
      </c>
      <c r="D15380">
        <v>133765</v>
      </c>
      <c r="E15380">
        <v>133865</v>
      </c>
    </row>
    <row r="15381" spans="1:5" x14ac:dyDescent="0.25">
      <c r="A15381" s="2">
        <v>45581.559027777781</v>
      </c>
      <c r="B15381">
        <v>133830</v>
      </c>
      <c r="C15381">
        <v>133870</v>
      </c>
      <c r="D15381">
        <v>133740</v>
      </c>
      <c r="E15381">
        <v>133850</v>
      </c>
    </row>
    <row r="15382" spans="1:5" x14ac:dyDescent="0.25">
      <c r="A15382" s="2">
        <v>45581.555555555555</v>
      </c>
      <c r="B15382">
        <v>133950</v>
      </c>
      <c r="C15382">
        <v>133975</v>
      </c>
      <c r="D15382">
        <v>133820</v>
      </c>
      <c r="E15382">
        <v>133825</v>
      </c>
    </row>
    <row r="15383" spans="1:5" x14ac:dyDescent="0.25">
      <c r="A15383" s="2">
        <v>45581.552083333336</v>
      </c>
      <c r="B15383">
        <v>133860</v>
      </c>
      <c r="C15383">
        <v>133970</v>
      </c>
      <c r="D15383">
        <v>133830</v>
      </c>
      <c r="E15383">
        <v>133950</v>
      </c>
    </row>
    <row r="15384" spans="1:5" x14ac:dyDescent="0.25">
      <c r="A15384" s="2">
        <v>45581.548611111109</v>
      </c>
      <c r="B15384">
        <v>133855</v>
      </c>
      <c r="C15384">
        <v>133900</v>
      </c>
      <c r="D15384">
        <v>133745</v>
      </c>
      <c r="E15384">
        <v>133865</v>
      </c>
    </row>
    <row r="15385" spans="1:5" x14ac:dyDescent="0.25">
      <c r="A15385" s="2">
        <v>45581.545138888891</v>
      </c>
      <c r="B15385">
        <v>133605</v>
      </c>
      <c r="C15385">
        <v>133860</v>
      </c>
      <c r="D15385">
        <v>133600</v>
      </c>
      <c r="E15385">
        <v>133855</v>
      </c>
    </row>
    <row r="15386" spans="1:5" x14ac:dyDescent="0.25">
      <c r="A15386" s="2">
        <v>45581.541666666664</v>
      </c>
      <c r="B15386">
        <v>133570</v>
      </c>
      <c r="C15386">
        <v>133650</v>
      </c>
      <c r="D15386">
        <v>133545</v>
      </c>
      <c r="E15386">
        <v>133605</v>
      </c>
    </row>
    <row r="15387" spans="1:5" x14ac:dyDescent="0.25">
      <c r="A15387" s="2">
        <v>45581.538194444445</v>
      </c>
      <c r="B15387">
        <v>133575</v>
      </c>
      <c r="C15387">
        <v>133635</v>
      </c>
      <c r="D15387">
        <v>133535</v>
      </c>
      <c r="E15387">
        <v>133575</v>
      </c>
    </row>
    <row r="15388" spans="1:5" x14ac:dyDescent="0.25">
      <c r="A15388" s="2">
        <v>45581.534722222219</v>
      </c>
      <c r="B15388">
        <v>133625</v>
      </c>
      <c r="C15388">
        <v>133640</v>
      </c>
      <c r="D15388">
        <v>133550</v>
      </c>
      <c r="E15388">
        <v>133580</v>
      </c>
    </row>
    <row r="15389" spans="1:5" x14ac:dyDescent="0.25">
      <c r="A15389" s="2">
        <v>45581.53125</v>
      </c>
      <c r="B15389">
        <v>133630</v>
      </c>
      <c r="C15389">
        <v>133645</v>
      </c>
      <c r="D15389">
        <v>133545</v>
      </c>
      <c r="E15389">
        <v>133625</v>
      </c>
    </row>
    <row r="15390" spans="1:5" x14ac:dyDescent="0.25">
      <c r="A15390" s="2">
        <v>45581.527777777781</v>
      </c>
      <c r="B15390">
        <v>133665</v>
      </c>
      <c r="C15390">
        <v>133685</v>
      </c>
      <c r="D15390">
        <v>133545</v>
      </c>
      <c r="E15390">
        <v>133635</v>
      </c>
    </row>
    <row r="15391" spans="1:5" x14ac:dyDescent="0.25">
      <c r="A15391" s="2">
        <v>45581.524305555555</v>
      </c>
      <c r="B15391">
        <v>133580</v>
      </c>
      <c r="C15391">
        <v>133670</v>
      </c>
      <c r="D15391">
        <v>133560</v>
      </c>
      <c r="E15391">
        <v>133665</v>
      </c>
    </row>
    <row r="15392" spans="1:5" x14ac:dyDescent="0.25">
      <c r="A15392" s="2">
        <v>45581.520833333336</v>
      </c>
      <c r="B15392">
        <v>133545</v>
      </c>
      <c r="C15392">
        <v>133635</v>
      </c>
      <c r="D15392">
        <v>133480</v>
      </c>
      <c r="E15392">
        <v>133575</v>
      </c>
    </row>
    <row r="15393" spans="1:5" x14ac:dyDescent="0.25">
      <c r="A15393" s="2">
        <v>45581.517361111109</v>
      </c>
      <c r="B15393">
        <v>133540</v>
      </c>
      <c r="C15393">
        <v>133555</v>
      </c>
      <c r="D15393">
        <v>133450</v>
      </c>
      <c r="E15393">
        <v>133545</v>
      </c>
    </row>
    <row r="15394" spans="1:5" x14ac:dyDescent="0.25">
      <c r="A15394" s="2">
        <v>45581.513888888891</v>
      </c>
      <c r="B15394">
        <v>133525</v>
      </c>
      <c r="C15394">
        <v>133555</v>
      </c>
      <c r="D15394">
        <v>133405</v>
      </c>
      <c r="E15394">
        <v>133535</v>
      </c>
    </row>
    <row r="15395" spans="1:5" x14ac:dyDescent="0.25">
      <c r="A15395" s="2">
        <v>45581.510416666664</v>
      </c>
      <c r="B15395">
        <v>133570</v>
      </c>
      <c r="C15395">
        <v>133580</v>
      </c>
      <c r="D15395">
        <v>133475</v>
      </c>
      <c r="E15395">
        <v>133520</v>
      </c>
    </row>
    <row r="15396" spans="1:5" x14ac:dyDescent="0.25">
      <c r="A15396" s="2">
        <v>45581.506944444445</v>
      </c>
      <c r="B15396">
        <v>133430</v>
      </c>
      <c r="C15396">
        <v>133575</v>
      </c>
      <c r="D15396">
        <v>133370</v>
      </c>
      <c r="E15396">
        <v>133565</v>
      </c>
    </row>
    <row r="15397" spans="1:5" x14ac:dyDescent="0.25">
      <c r="A15397" s="2">
        <v>45581.503472222219</v>
      </c>
      <c r="B15397">
        <v>133640</v>
      </c>
      <c r="C15397">
        <v>133640</v>
      </c>
      <c r="D15397">
        <v>133395</v>
      </c>
      <c r="E15397">
        <v>133430</v>
      </c>
    </row>
    <row r="15398" spans="1:5" x14ac:dyDescent="0.25">
      <c r="A15398" s="2">
        <v>45581.5</v>
      </c>
      <c r="B15398">
        <v>133675</v>
      </c>
      <c r="C15398">
        <v>133680</v>
      </c>
      <c r="D15398">
        <v>133445</v>
      </c>
      <c r="E15398">
        <v>133635</v>
      </c>
    </row>
    <row r="15399" spans="1:5" x14ac:dyDescent="0.25">
      <c r="A15399" s="2">
        <v>45581.496527777781</v>
      </c>
      <c r="B15399">
        <v>133460</v>
      </c>
      <c r="C15399">
        <v>133695</v>
      </c>
      <c r="D15399">
        <v>133380</v>
      </c>
      <c r="E15399">
        <v>133680</v>
      </c>
    </row>
    <row r="15400" spans="1:5" x14ac:dyDescent="0.25">
      <c r="A15400" s="2">
        <v>45581.493055555555</v>
      </c>
      <c r="B15400">
        <v>133330</v>
      </c>
      <c r="C15400">
        <v>133480</v>
      </c>
      <c r="D15400">
        <v>133290</v>
      </c>
      <c r="E15400">
        <v>133455</v>
      </c>
    </row>
    <row r="15401" spans="1:5" x14ac:dyDescent="0.25">
      <c r="A15401" s="2">
        <v>45581.489583333336</v>
      </c>
      <c r="B15401">
        <v>133345</v>
      </c>
      <c r="C15401">
        <v>133425</v>
      </c>
      <c r="D15401">
        <v>133290</v>
      </c>
      <c r="E15401">
        <v>133330</v>
      </c>
    </row>
    <row r="15402" spans="1:5" x14ac:dyDescent="0.25">
      <c r="A15402" s="2">
        <v>45581.486111111109</v>
      </c>
      <c r="B15402">
        <v>133240</v>
      </c>
      <c r="C15402">
        <v>133360</v>
      </c>
      <c r="D15402">
        <v>133135</v>
      </c>
      <c r="E15402">
        <v>133345</v>
      </c>
    </row>
    <row r="15403" spans="1:5" x14ac:dyDescent="0.25">
      <c r="A15403" s="2">
        <v>45581.482638888891</v>
      </c>
      <c r="B15403">
        <v>133050</v>
      </c>
      <c r="C15403">
        <v>133315</v>
      </c>
      <c r="D15403">
        <v>133050</v>
      </c>
      <c r="E15403">
        <v>133235</v>
      </c>
    </row>
    <row r="15404" spans="1:5" x14ac:dyDescent="0.25">
      <c r="A15404" s="2">
        <v>45581.479166666664</v>
      </c>
      <c r="B15404">
        <v>133050</v>
      </c>
      <c r="C15404">
        <v>133220</v>
      </c>
      <c r="D15404">
        <v>132995</v>
      </c>
      <c r="E15404">
        <v>133055</v>
      </c>
    </row>
    <row r="15405" spans="1:5" x14ac:dyDescent="0.25">
      <c r="A15405" s="2">
        <v>45581.475694444445</v>
      </c>
      <c r="B15405">
        <v>133155</v>
      </c>
      <c r="C15405">
        <v>133250</v>
      </c>
      <c r="D15405">
        <v>133050</v>
      </c>
      <c r="E15405">
        <v>133055</v>
      </c>
    </row>
    <row r="15406" spans="1:5" x14ac:dyDescent="0.25">
      <c r="A15406" s="2">
        <v>45581.472222222219</v>
      </c>
      <c r="B15406">
        <v>133205</v>
      </c>
      <c r="C15406">
        <v>133265</v>
      </c>
      <c r="D15406">
        <v>133015</v>
      </c>
      <c r="E15406">
        <v>133155</v>
      </c>
    </row>
    <row r="15407" spans="1:5" x14ac:dyDescent="0.25">
      <c r="A15407" s="2">
        <v>45581.46875</v>
      </c>
      <c r="B15407">
        <v>133450</v>
      </c>
      <c r="C15407">
        <v>133485</v>
      </c>
      <c r="D15407">
        <v>133175</v>
      </c>
      <c r="E15407">
        <v>133210</v>
      </c>
    </row>
    <row r="15408" spans="1:5" x14ac:dyDescent="0.25">
      <c r="A15408" s="2">
        <v>45581.465277777781</v>
      </c>
      <c r="B15408">
        <v>133285</v>
      </c>
      <c r="C15408">
        <v>133460</v>
      </c>
      <c r="D15408">
        <v>133200</v>
      </c>
      <c r="E15408">
        <v>133450</v>
      </c>
    </row>
    <row r="15409" spans="1:5" x14ac:dyDescent="0.25">
      <c r="A15409" s="2">
        <v>45581.461805555555</v>
      </c>
      <c r="B15409">
        <v>133010</v>
      </c>
      <c r="C15409">
        <v>133290</v>
      </c>
      <c r="D15409">
        <v>132940</v>
      </c>
      <c r="E15409">
        <v>133280</v>
      </c>
    </row>
    <row r="15410" spans="1:5" x14ac:dyDescent="0.25">
      <c r="A15410" s="2">
        <v>45581.458333333336</v>
      </c>
      <c r="B15410">
        <v>133030</v>
      </c>
      <c r="C15410">
        <v>133090</v>
      </c>
      <c r="D15410">
        <v>132935</v>
      </c>
      <c r="E15410">
        <v>133005</v>
      </c>
    </row>
    <row r="15411" spans="1:5" x14ac:dyDescent="0.25">
      <c r="A15411" s="2">
        <v>45581.454861111109</v>
      </c>
      <c r="B15411">
        <v>133220</v>
      </c>
      <c r="C15411">
        <v>133225</v>
      </c>
      <c r="D15411">
        <v>133015</v>
      </c>
      <c r="E15411">
        <v>133030</v>
      </c>
    </row>
    <row r="15412" spans="1:5" x14ac:dyDescent="0.25">
      <c r="A15412" s="2">
        <v>45581.451388888891</v>
      </c>
      <c r="B15412">
        <v>133265</v>
      </c>
      <c r="C15412">
        <v>133310</v>
      </c>
      <c r="D15412">
        <v>133130</v>
      </c>
      <c r="E15412">
        <v>133215</v>
      </c>
    </row>
    <row r="15413" spans="1:5" x14ac:dyDescent="0.25">
      <c r="A15413" s="2">
        <v>45581.447916666664</v>
      </c>
      <c r="B15413">
        <v>133370</v>
      </c>
      <c r="C15413">
        <v>133380</v>
      </c>
      <c r="D15413">
        <v>133215</v>
      </c>
      <c r="E15413">
        <v>133265</v>
      </c>
    </row>
    <row r="15414" spans="1:5" x14ac:dyDescent="0.25">
      <c r="A15414" s="2">
        <v>45581.444444444445</v>
      </c>
      <c r="B15414">
        <v>133380</v>
      </c>
      <c r="C15414">
        <v>133395</v>
      </c>
      <c r="D15414">
        <v>133180</v>
      </c>
      <c r="E15414">
        <v>133375</v>
      </c>
    </row>
    <row r="15415" spans="1:5" x14ac:dyDescent="0.25">
      <c r="A15415" s="2">
        <v>45581.440972222219</v>
      </c>
      <c r="B15415">
        <v>133315</v>
      </c>
      <c r="C15415">
        <v>133475</v>
      </c>
      <c r="D15415">
        <v>133220</v>
      </c>
      <c r="E15415">
        <v>133380</v>
      </c>
    </row>
    <row r="15416" spans="1:5" x14ac:dyDescent="0.25">
      <c r="A15416" s="2">
        <v>45581.4375</v>
      </c>
      <c r="B15416">
        <v>133265</v>
      </c>
      <c r="C15416">
        <v>133530</v>
      </c>
      <c r="D15416">
        <v>133170</v>
      </c>
      <c r="E15416">
        <v>133310</v>
      </c>
    </row>
    <row r="15417" spans="1:5" x14ac:dyDescent="0.25">
      <c r="A15417" s="2">
        <v>45581.434027777781</v>
      </c>
      <c r="B15417">
        <v>133145</v>
      </c>
      <c r="C15417">
        <v>133360</v>
      </c>
      <c r="D15417">
        <v>133055</v>
      </c>
      <c r="E15417">
        <v>133265</v>
      </c>
    </row>
    <row r="15418" spans="1:5" x14ac:dyDescent="0.25">
      <c r="A15418" s="2">
        <v>45581.430555555555</v>
      </c>
      <c r="B15418">
        <v>133080</v>
      </c>
      <c r="C15418">
        <v>133235</v>
      </c>
      <c r="D15418">
        <v>132910</v>
      </c>
      <c r="E15418">
        <v>133140</v>
      </c>
    </row>
    <row r="15419" spans="1:5" x14ac:dyDescent="0.25">
      <c r="A15419" s="2">
        <v>45581.427083333336</v>
      </c>
      <c r="B15419">
        <v>133270</v>
      </c>
      <c r="C15419">
        <v>133345</v>
      </c>
      <c r="D15419">
        <v>133050</v>
      </c>
      <c r="E15419">
        <v>133080</v>
      </c>
    </row>
    <row r="15420" spans="1:5" x14ac:dyDescent="0.25">
      <c r="A15420" s="2">
        <v>45581.423611111109</v>
      </c>
      <c r="B15420">
        <v>133215</v>
      </c>
      <c r="C15420">
        <v>133380</v>
      </c>
      <c r="D15420">
        <v>133075</v>
      </c>
      <c r="E15420">
        <v>133270</v>
      </c>
    </row>
    <row r="15421" spans="1:5" x14ac:dyDescent="0.25">
      <c r="A15421" s="2">
        <v>45581.420138888891</v>
      </c>
      <c r="B15421">
        <v>133265</v>
      </c>
      <c r="C15421">
        <v>133295</v>
      </c>
      <c r="D15421">
        <v>133045</v>
      </c>
      <c r="E15421">
        <v>133215</v>
      </c>
    </row>
    <row r="15422" spans="1:5" x14ac:dyDescent="0.25">
      <c r="A15422" s="2">
        <v>45581.416666666664</v>
      </c>
      <c r="B15422">
        <v>133340</v>
      </c>
      <c r="C15422">
        <v>133385</v>
      </c>
      <c r="D15422">
        <v>133180</v>
      </c>
      <c r="E15422">
        <v>133265</v>
      </c>
    </row>
    <row r="15423" spans="1:5" x14ac:dyDescent="0.25">
      <c r="A15423" s="2">
        <v>45581.413194444445</v>
      </c>
      <c r="B15423">
        <v>133275</v>
      </c>
      <c r="C15423">
        <v>133415</v>
      </c>
      <c r="D15423">
        <v>133095</v>
      </c>
      <c r="E15423">
        <v>133335</v>
      </c>
    </row>
    <row r="15424" spans="1:5" x14ac:dyDescent="0.25">
      <c r="A15424" s="2">
        <v>45581.409722222219</v>
      </c>
      <c r="B15424">
        <v>133130</v>
      </c>
      <c r="C15424">
        <v>133425</v>
      </c>
      <c r="D15424">
        <v>133030</v>
      </c>
      <c r="E15424">
        <v>133275</v>
      </c>
    </row>
    <row r="15425" spans="1:5" x14ac:dyDescent="0.25">
      <c r="A15425" s="2">
        <v>45581.40625</v>
      </c>
      <c r="B15425">
        <v>133130</v>
      </c>
      <c r="C15425">
        <v>133285</v>
      </c>
      <c r="D15425">
        <v>132955</v>
      </c>
      <c r="E15425">
        <v>133130</v>
      </c>
    </row>
    <row r="15426" spans="1:5" x14ac:dyDescent="0.25">
      <c r="A15426" s="2">
        <v>45581.402777777781</v>
      </c>
      <c r="B15426">
        <v>133385</v>
      </c>
      <c r="C15426">
        <v>133455</v>
      </c>
      <c r="D15426">
        <v>133090</v>
      </c>
      <c r="E15426">
        <v>133130</v>
      </c>
    </row>
    <row r="15427" spans="1:5" x14ac:dyDescent="0.25">
      <c r="A15427" s="2">
        <v>45581.399305555555</v>
      </c>
      <c r="B15427">
        <v>133485</v>
      </c>
      <c r="C15427">
        <v>133535</v>
      </c>
      <c r="D15427">
        <v>133295</v>
      </c>
      <c r="E15427">
        <v>133380</v>
      </c>
    </row>
    <row r="15428" spans="1:5" x14ac:dyDescent="0.25">
      <c r="A15428" s="2">
        <v>45581.395833333336</v>
      </c>
      <c r="B15428">
        <v>133690</v>
      </c>
      <c r="C15428">
        <v>133740</v>
      </c>
      <c r="D15428">
        <v>133455</v>
      </c>
      <c r="E15428">
        <v>133485</v>
      </c>
    </row>
    <row r="15429" spans="1:5" x14ac:dyDescent="0.25">
      <c r="A15429" s="2">
        <v>45581.392361111109</v>
      </c>
      <c r="B15429">
        <v>133455</v>
      </c>
      <c r="C15429">
        <v>133700</v>
      </c>
      <c r="D15429">
        <v>133445</v>
      </c>
      <c r="E15429">
        <v>133690</v>
      </c>
    </row>
    <row r="15430" spans="1:5" x14ac:dyDescent="0.25">
      <c r="A15430" s="2">
        <v>45581.388888888891</v>
      </c>
      <c r="B15430">
        <v>133550</v>
      </c>
      <c r="C15430">
        <v>133605</v>
      </c>
      <c r="D15430">
        <v>133440</v>
      </c>
      <c r="E15430">
        <v>133460</v>
      </c>
    </row>
    <row r="15431" spans="1:5" x14ac:dyDescent="0.25">
      <c r="A15431" s="2">
        <v>45581.385416666664</v>
      </c>
      <c r="B15431">
        <v>133725</v>
      </c>
      <c r="C15431">
        <v>133780</v>
      </c>
      <c r="D15431">
        <v>133545</v>
      </c>
      <c r="E15431">
        <v>133550</v>
      </c>
    </row>
    <row r="15432" spans="1:5" x14ac:dyDescent="0.25">
      <c r="A15432" s="2">
        <v>45581.381944444445</v>
      </c>
      <c r="B15432">
        <v>133665</v>
      </c>
      <c r="C15432">
        <v>133750</v>
      </c>
      <c r="D15432">
        <v>133630</v>
      </c>
      <c r="E15432">
        <v>133720</v>
      </c>
    </row>
    <row r="15433" spans="1:5" x14ac:dyDescent="0.25">
      <c r="A15433" s="2">
        <v>45581.378472222219</v>
      </c>
      <c r="B15433">
        <v>133800</v>
      </c>
      <c r="C15433">
        <v>133905</v>
      </c>
      <c r="D15433">
        <v>133630</v>
      </c>
      <c r="E15433">
        <v>133665</v>
      </c>
    </row>
    <row r="15434" spans="1:5" x14ac:dyDescent="0.25">
      <c r="A15434" s="2">
        <v>45581.375</v>
      </c>
      <c r="B15434">
        <v>133190</v>
      </c>
      <c r="C15434">
        <v>133850</v>
      </c>
      <c r="D15434">
        <v>133100</v>
      </c>
      <c r="E15434">
        <v>133800</v>
      </c>
    </row>
    <row r="15435" spans="1:5" x14ac:dyDescent="0.25">
      <c r="A15435" s="2">
        <v>45580.763888888891</v>
      </c>
      <c r="B15435">
        <v>130850</v>
      </c>
      <c r="C15435">
        <v>130875</v>
      </c>
      <c r="D15435">
        <v>130765</v>
      </c>
      <c r="E15435">
        <v>130765</v>
      </c>
    </row>
    <row r="15436" spans="1:5" x14ac:dyDescent="0.25">
      <c r="A15436" s="2">
        <v>45580.760416666664</v>
      </c>
      <c r="B15436">
        <v>130880</v>
      </c>
      <c r="C15436">
        <v>130890</v>
      </c>
      <c r="D15436">
        <v>130820</v>
      </c>
      <c r="E15436">
        <v>130860</v>
      </c>
    </row>
    <row r="15437" spans="1:5" x14ac:dyDescent="0.25">
      <c r="A15437" s="2">
        <v>45580.756944444445</v>
      </c>
      <c r="B15437">
        <v>130885</v>
      </c>
      <c r="C15437">
        <v>130915</v>
      </c>
      <c r="D15437">
        <v>130880</v>
      </c>
      <c r="E15437">
        <v>130880</v>
      </c>
    </row>
    <row r="15438" spans="1:5" x14ac:dyDescent="0.25">
      <c r="A15438" s="2">
        <v>45580.753472222219</v>
      </c>
      <c r="B15438">
        <v>130910</v>
      </c>
      <c r="C15438">
        <v>130930</v>
      </c>
      <c r="D15438">
        <v>130885</v>
      </c>
      <c r="E15438">
        <v>130890</v>
      </c>
    </row>
    <row r="15439" spans="1:5" x14ac:dyDescent="0.25">
      <c r="A15439" s="2">
        <v>45580.75</v>
      </c>
      <c r="B15439">
        <v>130890</v>
      </c>
      <c r="C15439">
        <v>130915</v>
      </c>
      <c r="D15439">
        <v>130880</v>
      </c>
      <c r="E15439">
        <v>130910</v>
      </c>
    </row>
    <row r="15440" spans="1:5" x14ac:dyDescent="0.25">
      <c r="A15440" s="2">
        <v>45580.746527777781</v>
      </c>
      <c r="B15440">
        <v>130900</v>
      </c>
      <c r="C15440">
        <v>130925</v>
      </c>
      <c r="D15440">
        <v>130880</v>
      </c>
      <c r="E15440">
        <v>130890</v>
      </c>
    </row>
    <row r="15441" spans="1:5" x14ac:dyDescent="0.25">
      <c r="A15441" s="2">
        <v>45580.743055555555</v>
      </c>
      <c r="B15441">
        <v>130890</v>
      </c>
      <c r="C15441">
        <v>130920</v>
      </c>
      <c r="D15441">
        <v>130870</v>
      </c>
      <c r="E15441">
        <v>130895</v>
      </c>
    </row>
    <row r="15442" spans="1:5" x14ac:dyDescent="0.25">
      <c r="A15442" s="2">
        <v>45580.739583333336</v>
      </c>
      <c r="B15442">
        <v>130900</v>
      </c>
      <c r="C15442">
        <v>130935</v>
      </c>
      <c r="D15442">
        <v>130870</v>
      </c>
      <c r="E15442">
        <v>130895</v>
      </c>
    </row>
    <row r="15443" spans="1:5" x14ac:dyDescent="0.25">
      <c r="A15443" s="2">
        <v>45580.736111111109</v>
      </c>
      <c r="B15443">
        <v>130920</v>
      </c>
      <c r="C15443">
        <v>130935</v>
      </c>
      <c r="D15443">
        <v>130860</v>
      </c>
      <c r="E15443">
        <v>130900</v>
      </c>
    </row>
    <row r="15444" spans="1:5" x14ac:dyDescent="0.25">
      <c r="A15444" s="2">
        <v>45580.732638888891</v>
      </c>
      <c r="B15444">
        <v>130980</v>
      </c>
      <c r="C15444">
        <v>130985</v>
      </c>
      <c r="D15444">
        <v>130915</v>
      </c>
      <c r="E15444">
        <v>130920</v>
      </c>
    </row>
    <row r="15445" spans="1:5" x14ac:dyDescent="0.25">
      <c r="A15445" s="2">
        <v>45580.729166666664</v>
      </c>
      <c r="B15445">
        <v>130970</v>
      </c>
      <c r="C15445">
        <v>131025</v>
      </c>
      <c r="D15445">
        <v>130965</v>
      </c>
      <c r="E15445">
        <v>130980</v>
      </c>
    </row>
    <row r="15446" spans="1:5" x14ac:dyDescent="0.25">
      <c r="A15446" s="2">
        <v>45580.725694444445</v>
      </c>
      <c r="B15446">
        <v>130990</v>
      </c>
      <c r="C15446">
        <v>130995</v>
      </c>
      <c r="D15446">
        <v>130950</v>
      </c>
      <c r="E15446">
        <v>130975</v>
      </c>
    </row>
    <row r="15447" spans="1:5" x14ac:dyDescent="0.25">
      <c r="A15447" s="2">
        <v>45580.722222222219</v>
      </c>
      <c r="B15447">
        <v>131025</v>
      </c>
      <c r="C15447">
        <v>131030</v>
      </c>
      <c r="D15447">
        <v>130980</v>
      </c>
      <c r="E15447">
        <v>130990</v>
      </c>
    </row>
    <row r="15448" spans="1:5" x14ac:dyDescent="0.25">
      <c r="A15448" s="2">
        <v>45580.71875</v>
      </c>
      <c r="B15448">
        <v>131005</v>
      </c>
      <c r="C15448">
        <v>131055</v>
      </c>
      <c r="D15448">
        <v>130980</v>
      </c>
      <c r="E15448">
        <v>131025</v>
      </c>
    </row>
    <row r="15449" spans="1:5" x14ac:dyDescent="0.25">
      <c r="A15449" s="2">
        <v>45580.715277777781</v>
      </c>
      <c r="B15449">
        <v>131040</v>
      </c>
      <c r="C15449">
        <v>131060</v>
      </c>
      <c r="D15449">
        <v>130980</v>
      </c>
      <c r="E15449">
        <v>131000</v>
      </c>
    </row>
    <row r="15450" spans="1:5" x14ac:dyDescent="0.25">
      <c r="A15450" s="2">
        <v>45580.711805555555</v>
      </c>
      <c r="B15450">
        <v>130965</v>
      </c>
      <c r="C15450">
        <v>131100</v>
      </c>
      <c r="D15450">
        <v>130960</v>
      </c>
      <c r="E15450">
        <v>131040</v>
      </c>
    </row>
    <row r="15451" spans="1:5" x14ac:dyDescent="0.25">
      <c r="A15451" s="2">
        <v>45580.708333333336</v>
      </c>
      <c r="B15451">
        <v>130895</v>
      </c>
      <c r="C15451">
        <v>131000</v>
      </c>
      <c r="D15451">
        <v>130870</v>
      </c>
      <c r="E15451">
        <v>130965</v>
      </c>
    </row>
    <row r="15452" spans="1:5" x14ac:dyDescent="0.25">
      <c r="A15452" s="2">
        <v>45580.704861111109</v>
      </c>
      <c r="B15452">
        <v>130855</v>
      </c>
      <c r="C15452">
        <v>130920</v>
      </c>
      <c r="D15452">
        <v>130815</v>
      </c>
      <c r="E15452">
        <v>130895</v>
      </c>
    </row>
    <row r="15453" spans="1:5" x14ac:dyDescent="0.25">
      <c r="A15453" s="2">
        <v>45580.701388888891</v>
      </c>
      <c r="B15453">
        <v>130865</v>
      </c>
      <c r="C15453">
        <v>130875</v>
      </c>
      <c r="D15453">
        <v>130830</v>
      </c>
      <c r="E15453">
        <v>130850</v>
      </c>
    </row>
    <row r="15454" spans="1:5" x14ac:dyDescent="0.25">
      <c r="A15454" s="2">
        <v>45580.697916666664</v>
      </c>
      <c r="B15454">
        <v>130840</v>
      </c>
      <c r="C15454">
        <v>130870</v>
      </c>
      <c r="D15454">
        <v>130795</v>
      </c>
      <c r="E15454">
        <v>130865</v>
      </c>
    </row>
    <row r="15455" spans="1:5" x14ac:dyDescent="0.25">
      <c r="A15455" s="2">
        <v>45580.694444444445</v>
      </c>
      <c r="B15455">
        <v>130860</v>
      </c>
      <c r="C15455">
        <v>130880</v>
      </c>
      <c r="D15455">
        <v>130820</v>
      </c>
      <c r="E15455">
        <v>130840</v>
      </c>
    </row>
    <row r="15456" spans="1:5" x14ac:dyDescent="0.25">
      <c r="A15456" s="2">
        <v>45580.690972222219</v>
      </c>
      <c r="B15456">
        <v>130780</v>
      </c>
      <c r="C15456">
        <v>130870</v>
      </c>
      <c r="D15456">
        <v>130770</v>
      </c>
      <c r="E15456">
        <v>130855</v>
      </c>
    </row>
    <row r="15457" spans="1:5" x14ac:dyDescent="0.25">
      <c r="A15457" s="2">
        <v>45580.6875</v>
      </c>
      <c r="B15457">
        <v>130830</v>
      </c>
      <c r="C15457">
        <v>130860</v>
      </c>
      <c r="D15457">
        <v>130760</v>
      </c>
      <c r="E15457">
        <v>130780</v>
      </c>
    </row>
    <row r="15458" spans="1:5" x14ac:dyDescent="0.25">
      <c r="A15458" s="2">
        <v>45580.684027777781</v>
      </c>
      <c r="B15458">
        <v>130790</v>
      </c>
      <c r="C15458">
        <v>130850</v>
      </c>
      <c r="D15458">
        <v>130770</v>
      </c>
      <c r="E15458">
        <v>130830</v>
      </c>
    </row>
    <row r="15459" spans="1:5" x14ac:dyDescent="0.25">
      <c r="A15459" s="2">
        <v>45580.680555555555</v>
      </c>
      <c r="B15459">
        <v>130765</v>
      </c>
      <c r="C15459">
        <v>130840</v>
      </c>
      <c r="D15459">
        <v>130755</v>
      </c>
      <c r="E15459">
        <v>130790</v>
      </c>
    </row>
    <row r="15460" spans="1:5" x14ac:dyDescent="0.25">
      <c r="A15460" s="2">
        <v>45580.677083333336</v>
      </c>
      <c r="B15460">
        <v>130750</v>
      </c>
      <c r="C15460">
        <v>130820</v>
      </c>
      <c r="D15460">
        <v>130750</v>
      </c>
      <c r="E15460">
        <v>130765</v>
      </c>
    </row>
    <row r="15461" spans="1:5" x14ac:dyDescent="0.25">
      <c r="A15461" s="2">
        <v>45580.673611111109</v>
      </c>
      <c r="B15461">
        <v>130800</v>
      </c>
      <c r="C15461">
        <v>130835</v>
      </c>
      <c r="D15461">
        <v>130750</v>
      </c>
      <c r="E15461">
        <v>130750</v>
      </c>
    </row>
    <row r="15462" spans="1:5" x14ac:dyDescent="0.25">
      <c r="A15462" s="2">
        <v>45580.670138888891</v>
      </c>
      <c r="B15462">
        <v>130895</v>
      </c>
      <c r="C15462">
        <v>130895</v>
      </c>
      <c r="D15462">
        <v>130735</v>
      </c>
      <c r="E15462">
        <v>130800</v>
      </c>
    </row>
    <row r="15463" spans="1:5" x14ac:dyDescent="0.25">
      <c r="A15463" s="2">
        <v>45580.666666666664</v>
      </c>
      <c r="B15463">
        <v>130905</v>
      </c>
      <c r="C15463">
        <v>130940</v>
      </c>
      <c r="D15463">
        <v>130850</v>
      </c>
      <c r="E15463">
        <v>130895</v>
      </c>
    </row>
    <row r="15464" spans="1:5" x14ac:dyDescent="0.25">
      <c r="A15464" s="2">
        <v>45580.663194444445</v>
      </c>
      <c r="B15464">
        <v>130880</v>
      </c>
      <c r="C15464">
        <v>130940</v>
      </c>
      <c r="D15464">
        <v>130875</v>
      </c>
      <c r="E15464">
        <v>130910</v>
      </c>
    </row>
    <row r="15465" spans="1:5" x14ac:dyDescent="0.25">
      <c r="A15465" s="2">
        <v>45580.659722222219</v>
      </c>
      <c r="B15465">
        <v>130795</v>
      </c>
      <c r="C15465">
        <v>130910</v>
      </c>
      <c r="D15465">
        <v>130785</v>
      </c>
      <c r="E15465">
        <v>130885</v>
      </c>
    </row>
    <row r="15466" spans="1:5" x14ac:dyDescent="0.25">
      <c r="A15466" s="2">
        <v>45580.65625</v>
      </c>
      <c r="B15466">
        <v>130795</v>
      </c>
      <c r="C15466">
        <v>130870</v>
      </c>
      <c r="D15466">
        <v>130760</v>
      </c>
      <c r="E15466">
        <v>130800</v>
      </c>
    </row>
    <row r="15467" spans="1:5" x14ac:dyDescent="0.25">
      <c r="A15467" s="2">
        <v>45580.652777777781</v>
      </c>
      <c r="B15467">
        <v>130830</v>
      </c>
      <c r="C15467">
        <v>130840</v>
      </c>
      <c r="D15467">
        <v>130750</v>
      </c>
      <c r="E15467">
        <v>130800</v>
      </c>
    </row>
    <row r="15468" spans="1:5" x14ac:dyDescent="0.25">
      <c r="A15468" s="2">
        <v>45580.649305555555</v>
      </c>
      <c r="B15468">
        <v>130835</v>
      </c>
      <c r="C15468">
        <v>130845</v>
      </c>
      <c r="D15468">
        <v>130780</v>
      </c>
      <c r="E15468">
        <v>130830</v>
      </c>
    </row>
    <row r="15469" spans="1:5" x14ac:dyDescent="0.25">
      <c r="A15469" s="2">
        <v>45580.645833333336</v>
      </c>
      <c r="B15469">
        <v>130795</v>
      </c>
      <c r="C15469">
        <v>130860</v>
      </c>
      <c r="D15469">
        <v>130770</v>
      </c>
      <c r="E15469">
        <v>130830</v>
      </c>
    </row>
    <row r="15470" spans="1:5" x14ac:dyDescent="0.25">
      <c r="A15470" s="2">
        <v>45580.642361111109</v>
      </c>
      <c r="B15470">
        <v>130865</v>
      </c>
      <c r="C15470">
        <v>130885</v>
      </c>
      <c r="D15470">
        <v>130755</v>
      </c>
      <c r="E15470">
        <v>130790</v>
      </c>
    </row>
    <row r="15471" spans="1:5" x14ac:dyDescent="0.25">
      <c r="A15471" s="2">
        <v>45580.638888888891</v>
      </c>
      <c r="B15471">
        <v>130875</v>
      </c>
      <c r="C15471">
        <v>130945</v>
      </c>
      <c r="D15471">
        <v>130855</v>
      </c>
      <c r="E15471">
        <v>130865</v>
      </c>
    </row>
    <row r="15472" spans="1:5" x14ac:dyDescent="0.25">
      <c r="A15472" s="2">
        <v>45580.635416666664</v>
      </c>
      <c r="B15472">
        <v>130855</v>
      </c>
      <c r="C15472">
        <v>130895</v>
      </c>
      <c r="D15472">
        <v>130800</v>
      </c>
      <c r="E15472">
        <v>130880</v>
      </c>
    </row>
    <row r="15473" spans="1:5" x14ac:dyDescent="0.25">
      <c r="A15473" s="2">
        <v>45580.631944444445</v>
      </c>
      <c r="B15473">
        <v>130915</v>
      </c>
      <c r="C15473">
        <v>130940</v>
      </c>
      <c r="D15473">
        <v>130835</v>
      </c>
      <c r="E15473">
        <v>130855</v>
      </c>
    </row>
    <row r="15474" spans="1:5" x14ac:dyDescent="0.25">
      <c r="A15474" s="2">
        <v>45580.628472222219</v>
      </c>
      <c r="B15474">
        <v>130915</v>
      </c>
      <c r="C15474">
        <v>130945</v>
      </c>
      <c r="D15474">
        <v>130875</v>
      </c>
      <c r="E15474">
        <v>130915</v>
      </c>
    </row>
    <row r="15475" spans="1:5" x14ac:dyDescent="0.25">
      <c r="A15475" s="2">
        <v>45580.625</v>
      </c>
      <c r="B15475">
        <v>130895</v>
      </c>
      <c r="C15475">
        <v>130945</v>
      </c>
      <c r="D15475">
        <v>130860</v>
      </c>
      <c r="E15475">
        <v>130915</v>
      </c>
    </row>
    <row r="15476" spans="1:5" x14ac:dyDescent="0.25">
      <c r="A15476" s="2">
        <v>45580.621527777781</v>
      </c>
      <c r="B15476">
        <v>130865</v>
      </c>
      <c r="C15476">
        <v>130955</v>
      </c>
      <c r="D15476">
        <v>130855</v>
      </c>
      <c r="E15476">
        <v>130895</v>
      </c>
    </row>
    <row r="15477" spans="1:5" x14ac:dyDescent="0.25">
      <c r="A15477" s="2">
        <v>45580.618055555555</v>
      </c>
      <c r="B15477">
        <v>130770</v>
      </c>
      <c r="C15477">
        <v>130955</v>
      </c>
      <c r="D15477">
        <v>130770</v>
      </c>
      <c r="E15477">
        <v>130870</v>
      </c>
    </row>
    <row r="15478" spans="1:5" x14ac:dyDescent="0.25">
      <c r="A15478" s="2">
        <v>45580.614583333336</v>
      </c>
      <c r="B15478">
        <v>130715</v>
      </c>
      <c r="C15478">
        <v>130785</v>
      </c>
      <c r="D15478">
        <v>130685</v>
      </c>
      <c r="E15478">
        <v>130775</v>
      </c>
    </row>
    <row r="15479" spans="1:5" x14ac:dyDescent="0.25">
      <c r="A15479" s="2">
        <v>45580.611111111109</v>
      </c>
      <c r="B15479">
        <v>130765</v>
      </c>
      <c r="C15479">
        <v>130820</v>
      </c>
      <c r="D15479">
        <v>130705</v>
      </c>
      <c r="E15479">
        <v>130710</v>
      </c>
    </row>
    <row r="15480" spans="1:5" x14ac:dyDescent="0.25">
      <c r="A15480" s="2">
        <v>45580.607638888891</v>
      </c>
      <c r="B15480">
        <v>130735</v>
      </c>
      <c r="C15480">
        <v>130765</v>
      </c>
      <c r="D15480">
        <v>130640</v>
      </c>
      <c r="E15480">
        <v>130760</v>
      </c>
    </row>
    <row r="15481" spans="1:5" x14ac:dyDescent="0.25">
      <c r="A15481" s="2">
        <v>45580.604166666664</v>
      </c>
      <c r="B15481">
        <v>130745</v>
      </c>
      <c r="C15481">
        <v>130770</v>
      </c>
      <c r="D15481">
        <v>130700</v>
      </c>
      <c r="E15481">
        <v>130730</v>
      </c>
    </row>
    <row r="15482" spans="1:5" x14ac:dyDescent="0.25">
      <c r="A15482" s="2">
        <v>45580.600694444445</v>
      </c>
      <c r="B15482">
        <v>130855</v>
      </c>
      <c r="C15482">
        <v>130855</v>
      </c>
      <c r="D15482">
        <v>130740</v>
      </c>
      <c r="E15482">
        <v>130745</v>
      </c>
    </row>
    <row r="15483" spans="1:5" x14ac:dyDescent="0.25">
      <c r="A15483" s="2">
        <v>45580.597222222219</v>
      </c>
      <c r="B15483">
        <v>130780</v>
      </c>
      <c r="C15483">
        <v>130890</v>
      </c>
      <c r="D15483">
        <v>130770</v>
      </c>
      <c r="E15483">
        <v>130855</v>
      </c>
    </row>
    <row r="15484" spans="1:5" x14ac:dyDescent="0.25">
      <c r="A15484" s="2">
        <v>45580.59375</v>
      </c>
      <c r="B15484">
        <v>130690</v>
      </c>
      <c r="C15484">
        <v>130830</v>
      </c>
      <c r="D15484">
        <v>130680</v>
      </c>
      <c r="E15484">
        <v>130780</v>
      </c>
    </row>
    <row r="15485" spans="1:5" x14ac:dyDescent="0.25">
      <c r="A15485" s="2">
        <v>45580.590277777781</v>
      </c>
      <c r="B15485">
        <v>130765</v>
      </c>
      <c r="C15485">
        <v>130770</v>
      </c>
      <c r="D15485">
        <v>130625</v>
      </c>
      <c r="E15485">
        <v>130685</v>
      </c>
    </row>
    <row r="15486" spans="1:5" x14ac:dyDescent="0.25">
      <c r="A15486" s="2">
        <v>45580.586805555555</v>
      </c>
      <c r="B15486">
        <v>130805</v>
      </c>
      <c r="C15486">
        <v>130835</v>
      </c>
      <c r="D15486">
        <v>130750</v>
      </c>
      <c r="E15486">
        <v>130765</v>
      </c>
    </row>
    <row r="15487" spans="1:5" x14ac:dyDescent="0.25">
      <c r="A15487" s="2">
        <v>45580.583333333336</v>
      </c>
      <c r="B15487">
        <v>130840</v>
      </c>
      <c r="C15487">
        <v>130880</v>
      </c>
      <c r="D15487">
        <v>130780</v>
      </c>
      <c r="E15487">
        <v>130800</v>
      </c>
    </row>
    <row r="15488" spans="1:5" x14ac:dyDescent="0.25">
      <c r="A15488" s="2">
        <v>45580.579861111109</v>
      </c>
      <c r="B15488">
        <v>130670</v>
      </c>
      <c r="C15488">
        <v>130850</v>
      </c>
      <c r="D15488">
        <v>130650</v>
      </c>
      <c r="E15488">
        <v>130840</v>
      </c>
    </row>
    <row r="15489" spans="1:5" x14ac:dyDescent="0.25">
      <c r="A15489" s="2">
        <v>45580.576388888891</v>
      </c>
      <c r="B15489">
        <v>130665</v>
      </c>
      <c r="C15489">
        <v>130705</v>
      </c>
      <c r="D15489">
        <v>130615</v>
      </c>
      <c r="E15489">
        <v>130665</v>
      </c>
    </row>
    <row r="15490" spans="1:5" x14ac:dyDescent="0.25">
      <c r="A15490" s="2">
        <v>45580.572916666664</v>
      </c>
      <c r="B15490">
        <v>130745</v>
      </c>
      <c r="C15490">
        <v>130760</v>
      </c>
      <c r="D15490">
        <v>130635</v>
      </c>
      <c r="E15490">
        <v>130660</v>
      </c>
    </row>
    <row r="15491" spans="1:5" x14ac:dyDescent="0.25">
      <c r="A15491" s="2">
        <v>45580.569444444445</v>
      </c>
      <c r="B15491">
        <v>130660</v>
      </c>
      <c r="C15491">
        <v>130775</v>
      </c>
      <c r="D15491">
        <v>130660</v>
      </c>
      <c r="E15491">
        <v>130740</v>
      </c>
    </row>
    <row r="15492" spans="1:5" x14ac:dyDescent="0.25">
      <c r="A15492" s="2">
        <v>45580.565972222219</v>
      </c>
      <c r="B15492">
        <v>130550</v>
      </c>
      <c r="C15492">
        <v>130690</v>
      </c>
      <c r="D15492">
        <v>130515</v>
      </c>
      <c r="E15492">
        <v>130665</v>
      </c>
    </row>
    <row r="15493" spans="1:5" x14ac:dyDescent="0.25">
      <c r="A15493" s="2">
        <v>45580.5625</v>
      </c>
      <c r="B15493">
        <v>130585</v>
      </c>
      <c r="C15493">
        <v>130605</v>
      </c>
      <c r="D15493">
        <v>130515</v>
      </c>
      <c r="E15493">
        <v>130550</v>
      </c>
    </row>
    <row r="15494" spans="1:5" x14ac:dyDescent="0.25">
      <c r="A15494" s="2">
        <v>45580.559027777781</v>
      </c>
      <c r="B15494">
        <v>130595</v>
      </c>
      <c r="C15494">
        <v>130615</v>
      </c>
      <c r="D15494">
        <v>130545</v>
      </c>
      <c r="E15494">
        <v>130585</v>
      </c>
    </row>
    <row r="15495" spans="1:5" x14ac:dyDescent="0.25">
      <c r="A15495" s="2">
        <v>45580.555555555555</v>
      </c>
      <c r="B15495">
        <v>130620</v>
      </c>
      <c r="C15495">
        <v>130630</v>
      </c>
      <c r="D15495">
        <v>130530</v>
      </c>
      <c r="E15495">
        <v>130595</v>
      </c>
    </row>
    <row r="15496" spans="1:5" x14ac:dyDescent="0.25">
      <c r="A15496" s="2">
        <v>45580.552083333336</v>
      </c>
      <c r="B15496">
        <v>130580</v>
      </c>
      <c r="C15496">
        <v>130645</v>
      </c>
      <c r="D15496">
        <v>130515</v>
      </c>
      <c r="E15496">
        <v>130620</v>
      </c>
    </row>
    <row r="15497" spans="1:5" x14ac:dyDescent="0.25">
      <c r="A15497" s="2">
        <v>45580.548611111109</v>
      </c>
      <c r="B15497">
        <v>130665</v>
      </c>
      <c r="C15497">
        <v>130675</v>
      </c>
      <c r="D15497">
        <v>130575</v>
      </c>
      <c r="E15497">
        <v>130585</v>
      </c>
    </row>
    <row r="15498" spans="1:5" x14ac:dyDescent="0.25">
      <c r="A15498" s="2">
        <v>45580.545138888891</v>
      </c>
      <c r="B15498">
        <v>130650</v>
      </c>
      <c r="C15498">
        <v>130690</v>
      </c>
      <c r="D15498">
        <v>130585</v>
      </c>
      <c r="E15498">
        <v>130670</v>
      </c>
    </row>
    <row r="15499" spans="1:5" x14ac:dyDescent="0.25">
      <c r="A15499" s="2">
        <v>45580.541666666664</v>
      </c>
      <c r="B15499">
        <v>130585</v>
      </c>
      <c r="C15499">
        <v>130665</v>
      </c>
      <c r="D15499">
        <v>130515</v>
      </c>
      <c r="E15499">
        <v>130650</v>
      </c>
    </row>
    <row r="15500" spans="1:5" x14ac:dyDescent="0.25">
      <c r="A15500" s="2">
        <v>45580.538194444445</v>
      </c>
      <c r="B15500">
        <v>130705</v>
      </c>
      <c r="C15500">
        <v>130730</v>
      </c>
      <c r="D15500">
        <v>130560</v>
      </c>
      <c r="E15500">
        <v>130585</v>
      </c>
    </row>
    <row r="15501" spans="1:5" x14ac:dyDescent="0.25">
      <c r="A15501" s="2">
        <v>45580.534722222219</v>
      </c>
      <c r="B15501">
        <v>130775</v>
      </c>
      <c r="C15501">
        <v>130780</v>
      </c>
      <c r="D15501">
        <v>130700</v>
      </c>
      <c r="E15501">
        <v>130705</v>
      </c>
    </row>
    <row r="15502" spans="1:5" x14ac:dyDescent="0.25">
      <c r="A15502" s="2">
        <v>45580.53125</v>
      </c>
      <c r="B15502">
        <v>130800</v>
      </c>
      <c r="C15502">
        <v>130815</v>
      </c>
      <c r="D15502">
        <v>130720</v>
      </c>
      <c r="E15502">
        <v>130775</v>
      </c>
    </row>
    <row r="15503" spans="1:5" x14ac:dyDescent="0.25">
      <c r="A15503" s="2">
        <v>45580.527777777781</v>
      </c>
      <c r="B15503">
        <v>130870</v>
      </c>
      <c r="C15503">
        <v>130890</v>
      </c>
      <c r="D15503">
        <v>130770</v>
      </c>
      <c r="E15503">
        <v>130795</v>
      </c>
    </row>
    <row r="15504" spans="1:5" x14ac:dyDescent="0.25">
      <c r="A15504" s="2">
        <v>45580.524305555555</v>
      </c>
      <c r="B15504">
        <v>130980</v>
      </c>
      <c r="C15504">
        <v>131020</v>
      </c>
      <c r="D15504">
        <v>130860</v>
      </c>
      <c r="E15504">
        <v>130865</v>
      </c>
    </row>
    <row r="15505" spans="1:5" x14ac:dyDescent="0.25">
      <c r="A15505" s="2">
        <v>45580.520833333336</v>
      </c>
      <c r="B15505">
        <v>130900</v>
      </c>
      <c r="C15505">
        <v>131020</v>
      </c>
      <c r="D15505">
        <v>130885</v>
      </c>
      <c r="E15505">
        <v>130980</v>
      </c>
    </row>
    <row r="15506" spans="1:5" x14ac:dyDescent="0.25">
      <c r="A15506" s="2">
        <v>45580.517361111109</v>
      </c>
      <c r="B15506">
        <v>130865</v>
      </c>
      <c r="C15506">
        <v>130925</v>
      </c>
      <c r="D15506">
        <v>130855</v>
      </c>
      <c r="E15506">
        <v>130900</v>
      </c>
    </row>
    <row r="15507" spans="1:5" x14ac:dyDescent="0.25">
      <c r="A15507" s="2">
        <v>45580.513888888891</v>
      </c>
      <c r="B15507">
        <v>130895</v>
      </c>
      <c r="C15507">
        <v>130925</v>
      </c>
      <c r="D15507">
        <v>130850</v>
      </c>
      <c r="E15507">
        <v>130860</v>
      </c>
    </row>
    <row r="15508" spans="1:5" x14ac:dyDescent="0.25">
      <c r="A15508" s="2">
        <v>45580.510416666664</v>
      </c>
      <c r="B15508">
        <v>130965</v>
      </c>
      <c r="C15508">
        <v>130990</v>
      </c>
      <c r="D15508">
        <v>130850</v>
      </c>
      <c r="E15508">
        <v>130900</v>
      </c>
    </row>
    <row r="15509" spans="1:5" x14ac:dyDescent="0.25">
      <c r="A15509" s="2">
        <v>45580.506944444445</v>
      </c>
      <c r="B15509">
        <v>131025</v>
      </c>
      <c r="C15509">
        <v>131030</v>
      </c>
      <c r="D15509">
        <v>130880</v>
      </c>
      <c r="E15509">
        <v>130960</v>
      </c>
    </row>
    <row r="15510" spans="1:5" x14ac:dyDescent="0.25">
      <c r="A15510" s="2">
        <v>45580.503472222219</v>
      </c>
      <c r="B15510">
        <v>130975</v>
      </c>
      <c r="C15510">
        <v>131115</v>
      </c>
      <c r="D15510">
        <v>130915</v>
      </c>
      <c r="E15510">
        <v>131020</v>
      </c>
    </row>
    <row r="15511" spans="1:5" x14ac:dyDescent="0.25">
      <c r="A15511" s="2">
        <v>45580.5</v>
      </c>
      <c r="B15511">
        <v>130960</v>
      </c>
      <c r="C15511">
        <v>131025</v>
      </c>
      <c r="D15511">
        <v>130860</v>
      </c>
      <c r="E15511">
        <v>130970</v>
      </c>
    </row>
    <row r="15512" spans="1:5" x14ac:dyDescent="0.25">
      <c r="A15512" s="2">
        <v>45580.496527777781</v>
      </c>
      <c r="B15512">
        <v>131005</v>
      </c>
      <c r="C15512">
        <v>131055</v>
      </c>
      <c r="D15512">
        <v>130930</v>
      </c>
      <c r="E15512">
        <v>130955</v>
      </c>
    </row>
    <row r="15513" spans="1:5" x14ac:dyDescent="0.25">
      <c r="A15513" s="2">
        <v>45580.493055555555</v>
      </c>
      <c r="B15513">
        <v>131140</v>
      </c>
      <c r="C15513">
        <v>131145</v>
      </c>
      <c r="D15513">
        <v>130940</v>
      </c>
      <c r="E15513">
        <v>131000</v>
      </c>
    </row>
    <row r="15514" spans="1:5" x14ac:dyDescent="0.25">
      <c r="A15514" s="2">
        <v>45580.489583333336</v>
      </c>
      <c r="B15514">
        <v>130895</v>
      </c>
      <c r="C15514">
        <v>131145</v>
      </c>
      <c r="D15514">
        <v>130820</v>
      </c>
      <c r="E15514">
        <v>131140</v>
      </c>
    </row>
    <row r="15515" spans="1:5" x14ac:dyDescent="0.25">
      <c r="A15515" s="2">
        <v>45580.486111111109</v>
      </c>
      <c r="B15515">
        <v>130780</v>
      </c>
      <c r="C15515">
        <v>130930</v>
      </c>
      <c r="D15515">
        <v>130675</v>
      </c>
      <c r="E15515">
        <v>130895</v>
      </c>
    </row>
    <row r="15516" spans="1:5" x14ac:dyDescent="0.25">
      <c r="A15516" s="2">
        <v>45580.482638888891</v>
      </c>
      <c r="B15516">
        <v>130730</v>
      </c>
      <c r="C15516">
        <v>130865</v>
      </c>
      <c r="D15516">
        <v>130710</v>
      </c>
      <c r="E15516">
        <v>130785</v>
      </c>
    </row>
    <row r="15517" spans="1:5" x14ac:dyDescent="0.25">
      <c r="A15517" s="2">
        <v>45580.479166666664</v>
      </c>
      <c r="B15517">
        <v>130665</v>
      </c>
      <c r="C15517">
        <v>130815</v>
      </c>
      <c r="D15517">
        <v>130650</v>
      </c>
      <c r="E15517">
        <v>130735</v>
      </c>
    </row>
    <row r="15518" spans="1:5" x14ac:dyDescent="0.25">
      <c r="A15518" s="2">
        <v>45580.475694444445</v>
      </c>
      <c r="B15518">
        <v>130710</v>
      </c>
      <c r="C15518">
        <v>130830</v>
      </c>
      <c r="D15518">
        <v>130650</v>
      </c>
      <c r="E15518">
        <v>130665</v>
      </c>
    </row>
    <row r="15519" spans="1:5" x14ac:dyDescent="0.25">
      <c r="A15519" s="2">
        <v>45580.472222222219</v>
      </c>
      <c r="B15519">
        <v>131020</v>
      </c>
      <c r="C15519">
        <v>131025</v>
      </c>
      <c r="D15519">
        <v>130645</v>
      </c>
      <c r="E15519">
        <v>130715</v>
      </c>
    </row>
    <row r="15520" spans="1:5" x14ac:dyDescent="0.25">
      <c r="A15520" s="2">
        <v>45580.46875</v>
      </c>
      <c r="B15520">
        <v>130905</v>
      </c>
      <c r="C15520">
        <v>131055</v>
      </c>
      <c r="D15520">
        <v>130845</v>
      </c>
      <c r="E15520">
        <v>131020</v>
      </c>
    </row>
    <row r="15521" spans="1:5" x14ac:dyDescent="0.25">
      <c r="A15521" s="2">
        <v>45580.465277777781</v>
      </c>
      <c r="B15521">
        <v>130745</v>
      </c>
      <c r="C15521">
        <v>130940</v>
      </c>
      <c r="D15521">
        <v>130720</v>
      </c>
      <c r="E15521">
        <v>130905</v>
      </c>
    </row>
    <row r="15522" spans="1:5" x14ac:dyDescent="0.25">
      <c r="A15522" s="2">
        <v>45580.461805555555</v>
      </c>
      <c r="B15522">
        <v>130520</v>
      </c>
      <c r="C15522">
        <v>130780</v>
      </c>
      <c r="D15522">
        <v>130500</v>
      </c>
      <c r="E15522">
        <v>130750</v>
      </c>
    </row>
    <row r="15523" spans="1:5" x14ac:dyDescent="0.25">
      <c r="A15523" s="2">
        <v>45580.458333333336</v>
      </c>
      <c r="B15523">
        <v>130365</v>
      </c>
      <c r="C15523">
        <v>130560</v>
      </c>
      <c r="D15523">
        <v>130290</v>
      </c>
      <c r="E15523">
        <v>130520</v>
      </c>
    </row>
    <row r="15524" spans="1:5" x14ac:dyDescent="0.25">
      <c r="A15524" s="2">
        <v>45580.454861111109</v>
      </c>
      <c r="B15524">
        <v>130375</v>
      </c>
      <c r="C15524">
        <v>130425</v>
      </c>
      <c r="D15524">
        <v>130300</v>
      </c>
      <c r="E15524">
        <v>130365</v>
      </c>
    </row>
    <row r="15525" spans="1:5" x14ac:dyDescent="0.25">
      <c r="A15525" s="2">
        <v>45580.451388888891</v>
      </c>
      <c r="B15525">
        <v>130360</v>
      </c>
      <c r="C15525">
        <v>130520</v>
      </c>
      <c r="D15525">
        <v>130305</v>
      </c>
      <c r="E15525">
        <v>130375</v>
      </c>
    </row>
    <row r="15526" spans="1:5" x14ac:dyDescent="0.25">
      <c r="A15526" s="2">
        <v>45580.447916666664</v>
      </c>
      <c r="B15526">
        <v>130380</v>
      </c>
      <c r="C15526">
        <v>130410</v>
      </c>
      <c r="D15526">
        <v>130205</v>
      </c>
      <c r="E15526">
        <v>130355</v>
      </c>
    </row>
    <row r="15527" spans="1:5" x14ac:dyDescent="0.25">
      <c r="A15527" s="2">
        <v>45580.444444444445</v>
      </c>
      <c r="B15527">
        <v>130485</v>
      </c>
      <c r="C15527">
        <v>130590</v>
      </c>
      <c r="D15527">
        <v>130330</v>
      </c>
      <c r="E15527">
        <v>130375</v>
      </c>
    </row>
    <row r="15528" spans="1:5" x14ac:dyDescent="0.25">
      <c r="A15528" s="2">
        <v>45580.440972222219</v>
      </c>
      <c r="B15528">
        <v>130635</v>
      </c>
      <c r="C15528">
        <v>130660</v>
      </c>
      <c r="D15528">
        <v>130450</v>
      </c>
      <c r="E15528">
        <v>130485</v>
      </c>
    </row>
    <row r="15529" spans="1:5" x14ac:dyDescent="0.25">
      <c r="A15529" s="2">
        <v>45580.4375</v>
      </c>
      <c r="B15529">
        <v>130750</v>
      </c>
      <c r="C15529">
        <v>130875</v>
      </c>
      <c r="D15529">
        <v>130595</v>
      </c>
      <c r="E15529">
        <v>130630</v>
      </c>
    </row>
    <row r="15530" spans="1:5" x14ac:dyDescent="0.25">
      <c r="A15530" s="2">
        <v>45580.434027777781</v>
      </c>
      <c r="B15530">
        <v>131025</v>
      </c>
      <c r="C15530">
        <v>131115</v>
      </c>
      <c r="D15530">
        <v>130715</v>
      </c>
      <c r="E15530">
        <v>130750</v>
      </c>
    </row>
    <row r="15531" spans="1:5" x14ac:dyDescent="0.25">
      <c r="A15531" s="2">
        <v>45580.430555555555</v>
      </c>
      <c r="B15531">
        <v>131075</v>
      </c>
      <c r="C15531">
        <v>131165</v>
      </c>
      <c r="D15531">
        <v>130970</v>
      </c>
      <c r="E15531">
        <v>131025</v>
      </c>
    </row>
    <row r="15532" spans="1:5" x14ac:dyDescent="0.25">
      <c r="A15532" s="2">
        <v>45580.427083333336</v>
      </c>
      <c r="B15532">
        <v>130940</v>
      </c>
      <c r="C15532">
        <v>131145</v>
      </c>
      <c r="D15532">
        <v>130850</v>
      </c>
      <c r="E15532">
        <v>131075</v>
      </c>
    </row>
    <row r="15533" spans="1:5" x14ac:dyDescent="0.25">
      <c r="A15533" s="2">
        <v>45580.423611111109</v>
      </c>
      <c r="B15533">
        <v>131250</v>
      </c>
      <c r="C15533">
        <v>131280</v>
      </c>
      <c r="D15533">
        <v>130915</v>
      </c>
      <c r="E15533">
        <v>130935</v>
      </c>
    </row>
    <row r="15534" spans="1:5" x14ac:dyDescent="0.25">
      <c r="A15534" s="2">
        <v>45580.420138888891</v>
      </c>
      <c r="B15534">
        <v>131185</v>
      </c>
      <c r="C15534">
        <v>131330</v>
      </c>
      <c r="D15534">
        <v>131100</v>
      </c>
      <c r="E15534">
        <v>131255</v>
      </c>
    </row>
    <row r="15535" spans="1:5" x14ac:dyDescent="0.25">
      <c r="A15535" s="2">
        <v>45580.416666666664</v>
      </c>
      <c r="B15535">
        <v>130750</v>
      </c>
      <c r="C15535">
        <v>131225</v>
      </c>
      <c r="D15535">
        <v>130735</v>
      </c>
      <c r="E15535">
        <v>131180</v>
      </c>
    </row>
    <row r="15536" spans="1:5" x14ac:dyDescent="0.25">
      <c r="A15536" s="2">
        <v>45580.413194444445</v>
      </c>
      <c r="B15536">
        <v>130715</v>
      </c>
      <c r="C15536">
        <v>130800</v>
      </c>
      <c r="D15536">
        <v>130685</v>
      </c>
      <c r="E15536">
        <v>130750</v>
      </c>
    </row>
    <row r="15537" spans="1:5" x14ac:dyDescent="0.25">
      <c r="A15537" s="2">
        <v>45580.409722222219</v>
      </c>
      <c r="B15537">
        <v>130725</v>
      </c>
      <c r="C15537">
        <v>130760</v>
      </c>
      <c r="D15537">
        <v>130695</v>
      </c>
      <c r="E15537">
        <v>130720</v>
      </c>
    </row>
    <row r="15538" spans="1:5" x14ac:dyDescent="0.25">
      <c r="A15538" s="2">
        <v>45580.40625</v>
      </c>
      <c r="B15538">
        <v>130790</v>
      </c>
      <c r="C15538">
        <v>130805</v>
      </c>
      <c r="D15538">
        <v>130710</v>
      </c>
      <c r="E15538">
        <v>130725</v>
      </c>
    </row>
    <row r="15539" spans="1:5" x14ac:dyDescent="0.25">
      <c r="A15539" s="2">
        <v>45580.402777777781</v>
      </c>
      <c r="B15539">
        <v>130855</v>
      </c>
      <c r="C15539">
        <v>130860</v>
      </c>
      <c r="D15539">
        <v>130785</v>
      </c>
      <c r="E15539">
        <v>130790</v>
      </c>
    </row>
    <row r="15540" spans="1:5" x14ac:dyDescent="0.25">
      <c r="A15540" s="2">
        <v>45580.399305555555</v>
      </c>
      <c r="B15540">
        <v>130870</v>
      </c>
      <c r="C15540">
        <v>130900</v>
      </c>
      <c r="D15540">
        <v>130765</v>
      </c>
      <c r="E15540">
        <v>130850</v>
      </c>
    </row>
    <row r="15541" spans="1:5" x14ac:dyDescent="0.25">
      <c r="A15541" s="2">
        <v>45580.395833333336</v>
      </c>
      <c r="B15541">
        <v>130865</v>
      </c>
      <c r="C15541">
        <v>131100</v>
      </c>
      <c r="D15541">
        <v>130750</v>
      </c>
      <c r="E15541">
        <v>130865</v>
      </c>
    </row>
    <row r="15542" spans="1:5" x14ac:dyDescent="0.25">
      <c r="A15542" s="2">
        <v>45580.392361111109</v>
      </c>
      <c r="B15542">
        <v>130940</v>
      </c>
      <c r="C15542">
        <v>130965</v>
      </c>
      <c r="D15542">
        <v>130765</v>
      </c>
      <c r="E15542">
        <v>130865</v>
      </c>
    </row>
    <row r="15543" spans="1:5" x14ac:dyDescent="0.25">
      <c r="A15543" s="2">
        <v>45580.388888888891</v>
      </c>
      <c r="B15543">
        <v>131095</v>
      </c>
      <c r="C15543">
        <v>131125</v>
      </c>
      <c r="D15543">
        <v>130920</v>
      </c>
      <c r="E15543">
        <v>130940</v>
      </c>
    </row>
    <row r="15544" spans="1:5" x14ac:dyDescent="0.25">
      <c r="A15544" s="2">
        <v>45580.385416666664</v>
      </c>
      <c r="B15544">
        <v>131020</v>
      </c>
      <c r="C15544">
        <v>131195</v>
      </c>
      <c r="D15544">
        <v>130935</v>
      </c>
      <c r="E15544">
        <v>131095</v>
      </c>
    </row>
    <row r="15545" spans="1:5" x14ac:dyDescent="0.25">
      <c r="A15545" s="2">
        <v>45580.381944444445</v>
      </c>
      <c r="B15545">
        <v>130990</v>
      </c>
      <c r="C15545">
        <v>131045</v>
      </c>
      <c r="D15545">
        <v>130900</v>
      </c>
      <c r="E15545">
        <v>131020</v>
      </c>
    </row>
    <row r="15546" spans="1:5" x14ac:dyDescent="0.25">
      <c r="A15546" s="2">
        <v>45580.378472222219</v>
      </c>
      <c r="B15546">
        <v>130980</v>
      </c>
      <c r="C15546">
        <v>131140</v>
      </c>
      <c r="D15546">
        <v>130870</v>
      </c>
      <c r="E15546">
        <v>130990</v>
      </c>
    </row>
    <row r="15547" spans="1:5" x14ac:dyDescent="0.25">
      <c r="A15547" s="2">
        <v>45580.375</v>
      </c>
      <c r="B15547">
        <v>130610</v>
      </c>
      <c r="C15547">
        <v>131015</v>
      </c>
      <c r="D15547">
        <v>130410</v>
      </c>
      <c r="E15547">
        <v>130985</v>
      </c>
    </row>
    <row r="15548" spans="1:5" x14ac:dyDescent="0.25">
      <c r="A15548" s="2">
        <v>45579.763888888891</v>
      </c>
      <c r="B15548">
        <v>131150</v>
      </c>
      <c r="C15548">
        <v>131190</v>
      </c>
      <c r="D15548">
        <v>131065</v>
      </c>
      <c r="E15548">
        <v>131190</v>
      </c>
    </row>
    <row r="15549" spans="1:5" x14ac:dyDescent="0.25">
      <c r="A15549" s="2">
        <v>45579.760416666664</v>
      </c>
      <c r="B15549">
        <v>131070</v>
      </c>
      <c r="C15549">
        <v>131160</v>
      </c>
      <c r="D15549">
        <v>131065</v>
      </c>
      <c r="E15549">
        <v>131145</v>
      </c>
    </row>
    <row r="15550" spans="1:5" x14ac:dyDescent="0.25">
      <c r="A15550" s="2">
        <v>45579.756944444445</v>
      </c>
      <c r="B15550">
        <v>131065</v>
      </c>
      <c r="C15550">
        <v>131090</v>
      </c>
      <c r="D15550">
        <v>131060</v>
      </c>
      <c r="E15550">
        <v>131075</v>
      </c>
    </row>
    <row r="15551" spans="1:5" x14ac:dyDescent="0.25">
      <c r="A15551" s="2">
        <v>45579.753472222219</v>
      </c>
      <c r="B15551">
        <v>131080</v>
      </c>
      <c r="C15551">
        <v>131095</v>
      </c>
      <c r="D15551">
        <v>131035</v>
      </c>
      <c r="E15551">
        <v>131065</v>
      </c>
    </row>
    <row r="15552" spans="1:5" x14ac:dyDescent="0.25">
      <c r="A15552" s="2">
        <v>45579.75</v>
      </c>
      <c r="B15552">
        <v>131060</v>
      </c>
      <c r="C15552">
        <v>131100</v>
      </c>
      <c r="D15552">
        <v>131020</v>
      </c>
      <c r="E15552">
        <v>131085</v>
      </c>
    </row>
    <row r="15553" spans="1:5" x14ac:dyDescent="0.25">
      <c r="A15553" s="2">
        <v>45579.746527777781</v>
      </c>
      <c r="B15553">
        <v>131090</v>
      </c>
      <c r="C15553">
        <v>131115</v>
      </c>
      <c r="D15553">
        <v>131045</v>
      </c>
      <c r="E15553">
        <v>131055</v>
      </c>
    </row>
    <row r="15554" spans="1:5" x14ac:dyDescent="0.25">
      <c r="A15554" s="2">
        <v>45579.743055555555</v>
      </c>
      <c r="B15554">
        <v>131105</v>
      </c>
      <c r="C15554">
        <v>131120</v>
      </c>
      <c r="D15554">
        <v>131060</v>
      </c>
      <c r="E15554">
        <v>131090</v>
      </c>
    </row>
    <row r="15555" spans="1:5" x14ac:dyDescent="0.25">
      <c r="A15555" s="2">
        <v>45579.739583333336</v>
      </c>
      <c r="B15555">
        <v>131080</v>
      </c>
      <c r="C15555">
        <v>131125</v>
      </c>
      <c r="D15555">
        <v>131075</v>
      </c>
      <c r="E15555">
        <v>131105</v>
      </c>
    </row>
    <row r="15556" spans="1:5" x14ac:dyDescent="0.25">
      <c r="A15556" s="2">
        <v>45579.736111111109</v>
      </c>
      <c r="B15556">
        <v>131035</v>
      </c>
      <c r="C15556">
        <v>131105</v>
      </c>
      <c r="D15556">
        <v>131015</v>
      </c>
      <c r="E15556">
        <v>131080</v>
      </c>
    </row>
    <row r="15557" spans="1:5" x14ac:dyDescent="0.25">
      <c r="A15557" s="2">
        <v>45579.732638888891</v>
      </c>
      <c r="B15557">
        <v>131020</v>
      </c>
      <c r="C15557">
        <v>131045</v>
      </c>
      <c r="D15557">
        <v>131000</v>
      </c>
      <c r="E15557">
        <v>131030</v>
      </c>
    </row>
    <row r="15558" spans="1:5" x14ac:dyDescent="0.25">
      <c r="A15558" s="2">
        <v>45579.729166666664</v>
      </c>
      <c r="B15558">
        <v>131040</v>
      </c>
      <c r="C15558">
        <v>131055</v>
      </c>
      <c r="D15558">
        <v>130935</v>
      </c>
      <c r="E15558">
        <v>131025</v>
      </c>
    </row>
    <row r="15559" spans="1:5" x14ac:dyDescent="0.25">
      <c r="A15559" s="2">
        <v>45579.725694444445</v>
      </c>
      <c r="B15559">
        <v>131070</v>
      </c>
      <c r="C15559">
        <v>131070</v>
      </c>
      <c r="D15559">
        <v>131010</v>
      </c>
      <c r="E15559">
        <v>131040</v>
      </c>
    </row>
    <row r="15560" spans="1:5" x14ac:dyDescent="0.25">
      <c r="A15560" s="2">
        <v>45579.722222222219</v>
      </c>
      <c r="B15560">
        <v>131090</v>
      </c>
      <c r="C15560">
        <v>131100</v>
      </c>
      <c r="D15560">
        <v>131055</v>
      </c>
      <c r="E15560">
        <v>131065</v>
      </c>
    </row>
    <row r="15561" spans="1:5" x14ac:dyDescent="0.25">
      <c r="A15561" s="2">
        <v>45579.71875</v>
      </c>
      <c r="B15561">
        <v>131145</v>
      </c>
      <c r="C15561">
        <v>131165</v>
      </c>
      <c r="D15561">
        <v>131080</v>
      </c>
      <c r="E15561">
        <v>131090</v>
      </c>
    </row>
    <row r="15562" spans="1:5" x14ac:dyDescent="0.25">
      <c r="A15562" s="2">
        <v>45579.715277777781</v>
      </c>
      <c r="B15562">
        <v>131120</v>
      </c>
      <c r="C15562">
        <v>131160</v>
      </c>
      <c r="D15562">
        <v>131100</v>
      </c>
      <c r="E15562">
        <v>131145</v>
      </c>
    </row>
    <row r="15563" spans="1:5" x14ac:dyDescent="0.25">
      <c r="A15563" s="2">
        <v>45579.711805555555</v>
      </c>
      <c r="B15563">
        <v>131120</v>
      </c>
      <c r="C15563">
        <v>131175</v>
      </c>
      <c r="D15563">
        <v>131095</v>
      </c>
      <c r="E15563">
        <v>131120</v>
      </c>
    </row>
    <row r="15564" spans="1:5" x14ac:dyDescent="0.25">
      <c r="A15564" s="2">
        <v>45579.708333333336</v>
      </c>
      <c r="B15564">
        <v>131150</v>
      </c>
      <c r="C15564">
        <v>131155</v>
      </c>
      <c r="D15564">
        <v>131060</v>
      </c>
      <c r="E15564">
        <v>131125</v>
      </c>
    </row>
    <row r="15565" spans="1:5" x14ac:dyDescent="0.25">
      <c r="A15565" s="2">
        <v>45579.704861111109</v>
      </c>
      <c r="B15565">
        <v>131235</v>
      </c>
      <c r="C15565">
        <v>131260</v>
      </c>
      <c r="D15565">
        <v>131140</v>
      </c>
      <c r="E15565">
        <v>131150</v>
      </c>
    </row>
    <row r="15566" spans="1:5" x14ac:dyDescent="0.25">
      <c r="A15566" s="2">
        <v>45579.701388888891</v>
      </c>
      <c r="B15566">
        <v>131240</v>
      </c>
      <c r="C15566">
        <v>131250</v>
      </c>
      <c r="D15566">
        <v>131210</v>
      </c>
      <c r="E15566">
        <v>131240</v>
      </c>
    </row>
    <row r="15567" spans="1:5" x14ac:dyDescent="0.25">
      <c r="A15567" s="2">
        <v>45579.697916666664</v>
      </c>
      <c r="B15567">
        <v>131200</v>
      </c>
      <c r="C15567">
        <v>131245</v>
      </c>
      <c r="D15567">
        <v>131165</v>
      </c>
      <c r="E15567">
        <v>131240</v>
      </c>
    </row>
    <row r="15568" spans="1:5" x14ac:dyDescent="0.25">
      <c r="A15568" s="2">
        <v>45579.694444444445</v>
      </c>
      <c r="B15568">
        <v>131155</v>
      </c>
      <c r="C15568">
        <v>131215</v>
      </c>
      <c r="D15568">
        <v>131120</v>
      </c>
      <c r="E15568">
        <v>131200</v>
      </c>
    </row>
    <row r="15569" spans="1:5" x14ac:dyDescent="0.25">
      <c r="A15569" s="2">
        <v>45579.690972222219</v>
      </c>
      <c r="B15569">
        <v>131135</v>
      </c>
      <c r="C15569">
        <v>131155</v>
      </c>
      <c r="D15569">
        <v>131085</v>
      </c>
      <c r="E15569">
        <v>131150</v>
      </c>
    </row>
    <row r="15570" spans="1:5" x14ac:dyDescent="0.25">
      <c r="A15570" s="2">
        <v>45579.6875</v>
      </c>
      <c r="B15570">
        <v>131140</v>
      </c>
      <c r="C15570">
        <v>131185</v>
      </c>
      <c r="D15570">
        <v>131105</v>
      </c>
      <c r="E15570">
        <v>131135</v>
      </c>
    </row>
    <row r="15571" spans="1:5" x14ac:dyDescent="0.25">
      <c r="A15571" s="2">
        <v>45579.684027777781</v>
      </c>
      <c r="B15571">
        <v>131170</v>
      </c>
      <c r="C15571">
        <v>131185</v>
      </c>
      <c r="D15571">
        <v>131140</v>
      </c>
      <c r="E15571">
        <v>131145</v>
      </c>
    </row>
    <row r="15572" spans="1:5" x14ac:dyDescent="0.25">
      <c r="A15572" s="2">
        <v>45579.680555555555</v>
      </c>
      <c r="B15572">
        <v>131175</v>
      </c>
      <c r="C15572">
        <v>131190</v>
      </c>
      <c r="D15572">
        <v>131130</v>
      </c>
      <c r="E15572">
        <v>131170</v>
      </c>
    </row>
    <row r="15573" spans="1:5" x14ac:dyDescent="0.25">
      <c r="A15573" s="2">
        <v>45579.677083333336</v>
      </c>
      <c r="B15573">
        <v>131115</v>
      </c>
      <c r="C15573">
        <v>131220</v>
      </c>
      <c r="D15573">
        <v>131105</v>
      </c>
      <c r="E15573">
        <v>131170</v>
      </c>
    </row>
    <row r="15574" spans="1:5" x14ac:dyDescent="0.25">
      <c r="A15574" s="2">
        <v>45579.673611111109</v>
      </c>
      <c r="B15574">
        <v>131140</v>
      </c>
      <c r="C15574">
        <v>131200</v>
      </c>
      <c r="D15574">
        <v>131090</v>
      </c>
      <c r="E15574">
        <v>131115</v>
      </c>
    </row>
    <row r="15575" spans="1:5" x14ac:dyDescent="0.25">
      <c r="A15575" s="2">
        <v>45579.670138888891</v>
      </c>
      <c r="B15575">
        <v>131135</v>
      </c>
      <c r="C15575">
        <v>131170</v>
      </c>
      <c r="D15575">
        <v>131115</v>
      </c>
      <c r="E15575">
        <v>131140</v>
      </c>
    </row>
    <row r="15576" spans="1:5" x14ac:dyDescent="0.25">
      <c r="A15576" s="2">
        <v>45579.666666666664</v>
      </c>
      <c r="B15576">
        <v>131160</v>
      </c>
      <c r="C15576">
        <v>131165</v>
      </c>
      <c r="D15576">
        <v>131050</v>
      </c>
      <c r="E15576">
        <v>131130</v>
      </c>
    </row>
    <row r="15577" spans="1:5" x14ac:dyDescent="0.25">
      <c r="A15577" s="2">
        <v>45579.663194444445</v>
      </c>
      <c r="B15577">
        <v>131135</v>
      </c>
      <c r="C15577">
        <v>131190</v>
      </c>
      <c r="D15577">
        <v>131115</v>
      </c>
      <c r="E15577">
        <v>131165</v>
      </c>
    </row>
    <row r="15578" spans="1:5" x14ac:dyDescent="0.25">
      <c r="A15578" s="2">
        <v>45579.659722222219</v>
      </c>
      <c r="B15578">
        <v>131130</v>
      </c>
      <c r="C15578">
        <v>131160</v>
      </c>
      <c r="D15578">
        <v>131070</v>
      </c>
      <c r="E15578">
        <v>131140</v>
      </c>
    </row>
    <row r="15579" spans="1:5" x14ac:dyDescent="0.25">
      <c r="A15579" s="2">
        <v>45579.65625</v>
      </c>
      <c r="B15579">
        <v>131115</v>
      </c>
      <c r="C15579">
        <v>131215</v>
      </c>
      <c r="D15579">
        <v>131110</v>
      </c>
      <c r="E15579">
        <v>131130</v>
      </c>
    </row>
    <row r="15580" spans="1:5" x14ac:dyDescent="0.25">
      <c r="A15580" s="2">
        <v>45579.652777777781</v>
      </c>
      <c r="B15580">
        <v>131205</v>
      </c>
      <c r="C15580">
        <v>131250</v>
      </c>
      <c r="D15580">
        <v>131105</v>
      </c>
      <c r="E15580">
        <v>131115</v>
      </c>
    </row>
    <row r="15581" spans="1:5" x14ac:dyDescent="0.25">
      <c r="A15581" s="2">
        <v>45579.649305555555</v>
      </c>
      <c r="B15581">
        <v>131120</v>
      </c>
      <c r="C15581">
        <v>131210</v>
      </c>
      <c r="D15581">
        <v>131115</v>
      </c>
      <c r="E15581">
        <v>131200</v>
      </c>
    </row>
    <row r="15582" spans="1:5" x14ac:dyDescent="0.25">
      <c r="A15582" s="2">
        <v>45579.645833333336</v>
      </c>
      <c r="B15582">
        <v>131155</v>
      </c>
      <c r="C15582">
        <v>131155</v>
      </c>
      <c r="D15582">
        <v>131050</v>
      </c>
      <c r="E15582">
        <v>131120</v>
      </c>
    </row>
    <row r="15583" spans="1:5" x14ac:dyDescent="0.25">
      <c r="A15583" s="2">
        <v>45579.642361111109</v>
      </c>
      <c r="B15583">
        <v>131175</v>
      </c>
      <c r="C15583">
        <v>131235</v>
      </c>
      <c r="D15583">
        <v>131100</v>
      </c>
      <c r="E15583">
        <v>131150</v>
      </c>
    </row>
    <row r="15584" spans="1:5" x14ac:dyDescent="0.25">
      <c r="A15584" s="2">
        <v>45579.638888888891</v>
      </c>
      <c r="B15584">
        <v>131260</v>
      </c>
      <c r="C15584">
        <v>131270</v>
      </c>
      <c r="D15584">
        <v>131170</v>
      </c>
      <c r="E15584">
        <v>131180</v>
      </c>
    </row>
    <row r="15585" spans="1:5" x14ac:dyDescent="0.25">
      <c r="A15585" s="2">
        <v>45579.635416666664</v>
      </c>
      <c r="B15585">
        <v>131190</v>
      </c>
      <c r="C15585">
        <v>131270</v>
      </c>
      <c r="D15585">
        <v>131175</v>
      </c>
      <c r="E15585">
        <v>131255</v>
      </c>
    </row>
    <row r="15586" spans="1:5" x14ac:dyDescent="0.25">
      <c r="A15586" s="2">
        <v>45579.631944444445</v>
      </c>
      <c r="B15586">
        <v>131230</v>
      </c>
      <c r="C15586">
        <v>131235</v>
      </c>
      <c r="D15586">
        <v>131145</v>
      </c>
      <c r="E15586">
        <v>131185</v>
      </c>
    </row>
    <row r="15587" spans="1:5" x14ac:dyDescent="0.25">
      <c r="A15587" s="2">
        <v>45579.628472222219</v>
      </c>
      <c r="B15587">
        <v>131105</v>
      </c>
      <c r="C15587">
        <v>131250</v>
      </c>
      <c r="D15587">
        <v>131085</v>
      </c>
      <c r="E15587">
        <v>131225</v>
      </c>
    </row>
    <row r="15588" spans="1:5" x14ac:dyDescent="0.25">
      <c r="A15588" s="2">
        <v>45579.625</v>
      </c>
      <c r="B15588">
        <v>131095</v>
      </c>
      <c r="C15588">
        <v>131185</v>
      </c>
      <c r="D15588">
        <v>131025</v>
      </c>
      <c r="E15588">
        <v>131100</v>
      </c>
    </row>
    <row r="15589" spans="1:5" x14ac:dyDescent="0.25">
      <c r="A15589" s="2">
        <v>45579.621527777781</v>
      </c>
      <c r="B15589">
        <v>131070</v>
      </c>
      <c r="C15589">
        <v>131130</v>
      </c>
      <c r="D15589">
        <v>131035</v>
      </c>
      <c r="E15589">
        <v>131090</v>
      </c>
    </row>
    <row r="15590" spans="1:5" x14ac:dyDescent="0.25">
      <c r="A15590" s="2">
        <v>45579.618055555555</v>
      </c>
      <c r="B15590">
        <v>131075</v>
      </c>
      <c r="C15590">
        <v>131255</v>
      </c>
      <c r="D15590">
        <v>131050</v>
      </c>
      <c r="E15590">
        <v>131070</v>
      </c>
    </row>
    <row r="15591" spans="1:5" x14ac:dyDescent="0.25">
      <c r="A15591" s="2">
        <v>45579.614583333336</v>
      </c>
      <c r="B15591">
        <v>131045</v>
      </c>
      <c r="C15591">
        <v>131110</v>
      </c>
      <c r="D15591">
        <v>131005</v>
      </c>
      <c r="E15591">
        <v>131075</v>
      </c>
    </row>
    <row r="15592" spans="1:5" x14ac:dyDescent="0.25">
      <c r="A15592" s="2">
        <v>45579.611111111109</v>
      </c>
      <c r="B15592">
        <v>131020</v>
      </c>
      <c r="C15592">
        <v>131080</v>
      </c>
      <c r="D15592">
        <v>130980</v>
      </c>
      <c r="E15592">
        <v>131045</v>
      </c>
    </row>
    <row r="15593" spans="1:5" x14ac:dyDescent="0.25">
      <c r="A15593" s="2">
        <v>45579.607638888891</v>
      </c>
      <c r="B15593">
        <v>131155</v>
      </c>
      <c r="C15593">
        <v>131190</v>
      </c>
      <c r="D15593">
        <v>130990</v>
      </c>
      <c r="E15593">
        <v>131020</v>
      </c>
    </row>
    <row r="15594" spans="1:5" x14ac:dyDescent="0.25">
      <c r="A15594" s="2">
        <v>45579.604166666664</v>
      </c>
      <c r="B15594">
        <v>130935</v>
      </c>
      <c r="C15594">
        <v>131185</v>
      </c>
      <c r="D15594">
        <v>130930</v>
      </c>
      <c r="E15594">
        <v>131160</v>
      </c>
    </row>
    <row r="15595" spans="1:5" x14ac:dyDescent="0.25">
      <c r="A15595" s="2">
        <v>45579.600694444445</v>
      </c>
      <c r="B15595">
        <v>130880</v>
      </c>
      <c r="C15595">
        <v>130950</v>
      </c>
      <c r="D15595">
        <v>130865</v>
      </c>
      <c r="E15595">
        <v>130940</v>
      </c>
    </row>
    <row r="15596" spans="1:5" x14ac:dyDescent="0.25">
      <c r="A15596" s="2">
        <v>45579.597222222219</v>
      </c>
      <c r="B15596">
        <v>130915</v>
      </c>
      <c r="C15596">
        <v>130925</v>
      </c>
      <c r="D15596">
        <v>130865</v>
      </c>
      <c r="E15596">
        <v>130885</v>
      </c>
    </row>
    <row r="15597" spans="1:5" x14ac:dyDescent="0.25">
      <c r="A15597" s="2">
        <v>45579.59375</v>
      </c>
      <c r="B15597">
        <v>130820</v>
      </c>
      <c r="C15597">
        <v>130970</v>
      </c>
      <c r="D15597">
        <v>130800</v>
      </c>
      <c r="E15597">
        <v>130910</v>
      </c>
    </row>
    <row r="15598" spans="1:5" x14ac:dyDescent="0.25">
      <c r="A15598" s="2">
        <v>45579.590277777781</v>
      </c>
      <c r="B15598">
        <v>130765</v>
      </c>
      <c r="C15598">
        <v>130835</v>
      </c>
      <c r="D15598">
        <v>130725</v>
      </c>
      <c r="E15598">
        <v>130815</v>
      </c>
    </row>
    <row r="15599" spans="1:5" x14ac:dyDescent="0.25">
      <c r="A15599" s="2">
        <v>45579.586805555555</v>
      </c>
      <c r="B15599">
        <v>130835</v>
      </c>
      <c r="C15599">
        <v>130845</v>
      </c>
      <c r="D15599">
        <v>130740</v>
      </c>
      <c r="E15599">
        <v>130765</v>
      </c>
    </row>
    <row r="15600" spans="1:5" x14ac:dyDescent="0.25">
      <c r="A15600" s="2">
        <v>45579.583333333336</v>
      </c>
      <c r="B15600">
        <v>130895</v>
      </c>
      <c r="C15600">
        <v>130900</v>
      </c>
      <c r="D15600">
        <v>130735</v>
      </c>
      <c r="E15600">
        <v>130840</v>
      </c>
    </row>
    <row r="15601" spans="1:5" x14ac:dyDescent="0.25">
      <c r="A15601" s="2">
        <v>45579.579861111109</v>
      </c>
      <c r="B15601">
        <v>130770</v>
      </c>
      <c r="C15601">
        <v>130920</v>
      </c>
      <c r="D15601">
        <v>130760</v>
      </c>
      <c r="E15601">
        <v>130890</v>
      </c>
    </row>
    <row r="15602" spans="1:5" x14ac:dyDescent="0.25">
      <c r="A15602" s="2">
        <v>45579.576388888891</v>
      </c>
      <c r="B15602">
        <v>130680</v>
      </c>
      <c r="C15602">
        <v>130795</v>
      </c>
      <c r="D15602">
        <v>130675</v>
      </c>
      <c r="E15602">
        <v>130770</v>
      </c>
    </row>
    <row r="15603" spans="1:5" x14ac:dyDescent="0.25">
      <c r="A15603" s="2">
        <v>45579.572916666664</v>
      </c>
      <c r="B15603">
        <v>130725</v>
      </c>
      <c r="C15603">
        <v>130745</v>
      </c>
      <c r="D15603">
        <v>130620</v>
      </c>
      <c r="E15603">
        <v>130680</v>
      </c>
    </row>
    <row r="15604" spans="1:5" x14ac:dyDescent="0.25">
      <c r="A15604" s="2">
        <v>45579.569444444445</v>
      </c>
      <c r="B15604">
        <v>130660</v>
      </c>
      <c r="C15604">
        <v>130745</v>
      </c>
      <c r="D15604">
        <v>130585</v>
      </c>
      <c r="E15604">
        <v>130730</v>
      </c>
    </row>
    <row r="15605" spans="1:5" x14ac:dyDescent="0.25">
      <c r="A15605" s="2">
        <v>45579.565972222219</v>
      </c>
      <c r="B15605">
        <v>130755</v>
      </c>
      <c r="C15605">
        <v>130800</v>
      </c>
      <c r="D15605">
        <v>130655</v>
      </c>
      <c r="E15605">
        <v>130660</v>
      </c>
    </row>
    <row r="15606" spans="1:5" x14ac:dyDescent="0.25">
      <c r="A15606" s="2">
        <v>45579.5625</v>
      </c>
      <c r="B15606">
        <v>130695</v>
      </c>
      <c r="C15606">
        <v>130910</v>
      </c>
      <c r="D15606">
        <v>130695</v>
      </c>
      <c r="E15606">
        <v>130750</v>
      </c>
    </row>
    <row r="15607" spans="1:5" x14ac:dyDescent="0.25">
      <c r="A15607" s="2">
        <v>45579.559027777781</v>
      </c>
      <c r="B15607">
        <v>130630</v>
      </c>
      <c r="C15607">
        <v>130730</v>
      </c>
      <c r="D15607">
        <v>130610</v>
      </c>
      <c r="E15607">
        <v>130695</v>
      </c>
    </row>
    <row r="15608" spans="1:5" x14ac:dyDescent="0.25">
      <c r="A15608" s="2">
        <v>45579.555555555555</v>
      </c>
      <c r="B15608">
        <v>130580</v>
      </c>
      <c r="C15608">
        <v>130665</v>
      </c>
      <c r="D15608">
        <v>130570</v>
      </c>
      <c r="E15608">
        <v>130630</v>
      </c>
    </row>
    <row r="15609" spans="1:5" x14ac:dyDescent="0.25">
      <c r="A15609" s="2">
        <v>45579.552083333336</v>
      </c>
      <c r="B15609">
        <v>130690</v>
      </c>
      <c r="C15609">
        <v>130700</v>
      </c>
      <c r="D15609">
        <v>130565</v>
      </c>
      <c r="E15609">
        <v>130575</v>
      </c>
    </row>
    <row r="15610" spans="1:5" x14ac:dyDescent="0.25">
      <c r="A15610" s="2">
        <v>45579.548611111109</v>
      </c>
      <c r="B15610">
        <v>130600</v>
      </c>
      <c r="C15610">
        <v>130720</v>
      </c>
      <c r="D15610">
        <v>130550</v>
      </c>
      <c r="E15610">
        <v>130690</v>
      </c>
    </row>
    <row r="15611" spans="1:5" x14ac:dyDescent="0.25">
      <c r="A15611" s="2">
        <v>45579.545138888891</v>
      </c>
      <c r="B15611">
        <v>130530</v>
      </c>
      <c r="C15611">
        <v>130680</v>
      </c>
      <c r="D15611">
        <v>130500</v>
      </c>
      <c r="E15611">
        <v>130600</v>
      </c>
    </row>
    <row r="15612" spans="1:5" x14ac:dyDescent="0.25">
      <c r="A15612" s="2">
        <v>45579.541666666664</v>
      </c>
      <c r="B15612">
        <v>130550</v>
      </c>
      <c r="C15612">
        <v>130660</v>
      </c>
      <c r="D15612">
        <v>130460</v>
      </c>
      <c r="E15612">
        <v>130530</v>
      </c>
    </row>
    <row r="15613" spans="1:5" x14ac:dyDescent="0.25">
      <c r="A15613" s="2">
        <v>45579.538194444445</v>
      </c>
      <c r="B15613">
        <v>130370</v>
      </c>
      <c r="C15613">
        <v>130585</v>
      </c>
      <c r="D15613">
        <v>130330</v>
      </c>
      <c r="E15613">
        <v>130550</v>
      </c>
    </row>
    <row r="15614" spans="1:5" x14ac:dyDescent="0.25">
      <c r="A15614" s="2">
        <v>45579.534722222219</v>
      </c>
      <c r="B15614">
        <v>130355</v>
      </c>
      <c r="C15614">
        <v>130395</v>
      </c>
      <c r="D15614">
        <v>130285</v>
      </c>
      <c r="E15614">
        <v>130370</v>
      </c>
    </row>
    <row r="15615" spans="1:5" x14ac:dyDescent="0.25">
      <c r="A15615" s="2">
        <v>45579.53125</v>
      </c>
      <c r="B15615">
        <v>130210</v>
      </c>
      <c r="C15615">
        <v>130360</v>
      </c>
      <c r="D15615">
        <v>130185</v>
      </c>
      <c r="E15615">
        <v>130360</v>
      </c>
    </row>
    <row r="15616" spans="1:5" x14ac:dyDescent="0.25">
      <c r="A15616" s="2">
        <v>45579.527777777781</v>
      </c>
      <c r="B15616">
        <v>130205</v>
      </c>
      <c r="C15616">
        <v>130240</v>
      </c>
      <c r="D15616">
        <v>130175</v>
      </c>
      <c r="E15616">
        <v>130215</v>
      </c>
    </row>
    <row r="15617" spans="1:5" x14ac:dyDescent="0.25">
      <c r="A15617" s="2">
        <v>45579.524305555555</v>
      </c>
      <c r="B15617">
        <v>130155</v>
      </c>
      <c r="C15617">
        <v>130240</v>
      </c>
      <c r="D15617">
        <v>130075</v>
      </c>
      <c r="E15617">
        <v>130200</v>
      </c>
    </row>
    <row r="15618" spans="1:5" x14ac:dyDescent="0.25">
      <c r="A15618" s="2">
        <v>45579.520833333336</v>
      </c>
      <c r="B15618">
        <v>130070</v>
      </c>
      <c r="C15618">
        <v>130170</v>
      </c>
      <c r="D15618">
        <v>130040</v>
      </c>
      <c r="E15618">
        <v>130150</v>
      </c>
    </row>
    <row r="15619" spans="1:5" x14ac:dyDescent="0.25">
      <c r="A15619" s="2">
        <v>45579.517361111109</v>
      </c>
      <c r="B15619">
        <v>129985</v>
      </c>
      <c r="C15619">
        <v>130080</v>
      </c>
      <c r="D15619">
        <v>129980</v>
      </c>
      <c r="E15619">
        <v>130070</v>
      </c>
    </row>
    <row r="15620" spans="1:5" x14ac:dyDescent="0.25">
      <c r="A15620" s="2">
        <v>45579.513888888891</v>
      </c>
      <c r="B15620">
        <v>130105</v>
      </c>
      <c r="C15620">
        <v>130125</v>
      </c>
      <c r="D15620">
        <v>129800</v>
      </c>
      <c r="E15620">
        <v>129985</v>
      </c>
    </row>
    <row r="15621" spans="1:5" x14ac:dyDescent="0.25">
      <c r="A15621" s="2">
        <v>45579.510416666664</v>
      </c>
      <c r="B15621">
        <v>130185</v>
      </c>
      <c r="C15621">
        <v>130210</v>
      </c>
      <c r="D15621">
        <v>130075</v>
      </c>
      <c r="E15621">
        <v>130105</v>
      </c>
    </row>
    <row r="15622" spans="1:5" x14ac:dyDescent="0.25">
      <c r="A15622" s="2">
        <v>45579.506944444445</v>
      </c>
      <c r="B15622">
        <v>130360</v>
      </c>
      <c r="C15622">
        <v>130385</v>
      </c>
      <c r="D15622">
        <v>130125</v>
      </c>
      <c r="E15622">
        <v>130185</v>
      </c>
    </row>
    <row r="15623" spans="1:5" x14ac:dyDescent="0.25">
      <c r="A15623" s="2">
        <v>45579.503472222219</v>
      </c>
      <c r="B15623">
        <v>130415</v>
      </c>
      <c r="C15623">
        <v>130480</v>
      </c>
      <c r="D15623">
        <v>130325</v>
      </c>
      <c r="E15623">
        <v>130355</v>
      </c>
    </row>
    <row r="15624" spans="1:5" x14ac:dyDescent="0.25">
      <c r="A15624" s="2">
        <v>45579.5</v>
      </c>
      <c r="B15624">
        <v>130480</v>
      </c>
      <c r="C15624">
        <v>130500</v>
      </c>
      <c r="D15624">
        <v>130300</v>
      </c>
      <c r="E15624">
        <v>130420</v>
      </c>
    </row>
    <row r="15625" spans="1:5" x14ac:dyDescent="0.25">
      <c r="A15625" s="2">
        <v>45579.496527777781</v>
      </c>
      <c r="B15625">
        <v>130340</v>
      </c>
      <c r="C15625">
        <v>130570</v>
      </c>
      <c r="D15625">
        <v>130320</v>
      </c>
      <c r="E15625">
        <v>130475</v>
      </c>
    </row>
    <row r="15626" spans="1:5" x14ac:dyDescent="0.25">
      <c r="A15626" s="2">
        <v>45579.493055555555</v>
      </c>
      <c r="B15626">
        <v>130135</v>
      </c>
      <c r="C15626">
        <v>130355</v>
      </c>
      <c r="D15626">
        <v>130100</v>
      </c>
      <c r="E15626">
        <v>130340</v>
      </c>
    </row>
    <row r="15627" spans="1:5" x14ac:dyDescent="0.25">
      <c r="A15627" s="2">
        <v>45579.489583333336</v>
      </c>
      <c r="B15627">
        <v>129965</v>
      </c>
      <c r="C15627">
        <v>130145</v>
      </c>
      <c r="D15627">
        <v>129950</v>
      </c>
      <c r="E15627">
        <v>130135</v>
      </c>
    </row>
    <row r="15628" spans="1:5" x14ac:dyDescent="0.25">
      <c r="A15628" s="2">
        <v>45579.486111111109</v>
      </c>
      <c r="B15628">
        <v>129940</v>
      </c>
      <c r="C15628">
        <v>129980</v>
      </c>
      <c r="D15628">
        <v>129815</v>
      </c>
      <c r="E15628">
        <v>129970</v>
      </c>
    </row>
    <row r="15629" spans="1:5" x14ac:dyDescent="0.25">
      <c r="A15629" s="2">
        <v>45579.482638888891</v>
      </c>
      <c r="B15629">
        <v>129885</v>
      </c>
      <c r="C15629">
        <v>129960</v>
      </c>
      <c r="D15629">
        <v>129820</v>
      </c>
      <c r="E15629">
        <v>129940</v>
      </c>
    </row>
    <row r="15630" spans="1:5" x14ac:dyDescent="0.25">
      <c r="A15630" s="2">
        <v>45579.479166666664</v>
      </c>
      <c r="B15630">
        <v>129810</v>
      </c>
      <c r="C15630">
        <v>129920</v>
      </c>
      <c r="D15630">
        <v>129775</v>
      </c>
      <c r="E15630">
        <v>129885</v>
      </c>
    </row>
    <row r="15631" spans="1:5" x14ac:dyDescent="0.25">
      <c r="A15631" s="2">
        <v>45579.475694444445</v>
      </c>
      <c r="B15631">
        <v>129965</v>
      </c>
      <c r="C15631">
        <v>129995</v>
      </c>
      <c r="D15631">
        <v>129740</v>
      </c>
      <c r="E15631">
        <v>129805</v>
      </c>
    </row>
    <row r="15632" spans="1:5" x14ac:dyDescent="0.25">
      <c r="A15632" s="2">
        <v>45579.472222222219</v>
      </c>
      <c r="B15632">
        <v>129885</v>
      </c>
      <c r="C15632">
        <v>130015</v>
      </c>
      <c r="D15632">
        <v>129815</v>
      </c>
      <c r="E15632">
        <v>129965</v>
      </c>
    </row>
    <row r="15633" spans="1:5" x14ac:dyDescent="0.25">
      <c r="A15633" s="2">
        <v>45579.46875</v>
      </c>
      <c r="B15633">
        <v>130070</v>
      </c>
      <c r="C15633">
        <v>130095</v>
      </c>
      <c r="D15633">
        <v>129875</v>
      </c>
      <c r="E15633">
        <v>129885</v>
      </c>
    </row>
    <row r="15634" spans="1:5" x14ac:dyDescent="0.25">
      <c r="A15634" s="2">
        <v>45579.465277777781</v>
      </c>
      <c r="B15634">
        <v>130170</v>
      </c>
      <c r="C15634">
        <v>130190</v>
      </c>
      <c r="D15634">
        <v>130045</v>
      </c>
      <c r="E15634">
        <v>130070</v>
      </c>
    </row>
    <row r="15635" spans="1:5" x14ac:dyDescent="0.25">
      <c r="A15635" s="2">
        <v>45579.461805555555</v>
      </c>
      <c r="B15635">
        <v>130155</v>
      </c>
      <c r="C15635">
        <v>130190</v>
      </c>
      <c r="D15635">
        <v>130005</v>
      </c>
      <c r="E15635">
        <v>130170</v>
      </c>
    </row>
    <row r="15636" spans="1:5" x14ac:dyDescent="0.25">
      <c r="A15636" s="2">
        <v>45579.458333333336</v>
      </c>
      <c r="B15636">
        <v>130015</v>
      </c>
      <c r="C15636">
        <v>130210</v>
      </c>
      <c r="D15636">
        <v>129960</v>
      </c>
      <c r="E15636">
        <v>130155</v>
      </c>
    </row>
    <row r="15637" spans="1:5" x14ac:dyDescent="0.25">
      <c r="A15637" s="2">
        <v>45579.454861111109</v>
      </c>
      <c r="B15637">
        <v>130310</v>
      </c>
      <c r="C15637">
        <v>130385</v>
      </c>
      <c r="D15637">
        <v>129995</v>
      </c>
      <c r="E15637">
        <v>130010</v>
      </c>
    </row>
    <row r="15638" spans="1:5" x14ac:dyDescent="0.25">
      <c r="A15638" s="2">
        <v>45579.451388888891</v>
      </c>
      <c r="B15638">
        <v>130190</v>
      </c>
      <c r="C15638">
        <v>130525</v>
      </c>
      <c r="D15638">
        <v>130160</v>
      </c>
      <c r="E15638">
        <v>130310</v>
      </c>
    </row>
    <row r="15639" spans="1:5" x14ac:dyDescent="0.25">
      <c r="A15639" s="2">
        <v>45579.447916666664</v>
      </c>
      <c r="B15639">
        <v>130290</v>
      </c>
      <c r="C15639">
        <v>130305</v>
      </c>
      <c r="D15639">
        <v>130015</v>
      </c>
      <c r="E15639">
        <v>130195</v>
      </c>
    </row>
    <row r="15640" spans="1:5" x14ac:dyDescent="0.25">
      <c r="A15640" s="2">
        <v>45579.444444444445</v>
      </c>
      <c r="B15640">
        <v>129855</v>
      </c>
      <c r="C15640">
        <v>130310</v>
      </c>
      <c r="D15640">
        <v>129790</v>
      </c>
      <c r="E15640">
        <v>130285</v>
      </c>
    </row>
    <row r="15641" spans="1:5" x14ac:dyDescent="0.25">
      <c r="A15641" s="2">
        <v>45579.440972222219</v>
      </c>
      <c r="B15641">
        <v>130055</v>
      </c>
      <c r="C15641">
        <v>130055</v>
      </c>
      <c r="D15641">
        <v>129795</v>
      </c>
      <c r="E15641">
        <v>129850</v>
      </c>
    </row>
    <row r="15642" spans="1:5" x14ac:dyDescent="0.25">
      <c r="A15642" s="2">
        <v>45579.4375</v>
      </c>
      <c r="B15642">
        <v>130060</v>
      </c>
      <c r="C15642">
        <v>130245</v>
      </c>
      <c r="D15642">
        <v>130000</v>
      </c>
      <c r="E15642">
        <v>130055</v>
      </c>
    </row>
    <row r="15643" spans="1:5" x14ac:dyDescent="0.25">
      <c r="A15643" s="2">
        <v>45579.434027777781</v>
      </c>
      <c r="B15643">
        <v>130095</v>
      </c>
      <c r="C15643">
        <v>130150</v>
      </c>
      <c r="D15643">
        <v>129955</v>
      </c>
      <c r="E15643">
        <v>130065</v>
      </c>
    </row>
    <row r="15644" spans="1:5" x14ac:dyDescent="0.25">
      <c r="A15644" s="2">
        <v>45579.430555555555</v>
      </c>
      <c r="B15644">
        <v>130180</v>
      </c>
      <c r="C15644">
        <v>130300</v>
      </c>
      <c r="D15644">
        <v>129985</v>
      </c>
      <c r="E15644">
        <v>130095</v>
      </c>
    </row>
    <row r="15645" spans="1:5" x14ac:dyDescent="0.25">
      <c r="A15645" s="2">
        <v>45579.427083333336</v>
      </c>
      <c r="B15645">
        <v>130240</v>
      </c>
      <c r="C15645">
        <v>130300</v>
      </c>
      <c r="D15645">
        <v>130050</v>
      </c>
      <c r="E15645">
        <v>130180</v>
      </c>
    </row>
    <row r="15646" spans="1:5" x14ac:dyDescent="0.25">
      <c r="A15646" s="2">
        <v>45579.423611111109</v>
      </c>
      <c r="B15646">
        <v>130195</v>
      </c>
      <c r="C15646">
        <v>130420</v>
      </c>
      <c r="D15646">
        <v>130160</v>
      </c>
      <c r="E15646">
        <v>130240</v>
      </c>
    </row>
    <row r="15647" spans="1:5" x14ac:dyDescent="0.25">
      <c r="A15647" s="2">
        <v>45579.420138888891</v>
      </c>
      <c r="B15647">
        <v>130080</v>
      </c>
      <c r="C15647">
        <v>130300</v>
      </c>
      <c r="D15647">
        <v>130015</v>
      </c>
      <c r="E15647">
        <v>130195</v>
      </c>
    </row>
    <row r="15648" spans="1:5" x14ac:dyDescent="0.25">
      <c r="A15648" s="2">
        <v>45579.416666666664</v>
      </c>
      <c r="B15648">
        <v>130120</v>
      </c>
      <c r="C15648">
        <v>130200</v>
      </c>
      <c r="D15648">
        <v>129955</v>
      </c>
      <c r="E15648">
        <v>130085</v>
      </c>
    </row>
    <row r="15649" spans="1:5" x14ac:dyDescent="0.25">
      <c r="A15649" s="2">
        <v>45579.413194444445</v>
      </c>
      <c r="B15649">
        <v>130055</v>
      </c>
      <c r="C15649">
        <v>130125</v>
      </c>
      <c r="D15649">
        <v>129920</v>
      </c>
      <c r="E15649">
        <v>130115</v>
      </c>
    </row>
    <row r="15650" spans="1:5" x14ac:dyDescent="0.25">
      <c r="A15650" s="2">
        <v>45579.409722222219</v>
      </c>
      <c r="B15650">
        <v>129975</v>
      </c>
      <c r="C15650">
        <v>130150</v>
      </c>
      <c r="D15650">
        <v>129950</v>
      </c>
      <c r="E15650">
        <v>130055</v>
      </c>
    </row>
    <row r="15651" spans="1:5" x14ac:dyDescent="0.25">
      <c r="A15651" s="2">
        <v>45579.40625</v>
      </c>
      <c r="B15651">
        <v>129825</v>
      </c>
      <c r="C15651">
        <v>129995</v>
      </c>
      <c r="D15651">
        <v>129755</v>
      </c>
      <c r="E15651">
        <v>129970</v>
      </c>
    </row>
    <row r="15652" spans="1:5" x14ac:dyDescent="0.25">
      <c r="A15652" s="2">
        <v>45579.402777777781</v>
      </c>
      <c r="B15652">
        <v>129515</v>
      </c>
      <c r="C15652">
        <v>129830</v>
      </c>
      <c r="D15652">
        <v>129510</v>
      </c>
      <c r="E15652">
        <v>129825</v>
      </c>
    </row>
    <row r="15653" spans="1:5" x14ac:dyDescent="0.25">
      <c r="A15653" s="2">
        <v>45579.399305555555</v>
      </c>
      <c r="B15653">
        <v>129620</v>
      </c>
      <c r="C15653">
        <v>129650</v>
      </c>
      <c r="D15653">
        <v>129495</v>
      </c>
      <c r="E15653">
        <v>129510</v>
      </c>
    </row>
    <row r="15654" spans="1:5" x14ac:dyDescent="0.25">
      <c r="A15654" s="2">
        <v>45579.395833333336</v>
      </c>
      <c r="B15654">
        <v>129480</v>
      </c>
      <c r="C15654">
        <v>129620</v>
      </c>
      <c r="D15654">
        <v>129465</v>
      </c>
      <c r="E15654">
        <v>129620</v>
      </c>
    </row>
    <row r="15655" spans="1:5" x14ac:dyDescent="0.25">
      <c r="A15655" s="2">
        <v>45579.392361111109</v>
      </c>
      <c r="B15655">
        <v>129475</v>
      </c>
      <c r="C15655">
        <v>129570</v>
      </c>
      <c r="D15655">
        <v>129420</v>
      </c>
      <c r="E15655">
        <v>129485</v>
      </c>
    </row>
    <row r="15656" spans="1:5" x14ac:dyDescent="0.25">
      <c r="A15656" s="2">
        <v>45579.388888888891</v>
      </c>
      <c r="B15656">
        <v>129565</v>
      </c>
      <c r="C15656">
        <v>129600</v>
      </c>
      <c r="D15656">
        <v>129420</v>
      </c>
      <c r="E15656">
        <v>129475</v>
      </c>
    </row>
    <row r="15657" spans="1:5" x14ac:dyDescent="0.25">
      <c r="A15657" s="2">
        <v>45579.385416666664</v>
      </c>
      <c r="B15657">
        <v>129705</v>
      </c>
      <c r="C15657">
        <v>129785</v>
      </c>
      <c r="D15657">
        <v>129550</v>
      </c>
      <c r="E15657">
        <v>129565</v>
      </c>
    </row>
    <row r="15658" spans="1:5" x14ac:dyDescent="0.25">
      <c r="A15658" s="2">
        <v>45579.381944444445</v>
      </c>
      <c r="B15658">
        <v>129690</v>
      </c>
      <c r="C15658">
        <v>129750</v>
      </c>
      <c r="D15658">
        <v>129640</v>
      </c>
      <c r="E15658">
        <v>129705</v>
      </c>
    </row>
    <row r="15659" spans="1:5" x14ac:dyDescent="0.25">
      <c r="A15659" s="2">
        <v>45579.378472222219</v>
      </c>
      <c r="B15659">
        <v>129940</v>
      </c>
      <c r="C15659">
        <v>129990</v>
      </c>
      <c r="D15659">
        <v>129670</v>
      </c>
      <c r="E15659">
        <v>129685</v>
      </c>
    </row>
    <row r="15660" spans="1:5" x14ac:dyDescent="0.25">
      <c r="A15660" s="2">
        <v>45579.375</v>
      </c>
      <c r="B15660">
        <v>130100</v>
      </c>
      <c r="C15660">
        <v>130165</v>
      </c>
      <c r="D15660">
        <v>129905</v>
      </c>
      <c r="E15660">
        <v>129940</v>
      </c>
    </row>
    <row r="15661" spans="1:5" x14ac:dyDescent="0.25">
      <c r="A15661" s="2">
        <v>45576.763888888891</v>
      </c>
      <c r="B15661">
        <v>130315</v>
      </c>
      <c r="C15661">
        <v>130405</v>
      </c>
      <c r="D15661">
        <v>130225</v>
      </c>
      <c r="E15661">
        <v>130270</v>
      </c>
    </row>
    <row r="15662" spans="1:5" x14ac:dyDescent="0.25">
      <c r="A15662" s="2">
        <v>45576.760416666664</v>
      </c>
      <c r="B15662">
        <v>130220</v>
      </c>
      <c r="C15662">
        <v>130325</v>
      </c>
      <c r="D15662">
        <v>130190</v>
      </c>
      <c r="E15662">
        <v>130310</v>
      </c>
    </row>
    <row r="15663" spans="1:5" x14ac:dyDescent="0.25">
      <c r="A15663" s="2">
        <v>45576.756944444445</v>
      </c>
      <c r="B15663">
        <v>130175</v>
      </c>
      <c r="C15663">
        <v>130225</v>
      </c>
      <c r="D15663">
        <v>130175</v>
      </c>
      <c r="E15663">
        <v>130220</v>
      </c>
    </row>
    <row r="15664" spans="1:5" x14ac:dyDescent="0.25">
      <c r="A15664" s="2">
        <v>45576.753472222219</v>
      </c>
      <c r="B15664">
        <v>130170</v>
      </c>
      <c r="C15664">
        <v>130195</v>
      </c>
      <c r="D15664">
        <v>130165</v>
      </c>
      <c r="E15664">
        <v>130180</v>
      </c>
    </row>
    <row r="15665" spans="1:5" x14ac:dyDescent="0.25">
      <c r="A15665" s="2">
        <v>45576.75</v>
      </c>
      <c r="B15665">
        <v>130165</v>
      </c>
      <c r="C15665">
        <v>130180</v>
      </c>
      <c r="D15665">
        <v>130140</v>
      </c>
      <c r="E15665">
        <v>130165</v>
      </c>
    </row>
    <row r="15666" spans="1:5" x14ac:dyDescent="0.25">
      <c r="A15666" s="2">
        <v>45576.746527777781</v>
      </c>
      <c r="B15666">
        <v>130140</v>
      </c>
      <c r="C15666">
        <v>130180</v>
      </c>
      <c r="D15666">
        <v>130140</v>
      </c>
      <c r="E15666">
        <v>130160</v>
      </c>
    </row>
    <row r="15667" spans="1:5" x14ac:dyDescent="0.25">
      <c r="A15667" s="2">
        <v>45576.743055555555</v>
      </c>
      <c r="B15667">
        <v>130185</v>
      </c>
      <c r="C15667">
        <v>130195</v>
      </c>
      <c r="D15667">
        <v>130135</v>
      </c>
      <c r="E15667">
        <v>130145</v>
      </c>
    </row>
    <row r="15668" spans="1:5" x14ac:dyDescent="0.25">
      <c r="A15668" s="2">
        <v>45576.739583333336</v>
      </c>
      <c r="B15668">
        <v>130115</v>
      </c>
      <c r="C15668">
        <v>130190</v>
      </c>
      <c r="D15668">
        <v>130105</v>
      </c>
      <c r="E15668">
        <v>130185</v>
      </c>
    </row>
    <row r="15669" spans="1:5" x14ac:dyDescent="0.25">
      <c r="A15669" s="2">
        <v>45576.736111111109</v>
      </c>
      <c r="B15669">
        <v>130120</v>
      </c>
      <c r="C15669">
        <v>130130</v>
      </c>
      <c r="D15669">
        <v>130105</v>
      </c>
      <c r="E15669">
        <v>130115</v>
      </c>
    </row>
    <row r="15670" spans="1:5" x14ac:dyDescent="0.25">
      <c r="A15670" s="2">
        <v>45576.732638888891</v>
      </c>
      <c r="B15670">
        <v>130115</v>
      </c>
      <c r="C15670">
        <v>130130</v>
      </c>
      <c r="D15670">
        <v>130100</v>
      </c>
      <c r="E15670">
        <v>130125</v>
      </c>
    </row>
    <row r="15671" spans="1:5" x14ac:dyDescent="0.25">
      <c r="A15671" s="2">
        <v>45576.729166666664</v>
      </c>
      <c r="B15671">
        <v>130165</v>
      </c>
      <c r="C15671">
        <v>130165</v>
      </c>
      <c r="D15671">
        <v>130100</v>
      </c>
      <c r="E15671">
        <v>130115</v>
      </c>
    </row>
    <row r="15672" spans="1:5" x14ac:dyDescent="0.25">
      <c r="A15672" s="2">
        <v>45576.725694444445</v>
      </c>
      <c r="B15672">
        <v>130155</v>
      </c>
      <c r="C15672">
        <v>130190</v>
      </c>
      <c r="D15672">
        <v>130140</v>
      </c>
      <c r="E15672">
        <v>130165</v>
      </c>
    </row>
    <row r="15673" spans="1:5" x14ac:dyDescent="0.25">
      <c r="A15673" s="2">
        <v>45576.722222222219</v>
      </c>
      <c r="B15673">
        <v>130185</v>
      </c>
      <c r="C15673">
        <v>130185</v>
      </c>
      <c r="D15673">
        <v>130120</v>
      </c>
      <c r="E15673">
        <v>130150</v>
      </c>
    </row>
    <row r="15674" spans="1:5" x14ac:dyDescent="0.25">
      <c r="A15674" s="2">
        <v>45576.71875</v>
      </c>
      <c r="B15674">
        <v>130095</v>
      </c>
      <c r="C15674">
        <v>130185</v>
      </c>
      <c r="D15674">
        <v>130070</v>
      </c>
      <c r="E15674">
        <v>130185</v>
      </c>
    </row>
    <row r="15675" spans="1:5" x14ac:dyDescent="0.25">
      <c r="A15675" s="2">
        <v>45576.715277777781</v>
      </c>
      <c r="B15675">
        <v>130080</v>
      </c>
      <c r="C15675">
        <v>130110</v>
      </c>
      <c r="D15675">
        <v>130065</v>
      </c>
      <c r="E15675">
        <v>130095</v>
      </c>
    </row>
    <row r="15676" spans="1:5" x14ac:dyDescent="0.25">
      <c r="A15676" s="2">
        <v>45576.711805555555</v>
      </c>
      <c r="B15676">
        <v>130120</v>
      </c>
      <c r="C15676">
        <v>130120</v>
      </c>
      <c r="D15676">
        <v>130070</v>
      </c>
      <c r="E15676">
        <v>130080</v>
      </c>
    </row>
    <row r="15677" spans="1:5" x14ac:dyDescent="0.25">
      <c r="A15677" s="2">
        <v>45576.708333333336</v>
      </c>
      <c r="B15677">
        <v>130180</v>
      </c>
      <c r="C15677">
        <v>130205</v>
      </c>
      <c r="D15677">
        <v>130090</v>
      </c>
      <c r="E15677">
        <v>130115</v>
      </c>
    </row>
    <row r="15678" spans="1:5" x14ac:dyDescent="0.25">
      <c r="A15678" s="2">
        <v>45576.704861111109</v>
      </c>
      <c r="B15678">
        <v>130210</v>
      </c>
      <c r="C15678">
        <v>130245</v>
      </c>
      <c r="D15678">
        <v>130140</v>
      </c>
      <c r="E15678">
        <v>130175</v>
      </c>
    </row>
    <row r="15679" spans="1:5" x14ac:dyDescent="0.25">
      <c r="A15679" s="2">
        <v>45576.701388888891</v>
      </c>
      <c r="B15679">
        <v>130135</v>
      </c>
      <c r="C15679">
        <v>130225</v>
      </c>
      <c r="D15679">
        <v>130120</v>
      </c>
      <c r="E15679">
        <v>130210</v>
      </c>
    </row>
    <row r="15680" spans="1:5" x14ac:dyDescent="0.25">
      <c r="A15680" s="2">
        <v>45576.697916666664</v>
      </c>
      <c r="B15680">
        <v>130110</v>
      </c>
      <c r="C15680">
        <v>130150</v>
      </c>
      <c r="D15680">
        <v>130100</v>
      </c>
      <c r="E15680">
        <v>130135</v>
      </c>
    </row>
    <row r="15681" spans="1:5" x14ac:dyDescent="0.25">
      <c r="A15681" s="2">
        <v>45576.694444444445</v>
      </c>
      <c r="B15681">
        <v>130075</v>
      </c>
      <c r="C15681">
        <v>130165</v>
      </c>
      <c r="D15681">
        <v>130060</v>
      </c>
      <c r="E15681">
        <v>130110</v>
      </c>
    </row>
    <row r="15682" spans="1:5" x14ac:dyDescent="0.25">
      <c r="A15682" s="2">
        <v>45576.690972222219</v>
      </c>
      <c r="B15682">
        <v>130120</v>
      </c>
      <c r="C15682">
        <v>130125</v>
      </c>
      <c r="D15682">
        <v>130070</v>
      </c>
      <c r="E15682">
        <v>130075</v>
      </c>
    </row>
    <row r="15683" spans="1:5" x14ac:dyDescent="0.25">
      <c r="A15683" s="2">
        <v>45576.6875</v>
      </c>
      <c r="B15683">
        <v>130110</v>
      </c>
      <c r="C15683">
        <v>130135</v>
      </c>
      <c r="D15683">
        <v>130075</v>
      </c>
      <c r="E15683">
        <v>130115</v>
      </c>
    </row>
    <row r="15684" spans="1:5" x14ac:dyDescent="0.25">
      <c r="A15684" s="2">
        <v>45576.684027777781</v>
      </c>
      <c r="B15684">
        <v>130130</v>
      </c>
      <c r="C15684">
        <v>130160</v>
      </c>
      <c r="D15684">
        <v>130075</v>
      </c>
      <c r="E15684">
        <v>130110</v>
      </c>
    </row>
    <row r="15685" spans="1:5" x14ac:dyDescent="0.25">
      <c r="A15685" s="2">
        <v>45576.680555555555</v>
      </c>
      <c r="B15685">
        <v>130055</v>
      </c>
      <c r="C15685">
        <v>130130</v>
      </c>
      <c r="D15685">
        <v>130025</v>
      </c>
      <c r="E15685">
        <v>130130</v>
      </c>
    </row>
    <row r="15686" spans="1:5" x14ac:dyDescent="0.25">
      <c r="A15686" s="2">
        <v>45576.677083333336</v>
      </c>
      <c r="B15686">
        <v>129995</v>
      </c>
      <c r="C15686">
        <v>130055</v>
      </c>
      <c r="D15686">
        <v>129990</v>
      </c>
      <c r="E15686">
        <v>130050</v>
      </c>
    </row>
    <row r="15687" spans="1:5" x14ac:dyDescent="0.25">
      <c r="A15687" s="2">
        <v>45576.673611111109</v>
      </c>
      <c r="B15687">
        <v>130015</v>
      </c>
      <c r="C15687">
        <v>130025</v>
      </c>
      <c r="D15687">
        <v>129980</v>
      </c>
      <c r="E15687">
        <v>130000</v>
      </c>
    </row>
    <row r="15688" spans="1:5" x14ac:dyDescent="0.25">
      <c r="A15688" s="2">
        <v>45576.670138888891</v>
      </c>
      <c r="B15688">
        <v>130035</v>
      </c>
      <c r="C15688">
        <v>130050</v>
      </c>
      <c r="D15688">
        <v>130005</v>
      </c>
      <c r="E15688">
        <v>130020</v>
      </c>
    </row>
    <row r="15689" spans="1:5" x14ac:dyDescent="0.25">
      <c r="A15689" s="2">
        <v>45576.666666666664</v>
      </c>
      <c r="B15689">
        <v>130010</v>
      </c>
      <c r="C15689">
        <v>130035</v>
      </c>
      <c r="D15689">
        <v>129960</v>
      </c>
      <c r="E15689">
        <v>130035</v>
      </c>
    </row>
    <row r="15690" spans="1:5" x14ac:dyDescent="0.25">
      <c r="A15690" s="2">
        <v>45576.663194444445</v>
      </c>
      <c r="B15690">
        <v>130035</v>
      </c>
      <c r="C15690">
        <v>130065</v>
      </c>
      <c r="D15690">
        <v>129990</v>
      </c>
      <c r="E15690">
        <v>130005</v>
      </c>
    </row>
    <row r="15691" spans="1:5" x14ac:dyDescent="0.25">
      <c r="A15691" s="2">
        <v>45576.659722222219</v>
      </c>
      <c r="B15691">
        <v>130030</v>
      </c>
      <c r="C15691">
        <v>130055</v>
      </c>
      <c r="D15691">
        <v>129990</v>
      </c>
      <c r="E15691">
        <v>130035</v>
      </c>
    </row>
    <row r="15692" spans="1:5" x14ac:dyDescent="0.25">
      <c r="A15692" s="2">
        <v>45576.65625</v>
      </c>
      <c r="B15692">
        <v>129930</v>
      </c>
      <c r="C15692">
        <v>130045</v>
      </c>
      <c r="D15692">
        <v>129920</v>
      </c>
      <c r="E15692">
        <v>130030</v>
      </c>
    </row>
    <row r="15693" spans="1:5" x14ac:dyDescent="0.25">
      <c r="A15693" s="2">
        <v>45576.652777777781</v>
      </c>
      <c r="B15693">
        <v>129875</v>
      </c>
      <c r="C15693">
        <v>129940</v>
      </c>
      <c r="D15693">
        <v>129870</v>
      </c>
      <c r="E15693">
        <v>129925</v>
      </c>
    </row>
    <row r="15694" spans="1:5" x14ac:dyDescent="0.25">
      <c r="A15694" s="2">
        <v>45576.649305555555</v>
      </c>
      <c r="B15694">
        <v>129935</v>
      </c>
      <c r="C15694">
        <v>129980</v>
      </c>
      <c r="D15694">
        <v>129860</v>
      </c>
      <c r="E15694">
        <v>129880</v>
      </c>
    </row>
    <row r="15695" spans="1:5" x14ac:dyDescent="0.25">
      <c r="A15695" s="2">
        <v>45576.645833333336</v>
      </c>
      <c r="B15695">
        <v>129945</v>
      </c>
      <c r="C15695">
        <v>129955</v>
      </c>
      <c r="D15695">
        <v>129860</v>
      </c>
      <c r="E15695">
        <v>129935</v>
      </c>
    </row>
    <row r="15696" spans="1:5" x14ac:dyDescent="0.25">
      <c r="A15696" s="2">
        <v>45576.642361111109</v>
      </c>
      <c r="B15696">
        <v>129945</v>
      </c>
      <c r="C15696">
        <v>129985</v>
      </c>
      <c r="D15696">
        <v>129940</v>
      </c>
      <c r="E15696">
        <v>129945</v>
      </c>
    </row>
    <row r="15697" spans="1:5" x14ac:dyDescent="0.25">
      <c r="A15697" s="2">
        <v>45576.638888888891</v>
      </c>
      <c r="B15697">
        <v>129995</v>
      </c>
      <c r="C15697">
        <v>130000</v>
      </c>
      <c r="D15697">
        <v>129940</v>
      </c>
      <c r="E15697">
        <v>129950</v>
      </c>
    </row>
    <row r="15698" spans="1:5" x14ac:dyDescent="0.25">
      <c r="A15698" s="2">
        <v>45576.635416666664</v>
      </c>
      <c r="B15698">
        <v>130005</v>
      </c>
      <c r="C15698">
        <v>130020</v>
      </c>
      <c r="D15698">
        <v>129965</v>
      </c>
      <c r="E15698">
        <v>130000</v>
      </c>
    </row>
    <row r="15699" spans="1:5" x14ac:dyDescent="0.25">
      <c r="A15699" s="2">
        <v>45576.631944444445</v>
      </c>
      <c r="B15699">
        <v>130045</v>
      </c>
      <c r="C15699">
        <v>130060</v>
      </c>
      <c r="D15699">
        <v>129965</v>
      </c>
      <c r="E15699">
        <v>130005</v>
      </c>
    </row>
    <row r="15700" spans="1:5" x14ac:dyDescent="0.25">
      <c r="A15700" s="2">
        <v>45576.628472222219</v>
      </c>
      <c r="B15700">
        <v>130045</v>
      </c>
      <c r="C15700">
        <v>130080</v>
      </c>
      <c r="D15700">
        <v>130020</v>
      </c>
      <c r="E15700">
        <v>130050</v>
      </c>
    </row>
    <row r="15701" spans="1:5" x14ac:dyDescent="0.25">
      <c r="A15701" s="2">
        <v>45576.625</v>
      </c>
      <c r="B15701">
        <v>129960</v>
      </c>
      <c r="C15701">
        <v>130075</v>
      </c>
      <c r="D15701">
        <v>129950</v>
      </c>
      <c r="E15701">
        <v>130045</v>
      </c>
    </row>
    <row r="15702" spans="1:5" x14ac:dyDescent="0.25">
      <c r="A15702" s="2">
        <v>45576.621527777781</v>
      </c>
      <c r="B15702">
        <v>129935</v>
      </c>
      <c r="C15702">
        <v>130005</v>
      </c>
      <c r="D15702">
        <v>129905</v>
      </c>
      <c r="E15702">
        <v>129960</v>
      </c>
    </row>
    <row r="15703" spans="1:5" x14ac:dyDescent="0.25">
      <c r="A15703" s="2">
        <v>45576.618055555555</v>
      </c>
      <c r="B15703">
        <v>129920</v>
      </c>
      <c r="C15703">
        <v>129945</v>
      </c>
      <c r="D15703">
        <v>129860</v>
      </c>
      <c r="E15703">
        <v>129930</v>
      </c>
    </row>
    <row r="15704" spans="1:5" x14ac:dyDescent="0.25">
      <c r="A15704" s="2">
        <v>45576.614583333336</v>
      </c>
      <c r="B15704">
        <v>129985</v>
      </c>
      <c r="C15704">
        <v>130000</v>
      </c>
      <c r="D15704">
        <v>129910</v>
      </c>
      <c r="E15704">
        <v>129925</v>
      </c>
    </row>
    <row r="15705" spans="1:5" x14ac:dyDescent="0.25">
      <c r="A15705" s="2">
        <v>45576.611111111109</v>
      </c>
      <c r="B15705">
        <v>130040</v>
      </c>
      <c r="C15705">
        <v>130050</v>
      </c>
      <c r="D15705">
        <v>129910</v>
      </c>
      <c r="E15705">
        <v>129985</v>
      </c>
    </row>
    <row r="15706" spans="1:5" x14ac:dyDescent="0.25">
      <c r="A15706" s="2">
        <v>45576.607638888891</v>
      </c>
      <c r="B15706">
        <v>129985</v>
      </c>
      <c r="C15706">
        <v>130045</v>
      </c>
      <c r="D15706">
        <v>129940</v>
      </c>
      <c r="E15706">
        <v>130040</v>
      </c>
    </row>
    <row r="15707" spans="1:5" x14ac:dyDescent="0.25">
      <c r="A15707" s="2">
        <v>45576.604166666664</v>
      </c>
      <c r="B15707">
        <v>130045</v>
      </c>
      <c r="C15707">
        <v>130050</v>
      </c>
      <c r="D15707">
        <v>129930</v>
      </c>
      <c r="E15707">
        <v>129980</v>
      </c>
    </row>
    <row r="15708" spans="1:5" x14ac:dyDescent="0.25">
      <c r="A15708" s="2">
        <v>45576.600694444445</v>
      </c>
      <c r="B15708">
        <v>129940</v>
      </c>
      <c r="C15708">
        <v>130060</v>
      </c>
      <c r="D15708">
        <v>129890</v>
      </c>
      <c r="E15708">
        <v>130045</v>
      </c>
    </row>
    <row r="15709" spans="1:5" x14ac:dyDescent="0.25">
      <c r="A15709" s="2">
        <v>45576.597222222219</v>
      </c>
      <c r="B15709">
        <v>129955</v>
      </c>
      <c r="C15709">
        <v>129995</v>
      </c>
      <c r="D15709">
        <v>129915</v>
      </c>
      <c r="E15709">
        <v>129945</v>
      </c>
    </row>
    <row r="15710" spans="1:5" x14ac:dyDescent="0.25">
      <c r="A15710" s="2">
        <v>45576.59375</v>
      </c>
      <c r="B15710">
        <v>129890</v>
      </c>
      <c r="C15710">
        <v>129980</v>
      </c>
      <c r="D15710">
        <v>129855</v>
      </c>
      <c r="E15710">
        <v>129955</v>
      </c>
    </row>
    <row r="15711" spans="1:5" x14ac:dyDescent="0.25">
      <c r="A15711" s="2">
        <v>45576.590277777781</v>
      </c>
      <c r="B15711">
        <v>129890</v>
      </c>
      <c r="C15711">
        <v>129910</v>
      </c>
      <c r="D15711">
        <v>129855</v>
      </c>
      <c r="E15711">
        <v>129890</v>
      </c>
    </row>
    <row r="15712" spans="1:5" x14ac:dyDescent="0.25">
      <c r="A15712" s="2">
        <v>45576.586805555555</v>
      </c>
      <c r="B15712">
        <v>129815</v>
      </c>
      <c r="C15712">
        <v>129895</v>
      </c>
      <c r="D15712">
        <v>129805</v>
      </c>
      <c r="E15712">
        <v>129890</v>
      </c>
    </row>
    <row r="15713" spans="1:5" x14ac:dyDescent="0.25">
      <c r="A15713" s="2">
        <v>45576.583333333336</v>
      </c>
      <c r="B15713">
        <v>129750</v>
      </c>
      <c r="C15713">
        <v>129820</v>
      </c>
      <c r="D15713">
        <v>129745</v>
      </c>
      <c r="E15713">
        <v>129810</v>
      </c>
    </row>
    <row r="15714" spans="1:5" x14ac:dyDescent="0.25">
      <c r="A15714" s="2">
        <v>45576.579861111109</v>
      </c>
      <c r="B15714">
        <v>129700</v>
      </c>
      <c r="C15714">
        <v>129760</v>
      </c>
      <c r="D15714">
        <v>129680</v>
      </c>
      <c r="E15714">
        <v>129750</v>
      </c>
    </row>
    <row r="15715" spans="1:5" x14ac:dyDescent="0.25">
      <c r="A15715" s="2">
        <v>45576.576388888891</v>
      </c>
      <c r="B15715">
        <v>129720</v>
      </c>
      <c r="C15715">
        <v>129740</v>
      </c>
      <c r="D15715">
        <v>129660</v>
      </c>
      <c r="E15715">
        <v>129695</v>
      </c>
    </row>
    <row r="15716" spans="1:5" x14ac:dyDescent="0.25">
      <c r="A15716" s="2">
        <v>45576.572916666664</v>
      </c>
      <c r="B15716">
        <v>129675</v>
      </c>
      <c r="C15716">
        <v>129735</v>
      </c>
      <c r="D15716">
        <v>129650</v>
      </c>
      <c r="E15716">
        <v>129725</v>
      </c>
    </row>
    <row r="15717" spans="1:5" x14ac:dyDescent="0.25">
      <c r="A15717" s="2">
        <v>45576.569444444445</v>
      </c>
      <c r="B15717">
        <v>129680</v>
      </c>
      <c r="C15717">
        <v>129720</v>
      </c>
      <c r="D15717">
        <v>129565</v>
      </c>
      <c r="E15717">
        <v>129675</v>
      </c>
    </row>
    <row r="15718" spans="1:5" x14ac:dyDescent="0.25">
      <c r="A15718" s="2">
        <v>45576.565972222219</v>
      </c>
      <c r="B15718">
        <v>129605</v>
      </c>
      <c r="C15718">
        <v>129710</v>
      </c>
      <c r="D15718">
        <v>129605</v>
      </c>
      <c r="E15718">
        <v>129680</v>
      </c>
    </row>
    <row r="15719" spans="1:5" x14ac:dyDescent="0.25">
      <c r="A15719" s="2">
        <v>45576.5625</v>
      </c>
      <c r="B15719">
        <v>129565</v>
      </c>
      <c r="C15719">
        <v>129655</v>
      </c>
      <c r="D15719">
        <v>129545</v>
      </c>
      <c r="E15719">
        <v>129605</v>
      </c>
    </row>
    <row r="15720" spans="1:5" x14ac:dyDescent="0.25">
      <c r="A15720" s="2">
        <v>45576.559027777781</v>
      </c>
      <c r="B15720">
        <v>129600</v>
      </c>
      <c r="C15720">
        <v>129605</v>
      </c>
      <c r="D15720">
        <v>129530</v>
      </c>
      <c r="E15720">
        <v>129570</v>
      </c>
    </row>
    <row r="15721" spans="1:5" x14ac:dyDescent="0.25">
      <c r="A15721" s="2">
        <v>45576.555555555555</v>
      </c>
      <c r="B15721">
        <v>129570</v>
      </c>
      <c r="C15721">
        <v>129610</v>
      </c>
      <c r="D15721">
        <v>129545</v>
      </c>
      <c r="E15721">
        <v>129600</v>
      </c>
    </row>
    <row r="15722" spans="1:5" x14ac:dyDescent="0.25">
      <c r="A15722" s="2">
        <v>45576.552083333336</v>
      </c>
      <c r="B15722">
        <v>129700</v>
      </c>
      <c r="C15722">
        <v>129725</v>
      </c>
      <c r="D15722">
        <v>129535</v>
      </c>
      <c r="E15722">
        <v>129575</v>
      </c>
    </row>
    <row r="15723" spans="1:5" x14ac:dyDescent="0.25">
      <c r="A15723" s="2">
        <v>45576.548611111109</v>
      </c>
      <c r="B15723">
        <v>129635</v>
      </c>
      <c r="C15723">
        <v>129700</v>
      </c>
      <c r="D15723">
        <v>129530</v>
      </c>
      <c r="E15723">
        <v>129700</v>
      </c>
    </row>
    <row r="15724" spans="1:5" x14ac:dyDescent="0.25">
      <c r="A15724" s="2">
        <v>45576.545138888891</v>
      </c>
      <c r="B15724">
        <v>129690</v>
      </c>
      <c r="C15724">
        <v>129705</v>
      </c>
      <c r="D15724">
        <v>129585</v>
      </c>
      <c r="E15724">
        <v>129630</v>
      </c>
    </row>
    <row r="15725" spans="1:5" x14ac:dyDescent="0.25">
      <c r="A15725" s="2">
        <v>45576.541666666664</v>
      </c>
      <c r="B15725">
        <v>129740</v>
      </c>
      <c r="C15725">
        <v>129765</v>
      </c>
      <c r="D15725">
        <v>129665</v>
      </c>
      <c r="E15725">
        <v>129685</v>
      </c>
    </row>
    <row r="15726" spans="1:5" x14ac:dyDescent="0.25">
      <c r="A15726" s="2">
        <v>45576.538194444445</v>
      </c>
      <c r="B15726">
        <v>129815</v>
      </c>
      <c r="C15726">
        <v>129845</v>
      </c>
      <c r="D15726">
        <v>129700</v>
      </c>
      <c r="E15726">
        <v>129740</v>
      </c>
    </row>
    <row r="15727" spans="1:5" x14ac:dyDescent="0.25">
      <c r="A15727" s="2">
        <v>45576.534722222219</v>
      </c>
      <c r="B15727">
        <v>129870</v>
      </c>
      <c r="C15727">
        <v>129955</v>
      </c>
      <c r="D15727">
        <v>129790</v>
      </c>
      <c r="E15727">
        <v>129815</v>
      </c>
    </row>
    <row r="15728" spans="1:5" x14ac:dyDescent="0.25">
      <c r="A15728" s="2">
        <v>45576.53125</v>
      </c>
      <c r="B15728">
        <v>129985</v>
      </c>
      <c r="C15728">
        <v>130015</v>
      </c>
      <c r="D15728">
        <v>129865</v>
      </c>
      <c r="E15728">
        <v>129870</v>
      </c>
    </row>
    <row r="15729" spans="1:5" x14ac:dyDescent="0.25">
      <c r="A15729" s="2">
        <v>45576.527777777781</v>
      </c>
      <c r="B15729">
        <v>130055</v>
      </c>
      <c r="C15729">
        <v>130095</v>
      </c>
      <c r="D15729">
        <v>129965</v>
      </c>
      <c r="E15729">
        <v>129980</v>
      </c>
    </row>
    <row r="15730" spans="1:5" x14ac:dyDescent="0.25">
      <c r="A15730" s="2">
        <v>45576.524305555555</v>
      </c>
      <c r="B15730">
        <v>130115</v>
      </c>
      <c r="C15730">
        <v>130155</v>
      </c>
      <c r="D15730">
        <v>130035</v>
      </c>
      <c r="E15730">
        <v>130060</v>
      </c>
    </row>
    <row r="15731" spans="1:5" x14ac:dyDescent="0.25">
      <c r="A15731" s="2">
        <v>45576.520833333336</v>
      </c>
      <c r="B15731">
        <v>130150</v>
      </c>
      <c r="C15731">
        <v>130195</v>
      </c>
      <c r="D15731">
        <v>130080</v>
      </c>
      <c r="E15731">
        <v>130120</v>
      </c>
    </row>
    <row r="15732" spans="1:5" x14ac:dyDescent="0.25">
      <c r="A15732" s="2">
        <v>45576.517361111109</v>
      </c>
      <c r="B15732">
        <v>130080</v>
      </c>
      <c r="C15732">
        <v>130180</v>
      </c>
      <c r="D15732">
        <v>130080</v>
      </c>
      <c r="E15732">
        <v>130155</v>
      </c>
    </row>
    <row r="15733" spans="1:5" x14ac:dyDescent="0.25">
      <c r="A15733" s="2">
        <v>45576.513888888891</v>
      </c>
      <c r="B15733">
        <v>130070</v>
      </c>
      <c r="C15733">
        <v>130105</v>
      </c>
      <c r="D15733">
        <v>130015</v>
      </c>
      <c r="E15733">
        <v>130085</v>
      </c>
    </row>
    <row r="15734" spans="1:5" x14ac:dyDescent="0.25">
      <c r="A15734" s="2">
        <v>45576.510416666664</v>
      </c>
      <c r="B15734">
        <v>130100</v>
      </c>
      <c r="C15734">
        <v>130110</v>
      </c>
      <c r="D15734">
        <v>130010</v>
      </c>
      <c r="E15734">
        <v>130070</v>
      </c>
    </row>
    <row r="15735" spans="1:5" x14ac:dyDescent="0.25">
      <c r="A15735" s="2">
        <v>45576.506944444445</v>
      </c>
      <c r="B15735">
        <v>129990</v>
      </c>
      <c r="C15735">
        <v>130100</v>
      </c>
      <c r="D15735">
        <v>129955</v>
      </c>
      <c r="E15735">
        <v>130100</v>
      </c>
    </row>
    <row r="15736" spans="1:5" x14ac:dyDescent="0.25">
      <c r="A15736" s="2">
        <v>45576.503472222219</v>
      </c>
      <c r="B15736">
        <v>129965</v>
      </c>
      <c r="C15736">
        <v>130040</v>
      </c>
      <c r="D15736">
        <v>129960</v>
      </c>
      <c r="E15736">
        <v>129990</v>
      </c>
    </row>
    <row r="15737" spans="1:5" x14ac:dyDescent="0.25">
      <c r="A15737" s="2">
        <v>45576.5</v>
      </c>
      <c r="B15737">
        <v>129915</v>
      </c>
      <c r="C15737">
        <v>129970</v>
      </c>
      <c r="D15737">
        <v>129870</v>
      </c>
      <c r="E15737">
        <v>129970</v>
      </c>
    </row>
    <row r="15738" spans="1:5" x14ac:dyDescent="0.25">
      <c r="A15738" s="2">
        <v>45576.496527777781</v>
      </c>
      <c r="B15738">
        <v>129840</v>
      </c>
      <c r="C15738">
        <v>129945</v>
      </c>
      <c r="D15738">
        <v>129815</v>
      </c>
      <c r="E15738">
        <v>129910</v>
      </c>
    </row>
    <row r="15739" spans="1:5" x14ac:dyDescent="0.25">
      <c r="A15739" s="2">
        <v>45576.493055555555</v>
      </c>
      <c r="B15739">
        <v>129915</v>
      </c>
      <c r="C15739">
        <v>129945</v>
      </c>
      <c r="D15739">
        <v>129810</v>
      </c>
      <c r="E15739">
        <v>129845</v>
      </c>
    </row>
    <row r="15740" spans="1:5" x14ac:dyDescent="0.25">
      <c r="A15740" s="2">
        <v>45576.489583333336</v>
      </c>
      <c r="B15740">
        <v>129990</v>
      </c>
      <c r="C15740">
        <v>129990</v>
      </c>
      <c r="D15740">
        <v>129820</v>
      </c>
      <c r="E15740">
        <v>129915</v>
      </c>
    </row>
    <row r="15741" spans="1:5" x14ac:dyDescent="0.25">
      <c r="A15741" s="2">
        <v>45576.486111111109</v>
      </c>
      <c r="B15741">
        <v>129910</v>
      </c>
      <c r="C15741">
        <v>130055</v>
      </c>
      <c r="D15741">
        <v>129880</v>
      </c>
      <c r="E15741">
        <v>129990</v>
      </c>
    </row>
    <row r="15742" spans="1:5" x14ac:dyDescent="0.25">
      <c r="A15742" s="2">
        <v>45576.482638888891</v>
      </c>
      <c r="B15742">
        <v>129915</v>
      </c>
      <c r="C15742">
        <v>129960</v>
      </c>
      <c r="D15742">
        <v>129850</v>
      </c>
      <c r="E15742">
        <v>129905</v>
      </c>
    </row>
    <row r="15743" spans="1:5" x14ac:dyDescent="0.25">
      <c r="A15743" s="2">
        <v>45576.479166666664</v>
      </c>
      <c r="B15743">
        <v>129920</v>
      </c>
      <c r="C15743">
        <v>129960</v>
      </c>
      <c r="D15743">
        <v>129790</v>
      </c>
      <c r="E15743">
        <v>129920</v>
      </c>
    </row>
    <row r="15744" spans="1:5" x14ac:dyDescent="0.25">
      <c r="A15744" s="2">
        <v>45576.475694444445</v>
      </c>
      <c r="B15744">
        <v>129860</v>
      </c>
      <c r="C15744">
        <v>130145</v>
      </c>
      <c r="D15744">
        <v>129860</v>
      </c>
      <c r="E15744">
        <v>129920</v>
      </c>
    </row>
    <row r="15745" spans="1:5" x14ac:dyDescent="0.25">
      <c r="A15745" s="2">
        <v>45576.472222222219</v>
      </c>
      <c r="B15745">
        <v>129825</v>
      </c>
      <c r="C15745">
        <v>129895</v>
      </c>
      <c r="D15745">
        <v>129765</v>
      </c>
      <c r="E15745">
        <v>129865</v>
      </c>
    </row>
    <row r="15746" spans="1:5" x14ac:dyDescent="0.25">
      <c r="A15746" s="2">
        <v>45576.46875</v>
      </c>
      <c r="B15746">
        <v>129640</v>
      </c>
      <c r="C15746">
        <v>129830</v>
      </c>
      <c r="D15746">
        <v>129620</v>
      </c>
      <c r="E15746">
        <v>129825</v>
      </c>
    </row>
    <row r="15747" spans="1:5" x14ac:dyDescent="0.25">
      <c r="A15747" s="2">
        <v>45576.465277777781</v>
      </c>
      <c r="B15747">
        <v>129620</v>
      </c>
      <c r="C15747">
        <v>129665</v>
      </c>
      <c r="D15747">
        <v>129565</v>
      </c>
      <c r="E15747">
        <v>129645</v>
      </c>
    </row>
    <row r="15748" spans="1:5" x14ac:dyDescent="0.25">
      <c r="A15748" s="2">
        <v>45576.461805555555</v>
      </c>
      <c r="B15748">
        <v>129585</v>
      </c>
      <c r="C15748">
        <v>129650</v>
      </c>
      <c r="D15748">
        <v>129555</v>
      </c>
      <c r="E15748">
        <v>129620</v>
      </c>
    </row>
    <row r="15749" spans="1:5" x14ac:dyDescent="0.25">
      <c r="A15749" s="2">
        <v>45576.458333333336</v>
      </c>
      <c r="B15749">
        <v>129510</v>
      </c>
      <c r="C15749">
        <v>129595</v>
      </c>
      <c r="D15749">
        <v>129440</v>
      </c>
      <c r="E15749">
        <v>129585</v>
      </c>
    </row>
    <row r="15750" spans="1:5" x14ac:dyDescent="0.25">
      <c r="A15750" s="2">
        <v>45576.454861111109</v>
      </c>
      <c r="B15750">
        <v>129465</v>
      </c>
      <c r="C15750">
        <v>129530</v>
      </c>
      <c r="D15750">
        <v>129405</v>
      </c>
      <c r="E15750">
        <v>129515</v>
      </c>
    </row>
    <row r="15751" spans="1:5" x14ac:dyDescent="0.25">
      <c r="A15751" s="2">
        <v>45576.451388888891</v>
      </c>
      <c r="B15751">
        <v>129460</v>
      </c>
      <c r="C15751">
        <v>129565</v>
      </c>
      <c r="D15751">
        <v>129375</v>
      </c>
      <c r="E15751">
        <v>129465</v>
      </c>
    </row>
    <row r="15752" spans="1:5" x14ac:dyDescent="0.25">
      <c r="A15752" s="2">
        <v>45576.447916666664</v>
      </c>
      <c r="B15752">
        <v>129570</v>
      </c>
      <c r="C15752">
        <v>129625</v>
      </c>
      <c r="D15752">
        <v>129440</v>
      </c>
      <c r="E15752">
        <v>129460</v>
      </c>
    </row>
    <row r="15753" spans="1:5" x14ac:dyDescent="0.25">
      <c r="A15753" s="2">
        <v>45576.444444444445</v>
      </c>
      <c r="B15753">
        <v>129565</v>
      </c>
      <c r="C15753">
        <v>129670</v>
      </c>
      <c r="D15753">
        <v>129515</v>
      </c>
      <c r="E15753">
        <v>129565</v>
      </c>
    </row>
    <row r="15754" spans="1:5" x14ac:dyDescent="0.25">
      <c r="A15754" s="2">
        <v>45576.440972222219</v>
      </c>
      <c r="B15754">
        <v>129625</v>
      </c>
      <c r="C15754">
        <v>129690</v>
      </c>
      <c r="D15754">
        <v>129495</v>
      </c>
      <c r="E15754">
        <v>129560</v>
      </c>
    </row>
    <row r="15755" spans="1:5" x14ac:dyDescent="0.25">
      <c r="A15755" s="2">
        <v>45576.4375</v>
      </c>
      <c r="B15755">
        <v>129655</v>
      </c>
      <c r="C15755">
        <v>129760</v>
      </c>
      <c r="D15755">
        <v>129625</v>
      </c>
      <c r="E15755">
        <v>129630</v>
      </c>
    </row>
    <row r="15756" spans="1:5" x14ac:dyDescent="0.25">
      <c r="A15756" s="2">
        <v>45576.434027777781</v>
      </c>
      <c r="B15756">
        <v>129635</v>
      </c>
      <c r="C15756">
        <v>129700</v>
      </c>
      <c r="D15756">
        <v>129515</v>
      </c>
      <c r="E15756">
        <v>129660</v>
      </c>
    </row>
    <row r="15757" spans="1:5" x14ac:dyDescent="0.25">
      <c r="A15757" s="2">
        <v>45576.430555555555</v>
      </c>
      <c r="B15757">
        <v>129970</v>
      </c>
      <c r="C15757">
        <v>129995</v>
      </c>
      <c r="D15757">
        <v>129560</v>
      </c>
      <c r="E15757">
        <v>129640</v>
      </c>
    </row>
    <row r="15758" spans="1:5" x14ac:dyDescent="0.25">
      <c r="A15758" s="2">
        <v>45576.427083333336</v>
      </c>
      <c r="B15758">
        <v>129980</v>
      </c>
      <c r="C15758">
        <v>130030</v>
      </c>
      <c r="D15758">
        <v>129935</v>
      </c>
      <c r="E15758">
        <v>129975</v>
      </c>
    </row>
    <row r="15759" spans="1:5" x14ac:dyDescent="0.25">
      <c r="A15759" s="2">
        <v>45576.423611111109</v>
      </c>
      <c r="B15759">
        <v>130085</v>
      </c>
      <c r="C15759">
        <v>130170</v>
      </c>
      <c r="D15759">
        <v>129935</v>
      </c>
      <c r="E15759">
        <v>129980</v>
      </c>
    </row>
    <row r="15760" spans="1:5" x14ac:dyDescent="0.25">
      <c r="A15760" s="2">
        <v>45576.420138888891</v>
      </c>
      <c r="B15760">
        <v>130220</v>
      </c>
      <c r="C15760">
        <v>130270</v>
      </c>
      <c r="D15760">
        <v>130070</v>
      </c>
      <c r="E15760">
        <v>130090</v>
      </c>
    </row>
    <row r="15761" spans="1:5" x14ac:dyDescent="0.25">
      <c r="A15761" s="2">
        <v>45576.416666666664</v>
      </c>
      <c r="B15761">
        <v>130245</v>
      </c>
      <c r="C15761">
        <v>130310</v>
      </c>
      <c r="D15761">
        <v>130165</v>
      </c>
      <c r="E15761">
        <v>130215</v>
      </c>
    </row>
    <row r="15762" spans="1:5" x14ac:dyDescent="0.25">
      <c r="A15762" s="2">
        <v>45576.413194444445</v>
      </c>
      <c r="B15762">
        <v>130215</v>
      </c>
      <c r="C15762">
        <v>130275</v>
      </c>
      <c r="D15762">
        <v>130200</v>
      </c>
      <c r="E15762">
        <v>130245</v>
      </c>
    </row>
    <row r="15763" spans="1:5" x14ac:dyDescent="0.25">
      <c r="A15763" s="2">
        <v>45576.409722222219</v>
      </c>
      <c r="B15763">
        <v>130350</v>
      </c>
      <c r="C15763">
        <v>130395</v>
      </c>
      <c r="D15763">
        <v>130205</v>
      </c>
      <c r="E15763">
        <v>130220</v>
      </c>
    </row>
    <row r="15764" spans="1:5" x14ac:dyDescent="0.25">
      <c r="A15764" s="2">
        <v>45576.40625</v>
      </c>
      <c r="B15764">
        <v>130375</v>
      </c>
      <c r="C15764">
        <v>130395</v>
      </c>
      <c r="D15764">
        <v>130235</v>
      </c>
      <c r="E15764">
        <v>130355</v>
      </c>
    </row>
    <row r="15765" spans="1:5" x14ac:dyDescent="0.25">
      <c r="A15765" s="2">
        <v>45576.402777777781</v>
      </c>
      <c r="B15765">
        <v>130545</v>
      </c>
      <c r="C15765">
        <v>130550</v>
      </c>
      <c r="D15765">
        <v>130360</v>
      </c>
      <c r="E15765">
        <v>130375</v>
      </c>
    </row>
    <row r="15766" spans="1:5" x14ac:dyDescent="0.25">
      <c r="A15766" s="2">
        <v>45576.399305555555</v>
      </c>
      <c r="B15766">
        <v>130615</v>
      </c>
      <c r="C15766">
        <v>130640</v>
      </c>
      <c r="D15766">
        <v>130455</v>
      </c>
      <c r="E15766">
        <v>130545</v>
      </c>
    </row>
    <row r="15767" spans="1:5" x14ac:dyDescent="0.25">
      <c r="A15767" s="2">
        <v>45576.395833333336</v>
      </c>
      <c r="B15767">
        <v>130785</v>
      </c>
      <c r="C15767">
        <v>130945</v>
      </c>
      <c r="D15767">
        <v>130585</v>
      </c>
      <c r="E15767">
        <v>130615</v>
      </c>
    </row>
    <row r="15768" spans="1:5" x14ac:dyDescent="0.25">
      <c r="A15768" s="2">
        <v>45576.392361111109</v>
      </c>
      <c r="B15768">
        <v>130785</v>
      </c>
      <c r="C15768">
        <v>130875</v>
      </c>
      <c r="D15768">
        <v>130750</v>
      </c>
      <c r="E15768">
        <v>130780</v>
      </c>
    </row>
    <row r="15769" spans="1:5" x14ac:dyDescent="0.25">
      <c r="A15769" s="2">
        <v>45576.388888888891</v>
      </c>
      <c r="B15769">
        <v>130760</v>
      </c>
      <c r="C15769">
        <v>130795</v>
      </c>
      <c r="D15769">
        <v>130700</v>
      </c>
      <c r="E15769">
        <v>130785</v>
      </c>
    </row>
    <row r="15770" spans="1:5" x14ac:dyDescent="0.25">
      <c r="A15770" s="2">
        <v>45576.385416666664</v>
      </c>
      <c r="B15770">
        <v>130785</v>
      </c>
      <c r="C15770">
        <v>130805</v>
      </c>
      <c r="D15770">
        <v>130695</v>
      </c>
      <c r="E15770">
        <v>130760</v>
      </c>
    </row>
    <row r="15771" spans="1:5" x14ac:dyDescent="0.25">
      <c r="A15771" s="2">
        <v>45576.381944444445</v>
      </c>
      <c r="B15771">
        <v>130750</v>
      </c>
      <c r="C15771">
        <v>130850</v>
      </c>
      <c r="D15771">
        <v>130740</v>
      </c>
      <c r="E15771">
        <v>130785</v>
      </c>
    </row>
    <row r="15772" spans="1:5" x14ac:dyDescent="0.25">
      <c r="A15772" s="2">
        <v>45576.378472222219</v>
      </c>
      <c r="B15772">
        <v>130815</v>
      </c>
      <c r="C15772">
        <v>130895</v>
      </c>
      <c r="D15772">
        <v>130740</v>
      </c>
      <c r="E15772">
        <v>130750</v>
      </c>
    </row>
    <row r="15773" spans="1:5" x14ac:dyDescent="0.25">
      <c r="A15773" s="2">
        <v>45576.375</v>
      </c>
      <c r="B15773">
        <v>130340</v>
      </c>
      <c r="C15773">
        <v>130840</v>
      </c>
      <c r="D15773">
        <v>130265</v>
      </c>
      <c r="E15773">
        <v>130820</v>
      </c>
    </row>
    <row r="15774" spans="1:5" x14ac:dyDescent="0.25">
      <c r="A15774" s="2">
        <v>45575.763888888891</v>
      </c>
      <c r="B15774">
        <v>130515</v>
      </c>
      <c r="C15774">
        <v>130565</v>
      </c>
      <c r="D15774">
        <v>130475</v>
      </c>
      <c r="E15774">
        <v>130475</v>
      </c>
    </row>
    <row r="15775" spans="1:5" x14ac:dyDescent="0.25">
      <c r="A15775" s="2">
        <v>45575.760416666664</v>
      </c>
      <c r="B15775">
        <v>130530</v>
      </c>
      <c r="C15775">
        <v>130560</v>
      </c>
      <c r="D15775">
        <v>130510</v>
      </c>
      <c r="E15775">
        <v>130515</v>
      </c>
    </row>
    <row r="15776" spans="1:5" x14ac:dyDescent="0.25">
      <c r="A15776" s="2">
        <v>45575.756944444445</v>
      </c>
      <c r="B15776">
        <v>130540</v>
      </c>
      <c r="C15776">
        <v>130560</v>
      </c>
      <c r="D15776">
        <v>130520</v>
      </c>
      <c r="E15776">
        <v>130530</v>
      </c>
    </row>
    <row r="15777" spans="1:5" x14ac:dyDescent="0.25">
      <c r="A15777" s="2">
        <v>45575.753472222219</v>
      </c>
      <c r="B15777">
        <v>130540</v>
      </c>
      <c r="C15777">
        <v>130590</v>
      </c>
      <c r="D15777">
        <v>130520</v>
      </c>
      <c r="E15777">
        <v>130535</v>
      </c>
    </row>
    <row r="15778" spans="1:5" x14ac:dyDescent="0.25">
      <c r="A15778" s="2">
        <v>45575.75</v>
      </c>
      <c r="B15778">
        <v>130525</v>
      </c>
      <c r="C15778">
        <v>130575</v>
      </c>
      <c r="D15778">
        <v>130510</v>
      </c>
      <c r="E15778">
        <v>130540</v>
      </c>
    </row>
    <row r="15779" spans="1:5" x14ac:dyDescent="0.25">
      <c r="A15779" s="2">
        <v>45575.746527777781</v>
      </c>
      <c r="B15779">
        <v>130535</v>
      </c>
      <c r="C15779">
        <v>130645</v>
      </c>
      <c r="D15779">
        <v>130520</v>
      </c>
      <c r="E15779">
        <v>130525</v>
      </c>
    </row>
    <row r="15780" spans="1:5" x14ac:dyDescent="0.25">
      <c r="A15780" s="2">
        <v>45575.743055555555</v>
      </c>
      <c r="B15780">
        <v>130470</v>
      </c>
      <c r="C15780">
        <v>130570</v>
      </c>
      <c r="D15780">
        <v>130470</v>
      </c>
      <c r="E15780">
        <v>130535</v>
      </c>
    </row>
    <row r="15781" spans="1:5" x14ac:dyDescent="0.25">
      <c r="A15781" s="2">
        <v>45575.739583333336</v>
      </c>
      <c r="B15781">
        <v>130435</v>
      </c>
      <c r="C15781">
        <v>130500</v>
      </c>
      <c r="D15781">
        <v>130425</v>
      </c>
      <c r="E15781">
        <v>130470</v>
      </c>
    </row>
    <row r="15782" spans="1:5" x14ac:dyDescent="0.25">
      <c r="A15782" s="2">
        <v>45575.736111111109</v>
      </c>
      <c r="B15782">
        <v>130455</v>
      </c>
      <c r="C15782">
        <v>130460</v>
      </c>
      <c r="D15782">
        <v>130430</v>
      </c>
      <c r="E15782">
        <v>130435</v>
      </c>
    </row>
    <row r="15783" spans="1:5" x14ac:dyDescent="0.25">
      <c r="A15783" s="2">
        <v>45575.732638888891</v>
      </c>
      <c r="B15783">
        <v>130460</v>
      </c>
      <c r="C15783">
        <v>130475</v>
      </c>
      <c r="D15783">
        <v>130420</v>
      </c>
      <c r="E15783">
        <v>130455</v>
      </c>
    </row>
    <row r="15784" spans="1:5" x14ac:dyDescent="0.25">
      <c r="A15784" s="2">
        <v>45575.729166666664</v>
      </c>
      <c r="B15784">
        <v>130535</v>
      </c>
      <c r="C15784">
        <v>130535</v>
      </c>
      <c r="D15784">
        <v>130425</v>
      </c>
      <c r="E15784">
        <v>130460</v>
      </c>
    </row>
    <row r="15785" spans="1:5" x14ac:dyDescent="0.25">
      <c r="A15785" s="2">
        <v>45575.725694444445</v>
      </c>
      <c r="B15785">
        <v>130555</v>
      </c>
      <c r="C15785">
        <v>130560</v>
      </c>
      <c r="D15785">
        <v>130495</v>
      </c>
      <c r="E15785">
        <v>130535</v>
      </c>
    </row>
    <row r="15786" spans="1:5" x14ac:dyDescent="0.25">
      <c r="A15786" s="2">
        <v>45575.722222222219</v>
      </c>
      <c r="B15786">
        <v>130590</v>
      </c>
      <c r="C15786">
        <v>130590</v>
      </c>
      <c r="D15786">
        <v>130545</v>
      </c>
      <c r="E15786">
        <v>130550</v>
      </c>
    </row>
    <row r="15787" spans="1:5" x14ac:dyDescent="0.25">
      <c r="A15787" s="2">
        <v>45575.71875</v>
      </c>
      <c r="B15787">
        <v>130515</v>
      </c>
      <c r="C15787">
        <v>130600</v>
      </c>
      <c r="D15787">
        <v>130505</v>
      </c>
      <c r="E15787">
        <v>130590</v>
      </c>
    </row>
    <row r="15788" spans="1:5" x14ac:dyDescent="0.25">
      <c r="A15788" s="2">
        <v>45575.715277777781</v>
      </c>
      <c r="B15788">
        <v>130545</v>
      </c>
      <c r="C15788">
        <v>130560</v>
      </c>
      <c r="D15788">
        <v>130505</v>
      </c>
      <c r="E15788">
        <v>130515</v>
      </c>
    </row>
    <row r="15789" spans="1:5" x14ac:dyDescent="0.25">
      <c r="A15789" s="2">
        <v>45575.711805555555</v>
      </c>
      <c r="B15789">
        <v>130550</v>
      </c>
      <c r="C15789">
        <v>130590</v>
      </c>
      <c r="D15789">
        <v>130530</v>
      </c>
      <c r="E15789">
        <v>130545</v>
      </c>
    </row>
    <row r="15790" spans="1:5" x14ac:dyDescent="0.25">
      <c r="A15790" s="2">
        <v>45575.708333333336</v>
      </c>
      <c r="B15790">
        <v>130540</v>
      </c>
      <c r="C15790">
        <v>130605</v>
      </c>
      <c r="D15790">
        <v>130480</v>
      </c>
      <c r="E15790">
        <v>130550</v>
      </c>
    </row>
    <row r="15791" spans="1:5" x14ac:dyDescent="0.25">
      <c r="A15791" s="2">
        <v>45575.704861111109</v>
      </c>
      <c r="B15791">
        <v>130575</v>
      </c>
      <c r="C15791">
        <v>130635</v>
      </c>
      <c r="D15791">
        <v>130535</v>
      </c>
      <c r="E15791">
        <v>130540</v>
      </c>
    </row>
    <row r="15792" spans="1:5" x14ac:dyDescent="0.25">
      <c r="A15792" s="2">
        <v>45575.701388888891</v>
      </c>
      <c r="B15792">
        <v>130530</v>
      </c>
      <c r="C15792">
        <v>130600</v>
      </c>
      <c r="D15792">
        <v>130510</v>
      </c>
      <c r="E15792">
        <v>130575</v>
      </c>
    </row>
    <row r="15793" spans="1:5" x14ac:dyDescent="0.25">
      <c r="A15793" s="2">
        <v>45575.697916666664</v>
      </c>
      <c r="B15793">
        <v>130490</v>
      </c>
      <c r="C15793">
        <v>130570</v>
      </c>
      <c r="D15793">
        <v>130480</v>
      </c>
      <c r="E15793">
        <v>130530</v>
      </c>
    </row>
    <row r="15794" spans="1:5" x14ac:dyDescent="0.25">
      <c r="A15794" s="2">
        <v>45575.694444444445</v>
      </c>
      <c r="B15794">
        <v>130505</v>
      </c>
      <c r="C15794">
        <v>130515</v>
      </c>
      <c r="D15794">
        <v>130460</v>
      </c>
      <c r="E15794">
        <v>130490</v>
      </c>
    </row>
    <row r="15795" spans="1:5" x14ac:dyDescent="0.25">
      <c r="A15795" s="2">
        <v>45575.690972222219</v>
      </c>
      <c r="B15795">
        <v>130515</v>
      </c>
      <c r="C15795">
        <v>130520</v>
      </c>
      <c r="D15795">
        <v>130485</v>
      </c>
      <c r="E15795">
        <v>130505</v>
      </c>
    </row>
    <row r="15796" spans="1:5" x14ac:dyDescent="0.25">
      <c r="A15796" s="2">
        <v>45575.6875</v>
      </c>
      <c r="B15796">
        <v>130465</v>
      </c>
      <c r="C15796">
        <v>130550</v>
      </c>
      <c r="D15796">
        <v>130460</v>
      </c>
      <c r="E15796">
        <v>130510</v>
      </c>
    </row>
    <row r="15797" spans="1:5" x14ac:dyDescent="0.25">
      <c r="A15797" s="2">
        <v>45575.684027777781</v>
      </c>
      <c r="B15797">
        <v>130450</v>
      </c>
      <c r="C15797">
        <v>130485</v>
      </c>
      <c r="D15797">
        <v>130440</v>
      </c>
      <c r="E15797">
        <v>130460</v>
      </c>
    </row>
    <row r="15798" spans="1:5" x14ac:dyDescent="0.25">
      <c r="A15798" s="2">
        <v>45575.680555555555</v>
      </c>
      <c r="B15798">
        <v>130440</v>
      </c>
      <c r="C15798">
        <v>130490</v>
      </c>
      <c r="D15798">
        <v>130430</v>
      </c>
      <c r="E15798">
        <v>130450</v>
      </c>
    </row>
    <row r="15799" spans="1:5" x14ac:dyDescent="0.25">
      <c r="A15799" s="2">
        <v>45575.677083333336</v>
      </c>
      <c r="B15799">
        <v>130440</v>
      </c>
      <c r="C15799">
        <v>130460</v>
      </c>
      <c r="D15799">
        <v>130390</v>
      </c>
      <c r="E15799">
        <v>130440</v>
      </c>
    </row>
    <row r="15800" spans="1:5" x14ac:dyDescent="0.25">
      <c r="A15800" s="2">
        <v>45575.673611111109</v>
      </c>
      <c r="B15800">
        <v>130450</v>
      </c>
      <c r="C15800">
        <v>130470</v>
      </c>
      <c r="D15800">
        <v>130430</v>
      </c>
      <c r="E15800">
        <v>130440</v>
      </c>
    </row>
    <row r="15801" spans="1:5" x14ac:dyDescent="0.25">
      <c r="A15801" s="2">
        <v>45575.670138888891</v>
      </c>
      <c r="B15801">
        <v>130450</v>
      </c>
      <c r="C15801">
        <v>130515</v>
      </c>
      <c r="D15801">
        <v>130435</v>
      </c>
      <c r="E15801">
        <v>130450</v>
      </c>
    </row>
    <row r="15802" spans="1:5" x14ac:dyDescent="0.25">
      <c r="A15802" s="2">
        <v>45575.666666666664</v>
      </c>
      <c r="B15802">
        <v>130455</v>
      </c>
      <c r="C15802">
        <v>130485</v>
      </c>
      <c r="D15802">
        <v>130425</v>
      </c>
      <c r="E15802">
        <v>130455</v>
      </c>
    </row>
    <row r="15803" spans="1:5" x14ac:dyDescent="0.25">
      <c r="A15803" s="2">
        <v>45575.663194444445</v>
      </c>
      <c r="B15803">
        <v>130405</v>
      </c>
      <c r="C15803">
        <v>130480</v>
      </c>
      <c r="D15803">
        <v>130400</v>
      </c>
      <c r="E15803">
        <v>130455</v>
      </c>
    </row>
    <row r="15804" spans="1:5" x14ac:dyDescent="0.25">
      <c r="A15804" s="2">
        <v>45575.659722222219</v>
      </c>
      <c r="B15804">
        <v>130425</v>
      </c>
      <c r="C15804">
        <v>130465</v>
      </c>
      <c r="D15804">
        <v>130390</v>
      </c>
      <c r="E15804">
        <v>130410</v>
      </c>
    </row>
    <row r="15805" spans="1:5" x14ac:dyDescent="0.25">
      <c r="A15805" s="2">
        <v>45575.65625</v>
      </c>
      <c r="B15805">
        <v>130440</v>
      </c>
      <c r="C15805">
        <v>130460</v>
      </c>
      <c r="D15805">
        <v>130410</v>
      </c>
      <c r="E15805">
        <v>130425</v>
      </c>
    </row>
    <row r="15806" spans="1:5" x14ac:dyDescent="0.25">
      <c r="A15806" s="2">
        <v>45575.652777777781</v>
      </c>
      <c r="B15806">
        <v>130440</v>
      </c>
      <c r="C15806">
        <v>130450</v>
      </c>
      <c r="D15806">
        <v>130385</v>
      </c>
      <c r="E15806">
        <v>130440</v>
      </c>
    </row>
    <row r="15807" spans="1:5" x14ac:dyDescent="0.25">
      <c r="A15807" s="2">
        <v>45575.649305555555</v>
      </c>
      <c r="B15807">
        <v>130455</v>
      </c>
      <c r="C15807">
        <v>130525</v>
      </c>
      <c r="D15807">
        <v>130420</v>
      </c>
      <c r="E15807">
        <v>130440</v>
      </c>
    </row>
    <row r="15808" spans="1:5" x14ac:dyDescent="0.25">
      <c r="A15808" s="2">
        <v>45575.645833333336</v>
      </c>
      <c r="B15808">
        <v>130520</v>
      </c>
      <c r="C15808">
        <v>130545</v>
      </c>
      <c r="D15808">
        <v>130425</v>
      </c>
      <c r="E15808">
        <v>130450</v>
      </c>
    </row>
    <row r="15809" spans="1:5" x14ac:dyDescent="0.25">
      <c r="A15809" s="2">
        <v>45575.642361111109</v>
      </c>
      <c r="B15809">
        <v>130440</v>
      </c>
      <c r="C15809">
        <v>130555</v>
      </c>
      <c r="D15809">
        <v>130440</v>
      </c>
      <c r="E15809">
        <v>130520</v>
      </c>
    </row>
    <row r="15810" spans="1:5" x14ac:dyDescent="0.25">
      <c r="A15810" s="2">
        <v>45575.638888888891</v>
      </c>
      <c r="B15810">
        <v>130450</v>
      </c>
      <c r="C15810">
        <v>130485</v>
      </c>
      <c r="D15810">
        <v>130420</v>
      </c>
      <c r="E15810">
        <v>130440</v>
      </c>
    </row>
    <row r="15811" spans="1:5" x14ac:dyDescent="0.25">
      <c r="A15811" s="2">
        <v>45575.635416666664</v>
      </c>
      <c r="B15811">
        <v>130410</v>
      </c>
      <c r="C15811">
        <v>130460</v>
      </c>
      <c r="D15811">
        <v>130400</v>
      </c>
      <c r="E15811">
        <v>130450</v>
      </c>
    </row>
    <row r="15812" spans="1:5" x14ac:dyDescent="0.25">
      <c r="A15812" s="2">
        <v>45575.631944444445</v>
      </c>
      <c r="B15812">
        <v>130415</v>
      </c>
      <c r="C15812">
        <v>130445</v>
      </c>
      <c r="D15812">
        <v>130395</v>
      </c>
      <c r="E15812">
        <v>130415</v>
      </c>
    </row>
    <row r="15813" spans="1:5" x14ac:dyDescent="0.25">
      <c r="A15813" s="2">
        <v>45575.628472222219</v>
      </c>
      <c r="B15813">
        <v>130380</v>
      </c>
      <c r="C15813">
        <v>130445</v>
      </c>
      <c r="D15813">
        <v>130355</v>
      </c>
      <c r="E15813">
        <v>130415</v>
      </c>
    </row>
    <row r="15814" spans="1:5" x14ac:dyDescent="0.25">
      <c r="A15814" s="2">
        <v>45575.625</v>
      </c>
      <c r="B15814">
        <v>130470</v>
      </c>
      <c r="C15814">
        <v>130485</v>
      </c>
      <c r="D15814">
        <v>130370</v>
      </c>
      <c r="E15814">
        <v>130380</v>
      </c>
    </row>
    <row r="15815" spans="1:5" x14ac:dyDescent="0.25">
      <c r="A15815" s="2">
        <v>45575.621527777781</v>
      </c>
      <c r="B15815">
        <v>130415</v>
      </c>
      <c r="C15815">
        <v>130495</v>
      </c>
      <c r="D15815">
        <v>130405</v>
      </c>
      <c r="E15815">
        <v>130465</v>
      </c>
    </row>
    <row r="15816" spans="1:5" x14ac:dyDescent="0.25">
      <c r="A15816" s="2">
        <v>45575.618055555555</v>
      </c>
      <c r="B15816">
        <v>130405</v>
      </c>
      <c r="C15816">
        <v>130440</v>
      </c>
      <c r="D15816">
        <v>130315</v>
      </c>
      <c r="E15816">
        <v>130420</v>
      </c>
    </row>
    <row r="15817" spans="1:5" x14ac:dyDescent="0.25">
      <c r="A15817" s="2">
        <v>45575.614583333336</v>
      </c>
      <c r="B15817">
        <v>130465</v>
      </c>
      <c r="C15817">
        <v>130485</v>
      </c>
      <c r="D15817">
        <v>130375</v>
      </c>
      <c r="E15817">
        <v>130410</v>
      </c>
    </row>
    <row r="15818" spans="1:5" x14ac:dyDescent="0.25">
      <c r="A15818" s="2">
        <v>45575.611111111109</v>
      </c>
      <c r="B15818">
        <v>130380</v>
      </c>
      <c r="C15818">
        <v>130480</v>
      </c>
      <c r="D15818">
        <v>130360</v>
      </c>
      <c r="E15818">
        <v>130465</v>
      </c>
    </row>
    <row r="15819" spans="1:5" x14ac:dyDescent="0.25">
      <c r="A15819" s="2">
        <v>45575.607638888891</v>
      </c>
      <c r="B15819">
        <v>130385</v>
      </c>
      <c r="C15819">
        <v>130435</v>
      </c>
      <c r="D15819">
        <v>130345</v>
      </c>
      <c r="E15819">
        <v>130380</v>
      </c>
    </row>
    <row r="15820" spans="1:5" x14ac:dyDescent="0.25">
      <c r="A15820" s="2">
        <v>45575.604166666664</v>
      </c>
      <c r="B15820">
        <v>130380</v>
      </c>
      <c r="C15820">
        <v>130410</v>
      </c>
      <c r="D15820">
        <v>130330</v>
      </c>
      <c r="E15820">
        <v>130385</v>
      </c>
    </row>
    <row r="15821" spans="1:5" x14ac:dyDescent="0.25">
      <c r="A15821" s="2">
        <v>45575.600694444445</v>
      </c>
      <c r="B15821">
        <v>130375</v>
      </c>
      <c r="C15821">
        <v>130405</v>
      </c>
      <c r="D15821">
        <v>130305</v>
      </c>
      <c r="E15821">
        <v>130385</v>
      </c>
    </row>
    <row r="15822" spans="1:5" x14ac:dyDescent="0.25">
      <c r="A15822" s="2">
        <v>45575.597222222219</v>
      </c>
      <c r="B15822">
        <v>130130</v>
      </c>
      <c r="C15822">
        <v>130395</v>
      </c>
      <c r="D15822">
        <v>130130</v>
      </c>
      <c r="E15822">
        <v>130380</v>
      </c>
    </row>
    <row r="15823" spans="1:5" x14ac:dyDescent="0.25">
      <c r="A15823" s="2">
        <v>45575.59375</v>
      </c>
      <c r="B15823">
        <v>129985</v>
      </c>
      <c r="C15823">
        <v>130140</v>
      </c>
      <c r="D15823">
        <v>129965</v>
      </c>
      <c r="E15823">
        <v>130130</v>
      </c>
    </row>
    <row r="15824" spans="1:5" x14ac:dyDescent="0.25">
      <c r="A15824" s="2">
        <v>45575.590277777781</v>
      </c>
      <c r="B15824">
        <v>130040</v>
      </c>
      <c r="C15824">
        <v>130085</v>
      </c>
      <c r="D15824">
        <v>129955</v>
      </c>
      <c r="E15824">
        <v>129985</v>
      </c>
    </row>
    <row r="15825" spans="1:5" x14ac:dyDescent="0.25">
      <c r="A15825" s="2">
        <v>45575.586805555555</v>
      </c>
      <c r="B15825">
        <v>130145</v>
      </c>
      <c r="C15825">
        <v>130155</v>
      </c>
      <c r="D15825">
        <v>130005</v>
      </c>
      <c r="E15825">
        <v>130035</v>
      </c>
    </row>
    <row r="15826" spans="1:5" x14ac:dyDescent="0.25">
      <c r="A15826" s="2">
        <v>45575.583333333336</v>
      </c>
      <c r="B15826">
        <v>130230</v>
      </c>
      <c r="C15826">
        <v>130255</v>
      </c>
      <c r="D15826">
        <v>130140</v>
      </c>
      <c r="E15826">
        <v>130150</v>
      </c>
    </row>
    <row r="15827" spans="1:5" x14ac:dyDescent="0.25">
      <c r="A15827" s="2">
        <v>45575.579861111109</v>
      </c>
      <c r="B15827">
        <v>130295</v>
      </c>
      <c r="C15827">
        <v>130310</v>
      </c>
      <c r="D15827">
        <v>130205</v>
      </c>
      <c r="E15827">
        <v>130230</v>
      </c>
    </row>
    <row r="15828" spans="1:5" x14ac:dyDescent="0.25">
      <c r="A15828" s="2">
        <v>45575.576388888891</v>
      </c>
      <c r="B15828">
        <v>130260</v>
      </c>
      <c r="C15828">
        <v>130325</v>
      </c>
      <c r="D15828">
        <v>130255</v>
      </c>
      <c r="E15828">
        <v>130290</v>
      </c>
    </row>
    <row r="15829" spans="1:5" x14ac:dyDescent="0.25">
      <c r="A15829" s="2">
        <v>45575.572916666664</v>
      </c>
      <c r="B15829">
        <v>130350</v>
      </c>
      <c r="C15829">
        <v>130375</v>
      </c>
      <c r="D15829">
        <v>130235</v>
      </c>
      <c r="E15829">
        <v>130260</v>
      </c>
    </row>
    <row r="15830" spans="1:5" x14ac:dyDescent="0.25">
      <c r="A15830" s="2">
        <v>45575.569444444445</v>
      </c>
      <c r="B15830">
        <v>130420</v>
      </c>
      <c r="C15830">
        <v>130430</v>
      </c>
      <c r="D15830">
        <v>130330</v>
      </c>
      <c r="E15830">
        <v>130345</v>
      </c>
    </row>
    <row r="15831" spans="1:5" x14ac:dyDescent="0.25">
      <c r="A15831" s="2">
        <v>45575.565972222219</v>
      </c>
      <c r="B15831">
        <v>130400</v>
      </c>
      <c r="C15831">
        <v>130450</v>
      </c>
      <c r="D15831">
        <v>130395</v>
      </c>
      <c r="E15831">
        <v>130425</v>
      </c>
    </row>
    <row r="15832" spans="1:5" x14ac:dyDescent="0.25">
      <c r="A15832" s="2">
        <v>45575.5625</v>
      </c>
      <c r="B15832">
        <v>130405</v>
      </c>
      <c r="C15832">
        <v>130415</v>
      </c>
      <c r="D15832">
        <v>130325</v>
      </c>
      <c r="E15832">
        <v>130405</v>
      </c>
    </row>
    <row r="15833" spans="1:5" x14ac:dyDescent="0.25">
      <c r="A15833" s="2">
        <v>45575.559027777781</v>
      </c>
      <c r="B15833">
        <v>130385</v>
      </c>
      <c r="C15833">
        <v>130410</v>
      </c>
      <c r="D15833">
        <v>130350</v>
      </c>
      <c r="E15833">
        <v>130400</v>
      </c>
    </row>
    <row r="15834" spans="1:5" x14ac:dyDescent="0.25">
      <c r="A15834" s="2">
        <v>45575.555555555555</v>
      </c>
      <c r="B15834">
        <v>130390</v>
      </c>
      <c r="C15834">
        <v>130400</v>
      </c>
      <c r="D15834">
        <v>130355</v>
      </c>
      <c r="E15834">
        <v>130380</v>
      </c>
    </row>
    <row r="15835" spans="1:5" x14ac:dyDescent="0.25">
      <c r="A15835" s="2">
        <v>45575.552083333336</v>
      </c>
      <c r="B15835">
        <v>130390</v>
      </c>
      <c r="C15835">
        <v>130415</v>
      </c>
      <c r="D15835">
        <v>130350</v>
      </c>
      <c r="E15835">
        <v>130390</v>
      </c>
    </row>
    <row r="15836" spans="1:5" x14ac:dyDescent="0.25">
      <c r="A15836" s="2">
        <v>45575.548611111109</v>
      </c>
      <c r="B15836">
        <v>130295</v>
      </c>
      <c r="C15836">
        <v>130395</v>
      </c>
      <c r="D15836">
        <v>130290</v>
      </c>
      <c r="E15836">
        <v>130390</v>
      </c>
    </row>
    <row r="15837" spans="1:5" x14ac:dyDescent="0.25">
      <c r="A15837" s="2">
        <v>45575.545138888891</v>
      </c>
      <c r="B15837">
        <v>130280</v>
      </c>
      <c r="C15837">
        <v>130310</v>
      </c>
      <c r="D15837">
        <v>130260</v>
      </c>
      <c r="E15837">
        <v>130295</v>
      </c>
    </row>
    <row r="15838" spans="1:5" x14ac:dyDescent="0.25">
      <c r="A15838" s="2">
        <v>45575.541666666664</v>
      </c>
      <c r="B15838">
        <v>130305</v>
      </c>
      <c r="C15838">
        <v>130365</v>
      </c>
      <c r="D15838">
        <v>130265</v>
      </c>
      <c r="E15838">
        <v>130280</v>
      </c>
    </row>
    <row r="15839" spans="1:5" x14ac:dyDescent="0.25">
      <c r="A15839" s="2">
        <v>45575.538194444445</v>
      </c>
      <c r="B15839">
        <v>130345</v>
      </c>
      <c r="C15839">
        <v>130380</v>
      </c>
      <c r="D15839">
        <v>130290</v>
      </c>
      <c r="E15839">
        <v>130300</v>
      </c>
    </row>
    <row r="15840" spans="1:5" x14ac:dyDescent="0.25">
      <c r="A15840" s="2">
        <v>45575.534722222219</v>
      </c>
      <c r="B15840">
        <v>130360</v>
      </c>
      <c r="C15840">
        <v>130390</v>
      </c>
      <c r="D15840">
        <v>130315</v>
      </c>
      <c r="E15840">
        <v>130345</v>
      </c>
    </row>
    <row r="15841" spans="1:5" x14ac:dyDescent="0.25">
      <c r="A15841" s="2">
        <v>45575.53125</v>
      </c>
      <c r="B15841">
        <v>130310</v>
      </c>
      <c r="C15841">
        <v>130370</v>
      </c>
      <c r="D15841">
        <v>130300</v>
      </c>
      <c r="E15841">
        <v>130360</v>
      </c>
    </row>
    <row r="15842" spans="1:5" x14ac:dyDescent="0.25">
      <c r="A15842" s="2">
        <v>45575.527777777781</v>
      </c>
      <c r="B15842">
        <v>130400</v>
      </c>
      <c r="C15842">
        <v>130400</v>
      </c>
      <c r="D15842">
        <v>130300</v>
      </c>
      <c r="E15842">
        <v>130310</v>
      </c>
    </row>
    <row r="15843" spans="1:5" x14ac:dyDescent="0.25">
      <c r="A15843" s="2">
        <v>45575.524305555555</v>
      </c>
      <c r="B15843">
        <v>130340</v>
      </c>
      <c r="C15843">
        <v>130400</v>
      </c>
      <c r="D15843">
        <v>130310</v>
      </c>
      <c r="E15843">
        <v>130395</v>
      </c>
    </row>
    <row r="15844" spans="1:5" x14ac:dyDescent="0.25">
      <c r="A15844" s="2">
        <v>45575.520833333336</v>
      </c>
      <c r="B15844">
        <v>130405</v>
      </c>
      <c r="C15844">
        <v>130425</v>
      </c>
      <c r="D15844">
        <v>130290</v>
      </c>
      <c r="E15844">
        <v>130340</v>
      </c>
    </row>
    <row r="15845" spans="1:5" x14ac:dyDescent="0.25">
      <c r="A15845" s="2">
        <v>45575.517361111109</v>
      </c>
      <c r="B15845">
        <v>130420</v>
      </c>
      <c r="C15845">
        <v>130435</v>
      </c>
      <c r="D15845">
        <v>130365</v>
      </c>
      <c r="E15845">
        <v>130410</v>
      </c>
    </row>
    <row r="15846" spans="1:5" x14ac:dyDescent="0.25">
      <c r="A15846" s="2">
        <v>45575.513888888891</v>
      </c>
      <c r="B15846">
        <v>130530</v>
      </c>
      <c r="C15846">
        <v>130530</v>
      </c>
      <c r="D15846">
        <v>130415</v>
      </c>
      <c r="E15846">
        <v>130420</v>
      </c>
    </row>
    <row r="15847" spans="1:5" x14ac:dyDescent="0.25">
      <c r="A15847" s="2">
        <v>45575.510416666664</v>
      </c>
      <c r="B15847">
        <v>130535</v>
      </c>
      <c r="C15847">
        <v>130570</v>
      </c>
      <c r="D15847">
        <v>130480</v>
      </c>
      <c r="E15847">
        <v>130530</v>
      </c>
    </row>
    <row r="15848" spans="1:5" x14ac:dyDescent="0.25">
      <c r="A15848" s="2">
        <v>45575.506944444445</v>
      </c>
      <c r="B15848">
        <v>130470</v>
      </c>
      <c r="C15848">
        <v>130550</v>
      </c>
      <c r="D15848">
        <v>130470</v>
      </c>
      <c r="E15848">
        <v>130535</v>
      </c>
    </row>
    <row r="15849" spans="1:5" x14ac:dyDescent="0.25">
      <c r="A15849" s="2">
        <v>45575.503472222219</v>
      </c>
      <c r="B15849">
        <v>130475</v>
      </c>
      <c r="C15849">
        <v>130515</v>
      </c>
      <c r="D15849">
        <v>130430</v>
      </c>
      <c r="E15849">
        <v>130470</v>
      </c>
    </row>
    <row r="15850" spans="1:5" x14ac:dyDescent="0.25">
      <c r="A15850" s="2">
        <v>45575.5</v>
      </c>
      <c r="B15850">
        <v>130390</v>
      </c>
      <c r="C15850">
        <v>130495</v>
      </c>
      <c r="D15850">
        <v>130380</v>
      </c>
      <c r="E15850">
        <v>130475</v>
      </c>
    </row>
    <row r="15851" spans="1:5" x14ac:dyDescent="0.25">
      <c r="A15851" s="2">
        <v>45575.496527777781</v>
      </c>
      <c r="B15851">
        <v>130345</v>
      </c>
      <c r="C15851">
        <v>130440</v>
      </c>
      <c r="D15851">
        <v>130340</v>
      </c>
      <c r="E15851">
        <v>130390</v>
      </c>
    </row>
    <row r="15852" spans="1:5" x14ac:dyDescent="0.25">
      <c r="A15852" s="2">
        <v>45575.493055555555</v>
      </c>
      <c r="B15852">
        <v>130415</v>
      </c>
      <c r="C15852">
        <v>130450</v>
      </c>
      <c r="D15852">
        <v>130305</v>
      </c>
      <c r="E15852">
        <v>130345</v>
      </c>
    </row>
    <row r="15853" spans="1:5" x14ac:dyDescent="0.25">
      <c r="A15853" s="2">
        <v>45575.489583333336</v>
      </c>
      <c r="B15853">
        <v>130425</v>
      </c>
      <c r="C15853">
        <v>130460</v>
      </c>
      <c r="D15853">
        <v>130345</v>
      </c>
      <c r="E15853">
        <v>130415</v>
      </c>
    </row>
    <row r="15854" spans="1:5" x14ac:dyDescent="0.25">
      <c r="A15854" s="2">
        <v>45575.486111111109</v>
      </c>
      <c r="B15854">
        <v>130405</v>
      </c>
      <c r="C15854">
        <v>130480</v>
      </c>
      <c r="D15854">
        <v>130345</v>
      </c>
      <c r="E15854">
        <v>130425</v>
      </c>
    </row>
    <row r="15855" spans="1:5" x14ac:dyDescent="0.25">
      <c r="A15855" s="2">
        <v>45575.482638888891</v>
      </c>
      <c r="B15855">
        <v>130435</v>
      </c>
      <c r="C15855">
        <v>130455</v>
      </c>
      <c r="D15855">
        <v>130370</v>
      </c>
      <c r="E15855">
        <v>130405</v>
      </c>
    </row>
    <row r="15856" spans="1:5" x14ac:dyDescent="0.25">
      <c r="A15856" s="2">
        <v>45575.479166666664</v>
      </c>
      <c r="B15856">
        <v>130485</v>
      </c>
      <c r="C15856">
        <v>130530</v>
      </c>
      <c r="D15856">
        <v>130345</v>
      </c>
      <c r="E15856">
        <v>130435</v>
      </c>
    </row>
    <row r="15857" spans="1:5" x14ac:dyDescent="0.25">
      <c r="A15857" s="2">
        <v>45575.475694444445</v>
      </c>
      <c r="B15857">
        <v>130430</v>
      </c>
      <c r="C15857">
        <v>130515</v>
      </c>
      <c r="D15857">
        <v>130370</v>
      </c>
      <c r="E15857">
        <v>130485</v>
      </c>
    </row>
    <row r="15858" spans="1:5" x14ac:dyDescent="0.25">
      <c r="A15858" s="2">
        <v>45575.472222222219</v>
      </c>
      <c r="B15858">
        <v>130335</v>
      </c>
      <c r="C15858">
        <v>130450</v>
      </c>
      <c r="D15858">
        <v>130275</v>
      </c>
      <c r="E15858">
        <v>130435</v>
      </c>
    </row>
    <row r="15859" spans="1:5" x14ac:dyDescent="0.25">
      <c r="A15859" s="2">
        <v>45575.46875</v>
      </c>
      <c r="B15859">
        <v>130395</v>
      </c>
      <c r="C15859">
        <v>130420</v>
      </c>
      <c r="D15859">
        <v>130300</v>
      </c>
      <c r="E15859">
        <v>130335</v>
      </c>
    </row>
    <row r="15860" spans="1:5" x14ac:dyDescent="0.25">
      <c r="A15860" s="2">
        <v>45575.465277777781</v>
      </c>
      <c r="B15860">
        <v>130310</v>
      </c>
      <c r="C15860">
        <v>130415</v>
      </c>
      <c r="D15860">
        <v>130300</v>
      </c>
      <c r="E15860">
        <v>130390</v>
      </c>
    </row>
    <row r="15861" spans="1:5" x14ac:dyDescent="0.25">
      <c r="A15861" s="2">
        <v>45575.461805555555</v>
      </c>
      <c r="B15861">
        <v>130325</v>
      </c>
      <c r="C15861">
        <v>130380</v>
      </c>
      <c r="D15861">
        <v>130225</v>
      </c>
      <c r="E15861">
        <v>130305</v>
      </c>
    </row>
    <row r="15862" spans="1:5" x14ac:dyDescent="0.25">
      <c r="A15862" s="2">
        <v>45575.458333333336</v>
      </c>
      <c r="B15862">
        <v>130235</v>
      </c>
      <c r="C15862">
        <v>130390</v>
      </c>
      <c r="D15862">
        <v>130205</v>
      </c>
      <c r="E15862">
        <v>130325</v>
      </c>
    </row>
    <row r="15863" spans="1:5" x14ac:dyDescent="0.25">
      <c r="A15863" s="2">
        <v>45575.454861111109</v>
      </c>
      <c r="B15863">
        <v>130350</v>
      </c>
      <c r="C15863">
        <v>130440</v>
      </c>
      <c r="D15863">
        <v>130210</v>
      </c>
      <c r="E15863">
        <v>130235</v>
      </c>
    </row>
    <row r="15864" spans="1:5" x14ac:dyDescent="0.25">
      <c r="A15864" s="2">
        <v>45575.451388888891</v>
      </c>
      <c r="B15864">
        <v>130240</v>
      </c>
      <c r="C15864">
        <v>130375</v>
      </c>
      <c r="D15864">
        <v>130165</v>
      </c>
      <c r="E15864">
        <v>130350</v>
      </c>
    </row>
    <row r="15865" spans="1:5" x14ac:dyDescent="0.25">
      <c r="A15865" s="2">
        <v>45575.447916666664</v>
      </c>
      <c r="B15865">
        <v>129975</v>
      </c>
      <c r="C15865">
        <v>130270</v>
      </c>
      <c r="D15865">
        <v>129965</v>
      </c>
      <c r="E15865">
        <v>130240</v>
      </c>
    </row>
    <row r="15866" spans="1:5" x14ac:dyDescent="0.25">
      <c r="A15866" s="2">
        <v>45575.444444444445</v>
      </c>
      <c r="B15866">
        <v>130035</v>
      </c>
      <c r="C15866">
        <v>130235</v>
      </c>
      <c r="D15866">
        <v>129965</v>
      </c>
      <c r="E15866">
        <v>129980</v>
      </c>
    </row>
    <row r="15867" spans="1:5" x14ac:dyDescent="0.25">
      <c r="A15867" s="2">
        <v>45575.440972222219</v>
      </c>
      <c r="B15867">
        <v>130030</v>
      </c>
      <c r="C15867">
        <v>130160</v>
      </c>
      <c r="D15867">
        <v>129945</v>
      </c>
      <c r="E15867">
        <v>130035</v>
      </c>
    </row>
    <row r="15868" spans="1:5" x14ac:dyDescent="0.25">
      <c r="A15868" s="2">
        <v>45575.4375</v>
      </c>
      <c r="B15868">
        <v>130300</v>
      </c>
      <c r="C15868">
        <v>130325</v>
      </c>
      <c r="D15868">
        <v>129990</v>
      </c>
      <c r="E15868">
        <v>130030</v>
      </c>
    </row>
    <row r="15869" spans="1:5" x14ac:dyDescent="0.25">
      <c r="A15869" s="2">
        <v>45575.434027777781</v>
      </c>
      <c r="B15869">
        <v>130230</v>
      </c>
      <c r="C15869">
        <v>130330</v>
      </c>
      <c r="D15869">
        <v>130175</v>
      </c>
      <c r="E15869">
        <v>130295</v>
      </c>
    </row>
    <row r="15870" spans="1:5" x14ac:dyDescent="0.25">
      <c r="A15870" s="2">
        <v>45575.430555555555</v>
      </c>
      <c r="B15870">
        <v>130325</v>
      </c>
      <c r="C15870">
        <v>130335</v>
      </c>
      <c r="D15870">
        <v>130135</v>
      </c>
      <c r="E15870">
        <v>130225</v>
      </c>
    </row>
    <row r="15871" spans="1:5" x14ac:dyDescent="0.25">
      <c r="A15871" s="2">
        <v>45575.427083333336</v>
      </c>
      <c r="B15871">
        <v>130235</v>
      </c>
      <c r="C15871">
        <v>130410</v>
      </c>
      <c r="D15871">
        <v>130200</v>
      </c>
      <c r="E15871">
        <v>130325</v>
      </c>
    </row>
    <row r="15872" spans="1:5" x14ac:dyDescent="0.25">
      <c r="A15872" s="2">
        <v>45575.423611111109</v>
      </c>
      <c r="B15872">
        <v>130330</v>
      </c>
      <c r="C15872">
        <v>130440</v>
      </c>
      <c r="D15872">
        <v>130210</v>
      </c>
      <c r="E15872">
        <v>130235</v>
      </c>
    </row>
    <row r="15873" spans="1:5" x14ac:dyDescent="0.25">
      <c r="A15873" s="2">
        <v>45575.420138888891</v>
      </c>
      <c r="B15873">
        <v>130260</v>
      </c>
      <c r="C15873">
        <v>130375</v>
      </c>
      <c r="D15873">
        <v>130170</v>
      </c>
      <c r="E15873">
        <v>130330</v>
      </c>
    </row>
    <row r="15874" spans="1:5" x14ac:dyDescent="0.25">
      <c r="A15874" s="2">
        <v>45575.416666666664</v>
      </c>
      <c r="B15874">
        <v>130280</v>
      </c>
      <c r="C15874">
        <v>130505</v>
      </c>
      <c r="D15874">
        <v>130195</v>
      </c>
      <c r="E15874">
        <v>130260</v>
      </c>
    </row>
    <row r="15875" spans="1:5" x14ac:dyDescent="0.25">
      <c r="A15875" s="2">
        <v>45575.413194444445</v>
      </c>
      <c r="B15875">
        <v>130160</v>
      </c>
      <c r="C15875">
        <v>130365</v>
      </c>
      <c r="D15875">
        <v>130150</v>
      </c>
      <c r="E15875">
        <v>130285</v>
      </c>
    </row>
    <row r="15876" spans="1:5" x14ac:dyDescent="0.25">
      <c r="A15876" s="2">
        <v>45575.409722222219</v>
      </c>
      <c r="B15876">
        <v>130185</v>
      </c>
      <c r="C15876">
        <v>130260</v>
      </c>
      <c r="D15876">
        <v>130130</v>
      </c>
      <c r="E15876">
        <v>130160</v>
      </c>
    </row>
    <row r="15877" spans="1:5" x14ac:dyDescent="0.25">
      <c r="A15877" s="2">
        <v>45575.40625</v>
      </c>
      <c r="B15877">
        <v>130210</v>
      </c>
      <c r="C15877">
        <v>130240</v>
      </c>
      <c r="D15877">
        <v>130090</v>
      </c>
      <c r="E15877">
        <v>130180</v>
      </c>
    </row>
    <row r="15878" spans="1:5" x14ac:dyDescent="0.25">
      <c r="A15878" s="2">
        <v>45575.402777777781</v>
      </c>
      <c r="B15878">
        <v>130065</v>
      </c>
      <c r="C15878">
        <v>130260</v>
      </c>
      <c r="D15878">
        <v>129975</v>
      </c>
      <c r="E15878">
        <v>130205</v>
      </c>
    </row>
    <row r="15879" spans="1:5" x14ac:dyDescent="0.25">
      <c r="A15879" s="2">
        <v>45575.399305555555</v>
      </c>
      <c r="B15879">
        <v>130210</v>
      </c>
      <c r="C15879">
        <v>130290</v>
      </c>
      <c r="D15879">
        <v>130035</v>
      </c>
      <c r="E15879">
        <v>130065</v>
      </c>
    </row>
    <row r="15880" spans="1:5" x14ac:dyDescent="0.25">
      <c r="A15880" s="2">
        <v>45575.395833333336</v>
      </c>
      <c r="B15880">
        <v>130135</v>
      </c>
      <c r="C15880">
        <v>130325</v>
      </c>
      <c r="D15880">
        <v>129895</v>
      </c>
      <c r="E15880">
        <v>130205</v>
      </c>
    </row>
    <row r="15881" spans="1:5" x14ac:dyDescent="0.25">
      <c r="A15881" s="2">
        <v>45575.392361111109</v>
      </c>
      <c r="B15881">
        <v>130150</v>
      </c>
      <c r="C15881">
        <v>130220</v>
      </c>
      <c r="D15881">
        <v>130120</v>
      </c>
      <c r="E15881">
        <v>130135</v>
      </c>
    </row>
    <row r="15882" spans="1:5" x14ac:dyDescent="0.25">
      <c r="A15882" s="2">
        <v>45575.388888888891</v>
      </c>
      <c r="B15882">
        <v>130170</v>
      </c>
      <c r="C15882">
        <v>130210</v>
      </c>
      <c r="D15882">
        <v>130140</v>
      </c>
      <c r="E15882">
        <v>130150</v>
      </c>
    </row>
    <row r="15883" spans="1:5" x14ac:dyDescent="0.25">
      <c r="A15883" s="2">
        <v>45575.385416666664</v>
      </c>
      <c r="B15883">
        <v>130180</v>
      </c>
      <c r="C15883">
        <v>130230</v>
      </c>
      <c r="D15883">
        <v>130140</v>
      </c>
      <c r="E15883">
        <v>130165</v>
      </c>
    </row>
    <row r="15884" spans="1:5" x14ac:dyDescent="0.25">
      <c r="A15884" s="2">
        <v>45575.381944444445</v>
      </c>
      <c r="B15884">
        <v>130220</v>
      </c>
      <c r="C15884">
        <v>130290</v>
      </c>
      <c r="D15884">
        <v>130180</v>
      </c>
      <c r="E15884">
        <v>130180</v>
      </c>
    </row>
    <row r="15885" spans="1:5" x14ac:dyDescent="0.25">
      <c r="A15885" s="2">
        <v>45575.378472222219</v>
      </c>
      <c r="B15885">
        <v>130350</v>
      </c>
      <c r="C15885">
        <v>130370</v>
      </c>
      <c r="D15885">
        <v>130095</v>
      </c>
      <c r="E15885">
        <v>130215</v>
      </c>
    </row>
    <row r="15886" spans="1:5" x14ac:dyDescent="0.25">
      <c r="A15886" s="2">
        <v>45575.375</v>
      </c>
      <c r="B15886">
        <v>130240</v>
      </c>
      <c r="C15886">
        <v>130390</v>
      </c>
      <c r="D15886">
        <v>130080</v>
      </c>
      <c r="E15886">
        <v>130355</v>
      </c>
    </row>
    <row r="15887" spans="1:5" x14ac:dyDescent="0.25">
      <c r="A15887" s="2">
        <v>45574.763888888891</v>
      </c>
      <c r="B15887">
        <v>129975</v>
      </c>
      <c r="C15887">
        <v>130005</v>
      </c>
      <c r="D15887">
        <v>129940</v>
      </c>
      <c r="E15887">
        <v>130005</v>
      </c>
    </row>
    <row r="15888" spans="1:5" x14ac:dyDescent="0.25">
      <c r="A15888" s="2">
        <v>45574.760416666664</v>
      </c>
      <c r="B15888">
        <v>129975</v>
      </c>
      <c r="C15888">
        <v>130000</v>
      </c>
      <c r="D15888">
        <v>129910</v>
      </c>
      <c r="E15888">
        <v>129975</v>
      </c>
    </row>
    <row r="15889" spans="1:5" x14ac:dyDescent="0.25">
      <c r="A15889" s="2">
        <v>45574.756944444445</v>
      </c>
      <c r="B15889">
        <v>129995</v>
      </c>
      <c r="C15889">
        <v>130045</v>
      </c>
      <c r="D15889">
        <v>129950</v>
      </c>
      <c r="E15889">
        <v>129970</v>
      </c>
    </row>
    <row r="15890" spans="1:5" x14ac:dyDescent="0.25">
      <c r="A15890" s="2">
        <v>45574.753472222219</v>
      </c>
      <c r="B15890">
        <v>130030</v>
      </c>
      <c r="C15890">
        <v>130050</v>
      </c>
      <c r="D15890">
        <v>129925</v>
      </c>
      <c r="E15890">
        <v>129990</v>
      </c>
    </row>
    <row r="15891" spans="1:5" x14ac:dyDescent="0.25">
      <c r="A15891" s="2">
        <v>45574.75</v>
      </c>
      <c r="B15891">
        <v>130115</v>
      </c>
      <c r="C15891">
        <v>130120</v>
      </c>
      <c r="D15891">
        <v>130005</v>
      </c>
      <c r="E15891">
        <v>130030</v>
      </c>
    </row>
    <row r="15892" spans="1:5" x14ac:dyDescent="0.25">
      <c r="A15892" s="2">
        <v>45574.746527777781</v>
      </c>
      <c r="B15892">
        <v>130140</v>
      </c>
      <c r="C15892">
        <v>130150</v>
      </c>
      <c r="D15892">
        <v>130105</v>
      </c>
      <c r="E15892">
        <v>130110</v>
      </c>
    </row>
    <row r="15893" spans="1:5" x14ac:dyDescent="0.25">
      <c r="A15893" s="2">
        <v>45574.743055555555</v>
      </c>
      <c r="B15893">
        <v>130130</v>
      </c>
      <c r="C15893">
        <v>130155</v>
      </c>
      <c r="D15893">
        <v>130120</v>
      </c>
      <c r="E15893">
        <v>130140</v>
      </c>
    </row>
    <row r="15894" spans="1:5" x14ac:dyDescent="0.25">
      <c r="A15894" s="2">
        <v>45574.739583333336</v>
      </c>
      <c r="B15894">
        <v>130115</v>
      </c>
      <c r="C15894">
        <v>130150</v>
      </c>
      <c r="D15894">
        <v>130095</v>
      </c>
      <c r="E15894">
        <v>130125</v>
      </c>
    </row>
    <row r="15895" spans="1:5" x14ac:dyDescent="0.25">
      <c r="A15895" s="2">
        <v>45574.736111111109</v>
      </c>
      <c r="B15895">
        <v>130115</v>
      </c>
      <c r="C15895">
        <v>130135</v>
      </c>
      <c r="D15895">
        <v>130100</v>
      </c>
      <c r="E15895">
        <v>130115</v>
      </c>
    </row>
    <row r="15896" spans="1:5" x14ac:dyDescent="0.25">
      <c r="A15896" s="2">
        <v>45574.732638888891</v>
      </c>
      <c r="B15896">
        <v>130115</v>
      </c>
      <c r="C15896">
        <v>130160</v>
      </c>
      <c r="D15896">
        <v>130095</v>
      </c>
      <c r="E15896">
        <v>130110</v>
      </c>
    </row>
    <row r="15897" spans="1:5" x14ac:dyDescent="0.25">
      <c r="A15897" s="2">
        <v>45574.729166666664</v>
      </c>
      <c r="B15897">
        <v>130100</v>
      </c>
      <c r="C15897">
        <v>130135</v>
      </c>
      <c r="D15897">
        <v>130075</v>
      </c>
      <c r="E15897">
        <v>130120</v>
      </c>
    </row>
    <row r="15898" spans="1:5" x14ac:dyDescent="0.25">
      <c r="A15898" s="2">
        <v>45574.725694444445</v>
      </c>
      <c r="B15898">
        <v>130105</v>
      </c>
      <c r="C15898">
        <v>130130</v>
      </c>
      <c r="D15898">
        <v>130055</v>
      </c>
      <c r="E15898">
        <v>130095</v>
      </c>
    </row>
    <row r="15899" spans="1:5" x14ac:dyDescent="0.25">
      <c r="A15899" s="2">
        <v>45574.722222222219</v>
      </c>
      <c r="B15899">
        <v>130100</v>
      </c>
      <c r="C15899">
        <v>130160</v>
      </c>
      <c r="D15899">
        <v>130090</v>
      </c>
      <c r="E15899">
        <v>130100</v>
      </c>
    </row>
    <row r="15900" spans="1:5" x14ac:dyDescent="0.25">
      <c r="A15900" s="2">
        <v>45574.71875</v>
      </c>
      <c r="B15900">
        <v>130115</v>
      </c>
      <c r="C15900">
        <v>130135</v>
      </c>
      <c r="D15900">
        <v>130065</v>
      </c>
      <c r="E15900">
        <v>130100</v>
      </c>
    </row>
    <row r="15901" spans="1:5" x14ac:dyDescent="0.25">
      <c r="A15901" s="2">
        <v>45574.715277777781</v>
      </c>
      <c r="B15901">
        <v>130115</v>
      </c>
      <c r="C15901">
        <v>130150</v>
      </c>
      <c r="D15901">
        <v>130100</v>
      </c>
      <c r="E15901">
        <v>130115</v>
      </c>
    </row>
    <row r="15902" spans="1:5" x14ac:dyDescent="0.25">
      <c r="A15902" s="2">
        <v>45574.711805555555</v>
      </c>
      <c r="B15902">
        <v>130125</v>
      </c>
      <c r="C15902">
        <v>130175</v>
      </c>
      <c r="D15902">
        <v>130100</v>
      </c>
      <c r="E15902">
        <v>130110</v>
      </c>
    </row>
    <row r="15903" spans="1:5" x14ac:dyDescent="0.25">
      <c r="A15903" s="2">
        <v>45574.708333333336</v>
      </c>
      <c r="B15903">
        <v>130080</v>
      </c>
      <c r="C15903">
        <v>130180</v>
      </c>
      <c r="D15903">
        <v>130050</v>
      </c>
      <c r="E15903">
        <v>130125</v>
      </c>
    </row>
    <row r="15904" spans="1:5" x14ac:dyDescent="0.25">
      <c r="A15904" s="2">
        <v>45574.704861111109</v>
      </c>
      <c r="B15904">
        <v>130190</v>
      </c>
      <c r="C15904">
        <v>130190</v>
      </c>
      <c r="D15904">
        <v>130065</v>
      </c>
      <c r="E15904">
        <v>130075</v>
      </c>
    </row>
    <row r="15905" spans="1:5" x14ac:dyDescent="0.25">
      <c r="A15905" s="2">
        <v>45574.701388888891</v>
      </c>
      <c r="B15905">
        <v>130140</v>
      </c>
      <c r="C15905">
        <v>130205</v>
      </c>
      <c r="D15905">
        <v>130125</v>
      </c>
      <c r="E15905">
        <v>130185</v>
      </c>
    </row>
    <row r="15906" spans="1:5" x14ac:dyDescent="0.25">
      <c r="A15906" s="2">
        <v>45574.697916666664</v>
      </c>
      <c r="B15906">
        <v>130110</v>
      </c>
      <c r="C15906">
        <v>130155</v>
      </c>
      <c r="D15906">
        <v>130075</v>
      </c>
      <c r="E15906">
        <v>130140</v>
      </c>
    </row>
    <row r="15907" spans="1:5" x14ac:dyDescent="0.25">
      <c r="A15907" s="2">
        <v>45574.694444444445</v>
      </c>
      <c r="B15907">
        <v>130090</v>
      </c>
      <c r="C15907">
        <v>130120</v>
      </c>
      <c r="D15907">
        <v>130045</v>
      </c>
      <c r="E15907">
        <v>130110</v>
      </c>
    </row>
    <row r="15908" spans="1:5" x14ac:dyDescent="0.25">
      <c r="A15908" s="2">
        <v>45574.690972222219</v>
      </c>
      <c r="B15908">
        <v>130155</v>
      </c>
      <c r="C15908">
        <v>130200</v>
      </c>
      <c r="D15908">
        <v>130065</v>
      </c>
      <c r="E15908">
        <v>130090</v>
      </c>
    </row>
    <row r="15909" spans="1:5" x14ac:dyDescent="0.25">
      <c r="A15909" s="2">
        <v>45574.6875</v>
      </c>
      <c r="B15909">
        <v>130200</v>
      </c>
      <c r="C15909">
        <v>130220</v>
      </c>
      <c r="D15909">
        <v>130140</v>
      </c>
      <c r="E15909">
        <v>130150</v>
      </c>
    </row>
    <row r="15910" spans="1:5" x14ac:dyDescent="0.25">
      <c r="A15910" s="2">
        <v>45574.684027777781</v>
      </c>
      <c r="B15910">
        <v>130170</v>
      </c>
      <c r="C15910">
        <v>130205</v>
      </c>
      <c r="D15910">
        <v>130100</v>
      </c>
      <c r="E15910">
        <v>130200</v>
      </c>
    </row>
    <row r="15911" spans="1:5" x14ac:dyDescent="0.25">
      <c r="A15911" s="2">
        <v>45574.680555555555</v>
      </c>
      <c r="B15911">
        <v>130150</v>
      </c>
      <c r="C15911">
        <v>130205</v>
      </c>
      <c r="D15911">
        <v>130135</v>
      </c>
      <c r="E15911">
        <v>130170</v>
      </c>
    </row>
    <row r="15912" spans="1:5" x14ac:dyDescent="0.25">
      <c r="A15912" s="2">
        <v>45574.677083333336</v>
      </c>
      <c r="B15912">
        <v>130100</v>
      </c>
      <c r="C15912">
        <v>130175</v>
      </c>
      <c r="D15912">
        <v>130060</v>
      </c>
      <c r="E15912">
        <v>130155</v>
      </c>
    </row>
    <row r="15913" spans="1:5" x14ac:dyDescent="0.25">
      <c r="A15913" s="2">
        <v>45574.673611111109</v>
      </c>
      <c r="B15913">
        <v>130070</v>
      </c>
      <c r="C15913">
        <v>130125</v>
      </c>
      <c r="D15913">
        <v>129990</v>
      </c>
      <c r="E15913">
        <v>130100</v>
      </c>
    </row>
    <row r="15914" spans="1:5" x14ac:dyDescent="0.25">
      <c r="A15914" s="2">
        <v>45574.670138888891</v>
      </c>
      <c r="B15914">
        <v>130025</v>
      </c>
      <c r="C15914">
        <v>130085</v>
      </c>
      <c r="D15914">
        <v>130010</v>
      </c>
      <c r="E15914">
        <v>130065</v>
      </c>
    </row>
    <row r="15915" spans="1:5" x14ac:dyDescent="0.25">
      <c r="A15915" s="2">
        <v>45574.666666666664</v>
      </c>
      <c r="B15915">
        <v>129950</v>
      </c>
      <c r="C15915">
        <v>130045</v>
      </c>
      <c r="D15915">
        <v>129930</v>
      </c>
      <c r="E15915">
        <v>130025</v>
      </c>
    </row>
    <row r="15916" spans="1:5" x14ac:dyDescent="0.25">
      <c r="A15916" s="2">
        <v>45574.663194444445</v>
      </c>
      <c r="B15916">
        <v>129985</v>
      </c>
      <c r="C15916">
        <v>129995</v>
      </c>
      <c r="D15916">
        <v>129890</v>
      </c>
      <c r="E15916">
        <v>129950</v>
      </c>
    </row>
    <row r="15917" spans="1:5" x14ac:dyDescent="0.25">
      <c r="A15917" s="2">
        <v>45574.659722222219</v>
      </c>
      <c r="B15917">
        <v>129975</v>
      </c>
      <c r="C15917">
        <v>130015</v>
      </c>
      <c r="D15917">
        <v>129960</v>
      </c>
      <c r="E15917">
        <v>129990</v>
      </c>
    </row>
    <row r="15918" spans="1:5" x14ac:dyDescent="0.25">
      <c r="A15918" s="2">
        <v>45574.65625</v>
      </c>
      <c r="B15918">
        <v>130005</v>
      </c>
      <c r="C15918">
        <v>130030</v>
      </c>
      <c r="D15918">
        <v>129940</v>
      </c>
      <c r="E15918">
        <v>129970</v>
      </c>
    </row>
    <row r="15919" spans="1:5" x14ac:dyDescent="0.25">
      <c r="A15919" s="2">
        <v>45574.652777777781</v>
      </c>
      <c r="B15919">
        <v>129990</v>
      </c>
      <c r="C15919">
        <v>130050</v>
      </c>
      <c r="D15919">
        <v>129965</v>
      </c>
      <c r="E15919">
        <v>130005</v>
      </c>
    </row>
    <row r="15920" spans="1:5" x14ac:dyDescent="0.25">
      <c r="A15920" s="2">
        <v>45574.649305555555</v>
      </c>
      <c r="B15920">
        <v>129980</v>
      </c>
      <c r="C15920">
        <v>130025</v>
      </c>
      <c r="D15920">
        <v>129930</v>
      </c>
      <c r="E15920">
        <v>129995</v>
      </c>
    </row>
    <row r="15921" spans="1:5" x14ac:dyDescent="0.25">
      <c r="A15921" s="2">
        <v>45574.645833333336</v>
      </c>
      <c r="B15921">
        <v>130080</v>
      </c>
      <c r="C15921">
        <v>130090</v>
      </c>
      <c r="D15921">
        <v>129950</v>
      </c>
      <c r="E15921">
        <v>129980</v>
      </c>
    </row>
    <row r="15922" spans="1:5" x14ac:dyDescent="0.25">
      <c r="A15922" s="2">
        <v>45574.642361111109</v>
      </c>
      <c r="B15922">
        <v>130010</v>
      </c>
      <c r="C15922">
        <v>130085</v>
      </c>
      <c r="D15922">
        <v>129995</v>
      </c>
      <c r="E15922">
        <v>130075</v>
      </c>
    </row>
    <row r="15923" spans="1:5" x14ac:dyDescent="0.25">
      <c r="A15923" s="2">
        <v>45574.638888888891</v>
      </c>
      <c r="B15923">
        <v>129995</v>
      </c>
      <c r="C15923">
        <v>130020</v>
      </c>
      <c r="D15923">
        <v>129960</v>
      </c>
      <c r="E15923">
        <v>130015</v>
      </c>
    </row>
    <row r="15924" spans="1:5" x14ac:dyDescent="0.25">
      <c r="A15924" s="2">
        <v>45574.635416666664</v>
      </c>
      <c r="B15924">
        <v>129925</v>
      </c>
      <c r="C15924">
        <v>130020</v>
      </c>
      <c r="D15924">
        <v>129890</v>
      </c>
      <c r="E15924">
        <v>129990</v>
      </c>
    </row>
    <row r="15925" spans="1:5" x14ac:dyDescent="0.25">
      <c r="A15925" s="2">
        <v>45574.631944444445</v>
      </c>
      <c r="B15925">
        <v>130025</v>
      </c>
      <c r="C15925">
        <v>130055</v>
      </c>
      <c r="D15925">
        <v>129895</v>
      </c>
      <c r="E15925">
        <v>129925</v>
      </c>
    </row>
    <row r="15926" spans="1:5" x14ac:dyDescent="0.25">
      <c r="A15926" s="2">
        <v>45574.628472222219</v>
      </c>
      <c r="B15926">
        <v>129970</v>
      </c>
      <c r="C15926">
        <v>130070</v>
      </c>
      <c r="D15926">
        <v>129955</v>
      </c>
      <c r="E15926">
        <v>130030</v>
      </c>
    </row>
    <row r="15927" spans="1:5" x14ac:dyDescent="0.25">
      <c r="A15927" s="2">
        <v>45574.625</v>
      </c>
      <c r="B15927">
        <v>130020</v>
      </c>
      <c r="C15927">
        <v>130100</v>
      </c>
      <c r="D15927">
        <v>129860</v>
      </c>
      <c r="E15927">
        <v>129970</v>
      </c>
    </row>
    <row r="15928" spans="1:5" x14ac:dyDescent="0.25">
      <c r="A15928" s="2">
        <v>45574.621527777781</v>
      </c>
      <c r="B15928">
        <v>129970</v>
      </c>
      <c r="C15928">
        <v>130050</v>
      </c>
      <c r="D15928">
        <v>129940</v>
      </c>
      <c r="E15928">
        <v>130020</v>
      </c>
    </row>
    <row r="15929" spans="1:5" x14ac:dyDescent="0.25">
      <c r="A15929" s="2">
        <v>45574.618055555555</v>
      </c>
      <c r="B15929">
        <v>130015</v>
      </c>
      <c r="C15929">
        <v>130060</v>
      </c>
      <c r="D15929">
        <v>129950</v>
      </c>
      <c r="E15929">
        <v>129970</v>
      </c>
    </row>
    <row r="15930" spans="1:5" x14ac:dyDescent="0.25">
      <c r="A15930" s="2">
        <v>45574.614583333336</v>
      </c>
      <c r="B15930">
        <v>130060</v>
      </c>
      <c r="C15930">
        <v>130075</v>
      </c>
      <c r="D15930">
        <v>129970</v>
      </c>
      <c r="E15930">
        <v>130015</v>
      </c>
    </row>
    <row r="15931" spans="1:5" x14ac:dyDescent="0.25">
      <c r="A15931" s="2">
        <v>45574.611111111109</v>
      </c>
      <c r="B15931">
        <v>130015</v>
      </c>
      <c r="C15931">
        <v>130065</v>
      </c>
      <c r="D15931">
        <v>130000</v>
      </c>
      <c r="E15931">
        <v>130060</v>
      </c>
    </row>
    <row r="15932" spans="1:5" x14ac:dyDescent="0.25">
      <c r="A15932" s="2">
        <v>45574.607638888891</v>
      </c>
      <c r="B15932">
        <v>129950</v>
      </c>
      <c r="C15932">
        <v>130025</v>
      </c>
      <c r="D15932">
        <v>129945</v>
      </c>
      <c r="E15932">
        <v>130015</v>
      </c>
    </row>
    <row r="15933" spans="1:5" x14ac:dyDescent="0.25">
      <c r="A15933" s="2">
        <v>45574.604166666664</v>
      </c>
      <c r="B15933">
        <v>129925</v>
      </c>
      <c r="C15933">
        <v>129965</v>
      </c>
      <c r="D15933">
        <v>129900</v>
      </c>
      <c r="E15933">
        <v>129950</v>
      </c>
    </row>
    <row r="15934" spans="1:5" x14ac:dyDescent="0.25">
      <c r="A15934" s="2">
        <v>45574.600694444445</v>
      </c>
      <c r="B15934">
        <v>129965</v>
      </c>
      <c r="C15934">
        <v>129980</v>
      </c>
      <c r="D15934">
        <v>129900</v>
      </c>
      <c r="E15934">
        <v>129925</v>
      </c>
    </row>
    <row r="15935" spans="1:5" x14ac:dyDescent="0.25">
      <c r="A15935" s="2">
        <v>45574.597222222219</v>
      </c>
      <c r="B15935">
        <v>129980</v>
      </c>
      <c r="C15935">
        <v>130015</v>
      </c>
      <c r="D15935">
        <v>129930</v>
      </c>
      <c r="E15935">
        <v>129965</v>
      </c>
    </row>
    <row r="15936" spans="1:5" x14ac:dyDescent="0.25">
      <c r="A15936" s="2">
        <v>45574.59375</v>
      </c>
      <c r="B15936">
        <v>129975</v>
      </c>
      <c r="C15936">
        <v>130015</v>
      </c>
      <c r="D15936">
        <v>129920</v>
      </c>
      <c r="E15936">
        <v>129985</v>
      </c>
    </row>
    <row r="15937" spans="1:5" x14ac:dyDescent="0.25">
      <c r="A15937" s="2">
        <v>45574.590277777781</v>
      </c>
      <c r="B15937">
        <v>129940</v>
      </c>
      <c r="C15937">
        <v>130070</v>
      </c>
      <c r="D15937">
        <v>129895</v>
      </c>
      <c r="E15937">
        <v>129975</v>
      </c>
    </row>
    <row r="15938" spans="1:5" x14ac:dyDescent="0.25">
      <c r="A15938" s="2">
        <v>45574.586805555555</v>
      </c>
      <c r="B15938">
        <v>129970</v>
      </c>
      <c r="C15938">
        <v>129970</v>
      </c>
      <c r="D15938">
        <v>129900</v>
      </c>
      <c r="E15938">
        <v>129940</v>
      </c>
    </row>
    <row r="15939" spans="1:5" x14ac:dyDescent="0.25">
      <c r="A15939" s="2">
        <v>45574.583333333336</v>
      </c>
      <c r="B15939">
        <v>129970</v>
      </c>
      <c r="C15939">
        <v>130040</v>
      </c>
      <c r="D15939">
        <v>129930</v>
      </c>
      <c r="E15939">
        <v>129965</v>
      </c>
    </row>
    <row r="15940" spans="1:5" x14ac:dyDescent="0.25">
      <c r="A15940" s="2">
        <v>45574.579861111109</v>
      </c>
      <c r="B15940">
        <v>129920</v>
      </c>
      <c r="C15940">
        <v>130015</v>
      </c>
      <c r="D15940">
        <v>129880</v>
      </c>
      <c r="E15940">
        <v>129970</v>
      </c>
    </row>
    <row r="15941" spans="1:5" x14ac:dyDescent="0.25">
      <c r="A15941" s="2">
        <v>45574.576388888891</v>
      </c>
      <c r="B15941">
        <v>129935</v>
      </c>
      <c r="C15941">
        <v>130040</v>
      </c>
      <c r="D15941">
        <v>129890</v>
      </c>
      <c r="E15941">
        <v>129920</v>
      </c>
    </row>
    <row r="15942" spans="1:5" x14ac:dyDescent="0.25">
      <c r="A15942" s="2">
        <v>45574.572916666664</v>
      </c>
      <c r="B15942">
        <v>129975</v>
      </c>
      <c r="C15942">
        <v>130025</v>
      </c>
      <c r="D15942">
        <v>129870</v>
      </c>
      <c r="E15942">
        <v>129940</v>
      </c>
    </row>
    <row r="15943" spans="1:5" x14ac:dyDescent="0.25">
      <c r="A15943" s="2">
        <v>45574.569444444445</v>
      </c>
      <c r="B15943">
        <v>130005</v>
      </c>
      <c r="C15943">
        <v>130010</v>
      </c>
      <c r="D15943">
        <v>129890</v>
      </c>
      <c r="E15943">
        <v>129975</v>
      </c>
    </row>
    <row r="15944" spans="1:5" x14ac:dyDescent="0.25">
      <c r="A15944" s="2">
        <v>45574.565972222219</v>
      </c>
      <c r="B15944">
        <v>130100</v>
      </c>
      <c r="C15944">
        <v>130135</v>
      </c>
      <c r="D15944">
        <v>129970</v>
      </c>
      <c r="E15944">
        <v>130005</v>
      </c>
    </row>
    <row r="15945" spans="1:5" x14ac:dyDescent="0.25">
      <c r="A15945" s="2">
        <v>45574.5625</v>
      </c>
      <c r="B15945">
        <v>130180</v>
      </c>
      <c r="C15945">
        <v>130235</v>
      </c>
      <c r="D15945">
        <v>130070</v>
      </c>
      <c r="E15945">
        <v>130100</v>
      </c>
    </row>
    <row r="15946" spans="1:5" x14ac:dyDescent="0.25">
      <c r="A15946" s="2">
        <v>45574.559027777781</v>
      </c>
      <c r="B15946">
        <v>130200</v>
      </c>
      <c r="C15946">
        <v>130260</v>
      </c>
      <c r="D15946">
        <v>130175</v>
      </c>
      <c r="E15946">
        <v>130175</v>
      </c>
    </row>
    <row r="15947" spans="1:5" x14ac:dyDescent="0.25">
      <c r="A15947" s="2">
        <v>45574.555555555555</v>
      </c>
      <c r="B15947">
        <v>130280</v>
      </c>
      <c r="C15947">
        <v>130285</v>
      </c>
      <c r="D15947">
        <v>130160</v>
      </c>
      <c r="E15947">
        <v>130205</v>
      </c>
    </row>
    <row r="15948" spans="1:5" x14ac:dyDescent="0.25">
      <c r="A15948" s="2">
        <v>45574.552083333336</v>
      </c>
      <c r="B15948">
        <v>130330</v>
      </c>
      <c r="C15948">
        <v>130395</v>
      </c>
      <c r="D15948">
        <v>130250</v>
      </c>
      <c r="E15948">
        <v>130275</v>
      </c>
    </row>
    <row r="15949" spans="1:5" x14ac:dyDescent="0.25">
      <c r="A15949" s="2">
        <v>45574.548611111109</v>
      </c>
      <c r="B15949">
        <v>130295</v>
      </c>
      <c r="C15949">
        <v>130380</v>
      </c>
      <c r="D15949">
        <v>130290</v>
      </c>
      <c r="E15949">
        <v>130330</v>
      </c>
    </row>
    <row r="15950" spans="1:5" x14ac:dyDescent="0.25">
      <c r="A15950" s="2">
        <v>45574.545138888891</v>
      </c>
      <c r="B15950">
        <v>130270</v>
      </c>
      <c r="C15950">
        <v>130320</v>
      </c>
      <c r="D15950">
        <v>130235</v>
      </c>
      <c r="E15950">
        <v>130300</v>
      </c>
    </row>
    <row r="15951" spans="1:5" x14ac:dyDescent="0.25">
      <c r="A15951" s="2">
        <v>45574.541666666664</v>
      </c>
      <c r="B15951">
        <v>130225</v>
      </c>
      <c r="C15951">
        <v>130300</v>
      </c>
      <c r="D15951">
        <v>130175</v>
      </c>
      <c r="E15951">
        <v>130270</v>
      </c>
    </row>
    <row r="15952" spans="1:5" x14ac:dyDescent="0.25">
      <c r="A15952" s="2">
        <v>45574.538194444445</v>
      </c>
      <c r="B15952">
        <v>130210</v>
      </c>
      <c r="C15952">
        <v>130260</v>
      </c>
      <c r="D15952">
        <v>130160</v>
      </c>
      <c r="E15952">
        <v>130220</v>
      </c>
    </row>
    <row r="15953" spans="1:5" x14ac:dyDescent="0.25">
      <c r="A15953" s="2">
        <v>45574.534722222219</v>
      </c>
      <c r="B15953">
        <v>130425</v>
      </c>
      <c r="C15953">
        <v>130450</v>
      </c>
      <c r="D15953">
        <v>130195</v>
      </c>
      <c r="E15953">
        <v>130215</v>
      </c>
    </row>
    <row r="15954" spans="1:5" x14ac:dyDescent="0.25">
      <c r="A15954" s="2">
        <v>45574.53125</v>
      </c>
      <c r="B15954">
        <v>130565</v>
      </c>
      <c r="C15954">
        <v>130585</v>
      </c>
      <c r="D15954">
        <v>130410</v>
      </c>
      <c r="E15954">
        <v>130425</v>
      </c>
    </row>
    <row r="15955" spans="1:5" x14ac:dyDescent="0.25">
      <c r="A15955" s="2">
        <v>45574.527777777781</v>
      </c>
      <c r="B15955">
        <v>130490</v>
      </c>
      <c r="C15955">
        <v>130585</v>
      </c>
      <c r="D15955">
        <v>130485</v>
      </c>
      <c r="E15955">
        <v>130570</v>
      </c>
    </row>
    <row r="15956" spans="1:5" x14ac:dyDescent="0.25">
      <c r="A15956" s="2">
        <v>45574.524305555555</v>
      </c>
      <c r="B15956">
        <v>130455</v>
      </c>
      <c r="C15956">
        <v>130505</v>
      </c>
      <c r="D15956">
        <v>130430</v>
      </c>
      <c r="E15956">
        <v>130490</v>
      </c>
    </row>
    <row r="15957" spans="1:5" x14ac:dyDescent="0.25">
      <c r="A15957" s="2">
        <v>45574.520833333336</v>
      </c>
      <c r="B15957">
        <v>130390</v>
      </c>
      <c r="C15957">
        <v>130465</v>
      </c>
      <c r="D15957">
        <v>130365</v>
      </c>
      <c r="E15957">
        <v>130455</v>
      </c>
    </row>
    <row r="15958" spans="1:5" x14ac:dyDescent="0.25">
      <c r="A15958" s="2">
        <v>45574.517361111109</v>
      </c>
      <c r="B15958">
        <v>130430</v>
      </c>
      <c r="C15958">
        <v>130440</v>
      </c>
      <c r="D15958">
        <v>130360</v>
      </c>
      <c r="E15958">
        <v>130390</v>
      </c>
    </row>
    <row r="15959" spans="1:5" x14ac:dyDescent="0.25">
      <c r="A15959" s="2">
        <v>45574.513888888891</v>
      </c>
      <c r="B15959">
        <v>130490</v>
      </c>
      <c r="C15959">
        <v>130500</v>
      </c>
      <c r="D15959">
        <v>130380</v>
      </c>
      <c r="E15959">
        <v>130435</v>
      </c>
    </row>
    <row r="15960" spans="1:5" x14ac:dyDescent="0.25">
      <c r="A15960" s="2">
        <v>45574.510416666664</v>
      </c>
      <c r="B15960">
        <v>130660</v>
      </c>
      <c r="C15960">
        <v>130670</v>
      </c>
      <c r="D15960">
        <v>130430</v>
      </c>
      <c r="E15960">
        <v>130490</v>
      </c>
    </row>
    <row r="15961" spans="1:5" x14ac:dyDescent="0.25">
      <c r="A15961" s="2">
        <v>45574.506944444445</v>
      </c>
      <c r="B15961">
        <v>130700</v>
      </c>
      <c r="C15961">
        <v>130720</v>
      </c>
      <c r="D15961">
        <v>130590</v>
      </c>
      <c r="E15961">
        <v>130660</v>
      </c>
    </row>
    <row r="15962" spans="1:5" x14ac:dyDescent="0.25">
      <c r="A15962" s="2">
        <v>45574.503472222219</v>
      </c>
      <c r="B15962">
        <v>130620</v>
      </c>
      <c r="C15962">
        <v>130730</v>
      </c>
      <c r="D15962">
        <v>130605</v>
      </c>
      <c r="E15962">
        <v>130705</v>
      </c>
    </row>
    <row r="15963" spans="1:5" x14ac:dyDescent="0.25">
      <c r="A15963" s="2">
        <v>45574.5</v>
      </c>
      <c r="B15963">
        <v>130610</v>
      </c>
      <c r="C15963">
        <v>130635</v>
      </c>
      <c r="D15963">
        <v>130545</v>
      </c>
      <c r="E15963">
        <v>130620</v>
      </c>
    </row>
    <row r="15964" spans="1:5" x14ac:dyDescent="0.25">
      <c r="A15964" s="2">
        <v>45574.496527777781</v>
      </c>
      <c r="B15964">
        <v>130475</v>
      </c>
      <c r="C15964">
        <v>130615</v>
      </c>
      <c r="D15964">
        <v>130465</v>
      </c>
      <c r="E15964">
        <v>130610</v>
      </c>
    </row>
    <row r="15965" spans="1:5" x14ac:dyDescent="0.25">
      <c r="A15965" s="2">
        <v>45574.493055555555</v>
      </c>
      <c r="B15965">
        <v>130330</v>
      </c>
      <c r="C15965">
        <v>130480</v>
      </c>
      <c r="D15965">
        <v>130315</v>
      </c>
      <c r="E15965">
        <v>130475</v>
      </c>
    </row>
    <row r="15966" spans="1:5" x14ac:dyDescent="0.25">
      <c r="A15966" s="2">
        <v>45574.489583333336</v>
      </c>
      <c r="B15966">
        <v>130295</v>
      </c>
      <c r="C15966">
        <v>130370</v>
      </c>
      <c r="D15966">
        <v>130230</v>
      </c>
      <c r="E15966">
        <v>130325</v>
      </c>
    </row>
    <row r="15967" spans="1:5" x14ac:dyDescent="0.25">
      <c r="A15967" s="2">
        <v>45574.486111111109</v>
      </c>
      <c r="B15967">
        <v>130190</v>
      </c>
      <c r="C15967">
        <v>130330</v>
      </c>
      <c r="D15967">
        <v>130150</v>
      </c>
      <c r="E15967">
        <v>130300</v>
      </c>
    </row>
    <row r="15968" spans="1:5" x14ac:dyDescent="0.25">
      <c r="A15968" s="2">
        <v>45574.482638888891</v>
      </c>
      <c r="B15968">
        <v>130275</v>
      </c>
      <c r="C15968">
        <v>130275</v>
      </c>
      <c r="D15968">
        <v>130105</v>
      </c>
      <c r="E15968">
        <v>130190</v>
      </c>
    </row>
    <row r="15969" spans="1:5" x14ac:dyDescent="0.25">
      <c r="A15969" s="2">
        <v>45574.479166666664</v>
      </c>
      <c r="B15969">
        <v>130355</v>
      </c>
      <c r="C15969">
        <v>130375</v>
      </c>
      <c r="D15969">
        <v>130210</v>
      </c>
      <c r="E15969">
        <v>130275</v>
      </c>
    </row>
    <row r="15970" spans="1:5" x14ac:dyDescent="0.25">
      <c r="A15970" s="2">
        <v>45574.475694444445</v>
      </c>
      <c r="B15970">
        <v>130340</v>
      </c>
      <c r="C15970">
        <v>130425</v>
      </c>
      <c r="D15970">
        <v>130310</v>
      </c>
      <c r="E15970">
        <v>130355</v>
      </c>
    </row>
    <row r="15971" spans="1:5" x14ac:dyDescent="0.25">
      <c r="A15971" s="2">
        <v>45574.472222222219</v>
      </c>
      <c r="B15971">
        <v>130290</v>
      </c>
      <c r="C15971">
        <v>130345</v>
      </c>
      <c r="D15971">
        <v>130235</v>
      </c>
      <c r="E15971">
        <v>130340</v>
      </c>
    </row>
    <row r="15972" spans="1:5" x14ac:dyDescent="0.25">
      <c r="A15972" s="2">
        <v>45574.46875</v>
      </c>
      <c r="B15972">
        <v>130310</v>
      </c>
      <c r="C15972">
        <v>130310</v>
      </c>
      <c r="D15972">
        <v>130190</v>
      </c>
      <c r="E15972">
        <v>130285</v>
      </c>
    </row>
    <row r="15973" spans="1:5" x14ac:dyDescent="0.25">
      <c r="A15973" s="2">
        <v>45574.465277777781</v>
      </c>
      <c r="B15973">
        <v>130245</v>
      </c>
      <c r="C15973">
        <v>130360</v>
      </c>
      <c r="D15973">
        <v>130225</v>
      </c>
      <c r="E15973">
        <v>130310</v>
      </c>
    </row>
    <row r="15974" spans="1:5" x14ac:dyDescent="0.25">
      <c r="A15974" s="2">
        <v>45574.461805555555</v>
      </c>
      <c r="B15974">
        <v>130450</v>
      </c>
      <c r="C15974">
        <v>130460</v>
      </c>
      <c r="D15974">
        <v>130225</v>
      </c>
      <c r="E15974">
        <v>130245</v>
      </c>
    </row>
    <row r="15975" spans="1:5" x14ac:dyDescent="0.25">
      <c r="A15975" s="2">
        <v>45574.458333333336</v>
      </c>
      <c r="B15975">
        <v>130640</v>
      </c>
      <c r="C15975">
        <v>130645</v>
      </c>
      <c r="D15975">
        <v>130440</v>
      </c>
      <c r="E15975">
        <v>130450</v>
      </c>
    </row>
    <row r="15976" spans="1:5" x14ac:dyDescent="0.25">
      <c r="A15976" s="2">
        <v>45574.454861111109</v>
      </c>
      <c r="B15976">
        <v>130565</v>
      </c>
      <c r="C15976">
        <v>130740</v>
      </c>
      <c r="D15976">
        <v>130560</v>
      </c>
      <c r="E15976">
        <v>130635</v>
      </c>
    </row>
    <row r="15977" spans="1:5" x14ac:dyDescent="0.25">
      <c r="A15977" s="2">
        <v>45574.451388888891</v>
      </c>
      <c r="B15977">
        <v>130575</v>
      </c>
      <c r="C15977">
        <v>130600</v>
      </c>
      <c r="D15977">
        <v>130485</v>
      </c>
      <c r="E15977">
        <v>130560</v>
      </c>
    </row>
    <row r="15978" spans="1:5" x14ac:dyDescent="0.25">
      <c r="A15978" s="2">
        <v>45574.447916666664</v>
      </c>
      <c r="B15978">
        <v>130700</v>
      </c>
      <c r="C15978">
        <v>130780</v>
      </c>
      <c r="D15978">
        <v>130575</v>
      </c>
      <c r="E15978">
        <v>130580</v>
      </c>
    </row>
    <row r="15979" spans="1:5" x14ac:dyDescent="0.25">
      <c r="A15979" s="2">
        <v>45574.444444444445</v>
      </c>
      <c r="B15979">
        <v>130410</v>
      </c>
      <c r="C15979">
        <v>130730</v>
      </c>
      <c r="D15979">
        <v>130365</v>
      </c>
      <c r="E15979">
        <v>130700</v>
      </c>
    </row>
    <row r="15980" spans="1:5" x14ac:dyDescent="0.25">
      <c r="A15980" s="2">
        <v>45574.440972222219</v>
      </c>
      <c r="B15980">
        <v>130440</v>
      </c>
      <c r="C15980">
        <v>130515</v>
      </c>
      <c r="D15980">
        <v>130270</v>
      </c>
      <c r="E15980">
        <v>130410</v>
      </c>
    </row>
    <row r="15981" spans="1:5" x14ac:dyDescent="0.25">
      <c r="A15981" s="2">
        <v>45574.4375</v>
      </c>
      <c r="B15981">
        <v>130440</v>
      </c>
      <c r="C15981">
        <v>130525</v>
      </c>
      <c r="D15981">
        <v>130315</v>
      </c>
      <c r="E15981">
        <v>130440</v>
      </c>
    </row>
    <row r="15982" spans="1:5" x14ac:dyDescent="0.25">
      <c r="A15982" s="2">
        <v>45574.434027777781</v>
      </c>
      <c r="B15982">
        <v>130650</v>
      </c>
      <c r="C15982">
        <v>130660</v>
      </c>
      <c r="D15982">
        <v>130370</v>
      </c>
      <c r="E15982">
        <v>130440</v>
      </c>
    </row>
    <row r="15983" spans="1:5" x14ac:dyDescent="0.25">
      <c r="A15983" s="2">
        <v>45574.430555555555</v>
      </c>
      <c r="B15983">
        <v>130675</v>
      </c>
      <c r="C15983">
        <v>130710</v>
      </c>
      <c r="D15983">
        <v>130590</v>
      </c>
      <c r="E15983">
        <v>130655</v>
      </c>
    </row>
    <row r="15984" spans="1:5" x14ac:dyDescent="0.25">
      <c r="A15984" s="2">
        <v>45574.427083333336</v>
      </c>
      <c r="B15984">
        <v>130655</v>
      </c>
      <c r="C15984">
        <v>130715</v>
      </c>
      <c r="D15984">
        <v>130605</v>
      </c>
      <c r="E15984">
        <v>130675</v>
      </c>
    </row>
    <row r="15985" spans="1:5" x14ac:dyDescent="0.25">
      <c r="A15985" s="2">
        <v>45574.423611111109</v>
      </c>
      <c r="B15985">
        <v>130640</v>
      </c>
      <c r="C15985">
        <v>130710</v>
      </c>
      <c r="D15985">
        <v>130580</v>
      </c>
      <c r="E15985">
        <v>130660</v>
      </c>
    </row>
    <row r="15986" spans="1:5" x14ac:dyDescent="0.25">
      <c r="A15986" s="2">
        <v>45574.420138888891</v>
      </c>
      <c r="B15986">
        <v>130675</v>
      </c>
      <c r="C15986">
        <v>130725</v>
      </c>
      <c r="D15986">
        <v>130625</v>
      </c>
      <c r="E15986">
        <v>130635</v>
      </c>
    </row>
    <row r="15987" spans="1:5" x14ac:dyDescent="0.25">
      <c r="A15987" s="2">
        <v>45574.416666666664</v>
      </c>
      <c r="B15987">
        <v>130780</v>
      </c>
      <c r="C15987">
        <v>130845</v>
      </c>
      <c r="D15987">
        <v>130640</v>
      </c>
      <c r="E15987">
        <v>130670</v>
      </c>
    </row>
    <row r="15988" spans="1:5" x14ac:dyDescent="0.25">
      <c r="A15988" s="2">
        <v>45574.413194444445</v>
      </c>
      <c r="B15988">
        <v>130740</v>
      </c>
      <c r="C15988">
        <v>130800</v>
      </c>
      <c r="D15988">
        <v>130705</v>
      </c>
      <c r="E15988">
        <v>130775</v>
      </c>
    </row>
    <row r="15989" spans="1:5" x14ac:dyDescent="0.25">
      <c r="A15989" s="2">
        <v>45574.409722222219</v>
      </c>
      <c r="B15989">
        <v>130835</v>
      </c>
      <c r="C15989">
        <v>130850</v>
      </c>
      <c r="D15989">
        <v>130720</v>
      </c>
      <c r="E15989">
        <v>130740</v>
      </c>
    </row>
    <row r="15990" spans="1:5" x14ac:dyDescent="0.25">
      <c r="A15990" s="2">
        <v>45574.40625</v>
      </c>
      <c r="B15990">
        <v>130820</v>
      </c>
      <c r="C15990">
        <v>130870</v>
      </c>
      <c r="D15990">
        <v>130780</v>
      </c>
      <c r="E15990">
        <v>130830</v>
      </c>
    </row>
    <row r="15991" spans="1:5" x14ac:dyDescent="0.25">
      <c r="A15991" s="2">
        <v>45574.402777777781</v>
      </c>
      <c r="B15991">
        <v>130845</v>
      </c>
      <c r="C15991">
        <v>130915</v>
      </c>
      <c r="D15991">
        <v>130805</v>
      </c>
      <c r="E15991">
        <v>130825</v>
      </c>
    </row>
    <row r="15992" spans="1:5" x14ac:dyDescent="0.25">
      <c r="A15992" s="2">
        <v>45574.399305555555</v>
      </c>
      <c r="B15992">
        <v>130930</v>
      </c>
      <c r="C15992">
        <v>131000</v>
      </c>
      <c r="D15992">
        <v>130830</v>
      </c>
      <c r="E15992">
        <v>130845</v>
      </c>
    </row>
    <row r="15993" spans="1:5" x14ac:dyDescent="0.25">
      <c r="A15993" s="2">
        <v>45574.395833333336</v>
      </c>
      <c r="B15993">
        <v>130920</v>
      </c>
      <c r="C15993">
        <v>130965</v>
      </c>
      <c r="D15993">
        <v>130830</v>
      </c>
      <c r="E15993">
        <v>130930</v>
      </c>
    </row>
    <row r="15994" spans="1:5" x14ac:dyDescent="0.25">
      <c r="A15994" s="2">
        <v>45574.392361111109</v>
      </c>
      <c r="B15994">
        <v>130985</v>
      </c>
      <c r="C15994">
        <v>131005</v>
      </c>
      <c r="D15994">
        <v>130875</v>
      </c>
      <c r="E15994">
        <v>130915</v>
      </c>
    </row>
    <row r="15995" spans="1:5" x14ac:dyDescent="0.25">
      <c r="A15995" s="2">
        <v>45574.388888888891</v>
      </c>
      <c r="B15995">
        <v>131050</v>
      </c>
      <c r="C15995">
        <v>131090</v>
      </c>
      <c r="D15995">
        <v>130980</v>
      </c>
      <c r="E15995">
        <v>130985</v>
      </c>
    </row>
    <row r="15996" spans="1:5" x14ac:dyDescent="0.25">
      <c r="A15996" s="2">
        <v>45574.385416666664</v>
      </c>
      <c r="B15996">
        <v>131125</v>
      </c>
      <c r="C15996">
        <v>131205</v>
      </c>
      <c r="D15996">
        <v>130970</v>
      </c>
      <c r="E15996">
        <v>131050</v>
      </c>
    </row>
    <row r="15997" spans="1:5" x14ac:dyDescent="0.25">
      <c r="A15997" s="2">
        <v>45574.381944444445</v>
      </c>
      <c r="B15997">
        <v>131095</v>
      </c>
      <c r="C15997">
        <v>131160</v>
      </c>
      <c r="D15997">
        <v>130970</v>
      </c>
      <c r="E15997">
        <v>131125</v>
      </c>
    </row>
    <row r="15998" spans="1:5" x14ac:dyDescent="0.25">
      <c r="A15998" s="2">
        <v>45574.378472222219</v>
      </c>
      <c r="B15998">
        <v>131230</v>
      </c>
      <c r="C15998">
        <v>131235</v>
      </c>
      <c r="D15998">
        <v>131020</v>
      </c>
      <c r="E15998">
        <v>131100</v>
      </c>
    </row>
    <row r="15999" spans="1:5" x14ac:dyDescent="0.25">
      <c r="A15999" s="2">
        <v>45574.375</v>
      </c>
      <c r="B15999">
        <v>131750</v>
      </c>
      <c r="C15999">
        <v>131825</v>
      </c>
      <c r="D15999">
        <v>131220</v>
      </c>
      <c r="E15999">
        <v>131230</v>
      </c>
    </row>
    <row r="16000" spans="1:5" x14ac:dyDescent="0.25">
      <c r="A16000" s="2">
        <v>45573.763888888891</v>
      </c>
      <c r="B16000">
        <v>131755</v>
      </c>
      <c r="C16000">
        <v>131825</v>
      </c>
      <c r="D16000">
        <v>131740</v>
      </c>
      <c r="E16000">
        <v>131825</v>
      </c>
    </row>
    <row r="16001" spans="1:5" x14ac:dyDescent="0.25">
      <c r="A16001" s="2">
        <v>45573.760416666664</v>
      </c>
      <c r="B16001">
        <v>131700</v>
      </c>
      <c r="C16001">
        <v>131775</v>
      </c>
      <c r="D16001">
        <v>131700</v>
      </c>
      <c r="E16001">
        <v>131755</v>
      </c>
    </row>
    <row r="16002" spans="1:5" x14ac:dyDescent="0.25">
      <c r="A16002" s="2">
        <v>45573.756944444445</v>
      </c>
      <c r="B16002">
        <v>131695</v>
      </c>
      <c r="C16002">
        <v>131725</v>
      </c>
      <c r="D16002">
        <v>131685</v>
      </c>
      <c r="E16002">
        <v>131700</v>
      </c>
    </row>
    <row r="16003" spans="1:5" x14ac:dyDescent="0.25">
      <c r="A16003" s="2">
        <v>45573.753472222219</v>
      </c>
      <c r="B16003">
        <v>131685</v>
      </c>
      <c r="C16003">
        <v>131720</v>
      </c>
      <c r="D16003">
        <v>131665</v>
      </c>
      <c r="E16003">
        <v>131695</v>
      </c>
    </row>
    <row r="16004" spans="1:5" x14ac:dyDescent="0.25">
      <c r="A16004" s="2">
        <v>45573.75</v>
      </c>
      <c r="B16004">
        <v>131705</v>
      </c>
      <c r="C16004">
        <v>131730</v>
      </c>
      <c r="D16004">
        <v>131640</v>
      </c>
      <c r="E16004">
        <v>131685</v>
      </c>
    </row>
    <row r="16005" spans="1:5" x14ac:dyDescent="0.25">
      <c r="A16005" s="2">
        <v>45573.746527777781</v>
      </c>
      <c r="B16005">
        <v>131650</v>
      </c>
      <c r="C16005">
        <v>131720</v>
      </c>
      <c r="D16005">
        <v>131650</v>
      </c>
      <c r="E16005">
        <v>131700</v>
      </c>
    </row>
    <row r="16006" spans="1:5" x14ac:dyDescent="0.25">
      <c r="A16006" s="2">
        <v>45573.743055555555</v>
      </c>
      <c r="B16006">
        <v>131670</v>
      </c>
      <c r="C16006">
        <v>131735</v>
      </c>
      <c r="D16006">
        <v>131650</v>
      </c>
      <c r="E16006">
        <v>131650</v>
      </c>
    </row>
    <row r="16007" spans="1:5" x14ac:dyDescent="0.25">
      <c r="A16007" s="2">
        <v>45573.739583333336</v>
      </c>
      <c r="B16007">
        <v>131660</v>
      </c>
      <c r="C16007">
        <v>131715</v>
      </c>
      <c r="D16007">
        <v>131650</v>
      </c>
      <c r="E16007">
        <v>131675</v>
      </c>
    </row>
    <row r="16008" spans="1:5" x14ac:dyDescent="0.25">
      <c r="A16008" s="2">
        <v>45573.736111111109</v>
      </c>
      <c r="B16008">
        <v>131615</v>
      </c>
      <c r="C16008">
        <v>131675</v>
      </c>
      <c r="D16008">
        <v>131580</v>
      </c>
      <c r="E16008">
        <v>131665</v>
      </c>
    </row>
    <row r="16009" spans="1:5" x14ac:dyDescent="0.25">
      <c r="A16009" s="2">
        <v>45573.732638888891</v>
      </c>
      <c r="B16009">
        <v>131640</v>
      </c>
      <c r="C16009">
        <v>131660</v>
      </c>
      <c r="D16009">
        <v>131595</v>
      </c>
      <c r="E16009">
        <v>131615</v>
      </c>
    </row>
    <row r="16010" spans="1:5" x14ac:dyDescent="0.25">
      <c r="A16010" s="2">
        <v>45573.729166666664</v>
      </c>
      <c r="B16010">
        <v>131635</v>
      </c>
      <c r="C16010">
        <v>131675</v>
      </c>
      <c r="D16010">
        <v>131565</v>
      </c>
      <c r="E16010">
        <v>131640</v>
      </c>
    </row>
    <row r="16011" spans="1:5" x14ac:dyDescent="0.25">
      <c r="A16011" s="2">
        <v>45573.725694444445</v>
      </c>
      <c r="B16011">
        <v>131695</v>
      </c>
      <c r="C16011">
        <v>131710</v>
      </c>
      <c r="D16011">
        <v>131625</v>
      </c>
      <c r="E16011">
        <v>131640</v>
      </c>
    </row>
    <row r="16012" spans="1:5" x14ac:dyDescent="0.25">
      <c r="A16012" s="2">
        <v>45573.722222222219</v>
      </c>
      <c r="B16012">
        <v>131755</v>
      </c>
      <c r="C16012">
        <v>131760</v>
      </c>
      <c r="D16012">
        <v>131675</v>
      </c>
      <c r="E16012">
        <v>131695</v>
      </c>
    </row>
    <row r="16013" spans="1:5" x14ac:dyDescent="0.25">
      <c r="A16013" s="2">
        <v>45573.71875</v>
      </c>
      <c r="B16013">
        <v>131770</v>
      </c>
      <c r="C16013">
        <v>131770</v>
      </c>
      <c r="D16013">
        <v>131720</v>
      </c>
      <c r="E16013">
        <v>131750</v>
      </c>
    </row>
    <row r="16014" spans="1:5" x14ac:dyDescent="0.25">
      <c r="A16014" s="2">
        <v>45573.715277777781</v>
      </c>
      <c r="B16014">
        <v>131670</v>
      </c>
      <c r="C16014">
        <v>131780</v>
      </c>
      <c r="D16014">
        <v>131655</v>
      </c>
      <c r="E16014">
        <v>131770</v>
      </c>
    </row>
    <row r="16015" spans="1:5" x14ac:dyDescent="0.25">
      <c r="A16015" s="2">
        <v>45573.711805555555</v>
      </c>
      <c r="B16015">
        <v>131725</v>
      </c>
      <c r="C16015">
        <v>131785</v>
      </c>
      <c r="D16015">
        <v>131660</v>
      </c>
      <c r="E16015">
        <v>131675</v>
      </c>
    </row>
    <row r="16016" spans="1:5" x14ac:dyDescent="0.25">
      <c r="A16016" s="2">
        <v>45573.708333333336</v>
      </c>
      <c r="B16016">
        <v>131705</v>
      </c>
      <c r="C16016">
        <v>131745</v>
      </c>
      <c r="D16016">
        <v>131655</v>
      </c>
      <c r="E16016">
        <v>131725</v>
      </c>
    </row>
    <row r="16017" spans="1:5" x14ac:dyDescent="0.25">
      <c r="A16017" s="2">
        <v>45573.704861111109</v>
      </c>
      <c r="B16017">
        <v>131770</v>
      </c>
      <c r="C16017">
        <v>131780</v>
      </c>
      <c r="D16017">
        <v>131670</v>
      </c>
      <c r="E16017">
        <v>131705</v>
      </c>
    </row>
    <row r="16018" spans="1:5" x14ac:dyDescent="0.25">
      <c r="A16018" s="2">
        <v>45573.701388888891</v>
      </c>
      <c r="B16018">
        <v>131715</v>
      </c>
      <c r="C16018">
        <v>131815</v>
      </c>
      <c r="D16018">
        <v>131690</v>
      </c>
      <c r="E16018">
        <v>131770</v>
      </c>
    </row>
    <row r="16019" spans="1:5" x14ac:dyDescent="0.25">
      <c r="A16019" s="2">
        <v>45573.697916666664</v>
      </c>
      <c r="B16019">
        <v>131645</v>
      </c>
      <c r="C16019">
        <v>131720</v>
      </c>
      <c r="D16019">
        <v>131640</v>
      </c>
      <c r="E16019">
        <v>131715</v>
      </c>
    </row>
    <row r="16020" spans="1:5" x14ac:dyDescent="0.25">
      <c r="A16020" s="2">
        <v>45573.694444444445</v>
      </c>
      <c r="B16020">
        <v>131695</v>
      </c>
      <c r="C16020">
        <v>131705</v>
      </c>
      <c r="D16020">
        <v>131630</v>
      </c>
      <c r="E16020">
        <v>131645</v>
      </c>
    </row>
    <row r="16021" spans="1:5" x14ac:dyDescent="0.25">
      <c r="A16021" s="2">
        <v>45573.690972222219</v>
      </c>
      <c r="B16021">
        <v>131670</v>
      </c>
      <c r="C16021">
        <v>131710</v>
      </c>
      <c r="D16021">
        <v>131630</v>
      </c>
      <c r="E16021">
        <v>131700</v>
      </c>
    </row>
    <row r="16022" spans="1:5" x14ac:dyDescent="0.25">
      <c r="A16022" s="2">
        <v>45573.6875</v>
      </c>
      <c r="B16022">
        <v>131590</v>
      </c>
      <c r="C16022">
        <v>131680</v>
      </c>
      <c r="D16022">
        <v>131575</v>
      </c>
      <c r="E16022">
        <v>131665</v>
      </c>
    </row>
    <row r="16023" spans="1:5" x14ac:dyDescent="0.25">
      <c r="A16023" s="2">
        <v>45573.684027777781</v>
      </c>
      <c r="B16023">
        <v>131575</v>
      </c>
      <c r="C16023">
        <v>131600</v>
      </c>
      <c r="D16023">
        <v>131535</v>
      </c>
      <c r="E16023">
        <v>131590</v>
      </c>
    </row>
    <row r="16024" spans="1:5" x14ac:dyDescent="0.25">
      <c r="A16024" s="2">
        <v>45573.680555555555</v>
      </c>
      <c r="B16024">
        <v>131575</v>
      </c>
      <c r="C16024">
        <v>131610</v>
      </c>
      <c r="D16024">
        <v>131570</v>
      </c>
      <c r="E16024">
        <v>131575</v>
      </c>
    </row>
    <row r="16025" spans="1:5" x14ac:dyDescent="0.25">
      <c r="A16025" s="2">
        <v>45573.677083333336</v>
      </c>
      <c r="B16025">
        <v>131510</v>
      </c>
      <c r="C16025">
        <v>131600</v>
      </c>
      <c r="D16025">
        <v>131495</v>
      </c>
      <c r="E16025">
        <v>131580</v>
      </c>
    </row>
    <row r="16026" spans="1:5" x14ac:dyDescent="0.25">
      <c r="A16026" s="2">
        <v>45573.673611111109</v>
      </c>
      <c r="B16026">
        <v>131545</v>
      </c>
      <c r="C16026">
        <v>131590</v>
      </c>
      <c r="D16026">
        <v>131475</v>
      </c>
      <c r="E16026">
        <v>131510</v>
      </c>
    </row>
    <row r="16027" spans="1:5" x14ac:dyDescent="0.25">
      <c r="A16027" s="2">
        <v>45573.670138888891</v>
      </c>
      <c r="B16027">
        <v>131540</v>
      </c>
      <c r="C16027">
        <v>131585</v>
      </c>
      <c r="D16027">
        <v>131480</v>
      </c>
      <c r="E16027">
        <v>131545</v>
      </c>
    </row>
    <row r="16028" spans="1:5" x14ac:dyDescent="0.25">
      <c r="A16028" s="2">
        <v>45573.666666666664</v>
      </c>
      <c r="B16028">
        <v>131660</v>
      </c>
      <c r="C16028">
        <v>131705</v>
      </c>
      <c r="D16028">
        <v>131530</v>
      </c>
      <c r="E16028">
        <v>131540</v>
      </c>
    </row>
    <row r="16029" spans="1:5" x14ac:dyDescent="0.25">
      <c r="A16029" s="2">
        <v>45573.663194444445</v>
      </c>
      <c r="B16029">
        <v>131680</v>
      </c>
      <c r="C16029">
        <v>131710</v>
      </c>
      <c r="D16029">
        <v>131650</v>
      </c>
      <c r="E16029">
        <v>131655</v>
      </c>
    </row>
    <row r="16030" spans="1:5" x14ac:dyDescent="0.25">
      <c r="A16030" s="2">
        <v>45573.659722222219</v>
      </c>
      <c r="B16030">
        <v>131725</v>
      </c>
      <c r="C16030">
        <v>131770</v>
      </c>
      <c r="D16030">
        <v>131665</v>
      </c>
      <c r="E16030">
        <v>131680</v>
      </c>
    </row>
    <row r="16031" spans="1:5" x14ac:dyDescent="0.25">
      <c r="A16031" s="2">
        <v>45573.65625</v>
      </c>
      <c r="B16031">
        <v>131745</v>
      </c>
      <c r="C16031">
        <v>131780</v>
      </c>
      <c r="D16031">
        <v>131685</v>
      </c>
      <c r="E16031">
        <v>131725</v>
      </c>
    </row>
    <row r="16032" spans="1:5" x14ac:dyDescent="0.25">
      <c r="A16032" s="2">
        <v>45573.652777777781</v>
      </c>
      <c r="B16032">
        <v>131790</v>
      </c>
      <c r="C16032">
        <v>131830</v>
      </c>
      <c r="D16032">
        <v>131730</v>
      </c>
      <c r="E16032">
        <v>131750</v>
      </c>
    </row>
    <row r="16033" spans="1:5" x14ac:dyDescent="0.25">
      <c r="A16033" s="2">
        <v>45573.649305555555</v>
      </c>
      <c r="B16033">
        <v>131900</v>
      </c>
      <c r="C16033">
        <v>131905</v>
      </c>
      <c r="D16033">
        <v>131785</v>
      </c>
      <c r="E16033">
        <v>131785</v>
      </c>
    </row>
    <row r="16034" spans="1:5" x14ac:dyDescent="0.25">
      <c r="A16034" s="2">
        <v>45573.645833333336</v>
      </c>
      <c r="B16034">
        <v>131855</v>
      </c>
      <c r="C16034">
        <v>131910</v>
      </c>
      <c r="D16034">
        <v>131820</v>
      </c>
      <c r="E16034">
        <v>131895</v>
      </c>
    </row>
    <row r="16035" spans="1:5" x14ac:dyDescent="0.25">
      <c r="A16035" s="2">
        <v>45573.642361111109</v>
      </c>
      <c r="B16035">
        <v>131890</v>
      </c>
      <c r="C16035">
        <v>131895</v>
      </c>
      <c r="D16035">
        <v>131820</v>
      </c>
      <c r="E16035">
        <v>131850</v>
      </c>
    </row>
    <row r="16036" spans="1:5" x14ac:dyDescent="0.25">
      <c r="A16036" s="2">
        <v>45573.638888888891</v>
      </c>
      <c r="B16036">
        <v>131835</v>
      </c>
      <c r="C16036">
        <v>131895</v>
      </c>
      <c r="D16036">
        <v>131800</v>
      </c>
      <c r="E16036">
        <v>131890</v>
      </c>
    </row>
    <row r="16037" spans="1:5" x14ac:dyDescent="0.25">
      <c r="A16037" s="2">
        <v>45573.635416666664</v>
      </c>
      <c r="B16037">
        <v>131845</v>
      </c>
      <c r="C16037">
        <v>131935</v>
      </c>
      <c r="D16037">
        <v>131825</v>
      </c>
      <c r="E16037">
        <v>131835</v>
      </c>
    </row>
    <row r="16038" spans="1:5" x14ac:dyDescent="0.25">
      <c r="A16038" s="2">
        <v>45573.631944444445</v>
      </c>
      <c r="B16038">
        <v>131835</v>
      </c>
      <c r="C16038">
        <v>131930</v>
      </c>
      <c r="D16038">
        <v>131825</v>
      </c>
      <c r="E16038">
        <v>131850</v>
      </c>
    </row>
    <row r="16039" spans="1:5" x14ac:dyDescent="0.25">
      <c r="A16039" s="2">
        <v>45573.628472222219</v>
      </c>
      <c r="B16039">
        <v>131705</v>
      </c>
      <c r="C16039">
        <v>131840</v>
      </c>
      <c r="D16039">
        <v>131700</v>
      </c>
      <c r="E16039">
        <v>131830</v>
      </c>
    </row>
    <row r="16040" spans="1:5" x14ac:dyDescent="0.25">
      <c r="A16040" s="2">
        <v>45573.625</v>
      </c>
      <c r="B16040">
        <v>131755</v>
      </c>
      <c r="C16040">
        <v>131785</v>
      </c>
      <c r="D16040">
        <v>131665</v>
      </c>
      <c r="E16040">
        <v>131705</v>
      </c>
    </row>
    <row r="16041" spans="1:5" x14ac:dyDescent="0.25">
      <c r="A16041" s="2">
        <v>45573.621527777781</v>
      </c>
      <c r="B16041">
        <v>131735</v>
      </c>
      <c r="C16041">
        <v>131815</v>
      </c>
      <c r="D16041">
        <v>131720</v>
      </c>
      <c r="E16041">
        <v>131755</v>
      </c>
    </row>
    <row r="16042" spans="1:5" x14ac:dyDescent="0.25">
      <c r="A16042" s="2">
        <v>45573.618055555555</v>
      </c>
      <c r="B16042">
        <v>131720</v>
      </c>
      <c r="C16042">
        <v>131765</v>
      </c>
      <c r="D16042">
        <v>131700</v>
      </c>
      <c r="E16042">
        <v>131740</v>
      </c>
    </row>
    <row r="16043" spans="1:5" x14ac:dyDescent="0.25">
      <c r="A16043" s="2">
        <v>45573.614583333336</v>
      </c>
      <c r="B16043">
        <v>131775</v>
      </c>
      <c r="C16043">
        <v>131785</v>
      </c>
      <c r="D16043">
        <v>131705</v>
      </c>
      <c r="E16043">
        <v>131720</v>
      </c>
    </row>
    <row r="16044" spans="1:5" x14ac:dyDescent="0.25">
      <c r="A16044" s="2">
        <v>45573.611111111109</v>
      </c>
      <c r="B16044">
        <v>131735</v>
      </c>
      <c r="C16044">
        <v>131785</v>
      </c>
      <c r="D16044">
        <v>131685</v>
      </c>
      <c r="E16044">
        <v>131775</v>
      </c>
    </row>
    <row r="16045" spans="1:5" x14ac:dyDescent="0.25">
      <c r="A16045" s="2">
        <v>45573.607638888891</v>
      </c>
      <c r="B16045">
        <v>131755</v>
      </c>
      <c r="C16045">
        <v>131785</v>
      </c>
      <c r="D16045">
        <v>131690</v>
      </c>
      <c r="E16045">
        <v>131740</v>
      </c>
    </row>
    <row r="16046" spans="1:5" x14ac:dyDescent="0.25">
      <c r="A16046" s="2">
        <v>45573.604166666664</v>
      </c>
      <c r="B16046">
        <v>131640</v>
      </c>
      <c r="C16046">
        <v>131765</v>
      </c>
      <c r="D16046">
        <v>131630</v>
      </c>
      <c r="E16046">
        <v>131750</v>
      </c>
    </row>
    <row r="16047" spans="1:5" x14ac:dyDescent="0.25">
      <c r="A16047" s="2">
        <v>45573.600694444445</v>
      </c>
      <c r="B16047">
        <v>131590</v>
      </c>
      <c r="C16047">
        <v>131660</v>
      </c>
      <c r="D16047">
        <v>131570</v>
      </c>
      <c r="E16047">
        <v>131640</v>
      </c>
    </row>
    <row r="16048" spans="1:5" x14ac:dyDescent="0.25">
      <c r="A16048" s="2">
        <v>45573.597222222219</v>
      </c>
      <c r="B16048">
        <v>131490</v>
      </c>
      <c r="C16048">
        <v>131600</v>
      </c>
      <c r="D16048">
        <v>131480</v>
      </c>
      <c r="E16048">
        <v>131585</v>
      </c>
    </row>
    <row r="16049" spans="1:5" x14ac:dyDescent="0.25">
      <c r="A16049" s="2">
        <v>45573.59375</v>
      </c>
      <c r="B16049">
        <v>131585</v>
      </c>
      <c r="C16049">
        <v>131600</v>
      </c>
      <c r="D16049">
        <v>131460</v>
      </c>
      <c r="E16049">
        <v>131495</v>
      </c>
    </row>
    <row r="16050" spans="1:5" x14ac:dyDescent="0.25">
      <c r="A16050" s="2">
        <v>45573.590277777781</v>
      </c>
      <c r="B16050">
        <v>131575</v>
      </c>
      <c r="C16050">
        <v>131635</v>
      </c>
      <c r="D16050">
        <v>131545</v>
      </c>
      <c r="E16050">
        <v>131585</v>
      </c>
    </row>
    <row r="16051" spans="1:5" x14ac:dyDescent="0.25">
      <c r="A16051" s="2">
        <v>45573.586805555555</v>
      </c>
      <c r="B16051">
        <v>131560</v>
      </c>
      <c r="C16051">
        <v>131635</v>
      </c>
      <c r="D16051">
        <v>131535</v>
      </c>
      <c r="E16051">
        <v>131570</v>
      </c>
    </row>
    <row r="16052" spans="1:5" x14ac:dyDescent="0.25">
      <c r="A16052" s="2">
        <v>45573.583333333336</v>
      </c>
      <c r="B16052">
        <v>131720</v>
      </c>
      <c r="C16052">
        <v>131740</v>
      </c>
      <c r="D16052">
        <v>131560</v>
      </c>
      <c r="E16052">
        <v>131560</v>
      </c>
    </row>
    <row r="16053" spans="1:5" x14ac:dyDescent="0.25">
      <c r="A16053" s="2">
        <v>45573.579861111109</v>
      </c>
      <c r="B16053">
        <v>131685</v>
      </c>
      <c r="C16053">
        <v>131725</v>
      </c>
      <c r="D16053">
        <v>131635</v>
      </c>
      <c r="E16053">
        <v>131720</v>
      </c>
    </row>
    <row r="16054" spans="1:5" x14ac:dyDescent="0.25">
      <c r="A16054" s="2">
        <v>45573.576388888891</v>
      </c>
      <c r="B16054">
        <v>131725</v>
      </c>
      <c r="C16054">
        <v>131740</v>
      </c>
      <c r="D16054">
        <v>131655</v>
      </c>
      <c r="E16054">
        <v>131685</v>
      </c>
    </row>
    <row r="16055" spans="1:5" x14ac:dyDescent="0.25">
      <c r="A16055" s="2">
        <v>45573.572916666664</v>
      </c>
      <c r="B16055">
        <v>131745</v>
      </c>
      <c r="C16055">
        <v>131780</v>
      </c>
      <c r="D16055">
        <v>131690</v>
      </c>
      <c r="E16055">
        <v>131720</v>
      </c>
    </row>
    <row r="16056" spans="1:5" x14ac:dyDescent="0.25">
      <c r="A16056" s="2">
        <v>45573.569444444445</v>
      </c>
      <c r="B16056">
        <v>131720</v>
      </c>
      <c r="C16056">
        <v>131780</v>
      </c>
      <c r="D16056">
        <v>131680</v>
      </c>
      <c r="E16056">
        <v>131745</v>
      </c>
    </row>
    <row r="16057" spans="1:5" x14ac:dyDescent="0.25">
      <c r="A16057" s="2">
        <v>45573.565972222219</v>
      </c>
      <c r="B16057">
        <v>131835</v>
      </c>
      <c r="C16057">
        <v>131855</v>
      </c>
      <c r="D16057">
        <v>131700</v>
      </c>
      <c r="E16057">
        <v>131725</v>
      </c>
    </row>
    <row r="16058" spans="1:5" x14ac:dyDescent="0.25">
      <c r="A16058" s="2">
        <v>45573.5625</v>
      </c>
      <c r="B16058">
        <v>131795</v>
      </c>
      <c r="C16058">
        <v>131875</v>
      </c>
      <c r="D16058">
        <v>131785</v>
      </c>
      <c r="E16058">
        <v>131835</v>
      </c>
    </row>
    <row r="16059" spans="1:5" x14ac:dyDescent="0.25">
      <c r="A16059" s="2">
        <v>45573.559027777781</v>
      </c>
      <c r="B16059">
        <v>131805</v>
      </c>
      <c r="C16059">
        <v>131820</v>
      </c>
      <c r="D16059">
        <v>131750</v>
      </c>
      <c r="E16059">
        <v>131790</v>
      </c>
    </row>
    <row r="16060" spans="1:5" x14ac:dyDescent="0.25">
      <c r="A16060" s="2">
        <v>45573.555555555555</v>
      </c>
      <c r="B16060">
        <v>131890</v>
      </c>
      <c r="C16060">
        <v>131910</v>
      </c>
      <c r="D16060">
        <v>131790</v>
      </c>
      <c r="E16060">
        <v>131805</v>
      </c>
    </row>
    <row r="16061" spans="1:5" x14ac:dyDescent="0.25">
      <c r="A16061" s="2">
        <v>45573.552083333336</v>
      </c>
      <c r="B16061">
        <v>131750</v>
      </c>
      <c r="C16061">
        <v>131905</v>
      </c>
      <c r="D16061">
        <v>131740</v>
      </c>
      <c r="E16061">
        <v>131885</v>
      </c>
    </row>
    <row r="16062" spans="1:5" x14ac:dyDescent="0.25">
      <c r="A16062" s="2">
        <v>45573.548611111109</v>
      </c>
      <c r="B16062">
        <v>131720</v>
      </c>
      <c r="C16062">
        <v>131755</v>
      </c>
      <c r="D16062">
        <v>131685</v>
      </c>
      <c r="E16062">
        <v>131745</v>
      </c>
    </row>
    <row r="16063" spans="1:5" x14ac:dyDescent="0.25">
      <c r="A16063" s="2">
        <v>45573.545138888891</v>
      </c>
      <c r="B16063">
        <v>131660</v>
      </c>
      <c r="C16063">
        <v>131760</v>
      </c>
      <c r="D16063">
        <v>131600</v>
      </c>
      <c r="E16063">
        <v>131720</v>
      </c>
    </row>
    <row r="16064" spans="1:5" x14ac:dyDescent="0.25">
      <c r="A16064" s="2">
        <v>45573.541666666664</v>
      </c>
      <c r="B16064">
        <v>131705</v>
      </c>
      <c r="C16064">
        <v>131790</v>
      </c>
      <c r="D16064">
        <v>131650</v>
      </c>
      <c r="E16064">
        <v>131665</v>
      </c>
    </row>
    <row r="16065" spans="1:5" x14ac:dyDescent="0.25">
      <c r="A16065" s="2">
        <v>45573.538194444445</v>
      </c>
      <c r="B16065">
        <v>131660</v>
      </c>
      <c r="C16065">
        <v>131720</v>
      </c>
      <c r="D16065">
        <v>131630</v>
      </c>
      <c r="E16065">
        <v>131705</v>
      </c>
    </row>
    <row r="16066" spans="1:5" x14ac:dyDescent="0.25">
      <c r="A16066" s="2">
        <v>45573.534722222219</v>
      </c>
      <c r="B16066">
        <v>131575</v>
      </c>
      <c r="C16066">
        <v>131665</v>
      </c>
      <c r="D16066">
        <v>131555</v>
      </c>
      <c r="E16066">
        <v>131660</v>
      </c>
    </row>
    <row r="16067" spans="1:5" x14ac:dyDescent="0.25">
      <c r="A16067" s="2">
        <v>45573.53125</v>
      </c>
      <c r="B16067">
        <v>131490</v>
      </c>
      <c r="C16067">
        <v>131575</v>
      </c>
      <c r="D16067">
        <v>131465</v>
      </c>
      <c r="E16067">
        <v>131575</v>
      </c>
    </row>
    <row r="16068" spans="1:5" x14ac:dyDescent="0.25">
      <c r="A16068" s="2">
        <v>45573.527777777781</v>
      </c>
      <c r="B16068">
        <v>131545</v>
      </c>
      <c r="C16068">
        <v>131565</v>
      </c>
      <c r="D16068">
        <v>131475</v>
      </c>
      <c r="E16068">
        <v>131490</v>
      </c>
    </row>
    <row r="16069" spans="1:5" x14ac:dyDescent="0.25">
      <c r="A16069" s="2">
        <v>45573.524305555555</v>
      </c>
      <c r="B16069">
        <v>131505</v>
      </c>
      <c r="C16069">
        <v>131570</v>
      </c>
      <c r="D16069">
        <v>131420</v>
      </c>
      <c r="E16069">
        <v>131550</v>
      </c>
    </row>
    <row r="16070" spans="1:5" x14ac:dyDescent="0.25">
      <c r="A16070" s="2">
        <v>45573.520833333336</v>
      </c>
      <c r="B16070">
        <v>131380</v>
      </c>
      <c r="C16070">
        <v>131525</v>
      </c>
      <c r="D16070">
        <v>131355</v>
      </c>
      <c r="E16070">
        <v>131505</v>
      </c>
    </row>
    <row r="16071" spans="1:5" x14ac:dyDescent="0.25">
      <c r="A16071" s="2">
        <v>45573.517361111109</v>
      </c>
      <c r="B16071">
        <v>131495</v>
      </c>
      <c r="C16071">
        <v>131505</v>
      </c>
      <c r="D16071">
        <v>131335</v>
      </c>
      <c r="E16071">
        <v>131380</v>
      </c>
    </row>
    <row r="16072" spans="1:5" x14ac:dyDescent="0.25">
      <c r="A16072" s="2">
        <v>45573.513888888891</v>
      </c>
      <c r="B16072">
        <v>131515</v>
      </c>
      <c r="C16072">
        <v>131580</v>
      </c>
      <c r="D16072">
        <v>131470</v>
      </c>
      <c r="E16072">
        <v>131490</v>
      </c>
    </row>
    <row r="16073" spans="1:5" x14ac:dyDescent="0.25">
      <c r="A16073" s="2">
        <v>45573.510416666664</v>
      </c>
      <c r="B16073">
        <v>131520</v>
      </c>
      <c r="C16073">
        <v>131620</v>
      </c>
      <c r="D16073">
        <v>131455</v>
      </c>
      <c r="E16073">
        <v>131515</v>
      </c>
    </row>
    <row r="16074" spans="1:5" x14ac:dyDescent="0.25">
      <c r="A16074" s="2">
        <v>45573.506944444445</v>
      </c>
      <c r="B16074">
        <v>131495</v>
      </c>
      <c r="C16074">
        <v>131580</v>
      </c>
      <c r="D16074">
        <v>131450</v>
      </c>
      <c r="E16074">
        <v>131520</v>
      </c>
    </row>
    <row r="16075" spans="1:5" x14ac:dyDescent="0.25">
      <c r="A16075" s="2">
        <v>45573.503472222219</v>
      </c>
      <c r="B16075">
        <v>131475</v>
      </c>
      <c r="C16075">
        <v>131535</v>
      </c>
      <c r="D16075">
        <v>131390</v>
      </c>
      <c r="E16075">
        <v>131490</v>
      </c>
    </row>
    <row r="16076" spans="1:5" x14ac:dyDescent="0.25">
      <c r="A16076" s="2">
        <v>45573.5</v>
      </c>
      <c r="B16076">
        <v>131475</v>
      </c>
      <c r="C16076">
        <v>131565</v>
      </c>
      <c r="D16076">
        <v>131435</v>
      </c>
      <c r="E16076">
        <v>131480</v>
      </c>
    </row>
    <row r="16077" spans="1:5" x14ac:dyDescent="0.25">
      <c r="A16077" s="2">
        <v>45573.496527777781</v>
      </c>
      <c r="B16077">
        <v>131475</v>
      </c>
      <c r="C16077">
        <v>131565</v>
      </c>
      <c r="D16077">
        <v>131435</v>
      </c>
      <c r="E16077">
        <v>131480</v>
      </c>
    </row>
    <row r="16078" spans="1:5" x14ac:dyDescent="0.25">
      <c r="A16078" s="2">
        <v>45573.493055555555</v>
      </c>
      <c r="B16078">
        <v>131355</v>
      </c>
      <c r="C16078">
        <v>131480</v>
      </c>
      <c r="D16078">
        <v>131325</v>
      </c>
      <c r="E16078">
        <v>131475</v>
      </c>
    </row>
    <row r="16079" spans="1:5" x14ac:dyDescent="0.25">
      <c r="A16079" s="2">
        <v>45573.489583333336</v>
      </c>
      <c r="B16079">
        <v>131240</v>
      </c>
      <c r="C16079">
        <v>131360</v>
      </c>
      <c r="D16079">
        <v>131195</v>
      </c>
      <c r="E16079">
        <v>131355</v>
      </c>
    </row>
    <row r="16080" spans="1:5" x14ac:dyDescent="0.25">
      <c r="A16080" s="2">
        <v>45573.486111111109</v>
      </c>
      <c r="B16080">
        <v>131155</v>
      </c>
      <c r="C16080">
        <v>131310</v>
      </c>
      <c r="D16080">
        <v>131120</v>
      </c>
      <c r="E16080">
        <v>131245</v>
      </c>
    </row>
    <row r="16081" spans="1:5" x14ac:dyDescent="0.25">
      <c r="A16081" s="2">
        <v>45573.482638888891</v>
      </c>
      <c r="B16081">
        <v>131170</v>
      </c>
      <c r="C16081">
        <v>131210</v>
      </c>
      <c r="D16081">
        <v>131050</v>
      </c>
      <c r="E16081">
        <v>131150</v>
      </c>
    </row>
    <row r="16082" spans="1:5" x14ac:dyDescent="0.25">
      <c r="A16082" s="2">
        <v>45573.479166666664</v>
      </c>
      <c r="B16082">
        <v>131085</v>
      </c>
      <c r="C16082">
        <v>131195</v>
      </c>
      <c r="D16082">
        <v>131015</v>
      </c>
      <c r="E16082">
        <v>131170</v>
      </c>
    </row>
    <row r="16083" spans="1:5" x14ac:dyDescent="0.25">
      <c r="A16083" s="2">
        <v>45573.475694444445</v>
      </c>
      <c r="B16083">
        <v>131155</v>
      </c>
      <c r="C16083">
        <v>131195</v>
      </c>
      <c r="D16083">
        <v>131015</v>
      </c>
      <c r="E16083">
        <v>131085</v>
      </c>
    </row>
    <row r="16084" spans="1:5" x14ac:dyDescent="0.25">
      <c r="A16084" s="2">
        <v>45573.472222222219</v>
      </c>
      <c r="B16084">
        <v>131355</v>
      </c>
      <c r="C16084">
        <v>131390</v>
      </c>
      <c r="D16084">
        <v>131125</v>
      </c>
      <c r="E16084">
        <v>131160</v>
      </c>
    </row>
    <row r="16085" spans="1:5" x14ac:dyDescent="0.25">
      <c r="A16085" s="2">
        <v>45573.46875</v>
      </c>
      <c r="B16085">
        <v>131455</v>
      </c>
      <c r="C16085">
        <v>131460</v>
      </c>
      <c r="D16085">
        <v>131210</v>
      </c>
      <c r="E16085">
        <v>131350</v>
      </c>
    </row>
    <row r="16086" spans="1:5" x14ac:dyDescent="0.25">
      <c r="A16086" s="2">
        <v>45573.465277777781</v>
      </c>
      <c r="B16086">
        <v>131545</v>
      </c>
      <c r="C16086">
        <v>131575</v>
      </c>
      <c r="D16086">
        <v>131400</v>
      </c>
      <c r="E16086">
        <v>131460</v>
      </c>
    </row>
    <row r="16087" spans="1:5" x14ac:dyDescent="0.25">
      <c r="A16087" s="2">
        <v>45573.461805555555</v>
      </c>
      <c r="B16087">
        <v>131475</v>
      </c>
      <c r="C16087">
        <v>131550</v>
      </c>
      <c r="D16087">
        <v>131425</v>
      </c>
      <c r="E16087">
        <v>131540</v>
      </c>
    </row>
    <row r="16088" spans="1:5" x14ac:dyDescent="0.25">
      <c r="A16088" s="2">
        <v>45573.458333333336</v>
      </c>
      <c r="B16088">
        <v>131535</v>
      </c>
      <c r="C16088">
        <v>131535</v>
      </c>
      <c r="D16088">
        <v>131335</v>
      </c>
      <c r="E16088">
        <v>131475</v>
      </c>
    </row>
    <row r="16089" spans="1:5" x14ac:dyDescent="0.25">
      <c r="A16089" s="2">
        <v>45573.454861111109</v>
      </c>
      <c r="B16089">
        <v>131285</v>
      </c>
      <c r="C16089">
        <v>131595</v>
      </c>
      <c r="D16089">
        <v>131240</v>
      </c>
      <c r="E16089">
        <v>131535</v>
      </c>
    </row>
    <row r="16090" spans="1:5" x14ac:dyDescent="0.25">
      <c r="A16090" s="2">
        <v>45573.451388888891</v>
      </c>
      <c r="B16090">
        <v>131280</v>
      </c>
      <c r="C16090">
        <v>131305</v>
      </c>
      <c r="D16090">
        <v>131140</v>
      </c>
      <c r="E16090">
        <v>131285</v>
      </c>
    </row>
    <row r="16091" spans="1:5" x14ac:dyDescent="0.25">
      <c r="A16091" s="2">
        <v>45573.447916666664</v>
      </c>
      <c r="B16091">
        <v>131290</v>
      </c>
      <c r="C16091">
        <v>131390</v>
      </c>
      <c r="D16091">
        <v>131200</v>
      </c>
      <c r="E16091">
        <v>131275</v>
      </c>
    </row>
    <row r="16092" spans="1:5" x14ac:dyDescent="0.25">
      <c r="A16092" s="2">
        <v>45573.444444444445</v>
      </c>
      <c r="B16092">
        <v>131390</v>
      </c>
      <c r="C16092">
        <v>131405</v>
      </c>
      <c r="D16092">
        <v>131050</v>
      </c>
      <c r="E16092">
        <v>131290</v>
      </c>
    </row>
    <row r="16093" spans="1:5" x14ac:dyDescent="0.25">
      <c r="A16093" s="2">
        <v>45573.440972222219</v>
      </c>
      <c r="B16093">
        <v>131210</v>
      </c>
      <c r="C16093">
        <v>131430</v>
      </c>
      <c r="D16093">
        <v>131185</v>
      </c>
      <c r="E16093">
        <v>131395</v>
      </c>
    </row>
    <row r="16094" spans="1:5" x14ac:dyDescent="0.25">
      <c r="A16094" s="2">
        <v>45573.4375</v>
      </c>
      <c r="B16094">
        <v>131060</v>
      </c>
      <c r="C16094">
        <v>131330</v>
      </c>
      <c r="D16094">
        <v>130985</v>
      </c>
      <c r="E16094">
        <v>131205</v>
      </c>
    </row>
    <row r="16095" spans="1:5" x14ac:dyDescent="0.25">
      <c r="A16095" s="2">
        <v>45573.434027777781</v>
      </c>
      <c r="B16095">
        <v>131055</v>
      </c>
      <c r="C16095">
        <v>131100</v>
      </c>
      <c r="D16095">
        <v>130925</v>
      </c>
      <c r="E16095">
        <v>131060</v>
      </c>
    </row>
    <row r="16096" spans="1:5" x14ac:dyDescent="0.25">
      <c r="A16096" s="2">
        <v>45573.430555555555</v>
      </c>
      <c r="B16096">
        <v>130970</v>
      </c>
      <c r="C16096">
        <v>131130</v>
      </c>
      <c r="D16096">
        <v>130960</v>
      </c>
      <c r="E16096">
        <v>131060</v>
      </c>
    </row>
    <row r="16097" spans="1:5" x14ac:dyDescent="0.25">
      <c r="A16097" s="2">
        <v>45573.427083333336</v>
      </c>
      <c r="B16097">
        <v>130775</v>
      </c>
      <c r="C16097">
        <v>131000</v>
      </c>
      <c r="D16097">
        <v>130705</v>
      </c>
      <c r="E16097">
        <v>130970</v>
      </c>
    </row>
    <row r="16098" spans="1:5" x14ac:dyDescent="0.25">
      <c r="A16098" s="2">
        <v>45573.423611111109</v>
      </c>
      <c r="B16098">
        <v>130735</v>
      </c>
      <c r="C16098">
        <v>130805</v>
      </c>
      <c r="D16098">
        <v>130600</v>
      </c>
      <c r="E16098">
        <v>130780</v>
      </c>
    </row>
    <row r="16099" spans="1:5" x14ac:dyDescent="0.25">
      <c r="A16099" s="2">
        <v>45573.420138888891</v>
      </c>
      <c r="B16099">
        <v>130970</v>
      </c>
      <c r="C16099">
        <v>130995</v>
      </c>
      <c r="D16099">
        <v>130715</v>
      </c>
      <c r="E16099">
        <v>130740</v>
      </c>
    </row>
    <row r="16100" spans="1:5" x14ac:dyDescent="0.25">
      <c r="A16100" s="2">
        <v>45573.416666666664</v>
      </c>
      <c r="B16100">
        <v>130840</v>
      </c>
      <c r="C16100">
        <v>131015</v>
      </c>
      <c r="D16100">
        <v>130730</v>
      </c>
      <c r="E16100">
        <v>130970</v>
      </c>
    </row>
    <row r="16101" spans="1:5" x14ac:dyDescent="0.25">
      <c r="A16101" s="2">
        <v>45573.413194444445</v>
      </c>
      <c r="B16101">
        <v>130870</v>
      </c>
      <c r="C16101">
        <v>130915</v>
      </c>
      <c r="D16101">
        <v>130680</v>
      </c>
      <c r="E16101">
        <v>130835</v>
      </c>
    </row>
    <row r="16102" spans="1:5" x14ac:dyDescent="0.25">
      <c r="A16102" s="2">
        <v>45573.409722222219</v>
      </c>
      <c r="B16102">
        <v>130820</v>
      </c>
      <c r="C16102">
        <v>130925</v>
      </c>
      <c r="D16102">
        <v>130805</v>
      </c>
      <c r="E16102">
        <v>130870</v>
      </c>
    </row>
    <row r="16103" spans="1:5" x14ac:dyDescent="0.25">
      <c r="A16103" s="2">
        <v>45573.40625</v>
      </c>
      <c r="B16103">
        <v>130965</v>
      </c>
      <c r="C16103">
        <v>131030</v>
      </c>
      <c r="D16103">
        <v>130790</v>
      </c>
      <c r="E16103">
        <v>130815</v>
      </c>
    </row>
    <row r="16104" spans="1:5" x14ac:dyDescent="0.25">
      <c r="A16104" s="2">
        <v>45573.402777777781</v>
      </c>
      <c r="B16104">
        <v>131050</v>
      </c>
      <c r="C16104">
        <v>131135</v>
      </c>
      <c r="D16104">
        <v>130945</v>
      </c>
      <c r="E16104">
        <v>130965</v>
      </c>
    </row>
    <row r="16105" spans="1:5" x14ac:dyDescent="0.25">
      <c r="A16105" s="2">
        <v>45573.399305555555</v>
      </c>
      <c r="B16105">
        <v>131095</v>
      </c>
      <c r="C16105">
        <v>131115</v>
      </c>
      <c r="D16105">
        <v>131025</v>
      </c>
      <c r="E16105">
        <v>131050</v>
      </c>
    </row>
    <row r="16106" spans="1:5" x14ac:dyDescent="0.25">
      <c r="A16106" s="2">
        <v>45573.395833333336</v>
      </c>
      <c r="B16106">
        <v>131220</v>
      </c>
      <c r="C16106">
        <v>131260</v>
      </c>
      <c r="D16106">
        <v>131060</v>
      </c>
      <c r="E16106">
        <v>131095</v>
      </c>
    </row>
    <row r="16107" spans="1:5" x14ac:dyDescent="0.25">
      <c r="A16107" s="2">
        <v>45573.392361111109</v>
      </c>
      <c r="B16107">
        <v>131390</v>
      </c>
      <c r="C16107">
        <v>131425</v>
      </c>
      <c r="D16107">
        <v>131185</v>
      </c>
      <c r="E16107">
        <v>131220</v>
      </c>
    </row>
    <row r="16108" spans="1:5" x14ac:dyDescent="0.25">
      <c r="A16108" s="2">
        <v>45573.388888888891</v>
      </c>
      <c r="B16108">
        <v>131330</v>
      </c>
      <c r="C16108">
        <v>131500</v>
      </c>
      <c r="D16108">
        <v>131300</v>
      </c>
      <c r="E16108">
        <v>131390</v>
      </c>
    </row>
    <row r="16109" spans="1:5" x14ac:dyDescent="0.25">
      <c r="A16109" s="2">
        <v>45573.385416666664</v>
      </c>
      <c r="B16109">
        <v>131200</v>
      </c>
      <c r="C16109">
        <v>131445</v>
      </c>
      <c r="D16109">
        <v>131150</v>
      </c>
      <c r="E16109">
        <v>131335</v>
      </c>
    </row>
    <row r="16110" spans="1:5" x14ac:dyDescent="0.25">
      <c r="A16110" s="2">
        <v>45573.381944444445</v>
      </c>
      <c r="B16110">
        <v>131120</v>
      </c>
      <c r="C16110">
        <v>131225</v>
      </c>
      <c r="D16110">
        <v>130905</v>
      </c>
      <c r="E16110">
        <v>131205</v>
      </c>
    </row>
    <row r="16111" spans="1:5" x14ac:dyDescent="0.25">
      <c r="A16111" s="2">
        <v>45573.378472222219</v>
      </c>
      <c r="B16111">
        <v>131000</v>
      </c>
      <c r="C16111">
        <v>131130</v>
      </c>
      <c r="D16111">
        <v>130810</v>
      </c>
      <c r="E16111">
        <v>131120</v>
      </c>
    </row>
    <row r="16112" spans="1:5" x14ac:dyDescent="0.25">
      <c r="A16112" s="2">
        <v>45573.375</v>
      </c>
      <c r="B16112">
        <v>131385</v>
      </c>
      <c r="C16112">
        <v>131700</v>
      </c>
      <c r="D16112">
        <v>131000</v>
      </c>
      <c r="E16112">
        <v>131000</v>
      </c>
    </row>
    <row r="16113" spans="1:5" x14ac:dyDescent="0.25">
      <c r="A16113" s="2">
        <v>45572.763888888891</v>
      </c>
      <c r="B16113">
        <v>132365</v>
      </c>
      <c r="C16113">
        <v>132375</v>
      </c>
      <c r="D16113">
        <v>132295</v>
      </c>
      <c r="E16113">
        <v>132315</v>
      </c>
    </row>
    <row r="16114" spans="1:5" x14ac:dyDescent="0.25">
      <c r="A16114" s="2">
        <v>45572.760416666664</v>
      </c>
      <c r="B16114">
        <v>132315</v>
      </c>
      <c r="C16114">
        <v>132380</v>
      </c>
      <c r="D16114">
        <v>132285</v>
      </c>
      <c r="E16114">
        <v>132365</v>
      </c>
    </row>
    <row r="16115" spans="1:5" x14ac:dyDescent="0.25">
      <c r="A16115" s="2">
        <v>45572.756944444445</v>
      </c>
      <c r="B16115">
        <v>132295</v>
      </c>
      <c r="C16115">
        <v>132320</v>
      </c>
      <c r="D16115">
        <v>132285</v>
      </c>
      <c r="E16115">
        <v>132315</v>
      </c>
    </row>
    <row r="16116" spans="1:5" x14ac:dyDescent="0.25">
      <c r="A16116" s="2">
        <v>45572.753472222219</v>
      </c>
      <c r="B16116">
        <v>132310</v>
      </c>
      <c r="C16116">
        <v>132330</v>
      </c>
      <c r="D16116">
        <v>132245</v>
      </c>
      <c r="E16116">
        <v>132295</v>
      </c>
    </row>
    <row r="16117" spans="1:5" x14ac:dyDescent="0.25">
      <c r="A16117" s="2">
        <v>45572.75</v>
      </c>
      <c r="B16117">
        <v>132355</v>
      </c>
      <c r="C16117">
        <v>132355</v>
      </c>
      <c r="D16117">
        <v>132260</v>
      </c>
      <c r="E16117">
        <v>132315</v>
      </c>
    </row>
    <row r="16118" spans="1:5" x14ac:dyDescent="0.25">
      <c r="A16118" s="2">
        <v>45572.746527777781</v>
      </c>
      <c r="B16118">
        <v>132375</v>
      </c>
      <c r="C16118">
        <v>132410</v>
      </c>
      <c r="D16118">
        <v>132335</v>
      </c>
      <c r="E16118">
        <v>132350</v>
      </c>
    </row>
    <row r="16119" spans="1:5" x14ac:dyDescent="0.25">
      <c r="A16119" s="2">
        <v>45572.743055555555</v>
      </c>
      <c r="B16119">
        <v>132285</v>
      </c>
      <c r="C16119">
        <v>132385</v>
      </c>
      <c r="D16119">
        <v>132285</v>
      </c>
      <c r="E16119">
        <v>132370</v>
      </c>
    </row>
    <row r="16120" spans="1:5" x14ac:dyDescent="0.25">
      <c r="A16120" s="2">
        <v>45572.739583333336</v>
      </c>
      <c r="B16120">
        <v>132265</v>
      </c>
      <c r="C16120">
        <v>132315</v>
      </c>
      <c r="D16120">
        <v>132230</v>
      </c>
      <c r="E16120">
        <v>132290</v>
      </c>
    </row>
    <row r="16121" spans="1:5" x14ac:dyDescent="0.25">
      <c r="A16121" s="2">
        <v>45572.736111111109</v>
      </c>
      <c r="B16121">
        <v>132380</v>
      </c>
      <c r="C16121">
        <v>132390</v>
      </c>
      <c r="D16121">
        <v>132245</v>
      </c>
      <c r="E16121">
        <v>132260</v>
      </c>
    </row>
    <row r="16122" spans="1:5" x14ac:dyDescent="0.25">
      <c r="A16122" s="2">
        <v>45572.732638888891</v>
      </c>
      <c r="B16122">
        <v>132395</v>
      </c>
      <c r="C16122">
        <v>132415</v>
      </c>
      <c r="D16122">
        <v>132370</v>
      </c>
      <c r="E16122">
        <v>132385</v>
      </c>
    </row>
    <row r="16123" spans="1:5" x14ac:dyDescent="0.25">
      <c r="A16123" s="2">
        <v>45572.729166666664</v>
      </c>
      <c r="B16123">
        <v>132350</v>
      </c>
      <c r="C16123">
        <v>132395</v>
      </c>
      <c r="D16123">
        <v>132350</v>
      </c>
      <c r="E16123">
        <v>132395</v>
      </c>
    </row>
    <row r="16124" spans="1:5" x14ac:dyDescent="0.25">
      <c r="A16124" s="2">
        <v>45572.725694444445</v>
      </c>
      <c r="B16124">
        <v>132360</v>
      </c>
      <c r="C16124">
        <v>132410</v>
      </c>
      <c r="D16124">
        <v>132350</v>
      </c>
      <c r="E16124">
        <v>132350</v>
      </c>
    </row>
    <row r="16125" spans="1:5" x14ac:dyDescent="0.25">
      <c r="A16125" s="2">
        <v>45572.722222222219</v>
      </c>
      <c r="B16125">
        <v>132335</v>
      </c>
      <c r="C16125">
        <v>132415</v>
      </c>
      <c r="D16125">
        <v>132330</v>
      </c>
      <c r="E16125">
        <v>132360</v>
      </c>
    </row>
    <row r="16126" spans="1:5" x14ac:dyDescent="0.25">
      <c r="A16126" s="2">
        <v>45572.71875</v>
      </c>
      <c r="B16126">
        <v>132345</v>
      </c>
      <c r="C16126">
        <v>132370</v>
      </c>
      <c r="D16126">
        <v>132310</v>
      </c>
      <c r="E16126">
        <v>132335</v>
      </c>
    </row>
    <row r="16127" spans="1:5" x14ac:dyDescent="0.25">
      <c r="A16127" s="2">
        <v>45572.715277777781</v>
      </c>
      <c r="B16127">
        <v>132245</v>
      </c>
      <c r="C16127">
        <v>132370</v>
      </c>
      <c r="D16127">
        <v>132240</v>
      </c>
      <c r="E16127">
        <v>132345</v>
      </c>
    </row>
    <row r="16128" spans="1:5" x14ac:dyDescent="0.25">
      <c r="A16128" s="2">
        <v>45572.711805555555</v>
      </c>
      <c r="B16128">
        <v>132225</v>
      </c>
      <c r="C16128">
        <v>132260</v>
      </c>
      <c r="D16128">
        <v>132215</v>
      </c>
      <c r="E16128">
        <v>132245</v>
      </c>
    </row>
    <row r="16129" spans="1:5" x14ac:dyDescent="0.25">
      <c r="A16129" s="2">
        <v>45572.708333333336</v>
      </c>
      <c r="B16129">
        <v>132265</v>
      </c>
      <c r="C16129">
        <v>132265</v>
      </c>
      <c r="D16129">
        <v>132210</v>
      </c>
      <c r="E16129">
        <v>132225</v>
      </c>
    </row>
    <row r="16130" spans="1:5" x14ac:dyDescent="0.25">
      <c r="A16130" s="2">
        <v>45572.704861111109</v>
      </c>
      <c r="B16130">
        <v>132280</v>
      </c>
      <c r="C16130">
        <v>132305</v>
      </c>
      <c r="D16130">
        <v>132200</v>
      </c>
      <c r="E16130">
        <v>132265</v>
      </c>
    </row>
    <row r="16131" spans="1:5" x14ac:dyDescent="0.25">
      <c r="A16131" s="2">
        <v>45572.701388888891</v>
      </c>
      <c r="B16131">
        <v>132225</v>
      </c>
      <c r="C16131">
        <v>132290</v>
      </c>
      <c r="D16131">
        <v>132225</v>
      </c>
      <c r="E16131">
        <v>132280</v>
      </c>
    </row>
    <row r="16132" spans="1:5" x14ac:dyDescent="0.25">
      <c r="A16132" s="2">
        <v>45572.697916666664</v>
      </c>
      <c r="B16132">
        <v>132235</v>
      </c>
      <c r="C16132">
        <v>132275</v>
      </c>
      <c r="D16132">
        <v>132210</v>
      </c>
      <c r="E16132">
        <v>132230</v>
      </c>
    </row>
    <row r="16133" spans="1:5" x14ac:dyDescent="0.25">
      <c r="A16133" s="2">
        <v>45572.694444444445</v>
      </c>
      <c r="B16133">
        <v>132210</v>
      </c>
      <c r="C16133">
        <v>132265</v>
      </c>
      <c r="D16133">
        <v>132170</v>
      </c>
      <c r="E16133">
        <v>132230</v>
      </c>
    </row>
    <row r="16134" spans="1:5" x14ac:dyDescent="0.25">
      <c r="A16134" s="2">
        <v>45572.690972222219</v>
      </c>
      <c r="B16134">
        <v>132195</v>
      </c>
      <c r="C16134">
        <v>132245</v>
      </c>
      <c r="D16134">
        <v>132170</v>
      </c>
      <c r="E16134">
        <v>132210</v>
      </c>
    </row>
    <row r="16135" spans="1:5" x14ac:dyDescent="0.25">
      <c r="A16135" s="2">
        <v>45572.6875</v>
      </c>
      <c r="B16135">
        <v>132260</v>
      </c>
      <c r="C16135">
        <v>132320</v>
      </c>
      <c r="D16135">
        <v>132185</v>
      </c>
      <c r="E16135">
        <v>132190</v>
      </c>
    </row>
    <row r="16136" spans="1:5" x14ac:dyDescent="0.25">
      <c r="A16136" s="2">
        <v>45572.684027777781</v>
      </c>
      <c r="B16136">
        <v>132290</v>
      </c>
      <c r="C16136">
        <v>132340</v>
      </c>
      <c r="D16136">
        <v>132235</v>
      </c>
      <c r="E16136">
        <v>132260</v>
      </c>
    </row>
    <row r="16137" spans="1:5" x14ac:dyDescent="0.25">
      <c r="A16137" s="2">
        <v>45572.680555555555</v>
      </c>
      <c r="B16137">
        <v>132250</v>
      </c>
      <c r="C16137">
        <v>132360</v>
      </c>
      <c r="D16137">
        <v>132235</v>
      </c>
      <c r="E16137">
        <v>132290</v>
      </c>
    </row>
    <row r="16138" spans="1:5" x14ac:dyDescent="0.25">
      <c r="A16138" s="2">
        <v>45572.677083333336</v>
      </c>
      <c r="B16138">
        <v>132240</v>
      </c>
      <c r="C16138">
        <v>132305</v>
      </c>
      <c r="D16138">
        <v>132235</v>
      </c>
      <c r="E16138">
        <v>132250</v>
      </c>
    </row>
    <row r="16139" spans="1:5" x14ac:dyDescent="0.25">
      <c r="A16139" s="2">
        <v>45572.673611111109</v>
      </c>
      <c r="B16139">
        <v>132190</v>
      </c>
      <c r="C16139">
        <v>132260</v>
      </c>
      <c r="D16139">
        <v>132140</v>
      </c>
      <c r="E16139">
        <v>132240</v>
      </c>
    </row>
    <row r="16140" spans="1:5" x14ac:dyDescent="0.25">
      <c r="A16140" s="2">
        <v>45572.670138888891</v>
      </c>
      <c r="B16140">
        <v>132115</v>
      </c>
      <c r="C16140">
        <v>132200</v>
      </c>
      <c r="D16140">
        <v>132115</v>
      </c>
      <c r="E16140">
        <v>132190</v>
      </c>
    </row>
    <row r="16141" spans="1:5" x14ac:dyDescent="0.25">
      <c r="A16141" s="2">
        <v>45572.666666666664</v>
      </c>
      <c r="B16141">
        <v>132150</v>
      </c>
      <c r="C16141">
        <v>132155</v>
      </c>
      <c r="D16141">
        <v>132045</v>
      </c>
      <c r="E16141">
        <v>132115</v>
      </c>
    </row>
    <row r="16142" spans="1:5" x14ac:dyDescent="0.25">
      <c r="A16142" s="2">
        <v>45572.663194444445</v>
      </c>
      <c r="B16142">
        <v>132085</v>
      </c>
      <c r="C16142">
        <v>132215</v>
      </c>
      <c r="D16142">
        <v>132080</v>
      </c>
      <c r="E16142">
        <v>132145</v>
      </c>
    </row>
    <row r="16143" spans="1:5" x14ac:dyDescent="0.25">
      <c r="A16143" s="2">
        <v>45572.659722222219</v>
      </c>
      <c r="B16143">
        <v>131995</v>
      </c>
      <c r="C16143">
        <v>132115</v>
      </c>
      <c r="D16143">
        <v>131985</v>
      </c>
      <c r="E16143">
        <v>132085</v>
      </c>
    </row>
    <row r="16144" spans="1:5" x14ac:dyDescent="0.25">
      <c r="A16144" s="2">
        <v>45572.65625</v>
      </c>
      <c r="B16144">
        <v>132225</v>
      </c>
      <c r="C16144">
        <v>132225</v>
      </c>
      <c r="D16144">
        <v>131965</v>
      </c>
      <c r="E16144">
        <v>131995</v>
      </c>
    </row>
    <row r="16145" spans="1:5" x14ac:dyDescent="0.25">
      <c r="A16145" s="2">
        <v>45572.652777777781</v>
      </c>
      <c r="B16145">
        <v>132145</v>
      </c>
      <c r="C16145">
        <v>132290</v>
      </c>
      <c r="D16145">
        <v>132130</v>
      </c>
      <c r="E16145">
        <v>132220</v>
      </c>
    </row>
    <row r="16146" spans="1:5" x14ac:dyDescent="0.25">
      <c r="A16146" s="2">
        <v>45572.649305555555</v>
      </c>
      <c r="B16146">
        <v>132075</v>
      </c>
      <c r="C16146">
        <v>132200</v>
      </c>
      <c r="D16146">
        <v>132060</v>
      </c>
      <c r="E16146">
        <v>132140</v>
      </c>
    </row>
    <row r="16147" spans="1:5" x14ac:dyDescent="0.25">
      <c r="A16147" s="2">
        <v>45572.645833333336</v>
      </c>
      <c r="B16147">
        <v>132270</v>
      </c>
      <c r="C16147">
        <v>132275</v>
      </c>
      <c r="D16147">
        <v>132030</v>
      </c>
      <c r="E16147">
        <v>132075</v>
      </c>
    </row>
    <row r="16148" spans="1:5" x14ac:dyDescent="0.25">
      <c r="A16148" s="2">
        <v>45572.642361111109</v>
      </c>
      <c r="B16148">
        <v>132220</v>
      </c>
      <c r="C16148">
        <v>132310</v>
      </c>
      <c r="D16148">
        <v>132210</v>
      </c>
      <c r="E16148">
        <v>132270</v>
      </c>
    </row>
    <row r="16149" spans="1:5" x14ac:dyDescent="0.25">
      <c r="A16149" s="2">
        <v>45572.638888888891</v>
      </c>
      <c r="B16149">
        <v>132275</v>
      </c>
      <c r="C16149">
        <v>132290</v>
      </c>
      <c r="D16149">
        <v>132205</v>
      </c>
      <c r="E16149">
        <v>132215</v>
      </c>
    </row>
    <row r="16150" spans="1:5" x14ac:dyDescent="0.25">
      <c r="A16150" s="2">
        <v>45572.635416666664</v>
      </c>
      <c r="B16150">
        <v>132475</v>
      </c>
      <c r="C16150">
        <v>132480</v>
      </c>
      <c r="D16150">
        <v>132265</v>
      </c>
      <c r="E16150">
        <v>132275</v>
      </c>
    </row>
    <row r="16151" spans="1:5" x14ac:dyDescent="0.25">
      <c r="A16151" s="2">
        <v>45572.631944444445</v>
      </c>
      <c r="B16151">
        <v>132515</v>
      </c>
      <c r="C16151">
        <v>132535</v>
      </c>
      <c r="D16151">
        <v>132455</v>
      </c>
      <c r="E16151">
        <v>132475</v>
      </c>
    </row>
    <row r="16152" spans="1:5" x14ac:dyDescent="0.25">
      <c r="A16152" s="2">
        <v>45572.628472222219</v>
      </c>
      <c r="B16152">
        <v>132510</v>
      </c>
      <c r="C16152">
        <v>132565</v>
      </c>
      <c r="D16152">
        <v>132485</v>
      </c>
      <c r="E16152">
        <v>132515</v>
      </c>
    </row>
    <row r="16153" spans="1:5" x14ac:dyDescent="0.25">
      <c r="A16153" s="2">
        <v>45572.625</v>
      </c>
      <c r="B16153">
        <v>132540</v>
      </c>
      <c r="C16153">
        <v>132615</v>
      </c>
      <c r="D16153">
        <v>132500</v>
      </c>
      <c r="E16153">
        <v>132510</v>
      </c>
    </row>
    <row r="16154" spans="1:5" x14ac:dyDescent="0.25">
      <c r="A16154" s="2">
        <v>45572.621527777781</v>
      </c>
      <c r="B16154">
        <v>132445</v>
      </c>
      <c r="C16154">
        <v>132550</v>
      </c>
      <c r="D16154">
        <v>132440</v>
      </c>
      <c r="E16154">
        <v>132545</v>
      </c>
    </row>
    <row r="16155" spans="1:5" x14ac:dyDescent="0.25">
      <c r="A16155" s="2">
        <v>45572.618055555555</v>
      </c>
      <c r="B16155">
        <v>132530</v>
      </c>
      <c r="C16155">
        <v>132570</v>
      </c>
      <c r="D16155">
        <v>132435</v>
      </c>
      <c r="E16155">
        <v>132445</v>
      </c>
    </row>
    <row r="16156" spans="1:5" x14ac:dyDescent="0.25">
      <c r="A16156" s="2">
        <v>45572.614583333336</v>
      </c>
      <c r="B16156">
        <v>132550</v>
      </c>
      <c r="C16156">
        <v>132555</v>
      </c>
      <c r="D16156">
        <v>132490</v>
      </c>
      <c r="E16156">
        <v>132525</v>
      </c>
    </row>
    <row r="16157" spans="1:5" x14ac:dyDescent="0.25">
      <c r="A16157" s="2">
        <v>45572.611111111109</v>
      </c>
      <c r="B16157">
        <v>132580</v>
      </c>
      <c r="C16157">
        <v>132625</v>
      </c>
      <c r="D16157">
        <v>132530</v>
      </c>
      <c r="E16157">
        <v>132545</v>
      </c>
    </row>
    <row r="16158" spans="1:5" x14ac:dyDescent="0.25">
      <c r="A16158" s="2">
        <v>45572.607638888891</v>
      </c>
      <c r="B16158">
        <v>132535</v>
      </c>
      <c r="C16158">
        <v>132630</v>
      </c>
      <c r="D16158">
        <v>132525</v>
      </c>
      <c r="E16158">
        <v>132580</v>
      </c>
    </row>
    <row r="16159" spans="1:5" x14ac:dyDescent="0.25">
      <c r="A16159" s="2">
        <v>45572.604166666664</v>
      </c>
      <c r="B16159">
        <v>132520</v>
      </c>
      <c r="C16159">
        <v>132555</v>
      </c>
      <c r="D16159">
        <v>132480</v>
      </c>
      <c r="E16159">
        <v>132540</v>
      </c>
    </row>
    <row r="16160" spans="1:5" x14ac:dyDescent="0.25">
      <c r="A16160" s="2">
        <v>45572.600694444445</v>
      </c>
      <c r="B16160">
        <v>132460</v>
      </c>
      <c r="C16160">
        <v>132545</v>
      </c>
      <c r="D16160">
        <v>132410</v>
      </c>
      <c r="E16160">
        <v>132520</v>
      </c>
    </row>
    <row r="16161" spans="1:5" x14ac:dyDescent="0.25">
      <c r="A16161" s="2">
        <v>45572.597222222219</v>
      </c>
      <c r="B16161">
        <v>132510</v>
      </c>
      <c r="C16161">
        <v>132575</v>
      </c>
      <c r="D16161">
        <v>132430</v>
      </c>
      <c r="E16161">
        <v>132460</v>
      </c>
    </row>
    <row r="16162" spans="1:5" x14ac:dyDescent="0.25">
      <c r="A16162" s="2">
        <v>45572.59375</v>
      </c>
      <c r="B16162">
        <v>132545</v>
      </c>
      <c r="C16162">
        <v>132560</v>
      </c>
      <c r="D16162">
        <v>132465</v>
      </c>
      <c r="E16162">
        <v>132510</v>
      </c>
    </row>
    <row r="16163" spans="1:5" x14ac:dyDescent="0.25">
      <c r="A16163" s="2">
        <v>45572.590277777781</v>
      </c>
      <c r="B16163">
        <v>132520</v>
      </c>
      <c r="C16163">
        <v>132565</v>
      </c>
      <c r="D16163">
        <v>132485</v>
      </c>
      <c r="E16163">
        <v>132545</v>
      </c>
    </row>
    <row r="16164" spans="1:5" x14ac:dyDescent="0.25">
      <c r="A16164" s="2">
        <v>45572.586805555555</v>
      </c>
      <c r="B16164">
        <v>132420</v>
      </c>
      <c r="C16164">
        <v>132540</v>
      </c>
      <c r="D16164">
        <v>132410</v>
      </c>
      <c r="E16164">
        <v>132520</v>
      </c>
    </row>
    <row r="16165" spans="1:5" x14ac:dyDescent="0.25">
      <c r="A16165" s="2">
        <v>45572.583333333336</v>
      </c>
      <c r="B16165">
        <v>132365</v>
      </c>
      <c r="C16165">
        <v>132430</v>
      </c>
      <c r="D16165">
        <v>132305</v>
      </c>
      <c r="E16165">
        <v>132420</v>
      </c>
    </row>
    <row r="16166" spans="1:5" x14ac:dyDescent="0.25">
      <c r="A16166" s="2">
        <v>45572.579861111109</v>
      </c>
      <c r="B16166">
        <v>132335</v>
      </c>
      <c r="C16166">
        <v>132390</v>
      </c>
      <c r="D16166">
        <v>132295</v>
      </c>
      <c r="E16166">
        <v>132370</v>
      </c>
    </row>
    <row r="16167" spans="1:5" x14ac:dyDescent="0.25">
      <c r="A16167" s="2">
        <v>45572.576388888891</v>
      </c>
      <c r="B16167">
        <v>132305</v>
      </c>
      <c r="C16167">
        <v>132375</v>
      </c>
      <c r="D16167">
        <v>132295</v>
      </c>
      <c r="E16167">
        <v>132335</v>
      </c>
    </row>
    <row r="16168" spans="1:5" x14ac:dyDescent="0.25">
      <c r="A16168" s="2">
        <v>45572.572916666664</v>
      </c>
      <c r="B16168">
        <v>132350</v>
      </c>
      <c r="C16168">
        <v>132365</v>
      </c>
      <c r="D16168">
        <v>132295</v>
      </c>
      <c r="E16168">
        <v>132300</v>
      </c>
    </row>
    <row r="16169" spans="1:5" x14ac:dyDescent="0.25">
      <c r="A16169" s="2">
        <v>45572.569444444445</v>
      </c>
      <c r="B16169">
        <v>132275</v>
      </c>
      <c r="C16169">
        <v>132355</v>
      </c>
      <c r="D16169">
        <v>132270</v>
      </c>
      <c r="E16169">
        <v>132350</v>
      </c>
    </row>
    <row r="16170" spans="1:5" x14ac:dyDescent="0.25">
      <c r="A16170" s="2">
        <v>45572.565972222219</v>
      </c>
      <c r="B16170">
        <v>132295</v>
      </c>
      <c r="C16170">
        <v>132315</v>
      </c>
      <c r="D16170">
        <v>132250</v>
      </c>
      <c r="E16170">
        <v>132280</v>
      </c>
    </row>
    <row r="16171" spans="1:5" x14ac:dyDescent="0.25">
      <c r="A16171" s="2">
        <v>45572.5625</v>
      </c>
      <c r="B16171">
        <v>132250</v>
      </c>
      <c r="C16171">
        <v>132310</v>
      </c>
      <c r="D16171">
        <v>132210</v>
      </c>
      <c r="E16171">
        <v>132295</v>
      </c>
    </row>
    <row r="16172" spans="1:5" x14ac:dyDescent="0.25">
      <c r="A16172" s="2">
        <v>45572.559027777781</v>
      </c>
      <c r="B16172">
        <v>132240</v>
      </c>
      <c r="C16172">
        <v>132285</v>
      </c>
      <c r="D16172">
        <v>132185</v>
      </c>
      <c r="E16172">
        <v>132250</v>
      </c>
    </row>
    <row r="16173" spans="1:5" x14ac:dyDescent="0.25">
      <c r="A16173" s="2">
        <v>45572.555555555555</v>
      </c>
      <c r="B16173">
        <v>132285</v>
      </c>
      <c r="C16173">
        <v>132290</v>
      </c>
      <c r="D16173">
        <v>132155</v>
      </c>
      <c r="E16173">
        <v>132245</v>
      </c>
    </row>
    <row r="16174" spans="1:5" x14ac:dyDescent="0.25">
      <c r="A16174" s="2">
        <v>45572.552083333336</v>
      </c>
      <c r="B16174">
        <v>132250</v>
      </c>
      <c r="C16174">
        <v>132315</v>
      </c>
      <c r="D16174">
        <v>132225</v>
      </c>
      <c r="E16174">
        <v>132290</v>
      </c>
    </row>
    <row r="16175" spans="1:5" x14ac:dyDescent="0.25">
      <c r="A16175" s="2">
        <v>45572.548611111109</v>
      </c>
      <c r="B16175">
        <v>132265</v>
      </c>
      <c r="C16175">
        <v>132355</v>
      </c>
      <c r="D16175">
        <v>132200</v>
      </c>
      <c r="E16175">
        <v>132255</v>
      </c>
    </row>
    <row r="16176" spans="1:5" x14ac:dyDescent="0.25">
      <c r="A16176" s="2">
        <v>45572.545138888891</v>
      </c>
      <c r="B16176">
        <v>132425</v>
      </c>
      <c r="C16176">
        <v>132430</v>
      </c>
      <c r="D16176">
        <v>132245</v>
      </c>
      <c r="E16176">
        <v>132265</v>
      </c>
    </row>
    <row r="16177" spans="1:5" x14ac:dyDescent="0.25">
      <c r="A16177" s="2">
        <v>45572.541666666664</v>
      </c>
      <c r="B16177">
        <v>132335</v>
      </c>
      <c r="C16177">
        <v>132465</v>
      </c>
      <c r="D16177">
        <v>132330</v>
      </c>
      <c r="E16177">
        <v>132425</v>
      </c>
    </row>
    <row r="16178" spans="1:5" x14ac:dyDescent="0.25">
      <c r="A16178" s="2">
        <v>45572.538194444445</v>
      </c>
      <c r="B16178">
        <v>132360</v>
      </c>
      <c r="C16178">
        <v>132390</v>
      </c>
      <c r="D16178">
        <v>132265</v>
      </c>
      <c r="E16178">
        <v>132335</v>
      </c>
    </row>
    <row r="16179" spans="1:5" x14ac:dyDescent="0.25">
      <c r="A16179" s="2">
        <v>45572.534722222219</v>
      </c>
      <c r="B16179">
        <v>132255</v>
      </c>
      <c r="C16179">
        <v>132370</v>
      </c>
      <c r="D16179">
        <v>132245</v>
      </c>
      <c r="E16179">
        <v>132365</v>
      </c>
    </row>
    <row r="16180" spans="1:5" x14ac:dyDescent="0.25">
      <c r="A16180" s="2">
        <v>45572.53125</v>
      </c>
      <c r="B16180">
        <v>132375</v>
      </c>
      <c r="C16180">
        <v>132380</v>
      </c>
      <c r="D16180">
        <v>132190</v>
      </c>
      <c r="E16180">
        <v>132250</v>
      </c>
    </row>
    <row r="16181" spans="1:5" x14ac:dyDescent="0.25">
      <c r="A16181" s="2">
        <v>45572.527777777781</v>
      </c>
      <c r="B16181">
        <v>132385</v>
      </c>
      <c r="C16181">
        <v>132450</v>
      </c>
      <c r="D16181">
        <v>132370</v>
      </c>
      <c r="E16181">
        <v>132375</v>
      </c>
    </row>
    <row r="16182" spans="1:5" x14ac:dyDescent="0.25">
      <c r="A16182" s="2">
        <v>45572.524305555555</v>
      </c>
      <c r="B16182">
        <v>132475</v>
      </c>
      <c r="C16182">
        <v>132510</v>
      </c>
      <c r="D16182">
        <v>132365</v>
      </c>
      <c r="E16182">
        <v>132385</v>
      </c>
    </row>
    <row r="16183" spans="1:5" x14ac:dyDescent="0.25">
      <c r="A16183" s="2">
        <v>45572.520833333336</v>
      </c>
      <c r="B16183">
        <v>132360</v>
      </c>
      <c r="C16183">
        <v>132480</v>
      </c>
      <c r="D16183">
        <v>132330</v>
      </c>
      <c r="E16183">
        <v>132475</v>
      </c>
    </row>
    <row r="16184" spans="1:5" x14ac:dyDescent="0.25">
      <c r="A16184" s="2">
        <v>45572.517361111109</v>
      </c>
      <c r="B16184">
        <v>132500</v>
      </c>
      <c r="C16184">
        <v>132585</v>
      </c>
      <c r="D16184">
        <v>132355</v>
      </c>
      <c r="E16184">
        <v>132365</v>
      </c>
    </row>
    <row r="16185" spans="1:5" x14ac:dyDescent="0.25">
      <c r="A16185" s="2">
        <v>45572.513888888891</v>
      </c>
      <c r="B16185">
        <v>132450</v>
      </c>
      <c r="C16185">
        <v>132525</v>
      </c>
      <c r="D16185">
        <v>132425</v>
      </c>
      <c r="E16185">
        <v>132505</v>
      </c>
    </row>
    <row r="16186" spans="1:5" x14ac:dyDescent="0.25">
      <c r="A16186" s="2">
        <v>45572.510416666664</v>
      </c>
      <c r="B16186">
        <v>132460</v>
      </c>
      <c r="C16186">
        <v>132530</v>
      </c>
      <c r="D16186">
        <v>132405</v>
      </c>
      <c r="E16186">
        <v>132455</v>
      </c>
    </row>
    <row r="16187" spans="1:5" x14ac:dyDescent="0.25">
      <c r="A16187" s="2">
        <v>45572.506944444445</v>
      </c>
      <c r="B16187">
        <v>132540</v>
      </c>
      <c r="C16187">
        <v>132550</v>
      </c>
      <c r="D16187">
        <v>132390</v>
      </c>
      <c r="E16187">
        <v>132460</v>
      </c>
    </row>
    <row r="16188" spans="1:5" x14ac:dyDescent="0.25">
      <c r="A16188" s="2">
        <v>45572.503472222219</v>
      </c>
      <c r="B16188">
        <v>132600</v>
      </c>
      <c r="C16188">
        <v>132600</v>
      </c>
      <c r="D16188">
        <v>132425</v>
      </c>
      <c r="E16188">
        <v>132545</v>
      </c>
    </row>
    <row r="16189" spans="1:5" x14ac:dyDescent="0.25">
      <c r="A16189" s="2">
        <v>45572.5</v>
      </c>
      <c r="B16189">
        <v>132650</v>
      </c>
      <c r="C16189">
        <v>132695</v>
      </c>
      <c r="D16189">
        <v>132555</v>
      </c>
      <c r="E16189">
        <v>132595</v>
      </c>
    </row>
    <row r="16190" spans="1:5" x14ac:dyDescent="0.25">
      <c r="A16190" s="2">
        <v>45572.496527777781</v>
      </c>
      <c r="B16190">
        <v>132840</v>
      </c>
      <c r="C16190">
        <v>132850</v>
      </c>
      <c r="D16190">
        <v>132635</v>
      </c>
      <c r="E16190">
        <v>132650</v>
      </c>
    </row>
    <row r="16191" spans="1:5" x14ac:dyDescent="0.25">
      <c r="A16191" s="2">
        <v>45572.493055555555</v>
      </c>
      <c r="B16191">
        <v>132830</v>
      </c>
      <c r="C16191">
        <v>132860</v>
      </c>
      <c r="D16191">
        <v>132790</v>
      </c>
      <c r="E16191">
        <v>132835</v>
      </c>
    </row>
    <row r="16192" spans="1:5" x14ac:dyDescent="0.25">
      <c r="A16192" s="2">
        <v>45572.489583333336</v>
      </c>
      <c r="B16192">
        <v>132915</v>
      </c>
      <c r="C16192">
        <v>132920</v>
      </c>
      <c r="D16192">
        <v>132775</v>
      </c>
      <c r="E16192">
        <v>132830</v>
      </c>
    </row>
    <row r="16193" spans="1:5" x14ac:dyDescent="0.25">
      <c r="A16193" s="2">
        <v>45572.486111111109</v>
      </c>
      <c r="B16193">
        <v>132855</v>
      </c>
      <c r="C16193">
        <v>132950</v>
      </c>
      <c r="D16193">
        <v>132850</v>
      </c>
      <c r="E16193">
        <v>132915</v>
      </c>
    </row>
    <row r="16194" spans="1:5" x14ac:dyDescent="0.25">
      <c r="A16194" s="2">
        <v>45572.482638888891</v>
      </c>
      <c r="B16194">
        <v>132970</v>
      </c>
      <c r="C16194">
        <v>133010</v>
      </c>
      <c r="D16194">
        <v>132835</v>
      </c>
      <c r="E16194">
        <v>132855</v>
      </c>
    </row>
    <row r="16195" spans="1:5" x14ac:dyDescent="0.25">
      <c r="A16195" s="2">
        <v>45572.479166666664</v>
      </c>
      <c r="B16195">
        <v>133130</v>
      </c>
      <c r="C16195">
        <v>133135</v>
      </c>
      <c r="D16195">
        <v>132895</v>
      </c>
      <c r="E16195">
        <v>132970</v>
      </c>
    </row>
    <row r="16196" spans="1:5" x14ac:dyDescent="0.25">
      <c r="A16196" s="2">
        <v>45572.475694444445</v>
      </c>
      <c r="B16196">
        <v>133185</v>
      </c>
      <c r="C16196">
        <v>133195</v>
      </c>
      <c r="D16196">
        <v>133065</v>
      </c>
      <c r="E16196">
        <v>133130</v>
      </c>
    </row>
    <row r="16197" spans="1:5" x14ac:dyDescent="0.25">
      <c r="A16197" s="2">
        <v>45572.472222222219</v>
      </c>
      <c r="B16197">
        <v>133235</v>
      </c>
      <c r="C16197">
        <v>133255</v>
      </c>
      <c r="D16197">
        <v>133170</v>
      </c>
      <c r="E16197">
        <v>133190</v>
      </c>
    </row>
    <row r="16198" spans="1:5" x14ac:dyDescent="0.25">
      <c r="A16198" s="2">
        <v>45572.46875</v>
      </c>
      <c r="B16198">
        <v>133315</v>
      </c>
      <c r="C16198">
        <v>133320</v>
      </c>
      <c r="D16198">
        <v>133175</v>
      </c>
      <c r="E16198">
        <v>133235</v>
      </c>
    </row>
    <row r="16199" spans="1:5" x14ac:dyDescent="0.25">
      <c r="A16199" s="2">
        <v>45572.465277777781</v>
      </c>
      <c r="B16199">
        <v>133185</v>
      </c>
      <c r="C16199">
        <v>133350</v>
      </c>
      <c r="D16199">
        <v>133055</v>
      </c>
      <c r="E16199">
        <v>133315</v>
      </c>
    </row>
    <row r="16200" spans="1:5" x14ac:dyDescent="0.25">
      <c r="A16200" s="2">
        <v>45572.461805555555</v>
      </c>
      <c r="B16200">
        <v>133075</v>
      </c>
      <c r="C16200">
        <v>133245</v>
      </c>
      <c r="D16200">
        <v>133030</v>
      </c>
      <c r="E16200">
        <v>133185</v>
      </c>
    </row>
    <row r="16201" spans="1:5" x14ac:dyDescent="0.25">
      <c r="A16201" s="2">
        <v>45572.458333333336</v>
      </c>
      <c r="B16201">
        <v>132815</v>
      </c>
      <c r="C16201">
        <v>133075</v>
      </c>
      <c r="D16201">
        <v>132810</v>
      </c>
      <c r="E16201">
        <v>133075</v>
      </c>
    </row>
    <row r="16202" spans="1:5" x14ac:dyDescent="0.25">
      <c r="A16202" s="2">
        <v>45572.454861111109</v>
      </c>
      <c r="B16202">
        <v>132805</v>
      </c>
      <c r="C16202">
        <v>132865</v>
      </c>
      <c r="D16202">
        <v>132720</v>
      </c>
      <c r="E16202">
        <v>132810</v>
      </c>
    </row>
    <row r="16203" spans="1:5" x14ac:dyDescent="0.25">
      <c r="A16203" s="2">
        <v>45572.451388888891</v>
      </c>
      <c r="B16203">
        <v>132715</v>
      </c>
      <c r="C16203">
        <v>132840</v>
      </c>
      <c r="D16203">
        <v>132645</v>
      </c>
      <c r="E16203">
        <v>132800</v>
      </c>
    </row>
    <row r="16204" spans="1:5" x14ac:dyDescent="0.25">
      <c r="A16204" s="2">
        <v>45572.447916666664</v>
      </c>
      <c r="B16204">
        <v>132770</v>
      </c>
      <c r="C16204">
        <v>132890</v>
      </c>
      <c r="D16204">
        <v>132685</v>
      </c>
      <c r="E16204">
        <v>132715</v>
      </c>
    </row>
    <row r="16205" spans="1:5" x14ac:dyDescent="0.25">
      <c r="A16205" s="2">
        <v>45572.444444444445</v>
      </c>
      <c r="B16205">
        <v>132375</v>
      </c>
      <c r="C16205">
        <v>132805</v>
      </c>
      <c r="D16205">
        <v>132325</v>
      </c>
      <c r="E16205">
        <v>132770</v>
      </c>
    </row>
    <row r="16206" spans="1:5" x14ac:dyDescent="0.25">
      <c r="A16206" s="2">
        <v>45572.440972222219</v>
      </c>
      <c r="B16206">
        <v>132055</v>
      </c>
      <c r="C16206">
        <v>132420</v>
      </c>
      <c r="D16206">
        <v>132040</v>
      </c>
      <c r="E16206">
        <v>132375</v>
      </c>
    </row>
    <row r="16207" spans="1:5" x14ac:dyDescent="0.25">
      <c r="A16207" s="2">
        <v>45572.4375</v>
      </c>
      <c r="B16207">
        <v>132090</v>
      </c>
      <c r="C16207">
        <v>132175</v>
      </c>
      <c r="D16207">
        <v>131965</v>
      </c>
      <c r="E16207">
        <v>132050</v>
      </c>
    </row>
    <row r="16208" spans="1:5" x14ac:dyDescent="0.25">
      <c r="A16208" s="2">
        <v>45572.434027777781</v>
      </c>
      <c r="B16208">
        <v>132285</v>
      </c>
      <c r="C16208">
        <v>132340</v>
      </c>
      <c r="D16208">
        <v>132050</v>
      </c>
      <c r="E16208">
        <v>132085</v>
      </c>
    </row>
    <row r="16209" spans="1:5" x14ac:dyDescent="0.25">
      <c r="A16209" s="2">
        <v>45572.430555555555</v>
      </c>
      <c r="B16209">
        <v>132470</v>
      </c>
      <c r="C16209">
        <v>132515</v>
      </c>
      <c r="D16209">
        <v>132210</v>
      </c>
      <c r="E16209">
        <v>132280</v>
      </c>
    </row>
    <row r="16210" spans="1:5" x14ac:dyDescent="0.25">
      <c r="A16210" s="2">
        <v>45572.427083333336</v>
      </c>
      <c r="B16210">
        <v>132565</v>
      </c>
      <c r="C16210">
        <v>132730</v>
      </c>
      <c r="D16210">
        <v>132450</v>
      </c>
      <c r="E16210">
        <v>132470</v>
      </c>
    </row>
    <row r="16211" spans="1:5" x14ac:dyDescent="0.25">
      <c r="A16211" s="2">
        <v>45572.423611111109</v>
      </c>
      <c r="B16211">
        <v>132915</v>
      </c>
      <c r="C16211">
        <v>132965</v>
      </c>
      <c r="D16211">
        <v>132550</v>
      </c>
      <c r="E16211">
        <v>132565</v>
      </c>
    </row>
    <row r="16212" spans="1:5" x14ac:dyDescent="0.25">
      <c r="A16212" s="2">
        <v>45572.420138888891</v>
      </c>
      <c r="B16212">
        <v>133075</v>
      </c>
      <c r="C16212">
        <v>133125</v>
      </c>
      <c r="D16212">
        <v>132900</v>
      </c>
      <c r="E16212">
        <v>132910</v>
      </c>
    </row>
    <row r="16213" spans="1:5" x14ac:dyDescent="0.25">
      <c r="A16213" s="2">
        <v>45572.416666666664</v>
      </c>
      <c r="B16213">
        <v>133165</v>
      </c>
      <c r="C16213">
        <v>133200</v>
      </c>
      <c r="D16213">
        <v>132995</v>
      </c>
      <c r="E16213">
        <v>133075</v>
      </c>
    </row>
    <row r="16214" spans="1:5" x14ac:dyDescent="0.25">
      <c r="A16214" s="2">
        <v>45572.413194444445</v>
      </c>
      <c r="B16214">
        <v>133070</v>
      </c>
      <c r="C16214">
        <v>133165</v>
      </c>
      <c r="D16214">
        <v>132975</v>
      </c>
      <c r="E16214">
        <v>133165</v>
      </c>
    </row>
    <row r="16215" spans="1:5" x14ac:dyDescent="0.25">
      <c r="A16215" s="2">
        <v>45572.409722222219</v>
      </c>
      <c r="B16215">
        <v>133060</v>
      </c>
      <c r="C16215">
        <v>133130</v>
      </c>
      <c r="D16215">
        <v>133025</v>
      </c>
      <c r="E16215">
        <v>133065</v>
      </c>
    </row>
    <row r="16216" spans="1:5" x14ac:dyDescent="0.25">
      <c r="A16216" s="2">
        <v>45572.40625</v>
      </c>
      <c r="B16216">
        <v>133035</v>
      </c>
      <c r="C16216">
        <v>133080</v>
      </c>
      <c r="D16216">
        <v>132990</v>
      </c>
      <c r="E16216">
        <v>133055</v>
      </c>
    </row>
    <row r="16217" spans="1:5" x14ac:dyDescent="0.25">
      <c r="A16217" s="2">
        <v>45572.402777777781</v>
      </c>
      <c r="B16217">
        <v>133010</v>
      </c>
      <c r="C16217">
        <v>133100</v>
      </c>
      <c r="D16217">
        <v>132925</v>
      </c>
      <c r="E16217">
        <v>133040</v>
      </c>
    </row>
    <row r="16218" spans="1:5" x14ac:dyDescent="0.25">
      <c r="A16218" s="2">
        <v>45572.399305555555</v>
      </c>
      <c r="B16218">
        <v>132935</v>
      </c>
      <c r="C16218">
        <v>133050</v>
      </c>
      <c r="D16218">
        <v>132895</v>
      </c>
      <c r="E16218">
        <v>133010</v>
      </c>
    </row>
    <row r="16219" spans="1:5" x14ac:dyDescent="0.25">
      <c r="A16219" s="2">
        <v>45572.395833333336</v>
      </c>
      <c r="B16219">
        <v>132930</v>
      </c>
      <c r="C16219">
        <v>132960</v>
      </c>
      <c r="D16219">
        <v>132855</v>
      </c>
      <c r="E16219">
        <v>132940</v>
      </c>
    </row>
    <row r="16220" spans="1:5" x14ac:dyDescent="0.25">
      <c r="A16220" s="2">
        <v>45572.392361111109</v>
      </c>
      <c r="B16220">
        <v>132955</v>
      </c>
      <c r="C16220">
        <v>133000</v>
      </c>
      <c r="D16220">
        <v>132805</v>
      </c>
      <c r="E16220">
        <v>132935</v>
      </c>
    </row>
    <row r="16221" spans="1:5" x14ac:dyDescent="0.25">
      <c r="A16221" s="2">
        <v>45572.388888888891</v>
      </c>
      <c r="B16221">
        <v>132775</v>
      </c>
      <c r="C16221">
        <v>132980</v>
      </c>
      <c r="D16221">
        <v>132750</v>
      </c>
      <c r="E16221">
        <v>132950</v>
      </c>
    </row>
    <row r="16222" spans="1:5" x14ac:dyDescent="0.25">
      <c r="A16222" s="2">
        <v>45572.385416666664</v>
      </c>
      <c r="B16222">
        <v>132815</v>
      </c>
      <c r="C16222">
        <v>132885</v>
      </c>
      <c r="D16222">
        <v>132700</v>
      </c>
      <c r="E16222">
        <v>132780</v>
      </c>
    </row>
    <row r="16223" spans="1:5" x14ac:dyDescent="0.25">
      <c r="A16223" s="2">
        <v>45572.381944444445</v>
      </c>
      <c r="B16223">
        <v>132760</v>
      </c>
      <c r="C16223">
        <v>132900</v>
      </c>
      <c r="D16223">
        <v>132740</v>
      </c>
      <c r="E16223">
        <v>132815</v>
      </c>
    </row>
    <row r="16224" spans="1:5" x14ac:dyDescent="0.25">
      <c r="A16224" s="2">
        <v>45572.378472222219</v>
      </c>
      <c r="B16224">
        <v>132530</v>
      </c>
      <c r="C16224">
        <v>132915</v>
      </c>
      <c r="D16224">
        <v>132505</v>
      </c>
      <c r="E16224">
        <v>132760</v>
      </c>
    </row>
    <row r="16225" spans="1:5" x14ac:dyDescent="0.25">
      <c r="A16225" s="2">
        <v>45572.375</v>
      </c>
      <c r="B16225">
        <v>131910</v>
      </c>
      <c r="C16225">
        <v>132540</v>
      </c>
      <c r="D16225">
        <v>131850</v>
      </c>
      <c r="E16225">
        <v>132535</v>
      </c>
    </row>
    <row r="16226" spans="1:5" x14ac:dyDescent="0.25">
      <c r="A16226" s="2">
        <v>45569.763888888891</v>
      </c>
      <c r="B16226">
        <v>132110</v>
      </c>
      <c r="C16226">
        <v>132210</v>
      </c>
      <c r="D16226">
        <v>132080</v>
      </c>
      <c r="E16226">
        <v>132210</v>
      </c>
    </row>
    <row r="16227" spans="1:5" x14ac:dyDescent="0.25">
      <c r="A16227" s="2">
        <v>45569.760416666664</v>
      </c>
      <c r="B16227">
        <v>132155</v>
      </c>
      <c r="C16227">
        <v>132165</v>
      </c>
      <c r="D16227">
        <v>132100</v>
      </c>
      <c r="E16227">
        <v>132110</v>
      </c>
    </row>
    <row r="16228" spans="1:5" x14ac:dyDescent="0.25">
      <c r="A16228" s="2">
        <v>45569.756944444445</v>
      </c>
      <c r="B16228">
        <v>132120</v>
      </c>
      <c r="C16228">
        <v>132155</v>
      </c>
      <c r="D16228">
        <v>132100</v>
      </c>
      <c r="E16228">
        <v>132150</v>
      </c>
    </row>
    <row r="16229" spans="1:5" x14ac:dyDescent="0.25">
      <c r="A16229" s="2">
        <v>45569.753472222219</v>
      </c>
      <c r="B16229">
        <v>132130</v>
      </c>
      <c r="C16229">
        <v>132160</v>
      </c>
      <c r="D16229">
        <v>132105</v>
      </c>
      <c r="E16229">
        <v>132120</v>
      </c>
    </row>
    <row r="16230" spans="1:5" x14ac:dyDescent="0.25">
      <c r="A16230" s="2">
        <v>45569.75</v>
      </c>
      <c r="B16230">
        <v>132145</v>
      </c>
      <c r="C16230">
        <v>132165</v>
      </c>
      <c r="D16230">
        <v>132115</v>
      </c>
      <c r="E16230">
        <v>132135</v>
      </c>
    </row>
    <row r="16231" spans="1:5" x14ac:dyDescent="0.25">
      <c r="A16231" s="2">
        <v>45569.746527777781</v>
      </c>
      <c r="B16231">
        <v>132100</v>
      </c>
      <c r="C16231">
        <v>132205</v>
      </c>
      <c r="D16231">
        <v>132100</v>
      </c>
      <c r="E16231">
        <v>132150</v>
      </c>
    </row>
    <row r="16232" spans="1:5" x14ac:dyDescent="0.25">
      <c r="A16232" s="2">
        <v>45569.743055555555</v>
      </c>
      <c r="B16232">
        <v>132085</v>
      </c>
      <c r="C16232">
        <v>132130</v>
      </c>
      <c r="D16232">
        <v>132080</v>
      </c>
      <c r="E16232">
        <v>132105</v>
      </c>
    </row>
    <row r="16233" spans="1:5" x14ac:dyDescent="0.25">
      <c r="A16233" s="2">
        <v>45569.739583333336</v>
      </c>
      <c r="B16233">
        <v>132085</v>
      </c>
      <c r="C16233">
        <v>132100</v>
      </c>
      <c r="D16233">
        <v>132065</v>
      </c>
      <c r="E16233">
        <v>132085</v>
      </c>
    </row>
    <row r="16234" spans="1:5" x14ac:dyDescent="0.25">
      <c r="A16234" s="2">
        <v>45569.736111111109</v>
      </c>
      <c r="B16234">
        <v>132095</v>
      </c>
      <c r="C16234">
        <v>132100</v>
      </c>
      <c r="D16234">
        <v>132065</v>
      </c>
      <c r="E16234">
        <v>132080</v>
      </c>
    </row>
    <row r="16235" spans="1:5" x14ac:dyDescent="0.25">
      <c r="A16235" s="2">
        <v>45569.732638888891</v>
      </c>
      <c r="B16235">
        <v>132075</v>
      </c>
      <c r="C16235">
        <v>132100</v>
      </c>
      <c r="D16235">
        <v>132065</v>
      </c>
      <c r="E16235">
        <v>132095</v>
      </c>
    </row>
    <row r="16236" spans="1:5" x14ac:dyDescent="0.25">
      <c r="A16236" s="2">
        <v>45569.729166666664</v>
      </c>
      <c r="B16236">
        <v>132105</v>
      </c>
      <c r="C16236">
        <v>132115</v>
      </c>
      <c r="D16236">
        <v>132060</v>
      </c>
      <c r="E16236">
        <v>132070</v>
      </c>
    </row>
    <row r="16237" spans="1:5" x14ac:dyDescent="0.25">
      <c r="A16237" s="2">
        <v>45569.725694444445</v>
      </c>
      <c r="B16237">
        <v>132150</v>
      </c>
      <c r="C16237">
        <v>132155</v>
      </c>
      <c r="D16237">
        <v>132070</v>
      </c>
      <c r="E16237">
        <v>132105</v>
      </c>
    </row>
    <row r="16238" spans="1:5" x14ac:dyDescent="0.25">
      <c r="A16238" s="2">
        <v>45569.722222222219</v>
      </c>
      <c r="B16238">
        <v>132115</v>
      </c>
      <c r="C16238">
        <v>132165</v>
      </c>
      <c r="D16238">
        <v>132100</v>
      </c>
      <c r="E16238">
        <v>132155</v>
      </c>
    </row>
    <row r="16239" spans="1:5" x14ac:dyDescent="0.25">
      <c r="A16239" s="2">
        <v>45569.71875</v>
      </c>
      <c r="B16239">
        <v>132130</v>
      </c>
      <c r="C16239">
        <v>132155</v>
      </c>
      <c r="D16239">
        <v>132110</v>
      </c>
      <c r="E16239">
        <v>132120</v>
      </c>
    </row>
    <row r="16240" spans="1:5" x14ac:dyDescent="0.25">
      <c r="A16240" s="2">
        <v>45569.715277777781</v>
      </c>
      <c r="B16240">
        <v>132115</v>
      </c>
      <c r="C16240">
        <v>132155</v>
      </c>
      <c r="D16240">
        <v>132110</v>
      </c>
      <c r="E16240">
        <v>132130</v>
      </c>
    </row>
    <row r="16241" spans="1:5" x14ac:dyDescent="0.25">
      <c r="A16241" s="2">
        <v>45569.711805555555</v>
      </c>
      <c r="B16241">
        <v>132175</v>
      </c>
      <c r="C16241">
        <v>132180</v>
      </c>
      <c r="D16241">
        <v>132110</v>
      </c>
      <c r="E16241">
        <v>132115</v>
      </c>
    </row>
    <row r="16242" spans="1:5" x14ac:dyDescent="0.25">
      <c r="A16242" s="2">
        <v>45569.708333333336</v>
      </c>
      <c r="B16242">
        <v>132240</v>
      </c>
      <c r="C16242">
        <v>132245</v>
      </c>
      <c r="D16242">
        <v>132150</v>
      </c>
      <c r="E16242">
        <v>132175</v>
      </c>
    </row>
    <row r="16243" spans="1:5" x14ac:dyDescent="0.25">
      <c r="A16243" s="2">
        <v>45569.704861111109</v>
      </c>
      <c r="B16243">
        <v>132225</v>
      </c>
      <c r="C16243">
        <v>132295</v>
      </c>
      <c r="D16243">
        <v>132220</v>
      </c>
      <c r="E16243">
        <v>132240</v>
      </c>
    </row>
    <row r="16244" spans="1:5" x14ac:dyDescent="0.25">
      <c r="A16244" s="2">
        <v>45569.701388888891</v>
      </c>
      <c r="B16244">
        <v>132250</v>
      </c>
      <c r="C16244">
        <v>132270</v>
      </c>
      <c r="D16244">
        <v>132215</v>
      </c>
      <c r="E16244">
        <v>132230</v>
      </c>
    </row>
    <row r="16245" spans="1:5" x14ac:dyDescent="0.25">
      <c r="A16245" s="2">
        <v>45569.697916666664</v>
      </c>
      <c r="B16245">
        <v>132220</v>
      </c>
      <c r="C16245">
        <v>132265</v>
      </c>
      <c r="D16245">
        <v>132195</v>
      </c>
      <c r="E16245">
        <v>132245</v>
      </c>
    </row>
    <row r="16246" spans="1:5" x14ac:dyDescent="0.25">
      <c r="A16246" s="2">
        <v>45569.694444444445</v>
      </c>
      <c r="B16246">
        <v>132235</v>
      </c>
      <c r="C16246">
        <v>132250</v>
      </c>
      <c r="D16246">
        <v>132210</v>
      </c>
      <c r="E16246">
        <v>132225</v>
      </c>
    </row>
    <row r="16247" spans="1:5" x14ac:dyDescent="0.25">
      <c r="A16247" s="2">
        <v>45569.690972222219</v>
      </c>
      <c r="B16247">
        <v>132205</v>
      </c>
      <c r="C16247">
        <v>132245</v>
      </c>
      <c r="D16247">
        <v>132170</v>
      </c>
      <c r="E16247">
        <v>132230</v>
      </c>
    </row>
    <row r="16248" spans="1:5" x14ac:dyDescent="0.25">
      <c r="A16248" s="2">
        <v>45569.6875</v>
      </c>
      <c r="B16248">
        <v>132170</v>
      </c>
      <c r="C16248">
        <v>132210</v>
      </c>
      <c r="D16248">
        <v>132130</v>
      </c>
      <c r="E16248">
        <v>132205</v>
      </c>
    </row>
    <row r="16249" spans="1:5" x14ac:dyDescent="0.25">
      <c r="A16249" s="2">
        <v>45569.684027777781</v>
      </c>
      <c r="B16249">
        <v>132175</v>
      </c>
      <c r="C16249">
        <v>132215</v>
      </c>
      <c r="D16249">
        <v>132160</v>
      </c>
      <c r="E16249">
        <v>132165</v>
      </c>
    </row>
    <row r="16250" spans="1:5" x14ac:dyDescent="0.25">
      <c r="A16250" s="2">
        <v>45569.680555555555</v>
      </c>
      <c r="B16250">
        <v>132140</v>
      </c>
      <c r="C16250">
        <v>132200</v>
      </c>
      <c r="D16250">
        <v>132130</v>
      </c>
      <c r="E16250">
        <v>132170</v>
      </c>
    </row>
    <row r="16251" spans="1:5" x14ac:dyDescent="0.25">
      <c r="A16251" s="2">
        <v>45569.677083333336</v>
      </c>
      <c r="B16251">
        <v>132180</v>
      </c>
      <c r="C16251">
        <v>132200</v>
      </c>
      <c r="D16251">
        <v>132100</v>
      </c>
      <c r="E16251">
        <v>132140</v>
      </c>
    </row>
    <row r="16252" spans="1:5" x14ac:dyDescent="0.25">
      <c r="A16252" s="2">
        <v>45569.673611111109</v>
      </c>
      <c r="B16252">
        <v>132180</v>
      </c>
      <c r="C16252">
        <v>132185</v>
      </c>
      <c r="D16252">
        <v>132110</v>
      </c>
      <c r="E16252">
        <v>132180</v>
      </c>
    </row>
    <row r="16253" spans="1:5" x14ac:dyDescent="0.25">
      <c r="A16253" s="2">
        <v>45569.670138888891</v>
      </c>
      <c r="B16253">
        <v>132195</v>
      </c>
      <c r="C16253">
        <v>132270</v>
      </c>
      <c r="D16253">
        <v>132175</v>
      </c>
      <c r="E16253">
        <v>132180</v>
      </c>
    </row>
    <row r="16254" spans="1:5" x14ac:dyDescent="0.25">
      <c r="A16254" s="2">
        <v>45569.666666666664</v>
      </c>
      <c r="B16254">
        <v>132240</v>
      </c>
      <c r="C16254">
        <v>132245</v>
      </c>
      <c r="D16254">
        <v>132165</v>
      </c>
      <c r="E16254">
        <v>132195</v>
      </c>
    </row>
    <row r="16255" spans="1:5" x14ac:dyDescent="0.25">
      <c r="A16255" s="2">
        <v>45569.663194444445</v>
      </c>
      <c r="B16255">
        <v>132240</v>
      </c>
      <c r="C16255">
        <v>132255</v>
      </c>
      <c r="D16255">
        <v>132165</v>
      </c>
      <c r="E16255">
        <v>132240</v>
      </c>
    </row>
    <row r="16256" spans="1:5" x14ac:dyDescent="0.25">
      <c r="A16256" s="2">
        <v>45569.659722222219</v>
      </c>
      <c r="B16256">
        <v>132255</v>
      </c>
      <c r="C16256">
        <v>132275</v>
      </c>
      <c r="D16256">
        <v>132205</v>
      </c>
      <c r="E16256">
        <v>132240</v>
      </c>
    </row>
    <row r="16257" spans="1:5" x14ac:dyDescent="0.25">
      <c r="A16257" s="2">
        <v>45569.65625</v>
      </c>
      <c r="B16257">
        <v>132115</v>
      </c>
      <c r="C16257">
        <v>132260</v>
      </c>
      <c r="D16257">
        <v>132110</v>
      </c>
      <c r="E16257">
        <v>132250</v>
      </c>
    </row>
    <row r="16258" spans="1:5" x14ac:dyDescent="0.25">
      <c r="A16258" s="2">
        <v>45569.652777777781</v>
      </c>
      <c r="B16258">
        <v>132110</v>
      </c>
      <c r="C16258">
        <v>132200</v>
      </c>
      <c r="D16258">
        <v>132085</v>
      </c>
      <c r="E16258">
        <v>132110</v>
      </c>
    </row>
    <row r="16259" spans="1:5" x14ac:dyDescent="0.25">
      <c r="A16259" s="2">
        <v>45569.649305555555</v>
      </c>
      <c r="B16259">
        <v>132105</v>
      </c>
      <c r="C16259">
        <v>132180</v>
      </c>
      <c r="D16259">
        <v>132095</v>
      </c>
      <c r="E16259">
        <v>132115</v>
      </c>
    </row>
    <row r="16260" spans="1:5" x14ac:dyDescent="0.25">
      <c r="A16260" s="2">
        <v>45569.645833333336</v>
      </c>
      <c r="B16260">
        <v>132040</v>
      </c>
      <c r="C16260">
        <v>132110</v>
      </c>
      <c r="D16260">
        <v>132020</v>
      </c>
      <c r="E16260">
        <v>132105</v>
      </c>
    </row>
    <row r="16261" spans="1:5" x14ac:dyDescent="0.25">
      <c r="A16261" s="2">
        <v>45569.642361111109</v>
      </c>
      <c r="B16261">
        <v>132020</v>
      </c>
      <c r="C16261">
        <v>132070</v>
      </c>
      <c r="D16261">
        <v>132010</v>
      </c>
      <c r="E16261">
        <v>132045</v>
      </c>
    </row>
    <row r="16262" spans="1:5" x14ac:dyDescent="0.25">
      <c r="A16262" s="2">
        <v>45569.638888888891</v>
      </c>
      <c r="B16262">
        <v>132090</v>
      </c>
      <c r="C16262">
        <v>132120</v>
      </c>
      <c r="D16262">
        <v>132010</v>
      </c>
      <c r="E16262">
        <v>132020</v>
      </c>
    </row>
    <row r="16263" spans="1:5" x14ac:dyDescent="0.25">
      <c r="A16263" s="2">
        <v>45569.635416666664</v>
      </c>
      <c r="B16263">
        <v>132070</v>
      </c>
      <c r="C16263">
        <v>132100</v>
      </c>
      <c r="D16263">
        <v>132025</v>
      </c>
      <c r="E16263">
        <v>132090</v>
      </c>
    </row>
    <row r="16264" spans="1:5" x14ac:dyDescent="0.25">
      <c r="A16264" s="2">
        <v>45569.631944444445</v>
      </c>
      <c r="B16264">
        <v>132090</v>
      </c>
      <c r="C16264">
        <v>132105</v>
      </c>
      <c r="D16264">
        <v>132050</v>
      </c>
      <c r="E16264">
        <v>132065</v>
      </c>
    </row>
    <row r="16265" spans="1:5" x14ac:dyDescent="0.25">
      <c r="A16265" s="2">
        <v>45569.628472222219</v>
      </c>
      <c r="B16265">
        <v>132045</v>
      </c>
      <c r="C16265">
        <v>132095</v>
      </c>
      <c r="D16265">
        <v>132005</v>
      </c>
      <c r="E16265">
        <v>132090</v>
      </c>
    </row>
    <row r="16266" spans="1:5" x14ac:dyDescent="0.25">
      <c r="A16266" s="2">
        <v>45569.625</v>
      </c>
      <c r="B16266">
        <v>131955</v>
      </c>
      <c r="C16266">
        <v>132065</v>
      </c>
      <c r="D16266">
        <v>131930</v>
      </c>
      <c r="E16266">
        <v>132050</v>
      </c>
    </row>
    <row r="16267" spans="1:5" x14ac:dyDescent="0.25">
      <c r="A16267" s="2">
        <v>45569.621527777781</v>
      </c>
      <c r="B16267">
        <v>131990</v>
      </c>
      <c r="C16267">
        <v>132010</v>
      </c>
      <c r="D16267">
        <v>131935</v>
      </c>
      <c r="E16267">
        <v>131955</v>
      </c>
    </row>
    <row r="16268" spans="1:5" x14ac:dyDescent="0.25">
      <c r="A16268" s="2">
        <v>45569.618055555555</v>
      </c>
      <c r="B16268">
        <v>131960</v>
      </c>
      <c r="C16268">
        <v>132000</v>
      </c>
      <c r="D16268">
        <v>131925</v>
      </c>
      <c r="E16268">
        <v>131990</v>
      </c>
    </row>
    <row r="16269" spans="1:5" x14ac:dyDescent="0.25">
      <c r="A16269" s="2">
        <v>45569.614583333336</v>
      </c>
      <c r="B16269">
        <v>132015</v>
      </c>
      <c r="C16269">
        <v>132040</v>
      </c>
      <c r="D16269">
        <v>131950</v>
      </c>
      <c r="E16269">
        <v>131965</v>
      </c>
    </row>
    <row r="16270" spans="1:5" x14ac:dyDescent="0.25">
      <c r="A16270" s="2">
        <v>45569.611111111109</v>
      </c>
      <c r="B16270">
        <v>131955</v>
      </c>
      <c r="C16270">
        <v>132030</v>
      </c>
      <c r="D16270">
        <v>131885</v>
      </c>
      <c r="E16270">
        <v>132015</v>
      </c>
    </row>
    <row r="16271" spans="1:5" x14ac:dyDescent="0.25">
      <c r="A16271" s="2">
        <v>45569.607638888891</v>
      </c>
      <c r="B16271">
        <v>132075</v>
      </c>
      <c r="C16271">
        <v>132075</v>
      </c>
      <c r="D16271">
        <v>131925</v>
      </c>
      <c r="E16271">
        <v>131960</v>
      </c>
    </row>
    <row r="16272" spans="1:5" x14ac:dyDescent="0.25">
      <c r="A16272" s="2">
        <v>45569.604166666664</v>
      </c>
      <c r="B16272">
        <v>132115</v>
      </c>
      <c r="C16272">
        <v>132125</v>
      </c>
      <c r="D16272">
        <v>132040</v>
      </c>
      <c r="E16272">
        <v>132075</v>
      </c>
    </row>
    <row r="16273" spans="1:5" x14ac:dyDescent="0.25">
      <c r="A16273" s="2">
        <v>45569.600694444445</v>
      </c>
      <c r="B16273">
        <v>132200</v>
      </c>
      <c r="C16273">
        <v>132200</v>
      </c>
      <c r="D16273">
        <v>132105</v>
      </c>
      <c r="E16273">
        <v>132115</v>
      </c>
    </row>
    <row r="16274" spans="1:5" x14ac:dyDescent="0.25">
      <c r="A16274" s="2">
        <v>45569.597222222219</v>
      </c>
      <c r="B16274">
        <v>132200</v>
      </c>
      <c r="C16274">
        <v>132225</v>
      </c>
      <c r="D16274">
        <v>132145</v>
      </c>
      <c r="E16274">
        <v>132195</v>
      </c>
    </row>
    <row r="16275" spans="1:5" x14ac:dyDescent="0.25">
      <c r="A16275" s="2">
        <v>45569.59375</v>
      </c>
      <c r="B16275">
        <v>132075</v>
      </c>
      <c r="C16275">
        <v>132200</v>
      </c>
      <c r="D16275">
        <v>132060</v>
      </c>
      <c r="E16275">
        <v>132195</v>
      </c>
    </row>
    <row r="16276" spans="1:5" x14ac:dyDescent="0.25">
      <c r="A16276" s="2">
        <v>45569.590277777781</v>
      </c>
      <c r="B16276">
        <v>132060</v>
      </c>
      <c r="C16276">
        <v>132095</v>
      </c>
      <c r="D16276">
        <v>132035</v>
      </c>
      <c r="E16276">
        <v>132075</v>
      </c>
    </row>
    <row r="16277" spans="1:5" x14ac:dyDescent="0.25">
      <c r="A16277" s="2">
        <v>45569.586805555555</v>
      </c>
      <c r="B16277">
        <v>132100</v>
      </c>
      <c r="C16277">
        <v>132115</v>
      </c>
      <c r="D16277">
        <v>132035</v>
      </c>
      <c r="E16277">
        <v>132060</v>
      </c>
    </row>
    <row r="16278" spans="1:5" x14ac:dyDescent="0.25">
      <c r="A16278" s="2">
        <v>45569.583333333336</v>
      </c>
      <c r="B16278">
        <v>132065</v>
      </c>
      <c r="C16278">
        <v>132110</v>
      </c>
      <c r="D16278">
        <v>132025</v>
      </c>
      <c r="E16278">
        <v>132100</v>
      </c>
    </row>
    <row r="16279" spans="1:5" x14ac:dyDescent="0.25">
      <c r="A16279" s="2">
        <v>45569.579861111109</v>
      </c>
      <c r="B16279">
        <v>132005</v>
      </c>
      <c r="C16279">
        <v>132090</v>
      </c>
      <c r="D16279">
        <v>131995</v>
      </c>
      <c r="E16279">
        <v>132065</v>
      </c>
    </row>
    <row r="16280" spans="1:5" x14ac:dyDescent="0.25">
      <c r="A16280" s="2">
        <v>45569.576388888891</v>
      </c>
      <c r="B16280">
        <v>132015</v>
      </c>
      <c r="C16280">
        <v>132020</v>
      </c>
      <c r="D16280">
        <v>131975</v>
      </c>
      <c r="E16280">
        <v>132005</v>
      </c>
    </row>
    <row r="16281" spans="1:5" x14ac:dyDescent="0.25">
      <c r="A16281" s="2">
        <v>45569.572916666664</v>
      </c>
      <c r="B16281">
        <v>132050</v>
      </c>
      <c r="C16281">
        <v>132070</v>
      </c>
      <c r="D16281">
        <v>132000</v>
      </c>
      <c r="E16281">
        <v>132010</v>
      </c>
    </row>
    <row r="16282" spans="1:5" x14ac:dyDescent="0.25">
      <c r="A16282" s="2">
        <v>45569.569444444445</v>
      </c>
      <c r="B16282">
        <v>131995</v>
      </c>
      <c r="C16282">
        <v>132070</v>
      </c>
      <c r="D16282">
        <v>131960</v>
      </c>
      <c r="E16282">
        <v>132050</v>
      </c>
    </row>
    <row r="16283" spans="1:5" x14ac:dyDescent="0.25">
      <c r="A16283" s="2">
        <v>45569.565972222219</v>
      </c>
      <c r="B16283">
        <v>131940</v>
      </c>
      <c r="C16283">
        <v>132015</v>
      </c>
      <c r="D16283">
        <v>131930</v>
      </c>
      <c r="E16283">
        <v>131990</v>
      </c>
    </row>
    <row r="16284" spans="1:5" x14ac:dyDescent="0.25">
      <c r="A16284" s="2">
        <v>45569.5625</v>
      </c>
      <c r="B16284">
        <v>132025</v>
      </c>
      <c r="C16284">
        <v>132045</v>
      </c>
      <c r="D16284">
        <v>131920</v>
      </c>
      <c r="E16284">
        <v>131940</v>
      </c>
    </row>
    <row r="16285" spans="1:5" x14ac:dyDescent="0.25">
      <c r="A16285" s="2">
        <v>45569.559027777781</v>
      </c>
      <c r="B16285">
        <v>131975</v>
      </c>
      <c r="C16285">
        <v>132030</v>
      </c>
      <c r="D16285">
        <v>131930</v>
      </c>
      <c r="E16285">
        <v>132020</v>
      </c>
    </row>
    <row r="16286" spans="1:5" x14ac:dyDescent="0.25">
      <c r="A16286" s="2">
        <v>45569.555555555555</v>
      </c>
      <c r="B16286">
        <v>132050</v>
      </c>
      <c r="C16286">
        <v>132050</v>
      </c>
      <c r="D16286">
        <v>131955</v>
      </c>
      <c r="E16286">
        <v>131970</v>
      </c>
    </row>
    <row r="16287" spans="1:5" x14ac:dyDescent="0.25">
      <c r="A16287" s="2">
        <v>45569.552083333336</v>
      </c>
      <c r="B16287">
        <v>132025</v>
      </c>
      <c r="C16287">
        <v>132070</v>
      </c>
      <c r="D16287">
        <v>131995</v>
      </c>
      <c r="E16287">
        <v>132050</v>
      </c>
    </row>
    <row r="16288" spans="1:5" x14ac:dyDescent="0.25">
      <c r="A16288" s="2">
        <v>45569.548611111109</v>
      </c>
      <c r="B16288">
        <v>131945</v>
      </c>
      <c r="C16288">
        <v>132040</v>
      </c>
      <c r="D16288">
        <v>131935</v>
      </c>
      <c r="E16288">
        <v>132020</v>
      </c>
    </row>
    <row r="16289" spans="1:5" x14ac:dyDescent="0.25">
      <c r="A16289" s="2">
        <v>45569.545138888891</v>
      </c>
      <c r="B16289">
        <v>132005</v>
      </c>
      <c r="C16289">
        <v>132015</v>
      </c>
      <c r="D16289">
        <v>131935</v>
      </c>
      <c r="E16289">
        <v>131945</v>
      </c>
    </row>
    <row r="16290" spans="1:5" x14ac:dyDescent="0.25">
      <c r="A16290" s="2">
        <v>45569.541666666664</v>
      </c>
      <c r="B16290">
        <v>131980</v>
      </c>
      <c r="C16290">
        <v>132035</v>
      </c>
      <c r="D16290">
        <v>131955</v>
      </c>
      <c r="E16290">
        <v>132010</v>
      </c>
    </row>
    <row r="16291" spans="1:5" x14ac:dyDescent="0.25">
      <c r="A16291" s="2">
        <v>45569.538194444445</v>
      </c>
      <c r="B16291">
        <v>131960</v>
      </c>
      <c r="C16291">
        <v>132005</v>
      </c>
      <c r="D16291">
        <v>131940</v>
      </c>
      <c r="E16291">
        <v>131975</v>
      </c>
    </row>
    <row r="16292" spans="1:5" x14ac:dyDescent="0.25">
      <c r="A16292" s="2">
        <v>45569.534722222219</v>
      </c>
      <c r="B16292">
        <v>131930</v>
      </c>
      <c r="C16292">
        <v>131970</v>
      </c>
      <c r="D16292">
        <v>131880</v>
      </c>
      <c r="E16292">
        <v>131960</v>
      </c>
    </row>
    <row r="16293" spans="1:5" x14ac:dyDescent="0.25">
      <c r="A16293" s="2">
        <v>45569.53125</v>
      </c>
      <c r="B16293">
        <v>131920</v>
      </c>
      <c r="C16293">
        <v>131980</v>
      </c>
      <c r="D16293">
        <v>131880</v>
      </c>
      <c r="E16293">
        <v>131930</v>
      </c>
    </row>
    <row r="16294" spans="1:5" x14ac:dyDescent="0.25">
      <c r="A16294" s="2">
        <v>45569.527777777781</v>
      </c>
      <c r="B16294">
        <v>131835</v>
      </c>
      <c r="C16294">
        <v>131950</v>
      </c>
      <c r="D16294">
        <v>131815</v>
      </c>
      <c r="E16294">
        <v>131925</v>
      </c>
    </row>
    <row r="16295" spans="1:5" x14ac:dyDescent="0.25">
      <c r="A16295" s="2">
        <v>45569.524305555555</v>
      </c>
      <c r="B16295">
        <v>131805</v>
      </c>
      <c r="C16295">
        <v>131840</v>
      </c>
      <c r="D16295">
        <v>131755</v>
      </c>
      <c r="E16295">
        <v>131830</v>
      </c>
    </row>
    <row r="16296" spans="1:5" x14ac:dyDescent="0.25">
      <c r="A16296" s="2">
        <v>45569.520833333336</v>
      </c>
      <c r="B16296">
        <v>131700</v>
      </c>
      <c r="C16296">
        <v>131825</v>
      </c>
      <c r="D16296">
        <v>131685</v>
      </c>
      <c r="E16296">
        <v>131805</v>
      </c>
    </row>
    <row r="16297" spans="1:5" x14ac:dyDescent="0.25">
      <c r="A16297" s="2">
        <v>45569.517361111109</v>
      </c>
      <c r="B16297">
        <v>131755</v>
      </c>
      <c r="C16297">
        <v>131790</v>
      </c>
      <c r="D16297">
        <v>131680</v>
      </c>
      <c r="E16297">
        <v>131700</v>
      </c>
    </row>
    <row r="16298" spans="1:5" x14ac:dyDescent="0.25">
      <c r="A16298" s="2">
        <v>45569.513888888891</v>
      </c>
      <c r="B16298">
        <v>131865</v>
      </c>
      <c r="C16298">
        <v>131870</v>
      </c>
      <c r="D16298">
        <v>131725</v>
      </c>
      <c r="E16298">
        <v>131755</v>
      </c>
    </row>
    <row r="16299" spans="1:5" x14ac:dyDescent="0.25">
      <c r="A16299" s="2">
        <v>45569.510416666664</v>
      </c>
      <c r="B16299">
        <v>131860</v>
      </c>
      <c r="C16299">
        <v>131890</v>
      </c>
      <c r="D16299">
        <v>131800</v>
      </c>
      <c r="E16299">
        <v>131870</v>
      </c>
    </row>
    <row r="16300" spans="1:5" x14ac:dyDescent="0.25">
      <c r="A16300" s="2">
        <v>45569.506944444445</v>
      </c>
      <c r="B16300">
        <v>132030</v>
      </c>
      <c r="C16300">
        <v>132040</v>
      </c>
      <c r="D16300">
        <v>131840</v>
      </c>
      <c r="E16300">
        <v>131855</v>
      </c>
    </row>
    <row r="16301" spans="1:5" x14ac:dyDescent="0.25">
      <c r="A16301" s="2">
        <v>45569.503472222219</v>
      </c>
      <c r="B16301">
        <v>131995</v>
      </c>
      <c r="C16301">
        <v>132100</v>
      </c>
      <c r="D16301">
        <v>131965</v>
      </c>
      <c r="E16301">
        <v>132030</v>
      </c>
    </row>
    <row r="16302" spans="1:5" x14ac:dyDescent="0.25">
      <c r="A16302" s="2">
        <v>45569.5</v>
      </c>
      <c r="B16302">
        <v>131960</v>
      </c>
      <c r="C16302">
        <v>132020</v>
      </c>
      <c r="D16302">
        <v>131945</v>
      </c>
      <c r="E16302">
        <v>131995</v>
      </c>
    </row>
    <row r="16303" spans="1:5" x14ac:dyDescent="0.25">
      <c r="A16303" s="2">
        <v>45569.496527777781</v>
      </c>
      <c r="B16303">
        <v>131995</v>
      </c>
      <c r="C16303">
        <v>132045</v>
      </c>
      <c r="D16303">
        <v>131930</v>
      </c>
      <c r="E16303">
        <v>131965</v>
      </c>
    </row>
    <row r="16304" spans="1:5" x14ac:dyDescent="0.25">
      <c r="A16304" s="2">
        <v>45569.493055555555</v>
      </c>
      <c r="B16304">
        <v>131970</v>
      </c>
      <c r="C16304">
        <v>132060</v>
      </c>
      <c r="D16304">
        <v>131930</v>
      </c>
      <c r="E16304">
        <v>131990</v>
      </c>
    </row>
    <row r="16305" spans="1:5" x14ac:dyDescent="0.25">
      <c r="A16305" s="2">
        <v>45569.489583333336</v>
      </c>
      <c r="B16305">
        <v>131890</v>
      </c>
      <c r="C16305">
        <v>131990</v>
      </c>
      <c r="D16305">
        <v>131840</v>
      </c>
      <c r="E16305">
        <v>131975</v>
      </c>
    </row>
    <row r="16306" spans="1:5" x14ac:dyDescent="0.25">
      <c r="A16306" s="2">
        <v>45569.486111111109</v>
      </c>
      <c r="B16306">
        <v>131885</v>
      </c>
      <c r="C16306">
        <v>131980</v>
      </c>
      <c r="D16306">
        <v>131840</v>
      </c>
      <c r="E16306">
        <v>131895</v>
      </c>
    </row>
    <row r="16307" spans="1:5" x14ac:dyDescent="0.25">
      <c r="A16307" s="2">
        <v>45569.482638888891</v>
      </c>
      <c r="B16307">
        <v>131990</v>
      </c>
      <c r="C16307">
        <v>132045</v>
      </c>
      <c r="D16307">
        <v>131880</v>
      </c>
      <c r="E16307">
        <v>131885</v>
      </c>
    </row>
    <row r="16308" spans="1:5" x14ac:dyDescent="0.25">
      <c r="A16308" s="2">
        <v>45569.479166666664</v>
      </c>
      <c r="B16308">
        <v>131985</v>
      </c>
      <c r="C16308">
        <v>132025</v>
      </c>
      <c r="D16308">
        <v>131865</v>
      </c>
      <c r="E16308">
        <v>131985</v>
      </c>
    </row>
    <row r="16309" spans="1:5" x14ac:dyDescent="0.25">
      <c r="A16309" s="2">
        <v>45569.475694444445</v>
      </c>
      <c r="B16309">
        <v>132115</v>
      </c>
      <c r="C16309">
        <v>132165</v>
      </c>
      <c r="D16309">
        <v>131950</v>
      </c>
      <c r="E16309">
        <v>131990</v>
      </c>
    </row>
    <row r="16310" spans="1:5" x14ac:dyDescent="0.25">
      <c r="A16310" s="2">
        <v>45569.472222222219</v>
      </c>
      <c r="B16310">
        <v>132185</v>
      </c>
      <c r="C16310">
        <v>132215</v>
      </c>
      <c r="D16310">
        <v>132050</v>
      </c>
      <c r="E16310">
        <v>132115</v>
      </c>
    </row>
    <row r="16311" spans="1:5" x14ac:dyDescent="0.25">
      <c r="A16311" s="2">
        <v>45569.46875</v>
      </c>
      <c r="B16311">
        <v>132170</v>
      </c>
      <c r="C16311">
        <v>132310</v>
      </c>
      <c r="D16311">
        <v>132150</v>
      </c>
      <c r="E16311">
        <v>132185</v>
      </c>
    </row>
    <row r="16312" spans="1:5" x14ac:dyDescent="0.25">
      <c r="A16312" s="2">
        <v>45569.465277777781</v>
      </c>
      <c r="B16312">
        <v>131970</v>
      </c>
      <c r="C16312">
        <v>132215</v>
      </c>
      <c r="D16312">
        <v>131900</v>
      </c>
      <c r="E16312">
        <v>132170</v>
      </c>
    </row>
    <row r="16313" spans="1:5" x14ac:dyDescent="0.25">
      <c r="A16313" s="2">
        <v>45569.461805555555</v>
      </c>
      <c r="B16313">
        <v>132005</v>
      </c>
      <c r="C16313">
        <v>132115</v>
      </c>
      <c r="D16313">
        <v>131925</v>
      </c>
      <c r="E16313">
        <v>131970</v>
      </c>
    </row>
    <row r="16314" spans="1:5" x14ac:dyDescent="0.25">
      <c r="A16314" s="2">
        <v>45569.458333333336</v>
      </c>
      <c r="B16314">
        <v>131975</v>
      </c>
      <c r="C16314">
        <v>132035</v>
      </c>
      <c r="D16314">
        <v>131890</v>
      </c>
      <c r="E16314">
        <v>132005</v>
      </c>
    </row>
    <row r="16315" spans="1:5" x14ac:dyDescent="0.25">
      <c r="A16315" s="2">
        <v>45569.454861111109</v>
      </c>
      <c r="B16315">
        <v>131850</v>
      </c>
      <c r="C16315">
        <v>132020</v>
      </c>
      <c r="D16315">
        <v>131850</v>
      </c>
      <c r="E16315">
        <v>131980</v>
      </c>
    </row>
    <row r="16316" spans="1:5" x14ac:dyDescent="0.25">
      <c r="A16316" s="2">
        <v>45569.451388888891</v>
      </c>
      <c r="B16316">
        <v>131980</v>
      </c>
      <c r="C16316">
        <v>132015</v>
      </c>
      <c r="D16316">
        <v>131830</v>
      </c>
      <c r="E16316">
        <v>131850</v>
      </c>
    </row>
    <row r="16317" spans="1:5" x14ac:dyDescent="0.25">
      <c r="A16317" s="2">
        <v>45569.447916666664</v>
      </c>
      <c r="B16317">
        <v>132025</v>
      </c>
      <c r="C16317">
        <v>132105</v>
      </c>
      <c r="D16317">
        <v>131935</v>
      </c>
      <c r="E16317">
        <v>131980</v>
      </c>
    </row>
    <row r="16318" spans="1:5" x14ac:dyDescent="0.25">
      <c r="A16318" s="2">
        <v>45569.444444444445</v>
      </c>
      <c r="B16318">
        <v>132020</v>
      </c>
      <c r="C16318">
        <v>132200</v>
      </c>
      <c r="D16318">
        <v>131900</v>
      </c>
      <c r="E16318">
        <v>132020</v>
      </c>
    </row>
    <row r="16319" spans="1:5" x14ac:dyDescent="0.25">
      <c r="A16319" s="2">
        <v>45569.440972222219</v>
      </c>
      <c r="B16319">
        <v>131755</v>
      </c>
      <c r="C16319">
        <v>132080</v>
      </c>
      <c r="D16319">
        <v>131650</v>
      </c>
      <c r="E16319">
        <v>132020</v>
      </c>
    </row>
    <row r="16320" spans="1:5" x14ac:dyDescent="0.25">
      <c r="A16320" s="2">
        <v>45569.4375</v>
      </c>
      <c r="B16320">
        <v>131845</v>
      </c>
      <c r="C16320">
        <v>131915</v>
      </c>
      <c r="D16320">
        <v>131560</v>
      </c>
      <c r="E16320">
        <v>131755</v>
      </c>
    </row>
    <row r="16321" spans="1:5" x14ac:dyDescent="0.25">
      <c r="A16321" s="2">
        <v>45569.434027777781</v>
      </c>
      <c r="B16321">
        <v>131865</v>
      </c>
      <c r="C16321">
        <v>131965</v>
      </c>
      <c r="D16321">
        <v>131700</v>
      </c>
      <c r="E16321">
        <v>131850</v>
      </c>
    </row>
    <row r="16322" spans="1:5" x14ac:dyDescent="0.25">
      <c r="A16322" s="2">
        <v>45569.430555555555</v>
      </c>
      <c r="B16322">
        <v>131695</v>
      </c>
      <c r="C16322">
        <v>131870</v>
      </c>
      <c r="D16322">
        <v>131660</v>
      </c>
      <c r="E16322">
        <v>131865</v>
      </c>
    </row>
    <row r="16323" spans="1:5" x14ac:dyDescent="0.25">
      <c r="A16323" s="2">
        <v>45569.427083333336</v>
      </c>
      <c r="B16323">
        <v>131640</v>
      </c>
      <c r="C16323">
        <v>131880</v>
      </c>
      <c r="D16323">
        <v>131535</v>
      </c>
      <c r="E16323">
        <v>131695</v>
      </c>
    </row>
    <row r="16324" spans="1:5" x14ac:dyDescent="0.25">
      <c r="A16324" s="2">
        <v>45569.423611111109</v>
      </c>
      <c r="B16324">
        <v>131810</v>
      </c>
      <c r="C16324">
        <v>131825</v>
      </c>
      <c r="D16324">
        <v>131440</v>
      </c>
      <c r="E16324">
        <v>131640</v>
      </c>
    </row>
    <row r="16325" spans="1:5" x14ac:dyDescent="0.25">
      <c r="A16325" s="2">
        <v>45569.420138888891</v>
      </c>
      <c r="B16325">
        <v>131500</v>
      </c>
      <c r="C16325">
        <v>131840</v>
      </c>
      <c r="D16325">
        <v>131500</v>
      </c>
      <c r="E16325">
        <v>131810</v>
      </c>
    </row>
    <row r="16326" spans="1:5" x14ac:dyDescent="0.25">
      <c r="A16326" s="2">
        <v>45569.416666666664</v>
      </c>
      <c r="B16326">
        <v>131525</v>
      </c>
      <c r="C16326">
        <v>131565</v>
      </c>
      <c r="D16326">
        <v>131395</v>
      </c>
      <c r="E16326">
        <v>131495</v>
      </c>
    </row>
    <row r="16327" spans="1:5" x14ac:dyDescent="0.25">
      <c r="A16327" s="2">
        <v>45569.413194444445</v>
      </c>
      <c r="B16327">
        <v>131480</v>
      </c>
      <c r="C16327">
        <v>131565</v>
      </c>
      <c r="D16327">
        <v>131450</v>
      </c>
      <c r="E16327">
        <v>131525</v>
      </c>
    </row>
    <row r="16328" spans="1:5" x14ac:dyDescent="0.25">
      <c r="A16328" s="2">
        <v>45569.409722222219</v>
      </c>
      <c r="B16328">
        <v>131510</v>
      </c>
      <c r="C16328">
        <v>131625</v>
      </c>
      <c r="D16328">
        <v>131470</v>
      </c>
      <c r="E16328">
        <v>131485</v>
      </c>
    </row>
    <row r="16329" spans="1:5" x14ac:dyDescent="0.25">
      <c r="A16329" s="2">
        <v>45569.40625</v>
      </c>
      <c r="B16329">
        <v>131595</v>
      </c>
      <c r="C16329">
        <v>131650</v>
      </c>
      <c r="D16329">
        <v>131435</v>
      </c>
      <c r="E16329">
        <v>131510</v>
      </c>
    </row>
    <row r="16330" spans="1:5" x14ac:dyDescent="0.25">
      <c r="A16330" s="2">
        <v>45569.402777777781</v>
      </c>
      <c r="B16330">
        <v>131660</v>
      </c>
      <c r="C16330">
        <v>131740</v>
      </c>
      <c r="D16330">
        <v>131425</v>
      </c>
      <c r="E16330">
        <v>131600</v>
      </c>
    </row>
    <row r="16331" spans="1:5" x14ac:dyDescent="0.25">
      <c r="A16331" s="2">
        <v>45569.399305555555</v>
      </c>
      <c r="B16331">
        <v>131625</v>
      </c>
      <c r="C16331">
        <v>131795</v>
      </c>
      <c r="D16331">
        <v>131550</v>
      </c>
      <c r="E16331">
        <v>131660</v>
      </c>
    </row>
    <row r="16332" spans="1:5" x14ac:dyDescent="0.25">
      <c r="A16332" s="2">
        <v>45569.395833333336</v>
      </c>
      <c r="B16332">
        <v>131910</v>
      </c>
      <c r="C16332">
        <v>132295</v>
      </c>
      <c r="D16332">
        <v>131335</v>
      </c>
      <c r="E16332">
        <v>131625</v>
      </c>
    </row>
    <row r="16333" spans="1:5" x14ac:dyDescent="0.25">
      <c r="A16333" s="2">
        <v>45569.392361111109</v>
      </c>
      <c r="B16333">
        <v>132055</v>
      </c>
      <c r="C16333">
        <v>132095</v>
      </c>
      <c r="D16333">
        <v>131825</v>
      </c>
      <c r="E16333">
        <v>131935</v>
      </c>
    </row>
    <row r="16334" spans="1:5" x14ac:dyDescent="0.25">
      <c r="A16334" s="2">
        <v>45569.388888888891</v>
      </c>
      <c r="B16334">
        <v>131880</v>
      </c>
      <c r="C16334">
        <v>132085</v>
      </c>
      <c r="D16334">
        <v>131840</v>
      </c>
      <c r="E16334">
        <v>132050</v>
      </c>
    </row>
    <row r="16335" spans="1:5" x14ac:dyDescent="0.25">
      <c r="A16335" s="2">
        <v>45569.385416666664</v>
      </c>
      <c r="B16335">
        <v>131990</v>
      </c>
      <c r="C16335">
        <v>132000</v>
      </c>
      <c r="D16335">
        <v>131780</v>
      </c>
      <c r="E16335">
        <v>131875</v>
      </c>
    </row>
    <row r="16336" spans="1:5" x14ac:dyDescent="0.25">
      <c r="A16336" s="2">
        <v>45569.381944444445</v>
      </c>
      <c r="B16336">
        <v>132050</v>
      </c>
      <c r="C16336">
        <v>132075</v>
      </c>
      <c r="D16336">
        <v>131885</v>
      </c>
      <c r="E16336">
        <v>131995</v>
      </c>
    </row>
    <row r="16337" spans="1:5" x14ac:dyDescent="0.25">
      <c r="A16337" s="2">
        <v>45569.378472222219</v>
      </c>
      <c r="B16337">
        <v>131860</v>
      </c>
      <c r="C16337">
        <v>132140</v>
      </c>
      <c r="D16337">
        <v>131830</v>
      </c>
      <c r="E16337">
        <v>132050</v>
      </c>
    </row>
    <row r="16338" spans="1:5" x14ac:dyDescent="0.25">
      <c r="A16338" s="2">
        <v>45569.375</v>
      </c>
      <c r="B16338">
        <v>132150</v>
      </c>
      <c r="C16338">
        <v>132600</v>
      </c>
      <c r="D16338">
        <v>131810</v>
      </c>
      <c r="E16338">
        <v>131855</v>
      </c>
    </row>
    <row r="16339" spans="1:5" x14ac:dyDescent="0.25">
      <c r="A16339" s="2">
        <v>45568.763888888891</v>
      </c>
      <c r="B16339">
        <v>131895</v>
      </c>
      <c r="C16339">
        <v>131945</v>
      </c>
      <c r="D16339">
        <v>131870</v>
      </c>
      <c r="E16339">
        <v>131920</v>
      </c>
    </row>
    <row r="16340" spans="1:5" x14ac:dyDescent="0.25">
      <c r="A16340" s="2">
        <v>45568.760416666664</v>
      </c>
      <c r="B16340">
        <v>131940</v>
      </c>
      <c r="C16340">
        <v>131955</v>
      </c>
      <c r="D16340">
        <v>131875</v>
      </c>
      <c r="E16340">
        <v>131890</v>
      </c>
    </row>
    <row r="16341" spans="1:5" x14ac:dyDescent="0.25">
      <c r="A16341" s="2">
        <v>45568.756944444445</v>
      </c>
      <c r="B16341">
        <v>131980</v>
      </c>
      <c r="C16341">
        <v>131995</v>
      </c>
      <c r="D16341">
        <v>131935</v>
      </c>
      <c r="E16341">
        <v>131945</v>
      </c>
    </row>
    <row r="16342" spans="1:5" x14ac:dyDescent="0.25">
      <c r="A16342" s="2">
        <v>45568.753472222219</v>
      </c>
      <c r="B16342">
        <v>132000</v>
      </c>
      <c r="C16342">
        <v>132015</v>
      </c>
      <c r="D16342">
        <v>131950</v>
      </c>
      <c r="E16342">
        <v>131980</v>
      </c>
    </row>
    <row r="16343" spans="1:5" x14ac:dyDescent="0.25">
      <c r="A16343" s="2">
        <v>45568.75</v>
      </c>
      <c r="B16343">
        <v>132005</v>
      </c>
      <c r="C16343">
        <v>132015</v>
      </c>
      <c r="D16343">
        <v>131975</v>
      </c>
      <c r="E16343">
        <v>132005</v>
      </c>
    </row>
    <row r="16344" spans="1:5" x14ac:dyDescent="0.25">
      <c r="A16344" s="2">
        <v>45568.746527777781</v>
      </c>
      <c r="B16344">
        <v>132050</v>
      </c>
      <c r="C16344">
        <v>132060</v>
      </c>
      <c r="D16344">
        <v>131965</v>
      </c>
      <c r="E16344">
        <v>132000</v>
      </c>
    </row>
    <row r="16345" spans="1:5" x14ac:dyDescent="0.25">
      <c r="A16345" s="2">
        <v>45568.743055555555</v>
      </c>
      <c r="B16345">
        <v>132060</v>
      </c>
      <c r="C16345">
        <v>132075</v>
      </c>
      <c r="D16345">
        <v>132030</v>
      </c>
      <c r="E16345">
        <v>132045</v>
      </c>
    </row>
    <row r="16346" spans="1:5" x14ac:dyDescent="0.25">
      <c r="A16346" s="2">
        <v>45568.739583333336</v>
      </c>
      <c r="B16346">
        <v>132065</v>
      </c>
      <c r="C16346">
        <v>132120</v>
      </c>
      <c r="D16346">
        <v>132035</v>
      </c>
      <c r="E16346">
        <v>132060</v>
      </c>
    </row>
    <row r="16347" spans="1:5" x14ac:dyDescent="0.25">
      <c r="A16347" s="2">
        <v>45568.736111111109</v>
      </c>
      <c r="B16347">
        <v>132055</v>
      </c>
      <c r="C16347">
        <v>132085</v>
      </c>
      <c r="D16347">
        <v>132025</v>
      </c>
      <c r="E16347">
        <v>132060</v>
      </c>
    </row>
    <row r="16348" spans="1:5" x14ac:dyDescent="0.25">
      <c r="A16348" s="2">
        <v>45568.732638888891</v>
      </c>
      <c r="B16348">
        <v>132045</v>
      </c>
      <c r="C16348">
        <v>132065</v>
      </c>
      <c r="D16348">
        <v>132025</v>
      </c>
      <c r="E16348">
        <v>132050</v>
      </c>
    </row>
    <row r="16349" spans="1:5" x14ac:dyDescent="0.25">
      <c r="A16349" s="2">
        <v>45568.729166666664</v>
      </c>
      <c r="B16349">
        <v>132000</v>
      </c>
      <c r="C16349">
        <v>132090</v>
      </c>
      <c r="D16349">
        <v>131985</v>
      </c>
      <c r="E16349">
        <v>132040</v>
      </c>
    </row>
    <row r="16350" spans="1:5" x14ac:dyDescent="0.25">
      <c r="A16350" s="2">
        <v>45568.725694444445</v>
      </c>
      <c r="B16350">
        <v>132070</v>
      </c>
      <c r="C16350">
        <v>132080</v>
      </c>
      <c r="D16350">
        <v>131995</v>
      </c>
      <c r="E16350">
        <v>132000</v>
      </c>
    </row>
    <row r="16351" spans="1:5" x14ac:dyDescent="0.25">
      <c r="A16351" s="2">
        <v>45568.722222222219</v>
      </c>
      <c r="B16351">
        <v>132060</v>
      </c>
      <c r="C16351">
        <v>132090</v>
      </c>
      <c r="D16351">
        <v>132000</v>
      </c>
      <c r="E16351">
        <v>132065</v>
      </c>
    </row>
    <row r="16352" spans="1:5" x14ac:dyDescent="0.25">
      <c r="A16352" s="2">
        <v>45568.71875</v>
      </c>
      <c r="B16352">
        <v>132075</v>
      </c>
      <c r="C16352">
        <v>132080</v>
      </c>
      <c r="D16352">
        <v>132005</v>
      </c>
      <c r="E16352">
        <v>132055</v>
      </c>
    </row>
    <row r="16353" spans="1:5" x14ac:dyDescent="0.25">
      <c r="A16353" s="2">
        <v>45568.715277777781</v>
      </c>
      <c r="B16353">
        <v>131965</v>
      </c>
      <c r="C16353">
        <v>132100</v>
      </c>
      <c r="D16353">
        <v>131955</v>
      </c>
      <c r="E16353">
        <v>132070</v>
      </c>
    </row>
    <row r="16354" spans="1:5" x14ac:dyDescent="0.25">
      <c r="A16354" s="2">
        <v>45568.711805555555</v>
      </c>
      <c r="B16354">
        <v>131995</v>
      </c>
      <c r="C16354">
        <v>132105</v>
      </c>
      <c r="D16354">
        <v>131955</v>
      </c>
      <c r="E16354">
        <v>131970</v>
      </c>
    </row>
    <row r="16355" spans="1:5" x14ac:dyDescent="0.25">
      <c r="A16355" s="2">
        <v>45568.708333333336</v>
      </c>
      <c r="B16355">
        <v>132055</v>
      </c>
      <c r="C16355">
        <v>132180</v>
      </c>
      <c r="D16355">
        <v>131970</v>
      </c>
      <c r="E16355">
        <v>131995</v>
      </c>
    </row>
    <row r="16356" spans="1:5" x14ac:dyDescent="0.25">
      <c r="A16356" s="2">
        <v>45568.704861111109</v>
      </c>
      <c r="B16356">
        <v>132000</v>
      </c>
      <c r="C16356">
        <v>132090</v>
      </c>
      <c r="D16356">
        <v>131940</v>
      </c>
      <c r="E16356">
        <v>132055</v>
      </c>
    </row>
    <row r="16357" spans="1:5" x14ac:dyDescent="0.25">
      <c r="A16357" s="2">
        <v>45568.701388888891</v>
      </c>
      <c r="B16357">
        <v>131965</v>
      </c>
      <c r="C16357">
        <v>132015</v>
      </c>
      <c r="D16357">
        <v>131950</v>
      </c>
      <c r="E16357">
        <v>131995</v>
      </c>
    </row>
    <row r="16358" spans="1:5" x14ac:dyDescent="0.25">
      <c r="A16358" s="2">
        <v>45568.697916666664</v>
      </c>
      <c r="B16358">
        <v>131995</v>
      </c>
      <c r="C16358">
        <v>132055</v>
      </c>
      <c r="D16358">
        <v>131955</v>
      </c>
      <c r="E16358">
        <v>131960</v>
      </c>
    </row>
    <row r="16359" spans="1:5" x14ac:dyDescent="0.25">
      <c r="A16359" s="2">
        <v>45568.694444444445</v>
      </c>
      <c r="B16359">
        <v>132070</v>
      </c>
      <c r="C16359">
        <v>132075</v>
      </c>
      <c r="D16359">
        <v>131975</v>
      </c>
      <c r="E16359">
        <v>131990</v>
      </c>
    </row>
    <row r="16360" spans="1:5" x14ac:dyDescent="0.25">
      <c r="A16360" s="2">
        <v>45568.690972222219</v>
      </c>
      <c r="B16360">
        <v>132015</v>
      </c>
      <c r="C16360">
        <v>132115</v>
      </c>
      <c r="D16360">
        <v>131985</v>
      </c>
      <c r="E16360">
        <v>132075</v>
      </c>
    </row>
    <row r="16361" spans="1:5" x14ac:dyDescent="0.25">
      <c r="A16361" s="2">
        <v>45568.6875</v>
      </c>
      <c r="B16361">
        <v>131990</v>
      </c>
      <c r="C16361">
        <v>132055</v>
      </c>
      <c r="D16361">
        <v>131935</v>
      </c>
      <c r="E16361">
        <v>132015</v>
      </c>
    </row>
    <row r="16362" spans="1:5" x14ac:dyDescent="0.25">
      <c r="A16362" s="2">
        <v>45568.684027777781</v>
      </c>
      <c r="B16362">
        <v>132045</v>
      </c>
      <c r="C16362">
        <v>132055</v>
      </c>
      <c r="D16362">
        <v>131965</v>
      </c>
      <c r="E16362">
        <v>131985</v>
      </c>
    </row>
    <row r="16363" spans="1:5" x14ac:dyDescent="0.25">
      <c r="A16363" s="2">
        <v>45568.680555555555</v>
      </c>
      <c r="B16363">
        <v>131985</v>
      </c>
      <c r="C16363">
        <v>132070</v>
      </c>
      <c r="D16363">
        <v>131975</v>
      </c>
      <c r="E16363">
        <v>132045</v>
      </c>
    </row>
    <row r="16364" spans="1:5" x14ac:dyDescent="0.25">
      <c r="A16364" s="2">
        <v>45568.677083333336</v>
      </c>
      <c r="B16364">
        <v>132100</v>
      </c>
      <c r="C16364">
        <v>132130</v>
      </c>
      <c r="D16364">
        <v>131925</v>
      </c>
      <c r="E16364">
        <v>131985</v>
      </c>
    </row>
    <row r="16365" spans="1:5" x14ac:dyDescent="0.25">
      <c r="A16365" s="2">
        <v>45568.673611111109</v>
      </c>
      <c r="B16365">
        <v>131970</v>
      </c>
      <c r="C16365">
        <v>132100</v>
      </c>
      <c r="D16365">
        <v>131950</v>
      </c>
      <c r="E16365">
        <v>132095</v>
      </c>
    </row>
    <row r="16366" spans="1:5" x14ac:dyDescent="0.25">
      <c r="A16366" s="2">
        <v>45568.670138888891</v>
      </c>
      <c r="B16366">
        <v>132095</v>
      </c>
      <c r="C16366">
        <v>132105</v>
      </c>
      <c r="D16366">
        <v>131940</v>
      </c>
      <c r="E16366">
        <v>131970</v>
      </c>
    </row>
    <row r="16367" spans="1:5" x14ac:dyDescent="0.25">
      <c r="A16367" s="2">
        <v>45568.666666666664</v>
      </c>
      <c r="B16367">
        <v>132070</v>
      </c>
      <c r="C16367">
        <v>132130</v>
      </c>
      <c r="D16367">
        <v>132020</v>
      </c>
      <c r="E16367">
        <v>132100</v>
      </c>
    </row>
    <row r="16368" spans="1:5" x14ac:dyDescent="0.25">
      <c r="A16368" s="2">
        <v>45568.663194444445</v>
      </c>
      <c r="B16368">
        <v>132055</v>
      </c>
      <c r="C16368">
        <v>132110</v>
      </c>
      <c r="D16368">
        <v>132030</v>
      </c>
      <c r="E16368">
        <v>132070</v>
      </c>
    </row>
    <row r="16369" spans="1:5" x14ac:dyDescent="0.25">
      <c r="A16369" s="2">
        <v>45568.659722222219</v>
      </c>
      <c r="B16369">
        <v>132195</v>
      </c>
      <c r="C16369">
        <v>132195</v>
      </c>
      <c r="D16369">
        <v>132005</v>
      </c>
      <c r="E16369">
        <v>132055</v>
      </c>
    </row>
    <row r="16370" spans="1:5" x14ac:dyDescent="0.25">
      <c r="A16370" s="2">
        <v>45568.65625</v>
      </c>
      <c r="B16370">
        <v>132115</v>
      </c>
      <c r="C16370">
        <v>132285</v>
      </c>
      <c r="D16370">
        <v>132070</v>
      </c>
      <c r="E16370">
        <v>132190</v>
      </c>
    </row>
    <row r="16371" spans="1:5" x14ac:dyDescent="0.25">
      <c r="A16371" s="2">
        <v>45568.652777777781</v>
      </c>
      <c r="B16371">
        <v>132250</v>
      </c>
      <c r="C16371">
        <v>132305</v>
      </c>
      <c r="D16371">
        <v>132110</v>
      </c>
      <c r="E16371">
        <v>132115</v>
      </c>
    </row>
    <row r="16372" spans="1:5" x14ac:dyDescent="0.25">
      <c r="A16372" s="2">
        <v>45568.649305555555</v>
      </c>
      <c r="B16372">
        <v>132170</v>
      </c>
      <c r="C16372">
        <v>132330</v>
      </c>
      <c r="D16372">
        <v>132140</v>
      </c>
      <c r="E16372">
        <v>132255</v>
      </c>
    </row>
    <row r="16373" spans="1:5" x14ac:dyDescent="0.25">
      <c r="A16373" s="2">
        <v>45568.645833333336</v>
      </c>
      <c r="B16373">
        <v>132110</v>
      </c>
      <c r="C16373">
        <v>132170</v>
      </c>
      <c r="D16373">
        <v>132040</v>
      </c>
      <c r="E16373">
        <v>132165</v>
      </c>
    </row>
    <row r="16374" spans="1:5" x14ac:dyDescent="0.25">
      <c r="A16374" s="2">
        <v>45568.642361111109</v>
      </c>
      <c r="B16374">
        <v>132030</v>
      </c>
      <c r="C16374">
        <v>132140</v>
      </c>
      <c r="D16374">
        <v>131990</v>
      </c>
      <c r="E16374">
        <v>132110</v>
      </c>
    </row>
    <row r="16375" spans="1:5" x14ac:dyDescent="0.25">
      <c r="A16375" s="2">
        <v>45568.638888888891</v>
      </c>
      <c r="B16375">
        <v>132000</v>
      </c>
      <c r="C16375">
        <v>132040</v>
      </c>
      <c r="D16375">
        <v>131925</v>
      </c>
      <c r="E16375">
        <v>132035</v>
      </c>
    </row>
    <row r="16376" spans="1:5" x14ac:dyDescent="0.25">
      <c r="A16376" s="2">
        <v>45568.635416666664</v>
      </c>
      <c r="B16376">
        <v>131920</v>
      </c>
      <c r="C16376">
        <v>132015</v>
      </c>
      <c r="D16376">
        <v>131895</v>
      </c>
      <c r="E16376">
        <v>132005</v>
      </c>
    </row>
    <row r="16377" spans="1:5" x14ac:dyDescent="0.25">
      <c r="A16377" s="2">
        <v>45568.631944444445</v>
      </c>
      <c r="B16377">
        <v>131815</v>
      </c>
      <c r="C16377">
        <v>131935</v>
      </c>
      <c r="D16377">
        <v>131815</v>
      </c>
      <c r="E16377">
        <v>131920</v>
      </c>
    </row>
    <row r="16378" spans="1:5" x14ac:dyDescent="0.25">
      <c r="A16378" s="2">
        <v>45568.628472222219</v>
      </c>
      <c r="B16378">
        <v>131835</v>
      </c>
      <c r="C16378">
        <v>131845</v>
      </c>
      <c r="D16378">
        <v>131730</v>
      </c>
      <c r="E16378">
        <v>131820</v>
      </c>
    </row>
    <row r="16379" spans="1:5" x14ac:dyDescent="0.25">
      <c r="A16379" s="2">
        <v>45568.625</v>
      </c>
      <c r="B16379">
        <v>131890</v>
      </c>
      <c r="C16379">
        <v>131890</v>
      </c>
      <c r="D16379">
        <v>131805</v>
      </c>
      <c r="E16379">
        <v>131830</v>
      </c>
    </row>
    <row r="16380" spans="1:5" x14ac:dyDescent="0.25">
      <c r="A16380" s="2">
        <v>45568.621527777781</v>
      </c>
      <c r="B16380">
        <v>131880</v>
      </c>
      <c r="C16380">
        <v>131900</v>
      </c>
      <c r="D16380">
        <v>131810</v>
      </c>
      <c r="E16380">
        <v>131885</v>
      </c>
    </row>
    <row r="16381" spans="1:5" x14ac:dyDescent="0.25">
      <c r="A16381" s="2">
        <v>45568.618055555555</v>
      </c>
      <c r="B16381">
        <v>131785</v>
      </c>
      <c r="C16381">
        <v>131890</v>
      </c>
      <c r="D16381">
        <v>131775</v>
      </c>
      <c r="E16381">
        <v>131875</v>
      </c>
    </row>
    <row r="16382" spans="1:5" x14ac:dyDescent="0.25">
      <c r="A16382" s="2">
        <v>45568.614583333336</v>
      </c>
      <c r="B16382">
        <v>131795</v>
      </c>
      <c r="C16382">
        <v>131875</v>
      </c>
      <c r="D16382">
        <v>131770</v>
      </c>
      <c r="E16382">
        <v>131785</v>
      </c>
    </row>
    <row r="16383" spans="1:5" x14ac:dyDescent="0.25">
      <c r="A16383" s="2">
        <v>45568.611111111109</v>
      </c>
      <c r="B16383">
        <v>131855</v>
      </c>
      <c r="C16383">
        <v>131860</v>
      </c>
      <c r="D16383">
        <v>131760</v>
      </c>
      <c r="E16383">
        <v>131795</v>
      </c>
    </row>
    <row r="16384" spans="1:5" x14ac:dyDescent="0.25">
      <c r="A16384" s="2">
        <v>45568.607638888891</v>
      </c>
      <c r="B16384">
        <v>131855</v>
      </c>
      <c r="C16384">
        <v>131905</v>
      </c>
      <c r="D16384">
        <v>131815</v>
      </c>
      <c r="E16384">
        <v>131860</v>
      </c>
    </row>
    <row r="16385" spans="1:5" x14ac:dyDescent="0.25">
      <c r="A16385" s="2">
        <v>45568.604166666664</v>
      </c>
      <c r="B16385">
        <v>131730</v>
      </c>
      <c r="C16385">
        <v>131865</v>
      </c>
      <c r="D16385">
        <v>131710</v>
      </c>
      <c r="E16385">
        <v>131855</v>
      </c>
    </row>
    <row r="16386" spans="1:5" x14ac:dyDescent="0.25">
      <c r="A16386" s="2">
        <v>45568.600694444445</v>
      </c>
      <c r="B16386">
        <v>131845</v>
      </c>
      <c r="C16386">
        <v>131915</v>
      </c>
      <c r="D16386">
        <v>131700</v>
      </c>
      <c r="E16386">
        <v>131730</v>
      </c>
    </row>
    <row r="16387" spans="1:5" x14ac:dyDescent="0.25">
      <c r="A16387" s="2">
        <v>45568.597222222219</v>
      </c>
      <c r="B16387">
        <v>131780</v>
      </c>
      <c r="C16387">
        <v>131860</v>
      </c>
      <c r="D16387">
        <v>131755</v>
      </c>
      <c r="E16387">
        <v>131845</v>
      </c>
    </row>
    <row r="16388" spans="1:5" x14ac:dyDescent="0.25">
      <c r="A16388" s="2">
        <v>45568.59375</v>
      </c>
      <c r="B16388">
        <v>131760</v>
      </c>
      <c r="C16388">
        <v>131795</v>
      </c>
      <c r="D16388">
        <v>131660</v>
      </c>
      <c r="E16388">
        <v>131780</v>
      </c>
    </row>
    <row r="16389" spans="1:5" x14ac:dyDescent="0.25">
      <c r="A16389" s="2">
        <v>45568.590277777781</v>
      </c>
      <c r="B16389">
        <v>131780</v>
      </c>
      <c r="C16389">
        <v>131830</v>
      </c>
      <c r="D16389">
        <v>131725</v>
      </c>
      <c r="E16389">
        <v>131760</v>
      </c>
    </row>
    <row r="16390" spans="1:5" x14ac:dyDescent="0.25">
      <c r="A16390" s="2">
        <v>45568.586805555555</v>
      </c>
      <c r="B16390">
        <v>131640</v>
      </c>
      <c r="C16390">
        <v>131800</v>
      </c>
      <c r="D16390">
        <v>131625</v>
      </c>
      <c r="E16390">
        <v>131780</v>
      </c>
    </row>
    <row r="16391" spans="1:5" x14ac:dyDescent="0.25">
      <c r="A16391" s="2">
        <v>45568.583333333336</v>
      </c>
      <c r="B16391">
        <v>131745</v>
      </c>
      <c r="C16391">
        <v>131750</v>
      </c>
      <c r="D16391">
        <v>131625</v>
      </c>
      <c r="E16391">
        <v>131640</v>
      </c>
    </row>
    <row r="16392" spans="1:5" x14ac:dyDescent="0.25">
      <c r="A16392" s="2">
        <v>45568.579861111109</v>
      </c>
      <c r="B16392">
        <v>131725</v>
      </c>
      <c r="C16392">
        <v>131810</v>
      </c>
      <c r="D16392">
        <v>131700</v>
      </c>
      <c r="E16392">
        <v>131740</v>
      </c>
    </row>
    <row r="16393" spans="1:5" x14ac:dyDescent="0.25">
      <c r="A16393" s="2">
        <v>45568.576388888891</v>
      </c>
      <c r="B16393">
        <v>131760</v>
      </c>
      <c r="C16393">
        <v>131770</v>
      </c>
      <c r="D16393">
        <v>131625</v>
      </c>
      <c r="E16393">
        <v>131725</v>
      </c>
    </row>
    <row r="16394" spans="1:5" x14ac:dyDescent="0.25">
      <c r="A16394" s="2">
        <v>45568.572916666664</v>
      </c>
      <c r="B16394">
        <v>131770</v>
      </c>
      <c r="C16394">
        <v>131840</v>
      </c>
      <c r="D16394">
        <v>131745</v>
      </c>
      <c r="E16394">
        <v>131760</v>
      </c>
    </row>
    <row r="16395" spans="1:5" x14ac:dyDescent="0.25">
      <c r="A16395" s="2">
        <v>45568.569444444445</v>
      </c>
      <c r="B16395">
        <v>131955</v>
      </c>
      <c r="C16395">
        <v>131955</v>
      </c>
      <c r="D16395">
        <v>131735</v>
      </c>
      <c r="E16395">
        <v>131765</v>
      </c>
    </row>
    <row r="16396" spans="1:5" x14ac:dyDescent="0.25">
      <c r="A16396" s="2">
        <v>45568.565972222219</v>
      </c>
      <c r="B16396">
        <v>131830</v>
      </c>
      <c r="C16396">
        <v>131965</v>
      </c>
      <c r="D16396">
        <v>131805</v>
      </c>
      <c r="E16396">
        <v>131950</v>
      </c>
    </row>
    <row r="16397" spans="1:5" x14ac:dyDescent="0.25">
      <c r="A16397" s="2">
        <v>45568.5625</v>
      </c>
      <c r="B16397">
        <v>131870</v>
      </c>
      <c r="C16397">
        <v>131875</v>
      </c>
      <c r="D16397">
        <v>131755</v>
      </c>
      <c r="E16397">
        <v>131830</v>
      </c>
    </row>
    <row r="16398" spans="1:5" x14ac:dyDescent="0.25">
      <c r="A16398" s="2">
        <v>45568.559027777781</v>
      </c>
      <c r="B16398">
        <v>131980</v>
      </c>
      <c r="C16398">
        <v>131980</v>
      </c>
      <c r="D16398">
        <v>131850</v>
      </c>
      <c r="E16398">
        <v>131870</v>
      </c>
    </row>
    <row r="16399" spans="1:5" x14ac:dyDescent="0.25">
      <c r="A16399" s="2">
        <v>45568.555555555555</v>
      </c>
      <c r="B16399">
        <v>131885</v>
      </c>
      <c r="C16399">
        <v>131990</v>
      </c>
      <c r="D16399">
        <v>131880</v>
      </c>
      <c r="E16399">
        <v>131980</v>
      </c>
    </row>
    <row r="16400" spans="1:5" x14ac:dyDescent="0.25">
      <c r="A16400" s="2">
        <v>45568.552083333336</v>
      </c>
      <c r="B16400">
        <v>131845</v>
      </c>
      <c r="C16400">
        <v>131890</v>
      </c>
      <c r="D16400">
        <v>131810</v>
      </c>
      <c r="E16400">
        <v>131880</v>
      </c>
    </row>
    <row r="16401" spans="1:5" x14ac:dyDescent="0.25">
      <c r="A16401" s="2">
        <v>45568.548611111109</v>
      </c>
      <c r="B16401">
        <v>131710</v>
      </c>
      <c r="C16401">
        <v>131860</v>
      </c>
      <c r="D16401">
        <v>131705</v>
      </c>
      <c r="E16401">
        <v>131840</v>
      </c>
    </row>
    <row r="16402" spans="1:5" x14ac:dyDescent="0.25">
      <c r="A16402" s="2">
        <v>45568.545138888891</v>
      </c>
      <c r="B16402">
        <v>131685</v>
      </c>
      <c r="C16402">
        <v>131745</v>
      </c>
      <c r="D16402">
        <v>131675</v>
      </c>
      <c r="E16402">
        <v>131715</v>
      </c>
    </row>
    <row r="16403" spans="1:5" x14ac:dyDescent="0.25">
      <c r="A16403" s="2">
        <v>45568.541666666664</v>
      </c>
      <c r="B16403">
        <v>131750</v>
      </c>
      <c r="C16403">
        <v>131790</v>
      </c>
      <c r="D16403">
        <v>131600</v>
      </c>
      <c r="E16403">
        <v>131680</v>
      </c>
    </row>
    <row r="16404" spans="1:5" x14ac:dyDescent="0.25">
      <c r="A16404" s="2">
        <v>45568.538194444445</v>
      </c>
      <c r="B16404">
        <v>131835</v>
      </c>
      <c r="C16404">
        <v>131855</v>
      </c>
      <c r="D16404">
        <v>131740</v>
      </c>
      <c r="E16404">
        <v>131750</v>
      </c>
    </row>
    <row r="16405" spans="1:5" x14ac:dyDescent="0.25">
      <c r="A16405" s="2">
        <v>45568.534722222219</v>
      </c>
      <c r="B16405">
        <v>131885</v>
      </c>
      <c r="C16405">
        <v>131890</v>
      </c>
      <c r="D16405">
        <v>131800</v>
      </c>
      <c r="E16405">
        <v>131830</v>
      </c>
    </row>
    <row r="16406" spans="1:5" x14ac:dyDescent="0.25">
      <c r="A16406" s="2">
        <v>45568.53125</v>
      </c>
      <c r="B16406">
        <v>131905</v>
      </c>
      <c r="C16406">
        <v>131915</v>
      </c>
      <c r="D16406">
        <v>131820</v>
      </c>
      <c r="E16406">
        <v>131890</v>
      </c>
    </row>
    <row r="16407" spans="1:5" x14ac:dyDescent="0.25">
      <c r="A16407" s="2">
        <v>45568.527777777781</v>
      </c>
      <c r="B16407">
        <v>131820</v>
      </c>
      <c r="C16407">
        <v>131940</v>
      </c>
      <c r="D16407">
        <v>131815</v>
      </c>
      <c r="E16407">
        <v>131905</v>
      </c>
    </row>
    <row r="16408" spans="1:5" x14ac:dyDescent="0.25">
      <c r="A16408" s="2">
        <v>45568.524305555555</v>
      </c>
      <c r="B16408">
        <v>131815</v>
      </c>
      <c r="C16408">
        <v>131910</v>
      </c>
      <c r="D16408">
        <v>131775</v>
      </c>
      <c r="E16408">
        <v>131820</v>
      </c>
    </row>
    <row r="16409" spans="1:5" x14ac:dyDescent="0.25">
      <c r="A16409" s="2">
        <v>45568.520833333336</v>
      </c>
      <c r="B16409">
        <v>131765</v>
      </c>
      <c r="C16409">
        <v>131840</v>
      </c>
      <c r="D16409">
        <v>131680</v>
      </c>
      <c r="E16409">
        <v>131810</v>
      </c>
    </row>
    <row r="16410" spans="1:5" x14ac:dyDescent="0.25">
      <c r="A16410" s="2">
        <v>45568.517361111109</v>
      </c>
      <c r="B16410">
        <v>131760</v>
      </c>
      <c r="C16410">
        <v>131820</v>
      </c>
      <c r="D16410">
        <v>131735</v>
      </c>
      <c r="E16410">
        <v>131765</v>
      </c>
    </row>
    <row r="16411" spans="1:5" x14ac:dyDescent="0.25">
      <c r="A16411" s="2">
        <v>45568.513888888891</v>
      </c>
      <c r="B16411">
        <v>131645</v>
      </c>
      <c r="C16411">
        <v>131790</v>
      </c>
      <c r="D16411">
        <v>131620</v>
      </c>
      <c r="E16411">
        <v>131765</v>
      </c>
    </row>
    <row r="16412" spans="1:5" x14ac:dyDescent="0.25">
      <c r="A16412" s="2">
        <v>45568.510416666664</v>
      </c>
      <c r="B16412">
        <v>131770</v>
      </c>
      <c r="C16412">
        <v>131795</v>
      </c>
      <c r="D16412">
        <v>131630</v>
      </c>
      <c r="E16412">
        <v>131645</v>
      </c>
    </row>
    <row r="16413" spans="1:5" x14ac:dyDescent="0.25">
      <c r="A16413" s="2">
        <v>45568.506944444445</v>
      </c>
      <c r="B16413">
        <v>131695</v>
      </c>
      <c r="C16413">
        <v>131780</v>
      </c>
      <c r="D16413">
        <v>131610</v>
      </c>
      <c r="E16413">
        <v>131770</v>
      </c>
    </row>
    <row r="16414" spans="1:5" x14ac:dyDescent="0.25">
      <c r="A16414" s="2">
        <v>45568.503472222219</v>
      </c>
      <c r="B16414">
        <v>131585</v>
      </c>
      <c r="C16414">
        <v>131715</v>
      </c>
      <c r="D16414">
        <v>131585</v>
      </c>
      <c r="E16414">
        <v>131690</v>
      </c>
    </row>
    <row r="16415" spans="1:5" x14ac:dyDescent="0.25">
      <c r="A16415" s="2">
        <v>45568.5</v>
      </c>
      <c r="B16415">
        <v>131580</v>
      </c>
      <c r="C16415">
        <v>131665</v>
      </c>
      <c r="D16415">
        <v>131570</v>
      </c>
      <c r="E16415">
        <v>131585</v>
      </c>
    </row>
    <row r="16416" spans="1:5" x14ac:dyDescent="0.25">
      <c r="A16416" s="2">
        <v>45568.496527777781</v>
      </c>
      <c r="B16416">
        <v>131705</v>
      </c>
      <c r="C16416">
        <v>131720</v>
      </c>
      <c r="D16416">
        <v>131565</v>
      </c>
      <c r="E16416">
        <v>131585</v>
      </c>
    </row>
    <row r="16417" spans="1:5" x14ac:dyDescent="0.25">
      <c r="A16417" s="2">
        <v>45568.493055555555</v>
      </c>
      <c r="B16417">
        <v>131650</v>
      </c>
      <c r="C16417">
        <v>131820</v>
      </c>
      <c r="D16417">
        <v>131650</v>
      </c>
      <c r="E16417">
        <v>131710</v>
      </c>
    </row>
    <row r="16418" spans="1:5" x14ac:dyDescent="0.25">
      <c r="A16418" s="2">
        <v>45568.489583333336</v>
      </c>
      <c r="B16418">
        <v>131710</v>
      </c>
      <c r="C16418">
        <v>131775</v>
      </c>
      <c r="D16418">
        <v>131635</v>
      </c>
      <c r="E16418">
        <v>131650</v>
      </c>
    </row>
    <row r="16419" spans="1:5" x14ac:dyDescent="0.25">
      <c r="A16419" s="2">
        <v>45568.486111111109</v>
      </c>
      <c r="B16419">
        <v>131665</v>
      </c>
      <c r="C16419">
        <v>131745</v>
      </c>
      <c r="D16419">
        <v>131540</v>
      </c>
      <c r="E16419">
        <v>131715</v>
      </c>
    </row>
    <row r="16420" spans="1:5" x14ac:dyDescent="0.25">
      <c r="A16420" s="2">
        <v>45568.482638888891</v>
      </c>
      <c r="B16420">
        <v>131865</v>
      </c>
      <c r="C16420">
        <v>131955</v>
      </c>
      <c r="D16420">
        <v>131635</v>
      </c>
      <c r="E16420">
        <v>131665</v>
      </c>
    </row>
    <row r="16421" spans="1:5" x14ac:dyDescent="0.25">
      <c r="A16421" s="2">
        <v>45568.479166666664</v>
      </c>
      <c r="B16421">
        <v>131760</v>
      </c>
      <c r="C16421">
        <v>131880</v>
      </c>
      <c r="D16421">
        <v>131745</v>
      </c>
      <c r="E16421">
        <v>131865</v>
      </c>
    </row>
    <row r="16422" spans="1:5" x14ac:dyDescent="0.25">
      <c r="A16422" s="2">
        <v>45568.475694444445</v>
      </c>
      <c r="B16422">
        <v>131750</v>
      </c>
      <c r="C16422">
        <v>131890</v>
      </c>
      <c r="D16422">
        <v>131675</v>
      </c>
      <c r="E16422">
        <v>131760</v>
      </c>
    </row>
    <row r="16423" spans="1:5" x14ac:dyDescent="0.25">
      <c r="A16423" s="2">
        <v>45568.472222222219</v>
      </c>
      <c r="B16423">
        <v>131935</v>
      </c>
      <c r="C16423">
        <v>131990</v>
      </c>
      <c r="D16423">
        <v>131690</v>
      </c>
      <c r="E16423">
        <v>131750</v>
      </c>
    </row>
    <row r="16424" spans="1:5" x14ac:dyDescent="0.25">
      <c r="A16424" s="2">
        <v>45568.46875</v>
      </c>
      <c r="B16424">
        <v>132015</v>
      </c>
      <c r="C16424">
        <v>132110</v>
      </c>
      <c r="D16424">
        <v>131920</v>
      </c>
      <c r="E16424">
        <v>131935</v>
      </c>
    </row>
    <row r="16425" spans="1:5" x14ac:dyDescent="0.25">
      <c r="A16425" s="2">
        <v>45568.465277777781</v>
      </c>
      <c r="B16425">
        <v>132140</v>
      </c>
      <c r="C16425">
        <v>132180</v>
      </c>
      <c r="D16425">
        <v>131965</v>
      </c>
      <c r="E16425">
        <v>132015</v>
      </c>
    </row>
    <row r="16426" spans="1:5" x14ac:dyDescent="0.25">
      <c r="A16426" s="2">
        <v>45568.461805555555</v>
      </c>
      <c r="B16426">
        <v>132185</v>
      </c>
      <c r="C16426">
        <v>132285</v>
      </c>
      <c r="D16426">
        <v>132120</v>
      </c>
      <c r="E16426">
        <v>132145</v>
      </c>
    </row>
    <row r="16427" spans="1:5" x14ac:dyDescent="0.25">
      <c r="A16427" s="2">
        <v>45568.458333333336</v>
      </c>
      <c r="B16427">
        <v>132280</v>
      </c>
      <c r="C16427">
        <v>132360</v>
      </c>
      <c r="D16427">
        <v>132105</v>
      </c>
      <c r="E16427">
        <v>132190</v>
      </c>
    </row>
    <row r="16428" spans="1:5" x14ac:dyDescent="0.25">
      <c r="A16428" s="2">
        <v>45568.454861111109</v>
      </c>
      <c r="B16428">
        <v>132230</v>
      </c>
      <c r="C16428">
        <v>132390</v>
      </c>
      <c r="D16428">
        <v>132225</v>
      </c>
      <c r="E16428">
        <v>132280</v>
      </c>
    </row>
    <row r="16429" spans="1:5" x14ac:dyDescent="0.25">
      <c r="A16429" s="2">
        <v>45568.451388888891</v>
      </c>
      <c r="B16429">
        <v>132245</v>
      </c>
      <c r="C16429">
        <v>132290</v>
      </c>
      <c r="D16429">
        <v>131995</v>
      </c>
      <c r="E16429">
        <v>132230</v>
      </c>
    </row>
    <row r="16430" spans="1:5" x14ac:dyDescent="0.25">
      <c r="A16430" s="2">
        <v>45568.447916666664</v>
      </c>
      <c r="B16430">
        <v>132315</v>
      </c>
      <c r="C16430">
        <v>132510</v>
      </c>
      <c r="D16430">
        <v>132185</v>
      </c>
      <c r="E16430">
        <v>132245</v>
      </c>
    </row>
    <row r="16431" spans="1:5" x14ac:dyDescent="0.25">
      <c r="A16431" s="2">
        <v>45568.444444444445</v>
      </c>
      <c r="B16431">
        <v>132205</v>
      </c>
      <c r="C16431">
        <v>132365</v>
      </c>
      <c r="D16431">
        <v>132155</v>
      </c>
      <c r="E16431">
        <v>132315</v>
      </c>
    </row>
    <row r="16432" spans="1:5" x14ac:dyDescent="0.25">
      <c r="A16432" s="2">
        <v>45568.440972222219</v>
      </c>
      <c r="B16432">
        <v>132305</v>
      </c>
      <c r="C16432">
        <v>132400</v>
      </c>
      <c r="D16432">
        <v>132185</v>
      </c>
      <c r="E16432">
        <v>132200</v>
      </c>
    </row>
    <row r="16433" spans="1:5" x14ac:dyDescent="0.25">
      <c r="A16433" s="2">
        <v>45568.4375</v>
      </c>
      <c r="B16433">
        <v>132210</v>
      </c>
      <c r="C16433">
        <v>132330</v>
      </c>
      <c r="D16433">
        <v>132065</v>
      </c>
      <c r="E16433">
        <v>132305</v>
      </c>
    </row>
    <row r="16434" spans="1:5" x14ac:dyDescent="0.25">
      <c r="A16434" s="2">
        <v>45568.434027777781</v>
      </c>
      <c r="B16434">
        <v>132230</v>
      </c>
      <c r="C16434">
        <v>132380</v>
      </c>
      <c r="D16434">
        <v>132160</v>
      </c>
      <c r="E16434">
        <v>132215</v>
      </c>
    </row>
    <row r="16435" spans="1:5" x14ac:dyDescent="0.25">
      <c r="A16435" s="2">
        <v>45568.430555555555</v>
      </c>
      <c r="B16435">
        <v>132410</v>
      </c>
      <c r="C16435">
        <v>132440</v>
      </c>
      <c r="D16435">
        <v>132205</v>
      </c>
      <c r="E16435">
        <v>132235</v>
      </c>
    </row>
    <row r="16436" spans="1:5" x14ac:dyDescent="0.25">
      <c r="A16436" s="2">
        <v>45568.427083333336</v>
      </c>
      <c r="B16436">
        <v>132540</v>
      </c>
      <c r="C16436">
        <v>132550</v>
      </c>
      <c r="D16436">
        <v>132285</v>
      </c>
      <c r="E16436">
        <v>132410</v>
      </c>
    </row>
    <row r="16437" spans="1:5" x14ac:dyDescent="0.25">
      <c r="A16437" s="2">
        <v>45568.423611111109</v>
      </c>
      <c r="B16437">
        <v>132405</v>
      </c>
      <c r="C16437">
        <v>132690</v>
      </c>
      <c r="D16437">
        <v>132340</v>
      </c>
      <c r="E16437">
        <v>132540</v>
      </c>
    </row>
    <row r="16438" spans="1:5" x14ac:dyDescent="0.25">
      <c r="A16438" s="2">
        <v>45568.420138888891</v>
      </c>
      <c r="B16438">
        <v>132590</v>
      </c>
      <c r="C16438">
        <v>132665</v>
      </c>
      <c r="D16438">
        <v>132400</v>
      </c>
      <c r="E16438">
        <v>132405</v>
      </c>
    </row>
    <row r="16439" spans="1:5" x14ac:dyDescent="0.25">
      <c r="A16439" s="2">
        <v>45568.416666666664</v>
      </c>
      <c r="B16439">
        <v>132660</v>
      </c>
      <c r="C16439">
        <v>132725</v>
      </c>
      <c r="D16439">
        <v>132460</v>
      </c>
      <c r="E16439">
        <v>132590</v>
      </c>
    </row>
    <row r="16440" spans="1:5" x14ac:dyDescent="0.25">
      <c r="A16440" s="2">
        <v>45568.413194444445</v>
      </c>
      <c r="B16440">
        <v>132680</v>
      </c>
      <c r="C16440">
        <v>132725</v>
      </c>
      <c r="D16440">
        <v>132555</v>
      </c>
      <c r="E16440">
        <v>132655</v>
      </c>
    </row>
    <row r="16441" spans="1:5" x14ac:dyDescent="0.25">
      <c r="A16441" s="2">
        <v>45568.409722222219</v>
      </c>
      <c r="B16441">
        <v>132590</v>
      </c>
      <c r="C16441">
        <v>132700</v>
      </c>
      <c r="D16441">
        <v>132580</v>
      </c>
      <c r="E16441">
        <v>132680</v>
      </c>
    </row>
    <row r="16442" spans="1:5" x14ac:dyDescent="0.25">
      <c r="A16442" s="2">
        <v>45568.40625</v>
      </c>
      <c r="B16442">
        <v>132725</v>
      </c>
      <c r="C16442">
        <v>132845</v>
      </c>
      <c r="D16442">
        <v>132550</v>
      </c>
      <c r="E16442">
        <v>132585</v>
      </c>
    </row>
    <row r="16443" spans="1:5" x14ac:dyDescent="0.25">
      <c r="A16443" s="2">
        <v>45568.402777777781</v>
      </c>
      <c r="B16443">
        <v>132655</v>
      </c>
      <c r="C16443">
        <v>132820</v>
      </c>
      <c r="D16443">
        <v>132615</v>
      </c>
      <c r="E16443">
        <v>132720</v>
      </c>
    </row>
    <row r="16444" spans="1:5" x14ac:dyDescent="0.25">
      <c r="A16444" s="2">
        <v>45568.399305555555</v>
      </c>
      <c r="B16444">
        <v>132610</v>
      </c>
      <c r="C16444">
        <v>132795</v>
      </c>
      <c r="D16444">
        <v>132605</v>
      </c>
      <c r="E16444">
        <v>132650</v>
      </c>
    </row>
    <row r="16445" spans="1:5" x14ac:dyDescent="0.25">
      <c r="A16445" s="2">
        <v>45568.395833333336</v>
      </c>
      <c r="B16445">
        <v>132795</v>
      </c>
      <c r="C16445">
        <v>132875</v>
      </c>
      <c r="D16445">
        <v>132605</v>
      </c>
      <c r="E16445">
        <v>132615</v>
      </c>
    </row>
    <row r="16446" spans="1:5" x14ac:dyDescent="0.25">
      <c r="A16446" s="2">
        <v>45568.392361111109</v>
      </c>
      <c r="B16446">
        <v>132920</v>
      </c>
      <c r="C16446">
        <v>133020</v>
      </c>
      <c r="D16446">
        <v>132745</v>
      </c>
      <c r="E16446">
        <v>132800</v>
      </c>
    </row>
    <row r="16447" spans="1:5" x14ac:dyDescent="0.25">
      <c r="A16447" s="2">
        <v>45568.388888888891</v>
      </c>
      <c r="B16447">
        <v>132890</v>
      </c>
      <c r="C16447">
        <v>132980</v>
      </c>
      <c r="D16447">
        <v>132775</v>
      </c>
      <c r="E16447">
        <v>132925</v>
      </c>
    </row>
    <row r="16448" spans="1:5" x14ac:dyDescent="0.25">
      <c r="A16448" s="2">
        <v>45568.385416666664</v>
      </c>
      <c r="B16448">
        <v>133170</v>
      </c>
      <c r="C16448">
        <v>133195</v>
      </c>
      <c r="D16448">
        <v>132880</v>
      </c>
      <c r="E16448">
        <v>132890</v>
      </c>
    </row>
    <row r="16449" spans="1:5" x14ac:dyDescent="0.25">
      <c r="A16449" s="2">
        <v>45568.381944444445</v>
      </c>
      <c r="B16449">
        <v>133120</v>
      </c>
      <c r="C16449">
        <v>133175</v>
      </c>
      <c r="D16449">
        <v>132925</v>
      </c>
      <c r="E16449">
        <v>133170</v>
      </c>
    </row>
    <row r="16450" spans="1:5" x14ac:dyDescent="0.25">
      <c r="A16450" s="2">
        <v>45568.378472222219</v>
      </c>
      <c r="B16450">
        <v>133295</v>
      </c>
      <c r="C16450">
        <v>133315</v>
      </c>
      <c r="D16450">
        <v>133000</v>
      </c>
      <c r="E16450">
        <v>133120</v>
      </c>
    </row>
    <row r="16451" spans="1:5" x14ac:dyDescent="0.25">
      <c r="A16451" s="2">
        <v>45568.375</v>
      </c>
      <c r="B16451">
        <v>133875</v>
      </c>
      <c r="C16451">
        <v>133940</v>
      </c>
      <c r="D16451">
        <v>133255</v>
      </c>
      <c r="E16451">
        <v>133295</v>
      </c>
    </row>
    <row r="16452" spans="1:5" x14ac:dyDescent="0.25">
      <c r="A16452" s="2">
        <v>45567.763888888891</v>
      </c>
      <c r="B16452">
        <v>134140</v>
      </c>
      <c r="C16452">
        <v>134185</v>
      </c>
      <c r="D16452">
        <v>134105</v>
      </c>
      <c r="E16452">
        <v>134140</v>
      </c>
    </row>
    <row r="16453" spans="1:5" x14ac:dyDescent="0.25">
      <c r="A16453" s="2">
        <v>45567.760416666664</v>
      </c>
      <c r="B16453">
        <v>134135</v>
      </c>
      <c r="C16453">
        <v>134210</v>
      </c>
      <c r="D16453">
        <v>134110</v>
      </c>
      <c r="E16453">
        <v>134145</v>
      </c>
    </row>
    <row r="16454" spans="1:5" x14ac:dyDescent="0.25">
      <c r="A16454" s="2">
        <v>45567.756944444445</v>
      </c>
      <c r="B16454">
        <v>134180</v>
      </c>
      <c r="C16454">
        <v>134190</v>
      </c>
      <c r="D16454">
        <v>134090</v>
      </c>
      <c r="E16454">
        <v>134135</v>
      </c>
    </row>
    <row r="16455" spans="1:5" x14ac:dyDescent="0.25">
      <c r="A16455" s="2">
        <v>45567.753472222219</v>
      </c>
      <c r="B16455">
        <v>134105</v>
      </c>
      <c r="C16455">
        <v>134185</v>
      </c>
      <c r="D16455">
        <v>134085</v>
      </c>
      <c r="E16455">
        <v>134185</v>
      </c>
    </row>
    <row r="16456" spans="1:5" x14ac:dyDescent="0.25">
      <c r="A16456" s="2">
        <v>45567.75</v>
      </c>
      <c r="B16456">
        <v>134075</v>
      </c>
      <c r="C16456">
        <v>134115</v>
      </c>
      <c r="D16456">
        <v>134065</v>
      </c>
      <c r="E16456">
        <v>134110</v>
      </c>
    </row>
    <row r="16457" spans="1:5" x14ac:dyDescent="0.25">
      <c r="A16457" s="2">
        <v>45567.746527777781</v>
      </c>
      <c r="B16457">
        <v>134100</v>
      </c>
      <c r="C16457">
        <v>134150</v>
      </c>
      <c r="D16457">
        <v>134065</v>
      </c>
      <c r="E16457">
        <v>134070</v>
      </c>
    </row>
    <row r="16458" spans="1:5" x14ac:dyDescent="0.25">
      <c r="A16458" s="2">
        <v>45567.743055555555</v>
      </c>
      <c r="B16458">
        <v>134170</v>
      </c>
      <c r="C16458">
        <v>134190</v>
      </c>
      <c r="D16458">
        <v>134055</v>
      </c>
      <c r="E16458">
        <v>134095</v>
      </c>
    </row>
    <row r="16459" spans="1:5" x14ac:dyDescent="0.25">
      <c r="A16459" s="2">
        <v>45567.739583333336</v>
      </c>
      <c r="B16459">
        <v>134275</v>
      </c>
      <c r="C16459">
        <v>134280</v>
      </c>
      <c r="D16459">
        <v>134160</v>
      </c>
      <c r="E16459">
        <v>134175</v>
      </c>
    </row>
    <row r="16460" spans="1:5" x14ac:dyDescent="0.25">
      <c r="A16460" s="2">
        <v>45567.736111111109</v>
      </c>
      <c r="B16460">
        <v>134245</v>
      </c>
      <c r="C16460">
        <v>134305</v>
      </c>
      <c r="D16460">
        <v>134225</v>
      </c>
      <c r="E16460">
        <v>134275</v>
      </c>
    </row>
    <row r="16461" spans="1:5" x14ac:dyDescent="0.25">
      <c r="A16461" s="2">
        <v>45567.732638888891</v>
      </c>
      <c r="B16461">
        <v>134190</v>
      </c>
      <c r="C16461">
        <v>134270</v>
      </c>
      <c r="D16461">
        <v>134115</v>
      </c>
      <c r="E16461">
        <v>134250</v>
      </c>
    </row>
    <row r="16462" spans="1:5" x14ac:dyDescent="0.25">
      <c r="A16462" s="2">
        <v>45567.729166666664</v>
      </c>
      <c r="B16462">
        <v>134220</v>
      </c>
      <c r="C16462">
        <v>134275</v>
      </c>
      <c r="D16462">
        <v>134170</v>
      </c>
      <c r="E16462">
        <v>134195</v>
      </c>
    </row>
    <row r="16463" spans="1:5" x14ac:dyDescent="0.25">
      <c r="A16463" s="2">
        <v>45567.725694444445</v>
      </c>
      <c r="B16463">
        <v>134165</v>
      </c>
      <c r="C16463">
        <v>134240</v>
      </c>
      <c r="D16463">
        <v>134165</v>
      </c>
      <c r="E16463">
        <v>134220</v>
      </c>
    </row>
    <row r="16464" spans="1:5" x14ac:dyDescent="0.25">
      <c r="A16464" s="2">
        <v>45567.722222222219</v>
      </c>
      <c r="B16464">
        <v>134070</v>
      </c>
      <c r="C16464">
        <v>134190</v>
      </c>
      <c r="D16464">
        <v>134040</v>
      </c>
      <c r="E16464">
        <v>134165</v>
      </c>
    </row>
    <row r="16465" spans="1:5" x14ac:dyDescent="0.25">
      <c r="A16465" s="2">
        <v>45567.71875</v>
      </c>
      <c r="B16465">
        <v>133930</v>
      </c>
      <c r="C16465">
        <v>134070</v>
      </c>
      <c r="D16465">
        <v>133925</v>
      </c>
      <c r="E16465">
        <v>134070</v>
      </c>
    </row>
    <row r="16466" spans="1:5" x14ac:dyDescent="0.25">
      <c r="A16466" s="2">
        <v>45567.715277777781</v>
      </c>
      <c r="B16466">
        <v>134055</v>
      </c>
      <c r="C16466">
        <v>134075</v>
      </c>
      <c r="D16466">
        <v>133910</v>
      </c>
      <c r="E16466">
        <v>133930</v>
      </c>
    </row>
    <row r="16467" spans="1:5" x14ac:dyDescent="0.25">
      <c r="A16467" s="2">
        <v>45567.711805555555</v>
      </c>
      <c r="B16467">
        <v>134065</v>
      </c>
      <c r="C16467">
        <v>134100</v>
      </c>
      <c r="D16467">
        <v>134025</v>
      </c>
      <c r="E16467">
        <v>134055</v>
      </c>
    </row>
    <row r="16468" spans="1:5" x14ac:dyDescent="0.25">
      <c r="A16468" s="2">
        <v>45567.708333333336</v>
      </c>
      <c r="B16468">
        <v>134085</v>
      </c>
      <c r="C16468">
        <v>134120</v>
      </c>
      <c r="D16468">
        <v>134010</v>
      </c>
      <c r="E16468">
        <v>134065</v>
      </c>
    </row>
    <row r="16469" spans="1:5" x14ac:dyDescent="0.25">
      <c r="A16469" s="2">
        <v>45567.704861111109</v>
      </c>
      <c r="B16469">
        <v>134035</v>
      </c>
      <c r="C16469">
        <v>134095</v>
      </c>
      <c r="D16469">
        <v>134025</v>
      </c>
      <c r="E16469">
        <v>134090</v>
      </c>
    </row>
    <row r="16470" spans="1:5" x14ac:dyDescent="0.25">
      <c r="A16470" s="2">
        <v>45567.701388888891</v>
      </c>
      <c r="B16470">
        <v>134080</v>
      </c>
      <c r="C16470">
        <v>134100</v>
      </c>
      <c r="D16470">
        <v>134005</v>
      </c>
      <c r="E16470">
        <v>134030</v>
      </c>
    </row>
    <row r="16471" spans="1:5" x14ac:dyDescent="0.25">
      <c r="A16471" s="2">
        <v>45567.697916666664</v>
      </c>
      <c r="B16471">
        <v>134045</v>
      </c>
      <c r="C16471">
        <v>134155</v>
      </c>
      <c r="D16471">
        <v>134015</v>
      </c>
      <c r="E16471">
        <v>134080</v>
      </c>
    </row>
    <row r="16472" spans="1:5" x14ac:dyDescent="0.25">
      <c r="A16472" s="2">
        <v>45567.694444444445</v>
      </c>
      <c r="B16472">
        <v>134010</v>
      </c>
      <c r="C16472">
        <v>134095</v>
      </c>
      <c r="D16472">
        <v>133975</v>
      </c>
      <c r="E16472">
        <v>134045</v>
      </c>
    </row>
    <row r="16473" spans="1:5" x14ac:dyDescent="0.25">
      <c r="A16473" s="2">
        <v>45567.690972222219</v>
      </c>
      <c r="B16473">
        <v>133985</v>
      </c>
      <c r="C16473">
        <v>134025</v>
      </c>
      <c r="D16473">
        <v>133965</v>
      </c>
      <c r="E16473">
        <v>134010</v>
      </c>
    </row>
    <row r="16474" spans="1:5" x14ac:dyDescent="0.25">
      <c r="A16474" s="2">
        <v>45567.6875</v>
      </c>
      <c r="B16474">
        <v>134000</v>
      </c>
      <c r="C16474">
        <v>134005</v>
      </c>
      <c r="D16474">
        <v>133955</v>
      </c>
      <c r="E16474">
        <v>133985</v>
      </c>
    </row>
    <row r="16475" spans="1:5" x14ac:dyDescent="0.25">
      <c r="A16475" s="2">
        <v>45567.684027777781</v>
      </c>
      <c r="B16475">
        <v>133995</v>
      </c>
      <c r="C16475">
        <v>134040</v>
      </c>
      <c r="D16475">
        <v>133960</v>
      </c>
      <c r="E16475">
        <v>134005</v>
      </c>
    </row>
    <row r="16476" spans="1:5" x14ac:dyDescent="0.25">
      <c r="A16476" s="2">
        <v>45567.680555555555</v>
      </c>
      <c r="B16476">
        <v>134020</v>
      </c>
      <c r="C16476">
        <v>134050</v>
      </c>
      <c r="D16476">
        <v>133955</v>
      </c>
      <c r="E16476">
        <v>133990</v>
      </c>
    </row>
    <row r="16477" spans="1:5" x14ac:dyDescent="0.25">
      <c r="A16477" s="2">
        <v>45567.677083333336</v>
      </c>
      <c r="B16477">
        <v>134005</v>
      </c>
      <c r="C16477">
        <v>134060</v>
      </c>
      <c r="D16477">
        <v>133980</v>
      </c>
      <c r="E16477">
        <v>134020</v>
      </c>
    </row>
    <row r="16478" spans="1:5" x14ac:dyDescent="0.25">
      <c r="A16478" s="2">
        <v>45567.673611111109</v>
      </c>
      <c r="B16478">
        <v>133960</v>
      </c>
      <c r="C16478">
        <v>134020</v>
      </c>
      <c r="D16478">
        <v>133945</v>
      </c>
      <c r="E16478">
        <v>134000</v>
      </c>
    </row>
    <row r="16479" spans="1:5" x14ac:dyDescent="0.25">
      <c r="A16479" s="2">
        <v>45567.670138888891</v>
      </c>
      <c r="B16479">
        <v>133915</v>
      </c>
      <c r="C16479">
        <v>134000</v>
      </c>
      <c r="D16479">
        <v>133905</v>
      </c>
      <c r="E16479">
        <v>133960</v>
      </c>
    </row>
    <row r="16480" spans="1:5" x14ac:dyDescent="0.25">
      <c r="A16480" s="2">
        <v>45567.666666666664</v>
      </c>
      <c r="B16480">
        <v>133930</v>
      </c>
      <c r="C16480">
        <v>133985</v>
      </c>
      <c r="D16480">
        <v>133875</v>
      </c>
      <c r="E16480">
        <v>133910</v>
      </c>
    </row>
    <row r="16481" spans="1:5" x14ac:dyDescent="0.25">
      <c r="A16481" s="2">
        <v>45567.663194444445</v>
      </c>
      <c r="B16481">
        <v>133835</v>
      </c>
      <c r="C16481">
        <v>133965</v>
      </c>
      <c r="D16481">
        <v>133815</v>
      </c>
      <c r="E16481">
        <v>133930</v>
      </c>
    </row>
    <row r="16482" spans="1:5" x14ac:dyDescent="0.25">
      <c r="A16482" s="2">
        <v>45567.659722222219</v>
      </c>
      <c r="B16482">
        <v>133965</v>
      </c>
      <c r="C16482">
        <v>133975</v>
      </c>
      <c r="D16482">
        <v>133780</v>
      </c>
      <c r="E16482">
        <v>133840</v>
      </c>
    </row>
    <row r="16483" spans="1:5" x14ac:dyDescent="0.25">
      <c r="A16483" s="2">
        <v>45567.65625</v>
      </c>
      <c r="B16483">
        <v>134025</v>
      </c>
      <c r="C16483">
        <v>134040</v>
      </c>
      <c r="D16483">
        <v>133960</v>
      </c>
      <c r="E16483">
        <v>133960</v>
      </c>
    </row>
    <row r="16484" spans="1:5" x14ac:dyDescent="0.25">
      <c r="A16484" s="2">
        <v>45567.652777777781</v>
      </c>
      <c r="B16484">
        <v>134000</v>
      </c>
      <c r="C16484">
        <v>134060</v>
      </c>
      <c r="D16484">
        <v>133980</v>
      </c>
      <c r="E16484">
        <v>134030</v>
      </c>
    </row>
    <row r="16485" spans="1:5" x14ac:dyDescent="0.25">
      <c r="A16485" s="2">
        <v>45567.649305555555</v>
      </c>
      <c r="B16485">
        <v>134055</v>
      </c>
      <c r="C16485">
        <v>134065</v>
      </c>
      <c r="D16485">
        <v>133925</v>
      </c>
      <c r="E16485">
        <v>134000</v>
      </c>
    </row>
    <row r="16486" spans="1:5" x14ac:dyDescent="0.25">
      <c r="A16486" s="2">
        <v>45567.645833333336</v>
      </c>
      <c r="B16486">
        <v>133990</v>
      </c>
      <c r="C16486">
        <v>134070</v>
      </c>
      <c r="D16486">
        <v>133910</v>
      </c>
      <c r="E16486">
        <v>134055</v>
      </c>
    </row>
    <row r="16487" spans="1:5" x14ac:dyDescent="0.25">
      <c r="A16487" s="2">
        <v>45567.642361111109</v>
      </c>
      <c r="B16487">
        <v>134160</v>
      </c>
      <c r="C16487">
        <v>134240</v>
      </c>
      <c r="D16487">
        <v>133880</v>
      </c>
      <c r="E16487">
        <v>133995</v>
      </c>
    </row>
    <row r="16488" spans="1:5" x14ac:dyDescent="0.25">
      <c r="A16488" s="2">
        <v>45567.638888888891</v>
      </c>
      <c r="B16488">
        <v>134420</v>
      </c>
      <c r="C16488">
        <v>134455</v>
      </c>
      <c r="D16488">
        <v>134140</v>
      </c>
      <c r="E16488">
        <v>134165</v>
      </c>
    </row>
    <row r="16489" spans="1:5" x14ac:dyDescent="0.25">
      <c r="A16489" s="2">
        <v>45567.635416666664</v>
      </c>
      <c r="B16489">
        <v>134590</v>
      </c>
      <c r="C16489">
        <v>134615</v>
      </c>
      <c r="D16489">
        <v>134415</v>
      </c>
      <c r="E16489">
        <v>134415</v>
      </c>
    </row>
    <row r="16490" spans="1:5" x14ac:dyDescent="0.25">
      <c r="A16490" s="2">
        <v>45567.631944444445</v>
      </c>
      <c r="B16490">
        <v>134575</v>
      </c>
      <c r="C16490">
        <v>134600</v>
      </c>
      <c r="D16490">
        <v>134530</v>
      </c>
      <c r="E16490">
        <v>134590</v>
      </c>
    </row>
    <row r="16491" spans="1:5" x14ac:dyDescent="0.25">
      <c r="A16491" s="2">
        <v>45567.628472222219</v>
      </c>
      <c r="B16491">
        <v>134580</v>
      </c>
      <c r="C16491">
        <v>134595</v>
      </c>
      <c r="D16491">
        <v>134485</v>
      </c>
      <c r="E16491">
        <v>134575</v>
      </c>
    </row>
    <row r="16492" spans="1:5" x14ac:dyDescent="0.25">
      <c r="A16492" s="2">
        <v>45567.625</v>
      </c>
      <c r="B16492">
        <v>134645</v>
      </c>
      <c r="C16492">
        <v>134660</v>
      </c>
      <c r="D16492">
        <v>134570</v>
      </c>
      <c r="E16492">
        <v>134580</v>
      </c>
    </row>
    <row r="16493" spans="1:5" x14ac:dyDescent="0.25">
      <c r="A16493" s="2">
        <v>45567.621527777781</v>
      </c>
      <c r="B16493">
        <v>134655</v>
      </c>
      <c r="C16493">
        <v>134685</v>
      </c>
      <c r="D16493">
        <v>134610</v>
      </c>
      <c r="E16493">
        <v>134650</v>
      </c>
    </row>
    <row r="16494" spans="1:5" x14ac:dyDescent="0.25">
      <c r="A16494" s="2">
        <v>45567.618055555555</v>
      </c>
      <c r="B16494">
        <v>134685</v>
      </c>
      <c r="C16494">
        <v>134695</v>
      </c>
      <c r="D16494">
        <v>134610</v>
      </c>
      <c r="E16494">
        <v>134655</v>
      </c>
    </row>
    <row r="16495" spans="1:5" x14ac:dyDescent="0.25">
      <c r="A16495" s="2">
        <v>45567.614583333336</v>
      </c>
      <c r="B16495">
        <v>134650</v>
      </c>
      <c r="C16495">
        <v>134705</v>
      </c>
      <c r="D16495">
        <v>134600</v>
      </c>
      <c r="E16495">
        <v>134680</v>
      </c>
    </row>
    <row r="16496" spans="1:5" x14ac:dyDescent="0.25">
      <c r="A16496" s="2">
        <v>45567.611111111109</v>
      </c>
      <c r="B16496">
        <v>134670</v>
      </c>
      <c r="C16496">
        <v>134695</v>
      </c>
      <c r="D16496">
        <v>134620</v>
      </c>
      <c r="E16496">
        <v>134655</v>
      </c>
    </row>
    <row r="16497" spans="1:5" x14ac:dyDescent="0.25">
      <c r="A16497" s="2">
        <v>45567.607638888891</v>
      </c>
      <c r="B16497">
        <v>134585</v>
      </c>
      <c r="C16497">
        <v>134675</v>
      </c>
      <c r="D16497">
        <v>134550</v>
      </c>
      <c r="E16497">
        <v>134665</v>
      </c>
    </row>
    <row r="16498" spans="1:5" x14ac:dyDescent="0.25">
      <c r="A16498" s="2">
        <v>45567.604166666664</v>
      </c>
      <c r="B16498">
        <v>134590</v>
      </c>
      <c r="C16498">
        <v>134645</v>
      </c>
      <c r="D16498">
        <v>134560</v>
      </c>
      <c r="E16498">
        <v>134590</v>
      </c>
    </row>
    <row r="16499" spans="1:5" x14ac:dyDescent="0.25">
      <c r="A16499" s="2">
        <v>45567.600694444445</v>
      </c>
      <c r="B16499">
        <v>134475</v>
      </c>
      <c r="C16499">
        <v>134625</v>
      </c>
      <c r="D16499">
        <v>134465</v>
      </c>
      <c r="E16499">
        <v>134590</v>
      </c>
    </row>
    <row r="16500" spans="1:5" x14ac:dyDescent="0.25">
      <c r="A16500" s="2">
        <v>45567.597222222219</v>
      </c>
      <c r="B16500">
        <v>134480</v>
      </c>
      <c r="C16500">
        <v>134510</v>
      </c>
      <c r="D16500">
        <v>134405</v>
      </c>
      <c r="E16500">
        <v>134480</v>
      </c>
    </row>
    <row r="16501" spans="1:5" x14ac:dyDescent="0.25">
      <c r="A16501" s="2">
        <v>45567.59375</v>
      </c>
      <c r="B16501">
        <v>134540</v>
      </c>
      <c r="C16501">
        <v>134570</v>
      </c>
      <c r="D16501">
        <v>134455</v>
      </c>
      <c r="E16501">
        <v>134475</v>
      </c>
    </row>
    <row r="16502" spans="1:5" x14ac:dyDescent="0.25">
      <c r="A16502" s="2">
        <v>45567.590277777781</v>
      </c>
      <c r="B16502">
        <v>134630</v>
      </c>
      <c r="C16502">
        <v>134650</v>
      </c>
      <c r="D16502">
        <v>134525</v>
      </c>
      <c r="E16502">
        <v>134535</v>
      </c>
    </row>
    <row r="16503" spans="1:5" x14ac:dyDescent="0.25">
      <c r="A16503" s="2">
        <v>45567.586805555555</v>
      </c>
      <c r="B16503">
        <v>134635</v>
      </c>
      <c r="C16503">
        <v>134665</v>
      </c>
      <c r="D16503">
        <v>134610</v>
      </c>
      <c r="E16503">
        <v>134625</v>
      </c>
    </row>
    <row r="16504" spans="1:5" x14ac:dyDescent="0.25">
      <c r="A16504" s="2">
        <v>45567.583333333336</v>
      </c>
      <c r="B16504">
        <v>134630</v>
      </c>
      <c r="C16504">
        <v>134655</v>
      </c>
      <c r="D16504">
        <v>134595</v>
      </c>
      <c r="E16504">
        <v>134630</v>
      </c>
    </row>
    <row r="16505" spans="1:5" x14ac:dyDescent="0.25">
      <c r="A16505" s="2">
        <v>45567.579861111109</v>
      </c>
      <c r="B16505">
        <v>134705</v>
      </c>
      <c r="C16505">
        <v>134730</v>
      </c>
      <c r="D16505">
        <v>134615</v>
      </c>
      <c r="E16505">
        <v>134635</v>
      </c>
    </row>
    <row r="16506" spans="1:5" x14ac:dyDescent="0.25">
      <c r="A16506" s="2">
        <v>45567.576388888891</v>
      </c>
      <c r="B16506">
        <v>134625</v>
      </c>
      <c r="C16506">
        <v>134710</v>
      </c>
      <c r="D16506">
        <v>134615</v>
      </c>
      <c r="E16506">
        <v>134705</v>
      </c>
    </row>
    <row r="16507" spans="1:5" x14ac:dyDescent="0.25">
      <c r="A16507" s="2">
        <v>45567.572916666664</v>
      </c>
      <c r="B16507">
        <v>134675</v>
      </c>
      <c r="C16507">
        <v>134705</v>
      </c>
      <c r="D16507">
        <v>134570</v>
      </c>
      <c r="E16507">
        <v>134620</v>
      </c>
    </row>
    <row r="16508" spans="1:5" x14ac:dyDescent="0.25">
      <c r="A16508" s="2">
        <v>45567.569444444445</v>
      </c>
      <c r="B16508">
        <v>134685</v>
      </c>
      <c r="C16508">
        <v>134710</v>
      </c>
      <c r="D16508">
        <v>134650</v>
      </c>
      <c r="E16508">
        <v>134675</v>
      </c>
    </row>
    <row r="16509" spans="1:5" x14ac:dyDescent="0.25">
      <c r="A16509" s="2">
        <v>45567.565972222219</v>
      </c>
      <c r="B16509">
        <v>134620</v>
      </c>
      <c r="C16509">
        <v>134690</v>
      </c>
      <c r="D16509">
        <v>134555</v>
      </c>
      <c r="E16509">
        <v>134685</v>
      </c>
    </row>
    <row r="16510" spans="1:5" x14ac:dyDescent="0.25">
      <c r="A16510" s="2">
        <v>45567.5625</v>
      </c>
      <c r="B16510">
        <v>134855</v>
      </c>
      <c r="C16510">
        <v>134860</v>
      </c>
      <c r="D16510">
        <v>134570</v>
      </c>
      <c r="E16510">
        <v>134620</v>
      </c>
    </row>
    <row r="16511" spans="1:5" x14ac:dyDescent="0.25">
      <c r="A16511" s="2">
        <v>45567.559027777781</v>
      </c>
      <c r="B16511">
        <v>134910</v>
      </c>
      <c r="C16511">
        <v>134915</v>
      </c>
      <c r="D16511">
        <v>134790</v>
      </c>
      <c r="E16511">
        <v>134855</v>
      </c>
    </row>
    <row r="16512" spans="1:5" x14ac:dyDescent="0.25">
      <c r="A16512" s="2">
        <v>45567.555555555555</v>
      </c>
      <c r="B16512">
        <v>134895</v>
      </c>
      <c r="C16512">
        <v>134985</v>
      </c>
      <c r="D16512">
        <v>134835</v>
      </c>
      <c r="E16512">
        <v>134910</v>
      </c>
    </row>
    <row r="16513" spans="1:5" x14ac:dyDescent="0.25">
      <c r="A16513" s="2">
        <v>45567.552083333336</v>
      </c>
      <c r="B16513">
        <v>134875</v>
      </c>
      <c r="C16513">
        <v>134915</v>
      </c>
      <c r="D16513">
        <v>134820</v>
      </c>
      <c r="E16513">
        <v>134895</v>
      </c>
    </row>
    <row r="16514" spans="1:5" x14ac:dyDescent="0.25">
      <c r="A16514" s="2">
        <v>45567.548611111109</v>
      </c>
      <c r="B16514">
        <v>134895</v>
      </c>
      <c r="C16514">
        <v>134915</v>
      </c>
      <c r="D16514">
        <v>134835</v>
      </c>
      <c r="E16514">
        <v>134880</v>
      </c>
    </row>
    <row r="16515" spans="1:5" x14ac:dyDescent="0.25">
      <c r="A16515" s="2">
        <v>45567.545138888891</v>
      </c>
      <c r="B16515">
        <v>134855</v>
      </c>
      <c r="C16515">
        <v>134930</v>
      </c>
      <c r="D16515">
        <v>134815</v>
      </c>
      <c r="E16515">
        <v>134890</v>
      </c>
    </row>
    <row r="16516" spans="1:5" x14ac:dyDescent="0.25">
      <c r="A16516" s="2">
        <v>45567.541666666664</v>
      </c>
      <c r="B16516">
        <v>134870</v>
      </c>
      <c r="C16516">
        <v>134900</v>
      </c>
      <c r="D16516">
        <v>134770</v>
      </c>
      <c r="E16516">
        <v>134855</v>
      </c>
    </row>
    <row r="16517" spans="1:5" x14ac:dyDescent="0.25">
      <c r="A16517" s="2">
        <v>45567.538194444445</v>
      </c>
      <c r="B16517">
        <v>134720</v>
      </c>
      <c r="C16517">
        <v>134875</v>
      </c>
      <c r="D16517">
        <v>134705</v>
      </c>
      <c r="E16517">
        <v>134875</v>
      </c>
    </row>
    <row r="16518" spans="1:5" x14ac:dyDescent="0.25">
      <c r="A16518" s="2">
        <v>45567.534722222219</v>
      </c>
      <c r="B16518">
        <v>134665</v>
      </c>
      <c r="C16518">
        <v>134735</v>
      </c>
      <c r="D16518">
        <v>134635</v>
      </c>
      <c r="E16518">
        <v>134720</v>
      </c>
    </row>
    <row r="16519" spans="1:5" x14ac:dyDescent="0.25">
      <c r="A16519" s="2">
        <v>45567.53125</v>
      </c>
      <c r="B16519">
        <v>134615</v>
      </c>
      <c r="C16519">
        <v>134690</v>
      </c>
      <c r="D16519">
        <v>134570</v>
      </c>
      <c r="E16519">
        <v>134660</v>
      </c>
    </row>
    <row r="16520" spans="1:5" x14ac:dyDescent="0.25">
      <c r="A16520" s="2">
        <v>45567.527777777781</v>
      </c>
      <c r="B16520">
        <v>134535</v>
      </c>
      <c r="C16520">
        <v>134640</v>
      </c>
      <c r="D16520">
        <v>134510</v>
      </c>
      <c r="E16520">
        <v>134610</v>
      </c>
    </row>
    <row r="16521" spans="1:5" x14ac:dyDescent="0.25">
      <c r="A16521" s="2">
        <v>45567.524305555555</v>
      </c>
      <c r="B16521">
        <v>134580</v>
      </c>
      <c r="C16521">
        <v>134745</v>
      </c>
      <c r="D16521">
        <v>134485</v>
      </c>
      <c r="E16521">
        <v>134530</v>
      </c>
    </row>
    <row r="16522" spans="1:5" x14ac:dyDescent="0.25">
      <c r="A16522" s="2">
        <v>45567.520833333336</v>
      </c>
      <c r="B16522">
        <v>134440</v>
      </c>
      <c r="C16522">
        <v>134590</v>
      </c>
      <c r="D16522">
        <v>134440</v>
      </c>
      <c r="E16522">
        <v>134585</v>
      </c>
    </row>
    <row r="16523" spans="1:5" x14ac:dyDescent="0.25">
      <c r="A16523" s="2">
        <v>45567.517361111109</v>
      </c>
      <c r="B16523">
        <v>134480</v>
      </c>
      <c r="C16523">
        <v>134515</v>
      </c>
      <c r="D16523">
        <v>134370</v>
      </c>
      <c r="E16523">
        <v>134440</v>
      </c>
    </row>
    <row r="16524" spans="1:5" x14ac:dyDescent="0.25">
      <c r="A16524" s="2">
        <v>45567.513888888891</v>
      </c>
      <c r="B16524">
        <v>134590</v>
      </c>
      <c r="C16524">
        <v>134590</v>
      </c>
      <c r="D16524">
        <v>134435</v>
      </c>
      <c r="E16524">
        <v>134485</v>
      </c>
    </row>
    <row r="16525" spans="1:5" x14ac:dyDescent="0.25">
      <c r="A16525" s="2">
        <v>45567.510416666664</v>
      </c>
      <c r="B16525">
        <v>134435</v>
      </c>
      <c r="C16525">
        <v>134590</v>
      </c>
      <c r="D16525">
        <v>134430</v>
      </c>
      <c r="E16525">
        <v>134590</v>
      </c>
    </row>
    <row r="16526" spans="1:5" x14ac:dyDescent="0.25">
      <c r="A16526" s="2">
        <v>45567.506944444445</v>
      </c>
      <c r="B16526">
        <v>134440</v>
      </c>
      <c r="C16526">
        <v>134545</v>
      </c>
      <c r="D16526">
        <v>134430</v>
      </c>
      <c r="E16526">
        <v>134435</v>
      </c>
    </row>
    <row r="16527" spans="1:5" x14ac:dyDescent="0.25">
      <c r="A16527" s="2">
        <v>45567.503472222219</v>
      </c>
      <c r="B16527">
        <v>134575</v>
      </c>
      <c r="C16527">
        <v>134660</v>
      </c>
      <c r="D16527">
        <v>134390</v>
      </c>
      <c r="E16527">
        <v>134435</v>
      </c>
    </row>
    <row r="16528" spans="1:5" x14ac:dyDescent="0.25">
      <c r="A16528" s="2">
        <v>45567.5</v>
      </c>
      <c r="B16528">
        <v>134585</v>
      </c>
      <c r="C16528">
        <v>134700</v>
      </c>
      <c r="D16528">
        <v>134520</v>
      </c>
      <c r="E16528">
        <v>134575</v>
      </c>
    </row>
    <row r="16529" spans="1:5" x14ac:dyDescent="0.25">
      <c r="A16529" s="2">
        <v>45567.496527777781</v>
      </c>
      <c r="B16529">
        <v>134775</v>
      </c>
      <c r="C16529">
        <v>134785</v>
      </c>
      <c r="D16529">
        <v>134540</v>
      </c>
      <c r="E16529">
        <v>134585</v>
      </c>
    </row>
    <row r="16530" spans="1:5" x14ac:dyDescent="0.25">
      <c r="A16530" s="2">
        <v>45567.493055555555</v>
      </c>
      <c r="B16530">
        <v>134775</v>
      </c>
      <c r="C16530">
        <v>135020</v>
      </c>
      <c r="D16530">
        <v>134765</v>
      </c>
      <c r="E16530">
        <v>134780</v>
      </c>
    </row>
    <row r="16531" spans="1:5" x14ac:dyDescent="0.25">
      <c r="A16531" s="2">
        <v>45567.489583333336</v>
      </c>
      <c r="B16531">
        <v>134740</v>
      </c>
      <c r="C16531">
        <v>134790</v>
      </c>
      <c r="D16531">
        <v>134665</v>
      </c>
      <c r="E16531">
        <v>134780</v>
      </c>
    </row>
    <row r="16532" spans="1:5" x14ac:dyDescent="0.25">
      <c r="A16532" s="2">
        <v>45567.486111111109</v>
      </c>
      <c r="B16532">
        <v>134850</v>
      </c>
      <c r="C16532">
        <v>134880</v>
      </c>
      <c r="D16532">
        <v>134740</v>
      </c>
      <c r="E16532">
        <v>134740</v>
      </c>
    </row>
    <row r="16533" spans="1:5" x14ac:dyDescent="0.25">
      <c r="A16533" s="2">
        <v>45567.482638888891</v>
      </c>
      <c r="B16533">
        <v>134975</v>
      </c>
      <c r="C16533">
        <v>134975</v>
      </c>
      <c r="D16533">
        <v>134810</v>
      </c>
      <c r="E16533">
        <v>134850</v>
      </c>
    </row>
    <row r="16534" spans="1:5" x14ac:dyDescent="0.25">
      <c r="A16534" s="2">
        <v>45567.479166666664</v>
      </c>
      <c r="B16534">
        <v>135075</v>
      </c>
      <c r="C16534">
        <v>135095</v>
      </c>
      <c r="D16534">
        <v>134950</v>
      </c>
      <c r="E16534">
        <v>134975</v>
      </c>
    </row>
    <row r="16535" spans="1:5" x14ac:dyDescent="0.25">
      <c r="A16535" s="2">
        <v>45567.475694444445</v>
      </c>
      <c r="B16535">
        <v>135215</v>
      </c>
      <c r="C16535">
        <v>135250</v>
      </c>
      <c r="D16535">
        <v>135015</v>
      </c>
      <c r="E16535">
        <v>135070</v>
      </c>
    </row>
    <row r="16536" spans="1:5" x14ac:dyDescent="0.25">
      <c r="A16536" s="2">
        <v>45567.472222222219</v>
      </c>
      <c r="B16536">
        <v>135300</v>
      </c>
      <c r="C16536">
        <v>135370</v>
      </c>
      <c r="D16536">
        <v>135210</v>
      </c>
      <c r="E16536">
        <v>135215</v>
      </c>
    </row>
    <row r="16537" spans="1:5" x14ac:dyDescent="0.25">
      <c r="A16537" s="2">
        <v>45567.46875</v>
      </c>
      <c r="B16537">
        <v>135285</v>
      </c>
      <c r="C16537">
        <v>135360</v>
      </c>
      <c r="D16537">
        <v>135200</v>
      </c>
      <c r="E16537">
        <v>135305</v>
      </c>
    </row>
    <row r="16538" spans="1:5" x14ac:dyDescent="0.25">
      <c r="A16538" s="2">
        <v>45567.465277777781</v>
      </c>
      <c r="B16538">
        <v>135330</v>
      </c>
      <c r="C16538">
        <v>135480</v>
      </c>
      <c r="D16538">
        <v>135250</v>
      </c>
      <c r="E16538">
        <v>135285</v>
      </c>
    </row>
    <row r="16539" spans="1:5" x14ac:dyDescent="0.25">
      <c r="A16539" s="2">
        <v>45567.461805555555</v>
      </c>
      <c r="B16539">
        <v>135230</v>
      </c>
      <c r="C16539">
        <v>135370</v>
      </c>
      <c r="D16539">
        <v>135225</v>
      </c>
      <c r="E16539">
        <v>135335</v>
      </c>
    </row>
    <row r="16540" spans="1:5" x14ac:dyDescent="0.25">
      <c r="A16540" s="2">
        <v>45567.458333333336</v>
      </c>
      <c r="B16540">
        <v>135020</v>
      </c>
      <c r="C16540">
        <v>135245</v>
      </c>
      <c r="D16540">
        <v>135005</v>
      </c>
      <c r="E16540">
        <v>135230</v>
      </c>
    </row>
    <row r="16541" spans="1:5" x14ac:dyDescent="0.25">
      <c r="A16541" s="2">
        <v>45567.454861111109</v>
      </c>
      <c r="B16541">
        <v>135130</v>
      </c>
      <c r="C16541">
        <v>135135</v>
      </c>
      <c r="D16541">
        <v>135010</v>
      </c>
      <c r="E16541">
        <v>135020</v>
      </c>
    </row>
    <row r="16542" spans="1:5" x14ac:dyDescent="0.25">
      <c r="A16542" s="2">
        <v>45567.451388888891</v>
      </c>
      <c r="B16542">
        <v>135245</v>
      </c>
      <c r="C16542">
        <v>135345</v>
      </c>
      <c r="D16542">
        <v>135100</v>
      </c>
      <c r="E16542">
        <v>135130</v>
      </c>
    </row>
    <row r="16543" spans="1:5" x14ac:dyDescent="0.25">
      <c r="A16543" s="2">
        <v>45567.447916666664</v>
      </c>
      <c r="B16543">
        <v>134985</v>
      </c>
      <c r="C16543">
        <v>135280</v>
      </c>
      <c r="D16543">
        <v>134910</v>
      </c>
      <c r="E16543">
        <v>135245</v>
      </c>
    </row>
    <row r="16544" spans="1:5" x14ac:dyDescent="0.25">
      <c r="A16544" s="2">
        <v>45567.444444444445</v>
      </c>
      <c r="B16544">
        <v>135195</v>
      </c>
      <c r="C16544">
        <v>135330</v>
      </c>
      <c r="D16544">
        <v>134950</v>
      </c>
      <c r="E16544">
        <v>134990</v>
      </c>
    </row>
    <row r="16545" spans="1:5" x14ac:dyDescent="0.25">
      <c r="A16545" s="2">
        <v>45567.440972222219</v>
      </c>
      <c r="B16545">
        <v>135235</v>
      </c>
      <c r="C16545">
        <v>135470</v>
      </c>
      <c r="D16545">
        <v>135115</v>
      </c>
      <c r="E16545">
        <v>135195</v>
      </c>
    </row>
    <row r="16546" spans="1:5" x14ac:dyDescent="0.25">
      <c r="A16546" s="2">
        <v>45567.4375</v>
      </c>
      <c r="B16546">
        <v>135305</v>
      </c>
      <c r="C16546">
        <v>135420</v>
      </c>
      <c r="D16546">
        <v>135025</v>
      </c>
      <c r="E16546">
        <v>135230</v>
      </c>
    </row>
    <row r="16547" spans="1:5" x14ac:dyDescent="0.25">
      <c r="A16547" s="2">
        <v>45567.434027777781</v>
      </c>
      <c r="B16547">
        <v>135325</v>
      </c>
      <c r="C16547">
        <v>135335</v>
      </c>
      <c r="D16547">
        <v>135145</v>
      </c>
      <c r="E16547">
        <v>135305</v>
      </c>
    </row>
    <row r="16548" spans="1:5" x14ac:dyDescent="0.25">
      <c r="A16548" s="2">
        <v>45567.430555555555</v>
      </c>
      <c r="B16548">
        <v>135180</v>
      </c>
      <c r="C16548">
        <v>135360</v>
      </c>
      <c r="D16548">
        <v>135045</v>
      </c>
      <c r="E16548">
        <v>135325</v>
      </c>
    </row>
    <row r="16549" spans="1:5" x14ac:dyDescent="0.25">
      <c r="A16549" s="2">
        <v>45567.427083333336</v>
      </c>
      <c r="B16549">
        <v>134880</v>
      </c>
      <c r="C16549">
        <v>135240</v>
      </c>
      <c r="D16549">
        <v>134750</v>
      </c>
      <c r="E16549">
        <v>135180</v>
      </c>
    </row>
    <row r="16550" spans="1:5" x14ac:dyDescent="0.25">
      <c r="A16550" s="2">
        <v>45567.423611111109</v>
      </c>
      <c r="B16550">
        <v>135060</v>
      </c>
      <c r="C16550">
        <v>135120</v>
      </c>
      <c r="D16550">
        <v>134850</v>
      </c>
      <c r="E16550">
        <v>134885</v>
      </c>
    </row>
    <row r="16551" spans="1:5" x14ac:dyDescent="0.25">
      <c r="A16551" s="2">
        <v>45567.420138888891</v>
      </c>
      <c r="B16551">
        <v>134975</v>
      </c>
      <c r="C16551">
        <v>135180</v>
      </c>
      <c r="D16551">
        <v>134890</v>
      </c>
      <c r="E16551">
        <v>135060</v>
      </c>
    </row>
    <row r="16552" spans="1:5" x14ac:dyDescent="0.25">
      <c r="A16552" s="2">
        <v>45567.416666666664</v>
      </c>
      <c r="B16552">
        <v>134765</v>
      </c>
      <c r="C16552">
        <v>134995</v>
      </c>
      <c r="D16552">
        <v>134760</v>
      </c>
      <c r="E16552">
        <v>134975</v>
      </c>
    </row>
    <row r="16553" spans="1:5" x14ac:dyDescent="0.25">
      <c r="A16553" s="2">
        <v>45567.413194444445</v>
      </c>
      <c r="B16553">
        <v>134655</v>
      </c>
      <c r="C16553">
        <v>134800</v>
      </c>
      <c r="D16553">
        <v>134650</v>
      </c>
      <c r="E16553">
        <v>134765</v>
      </c>
    </row>
    <row r="16554" spans="1:5" x14ac:dyDescent="0.25">
      <c r="A16554" s="2">
        <v>45567.409722222219</v>
      </c>
      <c r="B16554">
        <v>134560</v>
      </c>
      <c r="C16554">
        <v>134720</v>
      </c>
      <c r="D16554">
        <v>134535</v>
      </c>
      <c r="E16554">
        <v>134660</v>
      </c>
    </row>
    <row r="16555" spans="1:5" x14ac:dyDescent="0.25">
      <c r="A16555" s="2">
        <v>45567.40625</v>
      </c>
      <c r="B16555">
        <v>134460</v>
      </c>
      <c r="C16555">
        <v>134585</v>
      </c>
      <c r="D16555">
        <v>134375</v>
      </c>
      <c r="E16555">
        <v>134555</v>
      </c>
    </row>
    <row r="16556" spans="1:5" x14ac:dyDescent="0.25">
      <c r="A16556" s="2">
        <v>45567.402777777781</v>
      </c>
      <c r="B16556">
        <v>134490</v>
      </c>
      <c r="C16556">
        <v>134520</v>
      </c>
      <c r="D16556">
        <v>134400</v>
      </c>
      <c r="E16556">
        <v>134460</v>
      </c>
    </row>
    <row r="16557" spans="1:5" x14ac:dyDescent="0.25">
      <c r="A16557" s="2">
        <v>45567.399305555555</v>
      </c>
      <c r="B16557">
        <v>134475</v>
      </c>
      <c r="C16557">
        <v>134500</v>
      </c>
      <c r="D16557">
        <v>134345</v>
      </c>
      <c r="E16557">
        <v>134485</v>
      </c>
    </row>
    <row r="16558" spans="1:5" x14ac:dyDescent="0.25">
      <c r="A16558" s="2">
        <v>45567.395833333336</v>
      </c>
      <c r="B16558">
        <v>134375</v>
      </c>
      <c r="C16558">
        <v>134500</v>
      </c>
      <c r="D16558">
        <v>134300</v>
      </c>
      <c r="E16558">
        <v>134470</v>
      </c>
    </row>
    <row r="16559" spans="1:5" x14ac:dyDescent="0.25">
      <c r="A16559" s="2">
        <v>45567.392361111109</v>
      </c>
      <c r="B16559">
        <v>134075</v>
      </c>
      <c r="C16559">
        <v>134420</v>
      </c>
      <c r="D16559">
        <v>134010</v>
      </c>
      <c r="E16559">
        <v>134380</v>
      </c>
    </row>
    <row r="16560" spans="1:5" x14ac:dyDescent="0.25">
      <c r="A16560" s="2">
        <v>45567.388888888891</v>
      </c>
      <c r="B16560">
        <v>134270</v>
      </c>
      <c r="C16560">
        <v>134295</v>
      </c>
      <c r="D16560">
        <v>134055</v>
      </c>
      <c r="E16560">
        <v>134075</v>
      </c>
    </row>
    <row r="16561" spans="1:5" x14ac:dyDescent="0.25">
      <c r="A16561" s="2">
        <v>45567.385416666664</v>
      </c>
      <c r="B16561">
        <v>134210</v>
      </c>
      <c r="C16561">
        <v>134330</v>
      </c>
      <c r="D16561">
        <v>134125</v>
      </c>
      <c r="E16561">
        <v>134270</v>
      </c>
    </row>
    <row r="16562" spans="1:5" x14ac:dyDescent="0.25">
      <c r="A16562" s="2">
        <v>45567.381944444445</v>
      </c>
      <c r="B16562">
        <v>134275</v>
      </c>
      <c r="C16562">
        <v>134335</v>
      </c>
      <c r="D16562">
        <v>134150</v>
      </c>
      <c r="E16562">
        <v>134210</v>
      </c>
    </row>
    <row r="16563" spans="1:5" x14ac:dyDescent="0.25">
      <c r="A16563" s="2">
        <v>45567.378472222219</v>
      </c>
      <c r="B16563">
        <v>134135</v>
      </c>
      <c r="C16563">
        <v>134355</v>
      </c>
      <c r="D16563">
        <v>134065</v>
      </c>
      <c r="E16563">
        <v>134275</v>
      </c>
    </row>
    <row r="16564" spans="1:5" x14ac:dyDescent="0.25">
      <c r="A16564" s="2">
        <v>45567.375</v>
      </c>
      <c r="B16564">
        <v>133720</v>
      </c>
      <c r="C16564">
        <v>134275</v>
      </c>
      <c r="D16564">
        <v>133645</v>
      </c>
      <c r="E16564">
        <v>134135</v>
      </c>
    </row>
    <row r="16565" spans="1:5" x14ac:dyDescent="0.25">
      <c r="A16565" s="2">
        <v>45566.763888888891</v>
      </c>
      <c r="B16565">
        <v>133495</v>
      </c>
      <c r="C16565">
        <v>133585</v>
      </c>
      <c r="D16565">
        <v>133420</v>
      </c>
      <c r="E16565">
        <v>133485</v>
      </c>
    </row>
    <row r="16566" spans="1:5" x14ac:dyDescent="0.25">
      <c r="A16566" s="2">
        <v>45566.760416666664</v>
      </c>
      <c r="B16566">
        <v>133390</v>
      </c>
      <c r="C16566">
        <v>133495</v>
      </c>
      <c r="D16566">
        <v>133380</v>
      </c>
      <c r="E16566">
        <v>133495</v>
      </c>
    </row>
    <row r="16567" spans="1:5" x14ac:dyDescent="0.25">
      <c r="A16567" s="2">
        <v>45566.756944444445</v>
      </c>
      <c r="B16567">
        <v>133425</v>
      </c>
      <c r="C16567">
        <v>133435</v>
      </c>
      <c r="D16567">
        <v>133380</v>
      </c>
      <c r="E16567">
        <v>133390</v>
      </c>
    </row>
    <row r="16568" spans="1:5" x14ac:dyDescent="0.25">
      <c r="A16568" s="2">
        <v>45566.753472222219</v>
      </c>
      <c r="B16568">
        <v>133380</v>
      </c>
      <c r="C16568">
        <v>133475</v>
      </c>
      <c r="D16568">
        <v>133370</v>
      </c>
      <c r="E16568">
        <v>133430</v>
      </c>
    </row>
    <row r="16569" spans="1:5" x14ac:dyDescent="0.25">
      <c r="A16569" s="2">
        <v>45566.75</v>
      </c>
      <c r="B16569">
        <v>133335</v>
      </c>
      <c r="C16569">
        <v>133430</v>
      </c>
      <c r="D16569">
        <v>133330</v>
      </c>
      <c r="E16569">
        <v>133380</v>
      </c>
    </row>
    <row r="16570" spans="1:5" x14ac:dyDescent="0.25">
      <c r="A16570" s="2">
        <v>45566.746527777781</v>
      </c>
      <c r="B16570">
        <v>133310</v>
      </c>
      <c r="C16570">
        <v>133375</v>
      </c>
      <c r="D16570">
        <v>133280</v>
      </c>
      <c r="E16570">
        <v>133340</v>
      </c>
    </row>
    <row r="16571" spans="1:5" x14ac:dyDescent="0.25">
      <c r="A16571" s="2">
        <v>45566.743055555555</v>
      </c>
      <c r="B16571">
        <v>133250</v>
      </c>
      <c r="C16571">
        <v>133360</v>
      </c>
      <c r="D16571">
        <v>133190</v>
      </c>
      <c r="E16571">
        <v>133305</v>
      </c>
    </row>
    <row r="16572" spans="1:5" x14ac:dyDescent="0.25">
      <c r="A16572" s="2">
        <v>45566.739583333336</v>
      </c>
      <c r="B16572">
        <v>133320</v>
      </c>
      <c r="C16572">
        <v>133325</v>
      </c>
      <c r="D16572">
        <v>133180</v>
      </c>
      <c r="E16572">
        <v>133255</v>
      </c>
    </row>
    <row r="16573" spans="1:5" x14ac:dyDescent="0.25">
      <c r="A16573" s="2">
        <v>45566.736111111109</v>
      </c>
      <c r="B16573">
        <v>133130</v>
      </c>
      <c r="C16573">
        <v>133480</v>
      </c>
      <c r="D16573">
        <v>133085</v>
      </c>
      <c r="E16573">
        <v>133320</v>
      </c>
    </row>
    <row r="16574" spans="1:5" x14ac:dyDescent="0.25">
      <c r="A16574" s="2">
        <v>45566.732638888891</v>
      </c>
      <c r="B16574">
        <v>133110</v>
      </c>
      <c r="C16574">
        <v>133195</v>
      </c>
      <c r="D16574">
        <v>133100</v>
      </c>
      <c r="E16574">
        <v>133125</v>
      </c>
    </row>
    <row r="16575" spans="1:5" x14ac:dyDescent="0.25">
      <c r="A16575" s="2">
        <v>45566.729166666664</v>
      </c>
      <c r="B16575">
        <v>133125</v>
      </c>
      <c r="C16575">
        <v>133185</v>
      </c>
      <c r="D16575">
        <v>133085</v>
      </c>
      <c r="E16575">
        <v>133115</v>
      </c>
    </row>
    <row r="16576" spans="1:5" x14ac:dyDescent="0.25">
      <c r="A16576" s="2">
        <v>45566.725694444445</v>
      </c>
      <c r="B16576">
        <v>133085</v>
      </c>
      <c r="C16576">
        <v>133175</v>
      </c>
      <c r="D16576">
        <v>133080</v>
      </c>
      <c r="E16576">
        <v>133120</v>
      </c>
    </row>
    <row r="16577" spans="1:5" x14ac:dyDescent="0.25">
      <c r="A16577" s="2">
        <v>45566.722222222219</v>
      </c>
      <c r="B16577">
        <v>133015</v>
      </c>
      <c r="C16577">
        <v>133105</v>
      </c>
      <c r="D16577">
        <v>132965</v>
      </c>
      <c r="E16577">
        <v>133080</v>
      </c>
    </row>
    <row r="16578" spans="1:5" x14ac:dyDescent="0.25">
      <c r="A16578" s="2">
        <v>45566.71875</v>
      </c>
      <c r="B16578">
        <v>133080</v>
      </c>
      <c r="C16578">
        <v>133110</v>
      </c>
      <c r="D16578">
        <v>132950</v>
      </c>
      <c r="E16578">
        <v>133015</v>
      </c>
    </row>
    <row r="16579" spans="1:5" x14ac:dyDescent="0.25">
      <c r="A16579" s="2">
        <v>45566.715277777781</v>
      </c>
      <c r="B16579">
        <v>132950</v>
      </c>
      <c r="C16579">
        <v>133210</v>
      </c>
      <c r="D16579">
        <v>132945</v>
      </c>
      <c r="E16579">
        <v>133075</v>
      </c>
    </row>
    <row r="16580" spans="1:5" x14ac:dyDescent="0.25">
      <c r="A16580" s="2">
        <v>45566.711805555555</v>
      </c>
      <c r="B16580">
        <v>133035</v>
      </c>
      <c r="C16580">
        <v>133045</v>
      </c>
      <c r="D16580">
        <v>132930</v>
      </c>
      <c r="E16580">
        <v>132955</v>
      </c>
    </row>
    <row r="16581" spans="1:5" x14ac:dyDescent="0.25">
      <c r="A16581" s="2">
        <v>45566.708333333336</v>
      </c>
      <c r="B16581">
        <v>133085</v>
      </c>
      <c r="C16581">
        <v>133105</v>
      </c>
      <c r="D16581">
        <v>133015</v>
      </c>
      <c r="E16581">
        <v>133035</v>
      </c>
    </row>
    <row r="16582" spans="1:5" x14ac:dyDescent="0.25">
      <c r="A16582" s="2">
        <v>45566.704861111109</v>
      </c>
      <c r="B16582">
        <v>133070</v>
      </c>
      <c r="C16582">
        <v>133175</v>
      </c>
      <c r="D16582">
        <v>133045</v>
      </c>
      <c r="E16582">
        <v>133090</v>
      </c>
    </row>
    <row r="16583" spans="1:5" x14ac:dyDescent="0.25">
      <c r="A16583" s="2">
        <v>45566.701388888891</v>
      </c>
      <c r="B16583">
        <v>133150</v>
      </c>
      <c r="C16583">
        <v>133165</v>
      </c>
      <c r="D16583">
        <v>133055</v>
      </c>
      <c r="E16583">
        <v>133075</v>
      </c>
    </row>
    <row r="16584" spans="1:5" x14ac:dyDescent="0.25">
      <c r="A16584" s="2">
        <v>45566.697916666664</v>
      </c>
      <c r="B16584">
        <v>133245</v>
      </c>
      <c r="C16584">
        <v>133245</v>
      </c>
      <c r="D16584">
        <v>133145</v>
      </c>
      <c r="E16584">
        <v>133150</v>
      </c>
    </row>
    <row r="16585" spans="1:5" x14ac:dyDescent="0.25">
      <c r="A16585" s="2">
        <v>45566.694444444445</v>
      </c>
      <c r="B16585">
        <v>133260</v>
      </c>
      <c r="C16585">
        <v>133280</v>
      </c>
      <c r="D16585">
        <v>133215</v>
      </c>
      <c r="E16585">
        <v>133240</v>
      </c>
    </row>
    <row r="16586" spans="1:5" x14ac:dyDescent="0.25">
      <c r="A16586" s="2">
        <v>45566.690972222219</v>
      </c>
      <c r="B16586">
        <v>133250</v>
      </c>
      <c r="C16586">
        <v>133285</v>
      </c>
      <c r="D16586">
        <v>133160</v>
      </c>
      <c r="E16586">
        <v>133260</v>
      </c>
    </row>
    <row r="16587" spans="1:5" x14ac:dyDescent="0.25">
      <c r="A16587" s="2">
        <v>45566.6875</v>
      </c>
      <c r="B16587">
        <v>133305</v>
      </c>
      <c r="C16587">
        <v>133355</v>
      </c>
      <c r="D16587">
        <v>133200</v>
      </c>
      <c r="E16587">
        <v>133245</v>
      </c>
    </row>
    <row r="16588" spans="1:5" x14ac:dyDescent="0.25">
      <c r="A16588" s="2">
        <v>45566.684027777781</v>
      </c>
      <c r="B16588">
        <v>133285</v>
      </c>
      <c r="C16588">
        <v>133410</v>
      </c>
      <c r="D16588">
        <v>133270</v>
      </c>
      <c r="E16588">
        <v>133305</v>
      </c>
    </row>
    <row r="16589" spans="1:5" x14ac:dyDescent="0.25">
      <c r="A16589" s="2">
        <v>45566.680555555555</v>
      </c>
      <c r="B16589">
        <v>133325</v>
      </c>
      <c r="C16589">
        <v>133345</v>
      </c>
      <c r="D16589">
        <v>133285</v>
      </c>
      <c r="E16589">
        <v>133285</v>
      </c>
    </row>
    <row r="16590" spans="1:5" x14ac:dyDescent="0.25">
      <c r="A16590" s="2">
        <v>45566.677083333336</v>
      </c>
      <c r="B16590">
        <v>133360</v>
      </c>
      <c r="C16590">
        <v>133410</v>
      </c>
      <c r="D16590">
        <v>133320</v>
      </c>
      <c r="E16590">
        <v>133320</v>
      </c>
    </row>
    <row r="16591" spans="1:5" x14ac:dyDescent="0.25">
      <c r="A16591" s="2">
        <v>45566.673611111109</v>
      </c>
      <c r="B16591">
        <v>133360</v>
      </c>
      <c r="C16591">
        <v>133410</v>
      </c>
      <c r="D16591">
        <v>133320</v>
      </c>
      <c r="E16591">
        <v>133355</v>
      </c>
    </row>
    <row r="16592" spans="1:5" x14ac:dyDescent="0.25">
      <c r="A16592" s="2">
        <v>45566.670138888891</v>
      </c>
      <c r="B16592">
        <v>133355</v>
      </c>
      <c r="C16592">
        <v>133405</v>
      </c>
      <c r="D16592">
        <v>133330</v>
      </c>
      <c r="E16592">
        <v>133360</v>
      </c>
    </row>
    <row r="16593" spans="1:5" x14ac:dyDescent="0.25">
      <c r="A16593" s="2">
        <v>45566.666666666664</v>
      </c>
      <c r="B16593">
        <v>133490</v>
      </c>
      <c r="C16593">
        <v>133495</v>
      </c>
      <c r="D16593">
        <v>133335</v>
      </c>
      <c r="E16593">
        <v>133350</v>
      </c>
    </row>
    <row r="16594" spans="1:5" x14ac:dyDescent="0.25">
      <c r="A16594" s="2">
        <v>45566.663194444445</v>
      </c>
      <c r="B16594">
        <v>133390</v>
      </c>
      <c r="C16594">
        <v>133505</v>
      </c>
      <c r="D16594">
        <v>133385</v>
      </c>
      <c r="E16594">
        <v>133490</v>
      </c>
    </row>
    <row r="16595" spans="1:5" x14ac:dyDescent="0.25">
      <c r="A16595" s="2">
        <v>45566.659722222219</v>
      </c>
      <c r="B16595">
        <v>133510</v>
      </c>
      <c r="C16595">
        <v>133515</v>
      </c>
      <c r="D16595">
        <v>133370</v>
      </c>
      <c r="E16595">
        <v>133395</v>
      </c>
    </row>
    <row r="16596" spans="1:5" x14ac:dyDescent="0.25">
      <c r="A16596" s="2">
        <v>45566.65625</v>
      </c>
      <c r="B16596">
        <v>133595</v>
      </c>
      <c r="C16596">
        <v>133640</v>
      </c>
      <c r="D16596">
        <v>133485</v>
      </c>
      <c r="E16596">
        <v>133510</v>
      </c>
    </row>
    <row r="16597" spans="1:5" x14ac:dyDescent="0.25">
      <c r="A16597" s="2">
        <v>45566.652777777781</v>
      </c>
      <c r="B16597">
        <v>133605</v>
      </c>
      <c r="C16597">
        <v>133640</v>
      </c>
      <c r="D16597">
        <v>133480</v>
      </c>
      <c r="E16597">
        <v>133595</v>
      </c>
    </row>
    <row r="16598" spans="1:5" x14ac:dyDescent="0.25">
      <c r="A16598" s="2">
        <v>45566.649305555555</v>
      </c>
      <c r="B16598">
        <v>133670</v>
      </c>
      <c r="C16598">
        <v>133705</v>
      </c>
      <c r="D16598">
        <v>133585</v>
      </c>
      <c r="E16598">
        <v>133600</v>
      </c>
    </row>
    <row r="16599" spans="1:5" x14ac:dyDescent="0.25">
      <c r="A16599" s="2">
        <v>45566.645833333336</v>
      </c>
      <c r="B16599">
        <v>133655</v>
      </c>
      <c r="C16599">
        <v>133740</v>
      </c>
      <c r="D16599">
        <v>133610</v>
      </c>
      <c r="E16599">
        <v>133675</v>
      </c>
    </row>
    <row r="16600" spans="1:5" x14ac:dyDescent="0.25">
      <c r="A16600" s="2">
        <v>45566.642361111109</v>
      </c>
      <c r="B16600">
        <v>133600</v>
      </c>
      <c r="C16600">
        <v>133675</v>
      </c>
      <c r="D16600">
        <v>133570</v>
      </c>
      <c r="E16600">
        <v>133655</v>
      </c>
    </row>
    <row r="16601" spans="1:5" x14ac:dyDescent="0.25">
      <c r="A16601" s="2">
        <v>45566.638888888891</v>
      </c>
      <c r="B16601">
        <v>133620</v>
      </c>
      <c r="C16601">
        <v>133680</v>
      </c>
      <c r="D16601">
        <v>133560</v>
      </c>
      <c r="E16601">
        <v>133600</v>
      </c>
    </row>
    <row r="16602" spans="1:5" x14ac:dyDescent="0.25">
      <c r="A16602" s="2">
        <v>45566.635416666664</v>
      </c>
      <c r="B16602">
        <v>133590</v>
      </c>
      <c r="C16602">
        <v>133695</v>
      </c>
      <c r="D16602">
        <v>133580</v>
      </c>
      <c r="E16602">
        <v>133615</v>
      </c>
    </row>
    <row r="16603" spans="1:5" x14ac:dyDescent="0.25">
      <c r="A16603" s="2">
        <v>45566.631944444445</v>
      </c>
      <c r="B16603">
        <v>133550</v>
      </c>
      <c r="C16603">
        <v>133600</v>
      </c>
      <c r="D16603">
        <v>133525</v>
      </c>
      <c r="E16603">
        <v>133585</v>
      </c>
    </row>
    <row r="16604" spans="1:5" x14ac:dyDescent="0.25">
      <c r="A16604" s="2">
        <v>45566.628472222219</v>
      </c>
      <c r="B16604">
        <v>133530</v>
      </c>
      <c r="C16604">
        <v>133600</v>
      </c>
      <c r="D16604">
        <v>133410</v>
      </c>
      <c r="E16604">
        <v>133555</v>
      </c>
    </row>
    <row r="16605" spans="1:5" x14ac:dyDescent="0.25">
      <c r="A16605" s="2">
        <v>45566.625</v>
      </c>
      <c r="B16605">
        <v>133565</v>
      </c>
      <c r="C16605">
        <v>133655</v>
      </c>
      <c r="D16605">
        <v>133495</v>
      </c>
      <c r="E16605">
        <v>133530</v>
      </c>
    </row>
    <row r="16606" spans="1:5" x14ac:dyDescent="0.25">
      <c r="A16606" s="2">
        <v>45566.621527777781</v>
      </c>
      <c r="B16606">
        <v>133510</v>
      </c>
      <c r="C16606">
        <v>133715</v>
      </c>
      <c r="D16606">
        <v>133500</v>
      </c>
      <c r="E16606">
        <v>133565</v>
      </c>
    </row>
    <row r="16607" spans="1:5" x14ac:dyDescent="0.25">
      <c r="A16607" s="2">
        <v>45566.618055555555</v>
      </c>
      <c r="B16607">
        <v>133495</v>
      </c>
      <c r="C16607">
        <v>133640</v>
      </c>
      <c r="D16607">
        <v>133465</v>
      </c>
      <c r="E16607">
        <v>133515</v>
      </c>
    </row>
    <row r="16608" spans="1:5" x14ac:dyDescent="0.25">
      <c r="A16608" s="2">
        <v>45566.614583333336</v>
      </c>
      <c r="B16608">
        <v>133370</v>
      </c>
      <c r="C16608">
        <v>133535</v>
      </c>
      <c r="D16608">
        <v>133335</v>
      </c>
      <c r="E16608">
        <v>133500</v>
      </c>
    </row>
    <row r="16609" spans="1:5" x14ac:dyDescent="0.25">
      <c r="A16609" s="2">
        <v>45566.611111111109</v>
      </c>
      <c r="B16609">
        <v>133315</v>
      </c>
      <c r="C16609">
        <v>133420</v>
      </c>
      <c r="D16609">
        <v>133230</v>
      </c>
      <c r="E16609">
        <v>133375</v>
      </c>
    </row>
    <row r="16610" spans="1:5" x14ac:dyDescent="0.25">
      <c r="A16610" s="2">
        <v>45566.607638888891</v>
      </c>
      <c r="B16610">
        <v>133200</v>
      </c>
      <c r="C16610">
        <v>133385</v>
      </c>
      <c r="D16610">
        <v>133155</v>
      </c>
      <c r="E16610">
        <v>133320</v>
      </c>
    </row>
    <row r="16611" spans="1:5" x14ac:dyDescent="0.25">
      <c r="A16611" s="2">
        <v>45566.604166666664</v>
      </c>
      <c r="B16611">
        <v>133140</v>
      </c>
      <c r="C16611">
        <v>133385</v>
      </c>
      <c r="D16611">
        <v>133120</v>
      </c>
      <c r="E16611">
        <v>133205</v>
      </c>
    </row>
    <row r="16612" spans="1:5" x14ac:dyDescent="0.25">
      <c r="A16612" s="2">
        <v>45566.600694444445</v>
      </c>
      <c r="B16612">
        <v>133075</v>
      </c>
      <c r="C16612">
        <v>133215</v>
      </c>
      <c r="D16612">
        <v>133010</v>
      </c>
      <c r="E16612">
        <v>133145</v>
      </c>
    </row>
    <row r="16613" spans="1:5" x14ac:dyDescent="0.25">
      <c r="A16613" s="2">
        <v>45566.597222222219</v>
      </c>
      <c r="B16613">
        <v>133310</v>
      </c>
      <c r="C16613">
        <v>133335</v>
      </c>
      <c r="D16613">
        <v>133025</v>
      </c>
      <c r="E16613">
        <v>133070</v>
      </c>
    </row>
    <row r="16614" spans="1:5" x14ac:dyDescent="0.25">
      <c r="A16614" s="2">
        <v>45566.59375</v>
      </c>
      <c r="B16614">
        <v>133690</v>
      </c>
      <c r="C16614">
        <v>133695</v>
      </c>
      <c r="D16614">
        <v>133255</v>
      </c>
      <c r="E16614">
        <v>133310</v>
      </c>
    </row>
    <row r="16615" spans="1:5" x14ac:dyDescent="0.25">
      <c r="A16615" s="2">
        <v>45566.590277777781</v>
      </c>
      <c r="B16615">
        <v>133785</v>
      </c>
      <c r="C16615">
        <v>133790</v>
      </c>
      <c r="D16615">
        <v>133670</v>
      </c>
      <c r="E16615">
        <v>133690</v>
      </c>
    </row>
    <row r="16616" spans="1:5" x14ac:dyDescent="0.25">
      <c r="A16616" s="2">
        <v>45566.586805555555</v>
      </c>
      <c r="B16616">
        <v>133765</v>
      </c>
      <c r="C16616">
        <v>133820</v>
      </c>
      <c r="D16616">
        <v>133720</v>
      </c>
      <c r="E16616">
        <v>133785</v>
      </c>
    </row>
    <row r="16617" spans="1:5" x14ac:dyDescent="0.25">
      <c r="A16617" s="2">
        <v>45566.583333333336</v>
      </c>
      <c r="B16617">
        <v>133915</v>
      </c>
      <c r="C16617">
        <v>133965</v>
      </c>
      <c r="D16617">
        <v>133745</v>
      </c>
      <c r="E16617">
        <v>133765</v>
      </c>
    </row>
    <row r="16618" spans="1:5" x14ac:dyDescent="0.25">
      <c r="A16618" s="2">
        <v>45566.579861111109</v>
      </c>
      <c r="B16618">
        <v>133895</v>
      </c>
      <c r="C16618">
        <v>133990</v>
      </c>
      <c r="D16618">
        <v>133840</v>
      </c>
      <c r="E16618">
        <v>133910</v>
      </c>
    </row>
    <row r="16619" spans="1:5" x14ac:dyDescent="0.25">
      <c r="A16619" s="2">
        <v>45566.576388888891</v>
      </c>
      <c r="B16619">
        <v>133725</v>
      </c>
      <c r="C16619">
        <v>133940</v>
      </c>
      <c r="D16619">
        <v>133720</v>
      </c>
      <c r="E16619">
        <v>133890</v>
      </c>
    </row>
    <row r="16620" spans="1:5" x14ac:dyDescent="0.25">
      <c r="A16620" s="2">
        <v>45566.572916666664</v>
      </c>
      <c r="B16620">
        <v>133735</v>
      </c>
      <c r="C16620">
        <v>133740</v>
      </c>
      <c r="D16620">
        <v>133635</v>
      </c>
      <c r="E16620">
        <v>133730</v>
      </c>
    </row>
    <row r="16621" spans="1:5" x14ac:dyDescent="0.25">
      <c r="A16621" s="2">
        <v>45566.569444444445</v>
      </c>
      <c r="B16621">
        <v>133750</v>
      </c>
      <c r="C16621">
        <v>133810</v>
      </c>
      <c r="D16621">
        <v>133685</v>
      </c>
      <c r="E16621">
        <v>133735</v>
      </c>
    </row>
    <row r="16622" spans="1:5" x14ac:dyDescent="0.25">
      <c r="A16622" s="2">
        <v>45566.565972222219</v>
      </c>
      <c r="B16622">
        <v>133810</v>
      </c>
      <c r="C16622">
        <v>133885</v>
      </c>
      <c r="D16622">
        <v>133720</v>
      </c>
      <c r="E16622">
        <v>133745</v>
      </c>
    </row>
    <row r="16623" spans="1:5" x14ac:dyDescent="0.25">
      <c r="A16623" s="2">
        <v>45566.5625</v>
      </c>
      <c r="B16623">
        <v>133795</v>
      </c>
      <c r="C16623">
        <v>133850</v>
      </c>
      <c r="D16623">
        <v>133625</v>
      </c>
      <c r="E16623">
        <v>133805</v>
      </c>
    </row>
    <row r="16624" spans="1:5" x14ac:dyDescent="0.25">
      <c r="A16624" s="2">
        <v>45566.559027777781</v>
      </c>
      <c r="B16624">
        <v>133705</v>
      </c>
      <c r="C16624">
        <v>133850</v>
      </c>
      <c r="D16624">
        <v>133705</v>
      </c>
      <c r="E16624">
        <v>133800</v>
      </c>
    </row>
    <row r="16625" spans="1:5" x14ac:dyDescent="0.25">
      <c r="A16625" s="2">
        <v>45566.555555555555</v>
      </c>
      <c r="B16625">
        <v>133700</v>
      </c>
      <c r="C16625">
        <v>133720</v>
      </c>
      <c r="D16625">
        <v>133640</v>
      </c>
      <c r="E16625">
        <v>133705</v>
      </c>
    </row>
    <row r="16626" spans="1:5" x14ac:dyDescent="0.25">
      <c r="A16626" s="2">
        <v>45566.552083333336</v>
      </c>
      <c r="B16626">
        <v>133745</v>
      </c>
      <c r="C16626">
        <v>133755</v>
      </c>
      <c r="D16626">
        <v>133685</v>
      </c>
      <c r="E16626">
        <v>133695</v>
      </c>
    </row>
    <row r="16627" spans="1:5" x14ac:dyDescent="0.25">
      <c r="A16627" s="2">
        <v>45566.548611111109</v>
      </c>
      <c r="B16627">
        <v>133755</v>
      </c>
      <c r="C16627">
        <v>133825</v>
      </c>
      <c r="D16627">
        <v>133715</v>
      </c>
      <c r="E16627">
        <v>133745</v>
      </c>
    </row>
    <row r="16628" spans="1:5" x14ac:dyDescent="0.25">
      <c r="A16628" s="2">
        <v>45566.545138888891</v>
      </c>
      <c r="B16628">
        <v>133735</v>
      </c>
      <c r="C16628">
        <v>133795</v>
      </c>
      <c r="D16628">
        <v>133690</v>
      </c>
      <c r="E16628">
        <v>133750</v>
      </c>
    </row>
    <row r="16629" spans="1:5" x14ac:dyDescent="0.25">
      <c r="A16629" s="2">
        <v>45566.541666666664</v>
      </c>
      <c r="B16629">
        <v>133790</v>
      </c>
      <c r="C16629">
        <v>133800</v>
      </c>
      <c r="D16629">
        <v>133710</v>
      </c>
      <c r="E16629">
        <v>133735</v>
      </c>
    </row>
    <row r="16630" spans="1:5" x14ac:dyDescent="0.25">
      <c r="A16630" s="2">
        <v>45566.538194444445</v>
      </c>
      <c r="B16630">
        <v>133825</v>
      </c>
      <c r="C16630">
        <v>133835</v>
      </c>
      <c r="D16630">
        <v>133765</v>
      </c>
      <c r="E16630">
        <v>133795</v>
      </c>
    </row>
    <row r="16631" spans="1:5" x14ac:dyDescent="0.25">
      <c r="A16631" s="2">
        <v>45566.534722222219</v>
      </c>
      <c r="B16631">
        <v>133880</v>
      </c>
      <c r="C16631">
        <v>133915</v>
      </c>
      <c r="D16631">
        <v>133820</v>
      </c>
      <c r="E16631">
        <v>133825</v>
      </c>
    </row>
    <row r="16632" spans="1:5" x14ac:dyDescent="0.25">
      <c r="A16632" s="2">
        <v>45566.53125</v>
      </c>
      <c r="B16632">
        <v>133870</v>
      </c>
      <c r="C16632">
        <v>133905</v>
      </c>
      <c r="D16632">
        <v>133780</v>
      </c>
      <c r="E16632">
        <v>133875</v>
      </c>
    </row>
    <row r="16633" spans="1:5" x14ac:dyDescent="0.25">
      <c r="A16633" s="2">
        <v>45566.527777777781</v>
      </c>
      <c r="B16633">
        <v>133905</v>
      </c>
      <c r="C16633">
        <v>133960</v>
      </c>
      <c r="D16633">
        <v>133860</v>
      </c>
      <c r="E16633">
        <v>133870</v>
      </c>
    </row>
    <row r="16634" spans="1:5" x14ac:dyDescent="0.25">
      <c r="A16634" s="2">
        <v>45566.524305555555</v>
      </c>
      <c r="B16634">
        <v>133895</v>
      </c>
      <c r="C16634">
        <v>133960</v>
      </c>
      <c r="D16634">
        <v>133830</v>
      </c>
      <c r="E16634">
        <v>133910</v>
      </c>
    </row>
    <row r="16635" spans="1:5" x14ac:dyDescent="0.25">
      <c r="A16635" s="2">
        <v>45566.520833333336</v>
      </c>
      <c r="B16635">
        <v>133835</v>
      </c>
      <c r="C16635">
        <v>133920</v>
      </c>
      <c r="D16635">
        <v>133780</v>
      </c>
      <c r="E16635">
        <v>133890</v>
      </c>
    </row>
    <row r="16636" spans="1:5" x14ac:dyDescent="0.25">
      <c r="A16636" s="2">
        <v>45566.517361111109</v>
      </c>
      <c r="B16636">
        <v>133675</v>
      </c>
      <c r="C16636">
        <v>133885</v>
      </c>
      <c r="D16636">
        <v>133670</v>
      </c>
      <c r="E16636">
        <v>133835</v>
      </c>
    </row>
    <row r="16637" spans="1:5" x14ac:dyDescent="0.25">
      <c r="A16637" s="2">
        <v>45566.513888888891</v>
      </c>
      <c r="B16637">
        <v>133590</v>
      </c>
      <c r="C16637">
        <v>133710</v>
      </c>
      <c r="D16637">
        <v>133580</v>
      </c>
      <c r="E16637">
        <v>133675</v>
      </c>
    </row>
    <row r="16638" spans="1:5" x14ac:dyDescent="0.25">
      <c r="A16638" s="2">
        <v>45566.510416666664</v>
      </c>
      <c r="B16638">
        <v>133450</v>
      </c>
      <c r="C16638">
        <v>133615</v>
      </c>
      <c r="D16638">
        <v>133450</v>
      </c>
      <c r="E16638">
        <v>133595</v>
      </c>
    </row>
    <row r="16639" spans="1:5" x14ac:dyDescent="0.25">
      <c r="A16639" s="2">
        <v>45566.506944444445</v>
      </c>
      <c r="B16639">
        <v>133390</v>
      </c>
      <c r="C16639">
        <v>133505</v>
      </c>
      <c r="D16639">
        <v>133320</v>
      </c>
      <c r="E16639">
        <v>133450</v>
      </c>
    </row>
    <row r="16640" spans="1:5" x14ac:dyDescent="0.25">
      <c r="A16640" s="2">
        <v>45566.503472222219</v>
      </c>
      <c r="B16640">
        <v>133465</v>
      </c>
      <c r="C16640">
        <v>133545</v>
      </c>
      <c r="D16640">
        <v>133370</v>
      </c>
      <c r="E16640">
        <v>133395</v>
      </c>
    </row>
    <row r="16641" spans="1:5" x14ac:dyDescent="0.25">
      <c r="A16641" s="2">
        <v>45566.5</v>
      </c>
      <c r="B16641">
        <v>133655</v>
      </c>
      <c r="C16641">
        <v>133710</v>
      </c>
      <c r="D16641">
        <v>133460</v>
      </c>
      <c r="E16641">
        <v>133465</v>
      </c>
    </row>
    <row r="16642" spans="1:5" x14ac:dyDescent="0.25">
      <c r="A16642" s="2">
        <v>45566.496527777781</v>
      </c>
      <c r="B16642">
        <v>133485</v>
      </c>
      <c r="C16642">
        <v>133655</v>
      </c>
      <c r="D16642">
        <v>133415</v>
      </c>
      <c r="E16642">
        <v>133655</v>
      </c>
    </row>
    <row r="16643" spans="1:5" x14ac:dyDescent="0.25">
      <c r="A16643" s="2">
        <v>45566.493055555555</v>
      </c>
      <c r="B16643">
        <v>133615</v>
      </c>
      <c r="C16643">
        <v>133640</v>
      </c>
      <c r="D16643">
        <v>133470</v>
      </c>
      <c r="E16643">
        <v>133480</v>
      </c>
    </row>
    <row r="16644" spans="1:5" x14ac:dyDescent="0.25">
      <c r="A16644" s="2">
        <v>45566.489583333336</v>
      </c>
      <c r="B16644">
        <v>133580</v>
      </c>
      <c r="C16644">
        <v>133685</v>
      </c>
      <c r="D16644">
        <v>133555</v>
      </c>
      <c r="E16644">
        <v>133620</v>
      </c>
    </row>
    <row r="16645" spans="1:5" x14ac:dyDescent="0.25">
      <c r="A16645" s="2">
        <v>45566.486111111109</v>
      </c>
      <c r="B16645">
        <v>133490</v>
      </c>
      <c r="C16645">
        <v>133655</v>
      </c>
      <c r="D16645">
        <v>133470</v>
      </c>
      <c r="E16645">
        <v>133580</v>
      </c>
    </row>
    <row r="16646" spans="1:5" x14ac:dyDescent="0.25">
      <c r="A16646" s="2">
        <v>45566.482638888891</v>
      </c>
      <c r="B16646">
        <v>133350</v>
      </c>
      <c r="C16646">
        <v>133535</v>
      </c>
      <c r="D16646">
        <v>133315</v>
      </c>
      <c r="E16646">
        <v>133490</v>
      </c>
    </row>
    <row r="16647" spans="1:5" x14ac:dyDescent="0.25">
      <c r="A16647" s="2">
        <v>45566.479166666664</v>
      </c>
      <c r="B16647">
        <v>133365</v>
      </c>
      <c r="C16647">
        <v>133375</v>
      </c>
      <c r="D16647">
        <v>133065</v>
      </c>
      <c r="E16647">
        <v>133350</v>
      </c>
    </row>
    <row r="16648" spans="1:5" x14ac:dyDescent="0.25">
      <c r="A16648" s="2">
        <v>45566.475694444445</v>
      </c>
      <c r="B16648">
        <v>133490</v>
      </c>
      <c r="C16648">
        <v>133555</v>
      </c>
      <c r="D16648">
        <v>133230</v>
      </c>
      <c r="E16648">
        <v>133365</v>
      </c>
    </row>
    <row r="16649" spans="1:5" x14ac:dyDescent="0.25">
      <c r="A16649" s="2">
        <v>45566.472222222219</v>
      </c>
      <c r="B16649">
        <v>133325</v>
      </c>
      <c r="C16649">
        <v>133595</v>
      </c>
      <c r="D16649">
        <v>133295</v>
      </c>
      <c r="E16649">
        <v>133490</v>
      </c>
    </row>
    <row r="16650" spans="1:5" x14ac:dyDescent="0.25">
      <c r="A16650" s="2">
        <v>45566.46875</v>
      </c>
      <c r="B16650">
        <v>133215</v>
      </c>
      <c r="C16650">
        <v>133430</v>
      </c>
      <c r="D16650">
        <v>133155</v>
      </c>
      <c r="E16650">
        <v>133320</v>
      </c>
    </row>
    <row r="16651" spans="1:5" x14ac:dyDescent="0.25">
      <c r="A16651" s="2">
        <v>45566.465277777781</v>
      </c>
      <c r="B16651">
        <v>133205</v>
      </c>
      <c r="C16651">
        <v>133230</v>
      </c>
      <c r="D16651">
        <v>132970</v>
      </c>
      <c r="E16651">
        <v>133220</v>
      </c>
    </row>
    <row r="16652" spans="1:5" x14ac:dyDescent="0.25">
      <c r="A16652" s="2">
        <v>45566.461805555555</v>
      </c>
      <c r="B16652">
        <v>133205</v>
      </c>
      <c r="C16652">
        <v>133340</v>
      </c>
      <c r="D16652">
        <v>133085</v>
      </c>
      <c r="E16652">
        <v>133205</v>
      </c>
    </row>
    <row r="16653" spans="1:5" x14ac:dyDescent="0.25">
      <c r="A16653" s="2">
        <v>45566.458333333336</v>
      </c>
      <c r="B16653">
        <v>132995</v>
      </c>
      <c r="C16653">
        <v>133300</v>
      </c>
      <c r="D16653">
        <v>132810</v>
      </c>
      <c r="E16653">
        <v>133205</v>
      </c>
    </row>
    <row r="16654" spans="1:5" x14ac:dyDescent="0.25">
      <c r="A16654" s="2">
        <v>45566.454861111109</v>
      </c>
      <c r="B16654">
        <v>132960</v>
      </c>
      <c r="C16654">
        <v>133090</v>
      </c>
      <c r="D16654">
        <v>132875</v>
      </c>
      <c r="E16654">
        <v>132995</v>
      </c>
    </row>
    <row r="16655" spans="1:5" x14ac:dyDescent="0.25">
      <c r="A16655" s="2">
        <v>45566.451388888891</v>
      </c>
      <c r="B16655">
        <v>132860</v>
      </c>
      <c r="C16655">
        <v>133045</v>
      </c>
      <c r="D16655">
        <v>132650</v>
      </c>
      <c r="E16655">
        <v>132960</v>
      </c>
    </row>
    <row r="16656" spans="1:5" x14ac:dyDescent="0.25">
      <c r="A16656" s="2">
        <v>45566.447916666664</v>
      </c>
      <c r="B16656">
        <v>132855</v>
      </c>
      <c r="C16656">
        <v>132960</v>
      </c>
      <c r="D16656">
        <v>132640</v>
      </c>
      <c r="E16656">
        <v>132855</v>
      </c>
    </row>
    <row r="16657" spans="1:5" x14ac:dyDescent="0.25">
      <c r="A16657" s="2">
        <v>45566.444444444445</v>
      </c>
      <c r="B16657">
        <v>132835</v>
      </c>
      <c r="C16657">
        <v>132905</v>
      </c>
      <c r="D16657">
        <v>132540</v>
      </c>
      <c r="E16657">
        <v>132850</v>
      </c>
    </row>
    <row r="16658" spans="1:5" x14ac:dyDescent="0.25">
      <c r="A16658" s="2">
        <v>45566.440972222219</v>
      </c>
      <c r="B16658">
        <v>133125</v>
      </c>
      <c r="C16658">
        <v>133140</v>
      </c>
      <c r="D16658">
        <v>132655</v>
      </c>
      <c r="E16658">
        <v>132830</v>
      </c>
    </row>
    <row r="16659" spans="1:5" x14ac:dyDescent="0.25">
      <c r="A16659" s="2">
        <v>45566.4375</v>
      </c>
      <c r="B16659">
        <v>132940</v>
      </c>
      <c r="C16659">
        <v>133290</v>
      </c>
      <c r="D16659">
        <v>132830</v>
      </c>
      <c r="E16659">
        <v>133125</v>
      </c>
    </row>
    <row r="16660" spans="1:5" x14ac:dyDescent="0.25">
      <c r="A16660" s="2">
        <v>45566.434027777781</v>
      </c>
      <c r="B16660">
        <v>133120</v>
      </c>
      <c r="C16660">
        <v>133140</v>
      </c>
      <c r="D16660">
        <v>132875</v>
      </c>
      <c r="E16660">
        <v>132940</v>
      </c>
    </row>
    <row r="16661" spans="1:5" x14ac:dyDescent="0.25">
      <c r="A16661" s="2">
        <v>45566.430555555555</v>
      </c>
      <c r="B16661">
        <v>133275</v>
      </c>
      <c r="C16661">
        <v>133320</v>
      </c>
      <c r="D16661">
        <v>133115</v>
      </c>
      <c r="E16661">
        <v>133125</v>
      </c>
    </row>
    <row r="16662" spans="1:5" x14ac:dyDescent="0.25">
      <c r="A16662" s="2">
        <v>45566.427083333336</v>
      </c>
      <c r="B16662">
        <v>132930</v>
      </c>
      <c r="C16662">
        <v>133280</v>
      </c>
      <c r="D16662">
        <v>132855</v>
      </c>
      <c r="E16662">
        <v>133275</v>
      </c>
    </row>
    <row r="16663" spans="1:5" x14ac:dyDescent="0.25">
      <c r="A16663" s="2">
        <v>45566.423611111109</v>
      </c>
      <c r="B16663">
        <v>133045</v>
      </c>
      <c r="C16663">
        <v>133095</v>
      </c>
      <c r="D16663">
        <v>132815</v>
      </c>
      <c r="E16663">
        <v>132935</v>
      </c>
    </row>
    <row r="16664" spans="1:5" x14ac:dyDescent="0.25">
      <c r="A16664" s="2">
        <v>45566.420138888891</v>
      </c>
      <c r="B16664">
        <v>133030</v>
      </c>
      <c r="C16664">
        <v>133160</v>
      </c>
      <c r="D16664">
        <v>132945</v>
      </c>
      <c r="E16664">
        <v>133040</v>
      </c>
    </row>
    <row r="16665" spans="1:5" x14ac:dyDescent="0.25">
      <c r="A16665" s="2">
        <v>45566.416666666664</v>
      </c>
      <c r="B16665">
        <v>133110</v>
      </c>
      <c r="C16665">
        <v>133235</v>
      </c>
      <c r="D16665">
        <v>132930</v>
      </c>
      <c r="E16665">
        <v>133035</v>
      </c>
    </row>
    <row r="16666" spans="1:5" x14ac:dyDescent="0.25">
      <c r="A16666" s="2">
        <v>45566.413194444445</v>
      </c>
      <c r="B16666">
        <v>133105</v>
      </c>
      <c r="C16666">
        <v>133180</v>
      </c>
      <c r="D16666">
        <v>133045</v>
      </c>
      <c r="E16666">
        <v>133115</v>
      </c>
    </row>
    <row r="16667" spans="1:5" x14ac:dyDescent="0.25">
      <c r="A16667" s="2">
        <v>45566.409722222219</v>
      </c>
      <c r="B16667">
        <v>133080</v>
      </c>
      <c r="C16667">
        <v>133155</v>
      </c>
      <c r="D16667">
        <v>133035</v>
      </c>
      <c r="E16667">
        <v>133105</v>
      </c>
    </row>
    <row r="16668" spans="1:5" x14ac:dyDescent="0.25">
      <c r="A16668" s="2">
        <v>45566.40625</v>
      </c>
      <c r="B16668">
        <v>132975</v>
      </c>
      <c r="C16668">
        <v>133125</v>
      </c>
      <c r="D16668">
        <v>132950</v>
      </c>
      <c r="E16668">
        <v>133085</v>
      </c>
    </row>
    <row r="16669" spans="1:5" x14ac:dyDescent="0.25">
      <c r="A16669" s="2">
        <v>45566.402777777781</v>
      </c>
      <c r="B16669">
        <v>132930</v>
      </c>
      <c r="C16669">
        <v>133010</v>
      </c>
      <c r="D16669">
        <v>132905</v>
      </c>
      <c r="E16669">
        <v>132975</v>
      </c>
    </row>
    <row r="16670" spans="1:5" x14ac:dyDescent="0.25">
      <c r="A16670" s="2">
        <v>45566.399305555555</v>
      </c>
      <c r="B16670">
        <v>132965</v>
      </c>
      <c r="C16670">
        <v>132995</v>
      </c>
      <c r="D16670">
        <v>132905</v>
      </c>
      <c r="E16670">
        <v>132930</v>
      </c>
    </row>
    <row r="16671" spans="1:5" x14ac:dyDescent="0.25">
      <c r="A16671" s="2">
        <v>45566.395833333336</v>
      </c>
      <c r="B16671">
        <v>132860</v>
      </c>
      <c r="C16671">
        <v>133010</v>
      </c>
      <c r="D16671">
        <v>132860</v>
      </c>
      <c r="E16671">
        <v>132970</v>
      </c>
    </row>
    <row r="16672" spans="1:5" x14ac:dyDescent="0.25">
      <c r="A16672" s="2">
        <v>45566.392361111109</v>
      </c>
      <c r="B16672">
        <v>132860</v>
      </c>
      <c r="C16672">
        <v>132935</v>
      </c>
      <c r="D16672">
        <v>132765</v>
      </c>
      <c r="E16672">
        <v>132860</v>
      </c>
    </row>
    <row r="16673" spans="1:5" x14ac:dyDescent="0.25">
      <c r="A16673" s="2">
        <v>45566.388888888891</v>
      </c>
      <c r="B16673">
        <v>132940</v>
      </c>
      <c r="C16673">
        <v>133025</v>
      </c>
      <c r="D16673">
        <v>132825</v>
      </c>
      <c r="E16673">
        <v>132865</v>
      </c>
    </row>
    <row r="16674" spans="1:5" x14ac:dyDescent="0.25">
      <c r="A16674" s="2">
        <v>45566.385416666664</v>
      </c>
      <c r="B16674">
        <v>132875</v>
      </c>
      <c r="C16674">
        <v>132970</v>
      </c>
      <c r="D16674">
        <v>132820</v>
      </c>
      <c r="E16674">
        <v>132945</v>
      </c>
    </row>
    <row r="16675" spans="1:5" x14ac:dyDescent="0.25">
      <c r="A16675" s="2">
        <v>45566.381944444445</v>
      </c>
      <c r="B16675">
        <v>132835</v>
      </c>
      <c r="C16675">
        <v>132920</v>
      </c>
      <c r="D16675">
        <v>132740</v>
      </c>
      <c r="E16675">
        <v>132880</v>
      </c>
    </row>
    <row r="16676" spans="1:5" x14ac:dyDescent="0.25">
      <c r="A16676" s="2">
        <v>45566.378472222219</v>
      </c>
      <c r="B16676">
        <v>132700</v>
      </c>
      <c r="C16676">
        <v>132870</v>
      </c>
      <c r="D16676">
        <v>132665</v>
      </c>
      <c r="E16676">
        <v>132835</v>
      </c>
    </row>
    <row r="16677" spans="1:5" x14ac:dyDescent="0.25">
      <c r="A16677" s="2">
        <v>45566.375</v>
      </c>
      <c r="B16677">
        <v>132445</v>
      </c>
      <c r="C16677">
        <v>132720</v>
      </c>
      <c r="D16677">
        <v>132370</v>
      </c>
      <c r="E16677">
        <v>132700</v>
      </c>
    </row>
    <row r="16678" spans="1:5" x14ac:dyDescent="0.25">
      <c r="A16678" s="2">
        <v>45565.763888888891</v>
      </c>
      <c r="B16678">
        <v>132745</v>
      </c>
      <c r="C16678">
        <v>132800</v>
      </c>
      <c r="D16678">
        <v>132675</v>
      </c>
      <c r="E16678">
        <v>132675</v>
      </c>
    </row>
    <row r="16679" spans="1:5" x14ac:dyDescent="0.25">
      <c r="A16679" s="2">
        <v>45565.760416666664</v>
      </c>
      <c r="B16679">
        <v>132715</v>
      </c>
      <c r="C16679">
        <v>132790</v>
      </c>
      <c r="D16679">
        <v>132635</v>
      </c>
      <c r="E16679">
        <v>132750</v>
      </c>
    </row>
    <row r="16680" spans="1:5" x14ac:dyDescent="0.25">
      <c r="A16680" s="2">
        <v>45565.756944444445</v>
      </c>
      <c r="B16680">
        <v>132675</v>
      </c>
      <c r="C16680">
        <v>132725</v>
      </c>
      <c r="D16680">
        <v>132675</v>
      </c>
      <c r="E16680">
        <v>132710</v>
      </c>
    </row>
    <row r="16681" spans="1:5" x14ac:dyDescent="0.25">
      <c r="A16681" s="2">
        <v>45565.753472222219</v>
      </c>
      <c r="B16681">
        <v>132680</v>
      </c>
      <c r="C16681">
        <v>132700</v>
      </c>
      <c r="D16681">
        <v>132675</v>
      </c>
      <c r="E16681">
        <v>132675</v>
      </c>
    </row>
    <row r="16682" spans="1:5" x14ac:dyDescent="0.25">
      <c r="A16682" s="2">
        <v>45565.75</v>
      </c>
      <c r="B16682">
        <v>132715</v>
      </c>
      <c r="C16682">
        <v>132735</v>
      </c>
      <c r="D16682">
        <v>132660</v>
      </c>
      <c r="E16682">
        <v>132680</v>
      </c>
    </row>
    <row r="16683" spans="1:5" x14ac:dyDescent="0.25">
      <c r="A16683" s="2">
        <v>45565.746527777781</v>
      </c>
      <c r="B16683">
        <v>132620</v>
      </c>
      <c r="C16683">
        <v>132730</v>
      </c>
      <c r="D16683">
        <v>132605</v>
      </c>
      <c r="E16683">
        <v>132715</v>
      </c>
    </row>
    <row r="16684" spans="1:5" x14ac:dyDescent="0.25">
      <c r="A16684" s="2">
        <v>45565.743055555555</v>
      </c>
      <c r="B16684">
        <v>132600</v>
      </c>
      <c r="C16684">
        <v>132640</v>
      </c>
      <c r="D16684">
        <v>132585</v>
      </c>
      <c r="E16684">
        <v>132620</v>
      </c>
    </row>
    <row r="16685" spans="1:5" x14ac:dyDescent="0.25">
      <c r="A16685" s="2">
        <v>45565.739583333336</v>
      </c>
      <c r="B16685">
        <v>132670</v>
      </c>
      <c r="C16685">
        <v>132675</v>
      </c>
      <c r="D16685">
        <v>132580</v>
      </c>
      <c r="E16685">
        <v>132600</v>
      </c>
    </row>
    <row r="16686" spans="1:5" x14ac:dyDescent="0.25">
      <c r="A16686" s="2">
        <v>45565.736111111109</v>
      </c>
      <c r="B16686">
        <v>132740</v>
      </c>
      <c r="C16686">
        <v>132740</v>
      </c>
      <c r="D16686">
        <v>132630</v>
      </c>
      <c r="E16686">
        <v>132675</v>
      </c>
    </row>
    <row r="16687" spans="1:5" x14ac:dyDescent="0.25">
      <c r="A16687" s="2">
        <v>45565.732638888891</v>
      </c>
      <c r="B16687">
        <v>132745</v>
      </c>
      <c r="C16687">
        <v>132765</v>
      </c>
      <c r="D16687">
        <v>132715</v>
      </c>
      <c r="E16687">
        <v>132740</v>
      </c>
    </row>
    <row r="16688" spans="1:5" x14ac:dyDescent="0.25">
      <c r="A16688" s="2">
        <v>45565.729166666664</v>
      </c>
      <c r="B16688">
        <v>132685</v>
      </c>
      <c r="C16688">
        <v>132760</v>
      </c>
      <c r="D16688">
        <v>132675</v>
      </c>
      <c r="E16688">
        <v>132745</v>
      </c>
    </row>
    <row r="16689" spans="1:5" x14ac:dyDescent="0.25">
      <c r="A16689" s="2">
        <v>45565.725694444445</v>
      </c>
      <c r="B16689">
        <v>132665</v>
      </c>
      <c r="C16689">
        <v>132715</v>
      </c>
      <c r="D16689">
        <v>132600</v>
      </c>
      <c r="E16689">
        <v>132685</v>
      </c>
    </row>
    <row r="16690" spans="1:5" x14ac:dyDescent="0.25">
      <c r="A16690" s="2">
        <v>45565.722222222219</v>
      </c>
      <c r="B16690">
        <v>132645</v>
      </c>
      <c r="C16690">
        <v>132680</v>
      </c>
      <c r="D16690">
        <v>132615</v>
      </c>
      <c r="E16690">
        <v>132665</v>
      </c>
    </row>
    <row r="16691" spans="1:5" x14ac:dyDescent="0.25">
      <c r="A16691" s="2">
        <v>45565.71875</v>
      </c>
      <c r="B16691">
        <v>132585</v>
      </c>
      <c r="C16691">
        <v>132665</v>
      </c>
      <c r="D16691">
        <v>132575</v>
      </c>
      <c r="E16691">
        <v>132650</v>
      </c>
    </row>
    <row r="16692" spans="1:5" x14ac:dyDescent="0.25">
      <c r="A16692" s="2">
        <v>45565.715277777781</v>
      </c>
      <c r="B16692">
        <v>132500</v>
      </c>
      <c r="C16692">
        <v>132600</v>
      </c>
      <c r="D16692">
        <v>132485</v>
      </c>
      <c r="E16692">
        <v>132590</v>
      </c>
    </row>
    <row r="16693" spans="1:5" x14ac:dyDescent="0.25">
      <c r="A16693" s="2">
        <v>45565.711805555555</v>
      </c>
      <c r="B16693">
        <v>132620</v>
      </c>
      <c r="C16693">
        <v>132625</v>
      </c>
      <c r="D16693">
        <v>132455</v>
      </c>
      <c r="E16693">
        <v>132500</v>
      </c>
    </row>
    <row r="16694" spans="1:5" x14ac:dyDescent="0.25">
      <c r="A16694" s="2">
        <v>45565.708333333336</v>
      </c>
      <c r="B16694">
        <v>132595</v>
      </c>
      <c r="C16694">
        <v>132685</v>
      </c>
      <c r="D16694">
        <v>132590</v>
      </c>
      <c r="E16694">
        <v>132625</v>
      </c>
    </row>
    <row r="16695" spans="1:5" x14ac:dyDescent="0.25">
      <c r="A16695" s="2">
        <v>45565.704861111109</v>
      </c>
      <c r="B16695">
        <v>132795</v>
      </c>
      <c r="C16695">
        <v>132840</v>
      </c>
      <c r="D16695">
        <v>132585</v>
      </c>
      <c r="E16695">
        <v>132600</v>
      </c>
    </row>
    <row r="16696" spans="1:5" x14ac:dyDescent="0.25">
      <c r="A16696" s="2">
        <v>45565.701388888891</v>
      </c>
      <c r="B16696">
        <v>132695</v>
      </c>
      <c r="C16696">
        <v>132805</v>
      </c>
      <c r="D16696">
        <v>132665</v>
      </c>
      <c r="E16696">
        <v>132795</v>
      </c>
    </row>
    <row r="16697" spans="1:5" x14ac:dyDescent="0.25">
      <c r="A16697" s="2">
        <v>45565.697916666664</v>
      </c>
      <c r="B16697">
        <v>132725</v>
      </c>
      <c r="C16697">
        <v>132765</v>
      </c>
      <c r="D16697">
        <v>132670</v>
      </c>
      <c r="E16697">
        <v>132695</v>
      </c>
    </row>
    <row r="16698" spans="1:5" x14ac:dyDescent="0.25">
      <c r="A16698" s="2">
        <v>45565.694444444445</v>
      </c>
      <c r="B16698">
        <v>132775</v>
      </c>
      <c r="C16698">
        <v>132790</v>
      </c>
      <c r="D16698">
        <v>132680</v>
      </c>
      <c r="E16698">
        <v>132725</v>
      </c>
    </row>
    <row r="16699" spans="1:5" x14ac:dyDescent="0.25">
      <c r="A16699" s="2">
        <v>45565.690972222219</v>
      </c>
      <c r="B16699">
        <v>132715</v>
      </c>
      <c r="C16699">
        <v>132785</v>
      </c>
      <c r="D16699">
        <v>132695</v>
      </c>
      <c r="E16699">
        <v>132775</v>
      </c>
    </row>
    <row r="16700" spans="1:5" x14ac:dyDescent="0.25">
      <c r="A16700" s="2">
        <v>45565.6875</v>
      </c>
      <c r="B16700">
        <v>132765</v>
      </c>
      <c r="C16700">
        <v>132860</v>
      </c>
      <c r="D16700">
        <v>132705</v>
      </c>
      <c r="E16700">
        <v>132715</v>
      </c>
    </row>
    <row r="16701" spans="1:5" x14ac:dyDescent="0.25">
      <c r="A16701" s="2">
        <v>45565.684027777781</v>
      </c>
      <c r="B16701">
        <v>132780</v>
      </c>
      <c r="C16701">
        <v>132805</v>
      </c>
      <c r="D16701">
        <v>132735</v>
      </c>
      <c r="E16701">
        <v>132770</v>
      </c>
    </row>
    <row r="16702" spans="1:5" x14ac:dyDescent="0.25">
      <c r="A16702" s="2">
        <v>45565.680555555555</v>
      </c>
      <c r="B16702">
        <v>132760</v>
      </c>
      <c r="C16702">
        <v>132805</v>
      </c>
      <c r="D16702">
        <v>132715</v>
      </c>
      <c r="E16702">
        <v>132780</v>
      </c>
    </row>
    <row r="16703" spans="1:5" x14ac:dyDescent="0.25">
      <c r="A16703" s="2">
        <v>45565.677083333336</v>
      </c>
      <c r="B16703">
        <v>132725</v>
      </c>
      <c r="C16703">
        <v>132795</v>
      </c>
      <c r="D16703">
        <v>132690</v>
      </c>
      <c r="E16703">
        <v>132760</v>
      </c>
    </row>
    <row r="16704" spans="1:5" x14ac:dyDescent="0.25">
      <c r="A16704" s="2">
        <v>45565.673611111109</v>
      </c>
      <c r="B16704">
        <v>132725</v>
      </c>
      <c r="C16704">
        <v>132760</v>
      </c>
      <c r="D16704">
        <v>132635</v>
      </c>
      <c r="E16704">
        <v>132730</v>
      </c>
    </row>
    <row r="16705" spans="1:5" x14ac:dyDescent="0.25">
      <c r="A16705" s="2">
        <v>45565.670138888891</v>
      </c>
      <c r="B16705">
        <v>132750</v>
      </c>
      <c r="C16705">
        <v>132775</v>
      </c>
      <c r="D16705">
        <v>132700</v>
      </c>
      <c r="E16705">
        <v>132730</v>
      </c>
    </row>
    <row r="16706" spans="1:5" x14ac:dyDescent="0.25">
      <c r="A16706" s="2">
        <v>45565.666666666664</v>
      </c>
      <c r="B16706">
        <v>132780</v>
      </c>
      <c r="C16706">
        <v>132825</v>
      </c>
      <c r="D16706">
        <v>132715</v>
      </c>
      <c r="E16706">
        <v>132750</v>
      </c>
    </row>
    <row r="16707" spans="1:5" x14ac:dyDescent="0.25">
      <c r="A16707" s="2">
        <v>45565.663194444445</v>
      </c>
      <c r="B16707">
        <v>132895</v>
      </c>
      <c r="C16707">
        <v>132905</v>
      </c>
      <c r="D16707">
        <v>132765</v>
      </c>
      <c r="E16707">
        <v>132780</v>
      </c>
    </row>
    <row r="16708" spans="1:5" x14ac:dyDescent="0.25">
      <c r="A16708" s="2">
        <v>45565.659722222219</v>
      </c>
      <c r="B16708">
        <v>132940</v>
      </c>
      <c r="C16708">
        <v>132980</v>
      </c>
      <c r="D16708">
        <v>132880</v>
      </c>
      <c r="E16708">
        <v>132900</v>
      </c>
    </row>
    <row r="16709" spans="1:5" x14ac:dyDescent="0.25">
      <c r="A16709" s="2">
        <v>45565.65625</v>
      </c>
      <c r="B16709">
        <v>132890</v>
      </c>
      <c r="C16709">
        <v>132940</v>
      </c>
      <c r="D16709">
        <v>132880</v>
      </c>
      <c r="E16709">
        <v>132935</v>
      </c>
    </row>
    <row r="16710" spans="1:5" x14ac:dyDescent="0.25">
      <c r="A16710" s="2">
        <v>45565.652777777781</v>
      </c>
      <c r="B16710">
        <v>132840</v>
      </c>
      <c r="C16710">
        <v>132920</v>
      </c>
      <c r="D16710">
        <v>132830</v>
      </c>
      <c r="E16710">
        <v>132885</v>
      </c>
    </row>
    <row r="16711" spans="1:5" x14ac:dyDescent="0.25">
      <c r="A16711" s="2">
        <v>45565.649305555555</v>
      </c>
      <c r="B16711">
        <v>132680</v>
      </c>
      <c r="C16711">
        <v>132850</v>
      </c>
      <c r="D16711">
        <v>132675</v>
      </c>
      <c r="E16711">
        <v>132840</v>
      </c>
    </row>
    <row r="16712" spans="1:5" x14ac:dyDescent="0.25">
      <c r="A16712" s="2">
        <v>45565.645833333336</v>
      </c>
      <c r="B16712">
        <v>132575</v>
      </c>
      <c r="C16712">
        <v>132695</v>
      </c>
      <c r="D16712">
        <v>132535</v>
      </c>
      <c r="E16712">
        <v>132680</v>
      </c>
    </row>
    <row r="16713" spans="1:5" x14ac:dyDescent="0.25">
      <c r="A16713" s="2">
        <v>45565.642361111109</v>
      </c>
      <c r="B16713">
        <v>132540</v>
      </c>
      <c r="C16713">
        <v>132625</v>
      </c>
      <c r="D16713">
        <v>132470</v>
      </c>
      <c r="E16713">
        <v>132570</v>
      </c>
    </row>
    <row r="16714" spans="1:5" x14ac:dyDescent="0.25">
      <c r="A16714" s="2">
        <v>45565.638888888891</v>
      </c>
      <c r="B16714">
        <v>132545</v>
      </c>
      <c r="C16714">
        <v>132585</v>
      </c>
      <c r="D16714">
        <v>132465</v>
      </c>
      <c r="E16714">
        <v>132540</v>
      </c>
    </row>
    <row r="16715" spans="1:5" x14ac:dyDescent="0.25">
      <c r="A16715" s="2">
        <v>45565.635416666664</v>
      </c>
      <c r="B16715">
        <v>132785</v>
      </c>
      <c r="C16715">
        <v>132800</v>
      </c>
      <c r="D16715">
        <v>132520</v>
      </c>
      <c r="E16715">
        <v>132540</v>
      </c>
    </row>
    <row r="16716" spans="1:5" x14ac:dyDescent="0.25">
      <c r="A16716" s="2">
        <v>45565.631944444445</v>
      </c>
      <c r="B16716">
        <v>133010</v>
      </c>
      <c r="C16716">
        <v>133010</v>
      </c>
      <c r="D16716">
        <v>132760</v>
      </c>
      <c r="E16716">
        <v>132790</v>
      </c>
    </row>
    <row r="16717" spans="1:5" x14ac:dyDescent="0.25">
      <c r="A16717" s="2">
        <v>45565.628472222219</v>
      </c>
      <c r="B16717">
        <v>133075</v>
      </c>
      <c r="C16717">
        <v>133090</v>
      </c>
      <c r="D16717">
        <v>132950</v>
      </c>
      <c r="E16717">
        <v>133010</v>
      </c>
    </row>
    <row r="16718" spans="1:5" x14ac:dyDescent="0.25">
      <c r="A16718" s="2">
        <v>45565.625</v>
      </c>
      <c r="B16718">
        <v>132980</v>
      </c>
      <c r="C16718">
        <v>133090</v>
      </c>
      <c r="D16718">
        <v>132975</v>
      </c>
      <c r="E16718">
        <v>133080</v>
      </c>
    </row>
    <row r="16719" spans="1:5" x14ac:dyDescent="0.25">
      <c r="A16719" s="2">
        <v>45565.621527777781</v>
      </c>
      <c r="B16719">
        <v>132990</v>
      </c>
      <c r="C16719">
        <v>133035</v>
      </c>
      <c r="D16719">
        <v>132945</v>
      </c>
      <c r="E16719">
        <v>132985</v>
      </c>
    </row>
    <row r="16720" spans="1:5" x14ac:dyDescent="0.25">
      <c r="A16720" s="2">
        <v>45565.618055555555</v>
      </c>
      <c r="B16720">
        <v>132980</v>
      </c>
      <c r="C16720">
        <v>133050</v>
      </c>
      <c r="D16720">
        <v>132960</v>
      </c>
      <c r="E16720">
        <v>132985</v>
      </c>
    </row>
    <row r="16721" spans="1:5" x14ac:dyDescent="0.25">
      <c r="A16721" s="2">
        <v>45565.614583333336</v>
      </c>
      <c r="B16721">
        <v>132955</v>
      </c>
      <c r="C16721">
        <v>133010</v>
      </c>
      <c r="D16721">
        <v>132945</v>
      </c>
      <c r="E16721">
        <v>132975</v>
      </c>
    </row>
    <row r="16722" spans="1:5" x14ac:dyDescent="0.25">
      <c r="A16722" s="2">
        <v>45565.611111111109</v>
      </c>
      <c r="B16722">
        <v>132925</v>
      </c>
      <c r="C16722">
        <v>132975</v>
      </c>
      <c r="D16722">
        <v>132905</v>
      </c>
      <c r="E16722">
        <v>132955</v>
      </c>
    </row>
    <row r="16723" spans="1:5" x14ac:dyDescent="0.25">
      <c r="A16723" s="2">
        <v>45565.607638888891</v>
      </c>
      <c r="B16723">
        <v>132925</v>
      </c>
      <c r="C16723">
        <v>132950</v>
      </c>
      <c r="D16723">
        <v>132905</v>
      </c>
      <c r="E16723">
        <v>132930</v>
      </c>
    </row>
    <row r="16724" spans="1:5" x14ac:dyDescent="0.25">
      <c r="A16724" s="2">
        <v>45565.604166666664</v>
      </c>
      <c r="B16724">
        <v>132855</v>
      </c>
      <c r="C16724">
        <v>132950</v>
      </c>
      <c r="D16724">
        <v>132835</v>
      </c>
      <c r="E16724">
        <v>132925</v>
      </c>
    </row>
    <row r="16725" spans="1:5" x14ac:dyDescent="0.25">
      <c r="A16725" s="2">
        <v>45565.600694444445</v>
      </c>
      <c r="B16725">
        <v>132965</v>
      </c>
      <c r="C16725">
        <v>133000</v>
      </c>
      <c r="D16725">
        <v>132845</v>
      </c>
      <c r="E16725">
        <v>132860</v>
      </c>
    </row>
    <row r="16726" spans="1:5" x14ac:dyDescent="0.25">
      <c r="A16726" s="2">
        <v>45565.597222222219</v>
      </c>
      <c r="B16726">
        <v>133040</v>
      </c>
      <c r="C16726">
        <v>133065</v>
      </c>
      <c r="D16726">
        <v>132965</v>
      </c>
      <c r="E16726">
        <v>132965</v>
      </c>
    </row>
    <row r="16727" spans="1:5" x14ac:dyDescent="0.25">
      <c r="A16727" s="2">
        <v>45565.59375</v>
      </c>
      <c r="B16727">
        <v>133045</v>
      </c>
      <c r="C16727">
        <v>133065</v>
      </c>
      <c r="D16727">
        <v>132990</v>
      </c>
      <c r="E16727">
        <v>133035</v>
      </c>
    </row>
    <row r="16728" spans="1:5" x14ac:dyDescent="0.25">
      <c r="A16728" s="2">
        <v>45565.590277777781</v>
      </c>
      <c r="B16728">
        <v>133015</v>
      </c>
      <c r="C16728">
        <v>133055</v>
      </c>
      <c r="D16728">
        <v>132940</v>
      </c>
      <c r="E16728">
        <v>133050</v>
      </c>
    </row>
    <row r="16729" spans="1:5" x14ac:dyDescent="0.25">
      <c r="A16729" s="2">
        <v>45565.586805555555</v>
      </c>
      <c r="B16729">
        <v>132965</v>
      </c>
      <c r="C16729">
        <v>133035</v>
      </c>
      <c r="D16729">
        <v>132950</v>
      </c>
      <c r="E16729">
        <v>133020</v>
      </c>
    </row>
    <row r="16730" spans="1:5" x14ac:dyDescent="0.25">
      <c r="A16730" s="2">
        <v>45565.583333333336</v>
      </c>
      <c r="B16730">
        <v>132890</v>
      </c>
      <c r="C16730">
        <v>132965</v>
      </c>
      <c r="D16730">
        <v>132835</v>
      </c>
      <c r="E16730">
        <v>132965</v>
      </c>
    </row>
    <row r="16731" spans="1:5" x14ac:dyDescent="0.25">
      <c r="A16731" s="2">
        <v>45565.579861111109</v>
      </c>
      <c r="B16731">
        <v>132920</v>
      </c>
      <c r="C16731">
        <v>132940</v>
      </c>
      <c r="D16731">
        <v>132880</v>
      </c>
      <c r="E16731">
        <v>132890</v>
      </c>
    </row>
    <row r="16732" spans="1:5" x14ac:dyDescent="0.25">
      <c r="A16732" s="2">
        <v>45565.576388888891</v>
      </c>
      <c r="B16732">
        <v>132990</v>
      </c>
      <c r="C16732">
        <v>133010</v>
      </c>
      <c r="D16732">
        <v>132910</v>
      </c>
      <c r="E16732">
        <v>132915</v>
      </c>
    </row>
    <row r="16733" spans="1:5" x14ac:dyDescent="0.25">
      <c r="A16733" s="2">
        <v>45565.572916666664</v>
      </c>
      <c r="B16733">
        <v>133030</v>
      </c>
      <c r="C16733">
        <v>133035</v>
      </c>
      <c r="D16733">
        <v>132940</v>
      </c>
      <c r="E16733">
        <v>132990</v>
      </c>
    </row>
    <row r="16734" spans="1:5" x14ac:dyDescent="0.25">
      <c r="A16734" s="2">
        <v>45565.569444444445</v>
      </c>
      <c r="B16734">
        <v>133075</v>
      </c>
      <c r="C16734">
        <v>133085</v>
      </c>
      <c r="D16734">
        <v>132980</v>
      </c>
      <c r="E16734">
        <v>133025</v>
      </c>
    </row>
    <row r="16735" spans="1:5" x14ac:dyDescent="0.25">
      <c r="A16735" s="2">
        <v>45565.565972222219</v>
      </c>
      <c r="B16735">
        <v>132990</v>
      </c>
      <c r="C16735">
        <v>133090</v>
      </c>
      <c r="D16735">
        <v>132990</v>
      </c>
      <c r="E16735">
        <v>133075</v>
      </c>
    </row>
    <row r="16736" spans="1:5" x14ac:dyDescent="0.25">
      <c r="A16736" s="2">
        <v>45565.5625</v>
      </c>
      <c r="B16736">
        <v>133015</v>
      </c>
      <c r="C16736">
        <v>133050</v>
      </c>
      <c r="D16736">
        <v>132960</v>
      </c>
      <c r="E16736">
        <v>132995</v>
      </c>
    </row>
    <row r="16737" spans="1:5" x14ac:dyDescent="0.25">
      <c r="A16737" s="2">
        <v>45565.559027777781</v>
      </c>
      <c r="B16737">
        <v>132900</v>
      </c>
      <c r="C16737">
        <v>133040</v>
      </c>
      <c r="D16737">
        <v>132870</v>
      </c>
      <c r="E16737">
        <v>133015</v>
      </c>
    </row>
    <row r="16738" spans="1:5" x14ac:dyDescent="0.25">
      <c r="A16738" s="2">
        <v>45565.555555555555</v>
      </c>
      <c r="B16738">
        <v>132955</v>
      </c>
      <c r="C16738">
        <v>132955</v>
      </c>
      <c r="D16738">
        <v>132875</v>
      </c>
      <c r="E16738">
        <v>132895</v>
      </c>
    </row>
    <row r="16739" spans="1:5" x14ac:dyDescent="0.25">
      <c r="A16739" s="2">
        <v>45565.552083333336</v>
      </c>
      <c r="B16739">
        <v>132925</v>
      </c>
      <c r="C16739">
        <v>133040</v>
      </c>
      <c r="D16739">
        <v>132910</v>
      </c>
      <c r="E16739">
        <v>132955</v>
      </c>
    </row>
    <row r="16740" spans="1:5" x14ac:dyDescent="0.25">
      <c r="A16740" s="2">
        <v>45565.548611111109</v>
      </c>
      <c r="B16740">
        <v>132910</v>
      </c>
      <c r="C16740">
        <v>132975</v>
      </c>
      <c r="D16740">
        <v>132895</v>
      </c>
      <c r="E16740">
        <v>132930</v>
      </c>
    </row>
    <row r="16741" spans="1:5" x14ac:dyDescent="0.25">
      <c r="A16741" s="2">
        <v>45565.545138888891</v>
      </c>
      <c r="B16741">
        <v>132880</v>
      </c>
      <c r="C16741">
        <v>132980</v>
      </c>
      <c r="D16741">
        <v>132855</v>
      </c>
      <c r="E16741">
        <v>132905</v>
      </c>
    </row>
    <row r="16742" spans="1:5" x14ac:dyDescent="0.25">
      <c r="A16742" s="2">
        <v>45565.541666666664</v>
      </c>
      <c r="B16742">
        <v>132875</v>
      </c>
      <c r="C16742">
        <v>132955</v>
      </c>
      <c r="D16742">
        <v>132860</v>
      </c>
      <c r="E16742">
        <v>132875</v>
      </c>
    </row>
    <row r="16743" spans="1:5" x14ac:dyDescent="0.25">
      <c r="A16743" s="2">
        <v>45565.538194444445</v>
      </c>
      <c r="B16743">
        <v>132940</v>
      </c>
      <c r="C16743">
        <v>132960</v>
      </c>
      <c r="D16743">
        <v>132865</v>
      </c>
      <c r="E16743">
        <v>132880</v>
      </c>
    </row>
    <row r="16744" spans="1:5" x14ac:dyDescent="0.25">
      <c r="A16744" s="2">
        <v>45565.534722222219</v>
      </c>
      <c r="B16744">
        <v>132965</v>
      </c>
      <c r="C16744">
        <v>133000</v>
      </c>
      <c r="D16744">
        <v>132910</v>
      </c>
      <c r="E16744">
        <v>132940</v>
      </c>
    </row>
    <row r="16745" spans="1:5" x14ac:dyDescent="0.25">
      <c r="A16745" s="2">
        <v>45565.53125</v>
      </c>
      <c r="B16745">
        <v>133040</v>
      </c>
      <c r="C16745">
        <v>133095</v>
      </c>
      <c r="D16745">
        <v>132920</v>
      </c>
      <c r="E16745">
        <v>132960</v>
      </c>
    </row>
    <row r="16746" spans="1:5" x14ac:dyDescent="0.25">
      <c r="A16746" s="2">
        <v>45565.527777777781</v>
      </c>
      <c r="B16746">
        <v>133035</v>
      </c>
      <c r="C16746">
        <v>133110</v>
      </c>
      <c r="D16746">
        <v>133010</v>
      </c>
      <c r="E16746">
        <v>133035</v>
      </c>
    </row>
    <row r="16747" spans="1:5" x14ac:dyDescent="0.25">
      <c r="A16747" s="2">
        <v>45565.524305555555</v>
      </c>
      <c r="B16747">
        <v>133240</v>
      </c>
      <c r="C16747">
        <v>133245</v>
      </c>
      <c r="D16747">
        <v>133020</v>
      </c>
      <c r="E16747">
        <v>133035</v>
      </c>
    </row>
    <row r="16748" spans="1:5" x14ac:dyDescent="0.25">
      <c r="A16748" s="2">
        <v>45565.520833333336</v>
      </c>
      <c r="B16748">
        <v>133255</v>
      </c>
      <c r="C16748">
        <v>133290</v>
      </c>
      <c r="D16748">
        <v>133185</v>
      </c>
      <c r="E16748">
        <v>133240</v>
      </c>
    </row>
    <row r="16749" spans="1:5" x14ac:dyDescent="0.25">
      <c r="A16749" s="2">
        <v>45565.517361111109</v>
      </c>
      <c r="B16749">
        <v>133340</v>
      </c>
      <c r="C16749">
        <v>133370</v>
      </c>
      <c r="D16749">
        <v>133250</v>
      </c>
      <c r="E16749">
        <v>133250</v>
      </c>
    </row>
    <row r="16750" spans="1:5" x14ac:dyDescent="0.25">
      <c r="A16750" s="2">
        <v>45565.513888888891</v>
      </c>
      <c r="B16750">
        <v>133480</v>
      </c>
      <c r="C16750">
        <v>133510</v>
      </c>
      <c r="D16750">
        <v>133335</v>
      </c>
      <c r="E16750">
        <v>133340</v>
      </c>
    </row>
    <row r="16751" spans="1:5" x14ac:dyDescent="0.25">
      <c r="A16751" s="2">
        <v>45565.510416666664</v>
      </c>
      <c r="B16751">
        <v>133570</v>
      </c>
      <c r="C16751">
        <v>133600</v>
      </c>
      <c r="D16751">
        <v>133480</v>
      </c>
      <c r="E16751">
        <v>133480</v>
      </c>
    </row>
    <row r="16752" spans="1:5" x14ac:dyDescent="0.25">
      <c r="A16752" s="2">
        <v>45565.506944444445</v>
      </c>
      <c r="B16752">
        <v>133485</v>
      </c>
      <c r="C16752">
        <v>133620</v>
      </c>
      <c r="D16752">
        <v>133455</v>
      </c>
      <c r="E16752">
        <v>133570</v>
      </c>
    </row>
    <row r="16753" spans="1:5" x14ac:dyDescent="0.25">
      <c r="A16753" s="2">
        <v>45565.503472222219</v>
      </c>
      <c r="B16753">
        <v>133525</v>
      </c>
      <c r="C16753">
        <v>133570</v>
      </c>
      <c r="D16753">
        <v>133450</v>
      </c>
      <c r="E16753">
        <v>133490</v>
      </c>
    </row>
    <row r="16754" spans="1:5" x14ac:dyDescent="0.25">
      <c r="A16754" s="2">
        <v>45565.5</v>
      </c>
      <c r="B16754">
        <v>133450</v>
      </c>
      <c r="C16754">
        <v>133540</v>
      </c>
      <c r="D16754">
        <v>133405</v>
      </c>
      <c r="E16754">
        <v>133525</v>
      </c>
    </row>
    <row r="16755" spans="1:5" x14ac:dyDescent="0.25">
      <c r="A16755" s="2">
        <v>45565.496527777781</v>
      </c>
      <c r="B16755">
        <v>133465</v>
      </c>
      <c r="C16755">
        <v>133470</v>
      </c>
      <c r="D16755">
        <v>133390</v>
      </c>
      <c r="E16755">
        <v>133450</v>
      </c>
    </row>
    <row r="16756" spans="1:5" x14ac:dyDescent="0.25">
      <c r="A16756" s="2">
        <v>45565.493055555555</v>
      </c>
      <c r="B16756">
        <v>133520</v>
      </c>
      <c r="C16756">
        <v>133525</v>
      </c>
      <c r="D16756">
        <v>133380</v>
      </c>
      <c r="E16756">
        <v>133465</v>
      </c>
    </row>
    <row r="16757" spans="1:5" x14ac:dyDescent="0.25">
      <c r="A16757" s="2">
        <v>45565.489583333336</v>
      </c>
      <c r="B16757">
        <v>133400</v>
      </c>
      <c r="C16757">
        <v>133550</v>
      </c>
      <c r="D16757">
        <v>133325</v>
      </c>
      <c r="E16757">
        <v>133525</v>
      </c>
    </row>
    <row r="16758" spans="1:5" x14ac:dyDescent="0.25">
      <c r="A16758" s="2">
        <v>45565.486111111109</v>
      </c>
      <c r="B16758">
        <v>133280</v>
      </c>
      <c r="C16758">
        <v>133430</v>
      </c>
      <c r="D16758">
        <v>133220</v>
      </c>
      <c r="E16758">
        <v>133395</v>
      </c>
    </row>
    <row r="16759" spans="1:5" x14ac:dyDescent="0.25">
      <c r="A16759" s="2">
        <v>45565.482638888891</v>
      </c>
      <c r="B16759">
        <v>133175</v>
      </c>
      <c r="C16759">
        <v>133300</v>
      </c>
      <c r="D16759">
        <v>133075</v>
      </c>
      <c r="E16759">
        <v>133280</v>
      </c>
    </row>
    <row r="16760" spans="1:5" x14ac:dyDescent="0.25">
      <c r="A16760" s="2">
        <v>45565.479166666664</v>
      </c>
      <c r="B16760">
        <v>132960</v>
      </c>
      <c r="C16760">
        <v>133200</v>
      </c>
      <c r="D16760">
        <v>132950</v>
      </c>
      <c r="E16760">
        <v>133170</v>
      </c>
    </row>
    <row r="16761" spans="1:5" x14ac:dyDescent="0.25">
      <c r="A16761" s="2">
        <v>45565.475694444445</v>
      </c>
      <c r="B16761">
        <v>133125</v>
      </c>
      <c r="C16761">
        <v>133160</v>
      </c>
      <c r="D16761">
        <v>132950</v>
      </c>
      <c r="E16761">
        <v>132955</v>
      </c>
    </row>
    <row r="16762" spans="1:5" x14ac:dyDescent="0.25">
      <c r="A16762" s="2">
        <v>45565.472222222219</v>
      </c>
      <c r="B16762">
        <v>133190</v>
      </c>
      <c r="C16762">
        <v>133275</v>
      </c>
      <c r="D16762">
        <v>133105</v>
      </c>
      <c r="E16762">
        <v>133130</v>
      </c>
    </row>
    <row r="16763" spans="1:5" x14ac:dyDescent="0.25">
      <c r="A16763" s="2">
        <v>45565.46875</v>
      </c>
      <c r="B16763">
        <v>133210</v>
      </c>
      <c r="C16763">
        <v>133310</v>
      </c>
      <c r="D16763">
        <v>133140</v>
      </c>
      <c r="E16763">
        <v>133195</v>
      </c>
    </row>
    <row r="16764" spans="1:5" x14ac:dyDescent="0.25">
      <c r="A16764" s="2">
        <v>45565.465277777781</v>
      </c>
      <c r="B16764">
        <v>133340</v>
      </c>
      <c r="C16764">
        <v>133370</v>
      </c>
      <c r="D16764">
        <v>133205</v>
      </c>
      <c r="E16764">
        <v>133205</v>
      </c>
    </row>
    <row r="16765" spans="1:5" x14ac:dyDescent="0.25">
      <c r="A16765" s="2">
        <v>45565.461805555555</v>
      </c>
      <c r="B16765">
        <v>133300</v>
      </c>
      <c r="C16765">
        <v>133430</v>
      </c>
      <c r="D16765">
        <v>133290</v>
      </c>
      <c r="E16765">
        <v>133335</v>
      </c>
    </row>
    <row r="16766" spans="1:5" x14ac:dyDescent="0.25">
      <c r="A16766" s="2">
        <v>45565.458333333336</v>
      </c>
      <c r="B16766">
        <v>133100</v>
      </c>
      <c r="C16766">
        <v>133350</v>
      </c>
      <c r="D16766">
        <v>133100</v>
      </c>
      <c r="E16766">
        <v>133295</v>
      </c>
    </row>
    <row r="16767" spans="1:5" x14ac:dyDescent="0.25">
      <c r="A16767" s="2">
        <v>45565.454861111109</v>
      </c>
      <c r="B16767">
        <v>133345</v>
      </c>
      <c r="C16767">
        <v>133405</v>
      </c>
      <c r="D16767">
        <v>133075</v>
      </c>
      <c r="E16767">
        <v>133105</v>
      </c>
    </row>
    <row r="16768" spans="1:5" x14ac:dyDescent="0.25">
      <c r="A16768" s="2">
        <v>45565.451388888891</v>
      </c>
      <c r="B16768">
        <v>133395</v>
      </c>
      <c r="C16768">
        <v>133415</v>
      </c>
      <c r="D16768">
        <v>133170</v>
      </c>
      <c r="E16768">
        <v>133345</v>
      </c>
    </row>
    <row r="16769" spans="1:5" x14ac:dyDescent="0.25">
      <c r="A16769" s="2">
        <v>45565.447916666664</v>
      </c>
      <c r="B16769">
        <v>133405</v>
      </c>
      <c r="C16769">
        <v>133480</v>
      </c>
      <c r="D16769">
        <v>133305</v>
      </c>
      <c r="E16769">
        <v>133390</v>
      </c>
    </row>
    <row r="16770" spans="1:5" x14ac:dyDescent="0.25">
      <c r="A16770" s="2">
        <v>45565.444444444445</v>
      </c>
      <c r="B16770">
        <v>133205</v>
      </c>
      <c r="C16770">
        <v>133480</v>
      </c>
      <c r="D16770">
        <v>133205</v>
      </c>
      <c r="E16770">
        <v>133405</v>
      </c>
    </row>
    <row r="16771" spans="1:5" x14ac:dyDescent="0.25">
      <c r="A16771" s="2">
        <v>45565.440972222219</v>
      </c>
      <c r="B16771">
        <v>133175</v>
      </c>
      <c r="C16771">
        <v>133320</v>
      </c>
      <c r="D16771">
        <v>133030</v>
      </c>
      <c r="E16771">
        <v>133205</v>
      </c>
    </row>
    <row r="16772" spans="1:5" x14ac:dyDescent="0.25">
      <c r="A16772" s="2">
        <v>45565.4375</v>
      </c>
      <c r="B16772">
        <v>133455</v>
      </c>
      <c r="C16772">
        <v>133550</v>
      </c>
      <c r="D16772">
        <v>133130</v>
      </c>
      <c r="E16772">
        <v>133180</v>
      </c>
    </row>
    <row r="16773" spans="1:5" x14ac:dyDescent="0.25">
      <c r="A16773" s="2">
        <v>45565.434027777781</v>
      </c>
      <c r="B16773">
        <v>133480</v>
      </c>
      <c r="C16773">
        <v>133555</v>
      </c>
      <c r="D16773">
        <v>133330</v>
      </c>
      <c r="E16773">
        <v>133455</v>
      </c>
    </row>
    <row r="16774" spans="1:5" x14ac:dyDescent="0.25">
      <c r="A16774" s="2">
        <v>45565.430555555555</v>
      </c>
      <c r="B16774">
        <v>133540</v>
      </c>
      <c r="C16774">
        <v>133710</v>
      </c>
      <c r="D16774">
        <v>133425</v>
      </c>
      <c r="E16774">
        <v>133485</v>
      </c>
    </row>
    <row r="16775" spans="1:5" x14ac:dyDescent="0.25">
      <c r="A16775" s="2">
        <v>45565.427083333336</v>
      </c>
      <c r="B16775">
        <v>133215</v>
      </c>
      <c r="C16775">
        <v>133595</v>
      </c>
      <c r="D16775">
        <v>133185</v>
      </c>
      <c r="E16775">
        <v>133545</v>
      </c>
    </row>
    <row r="16776" spans="1:5" x14ac:dyDescent="0.25">
      <c r="A16776" s="2">
        <v>45565.423611111109</v>
      </c>
      <c r="B16776">
        <v>133550</v>
      </c>
      <c r="C16776">
        <v>133565</v>
      </c>
      <c r="D16776">
        <v>133185</v>
      </c>
      <c r="E16776">
        <v>133215</v>
      </c>
    </row>
    <row r="16777" spans="1:5" x14ac:dyDescent="0.25">
      <c r="A16777" s="2">
        <v>45565.420138888891</v>
      </c>
      <c r="B16777">
        <v>133565</v>
      </c>
      <c r="C16777">
        <v>133620</v>
      </c>
      <c r="D16777">
        <v>133485</v>
      </c>
      <c r="E16777">
        <v>133550</v>
      </c>
    </row>
    <row r="16778" spans="1:5" x14ac:dyDescent="0.25">
      <c r="A16778" s="2">
        <v>45565.416666666664</v>
      </c>
      <c r="B16778">
        <v>133660</v>
      </c>
      <c r="C16778">
        <v>133665</v>
      </c>
      <c r="D16778">
        <v>133530</v>
      </c>
      <c r="E16778">
        <v>133565</v>
      </c>
    </row>
    <row r="16779" spans="1:5" x14ac:dyDescent="0.25">
      <c r="A16779" s="2">
        <v>45565.413194444445</v>
      </c>
      <c r="B16779">
        <v>133675</v>
      </c>
      <c r="C16779">
        <v>133730</v>
      </c>
      <c r="D16779">
        <v>133625</v>
      </c>
      <c r="E16779">
        <v>133665</v>
      </c>
    </row>
    <row r="16780" spans="1:5" x14ac:dyDescent="0.25">
      <c r="A16780" s="2">
        <v>45565.409722222219</v>
      </c>
      <c r="B16780">
        <v>133715</v>
      </c>
      <c r="C16780">
        <v>133740</v>
      </c>
      <c r="D16780">
        <v>133560</v>
      </c>
      <c r="E16780">
        <v>133670</v>
      </c>
    </row>
    <row r="16781" spans="1:5" x14ac:dyDescent="0.25">
      <c r="A16781" s="2">
        <v>45565.40625</v>
      </c>
      <c r="B16781">
        <v>133865</v>
      </c>
      <c r="C16781">
        <v>133865</v>
      </c>
      <c r="D16781">
        <v>133670</v>
      </c>
      <c r="E16781">
        <v>133715</v>
      </c>
    </row>
    <row r="16782" spans="1:5" x14ac:dyDescent="0.25">
      <c r="A16782" s="2">
        <v>45565.402777777781</v>
      </c>
      <c r="B16782">
        <v>133755</v>
      </c>
      <c r="C16782">
        <v>133935</v>
      </c>
      <c r="D16782">
        <v>133755</v>
      </c>
      <c r="E16782">
        <v>133865</v>
      </c>
    </row>
    <row r="16783" spans="1:5" x14ac:dyDescent="0.25">
      <c r="A16783" s="2">
        <v>45565.399305555555</v>
      </c>
      <c r="B16783">
        <v>133950</v>
      </c>
      <c r="C16783">
        <v>133960</v>
      </c>
      <c r="D16783">
        <v>133750</v>
      </c>
      <c r="E16783">
        <v>133755</v>
      </c>
    </row>
    <row r="16784" spans="1:5" x14ac:dyDescent="0.25">
      <c r="A16784" s="2">
        <v>45565.395833333336</v>
      </c>
      <c r="B16784">
        <v>134090</v>
      </c>
      <c r="C16784">
        <v>134135</v>
      </c>
      <c r="D16784">
        <v>133910</v>
      </c>
      <c r="E16784">
        <v>133950</v>
      </c>
    </row>
    <row r="16785" spans="1:5" x14ac:dyDescent="0.25">
      <c r="A16785" s="2">
        <v>45565.392361111109</v>
      </c>
      <c r="B16785">
        <v>134050</v>
      </c>
      <c r="C16785">
        <v>134095</v>
      </c>
      <c r="D16785">
        <v>133985</v>
      </c>
      <c r="E16785">
        <v>134085</v>
      </c>
    </row>
    <row r="16786" spans="1:5" x14ac:dyDescent="0.25">
      <c r="A16786" s="2">
        <v>45565.388888888891</v>
      </c>
      <c r="B16786">
        <v>133980</v>
      </c>
      <c r="C16786">
        <v>134080</v>
      </c>
      <c r="D16786">
        <v>133945</v>
      </c>
      <c r="E16786">
        <v>134045</v>
      </c>
    </row>
    <row r="16787" spans="1:5" x14ac:dyDescent="0.25">
      <c r="A16787" s="2">
        <v>45565.385416666664</v>
      </c>
      <c r="B16787">
        <v>133985</v>
      </c>
      <c r="C16787">
        <v>134095</v>
      </c>
      <c r="D16787">
        <v>133945</v>
      </c>
      <c r="E16787">
        <v>133985</v>
      </c>
    </row>
    <row r="16788" spans="1:5" x14ac:dyDescent="0.25">
      <c r="A16788" s="2">
        <v>45565.381944444445</v>
      </c>
      <c r="B16788">
        <v>134135</v>
      </c>
      <c r="C16788">
        <v>134195</v>
      </c>
      <c r="D16788">
        <v>133865</v>
      </c>
      <c r="E16788">
        <v>133990</v>
      </c>
    </row>
    <row r="16789" spans="1:5" x14ac:dyDescent="0.25">
      <c r="A16789" s="2">
        <v>45565.378472222219</v>
      </c>
      <c r="B16789">
        <v>133795</v>
      </c>
      <c r="C16789">
        <v>134180</v>
      </c>
      <c r="D16789">
        <v>133715</v>
      </c>
      <c r="E16789">
        <v>134130</v>
      </c>
    </row>
    <row r="16790" spans="1:5" x14ac:dyDescent="0.25">
      <c r="A16790" s="2">
        <v>45565.375</v>
      </c>
      <c r="B16790">
        <v>133715</v>
      </c>
      <c r="C16790">
        <v>133820</v>
      </c>
      <c r="D16790">
        <v>133370</v>
      </c>
      <c r="E16790">
        <v>133795</v>
      </c>
    </row>
    <row r="16791" spans="1:5" x14ac:dyDescent="0.25">
      <c r="A16791" s="2">
        <v>45562.763888888891</v>
      </c>
      <c r="B16791">
        <v>133375</v>
      </c>
      <c r="C16791">
        <v>133415</v>
      </c>
      <c r="D16791">
        <v>133335</v>
      </c>
      <c r="E16791">
        <v>133370</v>
      </c>
    </row>
    <row r="16792" spans="1:5" x14ac:dyDescent="0.25">
      <c r="A16792" s="2">
        <v>45562.760416666664</v>
      </c>
      <c r="B16792">
        <v>133340</v>
      </c>
      <c r="C16792">
        <v>133400</v>
      </c>
      <c r="D16792">
        <v>133325</v>
      </c>
      <c r="E16792">
        <v>133380</v>
      </c>
    </row>
    <row r="16793" spans="1:5" x14ac:dyDescent="0.25">
      <c r="A16793" s="2">
        <v>45562.756944444445</v>
      </c>
      <c r="B16793">
        <v>133325</v>
      </c>
      <c r="C16793">
        <v>133360</v>
      </c>
      <c r="D16793">
        <v>133325</v>
      </c>
      <c r="E16793">
        <v>133340</v>
      </c>
    </row>
    <row r="16794" spans="1:5" x14ac:dyDescent="0.25">
      <c r="A16794" s="2">
        <v>45562.753472222219</v>
      </c>
      <c r="B16794">
        <v>133340</v>
      </c>
      <c r="C16794">
        <v>133355</v>
      </c>
      <c r="D16794">
        <v>133325</v>
      </c>
      <c r="E16794">
        <v>133330</v>
      </c>
    </row>
    <row r="16795" spans="1:5" x14ac:dyDescent="0.25">
      <c r="A16795" s="2">
        <v>45562.75</v>
      </c>
      <c r="B16795">
        <v>133335</v>
      </c>
      <c r="C16795">
        <v>133350</v>
      </c>
      <c r="D16795">
        <v>133305</v>
      </c>
      <c r="E16795">
        <v>133340</v>
      </c>
    </row>
    <row r="16796" spans="1:5" x14ac:dyDescent="0.25">
      <c r="A16796" s="2">
        <v>45562.746527777781</v>
      </c>
      <c r="B16796">
        <v>133350</v>
      </c>
      <c r="C16796">
        <v>133365</v>
      </c>
      <c r="D16796">
        <v>133300</v>
      </c>
      <c r="E16796">
        <v>133335</v>
      </c>
    </row>
    <row r="16797" spans="1:5" x14ac:dyDescent="0.25">
      <c r="A16797" s="2">
        <v>45562.743055555555</v>
      </c>
      <c r="B16797">
        <v>133340</v>
      </c>
      <c r="C16797">
        <v>133375</v>
      </c>
      <c r="D16797">
        <v>133325</v>
      </c>
      <c r="E16797">
        <v>133355</v>
      </c>
    </row>
    <row r="16798" spans="1:5" x14ac:dyDescent="0.25">
      <c r="A16798" s="2">
        <v>45562.739583333336</v>
      </c>
      <c r="B16798">
        <v>133345</v>
      </c>
      <c r="C16798">
        <v>133360</v>
      </c>
      <c r="D16798">
        <v>133325</v>
      </c>
      <c r="E16798">
        <v>133340</v>
      </c>
    </row>
    <row r="16799" spans="1:5" x14ac:dyDescent="0.25">
      <c r="A16799" s="2">
        <v>45562.736111111109</v>
      </c>
      <c r="B16799">
        <v>133340</v>
      </c>
      <c r="C16799">
        <v>133375</v>
      </c>
      <c r="D16799">
        <v>133310</v>
      </c>
      <c r="E16799">
        <v>133340</v>
      </c>
    </row>
    <row r="16800" spans="1:5" x14ac:dyDescent="0.25">
      <c r="A16800" s="2">
        <v>45562.732638888891</v>
      </c>
      <c r="B16800">
        <v>133385</v>
      </c>
      <c r="C16800">
        <v>133400</v>
      </c>
      <c r="D16800">
        <v>133320</v>
      </c>
      <c r="E16800">
        <v>133335</v>
      </c>
    </row>
    <row r="16801" spans="1:5" x14ac:dyDescent="0.25">
      <c r="A16801" s="2">
        <v>45562.729166666664</v>
      </c>
      <c r="B16801">
        <v>133365</v>
      </c>
      <c r="C16801">
        <v>133400</v>
      </c>
      <c r="D16801">
        <v>133340</v>
      </c>
      <c r="E16801">
        <v>133385</v>
      </c>
    </row>
    <row r="16802" spans="1:5" x14ac:dyDescent="0.25">
      <c r="A16802" s="2">
        <v>45562.725694444445</v>
      </c>
      <c r="B16802">
        <v>133320</v>
      </c>
      <c r="C16802">
        <v>133390</v>
      </c>
      <c r="D16802">
        <v>133315</v>
      </c>
      <c r="E16802">
        <v>133365</v>
      </c>
    </row>
    <row r="16803" spans="1:5" x14ac:dyDescent="0.25">
      <c r="A16803" s="2">
        <v>45562.722222222219</v>
      </c>
      <c r="B16803">
        <v>133310</v>
      </c>
      <c r="C16803">
        <v>133340</v>
      </c>
      <c r="D16803">
        <v>133290</v>
      </c>
      <c r="E16803">
        <v>133315</v>
      </c>
    </row>
    <row r="16804" spans="1:5" x14ac:dyDescent="0.25">
      <c r="A16804" s="2">
        <v>45562.71875</v>
      </c>
      <c r="B16804">
        <v>133230</v>
      </c>
      <c r="C16804">
        <v>133320</v>
      </c>
      <c r="D16804">
        <v>133215</v>
      </c>
      <c r="E16804">
        <v>133310</v>
      </c>
    </row>
    <row r="16805" spans="1:5" x14ac:dyDescent="0.25">
      <c r="A16805" s="2">
        <v>45562.715277777781</v>
      </c>
      <c r="B16805">
        <v>133275</v>
      </c>
      <c r="C16805">
        <v>133305</v>
      </c>
      <c r="D16805">
        <v>133220</v>
      </c>
      <c r="E16805">
        <v>133225</v>
      </c>
    </row>
    <row r="16806" spans="1:5" x14ac:dyDescent="0.25">
      <c r="A16806" s="2">
        <v>45562.711805555555</v>
      </c>
      <c r="B16806">
        <v>133330</v>
      </c>
      <c r="C16806">
        <v>133340</v>
      </c>
      <c r="D16806">
        <v>133260</v>
      </c>
      <c r="E16806">
        <v>133275</v>
      </c>
    </row>
    <row r="16807" spans="1:5" x14ac:dyDescent="0.25">
      <c r="A16807" s="2">
        <v>45562.708333333336</v>
      </c>
      <c r="B16807">
        <v>133435</v>
      </c>
      <c r="C16807">
        <v>133435</v>
      </c>
      <c r="D16807">
        <v>133300</v>
      </c>
      <c r="E16807">
        <v>133335</v>
      </c>
    </row>
    <row r="16808" spans="1:5" x14ac:dyDescent="0.25">
      <c r="A16808" s="2">
        <v>45562.704861111109</v>
      </c>
      <c r="B16808">
        <v>133465</v>
      </c>
      <c r="C16808">
        <v>133490</v>
      </c>
      <c r="D16808">
        <v>133415</v>
      </c>
      <c r="E16808">
        <v>133430</v>
      </c>
    </row>
    <row r="16809" spans="1:5" x14ac:dyDescent="0.25">
      <c r="A16809" s="2">
        <v>45562.701388888891</v>
      </c>
      <c r="B16809">
        <v>133450</v>
      </c>
      <c r="C16809">
        <v>133515</v>
      </c>
      <c r="D16809">
        <v>133435</v>
      </c>
      <c r="E16809">
        <v>133470</v>
      </c>
    </row>
    <row r="16810" spans="1:5" x14ac:dyDescent="0.25">
      <c r="A16810" s="2">
        <v>45562.697916666664</v>
      </c>
      <c r="B16810">
        <v>133430</v>
      </c>
      <c r="C16810">
        <v>133470</v>
      </c>
      <c r="D16810">
        <v>133425</v>
      </c>
      <c r="E16810">
        <v>133450</v>
      </c>
    </row>
    <row r="16811" spans="1:5" x14ac:dyDescent="0.25">
      <c r="A16811" s="2">
        <v>45562.694444444445</v>
      </c>
      <c r="B16811">
        <v>133460</v>
      </c>
      <c r="C16811">
        <v>133495</v>
      </c>
      <c r="D16811">
        <v>133400</v>
      </c>
      <c r="E16811">
        <v>133430</v>
      </c>
    </row>
    <row r="16812" spans="1:5" x14ac:dyDescent="0.25">
      <c r="A16812" s="2">
        <v>45562.690972222219</v>
      </c>
      <c r="B16812">
        <v>133520</v>
      </c>
      <c r="C16812">
        <v>133530</v>
      </c>
      <c r="D16812">
        <v>133455</v>
      </c>
      <c r="E16812">
        <v>133460</v>
      </c>
    </row>
    <row r="16813" spans="1:5" x14ac:dyDescent="0.25">
      <c r="A16813" s="2">
        <v>45562.6875</v>
      </c>
      <c r="B16813">
        <v>133540</v>
      </c>
      <c r="C16813">
        <v>133565</v>
      </c>
      <c r="D16813">
        <v>133465</v>
      </c>
      <c r="E16813">
        <v>133525</v>
      </c>
    </row>
    <row r="16814" spans="1:5" x14ac:dyDescent="0.25">
      <c r="A16814" s="2">
        <v>45562.684027777781</v>
      </c>
      <c r="B16814">
        <v>133455</v>
      </c>
      <c r="C16814">
        <v>133545</v>
      </c>
      <c r="D16814">
        <v>133430</v>
      </c>
      <c r="E16814">
        <v>133545</v>
      </c>
    </row>
    <row r="16815" spans="1:5" x14ac:dyDescent="0.25">
      <c r="A16815" s="2">
        <v>45562.680555555555</v>
      </c>
      <c r="B16815">
        <v>133460</v>
      </c>
      <c r="C16815">
        <v>133540</v>
      </c>
      <c r="D16815">
        <v>133450</v>
      </c>
      <c r="E16815">
        <v>133455</v>
      </c>
    </row>
    <row r="16816" spans="1:5" x14ac:dyDescent="0.25">
      <c r="A16816" s="2">
        <v>45562.677083333336</v>
      </c>
      <c r="B16816">
        <v>133420</v>
      </c>
      <c r="C16816">
        <v>133485</v>
      </c>
      <c r="D16816">
        <v>133380</v>
      </c>
      <c r="E16816">
        <v>133465</v>
      </c>
    </row>
    <row r="16817" spans="1:5" x14ac:dyDescent="0.25">
      <c r="A16817" s="2">
        <v>45562.673611111109</v>
      </c>
      <c r="B16817">
        <v>133385</v>
      </c>
      <c r="C16817">
        <v>133460</v>
      </c>
      <c r="D16817">
        <v>133365</v>
      </c>
      <c r="E16817">
        <v>133420</v>
      </c>
    </row>
    <row r="16818" spans="1:5" x14ac:dyDescent="0.25">
      <c r="A16818" s="2">
        <v>45562.670138888891</v>
      </c>
      <c r="B16818">
        <v>133410</v>
      </c>
      <c r="C16818">
        <v>133440</v>
      </c>
      <c r="D16818">
        <v>133300</v>
      </c>
      <c r="E16818">
        <v>133385</v>
      </c>
    </row>
    <row r="16819" spans="1:5" x14ac:dyDescent="0.25">
      <c r="A16819" s="2">
        <v>45562.666666666664</v>
      </c>
      <c r="B16819">
        <v>133405</v>
      </c>
      <c r="C16819">
        <v>133435</v>
      </c>
      <c r="D16819">
        <v>133240</v>
      </c>
      <c r="E16819">
        <v>133410</v>
      </c>
    </row>
    <row r="16820" spans="1:5" x14ac:dyDescent="0.25">
      <c r="A16820" s="2">
        <v>45562.663194444445</v>
      </c>
      <c r="B16820">
        <v>133445</v>
      </c>
      <c r="C16820">
        <v>133545</v>
      </c>
      <c r="D16820">
        <v>133380</v>
      </c>
      <c r="E16820">
        <v>133405</v>
      </c>
    </row>
    <row r="16821" spans="1:5" x14ac:dyDescent="0.25">
      <c r="A16821" s="2">
        <v>45562.659722222219</v>
      </c>
      <c r="B16821">
        <v>133580</v>
      </c>
      <c r="C16821">
        <v>133615</v>
      </c>
      <c r="D16821">
        <v>133445</v>
      </c>
      <c r="E16821">
        <v>133445</v>
      </c>
    </row>
    <row r="16822" spans="1:5" x14ac:dyDescent="0.25">
      <c r="A16822" s="2">
        <v>45562.65625</v>
      </c>
      <c r="B16822">
        <v>133580</v>
      </c>
      <c r="C16822">
        <v>133600</v>
      </c>
      <c r="D16822">
        <v>133530</v>
      </c>
      <c r="E16822">
        <v>133580</v>
      </c>
    </row>
    <row r="16823" spans="1:5" x14ac:dyDescent="0.25">
      <c r="A16823" s="2">
        <v>45562.652777777781</v>
      </c>
      <c r="B16823">
        <v>133390</v>
      </c>
      <c r="C16823">
        <v>133590</v>
      </c>
      <c r="D16823">
        <v>133385</v>
      </c>
      <c r="E16823">
        <v>133585</v>
      </c>
    </row>
    <row r="16824" spans="1:5" x14ac:dyDescent="0.25">
      <c r="A16824" s="2">
        <v>45562.649305555555</v>
      </c>
      <c r="B16824">
        <v>133365</v>
      </c>
      <c r="C16824">
        <v>133420</v>
      </c>
      <c r="D16824">
        <v>133340</v>
      </c>
      <c r="E16824">
        <v>133390</v>
      </c>
    </row>
    <row r="16825" spans="1:5" x14ac:dyDescent="0.25">
      <c r="A16825" s="2">
        <v>45562.645833333336</v>
      </c>
      <c r="B16825">
        <v>133445</v>
      </c>
      <c r="C16825">
        <v>133455</v>
      </c>
      <c r="D16825">
        <v>133325</v>
      </c>
      <c r="E16825">
        <v>133360</v>
      </c>
    </row>
    <row r="16826" spans="1:5" x14ac:dyDescent="0.25">
      <c r="A16826" s="2">
        <v>45562.642361111109</v>
      </c>
      <c r="B16826">
        <v>133565</v>
      </c>
      <c r="C16826">
        <v>133580</v>
      </c>
      <c r="D16826">
        <v>133435</v>
      </c>
      <c r="E16826">
        <v>133445</v>
      </c>
    </row>
    <row r="16827" spans="1:5" x14ac:dyDescent="0.25">
      <c r="A16827" s="2">
        <v>45562.638888888891</v>
      </c>
      <c r="B16827">
        <v>133665</v>
      </c>
      <c r="C16827">
        <v>133685</v>
      </c>
      <c r="D16827">
        <v>133540</v>
      </c>
      <c r="E16827">
        <v>133560</v>
      </c>
    </row>
    <row r="16828" spans="1:5" x14ac:dyDescent="0.25">
      <c r="A16828" s="2">
        <v>45562.635416666664</v>
      </c>
      <c r="B16828">
        <v>133755</v>
      </c>
      <c r="C16828">
        <v>133770</v>
      </c>
      <c r="D16828">
        <v>133640</v>
      </c>
      <c r="E16828">
        <v>133670</v>
      </c>
    </row>
    <row r="16829" spans="1:5" x14ac:dyDescent="0.25">
      <c r="A16829" s="2">
        <v>45562.631944444445</v>
      </c>
      <c r="B16829">
        <v>133825</v>
      </c>
      <c r="C16829">
        <v>133845</v>
      </c>
      <c r="D16829">
        <v>133740</v>
      </c>
      <c r="E16829">
        <v>133760</v>
      </c>
    </row>
    <row r="16830" spans="1:5" x14ac:dyDescent="0.25">
      <c r="A16830" s="2">
        <v>45562.628472222219</v>
      </c>
      <c r="B16830">
        <v>133755</v>
      </c>
      <c r="C16830">
        <v>133830</v>
      </c>
      <c r="D16830">
        <v>133740</v>
      </c>
      <c r="E16830">
        <v>133820</v>
      </c>
    </row>
    <row r="16831" spans="1:5" x14ac:dyDescent="0.25">
      <c r="A16831" s="2">
        <v>45562.625</v>
      </c>
      <c r="B16831">
        <v>133695</v>
      </c>
      <c r="C16831">
        <v>133805</v>
      </c>
      <c r="D16831">
        <v>133675</v>
      </c>
      <c r="E16831">
        <v>133760</v>
      </c>
    </row>
    <row r="16832" spans="1:5" x14ac:dyDescent="0.25">
      <c r="A16832" s="2">
        <v>45562.621527777781</v>
      </c>
      <c r="B16832">
        <v>133620</v>
      </c>
      <c r="C16832">
        <v>133700</v>
      </c>
      <c r="D16832">
        <v>133600</v>
      </c>
      <c r="E16832">
        <v>133700</v>
      </c>
    </row>
    <row r="16833" spans="1:5" x14ac:dyDescent="0.25">
      <c r="A16833" s="2">
        <v>45562.618055555555</v>
      </c>
      <c r="B16833">
        <v>133555</v>
      </c>
      <c r="C16833">
        <v>133635</v>
      </c>
      <c r="D16833">
        <v>133530</v>
      </c>
      <c r="E16833">
        <v>133625</v>
      </c>
    </row>
    <row r="16834" spans="1:5" x14ac:dyDescent="0.25">
      <c r="A16834" s="2">
        <v>45562.614583333336</v>
      </c>
      <c r="B16834">
        <v>133460</v>
      </c>
      <c r="C16834">
        <v>133575</v>
      </c>
      <c r="D16834">
        <v>133460</v>
      </c>
      <c r="E16834">
        <v>133555</v>
      </c>
    </row>
    <row r="16835" spans="1:5" x14ac:dyDescent="0.25">
      <c r="A16835" s="2">
        <v>45562.611111111109</v>
      </c>
      <c r="B16835">
        <v>133415</v>
      </c>
      <c r="C16835">
        <v>133520</v>
      </c>
      <c r="D16835">
        <v>133410</v>
      </c>
      <c r="E16835">
        <v>133460</v>
      </c>
    </row>
    <row r="16836" spans="1:5" x14ac:dyDescent="0.25">
      <c r="A16836" s="2">
        <v>45562.607638888891</v>
      </c>
      <c r="B16836">
        <v>133490</v>
      </c>
      <c r="C16836">
        <v>133510</v>
      </c>
      <c r="D16836">
        <v>133405</v>
      </c>
      <c r="E16836">
        <v>133415</v>
      </c>
    </row>
    <row r="16837" spans="1:5" x14ac:dyDescent="0.25">
      <c r="A16837" s="2">
        <v>45562.604166666664</v>
      </c>
      <c r="B16837">
        <v>133470</v>
      </c>
      <c r="C16837">
        <v>133520</v>
      </c>
      <c r="D16837">
        <v>133435</v>
      </c>
      <c r="E16837">
        <v>133490</v>
      </c>
    </row>
    <row r="16838" spans="1:5" x14ac:dyDescent="0.25">
      <c r="A16838" s="2">
        <v>45562.600694444445</v>
      </c>
      <c r="B16838">
        <v>133370</v>
      </c>
      <c r="C16838">
        <v>133480</v>
      </c>
      <c r="D16838">
        <v>133335</v>
      </c>
      <c r="E16838">
        <v>133465</v>
      </c>
    </row>
    <row r="16839" spans="1:5" x14ac:dyDescent="0.25">
      <c r="A16839" s="2">
        <v>45562.597222222219</v>
      </c>
      <c r="B16839">
        <v>133555</v>
      </c>
      <c r="C16839">
        <v>133555</v>
      </c>
      <c r="D16839">
        <v>133370</v>
      </c>
      <c r="E16839">
        <v>133375</v>
      </c>
    </row>
    <row r="16840" spans="1:5" x14ac:dyDescent="0.25">
      <c r="A16840" s="2">
        <v>45562.59375</v>
      </c>
      <c r="B16840">
        <v>133540</v>
      </c>
      <c r="C16840">
        <v>133585</v>
      </c>
      <c r="D16840">
        <v>133530</v>
      </c>
      <c r="E16840">
        <v>133550</v>
      </c>
    </row>
    <row r="16841" spans="1:5" x14ac:dyDescent="0.25">
      <c r="A16841" s="2">
        <v>45562.590277777781</v>
      </c>
      <c r="B16841">
        <v>133570</v>
      </c>
      <c r="C16841">
        <v>133610</v>
      </c>
      <c r="D16841">
        <v>133535</v>
      </c>
      <c r="E16841">
        <v>133535</v>
      </c>
    </row>
    <row r="16842" spans="1:5" x14ac:dyDescent="0.25">
      <c r="A16842" s="2">
        <v>45562.586805555555</v>
      </c>
      <c r="B16842">
        <v>133685</v>
      </c>
      <c r="C16842">
        <v>133705</v>
      </c>
      <c r="D16842">
        <v>133565</v>
      </c>
      <c r="E16842">
        <v>133570</v>
      </c>
    </row>
    <row r="16843" spans="1:5" x14ac:dyDescent="0.25">
      <c r="A16843" s="2">
        <v>45562.583333333336</v>
      </c>
      <c r="B16843">
        <v>133665</v>
      </c>
      <c r="C16843">
        <v>133735</v>
      </c>
      <c r="D16843">
        <v>133655</v>
      </c>
      <c r="E16843">
        <v>133685</v>
      </c>
    </row>
    <row r="16844" spans="1:5" x14ac:dyDescent="0.25">
      <c r="A16844" s="2">
        <v>45562.579861111109</v>
      </c>
      <c r="B16844">
        <v>133760</v>
      </c>
      <c r="C16844">
        <v>133785</v>
      </c>
      <c r="D16844">
        <v>133660</v>
      </c>
      <c r="E16844">
        <v>133670</v>
      </c>
    </row>
    <row r="16845" spans="1:5" x14ac:dyDescent="0.25">
      <c r="A16845" s="2">
        <v>45562.576388888891</v>
      </c>
      <c r="B16845">
        <v>133725</v>
      </c>
      <c r="C16845">
        <v>133775</v>
      </c>
      <c r="D16845">
        <v>133700</v>
      </c>
      <c r="E16845">
        <v>133755</v>
      </c>
    </row>
    <row r="16846" spans="1:5" x14ac:dyDescent="0.25">
      <c r="A16846" s="2">
        <v>45562.572916666664</v>
      </c>
      <c r="B16846">
        <v>133765</v>
      </c>
      <c r="C16846">
        <v>133790</v>
      </c>
      <c r="D16846">
        <v>133705</v>
      </c>
      <c r="E16846">
        <v>133720</v>
      </c>
    </row>
    <row r="16847" spans="1:5" x14ac:dyDescent="0.25">
      <c r="A16847" s="2">
        <v>45562.569444444445</v>
      </c>
      <c r="B16847">
        <v>133830</v>
      </c>
      <c r="C16847">
        <v>133835</v>
      </c>
      <c r="D16847">
        <v>133735</v>
      </c>
      <c r="E16847">
        <v>133760</v>
      </c>
    </row>
    <row r="16848" spans="1:5" x14ac:dyDescent="0.25">
      <c r="A16848" s="2">
        <v>45562.565972222219</v>
      </c>
      <c r="B16848">
        <v>133780</v>
      </c>
      <c r="C16848">
        <v>133855</v>
      </c>
      <c r="D16848">
        <v>133755</v>
      </c>
      <c r="E16848">
        <v>133825</v>
      </c>
    </row>
    <row r="16849" spans="1:5" x14ac:dyDescent="0.25">
      <c r="A16849" s="2">
        <v>45562.5625</v>
      </c>
      <c r="B16849">
        <v>133910</v>
      </c>
      <c r="C16849">
        <v>133930</v>
      </c>
      <c r="D16849">
        <v>133770</v>
      </c>
      <c r="E16849">
        <v>133775</v>
      </c>
    </row>
    <row r="16850" spans="1:5" x14ac:dyDescent="0.25">
      <c r="A16850" s="2">
        <v>45562.559027777781</v>
      </c>
      <c r="B16850">
        <v>133830</v>
      </c>
      <c r="C16850">
        <v>133945</v>
      </c>
      <c r="D16850">
        <v>133790</v>
      </c>
      <c r="E16850">
        <v>133910</v>
      </c>
    </row>
    <row r="16851" spans="1:5" x14ac:dyDescent="0.25">
      <c r="A16851" s="2">
        <v>45562.555555555555</v>
      </c>
      <c r="B16851">
        <v>133845</v>
      </c>
      <c r="C16851">
        <v>133885</v>
      </c>
      <c r="D16851">
        <v>133810</v>
      </c>
      <c r="E16851">
        <v>133830</v>
      </c>
    </row>
    <row r="16852" spans="1:5" x14ac:dyDescent="0.25">
      <c r="A16852" s="2">
        <v>45562.552083333336</v>
      </c>
      <c r="B16852">
        <v>133775</v>
      </c>
      <c r="C16852">
        <v>133855</v>
      </c>
      <c r="D16852">
        <v>133755</v>
      </c>
      <c r="E16852">
        <v>133845</v>
      </c>
    </row>
    <row r="16853" spans="1:5" x14ac:dyDescent="0.25">
      <c r="A16853" s="2">
        <v>45562.548611111109</v>
      </c>
      <c r="B16853">
        <v>133790</v>
      </c>
      <c r="C16853">
        <v>133820</v>
      </c>
      <c r="D16853">
        <v>133725</v>
      </c>
      <c r="E16853">
        <v>133775</v>
      </c>
    </row>
    <row r="16854" spans="1:5" x14ac:dyDescent="0.25">
      <c r="A16854" s="2">
        <v>45562.545138888891</v>
      </c>
      <c r="B16854">
        <v>133805</v>
      </c>
      <c r="C16854">
        <v>133910</v>
      </c>
      <c r="D16854">
        <v>133775</v>
      </c>
      <c r="E16854">
        <v>133790</v>
      </c>
    </row>
    <row r="16855" spans="1:5" x14ac:dyDescent="0.25">
      <c r="A16855" s="2">
        <v>45562.541666666664</v>
      </c>
      <c r="B16855">
        <v>133755</v>
      </c>
      <c r="C16855">
        <v>133835</v>
      </c>
      <c r="D16855">
        <v>133695</v>
      </c>
      <c r="E16855">
        <v>133810</v>
      </c>
    </row>
    <row r="16856" spans="1:5" x14ac:dyDescent="0.25">
      <c r="A16856" s="2">
        <v>45562.538194444445</v>
      </c>
      <c r="B16856">
        <v>133740</v>
      </c>
      <c r="C16856">
        <v>133785</v>
      </c>
      <c r="D16856">
        <v>133705</v>
      </c>
      <c r="E16856">
        <v>133755</v>
      </c>
    </row>
    <row r="16857" spans="1:5" x14ac:dyDescent="0.25">
      <c r="A16857" s="2">
        <v>45562.534722222219</v>
      </c>
      <c r="B16857">
        <v>133865</v>
      </c>
      <c r="C16857">
        <v>133865</v>
      </c>
      <c r="D16857">
        <v>133715</v>
      </c>
      <c r="E16857">
        <v>133745</v>
      </c>
    </row>
    <row r="16858" spans="1:5" x14ac:dyDescent="0.25">
      <c r="A16858" s="2">
        <v>45562.53125</v>
      </c>
      <c r="B16858">
        <v>133820</v>
      </c>
      <c r="C16858">
        <v>133895</v>
      </c>
      <c r="D16858">
        <v>133800</v>
      </c>
      <c r="E16858">
        <v>133860</v>
      </c>
    </row>
    <row r="16859" spans="1:5" x14ac:dyDescent="0.25">
      <c r="A16859" s="2">
        <v>45562.527777777781</v>
      </c>
      <c r="B16859">
        <v>133910</v>
      </c>
      <c r="C16859">
        <v>133910</v>
      </c>
      <c r="D16859">
        <v>133755</v>
      </c>
      <c r="E16859">
        <v>133825</v>
      </c>
    </row>
    <row r="16860" spans="1:5" x14ac:dyDescent="0.25">
      <c r="A16860" s="2">
        <v>45562.524305555555</v>
      </c>
      <c r="B16860">
        <v>133945</v>
      </c>
      <c r="C16860">
        <v>133965</v>
      </c>
      <c r="D16860">
        <v>133880</v>
      </c>
      <c r="E16860">
        <v>133910</v>
      </c>
    </row>
    <row r="16861" spans="1:5" x14ac:dyDescent="0.25">
      <c r="A16861" s="2">
        <v>45562.520833333336</v>
      </c>
      <c r="B16861">
        <v>133940</v>
      </c>
      <c r="C16861">
        <v>133975</v>
      </c>
      <c r="D16861">
        <v>133915</v>
      </c>
      <c r="E16861">
        <v>133945</v>
      </c>
    </row>
    <row r="16862" spans="1:5" x14ac:dyDescent="0.25">
      <c r="A16862" s="2">
        <v>45562.517361111109</v>
      </c>
      <c r="B16862">
        <v>133965</v>
      </c>
      <c r="C16862">
        <v>133990</v>
      </c>
      <c r="D16862">
        <v>133915</v>
      </c>
      <c r="E16862">
        <v>133940</v>
      </c>
    </row>
    <row r="16863" spans="1:5" x14ac:dyDescent="0.25">
      <c r="A16863" s="2">
        <v>45562.513888888891</v>
      </c>
      <c r="B16863">
        <v>134015</v>
      </c>
      <c r="C16863">
        <v>134040</v>
      </c>
      <c r="D16863">
        <v>133905</v>
      </c>
      <c r="E16863">
        <v>133960</v>
      </c>
    </row>
    <row r="16864" spans="1:5" x14ac:dyDescent="0.25">
      <c r="A16864" s="2">
        <v>45562.510416666664</v>
      </c>
      <c r="B16864">
        <v>134105</v>
      </c>
      <c r="C16864">
        <v>134135</v>
      </c>
      <c r="D16864">
        <v>134010</v>
      </c>
      <c r="E16864">
        <v>134015</v>
      </c>
    </row>
    <row r="16865" spans="1:5" x14ac:dyDescent="0.25">
      <c r="A16865" s="2">
        <v>45562.506944444445</v>
      </c>
      <c r="B16865">
        <v>134145</v>
      </c>
      <c r="C16865">
        <v>134165</v>
      </c>
      <c r="D16865">
        <v>134045</v>
      </c>
      <c r="E16865">
        <v>134110</v>
      </c>
    </row>
    <row r="16866" spans="1:5" x14ac:dyDescent="0.25">
      <c r="A16866" s="2">
        <v>45562.503472222219</v>
      </c>
      <c r="B16866">
        <v>134280</v>
      </c>
      <c r="C16866">
        <v>134320</v>
      </c>
      <c r="D16866">
        <v>134115</v>
      </c>
      <c r="E16866">
        <v>134145</v>
      </c>
    </row>
    <row r="16867" spans="1:5" x14ac:dyDescent="0.25">
      <c r="A16867" s="2">
        <v>45562.5</v>
      </c>
      <c r="B16867">
        <v>134315</v>
      </c>
      <c r="C16867">
        <v>134425</v>
      </c>
      <c r="D16867">
        <v>134260</v>
      </c>
      <c r="E16867">
        <v>134275</v>
      </c>
    </row>
    <row r="16868" spans="1:5" x14ac:dyDescent="0.25">
      <c r="A16868" s="2">
        <v>45562.496527777781</v>
      </c>
      <c r="B16868">
        <v>134505</v>
      </c>
      <c r="C16868">
        <v>134515</v>
      </c>
      <c r="D16868">
        <v>134310</v>
      </c>
      <c r="E16868">
        <v>134315</v>
      </c>
    </row>
    <row r="16869" spans="1:5" x14ac:dyDescent="0.25">
      <c r="A16869" s="2">
        <v>45562.493055555555</v>
      </c>
      <c r="B16869">
        <v>134555</v>
      </c>
      <c r="C16869">
        <v>134570</v>
      </c>
      <c r="D16869">
        <v>134425</v>
      </c>
      <c r="E16869">
        <v>134505</v>
      </c>
    </row>
    <row r="16870" spans="1:5" x14ac:dyDescent="0.25">
      <c r="A16870" s="2">
        <v>45562.489583333336</v>
      </c>
      <c r="B16870">
        <v>134485</v>
      </c>
      <c r="C16870">
        <v>134595</v>
      </c>
      <c r="D16870">
        <v>134460</v>
      </c>
      <c r="E16870">
        <v>134550</v>
      </c>
    </row>
    <row r="16871" spans="1:5" x14ac:dyDescent="0.25">
      <c r="A16871" s="2">
        <v>45562.486111111109</v>
      </c>
      <c r="B16871">
        <v>134440</v>
      </c>
      <c r="C16871">
        <v>134545</v>
      </c>
      <c r="D16871">
        <v>134420</v>
      </c>
      <c r="E16871">
        <v>134490</v>
      </c>
    </row>
    <row r="16872" spans="1:5" x14ac:dyDescent="0.25">
      <c r="A16872" s="2">
        <v>45562.482638888891</v>
      </c>
      <c r="B16872">
        <v>134480</v>
      </c>
      <c r="C16872">
        <v>134525</v>
      </c>
      <c r="D16872">
        <v>134410</v>
      </c>
      <c r="E16872">
        <v>134445</v>
      </c>
    </row>
    <row r="16873" spans="1:5" x14ac:dyDescent="0.25">
      <c r="A16873" s="2">
        <v>45562.479166666664</v>
      </c>
      <c r="B16873">
        <v>134430</v>
      </c>
      <c r="C16873">
        <v>134530</v>
      </c>
      <c r="D16873">
        <v>134360</v>
      </c>
      <c r="E16873">
        <v>134480</v>
      </c>
    </row>
    <row r="16874" spans="1:5" x14ac:dyDescent="0.25">
      <c r="A16874" s="2">
        <v>45562.475694444445</v>
      </c>
      <c r="B16874">
        <v>134400</v>
      </c>
      <c r="C16874">
        <v>134465</v>
      </c>
      <c r="D16874">
        <v>134350</v>
      </c>
      <c r="E16874">
        <v>134430</v>
      </c>
    </row>
    <row r="16875" spans="1:5" x14ac:dyDescent="0.25">
      <c r="A16875" s="2">
        <v>45562.472222222219</v>
      </c>
      <c r="B16875">
        <v>134375</v>
      </c>
      <c r="C16875">
        <v>134445</v>
      </c>
      <c r="D16875">
        <v>134340</v>
      </c>
      <c r="E16875">
        <v>134395</v>
      </c>
    </row>
    <row r="16876" spans="1:5" x14ac:dyDescent="0.25">
      <c r="A16876" s="2">
        <v>45562.46875</v>
      </c>
      <c r="B16876">
        <v>134100</v>
      </c>
      <c r="C16876">
        <v>134400</v>
      </c>
      <c r="D16876">
        <v>134075</v>
      </c>
      <c r="E16876">
        <v>134380</v>
      </c>
    </row>
    <row r="16877" spans="1:5" x14ac:dyDescent="0.25">
      <c r="A16877" s="2">
        <v>45562.465277777781</v>
      </c>
      <c r="B16877">
        <v>134100</v>
      </c>
      <c r="C16877">
        <v>134140</v>
      </c>
      <c r="D16877">
        <v>133990</v>
      </c>
      <c r="E16877">
        <v>134100</v>
      </c>
    </row>
    <row r="16878" spans="1:5" x14ac:dyDescent="0.25">
      <c r="A16878" s="2">
        <v>45562.461805555555</v>
      </c>
      <c r="B16878">
        <v>133955</v>
      </c>
      <c r="C16878">
        <v>134105</v>
      </c>
      <c r="D16878">
        <v>133945</v>
      </c>
      <c r="E16878">
        <v>134100</v>
      </c>
    </row>
    <row r="16879" spans="1:5" x14ac:dyDescent="0.25">
      <c r="A16879" s="2">
        <v>45562.458333333336</v>
      </c>
      <c r="B16879">
        <v>134060</v>
      </c>
      <c r="C16879">
        <v>134080</v>
      </c>
      <c r="D16879">
        <v>133910</v>
      </c>
      <c r="E16879">
        <v>133955</v>
      </c>
    </row>
    <row r="16880" spans="1:5" x14ac:dyDescent="0.25">
      <c r="A16880" s="2">
        <v>45562.454861111109</v>
      </c>
      <c r="B16880">
        <v>133970</v>
      </c>
      <c r="C16880">
        <v>134140</v>
      </c>
      <c r="D16880">
        <v>133945</v>
      </c>
      <c r="E16880">
        <v>134065</v>
      </c>
    </row>
    <row r="16881" spans="1:5" x14ac:dyDescent="0.25">
      <c r="A16881" s="2">
        <v>45562.451388888891</v>
      </c>
      <c r="B16881">
        <v>133930</v>
      </c>
      <c r="C16881">
        <v>134015</v>
      </c>
      <c r="D16881">
        <v>133895</v>
      </c>
      <c r="E16881">
        <v>133975</v>
      </c>
    </row>
    <row r="16882" spans="1:5" x14ac:dyDescent="0.25">
      <c r="A16882" s="2">
        <v>45562.447916666664</v>
      </c>
      <c r="B16882">
        <v>133930</v>
      </c>
      <c r="C16882">
        <v>133955</v>
      </c>
      <c r="D16882">
        <v>133780</v>
      </c>
      <c r="E16882">
        <v>133930</v>
      </c>
    </row>
    <row r="16883" spans="1:5" x14ac:dyDescent="0.25">
      <c r="A16883" s="2">
        <v>45562.444444444445</v>
      </c>
      <c r="B16883">
        <v>134075</v>
      </c>
      <c r="C16883">
        <v>134125</v>
      </c>
      <c r="D16883">
        <v>133925</v>
      </c>
      <c r="E16883">
        <v>133930</v>
      </c>
    </row>
    <row r="16884" spans="1:5" x14ac:dyDescent="0.25">
      <c r="A16884" s="2">
        <v>45562.440972222219</v>
      </c>
      <c r="B16884">
        <v>133935</v>
      </c>
      <c r="C16884">
        <v>134175</v>
      </c>
      <c r="D16884">
        <v>133870</v>
      </c>
      <c r="E16884">
        <v>134075</v>
      </c>
    </row>
    <row r="16885" spans="1:5" x14ac:dyDescent="0.25">
      <c r="A16885" s="2">
        <v>45562.4375</v>
      </c>
      <c r="B16885">
        <v>133575</v>
      </c>
      <c r="C16885">
        <v>133935</v>
      </c>
      <c r="D16885">
        <v>133540</v>
      </c>
      <c r="E16885">
        <v>133930</v>
      </c>
    </row>
    <row r="16886" spans="1:5" x14ac:dyDescent="0.25">
      <c r="A16886" s="2">
        <v>45562.434027777781</v>
      </c>
      <c r="B16886">
        <v>133495</v>
      </c>
      <c r="C16886">
        <v>133590</v>
      </c>
      <c r="D16886">
        <v>133425</v>
      </c>
      <c r="E16886">
        <v>133575</v>
      </c>
    </row>
    <row r="16887" spans="1:5" x14ac:dyDescent="0.25">
      <c r="A16887" s="2">
        <v>45562.430555555555</v>
      </c>
      <c r="B16887">
        <v>133470</v>
      </c>
      <c r="C16887">
        <v>133570</v>
      </c>
      <c r="D16887">
        <v>133420</v>
      </c>
      <c r="E16887">
        <v>133495</v>
      </c>
    </row>
    <row r="16888" spans="1:5" x14ac:dyDescent="0.25">
      <c r="A16888" s="2">
        <v>45562.427083333336</v>
      </c>
      <c r="B16888">
        <v>133560</v>
      </c>
      <c r="C16888">
        <v>133670</v>
      </c>
      <c r="D16888">
        <v>133400</v>
      </c>
      <c r="E16888">
        <v>133475</v>
      </c>
    </row>
    <row r="16889" spans="1:5" x14ac:dyDescent="0.25">
      <c r="A16889" s="2">
        <v>45562.423611111109</v>
      </c>
      <c r="B16889">
        <v>133575</v>
      </c>
      <c r="C16889">
        <v>133730</v>
      </c>
      <c r="D16889">
        <v>133470</v>
      </c>
      <c r="E16889">
        <v>133565</v>
      </c>
    </row>
    <row r="16890" spans="1:5" x14ac:dyDescent="0.25">
      <c r="A16890" s="2">
        <v>45562.420138888891</v>
      </c>
      <c r="B16890">
        <v>133530</v>
      </c>
      <c r="C16890">
        <v>133595</v>
      </c>
      <c r="D16890">
        <v>133440</v>
      </c>
      <c r="E16890">
        <v>133570</v>
      </c>
    </row>
    <row r="16891" spans="1:5" x14ac:dyDescent="0.25">
      <c r="A16891" s="2">
        <v>45562.416666666664</v>
      </c>
      <c r="B16891">
        <v>133475</v>
      </c>
      <c r="C16891">
        <v>133660</v>
      </c>
      <c r="D16891">
        <v>133460</v>
      </c>
      <c r="E16891">
        <v>133530</v>
      </c>
    </row>
    <row r="16892" spans="1:5" x14ac:dyDescent="0.25">
      <c r="A16892" s="2">
        <v>45562.413194444445</v>
      </c>
      <c r="B16892">
        <v>133335</v>
      </c>
      <c r="C16892">
        <v>133490</v>
      </c>
      <c r="D16892">
        <v>133330</v>
      </c>
      <c r="E16892">
        <v>133475</v>
      </c>
    </row>
    <row r="16893" spans="1:5" x14ac:dyDescent="0.25">
      <c r="A16893" s="2">
        <v>45562.409722222219</v>
      </c>
      <c r="B16893">
        <v>133380</v>
      </c>
      <c r="C16893">
        <v>133490</v>
      </c>
      <c r="D16893">
        <v>133330</v>
      </c>
      <c r="E16893">
        <v>133335</v>
      </c>
    </row>
    <row r="16894" spans="1:5" x14ac:dyDescent="0.25">
      <c r="A16894" s="2">
        <v>45562.40625</v>
      </c>
      <c r="B16894">
        <v>133460</v>
      </c>
      <c r="C16894">
        <v>133515</v>
      </c>
      <c r="D16894">
        <v>133375</v>
      </c>
      <c r="E16894">
        <v>133380</v>
      </c>
    </row>
    <row r="16895" spans="1:5" x14ac:dyDescent="0.25">
      <c r="A16895" s="2">
        <v>45562.402777777781</v>
      </c>
      <c r="B16895">
        <v>133460</v>
      </c>
      <c r="C16895">
        <v>133520</v>
      </c>
      <c r="D16895">
        <v>133390</v>
      </c>
      <c r="E16895">
        <v>133460</v>
      </c>
    </row>
    <row r="16896" spans="1:5" x14ac:dyDescent="0.25">
      <c r="A16896" s="2">
        <v>45562.399305555555</v>
      </c>
      <c r="B16896">
        <v>133290</v>
      </c>
      <c r="C16896">
        <v>133510</v>
      </c>
      <c r="D16896">
        <v>133275</v>
      </c>
      <c r="E16896">
        <v>133460</v>
      </c>
    </row>
    <row r="16897" spans="1:5" x14ac:dyDescent="0.25">
      <c r="A16897" s="2">
        <v>45562.395833333336</v>
      </c>
      <c r="B16897">
        <v>133445</v>
      </c>
      <c r="C16897">
        <v>133640</v>
      </c>
      <c r="D16897">
        <v>133280</v>
      </c>
      <c r="E16897">
        <v>133285</v>
      </c>
    </row>
    <row r="16898" spans="1:5" x14ac:dyDescent="0.25">
      <c r="A16898" s="2">
        <v>45562.392361111109</v>
      </c>
      <c r="B16898">
        <v>133430</v>
      </c>
      <c r="C16898">
        <v>133490</v>
      </c>
      <c r="D16898">
        <v>133395</v>
      </c>
      <c r="E16898">
        <v>133445</v>
      </c>
    </row>
    <row r="16899" spans="1:5" x14ac:dyDescent="0.25">
      <c r="A16899" s="2">
        <v>45562.388888888891</v>
      </c>
      <c r="B16899">
        <v>133475</v>
      </c>
      <c r="C16899">
        <v>133555</v>
      </c>
      <c r="D16899">
        <v>133405</v>
      </c>
      <c r="E16899">
        <v>133435</v>
      </c>
    </row>
    <row r="16900" spans="1:5" x14ac:dyDescent="0.25">
      <c r="A16900" s="2">
        <v>45562.385416666664</v>
      </c>
      <c r="B16900">
        <v>133395</v>
      </c>
      <c r="C16900">
        <v>133590</v>
      </c>
      <c r="D16900">
        <v>133365</v>
      </c>
      <c r="E16900">
        <v>133470</v>
      </c>
    </row>
    <row r="16901" spans="1:5" x14ac:dyDescent="0.25">
      <c r="A16901" s="2">
        <v>45562.381944444445</v>
      </c>
      <c r="B16901">
        <v>133175</v>
      </c>
      <c r="C16901">
        <v>133395</v>
      </c>
      <c r="D16901">
        <v>133150</v>
      </c>
      <c r="E16901">
        <v>133390</v>
      </c>
    </row>
    <row r="16902" spans="1:5" x14ac:dyDescent="0.25">
      <c r="A16902" s="2">
        <v>45562.378472222219</v>
      </c>
      <c r="B16902">
        <v>133365</v>
      </c>
      <c r="C16902">
        <v>133480</v>
      </c>
      <c r="D16902">
        <v>133105</v>
      </c>
      <c r="E16902">
        <v>133175</v>
      </c>
    </row>
    <row r="16903" spans="1:5" x14ac:dyDescent="0.25">
      <c r="A16903" s="2">
        <v>45562.375</v>
      </c>
      <c r="B16903">
        <v>133600</v>
      </c>
      <c r="C16903">
        <v>133660</v>
      </c>
      <c r="D16903">
        <v>133305</v>
      </c>
      <c r="E16903">
        <v>133370</v>
      </c>
    </row>
    <row r="16904" spans="1:5" x14ac:dyDescent="0.25">
      <c r="A16904" s="2">
        <v>45561.763888888891</v>
      </c>
      <c r="B16904">
        <v>133560</v>
      </c>
      <c r="C16904">
        <v>133575</v>
      </c>
      <c r="D16904">
        <v>133525</v>
      </c>
      <c r="E16904">
        <v>133535</v>
      </c>
    </row>
    <row r="16905" spans="1:5" x14ac:dyDescent="0.25">
      <c r="A16905" s="2">
        <v>45561.760416666664</v>
      </c>
      <c r="B16905">
        <v>133585</v>
      </c>
      <c r="C16905">
        <v>133600</v>
      </c>
      <c r="D16905">
        <v>133550</v>
      </c>
      <c r="E16905">
        <v>133550</v>
      </c>
    </row>
    <row r="16906" spans="1:5" x14ac:dyDescent="0.25">
      <c r="A16906" s="2">
        <v>45561.756944444445</v>
      </c>
      <c r="B16906">
        <v>133610</v>
      </c>
      <c r="C16906">
        <v>133630</v>
      </c>
      <c r="D16906">
        <v>133575</v>
      </c>
      <c r="E16906">
        <v>133580</v>
      </c>
    </row>
    <row r="16907" spans="1:5" x14ac:dyDescent="0.25">
      <c r="A16907" s="2">
        <v>45561.753472222219</v>
      </c>
      <c r="B16907">
        <v>133585</v>
      </c>
      <c r="C16907">
        <v>133640</v>
      </c>
      <c r="D16907">
        <v>133575</v>
      </c>
      <c r="E16907">
        <v>133610</v>
      </c>
    </row>
    <row r="16908" spans="1:5" x14ac:dyDescent="0.25">
      <c r="A16908" s="2">
        <v>45561.75</v>
      </c>
      <c r="B16908">
        <v>133610</v>
      </c>
      <c r="C16908">
        <v>133620</v>
      </c>
      <c r="D16908">
        <v>133560</v>
      </c>
      <c r="E16908">
        <v>133585</v>
      </c>
    </row>
    <row r="16909" spans="1:5" x14ac:dyDescent="0.25">
      <c r="A16909" s="2">
        <v>45561.746527777781</v>
      </c>
      <c r="B16909">
        <v>133580</v>
      </c>
      <c r="C16909">
        <v>133645</v>
      </c>
      <c r="D16909">
        <v>133580</v>
      </c>
      <c r="E16909">
        <v>133610</v>
      </c>
    </row>
    <row r="16910" spans="1:5" x14ac:dyDescent="0.25">
      <c r="A16910" s="2">
        <v>45561.743055555555</v>
      </c>
      <c r="B16910">
        <v>133570</v>
      </c>
      <c r="C16910">
        <v>133610</v>
      </c>
      <c r="D16910">
        <v>133540</v>
      </c>
      <c r="E16910">
        <v>133580</v>
      </c>
    </row>
    <row r="16911" spans="1:5" x14ac:dyDescent="0.25">
      <c r="A16911" s="2">
        <v>45561.739583333336</v>
      </c>
      <c r="B16911">
        <v>133565</v>
      </c>
      <c r="C16911">
        <v>133600</v>
      </c>
      <c r="D16911">
        <v>133525</v>
      </c>
      <c r="E16911">
        <v>133565</v>
      </c>
    </row>
    <row r="16912" spans="1:5" x14ac:dyDescent="0.25">
      <c r="A16912" s="2">
        <v>45561.736111111109</v>
      </c>
      <c r="B16912">
        <v>133530</v>
      </c>
      <c r="C16912">
        <v>133570</v>
      </c>
      <c r="D16912">
        <v>133500</v>
      </c>
      <c r="E16912">
        <v>133565</v>
      </c>
    </row>
    <row r="16913" spans="1:5" x14ac:dyDescent="0.25">
      <c r="A16913" s="2">
        <v>45561.732638888891</v>
      </c>
      <c r="B16913">
        <v>133540</v>
      </c>
      <c r="C16913">
        <v>133575</v>
      </c>
      <c r="D16913">
        <v>133515</v>
      </c>
      <c r="E16913">
        <v>133530</v>
      </c>
    </row>
    <row r="16914" spans="1:5" x14ac:dyDescent="0.25">
      <c r="A16914" s="2">
        <v>45561.729166666664</v>
      </c>
      <c r="B16914">
        <v>133530</v>
      </c>
      <c r="C16914">
        <v>133565</v>
      </c>
      <c r="D16914">
        <v>133505</v>
      </c>
      <c r="E16914">
        <v>133540</v>
      </c>
    </row>
    <row r="16915" spans="1:5" x14ac:dyDescent="0.25">
      <c r="A16915" s="2">
        <v>45561.725694444445</v>
      </c>
      <c r="B16915">
        <v>133585</v>
      </c>
      <c r="C16915">
        <v>133585</v>
      </c>
      <c r="D16915">
        <v>133510</v>
      </c>
      <c r="E16915">
        <v>133535</v>
      </c>
    </row>
    <row r="16916" spans="1:5" x14ac:dyDescent="0.25">
      <c r="A16916" s="2">
        <v>45561.722222222219</v>
      </c>
      <c r="B16916">
        <v>133555</v>
      </c>
      <c r="C16916">
        <v>133595</v>
      </c>
      <c r="D16916">
        <v>133500</v>
      </c>
      <c r="E16916">
        <v>133580</v>
      </c>
    </row>
    <row r="16917" spans="1:5" x14ac:dyDescent="0.25">
      <c r="A16917" s="2">
        <v>45561.71875</v>
      </c>
      <c r="B16917">
        <v>133605</v>
      </c>
      <c r="C16917">
        <v>133605</v>
      </c>
      <c r="D16917">
        <v>133540</v>
      </c>
      <c r="E16917">
        <v>133555</v>
      </c>
    </row>
    <row r="16918" spans="1:5" x14ac:dyDescent="0.25">
      <c r="A16918" s="2">
        <v>45561.715277777781</v>
      </c>
      <c r="B16918">
        <v>133645</v>
      </c>
      <c r="C16918">
        <v>133655</v>
      </c>
      <c r="D16918">
        <v>133565</v>
      </c>
      <c r="E16918">
        <v>133600</v>
      </c>
    </row>
    <row r="16919" spans="1:5" x14ac:dyDescent="0.25">
      <c r="A16919" s="2">
        <v>45561.711805555555</v>
      </c>
      <c r="B16919">
        <v>133685</v>
      </c>
      <c r="C16919">
        <v>133735</v>
      </c>
      <c r="D16919">
        <v>133620</v>
      </c>
      <c r="E16919">
        <v>133650</v>
      </c>
    </row>
    <row r="16920" spans="1:5" x14ac:dyDescent="0.25">
      <c r="A16920" s="2">
        <v>45561.708333333336</v>
      </c>
      <c r="B16920">
        <v>133695</v>
      </c>
      <c r="C16920">
        <v>133785</v>
      </c>
      <c r="D16920">
        <v>133640</v>
      </c>
      <c r="E16920">
        <v>133685</v>
      </c>
    </row>
    <row r="16921" spans="1:5" x14ac:dyDescent="0.25">
      <c r="A16921" s="2">
        <v>45561.704861111109</v>
      </c>
      <c r="B16921">
        <v>133630</v>
      </c>
      <c r="C16921">
        <v>133755</v>
      </c>
      <c r="D16921">
        <v>133625</v>
      </c>
      <c r="E16921">
        <v>133695</v>
      </c>
    </row>
    <row r="16922" spans="1:5" x14ac:dyDescent="0.25">
      <c r="A16922" s="2">
        <v>45561.701388888891</v>
      </c>
      <c r="B16922">
        <v>133545</v>
      </c>
      <c r="C16922">
        <v>133665</v>
      </c>
      <c r="D16922">
        <v>133545</v>
      </c>
      <c r="E16922">
        <v>133630</v>
      </c>
    </row>
    <row r="16923" spans="1:5" x14ac:dyDescent="0.25">
      <c r="A16923" s="2">
        <v>45561.697916666664</v>
      </c>
      <c r="B16923">
        <v>133555</v>
      </c>
      <c r="C16923">
        <v>133565</v>
      </c>
      <c r="D16923">
        <v>133505</v>
      </c>
      <c r="E16923">
        <v>133550</v>
      </c>
    </row>
    <row r="16924" spans="1:5" x14ac:dyDescent="0.25">
      <c r="A16924" s="2">
        <v>45561.694444444445</v>
      </c>
      <c r="B16924">
        <v>133570</v>
      </c>
      <c r="C16924">
        <v>133610</v>
      </c>
      <c r="D16924">
        <v>133505</v>
      </c>
      <c r="E16924">
        <v>133555</v>
      </c>
    </row>
    <row r="16925" spans="1:5" x14ac:dyDescent="0.25">
      <c r="A16925" s="2">
        <v>45561.690972222219</v>
      </c>
      <c r="B16925">
        <v>133635</v>
      </c>
      <c r="C16925">
        <v>133650</v>
      </c>
      <c r="D16925">
        <v>133530</v>
      </c>
      <c r="E16925">
        <v>133565</v>
      </c>
    </row>
    <row r="16926" spans="1:5" x14ac:dyDescent="0.25">
      <c r="A16926" s="2">
        <v>45561.6875</v>
      </c>
      <c r="B16926">
        <v>133610</v>
      </c>
      <c r="C16926">
        <v>133705</v>
      </c>
      <c r="D16926">
        <v>133570</v>
      </c>
      <c r="E16926">
        <v>133635</v>
      </c>
    </row>
    <row r="16927" spans="1:5" x14ac:dyDescent="0.25">
      <c r="A16927" s="2">
        <v>45561.684027777781</v>
      </c>
      <c r="B16927">
        <v>133600</v>
      </c>
      <c r="C16927">
        <v>133655</v>
      </c>
      <c r="D16927">
        <v>133545</v>
      </c>
      <c r="E16927">
        <v>133610</v>
      </c>
    </row>
    <row r="16928" spans="1:5" x14ac:dyDescent="0.25">
      <c r="A16928" s="2">
        <v>45561.680555555555</v>
      </c>
      <c r="B16928">
        <v>133530</v>
      </c>
      <c r="C16928">
        <v>133660</v>
      </c>
      <c r="D16928">
        <v>133485</v>
      </c>
      <c r="E16928">
        <v>133605</v>
      </c>
    </row>
    <row r="16929" spans="1:5" x14ac:dyDescent="0.25">
      <c r="A16929" s="2">
        <v>45561.677083333336</v>
      </c>
      <c r="B16929">
        <v>133725</v>
      </c>
      <c r="C16929">
        <v>133740</v>
      </c>
      <c r="D16929">
        <v>133525</v>
      </c>
      <c r="E16929">
        <v>133530</v>
      </c>
    </row>
    <row r="16930" spans="1:5" x14ac:dyDescent="0.25">
      <c r="A16930" s="2">
        <v>45561.673611111109</v>
      </c>
      <c r="B16930">
        <v>133820</v>
      </c>
      <c r="C16930">
        <v>133835</v>
      </c>
      <c r="D16930">
        <v>133705</v>
      </c>
      <c r="E16930">
        <v>133730</v>
      </c>
    </row>
    <row r="16931" spans="1:5" x14ac:dyDescent="0.25">
      <c r="A16931" s="2">
        <v>45561.670138888891</v>
      </c>
      <c r="B16931">
        <v>133840</v>
      </c>
      <c r="C16931">
        <v>133875</v>
      </c>
      <c r="D16931">
        <v>133755</v>
      </c>
      <c r="E16931">
        <v>133820</v>
      </c>
    </row>
    <row r="16932" spans="1:5" x14ac:dyDescent="0.25">
      <c r="A16932" s="2">
        <v>45561.666666666664</v>
      </c>
      <c r="B16932">
        <v>133805</v>
      </c>
      <c r="C16932">
        <v>133855</v>
      </c>
      <c r="D16932">
        <v>133785</v>
      </c>
      <c r="E16932">
        <v>133835</v>
      </c>
    </row>
    <row r="16933" spans="1:5" x14ac:dyDescent="0.25">
      <c r="A16933" s="2">
        <v>45561.663194444445</v>
      </c>
      <c r="B16933">
        <v>133840</v>
      </c>
      <c r="C16933">
        <v>133840</v>
      </c>
      <c r="D16933">
        <v>133770</v>
      </c>
      <c r="E16933">
        <v>133805</v>
      </c>
    </row>
    <row r="16934" spans="1:5" x14ac:dyDescent="0.25">
      <c r="A16934" s="2">
        <v>45561.659722222219</v>
      </c>
      <c r="B16934">
        <v>133930</v>
      </c>
      <c r="C16934">
        <v>133970</v>
      </c>
      <c r="D16934">
        <v>133825</v>
      </c>
      <c r="E16934">
        <v>133835</v>
      </c>
    </row>
    <row r="16935" spans="1:5" x14ac:dyDescent="0.25">
      <c r="A16935" s="2">
        <v>45561.65625</v>
      </c>
      <c r="B16935">
        <v>133965</v>
      </c>
      <c r="C16935">
        <v>133985</v>
      </c>
      <c r="D16935">
        <v>133900</v>
      </c>
      <c r="E16935">
        <v>133925</v>
      </c>
    </row>
    <row r="16936" spans="1:5" x14ac:dyDescent="0.25">
      <c r="A16936" s="2">
        <v>45561.652777777781</v>
      </c>
      <c r="B16936">
        <v>133955</v>
      </c>
      <c r="C16936">
        <v>133990</v>
      </c>
      <c r="D16936">
        <v>133930</v>
      </c>
      <c r="E16936">
        <v>133965</v>
      </c>
    </row>
    <row r="16937" spans="1:5" x14ac:dyDescent="0.25">
      <c r="A16937" s="2">
        <v>45561.649305555555</v>
      </c>
      <c r="B16937">
        <v>133960</v>
      </c>
      <c r="C16937">
        <v>133985</v>
      </c>
      <c r="D16937">
        <v>133885</v>
      </c>
      <c r="E16937">
        <v>133955</v>
      </c>
    </row>
    <row r="16938" spans="1:5" x14ac:dyDescent="0.25">
      <c r="A16938" s="2">
        <v>45561.645833333336</v>
      </c>
      <c r="B16938">
        <v>133880</v>
      </c>
      <c r="C16938">
        <v>133980</v>
      </c>
      <c r="D16938">
        <v>133875</v>
      </c>
      <c r="E16938">
        <v>133960</v>
      </c>
    </row>
    <row r="16939" spans="1:5" x14ac:dyDescent="0.25">
      <c r="A16939" s="2">
        <v>45561.642361111109</v>
      </c>
      <c r="B16939">
        <v>133840</v>
      </c>
      <c r="C16939">
        <v>133920</v>
      </c>
      <c r="D16939">
        <v>133835</v>
      </c>
      <c r="E16939">
        <v>133880</v>
      </c>
    </row>
    <row r="16940" spans="1:5" x14ac:dyDescent="0.25">
      <c r="A16940" s="2">
        <v>45561.638888888891</v>
      </c>
      <c r="B16940">
        <v>133925</v>
      </c>
      <c r="C16940">
        <v>133925</v>
      </c>
      <c r="D16940">
        <v>133835</v>
      </c>
      <c r="E16940">
        <v>133840</v>
      </c>
    </row>
    <row r="16941" spans="1:5" x14ac:dyDescent="0.25">
      <c r="A16941" s="2">
        <v>45561.635416666664</v>
      </c>
      <c r="B16941">
        <v>133780</v>
      </c>
      <c r="C16941">
        <v>133925</v>
      </c>
      <c r="D16941">
        <v>133765</v>
      </c>
      <c r="E16941">
        <v>133925</v>
      </c>
    </row>
    <row r="16942" spans="1:5" x14ac:dyDescent="0.25">
      <c r="A16942" s="2">
        <v>45561.631944444445</v>
      </c>
      <c r="B16942">
        <v>133770</v>
      </c>
      <c r="C16942">
        <v>133795</v>
      </c>
      <c r="D16942">
        <v>133685</v>
      </c>
      <c r="E16942">
        <v>133780</v>
      </c>
    </row>
    <row r="16943" spans="1:5" x14ac:dyDescent="0.25">
      <c r="A16943" s="2">
        <v>45561.628472222219</v>
      </c>
      <c r="B16943">
        <v>133960</v>
      </c>
      <c r="C16943">
        <v>133960</v>
      </c>
      <c r="D16943">
        <v>133760</v>
      </c>
      <c r="E16943">
        <v>133770</v>
      </c>
    </row>
    <row r="16944" spans="1:5" x14ac:dyDescent="0.25">
      <c r="A16944" s="2">
        <v>45561.625</v>
      </c>
      <c r="B16944">
        <v>133820</v>
      </c>
      <c r="C16944">
        <v>133965</v>
      </c>
      <c r="D16944">
        <v>133765</v>
      </c>
      <c r="E16944">
        <v>133955</v>
      </c>
    </row>
    <row r="16945" spans="1:5" x14ac:dyDescent="0.25">
      <c r="A16945" s="2">
        <v>45561.621527777781</v>
      </c>
      <c r="B16945">
        <v>133740</v>
      </c>
      <c r="C16945">
        <v>133820</v>
      </c>
      <c r="D16945">
        <v>133720</v>
      </c>
      <c r="E16945">
        <v>133815</v>
      </c>
    </row>
    <row r="16946" spans="1:5" x14ac:dyDescent="0.25">
      <c r="A16946" s="2">
        <v>45561.618055555555</v>
      </c>
      <c r="B16946">
        <v>133710</v>
      </c>
      <c r="C16946">
        <v>133755</v>
      </c>
      <c r="D16946">
        <v>133690</v>
      </c>
      <c r="E16946">
        <v>133735</v>
      </c>
    </row>
    <row r="16947" spans="1:5" x14ac:dyDescent="0.25">
      <c r="A16947" s="2">
        <v>45561.614583333336</v>
      </c>
      <c r="B16947">
        <v>133700</v>
      </c>
      <c r="C16947">
        <v>133715</v>
      </c>
      <c r="D16947">
        <v>133655</v>
      </c>
      <c r="E16947">
        <v>133710</v>
      </c>
    </row>
    <row r="16948" spans="1:5" x14ac:dyDescent="0.25">
      <c r="A16948" s="2">
        <v>45561.611111111109</v>
      </c>
      <c r="B16948">
        <v>133630</v>
      </c>
      <c r="C16948">
        <v>133715</v>
      </c>
      <c r="D16948">
        <v>133595</v>
      </c>
      <c r="E16948">
        <v>133700</v>
      </c>
    </row>
    <row r="16949" spans="1:5" x14ac:dyDescent="0.25">
      <c r="A16949" s="2">
        <v>45561.607638888891</v>
      </c>
      <c r="B16949">
        <v>133665</v>
      </c>
      <c r="C16949">
        <v>133685</v>
      </c>
      <c r="D16949">
        <v>133590</v>
      </c>
      <c r="E16949">
        <v>133630</v>
      </c>
    </row>
    <row r="16950" spans="1:5" x14ac:dyDescent="0.25">
      <c r="A16950" s="2">
        <v>45561.604166666664</v>
      </c>
      <c r="B16950">
        <v>133485</v>
      </c>
      <c r="C16950">
        <v>133700</v>
      </c>
      <c r="D16950">
        <v>133480</v>
      </c>
      <c r="E16950">
        <v>133665</v>
      </c>
    </row>
    <row r="16951" spans="1:5" x14ac:dyDescent="0.25">
      <c r="A16951" s="2">
        <v>45561.600694444445</v>
      </c>
      <c r="B16951">
        <v>133510</v>
      </c>
      <c r="C16951">
        <v>133545</v>
      </c>
      <c r="D16951">
        <v>133440</v>
      </c>
      <c r="E16951">
        <v>133485</v>
      </c>
    </row>
    <row r="16952" spans="1:5" x14ac:dyDescent="0.25">
      <c r="A16952" s="2">
        <v>45561.597222222219</v>
      </c>
      <c r="B16952">
        <v>133470</v>
      </c>
      <c r="C16952">
        <v>133525</v>
      </c>
      <c r="D16952">
        <v>133455</v>
      </c>
      <c r="E16952">
        <v>133510</v>
      </c>
    </row>
    <row r="16953" spans="1:5" x14ac:dyDescent="0.25">
      <c r="A16953" s="2">
        <v>45561.59375</v>
      </c>
      <c r="B16953">
        <v>133595</v>
      </c>
      <c r="C16953">
        <v>133600</v>
      </c>
      <c r="D16953">
        <v>133435</v>
      </c>
      <c r="E16953">
        <v>133465</v>
      </c>
    </row>
    <row r="16954" spans="1:5" x14ac:dyDescent="0.25">
      <c r="A16954" s="2">
        <v>45561.590277777781</v>
      </c>
      <c r="B16954">
        <v>133550</v>
      </c>
      <c r="C16954">
        <v>133610</v>
      </c>
      <c r="D16954">
        <v>133520</v>
      </c>
      <c r="E16954">
        <v>133590</v>
      </c>
    </row>
    <row r="16955" spans="1:5" x14ac:dyDescent="0.25">
      <c r="A16955" s="2">
        <v>45561.586805555555</v>
      </c>
      <c r="B16955">
        <v>133515</v>
      </c>
      <c r="C16955">
        <v>133555</v>
      </c>
      <c r="D16955">
        <v>133460</v>
      </c>
      <c r="E16955">
        <v>133550</v>
      </c>
    </row>
    <row r="16956" spans="1:5" x14ac:dyDescent="0.25">
      <c r="A16956" s="2">
        <v>45561.583333333336</v>
      </c>
      <c r="B16956">
        <v>133470</v>
      </c>
      <c r="C16956">
        <v>133515</v>
      </c>
      <c r="D16956">
        <v>133425</v>
      </c>
      <c r="E16956">
        <v>133515</v>
      </c>
    </row>
    <row r="16957" spans="1:5" x14ac:dyDescent="0.25">
      <c r="A16957" s="2">
        <v>45561.579861111109</v>
      </c>
      <c r="B16957">
        <v>133480</v>
      </c>
      <c r="C16957">
        <v>133500</v>
      </c>
      <c r="D16957">
        <v>133420</v>
      </c>
      <c r="E16957">
        <v>133470</v>
      </c>
    </row>
    <row r="16958" spans="1:5" x14ac:dyDescent="0.25">
      <c r="A16958" s="2">
        <v>45561.576388888891</v>
      </c>
      <c r="B16958">
        <v>133485</v>
      </c>
      <c r="C16958">
        <v>133535</v>
      </c>
      <c r="D16958">
        <v>133460</v>
      </c>
      <c r="E16958">
        <v>133480</v>
      </c>
    </row>
    <row r="16959" spans="1:5" x14ac:dyDescent="0.25">
      <c r="A16959" s="2">
        <v>45561.572916666664</v>
      </c>
      <c r="B16959">
        <v>133495</v>
      </c>
      <c r="C16959">
        <v>133565</v>
      </c>
      <c r="D16959">
        <v>133475</v>
      </c>
      <c r="E16959">
        <v>133480</v>
      </c>
    </row>
    <row r="16960" spans="1:5" x14ac:dyDescent="0.25">
      <c r="A16960" s="2">
        <v>45561.569444444445</v>
      </c>
      <c r="B16960">
        <v>133625</v>
      </c>
      <c r="C16960">
        <v>133635</v>
      </c>
      <c r="D16960">
        <v>133450</v>
      </c>
      <c r="E16960">
        <v>133495</v>
      </c>
    </row>
    <row r="16961" spans="1:5" x14ac:dyDescent="0.25">
      <c r="A16961" s="2">
        <v>45561.565972222219</v>
      </c>
      <c r="B16961">
        <v>133545</v>
      </c>
      <c r="C16961">
        <v>133645</v>
      </c>
      <c r="D16961">
        <v>133500</v>
      </c>
      <c r="E16961">
        <v>133625</v>
      </c>
    </row>
    <row r="16962" spans="1:5" x14ac:dyDescent="0.25">
      <c r="A16962" s="2">
        <v>45561.5625</v>
      </c>
      <c r="B16962">
        <v>133440</v>
      </c>
      <c r="C16962">
        <v>133560</v>
      </c>
      <c r="D16962">
        <v>133435</v>
      </c>
      <c r="E16962">
        <v>133540</v>
      </c>
    </row>
    <row r="16963" spans="1:5" x14ac:dyDescent="0.25">
      <c r="A16963" s="2">
        <v>45561.559027777781</v>
      </c>
      <c r="B16963">
        <v>133330</v>
      </c>
      <c r="C16963">
        <v>133465</v>
      </c>
      <c r="D16963">
        <v>133320</v>
      </c>
      <c r="E16963">
        <v>133440</v>
      </c>
    </row>
    <row r="16964" spans="1:5" x14ac:dyDescent="0.25">
      <c r="A16964" s="2">
        <v>45561.555555555555</v>
      </c>
      <c r="B16964">
        <v>133280</v>
      </c>
      <c r="C16964">
        <v>133340</v>
      </c>
      <c r="D16964">
        <v>133220</v>
      </c>
      <c r="E16964">
        <v>133335</v>
      </c>
    </row>
    <row r="16965" spans="1:5" x14ac:dyDescent="0.25">
      <c r="A16965" s="2">
        <v>45561.552083333336</v>
      </c>
      <c r="B16965">
        <v>133195</v>
      </c>
      <c r="C16965">
        <v>133295</v>
      </c>
      <c r="D16965">
        <v>133185</v>
      </c>
      <c r="E16965">
        <v>133285</v>
      </c>
    </row>
    <row r="16966" spans="1:5" x14ac:dyDescent="0.25">
      <c r="A16966" s="2">
        <v>45561.548611111109</v>
      </c>
      <c r="B16966">
        <v>133130</v>
      </c>
      <c r="C16966">
        <v>133205</v>
      </c>
      <c r="D16966">
        <v>133110</v>
      </c>
      <c r="E16966">
        <v>133195</v>
      </c>
    </row>
    <row r="16967" spans="1:5" x14ac:dyDescent="0.25">
      <c r="A16967" s="2">
        <v>45561.545138888891</v>
      </c>
      <c r="B16967">
        <v>133085</v>
      </c>
      <c r="C16967">
        <v>133190</v>
      </c>
      <c r="D16967">
        <v>133065</v>
      </c>
      <c r="E16967">
        <v>133130</v>
      </c>
    </row>
    <row r="16968" spans="1:5" x14ac:dyDescent="0.25">
      <c r="A16968" s="2">
        <v>45561.541666666664</v>
      </c>
      <c r="B16968">
        <v>133155</v>
      </c>
      <c r="C16968">
        <v>133185</v>
      </c>
      <c r="D16968">
        <v>133075</v>
      </c>
      <c r="E16968">
        <v>133085</v>
      </c>
    </row>
    <row r="16969" spans="1:5" x14ac:dyDescent="0.25">
      <c r="A16969" s="2">
        <v>45561.538194444445</v>
      </c>
      <c r="B16969">
        <v>133260</v>
      </c>
      <c r="C16969">
        <v>133285</v>
      </c>
      <c r="D16969">
        <v>133120</v>
      </c>
      <c r="E16969">
        <v>133155</v>
      </c>
    </row>
    <row r="16970" spans="1:5" x14ac:dyDescent="0.25">
      <c r="A16970" s="2">
        <v>45561.534722222219</v>
      </c>
      <c r="B16970">
        <v>133280</v>
      </c>
      <c r="C16970">
        <v>133320</v>
      </c>
      <c r="D16970">
        <v>133215</v>
      </c>
      <c r="E16970">
        <v>133260</v>
      </c>
    </row>
    <row r="16971" spans="1:5" x14ac:dyDescent="0.25">
      <c r="A16971" s="2">
        <v>45561.53125</v>
      </c>
      <c r="B16971">
        <v>133300</v>
      </c>
      <c r="C16971">
        <v>133315</v>
      </c>
      <c r="D16971">
        <v>133230</v>
      </c>
      <c r="E16971">
        <v>133280</v>
      </c>
    </row>
    <row r="16972" spans="1:5" x14ac:dyDescent="0.25">
      <c r="A16972" s="2">
        <v>45561.527777777781</v>
      </c>
      <c r="B16972">
        <v>133260</v>
      </c>
      <c r="C16972">
        <v>133325</v>
      </c>
      <c r="D16972">
        <v>133250</v>
      </c>
      <c r="E16972">
        <v>133305</v>
      </c>
    </row>
    <row r="16973" spans="1:5" x14ac:dyDescent="0.25">
      <c r="A16973" s="2">
        <v>45561.524305555555</v>
      </c>
      <c r="B16973">
        <v>133200</v>
      </c>
      <c r="C16973">
        <v>133270</v>
      </c>
      <c r="D16973">
        <v>133150</v>
      </c>
      <c r="E16973">
        <v>133255</v>
      </c>
    </row>
    <row r="16974" spans="1:5" x14ac:dyDescent="0.25">
      <c r="A16974" s="2">
        <v>45561.520833333336</v>
      </c>
      <c r="B16974">
        <v>132960</v>
      </c>
      <c r="C16974">
        <v>133210</v>
      </c>
      <c r="D16974">
        <v>132940</v>
      </c>
      <c r="E16974">
        <v>133200</v>
      </c>
    </row>
    <row r="16975" spans="1:5" x14ac:dyDescent="0.25">
      <c r="A16975" s="2">
        <v>45561.517361111109</v>
      </c>
      <c r="B16975">
        <v>133010</v>
      </c>
      <c r="C16975">
        <v>133015</v>
      </c>
      <c r="D16975">
        <v>132915</v>
      </c>
      <c r="E16975">
        <v>132960</v>
      </c>
    </row>
    <row r="16976" spans="1:5" x14ac:dyDescent="0.25">
      <c r="A16976" s="2">
        <v>45561.513888888891</v>
      </c>
      <c r="B16976">
        <v>132960</v>
      </c>
      <c r="C16976">
        <v>133040</v>
      </c>
      <c r="D16976">
        <v>132955</v>
      </c>
      <c r="E16976">
        <v>133010</v>
      </c>
    </row>
    <row r="16977" spans="1:5" x14ac:dyDescent="0.25">
      <c r="A16977" s="2">
        <v>45561.510416666664</v>
      </c>
      <c r="B16977">
        <v>132880</v>
      </c>
      <c r="C16977">
        <v>132980</v>
      </c>
      <c r="D16977">
        <v>132830</v>
      </c>
      <c r="E16977">
        <v>132955</v>
      </c>
    </row>
    <row r="16978" spans="1:5" x14ac:dyDescent="0.25">
      <c r="A16978" s="2">
        <v>45561.506944444445</v>
      </c>
      <c r="B16978">
        <v>132905</v>
      </c>
      <c r="C16978">
        <v>132935</v>
      </c>
      <c r="D16978">
        <v>132790</v>
      </c>
      <c r="E16978">
        <v>132880</v>
      </c>
    </row>
    <row r="16979" spans="1:5" x14ac:dyDescent="0.25">
      <c r="A16979" s="2">
        <v>45561.503472222219</v>
      </c>
      <c r="B16979">
        <v>132830</v>
      </c>
      <c r="C16979">
        <v>132950</v>
      </c>
      <c r="D16979">
        <v>132815</v>
      </c>
      <c r="E16979">
        <v>132900</v>
      </c>
    </row>
    <row r="16980" spans="1:5" x14ac:dyDescent="0.25">
      <c r="A16980" s="2">
        <v>45561.5</v>
      </c>
      <c r="B16980">
        <v>132770</v>
      </c>
      <c r="C16980">
        <v>132855</v>
      </c>
      <c r="D16980">
        <v>132760</v>
      </c>
      <c r="E16980">
        <v>132830</v>
      </c>
    </row>
    <row r="16981" spans="1:5" x14ac:dyDescent="0.25">
      <c r="A16981" s="2">
        <v>45561.496527777781</v>
      </c>
      <c r="B16981">
        <v>132865</v>
      </c>
      <c r="C16981">
        <v>132905</v>
      </c>
      <c r="D16981">
        <v>132745</v>
      </c>
      <c r="E16981">
        <v>132770</v>
      </c>
    </row>
    <row r="16982" spans="1:5" x14ac:dyDescent="0.25">
      <c r="A16982" s="2">
        <v>45561.493055555555</v>
      </c>
      <c r="B16982">
        <v>132995</v>
      </c>
      <c r="C16982">
        <v>133010</v>
      </c>
      <c r="D16982">
        <v>132775</v>
      </c>
      <c r="E16982">
        <v>132860</v>
      </c>
    </row>
    <row r="16983" spans="1:5" x14ac:dyDescent="0.25">
      <c r="A16983" s="2">
        <v>45561.489583333336</v>
      </c>
      <c r="B16983">
        <v>132890</v>
      </c>
      <c r="C16983">
        <v>133000</v>
      </c>
      <c r="D16983">
        <v>132885</v>
      </c>
      <c r="E16983">
        <v>133000</v>
      </c>
    </row>
    <row r="16984" spans="1:5" x14ac:dyDescent="0.25">
      <c r="A16984" s="2">
        <v>45561.486111111109</v>
      </c>
      <c r="B16984">
        <v>132850</v>
      </c>
      <c r="C16984">
        <v>132900</v>
      </c>
      <c r="D16984">
        <v>132800</v>
      </c>
      <c r="E16984">
        <v>132890</v>
      </c>
    </row>
    <row r="16985" spans="1:5" x14ac:dyDescent="0.25">
      <c r="A16985" s="2">
        <v>45561.482638888891</v>
      </c>
      <c r="B16985">
        <v>132945</v>
      </c>
      <c r="C16985">
        <v>132965</v>
      </c>
      <c r="D16985">
        <v>132840</v>
      </c>
      <c r="E16985">
        <v>132850</v>
      </c>
    </row>
    <row r="16986" spans="1:5" x14ac:dyDescent="0.25">
      <c r="A16986" s="2">
        <v>45561.479166666664</v>
      </c>
      <c r="B16986">
        <v>133025</v>
      </c>
      <c r="C16986">
        <v>133070</v>
      </c>
      <c r="D16986">
        <v>132915</v>
      </c>
      <c r="E16986">
        <v>132940</v>
      </c>
    </row>
    <row r="16987" spans="1:5" x14ac:dyDescent="0.25">
      <c r="A16987" s="2">
        <v>45561.475694444445</v>
      </c>
      <c r="B16987">
        <v>133140</v>
      </c>
      <c r="C16987">
        <v>133160</v>
      </c>
      <c r="D16987">
        <v>132915</v>
      </c>
      <c r="E16987">
        <v>133025</v>
      </c>
    </row>
    <row r="16988" spans="1:5" x14ac:dyDescent="0.25">
      <c r="A16988" s="2">
        <v>45561.472222222219</v>
      </c>
      <c r="B16988">
        <v>133290</v>
      </c>
      <c r="C16988">
        <v>133295</v>
      </c>
      <c r="D16988">
        <v>133105</v>
      </c>
      <c r="E16988">
        <v>133145</v>
      </c>
    </row>
    <row r="16989" spans="1:5" x14ac:dyDescent="0.25">
      <c r="A16989" s="2">
        <v>45561.46875</v>
      </c>
      <c r="B16989">
        <v>133280</v>
      </c>
      <c r="C16989">
        <v>133350</v>
      </c>
      <c r="D16989">
        <v>133220</v>
      </c>
      <c r="E16989">
        <v>133285</v>
      </c>
    </row>
    <row r="16990" spans="1:5" x14ac:dyDescent="0.25">
      <c r="A16990" s="2">
        <v>45561.465277777781</v>
      </c>
      <c r="B16990">
        <v>133160</v>
      </c>
      <c r="C16990">
        <v>133395</v>
      </c>
      <c r="D16990">
        <v>133135</v>
      </c>
      <c r="E16990">
        <v>133280</v>
      </c>
    </row>
    <row r="16991" spans="1:5" x14ac:dyDescent="0.25">
      <c r="A16991" s="2">
        <v>45561.461805555555</v>
      </c>
      <c r="B16991">
        <v>133095</v>
      </c>
      <c r="C16991">
        <v>133195</v>
      </c>
      <c r="D16991">
        <v>133070</v>
      </c>
      <c r="E16991">
        <v>133160</v>
      </c>
    </row>
    <row r="16992" spans="1:5" x14ac:dyDescent="0.25">
      <c r="A16992" s="2">
        <v>45561.458333333336</v>
      </c>
      <c r="B16992">
        <v>133205</v>
      </c>
      <c r="C16992">
        <v>133375</v>
      </c>
      <c r="D16992">
        <v>132995</v>
      </c>
      <c r="E16992">
        <v>133095</v>
      </c>
    </row>
    <row r="16993" spans="1:5" x14ac:dyDescent="0.25">
      <c r="A16993" s="2">
        <v>45561.454861111109</v>
      </c>
      <c r="B16993">
        <v>133245</v>
      </c>
      <c r="C16993">
        <v>133290</v>
      </c>
      <c r="D16993">
        <v>133170</v>
      </c>
      <c r="E16993">
        <v>133210</v>
      </c>
    </row>
    <row r="16994" spans="1:5" x14ac:dyDescent="0.25">
      <c r="A16994" s="2">
        <v>45561.451388888891</v>
      </c>
      <c r="B16994">
        <v>133615</v>
      </c>
      <c r="C16994">
        <v>133625</v>
      </c>
      <c r="D16994">
        <v>133230</v>
      </c>
      <c r="E16994">
        <v>133245</v>
      </c>
    </row>
    <row r="16995" spans="1:5" x14ac:dyDescent="0.25">
      <c r="A16995" s="2">
        <v>45561.447916666664</v>
      </c>
      <c r="B16995">
        <v>133740</v>
      </c>
      <c r="C16995">
        <v>133775</v>
      </c>
      <c r="D16995">
        <v>133565</v>
      </c>
      <c r="E16995">
        <v>133620</v>
      </c>
    </row>
    <row r="16996" spans="1:5" x14ac:dyDescent="0.25">
      <c r="A16996" s="2">
        <v>45561.444444444445</v>
      </c>
      <c r="B16996">
        <v>133425</v>
      </c>
      <c r="C16996">
        <v>133745</v>
      </c>
      <c r="D16996">
        <v>133420</v>
      </c>
      <c r="E16996">
        <v>133740</v>
      </c>
    </row>
    <row r="16997" spans="1:5" x14ac:dyDescent="0.25">
      <c r="A16997" s="2">
        <v>45561.440972222219</v>
      </c>
      <c r="B16997">
        <v>133495</v>
      </c>
      <c r="C16997">
        <v>133695</v>
      </c>
      <c r="D16997">
        <v>133415</v>
      </c>
      <c r="E16997">
        <v>133425</v>
      </c>
    </row>
    <row r="16998" spans="1:5" x14ac:dyDescent="0.25">
      <c r="A16998" s="2">
        <v>45561.4375</v>
      </c>
      <c r="B16998">
        <v>133140</v>
      </c>
      <c r="C16998">
        <v>133525</v>
      </c>
      <c r="D16998">
        <v>133045</v>
      </c>
      <c r="E16998">
        <v>133490</v>
      </c>
    </row>
    <row r="16999" spans="1:5" x14ac:dyDescent="0.25">
      <c r="A16999" s="2">
        <v>45561.434027777781</v>
      </c>
      <c r="B16999">
        <v>133390</v>
      </c>
      <c r="C16999">
        <v>133430</v>
      </c>
      <c r="D16999">
        <v>133110</v>
      </c>
      <c r="E16999">
        <v>133145</v>
      </c>
    </row>
    <row r="17000" spans="1:5" x14ac:dyDescent="0.25">
      <c r="A17000" s="2">
        <v>45561.430555555555</v>
      </c>
      <c r="B17000">
        <v>133290</v>
      </c>
      <c r="C17000">
        <v>133585</v>
      </c>
      <c r="D17000">
        <v>133255</v>
      </c>
      <c r="E17000">
        <v>133390</v>
      </c>
    </row>
    <row r="17001" spans="1:5" x14ac:dyDescent="0.25">
      <c r="A17001" s="2">
        <v>45561.427083333336</v>
      </c>
      <c r="B17001">
        <v>133410</v>
      </c>
      <c r="C17001">
        <v>133485</v>
      </c>
      <c r="D17001">
        <v>133225</v>
      </c>
      <c r="E17001">
        <v>133290</v>
      </c>
    </row>
    <row r="17002" spans="1:5" x14ac:dyDescent="0.25">
      <c r="A17002" s="2">
        <v>45561.423611111109</v>
      </c>
      <c r="B17002">
        <v>133360</v>
      </c>
      <c r="C17002">
        <v>133450</v>
      </c>
      <c r="D17002">
        <v>133250</v>
      </c>
      <c r="E17002">
        <v>133410</v>
      </c>
    </row>
    <row r="17003" spans="1:5" x14ac:dyDescent="0.25">
      <c r="A17003" s="2">
        <v>45561.420138888891</v>
      </c>
      <c r="B17003">
        <v>133420</v>
      </c>
      <c r="C17003">
        <v>133500</v>
      </c>
      <c r="D17003">
        <v>133290</v>
      </c>
      <c r="E17003">
        <v>133365</v>
      </c>
    </row>
    <row r="17004" spans="1:5" x14ac:dyDescent="0.25">
      <c r="A17004" s="2">
        <v>45561.416666666664</v>
      </c>
      <c r="B17004">
        <v>133370</v>
      </c>
      <c r="C17004">
        <v>133525</v>
      </c>
      <c r="D17004">
        <v>133320</v>
      </c>
      <c r="E17004">
        <v>133420</v>
      </c>
    </row>
    <row r="17005" spans="1:5" x14ac:dyDescent="0.25">
      <c r="A17005" s="2">
        <v>45561.413194444445</v>
      </c>
      <c r="B17005">
        <v>133530</v>
      </c>
      <c r="C17005">
        <v>133565</v>
      </c>
      <c r="D17005">
        <v>133365</v>
      </c>
      <c r="E17005">
        <v>133375</v>
      </c>
    </row>
    <row r="17006" spans="1:5" x14ac:dyDescent="0.25">
      <c r="A17006" s="2">
        <v>45561.409722222219</v>
      </c>
      <c r="B17006">
        <v>133565</v>
      </c>
      <c r="C17006">
        <v>133595</v>
      </c>
      <c r="D17006">
        <v>133385</v>
      </c>
      <c r="E17006">
        <v>133525</v>
      </c>
    </row>
    <row r="17007" spans="1:5" x14ac:dyDescent="0.25">
      <c r="A17007" s="2">
        <v>45561.40625</v>
      </c>
      <c r="B17007">
        <v>133630</v>
      </c>
      <c r="C17007">
        <v>133750</v>
      </c>
      <c r="D17007">
        <v>133540</v>
      </c>
      <c r="E17007">
        <v>133570</v>
      </c>
    </row>
    <row r="17008" spans="1:5" x14ac:dyDescent="0.25">
      <c r="A17008" s="2">
        <v>45561.402777777781</v>
      </c>
      <c r="B17008">
        <v>133725</v>
      </c>
      <c r="C17008">
        <v>133765</v>
      </c>
      <c r="D17008">
        <v>133580</v>
      </c>
      <c r="E17008">
        <v>133630</v>
      </c>
    </row>
    <row r="17009" spans="1:5" x14ac:dyDescent="0.25">
      <c r="A17009" s="2">
        <v>45561.399305555555</v>
      </c>
      <c r="B17009">
        <v>133870</v>
      </c>
      <c r="C17009">
        <v>133915</v>
      </c>
      <c r="D17009">
        <v>133720</v>
      </c>
      <c r="E17009">
        <v>133725</v>
      </c>
    </row>
    <row r="17010" spans="1:5" x14ac:dyDescent="0.25">
      <c r="A17010" s="2">
        <v>45561.395833333336</v>
      </c>
      <c r="B17010">
        <v>133745</v>
      </c>
      <c r="C17010">
        <v>133980</v>
      </c>
      <c r="D17010">
        <v>133645</v>
      </c>
      <c r="E17010">
        <v>133870</v>
      </c>
    </row>
    <row r="17011" spans="1:5" x14ac:dyDescent="0.25">
      <c r="A17011" s="2">
        <v>45561.392361111109</v>
      </c>
      <c r="B17011">
        <v>133755</v>
      </c>
      <c r="C17011">
        <v>133940</v>
      </c>
      <c r="D17011">
        <v>133695</v>
      </c>
      <c r="E17011">
        <v>133745</v>
      </c>
    </row>
    <row r="17012" spans="1:5" x14ac:dyDescent="0.25">
      <c r="A17012" s="2">
        <v>45561.388888888891</v>
      </c>
      <c r="B17012">
        <v>133820</v>
      </c>
      <c r="C17012">
        <v>134000</v>
      </c>
      <c r="D17012">
        <v>133740</v>
      </c>
      <c r="E17012">
        <v>133750</v>
      </c>
    </row>
    <row r="17013" spans="1:5" x14ac:dyDescent="0.25">
      <c r="A17013" s="2">
        <v>45561.385416666664</v>
      </c>
      <c r="B17013">
        <v>133730</v>
      </c>
      <c r="C17013">
        <v>133845</v>
      </c>
      <c r="D17013">
        <v>133715</v>
      </c>
      <c r="E17013">
        <v>133820</v>
      </c>
    </row>
    <row r="17014" spans="1:5" x14ac:dyDescent="0.25">
      <c r="A17014" s="2">
        <v>45561.381944444445</v>
      </c>
      <c r="B17014">
        <v>133660</v>
      </c>
      <c r="C17014">
        <v>133785</v>
      </c>
      <c r="D17014">
        <v>133620</v>
      </c>
      <c r="E17014">
        <v>133735</v>
      </c>
    </row>
    <row r="17015" spans="1:5" x14ac:dyDescent="0.25">
      <c r="A17015" s="2">
        <v>45561.378472222219</v>
      </c>
      <c r="B17015">
        <v>133400</v>
      </c>
      <c r="C17015">
        <v>133755</v>
      </c>
      <c r="D17015">
        <v>133370</v>
      </c>
      <c r="E17015">
        <v>133665</v>
      </c>
    </row>
    <row r="17016" spans="1:5" x14ac:dyDescent="0.25">
      <c r="A17016" s="2">
        <v>45561.375</v>
      </c>
      <c r="B17016">
        <v>133300</v>
      </c>
      <c r="C17016">
        <v>133615</v>
      </c>
      <c r="D17016">
        <v>133155</v>
      </c>
      <c r="E17016">
        <v>133405</v>
      </c>
    </row>
    <row r="17017" spans="1:5" x14ac:dyDescent="0.25">
      <c r="A17017" s="2">
        <v>45560.763888888891</v>
      </c>
      <c r="B17017">
        <v>132445</v>
      </c>
      <c r="C17017">
        <v>132720</v>
      </c>
      <c r="D17017">
        <v>132430</v>
      </c>
      <c r="E17017">
        <v>132430</v>
      </c>
    </row>
    <row r="17018" spans="1:5" x14ac:dyDescent="0.25">
      <c r="A17018" s="2">
        <v>45560.760416666664</v>
      </c>
      <c r="B17018">
        <v>132400</v>
      </c>
      <c r="C17018">
        <v>132450</v>
      </c>
      <c r="D17018">
        <v>132380</v>
      </c>
      <c r="E17018">
        <v>132440</v>
      </c>
    </row>
    <row r="17019" spans="1:5" x14ac:dyDescent="0.25">
      <c r="A17019" s="2">
        <v>45560.756944444445</v>
      </c>
      <c r="B17019">
        <v>132385</v>
      </c>
      <c r="C17019">
        <v>132420</v>
      </c>
      <c r="D17019">
        <v>132380</v>
      </c>
      <c r="E17019">
        <v>132395</v>
      </c>
    </row>
    <row r="17020" spans="1:5" x14ac:dyDescent="0.25">
      <c r="A17020" s="2">
        <v>45560.753472222219</v>
      </c>
      <c r="B17020">
        <v>132390</v>
      </c>
      <c r="C17020">
        <v>132410</v>
      </c>
      <c r="D17020">
        <v>132340</v>
      </c>
      <c r="E17020">
        <v>132380</v>
      </c>
    </row>
    <row r="17021" spans="1:5" x14ac:dyDescent="0.25">
      <c r="A17021" s="2">
        <v>45560.75</v>
      </c>
      <c r="B17021">
        <v>132400</v>
      </c>
      <c r="C17021">
        <v>132400</v>
      </c>
      <c r="D17021">
        <v>132375</v>
      </c>
      <c r="E17021">
        <v>132385</v>
      </c>
    </row>
    <row r="17022" spans="1:5" x14ac:dyDescent="0.25">
      <c r="A17022" s="2">
        <v>45560.746527777781</v>
      </c>
      <c r="B17022">
        <v>132425</v>
      </c>
      <c r="C17022">
        <v>132425</v>
      </c>
      <c r="D17022">
        <v>132360</v>
      </c>
      <c r="E17022">
        <v>132400</v>
      </c>
    </row>
    <row r="17023" spans="1:5" x14ac:dyDescent="0.25">
      <c r="A17023" s="2">
        <v>45560.743055555555</v>
      </c>
      <c r="B17023">
        <v>132405</v>
      </c>
      <c r="C17023">
        <v>132445</v>
      </c>
      <c r="D17023">
        <v>132340</v>
      </c>
      <c r="E17023">
        <v>132425</v>
      </c>
    </row>
    <row r="17024" spans="1:5" x14ac:dyDescent="0.25">
      <c r="A17024" s="2">
        <v>45560.739583333336</v>
      </c>
      <c r="B17024">
        <v>132415</v>
      </c>
      <c r="C17024">
        <v>132425</v>
      </c>
      <c r="D17024">
        <v>132385</v>
      </c>
      <c r="E17024">
        <v>132405</v>
      </c>
    </row>
    <row r="17025" spans="1:5" x14ac:dyDescent="0.25">
      <c r="A17025" s="2">
        <v>45560.736111111109</v>
      </c>
      <c r="B17025">
        <v>132390</v>
      </c>
      <c r="C17025">
        <v>132435</v>
      </c>
      <c r="D17025">
        <v>132380</v>
      </c>
      <c r="E17025">
        <v>132415</v>
      </c>
    </row>
    <row r="17026" spans="1:5" x14ac:dyDescent="0.25">
      <c r="A17026" s="2">
        <v>45560.732638888891</v>
      </c>
      <c r="B17026">
        <v>132395</v>
      </c>
      <c r="C17026">
        <v>132420</v>
      </c>
      <c r="D17026">
        <v>132380</v>
      </c>
      <c r="E17026">
        <v>132395</v>
      </c>
    </row>
    <row r="17027" spans="1:5" x14ac:dyDescent="0.25">
      <c r="A17027" s="2">
        <v>45560.729166666664</v>
      </c>
      <c r="B17027">
        <v>132225</v>
      </c>
      <c r="C17027">
        <v>132455</v>
      </c>
      <c r="D17027">
        <v>132225</v>
      </c>
      <c r="E17027">
        <v>132390</v>
      </c>
    </row>
    <row r="17028" spans="1:5" x14ac:dyDescent="0.25">
      <c r="A17028" s="2">
        <v>45560.725694444445</v>
      </c>
      <c r="B17028">
        <v>132210</v>
      </c>
      <c r="C17028">
        <v>132250</v>
      </c>
      <c r="D17028">
        <v>132210</v>
      </c>
      <c r="E17028">
        <v>132230</v>
      </c>
    </row>
    <row r="17029" spans="1:5" x14ac:dyDescent="0.25">
      <c r="A17029" s="2">
        <v>45560.722222222219</v>
      </c>
      <c r="B17029">
        <v>132240</v>
      </c>
      <c r="C17029">
        <v>132270</v>
      </c>
      <c r="D17029">
        <v>132175</v>
      </c>
      <c r="E17029">
        <v>132215</v>
      </c>
    </row>
    <row r="17030" spans="1:5" x14ac:dyDescent="0.25">
      <c r="A17030" s="2">
        <v>45560.71875</v>
      </c>
      <c r="B17030">
        <v>132295</v>
      </c>
      <c r="C17030">
        <v>132315</v>
      </c>
      <c r="D17030">
        <v>132225</v>
      </c>
      <c r="E17030">
        <v>132245</v>
      </c>
    </row>
    <row r="17031" spans="1:5" x14ac:dyDescent="0.25">
      <c r="A17031" s="2">
        <v>45560.715277777781</v>
      </c>
      <c r="B17031">
        <v>132260</v>
      </c>
      <c r="C17031">
        <v>132305</v>
      </c>
      <c r="D17031">
        <v>132230</v>
      </c>
      <c r="E17031">
        <v>132295</v>
      </c>
    </row>
    <row r="17032" spans="1:5" x14ac:dyDescent="0.25">
      <c r="A17032" s="2">
        <v>45560.711805555555</v>
      </c>
      <c r="B17032">
        <v>132245</v>
      </c>
      <c r="C17032">
        <v>132290</v>
      </c>
      <c r="D17032">
        <v>132240</v>
      </c>
      <c r="E17032">
        <v>132260</v>
      </c>
    </row>
    <row r="17033" spans="1:5" x14ac:dyDescent="0.25">
      <c r="A17033" s="2">
        <v>45560.708333333336</v>
      </c>
      <c r="B17033">
        <v>132305</v>
      </c>
      <c r="C17033">
        <v>132325</v>
      </c>
      <c r="D17033">
        <v>132205</v>
      </c>
      <c r="E17033">
        <v>132250</v>
      </c>
    </row>
    <row r="17034" spans="1:5" x14ac:dyDescent="0.25">
      <c r="A17034" s="2">
        <v>45560.704861111109</v>
      </c>
      <c r="B17034">
        <v>132295</v>
      </c>
      <c r="C17034">
        <v>132310</v>
      </c>
      <c r="D17034">
        <v>132245</v>
      </c>
      <c r="E17034">
        <v>132305</v>
      </c>
    </row>
    <row r="17035" spans="1:5" x14ac:dyDescent="0.25">
      <c r="A17035" s="2">
        <v>45560.701388888891</v>
      </c>
      <c r="B17035">
        <v>132330</v>
      </c>
      <c r="C17035">
        <v>132370</v>
      </c>
      <c r="D17035">
        <v>132275</v>
      </c>
      <c r="E17035">
        <v>132300</v>
      </c>
    </row>
    <row r="17036" spans="1:5" x14ac:dyDescent="0.25">
      <c r="A17036" s="2">
        <v>45560.697916666664</v>
      </c>
      <c r="B17036">
        <v>132345</v>
      </c>
      <c r="C17036">
        <v>132360</v>
      </c>
      <c r="D17036">
        <v>132295</v>
      </c>
      <c r="E17036">
        <v>132335</v>
      </c>
    </row>
    <row r="17037" spans="1:5" x14ac:dyDescent="0.25">
      <c r="A17037" s="2">
        <v>45560.694444444445</v>
      </c>
      <c r="B17037">
        <v>132335</v>
      </c>
      <c r="C17037">
        <v>132350</v>
      </c>
      <c r="D17037">
        <v>132260</v>
      </c>
      <c r="E17037">
        <v>132350</v>
      </c>
    </row>
    <row r="17038" spans="1:5" x14ac:dyDescent="0.25">
      <c r="A17038" s="2">
        <v>45560.690972222219</v>
      </c>
      <c r="B17038">
        <v>132325</v>
      </c>
      <c r="C17038">
        <v>132365</v>
      </c>
      <c r="D17038">
        <v>132300</v>
      </c>
      <c r="E17038">
        <v>132330</v>
      </c>
    </row>
    <row r="17039" spans="1:5" x14ac:dyDescent="0.25">
      <c r="A17039" s="2">
        <v>45560.6875</v>
      </c>
      <c r="B17039">
        <v>132410</v>
      </c>
      <c r="C17039">
        <v>132415</v>
      </c>
      <c r="D17039">
        <v>132275</v>
      </c>
      <c r="E17039">
        <v>132325</v>
      </c>
    </row>
    <row r="17040" spans="1:5" x14ac:dyDescent="0.25">
      <c r="A17040" s="2">
        <v>45560.684027777781</v>
      </c>
      <c r="B17040">
        <v>132325</v>
      </c>
      <c r="C17040">
        <v>132430</v>
      </c>
      <c r="D17040">
        <v>132320</v>
      </c>
      <c r="E17040">
        <v>132405</v>
      </c>
    </row>
    <row r="17041" spans="1:5" x14ac:dyDescent="0.25">
      <c r="A17041" s="2">
        <v>45560.680555555555</v>
      </c>
      <c r="B17041">
        <v>132355</v>
      </c>
      <c r="C17041">
        <v>132390</v>
      </c>
      <c r="D17041">
        <v>132305</v>
      </c>
      <c r="E17041">
        <v>132325</v>
      </c>
    </row>
    <row r="17042" spans="1:5" x14ac:dyDescent="0.25">
      <c r="A17042" s="2">
        <v>45560.677083333336</v>
      </c>
      <c r="B17042">
        <v>132420</v>
      </c>
      <c r="C17042">
        <v>132430</v>
      </c>
      <c r="D17042">
        <v>132340</v>
      </c>
      <c r="E17042">
        <v>132355</v>
      </c>
    </row>
    <row r="17043" spans="1:5" x14ac:dyDescent="0.25">
      <c r="A17043" s="2">
        <v>45560.673611111109</v>
      </c>
      <c r="B17043">
        <v>132420</v>
      </c>
      <c r="C17043">
        <v>132470</v>
      </c>
      <c r="D17043">
        <v>132400</v>
      </c>
      <c r="E17043">
        <v>132425</v>
      </c>
    </row>
    <row r="17044" spans="1:5" x14ac:dyDescent="0.25">
      <c r="A17044" s="2">
        <v>45560.670138888891</v>
      </c>
      <c r="B17044">
        <v>132440</v>
      </c>
      <c r="C17044">
        <v>132465</v>
      </c>
      <c r="D17044">
        <v>132400</v>
      </c>
      <c r="E17044">
        <v>132420</v>
      </c>
    </row>
    <row r="17045" spans="1:5" x14ac:dyDescent="0.25">
      <c r="A17045" s="2">
        <v>45560.666666666664</v>
      </c>
      <c r="B17045">
        <v>132385</v>
      </c>
      <c r="C17045">
        <v>132480</v>
      </c>
      <c r="D17045">
        <v>132375</v>
      </c>
      <c r="E17045">
        <v>132440</v>
      </c>
    </row>
    <row r="17046" spans="1:5" x14ac:dyDescent="0.25">
      <c r="A17046" s="2">
        <v>45560.663194444445</v>
      </c>
      <c r="B17046">
        <v>132425</v>
      </c>
      <c r="C17046">
        <v>132435</v>
      </c>
      <c r="D17046">
        <v>132355</v>
      </c>
      <c r="E17046">
        <v>132385</v>
      </c>
    </row>
    <row r="17047" spans="1:5" x14ac:dyDescent="0.25">
      <c r="A17047" s="2">
        <v>45560.659722222219</v>
      </c>
      <c r="B17047">
        <v>132440</v>
      </c>
      <c r="C17047">
        <v>132460</v>
      </c>
      <c r="D17047">
        <v>132390</v>
      </c>
      <c r="E17047">
        <v>132420</v>
      </c>
    </row>
    <row r="17048" spans="1:5" x14ac:dyDescent="0.25">
      <c r="A17048" s="2">
        <v>45560.65625</v>
      </c>
      <c r="B17048">
        <v>132305</v>
      </c>
      <c r="C17048">
        <v>132450</v>
      </c>
      <c r="D17048">
        <v>132290</v>
      </c>
      <c r="E17048">
        <v>132440</v>
      </c>
    </row>
    <row r="17049" spans="1:5" x14ac:dyDescent="0.25">
      <c r="A17049" s="2">
        <v>45560.652777777781</v>
      </c>
      <c r="B17049">
        <v>132395</v>
      </c>
      <c r="C17049">
        <v>132410</v>
      </c>
      <c r="D17049">
        <v>132290</v>
      </c>
      <c r="E17049">
        <v>132305</v>
      </c>
    </row>
    <row r="17050" spans="1:5" x14ac:dyDescent="0.25">
      <c r="A17050" s="2">
        <v>45560.649305555555</v>
      </c>
      <c r="B17050">
        <v>132420</v>
      </c>
      <c r="C17050">
        <v>132485</v>
      </c>
      <c r="D17050">
        <v>132360</v>
      </c>
      <c r="E17050">
        <v>132395</v>
      </c>
    </row>
    <row r="17051" spans="1:5" x14ac:dyDescent="0.25">
      <c r="A17051" s="2">
        <v>45560.645833333336</v>
      </c>
      <c r="B17051">
        <v>132450</v>
      </c>
      <c r="C17051">
        <v>132455</v>
      </c>
      <c r="D17051">
        <v>132380</v>
      </c>
      <c r="E17051">
        <v>132420</v>
      </c>
    </row>
    <row r="17052" spans="1:5" x14ac:dyDescent="0.25">
      <c r="A17052" s="2">
        <v>45560.642361111109</v>
      </c>
      <c r="B17052">
        <v>132400</v>
      </c>
      <c r="C17052">
        <v>132470</v>
      </c>
      <c r="D17052">
        <v>132355</v>
      </c>
      <c r="E17052">
        <v>132450</v>
      </c>
    </row>
    <row r="17053" spans="1:5" x14ac:dyDescent="0.25">
      <c r="A17053" s="2">
        <v>45560.638888888891</v>
      </c>
      <c r="B17053">
        <v>132365</v>
      </c>
      <c r="C17053">
        <v>132440</v>
      </c>
      <c r="D17053">
        <v>132335</v>
      </c>
      <c r="E17053">
        <v>132395</v>
      </c>
    </row>
    <row r="17054" spans="1:5" x14ac:dyDescent="0.25">
      <c r="A17054" s="2">
        <v>45560.635416666664</v>
      </c>
      <c r="B17054">
        <v>132365</v>
      </c>
      <c r="C17054">
        <v>132420</v>
      </c>
      <c r="D17054">
        <v>132325</v>
      </c>
      <c r="E17054">
        <v>132370</v>
      </c>
    </row>
    <row r="17055" spans="1:5" x14ac:dyDescent="0.25">
      <c r="A17055" s="2">
        <v>45560.631944444445</v>
      </c>
      <c r="B17055">
        <v>132345</v>
      </c>
      <c r="C17055">
        <v>132390</v>
      </c>
      <c r="D17055">
        <v>132250</v>
      </c>
      <c r="E17055">
        <v>132360</v>
      </c>
    </row>
    <row r="17056" spans="1:5" x14ac:dyDescent="0.25">
      <c r="A17056" s="2">
        <v>45560.628472222219</v>
      </c>
      <c r="B17056">
        <v>132415</v>
      </c>
      <c r="C17056">
        <v>132420</v>
      </c>
      <c r="D17056">
        <v>132305</v>
      </c>
      <c r="E17056">
        <v>132350</v>
      </c>
    </row>
    <row r="17057" spans="1:5" x14ac:dyDescent="0.25">
      <c r="A17057" s="2">
        <v>45560.625</v>
      </c>
      <c r="B17057">
        <v>132340</v>
      </c>
      <c r="C17057">
        <v>132420</v>
      </c>
      <c r="D17057">
        <v>132330</v>
      </c>
      <c r="E17057">
        <v>132420</v>
      </c>
    </row>
    <row r="17058" spans="1:5" x14ac:dyDescent="0.25">
      <c r="A17058" s="2">
        <v>45560.621527777781</v>
      </c>
      <c r="B17058">
        <v>132410</v>
      </c>
      <c r="C17058">
        <v>132425</v>
      </c>
      <c r="D17058">
        <v>132325</v>
      </c>
      <c r="E17058">
        <v>132340</v>
      </c>
    </row>
    <row r="17059" spans="1:5" x14ac:dyDescent="0.25">
      <c r="A17059" s="2">
        <v>45560.618055555555</v>
      </c>
      <c r="B17059">
        <v>132375</v>
      </c>
      <c r="C17059">
        <v>132430</v>
      </c>
      <c r="D17059">
        <v>132355</v>
      </c>
      <c r="E17059">
        <v>132415</v>
      </c>
    </row>
    <row r="17060" spans="1:5" x14ac:dyDescent="0.25">
      <c r="A17060" s="2">
        <v>45560.614583333336</v>
      </c>
      <c r="B17060">
        <v>132305</v>
      </c>
      <c r="C17060">
        <v>132380</v>
      </c>
      <c r="D17060">
        <v>132250</v>
      </c>
      <c r="E17060">
        <v>132370</v>
      </c>
    </row>
    <row r="17061" spans="1:5" x14ac:dyDescent="0.25">
      <c r="A17061" s="2">
        <v>45560.611111111109</v>
      </c>
      <c r="B17061">
        <v>132325</v>
      </c>
      <c r="C17061">
        <v>132365</v>
      </c>
      <c r="D17061">
        <v>132265</v>
      </c>
      <c r="E17061">
        <v>132305</v>
      </c>
    </row>
    <row r="17062" spans="1:5" x14ac:dyDescent="0.25">
      <c r="A17062" s="2">
        <v>45560.607638888891</v>
      </c>
      <c r="B17062">
        <v>132230</v>
      </c>
      <c r="C17062">
        <v>132345</v>
      </c>
      <c r="D17062">
        <v>132165</v>
      </c>
      <c r="E17062">
        <v>132320</v>
      </c>
    </row>
    <row r="17063" spans="1:5" x14ac:dyDescent="0.25">
      <c r="A17063" s="2">
        <v>45560.604166666664</v>
      </c>
      <c r="B17063">
        <v>132265</v>
      </c>
      <c r="C17063">
        <v>132320</v>
      </c>
      <c r="D17063">
        <v>132225</v>
      </c>
      <c r="E17063">
        <v>132230</v>
      </c>
    </row>
    <row r="17064" spans="1:5" x14ac:dyDescent="0.25">
      <c r="A17064" s="2">
        <v>45560.600694444445</v>
      </c>
      <c r="B17064">
        <v>132385</v>
      </c>
      <c r="C17064">
        <v>132410</v>
      </c>
      <c r="D17064">
        <v>132255</v>
      </c>
      <c r="E17064">
        <v>132265</v>
      </c>
    </row>
    <row r="17065" spans="1:5" x14ac:dyDescent="0.25">
      <c r="A17065" s="2">
        <v>45560.597222222219</v>
      </c>
      <c r="B17065">
        <v>132350</v>
      </c>
      <c r="C17065">
        <v>132395</v>
      </c>
      <c r="D17065">
        <v>132310</v>
      </c>
      <c r="E17065">
        <v>132380</v>
      </c>
    </row>
    <row r="17066" spans="1:5" x14ac:dyDescent="0.25">
      <c r="A17066" s="2">
        <v>45560.59375</v>
      </c>
      <c r="B17066">
        <v>132355</v>
      </c>
      <c r="C17066">
        <v>132415</v>
      </c>
      <c r="D17066">
        <v>132320</v>
      </c>
      <c r="E17066">
        <v>132350</v>
      </c>
    </row>
    <row r="17067" spans="1:5" x14ac:dyDescent="0.25">
      <c r="A17067" s="2">
        <v>45560.590277777781</v>
      </c>
      <c r="B17067">
        <v>132410</v>
      </c>
      <c r="C17067">
        <v>132415</v>
      </c>
      <c r="D17067">
        <v>132285</v>
      </c>
      <c r="E17067">
        <v>132355</v>
      </c>
    </row>
    <row r="17068" spans="1:5" x14ac:dyDescent="0.25">
      <c r="A17068" s="2">
        <v>45560.586805555555</v>
      </c>
      <c r="B17068">
        <v>132445</v>
      </c>
      <c r="C17068">
        <v>132485</v>
      </c>
      <c r="D17068">
        <v>132375</v>
      </c>
      <c r="E17068">
        <v>132410</v>
      </c>
    </row>
    <row r="17069" spans="1:5" x14ac:dyDescent="0.25">
      <c r="A17069" s="2">
        <v>45560.583333333336</v>
      </c>
      <c r="B17069">
        <v>132515</v>
      </c>
      <c r="C17069">
        <v>132515</v>
      </c>
      <c r="D17069">
        <v>132415</v>
      </c>
      <c r="E17069">
        <v>132440</v>
      </c>
    </row>
    <row r="17070" spans="1:5" x14ac:dyDescent="0.25">
      <c r="A17070" s="2">
        <v>45560.579861111109</v>
      </c>
      <c r="B17070">
        <v>132575</v>
      </c>
      <c r="C17070">
        <v>132585</v>
      </c>
      <c r="D17070">
        <v>132485</v>
      </c>
      <c r="E17070">
        <v>132510</v>
      </c>
    </row>
    <row r="17071" spans="1:5" x14ac:dyDescent="0.25">
      <c r="A17071" s="2">
        <v>45560.576388888891</v>
      </c>
      <c r="B17071">
        <v>132615</v>
      </c>
      <c r="C17071">
        <v>132690</v>
      </c>
      <c r="D17071">
        <v>132565</v>
      </c>
      <c r="E17071">
        <v>132575</v>
      </c>
    </row>
    <row r="17072" spans="1:5" x14ac:dyDescent="0.25">
      <c r="A17072" s="2">
        <v>45560.572916666664</v>
      </c>
      <c r="B17072">
        <v>132610</v>
      </c>
      <c r="C17072">
        <v>132675</v>
      </c>
      <c r="D17072">
        <v>132590</v>
      </c>
      <c r="E17072">
        <v>132620</v>
      </c>
    </row>
    <row r="17073" spans="1:5" x14ac:dyDescent="0.25">
      <c r="A17073" s="2">
        <v>45560.569444444445</v>
      </c>
      <c r="B17073">
        <v>132680</v>
      </c>
      <c r="C17073">
        <v>132720</v>
      </c>
      <c r="D17073">
        <v>132600</v>
      </c>
      <c r="E17073">
        <v>132605</v>
      </c>
    </row>
    <row r="17074" spans="1:5" x14ac:dyDescent="0.25">
      <c r="A17074" s="2">
        <v>45560.565972222219</v>
      </c>
      <c r="B17074">
        <v>132740</v>
      </c>
      <c r="C17074">
        <v>132820</v>
      </c>
      <c r="D17074">
        <v>132665</v>
      </c>
      <c r="E17074">
        <v>132680</v>
      </c>
    </row>
    <row r="17075" spans="1:5" x14ac:dyDescent="0.25">
      <c r="A17075" s="2">
        <v>45560.5625</v>
      </c>
      <c r="B17075">
        <v>132695</v>
      </c>
      <c r="C17075">
        <v>132745</v>
      </c>
      <c r="D17075">
        <v>132630</v>
      </c>
      <c r="E17075">
        <v>132735</v>
      </c>
    </row>
    <row r="17076" spans="1:5" x14ac:dyDescent="0.25">
      <c r="A17076" s="2">
        <v>45560.559027777781</v>
      </c>
      <c r="B17076">
        <v>132660</v>
      </c>
      <c r="C17076">
        <v>132750</v>
      </c>
      <c r="D17076">
        <v>132635</v>
      </c>
      <c r="E17076">
        <v>132695</v>
      </c>
    </row>
    <row r="17077" spans="1:5" x14ac:dyDescent="0.25">
      <c r="A17077" s="2">
        <v>45560.555555555555</v>
      </c>
      <c r="B17077">
        <v>132590</v>
      </c>
      <c r="C17077">
        <v>132675</v>
      </c>
      <c r="D17077">
        <v>132575</v>
      </c>
      <c r="E17077">
        <v>132660</v>
      </c>
    </row>
    <row r="17078" spans="1:5" x14ac:dyDescent="0.25">
      <c r="A17078" s="2">
        <v>45560.552083333336</v>
      </c>
      <c r="B17078">
        <v>132530</v>
      </c>
      <c r="C17078">
        <v>132600</v>
      </c>
      <c r="D17078">
        <v>132510</v>
      </c>
      <c r="E17078">
        <v>132590</v>
      </c>
    </row>
    <row r="17079" spans="1:5" x14ac:dyDescent="0.25">
      <c r="A17079" s="2">
        <v>45560.548611111109</v>
      </c>
      <c r="B17079">
        <v>132550</v>
      </c>
      <c r="C17079">
        <v>132570</v>
      </c>
      <c r="D17079">
        <v>132505</v>
      </c>
      <c r="E17079">
        <v>132525</v>
      </c>
    </row>
    <row r="17080" spans="1:5" x14ac:dyDescent="0.25">
      <c r="A17080" s="2">
        <v>45560.545138888891</v>
      </c>
      <c r="B17080">
        <v>132530</v>
      </c>
      <c r="C17080">
        <v>132635</v>
      </c>
      <c r="D17080">
        <v>132495</v>
      </c>
      <c r="E17080">
        <v>132550</v>
      </c>
    </row>
    <row r="17081" spans="1:5" x14ac:dyDescent="0.25">
      <c r="A17081" s="2">
        <v>45560.541666666664</v>
      </c>
      <c r="B17081">
        <v>132470</v>
      </c>
      <c r="C17081">
        <v>132555</v>
      </c>
      <c r="D17081">
        <v>132425</v>
      </c>
      <c r="E17081">
        <v>132530</v>
      </c>
    </row>
    <row r="17082" spans="1:5" x14ac:dyDescent="0.25">
      <c r="A17082" s="2">
        <v>45560.538194444445</v>
      </c>
      <c r="B17082">
        <v>132565</v>
      </c>
      <c r="C17082">
        <v>132575</v>
      </c>
      <c r="D17082">
        <v>132460</v>
      </c>
      <c r="E17082">
        <v>132465</v>
      </c>
    </row>
    <row r="17083" spans="1:5" x14ac:dyDescent="0.25">
      <c r="A17083" s="2">
        <v>45560.534722222219</v>
      </c>
      <c r="B17083">
        <v>132410</v>
      </c>
      <c r="C17083">
        <v>132585</v>
      </c>
      <c r="D17083">
        <v>132405</v>
      </c>
      <c r="E17083">
        <v>132565</v>
      </c>
    </row>
    <row r="17084" spans="1:5" x14ac:dyDescent="0.25">
      <c r="A17084" s="2">
        <v>45560.53125</v>
      </c>
      <c r="B17084">
        <v>132375</v>
      </c>
      <c r="C17084">
        <v>132460</v>
      </c>
      <c r="D17084">
        <v>132335</v>
      </c>
      <c r="E17084">
        <v>132410</v>
      </c>
    </row>
    <row r="17085" spans="1:5" x14ac:dyDescent="0.25">
      <c r="A17085" s="2">
        <v>45560.527777777781</v>
      </c>
      <c r="B17085">
        <v>132520</v>
      </c>
      <c r="C17085">
        <v>132525</v>
      </c>
      <c r="D17085">
        <v>132325</v>
      </c>
      <c r="E17085">
        <v>132380</v>
      </c>
    </row>
    <row r="17086" spans="1:5" x14ac:dyDescent="0.25">
      <c r="A17086" s="2">
        <v>45560.524305555555</v>
      </c>
      <c r="B17086">
        <v>132375</v>
      </c>
      <c r="C17086">
        <v>132545</v>
      </c>
      <c r="D17086">
        <v>132360</v>
      </c>
      <c r="E17086">
        <v>132515</v>
      </c>
    </row>
    <row r="17087" spans="1:5" x14ac:dyDescent="0.25">
      <c r="A17087" s="2">
        <v>45560.520833333336</v>
      </c>
      <c r="B17087">
        <v>132440</v>
      </c>
      <c r="C17087">
        <v>132535</v>
      </c>
      <c r="D17087">
        <v>132360</v>
      </c>
      <c r="E17087">
        <v>132375</v>
      </c>
    </row>
    <row r="17088" spans="1:5" x14ac:dyDescent="0.25">
      <c r="A17088" s="2">
        <v>45560.517361111109</v>
      </c>
      <c r="B17088">
        <v>132550</v>
      </c>
      <c r="C17088">
        <v>132585</v>
      </c>
      <c r="D17088">
        <v>132435</v>
      </c>
      <c r="E17088">
        <v>132440</v>
      </c>
    </row>
    <row r="17089" spans="1:5" x14ac:dyDescent="0.25">
      <c r="A17089" s="2">
        <v>45560.513888888891</v>
      </c>
      <c r="B17089">
        <v>132675</v>
      </c>
      <c r="C17089">
        <v>132725</v>
      </c>
      <c r="D17089">
        <v>132525</v>
      </c>
      <c r="E17089">
        <v>132545</v>
      </c>
    </row>
    <row r="17090" spans="1:5" x14ac:dyDescent="0.25">
      <c r="A17090" s="2">
        <v>45560.510416666664</v>
      </c>
      <c r="B17090">
        <v>132725</v>
      </c>
      <c r="C17090">
        <v>132745</v>
      </c>
      <c r="D17090">
        <v>132660</v>
      </c>
      <c r="E17090">
        <v>132670</v>
      </c>
    </row>
    <row r="17091" spans="1:5" x14ac:dyDescent="0.25">
      <c r="A17091" s="2">
        <v>45560.506944444445</v>
      </c>
      <c r="B17091">
        <v>132910</v>
      </c>
      <c r="C17091">
        <v>132920</v>
      </c>
      <c r="D17091">
        <v>132710</v>
      </c>
      <c r="E17091">
        <v>132720</v>
      </c>
    </row>
    <row r="17092" spans="1:5" x14ac:dyDescent="0.25">
      <c r="A17092" s="2">
        <v>45560.503472222219</v>
      </c>
      <c r="B17092">
        <v>132950</v>
      </c>
      <c r="C17092">
        <v>132955</v>
      </c>
      <c r="D17092">
        <v>132850</v>
      </c>
      <c r="E17092">
        <v>132905</v>
      </c>
    </row>
    <row r="17093" spans="1:5" x14ac:dyDescent="0.25">
      <c r="A17093" s="2">
        <v>45560.5</v>
      </c>
      <c r="B17093">
        <v>132875</v>
      </c>
      <c r="C17093">
        <v>133000</v>
      </c>
      <c r="D17093">
        <v>132835</v>
      </c>
      <c r="E17093">
        <v>132945</v>
      </c>
    </row>
    <row r="17094" spans="1:5" x14ac:dyDescent="0.25">
      <c r="A17094" s="2">
        <v>45560.496527777781</v>
      </c>
      <c r="B17094">
        <v>132985</v>
      </c>
      <c r="C17094">
        <v>133035</v>
      </c>
      <c r="D17094">
        <v>132820</v>
      </c>
      <c r="E17094">
        <v>132880</v>
      </c>
    </row>
    <row r="17095" spans="1:5" x14ac:dyDescent="0.25">
      <c r="A17095" s="2">
        <v>45560.493055555555</v>
      </c>
      <c r="B17095">
        <v>133035</v>
      </c>
      <c r="C17095">
        <v>133120</v>
      </c>
      <c r="D17095">
        <v>132955</v>
      </c>
      <c r="E17095">
        <v>132990</v>
      </c>
    </row>
    <row r="17096" spans="1:5" x14ac:dyDescent="0.25">
      <c r="A17096" s="2">
        <v>45560.489583333336</v>
      </c>
      <c r="B17096">
        <v>132940</v>
      </c>
      <c r="C17096">
        <v>133075</v>
      </c>
      <c r="D17096">
        <v>132900</v>
      </c>
      <c r="E17096">
        <v>133030</v>
      </c>
    </row>
    <row r="17097" spans="1:5" x14ac:dyDescent="0.25">
      <c r="A17097" s="2">
        <v>45560.486111111109</v>
      </c>
      <c r="B17097">
        <v>133000</v>
      </c>
      <c r="C17097">
        <v>133080</v>
      </c>
      <c r="D17097">
        <v>132905</v>
      </c>
      <c r="E17097">
        <v>132945</v>
      </c>
    </row>
    <row r="17098" spans="1:5" x14ac:dyDescent="0.25">
      <c r="A17098" s="2">
        <v>45560.482638888891</v>
      </c>
      <c r="B17098">
        <v>132785</v>
      </c>
      <c r="C17098">
        <v>133005</v>
      </c>
      <c r="D17098">
        <v>132755</v>
      </c>
      <c r="E17098">
        <v>133000</v>
      </c>
    </row>
    <row r="17099" spans="1:5" x14ac:dyDescent="0.25">
      <c r="A17099" s="2">
        <v>45560.479166666664</v>
      </c>
      <c r="B17099">
        <v>132690</v>
      </c>
      <c r="C17099">
        <v>132785</v>
      </c>
      <c r="D17099">
        <v>132655</v>
      </c>
      <c r="E17099">
        <v>132780</v>
      </c>
    </row>
    <row r="17100" spans="1:5" x14ac:dyDescent="0.25">
      <c r="A17100" s="2">
        <v>45560.475694444445</v>
      </c>
      <c r="B17100">
        <v>132730</v>
      </c>
      <c r="C17100">
        <v>132800</v>
      </c>
      <c r="D17100">
        <v>132645</v>
      </c>
      <c r="E17100">
        <v>132690</v>
      </c>
    </row>
    <row r="17101" spans="1:5" x14ac:dyDescent="0.25">
      <c r="A17101" s="2">
        <v>45560.472222222219</v>
      </c>
      <c r="B17101">
        <v>132830</v>
      </c>
      <c r="C17101">
        <v>132875</v>
      </c>
      <c r="D17101">
        <v>132595</v>
      </c>
      <c r="E17101">
        <v>132735</v>
      </c>
    </row>
    <row r="17102" spans="1:5" x14ac:dyDescent="0.25">
      <c r="A17102" s="2">
        <v>45560.46875</v>
      </c>
      <c r="B17102">
        <v>133025</v>
      </c>
      <c r="C17102">
        <v>133055</v>
      </c>
      <c r="D17102">
        <v>132810</v>
      </c>
      <c r="E17102">
        <v>132835</v>
      </c>
    </row>
    <row r="17103" spans="1:5" x14ac:dyDescent="0.25">
      <c r="A17103" s="2">
        <v>45560.465277777781</v>
      </c>
      <c r="B17103">
        <v>133145</v>
      </c>
      <c r="C17103">
        <v>133145</v>
      </c>
      <c r="D17103">
        <v>133005</v>
      </c>
      <c r="E17103">
        <v>133025</v>
      </c>
    </row>
    <row r="17104" spans="1:5" x14ac:dyDescent="0.25">
      <c r="A17104" s="2">
        <v>45560.461805555555</v>
      </c>
      <c r="B17104">
        <v>133050</v>
      </c>
      <c r="C17104">
        <v>133170</v>
      </c>
      <c r="D17104">
        <v>133040</v>
      </c>
      <c r="E17104">
        <v>133145</v>
      </c>
    </row>
    <row r="17105" spans="1:5" x14ac:dyDescent="0.25">
      <c r="A17105" s="2">
        <v>45560.458333333336</v>
      </c>
      <c r="B17105">
        <v>132995</v>
      </c>
      <c r="C17105">
        <v>133080</v>
      </c>
      <c r="D17105">
        <v>132925</v>
      </c>
      <c r="E17105">
        <v>133055</v>
      </c>
    </row>
    <row r="17106" spans="1:5" x14ac:dyDescent="0.25">
      <c r="A17106" s="2">
        <v>45560.454861111109</v>
      </c>
      <c r="B17106">
        <v>133075</v>
      </c>
      <c r="C17106">
        <v>133120</v>
      </c>
      <c r="D17106">
        <v>132940</v>
      </c>
      <c r="E17106">
        <v>132995</v>
      </c>
    </row>
    <row r="17107" spans="1:5" x14ac:dyDescent="0.25">
      <c r="A17107" s="2">
        <v>45560.451388888891</v>
      </c>
      <c r="B17107">
        <v>133095</v>
      </c>
      <c r="C17107">
        <v>133180</v>
      </c>
      <c r="D17107">
        <v>133065</v>
      </c>
      <c r="E17107">
        <v>133070</v>
      </c>
    </row>
    <row r="17108" spans="1:5" x14ac:dyDescent="0.25">
      <c r="A17108" s="2">
        <v>45560.447916666664</v>
      </c>
      <c r="B17108">
        <v>132980</v>
      </c>
      <c r="C17108">
        <v>133145</v>
      </c>
      <c r="D17108">
        <v>132910</v>
      </c>
      <c r="E17108">
        <v>133090</v>
      </c>
    </row>
    <row r="17109" spans="1:5" x14ac:dyDescent="0.25">
      <c r="A17109" s="2">
        <v>45560.444444444445</v>
      </c>
      <c r="B17109">
        <v>133085</v>
      </c>
      <c r="C17109">
        <v>133140</v>
      </c>
      <c r="D17109">
        <v>132925</v>
      </c>
      <c r="E17109">
        <v>132980</v>
      </c>
    </row>
    <row r="17110" spans="1:5" x14ac:dyDescent="0.25">
      <c r="A17110" s="2">
        <v>45560.440972222219</v>
      </c>
      <c r="B17110">
        <v>133130</v>
      </c>
      <c r="C17110">
        <v>133160</v>
      </c>
      <c r="D17110">
        <v>132965</v>
      </c>
      <c r="E17110">
        <v>133085</v>
      </c>
    </row>
    <row r="17111" spans="1:5" x14ac:dyDescent="0.25">
      <c r="A17111" s="2">
        <v>45560.4375</v>
      </c>
      <c r="B17111">
        <v>133155</v>
      </c>
      <c r="C17111">
        <v>133275</v>
      </c>
      <c r="D17111">
        <v>133045</v>
      </c>
      <c r="E17111">
        <v>133135</v>
      </c>
    </row>
    <row r="17112" spans="1:5" x14ac:dyDescent="0.25">
      <c r="A17112" s="2">
        <v>45560.434027777781</v>
      </c>
      <c r="B17112">
        <v>133595</v>
      </c>
      <c r="C17112">
        <v>133595</v>
      </c>
      <c r="D17112">
        <v>133130</v>
      </c>
      <c r="E17112">
        <v>133155</v>
      </c>
    </row>
    <row r="17113" spans="1:5" x14ac:dyDescent="0.25">
      <c r="A17113" s="2">
        <v>45560.430555555555</v>
      </c>
      <c r="B17113">
        <v>133635</v>
      </c>
      <c r="C17113">
        <v>133685</v>
      </c>
      <c r="D17113">
        <v>133470</v>
      </c>
      <c r="E17113">
        <v>133595</v>
      </c>
    </row>
    <row r="17114" spans="1:5" x14ac:dyDescent="0.25">
      <c r="A17114" s="2">
        <v>45560.427083333336</v>
      </c>
      <c r="B17114">
        <v>133490</v>
      </c>
      <c r="C17114">
        <v>133705</v>
      </c>
      <c r="D17114">
        <v>133470</v>
      </c>
      <c r="E17114">
        <v>133635</v>
      </c>
    </row>
    <row r="17115" spans="1:5" x14ac:dyDescent="0.25">
      <c r="A17115" s="2">
        <v>45560.423611111109</v>
      </c>
      <c r="B17115">
        <v>133360</v>
      </c>
      <c r="C17115">
        <v>133565</v>
      </c>
      <c r="D17115">
        <v>133225</v>
      </c>
      <c r="E17115">
        <v>133490</v>
      </c>
    </row>
    <row r="17116" spans="1:5" x14ac:dyDescent="0.25">
      <c r="A17116" s="2">
        <v>45560.420138888891</v>
      </c>
      <c r="B17116">
        <v>133315</v>
      </c>
      <c r="C17116">
        <v>133375</v>
      </c>
      <c r="D17116">
        <v>133175</v>
      </c>
      <c r="E17116">
        <v>133355</v>
      </c>
    </row>
    <row r="17117" spans="1:5" x14ac:dyDescent="0.25">
      <c r="A17117" s="2">
        <v>45560.416666666664</v>
      </c>
      <c r="B17117">
        <v>133330</v>
      </c>
      <c r="C17117">
        <v>133420</v>
      </c>
      <c r="D17117">
        <v>133215</v>
      </c>
      <c r="E17117">
        <v>133315</v>
      </c>
    </row>
    <row r="17118" spans="1:5" x14ac:dyDescent="0.25">
      <c r="A17118" s="2">
        <v>45560.413194444445</v>
      </c>
      <c r="B17118">
        <v>133390</v>
      </c>
      <c r="C17118">
        <v>133435</v>
      </c>
      <c r="D17118">
        <v>133305</v>
      </c>
      <c r="E17118">
        <v>133330</v>
      </c>
    </row>
    <row r="17119" spans="1:5" x14ac:dyDescent="0.25">
      <c r="A17119" s="2">
        <v>45560.409722222219</v>
      </c>
      <c r="B17119">
        <v>133440</v>
      </c>
      <c r="C17119">
        <v>133450</v>
      </c>
      <c r="D17119">
        <v>133315</v>
      </c>
      <c r="E17119">
        <v>133390</v>
      </c>
    </row>
    <row r="17120" spans="1:5" x14ac:dyDescent="0.25">
      <c r="A17120" s="2">
        <v>45560.40625</v>
      </c>
      <c r="B17120">
        <v>133385</v>
      </c>
      <c r="C17120">
        <v>133515</v>
      </c>
      <c r="D17120">
        <v>133315</v>
      </c>
      <c r="E17120">
        <v>133440</v>
      </c>
    </row>
    <row r="17121" spans="1:5" x14ac:dyDescent="0.25">
      <c r="A17121" s="2">
        <v>45560.402777777781</v>
      </c>
      <c r="B17121">
        <v>133300</v>
      </c>
      <c r="C17121">
        <v>133425</v>
      </c>
      <c r="D17121">
        <v>133295</v>
      </c>
      <c r="E17121">
        <v>133385</v>
      </c>
    </row>
    <row r="17122" spans="1:5" x14ac:dyDescent="0.25">
      <c r="A17122" s="2">
        <v>45560.399305555555</v>
      </c>
      <c r="B17122">
        <v>133370</v>
      </c>
      <c r="C17122">
        <v>133380</v>
      </c>
      <c r="D17122">
        <v>133270</v>
      </c>
      <c r="E17122">
        <v>133305</v>
      </c>
    </row>
    <row r="17123" spans="1:5" x14ac:dyDescent="0.25">
      <c r="A17123" s="2">
        <v>45560.395833333336</v>
      </c>
      <c r="B17123">
        <v>133335</v>
      </c>
      <c r="C17123">
        <v>133475</v>
      </c>
      <c r="D17123">
        <v>133290</v>
      </c>
      <c r="E17123">
        <v>133375</v>
      </c>
    </row>
    <row r="17124" spans="1:5" x14ac:dyDescent="0.25">
      <c r="A17124" s="2">
        <v>45560.392361111109</v>
      </c>
      <c r="B17124">
        <v>133320</v>
      </c>
      <c r="C17124">
        <v>133410</v>
      </c>
      <c r="D17124">
        <v>133290</v>
      </c>
      <c r="E17124">
        <v>133340</v>
      </c>
    </row>
    <row r="17125" spans="1:5" x14ac:dyDescent="0.25">
      <c r="A17125" s="2">
        <v>45560.388888888891</v>
      </c>
      <c r="B17125">
        <v>133545</v>
      </c>
      <c r="C17125">
        <v>133600</v>
      </c>
      <c r="D17125">
        <v>133250</v>
      </c>
      <c r="E17125">
        <v>133320</v>
      </c>
    </row>
    <row r="17126" spans="1:5" x14ac:dyDescent="0.25">
      <c r="A17126" s="2">
        <v>45560.385416666664</v>
      </c>
      <c r="B17126">
        <v>133550</v>
      </c>
      <c r="C17126">
        <v>133620</v>
      </c>
      <c r="D17126">
        <v>133470</v>
      </c>
      <c r="E17126">
        <v>133545</v>
      </c>
    </row>
    <row r="17127" spans="1:5" x14ac:dyDescent="0.25">
      <c r="A17127" s="2">
        <v>45560.381944444445</v>
      </c>
      <c r="B17127">
        <v>133510</v>
      </c>
      <c r="C17127">
        <v>133680</v>
      </c>
      <c r="D17127">
        <v>133450</v>
      </c>
      <c r="E17127">
        <v>133555</v>
      </c>
    </row>
    <row r="17128" spans="1:5" x14ac:dyDescent="0.25">
      <c r="A17128" s="2">
        <v>45560.378472222219</v>
      </c>
      <c r="B17128">
        <v>133800</v>
      </c>
      <c r="C17128">
        <v>133840</v>
      </c>
      <c r="D17128">
        <v>133505</v>
      </c>
      <c r="E17128">
        <v>133510</v>
      </c>
    </row>
    <row r="17129" spans="1:5" x14ac:dyDescent="0.25">
      <c r="A17129" s="2">
        <v>45560.375</v>
      </c>
      <c r="B17129">
        <v>133370</v>
      </c>
      <c r="C17129">
        <v>133845</v>
      </c>
      <c r="D17129">
        <v>133055</v>
      </c>
      <c r="E17129">
        <v>133800</v>
      </c>
    </row>
    <row r="17130" spans="1:5" x14ac:dyDescent="0.25">
      <c r="A17130" s="2">
        <v>45559.763888888891</v>
      </c>
      <c r="B17130">
        <v>132965</v>
      </c>
      <c r="C17130">
        <v>132970</v>
      </c>
      <c r="D17130">
        <v>132855</v>
      </c>
      <c r="E17130">
        <v>132900</v>
      </c>
    </row>
    <row r="17131" spans="1:5" x14ac:dyDescent="0.25">
      <c r="A17131" s="2">
        <v>45559.760416666664</v>
      </c>
      <c r="B17131">
        <v>132950</v>
      </c>
      <c r="C17131">
        <v>132975</v>
      </c>
      <c r="D17131">
        <v>132925</v>
      </c>
      <c r="E17131">
        <v>132970</v>
      </c>
    </row>
    <row r="17132" spans="1:5" x14ac:dyDescent="0.25">
      <c r="A17132" s="2">
        <v>45559.756944444445</v>
      </c>
      <c r="B17132">
        <v>132945</v>
      </c>
      <c r="C17132">
        <v>132970</v>
      </c>
      <c r="D17132">
        <v>132930</v>
      </c>
      <c r="E17132">
        <v>132950</v>
      </c>
    </row>
    <row r="17133" spans="1:5" x14ac:dyDescent="0.25">
      <c r="A17133" s="2">
        <v>45559.753472222219</v>
      </c>
      <c r="B17133">
        <v>132955</v>
      </c>
      <c r="C17133">
        <v>132965</v>
      </c>
      <c r="D17133">
        <v>132935</v>
      </c>
      <c r="E17133">
        <v>132945</v>
      </c>
    </row>
    <row r="17134" spans="1:5" x14ac:dyDescent="0.25">
      <c r="A17134" s="2">
        <v>45559.75</v>
      </c>
      <c r="B17134">
        <v>132945</v>
      </c>
      <c r="C17134">
        <v>132960</v>
      </c>
      <c r="D17134">
        <v>132895</v>
      </c>
      <c r="E17134">
        <v>132950</v>
      </c>
    </row>
    <row r="17135" spans="1:5" x14ac:dyDescent="0.25">
      <c r="A17135" s="2">
        <v>45559.746527777781</v>
      </c>
      <c r="B17135">
        <v>132935</v>
      </c>
      <c r="C17135">
        <v>132985</v>
      </c>
      <c r="D17135">
        <v>132935</v>
      </c>
      <c r="E17135">
        <v>132950</v>
      </c>
    </row>
    <row r="17136" spans="1:5" x14ac:dyDescent="0.25">
      <c r="A17136" s="2">
        <v>45559.743055555555</v>
      </c>
      <c r="B17136">
        <v>132920</v>
      </c>
      <c r="C17136">
        <v>132955</v>
      </c>
      <c r="D17136">
        <v>132895</v>
      </c>
      <c r="E17136">
        <v>132935</v>
      </c>
    </row>
    <row r="17137" spans="1:5" x14ac:dyDescent="0.25">
      <c r="A17137" s="2">
        <v>45559.739583333336</v>
      </c>
      <c r="B17137">
        <v>132945</v>
      </c>
      <c r="C17137">
        <v>132995</v>
      </c>
      <c r="D17137">
        <v>132885</v>
      </c>
      <c r="E17137">
        <v>132920</v>
      </c>
    </row>
    <row r="17138" spans="1:5" x14ac:dyDescent="0.25">
      <c r="A17138" s="2">
        <v>45559.736111111109</v>
      </c>
      <c r="B17138">
        <v>132925</v>
      </c>
      <c r="C17138">
        <v>132965</v>
      </c>
      <c r="D17138">
        <v>132910</v>
      </c>
      <c r="E17138">
        <v>132945</v>
      </c>
    </row>
    <row r="17139" spans="1:5" x14ac:dyDescent="0.25">
      <c r="A17139" s="2">
        <v>45559.732638888891</v>
      </c>
      <c r="B17139">
        <v>132900</v>
      </c>
      <c r="C17139">
        <v>132955</v>
      </c>
      <c r="D17139">
        <v>132885</v>
      </c>
      <c r="E17139">
        <v>132925</v>
      </c>
    </row>
    <row r="17140" spans="1:5" x14ac:dyDescent="0.25">
      <c r="A17140" s="2">
        <v>45559.729166666664</v>
      </c>
      <c r="B17140">
        <v>132905</v>
      </c>
      <c r="C17140">
        <v>132935</v>
      </c>
      <c r="D17140">
        <v>132855</v>
      </c>
      <c r="E17140">
        <v>132905</v>
      </c>
    </row>
    <row r="17141" spans="1:5" x14ac:dyDescent="0.25">
      <c r="A17141" s="2">
        <v>45559.725694444445</v>
      </c>
      <c r="B17141">
        <v>132895</v>
      </c>
      <c r="C17141">
        <v>132915</v>
      </c>
      <c r="D17141">
        <v>132875</v>
      </c>
      <c r="E17141">
        <v>132900</v>
      </c>
    </row>
    <row r="17142" spans="1:5" x14ac:dyDescent="0.25">
      <c r="A17142" s="2">
        <v>45559.722222222219</v>
      </c>
      <c r="B17142">
        <v>132885</v>
      </c>
      <c r="C17142">
        <v>132915</v>
      </c>
      <c r="D17142">
        <v>132845</v>
      </c>
      <c r="E17142">
        <v>132895</v>
      </c>
    </row>
    <row r="17143" spans="1:5" x14ac:dyDescent="0.25">
      <c r="A17143" s="2">
        <v>45559.71875</v>
      </c>
      <c r="B17143">
        <v>132945</v>
      </c>
      <c r="C17143">
        <v>132980</v>
      </c>
      <c r="D17143">
        <v>132870</v>
      </c>
      <c r="E17143">
        <v>132885</v>
      </c>
    </row>
    <row r="17144" spans="1:5" x14ac:dyDescent="0.25">
      <c r="A17144" s="2">
        <v>45559.715277777781</v>
      </c>
      <c r="B17144">
        <v>132895</v>
      </c>
      <c r="C17144">
        <v>132990</v>
      </c>
      <c r="D17144">
        <v>132880</v>
      </c>
      <c r="E17144">
        <v>132945</v>
      </c>
    </row>
    <row r="17145" spans="1:5" x14ac:dyDescent="0.25">
      <c r="A17145" s="2">
        <v>45559.711805555555</v>
      </c>
      <c r="B17145">
        <v>132880</v>
      </c>
      <c r="C17145">
        <v>132920</v>
      </c>
      <c r="D17145">
        <v>132865</v>
      </c>
      <c r="E17145">
        <v>132895</v>
      </c>
    </row>
    <row r="17146" spans="1:5" x14ac:dyDescent="0.25">
      <c r="A17146" s="2">
        <v>45559.708333333336</v>
      </c>
      <c r="B17146">
        <v>132970</v>
      </c>
      <c r="C17146">
        <v>132975</v>
      </c>
      <c r="D17146">
        <v>132845</v>
      </c>
      <c r="E17146">
        <v>132880</v>
      </c>
    </row>
    <row r="17147" spans="1:5" x14ac:dyDescent="0.25">
      <c r="A17147" s="2">
        <v>45559.704861111109</v>
      </c>
      <c r="B17147">
        <v>132840</v>
      </c>
      <c r="C17147">
        <v>132975</v>
      </c>
      <c r="D17147">
        <v>132825</v>
      </c>
      <c r="E17147">
        <v>132975</v>
      </c>
    </row>
    <row r="17148" spans="1:5" x14ac:dyDescent="0.25">
      <c r="A17148" s="2">
        <v>45559.701388888891</v>
      </c>
      <c r="B17148">
        <v>132915</v>
      </c>
      <c r="C17148">
        <v>132920</v>
      </c>
      <c r="D17148">
        <v>132810</v>
      </c>
      <c r="E17148">
        <v>132835</v>
      </c>
    </row>
    <row r="17149" spans="1:5" x14ac:dyDescent="0.25">
      <c r="A17149" s="2">
        <v>45559.697916666664</v>
      </c>
      <c r="B17149">
        <v>132945</v>
      </c>
      <c r="C17149">
        <v>132945</v>
      </c>
      <c r="D17149">
        <v>132880</v>
      </c>
      <c r="E17149">
        <v>132915</v>
      </c>
    </row>
    <row r="17150" spans="1:5" x14ac:dyDescent="0.25">
      <c r="A17150" s="2">
        <v>45559.694444444445</v>
      </c>
      <c r="B17150">
        <v>132925</v>
      </c>
      <c r="C17150">
        <v>132980</v>
      </c>
      <c r="D17150">
        <v>132890</v>
      </c>
      <c r="E17150">
        <v>132940</v>
      </c>
    </row>
    <row r="17151" spans="1:5" x14ac:dyDescent="0.25">
      <c r="A17151" s="2">
        <v>45559.690972222219</v>
      </c>
      <c r="B17151">
        <v>132965</v>
      </c>
      <c r="C17151">
        <v>132995</v>
      </c>
      <c r="D17151">
        <v>132900</v>
      </c>
      <c r="E17151">
        <v>132925</v>
      </c>
    </row>
    <row r="17152" spans="1:5" x14ac:dyDescent="0.25">
      <c r="A17152" s="2">
        <v>45559.6875</v>
      </c>
      <c r="B17152">
        <v>132995</v>
      </c>
      <c r="C17152">
        <v>133010</v>
      </c>
      <c r="D17152">
        <v>132905</v>
      </c>
      <c r="E17152">
        <v>132965</v>
      </c>
    </row>
    <row r="17153" spans="1:5" x14ac:dyDescent="0.25">
      <c r="A17153" s="2">
        <v>45559.684027777781</v>
      </c>
      <c r="B17153">
        <v>132975</v>
      </c>
      <c r="C17153">
        <v>133045</v>
      </c>
      <c r="D17153">
        <v>132945</v>
      </c>
      <c r="E17153">
        <v>133000</v>
      </c>
    </row>
    <row r="17154" spans="1:5" x14ac:dyDescent="0.25">
      <c r="A17154" s="2">
        <v>45559.680555555555</v>
      </c>
      <c r="B17154">
        <v>133040</v>
      </c>
      <c r="C17154">
        <v>133040</v>
      </c>
      <c r="D17154">
        <v>132945</v>
      </c>
      <c r="E17154">
        <v>132970</v>
      </c>
    </row>
    <row r="17155" spans="1:5" x14ac:dyDescent="0.25">
      <c r="A17155" s="2">
        <v>45559.677083333336</v>
      </c>
      <c r="B17155">
        <v>133030</v>
      </c>
      <c r="C17155">
        <v>133065</v>
      </c>
      <c r="D17155">
        <v>133000</v>
      </c>
      <c r="E17155">
        <v>133035</v>
      </c>
    </row>
    <row r="17156" spans="1:5" x14ac:dyDescent="0.25">
      <c r="A17156" s="2">
        <v>45559.673611111109</v>
      </c>
      <c r="B17156">
        <v>133120</v>
      </c>
      <c r="C17156">
        <v>133140</v>
      </c>
      <c r="D17156">
        <v>133015</v>
      </c>
      <c r="E17156">
        <v>133025</v>
      </c>
    </row>
    <row r="17157" spans="1:5" x14ac:dyDescent="0.25">
      <c r="A17157" s="2">
        <v>45559.670138888891</v>
      </c>
      <c r="B17157">
        <v>133135</v>
      </c>
      <c r="C17157">
        <v>133170</v>
      </c>
      <c r="D17157">
        <v>133090</v>
      </c>
      <c r="E17157">
        <v>133125</v>
      </c>
    </row>
    <row r="17158" spans="1:5" x14ac:dyDescent="0.25">
      <c r="A17158" s="2">
        <v>45559.666666666664</v>
      </c>
      <c r="B17158">
        <v>133170</v>
      </c>
      <c r="C17158">
        <v>133175</v>
      </c>
      <c r="D17158">
        <v>133065</v>
      </c>
      <c r="E17158">
        <v>133140</v>
      </c>
    </row>
    <row r="17159" spans="1:5" x14ac:dyDescent="0.25">
      <c r="A17159" s="2">
        <v>45559.663194444445</v>
      </c>
      <c r="B17159">
        <v>133165</v>
      </c>
      <c r="C17159">
        <v>133195</v>
      </c>
      <c r="D17159">
        <v>133130</v>
      </c>
      <c r="E17159">
        <v>133170</v>
      </c>
    </row>
    <row r="17160" spans="1:5" x14ac:dyDescent="0.25">
      <c r="A17160" s="2">
        <v>45559.659722222219</v>
      </c>
      <c r="B17160">
        <v>133115</v>
      </c>
      <c r="C17160">
        <v>133185</v>
      </c>
      <c r="D17160">
        <v>133095</v>
      </c>
      <c r="E17160">
        <v>133165</v>
      </c>
    </row>
    <row r="17161" spans="1:5" x14ac:dyDescent="0.25">
      <c r="A17161" s="2">
        <v>45559.65625</v>
      </c>
      <c r="B17161">
        <v>133075</v>
      </c>
      <c r="C17161">
        <v>133150</v>
      </c>
      <c r="D17161">
        <v>133065</v>
      </c>
      <c r="E17161">
        <v>133110</v>
      </c>
    </row>
    <row r="17162" spans="1:5" x14ac:dyDescent="0.25">
      <c r="A17162" s="2">
        <v>45559.652777777781</v>
      </c>
      <c r="B17162">
        <v>133050</v>
      </c>
      <c r="C17162">
        <v>133090</v>
      </c>
      <c r="D17162">
        <v>133010</v>
      </c>
      <c r="E17162">
        <v>133075</v>
      </c>
    </row>
    <row r="17163" spans="1:5" x14ac:dyDescent="0.25">
      <c r="A17163" s="2">
        <v>45559.649305555555</v>
      </c>
      <c r="B17163">
        <v>133045</v>
      </c>
      <c r="C17163">
        <v>133080</v>
      </c>
      <c r="D17163">
        <v>132980</v>
      </c>
      <c r="E17163">
        <v>133055</v>
      </c>
    </row>
    <row r="17164" spans="1:5" x14ac:dyDescent="0.25">
      <c r="A17164" s="2">
        <v>45559.645833333336</v>
      </c>
      <c r="B17164">
        <v>133085</v>
      </c>
      <c r="C17164">
        <v>133085</v>
      </c>
      <c r="D17164">
        <v>132965</v>
      </c>
      <c r="E17164">
        <v>133050</v>
      </c>
    </row>
    <row r="17165" spans="1:5" x14ac:dyDescent="0.25">
      <c r="A17165" s="2">
        <v>45559.642361111109</v>
      </c>
      <c r="B17165">
        <v>133115</v>
      </c>
      <c r="C17165">
        <v>133130</v>
      </c>
      <c r="D17165">
        <v>133035</v>
      </c>
      <c r="E17165">
        <v>133085</v>
      </c>
    </row>
    <row r="17166" spans="1:5" x14ac:dyDescent="0.25">
      <c r="A17166" s="2">
        <v>45559.638888888891</v>
      </c>
      <c r="B17166">
        <v>133085</v>
      </c>
      <c r="C17166">
        <v>133135</v>
      </c>
      <c r="D17166">
        <v>133065</v>
      </c>
      <c r="E17166">
        <v>133115</v>
      </c>
    </row>
    <row r="17167" spans="1:5" x14ac:dyDescent="0.25">
      <c r="A17167" s="2">
        <v>45559.635416666664</v>
      </c>
      <c r="B17167">
        <v>133125</v>
      </c>
      <c r="C17167">
        <v>133130</v>
      </c>
      <c r="D17167">
        <v>133025</v>
      </c>
      <c r="E17167">
        <v>133085</v>
      </c>
    </row>
    <row r="17168" spans="1:5" x14ac:dyDescent="0.25">
      <c r="A17168" s="2">
        <v>45559.631944444445</v>
      </c>
      <c r="B17168">
        <v>133125</v>
      </c>
      <c r="C17168">
        <v>133170</v>
      </c>
      <c r="D17168">
        <v>133060</v>
      </c>
      <c r="E17168">
        <v>133125</v>
      </c>
    </row>
    <row r="17169" spans="1:5" x14ac:dyDescent="0.25">
      <c r="A17169" s="2">
        <v>45559.628472222219</v>
      </c>
      <c r="B17169">
        <v>133010</v>
      </c>
      <c r="C17169">
        <v>133130</v>
      </c>
      <c r="D17169">
        <v>132985</v>
      </c>
      <c r="E17169">
        <v>133125</v>
      </c>
    </row>
    <row r="17170" spans="1:5" x14ac:dyDescent="0.25">
      <c r="A17170" s="2">
        <v>45559.625</v>
      </c>
      <c r="B17170">
        <v>132950</v>
      </c>
      <c r="C17170">
        <v>133030</v>
      </c>
      <c r="D17170">
        <v>132925</v>
      </c>
      <c r="E17170">
        <v>133010</v>
      </c>
    </row>
    <row r="17171" spans="1:5" x14ac:dyDescent="0.25">
      <c r="A17171" s="2">
        <v>45559.621527777781</v>
      </c>
      <c r="B17171">
        <v>132895</v>
      </c>
      <c r="C17171">
        <v>132960</v>
      </c>
      <c r="D17171">
        <v>132865</v>
      </c>
      <c r="E17171">
        <v>132950</v>
      </c>
    </row>
    <row r="17172" spans="1:5" x14ac:dyDescent="0.25">
      <c r="A17172" s="2">
        <v>45559.618055555555</v>
      </c>
      <c r="B17172">
        <v>132905</v>
      </c>
      <c r="C17172">
        <v>132920</v>
      </c>
      <c r="D17172">
        <v>132855</v>
      </c>
      <c r="E17172">
        <v>132895</v>
      </c>
    </row>
    <row r="17173" spans="1:5" x14ac:dyDescent="0.25">
      <c r="A17173" s="2">
        <v>45559.614583333336</v>
      </c>
      <c r="B17173">
        <v>132895</v>
      </c>
      <c r="C17173">
        <v>132920</v>
      </c>
      <c r="D17173">
        <v>132830</v>
      </c>
      <c r="E17173">
        <v>132905</v>
      </c>
    </row>
    <row r="17174" spans="1:5" x14ac:dyDescent="0.25">
      <c r="A17174" s="2">
        <v>45559.611111111109</v>
      </c>
      <c r="B17174">
        <v>132965</v>
      </c>
      <c r="C17174">
        <v>132970</v>
      </c>
      <c r="D17174">
        <v>132870</v>
      </c>
      <c r="E17174">
        <v>132890</v>
      </c>
    </row>
    <row r="17175" spans="1:5" x14ac:dyDescent="0.25">
      <c r="A17175" s="2">
        <v>45559.607638888891</v>
      </c>
      <c r="B17175">
        <v>132990</v>
      </c>
      <c r="C17175">
        <v>133055</v>
      </c>
      <c r="D17175">
        <v>132950</v>
      </c>
      <c r="E17175">
        <v>132965</v>
      </c>
    </row>
    <row r="17176" spans="1:5" x14ac:dyDescent="0.25">
      <c r="A17176" s="2">
        <v>45559.604166666664</v>
      </c>
      <c r="B17176">
        <v>132935</v>
      </c>
      <c r="C17176">
        <v>133010</v>
      </c>
      <c r="D17176">
        <v>132925</v>
      </c>
      <c r="E17176">
        <v>132995</v>
      </c>
    </row>
    <row r="17177" spans="1:5" x14ac:dyDescent="0.25">
      <c r="A17177" s="2">
        <v>45559.600694444445</v>
      </c>
      <c r="B17177">
        <v>132940</v>
      </c>
      <c r="C17177">
        <v>132990</v>
      </c>
      <c r="D17177">
        <v>132900</v>
      </c>
      <c r="E17177">
        <v>132935</v>
      </c>
    </row>
    <row r="17178" spans="1:5" x14ac:dyDescent="0.25">
      <c r="A17178" s="2">
        <v>45559.597222222219</v>
      </c>
      <c r="B17178">
        <v>133025</v>
      </c>
      <c r="C17178">
        <v>133035</v>
      </c>
      <c r="D17178">
        <v>132915</v>
      </c>
      <c r="E17178">
        <v>132940</v>
      </c>
    </row>
    <row r="17179" spans="1:5" x14ac:dyDescent="0.25">
      <c r="A17179" s="2">
        <v>45559.59375</v>
      </c>
      <c r="B17179">
        <v>133120</v>
      </c>
      <c r="C17179">
        <v>133125</v>
      </c>
      <c r="D17179">
        <v>133010</v>
      </c>
      <c r="E17179">
        <v>133025</v>
      </c>
    </row>
    <row r="17180" spans="1:5" x14ac:dyDescent="0.25">
      <c r="A17180" s="2">
        <v>45559.590277777781</v>
      </c>
      <c r="B17180">
        <v>133065</v>
      </c>
      <c r="C17180">
        <v>133130</v>
      </c>
      <c r="D17180">
        <v>133005</v>
      </c>
      <c r="E17180">
        <v>133125</v>
      </c>
    </row>
    <row r="17181" spans="1:5" x14ac:dyDescent="0.25">
      <c r="A17181" s="2">
        <v>45559.586805555555</v>
      </c>
      <c r="B17181">
        <v>133080</v>
      </c>
      <c r="C17181">
        <v>133115</v>
      </c>
      <c r="D17181">
        <v>133045</v>
      </c>
      <c r="E17181">
        <v>133065</v>
      </c>
    </row>
    <row r="17182" spans="1:5" x14ac:dyDescent="0.25">
      <c r="A17182" s="2">
        <v>45559.583333333336</v>
      </c>
      <c r="B17182">
        <v>133105</v>
      </c>
      <c r="C17182">
        <v>133130</v>
      </c>
      <c r="D17182">
        <v>133040</v>
      </c>
      <c r="E17182">
        <v>133075</v>
      </c>
    </row>
    <row r="17183" spans="1:5" x14ac:dyDescent="0.25">
      <c r="A17183" s="2">
        <v>45559.579861111109</v>
      </c>
      <c r="B17183">
        <v>133155</v>
      </c>
      <c r="C17183">
        <v>133185</v>
      </c>
      <c r="D17183">
        <v>133105</v>
      </c>
      <c r="E17183">
        <v>133105</v>
      </c>
    </row>
    <row r="17184" spans="1:5" x14ac:dyDescent="0.25">
      <c r="A17184" s="2">
        <v>45559.576388888891</v>
      </c>
      <c r="B17184">
        <v>133085</v>
      </c>
      <c r="C17184">
        <v>133245</v>
      </c>
      <c r="D17184">
        <v>133040</v>
      </c>
      <c r="E17184">
        <v>133160</v>
      </c>
    </row>
    <row r="17185" spans="1:5" x14ac:dyDescent="0.25">
      <c r="A17185" s="2">
        <v>45559.572916666664</v>
      </c>
      <c r="B17185">
        <v>132975</v>
      </c>
      <c r="C17185">
        <v>133115</v>
      </c>
      <c r="D17185">
        <v>132960</v>
      </c>
      <c r="E17185">
        <v>133090</v>
      </c>
    </row>
    <row r="17186" spans="1:5" x14ac:dyDescent="0.25">
      <c r="A17186" s="2">
        <v>45559.569444444445</v>
      </c>
      <c r="B17186">
        <v>132905</v>
      </c>
      <c r="C17186">
        <v>132980</v>
      </c>
      <c r="D17186">
        <v>132900</v>
      </c>
      <c r="E17186">
        <v>132970</v>
      </c>
    </row>
    <row r="17187" spans="1:5" x14ac:dyDescent="0.25">
      <c r="A17187" s="2">
        <v>45559.565972222219</v>
      </c>
      <c r="B17187">
        <v>132795</v>
      </c>
      <c r="C17187">
        <v>132915</v>
      </c>
      <c r="D17187">
        <v>132790</v>
      </c>
      <c r="E17187">
        <v>132910</v>
      </c>
    </row>
    <row r="17188" spans="1:5" x14ac:dyDescent="0.25">
      <c r="A17188" s="2">
        <v>45559.5625</v>
      </c>
      <c r="B17188">
        <v>132865</v>
      </c>
      <c r="C17188">
        <v>132895</v>
      </c>
      <c r="D17188">
        <v>132780</v>
      </c>
      <c r="E17188">
        <v>132795</v>
      </c>
    </row>
    <row r="17189" spans="1:5" x14ac:dyDescent="0.25">
      <c r="A17189" s="2">
        <v>45559.559027777781</v>
      </c>
      <c r="B17189">
        <v>132950</v>
      </c>
      <c r="C17189">
        <v>132965</v>
      </c>
      <c r="D17189">
        <v>132830</v>
      </c>
      <c r="E17189">
        <v>132870</v>
      </c>
    </row>
    <row r="17190" spans="1:5" x14ac:dyDescent="0.25">
      <c r="A17190" s="2">
        <v>45559.555555555555</v>
      </c>
      <c r="B17190">
        <v>132980</v>
      </c>
      <c r="C17190">
        <v>133000</v>
      </c>
      <c r="D17190">
        <v>132930</v>
      </c>
      <c r="E17190">
        <v>132950</v>
      </c>
    </row>
    <row r="17191" spans="1:5" x14ac:dyDescent="0.25">
      <c r="A17191" s="2">
        <v>45559.552083333336</v>
      </c>
      <c r="B17191">
        <v>132940</v>
      </c>
      <c r="C17191">
        <v>132990</v>
      </c>
      <c r="D17191">
        <v>132910</v>
      </c>
      <c r="E17191">
        <v>132975</v>
      </c>
    </row>
    <row r="17192" spans="1:5" x14ac:dyDescent="0.25">
      <c r="A17192" s="2">
        <v>45559.548611111109</v>
      </c>
      <c r="B17192">
        <v>132900</v>
      </c>
      <c r="C17192">
        <v>132940</v>
      </c>
      <c r="D17192">
        <v>132875</v>
      </c>
      <c r="E17192">
        <v>132935</v>
      </c>
    </row>
    <row r="17193" spans="1:5" x14ac:dyDescent="0.25">
      <c r="A17193" s="2">
        <v>45559.545138888891</v>
      </c>
      <c r="B17193">
        <v>132850</v>
      </c>
      <c r="C17193">
        <v>132960</v>
      </c>
      <c r="D17193">
        <v>132830</v>
      </c>
      <c r="E17193">
        <v>132905</v>
      </c>
    </row>
    <row r="17194" spans="1:5" x14ac:dyDescent="0.25">
      <c r="A17194" s="2">
        <v>45559.541666666664</v>
      </c>
      <c r="B17194">
        <v>132825</v>
      </c>
      <c r="C17194">
        <v>132880</v>
      </c>
      <c r="D17194">
        <v>132780</v>
      </c>
      <c r="E17194">
        <v>132850</v>
      </c>
    </row>
    <row r="17195" spans="1:5" x14ac:dyDescent="0.25">
      <c r="A17195" s="2">
        <v>45559.538194444445</v>
      </c>
      <c r="B17195">
        <v>132865</v>
      </c>
      <c r="C17195">
        <v>132870</v>
      </c>
      <c r="D17195">
        <v>132800</v>
      </c>
      <c r="E17195">
        <v>132820</v>
      </c>
    </row>
    <row r="17196" spans="1:5" x14ac:dyDescent="0.25">
      <c r="A17196" s="2">
        <v>45559.534722222219</v>
      </c>
      <c r="B17196">
        <v>132815</v>
      </c>
      <c r="C17196">
        <v>132895</v>
      </c>
      <c r="D17196">
        <v>132785</v>
      </c>
      <c r="E17196">
        <v>132860</v>
      </c>
    </row>
    <row r="17197" spans="1:5" x14ac:dyDescent="0.25">
      <c r="A17197" s="2">
        <v>45559.53125</v>
      </c>
      <c r="B17197">
        <v>132725</v>
      </c>
      <c r="C17197">
        <v>132830</v>
      </c>
      <c r="D17197">
        <v>132670</v>
      </c>
      <c r="E17197">
        <v>132820</v>
      </c>
    </row>
    <row r="17198" spans="1:5" x14ac:dyDescent="0.25">
      <c r="A17198" s="2">
        <v>45559.527777777781</v>
      </c>
      <c r="B17198">
        <v>132645</v>
      </c>
      <c r="C17198">
        <v>132750</v>
      </c>
      <c r="D17198">
        <v>132615</v>
      </c>
      <c r="E17198">
        <v>132725</v>
      </c>
    </row>
    <row r="17199" spans="1:5" x14ac:dyDescent="0.25">
      <c r="A17199" s="2">
        <v>45559.524305555555</v>
      </c>
      <c r="B17199">
        <v>132670</v>
      </c>
      <c r="C17199">
        <v>132680</v>
      </c>
      <c r="D17199">
        <v>132555</v>
      </c>
      <c r="E17199">
        <v>132645</v>
      </c>
    </row>
    <row r="17200" spans="1:5" x14ac:dyDescent="0.25">
      <c r="A17200" s="2">
        <v>45559.520833333336</v>
      </c>
      <c r="B17200">
        <v>132600</v>
      </c>
      <c r="C17200">
        <v>132675</v>
      </c>
      <c r="D17200">
        <v>132565</v>
      </c>
      <c r="E17200">
        <v>132675</v>
      </c>
    </row>
    <row r="17201" spans="1:5" x14ac:dyDescent="0.25">
      <c r="A17201" s="2">
        <v>45559.517361111109</v>
      </c>
      <c r="B17201">
        <v>132385</v>
      </c>
      <c r="C17201">
        <v>132615</v>
      </c>
      <c r="D17201">
        <v>132370</v>
      </c>
      <c r="E17201">
        <v>132595</v>
      </c>
    </row>
    <row r="17202" spans="1:5" x14ac:dyDescent="0.25">
      <c r="A17202" s="2">
        <v>45559.513888888891</v>
      </c>
      <c r="B17202">
        <v>132510</v>
      </c>
      <c r="C17202">
        <v>132520</v>
      </c>
      <c r="D17202">
        <v>132335</v>
      </c>
      <c r="E17202">
        <v>132380</v>
      </c>
    </row>
    <row r="17203" spans="1:5" x14ac:dyDescent="0.25">
      <c r="A17203" s="2">
        <v>45559.510416666664</v>
      </c>
      <c r="B17203">
        <v>132540</v>
      </c>
      <c r="C17203">
        <v>132585</v>
      </c>
      <c r="D17203">
        <v>132440</v>
      </c>
      <c r="E17203">
        <v>132510</v>
      </c>
    </row>
    <row r="17204" spans="1:5" x14ac:dyDescent="0.25">
      <c r="A17204" s="2">
        <v>45559.506944444445</v>
      </c>
      <c r="B17204">
        <v>132560</v>
      </c>
      <c r="C17204">
        <v>132585</v>
      </c>
      <c r="D17204">
        <v>132430</v>
      </c>
      <c r="E17204">
        <v>132540</v>
      </c>
    </row>
    <row r="17205" spans="1:5" x14ac:dyDescent="0.25">
      <c r="A17205" s="2">
        <v>45559.503472222219</v>
      </c>
      <c r="B17205">
        <v>132570</v>
      </c>
      <c r="C17205">
        <v>132630</v>
      </c>
      <c r="D17205">
        <v>132530</v>
      </c>
      <c r="E17205">
        <v>132560</v>
      </c>
    </row>
    <row r="17206" spans="1:5" x14ac:dyDescent="0.25">
      <c r="A17206" s="2">
        <v>45559.5</v>
      </c>
      <c r="B17206">
        <v>132630</v>
      </c>
      <c r="C17206">
        <v>132735</v>
      </c>
      <c r="D17206">
        <v>132550</v>
      </c>
      <c r="E17206">
        <v>132575</v>
      </c>
    </row>
    <row r="17207" spans="1:5" x14ac:dyDescent="0.25">
      <c r="A17207" s="2">
        <v>45559.496527777781</v>
      </c>
      <c r="B17207">
        <v>132705</v>
      </c>
      <c r="C17207">
        <v>132720</v>
      </c>
      <c r="D17207">
        <v>132610</v>
      </c>
      <c r="E17207">
        <v>132630</v>
      </c>
    </row>
    <row r="17208" spans="1:5" x14ac:dyDescent="0.25">
      <c r="A17208" s="2">
        <v>45559.493055555555</v>
      </c>
      <c r="B17208">
        <v>132685</v>
      </c>
      <c r="C17208">
        <v>132745</v>
      </c>
      <c r="D17208">
        <v>132655</v>
      </c>
      <c r="E17208">
        <v>132710</v>
      </c>
    </row>
    <row r="17209" spans="1:5" x14ac:dyDescent="0.25">
      <c r="A17209" s="2">
        <v>45559.489583333336</v>
      </c>
      <c r="B17209">
        <v>132785</v>
      </c>
      <c r="C17209">
        <v>132850</v>
      </c>
      <c r="D17209">
        <v>132650</v>
      </c>
      <c r="E17209">
        <v>132685</v>
      </c>
    </row>
    <row r="17210" spans="1:5" x14ac:dyDescent="0.25">
      <c r="A17210" s="2">
        <v>45559.486111111109</v>
      </c>
      <c r="B17210">
        <v>132705</v>
      </c>
      <c r="C17210">
        <v>132825</v>
      </c>
      <c r="D17210">
        <v>132685</v>
      </c>
      <c r="E17210">
        <v>132785</v>
      </c>
    </row>
    <row r="17211" spans="1:5" x14ac:dyDescent="0.25">
      <c r="A17211" s="2">
        <v>45559.482638888891</v>
      </c>
      <c r="B17211">
        <v>132730</v>
      </c>
      <c r="C17211">
        <v>132780</v>
      </c>
      <c r="D17211">
        <v>132675</v>
      </c>
      <c r="E17211">
        <v>132705</v>
      </c>
    </row>
    <row r="17212" spans="1:5" x14ac:dyDescent="0.25">
      <c r="A17212" s="2">
        <v>45559.479166666664</v>
      </c>
      <c r="B17212">
        <v>132975</v>
      </c>
      <c r="C17212">
        <v>133000</v>
      </c>
      <c r="D17212">
        <v>132705</v>
      </c>
      <c r="E17212">
        <v>132735</v>
      </c>
    </row>
    <row r="17213" spans="1:5" x14ac:dyDescent="0.25">
      <c r="A17213" s="2">
        <v>45559.475694444445</v>
      </c>
      <c r="B17213">
        <v>133185</v>
      </c>
      <c r="C17213">
        <v>133200</v>
      </c>
      <c r="D17213">
        <v>132925</v>
      </c>
      <c r="E17213">
        <v>132975</v>
      </c>
    </row>
    <row r="17214" spans="1:5" x14ac:dyDescent="0.25">
      <c r="A17214" s="2">
        <v>45559.472222222219</v>
      </c>
      <c r="B17214">
        <v>133275</v>
      </c>
      <c r="C17214">
        <v>133315</v>
      </c>
      <c r="D17214">
        <v>133125</v>
      </c>
      <c r="E17214">
        <v>133185</v>
      </c>
    </row>
    <row r="17215" spans="1:5" x14ac:dyDescent="0.25">
      <c r="A17215" s="2">
        <v>45559.46875</v>
      </c>
      <c r="B17215">
        <v>133425</v>
      </c>
      <c r="C17215">
        <v>133465</v>
      </c>
      <c r="D17215">
        <v>133240</v>
      </c>
      <c r="E17215">
        <v>133280</v>
      </c>
    </row>
    <row r="17216" spans="1:5" x14ac:dyDescent="0.25">
      <c r="A17216" s="2">
        <v>45559.465277777781</v>
      </c>
      <c r="B17216">
        <v>133485</v>
      </c>
      <c r="C17216">
        <v>133505</v>
      </c>
      <c r="D17216">
        <v>133415</v>
      </c>
      <c r="E17216">
        <v>133425</v>
      </c>
    </row>
    <row r="17217" spans="1:5" x14ac:dyDescent="0.25">
      <c r="A17217" s="2">
        <v>45559.461805555555</v>
      </c>
      <c r="B17217">
        <v>133435</v>
      </c>
      <c r="C17217">
        <v>133515</v>
      </c>
      <c r="D17217">
        <v>133285</v>
      </c>
      <c r="E17217">
        <v>133490</v>
      </c>
    </row>
    <row r="17218" spans="1:5" x14ac:dyDescent="0.25">
      <c r="A17218" s="2">
        <v>45559.458333333336</v>
      </c>
      <c r="B17218">
        <v>133485</v>
      </c>
      <c r="C17218">
        <v>133520</v>
      </c>
      <c r="D17218">
        <v>133340</v>
      </c>
      <c r="E17218">
        <v>133440</v>
      </c>
    </row>
    <row r="17219" spans="1:5" x14ac:dyDescent="0.25">
      <c r="A17219" s="2">
        <v>45559.454861111109</v>
      </c>
      <c r="B17219">
        <v>133620</v>
      </c>
      <c r="C17219">
        <v>133630</v>
      </c>
      <c r="D17219">
        <v>133465</v>
      </c>
      <c r="E17219">
        <v>133485</v>
      </c>
    </row>
    <row r="17220" spans="1:5" x14ac:dyDescent="0.25">
      <c r="A17220" s="2">
        <v>45559.451388888891</v>
      </c>
      <c r="B17220">
        <v>133660</v>
      </c>
      <c r="C17220">
        <v>133745</v>
      </c>
      <c r="D17220">
        <v>133575</v>
      </c>
      <c r="E17220">
        <v>133620</v>
      </c>
    </row>
    <row r="17221" spans="1:5" x14ac:dyDescent="0.25">
      <c r="A17221" s="2">
        <v>45559.447916666664</v>
      </c>
      <c r="B17221">
        <v>133760</v>
      </c>
      <c r="C17221">
        <v>133790</v>
      </c>
      <c r="D17221">
        <v>133640</v>
      </c>
      <c r="E17221">
        <v>133655</v>
      </c>
    </row>
    <row r="17222" spans="1:5" x14ac:dyDescent="0.25">
      <c r="A17222" s="2">
        <v>45559.444444444445</v>
      </c>
      <c r="B17222">
        <v>133530</v>
      </c>
      <c r="C17222">
        <v>133865</v>
      </c>
      <c r="D17222">
        <v>133515</v>
      </c>
      <c r="E17222">
        <v>133760</v>
      </c>
    </row>
    <row r="17223" spans="1:5" x14ac:dyDescent="0.25">
      <c r="A17223" s="2">
        <v>45559.440972222219</v>
      </c>
      <c r="B17223">
        <v>133390</v>
      </c>
      <c r="C17223">
        <v>133705</v>
      </c>
      <c r="D17223">
        <v>133325</v>
      </c>
      <c r="E17223">
        <v>133530</v>
      </c>
    </row>
    <row r="17224" spans="1:5" x14ac:dyDescent="0.25">
      <c r="A17224" s="2">
        <v>45559.4375</v>
      </c>
      <c r="B17224">
        <v>133165</v>
      </c>
      <c r="C17224">
        <v>133395</v>
      </c>
      <c r="D17224">
        <v>133040</v>
      </c>
      <c r="E17224">
        <v>133390</v>
      </c>
    </row>
    <row r="17225" spans="1:5" x14ac:dyDescent="0.25">
      <c r="A17225" s="2">
        <v>45559.434027777781</v>
      </c>
      <c r="B17225">
        <v>133025</v>
      </c>
      <c r="C17225">
        <v>133230</v>
      </c>
      <c r="D17225">
        <v>133020</v>
      </c>
      <c r="E17225">
        <v>133160</v>
      </c>
    </row>
    <row r="17226" spans="1:5" x14ac:dyDescent="0.25">
      <c r="A17226" s="2">
        <v>45559.430555555555</v>
      </c>
      <c r="B17226">
        <v>132960</v>
      </c>
      <c r="C17226">
        <v>133120</v>
      </c>
      <c r="D17226">
        <v>132905</v>
      </c>
      <c r="E17226">
        <v>133030</v>
      </c>
    </row>
    <row r="17227" spans="1:5" x14ac:dyDescent="0.25">
      <c r="A17227" s="2">
        <v>45559.427083333336</v>
      </c>
      <c r="B17227">
        <v>133005</v>
      </c>
      <c r="C17227">
        <v>133030</v>
      </c>
      <c r="D17227">
        <v>132805</v>
      </c>
      <c r="E17227">
        <v>132965</v>
      </c>
    </row>
    <row r="17228" spans="1:5" x14ac:dyDescent="0.25">
      <c r="A17228" s="2">
        <v>45559.423611111109</v>
      </c>
      <c r="B17228">
        <v>133165</v>
      </c>
      <c r="C17228">
        <v>133185</v>
      </c>
      <c r="D17228">
        <v>133005</v>
      </c>
      <c r="E17228">
        <v>133010</v>
      </c>
    </row>
    <row r="17229" spans="1:5" x14ac:dyDescent="0.25">
      <c r="A17229" s="2">
        <v>45559.420138888891</v>
      </c>
      <c r="B17229">
        <v>133155</v>
      </c>
      <c r="C17229">
        <v>133265</v>
      </c>
      <c r="D17229">
        <v>132990</v>
      </c>
      <c r="E17229">
        <v>133160</v>
      </c>
    </row>
    <row r="17230" spans="1:5" x14ac:dyDescent="0.25">
      <c r="A17230" s="2">
        <v>45559.416666666664</v>
      </c>
      <c r="B17230">
        <v>133095</v>
      </c>
      <c r="C17230">
        <v>133210</v>
      </c>
      <c r="D17230">
        <v>132920</v>
      </c>
      <c r="E17230">
        <v>133155</v>
      </c>
    </row>
    <row r="17231" spans="1:5" x14ac:dyDescent="0.25">
      <c r="A17231" s="2">
        <v>45559.413194444445</v>
      </c>
      <c r="B17231">
        <v>133180</v>
      </c>
      <c r="C17231">
        <v>133210</v>
      </c>
      <c r="D17231">
        <v>133080</v>
      </c>
      <c r="E17231">
        <v>133095</v>
      </c>
    </row>
    <row r="17232" spans="1:5" x14ac:dyDescent="0.25">
      <c r="A17232" s="2">
        <v>45559.409722222219</v>
      </c>
      <c r="B17232">
        <v>133065</v>
      </c>
      <c r="C17232">
        <v>133230</v>
      </c>
      <c r="D17232">
        <v>133055</v>
      </c>
      <c r="E17232">
        <v>133175</v>
      </c>
    </row>
    <row r="17233" spans="1:5" x14ac:dyDescent="0.25">
      <c r="A17233" s="2">
        <v>45559.40625</v>
      </c>
      <c r="B17233">
        <v>132975</v>
      </c>
      <c r="C17233">
        <v>133110</v>
      </c>
      <c r="D17233">
        <v>132940</v>
      </c>
      <c r="E17233">
        <v>133070</v>
      </c>
    </row>
    <row r="17234" spans="1:5" x14ac:dyDescent="0.25">
      <c r="A17234" s="2">
        <v>45559.402777777781</v>
      </c>
      <c r="B17234">
        <v>132965</v>
      </c>
      <c r="C17234">
        <v>132990</v>
      </c>
      <c r="D17234">
        <v>132875</v>
      </c>
      <c r="E17234">
        <v>132975</v>
      </c>
    </row>
    <row r="17235" spans="1:5" x14ac:dyDescent="0.25">
      <c r="A17235" s="2">
        <v>45559.399305555555</v>
      </c>
      <c r="B17235">
        <v>132940</v>
      </c>
      <c r="C17235">
        <v>133025</v>
      </c>
      <c r="D17235">
        <v>132900</v>
      </c>
      <c r="E17235">
        <v>132970</v>
      </c>
    </row>
    <row r="17236" spans="1:5" x14ac:dyDescent="0.25">
      <c r="A17236" s="2">
        <v>45559.395833333336</v>
      </c>
      <c r="B17236">
        <v>132900</v>
      </c>
      <c r="C17236">
        <v>132940</v>
      </c>
      <c r="D17236">
        <v>132750</v>
      </c>
      <c r="E17236">
        <v>132940</v>
      </c>
    </row>
    <row r="17237" spans="1:5" x14ac:dyDescent="0.25">
      <c r="A17237" s="2">
        <v>45559.392361111109</v>
      </c>
      <c r="B17237">
        <v>132650</v>
      </c>
      <c r="C17237">
        <v>132900</v>
      </c>
      <c r="D17237">
        <v>132635</v>
      </c>
      <c r="E17237">
        <v>132900</v>
      </c>
    </row>
    <row r="17238" spans="1:5" x14ac:dyDescent="0.25">
      <c r="A17238" s="2">
        <v>45559.388888888891</v>
      </c>
      <c r="B17238">
        <v>132615</v>
      </c>
      <c r="C17238">
        <v>132750</v>
      </c>
      <c r="D17238">
        <v>132585</v>
      </c>
      <c r="E17238">
        <v>132650</v>
      </c>
    </row>
    <row r="17239" spans="1:5" x14ac:dyDescent="0.25">
      <c r="A17239" s="2">
        <v>45559.385416666664</v>
      </c>
      <c r="B17239">
        <v>132580</v>
      </c>
      <c r="C17239">
        <v>132665</v>
      </c>
      <c r="D17239">
        <v>132430</v>
      </c>
      <c r="E17239">
        <v>132615</v>
      </c>
    </row>
    <row r="17240" spans="1:5" x14ac:dyDescent="0.25">
      <c r="A17240" s="2">
        <v>45559.381944444445</v>
      </c>
      <c r="B17240">
        <v>132645</v>
      </c>
      <c r="C17240">
        <v>132695</v>
      </c>
      <c r="D17240">
        <v>132540</v>
      </c>
      <c r="E17240">
        <v>132580</v>
      </c>
    </row>
    <row r="17241" spans="1:5" x14ac:dyDescent="0.25">
      <c r="A17241" s="2">
        <v>45559.378472222219</v>
      </c>
      <c r="B17241">
        <v>132870</v>
      </c>
      <c r="C17241">
        <v>132940</v>
      </c>
      <c r="D17241">
        <v>132635</v>
      </c>
      <c r="E17241">
        <v>132640</v>
      </c>
    </row>
    <row r="17242" spans="1:5" x14ac:dyDescent="0.25">
      <c r="A17242" s="2">
        <v>45559.375</v>
      </c>
      <c r="B17242">
        <v>132590</v>
      </c>
      <c r="C17242">
        <v>133055</v>
      </c>
      <c r="D17242">
        <v>132500</v>
      </c>
      <c r="E17242">
        <v>132865</v>
      </c>
    </row>
    <row r="17243" spans="1:5" x14ac:dyDescent="0.25">
      <c r="A17243" s="2">
        <v>45558.763888888891</v>
      </c>
      <c r="B17243">
        <v>131310</v>
      </c>
      <c r="C17243">
        <v>131415</v>
      </c>
      <c r="D17243">
        <v>131280</v>
      </c>
      <c r="E17243">
        <v>131360</v>
      </c>
    </row>
    <row r="17244" spans="1:5" x14ac:dyDescent="0.25">
      <c r="A17244" s="2">
        <v>45558.760416666664</v>
      </c>
      <c r="B17244">
        <v>131310</v>
      </c>
      <c r="C17244">
        <v>131345</v>
      </c>
      <c r="D17244">
        <v>131265</v>
      </c>
      <c r="E17244">
        <v>131315</v>
      </c>
    </row>
    <row r="17245" spans="1:5" x14ac:dyDescent="0.25">
      <c r="A17245" s="2">
        <v>45558.756944444445</v>
      </c>
      <c r="B17245">
        <v>131295</v>
      </c>
      <c r="C17245">
        <v>131320</v>
      </c>
      <c r="D17245">
        <v>131290</v>
      </c>
      <c r="E17245">
        <v>131300</v>
      </c>
    </row>
    <row r="17246" spans="1:5" x14ac:dyDescent="0.25">
      <c r="A17246" s="2">
        <v>45558.753472222219</v>
      </c>
      <c r="B17246">
        <v>131310</v>
      </c>
      <c r="C17246">
        <v>131330</v>
      </c>
      <c r="D17246">
        <v>131290</v>
      </c>
      <c r="E17246">
        <v>131295</v>
      </c>
    </row>
    <row r="17247" spans="1:5" x14ac:dyDescent="0.25">
      <c r="A17247" s="2">
        <v>45558.75</v>
      </c>
      <c r="B17247">
        <v>131265</v>
      </c>
      <c r="C17247">
        <v>131335</v>
      </c>
      <c r="D17247">
        <v>131265</v>
      </c>
      <c r="E17247">
        <v>131320</v>
      </c>
    </row>
    <row r="17248" spans="1:5" x14ac:dyDescent="0.25">
      <c r="A17248" s="2">
        <v>45558.746527777781</v>
      </c>
      <c r="B17248">
        <v>131280</v>
      </c>
      <c r="C17248">
        <v>131290</v>
      </c>
      <c r="D17248">
        <v>131255</v>
      </c>
      <c r="E17248">
        <v>131265</v>
      </c>
    </row>
    <row r="17249" spans="1:5" x14ac:dyDescent="0.25">
      <c r="A17249" s="2">
        <v>45558.743055555555</v>
      </c>
      <c r="B17249">
        <v>131250</v>
      </c>
      <c r="C17249">
        <v>131300</v>
      </c>
      <c r="D17249">
        <v>131230</v>
      </c>
      <c r="E17249">
        <v>131275</v>
      </c>
    </row>
    <row r="17250" spans="1:5" x14ac:dyDescent="0.25">
      <c r="A17250" s="2">
        <v>45558.739583333336</v>
      </c>
      <c r="B17250">
        <v>131270</v>
      </c>
      <c r="C17250">
        <v>131325</v>
      </c>
      <c r="D17250">
        <v>131220</v>
      </c>
      <c r="E17250">
        <v>131250</v>
      </c>
    </row>
    <row r="17251" spans="1:5" x14ac:dyDescent="0.25">
      <c r="A17251" s="2">
        <v>45558.736111111109</v>
      </c>
      <c r="B17251">
        <v>131250</v>
      </c>
      <c r="C17251">
        <v>131275</v>
      </c>
      <c r="D17251">
        <v>131235</v>
      </c>
      <c r="E17251">
        <v>131265</v>
      </c>
    </row>
    <row r="17252" spans="1:5" x14ac:dyDescent="0.25">
      <c r="A17252" s="2">
        <v>45558.732638888891</v>
      </c>
      <c r="B17252">
        <v>131285</v>
      </c>
      <c r="C17252">
        <v>131290</v>
      </c>
      <c r="D17252">
        <v>131200</v>
      </c>
      <c r="E17252">
        <v>131250</v>
      </c>
    </row>
    <row r="17253" spans="1:5" x14ac:dyDescent="0.25">
      <c r="A17253" s="2">
        <v>45558.729166666664</v>
      </c>
      <c r="B17253">
        <v>131330</v>
      </c>
      <c r="C17253">
        <v>131335</v>
      </c>
      <c r="D17253">
        <v>131260</v>
      </c>
      <c r="E17253">
        <v>131285</v>
      </c>
    </row>
    <row r="17254" spans="1:5" x14ac:dyDescent="0.25">
      <c r="A17254" s="2">
        <v>45558.725694444445</v>
      </c>
      <c r="B17254">
        <v>131370</v>
      </c>
      <c r="C17254">
        <v>131390</v>
      </c>
      <c r="D17254">
        <v>131325</v>
      </c>
      <c r="E17254">
        <v>131330</v>
      </c>
    </row>
    <row r="17255" spans="1:5" x14ac:dyDescent="0.25">
      <c r="A17255" s="2">
        <v>45558.722222222219</v>
      </c>
      <c r="B17255">
        <v>131395</v>
      </c>
      <c r="C17255">
        <v>131415</v>
      </c>
      <c r="D17255">
        <v>131340</v>
      </c>
      <c r="E17255">
        <v>131370</v>
      </c>
    </row>
    <row r="17256" spans="1:5" x14ac:dyDescent="0.25">
      <c r="A17256" s="2">
        <v>45558.71875</v>
      </c>
      <c r="B17256">
        <v>131430</v>
      </c>
      <c r="C17256">
        <v>131450</v>
      </c>
      <c r="D17256">
        <v>131360</v>
      </c>
      <c r="E17256">
        <v>131395</v>
      </c>
    </row>
    <row r="17257" spans="1:5" x14ac:dyDescent="0.25">
      <c r="A17257" s="2">
        <v>45558.715277777781</v>
      </c>
      <c r="B17257">
        <v>131325</v>
      </c>
      <c r="C17257">
        <v>131440</v>
      </c>
      <c r="D17257">
        <v>131325</v>
      </c>
      <c r="E17257">
        <v>131425</v>
      </c>
    </row>
    <row r="17258" spans="1:5" x14ac:dyDescent="0.25">
      <c r="A17258" s="2">
        <v>45558.711805555555</v>
      </c>
      <c r="B17258">
        <v>131310</v>
      </c>
      <c r="C17258">
        <v>131435</v>
      </c>
      <c r="D17258">
        <v>131300</v>
      </c>
      <c r="E17258">
        <v>131325</v>
      </c>
    </row>
    <row r="17259" spans="1:5" x14ac:dyDescent="0.25">
      <c r="A17259" s="2">
        <v>45558.708333333336</v>
      </c>
      <c r="B17259">
        <v>131380</v>
      </c>
      <c r="C17259">
        <v>131380</v>
      </c>
      <c r="D17259">
        <v>131255</v>
      </c>
      <c r="E17259">
        <v>131310</v>
      </c>
    </row>
    <row r="17260" spans="1:5" x14ac:dyDescent="0.25">
      <c r="A17260" s="2">
        <v>45558.704861111109</v>
      </c>
      <c r="B17260">
        <v>131415</v>
      </c>
      <c r="C17260">
        <v>131475</v>
      </c>
      <c r="D17260">
        <v>131360</v>
      </c>
      <c r="E17260">
        <v>131380</v>
      </c>
    </row>
    <row r="17261" spans="1:5" x14ac:dyDescent="0.25">
      <c r="A17261" s="2">
        <v>45558.701388888891</v>
      </c>
      <c r="B17261">
        <v>131445</v>
      </c>
      <c r="C17261">
        <v>131475</v>
      </c>
      <c r="D17261">
        <v>131390</v>
      </c>
      <c r="E17261">
        <v>131415</v>
      </c>
    </row>
    <row r="17262" spans="1:5" x14ac:dyDescent="0.25">
      <c r="A17262" s="2">
        <v>45558.697916666664</v>
      </c>
      <c r="B17262">
        <v>131345</v>
      </c>
      <c r="C17262">
        <v>131480</v>
      </c>
      <c r="D17262">
        <v>131345</v>
      </c>
      <c r="E17262">
        <v>131450</v>
      </c>
    </row>
    <row r="17263" spans="1:5" x14ac:dyDescent="0.25">
      <c r="A17263" s="2">
        <v>45558.694444444445</v>
      </c>
      <c r="B17263">
        <v>131375</v>
      </c>
      <c r="C17263">
        <v>131410</v>
      </c>
      <c r="D17263">
        <v>131325</v>
      </c>
      <c r="E17263">
        <v>131345</v>
      </c>
    </row>
    <row r="17264" spans="1:5" x14ac:dyDescent="0.25">
      <c r="A17264" s="2">
        <v>45558.690972222219</v>
      </c>
      <c r="B17264">
        <v>131385</v>
      </c>
      <c r="C17264">
        <v>131440</v>
      </c>
      <c r="D17264">
        <v>131340</v>
      </c>
      <c r="E17264">
        <v>131370</v>
      </c>
    </row>
    <row r="17265" spans="1:5" x14ac:dyDescent="0.25">
      <c r="A17265" s="2">
        <v>45558.6875</v>
      </c>
      <c r="B17265">
        <v>131345</v>
      </c>
      <c r="C17265">
        <v>131435</v>
      </c>
      <c r="D17265">
        <v>131335</v>
      </c>
      <c r="E17265">
        <v>131385</v>
      </c>
    </row>
    <row r="17266" spans="1:5" x14ac:dyDescent="0.25">
      <c r="A17266" s="2">
        <v>45558.684027777781</v>
      </c>
      <c r="B17266">
        <v>131345</v>
      </c>
      <c r="C17266">
        <v>131385</v>
      </c>
      <c r="D17266">
        <v>131315</v>
      </c>
      <c r="E17266">
        <v>131345</v>
      </c>
    </row>
    <row r="17267" spans="1:5" x14ac:dyDescent="0.25">
      <c r="A17267" s="2">
        <v>45558.680555555555</v>
      </c>
      <c r="B17267">
        <v>131260</v>
      </c>
      <c r="C17267">
        <v>131350</v>
      </c>
      <c r="D17267">
        <v>131255</v>
      </c>
      <c r="E17267">
        <v>131345</v>
      </c>
    </row>
    <row r="17268" spans="1:5" x14ac:dyDescent="0.25">
      <c r="A17268" s="2">
        <v>45558.677083333336</v>
      </c>
      <c r="B17268">
        <v>131280</v>
      </c>
      <c r="C17268">
        <v>131330</v>
      </c>
      <c r="D17268">
        <v>131240</v>
      </c>
      <c r="E17268">
        <v>131255</v>
      </c>
    </row>
    <row r="17269" spans="1:5" x14ac:dyDescent="0.25">
      <c r="A17269" s="2">
        <v>45558.673611111109</v>
      </c>
      <c r="B17269">
        <v>131180</v>
      </c>
      <c r="C17269">
        <v>131310</v>
      </c>
      <c r="D17269">
        <v>131170</v>
      </c>
      <c r="E17269">
        <v>131280</v>
      </c>
    </row>
    <row r="17270" spans="1:5" x14ac:dyDescent="0.25">
      <c r="A17270" s="2">
        <v>45558.670138888891</v>
      </c>
      <c r="B17270">
        <v>131195</v>
      </c>
      <c r="C17270">
        <v>131235</v>
      </c>
      <c r="D17270">
        <v>131160</v>
      </c>
      <c r="E17270">
        <v>131175</v>
      </c>
    </row>
    <row r="17271" spans="1:5" x14ac:dyDescent="0.25">
      <c r="A17271" s="2">
        <v>45558.666666666664</v>
      </c>
      <c r="B17271">
        <v>131185</v>
      </c>
      <c r="C17271">
        <v>131265</v>
      </c>
      <c r="D17271">
        <v>131180</v>
      </c>
      <c r="E17271">
        <v>131195</v>
      </c>
    </row>
    <row r="17272" spans="1:5" x14ac:dyDescent="0.25">
      <c r="A17272" s="2">
        <v>45558.663194444445</v>
      </c>
      <c r="B17272">
        <v>131200</v>
      </c>
      <c r="C17272">
        <v>131240</v>
      </c>
      <c r="D17272">
        <v>131125</v>
      </c>
      <c r="E17272">
        <v>131180</v>
      </c>
    </row>
    <row r="17273" spans="1:5" x14ac:dyDescent="0.25">
      <c r="A17273" s="2">
        <v>45558.659722222219</v>
      </c>
      <c r="B17273">
        <v>131255</v>
      </c>
      <c r="C17273">
        <v>131270</v>
      </c>
      <c r="D17273">
        <v>131180</v>
      </c>
      <c r="E17273">
        <v>131195</v>
      </c>
    </row>
    <row r="17274" spans="1:5" x14ac:dyDescent="0.25">
      <c r="A17274" s="2">
        <v>45558.65625</v>
      </c>
      <c r="B17274">
        <v>131270</v>
      </c>
      <c r="C17274">
        <v>131305</v>
      </c>
      <c r="D17274">
        <v>131175</v>
      </c>
      <c r="E17274">
        <v>131250</v>
      </c>
    </row>
    <row r="17275" spans="1:5" x14ac:dyDescent="0.25">
      <c r="A17275" s="2">
        <v>45558.652777777781</v>
      </c>
      <c r="B17275">
        <v>131365</v>
      </c>
      <c r="C17275">
        <v>131390</v>
      </c>
      <c r="D17275">
        <v>131265</v>
      </c>
      <c r="E17275">
        <v>131275</v>
      </c>
    </row>
    <row r="17276" spans="1:5" x14ac:dyDescent="0.25">
      <c r="A17276" s="2">
        <v>45558.649305555555</v>
      </c>
      <c r="B17276">
        <v>131390</v>
      </c>
      <c r="C17276">
        <v>131450</v>
      </c>
      <c r="D17276">
        <v>131360</v>
      </c>
      <c r="E17276">
        <v>131365</v>
      </c>
    </row>
    <row r="17277" spans="1:5" x14ac:dyDescent="0.25">
      <c r="A17277" s="2">
        <v>45558.645833333336</v>
      </c>
      <c r="B17277">
        <v>131385</v>
      </c>
      <c r="C17277">
        <v>131420</v>
      </c>
      <c r="D17277">
        <v>131355</v>
      </c>
      <c r="E17277">
        <v>131390</v>
      </c>
    </row>
    <row r="17278" spans="1:5" x14ac:dyDescent="0.25">
      <c r="A17278" s="2">
        <v>45558.642361111109</v>
      </c>
      <c r="B17278">
        <v>131370</v>
      </c>
      <c r="C17278">
        <v>131410</v>
      </c>
      <c r="D17278">
        <v>131355</v>
      </c>
      <c r="E17278">
        <v>131385</v>
      </c>
    </row>
    <row r="17279" spans="1:5" x14ac:dyDescent="0.25">
      <c r="A17279" s="2">
        <v>45558.638888888891</v>
      </c>
      <c r="B17279">
        <v>131375</v>
      </c>
      <c r="C17279">
        <v>131385</v>
      </c>
      <c r="D17279">
        <v>131300</v>
      </c>
      <c r="E17279">
        <v>131370</v>
      </c>
    </row>
    <row r="17280" spans="1:5" x14ac:dyDescent="0.25">
      <c r="A17280" s="2">
        <v>45558.635416666664</v>
      </c>
      <c r="B17280">
        <v>131405</v>
      </c>
      <c r="C17280">
        <v>131430</v>
      </c>
      <c r="D17280">
        <v>131350</v>
      </c>
      <c r="E17280">
        <v>131375</v>
      </c>
    </row>
    <row r="17281" spans="1:5" x14ac:dyDescent="0.25">
      <c r="A17281" s="2">
        <v>45558.631944444445</v>
      </c>
      <c r="B17281">
        <v>131440</v>
      </c>
      <c r="C17281">
        <v>131485</v>
      </c>
      <c r="D17281">
        <v>131360</v>
      </c>
      <c r="E17281">
        <v>131400</v>
      </c>
    </row>
    <row r="17282" spans="1:5" x14ac:dyDescent="0.25">
      <c r="A17282" s="2">
        <v>45558.628472222219</v>
      </c>
      <c r="B17282">
        <v>131435</v>
      </c>
      <c r="C17282">
        <v>131475</v>
      </c>
      <c r="D17282">
        <v>131415</v>
      </c>
      <c r="E17282">
        <v>131440</v>
      </c>
    </row>
    <row r="17283" spans="1:5" x14ac:dyDescent="0.25">
      <c r="A17283" s="2">
        <v>45558.625</v>
      </c>
      <c r="B17283">
        <v>131445</v>
      </c>
      <c r="C17283">
        <v>131480</v>
      </c>
      <c r="D17283">
        <v>131410</v>
      </c>
      <c r="E17283">
        <v>131435</v>
      </c>
    </row>
    <row r="17284" spans="1:5" x14ac:dyDescent="0.25">
      <c r="A17284" s="2">
        <v>45558.621527777781</v>
      </c>
      <c r="B17284">
        <v>131455</v>
      </c>
      <c r="C17284">
        <v>131510</v>
      </c>
      <c r="D17284">
        <v>131440</v>
      </c>
      <c r="E17284">
        <v>131440</v>
      </c>
    </row>
    <row r="17285" spans="1:5" x14ac:dyDescent="0.25">
      <c r="A17285" s="2">
        <v>45558.618055555555</v>
      </c>
      <c r="B17285">
        <v>131475</v>
      </c>
      <c r="C17285">
        <v>131530</v>
      </c>
      <c r="D17285">
        <v>131410</v>
      </c>
      <c r="E17285">
        <v>131460</v>
      </c>
    </row>
    <row r="17286" spans="1:5" x14ac:dyDescent="0.25">
      <c r="A17286" s="2">
        <v>45558.614583333336</v>
      </c>
      <c r="B17286">
        <v>131485</v>
      </c>
      <c r="C17286">
        <v>131565</v>
      </c>
      <c r="D17286">
        <v>131455</v>
      </c>
      <c r="E17286">
        <v>131475</v>
      </c>
    </row>
    <row r="17287" spans="1:5" x14ac:dyDescent="0.25">
      <c r="A17287" s="2">
        <v>45558.611111111109</v>
      </c>
      <c r="B17287">
        <v>131430</v>
      </c>
      <c r="C17287">
        <v>131490</v>
      </c>
      <c r="D17287">
        <v>131420</v>
      </c>
      <c r="E17287">
        <v>131485</v>
      </c>
    </row>
    <row r="17288" spans="1:5" x14ac:dyDescent="0.25">
      <c r="A17288" s="2">
        <v>45558.607638888891</v>
      </c>
      <c r="B17288">
        <v>131475</v>
      </c>
      <c r="C17288">
        <v>131530</v>
      </c>
      <c r="D17288">
        <v>131425</v>
      </c>
      <c r="E17288">
        <v>131430</v>
      </c>
    </row>
    <row r="17289" spans="1:5" x14ac:dyDescent="0.25">
      <c r="A17289" s="2">
        <v>45558.604166666664</v>
      </c>
      <c r="B17289">
        <v>131370</v>
      </c>
      <c r="C17289">
        <v>131475</v>
      </c>
      <c r="D17289">
        <v>131350</v>
      </c>
      <c r="E17289">
        <v>131475</v>
      </c>
    </row>
    <row r="17290" spans="1:5" x14ac:dyDescent="0.25">
      <c r="A17290" s="2">
        <v>45558.600694444445</v>
      </c>
      <c r="B17290">
        <v>131350</v>
      </c>
      <c r="C17290">
        <v>131380</v>
      </c>
      <c r="D17290">
        <v>131315</v>
      </c>
      <c r="E17290">
        <v>131365</v>
      </c>
    </row>
    <row r="17291" spans="1:5" x14ac:dyDescent="0.25">
      <c r="A17291" s="2">
        <v>45558.597222222219</v>
      </c>
      <c r="B17291">
        <v>131270</v>
      </c>
      <c r="C17291">
        <v>131375</v>
      </c>
      <c r="D17291">
        <v>131230</v>
      </c>
      <c r="E17291">
        <v>131350</v>
      </c>
    </row>
    <row r="17292" spans="1:5" x14ac:dyDescent="0.25">
      <c r="A17292" s="2">
        <v>45558.59375</v>
      </c>
      <c r="B17292">
        <v>131345</v>
      </c>
      <c r="C17292">
        <v>131360</v>
      </c>
      <c r="D17292">
        <v>131260</v>
      </c>
      <c r="E17292">
        <v>131270</v>
      </c>
    </row>
    <row r="17293" spans="1:5" x14ac:dyDescent="0.25">
      <c r="A17293" s="2">
        <v>45558.590277777781</v>
      </c>
      <c r="B17293">
        <v>131360</v>
      </c>
      <c r="C17293">
        <v>131405</v>
      </c>
      <c r="D17293">
        <v>131330</v>
      </c>
      <c r="E17293">
        <v>131340</v>
      </c>
    </row>
    <row r="17294" spans="1:5" x14ac:dyDescent="0.25">
      <c r="A17294" s="2">
        <v>45558.586805555555</v>
      </c>
      <c r="B17294">
        <v>131285</v>
      </c>
      <c r="C17294">
        <v>131390</v>
      </c>
      <c r="D17294">
        <v>131250</v>
      </c>
      <c r="E17294">
        <v>131365</v>
      </c>
    </row>
    <row r="17295" spans="1:5" x14ac:dyDescent="0.25">
      <c r="A17295" s="2">
        <v>45558.583333333336</v>
      </c>
      <c r="B17295">
        <v>131375</v>
      </c>
      <c r="C17295">
        <v>131415</v>
      </c>
      <c r="D17295">
        <v>131280</v>
      </c>
      <c r="E17295">
        <v>131285</v>
      </c>
    </row>
    <row r="17296" spans="1:5" x14ac:dyDescent="0.25">
      <c r="A17296" s="2">
        <v>45558.579861111109</v>
      </c>
      <c r="B17296">
        <v>131475</v>
      </c>
      <c r="C17296">
        <v>131485</v>
      </c>
      <c r="D17296">
        <v>131365</v>
      </c>
      <c r="E17296">
        <v>131370</v>
      </c>
    </row>
    <row r="17297" spans="1:5" x14ac:dyDescent="0.25">
      <c r="A17297" s="2">
        <v>45558.576388888891</v>
      </c>
      <c r="B17297">
        <v>131355</v>
      </c>
      <c r="C17297">
        <v>131495</v>
      </c>
      <c r="D17297">
        <v>131345</v>
      </c>
      <c r="E17297">
        <v>131480</v>
      </c>
    </row>
    <row r="17298" spans="1:5" x14ac:dyDescent="0.25">
      <c r="A17298" s="2">
        <v>45558.572916666664</v>
      </c>
      <c r="B17298">
        <v>131295</v>
      </c>
      <c r="C17298">
        <v>131360</v>
      </c>
      <c r="D17298">
        <v>131260</v>
      </c>
      <c r="E17298">
        <v>131355</v>
      </c>
    </row>
    <row r="17299" spans="1:5" x14ac:dyDescent="0.25">
      <c r="A17299" s="2">
        <v>45558.569444444445</v>
      </c>
      <c r="B17299">
        <v>131395</v>
      </c>
      <c r="C17299">
        <v>131425</v>
      </c>
      <c r="D17299">
        <v>131280</v>
      </c>
      <c r="E17299">
        <v>131300</v>
      </c>
    </row>
    <row r="17300" spans="1:5" x14ac:dyDescent="0.25">
      <c r="A17300" s="2">
        <v>45558.565972222219</v>
      </c>
      <c r="B17300">
        <v>131355</v>
      </c>
      <c r="C17300">
        <v>131405</v>
      </c>
      <c r="D17300">
        <v>131330</v>
      </c>
      <c r="E17300">
        <v>131390</v>
      </c>
    </row>
    <row r="17301" spans="1:5" x14ac:dyDescent="0.25">
      <c r="A17301" s="2">
        <v>45558.5625</v>
      </c>
      <c r="B17301">
        <v>131340</v>
      </c>
      <c r="C17301">
        <v>131380</v>
      </c>
      <c r="D17301">
        <v>131230</v>
      </c>
      <c r="E17301">
        <v>131355</v>
      </c>
    </row>
    <row r="17302" spans="1:5" x14ac:dyDescent="0.25">
      <c r="A17302" s="2">
        <v>45558.559027777781</v>
      </c>
      <c r="B17302">
        <v>131400</v>
      </c>
      <c r="C17302">
        <v>131435</v>
      </c>
      <c r="D17302">
        <v>131335</v>
      </c>
      <c r="E17302">
        <v>131340</v>
      </c>
    </row>
    <row r="17303" spans="1:5" x14ac:dyDescent="0.25">
      <c r="A17303" s="2">
        <v>45558.555555555555</v>
      </c>
      <c r="B17303">
        <v>131360</v>
      </c>
      <c r="C17303">
        <v>131415</v>
      </c>
      <c r="D17303">
        <v>131345</v>
      </c>
      <c r="E17303">
        <v>131400</v>
      </c>
    </row>
    <row r="17304" spans="1:5" x14ac:dyDescent="0.25">
      <c r="A17304" s="2">
        <v>45558.552083333336</v>
      </c>
      <c r="B17304">
        <v>131385</v>
      </c>
      <c r="C17304">
        <v>131445</v>
      </c>
      <c r="D17304">
        <v>131340</v>
      </c>
      <c r="E17304">
        <v>131365</v>
      </c>
    </row>
    <row r="17305" spans="1:5" x14ac:dyDescent="0.25">
      <c r="A17305" s="2">
        <v>45558.548611111109</v>
      </c>
      <c r="B17305">
        <v>131385</v>
      </c>
      <c r="C17305">
        <v>131410</v>
      </c>
      <c r="D17305">
        <v>131300</v>
      </c>
      <c r="E17305">
        <v>131380</v>
      </c>
    </row>
    <row r="17306" spans="1:5" x14ac:dyDescent="0.25">
      <c r="A17306" s="2">
        <v>45558.545138888891</v>
      </c>
      <c r="B17306">
        <v>131435</v>
      </c>
      <c r="C17306">
        <v>131455</v>
      </c>
      <c r="D17306">
        <v>131370</v>
      </c>
      <c r="E17306">
        <v>131385</v>
      </c>
    </row>
    <row r="17307" spans="1:5" x14ac:dyDescent="0.25">
      <c r="A17307" s="2">
        <v>45558.541666666664</v>
      </c>
      <c r="B17307">
        <v>131515</v>
      </c>
      <c r="C17307">
        <v>131515</v>
      </c>
      <c r="D17307">
        <v>131420</v>
      </c>
      <c r="E17307">
        <v>131440</v>
      </c>
    </row>
    <row r="17308" spans="1:5" x14ac:dyDescent="0.25">
      <c r="A17308" s="2">
        <v>45558.538194444445</v>
      </c>
      <c r="B17308">
        <v>131555</v>
      </c>
      <c r="C17308">
        <v>131610</v>
      </c>
      <c r="D17308">
        <v>131505</v>
      </c>
      <c r="E17308">
        <v>131510</v>
      </c>
    </row>
    <row r="17309" spans="1:5" x14ac:dyDescent="0.25">
      <c r="A17309" s="2">
        <v>45558.534722222219</v>
      </c>
      <c r="B17309">
        <v>131510</v>
      </c>
      <c r="C17309">
        <v>131625</v>
      </c>
      <c r="D17309">
        <v>131505</v>
      </c>
      <c r="E17309">
        <v>131560</v>
      </c>
    </row>
    <row r="17310" spans="1:5" x14ac:dyDescent="0.25">
      <c r="A17310" s="2">
        <v>45558.53125</v>
      </c>
      <c r="B17310">
        <v>131625</v>
      </c>
      <c r="C17310">
        <v>131630</v>
      </c>
      <c r="D17310">
        <v>131510</v>
      </c>
      <c r="E17310">
        <v>131515</v>
      </c>
    </row>
    <row r="17311" spans="1:5" x14ac:dyDescent="0.25">
      <c r="A17311" s="2">
        <v>45558.527777777781</v>
      </c>
      <c r="B17311">
        <v>131530</v>
      </c>
      <c r="C17311">
        <v>131640</v>
      </c>
      <c r="D17311">
        <v>131470</v>
      </c>
      <c r="E17311">
        <v>131625</v>
      </c>
    </row>
    <row r="17312" spans="1:5" x14ac:dyDescent="0.25">
      <c r="A17312" s="2">
        <v>45558.524305555555</v>
      </c>
      <c r="B17312">
        <v>131455</v>
      </c>
      <c r="C17312">
        <v>131555</v>
      </c>
      <c r="D17312">
        <v>131450</v>
      </c>
      <c r="E17312">
        <v>131530</v>
      </c>
    </row>
    <row r="17313" spans="1:5" x14ac:dyDescent="0.25">
      <c r="A17313" s="2">
        <v>45558.520833333336</v>
      </c>
      <c r="B17313">
        <v>131400</v>
      </c>
      <c r="C17313">
        <v>131465</v>
      </c>
      <c r="D17313">
        <v>131350</v>
      </c>
      <c r="E17313">
        <v>131450</v>
      </c>
    </row>
    <row r="17314" spans="1:5" x14ac:dyDescent="0.25">
      <c r="A17314" s="2">
        <v>45558.517361111109</v>
      </c>
      <c r="B17314">
        <v>131400</v>
      </c>
      <c r="C17314">
        <v>131460</v>
      </c>
      <c r="D17314">
        <v>131370</v>
      </c>
      <c r="E17314">
        <v>131400</v>
      </c>
    </row>
    <row r="17315" spans="1:5" x14ac:dyDescent="0.25">
      <c r="A17315" s="2">
        <v>45558.513888888891</v>
      </c>
      <c r="B17315">
        <v>131420</v>
      </c>
      <c r="C17315">
        <v>131540</v>
      </c>
      <c r="D17315">
        <v>131400</v>
      </c>
      <c r="E17315">
        <v>131400</v>
      </c>
    </row>
    <row r="17316" spans="1:5" x14ac:dyDescent="0.25">
      <c r="A17316" s="2">
        <v>45558.510416666664</v>
      </c>
      <c r="B17316">
        <v>131350</v>
      </c>
      <c r="C17316">
        <v>131425</v>
      </c>
      <c r="D17316">
        <v>131340</v>
      </c>
      <c r="E17316">
        <v>131415</v>
      </c>
    </row>
    <row r="17317" spans="1:5" x14ac:dyDescent="0.25">
      <c r="A17317" s="2">
        <v>45558.506944444445</v>
      </c>
      <c r="B17317">
        <v>131515</v>
      </c>
      <c r="C17317">
        <v>131525</v>
      </c>
      <c r="D17317">
        <v>131345</v>
      </c>
      <c r="E17317">
        <v>131345</v>
      </c>
    </row>
    <row r="17318" spans="1:5" x14ac:dyDescent="0.25">
      <c r="A17318" s="2">
        <v>45558.503472222219</v>
      </c>
      <c r="B17318">
        <v>131465</v>
      </c>
      <c r="C17318">
        <v>131565</v>
      </c>
      <c r="D17318">
        <v>131425</v>
      </c>
      <c r="E17318">
        <v>131515</v>
      </c>
    </row>
    <row r="17319" spans="1:5" x14ac:dyDescent="0.25">
      <c r="A17319" s="2">
        <v>45558.5</v>
      </c>
      <c r="B17319">
        <v>131435</v>
      </c>
      <c r="C17319">
        <v>131540</v>
      </c>
      <c r="D17319">
        <v>131390</v>
      </c>
      <c r="E17319">
        <v>131465</v>
      </c>
    </row>
    <row r="17320" spans="1:5" x14ac:dyDescent="0.25">
      <c r="A17320" s="2">
        <v>45558.496527777781</v>
      </c>
      <c r="B17320">
        <v>131450</v>
      </c>
      <c r="C17320">
        <v>131585</v>
      </c>
      <c r="D17320">
        <v>131395</v>
      </c>
      <c r="E17320">
        <v>131430</v>
      </c>
    </row>
    <row r="17321" spans="1:5" x14ac:dyDescent="0.25">
      <c r="A17321" s="2">
        <v>45558.493055555555</v>
      </c>
      <c r="B17321">
        <v>131350</v>
      </c>
      <c r="C17321">
        <v>131500</v>
      </c>
      <c r="D17321">
        <v>131330</v>
      </c>
      <c r="E17321">
        <v>131450</v>
      </c>
    </row>
    <row r="17322" spans="1:5" x14ac:dyDescent="0.25">
      <c r="A17322" s="2">
        <v>45558.489583333336</v>
      </c>
      <c r="B17322">
        <v>131270</v>
      </c>
      <c r="C17322">
        <v>131380</v>
      </c>
      <c r="D17322">
        <v>131220</v>
      </c>
      <c r="E17322">
        <v>131350</v>
      </c>
    </row>
    <row r="17323" spans="1:5" x14ac:dyDescent="0.25">
      <c r="A17323" s="2">
        <v>45558.486111111109</v>
      </c>
      <c r="B17323">
        <v>131175</v>
      </c>
      <c r="C17323">
        <v>131290</v>
      </c>
      <c r="D17323">
        <v>131145</v>
      </c>
      <c r="E17323">
        <v>131265</v>
      </c>
    </row>
    <row r="17324" spans="1:5" x14ac:dyDescent="0.25">
      <c r="A17324" s="2">
        <v>45558.482638888891</v>
      </c>
      <c r="B17324">
        <v>130910</v>
      </c>
      <c r="C17324">
        <v>131195</v>
      </c>
      <c r="D17324">
        <v>130905</v>
      </c>
      <c r="E17324">
        <v>131175</v>
      </c>
    </row>
    <row r="17325" spans="1:5" x14ac:dyDescent="0.25">
      <c r="A17325" s="2">
        <v>45558.479166666664</v>
      </c>
      <c r="B17325">
        <v>131075</v>
      </c>
      <c r="C17325">
        <v>131075</v>
      </c>
      <c r="D17325">
        <v>130850</v>
      </c>
      <c r="E17325">
        <v>130910</v>
      </c>
    </row>
    <row r="17326" spans="1:5" x14ac:dyDescent="0.25">
      <c r="A17326" s="2">
        <v>45558.475694444445</v>
      </c>
      <c r="B17326">
        <v>131225</v>
      </c>
      <c r="C17326">
        <v>131240</v>
      </c>
      <c r="D17326">
        <v>131025</v>
      </c>
      <c r="E17326">
        <v>131075</v>
      </c>
    </row>
    <row r="17327" spans="1:5" x14ac:dyDescent="0.25">
      <c r="A17327" s="2">
        <v>45558.472222222219</v>
      </c>
      <c r="B17327">
        <v>131275</v>
      </c>
      <c r="C17327">
        <v>131305</v>
      </c>
      <c r="D17327">
        <v>131220</v>
      </c>
      <c r="E17327">
        <v>131225</v>
      </c>
    </row>
    <row r="17328" spans="1:5" x14ac:dyDescent="0.25">
      <c r="A17328" s="2">
        <v>45558.46875</v>
      </c>
      <c r="B17328">
        <v>131175</v>
      </c>
      <c r="C17328">
        <v>131345</v>
      </c>
      <c r="D17328">
        <v>131155</v>
      </c>
      <c r="E17328">
        <v>131275</v>
      </c>
    </row>
    <row r="17329" spans="1:5" x14ac:dyDescent="0.25">
      <c r="A17329" s="2">
        <v>45558.465277777781</v>
      </c>
      <c r="B17329">
        <v>131145</v>
      </c>
      <c r="C17329">
        <v>131220</v>
      </c>
      <c r="D17329">
        <v>131060</v>
      </c>
      <c r="E17329">
        <v>131175</v>
      </c>
    </row>
    <row r="17330" spans="1:5" x14ac:dyDescent="0.25">
      <c r="A17330" s="2">
        <v>45558.461805555555</v>
      </c>
      <c r="B17330">
        <v>131170</v>
      </c>
      <c r="C17330">
        <v>131200</v>
      </c>
      <c r="D17330">
        <v>131090</v>
      </c>
      <c r="E17330">
        <v>131145</v>
      </c>
    </row>
    <row r="17331" spans="1:5" x14ac:dyDescent="0.25">
      <c r="A17331" s="2">
        <v>45558.458333333336</v>
      </c>
      <c r="B17331">
        <v>131210</v>
      </c>
      <c r="C17331">
        <v>131275</v>
      </c>
      <c r="D17331">
        <v>131170</v>
      </c>
      <c r="E17331">
        <v>131170</v>
      </c>
    </row>
    <row r="17332" spans="1:5" x14ac:dyDescent="0.25">
      <c r="A17332" s="2">
        <v>45558.454861111109</v>
      </c>
      <c r="B17332">
        <v>131365</v>
      </c>
      <c r="C17332">
        <v>131405</v>
      </c>
      <c r="D17332">
        <v>131135</v>
      </c>
      <c r="E17332">
        <v>131210</v>
      </c>
    </row>
    <row r="17333" spans="1:5" x14ac:dyDescent="0.25">
      <c r="A17333" s="2">
        <v>45558.451388888891</v>
      </c>
      <c r="B17333">
        <v>131505</v>
      </c>
      <c r="C17333">
        <v>131515</v>
      </c>
      <c r="D17333">
        <v>131285</v>
      </c>
      <c r="E17333">
        <v>131370</v>
      </c>
    </row>
    <row r="17334" spans="1:5" x14ac:dyDescent="0.25">
      <c r="A17334" s="2">
        <v>45558.447916666664</v>
      </c>
      <c r="B17334">
        <v>131520</v>
      </c>
      <c r="C17334">
        <v>131620</v>
      </c>
      <c r="D17334">
        <v>131405</v>
      </c>
      <c r="E17334">
        <v>131505</v>
      </c>
    </row>
    <row r="17335" spans="1:5" x14ac:dyDescent="0.25">
      <c r="A17335" s="2">
        <v>45558.444444444445</v>
      </c>
      <c r="B17335">
        <v>131490</v>
      </c>
      <c r="C17335">
        <v>131550</v>
      </c>
      <c r="D17335">
        <v>131380</v>
      </c>
      <c r="E17335">
        <v>131525</v>
      </c>
    </row>
    <row r="17336" spans="1:5" x14ac:dyDescent="0.25">
      <c r="A17336" s="2">
        <v>45558.440972222219</v>
      </c>
      <c r="B17336">
        <v>131500</v>
      </c>
      <c r="C17336">
        <v>131750</v>
      </c>
      <c r="D17336">
        <v>131455</v>
      </c>
      <c r="E17336">
        <v>131490</v>
      </c>
    </row>
    <row r="17337" spans="1:5" x14ac:dyDescent="0.25">
      <c r="A17337" s="2">
        <v>45558.4375</v>
      </c>
      <c r="B17337">
        <v>131235</v>
      </c>
      <c r="C17337">
        <v>131520</v>
      </c>
      <c r="D17337">
        <v>131115</v>
      </c>
      <c r="E17337">
        <v>131495</v>
      </c>
    </row>
    <row r="17338" spans="1:5" x14ac:dyDescent="0.25">
      <c r="A17338" s="2">
        <v>45558.434027777781</v>
      </c>
      <c r="B17338">
        <v>131240</v>
      </c>
      <c r="C17338">
        <v>131380</v>
      </c>
      <c r="D17338">
        <v>131205</v>
      </c>
      <c r="E17338">
        <v>131240</v>
      </c>
    </row>
    <row r="17339" spans="1:5" x14ac:dyDescent="0.25">
      <c r="A17339" s="2">
        <v>45558.430555555555</v>
      </c>
      <c r="B17339">
        <v>131450</v>
      </c>
      <c r="C17339">
        <v>131525</v>
      </c>
      <c r="D17339">
        <v>131225</v>
      </c>
      <c r="E17339">
        <v>131245</v>
      </c>
    </row>
    <row r="17340" spans="1:5" x14ac:dyDescent="0.25">
      <c r="A17340" s="2">
        <v>45558.427083333336</v>
      </c>
      <c r="B17340">
        <v>131295</v>
      </c>
      <c r="C17340">
        <v>131465</v>
      </c>
      <c r="D17340">
        <v>131245</v>
      </c>
      <c r="E17340">
        <v>131455</v>
      </c>
    </row>
    <row r="17341" spans="1:5" x14ac:dyDescent="0.25">
      <c r="A17341" s="2">
        <v>45558.423611111109</v>
      </c>
      <c r="B17341">
        <v>131390</v>
      </c>
      <c r="C17341">
        <v>131470</v>
      </c>
      <c r="D17341">
        <v>131190</v>
      </c>
      <c r="E17341">
        <v>131295</v>
      </c>
    </row>
    <row r="17342" spans="1:5" x14ac:dyDescent="0.25">
      <c r="A17342" s="2">
        <v>45558.420138888891</v>
      </c>
      <c r="B17342">
        <v>131265</v>
      </c>
      <c r="C17342">
        <v>131450</v>
      </c>
      <c r="D17342">
        <v>131245</v>
      </c>
      <c r="E17342">
        <v>131390</v>
      </c>
    </row>
    <row r="17343" spans="1:5" x14ac:dyDescent="0.25">
      <c r="A17343" s="2">
        <v>45558.416666666664</v>
      </c>
      <c r="B17343">
        <v>131380</v>
      </c>
      <c r="C17343">
        <v>131475</v>
      </c>
      <c r="D17343">
        <v>131235</v>
      </c>
      <c r="E17343">
        <v>131265</v>
      </c>
    </row>
    <row r="17344" spans="1:5" x14ac:dyDescent="0.25">
      <c r="A17344" s="2">
        <v>45558.413194444445</v>
      </c>
      <c r="B17344">
        <v>131510</v>
      </c>
      <c r="C17344">
        <v>131530</v>
      </c>
      <c r="D17344">
        <v>131295</v>
      </c>
      <c r="E17344">
        <v>131380</v>
      </c>
    </row>
    <row r="17345" spans="1:5" x14ac:dyDescent="0.25">
      <c r="A17345" s="2">
        <v>45558.409722222219</v>
      </c>
      <c r="B17345">
        <v>131475</v>
      </c>
      <c r="C17345">
        <v>131530</v>
      </c>
      <c r="D17345">
        <v>131450</v>
      </c>
      <c r="E17345">
        <v>131505</v>
      </c>
    </row>
    <row r="17346" spans="1:5" x14ac:dyDescent="0.25">
      <c r="A17346" s="2">
        <v>45558.40625</v>
      </c>
      <c r="B17346">
        <v>131385</v>
      </c>
      <c r="C17346">
        <v>131540</v>
      </c>
      <c r="D17346">
        <v>131360</v>
      </c>
      <c r="E17346">
        <v>131475</v>
      </c>
    </row>
    <row r="17347" spans="1:5" x14ac:dyDescent="0.25">
      <c r="A17347" s="2">
        <v>45558.402777777781</v>
      </c>
      <c r="B17347">
        <v>131305</v>
      </c>
      <c r="C17347">
        <v>131440</v>
      </c>
      <c r="D17347">
        <v>131205</v>
      </c>
      <c r="E17347">
        <v>131390</v>
      </c>
    </row>
    <row r="17348" spans="1:5" x14ac:dyDescent="0.25">
      <c r="A17348" s="2">
        <v>45558.399305555555</v>
      </c>
      <c r="B17348">
        <v>131310</v>
      </c>
      <c r="C17348">
        <v>131410</v>
      </c>
      <c r="D17348">
        <v>131170</v>
      </c>
      <c r="E17348">
        <v>131310</v>
      </c>
    </row>
    <row r="17349" spans="1:5" x14ac:dyDescent="0.25">
      <c r="A17349" s="2">
        <v>45558.395833333336</v>
      </c>
      <c r="B17349">
        <v>131340</v>
      </c>
      <c r="C17349">
        <v>131420</v>
      </c>
      <c r="D17349">
        <v>131265</v>
      </c>
      <c r="E17349">
        <v>131305</v>
      </c>
    </row>
    <row r="17350" spans="1:5" x14ac:dyDescent="0.25">
      <c r="A17350" s="2">
        <v>45558.392361111109</v>
      </c>
      <c r="B17350">
        <v>131385</v>
      </c>
      <c r="C17350">
        <v>131445</v>
      </c>
      <c r="D17350">
        <v>131305</v>
      </c>
      <c r="E17350">
        <v>131335</v>
      </c>
    </row>
    <row r="17351" spans="1:5" x14ac:dyDescent="0.25">
      <c r="A17351" s="2">
        <v>45558.388888888891</v>
      </c>
      <c r="B17351">
        <v>131255</v>
      </c>
      <c r="C17351">
        <v>131440</v>
      </c>
      <c r="D17351">
        <v>131245</v>
      </c>
      <c r="E17351">
        <v>131385</v>
      </c>
    </row>
    <row r="17352" spans="1:5" x14ac:dyDescent="0.25">
      <c r="A17352" s="2">
        <v>45558.385416666664</v>
      </c>
      <c r="B17352">
        <v>131380</v>
      </c>
      <c r="C17352">
        <v>131400</v>
      </c>
      <c r="D17352">
        <v>131225</v>
      </c>
      <c r="E17352">
        <v>131255</v>
      </c>
    </row>
    <row r="17353" spans="1:5" x14ac:dyDescent="0.25">
      <c r="A17353" s="2">
        <v>45558.381944444445</v>
      </c>
      <c r="B17353">
        <v>131220</v>
      </c>
      <c r="C17353">
        <v>131410</v>
      </c>
      <c r="D17353">
        <v>131215</v>
      </c>
      <c r="E17353">
        <v>131375</v>
      </c>
    </row>
    <row r="17354" spans="1:5" x14ac:dyDescent="0.25">
      <c r="A17354" s="2">
        <v>45558.378472222219</v>
      </c>
      <c r="B17354">
        <v>130955</v>
      </c>
      <c r="C17354">
        <v>131235</v>
      </c>
      <c r="D17354">
        <v>130890</v>
      </c>
      <c r="E17354">
        <v>131225</v>
      </c>
    </row>
    <row r="17355" spans="1:5" x14ac:dyDescent="0.25">
      <c r="A17355" s="2">
        <v>45558.375</v>
      </c>
      <c r="B17355">
        <v>131400</v>
      </c>
      <c r="C17355">
        <v>131505</v>
      </c>
      <c r="D17355">
        <v>130885</v>
      </c>
      <c r="E17355">
        <v>130955</v>
      </c>
    </row>
    <row r="17356" spans="1:5" x14ac:dyDescent="0.25">
      <c r="A17356" s="2">
        <v>45555.763888888891</v>
      </c>
      <c r="B17356">
        <v>131715</v>
      </c>
      <c r="C17356">
        <v>131750</v>
      </c>
      <c r="D17356">
        <v>131610</v>
      </c>
      <c r="E17356">
        <v>131610</v>
      </c>
    </row>
    <row r="17357" spans="1:5" x14ac:dyDescent="0.25">
      <c r="A17357" s="2">
        <v>45555.760416666664</v>
      </c>
      <c r="B17357">
        <v>131790</v>
      </c>
      <c r="C17357">
        <v>131795</v>
      </c>
      <c r="D17357">
        <v>131660</v>
      </c>
      <c r="E17357">
        <v>131705</v>
      </c>
    </row>
    <row r="17358" spans="1:5" x14ac:dyDescent="0.25">
      <c r="A17358" s="2">
        <v>45555.756944444445</v>
      </c>
      <c r="B17358">
        <v>131775</v>
      </c>
      <c r="C17358">
        <v>131795</v>
      </c>
      <c r="D17358">
        <v>131755</v>
      </c>
      <c r="E17358">
        <v>131790</v>
      </c>
    </row>
    <row r="17359" spans="1:5" x14ac:dyDescent="0.25">
      <c r="A17359" s="2">
        <v>45555.753472222219</v>
      </c>
      <c r="B17359">
        <v>131825</v>
      </c>
      <c r="C17359">
        <v>131850</v>
      </c>
      <c r="D17359">
        <v>131755</v>
      </c>
      <c r="E17359">
        <v>131775</v>
      </c>
    </row>
    <row r="17360" spans="1:5" x14ac:dyDescent="0.25">
      <c r="A17360" s="2">
        <v>45555.75</v>
      </c>
      <c r="B17360">
        <v>131850</v>
      </c>
      <c r="C17360">
        <v>131855</v>
      </c>
      <c r="D17360">
        <v>131810</v>
      </c>
      <c r="E17360">
        <v>131830</v>
      </c>
    </row>
    <row r="17361" spans="1:5" x14ac:dyDescent="0.25">
      <c r="A17361" s="2">
        <v>45555.746527777781</v>
      </c>
      <c r="B17361">
        <v>131840</v>
      </c>
      <c r="C17361">
        <v>131870</v>
      </c>
      <c r="D17361">
        <v>131815</v>
      </c>
      <c r="E17361">
        <v>131845</v>
      </c>
    </row>
    <row r="17362" spans="1:5" x14ac:dyDescent="0.25">
      <c r="A17362" s="2">
        <v>45555.743055555555</v>
      </c>
      <c r="B17362">
        <v>131825</v>
      </c>
      <c r="C17362">
        <v>131855</v>
      </c>
      <c r="D17362">
        <v>131805</v>
      </c>
      <c r="E17362">
        <v>131840</v>
      </c>
    </row>
    <row r="17363" spans="1:5" x14ac:dyDescent="0.25">
      <c r="A17363" s="2">
        <v>45555.739583333336</v>
      </c>
      <c r="B17363">
        <v>131845</v>
      </c>
      <c r="C17363">
        <v>131875</v>
      </c>
      <c r="D17363">
        <v>131815</v>
      </c>
      <c r="E17363">
        <v>131825</v>
      </c>
    </row>
    <row r="17364" spans="1:5" x14ac:dyDescent="0.25">
      <c r="A17364" s="2">
        <v>45555.736111111109</v>
      </c>
      <c r="B17364">
        <v>131850</v>
      </c>
      <c r="C17364">
        <v>131855</v>
      </c>
      <c r="D17364">
        <v>131790</v>
      </c>
      <c r="E17364">
        <v>131840</v>
      </c>
    </row>
    <row r="17365" spans="1:5" x14ac:dyDescent="0.25">
      <c r="A17365" s="2">
        <v>45555.732638888891</v>
      </c>
      <c r="B17365">
        <v>131840</v>
      </c>
      <c r="C17365">
        <v>131865</v>
      </c>
      <c r="D17365">
        <v>131805</v>
      </c>
      <c r="E17365">
        <v>131850</v>
      </c>
    </row>
    <row r="17366" spans="1:5" x14ac:dyDescent="0.25">
      <c r="A17366" s="2">
        <v>45555.729166666664</v>
      </c>
      <c r="B17366">
        <v>131860</v>
      </c>
      <c r="C17366">
        <v>131875</v>
      </c>
      <c r="D17366">
        <v>131755</v>
      </c>
      <c r="E17366">
        <v>131835</v>
      </c>
    </row>
    <row r="17367" spans="1:5" x14ac:dyDescent="0.25">
      <c r="A17367" s="2">
        <v>45555.725694444445</v>
      </c>
      <c r="B17367">
        <v>131965</v>
      </c>
      <c r="C17367">
        <v>131970</v>
      </c>
      <c r="D17367">
        <v>131835</v>
      </c>
      <c r="E17367">
        <v>131865</v>
      </c>
    </row>
    <row r="17368" spans="1:5" x14ac:dyDescent="0.25">
      <c r="A17368" s="2">
        <v>45555.722222222219</v>
      </c>
      <c r="B17368">
        <v>131975</v>
      </c>
      <c r="C17368">
        <v>132025</v>
      </c>
      <c r="D17368">
        <v>131920</v>
      </c>
      <c r="E17368">
        <v>131970</v>
      </c>
    </row>
    <row r="17369" spans="1:5" x14ac:dyDescent="0.25">
      <c r="A17369" s="2">
        <v>45555.71875</v>
      </c>
      <c r="B17369">
        <v>131845</v>
      </c>
      <c r="C17369">
        <v>132030</v>
      </c>
      <c r="D17369">
        <v>131840</v>
      </c>
      <c r="E17369">
        <v>131980</v>
      </c>
    </row>
    <row r="17370" spans="1:5" x14ac:dyDescent="0.25">
      <c r="A17370" s="2">
        <v>45555.715277777781</v>
      </c>
      <c r="B17370">
        <v>131805</v>
      </c>
      <c r="C17370">
        <v>131865</v>
      </c>
      <c r="D17370">
        <v>131765</v>
      </c>
      <c r="E17370">
        <v>131845</v>
      </c>
    </row>
    <row r="17371" spans="1:5" x14ac:dyDescent="0.25">
      <c r="A17371" s="2">
        <v>45555.711805555555</v>
      </c>
      <c r="B17371">
        <v>131800</v>
      </c>
      <c r="C17371">
        <v>131910</v>
      </c>
      <c r="D17371">
        <v>131775</v>
      </c>
      <c r="E17371">
        <v>131800</v>
      </c>
    </row>
    <row r="17372" spans="1:5" x14ac:dyDescent="0.25">
      <c r="A17372" s="2">
        <v>45555.708333333336</v>
      </c>
      <c r="B17372">
        <v>131825</v>
      </c>
      <c r="C17372">
        <v>131870</v>
      </c>
      <c r="D17372">
        <v>131725</v>
      </c>
      <c r="E17372">
        <v>131795</v>
      </c>
    </row>
    <row r="17373" spans="1:5" x14ac:dyDescent="0.25">
      <c r="A17373" s="2">
        <v>45555.704861111109</v>
      </c>
      <c r="B17373">
        <v>131860</v>
      </c>
      <c r="C17373">
        <v>131870</v>
      </c>
      <c r="D17373">
        <v>131755</v>
      </c>
      <c r="E17373">
        <v>131820</v>
      </c>
    </row>
    <row r="17374" spans="1:5" x14ac:dyDescent="0.25">
      <c r="A17374" s="2">
        <v>45555.701388888891</v>
      </c>
      <c r="B17374">
        <v>131915</v>
      </c>
      <c r="C17374">
        <v>131940</v>
      </c>
      <c r="D17374">
        <v>131820</v>
      </c>
      <c r="E17374">
        <v>131860</v>
      </c>
    </row>
    <row r="17375" spans="1:5" x14ac:dyDescent="0.25">
      <c r="A17375" s="2">
        <v>45555.697916666664</v>
      </c>
      <c r="B17375">
        <v>132065</v>
      </c>
      <c r="C17375">
        <v>132065</v>
      </c>
      <c r="D17375">
        <v>131910</v>
      </c>
      <c r="E17375">
        <v>131915</v>
      </c>
    </row>
    <row r="17376" spans="1:5" x14ac:dyDescent="0.25">
      <c r="A17376" s="2">
        <v>45555.694444444445</v>
      </c>
      <c r="B17376">
        <v>132005</v>
      </c>
      <c r="C17376">
        <v>132095</v>
      </c>
      <c r="D17376">
        <v>131985</v>
      </c>
      <c r="E17376">
        <v>132065</v>
      </c>
    </row>
    <row r="17377" spans="1:5" x14ac:dyDescent="0.25">
      <c r="A17377" s="2">
        <v>45555.690972222219</v>
      </c>
      <c r="B17377">
        <v>131970</v>
      </c>
      <c r="C17377">
        <v>132030</v>
      </c>
      <c r="D17377">
        <v>131935</v>
      </c>
      <c r="E17377">
        <v>132010</v>
      </c>
    </row>
    <row r="17378" spans="1:5" x14ac:dyDescent="0.25">
      <c r="A17378" s="2">
        <v>45555.6875</v>
      </c>
      <c r="B17378">
        <v>131975</v>
      </c>
      <c r="C17378">
        <v>131995</v>
      </c>
      <c r="D17378">
        <v>131920</v>
      </c>
      <c r="E17378">
        <v>131970</v>
      </c>
    </row>
    <row r="17379" spans="1:5" x14ac:dyDescent="0.25">
      <c r="A17379" s="2">
        <v>45555.684027777781</v>
      </c>
      <c r="B17379">
        <v>131975</v>
      </c>
      <c r="C17379">
        <v>132040</v>
      </c>
      <c r="D17379">
        <v>131945</v>
      </c>
      <c r="E17379">
        <v>131980</v>
      </c>
    </row>
    <row r="17380" spans="1:5" x14ac:dyDescent="0.25">
      <c r="A17380" s="2">
        <v>45555.680555555555</v>
      </c>
      <c r="B17380">
        <v>131860</v>
      </c>
      <c r="C17380">
        <v>131990</v>
      </c>
      <c r="D17380">
        <v>131860</v>
      </c>
      <c r="E17380">
        <v>131970</v>
      </c>
    </row>
    <row r="17381" spans="1:5" x14ac:dyDescent="0.25">
      <c r="A17381" s="2">
        <v>45555.677083333336</v>
      </c>
      <c r="B17381">
        <v>131880</v>
      </c>
      <c r="C17381">
        <v>131940</v>
      </c>
      <c r="D17381">
        <v>131840</v>
      </c>
      <c r="E17381">
        <v>131860</v>
      </c>
    </row>
    <row r="17382" spans="1:5" x14ac:dyDescent="0.25">
      <c r="A17382" s="2">
        <v>45555.673611111109</v>
      </c>
      <c r="B17382">
        <v>131905</v>
      </c>
      <c r="C17382">
        <v>131940</v>
      </c>
      <c r="D17382">
        <v>131795</v>
      </c>
      <c r="E17382">
        <v>131880</v>
      </c>
    </row>
    <row r="17383" spans="1:5" x14ac:dyDescent="0.25">
      <c r="A17383" s="2">
        <v>45555.670138888891</v>
      </c>
      <c r="B17383">
        <v>131855</v>
      </c>
      <c r="C17383">
        <v>131915</v>
      </c>
      <c r="D17383">
        <v>131830</v>
      </c>
      <c r="E17383">
        <v>131900</v>
      </c>
    </row>
    <row r="17384" spans="1:5" x14ac:dyDescent="0.25">
      <c r="A17384" s="2">
        <v>45555.666666666664</v>
      </c>
      <c r="B17384">
        <v>131890</v>
      </c>
      <c r="C17384">
        <v>131935</v>
      </c>
      <c r="D17384">
        <v>131820</v>
      </c>
      <c r="E17384">
        <v>131855</v>
      </c>
    </row>
    <row r="17385" spans="1:5" x14ac:dyDescent="0.25">
      <c r="A17385" s="2">
        <v>45555.663194444445</v>
      </c>
      <c r="B17385">
        <v>131860</v>
      </c>
      <c r="C17385">
        <v>131915</v>
      </c>
      <c r="D17385">
        <v>131845</v>
      </c>
      <c r="E17385">
        <v>131890</v>
      </c>
    </row>
    <row r="17386" spans="1:5" x14ac:dyDescent="0.25">
      <c r="A17386" s="2">
        <v>45555.659722222219</v>
      </c>
      <c r="B17386">
        <v>131835</v>
      </c>
      <c r="C17386">
        <v>131875</v>
      </c>
      <c r="D17386">
        <v>131785</v>
      </c>
      <c r="E17386">
        <v>131855</v>
      </c>
    </row>
    <row r="17387" spans="1:5" x14ac:dyDescent="0.25">
      <c r="A17387" s="2">
        <v>45555.65625</v>
      </c>
      <c r="B17387">
        <v>131815</v>
      </c>
      <c r="C17387">
        <v>131870</v>
      </c>
      <c r="D17387">
        <v>131795</v>
      </c>
      <c r="E17387">
        <v>131840</v>
      </c>
    </row>
    <row r="17388" spans="1:5" x14ac:dyDescent="0.25">
      <c r="A17388" s="2">
        <v>45555.652777777781</v>
      </c>
      <c r="B17388">
        <v>131775</v>
      </c>
      <c r="C17388">
        <v>131840</v>
      </c>
      <c r="D17388">
        <v>131760</v>
      </c>
      <c r="E17388">
        <v>131820</v>
      </c>
    </row>
    <row r="17389" spans="1:5" x14ac:dyDescent="0.25">
      <c r="A17389" s="2">
        <v>45555.649305555555</v>
      </c>
      <c r="B17389">
        <v>131780</v>
      </c>
      <c r="C17389">
        <v>131805</v>
      </c>
      <c r="D17389">
        <v>131710</v>
      </c>
      <c r="E17389">
        <v>131780</v>
      </c>
    </row>
    <row r="17390" spans="1:5" x14ac:dyDescent="0.25">
      <c r="A17390" s="2">
        <v>45555.645833333336</v>
      </c>
      <c r="B17390">
        <v>131740</v>
      </c>
      <c r="C17390">
        <v>131840</v>
      </c>
      <c r="D17390">
        <v>131735</v>
      </c>
      <c r="E17390">
        <v>131780</v>
      </c>
    </row>
    <row r="17391" spans="1:5" x14ac:dyDescent="0.25">
      <c r="A17391" s="2">
        <v>45555.642361111109</v>
      </c>
      <c r="B17391">
        <v>131915</v>
      </c>
      <c r="C17391">
        <v>131925</v>
      </c>
      <c r="D17391">
        <v>131725</v>
      </c>
      <c r="E17391">
        <v>131735</v>
      </c>
    </row>
    <row r="17392" spans="1:5" x14ac:dyDescent="0.25">
      <c r="A17392" s="2">
        <v>45555.638888888891</v>
      </c>
      <c r="B17392">
        <v>131875</v>
      </c>
      <c r="C17392">
        <v>132000</v>
      </c>
      <c r="D17392">
        <v>131870</v>
      </c>
      <c r="E17392">
        <v>131915</v>
      </c>
    </row>
    <row r="17393" spans="1:5" x14ac:dyDescent="0.25">
      <c r="A17393" s="2">
        <v>45555.635416666664</v>
      </c>
      <c r="B17393">
        <v>131870</v>
      </c>
      <c r="C17393">
        <v>131890</v>
      </c>
      <c r="D17393">
        <v>131835</v>
      </c>
      <c r="E17393">
        <v>131875</v>
      </c>
    </row>
    <row r="17394" spans="1:5" x14ac:dyDescent="0.25">
      <c r="A17394" s="2">
        <v>45555.631944444445</v>
      </c>
      <c r="B17394">
        <v>131845</v>
      </c>
      <c r="C17394">
        <v>131880</v>
      </c>
      <c r="D17394">
        <v>131765</v>
      </c>
      <c r="E17394">
        <v>131870</v>
      </c>
    </row>
    <row r="17395" spans="1:5" x14ac:dyDescent="0.25">
      <c r="A17395" s="2">
        <v>45555.628472222219</v>
      </c>
      <c r="B17395">
        <v>131840</v>
      </c>
      <c r="C17395">
        <v>131895</v>
      </c>
      <c r="D17395">
        <v>131820</v>
      </c>
      <c r="E17395">
        <v>131840</v>
      </c>
    </row>
    <row r="17396" spans="1:5" x14ac:dyDescent="0.25">
      <c r="A17396" s="2">
        <v>45555.625</v>
      </c>
      <c r="B17396">
        <v>131880</v>
      </c>
      <c r="C17396">
        <v>131945</v>
      </c>
      <c r="D17396">
        <v>131805</v>
      </c>
      <c r="E17396">
        <v>131840</v>
      </c>
    </row>
    <row r="17397" spans="1:5" x14ac:dyDescent="0.25">
      <c r="A17397" s="2">
        <v>45555.621527777781</v>
      </c>
      <c r="B17397">
        <v>131845</v>
      </c>
      <c r="C17397">
        <v>131915</v>
      </c>
      <c r="D17397">
        <v>131835</v>
      </c>
      <c r="E17397">
        <v>131885</v>
      </c>
    </row>
    <row r="17398" spans="1:5" x14ac:dyDescent="0.25">
      <c r="A17398" s="2">
        <v>45555.618055555555</v>
      </c>
      <c r="B17398">
        <v>131960</v>
      </c>
      <c r="C17398">
        <v>131970</v>
      </c>
      <c r="D17398">
        <v>131810</v>
      </c>
      <c r="E17398">
        <v>131840</v>
      </c>
    </row>
    <row r="17399" spans="1:5" x14ac:dyDescent="0.25">
      <c r="A17399" s="2">
        <v>45555.614583333336</v>
      </c>
      <c r="B17399">
        <v>131970</v>
      </c>
      <c r="C17399">
        <v>132040</v>
      </c>
      <c r="D17399">
        <v>131920</v>
      </c>
      <c r="E17399">
        <v>131965</v>
      </c>
    </row>
    <row r="17400" spans="1:5" x14ac:dyDescent="0.25">
      <c r="A17400" s="2">
        <v>45555.611111111109</v>
      </c>
      <c r="B17400">
        <v>131915</v>
      </c>
      <c r="C17400">
        <v>131995</v>
      </c>
      <c r="D17400">
        <v>131880</v>
      </c>
      <c r="E17400">
        <v>131970</v>
      </c>
    </row>
    <row r="17401" spans="1:5" x14ac:dyDescent="0.25">
      <c r="A17401" s="2">
        <v>45555.607638888891</v>
      </c>
      <c r="B17401">
        <v>132020</v>
      </c>
      <c r="C17401">
        <v>132075</v>
      </c>
      <c r="D17401">
        <v>131885</v>
      </c>
      <c r="E17401">
        <v>131915</v>
      </c>
    </row>
    <row r="17402" spans="1:5" x14ac:dyDescent="0.25">
      <c r="A17402" s="2">
        <v>45555.604166666664</v>
      </c>
      <c r="B17402">
        <v>132075</v>
      </c>
      <c r="C17402">
        <v>132080</v>
      </c>
      <c r="D17402">
        <v>131980</v>
      </c>
      <c r="E17402">
        <v>132015</v>
      </c>
    </row>
    <row r="17403" spans="1:5" x14ac:dyDescent="0.25">
      <c r="A17403" s="2">
        <v>45555.600694444445</v>
      </c>
      <c r="B17403">
        <v>132070</v>
      </c>
      <c r="C17403">
        <v>132105</v>
      </c>
      <c r="D17403">
        <v>132035</v>
      </c>
      <c r="E17403">
        <v>132075</v>
      </c>
    </row>
    <row r="17404" spans="1:5" x14ac:dyDescent="0.25">
      <c r="A17404" s="2">
        <v>45555.597222222219</v>
      </c>
      <c r="B17404">
        <v>132160</v>
      </c>
      <c r="C17404">
        <v>132160</v>
      </c>
      <c r="D17404">
        <v>132035</v>
      </c>
      <c r="E17404">
        <v>132070</v>
      </c>
    </row>
    <row r="17405" spans="1:5" x14ac:dyDescent="0.25">
      <c r="A17405" s="2">
        <v>45555.59375</v>
      </c>
      <c r="B17405">
        <v>132200</v>
      </c>
      <c r="C17405">
        <v>132210</v>
      </c>
      <c r="D17405">
        <v>132145</v>
      </c>
      <c r="E17405">
        <v>132155</v>
      </c>
    </row>
    <row r="17406" spans="1:5" x14ac:dyDescent="0.25">
      <c r="A17406" s="2">
        <v>45555.590277777781</v>
      </c>
      <c r="B17406">
        <v>132095</v>
      </c>
      <c r="C17406">
        <v>132230</v>
      </c>
      <c r="D17406">
        <v>132085</v>
      </c>
      <c r="E17406">
        <v>132205</v>
      </c>
    </row>
    <row r="17407" spans="1:5" x14ac:dyDescent="0.25">
      <c r="A17407" s="2">
        <v>45555.586805555555</v>
      </c>
      <c r="B17407">
        <v>132175</v>
      </c>
      <c r="C17407">
        <v>132235</v>
      </c>
      <c r="D17407">
        <v>132050</v>
      </c>
      <c r="E17407">
        <v>132090</v>
      </c>
    </row>
    <row r="17408" spans="1:5" x14ac:dyDescent="0.25">
      <c r="A17408" s="2">
        <v>45555.583333333336</v>
      </c>
      <c r="B17408">
        <v>132140</v>
      </c>
      <c r="C17408">
        <v>132215</v>
      </c>
      <c r="D17408">
        <v>132115</v>
      </c>
      <c r="E17408">
        <v>132175</v>
      </c>
    </row>
    <row r="17409" spans="1:5" x14ac:dyDescent="0.25">
      <c r="A17409" s="2">
        <v>45555.579861111109</v>
      </c>
      <c r="B17409">
        <v>132185</v>
      </c>
      <c r="C17409">
        <v>132240</v>
      </c>
      <c r="D17409">
        <v>132105</v>
      </c>
      <c r="E17409">
        <v>132135</v>
      </c>
    </row>
    <row r="17410" spans="1:5" x14ac:dyDescent="0.25">
      <c r="A17410" s="2">
        <v>45555.576388888891</v>
      </c>
      <c r="B17410">
        <v>132335</v>
      </c>
      <c r="C17410">
        <v>132380</v>
      </c>
      <c r="D17410">
        <v>132160</v>
      </c>
      <c r="E17410">
        <v>132190</v>
      </c>
    </row>
    <row r="17411" spans="1:5" x14ac:dyDescent="0.25">
      <c r="A17411" s="2">
        <v>45555.572916666664</v>
      </c>
      <c r="B17411">
        <v>132475</v>
      </c>
      <c r="C17411">
        <v>132485</v>
      </c>
      <c r="D17411">
        <v>132330</v>
      </c>
      <c r="E17411">
        <v>132330</v>
      </c>
    </row>
    <row r="17412" spans="1:5" x14ac:dyDescent="0.25">
      <c r="A17412" s="2">
        <v>45555.569444444445</v>
      </c>
      <c r="B17412">
        <v>132380</v>
      </c>
      <c r="C17412">
        <v>132485</v>
      </c>
      <c r="D17412">
        <v>132360</v>
      </c>
      <c r="E17412">
        <v>132475</v>
      </c>
    </row>
    <row r="17413" spans="1:5" x14ac:dyDescent="0.25">
      <c r="A17413" s="2">
        <v>45555.565972222219</v>
      </c>
      <c r="B17413">
        <v>132380</v>
      </c>
      <c r="C17413">
        <v>132490</v>
      </c>
      <c r="D17413">
        <v>132365</v>
      </c>
      <c r="E17413">
        <v>132380</v>
      </c>
    </row>
    <row r="17414" spans="1:5" x14ac:dyDescent="0.25">
      <c r="A17414" s="2">
        <v>45555.5625</v>
      </c>
      <c r="B17414">
        <v>132370</v>
      </c>
      <c r="C17414">
        <v>132415</v>
      </c>
      <c r="D17414">
        <v>132315</v>
      </c>
      <c r="E17414">
        <v>132380</v>
      </c>
    </row>
    <row r="17415" spans="1:5" x14ac:dyDescent="0.25">
      <c r="A17415" s="2">
        <v>45555.559027777781</v>
      </c>
      <c r="B17415">
        <v>132400</v>
      </c>
      <c r="C17415">
        <v>132400</v>
      </c>
      <c r="D17415">
        <v>132305</v>
      </c>
      <c r="E17415">
        <v>132375</v>
      </c>
    </row>
    <row r="17416" spans="1:5" x14ac:dyDescent="0.25">
      <c r="A17416" s="2">
        <v>45555.555555555555</v>
      </c>
      <c r="B17416">
        <v>132345</v>
      </c>
      <c r="C17416">
        <v>132435</v>
      </c>
      <c r="D17416">
        <v>132320</v>
      </c>
      <c r="E17416">
        <v>132400</v>
      </c>
    </row>
    <row r="17417" spans="1:5" x14ac:dyDescent="0.25">
      <c r="A17417" s="2">
        <v>45555.552083333336</v>
      </c>
      <c r="B17417">
        <v>132400</v>
      </c>
      <c r="C17417">
        <v>132405</v>
      </c>
      <c r="D17417">
        <v>132280</v>
      </c>
      <c r="E17417">
        <v>132350</v>
      </c>
    </row>
    <row r="17418" spans="1:5" x14ac:dyDescent="0.25">
      <c r="A17418" s="2">
        <v>45555.548611111109</v>
      </c>
      <c r="B17418">
        <v>132455</v>
      </c>
      <c r="C17418">
        <v>132460</v>
      </c>
      <c r="D17418">
        <v>132335</v>
      </c>
      <c r="E17418">
        <v>132405</v>
      </c>
    </row>
    <row r="17419" spans="1:5" x14ac:dyDescent="0.25">
      <c r="A17419" s="2">
        <v>45555.545138888891</v>
      </c>
      <c r="B17419">
        <v>132505</v>
      </c>
      <c r="C17419">
        <v>132505</v>
      </c>
      <c r="D17419">
        <v>132415</v>
      </c>
      <c r="E17419">
        <v>132455</v>
      </c>
    </row>
    <row r="17420" spans="1:5" x14ac:dyDescent="0.25">
      <c r="A17420" s="2">
        <v>45555.541666666664</v>
      </c>
      <c r="B17420">
        <v>132515</v>
      </c>
      <c r="C17420">
        <v>132555</v>
      </c>
      <c r="D17420">
        <v>132445</v>
      </c>
      <c r="E17420">
        <v>132505</v>
      </c>
    </row>
    <row r="17421" spans="1:5" x14ac:dyDescent="0.25">
      <c r="A17421" s="2">
        <v>45555.538194444445</v>
      </c>
      <c r="B17421">
        <v>132625</v>
      </c>
      <c r="C17421">
        <v>132670</v>
      </c>
      <c r="D17421">
        <v>132495</v>
      </c>
      <c r="E17421">
        <v>132510</v>
      </c>
    </row>
    <row r="17422" spans="1:5" x14ac:dyDescent="0.25">
      <c r="A17422" s="2">
        <v>45555.534722222219</v>
      </c>
      <c r="B17422">
        <v>132595</v>
      </c>
      <c r="C17422">
        <v>132635</v>
      </c>
      <c r="D17422">
        <v>132535</v>
      </c>
      <c r="E17422">
        <v>132630</v>
      </c>
    </row>
    <row r="17423" spans="1:5" x14ac:dyDescent="0.25">
      <c r="A17423" s="2">
        <v>45555.53125</v>
      </c>
      <c r="B17423">
        <v>132595</v>
      </c>
      <c r="C17423">
        <v>132645</v>
      </c>
      <c r="D17423">
        <v>132555</v>
      </c>
      <c r="E17423">
        <v>132600</v>
      </c>
    </row>
    <row r="17424" spans="1:5" x14ac:dyDescent="0.25">
      <c r="A17424" s="2">
        <v>45555.527777777781</v>
      </c>
      <c r="B17424">
        <v>132565</v>
      </c>
      <c r="C17424">
        <v>132625</v>
      </c>
      <c r="D17424">
        <v>132495</v>
      </c>
      <c r="E17424">
        <v>132590</v>
      </c>
    </row>
    <row r="17425" spans="1:5" x14ac:dyDescent="0.25">
      <c r="A17425" s="2">
        <v>45555.524305555555</v>
      </c>
      <c r="B17425">
        <v>132500</v>
      </c>
      <c r="C17425">
        <v>132610</v>
      </c>
      <c r="D17425">
        <v>132495</v>
      </c>
      <c r="E17425">
        <v>132565</v>
      </c>
    </row>
    <row r="17426" spans="1:5" x14ac:dyDescent="0.25">
      <c r="A17426" s="2">
        <v>45555.520833333336</v>
      </c>
      <c r="B17426">
        <v>132590</v>
      </c>
      <c r="C17426">
        <v>132645</v>
      </c>
      <c r="D17426">
        <v>132385</v>
      </c>
      <c r="E17426">
        <v>132495</v>
      </c>
    </row>
    <row r="17427" spans="1:5" x14ac:dyDescent="0.25">
      <c r="A17427" s="2">
        <v>45555.517361111109</v>
      </c>
      <c r="B17427">
        <v>132615</v>
      </c>
      <c r="C17427">
        <v>132625</v>
      </c>
      <c r="D17427">
        <v>132510</v>
      </c>
      <c r="E17427">
        <v>132590</v>
      </c>
    </row>
    <row r="17428" spans="1:5" x14ac:dyDescent="0.25">
      <c r="A17428" s="2">
        <v>45555.513888888891</v>
      </c>
      <c r="B17428">
        <v>132620</v>
      </c>
      <c r="C17428">
        <v>132670</v>
      </c>
      <c r="D17428">
        <v>132550</v>
      </c>
      <c r="E17428">
        <v>132615</v>
      </c>
    </row>
    <row r="17429" spans="1:5" x14ac:dyDescent="0.25">
      <c r="A17429" s="2">
        <v>45555.510416666664</v>
      </c>
      <c r="B17429">
        <v>132595</v>
      </c>
      <c r="C17429">
        <v>132725</v>
      </c>
      <c r="D17429">
        <v>132585</v>
      </c>
      <c r="E17429">
        <v>132615</v>
      </c>
    </row>
    <row r="17430" spans="1:5" x14ac:dyDescent="0.25">
      <c r="A17430" s="2">
        <v>45555.506944444445</v>
      </c>
      <c r="B17430">
        <v>132630</v>
      </c>
      <c r="C17430">
        <v>132675</v>
      </c>
      <c r="D17430">
        <v>132580</v>
      </c>
      <c r="E17430">
        <v>132590</v>
      </c>
    </row>
    <row r="17431" spans="1:5" x14ac:dyDescent="0.25">
      <c r="A17431" s="2">
        <v>45555.503472222219</v>
      </c>
      <c r="B17431">
        <v>132600</v>
      </c>
      <c r="C17431">
        <v>132705</v>
      </c>
      <c r="D17431">
        <v>132600</v>
      </c>
      <c r="E17431">
        <v>132630</v>
      </c>
    </row>
    <row r="17432" spans="1:5" x14ac:dyDescent="0.25">
      <c r="A17432" s="2">
        <v>45555.5</v>
      </c>
      <c r="B17432">
        <v>132620</v>
      </c>
      <c r="C17432">
        <v>132710</v>
      </c>
      <c r="D17432">
        <v>132565</v>
      </c>
      <c r="E17432">
        <v>132600</v>
      </c>
    </row>
    <row r="17433" spans="1:5" x14ac:dyDescent="0.25">
      <c r="A17433" s="2">
        <v>45555.496527777781</v>
      </c>
      <c r="B17433">
        <v>132690</v>
      </c>
      <c r="C17433">
        <v>132690</v>
      </c>
      <c r="D17433">
        <v>132550</v>
      </c>
      <c r="E17433">
        <v>132620</v>
      </c>
    </row>
    <row r="17434" spans="1:5" x14ac:dyDescent="0.25">
      <c r="A17434" s="2">
        <v>45555.493055555555</v>
      </c>
      <c r="B17434">
        <v>132635</v>
      </c>
      <c r="C17434">
        <v>132765</v>
      </c>
      <c r="D17434">
        <v>132630</v>
      </c>
      <c r="E17434">
        <v>132690</v>
      </c>
    </row>
    <row r="17435" spans="1:5" x14ac:dyDescent="0.25">
      <c r="A17435" s="2">
        <v>45555.489583333336</v>
      </c>
      <c r="B17435">
        <v>132645</v>
      </c>
      <c r="C17435">
        <v>132670</v>
      </c>
      <c r="D17435">
        <v>132585</v>
      </c>
      <c r="E17435">
        <v>132640</v>
      </c>
    </row>
    <row r="17436" spans="1:5" x14ac:dyDescent="0.25">
      <c r="A17436" s="2">
        <v>45555.486111111109</v>
      </c>
      <c r="B17436">
        <v>132695</v>
      </c>
      <c r="C17436">
        <v>132770</v>
      </c>
      <c r="D17436">
        <v>132610</v>
      </c>
      <c r="E17436">
        <v>132645</v>
      </c>
    </row>
    <row r="17437" spans="1:5" x14ac:dyDescent="0.25">
      <c r="A17437" s="2">
        <v>45555.482638888891</v>
      </c>
      <c r="B17437">
        <v>132730</v>
      </c>
      <c r="C17437">
        <v>132785</v>
      </c>
      <c r="D17437">
        <v>132660</v>
      </c>
      <c r="E17437">
        <v>132695</v>
      </c>
    </row>
    <row r="17438" spans="1:5" x14ac:dyDescent="0.25">
      <c r="A17438" s="2">
        <v>45555.479166666664</v>
      </c>
      <c r="B17438">
        <v>132815</v>
      </c>
      <c r="C17438">
        <v>132870</v>
      </c>
      <c r="D17438">
        <v>132710</v>
      </c>
      <c r="E17438">
        <v>132735</v>
      </c>
    </row>
    <row r="17439" spans="1:5" x14ac:dyDescent="0.25">
      <c r="A17439" s="2">
        <v>45555.475694444445</v>
      </c>
      <c r="B17439">
        <v>132890</v>
      </c>
      <c r="C17439">
        <v>132925</v>
      </c>
      <c r="D17439">
        <v>132805</v>
      </c>
      <c r="E17439">
        <v>132815</v>
      </c>
    </row>
    <row r="17440" spans="1:5" x14ac:dyDescent="0.25">
      <c r="A17440" s="2">
        <v>45555.472222222219</v>
      </c>
      <c r="B17440">
        <v>132890</v>
      </c>
      <c r="C17440">
        <v>132920</v>
      </c>
      <c r="D17440">
        <v>132825</v>
      </c>
      <c r="E17440">
        <v>132885</v>
      </c>
    </row>
    <row r="17441" spans="1:5" x14ac:dyDescent="0.25">
      <c r="A17441" s="2">
        <v>45555.46875</v>
      </c>
      <c r="B17441">
        <v>132945</v>
      </c>
      <c r="C17441">
        <v>132990</v>
      </c>
      <c r="D17441">
        <v>132875</v>
      </c>
      <c r="E17441">
        <v>132890</v>
      </c>
    </row>
    <row r="17442" spans="1:5" x14ac:dyDescent="0.25">
      <c r="A17442" s="2">
        <v>45555.465277777781</v>
      </c>
      <c r="B17442">
        <v>133025</v>
      </c>
      <c r="C17442">
        <v>133045</v>
      </c>
      <c r="D17442">
        <v>132890</v>
      </c>
      <c r="E17442">
        <v>132950</v>
      </c>
    </row>
    <row r="17443" spans="1:5" x14ac:dyDescent="0.25">
      <c r="A17443" s="2">
        <v>45555.461805555555</v>
      </c>
      <c r="B17443">
        <v>133215</v>
      </c>
      <c r="C17443">
        <v>133240</v>
      </c>
      <c r="D17443">
        <v>133010</v>
      </c>
      <c r="E17443">
        <v>133025</v>
      </c>
    </row>
    <row r="17444" spans="1:5" x14ac:dyDescent="0.25">
      <c r="A17444" s="2">
        <v>45555.458333333336</v>
      </c>
      <c r="B17444">
        <v>133245</v>
      </c>
      <c r="C17444">
        <v>133270</v>
      </c>
      <c r="D17444">
        <v>133100</v>
      </c>
      <c r="E17444">
        <v>133215</v>
      </c>
    </row>
    <row r="17445" spans="1:5" x14ac:dyDescent="0.25">
      <c r="A17445" s="2">
        <v>45555.454861111109</v>
      </c>
      <c r="B17445">
        <v>133260</v>
      </c>
      <c r="C17445">
        <v>133335</v>
      </c>
      <c r="D17445">
        <v>133195</v>
      </c>
      <c r="E17445">
        <v>133245</v>
      </c>
    </row>
    <row r="17446" spans="1:5" x14ac:dyDescent="0.25">
      <c r="A17446" s="2">
        <v>45555.451388888891</v>
      </c>
      <c r="B17446">
        <v>133215</v>
      </c>
      <c r="C17446">
        <v>133340</v>
      </c>
      <c r="D17446">
        <v>133125</v>
      </c>
      <c r="E17446">
        <v>133260</v>
      </c>
    </row>
    <row r="17447" spans="1:5" x14ac:dyDescent="0.25">
      <c r="A17447" s="2">
        <v>45555.447916666664</v>
      </c>
      <c r="B17447">
        <v>133335</v>
      </c>
      <c r="C17447">
        <v>133355</v>
      </c>
      <c r="D17447">
        <v>133175</v>
      </c>
      <c r="E17447">
        <v>133215</v>
      </c>
    </row>
    <row r="17448" spans="1:5" x14ac:dyDescent="0.25">
      <c r="A17448" s="2">
        <v>45555.444444444445</v>
      </c>
      <c r="B17448">
        <v>133350</v>
      </c>
      <c r="C17448">
        <v>133500</v>
      </c>
      <c r="D17448">
        <v>133265</v>
      </c>
      <c r="E17448">
        <v>133335</v>
      </c>
    </row>
    <row r="17449" spans="1:5" x14ac:dyDescent="0.25">
      <c r="A17449" s="2">
        <v>45555.440972222219</v>
      </c>
      <c r="B17449">
        <v>133465</v>
      </c>
      <c r="C17449">
        <v>133470</v>
      </c>
      <c r="D17449">
        <v>133280</v>
      </c>
      <c r="E17449">
        <v>133355</v>
      </c>
    </row>
    <row r="17450" spans="1:5" x14ac:dyDescent="0.25">
      <c r="A17450" s="2">
        <v>45555.4375</v>
      </c>
      <c r="B17450">
        <v>133775</v>
      </c>
      <c r="C17450">
        <v>133915</v>
      </c>
      <c r="D17450">
        <v>133435</v>
      </c>
      <c r="E17450">
        <v>133470</v>
      </c>
    </row>
    <row r="17451" spans="1:5" x14ac:dyDescent="0.25">
      <c r="A17451" s="2">
        <v>45555.434027777781</v>
      </c>
      <c r="B17451">
        <v>133935</v>
      </c>
      <c r="C17451">
        <v>133950</v>
      </c>
      <c r="D17451">
        <v>133715</v>
      </c>
      <c r="E17451">
        <v>133780</v>
      </c>
    </row>
    <row r="17452" spans="1:5" x14ac:dyDescent="0.25">
      <c r="A17452" s="2">
        <v>45555.430555555555</v>
      </c>
      <c r="B17452">
        <v>133815</v>
      </c>
      <c r="C17452">
        <v>133950</v>
      </c>
      <c r="D17452">
        <v>133530</v>
      </c>
      <c r="E17452">
        <v>133935</v>
      </c>
    </row>
    <row r="17453" spans="1:5" x14ac:dyDescent="0.25">
      <c r="A17453" s="2">
        <v>45555.427083333336</v>
      </c>
      <c r="B17453">
        <v>133755</v>
      </c>
      <c r="C17453">
        <v>133920</v>
      </c>
      <c r="D17453">
        <v>133650</v>
      </c>
      <c r="E17453">
        <v>133815</v>
      </c>
    </row>
    <row r="17454" spans="1:5" x14ac:dyDescent="0.25">
      <c r="A17454" s="2">
        <v>45555.423611111109</v>
      </c>
      <c r="B17454">
        <v>133950</v>
      </c>
      <c r="C17454">
        <v>134060</v>
      </c>
      <c r="D17454">
        <v>133730</v>
      </c>
      <c r="E17454">
        <v>133755</v>
      </c>
    </row>
    <row r="17455" spans="1:5" x14ac:dyDescent="0.25">
      <c r="A17455" s="2">
        <v>45555.420138888891</v>
      </c>
      <c r="B17455">
        <v>133790</v>
      </c>
      <c r="C17455">
        <v>133975</v>
      </c>
      <c r="D17455">
        <v>133505</v>
      </c>
      <c r="E17455">
        <v>133945</v>
      </c>
    </row>
    <row r="17456" spans="1:5" x14ac:dyDescent="0.25">
      <c r="A17456" s="2">
        <v>45555.416666666664</v>
      </c>
      <c r="B17456">
        <v>133825</v>
      </c>
      <c r="C17456">
        <v>133935</v>
      </c>
      <c r="D17456">
        <v>133710</v>
      </c>
      <c r="E17456">
        <v>133785</v>
      </c>
    </row>
    <row r="17457" spans="1:5" x14ac:dyDescent="0.25">
      <c r="A17457" s="2">
        <v>45555.413194444445</v>
      </c>
      <c r="B17457">
        <v>133855</v>
      </c>
      <c r="C17457">
        <v>133990</v>
      </c>
      <c r="D17457">
        <v>133785</v>
      </c>
      <c r="E17457">
        <v>133825</v>
      </c>
    </row>
    <row r="17458" spans="1:5" x14ac:dyDescent="0.25">
      <c r="A17458" s="2">
        <v>45555.409722222219</v>
      </c>
      <c r="B17458">
        <v>133795</v>
      </c>
      <c r="C17458">
        <v>133930</v>
      </c>
      <c r="D17458">
        <v>133640</v>
      </c>
      <c r="E17458">
        <v>133850</v>
      </c>
    </row>
    <row r="17459" spans="1:5" x14ac:dyDescent="0.25">
      <c r="A17459" s="2">
        <v>45555.40625</v>
      </c>
      <c r="B17459">
        <v>133925</v>
      </c>
      <c r="C17459">
        <v>133945</v>
      </c>
      <c r="D17459">
        <v>133780</v>
      </c>
      <c r="E17459">
        <v>133800</v>
      </c>
    </row>
    <row r="17460" spans="1:5" x14ac:dyDescent="0.25">
      <c r="A17460" s="2">
        <v>45555.402777777781</v>
      </c>
      <c r="B17460">
        <v>133905</v>
      </c>
      <c r="C17460">
        <v>133975</v>
      </c>
      <c r="D17460">
        <v>133775</v>
      </c>
      <c r="E17460">
        <v>133925</v>
      </c>
    </row>
    <row r="17461" spans="1:5" x14ac:dyDescent="0.25">
      <c r="A17461" s="2">
        <v>45555.399305555555</v>
      </c>
      <c r="B17461">
        <v>133905</v>
      </c>
      <c r="C17461">
        <v>133995</v>
      </c>
      <c r="D17461">
        <v>133765</v>
      </c>
      <c r="E17461">
        <v>133905</v>
      </c>
    </row>
    <row r="17462" spans="1:5" x14ac:dyDescent="0.25">
      <c r="A17462" s="2">
        <v>45555.395833333336</v>
      </c>
      <c r="B17462">
        <v>134010</v>
      </c>
      <c r="C17462">
        <v>134075</v>
      </c>
      <c r="D17462">
        <v>133880</v>
      </c>
      <c r="E17462">
        <v>133900</v>
      </c>
    </row>
    <row r="17463" spans="1:5" x14ac:dyDescent="0.25">
      <c r="A17463" s="2">
        <v>45555.392361111109</v>
      </c>
      <c r="B17463">
        <v>134065</v>
      </c>
      <c r="C17463">
        <v>134090</v>
      </c>
      <c r="D17463">
        <v>133970</v>
      </c>
      <c r="E17463">
        <v>134005</v>
      </c>
    </row>
    <row r="17464" spans="1:5" x14ac:dyDescent="0.25">
      <c r="A17464" s="2">
        <v>45555.388888888891</v>
      </c>
      <c r="B17464">
        <v>133920</v>
      </c>
      <c r="C17464">
        <v>134070</v>
      </c>
      <c r="D17464">
        <v>133865</v>
      </c>
      <c r="E17464">
        <v>134065</v>
      </c>
    </row>
    <row r="17465" spans="1:5" x14ac:dyDescent="0.25">
      <c r="A17465" s="2">
        <v>45555.385416666664</v>
      </c>
      <c r="B17465">
        <v>133905</v>
      </c>
      <c r="C17465">
        <v>133985</v>
      </c>
      <c r="D17465">
        <v>133760</v>
      </c>
      <c r="E17465">
        <v>133920</v>
      </c>
    </row>
    <row r="17466" spans="1:5" x14ac:dyDescent="0.25">
      <c r="A17466" s="2">
        <v>45555.381944444445</v>
      </c>
      <c r="B17466">
        <v>133925</v>
      </c>
      <c r="C17466">
        <v>134115</v>
      </c>
      <c r="D17466">
        <v>133875</v>
      </c>
      <c r="E17466">
        <v>133905</v>
      </c>
    </row>
    <row r="17467" spans="1:5" x14ac:dyDescent="0.25">
      <c r="A17467" s="2">
        <v>45555.378472222219</v>
      </c>
      <c r="B17467">
        <v>133850</v>
      </c>
      <c r="C17467">
        <v>134025</v>
      </c>
      <c r="D17467">
        <v>133830</v>
      </c>
      <c r="E17467">
        <v>133930</v>
      </c>
    </row>
    <row r="17468" spans="1:5" x14ac:dyDescent="0.25">
      <c r="A17468" s="2">
        <v>45555.375</v>
      </c>
      <c r="B17468">
        <v>133740</v>
      </c>
      <c r="C17468">
        <v>133900</v>
      </c>
      <c r="D17468">
        <v>133565</v>
      </c>
      <c r="E17468">
        <v>133845</v>
      </c>
    </row>
    <row r="17469" spans="1:5" x14ac:dyDescent="0.25">
      <c r="A17469" s="2">
        <v>45554.763888888891</v>
      </c>
      <c r="B17469">
        <v>133680</v>
      </c>
      <c r="C17469">
        <v>133790</v>
      </c>
      <c r="D17469">
        <v>133670</v>
      </c>
      <c r="E17469">
        <v>133715</v>
      </c>
    </row>
    <row r="17470" spans="1:5" x14ac:dyDescent="0.25">
      <c r="A17470" s="2">
        <v>45554.760416666664</v>
      </c>
      <c r="B17470">
        <v>133745</v>
      </c>
      <c r="C17470">
        <v>133745</v>
      </c>
      <c r="D17470">
        <v>133670</v>
      </c>
      <c r="E17470">
        <v>133685</v>
      </c>
    </row>
    <row r="17471" spans="1:5" x14ac:dyDescent="0.25">
      <c r="A17471" s="2">
        <v>45554.756944444445</v>
      </c>
      <c r="B17471">
        <v>133785</v>
      </c>
      <c r="C17471">
        <v>133810</v>
      </c>
      <c r="D17471">
        <v>133720</v>
      </c>
      <c r="E17471">
        <v>133735</v>
      </c>
    </row>
    <row r="17472" spans="1:5" x14ac:dyDescent="0.25">
      <c r="A17472" s="2">
        <v>45554.753472222219</v>
      </c>
      <c r="B17472">
        <v>133775</v>
      </c>
      <c r="C17472">
        <v>133800</v>
      </c>
      <c r="D17472">
        <v>133770</v>
      </c>
      <c r="E17472">
        <v>133785</v>
      </c>
    </row>
    <row r="17473" spans="1:5" x14ac:dyDescent="0.25">
      <c r="A17473" s="2">
        <v>45554.75</v>
      </c>
      <c r="B17473">
        <v>133825</v>
      </c>
      <c r="C17473">
        <v>133830</v>
      </c>
      <c r="D17473">
        <v>133755</v>
      </c>
      <c r="E17473">
        <v>133775</v>
      </c>
    </row>
    <row r="17474" spans="1:5" x14ac:dyDescent="0.25">
      <c r="A17474" s="2">
        <v>45554.746527777781</v>
      </c>
      <c r="B17474">
        <v>133770</v>
      </c>
      <c r="C17474">
        <v>133840</v>
      </c>
      <c r="D17474">
        <v>133745</v>
      </c>
      <c r="E17474">
        <v>133830</v>
      </c>
    </row>
    <row r="17475" spans="1:5" x14ac:dyDescent="0.25">
      <c r="A17475" s="2">
        <v>45554.743055555555</v>
      </c>
      <c r="B17475">
        <v>133800</v>
      </c>
      <c r="C17475">
        <v>133800</v>
      </c>
      <c r="D17475">
        <v>133740</v>
      </c>
      <c r="E17475">
        <v>133765</v>
      </c>
    </row>
    <row r="17476" spans="1:5" x14ac:dyDescent="0.25">
      <c r="A17476" s="2">
        <v>45554.739583333336</v>
      </c>
      <c r="B17476">
        <v>133765</v>
      </c>
      <c r="C17476">
        <v>133805</v>
      </c>
      <c r="D17476">
        <v>133760</v>
      </c>
      <c r="E17476">
        <v>133800</v>
      </c>
    </row>
    <row r="17477" spans="1:5" x14ac:dyDescent="0.25">
      <c r="A17477" s="2">
        <v>45554.736111111109</v>
      </c>
      <c r="B17477">
        <v>133785</v>
      </c>
      <c r="C17477">
        <v>133830</v>
      </c>
      <c r="D17477">
        <v>133745</v>
      </c>
      <c r="E17477">
        <v>133765</v>
      </c>
    </row>
    <row r="17478" spans="1:5" x14ac:dyDescent="0.25">
      <c r="A17478" s="2">
        <v>45554.732638888891</v>
      </c>
      <c r="B17478">
        <v>133775</v>
      </c>
      <c r="C17478">
        <v>133810</v>
      </c>
      <c r="D17478">
        <v>133755</v>
      </c>
      <c r="E17478">
        <v>133790</v>
      </c>
    </row>
    <row r="17479" spans="1:5" x14ac:dyDescent="0.25">
      <c r="A17479" s="2">
        <v>45554.729166666664</v>
      </c>
      <c r="B17479">
        <v>133850</v>
      </c>
      <c r="C17479">
        <v>133875</v>
      </c>
      <c r="D17479">
        <v>133740</v>
      </c>
      <c r="E17479">
        <v>133775</v>
      </c>
    </row>
    <row r="17480" spans="1:5" x14ac:dyDescent="0.25">
      <c r="A17480" s="2">
        <v>45554.725694444445</v>
      </c>
      <c r="B17480">
        <v>133920</v>
      </c>
      <c r="C17480">
        <v>133960</v>
      </c>
      <c r="D17480">
        <v>133780</v>
      </c>
      <c r="E17480">
        <v>133845</v>
      </c>
    </row>
    <row r="17481" spans="1:5" x14ac:dyDescent="0.25">
      <c r="A17481" s="2">
        <v>45554.722222222219</v>
      </c>
      <c r="B17481">
        <v>133945</v>
      </c>
      <c r="C17481">
        <v>133970</v>
      </c>
      <c r="D17481">
        <v>133895</v>
      </c>
      <c r="E17481">
        <v>133920</v>
      </c>
    </row>
    <row r="17482" spans="1:5" x14ac:dyDescent="0.25">
      <c r="A17482" s="2">
        <v>45554.71875</v>
      </c>
      <c r="B17482">
        <v>133895</v>
      </c>
      <c r="C17482">
        <v>133975</v>
      </c>
      <c r="D17482">
        <v>133875</v>
      </c>
      <c r="E17482">
        <v>133945</v>
      </c>
    </row>
    <row r="17483" spans="1:5" x14ac:dyDescent="0.25">
      <c r="A17483" s="2">
        <v>45554.715277777781</v>
      </c>
      <c r="B17483">
        <v>133945</v>
      </c>
      <c r="C17483">
        <v>133975</v>
      </c>
      <c r="D17483">
        <v>133875</v>
      </c>
      <c r="E17483">
        <v>133895</v>
      </c>
    </row>
    <row r="17484" spans="1:5" x14ac:dyDescent="0.25">
      <c r="A17484" s="2">
        <v>45554.711805555555</v>
      </c>
      <c r="B17484">
        <v>134025</v>
      </c>
      <c r="C17484">
        <v>134040</v>
      </c>
      <c r="D17484">
        <v>133940</v>
      </c>
      <c r="E17484">
        <v>133950</v>
      </c>
    </row>
    <row r="17485" spans="1:5" x14ac:dyDescent="0.25">
      <c r="A17485" s="2">
        <v>45554.708333333336</v>
      </c>
      <c r="B17485">
        <v>134155</v>
      </c>
      <c r="C17485">
        <v>134170</v>
      </c>
      <c r="D17485">
        <v>133980</v>
      </c>
      <c r="E17485">
        <v>134025</v>
      </c>
    </row>
    <row r="17486" spans="1:5" x14ac:dyDescent="0.25">
      <c r="A17486" s="2">
        <v>45554.704861111109</v>
      </c>
      <c r="B17486">
        <v>134165</v>
      </c>
      <c r="C17486">
        <v>134190</v>
      </c>
      <c r="D17486">
        <v>134125</v>
      </c>
      <c r="E17486">
        <v>134155</v>
      </c>
    </row>
    <row r="17487" spans="1:5" x14ac:dyDescent="0.25">
      <c r="A17487" s="2">
        <v>45554.701388888891</v>
      </c>
      <c r="B17487">
        <v>134205</v>
      </c>
      <c r="C17487">
        <v>134220</v>
      </c>
      <c r="D17487">
        <v>134100</v>
      </c>
      <c r="E17487">
        <v>134165</v>
      </c>
    </row>
    <row r="17488" spans="1:5" x14ac:dyDescent="0.25">
      <c r="A17488" s="2">
        <v>45554.697916666664</v>
      </c>
      <c r="B17488">
        <v>134205</v>
      </c>
      <c r="C17488">
        <v>134245</v>
      </c>
      <c r="D17488">
        <v>134110</v>
      </c>
      <c r="E17488">
        <v>134205</v>
      </c>
    </row>
    <row r="17489" spans="1:5" x14ac:dyDescent="0.25">
      <c r="A17489" s="2">
        <v>45554.694444444445</v>
      </c>
      <c r="B17489">
        <v>134170</v>
      </c>
      <c r="C17489">
        <v>134205</v>
      </c>
      <c r="D17489">
        <v>134060</v>
      </c>
      <c r="E17489">
        <v>134205</v>
      </c>
    </row>
    <row r="17490" spans="1:5" x14ac:dyDescent="0.25">
      <c r="A17490" s="2">
        <v>45554.690972222219</v>
      </c>
      <c r="B17490">
        <v>134260</v>
      </c>
      <c r="C17490">
        <v>134265</v>
      </c>
      <c r="D17490">
        <v>134140</v>
      </c>
      <c r="E17490">
        <v>134170</v>
      </c>
    </row>
    <row r="17491" spans="1:5" x14ac:dyDescent="0.25">
      <c r="A17491" s="2">
        <v>45554.6875</v>
      </c>
      <c r="B17491">
        <v>134320</v>
      </c>
      <c r="C17491">
        <v>134350</v>
      </c>
      <c r="D17491">
        <v>134250</v>
      </c>
      <c r="E17491">
        <v>134260</v>
      </c>
    </row>
    <row r="17492" spans="1:5" x14ac:dyDescent="0.25">
      <c r="A17492" s="2">
        <v>45554.684027777781</v>
      </c>
      <c r="B17492">
        <v>134275</v>
      </c>
      <c r="C17492">
        <v>134330</v>
      </c>
      <c r="D17492">
        <v>134240</v>
      </c>
      <c r="E17492">
        <v>134325</v>
      </c>
    </row>
    <row r="17493" spans="1:5" x14ac:dyDescent="0.25">
      <c r="A17493" s="2">
        <v>45554.680555555555</v>
      </c>
      <c r="B17493">
        <v>134260</v>
      </c>
      <c r="C17493">
        <v>134280</v>
      </c>
      <c r="D17493">
        <v>134180</v>
      </c>
      <c r="E17493">
        <v>134270</v>
      </c>
    </row>
    <row r="17494" spans="1:5" x14ac:dyDescent="0.25">
      <c r="A17494" s="2">
        <v>45554.677083333336</v>
      </c>
      <c r="B17494">
        <v>134320</v>
      </c>
      <c r="C17494">
        <v>134335</v>
      </c>
      <c r="D17494">
        <v>134230</v>
      </c>
      <c r="E17494">
        <v>134260</v>
      </c>
    </row>
    <row r="17495" spans="1:5" x14ac:dyDescent="0.25">
      <c r="A17495" s="2">
        <v>45554.673611111109</v>
      </c>
      <c r="B17495">
        <v>134380</v>
      </c>
      <c r="C17495">
        <v>134390</v>
      </c>
      <c r="D17495">
        <v>134310</v>
      </c>
      <c r="E17495">
        <v>134320</v>
      </c>
    </row>
    <row r="17496" spans="1:5" x14ac:dyDescent="0.25">
      <c r="A17496" s="2">
        <v>45554.670138888891</v>
      </c>
      <c r="B17496">
        <v>134370</v>
      </c>
      <c r="C17496">
        <v>134400</v>
      </c>
      <c r="D17496">
        <v>134340</v>
      </c>
      <c r="E17496">
        <v>134375</v>
      </c>
    </row>
    <row r="17497" spans="1:5" x14ac:dyDescent="0.25">
      <c r="A17497" s="2">
        <v>45554.666666666664</v>
      </c>
      <c r="B17497">
        <v>134335</v>
      </c>
      <c r="C17497">
        <v>134390</v>
      </c>
      <c r="D17497">
        <v>134325</v>
      </c>
      <c r="E17497">
        <v>134365</v>
      </c>
    </row>
    <row r="17498" spans="1:5" x14ac:dyDescent="0.25">
      <c r="A17498" s="2">
        <v>45554.663194444445</v>
      </c>
      <c r="B17498">
        <v>134470</v>
      </c>
      <c r="C17498">
        <v>134485</v>
      </c>
      <c r="D17498">
        <v>134310</v>
      </c>
      <c r="E17498">
        <v>134335</v>
      </c>
    </row>
    <row r="17499" spans="1:5" x14ac:dyDescent="0.25">
      <c r="A17499" s="2">
        <v>45554.659722222219</v>
      </c>
      <c r="B17499">
        <v>134320</v>
      </c>
      <c r="C17499">
        <v>134480</v>
      </c>
      <c r="D17499">
        <v>134300</v>
      </c>
      <c r="E17499">
        <v>134465</v>
      </c>
    </row>
    <row r="17500" spans="1:5" x14ac:dyDescent="0.25">
      <c r="A17500" s="2">
        <v>45554.65625</v>
      </c>
      <c r="B17500">
        <v>134300</v>
      </c>
      <c r="C17500">
        <v>134335</v>
      </c>
      <c r="D17500">
        <v>134230</v>
      </c>
      <c r="E17500">
        <v>134320</v>
      </c>
    </row>
    <row r="17501" spans="1:5" x14ac:dyDescent="0.25">
      <c r="A17501" s="2">
        <v>45554.652777777781</v>
      </c>
      <c r="B17501">
        <v>134400</v>
      </c>
      <c r="C17501">
        <v>134405</v>
      </c>
      <c r="D17501">
        <v>134285</v>
      </c>
      <c r="E17501">
        <v>134300</v>
      </c>
    </row>
    <row r="17502" spans="1:5" x14ac:dyDescent="0.25">
      <c r="A17502" s="2">
        <v>45554.649305555555</v>
      </c>
      <c r="B17502">
        <v>134380</v>
      </c>
      <c r="C17502">
        <v>134410</v>
      </c>
      <c r="D17502">
        <v>134340</v>
      </c>
      <c r="E17502">
        <v>134400</v>
      </c>
    </row>
    <row r="17503" spans="1:5" x14ac:dyDescent="0.25">
      <c r="A17503" s="2">
        <v>45554.645833333336</v>
      </c>
      <c r="B17503">
        <v>134385</v>
      </c>
      <c r="C17503">
        <v>134425</v>
      </c>
      <c r="D17503">
        <v>134365</v>
      </c>
      <c r="E17503">
        <v>134380</v>
      </c>
    </row>
    <row r="17504" spans="1:5" x14ac:dyDescent="0.25">
      <c r="A17504" s="2">
        <v>45554.642361111109</v>
      </c>
      <c r="B17504">
        <v>134395</v>
      </c>
      <c r="C17504">
        <v>134415</v>
      </c>
      <c r="D17504">
        <v>134345</v>
      </c>
      <c r="E17504">
        <v>134390</v>
      </c>
    </row>
    <row r="17505" spans="1:5" x14ac:dyDescent="0.25">
      <c r="A17505" s="2">
        <v>45554.638888888891</v>
      </c>
      <c r="B17505">
        <v>134320</v>
      </c>
      <c r="C17505">
        <v>134420</v>
      </c>
      <c r="D17505">
        <v>134265</v>
      </c>
      <c r="E17505">
        <v>134390</v>
      </c>
    </row>
    <row r="17506" spans="1:5" x14ac:dyDescent="0.25">
      <c r="A17506" s="2">
        <v>45554.635416666664</v>
      </c>
      <c r="B17506">
        <v>134290</v>
      </c>
      <c r="C17506">
        <v>134350</v>
      </c>
      <c r="D17506">
        <v>134255</v>
      </c>
      <c r="E17506">
        <v>134320</v>
      </c>
    </row>
    <row r="17507" spans="1:5" x14ac:dyDescent="0.25">
      <c r="A17507" s="2">
        <v>45554.631944444445</v>
      </c>
      <c r="B17507">
        <v>134280</v>
      </c>
      <c r="C17507">
        <v>134300</v>
      </c>
      <c r="D17507">
        <v>134175</v>
      </c>
      <c r="E17507">
        <v>134290</v>
      </c>
    </row>
    <row r="17508" spans="1:5" x14ac:dyDescent="0.25">
      <c r="A17508" s="2">
        <v>45554.628472222219</v>
      </c>
      <c r="B17508">
        <v>134225</v>
      </c>
      <c r="C17508">
        <v>134325</v>
      </c>
      <c r="D17508">
        <v>134185</v>
      </c>
      <c r="E17508">
        <v>134275</v>
      </c>
    </row>
    <row r="17509" spans="1:5" x14ac:dyDescent="0.25">
      <c r="A17509" s="2">
        <v>45554.625</v>
      </c>
      <c r="B17509">
        <v>134320</v>
      </c>
      <c r="C17509">
        <v>134360</v>
      </c>
      <c r="D17509">
        <v>134120</v>
      </c>
      <c r="E17509">
        <v>134225</v>
      </c>
    </row>
    <row r="17510" spans="1:5" x14ac:dyDescent="0.25">
      <c r="A17510" s="2">
        <v>45554.621527777781</v>
      </c>
      <c r="B17510">
        <v>134410</v>
      </c>
      <c r="C17510">
        <v>134415</v>
      </c>
      <c r="D17510">
        <v>134200</v>
      </c>
      <c r="E17510">
        <v>134315</v>
      </c>
    </row>
    <row r="17511" spans="1:5" x14ac:dyDescent="0.25">
      <c r="A17511" s="2">
        <v>45554.618055555555</v>
      </c>
      <c r="B17511">
        <v>134540</v>
      </c>
      <c r="C17511">
        <v>134550</v>
      </c>
      <c r="D17511">
        <v>134385</v>
      </c>
      <c r="E17511">
        <v>134415</v>
      </c>
    </row>
    <row r="17512" spans="1:5" x14ac:dyDescent="0.25">
      <c r="A17512" s="2">
        <v>45554.614583333336</v>
      </c>
      <c r="B17512">
        <v>134580</v>
      </c>
      <c r="C17512">
        <v>134615</v>
      </c>
      <c r="D17512">
        <v>134515</v>
      </c>
      <c r="E17512">
        <v>134540</v>
      </c>
    </row>
    <row r="17513" spans="1:5" x14ac:dyDescent="0.25">
      <c r="A17513" s="2">
        <v>45554.611111111109</v>
      </c>
      <c r="B17513">
        <v>134735</v>
      </c>
      <c r="C17513">
        <v>134740</v>
      </c>
      <c r="D17513">
        <v>134560</v>
      </c>
      <c r="E17513">
        <v>134580</v>
      </c>
    </row>
    <row r="17514" spans="1:5" x14ac:dyDescent="0.25">
      <c r="A17514" s="2">
        <v>45554.607638888891</v>
      </c>
      <c r="B17514">
        <v>134750</v>
      </c>
      <c r="C17514">
        <v>134760</v>
      </c>
      <c r="D17514">
        <v>134690</v>
      </c>
      <c r="E17514">
        <v>134735</v>
      </c>
    </row>
    <row r="17515" spans="1:5" x14ac:dyDescent="0.25">
      <c r="A17515" s="2">
        <v>45554.604166666664</v>
      </c>
      <c r="B17515">
        <v>134650</v>
      </c>
      <c r="C17515">
        <v>134750</v>
      </c>
      <c r="D17515">
        <v>134635</v>
      </c>
      <c r="E17515">
        <v>134750</v>
      </c>
    </row>
    <row r="17516" spans="1:5" x14ac:dyDescent="0.25">
      <c r="A17516" s="2">
        <v>45554.600694444445</v>
      </c>
      <c r="B17516">
        <v>134575</v>
      </c>
      <c r="C17516">
        <v>134655</v>
      </c>
      <c r="D17516">
        <v>134575</v>
      </c>
      <c r="E17516">
        <v>134650</v>
      </c>
    </row>
    <row r="17517" spans="1:5" x14ac:dyDescent="0.25">
      <c r="A17517" s="2">
        <v>45554.597222222219</v>
      </c>
      <c r="B17517">
        <v>134620</v>
      </c>
      <c r="C17517">
        <v>134650</v>
      </c>
      <c r="D17517">
        <v>134540</v>
      </c>
      <c r="E17517">
        <v>134575</v>
      </c>
    </row>
    <row r="17518" spans="1:5" x14ac:dyDescent="0.25">
      <c r="A17518" s="2">
        <v>45554.59375</v>
      </c>
      <c r="B17518">
        <v>134630</v>
      </c>
      <c r="C17518">
        <v>134650</v>
      </c>
      <c r="D17518">
        <v>134575</v>
      </c>
      <c r="E17518">
        <v>134620</v>
      </c>
    </row>
    <row r="17519" spans="1:5" x14ac:dyDescent="0.25">
      <c r="A17519" s="2">
        <v>45554.590277777781</v>
      </c>
      <c r="B17519">
        <v>134560</v>
      </c>
      <c r="C17519">
        <v>134655</v>
      </c>
      <c r="D17519">
        <v>134500</v>
      </c>
      <c r="E17519">
        <v>134630</v>
      </c>
    </row>
    <row r="17520" spans="1:5" x14ac:dyDescent="0.25">
      <c r="A17520" s="2">
        <v>45554.586805555555</v>
      </c>
      <c r="B17520">
        <v>134800</v>
      </c>
      <c r="C17520">
        <v>134810</v>
      </c>
      <c r="D17520">
        <v>134535</v>
      </c>
      <c r="E17520">
        <v>134555</v>
      </c>
    </row>
    <row r="17521" spans="1:5" x14ac:dyDescent="0.25">
      <c r="A17521" s="2">
        <v>45554.583333333336</v>
      </c>
      <c r="B17521">
        <v>134835</v>
      </c>
      <c r="C17521">
        <v>134850</v>
      </c>
      <c r="D17521">
        <v>134765</v>
      </c>
      <c r="E17521">
        <v>134800</v>
      </c>
    </row>
    <row r="17522" spans="1:5" x14ac:dyDescent="0.25">
      <c r="A17522" s="2">
        <v>45554.579861111109</v>
      </c>
      <c r="B17522">
        <v>134860</v>
      </c>
      <c r="C17522">
        <v>134890</v>
      </c>
      <c r="D17522">
        <v>134785</v>
      </c>
      <c r="E17522">
        <v>134835</v>
      </c>
    </row>
    <row r="17523" spans="1:5" x14ac:dyDescent="0.25">
      <c r="A17523" s="2">
        <v>45554.576388888891</v>
      </c>
      <c r="B17523">
        <v>134875</v>
      </c>
      <c r="C17523">
        <v>134880</v>
      </c>
      <c r="D17523">
        <v>134825</v>
      </c>
      <c r="E17523">
        <v>134855</v>
      </c>
    </row>
    <row r="17524" spans="1:5" x14ac:dyDescent="0.25">
      <c r="A17524" s="2">
        <v>45554.572916666664</v>
      </c>
      <c r="B17524">
        <v>134790</v>
      </c>
      <c r="C17524">
        <v>134875</v>
      </c>
      <c r="D17524">
        <v>134780</v>
      </c>
      <c r="E17524">
        <v>134870</v>
      </c>
    </row>
    <row r="17525" spans="1:5" x14ac:dyDescent="0.25">
      <c r="A17525" s="2">
        <v>45554.569444444445</v>
      </c>
      <c r="B17525">
        <v>134760</v>
      </c>
      <c r="C17525">
        <v>134820</v>
      </c>
      <c r="D17525">
        <v>134725</v>
      </c>
      <c r="E17525">
        <v>134795</v>
      </c>
    </row>
    <row r="17526" spans="1:5" x14ac:dyDescent="0.25">
      <c r="A17526" s="2">
        <v>45554.565972222219</v>
      </c>
      <c r="B17526">
        <v>134730</v>
      </c>
      <c r="C17526">
        <v>134780</v>
      </c>
      <c r="D17526">
        <v>134705</v>
      </c>
      <c r="E17526">
        <v>134760</v>
      </c>
    </row>
    <row r="17527" spans="1:5" x14ac:dyDescent="0.25">
      <c r="A17527" s="2">
        <v>45554.5625</v>
      </c>
      <c r="B17527">
        <v>134720</v>
      </c>
      <c r="C17527">
        <v>134750</v>
      </c>
      <c r="D17527">
        <v>134690</v>
      </c>
      <c r="E17527">
        <v>134730</v>
      </c>
    </row>
    <row r="17528" spans="1:5" x14ac:dyDescent="0.25">
      <c r="A17528" s="2">
        <v>45554.559027777781</v>
      </c>
      <c r="B17528">
        <v>134765</v>
      </c>
      <c r="C17528">
        <v>134805</v>
      </c>
      <c r="D17528">
        <v>134700</v>
      </c>
      <c r="E17528">
        <v>134720</v>
      </c>
    </row>
    <row r="17529" spans="1:5" x14ac:dyDescent="0.25">
      <c r="A17529" s="2">
        <v>45554.555555555555</v>
      </c>
      <c r="B17529">
        <v>134830</v>
      </c>
      <c r="C17529">
        <v>134880</v>
      </c>
      <c r="D17529">
        <v>134760</v>
      </c>
      <c r="E17529">
        <v>134765</v>
      </c>
    </row>
    <row r="17530" spans="1:5" x14ac:dyDescent="0.25">
      <c r="A17530" s="2">
        <v>45554.552083333336</v>
      </c>
      <c r="B17530">
        <v>134760</v>
      </c>
      <c r="C17530">
        <v>134840</v>
      </c>
      <c r="D17530">
        <v>134745</v>
      </c>
      <c r="E17530">
        <v>134830</v>
      </c>
    </row>
    <row r="17531" spans="1:5" x14ac:dyDescent="0.25">
      <c r="A17531" s="2">
        <v>45554.548611111109</v>
      </c>
      <c r="B17531">
        <v>134755</v>
      </c>
      <c r="C17531">
        <v>134795</v>
      </c>
      <c r="D17531">
        <v>134735</v>
      </c>
      <c r="E17531">
        <v>134760</v>
      </c>
    </row>
    <row r="17532" spans="1:5" x14ac:dyDescent="0.25">
      <c r="A17532" s="2">
        <v>45554.545138888891</v>
      </c>
      <c r="B17532">
        <v>134715</v>
      </c>
      <c r="C17532">
        <v>134820</v>
      </c>
      <c r="D17532">
        <v>134700</v>
      </c>
      <c r="E17532">
        <v>134755</v>
      </c>
    </row>
    <row r="17533" spans="1:5" x14ac:dyDescent="0.25">
      <c r="A17533" s="2">
        <v>45554.541666666664</v>
      </c>
      <c r="B17533">
        <v>134690</v>
      </c>
      <c r="C17533">
        <v>134720</v>
      </c>
      <c r="D17533">
        <v>134625</v>
      </c>
      <c r="E17533">
        <v>134715</v>
      </c>
    </row>
    <row r="17534" spans="1:5" x14ac:dyDescent="0.25">
      <c r="A17534" s="2">
        <v>45554.538194444445</v>
      </c>
      <c r="B17534">
        <v>134730</v>
      </c>
      <c r="C17534">
        <v>134735</v>
      </c>
      <c r="D17534">
        <v>134640</v>
      </c>
      <c r="E17534">
        <v>134695</v>
      </c>
    </row>
    <row r="17535" spans="1:5" x14ac:dyDescent="0.25">
      <c r="A17535" s="2">
        <v>45554.534722222219</v>
      </c>
      <c r="B17535">
        <v>134730</v>
      </c>
      <c r="C17535">
        <v>134795</v>
      </c>
      <c r="D17535">
        <v>134700</v>
      </c>
      <c r="E17535">
        <v>134730</v>
      </c>
    </row>
    <row r="17536" spans="1:5" x14ac:dyDescent="0.25">
      <c r="A17536" s="2">
        <v>45554.53125</v>
      </c>
      <c r="B17536">
        <v>134755</v>
      </c>
      <c r="C17536">
        <v>134835</v>
      </c>
      <c r="D17536">
        <v>134700</v>
      </c>
      <c r="E17536">
        <v>134735</v>
      </c>
    </row>
    <row r="17537" spans="1:5" x14ac:dyDescent="0.25">
      <c r="A17537" s="2">
        <v>45554.527777777781</v>
      </c>
      <c r="B17537">
        <v>134795</v>
      </c>
      <c r="C17537">
        <v>134810</v>
      </c>
      <c r="D17537">
        <v>134710</v>
      </c>
      <c r="E17537">
        <v>134760</v>
      </c>
    </row>
    <row r="17538" spans="1:5" x14ac:dyDescent="0.25">
      <c r="A17538" s="2">
        <v>45554.524305555555</v>
      </c>
      <c r="B17538">
        <v>134775</v>
      </c>
      <c r="C17538">
        <v>134815</v>
      </c>
      <c r="D17538">
        <v>134740</v>
      </c>
      <c r="E17538">
        <v>134795</v>
      </c>
    </row>
    <row r="17539" spans="1:5" x14ac:dyDescent="0.25">
      <c r="A17539" s="2">
        <v>45554.520833333336</v>
      </c>
      <c r="B17539">
        <v>134740</v>
      </c>
      <c r="C17539">
        <v>134825</v>
      </c>
      <c r="D17539">
        <v>134700</v>
      </c>
      <c r="E17539">
        <v>134775</v>
      </c>
    </row>
    <row r="17540" spans="1:5" x14ac:dyDescent="0.25">
      <c r="A17540" s="2">
        <v>45554.517361111109</v>
      </c>
      <c r="B17540">
        <v>134610</v>
      </c>
      <c r="C17540">
        <v>134750</v>
      </c>
      <c r="D17540">
        <v>134610</v>
      </c>
      <c r="E17540">
        <v>134735</v>
      </c>
    </row>
    <row r="17541" spans="1:5" x14ac:dyDescent="0.25">
      <c r="A17541" s="2">
        <v>45554.513888888891</v>
      </c>
      <c r="B17541">
        <v>134590</v>
      </c>
      <c r="C17541">
        <v>134630</v>
      </c>
      <c r="D17541">
        <v>134580</v>
      </c>
      <c r="E17541">
        <v>134605</v>
      </c>
    </row>
    <row r="17542" spans="1:5" x14ac:dyDescent="0.25">
      <c r="A17542" s="2">
        <v>45554.510416666664</v>
      </c>
      <c r="B17542">
        <v>134615</v>
      </c>
      <c r="C17542">
        <v>134665</v>
      </c>
      <c r="D17542">
        <v>134510</v>
      </c>
      <c r="E17542">
        <v>134595</v>
      </c>
    </row>
    <row r="17543" spans="1:5" x14ac:dyDescent="0.25">
      <c r="A17543" s="2">
        <v>45554.506944444445</v>
      </c>
      <c r="B17543">
        <v>134615</v>
      </c>
      <c r="C17543">
        <v>134640</v>
      </c>
      <c r="D17543">
        <v>134565</v>
      </c>
      <c r="E17543">
        <v>134620</v>
      </c>
    </row>
    <row r="17544" spans="1:5" x14ac:dyDescent="0.25">
      <c r="A17544" s="2">
        <v>45554.503472222219</v>
      </c>
      <c r="B17544">
        <v>134700</v>
      </c>
      <c r="C17544">
        <v>134770</v>
      </c>
      <c r="D17544">
        <v>134580</v>
      </c>
      <c r="E17544">
        <v>134620</v>
      </c>
    </row>
    <row r="17545" spans="1:5" x14ac:dyDescent="0.25">
      <c r="A17545" s="2">
        <v>45554.5</v>
      </c>
      <c r="B17545">
        <v>134645</v>
      </c>
      <c r="C17545">
        <v>134725</v>
      </c>
      <c r="D17545">
        <v>134625</v>
      </c>
      <c r="E17545">
        <v>134700</v>
      </c>
    </row>
    <row r="17546" spans="1:5" x14ac:dyDescent="0.25">
      <c r="A17546" s="2">
        <v>45554.496527777781</v>
      </c>
      <c r="B17546">
        <v>134600</v>
      </c>
      <c r="C17546">
        <v>134675</v>
      </c>
      <c r="D17546">
        <v>134560</v>
      </c>
      <c r="E17546">
        <v>134650</v>
      </c>
    </row>
    <row r="17547" spans="1:5" x14ac:dyDescent="0.25">
      <c r="A17547" s="2">
        <v>45554.493055555555</v>
      </c>
      <c r="B17547">
        <v>134545</v>
      </c>
      <c r="C17547">
        <v>134670</v>
      </c>
      <c r="D17547">
        <v>134525</v>
      </c>
      <c r="E17547">
        <v>134605</v>
      </c>
    </row>
    <row r="17548" spans="1:5" x14ac:dyDescent="0.25">
      <c r="A17548" s="2">
        <v>45554.489583333336</v>
      </c>
      <c r="B17548">
        <v>134395</v>
      </c>
      <c r="C17548">
        <v>134560</v>
      </c>
      <c r="D17548">
        <v>134375</v>
      </c>
      <c r="E17548">
        <v>134545</v>
      </c>
    </row>
    <row r="17549" spans="1:5" x14ac:dyDescent="0.25">
      <c r="A17549" s="2">
        <v>45554.486111111109</v>
      </c>
      <c r="B17549">
        <v>134455</v>
      </c>
      <c r="C17549">
        <v>134455</v>
      </c>
      <c r="D17549">
        <v>134330</v>
      </c>
      <c r="E17549">
        <v>134395</v>
      </c>
    </row>
    <row r="17550" spans="1:5" x14ac:dyDescent="0.25">
      <c r="A17550" s="2">
        <v>45554.482638888891</v>
      </c>
      <c r="B17550">
        <v>134360</v>
      </c>
      <c r="C17550">
        <v>134520</v>
      </c>
      <c r="D17550">
        <v>134345</v>
      </c>
      <c r="E17550">
        <v>134455</v>
      </c>
    </row>
    <row r="17551" spans="1:5" x14ac:dyDescent="0.25">
      <c r="A17551" s="2">
        <v>45554.479166666664</v>
      </c>
      <c r="B17551">
        <v>134480</v>
      </c>
      <c r="C17551">
        <v>134480</v>
      </c>
      <c r="D17551">
        <v>134310</v>
      </c>
      <c r="E17551">
        <v>134355</v>
      </c>
    </row>
    <row r="17552" spans="1:5" x14ac:dyDescent="0.25">
      <c r="A17552" s="2">
        <v>45554.475694444445</v>
      </c>
      <c r="B17552">
        <v>134685</v>
      </c>
      <c r="C17552">
        <v>134720</v>
      </c>
      <c r="D17552">
        <v>134475</v>
      </c>
      <c r="E17552">
        <v>134480</v>
      </c>
    </row>
    <row r="17553" spans="1:5" x14ac:dyDescent="0.25">
      <c r="A17553" s="2">
        <v>45554.472222222219</v>
      </c>
      <c r="B17553">
        <v>134780</v>
      </c>
      <c r="C17553">
        <v>134790</v>
      </c>
      <c r="D17553">
        <v>134650</v>
      </c>
      <c r="E17553">
        <v>134685</v>
      </c>
    </row>
    <row r="17554" spans="1:5" x14ac:dyDescent="0.25">
      <c r="A17554" s="2">
        <v>45554.46875</v>
      </c>
      <c r="B17554">
        <v>134810</v>
      </c>
      <c r="C17554">
        <v>134860</v>
      </c>
      <c r="D17554">
        <v>134730</v>
      </c>
      <c r="E17554">
        <v>134785</v>
      </c>
    </row>
    <row r="17555" spans="1:5" x14ac:dyDescent="0.25">
      <c r="A17555" s="2">
        <v>45554.465277777781</v>
      </c>
      <c r="B17555">
        <v>134790</v>
      </c>
      <c r="C17555">
        <v>134950</v>
      </c>
      <c r="D17555">
        <v>134790</v>
      </c>
      <c r="E17555">
        <v>134810</v>
      </c>
    </row>
    <row r="17556" spans="1:5" x14ac:dyDescent="0.25">
      <c r="A17556" s="2">
        <v>45554.461805555555</v>
      </c>
      <c r="B17556">
        <v>134885</v>
      </c>
      <c r="C17556">
        <v>134985</v>
      </c>
      <c r="D17556">
        <v>134780</v>
      </c>
      <c r="E17556">
        <v>134790</v>
      </c>
    </row>
    <row r="17557" spans="1:5" x14ac:dyDescent="0.25">
      <c r="A17557" s="2">
        <v>45554.458333333336</v>
      </c>
      <c r="B17557">
        <v>134945</v>
      </c>
      <c r="C17557">
        <v>135100</v>
      </c>
      <c r="D17557">
        <v>134845</v>
      </c>
      <c r="E17557">
        <v>134885</v>
      </c>
    </row>
    <row r="17558" spans="1:5" x14ac:dyDescent="0.25">
      <c r="A17558" s="2">
        <v>45554.454861111109</v>
      </c>
      <c r="B17558">
        <v>134885</v>
      </c>
      <c r="C17558">
        <v>134960</v>
      </c>
      <c r="D17558">
        <v>134815</v>
      </c>
      <c r="E17558">
        <v>134945</v>
      </c>
    </row>
    <row r="17559" spans="1:5" x14ac:dyDescent="0.25">
      <c r="A17559" s="2">
        <v>45554.451388888891</v>
      </c>
      <c r="B17559">
        <v>134985</v>
      </c>
      <c r="C17559">
        <v>135030</v>
      </c>
      <c r="D17559">
        <v>134815</v>
      </c>
      <c r="E17559">
        <v>134880</v>
      </c>
    </row>
    <row r="17560" spans="1:5" x14ac:dyDescent="0.25">
      <c r="A17560" s="2">
        <v>45554.447916666664</v>
      </c>
      <c r="B17560">
        <v>134990</v>
      </c>
      <c r="C17560">
        <v>135070</v>
      </c>
      <c r="D17560">
        <v>134870</v>
      </c>
      <c r="E17560">
        <v>134980</v>
      </c>
    </row>
    <row r="17561" spans="1:5" x14ac:dyDescent="0.25">
      <c r="A17561" s="2">
        <v>45554.444444444445</v>
      </c>
      <c r="B17561">
        <v>135225</v>
      </c>
      <c r="C17561">
        <v>135225</v>
      </c>
      <c r="D17561">
        <v>134975</v>
      </c>
      <c r="E17561">
        <v>134985</v>
      </c>
    </row>
    <row r="17562" spans="1:5" x14ac:dyDescent="0.25">
      <c r="A17562" s="2">
        <v>45554.440972222219</v>
      </c>
      <c r="B17562">
        <v>135165</v>
      </c>
      <c r="C17562">
        <v>135275</v>
      </c>
      <c r="D17562">
        <v>135025</v>
      </c>
      <c r="E17562">
        <v>135230</v>
      </c>
    </row>
    <row r="17563" spans="1:5" x14ac:dyDescent="0.25">
      <c r="A17563" s="2">
        <v>45554.4375</v>
      </c>
      <c r="B17563">
        <v>135430</v>
      </c>
      <c r="C17563">
        <v>135530</v>
      </c>
      <c r="D17563">
        <v>135090</v>
      </c>
      <c r="E17563">
        <v>135165</v>
      </c>
    </row>
    <row r="17564" spans="1:5" x14ac:dyDescent="0.25">
      <c r="A17564" s="2">
        <v>45554.434027777781</v>
      </c>
      <c r="B17564">
        <v>135615</v>
      </c>
      <c r="C17564">
        <v>135675</v>
      </c>
      <c r="D17564">
        <v>135400</v>
      </c>
      <c r="E17564">
        <v>135430</v>
      </c>
    </row>
    <row r="17565" spans="1:5" x14ac:dyDescent="0.25">
      <c r="A17565" s="2">
        <v>45554.430555555555</v>
      </c>
      <c r="B17565">
        <v>135360</v>
      </c>
      <c r="C17565">
        <v>135715</v>
      </c>
      <c r="D17565">
        <v>135360</v>
      </c>
      <c r="E17565">
        <v>135615</v>
      </c>
    </row>
    <row r="17566" spans="1:5" x14ac:dyDescent="0.25">
      <c r="A17566" s="2">
        <v>45554.427083333336</v>
      </c>
      <c r="B17566">
        <v>135505</v>
      </c>
      <c r="C17566">
        <v>135585</v>
      </c>
      <c r="D17566">
        <v>135350</v>
      </c>
      <c r="E17566">
        <v>135360</v>
      </c>
    </row>
    <row r="17567" spans="1:5" x14ac:dyDescent="0.25">
      <c r="A17567" s="2">
        <v>45554.423611111109</v>
      </c>
      <c r="B17567">
        <v>135310</v>
      </c>
      <c r="C17567">
        <v>135550</v>
      </c>
      <c r="D17567">
        <v>135310</v>
      </c>
      <c r="E17567">
        <v>135505</v>
      </c>
    </row>
    <row r="17568" spans="1:5" x14ac:dyDescent="0.25">
      <c r="A17568" s="2">
        <v>45554.420138888891</v>
      </c>
      <c r="B17568">
        <v>135690</v>
      </c>
      <c r="C17568">
        <v>135705</v>
      </c>
      <c r="D17568">
        <v>135285</v>
      </c>
      <c r="E17568">
        <v>135310</v>
      </c>
    </row>
    <row r="17569" spans="1:5" x14ac:dyDescent="0.25">
      <c r="A17569" s="2">
        <v>45554.416666666664</v>
      </c>
      <c r="B17569">
        <v>135495</v>
      </c>
      <c r="C17569">
        <v>135785</v>
      </c>
      <c r="D17569">
        <v>135465</v>
      </c>
      <c r="E17569">
        <v>135690</v>
      </c>
    </row>
    <row r="17570" spans="1:5" x14ac:dyDescent="0.25">
      <c r="A17570" s="2">
        <v>45554.413194444445</v>
      </c>
      <c r="B17570">
        <v>135565</v>
      </c>
      <c r="C17570">
        <v>135590</v>
      </c>
      <c r="D17570">
        <v>135450</v>
      </c>
      <c r="E17570">
        <v>135495</v>
      </c>
    </row>
    <row r="17571" spans="1:5" x14ac:dyDescent="0.25">
      <c r="A17571" s="2">
        <v>45554.409722222219</v>
      </c>
      <c r="B17571">
        <v>135675</v>
      </c>
      <c r="C17571">
        <v>135820</v>
      </c>
      <c r="D17571">
        <v>135555</v>
      </c>
      <c r="E17571">
        <v>135565</v>
      </c>
    </row>
    <row r="17572" spans="1:5" x14ac:dyDescent="0.25">
      <c r="A17572" s="2">
        <v>45554.40625</v>
      </c>
      <c r="B17572">
        <v>135645</v>
      </c>
      <c r="C17572">
        <v>135685</v>
      </c>
      <c r="D17572">
        <v>135485</v>
      </c>
      <c r="E17572">
        <v>135670</v>
      </c>
    </row>
    <row r="17573" spans="1:5" x14ac:dyDescent="0.25">
      <c r="A17573" s="2">
        <v>45554.402777777781</v>
      </c>
      <c r="B17573">
        <v>135740</v>
      </c>
      <c r="C17573">
        <v>135750</v>
      </c>
      <c r="D17573">
        <v>135610</v>
      </c>
      <c r="E17573">
        <v>135645</v>
      </c>
    </row>
    <row r="17574" spans="1:5" x14ac:dyDescent="0.25">
      <c r="A17574" s="2">
        <v>45554.399305555555</v>
      </c>
      <c r="B17574">
        <v>135695</v>
      </c>
      <c r="C17574">
        <v>135865</v>
      </c>
      <c r="D17574">
        <v>135650</v>
      </c>
      <c r="E17574">
        <v>135740</v>
      </c>
    </row>
    <row r="17575" spans="1:5" x14ac:dyDescent="0.25">
      <c r="A17575" s="2">
        <v>45554.395833333336</v>
      </c>
      <c r="B17575">
        <v>135980</v>
      </c>
      <c r="C17575">
        <v>136020</v>
      </c>
      <c r="D17575">
        <v>135655</v>
      </c>
      <c r="E17575">
        <v>135695</v>
      </c>
    </row>
    <row r="17576" spans="1:5" x14ac:dyDescent="0.25">
      <c r="A17576" s="2">
        <v>45554.392361111109</v>
      </c>
      <c r="B17576">
        <v>136030</v>
      </c>
      <c r="C17576">
        <v>136140</v>
      </c>
      <c r="D17576">
        <v>135920</v>
      </c>
      <c r="E17576">
        <v>135980</v>
      </c>
    </row>
    <row r="17577" spans="1:5" x14ac:dyDescent="0.25">
      <c r="A17577" s="2">
        <v>45554.388888888891</v>
      </c>
      <c r="B17577">
        <v>136100</v>
      </c>
      <c r="C17577">
        <v>136145</v>
      </c>
      <c r="D17577">
        <v>136005</v>
      </c>
      <c r="E17577">
        <v>136030</v>
      </c>
    </row>
    <row r="17578" spans="1:5" x14ac:dyDescent="0.25">
      <c r="A17578" s="2">
        <v>45554.385416666664</v>
      </c>
      <c r="B17578">
        <v>135955</v>
      </c>
      <c r="C17578">
        <v>136160</v>
      </c>
      <c r="D17578">
        <v>135830</v>
      </c>
      <c r="E17578">
        <v>136100</v>
      </c>
    </row>
    <row r="17579" spans="1:5" x14ac:dyDescent="0.25">
      <c r="A17579" s="2">
        <v>45554.381944444445</v>
      </c>
      <c r="B17579">
        <v>136130</v>
      </c>
      <c r="C17579">
        <v>136175</v>
      </c>
      <c r="D17579">
        <v>135950</v>
      </c>
      <c r="E17579">
        <v>135960</v>
      </c>
    </row>
    <row r="17580" spans="1:5" x14ac:dyDescent="0.25">
      <c r="A17580" s="2">
        <v>45554.378472222219</v>
      </c>
      <c r="B17580">
        <v>136065</v>
      </c>
      <c r="C17580">
        <v>136180</v>
      </c>
      <c r="D17580">
        <v>135950</v>
      </c>
      <c r="E17580">
        <v>136135</v>
      </c>
    </row>
    <row r="17581" spans="1:5" x14ac:dyDescent="0.25">
      <c r="A17581" s="2">
        <v>45554.375</v>
      </c>
      <c r="B17581">
        <v>135750</v>
      </c>
      <c r="C17581">
        <v>136070</v>
      </c>
      <c r="D17581">
        <v>135550</v>
      </c>
      <c r="E17581">
        <v>136060</v>
      </c>
    </row>
    <row r="17582" spans="1:5" x14ac:dyDescent="0.25">
      <c r="A17582" s="2">
        <v>45553.763888888891</v>
      </c>
      <c r="B17582">
        <v>134595</v>
      </c>
      <c r="C17582">
        <v>134665</v>
      </c>
      <c r="D17582">
        <v>134560</v>
      </c>
      <c r="E17582">
        <v>134600</v>
      </c>
    </row>
    <row r="17583" spans="1:5" x14ac:dyDescent="0.25">
      <c r="A17583" s="2">
        <v>45553.760416666664</v>
      </c>
      <c r="B17583">
        <v>134560</v>
      </c>
      <c r="C17583">
        <v>134600</v>
      </c>
      <c r="D17583">
        <v>134535</v>
      </c>
      <c r="E17583">
        <v>134585</v>
      </c>
    </row>
    <row r="17584" spans="1:5" x14ac:dyDescent="0.25">
      <c r="A17584" s="2">
        <v>45553.756944444445</v>
      </c>
      <c r="B17584">
        <v>134570</v>
      </c>
      <c r="C17584">
        <v>134575</v>
      </c>
      <c r="D17584">
        <v>134510</v>
      </c>
      <c r="E17584">
        <v>134560</v>
      </c>
    </row>
    <row r="17585" spans="1:5" x14ac:dyDescent="0.25">
      <c r="A17585" s="2">
        <v>45553.753472222219</v>
      </c>
      <c r="B17585">
        <v>134510</v>
      </c>
      <c r="C17585">
        <v>134595</v>
      </c>
      <c r="D17585">
        <v>134500</v>
      </c>
      <c r="E17585">
        <v>134570</v>
      </c>
    </row>
    <row r="17586" spans="1:5" x14ac:dyDescent="0.25">
      <c r="A17586" s="2">
        <v>45553.75</v>
      </c>
      <c r="B17586">
        <v>134530</v>
      </c>
      <c r="C17586">
        <v>134595</v>
      </c>
      <c r="D17586">
        <v>134450</v>
      </c>
      <c r="E17586">
        <v>134510</v>
      </c>
    </row>
    <row r="17587" spans="1:5" x14ac:dyDescent="0.25">
      <c r="A17587" s="2">
        <v>45553.746527777781</v>
      </c>
      <c r="B17587">
        <v>134780</v>
      </c>
      <c r="C17587">
        <v>134785</v>
      </c>
      <c r="D17587">
        <v>134500</v>
      </c>
      <c r="E17587">
        <v>134530</v>
      </c>
    </row>
    <row r="17588" spans="1:5" x14ac:dyDescent="0.25">
      <c r="A17588" s="2">
        <v>45553.743055555555</v>
      </c>
      <c r="B17588">
        <v>134690</v>
      </c>
      <c r="C17588">
        <v>134850</v>
      </c>
      <c r="D17588">
        <v>134630</v>
      </c>
      <c r="E17588">
        <v>134775</v>
      </c>
    </row>
    <row r="17589" spans="1:5" x14ac:dyDescent="0.25">
      <c r="A17589" s="2">
        <v>45553.739583333336</v>
      </c>
      <c r="B17589">
        <v>134755</v>
      </c>
      <c r="C17589">
        <v>134770</v>
      </c>
      <c r="D17589">
        <v>134630</v>
      </c>
      <c r="E17589">
        <v>134690</v>
      </c>
    </row>
    <row r="17590" spans="1:5" x14ac:dyDescent="0.25">
      <c r="A17590" s="2">
        <v>45553.736111111109</v>
      </c>
      <c r="B17590">
        <v>134735</v>
      </c>
      <c r="C17590">
        <v>134770</v>
      </c>
      <c r="D17590">
        <v>134685</v>
      </c>
      <c r="E17590">
        <v>134755</v>
      </c>
    </row>
    <row r="17591" spans="1:5" x14ac:dyDescent="0.25">
      <c r="A17591" s="2">
        <v>45553.732638888891</v>
      </c>
      <c r="B17591">
        <v>134855</v>
      </c>
      <c r="C17591">
        <v>134865</v>
      </c>
      <c r="D17591">
        <v>134730</v>
      </c>
      <c r="E17591">
        <v>134730</v>
      </c>
    </row>
    <row r="17592" spans="1:5" x14ac:dyDescent="0.25">
      <c r="A17592" s="2">
        <v>45553.729166666664</v>
      </c>
      <c r="B17592">
        <v>134755</v>
      </c>
      <c r="C17592">
        <v>134885</v>
      </c>
      <c r="D17592">
        <v>134685</v>
      </c>
      <c r="E17592">
        <v>134855</v>
      </c>
    </row>
    <row r="17593" spans="1:5" x14ac:dyDescent="0.25">
      <c r="A17593" s="2">
        <v>45553.725694444445</v>
      </c>
      <c r="B17593">
        <v>134675</v>
      </c>
      <c r="C17593">
        <v>134775</v>
      </c>
      <c r="D17593">
        <v>134670</v>
      </c>
      <c r="E17593">
        <v>134755</v>
      </c>
    </row>
    <row r="17594" spans="1:5" x14ac:dyDescent="0.25">
      <c r="A17594" s="2">
        <v>45553.722222222219</v>
      </c>
      <c r="B17594">
        <v>134670</v>
      </c>
      <c r="C17594">
        <v>134735</v>
      </c>
      <c r="D17594">
        <v>134655</v>
      </c>
      <c r="E17594">
        <v>134675</v>
      </c>
    </row>
    <row r="17595" spans="1:5" x14ac:dyDescent="0.25">
      <c r="A17595" s="2">
        <v>45553.71875</v>
      </c>
      <c r="B17595">
        <v>134615</v>
      </c>
      <c r="C17595">
        <v>134730</v>
      </c>
      <c r="D17595">
        <v>134600</v>
      </c>
      <c r="E17595">
        <v>134665</v>
      </c>
    </row>
    <row r="17596" spans="1:5" x14ac:dyDescent="0.25">
      <c r="A17596" s="2">
        <v>45553.715277777781</v>
      </c>
      <c r="B17596">
        <v>134700</v>
      </c>
      <c r="C17596">
        <v>134710</v>
      </c>
      <c r="D17596">
        <v>134575</v>
      </c>
      <c r="E17596">
        <v>134610</v>
      </c>
    </row>
    <row r="17597" spans="1:5" x14ac:dyDescent="0.25">
      <c r="A17597" s="2">
        <v>45553.711805555555</v>
      </c>
      <c r="B17597">
        <v>134685</v>
      </c>
      <c r="C17597">
        <v>134760</v>
      </c>
      <c r="D17597">
        <v>134670</v>
      </c>
      <c r="E17597">
        <v>134695</v>
      </c>
    </row>
    <row r="17598" spans="1:5" x14ac:dyDescent="0.25">
      <c r="A17598" s="2">
        <v>45553.708333333336</v>
      </c>
      <c r="B17598">
        <v>134755</v>
      </c>
      <c r="C17598">
        <v>134795</v>
      </c>
      <c r="D17598">
        <v>134590</v>
      </c>
      <c r="E17598">
        <v>134685</v>
      </c>
    </row>
    <row r="17599" spans="1:5" x14ac:dyDescent="0.25">
      <c r="A17599" s="2">
        <v>45553.704861111109</v>
      </c>
      <c r="B17599">
        <v>134810</v>
      </c>
      <c r="C17599">
        <v>134830</v>
      </c>
      <c r="D17599">
        <v>134695</v>
      </c>
      <c r="E17599">
        <v>134755</v>
      </c>
    </row>
    <row r="17600" spans="1:5" x14ac:dyDescent="0.25">
      <c r="A17600" s="2">
        <v>45553.701388888891</v>
      </c>
      <c r="B17600">
        <v>134675</v>
      </c>
      <c r="C17600">
        <v>134845</v>
      </c>
      <c r="D17600">
        <v>134650</v>
      </c>
      <c r="E17600">
        <v>134805</v>
      </c>
    </row>
    <row r="17601" spans="1:5" x14ac:dyDescent="0.25">
      <c r="A17601" s="2">
        <v>45553.697916666664</v>
      </c>
      <c r="B17601">
        <v>134710</v>
      </c>
      <c r="C17601">
        <v>134785</v>
      </c>
      <c r="D17601">
        <v>134645</v>
      </c>
      <c r="E17601">
        <v>134670</v>
      </c>
    </row>
    <row r="17602" spans="1:5" x14ac:dyDescent="0.25">
      <c r="A17602" s="2">
        <v>45553.694444444445</v>
      </c>
      <c r="B17602">
        <v>134890</v>
      </c>
      <c r="C17602">
        <v>134945</v>
      </c>
      <c r="D17602">
        <v>134695</v>
      </c>
      <c r="E17602">
        <v>134710</v>
      </c>
    </row>
    <row r="17603" spans="1:5" x14ac:dyDescent="0.25">
      <c r="A17603" s="2">
        <v>45553.690972222219</v>
      </c>
      <c r="B17603">
        <v>135005</v>
      </c>
      <c r="C17603">
        <v>135050</v>
      </c>
      <c r="D17603">
        <v>134875</v>
      </c>
      <c r="E17603">
        <v>134885</v>
      </c>
    </row>
    <row r="17604" spans="1:5" x14ac:dyDescent="0.25">
      <c r="A17604" s="2">
        <v>45553.6875</v>
      </c>
      <c r="B17604">
        <v>135230</v>
      </c>
      <c r="C17604">
        <v>135250</v>
      </c>
      <c r="D17604">
        <v>134965</v>
      </c>
      <c r="E17604">
        <v>135000</v>
      </c>
    </row>
    <row r="17605" spans="1:5" x14ac:dyDescent="0.25">
      <c r="A17605" s="2">
        <v>45553.684027777781</v>
      </c>
      <c r="B17605">
        <v>135035</v>
      </c>
      <c r="C17605">
        <v>135295</v>
      </c>
      <c r="D17605">
        <v>135025</v>
      </c>
      <c r="E17605">
        <v>135230</v>
      </c>
    </row>
    <row r="17606" spans="1:5" x14ac:dyDescent="0.25">
      <c r="A17606" s="2">
        <v>45553.680555555555</v>
      </c>
      <c r="B17606">
        <v>135155</v>
      </c>
      <c r="C17606">
        <v>135190</v>
      </c>
      <c r="D17606">
        <v>134870</v>
      </c>
      <c r="E17606">
        <v>135040</v>
      </c>
    </row>
    <row r="17607" spans="1:5" x14ac:dyDescent="0.25">
      <c r="A17607" s="2">
        <v>45553.677083333336</v>
      </c>
      <c r="B17607">
        <v>135230</v>
      </c>
      <c r="C17607">
        <v>135315</v>
      </c>
      <c r="D17607">
        <v>135070</v>
      </c>
      <c r="E17607">
        <v>135155</v>
      </c>
    </row>
    <row r="17608" spans="1:5" x14ac:dyDescent="0.25">
      <c r="A17608" s="2">
        <v>45553.673611111109</v>
      </c>
      <c r="B17608">
        <v>134995</v>
      </c>
      <c r="C17608">
        <v>135310</v>
      </c>
      <c r="D17608">
        <v>134940</v>
      </c>
      <c r="E17608">
        <v>135230</v>
      </c>
    </row>
    <row r="17609" spans="1:5" x14ac:dyDescent="0.25">
      <c r="A17609" s="2">
        <v>45553.670138888891</v>
      </c>
      <c r="B17609">
        <v>135065</v>
      </c>
      <c r="C17609">
        <v>135090</v>
      </c>
      <c r="D17609">
        <v>134935</v>
      </c>
      <c r="E17609">
        <v>134995</v>
      </c>
    </row>
    <row r="17610" spans="1:5" x14ac:dyDescent="0.25">
      <c r="A17610" s="2">
        <v>45553.666666666664</v>
      </c>
      <c r="B17610">
        <v>135235</v>
      </c>
      <c r="C17610">
        <v>135320</v>
      </c>
      <c r="D17610">
        <v>134930</v>
      </c>
      <c r="E17610">
        <v>135065</v>
      </c>
    </row>
    <row r="17611" spans="1:5" x14ac:dyDescent="0.25">
      <c r="A17611" s="2">
        <v>45553.663194444445</v>
      </c>
      <c r="B17611">
        <v>135700</v>
      </c>
      <c r="C17611">
        <v>135760</v>
      </c>
      <c r="D17611">
        <v>135220</v>
      </c>
      <c r="E17611">
        <v>135240</v>
      </c>
    </row>
    <row r="17612" spans="1:5" x14ac:dyDescent="0.25">
      <c r="A17612" s="2">
        <v>45553.659722222219</v>
      </c>
      <c r="B17612">
        <v>135680</v>
      </c>
      <c r="C17612">
        <v>135785</v>
      </c>
      <c r="D17612">
        <v>135500</v>
      </c>
      <c r="E17612">
        <v>135700</v>
      </c>
    </row>
    <row r="17613" spans="1:5" x14ac:dyDescent="0.25">
      <c r="A17613" s="2">
        <v>45553.65625</v>
      </c>
      <c r="B17613">
        <v>135610</v>
      </c>
      <c r="C17613">
        <v>135805</v>
      </c>
      <c r="D17613">
        <v>135560</v>
      </c>
      <c r="E17613">
        <v>135675</v>
      </c>
    </row>
    <row r="17614" spans="1:5" x14ac:dyDescent="0.25">
      <c r="A17614" s="2">
        <v>45553.652777777781</v>
      </c>
      <c r="B17614">
        <v>136100</v>
      </c>
      <c r="C17614">
        <v>136100</v>
      </c>
      <c r="D17614">
        <v>135580</v>
      </c>
      <c r="E17614">
        <v>135615</v>
      </c>
    </row>
    <row r="17615" spans="1:5" x14ac:dyDescent="0.25">
      <c r="A17615" s="2">
        <v>45553.649305555555</v>
      </c>
      <c r="B17615">
        <v>136230</v>
      </c>
      <c r="C17615">
        <v>136245</v>
      </c>
      <c r="D17615">
        <v>135845</v>
      </c>
      <c r="E17615">
        <v>136095</v>
      </c>
    </row>
    <row r="17616" spans="1:5" x14ac:dyDescent="0.25">
      <c r="A17616" s="2">
        <v>45553.645833333336</v>
      </c>
      <c r="B17616">
        <v>135975</v>
      </c>
      <c r="C17616">
        <v>136240</v>
      </c>
      <c r="D17616">
        <v>135895</v>
      </c>
      <c r="E17616">
        <v>136230</v>
      </c>
    </row>
    <row r="17617" spans="1:5" x14ac:dyDescent="0.25">
      <c r="A17617" s="2">
        <v>45553.642361111109</v>
      </c>
      <c r="B17617">
        <v>135860</v>
      </c>
      <c r="C17617">
        <v>135995</v>
      </c>
      <c r="D17617">
        <v>135760</v>
      </c>
      <c r="E17617">
        <v>135975</v>
      </c>
    </row>
    <row r="17618" spans="1:5" x14ac:dyDescent="0.25">
      <c r="A17618" s="2">
        <v>45553.638888888891</v>
      </c>
      <c r="B17618">
        <v>135875</v>
      </c>
      <c r="C17618">
        <v>135935</v>
      </c>
      <c r="D17618">
        <v>135730</v>
      </c>
      <c r="E17618">
        <v>135860</v>
      </c>
    </row>
    <row r="17619" spans="1:5" x14ac:dyDescent="0.25">
      <c r="A17619" s="2">
        <v>45553.635416666664</v>
      </c>
      <c r="B17619">
        <v>135690</v>
      </c>
      <c r="C17619">
        <v>135925</v>
      </c>
      <c r="D17619">
        <v>135670</v>
      </c>
      <c r="E17619">
        <v>135880</v>
      </c>
    </row>
    <row r="17620" spans="1:5" x14ac:dyDescent="0.25">
      <c r="A17620" s="2">
        <v>45553.631944444445</v>
      </c>
      <c r="B17620">
        <v>135715</v>
      </c>
      <c r="C17620">
        <v>135760</v>
      </c>
      <c r="D17620">
        <v>135440</v>
      </c>
      <c r="E17620">
        <v>135685</v>
      </c>
    </row>
    <row r="17621" spans="1:5" x14ac:dyDescent="0.25">
      <c r="A17621" s="2">
        <v>45553.628472222219</v>
      </c>
      <c r="B17621">
        <v>135805</v>
      </c>
      <c r="C17621">
        <v>135940</v>
      </c>
      <c r="D17621">
        <v>135650</v>
      </c>
      <c r="E17621">
        <v>135715</v>
      </c>
    </row>
    <row r="17622" spans="1:5" x14ac:dyDescent="0.25">
      <c r="A17622" s="2">
        <v>45553.625</v>
      </c>
      <c r="B17622">
        <v>135355</v>
      </c>
      <c r="C17622">
        <v>136245</v>
      </c>
      <c r="D17622">
        <v>135200</v>
      </c>
      <c r="E17622">
        <v>135805</v>
      </c>
    </row>
    <row r="17623" spans="1:5" x14ac:dyDescent="0.25">
      <c r="A17623" s="2">
        <v>45553.621527777781</v>
      </c>
      <c r="B17623">
        <v>135315</v>
      </c>
      <c r="C17623">
        <v>135600</v>
      </c>
      <c r="D17623">
        <v>135005</v>
      </c>
      <c r="E17623">
        <v>135355</v>
      </c>
    </row>
    <row r="17624" spans="1:5" x14ac:dyDescent="0.25">
      <c r="A17624" s="2">
        <v>45553.618055555555</v>
      </c>
      <c r="B17624">
        <v>135350</v>
      </c>
      <c r="C17624">
        <v>135350</v>
      </c>
      <c r="D17624">
        <v>135255</v>
      </c>
      <c r="E17624">
        <v>135310</v>
      </c>
    </row>
    <row r="17625" spans="1:5" x14ac:dyDescent="0.25">
      <c r="A17625" s="2">
        <v>45553.614583333336</v>
      </c>
      <c r="B17625">
        <v>135375</v>
      </c>
      <c r="C17625">
        <v>135425</v>
      </c>
      <c r="D17625">
        <v>135325</v>
      </c>
      <c r="E17625">
        <v>135350</v>
      </c>
    </row>
    <row r="17626" spans="1:5" x14ac:dyDescent="0.25">
      <c r="A17626" s="2">
        <v>45553.611111111109</v>
      </c>
      <c r="B17626">
        <v>135295</v>
      </c>
      <c r="C17626">
        <v>135385</v>
      </c>
      <c r="D17626">
        <v>135240</v>
      </c>
      <c r="E17626">
        <v>135380</v>
      </c>
    </row>
    <row r="17627" spans="1:5" x14ac:dyDescent="0.25">
      <c r="A17627" s="2">
        <v>45553.607638888891</v>
      </c>
      <c r="B17627">
        <v>135345</v>
      </c>
      <c r="C17627">
        <v>135425</v>
      </c>
      <c r="D17627">
        <v>135265</v>
      </c>
      <c r="E17627">
        <v>135295</v>
      </c>
    </row>
    <row r="17628" spans="1:5" x14ac:dyDescent="0.25">
      <c r="A17628" s="2">
        <v>45553.604166666664</v>
      </c>
      <c r="B17628">
        <v>135305</v>
      </c>
      <c r="C17628">
        <v>135385</v>
      </c>
      <c r="D17628">
        <v>135285</v>
      </c>
      <c r="E17628">
        <v>135345</v>
      </c>
    </row>
    <row r="17629" spans="1:5" x14ac:dyDescent="0.25">
      <c r="A17629" s="2">
        <v>45553.600694444445</v>
      </c>
      <c r="B17629">
        <v>135245</v>
      </c>
      <c r="C17629">
        <v>135310</v>
      </c>
      <c r="D17629">
        <v>135235</v>
      </c>
      <c r="E17629">
        <v>135300</v>
      </c>
    </row>
    <row r="17630" spans="1:5" x14ac:dyDescent="0.25">
      <c r="A17630" s="2">
        <v>45553.597222222219</v>
      </c>
      <c r="B17630">
        <v>135215</v>
      </c>
      <c r="C17630">
        <v>135265</v>
      </c>
      <c r="D17630">
        <v>135165</v>
      </c>
      <c r="E17630">
        <v>135240</v>
      </c>
    </row>
    <row r="17631" spans="1:5" x14ac:dyDescent="0.25">
      <c r="A17631" s="2">
        <v>45553.59375</v>
      </c>
      <c r="B17631">
        <v>135095</v>
      </c>
      <c r="C17631">
        <v>135215</v>
      </c>
      <c r="D17631">
        <v>135070</v>
      </c>
      <c r="E17631">
        <v>135210</v>
      </c>
    </row>
    <row r="17632" spans="1:5" x14ac:dyDescent="0.25">
      <c r="A17632" s="2">
        <v>45553.590277777781</v>
      </c>
      <c r="B17632">
        <v>135155</v>
      </c>
      <c r="C17632">
        <v>135160</v>
      </c>
      <c r="D17632">
        <v>135075</v>
      </c>
      <c r="E17632">
        <v>135095</v>
      </c>
    </row>
    <row r="17633" spans="1:5" x14ac:dyDescent="0.25">
      <c r="A17633" s="2">
        <v>45553.586805555555</v>
      </c>
      <c r="B17633">
        <v>135230</v>
      </c>
      <c r="C17633">
        <v>135240</v>
      </c>
      <c r="D17633">
        <v>135135</v>
      </c>
      <c r="E17633">
        <v>135150</v>
      </c>
    </row>
    <row r="17634" spans="1:5" x14ac:dyDescent="0.25">
      <c r="A17634" s="2">
        <v>45553.583333333336</v>
      </c>
      <c r="B17634">
        <v>135205</v>
      </c>
      <c r="C17634">
        <v>135245</v>
      </c>
      <c r="D17634">
        <v>135160</v>
      </c>
      <c r="E17634">
        <v>135225</v>
      </c>
    </row>
    <row r="17635" spans="1:5" x14ac:dyDescent="0.25">
      <c r="A17635" s="2">
        <v>45553.579861111109</v>
      </c>
      <c r="B17635">
        <v>135150</v>
      </c>
      <c r="C17635">
        <v>135215</v>
      </c>
      <c r="D17635">
        <v>135135</v>
      </c>
      <c r="E17635">
        <v>135205</v>
      </c>
    </row>
    <row r="17636" spans="1:5" x14ac:dyDescent="0.25">
      <c r="A17636" s="2">
        <v>45553.576388888891</v>
      </c>
      <c r="B17636">
        <v>135010</v>
      </c>
      <c r="C17636">
        <v>135150</v>
      </c>
      <c r="D17636">
        <v>135005</v>
      </c>
      <c r="E17636">
        <v>135150</v>
      </c>
    </row>
    <row r="17637" spans="1:5" x14ac:dyDescent="0.25">
      <c r="A17637" s="2">
        <v>45553.572916666664</v>
      </c>
      <c r="B17637">
        <v>135095</v>
      </c>
      <c r="C17637">
        <v>135115</v>
      </c>
      <c r="D17637">
        <v>135000</v>
      </c>
      <c r="E17637">
        <v>135010</v>
      </c>
    </row>
    <row r="17638" spans="1:5" x14ac:dyDescent="0.25">
      <c r="A17638" s="2">
        <v>45553.569444444445</v>
      </c>
      <c r="B17638">
        <v>135100</v>
      </c>
      <c r="C17638">
        <v>135130</v>
      </c>
      <c r="D17638">
        <v>135070</v>
      </c>
      <c r="E17638">
        <v>135095</v>
      </c>
    </row>
    <row r="17639" spans="1:5" x14ac:dyDescent="0.25">
      <c r="A17639" s="2">
        <v>45553.565972222219</v>
      </c>
      <c r="B17639">
        <v>135085</v>
      </c>
      <c r="C17639">
        <v>135125</v>
      </c>
      <c r="D17639">
        <v>135070</v>
      </c>
      <c r="E17639">
        <v>135105</v>
      </c>
    </row>
    <row r="17640" spans="1:5" x14ac:dyDescent="0.25">
      <c r="A17640" s="2">
        <v>45553.5625</v>
      </c>
      <c r="B17640">
        <v>135150</v>
      </c>
      <c r="C17640">
        <v>135180</v>
      </c>
      <c r="D17640">
        <v>135060</v>
      </c>
      <c r="E17640">
        <v>135085</v>
      </c>
    </row>
    <row r="17641" spans="1:5" x14ac:dyDescent="0.25">
      <c r="A17641" s="2">
        <v>45553.559027777781</v>
      </c>
      <c r="B17641">
        <v>135025</v>
      </c>
      <c r="C17641">
        <v>135170</v>
      </c>
      <c r="D17641">
        <v>135015</v>
      </c>
      <c r="E17641">
        <v>135150</v>
      </c>
    </row>
    <row r="17642" spans="1:5" x14ac:dyDescent="0.25">
      <c r="A17642" s="2">
        <v>45553.555555555555</v>
      </c>
      <c r="B17642">
        <v>135010</v>
      </c>
      <c r="C17642">
        <v>135035</v>
      </c>
      <c r="D17642">
        <v>134980</v>
      </c>
      <c r="E17642">
        <v>135025</v>
      </c>
    </row>
    <row r="17643" spans="1:5" x14ac:dyDescent="0.25">
      <c r="A17643" s="2">
        <v>45553.552083333336</v>
      </c>
      <c r="B17643">
        <v>134965</v>
      </c>
      <c r="C17643">
        <v>135030</v>
      </c>
      <c r="D17643">
        <v>134965</v>
      </c>
      <c r="E17643">
        <v>135005</v>
      </c>
    </row>
    <row r="17644" spans="1:5" x14ac:dyDescent="0.25">
      <c r="A17644" s="2">
        <v>45553.548611111109</v>
      </c>
      <c r="B17644">
        <v>134900</v>
      </c>
      <c r="C17644">
        <v>134975</v>
      </c>
      <c r="D17644">
        <v>134895</v>
      </c>
      <c r="E17644">
        <v>134970</v>
      </c>
    </row>
    <row r="17645" spans="1:5" x14ac:dyDescent="0.25">
      <c r="A17645" s="2">
        <v>45553.545138888891</v>
      </c>
      <c r="B17645">
        <v>134830</v>
      </c>
      <c r="C17645">
        <v>134915</v>
      </c>
      <c r="D17645">
        <v>134810</v>
      </c>
      <c r="E17645">
        <v>134895</v>
      </c>
    </row>
    <row r="17646" spans="1:5" x14ac:dyDescent="0.25">
      <c r="A17646" s="2">
        <v>45553.541666666664</v>
      </c>
      <c r="B17646">
        <v>134820</v>
      </c>
      <c r="C17646">
        <v>134875</v>
      </c>
      <c r="D17646">
        <v>134790</v>
      </c>
      <c r="E17646">
        <v>134835</v>
      </c>
    </row>
    <row r="17647" spans="1:5" x14ac:dyDescent="0.25">
      <c r="A17647" s="2">
        <v>45553.538194444445</v>
      </c>
      <c r="B17647">
        <v>134830</v>
      </c>
      <c r="C17647">
        <v>134850</v>
      </c>
      <c r="D17647">
        <v>134795</v>
      </c>
      <c r="E17647">
        <v>134820</v>
      </c>
    </row>
    <row r="17648" spans="1:5" x14ac:dyDescent="0.25">
      <c r="A17648" s="2">
        <v>45553.534722222219</v>
      </c>
      <c r="B17648">
        <v>134880</v>
      </c>
      <c r="C17648">
        <v>134905</v>
      </c>
      <c r="D17648">
        <v>134800</v>
      </c>
      <c r="E17648">
        <v>134830</v>
      </c>
    </row>
    <row r="17649" spans="1:5" x14ac:dyDescent="0.25">
      <c r="A17649" s="2">
        <v>45553.53125</v>
      </c>
      <c r="B17649">
        <v>134900</v>
      </c>
      <c r="C17649">
        <v>134910</v>
      </c>
      <c r="D17649">
        <v>134850</v>
      </c>
      <c r="E17649">
        <v>134885</v>
      </c>
    </row>
    <row r="17650" spans="1:5" x14ac:dyDescent="0.25">
      <c r="A17650" s="2">
        <v>45553.527777777781</v>
      </c>
      <c r="B17650">
        <v>134940</v>
      </c>
      <c r="C17650">
        <v>134945</v>
      </c>
      <c r="D17650">
        <v>134865</v>
      </c>
      <c r="E17650">
        <v>134895</v>
      </c>
    </row>
    <row r="17651" spans="1:5" x14ac:dyDescent="0.25">
      <c r="A17651" s="2">
        <v>45553.524305555555</v>
      </c>
      <c r="B17651">
        <v>134900</v>
      </c>
      <c r="C17651">
        <v>134970</v>
      </c>
      <c r="D17651">
        <v>134865</v>
      </c>
      <c r="E17651">
        <v>134940</v>
      </c>
    </row>
    <row r="17652" spans="1:5" x14ac:dyDescent="0.25">
      <c r="A17652" s="2">
        <v>45553.520833333336</v>
      </c>
      <c r="B17652">
        <v>134970</v>
      </c>
      <c r="C17652">
        <v>134970</v>
      </c>
      <c r="D17652">
        <v>134885</v>
      </c>
      <c r="E17652">
        <v>134900</v>
      </c>
    </row>
    <row r="17653" spans="1:5" x14ac:dyDescent="0.25">
      <c r="A17653" s="2">
        <v>45553.517361111109</v>
      </c>
      <c r="B17653">
        <v>134985</v>
      </c>
      <c r="C17653">
        <v>134990</v>
      </c>
      <c r="D17653">
        <v>134940</v>
      </c>
      <c r="E17653">
        <v>134970</v>
      </c>
    </row>
    <row r="17654" spans="1:5" x14ac:dyDescent="0.25">
      <c r="A17654" s="2">
        <v>45553.513888888891</v>
      </c>
      <c r="B17654">
        <v>135050</v>
      </c>
      <c r="C17654">
        <v>135065</v>
      </c>
      <c r="D17654">
        <v>134940</v>
      </c>
      <c r="E17654">
        <v>134980</v>
      </c>
    </row>
    <row r="17655" spans="1:5" x14ac:dyDescent="0.25">
      <c r="A17655" s="2">
        <v>45553.510416666664</v>
      </c>
      <c r="B17655">
        <v>134995</v>
      </c>
      <c r="C17655">
        <v>135060</v>
      </c>
      <c r="D17655">
        <v>134970</v>
      </c>
      <c r="E17655">
        <v>135055</v>
      </c>
    </row>
    <row r="17656" spans="1:5" x14ac:dyDescent="0.25">
      <c r="A17656" s="2">
        <v>45553.506944444445</v>
      </c>
      <c r="B17656">
        <v>135000</v>
      </c>
      <c r="C17656">
        <v>135090</v>
      </c>
      <c r="D17656">
        <v>134880</v>
      </c>
      <c r="E17656">
        <v>134995</v>
      </c>
    </row>
    <row r="17657" spans="1:5" x14ac:dyDescent="0.25">
      <c r="A17657" s="2">
        <v>45553.503472222219</v>
      </c>
      <c r="B17657">
        <v>135040</v>
      </c>
      <c r="C17657">
        <v>135095</v>
      </c>
      <c r="D17657">
        <v>134990</v>
      </c>
      <c r="E17657">
        <v>135005</v>
      </c>
    </row>
    <row r="17658" spans="1:5" x14ac:dyDescent="0.25">
      <c r="A17658" s="2">
        <v>45553.5</v>
      </c>
      <c r="B17658">
        <v>135060</v>
      </c>
      <c r="C17658">
        <v>135085</v>
      </c>
      <c r="D17658">
        <v>135010</v>
      </c>
      <c r="E17658">
        <v>135045</v>
      </c>
    </row>
    <row r="17659" spans="1:5" x14ac:dyDescent="0.25">
      <c r="A17659" s="2">
        <v>45553.496527777781</v>
      </c>
      <c r="B17659">
        <v>135175</v>
      </c>
      <c r="C17659">
        <v>135185</v>
      </c>
      <c r="D17659">
        <v>135035</v>
      </c>
      <c r="E17659">
        <v>135060</v>
      </c>
    </row>
    <row r="17660" spans="1:5" x14ac:dyDescent="0.25">
      <c r="A17660" s="2">
        <v>45553.493055555555</v>
      </c>
      <c r="B17660">
        <v>135095</v>
      </c>
      <c r="C17660">
        <v>135185</v>
      </c>
      <c r="D17660">
        <v>135070</v>
      </c>
      <c r="E17660">
        <v>135170</v>
      </c>
    </row>
    <row r="17661" spans="1:5" x14ac:dyDescent="0.25">
      <c r="A17661" s="2">
        <v>45553.489583333336</v>
      </c>
      <c r="B17661">
        <v>135025</v>
      </c>
      <c r="C17661">
        <v>135100</v>
      </c>
      <c r="D17661">
        <v>134990</v>
      </c>
      <c r="E17661">
        <v>135095</v>
      </c>
    </row>
    <row r="17662" spans="1:5" x14ac:dyDescent="0.25">
      <c r="A17662" s="2">
        <v>45553.486111111109</v>
      </c>
      <c r="B17662">
        <v>135040</v>
      </c>
      <c r="C17662">
        <v>135090</v>
      </c>
      <c r="D17662">
        <v>134965</v>
      </c>
      <c r="E17662">
        <v>135025</v>
      </c>
    </row>
    <row r="17663" spans="1:5" x14ac:dyDescent="0.25">
      <c r="A17663" s="2">
        <v>45553.482638888891</v>
      </c>
      <c r="B17663">
        <v>135055</v>
      </c>
      <c r="C17663">
        <v>135065</v>
      </c>
      <c r="D17663">
        <v>134965</v>
      </c>
      <c r="E17663">
        <v>135035</v>
      </c>
    </row>
    <row r="17664" spans="1:5" x14ac:dyDescent="0.25">
      <c r="A17664" s="2">
        <v>45553.479166666664</v>
      </c>
      <c r="B17664">
        <v>135075</v>
      </c>
      <c r="C17664">
        <v>135110</v>
      </c>
      <c r="D17664">
        <v>135005</v>
      </c>
      <c r="E17664">
        <v>135055</v>
      </c>
    </row>
    <row r="17665" spans="1:5" x14ac:dyDescent="0.25">
      <c r="A17665" s="2">
        <v>45553.475694444445</v>
      </c>
      <c r="B17665">
        <v>135140</v>
      </c>
      <c r="C17665">
        <v>135185</v>
      </c>
      <c r="D17665">
        <v>135035</v>
      </c>
      <c r="E17665">
        <v>135080</v>
      </c>
    </row>
    <row r="17666" spans="1:5" x14ac:dyDescent="0.25">
      <c r="A17666" s="2">
        <v>45553.472222222219</v>
      </c>
      <c r="B17666">
        <v>135180</v>
      </c>
      <c r="C17666">
        <v>135220</v>
      </c>
      <c r="D17666">
        <v>135045</v>
      </c>
      <c r="E17666">
        <v>135145</v>
      </c>
    </row>
    <row r="17667" spans="1:5" x14ac:dyDescent="0.25">
      <c r="A17667" s="2">
        <v>45553.46875</v>
      </c>
      <c r="B17667">
        <v>135310</v>
      </c>
      <c r="C17667">
        <v>135320</v>
      </c>
      <c r="D17667">
        <v>135155</v>
      </c>
      <c r="E17667">
        <v>135175</v>
      </c>
    </row>
    <row r="17668" spans="1:5" x14ac:dyDescent="0.25">
      <c r="A17668" s="2">
        <v>45553.465277777781</v>
      </c>
      <c r="B17668">
        <v>135430</v>
      </c>
      <c r="C17668">
        <v>135520</v>
      </c>
      <c r="D17668">
        <v>135290</v>
      </c>
      <c r="E17668">
        <v>135305</v>
      </c>
    </row>
    <row r="17669" spans="1:5" x14ac:dyDescent="0.25">
      <c r="A17669" s="2">
        <v>45553.461805555555</v>
      </c>
      <c r="B17669">
        <v>135405</v>
      </c>
      <c r="C17669">
        <v>135455</v>
      </c>
      <c r="D17669">
        <v>135345</v>
      </c>
      <c r="E17669">
        <v>135430</v>
      </c>
    </row>
    <row r="17670" spans="1:5" x14ac:dyDescent="0.25">
      <c r="A17670" s="2">
        <v>45553.458333333336</v>
      </c>
      <c r="B17670">
        <v>135390</v>
      </c>
      <c r="C17670">
        <v>135595</v>
      </c>
      <c r="D17670">
        <v>135370</v>
      </c>
      <c r="E17670">
        <v>135405</v>
      </c>
    </row>
    <row r="17671" spans="1:5" x14ac:dyDescent="0.25">
      <c r="A17671" s="2">
        <v>45553.454861111109</v>
      </c>
      <c r="B17671">
        <v>135340</v>
      </c>
      <c r="C17671">
        <v>135490</v>
      </c>
      <c r="D17671">
        <v>135340</v>
      </c>
      <c r="E17671">
        <v>135390</v>
      </c>
    </row>
    <row r="17672" spans="1:5" x14ac:dyDescent="0.25">
      <c r="A17672" s="2">
        <v>45553.451388888891</v>
      </c>
      <c r="B17672">
        <v>135330</v>
      </c>
      <c r="C17672">
        <v>135400</v>
      </c>
      <c r="D17672">
        <v>135235</v>
      </c>
      <c r="E17672">
        <v>135340</v>
      </c>
    </row>
    <row r="17673" spans="1:5" x14ac:dyDescent="0.25">
      <c r="A17673" s="2">
        <v>45553.447916666664</v>
      </c>
      <c r="B17673">
        <v>135400</v>
      </c>
      <c r="C17673">
        <v>135515</v>
      </c>
      <c r="D17673">
        <v>135165</v>
      </c>
      <c r="E17673">
        <v>135335</v>
      </c>
    </row>
    <row r="17674" spans="1:5" x14ac:dyDescent="0.25">
      <c r="A17674" s="2">
        <v>45553.444444444445</v>
      </c>
      <c r="B17674">
        <v>135315</v>
      </c>
      <c r="C17674">
        <v>135430</v>
      </c>
      <c r="D17674">
        <v>135135</v>
      </c>
      <c r="E17674">
        <v>135405</v>
      </c>
    </row>
    <row r="17675" spans="1:5" x14ac:dyDescent="0.25">
      <c r="A17675" s="2">
        <v>45553.440972222219</v>
      </c>
      <c r="B17675">
        <v>135740</v>
      </c>
      <c r="C17675">
        <v>135775</v>
      </c>
      <c r="D17675">
        <v>135310</v>
      </c>
      <c r="E17675">
        <v>135310</v>
      </c>
    </row>
    <row r="17676" spans="1:5" x14ac:dyDescent="0.25">
      <c r="A17676" s="2">
        <v>45553.4375</v>
      </c>
      <c r="B17676">
        <v>135750</v>
      </c>
      <c r="C17676">
        <v>135920</v>
      </c>
      <c r="D17676">
        <v>135720</v>
      </c>
      <c r="E17676">
        <v>135740</v>
      </c>
    </row>
    <row r="17677" spans="1:5" x14ac:dyDescent="0.25">
      <c r="A17677" s="2">
        <v>45553.434027777781</v>
      </c>
      <c r="B17677">
        <v>135780</v>
      </c>
      <c r="C17677">
        <v>135855</v>
      </c>
      <c r="D17677">
        <v>135645</v>
      </c>
      <c r="E17677">
        <v>135755</v>
      </c>
    </row>
    <row r="17678" spans="1:5" x14ac:dyDescent="0.25">
      <c r="A17678" s="2">
        <v>45553.430555555555</v>
      </c>
      <c r="B17678">
        <v>135590</v>
      </c>
      <c r="C17678">
        <v>135955</v>
      </c>
      <c r="D17678">
        <v>135535</v>
      </c>
      <c r="E17678">
        <v>135780</v>
      </c>
    </row>
    <row r="17679" spans="1:5" x14ac:dyDescent="0.25">
      <c r="A17679" s="2">
        <v>45553.427083333336</v>
      </c>
      <c r="B17679">
        <v>135295</v>
      </c>
      <c r="C17679">
        <v>135620</v>
      </c>
      <c r="D17679">
        <v>135270</v>
      </c>
      <c r="E17679">
        <v>135590</v>
      </c>
    </row>
    <row r="17680" spans="1:5" x14ac:dyDescent="0.25">
      <c r="A17680" s="2">
        <v>45553.423611111109</v>
      </c>
      <c r="B17680">
        <v>135275</v>
      </c>
      <c r="C17680">
        <v>135320</v>
      </c>
      <c r="D17680">
        <v>135195</v>
      </c>
      <c r="E17680">
        <v>135295</v>
      </c>
    </row>
    <row r="17681" spans="1:5" x14ac:dyDescent="0.25">
      <c r="A17681" s="2">
        <v>45553.420138888891</v>
      </c>
      <c r="B17681">
        <v>135090</v>
      </c>
      <c r="C17681">
        <v>135280</v>
      </c>
      <c r="D17681">
        <v>135055</v>
      </c>
      <c r="E17681">
        <v>135275</v>
      </c>
    </row>
    <row r="17682" spans="1:5" x14ac:dyDescent="0.25">
      <c r="A17682" s="2">
        <v>45553.416666666664</v>
      </c>
      <c r="B17682">
        <v>135305</v>
      </c>
      <c r="C17682">
        <v>135310</v>
      </c>
      <c r="D17682">
        <v>135050</v>
      </c>
      <c r="E17682">
        <v>135090</v>
      </c>
    </row>
    <row r="17683" spans="1:5" x14ac:dyDescent="0.25">
      <c r="A17683" s="2">
        <v>45553.413194444445</v>
      </c>
      <c r="B17683">
        <v>135215</v>
      </c>
      <c r="C17683">
        <v>135340</v>
      </c>
      <c r="D17683">
        <v>135190</v>
      </c>
      <c r="E17683">
        <v>135305</v>
      </c>
    </row>
    <row r="17684" spans="1:5" x14ac:dyDescent="0.25">
      <c r="A17684" s="2">
        <v>45553.409722222219</v>
      </c>
      <c r="B17684">
        <v>135270</v>
      </c>
      <c r="C17684">
        <v>135295</v>
      </c>
      <c r="D17684">
        <v>135195</v>
      </c>
      <c r="E17684">
        <v>135215</v>
      </c>
    </row>
    <row r="17685" spans="1:5" x14ac:dyDescent="0.25">
      <c r="A17685" s="2">
        <v>45553.40625</v>
      </c>
      <c r="B17685">
        <v>135435</v>
      </c>
      <c r="C17685">
        <v>135440</v>
      </c>
      <c r="D17685">
        <v>135245</v>
      </c>
      <c r="E17685">
        <v>135275</v>
      </c>
    </row>
    <row r="17686" spans="1:5" x14ac:dyDescent="0.25">
      <c r="A17686" s="2">
        <v>45553.402777777781</v>
      </c>
      <c r="B17686">
        <v>135465</v>
      </c>
      <c r="C17686">
        <v>135485</v>
      </c>
      <c r="D17686">
        <v>135415</v>
      </c>
      <c r="E17686">
        <v>135435</v>
      </c>
    </row>
    <row r="17687" spans="1:5" x14ac:dyDescent="0.25">
      <c r="A17687" s="2">
        <v>45553.399305555555</v>
      </c>
      <c r="B17687">
        <v>135555</v>
      </c>
      <c r="C17687">
        <v>135610</v>
      </c>
      <c r="D17687">
        <v>135465</v>
      </c>
      <c r="E17687">
        <v>135465</v>
      </c>
    </row>
    <row r="17688" spans="1:5" x14ac:dyDescent="0.25">
      <c r="A17688" s="2">
        <v>45553.395833333336</v>
      </c>
      <c r="B17688">
        <v>135810</v>
      </c>
      <c r="C17688">
        <v>135820</v>
      </c>
      <c r="D17688">
        <v>135535</v>
      </c>
      <c r="E17688">
        <v>135555</v>
      </c>
    </row>
    <row r="17689" spans="1:5" x14ac:dyDescent="0.25">
      <c r="A17689" s="2">
        <v>45553.392361111109</v>
      </c>
      <c r="B17689">
        <v>135870</v>
      </c>
      <c r="C17689">
        <v>135880</v>
      </c>
      <c r="D17689">
        <v>135785</v>
      </c>
      <c r="E17689">
        <v>135805</v>
      </c>
    </row>
    <row r="17690" spans="1:5" x14ac:dyDescent="0.25">
      <c r="A17690" s="2">
        <v>45553.388888888891</v>
      </c>
      <c r="B17690">
        <v>135815</v>
      </c>
      <c r="C17690">
        <v>135900</v>
      </c>
      <c r="D17690">
        <v>135805</v>
      </c>
      <c r="E17690">
        <v>135870</v>
      </c>
    </row>
    <row r="17691" spans="1:5" x14ac:dyDescent="0.25">
      <c r="A17691" s="2">
        <v>45553.385416666664</v>
      </c>
      <c r="B17691">
        <v>135745</v>
      </c>
      <c r="C17691">
        <v>135880</v>
      </c>
      <c r="D17691">
        <v>135710</v>
      </c>
      <c r="E17691">
        <v>135815</v>
      </c>
    </row>
    <row r="17692" spans="1:5" x14ac:dyDescent="0.25">
      <c r="A17692" s="2">
        <v>45553.381944444445</v>
      </c>
      <c r="B17692">
        <v>135775</v>
      </c>
      <c r="C17692">
        <v>135785</v>
      </c>
      <c r="D17692">
        <v>135635</v>
      </c>
      <c r="E17692">
        <v>135750</v>
      </c>
    </row>
    <row r="17693" spans="1:5" x14ac:dyDescent="0.25">
      <c r="A17693" s="2">
        <v>45553.378472222219</v>
      </c>
      <c r="B17693">
        <v>136000</v>
      </c>
      <c r="C17693">
        <v>136040</v>
      </c>
      <c r="D17693">
        <v>135765</v>
      </c>
      <c r="E17693">
        <v>135775</v>
      </c>
    </row>
    <row r="17694" spans="1:5" x14ac:dyDescent="0.25">
      <c r="A17694" s="2">
        <v>45553.375</v>
      </c>
      <c r="B17694">
        <v>136040</v>
      </c>
      <c r="C17694">
        <v>136190</v>
      </c>
      <c r="D17694">
        <v>135970</v>
      </c>
      <c r="E17694">
        <v>136005</v>
      </c>
    </row>
    <row r="17695" spans="1:5" x14ac:dyDescent="0.25">
      <c r="A17695" s="2">
        <v>45552.763888888891</v>
      </c>
      <c r="B17695">
        <v>136185</v>
      </c>
      <c r="C17695">
        <v>136285</v>
      </c>
      <c r="D17695">
        <v>136175</v>
      </c>
      <c r="E17695">
        <v>136285</v>
      </c>
    </row>
    <row r="17696" spans="1:5" x14ac:dyDescent="0.25">
      <c r="A17696" s="2">
        <v>45552.760416666664</v>
      </c>
      <c r="B17696">
        <v>136180</v>
      </c>
      <c r="C17696">
        <v>136225</v>
      </c>
      <c r="D17696">
        <v>136175</v>
      </c>
      <c r="E17696">
        <v>136185</v>
      </c>
    </row>
    <row r="17697" spans="1:5" x14ac:dyDescent="0.25">
      <c r="A17697" s="2">
        <v>45552.756944444445</v>
      </c>
      <c r="B17697">
        <v>136175</v>
      </c>
      <c r="C17697">
        <v>136215</v>
      </c>
      <c r="D17697">
        <v>136160</v>
      </c>
      <c r="E17697">
        <v>136180</v>
      </c>
    </row>
    <row r="17698" spans="1:5" x14ac:dyDescent="0.25">
      <c r="A17698" s="2">
        <v>45552.753472222219</v>
      </c>
      <c r="B17698">
        <v>136190</v>
      </c>
      <c r="C17698">
        <v>136200</v>
      </c>
      <c r="D17698">
        <v>136170</v>
      </c>
      <c r="E17698">
        <v>136180</v>
      </c>
    </row>
    <row r="17699" spans="1:5" x14ac:dyDescent="0.25">
      <c r="A17699" s="2">
        <v>45552.75</v>
      </c>
      <c r="B17699">
        <v>136150</v>
      </c>
      <c r="C17699">
        <v>136200</v>
      </c>
      <c r="D17699">
        <v>136145</v>
      </c>
      <c r="E17699">
        <v>136190</v>
      </c>
    </row>
    <row r="17700" spans="1:5" x14ac:dyDescent="0.25">
      <c r="A17700" s="2">
        <v>45552.746527777781</v>
      </c>
      <c r="B17700">
        <v>136175</v>
      </c>
      <c r="C17700">
        <v>136220</v>
      </c>
      <c r="D17700">
        <v>136110</v>
      </c>
      <c r="E17700">
        <v>136150</v>
      </c>
    </row>
    <row r="17701" spans="1:5" x14ac:dyDescent="0.25">
      <c r="A17701" s="2">
        <v>45552.743055555555</v>
      </c>
      <c r="B17701">
        <v>136175</v>
      </c>
      <c r="C17701">
        <v>136235</v>
      </c>
      <c r="D17701">
        <v>136175</v>
      </c>
      <c r="E17701">
        <v>136175</v>
      </c>
    </row>
    <row r="17702" spans="1:5" x14ac:dyDescent="0.25">
      <c r="A17702" s="2">
        <v>45552.739583333336</v>
      </c>
      <c r="B17702">
        <v>136200</v>
      </c>
      <c r="C17702">
        <v>136245</v>
      </c>
      <c r="D17702">
        <v>136165</v>
      </c>
      <c r="E17702">
        <v>136175</v>
      </c>
    </row>
    <row r="17703" spans="1:5" x14ac:dyDescent="0.25">
      <c r="A17703" s="2">
        <v>45552.736111111109</v>
      </c>
      <c r="B17703">
        <v>136155</v>
      </c>
      <c r="C17703">
        <v>136215</v>
      </c>
      <c r="D17703">
        <v>136150</v>
      </c>
      <c r="E17703">
        <v>136200</v>
      </c>
    </row>
    <row r="17704" spans="1:5" x14ac:dyDescent="0.25">
      <c r="A17704" s="2">
        <v>45552.732638888891</v>
      </c>
      <c r="B17704">
        <v>136180</v>
      </c>
      <c r="C17704">
        <v>136200</v>
      </c>
      <c r="D17704">
        <v>136150</v>
      </c>
      <c r="E17704">
        <v>136150</v>
      </c>
    </row>
    <row r="17705" spans="1:5" x14ac:dyDescent="0.25">
      <c r="A17705" s="2">
        <v>45552.729166666664</v>
      </c>
      <c r="B17705">
        <v>136170</v>
      </c>
      <c r="C17705">
        <v>136225</v>
      </c>
      <c r="D17705">
        <v>136145</v>
      </c>
      <c r="E17705">
        <v>136175</v>
      </c>
    </row>
    <row r="17706" spans="1:5" x14ac:dyDescent="0.25">
      <c r="A17706" s="2">
        <v>45552.725694444445</v>
      </c>
      <c r="B17706">
        <v>136060</v>
      </c>
      <c r="C17706">
        <v>136180</v>
      </c>
      <c r="D17706">
        <v>136040</v>
      </c>
      <c r="E17706">
        <v>136175</v>
      </c>
    </row>
    <row r="17707" spans="1:5" x14ac:dyDescent="0.25">
      <c r="A17707" s="2">
        <v>45552.722222222219</v>
      </c>
      <c r="B17707">
        <v>136080</v>
      </c>
      <c r="C17707">
        <v>136100</v>
      </c>
      <c r="D17707">
        <v>136050</v>
      </c>
      <c r="E17707">
        <v>136060</v>
      </c>
    </row>
    <row r="17708" spans="1:5" x14ac:dyDescent="0.25">
      <c r="A17708" s="2">
        <v>45552.71875</v>
      </c>
      <c r="B17708">
        <v>136100</v>
      </c>
      <c r="C17708">
        <v>136125</v>
      </c>
      <c r="D17708">
        <v>136060</v>
      </c>
      <c r="E17708">
        <v>136085</v>
      </c>
    </row>
    <row r="17709" spans="1:5" x14ac:dyDescent="0.25">
      <c r="A17709" s="2">
        <v>45552.715277777781</v>
      </c>
      <c r="B17709">
        <v>136065</v>
      </c>
      <c r="C17709">
        <v>136125</v>
      </c>
      <c r="D17709">
        <v>136030</v>
      </c>
      <c r="E17709">
        <v>136100</v>
      </c>
    </row>
    <row r="17710" spans="1:5" x14ac:dyDescent="0.25">
      <c r="A17710" s="2">
        <v>45552.711805555555</v>
      </c>
      <c r="B17710">
        <v>135985</v>
      </c>
      <c r="C17710">
        <v>136080</v>
      </c>
      <c r="D17710">
        <v>135975</v>
      </c>
      <c r="E17710">
        <v>136065</v>
      </c>
    </row>
    <row r="17711" spans="1:5" x14ac:dyDescent="0.25">
      <c r="A17711" s="2">
        <v>45552.708333333336</v>
      </c>
      <c r="B17711">
        <v>135950</v>
      </c>
      <c r="C17711">
        <v>135995</v>
      </c>
      <c r="D17711">
        <v>135930</v>
      </c>
      <c r="E17711">
        <v>135985</v>
      </c>
    </row>
    <row r="17712" spans="1:5" x14ac:dyDescent="0.25">
      <c r="A17712" s="2">
        <v>45552.704861111109</v>
      </c>
      <c r="B17712">
        <v>135910</v>
      </c>
      <c r="C17712">
        <v>135965</v>
      </c>
      <c r="D17712">
        <v>135910</v>
      </c>
      <c r="E17712">
        <v>135950</v>
      </c>
    </row>
    <row r="17713" spans="1:5" x14ac:dyDescent="0.25">
      <c r="A17713" s="2">
        <v>45552.701388888891</v>
      </c>
      <c r="B17713">
        <v>135925</v>
      </c>
      <c r="C17713">
        <v>135945</v>
      </c>
      <c r="D17713">
        <v>135880</v>
      </c>
      <c r="E17713">
        <v>135915</v>
      </c>
    </row>
    <row r="17714" spans="1:5" x14ac:dyDescent="0.25">
      <c r="A17714" s="2">
        <v>45552.697916666664</v>
      </c>
      <c r="B17714">
        <v>135875</v>
      </c>
      <c r="C17714">
        <v>135940</v>
      </c>
      <c r="D17714">
        <v>135875</v>
      </c>
      <c r="E17714">
        <v>135925</v>
      </c>
    </row>
    <row r="17715" spans="1:5" x14ac:dyDescent="0.25">
      <c r="A17715" s="2">
        <v>45552.694444444445</v>
      </c>
      <c r="B17715">
        <v>135885</v>
      </c>
      <c r="C17715">
        <v>135915</v>
      </c>
      <c r="D17715">
        <v>135855</v>
      </c>
      <c r="E17715">
        <v>135880</v>
      </c>
    </row>
    <row r="17716" spans="1:5" x14ac:dyDescent="0.25">
      <c r="A17716" s="2">
        <v>45552.690972222219</v>
      </c>
      <c r="B17716">
        <v>135870</v>
      </c>
      <c r="C17716">
        <v>135900</v>
      </c>
      <c r="D17716">
        <v>135845</v>
      </c>
      <c r="E17716">
        <v>135885</v>
      </c>
    </row>
    <row r="17717" spans="1:5" x14ac:dyDescent="0.25">
      <c r="A17717" s="2">
        <v>45552.6875</v>
      </c>
      <c r="B17717">
        <v>135835</v>
      </c>
      <c r="C17717">
        <v>135880</v>
      </c>
      <c r="D17717">
        <v>135815</v>
      </c>
      <c r="E17717">
        <v>135870</v>
      </c>
    </row>
    <row r="17718" spans="1:5" x14ac:dyDescent="0.25">
      <c r="A17718" s="2">
        <v>45552.684027777781</v>
      </c>
      <c r="B17718">
        <v>135770</v>
      </c>
      <c r="C17718">
        <v>135835</v>
      </c>
      <c r="D17718">
        <v>135760</v>
      </c>
      <c r="E17718">
        <v>135830</v>
      </c>
    </row>
    <row r="17719" spans="1:5" x14ac:dyDescent="0.25">
      <c r="A17719" s="2">
        <v>45552.680555555555</v>
      </c>
      <c r="B17719">
        <v>135755</v>
      </c>
      <c r="C17719">
        <v>135790</v>
      </c>
      <c r="D17719">
        <v>135745</v>
      </c>
      <c r="E17719">
        <v>135770</v>
      </c>
    </row>
    <row r="17720" spans="1:5" x14ac:dyDescent="0.25">
      <c r="A17720" s="2">
        <v>45552.677083333336</v>
      </c>
      <c r="B17720">
        <v>135755</v>
      </c>
      <c r="C17720">
        <v>135790</v>
      </c>
      <c r="D17720">
        <v>135735</v>
      </c>
      <c r="E17720">
        <v>135755</v>
      </c>
    </row>
    <row r="17721" spans="1:5" x14ac:dyDescent="0.25">
      <c r="A17721" s="2">
        <v>45552.673611111109</v>
      </c>
      <c r="B17721">
        <v>135745</v>
      </c>
      <c r="C17721">
        <v>135790</v>
      </c>
      <c r="D17721">
        <v>135725</v>
      </c>
      <c r="E17721">
        <v>135760</v>
      </c>
    </row>
    <row r="17722" spans="1:5" x14ac:dyDescent="0.25">
      <c r="A17722" s="2">
        <v>45552.670138888891</v>
      </c>
      <c r="B17722">
        <v>135770</v>
      </c>
      <c r="C17722">
        <v>135785</v>
      </c>
      <c r="D17722">
        <v>135735</v>
      </c>
      <c r="E17722">
        <v>135750</v>
      </c>
    </row>
    <row r="17723" spans="1:5" x14ac:dyDescent="0.25">
      <c r="A17723" s="2">
        <v>45552.666666666664</v>
      </c>
      <c r="B17723">
        <v>135820</v>
      </c>
      <c r="C17723">
        <v>135845</v>
      </c>
      <c r="D17723">
        <v>135770</v>
      </c>
      <c r="E17723">
        <v>135770</v>
      </c>
    </row>
    <row r="17724" spans="1:5" x14ac:dyDescent="0.25">
      <c r="A17724" s="2">
        <v>45552.663194444445</v>
      </c>
      <c r="B17724">
        <v>135845</v>
      </c>
      <c r="C17724">
        <v>135865</v>
      </c>
      <c r="D17724">
        <v>135805</v>
      </c>
      <c r="E17724">
        <v>135820</v>
      </c>
    </row>
    <row r="17725" spans="1:5" x14ac:dyDescent="0.25">
      <c r="A17725" s="2">
        <v>45552.659722222219</v>
      </c>
      <c r="B17725">
        <v>135760</v>
      </c>
      <c r="C17725">
        <v>135865</v>
      </c>
      <c r="D17725">
        <v>135750</v>
      </c>
      <c r="E17725">
        <v>135845</v>
      </c>
    </row>
    <row r="17726" spans="1:5" x14ac:dyDescent="0.25">
      <c r="A17726" s="2">
        <v>45552.65625</v>
      </c>
      <c r="B17726">
        <v>135805</v>
      </c>
      <c r="C17726">
        <v>135845</v>
      </c>
      <c r="D17726">
        <v>135735</v>
      </c>
      <c r="E17726">
        <v>135765</v>
      </c>
    </row>
    <row r="17727" spans="1:5" x14ac:dyDescent="0.25">
      <c r="A17727" s="2">
        <v>45552.652777777781</v>
      </c>
      <c r="B17727">
        <v>135820</v>
      </c>
      <c r="C17727">
        <v>135825</v>
      </c>
      <c r="D17727">
        <v>135775</v>
      </c>
      <c r="E17727">
        <v>135800</v>
      </c>
    </row>
    <row r="17728" spans="1:5" x14ac:dyDescent="0.25">
      <c r="A17728" s="2">
        <v>45552.649305555555</v>
      </c>
      <c r="B17728">
        <v>135800</v>
      </c>
      <c r="C17728">
        <v>135840</v>
      </c>
      <c r="D17728">
        <v>135770</v>
      </c>
      <c r="E17728">
        <v>135825</v>
      </c>
    </row>
    <row r="17729" spans="1:5" x14ac:dyDescent="0.25">
      <c r="A17729" s="2">
        <v>45552.645833333336</v>
      </c>
      <c r="B17729">
        <v>135725</v>
      </c>
      <c r="C17729">
        <v>135835</v>
      </c>
      <c r="D17729">
        <v>135720</v>
      </c>
      <c r="E17729">
        <v>135795</v>
      </c>
    </row>
    <row r="17730" spans="1:5" x14ac:dyDescent="0.25">
      <c r="A17730" s="2">
        <v>45552.642361111109</v>
      </c>
      <c r="B17730">
        <v>135860</v>
      </c>
      <c r="C17730">
        <v>135875</v>
      </c>
      <c r="D17730">
        <v>135720</v>
      </c>
      <c r="E17730">
        <v>135725</v>
      </c>
    </row>
    <row r="17731" spans="1:5" x14ac:dyDescent="0.25">
      <c r="A17731" s="2">
        <v>45552.638888888891</v>
      </c>
      <c r="B17731">
        <v>135840</v>
      </c>
      <c r="C17731">
        <v>135915</v>
      </c>
      <c r="D17731">
        <v>135800</v>
      </c>
      <c r="E17731">
        <v>135860</v>
      </c>
    </row>
    <row r="17732" spans="1:5" x14ac:dyDescent="0.25">
      <c r="A17732" s="2">
        <v>45552.635416666664</v>
      </c>
      <c r="B17732">
        <v>135745</v>
      </c>
      <c r="C17732">
        <v>135865</v>
      </c>
      <c r="D17732">
        <v>135740</v>
      </c>
      <c r="E17732">
        <v>135840</v>
      </c>
    </row>
    <row r="17733" spans="1:5" x14ac:dyDescent="0.25">
      <c r="A17733" s="2">
        <v>45552.631944444445</v>
      </c>
      <c r="B17733">
        <v>135835</v>
      </c>
      <c r="C17733">
        <v>135860</v>
      </c>
      <c r="D17733">
        <v>135735</v>
      </c>
      <c r="E17733">
        <v>135745</v>
      </c>
    </row>
    <row r="17734" spans="1:5" x14ac:dyDescent="0.25">
      <c r="A17734" s="2">
        <v>45552.628472222219</v>
      </c>
      <c r="B17734">
        <v>135790</v>
      </c>
      <c r="C17734">
        <v>135865</v>
      </c>
      <c r="D17734">
        <v>135745</v>
      </c>
      <c r="E17734">
        <v>135835</v>
      </c>
    </row>
    <row r="17735" spans="1:5" x14ac:dyDescent="0.25">
      <c r="A17735" s="2">
        <v>45552.625</v>
      </c>
      <c r="B17735">
        <v>135850</v>
      </c>
      <c r="C17735">
        <v>135890</v>
      </c>
      <c r="D17735">
        <v>135760</v>
      </c>
      <c r="E17735">
        <v>135795</v>
      </c>
    </row>
    <row r="17736" spans="1:5" x14ac:dyDescent="0.25">
      <c r="A17736" s="2">
        <v>45552.621527777781</v>
      </c>
      <c r="B17736">
        <v>135560</v>
      </c>
      <c r="C17736">
        <v>135850</v>
      </c>
      <c r="D17736">
        <v>135560</v>
      </c>
      <c r="E17736">
        <v>135850</v>
      </c>
    </row>
    <row r="17737" spans="1:5" x14ac:dyDescent="0.25">
      <c r="A17737" s="2">
        <v>45552.618055555555</v>
      </c>
      <c r="B17737">
        <v>135470</v>
      </c>
      <c r="C17737">
        <v>135590</v>
      </c>
      <c r="D17737">
        <v>135460</v>
      </c>
      <c r="E17737">
        <v>135560</v>
      </c>
    </row>
    <row r="17738" spans="1:5" x14ac:dyDescent="0.25">
      <c r="A17738" s="2">
        <v>45552.614583333336</v>
      </c>
      <c r="B17738">
        <v>135430</v>
      </c>
      <c r="C17738">
        <v>135485</v>
      </c>
      <c r="D17738">
        <v>135390</v>
      </c>
      <c r="E17738">
        <v>135470</v>
      </c>
    </row>
    <row r="17739" spans="1:5" x14ac:dyDescent="0.25">
      <c r="A17739" s="2">
        <v>45552.611111111109</v>
      </c>
      <c r="B17739">
        <v>135505</v>
      </c>
      <c r="C17739">
        <v>135530</v>
      </c>
      <c r="D17739">
        <v>135405</v>
      </c>
      <c r="E17739">
        <v>135430</v>
      </c>
    </row>
    <row r="17740" spans="1:5" x14ac:dyDescent="0.25">
      <c r="A17740" s="2">
        <v>45552.607638888891</v>
      </c>
      <c r="B17740">
        <v>135400</v>
      </c>
      <c r="C17740">
        <v>135515</v>
      </c>
      <c r="D17740">
        <v>135370</v>
      </c>
      <c r="E17740">
        <v>135510</v>
      </c>
    </row>
    <row r="17741" spans="1:5" x14ac:dyDescent="0.25">
      <c r="A17741" s="2">
        <v>45552.604166666664</v>
      </c>
      <c r="B17741">
        <v>135445</v>
      </c>
      <c r="C17741">
        <v>135490</v>
      </c>
      <c r="D17741">
        <v>135385</v>
      </c>
      <c r="E17741">
        <v>135400</v>
      </c>
    </row>
    <row r="17742" spans="1:5" x14ac:dyDescent="0.25">
      <c r="A17742" s="2">
        <v>45552.600694444445</v>
      </c>
      <c r="B17742">
        <v>135480</v>
      </c>
      <c r="C17742">
        <v>135525</v>
      </c>
      <c r="D17742">
        <v>135425</v>
      </c>
      <c r="E17742">
        <v>135445</v>
      </c>
    </row>
    <row r="17743" spans="1:5" x14ac:dyDescent="0.25">
      <c r="A17743" s="2">
        <v>45552.597222222219</v>
      </c>
      <c r="B17743">
        <v>135520</v>
      </c>
      <c r="C17743">
        <v>135535</v>
      </c>
      <c r="D17743">
        <v>135425</v>
      </c>
      <c r="E17743">
        <v>135480</v>
      </c>
    </row>
    <row r="17744" spans="1:5" x14ac:dyDescent="0.25">
      <c r="A17744" s="2">
        <v>45552.59375</v>
      </c>
      <c r="B17744">
        <v>135600</v>
      </c>
      <c r="C17744">
        <v>135600</v>
      </c>
      <c r="D17744">
        <v>135505</v>
      </c>
      <c r="E17744">
        <v>135525</v>
      </c>
    </row>
    <row r="17745" spans="1:5" x14ac:dyDescent="0.25">
      <c r="A17745" s="2">
        <v>45552.590277777781</v>
      </c>
      <c r="B17745">
        <v>135500</v>
      </c>
      <c r="C17745">
        <v>135605</v>
      </c>
      <c r="D17745">
        <v>135465</v>
      </c>
      <c r="E17745">
        <v>135600</v>
      </c>
    </row>
    <row r="17746" spans="1:5" x14ac:dyDescent="0.25">
      <c r="A17746" s="2">
        <v>45552.586805555555</v>
      </c>
      <c r="B17746">
        <v>135500</v>
      </c>
      <c r="C17746">
        <v>135550</v>
      </c>
      <c r="D17746">
        <v>135480</v>
      </c>
      <c r="E17746">
        <v>135495</v>
      </c>
    </row>
    <row r="17747" spans="1:5" x14ac:dyDescent="0.25">
      <c r="A17747" s="2">
        <v>45552.583333333336</v>
      </c>
      <c r="B17747">
        <v>135425</v>
      </c>
      <c r="C17747">
        <v>135530</v>
      </c>
      <c r="D17747">
        <v>135400</v>
      </c>
      <c r="E17747">
        <v>135500</v>
      </c>
    </row>
    <row r="17748" spans="1:5" x14ac:dyDescent="0.25">
      <c r="A17748" s="2">
        <v>45552.579861111109</v>
      </c>
      <c r="B17748">
        <v>135460</v>
      </c>
      <c r="C17748">
        <v>135510</v>
      </c>
      <c r="D17748">
        <v>135360</v>
      </c>
      <c r="E17748">
        <v>135430</v>
      </c>
    </row>
    <row r="17749" spans="1:5" x14ac:dyDescent="0.25">
      <c r="A17749" s="2">
        <v>45552.576388888891</v>
      </c>
      <c r="B17749">
        <v>135490</v>
      </c>
      <c r="C17749">
        <v>135495</v>
      </c>
      <c r="D17749">
        <v>135400</v>
      </c>
      <c r="E17749">
        <v>135460</v>
      </c>
    </row>
    <row r="17750" spans="1:5" x14ac:dyDescent="0.25">
      <c r="A17750" s="2">
        <v>45552.572916666664</v>
      </c>
      <c r="B17750">
        <v>135585</v>
      </c>
      <c r="C17750">
        <v>135610</v>
      </c>
      <c r="D17750">
        <v>135480</v>
      </c>
      <c r="E17750">
        <v>135490</v>
      </c>
    </row>
    <row r="17751" spans="1:5" x14ac:dyDescent="0.25">
      <c r="A17751" s="2">
        <v>45552.569444444445</v>
      </c>
      <c r="B17751">
        <v>135660</v>
      </c>
      <c r="C17751">
        <v>135670</v>
      </c>
      <c r="D17751">
        <v>135550</v>
      </c>
      <c r="E17751">
        <v>135585</v>
      </c>
    </row>
    <row r="17752" spans="1:5" x14ac:dyDescent="0.25">
      <c r="A17752" s="2">
        <v>45552.565972222219</v>
      </c>
      <c r="B17752">
        <v>135670</v>
      </c>
      <c r="C17752">
        <v>135685</v>
      </c>
      <c r="D17752">
        <v>135640</v>
      </c>
      <c r="E17752">
        <v>135665</v>
      </c>
    </row>
    <row r="17753" spans="1:5" x14ac:dyDescent="0.25">
      <c r="A17753" s="2">
        <v>45552.5625</v>
      </c>
      <c r="B17753">
        <v>135705</v>
      </c>
      <c r="C17753">
        <v>135705</v>
      </c>
      <c r="D17753">
        <v>135655</v>
      </c>
      <c r="E17753">
        <v>135675</v>
      </c>
    </row>
    <row r="17754" spans="1:5" x14ac:dyDescent="0.25">
      <c r="A17754" s="2">
        <v>45552.559027777781</v>
      </c>
      <c r="B17754">
        <v>135555</v>
      </c>
      <c r="C17754">
        <v>135720</v>
      </c>
      <c r="D17754">
        <v>135550</v>
      </c>
      <c r="E17754">
        <v>135700</v>
      </c>
    </row>
    <row r="17755" spans="1:5" x14ac:dyDescent="0.25">
      <c r="A17755" s="2">
        <v>45552.555555555555</v>
      </c>
      <c r="B17755">
        <v>135545</v>
      </c>
      <c r="C17755">
        <v>135590</v>
      </c>
      <c r="D17755">
        <v>135495</v>
      </c>
      <c r="E17755">
        <v>135555</v>
      </c>
    </row>
    <row r="17756" spans="1:5" x14ac:dyDescent="0.25">
      <c r="A17756" s="2">
        <v>45552.552083333336</v>
      </c>
      <c r="B17756">
        <v>135560</v>
      </c>
      <c r="C17756">
        <v>135565</v>
      </c>
      <c r="D17756">
        <v>135475</v>
      </c>
      <c r="E17756">
        <v>135540</v>
      </c>
    </row>
    <row r="17757" spans="1:5" x14ac:dyDescent="0.25">
      <c r="A17757" s="2">
        <v>45552.548611111109</v>
      </c>
      <c r="B17757">
        <v>135540</v>
      </c>
      <c r="C17757">
        <v>135615</v>
      </c>
      <c r="D17757">
        <v>135535</v>
      </c>
      <c r="E17757">
        <v>135565</v>
      </c>
    </row>
    <row r="17758" spans="1:5" x14ac:dyDescent="0.25">
      <c r="A17758" s="2">
        <v>45552.545138888891</v>
      </c>
      <c r="B17758">
        <v>135585</v>
      </c>
      <c r="C17758">
        <v>135600</v>
      </c>
      <c r="D17758">
        <v>135515</v>
      </c>
      <c r="E17758">
        <v>135535</v>
      </c>
    </row>
    <row r="17759" spans="1:5" x14ac:dyDescent="0.25">
      <c r="A17759" s="2">
        <v>45552.541666666664</v>
      </c>
      <c r="B17759">
        <v>135625</v>
      </c>
      <c r="C17759">
        <v>135625</v>
      </c>
      <c r="D17759">
        <v>135570</v>
      </c>
      <c r="E17759">
        <v>135585</v>
      </c>
    </row>
    <row r="17760" spans="1:5" x14ac:dyDescent="0.25">
      <c r="A17760" s="2">
        <v>45552.538194444445</v>
      </c>
      <c r="B17760">
        <v>135675</v>
      </c>
      <c r="C17760">
        <v>135695</v>
      </c>
      <c r="D17760">
        <v>135615</v>
      </c>
      <c r="E17760">
        <v>135620</v>
      </c>
    </row>
    <row r="17761" spans="1:5" x14ac:dyDescent="0.25">
      <c r="A17761" s="2">
        <v>45552.534722222219</v>
      </c>
      <c r="B17761">
        <v>135715</v>
      </c>
      <c r="C17761">
        <v>135735</v>
      </c>
      <c r="D17761">
        <v>135675</v>
      </c>
      <c r="E17761">
        <v>135675</v>
      </c>
    </row>
    <row r="17762" spans="1:5" x14ac:dyDescent="0.25">
      <c r="A17762" s="2">
        <v>45552.53125</v>
      </c>
      <c r="B17762">
        <v>135740</v>
      </c>
      <c r="C17762">
        <v>135760</v>
      </c>
      <c r="D17762">
        <v>135700</v>
      </c>
      <c r="E17762">
        <v>135710</v>
      </c>
    </row>
    <row r="17763" spans="1:5" x14ac:dyDescent="0.25">
      <c r="A17763" s="2">
        <v>45552.527777777781</v>
      </c>
      <c r="B17763">
        <v>135760</v>
      </c>
      <c r="C17763">
        <v>135770</v>
      </c>
      <c r="D17763">
        <v>135670</v>
      </c>
      <c r="E17763">
        <v>135735</v>
      </c>
    </row>
    <row r="17764" spans="1:5" x14ac:dyDescent="0.25">
      <c r="A17764" s="2">
        <v>45552.524305555555</v>
      </c>
      <c r="B17764">
        <v>135740</v>
      </c>
      <c r="C17764">
        <v>135760</v>
      </c>
      <c r="D17764">
        <v>135715</v>
      </c>
      <c r="E17764">
        <v>135760</v>
      </c>
    </row>
    <row r="17765" spans="1:5" x14ac:dyDescent="0.25">
      <c r="A17765" s="2">
        <v>45552.520833333336</v>
      </c>
      <c r="B17765">
        <v>135730</v>
      </c>
      <c r="C17765">
        <v>135785</v>
      </c>
      <c r="D17765">
        <v>135710</v>
      </c>
      <c r="E17765">
        <v>135745</v>
      </c>
    </row>
    <row r="17766" spans="1:5" x14ac:dyDescent="0.25">
      <c r="A17766" s="2">
        <v>45552.517361111109</v>
      </c>
      <c r="B17766">
        <v>135710</v>
      </c>
      <c r="C17766">
        <v>135770</v>
      </c>
      <c r="D17766">
        <v>135675</v>
      </c>
      <c r="E17766">
        <v>135735</v>
      </c>
    </row>
    <row r="17767" spans="1:5" x14ac:dyDescent="0.25">
      <c r="A17767" s="2">
        <v>45552.513888888891</v>
      </c>
      <c r="B17767">
        <v>135655</v>
      </c>
      <c r="C17767">
        <v>135750</v>
      </c>
      <c r="D17767">
        <v>135655</v>
      </c>
      <c r="E17767">
        <v>135715</v>
      </c>
    </row>
    <row r="17768" spans="1:5" x14ac:dyDescent="0.25">
      <c r="A17768" s="2">
        <v>45552.510416666664</v>
      </c>
      <c r="B17768">
        <v>135645</v>
      </c>
      <c r="C17768">
        <v>135720</v>
      </c>
      <c r="D17768">
        <v>135610</v>
      </c>
      <c r="E17768">
        <v>135660</v>
      </c>
    </row>
    <row r="17769" spans="1:5" x14ac:dyDescent="0.25">
      <c r="A17769" s="2">
        <v>45552.506944444445</v>
      </c>
      <c r="B17769">
        <v>135665</v>
      </c>
      <c r="C17769">
        <v>135715</v>
      </c>
      <c r="D17769">
        <v>135620</v>
      </c>
      <c r="E17769">
        <v>135645</v>
      </c>
    </row>
    <row r="17770" spans="1:5" x14ac:dyDescent="0.25">
      <c r="A17770" s="2">
        <v>45552.503472222219</v>
      </c>
      <c r="B17770">
        <v>135600</v>
      </c>
      <c r="C17770">
        <v>135700</v>
      </c>
      <c r="D17770">
        <v>135540</v>
      </c>
      <c r="E17770">
        <v>135665</v>
      </c>
    </row>
    <row r="17771" spans="1:5" x14ac:dyDescent="0.25">
      <c r="A17771" s="2">
        <v>45552.5</v>
      </c>
      <c r="B17771">
        <v>135455</v>
      </c>
      <c r="C17771">
        <v>135605</v>
      </c>
      <c r="D17771">
        <v>135420</v>
      </c>
      <c r="E17771">
        <v>135595</v>
      </c>
    </row>
    <row r="17772" spans="1:5" x14ac:dyDescent="0.25">
      <c r="A17772" s="2">
        <v>45552.496527777781</v>
      </c>
      <c r="B17772">
        <v>135445</v>
      </c>
      <c r="C17772">
        <v>135570</v>
      </c>
      <c r="D17772">
        <v>135425</v>
      </c>
      <c r="E17772">
        <v>135460</v>
      </c>
    </row>
    <row r="17773" spans="1:5" x14ac:dyDescent="0.25">
      <c r="A17773" s="2">
        <v>45552.493055555555</v>
      </c>
      <c r="B17773">
        <v>135500</v>
      </c>
      <c r="C17773">
        <v>135555</v>
      </c>
      <c r="D17773">
        <v>135440</v>
      </c>
      <c r="E17773">
        <v>135445</v>
      </c>
    </row>
    <row r="17774" spans="1:5" x14ac:dyDescent="0.25">
      <c r="A17774" s="2">
        <v>45552.489583333336</v>
      </c>
      <c r="B17774">
        <v>135405</v>
      </c>
      <c r="C17774">
        <v>135520</v>
      </c>
      <c r="D17774">
        <v>135405</v>
      </c>
      <c r="E17774">
        <v>135500</v>
      </c>
    </row>
    <row r="17775" spans="1:5" x14ac:dyDescent="0.25">
      <c r="A17775" s="2">
        <v>45552.486111111109</v>
      </c>
      <c r="B17775">
        <v>135585</v>
      </c>
      <c r="C17775">
        <v>135610</v>
      </c>
      <c r="D17775">
        <v>135390</v>
      </c>
      <c r="E17775">
        <v>135410</v>
      </c>
    </row>
    <row r="17776" spans="1:5" x14ac:dyDescent="0.25">
      <c r="A17776" s="2">
        <v>45552.482638888891</v>
      </c>
      <c r="B17776">
        <v>135685</v>
      </c>
      <c r="C17776">
        <v>135715</v>
      </c>
      <c r="D17776">
        <v>135560</v>
      </c>
      <c r="E17776">
        <v>135590</v>
      </c>
    </row>
    <row r="17777" spans="1:5" x14ac:dyDescent="0.25">
      <c r="A17777" s="2">
        <v>45552.479166666664</v>
      </c>
      <c r="B17777">
        <v>135660</v>
      </c>
      <c r="C17777">
        <v>135745</v>
      </c>
      <c r="D17777">
        <v>135625</v>
      </c>
      <c r="E17777">
        <v>135685</v>
      </c>
    </row>
    <row r="17778" spans="1:5" x14ac:dyDescent="0.25">
      <c r="A17778" s="2">
        <v>45552.475694444445</v>
      </c>
      <c r="B17778">
        <v>135725</v>
      </c>
      <c r="C17778">
        <v>135745</v>
      </c>
      <c r="D17778">
        <v>135655</v>
      </c>
      <c r="E17778">
        <v>135665</v>
      </c>
    </row>
    <row r="17779" spans="1:5" x14ac:dyDescent="0.25">
      <c r="A17779" s="2">
        <v>45552.472222222219</v>
      </c>
      <c r="B17779">
        <v>135800</v>
      </c>
      <c r="C17779">
        <v>135805</v>
      </c>
      <c r="D17779">
        <v>135655</v>
      </c>
      <c r="E17779">
        <v>135725</v>
      </c>
    </row>
    <row r="17780" spans="1:5" x14ac:dyDescent="0.25">
      <c r="A17780" s="2">
        <v>45552.46875</v>
      </c>
      <c r="B17780">
        <v>135895</v>
      </c>
      <c r="C17780">
        <v>135930</v>
      </c>
      <c r="D17780">
        <v>135685</v>
      </c>
      <c r="E17780">
        <v>135800</v>
      </c>
    </row>
    <row r="17781" spans="1:5" x14ac:dyDescent="0.25">
      <c r="A17781" s="2">
        <v>45552.465277777781</v>
      </c>
      <c r="B17781">
        <v>135615</v>
      </c>
      <c r="C17781">
        <v>135975</v>
      </c>
      <c r="D17781">
        <v>135600</v>
      </c>
      <c r="E17781">
        <v>135900</v>
      </c>
    </row>
    <row r="17782" spans="1:5" x14ac:dyDescent="0.25">
      <c r="A17782" s="2">
        <v>45552.461805555555</v>
      </c>
      <c r="B17782">
        <v>135450</v>
      </c>
      <c r="C17782">
        <v>135630</v>
      </c>
      <c r="D17782">
        <v>135440</v>
      </c>
      <c r="E17782">
        <v>135615</v>
      </c>
    </row>
    <row r="17783" spans="1:5" x14ac:dyDescent="0.25">
      <c r="A17783" s="2">
        <v>45552.458333333336</v>
      </c>
      <c r="B17783">
        <v>135395</v>
      </c>
      <c r="C17783">
        <v>135495</v>
      </c>
      <c r="D17783">
        <v>135350</v>
      </c>
      <c r="E17783">
        <v>135445</v>
      </c>
    </row>
    <row r="17784" spans="1:5" x14ac:dyDescent="0.25">
      <c r="A17784" s="2">
        <v>45552.454861111109</v>
      </c>
      <c r="B17784">
        <v>135260</v>
      </c>
      <c r="C17784">
        <v>135400</v>
      </c>
      <c r="D17784">
        <v>135240</v>
      </c>
      <c r="E17784">
        <v>135395</v>
      </c>
    </row>
    <row r="17785" spans="1:5" x14ac:dyDescent="0.25">
      <c r="A17785" s="2">
        <v>45552.451388888891</v>
      </c>
      <c r="B17785">
        <v>135255</v>
      </c>
      <c r="C17785">
        <v>135325</v>
      </c>
      <c r="D17785">
        <v>135140</v>
      </c>
      <c r="E17785">
        <v>135260</v>
      </c>
    </row>
    <row r="17786" spans="1:5" x14ac:dyDescent="0.25">
      <c r="A17786" s="2">
        <v>45552.447916666664</v>
      </c>
      <c r="B17786">
        <v>135285</v>
      </c>
      <c r="C17786">
        <v>135295</v>
      </c>
      <c r="D17786">
        <v>135190</v>
      </c>
      <c r="E17786">
        <v>135250</v>
      </c>
    </row>
    <row r="17787" spans="1:5" x14ac:dyDescent="0.25">
      <c r="A17787" s="2">
        <v>45552.444444444445</v>
      </c>
      <c r="B17787">
        <v>135205</v>
      </c>
      <c r="C17787">
        <v>135300</v>
      </c>
      <c r="D17787">
        <v>135165</v>
      </c>
      <c r="E17787">
        <v>135290</v>
      </c>
    </row>
    <row r="17788" spans="1:5" x14ac:dyDescent="0.25">
      <c r="A17788" s="2">
        <v>45552.440972222219</v>
      </c>
      <c r="B17788">
        <v>135245</v>
      </c>
      <c r="C17788">
        <v>135315</v>
      </c>
      <c r="D17788">
        <v>135160</v>
      </c>
      <c r="E17788">
        <v>135200</v>
      </c>
    </row>
    <row r="17789" spans="1:5" x14ac:dyDescent="0.25">
      <c r="A17789" s="2">
        <v>45552.4375</v>
      </c>
      <c r="B17789">
        <v>135440</v>
      </c>
      <c r="C17789">
        <v>135450</v>
      </c>
      <c r="D17789">
        <v>135195</v>
      </c>
      <c r="E17789">
        <v>135245</v>
      </c>
    </row>
    <row r="17790" spans="1:5" x14ac:dyDescent="0.25">
      <c r="A17790" s="2">
        <v>45552.434027777781</v>
      </c>
      <c r="B17790">
        <v>135365</v>
      </c>
      <c r="C17790">
        <v>135455</v>
      </c>
      <c r="D17790">
        <v>135305</v>
      </c>
      <c r="E17790">
        <v>135440</v>
      </c>
    </row>
    <row r="17791" spans="1:5" x14ac:dyDescent="0.25">
      <c r="A17791" s="2">
        <v>45552.430555555555</v>
      </c>
      <c r="B17791">
        <v>135515</v>
      </c>
      <c r="C17791">
        <v>135675</v>
      </c>
      <c r="D17791">
        <v>135355</v>
      </c>
      <c r="E17791">
        <v>135365</v>
      </c>
    </row>
    <row r="17792" spans="1:5" x14ac:dyDescent="0.25">
      <c r="A17792" s="2">
        <v>45552.427083333336</v>
      </c>
      <c r="B17792">
        <v>135750</v>
      </c>
      <c r="C17792">
        <v>135755</v>
      </c>
      <c r="D17792">
        <v>135460</v>
      </c>
      <c r="E17792">
        <v>135515</v>
      </c>
    </row>
    <row r="17793" spans="1:5" x14ac:dyDescent="0.25">
      <c r="A17793" s="2">
        <v>45552.423611111109</v>
      </c>
      <c r="B17793">
        <v>135895</v>
      </c>
      <c r="C17793">
        <v>135940</v>
      </c>
      <c r="D17793">
        <v>135660</v>
      </c>
      <c r="E17793">
        <v>135755</v>
      </c>
    </row>
    <row r="17794" spans="1:5" x14ac:dyDescent="0.25">
      <c r="A17794" s="2">
        <v>45552.420138888891</v>
      </c>
      <c r="B17794">
        <v>135820</v>
      </c>
      <c r="C17794">
        <v>135920</v>
      </c>
      <c r="D17794">
        <v>135790</v>
      </c>
      <c r="E17794">
        <v>135890</v>
      </c>
    </row>
    <row r="17795" spans="1:5" x14ac:dyDescent="0.25">
      <c r="A17795" s="2">
        <v>45552.416666666664</v>
      </c>
      <c r="B17795">
        <v>135885</v>
      </c>
      <c r="C17795">
        <v>135920</v>
      </c>
      <c r="D17795">
        <v>135770</v>
      </c>
      <c r="E17795">
        <v>135820</v>
      </c>
    </row>
    <row r="17796" spans="1:5" x14ac:dyDescent="0.25">
      <c r="A17796" s="2">
        <v>45552.413194444445</v>
      </c>
      <c r="B17796">
        <v>135890</v>
      </c>
      <c r="C17796">
        <v>135955</v>
      </c>
      <c r="D17796">
        <v>135795</v>
      </c>
      <c r="E17796">
        <v>135880</v>
      </c>
    </row>
    <row r="17797" spans="1:5" x14ac:dyDescent="0.25">
      <c r="A17797" s="2">
        <v>45552.409722222219</v>
      </c>
      <c r="B17797">
        <v>135825</v>
      </c>
      <c r="C17797">
        <v>135915</v>
      </c>
      <c r="D17797">
        <v>135750</v>
      </c>
      <c r="E17797">
        <v>135890</v>
      </c>
    </row>
    <row r="17798" spans="1:5" x14ac:dyDescent="0.25">
      <c r="A17798" s="2">
        <v>45552.40625</v>
      </c>
      <c r="B17798">
        <v>135810</v>
      </c>
      <c r="C17798">
        <v>135890</v>
      </c>
      <c r="D17798">
        <v>135650</v>
      </c>
      <c r="E17798">
        <v>135825</v>
      </c>
    </row>
    <row r="17799" spans="1:5" x14ac:dyDescent="0.25">
      <c r="A17799" s="2">
        <v>45552.402777777781</v>
      </c>
      <c r="B17799">
        <v>135995</v>
      </c>
      <c r="C17799">
        <v>136005</v>
      </c>
      <c r="D17799">
        <v>135800</v>
      </c>
      <c r="E17799">
        <v>135810</v>
      </c>
    </row>
    <row r="17800" spans="1:5" x14ac:dyDescent="0.25">
      <c r="A17800" s="2">
        <v>45552.399305555555</v>
      </c>
      <c r="B17800">
        <v>136305</v>
      </c>
      <c r="C17800">
        <v>136320</v>
      </c>
      <c r="D17800">
        <v>135950</v>
      </c>
      <c r="E17800">
        <v>135995</v>
      </c>
    </row>
    <row r="17801" spans="1:5" x14ac:dyDescent="0.25">
      <c r="A17801" s="2">
        <v>45552.395833333336</v>
      </c>
      <c r="B17801">
        <v>136555</v>
      </c>
      <c r="C17801">
        <v>136585</v>
      </c>
      <c r="D17801">
        <v>136280</v>
      </c>
      <c r="E17801">
        <v>136305</v>
      </c>
    </row>
    <row r="17802" spans="1:5" x14ac:dyDescent="0.25">
      <c r="A17802" s="2">
        <v>45552.392361111109</v>
      </c>
      <c r="B17802">
        <v>136555</v>
      </c>
      <c r="C17802">
        <v>136610</v>
      </c>
      <c r="D17802">
        <v>136525</v>
      </c>
      <c r="E17802">
        <v>136555</v>
      </c>
    </row>
    <row r="17803" spans="1:5" x14ac:dyDescent="0.25">
      <c r="A17803" s="2">
        <v>45552.388888888891</v>
      </c>
      <c r="B17803">
        <v>136575</v>
      </c>
      <c r="C17803">
        <v>136610</v>
      </c>
      <c r="D17803">
        <v>136530</v>
      </c>
      <c r="E17803">
        <v>136550</v>
      </c>
    </row>
    <row r="17804" spans="1:5" x14ac:dyDescent="0.25">
      <c r="A17804" s="2">
        <v>45552.385416666664</v>
      </c>
      <c r="B17804">
        <v>136530</v>
      </c>
      <c r="C17804">
        <v>136595</v>
      </c>
      <c r="D17804">
        <v>136520</v>
      </c>
      <c r="E17804">
        <v>136570</v>
      </c>
    </row>
    <row r="17805" spans="1:5" x14ac:dyDescent="0.25">
      <c r="A17805" s="2">
        <v>45552.381944444445</v>
      </c>
      <c r="B17805">
        <v>136565</v>
      </c>
      <c r="C17805">
        <v>136615</v>
      </c>
      <c r="D17805">
        <v>136510</v>
      </c>
      <c r="E17805">
        <v>136530</v>
      </c>
    </row>
    <row r="17806" spans="1:5" x14ac:dyDescent="0.25">
      <c r="A17806" s="2">
        <v>45552.378472222219</v>
      </c>
      <c r="B17806">
        <v>136655</v>
      </c>
      <c r="C17806">
        <v>136690</v>
      </c>
      <c r="D17806">
        <v>136550</v>
      </c>
      <c r="E17806">
        <v>136565</v>
      </c>
    </row>
    <row r="17807" spans="1:5" x14ac:dyDescent="0.25">
      <c r="A17807" s="2">
        <v>45552.375</v>
      </c>
      <c r="B17807">
        <v>136550</v>
      </c>
      <c r="C17807">
        <v>136735</v>
      </c>
      <c r="D17807">
        <v>136430</v>
      </c>
      <c r="E17807">
        <v>136660</v>
      </c>
    </row>
    <row r="17808" spans="1:5" x14ac:dyDescent="0.25">
      <c r="A17808" s="2">
        <v>45551.763888888891</v>
      </c>
      <c r="B17808">
        <v>136245</v>
      </c>
      <c r="C17808">
        <v>136270</v>
      </c>
      <c r="D17808">
        <v>136210</v>
      </c>
      <c r="E17808">
        <v>136255</v>
      </c>
    </row>
    <row r="17809" spans="1:5" x14ac:dyDescent="0.25">
      <c r="A17809" s="2">
        <v>45551.760416666664</v>
      </c>
      <c r="B17809">
        <v>136245</v>
      </c>
      <c r="C17809">
        <v>136280</v>
      </c>
      <c r="D17809">
        <v>136215</v>
      </c>
      <c r="E17809">
        <v>136240</v>
      </c>
    </row>
    <row r="17810" spans="1:5" x14ac:dyDescent="0.25">
      <c r="A17810" s="2">
        <v>45551.756944444445</v>
      </c>
      <c r="B17810">
        <v>136310</v>
      </c>
      <c r="C17810">
        <v>136330</v>
      </c>
      <c r="D17810">
        <v>136225</v>
      </c>
      <c r="E17810">
        <v>136250</v>
      </c>
    </row>
    <row r="17811" spans="1:5" x14ac:dyDescent="0.25">
      <c r="A17811" s="2">
        <v>45551.753472222219</v>
      </c>
      <c r="B17811">
        <v>136265</v>
      </c>
      <c r="C17811">
        <v>136330</v>
      </c>
      <c r="D17811">
        <v>136265</v>
      </c>
      <c r="E17811">
        <v>136315</v>
      </c>
    </row>
    <row r="17812" spans="1:5" x14ac:dyDescent="0.25">
      <c r="A17812" s="2">
        <v>45551.75</v>
      </c>
      <c r="B17812">
        <v>136265</v>
      </c>
      <c r="C17812">
        <v>136285</v>
      </c>
      <c r="D17812">
        <v>136250</v>
      </c>
      <c r="E17812">
        <v>136270</v>
      </c>
    </row>
    <row r="17813" spans="1:5" x14ac:dyDescent="0.25">
      <c r="A17813" s="2">
        <v>45551.746527777781</v>
      </c>
      <c r="B17813">
        <v>136340</v>
      </c>
      <c r="C17813">
        <v>136355</v>
      </c>
      <c r="D17813">
        <v>136250</v>
      </c>
      <c r="E17813">
        <v>136270</v>
      </c>
    </row>
    <row r="17814" spans="1:5" x14ac:dyDescent="0.25">
      <c r="A17814" s="2">
        <v>45551.743055555555</v>
      </c>
      <c r="B17814">
        <v>136340</v>
      </c>
      <c r="C17814">
        <v>136360</v>
      </c>
      <c r="D17814">
        <v>136335</v>
      </c>
      <c r="E17814">
        <v>136340</v>
      </c>
    </row>
    <row r="17815" spans="1:5" x14ac:dyDescent="0.25">
      <c r="A17815" s="2">
        <v>45551.739583333336</v>
      </c>
      <c r="B17815">
        <v>136360</v>
      </c>
      <c r="C17815">
        <v>136360</v>
      </c>
      <c r="D17815">
        <v>136325</v>
      </c>
      <c r="E17815">
        <v>136340</v>
      </c>
    </row>
    <row r="17816" spans="1:5" x14ac:dyDescent="0.25">
      <c r="A17816" s="2">
        <v>45551.736111111109</v>
      </c>
      <c r="B17816">
        <v>136335</v>
      </c>
      <c r="C17816">
        <v>136375</v>
      </c>
      <c r="D17816">
        <v>136320</v>
      </c>
      <c r="E17816">
        <v>136365</v>
      </c>
    </row>
    <row r="17817" spans="1:5" x14ac:dyDescent="0.25">
      <c r="A17817" s="2">
        <v>45551.732638888891</v>
      </c>
      <c r="B17817">
        <v>136350</v>
      </c>
      <c r="C17817">
        <v>136365</v>
      </c>
      <c r="D17817">
        <v>136315</v>
      </c>
      <c r="E17817">
        <v>136335</v>
      </c>
    </row>
    <row r="17818" spans="1:5" x14ac:dyDescent="0.25">
      <c r="A17818" s="2">
        <v>45551.729166666664</v>
      </c>
      <c r="B17818">
        <v>136335</v>
      </c>
      <c r="C17818">
        <v>136370</v>
      </c>
      <c r="D17818">
        <v>136325</v>
      </c>
      <c r="E17818">
        <v>136350</v>
      </c>
    </row>
    <row r="17819" spans="1:5" x14ac:dyDescent="0.25">
      <c r="A17819" s="2">
        <v>45551.725694444445</v>
      </c>
      <c r="B17819">
        <v>136265</v>
      </c>
      <c r="C17819">
        <v>136360</v>
      </c>
      <c r="D17819">
        <v>136250</v>
      </c>
      <c r="E17819">
        <v>136335</v>
      </c>
    </row>
    <row r="17820" spans="1:5" x14ac:dyDescent="0.25">
      <c r="A17820" s="2">
        <v>45551.722222222219</v>
      </c>
      <c r="B17820">
        <v>136220</v>
      </c>
      <c r="C17820">
        <v>136270</v>
      </c>
      <c r="D17820">
        <v>136205</v>
      </c>
      <c r="E17820">
        <v>136260</v>
      </c>
    </row>
    <row r="17821" spans="1:5" x14ac:dyDescent="0.25">
      <c r="A17821" s="2">
        <v>45551.71875</v>
      </c>
      <c r="B17821">
        <v>136220</v>
      </c>
      <c r="C17821">
        <v>136235</v>
      </c>
      <c r="D17821">
        <v>136190</v>
      </c>
      <c r="E17821">
        <v>136220</v>
      </c>
    </row>
    <row r="17822" spans="1:5" x14ac:dyDescent="0.25">
      <c r="A17822" s="2">
        <v>45551.715277777781</v>
      </c>
      <c r="B17822">
        <v>136220</v>
      </c>
      <c r="C17822">
        <v>136235</v>
      </c>
      <c r="D17822">
        <v>136205</v>
      </c>
      <c r="E17822">
        <v>136225</v>
      </c>
    </row>
    <row r="17823" spans="1:5" x14ac:dyDescent="0.25">
      <c r="A17823" s="2">
        <v>45551.711805555555</v>
      </c>
      <c r="B17823">
        <v>136240</v>
      </c>
      <c r="C17823">
        <v>136275</v>
      </c>
      <c r="D17823">
        <v>136205</v>
      </c>
      <c r="E17823">
        <v>136220</v>
      </c>
    </row>
    <row r="17824" spans="1:5" x14ac:dyDescent="0.25">
      <c r="A17824" s="2">
        <v>45551.708333333336</v>
      </c>
      <c r="B17824">
        <v>136210</v>
      </c>
      <c r="C17824">
        <v>136300</v>
      </c>
      <c r="D17824">
        <v>136205</v>
      </c>
      <c r="E17824">
        <v>136245</v>
      </c>
    </row>
    <row r="17825" spans="1:5" x14ac:dyDescent="0.25">
      <c r="A17825" s="2">
        <v>45551.704861111109</v>
      </c>
      <c r="B17825">
        <v>136230</v>
      </c>
      <c r="C17825">
        <v>136245</v>
      </c>
      <c r="D17825">
        <v>136175</v>
      </c>
      <c r="E17825">
        <v>136205</v>
      </c>
    </row>
    <row r="17826" spans="1:5" x14ac:dyDescent="0.25">
      <c r="A17826" s="2">
        <v>45551.701388888891</v>
      </c>
      <c r="B17826">
        <v>136220</v>
      </c>
      <c r="C17826">
        <v>136245</v>
      </c>
      <c r="D17826">
        <v>136190</v>
      </c>
      <c r="E17826">
        <v>136225</v>
      </c>
    </row>
    <row r="17827" spans="1:5" x14ac:dyDescent="0.25">
      <c r="A17827" s="2">
        <v>45551.697916666664</v>
      </c>
      <c r="B17827">
        <v>136215</v>
      </c>
      <c r="C17827">
        <v>136265</v>
      </c>
      <c r="D17827">
        <v>136190</v>
      </c>
      <c r="E17827">
        <v>136215</v>
      </c>
    </row>
    <row r="17828" spans="1:5" x14ac:dyDescent="0.25">
      <c r="A17828" s="2">
        <v>45551.694444444445</v>
      </c>
      <c r="B17828">
        <v>136145</v>
      </c>
      <c r="C17828">
        <v>136235</v>
      </c>
      <c r="D17828">
        <v>136140</v>
      </c>
      <c r="E17828">
        <v>136210</v>
      </c>
    </row>
    <row r="17829" spans="1:5" x14ac:dyDescent="0.25">
      <c r="A17829" s="2">
        <v>45551.690972222219</v>
      </c>
      <c r="B17829">
        <v>136190</v>
      </c>
      <c r="C17829">
        <v>136205</v>
      </c>
      <c r="D17829">
        <v>136120</v>
      </c>
      <c r="E17829">
        <v>136150</v>
      </c>
    </row>
    <row r="17830" spans="1:5" x14ac:dyDescent="0.25">
      <c r="A17830" s="2">
        <v>45551.6875</v>
      </c>
      <c r="B17830">
        <v>136090</v>
      </c>
      <c r="C17830">
        <v>136200</v>
      </c>
      <c r="D17830">
        <v>136090</v>
      </c>
      <c r="E17830">
        <v>136195</v>
      </c>
    </row>
    <row r="17831" spans="1:5" x14ac:dyDescent="0.25">
      <c r="A17831" s="2">
        <v>45551.684027777781</v>
      </c>
      <c r="B17831">
        <v>136115</v>
      </c>
      <c r="C17831">
        <v>136130</v>
      </c>
      <c r="D17831">
        <v>136070</v>
      </c>
      <c r="E17831">
        <v>136095</v>
      </c>
    </row>
    <row r="17832" spans="1:5" x14ac:dyDescent="0.25">
      <c r="A17832" s="2">
        <v>45551.680555555555</v>
      </c>
      <c r="B17832">
        <v>136115</v>
      </c>
      <c r="C17832">
        <v>136140</v>
      </c>
      <c r="D17832">
        <v>136075</v>
      </c>
      <c r="E17832">
        <v>136115</v>
      </c>
    </row>
    <row r="17833" spans="1:5" x14ac:dyDescent="0.25">
      <c r="A17833" s="2">
        <v>45551.677083333336</v>
      </c>
      <c r="B17833">
        <v>136105</v>
      </c>
      <c r="C17833">
        <v>136130</v>
      </c>
      <c r="D17833">
        <v>136065</v>
      </c>
      <c r="E17833">
        <v>136115</v>
      </c>
    </row>
    <row r="17834" spans="1:5" x14ac:dyDescent="0.25">
      <c r="A17834" s="2">
        <v>45551.673611111109</v>
      </c>
      <c r="B17834">
        <v>136135</v>
      </c>
      <c r="C17834">
        <v>136145</v>
      </c>
      <c r="D17834">
        <v>136090</v>
      </c>
      <c r="E17834">
        <v>136110</v>
      </c>
    </row>
    <row r="17835" spans="1:5" x14ac:dyDescent="0.25">
      <c r="A17835" s="2">
        <v>45551.670138888891</v>
      </c>
      <c r="B17835">
        <v>136110</v>
      </c>
      <c r="C17835">
        <v>136160</v>
      </c>
      <c r="D17835">
        <v>136085</v>
      </c>
      <c r="E17835">
        <v>136135</v>
      </c>
    </row>
    <row r="17836" spans="1:5" x14ac:dyDescent="0.25">
      <c r="A17836" s="2">
        <v>45551.666666666664</v>
      </c>
      <c r="B17836">
        <v>136135</v>
      </c>
      <c r="C17836">
        <v>136150</v>
      </c>
      <c r="D17836">
        <v>136080</v>
      </c>
      <c r="E17836">
        <v>136105</v>
      </c>
    </row>
    <row r="17837" spans="1:5" x14ac:dyDescent="0.25">
      <c r="A17837" s="2">
        <v>45551.663194444445</v>
      </c>
      <c r="B17837">
        <v>136125</v>
      </c>
      <c r="C17837">
        <v>136145</v>
      </c>
      <c r="D17837">
        <v>136120</v>
      </c>
      <c r="E17837">
        <v>136130</v>
      </c>
    </row>
    <row r="17838" spans="1:5" x14ac:dyDescent="0.25">
      <c r="A17838" s="2">
        <v>45551.659722222219</v>
      </c>
      <c r="B17838">
        <v>136140</v>
      </c>
      <c r="C17838">
        <v>136155</v>
      </c>
      <c r="D17838">
        <v>136100</v>
      </c>
      <c r="E17838">
        <v>136120</v>
      </c>
    </row>
    <row r="17839" spans="1:5" x14ac:dyDescent="0.25">
      <c r="A17839" s="2">
        <v>45551.65625</v>
      </c>
      <c r="B17839">
        <v>136130</v>
      </c>
      <c r="C17839">
        <v>136170</v>
      </c>
      <c r="D17839">
        <v>136080</v>
      </c>
      <c r="E17839">
        <v>136140</v>
      </c>
    </row>
    <row r="17840" spans="1:5" x14ac:dyDescent="0.25">
      <c r="A17840" s="2">
        <v>45551.652777777781</v>
      </c>
      <c r="B17840">
        <v>136150</v>
      </c>
      <c r="C17840">
        <v>136160</v>
      </c>
      <c r="D17840">
        <v>136100</v>
      </c>
      <c r="E17840">
        <v>136130</v>
      </c>
    </row>
    <row r="17841" spans="1:5" x14ac:dyDescent="0.25">
      <c r="A17841" s="2">
        <v>45551.649305555555</v>
      </c>
      <c r="B17841">
        <v>136140</v>
      </c>
      <c r="C17841">
        <v>136170</v>
      </c>
      <c r="D17841">
        <v>136110</v>
      </c>
      <c r="E17841">
        <v>136150</v>
      </c>
    </row>
    <row r="17842" spans="1:5" x14ac:dyDescent="0.25">
      <c r="A17842" s="2">
        <v>45551.645833333336</v>
      </c>
      <c r="B17842">
        <v>136205</v>
      </c>
      <c r="C17842">
        <v>136220</v>
      </c>
      <c r="D17842">
        <v>136120</v>
      </c>
      <c r="E17842">
        <v>136140</v>
      </c>
    </row>
    <row r="17843" spans="1:5" x14ac:dyDescent="0.25">
      <c r="A17843" s="2">
        <v>45551.642361111109</v>
      </c>
      <c r="B17843">
        <v>136180</v>
      </c>
      <c r="C17843">
        <v>136220</v>
      </c>
      <c r="D17843">
        <v>136160</v>
      </c>
      <c r="E17843">
        <v>136200</v>
      </c>
    </row>
    <row r="17844" spans="1:5" x14ac:dyDescent="0.25">
      <c r="A17844" s="2">
        <v>45551.638888888891</v>
      </c>
      <c r="B17844">
        <v>136220</v>
      </c>
      <c r="C17844">
        <v>136265</v>
      </c>
      <c r="D17844">
        <v>136170</v>
      </c>
      <c r="E17844">
        <v>136180</v>
      </c>
    </row>
    <row r="17845" spans="1:5" x14ac:dyDescent="0.25">
      <c r="A17845" s="2">
        <v>45551.635416666664</v>
      </c>
      <c r="B17845">
        <v>136260</v>
      </c>
      <c r="C17845">
        <v>136285</v>
      </c>
      <c r="D17845">
        <v>136205</v>
      </c>
      <c r="E17845">
        <v>136215</v>
      </c>
    </row>
    <row r="17846" spans="1:5" x14ac:dyDescent="0.25">
      <c r="A17846" s="2">
        <v>45551.631944444445</v>
      </c>
      <c r="B17846">
        <v>136280</v>
      </c>
      <c r="C17846">
        <v>136295</v>
      </c>
      <c r="D17846">
        <v>136220</v>
      </c>
      <c r="E17846">
        <v>136260</v>
      </c>
    </row>
    <row r="17847" spans="1:5" x14ac:dyDescent="0.25">
      <c r="A17847" s="2">
        <v>45551.628472222219</v>
      </c>
      <c r="B17847">
        <v>136270</v>
      </c>
      <c r="C17847">
        <v>136290</v>
      </c>
      <c r="D17847">
        <v>136220</v>
      </c>
      <c r="E17847">
        <v>136280</v>
      </c>
    </row>
    <row r="17848" spans="1:5" x14ac:dyDescent="0.25">
      <c r="A17848" s="2">
        <v>45551.625</v>
      </c>
      <c r="B17848">
        <v>136300</v>
      </c>
      <c r="C17848">
        <v>136380</v>
      </c>
      <c r="D17848">
        <v>136255</v>
      </c>
      <c r="E17848">
        <v>136265</v>
      </c>
    </row>
    <row r="17849" spans="1:5" x14ac:dyDescent="0.25">
      <c r="A17849" s="2">
        <v>45551.621527777781</v>
      </c>
      <c r="B17849">
        <v>136240</v>
      </c>
      <c r="C17849">
        <v>136320</v>
      </c>
      <c r="D17849">
        <v>136230</v>
      </c>
      <c r="E17849">
        <v>136300</v>
      </c>
    </row>
    <row r="17850" spans="1:5" x14ac:dyDescent="0.25">
      <c r="A17850" s="2">
        <v>45551.618055555555</v>
      </c>
      <c r="B17850">
        <v>136180</v>
      </c>
      <c r="C17850">
        <v>136275</v>
      </c>
      <c r="D17850">
        <v>136170</v>
      </c>
      <c r="E17850">
        <v>136240</v>
      </c>
    </row>
    <row r="17851" spans="1:5" x14ac:dyDescent="0.25">
      <c r="A17851" s="2">
        <v>45551.614583333336</v>
      </c>
      <c r="B17851">
        <v>136160</v>
      </c>
      <c r="C17851">
        <v>136200</v>
      </c>
      <c r="D17851">
        <v>136125</v>
      </c>
      <c r="E17851">
        <v>136185</v>
      </c>
    </row>
    <row r="17852" spans="1:5" x14ac:dyDescent="0.25">
      <c r="A17852" s="2">
        <v>45551.611111111109</v>
      </c>
      <c r="B17852">
        <v>136095</v>
      </c>
      <c r="C17852">
        <v>136170</v>
      </c>
      <c r="D17852">
        <v>136015</v>
      </c>
      <c r="E17852">
        <v>136160</v>
      </c>
    </row>
    <row r="17853" spans="1:5" x14ac:dyDescent="0.25">
      <c r="A17853" s="2">
        <v>45551.607638888891</v>
      </c>
      <c r="B17853">
        <v>136110</v>
      </c>
      <c r="C17853">
        <v>136125</v>
      </c>
      <c r="D17853">
        <v>136065</v>
      </c>
      <c r="E17853">
        <v>136090</v>
      </c>
    </row>
    <row r="17854" spans="1:5" x14ac:dyDescent="0.25">
      <c r="A17854" s="2">
        <v>45551.604166666664</v>
      </c>
      <c r="B17854">
        <v>136165</v>
      </c>
      <c r="C17854">
        <v>136195</v>
      </c>
      <c r="D17854">
        <v>136090</v>
      </c>
      <c r="E17854">
        <v>136105</v>
      </c>
    </row>
    <row r="17855" spans="1:5" x14ac:dyDescent="0.25">
      <c r="A17855" s="2">
        <v>45551.600694444445</v>
      </c>
      <c r="B17855">
        <v>136210</v>
      </c>
      <c r="C17855">
        <v>136225</v>
      </c>
      <c r="D17855">
        <v>136160</v>
      </c>
      <c r="E17855">
        <v>136160</v>
      </c>
    </row>
    <row r="17856" spans="1:5" x14ac:dyDescent="0.25">
      <c r="A17856" s="2">
        <v>45551.597222222219</v>
      </c>
      <c r="B17856">
        <v>136225</v>
      </c>
      <c r="C17856">
        <v>136225</v>
      </c>
      <c r="D17856">
        <v>136155</v>
      </c>
      <c r="E17856">
        <v>136210</v>
      </c>
    </row>
    <row r="17857" spans="1:5" x14ac:dyDescent="0.25">
      <c r="A17857" s="2">
        <v>45551.59375</v>
      </c>
      <c r="B17857">
        <v>136160</v>
      </c>
      <c r="C17857">
        <v>136245</v>
      </c>
      <c r="D17857">
        <v>136145</v>
      </c>
      <c r="E17857">
        <v>136225</v>
      </c>
    </row>
    <row r="17858" spans="1:5" x14ac:dyDescent="0.25">
      <c r="A17858" s="2">
        <v>45551.590277777781</v>
      </c>
      <c r="B17858">
        <v>136165</v>
      </c>
      <c r="C17858">
        <v>136205</v>
      </c>
      <c r="D17858">
        <v>136115</v>
      </c>
      <c r="E17858">
        <v>136160</v>
      </c>
    </row>
    <row r="17859" spans="1:5" x14ac:dyDescent="0.25">
      <c r="A17859" s="2">
        <v>45551.586805555555</v>
      </c>
      <c r="B17859">
        <v>136085</v>
      </c>
      <c r="C17859">
        <v>136180</v>
      </c>
      <c r="D17859">
        <v>136070</v>
      </c>
      <c r="E17859">
        <v>136165</v>
      </c>
    </row>
    <row r="17860" spans="1:5" x14ac:dyDescent="0.25">
      <c r="A17860" s="2">
        <v>45551.583333333336</v>
      </c>
      <c r="B17860">
        <v>136105</v>
      </c>
      <c r="C17860">
        <v>136110</v>
      </c>
      <c r="D17860">
        <v>136070</v>
      </c>
      <c r="E17860">
        <v>136085</v>
      </c>
    </row>
    <row r="17861" spans="1:5" x14ac:dyDescent="0.25">
      <c r="A17861" s="2">
        <v>45551.579861111109</v>
      </c>
      <c r="B17861">
        <v>136085</v>
      </c>
      <c r="C17861">
        <v>136150</v>
      </c>
      <c r="D17861">
        <v>136080</v>
      </c>
      <c r="E17861">
        <v>136105</v>
      </c>
    </row>
    <row r="17862" spans="1:5" x14ac:dyDescent="0.25">
      <c r="A17862" s="2">
        <v>45551.576388888891</v>
      </c>
      <c r="B17862">
        <v>136130</v>
      </c>
      <c r="C17862">
        <v>136130</v>
      </c>
      <c r="D17862">
        <v>136035</v>
      </c>
      <c r="E17862">
        <v>136085</v>
      </c>
    </row>
    <row r="17863" spans="1:5" x14ac:dyDescent="0.25">
      <c r="A17863" s="2">
        <v>45551.572916666664</v>
      </c>
      <c r="B17863">
        <v>136080</v>
      </c>
      <c r="C17863">
        <v>136155</v>
      </c>
      <c r="D17863">
        <v>136080</v>
      </c>
      <c r="E17863">
        <v>136130</v>
      </c>
    </row>
    <row r="17864" spans="1:5" x14ac:dyDescent="0.25">
      <c r="A17864" s="2">
        <v>45551.569444444445</v>
      </c>
      <c r="B17864">
        <v>136130</v>
      </c>
      <c r="C17864">
        <v>136145</v>
      </c>
      <c r="D17864">
        <v>136070</v>
      </c>
      <c r="E17864">
        <v>136075</v>
      </c>
    </row>
    <row r="17865" spans="1:5" x14ac:dyDescent="0.25">
      <c r="A17865" s="2">
        <v>45551.565972222219</v>
      </c>
      <c r="B17865">
        <v>136195</v>
      </c>
      <c r="C17865">
        <v>136210</v>
      </c>
      <c r="D17865">
        <v>136120</v>
      </c>
      <c r="E17865">
        <v>136135</v>
      </c>
    </row>
    <row r="17866" spans="1:5" x14ac:dyDescent="0.25">
      <c r="A17866" s="2">
        <v>45551.5625</v>
      </c>
      <c r="B17866">
        <v>136200</v>
      </c>
      <c r="C17866">
        <v>136210</v>
      </c>
      <c r="D17866">
        <v>136150</v>
      </c>
      <c r="E17866">
        <v>136190</v>
      </c>
    </row>
    <row r="17867" spans="1:5" x14ac:dyDescent="0.25">
      <c r="A17867" s="2">
        <v>45551.559027777781</v>
      </c>
      <c r="B17867">
        <v>136205</v>
      </c>
      <c r="C17867">
        <v>136215</v>
      </c>
      <c r="D17867">
        <v>136165</v>
      </c>
      <c r="E17867">
        <v>136200</v>
      </c>
    </row>
    <row r="17868" spans="1:5" x14ac:dyDescent="0.25">
      <c r="A17868" s="2">
        <v>45551.555555555555</v>
      </c>
      <c r="B17868">
        <v>136200</v>
      </c>
      <c r="C17868">
        <v>136250</v>
      </c>
      <c r="D17868">
        <v>136185</v>
      </c>
      <c r="E17868">
        <v>136200</v>
      </c>
    </row>
    <row r="17869" spans="1:5" x14ac:dyDescent="0.25">
      <c r="A17869" s="2">
        <v>45551.552083333336</v>
      </c>
      <c r="B17869">
        <v>136140</v>
      </c>
      <c r="C17869">
        <v>136225</v>
      </c>
      <c r="D17869">
        <v>136135</v>
      </c>
      <c r="E17869">
        <v>136200</v>
      </c>
    </row>
    <row r="17870" spans="1:5" x14ac:dyDescent="0.25">
      <c r="A17870" s="2">
        <v>45551.548611111109</v>
      </c>
      <c r="B17870">
        <v>136205</v>
      </c>
      <c r="C17870">
        <v>136210</v>
      </c>
      <c r="D17870">
        <v>136120</v>
      </c>
      <c r="E17870">
        <v>136140</v>
      </c>
    </row>
    <row r="17871" spans="1:5" x14ac:dyDescent="0.25">
      <c r="A17871" s="2">
        <v>45551.545138888891</v>
      </c>
      <c r="B17871">
        <v>136135</v>
      </c>
      <c r="C17871">
        <v>136225</v>
      </c>
      <c r="D17871">
        <v>136125</v>
      </c>
      <c r="E17871">
        <v>136200</v>
      </c>
    </row>
    <row r="17872" spans="1:5" x14ac:dyDescent="0.25">
      <c r="A17872" s="2">
        <v>45551.541666666664</v>
      </c>
      <c r="B17872">
        <v>136050</v>
      </c>
      <c r="C17872">
        <v>136170</v>
      </c>
      <c r="D17872">
        <v>136030</v>
      </c>
      <c r="E17872">
        <v>136140</v>
      </c>
    </row>
    <row r="17873" spans="1:5" x14ac:dyDescent="0.25">
      <c r="A17873" s="2">
        <v>45551.538194444445</v>
      </c>
      <c r="B17873">
        <v>136115</v>
      </c>
      <c r="C17873">
        <v>136125</v>
      </c>
      <c r="D17873">
        <v>136030</v>
      </c>
      <c r="E17873">
        <v>136055</v>
      </c>
    </row>
    <row r="17874" spans="1:5" x14ac:dyDescent="0.25">
      <c r="A17874" s="2">
        <v>45551.534722222219</v>
      </c>
      <c r="B17874">
        <v>136190</v>
      </c>
      <c r="C17874">
        <v>136210</v>
      </c>
      <c r="D17874">
        <v>136100</v>
      </c>
      <c r="E17874">
        <v>136115</v>
      </c>
    </row>
    <row r="17875" spans="1:5" x14ac:dyDescent="0.25">
      <c r="A17875" s="2">
        <v>45551.53125</v>
      </c>
      <c r="B17875">
        <v>136215</v>
      </c>
      <c r="C17875">
        <v>136285</v>
      </c>
      <c r="D17875">
        <v>136180</v>
      </c>
      <c r="E17875">
        <v>136185</v>
      </c>
    </row>
    <row r="17876" spans="1:5" x14ac:dyDescent="0.25">
      <c r="A17876" s="2">
        <v>45551.527777777781</v>
      </c>
      <c r="B17876">
        <v>136170</v>
      </c>
      <c r="C17876">
        <v>136240</v>
      </c>
      <c r="D17876">
        <v>136150</v>
      </c>
      <c r="E17876">
        <v>136220</v>
      </c>
    </row>
    <row r="17877" spans="1:5" x14ac:dyDescent="0.25">
      <c r="A17877" s="2">
        <v>45551.524305555555</v>
      </c>
      <c r="B17877">
        <v>136140</v>
      </c>
      <c r="C17877">
        <v>136180</v>
      </c>
      <c r="D17877">
        <v>136125</v>
      </c>
      <c r="E17877">
        <v>136170</v>
      </c>
    </row>
    <row r="17878" spans="1:5" x14ac:dyDescent="0.25">
      <c r="A17878" s="2">
        <v>45551.520833333336</v>
      </c>
      <c r="B17878">
        <v>136160</v>
      </c>
      <c r="C17878">
        <v>136200</v>
      </c>
      <c r="D17878">
        <v>136115</v>
      </c>
      <c r="E17878">
        <v>136145</v>
      </c>
    </row>
    <row r="17879" spans="1:5" x14ac:dyDescent="0.25">
      <c r="A17879" s="2">
        <v>45551.517361111109</v>
      </c>
      <c r="B17879">
        <v>136180</v>
      </c>
      <c r="C17879">
        <v>136190</v>
      </c>
      <c r="D17879">
        <v>136145</v>
      </c>
      <c r="E17879">
        <v>136160</v>
      </c>
    </row>
    <row r="17880" spans="1:5" x14ac:dyDescent="0.25">
      <c r="A17880" s="2">
        <v>45551.513888888891</v>
      </c>
      <c r="B17880">
        <v>136220</v>
      </c>
      <c r="C17880">
        <v>136245</v>
      </c>
      <c r="D17880">
        <v>136105</v>
      </c>
      <c r="E17880">
        <v>136180</v>
      </c>
    </row>
    <row r="17881" spans="1:5" x14ac:dyDescent="0.25">
      <c r="A17881" s="2">
        <v>45551.510416666664</v>
      </c>
      <c r="B17881">
        <v>136320</v>
      </c>
      <c r="C17881">
        <v>136345</v>
      </c>
      <c r="D17881">
        <v>136185</v>
      </c>
      <c r="E17881">
        <v>136215</v>
      </c>
    </row>
    <row r="17882" spans="1:5" x14ac:dyDescent="0.25">
      <c r="A17882" s="2">
        <v>45551.506944444445</v>
      </c>
      <c r="B17882">
        <v>136310</v>
      </c>
      <c r="C17882">
        <v>136420</v>
      </c>
      <c r="D17882">
        <v>136285</v>
      </c>
      <c r="E17882">
        <v>136320</v>
      </c>
    </row>
    <row r="17883" spans="1:5" x14ac:dyDescent="0.25">
      <c r="A17883" s="2">
        <v>45551.503472222219</v>
      </c>
      <c r="B17883">
        <v>136315</v>
      </c>
      <c r="C17883">
        <v>136385</v>
      </c>
      <c r="D17883">
        <v>136300</v>
      </c>
      <c r="E17883">
        <v>136315</v>
      </c>
    </row>
    <row r="17884" spans="1:5" x14ac:dyDescent="0.25">
      <c r="A17884" s="2">
        <v>45551.5</v>
      </c>
      <c r="B17884">
        <v>136360</v>
      </c>
      <c r="C17884">
        <v>136385</v>
      </c>
      <c r="D17884">
        <v>136300</v>
      </c>
      <c r="E17884">
        <v>136320</v>
      </c>
    </row>
    <row r="17885" spans="1:5" x14ac:dyDescent="0.25">
      <c r="A17885" s="2">
        <v>45551.496527777781</v>
      </c>
      <c r="B17885">
        <v>136345</v>
      </c>
      <c r="C17885">
        <v>136385</v>
      </c>
      <c r="D17885">
        <v>136310</v>
      </c>
      <c r="E17885">
        <v>136365</v>
      </c>
    </row>
    <row r="17886" spans="1:5" x14ac:dyDescent="0.25">
      <c r="A17886" s="2">
        <v>45551.493055555555</v>
      </c>
      <c r="B17886">
        <v>136395</v>
      </c>
      <c r="C17886">
        <v>136425</v>
      </c>
      <c r="D17886">
        <v>136320</v>
      </c>
      <c r="E17886">
        <v>136345</v>
      </c>
    </row>
    <row r="17887" spans="1:5" x14ac:dyDescent="0.25">
      <c r="A17887" s="2">
        <v>45551.489583333336</v>
      </c>
      <c r="B17887">
        <v>136385</v>
      </c>
      <c r="C17887">
        <v>136410</v>
      </c>
      <c r="D17887">
        <v>136300</v>
      </c>
      <c r="E17887">
        <v>136395</v>
      </c>
    </row>
    <row r="17888" spans="1:5" x14ac:dyDescent="0.25">
      <c r="A17888" s="2">
        <v>45551.486111111109</v>
      </c>
      <c r="B17888">
        <v>136395</v>
      </c>
      <c r="C17888">
        <v>136440</v>
      </c>
      <c r="D17888">
        <v>136345</v>
      </c>
      <c r="E17888">
        <v>136385</v>
      </c>
    </row>
    <row r="17889" spans="1:5" x14ac:dyDescent="0.25">
      <c r="A17889" s="2">
        <v>45551.482638888891</v>
      </c>
      <c r="B17889">
        <v>136335</v>
      </c>
      <c r="C17889">
        <v>136515</v>
      </c>
      <c r="D17889">
        <v>136325</v>
      </c>
      <c r="E17889">
        <v>136395</v>
      </c>
    </row>
    <row r="17890" spans="1:5" x14ac:dyDescent="0.25">
      <c r="A17890" s="2">
        <v>45551.479166666664</v>
      </c>
      <c r="B17890">
        <v>136430</v>
      </c>
      <c r="C17890">
        <v>136460</v>
      </c>
      <c r="D17890">
        <v>136270</v>
      </c>
      <c r="E17890">
        <v>136340</v>
      </c>
    </row>
    <row r="17891" spans="1:5" x14ac:dyDescent="0.25">
      <c r="A17891" s="2">
        <v>45551.475694444445</v>
      </c>
      <c r="B17891">
        <v>136515</v>
      </c>
      <c r="C17891">
        <v>136545</v>
      </c>
      <c r="D17891">
        <v>136405</v>
      </c>
      <c r="E17891">
        <v>136435</v>
      </c>
    </row>
    <row r="17892" spans="1:5" x14ac:dyDescent="0.25">
      <c r="A17892" s="2">
        <v>45551.472222222219</v>
      </c>
      <c r="B17892">
        <v>136495</v>
      </c>
      <c r="C17892">
        <v>136535</v>
      </c>
      <c r="D17892">
        <v>136430</v>
      </c>
      <c r="E17892">
        <v>136510</v>
      </c>
    </row>
    <row r="17893" spans="1:5" x14ac:dyDescent="0.25">
      <c r="A17893" s="2">
        <v>45551.46875</v>
      </c>
      <c r="B17893">
        <v>136515</v>
      </c>
      <c r="C17893">
        <v>136580</v>
      </c>
      <c r="D17893">
        <v>136455</v>
      </c>
      <c r="E17893">
        <v>136500</v>
      </c>
    </row>
    <row r="17894" spans="1:5" x14ac:dyDescent="0.25">
      <c r="A17894" s="2">
        <v>45551.465277777781</v>
      </c>
      <c r="B17894">
        <v>136660</v>
      </c>
      <c r="C17894">
        <v>136670</v>
      </c>
      <c r="D17894">
        <v>136515</v>
      </c>
      <c r="E17894">
        <v>136515</v>
      </c>
    </row>
    <row r="17895" spans="1:5" x14ac:dyDescent="0.25">
      <c r="A17895" s="2">
        <v>45551.461805555555</v>
      </c>
      <c r="B17895">
        <v>136655</v>
      </c>
      <c r="C17895">
        <v>136690</v>
      </c>
      <c r="D17895">
        <v>136545</v>
      </c>
      <c r="E17895">
        <v>136660</v>
      </c>
    </row>
    <row r="17896" spans="1:5" x14ac:dyDescent="0.25">
      <c r="A17896" s="2">
        <v>45551.458333333336</v>
      </c>
      <c r="B17896">
        <v>136660</v>
      </c>
      <c r="C17896">
        <v>136755</v>
      </c>
      <c r="D17896">
        <v>136605</v>
      </c>
      <c r="E17896">
        <v>136660</v>
      </c>
    </row>
    <row r="17897" spans="1:5" x14ac:dyDescent="0.25">
      <c r="A17897" s="2">
        <v>45551.454861111109</v>
      </c>
      <c r="B17897">
        <v>136620</v>
      </c>
      <c r="C17897">
        <v>136675</v>
      </c>
      <c r="D17897">
        <v>136580</v>
      </c>
      <c r="E17897">
        <v>136655</v>
      </c>
    </row>
    <row r="17898" spans="1:5" x14ac:dyDescent="0.25">
      <c r="A17898" s="2">
        <v>45551.451388888891</v>
      </c>
      <c r="B17898">
        <v>136570</v>
      </c>
      <c r="C17898">
        <v>136635</v>
      </c>
      <c r="D17898">
        <v>136450</v>
      </c>
      <c r="E17898">
        <v>136620</v>
      </c>
    </row>
    <row r="17899" spans="1:5" x14ac:dyDescent="0.25">
      <c r="A17899" s="2">
        <v>45551.447916666664</v>
      </c>
      <c r="B17899">
        <v>136500</v>
      </c>
      <c r="C17899">
        <v>136580</v>
      </c>
      <c r="D17899">
        <v>136420</v>
      </c>
      <c r="E17899">
        <v>136565</v>
      </c>
    </row>
    <row r="17900" spans="1:5" x14ac:dyDescent="0.25">
      <c r="A17900" s="2">
        <v>45551.444444444445</v>
      </c>
      <c r="B17900">
        <v>136765</v>
      </c>
      <c r="C17900">
        <v>136765</v>
      </c>
      <c r="D17900">
        <v>136480</v>
      </c>
      <c r="E17900">
        <v>136505</v>
      </c>
    </row>
    <row r="17901" spans="1:5" x14ac:dyDescent="0.25">
      <c r="A17901" s="2">
        <v>45551.440972222219</v>
      </c>
      <c r="B17901">
        <v>136720</v>
      </c>
      <c r="C17901">
        <v>136885</v>
      </c>
      <c r="D17901">
        <v>136660</v>
      </c>
      <c r="E17901">
        <v>136760</v>
      </c>
    </row>
    <row r="17902" spans="1:5" x14ac:dyDescent="0.25">
      <c r="A17902" s="2">
        <v>45551.4375</v>
      </c>
      <c r="B17902">
        <v>136615</v>
      </c>
      <c r="C17902">
        <v>136755</v>
      </c>
      <c r="D17902">
        <v>136530</v>
      </c>
      <c r="E17902">
        <v>136715</v>
      </c>
    </row>
    <row r="17903" spans="1:5" x14ac:dyDescent="0.25">
      <c r="A17903" s="2">
        <v>45551.434027777781</v>
      </c>
      <c r="B17903">
        <v>136455</v>
      </c>
      <c r="C17903">
        <v>136760</v>
      </c>
      <c r="D17903">
        <v>136410</v>
      </c>
      <c r="E17903">
        <v>136610</v>
      </c>
    </row>
    <row r="17904" spans="1:5" x14ac:dyDescent="0.25">
      <c r="A17904" s="2">
        <v>45551.430555555555</v>
      </c>
      <c r="B17904">
        <v>136530</v>
      </c>
      <c r="C17904">
        <v>136565</v>
      </c>
      <c r="D17904">
        <v>136365</v>
      </c>
      <c r="E17904">
        <v>136455</v>
      </c>
    </row>
    <row r="17905" spans="1:5" x14ac:dyDescent="0.25">
      <c r="A17905" s="2">
        <v>45551.427083333336</v>
      </c>
      <c r="B17905">
        <v>136415</v>
      </c>
      <c r="C17905">
        <v>136800</v>
      </c>
      <c r="D17905">
        <v>136405</v>
      </c>
      <c r="E17905">
        <v>136530</v>
      </c>
    </row>
    <row r="17906" spans="1:5" x14ac:dyDescent="0.25">
      <c r="A17906" s="2">
        <v>45551.423611111109</v>
      </c>
      <c r="B17906">
        <v>136260</v>
      </c>
      <c r="C17906">
        <v>136550</v>
      </c>
      <c r="D17906">
        <v>136225</v>
      </c>
      <c r="E17906">
        <v>136410</v>
      </c>
    </row>
    <row r="17907" spans="1:5" x14ac:dyDescent="0.25">
      <c r="A17907" s="2">
        <v>45551.420138888891</v>
      </c>
      <c r="B17907">
        <v>136520</v>
      </c>
      <c r="C17907">
        <v>136525</v>
      </c>
      <c r="D17907">
        <v>136215</v>
      </c>
      <c r="E17907">
        <v>136265</v>
      </c>
    </row>
    <row r="17908" spans="1:5" x14ac:dyDescent="0.25">
      <c r="A17908" s="2">
        <v>45551.416666666664</v>
      </c>
      <c r="B17908">
        <v>136255</v>
      </c>
      <c r="C17908">
        <v>136535</v>
      </c>
      <c r="D17908">
        <v>136180</v>
      </c>
      <c r="E17908">
        <v>136520</v>
      </c>
    </row>
    <row r="17909" spans="1:5" x14ac:dyDescent="0.25">
      <c r="A17909" s="2">
        <v>45551.413194444445</v>
      </c>
      <c r="B17909">
        <v>136110</v>
      </c>
      <c r="C17909">
        <v>136265</v>
      </c>
      <c r="D17909">
        <v>136075</v>
      </c>
      <c r="E17909">
        <v>136255</v>
      </c>
    </row>
    <row r="17910" spans="1:5" x14ac:dyDescent="0.25">
      <c r="A17910" s="2">
        <v>45551.409722222219</v>
      </c>
      <c r="B17910">
        <v>136020</v>
      </c>
      <c r="C17910">
        <v>136115</v>
      </c>
      <c r="D17910">
        <v>135945</v>
      </c>
      <c r="E17910">
        <v>136110</v>
      </c>
    </row>
    <row r="17911" spans="1:5" x14ac:dyDescent="0.25">
      <c r="A17911" s="2">
        <v>45551.40625</v>
      </c>
      <c r="B17911">
        <v>136110</v>
      </c>
      <c r="C17911">
        <v>136125</v>
      </c>
      <c r="D17911">
        <v>136000</v>
      </c>
      <c r="E17911">
        <v>136020</v>
      </c>
    </row>
    <row r="17912" spans="1:5" x14ac:dyDescent="0.25">
      <c r="A17912" s="2">
        <v>45551.402777777781</v>
      </c>
      <c r="B17912">
        <v>136095</v>
      </c>
      <c r="C17912">
        <v>136115</v>
      </c>
      <c r="D17912">
        <v>136045</v>
      </c>
      <c r="E17912">
        <v>136110</v>
      </c>
    </row>
    <row r="17913" spans="1:5" x14ac:dyDescent="0.25">
      <c r="A17913" s="2">
        <v>45551.399305555555</v>
      </c>
      <c r="B17913">
        <v>136110</v>
      </c>
      <c r="C17913">
        <v>136130</v>
      </c>
      <c r="D17913">
        <v>136065</v>
      </c>
      <c r="E17913">
        <v>136100</v>
      </c>
    </row>
    <row r="17914" spans="1:5" x14ac:dyDescent="0.25">
      <c r="A17914" s="2">
        <v>45551.395833333336</v>
      </c>
      <c r="B17914">
        <v>136140</v>
      </c>
      <c r="C17914">
        <v>136140</v>
      </c>
      <c r="D17914">
        <v>136055</v>
      </c>
      <c r="E17914">
        <v>136110</v>
      </c>
    </row>
    <row r="17915" spans="1:5" x14ac:dyDescent="0.25">
      <c r="A17915" s="2">
        <v>45551.392361111109</v>
      </c>
      <c r="B17915">
        <v>136140</v>
      </c>
      <c r="C17915">
        <v>136160</v>
      </c>
      <c r="D17915">
        <v>136005</v>
      </c>
      <c r="E17915">
        <v>136140</v>
      </c>
    </row>
    <row r="17916" spans="1:5" x14ac:dyDescent="0.25">
      <c r="A17916" s="2">
        <v>45551.388888888891</v>
      </c>
      <c r="B17916">
        <v>136140</v>
      </c>
      <c r="C17916">
        <v>136200</v>
      </c>
      <c r="D17916">
        <v>136085</v>
      </c>
      <c r="E17916">
        <v>136140</v>
      </c>
    </row>
    <row r="17917" spans="1:5" x14ac:dyDescent="0.25">
      <c r="A17917" s="2">
        <v>45551.385416666664</v>
      </c>
      <c r="B17917">
        <v>136170</v>
      </c>
      <c r="C17917">
        <v>136185</v>
      </c>
      <c r="D17917">
        <v>136030</v>
      </c>
      <c r="E17917">
        <v>136140</v>
      </c>
    </row>
    <row r="17918" spans="1:5" x14ac:dyDescent="0.25">
      <c r="A17918" s="2">
        <v>45551.381944444445</v>
      </c>
      <c r="B17918">
        <v>136005</v>
      </c>
      <c r="C17918">
        <v>136170</v>
      </c>
      <c r="D17918">
        <v>135915</v>
      </c>
      <c r="E17918">
        <v>136165</v>
      </c>
    </row>
    <row r="17919" spans="1:5" x14ac:dyDescent="0.25">
      <c r="A17919" s="2">
        <v>45551.378472222219</v>
      </c>
      <c r="B17919">
        <v>136055</v>
      </c>
      <c r="C17919">
        <v>136080</v>
      </c>
      <c r="D17919">
        <v>135850</v>
      </c>
      <c r="E17919">
        <v>136000</v>
      </c>
    </row>
    <row r="17920" spans="1:5" x14ac:dyDescent="0.25">
      <c r="A17920" s="2">
        <v>45551.375</v>
      </c>
      <c r="B17920">
        <v>136240</v>
      </c>
      <c r="C17920">
        <v>136315</v>
      </c>
      <c r="D17920">
        <v>136040</v>
      </c>
      <c r="E17920">
        <v>136060</v>
      </c>
    </row>
    <row r="17921" spans="1:5" x14ac:dyDescent="0.25">
      <c r="A17921" s="2">
        <v>45548.763888888891</v>
      </c>
      <c r="B17921">
        <v>136065</v>
      </c>
      <c r="C17921">
        <v>136065</v>
      </c>
      <c r="D17921">
        <v>135950</v>
      </c>
      <c r="E17921">
        <v>136015</v>
      </c>
    </row>
    <row r="17922" spans="1:5" x14ac:dyDescent="0.25">
      <c r="A17922" s="2">
        <v>45548.760416666664</v>
      </c>
      <c r="B17922">
        <v>136065</v>
      </c>
      <c r="C17922">
        <v>136090</v>
      </c>
      <c r="D17922">
        <v>136050</v>
      </c>
      <c r="E17922">
        <v>136060</v>
      </c>
    </row>
    <row r="17923" spans="1:5" x14ac:dyDescent="0.25">
      <c r="A17923" s="2">
        <v>45548.756944444445</v>
      </c>
      <c r="B17923">
        <v>136105</v>
      </c>
      <c r="C17923">
        <v>136125</v>
      </c>
      <c r="D17923">
        <v>136050</v>
      </c>
      <c r="E17923">
        <v>136065</v>
      </c>
    </row>
    <row r="17924" spans="1:5" x14ac:dyDescent="0.25">
      <c r="A17924" s="2">
        <v>45548.753472222219</v>
      </c>
      <c r="B17924">
        <v>136125</v>
      </c>
      <c r="C17924">
        <v>136130</v>
      </c>
      <c r="D17924">
        <v>136090</v>
      </c>
      <c r="E17924">
        <v>136105</v>
      </c>
    </row>
    <row r="17925" spans="1:5" x14ac:dyDescent="0.25">
      <c r="A17925" s="2">
        <v>45548.75</v>
      </c>
      <c r="B17925">
        <v>136110</v>
      </c>
      <c r="C17925">
        <v>136140</v>
      </c>
      <c r="D17925">
        <v>136100</v>
      </c>
      <c r="E17925">
        <v>136125</v>
      </c>
    </row>
    <row r="17926" spans="1:5" x14ac:dyDescent="0.25">
      <c r="A17926" s="2">
        <v>45548.746527777781</v>
      </c>
      <c r="B17926">
        <v>136055</v>
      </c>
      <c r="C17926">
        <v>136155</v>
      </c>
      <c r="D17926">
        <v>136055</v>
      </c>
      <c r="E17926">
        <v>136105</v>
      </c>
    </row>
    <row r="17927" spans="1:5" x14ac:dyDescent="0.25">
      <c r="A17927" s="2">
        <v>45548.743055555555</v>
      </c>
      <c r="B17927">
        <v>136060</v>
      </c>
      <c r="C17927">
        <v>136075</v>
      </c>
      <c r="D17927">
        <v>136040</v>
      </c>
      <c r="E17927">
        <v>136060</v>
      </c>
    </row>
    <row r="17928" spans="1:5" x14ac:dyDescent="0.25">
      <c r="A17928" s="2">
        <v>45548.739583333336</v>
      </c>
      <c r="B17928">
        <v>136045</v>
      </c>
      <c r="C17928">
        <v>136075</v>
      </c>
      <c r="D17928">
        <v>136040</v>
      </c>
      <c r="E17928">
        <v>136060</v>
      </c>
    </row>
    <row r="17929" spans="1:5" x14ac:dyDescent="0.25">
      <c r="A17929" s="2">
        <v>45548.736111111109</v>
      </c>
      <c r="B17929">
        <v>136045</v>
      </c>
      <c r="C17929">
        <v>136065</v>
      </c>
      <c r="D17929">
        <v>136035</v>
      </c>
      <c r="E17929">
        <v>136040</v>
      </c>
    </row>
    <row r="17930" spans="1:5" x14ac:dyDescent="0.25">
      <c r="A17930" s="2">
        <v>45548.732638888891</v>
      </c>
      <c r="B17930">
        <v>136050</v>
      </c>
      <c r="C17930">
        <v>136060</v>
      </c>
      <c r="D17930">
        <v>136035</v>
      </c>
      <c r="E17930">
        <v>136045</v>
      </c>
    </row>
    <row r="17931" spans="1:5" x14ac:dyDescent="0.25">
      <c r="A17931" s="2">
        <v>45548.729166666664</v>
      </c>
      <c r="B17931">
        <v>136065</v>
      </c>
      <c r="C17931">
        <v>136090</v>
      </c>
      <c r="D17931">
        <v>136005</v>
      </c>
      <c r="E17931">
        <v>136045</v>
      </c>
    </row>
    <row r="17932" spans="1:5" x14ac:dyDescent="0.25">
      <c r="A17932" s="2">
        <v>45548.725694444445</v>
      </c>
      <c r="B17932">
        <v>136080</v>
      </c>
      <c r="C17932">
        <v>136100</v>
      </c>
      <c r="D17932">
        <v>136055</v>
      </c>
      <c r="E17932">
        <v>136065</v>
      </c>
    </row>
    <row r="17933" spans="1:5" x14ac:dyDescent="0.25">
      <c r="A17933" s="2">
        <v>45548.722222222219</v>
      </c>
      <c r="B17933">
        <v>136040</v>
      </c>
      <c r="C17933">
        <v>136100</v>
      </c>
      <c r="D17933">
        <v>136030</v>
      </c>
      <c r="E17933">
        <v>136085</v>
      </c>
    </row>
    <row r="17934" spans="1:5" x14ac:dyDescent="0.25">
      <c r="A17934" s="2">
        <v>45548.71875</v>
      </c>
      <c r="B17934">
        <v>136060</v>
      </c>
      <c r="C17934">
        <v>136065</v>
      </c>
      <c r="D17934">
        <v>136010</v>
      </c>
      <c r="E17934">
        <v>136035</v>
      </c>
    </row>
    <row r="17935" spans="1:5" x14ac:dyDescent="0.25">
      <c r="A17935" s="2">
        <v>45548.715277777781</v>
      </c>
      <c r="B17935">
        <v>136075</v>
      </c>
      <c r="C17935">
        <v>136080</v>
      </c>
      <c r="D17935">
        <v>136030</v>
      </c>
      <c r="E17935">
        <v>136065</v>
      </c>
    </row>
    <row r="17936" spans="1:5" x14ac:dyDescent="0.25">
      <c r="A17936" s="2">
        <v>45548.711805555555</v>
      </c>
      <c r="B17936">
        <v>136025</v>
      </c>
      <c r="C17936">
        <v>136100</v>
      </c>
      <c r="D17936">
        <v>136000</v>
      </c>
      <c r="E17936">
        <v>136070</v>
      </c>
    </row>
    <row r="17937" spans="1:5" x14ac:dyDescent="0.25">
      <c r="A17937" s="2">
        <v>45548.708333333336</v>
      </c>
      <c r="B17937">
        <v>136125</v>
      </c>
      <c r="C17937">
        <v>136200</v>
      </c>
      <c r="D17937">
        <v>136015</v>
      </c>
      <c r="E17937">
        <v>136020</v>
      </c>
    </row>
    <row r="17938" spans="1:5" x14ac:dyDescent="0.25">
      <c r="A17938" s="2">
        <v>45548.704861111109</v>
      </c>
      <c r="B17938">
        <v>136150</v>
      </c>
      <c r="C17938">
        <v>136170</v>
      </c>
      <c r="D17938">
        <v>136105</v>
      </c>
      <c r="E17938">
        <v>136125</v>
      </c>
    </row>
    <row r="17939" spans="1:5" x14ac:dyDescent="0.25">
      <c r="A17939" s="2">
        <v>45548.701388888891</v>
      </c>
      <c r="B17939">
        <v>136205</v>
      </c>
      <c r="C17939">
        <v>136225</v>
      </c>
      <c r="D17939">
        <v>136130</v>
      </c>
      <c r="E17939">
        <v>136150</v>
      </c>
    </row>
    <row r="17940" spans="1:5" x14ac:dyDescent="0.25">
      <c r="A17940" s="2">
        <v>45548.697916666664</v>
      </c>
      <c r="B17940">
        <v>136180</v>
      </c>
      <c r="C17940">
        <v>136230</v>
      </c>
      <c r="D17940">
        <v>136160</v>
      </c>
      <c r="E17940">
        <v>136205</v>
      </c>
    </row>
    <row r="17941" spans="1:5" x14ac:dyDescent="0.25">
      <c r="A17941" s="2">
        <v>45548.694444444445</v>
      </c>
      <c r="B17941">
        <v>136180</v>
      </c>
      <c r="C17941">
        <v>136195</v>
      </c>
      <c r="D17941">
        <v>136155</v>
      </c>
      <c r="E17941">
        <v>136180</v>
      </c>
    </row>
    <row r="17942" spans="1:5" x14ac:dyDescent="0.25">
      <c r="A17942" s="2">
        <v>45548.690972222219</v>
      </c>
      <c r="B17942">
        <v>136215</v>
      </c>
      <c r="C17942">
        <v>136220</v>
      </c>
      <c r="D17942">
        <v>136170</v>
      </c>
      <c r="E17942">
        <v>136180</v>
      </c>
    </row>
    <row r="17943" spans="1:5" x14ac:dyDescent="0.25">
      <c r="A17943" s="2">
        <v>45548.6875</v>
      </c>
      <c r="B17943">
        <v>136200</v>
      </c>
      <c r="C17943">
        <v>136240</v>
      </c>
      <c r="D17943">
        <v>136140</v>
      </c>
      <c r="E17943">
        <v>136220</v>
      </c>
    </row>
    <row r="17944" spans="1:5" x14ac:dyDescent="0.25">
      <c r="A17944" s="2">
        <v>45548.684027777781</v>
      </c>
      <c r="B17944">
        <v>136185</v>
      </c>
      <c r="C17944">
        <v>136220</v>
      </c>
      <c r="D17944">
        <v>136170</v>
      </c>
      <c r="E17944">
        <v>136195</v>
      </c>
    </row>
    <row r="17945" spans="1:5" x14ac:dyDescent="0.25">
      <c r="A17945" s="2">
        <v>45548.680555555555</v>
      </c>
      <c r="B17945">
        <v>136100</v>
      </c>
      <c r="C17945">
        <v>136195</v>
      </c>
      <c r="D17945">
        <v>136100</v>
      </c>
      <c r="E17945">
        <v>136190</v>
      </c>
    </row>
    <row r="17946" spans="1:5" x14ac:dyDescent="0.25">
      <c r="A17946" s="2">
        <v>45548.677083333336</v>
      </c>
      <c r="B17946">
        <v>136095</v>
      </c>
      <c r="C17946">
        <v>136140</v>
      </c>
      <c r="D17946">
        <v>136090</v>
      </c>
      <c r="E17946">
        <v>136105</v>
      </c>
    </row>
    <row r="17947" spans="1:5" x14ac:dyDescent="0.25">
      <c r="A17947" s="2">
        <v>45548.673611111109</v>
      </c>
      <c r="B17947">
        <v>136055</v>
      </c>
      <c r="C17947">
        <v>136130</v>
      </c>
      <c r="D17947">
        <v>136025</v>
      </c>
      <c r="E17947">
        <v>136090</v>
      </c>
    </row>
    <row r="17948" spans="1:5" x14ac:dyDescent="0.25">
      <c r="A17948" s="2">
        <v>45548.670138888891</v>
      </c>
      <c r="B17948">
        <v>136035</v>
      </c>
      <c r="C17948">
        <v>136075</v>
      </c>
      <c r="D17948">
        <v>136015</v>
      </c>
      <c r="E17948">
        <v>136050</v>
      </c>
    </row>
    <row r="17949" spans="1:5" x14ac:dyDescent="0.25">
      <c r="A17949" s="2">
        <v>45548.666666666664</v>
      </c>
      <c r="B17949">
        <v>136060</v>
      </c>
      <c r="C17949">
        <v>136100</v>
      </c>
      <c r="D17949">
        <v>135995</v>
      </c>
      <c r="E17949">
        <v>136035</v>
      </c>
    </row>
    <row r="17950" spans="1:5" x14ac:dyDescent="0.25">
      <c r="A17950" s="2">
        <v>45548.663194444445</v>
      </c>
      <c r="B17950">
        <v>136035</v>
      </c>
      <c r="C17950">
        <v>136080</v>
      </c>
      <c r="D17950">
        <v>135955</v>
      </c>
      <c r="E17950">
        <v>136060</v>
      </c>
    </row>
    <row r="17951" spans="1:5" x14ac:dyDescent="0.25">
      <c r="A17951" s="2">
        <v>45548.659722222219</v>
      </c>
      <c r="B17951">
        <v>136065</v>
      </c>
      <c r="C17951">
        <v>136075</v>
      </c>
      <c r="D17951">
        <v>136010</v>
      </c>
      <c r="E17951">
        <v>136035</v>
      </c>
    </row>
    <row r="17952" spans="1:5" x14ac:dyDescent="0.25">
      <c r="A17952" s="2">
        <v>45548.65625</v>
      </c>
      <c r="B17952">
        <v>136085</v>
      </c>
      <c r="C17952">
        <v>136120</v>
      </c>
      <c r="D17952">
        <v>136065</v>
      </c>
      <c r="E17952">
        <v>136065</v>
      </c>
    </row>
    <row r="17953" spans="1:5" x14ac:dyDescent="0.25">
      <c r="A17953" s="2">
        <v>45548.652777777781</v>
      </c>
      <c r="B17953">
        <v>136050</v>
      </c>
      <c r="C17953">
        <v>136120</v>
      </c>
      <c r="D17953">
        <v>136050</v>
      </c>
      <c r="E17953">
        <v>136085</v>
      </c>
    </row>
    <row r="17954" spans="1:5" x14ac:dyDescent="0.25">
      <c r="A17954" s="2">
        <v>45548.649305555555</v>
      </c>
      <c r="B17954">
        <v>136100</v>
      </c>
      <c r="C17954">
        <v>136135</v>
      </c>
      <c r="D17954">
        <v>136050</v>
      </c>
      <c r="E17954">
        <v>136050</v>
      </c>
    </row>
    <row r="17955" spans="1:5" x14ac:dyDescent="0.25">
      <c r="A17955" s="2">
        <v>45548.645833333336</v>
      </c>
      <c r="B17955">
        <v>136020</v>
      </c>
      <c r="C17955">
        <v>136120</v>
      </c>
      <c r="D17955">
        <v>135990</v>
      </c>
      <c r="E17955">
        <v>136100</v>
      </c>
    </row>
    <row r="17956" spans="1:5" x14ac:dyDescent="0.25">
      <c r="A17956" s="2">
        <v>45548.642361111109</v>
      </c>
      <c r="B17956">
        <v>136045</v>
      </c>
      <c r="C17956">
        <v>136050</v>
      </c>
      <c r="D17956">
        <v>135980</v>
      </c>
      <c r="E17956">
        <v>136020</v>
      </c>
    </row>
    <row r="17957" spans="1:5" x14ac:dyDescent="0.25">
      <c r="A17957" s="2">
        <v>45548.638888888891</v>
      </c>
      <c r="B17957">
        <v>136100</v>
      </c>
      <c r="C17957">
        <v>136140</v>
      </c>
      <c r="D17957">
        <v>136025</v>
      </c>
      <c r="E17957">
        <v>136045</v>
      </c>
    </row>
    <row r="17958" spans="1:5" x14ac:dyDescent="0.25">
      <c r="A17958" s="2">
        <v>45548.635416666664</v>
      </c>
      <c r="B17958">
        <v>135990</v>
      </c>
      <c r="C17958">
        <v>136120</v>
      </c>
      <c r="D17958">
        <v>135960</v>
      </c>
      <c r="E17958">
        <v>136100</v>
      </c>
    </row>
    <row r="17959" spans="1:5" x14ac:dyDescent="0.25">
      <c r="A17959" s="2">
        <v>45548.631944444445</v>
      </c>
      <c r="B17959">
        <v>135890</v>
      </c>
      <c r="C17959">
        <v>135995</v>
      </c>
      <c r="D17959">
        <v>135840</v>
      </c>
      <c r="E17959">
        <v>135990</v>
      </c>
    </row>
    <row r="17960" spans="1:5" x14ac:dyDescent="0.25">
      <c r="A17960" s="2">
        <v>45548.628472222219</v>
      </c>
      <c r="B17960">
        <v>135830</v>
      </c>
      <c r="C17960">
        <v>135925</v>
      </c>
      <c r="D17960">
        <v>135825</v>
      </c>
      <c r="E17960">
        <v>135895</v>
      </c>
    </row>
    <row r="17961" spans="1:5" x14ac:dyDescent="0.25">
      <c r="A17961" s="2">
        <v>45548.625</v>
      </c>
      <c r="B17961">
        <v>135975</v>
      </c>
      <c r="C17961">
        <v>135995</v>
      </c>
      <c r="D17961">
        <v>135825</v>
      </c>
      <c r="E17961">
        <v>135830</v>
      </c>
    </row>
    <row r="17962" spans="1:5" x14ac:dyDescent="0.25">
      <c r="A17962" s="2">
        <v>45548.621527777781</v>
      </c>
      <c r="B17962">
        <v>136005</v>
      </c>
      <c r="C17962">
        <v>136060</v>
      </c>
      <c r="D17962">
        <v>135915</v>
      </c>
      <c r="E17962">
        <v>135975</v>
      </c>
    </row>
    <row r="17963" spans="1:5" x14ac:dyDescent="0.25">
      <c r="A17963" s="2">
        <v>45548.618055555555</v>
      </c>
      <c r="B17963">
        <v>136050</v>
      </c>
      <c r="C17963">
        <v>136065</v>
      </c>
      <c r="D17963">
        <v>135975</v>
      </c>
      <c r="E17963">
        <v>136010</v>
      </c>
    </row>
    <row r="17964" spans="1:5" x14ac:dyDescent="0.25">
      <c r="A17964" s="2">
        <v>45548.614583333336</v>
      </c>
      <c r="B17964">
        <v>136190</v>
      </c>
      <c r="C17964">
        <v>136195</v>
      </c>
      <c r="D17964">
        <v>136030</v>
      </c>
      <c r="E17964">
        <v>136050</v>
      </c>
    </row>
    <row r="17965" spans="1:5" x14ac:dyDescent="0.25">
      <c r="A17965" s="2">
        <v>45548.611111111109</v>
      </c>
      <c r="B17965">
        <v>136235</v>
      </c>
      <c r="C17965">
        <v>136320</v>
      </c>
      <c r="D17965">
        <v>136185</v>
      </c>
      <c r="E17965">
        <v>136190</v>
      </c>
    </row>
    <row r="17966" spans="1:5" x14ac:dyDescent="0.25">
      <c r="A17966" s="2">
        <v>45548.607638888891</v>
      </c>
      <c r="B17966">
        <v>136105</v>
      </c>
      <c r="C17966">
        <v>136275</v>
      </c>
      <c r="D17966">
        <v>136100</v>
      </c>
      <c r="E17966">
        <v>136240</v>
      </c>
    </row>
    <row r="17967" spans="1:5" x14ac:dyDescent="0.25">
      <c r="A17967" s="2">
        <v>45548.604166666664</v>
      </c>
      <c r="B17967">
        <v>136070</v>
      </c>
      <c r="C17967">
        <v>136120</v>
      </c>
      <c r="D17967">
        <v>136050</v>
      </c>
      <c r="E17967">
        <v>136105</v>
      </c>
    </row>
    <row r="17968" spans="1:5" x14ac:dyDescent="0.25">
      <c r="A17968" s="2">
        <v>45548.600694444445</v>
      </c>
      <c r="B17968">
        <v>136050</v>
      </c>
      <c r="C17968">
        <v>136080</v>
      </c>
      <c r="D17968">
        <v>136005</v>
      </c>
      <c r="E17968">
        <v>136070</v>
      </c>
    </row>
    <row r="17969" spans="1:5" x14ac:dyDescent="0.25">
      <c r="A17969" s="2">
        <v>45548.597222222219</v>
      </c>
      <c r="B17969">
        <v>136125</v>
      </c>
      <c r="C17969">
        <v>136135</v>
      </c>
      <c r="D17969">
        <v>136015</v>
      </c>
      <c r="E17969">
        <v>136055</v>
      </c>
    </row>
    <row r="17970" spans="1:5" x14ac:dyDescent="0.25">
      <c r="A17970" s="2">
        <v>45548.59375</v>
      </c>
      <c r="B17970">
        <v>136050</v>
      </c>
      <c r="C17970">
        <v>136180</v>
      </c>
      <c r="D17970">
        <v>136040</v>
      </c>
      <c r="E17970">
        <v>136125</v>
      </c>
    </row>
    <row r="17971" spans="1:5" x14ac:dyDescent="0.25">
      <c r="A17971" s="2">
        <v>45548.590277777781</v>
      </c>
      <c r="B17971">
        <v>136030</v>
      </c>
      <c r="C17971">
        <v>136100</v>
      </c>
      <c r="D17971">
        <v>135975</v>
      </c>
      <c r="E17971">
        <v>136050</v>
      </c>
    </row>
    <row r="17972" spans="1:5" x14ac:dyDescent="0.25">
      <c r="A17972" s="2">
        <v>45548.586805555555</v>
      </c>
      <c r="B17972">
        <v>136115</v>
      </c>
      <c r="C17972">
        <v>136155</v>
      </c>
      <c r="D17972">
        <v>135940</v>
      </c>
      <c r="E17972">
        <v>136025</v>
      </c>
    </row>
    <row r="17973" spans="1:5" x14ac:dyDescent="0.25">
      <c r="A17973" s="2">
        <v>45548.583333333336</v>
      </c>
      <c r="B17973">
        <v>136220</v>
      </c>
      <c r="C17973">
        <v>136225</v>
      </c>
      <c r="D17973">
        <v>136085</v>
      </c>
      <c r="E17973">
        <v>136120</v>
      </c>
    </row>
    <row r="17974" spans="1:5" x14ac:dyDescent="0.25">
      <c r="A17974" s="2">
        <v>45548.579861111109</v>
      </c>
      <c r="B17974">
        <v>136215</v>
      </c>
      <c r="C17974">
        <v>136260</v>
      </c>
      <c r="D17974">
        <v>136170</v>
      </c>
      <c r="E17974">
        <v>136225</v>
      </c>
    </row>
    <row r="17975" spans="1:5" x14ac:dyDescent="0.25">
      <c r="A17975" s="2">
        <v>45548.576388888891</v>
      </c>
      <c r="B17975">
        <v>136215</v>
      </c>
      <c r="C17975">
        <v>136275</v>
      </c>
      <c r="D17975">
        <v>136175</v>
      </c>
      <c r="E17975">
        <v>136215</v>
      </c>
    </row>
    <row r="17976" spans="1:5" x14ac:dyDescent="0.25">
      <c r="A17976" s="2">
        <v>45548.572916666664</v>
      </c>
      <c r="B17976">
        <v>136220</v>
      </c>
      <c r="C17976">
        <v>136270</v>
      </c>
      <c r="D17976">
        <v>136180</v>
      </c>
      <c r="E17976">
        <v>136215</v>
      </c>
    </row>
    <row r="17977" spans="1:5" x14ac:dyDescent="0.25">
      <c r="A17977" s="2">
        <v>45548.569444444445</v>
      </c>
      <c r="B17977">
        <v>136320</v>
      </c>
      <c r="C17977">
        <v>136360</v>
      </c>
      <c r="D17977">
        <v>136155</v>
      </c>
      <c r="E17977">
        <v>136225</v>
      </c>
    </row>
    <row r="17978" spans="1:5" x14ac:dyDescent="0.25">
      <c r="A17978" s="2">
        <v>45548.565972222219</v>
      </c>
      <c r="B17978">
        <v>136470</v>
      </c>
      <c r="C17978">
        <v>136485</v>
      </c>
      <c r="D17978">
        <v>136315</v>
      </c>
      <c r="E17978">
        <v>136320</v>
      </c>
    </row>
    <row r="17979" spans="1:5" x14ac:dyDescent="0.25">
      <c r="A17979" s="2">
        <v>45548.5625</v>
      </c>
      <c r="B17979">
        <v>136620</v>
      </c>
      <c r="C17979">
        <v>136630</v>
      </c>
      <c r="D17979">
        <v>136415</v>
      </c>
      <c r="E17979">
        <v>136470</v>
      </c>
    </row>
    <row r="17980" spans="1:5" x14ac:dyDescent="0.25">
      <c r="A17980" s="2">
        <v>45548.559027777781</v>
      </c>
      <c r="B17980">
        <v>136660</v>
      </c>
      <c r="C17980">
        <v>136700</v>
      </c>
      <c r="D17980">
        <v>136615</v>
      </c>
      <c r="E17980">
        <v>136620</v>
      </c>
    </row>
    <row r="17981" spans="1:5" x14ac:dyDescent="0.25">
      <c r="A17981" s="2">
        <v>45548.555555555555</v>
      </c>
      <c r="B17981">
        <v>136745</v>
      </c>
      <c r="C17981">
        <v>136755</v>
      </c>
      <c r="D17981">
        <v>136655</v>
      </c>
      <c r="E17981">
        <v>136665</v>
      </c>
    </row>
    <row r="17982" spans="1:5" x14ac:dyDescent="0.25">
      <c r="A17982" s="2">
        <v>45548.552083333336</v>
      </c>
      <c r="B17982">
        <v>136700</v>
      </c>
      <c r="C17982">
        <v>136745</v>
      </c>
      <c r="D17982">
        <v>136680</v>
      </c>
      <c r="E17982">
        <v>136745</v>
      </c>
    </row>
    <row r="17983" spans="1:5" x14ac:dyDescent="0.25">
      <c r="A17983" s="2">
        <v>45548.548611111109</v>
      </c>
      <c r="B17983">
        <v>136755</v>
      </c>
      <c r="C17983">
        <v>136765</v>
      </c>
      <c r="D17983">
        <v>136680</v>
      </c>
      <c r="E17983">
        <v>136700</v>
      </c>
    </row>
    <row r="17984" spans="1:5" x14ac:dyDescent="0.25">
      <c r="A17984" s="2">
        <v>45548.545138888891</v>
      </c>
      <c r="B17984">
        <v>136760</v>
      </c>
      <c r="C17984">
        <v>136785</v>
      </c>
      <c r="D17984">
        <v>136730</v>
      </c>
      <c r="E17984">
        <v>136755</v>
      </c>
    </row>
    <row r="17985" spans="1:5" x14ac:dyDescent="0.25">
      <c r="A17985" s="2">
        <v>45548.541666666664</v>
      </c>
      <c r="B17985">
        <v>136850</v>
      </c>
      <c r="C17985">
        <v>136865</v>
      </c>
      <c r="D17985">
        <v>136755</v>
      </c>
      <c r="E17985">
        <v>136760</v>
      </c>
    </row>
    <row r="17986" spans="1:5" x14ac:dyDescent="0.25">
      <c r="A17986" s="2">
        <v>45548.538194444445</v>
      </c>
      <c r="B17986">
        <v>136815</v>
      </c>
      <c r="C17986">
        <v>136850</v>
      </c>
      <c r="D17986">
        <v>136790</v>
      </c>
      <c r="E17986">
        <v>136845</v>
      </c>
    </row>
    <row r="17987" spans="1:5" x14ac:dyDescent="0.25">
      <c r="A17987" s="2">
        <v>45548.534722222219</v>
      </c>
      <c r="B17987">
        <v>136795</v>
      </c>
      <c r="C17987">
        <v>136845</v>
      </c>
      <c r="D17987">
        <v>136780</v>
      </c>
      <c r="E17987">
        <v>136820</v>
      </c>
    </row>
    <row r="17988" spans="1:5" x14ac:dyDescent="0.25">
      <c r="A17988" s="2">
        <v>45548.53125</v>
      </c>
      <c r="B17988">
        <v>136790</v>
      </c>
      <c r="C17988">
        <v>136820</v>
      </c>
      <c r="D17988">
        <v>136770</v>
      </c>
      <c r="E17988">
        <v>136795</v>
      </c>
    </row>
    <row r="17989" spans="1:5" x14ac:dyDescent="0.25">
      <c r="A17989" s="2">
        <v>45548.527777777781</v>
      </c>
      <c r="B17989">
        <v>136785</v>
      </c>
      <c r="C17989">
        <v>136870</v>
      </c>
      <c r="D17989">
        <v>136750</v>
      </c>
      <c r="E17989">
        <v>136790</v>
      </c>
    </row>
    <row r="17990" spans="1:5" x14ac:dyDescent="0.25">
      <c r="A17990" s="2">
        <v>45548.524305555555</v>
      </c>
      <c r="B17990">
        <v>136760</v>
      </c>
      <c r="C17990">
        <v>136800</v>
      </c>
      <c r="D17990">
        <v>136755</v>
      </c>
      <c r="E17990">
        <v>136785</v>
      </c>
    </row>
    <row r="17991" spans="1:5" x14ac:dyDescent="0.25">
      <c r="A17991" s="2">
        <v>45548.520833333336</v>
      </c>
      <c r="B17991">
        <v>136740</v>
      </c>
      <c r="C17991">
        <v>136790</v>
      </c>
      <c r="D17991">
        <v>136645</v>
      </c>
      <c r="E17991">
        <v>136760</v>
      </c>
    </row>
    <row r="17992" spans="1:5" x14ac:dyDescent="0.25">
      <c r="A17992" s="2">
        <v>45548.517361111109</v>
      </c>
      <c r="B17992">
        <v>136810</v>
      </c>
      <c r="C17992">
        <v>136825</v>
      </c>
      <c r="D17992">
        <v>136715</v>
      </c>
      <c r="E17992">
        <v>136740</v>
      </c>
    </row>
    <row r="17993" spans="1:5" x14ac:dyDescent="0.25">
      <c r="A17993" s="2">
        <v>45548.513888888891</v>
      </c>
      <c r="B17993">
        <v>136905</v>
      </c>
      <c r="C17993">
        <v>136910</v>
      </c>
      <c r="D17993">
        <v>136810</v>
      </c>
      <c r="E17993">
        <v>136810</v>
      </c>
    </row>
    <row r="17994" spans="1:5" x14ac:dyDescent="0.25">
      <c r="A17994" s="2">
        <v>45548.510416666664</v>
      </c>
      <c r="B17994">
        <v>136875</v>
      </c>
      <c r="C17994">
        <v>136920</v>
      </c>
      <c r="D17994">
        <v>136845</v>
      </c>
      <c r="E17994">
        <v>136910</v>
      </c>
    </row>
    <row r="17995" spans="1:5" x14ac:dyDescent="0.25">
      <c r="A17995" s="2">
        <v>45548.506944444445</v>
      </c>
      <c r="B17995">
        <v>136915</v>
      </c>
      <c r="C17995">
        <v>136950</v>
      </c>
      <c r="D17995">
        <v>136860</v>
      </c>
      <c r="E17995">
        <v>136880</v>
      </c>
    </row>
    <row r="17996" spans="1:5" x14ac:dyDescent="0.25">
      <c r="A17996" s="2">
        <v>45548.503472222219</v>
      </c>
      <c r="B17996">
        <v>136955</v>
      </c>
      <c r="C17996">
        <v>137020</v>
      </c>
      <c r="D17996">
        <v>136855</v>
      </c>
      <c r="E17996">
        <v>136910</v>
      </c>
    </row>
    <row r="17997" spans="1:5" x14ac:dyDescent="0.25">
      <c r="A17997" s="2">
        <v>45548.5</v>
      </c>
      <c r="B17997">
        <v>137025</v>
      </c>
      <c r="C17997">
        <v>137030</v>
      </c>
      <c r="D17997">
        <v>136910</v>
      </c>
      <c r="E17997">
        <v>136950</v>
      </c>
    </row>
    <row r="17998" spans="1:5" x14ac:dyDescent="0.25">
      <c r="A17998" s="2">
        <v>45548.496527777781</v>
      </c>
      <c r="B17998">
        <v>136950</v>
      </c>
      <c r="C17998">
        <v>137085</v>
      </c>
      <c r="D17998">
        <v>136945</v>
      </c>
      <c r="E17998">
        <v>137025</v>
      </c>
    </row>
    <row r="17999" spans="1:5" x14ac:dyDescent="0.25">
      <c r="A17999" s="2">
        <v>45548.493055555555</v>
      </c>
      <c r="B17999">
        <v>136930</v>
      </c>
      <c r="C17999">
        <v>136985</v>
      </c>
      <c r="D17999">
        <v>136895</v>
      </c>
      <c r="E17999">
        <v>136950</v>
      </c>
    </row>
    <row r="18000" spans="1:5" x14ac:dyDescent="0.25">
      <c r="A18000" s="2">
        <v>45548.489583333336</v>
      </c>
      <c r="B18000">
        <v>137035</v>
      </c>
      <c r="C18000">
        <v>137060</v>
      </c>
      <c r="D18000">
        <v>136920</v>
      </c>
      <c r="E18000">
        <v>136930</v>
      </c>
    </row>
    <row r="18001" spans="1:5" x14ac:dyDescent="0.25">
      <c r="A18001" s="2">
        <v>45548.486111111109</v>
      </c>
      <c r="B18001">
        <v>136865</v>
      </c>
      <c r="C18001">
        <v>137070</v>
      </c>
      <c r="D18001">
        <v>136815</v>
      </c>
      <c r="E18001">
        <v>137035</v>
      </c>
    </row>
    <row r="18002" spans="1:5" x14ac:dyDescent="0.25">
      <c r="A18002" s="2">
        <v>45548.482638888891</v>
      </c>
      <c r="B18002">
        <v>136845</v>
      </c>
      <c r="C18002">
        <v>136890</v>
      </c>
      <c r="D18002">
        <v>136740</v>
      </c>
      <c r="E18002">
        <v>136870</v>
      </c>
    </row>
    <row r="18003" spans="1:5" x14ac:dyDescent="0.25">
      <c r="A18003" s="2">
        <v>45548.479166666664</v>
      </c>
      <c r="B18003">
        <v>136740</v>
      </c>
      <c r="C18003">
        <v>136880</v>
      </c>
      <c r="D18003">
        <v>136735</v>
      </c>
      <c r="E18003">
        <v>136845</v>
      </c>
    </row>
    <row r="18004" spans="1:5" x14ac:dyDescent="0.25">
      <c r="A18004" s="2">
        <v>45548.475694444445</v>
      </c>
      <c r="B18004">
        <v>136750</v>
      </c>
      <c r="C18004">
        <v>136760</v>
      </c>
      <c r="D18004">
        <v>136615</v>
      </c>
      <c r="E18004">
        <v>136740</v>
      </c>
    </row>
    <row r="18005" spans="1:5" x14ac:dyDescent="0.25">
      <c r="A18005" s="2">
        <v>45548.472222222219</v>
      </c>
      <c r="B18005">
        <v>136670</v>
      </c>
      <c r="C18005">
        <v>136755</v>
      </c>
      <c r="D18005">
        <v>136665</v>
      </c>
      <c r="E18005">
        <v>136755</v>
      </c>
    </row>
    <row r="18006" spans="1:5" x14ac:dyDescent="0.25">
      <c r="A18006" s="2">
        <v>45548.46875</v>
      </c>
      <c r="B18006">
        <v>136540</v>
      </c>
      <c r="C18006">
        <v>136675</v>
      </c>
      <c r="D18006">
        <v>136535</v>
      </c>
      <c r="E18006">
        <v>136670</v>
      </c>
    </row>
    <row r="18007" spans="1:5" x14ac:dyDescent="0.25">
      <c r="A18007" s="2">
        <v>45548.465277777781</v>
      </c>
      <c r="B18007">
        <v>136640</v>
      </c>
      <c r="C18007">
        <v>136700</v>
      </c>
      <c r="D18007">
        <v>136530</v>
      </c>
      <c r="E18007">
        <v>136535</v>
      </c>
    </row>
    <row r="18008" spans="1:5" x14ac:dyDescent="0.25">
      <c r="A18008" s="2">
        <v>45548.461805555555</v>
      </c>
      <c r="B18008">
        <v>136805</v>
      </c>
      <c r="C18008">
        <v>136805</v>
      </c>
      <c r="D18008">
        <v>136635</v>
      </c>
      <c r="E18008">
        <v>136640</v>
      </c>
    </row>
    <row r="18009" spans="1:5" x14ac:dyDescent="0.25">
      <c r="A18009" s="2">
        <v>45548.458333333336</v>
      </c>
      <c r="B18009">
        <v>136870</v>
      </c>
      <c r="C18009">
        <v>136900</v>
      </c>
      <c r="D18009">
        <v>136755</v>
      </c>
      <c r="E18009">
        <v>136800</v>
      </c>
    </row>
    <row r="18010" spans="1:5" x14ac:dyDescent="0.25">
      <c r="A18010" s="2">
        <v>45548.454861111109</v>
      </c>
      <c r="B18010">
        <v>136875</v>
      </c>
      <c r="C18010">
        <v>136995</v>
      </c>
      <c r="D18010">
        <v>136855</v>
      </c>
      <c r="E18010">
        <v>136870</v>
      </c>
    </row>
    <row r="18011" spans="1:5" x14ac:dyDescent="0.25">
      <c r="A18011" s="2">
        <v>45548.451388888891</v>
      </c>
      <c r="B18011">
        <v>136770</v>
      </c>
      <c r="C18011">
        <v>136920</v>
      </c>
      <c r="D18011">
        <v>136725</v>
      </c>
      <c r="E18011">
        <v>136880</v>
      </c>
    </row>
    <row r="18012" spans="1:5" x14ac:dyDescent="0.25">
      <c r="A18012" s="2">
        <v>45548.447916666664</v>
      </c>
      <c r="B18012">
        <v>136700</v>
      </c>
      <c r="C18012">
        <v>136855</v>
      </c>
      <c r="D18012">
        <v>136610</v>
      </c>
      <c r="E18012">
        <v>136770</v>
      </c>
    </row>
    <row r="18013" spans="1:5" x14ac:dyDescent="0.25">
      <c r="A18013" s="2">
        <v>45548.444444444445</v>
      </c>
      <c r="B18013">
        <v>136675</v>
      </c>
      <c r="C18013">
        <v>136780</v>
      </c>
      <c r="D18013">
        <v>136625</v>
      </c>
      <c r="E18013">
        <v>136705</v>
      </c>
    </row>
    <row r="18014" spans="1:5" x14ac:dyDescent="0.25">
      <c r="A18014" s="2">
        <v>45548.440972222219</v>
      </c>
      <c r="B18014">
        <v>136710</v>
      </c>
      <c r="C18014">
        <v>136720</v>
      </c>
      <c r="D18014">
        <v>136570</v>
      </c>
      <c r="E18014">
        <v>136670</v>
      </c>
    </row>
    <row r="18015" spans="1:5" x14ac:dyDescent="0.25">
      <c r="A18015" s="2">
        <v>45548.4375</v>
      </c>
      <c r="B18015">
        <v>136600</v>
      </c>
      <c r="C18015">
        <v>136750</v>
      </c>
      <c r="D18015">
        <v>136550</v>
      </c>
      <c r="E18015">
        <v>136705</v>
      </c>
    </row>
    <row r="18016" spans="1:5" x14ac:dyDescent="0.25">
      <c r="A18016" s="2">
        <v>45548.434027777781</v>
      </c>
      <c r="B18016">
        <v>136295</v>
      </c>
      <c r="C18016">
        <v>136630</v>
      </c>
      <c r="D18016">
        <v>136240</v>
      </c>
      <c r="E18016">
        <v>136600</v>
      </c>
    </row>
    <row r="18017" spans="1:5" x14ac:dyDescent="0.25">
      <c r="A18017" s="2">
        <v>45548.430555555555</v>
      </c>
      <c r="B18017">
        <v>136340</v>
      </c>
      <c r="C18017">
        <v>136460</v>
      </c>
      <c r="D18017">
        <v>136220</v>
      </c>
      <c r="E18017">
        <v>136295</v>
      </c>
    </row>
    <row r="18018" spans="1:5" x14ac:dyDescent="0.25">
      <c r="A18018" s="2">
        <v>45548.427083333336</v>
      </c>
      <c r="B18018">
        <v>135990</v>
      </c>
      <c r="C18018">
        <v>136395</v>
      </c>
      <c r="D18018">
        <v>135990</v>
      </c>
      <c r="E18018">
        <v>136340</v>
      </c>
    </row>
    <row r="18019" spans="1:5" x14ac:dyDescent="0.25">
      <c r="A18019" s="2">
        <v>45548.423611111109</v>
      </c>
      <c r="B18019">
        <v>136105</v>
      </c>
      <c r="C18019">
        <v>136195</v>
      </c>
      <c r="D18019">
        <v>135960</v>
      </c>
      <c r="E18019">
        <v>135995</v>
      </c>
    </row>
    <row r="18020" spans="1:5" x14ac:dyDescent="0.25">
      <c r="A18020" s="2">
        <v>45548.420138888891</v>
      </c>
      <c r="B18020">
        <v>135785</v>
      </c>
      <c r="C18020">
        <v>136155</v>
      </c>
      <c r="D18020">
        <v>135740</v>
      </c>
      <c r="E18020">
        <v>136105</v>
      </c>
    </row>
    <row r="18021" spans="1:5" x14ac:dyDescent="0.25">
      <c r="A18021" s="2">
        <v>45548.416666666664</v>
      </c>
      <c r="B18021">
        <v>135705</v>
      </c>
      <c r="C18021">
        <v>135850</v>
      </c>
      <c r="D18021">
        <v>135695</v>
      </c>
      <c r="E18021">
        <v>135785</v>
      </c>
    </row>
    <row r="18022" spans="1:5" x14ac:dyDescent="0.25">
      <c r="A18022" s="2">
        <v>45548.413194444445</v>
      </c>
      <c r="B18022">
        <v>135545</v>
      </c>
      <c r="C18022">
        <v>135740</v>
      </c>
      <c r="D18022">
        <v>135530</v>
      </c>
      <c r="E18022">
        <v>135705</v>
      </c>
    </row>
    <row r="18023" spans="1:5" x14ac:dyDescent="0.25">
      <c r="A18023" s="2">
        <v>45548.409722222219</v>
      </c>
      <c r="B18023">
        <v>135460</v>
      </c>
      <c r="C18023">
        <v>135550</v>
      </c>
      <c r="D18023">
        <v>135425</v>
      </c>
      <c r="E18023">
        <v>135550</v>
      </c>
    </row>
    <row r="18024" spans="1:5" x14ac:dyDescent="0.25">
      <c r="A18024" s="2">
        <v>45548.40625</v>
      </c>
      <c r="B18024">
        <v>135435</v>
      </c>
      <c r="C18024">
        <v>135465</v>
      </c>
      <c r="D18024">
        <v>135365</v>
      </c>
      <c r="E18024">
        <v>135460</v>
      </c>
    </row>
    <row r="18025" spans="1:5" x14ac:dyDescent="0.25">
      <c r="A18025" s="2">
        <v>45548.402777777781</v>
      </c>
      <c r="B18025">
        <v>135350</v>
      </c>
      <c r="C18025">
        <v>135450</v>
      </c>
      <c r="D18025">
        <v>135325</v>
      </c>
      <c r="E18025">
        <v>135435</v>
      </c>
    </row>
    <row r="18026" spans="1:5" x14ac:dyDescent="0.25">
      <c r="A18026" s="2">
        <v>45548.399305555555</v>
      </c>
      <c r="B18026">
        <v>135365</v>
      </c>
      <c r="C18026">
        <v>135380</v>
      </c>
      <c r="D18026">
        <v>135335</v>
      </c>
      <c r="E18026">
        <v>135350</v>
      </c>
    </row>
    <row r="18027" spans="1:5" x14ac:dyDescent="0.25">
      <c r="A18027" s="2">
        <v>45548.395833333336</v>
      </c>
      <c r="B18027">
        <v>135370</v>
      </c>
      <c r="C18027">
        <v>135400</v>
      </c>
      <c r="D18027">
        <v>135325</v>
      </c>
      <c r="E18027">
        <v>135370</v>
      </c>
    </row>
    <row r="18028" spans="1:5" x14ac:dyDescent="0.25">
      <c r="A18028" s="2">
        <v>45548.392361111109</v>
      </c>
      <c r="B18028">
        <v>135345</v>
      </c>
      <c r="C18028">
        <v>135400</v>
      </c>
      <c r="D18028">
        <v>135310</v>
      </c>
      <c r="E18028">
        <v>135375</v>
      </c>
    </row>
    <row r="18029" spans="1:5" x14ac:dyDescent="0.25">
      <c r="A18029" s="2">
        <v>45548.388888888891</v>
      </c>
      <c r="B18029">
        <v>135265</v>
      </c>
      <c r="C18029">
        <v>135370</v>
      </c>
      <c r="D18029">
        <v>135230</v>
      </c>
      <c r="E18029">
        <v>135345</v>
      </c>
    </row>
    <row r="18030" spans="1:5" x14ac:dyDescent="0.25">
      <c r="A18030" s="2">
        <v>45548.385416666664</v>
      </c>
      <c r="B18030">
        <v>135220</v>
      </c>
      <c r="C18030">
        <v>135360</v>
      </c>
      <c r="D18030">
        <v>135095</v>
      </c>
      <c r="E18030">
        <v>135260</v>
      </c>
    </row>
    <row r="18031" spans="1:5" x14ac:dyDescent="0.25">
      <c r="A18031" s="2">
        <v>45548.381944444445</v>
      </c>
      <c r="B18031">
        <v>135295</v>
      </c>
      <c r="C18031">
        <v>135315</v>
      </c>
      <c r="D18031">
        <v>135215</v>
      </c>
      <c r="E18031">
        <v>135220</v>
      </c>
    </row>
    <row r="18032" spans="1:5" x14ac:dyDescent="0.25">
      <c r="A18032" s="2">
        <v>45548.378472222219</v>
      </c>
      <c r="B18032">
        <v>135345</v>
      </c>
      <c r="C18032">
        <v>135385</v>
      </c>
      <c r="D18032">
        <v>135145</v>
      </c>
      <c r="E18032">
        <v>135295</v>
      </c>
    </row>
    <row r="18033" spans="1:5" x14ac:dyDescent="0.25">
      <c r="A18033" s="2">
        <v>45548.375</v>
      </c>
      <c r="B18033">
        <v>135250</v>
      </c>
      <c r="C18033">
        <v>135480</v>
      </c>
      <c r="D18033">
        <v>135140</v>
      </c>
      <c r="E18033">
        <v>135345</v>
      </c>
    </row>
    <row r="18034" spans="1:5" x14ac:dyDescent="0.25">
      <c r="A18034" s="2">
        <v>45547.763888888891</v>
      </c>
      <c r="B18034">
        <v>135255</v>
      </c>
      <c r="C18034">
        <v>135325</v>
      </c>
      <c r="D18034">
        <v>135255</v>
      </c>
      <c r="E18034">
        <v>135260</v>
      </c>
    </row>
    <row r="18035" spans="1:5" x14ac:dyDescent="0.25">
      <c r="A18035" s="2">
        <v>45547.760416666664</v>
      </c>
      <c r="B18035">
        <v>135245</v>
      </c>
      <c r="C18035">
        <v>135265</v>
      </c>
      <c r="D18035">
        <v>135220</v>
      </c>
      <c r="E18035">
        <v>135245</v>
      </c>
    </row>
    <row r="18036" spans="1:5" x14ac:dyDescent="0.25">
      <c r="A18036" s="2">
        <v>45547.756944444445</v>
      </c>
      <c r="B18036">
        <v>135220</v>
      </c>
      <c r="C18036">
        <v>135265</v>
      </c>
      <c r="D18036">
        <v>135210</v>
      </c>
      <c r="E18036">
        <v>135250</v>
      </c>
    </row>
    <row r="18037" spans="1:5" x14ac:dyDescent="0.25">
      <c r="A18037" s="2">
        <v>45547.753472222219</v>
      </c>
      <c r="B18037">
        <v>135215</v>
      </c>
      <c r="C18037">
        <v>135250</v>
      </c>
      <c r="D18037">
        <v>135205</v>
      </c>
      <c r="E18037">
        <v>135220</v>
      </c>
    </row>
    <row r="18038" spans="1:5" x14ac:dyDescent="0.25">
      <c r="A18038" s="2">
        <v>45547.75</v>
      </c>
      <c r="B18038">
        <v>135215</v>
      </c>
      <c r="C18038">
        <v>135225</v>
      </c>
      <c r="D18038">
        <v>135200</v>
      </c>
      <c r="E18038">
        <v>135215</v>
      </c>
    </row>
    <row r="18039" spans="1:5" x14ac:dyDescent="0.25">
      <c r="A18039" s="2">
        <v>45547.746527777781</v>
      </c>
      <c r="B18039">
        <v>135200</v>
      </c>
      <c r="C18039">
        <v>135225</v>
      </c>
      <c r="D18039">
        <v>135185</v>
      </c>
      <c r="E18039">
        <v>135215</v>
      </c>
    </row>
    <row r="18040" spans="1:5" x14ac:dyDescent="0.25">
      <c r="A18040" s="2">
        <v>45547.743055555555</v>
      </c>
      <c r="B18040">
        <v>135195</v>
      </c>
      <c r="C18040">
        <v>135215</v>
      </c>
      <c r="D18040">
        <v>135175</v>
      </c>
      <c r="E18040">
        <v>135195</v>
      </c>
    </row>
    <row r="18041" spans="1:5" x14ac:dyDescent="0.25">
      <c r="A18041" s="2">
        <v>45547.739583333336</v>
      </c>
      <c r="B18041">
        <v>135215</v>
      </c>
      <c r="C18041">
        <v>135225</v>
      </c>
      <c r="D18041">
        <v>135165</v>
      </c>
      <c r="E18041">
        <v>135195</v>
      </c>
    </row>
    <row r="18042" spans="1:5" x14ac:dyDescent="0.25">
      <c r="A18042" s="2">
        <v>45547.736111111109</v>
      </c>
      <c r="B18042">
        <v>135175</v>
      </c>
      <c r="C18042">
        <v>135245</v>
      </c>
      <c r="D18042">
        <v>135175</v>
      </c>
      <c r="E18042">
        <v>135220</v>
      </c>
    </row>
    <row r="18043" spans="1:5" x14ac:dyDescent="0.25">
      <c r="A18043" s="2">
        <v>45547.732638888891</v>
      </c>
      <c r="B18043">
        <v>135165</v>
      </c>
      <c r="C18043">
        <v>135190</v>
      </c>
      <c r="D18043">
        <v>135150</v>
      </c>
      <c r="E18043">
        <v>135175</v>
      </c>
    </row>
    <row r="18044" spans="1:5" x14ac:dyDescent="0.25">
      <c r="A18044" s="2">
        <v>45547.729166666664</v>
      </c>
      <c r="B18044">
        <v>135170</v>
      </c>
      <c r="C18044">
        <v>135195</v>
      </c>
      <c r="D18044">
        <v>135145</v>
      </c>
      <c r="E18044">
        <v>135165</v>
      </c>
    </row>
    <row r="18045" spans="1:5" x14ac:dyDescent="0.25">
      <c r="A18045" s="2">
        <v>45547.725694444445</v>
      </c>
      <c r="B18045">
        <v>135170</v>
      </c>
      <c r="C18045">
        <v>135185</v>
      </c>
      <c r="D18045">
        <v>135145</v>
      </c>
      <c r="E18045">
        <v>135165</v>
      </c>
    </row>
    <row r="18046" spans="1:5" x14ac:dyDescent="0.25">
      <c r="A18046" s="2">
        <v>45547.722222222219</v>
      </c>
      <c r="B18046">
        <v>135155</v>
      </c>
      <c r="C18046">
        <v>135190</v>
      </c>
      <c r="D18046">
        <v>135135</v>
      </c>
      <c r="E18046">
        <v>135175</v>
      </c>
    </row>
    <row r="18047" spans="1:5" x14ac:dyDescent="0.25">
      <c r="A18047" s="2">
        <v>45547.71875</v>
      </c>
      <c r="B18047">
        <v>135170</v>
      </c>
      <c r="C18047">
        <v>135215</v>
      </c>
      <c r="D18047">
        <v>135145</v>
      </c>
      <c r="E18047">
        <v>135155</v>
      </c>
    </row>
    <row r="18048" spans="1:5" x14ac:dyDescent="0.25">
      <c r="A18048" s="2">
        <v>45547.715277777781</v>
      </c>
      <c r="B18048">
        <v>135215</v>
      </c>
      <c r="C18048">
        <v>135235</v>
      </c>
      <c r="D18048">
        <v>135155</v>
      </c>
      <c r="E18048">
        <v>135175</v>
      </c>
    </row>
    <row r="18049" spans="1:5" x14ac:dyDescent="0.25">
      <c r="A18049" s="2">
        <v>45547.711805555555</v>
      </c>
      <c r="B18049">
        <v>135250</v>
      </c>
      <c r="C18049">
        <v>135250</v>
      </c>
      <c r="D18049">
        <v>135190</v>
      </c>
      <c r="E18049">
        <v>135215</v>
      </c>
    </row>
    <row r="18050" spans="1:5" x14ac:dyDescent="0.25">
      <c r="A18050" s="2">
        <v>45547.708333333336</v>
      </c>
      <c r="B18050">
        <v>135330</v>
      </c>
      <c r="C18050">
        <v>135335</v>
      </c>
      <c r="D18050">
        <v>135220</v>
      </c>
      <c r="E18050">
        <v>135255</v>
      </c>
    </row>
    <row r="18051" spans="1:5" x14ac:dyDescent="0.25">
      <c r="A18051" s="2">
        <v>45547.704861111109</v>
      </c>
      <c r="B18051">
        <v>135385</v>
      </c>
      <c r="C18051">
        <v>135400</v>
      </c>
      <c r="D18051">
        <v>135305</v>
      </c>
      <c r="E18051">
        <v>135335</v>
      </c>
    </row>
    <row r="18052" spans="1:5" x14ac:dyDescent="0.25">
      <c r="A18052" s="2">
        <v>45547.701388888891</v>
      </c>
      <c r="B18052">
        <v>135395</v>
      </c>
      <c r="C18052">
        <v>135425</v>
      </c>
      <c r="D18052">
        <v>135360</v>
      </c>
      <c r="E18052">
        <v>135380</v>
      </c>
    </row>
    <row r="18053" spans="1:5" x14ac:dyDescent="0.25">
      <c r="A18053" s="2">
        <v>45547.697916666664</v>
      </c>
      <c r="B18053">
        <v>135400</v>
      </c>
      <c r="C18053">
        <v>135450</v>
      </c>
      <c r="D18053">
        <v>135380</v>
      </c>
      <c r="E18053">
        <v>135395</v>
      </c>
    </row>
    <row r="18054" spans="1:5" x14ac:dyDescent="0.25">
      <c r="A18054" s="2">
        <v>45547.694444444445</v>
      </c>
      <c r="B18054">
        <v>135445</v>
      </c>
      <c r="C18054">
        <v>135450</v>
      </c>
      <c r="D18054">
        <v>135385</v>
      </c>
      <c r="E18054">
        <v>135395</v>
      </c>
    </row>
    <row r="18055" spans="1:5" x14ac:dyDescent="0.25">
      <c r="A18055" s="2">
        <v>45547.690972222219</v>
      </c>
      <c r="B18055">
        <v>135415</v>
      </c>
      <c r="C18055">
        <v>135465</v>
      </c>
      <c r="D18055">
        <v>135390</v>
      </c>
      <c r="E18055">
        <v>135445</v>
      </c>
    </row>
    <row r="18056" spans="1:5" x14ac:dyDescent="0.25">
      <c r="A18056" s="2">
        <v>45547.6875</v>
      </c>
      <c r="B18056">
        <v>135445</v>
      </c>
      <c r="C18056">
        <v>135460</v>
      </c>
      <c r="D18056">
        <v>135395</v>
      </c>
      <c r="E18056">
        <v>135420</v>
      </c>
    </row>
    <row r="18057" spans="1:5" x14ac:dyDescent="0.25">
      <c r="A18057" s="2">
        <v>45547.684027777781</v>
      </c>
      <c r="B18057">
        <v>135405</v>
      </c>
      <c r="C18057">
        <v>135450</v>
      </c>
      <c r="D18057">
        <v>135350</v>
      </c>
      <c r="E18057">
        <v>135450</v>
      </c>
    </row>
    <row r="18058" spans="1:5" x14ac:dyDescent="0.25">
      <c r="A18058" s="2">
        <v>45547.680555555555</v>
      </c>
      <c r="B18058">
        <v>135365</v>
      </c>
      <c r="C18058">
        <v>135430</v>
      </c>
      <c r="D18058">
        <v>135360</v>
      </c>
      <c r="E18058">
        <v>135405</v>
      </c>
    </row>
    <row r="18059" spans="1:5" x14ac:dyDescent="0.25">
      <c r="A18059" s="2">
        <v>45547.677083333336</v>
      </c>
      <c r="B18059">
        <v>135370</v>
      </c>
      <c r="C18059">
        <v>135415</v>
      </c>
      <c r="D18059">
        <v>135350</v>
      </c>
      <c r="E18059">
        <v>135365</v>
      </c>
    </row>
    <row r="18060" spans="1:5" x14ac:dyDescent="0.25">
      <c r="A18060" s="2">
        <v>45547.673611111109</v>
      </c>
      <c r="B18060">
        <v>135430</v>
      </c>
      <c r="C18060">
        <v>135440</v>
      </c>
      <c r="D18060">
        <v>135355</v>
      </c>
      <c r="E18060">
        <v>135370</v>
      </c>
    </row>
    <row r="18061" spans="1:5" x14ac:dyDescent="0.25">
      <c r="A18061" s="2">
        <v>45547.670138888891</v>
      </c>
      <c r="B18061">
        <v>135440</v>
      </c>
      <c r="C18061">
        <v>135490</v>
      </c>
      <c r="D18061">
        <v>135405</v>
      </c>
      <c r="E18061">
        <v>135430</v>
      </c>
    </row>
    <row r="18062" spans="1:5" x14ac:dyDescent="0.25">
      <c r="A18062" s="2">
        <v>45547.666666666664</v>
      </c>
      <c r="B18062">
        <v>135450</v>
      </c>
      <c r="C18062">
        <v>135475</v>
      </c>
      <c r="D18062">
        <v>135420</v>
      </c>
      <c r="E18062">
        <v>135440</v>
      </c>
    </row>
    <row r="18063" spans="1:5" x14ac:dyDescent="0.25">
      <c r="A18063" s="2">
        <v>45547.663194444445</v>
      </c>
      <c r="B18063">
        <v>135345</v>
      </c>
      <c r="C18063">
        <v>135475</v>
      </c>
      <c r="D18063">
        <v>135335</v>
      </c>
      <c r="E18063">
        <v>135450</v>
      </c>
    </row>
    <row r="18064" spans="1:5" x14ac:dyDescent="0.25">
      <c r="A18064" s="2">
        <v>45547.659722222219</v>
      </c>
      <c r="B18064">
        <v>135480</v>
      </c>
      <c r="C18064">
        <v>135485</v>
      </c>
      <c r="D18064">
        <v>135280</v>
      </c>
      <c r="E18064">
        <v>135345</v>
      </c>
    </row>
    <row r="18065" spans="1:5" x14ac:dyDescent="0.25">
      <c r="A18065" s="2">
        <v>45547.65625</v>
      </c>
      <c r="B18065">
        <v>135475</v>
      </c>
      <c r="C18065">
        <v>135555</v>
      </c>
      <c r="D18065">
        <v>135470</v>
      </c>
      <c r="E18065">
        <v>135480</v>
      </c>
    </row>
    <row r="18066" spans="1:5" x14ac:dyDescent="0.25">
      <c r="A18066" s="2">
        <v>45547.652777777781</v>
      </c>
      <c r="B18066">
        <v>135425</v>
      </c>
      <c r="C18066">
        <v>135480</v>
      </c>
      <c r="D18066">
        <v>135380</v>
      </c>
      <c r="E18066">
        <v>135480</v>
      </c>
    </row>
    <row r="18067" spans="1:5" x14ac:dyDescent="0.25">
      <c r="A18067" s="2">
        <v>45547.649305555555</v>
      </c>
      <c r="B18067">
        <v>135495</v>
      </c>
      <c r="C18067">
        <v>135500</v>
      </c>
      <c r="D18067">
        <v>135400</v>
      </c>
      <c r="E18067">
        <v>135420</v>
      </c>
    </row>
    <row r="18068" spans="1:5" x14ac:dyDescent="0.25">
      <c r="A18068" s="2">
        <v>45547.645833333336</v>
      </c>
      <c r="B18068">
        <v>135530</v>
      </c>
      <c r="C18068">
        <v>135535</v>
      </c>
      <c r="D18068">
        <v>135475</v>
      </c>
      <c r="E18068">
        <v>135500</v>
      </c>
    </row>
    <row r="18069" spans="1:5" x14ac:dyDescent="0.25">
      <c r="A18069" s="2">
        <v>45547.642361111109</v>
      </c>
      <c r="B18069">
        <v>135490</v>
      </c>
      <c r="C18069">
        <v>135545</v>
      </c>
      <c r="D18069">
        <v>135485</v>
      </c>
      <c r="E18069">
        <v>135530</v>
      </c>
    </row>
    <row r="18070" spans="1:5" x14ac:dyDescent="0.25">
      <c r="A18070" s="2">
        <v>45547.638888888891</v>
      </c>
      <c r="B18070">
        <v>135480</v>
      </c>
      <c r="C18070">
        <v>135525</v>
      </c>
      <c r="D18070">
        <v>135450</v>
      </c>
      <c r="E18070">
        <v>135490</v>
      </c>
    </row>
    <row r="18071" spans="1:5" x14ac:dyDescent="0.25">
      <c r="A18071" s="2">
        <v>45547.635416666664</v>
      </c>
      <c r="B18071">
        <v>135425</v>
      </c>
      <c r="C18071">
        <v>135560</v>
      </c>
      <c r="D18071">
        <v>135420</v>
      </c>
      <c r="E18071">
        <v>135480</v>
      </c>
    </row>
    <row r="18072" spans="1:5" x14ac:dyDescent="0.25">
      <c r="A18072" s="2">
        <v>45547.631944444445</v>
      </c>
      <c r="B18072">
        <v>135415</v>
      </c>
      <c r="C18072">
        <v>135480</v>
      </c>
      <c r="D18072">
        <v>135400</v>
      </c>
      <c r="E18072">
        <v>135430</v>
      </c>
    </row>
    <row r="18073" spans="1:5" x14ac:dyDescent="0.25">
      <c r="A18073" s="2">
        <v>45547.628472222219</v>
      </c>
      <c r="B18073">
        <v>135450</v>
      </c>
      <c r="C18073">
        <v>135460</v>
      </c>
      <c r="D18073">
        <v>135375</v>
      </c>
      <c r="E18073">
        <v>135410</v>
      </c>
    </row>
    <row r="18074" spans="1:5" x14ac:dyDescent="0.25">
      <c r="A18074" s="2">
        <v>45547.625</v>
      </c>
      <c r="B18074">
        <v>135390</v>
      </c>
      <c r="C18074">
        <v>135475</v>
      </c>
      <c r="D18074">
        <v>135335</v>
      </c>
      <c r="E18074">
        <v>135445</v>
      </c>
    </row>
    <row r="18075" spans="1:5" x14ac:dyDescent="0.25">
      <c r="A18075" s="2">
        <v>45547.621527777781</v>
      </c>
      <c r="B18075">
        <v>135305</v>
      </c>
      <c r="C18075">
        <v>135440</v>
      </c>
      <c r="D18075">
        <v>135305</v>
      </c>
      <c r="E18075">
        <v>135395</v>
      </c>
    </row>
    <row r="18076" spans="1:5" x14ac:dyDescent="0.25">
      <c r="A18076" s="2">
        <v>45547.618055555555</v>
      </c>
      <c r="B18076">
        <v>135220</v>
      </c>
      <c r="C18076">
        <v>135325</v>
      </c>
      <c r="D18076">
        <v>135195</v>
      </c>
      <c r="E18076">
        <v>135305</v>
      </c>
    </row>
    <row r="18077" spans="1:5" x14ac:dyDescent="0.25">
      <c r="A18077" s="2">
        <v>45547.614583333336</v>
      </c>
      <c r="B18077">
        <v>135175</v>
      </c>
      <c r="C18077">
        <v>135240</v>
      </c>
      <c r="D18077">
        <v>135160</v>
      </c>
      <c r="E18077">
        <v>135220</v>
      </c>
    </row>
    <row r="18078" spans="1:5" x14ac:dyDescent="0.25">
      <c r="A18078" s="2">
        <v>45547.611111111109</v>
      </c>
      <c r="B18078">
        <v>135185</v>
      </c>
      <c r="C18078">
        <v>135240</v>
      </c>
      <c r="D18078">
        <v>135085</v>
      </c>
      <c r="E18078">
        <v>135180</v>
      </c>
    </row>
    <row r="18079" spans="1:5" x14ac:dyDescent="0.25">
      <c r="A18079" s="2">
        <v>45547.607638888891</v>
      </c>
      <c r="B18079">
        <v>135140</v>
      </c>
      <c r="C18079">
        <v>135195</v>
      </c>
      <c r="D18079">
        <v>135135</v>
      </c>
      <c r="E18079">
        <v>135185</v>
      </c>
    </row>
    <row r="18080" spans="1:5" x14ac:dyDescent="0.25">
      <c r="A18080" s="2">
        <v>45547.604166666664</v>
      </c>
      <c r="B18080">
        <v>135090</v>
      </c>
      <c r="C18080">
        <v>135165</v>
      </c>
      <c r="D18080">
        <v>135060</v>
      </c>
      <c r="E18080">
        <v>135140</v>
      </c>
    </row>
    <row r="18081" spans="1:5" x14ac:dyDescent="0.25">
      <c r="A18081" s="2">
        <v>45547.600694444445</v>
      </c>
      <c r="B18081">
        <v>135080</v>
      </c>
      <c r="C18081">
        <v>135115</v>
      </c>
      <c r="D18081">
        <v>135025</v>
      </c>
      <c r="E18081">
        <v>135085</v>
      </c>
    </row>
    <row r="18082" spans="1:5" x14ac:dyDescent="0.25">
      <c r="A18082" s="2">
        <v>45547.597222222219</v>
      </c>
      <c r="B18082">
        <v>135125</v>
      </c>
      <c r="C18082">
        <v>135125</v>
      </c>
      <c r="D18082">
        <v>135050</v>
      </c>
      <c r="E18082">
        <v>135080</v>
      </c>
    </row>
    <row r="18083" spans="1:5" x14ac:dyDescent="0.25">
      <c r="A18083" s="2">
        <v>45547.59375</v>
      </c>
      <c r="B18083">
        <v>135080</v>
      </c>
      <c r="C18083">
        <v>135155</v>
      </c>
      <c r="D18083">
        <v>135050</v>
      </c>
      <c r="E18083">
        <v>135125</v>
      </c>
    </row>
    <row r="18084" spans="1:5" x14ac:dyDescent="0.25">
      <c r="A18084" s="2">
        <v>45547.590277777781</v>
      </c>
      <c r="B18084">
        <v>135195</v>
      </c>
      <c r="C18084">
        <v>135200</v>
      </c>
      <c r="D18084">
        <v>135070</v>
      </c>
      <c r="E18084">
        <v>135080</v>
      </c>
    </row>
    <row r="18085" spans="1:5" x14ac:dyDescent="0.25">
      <c r="A18085" s="2">
        <v>45547.586805555555</v>
      </c>
      <c r="B18085">
        <v>135175</v>
      </c>
      <c r="C18085">
        <v>135220</v>
      </c>
      <c r="D18085">
        <v>135130</v>
      </c>
      <c r="E18085">
        <v>135195</v>
      </c>
    </row>
    <row r="18086" spans="1:5" x14ac:dyDescent="0.25">
      <c r="A18086" s="2">
        <v>45547.583333333336</v>
      </c>
      <c r="B18086">
        <v>135135</v>
      </c>
      <c r="C18086">
        <v>135175</v>
      </c>
      <c r="D18086">
        <v>135095</v>
      </c>
      <c r="E18086">
        <v>135175</v>
      </c>
    </row>
    <row r="18087" spans="1:5" x14ac:dyDescent="0.25">
      <c r="A18087" s="2">
        <v>45547.579861111109</v>
      </c>
      <c r="B18087">
        <v>135090</v>
      </c>
      <c r="C18087">
        <v>135175</v>
      </c>
      <c r="D18087">
        <v>135065</v>
      </c>
      <c r="E18087">
        <v>135135</v>
      </c>
    </row>
    <row r="18088" spans="1:5" x14ac:dyDescent="0.25">
      <c r="A18088" s="2">
        <v>45547.576388888891</v>
      </c>
      <c r="B18088">
        <v>135015</v>
      </c>
      <c r="C18088">
        <v>135105</v>
      </c>
      <c r="D18088">
        <v>135000</v>
      </c>
      <c r="E18088">
        <v>135090</v>
      </c>
    </row>
    <row r="18089" spans="1:5" x14ac:dyDescent="0.25">
      <c r="A18089" s="2">
        <v>45547.572916666664</v>
      </c>
      <c r="B18089">
        <v>134935</v>
      </c>
      <c r="C18089">
        <v>135025</v>
      </c>
      <c r="D18089">
        <v>134910</v>
      </c>
      <c r="E18089">
        <v>135015</v>
      </c>
    </row>
    <row r="18090" spans="1:5" x14ac:dyDescent="0.25">
      <c r="A18090" s="2">
        <v>45547.569444444445</v>
      </c>
      <c r="B18090">
        <v>134965</v>
      </c>
      <c r="C18090">
        <v>134995</v>
      </c>
      <c r="D18090">
        <v>134935</v>
      </c>
      <c r="E18090">
        <v>134935</v>
      </c>
    </row>
    <row r="18091" spans="1:5" x14ac:dyDescent="0.25">
      <c r="A18091" s="2">
        <v>45547.565972222219</v>
      </c>
      <c r="B18091">
        <v>134990</v>
      </c>
      <c r="C18091">
        <v>135010</v>
      </c>
      <c r="D18091">
        <v>134960</v>
      </c>
      <c r="E18091">
        <v>134970</v>
      </c>
    </row>
    <row r="18092" spans="1:5" x14ac:dyDescent="0.25">
      <c r="A18092" s="2">
        <v>45547.5625</v>
      </c>
      <c r="B18092">
        <v>135010</v>
      </c>
      <c r="C18092">
        <v>135030</v>
      </c>
      <c r="D18092">
        <v>134975</v>
      </c>
      <c r="E18092">
        <v>134985</v>
      </c>
    </row>
    <row r="18093" spans="1:5" x14ac:dyDescent="0.25">
      <c r="A18093" s="2">
        <v>45547.559027777781</v>
      </c>
      <c r="B18093">
        <v>135105</v>
      </c>
      <c r="C18093">
        <v>135105</v>
      </c>
      <c r="D18093">
        <v>134985</v>
      </c>
      <c r="E18093">
        <v>135005</v>
      </c>
    </row>
    <row r="18094" spans="1:5" x14ac:dyDescent="0.25">
      <c r="A18094" s="2">
        <v>45547.555555555555</v>
      </c>
      <c r="B18094">
        <v>135025</v>
      </c>
      <c r="C18094">
        <v>135135</v>
      </c>
      <c r="D18094">
        <v>135020</v>
      </c>
      <c r="E18094">
        <v>135100</v>
      </c>
    </row>
    <row r="18095" spans="1:5" x14ac:dyDescent="0.25">
      <c r="A18095" s="2">
        <v>45547.552083333336</v>
      </c>
      <c r="B18095">
        <v>135020</v>
      </c>
      <c r="C18095">
        <v>135075</v>
      </c>
      <c r="D18095">
        <v>135015</v>
      </c>
      <c r="E18095">
        <v>135030</v>
      </c>
    </row>
    <row r="18096" spans="1:5" x14ac:dyDescent="0.25">
      <c r="A18096" s="2">
        <v>45547.548611111109</v>
      </c>
      <c r="B18096">
        <v>135040</v>
      </c>
      <c r="C18096">
        <v>135060</v>
      </c>
      <c r="D18096">
        <v>134990</v>
      </c>
      <c r="E18096">
        <v>135025</v>
      </c>
    </row>
    <row r="18097" spans="1:5" x14ac:dyDescent="0.25">
      <c r="A18097" s="2">
        <v>45547.545138888891</v>
      </c>
      <c r="B18097">
        <v>134965</v>
      </c>
      <c r="C18097">
        <v>135060</v>
      </c>
      <c r="D18097">
        <v>134945</v>
      </c>
      <c r="E18097">
        <v>135035</v>
      </c>
    </row>
    <row r="18098" spans="1:5" x14ac:dyDescent="0.25">
      <c r="A18098" s="2">
        <v>45547.541666666664</v>
      </c>
      <c r="B18098">
        <v>134985</v>
      </c>
      <c r="C18098">
        <v>135035</v>
      </c>
      <c r="D18098">
        <v>134905</v>
      </c>
      <c r="E18098">
        <v>134965</v>
      </c>
    </row>
    <row r="18099" spans="1:5" x14ac:dyDescent="0.25">
      <c r="A18099" s="2">
        <v>45547.538194444445</v>
      </c>
      <c r="B18099">
        <v>135050</v>
      </c>
      <c r="C18099">
        <v>135075</v>
      </c>
      <c r="D18099">
        <v>134975</v>
      </c>
      <c r="E18099">
        <v>134990</v>
      </c>
    </row>
    <row r="18100" spans="1:5" x14ac:dyDescent="0.25">
      <c r="A18100" s="2">
        <v>45547.534722222219</v>
      </c>
      <c r="B18100">
        <v>135130</v>
      </c>
      <c r="C18100">
        <v>135150</v>
      </c>
      <c r="D18100">
        <v>135030</v>
      </c>
      <c r="E18100">
        <v>135055</v>
      </c>
    </row>
    <row r="18101" spans="1:5" x14ac:dyDescent="0.25">
      <c r="A18101" s="2">
        <v>45547.53125</v>
      </c>
      <c r="B18101">
        <v>135145</v>
      </c>
      <c r="C18101">
        <v>135180</v>
      </c>
      <c r="D18101">
        <v>135120</v>
      </c>
      <c r="E18101">
        <v>135130</v>
      </c>
    </row>
    <row r="18102" spans="1:5" x14ac:dyDescent="0.25">
      <c r="A18102" s="2">
        <v>45547.527777777781</v>
      </c>
      <c r="B18102">
        <v>135095</v>
      </c>
      <c r="C18102">
        <v>135175</v>
      </c>
      <c r="D18102">
        <v>135090</v>
      </c>
      <c r="E18102">
        <v>135150</v>
      </c>
    </row>
    <row r="18103" spans="1:5" x14ac:dyDescent="0.25">
      <c r="A18103" s="2">
        <v>45547.524305555555</v>
      </c>
      <c r="B18103">
        <v>135150</v>
      </c>
      <c r="C18103">
        <v>135155</v>
      </c>
      <c r="D18103">
        <v>135070</v>
      </c>
      <c r="E18103">
        <v>135095</v>
      </c>
    </row>
    <row r="18104" spans="1:5" x14ac:dyDescent="0.25">
      <c r="A18104" s="2">
        <v>45547.520833333336</v>
      </c>
      <c r="B18104">
        <v>135175</v>
      </c>
      <c r="C18104">
        <v>135185</v>
      </c>
      <c r="D18104">
        <v>135115</v>
      </c>
      <c r="E18104">
        <v>135150</v>
      </c>
    </row>
    <row r="18105" spans="1:5" x14ac:dyDescent="0.25">
      <c r="A18105" s="2">
        <v>45547.517361111109</v>
      </c>
      <c r="B18105">
        <v>135165</v>
      </c>
      <c r="C18105">
        <v>135185</v>
      </c>
      <c r="D18105">
        <v>135115</v>
      </c>
      <c r="E18105">
        <v>135170</v>
      </c>
    </row>
    <row r="18106" spans="1:5" x14ac:dyDescent="0.25">
      <c r="A18106" s="2">
        <v>45547.513888888891</v>
      </c>
      <c r="B18106">
        <v>135125</v>
      </c>
      <c r="C18106">
        <v>135165</v>
      </c>
      <c r="D18106">
        <v>135085</v>
      </c>
      <c r="E18106">
        <v>135165</v>
      </c>
    </row>
    <row r="18107" spans="1:5" x14ac:dyDescent="0.25">
      <c r="A18107" s="2">
        <v>45547.510416666664</v>
      </c>
      <c r="B18107">
        <v>135095</v>
      </c>
      <c r="C18107">
        <v>135165</v>
      </c>
      <c r="D18107">
        <v>135030</v>
      </c>
      <c r="E18107">
        <v>135120</v>
      </c>
    </row>
    <row r="18108" spans="1:5" x14ac:dyDescent="0.25">
      <c r="A18108" s="2">
        <v>45547.506944444445</v>
      </c>
      <c r="B18108">
        <v>134880</v>
      </c>
      <c r="C18108">
        <v>135105</v>
      </c>
      <c r="D18108">
        <v>134875</v>
      </c>
      <c r="E18108">
        <v>135095</v>
      </c>
    </row>
    <row r="18109" spans="1:5" x14ac:dyDescent="0.25">
      <c r="A18109" s="2">
        <v>45547.503472222219</v>
      </c>
      <c r="B18109">
        <v>134880</v>
      </c>
      <c r="C18109">
        <v>134895</v>
      </c>
      <c r="D18109">
        <v>134830</v>
      </c>
      <c r="E18109">
        <v>134885</v>
      </c>
    </row>
    <row r="18110" spans="1:5" x14ac:dyDescent="0.25">
      <c r="A18110" s="2">
        <v>45547.5</v>
      </c>
      <c r="B18110">
        <v>134800</v>
      </c>
      <c r="C18110">
        <v>134885</v>
      </c>
      <c r="D18110">
        <v>134750</v>
      </c>
      <c r="E18110">
        <v>134880</v>
      </c>
    </row>
    <row r="18111" spans="1:5" x14ac:dyDescent="0.25">
      <c r="A18111" s="2">
        <v>45547.496527777781</v>
      </c>
      <c r="B18111">
        <v>134830</v>
      </c>
      <c r="C18111">
        <v>134880</v>
      </c>
      <c r="D18111">
        <v>134790</v>
      </c>
      <c r="E18111">
        <v>134800</v>
      </c>
    </row>
    <row r="18112" spans="1:5" x14ac:dyDescent="0.25">
      <c r="A18112" s="2">
        <v>45547.493055555555</v>
      </c>
      <c r="B18112">
        <v>134940</v>
      </c>
      <c r="C18112">
        <v>134950</v>
      </c>
      <c r="D18112">
        <v>134805</v>
      </c>
      <c r="E18112">
        <v>134835</v>
      </c>
    </row>
    <row r="18113" spans="1:5" x14ac:dyDescent="0.25">
      <c r="A18113" s="2">
        <v>45547.489583333336</v>
      </c>
      <c r="B18113">
        <v>134775</v>
      </c>
      <c r="C18113">
        <v>134945</v>
      </c>
      <c r="D18113">
        <v>134760</v>
      </c>
      <c r="E18113">
        <v>134935</v>
      </c>
    </row>
    <row r="18114" spans="1:5" x14ac:dyDescent="0.25">
      <c r="A18114" s="2">
        <v>45547.486111111109</v>
      </c>
      <c r="B18114">
        <v>134795</v>
      </c>
      <c r="C18114">
        <v>134845</v>
      </c>
      <c r="D18114">
        <v>134760</v>
      </c>
      <c r="E18114">
        <v>134775</v>
      </c>
    </row>
    <row r="18115" spans="1:5" x14ac:dyDescent="0.25">
      <c r="A18115" s="2">
        <v>45547.482638888891</v>
      </c>
      <c r="B18115">
        <v>134825</v>
      </c>
      <c r="C18115">
        <v>134840</v>
      </c>
      <c r="D18115">
        <v>134725</v>
      </c>
      <c r="E18115">
        <v>134790</v>
      </c>
    </row>
    <row r="18116" spans="1:5" x14ac:dyDescent="0.25">
      <c r="A18116" s="2">
        <v>45547.479166666664</v>
      </c>
      <c r="B18116">
        <v>134910</v>
      </c>
      <c r="C18116">
        <v>134925</v>
      </c>
      <c r="D18116">
        <v>134775</v>
      </c>
      <c r="E18116">
        <v>134830</v>
      </c>
    </row>
    <row r="18117" spans="1:5" x14ac:dyDescent="0.25">
      <c r="A18117" s="2">
        <v>45547.475694444445</v>
      </c>
      <c r="B18117">
        <v>135095</v>
      </c>
      <c r="C18117">
        <v>135145</v>
      </c>
      <c r="D18117">
        <v>134905</v>
      </c>
      <c r="E18117">
        <v>134915</v>
      </c>
    </row>
    <row r="18118" spans="1:5" x14ac:dyDescent="0.25">
      <c r="A18118" s="2">
        <v>45547.472222222219</v>
      </c>
      <c r="B18118">
        <v>135165</v>
      </c>
      <c r="C18118">
        <v>135170</v>
      </c>
      <c r="D18118">
        <v>135055</v>
      </c>
      <c r="E18118">
        <v>135095</v>
      </c>
    </row>
    <row r="18119" spans="1:5" x14ac:dyDescent="0.25">
      <c r="A18119" s="2">
        <v>45547.46875</v>
      </c>
      <c r="B18119">
        <v>135260</v>
      </c>
      <c r="C18119">
        <v>135270</v>
      </c>
      <c r="D18119">
        <v>135090</v>
      </c>
      <c r="E18119">
        <v>135160</v>
      </c>
    </row>
    <row r="18120" spans="1:5" x14ac:dyDescent="0.25">
      <c r="A18120" s="2">
        <v>45547.465277777781</v>
      </c>
      <c r="B18120">
        <v>135160</v>
      </c>
      <c r="C18120">
        <v>135325</v>
      </c>
      <c r="D18120">
        <v>135150</v>
      </c>
      <c r="E18120">
        <v>135260</v>
      </c>
    </row>
    <row r="18121" spans="1:5" x14ac:dyDescent="0.25">
      <c r="A18121" s="2">
        <v>45547.461805555555</v>
      </c>
      <c r="B18121">
        <v>135090</v>
      </c>
      <c r="C18121">
        <v>135170</v>
      </c>
      <c r="D18121">
        <v>135080</v>
      </c>
      <c r="E18121">
        <v>135160</v>
      </c>
    </row>
    <row r="18122" spans="1:5" x14ac:dyDescent="0.25">
      <c r="A18122" s="2">
        <v>45547.458333333336</v>
      </c>
      <c r="B18122">
        <v>135165</v>
      </c>
      <c r="C18122">
        <v>135245</v>
      </c>
      <c r="D18122">
        <v>135035</v>
      </c>
      <c r="E18122">
        <v>135090</v>
      </c>
    </row>
    <row r="18123" spans="1:5" x14ac:dyDescent="0.25">
      <c r="A18123" s="2">
        <v>45547.454861111109</v>
      </c>
      <c r="B18123">
        <v>135150</v>
      </c>
      <c r="C18123">
        <v>135220</v>
      </c>
      <c r="D18123">
        <v>135130</v>
      </c>
      <c r="E18123">
        <v>135165</v>
      </c>
    </row>
    <row r="18124" spans="1:5" x14ac:dyDescent="0.25">
      <c r="A18124" s="2">
        <v>45547.451388888891</v>
      </c>
      <c r="B18124">
        <v>135255</v>
      </c>
      <c r="C18124">
        <v>135260</v>
      </c>
      <c r="D18124">
        <v>135115</v>
      </c>
      <c r="E18124">
        <v>135145</v>
      </c>
    </row>
    <row r="18125" spans="1:5" x14ac:dyDescent="0.25">
      <c r="A18125" s="2">
        <v>45547.447916666664</v>
      </c>
      <c r="B18125">
        <v>135390</v>
      </c>
      <c r="C18125">
        <v>135430</v>
      </c>
      <c r="D18125">
        <v>135240</v>
      </c>
      <c r="E18125">
        <v>135255</v>
      </c>
    </row>
    <row r="18126" spans="1:5" x14ac:dyDescent="0.25">
      <c r="A18126" s="2">
        <v>45547.444444444445</v>
      </c>
      <c r="B18126">
        <v>135555</v>
      </c>
      <c r="C18126">
        <v>135650</v>
      </c>
      <c r="D18126">
        <v>135360</v>
      </c>
      <c r="E18126">
        <v>135390</v>
      </c>
    </row>
    <row r="18127" spans="1:5" x14ac:dyDescent="0.25">
      <c r="A18127" s="2">
        <v>45547.440972222219</v>
      </c>
      <c r="B18127">
        <v>135465</v>
      </c>
      <c r="C18127">
        <v>135665</v>
      </c>
      <c r="D18127">
        <v>135385</v>
      </c>
      <c r="E18127">
        <v>135550</v>
      </c>
    </row>
    <row r="18128" spans="1:5" x14ac:dyDescent="0.25">
      <c r="A18128" s="2">
        <v>45547.4375</v>
      </c>
      <c r="B18128">
        <v>135250</v>
      </c>
      <c r="C18128">
        <v>135505</v>
      </c>
      <c r="D18128">
        <v>135195</v>
      </c>
      <c r="E18128">
        <v>135465</v>
      </c>
    </row>
    <row r="18129" spans="1:5" x14ac:dyDescent="0.25">
      <c r="A18129" s="2">
        <v>45547.434027777781</v>
      </c>
      <c r="B18129">
        <v>135310</v>
      </c>
      <c r="C18129">
        <v>135335</v>
      </c>
      <c r="D18129">
        <v>135180</v>
      </c>
      <c r="E18129">
        <v>135250</v>
      </c>
    </row>
    <row r="18130" spans="1:5" x14ac:dyDescent="0.25">
      <c r="A18130" s="2">
        <v>45547.430555555555</v>
      </c>
      <c r="B18130">
        <v>135435</v>
      </c>
      <c r="C18130">
        <v>135455</v>
      </c>
      <c r="D18130">
        <v>135285</v>
      </c>
      <c r="E18130">
        <v>135315</v>
      </c>
    </row>
    <row r="18131" spans="1:5" x14ac:dyDescent="0.25">
      <c r="A18131" s="2">
        <v>45547.427083333336</v>
      </c>
      <c r="B18131">
        <v>135505</v>
      </c>
      <c r="C18131">
        <v>135515</v>
      </c>
      <c r="D18131">
        <v>135380</v>
      </c>
      <c r="E18131">
        <v>135435</v>
      </c>
    </row>
    <row r="18132" spans="1:5" x14ac:dyDescent="0.25">
      <c r="A18132" s="2">
        <v>45547.423611111109</v>
      </c>
      <c r="B18132">
        <v>135465</v>
      </c>
      <c r="C18132">
        <v>135540</v>
      </c>
      <c r="D18132">
        <v>135370</v>
      </c>
      <c r="E18132">
        <v>135510</v>
      </c>
    </row>
    <row r="18133" spans="1:5" x14ac:dyDescent="0.25">
      <c r="A18133" s="2">
        <v>45547.420138888891</v>
      </c>
      <c r="B18133">
        <v>135490</v>
      </c>
      <c r="C18133">
        <v>135520</v>
      </c>
      <c r="D18133">
        <v>135440</v>
      </c>
      <c r="E18133">
        <v>135470</v>
      </c>
    </row>
    <row r="18134" spans="1:5" x14ac:dyDescent="0.25">
      <c r="A18134" s="2">
        <v>45547.416666666664</v>
      </c>
      <c r="B18134">
        <v>135595</v>
      </c>
      <c r="C18134">
        <v>135610</v>
      </c>
      <c r="D18134">
        <v>135405</v>
      </c>
      <c r="E18134">
        <v>135495</v>
      </c>
    </row>
    <row r="18135" spans="1:5" x14ac:dyDescent="0.25">
      <c r="A18135" s="2">
        <v>45547.413194444445</v>
      </c>
      <c r="B18135">
        <v>135575</v>
      </c>
      <c r="C18135">
        <v>135620</v>
      </c>
      <c r="D18135">
        <v>135565</v>
      </c>
      <c r="E18135">
        <v>135595</v>
      </c>
    </row>
    <row r="18136" spans="1:5" x14ac:dyDescent="0.25">
      <c r="A18136" s="2">
        <v>45547.409722222219</v>
      </c>
      <c r="B18136">
        <v>135615</v>
      </c>
      <c r="C18136">
        <v>135640</v>
      </c>
      <c r="D18136">
        <v>135555</v>
      </c>
      <c r="E18136">
        <v>135580</v>
      </c>
    </row>
    <row r="18137" spans="1:5" x14ac:dyDescent="0.25">
      <c r="A18137" s="2">
        <v>45547.40625</v>
      </c>
      <c r="B18137">
        <v>135640</v>
      </c>
      <c r="C18137">
        <v>135680</v>
      </c>
      <c r="D18137">
        <v>135580</v>
      </c>
      <c r="E18137">
        <v>135615</v>
      </c>
    </row>
    <row r="18138" spans="1:5" x14ac:dyDescent="0.25">
      <c r="A18138" s="2">
        <v>45547.402777777781</v>
      </c>
      <c r="B18138">
        <v>135690</v>
      </c>
      <c r="C18138">
        <v>135740</v>
      </c>
      <c r="D18138">
        <v>135610</v>
      </c>
      <c r="E18138">
        <v>135635</v>
      </c>
    </row>
    <row r="18139" spans="1:5" x14ac:dyDescent="0.25">
      <c r="A18139" s="2">
        <v>45547.399305555555</v>
      </c>
      <c r="B18139">
        <v>135750</v>
      </c>
      <c r="C18139">
        <v>135770</v>
      </c>
      <c r="D18139">
        <v>135620</v>
      </c>
      <c r="E18139">
        <v>135690</v>
      </c>
    </row>
    <row r="18140" spans="1:5" x14ac:dyDescent="0.25">
      <c r="A18140" s="2">
        <v>45547.395833333336</v>
      </c>
      <c r="B18140">
        <v>135770</v>
      </c>
      <c r="C18140">
        <v>135970</v>
      </c>
      <c r="D18140">
        <v>135665</v>
      </c>
      <c r="E18140">
        <v>135750</v>
      </c>
    </row>
    <row r="18141" spans="1:5" x14ac:dyDescent="0.25">
      <c r="A18141" s="2">
        <v>45547.392361111109</v>
      </c>
      <c r="B18141">
        <v>135800</v>
      </c>
      <c r="C18141">
        <v>135825</v>
      </c>
      <c r="D18141">
        <v>135730</v>
      </c>
      <c r="E18141">
        <v>135775</v>
      </c>
    </row>
    <row r="18142" spans="1:5" x14ac:dyDescent="0.25">
      <c r="A18142" s="2">
        <v>45547.388888888891</v>
      </c>
      <c r="B18142">
        <v>135935</v>
      </c>
      <c r="C18142">
        <v>135960</v>
      </c>
      <c r="D18142">
        <v>135785</v>
      </c>
      <c r="E18142">
        <v>135800</v>
      </c>
    </row>
    <row r="18143" spans="1:5" x14ac:dyDescent="0.25">
      <c r="A18143" s="2">
        <v>45547.385416666664</v>
      </c>
      <c r="B18143">
        <v>136005</v>
      </c>
      <c r="C18143">
        <v>136040</v>
      </c>
      <c r="D18143">
        <v>135890</v>
      </c>
      <c r="E18143">
        <v>135930</v>
      </c>
    </row>
    <row r="18144" spans="1:5" x14ac:dyDescent="0.25">
      <c r="A18144" s="2">
        <v>45547.381944444445</v>
      </c>
      <c r="B18144">
        <v>135870</v>
      </c>
      <c r="C18144">
        <v>136025</v>
      </c>
      <c r="D18144">
        <v>135820</v>
      </c>
      <c r="E18144">
        <v>136010</v>
      </c>
    </row>
    <row r="18145" spans="1:5" x14ac:dyDescent="0.25">
      <c r="A18145" s="2">
        <v>45547.378472222219</v>
      </c>
      <c r="B18145">
        <v>135965</v>
      </c>
      <c r="C18145">
        <v>135970</v>
      </c>
      <c r="D18145">
        <v>135805</v>
      </c>
      <c r="E18145">
        <v>135870</v>
      </c>
    </row>
    <row r="18146" spans="1:5" x14ac:dyDescent="0.25">
      <c r="A18146" s="2">
        <v>45547.375</v>
      </c>
      <c r="B18146">
        <v>136285</v>
      </c>
      <c r="C18146">
        <v>136295</v>
      </c>
      <c r="D18146">
        <v>135965</v>
      </c>
      <c r="E18146">
        <v>135965</v>
      </c>
    </row>
    <row r="18147" spans="1:5" x14ac:dyDescent="0.25">
      <c r="A18147" s="2">
        <v>45546.763888888891</v>
      </c>
      <c r="B18147">
        <v>135810</v>
      </c>
      <c r="C18147">
        <v>135815</v>
      </c>
      <c r="D18147">
        <v>135695</v>
      </c>
      <c r="E18147">
        <v>135780</v>
      </c>
    </row>
    <row r="18148" spans="1:5" x14ac:dyDescent="0.25">
      <c r="A18148" s="2">
        <v>45546.760416666664</v>
      </c>
      <c r="B18148">
        <v>135855</v>
      </c>
      <c r="C18148">
        <v>135885</v>
      </c>
      <c r="D18148">
        <v>135800</v>
      </c>
      <c r="E18148">
        <v>135805</v>
      </c>
    </row>
    <row r="18149" spans="1:5" x14ac:dyDescent="0.25">
      <c r="A18149" s="2">
        <v>45546.756944444445</v>
      </c>
      <c r="B18149">
        <v>135865</v>
      </c>
      <c r="C18149">
        <v>135885</v>
      </c>
      <c r="D18149">
        <v>135845</v>
      </c>
      <c r="E18149">
        <v>135860</v>
      </c>
    </row>
    <row r="18150" spans="1:5" x14ac:dyDescent="0.25">
      <c r="A18150" s="2">
        <v>45546.753472222219</v>
      </c>
      <c r="B18150">
        <v>135885</v>
      </c>
      <c r="C18150">
        <v>135890</v>
      </c>
      <c r="D18150">
        <v>135850</v>
      </c>
      <c r="E18150">
        <v>135865</v>
      </c>
    </row>
    <row r="18151" spans="1:5" x14ac:dyDescent="0.25">
      <c r="A18151" s="2">
        <v>45546.75</v>
      </c>
      <c r="B18151">
        <v>135915</v>
      </c>
      <c r="C18151">
        <v>135915</v>
      </c>
      <c r="D18151">
        <v>135880</v>
      </c>
      <c r="E18151">
        <v>135885</v>
      </c>
    </row>
    <row r="18152" spans="1:5" x14ac:dyDescent="0.25">
      <c r="A18152" s="2">
        <v>45546.746527777781</v>
      </c>
      <c r="B18152">
        <v>135870</v>
      </c>
      <c r="C18152">
        <v>135930</v>
      </c>
      <c r="D18152">
        <v>135835</v>
      </c>
      <c r="E18152">
        <v>135910</v>
      </c>
    </row>
    <row r="18153" spans="1:5" x14ac:dyDescent="0.25">
      <c r="A18153" s="2">
        <v>45546.743055555555</v>
      </c>
      <c r="B18153">
        <v>135920</v>
      </c>
      <c r="C18153">
        <v>135925</v>
      </c>
      <c r="D18153">
        <v>135840</v>
      </c>
      <c r="E18153">
        <v>135880</v>
      </c>
    </row>
    <row r="18154" spans="1:5" x14ac:dyDescent="0.25">
      <c r="A18154" s="2">
        <v>45546.739583333336</v>
      </c>
      <c r="B18154">
        <v>135930</v>
      </c>
      <c r="C18154">
        <v>135950</v>
      </c>
      <c r="D18154">
        <v>135875</v>
      </c>
      <c r="E18154">
        <v>135925</v>
      </c>
    </row>
    <row r="18155" spans="1:5" x14ac:dyDescent="0.25">
      <c r="A18155" s="2">
        <v>45546.736111111109</v>
      </c>
      <c r="B18155">
        <v>135925</v>
      </c>
      <c r="C18155">
        <v>135930</v>
      </c>
      <c r="D18155">
        <v>135875</v>
      </c>
      <c r="E18155">
        <v>135930</v>
      </c>
    </row>
    <row r="18156" spans="1:5" x14ac:dyDescent="0.25">
      <c r="A18156" s="2">
        <v>45546.732638888891</v>
      </c>
      <c r="B18156">
        <v>135900</v>
      </c>
      <c r="C18156">
        <v>135950</v>
      </c>
      <c r="D18156">
        <v>135865</v>
      </c>
      <c r="E18156">
        <v>135930</v>
      </c>
    </row>
    <row r="18157" spans="1:5" x14ac:dyDescent="0.25">
      <c r="A18157" s="2">
        <v>45546.729166666664</v>
      </c>
      <c r="B18157">
        <v>136020</v>
      </c>
      <c r="C18157">
        <v>136050</v>
      </c>
      <c r="D18157">
        <v>135860</v>
      </c>
      <c r="E18157">
        <v>135900</v>
      </c>
    </row>
    <row r="18158" spans="1:5" x14ac:dyDescent="0.25">
      <c r="A18158" s="2">
        <v>45546.725694444445</v>
      </c>
      <c r="B18158">
        <v>136075</v>
      </c>
      <c r="C18158">
        <v>136080</v>
      </c>
      <c r="D18158">
        <v>135990</v>
      </c>
      <c r="E18158">
        <v>136020</v>
      </c>
    </row>
    <row r="18159" spans="1:5" x14ac:dyDescent="0.25">
      <c r="A18159" s="2">
        <v>45546.722222222219</v>
      </c>
      <c r="B18159">
        <v>136115</v>
      </c>
      <c r="C18159">
        <v>136130</v>
      </c>
      <c r="D18159">
        <v>136050</v>
      </c>
      <c r="E18159">
        <v>136070</v>
      </c>
    </row>
    <row r="18160" spans="1:5" x14ac:dyDescent="0.25">
      <c r="A18160" s="2">
        <v>45546.71875</v>
      </c>
      <c r="B18160">
        <v>136060</v>
      </c>
      <c r="C18160">
        <v>136140</v>
      </c>
      <c r="D18160">
        <v>136060</v>
      </c>
      <c r="E18160">
        <v>136115</v>
      </c>
    </row>
    <row r="18161" spans="1:5" x14ac:dyDescent="0.25">
      <c r="A18161" s="2">
        <v>45546.715277777781</v>
      </c>
      <c r="B18161">
        <v>136025</v>
      </c>
      <c r="C18161">
        <v>136075</v>
      </c>
      <c r="D18161">
        <v>136020</v>
      </c>
      <c r="E18161">
        <v>136065</v>
      </c>
    </row>
    <row r="18162" spans="1:5" x14ac:dyDescent="0.25">
      <c r="A18162" s="2">
        <v>45546.711805555555</v>
      </c>
      <c r="B18162">
        <v>135985</v>
      </c>
      <c r="C18162">
        <v>136030</v>
      </c>
      <c r="D18162">
        <v>135960</v>
      </c>
      <c r="E18162">
        <v>136025</v>
      </c>
    </row>
    <row r="18163" spans="1:5" x14ac:dyDescent="0.25">
      <c r="A18163" s="2">
        <v>45546.708333333336</v>
      </c>
      <c r="B18163">
        <v>135920</v>
      </c>
      <c r="C18163">
        <v>136100</v>
      </c>
      <c r="D18163">
        <v>135910</v>
      </c>
      <c r="E18163">
        <v>135990</v>
      </c>
    </row>
    <row r="18164" spans="1:5" x14ac:dyDescent="0.25">
      <c r="A18164" s="2">
        <v>45546.704861111109</v>
      </c>
      <c r="B18164">
        <v>135945</v>
      </c>
      <c r="C18164">
        <v>135995</v>
      </c>
      <c r="D18164">
        <v>135915</v>
      </c>
      <c r="E18164">
        <v>135920</v>
      </c>
    </row>
    <row r="18165" spans="1:5" x14ac:dyDescent="0.25">
      <c r="A18165" s="2">
        <v>45546.701388888891</v>
      </c>
      <c r="B18165">
        <v>135875</v>
      </c>
      <c r="C18165">
        <v>135945</v>
      </c>
      <c r="D18165">
        <v>135850</v>
      </c>
      <c r="E18165">
        <v>135940</v>
      </c>
    </row>
    <row r="18166" spans="1:5" x14ac:dyDescent="0.25">
      <c r="A18166" s="2">
        <v>45546.697916666664</v>
      </c>
      <c r="B18166">
        <v>135830</v>
      </c>
      <c r="C18166">
        <v>135880</v>
      </c>
      <c r="D18166">
        <v>135815</v>
      </c>
      <c r="E18166">
        <v>135875</v>
      </c>
    </row>
    <row r="18167" spans="1:5" x14ac:dyDescent="0.25">
      <c r="A18167" s="2">
        <v>45546.694444444445</v>
      </c>
      <c r="B18167">
        <v>135840</v>
      </c>
      <c r="C18167">
        <v>135870</v>
      </c>
      <c r="D18167">
        <v>135805</v>
      </c>
      <c r="E18167">
        <v>135830</v>
      </c>
    </row>
    <row r="18168" spans="1:5" x14ac:dyDescent="0.25">
      <c r="A18168" s="2">
        <v>45546.690972222219</v>
      </c>
      <c r="B18168">
        <v>135860</v>
      </c>
      <c r="C18168">
        <v>135900</v>
      </c>
      <c r="D18168">
        <v>135830</v>
      </c>
      <c r="E18168">
        <v>135845</v>
      </c>
    </row>
    <row r="18169" spans="1:5" x14ac:dyDescent="0.25">
      <c r="A18169" s="2">
        <v>45546.6875</v>
      </c>
      <c r="B18169">
        <v>135940</v>
      </c>
      <c r="C18169">
        <v>135940</v>
      </c>
      <c r="D18169">
        <v>135820</v>
      </c>
      <c r="E18169">
        <v>135855</v>
      </c>
    </row>
    <row r="18170" spans="1:5" x14ac:dyDescent="0.25">
      <c r="A18170" s="2">
        <v>45546.684027777781</v>
      </c>
      <c r="B18170">
        <v>135890</v>
      </c>
      <c r="C18170">
        <v>135945</v>
      </c>
      <c r="D18170">
        <v>135855</v>
      </c>
      <c r="E18170">
        <v>135935</v>
      </c>
    </row>
    <row r="18171" spans="1:5" x14ac:dyDescent="0.25">
      <c r="A18171" s="2">
        <v>45546.680555555555</v>
      </c>
      <c r="B18171">
        <v>135830</v>
      </c>
      <c r="C18171">
        <v>135895</v>
      </c>
      <c r="D18171">
        <v>135810</v>
      </c>
      <c r="E18171">
        <v>135890</v>
      </c>
    </row>
    <row r="18172" spans="1:5" x14ac:dyDescent="0.25">
      <c r="A18172" s="2">
        <v>45546.677083333336</v>
      </c>
      <c r="B18172">
        <v>135820</v>
      </c>
      <c r="C18172">
        <v>135915</v>
      </c>
      <c r="D18172">
        <v>135820</v>
      </c>
      <c r="E18172">
        <v>135825</v>
      </c>
    </row>
    <row r="18173" spans="1:5" x14ac:dyDescent="0.25">
      <c r="A18173" s="2">
        <v>45546.673611111109</v>
      </c>
      <c r="B18173">
        <v>135885</v>
      </c>
      <c r="C18173">
        <v>135885</v>
      </c>
      <c r="D18173">
        <v>135790</v>
      </c>
      <c r="E18173">
        <v>135820</v>
      </c>
    </row>
    <row r="18174" spans="1:5" x14ac:dyDescent="0.25">
      <c r="A18174" s="2">
        <v>45546.670138888891</v>
      </c>
      <c r="B18174">
        <v>135870</v>
      </c>
      <c r="C18174">
        <v>135930</v>
      </c>
      <c r="D18174">
        <v>135865</v>
      </c>
      <c r="E18174">
        <v>135880</v>
      </c>
    </row>
    <row r="18175" spans="1:5" x14ac:dyDescent="0.25">
      <c r="A18175" s="2">
        <v>45546.666666666664</v>
      </c>
      <c r="B18175">
        <v>135860</v>
      </c>
      <c r="C18175">
        <v>135885</v>
      </c>
      <c r="D18175">
        <v>135825</v>
      </c>
      <c r="E18175">
        <v>135870</v>
      </c>
    </row>
    <row r="18176" spans="1:5" x14ac:dyDescent="0.25">
      <c r="A18176" s="2">
        <v>45546.663194444445</v>
      </c>
      <c r="B18176">
        <v>135950</v>
      </c>
      <c r="C18176">
        <v>135975</v>
      </c>
      <c r="D18176">
        <v>135835</v>
      </c>
      <c r="E18176">
        <v>135865</v>
      </c>
    </row>
    <row r="18177" spans="1:5" x14ac:dyDescent="0.25">
      <c r="A18177" s="2">
        <v>45546.659722222219</v>
      </c>
      <c r="B18177">
        <v>135955</v>
      </c>
      <c r="C18177">
        <v>135980</v>
      </c>
      <c r="D18177">
        <v>135910</v>
      </c>
      <c r="E18177">
        <v>135950</v>
      </c>
    </row>
    <row r="18178" spans="1:5" x14ac:dyDescent="0.25">
      <c r="A18178" s="2">
        <v>45546.65625</v>
      </c>
      <c r="B18178">
        <v>136000</v>
      </c>
      <c r="C18178">
        <v>136020</v>
      </c>
      <c r="D18178">
        <v>135920</v>
      </c>
      <c r="E18178">
        <v>135955</v>
      </c>
    </row>
    <row r="18179" spans="1:5" x14ac:dyDescent="0.25">
      <c r="A18179" s="2">
        <v>45546.652777777781</v>
      </c>
      <c r="B18179">
        <v>135995</v>
      </c>
      <c r="C18179">
        <v>136115</v>
      </c>
      <c r="D18179">
        <v>135985</v>
      </c>
      <c r="E18179">
        <v>136000</v>
      </c>
    </row>
    <row r="18180" spans="1:5" x14ac:dyDescent="0.25">
      <c r="A18180" s="2">
        <v>45546.649305555555</v>
      </c>
      <c r="B18180">
        <v>135975</v>
      </c>
      <c r="C18180">
        <v>136000</v>
      </c>
      <c r="D18180">
        <v>135870</v>
      </c>
      <c r="E18180">
        <v>135995</v>
      </c>
    </row>
    <row r="18181" spans="1:5" x14ac:dyDescent="0.25">
      <c r="A18181" s="2">
        <v>45546.645833333336</v>
      </c>
      <c r="B18181">
        <v>135945</v>
      </c>
      <c r="C18181">
        <v>136000</v>
      </c>
      <c r="D18181">
        <v>135910</v>
      </c>
      <c r="E18181">
        <v>135980</v>
      </c>
    </row>
    <row r="18182" spans="1:5" x14ac:dyDescent="0.25">
      <c r="A18182" s="2">
        <v>45546.642361111109</v>
      </c>
      <c r="B18182">
        <v>135945</v>
      </c>
      <c r="C18182">
        <v>136030</v>
      </c>
      <c r="D18182">
        <v>135915</v>
      </c>
      <c r="E18182">
        <v>135945</v>
      </c>
    </row>
    <row r="18183" spans="1:5" x14ac:dyDescent="0.25">
      <c r="A18183" s="2">
        <v>45546.638888888891</v>
      </c>
      <c r="B18183">
        <v>135870</v>
      </c>
      <c r="C18183">
        <v>135960</v>
      </c>
      <c r="D18183">
        <v>135850</v>
      </c>
      <c r="E18183">
        <v>135940</v>
      </c>
    </row>
    <row r="18184" spans="1:5" x14ac:dyDescent="0.25">
      <c r="A18184" s="2">
        <v>45546.635416666664</v>
      </c>
      <c r="B18184">
        <v>135975</v>
      </c>
      <c r="C18184">
        <v>136015</v>
      </c>
      <c r="D18184">
        <v>135860</v>
      </c>
      <c r="E18184">
        <v>135870</v>
      </c>
    </row>
    <row r="18185" spans="1:5" x14ac:dyDescent="0.25">
      <c r="A18185" s="2">
        <v>45546.631944444445</v>
      </c>
      <c r="B18185">
        <v>136060</v>
      </c>
      <c r="C18185">
        <v>136130</v>
      </c>
      <c r="D18185">
        <v>135955</v>
      </c>
      <c r="E18185">
        <v>135975</v>
      </c>
    </row>
    <row r="18186" spans="1:5" x14ac:dyDescent="0.25">
      <c r="A18186" s="2">
        <v>45546.628472222219</v>
      </c>
      <c r="B18186">
        <v>136105</v>
      </c>
      <c r="C18186">
        <v>136115</v>
      </c>
      <c r="D18186">
        <v>136045</v>
      </c>
      <c r="E18186">
        <v>136065</v>
      </c>
    </row>
    <row r="18187" spans="1:5" x14ac:dyDescent="0.25">
      <c r="A18187" s="2">
        <v>45546.625</v>
      </c>
      <c r="B18187">
        <v>136110</v>
      </c>
      <c r="C18187">
        <v>136135</v>
      </c>
      <c r="D18187">
        <v>136035</v>
      </c>
      <c r="E18187">
        <v>136110</v>
      </c>
    </row>
    <row r="18188" spans="1:5" x14ac:dyDescent="0.25">
      <c r="A18188" s="2">
        <v>45546.621527777781</v>
      </c>
      <c r="B18188">
        <v>136160</v>
      </c>
      <c r="C18188">
        <v>136210</v>
      </c>
      <c r="D18188">
        <v>136100</v>
      </c>
      <c r="E18188">
        <v>136115</v>
      </c>
    </row>
    <row r="18189" spans="1:5" x14ac:dyDescent="0.25">
      <c r="A18189" s="2">
        <v>45546.618055555555</v>
      </c>
      <c r="B18189">
        <v>136215</v>
      </c>
      <c r="C18189">
        <v>136250</v>
      </c>
      <c r="D18189">
        <v>136140</v>
      </c>
      <c r="E18189">
        <v>136160</v>
      </c>
    </row>
    <row r="18190" spans="1:5" x14ac:dyDescent="0.25">
      <c r="A18190" s="2">
        <v>45546.614583333336</v>
      </c>
      <c r="B18190">
        <v>136160</v>
      </c>
      <c r="C18190">
        <v>136230</v>
      </c>
      <c r="D18190">
        <v>136090</v>
      </c>
      <c r="E18190">
        <v>136215</v>
      </c>
    </row>
    <row r="18191" spans="1:5" x14ac:dyDescent="0.25">
      <c r="A18191" s="2">
        <v>45546.611111111109</v>
      </c>
      <c r="B18191">
        <v>136060</v>
      </c>
      <c r="C18191">
        <v>136190</v>
      </c>
      <c r="D18191">
        <v>136060</v>
      </c>
      <c r="E18191">
        <v>136155</v>
      </c>
    </row>
    <row r="18192" spans="1:5" x14ac:dyDescent="0.25">
      <c r="A18192" s="2">
        <v>45546.607638888891</v>
      </c>
      <c r="B18192">
        <v>136020</v>
      </c>
      <c r="C18192">
        <v>136075</v>
      </c>
      <c r="D18192">
        <v>135990</v>
      </c>
      <c r="E18192">
        <v>136065</v>
      </c>
    </row>
    <row r="18193" spans="1:5" x14ac:dyDescent="0.25">
      <c r="A18193" s="2">
        <v>45546.604166666664</v>
      </c>
      <c r="B18193">
        <v>135995</v>
      </c>
      <c r="C18193">
        <v>136045</v>
      </c>
      <c r="D18193">
        <v>135965</v>
      </c>
      <c r="E18193">
        <v>136025</v>
      </c>
    </row>
    <row r="18194" spans="1:5" x14ac:dyDescent="0.25">
      <c r="A18194" s="2">
        <v>45546.600694444445</v>
      </c>
      <c r="B18194">
        <v>135940</v>
      </c>
      <c r="C18194">
        <v>136020</v>
      </c>
      <c r="D18194">
        <v>135935</v>
      </c>
      <c r="E18194">
        <v>135995</v>
      </c>
    </row>
    <row r="18195" spans="1:5" x14ac:dyDescent="0.25">
      <c r="A18195" s="2">
        <v>45546.597222222219</v>
      </c>
      <c r="B18195">
        <v>135970</v>
      </c>
      <c r="C18195">
        <v>135975</v>
      </c>
      <c r="D18195">
        <v>135895</v>
      </c>
      <c r="E18195">
        <v>135935</v>
      </c>
    </row>
    <row r="18196" spans="1:5" x14ac:dyDescent="0.25">
      <c r="A18196" s="2">
        <v>45546.59375</v>
      </c>
      <c r="B18196">
        <v>136015</v>
      </c>
      <c r="C18196">
        <v>136020</v>
      </c>
      <c r="D18196">
        <v>135885</v>
      </c>
      <c r="E18196">
        <v>135970</v>
      </c>
    </row>
    <row r="18197" spans="1:5" x14ac:dyDescent="0.25">
      <c r="A18197" s="2">
        <v>45546.590277777781</v>
      </c>
      <c r="B18197">
        <v>135980</v>
      </c>
      <c r="C18197">
        <v>136055</v>
      </c>
      <c r="D18197">
        <v>135960</v>
      </c>
      <c r="E18197">
        <v>136015</v>
      </c>
    </row>
    <row r="18198" spans="1:5" x14ac:dyDescent="0.25">
      <c r="A18198" s="2">
        <v>45546.586805555555</v>
      </c>
      <c r="B18198">
        <v>135975</v>
      </c>
      <c r="C18198">
        <v>136055</v>
      </c>
      <c r="D18198">
        <v>135935</v>
      </c>
      <c r="E18198">
        <v>135975</v>
      </c>
    </row>
    <row r="18199" spans="1:5" x14ac:dyDescent="0.25">
      <c r="A18199" s="2">
        <v>45546.583333333336</v>
      </c>
      <c r="B18199">
        <v>135930</v>
      </c>
      <c r="C18199">
        <v>136015</v>
      </c>
      <c r="D18199">
        <v>135930</v>
      </c>
      <c r="E18199">
        <v>135970</v>
      </c>
    </row>
    <row r="18200" spans="1:5" x14ac:dyDescent="0.25">
      <c r="A18200" s="2">
        <v>45546.579861111109</v>
      </c>
      <c r="B18200">
        <v>135970</v>
      </c>
      <c r="C18200">
        <v>135975</v>
      </c>
      <c r="D18200">
        <v>135860</v>
      </c>
      <c r="E18200">
        <v>135930</v>
      </c>
    </row>
    <row r="18201" spans="1:5" x14ac:dyDescent="0.25">
      <c r="A18201" s="2">
        <v>45546.576388888891</v>
      </c>
      <c r="B18201">
        <v>135940</v>
      </c>
      <c r="C18201">
        <v>136000</v>
      </c>
      <c r="D18201">
        <v>135905</v>
      </c>
      <c r="E18201">
        <v>135965</v>
      </c>
    </row>
    <row r="18202" spans="1:5" x14ac:dyDescent="0.25">
      <c r="A18202" s="2">
        <v>45546.572916666664</v>
      </c>
      <c r="B18202">
        <v>136020</v>
      </c>
      <c r="C18202">
        <v>136025</v>
      </c>
      <c r="D18202">
        <v>135915</v>
      </c>
      <c r="E18202">
        <v>135945</v>
      </c>
    </row>
    <row r="18203" spans="1:5" x14ac:dyDescent="0.25">
      <c r="A18203" s="2">
        <v>45546.569444444445</v>
      </c>
      <c r="B18203">
        <v>136010</v>
      </c>
      <c r="C18203">
        <v>136080</v>
      </c>
      <c r="D18203">
        <v>135970</v>
      </c>
      <c r="E18203">
        <v>136015</v>
      </c>
    </row>
    <row r="18204" spans="1:5" x14ac:dyDescent="0.25">
      <c r="A18204" s="2">
        <v>45546.565972222219</v>
      </c>
      <c r="B18204">
        <v>135850</v>
      </c>
      <c r="C18204">
        <v>136030</v>
      </c>
      <c r="D18204">
        <v>135820</v>
      </c>
      <c r="E18204">
        <v>136015</v>
      </c>
    </row>
    <row r="18205" spans="1:5" x14ac:dyDescent="0.25">
      <c r="A18205" s="2">
        <v>45546.5625</v>
      </c>
      <c r="B18205">
        <v>135830</v>
      </c>
      <c r="C18205">
        <v>135875</v>
      </c>
      <c r="D18205">
        <v>135815</v>
      </c>
      <c r="E18205">
        <v>135850</v>
      </c>
    </row>
    <row r="18206" spans="1:5" x14ac:dyDescent="0.25">
      <c r="A18206" s="2">
        <v>45546.559027777781</v>
      </c>
      <c r="B18206">
        <v>135835</v>
      </c>
      <c r="C18206">
        <v>135855</v>
      </c>
      <c r="D18206">
        <v>135780</v>
      </c>
      <c r="E18206">
        <v>135825</v>
      </c>
    </row>
    <row r="18207" spans="1:5" x14ac:dyDescent="0.25">
      <c r="A18207" s="2">
        <v>45546.555555555555</v>
      </c>
      <c r="B18207">
        <v>135785</v>
      </c>
      <c r="C18207">
        <v>135890</v>
      </c>
      <c r="D18207">
        <v>135780</v>
      </c>
      <c r="E18207">
        <v>135840</v>
      </c>
    </row>
    <row r="18208" spans="1:5" x14ac:dyDescent="0.25">
      <c r="A18208" s="2">
        <v>45546.552083333336</v>
      </c>
      <c r="B18208">
        <v>135805</v>
      </c>
      <c r="C18208">
        <v>135840</v>
      </c>
      <c r="D18208">
        <v>135755</v>
      </c>
      <c r="E18208">
        <v>135790</v>
      </c>
    </row>
    <row r="18209" spans="1:5" x14ac:dyDescent="0.25">
      <c r="A18209" s="2">
        <v>45546.548611111109</v>
      </c>
      <c r="B18209">
        <v>135740</v>
      </c>
      <c r="C18209">
        <v>135870</v>
      </c>
      <c r="D18209">
        <v>135735</v>
      </c>
      <c r="E18209">
        <v>135810</v>
      </c>
    </row>
    <row r="18210" spans="1:5" x14ac:dyDescent="0.25">
      <c r="A18210" s="2">
        <v>45546.545138888891</v>
      </c>
      <c r="B18210">
        <v>135760</v>
      </c>
      <c r="C18210">
        <v>135855</v>
      </c>
      <c r="D18210">
        <v>135720</v>
      </c>
      <c r="E18210">
        <v>135745</v>
      </c>
    </row>
    <row r="18211" spans="1:5" x14ac:dyDescent="0.25">
      <c r="A18211" s="2">
        <v>45546.541666666664</v>
      </c>
      <c r="B18211">
        <v>135690</v>
      </c>
      <c r="C18211">
        <v>135765</v>
      </c>
      <c r="D18211">
        <v>135645</v>
      </c>
      <c r="E18211">
        <v>135755</v>
      </c>
    </row>
    <row r="18212" spans="1:5" x14ac:dyDescent="0.25">
      <c r="A18212" s="2">
        <v>45546.538194444445</v>
      </c>
      <c r="B18212">
        <v>135665</v>
      </c>
      <c r="C18212">
        <v>135725</v>
      </c>
      <c r="D18212">
        <v>135550</v>
      </c>
      <c r="E18212">
        <v>135690</v>
      </c>
    </row>
    <row r="18213" spans="1:5" x14ac:dyDescent="0.25">
      <c r="A18213" s="2">
        <v>45546.534722222219</v>
      </c>
      <c r="B18213">
        <v>135620</v>
      </c>
      <c r="C18213">
        <v>135710</v>
      </c>
      <c r="D18213">
        <v>135620</v>
      </c>
      <c r="E18213">
        <v>135660</v>
      </c>
    </row>
    <row r="18214" spans="1:5" x14ac:dyDescent="0.25">
      <c r="A18214" s="2">
        <v>45546.53125</v>
      </c>
      <c r="B18214">
        <v>135565</v>
      </c>
      <c r="C18214">
        <v>135635</v>
      </c>
      <c r="D18214">
        <v>135515</v>
      </c>
      <c r="E18214">
        <v>135625</v>
      </c>
    </row>
    <row r="18215" spans="1:5" x14ac:dyDescent="0.25">
      <c r="A18215" s="2">
        <v>45546.527777777781</v>
      </c>
      <c r="B18215">
        <v>135485</v>
      </c>
      <c r="C18215">
        <v>135570</v>
      </c>
      <c r="D18215">
        <v>135430</v>
      </c>
      <c r="E18215">
        <v>135560</v>
      </c>
    </row>
    <row r="18216" spans="1:5" x14ac:dyDescent="0.25">
      <c r="A18216" s="2">
        <v>45546.524305555555</v>
      </c>
      <c r="B18216">
        <v>135325</v>
      </c>
      <c r="C18216">
        <v>135495</v>
      </c>
      <c r="D18216">
        <v>135320</v>
      </c>
      <c r="E18216">
        <v>135490</v>
      </c>
    </row>
    <row r="18217" spans="1:5" x14ac:dyDescent="0.25">
      <c r="A18217" s="2">
        <v>45546.520833333336</v>
      </c>
      <c r="B18217">
        <v>135340</v>
      </c>
      <c r="C18217">
        <v>135375</v>
      </c>
      <c r="D18217">
        <v>135275</v>
      </c>
      <c r="E18217">
        <v>135325</v>
      </c>
    </row>
    <row r="18218" spans="1:5" x14ac:dyDescent="0.25">
      <c r="A18218" s="2">
        <v>45546.517361111109</v>
      </c>
      <c r="B18218">
        <v>135360</v>
      </c>
      <c r="C18218">
        <v>135410</v>
      </c>
      <c r="D18218">
        <v>135305</v>
      </c>
      <c r="E18218">
        <v>135340</v>
      </c>
    </row>
    <row r="18219" spans="1:5" x14ac:dyDescent="0.25">
      <c r="A18219" s="2">
        <v>45546.513888888891</v>
      </c>
      <c r="B18219">
        <v>135320</v>
      </c>
      <c r="C18219">
        <v>135390</v>
      </c>
      <c r="D18219">
        <v>135305</v>
      </c>
      <c r="E18219">
        <v>135365</v>
      </c>
    </row>
    <row r="18220" spans="1:5" x14ac:dyDescent="0.25">
      <c r="A18220" s="2">
        <v>45546.510416666664</v>
      </c>
      <c r="B18220">
        <v>135415</v>
      </c>
      <c r="C18220">
        <v>135455</v>
      </c>
      <c r="D18220">
        <v>135305</v>
      </c>
      <c r="E18220">
        <v>135320</v>
      </c>
    </row>
    <row r="18221" spans="1:5" x14ac:dyDescent="0.25">
      <c r="A18221" s="2">
        <v>45546.506944444445</v>
      </c>
      <c r="B18221">
        <v>135290</v>
      </c>
      <c r="C18221">
        <v>135445</v>
      </c>
      <c r="D18221">
        <v>135255</v>
      </c>
      <c r="E18221">
        <v>135415</v>
      </c>
    </row>
    <row r="18222" spans="1:5" x14ac:dyDescent="0.25">
      <c r="A18222" s="2">
        <v>45546.503472222219</v>
      </c>
      <c r="B18222">
        <v>135195</v>
      </c>
      <c r="C18222">
        <v>135360</v>
      </c>
      <c r="D18222">
        <v>135175</v>
      </c>
      <c r="E18222">
        <v>135295</v>
      </c>
    </row>
    <row r="18223" spans="1:5" x14ac:dyDescent="0.25">
      <c r="A18223" s="2">
        <v>45546.5</v>
      </c>
      <c r="B18223">
        <v>135235</v>
      </c>
      <c r="C18223">
        <v>135290</v>
      </c>
      <c r="D18223">
        <v>135165</v>
      </c>
      <c r="E18223">
        <v>135195</v>
      </c>
    </row>
    <row r="18224" spans="1:5" x14ac:dyDescent="0.25">
      <c r="A18224" s="2">
        <v>45546.496527777781</v>
      </c>
      <c r="B18224">
        <v>135125</v>
      </c>
      <c r="C18224">
        <v>135245</v>
      </c>
      <c r="D18224">
        <v>135060</v>
      </c>
      <c r="E18224">
        <v>135230</v>
      </c>
    </row>
    <row r="18225" spans="1:5" x14ac:dyDescent="0.25">
      <c r="A18225" s="2">
        <v>45546.493055555555</v>
      </c>
      <c r="B18225">
        <v>135140</v>
      </c>
      <c r="C18225">
        <v>135210</v>
      </c>
      <c r="D18225">
        <v>135045</v>
      </c>
      <c r="E18225">
        <v>135120</v>
      </c>
    </row>
    <row r="18226" spans="1:5" x14ac:dyDescent="0.25">
      <c r="A18226" s="2">
        <v>45546.489583333336</v>
      </c>
      <c r="B18226">
        <v>135165</v>
      </c>
      <c r="C18226">
        <v>135185</v>
      </c>
      <c r="D18226">
        <v>135060</v>
      </c>
      <c r="E18226">
        <v>135145</v>
      </c>
    </row>
    <row r="18227" spans="1:5" x14ac:dyDescent="0.25">
      <c r="A18227" s="2">
        <v>45546.486111111109</v>
      </c>
      <c r="B18227">
        <v>135210</v>
      </c>
      <c r="C18227">
        <v>135230</v>
      </c>
      <c r="D18227">
        <v>135015</v>
      </c>
      <c r="E18227">
        <v>135160</v>
      </c>
    </row>
    <row r="18228" spans="1:5" x14ac:dyDescent="0.25">
      <c r="A18228" s="2">
        <v>45546.482638888891</v>
      </c>
      <c r="B18228">
        <v>135245</v>
      </c>
      <c r="C18228">
        <v>135330</v>
      </c>
      <c r="D18228">
        <v>135180</v>
      </c>
      <c r="E18228">
        <v>135205</v>
      </c>
    </row>
    <row r="18229" spans="1:5" x14ac:dyDescent="0.25">
      <c r="A18229" s="2">
        <v>45546.479166666664</v>
      </c>
      <c r="B18229">
        <v>135505</v>
      </c>
      <c r="C18229">
        <v>135510</v>
      </c>
      <c r="D18229">
        <v>135160</v>
      </c>
      <c r="E18229">
        <v>135240</v>
      </c>
    </row>
    <row r="18230" spans="1:5" x14ac:dyDescent="0.25">
      <c r="A18230" s="2">
        <v>45546.475694444445</v>
      </c>
      <c r="B18230">
        <v>135575</v>
      </c>
      <c r="C18230">
        <v>135675</v>
      </c>
      <c r="D18230">
        <v>135500</v>
      </c>
      <c r="E18230">
        <v>135505</v>
      </c>
    </row>
    <row r="18231" spans="1:5" x14ac:dyDescent="0.25">
      <c r="A18231" s="2">
        <v>45546.472222222219</v>
      </c>
      <c r="B18231">
        <v>135515</v>
      </c>
      <c r="C18231">
        <v>135635</v>
      </c>
      <c r="D18231">
        <v>135495</v>
      </c>
      <c r="E18231">
        <v>135580</v>
      </c>
    </row>
    <row r="18232" spans="1:5" x14ac:dyDescent="0.25">
      <c r="A18232" s="2">
        <v>45546.46875</v>
      </c>
      <c r="B18232">
        <v>135695</v>
      </c>
      <c r="C18232">
        <v>135695</v>
      </c>
      <c r="D18232">
        <v>135490</v>
      </c>
      <c r="E18232">
        <v>135515</v>
      </c>
    </row>
    <row r="18233" spans="1:5" x14ac:dyDescent="0.25">
      <c r="A18233" s="2">
        <v>45546.465277777781</v>
      </c>
      <c r="B18233">
        <v>135765</v>
      </c>
      <c r="C18233">
        <v>135940</v>
      </c>
      <c r="D18233">
        <v>135660</v>
      </c>
      <c r="E18233">
        <v>135690</v>
      </c>
    </row>
    <row r="18234" spans="1:5" x14ac:dyDescent="0.25">
      <c r="A18234" s="2">
        <v>45546.461805555555</v>
      </c>
      <c r="B18234">
        <v>135655</v>
      </c>
      <c r="C18234">
        <v>135775</v>
      </c>
      <c r="D18234">
        <v>135585</v>
      </c>
      <c r="E18234">
        <v>135765</v>
      </c>
    </row>
    <row r="18235" spans="1:5" x14ac:dyDescent="0.25">
      <c r="A18235" s="2">
        <v>45546.458333333336</v>
      </c>
      <c r="B18235">
        <v>135595</v>
      </c>
      <c r="C18235">
        <v>135825</v>
      </c>
      <c r="D18235">
        <v>135500</v>
      </c>
      <c r="E18235">
        <v>135655</v>
      </c>
    </row>
    <row r="18236" spans="1:5" x14ac:dyDescent="0.25">
      <c r="A18236" s="2">
        <v>45546.454861111109</v>
      </c>
      <c r="B18236">
        <v>135635</v>
      </c>
      <c r="C18236">
        <v>135745</v>
      </c>
      <c r="D18236">
        <v>135515</v>
      </c>
      <c r="E18236">
        <v>135590</v>
      </c>
    </row>
    <row r="18237" spans="1:5" x14ac:dyDescent="0.25">
      <c r="A18237" s="2">
        <v>45546.451388888891</v>
      </c>
      <c r="B18237">
        <v>135660</v>
      </c>
      <c r="C18237">
        <v>135750</v>
      </c>
      <c r="D18237">
        <v>135540</v>
      </c>
      <c r="E18237">
        <v>135640</v>
      </c>
    </row>
    <row r="18238" spans="1:5" x14ac:dyDescent="0.25">
      <c r="A18238" s="2">
        <v>45546.447916666664</v>
      </c>
      <c r="B18238">
        <v>135830</v>
      </c>
      <c r="C18238">
        <v>135840</v>
      </c>
      <c r="D18238">
        <v>135610</v>
      </c>
      <c r="E18238">
        <v>135670</v>
      </c>
    </row>
    <row r="18239" spans="1:5" x14ac:dyDescent="0.25">
      <c r="A18239" s="2">
        <v>45546.444444444445</v>
      </c>
      <c r="B18239">
        <v>135585</v>
      </c>
      <c r="C18239">
        <v>135860</v>
      </c>
      <c r="D18239">
        <v>135520</v>
      </c>
      <c r="E18239">
        <v>135830</v>
      </c>
    </row>
    <row r="18240" spans="1:5" x14ac:dyDescent="0.25">
      <c r="A18240" s="2">
        <v>45546.440972222219</v>
      </c>
      <c r="B18240">
        <v>135530</v>
      </c>
      <c r="C18240">
        <v>135720</v>
      </c>
      <c r="D18240">
        <v>135435</v>
      </c>
      <c r="E18240">
        <v>135590</v>
      </c>
    </row>
    <row r="18241" spans="1:5" x14ac:dyDescent="0.25">
      <c r="A18241" s="2">
        <v>45546.4375</v>
      </c>
      <c r="B18241">
        <v>135745</v>
      </c>
      <c r="C18241">
        <v>135800</v>
      </c>
      <c r="D18241">
        <v>135515</v>
      </c>
      <c r="E18241">
        <v>135530</v>
      </c>
    </row>
    <row r="18242" spans="1:5" x14ac:dyDescent="0.25">
      <c r="A18242" s="2">
        <v>45546.434027777781</v>
      </c>
      <c r="B18242">
        <v>135680</v>
      </c>
      <c r="C18242">
        <v>135865</v>
      </c>
      <c r="D18242">
        <v>135675</v>
      </c>
      <c r="E18242">
        <v>135750</v>
      </c>
    </row>
    <row r="18243" spans="1:5" x14ac:dyDescent="0.25">
      <c r="A18243" s="2">
        <v>45546.430555555555</v>
      </c>
      <c r="B18243">
        <v>135780</v>
      </c>
      <c r="C18243">
        <v>135885</v>
      </c>
      <c r="D18243">
        <v>135665</v>
      </c>
      <c r="E18243">
        <v>135680</v>
      </c>
    </row>
    <row r="18244" spans="1:5" x14ac:dyDescent="0.25">
      <c r="A18244" s="2">
        <v>45546.427083333336</v>
      </c>
      <c r="B18244">
        <v>136235</v>
      </c>
      <c r="C18244">
        <v>136240</v>
      </c>
      <c r="D18244">
        <v>135760</v>
      </c>
      <c r="E18244">
        <v>135780</v>
      </c>
    </row>
    <row r="18245" spans="1:5" x14ac:dyDescent="0.25">
      <c r="A18245" s="2">
        <v>45546.423611111109</v>
      </c>
      <c r="B18245">
        <v>136110</v>
      </c>
      <c r="C18245">
        <v>136310</v>
      </c>
      <c r="D18245">
        <v>136080</v>
      </c>
      <c r="E18245">
        <v>136230</v>
      </c>
    </row>
    <row r="18246" spans="1:5" x14ac:dyDescent="0.25">
      <c r="A18246" s="2">
        <v>45546.420138888891</v>
      </c>
      <c r="B18246">
        <v>136250</v>
      </c>
      <c r="C18246">
        <v>136250</v>
      </c>
      <c r="D18246">
        <v>136030</v>
      </c>
      <c r="E18246">
        <v>136110</v>
      </c>
    </row>
    <row r="18247" spans="1:5" x14ac:dyDescent="0.25">
      <c r="A18247" s="2">
        <v>45546.416666666664</v>
      </c>
      <c r="B18247">
        <v>135905</v>
      </c>
      <c r="C18247">
        <v>136255</v>
      </c>
      <c r="D18247">
        <v>135895</v>
      </c>
      <c r="E18247">
        <v>136245</v>
      </c>
    </row>
    <row r="18248" spans="1:5" x14ac:dyDescent="0.25">
      <c r="A18248" s="2">
        <v>45546.413194444445</v>
      </c>
      <c r="B18248">
        <v>135810</v>
      </c>
      <c r="C18248">
        <v>135920</v>
      </c>
      <c r="D18248">
        <v>135730</v>
      </c>
      <c r="E18248">
        <v>135905</v>
      </c>
    </row>
    <row r="18249" spans="1:5" x14ac:dyDescent="0.25">
      <c r="A18249" s="2">
        <v>45546.409722222219</v>
      </c>
      <c r="B18249">
        <v>135780</v>
      </c>
      <c r="C18249">
        <v>135865</v>
      </c>
      <c r="D18249">
        <v>135745</v>
      </c>
      <c r="E18249">
        <v>135805</v>
      </c>
    </row>
    <row r="18250" spans="1:5" x14ac:dyDescent="0.25">
      <c r="A18250" s="2">
        <v>45546.40625</v>
      </c>
      <c r="B18250">
        <v>135895</v>
      </c>
      <c r="C18250">
        <v>135920</v>
      </c>
      <c r="D18250">
        <v>135715</v>
      </c>
      <c r="E18250">
        <v>135775</v>
      </c>
    </row>
    <row r="18251" spans="1:5" x14ac:dyDescent="0.25">
      <c r="A18251" s="2">
        <v>45546.402777777781</v>
      </c>
      <c r="B18251">
        <v>135915</v>
      </c>
      <c r="C18251">
        <v>135955</v>
      </c>
      <c r="D18251">
        <v>135805</v>
      </c>
      <c r="E18251">
        <v>135895</v>
      </c>
    </row>
    <row r="18252" spans="1:5" x14ac:dyDescent="0.25">
      <c r="A18252" s="2">
        <v>45546.399305555555</v>
      </c>
      <c r="B18252">
        <v>135980</v>
      </c>
      <c r="C18252">
        <v>136040</v>
      </c>
      <c r="D18252">
        <v>135905</v>
      </c>
      <c r="E18252">
        <v>135920</v>
      </c>
    </row>
    <row r="18253" spans="1:5" x14ac:dyDescent="0.25">
      <c r="A18253" s="2">
        <v>45546.395833333336</v>
      </c>
      <c r="B18253">
        <v>136180</v>
      </c>
      <c r="C18253">
        <v>136180</v>
      </c>
      <c r="D18253">
        <v>135810</v>
      </c>
      <c r="E18253">
        <v>135980</v>
      </c>
    </row>
    <row r="18254" spans="1:5" x14ac:dyDescent="0.25">
      <c r="A18254" s="2">
        <v>45546.392361111109</v>
      </c>
      <c r="B18254">
        <v>136170</v>
      </c>
      <c r="C18254">
        <v>136230</v>
      </c>
      <c r="D18254">
        <v>136100</v>
      </c>
      <c r="E18254">
        <v>136175</v>
      </c>
    </row>
    <row r="18255" spans="1:5" x14ac:dyDescent="0.25">
      <c r="A18255" s="2">
        <v>45546.388888888891</v>
      </c>
      <c r="B18255">
        <v>136215</v>
      </c>
      <c r="C18255">
        <v>136220</v>
      </c>
      <c r="D18255">
        <v>136070</v>
      </c>
      <c r="E18255">
        <v>136170</v>
      </c>
    </row>
    <row r="18256" spans="1:5" x14ac:dyDescent="0.25">
      <c r="A18256" s="2">
        <v>45546.385416666664</v>
      </c>
      <c r="B18256">
        <v>136145</v>
      </c>
      <c r="C18256">
        <v>136240</v>
      </c>
      <c r="D18256">
        <v>136075</v>
      </c>
      <c r="E18256">
        <v>136215</v>
      </c>
    </row>
    <row r="18257" spans="1:5" x14ac:dyDescent="0.25">
      <c r="A18257" s="2">
        <v>45546.381944444445</v>
      </c>
      <c r="B18257">
        <v>135955</v>
      </c>
      <c r="C18257">
        <v>136170</v>
      </c>
      <c r="D18257">
        <v>135955</v>
      </c>
      <c r="E18257">
        <v>136145</v>
      </c>
    </row>
    <row r="18258" spans="1:5" x14ac:dyDescent="0.25">
      <c r="A18258" s="2">
        <v>45546.378472222219</v>
      </c>
      <c r="B18258">
        <v>135945</v>
      </c>
      <c r="C18258">
        <v>136025</v>
      </c>
      <c r="D18258">
        <v>135870</v>
      </c>
      <c r="E18258">
        <v>135955</v>
      </c>
    </row>
    <row r="18259" spans="1:5" x14ac:dyDescent="0.25">
      <c r="A18259" s="2">
        <v>45546.375</v>
      </c>
      <c r="B18259">
        <v>135900</v>
      </c>
      <c r="C18259">
        <v>136075</v>
      </c>
      <c r="D18259">
        <v>135860</v>
      </c>
      <c r="E18259">
        <v>135950</v>
      </c>
    </row>
    <row r="18260" spans="1:5" x14ac:dyDescent="0.25">
      <c r="A18260" s="2">
        <v>45545.763888888891</v>
      </c>
      <c r="B18260">
        <v>135630</v>
      </c>
      <c r="C18260">
        <v>135665</v>
      </c>
      <c r="D18260">
        <v>135580</v>
      </c>
      <c r="E18260">
        <v>135620</v>
      </c>
    </row>
    <row r="18261" spans="1:5" x14ac:dyDescent="0.25">
      <c r="A18261" s="2">
        <v>45545.760416666664</v>
      </c>
      <c r="B18261">
        <v>135615</v>
      </c>
      <c r="C18261">
        <v>135665</v>
      </c>
      <c r="D18261">
        <v>135600</v>
      </c>
      <c r="E18261">
        <v>135630</v>
      </c>
    </row>
    <row r="18262" spans="1:5" x14ac:dyDescent="0.25">
      <c r="A18262" s="2">
        <v>45545.756944444445</v>
      </c>
      <c r="B18262">
        <v>135610</v>
      </c>
      <c r="C18262">
        <v>135725</v>
      </c>
      <c r="D18262">
        <v>135605</v>
      </c>
      <c r="E18262">
        <v>135610</v>
      </c>
    </row>
    <row r="18263" spans="1:5" x14ac:dyDescent="0.25">
      <c r="A18263" s="2">
        <v>45545.753472222219</v>
      </c>
      <c r="B18263">
        <v>135590</v>
      </c>
      <c r="C18263">
        <v>135625</v>
      </c>
      <c r="D18263">
        <v>135585</v>
      </c>
      <c r="E18263">
        <v>135605</v>
      </c>
    </row>
    <row r="18264" spans="1:5" x14ac:dyDescent="0.25">
      <c r="A18264" s="2">
        <v>45545.75</v>
      </c>
      <c r="B18264">
        <v>135630</v>
      </c>
      <c r="C18264">
        <v>135640</v>
      </c>
      <c r="D18264">
        <v>135575</v>
      </c>
      <c r="E18264">
        <v>135590</v>
      </c>
    </row>
    <row r="18265" spans="1:5" x14ac:dyDescent="0.25">
      <c r="A18265" s="2">
        <v>45545.746527777781</v>
      </c>
      <c r="B18265">
        <v>135560</v>
      </c>
      <c r="C18265">
        <v>135640</v>
      </c>
      <c r="D18265">
        <v>135555</v>
      </c>
      <c r="E18265">
        <v>135635</v>
      </c>
    </row>
    <row r="18266" spans="1:5" x14ac:dyDescent="0.25">
      <c r="A18266" s="2">
        <v>45545.743055555555</v>
      </c>
      <c r="B18266">
        <v>135490</v>
      </c>
      <c r="C18266">
        <v>135590</v>
      </c>
      <c r="D18266">
        <v>135470</v>
      </c>
      <c r="E18266">
        <v>135560</v>
      </c>
    </row>
    <row r="18267" spans="1:5" x14ac:dyDescent="0.25">
      <c r="A18267" s="2">
        <v>45545.739583333336</v>
      </c>
      <c r="B18267">
        <v>135520</v>
      </c>
      <c r="C18267">
        <v>135530</v>
      </c>
      <c r="D18267">
        <v>135475</v>
      </c>
      <c r="E18267">
        <v>135490</v>
      </c>
    </row>
    <row r="18268" spans="1:5" x14ac:dyDescent="0.25">
      <c r="A18268" s="2">
        <v>45545.736111111109</v>
      </c>
      <c r="B18268">
        <v>135495</v>
      </c>
      <c r="C18268">
        <v>135545</v>
      </c>
      <c r="D18268">
        <v>135430</v>
      </c>
      <c r="E18268">
        <v>135520</v>
      </c>
    </row>
    <row r="18269" spans="1:5" x14ac:dyDescent="0.25">
      <c r="A18269" s="2">
        <v>45545.732638888891</v>
      </c>
      <c r="B18269">
        <v>135530</v>
      </c>
      <c r="C18269">
        <v>135595</v>
      </c>
      <c r="D18269">
        <v>135495</v>
      </c>
      <c r="E18269">
        <v>135500</v>
      </c>
    </row>
    <row r="18270" spans="1:5" x14ac:dyDescent="0.25">
      <c r="A18270" s="2">
        <v>45545.729166666664</v>
      </c>
      <c r="B18270">
        <v>135485</v>
      </c>
      <c r="C18270">
        <v>135545</v>
      </c>
      <c r="D18270">
        <v>135455</v>
      </c>
      <c r="E18270">
        <v>135525</v>
      </c>
    </row>
    <row r="18271" spans="1:5" x14ac:dyDescent="0.25">
      <c r="A18271" s="2">
        <v>45545.725694444445</v>
      </c>
      <c r="B18271">
        <v>135490</v>
      </c>
      <c r="C18271">
        <v>135505</v>
      </c>
      <c r="D18271">
        <v>135470</v>
      </c>
      <c r="E18271">
        <v>135480</v>
      </c>
    </row>
    <row r="18272" spans="1:5" x14ac:dyDescent="0.25">
      <c r="A18272" s="2">
        <v>45545.722222222219</v>
      </c>
      <c r="B18272">
        <v>135550</v>
      </c>
      <c r="C18272">
        <v>135570</v>
      </c>
      <c r="D18272">
        <v>135470</v>
      </c>
      <c r="E18272">
        <v>135495</v>
      </c>
    </row>
    <row r="18273" spans="1:5" x14ac:dyDescent="0.25">
      <c r="A18273" s="2">
        <v>45545.71875</v>
      </c>
      <c r="B18273">
        <v>135605</v>
      </c>
      <c r="C18273">
        <v>135620</v>
      </c>
      <c r="D18273">
        <v>135540</v>
      </c>
      <c r="E18273">
        <v>135550</v>
      </c>
    </row>
    <row r="18274" spans="1:5" x14ac:dyDescent="0.25">
      <c r="A18274" s="2">
        <v>45545.715277777781</v>
      </c>
      <c r="B18274">
        <v>135580</v>
      </c>
      <c r="C18274">
        <v>135610</v>
      </c>
      <c r="D18274">
        <v>135550</v>
      </c>
      <c r="E18274">
        <v>135605</v>
      </c>
    </row>
    <row r="18275" spans="1:5" x14ac:dyDescent="0.25">
      <c r="A18275" s="2">
        <v>45545.711805555555</v>
      </c>
      <c r="B18275">
        <v>135625</v>
      </c>
      <c r="C18275">
        <v>135655</v>
      </c>
      <c r="D18275">
        <v>135565</v>
      </c>
      <c r="E18275">
        <v>135575</v>
      </c>
    </row>
    <row r="18276" spans="1:5" x14ac:dyDescent="0.25">
      <c r="A18276" s="2">
        <v>45545.708333333336</v>
      </c>
      <c r="B18276">
        <v>135700</v>
      </c>
      <c r="C18276">
        <v>135705</v>
      </c>
      <c r="D18276">
        <v>135560</v>
      </c>
      <c r="E18276">
        <v>135625</v>
      </c>
    </row>
    <row r="18277" spans="1:5" x14ac:dyDescent="0.25">
      <c r="A18277" s="2">
        <v>45545.704861111109</v>
      </c>
      <c r="B18277">
        <v>135750</v>
      </c>
      <c r="C18277">
        <v>135750</v>
      </c>
      <c r="D18277">
        <v>135645</v>
      </c>
      <c r="E18277">
        <v>135700</v>
      </c>
    </row>
    <row r="18278" spans="1:5" x14ac:dyDescent="0.25">
      <c r="A18278" s="2">
        <v>45545.701388888891</v>
      </c>
      <c r="B18278">
        <v>135725</v>
      </c>
      <c r="C18278">
        <v>135790</v>
      </c>
      <c r="D18278">
        <v>135710</v>
      </c>
      <c r="E18278">
        <v>135750</v>
      </c>
    </row>
    <row r="18279" spans="1:5" x14ac:dyDescent="0.25">
      <c r="A18279" s="2">
        <v>45545.697916666664</v>
      </c>
      <c r="B18279">
        <v>135775</v>
      </c>
      <c r="C18279">
        <v>135780</v>
      </c>
      <c r="D18279">
        <v>135705</v>
      </c>
      <c r="E18279">
        <v>135730</v>
      </c>
    </row>
    <row r="18280" spans="1:5" x14ac:dyDescent="0.25">
      <c r="A18280" s="2">
        <v>45545.694444444445</v>
      </c>
      <c r="B18280">
        <v>135730</v>
      </c>
      <c r="C18280">
        <v>135795</v>
      </c>
      <c r="D18280">
        <v>135725</v>
      </c>
      <c r="E18280">
        <v>135775</v>
      </c>
    </row>
    <row r="18281" spans="1:5" x14ac:dyDescent="0.25">
      <c r="A18281" s="2">
        <v>45545.690972222219</v>
      </c>
      <c r="B18281">
        <v>135600</v>
      </c>
      <c r="C18281">
        <v>135755</v>
      </c>
      <c r="D18281">
        <v>135590</v>
      </c>
      <c r="E18281">
        <v>135725</v>
      </c>
    </row>
    <row r="18282" spans="1:5" x14ac:dyDescent="0.25">
      <c r="A18282" s="2">
        <v>45545.6875</v>
      </c>
      <c r="B18282">
        <v>135580</v>
      </c>
      <c r="C18282">
        <v>135610</v>
      </c>
      <c r="D18282">
        <v>135485</v>
      </c>
      <c r="E18282">
        <v>135605</v>
      </c>
    </row>
    <row r="18283" spans="1:5" x14ac:dyDescent="0.25">
      <c r="A18283" s="2">
        <v>45545.684027777781</v>
      </c>
      <c r="B18283">
        <v>135595</v>
      </c>
      <c r="C18283">
        <v>135605</v>
      </c>
      <c r="D18283">
        <v>135560</v>
      </c>
      <c r="E18283">
        <v>135580</v>
      </c>
    </row>
    <row r="18284" spans="1:5" x14ac:dyDescent="0.25">
      <c r="A18284" s="2">
        <v>45545.680555555555</v>
      </c>
      <c r="B18284">
        <v>135625</v>
      </c>
      <c r="C18284">
        <v>135670</v>
      </c>
      <c r="D18284">
        <v>135585</v>
      </c>
      <c r="E18284">
        <v>135595</v>
      </c>
    </row>
    <row r="18285" spans="1:5" x14ac:dyDescent="0.25">
      <c r="A18285" s="2">
        <v>45545.677083333336</v>
      </c>
      <c r="B18285">
        <v>135620</v>
      </c>
      <c r="C18285">
        <v>135640</v>
      </c>
      <c r="D18285">
        <v>135560</v>
      </c>
      <c r="E18285">
        <v>135620</v>
      </c>
    </row>
    <row r="18286" spans="1:5" x14ac:dyDescent="0.25">
      <c r="A18286" s="2">
        <v>45545.673611111109</v>
      </c>
      <c r="B18286">
        <v>135585</v>
      </c>
      <c r="C18286">
        <v>135675</v>
      </c>
      <c r="D18286">
        <v>135580</v>
      </c>
      <c r="E18286">
        <v>135620</v>
      </c>
    </row>
    <row r="18287" spans="1:5" x14ac:dyDescent="0.25">
      <c r="A18287" s="2">
        <v>45545.670138888891</v>
      </c>
      <c r="B18287">
        <v>135590</v>
      </c>
      <c r="C18287">
        <v>135635</v>
      </c>
      <c r="D18287">
        <v>135565</v>
      </c>
      <c r="E18287">
        <v>135585</v>
      </c>
    </row>
    <row r="18288" spans="1:5" x14ac:dyDescent="0.25">
      <c r="A18288" s="2">
        <v>45545.666666666664</v>
      </c>
      <c r="B18288">
        <v>135605</v>
      </c>
      <c r="C18288">
        <v>135650</v>
      </c>
      <c r="D18288">
        <v>135555</v>
      </c>
      <c r="E18288">
        <v>135585</v>
      </c>
    </row>
    <row r="18289" spans="1:5" x14ac:dyDescent="0.25">
      <c r="A18289" s="2">
        <v>45545.663194444445</v>
      </c>
      <c r="B18289">
        <v>135490</v>
      </c>
      <c r="C18289">
        <v>135640</v>
      </c>
      <c r="D18289">
        <v>135490</v>
      </c>
      <c r="E18289">
        <v>135605</v>
      </c>
    </row>
    <row r="18290" spans="1:5" x14ac:dyDescent="0.25">
      <c r="A18290" s="2">
        <v>45545.659722222219</v>
      </c>
      <c r="B18290">
        <v>135550</v>
      </c>
      <c r="C18290">
        <v>135600</v>
      </c>
      <c r="D18290">
        <v>135455</v>
      </c>
      <c r="E18290">
        <v>135490</v>
      </c>
    </row>
    <row r="18291" spans="1:5" x14ac:dyDescent="0.25">
      <c r="A18291" s="2">
        <v>45545.65625</v>
      </c>
      <c r="B18291">
        <v>135615</v>
      </c>
      <c r="C18291">
        <v>135620</v>
      </c>
      <c r="D18291">
        <v>135525</v>
      </c>
      <c r="E18291">
        <v>135555</v>
      </c>
    </row>
    <row r="18292" spans="1:5" x14ac:dyDescent="0.25">
      <c r="A18292" s="2">
        <v>45545.652777777781</v>
      </c>
      <c r="B18292">
        <v>135550</v>
      </c>
      <c r="C18292">
        <v>135620</v>
      </c>
      <c r="D18292">
        <v>135530</v>
      </c>
      <c r="E18292">
        <v>135615</v>
      </c>
    </row>
    <row r="18293" spans="1:5" x14ac:dyDescent="0.25">
      <c r="A18293" s="2">
        <v>45545.649305555555</v>
      </c>
      <c r="B18293">
        <v>135555</v>
      </c>
      <c r="C18293">
        <v>135570</v>
      </c>
      <c r="D18293">
        <v>135495</v>
      </c>
      <c r="E18293">
        <v>135550</v>
      </c>
    </row>
    <row r="18294" spans="1:5" x14ac:dyDescent="0.25">
      <c r="A18294" s="2">
        <v>45545.645833333336</v>
      </c>
      <c r="B18294">
        <v>135565</v>
      </c>
      <c r="C18294">
        <v>135620</v>
      </c>
      <c r="D18294">
        <v>135520</v>
      </c>
      <c r="E18294">
        <v>135550</v>
      </c>
    </row>
    <row r="18295" spans="1:5" x14ac:dyDescent="0.25">
      <c r="A18295" s="2">
        <v>45545.642361111109</v>
      </c>
      <c r="B18295">
        <v>135485</v>
      </c>
      <c r="C18295">
        <v>135595</v>
      </c>
      <c r="D18295">
        <v>135470</v>
      </c>
      <c r="E18295">
        <v>135560</v>
      </c>
    </row>
    <row r="18296" spans="1:5" x14ac:dyDescent="0.25">
      <c r="A18296" s="2">
        <v>45545.638888888891</v>
      </c>
      <c r="B18296">
        <v>135455</v>
      </c>
      <c r="C18296">
        <v>135510</v>
      </c>
      <c r="D18296">
        <v>135395</v>
      </c>
      <c r="E18296">
        <v>135485</v>
      </c>
    </row>
    <row r="18297" spans="1:5" x14ac:dyDescent="0.25">
      <c r="A18297" s="2">
        <v>45545.635416666664</v>
      </c>
      <c r="B18297">
        <v>135385</v>
      </c>
      <c r="C18297">
        <v>135455</v>
      </c>
      <c r="D18297">
        <v>135360</v>
      </c>
      <c r="E18297">
        <v>135450</v>
      </c>
    </row>
    <row r="18298" spans="1:5" x14ac:dyDescent="0.25">
      <c r="A18298" s="2">
        <v>45545.631944444445</v>
      </c>
      <c r="B18298">
        <v>135395</v>
      </c>
      <c r="C18298">
        <v>135420</v>
      </c>
      <c r="D18298">
        <v>135300</v>
      </c>
      <c r="E18298">
        <v>135385</v>
      </c>
    </row>
    <row r="18299" spans="1:5" x14ac:dyDescent="0.25">
      <c r="A18299" s="2">
        <v>45545.628472222219</v>
      </c>
      <c r="B18299">
        <v>135395</v>
      </c>
      <c r="C18299">
        <v>135420</v>
      </c>
      <c r="D18299">
        <v>135355</v>
      </c>
      <c r="E18299">
        <v>135400</v>
      </c>
    </row>
    <row r="18300" spans="1:5" x14ac:dyDescent="0.25">
      <c r="A18300" s="2">
        <v>45545.625</v>
      </c>
      <c r="B18300">
        <v>135225</v>
      </c>
      <c r="C18300">
        <v>135400</v>
      </c>
      <c r="D18300">
        <v>135225</v>
      </c>
      <c r="E18300">
        <v>135390</v>
      </c>
    </row>
    <row r="18301" spans="1:5" x14ac:dyDescent="0.25">
      <c r="A18301" s="2">
        <v>45545.621527777781</v>
      </c>
      <c r="B18301">
        <v>135110</v>
      </c>
      <c r="C18301">
        <v>135235</v>
      </c>
      <c r="D18301">
        <v>135105</v>
      </c>
      <c r="E18301">
        <v>135230</v>
      </c>
    </row>
    <row r="18302" spans="1:5" x14ac:dyDescent="0.25">
      <c r="A18302" s="2">
        <v>45545.618055555555</v>
      </c>
      <c r="B18302">
        <v>135065</v>
      </c>
      <c r="C18302">
        <v>135145</v>
      </c>
      <c r="D18302">
        <v>135060</v>
      </c>
      <c r="E18302">
        <v>135105</v>
      </c>
    </row>
    <row r="18303" spans="1:5" x14ac:dyDescent="0.25">
      <c r="A18303" s="2">
        <v>45545.614583333336</v>
      </c>
      <c r="B18303">
        <v>135170</v>
      </c>
      <c r="C18303">
        <v>135180</v>
      </c>
      <c r="D18303">
        <v>135050</v>
      </c>
      <c r="E18303">
        <v>135065</v>
      </c>
    </row>
    <row r="18304" spans="1:5" x14ac:dyDescent="0.25">
      <c r="A18304" s="2">
        <v>45545.611111111109</v>
      </c>
      <c r="B18304">
        <v>135145</v>
      </c>
      <c r="C18304">
        <v>135180</v>
      </c>
      <c r="D18304">
        <v>135120</v>
      </c>
      <c r="E18304">
        <v>135170</v>
      </c>
    </row>
    <row r="18305" spans="1:5" x14ac:dyDescent="0.25">
      <c r="A18305" s="2">
        <v>45545.607638888891</v>
      </c>
      <c r="B18305">
        <v>135140</v>
      </c>
      <c r="C18305">
        <v>135185</v>
      </c>
      <c r="D18305">
        <v>135100</v>
      </c>
      <c r="E18305">
        <v>135150</v>
      </c>
    </row>
    <row r="18306" spans="1:5" x14ac:dyDescent="0.25">
      <c r="A18306" s="2">
        <v>45545.604166666664</v>
      </c>
      <c r="B18306">
        <v>135280</v>
      </c>
      <c r="C18306">
        <v>135310</v>
      </c>
      <c r="D18306">
        <v>135125</v>
      </c>
      <c r="E18306">
        <v>135135</v>
      </c>
    </row>
    <row r="18307" spans="1:5" x14ac:dyDescent="0.25">
      <c r="A18307" s="2">
        <v>45545.600694444445</v>
      </c>
      <c r="B18307">
        <v>135350</v>
      </c>
      <c r="C18307">
        <v>135350</v>
      </c>
      <c r="D18307">
        <v>135250</v>
      </c>
      <c r="E18307">
        <v>135280</v>
      </c>
    </row>
    <row r="18308" spans="1:5" x14ac:dyDescent="0.25">
      <c r="A18308" s="2">
        <v>45545.597222222219</v>
      </c>
      <c r="B18308">
        <v>135355</v>
      </c>
      <c r="C18308">
        <v>135385</v>
      </c>
      <c r="D18308">
        <v>135310</v>
      </c>
      <c r="E18308">
        <v>135345</v>
      </c>
    </row>
    <row r="18309" spans="1:5" x14ac:dyDescent="0.25">
      <c r="A18309" s="2">
        <v>45545.59375</v>
      </c>
      <c r="B18309">
        <v>135300</v>
      </c>
      <c r="C18309">
        <v>135395</v>
      </c>
      <c r="D18309">
        <v>135290</v>
      </c>
      <c r="E18309">
        <v>135355</v>
      </c>
    </row>
    <row r="18310" spans="1:5" x14ac:dyDescent="0.25">
      <c r="A18310" s="2">
        <v>45545.590277777781</v>
      </c>
      <c r="B18310">
        <v>135230</v>
      </c>
      <c r="C18310">
        <v>135310</v>
      </c>
      <c r="D18310">
        <v>135225</v>
      </c>
      <c r="E18310">
        <v>135300</v>
      </c>
    </row>
    <row r="18311" spans="1:5" x14ac:dyDescent="0.25">
      <c r="A18311" s="2">
        <v>45545.586805555555</v>
      </c>
      <c r="B18311">
        <v>135270</v>
      </c>
      <c r="C18311">
        <v>135295</v>
      </c>
      <c r="D18311">
        <v>135205</v>
      </c>
      <c r="E18311">
        <v>135230</v>
      </c>
    </row>
    <row r="18312" spans="1:5" x14ac:dyDescent="0.25">
      <c r="A18312" s="2">
        <v>45545.583333333336</v>
      </c>
      <c r="B18312">
        <v>135335</v>
      </c>
      <c r="C18312">
        <v>135345</v>
      </c>
      <c r="D18312">
        <v>135240</v>
      </c>
      <c r="E18312">
        <v>135265</v>
      </c>
    </row>
    <row r="18313" spans="1:5" x14ac:dyDescent="0.25">
      <c r="A18313" s="2">
        <v>45545.579861111109</v>
      </c>
      <c r="B18313">
        <v>135405</v>
      </c>
      <c r="C18313">
        <v>135410</v>
      </c>
      <c r="D18313">
        <v>135320</v>
      </c>
      <c r="E18313">
        <v>135335</v>
      </c>
    </row>
    <row r="18314" spans="1:5" x14ac:dyDescent="0.25">
      <c r="A18314" s="2">
        <v>45545.576388888891</v>
      </c>
      <c r="B18314">
        <v>135355</v>
      </c>
      <c r="C18314">
        <v>135435</v>
      </c>
      <c r="D18314">
        <v>135350</v>
      </c>
      <c r="E18314">
        <v>135405</v>
      </c>
    </row>
    <row r="18315" spans="1:5" x14ac:dyDescent="0.25">
      <c r="A18315" s="2">
        <v>45545.572916666664</v>
      </c>
      <c r="B18315">
        <v>135315</v>
      </c>
      <c r="C18315">
        <v>135375</v>
      </c>
      <c r="D18315">
        <v>135310</v>
      </c>
      <c r="E18315">
        <v>135355</v>
      </c>
    </row>
    <row r="18316" spans="1:5" x14ac:dyDescent="0.25">
      <c r="A18316" s="2">
        <v>45545.569444444445</v>
      </c>
      <c r="B18316">
        <v>135345</v>
      </c>
      <c r="C18316">
        <v>135345</v>
      </c>
      <c r="D18316">
        <v>135275</v>
      </c>
      <c r="E18316">
        <v>135320</v>
      </c>
    </row>
    <row r="18317" spans="1:5" x14ac:dyDescent="0.25">
      <c r="A18317" s="2">
        <v>45545.565972222219</v>
      </c>
      <c r="B18317">
        <v>135310</v>
      </c>
      <c r="C18317">
        <v>135350</v>
      </c>
      <c r="D18317">
        <v>135275</v>
      </c>
      <c r="E18317">
        <v>135345</v>
      </c>
    </row>
    <row r="18318" spans="1:5" x14ac:dyDescent="0.25">
      <c r="A18318" s="2">
        <v>45545.5625</v>
      </c>
      <c r="B18318">
        <v>135275</v>
      </c>
      <c r="C18318">
        <v>135340</v>
      </c>
      <c r="D18318">
        <v>135260</v>
      </c>
      <c r="E18318">
        <v>135305</v>
      </c>
    </row>
    <row r="18319" spans="1:5" x14ac:dyDescent="0.25">
      <c r="A18319" s="2">
        <v>45545.559027777781</v>
      </c>
      <c r="B18319">
        <v>135265</v>
      </c>
      <c r="C18319">
        <v>135290</v>
      </c>
      <c r="D18319">
        <v>135245</v>
      </c>
      <c r="E18319">
        <v>135275</v>
      </c>
    </row>
    <row r="18320" spans="1:5" x14ac:dyDescent="0.25">
      <c r="A18320" s="2">
        <v>45545.555555555555</v>
      </c>
      <c r="B18320">
        <v>135260</v>
      </c>
      <c r="C18320">
        <v>135365</v>
      </c>
      <c r="D18320">
        <v>135210</v>
      </c>
      <c r="E18320">
        <v>135260</v>
      </c>
    </row>
    <row r="18321" spans="1:5" x14ac:dyDescent="0.25">
      <c r="A18321" s="2">
        <v>45545.552083333336</v>
      </c>
      <c r="B18321">
        <v>135215</v>
      </c>
      <c r="C18321">
        <v>135265</v>
      </c>
      <c r="D18321">
        <v>135205</v>
      </c>
      <c r="E18321">
        <v>135260</v>
      </c>
    </row>
    <row r="18322" spans="1:5" x14ac:dyDescent="0.25">
      <c r="A18322" s="2">
        <v>45545.548611111109</v>
      </c>
      <c r="B18322">
        <v>135210</v>
      </c>
      <c r="C18322">
        <v>135240</v>
      </c>
      <c r="D18322">
        <v>135175</v>
      </c>
      <c r="E18322">
        <v>135210</v>
      </c>
    </row>
    <row r="18323" spans="1:5" x14ac:dyDescent="0.25">
      <c r="A18323" s="2">
        <v>45545.545138888891</v>
      </c>
      <c r="B18323">
        <v>135245</v>
      </c>
      <c r="C18323">
        <v>135285</v>
      </c>
      <c r="D18323">
        <v>135210</v>
      </c>
      <c r="E18323">
        <v>135215</v>
      </c>
    </row>
    <row r="18324" spans="1:5" x14ac:dyDescent="0.25">
      <c r="A18324" s="2">
        <v>45545.541666666664</v>
      </c>
      <c r="B18324">
        <v>135240</v>
      </c>
      <c r="C18324">
        <v>135250</v>
      </c>
      <c r="D18324">
        <v>135195</v>
      </c>
      <c r="E18324">
        <v>135245</v>
      </c>
    </row>
    <row r="18325" spans="1:5" x14ac:dyDescent="0.25">
      <c r="A18325" s="2">
        <v>45545.538194444445</v>
      </c>
      <c r="B18325">
        <v>135315</v>
      </c>
      <c r="C18325">
        <v>135330</v>
      </c>
      <c r="D18325">
        <v>135225</v>
      </c>
      <c r="E18325">
        <v>135240</v>
      </c>
    </row>
    <row r="18326" spans="1:5" x14ac:dyDescent="0.25">
      <c r="A18326" s="2">
        <v>45545.534722222219</v>
      </c>
      <c r="B18326">
        <v>135375</v>
      </c>
      <c r="C18326">
        <v>135385</v>
      </c>
      <c r="D18326">
        <v>135280</v>
      </c>
      <c r="E18326">
        <v>135310</v>
      </c>
    </row>
    <row r="18327" spans="1:5" x14ac:dyDescent="0.25">
      <c r="A18327" s="2">
        <v>45545.53125</v>
      </c>
      <c r="B18327">
        <v>135435</v>
      </c>
      <c r="C18327">
        <v>135455</v>
      </c>
      <c r="D18327">
        <v>135360</v>
      </c>
      <c r="E18327">
        <v>135370</v>
      </c>
    </row>
    <row r="18328" spans="1:5" x14ac:dyDescent="0.25">
      <c r="A18328" s="2">
        <v>45545.527777777781</v>
      </c>
      <c r="B18328">
        <v>135415</v>
      </c>
      <c r="C18328">
        <v>135465</v>
      </c>
      <c r="D18328">
        <v>135390</v>
      </c>
      <c r="E18328">
        <v>135440</v>
      </c>
    </row>
    <row r="18329" spans="1:5" x14ac:dyDescent="0.25">
      <c r="A18329" s="2">
        <v>45545.524305555555</v>
      </c>
      <c r="B18329">
        <v>135455</v>
      </c>
      <c r="C18329">
        <v>135510</v>
      </c>
      <c r="D18329">
        <v>135410</v>
      </c>
      <c r="E18329">
        <v>135415</v>
      </c>
    </row>
    <row r="18330" spans="1:5" x14ac:dyDescent="0.25">
      <c r="A18330" s="2">
        <v>45545.520833333336</v>
      </c>
      <c r="B18330">
        <v>135435</v>
      </c>
      <c r="C18330">
        <v>135470</v>
      </c>
      <c r="D18330">
        <v>135395</v>
      </c>
      <c r="E18330">
        <v>135455</v>
      </c>
    </row>
    <row r="18331" spans="1:5" x14ac:dyDescent="0.25">
      <c r="A18331" s="2">
        <v>45545.517361111109</v>
      </c>
      <c r="B18331">
        <v>135350</v>
      </c>
      <c r="C18331">
        <v>135450</v>
      </c>
      <c r="D18331">
        <v>135345</v>
      </c>
      <c r="E18331">
        <v>135435</v>
      </c>
    </row>
    <row r="18332" spans="1:5" x14ac:dyDescent="0.25">
      <c r="A18332" s="2">
        <v>45545.513888888891</v>
      </c>
      <c r="B18332">
        <v>135270</v>
      </c>
      <c r="C18332">
        <v>135360</v>
      </c>
      <c r="D18332">
        <v>135265</v>
      </c>
      <c r="E18332">
        <v>135350</v>
      </c>
    </row>
    <row r="18333" spans="1:5" x14ac:dyDescent="0.25">
      <c r="A18333" s="2">
        <v>45545.510416666664</v>
      </c>
      <c r="B18333">
        <v>135255</v>
      </c>
      <c r="C18333">
        <v>135290</v>
      </c>
      <c r="D18333">
        <v>135225</v>
      </c>
      <c r="E18333">
        <v>135270</v>
      </c>
    </row>
    <row r="18334" spans="1:5" x14ac:dyDescent="0.25">
      <c r="A18334" s="2">
        <v>45545.506944444445</v>
      </c>
      <c r="B18334">
        <v>135230</v>
      </c>
      <c r="C18334">
        <v>135265</v>
      </c>
      <c r="D18334">
        <v>135200</v>
      </c>
      <c r="E18334">
        <v>135250</v>
      </c>
    </row>
    <row r="18335" spans="1:5" x14ac:dyDescent="0.25">
      <c r="A18335" s="2">
        <v>45545.503472222219</v>
      </c>
      <c r="B18335">
        <v>135175</v>
      </c>
      <c r="C18335">
        <v>135240</v>
      </c>
      <c r="D18335">
        <v>135165</v>
      </c>
      <c r="E18335">
        <v>135230</v>
      </c>
    </row>
    <row r="18336" spans="1:5" x14ac:dyDescent="0.25">
      <c r="A18336" s="2">
        <v>45545.5</v>
      </c>
      <c r="B18336">
        <v>135230</v>
      </c>
      <c r="C18336">
        <v>135280</v>
      </c>
      <c r="D18336">
        <v>135170</v>
      </c>
      <c r="E18336">
        <v>135180</v>
      </c>
    </row>
    <row r="18337" spans="1:5" x14ac:dyDescent="0.25">
      <c r="A18337" s="2">
        <v>45545.496527777781</v>
      </c>
      <c r="B18337">
        <v>135240</v>
      </c>
      <c r="C18337">
        <v>135260</v>
      </c>
      <c r="D18337">
        <v>135180</v>
      </c>
      <c r="E18337">
        <v>135230</v>
      </c>
    </row>
    <row r="18338" spans="1:5" x14ac:dyDescent="0.25">
      <c r="A18338" s="2">
        <v>45545.493055555555</v>
      </c>
      <c r="B18338">
        <v>135295</v>
      </c>
      <c r="C18338">
        <v>135340</v>
      </c>
      <c r="D18338">
        <v>135225</v>
      </c>
      <c r="E18338">
        <v>135235</v>
      </c>
    </row>
    <row r="18339" spans="1:5" x14ac:dyDescent="0.25">
      <c r="A18339" s="2">
        <v>45545.489583333336</v>
      </c>
      <c r="B18339">
        <v>135185</v>
      </c>
      <c r="C18339">
        <v>135310</v>
      </c>
      <c r="D18339">
        <v>135155</v>
      </c>
      <c r="E18339">
        <v>135300</v>
      </c>
    </row>
    <row r="18340" spans="1:5" x14ac:dyDescent="0.25">
      <c r="A18340" s="2">
        <v>45545.486111111109</v>
      </c>
      <c r="B18340">
        <v>135180</v>
      </c>
      <c r="C18340">
        <v>135245</v>
      </c>
      <c r="D18340">
        <v>135155</v>
      </c>
      <c r="E18340">
        <v>135190</v>
      </c>
    </row>
    <row r="18341" spans="1:5" x14ac:dyDescent="0.25">
      <c r="A18341" s="2">
        <v>45545.482638888891</v>
      </c>
      <c r="B18341">
        <v>135100</v>
      </c>
      <c r="C18341">
        <v>135220</v>
      </c>
      <c r="D18341">
        <v>135035</v>
      </c>
      <c r="E18341">
        <v>135185</v>
      </c>
    </row>
    <row r="18342" spans="1:5" x14ac:dyDescent="0.25">
      <c r="A18342" s="2">
        <v>45545.479166666664</v>
      </c>
      <c r="B18342">
        <v>135115</v>
      </c>
      <c r="C18342">
        <v>135190</v>
      </c>
      <c r="D18342">
        <v>135035</v>
      </c>
      <c r="E18342">
        <v>135095</v>
      </c>
    </row>
    <row r="18343" spans="1:5" x14ac:dyDescent="0.25">
      <c r="A18343" s="2">
        <v>45545.475694444445</v>
      </c>
      <c r="B18343">
        <v>135200</v>
      </c>
      <c r="C18343">
        <v>135210</v>
      </c>
      <c r="D18343">
        <v>135110</v>
      </c>
      <c r="E18343">
        <v>135115</v>
      </c>
    </row>
    <row r="18344" spans="1:5" x14ac:dyDescent="0.25">
      <c r="A18344" s="2">
        <v>45545.472222222219</v>
      </c>
      <c r="B18344">
        <v>135180</v>
      </c>
      <c r="C18344">
        <v>135265</v>
      </c>
      <c r="D18344">
        <v>135090</v>
      </c>
      <c r="E18344">
        <v>135195</v>
      </c>
    </row>
    <row r="18345" spans="1:5" x14ac:dyDescent="0.25">
      <c r="A18345" s="2">
        <v>45545.46875</v>
      </c>
      <c r="B18345">
        <v>135205</v>
      </c>
      <c r="C18345">
        <v>135270</v>
      </c>
      <c r="D18345">
        <v>135160</v>
      </c>
      <c r="E18345">
        <v>135175</v>
      </c>
    </row>
    <row r="18346" spans="1:5" x14ac:dyDescent="0.25">
      <c r="A18346" s="2">
        <v>45545.465277777781</v>
      </c>
      <c r="B18346">
        <v>135385</v>
      </c>
      <c r="C18346">
        <v>135395</v>
      </c>
      <c r="D18346">
        <v>135150</v>
      </c>
      <c r="E18346">
        <v>135210</v>
      </c>
    </row>
    <row r="18347" spans="1:5" x14ac:dyDescent="0.25">
      <c r="A18347" s="2">
        <v>45545.461805555555</v>
      </c>
      <c r="B18347">
        <v>135350</v>
      </c>
      <c r="C18347">
        <v>135435</v>
      </c>
      <c r="D18347">
        <v>135280</v>
      </c>
      <c r="E18347">
        <v>135390</v>
      </c>
    </row>
    <row r="18348" spans="1:5" x14ac:dyDescent="0.25">
      <c r="A18348" s="2">
        <v>45545.458333333336</v>
      </c>
      <c r="B18348">
        <v>135270</v>
      </c>
      <c r="C18348">
        <v>135355</v>
      </c>
      <c r="D18348">
        <v>135130</v>
      </c>
      <c r="E18348">
        <v>135350</v>
      </c>
    </row>
    <row r="18349" spans="1:5" x14ac:dyDescent="0.25">
      <c r="A18349" s="2">
        <v>45545.454861111109</v>
      </c>
      <c r="B18349">
        <v>135305</v>
      </c>
      <c r="C18349">
        <v>135385</v>
      </c>
      <c r="D18349">
        <v>135265</v>
      </c>
      <c r="E18349">
        <v>135270</v>
      </c>
    </row>
    <row r="18350" spans="1:5" x14ac:dyDescent="0.25">
      <c r="A18350" s="2">
        <v>45545.451388888891</v>
      </c>
      <c r="B18350">
        <v>135525</v>
      </c>
      <c r="C18350">
        <v>135535</v>
      </c>
      <c r="D18350">
        <v>135300</v>
      </c>
      <c r="E18350">
        <v>135310</v>
      </c>
    </row>
    <row r="18351" spans="1:5" x14ac:dyDescent="0.25">
      <c r="A18351" s="2">
        <v>45545.447916666664</v>
      </c>
      <c r="B18351">
        <v>135795</v>
      </c>
      <c r="C18351">
        <v>135825</v>
      </c>
      <c r="D18351">
        <v>135485</v>
      </c>
      <c r="E18351">
        <v>135530</v>
      </c>
    </row>
    <row r="18352" spans="1:5" x14ac:dyDescent="0.25">
      <c r="A18352" s="2">
        <v>45545.444444444445</v>
      </c>
      <c r="B18352">
        <v>135765</v>
      </c>
      <c r="C18352">
        <v>135805</v>
      </c>
      <c r="D18352">
        <v>135680</v>
      </c>
      <c r="E18352">
        <v>135800</v>
      </c>
    </row>
    <row r="18353" spans="1:5" x14ac:dyDescent="0.25">
      <c r="A18353" s="2">
        <v>45545.440972222219</v>
      </c>
      <c r="B18353">
        <v>135735</v>
      </c>
      <c r="C18353">
        <v>135810</v>
      </c>
      <c r="D18353">
        <v>135680</v>
      </c>
      <c r="E18353">
        <v>135765</v>
      </c>
    </row>
    <row r="18354" spans="1:5" x14ac:dyDescent="0.25">
      <c r="A18354" s="2">
        <v>45545.4375</v>
      </c>
      <c r="B18354">
        <v>135670</v>
      </c>
      <c r="C18354">
        <v>135835</v>
      </c>
      <c r="D18354">
        <v>135535</v>
      </c>
      <c r="E18354">
        <v>135735</v>
      </c>
    </row>
    <row r="18355" spans="1:5" x14ac:dyDescent="0.25">
      <c r="A18355" s="2">
        <v>45545.434027777781</v>
      </c>
      <c r="B18355">
        <v>135610</v>
      </c>
      <c r="C18355">
        <v>135685</v>
      </c>
      <c r="D18355">
        <v>135565</v>
      </c>
      <c r="E18355">
        <v>135670</v>
      </c>
    </row>
    <row r="18356" spans="1:5" x14ac:dyDescent="0.25">
      <c r="A18356" s="2">
        <v>45545.430555555555</v>
      </c>
      <c r="B18356">
        <v>135685</v>
      </c>
      <c r="C18356">
        <v>135745</v>
      </c>
      <c r="D18356">
        <v>135525</v>
      </c>
      <c r="E18356">
        <v>135610</v>
      </c>
    </row>
    <row r="18357" spans="1:5" x14ac:dyDescent="0.25">
      <c r="A18357" s="2">
        <v>45545.427083333336</v>
      </c>
      <c r="B18357">
        <v>135420</v>
      </c>
      <c r="C18357">
        <v>135715</v>
      </c>
      <c r="D18357">
        <v>135415</v>
      </c>
      <c r="E18357">
        <v>135685</v>
      </c>
    </row>
    <row r="18358" spans="1:5" x14ac:dyDescent="0.25">
      <c r="A18358" s="2">
        <v>45545.423611111109</v>
      </c>
      <c r="B18358">
        <v>135500</v>
      </c>
      <c r="C18358">
        <v>135510</v>
      </c>
      <c r="D18358">
        <v>135390</v>
      </c>
      <c r="E18358">
        <v>135415</v>
      </c>
    </row>
    <row r="18359" spans="1:5" x14ac:dyDescent="0.25">
      <c r="A18359" s="2">
        <v>45545.420138888891</v>
      </c>
      <c r="B18359">
        <v>135525</v>
      </c>
      <c r="C18359">
        <v>135560</v>
      </c>
      <c r="D18359">
        <v>135365</v>
      </c>
      <c r="E18359">
        <v>135505</v>
      </c>
    </row>
    <row r="18360" spans="1:5" x14ac:dyDescent="0.25">
      <c r="A18360" s="2">
        <v>45545.416666666664</v>
      </c>
      <c r="B18360">
        <v>135455</v>
      </c>
      <c r="C18360">
        <v>135585</v>
      </c>
      <c r="D18360">
        <v>135360</v>
      </c>
      <c r="E18360">
        <v>135520</v>
      </c>
    </row>
    <row r="18361" spans="1:5" x14ac:dyDescent="0.25">
      <c r="A18361" s="2">
        <v>45545.413194444445</v>
      </c>
      <c r="B18361">
        <v>135480</v>
      </c>
      <c r="C18361">
        <v>135520</v>
      </c>
      <c r="D18361">
        <v>135455</v>
      </c>
      <c r="E18361">
        <v>135460</v>
      </c>
    </row>
    <row r="18362" spans="1:5" x14ac:dyDescent="0.25">
      <c r="A18362" s="2">
        <v>45545.409722222219</v>
      </c>
      <c r="B18362">
        <v>135600</v>
      </c>
      <c r="C18362">
        <v>135630</v>
      </c>
      <c r="D18362">
        <v>135470</v>
      </c>
      <c r="E18362">
        <v>135480</v>
      </c>
    </row>
    <row r="18363" spans="1:5" x14ac:dyDescent="0.25">
      <c r="A18363" s="2">
        <v>45545.40625</v>
      </c>
      <c r="B18363">
        <v>135470</v>
      </c>
      <c r="C18363">
        <v>135630</v>
      </c>
      <c r="D18363">
        <v>135460</v>
      </c>
      <c r="E18363">
        <v>135595</v>
      </c>
    </row>
    <row r="18364" spans="1:5" x14ac:dyDescent="0.25">
      <c r="A18364" s="2">
        <v>45545.402777777781</v>
      </c>
      <c r="B18364">
        <v>135570</v>
      </c>
      <c r="C18364">
        <v>135570</v>
      </c>
      <c r="D18364">
        <v>135415</v>
      </c>
      <c r="E18364">
        <v>135470</v>
      </c>
    </row>
    <row r="18365" spans="1:5" x14ac:dyDescent="0.25">
      <c r="A18365" s="2">
        <v>45545.399305555555</v>
      </c>
      <c r="B18365">
        <v>135490</v>
      </c>
      <c r="C18365">
        <v>135590</v>
      </c>
      <c r="D18365">
        <v>135455</v>
      </c>
      <c r="E18365">
        <v>135570</v>
      </c>
    </row>
    <row r="18366" spans="1:5" x14ac:dyDescent="0.25">
      <c r="A18366" s="2">
        <v>45545.395833333336</v>
      </c>
      <c r="B18366">
        <v>135520</v>
      </c>
      <c r="C18366">
        <v>135615</v>
      </c>
      <c r="D18366">
        <v>135430</v>
      </c>
      <c r="E18366">
        <v>135490</v>
      </c>
    </row>
    <row r="18367" spans="1:5" x14ac:dyDescent="0.25">
      <c r="A18367" s="2">
        <v>45545.392361111109</v>
      </c>
      <c r="B18367">
        <v>135610</v>
      </c>
      <c r="C18367">
        <v>135660</v>
      </c>
      <c r="D18367">
        <v>135470</v>
      </c>
      <c r="E18367">
        <v>135525</v>
      </c>
    </row>
    <row r="18368" spans="1:5" x14ac:dyDescent="0.25">
      <c r="A18368" s="2">
        <v>45545.388888888891</v>
      </c>
      <c r="B18368">
        <v>135780</v>
      </c>
      <c r="C18368">
        <v>135845</v>
      </c>
      <c r="D18368">
        <v>135605</v>
      </c>
      <c r="E18368">
        <v>135610</v>
      </c>
    </row>
    <row r="18369" spans="1:5" x14ac:dyDescent="0.25">
      <c r="A18369" s="2">
        <v>45545.385416666664</v>
      </c>
      <c r="B18369">
        <v>135905</v>
      </c>
      <c r="C18369">
        <v>135935</v>
      </c>
      <c r="D18369">
        <v>135780</v>
      </c>
      <c r="E18369">
        <v>135780</v>
      </c>
    </row>
    <row r="18370" spans="1:5" x14ac:dyDescent="0.25">
      <c r="A18370" s="2">
        <v>45545.381944444445</v>
      </c>
      <c r="B18370">
        <v>135985</v>
      </c>
      <c r="C18370">
        <v>135990</v>
      </c>
      <c r="D18370">
        <v>135755</v>
      </c>
      <c r="E18370">
        <v>135910</v>
      </c>
    </row>
    <row r="18371" spans="1:5" x14ac:dyDescent="0.25">
      <c r="A18371" s="2">
        <v>45545.378472222219</v>
      </c>
      <c r="B18371">
        <v>136070</v>
      </c>
      <c r="C18371">
        <v>136145</v>
      </c>
      <c r="D18371">
        <v>135935</v>
      </c>
      <c r="E18371">
        <v>135980</v>
      </c>
    </row>
    <row r="18372" spans="1:5" x14ac:dyDescent="0.25">
      <c r="A18372" s="2">
        <v>45545.375</v>
      </c>
      <c r="B18372">
        <v>135740</v>
      </c>
      <c r="C18372">
        <v>136080</v>
      </c>
      <c r="D18372">
        <v>135640</v>
      </c>
      <c r="E18372">
        <v>136065</v>
      </c>
    </row>
    <row r="18373" spans="1:5" x14ac:dyDescent="0.25">
      <c r="A18373" s="2">
        <v>45544.763888888891</v>
      </c>
      <c r="B18373">
        <v>135945</v>
      </c>
      <c r="C18373">
        <v>135980</v>
      </c>
      <c r="D18373">
        <v>135850</v>
      </c>
      <c r="E18373">
        <v>135850</v>
      </c>
    </row>
    <row r="18374" spans="1:5" x14ac:dyDescent="0.25">
      <c r="A18374" s="2">
        <v>45544.760416666664</v>
      </c>
      <c r="B18374">
        <v>135955</v>
      </c>
      <c r="C18374">
        <v>135970</v>
      </c>
      <c r="D18374">
        <v>135925</v>
      </c>
      <c r="E18374">
        <v>135940</v>
      </c>
    </row>
    <row r="18375" spans="1:5" x14ac:dyDescent="0.25">
      <c r="A18375" s="2">
        <v>45544.756944444445</v>
      </c>
      <c r="B18375">
        <v>135935</v>
      </c>
      <c r="C18375">
        <v>135980</v>
      </c>
      <c r="D18375">
        <v>135935</v>
      </c>
      <c r="E18375">
        <v>135965</v>
      </c>
    </row>
    <row r="18376" spans="1:5" x14ac:dyDescent="0.25">
      <c r="A18376" s="2">
        <v>45544.753472222219</v>
      </c>
      <c r="B18376">
        <v>135945</v>
      </c>
      <c r="C18376">
        <v>135960</v>
      </c>
      <c r="D18376">
        <v>135925</v>
      </c>
      <c r="E18376">
        <v>135945</v>
      </c>
    </row>
    <row r="18377" spans="1:5" x14ac:dyDescent="0.25">
      <c r="A18377" s="2">
        <v>45544.75</v>
      </c>
      <c r="B18377">
        <v>135965</v>
      </c>
      <c r="C18377">
        <v>135995</v>
      </c>
      <c r="D18377">
        <v>135940</v>
      </c>
      <c r="E18377">
        <v>135950</v>
      </c>
    </row>
    <row r="18378" spans="1:5" x14ac:dyDescent="0.25">
      <c r="A18378" s="2">
        <v>45544.746527777781</v>
      </c>
      <c r="B18378">
        <v>135955</v>
      </c>
      <c r="C18378">
        <v>136010</v>
      </c>
      <c r="D18378">
        <v>135920</v>
      </c>
      <c r="E18378">
        <v>135965</v>
      </c>
    </row>
    <row r="18379" spans="1:5" x14ac:dyDescent="0.25">
      <c r="A18379" s="2">
        <v>45544.743055555555</v>
      </c>
      <c r="B18379">
        <v>135930</v>
      </c>
      <c r="C18379">
        <v>135960</v>
      </c>
      <c r="D18379">
        <v>135930</v>
      </c>
      <c r="E18379">
        <v>135950</v>
      </c>
    </row>
    <row r="18380" spans="1:5" x14ac:dyDescent="0.25">
      <c r="A18380" s="2">
        <v>45544.739583333336</v>
      </c>
      <c r="B18380">
        <v>135930</v>
      </c>
      <c r="C18380">
        <v>135965</v>
      </c>
      <c r="D18380">
        <v>135870</v>
      </c>
      <c r="E18380">
        <v>135935</v>
      </c>
    </row>
    <row r="18381" spans="1:5" x14ac:dyDescent="0.25">
      <c r="A18381" s="2">
        <v>45544.736111111109</v>
      </c>
      <c r="B18381">
        <v>135905</v>
      </c>
      <c r="C18381">
        <v>135950</v>
      </c>
      <c r="D18381">
        <v>135900</v>
      </c>
      <c r="E18381">
        <v>135930</v>
      </c>
    </row>
    <row r="18382" spans="1:5" x14ac:dyDescent="0.25">
      <c r="A18382" s="2">
        <v>45544.732638888891</v>
      </c>
      <c r="B18382">
        <v>135935</v>
      </c>
      <c r="C18382">
        <v>135945</v>
      </c>
      <c r="D18382">
        <v>135895</v>
      </c>
      <c r="E18382">
        <v>135910</v>
      </c>
    </row>
    <row r="18383" spans="1:5" x14ac:dyDescent="0.25">
      <c r="A18383" s="2">
        <v>45544.729166666664</v>
      </c>
      <c r="B18383">
        <v>135995</v>
      </c>
      <c r="C18383">
        <v>136000</v>
      </c>
      <c r="D18383">
        <v>135900</v>
      </c>
      <c r="E18383">
        <v>135935</v>
      </c>
    </row>
    <row r="18384" spans="1:5" x14ac:dyDescent="0.25">
      <c r="A18384" s="2">
        <v>45544.725694444445</v>
      </c>
      <c r="B18384">
        <v>135965</v>
      </c>
      <c r="C18384">
        <v>136015</v>
      </c>
      <c r="D18384">
        <v>135965</v>
      </c>
      <c r="E18384">
        <v>135995</v>
      </c>
    </row>
    <row r="18385" spans="1:5" x14ac:dyDescent="0.25">
      <c r="A18385" s="2">
        <v>45544.722222222219</v>
      </c>
      <c r="B18385">
        <v>136055</v>
      </c>
      <c r="C18385">
        <v>136060</v>
      </c>
      <c r="D18385">
        <v>135950</v>
      </c>
      <c r="E18385">
        <v>135965</v>
      </c>
    </row>
    <row r="18386" spans="1:5" x14ac:dyDescent="0.25">
      <c r="A18386" s="2">
        <v>45544.71875</v>
      </c>
      <c r="B18386">
        <v>136080</v>
      </c>
      <c r="C18386">
        <v>136115</v>
      </c>
      <c r="D18386">
        <v>136035</v>
      </c>
      <c r="E18386">
        <v>136060</v>
      </c>
    </row>
    <row r="18387" spans="1:5" x14ac:dyDescent="0.25">
      <c r="A18387" s="2">
        <v>45544.715277777781</v>
      </c>
      <c r="B18387">
        <v>136090</v>
      </c>
      <c r="C18387">
        <v>136135</v>
      </c>
      <c r="D18387">
        <v>136055</v>
      </c>
      <c r="E18387">
        <v>136075</v>
      </c>
    </row>
    <row r="18388" spans="1:5" x14ac:dyDescent="0.25">
      <c r="A18388" s="2">
        <v>45544.711805555555</v>
      </c>
      <c r="B18388">
        <v>136040</v>
      </c>
      <c r="C18388">
        <v>136110</v>
      </c>
      <c r="D18388">
        <v>136025</v>
      </c>
      <c r="E18388">
        <v>136090</v>
      </c>
    </row>
    <row r="18389" spans="1:5" x14ac:dyDescent="0.25">
      <c r="A18389" s="2">
        <v>45544.708333333336</v>
      </c>
      <c r="B18389">
        <v>136085</v>
      </c>
      <c r="C18389">
        <v>136090</v>
      </c>
      <c r="D18389">
        <v>136005</v>
      </c>
      <c r="E18389">
        <v>136040</v>
      </c>
    </row>
    <row r="18390" spans="1:5" x14ac:dyDescent="0.25">
      <c r="A18390" s="2">
        <v>45544.704861111109</v>
      </c>
      <c r="B18390">
        <v>136075</v>
      </c>
      <c r="C18390">
        <v>136135</v>
      </c>
      <c r="D18390">
        <v>136040</v>
      </c>
      <c r="E18390">
        <v>136085</v>
      </c>
    </row>
    <row r="18391" spans="1:5" x14ac:dyDescent="0.25">
      <c r="A18391" s="2">
        <v>45544.701388888891</v>
      </c>
      <c r="B18391">
        <v>136110</v>
      </c>
      <c r="C18391">
        <v>136125</v>
      </c>
      <c r="D18391">
        <v>136050</v>
      </c>
      <c r="E18391">
        <v>136075</v>
      </c>
    </row>
    <row r="18392" spans="1:5" x14ac:dyDescent="0.25">
      <c r="A18392" s="2">
        <v>45544.697916666664</v>
      </c>
      <c r="B18392">
        <v>136135</v>
      </c>
      <c r="C18392">
        <v>136150</v>
      </c>
      <c r="D18392">
        <v>136065</v>
      </c>
      <c r="E18392">
        <v>136115</v>
      </c>
    </row>
    <row r="18393" spans="1:5" x14ac:dyDescent="0.25">
      <c r="A18393" s="2">
        <v>45544.694444444445</v>
      </c>
      <c r="B18393">
        <v>136150</v>
      </c>
      <c r="C18393">
        <v>136175</v>
      </c>
      <c r="D18393">
        <v>136120</v>
      </c>
      <c r="E18393">
        <v>136140</v>
      </c>
    </row>
    <row r="18394" spans="1:5" x14ac:dyDescent="0.25">
      <c r="A18394" s="2">
        <v>45544.690972222219</v>
      </c>
      <c r="B18394">
        <v>136245</v>
      </c>
      <c r="C18394">
        <v>136260</v>
      </c>
      <c r="D18394">
        <v>136130</v>
      </c>
      <c r="E18394">
        <v>136155</v>
      </c>
    </row>
    <row r="18395" spans="1:5" x14ac:dyDescent="0.25">
      <c r="A18395" s="2">
        <v>45544.6875</v>
      </c>
      <c r="B18395">
        <v>136275</v>
      </c>
      <c r="C18395">
        <v>136280</v>
      </c>
      <c r="D18395">
        <v>136235</v>
      </c>
      <c r="E18395">
        <v>136245</v>
      </c>
    </row>
    <row r="18396" spans="1:5" x14ac:dyDescent="0.25">
      <c r="A18396" s="2">
        <v>45544.684027777781</v>
      </c>
      <c r="B18396">
        <v>136260</v>
      </c>
      <c r="C18396">
        <v>136315</v>
      </c>
      <c r="D18396">
        <v>136255</v>
      </c>
      <c r="E18396">
        <v>136275</v>
      </c>
    </row>
    <row r="18397" spans="1:5" x14ac:dyDescent="0.25">
      <c r="A18397" s="2">
        <v>45544.680555555555</v>
      </c>
      <c r="B18397">
        <v>136260</v>
      </c>
      <c r="C18397">
        <v>136275</v>
      </c>
      <c r="D18397">
        <v>136215</v>
      </c>
      <c r="E18397">
        <v>136265</v>
      </c>
    </row>
    <row r="18398" spans="1:5" x14ac:dyDescent="0.25">
      <c r="A18398" s="2">
        <v>45544.677083333336</v>
      </c>
      <c r="B18398">
        <v>136260</v>
      </c>
      <c r="C18398">
        <v>136300</v>
      </c>
      <c r="D18398">
        <v>136235</v>
      </c>
      <c r="E18398">
        <v>136255</v>
      </c>
    </row>
    <row r="18399" spans="1:5" x14ac:dyDescent="0.25">
      <c r="A18399" s="2">
        <v>45544.673611111109</v>
      </c>
      <c r="B18399">
        <v>136195</v>
      </c>
      <c r="C18399">
        <v>136275</v>
      </c>
      <c r="D18399">
        <v>136180</v>
      </c>
      <c r="E18399">
        <v>136260</v>
      </c>
    </row>
    <row r="18400" spans="1:5" x14ac:dyDescent="0.25">
      <c r="A18400" s="2">
        <v>45544.670138888891</v>
      </c>
      <c r="B18400">
        <v>136150</v>
      </c>
      <c r="C18400">
        <v>136210</v>
      </c>
      <c r="D18400">
        <v>136145</v>
      </c>
      <c r="E18400">
        <v>136195</v>
      </c>
    </row>
    <row r="18401" spans="1:5" x14ac:dyDescent="0.25">
      <c r="A18401" s="2">
        <v>45544.666666666664</v>
      </c>
      <c r="B18401">
        <v>136215</v>
      </c>
      <c r="C18401">
        <v>136225</v>
      </c>
      <c r="D18401">
        <v>136140</v>
      </c>
      <c r="E18401">
        <v>136155</v>
      </c>
    </row>
    <row r="18402" spans="1:5" x14ac:dyDescent="0.25">
      <c r="A18402" s="2">
        <v>45544.663194444445</v>
      </c>
      <c r="B18402">
        <v>136225</v>
      </c>
      <c r="C18402">
        <v>136240</v>
      </c>
      <c r="D18402">
        <v>136195</v>
      </c>
      <c r="E18402">
        <v>136220</v>
      </c>
    </row>
    <row r="18403" spans="1:5" x14ac:dyDescent="0.25">
      <c r="A18403" s="2">
        <v>45544.659722222219</v>
      </c>
      <c r="B18403">
        <v>136225</v>
      </c>
      <c r="C18403">
        <v>136250</v>
      </c>
      <c r="D18403">
        <v>136190</v>
      </c>
      <c r="E18403">
        <v>136220</v>
      </c>
    </row>
    <row r="18404" spans="1:5" x14ac:dyDescent="0.25">
      <c r="A18404" s="2">
        <v>45544.65625</v>
      </c>
      <c r="B18404">
        <v>136200</v>
      </c>
      <c r="C18404">
        <v>136240</v>
      </c>
      <c r="D18404">
        <v>136155</v>
      </c>
      <c r="E18404">
        <v>136220</v>
      </c>
    </row>
    <row r="18405" spans="1:5" x14ac:dyDescent="0.25">
      <c r="A18405" s="2">
        <v>45544.652777777781</v>
      </c>
      <c r="B18405">
        <v>136110</v>
      </c>
      <c r="C18405">
        <v>136225</v>
      </c>
      <c r="D18405">
        <v>136100</v>
      </c>
      <c r="E18405">
        <v>136200</v>
      </c>
    </row>
    <row r="18406" spans="1:5" x14ac:dyDescent="0.25">
      <c r="A18406" s="2">
        <v>45544.649305555555</v>
      </c>
      <c r="B18406">
        <v>136185</v>
      </c>
      <c r="C18406">
        <v>136200</v>
      </c>
      <c r="D18406">
        <v>136095</v>
      </c>
      <c r="E18406">
        <v>136115</v>
      </c>
    </row>
    <row r="18407" spans="1:5" x14ac:dyDescent="0.25">
      <c r="A18407" s="2">
        <v>45544.645833333336</v>
      </c>
      <c r="B18407">
        <v>136080</v>
      </c>
      <c r="C18407">
        <v>136195</v>
      </c>
      <c r="D18407">
        <v>136075</v>
      </c>
      <c r="E18407">
        <v>136190</v>
      </c>
    </row>
    <row r="18408" spans="1:5" x14ac:dyDescent="0.25">
      <c r="A18408" s="2">
        <v>45544.642361111109</v>
      </c>
      <c r="B18408">
        <v>136140</v>
      </c>
      <c r="C18408">
        <v>136155</v>
      </c>
      <c r="D18408">
        <v>136065</v>
      </c>
      <c r="E18408">
        <v>136080</v>
      </c>
    </row>
    <row r="18409" spans="1:5" x14ac:dyDescent="0.25">
      <c r="A18409" s="2">
        <v>45544.638888888891</v>
      </c>
      <c r="B18409">
        <v>136125</v>
      </c>
      <c r="C18409">
        <v>136160</v>
      </c>
      <c r="D18409">
        <v>136090</v>
      </c>
      <c r="E18409">
        <v>136140</v>
      </c>
    </row>
    <row r="18410" spans="1:5" x14ac:dyDescent="0.25">
      <c r="A18410" s="2">
        <v>45544.635416666664</v>
      </c>
      <c r="B18410">
        <v>136060</v>
      </c>
      <c r="C18410">
        <v>136135</v>
      </c>
      <c r="D18410">
        <v>135980</v>
      </c>
      <c r="E18410">
        <v>136125</v>
      </c>
    </row>
    <row r="18411" spans="1:5" x14ac:dyDescent="0.25">
      <c r="A18411" s="2">
        <v>45544.631944444445</v>
      </c>
      <c r="B18411">
        <v>136040</v>
      </c>
      <c r="C18411">
        <v>136130</v>
      </c>
      <c r="D18411">
        <v>136015</v>
      </c>
      <c r="E18411">
        <v>136065</v>
      </c>
    </row>
    <row r="18412" spans="1:5" x14ac:dyDescent="0.25">
      <c r="A18412" s="2">
        <v>45544.628472222219</v>
      </c>
      <c r="B18412">
        <v>136165</v>
      </c>
      <c r="C18412">
        <v>136190</v>
      </c>
      <c r="D18412">
        <v>136030</v>
      </c>
      <c r="E18412">
        <v>136035</v>
      </c>
    </row>
    <row r="18413" spans="1:5" x14ac:dyDescent="0.25">
      <c r="A18413" s="2">
        <v>45544.625</v>
      </c>
      <c r="B18413">
        <v>136170</v>
      </c>
      <c r="C18413">
        <v>136230</v>
      </c>
      <c r="D18413">
        <v>136150</v>
      </c>
      <c r="E18413">
        <v>136165</v>
      </c>
    </row>
    <row r="18414" spans="1:5" x14ac:dyDescent="0.25">
      <c r="A18414" s="2">
        <v>45544.621527777781</v>
      </c>
      <c r="B18414">
        <v>136245</v>
      </c>
      <c r="C18414">
        <v>136275</v>
      </c>
      <c r="D18414">
        <v>136165</v>
      </c>
      <c r="E18414">
        <v>136170</v>
      </c>
    </row>
    <row r="18415" spans="1:5" x14ac:dyDescent="0.25">
      <c r="A18415" s="2">
        <v>45544.618055555555</v>
      </c>
      <c r="B18415">
        <v>136265</v>
      </c>
      <c r="C18415">
        <v>136265</v>
      </c>
      <c r="D18415">
        <v>136145</v>
      </c>
      <c r="E18415">
        <v>136245</v>
      </c>
    </row>
    <row r="18416" spans="1:5" x14ac:dyDescent="0.25">
      <c r="A18416" s="2">
        <v>45544.614583333336</v>
      </c>
      <c r="B18416">
        <v>136220</v>
      </c>
      <c r="C18416">
        <v>136300</v>
      </c>
      <c r="D18416">
        <v>136200</v>
      </c>
      <c r="E18416">
        <v>136260</v>
      </c>
    </row>
    <row r="18417" spans="1:5" x14ac:dyDescent="0.25">
      <c r="A18417" s="2">
        <v>45544.611111111109</v>
      </c>
      <c r="B18417">
        <v>136350</v>
      </c>
      <c r="C18417">
        <v>136375</v>
      </c>
      <c r="D18417">
        <v>136185</v>
      </c>
      <c r="E18417">
        <v>136220</v>
      </c>
    </row>
    <row r="18418" spans="1:5" x14ac:dyDescent="0.25">
      <c r="A18418" s="2">
        <v>45544.607638888891</v>
      </c>
      <c r="B18418">
        <v>136375</v>
      </c>
      <c r="C18418">
        <v>136410</v>
      </c>
      <c r="D18418">
        <v>136345</v>
      </c>
      <c r="E18418">
        <v>136350</v>
      </c>
    </row>
    <row r="18419" spans="1:5" x14ac:dyDescent="0.25">
      <c r="A18419" s="2">
        <v>45544.604166666664</v>
      </c>
      <c r="B18419">
        <v>136460</v>
      </c>
      <c r="C18419">
        <v>136465</v>
      </c>
      <c r="D18419">
        <v>136335</v>
      </c>
      <c r="E18419">
        <v>136375</v>
      </c>
    </row>
    <row r="18420" spans="1:5" x14ac:dyDescent="0.25">
      <c r="A18420" s="2">
        <v>45544.600694444445</v>
      </c>
      <c r="B18420">
        <v>136495</v>
      </c>
      <c r="C18420">
        <v>136505</v>
      </c>
      <c r="D18420">
        <v>136440</v>
      </c>
      <c r="E18420">
        <v>136455</v>
      </c>
    </row>
    <row r="18421" spans="1:5" x14ac:dyDescent="0.25">
      <c r="A18421" s="2">
        <v>45544.597222222219</v>
      </c>
      <c r="B18421">
        <v>136475</v>
      </c>
      <c r="C18421">
        <v>136515</v>
      </c>
      <c r="D18421">
        <v>136450</v>
      </c>
      <c r="E18421">
        <v>136495</v>
      </c>
    </row>
    <row r="18422" spans="1:5" x14ac:dyDescent="0.25">
      <c r="A18422" s="2">
        <v>45544.59375</v>
      </c>
      <c r="B18422">
        <v>136485</v>
      </c>
      <c r="C18422">
        <v>136535</v>
      </c>
      <c r="D18422">
        <v>136445</v>
      </c>
      <c r="E18422">
        <v>136475</v>
      </c>
    </row>
    <row r="18423" spans="1:5" x14ac:dyDescent="0.25">
      <c r="A18423" s="2">
        <v>45544.590277777781</v>
      </c>
      <c r="B18423">
        <v>136465</v>
      </c>
      <c r="C18423">
        <v>136495</v>
      </c>
      <c r="D18423">
        <v>136430</v>
      </c>
      <c r="E18423">
        <v>136485</v>
      </c>
    </row>
    <row r="18424" spans="1:5" x14ac:dyDescent="0.25">
      <c r="A18424" s="2">
        <v>45544.586805555555</v>
      </c>
      <c r="B18424">
        <v>136400</v>
      </c>
      <c r="C18424">
        <v>136475</v>
      </c>
      <c r="D18424">
        <v>136390</v>
      </c>
      <c r="E18424">
        <v>136470</v>
      </c>
    </row>
    <row r="18425" spans="1:5" x14ac:dyDescent="0.25">
      <c r="A18425" s="2">
        <v>45544.583333333336</v>
      </c>
      <c r="B18425">
        <v>136395</v>
      </c>
      <c r="C18425">
        <v>136425</v>
      </c>
      <c r="D18425">
        <v>136365</v>
      </c>
      <c r="E18425">
        <v>136400</v>
      </c>
    </row>
    <row r="18426" spans="1:5" x14ac:dyDescent="0.25">
      <c r="A18426" s="2">
        <v>45544.579861111109</v>
      </c>
      <c r="B18426">
        <v>136435</v>
      </c>
      <c r="C18426">
        <v>136465</v>
      </c>
      <c r="D18426">
        <v>136380</v>
      </c>
      <c r="E18426">
        <v>136395</v>
      </c>
    </row>
    <row r="18427" spans="1:5" x14ac:dyDescent="0.25">
      <c r="A18427" s="2">
        <v>45544.576388888891</v>
      </c>
      <c r="B18427">
        <v>136430</v>
      </c>
      <c r="C18427">
        <v>136465</v>
      </c>
      <c r="D18427">
        <v>136400</v>
      </c>
      <c r="E18427">
        <v>136435</v>
      </c>
    </row>
    <row r="18428" spans="1:5" x14ac:dyDescent="0.25">
      <c r="A18428" s="2">
        <v>45544.572916666664</v>
      </c>
      <c r="B18428">
        <v>136410</v>
      </c>
      <c r="C18428">
        <v>136455</v>
      </c>
      <c r="D18428">
        <v>136365</v>
      </c>
      <c r="E18428">
        <v>136430</v>
      </c>
    </row>
    <row r="18429" spans="1:5" x14ac:dyDescent="0.25">
      <c r="A18429" s="2">
        <v>45544.569444444445</v>
      </c>
      <c r="B18429">
        <v>136320</v>
      </c>
      <c r="C18429">
        <v>136420</v>
      </c>
      <c r="D18429">
        <v>136320</v>
      </c>
      <c r="E18429">
        <v>136410</v>
      </c>
    </row>
    <row r="18430" spans="1:5" x14ac:dyDescent="0.25">
      <c r="A18430" s="2">
        <v>45544.565972222219</v>
      </c>
      <c r="B18430">
        <v>136315</v>
      </c>
      <c r="C18430">
        <v>136375</v>
      </c>
      <c r="D18430">
        <v>136315</v>
      </c>
      <c r="E18430">
        <v>136320</v>
      </c>
    </row>
    <row r="18431" spans="1:5" x14ac:dyDescent="0.25">
      <c r="A18431" s="2">
        <v>45544.5625</v>
      </c>
      <c r="B18431">
        <v>136325</v>
      </c>
      <c r="C18431">
        <v>136360</v>
      </c>
      <c r="D18431">
        <v>136280</v>
      </c>
      <c r="E18431">
        <v>136320</v>
      </c>
    </row>
    <row r="18432" spans="1:5" x14ac:dyDescent="0.25">
      <c r="A18432" s="2">
        <v>45544.559027777781</v>
      </c>
      <c r="B18432">
        <v>136340</v>
      </c>
      <c r="C18432">
        <v>136370</v>
      </c>
      <c r="D18432">
        <v>136310</v>
      </c>
      <c r="E18432">
        <v>136330</v>
      </c>
    </row>
    <row r="18433" spans="1:5" x14ac:dyDescent="0.25">
      <c r="A18433" s="2">
        <v>45544.555555555555</v>
      </c>
      <c r="B18433">
        <v>136390</v>
      </c>
      <c r="C18433">
        <v>136430</v>
      </c>
      <c r="D18433">
        <v>136310</v>
      </c>
      <c r="E18433">
        <v>136340</v>
      </c>
    </row>
    <row r="18434" spans="1:5" x14ac:dyDescent="0.25">
      <c r="A18434" s="2">
        <v>45544.552083333336</v>
      </c>
      <c r="B18434">
        <v>136360</v>
      </c>
      <c r="C18434">
        <v>136420</v>
      </c>
      <c r="D18434">
        <v>136330</v>
      </c>
      <c r="E18434">
        <v>136395</v>
      </c>
    </row>
    <row r="18435" spans="1:5" x14ac:dyDescent="0.25">
      <c r="A18435" s="2">
        <v>45544.548611111109</v>
      </c>
      <c r="B18435">
        <v>136265</v>
      </c>
      <c r="C18435">
        <v>136390</v>
      </c>
      <c r="D18435">
        <v>136155</v>
      </c>
      <c r="E18435">
        <v>136365</v>
      </c>
    </row>
    <row r="18436" spans="1:5" x14ac:dyDescent="0.25">
      <c r="A18436" s="2">
        <v>45544.545138888891</v>
      </c>
      <c r="B18436">
        <v>136190</v>
      </c>
      <c r="C18436">
        <v>136270</v>
      </c>
      <c r="D18436">
        <v>136185</v>
      </c>
      <c r="E18436">
        <v>136260</v>
      </c>
    </row>
    <row r="18437" spans="1:5" x14ac:dyDescent="0.25">
      <c r="A18437" s="2">
        <v>45544.541666666664</v>
      </c>
      <c r="B18437">
        <v>136205</v>
      </c>
      <c r="C18437">
        <v>136315</v>
      </c>
      <c r="D18437">
        <v>136130</v>
      </c>
      <c r="E18437">
        <v>136190</v>
      </c>
    </row>
    <row r="18438" spans="1:5" x14ac:dyDescent="0.25">
      <c r="A18438" s="2">
        <v>45544.538194444445</v>
      </c>
      <c r="B18438">
        <v>136150</v>
      </c>
      <c r="C18438">
        <v>136220</v>
      </c>
      <c r="D18438">
        <v>136130</v>
      </c>
      <c r="E18438">
        <v>136205</v>
      </c>
    </row>
    <row r="18439" spans="1:5" x14ac:dyDescent="0.25">
      <c r="A18439" s="2">
        <v>45544.534722222219</v>
      </c>
      <c r="B18439">
        <v>136170</v>
      </c>
      <c r="C18439">
        <v>136175</v>
      </c>
      <c r="D18439">
        <v>136140</v>
      </c>
      <c r="E18439">
        <v>136150</v>
      </c>
    </row>
    <row r="18440" spans="1:5" x14ac:dyDescent="0.25">
      <c r="A18440" s="2">
        <v>45544.53125</v>
      </c>
      <c r="B18440">
        <v>136175</v>
      </c>
      <c r="C18440">
        <v>136205</v>
      </c>
      <c r="D18440">
        <v>136140</v>
      </c>
      <c r="E18440">
        <v>136170</v>
      </c>
    </row>
    <row r="18441" spans="1:5" x14ac:dyDescent="0.25">
      <c r="A18441" s="2">
        <v>45544.527777777781</v>
      </c>
      <c r="B18441">
        <v>136155</v>
      </c>
      <c r="C18441">
        <v>136210</v>
      </c>
      <c r="D18441">
        <v>136120</v>
      </c>
      <c r="E18441">
        <v>136180</v>
      </c>
    </row>
    <row r="18442" spans="1:5" x14ac:dyDescent="0.25">
      <c r="A18442" s="2">
        <v>45544.524305555555</v>
      </c>
      <c r="B18442">
        <v>136170</v>
      </c>
      <c r="C18442">
        <v>136215</v>
      </c>
      <c r="D18442">
        <v>136130</v>
      </c>
      <c r="E18442">
        <v>136155</v>
      </c>
    </row>
    <row r="18443" spans="1:5" x14ac:dyDescent="0.25">
      <c r="A18443" s="2">
        <v>45544.520833333336</v>
      </c>
      <c r="B18443">
        <v>136165</v>
      </c>
      <c r="C18443">
        <v>136240</v>
      </c>
      <c r="D18443">
        <v>136165</v>
      </c>
      <c r="E18443">
        <v>136170</v>
      </c>
    </row>
    <row r="18444" spans="1:5" x14ac:dyDescent="0.25">
      <c r="A18444" s="2">
        <v>45544.517361111109</v>
      </c>
      <c r="B18444">
        <v>136245</v>
      </c>
      <c r="C18444">
        <v>136250</v>
      </c>
      <c r="D18444">
        <v>136145</v>
      </c>
      <c r="E18444">
        <v>136170</v>
      </c>
    </row>
    <row r="18445" spans="1:5" x14ac:dyDescent="0.25">
      <c r="A18445" s="2">
        <v>45544.513888888891</v>
      </c>
      <c r="B18445">
        <v>136290</v>
      </c>
      <c r="C18445">
        <v>136335</v>
      </c>
      <c r="D18445">
        <v>136230</v>
      </c>
      <c r="E18445">
        <v>136245</v>
      </c>
    </row>
    <row r="18446" spans="1:5" x14ac:dyDescent="0.25">
      <c r="A18446" s="2">
        <v>45544.510416666664</v>
      </c>
      <c r="B18446">
        <v>136265</v>
      </c>
      <c r="C18446">
        <v>136315</v>
      </c>
      <c r="D18446">
        <v>136265</v>
      </c>
      <c r="E18446">
        <v>136295</v>
      </c>
    </row>
    <row r="18447" spans="1:5" x14ac:dyDescent="0.25">
      <c r="A18447" s="2">
        <v>45544.506944444445</v>
      </c>
      <c r="B18447">
        <v>136350</v>
      </c>
      <c r="C18447">
        <v>136395</v>
      </c>
      <c r="D18447">
        <v>136255</v>
      </c>
      <c r="E18447">
        <v>136265</v>
      </c>
    </row>
    <row r="18448" spans="1:5" x14ac:dyDescent="0.25">
      <c r="A18448" s="2">
        <v>45544.503472222219</v>
      </c>
      <c r="B18448">
        <v>136365</v>
      </c>
      <c r="C18448">
        <v>136430</v>
      </c>
      <c r="D18448">
        <v>136345</v>
      </c>
      <c r="E18448">
        <v>136350</v>
      </c>
    </row>
    <row r="18449" spans="1:5" x14ac:dyDescent="0.25">
      <c r="A18449" s="2">
        <v>45544.5</v>
      </c>
      <c r="B18449">
        <v>136385</v>
      </c>
      <c r="C18449">
        <v>136430</v>
      </c>
      <c r="D18449">
        <v>136340</v>
      </c>
      <c r="E18449">
        <v>136360</v>
      </c>
    </row>
    <row r="18450" spans="1:5" x14ac:dyDescent="0.25">
      <c r="A18450" s="2">
        <v>45544.496527777781</v>
      </c>
      <c r="B18450">
        <v>136320</v>
      </c>
      <c r="C18450">
        <v>136420</v>
      </c>
      <c r="D18450">
        <v>136305</v>
      </c>
      <c r="E18450">
        <v>136390</v>
      </c>
    </row>
    <row r="18451" spans="1:5" x14ac:dyDescent="0.25">
      <c r="A18451" s="2">
        <v>45544.493055555555</v>
      </c>
      <c r="B18451">
        <v>136365</v>
      </c>
      <c r="C18451">
        <v>136440</v>
      </c>
      <c r="D18451">
        <v>136300</v>
      </c>
      <c r="E18451">
        <v>136315</v>
      </c>
    </row>
    <row r="18452" spans="1:5" x14ac:dyDescent="0.25">
      <c r="A18452" s="2">
        <v>45544.489583333336</v>
      </c>
      <c r="B18452">
        <v>136395</v>
      </c>
      <c r="C18452">
        <v>136455</v>
      </c>
      <c r="D18452">
        <v>136345</v>
      </c>
      <c r="E18452">
        <v>136365</v>
      </c>
    </row>
    <row r="18453" spans="1:5" x14ac:dyDescent="0.25">
      <c r="A18453" s="2">
        <v>45544.486111111109</v>
      </c>
      <c r="B18453">
        <v>136470</v>
      </c>
      <c r="C18453">
        <v>136520</v>
      </c>
      <c r="D18453">
        <v>136385</v>
      </c>
      <c r="E18453">
        <v>136390</v>
      </c>
    </row>
    <row r="18454" spans="1:5" x14ac:dyDescent="0.25">
      <c r="A18454" s="2">
        <v>45544.482638888891</v>
      </c>
      <c r="B18454">
        <v>136440</v>
      </c>
      <c r="C18454">
        <v>136520</v>
      </c>
      <c r="D18454">
        <v>136410</v>
      </c>
      <c r="E18454">
        <v>136465</v>
      </c>
    </row>
    <row r="18455" spans="1:5" x14ac:dyDescent="0.25">
      <c r="A18455" s="2">
        <v>45544.479166666664</v>
      </c>
      <c r="B18455">
        <v>136390</v>
      </c>
      <c r="C18455">
        <v>136445</v>
      </c>
      <c r="D18455">
        <v>136270</v>
      </c>
      <c r="E18455">
        <v>136435</v>
      </c>
    </row>
    <row r="18456" spans="1:5" x14ac:dyDescent="0.25">
      <c r="A18456" s="2">
        <v>45544.475694444445</v>
      </c>
      <c r="B18456">
        <v>136470</v>
      </c>
      <c r="C18456">
        <v>136490</v>
      </c>
      <c r="D18456">
        <v>136365</v>
      </c>
      <c r="E18456">
        <v>136390</v>
      </c>
    </row>
    <row r="18457" spans="1:5" x14ac:dyDescent="0.25">
      <c r="A18457" s="2">
        <v>45544.472222222219</v>
      </c>
      <c r="B18457">
        <v>136500</v>
      </c>
      <c r="C18457">
        <v>136530</v>
      </c>
      <c r="D18457">
        <v>136415</v>
      </c>
      <c r="E18457">
        <v>136465</v>
      </c>
    </row>
    <row r="18458" spans="1:5" x14ac:dyDescent="0.25">
      <c r="A18458" s="2">
        <v>45544.46875</v>
      </c>
      <c r="B18458">
        <v>136410</v>
      </c>
      <c r="C18458">
        <v>136520</v>
      </c>
      <c r="D18458">
        <v>136400</v>
      </c>
      <c r="E18458">
        <v>136500</v>
      </c>
    </row>
    <row r="18459" spans="1:5" x14ac:dyDescent="0.25">
      <c r="A18459" s="2">
        <v>45544.465277777781</v>
      </c>
      <c r="B18459">
        <v>136450</v>
      </c>
      <c r="C18459">
        <v>136505</v>
      </c>
      <c r="D18459">
        <v>136365</v>
      </c>
      <c r="E18459">
        <v>136405</v>
      </c>
    </row>
    <row r="18460" spans="1:5" x14ac:dyDescent="0.25">
      <c r="A18460" s="2">
        <v>45544.461805555555</v>
      </c>
      <c r="B18460">
        <v>136415</v>
      </c>
      <c r="C18460">
        <v>136470</v>
      </c>
      <c r="D18460">
        <v>136340</v>
      </c>
      <c r="E18460">
        <v>136455</v>
      </c>
    </row>
    <row r="18461" spans="1:5" x14ac:dyDescent="0.25">
      <c r="A18461" s="2">
        <v>45544.458333333336</v>
      </c>
      <c r="B18461">
        <v>136425</v>
      </c>
      <c r="C18461">
        <v>136595</v>
      </c>
      <c r="D18461">
        <v>136375</v>
      </c>
      <c r="E18461">
        <v>136420</v>
      </c>
    </row>
    <row r="18462" spans="1:5" x14ac:dyDescent="0.25">
      <c r="A18462" s="2">
        <v>45544.454861111109</v>
      </c>
      <c r="B18462">
        <v>136430</v>
      </c>
      <c r="C18462">
        <v>136520</v>
      </c>
      <c r="D18462">
        <v>136400</v>
      </c>
      <c r="E18462">
        <v>136425</v>
      </c>
    </row>
    <row r="18463" spans="1:5" x14ac:dyDescent="0.25">
      <c r="A18463" s="2">
        <v>45544.451388888891</v>
      </c>
      <c r="B18463">
        <v>136305</v>
      </c>
      <c r="C18463">
        <v>136435</v>
      </c>
      <c r="D18463">
        <v>136270</v>
      </c>
      <c r="E18463">
        <v>136430</v>
      </c>
    </row>
    <row r="18464" spans="1:5" x14ac:dyDescent="0.25">
      <c r="A18464" s="2">
        <v>45544.447916666664</v>
      </c>
      <c r="B18464">
        <v>136185</v>
      </c>
      <c r="C18464">
        <v>136335</v>
      </c>
      <c r="D18464">
        <v>136175</v>
      </c>
      <c r="E18464">
        <v>136305</v>
      </c>
    </row>
    <row r="18465" spans="1:5" x14ac:dyDescent="0.25">
      <c r="A18465" s="2">
        <v>45544.444444444445</v>
      </c>
      <c r="B18465">
        <v>136160</v>
      </c>
      <c r="C18465">
        <v>136230</v>
      </c>
      <c r="D18465">
        <v>136065</v>
      </c>
      <c r="E18465">
        <v>136190</v>
      </c>
    </row>
    <row r="18466" spans="1:5" x14ac:dyDescent="0.25">
      <c r="A18466" s="2">
        <v>45544.440972222219</v>
      </c>
      <c r="B18466">
        <v>136125</v>
      </c>
      <c r="C18466">
        <v>136215</v>
      </c>
      <c r="D18466">
        <v>136040</v>
      </c>
      <c r="E18466">
        <v>136165</v>
      </c>
    </row>
    <row r="18467" spans="1:5" x14ac:dyDescent="0.25">
      <c r="A18467" s="2">
        <v>45544.4375</v>
      </c>
      <c r="B18467">
        <v>136190</v>
      </c>
      <c r="C18467">
        <v>136355</v>
      </c>
      <c r="D18467">
        <v>136025</v>
      </c>
      <c r="E18467">
        <v>136125</v>
      </c>
    </row>
    <row r="18468" spans="1:5" x14ac:dyDescent="0.25">
      <c r="A18468" s="2">
        <v>45544.434027777781</v>
      </c>
      <c r="B18468">
        <v>136200</v>
      </c>
      <c r="C18468">
        <v>136230</v>
      </c>
      <c r="D18468">
        <v>136090</v>
      </c>
      <c r="E18468">
        <v>136190</v>
      </c>
    </row>
    <row r="18469" spans="1:5" x14ac:dyDescent="0.25">
      <c r="A18469" s="2">
        <v>45544.430555555555</v>
      </c>
      <c r="B18469">
        <v>136220</v>
      </c>
      <c r="C18469">
        <v>136255</v>
      </c>
      <c r="D18469">
        <v>136010</v>
      </c>
      <c r="E18469">
        <v>136200</v>
      </c>
    </row>
    <row r="18470" spans="1:5" x14ac:dyDescent="0.25">
      <c r="A18470" s="2">
        <v>45544.427083333336</v>
      </c>
      <c r="B18470">
        <v>136155</v>
      </c>
      <c r="C18470">
        <v>136245</v>
      </c>
      <c r="D18470">
        <v>136090</v>
      </c>
      <c r="E18470">
        <v>136220</v>
      </c>
    </row>
    <row r="18471" spans="1:5" x14ac:dyDescent="0.25">
      <c r="A18471" s="2">
        <v>45544.423611111109</v>
      </c>
      <c r="B18471">
        <v>135995</v>
      </c>
      <c r="C18471">
        <v>136260</v>
      </c>
      <c r="D18471">
        <v>135975</v>
      </c>
      <c r="E18471">
        <v>136150</v>
      </c>
    </row>
    <row r="18472" spans="1:5" x14ac:dyDescent="0.25">
      <c r="A18472" s="2">
        <v>45544.420138888891</v>
      </c>
      <c r="B18472">
        <v>136140</v>
      </c>
      <c r="C18472">
        <v>136170</v>
      </c>
      <c r="D18472">
        <v>135860</v>
      </c>
      <c r="E18472">
        <v>135990</v>
      </c>
    </row>
    <row r="18473" spans="1:5" x14ac:dyDescent="0.25">
      <c r="A18473" s="2">
        <v>45544.416666666664</v>
      </c>
      <c r="B18473">
        <v>136065</v>
      </c>
      <c r="C18473">
        <v>136195</v>
      </c>
      <c r="D18473">
        <v>136015</v>
      </c>
      <c r="E18473">
        <v>136140</v>
      </c>
    </row>
    <row r="18474" spans="1:5" x14ac:dyDescent="0.25">
      <c r="A18474" s="2">
        <v>45544.413194444445</v>
      </c>
      <c r="B18474">
        <v>135930</v>
      </c>
      <c r="C18474">
        <v>136110</v>
      </c>
      <c r="D18474">
        <v>135870</v>
      </c>
      <c r="E18474">
        <v>136070</v>
      </c>
    </row>
    <row r="18475" spans="1:5" x14ac:dyDescent="0.25">
      <c r="A18475" s="2">
        <v>45544.409722222219</v>
      </c>
      <c r="B18475">
        <v>135950</v>
      </c>
      <c r="C18475">
        <v>135970</v>
      </c>
      <c r="D18475">
        <v>135905</v>
      </c>
      <c r="E18475">
        <v>135930</v>
      </c>
    </row>
    <row r="18476" spans="1:5" x14ac:dyDescent="0.25">
      <c r="A18476" s="2">
        <v>45544.40625</v>
      </c>
      <c r="B18476">
        <v>136020</v>
      </c>
      <c r="C18476">
        <v>136080</v>
      </c>
      <c r="D18476">
        <v>135945</v>
      </c>
      <c r="E18476">
        <v>135950</v>
      </c>
    </row>
    <row r="18477" spans="1:5" x14ac:dyDescent="0.25">
      <c r="A18477" s="2">
        <v>45544.402777777781</v>
      </c>
      <c r="B18477">
        <v>136115</v>
      </c>
      <c r="C18477">
        <v>136145</v>
      </c>
      <c r="D18477">
        <v>136005</v>
      </c>
      <c r="E18477">
        <v>136020</v>
      </c>
    </row>
    <row r="18478" spans="1:5" x14ac:dyDescent="0.25">
      <c r="A18478" s="2">
        <v>45544.399305555555</v>
      </c>
      <c r="B18478">
        <v>136065</v>
      </c>
      <c r="C18478">
        <v>136125</v>
      </c>
      <c r="D18478">
        <v>136035</v>
      </c>
      <c r="E18478">
        <v>136110</v>
      </c>
    </row>
    <row r="18479" spans="1:5" x14ac:dyDescent="0.25">
      <c r="A18479" s="2">
        <v>45544.395833333336</v>
      </c>
      <c r="B18479">
        <v>136150</v>
      </c>
      <c r="C18479">
        <v>136175</v>
      </c>
      <c r="D18479">
        <v>136025</v>
      </c>
      <c r="E18479">
        <v>136065</v>
      </c>
    </row>
    <row r="18480" spans="1:5" x14ac:dyDescent="0.25">
      <c r="A18480" s="2">
        <v>45544.392361111109</v>
      </c>
      <c r="B18480">
        <v>136125</v>
      </c>
      <c r="C18480">
        <v>136185</v>
      </c>
      <c r="D18480">
        <v>136070</v>
      </c>
      <c r="E18480">
        <v>136150</v>
      </c>
    </row>
    <row r="18481" spans="1:5" x14ac:dyDescent="0.25">
      <c r="A18481" s="2">
        <v>45544.388888888891</v>
      </c>
      <c r="B18481">
        <v>136155</v>
      </c>
      <c r="C18481">
        <v>136195</v>
      </c>
      <c r="D18481">
        <v>136075</v>
      </c>
      <c r="E18481">
        <v>136125</v>
      </c>
    </row>
    <row r="18482" spans="1:5" x14ac:dyDescent="0.25">
      <c r="A18482" s="2">
        <v>45544.385416666664</v>
      </c>
      <c r="B18482">
        <v>136145</v>
      </c>
      <c r="C18482">
        <v>136255</v>
      </c>
      <c r="D18482">
        <v>136135</v>
      </c>
      <c r="E18482">
        <v>136160</v>
      </c>
    </row>
    <row r="18483" spans="1:5" x14ac:dyDescent="0.25">
      <c r="A18483" s="2">
        <v>45544.381944444445</v>
      </c>
      <c r="B18483">
        <v>136155</v>
      </c>
      <c r="C18483">
        <v>136165</v>
      </c>
      <c r="D18483">
        <v>136040</v>
      </c>
      <c r="E18483">
        <v>136140</v>
      </c>
    </row>
    <row r="18484" spans="1:5" x14ac:dyDescent="0.25">
      <c r="A18484" s="2">
        <v>45544.378472222219</v>
      </c>
      <c r="B18484">
        <v>136385</v>
      </c>
      <c r="C18484">
        <v>136520</v>
      </c>
      <c r="D18484">
        <v>136155</v>
      </c>
      <c r="E18484">
        <v>136160</v>
      </c>
    </row>
    <row r="18485" spans="1:5" x14ac:dyDescent="0.25">
      <c r="A18485" s="2">
        <v>45544.375</v>
      </c>
      <c r="B18485">
        <v>136500</v>
      </c>
      <c r="C18485">
        <v>136800</v>
      </c>
      <c r="D18485">
        <v>136380</v>
      </c>
      <c r="E18485">
        <v>136385</v>
      </c>
    </row>
    <row r="18486" spans="1:5" x14ac:dyDescent="0.25">
      <c r="A18486" s="2">
        <v>45541.763888888891</v>
      </c>
      <c r="B18486">
        <v>135830</v>
      </c>
      <c r="C18486">
        <v>135915</v>
      </c>
      <c r="D18486">
        <v>135800</v>
      </c>
      <c r="E18486">
        <v>135915</v>
      </c>
    </row>
    <row r="18487" spans="1:5" x14ac:dyDescent="0.25">
      <c r="A18487" s="2">
        <v>45541.760416666664</v>
      </c>
      <c r="B18487">
        <v>135760</v>
      </c>
      <c r="C18487">
        <v>135865</v>
      </c>
      <c r="D18487">
        <v>135750</v>
      </c>
      <c r="E18487">
        <v>135825</v>
      </c>
    </row>
    <row r="18488" spans="1:5" x14ac:dyDescent="0.25">
      <c r="A18488" s="2">
        <v>45541.756944444445</v>
      </c>
      <c r="B18488">
        <v>135745</v>
      </c>
      <c r="C18488">
        <v>135780</v>
      </c>
      <c r="D18488">
        <v>135740</v>
      </c>
      <c r="E18488">
        <v>135760</v>
      </c>
    </row>
    <row r="18489" spans="1:5" x14ac:dyDescent="0.25">
      <c r="A18489" s="2">
        <v>45541.753472222219</v>
      </c>
      <c r="B18489">
        <v>135760</v>
      </c>
      <c r="C18489">
        <v>135780</v>
      </c>
      <c r="D18489">
        <v>135725</v>
      </c>
      <c r="E18489">
        <v>135740</v>
      </c>
    </row>
    <row r="18490" spans="1:5" x14ac:dyDescent="0.25">
      <c r="A18490" s="2">
        <v>45541.75</v>
      </c>
      <c r="B18490">
        <v>135795</v>
      </c>
      <c r="C18490">
        <v>135800</v>
      </c>
      <c r="D18490">
        <v>135750</v>
      </c>
      <c r="E18490">
        <v>135760</v>
      </c>
    </row>
    <row r="18491" spans="1:5" x14ac:dyDescent="0.25">
      <c r="A18491" s="2">
        <v>45541.746527777781</v>
      </c>
      <c r="B18491">
        <v>135835</v>
      </c>
      <c r="C18491">
        <v>135840</v>
      </c>
      <c r="D18491">
        <v>135650</v>
      </c>
      <c r="E18491">
        <v>135795</v>
      </c>
    </row>
    <row r="18492" spans="1:5" x14ac:dyDescent="0.25">
      <c r="A18492" s="2">
        <v>45541.743055555555</v>
      </c>
      <c r="B18492">
        <v>135855</v>
      </c>
      <c r="C18492">
        <v>135895</v>
      </c>
      <c r="D18492">
        <v>135825</v>
      </c>
      <c r="E18492">
        <v>135835</v>
      </c>
    </row>
    <row r="18493" spans="1:5" x14ac:dyDescent="0.25">
      <c r="A18493" s="2">
        <v>45541.739583333336</v>
      </c>
      <c r="B18493">
        <v>135855</v>
      </c>
      <c r="C18493">
        <v>135885</v>
      </c>
      <c r="D18493">
        <v>135820</v>
      </c>
      <c r="E18493">
        <v>135850</v>
      </c>
    </row>
    <row r="18494" spans="1:5" x14ac:dyDescent="0.25">
      <c r="A18494" s="2">
        <v>45541.736111111109</v>
      </c>
      <c r="B18494">
        <v>135930</v>
      </c>
      <c r="C18494">
        <v>135935</v>
      </c>
      <c r="D18494">
        <v>135845</v>
      </c>
      <c r="E18494">
        <v>135855</v>
      </c>
    </row>
    <row r="18495" spans="1:5" x14ac:dyDescent="0.25">
      <c r="A18495" s="2">
        <v>45541.732638888891</v>
      </c>
      <c r="B18495">
        <v>135915</v>
      </c>
      <c r="C18495">
        <v>135975</v>
      </c>
      <c r="D18495">
        <v>135850</v>
      </c>
      <c r="E18495">
        <v>135930</v>
      </c>
    </row>
    <row r="18496" spans="1:5" x14ac:dyDescent="0.25">
      <c r="A18496" s="2">
        <v>45541.729166666664</v>
      </c>
      <c r="B18496">
        <v>135785</v>
      </c>
      <c r="C18496">
        <v>135930</v>
      </c>
      <c r="D18496">
        <v>135785</v>
      </c>
      <c r="E18496">
        <v>135915</v>
      </c>
    </row>
    <row r="18497" spans="1:5" x14ac:dyDescent="0.25">
      <c r="A18497" s="2">
        <v>45541.725694444445</v>
      </c>
      <c r="B18497">
        <v>135855</v>
      </c>
      <c r="C18497">
        <v>135880</v>
      </c>
      <c r="D18497">
        <v>135770</v>
      </c>
      <c r="E18497">
        <v>135790</v>
      </c>
    </row>
    <row r="18498" spans="1:5" x14ac:dyDescent="0.25">
      <c r="A18498" s="2">
        <v>45541.722222222219</v>
      </c>
      <c r="B18498">
        <v>135875</v>
      </c>
      <c r="C18498">
        <v>135915</v>
      </c>
      <c r="D18498">
        <v>135840</v>
      </c>
      <c r="E18498">
        <v>135855</v>
      </c>
    </row>
    <row r="18499" spans="1:5" x14ac:dyDescent="0.25">
      <c r="A18499" s="2">
        <v>45541.71875</v>
      </c>
      <c r="B18499">
        <v>135825</v>
      </c>
      <c r="C18499">
        <v>135910</v>
      </c>
      <c r="D18499">
        <v>135825</v>
      </c>
      <c r="E18499">
        <v>135870</v>
      </c>
    </row>
    <row r="18500" spans="1:5" x14ac:dyDescent="0.25">
      <c r="A18500" s="2">
        <v>45541.715277777781</v>
      </c>
      <c r="B18500">
        <v>135880</v>
      </c>
      <c r="C18500">
        <v>135925</v>
      </c>
      <c r="D18500">
        <v>135820</v>
      </c>
      <c r="E18500">
        <v>135825</v>
      </c>
    </row>
    <row r="18501" spans="1:5" x14ac:dyDescent="0.25">
      <c r="A18501" s="2">
        <v>45541.711805555555</v>
      </c>
      <c r="B18501">
        <v>135925</v>
      </c>
      <c r="C18501">
        <v>135955</v>
      </c>
      <c r="D18501">
        <v>135865</v>
      </c>
      <c r="E18501">
        <v>135880</v>
      </c>
    </row>
    <row r="18502" spans="1:5" x14ac:dyDescent="0.25">
      <c r="A18502" s="2">
        <v>45541.708333333336</v>
      </c>
      <c r="B18502">
        <v>135985</v>
      </c>
      <c r="C18502">
        <v>136000</v>
      </c>
      <c r="D18502">
        <v>135910</v>
      </c>
      <c r="E18502">
        <v>135925</v>
      </c>
    </row>
    <row r="18503" spans="1:5" x14ac:dyDescent="0.25">
      <c r="A18503" s="2">
        <v>45541.704861111109</v>
      </c>
      <c r="B18503">
        <v>135960</v>
      </c>
      <c r="C18503">
        <v>136000</v>
      </c>
      <c r="D18503">
        <v>135920</v>
      </c>
      <c r="E18503">
        <v>135985</v>
      </c>
    </row>
    <row r="18504" spans="1:5" x14ac:dyDescent="0.25">
      <c r="A18504" s="2">
        <v>45541.701388888891</v>
      </c>
      <c r="B18504">
        <v>135990</v>
      </c>
      <c r="C18504">
        <v>136015</v>
      </c>
      <c r="D18504">
        <v>135935</v>
      </c>
      <c r="E18504">
        <v>135955</v>
      </c>
    </row>
    <row r="18505" spans="1:5" x14ac:dyDescent="0.25">
      <c r="A18505" s="2">
        <v>45541.697916666664</v>
      </c>
      <c r="B18505">
        <v>136020</v>
      </c>
      <c r="C18505">
        <v>136050</v>
      </c>
      <c r="D18505">
        <v>135975</v>
      </c>
      <c r="E18505">
        <v>135985</v>
      </c>
    </row>
    <row r="18506" spans="1:5" x14ac:dyDescent="0.25">
      <c r="A18506" s="2">
        <v>45541.694444444445</v>
      </c>
      <c r="B18506">
        <v>135965</v>
      </c>
      <c r="C18506">
        <v>136050</v>
      </c>
      <c r="D18506">
        <v>135930</v>
      </c>
      <c r="E18506">
        <v>136015</v>
      </c>
    </row>
    <row r="18507" spans="1:5" x14ac:dyDescent="0.25">
      <c r="A18507" s="2">
        <v>45541.690972222219</v>
      </c>
      <c r="B18507">
        <v>135960</v>
      </c>
      <c r="C18507">
        <v>136010</v>
      </c>
      <c r="D18507">
        <v>135945</v>
      </c>
      <c r="E18507">
        <v>135965</v>
      </c>
    </row>
    <row r="18508" spans="1:5" x14ac:dyDescent="0.25">
      <c r="A18508" s="2">
        <v>45541.6875</v>
      </c>
      <c r="B18508">
        <v>136065</v>
      </c>
      <c r="C18508">
        <v>136085</v>
      </c>
      <c r="D18508">
        <v>135955</v>
      </c>
      <c r="E18508">
        <v>135960</v>
      </c>
    </row>
    <row r="18509" spans="1:5" x14ac:dyDescent="0.25">
      <c r="A18509" s="2">
        <v>45541.684027777781</v>
      </c>
      <c r="B18509">
        <v>136050</v>
      </c>
      <c r="C18509">
        <v>136100</v>
      </c>
      <c r="D18509">
        <v>136005</v>
      </c>
      <c r="E18509">
        <v>136065</v>
      </c>
    </row>
    <row r="18510" spans="1:5" x14ac:dyDescent="0.25">
      <c r="A18510" s="2">
        <v>45541.680555555555</v>
      </c>
      <c r="B18510">
        <v>136020</v>
      </c>
      <c r="C18510">
        <v>136080</v>
      </c>
      <c r="D18510">
        <v>136015</v>
      </c>
      <c r="E18510">
        <v>136050</v>
      </c>
    </row>
    <row r="18511" spans="1:5" x14ac:dyDescent="0.25">
      <c r="A18511" s="2">
        <v>45541.677083333336</v>
      </c>
      <c r="B18511">
        <v>136030</v>
      </c>
      <c r="C18511">
        <v>136075</v>
      </c>
      <c r="D18511">
        <v>135980</v>
      </c>
      <c r="E18511">
        <v>136015</v>
      </c>
    </row>
    <row r="18512" spans="1:5" x14ac:dyDescent="0.25">
      <c r="A18512" s="2">
        <v>45541.673611111109</v>
      </c>
      <c r="B18512">
        <v>136050</v>
      </c>
      <c r="C18512">
        <v>136065</v>
      </c>
      <c r="D18512">
        <v>136000</v>
      </c>
      <c r="E18512">
        <v>136030</v>
      </c>
    </row>
    <row r="18513" spans="1:5" x14ac:dyDescent="0.25">
      <c r="A18513" s="2">
        <v>45541.670138888891</v>
      </c>
      <c r="B18513">
        <v>136065</v>
      </c>
      <c r="C18513">
        <v>136100</v>
      </c>
      <c r="D18513">
        <v>136020</v>
      </c>
      <c r="E18513">
        <v>136055</v>
      </c>
    </row>
    <row r="18514" spans="1:5" x14ac:dyDescent="0.25">
      <c r="A18514" s="2">
        <v>45541.666666666664</v>
      </c>
      <c r="B18514">
        <v>136125</v>
      </c>
      <c r="C18514">
        <v>136155</v>
      </c>
      <c r="D18514">
        <v>136045</v>
      </c>
      <c r="E18514">
        <v>136065</v>
      </c>
    </row>
    <row r="18515" spans="1:5" x14ac:dyDescent="0.25">
      <c r="A18515" s="2">
        <v>45541.663194444445</v>
      </c>
      <c r="B18515">
        <v>136120</v>
      </c>
      <c r="C18515">
        <v>136165</v>
      </c>
      <c r="D18515">
        <v>136100</v>
      </c>
      <c r="E18515">
        <v>136120</v>
      </c>
    </row>
    <row r="18516" spans="1:5" x14ac:dyDescent="0.25">
      <c r="A18516" s="2">
        <v>45541.659722222219</v>
      </c>
      <c r="B18516">
        <v>136110</v>
      </c>
      <c r="C18516">
        <v>136145</v>
      </c>
      <c r="D18516">
        <v>136030</v>
      </c>
      <c r="E18516">
        <v>136115</v>
      </c>
    </row>
    <row r="18517" spans="1:5" x14ac:dyDescent="0.25">
      <c r="A18517" s="2">
        <v>45541.65625</v>
      </c>
      <c r="B18517">
        <v>136025</v>
      </c>
      <c r="C18517">
        <v>136120</v>
      </c>
      <c r="D18517">
        <v>135980</v>
      </c>
      <c r="E18517">
        <v>136115</v>
      </c>
    </row>
    <row r="18518" spans="1:5" x14ac:dyDescent="0.25">
      <c r="A18518" s="2">
        <v>45541.652777777781</v>
      </c>
      <c r="B18518">
        <v>135930</v>
      </c>
      <c r="C18518">
        <v>136045</v>
      </c>
      <c r="D18518">
        <v>135920</v>
      </c>
      <c r="E18518">
        <v>136025</v>
      </c>
    </row>
    <row r="18519" spans="1:5" x14ac:dyDescent="0.25">
      <c r="A18519" s="2">
        <v>45541.649305555555</v>
      </c>
      <c r="B18519">
        <v>135905</v>
      </c>
      <c r="C18519">
        <v>135935</v>
      </c>
      <c r="D18519">
        <v>135850</v>
      </c>
      <c r="E18519">
        <v>135930</v>
      </c>
    </row>
    <row r="18520" spans="1:5" x14ac:dyDescent="0.25">
      <c r="A18520" s="2">
        <v>45541.645833333336</v>
      </c>
      <c r="B18520">
        <v>135935</v>
      </c>
      <c r="C18520">
        <v>135995</v>
      </c>
      <c r="D18520">
        <v>135885</v>
      </c>
      <c r="E18520">
        <v>135910</v>
      </c>
    </row>
    <row r="18521" spans="1:5" x14ac:dyDescent="0.25">
      <c r="A18521" s="2">
        <v>45541.642361111109</v>
      </c>
      <c r="B18521">
        <v>135915</v>
      </c>
      <c r="C18521">
        <v>135970</v>
      </c>
      <c r="D18521">
        <v>135850</v>
      </c>
      <c r="E18521">
        <v>135940</v>
      </c>
    </row>
    <row r="18522" spans="1:5" x14ac:dyDescent="0.25">
      <c r="A18522" s="2">
        <v>45541.638888888891</v>
      </c>
      <c r="B18522">
        <v>135860</v>
      </c>
      <c r="C18522">
        <v>135940</v>
      </c>
      <c r="D18522">
        <v>135835</v>
      </c>
      <c r="E18522">
        <v>135910</v>
      </c>
    </row>
    <row r="18523" spans="1:5" x14ac:dyDescent="0.25">
      <c r="A18523" s="2">
        <v>45541.635416666664</v>
      </c>
      <c r="B18523">
        <v>135990</v>
      </c>
      <c r="C18523">
        <v>136020</v>
      </c>
      <c r="D18523">
        <v>135845</v>
      </c>
      <c r="E18523">
        <v>135860</v>
      </c>
    </row>
    <row r="18524" spans="1:5" x14ac:dyDescent="0.25">
      <c r="A18524" s="2">
        <v>45541.631944444445</v>
      </c>
      <c r="B18524">
        <v>136000</v>
      </c>
      <c r="C18524">
        <v>136050</v>
      </c>
      <c r="D18524">
        <v>135960</v>
      </c>
      <c r="E18524">
        <v>135990</v>
      </c>
    </row>
    <row r="18525" spans="1:5" x14ac:dyDescent="0.25">
      <c r="A18525" s="2">
        <v>45541.628472222219</v>
      </c>
      <c r="B18525">
        <v>135950</v>
      </c>
      <c r="C18525">
        <v>136015</v>
      </c>
      <c r="D18525">
        <v>135910</v>
      </c>
      <c r="E18525">
        <v>135995</v>
      </c>
    </row>
    <row r="18526" spans="1:5" x14ac:dyDescent="0.25">
      <c r="A18526" s="2">
        <v>45541.625</v>
      </c>
      <c r="B18526">
        <v>135985</v>
      </c>
      <c r="C18526">
        <v>135985</v>
      </c>
      <c r="D18526">
        <v>135880</v>
      </c>
      <c r="E18526">
        <v>135945</v>
      </c>
    </row>
    <row r="18527" spans="1:5" x14ac:dyDescent="0.25">
      <c r="A18527" s="2">
        <v>45541.621527777781</v>
      </c>
      <c r="B18527">
        <v>136010</v>
      </c>
      <c r="C18527">
        <v>136080</v>
      </c>
      <c r="D18527">
        <v>135970</v>
      </c>
      <c r="E18527">
        <v>135985</v>
      </c>
    </row>
    <row r="18528" spans="1:5" x14ac:dyDescent="0.25">
      <c r="A18528" s="2">
        <v>45541.618055555555</v>
      </c>
      <c r="B18528">
        <v>136040</v>
      </c>
      <c r="C18528">
        <v>136065</v>
      </c>
      <c r="D18528">
        <v>135990</v>
      </c>
      <c r="E18528">
        <v>136010</v>
      </c>
    </row>
    <row r="18529" spans="1:5" x14ac:dyDescent="0.25">
      <c r="A18529" s="2">
        <v>45541.614583333336</v>
      </c>
      <c r="B18529">
        <v>136035</v>
      </c>
      <c r="C18529">
        <v>136060</v>
      </c>
      <c r="D18529">
        <v>135950</v>
      </c>
      <c r="E18529">
        <v>136045</v>
      </c>
    </row>
    <row r="18530" spans="1:5" x14ac:dyDescent="0.25">
      <c r="A18530" s="2">
        <v>45541.611111111109</v>
      </c>
      <c r="B18530">
        <v>135985</v>
      </c>
      <c r="C18530">
        <v>136080</v>
      </c>
      <c r="D18530">
        <v>135965</v>
      </c>
      <c r="E18530">
        <v>136035</v>
      </c>
    </row>
    <row r="18531" spans="1:5" x14ac:dyDescent="0.25">
      <c r="A18531" s="2">
        <v>45541.607638888891</v>
      </c>
      <c r="B18531">
        <v>136085</v>
      </c>
      <c r="C18531">
        <v>136110</v>
      </c>
      <c r="D18531">
        <v>135975</v>
      </c>
      <c r="E18531">
        <v>135985</v>
      </c>
    </row>
    <row r="18532" spans="1:5" x14ac:dyDescent="0.25">
      <c r="A18532" s="2">
        <v>45541.604166666664</v>
      </c>
      <c r="B18532">
        <v>136060</v>
      </c>
      <c r="C18532">
        <v>136115</v>
      </c>
      <c r="D18532">
        <v>136020</v>
      </c>
      <c r="E18532">
        <v>136080</v>
      </c>
    </row>
    <row r="18533" spans="1:5" x14ac:dyDescent="0.25">
      <c r="A18533" s="2">
        <v>45541.600694444445</v>
      </c>
      <c r="B18533">
        <v>136365</v>
      </c>
      <c r="C18533">
        <v>136370</v>
      </c>
      <c r="D18533">
        <v>136040</v>
      </c>
      <c r="E18533">
        <v>136060</v>
      </c>
    </row>
    <row r="18534" spans="1:5" x14ac:dyDescent="0.25">
      <c r="A18534" s="2">
        <v>45541.597222222219</v>
      </c>
      <c r="B18534">
        <v>136280</v>
      </c>
      <c r="C18534">
        <v>136375</v>
      </c>
      <c r="D18534">
        <v>136260</v>
      </c>
      <c r="E18534">
        <v>136365</v>
      </c>
    </row>
    <row r="18535" spans="1:5" x14ac:dyDescent="0.25">
      <c r="A18535" s="2">
        <v>45541.59375</v>
      </c>
      <c r="B18535">
        <v>136325</v>
      </c>
      <c r="C18535">
        <v>136350</v>
      </c>
      <c r="D18535">
        <v>136255</v>
      </c>
      <c r="E18535">
        <v>136285</v>
      </c>
    </row>
    <row r="18536" spans="1:5" x14ac:dyDescent="0.25">
      <c r="A18536" s="2">
        <v>45541.590277777781</v>
      </c>
      <c r="B18536">
        <v>136255</v>
      </c>
      <c r="C18536">
        <v>136350</v>
      </c>
      <c r="D18536">
        <v>136245</v>
      </c>
      <c r="E18536">
        <v>136325</v>
      </c>
    </row>
    <row r="18537" spans="1:5" x14ac:dyDescent="0.25">
      <c r="A18537" s="2">
        <v>45541.586805555555</v>
      </c>
      <c r="B18537">
        <v>136225</v>
      </c>
      <c r="C18537">
        <v>136295</v>
      </c>
      <c r="D18537">
        <v>136175</v>
      </c>
      <c r="E18537">
        <v>136250</v>
      </c>
    </row>
    <row r="18538" spans="1:5" x14ac:dyDescent="0.25">
      <c r="A18538" s="2">
        <v>45541.583333333336</v>
      </c>
      <c r="B18538">
        <v>136190</v>
      </c>
      <c r="C18538">
        <v>136270</v>
      </c>
      <c r="D18538">
        <v>136155</v>
      </c>
      <c r="E18538">
        <v>136230</v>
      </c>
    </row>
    <row r="18539" spans="1:5" x14ac:dyDescent="0.25">
      <c r="A18539" s="2">
        <v>45541.579861111109</v>
      </c>
      <c r="B18539">
        <v>136170</v>
      </c>
      <c r="C18539">
        <v>136200</v>
      </c>
      <c r="D18539">
        <v>136125</v>
      </c>
      <c r="E18539">
        <v>136185</v>
      </c>
    </row>
    <row r="18540" spans="1:5" x14ac:dyDescent="0.25">
      <c r="A18540" s="2">
        <v>45541.576388888891</v>
      </c>
      <c r="B18540">
        <v>136100</v>
      </c>
      <c r="C18540">
        <v>136175</v>
      </c>
      <c r="D18540">
        <v>136055</v>
      </c>
      <c r="E18540">
        <v>136170</v>
      </c>
    </row>
    <row r="18541" spans="1:5" x14ac:dyDescent="0.25">
      <c r="A18541" s="2">
        <v>45541.572916666664</v>
      </c>
      <c r="B18541">
        <v>136205</v>
      </c>
      <c r="C18541">
        <v>136235</v>
      </c>
      <c r="D18541">
        <v>136055</v>
      </c>
      <c r="E18541">
        <v>136105</v>
      </c>
    </row>
    <row r="18542" spans="1:5" x14ac:dyDescent="0.25">
      <c r="A18542" s="2">
        <v>45541.569444444445</v>
      </c>
      <c r="B18542">
        <v>136195</v>
      </c>
      <c r="C18542">
        <v>136270</v>
      </c>
      <c r="D18542">
        <v>136110</v>
      </c>
      <c r="E18542">
        <v>136205</v>
      </c>
    </row>
    <row r="18543" spans="1:5" x14ac:dyDescent="0.25">
      <c r="A18543" s="2">
        <v>45541.565972222219</v>
      </c>
      <c r="B18543">
        <v>136265</v>
      </c>
      <c r="C18543">
        <v>136325</v>
      </c>
      <c r="D18543">
        <v>136160</v>
      </c>
      <c r="E18543">
        <v>136195</v>
      </c>
    </row>
    <row r="18544" spans="1:5" x14ac:dyDescent="0.25">
      <c r="A18544" s="2">
        <v>45541.5625</v>
      </c>
      <c r="B18544">
        <v>136215</v>
      </c>
      <c r="C18544">
        <v>136275</v>
      </c>
      <c r="D18544">
        <v>136150</v>
      </c>
      <c r="E18544">
        <v>136265</v>
      </c>
    </row>
    <row r="18545" spans="1:5" x14ac:dyDescent="0.25">
      <c r="A18545" s="2">
        <v>45541.559027777781</v>
      </c>
      <c r="B18545">
        <v>136315</v>
      </c>
      <c r="C18545">
        <v>136350</v>
      </c>
      <c r="D18545">
        <v>136200</v>
      </c>
      <c r="E18545">
        <v>136210</v>
      </c>
    </row>
    <row r="18546" spans="1:5" x14ac:dyDescent="0.25">
      <c r="A18546" s="2">
        <v>45541.555555555555</v>
      </c>
      <c r="B18546">
        <v>136280</v>
      </c>
      <c r="C18546">
        <v>136340</v>
      </c>
      <c r="D18546">
        <v>136245</v>
      </c>
      <c r="E18546">
        <v>136315</v>
      </c>
    </row>
    <row r="18547" spans="1:5" x14ac:dyDescent="0.25">
      <c r="A18547" s="2">
        <v>45541.552083333336</v>
      </c>
      <c r="B18547">
        <v>136340</v>
      </c>
      <c r="C18547">
        <v>136370</v>
      </c>
      <c r="D18547">
        <v>136265</v>
      </c>
      <c r="E18547">
        <v>136280</v>
      </c>
    </row>
    <row r="18548" spans="1:5" x14ac:dyDescent="0.25">
      <c r="A18548" s="2">
        <v>45541.548611111109</v>
      </c>
      <c r="B18548">
        <v>136290</v>
      </c>
      <c r="C18548">
        <v>136385</v>
      </c>
      <c r="D18548">
        <v>136255</v>
      </c>
      <c r="E18548">
        <v>136335</v>
      </c>
    </row>
    <row r="18549" spans="1:5" x14ac:dyDescent="0.25">
      <c r="A18549" s="2">
        <v>45541.545138888891</v>
      </c>
      <c r="B18549">
        <v>136255</v>
      </c>
      <c r="C18549">
        <v>136375</v>
      </c>
      <c r="D18549">
        <v>136255</v>
      </c>
      <c r="E18549">
        <v>136295</v>
      </c>
    </row>
    <row r="18550" spans="1:5" x14ac:dyDescent="0.25">
      <c r="A18550" s="2">
        <v>45541.541666666664</v>
      </c>
      <c r="B18550">
        <v>136280</v>
      </c>
      <c r="C18550">
        <v>136310</v>
      </c>
      <c r="D18550">
        <v>136180</v>
      </c>
      <c r="E18550">
        <v>136260</v>
      </c>
    </row>
    <row r="18551" spans="1:5" x14ac:dyDescent="0.25">
      <c r="A18551" s="2">
        <v>45541.538194444445</v>
      </c>
      <c r="B18551">
        <v>136305</v>
      </c>
      <c r="C18551">
        <v>136370</v>
      </c>
      <c r="D18551">
        <v>136255</v>
      </c>
      <c r="E18551">
        <v>136280</v>
      </c>
    </row>
    <row r="18552" spans="1:5" x14ac:dyDescent="0.25">
      <c r="A18552" s="2">
        <v>45541.534722222219</v>
      </c>
      <c r="B18552">
        <v>136320</v>
      </c>
      <c r="C18552">
        <v>136345</v>
      </c>
      <c r="D18552">
        <v>136230</v>
      </c>
      <c r="E18552">
        <v>136300</v>
      </c>
    </row>
    <row r="18553" spans="1:5" x14ac:dyDescent="0.25">
      <c r="A18553" s="2">
        <v>45541.53125</v>
      </c>
      <c r="B18553">
        <v>136405</v>
      </c>
      <c r="C18553">
        <v>136430</v>
      </c>
      <c r="D18553">
        <v>136265</v>
      </c>
      <c r="E18553">
        <v>136315</v>
      </c>
    </row>
    <row r="18554" spans="1:5" x14ac:dyDescent="0.25">
      <c r="A18554" s="2">
        <v>45541.527777777781</v>
      </c>
      <c r="B18554">
        <v>136560</v>
      </c>
      <c r="C18554">
        <v>136590</v>
      </c>
      <c r="D18554">
        <v>136380</v>
      </c>
      <c r="E18554">
        <v>136400</v>
      </c>
    </row>
    <row r="18555" spans="1:5" x14ac:dyDescent="0.25">
      <c r="A18555" s="2">
        <v>45541.524305555555</v>
      </c>
      <c r="B18555">
        <v>136535</v>
      </c>
      <c r="C18555">
        <v>136575</v>
      </c>
      <c r="D18555">
        <v>136480</v>
      </c>
      <c r="E18555">
        <v>136560</v>
      </c>
    </row>
    <row r="18556" spans="1:5" x14ac:dyDescent="0.25">
      <c r="A18556" s="2">
        <v>45541.520833333336</v>
      </c>
      <c r="B18556">
        <v>136415</v>
      </c>
      <c r="C18556">
        <v>136565</v>
      </c>
      <c r="D18556">
        <v>136395</v>
      </c>
      <c r="E18556">
        <v>136540</v>
      </c>
    </row>
    <row r="18557" spans="1:5" x14ac:dyDescent="0.25">
      <c r="A18557" s="2">
        <v>45541.517361111109</v>
      </c>
      <c r="B18557">
        <v>136485</v>
      </c>
      <c r="C18557">
        <v>136555</v>
      </c>
      <c r="D18557">
        <v>136395</v>
      </c>
      <c r="E18557">
        <v>136415</v>
      </c>
    </row>
    <row r="18558" spans="1:5" x14ac:dyDescent="0.25">
      <c r="A18558" s="2">
        <v>45541.513888888891</v>
      </c>
      <c r="B18558">
        <v>136495</v>
      </c>
      <c r="C18558">
        <v>136535</v>
      </c>
      <c r="D18558">
        <v>136450</v>
      </c>
      <c r="E18558">
        <v>136490</v>
      </c>
    </row>
    <row r="18559" spans="1:5" x14ac:dyDescent="0.25">
      <c r="A18559" s="2">
        <v>45541.510416666664</v>
      </c>
      <c r="B18559">
        <v>136715</v>
      </c>
      <c r="C18559">
        <v>136740</v>
      </c>
      <c r="D18559">
        <v>136450</v>
      </c>
      <c r="E18559">
        <v>136495</v>
      </c>
    </row>
    <row r="18560" spans="1:5" x14ac:dyDescent="0.25">
      <c r="A18560" s="2">
        <v>45541.506944444445</v>
      </c>
      <c r="B18560">
        <v>136715</v>
      </c>
      <c r="C18560">
        <v>136810</v>
      </c>
      <c r="D18560">
        <v>136675</v>
      </c>
      <c r="E18560">
        <v>136715</v>
      </c>
    </row>
    <row r="18561" spans="1:5" x14ac:dyDescent="0.25">
      <c r="A18561" s="2">
        <v>45541.503472222219</v>
      </c>
      <c r="B18561">
        <v>136710</v>
      </c>
      <c r="C18561">
        <v>136850</v>
      </c>
      <c r="D18561">
        <v>136670</v>
      </c>
      <c r="E18561">
        <v>136715</v>
      </c>
    </row>
    <row r="18562" spans="1:5" x14ac:dyDescent="0.25">
      <c r="A18562" s="2">
        <v>45541.5</v>
      </c>
      <c r="B18562">
        <v>136590</v>
      </c>
      <c r="C18562">
        <v>137015</v>
      </c>
      <c r="D18562">
        <v>136565</v>
      </c>
      <c r="E18562">
        <v>136710</v>
      </c>
    </row>
    <row r="18563" spans="1:5" x14ac:dyDescent="0.25">
      <c r="A18563" s="2">
        <v>45541.496527777781</v>
      </c>
      <c r="B18563">
        <v>136540</v>
      </c>
      <c r="C18563">
        <v>136600</v>
      </c>
      <c r="D18563">
        <v>136515</v>
      </c>
      <c r="E18563">
        <v>136585</v>
      </c>
    </row>
    <row r="18564" spans="1:5" x14ac:dyDescent="0.25">
      <c r="A18564" s="2">
        <v>45541.493055555555</v>
      </c>
      <c r="B18564">
        <v>136700</v>
      </c>
      <c r="C18564">
        <v>136735</v>
      </c>
      <c r="D18564">
        <v>136525</v>
      </c>
      <c r="E18564">
        <v>136540</v>
      </c>
    </row>
    <row r="18565" spans="1:5" x14ac:dyDescent="0.25">
      <c r="A18565" s="2">
        <v>45541.489583333336</v>
      </c>
      <c r="B18565">
        <v>136795</v>
      </c>
      <c r="C18565">
        <v>136835</v>
      </c>
      <c r="D18565">
        <v>136675</v>
      </c>
      <c r="E18565">
        <v>136705</v>
      </c>
    </row>
    <row r="18566" spans="1:5" x14ac:dyDescent="0.25">
      <c r="A18566" s="2">
        <v>45541.486111111109</v>
      </c>
      <c r="B18566">
        <v>136925</v>
      </c>
      <c r="C18566">
        <v>137035</v>
      </c>
      <c r="D18566">
        <v>136780</v>
      </c>
      <c r="E18566">
        <v>136790</v>
      </c>
    </row>
    <row r="18567" spans="1:5" x14ac:dyDescent="0.25">
      <c r="A18567" s="2">
        <v>45541.482638888891</v>
      </c>
      <c r="B18567">
        <v>137005</v>
      </c>
      <c r="C18567">
        <v>137020</v>
      </c>
      <c r="D18567">
        <v>136860</v>
      </c>
      <c r="E18567">
        <v>136920</v>
      </c>
    </row>
    <row r="18568" spans="1:5" x14ac:dyDescent="0.25">
      <c r="A18568" s="2">
        <v>45541.479166666664</v>
      </c>
      <c r="B18568">
        <v>137215</v>
      </c>
      <c r="C18568">
        <v>137245</v>
      </c>
      <c r="D18568">
        <v>136985</v>
      </c>
      <c r="E18568">
        <v>137005</v>
      </c>
    </row>
    <row r="18569" spans="1:5" x14ac:dyDescent="0.25">
      <c r="A18569" s="2">
        <v>45541.475694444445</v>
      </c>
      <c r="B18569">
        <v>137355</v>
      </c>
      <c r="C18569">
        <v>137375</v>
      </c>
      <c r="D18569">
        <v>137210</v>
      </c>
      <c r="E18569">
        <v>137220</v>
      </c>
    </row>
    <row r="18570" spans="1:5" x14ac:dyDescent="0.25">
      <c r="A18570" s="2">
        <v>45541.472222222219</v>
      </c>
      <c r="B18570">
        <v>137365</v>
      </c>
      <c r="C18570">
        <v>137545</v>
      </c>
      <c r="D18570">
        <v>137345</v>
      </c>
      <c r="E18570">
        <v>137355</v>
      </c>
    </row>
    <row r="18571" spans="1:5" x14ac:dyDescent="0.25">
      <c r="A18571" s="2">
        <v>45541.46875</v>
      </c>
      <c r="B18571">
        <v>137365</v>
      </c>
      <c r="C18571">
        <v>137395</v>
      </c>
      <c r="D18571">
        <v>137215</v>
      </c>
      <c r="E18571">
        <v>137370</v>
      </c>
    </row>
    <row r="18572" spans="1:5" x14ac:dyDescent="0.25">
      <c r="A18572" s="2">
        <v>45541.465277777781</v>
      </c>
      <c r="B18572">
        <v>137360</v>
      </c>
      <c r="C18572">
        <v>137515</v>
      </c>
      <c r="D18572">
        <v>137250</v>
      </c>
      <c r="E18572">
        <v>137360</v>
      </c>
    </row>
    <row r="18573" spans="1:5" x14ac:dyDescent="0.25">
      <c r="A18573" s="2">
        <v>45541.461805555555</v>
      </c>
      <c r="B18573">
        <v>137345</v>
      </c>
      <c r="C18573">
        <v>137395</v>
      </c>
      <c r="D18573">
        <v>137190</v>
      </c>
      <c r="E18573">
        <v>137360</v>
      </c>
    </row>
    <row r="18574" spans="1:5" x14ac:dyDescent="0.25">
      <c r="A18574" s="2">
        <v>45541.458333333336</v>
      </c>
      <c r="B18574">
        <v>137415</v>
      </c>
      <c r="C18574">
        <v>137465</v>
      </c>
      <c r="D18574">
        <v>137315</v>
      </c>
      <c r="E18574">
        <v>137340</v>
      </c>
    </row>
    <row r="18575" spans="1:5" x14ac:dyDescent="0.25">
      <c r="A18575" s="2">
        <v>45541.454861111109</v>
      </c>
      <c r="B18575">
        <v>137525</v>
      </c>
      <c r="C18575">
        <v>137610</v>
      </c>
      <c r="D18575">
        <v>137410</v>
      </c>
      <c r="E18575">
        <v>137415</v>
      </c>
    </row>
    <row r="18576" spans="1:5" x14ac:dyDescent="0.25">
      <c r="A18576" s="2">
        <v>45541.451388888891</v>
      </c>
      <c r="B18576">
        <v>137590</v>
      </c>
      <c r="C18576">
        <v>137750</v>
      </c>
      <c r="D18576">
        <v>137520</v>
      </c>
      <c r="E18576">
        <v>137525</v>
      </c>
    </row>
    <row r="18577" spans="1:5" x14ac:dyDescent="0.25">
      <c r="A18577" s="2">
        <v>45541.447916666664</v>
      </c>
      <c r="B18577">
        <v>137515</v>
      </c>
      <c r="C18577">
        <v>137635</v>
      </c>
      <c r="D18577">
        <v>137430</v>
      </c>
      <c r="E18577">
        <v>137585</v>
      </c>
    </row>
    <row r="18578" spans="1:5" x14ac:dyDescent="0.25">
      <c r="A18578" s="2">
        <v>45541.444444444445</v>
      </c>
      <c r="B18578">
        <v>137540</v>
      </c>
      <c r="C18578">
        <v>137640</v>
      </c>
      <c r="D18578">
        <v>137380</v>
      </c>
      <c r="E18578">
        <v>137515</v>
      </c>
    </row>
    <row r="18579" spans="1:5" x14ac:dyDescent="0.25">
      <c r="A18579" s="2">
        <v>45541.440972222219</v>
      </c>
      <c r="B18579">
        <v>137855</v>
      </c>
      <c r="C18579">
        <v>137905</v>
      </c>
      <c r="D18579">
        <v>137525</v>
      </c>
      <c r="E18579">
        <v>137545</v>
      </c>
    </row>
    <row r="18580" spans="1:5" x14ac:dyDescent="0.25">
      <c r="A18580" s="2">
        <v>45541.4375</v>
      </c>
      <c r="B18580">
        <v>137860</v>
      </c>
      <c r="C18580">
        <v>137990</v>
      </c>
      <c r="D18580">
        <v>137650</v>
      </c>
      <c r="E18580">
        <v>137860</v>
      </c>
    </row>
    <row r="18581" spans="1:5" x14ac:dyDescent="0.25">
      <c r="A18581" s="2">
        <v>45541.434027777781</v>
      </c>
      <c r="B18581">
        <v>137595</v>
      </c>
      <c r="C18581">
        <v>137885</v>
      </c>
      <c r="D18581">
        <v>137565</v>
      </c>
      <c r="E18581">
        <v>137865</v>
      </c>
    </row>
    <row r="18582" spans="1:5" x14ac:dyDescent="0.25">
      <c r="A18582" s="2">
        <v>45541.430555555555</v>
      </c>
      <c r="B18582">
        <v>137520</v>
      </c>
      <c r="C18582">
        <v>137720</v>
      </c>
      <c r="D18582">
        <v>137290</v>
      </c>
      <c r="E18582">
        <v>137595</v>
      </c>
    </row>
    <row r="18583" spans="1:5" x14ac:dyDescent="0.25">
      <c r="A18583" s="2">
        <v>45541.427083333336</v>
      </c>
      <c r="B18583">
        <v>138080</v>
      </c>
      <c r="C18583">
        <v>138090</v>
      </c>
      <c r="D18583">
        <v>137475</v>
      </c>
      <c r="E18583">
        <v>137525</v>
      </c>
    </row>
    <row r="18584" spans="1:5" x14ac:dyDescent="0.25">
      <c r="A18584" s="2">
        <v>45541.423611111109</v>
      </c>
      <c r="B18584">
        <v>137740</v>
      </c>
      <c r="C18584">
        <v>138100</v>
      </c>
      <c r="D18584">
        <v>137710</v>
      </c>
      <c r="E18584">
        <v>138080</v>
      </c>
    </row>
    <row r="18585" spans="1:5" x14ac:dyDescent="0.25">
      <c r="A18585" s="2">
        <v>45541.420138888891</v>
      </c>
      <c r="B18585">
        <v>137805</v>
      </c>
      <c r="C18585">
        <v>137875</v>
      </c>
      <c r="D18585">
        <v>137595</v>
      </c>
      <c r="E18585">
        <v>137735</v>
      </c>
    </row>
    <row r="18586" spans="1:5" x14ac:dyDescent="0.25">
      <c r="A18586" s="2">
        <v>45541.416666666664</v>
      </c>
      <c r="B18586">
        <v>138135</v>
      </c>
      <c r="C18586">
        <v>138170</v>
      </c>
      <c r="D18586">
        <v>137795</v>
      </c>
      <c r="E18586">
        <v>137810</v>
      </c>
    </row>
    <row r="18587" spans="1:5" x14ac:dyDescent="0.25">
      <c r="A18587" s="2">
        <v>45541.413194444445</v>
      </c>
      <c r="B18587">
        <v>138210</v>
      </c>
      <c r="C18587">
        <v>138265</v>
      </c>
      <c r="D18587">
        <v>138015</v>
      </c>
      <c r="E18587">
        <v>138135</v>
      </c>
    </row>
    <row r="18588" spans="1:5" x14ac:dyDescent="0.25">
      <c r="A18588" s="2">
        <v>45541.409722222219</v>
      </c>
      <c r="B18588">
        <v>138360</v>
      </c>
      <c r="C18588">
        <v>138450</v>
      </c>
      <c r="D18588">
        <v>138150</v>
      </c>
      <c r="E18588">
        <v>138210</v>
      </c>
    </row>
    <row r="18589" spans="1:5" x14ac:dyDescent="0.25">
      <c r="A18589" s="2">
        <v>45541.40625</v>
      </c>
      <c r="B18589">
        <v>138560</v>
      </c>
      <c r="C18589">
        <v>138590</v>
      </c>
      <c r="D18589">
        <v>138325</v>
      </c>
      <c r="E18589">
        <v>138360</v>
      </c>
    </row>
    <row r="18590" spans="1:5" x14ac:dyDescent="0.25">
      <c r="A18590" s="2">
        <v>45541.402777777781</v>
      </c>
      <c r="B18590">
        <v>138755</v>
      </c>
      <c r="C18590">
        <v>138780</v>
      </c>
      <c r="D18590">
        <v>138525</v>
      </c>
      <c r="E18590">
        <v>138565</v>
      </c>
    </row>
    <row r="18591" spans="1:5" x14ac:dyDescent="0.25">
      <c r="A18591" s="2">
        <v>45541.399305555555</v>
      </c>
      <c r="B18591">
        <v>138630</v>
      </c>
      <c r="C18591">
        <v>138775</v>
      </c>
      <c r="D18591">
        <v>138435</v>
      </c>
      <c r="E18591">
        <v>138755</v>
      </c>
    </row>
    <row r="18592" spans="1:5" x14ac:dyDescent="0.25">
      <c r="A18592" s="2">
        <v>45541.395833333336</v>
      </c>
      <c r="B18592">
        <v>137845</v>
      </c>
      <c r="C18592">
        <v>138700</v>
      </c>
      <c r="D18592">
        <v>137560</v>
      </c>
      <c r="E18592">
        <v>138630</v>
      </c>
    </row>
    <row r="18593" spans="1:5" x14ac:dyDescent="0.25">
      <c r="A18593" s="2">
        <v>45541.392361111109</v>
      </c>
      <c r="B18593">
        <v>137905</v>
      </c>
      <c r="C18593">
        <v>138100</v>
      </c>
      <c r="D18593">
        <v>137845</v>
      </c>
      <c r="E18593">
        <v>137845</v>
      </c>
    </row>
    <row r="18594" spans="1:5" x14ac:dyDescent="0.25">
      <c r="A18594" s="2">
        <v>45541.388888888891</v>
      </c>
      <c r="B18594">
        <v>137915</v>
      </c>
      <c r="C18594">
        <v>138015</v>
      </c>
      <c r="D18594">
        <v>137890</v>
      </c>
      <c r="E18594">
        <v>137900</v>
      </c>
    </row>
    <row r="18595" spans="1:5" x14ac:dyDescent="0.25">
      <c r="A18595" s="2">
        <v>45541.385416666664</v>
      </c>
      <c r="B18595">
        <v>137950</v>
      </c>
      <c r="C18595">
        <v>137995</v>
      </c>
      <c r="D18595">
        <v>137880</v>
      </c>
      <c r="E18595">
        <v>137915</v>
      </c>
    </row>
    <row r="18596" spans="1:5" x14ac:dyDescent="0.25">
      <c r="A18596" s="2">
        <v>45541.381944444445</v>
      </c>
      <c r="B18596">
        <v>138105</v>
      </c>
      <c r="C18596">
        <v>138120</v>
      </c>
      <c r="D18596">
        <v>137950</v>
      </c>
      <c r="E18596">
        <v>137950</v>
      </c>
    </row>
    <row r="18597" spans="1:5" x14ac:dyDescent="0.25">
      <c r="A18597" s="2">
        <v>45541.378472222219</v>
      </c>
      <c r="B18597">
        <v>137945</v>
      </c>
      <c r="C18597">
        <v>138110</v>
      </c>
      <c r="D18597">
        <v>137895</v>
      </c>
      <c r="E18597">
        <v>138105</v>
      </c>
    </row>
    <row r="18598" spans="1:5" x14ac:dyDescent="0.25">
      <c r="A18598" s="2">
        <v>45541.375</v>
      </c>
      <c r="B18598">
        <v>137800</v>
      </c>
      <c r="C18598">
        <v>138170</v>
      </c>
      <c r="D18598">
        <v>137795</v>
      </c>
      <c r="E18598">
        <v>137950</v>
      </c>
    </row>
    <row r="18599" spans="1:5" x14ac:dyDescent="0.25">
      <c r="A18599" s="2">
        <v>45540.763888888891</v>
      </c>
      <c r="B18599">
        <v>138265</v>
      </c>
      <c r="C18599">
        <v>138295</v>
      </c>
      <c r="D18599">
        <v>138215</v>
      </c>
      <c r="E18599">
        <v>138265</v>
      </c>
    </row>
    <row r="18600" spans="1:5" x14ac:dyDescent="0.25">
      <c r="A18600" s="2">
        <v>45540.760416666664</v>
      </c>
      <c r="B18600">
        <v>138175</v>
      </c>
      <c r="C18600">
        <v>138285</v>
      </c>
      <c r="D18600">
        <v>138165</v>
      </c>
      <c r="E18600">
        <v>138265</v>
      </c>
    </row>
    <row r="18601" spans="1:5" x14ac:dyDescent="0.25">
      <c r="A18601" s="2">
        <v>45540.756944444445</v>
      </c>
      <c r="B18601">
        <v>138125</v>
      </c>
      <c r="C18601">
        <v>138190</v>
      </c>
      <c r="D18601">
        <v>138120</v>
      </c>
      <c r="E18601">
        <v>138175</v>
      </c>
    </row>
    <row r="18602" spans="1:5" x14ac:dyDescent="0.25">
      <c r="A18602" s="2">
        <v>45540.753472222219</v>
      </c>
      <c r="B18602">
        <v>138085</v>
      </c>
      <c r="C18602">
        <v>138160</v>
      </c>
      <c r="D18602">
        <v>138080</v>
      </c>
      <c r="E18602">
        <v>138125</v>
      </c>
    </row>
    <row r="18603" spans="1:5" x14ac:dyDescent="0.25">
      <c r="A18603" s="2">
        <v>45540.75</v>
      </c>
      <c r="B18603">
        <v>138060</v>
      </c>
      <c r="C18603">
        <v>138100</v>
      </c>
      <c r="D18603">
        <v>138035</v>
      </c>
      <c r="E18603">
        <v>138085</v>
      </c>
    </row>
    <row r="18604" spans="1:5" x14ac:dyDescent="0.25">
      <c r="A18604" s="2">
        <v>45540.746527777781</v>
      </c>
      <c r="B18604">
        <v>138135</v>
      </c>
      <c r="C18604">
        <v>138145</v>
      </c>
      <c r="D18604">
        <v>138005</v>
      </c>
      <c r="E18604">
        <v>138060</v>
      </c>
    </row>
    <row r="18605" spans="1:5" x14ac:dyDescent="0.25">
      <c r="A18605" s="2">
        <v>45540.743055555555</v>
      </c>
      <c r="B18605">
        <v>138115</v>
      </c>
      <c r="C18605">
        <v>138150</v>
      </c>
      <c r="D18605">
        <v>138075</v>
      </c>
      <c r="E18605">
        <v>138135</v>
      </c>
    </row>
    <row r="18606" spans="1:5" x14ac:dyDescent="0.25">
      <c r="A18606" s="2">
        <v>45540.739583333336</v>
      </c>
      <c r="B18606">
        <v>138145</v>
      </c>
      <c r="C18606">
        <v>138155</v>
      </c>
      <c r="D18606">
        <v>138105</v>
      </c>
      <c r="E18606">
        <v>138120</v>
      </c>
    </row>
    <row r="18607" spans="1:5" x14ac:dyDescent="0.25">
      <c r="A18607" s="2">
        <v>45540.736111111109</v>
      </c>
      <c r="B18607">
        <v>138160</v>
      </c>
      <c r="C18607">
        <v>138165</v>
      </c>
      <c r="D18607">
        <v>138120</v>
      </c>
      <c r="E18607">
        <v>138145</v>
      </c>
    </row>
    <row r="18608" spans="1:5" x14ac:dyDescent="0.25">
      <c r="A18608" s="2">
        <v>45540.732638888891</v>
      </c>
      <c r="B18608">
        <v>138100</v>
      </c>
      <c r="C18608">
        <v>138180</v>
      </c>
      <c r="D18608">
        <v>138100</v>
      </c>
      <c r="E18608">
        <v>138160</v>
      </c>
    </row>
    <row r="18609" spans="1:5" x14ac:dyDescent="0.25">
      <c r="A18609" s="2">
        <v>45540.729166666664</v>
      </c>
      <c r="B18609">
        <v>138055</v>
      </c>
      <c r="C18609">
        <v>138115</v>
      </c>
      <c r="D18609">
        <v>138040</v>
      </c>
      <c r="E18609">
        <v>138100</v>
      </c>
    </row>
    <row r="18610" spans="1:5" x14ac:dyDescent="0.25">
      <c r="A18610" s="2">
        <v>45540.725694444445</v>
      </c>
      <c r="B18610">
        <v>138140</v>
      </c>
      <c r="C18610">
        <v>138140</v>
      </c>
      <c r="D18610">
        <v>138035</v>
      </c>
      <c r="E18610">
        <v>138050</v>
      </c>
    </row>
    <row r="18611" spans="1:5" x14ac:dyDescent="0.25">
      <c r="A18611" s="2">
        <v>45540.722222222219</v>
      </c>
      <c r="B18611">
        <v>138090</v>
      </c>
      <c r="C18611">
        <v>138150</v>
      </c>
      <c r="D18611">
        <v>138080</v>
      </c>
      <c r="E18611">
        <v>138135</v>
      </c>
    </row>
    <row r="18612" spans="1:5" x14ac:dyDescent="0.25">
      <c r="A18612" s="2">
        <v>45540.71875</v>
      </c>
      <c r="B18612">
        <v>138090</v>
      </c>
      <c r="C18612">
        <v>138105</v>
      </c>
      <c r="D18612">
        <v>138055</v>
      </c>
      <c r="E18612">
        <v>138090</v>
      </c>
    </row>
    <row r="18613" spans="1:5" x14ac:dyDescent="0.25">
      <c r="A18613" s="2">
        <v>45540.715277777781</v>
      </c>
      <c r="B18613">
        <v>138035</v>
      </c>
      <c r="C18613">
        <v>138090</v>
      </c>
      <c r="D18613">
        <v>138030</v>
      </c>
      <c r="E18613">
        <v>138085</v>
      </c>
    </row>
    <row r="18614" spans="1:5" x14ac:dyDescent="0.25">
      <c r="A18614" s="2">
        <v>45540.711805555555</v>
      </c>
      <c r="B18614">
        <v>138105</v>
      </c>
      <c r="C18614">
        <v>138105</v>
      </c>
      <c r="D18614">
        <v>138015</v>
      </c>
      <c r="E18614">
        <v>138030</v>
      </c>
    </row>
    <row r="18615" spans="1:5" x14ac:dyDescent="0.25">
      <c r="A18615" s="2">
        <v>45540.708333333336</v>
      </c>
      <c r="B18615">
        <v>138085</v>
      </c>
      <c r="C18615">
        <v>138130</v>
      </c>
      <c r="D18615">
        <v>138055</v>
      </c>
      <c r="E18615">
        <v>138110</v>
      </c>
    </row>
    <row r="18616" spans="1:5" x14ac:dyDescent="0.25">
      <c r="A18616" s="2">
        <v>45540.704861111109</v>
      </c>
      <c r="B18616">
        <v>137990</v>
      </c>
      <c r="C18616">
        <v>138095</v>
      </c>
      <c r="D18616">
        <v>137975</v>
      </c>
      <c r="E18616">
        <v>138085</v>
      </c>
    </row>
    <row r="18617" spans="1:5" x14ac:dyDescent="0.25">
      <c r="A18617" s="2">
        <v>45540.701388888891</v>
      </c>
      <c r="B18617">
        <v>138025</v>
      </c>
      <c r="C18617">
        <v>138075</v>
      </c>
      <c r="D18617">
        <v>137965</v>
      </c>
      <c r="E18617">
        <v>137990</v>
      </c>
    </row>
    <row r="18618" spans="1:5" x14ac:dyDescent="0.25">
      <c r="A18618" s="2">
        <v>45540.697916666664</v>
      </c>
      <c r="B18618">
        <v>137970</v>
      </c>
      <c r="C18618">
        <v>138035</v>
      </c>
      <c r="D18618">
        <v>137940</v>
      </c>
      <c r="E18618">
        <v>138020</v>
      </c>
    </row>
    <row r="18619" spans="1:5" x14ac:dyDescent="0.25">
      <c r="A18619" s="2">
        <v>45540.694444444445</v>
      </c>
      <c r="B18619">
        <v>138000</v>
      </c>
      <c r="C18619">
        <v>138045</v>
      </c>
      <c r="D18619">
        <v>137960</v>
      </c>
      <c r="E18619">
        <v>137975</v>
      </c>
    </row>
    <row r="18620" spans="1:5" x14ac:dyDescent="0.25">
      <c r="A18620" s="2">
        <v>45540.690972222219</v>
      </c>
      <c r="B18620">
        <v>138155</v>
      </c>
      <c r="C18620">
        <v>138160</v>
      </c>
      <c r="D18620">
        <v>137985</v>
      </c>
      <c r="E18620">
        <v>138000</v>
      </c>
    </row>
    <row r="18621" spans="1:5" x14ac:dyDescent="0.25">
      <c r="A18621" s="2">
        <v>45540.6875</v>
      </c>
      <c r="B18621">
        <v>138060</v>
      </c>
      <c r="C18621">
        <v>138155</v>
      </c>
      <c r="D18621">
        <v>138030</v>
      </c>
      <c r="E18621">
        <v>138155</v>
      </c>
    </row>
    <row r="18622" spans="1:5" x14ac:dyDescent="0.25">
      <c r="A18622" s="2">
        <v>45540.684027777781</v>
      </c>
      <c r="B18622">
        <v>138050</v>
      </c>
      <c r="C18622">
        <v>138090</v>
      </c>
      <c r="D18622">
        <v>138030</v>
      </c>
      <c r="E18622">
        <v>138065</v>
      </c>
    </row>
    <row r="18623" spans="1:5" x14ac:dyDescent="0.25">
      <c r="A18623" s="2">
        <v>45540.680555555555</v>
      </c>
      <c r="B18623">
        <v>138020</v>
      </c>
      <c r="C18623">
        <v>138070</v>
      </c>
      <c r="D18623">
        <v>137970</v>
      </c>
      <c r="E18623">
        <v>138050</v>
      </c>
    </row>
    <row r="18624" spans="1:5" x14ac:dyDescent="0.25">
      <c r="A18624" s="2">
        <v>45540.677083333336</v>
      </c>
      <c r="B18624">
        <v>137990</v>
      </c>
      <c r="C18624">
        <v>138025</v>
      </c>
      <c r="D18624">
        <v>137925</v>
      </c>
      <c r="E18624">
        <v>138020</v>
      </c>
    </row>
    <row r="18625" spans="1:5" x14ac:dyDescent="0.25">
      <c r="A18625" s="2">
        <v>45540.673611111109</v>
      </c>
      <c r="B18625">
        <v>137930</v>
      </c>
      <c r="C18625">
        <v>138045</v>
      </c>
      <c r="D18625">
        <v>137920</v>
      </c>
      <c r="E18625">
        <v>137990</v>
      </c>
    </row>
    <row r="18626" spans="1:5" x14ac:dyDescent="0.25">
      <c r="A18626" s="2">
        <v>45540.670138888891</v>
      </c>
      <c r="B18626">
        <v>137975</v>
      </c>
      <c r="C18626">
        <v>137985</v>
      </c>
      <c r="D18626">
        <v>137920</v>
      </c>
      <c r="E18626">
        <v>137925</v>
      </c>
    </row>
    <row r="18627" spans="1:5" x14ac:dyDescent="0.25">
      <c r="A18627" s="2">
        <v>45540.666666666664</v>
      </c>
      <c r="B18627">
        <v>137880</v>
      </c>
      <c r="C18627">
        <v>137995</v>
      </c>
      <c r="D18627">
        <v>137825</v>
      </c>
      <c r="E18627">
        <v>137975</v>
      </c>
    </row>
    <row r="18628" spans="1:5" x14ac:dyDescent="0.25">
      <c r="A18628" s="2">
        <v>45540.663194444445</v>
      </c>
      <c r="B18628">
        <v>137905</v>
      </c>
      <c r="C18628">
        <v>137945</v>
      </c>
      <c r="D18628">
        <v>137860</v>
      </c>
      <c r="E18628">
        <v>137880</v>
      </c>
    </row>
    <row r="18629" spans="1:5" x14ac:dyDescent="0.25">
      <c r="A18629" s="2">
        <v>45540.659722222219</v>
      </c>
      <c r="B18629">
        <v>137940</v>
      </c>
      <c r="C18629">
        <v>138000</v>
      </c>
      <c r="D18629">
        <v>137900</v>
      </c>
      <c r="E18629">
        <v>137905</v>
      </c>
    </row>
    <row r="18630" spans="1:5" x14ac:dyDescent="0.25">
      <c r="A18630" s="2">
        <v>45540.65625</v>
      </c>
      <c r="B18630">
        <v>137825</v>
      </c>
      <c r="C18630">
        <v>137950</v>
      </c>
      <c r="D18630">
        <v>137790</v>
      </c>
      <c r="E18630">
        <v>137940</v>
      </c>
    </row>
    <row r="18631" spans="1:5" x14ac:dyDescent="0.25">
      <c r="A18631" s="2">
        <v>45540.652777777781</v>
      </c>
      <c r="B18631">
        <v>137840</v>
      </c>
      <c r="C18631">
        <v>137895</v>
      </c>
      <c r="D18631">
        <v>137820</v>
      </c>
      <c r="E18631">
        <v>137825</v>
      </c>
    </row>
    <row r="18632" spans="1:5" x14ac:dyDescent="0.25">
      <c r="A18632" s="2">
        <v>45540.649305555555</v>
      </c>
      <c r="B18632">
        <v>137860</v>
      </c>
      <c r="C18632">
        <v>137910</v>
      </c>
      <c r="D18632">
        <v>137840</v>
      </c>
      <c r="E18632">
        <v>137845</v>
      </c>
    </row>
    <row r="18633" spans="1:5" x14ac:dyDescent="0.25">
      <c r="A18633" s="2">
        <v>45540.645833333336</v>
      </c>
      <c r="B18633">
        <v>137850</v>
      </c>
      <c r="C18633">
        <v>137910</v>
      </c>
      <c r="D18633">
        <v>137790</v>
      </c>
      <c r="E18633">
        <v>137860</v>
      </c>
    </row>
    <row r="18634" spans="1:5" x14ac:dyDescent="0.25">
      <c r="A18634" s="2">
        <v>45540.642361111109</v>
      </c>
      <c r="B18634">
        <v>137920</v>
      </c>
      <c r="C18634">
        <v>137955</v>
      </c>
      <c r="D18634">
        <v>137850</v>
      </c>
      <c r="E18634">
        <v>137850</v>
      </c>
    </row>
    <row r="18635" spans="1:5" x14ac:dyDescent="0.25">
      <c r="A18635" s="2">
        <v>45540.638888888891</v>
      </c>
      <c r="B18635">
        <v>137895</v>
      </c>
      <c r="C18635">
        <v>137975</v>
      </c>
      <c r="D18635">
        <v>137885</v>
      </c>
      <c r="E18635">
        <v>137920</v>
      </c>
    </row>
    <row r="18636" spans="1:5" x14ac:dyDescent="0.25">
      <c r="A18636" s="2">
        <v>45540.635416666664</v>
      </c>
      <c r="B18636">
        <v>137780</v>
      </c>
      <c r="C18636">
        <v>137905</v>
      </c>
      <c r="D18636">
        <v>137775</v>
      </c>
      <c r="E18636">
        <v>137890</v>
      </c>
    </row>
    <row r="18637" spans="1:5" x14ac:dyDescent="0.25">
      <c r="A18637" s="2">
        <v>45540.631944444445</v>
      </c>
      <c r="B18637">
        <v>137720</v>
      </c>
      <c r="C18637">
        <v>137800</v>
      </c>
      <c r="D18637">
        <v>137700</v>
      </c>
      <c r="E18637">
        <v>137780</v>
      </c>
    </row>
    <row r="18638" spans="1:5" x14ac:dyDescent="0.25">
      <c r="A18638" s="2">
        <v>45540.628472222219</v>
      </c>
      <c r="B18638">
        <v>137780</v>
      </c>
      <c r="C18638">
        <v>137805</v>
      </c>
      <c r="D18638">
        <v>137715</v>
      </c>
      <c r="E18638">
        <v>137720</v>
      </c>
    </row>
    <row r="18639" spans="1:5" x14ac:dyDescent="0.25">
      <c r="A18639" s="2">
        <v>45540.625</v>
      </c>
      <c r="B18639">
        <v>137820</v>
      </c>
      <c r="C18639">
        <v>137865</v>
      </c>
      <c r="D18639">
        <v>137755</v>
      </c>
      <c r="E18639">
        <v>137775</v>
      </c>
    </row>
    <row r="18640" spans="1:5" x14ac:dyDescent="0.25">
      <c r="A18640" s="2">
        <v>45540.621527777781</v>
      </c>
      <c r="B18640">
        <v>137760</v>
      </c>
      <c r="C18640">
        <v>137845</v>
      </c>
      <c r="D18640">
        <v>137735</v>
      </c>
      <c r="E18640">
        <v>137820</v>
      </c>
    </row>
    <row r="18641" spans="1:5" x14ac:dyDescent="0.25">
      <c r="A18641" s="2">
        <v>45540.618055555555</v>
      </c>
      <c r="B18641">
        <v>137845</v>
      </c>
      <c r="C18641">
        <v>137850</v>
      </c>
      <c r="D18641">
        <v>137755</v>
      </c>
      <c r="E18641">
        <v>137760</v>
      </c>
    </row>
    <row r="18642" spans="1:5" x14ac:dyDescent="0.25">
      <c r="A18642" s="2">
        <v>45540.614583333336</v>
      </c>
      <c r="B18642">
        <v>137895</v>
      </c>
      <c r="C18642">
        <v>137930</v>
      </c>
      <c r="D18642">
        <v>137820</v>
      </c>
      <c r="E18642">
        <v>137850</v>
      </c>
    </row>
    <row r="18643" spans="1:5" x14ac:dyDescent="0.25">
      <c r="A18643" s="2">
        <v>45540.611111111109</v>
      </c>
      <c r="B18643">
        <v>137805</v>
      </c>
      <c r="C18643">
        <v>137915</v>
      </c>
      <c r="D18643">
        <v>137790</v>
      </c>
      <c r="E18643">
        <v>137900</v>
      </c>
    </row>
    <row r="18644" spans="1:5" x14ac:dyDescent="0.25">
      <c r="A18644" s="2">
        <v>45540.607638888891</v>
      </c>
      <c r="B18644">
        <v>137805</v>
      </c>
      <c r="C18644">
        <v>137870</v>
      </c>
      <c r="D18644">
        <v>137765</v>
      </c>
      <c r="E18644">
        <v>137805</v>
      </c>
    </row>
    <row r="18645" spans="1:5" x14ac:dyDescent="0.25">
      <c r="A18645" s="2">
        <v>45540.604166666664</v>
      </c>
      <c r="B18645">
        <v>137760</v>
      </c>
      <c r="C18645">
        <v>137825</v>
      </c>
      <c r="D18645">
        <v>137730</v>
      </c>
      <c r="E18645">
        <v>137800</v>
      </c>
    </row>
    <row r="18646" spans="1:5" x14ac:dyDescent="0.25">
      <c r="A18646" s="2">
        <v>45540.600694444445</v>
      </c>
      <c r="B18646">
        <v>137900</v>
      </c>
      <c r="C18646">
        <v>137910</v>
      </c>
      <c r="D18646">
        <v>137750</v>
      </c>
      <c r="E18646">
        <v>137765</v>
      </c>
    </row>
    <row r="18647" spans="1:5" x14ac:dyDescent="0.25">
      <c r="A18647" s="2">
        <v>45540.597222222219</v>
      </c>
      <c r="B18647">
        <v>137975</v>
      </c>
      <c r="C18647">
        <v>137980</v>
      </c>
      <c r="D18647">
        <v>137880</v>
      </c>
      <c r="E18647">
        <v>137900</v>
      </c>
    </row>
    <row r="18648" spans="1:5" x14ac:dyDescent="0.25">
      <c r="A18648" s="2">
        <v>45540.59375</v>
      </c>
      <c r="B18648">
        <v>138085</v>
      </c>
      <c r="C18648">
        <v>138100</v>
      </c>
      <c r="D18648">
        <v>137935</v>
      </c>
      <c r="E18648">
        <v>137975</v>
      </c>
    </row>
    <row r="18649" spans="1:5" x14ac:dyDescent="0.25">
      <c r="A18649" s="2">
        <v>45540.590277777781</v>
      </c>
      <c r="B18649">
        <v>138035</v>
      </c>
      <c r="C18649">
        <v>138130</v>
      </c>
      <c r="D18649">
        <v>138020</v>
      </c>
      <c r="E18649">
        <v>138085</v>
      </c>
    </row>
    <row r="18650" spans="1:5" x14ac:dyDescent="0.25">
      <c r="A18650" s="2">
        <v>45540.586805555555</v>
      </c>
      <c r="B18650">
        <v>138050</v>
      </c>
      <c r="C18650">
        <v>138075</v>
      </c>
      <c r="D18650">
        <v>137955</v>
      </c>
      <c r="E18650">
        <v>138035</v>
      </c>
    </row>
    <row r="18651" spans="1:5" x14ac:dyDescent="0.25">
      <c r="A18651" s="2">
        <v>45540.583333333336</v>
      </c>
      <c r="B18651">
        <v>138035</v>
      </c>
      <c r="C18651">
        <v>138200</v>
      </c>
      <c r="D18651">
        <v>138005</v>
      </c>
      <c r="E18651">
        <v>138050</v>
      </c>
    </row>
    <row r="18652" spans="1:5" x14ac:dyDescent="0.25">
      <c r="A18652" s="2">
        <v>45540.579861111109</v>
      </c>
      <c r="B18652">
        <v>137850</v>
      </c>
      <c r="C18652">
        <v>138055</v>
      </c>
      <c r="D18652">
        <v>137845</v>
      </c>
      <c r="E18652">
        <v>138035</v>
      </c>
    </row>
    <row r="18653" spans="1:5" x14ac:dyDescent="0.25">
      <c r="A18653" s="2">
        <v>45540.576388888891</v>
      </c>
      <c r="B18653">
        <v>137900</v>
      </c>
      <c r="C18653">
        <v>137910</v>
      </c>
      <c r="D18653">
        <v>137835</v>
      </c>
      <c r="E18653">
        <v>137855</v>
      </c>
    </row>
    <row r="18654" spans="1:5" x14ac:dyDescent="0.25">
      <c r="A18654" s="2">
        <v>45540.572916666664</v>
      </c>
      <c r="B18654">
        <v>137825</v>
      </c>
      <c r="C18654">
        <v>137910</v>
      </c>
      <c r="D18654">
        <v>137785</v>
      </c>
      <c r="E18654">
        <v>137905</v>
      </c>
    </row>
    <row r="18655" spans="1:5" x14ac:dyDescent="0.25">
      <c r="A18655" s="2">
        <v>45540.569444444445</v>
      </c>
      <c r="B18655">
        <v>137940</v>
      </c>
      <c r="C18655">
        <v>137975</v>
      </c>
      <c r="D18655">
        <v>137795</v>
      </c>
      <c r="E18655">
        <v>137825</v>
      </c>
    </row>
    <row r="18656" spans="1:5" x14ac:dyDescent="0.25">
      <c r="A18656" s="2">
        <v>45540.565972222219</v>
      </c>
      <c r="B18656">
        <v>137925</v>
      </c>
      <c r="C18656">
        <v>137975</v>
      </c>
      <c r="D18656">
        <v>137885</v>
      </c>
      <c r="E18656">
        <v>137940</v>
      </c>
    </row>
    <row r="18657" spans="1:5" x14ac:dyDescent="0.25">
      <c r="A18657" s="2">
        <v>45540.5625</v>
      </c>
      <c r="B18657">
        <v>137920</v>
      </c>
      <c r="C18657">
        <v>138025</v>
      </c>
      <c r="D18657">
        <v>137880</v>
      </c>
      <c r="E18657">
        <v>137920</v>
      </c>
    </row>
    <row r="18658" spans="1:5" x14ac:dyDescent="0.25">
      <c r="A18658" s="2">
        <v>45540.559027777781</v>
      </c>
      <c r="B18658">
        <v>137750</v>
      </c>
      <c r="C18658">
        <v>137920</v>
      </c>
      <c r="D18658">
        <v>137740</v>
      </c>
      <c r="E18658">
        <v>137915</v>
      </c>
    </row>
    <row r="18659" spans="1:5" x14ac:dyDescent="0.25">
      <c r="A18659" s="2">
        <v>45540.555555555555</v>
      </c>
      <c r="B18659">
        <v>137675</v>
      </c>
      <c r="C18659">
        <v>137760</v>
      </c>
      <c r="D18659">
        <v>137655</v>
      </c>
      <c r="E18659">
        <v>137750</v>
      </c>
    </row>
    <row r="18660" spans="1:5" x14ac:dyDescent="0.25">
      <c r="A18660" s="2">
        <v>45540.552083333336</v>
      </c>
      <c r="B18660">
        <v>137625</v>
      </c>
      <c r="C18660">
        <v>137675</v>
      </c>
      <c r="D18660">
        <v>137545</v>
      </c>
      <c r="E18660">
        <v>137675</v>
      </c>
    </row>
    <row r="18661" spans="1:5" x14ac:dyDescent="0.25">
      <c r="A18661" s="2">
        <v>45540.548611111109</v>
      </c>
      <c r="B18661">
        <v>137605</v>
      </c>
      <c r="C18661">
        <v>137640</v>
      </c>
      <c r="D18661">
        <v>137520</v>
      </c>
      <c r="E18661">
        <v>137630</v>
      </c>
    </row>
    <row r="18662" spans="1:5" x14ac:dyDescent="0.25">
      <c r="A18662" s="2">
        <v>45540.545138888891</v>
      </c>
      <c r="B18662">
        <v>137620</v>
      </c>
      <c r="C18662">
        <v>137630</v>
      </c>
      <c r="D18662">
        <v>137560</v>
      </c>
      <c r="E18662">
        <v>137600</v>
      </c>
    </row>
    <row r="18663" spans="1:5" x14ac:dyDescent="0.25">
      <c r="A18663" s="2">
        <v>45540.541666666664</v>
      </c>
      <c r="B18663">
        <v>137520</v>
      </c>
      <c r="C18663">
        <v>137620</v>
      </c>
      <c r="D18663">
        <v>137475</v>
      </c>
      <c r="E18663">
        <v>137620</v>
      </c>
    </row>
    <row r="18664" spans="1:5" x14ac:dyDescent="0.25">
      <c r="A18664" s="2">
        <v>45540.538194444445</v>
      </c>
      <c r="B18664">
        <v>137580</v>
      </c>
      <c r="C18664">
        <v>137605</v>
      </c>
      <c r="D18664">
        <v>137515</v>
      </c>
      <c r="E18664">
        <v>137520</v>
      </c>
    </row>
    <row r="18665" spans="1:5" x14ac:dyDescent="0.25">
      <c r="A18665" s="2">
        <v>45540.534722222219</v>
      </c>
      <c r="B18665">
        <v>137665</v>
      </c>
      <c r="C18665">
        <v>137730</v>
      </c>
      <c r="D18665">
        <v>137555</v>
      </c>
      <c r="E18665">
        <v>137580</v>
      </c>
    </row>
    <row r="18666" spans="1:5" x14ac:dyDescent="0.25">
      <c r="A18666" s="2">
        <v>45540.53125</v>
      </c>
      <c r="B18666">
        <v>137600</v>
      </c>
      <c r="C18666">
        <v>137670</v>
      </c>
      <c r="D18666">
        <v>137585</v>
      </c>
      <c r="E18666">
        <v>137665</v>
      </c>
    </row>
    <row r="18667" spans="1:5" x14ac:dyDescent="0.25">
      <c r="A18667" s="2">
        <v>45540.527777777781</v>
      </c>
      <c r="B18667">
        <v>137585</v>
      </c>
      <c r="C18667">
        <v>137620</v>
      </c>
      <c r="D18667">
        <v>137510</v>
      </c>
      <c r="E18667">
        <v>137595</v>
      </c>
    </row>
    <row r="18668" spans="1:5" x14ac:dyDescent="0.25">
      <c r="A18668" s="2">
        <v>45540.524305555555</v>
      </c>
      <c r="B18668">
        <v>137490</v>
      </c>
      <c r="C18668">
        <v>137625</v>
      </c>
      <c r="D18668">
        <v>137490</v>
      </c>
      <c r="E18668">
        <v>137585</v>
      </c>
    </row>
    <row r="18669" spans="1:5" x14ac:dyDescent="0.25">
      <c r="A18669" s="2">
        <v>45540.520833333336</v>
      </c>
      <c r="B18669">
        <v>137495</v>
      </c>
      <c r="C18669">
        <v>137565</v>
      </c>
      <c r="D18669">
        <v>137485</v>
      </c>
      <c r="E18669">
        <v>137490</v>
      </c>
    </row>
    <row r="18670" spans="1:5" x14ac:dyDescent="0.25">
      <c r="A18670" s="2">
        <v>45540.517361111109</v>
      </c>
      <c r="B18670">
        <v>137565</v>
      </c>
      <c r="C18670">
        <v>137570</v>
      </c>
      <c r="D18670">
        <v>137485</v>
      </c>
      <c r="E18670">
        <v>137490</v>
      </c>
    </row>
    <row r="18671" spans="1:5" x14ac:dyDescent="0.25">
      <c r="A18671" s="2">
        <v>45540.513888888891</v>
      </c>
      <c r="B18671">
        <v>137620</v>
      </c>
      <c r="C18671">
        <v>137675</v>
      </c>
      <c r="D18671">
        <v>137530</v>
      </c>
      <c r="E18671">
        <v>137565</v>
      </c>
    </row>
    <row r="18672" spans="1:5" x14ac:dyDescent="0.25">
      <c r="A18672" s="2">
        <v>45540.510416666664</v>
      </c>
      <c r="B18672">
        <v>137650</v>
      </c>
      <c r="C18672">
        <v>137700</v>
      </c>
      <c r="D18672">
        <v>137585</v>
      </c>
      <c r="E18672">
        <v>137625</v>
      </c>
    </row>
    <row r="18673" spans="1:5" x14ac:dyDescent="0.25">
      <c r="A18673" s="2">
        <v>45540.506944444445</v>
      </c>
      <c r="B18673">
        <v>137725</v>
      </c>
      <c r="C18673">
        <v>137750</v>
      </c>
      <c r="D18673">
        <v>137600</v>
      </c>
      <c r="E18673">
        <v>137650</v>
      </c>
    </row>
    <row r="18674" spans="1:5" x14ac:dyDescent="0.25">
      <c r="A18674" s="2">
        <v>45540.503472222219</v>
      </c>
      <c r="B18674">
        <v>137550</v>
      </c>
      <c r="C18674">
        <v>137755</v>
      </c>
      <c r="D18674">
        <v>137545</v>
      </c>
      <c r="E18674">
        <v>137725</v>
      </c>
    </row>
    <row r="18675" spans="1:5" x14ac:dyDescent="0.25">
      <c r="A18675" s="2">
        <v>45540.5</v>
      </c>
      <c r="B18675">
        <v>137600</v>
      </c>
      <c r="C18675">
        <v>137630</v>
      </c>
      <c r="D18675">
        <v>137485</v>
      </c>
      <c r="E18675">
        <v>137550</v>
      </c>
    </row>
    <row r="18676" spans="1:5" x14ac:dyDescent="0.25">
      <c r="A18676" s="2">
        <v>45540.496527777781</v>
      </c>
      <c r="B18676">
        <v>137530</v>
      </c>
      <c r="C18676">
        <v>137610</v>
      </c>
      <c r="D18676">
        <v>137480</v>
      </c>
      <c r="E18676">
        <v>137595</v>
      </c>
    </row>
    <row r="18677" spans="1:5" x14ac:dyDescent="0.25">
      <c r="A18677" s="2">
        <v>45540.493055555555</v>
      </c>
      <c r="B18677">
        <v>137560</v>
      </c>
      <c r="C18677">
        <v>137610</v>
      </c>
      <c r="D18677">
        <v>137465</v>
      </c>
      <c r="E18677">
        <v>137530</v>
      </c>
    </row>
    <row r="18678" spans="1:5" x14ac:dyDescent="0.25">
      <c r="A18678" s="2">
        <v>45540.489583333336</v>
      </c>
      <c r="B18678">
        <v>137740</v>
      </c>
      <c r="C18678">
        <v>137780</v>
      </c>
      <c r="D18678">
        <v>137545</v>
      </c>
      <c r="E18678">
        <v>137555</v>
      </c>
    </row>
    <row r="18679" spans="1:5" x14ac:dyDescent="0.25">
      <c r="A18679" s="2">
        <v>45540.486111111109</v>
      </c>
      <c r="B18679">
        <v>137850</v>
      </c>
      <c r="C18679">
        <v>137855</v>
      </c>
      <c r="D18679">
        <v>137700</v>
      </c>
      <c r="E18679">
        <v>137740</v>
      </c>
    </row>
    <row r="18680" spans="1:5" x14ac:dyDescent="0.25">
      <c r="A18680" s="2">
        <v>45540.482638888891</v>
      </c>
      <c r="B18680">
        <v>137760</v>
      </c>
      <c r="C18680">
        <v>137865</v>
      </c>
      <c r="D18680">
        <v>137730</v>
      </c>
      <c r="E18680">
        <v>137855</v>
      </c>
    </row>
    <row r="18681" spans="1:5" x14ac:dyDescent="0.25">
      <c r="A18681" s="2">
        <v>45540.479166666664</v>
      </c>
      <c r="B18681">
        <v>137745</v>
      </c>
      <c r="C18681">
        <v>137805</v>
      </c>
      <c r="D18681">
        <v>137700</v>
      </c>
      <c r="E18681">
        <v>137760</v>
      </c>
    </row>
    <row r="18682" spans="1:5" x14ac:dyDescent="0.25">
      <c r="A18682" s="2">
        <v>45540.475694444445</v>
      </c>
      <c r="B18682">
        <v>137800</v>
      </c>
      <c r="C18682">
        <v>137830</v>
      </c>
      <c r="D18682">
        <v>137705</v>
      </c>
      <c r="E18682">
        <v>137740</v>
      </c>
    </row>
    <row r="18683" spans="1:5" x14ac:dyDescent="0.25">
      <c r="A18683" s="2">
        <v>45540.472222222219</v>
      </c>
      <c r="B18683">
        <v>137775</v>
      </c>
      <c r="C18683">
        <v>137860</v>
      </c>
      <c r="D18683">
        <v>137730</v>
      </c>
      <c r="E18683">
        <v>137800</v>
      </c>
    </row>
    <row r="18684" spans="1:5" x14ac:dyDescent="0.25">
      <c r="A18684" s="2">
        <v>45540.46875</v>
      </c>
      <c r="B18684">
        <v>137715</v>
      </c>
      <c r="C18684">
        <v>137830</v>
      </c>
      <c r="D18684">
        <v>137675</v>
      </c>
      <c r="E18684">
        <v>137775</v>
      </c>
    </row>
    <row r="18685" spans="1:5" x14ac:dyDescent="0.25">
      <c r="A18685" s="2">
        <v>45540.465277777781</v>
      </c>
      <c r="B18685">
        <v>137760</v>
      </c>
      <c r="C18685">
        <v>137940</v>
      </c>
      <c r="D18685">
        <v>137700</v>
      </c>
      <c r="E18685">
        <v>137715</v>
      </c>
    </row>
    <row r="18686" spans="1:5" x14ac:dyDescent="0.25">
      <c r="A18686" s="2">
        <v>45540.461805555555</v>
      </c>
      <c r="B18686">
        <v>137890</v>
      </c>
      <c r="C18686">
        <v>137900</v>
      </c>
      <c r="D18686">
        <v>137710</v>
      </c>
      <c r="E18686">
        <v>137760</v>
      </c>
    </row>
    <row r="18687" spans="1:5" x14ac:dyDescent="0.25">
      <c r="A18687" s="2">
        <v>45540.458333333336</v>
      </c>
      <c r="B18687">
        <v>137760</v>
      </c>
      <c r="C18687">
        <v>137925</v>
      </c>
      <c r="D18687">
        <v>137655</v>
      </c>
      <c r="E18687">
        <v>137895</v>
      </c>
    </row>
    <row r="18688" spans="1:5" x14ac:dyDescent="0.25">
      <c r="A18688" s="2">
        <v>45540.454861111109</v>
      </c>
      <c r="B18688">
        <v>137745</v>
      </c>
      <c r="C18688">
        <v>137810</v>
      </c>
      <c r="D18688">
        <v>137650</v>
      </c>
      <c r="E18688">
        <v>137765</v>
      </c>
    </row>
    <row r="18689" spans="1:5" x14ac:dyDescent="0.25">
      <c r="A18689" s="2">
        <v>45540.451388888891</v>
      </c>
      <c r="B18689">
        <v>137830</v>
      </c>
      <c r="C18689">
        <v>138005</v>
      </c>
      <c r="D18689">
        <v>137710</v>
      </c>
      <c r="E18689">
        <v>137745</v>
      </c>
    </row>
    <row r="18690" spans="1:5" x14ac:dyDescent="0.25">
      <c r="A18690" s="2">
        <v>45540.447916666664</v>
      </c>
      <c r="B18690">
        <v>137950</v>
      </c>
      <c r="C18690">
        <v>137975</v>
      </c>
      <c r="D18690">
        <v>137755</v>
      </c>
      <c r="E18690">
        <v>137830</v>
      </c>
    </row>
    <row r="18691" spans="1:5" x14ac:dyDescent="0.25">
      <c r="A18691" s="2">
        <v>45540.444444444445</v>
      </c>
      <c r="B18691">
        <v>137695</v>
      </c>
      <c r="C18691">
        <v>138020</v>
      </c>
      <c r="D18691">
        <v>137650</v>
      </c>
      <c r="E18691">
        <v>137945</v>
      </c>
    </row>
    <row r="18692" spans="1:5" x14ac:dyDescent="0.25">
      <c r="A18692" s="2">
        <v>45540.440972222219</v>
      </c>
      <c r="B18692">
        <v>137525</v>
      </c>
      <c r="C18692">
        <v>137800</v>
      </c>
      <c r="D18692">
        <v>137520</v>
      </c>
      <c r="E18692">
        <v>137695</v>
      </c>
    </row>
    <row r="18693" spans="1:5" x14ac:dyDescent="0.25">
      <c r="A18693" s="2">
        <v>45540.4375</v>
      </c>
      <c r="B18693">
        <v>137740</v>
      </c>
      <c r="C18693">
        <v>137815</v>
      </c>
      <c r="D18693">
        <v>137500</v>
      </c>
      <c r="E18693">
        <v>137525</v>
      </c>
    </row>
    <row r="18694" spans="1:5" x14ac:dyDescent="0.25">
      <c r="A18694" s="2">
        <v>45540.434027777781</v>
      </c>
      <c r="B18694">
        <v>137825</v>
      </c>
      <c r="C18694">
        <v>137830</v>
      </c>
      <c r="D18694">
        <v>137705</v>
      </c>
      <c r="E18694">
        <v>137740</v>
      </c>
    </row>
    <row r="18695" spans="1:5" x14ac:dyDescent="0.25">
      <c r="A18695" s="2">
        <v>45540.430555555555</v>
      </c>
      <c r="B18695">
        <v>137540</v>
      </c>
      <c r="C18695">
        <v>137880</v>
      </c>
      <c r="D18695">
        <v>137515</v>
      </c>
      <c r="E18695">
        <v>137825</v>
      </c>
    </row>
    <row r="18696" spans="1:5" x14ac:dyDescent="0.25">
      <c r="A18696" s="2">
        <v>45540.427083333336</v>
      </c>
      <c r="B18696">
        <v>137480</v>
      </c>
      <c r="C18696">
        <v>137615</v>
      </c>
      <c r="D18696">
        <v>137445</v>
      </c>
      <c r="E18696">
        <v>137535</v>
      </c>
    </row>
    <row r="18697" spans="1:5" x14ac:dyDescent="0.25">
      <c r="A18697" s="2">
        <v>45540.423611111109</v>
      </c>
      <c r="B18697">
        <v>137555</v>
      </c>
      <c r="C18697">
        <v>137580</v>
      </c>
      <c r="D18697">
        <v>137350</v>
      </c>
      <c r="E18697">
        <v>137480</v>
      </c>
    </row>
    <row r="18698" spans="1:5" x14ac:dyDescent="0.25">
      <c r="A18698" s="2">
        <v>45540.420138888891</v>
      </c>
      <c r="B18698">
        <v>137605</v>
      </c>
      <c r="C18698">
        <v>137605</v>
      </c>
      <c r="D18698">
        <v>137450</v>
      </c>
      <c r="E18698">
        <v>137555</v>
      </c>
    </row>
    <row r="18699" spans="1:5" x14ac:dyDescent="0.25">
      <c r="A18699" s="2">
        <v>45540.416666666664</v>
      </c>
      <c r="B18699">
        <v>137540</v>
      </c>
      <c r="C18699">
        <v>137640</v>
      </c>
      <c r="D18699">
        <v>137440</v>
      </c>
      <c r="E18699">
        <v>137605</v>
      </c>
    </row>
    <row r="18700" spans="1:5" x14ac:dyDescent="0.25">
      <c r="A18700" s="2">
        <v>45540.413194444445</v>
      </c>
      <c r="B18700">
        <v>137325</v>
      </c>
      <c r="C18700">
        <v>137565</v>
      </c>
      <c r="D18700">
        <v>137290</v>
      </c>
      <c r="E18700">
        <v>137535</v>
      </c>
    </row>
    <row r="18701" spans="1:5" x14ac:dyDescent="0.25">
      <c r="A18701" s="2">
        <v>45540.409722222219</v>
      </c>
      <c r="B18701">
        <v>137395</v>
      </c>
      <c r="C18701">
        <v>137400</v>
      </c>
      <c r="D18701">
        <v>137270</v>
      </c>
      <c r="E18701">
        <v>137330</v>
      </c>
    </row>
    <row r="18702" spans="1:5" x14ac:dyDescent="0.25">
      <c r="A18702" s="2">
        <v>45540.40625</v>
      </c>
      <c r="B18702">
        <v>137445</v>
      </c>
      <c r="C18702">
        <v>137475</v>
      </c>
      <c r="D18702">
        <v>137325</v>
      </c>
      <c r="E18702">
        <v>137390</v>
      </c>
    </row>
    <row r="18703" spans="1:5" x14ac:dyDescent="0.25">
      <c r="A18703" s="2">
        <v>45540.402777777781</v>
      </c>
      <c r="B18703">
        <v>137435</v>
      </c>
      <c r="C18703">
        <v>137540</v>
      </c>
      <c r="D18703">
        <v>137420</v>
      </c>
      <c r="E18703">
        <v>137450</v>
      </c>
    </row>
    <row r="18704" spans="1:5" x14ac:dyDescent="0.25">
      <c r="A18704" s="2">
        <v>45540.399305555555</v>
      </c>
      <c r="B18704">
        <v>137670</v>
      </c>
      <c r="C18704">
        <v>137700</v>
      </c>
      <c r="D18704">
        <v>137410</v>
      </c>
      <c r="E18704">
        <v>137435</v>
      </c>
    </row>
    <row r="18705" spans="1:5" x14ac:dyDescent="0.25">
      <c r="A18705" s="2">
        <v>45540.395833333336</v>
      </c>
      <c r="B18705">
        <v>137790</v>
      </c>
      <c r="C18705">
        <v>137845</v>
      </c>
      <c r="D18705">
        <v>137630</v>
      </c>
      <c r="E18705">
        <v>137670</v>
      </c>
    </row>
    <row r="18706" spans="1:5" x14ac:dyDescent="0.25">
      <c r="A18706" s="2">
        <v>45540.392361111109</v>
      </c>
      <c r="B18706">
        <v>137780</v>
      </c>
      <c r="C18706">
        <v>137845</v>
      </c>
      <c r="D18706">
        <v>137680</v>
      </c>
      <c r="E18706">
        <v>137785</v>
      </c>
    </row>
    <row r="18707" spans="1:5" x14ac:dyDescent="0.25">
      <c r="A18707" s="2">
        <v>45540.388888888891</v>
      </c>
      <c r="B18707">
        <v>137715</v>
      </c>
      <c r="C18707">
        <v>137855</v>
      </c>
      <c r="D18707">
        <v>137660</v>
      </c>
      <c r="E18707">
        <v>137785</v>
      </c>
    </row>
    <row r="18708" spans="1:5" x14ac:dyDescent="0.25">
      <c r="A18708" s="2">
        <v>45540.385416666664</v>
      </c>
      <c r="B18708">
        <v>137750</v>
      </c>
      <c r="C18708">
        <v>137915</v>
      </c>
      <c r="D18708">
        <v>137675</v>
      </c>
      <c r="E18708">
        <v>137710</v>
      </c>
    </row>
    <row r="18709" spans="1:5" x14ac:dyDescent="0.25">
      <c r="A18709" s="2">
        <v>45540.381944444445</v>
      </c>
      <c r="B18709">
        <v>137835</v>
      </c>
      <c r="C18709">
        <v>137930</v>
      </c>
      <c r="D18709">
        <v>137710</v>
      </c>
      <c r="E18709">
        <v>137750</v>
      </c>
    </row>
    <row r="18710" spans="1:5" x14ac:dyDescent="0.25">
      <c r="A18710" s="2">
        <v>45540.378472222219</v>
      </c>
      <c r="B18710">
        <v>138315</v>
      </c>
      <c r="C18710">
        <v>138325</v>
      </c>
      <c r="D18710">
        <v>137760</v>
      </c>
      <c r="E18710">
        <v>137835</v>
      </c>
    </row>
    <row r="18711" spans="1:5" x14ac:dyDescent="0.25">
      <c r="A18711" s="2">
        <v>45540.375</v>
      </c>
      <c r="B18711">
        <v>137850</v>
      </c>
      <c r="C18711">
        <v>138340</v>
      </c>
      <c r="D18711">
        <v>137625</v>
      </c>
      <c r="E18711">
        <v>138310</v>
      </c>
    </row>
    <row r="18712" spans="1:5" x14ac:dyDescent="0.25">
      <c r="A18712" s="2">
        <v>45539.763888888891</v>
      </c>
      <c r="B18712">
        <v>138030</v>
      </c>
      <c r="C18712">
        <v>138075</v>
      </c>
      <c r="D18712">
        <v>137920</v>
      </c>
      <c r="E18712">
        <v>137920</v>
      </c>
    </row>
    <row r="18713" spans="1:5" x14ac:dyDescent="0.25">
      <c r="A18713" s="2">
        <v>45539.760416666664</v>
      </c>
      <c r="B18713">
        <v>137895</v>
      </c>
      <c r="C18713">
        <v>138050</v>
      </c>
      <c r="D18713">
        <v>137890</v>
      </c>
      <c r="E18713">
        <v>138035</v>
      </c>
    </row>
    <row r="18714" spans="1:5" x14ac:dyDescent="0.25">
      <c r="A18714" s="2">
        <v>45539.756944444445</v>
      </c>
      <c r="B18714">
        <v>137950</v>
      </c>
      <c r="C18714">
        <v>137950</v>
      </c>
      <c r="D18714">
        <v>137860</v>
      </c>
      <c r="E18714">
        <v>137905</v>
      </c>
    </row>
    <row r="18715" spans="1:5" x14ac:dyDescent="0.25">
      <c r="A18715" s="2">
        <v>45539.753472222219</v>
      </c>
      <c r="B18715">
        <v>137955</v>
      </c>
      <c r="C18715">
        <v>137995</v>
      </c>
      <c r="D18715">
        <v>137945</v>
      </c>
      <c r="E18715">
        <v>137950</v>
      </c>
    </row>
    <row r="18716" spans="1:5" x14ac:dyDescent="0.25">
      <c r="A18716" s="2">
        <v>45539.75</v>
      </c>
      <c r="B18716">
        <v>138005</v>
      </c>
      <c r="C18716">
        <v>138005</v>
      </c>
      <c r="D18716">
        <v>137900</v>
      </c>
      <c r="E18716">
        <v>137955</v>
      </c>
    </row>
    <row r="18717" spans="1:5" x14ac:dyDescent="0.25">
      <c r="A18717" s="2">
        <v>45539.746527777781</v>
      </c>
      <c r="B18717">
        <v>138005</v>
      </c>
      <c r="C18717">
        <v>138025</v>
      </c>
      <c r="D18717">
        <v>137960</v>
      </c>
      <c r="E18717">
        <v>138005</v>
      </c>
    </row>
    <row r="18718" spans="1:5" x14ac:dyDescent="0.25">
      <c r="A18718" s="2">
        <v>45539.743055555555</v>
      </c>
      <c r="B18718">
        <v>138015</v>
      </c>
      <c r="C18718">
        <v>138030</v>
      </c>
      <c r="D18718">
        <v>137945</v>
      </c>
      <c r="E18718">
        <v>138005</v>
      </c>
    </row>
    <row r="18719" spans="1:5" x14ac:dyDescent="0.25">
      <c r="A18719" s="2">
        <v>45539.739583333336</v>
      </c>
      <c r="B18719">
        <v>138035</v>
      </c>
      <c r="C18719">
        <v>138060</v>
      </c>
      <c r="D18719">
        <v>138005</v>
      </c>
      <c r="E18719">
        <v>138010</v>
      </c>
    </row>
    <row r="18720" spans="1:5" x14ac:dyDescent="0.25">
      <c r="A18720" s="2">
        <v>45539.736111111109</v>
      </c>
      <c r="B18720">
        <v>137995</v>
      </c>
      <c r="C18720">
        <v>138060</v>
      </c>
      <c r="D18720">
        <v>137960</v>
      </c>
      <c r="E18720">
        <v>138030</v>
      </c>
    </row>
    <row r="18721" spans="1:5" x14ac:dyDescent="0.25">
      <c r="A18721" s="2">
        <v>45539.732638888891</v>
      </c>
      <c r="B18721">
        <v>138015</v>
      </c>
      <c r="C18721">
        <v>138030</v>
      </c>
      <c r="D18721">
        <v>137970</v>
      </c>
      <c r="E18721">
        <v>137995</v>
      </c>
    </row>
    <row r="18722" spans="1:5" x14ac:dyDescent="0.25">
      <c r="A18722" s="2">
        <v>45539.729166666664</v>
      </c>
      <c r="B18722">
        <v>137960</v>
      </c>
      <c r="C18722">
        <v>138075</v>
      </c>
      <c r="D18722">
        <v>137945</v>
      </c>
      <c r="E18722">
        <v>138015</v>
      </c>
    </row>
    <row r="18723" spans="1:5" x14ac:dyDescent="0.25">
      <c r="A18723" s="2">
        <v>45539.725694444445</v>
      </c>
      <c r="B18723">
        <v>137795</v>
      </c>
      <c r="C18723">
        <v>137980</v>
      </c>
      <c r="D18723">
        <v>137775</v>
      </c>
      <c r="E18723">
        <v>137965</v>
      </c>
    </row>
    <row r="18724" spans="1:5" x14ac:dyDescent="0.25">
      <c r="A18724" s="2">
        <v>45539.722222222219</v>
      </c>
      <c r="B18724">
        <v>137785</v>
      </c>
      <c r="C18724">
        <v>137810</v>
      </c>
      <c r="D18724">
        <v>137755</v>
      </c>
      <c r="E18724">
        <v>137795</v>
      </c>
    </row>
    <row r="18725" spans="1:5" x14ac:dyDescent="0.25">
      <c r="A18725" s="2">
        <v>45539.71875</v>
      </c>
      <c r="B18725">
        <v>137815</v>
      </c>
      <c r="C18725">
        <v>137860</v>
      </c>
      <c r="D18725">
        <v>137750</v>
      </c>
      <c r="E18725">
        <v>137785</v>
      </c>
    </row>
    <row r="18726" spans="1:5" x14ac:dyDescent="0.25">
      <c r="A18726" s="2">
        <v>45539.715277777781</v>
      </c>
      <c r="B18726">
        <v>137830</v>
      </c>
      <c r="C18726">
        <v>137905</v>
      </c>
      <c r="D18726">
        <v>137800</v>
      </c>
      <c r="E18726">
        <v>137820</v>
      </c>
    </row>
    <row r="18727" spans="1:5" x14ac:dyDescent="0.25">
      <c r="A18727" s="2">
        <v>45539.711805555555</v>
      </c>
      <c r="B18727">
        <v>137795</v>
      </c>
      <c r="C18727">
        <v>137835</v>
      </c>
      <c r="D18727">
        <v>137685</v>
      </c>
      <c r="E18727">
        <v>137835</v>
      </c>
    </row>
    <row r="18728" spans="1:5" x14ac:dyDescent="0.25">
      <c r="A18728" s="2">
        <v>45539.708333333336</v>
      </c>
      <c r="B18728">
        <v>137925</v>
      </c>
      <c r="C18728">
        <v>137940</v>
      </c>
      <c r="D18728">
        <v>137750</v>
      </c>
      <c r="E18728">
        <v>137800</v>
      </c>
    </row>
    <row r="18729" spans="1:5" x14ac:dyDescent="0.25">
      <c r="A18729" s="2">
        <v>45539.704861111109</v>
      </c>
      <c r="B18729">
        <v>138000</v>
      </c>
      <c r="C18729">
        <v>138010</v>
      </c>
      <c r="D18729">
        <v>137905</v>
      </c>
      <c r="E18729">
        <v>137920</v>
      </c>
    </row>
    <row r="18730" spans="1:5" x14ac:dyDescent="0.25">
      <c r="A18730" s="2">
        <v>45539.701388888891</v>
      </c>
      <c r="B18730">
        <v>138070</v>
      </c>
      <c r="C18730">
        <v>138120</v>
      </c>
      <c r="D18730">
        <v>137985</v>
      </c>
      <c r="E18730">
        <v>138005</v>
      </c>
    </row>
    <row r="18731" spans="1:5" x14ac:dyDescent="0.25">
      <c r="A18731" s="2">
        <v>45539.697916666664</v>
      </c>
      <c r="B18731">
        <v>138065</v>
      </c>
      <c r="C18731">
        <v>138095</v>
      </c>
      <c r="D18731">
        <v>138030</v>
      </c>
      <c r="E18731">
        <v>138070</v>
      </c>
    </row>
    <row r="18732" spans="1:5" x14ac:dyDescent="0.25">
      <c r="A18732" s="2">
        <v>45539.694444444445</v>
      </c>
      <c r="B18732">
        <v>138120</v>
      </c>
      <c r="C18732">
        <v>138175</v>
      </c>
      <c r="D18732">
        <v>138040</v>
      </c>
      <c r="E18732">
        <v>138060</v>
      </c>
    </row>
    <row r="18733" spans="1:5" x14ac:dyDescent="0.25">
      <c r="A18733" s="2">
        <v>45539.690972222219</v>
      </c>
      <c r="B18733">
        <v>138215</v>
      </c>
      <c r="C18733">
        <v>138215</v>
      </c>
      <c r="D18733">
        <v>138080</v>
      </c>
      <c r="E18733">
        <v>138120</v>
      </c>
    </row>
    <row r="18734" spans="1:5" x14ac:dyDescent="0.25">
      <c r="A18734" s="2">
        <v>45539.6875</v>
      </c>
      <c r="B18734">
        <v>138245</v>
      </c>
      <c r="C18734">
        <v>138310</v>
      </c>
      <c r="D18734">
        <v>138210</v>
      </c>
      <c r="E18734">
        <v>138210</v>
      </c>
    </row>
    <row r="18735" spans="1:5" x14ac:dyDescent="0.25">
      <c r="A18735" s="2">
        <v>45539.684027777781</v>
      </c>
      <c r="B18735">
        <v>138180</v>
      </c>
      <c r="C18735">
        <v>138260</v>
      </c>
      <c r="D18735">
        <v>138170</v>
      </c>
      <c r="E18735">
        <v>138240</v>
      </c>
    </row>
    <row r="18736" spans="1:5" x14ac:dyDescent="0.25">
      <c r="A18736" s="2">
        <v>45539.680555555555</v>
      </c>
      <c r="B18736">
        <v>138180</v>
      </c>
      <c r="C18736">
        <v>138235</v>
      </c>
      <c r="D18736">
        <v>138145</v>
      </c>
      <c r="E18736">
        <v>138180</v>
      </c>
    </row>
    <row r="18737" spans="1:5" x14ac:dyDescent="0.25">
      <c r="A18737" s="2">
        <v>45539.677083333336</v>
      </c>
      <c r="B18737">
        <v>138050</v>
      </c>
      <c r="C18737">
        <v>138225</v>
      </c>
      <c r="D18737">
        <v>138020</v>
      </c>
      <c r="E18737">
        <v>138180</v>
      </c>
    </row>
    <row r="18738" spans="1:5" x14ac:dyDescent="0.25">
      <c r="A18738" s="2">
        <v>45539.673611111109</v>
      </c>
      <c r="B18738">
        <v>137845</v>
      </c>
      <c r="C18738">
        <v>138055</v>
      </c>
      <c r="D18738">
        <v>137840</v>
      </c>
      <c r="E18738">
        <v>138050</v>
      </c>
    </row>
    <row r="18739" spans="1:5" x14ac:dyDescent="0.25">
      <c r="A18739" s="2">
        <v>45539.670138888891</v>
      </c>
      <c r="B18739">
        <v>137820</v>
      </c>
      <c r="C18739">
        <v>137875</v>
      </c>
      <c r="D18739">
        <v>137790</v>
      </c>
      <c r="E18739">
        <v>137850</v>
      </c>
    </row>
    <row r="18740" spans="1:5" x14ac:dyDescent="0.25">
      <c r="A18740" s="2">
        <v>45539.666666666664</v>
      </c>
      <c r="B18740">
        <v>137775</v>
      </c>
      <c r="C18740">
        <v>137845</v>
      </c>
      <c r="D18740">
        <v>137745</v>
      </c>
      <c r="E18740">
        <v>137820</v>
      </c>
    </row>
    <row r="18741" spans="1:5" x14ac:dyDescent="0.25">
      <c r="A18741" s="2">
        <v>45539.663194444445</v>
      </c>
      <c r="B18741">
        <v>137810</v>
      </c>
      <c r="C18741">
        <v>137875</v>
      </c>
      <c r="D18741">
        <v>137765</v>
      </c>
      <c r="E18741">
        <v>137770</v>
      </c>
    </row>
    <row r="18742" spans="1:5" x14ac:dyDescent="0.25">
      <c r="A18742" s="2">
        <v>45539.659722222219</v>
      </c>
      <c r="B18742">
        <v>137835</v>
      </c>
      <c r="C18742">
        <v>137845</v>
      </c>
      <c r="D18742">
        <v>137750</v>
      </c>
      <c r="E18742">
        <v>137810</v>
      </c>
    </row>
    <row r="18743" spans="1:5" x14ac:dyDescent="0.25">
      <c r="A18743" s="2">
        <v>45539.65625</v>
      </c>
      <c r="B18743">
        <v>137785</v>
      </c>
      <c r="C18743">
        <v>137870</v>
      </c>
      <c r="D18743">
        <v>137775</v>
      </c>
      <c r="E18743">
        <v>137830</v>
      </c>
    </row>
    <row r="18744" spans="1:5" x14ac:dyDescent="0.25">
      <c r="A18744" s="2">
        <v>45539.652777777781</v>
      </c>
      <c r="B18744">
        <v>137760</v>
      </c>
      <c r="C18744">
        <v>137840</v>
      </c>
      <c r="D18744">
        <v>137750</v>
      </c>
      <c r="E18744">
        <v>137785</v>
      </c>
    </row>
    <row r="18745" spans="1:5" x14ac:dyDescent="0.25">
      <c r="A18745" s="2">
        <v>45539.649305555555</v>
      </c>
      <c r="B18745">
        <v>137825</v>
      </c>
      <c r="C18745">
        <v>137865</v>
      </c>
      <c r="D18745">
        <v>137755</v>
      </c>
      <c r="E18745">
        <v>137760</v>
      </c>
    </row>
    <row r="18746" spans="1:5" x14ac:dyDescent="0.25">
      <c r="A18746" s="2">
        <v>45539.645833333336</v>
      </c>
      <c r="B18746">
        <v>137830</v>
      </c>
      <c r="C18746">
        <v>137895</v>
      </c>
      <c r="D18746">
        <v>137805</v>
      </c>
      <c r="E18746">
        <v>137825</v>
      </c>
    </row>
    <row r="18747" spans="1:5" x14ac:dyDescent="0.25">
      <c r="A18747" s="2">
        <v>45539.642361111109</v>
      </c>
      <c r="B18747">
        <v>137745</v>
      </c>
      <c r="C18747">
        <v>137845</v>
      </c>
      <c r="D18747">
        <v>137745</v>
      </c>
      <c r="E18747">
        <v>137825</v>
      </c>
    </row>
    <row r="18748" spans="1:5" x14ac:dyDescent="0.25">
      <c r="A18748" s="2">
        <v>45539.638888888891</v>
      </c>
      <c r="B18748">
        <v>137720</v>
      </c>
      <c r="C18748">
        <v>137770</v>
      </c>
      <c r="D18748">
        <v>137690</v>
      </c>
      <c r="E18748">
        <v>137745</v>
      </c>
    </row>
    <row r="18749" spans="1:5" x14ac:dyDescent="0.25">
      <c r="A18749" s="2">
        <v>45539.635416666664</v>
      </c>
      <c r="B18749">
        <v>137900</v>
      </c>
      <c r="C18749">
        <v>137920</v>
      </c>
      <c r="D18749">
        <v>137720</v>
      </c>
      <c r="E18749">
        <v>137720</v>
      </c>
    </row>
    <row r="18750" spans="1:5" x14ac:dyDescent="0.25">
      <c r="A18750" s="2">
        <v>45539.631944444445</v>
      </c>
      <c r="B18750">
        <v>137775</v>
      </c>
      <c r="C18750">
        <v>137905</v>
      </c>
      <c r="D18750">
        <v>137775</v>
      </c>
      <c r="E18750">
        <v>137895</v>
      </c>
    </row>
    <row r="18751" spans="1:5" x14ac:dyDescent="0.25">
      <c r="A18751" s="2">
        <v>45539.628472222219</v>
      </c>
      <c r="B18751">
        <v>137790</v>
      </c>
      <c r="C18751">
        <v>137810</v>
      </c>
      <c r="D18751">
        <v>137740</v>
      </c>
      <c r="E18751">
        <v>137775</v>
      </c>
    </row>
    <row r="18752" spans="1:5" x14ac:dyDescent="0.25">
      <c r="A18752" s="2">
        <v>45539.625</v>
      </c>
      <c r="B18752">
        <v>137770</v>
      </c>
      <c r="C18752">
        <v>137825</v>
      </c>
      <c r="D18752">
        <v>137720</v>
      </c>
      <c r="E18752">
        <v>137790</v>
      </c>
    </row>
    <row r="18753" spans="1:5" x14ac:dyDescent="0.25">
      <c r="A18753" s="2">
        <v>45539.621527777781</v>
      </c>
      <c r="B18753">
        <v>137730</v>
      </c>
      <c r="C18753">
        <v>137810</v>
      </c>
      <c r="D18753">
        <v>137715</v>
      </c>
      <c r="E18753">
        <v>137770</v>
      </c>
    </row>
    <row r="18754" spans="1:5" x14ac:dyDescent="0.25">
      <c r="A18754" s="2">
        <v>45539.618055555555</v>
      </c>
      <c r="B18754">
        <v>137800</v>
      </c>
      <c r="C18754">
        <v>137825</v>
      </c>
      <c r="D18754">
        <v>137685</v>
      </c>
      <c r="E18754">
        <v>137730</v>
      </c>
    </row>
    <row r="18755" spans="1:5" x14ac:dyDescent="0.25">
      <c r="A18755" s="2">
        <v>45539.614583333336</v>
      </c>
      <c r="B18755">
        <v>137795</v>
      </c>
      <c r="C18755">
        <v>137945</v>
      </c>
      <c r="D18755">
        <v>137785</v>
      </c>
      <c r="E18755">
        <v>137800</v>
      </c>
    </row>
    <row r="18756" spans="1:5" x14ac:dyDescent="0.25">
      <c r="A18756" s="2">
        <v>45539.611111111109</v>
      </c>
      <c r="B18756">
        <v>137770</v>
      </c>
      <c r="C18756">
        <v>137840</v>
      </c>
      <c r="D18756">
        <v>137765</v>
      </c>
      <c r="E18756">
        <v>137800</v>
      </c>
    </row>
    <row r="18757" spans="1:5" x14ac:dyDescent="0.25">
      <c r="A18757" s="2">
        <v>45539.607638888891</v>
      </c>
      <c r="B18757">
        <v>137785</v>
      </c>
      <c r="C18757">
        <v>137810</v>
      </c>
      <c r="D18757">
        <v>137750</v>
      </c>
      <c r="E18757">
        <v>137775</v>
      </c>
    </row>
    <row r="18758" spans="1:5" x14ac:dyDescent="0.25">
      <c r="A18758" s="2">
        <v>45539.604166666664</v>
      </c>
      <c r="B18758">
        <v>137700</v>
      </c>
      <c r="C18758">
        <v>137815</v>
      </c>
      <c r="D18758">
        <v>137675</v>
      </c>
      <c r="E18758">
        <v>137790</v>
      </c>
    </row>
    <row r="18759" spans="1:5" x14ac:dyDescent="0.25">
      <c r="A18759" s="2">
        <v>45539.600694444445</v>
      </c>
      <c r="B18759">
        <v>137740</v>
      </c>
      <c r="C18759">
        <v>137750</v>
      </c>
      <c r="D18759">
        <v>137655</v>
      </c>
      <c r="E18759">
        <v>137700</v>
      </c>
    </row>
    <row r="18760" spans="1:5" x14ac:dyDescent="0.25">
      <c r="A18760" s="2">
        <v>45539.597222222219</v>
      </c>
      <c r="B18760">
        <v>137835</v>
      </c>
      <c r="C18760">
        <v>137880</v>
      </c>
      <c r="D18760">
        <v>137730</v>
      </c>
      <c r="E18760">
        <v>137735</v>
      </c>
    </row>
    <row r="18761" spans="1:5" x14ac:dyDescent="0.25">
      <c r="A18761" s="2">
        <v>45539.59375</v>
      </c>
      <c r="B18761">
        <v>137845</v>
      </c>
      <c r="C18761">
        <v>137865</v>
      </c>
      <c r="D18761">
        <v>137815</v>
      </c>
      <c r="E18761">
        <v>137830</v>
      </c>
    </row>
    <row r="18762" spans="1:5" x14ac:dyDescent="0.25">
      <c r="A18762" s="2">
        <v>45539.590277777781</v>
      </c>
      <c r="B18762">
        <v>137895</v>
      </c>
      <c r="C18762">
        <v>137925</v>
      </c>
      <c r="D18762">
        <v>137830</v>
      </c>
      <c r="E18762">
        <v>137840</v>
      </c>
    </row>
    <row r="18763" spans="1:5" x14ac:dyDescent="0.25">
      <c r="A18763" s="2">
        <v>45539.586805555555</v>
      </c>
      <c r="B18763">
        <v>137860</v>
      </c>
      <c r="C18763">
        <v>137935</v>
      </c>
      <c r="D18763">
        <v>137855</v>
      </c>
      <c r="E18763">
        <v>137895</v>
      </c>
    </row>
    <row r="18764" spans="1:5" x14ac:dyDescent="0.25">
      <c r="A18764" s="2">
        <v>45539.583333333336</v>
      </c>
      <c r="B18764">
        <v>137955</v>
      </c>
      <c r="C18764">
        <v>137985</v>
      </c>
      <c r="D18764">
        <v>137850</v>
      </c>
      <c r="E18764">
        <v>137865</v>
      </c>
    </row>
    <row r="18765" spans="1:5" x14ac:dyDescent="0.25">
      <c r="A18765" s="2">
        <v>45539.579861111109</v>
      </c>
      <c r="B18765">
        <v>137980</v>
      </c>
      <c r="C18765">
        <v>137995</v>
      </c>
      <c r="D18765">
        <v>137940</v>
      </c>
      <c r="E18765">
        <v>137955</v>
      </c>
    </row>
    <row r="18766" spans="1:5" x14ac:dyDescent="0.25">
      <c r="A18766" s="2">
        <v>45539.576388888891</v>
      </c>
      <c r="B18766">
        <v>137990</v>
      </c>
      <c r="C18766">
        <v>137995</v>
      </c>
      <c r="D18766">
        <v>137945</v>
      </c>
      <c r="E18766">
        <v>137980</v>
      </c>
    </row>
    <row r="18767" spans="1:5" x14ac:dyDescent="0.25">
      <c r="A18767" s="2">
        <v>45539.572916666664</v>
      </c>
      <c r="B18767">
        <v>137995</v>
      </c>
      <c r="C18767">
        <v>138020</v>
      </c>
      <c r="D18767">
        <v>137955</v>
      </c>
      <c r="E18767">
        <v>137995</v>
      </c>
    </row>
    <row r="18768" spans="1:5" x14ac:dyDescent="0.25">
      <c r="A18768" s="2">
        <v>45539.569444444445</v>
      </c>
      <c r="B18768">
        <v>138010</v>
      </c>
      <c r="C18768">
        <v>138070</v>
      </c>
      <c r="D18768">
        <v>137980</v>
      </c>
      <c r="E18768">
        <v>137995</v>
      </c>
    </row>
    <row r="18769" spans="1:5" x14ac:dyDescent="0.25">
      <c r="A18769" s="2">
        <v>45539.565972222219</v>
      </c>
      <c r="B18769">
        <v>138035</v>
      </c>
      <c r="C18769">
        <v>138055</v>
      </c>
      <c r="D18769">
        <v>137965</v>
      </c>
      <c r="E18769">
        <v>138005</v>
      </c>
    </row>
    <row r="18770" spans="1:5" x14ac:dyDescent="0.25">
      <c r="A18770" s="2">
        <v>45539.5625</v>
      </c>
      <c r="B18770">
        <v>137995</v>
      </c>
      <c r="C18770">
        <v>138050</v>
      </c>
      <c r="D18770">
        <v>137960</v>
      </c>
      <c r="E18770">
        <v>138040</v>
      </c>
    </row>
    <row r="18771" spans="1:5" x14ac:dyDescent="0.25">
      <c r="A18771" s="2">
        <v>45539.559027777781</v>
      </c>
      <c r="B18771">
        <v>138045</v>
      </c>
      <c r="C18771">
        <v>138055</v>
      </c>
      <c r="D18771">
        <v>137975</v>
      </c>
      <c r="E18771">
        <v>137995</v>
      </c>
    </row>
    <row r="18772" spans="1:5" x14ac:dyDescent="0.25">
      <c r="A18772" s="2">
        <v>45539.555555555555</v>
      </c>
      <c r="B18772">
        <v>138040</v>
      </c>
      <c r="C18772">
        <v>138070</v>
      </c>
      <c r="D18772">
        <v>137970</v>
      </c>
      <c r="E18772">
        <v>138045</v>
      </c>
    </row>
    <row r="18773" spans="1:5" x14ac:dyDescent="0.25">
      <c r="A18773" s="2">
        <v>45539.552083333336</v>
      </c>
      <c r="B18773">
        <v>137975</v>
      </c>
      <c r="C18773">
        <v>138050</v>
      </c>
      <c r="D18773">
        <v>137955</v>
      </c>
      <c r="E18773">
        <v>138040</v>
      </c>
    </row>
    <row r="18774" spans="1:5" x14ac:dyDescent="0.25">
      <c r="A18774" s="2">
        <v>45539.548611111109</v>
      </c>
      <c r="B18774">
        <v>138010</v>
      </c>
      <c r="C18774">
        <v>138070</v>
      </c>
      <c r="D18774">
        <v>137950</v>
      </c>
      <c r="E18774">
        <v>137970</v>
      </c>
    </row>
    <row r="18775" spans="1:5" x14ac:dyDescent="0.25">
      <c r="A18775" s="2">
        <v>45539.545138888891</v>
      </c>
      <c r="B18775">
        <v>137960</v>
      </c>
      <c r="C18775">
        <v>138020</v>
      </c>
      <c r="D18775">
        <v>137915</v>
      </c>
      <c r="E18775">
        <v>138010</v>
      </c>
    </row>
    <row r="18776" spans="1:5" x14ac:dyDescent="0.25">
      <c r="A18776" s="2">
        <v>45539.541666666664</v>
      </c>
      <c r="B18776">
        <v>138095</v>
      </c>
      <c r="C18776">
        <v>138115</v>
      </c>
      <c r="D18776">
        <v>137955</v>
      </c>
      <c r="E18776">
        <v>137960</v>
      </c>
    </row>
    <row r="18777" spans="1:5" x14ac:dyDescent="0.25">
      <c r="A18777" s="2">
        <v>45539.538194444445</v>
      </c>
      <c r="B18777">
        <v>138175</v>
      </c>
      <c r="C18777">
        <v>138195</v>
      </c>
      <c r="D18777">
        <v>138090</v>
      </c>
      <c r="E18777">
        <v>138100</v>
      </c>
    </row>
    <row r="18778" spans="1:5" x14ac:dyDescent="0.25">
      <c r="A18778" s="2">
        <v>45539.534722222219</v>
      </c>
      <c r="B18778">
        <v>138175</v>
      </c>
      <c r="C18778">
        <v>138200</v>
      </c>
      <c r="D18778">
        <v>138140</v>
      </c>
      <c r="E18778">
        <v>138175</v>
      </c>
    </row>
    <row r="18779" spans="1:5" x14ac:dyDescent="0.25">
      <c r="A18779" s="2">
        <v>45539.53125</v>
      </c>
      <c r="B18779">
        <v>138215</v>
      </c>
      <c r="C18779">
        <v>138250</v>
      </c>
      <c r="D18779">
        <v>138155</v>
      </c>
      <c r="E18779">
        <v>138175</v>
      </c>
    </row>
    <row r="18780" spans="1:5" x14ac:dyDescent="0.25">
      <c r="A18780" s="2">
        <v>45539.527777777781</v>
      </c>
      <c r="B18780">
        <v>138215</v>
      </c>
      <c r="C18780">
        <v>138255</v>
      </c>
      <c r="D18780">
        <v>138190</v>
      </c>
      <c r="E18780">
        <v>138215</v>
      </c>
    </row>
    <row r="18781" spans="1:5" x14ac:dyDescent="0.25">
      <c r="A18781" s="2">
        <v>45539.524305555555</v>
      </c>
      <c r="B18781">
        <v>138290</v>
      </c>
      <c r="C18781">
        <v>138315</v>
      </c>
      <c r="D18781">
        <v>138195</v>
      </c>
      <c r="E18781">
        <v>138215</v>
      </c>
    </row>
    <row r="18782" spans="1:5" x14ac:dyDescent="0.25">
      <c r="A18782" s="2">
        <v>45539.520833333336</v>
      </c>
      <c r="B18782">
        <v>138230</v>
      </c>
      <c r="C18782">
        <v>138325</v>
      </c>
      <c r="D18782">
        <v>138125</v>
      </c>
      <c r="E18782">
        <v>138290</v>
      </c>
    </row>
    <row r="18783" spans="1:5" x14ac:dyDescent="0.25">
      <c r="A18783" s="2">
        <v>45539.517361111109</v>
      </c>
      <c r="B18783">
        <v>138270</v>
      </c>
      <c r="C18783">
        <v>138290</v>
      </c>
      <c r="D18783">
        <v>138225</v>
      </c>
      <c r="E18783">
        <v>138230</v>
      </c>
    </row>
    <row r="18784" spans="1:5" x14ac:dyDescent="0.25">
      <c r="A18784" s="2">
        <v>45539.513888888891</v>
      </c>
      <c r="B18784">
        <v>138320</v>
      </c>
      <c r="C18784">
        <v>138335</v>
      </c>
      <c r="D18784">
        <v>138240</v>
      </c>
      <c r="E18784">
        <v>138265</v>
      </c>
    </row>
    <row r="18785" spans="1:5" x14ac:dyDescent="0.25">
      <c r="A18785" s="2">
        <v>45539.510416666664</v>
      </c>
      <c r="B18785">
        <v>138255</v>
      </c>
      <c r="C18785">
        <v>138335</v>
      </c>
      <c r="D18785">
        <v>138235</v>
      </c>
      <c r="E18785">
        <v>138315</v>
      </c>
    </row>
    <row r="18786" spans="1:5" x14ac:dyDescent="0.25">
      <c r="A18786" s="2">
        <v>45539.506944444445</v>
      </c>
      <c r="B18786">
        <v>138335</v>
      </c>
      <c r="C18786">
        <v>138345</v>
      </c>
      <c r="D18786">
        <v>138205</v>
      </c>
      <c r="E18786">
        <v>138255</v>
      </c>
    </row>
    <row r="18787" spans="1:5" x14ac:dyDescent="0.25">
      <c r="A18787" s="2">
        <v>45539.503472222219</v>
      </c>
      <c r="B18787">
        <v>138400</v>
      </c>
      <c r="C18787">
        <v>138425</v>
      </c>
      <c r="D18787">
        <v>138325</v>
      </c>
      <c r="E18787">
        <v>138335</v>
      </c>
    </row>
    <row r="18788" spans="1:5" x14ac:dyDescent="0.25">
      <c r="A18788" s="2">
        <v>45539.5</v>
      </c>
      <c r="B18788">
        <v>138400</v>
      </c>
      <c r="C18788">
        <v>138415</v>
      </c>
      <c r="D18788">
        <v>138310</v>
      </c>
      <c r="E18788">
        <v>138400</v>
      </c>
    </row>
    <row r="18789" spans="1:5" x14ac:dyDescent="0.25">
      <c r="A18789" s="2">
        <v>45539.496527777781</v>
      </c>
      <c r="B18789">
        <v>138170</v>
      </c>
      <c r="C18789">
        <v>138460</v>
      </c>
      <c r="D18789">
        <v>138145</v>
      </c>
      <c r="E18789">
        <v>138395</v>
      </c>
    </row>
    <row r="18790" spans="1:5" x14ac:dyDescent="0.25">
      <c r="A18790" s="2">
        <v>45539.493055555555</v>
      </c>
      <c r="B18790">
        <v>138055</v>
      </c>
      <c r="C18790">
        <v>138195</v>
      </c>
      <c r="D18790">
        <v>138015</v>
      </c>
      <c r="E18790">
        <v>138175</v>
      </c>
    </row>
    <row r="18791" spans="1:5" x14ac:dyDescent="0.25">
      <c r="A18791" s="2">
        <v>45539.489583333336</v>
      </c>
      <c r="B18791">
        <v>138070</v>
      </c>
      <c r="C18791">
        <v>138130</v>
      </c>
      <c r="D18791">
        <v>138010</v>
      </c>
      <c r="E18791">
        <v>138055</v>
      </c>
    </row>
    <row r="18792" spans="1:5" x14ac:dyDescent="0.25">
      <c r="A18792" s="2">
        <v>45539.486111111109</v>
      </c>
      <c r="B18792">
        <v>137950</v>
      </c>
      <c r="C18792">
        <v>138115</v>
      </c>
      <c r="D18792">
        <v>137945</v>
      </c>
      <c r="E18792">
        <v>138075</v>
      </c>
    </row>
    <row r="18793" spans="1:5" x14ac:dyDescent="0.25">
      <c r="A18793" s="2">
        <v>45539.482638888891</v>
      </c>
      <c r="B18793">
        <v>137860</v>
      </c>
      <c r="C18793">
        <v>137975</v>
      </c>
      <c r="D18793">
        <v>137830</v>
      </c>
      <c r="E18793">
        <v>137945</v>
      </c>
    </row>
    <row r="18794" spans="1:5" x14ac:dyDescent="0.25">
      <c r="A18794" s="2">
        <v>45539.479166666664</v>
      </c>
      <c r="B18794">
        <v>137805</v>
      </c>
      <c r="C18794">
        <v>137865</v>
      </c>
      <c r="D18794">
        <v>137750</v>
      </c>
      <c r="E18794">
        <v>137855</v>
      </c>
    </row>
    <row r="18795" spans="1:5" x14ac:dyDescent="0.25">
      <c r="A18795" s="2">
        <v>45539.475694444445</v>
      </c>
      <c r="B18795">
        <v>137875</v>
      </c>
      <c r="C18795">
        <v>137920</v>
      </c>
      <c r="D18795">
        <v>137740</v>
      </c>
      <c r="E18795">
        <v>137800</v>
      </c>
    </row>
    <row r="18796" spans="1:5" x14ac:dyDescent="0.25">
      <c r="A18796" s="2">
        <v>45539.472222222219</v>
      </c>
      <c r="B18796">
        <v>137670</v>
      </c>
      <c r="C18796">
        <v>137885</v>
      </c>
      <c r="D18796">
        <v>137660</v>
      </c>
      <c r="E18796">
        <v>137870</v>
      </c>
    </row>
    <row r="18797" spans="1:5" x14ac:dyDescent="0.25">
      <c r="A18797" s="2">
        <v>45539.46875</v>
      </c>
      <c r="B18797">
        <v>137745</v>
      </c>
      <c r="C18797">
        <v>137800</v>
      </c>
      <c r="D18797">
        <v>137625</v>
      </c>
      <c r="E18797">
        <v>137670</v>
      </c>
    </row>
    <row r="18798" spans="1:5" x14ac:dyDescent="0.25">
      <c r="A18798" s="2">
        <v>45539.465277777781</v>
      </c>
      <c r="B18798">
        <v>137895</v>
      </c>
      <c r="C18798">
        <v>137905</v>
      </c>
      <c r="D18798">
        <v>137725</v>
      </c>
      <c r="E18798">
        <v>137750</v>
      </c>
    </row>
    <row r="18799" spans="1:5" x14ac:dyDescent="0.25">
      <c r="A18799" s="2">
        <v>45539.461805555555</v>
      </c>
      <c r="B18799">
        <v>137785</v>
      </c>
      <c r="C18799">
        <v>137935</v>
      </c>
      <c r="D18799">
        <v>137705</v>
      </c>
      <c r="E18799">
        <v>137895</v>
      </c>
    </row>
    <row r="18800" spans="1:5" x14ac:dyDescent="0.25">
      <c r="A18800" s="2">
        <v>45539.458333333336</v>
      </c>
      <c r="B18800">
        <v>137640</v>
      </c>
      <c r="C18800">
        <v>137875</v>
      </c>
      <c r="D18800">
        <v>137480</v>
      </c>
      <c r="E18800">
        <v>137785</v>
      </c>
    </row>
    <row r="18801" spans="1:5" x14ac:dyDescent="0.25">
      <c r="A18801" s="2">
        <v>45539.454861111109</v>
      </c>
      <c r="B18801">
        <v>137705</v>
      </c>
      <c r="C18801">
        <v>137765</v>
      </c>
      <c r="D18801">
        <v>137620</v>
      </c>
      <c r="E18801">
        <v>137635</v>
      </c>
    </row>
    <row r="18802" spans="1:5" x14ac:dyDescent="0.25">
      <c r="A18802" s="2">
        <v>45539.451388888891</v>
      </c>
      <c r="B18802">
        <v>137610</v>
      </c>
      <c r="C18802">
        <v>137725</v>
      </c>
      <c r="D18802">
        <v>137555</v>
      </c>
      <c r="E18802">
        <v>137710</v>
      </c>
    </row>
    <row r="18803" spans="1:5" x14ac:dyDescent="0.25">
      <c r="A18803" s="2">
        <v>45539.447916666664</v>
      </c>
      <c r="B18803">
        <v>137425</v>
      </c>
      <c r="C18803">
        <v>137630</v>
      </c>
      <c r="D18803">
        <v>137385</v>
      </c>
      <c r="E18803">
        <v>137610</v>
      </c>
    </row>
    <row r="18804" spans="1:5" x14ac:dyDescent="0.25">
      <c r="A18804" s="2">
        <v>45539.444444444445</v>
      </c>
      <c r="B18804">
        <v>137395</v>
      </c>
      <c r="C18804">
        <v>137515</v>
      </c>
      <c r="D18804">
        <v>137335</v>
      </c>
      <c r="E18804">
        <v>137420</v>
      </c>
    </row>
    <row r="18805" spans="1:5" x14ac:dyDescent="0.25">
      <c r="A18805" s="2">
        <v>45539.440972222219</v>
      </c>
      <c r="B18805">
        <v>137075</v>
      </c>
      <c r="C18805">
        <v>137465</v>
      </c>
      <c r="D18805">
        <v>137075</v>
      </c>
      <c r="E18805">
        <v>137390</v>
      </c>
    </row>
    <row r="18806" spans="1:5" x14ac:dyDescent="0.25">
      <c r="A18806" s="2">
        <v>45539.4375</v>
      </c>
      <c r="B18806">
        <v>136940</v>
      </c>
      <c r="C18806">
        <v>137170</v>
      </c>
      <c r="D18806">
        <v>136890</v>
      </c>
      <c r="E18806">
        <v>137080</v>
      </c>
    </row>
    <row r="18807" spans="1:5" x14ac:dyDescent="0.25">
      <c r="A18807" s="2">
        <v>45539.434027777781</v>
      </c>
      <c r="B18807">
        <v>136960</v>
      </c>
      <c r="C18807">
        <v>137085</v>
      </c>
      <c r="D18807">
        <v>136870</v>
      </c>
      <c r="E18807">
        <v>136935</v>
      </c>
    </row>
    <row r="18808" spans="1:5" x14ac:dyDescent="0.25">
      <c r="A18808" s="2">
        <v>45539.430555555555</v>
      </c>
      <c r="B18808">
        <v>136800</v>
      </c>
      <c r="C18808">
        <v>136990</v>
      </c>
      <c r="D18808">
        <v>136750</v>
      </c>
      <c r="E18808">
        <v>136960</v>
      </c>
    </row>
    <row r="18809" spans="1:5" x14ac:dyDescent="0.25">
      <c r="A18809" s="2">
        <v>45539.427083333336</v>
      </c>
      <c r="B18809">
        <v>136435</v>
      </c>
      <c r="C18809">
        <v>136940</v>
      </c>
      <c r="D18809">
        <v>136435</v>
      </c>
      <c r="E18809">
        <v>136800</v>
      </c>
    </row>
    <row r="18810" spans="1:5" x14ac:dyDescent="0.25">
      <c r="A18810" s="2">
        <v>45539.423611111109</v>
      </c>
      <c r="B18810">
        <v>136480</v>
      </c>
      <c r="C18810">
        <v>136595</v>
      </c>
      <c r="D18810">
        <v>136415</v>
      </c>
      <c r="E18810">
        <v>136435</v>
      </c>
    </row>
    <row r="18811" spans="1:5" x14ac:dyDescent="0.25">
      <c r="A18811" s="2">
        <v>45539.420138888891</v>
      </c>
      <c r="B18811">
        <v>136505</v>
      </c>
      <c r="C18811">
        <v>136540</v>
      </c>
      <c r="D18811">
        <v>136450</v>
      </c>
      <c r="E18811">
        <v>136485</v>
      </c>
    </row>
    <row r="18812" spans="1:5" x14ac:dyDescent="0.25">
      <c r="A18812" s="2">
        <v>45539.416666666664</v>
      </c>
      <c r="B18812">
        <v>136520</v>
      </c>
      <c r="C18812">
        <v>136560</v>
      </c>
      <c r="D18812">
        <v>136445</v>
      </c>
      <c r="E18812">
        <v>136500</v>
      </c>
    </row>
    <row r="18813" spans="1:5" x14ac:dyDescent="0.25">
      <c r="A18813" s="2">
        <v>45539.413194444445</v>
      </c>
      <c r="B18813">
        <v>136590</v>
      </c>
      <c r="C18813">
        <v>136685</v>
      </c>
      <c r="D18813">
        <v>136515</v>
      </c>
      <c r="E18813">
        <v>136520</v>
      </c>
    </row>
    <row r="18814" spans="1:5" x14ac:dyDescent="0.25">
      <c r="A18814" s="2">
        <v>45539.409722222219</v>
      </c>
      <c r="B18814">
        <v>136570</v>
      </c>
      <c r="C18814">
        <v>136660</v>
      </c>
      <c r="D18814">
        <v>136505</v>
      </c>
      <c r="E18814">
        <v>136590</v>
      </c>
    </row>
    <row r="18815" spans="1:5" x14ac:dyDescent="0.25">
      <c r="A18815" s="2">
        <v>45539.40625</v>
      </c>
      <c r="B18815">
        <v>136500</v>
      </c>
      <c r="C18815">
        <v>136595</v>
      </c>
      <c r="D18815">
        <v>136460</v>
      </c>
      <c r="E18815">
        <v>136570</v>
      </c>
    </row>
    <row r="18816" spans="1:5" x14ac:dyDescent="0.25">
      <c r="A18816" s="2">
        <v>45539.402777777781</v>
      </c>
      <c r="B18816">
        <v>136285</v>
      </c>
      <c r="C18816">
        <v>136560</v>
      </c>
      <c r="D18816">
        <v>136260</v>
      </c>
      <c r="E18816">
        <v>136500</v>
      </c>
    </row>
    <row r="18817" spans="1:5" x14ac:dyDescent="0.25">
      <c r="A18817" s="2">
        <v>45539.399305555555</v>
      </c>
      <c r="B18817">
        <v>136300</v>
      </c>
      <c r="C18817">
        <v>136350</v>
      </c>
      <c r="D18817">
        <v>136230</v>
      </c>
      <c r="E18817">
        <v>136285</v>
      </c>
    </row>
    <row r="18818" spans="1:5" x14ac:dyDescent="0.25">
      <c r="A18818" s="2">
        <v>45539.395833333336</v>
      </c>
      <c r="B18818">
        <v>136185</v>
      </c>
      <c r="C18818">
        <v>136315</v>
      </c>
      <c r="D18818">
        <v>136170</v>
      </c>
      <c r="E18818">
        <v>136300</v>
      </c>
    </row>
    <row r="18819" spans="1:5" x14ac:dyDescent="0.25">
      <c r="A18819" s="2">
        <v>45539.392361111109</v>
      </c>
      <c r="B18819">
        <v>136060</v>
      </c>
      <c r="C18819">
        <v>136200</v>
      </c>
      <c r="D18819">
        <v>136025</v>
      </c>
      <c r="E18819">
        <v>136180</v>
      </c>
    </row>
    <row r="18820" spans="1:5" x14ac:dyDescent="0.25">
      <c r="A18820" s="2">
        <v>45539.388888888891</v>
      </c>
      <c r="B18820">
        <v>136105</v>
      </c>
      <c r="C18820">
        <v>136175</v>
      </c>
      <c r="D18820">
        <v>136055</v>
      </c>
      <c r="E18820">
        <v>136060</v>
      </c>
    </row>
    <row r="18821" spans="1:5" x14ac:dyDescent="0.25">
      <c r="A18821" s="2">
        <v>45539.385416666664</v>
      </c>
      <c r="B18821">
        <v>136050</v>
      </c>
      <c r="C18821">
        <v>136125</v>
      </c>
      <c r="D18821">
        <v>136045</v>
      </c>
      <c r="E18821">
        <v>136100</v>
      </c>
    </row>
    <row r="18822" spans="1:5" x14ac:dyDescent="0.25">
      <c r="A18822" s="2">
        <v>45539.381944444445</v>
      </c>
      <c r="B18822">
        <v>136080</v>
      </c>
      <c r="C18822">
        <v>136100</v>
      </c>
      <c r="D18822">
        <v>135990</v>
      </c>
      <c r="E18822">
        <v>136050</v>
      </c>
    </row>
    <row r="18823" spans="1:5" x14ac:dyDescent="0.25">
      <c r="A18823" s="2">
        <v>45539.378472222219</v>
      </c>
      <c r="B18823">
        <v>136135</v>
      </c>
      <c r="C18823">
        <v>136140</v>
      </c>
      <c r="D18823">
        <v>135980</v>
      </c>
      <c r="E18823">
        <v>136080</v>
      </c>
    </row>
    <row r="18824" spans="1:5" x14ac:dyDescent="0.25">
      <c r="A18824" s="2">
        <v>45539.375</v>
      </c>
      <c r="B18824">
        <v>135880</v>
      </c>
      <c r="C18824">
        <v>136215</v>
      </c>
      <c r="D18824">
        <v>135755</v>
      </c>
      <c r="E18824">
        <v>136130</v>
      </c>
    </row>
    <row r="18825" spans="1:5" x14ac:dyDescent="0.25">
      <c r="A18825" s="2">
        <v>45538.763888888891</v>
      </c>
      <c r="B18825">
        <v>136215</v>
      </c>
      <c r="C18825">
        <v>136250</v>
      </c>
      <c r="D18825">
        <v>136085</v>
      </c>
      <c r="E18825">
        <v>136220</v>
      </c>
    </row>
    <row r="18826" spans="1:5" x14ac:dyDescent="0.25">
      <c r="A18826" s="2">
        <v>45538.760416666664</v>
      </c>
      <c r="B18826">
        <v>136105</v>
      </c>
      <c r="C18826">
        <v>136225</v>
      </c>
      <c r="D18826">
        <v>136090</v>
      </c>
      <c r="E18826">
        <v>136215</v>
      </c>
    </row>
    <row r="18827" spans="1:5" x14ac:dyDescent="0.25">
      <c r="A18827" s="2">
        <v>45538.756944444445</v>
      </c>
      <c r="B18827">
        <v>136145</v>
      </c>
      <c r="C18827">
        <v>136150</v>
      </c>
      <c r="D18827">
        <v>136060</v>
      </c>
      <c r="E18827">
        <v>136100</v>
      </c>
    </row>
    <row r="18828" spans="1:5" x14ac:dyDescent="0.25">
      <c r="A18828" s="2">
        <v>45538.753472222219</v>
      </c>
      <c r="B18828">
        <v>136100</v>
      </c>
      <c r="C18828">
        <v>136155</v>
      </c>
      <c r="D18828">
        <v>136090</v>
      </c>
      <c r="E18828">
        <v>136135</v>
      </c>
    </row>
    <row r="18829" spans="1:5" x14ac:dyDescent="0.25">
      <c r="A18829" s="2">
        <v>45538.75</v>
      </c>
      <c r="B18829">
        <v>136100</v>
      </c>
      <c r="C18829">
        <v>136125</v>
      </c>
      <c r="D18829">
        <v>136050</v>
      </c>
      <c r="E18829">
        <v>136100</v>
      </c>
    </row>
    <row r="18830" spans="1:5" x14ac:dyDescent="0.25">
      <c r="A18830" s="2">
        <v>45538.746527777781</v>
      </c>
      <c r="B18830">
        <v>136090</v>
      </c>
      <c r="C18830">
        <v>136145</v>
      </c>
      <c r="D18830">
        <v>136085</v>
      </c>
      <c r="E18830">
        <v>136105</v>
      </c>
    </row>
    <row r="18831" spans="1:5" x14ac:dyDescent="0.25">
      <c r="A18831" s="2">
        <v>45538.743055555555</v>
      </c>
      <c r="B18831">
        <v>136075</v>
      </c>
      <c r="C18831">
        <v>136140</v>
      </c>
      <c r="D18831">
        <v>136070</v>
      </c>
      <c r="E18831">
        <v>136095</v>
      </c>
    </row>
    <row r="18832" spans="1:5" x14ac:dyDescent="0.25">
      <c r="A18832" s="2">
        <v>45538.739583333336</v>
      </c>
      <c r="B18832">
        <v>135980</v>
      </c>
      <c r="C18832">
        <v>136090</v>
      </c>
      <c r="D18832">
        <v>135975</v>
      </c>
      <c r="E18832">
        <v>136075</v>
      </c>
    </row>
    <row r="18833" spans="1:5" x14ac:dyDescent="0.25">
      <c r="A18833" s="2">
        <v>45538.736111111109</v>
      </c>
      <c r="B18833">
        <v>136010</v>
      </c>
      <c r="C18833">
        <v>136015</v>
      </c>
      <c r="D18833">
        <v>135960</v>
      </c>
      <c r="E18833">
        <v>135975</v>
      </c>
    </row>
    <row r="18834" spans="1:5" x14ac:dyDescent="0.25">
      <c r="A18834" s="2">
        <v>45538.732638888891</v>
      </c>
      <c r="B18834">
        <v>135920</v>
      </c>
      <c r="C18834">
        <v>136065</v>
      </c>
      <c r="D18834">
        <v>135910</v>
      </c>
      <c r="E18834">
        <v>136015</v>
      </c>
    </row>
    <row r="18835" spans="1:5" x14ac:dyDescent="0.25">
      <c r="A18835" s="2">
        <v>45538.729166666664</v>
      </c>
      <c r="B18835">
        <v>135955</v>
      </c>
      <c r="C18835">
        <v>135975</v>
      </c>
      <c r="D18835">
        <v>135910</v>
      </c>
      <c r="E18835">
        <v>135925</v>
      </c>
    </row>
    <row r="18836" spans="1:5" x14ac:dyDescent="0.25">
      <c r="A18836" s="2">
        <v>45538.725694444445</v>
      </c>
      <c r="B18836">
        <v>136050</v>
      </c>
      <c r="C18836">
        <v>136055</v>
      </c>
      <c r="D18836">
        <v>135940</v>
      </c>
      <c r="E18836">
        <v>135950</v>
      </c>
    </row>
    <row r="18837" spans="1:5" x14ac:dyDescent="0.25">
      <c r="A18837" s="2">
        <v>45538.722222222219</v>
      </c>
      <c r="B18837">
        <v>136070</v>
      </c>
      <c r="C18837">
        <v>136080</v>
      </c>
      <c r="D18837">
        <v>136015</v>
      </c>
      <c r="E18837">
        <v>136045</v>
      </c>
    </row>
    <row r="18838" spans="1:5" x14ac:dyDescent="0.25">
      <c r="A18838" s="2">
        <v>45538.71875</v>
      </c>
      <c r="B18838">
        <v>136120</v>
      </c>
      <c r="C18838">
        <v>136125</v>
      </c>
      <c r="D18838">
        <v>136055</v>
      </c>
      <c r="E18838">
        <v>136070</v>
      </c>
    </row>
    <row r="18839" spans="1:5" x14ac:dyDescent="0.25">
      <c r="A18839" s="2">
        <v>45538.715277777781</v>
      </c>
      <c r="B18839">
        <v>136105</v>
      </c>
      <c r="C18839">
        <v>136145</v>
      </c>
      <c r="D18839">
        <v>136050</v>
      </c>
      <c r="E18839">
        <v>136120</v>
      </c>
    </row>
    <row r="18840" spans="1:5" x14ac:dyDescent="0.25">
      <c r="A18840" s="2">
        <v>45538.711805555555</v>
      </c>
      <c r="B18840">
        <v>136050</v>
      </c>
      <c r="C18840">
        <v>136125</v>
      </c>
      <c r="D18840">
        <v>136030</v>
      </c>
      <c r="E18840">
        <v>136110</v>
      </c>
    </row>
    <row r="18841" spans="1:5" x14ac:dyDescent="0.25">
      <c r="A18841" s="2">
        <v>45538.708333333336</v>
      </c>
      <c r="B18841">
        <v>135985</v>
      </c>
      <c r="C18841">
        <v>136080</v>
      </c>
      <c r="D18841">
        <v>135905</v>
      </c>
      <c r="E18841">
        <v>136050</v>
      </c>
    </row>
    <row r="18842" spans="1:5" x14ac:dyDescent="0.25">
      <c r="A18842" s="2">
        <v>45538.704861111109</v>
      </c>
      <c r="B18842">
        <v>135930</v>
      </c>
      <c r="C18842">
        <v>136000</v>
      </c>
      <c r="D18842">
        <v>135890</v>
      </c>
      <c r="E18842">
        <v>135985</v>
      </c>
    </row>
    <row r="18843" spans="1:5" x14ac:dyDescent="0.25">
      <c r="A18843" s="2">
        <v>45538.701388888891</v>
      </c>
      <c r="B18843">
        <v>135865</v>
      </c>
      <c r="C18843">
        <v>135965</v>
      </c>
      <c r="D18843">
        <v>135855</v>
      </c>
      <c r="E18843">
        <v>135930</v>
      </c>
    </row>
    <row r="18844" spans="1:5" x14ac:dyDescent="0.25">
      <c r="A18844" s="2">
        <v>45538.697916666664</v>
      </c>
      <c r="B18844">
        <v>135845</v>
      </c>
      <c r="C18844">
        <v>135875</v>
      </c>
      <c r="D18844">
        <v>135765</v>
      </c>
      <c r="E18844">
        <v>135865</v>
      </c>
    </row>
    <row r="18845" spans="1:5" x14ac:dyDescent="0.25">
      <c r="A18845" s="2">
        <v>45538.694444444445</v>
      </c>
      <c r="B18845">
        <v>135805</v>
      </c>
      <c r="C18845">
        <v>135890</v>
      </c>
      <c r="D18845">
        <v>135705</v>
      </c>
      <c r="E18845">
        <v>135850</v>
      </c>
    </row>
    <row r="18846" spans="1:5" x14ac:dyDescent="0.25">
      <c r="A18846" s="2">
        <v>45538.690972222219</v>
      </c>
      <c r="B18846">
        <v>135890</v>
      </c>
      <c r="C18846">
        <v>135915</v>
      </c>
      <c r="D18846">
        <v>135790</v>
      </c>
      <c r="E18846">
        <v>135810</v>
      </c>
    </row>
    <row r="18847" spans="1:5" x14ac:dyDescent="0.25">
      <c r="A18847" s="2">
        <v>45538.6875</v>
      </c>
      <c r="B18847">
        <v>135940</v>
      </c>
      <c r="C18847">
        <v>136010</v>
      </c>
      <c r="D18847">
        <v>135885</v>
      </c>
      <c r="E18847">
        <v>135895</v>
      </c>
    </row>
    <row r="18848" spans="1:5" x14ac:dyDescent="0.25">
      <c r="A18848" s="2">
        <v>45538.684027777781</v>
      </c>
      <c r="B18848">
        <v>136030</v>
      </c>
      <c r="C18848">
        <v>136030</v>
      </c>
      <c r="D18848">
        <v>135920</v>
      </c>
      <c r="E18848">
        <v>135940</v>
      </c>
    </row>
    <row r="18849" spans="1:5" x14ac:dyDescent="0.25">
      <c r="A18849" s="2">
        <v>45538.680555555555</v>
      </c>
      <c r="B18849">
        <v>136035</v>
      </c>
      <c r="C18849">
        <v>136060</v>
      </c>
      <c r="D18849">
        <v>135990</v>
      </c>
      <c r="E18849">
        <v>136025</v>
      </c>
    </row>
    <row r="18850" spans="1:5" x14ac:dyDescent="0.25">
      <c r="A18850" s="2">
        <v>45538.677083333336</v>
      </c>
      <c r="B18850">
        <v>136015</v>
      </c>
      <c r="C18850">
        <v>136060</v>
      </c>
      <c r="D18850">
        <v>135990</v>
      </c>
      <c r="E18850">
        <v>136035</v>
      </c>
    </row>
    <row r="18851" spans="1:5" x14ac:dyDescent="0.25">
      <c r="A18851" s="2">
        <v>45538.673611111109</v>
      </c>
      <c r="B18851">
        <v>136050</v>
      </c>
      <c r="C18851">
        <v>136055</v>
      </c>
      <c r="D18851">
        <v>136010</v>
      </c>
      <c r="E18851">
        <v>136020</v>
      </c>
    </row>
    <row r="18852" spans="1:5" x14ac:dyDescent="0.25">
      <c r="A18852" s="2">
        <v>45538.670138888891</v>
      </c>
      <c r="B18852">
        <v>136045</v>
      </c>
      <c r="C18852">
        <v>136100</v>
      </c>
      <c r="D18852">
        <v>136035</v>
      </c>
      <c r="E18852">
        <v>136045</v>
      </c>
    </row>
    <row r="18853" spans="1:5" x14ac:dyDescent="0.25">
      <c r="A18853" s="2">
        <v>45538.666666666664</v>
      </c>
      <c r="B18853">
        <v>136035</v>
      </c>
      <c r="C18853">
        <v>136060</v>
      </c>
      <c r="D18853">
        <v>135990</v>
      </c>
      <c r="E18853">
        <v>136045</v>
      </c>
    </row>
    <row r="18854" spans="1:5" x14ac:dyDescent="0.25">
      <c r="A18854" s="2">
        <v>45538.663194444445</v>
      </c>
      <c r="B18854">
        <v>136050</v>
      </c>
      <c r="C18854">
        <v>136095</v>
      </c>
      <c r="D18854">
        <v>136005</v>
      </c>
      <c r="E18854">
        <v>136035</v>
      </c>
    </row>
    <row r="18855" spans="1:5" x14ac:dyDescent="0.25">
      <c r="A18855" s="2">
        <v>45538.659722222219</v>
      </c>
      <c r="B18855">
        <v>136105</v>
      </c>
      <c r="C18855">
        <v>136130</v>
      </c>
      <c r="D18855">
        <v>136025</v>
      </c>
      <c r="E18855">
        <v>136050</v>
      </c>
    </row>
    <row r="18856" spans="1:5" x14ac:dyDescent="0.25">
      <c r="A18856" s="2">
        <v>45538.65625</v>
      </c>
      <c r="B18856">
        <v>136095</v>
      </c>
      <c r="C18856">
        <v>136120</v>
      </c>
      <c r="D18856">
        <v>136070</v>
      </c>
      <c r="E18856">
        <v>136110</v>
      </c>
    </row>
    <row r="18857" spans="1:5" x14ac:dyDescent="0.25">
      <c r="A18857" s="2">
        <v>45538.652777777781</v>
      </c>
      <c r="B18857">
        <v>136125</v>
      </c>
      <c r="C18857">
        <v>136145</v>
      </c>
      <c r="D18857">
        <v>136060</v>
      </c>
      <c r="E18857">
        <v>136095</v>
      </c>
    </row>
    <row r="18858" spans="1:5" x14ac:dyDescent="0.25">
      <c r="A18858" s="2">
        <v>45538.649305555555</v>
      </c>
      <c r="B18858">
        <v>136145</v>
      </c>
      <c r="C18858">
        <v>136170</v>
      </c>
      <c r="D18858">
        <v>136105</v>
      </c>
      <c r="E18858">
        <v>136120</v>
      </c>
    </row>
    <row r="18859" spans="1:5" x14ac:dyDescent="0.25">
      <c r="A18859" s="2">
        <v>45538.645833333336</v>
      </c>
      <c r="B18859">
        <v>136045</v>
      </c>
      <c r="C18859">
        <v>136165</v>
      </c>
      <c r="D18859">
        <v>136025</v>
      </c>
      <c r="E18859">
        <v>136140</v>
      </c>
    </row>
    <row r="18860" spans="1:5" x14ac:dyDescent="0.25">
      <c r="A18860" s="2">
        <v>45538.642361111109</v>
      </c>
      <c r="B18860">
        <v>135985</v>
      </c>
      <c r="C18860">
        <v>136060</v>
      </c>
      <c r="D18860">
        <v>135980</v>
      </c>
      <c r="E18860">
        <v>136040</v>
      </c>
    </row>
    <row r="18861" spans="1:5" x14ac:dyDescent="0.25">
      <c r="A18861" s="2">
        <v>45538.638888888891</v>
      </c>
      <c r="B18861">
        <v>136020</v>
      </c>
      <c r="C18861">
        <v>136060</v>
      </c>
      <c r="D18861">
        <v>135975</v>
      </c>
      <c r="E18861">
        <v>135990</v>
      </c>
    </row>
    <row r="18862" spans="1:5" x14ac:dyDescent="0.25">
      <c r="A18862" s="2">
        <v>45538.635416666664</v>
      </c>
      <c r="B18862">
        <v>136055</v>
      </c>
      <c r="C18862">
        <v>136060</v>
      </c>
      <c r="D18862">
        <v>135970</v>
      </c>
      <c r="E18862">
        <v>136025</v>
      </c>
    </row>
    <row r="18863" spans="1:5" x14ac:dyDescent="0.25">
      <c r="A18863" s="2">
        <v>45538.631944444445</v>
      </c>
      <c r="B18863">
        <v>136020</v>
      </c>
      <c r="C18863">
        <v>136055</v>
      </c>
      <c r="D18863">
        <v>135990</v>
      </c>
      <c r="E18863">
        <v>136055</v>
      </c>
    </row>
    <row r="18864" spans="1:5" x14ac:dyDescent="0.25">
      <c r="A18864" s="2">
        <v>45538.628472222219</v>
      </c>
      <c r="B18864">
        <v>135980</v>
      </c>
      <c r="C18864">
        <v>136040</v>
      </c>
      <c r="D18864">
        <v>135940</v>
      </c>
      <c r="E18864">
        <v>136020</v>
      </c>
    </row>
    <row r="18865" spans="1:5" x14ac:dyDescent="0.25">
      <c r="A18865" s="2">
        <v>45538.625</v>
      </c>
      <c r="B18865">
        <v>136105</v>
      </c>
      <c r="C18865">
        <v>136115</v>
      </c>
      <c r="D18865">
        <v>135965</v>
      </c>
      <c r="E18865">
        <v>135975</v>
      </c>
    </row>
    <row r="18866" spans="1:5" x14ac:dyDescent="0.25">
      <c r="A18866" s="2">
        <v>45538.621527777781</v>
      </c>
      <c r="B18866">
        <v>136200</v>
      </c>
      <c r="C18866">
        <v>136215</v>
      </c>
      <c r="D18866">
        <v>136075</v>
      </c>
      <c r="E18866">
        <v>136105</v>
      </c>
    </row>
    <row r="18867" spans="1:5" x14ac:dyDescent="0.25">
      <c r="A18867" s="2">
        <v>45538.618055555555</v>
      </c>
      <c r="B18867">
        <v>136225</v>
      </c>
      <c r="C18867">
        <v>136275</v>
      </c>
      <c r="D18867">
        <v>136185</v>
      </c>
      <c r="E18867">
        <v>136200</v>
      </c>
    </row>
    <row r="18868" spans="1:5" x14ac:dyDescent="0.25">
      <c r="A18868" s="2">
        <v>45538.614583333336</v>
      </c>
      <c r="B18868">
        <v>136250</v>
      </c>
      <c r="C18868">
        <v>136260</v>
      </c>
      <c r="D18868">
        <v>136195</v>
      </c>
      <c r="E18868">
        <v>136225</v>
      </c>
    </row>
    <row r="18869" spans="1:5" x14ac:dyDescent="0.25">
      <c r="A18869" s="2">
        <v>45538.611111111109</v>
      </c>
      <c r="B18869">
        <v>136320</v>
      </c>
      <c r="C18869">
        <v>136355</v>
      </c>
      <c r="D18869">
        <v>136235</v>
      </c>
      <c r="E18869">
        <v>136245</v>
      </c>
    </row>
    <row r="18870" spans="1:5" x14ac:dyDescent="0.25">
      <c r="A18870" s="2">
        <v>45538.607638888891</v>
      </c>
      <c r="B18870">
        <v>136230</v>
      </c>
      <c r="C18870">
        <v>136335</v>
      </c>
      <c r="D18870">
        <v>136175</v>
      </c>
      <c r="E18870">
        <v>136320</v>
      </c>
    </row>
    <row r="18871" spans="1:5" x14ac:dyDescent="0.25">
      <c r="A18871" s="2">
        <v>45538.604166666664</v>
      </c>
      <c r="B18871">
        <v>136365</v>
      </c>
      <c r="C18871">
        <v>136375</v>
      </c>
      <c r="D18871">
        <v>136205</v>
      </c>
      <c r="E18871">
        <v>136225</v>
      </c>
    </row>
    <row r="18872" spans="1:5" x14ac:dyDescent="0.25">
      <c r="A18872" s="2">
        <v>45538.600694444445</v>
      </c>
      <c r="B18872">
        <v>136275</v>
      </c>
      <c r="C18872">
        <v>136430</v>
      </c>
      <c r="D18872">
        <v>136250</v>
      </c>
      <c r="E18872">
        <v>136370</v>
      </c>
    </row>
    <row r="18873" spans="1:5" x14ac:dyDescent="0.25">
      <c r="A18873" s="2">
        <v>45538.597222222219</v>
      </c>
      <c r="B18873">
        <v>136180</v>
      </c>
      <c r="C18873">
        <v>136300</v>
      </c>
      <c r="D18873">
        <v>136155</v>
      </c>
      <c r="E18873">
        <v>136275</v>
      </c>
    </row>
    <row r="18874" spans="1:5" x14ac:dyDescent="0.25">
      <c r="A18874" s="2">
        <v>45538.59375</v>
      </c>
      <c r="B18874">
        <v>136145</v>
      </c>
      <c r="C18874">
        <v>136215</v>
      </c>
      <c r="D18874">
        <v>136130</v>
      </c>
      <c r="E18874">
        <v>136175</v>
      </c>
    </row>
    <row r="18875" spans="1:5" x14ac:dyDescent="0.25">
      <c r="A18875" s="2">
        <v>45538.590277777781</v>
      </c>
      <c r="B18875">
        <v>136180</v>
      </c>
      <c r="C18875">
        <v>136200</v>
      </c>
      <c r="D18875">
        <v>136100</v>
      </c>
      <c r="E18875">
        <v>136145</v>
      </c>
    </row>
    <row r="18876" spans="1:5" x14ac:dyDescent="0.25">
      <c r="A18876" s="2">
        <v>45538.586805555555</v>
      </c>
      <c r="B18876">
        <v>136065</v>
      </c>
      <c r="C18876">
        <v>136180</v>
      </c>
      <c r="D18876">
        <v>136065</v>
      </c>
      <c r="E18876">
        <v>136180</v>
      </c>
    </row>
    <row r="18877" spans="1:5" x14ac:dyDescent="0.25">
      <c r="A18877" s="2">
        <v>45538.583333333336</v>
      </c>
      <c r="B18877">
        <v>135990</v>
      </c>
      <c r="C18877">
        <v>136095</v>
      </c>
      <c r="D18877">
        <v>135980</v>
      </c>
      <c r="E18877">
        <v>136070</v>
      </c>
    </row>
    <row r="18878" spans="1:5" x14ac:dyDescent="0.25">
      <c r="A18878" s="2">
        <v>45538.579861111109</v>
      </c>
      <c r="B18878">
        <v>135965</v>
      </c>
      <c r="C18878">
        <v>136010</v>
      </c>
      <c r="D18878">
        <v>135915</v>
      </c>
      <c r="E18878">
        <v>135990</v>
      </c>
    </row>
    <row r="18879" spans="1:5" x14ac:dyDescent="0.25">
      <c r="A18879" s="2">
        <v>45538.576388888891</v>
      </c>
      <c r="B18879">
        <v>135945</v>
      </c>
      <c r="C18879">
        <v>135990</v>
      </c>
      <c r="D18879">
        <v>135930</v>
      </c>
      <c r="E18879">
        <v>135965</v>
      </c>
    </row>
    <row r="18880" spans="1:5" x14ac:dyDescent="0.25">
      <c r="A18880" s="2">
        <v>45538.572916666664</v>
      </c>
      <c r="B18880">
        <v>136035</v>
      </c>
      <c r="C18880">
        <v>136075</v>
      </c>
      <c r="D18880">
        <v>135935</v>
      </c>
      <c r="E18880">
        <v>135950</v>
      </c>
    </row>
    <row r="18881" spans="1:5" x14ac:dyDescent="0.25">
      <c r="A18881" s="2">
        <v>45538.569444444445</v>
      </c>
      <c r="B18881">
        <v>136115</v>
      </c>
      <c r="C18881">
        <v>136125</v>
      </c>
      <c r="D18881">
        <v>136030</v>
      </c>
      <c r="E18881">
        <v>136030</v>
      </c>
    </row>
    <row r="18882" spans="1:5" x14ac:dyDescent="0.25">
      <c r="A18882" s="2">
        <v>45538.565972222219</v>
      </c>
      <c r="B18882">
        <v>136095</v>
      </c>
      <c r="C18882">
        <v>136140</v>
      </c>
      <c r="D18882">
        <v>136090</v>
      </c>
      <c r="E18882">
        <v>136120</v>
      </c>
    </row>
    <row r="18883" spans="1:5" x14ac:dyDescent="0.25">
      <c r="A18883" s="2">
        <v>45538.5625</v>
      </c>
      <c r="B18883">
        <v>136175</v>
      </c>
      <c r="C18883">
        <v>136190</v>
      </c>
      <c r="D18883">
        <v>136080</v>
      </c>
      <c r="E18883">
        <v>136100</v>
      </c>
    </row>
    <row r="18884" spans="1:5" x14ac:dyDescent="0.25">
      <c r="A18884" s="2">
        <v>45538.559027777781</v>
      </c>
      <c r="B18884">
        <v>136090</v>
      </c>
      <c r="C18884">
        <v>136180</v>
      </c>
      <c r="D18884">
        <v>136055</v>
      </c>
      <c r="E18884">
        <v>136170</v>
      </c>
    </row>
    <row r="18885" spans="1:5" x14ac:dyDescent="0.25">
      <c r="A18885" s="2">
        <v>45538.555555555555</v>
      </c>
      <c r="B18885">
        <v>136070</v>
      </c>
      <c r="C18885">
        <v>136210</v>
      </c>
      <c r="D18885">
        <v>136070</v>
      </c>
      <c r="E18885">
        <v>136090</v>
      </c>
    </row>
    <row r="18886" spans="1:5" x14ac:dyDescent="0.25">
      <c r="A18886" s="2">
        <v>45538.552083333336</v>
      </c>
      <c r="B18886">
        <v>136125</v>
      </c>
      <c r="C18886">
        <v>136140</v>
      </c>
      <c r="D18886">
        <v>136065</v>
      </c>
      <c r="E18886">
        <v>136075</v>
      </c>
    </row>
    <row r="18887" spans="1:5" x14ac:dyDescent="0.25">
      <c r="A18887" s="2">
        <v>45538.548611111109</v>
      </c>
      <c r="B18887">
        <v>135975</v>
      </c>
      <c r="C18887">
        <v>136140</v>
      </c>
      <c r="D18887">
        <v>135975</v>
      </c>
      <c r="E18887">
        <v>136120</v>
      </c>
    </row>
    <row r="18888" spans="1:5" x14ac:dyDescent="0.25">
      <c r="A18888" s="2">
        <v>45538.545138888891</v>
      </c>
      <c r="B18888">
        <v>135980</v>
      </c>
      <c r="C18888">
        <v>136000</v>
      </c>
      <c r="D18888">
        <v>135935</v>
      </c>
      <c r="E18888">
        <v>135975</v>
      </c>
    </row>
    <row r="18889" spans="1:5" x14ac:dyDescent="0.25">
      <c r="A18889" s="2">
        <v>45538.541666666664</v>
      </c>
      <c r="B18889">
        <v>135905</v>
      </c>
      <c r="C18889">
        <v>136025</v>
      </c>
      <c r="D18889">
        <v>135900</v>
      </c>
      <c r="E18889">
        <v>135985</v>
      </c>
    </row>
    <row r="18890" spans="1:5" x14ac:dyDescent="0.25">
      <c r="A18890" s="2">
        <v>45538.538194444445</v>
      </c>
      <c r="B18890">
        <v>136040</v>
      </c>
      <c r="C18890">
        <v>136070</v>
      </c>
      <c r="D18890">
        <v>135895</v>
      </c>
      <c r="E18890">
        <v>135900</v>
      </c>
    </row>
    <row r="18891" spans="1:5" x14ac:dyDescent="0.25">
      <c r="A18891" s="2">
        <v>45538.534722222219</v>
      </c>
      <c r="B18891">
        <v>136010</v>
      </c>
      <c r="C18891">
        <v>136060</v>
      </c>
      <c r="D18891">
        <v>135970</v>
      </c>
      <c r="E18891">
        <v>136035</v>
      </c>
    </row>
    <row r="18892" spans="1:5" x14ac:dyDescent="0.25">
      <c r="A18892" s="2">
        <v>45538.53125</v>
      </c>
      <c r="B18892">
        <v>135950</v>
      </c>
      <c r="C18892">
        <v>136025</v>
      </c>
      <c r="D18892">
        <v>135905</v>
      </c>
      <c r="E18892">
        <v>136010</v>
      </c>
    </row>
    <row r="18893" spans="1:5" x14ac:dyDescent="0.25">
      <c r="A18893" s="2">
        <v>45538.527777777781</v>
      </c>
      <c r="B18893">
        <v>136045</v>
      </c>
      <c r="C18893">
        <v>136060</v>
      </c>
      <c r="D18893">
        <v>135905</v>
      </c>
      <c r="E18893">
        <v>135950</v>
      </c>
    </row>
    <row r="18894" spans="1:5" x14ac:dyDescent="0.25">
      <c r="A18894" s="2">
        <v>45538.524305555555</v>
      </c>
      <c r="B18894">
        <v>136020</v>
      </c>
      <c r="C18894">
        <v>136120</v>
      </c>
      <c r="D18894">
        <v>136015</v>
      </c>
      <c r="E18894">
        <v>136050</v>
      </c>
    </row>
    <row r="18895" spans="1:5" x14ac:dyDescent="0.25">
      <c r="A18895" s="2">
        <v>45538.520833333336</v>
      </c>
      <c r="B18895">
        <v>136070</v>
      </c>
      <c r="C18895">
        <v>136115</v>
      </c>
      <c r="D18895">
        <v>136020</v>
      </c>
      <c r="E18895">
        <v>136025</v>
      </c>
    </row>
    <row r="18896" spans="1:5" x14ac:dyDescent="0.25">
      <c r="A18896" s="2">
        <v>45538.517361111109</v>
      </c>
      <c r="B18896">
        <v>136075</v>
      </c>
      <c r="C18896">
        <v>136145</v>
      </c>
      <c r="D18896">
        <v>136040</v>
      </c>
      <c r="E18896">
        <v>136075</v>
      </c>
    </row>
    <row r="18897" spans="1:5" x14ac:dyDescent="0.25">
      <c r="A18897" s="2">
        <v>45538.513888888891</v>
      </c>
      <c r="B18897">
        <v>136125</v>
      </c>
      <c r="C18897">
        <v>136140</v>
      </c>
      <c r="D18897">
        <v>135990</v>
      </c>
      <c r="E18897">
        <v>136080</v>
      </c>
    </row>
    <row r="18898" spans="1:5" x14ac:dyDescent="0.25">
      <c r="A18898" s="2">
        <v>45538.510416666664</v>
      </c>
      <c r="B18898">
        <v>136150</v>
      </c>
      <c r="C18898">
        <v>136180</v>
      </c>
      <c r="D18898">
        <v>136100</v>
      </c>
      <c r="E18898">
        <v>136125</v>
      </c>
    </row>
    <row r="18899" spans="1:5" x14ac:dyDescent="0.25">
      <c r="A18899" s="2">
        <v>45538.506944444445</v>
      </c>
      <c r="B18899">
        <v>136230</v>
      </c>
      <c r="C18899">
        <v>136245</v>
      </c>
      <c r="D18899">
        <v>136140</v>
      </c>
      <c r="E18899">
        <v>136150</v>
      </c>
    </row>
    <row r="18900" spans="1:5" x14ac:dyDescent="0.25">
      <c r="A18900" s="2">
        <v>45538.503472222219</v>
      </c>
      <c r="B18900">
        <v>136155</v>
      </c>
      <c r="C18900">
        <v>136310</v>
      </c>
      <c r="D18900">
        <v>136120</v>
      </c>
      <c r="E18900">
        <v>136230</v>
      </c>
    </row>
    <row r="18901" spans="1:5" x14ac:dyDescent="0.25">
      <c r="A18901" s="2">
        <v>45538.5</v>
      </c>
      <c r="B18901">
        <v>136130</v>
      </c>
      <c r="C18901">
        <v>136185</v>
      </c>
      <c r="D18901">
        <v>135980</v>
      </c>
      <c r="E18901">
        <v>136155</v>
      </c>
    </row>
    <row r="18902" spans="1:5" x14ac:dyDescent="0.25">
      <c r="A18902" s="2">
        <v>45538.496527777781</v>
      </c>
      <c r="B18902">
        <v>136195</v>
      </c>
      <c r="C18902">
        <v>136250</v>
      </c>
      <c r="D18902">
        <v>136100</v>
      </c>
      <c r="E18902">
        <v>136130</v>
      </c>
    </row>
    <row r="18903" spans="1:5" x14ac:dyDescent="0.25">
      <c r="A18903" s="2">
        <v>45538.493055555555</v>
      </c>
      <c r="B18903">
        <v>136240</v>
      </c>
      <c r="C18903">
        <v>136285</v>
      </c>
      <c r="D18903">
        <v>136100</v>
      </c>
      <c r="E18903">
        <v>136190</v>
      </c>
    </row>
    <row r="18904" spans="1:5" x14ac:dyDescent="0.25">
      <c r="A18904" s="2">
        <v>45538.489583333336</v>
      </c>
      <c r="B18904">
        <v>136225</v>
      </c>
      <c r="C18904">
        <v>136270</v>
      </c>
      <c r="D18904">
        <v>136120</v>
      </c>
      <c r="E18904">
        <v>136245</v>
      </c>
    </row>
    <row r="18905" spans="1:5" x14ac:dyDescent="0.25">
      <c r="A18905" s="2">
        <v>45538.486111111109</v>
      </c>
      <c r="B18905">
        <v>136280</v>
      </c>
      <c r="C18905">
        <v>136325</v>
      </c>
      <c r="D18905">
        <v>136135</v>
      </c>
      <c r="E18905">
        <v>136225</v>
      </c>
    </row>
    <row r="18906" spans="1:5" x14ac:dyDescent="0.25">
      <c r="A18906" s="2">
        <v>45538.482638888891</v>
      </c>
      <c r="B18906">
        <v>136455</v>
      </c>
      <c r="C18906">
        <v>136475</v>
      </c>
      <c r="D18906">
        <v>136265</v>
      </c>
      <c r="E18906">
        <v>136280</v>
      </c>
    </row>
    <row r="18907" spans="1:5" x14ac:dyDescent="0.25">
      <c r="A18907" s="2">
        <v>45538.479166666664</v>
      </c>
      <c r="B18907">
        <v>136410</v>
      </c>
      <c r="C18907">
        <v>136555</v>
      </c>
      <c r="D18907">
        <v>136330</v>
      </c>
      <c r="E18907">
        <v>136455</v>
      </c>
    </row>
    <row r="18908" spans="1:5" x14ac:dyDescent="0.25">
      <c r="A18908" s="2">
        <v>45538.475694444445</v>
      </c>
      <c r="B18908">
        <v>136220</v>
      </c>
      <c r="C18908">
        <v>136495</v>
      </c>
      <c r="D18908">
        <v>136180</v>
      </c>
      <c r="E18908">
        <v>136415</v>
      </c>
    </row>
    <row r="18909" spans="1:5" x14ac:dyDescent="0.25">
      <c r="A18909" s="2">
        <v>45538.472222222219</v>
      </c>
      <c r="B18909">
        <v>135980</v>
      </c>
      <c r="C18909">
        <v>136225</v>
      </c>
      <c r="D18909">
        <v>135970</v>
      </c>
      <c r="E18909">
        <v>136225</v>
      </c>
    </row>
    <row r="18910" spans="1:5" x14ac:dyDescent="0.25">
      <c r="A18910" s="2">
        <v>45538.46875</v>
      </c>
      <c r="B18910">
        <v>135895</v>
      </c>
      <c r="C18910">
        <v>135995</v>
      </c>
      <c r="D18910">
        <v>135860</v>
      </c>
      <c r="E18910">
        <v>135980</v>
      </c>
    </row>
    <row r="18911" spans="1:5" x14ac:dyDescent="0.25">
      <c r="A18911" s="2">
        <v>45538.465277777781</v>
      </c>
      <c r="B18911">
        <v>135980</v>
      </c>
      <c r="C18911">
        <v>136030</v>
      </c>
      <c r="D18911">
        <v>135855</v>
      </c>
      <c r="E18911">
        <v>135890</v>
      </c>
    </row>
    <row r="18912" spans="1:5" x14ac:dyDescent="0.25">
      <c r="A18912" s="2">
        <v>45538.461805555555</v>
      </c>
      <c r="B18912">
        <v>135890</v>
      </c>
      <c r="C18912">
        <v>135990</v>
      </c>
      <c r="D18912">
        <v>135795</v>
      </c>
      <c r="E18912">
        <v>135980</v>
      </c>
    </row>
    <row r="18913" spans="1:5" x14ac:dyDescent="0.25">
      <c r="A18913" s="2">
        <v>45538.458333333336</v>
      </c>
      <c r="B18913">
        <v>136070</v>
      </c>
      <c r="C18913">
        <v>136110</v>
      </c>
      <c r="D18913">
        <v>135885</v>
      </c>
      <c r="E18913">
        <v>135885</v>
      </c>
    </row>
    <row r="18914" spans="1:5" x14ac:dyDescent="0.25">
      <c r="A18914" s="2">
        <v>45538.454861111109</v>
      </c>
      <c r="B18914">
        <v>136025</v>
      </c>
      <c r="C18914">
        <v>136100</v>
      </c>
      <c r="D18914">
        <v>135905</v>
      </c>
      <c r="E18914">
        <v>136070</v>
      </c>
    </row>
    <row r="18915" spans="1:5" x14ac:dyDescent="0.25">
      <c r="A18915" s="2">
        <v>45538.451388888891</v>
      </c>
      <c r="B18915">
        <v>136280</v>
      </c>
      <c r="C18915">
        <v>136300</v>
      </c>
      <c r="D18915">
        <v>135990</v>
      </c>
      <c r="E18915">
        <v>136030</v>
      </c>
    </row>
    <row r="18916" spans="1:5" x14ac:dyDescent="0.25">
      <c r="A18916" s="2">
        <v>45538.447916666664</v>
      </c>
      <c r="B18916">
        <v>136260</v>
      </c>
      <c r="C18916">
        <v>136305</v>
      </c>
      <c r="D18916">
        <v>136110</v>
      </c>
      <c r="E18916">
        <v>136280</v>
      </c>
    </row>
    <row r="18917" spans="1:5" x14ac:dyDescent="0.25">
      <c r="A18917" s="2">
        <v>45538.444444444445</v>
      </c>
      <c r="B18917">
        <v>136265</v>
      </c>
      <c r="C18917">
        <v>136320</v>
      </c>
      <c r="D18917">
        <v>136200</v>
      </c>
      <c r="E18917">
        <v>136255</v>
      </c>
    </row>
    <row r="18918" spans="1:5" x14ac:dyDescent="0.25">
      <c r="A18918" s="2">
        <v>45538.440972222219</v>
      </c>
      <c r="B18918">
        <v>136450</v>
      </c>
      <c r="C18918">
        <v>136465</v>
      </c>
      <c r="D18918">
        <v>136220</v>
      </c>
      <c r="E18918">
        <v>136265</v>
      </c>
    </row>
    <row r="18919" spans="1:5" x14ac:dyDescent="0.25">
      <c r="A18919" s="2">
        <v>45538.4375</v>
      </c>
      <c r="B18919">
        <v>136525</v>
      </c>
      <c r="C18919">
        <v>136550</v>
      </c>
      <c r="D18919">
        <v>136365</v>
      </c>
      <c r="E18919">
        <v>136445</v>
      </c>
    </row>
    <row r="18920" spans="1:5" x14ac:dyDescent="0.25">
      <c r="A18920" s="2">
        <v>45538.434027777781</v>
      </c>
      <c r="B18920">
        <v>136270</v>
      </c>
      <c r="C18920">
        <v>136540</v>
      </c>
      <c r="D18920">
        <v>136270</v>
      </c>
      <c r="E18920">
        <v>136525</v>
      </c>
    </row>
    <row r="18921" spans="1:5" x14ac:dyDescent="0.25">
      <c r="A18921" s="2">
        <v>45538.430555555555</v>
      </c>
      <c r="B18921">
        <v>136335</v>
      </c>
      <c r="C18921">
        <v>136340</v>
      </c>
      <c r="D18921">
        <v>136215</v>
      </c>
      <c r="E18921">
        <v>136270</v>
      </c>
    </row>
    <row r="18922" spans="1:5" x14ac:dyDescent="0.25">
      <c r="A18922" s="2">
        <v>45538.427083333336</v>
      </c>
      <c r="B18922">
        <v>136460</v>
      </c>
      <c r="C18922">
        <v>136480</v>
      </c>
      <c r="D18922">
        <v>136230</v>
      </c>
      <c r="E18922">
        <v>136335</v>
      </c>
    </row>
    <row r="18923" spans="1:5" x14ac:dyDescent="0.25">
      <c r="A18923" s="2">
        <v>45538.423611111109</v>
      </c>
      <c r="B18923">
        <v>136515</v>
      </c>
      <c r="C18923">
        <v>136570</v>
      </c>
      <c r="D18923">
        <v>136315</v>
      </c>
      <c r="E18923">
        <v>136460</v>
      </c>
    </row>
    <row r="18924" spans="1:5" x14ac:dyDescent="0.25">
      <c r="A18924" s="2">
        <v>45538.420138888891</v>
      </c>
      <c r="B18924">
        <v>136435</v>
      </c>
      <c r="C18924">
        <v>136590</v>
      </c>
      <c r="D18924">
        <v>136425</v>
      </c>
      <c r="E18924">
        <v>136515</v>
      </c>
    </row>
    <row r="18925" spans="1:5" x14ac:dyDescent="0.25">
      <c r="A18925" s="2">
        <v>45538.416666666664</v>
      </c>
      <c r="B18925">
        <v>136375</v>
      </c>
      <c r="C18925">
        <v>136470</v>
      </c>
      <c r="D18925">
        <v>136335</v>
      </c>
      <c r="E18925">
        <v>136435</v>
      </c>
    </row>
    <row r="18926" spans="1:5" x14ac:dyDescent="0.25">
      <c r="A18926" s="2">
        <v>45538.413194444445</v>
      </c>
      <c r="B18926">
        <v>136425</v>
      </c>
      <c r="C18926">
        <v>136435</v>
      </c>
      <c r="D18926">
        <v>136335</v>
      </c>
      <c r="E18926">
        <v>136370</v>
      </c>
    </row>
    <row r="18927" spans="1:5" x14ac:dyDescent="0.25">
      <c r="A18927" s="2">
        <v>45538.409722222219</v>
      </c>
      <c r="B18927">
        <v>136455</v>
      </c>
      <c r="C18927">
        <v>136455</v>
      </c>
      <c r="D18927">
        <v>136395</v>
      </c>
      <c r="E18927">
        <v>136430</v>
      </c>
    </row>
    <row r="18928" spans="1:5" x14ac:dyDescent="0.25">
      <c r="A18928" s="2">
        <v>45538.40625</v>
      </c>
      <c r="B18928">
        <v>136530</v>
      </c>
      <c r="C18928">
        <v>136530</v>
      </c>
      <c r="D18928">
        <v>136425</v>
      </c>
      <c r="E18928">
        <v>136450</v>
      </c>
    </row>
    <row r="18929" spans="1:5" x14ac:dyDescent="0.25">
      <c r="A18929" s="2">
        <v>45538.402777777781</v>
      </c>
      <c r="B18929">
        <v>136435</v>
      </c>
      <c r="C18929">
        <v>136555</v>
      </c>
      <c r="D18929">
        <v>136400</v>
      </c>
      <c r="E18929">
        <v>136525</v>
      </c>
    </row>
    <row r="18930" spans="1:5" x14ac:dyDescent="0.25">
      <c r="A18930" s="2">
        <v>45538.399305555555</v>
      </c>
      <c r="B18930">
        <v>136405</v>
      </c>
      <c r="C18930">
        <v>136440</v>
      </c>
      <c r="D18930">
        <v>136345</v>
      </c>
      <c r="E18930">
        <v>136435</v>
      </c>
    </row>
    <row r="18931" spans="1:5" x14ac:dyDescent="0.25">
      <c r="A18931" s="2">
        <v>45538.395833333336</v>
      </c>
      <c r="B18931">
        <v>136335</v>
      </c>
      <c r="C18931">
        <v>136415</v>
      </c>
      <c r="D18931">
        <v>136230</v>
      </c>
      <c r="E18931">
        <v>136410</v>
      </c>
    </row>
    <row r="18932" spans="1:5" x14ac:dyDescent="0.25">
      <c r="A18932" s="2">
        <v>45538.392361111109</v>
      </c>
      <c r="B18932">
        <v>136245</v>
      </c>
      <c r="C18932">
        <v>136340</v>
      </c>
      <c r="D18932">
        <v>136190</v>
      </c>
      <c r="E18932">
        <v>136335</v>
      </c>
    </row>
    <row r="18933" spans="1:5" x14ac:dyDescent="0.25">
      <c r="A18933" s="2">
        <v>45538.388888888891</v>
      </c>
      <c r="B18933">
        <v>136410</v>
      </c>
      <c r="C18933">
        <v>136440</v>
      </c>
      <c r="D18933">
        <v>136235</v>
      </c>
      <c r="E18933">
        <v>136250</v>
      </c>
    </row>
    <row r="18934" spans="1:5" x14ac:dyDescent="0.25">
      <c r="A18934" s="2">
        <v>45538.385416666664</v>
      </c>
      <c r="B18934">
        <v>136470</v>
      </c>
      <c r="C18934">
        <v>136495</v>
      </c>
      <c r="D18934">
        <v>136360</v>
      </c>
      <c r="E18934">
        <v>136415</v>
      </c>
    </row>
    <row r="18935" spans="1:5" x14ac:dyDescent="0.25">
      <c r="A18935" s="2">
        <v>45538.381944444445</v>
      </c>
      <c r="B18935">
        <v>136275</v>
      </c>
      <c r="C18935">
        <v>136510</v>
      </c>
      <c r="D18935">
        <v>136255</v>
      </c>
      <c r="E18935">
        <v>136475</v>
      </c>
    </row>
    <row r="18936" spans="1:5" x14ac:dyDescent="0.25">
      <c r="A18936" s="2">
        <v>45538.378472222219</v>
      </c>
      <c r="B18936">
        <v>136155</v>
      </c>
      <c r="C18936">
        <v>136295</v>
      </c>
      <c r="D18936">
        <v>136140</v>
      </c>
      <c r="E18936">
        <v>136275</v>
      </c>
    </row>
    <row r="18937" spans="1:5" x14ac:dyDescent="0.25">
      <c r="A18937" s="2">
        <v>45538.375</v>
      </c>
      <c r="B18937">
        <v>135695</v>
      </c>
      <c r="C18937">
        <v>136275</v>
      </c>
      <c r="D18937">
        <v>135600</v>
      </c>
      <c r="E18937">
        <v>136150</v>
      </c>
    </row>
    <row r="18938" spans="1:5" x14ac:dyDescent="0.25">
      <c r="A18938" s="2">
        <v>45537.763888888891</v>
      </c>
      <c r="B18938">
        <v>136250</v>
      </c>
      <c r="C18938">
        <v>136335</v>
      </c>
      <c r="D18938">
        <v>136220</v>
      </c>
      <c r="E18938">
        <v>136220</v>
      </c>
    </row>
    <row r="18939" spans="1:5" x14ac:dyDescent="0.25">
      <c r="A18939" s="2">
        <v>45537.760416666664</v>
      </c>
      <c r="B18939">
        <v>136315</v>
      </c>
      <c r="C18939">
        <v>136345</v>
      </c>
      <c r="D18939">
        <v>136235</v>
      </c>
      <c r="E18939">
        <v>136250</v>
      </c>
    </row>
    <row r="18940" spans="1:5" x14ac:dyDescent="0.25">
      <c r="A18940" s="2">
        <v>45537.756944444445</v>
      </c>
      <c r="B18940">
        <v>136365</v>
      </c>
      <c r="C18940">
        <v>136385</v>
      </c>
      <c r="D18940">
        <v>136300</v>
      </c>
      <c r="E18940">
        <v>136315</v>
      </c>
    </row>
    <row r="18941" spans="1:5" x14ac:dyDescent="0.25">
      <c r="A18941" s="2">
        <v>45537.753472222219</v>
      </c>
      <c r="B18941">
        <v>136365</v>
      </c>
      <c r="C18941">
        <v>136395</v>
      </c>
      <c r="D18941">
        <v>136350</v>
      </c>
      <c r="E18941">
        <v>136375</v>
      </c>
    </row>
    <row r="18942" spans="1:5" x14ac:dyDescent="0.25">
      <c r="A18942" s="2">
        <v>45537.75</v>
      </c>
      <c r="B18942">
        <v>136415</v>
      </c>
      <c r="C18942">
        <v>136420</v>
      </c>
      <c r="D18942">
        <v>136345</v>
      </c>
      <c r="E18942">
        <v>136360</v>
      </c>
    </row>
    <row r="18943" spans="1:5" x14ac:dyDescent="0.25">
      <c r="A18943" s="2">
        <v>45537.746527777781</v>
      </c>
      <c r="B18943">
        <v>136370</v>
      </c>
      <c r="C18943">
        <v>136425</v>
      </c>
      <c r="D18943">
        <v>136345</v>
      </c>
      <c r="E18943">
        <v>136415</v>
      </c>
    </row>
    <row r="18944" spans="1:5" x14ac:dyDescent="0.25">
      <c r="A18944" s="2">
        <v>45537.743055555555</v>
      </c>
      <c r="B18944">
        <v>136405</v>
      </c>
      <c r="C18944">
        <v>136420</v>
      </c>
      <c r="D18944">
        <v>136350</v>
      </c>
      <c r="E18944">
        <v>136370</v>
      </c>
    </row>
    <row r="18945" spans="1:5" x14ac:dyDescent="0.25">
      <c r="A18945" s="2">
        <v>45537.739583333336</v>
      </c>
      <c r="B18945">
        <v>136385</v>
      </c>
      <c r="C18945">
        <v>136410</v>
      </c>
      <c r="D18945">
        <v>136325</v>
      </c>
      <c r="E18945">
        <v>136400</v>
      </c>
    </row>
    <row r="18946" spans="1:5" x14ac:dyDescent="0.25">
      <c r="A18946" s="2">
        <v>45537.736111111109</v>
      </c>
      <c r="B18946">
        <v>136430</v>
      </c>
      <c r="C18946">
        <v>136445</v>
      </c>
      <c r="D18946">
        <v>136370</v>
      </c>
      <c r="E18946">
        <v>136385</v>
      </c>
    </row>
    <row r="18947" spans="1:5" x14ac:dyDescent="0.25">
      <c r="A18947" s="2">
        <v>45537.732638888891</v>
      </c>
      <c r="B18947">
        <v>136445</v>
      </c>
      <c r="C18947">
        <v>136485</v>
      </c>
      <c r="D18947">
        <v>136420</v>
      </c>
      <c r="E18947">
        <v>136435</v>
      </c>
    </row>
    <row r="18948" spans="1:5" x14ac:dyDescent="0.25">
      <c r="A18948" s="2">
        <v>45537.729166666664</v>
      </c>
      <c r="B18948">
        <v>136400</v>
      </c>
      <c r="C18948">
        <v>136475</v>
      </c>
      <c r="D18948">
        <v>136370</v>
      </c>
      <c r="E18948">
        <v>136440</v>
      </c>
    </row>
    <row r="18949" spans="1:5" x14ac:dyDescent="0.25">
      <c r="A18949" s="2">
        <v>45537.725694444445</v>
      </c>
      <c r="B18949">
        <v>136390</v>
      </c>
      <c r="C18949">
        <v>136415</v>
      </c>
      <c r="D18949">
        <v>136370</v>
      </c>
      <c r="E18949">
        <v>136400</v>
      </c>
    </row>
    <row r="18950" spans="1:5" x14ac:dyDescent="0.25">
      <c r="A18950" s="2">
        <v>45537.722222222219</v>
      </c>
      <c r="B18950">
        <v>136390</v>
      </c>
      <c r="C18950">
        <v>136465</v>
      </c>
      <c r="D18950">
        <v>136365</v>
      </c>
      <c r="E18950">
        <v>136390</v>
      </c>
    </row>
    <row r="18951" spans="1:5" x14ac:dyDescent="0.25">
      <c r="A18951" s="2">
        <v>45537.71875</v>
      </c>
      <c r="B18951">
        <v>136350</v>
      </c>
      <c r="C18951">
        <v>136415</v>
      </c>
      <c r="D18951">
        <v>136350</v>
      </c>
      <c r="E18951">
        <v>136385</v>
      </c>
    </row>
    <row r="18952" spans="1:5" x14ac:dyDescent="0.25">
      <c r="A18952" s="2">
        <v>45537.715277777781</v>
      </c>
      <c r="B18952">
        <v>136385</v>
      </c>
      <c r="C18952">
        <v>136405</v>
      </c>
      <c r="D18952">
        <v>136340</v>
      </c>
      <c r="E18952">
        <v>136355</v>
      </c>
    </row>
    <row r="18953" spans="1:5" x14ac:dyDescent="0.25">
      <c r="A18953" s="2">
        <v>45537.711805555555</v>
      </c>
      <c r="B18953">
        <v>136420</v>
      </c>
      <c r="C18953">
        <v>136485</v>
      </c>
      <c r="D18953">
        <v>136375</v>
      </c>
      <c r="E18953">
        <v>136385</v>
      </c>
    </row>
    <row r="18954" spans="1:5" x14ac:dyDescent="0.25">
      <c r="A18954" s="2">
        <v>45537.708333333336</v>
      </c>
      <c r="B18954">
        <v>136350</v>
      </c>
      <c r="C18954">
        <v>136430</v>
      </c>
      <c r="D18954">
        <v>136295</v>
      </c>
      <c r="E18954">
        <v>136420</v>
      </c>
    </row>
    <row r="18955" spans="1:5" x14ac:dyDescent="0.25">
      <c r="A18955" s="2">
        <v>45537.704861111109</v>
      </c>
      <c r="B18955">
        <v>136410</v>
      </c>
      <c r="C18955">
        <v>136435</v>
      </c>
      <c r="D18955">
        <v>136350</v>
      </c>
      <c r="E18955">
        <v>136350</v>
      </c>
    </row>
    <row r="18956" spans="1:5" x14ac:dyDescent="0.25">
      <c r="A18956" s="2">
        <v>45537.701388888891</v>
      </c>
      <c r="B18956">
        <v>136460</v>
      </c>
      <c r="C18956">
        <v>136485</v>
      </c>
      <c r="D18956">
        <v>136405</v>
      </c>
      <c r="E18956">
        <v>136410</v>
      </c>
    </row>
    <row r="18957" spans="1:5" x14ac:dyDescent="0.25">
      <c r="A18957" s="2">
        <v>45537.697916666664</v>
      </c>
      <c r="B18957">
        <v>136495</v>
      </c>
      <c r="C18957">
        <v>136495</v>
      </c>
      <c r="D18957">
        <v>136440</v>
      </c>
      <c r="E18957">
        <v>136460</v>
      </c>
    </row>
    <row r="18958" spans="1:5" x14ac:dyDescent="0.25">
      <c r="A18958" s="2">
        <v>45537.694444444445</v>
      </c>
      <c r="B18958">
        <v>136525</v>
      </c>
      <c r="C18958">
        <v>136525</v>
      </c>
      <c r="D18958">
        <v>136455</v>
      </c>
      <c r="E18958">
        <v>136495</v>
      </c>
    </row>
    <row r="18959" spans="1:5" x14ac:dyDescent="0.25">
      <c r="A18959" s="2">
        <v>45537.690972222219</v>
      </c>
      <c r="B18959">
        <v>136525</v>
      </c>
      <c r="C18959">
        <v>136550</v>
      </c>
      <c r="D18959">
        <v>136485</v>
      </c>
      <c r="E18959">
        <v>136520</v>
      </c>
    </row>
    <row r="18960" spans="1:5" x14ac:dyDescent="0.25">
      <c r="A18960" s="2">
        <v>45537.6875</v>
      </c>
      <c r="B18960">
        <v>136565</v>
      </c>
      <c r="C18960">
        <v>136600</v>
      </c>
      <c r="D18960">
        <v>136510</v>
      </c>
      <c r="E18960">
        <v>136520</v>
      </c>
    </row>
    <row r="18961" spans="1:5" x14ac:dyDescent="0.25">
      <c r="A18961" s="2">
        <v>45537.684027777781</v>
      </c>
      <c r="B18961">
        <v>136650</v>
      </c>
      <c r="C18961">
        <v>136665</v>
      </c>
      <c r="D18961">
        <v>136550</v>
      </c>
      <c r="E18961">
        <v>136560</v>
      </c>
    </row>
    <row r="18962" spans="1:5" x14ac:dyDescent="0.25">
      <c r="A18962" s="2">
        <v>45537.680555555555</v>
      </c>
      <c r="B18962">
        <v>136615</v>
      </c>
      <c r="C18962">
        <v>136685</v>
      </c>
      <c r="D18962">
        <v>136600</v>
      </c>
      <c r="E18962">
        <v>136655</v>
      </c>
    </row>
    <row r="18963" spans="1:5" x14ac:dyDescent="0.25">
      <c r="A18963" s="2">
        <v>45537.677083333336</v>
      </c>
      <c r="B18963">
        <v>136485</v>
      </c>
      <c r="C18963">
        <v>136670</v>
      </c>
      <c r="D18963">
        <v>136485</v>
      </c>
      <c r="E18963">
        <v>136620</v>
      </c>
    </row>
    <row r="18964" spans="1:5" x14ac:dyDescent="0.25">
      <c r="A18964" s="2">
        <v>45537.673611111109</v>
      </c>
      <c r="B18964">
        <v>136530</v>
      </c>
      <c r="C18964">
        <v>136560</v>
      </c>
      <c r="D18964">
        <v>136470</v>
      </c>
      <c r="E18964">
        <v>136490</v>
      </c>
    </row>
    <row r="18965" spans="1:5" x14ac:dyDescent="0.25">
      <c r="A18965" s="2">
        <v>45537.670138888891</v>
      </c>
      <c r="B18965">
        <v>136450</v>
      </c>
      <c r="C18965">
        <v>136590</v>
      </c>
      <c r="D18965">
        <v>136415</v>
      </c>
      <c r="E18965">
        <v>136535</v>
      </c>
    </row>
    <row r="18966" spans="1:5" x14ac:dyDescent="0.25">
      <c r="A18966" s="2">
        <v>45537.666666666664</v>
      </c>
      <c r="B18966">
        <v>136475</v>
      </c>
      <c r="C18966">
        <v>136480</v>
      </c>
      <c r="D18966">
        <v>136410</v>
      </c>
      <c r="E18966">
        <v>136445</v>
      </c>
    </row>
    <row r="18967" spans="1:5" x14ac:dyDescent="0.25">
      <c r="A18967" s="2">
        <v>45537.663194444445</v>
      </c>
      <c r="B18967">
        <v>136525</v>
      </c>
      <c r="C18967">
        <v>136535</v>
      </c>
      <c r="D18967">
        <v>136450</v>
      </c>
      <c r="E18967">
        <v>136475</v>
      </c>
    </row>
    <row r="18968" spans="1:5" x14ac:dyDescent="0.25">
      <c r="A18968" s="2">
        <v>45537.659722222219</v>
      </c>
      <c r="B18968">
        <v>136530</v>
      </c>
      <c r="C18968">
        <v>136535</v>
      </c>
      <c r="D18968">
        <v>136500</v>
      </c>
      <c r="E18968">
        <v>136530</v>
      </c>
    </row>
    <row r="18969" spans="1:5" x14ac:dyDescent="0.25">
      <c r="A18969" s="2">
        <v>45537.65625</v>
      </c>
      <c r="B18969">
        <v>136510</v>
      </c>
      <c r="C18969">
        <v>136565</v>
      </c>
      <c r="D18969">
        <v>136500</v>
      </c>
      <c r="E18969">
        <v>136530</v>
      </c>
    </row>
    <row r="18970" spans="1:5" x14ac:dyDescent="0.25">
      <c r="A18970" s="2">
        <v>45537.652777777781</v>
      </c>
      <c r="B18970">
        <v>136525</v>
      </c>
      <c r="C18970">
        <v>136540</v>
      </c>
      <c r="D18970">
        <v>136480</v>
      </c>
      <c r="E18970">
        <v>136505</v>
      </c>
    </row>
    <row r="18971" spans="1:5" x14ac:dyDescent="0.25">
      <c r="A18971" s="2">
        <v>45537.649305555555</v>
      </c>
      <c r="B18971">
        <v>136590</v>
      </c>
      <c r="C18971">
        <v>136605</v>
      </c>
      <c r="D18971">
        <v>136490</v>
      </c>
      <c r="E18971">
        <v>136520</v>
      </c>
    </row>
    <row r="18972" spans="1:5" x14ac:dyDescent="0.25">
      <c r="A18972" s="2">
        <v>45537.645833333336</v>
      </c>
      <c r="B18972">
        <v>136600</v>
      </c>
      <c r="C18972">
        <v>136605</v>
      </c>
      <c r="D18972">
        <v>136550</v>
      </c>
      <c r="E18972">
        <v>136590</v>
      </c>
    </row>
    <row r="18973" spans="1:5" x14ac:dyDescent="0.25">
      <c r="A18973" s="2">
        <v>45537.642361111109</v>
      </c>
      <c r="B18973">
        <v>136575</v>
      </c>
      <c r="C18973">
        <v>136620</v>
      </c>
      <c r="D18973">
        <v>136545</v>
      </c>
      <c r="E18973">
        <v>136600</v>
      </c>
    </row>
    <row r="18974" spans="1:5" x14ac:dyDescent="0.25">
      <c r="A18974" s="2">
        <v>45537.638888888891</v>
      </c>
      <c r="B18974">
        <v>136560</v>
      </c>
      <c r="C18974">
        <v>136595</v>
      </c>
      <c r="D18974">
        <v>136545</v>
      </c>
      <c r="E18974">
        <v>136570</v>
      </c>
    </row>
    <row r="18975" spans="1:5" x14ac:dyDescent="0.25">
      <c r="A18975" s="2">
        <v>45537.635416666664</v>
      </c>
      <c r="B18975">
        <v>136555</v>
      </c>
      <c r="C18975">
        <v>136595</v>
      </c>
      <c r="D18975">
        <v>136540</v>
      </c>
      <c r="E18975">
        <v>136555</v>
      </c>
    </row>
    <row r="18976" spans="1:5" x14ac:dyDescent="0.25">
      <c r="A18976" s="2">
        <v>45537.631944444445</v>
      </c>
      <c r="B18976">
        <v>136580</v>
      </c>
      <c r="C18976">
        <v>136585</v>
      </c>
      <c r="D18976">
        <v>136530</v>
      </c>
      <c r="E18976">
        <v>136555</v>
      </c>
    </row>
    <row r="18977" spans="1:5" x14ac:dyDescent="0.25">
      <c r="A18977" s="2">
        <v>45537.628472222219</v>
      </c>
      <c r="B18977">
        <v>136585</v>
      </c>
      <c r="C18977">
        <v>136615</v>
      </c>
      <c r="D18977">
        <v>136535</v>
      </c>
      <c r="E18977">
        <v>136580</v>
      </c>
    </row>
    <row r="18978" spans="1:5" x14ac:dyDescent="0.25">
      <c r="A18978" s="2">
        <v>45537.625</v>
      </c>
      <c r="B18978">
        <v>136655</v>
      </c>
      <c r="C18978">
        <v>136660</v>
      </c>
      <c r="D18978">
        <v>136530</v>
      </c>
      <c r="E18978">
        <v>136585</v>
      </c>
    </row>
    <row r="18979" spans="1:5" x14ac:dyDescent="0.25">
      <c r="A18979" s="2">
        <v>45537.621527777781</v>
      </c>
      <c r="B18979">
        <v>136755</v>
      </c>
      <c r="C18979">
        <v>136760</v>
      </c>
      <c r="D18979">
        <v>136635</v>
      </c>
      <c r="E18979">
        <v>136655</v>
      </c>
    </row>
    <row r="18980" spans="1:5" x14ac:dyDescent="0.25">
      <c r="A18980" s="2">
        <v>45537.618055555555</v>
      </c>
      <c r="B18980">
        <v>136780</v>
      </c>
      <c r="C18980">
        <v>136790</v>
      </c>
      <c r="D18980">
        <v>136725</v>
      </c>
      <c r="E18980">
        <v>136755</v>
      </c>
    </row>
    <row r="18981" spans="1:5" x14ac:dyDescent="0.25">
      <c r="A18981" s="2">
        <v>45537.614583333336</v>
      </c>
      <c r="B18981">
        <v>136810</v>
      </c>
      <c r="C18981">
        <v>136825</v>
      </c>
      <c r="D18981">
        <v>136760</v>
      </c>
      <c r="E18981">
        <v>136780</v>
      </c>
    </row>
    <row r="18982" spans="1:5" x14ac:dyDescent="0.25">
      <c r="A18982" s="2">
        <v>45537.611111111109</v>
      </c>
      <c r="B18982">
        <v>136885</v>
      </c>
      <c r="C18982">
        <v>136895</v>
      </c>
      <c r="D18982">
        <v>136770</v>
      </c>
      <c r="E18982">
        <v>136805</v>
      </c>
    </row>
    <row r="18983" spans="1:5" x14ac:dyDescent="0.25">
      <c r="A18983" s="2">
        <v>45537.607638888891</v>
      </c>
      <c r="B18983">
        <v>136905</v>
      </c>
      <c r="C18983">
        <v>136910</v>
      </c>
      <c r="D18983">
        <v>136850</v>
      </c>
      <c r="E18983">
        <v>136885</v>
      </c>
    </row>
    <row r="18984" spans="1:5" x14ac:dyDescent="0.25">
      <c r="A18984" s="2">
        <v>45537.604166666664</v>
      </c>
      <c r="B18984">
        <v>136815</v>
      </c>
      <c r="C18984">
        <v>136945</v>
      </c>
      <c r="D18984">
        <v>136810</v>
      </c>
      <c r="E18984">
        <v>136905</v>
      </c>
    </row>
    <row r="18985" spans="1:5" x14ac:dyDescent="0.25">
      <c r="A18985" s="2">
        <v>45537.600694444445</v>
      </c>
      <c r="B18985">
        <v>136775</v>
      </c>
      <c r="C18985">
        <v>136845</v>
      </c>
      <c r="D18985">
        <v>136760</v>
      </c>
      <c r="E18985">
        <v>136815</v>
      </c>
    </row>
    <row r="18986" spans="1:5" x14ac:dyDescent="0.25">
      <c r="A18986" s="2">
        <v>45537.597222222219</v>
      </c>
      <c r="B18986">
        <v>136790</v>
      </c>
      <c r="C18986">
        <v>136875</v>
      </c>
      <c r="D18986">
        <v>136710</v>
      </c>
      <c r="E18986">
        <v>136780</v>
      </c>
    </row>
    <row r="18987" spans="1:5" x14ac:dyDescent="0.25">
      <c r="A18987" s="2">
        <v>45537.59375</v>
      </c>
      <c r="B18987">
        <v>136650</v>
      </c>
      <c r="C18987">
        <v>136840</v>
      </c>
      <c r="D18987">
        <v>136630</v>
      </c>
      <c r="E18987">
        <v>136795</v>
      </c>
    </row>
    <row r="18988" spans="1:5" x14ac:dyDescent="0.25">
      <c r="A18988" s="2">
        <v>45537.590277777781</v>
      </c>
      <c r="B18988">
        <v>136615</v>
      </c>
      <c r="C18988">
        <v>136690</v>
      </c>
      <c r="D18988">
        <v>136560</v>
      </c>
      <c r="E18988">
        <v>136650</v>
      </c>
    </row>
    <row r="18989" spans="1:5" x14ac:dyDescent="0.25">
      <c r="A18989" s="2">
        <v>45537.586805555555</v>
      </c>
      <c r="B18989">
        <v>136570</v>
      </c>
      <c r="C18989">
        <v>136640</v>
      </c>
      <c r="D18989">
        <v>136515</v>
      </c>
      <c r="E18989">
        <v>136610</v>
      </c>
    </row>
    <row r="18990" spans="1:5" x14ac:dyDescent="0.25">
      <c r="A18990" s="2">
        <v>45537.583333333336</v>
      </c>
      <c r="B18990">
        <v>136555</v>
      </c>
      <c r="C18990">
        <v>136675</v>
      </c>
      <c r="D18990">
        <v>136490</v>
      </c>
      <c r="E18990">
        <v>136570</v>
      </c>
    </row>
    <row r="18991" spans="1:5" x14ac:dyDescent="0.25">
      <c r="A18991" s="2">
        <v>45537.579861111109</v>
      </c>
      <c r="B18991">
        <v>136370</v>
      </c>
      <c r="C18991">
        <v>136580</v>
      </c>
      <c r="D18991">
        <v>136370</v>
      </c>
      <c r="E18991">
        <v>136555</v>
      </c>
    </row>
    <row r="18992" spans="1:5" x14ac:dyDescent="0.25">
      <c r="A18992" s="2">
        <v>45537.576388888891</v>
      </c>
      <c r="B18992">
        <v>136390</v>
      </c>
      <c r="C18992">
        <v>136400</v>
      </c>
      <c r="D18992">
        <v>136350</v>
      </c>
      <c r="E18992">
        <v>136370</v>
      </c>
    </row>
    <row r="18993" spans="1:5" x14ac:dyDescent="0.25">
      <c r="A18993" s="2">
        <v>45537.572916666664</v>
      </c>
      <c r="B18993">
        <v>136370</v>
      </c>
      <c r="C18993">
        <v>136400</v>
      </c>
      <c r="D18993">
        <v>136350</v>
      </c>
      <c r="E18993">
        <v>136390</v>
      </c>
    </row>
    <row r="18994" spans="1:5" x14ac:dyDescent="0.25">
      <c r="A18994" s="2">
        <v>45537.569444444445</v>
      </c>
      <c r="B18994">
        <v>136360</v>
      </c>
      <c r="C18994">
        <v>136400</v>
      </c>
      <c r="D18994">
        <v>136335</v>
      </c>
      <c r="E18994">
        <v>136370</v>
      </c>
    </row>
    <row r="18995" spans="1:5" x14ac:dyDescent="0.25">
      <c r="A18995" s="2">
        <v>45537.565972222219</v>
      </c>
      <c r="B18995">
        <v>136370</v>
      </c>
      <c r="C18995">
        <v>136390</v>
      </c>
      <c r="D18995">
        <v>136310</v>
      </c>
      <c r="E18995">
        <v>136365</v>
      </c>
    </row>
    <row r="18996" spans="1:5" x14ac:dyDescent="0.25">
      <c r="A18996" s="2">
        <v>45537.5625</v>
      </c>
      <c r="B18996">
        <v>136400</v>
      </c>
      <c r="C18996">
        <v>136420</v>
      </c>
      <c r="D18996">
        <v>136365</v>
      </c>
      <c r="E18996">
        <v>136370</v>
      </c>
    </row>
    <row r="18997" spans="1:5" x14ac:dyDescent="0.25">
      <c r="A18997" s="2">
        <v>45537.559027777781</v>
      </c>
      <c r="B18997">
        <v>136365</v>
      </c>
      <c r="C18997">
        <v>136425</v>
      </c>
      <c r="D18997">
        <v>136345</v>
      </c>
      <c r="E18997">
        <v>136400</v>
      </c>
    </row>
    <row r="18998" spans="1:5" x14ac:dyDescent="0.25">
      <c r="A18998" s="2">
        <v>45537.555555555555</v>
      </c>
      <c r="B18998">
        <v>136360</v>
      </c>
      <c r="C18998">
        <v>136370</v>
      </c>
      <c r="D18998">
        <v>136315</v>
      </c>
      <c r="E18998">
        <v>136365</v>
      </c>
    </row>
    <row r="18999" spans="1:5" x14ac:dyDescent="0.25">
      <c r="A18999" s="2">
        <v>45537.552083333336</v>
      </c>
      <c r="B18999">
        <v>136330</v>
      </c>
      <c r="C18999">
        <v>136400</v>
      </c>
      <c r="D18999">
        <v>136295</v>
      </c>
      <c r="E18999">
        <v>136365</v>
      </c>
    </row>
    <row r="19000" spans="1:5" x14ac:dyDescent="0.25">
      <c r="A19000" s="2">
        <v>45537.548611111109</v>
      </c>
      <c r="B19000">
        <v>136390</v>
      </c>
      <c r="C19000">
        <v>136400</v>
      </c>
      <c r="D19000">
        <v>136315</v>
      </c>
      <c r="E19000">
        <v>136325</v>
      </c>
    </row>
    <row r="19001" spans="1:5" x14ac:dyDescent="0.25">
      <c r="A19001" s="2">
        <v>45537.545138888891</v>
      </c>
      <c r="B19001">
        <v>136450</v>
      </c>
      <c r="C19001">
        <v>136460</v>
      </c>
      <c r="D19001">
        <v>136360</v>
      </c>
      <c r="E19001">
        <v>136385</v>
      </c>
    </row>
    <row r="19002" spans="1:5" x14ac:dyDescent="0.25">
      <c r="A19002" s="2">
        <v>45537.541666666664</v>
      </c>
      <c r="B19002">
        <v>136455</v>
      </c>
      <c r="C19002">
        <v>136485</v>
      </c>
      <c r="D19002">
        <v>136400</v>
      </c>
      <c r="E19002">
        <v>136450</v>
      </c>
    </row>
    <row r="19003" spans="1:5" x14ac:dyDescent="0.25">
      <c r="A19003" s="2">
        <v>45537.538194444445</v>
      </c>
      <c r="B19003">
        <v>136405</v>
      </c>
      <c r="C19003">
        <v>136475</v>
      </c>
      <c r="D19003">
        <v>136390</v>
      </c>
      <c r="E19003">
        <v>136460</v>
      </c>
    </row>
    <row r="19004" spans="1:5" x14ac:dyDescent="0.25">
      <c r="A19004" s="2">
        <v>45537.534722222219</v>
      </c>
      <c r="B19004">
        <v>136430</v>
      </c>
      <c r="C19004">
        <v>136480</v>
      </c>
      <c r="D19004">
        <v>136390</v>
      </c>
      <c r="E19004">
        <v>136400</v>
      </c>
    </row>
    <row r="19005" spans="1:5" x14ac:dyDescent="0.25">
      <c r="A19005" s="2">
        <v>45537.53125</v>
      </c>
      <c r="B19005">
        <v>136425</v>
      </c>
      <c r="C19005">
        <v>136450</v>
      </c>
      <c r="D19005">
        <v>136380</v>
      </c>
      <c r="E19005">
        <v>136425</v>
      </c>
    </row>
    <row r="19006" spans="1:5" x14ac:dyDescent="0.25">
      <c r="A19006" s="2">
        <v>45537.527777777781</v>
      </c>
      <c r="B19006">
        <v>136500</v>
      </c>
      <c r="C19006">
        <v>136500</v>
      </c>
      <c r="D19006">
        <v>136415</v>
      </c>
      <c r="E19006">
        <v>136430</v>
      </c>
    </row>
    <row r="19007" spans="1:5" x14ac:dyDescent="0.25">
      <c r="A19007" s="2">
        <v>45537.524305555555</v>
      </c>
      <c r="B19007">
        <v>136460</v>
      </c>
      <c r="C19007">
        <v>136515</v>
      </c>
      <c r="D19007">
        <v>136425</v>
      </c>
      <c r="E19007">
        <v>136500</v>
      </c>
    </row>
    <row r="19008" spans="1:5" x14ac:dyDescent="0.25">
      <c r="A19008" s="2">
        <v>45537.520833333336</v>
      </c>
      <c r="B19008">
        <v>136450</v>
      </c>
      <c r="C19008">
        <v>136510</v>
      </c>
      <c r="D19008">
        <v>136415</v>
      </c>
      <c r="E19008">
        <v>136465</v>
      </c>
    </row>
    <row r="19009" spans="1:5" x14ac:dyDescent="0.25">
      <c r="A19009" s="2">
        <v>45537.517361111109</v>
      </c>
      <c r="B19009">
        <v>136505</v>
      </c>
      <c r="C19009">
        <v>136525</v>
      </c>
      <c r="D19009">
        <v>136445</v>
      </c>
      <c r="E19009">
        <v>136450</v>
      </c>
    </row>
    <row r="19010" spans="1:5" x14ac:dyDescent="0.25">
      <c r="A19010" s="2">
        <v>45537.513888888891</v>
      </c>
      <c r="B19010">
        <v>136535</v>
      </c>
      <c r="C19010">
        <v>136590</v>
      </c>
      <c r="D19010">
        <v>136460</v>
      </c>
      <c r="E19010">
        <v>136505</v>
      </c>
    </row>
    <row r="19011" spans="1:5" x14ac:dyDescent="0.25">
      <c r="A19011" s="2">
        <v>45537.510416666664</v>
      </c>
      <c r="B19011">
        <v>136500</v>
      </c>
      <c r="C19011">
        <v>136555</v>
      </c>
      <c r="D19011">
        <v>136470</v>
      </c>
      <c r="E19011">
        <v>136535</v>
      </c>
    </row>
    <row r="19012" spans="1:5" x14ac:dyDescent="0.25">
      <c r="A19012" s="2">
        <v>45537.506944444445</v>
      </c>
      <c r="B19012">
        <v>136445</v>
      </c>
      <c r="C19012">
        <v>136525</v>
      </c>
      <c r="D19012">
        <v>136400</v>
      </c>
      <c r="E19012">
        <v>136500</v>
      </c>
    </row>
    <row r="19013" spans="1:5" x14ac:dyDescent="0.25">
      <c r="A19013" s="2">
        <v>45537.503472222219</v>
      </c>
      <c r="B19013">
        <v>136455</v>
      </c>
      <c r="C19013">
        <v>136520</v>
      </c>
      <c r="D19013">
        <v>136405</v>
      </c>
      <c r="E19013">
        <v>136450</v>
      </c>
    </row>
    <row r="19014" spans="1:5" x14ac:dyDescent="0.25">
      <c r="A19014" s="2">
        <v>45537.5</v>
      </c>
      <c r="B19014">
        <v>136390</v>
      </c>
      <c r="C19014">
        <v>136500</v>
      </c>
      <c r="D19014">
        <v>136340</v>
      </c>
      <c r="E19014">
        <v>136455</v>
      </c>
    </row>
    <row r="19015" spans="1:5" x14ac:dyDescent="0.25">
      <c r="A19015" s="2">
        <v>45537.496527777781</v>
      </c>
      <c r="B19015">
        <v>136535</v>
      </c>
      <c r="C19015">
        <v>136540</v>
      </c>
      <c r="D19015">
        <v>136380</v>
      </c>
      <c r="E19015">
        <v>136395</v>
      </c>
    </row>
    <row r="19016" spans="1:5" x14ac:dyDescent="0.25">
      <c r="A19016" s="2">
        <v>45537.493055555555</v>
      </c>
      <c r="B19016">
        <v>136280</v>
      </c>
      <c r="C19016">
        <v>136570</v>
      </c>
      <c r="D19016">
        <v>136270</v>
      </c>
      <c r="E19016">
        <v>136535</v>
      </c>
    </row>
    <row r="19017" spans="1:5" x14ac:dyDescent="0.25">
      <c r="A19017" s="2">
        <v>45537.489583333336</v>
      </c>
      <c r="B19017">
        <v>136300</v>
      </c>
      <c r="C19017">
        <v>136420</v>
      </c>
      <c r="D19017">
        <v>136255</v>
      </c>
      <c r="E19017">
        <v>136275</v>
      </c>
    </row>
    <row r="19018" spans="1:5" x14ac:dyDescent="0.25">
      <c r="A19018" s="2">
        <v>45537.486111111109</v>
      </c>
      <c r="B19018">
        <v>136185</v>
      </c>
      <c r="C19018">
        <v>136340</v>
      </c>
      <c r="D19018">
        <v>136185</v>
      </c>
      <c r="E19018">
        <v>136295</v>
      </c>
    </row>
    <row r="19019" spans="1:5" x14ac:dyDescent="0.25">
      <c r="A19019" s="2">
        <v>45537.482638888891</v>
      </c>
      <c r="B19019">
        <v>136360</v>
      </c>
      <c r="C19019">
        <v>136365</v>
      </c>
      <c r="D19019">
        <v>136180</v>
      </c>
      <c r="E19019">
        <v>136185</v>
      </c>
    </row>
    <row r="19020" spans="1:5" x14ac:dyDescent="0.25">
      <c r="A19020" s="2">
        <v>45537.479166666664</v>
      </c>
      <c r="B19020">
        <v>136450</v>
      </c>
      <c r="C19020">
        <v>136450</v>
      </c>
      <c r="D19020">
        <v>136335</v>
      </c>
      <c r="E19020">
        <v>136360</v>
      </c>
    </row>
    <row r="19021" spans="1:5" x14ac:dyDescent="0.25">
      <c r="A19021" s="2">
        <v>45537.475694444445</v>
      </c>
      <c r="B19021">
        <v>136285</v>
      </c>
      <c r="C19021">
        <v>136450</v>
      </c>
      <c r="D19021">
        <v>136275</v>
      </c>
      <c r="E19021">
        <v>136450</v>
      </c>
    </row>
    <row r="19022" spans="1:5" x14ac:dyDescent="0.25">
      <c r="A19022" s="2">
        <v>45537.472222222219</v>
      </c>
      <c r="B19022">
        <v>136255</v>
      </c>
      <c r="C19022">
        <v>136315</v>
      </c>
      <c r="D19022">
        <v>136125</v>
      </c>
      <c r="E19022">
        <v>136285</v>
      </c>
    </row>
    <row r="19023" spans="1:5" x14ac:dyDescent="0.25">
      <c r="A19023" s="2">
        <v>45537.46875</v>
      </c>
      <c r="B19023">
        <v>136295</v>
      </c>
      <c r="C19023">
        <v>136305</v>
      </c>
      <c r="D19023">
        <v>136200</v>
      </c>
      <c r="E19023">
        <v>136260</v>
      </c>
    </row>
    <row r="19024" spans="1:5" x14ac:dyDescent="0.25">
      <c r="A19024" s="2">
        <v>45537.465277777781</v>
      </c>
      <c r="B19024">
        <v>136230</v>
      </c>
      <c r="C19024">
        <v>136375</v>
      </c>
      <c r="D19024">
        <v>136225</v>
      </c>
      <c r="E19024">
        <v>136300</v>
      </c>
    </row>
    <row r="19025" spans="1:5" x14ac:dyDescent="0.25">
      <c r="A19025" s="2">
        <v>45537.461805555555</v>
      </c>
      <c r="B19025">
        <v>136180</v>
      </c>
      <c r="C19025">
        <v>136320</v>
      </c>
      <c r="D19025">
        <v>136160</v>
      </c>
      <c r="E19025">
        <v>136235</v>
      </c>
    </row>
    <row r="19026" spans="1:5" x14ac:dyDescent="0.25">
      <c r="A19026" s="2">
        <v>45537.458333333336</v>
      </c>
      <c r="B19026">
        <v>136320</v>
      </c>
      <c r="C19026">
        <v>136325</v>
      </c>
      <c r="D19026">
        <v>136160</v>
      </c>
      <c r="E19026">
        <v>136180</v>
      </c>
    </row>
    <row r="19027" spans="1:5" x14ac:dyDescent="0.25">
      <c r="A19027" s="2">
        <v>45537.454861111109</v>
      </c>
      <c r="B19027">
        <v>136370</v>
      </c>
      <c r="C19027">
        <v>136410</v>
      </c>
      <c r="D19027">
        <v>136260</v>
      </c>
      <c r="E19027">
        <v>136320</v>
      </c>
    </row>
    <row r="19028" spans="1:5" x14ac:dyDescent="0.25">
      <c r="A19028" s="2">
        <v>45537.451388888891</v>
      </c>
      <c r="B19028">
        <v>136415</v>
      </c>
      <c r="C19028">
        <v>136485</v>
      </c>
      <c r="D19028">
        <v>136305</v>
      </c>
      <c r="E19028">
        <v>136370</v>
      </c>
    </row>
    <row r="19029" spans="1:5" x14ac:dyDescent="0.25">
      <c r="A19029" s="2">
        <v>45537.447916666664</v>
      </c>
      <c r="B19029">
        <v>136400</v>
      </c>
      <c r="C19029">
        <v>136430</v>
      </c>
      <c r="D19029">
        <v>136320</v>
      </c>
      <c r="E19029">
        <v>136420</v>
      </c>
    </row>
    <row r="19030" spans="1:5" x14ac:dyDescent="0.25">
      <c r="A19030" s="2">
        <v>45537.444444444445</v>
      </c>
      <c r="B19030">
        <v>136720</v>
      </c>
      <c r="C19030">
        <v>136725</v>
      </c>
      <c r="D19030">
        <v>136375</v>
      </c>
      <c r="E19030">
        <v>136395</v>
      </c>
    </row>
    <row r="19031" spans="1:5" x14ac:dyDescent="0.25">
      <c r="A19031" s="2">
        <v>45537.440972222219</v>
      </c>
      <c r="B19031">
        <v>136585</v>
      </c>
      <c r="C19031">
        <v>136790</v>
      </c>
      <c r="D19031">
        <v>136545</v>
      </c>
      <c r="E19031">
        <v>136720</v>
      </c>
    </row>
    <row r="19032" spans="1:5" x14ac:dyDescent="0.25">
      <c r="A19032" s="2">
        <v>45537.4375</v>
      </c>
      <c r="B19032">
        <v>136585</v>
      </c>
      <c r="C19032">
        <v>136675</v>
      </c>
      <c r="D19032">
        <v>136540</v>
      </c>
      <c r="E19032">
        <v>136585</v>
      </c>
    </row>
    <row r="19033" spans="1:5" x14ac:dyDescent="0.25">
      <c r="A19033" s="2">
        <v>45537.434027777781</v>
      </c>
      <c r="B19033">
        <v>136745</v>
      </c>
      <c r="C19033">
        <v>136795</v>
      </c>
      <c r="D19033">
        <v>136560</v>
      </c>
      <c r="E19033">
        <v>136580</v>
      </c>
    </row>
    <row r="19034" spans="1:5" x14ac:dyDescent="0.25">
      <c r="A19034" s="2">
        <v>45537.430555555555</v>
      </c>
      <c r="B19034">
        <v>136755</v>
      </c>
      <c r="C19034">
        <v>136875</v>
      </c>
      <c r="D19034">
        <v>136665</v>
      </c>
      <c r="E19034">
        <v>136745</v>
      </c>
    </row>
    <row r="19035" spans="1:5" x14ac:dyDescent="0.25">
      <c r="A19035" s="2">
        <v>45537.427083333336</v>
      </c>
      <c r="B19035">
        <v>136990</v>
      </c>
      <c r="C19035">
        <v>137000</v>
      </c>
      <c r="D19035">
        <v>136740</v>
      </c>
      <c r="E19035">
        <v>136750</v>
      </c>
    </row>
    <row r="19036" spans="1:5" x14ac:dyDescent="0.25">
      <c r="A19036" s="2">
        <v>45537.423611111109</v>
      </c>
      <c r="B19036">
        <v>137110</v>
      </c>
      <c r="C19036">
        <v>137145</v>
      </c>
      <c r="D19036">
        <v>136860</v>
      </c>
      <c r="E19036">
        <v>136985</v>
      </c>
    </row>
    <row r="19037" spans="1:5" x14ac:dyDescent="0.25">
      <c r="A19037" s="2">
        <v>45537.420138888891</v>
      </c>
      <c r="B19037">
        <v>137320</v>
      </c>
      <c r="C19037">
        <v>137325</v>
      </c>
      <c r="D19037">
        <v>137040</v>
      </c>
      <c r="E19037">
        <v>137110</v>
      </c>
    </row>
    <row r="19038" spans="1:5" x14ac:dyDescent="0.25">
      <c r="A19038" s="2">
        <v>45537.416666666664</v>
      </c>
      <c r="B19038">
        <v>137090</v>
      </c>
      <c r="C19038">
        <v>137325</v>
      </c>
      <c r="D19038">
        <v>137065</v>
      </c>
      <c r="E19038">
        <v>137320</v>
      </c>
    </row>
    <row r="19039" spans="1:5" x14ac:dyDescent="0.25">
      <c r="A19039" s="2">
        <v>45537.413194444445</v>
      </c>
      <c r="B19039">
        <v>137060</v>
      </c>
      <c r="C19039">
        <v>137135</v>
      </c>
      <c r="D19039">
        <v>137000</v>
      </c>
      <c r="E19039">
        <v>137090</v>
      </c>
    </row>
    <row r="19040" spans="1:5" x14ac:dyDescent="0.25">
      <c r="A19040" s="2">
        <v>45537.409722222219</v>
      </c>
      <c r="B19040">
        <v>137190</v>
      </c>
      <c r="C19040">
        <v>137200</v>
      </c>
      <c r="D19040">
        <v>137005</v>
      </c>
      <c r="E19040">
        <v>137060</v>
      </c>
    </row>
    <row r="19041" spans="1:5" x14ac:dyDescent="0.25">
      <c r="A19041" s="2">
        <v>45537.40625</v>
      </c>
      <c r="B19041">
        <v>137280</v>
      </c>
      <c r="C19041">
        <v>137330</v>
      </c>
      <c r="D19041">
        <v>137160</v>
      </c>
      <c r="E19041">
        <v>137190</v>
      </c>
    </row>
    <row r="19042" spans="1:5" x14ac:dyDescent="0.25">
      <c r="A19042" s="2">
        <v>45537.402777777781</v>
      </c>
      <c r="B19042">
        <v>137275</v>
      </c>
      <c r="C19042">
        <v>137295</v>
      </c>
      <c r="D19042">
        <v>137180</v>
      </c>
      <c r="E19042">
        <v>137285</v>
      </c>
    </row>
    <row r="19043" spans="1:5" x14ac:dyDescent="0.25">
      <c r="A19043" s="2">
        <v>45537.399305555555</v>
      </c>
      <c r="B19043">
        <v>137370</v>
      </c>
      <c r="C19043">
        <v>137375</v>
      </c>
      <c r="D19043">
        <v>137250</v>
      </c>
      <c r="E19043">
        <v>137275</v>
      </c>
    </row>
    <row r="19044" spans="1:5" x14ac:dyDescent="0.25">
      <c r="A19044" s="2">
        <v>45537.395833333336</v>
      </c>
      <c r="B19044">
        <v>137395</v>
      </c>
      <c r="C19044">
        <v>137400</v>
      </c>
      <c r="D19044">
        <v>137310</v>
      </c>
      <c r="E19044">
        <v>137370</v>
      </c>
    </row>
    <row r="19045" spans="1:5" x14ac:dyDescent="0.25">
      <c r="A19045" s="2">
        <v>45537.392361111109</v>
      </c>
      <c r="B19045">
        <v>137365</v>
      </c>
      <c r="C19045">
        <v>137425</v>
      </c>
      <c r="D19045">
        <v>137305</v>
      </c>
      <c r="E19045">
        <v>137395</v>
      </c>
    </row>
    <row r="19046" spans="1:5" x14ac:dyDescent="0.25">
      <c r="A19046" s="2">
        <v>45537.388888888891</v>
      </c>
      <c r="B19046">
        <v>137305</v>
      </c>
      <c r="C19046">
        <v>137430</v>
      </c>
      <c r="D19046">
        <v>137285</v>
      </c>
      <c r="E19046">
        <v>137365</v>
      </c>
    </row>
    <row r="19047" spans="1:5" x14ac:dyDescent="0.25">
      <c r="A19047" s="2">
        <v>45537.385416666664</v>
      </c>
      <c r="B19047">
        <v>137230</v>
      </c>
      <c r="C19047">
        <v>137485</v>
      </c>
      <c r="D19047">
        <v>137220</v>
      </c>
      <c r="E19047">
        <v>137305</v>
      </c>
    </row>
    <row r="19048" spans="1:5" x14ac:dyDescent="0.25">
      <c r="A19048" s="2">
        <v>45537.381944444445</v>
      </c>
      <c r="B19048">
        <v>137215</v>
      </c>
      <c r="C19048">
        <v>137255</v>
      </c>
      <c r="D19048">
        <v>137110</v>
      </c>
      <c r="E19048">
        <v>137225</v>
      </c>
    </row>
    <row r="19049" spans="1:5" x14ac:dyDescent="0.25">
      <c r="A19049" s="2">
        <v>45537.378472222219</v>
      </c>
      <c r="B19049">
        <v>137250</v>
      </c>
      <c r="C19049">
        <v>137355</v>
      </c>
      <c r="D19049">
        <v>137160</v>
      </c>
      <c r="E19049">
        <v>137210</v>
      </c>
    </row>
    <row r="19050" spans="1:5" x14ac:dyDescent="0.25">
      <c r="A19050" s="2">
        <v>45537.375</v>
      </c>
      <c r="B19050">
        <v>137250</v>
      </c>
      <c r="C19050">
        <v>137365</v>
      </c>
      <c r="D19050">
        <v>137040</v>
      </c>
      <c r="E19050">
        <v>137255</v>
      </c>
    </row>
    <row r="19051" spans="1:5" x14ac:dyDescent="0.25">
      <c r="A19051" s="2">
        <v>45534.763888888891</v>
      </c>
      <c r="B19051">
        <v>138115</v>
      </c>
      <c r="C19051">
        <v>138115</v>
      </c>
      <c r="D19051">
        <v>137870</v>
      </c>
      <c r="E19051">
        <v>138025</v>
      </c>
    </row>
    <row r="19052" spans="1:5" x14ac:dyDescent="0.25">
      <c r="A19052" s="2">
        <v>45534.760416666664</v>
      </c>
      <c r="B19052">
        <v>138145</v>
      </c>
      <c r="C19052">
        <v>138220</v>
      </c>
      <c r="D19052">
        <v>138100</v>
      </c>
      <c r="E19052">
        <v>138115</v>
      </c>
    </row>
    <row r="19053" spans="1:5" x14ac:dyDescent="0.25">
      <c r="A19053" s="2">
        <v>45534.756944444445</v>
      </c>
      <c r="B19053">
        <v>138175</v>
      </c>
      <c r="C19053">
        <v>138175</v>
      </c>
      <c r="D19053">
        <v>138110</v>
      </c>
      <c r="E19053">
        <v>138145</v>
      </c>
    </row>
    <row r="19054" spans="1:5" x14ac:dyDescent="0.25">
      <c r="A19054" s="2">
        <v>45534.753472222219</v>
      </c>
      <c r="B19054">
        <v>138070</v>
      </c>
      <c r="C19054">
        <v>138200</v>
      </c>
      <c r="D19054">
        <v>138050</v>
      </c>
      <c r="E19054">
        <v>138170</v>
      </c>
    </row>
    <row r="19055" spans="1:5" x14ac:dyDescent="0.25">
      <c r="A19055" s="2">
        <v>45534.75</v>
      </c>
      <c r="B19055">
        <v>138070</v>
      </c>
      <c r="C19055">
        <v>138100</v>
      </c>
      <c r="D19055">
        <v>138015</v>
      </c>
      <c r="E19055">
        <v>138080</v>
      </c>
    </row>
    <row r="19056" spans="1:5" x14ac:dyDescent="0.25">
      <c r="A19056" s="2">
        <v>45534.746527777781</v>
      </c>
      <c r="B19056">
        <v>138165</v>
      </c>
      <c r="C19056">
        <v>138165</v>
      </c>
      <c r="D19056">
        <v>138015</v>
      </c>
      <c r="E19056">
        <v>138065</v>
      </c>
    </row>
    <row r="19057" spans="1:5" x14ac:dyDescent="0.25">
      <c r="A19057" s="2">
        <v>45534.743055555555</v>
      </c>
      <c r="B19057">
        <v>138145</v>
      </c>
      <c r="C19057">
        <v>138200</v>
      </c>
      <c r="D19057">
        <v>138090</v>
      </c>
      <c r="E19057">
        <v>138165</v>
      </c>
    </row>
    <row r="19058" spans="1:5" x14ac:dyDescent="0.25">
      <c r="A19058" s="2">
        <v>45534.739583333336</v>
      </c>
      <c r="B19058">
        <v>138075</v>
      </c>
      <c r="C19058">
        <v>138185</v>
      </c>
      <c r="D19058">
        <v>138070</v>
      </c>
      <c r="E19058">
        <v>138145</v>
      </c>
    </row>
    <row r="19059" spans="1:5" x14ac:dyDescent="0.25">
      <c r="A19059" s="2">
        <v>45534.736111111109</v>
      </c>
      <c r="B19059">
        <v>138075</v>
      </c>
      <c r="C19059">
        <v>138170</v>
      </c>
      <c r="D19059">
        <v>138060</v>
      </c>
      <c r="E19059">
        <v>138075</v>
      </c>
    </row>
    <row r="19060" spans="1:5" x14ac:dyDescent="0.25">
      <c r="A19060" s="2">
        <v>45534.732638888891</v>
      </c>
      <c r="B19060">
        <v>138095</v>
      </c>
      <c r="C19060">
        <v>138160</v>
      </c>
      <c r="D19060">
        <v>138005</v>
      </c>
      <c r="E19060">
        <v>138075</v>
      </c>
    </row>
    <row r="19061" spans="1:5" x14ac:dyDescent="0.25">
      <c r="A19061" s="2">
        <v>45534.729166666664</v>
      </c>
      <c r="B19061">
        <v>138010</v>
      </c>
      <c r="C19061">
        <v>138170</v>
      </c>
      <c r="D19061">
        <v>137855</v>
      </c>
      <c r="E19061">
        <v>138100</v>
      </c>
    </row>
    <row r="19062" spans="1:5" x14ac:dyDescent="0.25">
      <c r="A19062" s="2">
        <v>45534.725694444445</v>
      </c>
      <c r="B19062">
        <v>138185</v>
      </c>
      <c r="C19062">
        <v>138240</v>
      </c>
      <c r="D19062">
        <v>137995</v>
      </c>
      <c r="E19062">
        <v>138010</v>
      </c>
    </row>
    <row r="19063" spans="1:5" x14ac:dyDescent="0.25">
      <c r="A19063" s="2">
        <v>45534.722222222219</v>
      </c>
      <c r="B19063">
        <v>138120</v>
      </c>
      <c r="C19063">
        <v>138205</v>
      </c>
      <c r="D19063">
        <v>138020</v>
      </c>
      <c r="E19063">
        <v>138190</v>
      </c>
    </row>
    <row r="19064" spans="1:5" x14ac:dyDescent="0.25">
      <c r="A19064" s="2">
        <v>45534.71875</v>
      </c>
      <c r="B19064">
        <v>137885</v>
      </c>
      <c r="C19064">
        <v>138220</v>
      </c>
      <c r="D19064">
        <v>137850</v>
      </c>
      <c r="E19064">
        <v>138120</v>
      </c>
    </row>
    <row r="19065" spans="1:5" x14ac:dyDescent="0.25">
      <c r="A19065" s="2">
        <v>45534.715277777781</v>
      </c>
      <c r="B19065">
        <v>138135</v>
      </c>
      <c r="C19065">
        <v>138990</v>
      </c>
      <c r="D19065">
        <v>137830</v>
      </c>
      <c r="E19065">
        <v>137885</v>
      </c>
    </row>
    <row r="19066" spans="1:5" x14ac:dyDescent="0.25">
      <c r="A19066" s="2">
        <v>45534.711805555555</v>
      </c>
      <c r="B19066">
        <v>138000</v>
      </c>
      <c r="C19066">
        <v>138205</v>
      </c>
      <c r="D19066">
        <v>137900</v>
      </c>
      <c r="E19066">
        <v>138130</v>
      </c>
    </row>
    <row r="19067" spans="1:5" x14ac:dyDescent="0.25">
      <c r="A19067" s="2">
        <v>45534.708333333336</v>
      </c>
      <c r="B19067">
        <v>137685</v>
      </c>
      <c r="C19067">
        <v>138340</v>
      </c>
      <c r="D19067">
        <v>137635</v>
      </c>
      <c r="E19067">
        <v>138000</v>
      </c>
    </row>
    <row r="19068" spans="1:5" x14ac:dyDescent="0.25">
      <c r="A19068" s="2">
        <v>45534.704861111109</v>
      </c>
      <c r="B19068">
        <v>137560</v>
      </c>
      <c r="C19068">
        <v>137770</v>
      </c>
      <c r="D19068">
        <v>137540</v>
      </c>
      <c r="E19068">
        <v>137685</v>
      </c>
    </row>
    <row r="19069" spans="1:5" x14ac:dyDescent="0.25">
      <c r="A19069" s="2">
        <v>45534.701388888891</v>
      </c>
      <c r="B19069">
        <v>137080</v>
      </c>
      <c r="C19069">
        <v>137650</v>
      </c>
      <c r="D19069">
        <v>137080</v>
      </c>
      <c r="E19069">
        <v>137555</v>
      </c>
    </row>
    <row r="19070" spans="1:5" x14ac:dyDescent="0.25">
      <c r="A19070" s="2">
        <v>45534.697916666664</v>
      </c>
      <c r="B19070">
        <v>137075</v>
      </c>
      <c r="C19070">
        <v>137100</v>
      </c>
      <c r="D19070">
        <v>137050</v>
      </c>
      <c r="E19070">
        <v>137080</v>
      </c>
    </row>
    <row r="19071" spans="1:5" x14ac:dyDescent="0.25">
      <c r="A19071" s="2">
        <v>45534.694444444445</v>
      </c>
      <c r="B19071">
        <v>137020</v>
      </c>
      <c r="C19071">
        <v>137085</v>
      </c>
      <c r="D19071">
        <v>137015</v>
      </c>
      <c r="E19071">
        <v>137080</v>
      </c>
    </row>
    <row r="19072" spans="1:5" x14ac:dyDescent="0.25">
      <c r="A19072" s="2">
        <v>45534.690972222219</v>
      </c>
      <c r="B19072">
        <v>137050</v>
      </c>
      <c r="C19072">
        <v>137070</v>
      </c>
      <c r="D19072">
        <v>137020</v>
      </c>
      <c r="E19072">
        <v>137025</v>
      </c>
    </row>
    <row r="19073" spans="1:5" x14ac:dyDescent="0.25">
      <c r="A19073" s="2">
        <v>45534.6875</v>
      </c>
      <c r="B19073">
        <v>137040</v>
      </c>
      <c r="C19073">
        <v>137095</v>
      </c>
      <c r="D19073">
        <v>137030</v>
      </c>
      <c r="E19073">
        <v>137055</v>
      </c>
    </row>
    <row r="19074" spans="1:5" x14ac:dyDescent="0.25">
      <c r="A19074" s="2">
        <v>45534.684027777781</v>
      </c>
      <c r="B19074">
        <v>137015</v>
      </c>
      <c r="C19074">
        <v>137080</v>
      </c>
      <c r="D19074">
        <v>137000</v>
      </c>
      <c r="E19074">
        <v>137040</v>
      </c>
    </row>
    <row r="19075" spans="1:5" x14ac:dyDescent="0.25">
      <c r="A19075" s="2">
        <v>45534.680555555555</v>
      </c>
      <c r="B19075">
        <v>137110</v>
      </c>
      <c r="C19075">
        <v>137115</v>
      </c>
      <c r="D19075">
        <v>136985</v>
      </c>
      <c r="E19075">
        <v>137010</v>
      </c>
    </row>
    <row r="19076" spans="1:5" x14ac:dyDescent="0.25">
      <c r="A19076" s="2">
        <v>45534.677083333336</v>
      </c>
      <c r="B19076">
        <v>137055</v>
      </c>
      <c r="C19076">
        <v>137120</v>
      </c>
      <c r="D19076">
        <v>137055</v>
      </c>
      <c r="E19076">
        <v>137105</v>
      </c>
    </row>
    <row r="19077" spans="1:5" x14ac:dyDescent="0.25">
      <c r="A19077" s="2">
        <v>45534.673611111109</v>
      </c>
      <c r="B19077">
        <v>137010</v>
      </c>
      <c r="C19077">
        <v>137070</v>
      </c>
      <c r="D19077">
        <v>136980</v>
      </c>
      <c r="E19077">
        <v>137055</v>
      </c>
    </row>
    <row r="19078" spans="1:5" x14ac:dyDescent="0.25">
      <c r="A19078" s="2">
        <v>45534.670138888891</v>
      </c>
      <c r="B19078">
        <v>137015</v>
      </c>
      <c r="C19078">
        <v>137045</v>
      </c>
      <c r="D19078">
        <v>136995</v>
      </c>
      <c r="E19078">
        <v>137005</v>
      </c>
    </row>
    <row r="19079" spans="1:5" x14ac:dyDescent="0.25">
      <c r="A19079" s="2">
        <v>45534.666666666664</v>
      </c>
      <c r="B19079">
        <v>137000</v>
      </c>
      <c r="C19079">
        <v>137035</v>
      </c>
      <c r="D19079">
        <v>136970</v>
      </c>
      <c r="E19079">
        <v>137015</v>
      </c>
    </row>
    <row r="19080" spans="1:5" x14ac:dyDescent="0.25">
      <c r="A19080" s="2">
        <v>45534.663194444445</v>
      </c>
      <c r="B19080">
        <v>137010</v>
      </c>
      <c r="C19080">
        <v>137045</v>
      </c>
      <c r="D19080">
        <v>136965</v>
      </c>
      <c r="E19080">
        <v>137000</v>
      </c>
    </row>
    <row r="19081" spans="1:5" x14ac:dyDescent="0.25">
      <c r="A19081" s="2">
        <v>45534.659722222219</v>
      </c>
      <c r="B19081">
        <v>136985</v>
      </c>
      <c r="C19081">
        <v>137050</v>
      </c>
      <c r="D19081">
        <v>136975</v>
      </c>
      <c r="E19081">
        <v>137015</v>
      </c>
    </row>
    <row r="19082" spans="1:5" x14ac:dyDescent="0.25">
      <c r="A19082" s="2">
        <v>45534.65625</v>
      </c>
      <c r="B19082">
        <v>137020</v>
      </c>
      <c r="C19082">
        <v>137050</v>
      </c>
      <c r="D19082">
        <v>136945</v>
      </c>
      <c r="E19082">
        <v>136990</v>
      </c>
    </row>
    <row r="19083" spans="1:5" x14ac:dyDescent="0.25">
      <c r="A19083" s="2">
        <v>45534.652777777781</v>
      </c>
      <c r="B19083">
        <v>137095</v>
      </c>
      <c r="C19083">
        <v>137100</v>
      </c>
      <c r="D19083">
        <v>137015</v>
      </c>
      <c r="E19083">
        <v>137020</v>
      </c>
    </row>
    <row r="19084" spans="1:5" x14ac:dyDescent="0.25">
      <c r="A19084" s="2">
        <v>45534.649305555555</v>
      </c>
      <c r="B19084">
        <v>137060</v>
      </c>
      <c r="C19084">
        <v>137100</v>
      </c>
      <c r="D19084">
        <v>137040</v>
      </c>
      <c r="E19084">
        <v>137095</v>
      </c>
    </row>
    <row r="19085" spans="1:5" x14ac:dyDescent="0.25">
      <c r="A19085" s="2">
        <v>45534.645833333336</v>
      </c>
      <c r="B19085">
        <v>137055</v>
      </c>
      <c r="C19085">
        <v>137105</v>
      </c>
      <c r="D19085">
        <v>137010</v>
      </c>
      <c r="E19085">
        <v>137060</v>
      </c>
    </row>
    <row r="19086" spans="1:5" x14ac:dyDescent="0.25">
      <c r="A19086" s="2">
        <v>45534.642361111109</v>
      </c>
      <c r="B19086">
        <v>137105</v>
      </c>
      <c r="C19086">
        <v>137140</v>
      </c>
      <c r="D19086">
        <v>137035</v>
      </c>
      <c r="E19086">
        <v>137050</v>
      </c>
    </row>
    <row r="19087" spans="1:5" x14ac:dyDescent="0.25">
      <c r="A19087" s="2">
        <v>45534.638888888891</v>
      </c>
      <c r="B19087">
        <v>137065</v>
      </c>
      <c r="C19087">
        <v>137155</v>
      </c>
      <c r="D19087">
        <v>137050</v>
      </c>
      <c r="E19087">
        <v>137105</v>
      </c>
    </row>
    <row r="19088" spans="1:5" x14ac:dyDescent="0.25">
      <c r="A19088" s="2">
        <v>45534.635416666664</v>
      </c>
      <c r="B19088">
        <v>137090</v>
      </c>
      <c r="C19088">
        <v>137100</v>
      </c>
      <c r="D19088">
        <v>137025</v>
      </c>
      <c r="E19088">
        <v>137060</v>
      </c>
    </row>
    <row r="19089" spans="1:5" x14ac:dyDescent="0.25">
      <c r="A19089" s="2">
        <v>45534.631944444445</v>
      </c>
      <c r="B19089">
        <v>137055</v>
      </c>
      <c r="C19089">
        <v>137110</v>
      </c>
      <c r="D19089">
        <v>137035</v>
      </c>
      <c r="E19089">
        <v>137095</v>
      </c>
    </row>
    <row r="19090" spans="1:5" x14ac:dyDescent="0.25">
      <c r="A19090" s="2">
        <v>45534.628472222219</v>
      </c>
      <c r="B19090">
        <v>137030</v>
      </c>
      <c r="C19090">
        <v>137080</v>
      </c>
      <c r="D19090">
        <v>137025</v>
      </c>
      <c r="E19090">
        <v>137055</v>
      </c>
    </row>
    <row r="19091" spans="1:5" x14ac:dyDescent="0.25">
      <c r="A19091" s="2">
        <v>45534.625</v>
      </c>
      <c r="B19091">
        <v>137070</v>
      </c>
      <c r="C19091">
        <v>137115</v>
      </c>
      <c r="D19091">
        <v>137005</v>
      </c>
      <c r="E19091">
        <v>137035</v>
      </c>
    </row>
    <row r="19092" spans="1:5" x14ac:dyDescent="0.25">
      <c r="A19092" s="2">
        <v>45534.621527777781</v>
      </c>
      <c r="B19092">
        <v>137045</v>
      </c>
      <c r="C19092">
        <v>137085</v>
      </c>
      <c r="D19092">
        <v>136980</v>
      </c>
      <c r="E19092">
        <v>137065</v>
      </c>
    </row>
    <row r="19093" spans="1:5" x14ac:dyDescent="0.25">
      <c r="A19093" s="2">
        <v>45534.618055555555</v>
      </c>
      <c r="B19093">
        <v>137015</v>
      </c>
      <c r="C19093">
        <v>137085</v>
      </c>
      <c r="D19093">
        <v>136985</v>
      </c>
      <c r="E19093">
        <v>137040</v>
      </c>
    </row>
    <row r="19094" spans="1:5" x14ac:dyDescent="0.25">
      <c r="A19094" s="2">
        <v>45534.614583333336</v>
      </c>
      <c r="B19094">
        <v>137125</v>
      </c>
      <c r="C19094">
        <v>137155</v>
      </c>
      <c r="D19094">
        <v>136955</v>
      </c>
      <c r="E19094">
        <v>137020</v>
      </c>
    </row>
    <row r="19095" spans="1:5" x14ac:dyDescent="0.25">
      <c r="A19095" s="2">
        <v>45534.611111111109</v>
      </c>
      <c r="B19095">
        <v>137070</v>
      </c>
      <c r="C19095">
        <v>137145</v>
      </c>
      <c r="D19095">
        <v>137050</v>
      </c>
      <c r="E19095">
        <v>137130</v>
      </c>
    </row>
    <row r="19096" spans="1:5" x14ac:dyDescent="0.25">
      <c r="A19096" s="2">
        <v>45534.607638888891</v>
      </c>
      <c r="B19096">
        <v>137035</v>
      </c>
      <c r="C19096">
        <v>137105</v>
      </c>
      <c r="D19096">
        <v>137010</v>
      </c>
      <c r="E19096">
        <v>137065</v>
      </c>
    </row>
    <row r="19097" spans="1:5" x14ac:dyDescent="0.25">
      <c r="A19097" s="2">
        <v>45534.604166666664</v>
      </c>
      <c r="B19097">
        <v>136975</v>
      </c>
      <c r="C19097">
        <v>137080</v>
      </c>
      <c r="D19097">
        <v>136970</v>
      </c>
      <c r="E19097">
        <v>137035</v>
      </c>
    </row>
    <row r="19098" spans="1:5" x14ac:dyDescent="0.25">
      <c r="A19098" s="2">
        <v>45534.600694444445</v>
      </c>
      <c r="B19098">
        <v>136995</v>
      </c>
      <c r="C19098">
        <v>137035</v>
      </c>
      <c r="D19098">
        <v>136935</v>
      </c>
      <c r="E19098">
        <v>136980</v>
      </c>
    </row>
    <row r="19099" spans="1:5" x14ac:dyDescent="0.25">
      <c r="A19099" s="2">
        <v>45534.597222222219</v>
      </c>
      <c r="B19099">
        <v>136925</v>
      </c>
      <c r="C19099">
        <v>137045</v>
      </c>
      <c r="D19099">
        <v>136920</v>
      </c>
      <c r="E19099">
        <v>136995</v>
      </c>
    </row>
    <row r="19100" spans="1:5" x14ac:dyDescent="0.25">
      <c r="A19100" s="2">
        <v>45534.59375</v>
      </c>
      <c r="B19100">
        <v>137060</v>
      </c>
      <c r="C19100">
        <v>137080</v>
      </c>
      <c r="D19100">
        <v>136920</v>
      </c>
      <c r="E19100">
        <v>136930</v>
      </c>
    </row>
    <row r="19101" spans="1:5" x14ac:dyDescent="0.25">
      <c r="A19101" s="2">
        <v>45534.590277777781</v>
      </c>
      <c r="B19101">
        <v>137060</v>
      </c>
      <c r="C19101">
        <v>137130</v>
      </c>
      <c r="D19101">
        <v>137045</v>
      </c>
      <c r="E19101">
        <v>137055</v>
      </c>
    </row>
    <row r="19102" spans="1:5" x14ac:dyDescent="0.25">
      <c r="A19102" s="2">
        <v>45534.586805555555</v>
      </c>
      <c r="B19102">
        <v>136970</v>
      </c>
      <c r="C19102">
        <v>137090</v>
      </c>
      <c r="D19102">
        <v>136970</v>
      </c>
      <c r="E19102">
        <v>137060</v>
      </c>
    </row>
    <row r="19103" spans="1:5" x14ac:dyDescent="0.25">
      <c r="A19103" s="2">
        <v>45534.583333333336</v>
      </c>
      <c r="B19103">
        <v>136885</v>
      </c>
      <c r="C19103">
        <v>136975</v>
      </c>
      <c r="D19103">
        <v>136870</v>
      </c>
      <c r="E19103">
        <v>136975</v>
      </c>
    </row>
    <row r="19104" spans="1:5" x14ac:dyDescent="0.25">
      <c r="A19104" s="2">
        <v>45534.579861111109</v>
      </c>
      <c r="B19104">
        <v>136890</v>
      </c>
      <c r="C19104">
        <v>136935</v>
      </c>
      <c r="D19104">
        <v>136855</v>
      </c>
      <c r="E19104">
        <v>136885</v>
      </c>
    </row>
    <row r="19105" spans="1:5" x14ac:dyDescent="0.25">
      <c r="A19105" s="2">
        <v>45534.576388888891</v>
      </c>
      <c r="B19105">
        <v>136820</v>
      </c>
      <c r="C19105">
        <v>136915</v>
      </c>
      <c r="D19105">
        <v>136815</v>
      </c>
      <c r="E19105">
        <v>136890</v>
      </c>
    </row>
    <row r="19106" spans="1:5" x14ac:dyDescent="0.25">
      <c r="A19106" s="2">
        <v>45534.572916666664</v>
      </c>
      <c r="B19106">
        <v>137010</v>
      </c>
      <c r="C19106">
        <v>137030</v>
      </c>
      <c r="D19106">
        <v>136815</v>
      </c>
      <c r="E19106">
        <v>136815</v>
      </c>
    </row>
    <row r="19107" spans="1:5" x14ac:dyDescent="0.25">
      <c r="A19107" s="2">
        <v>45534.569444444445</v>
      </c>
      <c r="B19107">
        <v>136975</v>
      </c>
      <c r="C19107">
        <v>137060</v>
      </c>
      <c r="D19107">
        <v>136975</v>
      </c>
      <c r="E19107">
        <v>137015</v>
      </c>
    </row>
    <row r="19108" spans="1:5" x14ac:dyDescent="0.25">
      <c r="A19108" s="2">
        <v>45534.565972222219</v>
      </c>
      <c r="B19108">
        <v>136960</v>
      </c>
      <c r="C19108">
        <v>137000</v>
      </c>
      <c r="D19108">
        <v>136870</v>
      </c>
      <c r="E19108">
        <v>136975</v>
      </c>
    </row>
    <row r="19109" spans="1:5" x14ac:dyDescent="0.25">
      <c r="A19109" s="2">
        <v>45534.5625</v>
      </c>
      <c r="B19109">
        <v>137245</v>
      </c>
      <c r="C19109">
        <v>137275</v>
      </c>
      <c r="D19109">
        <v>136940</v>
      </c>
      <c r="E19109">
        <v>136960</v>
      </c>
    </row>
    <row r="19110" spans="1:5" x14ac:dyDescent="0.25">
      <c r="A19110" s="2">
        <v>45534.559027777781</v>
      </c>
      <c r="B19110">
        <v>137265</v>
      </c>
      <c r="C19110">
        <v>137300</v>
      </c>
      <c r="D19110">
        <v>137230</v>
      </c>
      <c r="E19110">
        <v>137245</v>
      </c>
    </row>
    <row r="19111" spans="1:5" x14ac:dyDescent="0.25">
      <c r="A19111" s="2">
        <v>45534.555555555555</v>
      </c>
      <c r="B19111">
        <v>137250</v>
      </c>
      <c r="C19111">
        <v>137340</v>
      </c>
      <c r="D19111">
        <v>137225</v>
      </c>
      <c r="E19111">
        <v>137270</v>
      </c>
    </row>
    <row r="19112" spans="1:5" x14ac:dyDescent="0.25">
      <c r="A19112" s="2">
        <v>45534.552083333336</v>
      </c>
      <c r="B19112">
        <v>137315</v>
      </c>
      <c r="C19112">
        <v>137360</v>
      </c>
      <c r="D19112">
        <v>137225</v>
      </c>
      <c r="E19112">
        <v>137250</v>
      </c>
    </row>
    <row r="19113" spans="1:5" x14ac:dyDescent="0.25">
      <c r="A19113" s="2">
        <v>45534.548611111109</v>
      </c>
      <c r="B19113">
        <v>137405</v>
      </c>
      <c r="C19113">
        <v>137410</v>
      </c>
      <c r="D19113">
        <v>137310</v>
      </c>
      <c r="E19113">
        <v>137320</v>
      </c>
    </row>
    <row r="19114" spans="1:5" x14ac:dyDescent="0.25">
      <c r="A19114" s="2">
        <v>45534.545138888891</v>
      </c>
      <c r="B19114">
        <v>137400</v>
      </c>
      <c r="C19114">
        <v>137445</v>
      </c>
      <c r="D19114">
        <v>137360</v>
      </c>
      <c r="E19114">
        <v>137410</v>
      </c>
    </row>
    <row r="19115" spans="1:5" x14ac:dyDescent="0.25">
      <c r="A19115" s="2">
        <v>45534.541666666664</v>
      </c>
      <c r="B19115">
        <v>137355</v>
      </c>
      <c r="C19115">
        <v>137405</v>
      </c>
      <c r="D19115">
        <v>137305</v>
      </c>
      <c r="E19115">
        <v>137400</v>
      </c>
    </row>
    <row r="19116" spans="1:5" x14ac:dyDescent="0.25">
      <c r="A19116" s="2">
        <v>45534.538194444445</v>
      </c>
      <c r="B19116">
        <v>137510</v>
      </c>
      <c r="C19116">
        <v>137560</v>
      </c>
      <c r="D19116">
        <v>137345</v>
      </c>
      <c r="E19116">
        <v>137355</v>
      </c>
    </row>
    <row r="19117" spans="1:5" x14ac:dyDescent="0.25">
      <c r="A19117" s="2">
        <v>45534.534722222219</v>
      </c>
      <c r="B19117">
        <v>137460</v>
      </c>
      <c r="C19117">
        <v>137520</v>
      </c>
      <c r="D19117">
        <v>137380</v>
      </c>
      <c r="E19117">
        <v>137505</v>
      </c>
    </row>
    <row r="19118" spans="1:5" x14ac:dyDescent="0.25">
      <c r="A19118" s="2">
        <v>45534.53125</v>
      </c>
      <c r="B19118">
        <v>137590</v>
      </c>
      <c r="C19118">
        <v>137655</v>
      </c>
      <c r="D19118">
        <v>137415</v>
      </c>
      <c r="E19118">
        <v>137455</v>
      </c>
    </row>
    <row r="19119" spans="1:5" x14ac:dyDescent="0.25">
      <c r="A19119" s="2">
        <v>45534.527777777781</v>
      </c>
      <c r="B19119">
        <v>137595</v>
      </c>
      <c r="C19119">
        <v>137670</v>
      </c>
      <c r="D19119">
        <v>137580</v>
      </c>
      <c r="E19119">
        <v>137590</v>
      </c>
    </row>
    <row r="19120" spans="1:5" x14ac:dyDescent="0.25">
      <c r="A19120" s="2">
        <v>45534.524305555555</v>
      </c>
      <c r="B19120">
        <v>137690</v>
      </c>
      <c r="C19120">
        <v>137705</v>
      </c>
      <c r="D19120">
        <v>137570</v>
      </c>
      <c r="E19120">
        <v>137600</v>
      </c>
    </row>
    <row r="19121" spans="1:5" x14ac:dyDescent="0.25">
      <c r="A19121" s="2">
        <v>45534.520833333336</v>
      </c>
      <c r="B19121">
        <v>137675</v>
      </c>
      <c r="C19121">
        <v>137715</v>
      </c>
      <c r="D19121">
        <v>137585</v>
      </c>
      <c r="E19121">
        <v>137690</v>
      </c>
    </row>
    <row r="19122" spans="1:5" x14ac:dyDescent="0.25">
      <c r="A19122" s="2">
        <v>45534.517361111109</v>
      </c>
      <c r="B19122">
        <v>137835</v>
      </c>
      <c r="C19122">
        <v>137860</v>
      </c>
      <c r="D19122">
        <v>137665</v>
      </c>
      <c r="E19122">
        <v>137675</v>
      </c>
    </row>
    <row r="19123" spans="1:5" x14ac:dyDescent="0.25">
      <c r="A19123" s="2">
        <v>45534.513888888891</v>
      </c>
      <c r="B19123">
        <v>137750</v>
      </c>
      <c r="C19123">
        <v>137860</v>
      </c>
      <c r="D19123">
        <v>137735</v>
      </c>
      <c r="E19123">
        <v>137835</v>
      </c>
    </row>
    <row r="19124" spans="1:5" x14ac:dyDescent="0.25">
      <c r="A19124" s="2">
        <v>45534.510416666664</v>
      </c>
      <c r="B19124">
        <v>137745</v>
      </c>
      <c r="C19124">
        <v>137830</v>
      </c>
      <c r="D19124">
        <v>137680</v>
      </c>
      <c r="E19124">
        <v>137750</v>
      </c>
    </row>
    <row r="19125" spans="1:5" x14ac:dyDescent="0.25">
      <c r="A19125" s="2">
        <v>45534.506944444445</v>
      </c>
      <c r="B19125">
        <v>137655</v>
      </c>
      <c r="C19125">
        <v>137795</v>
      </c>
      <c r="D19125">
        <v>137605</v>
      </c>
      <c r="E19125">
        <v>137745</v>
      </c>
    </row>
    <row r="19126" spans="1:5" x14ac:dyDescent="0.25">
      <c r="A19126" s="2">
        <v>45534.503472222219</v>
      </c>
      <c r="B19126">
        <v>137640</v>
      </c>
      <c r="C19126">
        <v>137695</v>
      </c>
      <c r="D19126">
        <v>137620</v>
      </c>
      <c r="E19126">
        <v>137655</v>
      </c>
    </row>
    <row r="19127" spans="1:5" x14ac:dyDescent="0.25">
      <c r="A19127" s="2">
        <v>45534.5</v>
      </c>
      <c r="B19127">
        <v>137650</v>
      </c>
      <c r="C19127">
        <v>137740</v>
      </c>
      <c r="D19127">
        <v>137585</v>
      </c>
      <c r="E19127">
        <v>137640</v>
      </c>
    </row>
    <row r="19128" spans="1:5" x14ac:dyDescent="0.25">
      <c r="A19128" s="2">
        <v>45534.496527777781</v>
      </c>
      <c r="B19128">
        <v>137780</v>
      </c>
      <c r="C19128">
        <v>137860</v>
      </c>
      <c r="D19128">
        <v>137600</v>
      </c>
      <c r="E19128">
        <v>137655</v>
      </c>
    </row>
    <row r="19129" spans="1:5" x14ac:dyDescent="0.25">
      <c r="A19129" s="2">
        <v>45534.493055555555</v>
      </c>
      <c r="B19129">
        <v>137695</v>
      </c>
      <c r="C19129">
        <v>137840</v>
      </c>
      <c r="D19129">
        <v>137660</v>
      </c>
      <c r="E19129">
        <v>137780</v>
      </c>
    </row>
    <row r="19130" spans="1:5" x14ac:dyDescent="0.25">
      <c r="A19130" s="2">
        <v>45534.489583333336</v>
      </c>
      <c r="B19130">
        <v>137460</v>
      </c>
      <c r="C19130">
        <v>137700</v>
      </c>
      <c r="D19130">
        <v>137415</v>
      </c>
      <c r="E19130">
        <v>137695</v>
      </c>
    </row>
    <row r="19131" spans="1:5" x14ac:dyDescent="0.25">
      <c r="A19131" s="2">
        <v>45534.486111111109</v>
      </c>
      <c r="B19131">
        <v>137455</v>
      </c>
      <c r="C19131">
        <v>137610</v>
      </c>
      <c r="D19131">
        <v>137415</v>
      </c>
      <c r="E19131">
        <v>137455</v>
      </c>
    </row>
    <row r="19132" spans="1:5" x14ac:dyDescent="0.25">
      <c r="A19132" s="2">
        <v>45534.482638888891</v>
      </c>
      <c r="B19132">
        <v>137345</v>
      </c>
      <c r="C19132">
        <v>137495</v>
      </c>
      <c r="D19132">
        <v>137205</v>
      </c>
      <c r="E19132">
        <v>137450</v>
      </c>
    </row>
    <row r="19133" spans="1:5" x14ac:dyDescent="0.25">
      <c r="A19133" s="2">
        <v>45534.479166666664</v>
      </c>
      <c r="B19133">
        <v>137230</v>
      </c>
      <c r="C19133">
        <v>137425</v>
      </c>
      <c r="D19133">
        <v>137220</v>
      </c>
      <c r="E19133">
        <v>137340</v>
      </c>
    </row>
    <row r="19134" spans="1:5" x14ac:dyDescent="0.25">
      <c r="A19134" s="2">
        <v>45534.475694444445</v>
      </c>
      <c r="B19134">
        <v>137250</v>
      </c>
      <c r="C19134">
        <v>137340</v>
      </c>
      <c r="D19134">
        <v>137185</v>
      </c>
      <c r="E19134">
        <v>137235</v>
      </c>
    </row>
    <row r="19135" spans="1:5" x14ac:dyDescent="0.25">
      <c r="A19135" s="2">
        <v>45534.472222222219</v>
      </c>
      <c r="B19135">
        <v>137395</v>
      </c>
      <c r="C19135">
        <v>137485</v>
      </c>
      <c r="D19135">
        <v>137240</v>
      </c>
      <c r="E19135">
        <v>137250</v>
      </c>
    </row>
    <row r="19136" spans="1:5" x14ac:dyDescent="0.25">
      <c r="A19136" s="2">
        <v>45534.46875</v>
      </c>
      <c r="B19136">
        <v>137170</v>
      </c>
      <c r="C19136">
        <v>137420</v>
      </c>
      <c r="D19136">
        <v>137080</v>
      </c>
      <c r="E19136">
        <v>137395</v>
      </c>
    </row>
    <row r="19137" spans="1:5" x14ac:dyDescent="0.25">
      <c r="A19137" s="2">
        <v>45534.465277777781</v>
      </c>
      <c r="B19137">
        <v>137320</v>
      </c>
      <c r="C19137">
        <v>137400</v>
      </c>
      <c r="D19137">
        <v>137110</v>
      </c>
      <c r="E19137">
        <v>137170</v>
      </c>
    </row>
    <row r="19138" spans="1:5" x14ac:dyDescent="0.25">
      <c r="A19138" s="2">
        <v>45534.461805555555</v>
      </c>
      <c r="B19138">
        <v>137140</v>
      </c>
      <c r="C19138">
        <v>137320</v>
      </c>
      <c r="D19138">
        <v>137100</v>
      </c>
      <c r="E19138">
        <v>137320</v>
      </c>
    </row>
    <row r="19139" spans="1:5" x14ac:dyDescent="0.25">
      <c r="A19139" s="2">
        <v>45534.458333333336</v>
      </c>
      <c r="B19139">
        <v>136980</v>
      </c>
      <c r="C19139">
        <v>137160</v>
      </c>
      <c r="D19139">
        <v>136930</v>
      </c>
      <c r="E19139">
        <v>137135</v>
      </c>
    </row>
    <row r="19140" spans="1:5" x14ac:dyDescent="0.25">
      <c r="A19140" s="2">
        <v>45534.454861111109</v>
      </c>
      <c r="B19140">
        <v>137120</v>
      </c>
      <c r="C19140">
        <v>137170</v>
      </c>
      <c r="D19140">
        <v>136950</v>
      </c>
      <c r="E19140">
        <v>136980</v>
      </c>
    </row>
    <row r="19141" spans="1:5" x14ac:dyDescent="0.25">
      <c r="A19141" s="2">
        <v>45534.451388888891</v>
      </c>
      <c r="B19141">
        <v>137005</v>
      </c>
      <c r="C19141">
        <v>137170</v>
      </c>
      <c r="D19141">
        <v>136970</v>
      </c>
      <c r="E19141">
        <v>137120</v>
      </c>
    </row>
    <row r="19142" spans="1:5" x14ac:dyDescent="0.25">
      <c r="A19142" s="2">
        <v>45534.447916666664</v>
      </c>
      <c r="B19142">
        <v>136970</v>
      </c>
      <c r="C19142">
        <v>137020</v>
      </c>
      <c r="D19142">
        <v>136870</v>
      </c>
      <c r="E19142">
        <v>137010</v>
      </c>
    </row>
    <row r="19143" spans="1:5" x14ac:dyDescent="0.25">
      <c r="A19143" s="2">
        <v>45534.444444444445</v>
      </c>
      <c r="B19143">
        <v>136955</v>
      </c>
      <c r="C19143">
        <v>137000</v>
      </c>
      <c r="D19143">
        <v>136865</v>
      </c>
      <c r="E19143">
        <v>136970</v>
      </c>
    </row>
    <row r="19144" spans="1:5" x14ac:dyDescent="0.25">
      <c r="A19144" s="2">
        <v>45534.440972222219</v>
      </c>
      <c r="B19144">
        <v>136875</v>
      </c>
      <c r="C19144">
        <v>136990</v>
      </c>
      <c r="D19144">
        <v>136825</v>
      </c>
      <c r="E19144">
        <v>136955</v>
      </c>
    </row>
    <row r="19145" spans="1:5" x14ac:dyDescent="0.25">
      <c r="A19145" s="2">
        <v>45534.4375</v>
      </c>
      <c r="B19145">
        <v>136650</v>
      </c>
      <c r="C19145">
        <v>136925</v>
      </c>
      <c r="D19145">
        <v>136585</v>
      </c>
      <c r="E19145">
        <v>136875</v>
      </c>
    </row>
    <row r="19146" spans="1:5" x14ac:dyDescent="0.25">
      <c r="A19146" s="2">
        <v>45534.434027777781</v>
      </c>
      <c r="B19146">
        <v>136545</v>
      </c>
      <c r="C19146">
        <v>136680</v>
      </c>
      <c r="D19146">
        <v>136515</v>
      </c>
      <c r="E19146">
        <v>136655</v>
      </c>
    </row>
    <row r="19147" spans="1:5" x14ac:dyDescent="0.25">
      <c r="A19147" s="2">
        <v>45534.430555555555</v>
      </c>
      <c r="B19147">
        <v>136650</v>
      </c>
      <c r="C19147">
        <v>136745</v>
      </c>
      <c r="D19147">
        <v>136500</v>
      </c>
      <c r="E19147">
        <v>136540</v>
      </c>
    </row>
    <row r="19148" spans="1:5" x14ac:dyDescent="0.25">
      <c r="A19148" s="2">
        <v>45534.427083333336</v>
      </c>
      <c r="B19148">
        <v>136610</v>
      </c>
      <c r="C19148">
        <v>136810</v>
      </c>
      <c r="D19148">
        <v>136600</v>
      </c>
      <c r="E19148">
        <v>136650</v>
      </c>
    </row>
    <row r="19149" spans="1:5" x14ac:dyDescent="0.25">
      <c r="A19149" s="2">
        <v>45534.423611111109</v>
      </c>
      <c r="B19149">
        <v>136745</v>
      </c>
      <c r="C19149">
        <v>136900</v>
      </c>
      <c r="D19149">
        <v>136585</v>
      </c>
      <c r="E19149">
        <v>136605</v>
      </c>
    </row>
    <row r="19150" spans="1:5" x14ac:dyDescent="0.25">
      <c r="A19150" s="2">
        <v>45534.420138888891</v>
      </c>
      <c r="B19150">
        <v>136660</v>
      </c>
      <c r="C19150">
        <v>136810</v>
      </c>
      <c r="D19150">
        <v>136570</v>
      </c>
      <c r="E19150">
        <v>136740</v>
      </c>
    </row>
    <row r="19151" spans="1:5" x14ac:dyDescent="0.25">
      <c r="A19151" s="2">
        <v>45534.416666666664</v>
      </c>
      <c r="B19151">
        <v>136945</v>
      </c>
      <c r="C19151">
        <v>136950</v>
      </c>
      <c r="D19151">
        <v>136650</v>
      </c>
      <c r="E19151">
        <v>136660</v>
      </c>
    </row>
    <row r="19152" spans="1:5" x14ac:dyDescent="0.25">
      <c r="A19152" s="2">
        <v>45534.413194444445</v>
      </c>
      <c r="B19152">
        <v>136980</v>
      </c>
      <c r="C19152">
        <v>136995</v>
      </c>
      <c r="D19152">
        <v>136855</v>
      </c>
      <c r="E19152">
        <v>136945</v>
      </c>
    </row>
    <row r="19153" spans="1:5" x14ac:dyDescent="0.25">
      <c r="A19153" s="2">
        <v>45534.409722222219</v>
      </c>
      <c r="B19153">
        <v>137115</v>
      </c>
      <c r="C19153">
        <v>137120</v>
      </c>
      <c r="D19153">
        <v>136950</v>
      </c>
      <c r="E19153">
        <v>136985</v>
      </c>
    </row>
    <row r="19154" spans="1:5" x14ac:dyDescent="0.25">
      <c r="A19154" s="2">
        <v>45534.40625</v>
      </c>
      <c r="B19154">
        <v>137130</v>
      </c>
      <c r="C19154">
        <v>137155</v>
      </c>
      <c r="D19154">
        <v>137060</v>
      </c>
      <c r="E19154">
        <v>137115</v>
      </c>
    </row>
    <row r="19155" spans="1:5" x14ac:dyDescent="0.25">
      <c r="A19155" s="2">
        <v>45534.402777777781</v>
      </c>
      <c r="B19155">
        <v>137345</v>
      </c>
      <c r="C19155">
        <v>137370</v>
      </c>
      <c r="D19155">
        <v>137130</v>
      </c>
      <c r="E19155">
        <v>137130</v>
      </c>
    </row>
    <row r="19156" spans="1:5" x14ac:dyDescent="0.25">
      <c r="A19156" s="2">
        <v>45534.399305555555</v>
      </c>
      <c r="B19156">
        <v>137505</v>
      </c>
      <c r="C19156">
        <v>137525</v>
      </c>
      <c r="D19156">
        <v>137340</v>
      </c>
      <c r="E19156">
        <v>137345</v>
      </c>
    </row>
    <row r="19157" spans="1:5" x14ac:dyDescent="0.25">
      <c r="A19157" s="2">
        <v>45534.395833333336</v>
      </c>
      <c r="B19157">
        <v>137465</v>
      </c>
      <c r="C19157">
        <v>137545</v>
      </c>
      <c r="D19157">
        <v>137390</v>
      </c>
      <c r="E19157">
        <v>137500</v>
      </c>
    </row>
    <row r="19158" spans="1:5" x14ac:dyDescent="0.25">
      <c r="A19158" s="2">
        <v>45534.392361111109</v>
      </c>
      <c r="B19158">
        <v>137505</v>
      </c>
      <c r="C19158">
        <v>137595</v>
      </c>
      <c r="D19158">
        <v>137435</v>
      </c>
      <c r="E19158">
        <v>137465</v>
      </c>
    </row>
    <row r="19159" spans="1:5" x14ac:dyDescent="0.25">
      <c r="A19159" s="2">
        <v>45534.388888888891</v>
      </c>
      <c r="B19159">
        <v>137415</v>
      </c>
      <c r="C19159">
        <v>137560</v>
      </c>
      <c r="D19159">
        <v>137375</v>
      </c>
      <c r="E19159">
        <v>137500</v>
      </c>
    </row>
    <row r="19160" spans="1:5" x14ac:dyDescent="0.25">
      <c r="A19160" s="2">
        <v>45534.385416666664</v>
      </c>
      <c r="B19160">
        <v>137410</v>
      </c>
      <c r="C19160">
        <v>137455</v>
      </c>
      <c r="D19160">
        <v>137365</v>
      </c>
      <c r="E19160">
        <v>137415</v>
      </c>
    </row>
    <row r="19161" spans="1:5" x14ac:dyDescent="0.25">
      <c r="A19161" s="2">
        <v>45534.381944444445</v>
      </c>
      <c r="B19161">
        <v>137455</v>
      </c>
      <c r="C19161">
        <v>137460</v>
      </c>
      <c r="D19161">
        <v>137305</v>
      </c>
      <c r="E19161">
        <v>137410</v>
      </c>
    </row>
    <row r="19162" spans="1:5" x14ac:dyDescent="0.25">
      <c r="A19162" s="2">
        <v>45534.378472222219</v>
      </c>
      <c r="B19162">
        <v>137570</v>
      </c>
      <c r="C19162">
        <v>137605</v>
      </c>
      <c r="D19162">
        <v>137400</v>
      </c>
      <c r="E19162">
        <v>137455</v>
      </c>
    </row>
    <row r="19163" spans="1:5" x14ac:dyDescent="0.25">
      <c r="A19163" s="2">
        <v>45534.375</v>
      </c>
      <c r="B19163">
        <v>137800</v>
      </c>
      <c r="C19163">
        <v>137975</v>
      </c>
      <c r="D19163">
        <v>137555</v>
      </c>
      <c r="E19163">
        <v>137570</v>
      </c>
    </row>
    <row r="19164" spans="1:5" x14ac:dyDescent="0.25">
      <c r="A19164" s="2">
        <v>45533.763888888891</v>
      </c>
      <c r="B19164">
        <v>137440</v>
      </c>
      <c r="C19164">
        <v>137535</v>
      </c>
      <c r="D19164">
        <v>137430</v>
      </c>
      <c r="E19164">
        <v>137470</v>
      </c>
    </row>
    <row r="19165" spans="1:5" x14ac:dyDescent="0.25">
      <c r="A19165" s="2">
        <v>45533.760416666664</v>
      </c>
      <c r="B19165">
        <v>137420</v>
      </c>
      <c r="C19165">
        <v>137455</v>
      </c>
      <c r="D19165">
        <v>137410</v>
      </c>
      <c r="E19165">
        <v>137435</v>
      </c>
    </row>
    <row r="19166" spans="1:5" x14ac:dyDescent="0.25">
      <c r="A19166" s="2">
        <v>45533.756944444445</v>
      </c>
      <c r="B19166">
        <v>137460</v>
      </c>
      <c r="C19166">
        <v>137465</v>
      </c>
      <c r="D19166">
        <v>137400</v>
      </c>
      <c r="E19166">
        <v>137425</v>
      </c>
    </row>
    <row r="19167" spans="1:5" x14ac:dyDescent="0.25">
      <c r="A19167" s="2">
        <v>45533.753472222219</v>
      </c>
      <c r="B19167">
        <v>137450</v>
      </c>
      <c r="C19167">
        <v>137475</v>
      </c>
      <c r="D19167">
        <v>137425</v>
      </c>
      <c r="E19167">
        <v>137465</v>
      </c>
    </row>
    <row r="19168" spans="1:5" x14ac:dyDescent="0.25">
      <c r="A19168" s="2">
        <v>45533.75</v>
      </c>
      <c r="B19168">
        <v>137480</v>
      </c>
      <c r="C19168">
        <v>137495</v>
      </c>
      <c r="D19168">
        <v>137425</v>
      </c>
      <c r="E19168">
        <v>137450</v>
      </c>
    </row>
    <row r="19169" spans="1:5" x14ac:dyDescent="0.25">
      <c r="A19169" s="2">
        <v>45533.746527777781</v>
      </c>
      <c r="B19169">
        <v>137520</v>
      </c>
      <c r="C19169">
        <v>137525</v>
      </c>
      <c r="D19169">
        <v>137420</v>
      </c>
      <c r="E19169">
        <v>137480</v>
      </c>
    </row>
    <row r="19170" spans="1:5" x14ac:dyDescent="0.25">
      <c r="A19170" s="2">
        <v>45533.743055555555</v>
      </c>
      <c r="B19170">
        <v>137565</v>
      </c>
      <c r="C19170">
        <v>137580</v>
      </c>
      <c r="D19170">
        <v>137485</v>
      </c>
      <c r="E19170">
        <v>137520</v>
      </c>
    </row>
    <row r="19171" spans="1:5" x14ac:dyDescent="0.25">
      <c r="A19171" s="2">
        <v>45533.739583333336</v>
      </c>
      <c r="B19171">
        <v>137520</v>
      </c>
      <c r="C19171">
        <v>137585</v>
      </c>
      <c r="D19171">
        <v>137515</v>
      </c>
      <c r="E19171">
        <v>137565</v>
      </c>
    </row>
    <row r="19172" spans="1:5" x14ac:dyDescent="0.25">
      <c r="A19172" s="2">
        <v>45533.736111111109</v>
      </c>
      <c r="B19172">
        <v>137535</v>
      </c>
      <c r="C19172">
        <v>137555</v>
      </c>
      <c r="D19172">
        <v>137505</v>
      </c>
      <c r="E19172">
        <v>137525</v>
      </c>
    </row>
    <row r="19173" spans="1:5" x14ac:dyDescent="0.25">
      <c r="A19173" s="2">
        <v>45533.732638888891</v>
      </c>
      <c r="B19173">
        <v>137500</v>
      </c>
      <c r="C19173">
        <v>137550</v>
      </c>
      <c r="D19173">
        <v>137490</v>
      </c>
      <c r="E19173">
        <v>137540</v>
      </c>
    </row>
    <row r="19174" spans="1:5" x14ac:dyDescent="0.25">
      <c r="A19174" s="2">
        <v>45533.729166666664</v>
      </c>
      <c r="B19174">
        <v>137505</v>
      </c>
      <c r="C19174">
        <v>137560</v>
      </c>
      <c r="D19174">
        <v>137490</v>
      </c>
      <c r="E19174">
        <v>137495</v>
      </c>
    </row>
    <row r="19175" spans="1:5" x14ac:dyDescent="0.25">
      <c r="A19175" s="2">
        <v>45533.725694444445</v>
      </c>
      <c r="B19175">
        <v>137605</v>
      </c>
      <c r="C19175">
        <v>137610</v>
      </c>
      <c r="D19175">
        <v>137465</v>
      </c>
      <c r="E19175">
        <v>137505</v>
      </c>
    </row>
    <row r="19176" spans="1:5" x14ac:dyDescent="0.25">
      <c r="A19176" s="2">
        <v>45533.722222222219</v>
      </c>
      <c r="B19176">
        <v>137605</v>
      </c>
      <c r="C19176">
        <v>137625</v>
      </c>
      <c r="D19176">
        <v>137575</v>
      </c>
      <c r="E19176">
        <v>137605</v>
      </c>
    </row>
    <row r="19177" spans="1:5" x14ac:dyDescent="0.25">
      <c r="A19177" s="2">
        <v>45533.71875</v>
      </c>
      <c r="B19177">
        <v>137610</v>
      </c>
      <c r="C19177">
        <v>137630</v>
      </c>
      <c r="D19177">
        <v>137570</v>
      </c>
      <c r="E19177">
        <v>137605</v>
      </c>
    </row>
    <row r="19178" spans="1:5" x14ac:dyDescent="0.25">
      <c r="A19178" s="2">
        <v>45533.715277777781</v>
      </c>
      <c r="B19178">
        <v>137695</v>
      </c>
      <c r="C19178">
        <v>137700</v>
      </c>
      <c r="D19178">
        <v>137590</v>
      </c>
      <c r="E19178">
        <v>137610</v>
      </c>
    </row>
    <row r="19179" spans="1:5" x14ac:dyDescent="0.25">
      <c r="A19179" s="2">
        <v>45533.711805555555</v>
      </c>
      <c r="B19179">
        <v>137695</v>
      </c>
      <c r="C19179">
        <v>137720</v>
      </c>
      <c r="D19179">
        <v>137670</v>
      </c>
      <c r="E19179">
        <v>137695</v>
      </c>
    </row>
    <row r="19180" spans="1:5" x14ac:dyDescent="0.25">
      <c r="A19180" s="2">
        <v>45533.708333333336</v>
      </c>
      <c r="B19180">
        <v>137735</v>
      </c>
      <c r="C19180">
        <v>137750</v>
      </c>
      <c r="D19180">
        <v>137660</v>
      </c>
      <c r="E19180">
        <v>137695</v>
      </c>
    </row>
    <row r="19181" spans="1:5" x14ac:dyDescent="0.25">
      <c r="A19181" s="2">
        <v>45533.704861111109</v>
      </c>
      <c r="B19181">
        <v>137680</v>
      </c>
      <c r="C19181">
        <v>137750</v>
      </c>
      <c r="D19181">
        <v>137660</v>
      </c>
      <c r="E19181">
        <v>137735</v>
      </c>
    </row>
    <row r="19182" spans="1:5" x14ac:dyDescent="0.25">
      <c r="A19182" s="2">
        <v>45533.701388888891</v>
      </c>
      <c r="B19182">
        <v>137715</v>
      </c>
      <c r="C19182">
        <v>137770</v>
      </c>
      <c r="D19182">
        <v>137670</v>
      </c>
      <c r="E19182">
        <v>137675</v>
      </c>
    </row>
    <row r="19183" spans="1:5" x14ac:dyDescent="0.25">
      <c r="A19183" s="2">
        <v>45533.697916666664</v>
      </c>
      <c r="B19183">
        <v>137710</v>
      </c>
      <c r="C19183">
        <v>137760</v>
      </c>
      <c r="D19183">
        <v>137665</v>
      </c>
      <c r="E19183">
        <v>137710</v>
      </c>
    </row>
    <row r="19184" spans="1:5" x14ac:dyDescent="0.25">
      <c r="A19184" s="2">
        <v>45533.694444444445</v>
      </c>
      <c r="B19184">
        <v>137825</v>
      </c>
      <c r="C19184">
        <v>137840</v>
      </c>
      <c r="D19184">
        <v>137700</v>
      </c>
      <c r="E19184">
        <v>137705</v>
      </c>
    </row>
    <row r="19185" spans="1:5" x14ac:dyDescent="0.25">
      <c r="A19185" s="2">
        <v>45533.690972222219</v>
      </c>
      <c r="B19185">
        <v>137905</v>
      </c>
      <c r="C19185">
        <v>137930</v>
      </c>
      <c r="D19185">
        <v>137820</v>
      </c>
      <c r="E19185">
        <v>137830</v>
      </c>
    </row>
    <row r="19186" spans="1:5" x14ac:dyDescent="0.25">
      <c r="A19186" s="2">
        <v>45533.6875</v>
      </c>
      <c r="B19186">
        <v>137940</v>
      </c>
      <c r="C19186">
        <v>137980</v>
      </c>
      <c r="D19186">
        <v>137885</v>
      </c>
      <c r="E19186">
        <v>137905</v>
      </c>
    </row>
    <row r="19187" spans="1:5" x14ac:dyDescent="0.25">
      <c r="A19187" s="2">
        <v>45533.684027777781</v>
      </c>
      <c r="B19187">
        <v>137910</v>
      </c>
      <c r="C19187">
        <v>137965</v>
      </c>
      <c r="D19187">
        <v>137895</v>
      </c>
      <c r="E19187">
        <v>137935</v>
      </c>
    </row>
    <row r="19188" spans="1:5" x14ac:dyDescent="0.25">
      <c r="A19188" s="2">
        <v>45533.680555555555</v>
      </c>
      <c r="B19188">
        <v>137955</v>
      </c>
      <c r="C19188">
        <v>137980</v>
      </c>
      <c r="D19188">
        <v>137880</v>
      </c>
      <c r="E19188">
        <v>137910</v>
      </c>
    </row>
    <row r="19189" spans="1:5" x14ac:dyDescent="0.25">
      <c r="A19189" s="2">
        <v>45533.677083333336</v>
      </c>
      <c r="B19189">
        <v>137980</v>
      </c>
      <c r="C19189">
        <v>138035</v>
      </c>
      <c r="D19189">
        <v>137925</v>
      </c>
      <c r="E19189">
        <v>137955</v>
      </c>
    </row>
    <row r="19190" spans="1:5" x14ac:dyDescent="0.25">
      <c r="A19190" s="2">
        <v>45533.673611111109</v>
      </c>
      <c r="B19190">
        <v>137950</v>
      </c>
      <c r="C19190">
        <v>137995</v>
      </c>
      <c r="D19190">
        <v>137915</v>
      </c>
      <c r="E19190">
        <v>137980</v>
      </c>
    </row>
    <row r="19191" spans="1:5" x14ac:dyDescent="0.25">
      <c r="A19191" s="2">
        <v>45533.670138888891</v>
      </c>
      <c r="B19191">
        <v>137880</v>
      </c>
      <c r="C19191">
        <v>137980</v>
      </c>
      <c r="D19191">
        <v>137875</v>
      </c>
      <c r="E19191">
        <v>137950</v>
      </c>
    </row>
    <row r="19192" spans="1:5" x14ac:dyDescent="0.25">
      <c r="A19192" s="2">
        <v>45533.666666666664</v>
      </c>
      <c r="B19192">
        <v>137885</v>
      </c>
      <c r="C19192">
        <v>137905</v>
      </c>
      <c r="D19192">
        <v>137800</v>
      </c>
      <c r="E19192">
        <v>137875</v>
      </c>
    </row>
    <row r="19193" spans="1:5" x14ac:dyDescent="0.25">
      <c r="A19193" s="2">
        <v>45533.663194444445</v>
      </c>
      <c r="B19193">
        <v>137865</v>
      </c>
      <c r="C19193">
        <v>137925</v>
      </c>
      <c r="D19193">
        <v>137855</v>
      </c>
      <c r="E19193">
        <v>137890</v>
      </c>
    </row>
    <row r="19194" spans="1:5" x14ac:dyDescent="0.25">
      <c r="A19194" s="2">
        <v>45533.659722222219</v>
      </c>
      <c r="B19194">
        <v>137760</v>
      </c>
      <c r="C19194">
        <v>137880</v>
      </c>
      <c r="D19194">
        <v>137750</v>
      </c>
      <c r="E19194">
        <v>137865</v>
      </c>
    </row>
    <row r="19195" spans="1:5" x14ac:dyDescent="0.25">
      <c r="A19195" s="2">
        <v>45533.65625</v>
      </c>
      <c r="B19195">
        <v>137850</v>
      </c>
      <c r="C19195">
        <v>137855</v>
      </c>
      <c r="D19195">
        <v>137640</v>
      </c>
      <c r="E19195">
        <v>137760</v>
      </c>
    </row>
    <row r="19196" spans="1:5" x14ac:dyDescent="0.25">
      <c r="A19196" s="2">
        <v>45533.652777777781</v>
      </c>
      <c r="B19196">
        <v>137825</v>
      </c>
      <c r="C19196">
        <v>137865</v>
      </c>
      <c r="D19196">
        <v>137760</v>
      </c>
      <c r="E19196">
        <v>137855</v>
      </c>
    </row>
    <row r="19197" spans="1:5" x14ac:dyDescent="0.25">
      <c r="A19197" s="2">
        <v>45533.649305555555</v>
      </c>
      <c r="B19197">
        <v>137950</v>
      </c>
      <c r="C19197">
        <v>137965</v>
      </c>
      <c r="D19197">
        <v>137815</v>
      </c>
      <c r="E19197">
        <v>137825</v>
      </c>
    </row>
    <row r="19198" spans="1:5" x14ac:dyDescent="0.25">
      <c r="A19198" s="2">
        <v>45533.645833333336</v>
      </c>
      <c r="B19198">
        <v>137950</v>
      </c>
      <c r="C19198">
        <v>138000</v>
      </c>
      <c r="D19198">
        <v>137855</v>
      </c>
      <c r="E19198">
        <v>137945</v>
      </c>
    </row>
    <row r="19199" spans="1:5" x14ac:dyDescent="0.25">
      <c r="A19199" s="2">
        <v>45533.642361111109</v>
      </c>
      <c r="B19199">
        <v>138030</v>
      </c>
      <c r="C19199">
        <v>138070</v>
      </c>
      <c r="D19199">
        <v>137915</v>
      </c>
      <c r="E19199">
        <v>137950</v>
      </c>
    </row>
    <row r="19200" spans="1:5" x14ac:dyDescent="0.25">
      <c r="A19200" s="2">
        <v>45533.638888888891</v>
      </c>
      <c r="B19200">
        <v>137980</v>
      </c>
      <c r="C19200">
        <v>138035</v>
      </c>
      <c r="D19200">
        <v>137965</v>
      </c>
      <c r="E19200">
        <v>138025</v>
      </c>
    </row>
    <row r="19201" spans="1:5" x14ac:dyDescent="0.25">
      <c r="A19201" s="2">
        <v>45533.635416666664</v>
      </c>
      <c r="B19201">
        <v>137930</v>
      </c>
      <c r="C19201">
        <v>138000</v>
      </c>
      <c r="D19201">
        <v>137900</v>
      </c>
      <c r="E19201">
        <v>137975</v>
      </c>
    </row>
    <row r="19202" spans="1:5" x14ac:dyDescent="0.25">
      <c r="A19202" s="2">
        <v>45533.631944444445</v>
      </c>
      <c r="B19202">
        <v>137885</v>
      </c>
      <c r="C19202">
        <v>137950</v>
      </c>
      <c r="D19202">
        <v>137875</v>
      </c>
      <c r="E19202">
        <v>137930</v>
      </c>
    </row>
    <row r="19203" spans="1:5" x14ac:dyDescent="0.25">
      <c r="A19203" s="2">
        <v>45533.628472222219</v>
      </c>
      <c r="B19203">
        <v>137865</v>
      </c>
      <c r="C19203">
        <v>137900</v>
      </c>
      <c r="D19203">
        <v>137820</v>
      </c>
      <c r="E19203">
        <v>137885</v>
      </c>
    </row>
    <row r="19204" spans="1:5" x14ac:dyDescent="0.25">
      <c r="A19204" s="2">
        <v>45533.625</v>
      </c>
      <c r="B19204">
        <v>137875</v>
      </c>
      <c r="C19204">
        <v>137880</v>
      </c>
      <c r="D19204">
        <v>137815</v>
      </c>
      <c r="E19204">
        <v>137865</v>
      </c>
    </row>
    <row r="19205" spans="1:5" x14ac:dyDescent="0.25">
      <c r="A19205" s="2">
        <v>45533.621527777781</v>
      </c>
      <c r="B19205">
        <v>137850</v>
      </c>
      <c r="C19205">
        <v>137895</v>
      </c>
      <c r="D19205">
        <v>137775</v>
      </c>
      <c r="E19205">
        <v>137870</v>
      </c>
    </row>
    <row r="19206" spans="1:5" x14ac:dyDescent="0.25">
      <c r="A19206" s="2">
        <v>45533.618055555555</v>
      </c>
      <c r="B19206">
        <v>137795</v>
      </c>
      <c r="C19206">
        <v>137905</v>
      </c>
      <c r="D19206">
        <v>137785</v>
      </c>
      <c r="E19206">
        <v>137845</v>
      </c>
    </row>
    <row r="19207" spans="1:5" x14ac:dyDescent="0.25">
      <c r="A19207" s="2">
        <v>45533.614583333336</v>
      </c>
      <c r="B19207">
        <v>137805</v>
      </c>
      <c r="C19207">
        <v>137820</v>
      </c>
      <c r="D19207">
        <v>137730</v>
      </c>
      <c r="E19207">
        <v>137795</v>
      </c>
    </row>
    <row r="19208" spans="1:5" x14ac:dyDescent="0.25">
      <c r="A19208" s="2">
        <v>45533.611111111109</v>
      </c>
      <c r="B19208">
        <v>137760</v>
      </c>
      <c r="C19208">
        <v>137815</v>
      </c>
      <c r="D19208">
        <v>137745</v>
      </c>
      <c r="E19208">
        <v>137810</v>
      </c>
    </row>
    <row r="19209" spans="1:5" x14ac:dyDescent="0.25">
      <c r="A19209" s="2">
        <v>45533.607638888891</v>
      </c>
      <c r="B19209">
        <v>137760</v>
      </c>
      <c r="C19209">
        <v>137790</v>
      </c>
      <c r="D19209">
        <v>137745</v>
      </c>
      <c r="E19209">
        <v>137765</v>
      </c>
    </row>
    <row r="19210" spans="1:5" x14ac:dyDescent="0.25">
      <c r="A19210" s="2">
        <v>45533.604166666664</v>
      </c>
      <c r="B19210">
        <v>137680</v>
      </c>
      <c r="C19210">
        <v>137795</v>
      </c>
      <c r="D19210">
        <v>137620</v>
      </c>
      <c r="E19210">
        <v>137765</v>
      </c>
    </row>
    <row r="19211" spans="1:5" x14ac:dyDescent="0.25">
      <c r="A19211" s="2">
        <v>45533.600694444445</v>
      </c>
      <c r="B19211">
        <v>137690</v>
      </c>
      <c r="C19211">
        <v>137730</v>
      </c>
      <c r="D19211">
        <v>137655</v>
      </c>
      <c r="E19211">
        <v>137685</v>
      </c>
    </row>
    <row r="19212" spans="1:5" x14ac:dyDescent="0.25">
      <c r="A19212" s="2">
        <v>45533.597222222219</v>
      </c>
      <c r="B19212">
        <v>137690</v>
      </c>
      <c r="C19212">
        <v>137720</v>
      </c>
      <c r="D19212">
        <v>137650</v>
      </c>
      <c r="E19212">
        <v>137695</v>
      </c>
    </row>
    <row r="19213" spans="1:5" x14ac:dyDescent="0.25">
      <c r="A19213" s="2">
        <v>45533.59375</v>
      </c>
      <c r="B19213">
        <v>137660</v>
      </c>
      <c r="C19213">
        <v>137710</v>
      </c>
      <c r="D19213">
        <v>137625</v>
      </c>
      <c r="E19213">
        <v>137685</v>
      </c>
    </row>
    <row r="19214" spans="1:5" x14ac:dyDescent="0.25">
      <c r="A19214" s="2">
        <v>45533.590277777781</v>
      </c>
      <c r="B19214">
        <v>137665</v>
      </c>
      <c r="C19214">
        <v>137665</v>
      </c>
      <c r="D19214">
        <v>137575</v>
      </c>
      <c r="E19214">
        <v>137660</v>
      </c>
    </row>
    <row r="19215" spans="1:5" x14ac:dyDescent="0.25">
      <c r="A19215" s="2">
        <v>45533.586805555555</v>
      </c>
      <c r="B19215">
        <v>137625</v>
      </c>
      <c r="C19215">
        <v>137705</v>
      </c>
      <c r="D19215">
        <v>137615</v>
      </c>
      <c r="E19215">
        <v>137665</v>
      </c>
    </row>
    <row r="19216" spans="1:5" x14ac:dyDescent="0.25">
      <c r="A19216" s="2">
        <v>45533.583333333336</v>
      </c>
      <c r="B19216">
        <v>137640</v>
      </c>
      <c r="C19216">
        <v>137640</v>
      </c>
      <c r="D19216">
        <v>137540</v>
      </c>
      <c r="E19216">
        <v>137625</v>
      </c>
    </row>
    <row r="19217" spans="1:5" x14ac:dyDescent="0.25">
      <c r="A19217" s="2">
        <v>45533.579861111109</v>
      </c>
      <c r="B19217">
        <v>137680</v>
      </c>
      <c r="C19217">
        <v>137685</v>
      </c>
      <c r="D19217">
        <v>137570</v>
      </c>
      <c r="E19217">
        <v>137640</v>
      </c>
    </row>
    <row r="19218" spans="1:5" x14ac:dyDescent="0.25">
      <c r="A19218" s="2">
        <v>45533.576388888891</v>
      </c>
      <c r="B19218">
        <v>137620</v>
      </c>
      <c r="C19218">
        <v>137760</v>
      </c>
      <c r="D19218">
        <v>137600</v>
      </c>
      <c r="E19218">
        <v>137675</v>
      </c>
    </row>
    <row r="19219" spans="1:5" x14ac:dyDescent="0.25">
      <c r="A19219" s="2">
        <v>45533.572916666664</v>
      </c>
      <c r="B19219">
        <v>137610</v>
      </c>
      <c r="C19219">
        <v>137625</v>
      </c>
      <c r="D19219">
        <v>137565</v>
      </c>
      <c r="E19219">
        <v>137620</v>
      </c>
    </row>
    <row r="19220" spans="1:5" x14ac:dyDescent="0.25">
      <c r="A19220" s="2">
        <v>45533.569444444445</v>
      </c>
      <c r="B19220">
        <v>137585</v>
      </c>
      <c r="C19220">
        <v>137640</v>
      </c>
      <c r="D19220">
        <v>137555</v>
      </c>
      <c r="E19220">
        <v>137610</v>
      </c>
    </row>
    <row r="19221" spans="1:5" x14ac:dyDescent="0.25">
      <c r="A19221" s="2">
        <v>45533.565972222219</v>
      </c>
      <c r="B19221">
        <v>137625</v>
      </c>
      <c r="C19221">
        <v>137650</v>
      </c>
      <c r="D19221">
        <v>137510</v>
      </c>
      <c r="E19221">
        <v>137585</v>
      </c>
    </row>
    <row r="19222" spans="1:5" x14ac:dyDescent="0.25">
      <c r="A19222" s="2">
        <v>45533.5625</v>
      </c>
      <c r="B19222">
        <v>137725</v>
      </c>
      <c r="C19222">
        <v>137735</v>
      </c>
      <c r="D19222">
        <v>137610</v>
      </c>
      <c r="E19222">
        <v>137620</v>
      </c>
    </row>
    <row r="19223" spans="1:5" x14ac:dyDescent="0.25">
      <c r="A19223" s="2">
        <v>45533.559027777781</v>
      </c>
      <c r="B19223">
        <v>137745</v>
      </c>
      <c r="C19223">
        <v>137760</v>
      </c>
      <c r="D19223">
        <v>137630</v>
      </c>
      <c r="E19223">
        <v>137725</v>
      </c>
    </row>
    <row r="19224" spans="1:5" x14ac:dyDescent="0.25">
      <c r="A19224" s="2">
        <v>45533.555555555555</v>
      </c>
      <c r="B19224">
        <v>137785</v>
      </c>
      <c r="C19224">
        <v>137825</v>
      </c>
      <c r="D19224">
        <v>137745</v>
      </c>
      <c r="E19224">
        <v>137745</v>
      </c>
    </row>
    <row r="19225" spans="1:5" x14ac:dyDescent="0.25">
      <c r="A19225" s="2">
        <v>45533.552083333336</v>
      </c>
      <c r="B19225">
        <v>137790</v>
      </c>
      <c r="C19225">
        <v>137825</v>
      </c>
      <c r="D19225">
        <v>137740</v>
      </c>
      <c r="E19225">
        <v>137785</v>
      </c>
    </row>
    <row r="19226" spans="1:5" x14ac:dyDescent="0.25">
      <c r="A19226" s="2">
        <v>45533.548611111109</v>
      </c>
      <c r="B19226">
        <v>137665</v>
      </c>
      <c r="C19226">
        <v>137790</v>
      </c>
      <c r="D19226">
        <v>137655</v>
      </c>
      <c r="E19226">
        <v>137790</v>
      </c>
    </row>
    <row r="19227" spans="1:5" x14ac:dyDescent="0.25">
      <c r="A19227" s="2">
        <v>45533.545138888891</v>
      </c>
      <c r="B19227">
        <v>137710</v>
      </c>
      <c r="C19227">
        <v>137720</v>
      </c>
      <c r="D19227">
        <v>137625</v>
      </c>
      <c r="E19227">
        <v>137670</v>
      </c>
    </row>
    <row r="19228" spans="1:5" x14ac:dyDescent="0.25">
      <c r="A19228" s="2">
        <v>45533.541666666664</v>
      </c>
      <c r="B19228">
        <v>137745</v>
      </c>
      <c r="C19228">
        <v>137795</v>
      </c>
      <c r="D19228">
        <v>137675</v>
      </c>
      <c r="E19228">
        <v>137710</v>
      </c>
    </row>
    <row r="19229" spans="1:5" x14ac:dyDescent="0.25">
      <c r="A19229" s="2">
        <v>45533.538194444445</v>
      </c>
      <c r="B19229">
        <v>137795</v>
      </c>
      <c r="C19229">
        <v>137810</v>
      </c>
      <c r="D19229">
        <v>137730</v>
      </c>
      <c r="E19229">
        <v>137750</v>
      </c>
    </row>
    <row r="19230" spans="1:5" x14ac:dyDescent="0.25">
      <c r="A19230" s="2">
        <v>45533.534722222219</v>
      </c>
      <c r="B19230">
        <v>137795</v>
      </c>
      <c r="C19230">
        <v>137840</v>
      </c>
      <c r="D19230">
        <v>137780</v>
      </c>
      <c r="E19230">
        <v>137795</v>
      </c>
    </row>
    <row r="19231" spans="1:5" x14ac:dyDescent="0.25">
      <c r="A19231" s="2">
        <v>45533.53125</v>
      </c>
      <c r="B19231">
        <v>137845</v>
      </c>
      <c r="C19231">
        <v>137860</v>
      </c>
      <c r="D19231">
        <v>137765</v>
      </c>
      <c r="E19231">
        <v>137790</v>
      </c>
    </row>
    <row r="19232" spans="1:5" x14ac:dyDescent="0.25">
      <c r="A19232" s="2">
        <v>45533.527777777781</v>
      </c>
      <c r="B19232">
        <v>137825</v>
      </c>
      <c r="C19232">
        <v>137865</v>
      </c>
      <c r="D19232">
        <v>137780</v>
      </c>
      <c r="E19232">
        <v>137840</v>
      </c>
    </row>
    <row r="19233" spans="1:5" x14ac:dyDescent="0.25">
      <c r="A19233" s="2">
        <v>45533.524305555555</v>
      </c>
      <c r="B19233">
        <v>137780</v>
      </c>
      <c r="C19233">
        <v>137835</v>
      </c>
      <c r="D19233">
        <v>137710</v>
      </c>
      <c r="E19233">
        <v>137825</v>
      </c>
    </row>
    <row r="19234" spans="1:5" x14ac:dyDescent="0.25">
      <c r="A19234" s="2">
        <v>45533.520833333336</v>
      </c>
      <c r="B19234">
        <v>137845</v>
      </c>
      <c r="C19234">
        <v>137870</v>
      </c>
      <c r="D19234">
        <v>137700</v>
      </c>
      <c r="E19234">
        <v>137780</v>
      </c>
    </row>
    <row r="19235" spans="1:5" x14ac:dyDescent="0.25">
      <c r="A19235" s="2">
        <v>45533.517361111109</v>
      </c>
      <c r="B19235">
        <v>137840</v>
      </c>
      <c r="C19235">
        <v>137875</v>
      </c>
      <c r="D19235">
        <v>137835</v>
      </c>
      <c r="E19235">
        <v>137850</v>
      </c>
    </row>
    <row r="19236" spans="1:5" x14ac:dyDescent="0.25">
      <c r="A19236" s="2">
        <v>45533.513888888891</v>
      </c>
      <c r="B19236">
        <v>137905</v>
      </c>
      <c r="C19236">
        <v>137930</v>
      </c>
      <c r="D19236">
        <v>137835</v>
      </c>
      <c r="E19236">
        <v>137845</v>
      </c>
    </row>
    <row r="19237" spans="1:5" x14ac:dyDescent="0.25">
      <c r="A19237" s="2">
        <v>45533.510416666664</v>
      </c>
      <c r="B19237">
        <v>137875</v>
      </c>
      <c r="C19237">
        <v>137965</v>
      </c>
      <c r="D19237">
        <v>137820</v>
      </c>
      <c r="E19237">
        <v>137910</v>
      </c>
    </row>
    <row r="19238" spans="1:5" x14ac:dyDescent="0.25">
      <c r="A19238" s="2">
        <v>45533.506944444445</v>
      </c>
      <c r="B19238">
        <v>137920</v>
      </c>
      <c r="C19238">
        <v>137925</v>
      </c>
      <c r="D19238">
        <v>137810</v>
      </c>
      <c r="E19238">
        <v>137870</v>
      </c>
    </row>
    <row r="19239" spans="1:5" x14ac:dyDescent="0.25">
      <c r="A19239" s="2">
        <v>45533.503472222219</v>
      </c>
      <c r="B19239">
        <v>137910</v>
      </c>
      <c r="C19239">
        <v>137960</v>
      </c>
      <c r="D19239">
        <v>137895</v>
      </c>
      <c r="E19239">
        <v>137925</v>
      </c>
    </row>
    <row r="19240" spans="1:5" x14ac:dyDescent="0.25">
      <c r="A19240" s="2">
        <v>45533.5</v>
      </c>
      <c r="B19240">
        <v>137990</v>
      </c>
      <c r="C19240">
        <v>138010</v>
      </c>
      <c r="D19240">
        <v>137865</v>
      </c>
      <c r="E19240">
        <v>137910</v>
      </c>
    </row>
    <row r="19241" spans="1:5" x14ac:dyDescent="0.25">
      <c r="A19241" s="2">
        <v>45533.496527777781</v>
      </c>
      <c r="B19241">
        <v>138040</v>
      </c>
      <c r="C19241">
        <v>138095</v>
      </c>
      <c r="D19241">
        <v>137950</v>
      </c>
      <c r="E19241">
        <v>137995</v>
      </c>
    </row>
    <row r="19242" spans="1:5" x14ac:dyDescent="0.25">
      <c r="A19242" s="2">
        <v>45533.493055555555</v>
      </c>
      <c r="B19242">
        <v>137990</v>
      </c>
      <c r="C19242">
        <v>138045</v>
      </c>
      <c r="D19242">
        <v>137935</v>
      </c>
      <c r="E19242">
        <v>138040</v>
      </c>
    </row>
    <row r="19243" spans="1:5" x14ac:dyDescent="0.25">
      <c r="A19243" s="2">
        <v>45533.489583333336</v>
      </c>
      <c r="B19243">
        <v>138090</v>
      </c>
      <c r="C19243">
        <v>138090</v>
      </c>
      <c r="D19243">
        <v>137935</v>
      </c>
      <c r="E19243">
        <v>137995</v>
      </c>
    </row>
    <row r="19244" spans="1:5" x14ac:dyDescent="0.25">
      <c r="A19244" s="2">
        <v>45533.486111111109</v>
      </c>
      <c r="B19244">
        <v>138020</v>
      </c>
      <c r="C19244">
        <v>138095</v>
      </c>
      <c r="D19244">
        <v>137985</v>
      </c>
      <c r="E19244">
        <v>138085</v>
      </c>
    </row>
    <row r="19245" spans="1:5" x14ac:dyDescent="0.25">
      <c r="A19245" s="2">
        <v>45533.482638888891</v>
      </c>
      <c r="B19245">
        <v>137885</v>
      </c>
      <c r="C19245">
        <v>138030</v>
      </c>
      <c r="D19245">
        <v>137860</v>
      </c>
      <c r="E19245">
        <v>138015</v>
      </c>
    </row>
    <row r="19246" spans="1:5" x14ac:dyDescent="0.25">
      <c r="A19246" s="2">
        <v>45533.479166666664</v>
      </c>
      <c r="B19246">
        <v>138005</v>
      </c>
      <c r="C19246">
        <v>138005</v>
      </c>
      <c r="D19246">
        <v>137825</v>
      </c>
      <c r="E19246">
        <v>137885</v>
      </c>
    </row>
    <row r="19247" spans="1:5" x14ac:dyDescent="0.25">
      <c r="A19247" s="2">
        <v>45533.475694444445</v>
      </c>
      <c r="B19247">
        <v>138145</v>
      </c>
      <c r="C19247">
        <v>138150</v>
      </c>
      <c r="D19247">
        <v>138005</v>
      </c>
      <c r="E19247">
        <v>138005</v>
      </c>
    </row>
    <row r="19248" spans="1:5" x14ac:dyDescent="0.25">
      <c r="A19248" s="2">
        <v>45533.472222222219</v>
      </c>
      <c r="B19248">
        <v>138175</v>
      </c>
      <c r="C19248">
        <v>138215</v>
      </c>
      <c r="D19248">
        <v>138035</v>
      </c>
      <c r="E19248">
        <v>138145</v>
      </c>
    </row>
    <row r="19249" spans="1:5" x14ac:dyDescent="0.25">
      <c r="A19249" s="2">
        <v>45533.46875</v>
      </c>
      <c r="B19249">
        <v>138185</v>
      </c>
      <c r="C19249">
        <v>138260</v>
      </c>
      <c r="D19249">
        <v>138145</v>
      </c>
      <c r="E19249">
        <v>138170</v>
      </c>
    </row>
    <row r="19250" spans="1:5" x14ac:dyDescent="0.25">
      <c r="A19250" s="2">
        <v>45533.465277777781</v>
      </c>
      <c r="B19250">
        <v>138275</v>
      </c>
      <c r="C19250">
        <v>138310</v>
      </c>
      <c r="D19250">
        <v>138130</v>
      </c>
      <c r="E19250">
        <v>138185</v>
      </c>
    </row>
    <row r="19251" spans="1:5" x14ac:dyDescent="0.25">
      <c r="A19251" s="2">
        <v>45533.461805555555</v>
      </c>
      <c r="B19251">
        <v>138330</v>
      </c>
      <c r="C19251">
        <v>138380</v>
      </c>
      <c r="D19251">
        <v>138265</v>
      </c>
      <c r="E19251">
        <v>138275</v>
      </c>
    </row>
    <row r="19252" spans="1:5" x14ac:dyDescent="0.25">
      <c r="A19252" s="2">
        <v>45533.458333333336</v>
      </c>
      <c r="B19252">
        <v>138405</v>
      </c>
      <c r="C19252">
        <v>138460</v>
      </c>
      <c r="D19252">
        <v>138200</v>
      </c>
      <c r="E19252">
        <v>138330</v>
      </c>
    </row>
    <row r="19253" spans="1:5" x14ac:dyDescent="0.25">
      <c r="A19253" s="2">
        <v>45533.454861111109</v>
      </c>
      <c r="B19253">
        <v>138335</v>
      </c>
      <c r="C19253">
        <v>138480</v>
      </c>
      <c r="D19253">
        <v>138330</v>
      </c>
      <c r="E19253">
        <v>138405</v>
      </c>
    </row>
    <row r="19254" spans="1:5" x14ac:dyDescent="0.25">
      <c r="A19254" s="2">
        <v>45533.451388888891</v>
      </c>
      <c r="B19254">
        <v>138265</v>
      </c>
      <c r="C19254">
        <v>138365</v>
      </c>
      <c r="D19254">
        <v>138210</v>
      </c>
      <c r="E19254">
        <v>138340</v>
      </c>
    </row>
    <row r="19255" spans="1:5" x14ac:dyDescent="0.25">
      <c r="A19255" s="2">
        <v>45533.447916666664</v>
      </c>
      <c r="B19255">
        <v>138225</v>
      </c>
      <c r="C19255">
        <v>138305</v>
      </c>
      <c r="D19255">
        <v>138120</v>
      </c>
      <c r="E19255">
        <v>138265</v>
      </c>
    </row>
    <row r="19256" spans="1:5" x14ac:dyDescent="0.25">
      <c r="A19256" s="2">
        <v>45533.444444444445</v>
      </c>
      <c r="B19256">
        <v>138285</v>
      </c>
      <c r="C19256">
        <v>138415</v>
      </c>
      <c r="D19256">
        <v>138210</v>
      </c>
      <c r="E19256">
        <v>138225</v>
      </c>
    </row>
    <row r="19257" spans="1:5" x14ac:dyDescent="0.25">
      <c r="A19257" s="2">
        <v>45533.440972222219</v>
      </c>
      <c r="B19257">
        <v>138305</v>
      </c>
      <c r="C19257">
        <v>138395</v>
      </c>
      <c r="D19257">
        <v>138235</v>
      </c>
      <c r="E19257">
        <v>138285</v>
      </c>
    </row>
    <row r="19258" spans="1:5" x14ac:dyDescent="0.25">
      <c r="A19258" s="2">
        <v>45533.4375</v>
      </c>
      <c r="B19258">
        <v>138390</v>
      </c>
      <c r="C19258">
        <v>138470</v>
      </c>
      <c r="D19258">
        <v>138295</v>
      </c>
      <c r="E19258">
        <v>138305</v>
      </c>
    </row>
    <row r="19259" spans="1:5" x14ac:dyDescent="0.25">
      <c r="A19259" s="2">
        <v>45533.434027777781</v>
      </c>
      <c r="B19259">
        <v>138355</v>
      </c>
      <c r="C19259">
        <v>138465</v>
      </c>
      <c r="D19259">
        <v>138180</v>
      </c>
      <c r="E19259">
        <v>138390</v>
      </c>
    </row>
    <row r="19260" spans="1:5" x14ac:dyDescent="0.25">
      <c r="A19260" s="2">
        <v>45533.430555555555</v>
      </c>
      <c r="B19260">
        <v>138495</v>
      </c>
      <c r="C19260">
        <v>138515</v>
      </c>
      <c r="D19260">
        <v>138270</v>
      </c>
      <c r="E19260">
        <v>138355</v>
      </c>
    </row>
    <row r="19261" spans="1:5" x14ac:dyDescent="0.25">
      <c r="A19261" s="2">
        <v>45533.427083333336</v>
      </c>
      <c r="B19261">
        <v>138530</v>
      </c>
      <c r="C19261">
        <v>138580</v>
      </c>
      <c r="D19261">
        <v>138475</v>
      </c>
      <c r="E19261">
        <v>138490</v>
      </c>
    </row>
    <row r="19262" spans="1:5" x14ac:dyDescent="0.25">
      <c r="A19262" s="2">
        <v>45533.423611111109</v>
      </c>
      <c r="B19262">
        <v>138655</v>
      </c>
      <c r="C19262">
        <v>138770</v>
      </c>
      <c r="D19262">
        <v>138500</v>
      </c>
      <c r="E19262">
        <v>138525</v>
      </c>
    </row>
    <row r="19263" spans="1:5" x14ac:dyDescent="0.25">
      <c r="A19263" s="2">
        <v>45533.420138888891</v>
      </c>
      <c r="B19263">
        <v>138780</v>
      </c>
      <c r="C19263">
        <v>138805</v>
      </c>
      <c r="D19263">
        <v>138595</v>
      </c>
      <c r="E19263">
        <v>138660</v>
      </c>
    </row>
    <row r="19264" spans="1:5" x14ac:dyDescent="0.25">
      <c r="A19264" s="2">
        <v>45533.416666666664</v>
      </c>
      <c r="B19264">
        <v>138865</v>
      </c>
      <c r="C19264">
        <v>138870</v>
      </c>
      <c r="D19264">
        <v>138730</v>
      </c>
      <c r="E19264">
        <v>138780</v>
      </c>
    </row>
    <row r="19265" spans="1:5" x14ac:dyDescent="0.25">
      <c r="A19265" s="2">
        <v>45533.413194444445</v>
      </c>
      <c r="B19265">
        <v>138900</v>
      </c>
      <c r="C19265">
        <v>138900</v>
      </c>
      <c r="D19265">
        <v>138830</v>
      </c>
      <c r="E19265">
        <v>138865</v>
      </c>
    </row>
    <row r="19266" spans="1:5" x14ac:dyDescent="0.25">
      <c r="A19266" s="2">
        <v>45533.409722222219</v>
      </c>
      <c r="B19266">
        <v>138905</v>
      </c>
      <c r="C19266">
        <v>138930</v>
      </c>
      <c r="D19266">
        <v>138855</v>
      </c>
      <c r="E19266">
        <v>138895</v>
      </c>
    </row>
    <row r="19267" spans="1:5" x14ac:dyDescent="0.25">
      <c r="A19267" s="2">
        <v>45533.40625</v>
      </c>
      <c r="B19267">
        <v>139035</v>
      </c>
      <c r="C19267">
        <v>139050</v>
      </c>
      <c r="D19267">
        <v>138900</v>
      </c>
      <c r="E19267">
        <v>138905</v>
      </c>
    </row>
    <row r="19268" spans="1:5" x14ac:dyDescent="0.25">
      <c r="A19268" s="2">
        <v>45533.402777777781</v>
      </c>
      <c r="B19268">
        <v>139045</v>
      </c>
      <c r="C19268">
        <v>139105</v>
      </c>
      <c r="D19268">
        <v>139015</v>
      </c>
      <c r="E19268">
        <v>139035</v>
      </c>
    </row>
    <row r="19269" spans="1:5" x14ac:dyDescent="0.25">
      <c r="A19269" s="2">
        <v>45533.399305555555</v>
      </c>
      <c r="B19269">
        <v>139080</v>
      </c>
      <c r="C19269">
        <v>139155</v>
      </c>
      <c r="D19269">
        <v>139035</v>
      </c>
      <c r="E19269">
        <v>139045</v>
      </c>
    </row>
    <row r="19270" spans="1:5" x14ac:dyDescent="0.25">
      <c r="A19270" s="2">
        <v>45533.395833333336</v>
      </c>
      <c r="B19270">
        <v>139180</v>
      </c>
      <c r="C19270">
        <v>139230</v>
      </c>
      <c r="D19270">
        <v>139045</v>
      </c>
      <c r="E19270">
        <v>139085</v>
      </c>
    </row>
    <row r="19271" spans="1:5" x14ac:dyDescent="0.25">
      <c r="A19271" s="2">
        <v>45533.392361111109</v>
      </c>
      <c r="B19271">
        <v>139145</v>
      </c>
      <c r="C19271">
        <v>139230</v>
      </c>
      <c r="D19271">
        <v>139140</v>
      </c>
      <c r="E19271">
        <v>139180</v>
      </c>
    </row>
    <row r="19272" spans="1:5" x14ac:dyDescent="0.25">
      <c r="A19272" s="2">
        <v>45533.388888888891</v>
      </c>
      <c r="B19272">
        <v>139165</v>
      </c>
      <c r="C19272">
        <v>139195</v>
      </c>
      <c r="D19272">
        <v>139120</v>
      </c>
      <c r="E19272">
        <v>139140</v>
      </c>
    </row>
    <row r="19273" spans="1:5" x14ac:dyDescent="0.25">
      <c r="A19273" s="2">
        <v>45533.385416666664</v>
      </c>
      <c r="B19273">
        <v>139220</v>
      </c>
      <c r="C19273">
        <v>139225</v>
      </c>
      <c r="D19273">
        <v>139105</v>
      </c>
      <c r="E19273">
        <v>139170</v>
      </c>
    </row>
    <row r="19274" spans="1:5" x14ac:dyDescent="0.25">
      <c r="A19274" s="2">
        <v>45533.381944444445</v>
      </c>
      <c r="B19274">
        <v>139255</v>
      </c>
      <c r="C19274">
        <v>139265</v>
      </c>
      <c r="D19274">
        <v>139170</v>
      </c>
      <c r="E19274">
        <v>139215</v>
      </c>
    </row>
    <row r="19275" spans="1:5" x14ac:dyDescent="0.25">
      <c r="A19275" s="2">
        <v>45533.378472222219</v>
      </c>
      <c r="B19275">
        <v>139245</v>
      </c>
      <c r="C19275">
        <v>139300</v>
      </c>
      <c r="D19275">
        <v>139190</v>
      </c>
      <c r="E19275">
        <v>139255</v>
      </c>
    </row>
    <row r="19276" spans="1:5" x14ac:dyDescent="0.25">
      <c r="A19276" s="2">
        <v>45533.375</v>
      </c>
      <c r="B19276">
        <v>139315</v>
      </c>
      <c r="C19276">
        <v>139425</v>
      </c>
      <c r="D19276">
        <v>139215</v>
      </c>
      <c r="E19276">
        <v>139245</v>
      </c>
    </row>
    <row r="19277" spans="1:5" x14ac:dyDescent="0.25">
      <c r="A19277" s="2">
        <v>45532.763888888891</v>
      </c>
      <c r="B19277">
        <v>139145</v>
      </c>
      <c r="C19277">
        <v>139165</v>
      </c>
      <c r="D19277">
        <v>139060</v>
      </c>
      <c r="E19277">
        <v>139165</v>
      </c>
    </row>
    <row r="19278" spans="1:5" x14ac:dyDescent="0.25">
      <c r="A19278" s="2">
        <v>45532.760416666664</v>
      </c>
      <c r="B19278">
        <v>139120</v>
      </c>
      <c r="C19278">
        <v>139160</v>
      </c>
      <c r="D19278">
        <v>139110</v>
      </c>
      <c r="E19278">
        <v>139145</v>
      </c>
    </row>
    <row r="19279" spans="1:5" x14ac:dyDescent="0.25">
      <c r="A19279" s="2">
        <v>45532.756944444445</v>
      </c>
      <c r="B19279">
        <v>139150</v>
      </c>
      <c r="C19279">
        <v>139160</v>
      </c>
      <c r="D19279">
        <v>139095</v>
      </c>
      <c r="E19279">
        <v>139120</v>
      </c>
    </row>
    <row r="19280" spans="1:5" x14ac:dyDescent="0.25">
      <c r="A19280" s="2">
        <v>45532.753472222219</v>
      </c>
      <c r="B19280">
        <v>139065</v>
      </c>
      <c r="C19280">
        <v>139185</v>
      </c>
      <c r="D19280">
        <v>139055</v>
      </c>
      <c r="E19280">
        <v>139155</v>
      </c>
    </row>
    <row r="19281" spans="1:5" x14ac:dyDescent="0.25">
      <c r="A19281" s="2">
        <v>45532.75</v>
      </c>
      <c r="B19281">
        <v>139120</v>
      </c>
      <c r="C19281">
        <v>139125</v>
      </c>
      <c r="D19281">
        <v>139055</v>
      </c>
      <c r="E19281">
        <v>139070</v>
      </c>
    </row>
    <row r="19282" spans="1:5" x14ac:dyDescent="0.25">
      <c r="A19282" s="2">
        <v>45532.746527777781</v>
      </c>
      <c r="B19282">
        <v>139125</v>
      </c>
      <c r="C19282">
        <v>139145</v>
      </c>
      <c r="D19282">
        <v>139050</v>
      </c>
      <c r="E19282">
        <v>139120</v>
      </c>
    </row>
    <row r="19283" spans="1:5" x14ac:dyDescent="0.25">
      <c r="A19283" s="2">
        <v>45532.743055555555</v>
      </c>
      <c r="B19283">
        <v>139015</v>
      </c>
      <c r="C19283">
        <v>139150</v>
      </c>
      <c r="D19283">
        <v>139000</v>
      </c>
      <c r="E19283">
        <v>139125</v>
      </c>
    </row>
    <row r="19284" spans="1:5" x14ac:dyDescent="0.25">
      <c r="A19284" s="2">
        <v>45532.739583333336</v>
      </c>
      <c r="B19284">
        <v>139055</v>
      </c>
      <c r="C19284">
        <v>139070</v>
      </c>
      <c r="D19284">
        <v>139010</v>
      </c>
      <c r="E19284">
        <v>139020</v>
      </c>
    </row>
    <row r="19285" spans="1:5" x14ac:dyDescent="0.25">
      <c r="A19285" s="2">
        <v>45532.736111111109</v>
      </c>
      <c r="B19285">
        <v>139095</v>
      </c>
      <c r="C19285">
        <v>139120</v>
      </c>
      <c r="D19285">
        <v>139040</v>
      </c>
      <c r="E19285">
        <v>139050</v>
      </c>
    </row>
    <row r="19286" spans="1:5" x14ac:dyDescent="0.25">
      <c r="A19286" s="2">
        <v>45532.732638888891</v>
      </c>
      <c r="B19286">
        <v>139035</v>
      </c>
      <c r="C19286">
        <v>139105</v>
      </c>
      <c r="D19286">
        <v>139025</v>
      </c>
      <c r="E19286">
        <v>139095</v>
      </c>
    </row>
    <row r="19287" spans="1:5" x14ac:dyDescent="0.25">
      <c r="A19287" s="2">
        <v>45532.729166666664</v>
      </c>
      <c r="B19287">
        <v>138980</v>
      </c>
      <c r="C19287">
        <v>139060</v>
      </c>
      <c r="D19287">
        <v>138965</v>
      </c>
      <c r="E19287">
        <v>139035</v>
      </c>
    </row>
    <row r="19288" spans="1:5" x14ac:dyDescent="0.25">
      <c r="A19288" s="2">
        <v>45532.725694444445</v>
      </c>
      <c r="B19288">
        <v>138945</v>
      </c>
      <c r="C19288">
        <v>139070</v>
      </c>
      <c r="D19288">
        <v>138890</v>
      </c>
      <c r="E19288">
        <v>138985</v>
      </c>
    </row>
    <row r="19289" spans="1:5" x14ac:dyDescent="0.25">
      <c r="A19289" s="2">
        <v>45532.722222222219</v>
      </c>
      <c r="B19289">
        <v>139095</v>
      </c>
      <c r="C19289">
        <v>139150</v>
      </c>
      <c r="D19289">
        <v>138935</v>
      </c>
      <c r="E19289">
        <v>138945</v>
      </c>
    </row>
    <row r="19290" spans="1:5" x14ac:dyDescent="0.25">
      <c r="A19290" s="2">
        <v>45532.71875</v>
      </c>
      <c r="B19290">
        <v>139130</v>
      </c>
      <c r="C19290">
        <v>139140</v>
      </c>
      <c r="D19290">
        <v>139080</v>
      </c>
      <c r="E19290">
        <v>139095</v>
      </c>
    </row>
    <row r="19291" spans="1:5" x14ac:dyDescent="0.25">
      <c r="A19291" s="2">
        <v>45532.715277777781</v>
      </c>
      <c r="B19291">
        <v>139175</v>
      </c>
      <c r="C19291">
        <v>139195</v>
      </c>
      <c r="D19291">
        <v>139115</v>
      </c>
      <c r="E19291">
        <v>139130</v>
      </c>
    </row>
    <row r="19292" spans="1:5" x14ac:dyDescent="0.25">
      <c r="A19292" s="2">
        <v>45532.711805555555</v>
      </c>
      <c r="B19292">
        <v>139125</v>
      </c>
      <c r="C19292">
        <v>139190</v>
      </c>
      <c r="D19292">
        <v>139110</v>
      </c>
      <c r="E19292">
        <v>139175</v>
      </c>
    </row>
    <row r="19293" spans="1:5" x14ac:dyDescent="0.25">
      <c r="A19293" s="2">
        <v>45532.708333333336</v>
      </c>
      <c r="B19293">
        <v>139130</v>
      </c>
      <c r="C19293">
        <v>139150</v>
      </c>
      <c r="D19293">
        <v>139050</v>
      </c>
      <c r="E19293">
        <v>139125</v>
      </c>
    </row>
    <row r="19294" spans="1:5" x14ac:dyDescent="0.25">
      <c r="A19294" s="2">
        <v>45532.704861111109</v>
      </c>
      <c r="B19294">
        <v>139150</v>
      </c>
      <c r="C19294">
        <v>139185</v>
      </c>
      <c r="D19294">
        <v>139090</v>
      </c>
      <c r="E19294">
        <v>139135</v>
      </c>
    </row>
    <row r="19295" spans="1:5" x14ac:dyDescent="0.25">
      <c r="A19295" s="2">
        <v>45532.701388888891</v>
      </c>
      <c r="B19295">
        <v>139010</v>
      </c>
      <c r="C19295">
        <v>139170</v>
      </c>
      <c r="D19295">
        <v>139005</v>
      </c>
      <c r="E19295">
        <v>139150</v>
      </c>
    </row>
    <row r="19296" spans="1:5" x14ac:dyDescent="0.25">
      <c r="A19296" s="2">
        <v>45532.697916666664</v>
      </c>
      <c r="B19296">
        <v>139020</v>
      </c>
      <c r="C19296">
        <v>139055</v>
      </c>
      <c r="D19296">
        <v>138980</v>
      </c>
      <c r="E19296">
        <v>139005</v>
      </c>
    </row>
    <row r="19297" spans="1:5" x14ac:dyDescent="0.25">
      <c r="A19297" s="2">
        <v>45532.694444444445</v>
      </c>
      <c r="B19297">
        <v>139025</v>
      </c>
      <c r="C19297">
        <v>139065</v>
      </c>
      <c r="D19297">
        <v>139005</v>
      </c>
      <c r="E19297">
        <v>139025</v>
      </c>
    </row>
    <row r="19298" spans="1:5" x14ac:dyDescent="0.25">
      <c r="A19298" s="2">
        <v>45532.690972222219</v>
      </c>
      <c r="B19298">
        <v>139095</v>
      </c>
      <c r="C19298">
        <v>139115</v>
      </c>
      <c r="D19298">
        <v>139005</v>
      </c>
      <c r="E19298">
        <v>139030</v>
      </c>
    </row>
    <row r="19299" spans="1:5" x14ac:dyDescent="0.25">
      <c r="A19299" s="2">
        <v>45532.6875</v>
      </c>
      <c r="B19299">
        <v>139160</v>
      </c>
      <c r="C19299">
        <v>139170</v>
      </c>
      <c r="D19299">
        <v>139095</v>
      </c>
      <c r="E19299">
        <v>139095</v>
      </c>
    </row>
    <row r="19300" spans="1:5" x14ac:dyDescent="0.25">
      <c r="A19300" s="2">
        <v>45532.684027777781</v>
      </c>
      <c r="B19300">
        <v>139095</v>
      </c>
      <c r="C19300">
        <v>139180</v>
      </c>
      <c r="D19300">
        <v>139085</v>
      </c>
      <c r="E19300">
        <v>139160</v>
      </c>
    </row>
    <row r="19301" spans="1:5" x14ac:dyDescent="0.25">
      <c r="A19301" s="2">
        <v>45532.680555555555</v>
      </c>
      <c r="B19301">
        <v>139100</v>
      </c>
      <c r="C19301">
        <v>139130</v>
      </c>
      <c r="D19301">
        <v>139055</v>
      </c>
      <c r="E19301">
        <v>139090</v>
      </c>
    </row>
    <row r="19302" spans="1:5" x14ac:dyDescent="0.25">
      <c r="A19302" s="2">
        <v>45532.677083333336</v>
      </c>
      <c r="B19302">
        <v>138980</v>
      </c>
      <c r="C19302">
        <v>139125</v>
      </c>
      <c r="D19302">
        <v>138965</v>
      </c>
      <c r="E19302">
        <v>139100</v>
      </c>
    </row>
    <row r="19303" spans="1:5" x14ac:dyDescent="0.25">
      <c r="A19303" s="2">
        <v>45532.673611111109</v>
      </c>
      <c r="B19303">
        <v>139110</v>
      </c>
      <c r="C19303">
        <v>139145</v>
      </c>
      <c r="D19303">
        <v>138960</v>
      </c>
      <c r="E19303">
        <v>138975</v>
      </c>
    </row>
    <row r="19304" spans="1:5" x14ac:dyDescent="0.25">
      <c r="A19304" s="2">
        <v>45532.670138888891</v>
      </c>
      <c r="B19304">
        <v>139230</v>
      </c>
      <c r="C19304">
        <v>139235</v>
      </c>
      <c r="D19304">
        <v>139100</v>
      </c>
      <c r="E19304">
        <v>139105</v>
      </c>
    </row>
    <row r="19305" spans="1:5" x14ac:dyDescent="0.25">
      <c r="A19305" s="2">
        <v>45532.666666666664</v>
      </c>
      <c r="B19305">
        <v>138980</v>
      </c>
      <c r="C19305">
        <v>139280</v>
      </c>
      <c r="D19305">
        <v>138975</v>
      </c>
      <c r="E19305">
        <v>139230</v>
      </c>
    </row>
    <row r="19306" spans="1:5" x14ac:dyDescent="0.25">
      <c r="A19306" s="2">
        <v>45532.663194444445</v>
      </c>
      <c r="B19306">
        <v>138785</v>
      </c>
      <c r="C19306">
        <v>139015</v>
      </c>
      <c r="D19306">
        <v>138765</v>
      </c>
      <c r="E19306">
        <v>138980</v>
      </c>
    </row>
    <row r="19307" spans="1:5" x14ac:dyDescent="0.25">
      <c r="A19307" s="2">
        <v>45532.659722222219</v>
      </c>
      <c r="B19307">
        <v>138715</v>
      </c>
      <c r="C19307">
        <v>138785</v>
      </c>
      <c r="D19307">
        <v>138695</v>
      </c>
      <c r="E19307">
        <v>138785</v>
      </c>
    </row>
    <row r="19308" spans="1:5" x14ac:dyDescent="0.25">
      <c r="A19308" s="2">
        <v>45532.65625</v>
      </c>
      <c r="B19308">
        <v>138700</v>
      </c>
      <c r="C19308">
        <v>138730</v>
      </c>
      <c r="D19308">
        <v>138665</v>
      </c>
      <c r="E19308">
        <v>138720</v>
      </c>
    </row>
    <row r="19309" spans="1:5" x14ac:dyDescent="0.25">
      <c r="A19309" s="2">
        <v>45532.652777777781</v>
      </c>
      <c r="B19309">
        <v>138780</v>
      </c>
      <c r="C19309">
        <v>138825</v>
      </c>
      <c r="D19309">
        <v>138695</v>
      </c>
      <c r="E19309">
        <v>138705</v>
      </c>
    </row>
    <row r="19310" spans="1:5" x14ac:dyDescent="0.25">
      <c r="A19310" s="2">
        <v>45532.649305555555</v>
      </c>
      <c r="B19310">
        <v>138655</v>
      </c>
      <c r="C19310">
        <v>138785</v>
      </c>
      <c r="D19310">
        <v>138650</v>
      </c>
      <c r="E19310">
        <v>138780</v>
      </c>
    </row>
    <row r="19311" spans="1:5" x14ac:dyDescent="0.25">
      <c r="A19311" s="2">
        <v>45532.645833333336</v>
      </c>
      <c r="B19311">
        <v>138800</v>
      </c>
      <c r="C19311">
        <v>138805</v>
      </c>
      <c r="D19311">
        <v>138625</v>
      </c>
      <c r="E19311">
        <v>138655</v>
      </c>
    </row>
    <row r="19312" spans="1:5" x14ac:dyDescent="0.25">
      <c r="A19312" s="2">
        <v>45532.642361111109</v>
      </c>
      <c r="B19312">
        <v>138860</v>
      </c>
      <c r="C19312">
        <v>138900</v>
      </c>
      <c r="D19312">
        <v>138770</v>
      </c>
      <c r="E19312">
        <v>138800</v>
      </c>
    </row>
    <row r="19313" spans="1:5" x14ac:dyDescent="0.25">
      <c r="A19313" s="2">
        <v>45532.638888888891</v>
      </c>
      <c r="B19313">
        <v>138725</v>
      </c>
      <c r="C19313">
        <v>138875</v>
      </c>
      <c r="D19313">
        <v>138710</v>
      </c>
      <c r="E19313">
        <v>138860</v>
      </c>
    </row>
    <row r="19314" spans="1:5" x14ac:dyDescent="0.25">
      <c r="A19314" s="2">
        <v>45532.635416666664</v>
      </c>
      <c r="B19314">
        <v>138650</v>
      </c>
      <c r="C19314">
        <v>138745</v>
      </c>
      <c r="D19314">
        <v>138635</v>
      </c>
      <c r="E19314">
        <v>138725</v>
      </c>
    </row>
    <row r="19315" spans="1:5" x14ac:dyDescent="0.25">
      <c r="A19315" s="2">
        <v>45532.631944444445</v>
      </c>
      <c r="B19315">
        <v>138670</v>
      </c>
      <c r="C19315">
        <v>138670</v>
      </c>
      <c r="D19315">
        <v>138620</v>
      </c>
      <c r="E19315">
        <v>138655</v>
      </c>
    </row>
    <row r="19316" spans="1:5" x14ac:dyDescent="0.25">
      <c r="A19316" s="2">
        <v>45532.628472222219</v>
      </c>
      <c r="B19316">
        <v>138535</v>
      </c>
      <c r="C19316">
        <v>138675</v>
      </c>
      <c r="D19316">
        <v>138520</v>
      </c>
      <c r="E19316">
        <v>138665</v>
      </c>
    </row>
    <row r="19317" spans="1:5" x14ac:dyDescent="0.25">
      <c r="A19317" s="2">
        <v>45532.625</v>
      </c>
      <c r="B19317">
        <v>138595</v>
      </c>
      <c r="C19317">
        <v>138605</v>
      </c>
      <c r="D19317">
        <v>138495</v>
      </c>
      <c r="E19317">
        <v>138535</v>
      </c>
    </row>
    <row r="19318" spans="1:5" x14ac:dyDescent="0.25">
      <c r="A19318" s="2">
        <v>45532.621527777781</v>
      </c>
      <c r="B19318">
        <v>138615</v>
      </c>
      <c r="C19318">
        <v>138645</v>
      </c>
      <c r="D19318">
        <v>138560</v>
      </c>
      <c r="E19318">
        <v>138590</v>
      </c>
    </row>
    <row r="19319" spans="1:5" x14ac:dyDescent="0.25">
      <c r="A19319" s="2">
        <v>45532.618055555555</v>
      </c>
      <c r="B19319">
        <v>138670</v>
      </c>
      <c r="C19319">
        <v>138700</v>
      </c>
      <c r="D19319">
        <v>138525</v>
      </c>
      <c r="E19319">
        <v>138610</v>
      </c>
    </row>
    <row r="19320" spans="1:5" x14ac:dyDescent="0.25">
      <c r="A19320" s="2">
        <v>45532.614583333336</v>
      </c>
      <c r="B19320">
        <v>138750</v>
      </c>
      <c r="C19320">
        <v>138775</v>
      </c>
      <c r="D19320">
        <v>138665</v>
      </c>
      <c r="E19320">
        <v>138670</v>
      </c>
    </row>
    <row r="19321" spans="1:5" x14ac:dyDescent="0.25">
      <c r="A19321" s="2">
        <v>45532.611111111109</v>
      </c>
      <c r="B19321">
        <v>138690</v>
      </c>
      <c r="C19321">
        <v>138755</v>
      </c>
      <c r="D19321">
        <v>138690</v>
      </c>
      <c r="E19321">
        <v>138755</v>
      </c>
    </row>
    <row r="19322" spans="1:5" x14ac:dyDescent="0.25">
      <c r="A19322" s="2">
        <v>45532.607638888891</v>
      </c>
      <c r="B19322">
        <v>138715</v>
      </c>
      <c r="C19322">
        <v>138805</v>
      </c>
      <c r="D19322">
        <v>138685</v>
      </c>
      <c r="E19322">
        <v>138690</v>
      </c>
    </row>
    <row r="19323" spans="1:5" x14ac:dyDescent="0.25">
      <c r="A19323" s="2">
        <v>45532.604166666664</v>
      </c>
      <c r="B19323">
        <v>138680</v>
      </c>
      <c r="C19323">
        <v>138720</v>
      </c>
      <c r="D19323">
        <v>138655</v>
      </c>
      <c r="E19323">
        <v>138715</v>
      </c>
    </row>
    <row r="19324" spans="1:5" x14ac:dyDescent="0.25">
      <c r="A19324" s="2">
        <v>45532.600694444445</v>
      </c>
      <c r="B19324">
        <v>138690</v>
      </c>
      <c r="C19324">
        <v>138730</v>
      </c>
      <c r="D19324">
        <v>138660</v>
      </c>
      <c r="E19324">
        <v>138685</v>
      </c>
    </row>
    <row r="19325" spans="1:5" x14ac:dyDescent="0.25">
      <c r="A19325" s="2">
        <v>45532.597222222219</v>
      </c>
      <c r="B19325">
        <v>138710</v>
      </c>
      <c r="C19325">
        <v>138780</v>
      </c>
      <c r="D19325">
        <v>138675</v>
      </c>
      <c r="E19325">
        <v>138690</v>
      </c>
    </row>
    <row r="19326" spans="1:5" x14ac:dyDescent="0.25">
      <c r="A19326" s="2">
        <v>45532.59375</v>
      </c>
      <c r="B19326">
        <v>138610</v>
      </c>
      <c r="C19326">
        <v>138750</v>
      </c>
      <c r="D19326">
        <v>138605</v>
      </c>
      <c r="E19326">
        <v>138715</v>
      </c>
    </row>
    <row r="19327" spans="1:5" x14ac:dyDescent="0.25">
      <c r="A19327" s="2">
        <v>45532.590277777781</v>
      </c>
      <c r="B19327">
        <v>138655</v>
      </c>
      <c r="C19327">
        <v>138695</v>
      </c>
      <c r="D19327">
        <v>138600</v>
      </c>
      <c r="E19327">
        <v>138615</v>
      </c>
    </row>
    <row r="19328" spans="1:5" x14ac:dyDescent="0.25">
      <c r="A19328" s="2">
        <v>45532.586805555555</v>
      </c>
      <c r="B19328">
        <v>138665</v>
      </c>
      <c r="C19328">
        <v>138695</v>
      </c>
      <c r="D19328">
        <v>138640</v>
      </c>
      <c r="E19328">
        <v>138660</v>
      </c>
    </row>
    <row r="19329" spans="1:5" x14ac:dyDescent="0.25">
      <c r="A19329" s="2">
        <v>45532.583333333336</v>
      </c>
      <c r="B19329">
        <v>138550</v>
      </c>
      <c r="C19329">
        <v>138700</v>
      </c>
      <c r="D19329">
        <v>138535</v>
      </c>
      <c r="E19329">
        <v>138670</v>
      </c>
    </row>
    <row r="19330" spans="1:5" x14ac:dyDescent="0.25">
      <c r="A19330" s="2">
        <v>45532.579861111109</v>
      </c>
      <c r="B19330">
        <v>138615</v>
      </c>
      <c r="C19330">
        <v>138675</v>
      </c>
      <c r="D19330">
        <v>138520</v>
      </c>
      <c r="E19330">
        <v>138555</v>
      </c>
    </row>
    <row r="19331" spans="1:5" x14ac:dyDescent="0.25">
      <c r="A19331" s="2">
        <v>45532.576388888891</v>
      </c>
      <c r="B19331">
        <v>138505</v>
      </c>
      <c r="C19331">
        <v>138620</v>
      </c>
      <c r="D19331">
        <v>138460</v>
      </c>
      <c r="E19331">
        <v>138610</v>
      </c>
    </row>
    <row r="19332" spans="1:5" x14ac:dyDescent="0.25">
      <c r="A19332" s="2">
        <v>45532.572916666664</v>
      </c>
      <c r="B19332">
        <v>138515</v>
      </c>
      <c r="C19332">
        <v>138545</v>
      </c>
      <c r="D19332">
        <v>138480</v>
      </c>
      <c r="E19332">
        <v>138500</v>
      </c>
    </row>
    <row r="19333" spans="1:5" x14ac:dyDescent="0.25">
      <c r="A19333" s="2">
        <v>45532.569444444445</v>
      </c>
      <c r="B19333">
        <v>138460</v>
      </c>
      <c r="C19333">
        <v>138520</v>
      </c>
      <c r="D19333">
        <v>138450</v>
      </c>
      <c r="E19333">
        <v>138515</v>
      </c>
    </row>
    <row r="19334" spans="1:5" x14ac:dyDescent="0.25">
      <c r="A19334" s="2">
        <v>45532.565972222219</v>
      </c>
      <c r="B19334">
        <v>138525</v>
      </c>
      <c r="C19334">
        <v>138535</v>
      </c>
      <c r="D19334">
        <v>138410</v>
      </c>
      <c r="E19334">
        <v>138460</v>
      </c>
    </row>
    <row r="19335" spans="1:5" x14ac:dyDescent="0.25">
      <c r="A19335" s="2">
        <v>45532.5625</v>
      </c>
      <c r="B19335">
        <v>138370</v>
      </c>
      <c r="C19335">
        <v>138590</v>
      </c>
      <c r="D19335">
        <v>138340</v>
      </c>
      <c r="E19335">
        <v>138530</v>
      </c>
    </row>
    <row r="19336" spans="1:5" x14ac:dyDescent="0.25">
      <c r="A19336" s="2">
        <v>45532.559027777781</v>
      </c>
      <c r="B19336">
        <v>138290</v>
      </c>
      <c r="C19336">
        <v>138395</v>
      </c>
      <c r="D19336">
        <v>138285</v>
      </c>
      <c r="E19336">
        <v>138370</v>
      </c>
    </row>
    <row r="19337" spans="1:5" x14ac:dyDescent="0.25">
      <c r="A19337" s="2">
        <v>45532.555555555555</v>
      </c>
      <c r="B19337">
        <v>138405</v>
      </c>
      <c r="C19337">
        <v>138415</v>
      </c>
      <c r="D19337">
        <v>138275</v>
      </c>
      <c r="E19337">
        <v>138290</v>
      </c>
    </row>
    <row r="19338" spans="1:5" x14ac:dyDescent="0.25">
      <c r="A19338" s="2">
        <v>45532.552083333336</v>
      </c>
      <c r="B19338">
        <v>138505</v>
      </c>
      <c r="C19338">
        <v>138515</v>
      </c>
      <c r="D19338">
        <v>138385</v>
      </c>
      <c r="E19338">
        <v>138405</v>
      </c>
    </row>
    <row r="19339" spans="1:5" x14ac:dyDescent="0.25">
      <c r="A19339" s="2">
        <v>45532.548611111109</v>
      </c>
      <c r="B19339">
        <v>138440</v>
      </c>
      <c r="C19339">
        <v>138510</v>
      </c>
      <c r="D19339">
        <v>138430</v>
      </c>
      <c r="E19339">
        <v>138505</v>
      </c>
    </row>
    <row r="19340" spans="1:5" x14ac:dyDescent="0.25">
      <c r="A19340" s="2">
        <v>45532.545138888891</v>
      </c>
      <c r="B19340">
        <v>138425</v>
      </c>
      <c r="C19340">
        <v>138450</v>
      </c>
      <c r="D19340">
        <v>138360</v>
      </c>
      <c r="E19340">
        <v>138440</v>
      </c>
    </row>
    <row r="19341" spans="1:5" x14ac:dyDescent="0.25">
      <c r="A19341" s="2">
        <v>45532.541666666664</v>
      </c>
      <c r="B19341">
        <v>138510</v>
      </c>
      <c r="C19341">
        <v>138515</v>
      </c>
      <c r="D19341">
        <v>138415</v>
      </c>
      <c r="E19341">
        <v>138425</v>
      </c>
    </row>
    <row r="19342" spans="1:5" x14ac:dyDescent="0.25">
      <c r="A19342" s="2">
        <v>45532.538194444445</v>
      </c>
      <c r="B19342">
        <v>138560</v>
      </c>
      <c r="C19342">
        <v>138585</v>
      </c>
      <c r="D19342">
        <v>138505</v>
      </c>
      <c r="E19342">
        <v>138510</v>
      </c>
    </row>
    <row r="19343" spans="1:5" x14ac:dyDescent="0.25">
      <c r="A19343" s="2">
        <v>45532.534722222219</v>
      </c>
      <c r="B19343">
        <v>138485</v>
      </c>
      <c r="C19343">
        <v>138560</v>
      </c>
      <c r="D19343">
        <v>138485</v>
      </c>
      <c r="E19343">
        <v>138560</v>
      </c>
    </row>
    <row r="19344" spans="1:5" x14ac:dyDescent="0.25">
      <c r="A19344" s="2">
        <v>45532.53125</v>
      </c>
      <c r="B19344">
        <v>138445</v>
      </c>
      <c r="C19344">
        <v>138500</v>
      </c>
      <c r="D19344">
        <v>138415</v>
      </c>
      <c r="E19344">
        <v>138490</v>
      </c>
    </row>
    <row r="19345" spans="1:5" x14ac:dyDescent="0.25">
      <c r="A19345" s="2">
        <v>45532.527777777781</v>
      </c>
      <c r="B19345">
        <v>138425</v>
      </c>
      <c r="C19345">
        <v>138460</v>
      </c>
      <c r="D19345">
        <v>138400</v>
      </c>
      <c r="E19345">
        <v>138450</v>
      </c>
    </row>
    <row r="19346" spans="1:5" x14ac:dyDescent="0.25">
      <c r="A19346" s="2">
        <v>45532.524305555555</v>
      </c>
      <c r="B19346">
        <v>138285</v>
      </c>
      <c r="C19346">
        <v>138470</v>
      </c>
      <c r="D19346">
        <v>138280</v>
      </c>
      <c r="E19346">
        <v>138430</v>
      </c>
    </row>
    <row r="19347" spans="1:5" x14ac:dyDescent="0.25">
      <c r="A19347" s="2">
        <v>45532.520833333336</v>
      </c>
      <c r="B19347">
        <v>138270</v>
      </c>
      <c r="C19347">
        <v>138310</v>
      </c>
      <c r="D19347">
        <v>138205</v>
      </c>
      <c r="E19347">
        <v>138285</v>
      </c>
    </row>
    <row r="19348" spans="1:5" x14ac:dyDescent="0.25">
      <c r="A19348" s="2">
        <v>45532.517361111109</v>
      </c>
      <c r="B19348">
        <v>138215</v>
      </c>
      <c r="C19348">
        <v>138280</v>
      </c>
      <c r="D19348">
        <v>138155</v>
      </c>
      <c r="E19348">
        <v>138270</v>
      </c>
    </row>
    <row r="19349" spans="1:5" x14ac:dyDescent="0.25">
      <c r="A19349" s="2">
        <v>45532.513888888891</v>
      </c>
      <c r="B19349">
        <v>138385</v>
      </c>
      <c r="C19349">
        <v>138415</v>
      </c>
      <c r="D19349">
        <v>138195</v>
      </c>
      <c r="E19349">
        <v>138215</v>
      </c>
    </row>
    <row r="19350" spans="1:5" x14ac:dyDescent="0.25">
      <c r="A19350" s="2">
        <v>45532.510416666664</v>
      </c>
      <c r="B19350">
        <v>138360</v>
      </c>
      <c r="C19350">
        <v>138440</v>
      </c>
      <c r="D19350">
        <v>138340</v>
      </c>
      <c r="E19350">
        <v>138390</v>
      </c>
    </row>
    <row r="19351" spans="1:5" x14ac:dyDescent="0.25">
      <c r="A19351" s="2">
        <v>45532.506944444445</v>
      </c>
      <c r="B19351">
        <v>138420</v>
      </c>
      <c r="C19351">
        <v>138450</v>
      </c>
      <c r="D19351">
        <v>138315</v>
      </c>
      <c r="E19351">
        <v>138355</v>
      </c>
    </row>
    <row r="19352" spans="1:5" x14ac:dyDescent="0.25">
      <c r="A19352" s="2">
        <v>45532.503472222219</v>
      </c>
      <c r="B19352">
        <v>138400</v>
      </c>
      <c r="C19352">
        <v>138490</v>
      </c>
      <c r="D19352">
        <v>138360</v>
      </c>
      <c r="E19352">
        <v>138415</v>
      </c>
    </row>
    <row r="19353" spans="1:5" x14ac:dyDescent="0.25">
      <c r="A19353" s="2">
        <v>45532.5</v>
      </c>
      <c r="B19353">
        <v>138450</v>
      </c>
      <c r="C19353">
        <v>138475</v>
      </c>
      <c r="D19353">
        <v>138375</v>
      </c>
      <c r="E19353">
        <v>138405</v>
      </c>
    </row>
    <row r="19354" spans="1:5" x14ac:dyDescent="0.25">
      <c r="A19354" s="2">
        <v>45532.496527777781</v>
      </c>
      <c r="B19354">
        <v>138460</v>
      </c>
      <c r="C19354">
        <v>138485</v>
      </c>
      <c r="D19354">
        <v>138400</v>
      </c>
      <c r="E19354">
        <v>138450</v>
      </c>
    </row>
    <row r="19355" spans="1:5" x14ac:dyDescent="0.25">
      <c r="A19355" s="2">
        <v>45532.493055555555</v>
      </c>
      <c r="B19355">
        <v>138420</v>
      </c>
      <c r="C19355">
        <v>138525</v>
      </c>
      <c r="D19355">
        <v>138380</v>
      </c>
      <c r="E19355">
        <v>138460</v>
      </c>
    </row>
    <row r="19356" spans="1:5" x14ac:dyDescent="0.25">
      <c r="A19356" s="2">
        <v>45532.489583333336</v>
      </c>
      <c r="B19356">
        <v>138510</v>
      </c>
      <c r="C19356">
        <v>138545</v>
      </c>
      <c r="D19356">
        <v>138405</v>
      </c>
      <c r="E19356">
        <v>138420</v>
      </c>
    </row>
    <row r="19357" spans="1:5" x14ac:dyDescent="0.25">
      <c r="A19357" s="2">
        <v>45532.486111111109</v>
      </c>
      <c r="B19357">
        <v>138575</v>
      </c>
      <c r="C19357">
        <v>138610</v>
      </c>
      <c r="D19357">
        <v>138490</v>
      </c>
      <c r="E19357">
        <v>138515</v>
      </c>
    </row>
    <row r="19358" spans="1:5" x14ac:dyDescent="0.25">
      <c r="A19358" s="2">
        <v>45532.482638888891</v>
      </c>
      <c r="B19358">
        <v>138405</v>
      </c>
      <c r="C19358">
        <v>138595</v>
      </c>
      <c r="D19358">
        <v>138395</v>
      </c>
      <c r="E19358">
        <v>138580</v>
      </c>
    </row>
    <row r="19359" spans="1:5" x14ac:dyDescent="0.25">
      <c r="A19359" s="2">
        <v>45532.479166666664</v>
      </c>
      <c r="B19359">
        <v>138455</v>
      </c>
      <c r="C19359">
        <v>138500</v>
      </c>
      <c r="D19359">
        <v>138390</v>
      </c>
      <c r="E19359">
        <v>138405</v>
      </c>
    </row>
    <row r="19360" spans="1:5" x14ac:dyDescent="0.25">
      <c r="A19360" s="2">
        <v>45532.475694444445</v>
      </c>
      <c r="B19360">
        <v>138330</v>
      </c>
      <c r="C19360">
        <v>138455</v>
      </c>
      <c r="D19360">
        <v>138250</v>
      </c>
      <c r="E19360">
        <v>138450</v>
      </c>
    </row>
    <row r="19361" spans="1:5" x14ac:dyDescent="0.25">
      <c r="A19361" s="2">
        <v>45532.472222222219</v>
      </c>
      <c r="B19361">
        <v>138210</v>
      </c>
      <c r="C19361">
        <v>138360</v>
      </c>
      <c r="D19361">
        <v>138150</v>
      </c>
      <c r="E19361">
        <v>138330</v>
      </c>
    </row>
    <row r="19362" spans="1:5" x14ac:dyDescent="0.25">
      <c r="A19362" s="2">
        <v>45532.46875</v>
      </c>
      <c r="B19362">
        <v>137990</v>
      </c>
      <c r="C19362">
        <v>138225</v>
      </c>
      <c r="D19362">
        <v>137965</v>
      </c>
      <c r="E19362">
        <v>138210</v>
      </c>
    </row>
    <row r="19363" spans="1:5" x14ac:dyDescent="0.25">
      <c r="A19363" s="2">
        <v>45532.465277777781</v>
      </c>
      <c r="B19363">
        <v>138025</v>
      </c>
      <c r="C19363">
        <v>138070</v>
      </c>
      <c r="D19363">
        <v>137975</v>
      </c>
      <c r="E19363">
        <v>137985</v>
      </c>
    </row>
    <row r="19364" spans="1:5" x14ac:dyDescent="0.25">
      <c r="A19364" s="2">
        <v>45532.461805555555</v>
      </c>
      <c r="B19364">
        <v>137915</v>
      </c>
      <c r="C19364">
        <v>138060</v>
      </c>
      <c r="D19364">
        <v>137890</v>
      </c>
      <c r="E19364">
        <v>138025</v>
      </c>
    </row>
    <row r="19365" spans="1:5" x14ac:dyDescent="0.25">
      <c r="A19365" s="2">
        <v>45532.458333333336</v>
      </c>
      <c r="B19365">
        <v>137840</v>
      </c>
      <c r="C19365">
        <v>137970</v>
      </c>
      <c r="D19365">
        <v>137810</v>
      </c>
      <c r="E19365">
        <v>137910</v>
      </c>
    </row>
    <row r="19366" spans="1:5" x14ac:dyDescent="0.25">
      <c r="A19366" s="2">
        <v>45532.454861111109</v>
      </c>
      <c r="B19366">
        <v>137965</v>
      </c>
      <c r="C19366">
        <v>138015</v>
      </c>
      <c r="D19366">
        <v>137815</v>
      </c>
      <c r="E19366">
        <v>137835</v>
      </c>
    </row>
    <row r="19367" spans="1:5" x14ac:dyDescent="0.25">
      <c r="A19367" s="2">
        <v>45532.451388888891</v>
      </c>
      <c r="B19367">
        <v>137940</v>
      </c>
      <c r="C19367">
        <v>137975</v>
      </c>
      <c r="D19367">
        <v>137760</v>
      </c>
      <c r="E19367">
        <v>137970</v>
      </c>
    </row>
    <row r="19368" spans="1:5" x14ac:dyDescent="0.25">
      <c r="A19368" s="2">
        <v>45532.447916666664</v>
      </c>
      <c r="B19368">
        <v>137915</v>
      </c>
      <c r="C19368">
        <v>137950</v>
      </c>
      <c r="D19368">
        <v>137750</v>
      </c>
      <c r="E19368">
        <v>137940</v>
      </c>
    </row>
    <row r="19369" spans="1:5" x14ac:dyDescent="0.25">
      <c r="A19369" s="2">
        <v>45532.444444444445</v>
      </c>
      <c r="B19369">
        <v>137705</v>
      </c>
      <c r="C19369">
        <v>137935</v>
      </c>
      <c r="D19369">
        <v>137690</v>
      </c>
      <c r="E19369">
        <v>137915</v>
      </c>
    </row>
    <row r="19370" spans="1:5" x14ac:dyDescent="0.25">
      <c r="A19370" s="2">
        <v>45532.440972222219</v>
      </c>
      <c r="B19370">
        <v>137640</v>
      </c>
      <c r="C19370">
        <v>137720</v>
      </c>
      <c r="D19370">
        <v>137520</v>
      </c>
      <c r="E19370">
        <v>137700</v>
      </c>
    </row>
    <row r="19371" spans="1:5" x14ac:dyDescent="0.25">
      <c r="A19371" s="2">
        <v>45532.4375</v>
      </c>
      <c r="B19371">
        <v>137830</v>
      </c>
      <c r="C19371">
        <v>137860</v>
      </c>
      <c r="D19371">
        <v>137620</v>
      </c>
      <c r="E19371">
        <v>137640</v>
      </c>
    </row>
    <row r="19372" spans="1:5" x14ac:dyDescent="0.25">
      <c r="A19372" s="2">
        <v>45532.434027777781</v>
      </c>
      <c r="B19372">
        <v>137795</v>
      </c>
      <c r="C19372">
        <v>138050</v>
      </c>
      <c r="D19372">
        <v>137795</v>
      </c>
      <c r="E19372">
        <v>137830</v>
      </c>
    </row>
    <row r="19373" spans="1:5" x14ac:dyDescent="0.25">
      <c r="A19373" s="2">
        <v>45532.430555555555</v>
      </c>
      <c r="B19373">
        <v>138065</v>
      </c>
      <c r="C19373">
        <v>138080</v>
      </c>
      <c r="D19373">
        <v>137780</v>
      </c>
      <c r="E19373">
        <v>137795</v>
      </c>
    </row>
    <row r="19374" spans="1:5" x14ac:dyDescent="0.25">
      <c r="A19374" s="2">
        <v>45532.427083333336</v>
      </c>
      <c r="B19374">
        <v>137955</v>
      </c>
      <c r="C19374">
        <v>138115</v>
      </c>
      <c r="D19374">
        <v>137945</v>
      </c>
      <c r="E19374">
        <v>138060</v>
      </c>
    </row>
    <row r="19375" spans="1:5" x14ac:dyDescent="0.25">
      <c r="A19375" s="2">
        <v>45532.423611111109</v>
      </c>
      <c r="B19375">
        <v>137870</v>
      </c>
      <c r="C19375">
        <v>137965</v>
      </c>
      <c r="D19375">
        <v>137840</v>
      </c>
      <c r="E19375">
        <v>137950</v>
      </c>
    </row>
    <row r="19376" spans="1:5" x14ac:dyDescent="0.25">
      <c r="A19376" s="2">
        <v>45532.420138888891</v>
      </c>
      <c r="B19376">
        <v>137895</v>
      </c>
      <c r="C19376">
        <v>137940</v>
      </c>
      <c r="D19376">
        <v>137835</v>
      </c>
      <c r="E19376">
        <v>137870</v>
      </c>
    </row>
    <row r="19377" spans="1:5" x14ac:dyDescent="0.25">
      <c r="A19377" s="2">
        <v>45532.416666666664</v>
      </c>
      <c r="B19377">
        <v>137960</v>
      </c>
      <c r="C19377">
        <v>137995</v>
      </c>
      <c r="D19377">
        <v>137860</v>
      </c>
      <c r="E19377">
        <v>137895</v>
      </c>
    </row>
    <row r="19378" spans="1:5" x14ac:dyDescent="0.25">
      <c r="A19378" s="2">
        <v>45532.413194444445</v>
      </c>
      <c r="B19378">
        <v>137980</v>
      </c>
      <c r="C19378">
        <v>138000</v>
      </c>
      <c r="D19378">
        <v>137940</v>
      </c>
      <c r="E19378">
        <v>137960</v>
      </c>
    </row>
    <row r="19379" spans="1:5" x14ac:dyDescent="0.25">
      <c r="A19379" s="2">
        <v>45532.409722222219</v>
      </c>
      <c r="B19379">
        <v>138060</v>
      </c>
      <c r="C19379">
        <v>138065</v>
      </c>
      <c r="D19379">
        <v>137970</v>
      </c>
      <c r="E19379">
        <v>137975</v>
      </c>
    </row>
    <row r="19380" spans="1:5" x14ac:dyDescent="0.25">
      <c r="A19380" s="2">
        <v>45532.40625</v>
      </c>
      <c r="B19380">
        <v>138085</v>
      </c>
      <c r="C19380">
        <v>138120</v>
      </c>
      <c r="D19380">
        <v>138050</v>
      </c>
      <c r="E19380">
        <v>138060</v>
      </c>
    </row>
    <row r="19381" spans="1:5" x14ac:dyDescent="0.25">
      <c r="A19381" s="2">
        <v>45532.402777777781</v>
      </c>
      <c r="B19381">
        <v>138145</v>
      </c>
      <c r="C19381">
        <v>138165</v>
      </c>
      <c r="D19381">
        <v>138040</v>
      </c>
      <c r="E19381">
        <v>138090</v>
      </c>
    </row>
    <row r="19382" spans="1:5" x14ac:dyDescent="0.25">
      <c r="A19382" s="2">
        <v>45532.399305555555</v>
      </c>
      <c r="B19382">
        <v>138085</v>
      </c>
      <c r="C19382">
        <v>138150</v>
      </c>
      <c r="D19382">
        <v>138070</v>
      </c>
      <c r="E19382">
        <v>138145</v>
      </c>
    </row>
    <row r="19383" spans="1:5" x14ac:dyDescent="0.25">
      <c r="A19383" s="2">
        <v>45532.395833333336</v>
      </c>
      <c r="B19383">
        <v>138100</v>
      </c>
      <c r="C19383">
        <v>138105</v>
      </c>
      <c r="D19383">
        <v>138040</v>
      </c>
      <c r="E19383">
        <v>138090</v>
      </c>
    </row>
    <row r="19384" spans="1:5" x14ac:dyDescent="0.25">
      <c r="A19384" s="2">
        <v>45532.392361111109</v>
      </c>
      <c r="B19384">
        <v>138150</v>
      </c>
      <c r="C19384">
        <v>138195</v>
      </c>
      <c r="D19384">
        <v>138070</v>
      </c>
      <c r="E19384">
        <v>138105</v>
      </c>
    </row>
    <row r="19385" spans="1:5" x14ac:dyDescent="0.25">
      <c r="A19385" s="2">
        <v>45532.388888888891</v>
      </c>
      <c r="B19385">
        <v>138155</v>
      </c>
      <c r="C19385">
        <v>138290</v>
      </c>
      <c r="D19385">
        <v>138130</v>
      </c>
      <c r="E19385">
        <v>138155</v>
      </c>
    </row>
    <row r="19386" spans="1:5" x14ac:dyDescent="0.25">
      <c r="A19386" s="2">
        <v>45532.385416666664</v>
      </c>
      <c r="B19386">
        <v>138215</v>
      </c>
      <c r="C19386">
        <v>138250</v>
      </c>
      <c r="D19386">
        <v>138150</v>
      </c>
      <c r="E19386">
        <v>138155</v>
      </c>
    </row>
    <row r="19387" spans="1:5" x14ac:dyDescent="0.25">
      <c r="A19387" s="2">
        <v>45532.381944444445</v>
      </c>
      <c r="B19387">
        <v>138115</v>
      </c>
      <c r="C19387">
        <v>138220</v>
      </c>
      <c r="D19387">
        <v>138090</v>
      </c>
      <c r="E19387">
        <v>138220</v>
      </c>
    </row>
    <row r="19388" spans="1:5" x14ac:dyDescent="0.25">
      <c r="A19388" s="2">
        <v>45532.378472222219</v>
      </c>
      <c r="B19388">
        <v>138190</v>
      </c>
      <c r="C19388">
        <v>138235</v>
      </c>
      <c r="D19388">
        <v>138060</v>
      </c>
      <c r="E19388">
        <v>138120</v>
      </c>
    </row>
    <row r="19389" spans="1:5" x14ac:dyDescent="0.25">
      <c r="A19389" s="2">
        <v>45532.375</v>
      </c>
      <c r="B19389">
        <v>138260</v>
      </c>
      <c r="C19389">
        <v>138380</v>
      </c>
      <c r="D19389">
        <v>138075</v>
      </c>
      <c r="E19389">
        <v>138195</v>
      </c>
    </row>
    <row r="19390" spans="1:5" x14ac:dyDescent="0.25">
      <c r="A19390" s="2">
        <v>45531.763888888891</v>
      </c>
      <c r="B19390">
        <v>138710</v>
      </c>
      <c r="C19390">
        <v>138735</v>
      </c>
      <c r="D19390">
        <v>138625</v>
      </c>
      <c r="E19390">
        <v>138625</v>
      </c>
    </row>
    <row r="19391" spans="1:5" x14ac:dyDescent="0.25">
      <c r="A19391" s="2">
        <v>45531.760416666664</v>
      </c>
      <c r="B19391">
        <v>138670</v>
      </c>
      <c r="C19391">
        <v>138730</v>
      </c>
      <c r="D19391">
        <v>138660</v>
      </c>
      <c r="E19391">
        <v>138710</v>
      </c>
    </row>
    <row r="19392" spans="1:5" x14ac:dyDescent="0.25">
      <c r="A19392" s="2">
        <v>45531.756944444445</v>
      </c>
      <c r="B19392">
        <v>138655</v>
      </c>
      <c r="C19392">
        <v>138685</v>
      </c>
      <c r="D19392">
        <v>138640</v>
      </c>
      <c r="E19392">
        <v>138670</v>
      </c>
    </row>
    <row r="19393" spans="1:5" x14ac:dyDescent="0.25">
      <c r="A19393" s="2">
        <v>45531.753472222219</v>
      </c>
      <c r="B19393">
        <v>138635</v>
      </c>
      <c r="C19393">
        <v>138670</v>
      </c>
      <c r="D19393">
        <v>138620</v>
      </c>
      <c r="E19393">
        <v>138660</v>
      </c>
    </row>
    <row r="19394" spans="1:5" x14ac:dyDescent="0.25">
      <c r="A19394" s="2">
        <v>45531.75</v>
      </c>
      <c r="B19394">
        <v>138645</v>
      </c>
      <c r="C19394">
        <v>138650</v>
      </c>
      <c r="D19394">
        <v>138585</v>
      </c>
      <c r="E19394">
        <v>138630</v>
      </c>
    </row>
    <row r="19395" spans="1:5" x14ac:dyDescent="0.25">
      <c r="A19395" s="2">
        <v>45531.746527777781</v>
      </c>
      <c r="B19395">
        <v>138665</v>
      </c>
      <c r="C19395">
        <v>138680</v>
      </c>
      <c r="D19395">
        <v>138630</v>
      </c>
      <c r="E19395">
        <v>138645</v>
      </c>
    </row>
    <row r="19396" spans="1:5" x14ac:dyDescent="0.25">
      <c r="A19396" s="2">
        <v>45531.743055555555</v>
      </c>
      <c r="B19396">
        <v>138640</v>
      </c>
      <c r="C19396">
        <v>138685</v>
      </c>
      <c r="D19396">
        <v>138605</v>
      </c>
      <c r="E19396">
        <v>138665</v>
      </c>
    </row>
    <row r="19397" spans="1:5" x14ac:dyDescent="0.25">
      <c r="A19397" s="2">
        <v>45531.739583333336</v>
      </c>
      <c r="B19397">
        <v>138645</v>
      </c>
      <c r="C19397">
        <v>138650</v>
      </c>
      <c r="D19397">
        <v>138615</v>
      </c>
      <c r="E19397">
        <v>138635</v>
      </c>
    </row>
    <row r="19398" spans="1:5" x14ac:dyDescent="0.25">
      <c r="A19398" s="2">
        <v>45531.736111111109</v>
      </c>
      <c r="B19398">
        <v>138610</v>
      </c>
      <c r="C19398">
        <v>138655</v>
      </c>
      <c r="D19398">
        <v>138605</v>
      </c>
      <c r="E19398">
        <v>138650</v>
      </c>
    </row>
    <row r="19399" spans="1:5" x14ac:dyDescent="0.25">
      <c r="A19399" s="2">
        <v>45531.732638888891</v>
      </c>
      <c r="B19399">
        <v>138645</v>
      </c>
      <c r="C19399">
        <v>138660</v>
      </c>
      <c r="D19399">
        <v>138600</v>
      </c>
      <c r="E19399">
        <v>138610</v>
      </c>
    </row>
    <row r="19400" spans="1:5" x14ac:dyDescent="0.25">
      <c r="A19400" s="2">
        <v>45531.729166666664</v>
      </c>
      <c r="B19400">
        <v>138585</v>
      </c>
      <c r="C19400">
        <v>138670</v>
      </c>
      <c r="D19400">
        <v>138575</v>
      </c>
      <c r="E19400">
        <v>138650</v>
      </c>
    </row>
    <row r="19401" spans="1:5" x14ac:dyDescent="0.25">
      <c r="A19401" s="2">
        <v>45531.725694444445</v>
      </c>
      <c r="B19401">
        <v>138640</v>
      </c>
      <c r="C19401">
        <v>138655</v>
      </c>
      <c r="D19401">
        <v>138570</v>
      </c>
      <c r="E19401">
        <v>138590</v>
      </c>
    </row>
    <row r="19402" spans="1:5" x14ac:dyDescent="0.25">
      <c r="A19402" s="2">
        <v>45531.722222222219</v>
      </c>
      <c r="B19402">
        <v>138680</v>
      </c>
      <c r="C19402">
        <v>138700</v>
      </c>
      <c r="D19402">
        <v>138630</v>
      </c>
      <c r="E19402">
        <v>138645</v>
      </c>
    </row>
    <row r="19403" spans="1:5" x14ac:dyDescent="0.25">
      <c r="A19403" s="2">
        <v>45531.71875</v>
      </c>
      <c r="B19403">
        <v>138735</v>
      </c>
      <c r="C19403">
        <v>138735</v>
      </c>
      <c r="D19403">
        <v>138660</v>
      </c>
      <c r="E19403">
        <v>138680</v>
      </c>
    </row>
    <row r="19404" spans="1:5" x14ac:dyDescent="0.25">
      <c r="A19404" s="2">
        <v>45531.715277777781</v>
      </c>
      <c r="B19404">
        <v>138700</v>
      </c>
      <c r="C19404">
        <v>138740</v>
      </c>
      <c r="D19404">
        <v>138675</v>
      </c>
      <c r="E19404">
        <v>138735</v>
      </c>
    </row>
    <row r="19405" spans="1:5" x14ac:dyDescent="0.25">
      <c r="A19405" s="2">
        <v>45531.711805555555</v>
      </c>
      <c r="B19405">
        <v>138730</v>
      </c>
      <c r="C19405">
        <v>138745</v>
      </c>
      <c r="D19405">
        <v>138670</v>
      </c>
      <c r="E19405">
        <v>138695</v>
      </c>
    </row>
    <row r="19406" spans="1:5" x14ac:dyDescent="0.25">
      <c r="A19406" s="2">
        <v>45531.708333333336</v>
      </c>
      <c r="B19406">
        <v>138795</v>
      </c>
      <c r="C19406">
        <v>138825</v>
      </c>
      <c r="D19406">
        <v>138705</v>
      </c>
      <c r="E19406">
        <v>138735</v>
      </c>
    </row>
    <row r="19407" spans="1:5" x14ac:dyDescent="0.25">
      <c r="A19407" s="2">
        <v>45531.704861111109</v>
      </c>
      <c r="B19407">
        <v>138825</v>
      </c>
      <c r="C19407">
        <v>138840</v>
      </c>
      <c r="D19407">
        <v>138795</v>
      </c>
      <c r="E19407">
        <v>138800</v>
      </c>
    </row>
    <row r="19408" spans="1:5" x14ac:dyDescent="0.25">
      <c r="A19408" s="2">
        <v>45531.701388888891</v>
      </c>
      <c r="B19408">
        <v>138820</v>
      </c>
      <c r="C19408">
        <v>138840</v>
      </c>
      <c r="D19408">
        <v>138785</v>
      </c>
      <c r="E19408">
        <v>138825</v>
      </c>
    </row>
    <row r="19409" spans="1:5" x14ac:dyDescent="0.25">
      <c r="A19409" s="2">
        <v>45531.697916666664</v>
      </c>
      <c r="B19409">
        <v>138810</v>
      </c>
      <c r="C19409">
        <v>138840</v>
      </c>
      <c r="D19409">
        <v>138795</v>
      </c>
      <c r="E19409">
        <v>138815</v>
      </c>
    </row>
    <row r="19410" spans="1:5" x14ac:dyDescent="0.25">
      <c r="A19410" s="2">
        <v>45531.694444444445</v>
      </c>
      <c r="B19410">
        <v>138850</v>
      </c>
      <c r="C19410">
        <v>138860</v>
      </c>
      <c r="D19410">
        <v>138765</v>
      </c>
      <c r="E19410">
        <v>138805</v>
      </c>
    </row>
    <row r="19411" spans="1:5" x14ac:dyDescent="0.25">
      <c r="A19411" s="2">
        <v>45531.690972222219</v>
      </c>
      <c r="B19411">
        <v>138865</v>
      </c>
      <c r="C19411">
        <v>138885</v>
      </c>
      <c r="D19411">
        <v>138835</v>
      </c>
      <c r="E19411">
        <v>138850</v>
      </c>
    </row>
    <row r="19412" spans="1:5" x14ac:dyDescent="0.25">
      <c r="A19412" s="2">
        <v>45531.6875</v>
      </c>
      <c r="B19412">
        <v>138885</v>
      </c>
      <c r="C19412">
        <v>138910</v>
      </c>
      <c r="D19412">
        <v>138855</v>
      </c>
      <c r="E19412">
        <v>138860</v>
      </c>
    </row>
    <row r="19413" spans="1:5" x14ac:dyDescent="0.25">
      <c r="A19413" s="2">
        <v>45531.684027777781</v>
      </c>
      <c r="B19413">
        <v>138890</v>
      </c>
      <c r="C19413">
        <v>138940</v>
      </c>
      <c r="D19413">
        <v>138880</v>
      </c>
      <c r="E19413">
        <v>138880</v>
      </c>
    </row>
    <row r="19414" spans="1:5" x14ac:dyDescent="0.25">
      <c r="A19414" s="2">
        <v>45531.680555555555</v>
      </c>
      <c r="B19414">
        <v>138880</v>
      </c>
      <c r="C19414">
        <v>138895</v>
      </c>
      <c r="D19414">
        <v>138860</v>
      </c>
      <c r="E19414">
        <v>138895</v>
      </c>
    </row>
    <row r="19415" spans="1:5" x14ac:dyDescent="0.25">
      <c r="A19415" s="2">
        <v>45531.677083333336</v>
      </c>
      <c r="B19415">
        <v>138875</v>
      </c>
      <c r="C19415">
        <v>138905</v>
      </c>
      <c r="D19415">
        <v>138850</v>
      </c>
      <c r="E19415">
        <v>138880</v>
      </c>
    </row>
    <row r="19416" spans="1:5" x14ac:dyDescent="0.25">
      <c r="A19416" s="2">
        <v>45531.673611111109</v>
      </c>
      <c r="B19416">
        <v>138915</v>
      </c>
      <c r="C19416">
        <v>138950</v>
      </c>
      <c r="D19416">
        <v>138860</v>
      </c>
      <c r="E19416">
        <v>138870</v>
      </c>
    </row>
    <row r="19417" spans="1:5" x14ac:dyDescent="0.25">
      <c r="A19417" s="2">
        <v>45531.670138888891</v>
      </c>
      <c r="B19417">
        <v>138870</v>
      </c>
      <c r="C19417">
        <v>138935</v>
      </c>
      <c r="D19417">
        <v>138850</v>
      </c>
      <c r="E19417">
        <v>138915</v>
      </c>
    </row>
    <row r="19418" spans="1:5" x14ac:dyDescent="0.25">
      <c r="A19418" s="2">
        <v>45531.666666666664</v>
      </c>
      <c r="B19418">
        <v>138835</v>
      </c>
      <c r="C19418">
        <v>138895</v>
      </c>
      <c r="D19418">
        <v>138830</v>
      </c>
      <c r="E19418">
        <v>138875</v>
      </c>
    </row>
    <row r="19419" spans="1:5" x14ac:dyDescent="0.25">
      <c r="A19419" s="2">
        <v>45531.663194444445</v>
      </c>
      <c r="B19419">
        <v>138860</v>
      </c>
      <c r="C19419">
        <v>138890</v>
      </c>
      <c r="D19419">
        <v>138825</v>
      </c>
      <c r="E19419">
        <v>138835</v>
      </c>
    </row>
    <row r="19420" spans="1:5" x14ac:dyDescent="0.25">
      <c r="A19420" s="2">
        <v>45531.659722222219</v>
      </c>
      <c r="B19420">
        <v>138865</v>
      </c>
      <c r="C19420">
        <v>138900</v>
      </c>
      <c r="D19420">
        <v>138845</v>
      </c>
      <c r="E19420">
        <v>138860</v>
      </c>
    </row>
    <row r="19421" spans="1:5" x14ac:dyDescent="0.25">
      <c r="A19421" s="2">
        <v>45531.65625</v>
      </c>
      <c r="B19421">
        <v>138875</v>
      </c>
      <c r="C19421">
        <v>138910</v>
      </c>
      <c r="D19421">
        <v>138850</v>
      </c>
      <c r="E19421">
        <v>138870</v>
      </c>
    </row>
    <row r="19422" spans="1:5" x14ac:dyDescent="0.25">
      <c r="A19422" s="2">
        <v>45531.652777777781</v>
      </c>
      <c r="B19422">
        <v>138900</v>
      </c>
      <c r="C19422">
        <v>138915</v>
      </c>
      <c r="D19422">
        <v>138870</v>
      </c>
      <c r="E19422">
        <v>138880</v>
      </c>
    </row>
    <row r="19423" spans="1:5" x14ac:dyDescent="0.25">
      <c r="A19423" s="2">
        <v>45531.649305555555</v>
      </c>
      <c r="B19423">
        <v>138905</v>
      </c>
      <c r="C19423">
        <v>138935</v>
      </c>
      <c r="D19423">
        <v>138890</v>
      </c>
      <c r="E19423">
        <v>138900</v>
      </c>
    </row>
    <row r="19424" spans="1:5" x14ac:dyDescent="0.25">
      <c r="A19424" s="2">
        <v>45531.645833333336</v>
      </c>
      <c r="B19424">
        <v>138900</v>
      </c>
      <c r="C19424">
        <v>138950</v>
      </c>
      <c r="D19424">
        <v>138885</v>
      </c>
      <c r="E19424">
        <v>138910</v>
      </c>
    </row>
    <row r="19425" spans="1:5" x14ac:dyDescent="0.25">
      <c r="A19425" s="2">
        <v>45531.642361111109</v>
      </c>
      <c r="B19425">
        <v>138910</v>
      </c>
      <c r="C19425">
        <v>138920</v>
      </c>
      <c r="D19425">
        <v>138860</v>
      </c>
      <c r="E19425">
        <v>138895</v>
      </c>
    </row>
    <row r="19426" spans="1:5" x14ac:dyDescent="0.25">
      <c r="A19426" s="2">
        <v>45531.638888888891</v>
      </c>
      <c r="B19426">
        <v>138880</v>
      </c>
      <c r="C19426">
        <v>138940</v>
      </c>
      <c r="D19426">
        <v>138870</v>
      </c>
      <c r="E19426">
        <v>138910</v>
      </c>
    </row>
    <row r="19427" spans="1:5" x14ac:dyDescent="0.25">
      <c r="A19427" s="2">
        <v>45531.635416666664</v>
      </c>
      <c r="B19427">
        <v>138845</v>
      </c>
      <c r="C19427">
        <v>138900</v>
      </c>
      <c r="D19427">
        <v>138830</v>
      </c>
      <c r="E19427">
        <v>138880</v>
      </c>
    </row>
    <row r="19428" spans="1:5" x14ac:dyDescent="0.25">
      <c r="A19428" s="2">
        <v>45531.631944444445</v>
      </c>
      <c r="B19428">
        <v>138835</v>
      </c>
      <c r="C19428">
        <v>138860</v>
      </c>
      <c r="D19428">
        <v>138795</v>
      </c>
      <c r="E19428">
        <v>138850</v>
      </c>
    </row>
    <row r="19429" spans="1:5" x14ac:dyDescent="0.25">
      <c r="A19429" s="2">
        <v>45531.628472222219</v>
      </c>
      <c r="B19429">
        <v>138815</v>
      </c>
      <c r="C19429">
        <v>138850</v>
      </c>
      <c r="D19429">
        <v>138800</v>
      </c>
      <c r="E19429">
        <v>138835</v>
      </c>
    </row>
    <row r="19430" spans="1:5" x14ac:dyDescent="0.25">
      <c r="A19430" s="2">
        <v>45531.625</v>
      </c>
      <c r="B19430">
        <v>138825</v>
      </c>
      <c r="C19430">
        <v>138860</v>
      </c>
      <c r="D19430">
        <v>138785</v>
      </c>
      <c r="E19430">
        <v>138815</v>
      </c>
    </row>
    <row r="19431" spans="1:5" x14ac:dyDescent="0.25">
      <c r="A19431" s="2">
        <v>45531.621527777781</v>
      </c>
      <c r="B19431">
        <v>138785</v>
      </c>
      <c r="C19431">
        <v>138830</v>
      </c>
      <c r="D19431">
        <v>138765</v>
      </c>
      <c r="E19431">
        <v>138825</v>
      </c>
    </row>
    <row r="19432" spans="1:5" x14ac:dyDescent="0.25">
      <c r="A19432" s="2">
        <v>45531.618055555555</v>
      </c>
      <c r="B19432">
        <v>138865</v>
      </c>
      <c r="C19432">
        <v>138870</v>
      </c>
      <c r="D19432">
        <v>138755</v>
      </c>
      <c r="E19432">
        <v>138790</v>
      </c>
    </row>
    <row r="19433" spans="1:5" x14ac:dyDescent="0.25">
      <c r="A19433" s="2">
        <v>45531.614583333336</v>
      </c>
      <c r="B19433">
        <v>138870</v>
      </c>
      <c r="C19433">
        <v>138890</v>
      </c>
      <c r="D19433">
        <v>138835</v>
      </c>
      <c r="E19433">
        <v>138860</v>
      </c>
    </row>
    <row r="19434" spans="1:5" x14ac:dyDescent="0.25">
      <c r="A19434" s="2">
        <v>45531.611111111109</v>
      </c>
      <c r="B19434">
        <v>138850</v>
      </c>
      <c r="C19434">
        <v>138890</v>
      </c>
      <c r="D19434">
        <v>138810</v>
      </c>
      <c r="E19434">
        <v>138870</v>
      </c>
    </row>
    <row r="19435" spans="1:5" x14ac:dyDescent="0.25">
      <c r="A19435" s="2">
        <v>45531.607638888891</v>
      </c>
      <c r="B19435">
        <v>138810</v>
      </c>
      <c r="C19435">
        <v>138860</v>
      </c>
      <c r="D19435">
        <v>138770</v>
      </c>
      <c r="E19435">
        <v>138850</v>
      </c>
    </row>
    <row r="19436" spans="1:5" x14ac:dyDescent="0.25">
      <c r="A19436" s="2">
        <v>45531.604166666664</v>
      </c>
      <c r="B19436">
        <v>138865</v>
      </c>
      <c r="C19436">
        <v>138895</v>
      </c>
      <c r="D19436">
        <v>138800</v>
      </c>
      <c r="E19436">
        <v>138810</v>
      </c>
    </row>
    <row r="19437" spans="1:5" x14ac:dyDescent="0.25">
      <c r="A19437" s="2">
        <v>45531.600694444445</v>
      </c>
      <c r="B19437">
        <v>138815</v>
      </c>
      <c r="C19437">
        <v>138895</v>
      </c>
      <c r="D19437">
        <v>138775</v>
      </c>
      <c r="E19437">
        <v>138870</v>
      </c>
    </row>
    <row r="19438" spans="1:5" x14ac:dyDescent="0.25">
      <c r="A19438" s="2">
        <v>45531.597222222219</v>
      </c>
      <c r="B19438">
        <v>138825</v>
      </c>
      <c r="C19438">
        <v>138865</v>
      </c>
      <c r="D19438">
        <v>138800</v>
      </c>
      <c r="E19438">
        <v>138815</v>
      </c>
    </row>
    <row r="19439" spans="1:5" x14ac:dyDescent="0.25">
      <c r="A19439" s="2">
        <v>45531.59375</v>
      </c>
      <c r="B19439">
        <v>138835</v>
      </c>
      <c r="C19439">
        <v>138885</v>
      </c>
      <c r="D19439">
        <v>138785</v>
      </c>
      <c r="E19439">
        <v>138830</v>
      </c>
    </row>
    <row r="19440" spans="1:5" x14ac:dyDescent="0.25">
      <c r="A19440" s="2">
        <v>45531.590277777781</v>
      </c>
      <c r="B19440">
        <v>138720</v>
      </c>
      <c r="C19440">
        <v>138845</v>
      </c>
      <c r="D19440">
        <v>138715</v>
      </c>
      <c r="E19440">
        <v>138835</v>
      </c>
    </row>
    <row r="19441" spans="1:5" x14ac:dyDescent="0.25">
      <c r="A19441" s="2">
        <v>45531.586805555555</v>
      </c>
      <c r="B19441">
        <v>138735</v>
      </c>
      <c r="C19441">
        <v>138770</v>
      </c>
      <c r="D19441">
        <v>138710</v>
      </c>
      <c r="E19441">
        <v>138715</v>
      </c>
    </row>
    <row r="19442" spans="1:5" x14ac:dyDescent="0.25">
      <c r="A19442" s="2">
        <v>45531.583333333336</v>
      </c>
      <c r="B19442">
        <v>138665</v>
      </c>
      <c r="C19442">
        <v>138735</v>
      </c>
      <c r="D19442">
        <v>138645</v>
      </c>
      <c r="E19442">
        <v>138735</v>
      </c>
    </row>
    <row r="19443" spans="1:5" x14ac:dyDescent="0.25">
      <c r="A19443" s="2">
        <v>45531.579861111109</v>
      </c>
      <c r="B19443">
        <v>138695</v>
      </c>
      <c r="C19443">
        <v>138720</v>
      </c>
      <c r="D19443">
        <v>138655</v>
      </c>
      <c r="E19443">
        <v>138665</v>
      </c>
    </row>
    <row r="19444" spans="1:5" x14ac:dyDescent="0.25">
      <c r="A19444" s="2">
        <v>45531.576388888891</v>
      </c>
      <c r="B19444">
        <v>138675</v>
      </c>
      <c r="C19444">
        <v>138720</v>
      </c>
      <c r="D19444">
        <v>138675</v>
      </c>
      <c r="E19444">
        <v>138695</v>
      </c>
    </row>
    <row r="19445" spans="1:5" x14ac:dyDescent="0.25">
      <c r="A19445" s="2">
        <v>45531.572916666664</v>
      </c>
      <c r="B19445">
        <v>138720</v>
      </c>
      <c r="C19445">
        <v>138745</v>
      </c>
      <c r="D19445">
        <v>138675</v>
      </c>
      <c r="E19445">
        <v>138675</v>
      </c>
    </row>
    <row r="19446" spans="1:5" x14ac:dyDescent="0.25">
      <c r="A19446" s="2">
        <v>45531.569444444445</v>
      </c>
      <c r="B19446">
        <v>138760</v>
      </c>
      <c r="C19446">
        <v>138775</v>
      </c>
      <c r="D19446">
        <v>138705</v>
      </c>
      <c r="E19446">
        <v>138715</v>
      </c>
    </row>
    <row r="19447" spans="1:5" x14ac:dyDescent="0.25">
      <c r="A19447" s="2">
        <v>45531.565972222219</v>
      </c>
      <c r="B19447">
        <v>138730</v>
      </c>
      <c r="C19447">
        <v>138785</v>
      </c>
      <c r="D19447">
        <v>138720</v>
      </c>
      <c r="E19447">
        <v>138760</v>
      </c>
    </row>
    <row r="19448" spans="1:5" x14ac:dyDescent="0.25">
      <c r="A19448" s="2">
        <v>45531.5625</v>
      </c>
      <c r="B19448">
        <v>138710</v>
      </c>
      <c r="C19448">
        <v>138745</v>
      </c>
      <c r="D19448">
        <v>138660</v>
      </c>
      <c r="E19448">
        <v>138725</v>
      </c>
    </row>
    <row r="19449" spans="1:5" x14ac:dyDescent="0.25">
      <c r="A19449" s="2">
        <v>45531.559027777781</v>
      </c>
      <c r="B19449">
        <v>138650</v>
      </c>
      <c r="C19449">
        <v>138725</v>
      </c>
      <c r="D19449">
        <v>138635</v>
      </c>
      <c r="E19449">
        <v>138715</v>
      </c>
    </row>
    <row r="19450" spans="1:5" x14ac:dyDescent="0.25">
      <c r="A19450" s="2">
        <v>45531.555555555555</v>
      </c>
      <c r="B19450">
        <v>138630</v>
      </c>
      <c r="C19450">
        <v>138675</v>
      </c>
      <c r="D19450">
        <v>138625</v>
      </c>
      <c r="E19450">
        <v>138650</v>
      </c>
    </row>
    <row r="19451" spans="1:5" x14ac:dyDescent="0.25">
      <c r="A19451" s="2">
        <v>45531.552083333336</v>
      </c>
      <c r="B19451">
        <v>138715</v>
      </c>
      <c r="C19451">
        <v>138735</v>
      </c>
      <c r="D19451">
        <v>138605</v>
      </c>
      <c r="E19451">
        <v>138630</v>
      </c>
    </row>
    <row r="19452" spans="1:5" x14ac:dyDescent="0.25">
      <c r="A19452" s="2">
        <v>45531.548611111109</v>
      </c>
      <c r="B19452">
        <v>138675</v>
      </c>
      <c r="C19452">
        <v>138720</v>
      </c>
      <c r="D19452">
        <v>138665</v>
      </c>
      <c r="E19452">
        <v>138710</v>
      </c>
    </row>
    <row r="19453" spans="1:5" x14ac:dyDescent="0.25">
      <c r="A19453" s="2">
        <v>45531.545138888891</v>
      </c>
      <c r="B19453">
        <v>138755</v>
      </c>
      <c r="C19453">
        <v>138760</v>
      </c>
      <c r="D19453">
        <v>138665</v>
      </c>
      <c r="E19453">
        <v>138675</v>
      </c>
    </row>
    <row r="19454" spans="1:5" x14ac:dyDescent="0.25">
      <c r="A19454" s="2">
        <v>45531.541666666664</v>
      </c>
      <c r="B19454">
        <v>138725</v>
      </c>
      <c r="C19454">
        <v>138755</v>
      </c>
      <c r="D19454">
        <v>138700</v>
      </c>
      <c r="E19454">
        <v>138755</v>
      </c>
    </row>
    <row r="19455" spans="1:5" x14ac:dyDescent="0.25">
      <c r="A19455" s="2">
        <v>45531.538194444445</v>
      </c>
      <c r="B19455">
        <v>138745</v>
      </c>
      <c r="C19455">
        <v>138760</v>
      </c>
      <c r="D19455">
        <v>138700</v>
      </c>
      <c r="E19455">
        <v>138725</v>
      </c>
    </row>
    <row r="19456" spans="1:5" x14ac:dyDescent="0.25">
      <c r="A19456" s="2">
        <v>45531.534722222219</v>
      </c>
      <c r="B19456">
        <v>138775</v>
      </c>
      <c r="C19456">
        <v>138805</v>
      </c>
      <c r="D19456">
        <v>138725</v>
      </c>
      <c r="E19456">
        <v>138740</v>
      </c>
    </row>
    <row r="19457" spans="1:5" x14ac:dyDescent="0.25">
      <c r="A19457" s="2">
        <v>45531.53125</v>
      </c>
      <c r="B19457">
        <v>138720</v>
      </c>
      <c r="C19457">
        <v>138805</v>
      </c>
      <c r="D19457">
        <v>138695</v>
      </c>
      <c r="E19457">
        <v>138775</v>
      </c>
    </row>
    <row r="19458" spans="1:5" x14ac:dyDescent="0.25">
      <c r="A19458" s="2">
        <v>45531.527777777781</v>
      </c>
      <c r="B19458">
        <v>138705</v>
      </c>
      <c r="C19458">
        <v>138765</v>
      </c>
      <c r="D19458">
        <v>138695</v>
      </c>
      <c r="E19458">
        <v>138715</v>
      </c>
    </row>
    <row r="19459" spans="1:5" x14ac:dyDescent="0.25">
      <c r="A19459" s="2">
        <v>45531.524305555555</v>
      </c>
      <c r="B19459">
        <v>138825</v>
      </c>
      <c r="C19459">
        <v>138835</v>
      </c>
      <c r="D19459">
        <v>138705</v>
      </c>
      <c r="E19459">
        <v>138705</v>
      </c>
    </row>
    <row r="19460" spans="1:5" x14ac:dyDescent="0.25">
      <c r="A19460" s="2">
        <v>45531.520833333336</v>
      </c>
      <c r="B19460">
        <v>138815</v>
      </c>
      <c r="C19460">
        <v>138875</v>
      </c>
      <c r="D19460">
        <v>138765</v>
      </c>
      <c r="E19460">
        <v>138825</v>
      </c>
    </row>
    <row r="19461" spans="1:5" x14ac:dyDescent="0.25">
      <c r="A19461" s="2">
        <v>45531.517361111109</v>
      </c>
      <c r="B19461">
        <v>138830</v>
      </c>
      <c r="C19461">
        <v>138890</v>
      </c>
      <c r="D19461">
        <v>138810</v>
      </c>
      <c r="E19461">
        <v>138815</v>
      </c>
    </row>
    <row r="19462" spans="1:5" x14ac:dyDescent="0.25">
      <c r="A19462" s="2">
        <v>45531.513888888891</v>
      </c>
      <c r="B19462">
        <v>138910</v>
      </c>
      <c r="C19462">
        <v>138915</v>
      </c>
      <c r="D19462">
        <v>138810</v>
      </c>
      <c r="E19462">
        <v>138825</v>
      </c>
    </row>
    <row r="19463" spans="1:5" x14ac:dyDescent="0.25">
      <c r="A19463" s="2">
        <v>45531.510416666664</v>
      </c>
      <c r="B19463">
        <v>138940</v>
      </c>
      <c r="C19463">
        <v>138975</v>
      </c>
      <c r="D19463">
        <v>138855</v>
      </c>
      <c r="E19463">
        <v>138905</v>
      </c>
    </row>
    <row r="19464" spans="1:5" x14ac:dyDescent="0.25">
      <c r="A19464" s="2">
        <v>45531.506944444445</v>
      </c>
      <c r="B19464">
        <v>139030</v>
      </c>
      <c r="C19464">
        <v>139060</v>
      </c>
      <c r="D19464">
        <v>138930</v>
      </c>
      <c r="E19464">
        <v>138935</v>
      </c>
    </row>
    <row r="19465" spans="1:5" x14ac:dyDescent="0.25">
      <c r="A19465" s="2">
        <v>45531.503472222219</v>
      </c>
      <c r="B19465">
        <v>138940</v>
      </c>
      <c r="C19465">
        <v>139050</v>
      </c>
      <c r="D19465">
        <v>138885</v>
      </c>
      <c r="E19465">
        <v>139035</v>
      </c>
    </row>
    <row r="19466" spans="1:5" x14ac:dyDescent="0.25">
      <c r="A19466" s="2">
        <v>45531.5</v>
      </c>
      <c r="B19466">
        <v>138890</v>
      </c>
      <c r="C19466">
        <v>139000</v>
      </c>
      <c r="D19466">
        <v>138845</v>
      </c>
      <c r="E19466">
        <v>138935</v>
      </c>
    </row>
    <row r="19467" spans="1:5" x14ac:dyDescent="0.25">
      <c r="A19467" s="2">
        <v>45531.496527777781</v>
      </c>
      <c r="B19467">
        <v>138895</v>
      </c>
      <c r="C19467">
        <v>138930</v>
      </c>
      <c r="D19467">
        <v>138860</v>
      </c>
      <c r="E19467">
        <v>138890</v>
      </c>
    </row>
    <row r="19468" spans="1:5" x14ac:dyDescent="0.25">
      <c r="A19468" s="2">
        <v>45531.493055555555</v>
      </c>
      <c r="B19468">
        <v>138855</v>
      </c>
      <c r="C19468">
        <v>138975</v>
      </c>
      <c r="D19468">
        <v>138835</v>
      </c>
      <c r="E19468">
        <v>138895</v>
      </c>
    </row>
    <row r="19469" spans="1:5" x14ac:dyDescent="0.25">
      <c r="A19469" s="2">
        <v>45531.489583333336</v>
      </c>
      <c r="B19469">
        <v>138880</v>
      </c>
      <c r="C19469">
        <v>138925</v>
      </c>
      <c r="D19469">
        <v>138820</v>
      </c>
      <c r="E19469">
        <v>138860</v>
      </c>
    </row>
    <row r="19470" spans="1:5" x14ac:dyDescent="0.25">
      <c r="A19470" s="2">
        <v>45531.486111111109</v>
      </c>
      <c r="B19470">
        <v>138835</v>
      </c>
      <c r="C19470">
        <v>138890</v>
      </c>
      <c r="D19470">
        <v>138795</v>
      </c>
      <c r="E19470">
        <v>138885</v>
      </c>
    </row>
    <row r="19471" spans="1:5" x14ac:dyDescent="0.25">
      <c r="A19471" s="2">
        <v>45531.482638888891</v>
      </c>
      <c r="B19471">
        <v>138825</v>
      </c>
      <c r="C19471">
        <v>138905</v>
      </c>
      <c r="D19471">
        <v>138805</v>
      </c>
      <c r="E19471">
        <v>138835</v>
      </c>
    </row>
    <row r="19472" spans="1:5" x14ac:dyDescent="0.25">
      <c r="A19472" s="2">
        <v>45531.479166666664</v>
      </c>
      <c r="B19472">
        <v>139050</v>
      </c>
      <c r="C19472">
        <v>139060</v>
      </c>
      <c r="D19472">
        <v>138800</v>
      </c>
      <c r="E19472">
        <v>138825</v>
      </c>
    </row>
    <row r="19473" spans="1:5" x14ac:dyDescent="0.25">
      <c r="A19473" s="2">
        <v>45531.475694444445</v>
      </c>
      <c r="B19473">
        <v>138890</v>
      </c>
      <c r="C19473">
        <v>139070</v>
      </c>
      <c r="D19473">
        <v>138865</v>
      </c>
      <c r="E19473">
        <v>139055</v>
      </c>
    </row>
    <row r="19474" spans="1:5" x14ac:dyDescent="0.25">
      <c r="A19474" s="2">
        <v>45531.472222222219</v>
      </c>
      <c r="B19474">
        <v>138775</v>
      </c>
      <c r="C19474">
        <v>138915</v>
      </c>
      <c r="D19474">
        <v>138730</v>
      </c>
      <c r="E19474">
        <v>138885</v>
      </c>
    </row>
    <row r="19475" spans="1:5" x14ac:dyDescent="0.25">
      <c r="A19475" s="2">
        <v>45531.46875</v>
      </c>
      <c r="B19475">
        <v>138750</v>
      </c>
      <c r="C19475">
        <v>138795</v>
      </c>
      <c r="D19475">
        <v>138700</v>
      </c>
      <c r="E19475">
        <v>138770</v>
      </c>
    </row>
    <row r="19476" spans="1:5" x14ac:dyDescent="0.25">
      <c r="A19476" s="2">
        <v>45531.465277777781</v>
      </c>
      <c r="B19476">
        <v>138605</v>
      </c>
      <c r="C19476">
        <v>138760</v>
      </c>
      <c r="D19476">
        <v>138595</v>
      </c>
      <c r="E19476">
        <v>138755</v>
      </c>
    </row>
    <row r="19477" spans="1:5" x14ac:dyDescent="0.25">
      <c r="A19477" s="2">
        <v>45531.461805555555</v>
      </c>
      <c r="B19477">
        <v>138620</v>
      </c>
      <c r="C19477">
        <v>138645</v>
      </c>
      <c r="D19477">
        <v>138535</v>
      </c>
      <c r="E19477">
        <v>138605</v>
      </c>
    </row>
    <row r="19478" spans="1:5" x14ac:dyDescent="0.25">
      <c r="A19478" s="2">
        <v>45531.458333333336</v>
      </c>
      <c r="B19478">
        <v>138670</v>
      </c>
      <c r="C19478">
        <v>138720</v>
      </c>
      <c r="D19478">
        <v>138550</v>
      </c>
      <c r="E19478">
        <v>138620</v>
      </c>
    </row>
    <row r="19479" spans="1:5" x14ac:dyDescent="0.25">
      <c r="A19479" s="2">
        <v>45531.454861111109</v>
      </c>
      <c r="B19479">
        <v>138620</v>
      </c>
      <c r="C19479">
        <v>138740</v>
      </c>
      <c r="D19479">
        <v>138585</v>
      </c>
      <c r="E19479">
        <v>138665</v>
      </c>
    </row>
    <row r="19480" spans="1:5" x14ac:dyDescent="0.25">
      <c r="A19480" s="2">
        <v>45531.451388888891</v>
      </c>
      <c r="B19480">
        <v>138515</v>
      </c>
      <c r="C19480">
        <v>138625</v>
      </c>
      <c r="D19480">
        <v>138485</v>
      </c>
      <c r="E19480">
        <v>138625</v>
      </c>
    </row>
    <row r="19481" spans="1:5" x14ac:dyDescent="0.25">
      <c r="A19481" s="2">
        <v>45531.447916666664</v>
      </c>
      <c r="B19481">
        <v>138585</v>
      </c>
      <c r="C19481">
        <v>138665</v>
      </c>
      <c r="D19481">
        <v>138460</v>
      </c>
      <c r="E19481">
        <v>138515</v>
      </c>
    </row>
    <row r="19482" spans="1:5" x14ac:dyDescent="0.25">
      <c r="A19482" s="2">
        <v>45531.444444444445</v>
      </c>
      <c r="B19482">
        <v>138820</v>
      </c>
      <c r="C19482">
        <v>138835</v>
      </c>
      <c r="D19482">
        <v>138585</v>
      </c>
      <c r="E19482">
        <v>138590</v>
      </c>
    </row>
    <row r="19483" spans="1:5" x14ac:dyDescent="0.25">
      <c r="A19483" s="2">
        <v>45531.440972222219</v>
      </c>
      <c r="B19483">
        <v>138815</v>
      </c>
      <c r="C19483">
        <v>138850</v>
      </c>
      <c r="D19483">
        <v>138655</v>
      </c>
      <c r="E19483">
        <v>138815</v>
      </c>
    </row>
    <row r="19484" spans="1:5" x14ac:dyDescent="0.25">
      <c r="A19484" s="2">
        <v>45531.4375</v>
      </c>
      <c r="B19484">
        <v>138705</v>
      </c>
      <c r="C19484">
        <v>138920</v>
      </c>
      <c r="D19484">
        <v>138650</v>
      </c>
      <c r="E19484">
        <v>138815</v>
      </c>
    </row>
    <row r="19485" spans="1:5" x14ac:dyDescent="0.25">
      <c r="A19485" s="2">
        <v>45531.434027777781</v>
      </c>
      <c r="B19485">
        <v>138690</v>
      </c>
      <c r="C19485">
        <v>138790</v>
      </c>
      <c r="D19485">
        <v>138650</v>
      </c>
      <c r="E19485">
        <v>138705</v>
      </c>
    </row>
    <row r="19486" spans="1:5" x14ac:dyDescent="0.25">
      <c r="A19486" s="2">
        <v>45531.430555555555</v>
      </c>
      <c r="B19486">
        <v>138690</v>
      </c>
      <c r="C19486">
        <v>138705</v>
      </c>
      <c r="D19486">
        <v>138585</v>
      </c>
      <c r="E19486">
        <v>138695</v>
      </c>
    </row>
    <row r="19487" spans="1:5" x14ac:dyDescent="0.25">
      <c r="A19487" s="2">
        <v>45531.427083333336</v>
      </c>
      <c r="B19487">
        <v>138710</v>
      </c>
      <c r="C19487">
        <v>138810</v>
      </c>
      <c r="D19487">
        <v>138660</v>
      </c>
      <c r="E19487">
        <v>138685</v>
      </c>
    </row>
    <row r="19488" spans="1:5" x14ac:dyDescent="0.25">
      <c r="A19488" s="2">
        <v>45531.423611111109</v>
      </c>
      <c r="B19488">
        <v>138830</v>
      </c>
      <c r="C19488">
        <v>138895</v>
      </c>
      <c r="D19488">
        <v>138710</v>
      </c>
      <c r="E19488">
        <v>138710</v>
      </c>
    </row>
    <row r="19489" spans="1:5" x14ac:dyDescent="0.25">
      <c r="A19489" s="2">
        <v>45531.420138888891</v>
      </c>
      <c r="B19489">
        <v>138875</v>
      </c>
      <c r="C19489">
        <v>138940</v>
      </c>
      <c r="D19489">
        <v>138810</v>
      </c>
      <c r="E19489">
        <v>138825</v>
      </c>
    </row>
    <row r="19490" spans="1:5" x14ac:dyDescent="0.25">
      <c r="A19490" s="2">
        <v>45531.416666666664</v>
      </c>
      <c r="B19490">
        <v>138950</v>
      </c>
      <c r="C19490">
        <v>138965</v>
      </c>
      <c r="D19490">
        <v>138810</v>
      </c>
      <c r="E19490">
        <v>138880</v>
      </c>
    </row>
    <row r="19491" spans="1:5" x14ac:dyDescent="0.25">
      <c r="A19491" s="2">
        <v>45531.413194444445</v>
      </c>
      <c r="B19491">
        <v>138970</v>
      </c>
      <c r="C19491">
        <v>139015</v>
      </c>
      <c r="D19491">
        <v>138925</v>
      </c>
      <c r="E19491">
        <v>138950</v>
      </c>
    </row>
    <row r="19492" spans="1:5" x14ac:dyDescent="0.25">
      <c r="A19492" s="2">
        <v>45531.409722222219</v>
      </c>
      <c r="B19492">
        <v>139025</v>
      </c>
      <c r="C19492">
        <v>139035</v>
      </c>
      <c r="D19492">
        <v>138955</v>
      </c>
      <c r="E19492">
        <v>138975</v>
      </c>
    </row>
    <row r="19493" spans="1:5" x14ac:dyDescent="0.25">
      <c r="A19493" s="2">
        <v>45531.40625</v>
      </c>
      <c r="B19493">
        <v>139005</v>
      </c>
      <c r="C19493">
        <v>139065</v>
      </c>
      <c r="D19493">
        <v>138985</v>
      </c>
      <c r="E19493">
        <v>139025</v>
      </c>
    </row>
    <row r="19494" spans="1:5" x14ac:dyDescent="0.25">
      <c r="A19494" s="2">
        <v>45531.402777777781</v>
      </c>
      <c r="B19494">
        <v>138985</v>
      </c>
      <c r="C19494">
        <v>139055</v>
      </c>
      <c r="D19494">
        <v>138955</v>
      </c>
      <c r="E19494">
        <v>139000</v>
      </c>
    </row>
    <row r="19495" spans="1:5" x14ac:dyDescent="0.25">
      <c r="A19495" s="2">
        <v>45531.399305555555</v>
      </c>
      <c r="B19495">
        <v>138955</v>
      </c>
      <c r="C19495">
        <v>138990</v>
      </c>
      <c r="D19495">
        <v>138925</v>
      </c>
      <c r="E19495">
        <v>138990</v>
      </c>
    </row>
    <row r="19496" spans="1:5" x14ac:dyDescent="0.25">
      <c r="A19496" s="2">
        <v>45531.395833333336</v>
      </c>
      <c r="B19496">
        <v>138985</v>
      </c>
      <c r="C19496">
        <v>139015</v>
      </c>
      <c r="D19496">
        <v>138890</v>
      </c>
      <c r="E19496">
        <v>138955</v>
      </c>
    </row>
    <row r="19497" spans="1:5" x14ac:dyDescent="0.25">
      <c r="A19497" s="2">
        <v>45531.392361111109</v>
      </c>
      <c r="B19497">
        <v>138865</v>
      </c>
      <c r="C19497">
        <v>138990</v>
      </c>
      <c r="D19497">
        <v>138820</v>
      </c>
      <c r="E19497">
        <v>138985</v>
      </c>
    </row>
    <row r="19498" spans="1:5" x14ac:dyDescent="0.25">
      <c r="A19498" s="2">
        <v>45531.388888888891</v>
      </c>
      <c r="B19498">
        <v>138775</v>
      </c>
      <c r="C19498">
        <v>138890</v>
      </c>
      <c r="D19498">
        <v>138735</v>
      </c>
      <c r="E19498">
        <v>138870</v>
      </c>
    </row>
    <row r="19499" spans="1:5" x14ac:dyDescent="0.25">
      <c r="A19499" s="2">
        <v>45531.385416666664</v>
      </c>
      <c r="B19499">
        <v>138970</v>
      </c>
      <c r="C19499">
        <v>138990</v>
      </c>
      <c r="D19499">
        <v>138745</v>
      </c>
      <c r="E19499">
        <v>138770</v>
      </c>
    </row>
    <row r="19500" spans="1:5" x14ac:dyDescent="0.25">
      <c r="A19500" s="2">
        <v>45531.381944444445</v>
      </c>
      <c r="B19500">
        <v>138925</v>
      </c>
      <c r="C19500">
        <v>138970</v>
      </c>
      <c r="D19500">
        <v>138855</v>
      </c>
      <c r="E19500">
        <v>138970</v>
      </c>
    </row>
    <row r="19501" spans="1:5" x14ac:dyDescent="0.25">
      <c r="A19501" s="2">
        <v>45531.378472222219</v>
      </c>
      <c r="B19501">
        <v>138910</v>
      </c>
      <c r="C19501">
        <v>138975</v>
      </c>
      <c r="D19501">
        <v>138800</v>
      </c>
      <c r="E19501">
        <v>138920</v>
      </c>
    </row>
    <row r="19502" spans="1:5" x14ac:dyDescent="0.25">
      <c r="A19502" s="2">
        <v>45531.375</v>
      </c>
      <c r="B19502">
        <v>138750</v>
      </c>
      <c r="C19502">
        <v>138945</v>
      </c>
      <c r="D19502">
        <v>138650</v>
      </c>
      <c r="E19502">
        <v>138915</v>
      </c>
    </row>
    <row r="19503" spans="1:5" x14ac:dyDescent="0.25">
      <c r="A19503" s="2">
        <v>45530.763888888891</v>
      </c>
      <c r="B19503">
        <v>138775</v>
      </c>
      <c r="C19503">
        <v>138810</v>
      </c>
      <c r="D19503">
        <v>138725</v>
      </c>
      <c r="E19503">
        <v>138810</v>
      </c>
    </row>
    <row r="19504" spans="1:5" x14ac:dyDescent="0.25">
      <c r="A19504" s="2">
        <v>45530.760416666664</v>
      </c>
      <c r="B19504">
        <v>138800</v>
      </c>
      <c r="C19504">
        <v>138845</v>
      </c>
      <c r="D19504">
        <v>138760</v>
      </c>
      <c r="E19504">
        <v>138775</v>
      </c>
    </row>
    <row r="19505" spans="1:5" x14ac:dyDescent="0.25">
      <c r="A19505" s="2">
        <v>45530.756944444445</v>
      </c>
      <c r="B19505">
        <v>138830</v>
      </c>
      <c r="C19505">
        <v>138840</v>
      </c>
      <c r="D19505">
        <v>138800</v>
      </c>
      <c r="E19505">
        <v>138800</v>
      </c>
    </row>
    <row r="19506" spans="1:5" x14ac:dyDescent="0.25">
      <c r="A19506" s="2">
        <v>45530.753472222219</v>
      </c>
      <c r="B19506">
        <v>138830</v>
      </c>
      <c r="C19506">
        <v>138860</v>
      </c>
      <c r="D19506">
        <v>138820</v>
      </c>
      <c r="E19506">
        <v>138830</v>
      </c>
    </row>
    <row r="19507" spans="1:5" x14ac:dyDescent="0.25">
      <c r="A19507" s="2">
        <v>45530.75</v>
      </c>
      <c r="B19507">
        <v>138855</v>
      </c>
      <c r="C19507">
        <v>138860</v>
      </c>
      <c r="D19507">
        <v>138805</v>
      </c>
      <c r="E19507">
        <v>138840</v>
      </c>
    </row>
    <row r="19508" spans="1:5" x14ac:dyDescent="0.25">
      <c r="A19508" s="2">
        <v>45530.746527777781</v>
      </c>
      <c r="B19508">
        <v>138865</v>
      </c>
      <c r="C19508">
        <v>138870</v>
      </c>
      <c r="D19508">
        <v>138845</v>
      </c>
      <c r="E19508">
        <v>138860</v>
      </c>
    </row>
    <row r="19509" spans="1:5" x14ac:dyDescent="0.25">
      <c r="A19509" s="2">
        <v>45530.743055555555</v>
      </c>
      <c r="B19509">
        <v>138845</v>
      </c>
      <c r="C19509">
        <v>138890</v>
      </c>
      <c r="D19509">
        <v>138830</v>
      </c>
      <c r="E19509">
        <v>138870</v>
      </c>
    </row>
    <row r="19510" spans="1:5" x14ac:dyDescent="0.25">
      <c r="A19510" s="2">
        <v>45530.739583333336</v>
      </c>
      <c r="B19510">
        <v>138810</v>
      </c>
      <c r="C19510">
        <v>138865</v>
      </c>
      <c r="D19510">
        <v>138795</v>
      </c>
      <c r="E19510">
        <v>138845</v>
      </c>
    </row>
    <row r="19511" spans="1:5" x14ac:dyDescent="0.25">
      <c r="A19511" s="2">
        <v>45530.736111111109</v>
      </c>
      <c r="B19511">
        <v>138820</v>
      </c>
      <c r="C19511">
        <v>138825</v>
      </c>
      <c r="D19511">
        <v>138800</v>
      </c>
      <c r="E19511">
        <v>138810</v>
      </c>
    </row>
    <row r="19512" spans="1:5" x14ac:dyDescent="0.25">
      <c r="A19512" s="2">
        <v>45530.732638888891</v>
      </c>
      <c r="B19512">
        <v>138785</v>
      </c>
      <c r="C19512">
        <v>138830</v>
      </c>
      <c r="D19512">
        <v>138775</v>
      </c>
      <c r="E19512">
        <v>138825</v>
      </c>
    </row>
    <row r="19513" spans="1:5" x14ac:dyDescent="0.25">
      <c r="A19513" s="2">
        <v>45530.729166666664</v>
      </c>
      <c r="B19513">
        <v>138830</v>
      </c>
      <c r="C19513">
        <v>138845</v>
      </c>
      <c r="D19513">
        <v>138770</v>
      </c>
      <c r="E19513">
        <v>138785</v>
      </c>
    </row>
    <row r="19514" spans="1:5" x14ac:dyDescent="0.25">
      <c r="A19514" s="2">
        <v>45530.725694444445</v>
      </c>
      <c r="B19514">
        <v>138825</v>
      </c>
      <c r="C19514">
        <v>138845</v>
      </c>
      <c r="D19514">
        <v>138810</v>
      </c>
      <c r="E19514">
        <v>138830</v>
      </c>
    </row>
    <row r="19515" spans="1:5" x14ac:dyDescent="0.25">
      <c r="A19515" s="2">
        <v>45530.722222222219</v>
      </c>
      <c r="B19515">
        <v>138850</v>
      </c>
      <c r="C19515">
        <v>138860</v>
      </c>
      <c r="D19515">
        <v>138815</v>
      </c>
      <c r="E19515">
        <v>138820</v>
      </c>
    </row>
    <row r="19516" spans="1:5" x14ac:dyDescent="0.25">
      <c r="A19516" s="2">
        <v>45530.71875</v>
      </c>
      <c r="B19516">
        <v>138880</v>
      </c>
      <c r="C19516">
        <v>138890</v>
      </c>
      <c r="D19516">
        <v>138830</v>
      </c>
      <c r="E19516">
        <v>138855</v>
      </c>
    </row>
    <row r="19517" spans="1:5" x14ac:dyDescent="0.25">
      <c r="A19517" s="2">
        <v>45530.715277777781</v>
      </c>
      <c r="B19517">
        <v>138855</v>
      </c>
      <c r="C19517">
        <v>138885</v>
      </c>
      <c r="D19517">
        <v>138835</v>
      </c>
      <c r="E19517">
        <v>138880</v>
      </c>
    </row>
    <row r="19518" spans="1:5" x14ac:dyDescent="0.25">
      <c r="A19518" s="2">
        <v>45530.711805555555</v>
      </c>
      <c r="B19518">
        <v>138850</v>
      </c>
      <c r="C19518">
        <v>138860</v>
      </c>
      <c r="D19518">
        <v>138780</v>
      </c>
      <c r="E19518">
        <v>138855</v>
      </c>
    </row>
    <row r="19519" spans="1:5" x14ac:dyDescent="0.25">
      <c r="A19519" s="2">
        <v>45530.708333333336</v>
      </c>
      <c r="B19519">
        <v>138850</v>
      </c>
      <c r="C19519">
        <v>138900</v>
      </c>
      <c r="D19519">
        <v>138815</v>
      </c>
      <c r="E19519">
        <v>138845</v>
      </c>
    </row>
    <row r="19520" spans="1:5" x14ac:dyDescent="0.25">
      <c r="A19520" s="2">
        <v>45530.704861111109</v>
      </c>
      <c r="B19520">
        <v>138820</v>
      </c>
      <c r="C19520">
        <v>138865</v>
      </c>
      <c r="D19520">
        <v>138780</v>
      </c>
      <c r="E19520">
        <v>138850</v>
      </c>
    </row>
    <row r="19521" spans="1:5" x14ac:dyDescent="0.25">
      <c r="A19521" s="2">
        <v>45530.701388888891</v>
      </c>
      <c r="B19521">
        <v>138820</v>
      </c>
      <c r="C19521">
        <v>138850</v>
      </c>
      <c r="D19521">
        <v>138800</v>
      </c>
      <c r="E19521">
        <v>138825</v>
      </c>
    </row>
    <row r="19522" spans="1:5" x14ac:dyDescent="0.25">
      <c r="A19522" s="2">
        <v>45530.697916666664</v>
      </c>
      <c r="B19522">
        <v>138805</v>
      </c>
      <c r="C19522">
        <v>138835</v>
      </c>
      <c r="D19522">
        <v>138755</v>
      </c>
      <c r="E19522">
        <v>138820</v>
      </c>
    </row>
    <row r="19523" spans="1:5" x14ac:dyDescent="0.25">
      <c r="A19523" s="2">
        <v>45530.694444444445</v>
      </c>
      <c r="B19523">
        <v>138785</v>
      </c>
      <c r="C19523">
        <v>138840</v>
      </c>
      <c r="D19523">
        <v>138765</v>
      </c>
      <c r="E19523">
        <v>138805</v>
      </c>
    </row>
    <row r="19524" spans="1:5" x14ac:dyDescent="0.25">
      <c r="A19524" s="2">
        <v>45530.690972222219</v>
      </c>
      <c r="B19524">
        <v>138800</v>
      </c>
      <c r="C19524">
        <v>138815</v>
      </c>
      <c r="D19524">
        <v>138765</v>
      </c>
      <c r="E19524">
        <v>138780</v>
      </c>
    </row>
    <row r="19525" spans="1:5" x14ac:dyDescent="0.25">
      <c r="A19525" s="2">
        <v>45530.6875</v>
      </c>
      <c r="B19525">
        <v>138755</v>
      </c>
      <c r="C19525">
        <v>138800</v>
      </c>
      <c r="D19525">
        <v>138715</v>
      </c>
      <c r="E19525">
        <v>138800</v>
      </c>
    </row>
    <row r="19526" spans="1:5" x14ac:dyDescent="0.25">
      <c r="A19526" s="2">
        <v>45530.684027777781</v>
      </c>
      <c r="B19526">
        <v>138765</v>
      </c>
      <c r="C19526">
        <v>138770</v>
      </c>
      <c r="D19526">
        <v>138710</v>
      </c>
      <c r="E19526">
        <v>138755</v>
      </c>
    </row>
    <row r="19527" spans="1:5" x14ac:dyDescent="0.25">
      <c r="A19527" s="2">
        <v>45530.680555555555</v>
      </c>
      <c r="B19527">
        <v>138765</v>
      </c>
      <c r="C19527">
        <v>138790</v>
      </c>
      <c r="D19527">
        <v>138735</v>
      </c>
      <c r="E19527">
        <v>138765</v>
      </c>
    </row>
    <row r="19528" spans="1:5" x14ac:dyDescent="0.25">
      <c r="A19528" s="2">
        <v>45530.677083333336</v>
      </c>
      <c r="B19528">
        <v>138780</v>
      </c>
      <c r="C19528">
        <v>138800</v>
      </c>
      <c r="D19528">
        <v>138730</v>
      </c>
      <c r="E19528">
        <v>138760</v>
      </c>
    </row>
    <row r="19529" spans="1:5" x14ac:dyDescent="0.25">
      <c r="A19529" s="2">
        <v>45530.673611111109</v>
      </c>
      <c r="B19529">
        <v>138785</v>
      </c>
      <c r="C19529">
        <v>138805</v>
      </c>
      <c r="D19529">
        <v>138735</v>
      </c>
      <c r="E19529">
        <v>138780</v>
      </c>
    </row>
    <row r="19530" spans="1:5" x14ac:dyDescent="0.25">
      <c r="A19530" s="2">
        <v>45530.670138888891</v>
      </c>
      <c r="B19530">
        <v>138795</v>
      </c>
      <c r="C19530">
        <v>138815</v>
      </c>
      <c r="D19530">
        <v>138770</v>
      </c>
      <c r="E19530">
        <v>138780</v>
      </c>
    </row>
    <row r="19531" spans="1:5" x14ac:dyDescent="0.25">
      <c r="A19531" s="2">
        <v>45530.666666666664</v>
      </c>
      <c r="B19531">
        <v>138825</v>
      </c>
      <c r="C19531">
        <v>138845</v>
      </c>
      <c r="D19531">
        <v>138785</v>
      </c>
      <c r="E19531">
        <v>138790</v>
      </c>
    </row>
    <row r="19532" spans="1:5" x14ac:dyDescent="0.25">
      <c r="A19532" s="2">
        <v>45530.663194444445</v>
      </c>
      <c r="B19532">
        <v>138785</v>
      </c>
      <c r="C19532">
        <v>138825</v>
      </c>
      <c r="D19532">
        <v>138770</v>
      </c>
      <c r="E19532">
        <v>138820</v>
      </c>
    </row>
    <row r="19533" spans="1:5" x14ac:dyDescent="0.25">
      <c r="A19533" s="2">
        <v>45530.659722222219</v>
      </c>
      <c r="B19533">
        <v>138795</v>
      </c>
      <c r="C19533">
        <v>138810</v>
      </c>
      <c r="D19533">
        <v>138730</v>
      </c>
      <c r="E19533">
        <v>138785</v>
      </c>
    </row>
    <row r="19534" spans="1:5" x14ac:dyDescent="0.25">
      <c r="A19534" s="2">
        <v>45530.65625</v>
      </c>
      <c r="B19534">
        <v>138765</v>
      </c>
      <c r="C19534">
        <v>138800</v>
      </c>
      <c r="D19534">
        <v>138740</v>
      </c>
      <c r="E19534">
        <v>138800</v>
      </c>
    </row>
    <row r="19535" spans="1:5" x14ac:dyDescent="0.25">
      <c r="A19535" s="2">
        <v>45530.652777777781</v>
      </c>
      <c r="B19535">
        <v>138770</v>
      </c>
      <c r="C19535">
        <v>138815</v>
      </c>
      <c r="D19535">
        <v>138750</v>
      </c>
      <c r="E19535">
        <v>138770</v>
      </c>
    </row>
    <row r="19536" spans="1:5" x14ac:dyDescent="0.25">
      <c r="A19536" s="2">
        <v>45530.649305555555</v>
      </c>
      <c r="B19536">
        <v>138755</v>
      </c>
      <c r="C19536">
        <v>138780</v>
      </c>
      <c r="D19536">
        <v>138720</v>
      </c>
      <c r="E19536">
        <v>138770</v>
      </c>
    </row>
    <row r="19537" spans="1:5" x14ac:dyDescent="0.25">
      <c r="A19537" s="2">
        <v>45530.645833333336</v>
      </c>
      <c r="B19537">
        <v>138720</v>
      </c>
      <c r="C19537">
        <v>138770</v>
      </c>
      <c r="D19537">
        <v>138690</v>
      </c>
      <c r="E19537">
        <v>138755</v>
      </c>
    </row>
    <row r="19538" spans="1:5" x14ac:dyDescent="0.25">
      <c r="A19538" s="2">
        <v>45530.642361111109</v>
      </c>
      <c r="B19538">
        <v>138625</v>
      </c>
      <c r="C19538">
        <v>138725</v>
      </c>
      <c r="D19538">
        <v>138625</v>
      </c>
      <c r="E19538">
        <v>138715</v>
      </c>
    </row>
    <row r="19539" spans="1:5" x14ac:dyDescent="0.25">
      <c r="A19539" s="2">
        <v>45530.638888888891</v>
      </c>
      <c r="B19539">
        <v>138685</v>
      </c>
      <c r="C19539">
        <v>138710</v>
      </c>
      <c r="D19539">
        <v>138625</v>
      </c>
      <c r="E19539">
        <v>138630</v>
      </c>
    </row>
    <row r="19540" spans="1:5" x14ac:dyDescent="0.25">
      <c r="A19540" s="2">
        <v>45530.635416666664</v>
      </c>
      <c r="B19540">
        <v>138700</v>
      </c>
      <c r="C19540">
        <v>138720</v>
      </c>
      <c r="D19540">
        <v>138665</v>
      </c>
      <c r="E19540">
        <v>138685</v>
      </c>
    </row>
    <row r="19541" spans="1:5" x14ac:dyDescent="0.25">
      <c r="A19541" s="2">
        <v>45530.631944444445</v>
      </c>
      <c r="B19541">
        <v>138680</v>
      </c>
      <c r="C19541">
        <v>138730</v>
      </c>
      <c r="D19541">
        <v>138665</v>
      </c>
      <c r="E19541">
        <v>138695</v>
      </c>
    </row>
    <row r="19542" spans="1:5" x14ac:dyDescent="0.25">
      <c r="A19542" s="2">
        <v>45530.628472222219</v>
      </c>
      <c r="B19542">
        <v>138790</v>
      </c>
      <c r="C19542">
        <v>138815</v>
      </c>
      <c r="D19542">
        <v>138660</v>
      </c>
      <c r="E19542">
        <v>138680</v>
      </c>
    </row>
    <row r="19543" spans="1:5" x14ac:dyDescent="0.25">
      <c r="A19543" s="2">
        <v>45530.625</v>
      </c>
      <c r="B19543">
        <v>138745</v>
      </c>
      <c r="C19543">
        <v>138830</v>
      </c>
      <c r="D19543">
        <v>138695</v>
      </c>
      <c r="E19543">
        <v>138785</v>
      </c>
    </row>
    <row r="19544" spans="1:5" x14ac:dyDescent="0.25">
      <c r="A19544" s="2">
        <v>45530.621527777781</v>
      </c>
      <c r="B19544">
        <v>138710</v>
      </c>
      <c r="C19544">
        <v>138795</v>
      </c>
      <c r="D19544">
        <v>138705</v>
      </c>
      <c r="E19544">
        <v>138740</v>
      </c>
    </row>
    <row r="19545" spans="1:5" x14ac:dyDescent="0.25">
      <c r="A19545" s="2">
        <v>45530.618055555555</v>
      </c>
      <c r="B19545">
        <v>138705</v>
      </c>
      <c r="C19545">
        <v>138725</v>
      </c>
      <c r="D19545">
        <v>138625</v>
      </c>
      <c r="E19545">
        <v>138710</v>
      </c>
    </row>
    <row r="19546" spans="1:5" x14ac:dyDescent="0.25">
      <c r="A19546" s="2">
        <v>45530.614583333336</v>
      </c>
      <c r="B19546">
        <v>138770</v>
      </c>
      <c r="C19546">
        <v>138790</v>
      </c>
      <c r="D19546">
        <v>138685</v>
      </c>
      <c r="E19546">
        <v>138705</v>
      </c>
    </row>
    <row r="19547" spans="1:5" x14ac:dyDescent="0.25">
      <c r="A19547" s="2">
        <v>45530.611111111109</v>
      </c>
      <c r="B19547">
        <v>138720</v>
      </c>
      <c r="C19547">
        <v>138805</v>
      </c>
      <c r="D19547">
        <v>138675</v>
      </c>
      <c r="E19547">
        <v>138770</v>
      </c>
    </row>
    <row r="19548" spans="1:5" x14ac:dyDescent="0.25">
      <c r="A19548" s="2">
        <v>45530.607638888891</v>
      </c>
      <c r="B19548">
        <v>138740</v>
      </c>
      <c r="C19548">
        <v>138770</v>
      </c>
      <c r="D19548">
        <v>138695</v>
      </c>
      <c r="E19548">
        <v>138720</v>
      </c>
    </row>
    <row r="19549" spans="1:5" x14ac:dyDescent="0.25">
      <c r="A19549" s="2">
        <v>45530.604166666664</v>
      </c>
      <c r="B19549">
        <v>138885</v>
      </c>
      <c r="C19549">
        <v>138895</v>
      </c>
      <c r="D19549">
        <v>138705</v>
      </c>
      <c r="E19549">
        <v>138735</v>
      </c>
    </row>
    <row r="19550" spans="1:5" x14ac:dyDescent="0.25">
      <c r="A19550" s="2">
        <v>45530.600694444445</v>
      </c>
      <c r="B19550">
        <v>138940</v>
      </c>
      <c r="C19550">
        <v>138950</v>
      </c>
      <c r="D19550">
        <v>138845</v>
      </c>
      <c r="E19550">
        <v>138880</v>
      </c>
    </row>
    <row r="19551" spans="1:5" x14ac:dyDescent="0.25">
      <c r="A19551" s="2">
        <v>45530.597222222219</v>
      </c>
      <c r="B19551">
        <v>138885</v>
      </c>
      <c r="C19551">
        <v>138950</v>
      </c>
      <c r="D19551">
        <v>138870</v>
      </c>
      <c r="E19551">
        <v>138935</v>
      </c>
    </row>
    <row r="19552" spans="1:5" x14ac:dyDescent="0.25">
      <c r="A19552" s="2">
        <v>45530.59375</v>
      </c>
      <c r="B19552">
        <v>138855</v>
      </c>
      <c r="C19552">
        <v>138925</v>
      </c>
      <c r="D19552">
        <v>138830</v>
      </c>
      <c r="E19552">
        <v>138890</v>
      </c>
    </row>
    <row r="19553" spans="1:5" x14ac:dyDescent="0.25">
      <c r="A19553" s="2">
        <v>45530.590277777781</v>
      </c>
      <c r="B19553">
        <v>138785</v>
      </c>
      <c r="C19553">
        <v>138885</v>
      </c>
      <c r="D19553">
        <v>138780</v>
      </c>
      <c r="E19553">
        <v>138855</v>
      </c>
    </row>
    <row r="19554" spans="1:5" x14ac:dyDescent="0.25">
      <c r="A19554" s="2">
        <v>45530.586805555555</v>
      </c>
      <c r="B19554">
        <v>138795</v>
      </c>
      <c r="C19554">
        <v>138845</v>
      </c>
      <c r="D19554">
        <v>138765</v>
      </c>
      <c r="E19554">
        <v>138790</v>
      </c>
    </row>
    <row r="19555" spans="1:5" x14ac:dyDescent="0.25">
      <c r="A19555" s="2">
        <v>45530.583333333336</v>
      </c>
      <c r="B19555">
        <v>138665</v>
      </c>
      <c r="C19555">
        <v>138800</v>
      </c>
      <c r="D19555">
        <v>138665</v>
      </c>
      <c r="E19555">
        <v>138795</v>
      </c>
    </row>
    <row r="19556" spans="1:5" x14ac:dyDescent="0.25">
      <c r="A19556" s="2">
        <v>45530.579861111109</v>
      </c>
      <c r="B19556">
        <v>138755</v>
      </c>
      <c r="C19556">
        <v>138770</v>
      </c>
      <c r="D19556">
        <v>138650</v>
      </c>
      <c r="E19556">
        <v>138670</v>
      </c>
    </row>
    <row r="19557" spans="1:5" x14ac:dyDescent="0.25">
      <c r="A19557" s="2">
        <v>45530.576388888891</v>
      </c>
      <c r="B19557">
        <v>138735</v>
      </c>
      <c r="C19557">
        <v>138815</v>
      </c>
      <c r="D19557">
        <v>138720</v>
      </c>
      <c r="E19557">
        <v>138755</v>
      </c>
    </row>
    <row r="19558" spans="1:5" x14ac:dyDescent="0.25">
      <c r="A19558" s="2">
        <v>45530.572916666664</v>
      </c>
      <c r="B19558">
        <v>138720</v>
      </c>
      <c r="C19558">
        <v>138750</v>
      </c>
      <c r="D19558">
        <v>138685</v>
      </c>
      <c r="E19558">
        <v>138735</v>
      </c>
    </row>
    <row r="19559" spans="1:5" x14ac:dyDescent="0.25">
      <c r="A19559" s="2">
        <v>45530.569444444445</v>
      </c>
      <c r="B19559">
        <v>138710</v>
      </c>
      <c r="C19559">
        <v>138735</v>
      </c>
      <c r="D19559">
        <v>138670</v>
      </c>
      <c r="E19559">
        <v>138720</v>
      </c>
    </row>
    <row r="19560" spans="1:5" x14ac:dyDescent="0.25">
      <c r="A19560" s="2">
        <v>45530.565972222219</v>
      </c>
      <c r="B19560">
        <v>138665</v>
      </c>
      <c r="C19560">
        <v>138750</v>
      </c>
      <c r="D19560">
        <v>138665</v>
      </c>
      <c r="E19560">
        <v>138710</v>
      </c>
    </row>
    <row r="19561" spans="1:5" x14ac:dyDescent="0.25">
      <c r="A19561" s="2">
        <v>45530.5625</v>
      </c>
      <c r="B19561">
        <v>138645</v>
      </c>
      <c r="C19561">
        <v>138725</v>
      </c>
      <c r="D19561">
        <v>138630</v>
      </c>
      <c r="E19561">
        <v>138665</v>
      </c>
    </row>
    <row r="19562" spans="1:5" x14ac:dyDescent="0.25">
      <c r="A19562" s="2">
        <v>45530.559027777781</v>
      </c>
      <c r="B19562">
        <v>138625</v>
      </c>
      <c r="C19562">
        <v>138680</v>
      </c>
      <c r="D19562">
        <v>138595</v>
      </c>
      <c r="E19562">
        <v>138640</v>
      </c>
    </row>
    <row r="19563" spans="1:5" x14ac:dyDescent="0.25">
      <c r="A19563" s="2">
        <v>45530.555555555555</v>
      </c>
      <c r="B19563">
        <v>138560</v>
      </c>
      <c r="C19563">
        <v>138650</v>
      </c>
      <c r="D19563">
        <v>138540</v>
      </c>
      <c r="E19563">
        <v>138620</v>
      </c>
    </row>
    <row r="19564" spans="1:5" x14ac:dyDescent="0.25">
      <c r="A19564" s="2">
        <v>45530.552083333336</v>
      </c>
      <c r="B19564">
        <v>138540</v>
      </c>
      <c r="C19564">
        <v>138585</v>
      </c>
      <c r="D19564">
        <v>138500</v>
      </c>
      <c r="E19564">
        <v>138555</v>
      </c>
    </row>
    <row r="19565" spans="1:5" x14ac:dyDescent="0.25">
      <c r="A19565" s="2">
        <v>45530.548611111109</v>
      </c>
      <c r="B19565">
        <v>138460</v>
      </c>
      <c r="C19565">
        <v>138580</v>
      </c>
      <c r="D19565">
        <v>138445</v>
      </c>
      <c r="E19565">
        <v>138545</v>
      </c>
    </row>
    <row r="19566" spans="1:5" x14ac:dyDescent="0.25">
      <c r="A19566" s="2">
        <v>45530.545138888891</v>
      </c>
      <c r="B19566">
        <v>138485</v>
      </c>
      <c r="C19566">
        <v>138515</v>
      </c>
      <c r="D19566">
        <v>138430</v>
      </c>
      <c r="E19566">
        <v>138460</v>
      </c>
    </row>
    <row r="19567" spans="1:5" x14ac:dyDescent="0.25">
      <c r="A19567" s="2">
        <v>45530.541666666664</v>
      </c>
      <c r="B19567">
        <v>138495</v>
      </c>
      <c r="C19567">
        <v>138535</v>
      </c>
      <c r="D19567">
        <v>138415</v>
      </c>
      <c r="E19567">
        <v>138485</v>
      </c>
    </row>
    <row r="19568" spans="1:5" x14ac:dyDescent="0.25">
      <c r="A19568" s="2">
        <v>45530.538194444445</v>
      </c>
      <c r="B19568">
        <v>138495</v>
      </c>
      <c r="C19568">
        <v>138500</v>
      </c>
      <c r="D19568">
        <v>138370</v>
      </c>
      <c r="E19568">
        <v>138495</v>
      </c>
    </row>
    <row r="19569" spans="1:5" x14ac:dyDescent="0.25">
      <c r="A19569" s="2">
        <v>45530.534722222219</v>
      </c>
      <c r="B19569">
        <v>138465</v>
      </c>
      <c r="C19569">
        <v>138540</v>
      </c>
      <c r="D19569">
        <v>138460</v>
      </c>
      <c r="E19569">
        <v>138495</v>
      </c>
    </row>
    <row r="19570" spans="1:5" x14ac:dyDescent="0.25">
      <c r="A19570" s="2">
        <v>45530.53125</v>
      </c>
      <c r="B19570">
        <v>138440</v>
      </c>
      <c r="C19570">
        <v>138470</v>
      </c>
      <c r="D19570">
        <v>138405</v>
      </c>
      <c r="E19570">
        <v>138465</v>
      </c>
    </row>
    <row r="19571" spans="1:5" x14ac:dyDescent="0.25">
      <c r="A19571" s="2">
        <v>45530.527777777781</v>
      </c>
      <c r="B19571">
        <v>138405</v>
      </c>
      <c r="C19571">
        <v>138505</v>
      </c>
      <c r="D19571">
        <v>138405</v>
      </c>
      <c r="E19571">
        <v>138440</v>
      </c>
    </row>
    <row r="19572" spans="1:5" x14ac:dyDescent="0.25">
      <c r="A19572" s="2">
        <v>45530.524305555555</v>
      </c>
      <c r="B19572">
        <v>138385</v>
      </c>
      <c r="C19572">
        <v>138460</v>
      </c>
      <c r="D19572">
        <v>138285</v>
      </c>
      <c r="E19572">
        <v>138405</v>
      </c>
    </row>
    <row r="19573" spans="1:5" x14ac:dyDescent="0.25">
      <c r="A19573" s="2">
        <v>45530.520833333336</v>
      </c>
      <c r="B19573">
        <v>138460</v>
      </c>
      <c r="C19573">
        <v>138550</v>
      </c>
      <c r="D19573">
        <v>138370</v>
      </c>
      <c r="E19573">
        <v>138385</v>
      </c>
    </row>
    <row r="19574" spans="1:5" x14ac:dyDescent="0.25">
      <c r="A19574" s="2">
        <v>45530.517361111109</v>
      </c>
      <c r="B19574">
        <v>138250</v>
      </c>
      <c r="C19574">
        <v>138480</v>
      </c>
      <c r="D19574">
        <v>138235</v>
      </c>
      <c r="E19574">
        <v>138460</v>
      </c>
    </row>
    <row r="19575" spans="1:5" x14ac:dyDescent="0.25">
      <c r="A19575" s="2">
        <v>45530.513888888891</v>
      </c>
      <c r="B19575">
        <v>138205</v>
      </c>
      <c r="C19575">
        <v>138255</v>
      </c>
      <c r="D19575">
        <v>138150</v>
      </c>
      <c r="E19575">
        <v>138250</v>
      </c>
    </row>
    <row r="19576" spans="1:5" x14ac:dyDescent="0.25">
      <c r="A19576" s="2">
        <v>45530.510416666664</v>
      </c>
      <c r="B19576">
        <v>138300</v>
      </c>
      <c r="C19576">
        <v>138310</v>
      </c>
      <c r="D19576">
        <v>138150</v>
      </c>
      <c r="E19576">
        <v>138210</v>
      </c>
    </row>
    <row r="19577" spans="1:5" x14ac:dyDescent="0.25">
      <c r="A19577" s="2">
        <v>45530.506944444445</v>
      </c>
      <c r="B19577">
        <v>138410</v>
      </c>
      <c r="C19577">
        <v>138420</v>
      </c>
      <c r="D19577">
        <v>138300</v>
      </c>
      <c r="E19577">
        <v>138300</v>
      </c>
    </row>
    <row r="19578" spans="1:5" x14ac:dyDescent="0.25">
      <c r="A19578" s="2">
        <v>45530.503472222219</v>
      </c>
      <c r="B19578">
        <v>138455</v>
      </c>
      <c r="C19578">
        <v>138480</v>
      </c>
      <c r="D19578">
        <v>138405</v>
      </c>
      <c r="E19578">
        <v>138410</v>
      </c>
    </row>
    <row r="19579" spans="1:5" x14ac:dyDescent="0.25">
      <c r="A19579" s="2">
        <v>45530.5</v>
      </c>
      <c r="B19579">
        <v>138440</v>
      </c>
      <c r="C19579">
        <v>138490</v>
      </c>
      <c r="D19579">
        <v>138390</v>
      </c>
      <c r="E19579">
        <v>138455</v>
      </c>
    </row>
    <row r="19580" spans="1:5" x14ac:dyDescent="0.25">
      <c r="A19580" s="2">
        <v>45530.496527777781</v>
      </c>
      <c r="B19580">
        <v>138405</v>
      </c>
      <c r="C19580">
        <v>138465</v>
      </c>
      <c r="D19580">
        <v>138380</v>
      </c>
      <c r="E19580">
        <v>138440</v>
      </c>
    </row>
    <row r="19581" spans="1:5" x14ac:dyDescent="0.25">
      <c r="A19581" s="2">
        <v>45530.493055555555</v>
      </c>
      <c r="B19581">
        <v>138495</v>
      </c>
      <c r="C19581">
        <v>138560</v>
      </c>
      <c r="D19581">
        <v>138390</v>
      </c>
      <c r="E19581">
        <v>138405</v>
      </c>
    </row>
    <row r="19582" spans="1:5" x14ac:dyDescent="0.25">
      <c r="A19582" s="2">
        <v>45530.489583333336</v>
      </c>
      <c r="B19582">
        <v>138365</v>
      </c>
      <c r="C19582">
        <v>138530</v>
      </c>
      <c r="D19582">
        <v>138360</v>
      </c>
      <c r="E19582">
        <v>138500</v>
      </c>
    </row>
    <row r="19583" spans="1:5" x14ac:dyDescent="0.25">
      <c r="A19583" s="2">
        <v>45530.486111111109</v>
      </c>
      <c r="B19583">
        <v>138485</v>
      </c>
      <c r="C19583">
        <v>138540</v>
      </c>
      <c r="D19583">
        <v>138355</v>
      </c>
      <c r="E19583">
        <v>138360</v>
      </c>
    </row>
    <row r="19584" spans="1:5" x14ac:dyDescent="0.25">
      <c r="A19584" s="2">
        <v>45530.482638888891</v>
      </c>
      <c r="B19584">
        <v>138630</v>
      </c>
      <c r="C19584">
        <v>138680</v>
      </c>
      <c r="D19584">
        <v>138475</v>
      </c>
      <c r="E19584">
        <v>138490</v>
      </c>
    </row>
    <row r="19585" spans="1:5" x14ac:dyDescent="0.25">
      <c r="A19585" s="2">
        <v>45530.479166666664</v>
      </c>
      <c r="B19585">
        <v>138760</v>
      </c>
      <c r="C19585">
        <v>138760</v>
      </c>
      <c r="D19585">
        <v>138570</v>
      </c>
      <c r="E19585">
        <v>138630</v>
      </c>
    </row>
    <row r="19586" spans="1:5" x14ac:dyDescent="0.25">
      <c r="A19586" s="2">
        <v>45530.475694444445</v>
      </c>
      <c r="B19586">
        <v>138685</v>
      </c>
      <c r="C19586">
        <v>138780</v>
      </c>
      <c r="D19586">
        <v>138655</v>
      </c>
      <c r="E19586">
        <v>138755</v>
      </c>
    </row>
    <row r="19587" spans="1:5" x14ac:dyDescent="0.25">
      <c r="A19587" s="2">
        <v>45530.472222222219</v>
      </c>
      <c r="B19587">
        <v>138750</v>
      </c>
      <c r="C19587">
        <v>138755</v>
      </c>
      <c r="D19587">
        <v>138665</v>
      </c>
      <c r="E19587">
        <v>138685</v>
      </c>
    </row>
    <row r="19588" spans="1:5" x14ac:dyDescent="0.25">
      <c r="A19588" s="2">
        <v>45530.46875</v>
      </c>
      <c r="B19588">
        <v>138730</v>
      </c>
      <c r="C19588">
        <v>138790</v>
      </c>
      <c r="D19588">
        <v>138695</v>
      </c>
      <c r="E19588">
        <v>138750</v>
      </c>
    </row>
    <row r="19589" spans="1:5" x14ac:dyDescent="0.25">
      <c r="A19589" s="2">
        <v>45530.465277777781</v>
      </c>
      <c r="B19589">
        <v>138520</v>
      </c>
      <c r="C19589">
        <v>138760</v>
      </c>
      <c r="D19589">
        <v>138500</v>
      </c>
      <c r="E19589">
        <v>138730</v>
      </c>
    </row>
    <row r="19590" spans="1:5" x14ac:dyDescent="0.25">
      <c r="A19590" s="2">
        <v>45530.461805555555</v>
      </c>
      <c r="B19590">
        <v>138520</v>
      </c>
      <c r="C19590">
        <v>138540</v>
      </c>
      <c r="D19590">
        <v>138440</v>
      </c>
      <c r="E19590">
        <v>138520</v>
      </c>
    </row>
    <row r="19591" spans="1:5" x14ac:dyDescent="0.25">
      <c r="A19591" s="2">
        <v>45530.458333333336</v>
      </c>
      <c r="B19591">
        <v>138545</v>
      </c>
      <c r="C19591">
        <v>138645</v>
      </c>
      <c r="D19591">
        <v>138485</v>
      </c>
      <c r="E19591">
        <v>138525</v>
      </c>
    </row>
    <row r="19592" spans="1:5" x14ac:dyDescent="0.25">
      <c r="A19592" s="2">
        <v>45530.454861111109</v>
      </c>
      <c r="B19592">
        <v>138470</v>
      </c>
      <c r="C19592">
        <v>138620</v>
      </c>
      <c r="D19592">
        <v>138470</v>
      </c>
      <c r="E19592">
        <v>138545</v>
      </c>
    </row>
    <row r="19593" spans="1:5" x14ac:dyDescent="0.25">
      <c r="A19593" s="2">
        <v>45530.451388888891</v>
      </c>
      <c r="B19593">
        <v>138585</v>
      </c>
      <c r="C19593">
        <v>138590</v>
      </c>
      <c r="D19593">
        <v>138380</v>
      </c>
      <c r="E19593">
        <v>138475</v>
      </c>
    </row>
    <row r="19594" spans="1:5" x14ac:dyDescent="0.25">
      <c r="A19594" s="2">
        <v>45530.447916666664</v>
      </c>
      <c r="B19594">
        <v>138545</v>
      </c>
      <c r="C19594">
        <v>138670</v>
      </c>
      <c r="D19594">
        <v>138430</v>
      </c>
      <c r="E19594">
        <v>138585</v>
      </c>
    </row>
    <row r="19595" spans="1:5" x14ac:dyDescent="0.25">
      <c r="A19595" s="2">
        <v>45530.444444444445</v>
      </c>
      <c r="B19595">
        <v>138325</v>
      </c>
      <c r="C19595">
        <v>138595</v>
      </c>
      <c r="D19595">
        <v>138260</v>
      </c>
      <c r="E19595">
        <v>138550</v>
      </c>
    </row>
    <row r="19596" spans="1:5" x14ac:dyDescent="0.25">
      <c r="A19596" s="2">
        <v>45530.440972222219</v>
      </c>
      <c r="B19596">
        <v>138005</v>
      </c>
      <c r="C19596">
        <v>138445</v>
      </c>
      <c r="D19596">
        <v>137975</v>
      </c>
      <c r="E19596">
        <v>138325</v>
      </c>
    </row>
    <row r="19597" spans="1:5" x14ac:dyDescent="0.25">
      <c r="A19597" s="2">
        <v>45530.4375</v>
      </c>
      <c r="B19597">
        <v>137815</v>
      </c>
      <c r="C19597">
        <v>138015</v>
      </c>
      <c r="D19597">
        <v>137785</v>
      </c>
      <c r="E19597">
        <v>138005</v>
      </c>
    </row>
    <row r="19598" spans="1:5" x14ac:dyDescent="0.25">
      <c r="A19598" s="2">
        <v>45530.434027777781</v>
      </c>
      <c r="B19598">
        <v>137960</v>
      </c>
      <c r="C19598">
        <v>138050</v>
      </c>
      <c r="D19598">
        <v>137795</v>
      </c>
      <c r="E19598">
        <v>137810</v>
      </c>
    </row>
    <row r="19599" spans="1:5" x14ac:dyDescent="0.25">
      <c r="A19599" s="2">
        <v>45530.430555555555</v>
      </c>
      <c r="B19599">
        <v>138075</v>
      </c>
      <c r="C19599">
        <v>138085</v>
      </c>
      <c r="D19599">
        <v>137865</v>
      </c>
      <c r="E19599">
        <v>137955</v>
      </c>
    </row>
    <row r="19600" spans="1:5" x14ac:dyDescent="0.25">
      <c r="A19600" s="2">
        <v>45530.427083333336</v>
      </c>
      <c r="B19600">
        <v>137905</v>
      </c>
      <c r="C19600">
        <v>138115</v>
      </c>
      <c r="D19600">
        <v>137830</v>
      </c>
      <c r="E19600">
        <v>138075</v>
      </c>
    </row>
    <row r="19601" spans="1:5" x14ac:dyDescent="0.25">
      <c r="A19601" s="2">
        <v>45530.423611111109</v>
      </c>
      <c r="B19601">
        <v>137905</v>
      </c>
      <c r="C19601">
        <v>138005</v>
      </c>
      <c r="D19601">
        <v>137860</v>
      </c>
      <c r="E19601">
        <v>137900</v>
      </c>
    </row>
    <row r="19602" spans="1:5" x14ac:dyDescent="0.25">
      <c r="A19602" s="2">
        <v>45530.420138888891</v>
      </c>
      <c r="B19602">
        <v>138140</v>
      </c>
      <c r="C19602">
        <v>138220</v>
      </c>
      <c r="D19602">
        <v>137865</v>
      </c>
      <c r="E19602">
        <v>137910</v>
      </c>
    </row>
    <row r="19603" spans="1:5" x14ac:dyDescent="0.25">
      <c r="A19603" s="2">
        <v>45530.416666666664</v>
      </c>
      <c r="B19603">
        <v>138290</v>
      </c>
      <c r="C19603">
        <v>138310</v>
      </c>
      <c r="D19603">
        <v>138105</v>
      </c>
      <c r="E19603">
        <v>138140</v>
      </c>
    </row>
    <row r="19604" spans="1:5" x14ac:dyDescent="0.25">
      <c r="A19604" s="2">
        <v>45530.413194444445</v>
      </c>
      <c r="B19604">
        <v>138295</v>
      </c>
      <c r="C19604">
        <v>138325</v>
      </c>
      <c r="D19604">
        <v>138260</v>
      </c>
      <c r="E19604">
        <v>138290</v>
      </c>
    </row>
    <row r="19605" spans="1:5" x14ac:dyDescent="0.25">
      <c r="A19605" s="2">
        <v>45530.409722222219</v>
      </c>
      <c r="B19605">
        <v>138275</v>
      </c>
      <c r="C19605">
        <v>138380</v>
      </c>
      <c r="D19605">
        <v>138225</v>
      </c>
      <c r="E19605">
        <v>138295</v>
      </c>
    </row>
    <row r="19606" spans="1:5" x14ac:dyDescent="0.25">
      <c r="A19606" s="2">
        <v>45530.40625</v>
      </c>
      <c r="B19606">
        <v>138260</v>
      </c>
      <c r="C19606">
        <v>138320</v>
      </c>
      <c r="D19606">
        <v>138220</v>
      </c>
      <c r="E19606">
        <v>138270</v>
      </c>
    </row>
    <row r="19607" spans="1:5" x14ac:dyDescent="0.25">
      <c r="A19607" s="2">
        <v>45530.402777777781</v>
      </c>
      <c r="B19607">
        <v>138260</v>
      </c>
      <c r="C19607">
        <v>138290</v>
      </c>
      <c r="D19607">
        <v>138235</v>
      </c>
      <c r="E19607">
        <v>138260</v>
      </c>
    </row>
    <row r="19608" spans="1:5" x14ac:dyDescent="0.25">
      <c r="A19608" s="2">
        <v>45530.399305555555</v>
      </c>
      <c r="B19608">
        <v>138255</v>
      </c>
      <c r="C19608">
        <v>138295</v>
      </c>
      <c r="D19608">
        <v>138215</v>
      </c>
      <c r="E19608">
        <v>138260</v>
      </c>
    </row>
    <row r="19609" spans="1:5" x14ac:dyDescent="0.25">
      <c r="A19609" s="2">
        <v>45530.395833333336</v>
      </c>
      <c r="B19609">
        <v>138200</v>
      </c>
      <c r="C19609">
        <v>138275</v>
      </c>
      <c r="D19609">
        <v>138145</v>
      </c>
      <c r="E19609">
        <v>138255</v>
      </c>
    </row>
    <row r="19610" spans="1:5" x14ac:dyDescent="0.25">
      <c r="A19610" s="2">
        <v>45530.392361111109</v>
      </c>
      <c r="B19610">
        <v>138115</v>
      </c>
      <c r="C19610">
        <v>138205</v>
      </c>
      <c r="D19610">
        <v>138020</v>
      </c>
      <c r="E19610">
        <v>138195</v>
      </c>
    </row>
    <row r="19611" spans="1:5" x14ac:dyDescent="0.25">
      <c r="A19611" s="2">
        <v>45530.388888888891</v>
      </c>
      <c r="B19611">
        <v>138050</v>
      </c>
      <c r="C19611">
        <v>138150</v>
      </c>
      <c r="D19611">
        <v>138040</v>
      </c>
      <c r="E19611">
        <v>138120</v>
      </c>
    </row>
    <row r="19612" spans="1:5" x14ac:dyDescent="0.25">
      <c r="A19612" s="2">
        <v>45530.385416666664</v>
      </c>
      <c r="B19612">
        <v>138260</v>
      </c>
      <c r="C19612">
        <v>138300</v>
      </c>
      <c r="D19612">
        <v>138030</v>
      </c>
      <c r="E19612">
        <v>138050</v>
      </c>
    </row>
    <row r="19613" spans="1:5" x14ac:dyDescent="0.25">
      <c r="A19613" s="2">
        <v>45530.381944444445</v>
      </c>
      <c r="B19613">
        <v>138340</v>
      </c>
      <c r="C19613">
        <v>138350</v>
      </c>
      <c r="D19613">
        <v>138225</v>
      </c>
      <c r="E19613">
        <v>138260</v>
      </c>
    </row>
    <row r="19614" spans="1:5" x14ac:dyDescent="0.25">
      <c r="A19614" s="2">
        <v>45530.378472222219</v>
      </c>
      <c r="B19614">
        <v>138170</v>
      </c>
      <c r="C19614">
        <v>138345</v>
      </c>
      <c r="D19614">
        <v>138120</v>
      </c>
      <c r="E19614">
        <v>138340</v>
      </c>
    </row>
    <row r="19615" spans="1:5" x14ac:dyDescent="0.25">
      <c r="A19615" s="2">
        <v>45530.375</v>
      </c>
      <c r="B19615">
        <v>137965</v>
      </c>
      <c r="C19615">
        <v>138200</v>
      </c>
      <c r="D19615">
        <v>137770</v>
      </c>
      <c r="E19615">
        <v>138170</v>
      </c>
    </row>
    <row r="19616" spans="1:5" x14ac:dyDescent="0.25">
      <c r="A19616" s="2">
        <v>45527.763888888891</v>
      </c>
      <c r="B19616">
        <v>137685</v>
      </c>
      <c r="C19616">
        <v>137750</v>
      </c>
      <c r="D19616">
        <v>137610</v>
      </c>
      <c r="E19616">
        <v>137750</v>
      </c>
    </row>
    <row r="19617" spans="1:5" x14ac:dyDescent="0.25">
      <c r="A19617" s="2">
        <v>45527.760416666664</v>
      </c>
      <c r="B19617">
        <v>137765</v>
      </c>
      <c r="C19617">
        <v>137800</v>
      </c>
      <c r="D19617">
        <v>137660</v>
      </c>
      <c r="E19617">
        <v>137690</v>
      </c>
    </row>
    <row r="19618" spans="1:5" x14ac:dyDescent="0.25">
      <c r="A19618" s="2">
        <v>45527.756944444445</v>
      </c>
      <c r="B19618">
        <v>137735</v>
      </c>
      <c r="C19618">
        <v>137800</v>
      </c>
      <c r="D19618">
        <v>137670</v>
      </c>
      <c r="E19618">
        <v>137770</v>
      </c>
    </row>
    <row r="19619" spans="1:5" x14ac:dyDescent="0.25">
      <c r="A19619" s="2">
        <v>45527.753472222219</v>
      </c>
      <c r="B19619">
        <v>137695</v>
      </c>
      <c r="C19619">
        <v>137785</v>
      </c>
      <c r="D19619">
        <v>137695</v>
      </c>
      <c r="E19619">
        <v>137740</v>
      </c>
    </row>
    <row r="19620" spans="1:5" x14ac:dyDescent="0.25">
      <c r="A19620" s="2">
        <v>45527.75</v>
      </c>
      <c r="B19620">
        <v>137740</v>
      </c>
      <c r="C19620">
        <v>137740</v>
      </c>
      <c r="D19620">
        <v>137675</v>
      </c>
      <c r="E19620">
        <v>137695</v>
      </c>
    </row>
    <row r="19621" spans="1:5" x14ac:dyDescent="0.25">
      <c r="A19621" s="2">
        <v>45527.746527777781</v>
      </c>
      <c r="B19621">
        <v>137690</v>
      </c>
      <c r="C19621">
        <v>137750</v>
      </c>
      <c r="D19621">
        <v>137670</v>
      </c>
      <c r="E19621">
        <v>137740</v>
      </c>
    </row>
    <row r="19622" spans="1:5" x14ac:dyDescent="0.25">
      <c r="A19622" s="2">
        <v>45527.743055555555</v>
      </c>
      <c r="B19622">
        <v>137810</v>
      </c>
      <c r="C19622">
        <v>137810</v>
      </c>
      <c r="D19622">
        <v>137645</v>
      </c>
      <c r="E19622">
        <v>137690</v>
      </c>
    </row>
    <row r="19623" spans="1:5" x14ac:dyDescent="0.25">
      <c r="A19623" s="2">
        <v>45527.739583333336</v>
      </c>
      <c r="B19623">
        <v>137800</v>
      </c>
      <c r="C19623">
        <v>137825</v>
      </c>
      <c r="D19623">
        <v>137775</v>
      </c>
      <c r="E19623">
        <v>137805</v>
      </c>
    </row>
    <row r="19624" spans="1:5" x14ac:dyDescent="0.25">
      <c r="A19624" s="2">
        <v>45527.736111111109</v>
      </c>
      <c r="B19624">
        <v>137775</v>
      </c>
      <c r="C19624">
        <v>137830</v>
      </c>
      <c r="D19624">
        <v>137755</v>
      </c>
      <c r="E19624">
        <v>137800</v>
      </c>
    </row>
    <row r="19625" spans="1:5" x14ac:dyDescent="0.25">
      <c r="A19625" s="2">
        <v>45527.732638888891</v>
      </c>
      <c r="B19625">
        <v>137780</v>
      </c>
      <c r="C19625">
        <v>137795</v>
      </c>
      <c r="D19625">
        <v>137755</v>
      </c>
      <c r="E19625">
        <v>137780</v>
      </c>
    </row>
    <row r="19626" spans="1:5" x14ac:dyDescent="0.25">
      <c r="A19626" s="2">
        <v>45527.729166666664</v>
      </c>
      <c r="B19626">
        <v>137655</v>
      </c>
      <c r="C19626">
        <v>137805</v>
      </c>
      <c r="D19626">
        <v>137650</v>
      </c>
      <c r="E19626">
        <v>137780</v>
      </c>
    </row>
    <row r="19627" spans="1:5" x14ac:dyDescent="0.25">
      <c r="A19627" s="2">
        <v>45527.725694444445</v>
      </c>
      <c r="B19627">
        <v>137670</v>
      </c>
      <c r="C19627">
        <v>137690</v>
      </c>
      <c r="D19627">
        <v>137585</v>
      </c>
      <c r="E19627">
        <v>137655</v>
      </c>
    </row>
    <row r="19628" spans="1:5" x14ac:dyDescent="0.25">
      <c r="A19628" s="2">
        <v>45527.722222222219</v>
      </c>
      <c r="B19628">
        <v>137650</v>
      </c>
      <c r="C19628">
        <v>137680</v>
      </c>
      <c r="D19628">
        <v>137645</v>
      </c>
      <c r="E19628">
        <v>137675</v>
      </c>
    </row>
    <row r="19629" spans="1:5" x14ac:dyDescent="0.25">
      <c r="A19629" s="2">
        <v>45527.71875</v>
      </c>
      <c r="B19629">
        <v>137630</v>
      </c>
      <c r="C19629">
        <v>137670</v>
      </c>
      <c r="D19629">
        <v>137625</v>
      </c>
      <c r="E19629">
        <v>137645</v>
      </c>
    </row>
    <row r="19630" spans="1:5" x14ac:dyDescent="0.25">
      <c r="A19630" s="2">
        <v>45527.715277777781</v>
      </c>
      <c r="B19630">
        <v>137665</v>
      </c>
      <c r="C19630">
        <v>137680</v>
      </c>
      <c r="D19630">
        <v>137600</v>
      </c>
      <c r="E19630">
        <v>137635</v>
      </c>
    </row>
    <row r="19631" spans="1:5" x14ac:dyDescent="0.25">
      <c r="A19631" s="2">
        <v>45527.711805555555</v>
      </c>
      <c r="B19631">
        <v>137695</v>
      </c>
      <c r="C19631">
        <v>137705</v>
      </c>
      <c r="D19631">
        <v>137615</v>
      </c>
      <c r="E19631">
        <v>137670</v>
      </c>
    </row>
    <row r="19632" spans="1:5" x14ac:dyDescent="0.25">
      <c r="A19632" s="2">
        <v>45527.708333333336</v>
      </c>
      <c r="B19632">
        <v>137810</v>
      </c>
      <c r="C19632">
        <v>137840</v>
      </c>
      <c r="D19632">
        <v>137650</v>
      </c>
      <c r="E19632">
        <v>137695</v>
      </c>
    </row>
    <row r="19633" spans="1:5" x14ac:dyDescent="0.25">
      <c r="A19633" s="2">
        <v>45527.704861111109</v>
      </c>
      <c r="B19633">
        <v>137835</v>
      </c>
      <c r="C19633">
        <v>137865</v>
      </c>
      <c r="D19633">
        <v>137785</v>
      </c>
      <c r="E19633">
        <v>137815</v>
      </c>
    </row>
    <row r="19634" spans="1:5" x14ac:dyDescent="0.25">
      <c r="A19634" s="2">
        <v>45527.701388888891</v>
      </c>
      <c r="B19634">
        <v>137930</v>
      </c>
      <c r="C19634">
        <v>137940</v>
      </c>
      <c r="D19634">
        <v>137810</v>
      </c>
      <c r="E19634">
        <v>137840</v>
      </c>
    </row>
    <row r="19635" spans="1:5" x14ac:dyDescent="0.25">
      <c r="A19635" s="2">
        <v>45527.697916666664</v>
      </c>
      <c r="B19635">
        <v>137855</v>
      </c>
      <c r="C19635">
        <v>137935</v>
      </c>
      <c r="D19635">
        <v>137820</v>
      </c>
      <c r="E19635">
        <v>137925</v>
      </c>
    </row>
    <row r="19636" spans="1:5" x14ac:dyDescent="0.25">
      <c r="A19636" s="2">
        <v>45527.694444444445</v>
      </c>
      <c r="B19636">
        <v>137910</v>
      </c>
      <c r="C19636">
        <v>137915</v>
      </c>
      <c r="D19636">
        <v>137810</v>
      </c>
      <c r="E19636">
        <v>137855</v>
      </c>
    </row>
    <row r="19637" spans="1:5" x14ac:dyDescent="0.25">
      <c r="A19637" s="2">
        <v>45527.690972222219</v>
      </c>
      <c r="B19637">
        <v>137985</v>
      </c>
      <c r="C19637">
        <v>138000</v>
      </c>
      <c r="D19637">
        <v>137905</v>
      </c>
      <c r="E19637">
        <v>137915</v>
      </c>
    </row>
    <row r="19638" spans="1:5" x14ac:dyDescent="0.25">
      <c r="A19638" s="2">
        <v>45527.6875</v>
      </c>
      <c r="B19638">
        <v>137945</v>
      </c>
      <c r="C19638">
        <v>137995</v>
      </c>
      <c r="D19638">
        <v>137905</v>
      </c>
      <c r="E19638">
        <v>137990</v>
      </c>
    </row>
    <row r="19639" spans="1:5" x14ac:dyDescent="0.25">
      <c r="A19639" s="2">
        <v>45527.684027777781</v>
      </c>
      <c r="B19639">
        <v>138030</v>
      </c>
      <c r="C19639">
        <v>138030</v>
      </c>
      <c r="D19639">
        <v>137930</v>
      </c>
      <c r="E19639">
        <v>137940</v>
      </c>
    </row>
    <row r="19640" spans="1:5" x14ac:dyDescent="0.25">
      <c r="A19640" s="2">
        <v>45527.680555555555</v>
      </c>
      <c r="B19640">
        <v>138025</v>
      </c>
      <c r="C19640">
        <v>138055</v>
      </c>
      <c r="D19640">
        <v>137950</v>
      </c>
      <c r="E19640">
        <v>138025</v>
      </c>
    </row>
    <row r="19641" spans="1:5" x14ac:dyDescent="0.25">
      <c r="A19641" s="2">
        <v>45527.677083333336</v>
      </c>
      <c r="B19641">
        <v>138065</v>
      </c>
      <c r="C19641">
        <v>138100</v>
      </c>
      <c r="D19641">
        <v>138010</v>
      </c>
      <c r="E19641">
        <v>138025</v>
      </c>
    </row>
    <row r="19642" spans="1:5" x14ac:dyDescent="0.25">
      <c r="A19642" s="2">
        <v>45527.673611111109</v>
      </c>
      <c r="B19642">
        <v>138045</v>
      </c>
      <c r="C19642">
        <v>138075</v>
      </c>
      <c r="D19642">
        <v>138010</v>
      </c>
      <c r="E19642">
        <v>138065</v>
      </c>
    </row>
    <row r="19643" spans="1:5" x14ac:dyDescent="0.25">
      <c r="A19643" s="2">
        <v>45527.670138888891</v>
      </c>
      <c r="B19643">
        <v>138005</v>
      </c>
      <c r="C19643">
        <v>138075</v>
      </c>
      <c r="D19643">
        <v>137980</v>
      </c>
      <c r="E19643">
        <v>138050</v>
      </c>
    </row>
    <row r="19644" spans="1:5" x14ac:dyDescent="0.25">
      <c r="A19644" s="2">
        <v>45527.666666666664</v>
      </c>
      <c r="B19644">
        <v>138040</v>
      </c>
      <c r="C19644">
        <v>138045</v>
      </c>
      <c r="D19644">
        <v>137940</v>
      </c>
      <c r="E19644">
        <v>138005</v>
      </c>
    </row>
    <row r="19645" spans="1:5" x14ac:dyDescent="0.25">
      <c r="A19645" s="2">
        <v>45527.663194444445</v>
      </c>
      <c r="B19645">
        <v>138105</v>
      </c>
      <c r="C19645">
        <v>138110</v>
      </c>
      <c r="D19645">
        <v>138005</v>
      </c>
      <c r="E19645">
        <v>138045</v>
      </c>
    </row>
    <row r="19646" spans="1:5" x14ac:dyDescent="0.25">
      <c r="A19646" s="2">
        <v>45527.659722222219</v>
      </c>
      <c r="B19646">
        <v>138075</v>
      </c>
      <c r="C19646">
        <v>138120</v>
      </c>
      <c r="D19646">
        <v>138055</v>
      </c>
      <c r="E19646">
        <v>138110</v>
      </c>
    </row>
    <row r="19647" spans="1:5" x14ac:dyDescent="0.25">
      <c r="A19647" s="2">
        <v>45527.65625</v>
      </c>
      <c r="B19647">
        <v>138155</v>
      </c>
      <c r="C19647">
        <v>138170</v>
      </c>
      <c r="D19647">
        <v>138040</v>
      </c>
      <c r="E19647">
        <v>138075</v>
      </c>
    </row>
    <row r="19648" spans="1:5" x14ac:dyDescent="0.25">
      <c r="A19648" s="2">
        <v>45527.652777777781</v>
      </c>
      <c r="B19648">
        <v>138075</v>
      </c>
      <c r="C19648">
        <v>138165</v>
      </c>
      <c r="D19648">
        <v>138070</v>
      </c>
      <c r="E19648">
        <v>138155</v>
      </c>
    </row>
    <row r="19649" spans="1:5" x14ac:dyDescent="0.25">
      <c r="A19649" s="2">
        <v>45527.649305555555</v>
      </c>
      <c r="B19649">
        <v>138135</v>
      </c>
      <c r="C19649">
        <v>138135</v>
      </c>
      <c r="D19649">
        <v>138070</v>
      </c>
      <c r="E19649">
        <v>138075</v>
      </c>
    </row>
    <row r="19650" spans="1:5" x14ac:dyDescent="0.25">
      <c r="A19650" s="2">
        <v>45527.645833333336</v>
      </c>
      <c r="B19650">
        <v>138185</v>
      </c>
      <c r="C19650">
        <v>138200</v>
      </c>
      <c r="D19650">
        <v>138095</v>
      </c>
      <c r="E19650">
        <v>138135</v>
      </c>
    </row>
    <row r="19651" spans="1:5" x14ac:dyDescent="0.25">
      <c r="A19651" s="2">
        <v>45527.642361111109</v>
      </c>
      <c r="B19651">
        <v>138195</v>
      </c>
      <c r="C19651">
        <v>138205</v>
      </c>
      <c r="D19651">
        <v>138155</v>
      </c>
      <c r="E19651">
        <v>138180</v>
      </c>
    </row>
    <row r="19652" spans="1:5" x14ac:dyDescent="0.25">
      <c r="A19652" s="2">
        <v>45527.638888888891</v>
      </c>
      <c r="B19652">
        <v>138215</v>
      </c>
      <c r="C19652">
        <v>138220</v>
      </c>
      <c r="D19652">
        <v>138155</v>
      </c>
      <c r="E19652">
        <v>138190</v>
      </c>
    </row>
    <row r="19653" spans="1:5" x14ac:dyDescent="0.25">
      <c r="A19653" s="2">
        <v>45527.635416666664</v>
      </c>
      <c r="B19653">
        <v>138155</v>
      </c>
      <c r="C19653">
        <v>138230</v>
      </c>
      <c r="D19653">
        <v>138145</v>
      </c>
      <c r="E19653">
        <v>138215</v>
      </c>
    </row>
    <row r="19654" spans="1:5" x14ac:dyDescent="0.25">
      <c r="A19654" s="2">
        <v>45527.631944444445</v>
      </c>
      <c r="B19654">
        <v>138205</v>
      </c>
      <c r="C19654">
        <v>138250</v>
      </c>
      <c r="D19654">
        <v>138150</v>
      </c>
      <c r="E19654">
        <v>138155</v>
      </c>
    </row>
    <row r="19655" spans="1:5" x14ac:dyDescent="0.25">
      <c r="A19655" s="2">
        <v>45527.628472222219</v>
      </c>
      <c r="B19655">
        <v>138185</v>
      </c>
      <c r="C19655">
        <v>138265</v>
      </c>
      <c r="D19655">
        <v>138160</v>
      </c>
      <c r="E19655">
        <v>138210</v>
      </c>
    </row>
    <row r="19656" spans="1:5" x14ac:dyDescent="0.25">
      <c r="A19656" s="2">
        <v>45527.625</v>
      </c>
      <c r="B19656">
        <v>138175</v>
      </c>
      <c r="C19656">
        <v>138250</v>
      </c>
      <c r="D19656">
        <v>138135</v>
      </c>
      <c r="E19656">
        <v>138185</v>
      </c>
    </row>
    <row r="19657" spans="1:5" x14ac:dyDescent="0.25">
      <c r="A19657" s="2">
        <v>45527.621527777781</v>
      </c>
      <c r="B19657">
        <v>138155</v>
      </c>
      <c r="C19657">
        <v>138190</v>
      </c>
      <c r="D19657">
        <v>138120</v>
      </c>
      <c r="E19657">
        <v>138180</v>
      </c>
    </row>
    <row r="19658" spans="1:5" x14ac:dyDescent="0.25">
      <c r="A19658" s="2">
        <v>45527.618055555555</v>
      </c>
      <c r="B19658">
        <v>138155</v>
      </c>
      <c r="C19658">
        <v>138190</v>
      </c>
      <c r="D19658">
        <v>138135</v>
      </c>
      <c r="E19658">
        <v>138160</v>
      </c>
    </row>
    <row r="19659" spans="1:5" x14ac:dyDescent="0.25">
      <c r="A19659" s="2">
        <v>45527.614583333336</v>
      </c>
      <c r="B19659">
        <v>138135</v>
      </c>
      <c r="C19659">
        <v>138180</v>
      </c>
      <c r="D19659">
        <v>138125</v>
      </c>
      <c r="E19659">
        <v>138150</v>
      </c>
    </row>
    <row r="19660" spans="1:5" x14ac:dyDescent="0.25">
      <c r="A19660" s="2">
        <v>45527.611111111109</v>
      </c>
      <c r="B19660">
        <v>138135</v>
      </c>
      <c r="C19660">
        <v>138150</v>
      </c>
      <c r="D19660">
        <v>138095</v>
      </c>
      <c r="E19660">
        <v>138140</v>
      </c>
    </row>
    <row r="19661" spans="1:5" x14ac:dyDescent="0.25">
      <c r="A19661" s="2">
        <v>45527.607638888891</v>
      </c>
      <c r="B19661">
        <v>138135</v>
      </c>
      <c r="C19661">
        <v>138170</v>
      </c>
      <c r="D19661">
        <v>138085</v>
      </c>
      <c r="E19661">
        <v>138130</v>
      </c>
    </row>
    <row r="19662" spans="1:5" x14ac:dyDescent="0.25">
      <c r="A19662" s="2">
        <v>45527.604166666664</v>
      </c>
      <c r="B19662">
        <v>138160</v>
      </c>
      <c r="C19662">
        <v>138190</v>
      </c>
      <c r="D19662">
        <v>138105</v>
      </c>
      <c r="E19662">
        <v>138135</v>
      </c>
    </row>
    <row r="19663" spans="1:5" x14ac:dyDescent="0.25">
      <c r="A19663" s="2">
        <v>45527.600694444445</v>
      </c>
      <c r="B19663">
        <v>138160</v>
      </c>
      <c r="C19663">
        <v>138205</v>
      </c>
      <c r="D19663">
        <v>138155</v>
      </c>
      <c r="E19663">
        <v>138165</v>
      </c>
    </row>
    <row r="19664" spans="1:5" x14ac:dyDescent="0.25">
      <c r="A19664" s="2">
        <v>45527.597222222219</v>
      </c>
      <c r="B19664">
        <v>138160</v>
      </c>
      <c r="C19664">
        <v>138200</v>
      </c>
      <c r="D19664">
        <v>138120</v>
      </c>
      <c r="E19664">
        <v>138160</v>
      </c>
    </row>
    <row r="19665" spans="1:5" x14ac:dyDescent="0.25">
      <c r="A19665" s="2">
        <v>45527.59375</v>
      </c>
      <c r="B19665">
        <v>138210</v>
      </c>
      <c r="C19665">
        <v>138225</v>
      </c>
      <c r="D19665">
        <v>138135</v>
      </c>
      <c r="E19665">
        <v>138155</v>
      </c>
    </row>
    <row r="19666" spans="1:5" x14ac:dyDescent="0.25">
      <c r="A19666" s="2">
        <v>45527.590277777781</v>
      </c>
      <c r="B19666">
        <v>138130</v>
      </c>
      <c r="C19666">
        <v>138225</v>
      </c>
      <c r="D19666">
        <v>138105</v>
      </c>
      <c r="E19666">
        <v>138210</v>
      </c>
    </row>
    <row r="19667" spans="1:5" x14ac:dyDescent="0.25">
      <c r="A19667" s="2">
        <v>45527.586805555555</v>
      </c>
      <c r="B19667">
        <v>138095</v>
      </c>
      <c r="C19667">
        <v>138185</v>
      </c>
      <c r="D19667">
        <v>138085</v>
      </c>
      <c r="E19667">
        <v>138135</v>
      </c>
    </row>
    <row r="19668" spans="1:5" x14ac:dyDescent="0.25">
      <c r="A19668" s="2">
        <v>45527.583333333336</v>
      </c>
      <c r="B19668">
        <v>138195</v>
      </c>
      <c r="C19668">
        <v>138215</v>
      </c>
      <c r="D19668">
        <v>138070</v>
      </c>
      <c r="E19668">
        <v>138095</v>
      </c>
    </row>
    <row r="19669" spans="1:5" x14ac:dyDescent="0.25">
      <c r="A19669" s="2">
        <v>45527.579861111109</v>
      </c>
      <c r="B19669">
        <v>138180</v>
      </c>
      <c r="C19669">
        <v>138290</v>
      </c>
      <c r="D19669">
        <v>138175</v>
      </c>
      <c r="E19669">
        <v>138195</v>
      </c>
    </row>
    <row r="19670" spans="1:5" x14ac:dyDescent="0.25">
      <c r="A19670" s="2">
        <v>45527.576388888891</v>
      </c>
      <c r="B19670">
        <v>138105</v>
      </c>
      <c r="C19670">
        <v>138220</v>
      </c>
      <c r="D19670">
        <v>138080</v>
      </c>
      <c r="E19670">
        <v>138180</v>
      </c>
    </row>
    <row r="19671" spans="1:5" x14ac:dyDescent="0.25">
      <c r="A19671" s="2">
        <v>45527.572916666664</v>
      </c>
      <c r="B19671">
        <v>138155</v>
      </c>
      <c r="C19671">
        <v>138165</v>
      </c>
      <c r="D19671">
        <v>138060</v>
      </c>
      <c r="E19671">
        <v>138105</v>
      </c>
    </row>
    <row r="19672" spans="1:5" x14ac:dyDescent="0.25">
      <c r="A19672" s="2">
        <v>45527.569444444445</v>
      </c>
      <c r="B19672">
        <v>138350</v>
      </c>
      <c r="C19672">
        <v>138390</v>
      </c>
      <c r="D19672">
        <v>138145</v>
      </c>
      <c r="E19672">
        <v>138150</v>
      </c>
    </row>
    <row r="19673" spans="1:5" x14ac:dyDescent="0.25">
      <c r="A19673" s="2">
        <v>45527.565972222219</v>
      </c>
      <c r="B19673">
        <v>138235</v>
      </c>
      <c r="C19673">
        <v>138380</v>
      </c>
      <c r="D19673">
        <v>138235</v>
      </c>
      <c r="E19673">
        <v>138355</v>
      </c>
    </row>
    <row r="19674" spans="1:5" x14ac:dyDescent="0.25">
      <c r="A19674" s="2">
        <v>45527.5625</v>
      </c>
      <c r="B19674">
        <v>138150</v>
      </c>
      <c r="C19674">
        <v>138290</v>
      </c>
      <c r="D19674">
        <v>138145</v>
      </c>
      <c r="E19674">
        <v>138235</v>
      </c>
    </row>
    <row r="19675" spans="1:5" x14ac:dyDescent="0.25">
      <c r="A19675" s="2">
        <v>45527.559027777781</v>
      </c>
      <c r="B19675">
        <v>138100</v>
      </c>
      <c r="C19675">
        <v>138175</v>
      </c>
      <c r="D19675">
        <v>138080</v>
      </c>
      <c r="E19675">
        <v>138150</v>
      </c>
    </row>
    <row r="19676" spans="1:5" x14ac:dyDescent="0.25">
      <c r="A19676" s="2">
        <v>45527.555555555555</v>
      </c>
      <c r="B19676">
        <v>138135</v>
      </c>
      <c r="C19676">
        <v>138185</v>
      </c>
      <c r="D19676">
        <v>138090</v>
      </c>
      <c r="E19676">
        <v>138100</v>
      </c>
    </row>
    <row r="19677" spans="1:5" x14ac:dyDescent="0.25">
      <c r="A19677" s="2">
        <v>45527.552083333336</v>
      </c>
      <c r="B19677">
        <v>138080</v>
      </c>
      <c r="C19677">
        <v>138140</v>
      </c>
      <c r="D19677">
        <v>138025</v>
      </c>
      <c r="E19677">
        <v>138135</v>
      </c>
    </row>
    <row r="19678" spans="1:5" x14ac:dyDescent="0.25">
      <c r="A19678" s="2">
        <v>45527.548611111109</v>
      </c>
      <c r="B19678">
        <v>138060</v>
      </c>
      <c r="C19678">
        <v>138120</v>
      </c>
      <c r="D19678">
        <v>138040</v>
      </c>
      <c r="E19678">
        <v>138085</v>
      </c>
    </row>
    <row r="19679" spans="1:5" x14ac:dyDescent="0.25">
      <c r="A19679" s="2">
        <v>45527.545138888891</v>
      </c>
      <c r="B19679">
        <v>138170</v>
      </c>
      <c r="C19679">
        <v>138190</v>
      </c>
      <c r="D19679">
        <v>138055</v>
      </c>
      <c r="E19679">
        <v>138055</v>
      </c>
    </row>
    <row r="19680" spans="1:5" x14ac:dyDescent="0.25">
      <c r="A19680" s="2">
        <v>45527.541666666664</v>
      </c>
      <c r="B19680">
        <v>138205</v>
      </c>
      <c r="C19680">
        <v>138250</v>
      </c>
      <c r="D19680">
        <v>138140</v>
      </c>
      <c r="E19680">
        <v>138170</v>
      </c>
    </row>
    <row r="19681" spans="1:5" x14ac:dyDescent="0.25">
      <c r="A19681" s="2">
        <v>45527.538194444445</v>
      </c>
      <c r="B19681">
        <v>138210</v>
      </c>
      <c r="C19681">
        <v>138240</v>
      </c>
      <c r="D19681">
        <v>138180</v>
      </c>
      <c r="E19681">
        <v>138205</v>
      </c>
    </row>
    <row r="19682" spans="1:5" x14ac:dyDescent="0.25">
      <c r="A19682" s="2">
        <v>45527.534722222219</v>
      </c>
      <c r="B19682">
        <v>138265</v>
      </c>
      <c r="C19682">
        <v>138280</v>
      </c>
      <c r="D19682">
        <v>138175</v>
      </c>
      <c r="E19682">
        <v>138215</v>
      </c>
    </row>
    <row r="19683" spans="1:5" x14ac:dyDescent="0.25">
      <c r="A19683" s="2">
        <v>45527.53125</v>
      </c>
      <c r="B19683">
        <v>138330</v>
      </c>
      <c r="C19683">
        <v>138340</v>
      </c>
      <c r="D19683">
        <v>138260</v>
      </c>
      <c r="E19683">
        <v>138270</v>
      </c>
    </row>
    <row r="19684" spans="1:5" x14ac:dyDescent="0.25">
      <c r="A19684" s="2">
        <v>45527.527777777781</v>
      </c>
      <c r="B19684">
        <v>138345</v>
      </c>
      <c r="C19684">
        <v>138455</v>
      </c>
      <c r="D19684">
        <v>138325</v>
      </c>
      <c r="E19684">
        <v>138325</v>
      </c>
    </row>
    <row r="19685" spans="1:5" x14ac:dyDescent="0.25">
      <c r="A19685" s="2">
        <v>45527.524305555555</v>
      </c>
      <c r="B19685">
        <v>138330</v>
      </c>
      <c r="C19685">
        <v>138390</v>
      </c>
      <c r="D19685">
        <v>138300</v>
      </c>
      <c r="E19685">
        <v>138350</v>
      </c>
    </row>
    <row r="19686" spans="1:5" x14ac:dyDescent="0.25">
      <c r="A19686" s="2">
        <v>45527.520833333336</v>
      </c>
      <c r="B19686">
        <v>138380</v>
      </c>
      <c r="C19686">
        <v>138410</v>
      </c>
      <c r="D19686">
        <v>138295</v>
      </c>
      <c r="E19686">
        <v>138330</v>
      </c>
    </row>
    <row r="19687" spans="1:5" x14ac:dyDescent="0.25">
      <c r="A19687" s="2">
        <v>45527.517361111109</v>
      </c>
      <c r="B19687">
        <v>138385</v>
      </c>
      <c r="C19687">
        <v>138470</v>
      </c>
      <c r="D19687">
        <v>138380</v>
      </c>
      <c r="E19687">
        <v>138385</v>
      </c>
    </row>
    <row r="19688" spans="1:5" x14ac:dyDescent="0.25">
      <c r="A19688" s="2">
        <v>45527.513888888891</v>
      </c>
      <c r="B19688">
        <v>138430</v>
      </c>
      <c r="C19688">
        <v>138435</v>
      </c>
      <c r="D19688">
        <v>138360</v>
      </c>
      <c r="E19688">
        <v>138385</v>
      </c>
    </row>
    <row r="19689" spans="1:5" x14ac:dyDescent="0.25">
      <c r="A19689" s="2">
        <v>45527.510416666664</v>
      </c>
      <c r="B19689">
        <v>138360</v>
      </c>
      <c r="C19689">
        <v>138460</v>
      </c>
      <c r="D19689">
        <v>138335</v>
      </c>
      <c r="E19689">
        <v>138430</v>
      </c>
    </row>
    <row r="19690" spans="1:5" x14ac:dyDescent="0.25">
      <c r="A19690" s="2">
        <v>45527.506944444445</v>
      </c>
      <c r="B19690">
        <v>138255</v>
      </c>
      <c r="C19690">
        <v>138365</v>
      </c>
      <c r="D19690">
        <v>138150</v>
      </c>
      <c r="E19690">
        <v>138360</v>
      </c>
    </row>
    <row r="19691" spans="1:5" x14ac:dyDescent="0.25">
      <c r="A19691" s="2">
        <v>45527.503472222219</v>
      </c>
      <c r="B19691">
        <v>138420</v>
      </c>
      <c r="C19691">
        <v>138430</v>
      </c>
      <c r="D19691">
        <v>138235</v>
      </c>
      <c r="E19691">
        <v>138250</v>
      </c>
    </row>
    <row r="19692" spans="1:5" x14ac:dyDescent="0.25">
      <c r="A19692" s="2">
        <v>45527.5</v>
      </c>
      <c r="B19692">
        <v>138325</v>
      </c>
      <c r="C19692">
        <v>138485</v>
      </c>
      <c r="D19692">
        <v>138285</v>
      </c>
      <c r="E19692">
        <v>138415</v>
      </c>
    </row>
    <row r="19693" spans="1:5" x14ac:dyDescent="0.25">
      <c r="A19693" s="2">
        <v>45527.496527777781</v>
      </c>
      <c r="B19693">
        <v>138075</v>
      </c>
      <c r="C19693">
        <v>138345</v>
      </c>
      <c r="D19693">
        <v>138055</v>
      </c>
      <c r="E19693">
        <v>138325</v>
      </c>
    </row>
    <row r="19694" spans="1:5" x14ac:dyDescent="0.25">
      <c r="A19694" s="2">
        <v>45527.493055555555</v>
      </c>
      <c r="B19694">
        <v>138055</v>
      </c>
      <c r="C19694">
        <v>138085</v>
      </c>
      <c r="D19694">
        <v>137930</v>
      </c>
      <c r="E19694">
        <v>138080</v>
      </c>
    </row>
    <row r="19695" spans="1:5" x14ac:dyDescent="0.25">
      <c r="A19695" s="2">
        <v>45527.489583333336</v>
      </c>
      <c r="B19695">
        <v>138255</v>
      </c>
      <c r="C19695">
        <v>138285</v>
      </c>
      <c r="D19695">
        <v>138030</v>
      </c>
      <c r="E19695">
        <v>138060</v>
      </c>
    </row>
    <row r="19696" spans="1:5" x14ac:dyDescent="0.25">
      <c r="A19696" s="2">
        <v>45527.486111111109</v>
      </c>
      <c r="B19696">
        <v>138230</v>
      </c>
      <c r="C19696">
        <v>138295</v>
      </c>
      <c r="D19696">
        <v>138205</v>
      </c>
      <c r="E19696">
        <v>138260</v>
      </c>
    </row>
    <row r="19697" spans="1:5" x14ac:dyDescent="0.25">
      <c r="A19697" s="2">
        <v>45527.482638888891</v>
      </c>
      <c r="B19697">
        <v>138225</v>
      </c>
      <c r="C19697">
        <v>138305</v>
      </c>
      <c r="D19697">
        <v>138180</v>
      </c>
      <c r="E19697">
        <v>138235</v>
      </c>
    </row>
    <row r="19698" spans="1:5" x14ac:dyDescent="0.25">
      <c r="A19698" s="2">
        <v>45527.479166666664</v>
      </c>
      <c r="B19698">
        <v>138225</v>
      </c>
      <c r="C19698">
        <v>138345</v>
      </c>
      <c r="D19698">
        <v>138195</v>
      </c>
      <c r="E19698">
        <v>138225</v>
      </c>
    </row>
    <row r="19699" spans="1:5" x14ac:dyDescent="0.25">
      <c r="A19699" s="2">
        <v>45527.475694444445</v>
      </c>
      <c r="B19699">
        <v>138080</v>
      </c>
      <c r="C19699">
        <v>138305</v>
      </c>
      <c r="D19699">
        <v>138000</v>
      </c>
      <c r="E19699">
        <v>138235</v>
      </c>
    </row>
    <row r="19700" spans="1:5" x14ac:dyDescent="0.25">
      <c r="A19700" s="2">
        <v>45527.472222222219</v>
      </c>
      <c r="B19700">
        <v>137935</v>
      </c>
      <c r="C19700">
        <v>138090</v>
      </c>
      <c r="D19700">
        <v>137905</v>
      </c>
      <c r="E19700">
        <v>138080</v>
      </c>
    </row>
    <row r="19701" spans="1:5" x14ac:dyDescent="0.25">
      <c r="A19701" s="2">
        <v>45527.46875</v>
      </c>
      <c r="B19701">
        <v>138055</v>
      </c>
      <c r="C19701">
        <v>138070</v>
      </c>
      <c r="D19701">
        <v>137775</v>
      </c>
      <c r="E19701">
        <v>137940</v>
      </c>
    </row>
    <row r="19702" spans="1:5" x14ac:dyDescent="0.25">
      <c r="A19702" s="2">
        <v>45527.465277777781</v>
      </c>
      <c r="B19702">
        <v>138030</v>
      </c>
      <c r="C19702">
        <v>138115</v>
      </c>
      <c r="D19702">
        <v>137910</v>
      </c>
      <c r="E19702">
        <v>138055</v>
      </c>
    </row>
    <row r="19703" spans="1:5" x14ac:dyDescent="0.25">
      <c r="A19703" s="2">
        <v>45527.461805555555</v>
      </c>
      <c r="B19703">
        <v>137955</v>
      </c>
      <c r="C19703">
        <v>138145</v>
      </c>
      <c r="D19703">
        <v>137860</v>
      </c>
      <c r="E19703">
        <v>138030</v>
      </c>
    </row>
    <row r="19704" spans="1:5" x14ac:dyDescent="0.25">
      <c r="A19704" s="2">
        <v>45527.458333333336</v>
      </c>
      <c r="B19704">
        <v>137485</v>
      </c>
      <c r="C19704">
        <v>137980</v>
      </c>
      <c r="D19704">
        <v>137435</v>
      </c>
      <c r="E19704">
        <v>137950</v>
      </c>
    </row>
    <row r="19705" spans="1:5" x14ac:dyDescent="0.25">
      <c r="A19705" s="2">
        <v>45527.454861111109</v>
      </c>
      <c r="B19705">
        <v>137480</v>
      </c>
      <c r="C19705">
        <v>137585</v>
      </c>
      <c r="D19705">
        <v>137400</v>
      </c>
      <c r="E19705">
        <v>137485</v>
      </c>
    </row>
    <row r="19706" spans="1:5" x14ac:dyDescent="0.25">
      <c r="A19706" s="2">
        <v>45527.451388888891</v>
      </c>
      <c r="B19706">
        <v>137440</v>
      </c>
      <c r="C19706">
        <v>137510</v>
      </c>
      <c r="D19706">
        <v>137320</v>
      </c>
      <c r="E19706">
        <v>137475</v>
      </c>
    </row>
    <row r="19707" spans="1:5" x14ac:dyDescent="0.25">
      <c r="A19707" s="2">
        <v>45527.447916666664</v>
      </c>
      <c r="B19707">
        <v>137690</v>
      </c>
      <c r="C19707">
        <v>137700</v>
      </c>
      <c r="D19707">
        <v>137425</v>
      </c>
      <c r="E19707">
        <v>137440</v>
      </c>
    </row>
    <row r="19708" spans="1:5" x14ac:dyDescent="0.25">
      <c r="A19708" s="2">
        <v>45527.444444444445</v>
      </c>
      <c r="B19708">
        <v>137655</v>
      </c>
      <c r="C19708">
        <v>137825</v>
      </c>
      <c r="D19708">
        <v>137655</v>
      </c>
      <c r="E19708">
        <v>137690</v>
      </c>
    </row>
    <row r="19709" spans="1:5" x14ac:dyDescent="0.25">
      <c r="A19709" s="2">
        <v>45527.440972222219</v>
      </c>
      <c r="B19709">
        <v>137715</v>
      </c>
      <c r="C19709">
        <v>137725</v>
      </c>
      <c r="D19709">
        <v>137545</v>
      </c>
      <c r="E19709">
        <v>137660</v>
      </c>
    </row>
    <row r="19710" spans="1:5" x14ac:dyDescent="0.25">
      <c r="A19710" s="2">
        <v>45527.4375</v>
      </c>
      <c r="B19710">
        <v>137735</v>
      </c>
      <c r="C19710">
        <v>137885</v>
      </c>
      <c r="D19710">
        <v>137660</v>
      </c>
      <c r="E19710">
        <v>137710</v>
      </c>
    </row>
    <row r="19711" spans="1:5" x14ac:dyDescent="0.25">
      <c r="A19711" s="2">
        <v>45527.434027777781</v>
      </c>
      <c r="B19711">
        <v>137705</v>
      </c>
      <c r="C19711">
        <v>137875</v>
      </c>
      <c r="D19711">
        <v>137660</v>
      </c>
      <c r="E19711">
        <v>137735</v>
      </c>
    </row>
    <row r="19712" spans="1:5" x14ac:dyDescent="0.25">
      <c r="A19712" s="2">
        <v>45527.430555555555</v>
      </c>
      <c r="B19712">
        <v>137770</v>
      </c>
      <c r="C19712">
        <v>137910</v>
      </c>
      <c r="D19712">
        <v>137680</v>
      </c>
      <c r="E19712">
        <v>137710</v>
      </c>
    </row>
    <row r="19713" spans="1:5" x14ac:dyDescent="0.25">
      <c r="A19713" s="2">
        <v>45527.427083333336</v>
      </c>
      <c r="B19713">
        <v>137615</v>
      </c>
      <c r="C19713">
        <v>137770</v>
      </c>
      <c r="D19713">
        <v>137590</v>
      </c>
      <c r="E19713">
        <v>137770</v>
      </c>
    </row>
    <row r="19714" spans="1:5" x14ac:dyDescent="0.25">
      <c r="A19714" s="2">
        <v>45527.423611111109</v>
      </c>
      <c r="B19714">
        <v>137610</v>
      </c>
      <c r="C19714">
        <v>137735</v>
      </c>
      <c r="D19714">
        <v>137540</v>
      </c>
      <c r="E19714">
        <v>137620</v>
      </c>
    </row>
    <row r="19715" spans="1:5" x14ac:dyDescent="0.25">
      <c r="A19715" s="2">
        <v>45527.420138888891</v>
      </c>
      <c r="B19715">
        <v>137690</v>
      </c>
      <c r="C19715">
        <v>137740</v>
      </c>
      <c r="D19715">
        <v>137595</v>
      </c>
      <c r="E19715">
        <v>137610</v>
      </c>
    </row>
    <row r="19716" spans="1:5" x14ac:dyDescent="0.25">
      <c r="A19716" s="2">
        <v>45527.416666666664</v>
      </c>
      <c r="B19716">
        <v>137660</v>
      </c>
      <c r="C19716">
        <v>137740</v>
      </c>
      <c r="D19716">
        <v>137580</v>
      </c>
      <c r="E19716">
        <v>137690</v>
      </c>
    </row>
    <row r="19717" spans="1:5" x14ac:dyDescent="0.25">
      <c r="A19717" s="2">
        <v>45527.413194444445</v>
      </c>
      <c r="B19717">
        <v>137805</v>
      </c>
      <c r="C19717">
        <v>137815</v>
      </c>
      <c r="D19717">
        <v>137625</v>
      </c>
      <c r="E19717">
        <v>137655</v>
      </c>
    </row>
    <row r="19718" spans="1:5" x14ac:dyDescent="0.25">
      <c r="A19718" s="2">
        <v>45527.409722222219</v>
      </c>
      <c r="B19718">
        <v>137635</v>
      </c>
      <c r="C19718">
        <v>137835</v>
      </c>
      <c r="D19718">
        <v>137605</v>
      </c>
      <c r="E19718">
        <v>137805</v>
      </c>
    </row>
    <row r="19719" spans="1:5" x14ac:dyDescent="0.25">
      <c r="A19719" s="2">
        <v>45527.40625</v>
      </c>
      <c r="B19719">
        <v>137545</v>
      </c>
      <c r="C19719">
        <v>137660</v>
      </c>
      <c r="D19719">
        <v>137535</v>
      </c>
      <c r="E19719">
        <v>137630</v>
      </c>
    </row>
    <row r="19720" spans="1:5" x14ac:dyDescent="0.25">
      <c r="A19720" s="2">
        <v>45527.402777777781</v>
      </c>
      <c r="B19720">
        <v>137585</v>
      </c>
      <c r="C19720">
        <v>137620</v>
      </c>
      <c r="D19720">
        <v>137485</v>
      </c>
      <c r="E19720">
        <v>137545</v>
      </c>
    </row>
    <row r="19721" spans="1:5" x14ac:dyDescent="0.25">
      <c r="A19721" s="2">
        <v>45527.399305555555</v>
      </c>
      <c r="B19721">
        <v>137615</v>
      </c>
      <c r="C19721">
        <v>137665</v>
      </c>
      <c r="D19721">
        <v>137585</v>
      </c>
      <c r="E19721">
        <v>137585</v>
      </c>
    </row>
    <row r="19722" spans="1:5" x14ac:dyDescent="0.25">
      <c r="A19722" s="2">
        <v>45527.395833333336</v>
      </c>
      <c r="B19722">
        <v>137665</v>
      </c>
      <c r="C19722">
        <v>137690</v>
      </c>
      <c r="D19722">
        <v>137595</v>
      </c>
      <c r="E19722">
        <v>137615</v>
      </c>
    </row>
    <row r="19723" spans="1:5" x14ac:dyDescent="0.25">
      <c r="A19723" s="2">
        <v>45527.392361111109</v>
      </c>
      <c r="B19723">
        <v>137865</v>
      </c>
      <c r="C19723">
        <v>137870</v>
      </c>
      <c r="D19723">
        <v>137645</v>
      </c>
      <c r="E19723">
        <v>137665</v>
      </c>
    </row>
    <row r="19724" spans="1:5" x14ac:dyDescent="0.25">
      <c r="A19724" s="2">
        <v>45527.388888888891</v>
      </c>
      <c r="B19724">
        <v>137795</v>
      </c>
      <c r="C19724">
        <v>137910</v>
      </c>
      <c r="D19724">
        <v>137755</v>
      </c>
      <c r="E19724">
        <v>137865</v>
      </c>
    </row>
    <row r="19725" spans="1:5" x14ac:dyDescent="0.25">
      <c r="A19725" s="2">
        <v>45527.385416666664</v>
      </c>
      <c r="B19725">
        <v>137530</v>
      </c>
      <c r="C19725">
        <v>137815</v>
      </c>
      <c r="D19725">
        <v>137510</v>
      </c>
      <c r="E19725">
        <v>137795</v>
      </c>
    </row>
    <row r="19726" spans="1:5" x14ac:dyDescent="0.25">
      <c r="A19726" s="2">
        <v>45527.381944444445</v>
      </c>
      <c r="B19726">
        <v>137525</v>
      </c>
      <c r="C19726">
        <v>137605</v>
      </c>
      <c r="D19726">
        <v>137475</v>
      </c>
      <c r="E19726">
        <v>137530</v>
      </c>
    </row>
    <row r="19727" spans="1:5" x14ac:dyDescent="0.25">
      <c r="A19727" s="2">
        <v>45527.378472222219</v>
      </c>
      <c r="B19727">
        <v>137675</v>
      </c>
      <c r="C19727">
        <v>137790</v>
      </c>
      <c r="D19727">
        <v>137525</v>
      </c>
      <c r="E19727">
        <v>137525</v>
      </c>
    </row>
    <row r="19728" spans="1:5" x14ac:dyDescent="0.25">
      <c r="A19728" s="2">
        <v>45527.375</v>
      </c>
      <c r="B19728">
        <v>137760</v>
      </c>
      <c r="C19728">
        <v>137865</v>
      </c>
      <c r="D19728">
        <v>137670</v>
      </c>
      <c r="E19728">
        <v>137680</v>
      </c>
    </row>
    <row r="19729" spans="1:5" x14ac:dyDescent="0.25">
      <c r="A19729" s="2">
        <v>45526.763888888891</v>
      </c>
      <c r="B19729">
        <v>137215</v>
      </c>
      <c r="C19729">
        <v>137385</v>
      </c>
      <c r="D19729">
        <v>137165</v>
      </c>
      <c r="E19729">
        <v>137350</v>
      </c>
    </row>
    <row r="19730" spans="1:5" x14ac:dyDescent="0.25">
      <c r="A19730" s="2">
        <v>45526.760416666664</v>
      </c>
      <c r="B19730">
        <v>137385</v>
      </c>
      <c r="C19730">
        <v>137420</v>
      </c>
      <c r="D19730">
        <v>137140</v>
      </c>
      <c r="E19730">
        <v>137215</v>
      </c>
    </row>
    <row r="19731" spans="1:5" x14ac:dyDescent="0.25">
      <c r="A19731" s="2">
        <v>45526.756944444445</v>
      </c>
      <c r="B19731">
        <v>137325</v>
      </c>
      <c r="C19731">
        <v>137435</v>
      </c>
      <c r="D19731">
        <v>137320</v>
      </c>
      <c r="E19731">
        <v>137385</v>
      </c>
    </row>
    <row r="19732" spans="1:5" x14ac:dyDescent="0.25">
      <c r="A19732" s="2">
        <v>45526.753472222219</v>
      </c>
      <c r="B19732">
        <v>137310</v>
      </c>
      <c r="C19732">
        <v>137345</v>
      </c>
      <c r="D19732">
        <v>137295</v>
      </c>
      <c r="E19732">
        <v>137325</v>
      </c>
    </row>
    <row r="19733" spans="1:5" x14ac:dyDescent="0.25">
      <c r="A19733" s="2">
        <v>45526.75</v>
      </c>
      <c r="B19733">
        <v>137355</v>
      </c>
      <c r="C19733">
        <v>137365</v>
      </c>
      <c r="D19733">
        <v>137300</v>
      </c>
      <c r="E19733">
        <v>137305</v>
      </c>
    </row>
    <row r="19734" spans="1:5" x14ac:dyDescent="0.25">
      <c r="A19734" s="2">
        <v>45526.746527777781</v>
      </c>
      <c r="B19734">
        <v>137395</v>
      </c>
      <c r="C19734">
        <v>137400</v>
      </c>
      <c r="D19734">
        <v>137310</v>
      </c>
      <c r="E19734">
        <v>137355</v>
      </c>
    </row>
    <row r="19735" spans="1:5" x14ac:dyDescent="0.25">
      <c r="A19735" s="2">
        <v>45526.743055555555</v>
      </c>
      <c r="B19735">
        <v>137340</v>
      </c>
      <c r="C19735">
        <v>137410</v>
      </c>
      <c r="D19735">
        <v>137285</v>
      </c>
      <c r="E19735">
        <v>137395</v>
      </c>
    </row>
    <row r="19736" spans="1:5" x14ac:dyDescent="0.25">
      <c r="A19736" s="2">
        <v>45526.739583333336</v>
      </c>
      <c r="B19736">
        <v>137260</v>
      </c>
      <c r="C19736">
        <v>137345</v>
      </c>
      <c r="D19736">
        <v>137255</v>
      </c>
      <c r="E19736">
        <v>137340</v>
      </c>
    </row>
    <row r="19737" spans="1:5" x14ac:dyDescent="0.25">
      <c r="A19737" s="2">
        <v>45526.736111111109</v>
      </c>
      <c r="B19737">
        <v>137290</v>
      </c>
      <c r="C19737">
        <v>137310</v>
      </c>
      <c r="D19737">
        <v>137185</v>
      </c>
      <c r="E19737">
        <v>137255</v>
      </c>
    </row>
    <row r="19738" spans="1:5" x14ac:dyDescent="0.25">
      <c r="A19738" s="2">
        <v>45526.732638888891</v>
      </c>
      <c r="B19738">
        <v>137325</v>
      </c>
      <c r="C19738">
        <v>137385</v>
      </c>
      <c r="D19738">
        <v>137290</v>
      </c>
      <c r="E19738">
        <v>137290</v>
      </c>
    </row>
    <row r="19739" spans="1:5" x14ac:dyDescent="0.25">
      <c r="A19739" s="2">
        <v>45526.729166666664</v>
      </c>
      <c r="B19739">
        <v>137240</v>
      </c>
      <c r="C19739">
        <v>137365</v>
      </c>
      <c r="D19739">
        <v>137235</v>
      </c>
      <c r="E19739">
        <v>137320</v>
      </c>
    </row>
    <row r="19740" spans="1:5" x14ac:dyDescent="0.25">
      <c r="A19740" s="2">
        <v>45526.725694444445</v>
      </c>
      <c r="B19740">
        <v>137200</v>
      </c>
      <c r="C19740">
        <v>137250</v>
      </c>
      <c r="D19740">
        <v>137195</v>
      </c>
      <c r="E19740">
        <v>137235</v>
      </c>
    </row>
    <row r="19741" spans="1:5" x14ac:dyDescent="0.25">
      <c r="A19741" s="2">
        <v>45526.722222222219</v>
      </c>
      <c r="B19741">
        <v>137200</v>
      </c>
      <c r="C19741">
        <v>137220</v>
      </c>
      <c r="D19741">
        <v>137195</v>
      </c>
      <c r="E19741">
        <v>137205</v>
      </c>
    </row>
    <row r="19742" spans="1:5" x14ac:dyDescent="0.25">
      <c r="A19742" s="2">
        <v>45526.71875</v>
      </c>
      <c r="B19742">
        <v>137155</v>
      </c>
      <c r="C19742">
        <v>137205</v>
      </c>
      <c r="D19742">
        <v>137150</v>
      </c>
      <c r="E19742">
        <v>137200</v>
      </c>
    </row>
    <row r="19743" spans="1:5" x14ac:dyDescent="0.25">
      <c r="A19743" s="2">
        <v>45526.715277777781</v>
      </c>
      <c r="B19743">
        <v>137100</v>
      </c>
      <c r="C19743">
        <v>137195</v>
      </c>
      <c r="D19743">
        <v>137090</v>
      </c>
      <c r="E19743">
        <v>137155</v>
      </c>
    </row>
    <row r="19744" spans="1:5" x14ac:dyDescent="0.25">
      <c r="A19744" s="2">
        <v>45526.711805555555</v>
      </c>
      <c r="B19744">
        <v>137150</v>
      </c>
      <c r="C19744">
        <v>137155</v>
      </c>
      <c r="D19744">
        <v>137085</v>
      </c>
      <c r="E19744">
        <v>137100</v>
      </c>
    </row>
    <row r="19745" spans="1:5" x14ac:dyDescent="0.25">
      <c r="A19745" s="2">
        <v>45526.708333333336</v>
      </c>
      <c r="B19745">
        <v>137100</v>
      </c>
      <c r="C19745">
        <v>137160</v>
      </c>
      <c r="D19745">
        <v>137070</v>
      </c>
      <c r="E19745">
        <v>137150</v>
      </c>
    </row>
    <row r="19746" spans="1:5" x14ac:dyDescent="0.25">
      <c r="A19746" s="2">
        <v>45526.704861111109</v>
      </c>
      <c r="B19746">
        <v>136940</v>
      </c>
      <c r="C19746">
        <v>137115</v>
      </c>
      <c r="D19746">
        <v>136940</v>
      </c>
      <c r="E19746">
        <v>137105</v>
      </c>
    </row>
    <row r="19747" spans="1:5" x14ac:dyDescent="0.25">
      <c r="A19747" s="2">
        <v>45526.701388888891</v>
      </c>
      <c r="B19747">
        <v>137020</v>
      </c>
      <c r="C19747">
        <v>137030</v>
      </c>
      <c r="D19747">
        <v>136910</v>
      </c>
      <c r="E19747">
        <v>136945</v>
      </c>
    </row>
    <row r="19748" spans="1:5" x14ac:dyDescent="0.25">
      <c r="A19748" s="2">
        <v>45526.697916666664</v>
      </c>
      <c r="B19748">
        <v>136980</v>
      </c>
      <c r="C19748">
        <v>137025</v>
      </c>
      <c r="D19748">
        <v>136935</v>
      </c>
      <c r="E19748">
        <v>137020</v>
      </c>
    </row>
    <row r="19749" spans="1:5" x14ac:dyDescent="0.25">
      <c r="A19749" s="2">
        <v>45526.694444444445</v>
      </c>
      <c r="B19749">
        <v>136910</v>
      </c>
      <c r="C19749">
        <v>137000</v>
      </c>
      <c r="D19749">
        <v>136895</v>
      </c>
      <c r="E19749">
        <v>136975</v>
      </c>
    </row>
    <row r="19750" spans="1:5" x14ac:dyDescent="0.25">
      <c r="A19750" s="2">
        <v>45526.690972222219</v>
      </c>
      <c r="B19750">
        <v>136935</v>
      </c>
      <c r="C19750">
        <v>136965</v>
      </c>
      <c r="D19750">
        <v>136895</v>
      </c>
      <c r="E19750">
        <v>136910</v>
      </c>
    </row>
    <row r="19751" spans="1:5" x14ac:dyDescent="0.25">
      <c r="A19751" s="2">
        <v>45526.6875</v>
      </c>
      <c r="B19751">
        <v>137010</v>
      </c>
      <c r="C19751">
        <v>137065</v>
      </c>
      <c r="D19751">
        <v>136925</v>
      </c>
      <c r="E19751">
        <v>136935</v>
      </c>
    </row>
    <row r="19752" spans="1:5" x14ac:dyDescent="0.25">
      <c r="A19752" s="2">
        <v>45526.684027777781</v>
      </c>
      <c r="B19752">
        <v>137035</v>
      </c>
      <c r="C19752">
        <v>137090</v>
      </c>
      <c r="D19752">
        <v>136960</v>
      </c>
      <c r="E19752">
        <v>137010</v>
      </c>
    </row>
    <row r="19753" spans="1:5" x14ac:dyDescent="0.25">
      <c r="A19753" s="2">
        <v>45526.680555555555</v>
      </c>
      <c r="B19753">
        <v>137085</v>
      </c>
      <c r="C19753">
        <v>137135</v>
      </c>
      <c r="D19753">
        <v>137000</v>
      </c>
      <c r="E19753">
        <v>137035</v>
      </c>
    </row>
    <row r="19754" spans="1:5" x14ac:dyDescent="0.25">
      <c r="A19754" s="2">
        <v>45526.677083333336</v>
      </c>
      <c r="B19754">
        <v>137195</v>
      </c>
      <c r="C19754">
        <v>137200</v>
      </c>
      <c r="D19754">
        <v>137060</v>
      </c>
      <c r="E19754">
        <v>137090</v>
      </c>
    </row>
    <row r="19755" spans="1:5" x14ac:dyDescent="0.25">
      <c r="A19755" s="2">
        <v>45526.673611111109</v>
      </c>
      <c r="B19755">
        <v>137220</v>
      </c>
      <c r="C19755">
        <v>137235</v>
      </c>
      <c r="D19755">
        <v>137180</v>
      </c>
      <c r="E19755">
        <v>137200</v>
      </c>
    </row>
    <row r="19756" spans="1:5" x14ac:dyDescent="0.25">
      <c r="A19756" s="2">
        <v>45526.670138888891</v>
      </c>
      <c r="B19756">
        <v>137155</v>
      </c>
      <c r="C19756">
        <v>137270</v>
      </c>
      <c r="D19756">
        <v>137150</v>
      </c>
      <c r="E19756">
        <v>137215</v>
      </c>
    </row>
    <row r="19757" spans="1:5" x14ac:dyDescent="0.25">
      <c r="A19757" s="2">
        <v>45526.666666666664</v>
      </c>
      <c r="B19757">
        <v>137100</v>
      </c>
      <c r="C19757">
        <v>137185</v>
      </c>
      <c r="D19757">
        <v>137080</v>
      </c>
      <c r="E19757">
        <v>137155</v>
      </c>
    </row>
    <row r="19758" spans="1:5" x14ac:dyDescent="0.25">
      <c r="A19758" s="2">
        <v>45526.663194444445</v>
      </c>
      <c r="B19758">
        <v>137150</v>
      </c>
      <c r="C19758">
        <v>137200</v>
      </c>
      <c r="D19758">
        <v>137100</v>
      </c>
      <c r="E19758">
        <v>137105</v>
      </c>
    </row>
    <row r="19759" spans="1:5" x14ac:dyDescent="0.25">
      <c r="A19759" s="2">
        <v>45526.659722222219</v>
      </c>
      <c r="B19759">
        <v>137140</v>
      </c>
      <c r="C19759">
        <v>137205</v>
      </c>
      <c r="D19759">
        <v>137095</v>
      </c>
      <c r="E19759">
        <v>137145</v>
      </c>
    </row>
    <row r="19760" spans="1:5" x14ac:dyDescent="0.25">
      <c r="A19760" s="2">
        <v>45526.65625</v>
      </c>
      <c r="B19760">
        <v>137065</v>
      </c>
      <c r="C19760">
        <v>137190</v>
      </c>
      <c r="D19760">
        <v>137050</v>
      </c>
      <c r="E19760">
        <v>137140</v>
      </c>
    </row>
    <row r="19761" spans="1:5" x14ac:dyDescent="0.25">
      <c r="A19761" s="2">
        <v>45526.652777777781</v>
      </c>
      <c r="B19761">
        <v>136950</v>
      </c>
      <c r="C19761">
        <v>137080</v>
      </c>
      <c r="D19761">
        <v>136940</v>
      </c>
      <c r="E19761">
        <v>137070</v>
      </c>
    </row>
    <row r="19762" spans="1:5" x14ac:dyDescent="0.25">
      <c r="A19762" s="2">
        <v>45526.649305555555</v>
      </c>
      <c r="B19762">
        <v>136935</v>
      </c>
      <c r="C19762">
        <v>136980</v>
      </c>
      <c r="D19762">
        <v>136870</v>
      </c>
      <c r="E19762">
        <v>136950</v>
      </c>
    </row>
    <row r="19763" spans="1:5" x14ac:dyDescent="0.25">
      <c r="A19763" s="2">
        <v>45526.645833333336</v>
      </c>
      <c r="B19763">
        <v>136845</v>
      </c>
      <c r="C19763">
        <v>136965</v>
      </c>
      <c r="D19763">
        <v>136840</v>
      </c>
      <c r="E19763">
        <v>136935</v>
      </c>
    </row>
    <row r="19764" spans="1:5" x14ac:dyDescent="0.25">
      <c r="A19764" s="2">
        <v>45526.642361111109</v>
      </c>
      <c r="B19764">
        <v>136865</v>
      </c>
      <c r="C19764">
        <v>136910</v>
      </c>
      <c r="D19764">
        <v>136820</v>
      </c>
      <c r="E19764">
        <v>136840</v>
      </c>
    </row>
    <row r="19765" spans="1:5" x14ac:dyDescent="0.25">
      <c r="A19765" s="2">
        <v>45526.638888888891</v>
      </c>
      <c r="B19765">
        <v>137000</v>
      </c>
      <c r="C19765">
        <v>137050</v>
      </c>
      <c r="D19765">
        <v>136855</v>
      </c>
      <c r="E19765">
        <v>136865</v>
      </c>
    </row>
    <row r="19766" spans="1:5" x14ac:dyDescent="0.25">
      <c r="A19766" s="2">
        <v>45526.635416666664</v>
      </c>
      <c r="B19766">
        <v>136985</v>
      </c>
      <c r="C19766">
        <v>137015</v>
      </c>
      <c r="D19766">
        <v>136945</v>
      </c>
      <c r="E19766">
        <v>136995</v>
      </c>
    </row>
    <row r="19767" spans="1:5" x14ac:dyDescent="0.25">
      <c r="A19767" s="2">
        <v>45526.631944444445</v>
      </c>
      <c r="B19767">
        <v>136940</v>
      </c>
      <c r="C19767">
        <v>137030</v>
      </c>
      <c r="D19767">
        <v>136895</v>
      </c>
      <c r="E19767">
        <v>136990</v>
      </c>
    </row>
    <row r="19768" spans="1:5" x14ac:dyDescent="0.25">
      <c r="A19768" s="2">
        <v>45526.628472222219</v>
      </c>
      <c r="B19768">
        <v>136945</v>
      </c>
      <c r="C19768">
        <v>136960</v>
      </c>
      <c r="D19768">
        <v>136830</v>
      </c>
      <c r="E19768">
        <v>136940</v>
      </c>
    </row>
    <row r="19769" spans="1:5" x14ac:dyDescent="0.25">
      <c r="A19769" s="2">
        <v>45526.625</v>
      </c>
      <c r="B19769">
        <v>136850</v>
      </c>
      <c r="C19769">
        <v>136945</v>
      </c>
      <c r="D19769">
        <v>136740</v>
      </c>
      <c r="E19769">
        <v>136940</v>
      </c>
    </row>
    <row r="19770" spans="1:5" x14ac:dyDescent="0.25">
      <c r="A19770" s="2">
        <v>45526.621527777781</v>
      </c>
      <c r="B19770">
        <v>136870</v>
      </c>
      <c r="C19770">
        <v>136880</v>
      </c>
      <c r="D19770">
        <v>136760</v>
      </c>
      <c r="E19770">
        <v>136850</v>
      </c>
    </row>
    <row r="19771" spans="1:5" x14ac:dyDescent="0.25">
      <c r="A19771" s="2">
        <v>45526.618055555555</v>
      </c>
      <c r="B19771">
        <v>136960</v>
      </c>
      <c r="C19771">
        <v>136990</v>
      </c>
      <c r="D19771">
        <v>136800</v>
      </c>
      <c r="E19771">
        <v>136870</v>
      </c>
    </row>
    <row r="19772" spans="1:5" x14ac:dyDescent="0.25">
      <c r="A19772" s="2">
        <v>45526.614583333336</v>
      </c>
      <c r="B19772">
        <v>136880</v>
      </c>
      <c r="C19772">
        <v>137100</v>
      </c>
      <c r="D19772">
        <v>136845</v>
      </c>
      <c r="E19772">
        <v>136955</v>
      </c>
    </row>
    <row r="19773" spans="1:5" x14ac:dyDescent="0.25">
      <c r="A19773" s="2">
        <v>45526.611111111109</v>
      </c>
      <c r="B19773">
        <v>136880</v>
      </c>
      <c r="C19773">
        <v>136960</v>
      </c>
      <c r="D19773">
        <v>136820</v>
      </c>
      <c r="E19773">
        <v>136875</v>
      </c>
    </row>
    <row r="19774" spans="1:5" x14ac:dyDescent="0.25">
      <c r="A19774" s="2">
        <v>45526.607638888891</v>
      </c>
      <c r="B19774">
        <v>136855</v>
      </c>
      <c r="C19774">
        <v>136910</v>
      </c>
      <c r="D19774">
        <v>136790</v>
      </c>
      <c r="E19774">
        <v>136880</v>
      </c>
    </row>
    <row r="19775" spans="1:5" x14ac:dyDescent="0.25">
      <c r="A19775" s="2">
        <v>45526.604166666664</v>
      </c>
      <c r="B19775">
        <v>137130</v>
      </c>
      <c r="C19775">
        <v>137145</v>
      </c>
      <c r="D19775">
        <v>136825</v>
      </c>
      <c r="E19775">
        <v>136855</v>
      </c>
    </row>
    <row r="19776" spans="1:5" x14ac:dyDescent="0.25">
      <c r="A19776" s="2">
        <v>45526.600694444445</v>
      </c>
      <c r="B19776">
        <v>137210</v>
      </c>
      <c r="C19776">
        <v>137220</v>
      </c>
      <c r="D19776">
        <v>137120</v>
      </c>
      <c r="E19776">
        <v>137130</v>
      </c>
    </row>
    <row r="19777" spans="1:5" x14ac:dyDescent="0.25">
      <c r="A19777" s="2">
        <v>45526.597222222219</v>
      </c>
      <c r="B19777">
        <v>137145</v>
      </c>
      <c r="C19777">
        <v>137225</v>
      </c>
      <c r="D19777">
        <v>137140</v>
      </c>
      <c r="E19777">
        <v>137210</v>
      </c>
    </row>
    <row r="19778" spans="1:5" x14ac:dyDescent="0.25">
      <c r="A19778" s="2">
        <v>45526.59375</v>
      </c>
      <c r="B19778">
        <v>137145</v>
      </c>
      <c r="C19778">
        <v>137190</v>
      </c>
      <c r="D19778">
        <v>137115</v>
      </c>
      <c r="E19778">
        <v>137145</v>
      </c>
    </row>
    <row r="19779" spans="1:5" x14ac:dyDescent="0.25">
      <c r="A19779" s="2">
        <v>45526.590277777781</v>
      </c>
      <c r="B19779">
        <v>137125</v>
      </c>
      <c r="C19779">
        <v>137205</v>
      </c>
      <c r="D19779">
        <v>137085</v>
      </c>
      <c r="E19779">
        <v>137145</v>
      </c>
    </row>
    <row r="19780" spans="1:5" x14ac:dyDescent="0.25">
      <c r="A19780" s="2">
        <v>45526.586805555555</v>
      </c>
      <c r="B19780">
        <v>137055</v>
      </c>
      <c r="C19780">
        <v>137175</v>
      </c>
      <c r="D19780">
        <v>137020</v>
      </c>
      <c r="E19780">
        <v>137120</v>
      </c>
    </row>
    <row r="19781" spans="1:5" x14ac:dyDescent="0.25">
      <c r="A19781" s="2">
        <v>45526.583333333336</v>
      </c>
      <c r="B19781">
        <v>137095</v>
      </c>
      <c r="C19781">
        <v>137140</v>
      </c>
      <c r="D19781">
        <v>137035</v>
      </c>
      <c r="E19781">
        <v>137050</v>
      </c>
    </row>
    <row r="19782" spans="1:5" x14ac:dyDescent="0.25">
      <c r="A19782" s="2">
        <v>45526.579861111109</v>
      </c>
      <c r="B19782">
        <v>137055</v>
      </c>
      <c r="C19782">
        <v>137145</v>
      </c>
      <c r="D19782">
        <v>137035</v>
      </c>
      <c r="E19782">
        <v>137095</v>
      </c>
    </row>
    <row r="19783" spans="1:5" x14ac:dyDescent="0.25">
      <c r="A19783" s="2">
        <v>45526.576388888891</v>
      </c>
      <c r="B19783">
        <v>137155</v>
      </c>
      <c r="C19783">
        <v>137190</v>
      </c>
      <c r="D19783">
        <v>137050</v>
      </c>
      <c r="E19783">
        <v>137055</v>
      </c>
    </row>
    <row r="19784" spans="1:5" x14ac:dyDescent="0.25">
      <c r="A19784" s="2">
        <v>45526.572916666664</v>
      </c>
      <c r="B19784">
        <v>137200</v>
      </c>
      <c r="C19784">
        <v>137205</v>
      </c>
      <c r="D19784">
        <v>137145</v>
      </c>
      <c r="E19784">
        <v>137150</v>
      </c>
    </row>
    <row r="19785" spans="1:5" x14ac:dyDescent="0.25">
      <c r="A19785" s="2">
        <v>45526.569444444445</v>
      </c>
      <c r="B19785">
        <v>137210</v>
      </c>
      <c r="C19785">
        <v>137250</v>
      </c>
      <c r="D19785">
        <v>137165</v>
      </c>
      <c r="E19785">
        <v>137205</v>
      </c>
    </row>
    <row r="19786" spans="1:5" x14ac:dyDescent="0.25">
      <c r="A19786" s="2">
        <v>45526.565972222219</v>
      </c>
      <c r="B19786">
        <v>137100</v>
      </c>
      <c r="C19786">
        <v>137225</v>
      </c>
      <c r="D19786">
        <v>137100</v>
      </c>
      <c r="E19786">
        <v>137210</v>
      </c>
    </row>
    <row r="19787" spans="1:5" x14ac:dyDescent="0.25">
      <c r="A19787" s="2">
        <v>45526.5625</v>
      </c>
      <c r="B19787">
        <v>137120</v>
      </c>
      <c r="C19787">
        <v>137130</v>
      </c>
      <c r="D19787">
        <v>137080</v>
      </c>
      <c r="E19787">
        <v>137100</v>
      </c>
    </row>
    <row r="19788" spans="1:5" x14ac:dyDescent="0.25">
      <c r="A19788" s="2">
        <v>45526.559027777781</v>
      </c>
      <c r="B19788">
        <v>137085</v>
      </c>
      <c r="C19788">
        <v>137130</v>
      </c>
      <c r="D19788">
        <v>137075</v>
      </c>
      <c r="E19788">
        <v>137115</v>
      </c>
    </row>
    <row r="19789" spans="1:5" x14ac:dyDescent="0.25">
      <c r="A19789" s="2">
        <v>45526.555555555555</v>
      </c>
      <c r="B19789">
        <v>137030</v>
      </c>
      <c r="C19789">
        <v>137105</v>
      </c>
      <c r="D19789">
        <v>137010</v>
      </c>
      <c r="E19789">
        <v>137080</v>
      </c>
    </row>
    <row r="19790" spans="1:5" x14ac:dyDescent="0.25">
      <c r="A19790" s="2">
        <v>45526.552083333336</v>
      </c>
      <c r="B19790">
        <v>137030</v>
      </c>
      <c r="C19790">
        <v>137075</v>
      </c>
      <c r="D19790">
        <v>137000</v>
      </c>
      <c r="E19790">
        <v>137030</v>
      </c>
    </row>
    <row r="19791" spans="1:5" x14ac:dyDescent="0.25">
      <c r="A19791" s="2">
        <v>45526.548611111109</v>
      </c>
      <c r="B19791">
        <v>137105</v>
      </c>
      <c r="C19791">
        <v>137130</v>
      </c>
      <c r="D19791">
        <v>137025</v>
      </c>
      <c r="E19791">
        <v>137030</v>
      </c>
    </row>
    <row r="19792" spans="1:5" x14ac:dyDescent="0.25">
      <c r="A19792" s="2">
        <v>45526.545138888891</v>
      </c>
      <c r="B19792">
        <v>137105</v>
      </c>
      <c r="C19792">
        <v>137140</v>
      </c>
      <c r="D19792">
        <v>137075</v>
      </c>
      <c r="E19792">
        <v>137100</v>
      </c>
    </row>
    <row r="19793" spans="1:5" x14ac:dyDescent="0.25">
      <c r="A19793" s="2">
        <v>45526.541666666664</v>
      </c>
      <c r="B19793">
        <v>137080</v>
      </c>
      <c r="C19793">
        <v>137140</v>
      </c>
      <c r="D19793">
        <v>137070</v>
      </c>
      <c r="E19793">
        <v>137110</v>
      </c>
    </row>
    <row r="19794" spans="1:5" x14ac:dyDescent="0.25">
      <c r="A19794" s="2">
        <v>45526.538194444445</v>
      </c>
      <c r="B19794">
        <v>137060</v>
      </c>
      <c r="C19794">
        <v>137100</v>
      </c>
      <c r="D19794">
        <v>137025</v>
      </c>
      <c r="E19794">
        <v>137080</v>
      </c>
    </row>
    <row r="19795" spans="1:5" x14ac:dyDescent="0.25">
      <c r="A19795" s="2">
        <v>45526.534722222219</v>
      </c>
      <c r="B19795">
        <v>137085</v>
      </c>
      <c r="C19795">
        <v>137135</v>
      </c>
      <c r="D19795">
        <v>137040</v>
      </c>
      <c r="E19795">
        <v>137060</v>
      </c>
    </row>
    <row r="19796" spans="1:5" x14ac:dyDescent="0.25">
      <c r="A19796" s="2">
        <v>45526.53125</v>
      </c>
      <c r="B19796">
        <v>137070</v>
      </c>
      <c r="C19796">
        <v>137125</v>
      </c>
      <c r="D19796">
        <v>137040</v>
      </c>
      <c r="E19796">
        <v>137085</v>
      </c>
    </row>
    <row r="19797" spans="1:5" x14ac:dyDescent="0.25">
      <c r="A19797" s="2">
        <v>45526.527777777781</v>
      </c>
      <c r="B19797">
        <v>137135</v>
      </c>
      <c r="C19797">
        <v>137180</v>
      </c>
      <c r="D19797">
        <v>137055</v>
      </c>
      <c r="E19797">
        <v>137065</v>
      </c>
    </row>
    <row r="19798" spans="1:5" x14ac:dyDescent="0.25">
      <c r="A19798" s="2">
        <v>45526.524305555555</v>
      </c>
      <c r="B19798">
        <v>137175</v>
      </c>
      <c r="C19798">
        <v>137255</v>
      </c>
      <c r="D19798">
        <v>137120</v>
      </c>
      <c r="E19798">
        <v>137140</v>
      </c>
    </row>
    <row r="19799" spans="1:5" x14ac:dyDescent="0.25">
      <c r="A19799" s="2">
        <v>45526.520833333336</v>
      </c>
      <c r="B19799">
        <v>137250</v>
      </c>
      <c r="C19799">
        <v>137265</v>
      </c>
      <c r="D19799">
        <v>137115</v>
      </c>
      <c r="E19799">
        <v>137175</v>
      </c>
    </row>
    <row r="19800" spans="1:5" x14ac:dyDescent="0.25">
      <c r="A19800" s="2">
        <v>45526.517361111109</v>
      </c>
      <c r="B19800">
        <v>137295</v>
      </c>
      <c r="C19800">
        <v>137325</v>
      </c>
      <c r="D19800">
        <v>137230</v>
      </c>
      <c r="E19800">
        <v>137250</v>
      </c>
    </row>
    <row r="19801" spans="1:5" x14ac:dyDescent="0.25">
      <c r="A19801" s="2">
        <v>45526.513888888891</v>
      </c>
      <c r="B19801">
        <v>137290</v>
      </c>
      <c r="C19801">
        <v>137315</v>
      </c>
      <c r="D19801">
        <v>137225</v>
      </c>
      <c r="E19801">
        <v>137295</v>
      </c>
    </row>
    <row r="19802" spans="1:5" x14ac:dyDescent="0.25">
      <c r="A19802" s="2">
        <v>45526.510416666664</v>
      </c>
      <c r="B19802">
        <v>137390</v>
      </c>
      <c r="C19802">
        <v>137405</v>
      </c>
      <c r="D19802">
        <v>137255</v>
      </c>
      <c r="E19802">
        <v>137290</v>
      </c>
    </row>
    <row r="19803" spans="1:5" x14ac:dyDescent="0.25">
      <c r="A19803" s="2">
        <v>45526.506944444445</v>
      </c>
      <c r="B19803">
        <v>137500</v>
      </c>
      <c r="C19803">
        <v>137520</v>
      </c>
      <c r="D19803">
        <v>137350</v>
      </c>
      <c r="E19803">
        <v>137390</v>
      </c>
    </row>
    <row r="19804" spans="1:5" x14ac:dyDescent="0.25">
      <c r="A19804" s="2">
        <v>45526.503472222219</v>
      </c>
      <c r="B19804">
        <v>137635</v>
      </c>
      <c r="C19804">
        <v>137655</v>
      </c>
      <c r="D19804">
        <v>137490</v>
      </c>
      <c r="E19804">
        <v>137500</v>
      </c>
    </row>
    <row r="19805" spans="1:5" x14ac:dyDescent="0.25">
      <c r="A19805" s="2">
        <v>45526.5</v>
      </c>
      <c r="B19805">
        <v>137645</v>
      </c>
      <c r="C19805">
        <v>137725</v>
      </c>
      <c r="D19805">
        <v>137600</v>
      </c>
      <c r="E19805">
        <v>137630</v>
      </c>
    </row>
    <row r="19806" spans="1:5" x14ac:dyDescent="0.25">
      <c r="A19806" s="2">
        <v>45526.496527777781</v>
      </c>
      <c r="B19806">
        <v>137685</v>
      </c>
      <c r="C19806">
        <v>137745</v>
      </c>
      <c r="D19806">
        <v>137610</v>
      </c>
      <c r="E19806">
        <v>137640</v>
      </c>
    </row>
    <row r="19807" spans="1:5" x14ac:dyDescent="0.25">
      <c r="A19807" s="2">
        <v>45526.493055555555</v>
      </c>
      <c r="B19807">
        <v>137575</v>
      </c>
      <c r="C19807">
        <v>137700</v>
      </c>
      <c r="D19807">
        <v>137565</v>
      </c>
      <c r="E19807">
        <v>137680</v>
      </c>
    </row>
    <row r="19808" spans="1:5" x14ac:dyDescent="0.25">
      <c r="A19808" s="2">
        <v>45526.489583333336</v>
      </c>
      <c r="B19808">
        <v>137535</v>
      </c>
      <c r="C19808">
        <v>137660</v>
      </c>
      <c r="D19808">
        <v>137520</v>
      </c>
      <c r="E19808">
        <v>137570</v>
      </c>
    </row>
    <row r="19809" spans="1:5" x14ac:dyDescent="0.25">
      <c r="A19809" s="2">
        <v>45526.486111111109</v>
      </c>
      <c r="B19809">
        <v>137605</v>
      </c>
      <c r="C19809">
        <v>137695</v>
      </c>
      <c r="D19809">
        <v>137510</v>
      </c>
      <c r="E19809">
        <v>137535</v>
      </c>
    </row>
    <row r="19810" spans="1:5" x14ac:dyDescent="0.25">
      <c r="A19810" s="2">
        <v>45526.482638888891</v>
      </c>
      <c r="B19810">
        <v>137525</v>
      </c>
      <c r="C19810">
        <v>137610</v>
      </c>
      <c r="D19810">
        <v>137475</v>
      </c>
      <c r="E19810">
        <v>137605</v>
      </c>
    </row>
    <row r="19811" spans="1:5" x14ac:dyDescent="0.25">
      <c r="A19811" s="2">
        <v>45526.479166666664</v>
      </c>
      <c r="B19811">
        <v>137555</v>
      </c>
      <c r="C19811">
        <v>137615</v>
      </c>
      <c r="D19811">
        <v>137500</v>
      </c>
      <c r="E19811">
        <v>137530</v>
      </c>
    </row>
    <row r="19812" spans="1:5" x14ac:dyDescent="0.25">
      <c r="A19812" s="2">
        <v>45526.475694444445</v>
      </c>
      <c r="B19812">
        <v>137520</v>
      </c>
      <c r="C19812">
        <v>137595</v>
      </c>
      <c r="D19812">
        <v>137470</v>
      </c>
      <c r="E19812">
        <v>137550</v>
      </c>
    </row>
    <row r="19813" spans="1:5" x14ac:dyDescent="0.25">
      <c r="A19813" s="2">
        <v>45526.472222222219</v>
      </c>
      <c r="B19813">
        <v>137625</v>
      </c>
      <c r="C19813">
        <v>137625</v>
      </c>
      <c r="D19813">
        <v>137515</v>
      </c>
      <c r="E19813">
        <v>137525</v>
      </c>
    </row>
    <row r="19814" spans="1:5" x14ac:dyDescent="0.25">
      <c r="A19814" s="2">
        <v>45526.46875</v>
      </c>
      <c r="B19814">
        <v>137670</v>
      </c>
      <c r="C19814">
        <v>137720</v>
      </c>
      <c r="D19814">
        <v>137605</v>
      </c>
      <c r="E19814">
        <v>137620</v>
      </c>
    </row>
    <row r="19815" spans="1:5" x14ac:dyDescent="0.25">
      <c r="A19815" s="2">
        <v>45526.465277777781</v>
      </c>
      <c r="B19815">
        <v>137665</v>
      </c>
      <c r="C19815">
        <v>137730</v>
      </c>
      <c r="D19815">
        <v>137615</v>
      </c>
      <c r="E19815">
        <v>137670</v>
      </c>
    </row>
    <row r="19816" spans="1:5" x14ac:dyDescent="0.25">
      <c r="A19816" s="2">
        <v>45526.461805555555</v>
      </c>
      <c r="B19816">
        <v>137720</v>
      </c>
      <c r="C19816">
        <v>137775</v>
      </c>
      <c r="D19816">
        <v>137625</v>
      </c>
      <c r="E19816">
        <v>137665</v>
      </c>
    </row>
    <row r="19817" spans="1:5" x14ac:dyDescent="0.25">
      <c r="A19817" s="2">
        <v>45526.458333333336</v>
      </c>
      <c r="B19817">
        <v>137720</v>
      </c>
      <c r="C19817">
        <v>137880</v>
      </c>
      <c r="D19817">
        <v>137710</v>
      </c>
      <c r="E19817">
        <v>137720</v>
      </c>
    </row>
    <row r="19818" spans="1:5" x14ac:dyDescent="0.25">
      <c r="A19818" s="2">
        <v>45526.454861111109</v>
      </c>
      <c r="B19818">
        <v>137840</v>
      </c>
      <c r="C19818">
        <v>137840</v>
      </c>
      <c r="D19818">
        <v>137640</v>
      </c>
      <c r="E19818">
        <v>137715</v>
      </c>
    </row>
    <row r="19819" spans="1:5" x14ac:dyDescent="0.25">
      <c r="A19819" s="2">
        <v>45526.451388888891</v>
      </c>
      <c r="B19819">
        <v>137870</v>
      </c>
      <c r="C19819">
        <v>137880</v>
      </c>
      <c r="D19819">
        <v>137780</v>
      </c>
      <c r="E19819">
        <v>137835</v>
      </c>
    </row>
    <row r="19820" spans="1:5" x14ac:dyDescent="0.25">
      <c r="A19820" s="2">
        <v>45526.447916666664</v>
      </c>
      <c r="B19820">
        <v>137910</v>
      </c>
      <c r="C19820">
        <v>137960</v>
      </c>
      <c r="D19820">
        <v>137820</v>
      </c>
      <c r="E19820">
        <v>137865</v>
      </c>
    </row>
    <row r="19821" spans="1:5" x14ac:dyDescent="0.25">
      <c r="A19821" s="2">
        <v>45526.444444444445</v>
      </c>
      <c r="B19821">
        <v>137805</v>
      </c>
      <c r="C19821">
        <v>137930</v>
      </c>
      <c r="D19821">
        <v>137775</v>
      </c>
      <c r="E19821">
        <v>137910</v>
      </c>
    </row>
    <row r="19822" spans="1:5" x14ac:dyDescent="0.25">
      <c r="A19822" s="2">
        <v>45526.440972222219</v>
      </c>
      <c r="B19822">
        <v>137795</v>
      </c>
      <c r="C19822">
        <v>137940</v>
      </c>
      <c r="D19822">
        <v>137765</v>
      </c>
      <c r="E19822">
        <v>137800</v>
      </c>
    </row>
    <row r="19823" spans="1:5" x14ac:dyDescent="0.25">
      <c r="A19823" s="2">
        <v>45526.4375</v>
      </c>
      <c r="B19823">
        <v>137865</v>
      </c>
      <c r="C19823">
        <v>137885</v>
      </c>
      <c r="D19823">
        <v>137720</v>
      </c>
      <c r="E19823">
        <v>137795</v>
      </c>
    </row>
    <row r="19824" spans="1:5" x14ac:dyDescent="0.25">
      <c r="A19824" s="2">
        <v>45526.434027777781</v>
      </c>
      <c r="B19824">
        <v>137975</v>
      </c>
      <c r="C19824">
        <v>138035</v>
      </c>
      <c r="D19824">
        <v>137855</v>
      </c>
      <c r="E19824">
        <v>137865</v>
      </c>
    </row>
    <row r="19825" spans="1:5" x14ac:dyDescent="0.25">
      <c r="A19825" s="2">
        <v>45526.430555555555</v>
      </c>
      <c r="B19825">
        <v>138065</v>
      </c>
      <c r="C19825">
        <v>138080</v>
      </c>
      <c r="D19825">
        <v>137915</v>
      </c>
      <c r="E19825">
        <v>137980</v>
      </c>
    </row>
    <row r="19826" spans="1:5" x14ac:dyDescent="0.25">
      <c r="A19826" s="2">
        <v>45526.427083333336</v>
      </c>
      <c r="B19826">
        <v>138060</v>
      </c>
      <c r="C19826">
        <v>138105</v>
      </c>
      <c r="D19826">
        <v>137995</v>
      </c>
      <c r="E19826">
        <v>138065</v>
      </c>
    </row>
    <row r="19827" spans="1:5" x14ac:dyDescent="0.25">
      <c r="A19827" s="2">
        <v>45526.423611111109</v>
      </c>
      <c r="B19827">
        <v>138280</v>
      </c>
      <c r="C19827">
        <v>138340</v>
      </c>
      <c r="D19827">
        <v>138040</v>
      </c>
      <c r="E19827">
        <v>138055</v>
      </c>
    </row>
    <row r="19828" spans="1:5" x14ac:dyDescent="0.25">
      <c r="A19828" s="2">
        <v>45526.420138888891</v>
      </c>
      <c r="B19828">
        <v>138210</v>
      </c>
      <c r="C19828">
        <v>138280</v>
      </c>
      <c r="D19828">
        <v>138150</v>
      </c>
      <c r="E19828">
        <v>138280</v>
      </c>
    </row>
    <row r="19829" spans="1:5" x14ac:dyDescent="0.25">
      <c r="A19829" s="2">
        <v>45526.416666666664</v>
      </c>
      <c r="B19829">
        <v>138170</v>
      </c>
      <c r="C19829">
        <v>138235</v>
      </c>
      <c r="D19829">
        <v>138105</v>
      </c>
      <c r="E19829">
        <v>138210</v>
      </c>
    </row>
    <row r="19830" spans="1:5" x14ac:dyDescent="0.25">
      <c r="A19830" s="2">
        <v>45526.413194444445</v>
      </c>
      <c r="B19830">
        <v>138245</v>
      </c>
      <c r="C19830">
        <v>138250</v>
      </c>
      <c r="D19830">
        <v>138120</v>
      </c>
      <c r="E19830">
        <v>138170</v>
      </c>
    </row>
    <row r="19831" spans="1:5" x14ac:dyDescent="0.25">
      <c r="A19831" s="2">
        <v>45526.409722222219</v>
      </c>
      <c r="B19831">
        <v>138250</v>
      </c>
      <c r="C19831">
        <v>138305</v>
      </c>
      <c r="D19831">
        <v>138225</v>
      </c>
      <c r="E19831">
        <v>138240</v>
      </c>
    </row>
    <row r="19832" spans="1:5" x14ac:dyDescent="0.25">
      <c r="A19832" s="2">
        <v>45526.40625</v>
      </c>
      <c r="B19832">
        <v>138300</v>
      </c>
      <c r="C19832">
        <v>138300</v>
      </c>
      <c r="D19832">
        <v>138215</v>
      </c>
      <c r="E19832">
        <v>138250</v>
      </c>
    </row>
    <row r="19833" spans="1:5" x14ac:dyDescent="0.25">
      <c r="A19833" s="2">
        <v>45526.402777777781</v>
      </c>
      <c r="B19833">
        <v>138280</v>
      </c>
      <c r="C19833">
        <v>138305</v>
      </c>
      <c r="D19833">
        <v>138235</v>
      </c>
      <c r="E19833">
        <v>138300</v>
      </c>
    </row>
    <row r="19834" spans="1:5" x14ac:dyDescent="0.25">
      <c r="A19834" s="2">
        <v>45526.399305555555</v>
      </c>
      <c r="B19834">
        <v>138195</v>
      </c>
      <c r="C19834">
        <v>138305</v>
      </c>
      <c r="D19834">
        <v>138170</v>
      </c>
      <c r="E19834">
        <v>138275</v>
      </c>
    </row>
    <row r="19835" spans="1:5" x14ac:dyDescent="0.25">
      <c r="A19835" s="2">
        <v>45526.395833333336</v>
      </c>
      <c r="B19835">
        <v>138280</v>
      </c>
      <c r="C19835">
        <v>138320</v>
      </c>
      <c r="D19835">
        <v>138185</v>
      </c>
      <c r="E19835">
        <v>138190</v>
      </c>
    </row>
    <row r="19836" spans="1:5" x14ac:dyDescent="0.25">
      <c r="A19836" s="2">
        <v>45526.392361111109</v>
      </c>
      <c r="B19836">
        <v>138400</v>
      </c>
      <c r="C19836">
        <v>138410</v>
      </c>
      <c r="D19836">
        <v>138225</v>
      </c>
      <c r="E19836">
        <v>138285</v>
      </c>
    </row>
    <row r="19837" spans="1:5" x14ac:dyDescent="0.25">
      <c r="A19837" s="2">
        <v>45526.388888888891</v>
      </c>
      <c r="B19837">
        <v>138465</v>
      </c>
      <c r="C19837">
        <v>138520</v>
      </c>
      <c r="D19837">
        <v>138340</v>
      </c>
      <c r="E19837">
        <v>138395</v>
      </c>
    </row>
    <row r="19838" spans="1:5" x14ac:dyDescent="0.25">
      <c r="A19838" s="2">
        <v>45526.385416666664</v>
      </c>
      <c r="B19838">
        <v>138320</v>
      </c>
      <c r="C19838">
        <v>138495</v>
      </c>
      <c r="D19838">
        <v>138300</v>
      </c>
      <c r="E19838">
        <v>138470</v>
      </c>
    </row>
    <row r="19839" spans="1:5" x14ac:dyDescent="0.25">
      <c r="A19839" s="2">
        <v>45526.381944444445</v>
      </c>
      <c r="B19839">
        <v>138195</v>
      </c>
      <c r="C19839">
        <v>138330</v>
      </c>
      <c r="D19839">
        <v>138150</v>
      </c>
      <c r="E19839">
        <v>138325</v>
      </c>
    </row>
    <row r="19840" spans="1:5" x14ac:dyDescent="0.25">
      <c r="A19840" s="2">
        <v>45526.378472222219</v>
      </c>
      <c r="B19840">
        <v>138405</v>
      </c>
      <c r="C19840">
        <v>138410</v>
      </c>
      <c r="D19840">
        <v>138180</v>
      </c>
      <c r="E19840">
        <v>138195</v>
      </c>
    </row>
    <row r="19841" spans="1:5" x14ac:dyDescent="0.25">
      <c r="A19841" s="2">
        <v>45526.375</v>
      </c>
      <c r="B19841">
        <v>138725</v>
      </c>
      <c r="C19841">
        <v>138730</v>
      </c>
      <c r="D19841">
        <v>138360</v>
      </c>
      <c r="E19841">
        <v>138410</v>
      </c>
    </row>
    <row r="19842" spans="1:5" x14ac:dyDescent="0.25">
      <c r="A19842" s="2">
        <v>45525.763888888891</v>
      </c>
      <c r="B19842">
        <v>138750</v>
      </c>
      <c r="C19842">
        <v>138785</v>
      </c>
      <c r="D19842">
        <v>138700</v>
      </c>
      <c r="E19842">
        <v>138765</v>
      </c>
    </row>
    <row r="19843" spans="1:5" x14ac:dyDescent="0.25">
      <c r="A19843" s="2">
        <v>45525.760416666664</v>
      </c>
      <c r="B19843">
        <v>138750</v>
      </c>
      <c r="C19843">
        <v>138805</v>
      </c>
      <c r="D19843">
        <v>138730</v>
      </c>
      <c r="E19843">
        <v>138750</v>
      </c>
    </row>
    <row r="19844" spans="1:5" x14ac:dyDescent="0.25">
      <c r="A19844" s="2">
        <v>45525.756944444445</v>
      </c>
      <c r="B19844">
        <v>138725</v>
      </c>
      <c r="C19844">
        <v>138775</v>
      </c>
      <c r="D19844">
        <v>138715</v>
      </c>
      <c r="E19844">
        <v>138745</v>
      </c>
    </row>
    <row r="19845" spans="1:5" x14ac:dyDescent="0.25">
      <c r="A19845" s="2">
        <v>45525.753472222219</v>
      </c>
      <c r="B19845">
        <v>138720</v>
      </c>
      <c r="C19845">
        <v>138745</v>
      </c>
      <c r="D19845">
        <v>138715</v>
      </c>
      <c r="E19845">
        <v>138720</v>
      </c>
    </row>
    <row r="19846" spans="1:5" x14ac:dyDescent="0.25">
      <c r="A19846" s="2">
        <v>45525.75</v>
      </c>
      <c r="B19846">
        <v>138720</v>
      </c>
      <c r="C19846">
        <v>138740</v>
      </c>
      <c r="D19846">
        <v>138685</v>
      </c>
      <c r="E19846">
        <v>138720</v>
      </c>
    </row>
    <row r="19847" spans="1:5" x14ac:dyDescent="0.25">
      <c r="A19847" s="2">
        <v>45525.746527777781</v>
      </c>
      <c r="B19847">
        <v>138705</v>
      </c>
      <c r="C19847">
        <v>138750</v>
      </c>
      <c r="D19847">
        <v>138665</v>
      </c>
      <c r="E19847">
        <v>138720</v>
      </c>
    </row>
    <row r="19848" spans="1:5" x14ac:dyDescent="0.25">
      <c r="A19848" s="2">
        <v>45525.743055555555</v>
      </c>
      <c r="B19848">
        <v>138720</v>
      </c>
      <c r="C19848">
        <v>138725</v>
      </c>
      <c r="D19848">
        <v>138700</v>
      </c>
      <c r="E19848">
        <v>138710</v>
      </c>
    </row>
    <row r="19849" spans="1:5" x14ac:dyDescent="0.25">
      <c r="A19849" s="2">
        <v>45525.739583333336</v>
      </c>
      <c r="B19849">
        <v>138695</v>
      </c>
      <c r="C19849">
        <v>138730</v>
      </c>
      <c r="D19849">
        <v>138690</v>
      </c>
      <c r="E19849">
        <v>138720</v>
      </c>
    </row>
    <row r="19850" spans="1:5" x14ac:dyDescent="0.25">
      <c r="A19850" s="2">
        <v>45525.736111111109</v>
      </c>
      <c r="B19850">
        <v>138760</v>
      </c>
      <c r="C19850">
        <v>138770</v>
      </c>
      <c r="D19850">
        <v>138695</v>
      </c>
      <c r="E19850">
        <v>138700</v>
      </c>
    </row>
    <row r="19851" spans="1:5" x14ac:dyDescent="0.25">
      <c r="A19851" s="2">
        <v>45525.732638888891</v>
      </c>
      <c r="B19851">
        <v>138760</v>
      </c>
      <c r="C19851">
        <v>138770</v>
      </c>
      <c r="D19851">
        <v>138735</v>
      </c>
      <c r="E19851">
        <v>138755</v>
      </c>
    </row>
    <row r="19852" spans="1:5" x14ac:dyDescent="0.25">
      <c r="A19852" s="2">
        <v>45525.729166666664</v>
      </c>
      <c r="B19852">
        <v>138730</v>
      </c>
      <c r="C19852">
        <v>138775</v>
      </c>
      <c r="D19852">
        <v>138685</v>
      </c>
      <c r="E19852">
        <v>138760</v>
      </c>
    </row>
    <row r="19853" spans="1:5" x14ac:dyDescent="0.25">
      <c r="A19853" s="2">
        <v>45525.725694444445</v>
      </c>
      <c r="B19853">
        <v>138730</v>
      </c>
      <c r="C19853">
        <v>138750</v>
      </c>
      <c r="D19853">
        <v>138715</v>
      </c>
      <c r="E19853">
        <v>138725</v>
      </c>
    </row>
    <row r="19854" spans="1:5" x14ac:dyDescent="0.25">
      <c r="A19854" s="2">
        <v>45525.722222222219</v>
      </c>
      <c r="B19854">
        <v>138670</v>
      </c>
      <c r="C19854">
        <v>138745</v>
      </c>
      <c r="D19854">
        <v>138655</v>
      </c>
      <c r="E19854">
        <v>138725</v>
      </c>
    </row>
    <row r="19855" spans="1:5" x14ac:dyDescent="0.25">
      <c r="A19855" s="2">
        <v>45525.71875</v>
      </c>
      <c r="B19855">
        <v>138645</v>
      </c>
      <c r="C19855">
        <v>138680</v>
      </c>
      <c r="D19855">
        <v>138615</v>
      </c>
      <c r="E19855">
        <v>138665</v>
      </c>
    </row>
    <row r="19856" spans="1:5" x14ac:dyDescent="0.25">
      <c r="A19856" s="2">
        <v>45525.715277777781</v>
      </c>
      <c r="B19856">
        <v>138590</v>
      </c>
      <c r="C19856">
        <v>138650</v>
      </c>
      <c r="D19856">
        <v>138575</v>
      </c>
      <c r="E19856">
        <v>138640</v>
      </c>
    </row>
    <row r="19857" spans="1:5" x14ac:dyDescent="0.25">
      <c r="A19857" s="2">
        <v>45525.711805555555</v>
      </c>
      <c r="B19857">
        <v>138590</v>
      </c>
      <c r="C19857">
        <v>138615</v>
      </c>
      <c r="D19857">
        <v>138540</v>
      </c>
      <c r="E19857">
        <v>138590</v>
      </c>
    </row>
    <row r="19858" spans="1:5" x14ac:dyDescent="0.25">
      <c r="A19858" s="2">
        <v>45525.708333333336</v>
      </c>
      <c r="B19858">
        <v>138590</v>
      </c>
      <c r="C19858">
        <v>138665</v>
      </c>
      <c r="D19858">
        <v>138570</v>
      </c>
      <c r="E19858">
        <v>138595</v>
      </c>
    </row>
    <row r="19859" spans="1:5" x14ac:dyDescent="0.25">
      <c r="A19859" s="2">
        <v>45525.704861111109</v>
      </c>
      <c r="B19859">
        <v>138630</v>
      </c>
      <c r="C19859">
        <v>138665</v>
      </c>
      <c r="D19859">
        <v>138580</v>
      </c>
      <c r="E19859">
        <v>138590</v>
      </c>
    </row>
    <row r="19860" spans="1:5" x14ac:dyDescent="0.25">
      <c r="A19860" s="2">
        <v>45525.701388888891</v>
      </c>
      <c r="B19860">
        <v>138630</v>
      </c>
      <c r="C19860">
        <v>138655</v>
      </c>
      <c r="D19860">
        <v>138610</v>
      </c>
      <c r="E19860">
        <v>138635</v>
      </c>
    </row>
    <row r="19861" spans="1:5" x14ac:dyDescent="0.25">
      <c r="A19861" s="2">
        <v>45525.697916666664</v>
      </c>
      <c r="B19861">
        <v>138630</v>
      </c>
      <c r="C19861">
        <v>138645</v>
      </c>
      <c r="D19861">
        <v>138595</v>
      </c>
      <c r="E19861">
        <v>138630</v>
      </c>
    </row>
    <row r="19862" spans="1:5" x14ac:dyDescent="0.25">
      <c r="A19862" s="2">
        <v>45525.694444444445</v>
      </c>
      <c r="B19862">
        <v>138660</v>
      </c>
      <c r="C19862">
        <v>138690</v>
      </c>
      <c r="D19862">
        <v>138630</v>
      </c>
      <c r="E19862">
        <v>138630</v>
      </c>
    </row>
    <row r="19863" spans="1:5" x14ac:dyDescent="0.25">
      <c r="A19863" s="2">
        <v>45525.690972222219</v>
      </c>
      <c r="B19863">
        <v>138605</v>
      </c>
      <c r="C19863">
        <v>138700</v>
      </c>
      <c r="D19863">
        <v>138585</v>
      </c>
      <c r="E19863">
        <v>138660</v>
      </c>
    </row>
    <row r="19864" spans="1:5" x14ac:dyDescent="0.25">
      <c r="A19864" s="2">
        <v>45525.6875</v>
      </c>
      <c r="B19864">
        <v>138650</v>
      </c>
      <c r="C19864">
        <v>138680</v>
      </c>
      <c r="D19864">
        <v>138590</v>
      </c>
      <c r="E19864">
        <v>138600</v>
      </c>
    </row>
    <row r="19865" spans="1:5" x14ac:dyDescent="0.25">
      <c r="A19865" s="2">
        <v>45525.684027777781</v>
      </c>
      <c r="B19865">
        <v>138685</v>
      </c>
      <c r="C19865">
        <v>138715</v>
      </c>
      <c r="D19865">
        <v>138645</v>
      </c>
      <c r="E19865">
        <v>138655</v>
      </c>
    </row>
    <row r="19866" spans="1:5" x14ac:dyDescent="0.25">
      <c r="A19866" s="2">
        <v>45525.680555555555</v>
      </c>
      <c r="B19866">
        <v>138670</v>
      </c>
      <c r="C19866">
        <v>138690</v>
      </c>
      <c r="D19866">
        <v>138605</v>
      </c>
      <c r="E19866">
        <v>138685</v>
      </c>
    </row>
    <row r="19867" spans="1:5" x14ac:dyDescent="0.25">
      <c r="A19867" s="2">
        <v>45525.677083333336</v>
      </c>
      <c r="B19867">
        <v>138655</v>
      </c>
      <c r="C19867">
        <v>138710</v>
      </c>
      <c r="D19867">
        <v>138635</v>
      </c>
      <c r="E19867">
        <v>138675</v>
      </c>
    </row>
    <row r="19868" spans="1:5" x14ac:dyDescent="0.25">
      <c r="A19868" s="2">
        <v>45525.673611111109</v>
      </c>
      <c r="B19868">
        <v>138680</v>
      </c>
      <c r="C19868">
        <v>138705</v>
      </c>
      <c r="D19868">
        <v>138650</v>
      </c>
      <c r="E19868">
        <v>138660</v>
      </c>
    </row>
    <row r="19869" spans="1:5" x14ac:dyDescent="0.25">
      <c r="A19869" s="2">
        <v>45525.670138888891</v>
      </c>
      <c r="B19869">
        <v>138695</v>
      </c>
      <c r="C19869">
        <v>138720</v>
      </c>
      <c r="D19869">
        <v>138645</v>
      </c>
      <c r="E19869">
        <v>138675</v>
      </c>
    </row>
    <row r="19870" spans="1:5" x14ac:dyDescent="0.25">
      <c r="A19870" s="2">
        <v>45525.666666666664</v>
      </c>
      <c r="B19870">
        <v>138690</v>
      </c>
      <c r="C19870">
        <v>138710</v>
      </c>
      <c r="D19870">
        <v>138640</v>
      </c>
      <c r="E19870">
        <v>138695</v>
      </c>
    </row>
    <row r="19871" spans="1:5" x14ac:dyDescent="0.25">
      <c r="A19871" s="2">
        <v>45525.663194444445</v>
      </c>
      <c r="B19871">
        <v>138740</v>
      </c>
      <c r="C19871">
        <v>138765</v>
      </c>
      <c r="D19871">
        <v>138630</v>
      </c>
      <c r="E19871">
        <v>138685</v>
      </c>
    </row>
    <row r="19872" spans="1:5" x14ac:dyDescent="0.25">
      <c r="A19872" s="2">
        <v>45525.659722222219</v>
      </c>
      <c r="B19872">
        <v>138810</v>
      </c>
      <c r="C19872">
        <v>138840</v>
      </c>
      <c r="D19872">
        <v>138740</v>
      </c>
      <c r="E19872">
        <v>138740</v>
      </c>
    </row>
    <row r="19873" spans="1:5" x14ac:dyDescent="0.25">
      <c r="A19873" s="2">
        <v>45525.65625</v>
      </c>
      <c r="B19873">
        <v>138765</v>
      </c>
      <c r="C19873">
        <v>138815</v>
      </c>
      <c r="D19873">
        <v>138720</v>
      </c>
      <c r="E19873">
        <v>138810</v>
      </c>
    </row>
    <row r="19874" spans="1:5" x14ac:dyDescent="0.25">
      <c r="A19874" s="2">
        <v>45525.652777777781</v>
      </c>
      <c r="B19874">
        <v>138710</v>
      </c>
      <c r="C19874">
        <v>138780</v>
      </c>
      <c r="D19874">
        <v>138660</v>
      </c>
      <c r="E19874">
        <v>138765</v>
      </c>
    </row>
    <row r="19875" spans="1:5" x14ac:dyDescent="0.25">
      <c r="A19875" s="2">
        <v>45525.649305555555</v>
      </c>
      <c r="B19875">
        <v>138720</v>
      </c>
      <c r="C19875">
        <v>138760</v>
      </c>
      <c r="D19875">
        <v>138660</v>
      </c>
      <c r="E19875">
        <v>138705</v>
      </c>
    </row>
    <row r="19876" spans="1:5" x14ac:dyDescent="0.25">
      <c r="A19876" s="2">
        <v>45525.645833333336</v>
      </c>
      <c r="B19876">
        <v>138690</v>
      </c>
      <c r="C19876">
        <v>138785</v>
      </c>
      <c r="D19876">
        <v>138620</v>
      </c>
      <c r="E19876">
        <v>138715</v>
      </c>
    </row>
    <row r="19877" spans="1:5" x14ac:dyDescent="0.25">
      <c r="A19877" s="2">
        <v>45525.642361111109</v>
      </c>
      <c r="B19877">
        <v>138550</v>
      </c>
      <c r="C19877">
        <v>138700</v>
      </c>
      <c r="D19877">
        <v>138525</v>
      </c>
      <c r="E19877">
        <v>138685</v>
      </c>
    </row>
    <row r="19878" spans="1:5" x14ac:dyDescent="0.25">
      <c r="A19878" s="2">
        <v>45525.638888888891</v>
      </c>
      <c r="B19878">
        <v>138515</v>
      </c>
      <c r="C19878">
        <v>138550</v>
      </c>
      <c r="D19878">
        <v>138480</v>
      </c>
      <c r="E19878">
        <v>138550</v>
      </c>
    </row>
    <row r="19879" spans="1:5" x14ac:dyDescent="0.25">
      <c r="A19879" s="2">
        <v>45525.635416666664</v>
      </c>
      <c r="B19879">
        <v>138560</v>
      </c>
      <c r="C19879">
        <v>138590</v>
      </c>
      <c r="D19879">
        <v>138505</v>
      </c>
      <c r="E19879">
        <v>138515</v>
      </c>
    </row>
    <row r="19880" spans="1:5" x14ac:dyDescent="0.25">
      <c r="A19880" s="2">
        <v>45525.631944444445</v>
      </c>
      <c r="B19880">
        <v>138660</v>
      </c>
      <c r="C19880">
        <v>138700</v>
      </c>
      <c r="D19880">
        <v>138535</v>
      </c>
      <c r="E19880">
        <v>138560</v>
      </c>
    </row>
    <row r="19881" spans="1:5" x14ac:dyDescent="0.25">
      <c r="A19881" s="2">
        <v>45525.628472222219</v>
      </c>
      <c r="B19881">
        <v>138530</v>
      </c>
      <c r="C19881">
        <v>138685</v>
      </c>
      <c r="D19881">
        <v>138505</v>
      </c>
      <c r="E19881">
        <v>138665</v>
      </c>
    </row>
    <row r="19882" spans="1:5" x14ac:dyDescent="0.25">
      <c r="A19882" s="2">
        <v>45525.625</v>
      </c>
      <c r="B19882">
        <v>138380</v>
      </c>
      <c r="C19882">
        <v>138560</v>
      </c>
      <c r="D19882">
        <v>138375</v>
      </c>
      <c r="E19882">
        <v>138525</v>
      </c>
    </row>
    <row r="19883" spans="1:5" x14ac:dyDescent="0.25">
      <c r="A19883" s="2">
        <v>45525.621527777781</v>
      </c>
      <c r="B19883">
        <v>138405</v>
      </c>
      <c r="C19883">
        <v>138435</v>
      </c>
      <c r="D19883">
        <v>138345</v>
      </c>
      <c r="E19883">
        <v>138380</v>
      </c>
    </row>
    <row r="19884" spans="1:5" x14ac:dyDescent="0.25">
      <c r="A19884" s="2">
        <v>45525.618055555555</v>
      </c>
      <c r="B19884">
        <v>138460</v>
      </c>
      <c r="C19884">
        <v>138470</v>
      </c>
      <c r="D19884">
        <v>138385</v>
      </c>
      <c r="E19884">
        <v>138405</v>
      </c>
    </row>
    <row r="19885" spans="1:5" x14ac:dyDescent="0.25">
      <c r="A19885" s="2">
        <v>45525.614583333336</v>
      </c>
      <c r="B19885">
        <v>138495</v>
      </c>
      <c r="C19885">
        <v>138535</v>
      </c>
      <c r="D19885">
        <v>138450</v>
      </c>
      <c r="E19885">
        <v>138460</v>
      </c>
    </row>
    <row r="19886" spans="1:5" x14ac:dyDescent="0.25">
      <c r="A19886" s="2">
        <v>45525.611111111109</v>
      </c>
      <c r="B19886">
        <v>138455</v>
      </c>
      <c r="C19886">
        <v>138510</v>
      </c>
      <c r="D19886">
        <v>138415</v>
      </c>
      <c r="E19886">
        <v>138490</v>
      </c>
    </row>
    <row r="19887" spans="1:5" x14ac:dyDescent="0.25">
      <c r="A19887" s="2">
        <v>45525.607638888891</v>
      </c>
      <c r="B19887">
        <v>138560</v>
      </c>
      <c r="C19887">
        <v>138565</v>
      </c>
      <c r="D19887">
        <v>138455</v>
      </c>
      <c r="E19887">
        <v>138455</v>
      </c>
    </row>
    <row r="19888" spans="1:5" x14ac:dyDescent="0.25">
      <c r="A19888" s="2">
        <v>45525.604166666664</v>
      </c>
      <c r="B19888">
        <v>138455</v>
      </c>
      <c r="C19888">
        <v>138570</v>
      </c>
      <c r="D19888">
        <v>138455</v>
      </c>
      <c r="E19888">
        <v>138560</v>
      </c>
    </row>
    <row r="19889" spans="1:5" x14ac:dyDescent="0.25">
      <c r="A19889" s="2">
        <v>45525.600694444445</v>
      </c>
      <c r="B19889">
        <v>138415</v>
      </c>
      <c r="C19889">
        <v>138465</v>
      </c>
      <c r="D19889">
        <v>138380</v>
      </c>
      <c r="E19889">
        <v>138460</v>
      </c>
    </row>
    <row r="19890" spans="1:5" x14ac:dyDescent="0.25">
      <c r="A19890" s="2">
        <v>45525.597222222219</v>
      </c>
      <c r="B19890">
        <v>138355</v>
      </c>
      <c r="C19890">
        <v>138440</v>
      </c>
      <c r="D19890">
        <v>138355</v>
      </c>
      <c r="E19890">
        <v>138410</v>
      </c>
    </row>
    <row r="19891" spans="1:5" x14ac:dyDescent="0.25">
      <c r="A19891" s="2">
        <v>45525.59375</v>
      </c>
      <c r="B19891">
        <v>138355</v>
      </c>
      <c r="C19891">
        <v>138420</v>
      </c>
      <c r="D19891">
        <v>138330</v>
      </c>
      <c r="E19891">
        <v>138355</v>
      </c>
    </row>
    <row r="19892" spans="1:5" x14ac:dyDescent="0.25">
      <c r="A19892" s="2">
        <v>45525.590277777781</v>
      </c>
      <c r="B19892">
        <v>138315</v>
      </c>
      <c r="C19892">
        <v>138405</v>
      </c>
      <c r="D19892">
        <v>138285</v>
      </c>
      <c r="E19892">
        <v>138355</v>
      </c>
    </row>
    <row r="19893" spans="1:5" x14ac:dyDescent="0.25">
      <c r="A19893" s="2">
        <v>45525.586805555555</v>
      </c>
      <c r="B19893">
        <v>138325</v>
      </c>
      <c r="C19893">
        <v>138340</v>
      </c>
      <c r="D19893">
        <v>138260</v>
      </c>
      <c r="E19893">
        <v>138315</v>
      </c>
    </row>
    <row r="19894" spans="1:5" x14ac:dyDescent="0.25">
      <c r="A19894" s="2">
        <v>45525.583333333336</v>
      </c>
      <c r="B19894">
        <v>138380</v>
      </c>
      <c r="C19894">
        <v>138440</v>
      </c>
      <c r="D19894">
        <v>138315</v>
      </c>
      <c r="E19894">
        <v>138325</v>
      </c>
    </row>
    <row r="19895" spans="1:5" x14ac:dyDescent="0.25">
      <c r="A19895" s="2">
        <v>45525.579861111109</v>
      </c>
      <c r="B19895">
        <v>138345</v>
      </c>
      <c r="C19895">
        <v>138400</v>
      </c>
      <c r="D19895">
        <v>138335</v>
      </c>
      <c r="E19895">
        <v>138385</v>
      </c>
    </row>
    <row r="19896" spans="1:5" x14ac:dyDescent="0.25">
      <c r="A19896" s="2">
        <v>45525.576388888891</v>
      </c>
      <c r="B19896">
        <v>138370</v>
      </c>
      <c r="C19896">
        <v>138370</v>
      </c>
      <c r="D19896">
        <v>138325</v>
      </c>
      <c r="E19896">
        <v>138345</v>
      </c>
    </row>
    <row r="19897" spans="1:5" x14ac:dyDescent="0.25">
      <c r="A19897" s="2">
        <v>45525.572916666664</v>
      </c>
      <c r="B19897">
        <v>138365</v>
      </c>
      <c r="C19897">
        <v>138405</v>
      </c>
      <c r="D19897">
        <v>138305</v>
      </c>
      <c r="E19897">
        <v>138365</v>
      </c>
    </row>
    <row r="19898" spans="1:5" x14ac:dyDescent="0.25">
      <c r="A19898" s="2">
        <v>45525.569444444445</v>
      </c>
      <c r="B19898">
        <v>138400</v>
      </c>
      <c r="C19898">
        <v>138425</v>
      </c>
      <c r="D19898">
        <v>138305</v>
      </c>
      <c r="E19898">
        <v>138360</v>
      </c>
    </row>
    <row r="19899" spans="1:5" x14ac:dyDescent="0.25">
      <c r="A19899" s="2">
        <v>45525.565972222219</v>
      </c>
      <c r="B19899">
        <v>138385</v>
      </c>
      <c r="C19899">
        <v>138450</v>
      </c>
      <c r="D19899">
        <v>138380</v>
      </c>
      <c r="E19899">
        <v>138400</v>
      </c>
    </row>
    <row r="19900" spans="1:5" x14ac:dyDescent="0.25">
      <c r="A19900" s="2">
        <v>45525.5625</v>
      </c>
      <c r="B19900">
        <v>138430</v>
      </c>
      <c r="C19900">
        <v>138430</v>
      </c>
      <c r="D19900">
        <v>138315</v>
      </c>
      <c r="E19900">
        <v>138385</v>
      </c>
    </row>
    <row r="19901" spans="1:5" x14ac:dyDescent="0.25">
      <c r="A19901" s="2">
        <v>45525.559027777781</v>
      </c>
      <c r="B19901">
        <v>138515</v>
      </c>
      <c r="C19901">
        <v>138515</v>
      </c>
      <c r="D19901">
        <v>138370</v>
      </c>
      <c r="E19901">
        <v>138425</v>
      </c>
    </row>
    <row r="19902" spans="1:5" x14ac:dyDescent="0.25">
      <c r="A19902" s="2">
        <v>45525.555555555555</v>
      </c>
      <c r="B19902">
        <v>138460</v>
      </c>
      <c r="C19902">
        <v>138535</v>
      </c>
      <c r="D19902">
        <v>138455</v>
      </c>
      <c r="E19902">
        <v>138510</v>
      </c>
    </row>
    <row r="19903" spans="1:5" x14ac:dyDescent="0.25">
      <c r="A19903" s="2">
        <v>45525.552083333336</v>
      </c>
      <c r="B19903">
        <v>138445</v>
      </c>
      <c r="C19903">
        <v>138470</v>
      </c>
      <c r="D19903">
        <v>138415</v>
      </c>
      <c r="E19903">
        <v>138455</v>
      </c>
    </row>
    <row r="19904" spans="1:5" x14ac:dyDescent="0.25">
      <c r="A19904" s="2">
        <v>45525.548611111109</v>
      </c>
      <c r="B19904">
        <v>138455</v>
      </c>
      <c r="C19904">
        <v>138470</v>
      </c>
      <c r="D19904">
        <v>138425</v>
      </c>
      <c r="E19904">
        <v>138445</v>
      </c>
    </row>
    <row r="19905" spans="1:5" x14ac:dyDescent="0.25">
      <c r="A19905" s="2">
        <v>45525.545138888891</v>
      </c>
      <c r="B19905">
        <v>138380</v>
      </c>
      <c r="C19905">
        <v>138485</v>
      </c>
      <c r="D19905">
        <v>138360</v>
      </c>
      <c r="E19905">
        <v>138455</v>
      </c>
    </row>
    <row r="19906" spans="1:5" x14ac:dyDescent="0.25">
      <c r="A19906" s="2">
        <v>45525.541666666664</v>
      </c>
      <c r="B19906">
        <v>138375</v>
      </c>
      <c r="C19906">
        <v>138395</v>
      </c>
      <c r="D19906">
        <v>138330</v>
      </c>
      <c r="E19906">
        <v>138375</v>
      </c>
    </row>
    <row r="19907" spans="1:5" x14ac:dyDescent="0.25">
      <c r="A19907" s="2">
        <v>45525.538194444445</v>
      </c>
      <c r="B19907">
        <v>138360</v>
      </c>
      <c r="C19907">
        <v>138380</v>
      </c>
      <c r="D19907">
        <v>138330</v>
      </c>
      <c r="E19907">
        <v>138375</v>
      </c>
    </row>
    <row r="19908" spans="1:5" x14ac:dyDescent="0.25">
      <c r="A19908" s="2">
        <v>45525.534722222219</v>
      </c>
      <c r="B19908">
        <v>138490</v>
      </c>
      <c r="C19908">
        <v>138490</v>
      </c>
      <c r="D19908">
        <v>138335</v>
      </c>
      <c r="E19908">
        <v>138360</v>
      </c>
    </row>
    <row r="19909" spans="1:5" x14ac:dyDescent="0.25">
      <c r="A19909" s="2">
        <v>45525.53125</v>
      </c>
      <c r="B19909">
        <v>138600</v>
      </c>
      <c r="C19909">
        <v>138615</v>
      </c>
      <c r="D19909">
        <v>138485</v>
      </c>
      <c r="E19909">
        <v>138490</v>
      </c>
    </row>
    <row r="19910" spans="1:5" x14ac:dyDescent="0.25">
      <c r="A19910" s="2">
        <v>45525.527777777781</v>
      </c>
      <c r="B19910">
        <v>138620</v>
      </c>
      <c r="C19910">
        <v>138655</v>
      </c>
      <c r="D19910">
        <v>138595</v>
      </c>
      <c r="E19910">
        <v>138600</v>
      </c>
    </row>
    <row r="19911" spans="1:5" x14ac:dyDescent="0.25">
      <c r="A19911" s="2">
        <v>45525.524305555555</v>
      </c>
      <c r="B19911">
        <v>138630</v>
      </c>
      <c r="C19911">
        <v>138650</v>
      </c>
      <c r="D19911">
        <v>138580</v>
      </c>
      <c r="E19911">
        <v>138625</v>
      </c>
    </row>
    <row r="19912" spans="1:5" x14ac:dyDescent="0.25">
      <c r="A19912" s="2">
        <v>45525.520833333336</v>
      </c>
      <c r="B19912">
        <v>138635</v>
      </c>
      <c r="C19912">
        <v>138670</v>
      </c>
      <c r="D19912">
        <v>138615</v>
      </c>
      <c r="E19912">
        <v>138635</v>
      </c>
    </row>
    <row r="19913" spans="1:5" x14ac:dyDescent="0.25">
      <c r="A19913" s="2">
        <v>45525.517361111109</v>
      </c>
      <c r="B19913">
        <v>138625</v>
      </c>
      <c r="C19913">
        <v>138670</v>
      </c>
      <c r="D19913">
        <v>138620</v>
      </c>
      <c r="E19913">
        <v>138635</v>
      </c>
    </row>
    <row r="19914" spans="1:5" x14ac:dyDescent="0.25">
      <c r="A19914" s="2">
        <v>45525.513888888891</v>
      </c>
      <c r="B19914">
        <v>138555</v>
      </c>
      <c r="C19914">
        <v>138650</v>
      </c>
      <c r="D19914">
        <v>138525</v>
      </c>
      <c r="E19914">
        <v>138620</v>
      </c>
    </row>
    <row r="19915" spans="1:5" x14ac:dyDescent="0.25">
      <c r="A19915" s="2">
        <v>45525.510416666664</v>
      </c>
      <c r="B19915">
        <v>138535</v>
      </c>
      <c r="C19915">
        <v>138560</v>
      </c>
      <c r="D19915">
        <v>138475</v>
      </c>
      <c r="E19915">
        <v>138555</v>
      </c>
    </row>
    <row r="19916" spans="1:5" x14ac:dyDescent="0.25">
      <c r="A19916" s="2">
        <v>45525.506944444445</v>
      </c>
      <c r="B19916">
        <v>138470</v>
      </c>
      <c r="C19916">
        <v>138550</v>
      </c>
      <c r="D19916">
        <v>138470</v>
      </c>
      <c r="E19916">
        <v>138535</v>
      </c>
    </row>
    <row r="19917" spans="1:5" x14ac:dyDescent="0.25">
      <c r="A19917" s="2">
        <v>45525.503472222219</v>
      </c>
      <c r="B19917">
        <v>138480</v>
      </c>
      <c r="C19917">
        <v>138500</v>
      </c>
      <c r="D19917">
        <v>138440</v>
      </c>
      <c r="E19917">
        <v>138475</v>
      </c>
    </row>
    <row r="19918" spans="1:5" x14ac:dyDescent="0.25">
      <c r="A19918" s="2">
        <v>45525.5</v>
      </c>
      <c r="B19918">
        <v>138505</v>
      </c>
      <c r="C19918">
        <v>138545</v>
      </c>
      <c r="D19918">
        <v>138445</v>
      </c>
      <c r="E19918">
        <v>138480</v>
      </c>
    </row>
    <row r="19919" spans="1:5" x14ac:dyDescent="0.25">
      <c r="A19919" s="2">
        <v>45525.496527777781</v>
      </c>
      <c r="B19919">
        <v>138490</v>
      </c>
      <c r="C19919">
        <v>138555</v>
      </c>
      <c r="D19919">
        <v>138460</v>
      </c>
      <c r="E19919">
        <v>138505</v>
      </c>
    </row>
    <row r="19920" spans="1:5" x14ac:dyDescent="0.25">
      <c r="A19920" s="2">
        <v>45525.493055555555</v>
      </c>
      <c r="B19920">
        <v>138580</v>
      </c>
      <c r="C19920">
        <v>138605</v>
      </c>
      <c r="D19920">
        <v>138415</v>
      </c>
      <c r="E19920">
        <v>138490</v>
      </c>
    </row>
    <row r="19921" spans="1:5" x14ac:dyDescent="0.25">
      <c r="A19921" s="2">
        <v>45525.489583333336</v>
      </c>
      <c r="B19921">
        <v>138780</v>
      </c>
      <c r="C19921">
        <v>138805</v>
      </c>
      <c r="D19921">
        <v>138575</v>
      </c>
      <c r="E19921">
        <v>138580</v>
      </c>
    </row>
    <row r="19922" spans="1:5" x14ac:dyDescent="0.25">
      <c r="A19922" s="2">
        <v>45525.486111111109</v>
      </c>
      <c r="B19922">
        <v>138610</v>
      </c>
      <c r="C19922">
        <v>138805</v>
      </c>
      <c r="D19922">
        <v>138605</v>
      </c>
      <c r="E19922">
        <v>138780</v>
      </c>
    </row>
    <row r="19923" spans="1:5" x14ac:dyDescent="0.25">
      <c r="A19923" s="2">
        <v>45525.482638888891</v>
      </c>
      <c r="B19923">
        <v>138615</v>
      </c>
      <c r="C19923">
        <v>138645</v>
      </c>
      <c r="D19923">
        <v>138570</v>
      </c>
      <c r="E19923">
        <v>138610</v>
      </c>
    </row>
    <row r="19924" spans="1:5" x14ac:dyDescent="0.25">
      <c r="A19924" s="2">
        <v>45525.479166666664</v>
      </c>
      <c r="B19924">
        <v>138600</v>
      </c>
      <c r="C19924">
        <v>138665</v>
      </c>
      <c r="D19924">
        <v>138580</v>
      </c>
      <c r="E19924">
        <v>138615</v>
      </c>
    </row>
    <row r="19925" spans="1:5" x14ac:dyDescent="0.25">
      <c r="A19925" s="2">
        <v>45525.475694444445</v>
      </c>
      <c r="B19925">
        <v>138585</v>
      </c>
      <c r="C19925">
        <v>138625</v>
      </c>
      <c r="D19925">
        <v>138540</v>
      </c>
      <c r="E19925">
        <v>138605</v>
      </c>
    </row>
    <row r="19926" spans="1:5" x14ac:dyDescent="0.25">
      <c r="A19926" s="2">
        <v>45525.472222222219</v>
      </c>
      <c r="B19926">
        <v>138710</v>
      </c>
      <c r="C19926">
        <v>138720</v>
      </c>
      <c r="D19926">
        <v>138580</v>
      </c>
      <c r="E19926">
        <v>138585</v>
      </c>
    </row>
    <row r="19927" spans="1:5" x14ac:dyDescent="0.25">
      <c r="A19927" s="2">
        <v>45525.46875</v>
      </c>
      <c r="B19927">
        <v>138620</v>
      </c>
      <c r="C19927">
        <v>138720</v>
      </c>
      <c r="D19927">
        <v>138580</v>
      </c>
      <c r="E19927">
        <v>138710</v>
      </c>
    </row>
    <row r="19928" spans="1:5" x14ac:dyDescent="0.25">
      <c r="A19928" s="2">
        <v>45525.465277777781</v>
      </c>
      <c r="B19928">
        <v>138500</v>
      </c>
      <c r="C19928">
        <v>138665</v>
      </c>
      <c r="D19928">
        <v>138490</v>
      </c>
      <c r="E19928">
        <v>138620</v>
      </c>
    </row>
    <row r="19929" spans="1:5" x14ac:dyDescent="0.25">
      <c r="A19929" s="2">
        <v>45525.461805555555</v>
      </c>
      <c r="B19929">
        <v>138780</v>
      </c>
      <c r="C19929">
        <v>138840</v>
      </c>
      <c r="D19929">
        <v>138490</v>
      </c>
      <c r="E19929">
        <v>138500</v>
      </c>
    </row>
    <row r="19930" spans="1:5" x14ac:dyDescent="0.25">
      <c r="A19930" s="2">
        <v>45525.458333333336</v>
      </c>
      <c r="B19930">
        <v>138840</v>
      </c>
      <c r="C19930">
        <v>138915</v>
      </c>
      <c r="D19930">
        <v>138770</v>
      </c>
      <c r="E19930">
        <v>138780</v>
      </c>
    </row>
    <row r="19931" spans="1:5" x14ac:dyDescent="0.25">
      <c r="A19931" s="2">
        <v>45525.454861111109</v>
      </c>
      <c r="B19931">
        <v>138945</v>
      </c>
      <c r="C19931">
        <v>139030</v>
      </c>
      <c r="D19931">
        <v>138795</v>
      </c>
      <c r="E19931">
        <v>138835</v>
      </c>
    </row>
    <row r="19932" spans="1:5" x14ac:dyDescent="0.25">
      <c r="A19932" s="2">
        <v>45525.451388888891</v>
      </c>
      <c r="B19932">
        <v>138960</v>
      </c>
      <c r="C19932">
        <v>139085</v>
      </c>
      <c r="D19932">
        <v>138910</v>
      </c>
      <c r="E19932">
        <v>138945</v>
      </c>
    </row>
    <row r="19933" spans="1:5" x14ac:dyDescent="0.25">
      <c r="A19933" s="2">
        <v>45525.447916666664</v>
      </c>
      <c r="B19933">
        <v>138935</v>
      </c>
      <c r="C19933">
        <v>138985</v>
      </c>
      <c r="D19933">
        <v>138845</v>
      </c>
      <c r="E19933">
        <v>138965</v>
      </c>
    </row>
    <row r="19934" spans="1:5" x14ac:dyDescent="0.25">
      <c r="A19934" s="2">
        <v>45525.444444444445</v>
      </c>
      <c r="B19934">
        <v>138750</v>
      </c>
      <c r="C19934">
        <v>138950</v>
      </c>
      <c r="D19934">
        <v>138735</v>
      </c>
      <c r="E19934">
        <v>138935</v>
      </c>
    </row>
    <row r="19935" spans="1:5" x14ac:dyDescent="0.25">
      <c r="A19935" s="2">
        <v>45525.440972222219</v>
      </c>
      <c r="B19935">
        <v>138825</v>
      </c>
      <c r="C19935">
        <v>138900</v>
      </c>
      <c r="D19935">
        <v>138740</v>
      </c>
      <c r="E19935">
        <v>138750</v>
      </c>
    </row>
    <row r="19936" spans="1:5" x14ac:dyDescent="0.25">
      <c r="A19936" s="2">
        <v>45525.4375</v>
      </c>
      <c r="B19936">
        <v>138940</v>
      </c>
      <c r="C19936">
        <v>138990</v>
      </c>
      <c r="D19936">
        <v>138740</v>
      </c>
      <c r="E19936">
        <v>138825</v>
      </c>
    </row>
    <row r="19937" spans="1:5" x14ac:dyDescent="0.25">
      <c r="A19937" s="2">
        <v>45525.434027777781</v>
      </c>
      <c r="B19937">
        <v>138865</v>
      </c>
      <c r="C19937">
        <v>139000</v>
      </c>
      <c r="D19937">
        <v>138810</v>
      </c>
      <c r="E19937">
        <v>138945</v>
      </c>
    </row>
    <row r="19938" spans="1:5" x14ac:dyDescent="0.25">
      <c r="A19938" s="2">
        <v>45525.430555555555</v>
      </c>
      <c r="B19938">
        <v>138610</v>
      </c>
      <c r="C19938">
        <v>138895</v>
      </c>
      <c r="D19938">
        <v>138590</v>
      </c>
      <c r="E19938">
        <v>138870</v>
      </c>
    </row>
    <row r="19939" spans="1:5" x14ac:dyDescent="0.25">
      <c r="A19939" s="2">
        <v>45525.427083333336</v>
      </c>
      <c r="B19939">
        <v>138645</v>
      </c>
      <c r="C19939">
        <v>138720</v>
      </c>
      <c r="D19939">
        <v>138590</v>
      </c>
      <c r="E19939">
        <v>138610</v>
      </c>
    </row>
    <row r="19940" spans="1:5" x14ac:dyDescent="0.25">
      <c r="A19940" s="2">
        <v>45525.423611111109</v>
      </c>
      <c r="B19940">
        <v>138530</v>
      </c>
      <c r="C19940">
        <v>138675</v>
      </c>
      <c r="D19940">
        <v>138505</v>
      </c>
      <c r="E19940">
        <v>138645</v>
      </c>
    </row>
    <row r="19941" spans="1:5" x14ac:dyDescent="0.25">
      <c r="A19941" s="2">
        <v>45525.420138888891</v>
      </c>
      <c r="B19941">
        <v>138640</v>
      </c>
      <c r="C19941">
        <v>138640</v>
      </c>
      <c r="D19941">
        <v>138515</v>
      </c>
      <c r="E19941">
        <v>138525</v>
      </c>
    </row>
    <row r="19942" spans="1:5" x14ac:dyDescent="0.25">
      <c r="A19942" s="2">
        <v>45525.416666666664</v>
      </c>
      <c r="B19942">
        <v>138660</v>
      </c>
      <c r="C19942">
        <v>138690</v>
      </c>
      <c r="D19942">
        <v>138580</v>
      </c>
      <c r="E19942">
        <v>138640</v>
      </c>
    </row>
    <row r="19943" spans="1:5" x14ac:dyDescent="0.25">
      <c r="A19943" s="2">
        <v>45525.413194444445</v>
      </c>
      <c r="B19943">
        <v>138635</v>
      </c>
      <c r="C19943">
        <v>138675</v>
      </c>
      <c r="D19943">
        <v>138595</v>
      </c>
      <c r="E19943">
        <v>138655</v>
      </c>
    </row>
    <row r="19944" spans="1:5" x14ac:dyDescent="0.25">
      <c r="A19944" s="2">
        <v>45525.409722222219</v>
      </c>
      <c r="B19944">
        <v>138650</v>
      </c>
      <c r="C19944">
        <v>138655</v>
      </c>
      <c r="D19944">
        <v>138575</v>
      </c>
      <c r="E19944">
        <v>138635</v>
      </c>
    </row>
    <row r="19945" spans="1:5" x14ac:dyDescent="0.25">
      <c r="A19945" s="2">
        <v>45525.40625</v>
      </c>
      <c r="B19945">
        <v>138630</v>
      </c>
      <c r="C19945">
        <v>138670</v>
      </c>
      <c r="D19945">
        <v>138625</v>
      </c>
      <c r="E19945">
        <v>138650</v>
      </c>
    </row>
    <row r="19946" spans="1:5" x14ac:dyDescent="0.25">
      <c r="A19946" s="2">
        <v>45525.402777777781</v>
      </c>
      <c r="B19946">
        <v>138700</v>
      </c>
      <c r="C19946">
        <v>138700</v>
      </c>
      <c r="D19946">
        <v>138585</v>
      </c>
      <c r="E19946">
        <v>138635</v>
      </c>
    </row>
    <row r="19947" spans="1:5" x14ac:dyDescent="0.25">
      <c r="A19947" s="2">
        <v>45525.399305555555</v>
      </c>
      <c r="B19947">
        <v>138700</v>
      </c>
      <c r="C19947">
        <v>138700</v>
      </c>
      <c r="D19947">
        <v>138660</v>
      </c>
      <c r="E19947">
        <v>138700</v>
      </c>
    </row>
    <row r="19948" spans="1:5" x14ac:dyDescent="0.25">
      <c r="A19948" s="2">
        <v>45525.395833333336</v>
      </c>
      <c r="B19948">
        <v>138620</v>
      </c>
      <c r="C19948">
        <v>138725</v>
      </c>
      <c r="D19948">
        <v>138600</v>
      </c>
      <c r="E19948">
        <v>138700</v>
      </c>
    </row>
    <row r="19949" spans="1:5" x14ac:dyDescent="0.25">
      <c r="A19949" s="2">
        <v>45525.392361111109</v>
      </c>
      <c r="B19949">
        <v>138720</v>
      </c>
      <c r="C19949">
        <v>138735</v>
      </c>
      <c r="D19949">
        <v>138610</v>
      </c>
      <c r="E19949">
        <v>138615</v>
      </c>
    </row>
    <row r="19950" spans="1:5" x14ac:dyDescent="0.25">
      <c r="A19950" s="2">
        <v>45525.388888888891</v>
      </c>
      <c r="B19950">
        <v>138625</v>
      </c>
      <c r="C19950">
        <v>138760</v>
      </c>
      <c r="D19950">
        <v>138615</v>
      </c>
      <c r="E19950">
        <v>138725</v>
      </c>
    </row>
    <row r="19951" spans="1:5" x14ac:dyDescent="0.25">
      <c r="A19951" s="2">
        <v>45525.385416666664</v>
      </c>
      <c r="B19951">
        <v>138650</v>
      </c>
      <c r="C19951">
        <v>138685</v>
      </c>
      <c r="D19951">
        <v>138600</v>
      </c>
      <c r="E19951">
        <v>138625</v>
      </c>
    </row>
    <row r="19952" spans="1:5" x14ac:dyDescent="0.25">
      <c r="A19952" s="2">
        <v>45525.381944444445</v>
      </c>
      <c r="B19952">
        <v>138680</v>
      </c>
      <c r="C19952">
        <v>138720</v>
      </c>
      <c r="D19952">
        <v>138585</v>
      </c>
      <c r="E19952">
        <v>138650</v>
      </c>
    </row>
    <row r="19953" spans="1:5" x14ac:dyDescent="0.25">
      <c r="A19953" s="2">
        <v>45525.378472222219</v>
      </c>
      <c r="B19953">
        <v>138715</v>
      </c>
      <c r="C19953">
        <v>138715</v>
      </c>
      <c r="D19953">
        <v>138575</v>
      </c>
      <c r="E19953">
        <v>138680</v>
      </c>
    </row>
    <row r="19954" spans="1:5" x14ac:dyDescent="0.25">
      <c r="A19954" s="2">
        <v>45525.375</v>
      </c>
      <c r="B19954">
        <v>138590</v>
      </c>
      <c r="C19954">
        <v>138835</v>
      </c>
      <c r="D19954">
        <v>138550</v>
      </c>
      <c r="E19954">
        <v>138710</v>
      </c>
    </row>
    <row r="19955" spans="1:5" x14ac:dyDescent="0.25">
      <c r="A19955" s="2">
        <v>45524.763888888891</v>
      </c>
      <c r="B19955">
        <v>138415</v>
      </c>
      <c r="C19955">
        <v>138415</v>
      </c>
      <c r="D19955">
        <v>138280</v>
      </c>
      <c r="E19955">
        <v>138415</v>
      </c>
    </row>
    <row r="19956" spans="1:5" x14ac:dyDescent="0.25">
      <c r="A19956" s="2">
        <v>45524.760416666664</v>
      </c>
      <c r="B19956">
        <v>138370</v>
      </c>
      <c r="C19956">
        <v>138450</v>
      </c>
      <c r="D19956">
        <v>138365</v>
      </c>
      <c r="E19956">
        <v>138415</v>
      </c>
    </row>
    <row r="19957" spans="1:5" x14ac:dyDescent="0.25">
      <c r="A19957" s="2">
        <v>45524.756944444445</v>
      </c>
      <c r="B19957">
        <v>138395</v>
      </c>
      <c r="C19957">
        <v>138450</v>
      </c>
      <c r="D19957">
        <v>138330</v>
      </c>
      <c r="E19957">
        <v>138365</v>
      </c>
    </row>
    <row r="19958" spans="1:5" x14ac:dyDescent="0.25">
      <c r="A19958" s="2">
        <v>45524.753472222219</v>
      </c>
      <c r="B19958">
        <v>138475</v>
      </c>
      <c r="C19958">
        <v>138485</v>
      </c>
      <c r="D19958">
        <v>138360</v>
      </c>
      <c r="E19958">
        <v>138400</v>
      </c>
    </row>
    <row r="19959" spans="1:5" x14ac:dyDescent="0.25">
      <c r="A19959" s="2">
        <v>45524.75</v>
      </c>
      <c r="B19959">
        <v>138500</v>
      </c>
      <c r="C19959">
        <v>138510</v>
      </c>
      <c r="D19959">
        <v>138465</v>
      </c>
      <c r="E19959">
        <v>138475</v>
      </c>
    </row>
    <row r="19960" spans="1:5" x14ac:dyDescent="0.25">
      <c r="A19960" s="2">
        <v>45524.746527777781</v>
      </c>
      <c r="B19960">
        <v>138450</v>
      </c>
      <c r="C19960">
        <v>138525</v>
      </c>
      <c r="D19960">
        <v>138440</v>
      </c>
      <c r="E19960">
        <v>138505</v>
      </c>
    </row>
    <row r="19961" spans="1:5" x14ac:dyDescent="0.25">
      <c r="A19961" s="2">
        <v>45524.743055555555</v>
      </c>
      <c r="B19961">
        <v>138475</v>
      </c>
      <c r="C19961">
        <v>138505</v>
      </c>
      <c r="D19961">
        <v>138430</v>
      </c>
      <c r="E19961">
        <v>138445</v>
      </c>
    </row>
    <row r="19962" spans="1:5" x14ac:dyDescent="0.25">
      <c r="A19962" s="2">
        <v>45524.739583333336</v>
      </c>
      <c r="B19962">
        <v>138505</v>
      </c>
      <c r="C19962">
        <v>138530</v>
      </c>
      <c r="D19962">
        <v>138455</v>
      </c>
      <c r="E19962">
        <v>138475</v>
      </c>
    </row>
    <row r="19963" spans="1:5" x14ac:dyDescent="0.25">
      <c r="A19963" s="2">
        <v>45524.736111111109</v>
      </c>
      <c r="B19963">
        <v>138485</v>
      </c>
      <c r="C19963">
        <v>138515</v>
      </c>
      <c r="D19963">
        <v>138470</v>
      </c>
      <c r="E19963">
        <v>138500</v>
      </c>
    </row>
    <row r="19964" spans="1:5" x14ac:dyDescent="0.25">
      <c r="A19964" s="2">
        <v>45524.732638888891</v>
      </c>
      <c r="B19964">
        <v>138440</v>
      </c>
      <c r="C19964">
        <v>138495</v>
      </c>
      <c r="D19964">
        <v>138415</v>
      </c>
      <c r="E19964">
        <v>138490</v>
      </c>
    </row>
    <row r="19965" spans="1:5" x14ac:dyDescent="0.25">
      <c r="A19965" s="2">
        <v>45524.729166666664</v>
      </c>
      <c r="B19965">
        <v>138385</v>
      </c>
      <c r="C19965">
        <v>138470</v>
      </c>
      <c r="D19965">
        <v>138380</v>
      </c>
      <c r="E19965">
        <v>138435</v>
      </c>
    </row>
    <row r="19966" spans="1:5" x14ac:dyDescent="0.25">
      <c r="A19966" s="2">
        <v>45524.725694444445</v>
      </c>
      <c r="B19966">
        <v>138325</v>
      </c>
      <c r="C19966">
        <v>138395</v>
      </c>
      <c r="D19966">
        <v>138320</v>
      </c>
      <c r="E19966">
        <v>138385</v>
      </c>
    </row>
    <row r="19967" spans="1:5" x14ac:dyDescent="0.25">
      <c r="A19967" s="2">
        <v>45524.722222222219</v>
      </c>
      <c r="B19967">
        <v>138330</v>
      </c>
      <c r="C19967">
        <v>138355</v>
      </c>
      <c r="D19967">
        <v>138310</v>
      </c>
      <c r="E19967">
        <v>138325</v>
      </c>
    </row>
    <row r="19968" spans="1:5" x14ac:dyDescent="0.25">
      <c r="A19968" s="2">
        <v>45524.71875</v>
      </c>
      <c r="B19968">
        <v>138330</v>
      </c>
      <c r="C19968">
        <v>138365</v>
      </c>
      <c r="D19968">
        <v>138305</v>
      </c>
      <c r="E19968">
        <v>138330</v>
      </c>
    </row>
    <row r="19969" spans="1:5" x14ac:dyDescent="0.25">
      <c r="A19969" s="2">
        <v>45524.715277777781</v>
      </c>
      <c r="B19969">
        <v>138315</v>
      </c>
      <c r="C19969">
        <v>138335</v>
      </c>
      <c r="D19969">
        <v>138285</v>
      </c>
      <c r="E19969">
        <v>138335</v>
      </c>
    </row>
    <row r="19970" spans="1:5" x14ac:dyDescent="0.25">
      <c r="A19970" s="2">
        <v>45524.711805555555</v>
      </c>
      <c r="B19970">
        <v>138260</v>
      </c>
      <c r="C19970">
        <v>138320</v>
      </c>
      <c r="D19970">
        <v>138220</v>
      </c>
      <c r="E19970">
        <v>138315</v>
      </c>
    </row>
    <row r="19971" spans="1:5" x14ac:dyDescent="0.25">
      <c r="A19971" s="2">
        <v>45524.708333333336</v>
      </c>
      <c r="B19971">
        <v>138255</v>
      </c>
      <c r="C19971">
        <v>138320</v>
      </c>
      <c r="D19971">
        <v>138225</v>
      </c>
      <c r="E19971">
        <v>138260</v>
      </c>
    </row>
    <row r="19972" spans="1:5" x14ac:dyDescent="0.25">
      <c r="A19972" s="2">
        <v>45524.704861111109</v>
      </c>
      <c r="B19972">
        <v>138290</v>
      </c>
      <c r="C19972">
        <v>138345</v>
      </c>
      <c r="D19972">
        <v>138225</v>
      </c>
      <c r="E19972">
        <v>138255</v>
      </c>
    </row>
    <row r="19973" spans="1:5" x14ac:dyDescent="0.25">
      <c r="A19973" s="2">
        <v>45524.701388888891</v>
      </c>
      <c r="B19973">
        <v>138305</v>
      </c>
      <c r="C19973">
        <v>138350</v>
      </c>
      <c r="D19973">
        <v>138270</v>
      </c>
      <c r="E19973">
        <v>138285</v>
      </c>
    </row>
    <row r="19974" spans="1:5" x14ac:dyDescent="0.25">
      <c r="A19974" s="2">
        <v>45524.697916666664</v>
      </c>
      <c r="B19974">
        <v>138305</v>
      </c>
      <c r="C19974">
        <v>138330</v>
      </c>
      <c r="D19974">
        <v>138245</v>
      </c>
      <c r="E19974">
        <v>138305</v>
      </c>
    </row>
    <row r="19975" spans="1:5" x14ac:dyDescent="0.25">
      <c r="A19975" s="2">
        <v>45524.694444444445</v>
      </c>
      <c r="B19975">
        <v>138335</v>
      </c>
      <c r="C19975">
        <v>138360</v>
      </c>
      <c r="D19975">
        <v>138260</v>
      </c>
      <c r="E19975">
        <v>138305</v>
      </c>
    </row>
    <row r="19976" spans="1:5" x14ac:dyDescent="0.25">
      <c r="A19976" s="2">
        <v>45524.690972222219</v>
      </c>
      <c r="B19976">
        <v>138340</v>
      </c>
      <c r="C19976">
        <v>138390</v>
      </c>
      <c r="D19976">
        <v>138315</v>
      </c>
      <c r="E19976">
        <v>138335</v>
      </c>
    </row>
    <row r="19977" spans="1:5" x14ac:dyDescent="0.25">
      <c r="A19977" s="2">
        <v>45524.6875</v>
      </c>
      <c r="B19977">
        <v>138400</v>
      </c>
      <c r="C19977">
        <v>138415</v>
      </c>
      <c r="D19977">
        <v>138320</v>
      </c>
      <c r="E19977">
        <v>138335</v>
      </c>
    </row>
    <row r="19978" spans="1:5" x14ac:dyDescent="0.25">
      <c r="A19978" s="2">
        <v>45524.684027777781</v>
      </c>
      <c r="B19978">
        <v>138360</v>
      </c>
      <c r="C19978">
        <v>138420</v>
      </c>
      <c r="D19978">
        <v>138350</v>
      </c>
      <c r="E19978">
        <v>138395</v>
      </c>
    </row>
    <row r="19979" spans="1:5" x14ac:dyDescent="0.25">
      <c r="A19979" s="2">
        <v>45524.680555555555</v>
      </c>
      <c r="B19979">
        <v>138355</v>
      </c>
      <c r="C19979">
        <v>138385</v>
      </c>
      <c r="D19979">
        <v>138315</v>
      </c>
      <c r="E19979">
        <v>138355</v>
      </c>
    </row>
    <row r="19980" spans="1:5" x14ac:dyDescent="0.25">
      <c r="A19980" s="2">
        <v>45524.677083333336</v>
      </c>
      <c r="B19980">
        <v>138225</v>
      </c>
      <c r="C19980">
        <v>138355</v>
      </c>
      <c r="D19980">
        <v>138225</v>
      </c>
      <c r="E19980">
        <v>138355</v>
      </c>
    </row>
    <row r="19981" spans="1:5" x14ac:dyDescent="0.25">
      <c r="A19981" s="2">
        <v>45524.673611111109</v>
      </c>
      <c r="B19981">
        <v>138240</v>
      </c>
      <c r="C19981">
        <v>138285</v>
      </c>
      <c r="D19981">
        <v>138195</v>
      </c>
      <c r="E19981">
        <v>138225</v>
      </c>
    </row>
    <row r="19982" spans="1:5" x14ac:dyDescent="0.25">
      <c r="A19982" s="2">
        <v>45524.670138888891</v>
      </c>
      <c r="B19982">
        <v>138290</v>
      </c>
      <c r="C19982">
        <v>138305</v>
      </c>
      <c r="D19982">
        <v>138210</v>
      </c>
      <c r="E19982">
        <v>138240</v>
      </c>
    </row>
    <row r="19983" spans="1:5" x14ac:dyDescent="0.25">
      <c r="A19983" s="2">
        <v>45524.666666666664</v>
      </c>
      <c r="B19983">
        <v>138320</v>
      </c>
      <c r="C19983">
        <v>138330</v>
      </c>
      <c r="D19983">
        <v>138270</v>
      </c>
      <c r="E19983">
        <v>138295</v>
      </c>
    </row>
    <row r="19984" spans="1:5" x14ac:dyDescent="0.25">
      <c r="A19984" s="2">
        <v>45524.663194444445</v>
      </c>
      <c r="B19984">
        <v>138345</v>
      </c>
      <c r="C19984">
        <v>138390</v>
      </c>
      <c r="D19984">
        <v>138315</v>
      </c>
      <c r="E19984">
        <v>138320</v>
      </c>
    </row>
    <row r="19985" spans="1:5" x14ac:dyDescent="0.25">
      <c r="A19985" s="2">
        <v>45524.659722222219</v>
      </c>
      <c r="B19985">
        <v>138350</v>
      </c>
      <c r="C19985">
        <v>138370</v>
      </c>
      <c r="D19985">
        <v>138315</v>
      </c>
      <c r="E19985">
        <v>138340</v>
      </c>
    </row>
    <row r="19986" spans="1:5" x14ac:dyDescent="0.25">
      <c r="A19986" s="2">
        <v>45524.65625</v>
      </c>
      <c r="B19986">
        <v>138320</v>
      </c>
      <c r="C19986">
        <v>138395</v>
      </c>
      <c r="D19986">
        <v>138315</v>
      </c>
      <c r="E19986">
        <v>138345</v>
      </c>
    </row>
    <row r="19987" spans="1:5" x14ac:dyDescent="0.25">
      <c r="A19987" s="2">
        <v>45524.652777777781</v>
      </c>
      <c r="B19987">
        <v>138320</v>
      </c>
      <c r="C19987">
        <v>138385</v>
      </c>
      <c r="D19987">
        <v>138295</v>
      </c>
      <c r="E19987">
        <v>138320</v>
      </c>
    </row>
    <row r="19988" spans="1:5" x14ac:dyDescent="0.25">
      <c r="A19988" s="2">
        <v>45524.649305555555</v>
      </c>
      <c r="B19988">
        <v>138370</v>
      </c>
      <c r="C19988">
        <v>138380</v>
      </c>
      <c r="D19988">
        <v>138280</v>
      </c>
      <c r="E19988">
        <v>138315</v>
      </c>
    </row>
    <row r="19989" spans="1:5" x14ac:dyDescent="0.25">
      <c r="A19989" s="2">
        <v>45524.645833333336</v>
      </c>
      <c r="B19989">
        <v>138410</v>
      </c>
      <c r="C19989">
        <v>138445</v>
      </c>
      <c r="D19989">
        <v>138355</v>
      </c>
      <c r="E19989">
        <v>138365</v>
      </c>
    </row>
    <row r="19990" spans="1:5" x14ac:dyDescent="0.25">
      <c r="A19990" s="2">
        <v>45524.642361111109</v>
      </c>
      <c r="B19990">
        <v>138420</v>
      </c>
      <c r="C19990">
        <v>138425</v>
      </c>
      <c r="D19990">
        <v>138375</v>
      </c>
      <c r="E19990">
        <v>138405</v>
      </c>
    </row>
    <row r="19991" spans="1:5" x14ac:dyDescent="0.25">
      <c r="A19991" s="2">
        <v>45524.638888888891</v>
      </c>
      <c r="B19991">
        <v>138450</v>
      </c>
      <c r="C19991">
        <v>138475</v>
      </c>
      <c r="D19991">
        <v>138385</v>
      </c>
      <c r="E19991">
        <v>138415</v>
      </c>
    </row>
    <row r="19992" spans="1:5" x14ac:dyDescent="0.25">
      <c r="A19992" s="2">
        <v>45524.635416666664</v>
      </c>
      <c r="B19992">
        <v>138335</v>
      </c>
      <c r="C19992">
        <v>138470</v>
      </c>
      <c r="D19992">
        <v>138315</v>
      </c>
      <c r="E19992">
        <v>138445</v>
      </c>
    </row>
    <row r="19993" spans="1:5" x14ac:dyDescent="0.25">
      <c r="A19993" s="2">
        <v>45524.631944444445</v>
      </c>
      <c r="B19993">
        <v>138280</v>
      </c>
      <c r="C19993">
        <v>138370</v>
      </c>
      <c r="D19993">
        <v>138270</v>
      </c>
      <c r="E19993">
        <v>138340</v>
      </c>
    </row>
    <row r="19994" spans="1:5" x14ac:dyDescent="0.25">
      <c r="A19994" s="2">
        <v>45524.628472222219</v>
      </c>
      <c r="B19994">
        <v>138335</v>
      </c>
      <c r="C19994">
        <v>138340</v>
      </c>
      <c r="D19994">
        <v>138280</v>
      </c>
      <c r="E19994">
        <v>138280</v>
      </c>
    </row>
    <row r="19995" spans="1:5" x14ac:dyDescent="0.25">
      <c r="A19995" s="2">
        <v>45524.625</v>
      </c>
      <c r="B19995">
        <v>138310</v>
      </c>
      <c r="C19995">
        <v>138355</v>
      </c>
      <c r="D19995">
        <v>138280</v>
      </c>
      <c r="E19995">
        <v>138340</v>
      </c>
    </row>
    <row r="19996" spans="1:5" x14ac:dyDescent="0.25">
      <c r="A19996" s="2">
        <v>45524.621527777781</v>
      </c>
      <c r="B19996">
        <v>138315</v>
      </c>
      <c r="C19996">
        <v>138325</v>
      </c>
      <c r="D19996">
        <v>138200</v>
      </c>
      <c r="E19996">
        <v>138305</v>
      </c>
    </row>
    <row r="19997" spans="1:5" x14ac:dyDescent="0.25">
      <c r="A19997" s="2">
        <v>45524.618055555555</v>
      </c>
      <c r="B19997">
        <v>138265</v>
      </c>
      <c r="C19997">
        <v>138320</v>
      </c>
      <c r="D19997">
        <v>138255</v>
      </c>
      <c r="E19997">
        <v>138310</v>
      </c>
    </row>
    <row r="19998" spans="1:5" x14ac:dyDescent="0.25">
      <c r="A19998" s="2">
        <v>45524.614583333336</v>
      </c>
      <c r="B19998">
        <v>138145</v>
      </c>
      <c r="C19998">
        <v>138280</v>
      </c>
      <c r="D19998">
        <v>138110</v>
      </c>
      <c r="E19998">
        <v>138270</v>
      </c>
    </row>
    <row r="19999" spans="1:5" x14ac:dyDescent="0.25">
      <c r="A19999" s="2">
        <v>45524.611111111109</v>
      </c>
      <c r="B19999">
        <v>138050</v>
      </c>
      <c r="C19999">
        <v>138185</v>
      </c>
      <c r="D19999">
        <v>138035</v>
      </c>
      <c r="E19999">
        <v>138150</v>
      </c>
    </row>
    <row r="20000" spans="1:5" x14ac:dyDescent="0.25">
      <c r="A20000" s="2">
        <v>45524.607638888891</v>
      </c>
      <c r="B20000">
        <v>138020</v>
      </c>
      <c r="C20000">
        <v>138060</v>
      </c>
      <c r="D20000">
        <v>138015</v>
      </c>
      <c r="E20000">
        <v>138055</v>
      </c>
    </row>
    <row r="20001" spans="1:5" x14ac:dyDescent="0.25">
      <c r="A20001" s="2">
        <v>45524.604166666664</v>
      </c>
      <c r="B20001">
        <v>138075</v>
      </c>
      <c r="C20001">
        <v>138080</v>
      </c>
      <c r="D20001">
        <v>137990</v>
      </c>
      <c r="E20001">
        <v>138025</v>
      </c>
    </row>
    <row r="20002" spans="1:5" x14ac:dyDescent="0.25">
      <c r="A20002" s="2">
        <v>45524.600694444445</v>
      </c>
      <c r="B20002">
        <v>138060</v>
      </c>
      <c r="C20002">
        <v>138105</v>
      </c>
      <c r="D20002">
        <v>138030</v>
      </c>
      <c r="E20002">
        <v>138070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298FF-2AE7-4296-8360-5B289C30F48A}">
  <dimension ref="A1:E20002"/>
  <sheetViews>
    <sheetView workbookViewId="0">
      <selection activeCell="N28" sqref="N28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2">
        <v>45786.76666666667</v>
      </c>
      <c r="B2">
        <v>138305</v>
      </c>
      <c r="C2">
        <v>138305</v>
      </c>
      <c r="D2">
        <v>138220</v>
      </c>
      <c r="E2">
        <v>138220</v>
      </c>
    </row>
    <row r="3" spans="1:5" x14ac:dyDescent="0.25">
      <c r="A3" s="2">
        <v>45786.765972222223</v>
      </c>
      <c r="B3">
        <v>138265</v>
      </c>
      <c r="C3">
        <v>138315</v>
      </c>
      <c r="D3">
        <v>138260</v>
      </c>
      <c r="E3">
        <v>138300</v>
      </c>
    </row>
    <row r="4" spans="1:5" x14ac:dyDescent="0.25">
      <c r="A4" s="2">
        <v>45786.765277777777</v>
      </c>
      <c r="B4">
        <v>138330</v>
      </c>
      <c r="C4">
        <v>138330</v>
      </c>
      <c r="D4">
        <v>138255</v>
      </c>
      <c r="E4">
        <v>138270</v>
      </c>
    </row>
    <row r="5" spans="1:5" x14ac:dyDescent="0.25">
      <c r="A5" s="2">
        <v>45786.76458333333</v>
      </c>
      <c r="B5">
        <v>138335</v>
      </c>
      <c r="C5">
        <v>138335</v>
      </c>
      <c r="D5">
        <v>138320</v>
      </c>
      <c r="E5">
        <v>138320</v>
      </c>
    </row>
    <row r="6" spans="1:5" x14ac:dyDescent="0.25">
      <c r="A6" s="2">
        <v>45786.763888888891</v>
      </c>
      <c r="B6">
        <v>138290</v>
      </c>
      <c r="C6">
        <v>138340</v>
      </c>
      <c r="D6">
        <v>138290</v>
      </c>
      <c r="E6">
        <v>138325</v>
      </c>
    </row>
    <row r="7" spans="1:5" x14ac:dyDescent="0.25">
      <c r="A7" s="2">
        <v>45786.763194444444</v>
      </c>
      <c r="B7">
        <v>138285</v>
      </c>
      <c r="C7">
        <v>138300</v>
      </c>
      <c r="D7">
        <v>138270</v>
      </c>
      <c r="E7">
        <v>138295</v>
      </c>
    </row>
    <row r="8" spans="1:5" x14ac:dyDescent="0.25">
      <c r="A8" s="2">
        <v>45786.762499999997</v>
      </c>
      <c r="B8">
        <v>138285</v>
      </c>
      <c r="C8">
        <v>138295</v>
      </c>
      <c r="D8">
        <v>138275</v>
      </c>
      <c r="E8">
        <v>138290</v>
      </c>
    </row>
    <row r="9" spans="1:5" x14ac:dyDescent="0.25">
      <c r="A9" s="2">
        <v>45786.761805555558</v>
      </c>
      <c r="B9">
        <v>138275</v>
      </c>
      <c r="C9">
        <v>138300</v>
      </c>
      <c r="D9">
        <v>138275</v>
      </c>
      <c r="E9">
        <v>138285</v>
      </c>
    </row>
    <row r="10" spans="1:5" x14ac:dyDescent="0.25">
      <c r="A10" s="2">
        <v>45786.761111111111</v>
      </c>
      <c r="B10">
        <v>138270</v>
      </c>
      <c r="C10">
        <v>138295</v>
      </c>
      <c r="D10">
        <v>138255</v>
      </c>
      <c r="E10">
        <v>138275</v>
      </c>
    </row>
    <row r="11" spans="1:5" x14ac:dyDescent="0.25">
      <c r="A11" s="2">
        <v>45786.760416666664</v>
      </c>
      <c r="B11">
        <v>138255</v>
      </c>
      <c r="C11">
        <v>138280</v>
      </c>
      <c r="D11">
        <v>138245</v>
      </c>
      <c r="E11">
        <v>138275</v>
      </c>
    </row>
    <row r="12" spans="1:5" x14ac:dyDescent="0.25">
      <c r="A12" s="2">
        <v>45786.759722222225</v>
      </c>
      <c r="B12">
        <v>138265</v>
      </c>
      <c r="C12">
        <v>138300</v>
      </c>
      <c r="D12">
        <v>138250</v>
      </c>
      <c r="E12">
        <v>138260</v>
      </c>
    </row>
    <row r="13" spans="1:5" x14ac:dyDescent="0.25">
      <c r="A13" s="2">
        <v>45786.759027777778</v>
      </c>
      <c r="B13">
        <v>138265</v>
      </c>
      <c r="C13">
        <v>138285</v>
      </c>
      <c r="D13">
        <v>138260</v>
      </c>
      <c r="E13">
        <v>138265</v>
      </c>
    </row>
    <row r="14" spans="1:5" x14ac:dyDescent="0.25">
      <c r="A14" s="2">
        <v>45786.758333333331</v>
      </c>
      <c r="B14">
        <v>138290</v>
      </c>
      <c r="C14">
        <v>138300</v>
      </c>
      <c r="D14">
        <v>138260</v>
      </c>
      <c r="E14">
        <v>138260</v>
      </c>
    </row>
    <row r="15" spans="1:5" x14ac:dyDescent="0.25">
      <c r="A15" s="2">
        <v>45786.757638888892</v>
      </c>
      <c r="B15">
        <v>138250</v>
      </c>
      <c r="C15">
        <v>138290</v>
      </c>
      <c r="D15">
        <v>138250</v>
      </c>
      <c r="E15">
        <v>138290</v>
      </c>
    </row>
    <row r="16" spans="1:5" x14ac:dyDescent="0.25">
      <c r="A16" s="2">
        <v>45786.756944444445</v>
      </c>
      <c r="B16">
        <v>138240</v>
      </c>
      <c r="C16">
        <v>138255</v>
      </c>
      <c r="D16">
        <v>138240</v>
      </c>
      <c r="E16">
        <v>138250</v>
      </c>
    </row>
    <row r="17" spans="1:5" x14ac:dyDescent="0.25">
      <c r="A17" s="2">
        <v>45786.756249999999</v>
      </c>
      <c r="B17">
        <v>138245</v>
      </c>
      <c r="C17">
        <v>138250</v>
      </c>
      <c r="D17">
        <v>138240</v>
      </c>
      <c r="E17">
        <v>138240</v>
      </c>
    </row>
    <row r="18" spans="1:5" x14ac:dyDescent="0.25">
      <c r="A18" s="2">
        <v>45786.755555555559</v>
      </c>
      <c r="B18">
        <v>138235</v>
      </c>
      <c r="C18">
        <v>138250</v>
      </c>
      <c r="D18">
        <v>138230</v>
      </c>
      <c r="E18">
        <v>138245</v>
      </c>
    </row>
    <row r="19" spans="1:5" x14ac:dyDescent="0.25">
      <c r="A19" s="2">
        <v>45786.754861111112</v>
      </c>
      <c r="B19">
        <v>138260</v>
      </c>
      <c r="C19">
        <v>138260</v>
      </c>
      <c r="D19">
        <v>138215</v>
      </c>
      <c r="E19">
        <v>138230</v>
      </c>
    </row>
    <row r="20" spans="1:5" x14ac:dyDescent="0.25">
      <c r="A20" s="2">
        <v>45786.754166666666</v>
      </c>
      <c r="B20">
        <v>138260</v>
      </c>
      <c r="C20">
        <v>138265</v>
      </c>
      <c r="D20">
        <v>138255</v>
      </c>
      <c r="E20">
        <v>138255</v>
      </c>
    </row>
    <row r="21" spans="1:5" x14ac:dyDescent="0.25">
      <c r="A21" s="2">
        <v>45786.753472222219</v>
      </c>
      <c r="B21">
        <v>138265</v>
      </c>
      <c r="C21">
        <v>138275</v>
      </c>
      <c r="D21">
        <v>138260</v>
      </c>
      <c r="E21">
        <v>138260</v>
      </c>
    </row>
    <row r="22" spans="1:5" x14ac:dyDescent="0.25">
      <c r="A22" s="2">
        <v>45786.75277777778</v>
      </c>
      <c r="B22">
        <v>138270</v>
      </c>
      <c r="C22">
        <v>138270</v>
      </c>
      <c r="D22">
        <v>138260</v>
      </c>
      <c r="E22">
        <v>138270</v>
      </c>
    </row>
    <row r="23" spans="1:5" x14ac:dyDescent="0.25">
      <c r="A23" s="2">
        <v>45786.752083333333</v>
      </c>
      <c r="B23">
        <v>138260</v>
      </c>
      <c r="C23">
        <v>138275</v>
      </c>
      <c r="D23">
        <v>138260</v>
      </c>
      <c r="E23">
        <v>138265</v>
      </c>
    </row>
    <row r="24" spans="1:5" x14ac:dyDescent="0.25">
      <c r="A24" s="2">
        <v>45786.751388888886</v>
      </c>
      <c r="B24">
        <v>138265</v>
      </c>
      <c r="C24">
        <v>138275</v>
      </c>
      <c r="D24">
        <v>138255</v>
      </c>
      <c r="E24">
        <v>138265</v>
      </c>
    </row>
    <row r="25" spans="1:5" x14ac:dyDescent="0.25">
      <c r="A25" s="2">
        <v>45786.750694444447</v>
      </c>
      <c r="B25">
        <v>138270</v>
      </c>
      <c r="C25">
        <v>138275</v>
      </c>
      <c r="D25">
        <v>138265</v>
      </c>
      <c r="E25">
        <v>138270</v>
      </c>
    </row>
    <row r="26" spans="1:5" x14ac:dyDescent="0.25">
      <c r="A26" s="2">
        <v>45786.75</v>
      </c>
      <c r="B26">
        <v>138255</v>
      </c>
      <c r="C26">
        <v>138275</v>
      </c>
      <c r="D26">
        <v>138240</v>
      </c>
      <c r="E26">
        <v>138270</v>
      </c>
    </row>
    <row r="27" spans="1:5" x14ac:dyDescent="0.25">
      <c r="A27" s="2">
        <v>45786.749305555553</v>
      </c>
      <c r="B27">
        <v>138260</v>
      </c>
      <c r="C27">
        <v>138275</v>
      </c>
      <c r="D27">
        <v>138240</v>
      </c>
      <c r="E27">
        <v>138250</v>
      </c>
    </row>
    <row r="28" spans="1:5" x14ac:dyDescent="0.25">
      <c r="A28" s="2">
        <v>45786.748611111114</v>
      </c>
      <c r="B28">
        <v>138275</v>
      </c>
      <c r="C28">
        <v>138290</v>
      </c>
      <c r="D28">
        <v>138235</v>
      </c>
      <c r="E28">
        <v>138260</v>
      </c>
    </row>
    <row r="29" spans="1:5" x14ac:dyDescent="0.25">
      <c r="A29" s="2">
        <v>45786.747916666667</v>
      </c>
      <c r="B29">
        <v>138260</v>
      </c>
      <c r="C29">
        <v>138280</v>
      </c>
      <c r="D29">
        <v>138255</v>
      </c>
      <c r="E29">
        <v>138270</v>
      </c>
    </row>
    <row r="30" spans="1:5" x14ac:dyDescent="0.25">
      <c r="A30" s="2">
        <v>45786.74722222222</v>
      </c>
      <c r="B30">
        <v>138240</v>
      </c>
      <c r="C30">
        <v>138265</v>
      </c>
      <c r="D30">
        <v>138235</v>
      </c>
      <c r="E30">
        <v>138255</v>
      </c>
    </row>
    <row r="31" spans="1:5" x14ac:dyDescent="0.25">
      <c r="A31" s="2">
        <v>45786.746527777781</v>
      </c>
      <c r="B31">
        <v>138250</v>
      </c>
      <c r="C31">
        <v>138255</v>
      </c>
      <c r="D31">
        <v>138235</v>
      </c>
      <c r="E31">
        <v>138245</v>
      </c>
    </row>
    <row r="32" spans="1:5" x14ac:dyDescent="0.25">
      <c r="A32" s="2">
        <v>45786.745833333334</v>
      </c>
      <c r="B32">
        <v>138250</v>
      </c>
      <c r="C32">
        <v>138265</v>
      </c>
      <c r="D32">
        <v>138235</v>
      </c>
      <c r="E32">
        <v>138250</v>
      </c>
    </row>
    <row r="33" spans="1:5" x14ac:dyDescent="0.25">
      <c r="A33" s="2">
        <v>45786.745138888888</v>
      </c>
      <c r="B33">
        <v>138255</v>
      </c>
      <c r="C33">
        <v>138270</v>
      </c>
      <c r="D33">
        <v>138235</v>
      </c>
      <c r="E33">
        <v>138255</v>
      </c>
    </row>
    <row r="34" spans="1:5" x14ac:dyDescent="0.25">
      <c r="A34" s="2">
        <v>45786.744444444441</v>
      </c>
      <c r="B34">
        <v>138260</v>
      </c>
      <c r="C34">
        <v>138260</v>
      </c>
      <c r="D34">
        <v>138245</v>
      </c>
      <c r="E34">
        <v>138260</v>
      </c>
    </row>
    <row r="35" spans="1:5" x14ac:dyDescent="0.25">
      <c r="A35" s="2">
        <v>45786.743750000001</v>
      </c>
      <c r="B35">
        <v>138240</v>
      </c>
      <c r="C35">
        <v>138270</v>
      </c>
      <c r="D35">
        <v>138235</v>
      </c>
      <c r="E35">
        <v>138260</v>
      </c>
    </row>
    <row r="36" spans="1:5" x14ac:dyDescent="0.25">
      <c r="A36" s="2">
        <v>45786.743055555555</v>
      </c>
      <c r="B36">
        <v>138235</v>
      </c>
      <c r="C36">
        <v>138240</v>
      </c>
      <c r="D36">
        <v>138225</v>
      </c>
      <c r="E36">
        <v>138240</v>
      </c>
    </row>
    <row r="37" spans="1:5" x14ac:dyDescent="0.25">
      <c r="A37" s="2">
        <v>45786.742361111108</v>
      </c>
      <c r="B37">
        <v>138240</v>
      </c>
      <c r="C37">
        <v>138240</v>
      </c>
      <c r="D37">
        <v>138230</v>
      </c>
      <c r="E37">
        <v>138235</v>
      </c>
    </row>
    <row r="38" spans="1:5" x14ac:dyDescent="0.25">
      <c r="A38" s="2">
        <v>45786.741666666669</v>
      </c>
      <c r="B38">
        <v>138240</v>
      </c>
      <c r="C38">
        <v>138245</v>
      </c>
      <c r="D38">
        <v>138230</v>
      </c>
      <c r="E38">
        <v>138240</v>
      </c>
    </row>
    <row r="39" spans="1:5" x14ac:dyDescent="0.25">
      <c r="A39" s="2">
        <v>45786.740972222222</v>
      </c>
      <c r="B39">
        <v>138235</v>
      </c>
      <c r="C39">
        <v>138245</v>
      </c>
      <c r="D39">
        <v>138215</v>
      </c>
      <c r="E39">
        <v>138240</v>
      </c>
    </row>
    <row r="40" spans="1:5" x14ac:dyDescent="0.25">
      <c r="A40" s="2">
        <v>45786.740277777775</v>
      </c>
      <c r="B40">
        <v>138240</v>
      </c>
      <c r="C40">
        <v>138245</v>
      </c>
      <c r="D40">
        <v>138220</v>
      </c>
      <c r="E40">
        <v>138240</v>
      </c>
    </row>
    <row r="41" spans="1:5" x14ac:dyDescent="0.25">
      <c r="A41" s="2">
        <v>45786.739583333336</v>
      </c>
      <c r="B41">
        <v>138245</v>
      </c>
      <c r="C41">
        <v>138250</v>
      </c>
      <c r="D41">
        <v>138215</v>
      </c>
      <c r="E41">
        <v>138235</v>
      </c>
    </row>
    <row r="42" spans="1:5" x14ac:dyDescent="0.25">
      <c r="A42" s="2">
        <v>45786.738888888889</v>
      </c>
      <c r="B42">
        <v>138245</v>
      </c>
      <c r="C42">
        <v>138250</v>
      </c>
      <c r="D42">
        <v>138235</v>
      </c>
      <c r="E42">
        <v>138245</v>
      </c>
    </row>
    <row r="43" spans="1:5" x14ac:dyDescent="0.25">
      <c r="A43" s="2">
        <v>45786.738194444442</v>
      </c>
      <c r="B43">
        <v>138250</v>
      </c>
      <c r="C43">
        <v>138250</v>
      </c>
      <c r="D43">
        <v>138230</v>
      </c>
      <c r="E43">
        <v>138240</v>
      </c>
    </row>
    <row r="44" spans="1:5" x14ac:dyDescent="0.25">
      <c r="A44" s="2">
        <v>45786.737500000003</v>
      </c>
      <c r="B44">
        <v>138240</v>
      </c>
      <c r="C44">
        <v>138250</v>
      </c>
      <c r="D44">
        <v>138235</v>
      </c>
      <c r="E44">
        <v>138245</v>
      </c>
    </row>
    <row r="45" spans="1:5" x14ac:dyDescent="0.25">
      <c r="A45" s="2">
        <v>45786.736805555556</v>
      </c>
      <c r="B45">
        <v>138240</v>
      </c>
      <c r="C45">
        <v>138245</v>
      </c>
      <c r="D45">
        <v>138230</v>
      </c>
      <c r="E45">
        <v>138240</v>
      </c>
    </row>
    <row r="46" spans="1:5" x14ac:dyDescent="0.25">
      <c r="A46" s="2">
        <v>45786.736111111109</v>
      </c>
      <c r="B46">
        <v>138240</v>
      </c>
      <c r="C46">
        <v>138255</v>
      </c>
      <c r="D46">
        <v>138230</v>
      </c>
      <c r="E46">
        <v>138240</v>
      </c>
    </row>
    <row r="47" spans="1:5" x14ac:dyDescent="0.25">
      <c r="A47" s="2">
        <v>45786.73541666667</v>
      </c>
      <c r="B47">
        <v>138235</v>
      </c>
      <c r="C47">
        <v>138250</v>
      </c>
      <c r="D47">
        <v>138235</v>
      </c>
      <c r="E47">
        <v>138240</v>
      </c>
    </row>
    <row r="48" spans="1:5" x14ac:dyDescent="0.25">
      <c r="A48" s="2">
        <v>45786.734722222223</v>
      </c>
      <c r="B48">
        <v>138240</v>
      </c>
      <c r="C48">
        <v>138245</v>
      </c>
      <c r="D48">
        <v>138235</v>
      </c>
      <c r="E48">
        <v>138240</v>
      </c>
    </row>
    <row r="49" spans="1:5" x14ac:dyDescent="0.25">
      <c r="A49" s="2">
        <v>45786.734027777777</v>
      </c>
      <c r="B49">
        <v>138250</v>
      </c>
      <c r="C49">
        <v>138250</v>
      </c>
      <c r="D49">
        <v>138225</v>
      </c>
      <c r="E49">
        <v>138235</v>
      </c>
    </row>
    <row r="50" spans="1:5" x14ac:dyDescent="0.25">
      <c r="A50" s="2">
        <v>45786.73333333333</v>
      </c>
      <c r="B50">
        <v>138245</v>
      </c>
      <c r="C50">
        <v>138250</v>
      </c>
      <c r="D50">
        <v>138240</v>
      </c>
      <c r="E50">
        <v>138250</v>
      </c>
    </row>
    <row r="51" spans="1:5" x14ac:dyDescent="0.25">
      <c r="A51" s="2">
        <v>45786.732638888891</v>
      </c>
      <c r="B51">
        <v>138230</v>
      </c>
      <c r="C51">
        <v>138255</v>
      </c>
      <c r="D51">
        <v>138230</v>
      </c>
      <c r="E51">
        <v>138250</v>
      </c>
    </row>
    <row r="52" spans="1:5" x14ac:dyDescent="0.25">
      <c r="A52" s="2">
        <v>45786.731944444444</v>
      </c>
      <c r="B52">
        <v>138235</v>
      </c>
      <c r="C52">
        <v>138245</v>
      </c>
      <c r="D52">
        <v>138225</v>
      </c>
      <c r="E52">
        <v>138235</v>
      </c>
    </row>
    <row r="53" spans="1:5" x14ac:dyDescent="0.25">
      <c r="A53" s="2">
        <v>45786.731249999997</v>
      </c>
      <c r="B53">
        <v>138245</v>
      </c>
      <c r="C53">
        <v>138255</v>
      </c>
      <c r="D53">
        <v>138230</v>
      </c>
      <c r="E53">
        <v>138235</v>
      </c>
    </row>
    <row r="54" spans="1:5" x14ac:dyDescent="0.25">
      <c r="A54" s="2">
        <v>45786.730555555558</v>
      </c>
      <c r="B54">
        <v>138240</v>
      </c>
      <c r="C54">
        <v>138250</v>
      </c>
      <c r="D54">
        <v>138235</v>
      </c>
      <c r="E54">
        <v>138250</v>
      </c>
    </row>
    <row r="55" spans="1:5" x14ac:dyDescent="0.25">
      <c r="A55" s="2">
        <v>45786.729861111111</v>
      </c>
      <c r="B55">
        <v>138255</v>
      </c>
      <c r="C55">
        <v>138255</v>
      </c>
      <c r="D55">
        <v>138230</v>
      </c>
      <c r="E55">
        <v>138240</v>
      </c>
    </row>
    <row r="56" spans="1:5" x14ac:dyDescent="0.25">
      <c r="A56" s="2">
        <v>45786.729166666664</v>
      </c>
      <c r="B56">
        <v>138300</v>
      </c>
      <c r="C56">
        <v>138315</v>
      </c>
      <c r="D56">
        <v>138210</v>
      </c>
      <c r="E56">
        <v>138250</v>
      </c>
    </row>
    <row r="57" spans="1:5" x14ac:dyDescent="0.25">
      <c r="A57" s="2">
        <v>45786.728472222225</v>
      </c>
      <c r="B57">
        <v>138305</v>
      </c>
      <c r="C57">
        <v>138310</v>
      </c>
      <c r="D57">
        <v>138295</v>
      </c>
      <c r="E57">
        <v>138300</v>
      </c>
    </row>
    <row r="58" spans="1:5" x14ac:dyDescent="0.25">
      <c r="A58" s="2">
        <v>45786.727777777778</v>
      </c>
      <c r="B58">
        <v>138290</v>
      </c>
      <c r="C58">
        <v>138310</v>
      </c>
      <c r="D58">
        <v>138285</v>
      </c>
      <c r="E58">
        <v>138305</v>
      </c>
    </row>
    <row r="59" spans="1:5" x14ac:dyDescent="0.25">
      <c r="A59" s="2">
        <v>45786.727083333331</v>
      </c>
      <c r="B59">
        <v>138290</v>
      </c>
      <c r="C59">
        <v>138305</v>
      </c>
      <c r="D59">
        <v>138285</v>
      </c>
      <c r="E59">
        <v>138285</v>
      </c>
    </row>
    <row r="60" spans="1:5" x14ac:dyDescent="0.25">
      <c r="A60" s="2">
        <v>45786.726388888892</v>
      </c>
      <c r="B60">
        <v>138275</v>
      </c>
      <c r="C60">
        <v>138290</v>
      </c>
      <c r="D60">
        <v>138265</v>
      </c>
      <c r="E60">
        <v>138285</v>
      </c>
    </row>
    <row r="61" spans="1:5" x14ac:dyDescent="0.25">
      <c r="A61" s="2">
        <v>45786.725694444445</v>
      </c>
      <c r="B61">
        <v>138290</v>
      </c>
      <c r="C61">
        <v>138310</v>
      </c>
      <c r="D61">
        <v>138265</v>
      </c>
      <c r="E61">
        <v>138275</v>
      </c>
    </row>
    <row r="62" spans="1:5" x14ac:dyDescent="0.25">
      <c r="A62" s="2">
        <v>45786.724999999999</v>
      </c>
      <c r="B62">
        <v>138295</v>
      </c>
      <c r="C62">
        <v>138310</v>
      </c>
      <c r="D62">
        <v>138285</v>
      </c>
      <c r="E62">
        <v>138295</v>
      </c>
    </row>
    <row r="63" spans="1:5" x14ac:dyDescent="0.25">
      <c r="A63" s="2">
        <v>45786.724305555559</v>
      </c>
      <c r="B63">
        <v>138290</v>
      </c>
      <c r="C63">
        <v>138300</v>
      </c>
      <c r="D63">
        <v>138280</v>
      </c>
      <c r="E63">
        <v>138300</v>
      </c>
    </row>
    <row r="64" spans="1:5" x14ac:dyDescent="0.25">
      <c r="A64" s="2">
        <v>45786.723611111112</v>
      </c>
      <c r="B64">
        <v>138310</v>
      </c>
      <c r="C64">
        <v>138315</v>
      </c>
      <c r="D64">
        <v>138285</v>
      </c>
      <c r="E64">
        <v>138285</v>
      </c>
    </row>
    <row r="65" spans="1:5" x14ac:dyDescent="0.25">
      <c r="A65" s="2">
        <v>45786.722916666666</v>
      </c>
      <c r="B65">
        <v>138300</v>
      </c>
      <c r="C65">
        <v>138320</v>
      </c>
      <c r="D65">
        <v>138280</v>
      </c>
      <c r="E65">
        <v>138310</v>
      </c>
    </row>
    <row r="66" spans="1:5" x14ac:dyDescent="0.25">
      <c r="A66" s="2">
        <v>45786.722222222219</v>
      </c>
      <c r="B66">
        <v>138300</v>
      </c>
      <c r="C66">
        <v>138315</v>
      </c>
      <c r="D66">
        <v>138295</v>
      </c>
      <c r="E66">
        <v>138300</v>
      </c>
    </row>
    <row r="67" spans="1:5" x14ac:dyDescent="0.25">
      <c r="A67" s="2">
        <v>45786.72152777778</v>
      </c>
      <c r="B67">
        <v>138295</v>
      </c>
      <c r="C67">
        <v>138305</v>
      </c>
      <c r="D67">
        <v>138270</v>
      </c>
      <c r="E67">
        <v>138295</v>
      </c>
    </row>
    <row r="68" spans="1:5" x14ac:dyDescent="0.25">
      <c r="A68" s="2">
        <v>45786.720833333333</v>
      </c>
      <c r="B68">
        <v>138305</v>
      </c>
      <c r="C68">
        <v>138340</v>
      </c>
      <c r="D68">
        <v>138290</v>
      </c>
      <c r="E68">
        <v>138290</v>
      </c>
    </row>
    <row r="69" spans="1:5" x14ac:dyDescent="0.25">
      <c r="A69" s="2">
        <v>45786.720138888886</v>
      </c>
      <c r="B69">
        <v>138295</v>
      </c>
      <c r="C69">
        <v>138310</v>
      </c>
      <c r="D69">
        <v>138285</v>
      </c>
      <c r="E69">
        <v>138300</v>
      </c>
    </row>
    <row r="70" spans="1:5" x14ac:dyDescent="0.25">
      <c r="A70" s="2">
        <v>45786.719444444447</v>
      </c>
      <c r="B70">
        <v>138280</v>
      </c>
      <c r="C70">
        <v>138300</v>
      </c>
      <c r="D70">
        <v>138270</v>
      </c>
      <c r="E70">
        <v>138295</v>
      </c>
    </row>
    <row r="71" spans="1:5" x14ac:dyDescent="0.25">
      <c r="A71" s="2">
        <v>45786.71875</v>
      </c>
      <c r="B71">
        <v>138255</v>
      </c>
      <c r="C71">
        <v>138280</v>
      </c>
      <c r="D71">
        <v>138245</v>
      </c>
      <c r="E71">
        <v>138280</v>
      </c>
    </row>
    <row r="72" spans="1:5" x14ac:dyDescent="0.25">
      <c r="A72" s="2">
        <v>45786.718055555553</v>
      </c>
      <c r="B72">
        <v>138260</v>
      </c>
      <c r="C72">
        <v>138260</v>
      </c>
      <c r="D72">
        <v>138235</v>
      </c>
      <c r="E72">
        <v>138255</v>
      </c>
    </row>
    <row r="73" spans="1:5" x14ac:dyDescent="0.25">
      <c r="A73" s="2">
        <v>45786.717361111114</v>
      </c>
      <c r="B73">
        <v>138260</v>
      </c>
      <c r="C73">
        <v>138265</v>
      </c>
      <c r="D73">
        <v>138245</v>
      </c>
      <c r="E73">
        <v>138260</v>
      </c>
    </row>
    <row r="74" spans="1:5" x14ac:dyDescent="0.25">
      <c r="A74" s="2">
        <v>45786.716666666667</v>
      </c>
      <c r="B74">
        <v>138255</v>
      </c>
      <c r="C74">
        <v>138265</v>
      </c>
      <c r="D74">
        <v>138245</v>
      </c>
      <c r="E74">
        <v>138260</v>
      </c>
    </row>
    <row r="75" spans="1:5" x14ac:dyDescent="0.25">
      <c r="A75" s="2">
        <v>45786.71597222222</v>
      </c>
      <c r="B75">
        <v>138245</v>
      </c>
      <c r="C75">
        <v>138270</v>
      </c>
      <c r="D75">
        <v>138240</v>
      </c>
      <c r="E75">
        <v>138255</v>
      </c>
    </row>
    <row r="76" spans="1:5" x14ac:dyDescent="0.25">
      <c r="A76" s="2">
        <v>45786.715277777781</v>
      </c>
      <c r="B76">
        <v>138255</v>
      </c>
      <c r="C76">
        <v>138255</v>
      </c>
      <c r="D76">
        <v>138235</v>
      </c>
      <c r="E76">
        <v>138245</v>
      </c>
    </row>
    <row r="77" spans="1:5" x14ac:dyDescent="0.25">
      <c r="A77" s="2">
        <v>45786.714583333334</v>
      </c>
      <c r="B77">
        <v>138255</v>
      </c>
      <c r="C77">
        <v>138260</v>
      </c>
      <c r="D77">
        <v>138235</v>
      </c>
      <c r="E77">
        <v>138255</v>
      </c>
    </row>
    <row r="78" spans="1:5" x14ac:dyDescent="0.25">
      <c r="A78" s="2">
        <v>45786.713888888888</v>
      </c>
      <c r="B78">
        <v>138265</v>
      </c>
      <c r="C78">
        <v>138270</v>
      </c>
      <c r="D78">
        <v>138235</v>
      </c>
      <c r="E78">
        <v>138255</v>
      </c>
    </row>
    <row r="79" spans="1:5" x14ac:dyDescent="0.25">
      <c r="A79" s="2">
        <v>45786.713194444441</v>
      </c>
      <c r="B79">
        <v>138245</v>
      </c>
      <c r="C79">
        <v>138290</v>
      </c>
      <c r="D79">
        <v>138245</v>
      </c>
      <c r="E79">
        <v>138265</v>
      </c>
    </row>
    <row r="80" spans="1:5" x14ac:dyDescent="0.25">
      <c r="A80" s="2">
        <v>45786.712500000001</v>
      </c>
      <c r="B80">
        <v>138235</v>
      </c>
      <c r="C80">
        <v>138270</v>
      </c>
      <c r="D80">
        <v>138230</v>
      </c>
      <c r="E80">
        <v>138245</v>
      </c>
    </row>
    <row r="81" spans="1:5" x14ac:dyDescent="0.25">
      <c r="A81" s="2">
        <v>45786.711805555555</v>
      </c>
      <c r="B81">
        <v>138255</v>
      </c>
      <c r="C81">
        <v>138270</v>
      </c>
      <c r="D81">
        <v>138230</v>
      </c>
      <c r="E81">
        <v>138235</v>
      </c>
    </row>
    <row r="82" spans="1:5" x14ac:dyDescent="0.25">
      <c r="A82" s="2">
        <v>45786.711111111108</v>
      </c>
      <c r="B82">
        <v>138285</v>
      </c>
      <c r="C82">
        <v>138295</v>
      </c>
      <c r="D82">
        <v>138240</v>
      </c>
      <c r="E82">
        <v>138255</v>
      </c>
    </row>
    <row r="83" spans="1:5" x14ac:dyDescent="0.25">
      <c r="A83" s="2">
        <v>45786.710416666669</v>
      </c>
      <c r="B83">
        <v>138235</v>
      </c>
      <c r="C83">
        <v>138320</v>
      </c>
      <c r="D83">
        <v>138230</v>
      </c>
      <c r="E83">
        <v>138285</v>
      </c>
    </row>
    <row r="84" spans="1:5" x14ac:dyDescent="0.25">
      <c r="A84" s="2">
        <v>45786.709722222222</v>
      </c>
      <c r="B84">
        <v>138220</v>
      </c>
      <c r="C84">
        <v>138240</v>
      </c>
      <c r="D84">
        <v>138200</v>
      </c>
      <c r="E84">
        <v>138230</v>
      </c>
    </row>
    <row r="85" spans="1:5" x14ac:dyDescent="0.25">
      <c r="A85" s="2">
        <v>45786.709027777775</v>
      </c>
      <c r="B85">
        <v>138175</v>
      </c>
      <c r="C85">
        <v>138230</v>
      </c>
      <c r="D85">
        <v>138170</v>
      </c>
      <c r="E85">
        <v>138225</v>
      </c>
    </row>
    <row r="86" spans="1:5" x14ac:dyDescent="0.25">
      <c r="A86" s="2">
        <v>45786.708333333336</v>
      </c>
      <c r="B86">
        <v>138130</v>
      </c>
      <c r="C86">
        <v>138180</v>
      </c>
      <c r="D86">
        <v>138125</v>
      </c>
      <c r="E86">
        <v>138175</v>
      </c>
    </row>
    <row r="87" spans="1:5" x14ac:dyDescent="0.25">
      <c r="A87" s="2">
        <v>45786.707638888889</v>
      </c>
      <c r="B87">
        <v>138165</v>
      </c>
      <c r="C87">
        <v>138175</v>
      </c>
      <c r="D87">
        <v>138130</v>
      </c>
      <c r="E87">
        <v>138135</v>
      </c>
    </row>
    <row r="88" spans="1:5" x14ac:dyDescent="0.25">
      <c r="A88" s="2">
        <v>45786.706944444442</v>
      </c>
      <c r="B88">
        <v>138195</v>
      </c>
      <c r="C88">
        <v>138195</v>
      </c>
      <c r="D88">
        <v>138155</v>
      </c>
      <c r="E88">
        <v>138160</v>
      </c>
    </row>
    <row r="89" spans="1:5" x14ac:dyDescent="0.25">
      <c r="A89" s="2">
        <v>45786.706250000003</v>
      </c>
      <c r="B89">
        <v>138195</v>
      </c>
      <c r="C89">
        <v>138210</v>
      </c>
      <c r="D89">
        <v>138170</v>
      </c>
      <c r="E89">
        <v>138195</v>
      </c>
    </row>
    <row r="90" spans="1:5" x14ac:dyDescent="0.25">
      <c r="A90" s="2">
        <v>45786.705555555556</v>
      </c>
      <c r="B90">
        <v>138255</v>
      </c>
      <c r="C90">
        <v>138270</v>
      </c>
      <c r="D90">
        <v>138175</v>
      </c>
      <c r="E90">
        <v>138190</v>
      </c>
    </row>
    <row r="91" spans="1:5" x14ac:dyDescent="0.25">
      <c r="A91" s="2">
        <v>45786.704861111109</v>
      </c>
      <c r="B91">
        <v>138320</v>
      </c>
      <c r="C91">
        <v>138330</v>
      </c>
      <c r="D91">
        <v>138250</v>
      </c>
      <c r="E91">
        <v>138250</v>
      </c>
    </row>
    <row r="92" spans="1:5" x14ac:dyDescent="0.25">
      <c r="A92" s="2">
        <v>45786.70416666667</v>
      </c>
      <c r="B92">
        <v>138305</v>
      </c>
      <c r="C92">
        <v>138335</v>
      </c>
      <c r="D92">
        <v>138300</v>
      </c>
      <c r="E92">
        <v>138325</v>
      </c>
    </row>
    <row r="93" spans="1:5" x14ac:dyDescent="0.25">
      <c r="A93" s="2">
        <v>45786.703472222223</v>
      </c>
      <c r="B93">
        <v>138295</v>
      </c>
      <c r="C93">
        <v>138325</v>
      </c>
      <c r="D93">
        <v>138280</v>
      </c>
      <c r="E93">
        <v>138310</v>
      </c>
    </row>
    <row r="94" spans="1:5" x14ac:dyDescent="0.25">
      <c r="A94" s="2">
        <v>45786.702777777777</v>
      </c>
      <c r="B94">
        <v>138315</v>
      </c>
      <c r="C94">
        <v>138340</v>
      </c>
      <c r="D94">
        <v>138290</v>
      </c>
      <c r="E94">
        <v>138290</v>
      </c>
    </row>
    <row r="95" spans="1:5" x14ac:dyDescent="0.25">
      <c r="A95" s="2">
        <v>45786.70208333333</v>
      </c>
      <c r="B95">
        <v>138345</v>
      </c>
      <c r="C95">
        <v>138350</v>
      </c>
      <c r="D95">
        <v>138295</v>
      </c>
      <c r="E95">
        <v>138310</v>
      </c>
    </row>
    <row r="96" spans="1:5" x14ac:dyDescent="0.25">
      <c r="A96" s="2">
        <v>45786.701388888891</v>
      </c>
      <c r="B96">
        <v>138290</v>
      </c>
      <c r="C96">
        <v>138350</v>
      </c>
      <c r="D96">
        <v>138285</v>
      </c>
      <c r="E96">
        <v>138340</v>
      </c>
    </row>
    <row r="97" spans="1:5" x14ac:dyDescent="0.25">
      <c r="A97" s="2">
        <v>45786.700694444444</v>
      </c>
      <c r="B97">
        <v>138280</v>
      </c>
      <c r="C97">
        <v>138290</v>
      </c>
      <c r="D97">
        <v>138240</v>
      </c>
      <c r="E97">
        <v>138285</v>
      </c>
    </row>
    <row r="98" spans="1:5" x14ac:dyDescent="0.25">
      <c r="A98" s="2">
        <v>45786.7</v>
      </c>
      <c r="B98">
        <v>138295</v>
      </c>
      <c r="C98">
        <v>138310</v>
      </c>
      <c r="D98">
        <v>138280</v>
      </c>
      <c r="E98">
        <v>138280</v>
      </c>
    </row>
    <row r="99" spans="1:5" x14ac:dyDescent="0.25">
      <c r="A99" s="2">
        <v>45786.699305555558</v>
      </c>
      <c r="B99">
        <v>138300</v>
      </c>
      <c r="C99">
        <v>138305</v>
      </c>
      <c r="D99">
        <v>138290</v>
      </c>
      <c r="E99">
        <v>138300</v>
      </c>
    </row>
    <row r="100" spans="1:5" x14ac:dyDescent="0.25">
      <c r="A100" s="2">
        <v>45786.698611111111</v>
      </c>
      <c r="B100">
        <v>138305</v>
      </c>
      <c r="C100">
        <v>138315</v>
      </c>
      <c r="D100">
        <v>138285</v>
      </c>
      <c r="E100">
        <v>138305</v>
      </c>
    </row>
    <row r="101" spans="1:5" x14ac:dyDescent="0.25">
      <c r="A101" s="2">
        <v>45786.697916666664</v>
      </c>
      <c r="B101">
        <v>138325</v>
      </c>
      <c r="C101">
        <v>138330</v>
      </c>
      <c r="D101">
        <v>138295</v>
      </c>
      <c r="E101">
        <v>138300</v>
      </c>
    </row>
    <row r="102" spans="1:5" x14ac:dyDescent="0.25">
      <c r="A102" s="2">
        <v>45786.697222222225</v>
      </c>
      <c r="B102">
        <v>138280</v>
      </c>
      <c r="C102">
        <v>138330</v>
      </c>
      <c r="D102">
        <v>138275</v>
      </c>
      <c r="E102">
        <v>138330</v>
      </c>
    </row>
    <row r="103" spans="1:5" x14ac:dyDescent="0.25">
      <c r="A103" s="2">
        <v>45786.696527777778</v>
      </c>
      <c r="B103">
        <v>138280</v>
      </c>
      <c r="C103">
        <v>138300</v>
      </c>
      <c r="D103">
        <v>138270</v>
      </c>
      <c r="E103">
        <v>138280</v>
      </c>
    </row>
    <row r="104" spans="1:5" x14ac:dyDescent="0.25">
      <c r="A104" s="2">
        <v>45786.695833333331</v>
      </c>
      <c r="B104">
        <v>138275</v>
      </c>
      <c r="C104">
        <v>138295</v>
      </c>
      <c r="D104">
        <v>138270</v>
      </c>
      <c r="E104">
        <v>138275</v>
      </c>
    </row>
    <row r="105" spans="1:5" x14ac:dyDescent="0.25">
      <c r="A105" s="2">
        <v>45786.695138888892</v>
      </c>
      <c r="B105">
        <v>138280</v>
      </c>
      <c r="C105">
        <v>138305</v>
      </c>
      <c r="D105">
        <v>138270</v>
      </c>
      <c r="E105">
        <v>138275</v>
      </c>
    </row>
    <row r="106" spans="1:5" x14ac:dyDescent="0.25">
      <c r="A106" s="2">
        <v>45786.694444444445</v>
      </c>
      <c r="B106">
        <v>138330</v>
      </c>
      <c r="C106">
        <v>138330</v>
      </c>
      <c r="D106">
        <v>138265</v>
      </c>
      <c r="E106">
        <v>138275</v>
      </c>
    </row>
    <row r="107" spans="1:5" x14ac:dyDescent="0.25">
      <c r="A107" s="2">
        <v>45786.693749999999</v>
      </c>
      <c r="B107">
        <v>138315</v>
      </c>
      <c r="C107">
        <v>138335</v>
      </c>
      <c r="D107">
        <v>138300</v>
      </c>
      <c r="E107">
        <v>138325</v>
      </c>
    </row>
    <row r="108" spans="1:5" x14ac:dyDescent="0.25">
      <c r="A108" s="2">
        <v>45786.693055555559</v>
      </c>
      <c r="B108">
        <v>138335</v>
      </c>
      <c r="C108">
        <v>138340</v>
      </c>
      <c r="D108">
        <v>138310</v>
      </c>
      <c r="E108">
        <v>138315</v>
      </c>
    </row>
    <row r="109" spans="1:5" x14ac:dyDescent="0.25">
      <c r="A109" s="2">
        <v>45786.692361111112</v>
      </c>
      <c r="B109">
        <v>138325</v>
      </c>
      <c r="C109">
        <v>138340</v>
      </c>
      <c r="D109">
        <v>138300</v>
      </c>
      <c r="E109">
        <v>138335</v>
      </c>
    </row>
    <row r="110" spans="1:5" x14ac:dyDescent="0.25">
      <c r="A110" s="2">
        <v>45786.691666666666</v>
      </c>
      <c r="B110">
        <v>138375</v>
      </c>
      <c r="C110">
        <v>138375</v>
      </c>
      <c r="D110">
        <v>138320</v>
      </c>
      <c r="E110">
        <v>138325</v>
      </c>
    </row>
    <row r="111" spans="1:5" x14ac:dyDescent="0.25">
      <c r="A111" s="2">
        <v>45786.690972222219</v>
      </c>
      <c r="B111">
        <v>138350</v>
      </c>
      <c r="C111">
        <v>138405</v>
      </c>
      <c r="D111">
        <v>138345</v>
      </c>
      <c r="E111">
        <v>138375</v>
      </c>
    </row>
    <row r="112" spans="1:5" x14ac:dyDescent="0.25">
      <c r="A112" s="2">
        <v>45786.69027777778</v>
      </c>
      <c r="B112">
        <v>138340</v>
      </c>
      <c r="C112">
        <v>138355</v>
      </c>
      <c r="D112">
        <v>138320</v>
      </c>
      <c r="E112">
        <v>138350</v>
      </c>
    </row>
    <row r="113" spans="1:5" x14ac:dyDescent="0.25">
      <c r="A113" s="2">
        <v>45786.689583333333</v>
      </c>
      <c r="B113">
        <v>138320</v>
      </c>
      <c r="C113">
        <v>138345</v>
      </c>
      <c r="D113">
        <v>138310</v>
      </c>
      <c r="E113">
        <v>138340</v>
      </c>
    </row>
    <row r="114" spans="1:5" x14ac:dyDescent="0.25">
      <c r="A114" s="2">
        <v>45786.688888888886</v>
      </c>
      <c r="B114">
        <v>138265</v>
      </c>
      <c r="C114">
        <v>138335</v>
      </c>
      <c r="D114">
        <v>138245</v>
      </c>
      <c r="E114">
        <v>138325</v>
      </c>
    </row>
    <row r="115" spans="1:5" x14ac:dyDescent="0.25">
      <c r="A115" s="2">
        <v>45786.688194444447</v>
      </c>
      <c r="B115">
        <v>138285</v>
      </c>
      <c r="C115">
        <v>138295</v>
      </c>
      <c r="D115">
        <v>138260</v>
      </c>
      <c r="E115">
        <v>138265</v>
      </c>
    </row>
    <row r="116" spans="1:5" x14ac:dyDescent="0.25">
      <c r="A116" s="2">
        <v>45786.6875</v>
      </c>
      <c r="B116">
        <v>138310</v>
      </c>
      <c r="C116">
        <v>138315</v>
      </c>
      <c r="D116">
        <v>138270</v>
      </c>
      <c r="E116">
        <v>138285</v>
      </c>
    </row>
    <row r="117" spans="1:5" x14ac:dyDescent="0.25">
      <c r="A117" s="2">
        <v>45786.686805555553</v>
      </c>
      <c r="B117">
        <v>138315</v>
      </c>
      <c r="C117">
        <v>138320</v>
      </c>
      <c r="D117">
        <v>138305</v>
      </c>
      <c r="E117">
        <v>138310</v>
      </c>
    </row>
    <row r="118" spans="1:5" x14ac:dyDescent="0.25">
      <c r="A118" s="2">
        <v>45786.686111111114</v>
      </c>
      <c r="B118">
        <v>138285</v>
      </c>
      <c r="C118">
        <v>138320</v>
      </c>
      <c r="D118">
        <v>138280</v>
      </c>
      <c r="E118">
        <v>138310</v>
      </c>
    </row>
    <row r="119" spans="1:5" x14ac:dyDescent="0.25">
      <c r="A119" s="2">
        <v>45786.685416666667</v>
      </c>
      <c r="B119">
        <v>138300</v>
      </c>
      <c r="C119">
        <v>138315</v>
      </c>
      <c r="D119">
        <v>138280</v>
      </c>
      <c r="E119">
        <v>138285</v>
      </c>
    </row>
    <row r="120" spans="1:5" x14ac:dyDescent="0.25">
      <c r="A120" s="2">
        <v>45786.68472222222</v>
      </c>
      <c r="B120">
        <v>138330</v>
      </c>
      <c r="C120">
        <v>138330</v>
      </c>
      <c r="D120">
        <v>138300</v>
      </c>
      <c r="E120">
        <v>138300</v>
      </c>
    </row>
    <row r="121" spans="1:5" x14ac:dyDescent="0.25">
      <c r="A121" s="2">
        <v>45786.684027777781</v>
      </c>
      <c r="B121">
        <v>138360</v>
      </c>
      <c r="C121">
        <v>138360</v>
      </c>
      <c r="D121">
        <v>138320</v>
      </c>
      <c r="E121">
        <v>138325</v>
      </c>
    </row>
    <row r="122" spans="1:5" x14ac:dyDescent="0.25">
      <c r="A122" s="2">
        <v>45786.683333333334</v>
      </c>
      <c r="B122">
        <v>138345</v>
      </c>
      <c r="C122">
        <v>138365</v>
      </c>
      <c r="D122">
        <v>138330</v>
      </c>
      <c r="E122">
        <v>138360</v>
      </c>
    </row>
    <row r="123" spans="1:5" x14ac:dyDescent="0.25">
      <c r="A123" s="2">
        <v>45786.682638888888</v>
      </c>
      <c r="B123">
        <v>138325</v>
      </c>
      <c r="C123">
        <v>138355</v>
      </c>
      <c r="D123">
        <v>138315</v>
      </c>
      <c r="E123">
        <v>138345</v>
      </c>
    </row>
    <row r="124" spans="1:5" x14ac:dyDescent="0.25">
      <c r="A124" s="2">
        <v>45786.681944444441</v>
      </c>
      <c r="B124">
        <v>138320</v>
      </c>
      <c r="C124">
        <v>138340</v>
      </c>
      <c r="D124">
        <v>138305</v>
      </c>
      <c r="E124">
        <v>138325</v>
      </c>
    </row>
    <row r="125" spans="1:5" x14ac:dyDescent="0.25">
      <c r="A125" s="2">
        <v>45786.681250000001</v>
      </c>
      <c r="B125">
        <v>138325</v>
      </c>
      <c r="C125">
        <v>138330</v>
      </c>
      <c r="D125">
        <v>138300</v>
      </c>
      <c r="E125">
        <v>138325</v>
      </c>
    </row>
    <row r="126" spans="1:5" x14ac:dyDescent="0.25">
      <c r="A126" s="2">
        <v>45786.680555555555</v>
      </c>
      <c r="B126">
        <v>138350</v>
      </c>
      <c r="C126">
        <v>138360</v>
      </c>
      <c r="D126">
        <v>138320</v>
      </c>
      <c r="E126">
        <v>138330</v>
      </c>
    </row>
    <row r="127" spans="1:5" x14ac:dyDescent="0.25">
      <c r="A127" s="2">
        <v>45786.679861111108</v>
      </c>
      <c r="B127">
        <v>138340</v>
      </c>
      <c r="C127">
        <v>138350</v>
      </c>
      <c r="D127">
        <v>138320</v>
      </c>
      <c r="E127">
        <v>138345</v>
      </c>
    </row>
    <row r="128" spans="1:5" x14ac:dyDescent="0.25">
      <c r="A128" s="2">
        <v>45786.679166666669</v>
      </c>
      <c r="B128">
        <v>138375</v>
      </c>
      <c r="C128">
        <v>138395</v>
      </c>
      <c r="D128">
        <v>138335</v>
      </c>
      <c r="E128">
        <v>138345</v>
      </c>
    </row>
    <row r="129" spans="1:5" x14ac:dyDescent="0.25">
      <c r="A129" s="2">
        <v>45786.678472222222</v>
      </c>
      <c r="B129">
        <v>138435</v>
      </c>
      <c r="C129">
        <v>138445</v>
      </c>
      <c r="D129">
        <v>138375</v>
      </c>
      <c r="E129">
        <v>138375</v>
      </c>
    </row>
    <row r="130" spans="1:5" x14ac:dyDescent="0.25">
      <c r="A130" s="2">
        <v>45786.677777777775</v>
      </c>
      <c r="B130">
        <v>138435</v>
      </c>
      <c r="C130">
        <v>138450</v>
      </c>
      <c r="D130">
        <v>138410</v>
      </c>
      <c r="E130">
        <v>138440</v>
      </c>
    </row>
    <row r="131" spans="1:5" x14ac:dyDescent="0.25">
      <c r="A131" s="2">
        <v>45786.677083333336</v>
      </c>
      <c r="B131">
        <v>138430</v>
      </c>
      <c r="C131">
        <v>138445</v>
      </c>
      <c r="D131">
        <v>138415</v>
      </c>
      <c r="E131">
        <v>138435</v>
      </c>
    </row>
    <row r="132" spans="1:5" x14ac:dyDescent="0.25">
      <c r="A132" s="2">
        <v>45786.676388888889</v>
      </c>
      <c r="B132">
        <v>138395</v>
      </c>
      <c r="C132">
        <v>138430</v>
      </c>
      <c r="D132">
        <v>138380</v>
      </c>
      <c r="E132">
        <v>138425</v>
      </c>
    </row>
    <row r="133" spans="1:5" x14ac:dyDescent="0.25">
      <c r="A133" s="2">
        <v>45786.675694444442</v>
      </c>
      <c r="B133">
        <v>138375</v>
      </c>
      <c r="C133">
        <v>138405</v>
      </c>
      <c r="D133">
        <v>138370</v>
      </c>
      <c r="E133">
        <v>138395</v>
      </c>
    </row>
    <row r="134" spans="1:5" x14ac:dyDescent="0.25">
      <c r="A134" s="2">
        <v>45786.675000000003</v>
      </c>
      <c r="B134">
        <v>138390</v>
      </c>
      <c r="C134">
        <v>138410</v>
      </c>
      <c r="D134">
        <v>138360</v>
      </c>
      <c r="E134">
        <v>138380</v>
      </c>
    </row>
    <row r="135" spans="1:5" x14ac:dyDescent="0.25">
      <c r="A135" s="2">
        <v>45786.674305555556</v>
      </c>
      <c r="B135">
        <v>138400</v>
      </c>
      <c r="C135">
        <v>138405</v>
      </c>
      <c r="D135">
        <v>138375</v>
      </c>
      <c r="E135">
        <v>138395</v>
      </c>
    </row>
    <row r="136" spans="1:5" x14ac:dyDescent="0.25">
      <c r="A136" s="2">
        <v>45786.673611111109</v>
      </c>
      <c r="B136">
        <v>138360</v>
      </c>
      <c r="C136">
        <v>138410</v>
      </c>
      <c r="D136">
        <v>138340</v>
      </c>
      <c r="E136">
        <v>138400</v>
      </c>
    </row>
    <row r="137" spans="1:5" x14ac:dyDescent="0.25">
      <c r="A137" s="2">
        <v>45786.67291666667</v>
      </c>
      <c r="B137">
        <v>138330</v>
      </c>
      <c r="C137">
        <v>138360</v>
      </c>
      <c r="D137">
        <v>138320</v>
      </c>
      <c r="E137">
        <v>138360</v>
      </c>
    </row>
    <row r="138" spans="1:5" x14ac:dyDescent="0.25">
      <c r="A138" s="2">
        <v>45786.672222222223</v>
      </c>
      <c r="B138">
        <v>138325</v>
      </c>
      <c r="C138">
        <v>138345</v>
      </c>
      <c r="D138">
        <v>138310</v>
      </c>
      <c r="E138">
        <v>138335</v>
      </c>
    </row>
    <row r="139" spans="1:5" x14ac:dyDescent="0.25">
      <c r="A139" s="2">
        <v>45786.671527777777</v>
      </c>
      <c r="B139">
        <v>138325</v>
      </c>
      <c r="C139">
        <v>138345</v>
      </c>
      <c r="D139">
        <v>138305</v>
      </c>
      <c r="E139">
        <v>138325</v>
      </c>
    </row>
    <row r="140" spans="1:5" x14ac:dyDescent="0.25">
      <c r="A140" s="2">
        <v>45786.67083333333</v>
      </c>
      <c r="B140">
        <v>138295</v>
      </c>
      <c r="C140">
        <v>138330</v>
      </c>
      <c r="D140">
        <v>138290</v>
      </c>
      <c r="E140">
        <v>138325</v>
      </c>
    </row>
    <row r="141" spans="1:5" x14ac:dyDescent="0.25">
      <c r="A141" s="2">
        <v>45786.670138888891</v>
      </c>
      <c r="B141">
        <v>138370</v>
      </c>
      <c r="C141">
        <v>138380</v>
      </c>
      <c r="D141">
        <v>138280</v>
      </c>
      <c r="E141">
        <v>138300</v>
      </c>
    </row>
    <row r="142" spans="1:5" x14ac:dyDescent="0.25">
      <c r="A142" s="2">
        <v>45786.669444444444</v>
      </c>
      <c r="B142">
        <v>138360</v>
      </c>
      <c r="C142">
        <v>138370</v>
      </c>
      <c r="D142">
        <v>138340</v>
      </c>
      <c r="E142">
        <v>138365</v>
      </c>
    </row>
    <row r="143" spans="1:5" x14ac:dyDescent="0.25">
      <c r="A143" s="2">
        <v>45786.668749999997</v>
      </c>
      <c r="B143">
        <v>138365</v>
      </c>
      <c r="C143">
        <v>138375</v>
      </c>
      <c r="D143">
        <v>138335</v>
      </c>
      <c r="E143">
        <v>138355</v>
      </c>
    </row>
    <row r="144" spans="1:5" x14ac:dyDescent="0.25">
      <c r="A144" s="2">
        <v>45786.668055555558</v>
      </c>
      <c r="B144">
        <v>138330</v>
      </c>
      <c r="C144">
        <v>138375</v>
      </c>
      <c r="D144">
        <v>138325</v>
      </c>
      <c r="E144">
        <v>138365</v>
      </c>
    </row>
    <row r="145" spans="1:5" x14ac:dyDescent="0.25">
      <c r="A145" s="2">
        <v>45786.667361111111</v>
      </c>
      <c r="B145">
        <v>138305</v>
      </c>
      <c r="C145">
        <v>138330</v>
      </c>
      <c r="D145">
        <v>138295</v>
      </c>
      <c r="E145">
        <v>138330</v>
      </c>
    </row>
    <row r="146" spans="1:5" x14ac:dyDescent="0.25">
      <c r="A146" s="2">
        <v>45786.666666666664</v>
      </c>
      <c r="B146">
        <v>138285</v>
      </c>
      <c r="C146">
        <v>138305</v>
      </c>
      <c r="D146">
        <v>138265</v>
      </c>
      <c r="E146">
        <v>138305</v>
      </c>
    </row>
    <row r="147" spans="1:5" x14ac:dyDescent="0.25">
      <c r="A147" s="2">
        <v>45786.665972222225</v>
      </c>
      <c r="B147">
        <v>138270</v>
      </c>
      <c r="C147">
        <v>138300</v>
      </c>
      <c r="D147">
        <v>138250</v>
      </c>
      <c r="E147">
        <v>138290</v>
      </c>
    </row>
    <row r="148" spans="1:5" x14ac:dyDescent="0.25">
      <c r="A148" s="2">
        <v>45786.665277777778</v>
      </c>
      <c r="B148">
        <v>138305</v>
      </c>
      <c r="C148">
        <v>138310</v>
      </c>
      <c r="D148">
        <v>138260</v>
      </c>
      <c r="E148">
        <v>138275</v>
      </c>
    </row>
    <row r="149" spans="1:5" x14ac:dyDescent="0.25">
      <c r="A149" s="2">
        <v>45786.664583333331</v>
      </c>
      <c r="B149">
        <v>138335</v>
      </c>
      <c r="C149">
        <v>138335</v>
      </c>
      <c r="D149">
        <v>138295</v>
      </c>
      <c r="E149">
        <v>138310</v>
      </c>
    </row>
    <row r="150" spans="1:5" x14ac:dyDescent="0.25">
      <c r="A150" s="2">
        <v>45786.663888888892</v>
      </c>
      <c r="B150">
        <v>138320</v>
      </c>
      <c r="C150">
        <v>138340</v>
      </c>
      <c r="D150">
        <v>138315</v>
      </c>
      <c r="E150">
        <v>138330</v>
      </c>
    </row>
    <row r="151" spans="1:5" x14ac:dyDescent="0.25">
      <c r="A151" s="2">
        <v>45786.663194444445</v>
      </c>
      <c r="B151">
        <v>138315</v>
      </c>
      <c r="C151">
        <v>138345</v>
      </c>
      <c r="D151">
        <v>138300</v>
      </c>
      <c r="E151">
        <v>138320</v>
      </c>
    </row>
    <row r="152" spans="1:5" x14ac:dyDescent="0.25">
      <c r="A152" s="2">
        <v>45786.662499999999</v>
      </c>
      <c r="B152">
        <v>138250</v>
      </c>
      <c r="C152">
        <v>138315</v>
      </c>
      <c r="D152">
        <v>138240</v>
      </c>
      <c r="E152">
        <v>138315</v>
      </c>
    </row>
    <row r="153" spans="1:5" x14ac:dyDescent="0.25">
      <c r="A153" s="2">
        <v>45786.661805555559</v>
      </c>
      <c r="B153">
        <v>138250</v>
      </c>
      <c r="C153">
        <v>138275</v>
      </c>
      <c r="D153">
        <v>138240</v>
      </c>
      <c r="E153">
        <v>138255</v>
      </c>
    </row>
    <row r="154" spans="1:5" x14ac:dyDescent="0.25">
      <c r="A154" s="2">
        <v>45786.661111111112</v>
      </c>
      <c r="B154">
        <v>138275</v>
      </c>
      <c r="C154">
        <v>138280</v>
      </c>
      <c r="D154">
        <v>138235</v>
      </c>
      <c r="E154">
        <v>138245</v>
      </c>
    </row>
    <row r="155" spans="1:5" x14ac:dyDescent="0.25">
      <c r="A155" s="2">
        <v>45786.660416666666</v>
      </c>
      <c r="B155">
        <v>138255</v>
      </c>
      <c r="C155">
        <v>138275</v>
      </c>
      <c r="D155">
        <v>138245</v>
      </c>
      <c r="E155">
        <v>138275</v>
      </c>
    </row>
    <row r="156" spans="1:5" x14ac:dyDescent="0.25">
      <c r="A156" s="2">
        <v>45786.659722222219</v>
      </c>
      <c r="B156">
        <v>138280</v>
      </c>
      <c r="C156">
        <v>138280</v>
      </c>
      <c r="D156">
        <v>138250</v>
      </c>
      <c r="E156">
        <v>138255</v>
      </c>
    </row>
    <row r="157" spans="1:5" x14ac:dyDescent="0.25">
      <c r="A157" s="2">
        <v>45786.65902777778</v>
      </c>
      <c r="B157">
        <v>138285</v>
      </c>
      <c r="C157">
        <v>138300</v>
      </c>
      <c r="D157">
        <v>138260</v>
      </c>
      <c r="E157">
        <v>138275</v>
      </c>
    </row>
    <row r="158" spans="1:5" x14ac:dyDescent="0.25">
      <c r="A158" s="2">
        <v>45786.658333333333</v>
      </c>
      <c r="B158">
        <v>138295</v>
      </c>
      <c r="C158">
        <v>138305</v>
      </c>
      <c r="D158">
        <v>138285</v>
      </c>
      <c r="E158">
        <v>138285</v>
      </c>
    </row>
    <row r="159" spans="1:5" x14ac:dyDescent="0.25">
      <c r="A159" s="2">
        <v>45786.657638888886</v>
      </c>
      <c r="B159">
        <v>138300</v>
      </c>
      <c r="C159">
        <v>138310</v>
      </c>
      <c r="D159">
        <v>138285</v>
      </c>
      <c r="E159">
        <v>138295</v>
      </c>
    </row>
    <row r="160" spans="1:5" x14ac:dyDescent="0.25">
      <c r="A160" s="2">
        <v>45786.656944444447</v>
      </c>
      <c r="B160">
        <v>138330</v>
      </c>
      <c r="C160">
        <v>138335</v>
      </c>
      <c r="D160">
        <v>138275</v>
      </c>
      <c r="E160">
        <v>138295</v>
      </c>
    </row>
    <row r="161" spans="1:5" x14ac:dyDescent="0.25">
      <c r="A161" s="2">
        <v>45786.65625</v>
      </c>
      <c r="B161">
        <v>138340</v>
      </c>
      <c r="C161">
        <v>138345</v>
      </c>
      <c r="D161">
        <v>138315</v>
      </c>
      <c r="E161">
        <v>138330</v>
      </c>
    </row>
    <row r="162" spans="1:5" x14ac:dyDescent="0.25">
      <c r="A162" s="2">
        <v>45786.655555555553</v>
      </c>
      <c r="B162">
        <v>138340</v>
      </c>
      <c r="C162">
        <v>138355</v>
      </c>
      <c r="D162">
        <v>138335</v>
      </c>
      <c r="E162">
        <v>138345</v>
      </c>
    </row>
    <row r="163" spans="1:5" x14ac:dyDescent="0.25">
      <c r="A163" s="2">
        <v>45786.654861111114</v>
      </c>
      <c r="B163">
        <v>138335</v>
      </c>
      <c r="C163">
        <v>138350</v>
      </c>
      <c r="D163">
        <v>138310</v>
      </c>
      <c r="E163">
        <v>138340</v>
      </c>
    </row>
    <row r="164" spans="1:5" x14ac:dyDescent="0.25">
      <c r="A164" s="2">
        <v>45786.654166666667</v>
      </c>
      <c r="B164">
        <v>138315</v>
      </c>
      <c r="C164">
        <v>138355</v>
      </c>
      <c r="D164">
        <v>138315</v>
      </c>
      <c r="E164">
        <v>138340</v>
      </c>
    </row>
    <row r="165" spans="1:5" x14ac:dyDescent="0.25">
      <c r="A165" s="2">
        <v>45786.65347222222</v>
      </c>
      <c r="B165">
        <v>138325</v>
      </c>
      <c r="C165">
        <v>138335</v>
      </c>
      <c r="D165">
        <v>138305</v>
      </c>
      <c r="E165">
        <v>138315</v>
      </c>
    </row>
    <row r="166" spans="1:5" x14ac:dyDescent="0.25">
      <c r="A166" s="2">
        <v>45786.652777777781</v>
      </c>
      <c r="B166">
        <v>138345</v>
      </c>
      <c r="C166">
        <v>138350</v>
      </c>
      <c r="D166">
        <v>138290</v>
      </c>
      <c r="E166">
        <v>138325</v>
      </c>
    </row>
    <row r="167" spans="1:5" x14ac:dyDescent="0.25">
      <c r="A167" s="2">
        <v>45786.652083333334</v>
      </c>
      <c r="B167">
        <v>138360</v>
      </c>
      <c r="C167">
        <v>138385</v>
      </c>
      <c r="D167">
        <v>138320</v>
      </c>
      <c r="E167">
        <v>138340</v>
      </c>
    </row>
    <row r="168" spans="1:5" x14ac:dyDescent="0.25">
      <c r="A168" s="2">
        <v>45786.651388888888</v>
      </c>
      <c r="B168">
        <v>138320</v>
      </c>
      <c r="C168">
        <v>138370</v>
      </c>
      <c r="D168">
        <v>138310</v>
      </c>
      <c r="E168">
        <v>138360</v>
      </c>
    </row>
    <row r="169" spans="1:5" x14ac:dyDescent="0.25">
      <c r="A169" s="2">
        <v>45786.650694444441</v>
      </c>
      <c r="B169">
        <v>138330</v>
      </c>
      <c r="C169">
        <v>138365</v>
      </c>
      <c r="D169">
        <v>138305</v>
      </c>
      <c r="E169">
        <v>138320</v>
      </c>
    </row>
    <row r="170" spans="1:5" x14ac:dyDescent="0.25">
      <c r="A170" s="2">
        <v>45786.65</v>
      </c>
      <c r="B170">
        <v>138370</v>
      </c>
      <c r="C170">
        <v>138380</v>
      </c>
      <c r="D170">
        <v>138310</v>
      </c>
      <c r="E170">
        <v>138330</v>
      </c>
    </row>
    <row r="171" spans="1:5" x14ac:dyDescent="0.25">
      <c r="A171" s="2">
        <v>45786.649305555555</v>
      </c>
      <c r="B171">
        <v>138425</v>
      </c>
      <c r="C171">
        <v>138430</v>
      </c>
      <c r="D171">
        <v>138360</v>
      </c>
      <c r="E171">
        <v>138370</v>
      </c>
    </row>
    <row r="172" spans="1:5" x14ac:dyDescent="0.25">
      <c r="A172" s="2">
        <v>45786.648611111108</v>
      </c>
      <c r="B172">
        <v>138435</v>
      </c>
      <c r="C172">
        <v>138465</v>
      </c>
      <c r="D172">
        <v>138405</v>
      </c>
      <c r="E172">
        <v>138430</v>
      </c>
    </row>
    <row r="173" spans="1:5" x14ac:dyDescent="0.25">
      <c r="A173" s="2">
        <v>45786.647916666669</v>
      </c>
      <c r="B173">
        <v>138425</v>
      </c>
      <c r="C173">
        <v>138465</v>
      </c>
      <c r="D173">
        <v>138370</v>
      </c>
      <c r="E173">
        <v>138440</v>
      </c>
    </row>
    <row r="174" spans="1:5" x14ac:dyDescent="0.25">
      <c r="A174" s="2">
        <v>45786.647222222222</v>
      </c>
      <c r="B174">
        <v>138460</v>
      </c>
      <c r="C174">
        <v>138510</v>
      </c>
      <c r="D174">
        <v>138420</v>
      </c>
      <c r="E174">
        <v>138420</v>
      </c>
    </row>
    <row r="175" spans="1:5" x14ac:dyDescent="0.25">
      <c r="A175" s="2">
        <v>45786.646527777775</v>
      </c>
      <c r="B175">
        <v>138405</v>
      </c>
      <c r="C175">
        <v>138465</v>
      </c>
      <c r="D175">
        <v>138395</v>
      </c>
      <c r="E175">
        <v>138465</v>
      </c>
    </row>
    <row r="176" spans="1:5" x14ac:dyDescent="0.25">
      <c r="A176" s="2">
        <v>45786.645833333336</v>
      </c>
      <c r="B176">
        <v>138405</v>
      </c>
      <c r="C176">
        <v>138415</v>
      </c>
      <c r="D176">
        <v>138385</v>
      </c>
      <c r="E176">
        <v>138400</v>
      </c>
    </row>
    <row r="177" spans="1:5" x14ac:dyDescent="0.25">
      <c r="A177" s="2">
        <v>45786.645138888889</v>
      </c>
      <c r="B177">
        <v>138370</v>
      </c>
      <c r="C177">
        <v>138410</v>
      </c>
      <c r="D177">
        <v>138360</v>
      </c>
      <c r="E177">
        <v>138410</v>
      </c>
    </row>
    <row r="178" spans="1:5" x14ac:dyDescent="0.25">
      <c r="A178" s="2">
        <v>45786.644444444442</v>
      </c>
      <c r="B178">
        <v>138395</v>
      </c>
      <c r="C178">
        <v>138410</v>
      </c>
      <c r="D178">
        <v>138360</v>
      </c>
      <c r="E178">
        <v>138370</v>
      </c>
    </row>
    <row r="179" spans="1:5" x14ac:dyDescent="0.25">
      <c r="A179" s="2">
        <v>45786.643750000003</v>
      </c>
      <c r="B179">
        <v>138380</v>
      </c>
      <c r="C179">
        <v>138400</v>
      </c>
      <c r="D179">
        <v>138345</v>
      </c>
      <c r="E179">
        <v>138400</v>
      </c>
    </row>
    <row r="180" spans="1:5" x14ac:dyDescent="0.25">
      <c r="A180" s="2">
        <v>45786.643055555556</v>
      </c>
      <c r="B180">
        <v>138375</v>
      </c>
      <c r="C180">
        <v>138390</v>
      </c>
      <c r="D180">
        <v>138350</v>
      </c>
      <c r="E180">
        <v>138375</v>
      </c>
    </row>
    <row r="181" spans="1:5" x14ac:dyDescent="0.25">
      <c r="A181" s="2">
        <v>45786.642361111109</v>
      </c>
      <c r="B181">
        <v>138370</v>
      </c>
      <c r="C181">
        <v>138390</v>
      </c>
      <c r="D181">
        <v>138350</v>
      </c>
      <c r="E181">
        <v>138380</v>
      </c>
    </row>
    <row r="182" spans="1:5" x14ac:dyDescent="0.25">
      <c r="A182" s="2">
        <v>45786.64166666667</v>
      </c>
      <c r="B182">
        <v>138370</v>
      </c>
      <c r="C182">
        <v>138395</v>
      </c>
      <c r="D182">
        <v>138345</v>
      </c>
      <c r="E182">
        <v>138375</v>
      </c>
    </row>
    <row r="183" spans="1:5" x14ac:dyDescent="0.25">
      <c r="A183" s="2">
        <v>45786.640972222223</v>
      </c>
      <c r="B183">
        <v>138265</v>
      </c>
      <c r="C183">
        <v>138380</v>
      </c>
      <c r="D183">
        <v>138265</v>
      </c>
      <c r="E183">
        <v>138375</v>
      </c>
    </row>
    <row r="184" spans="1:5" x14ac:dyDescent="0.25">
      <c r="A184" s="2">
        <v>45786.640277777777</v>
      </c>
      <c r="B184">
        <v>138295</v>
      </c>
      <c r="C184">
        <v>138300</v>
      </c>
      <c r="D184">
        <v>138265</v>
      </c>
      <c r="E184">
        <v>138265</v>
      </c>
    </row>
    <row r="185" spans="1:5" x14ac:dyDescent="0.25">
      <c r="A185" s="2">
        <v>45786.63958333333</v>
      </c>
      <c r="B185">
        <v>138305</v>
      </c>
      <c r="C185">
        <v>138315</v>
      </c>
      <c r="D185">
        <v>138285</v>
      </c>
      <c r="E185">
        <v>138295</v>
      </c>
    </row>
    <row r="186" spans="1:5" x14ac:dyDescent="0.25">
      <c r="A186" s="2">
        <v>45786.638888888891</v>
      </c>
      <c r="B186">
        <v>138280</v>
      </c>
      <c r="C186">
        <v>138325</v>
      </c>
      <c r="D186">
        <v>138255</v>
      </c>
      <c r="E186">
        <v>138310</v>
      </c>
    </row>
    <row r="187" spans="1:5" x14ac:dyDescent="0.25">
      <c r="A187" s="2">
        <v>45786.638194444444</v>
      </c>
      <c r="B187">
        <v>138220</v>
      </c>
      <c r="C187">
        <v>138295</v>
      </c>
      <c r="D187">
        <v>138215</v>
      </c>
      <c r="E187">
        <v>138285</v>
      </c>
    </row>
    <row r="188" spans="1:5" x14ac:dyDescent="0.25">
      <c r="A188" s="2">
        <v>45786.637499999997</v>
      </c>
      <c r="B188">
        <v>138215</v>
      </c>
      <c r="C188">
        <v>138240</v>
      </c>
      <c r="D188">
        <v>138175</v>
      </c>
      <c r="E188">
        <v>138225</v>
      </c>
    </row>
    <row r="189" spans="1:5" x14ac:dyDescent="0.25">
      <c r="A189" s="2">
        <v>45786.636805555558</v>
      </c>
      <c r="B189">
        <v>138220</v>
      </c>
      <c r="C189">
        <v>138230</v>
      </c>
      <c r="D189">
        <v>138190</v>
      </c>
      <c r="E189">
        <v>138215</v>
      </c>
    </row>
    <row r="190" spans="1:5" x14ac:dyDescent="0.25">
      <c r="A190" s="2">
        <v>45786.636111111111</v>
      </c>
      <c r="B190">
        <v>138210</v>
      </c>
      <c r="C190">
        <v>138265</v>
      </c>
      <c r="D190">
        <v>138200</v>
      </c>
      <c r="E190">
        <v>138225</v>
      </c>
    </row>
    <row r="191" spans="1:5" x14ac:dyDescent="0.25">
      <c r="A191" s="2">
        <v>45786.635416666664</v>
      </c>
      <c r="B191">
        <v>138275</v>
      </c>
      <c r="C191">
        <v>138280</v>
      </c>
      <c r="D191">
        <v>138190</v>
      </c>
      <c r="E191">
        <v>138210</v>
      </c>
    </row>
    <row r="192" spans="1:5" x14ac:dyDescent="0.25">
      <c r="A192" s="2">
        <v>45786.634722222225</v>
      </c>
      <c r="B192">
        <v>138270</v>
      </c>
      <c r="C192">
        <v>138285</v>
      </c>
      <c r="D192">
        <v>138235</v>
      </c>
      <c r="E192">
        <v>138275</v>
      </c>
    </row>
    <row r="193" spans="1:5" x14ac:dyDescent="0.25">
      <c r="A193" s="2">
        <v>45786.634027777778</v>
      </c>
      <c r="B193">
        <v>138270</v>
      </c>
      <c r="C193">
        <v>138285</v>
      </c>
      <c r="D193">
        <v>138255</v>
      </c>
      <c r="E193">
        <v>138270</v>
      </c>
    </row>
    <row r="194" spans="1:5" x14ac:dyDescent="0.25">
      <c r="A194" s="2">
        <v>45786.633333333331</v>
      </c>
      <c r="B194">
        <v>138270</v>
      </c>
      <c r="C194">
        <v>138275</v>
      </c>
      <c r="D194">
        <v>138245</v>
      </c>
      <c r="E194">
        <v>138265</v>
      </c>
    </row>
    <row r="195" spans="1:5" x14ac:dyDescent="0.25">
      <c r="A195" s="2">
        <v>45786.632638888892</v>
      </c>
      <c r="B195">
        <v>138260</v>
      </c>
      <c r="C195">
        <v>138280</v>
      </c>
      <c r="D195">
        <v>138245</v>
      </c>
      <c r="E195">
        <v>138270</v>
      </c>
    </row>
    <row r="196" spans="1:5" x14ac:dyDescent="0.25">
      <c r="A196" s="2">
        <v>45786.631944444445</v>
      </c>
      <c r="B196">
        <v>138260</v>
      </c>
      <c r="C196">
        <v>138275</v>
      </c>
      <c r="D196">
        <v>138240</v>
      </c>
      <c r="E196">
        <v>138260</v>
      </c>
    </row>
    <row r="197" spans="1:5" x14ac:dyDescent="0.25">
      <c r="A197" s="2">
        <v>45786.631249999999</v>
      </c>
      <c r="B197">
        <v>138260</v>
      </c>
      <c r="C197">
        <v>138300</v>
      </c>
      <c r="D197">
        <v>138255</v>
      </c>
      <c r="E197">
        <v>138265</v>
      </c>
    </row>
    <row r="198" spans="1:5" x14ac:dyDescent="0.25">
      <c r="A198" s="2">
        <v>45786.630555555559</v>
      </c>
      <c r="B198">
        <v>138270</v>
      </c>
      <c r="C198">
        <v>138275</v>
      </c>
      <c r="D198">
        <v>138235</v>
      </c>
      <c r="E198">
        <v>138260</v>
      </c>
    </row>
    <row r="199" spans="1:5" x14ac:dyDescent="0.25">
      <c r="A199" s="2">
        <v>45786.629861111112</v>
      </c>
      <c r="B199">
        <v>138280</v>
      </c>
      <c r="C199">
        <v>138305</v>
      </c>
      <c r="D199">
        <v>138260</v>
      </c>
      <c r="E199">
        <v>138265</v>
      </c>
    </row>
    <row r="200" spans="1:5" x14ac:dyDescent="0.25">
      <c r="A200" s="2">
        <v>45786.629166666666</v>
      </c>
      <c r="B200">
        <v>138320</v>
      </c>
      <c r="C200">
        <v>138335</v>
      </c>
      <c r="D200">
        <v>138260</v>
      </c>
      <c r="E200">
        <v>138285</v>
      </c>
    </row>
    <row r="201" spans="1:5" x14ac:dyDescent="0.25">
      <c r="A201" s="2">
        <v>45786.628472222219</v>
      </c>
      <c r="B201">
        <v>138310</v>
      </c>
      <c r="C201">
        <v>138345</v>
      </c>
      <c r="D201">
        <v>138290</v>
      </c>
      <c r="E201">
        <v>138320</v>
      </c>
    </row>
    <row r="202" spans="1:5" x14ac:dyDescent="0.25">
      <c r="A202" s="2">
        <v>45786.62777777778</v>
      </c>
      <c r="B202">
        <v>138335</v>
      </c>
      <c r="C202">
        <v>138355</v>
      </c>
      <c r="D202">
        <v>138295</v>
      </c>
      <c r="E202">
        <v>138310</v>
      </c>
    </row>
    <row r="203" spans="1:5" x14ac:dyDescent="0.25">
      <c r="A203" s="2">
        <v>45786.627083333333</v>
      </c>
      <c r="B203">
        <v>138330</v>
      </c>
      <c r="C203">
        <v>138375</v>
      </c>
      <c r="D203">
        <v>138320</v>
      </c>
      <c r="E203">
        <v>138335</v>
      </c>
    </row>
    <row r="204" spans="1:5" x14ac:dyDescent="0.25">
      <c r="A204" s="2">
        <v>45786.626388888886</v>
      </c>
      <c r="B204">
        <v>138265</v>
      </c>
      <c r="C204">
        <v>138330</v>
      </c>
      <c r="D204">
        <v>138235</v>
      </c>
      <c r="E204">
        <v>138330</v>
      </c>
    </row>
    <row r="205" spans="1:5" x14ac:dyDescent="0.25">
      <c r="A205" s="2">
        <v>45786.625694444447</v>
      </c>
      <c r="B205">
        <v>138245</v>
      </c>
      <c r="C205">
        <v>138275</v>
      </c>
      <c r="D205">
        <v>138245</v>
      </c>
      <c r="E205">
        <v>138260</v>
      </c>
    </row>
    <row r="206" spans="1:5" x14ac:dyDescent="0.25">
      <c r="A206" s="2">
        <v>45786.625</v>
      </c>
      <c r="B206">
        <v>138280</v>
      </c>
      <c r="C206">
        <v>138300</v>
      </c>
      <c r="D206">
        <v>138240</v>
      </c>
      <c r="E206">
        <v>138245</v>
      </c>
    </row>
    <row r="207" spans="1:5" x14ac:dyDescent="0.25">
      <c r="A207" s="2">
        <v>45786.624305555553</v>
      </c>
      <c r="B207">
        <v>138290</v>
      </c>
      <c r="C207">
        <v>138300</v>
      </c>
      <c r="D207">
        <v>138260</v>
      </c>
      <c r="E207">
        <v>138275</v>
      </c>
    </row>
    <row r="208" spans="1:5" x14ac:dyDescent="0.25">
      <c r="A208" s="2">
        <v>45786.623611111114</v>
      </c>
      <c r="B208">
        <v>138240</v>
      </c>
      <c r="C208">
        <v>138310</v>
      </c>
      <c r="D208">
        <v>138240</v>
      </c>
      <c r="E208">
        <v>138290</v>
      </c>
    </row>
    <row r="209" spans="1:5" x14ac:dyDescent="0.25">
      <c r="A209" s="2">
        <v>45786.622916666667</v>
      </c>
      <c r="B209">
        <v>138220</v>
      </c>
      <c r="C209">
        <v>138270</v>
      </c>
      <c r="D209">
        <v>138200</v>
      </c>
      <c r="E209">
        <v>138240</v>
      </c>
    </row>
    <row r="210" spans="1:5" x14ac:dyDescent="0.25">
      <c r="A210" s="2">
        <v>45786.62222222222</v>
      </c>
      <c r="B210">
        <v>138210</v>
      </c>
      <c r="C210">
        <v>138245</v>
      </c>
      <c r="D210">
        <v>138200</v>
      </c>
      <c r="E210">
        <v>138220</v>
      </c>
    </row>
    <row r="211" spans="1:5" x14ac:dyDescent="0.25">
      <c r="A211" s="2">
        <v>45786.621527777781</v>
      </c>
      <c r="B211">
        <v>138155</v>
      </c>
      <c r="C211">
        <v>138215</v>
      </c>
      <c r="D211">
        <v>138145</v>
      </c>
      <c r="E211">
        <v>138210</v>
      </c>
    </row>
    <row r="212" spans="1:5" x14ac:dyDescent="0.25">
      <c r="A212" s="2">
        <v>45786.620833333334</v>
      </c>
      <c r="B212">
        <v>138175</v>
      </c>
      <c r="C212">
        <v>138190</v>
      </c>
      <c r="D212">
        <v>138145</v>
      </c>
      <c r="E212">
        <v>138155</v>
      </c>
    </row>
    <row r="213" spans="1:5" x14ac:dyDescent="0.25">
      <c r="A213" s="2">
        <v>45786.620138888888</v>
      </c>
      <c r="B213">
        <v>138175</v>
      </c>
      <c r="C213">
        <v>138195</v>
      </c>
      <c r="D213">
        <v>138150</v>
      </c>
      <c r="E213">
        <v>138175</v>
      </c>
    </row>
    <row r="214" spans="1:5" x14ac:dyDescent="0.25">
      <c r="A214" s="2">
        <v>45786.619444444441</v>
      </c>
      <c r="B214">
        <v>138155</v>
      </c>
      <c r="C214">
        <v>138190</v>
      </c>
      <c r="D214">
        <v>138135</v>
      </c>
      <c r="E214">
        <v>138175</v>
      </c>
    </row>
    <row r="215" spans="1:5" x14ac:dyDescent="0.25">
      <c r="A215" s="2">
        <v>45786.618750000001</v>
      </c>
      <c r="B215">
        <v>138115</v>
      </c>
      <c r="C215">
        <v>138165</v>
      </c>
      <c r="D215">
        <v>138090</v>
      </c>
      <c r="E215">
        <v>138155</v>
      </c>
    </row>
    <row r="216" spans="1:5" x14ac:dyDescent="0.25">
      <c r="A216" s="2">
        <v>45786.618055555555</v>
      </c>
      <c r="B216">
        <v>138140</v>
      </c>
      <c r="C216">
        <v>138145</v>
      </c>
      <c r="D216">
        <v>138095</v>
      </c>
      <c r="E216">
        <v>138120</v>
      </c>
    </row>
    <row r="217" spans="1:5" x14ac:dyDescent="0.25">
      <c r="A217" s="2">
        <v>45786.617361111108</v>
      </c>
      <c r="B217">
        <v>138130</v>
      </c>
      <c r="C217">
        <v>138140</v>
      </c>
      <c r="D217">
        <v>138120</v>
      </c>
      <c r="E217">
        <v>138140</v>
      </c>
    </row>
    <row r="218" spans="1:5" x14ac:dyDescent="0.25">
      <c r="A218" s="2">
        <v>45786.616666666669</v>
      </c>
      <c r="B218">
        <v>138130</v>
      </c>
      <c r="C218">
        <v>138155</v>
      </c>
      <c r="D218">
        <v>138115</v>
      </c>
      <c r="E218">
        <v>138130</v>
      </c>
    </row>
    <row r="219" spans="1:5" x14ac:dyDescent="0.25">
      <c r="A219" s="2">
        <v>45786.615972222222</v>
      </c>
      <c r="B219">
        <v>138120</v>
      </c>
      <c r="C219">
        <v>138165</v>
      </c>
      <c r="D219">
        <v>138110</v>
      </c>
      <c r="E219">
        <v>138125</v>
      </c>
    </row>
    <row r="220" spans="1:5" x14ac:dyDescent="0.25">
      <c r="A220" s="2">
        <v>45786.615277777775</v>
      </c>
      <c r="B220">
        <v>138090</v>
      </c>
      <c r="C220">
        <v>138140</v>
      </c>
      <c r="D220">
        <v>138075</v>
      </c>
      <c r="E220">
        <v>138120</v>
      </c>
    </row>
    <row r="221" spans="1:5" x14ac:dyDescent="0.25">
      <c r="A221" s="2">
        <v>45786.614583333336</v>
      </c>
      <c r="B221">
        <v>138095</v>
      </c>
      <c r="C221">
        <v>138115</v>
      </c>
      <c r="D221">
        <v>138065</v>
      </c>
      <c r="E221">
        <v>138090</v>
      </c>
    </row>
    <row r="222" spans="1:5" x14ac:dyDescent="0.25">
      <c r="A222" s="2">
        <v>45786.613888888889</v>
      </c>
      <c r="B222">
        <v>138070</v>
      </c>
      <c r="C222">
        <v>138115</v>
      </c>
      <c r="D222">
        <v>138065</v>
      </c>
      <c r="E222">
        <v>138100</v>
      </c>
    </row>
    <row r="223" spans="1:5" x14ac:dyDescent="0.25">
      <c r="A223" s="2">
        <v>45786.613194444442</v>
      </c>
      <c r="B223">
        <v>138105</v>
      </c>
      <c r="C223">
        <v>138115</v>
      </c>
      <c r="D223">
        <v>138045</v>
      </c>
      <c r="E223">
        <v>138065</v>
      </c>
    </row>
    <row r="224" spans="1:5" x14ac:dyDescent="0.25">
      <c r="A224" s="2">
        <v>45786.612500000003</v>
      </c>
      <c r="B224">
        <v>138110</v>
      </c>
      <c r="C224">
        <v>138130</v>
      </c>
      <c r="D224">
        <v>138075</v>
      </c>
      <c r="E224">
        <v>138110</v>
      </c>
    </row>
    <row r="225" spans="1:5" x14ac:dyDescent="0.25">
      <c r="A225" s="2">
        <v>45786.611805555556</v>
      </c>
      <c r="B225">
        <v>138135</v>
      </c>
      <c r="C225">
        <v>138160</v>
      </c>
      <c r="D225">
        <v>138105</v>
      </c>
      <c r="E225">
        <v>138105</v>
      </c>
    </row>
    <row r="226" spans="1:5" x14ac:dyDescent="0.25">
      <c r="A226" s="2">
        <v>45786.611111111109</v>
      </c>
      <c r="B226">
        <v>138160</v>
      </c>
      <c r="C226">
        <v>138170</v>
      </c>
      <c r="D226">
        <v>138130</v>
      </c>
      <c r="E226">
        <v>138135</v>
      </c>
    </row>
    <row r="227" spans="1:5" x14ac:dyDescent="0.25">
      <c r="A227" s="2">
        <v>45786.61041666667</v>
      </c>
      <c r="B227">
        <v>138055</v>
      </c>
      <c r="C227">
        <v>138170</v>
      </c>
      <c r="D227">
        <v>138050</v>
      </c>
      <c r="E227">
        <v>138160</v>
      </c>
    </row>
    <row r="228" spans="1:5" x14ac:dyDescent="0.25">
      <c r="A228" s="2">
        <v>45786.609722222223</v>
      </c>
      <c r="B228">
        <v>138085</v>
      </c>
      <c r="C228">
        <v>138085</v>
      </c>
      <c r="D228">
        <v>138015</v>
      </c>
      <c r="E228">
        <v>138055</v>
      </c>
    </row>
    <row r="229" spans="1:5" x14ac:dyDescent="0.25">
      <c r="A229" s="2">
        <v>45786.609027777777</v>
      </c>
      <c r="B229">
        <v>138090</v>
      </c>
      <c r="C229">
        <v>138105</v>
      </c>
      <c r="D229">
        <v>138070</v>
      </c>
      <c r="E229">
        <v>138090</v>
      </c>
    </row>
    <row r="230" spans="1:5" x14ac:dyDescent="0.25">
      <c r="A230" s="2">
        <v>45786.60833333333</v>
      </c>
      <c r="B230">
        <v>138075</v>
      </c>
      <c r="C230">
        <v>138125</v>
      </c>
      <c r="D230">
        <v>138070</v>
      </c>
      <c r="E230">
        <v>138090</v>
      </c>
    </row>
    <row r="231" spans="1:5" x14ac:dyDescent="0.25">
      <c r="A231" s="2">
        <v>45786.607638888891</v>
      </c>
      <c r="B231">
        <v>138085</v>
      </c>
      <c r="C231">
        <v>138125</v>
      </c>
      <c r="D231">
        <v>138075</v>
      </c>
      <c r="E231">
        <v>138075</v>
      </c>
    </row>
    <row r="232" spans="1:5" x14ac:dyDescent="0.25">
      <c r="A232" s="2">
        <v>45786.606944444444</v>
      </c>
      <c r="B232">
        <v>138115</v>
      </c>
      <c r="C232">
        <v>138130</v>
      </c>
      <c r="D232">
        <v>138075</v>
      </c>
      <c r="E232">
        <v>138085</v>
      </c>
    </row>
    <row r="233" spans="1:5" x14ac:dyDescent="0.25">
      <c r="A233" s="2">
        <v>45786.606249999997</v>
      </c>
      <c r="B233">
        <v>138095</v>
      </c>
      <c r="C233">
        <v>138150</v>
      </c>
      <c r="D233">
        <v>138085</v>
      </c>
      <c r="E233">
        <v>138115</v>
      </c>
    </row>
    <row r="234" spans="1:5" x14ac:dyDescent="0.25">
      <c r="A234" s="2">
        <v>45786.605555555558</v>
      </c>
      <c r="B234">
        <v>138055</v>
      </c>
      <c r="C234">
        <v>138095</v>
      </c>
      <c r="D234">
        <v>138025</v>
      </c>
      <c r="E234">
        <v>138090</v>
      </c>
    </row>
    <row r="235" spans="1:5" x14ac:dyDescent="0.25">
      <c r="A235" s="2">
        <v>45786.604861111111</v>
      </c>
      <c r="B235">
        <v>138050</v>
      </c>
      <c r="C235">
        <v>138100</v>
      </c>
      <c r="D235">
        <v>138025</v>
      </c>
      <c r="E235">
        <v>138055</v>
      </c>
    </row>
    <row r="236" spans="1:5" x14ac:dyDescent="0.25">
      <c r="A236" s="2">
        <v>45786.604166666664</v>
      </c>
      <c r="B236">
        <v>138105</v>
      </c>
      <c r="C236">
        <v>138110</v>
      </c>
      <c r="D236">
        <v>138040</v>
      </c>
      <c r="E236">
        <v>138050</v>
      </c>
    </row>
    <row r="237" spans="1:5" x14ac:dyDescent="0.25">
      <c r="A237" s="2">
        <v>45786.603472222225</v>
      </c>
      <c r="B237">
        <v>138055</v>
      </c>
      <c r="C237">
        <v>138120</v>
      </c>
      <c r="D237">
        <v>138050</v>
      </c>
      <c r="E237">
        <v>138105</v>
      </c>
    </row>
    <row r="238" spans="1:5" x14ac:dyDescent="0.25">
      <c r="A238" s="2">
        <v>45786.602777777778</v>
      </c>
      <c r="B238">
        <v>138095</v>
      </c>
      <c r="C238">
        <v>138110</v>
      </c>
      <c r="D238">
        <v>138050</v>
      </c>
      <c r="E238">
        <v>138050</v>
      </c>
    </row>
    <row r="239" spans="1:5" x14ac:dyDescent="0.25">
      <c r="A239" s="2">
        <v>45786.602083333331</v>
      </c>
      <c r="B239">
        <v>138105</v>
      </c>
      <c r="C239">
        <v>138115</v>
      </c>
      <c r="D239">
        <v>138075</v>
      </c>
      <c r="E239">
        <v>138095</v>
      </c>
    </row>
    <row r="240" spans="1:5" x14ac:dyDescent="0.25">
      <c r="A240" s="2">
        <v>45786.601388888892</v>
      </c>
      <c r="B240">
        <v>138130</v>
      </c>
      <c r="C240">
        <v>138145</v>
      </c>
      <c r="D240">
        <v>138085</v>
      </c>
      <c r="E240">
        <v>138100</v>
      </c>
    </row>
    <row r="241" spans="1:5" x14ac:dyDescent="0.25">
      <c r="A241" s="2">
        <v>45786.600694444445</v>
      </c>
      <c r="B241">
        <v>138080</v>
      </c>
      <c r="C241">
        <v>138145</v>
      </c>
      <c r="D241">
        <v>138080</v>
      </c>
      <c r="E241">
        <v>138130</v>
      </c>
    </row>
    <row r="242" spans="1:5" x14ac:dyDescent="0.25">
      <c r="A242" s="2">
        <v>45786.6</v>
      </c>
      <c r="B242">
        <v>138125</v>
      </c>
      <c r="C242">
        <v>138145</v>
      </c>
      <c r="D242">
        <v>138060</v>
      </c>
      <c r="E242">
        <v>138085</v>
      </c>
    </row>
    <row r="243" spans="1:5" x14ac:dyDescent="0.25">
      <c r="A243" s="2">
        <v>45786.599305555559</v>
      </c>
      <c r="B243">
        <v>138055</v>
      </c>
      <c r="C243">
        <v>138195</v>
      </c>
      <c r="D243">
        <v>138040</v>
      </c>
      <c r="E243">
        <v>138125</v>
      </c>
    </row>
    <row r="244" spans="1:5" x14ac:dyDescent="0.25">
      <c r="A244" s="2">
        <v>45786.598611111112</v>
      </c>
      <c r="B244">
        <v>138125</v>
      </c>
      <c r="C244">
        <v>138135</v>
      </c>
      <c r="D244">
        <v>137905</v>
      </c>
      <c r="E244">
        <v>138050</v>
      </c>
    </row>
    <row r="245" spans="1:5" x14ac:dyDescent="0.25">
      <c r="A245" s="2">
        <v>45786.597916666666</v>
      </c>
      <c r="B245">
        <v>138160</v>
      </c>
      <c r="C245">
        <v>138180</v>
      </c>
      <c r="D245">
        <v>138115</v>
      </c>
      <c r="E245">
        <v>138125</v>
      </c>
    </row>
    <row r="246" spans="1:5" x14ac:dyDescent="0.25">
      <c r="A246" s="2">
        <v>45786.597222222219</v>
      </c>
      <c r="B246">
        <v>138160</v>
      </c>
      <c r="C246">
        <v>138185</v>
      </c>
      <c r="D246">
        <v>138150</v>
      </c>
      <c r="E246">
        <v>138160</v>
      </c>
    </row>
    <row r="247" spans="1:5" x14ac:dyDescent="0.25">
      <c r="A247" s="2">
        <v>45786.59652777778</v>
      </c>
      <c r="B247">
        <v>138220</v>
      </c>
      <c r="C247">
        <v>138225</v>
      </c>
      <c r="D247">
        <v>138150</v>
      </c>
      <c r="E247">
        <v>138160</v>
      </c>
    </row>
    <row r="248" spans="1:5" x14ac:dyDescent="0.25">
      <c r="A248" s="2">
        <v>45786.595833333333</v>
      </c>
      <c r="B248">
        <v>138240</v>
      </c>
      <c r="C248">
        <v>138270</v>
      </c>
      <c r="D248">
        <v>138220</v>
      </c>
      <c r="E248">
        <v>138220</v>
      </c>
    </row>
    <row r="249" spans="1:5" x14ac:dyDescent="0.25">
      <c r="A249" s="2">
        <v>45786.595138888886</v>
      </c>
      <c r="B249">
        <v>138210</v>
      </c>
      <c r="C249">
        <v>138250</v>
      </c>
      <c r="D249">
        <v>138200</v>
      </c>
      <c r="E249">
        <v>138240</v>
      </c>
    </row>
    <row r="250" spans="1:5" x14ac:dyDescent="0.25">
      <c r="A250" s="2">
        <v>45786.594444444447</v>
      </c>
      <c r="B250">
        <v>138185</v>
      </c>
      <c r="C250">
        <v>138220</v>
      </c>
      <c r="D250">
        <v>138175</v>
      </c>
      <c r="E250">
        <v>138205</v>
      </c>
    </row>
    <row r="251" spans="1:5" x14ac:dyDescent="0.25">
      <c r="A251" s="2">
        <v>45786.59375</v>
      </c>
      <c r="B251">
        <v>138190</v>
      </c>
      <c r="C251">
        <v>138210</v>
      </c>
      <c r="D251">
        <v>138175</v>
      </c>
      <c r="E251">
        <v>138185</v>
      </c>
    </row>
    <row r="252" spans="1:5" x14ac:dyDescent="0.25">
      <c r="A252" s="2">
        <v>45786.593055555553</v>
      </c>
      <c r="B252">
        <v>138225</v>
      </c>
      <c r="C252">
        <v>138230</v>
      </c>
      <c r="D252">
        <v>138175</v>
      </c>
      <c r="E252">
        <v>138190</v>
      </c>
    </row>
    <row r="253" spans="1:5" x14ac:dyDescent="0.25">
      <c r="A253" s="2">
        <v>45786.592361111114</v>
      </c>
      <c r="B253">
        <v>138245</v>
      </c>
      <c r="C253">
        <v>138250</v>
      </c>
      <c r="D253">
        <v>138200</v>
      </c>
      <c r="E253">
        <v>138220</v>
      </c>
    </row>
    <row r="254" spans="1:5" x14ac:dyDescent="0.25">
      <c r="A254" s="2">
        <v>45786.591666666667</v>
      </c>
      <c r="B254">
        <v>138245</v>
      </c>
      <c r="C254">
        <v>138255</v>
      </c>
      <c r="D254">
        <v>138235</v>
      </c>
      <c r="E254">
        <v>138245</v>
      </c>
    </row>
    <row r="255" spans="1:5" x14ac:dyDescent="0.25">
      <c r="A255" s="2">
        <v>45786.59097222222</v>
      </c>
      <c r="B255">
        <v>138235</v>
      </c>
      <c r="C255">
        <v>138250</v>
      </c>
      <c r="D255">
        <v>138220</v>
      </c>
      <c r="E255">
        <v>138245</v>
      </c>
    </row>
    <row r="256" spans="1:5" x14ac:dyDescent="0.25">
      <c r="A256" s="2">
        <v>45786.590277777781</v>
      </c>
      <c r="B256">
        <v>138230</v>
      </c>
      <c r="C256">
        <v>138250</v>
      </c>
      <c r="D256">
        <v>138205</v>
      </c>
      <c r="E256">
        <v>138230</v>
      </c>
    </row>
    <row r="257" spans="1:5" x14ac:dyDescent="0.25">
      <c r="A257" s="2">
        <v>45786.589583333334</v>
      </c>
      <c r="B257">
        <v>138140</v>
      </c>
      <c r="C257">
        <v>138240</v>
      </c>
      <c r="D257">
        <v>138135</v>
      </c>
      <c r="E257">
        <v>138230</v>
      </c>
    </row>
    <row r="258" spans="1:5" x14ac:dyDescent="0.25">
      <c r="A258" s="2">
        <v>45786.588888888888</v>
      </c>
      <c r="B258">
        <v>138135</v>
      </c>
      <c r="C258">
        <v>138150</v>
      </c>
      <c r="D258">
        <v>138120</v>
      </c>
      <c r="E258">
        <v>138145</v>
      </c>
    </row>
    <row r="259" spans="1:5" x14ac:dyDescent="0.25">
      <c r="A259" s="2">
        <v>45786.588194444441</v>
      </c>
      <c r="B259">
        <v>138185</v>
      </c>
      <c r="C259">
        <v>138210</v>
      </c>
      <c r="D259">
        <v>138120</v>
      </c>
      <c r="E259">
        <v>138135</v>
      </c>
    </row>
    <row r="260" spans="1:5" x14ac:dyDescent="0.25">
      <c r="A260" s="2">
        <v>45786.587500000001</v>
      </c>
      <c r="B260">
        <v>138190</v>
      </c>
      <c r="C260">
        <v>138220</v>
      </c>
      <c r="D260">
        <v>138170</v>
      </c>
      <c r="E260">
        <v>138185</v>
      </c>
    </row>
    <row r="261" spans="1:5" x14ac:dyDescent="0.25">
      <c r="A261" s="2">
        <v>45786.586805555555</v>
      </c>
      <c r="B261">
        <v>138125</v>
      </c>
      <c r="C261">
        <v>138195</v>
      </c>
      <c r="D261">
        <v>138105</v>
      </c>
      <c r="E261">
        <v>138195</v>
      </c>
    </row>
    <row r="262" spans="1:5" x14ac:dyDescent="0.25">
      <c r="A262" s="2">
        <v>45786.586111111108</v>
      </c>
      <c r="B262">
        <v>138190</v>
      </c>
      <c r="C262">
        <v>138200</v>
      </c>
      <c r="D262">
        <v>138110</v>
      </c>
      <c r="E262">
        <v>138125</v>
      </c>
    </row>
    <row r="263" spans="1:5" x14ac:dyDescent="0.25">
      <c r="A263" s="2">
        <v>45786.585416666669</v>
      </c>
      <c r="B263">
        <v>138185</v>
      </c>
      <c r="C263">
        <v>138205</v>
      </c>
      <c r="D263">
        <v>138185</v>
      </c>
      <c r="E263">
        <v>138190</v>
      </c>
    </row>
    <row r="264" spans="1:5" x14ac:dyDescent="0.25">
      <c r="A264" s="2">
        <v>45786.584722222222</v>
      </c>
      <c r="B264">
        <v>138190</v>
      </c>
      <c r="C264">
        <v>138200</v>
      </c>
      <c r="D264">
        <v>138175</v>
      </c>
      <c r="E264">
        <v>138190</v>
      </c>
    </row>
    <row r="265" spans="1:5" x14ac:dyDescent="0.25">
      <c r="A265" s="2">
        <v>45786.584027777775</v>
      </c>
      <c r="B265">
        <v>138165</v>
      </c>
      <c r="C265">
        <v>138210</v>
      </c>
      <c r="D265">
        <v>138165</v>
      </c>
      <c r="E265">
        <v>138190</v>
      </c>
    </row>
    <row r="266" spans="1:5" x14ac:dyDescent="0.25">
      <c r="A266" s="2">
        <v>45786.583333333336</v>
      </c>
      <c r="B266">
        <v>138200</v>
      </c>
      <c r="C266">
        <v>138200</v>
      </c>
      <c r="D266">
        <v>138150</v>
      </c>
      <c r="E266">
        <v>138165</v>
      </c>
    </row>
    <row r="267" spans="1:5" x14ac:dyDescent="0.25">
      <c r="A267" s="2">
        <v>45786.582638888889</v>
      </c>
      <c r="B267">
        <v>138230</v>
      </c>
      <c r="C267">
        <v>138245</v>
      </c>
      <c r="D267">
        <v>138165</v>
      </c>
      <c r="E267">
        <v>138200</v>
      </c>
    </row>
    <row r="268" spans="1:5" x14ac:dyDescent="0.25">
      <c r="A268" s="2">
        <v>45786.581944444442</v>
      </c>
      <c r="B268">
        <v>138250</v>
      </c>
      <c r="C268">
        <v>138255</v>
      </c>
      <c r="D268">
        <v>138215</v>
      </c>
      <c r="E268">
        <v>138230</v>
      </c>
    </row>
    <row r="269" spans="1:5" x14ac:dyDescent="0.25">
      <c r="A269" s="2">
        <v>45786.581250000003</v>
      </c>
      <c r="B269">
        <v>138320</v>
      </c>
      <c r="C269">
        <v>138325</v>
      </c>
      <c r="D269">
        <v>138240</v>
      </c>
      <c r="E269">
        <v>138245</v>
      </c>
    </row>
    <row r="270" spans="1:5" x14ac:dyDescent="0.25">
      <c r="A270" s="2">
        <v>45786.580555555556</v>
      </c>
      <c r="B270">
        <v>138320</v>
      </c>
      <c r="C270">
        <v>138330</v>
      </c>
      <c r="D270">
        <v>138305</v>
      </c>
      <c r="E270">
        <v>138325</v>
      </c>
    </row>
    <row r="271" spans="1:5" x14ac:dyDescent="0.25">
      <c r="A271" s="2">
        <v>45786.579861111109</v>
      </c>
      <c r="B271">
        <v>138365</v>
      </c>
      <c r="C271">
        <v>138380</v>
      </c>
      <c r="D271">
        <v>138300</v>
      </c>
      <c r="E271">
        <v>138315</v>
      </c>
    </row>
    <row r="272" spans="1:5" x14ac:dyDescent="0.25">
      <c r="A272" s="2">
        <v>45786.57916666667</v>
      </c>
      <c r="B272">
        <v>138340</v>
      </c>
      <c r="C272">
        <v>138370</v>
      </c>
      <c r="D272">
        <v>138320</v>
      </c>
      <c r="E272">
        <v>138365</v>
      </c>
    </row>
    <row r="273" spans="1:5" x14ac:dyDescent="0.25">
      <c r="A273" s="2">
        <v>45786.578472222223</v>
      </c>
      <c r="B273">
        <v>138280</v>
      </c>
      <c r="C273">
        <v>138340</v>
      </c>
      <c r="D273">
        <v>138265</v>
      </c>
      <c r="E273">
        <v>138335</v>
      </c>
    </row>
    <row r="274" spans="1:5" x14ac:dyDescent="0.25">
      <c r="A274" s="2">
        <v>45786.577777777777</v>
      </c>
      <c r="B274">
        <v>138290</v>
      </c>
      <c r="C274">
        <v>138295</v>
      </c>
      <c r="D274">
        <v>138255</v>
      </c>
      <c r="E274">
        <v>138280</v>
      </c>
    </row>
    <row r="275" spans="1:5" x14ac:dyDescent="0.25">
      <c r="A275" s="2">
        <v>45786.57708333333</v>
      </c>
      <c r="B275">
        <v>138285</v>
      </c>
      <c r="C275">
        <v>138295</v>
      </c>
      <c r="D275">
        <v>138275</v>
      </c>
      <c r="E275">
        <v>138290</v>
      </c>
    </row>
    <row r="276" spans="1:5" x14ac:dyDescent="0.25">
      <c r="A276" s="2">
        <v>45786.576388888891</v>
      </c>
      <c r="B276">
        <v>138265</v>
      </c>
      <c r="C276">
        <v>138290</v>
      </c>
      <c r="D276">
        <v>138265</v>
      </c>
      <c r="E276">
        <v>138285</v>
      </c>
    </row>
    <row r="277" spans="1:5" x14ac:dyDescent="0.25">
      <c r="A277" s="2">
        <v>45786.575694444444</v>
      </c>
      <c r="B277">
        <v>138320</v>
      </c>
      <c r="C277">
        <v>138330</v>
      </c>
      <c r="D277">
        <v>138255</v>
      </c>
      <c r="E277">
        <v>138270</v>
      </c>
    </row>
    <row r="278" spans="1:5" x14ac:dyDescent="0.25">
      <c r="A278" s="2">
        <v>45786.574999999997</v>
      </c>
      <c r="B278">
        <v>138365</v>
      </c>
      <c r="C278">
        <v>138380</v>
      </c>
      <c r="D278">
        <v>138305</v>
      </c>
      <c r="E278">
        <v>138315</v>
      </c>
    </row>
    <row r="279" spans="1:5" x14ac:dyDescent="0.25">
      <c r="A279" s="2">
        <v>45786.574305555558</v>
      </c>
      <c r="B279">
        <v>138355</v>
      </c>
      <c r="C279">
        <v>138375</v>
      </c>
      <c r="D279">
        <v>138350</v>
      </c>
      <c r="E279">
        <v>138365</v>
      </c>
    </row>
    <row r="280" spans="1:5" x14ac:dyDescent="0.25">
      <c r="A280" s="2">
        <v>45786.573611111111</v>
      </c>
      <c r="B280">
        <v>138335</v>
      </c>
      <c r="C280">
        <v>138355</v>
      </c>
      <c r="D280">
        <v>138315</v>
      </c>
      <c r="E280">
        <v>138355</v>
      </c>
    </row>
    <row r="281" spans="1:5" x14ac:dyDescent="0.25">
      <c r="A281" s="2">
        <v>45786.572916666664</v>
      </c>
      <c r="B281">
        <v>138290</v>
      </c>
      <c r="C281">
        <v>138335</v>
      </c>
      <c r="D281">
        <v>138275</v>
      </c>
      <c r="E281">
        <v>138335</v>
      </c>
    </row>
    <row r="282" spans="1:5" x14ac:dyDescent="0.25">
      <c r="A282" s="2">
        <v>45786.572222222225</v>
      </c>
      <c r="B282">
        <v>138330</v>
      </c>
      <c r="C282">
        <v>138335</v>
      </c>
      <c r="D282">
        <v>138275</v>
      </c>
      <c r="E282">
        <v>138290</v>
      </c>
    </row>
    <row r="283" spans="1:5" x14ac:dyDescent="0.25">
      <c r="A283" s="2">
        <v>45786.571527777778</v>
      </c>
      <c r="B283">
        <v>138360</v>
      </c>
      <c r="C283">
        <v>138370</v>
      </c>
      <c r="D283">
        <v>138305</v>
      </c>
      <c r="E283">
        <v>138330</v>
      </c>
    </row>
    <row r="284" spans="1:5" x14ac:dyDescent="0.25">
      <c r="A284" s="2">
        <v>45786.570833333331</v>
      </c>
      <c r="B284">
        <v>138300</v>
      </c>
      <c r="C284">
        <v>138360</v>
      </c>
      <c r="D284">
        <v>138275</v>
      </c>
      <c r="E284">
        <v>138355</v>
      </c>
    </row>
    <row r="285" spans="1:5" x14ac:dyDescent="0.25">
      <c r="A285" s="2">
        <v>45786.570138888892</v>
      </c>
      <c r="B285">
        <v>138365</v>
      </c>
      <c r="C285">
        <v>138375</v>
      </c>
      <c r="D285">
        <v>138275</v>
      </c>
      <c r="E285">
        <v>138300</v>
      </c>
    </row>
    <row r="286" spans="1:5" x14ac:dyDescent="0.25">
      <c r="A286" s="2">
        <v>45786.569444444445</v>
      </c>
      <c r="B286">
        <v>138340</v>
      </c>
      <c r="C286">
        <v>138390</v>
      </c>
      <c r="D286">
        <v>138335</v>
      </c>
      <c r="E286">
        <v>138365</v>
      </c>
    </row>
    <row r="287" spans="1:5" x14ac:dyDescent="0.25">
      <c r="A287" s="2">
        <v>45786.568749999999</v>
      </c>
      <c r="B287">
        <v>138380</v>
      </c>
      <c r="C287">
        <v>138380</v>
      </c>
      <c r="D287">
        <v>138315</v>
      </c>
      <c r="E287">
        <v>138335</v>
      </c>
    </row>
    <row r="288" spans="1:5" x14ac:dyDescent="0.25">
      <c r="A288" s="2">
        <v>45786.568055555559</v>
      </c>
      <c r="B288">
        <v>138370</v>
      </c>
      <c r="C288">
        <v>138390</v>
      </c>
      <c r="D288">
        <v>138345</v>
      </c>
      <c r="E288">
        <v>138375</v>
      </c>
    </row>
    <row r="289" spans="1:5" x14ac:dyDescent="0.25">
      <c r="A289" s="2">
        <v>45786.567361111112</v>
      </c>
      <c r="B289">
        <v>138395</v>
      </c>
      <c r="C289">
        <v>138430</v>
      </c>
      <c r="D289">
        <v>138370</v>
      </c>
      <c r="E289">
        <v>138370</v>
      </c>
    </row>
    <row r="290" spans="1:5" x14ac:dyDescent="0.25">
      <c r="A290" s="2">
        <v>45786.566666666666</v>
      </c>
      <c r="B290">
        <v>138390</v>
      </c>
      <c r="C290">
        <v>138405</v>
      </c>
      <c r="D290">
        <v>138385</v>
      </c>
      <c r="E290">
        <v>138395</v>
      </c>
    </row>
    <row r="291" spans="1:5" x14ac:dyDescent="0.25">
      <c r="A291" s="2">
        <v>45786.565972222219</v>
      </c>
      <c r="B291">
        <v>138355</v>
      </c>
      <c r="C291">
        <v>138395</v>
      </c>
      <c r="D291">
        <v>138350</v>
      </c>
      <c r="E291">
        <v>138395</v>
      </c>
    </row>
    <row r="292" spans="1:5" x14ac:dyDescent="0.25">
      <c r="A292" s="2">
        <v>45786.56527777778</v>
      </c>
      <c r="B292">
        <v>138360</v>
      </c>
      <c r="C292">
        <v>138365</v>
      </c>
      <c r="D292">
        <v>138335</v>
      </c>
      <c r="E292">
        <v>138355</v>
      </c>
    </row>
    <row r="293" spans="1:5" x14ac:dyDescent="0.25">
      <c r="A293" s="2">
        <v>45786.564583333333</v>
      </c>
      <c r="B293">
        <v>138340</v>
      </c>
      <c r="C293">
        <v>138365</v>
      </c>
      <c r="D293">
        <v>138300</v>
      </c>
      <c r="E293">
        <v>138360</v>
      </c>
    </row>
    <row r="294" spans="1:5" x14ac:dyDescent="0.25">
      <c r="A294" s="2">
        <v>45786.563888888886</v>
      </c>
      <c r="B294">
        <v>138345</v>
      </c>
      <c r="C294">
        <v>138365</v>
      </c>
      <c r="D294">
        <v>138330</v>
      </c>
      <c r="E294">
        <v>138340</v>
      </c>
    </row>
    <row r="295" spans="1:5" x14ac:dyDescent="0.25">
      <c r="A295" s="2">
        <v>45786.563194444447</v>
      </c>
      <c r="B295">
        <v>138365</v>
      </c>
      <c r="C295">
        <v>138370</v>
      </c>
      <c r="D295">
        <v>138310</v>
      </c>
      <c r="E295">
        <v>138350</v>
      </c>
    </row>
    <row r="296" spans="1:5" x14ac:dyDescent="0.25">
      <c r="A296" s="2">
        <v>45786.5625</v>
      </c>
      <c r="B296">
        <v>138295</v>
      </c>
      <c r="C296">
        <v>138380</v>
      </c>
      <c r="D296">
        <v>138285</v>
      </c>
      <c r="E296">
        <v>138370</v>
      </c>
    </row>
    <row r="297" spans="1:5" x14ac:dyDescent="0.25">
      <c r="A297" s="2">
        <v>45786.561805555553</v>
      </c>
      <c r="B297">
        <v>138320</v>
      </c>
      <c r="C297">
        <v>138325</v>
      </c>
      <c r="D297">
        <v>138275</v>
      </c>
      <c r="E297">
        <v>138295</v>
      </c>
    </row>
    <row r="298" spans="1:5" x14ac:dyDescent="0.25">
      <c r="A298" s="2">
        <v>45786.561111111114</v>
      </c>
      <c r="B298">
        <v>138285</v>
      </c>
      <c r="C298">
        <v>138320</v>
      </c>
      <c r="D298">
        <v>138260</v>
      </c>
      <c r="E298">
        <v>138315</v>
      </c>
    </row>
    <row r="299" spans="1:5" x14ac:dyDescent="0.25">
      <c r="A299" s="2">
        <v>45786.560416666667</v>
      </c>
      <c r="B299">
        <v>138300</v>
      </c>
      <c r="C299">
        <v>138300</v>
      </c>
      <c r="D299">
        <v>138275</v>
      </c>
      <c r="E299">
        <v>138285</v>
      </c>
    </row>
    <row r="300" spans="1:5" x14ac:dyDescent="0.25">
      <c r="A300" s="2">
        <v>45786.55972222222</v>
      </c>
      <c r="B300">
        <v>138315</v>
      </c>
      <c r="C300">
        <v>138325</v>
      </c>
      <c r="D300">
        <v>138290</v>
      </c>
      <c r="E300">
        <v>138300</v>
      </c>
    </row>
    <row r="301" spans="1:5" x14ac:dyDescent="0.25">
      <c r="A301" s="2">
        <v>45786.559027777781</v>
      </c>
      <c r="B301">
        <v>138315</v>
      </c>
      <c r="C301">
        <v>138345</v>
      </c>
      <c r="D301">
        <v>138310</v>
      </c>
      <c r="E301">
        <v>138315</v>
      </c>
    </row>
    <row r="302" spans="1:5" x14ac:dyDescent="0.25">
      <c r="A302" s="2">
        <v>45786.558333333334</v>
      </c>
      <c r="B302">
        <v>138285</v>
      </c>
      <c r="C302">
        <v>138335</v>
      </c>
      <c r="D302">
        <v>138280</v>
      </c>
      <c r="E302">
        <v>138315</v>
      </c>
    </row>
    <row r="303" spans="1:5" x14ac:dyDescent="0.25">
      <c r="A303" s="2">
        <v>45786.557638888888</v>
      </c>
      <c r="B303">
        <v>138270</v>
      </c>
      <c r="C303">
        <v>138310</v>
      </c>
      <c r="D303">
        <v>138270</v>
      </c>
      <c r="E303">
        <v>138290</v>
      </c>
    </row>
    <row r="304" spans="1:5" x14ac:dyDescent="0.25">
      <c r="A304" s="2">
        <v>45786.556944444441</v>
      </c>
      <c r="B304">
        <v>138265</v>
      </c>
      <c r="C304">
        <v>138300</v>
      </c>
      <c r="D304">
        <v>138260</v>
      </c>
      <c r="E304">
        <v>138275</v>
      </c>
    </row>
    <row r="305" spans="1:5" x14ac:dyDescent="0.25">
      <c r="A305" s="2">
        <v>45786.556250000001</v>
      </c>
      <c r="B305">
        <v>138275</v>
      </c>
      <c r="C305">
        <v>138285</v>
      </c>
      <c r="D305">
        <v>138260</v>
      </c>
      <c r="E305">
        <v>138265</v>
      </c>
    </row>
    <row r="306" spans="1:5" x14ac:dyDescent="0.25">
      <c r="A306" s="2">
        <v>45786.555555555555</v>
      </c>
      <c r="B306">
        <v>138295</v>
      </c>
      <c r="C306">
        <v>138300</v>
      </c>
      <c r="D306">
        <v>138265</v>
      </c>
      <c r="E306">
        <v>138280</v>
      </c>
    </row>
    <row r="307" spans="1:5" x14ac:dyDescent="0.25">
      <c r="A307" s="2">
        <v>45786.554861111108</v>
      </c>
      <c r="B307">
        <v>138285</v>
      </c>
      <c r="C307">
        <v>138320</v>
      </c>
      <c r="D307">
        <v>138280</v>
      </c>
      <c r="E307">
        <v>138290</v>
      </c>
    </row>
    <row r="308" spans="1:5" x14ac:dyDescent="0.25">
      <c r="A308" s="2">
        <v>45786.554166666669</v>
      </c>
      <c r="B308">
        <v>138310</v>
      </c>
      <c r="C308">
        <v>138310</v>
      </c>
      <c r="D308">
        <v>138280</v>
      </c>
      <c r="E308">
        <v>138290</v>
      </c>
    </row>
    <row r="309" spans="1:5" x14ac:dyDescent="0.25">
      <c r="A309" s="2">
        <v>45786.553472222222</v>
      </c>
      <c r="B309">
        <v>138255</v>
      </c>
      <c r="C309">
        <v>138330</v>
      </c>
      <c r="D309">
        <v>138215</v>
      </c>
      <c r="E309">
        <v>138310</v>
      </c>
    </row>
    <row r="310" spans="1:5" x14ac:dyDescent="0.25">
      <c r="A310" s="2">
        <v>45786.552777777775</v>
      </c>
      <c r="B310">
        <v>138205</v>
      </c>
      <c r="C310">
        <v>138285</v>
      </c>
      <c r="D310">
        <v>138155</v>
      </c>
      <c r="E310">
        <v>138255</v>
      </c>
    </row>
    <row r="311" spans="1:5" x14ac:dyDescent="0.25">
      <c r="A311" s="2">
        <v>45786.552083333336</v>
      </c>
      <c r="B311">
        <v>138265</v>
      </c>
      <c r="C311">
        <v>138270</v>
      </c>
      <c r="D311">
        <v>138195</v>
      </c>
      <c r="E311">
        <v>138210</v>
      </c>
    </row>
    <row r="312" spans="1:5" x14ac:dyDescent="0.25">
      <c r="A312" s="2">
        <v>45786.551388888889</v>
      </c>
      <c r="B312">
        <v>138305</v>
      </c>
      <c r="C312">
        <v>138315</v>
      </c>
      <c r="D312">
        <v>138205</v>
      </c>
      <c r="E312">
        <v>138265</v>
      </c>
    </row>
    <row r="313" spans="1:5" x14ac:dyDescent="0.25">
      <c r="A313" s="2">
        <v>45786.550694444442</v>
      </c>
      <c r="B313">
        <v>138270</v>
      </c>
      <c r="C313">
        <v>138315</v>
      </c>
      <c r="D313">
        <v>138245</v>
      </c>
      <c r="E313">
        <v>138310</v>
      </c>
    </row>
    <row r="314" spans="1:5" x14ac:dyDescent="0.25">
      <c r="A314" s="2">
        <v>45786.55</v>
      </c>
      <c r="B314">
        <v>138255</v>
      </c>
      <c r="C314">
        <v>138280</v>
      </c>
      <c r="D314">
        <v>138235</v>
      </c>
      <c r="E314">
        <v>138265</v>
      </c>
    </row>
    <row r="315" spans="1:5" x14ac:dyDescent="0.25">
      <c r="A315" s="2">
        <v>45786.549305555556</v>
      </c>
      <c r="B315">
        <v>138245</v>
      </c>
      <c r="C315">
        <v>138260</v>
      </c>
      <c r="D315">
        <v>138210</v>
      </c>
      <c r="E315">
        <v>138255</v>
      </c>
    </row>
    <row r="316" spans="1:5" x14ac:dyDescent="0.25">
      <c r="A316" s="2">
        <v>45786.548611111109</v>
      </c>
      <c r="B316">
        <v>138290</v>
      </c>
      <c r="C316">
        <v>138300</v>
      </c>
      <c r="D316">
        <v>138235</v>
      </c>
      <c r="E316">
        <v>138245</v>
      </c>
    </row>
    <row r="317" spans="1:5" x14ac:dyDescent="0.25">
      <c r="A317" s="2">
        <v>45786.54791666667</v>
      </c>
      <c r="B317">
        <v>138235</v>
      </c>
      <c r="C317">
        <v>138320</v>
      </c>
      <c r="D317">
        <v>138225</v>
      </c>
      <c r="E317">
        <v>138290</v>
      </c>
    </row>
    <row r="318" spans="1:5" x14ac:dyDescent="0.25">
      <c r="A318" s="2">
        <v>45786.547222222223</v>
      </c>
      <c r="B318">
        <v>138280</v>
      </c>
      <c r="C318">
        <v>138295</v>
      </c>
      <c r="D318">
        <v>138230</v>
      </c>
      <c r="E318">
        <v>138235</v>
      </c>
    </row>
    <row r="319" spans="1:5" x14ac:dyDescent="0.25">
      <c r="A319" s="2">
        <v>45786.546527777777</v>
      </c>
      <c r="B319">
        <v>138300</v>
      </c>
      <c r="C319">
        <v>138320</v>
      </c>
      <c r="D319">
        <v>138270</v>
      </c>
      <c r="E319">
        <v>138275</v>
      </c>
    </row>
    <row r="320" spans="1:5" x14ac:dyDescent="0.25">
      <c r="A320" s="2">
        <v>45786.54583333333</v>
      </c>
      <c r="B320">
        <v>138275</v>
      </c>
      <c r="C320">
        <v>138305</v>
      </c>
      <c r="D320">
        <v>138250</v>
      </c>
      <c r="E320">
        <v>138295</v>
      </c>
    </row>
    <row r="321" spans="1:5" x14ac:dyDescent="0.25">
      <c r="A321" s="2">
        <v>45786.545138888891</v>
      </c>
      <c r="B321">
        <v>138265</v>
      </c>
      <c r="C321">
        <v>138290</v>
      </c>
      <c r="D321">
        <v>138240</v>
      </c>
      <c r="E321">
        <v>138270</v>
      </c>
    </row>
    <row r="322" spans="1:5" x14ac:dyDescent="0.25">
      <c r="A322" s="2">
        <v>45786.544444444444</v>
      </c>
      <c r="B322">
        <v>138355</v>
      </c>
      <c r="C322">
        <v>138370</v>
      </c>
      <c r="D322">
        <v>138255</v>
      </c>
      <c r="E322">
        <v>138260</v>
      </c>
    </row>
    <row r="323" spans="1:5" x14ac:dyDescent="0.25">
      <c r="A323" s="2">
        <v>45786.543749999997</v>
      </c>
      <c r="B323">
        <v>138400</v>
      </c>
      <c r="C323">
        <v>138405</v>
      </c>
      <c r="D323">
        <v>138340</v>
      </c>
      <c r="E323">
        <v>138355</v>
      </c>
    </row>
    <row r="324" spans="1:5" x14ac:dyDescent="0.25">
      <c r="A324" s="2">
        <v>45786.543055555558</v>
      </c>
      <c r="B324">
        <v>138400</v>
      </c>
      <c r="C324">
        <v>138430</v>
      </c>
      <c r="D324">
        <v>138390</v>
      </c>
      <c r="E324">
        <v>138395</v>
      </c>
    </row>
    <row r="325" spans="1:5" x14ac:dyDescent="0.25">
      <c r="A325" s="2">
        <v>45786.542361111111</v>
      </c>
      <c r="B325">
        <v>138415</v>
      </c>
      <c r="C325">
        <v>138415</v>
      </c>
      <c r="D325">
        <v>138375</v>
      </c>
      <c r="E325">
        <v>138400</v>
      </c>
    </row>
    <row r="326" spans="1:5" x14ac:dyDescent="0.25">
      <c r="A326" s="2">
        <v>45786.541666666664</v>
      </c>
      <c r="B326">
        <v>138390</v>
      </c>
      <c r="C326">
        <v>138440</v>
      </c>
      <c r="D326">
        <v>138375</v>
      </c>
      <c r="E326">
        <v>138415</v>
      </c>
    </row>
    <row r="327" spans="1:5" x14ac:dyDescent="0.25">
      <c r="A327" s="2">
        <v>45786.540972222225</v>
      </c>
      <c r="B327">
        <v>138385</v>
      </c>
      <c r="C327">
        <v>138405</v>
      </c>
      <c r="D327">
        <v>138350</v>
      </c>
      <c r="E327">
        <v>138385</v>
      </c>
    </row>
    <row r="328" spans="1:5" x14ac:dyDescent="0.25">
      <c r="A328" s="2">
        <v>45786.540277777778</v>
      </c>
      <c r="B328">
        <v>138390</v>
      </c>
      <c r="C328">
        <v>138415</v>
      </c>
      <c r="D328">
        <v>138380</v>
      </c>
      <c r="E328">
        <v>138385</v>
      </c>
    </row>
    <row r="329" spans="1:5" x14ac:dyDescent="0.25">
      <c r="A329" s="2">
        <v>45786.539583333331</v>
      </c>
      <c r="B329">
        <v>138390</v>
      </c>
      <c r="C329">
        <v>138410</v>
      </c>
      <c r="D329">
        <v>138370</v>
      </c>
      <c r="E329">
        <v>138390</v>
      </c>
    </row>
    <row r="330" spans="1:5" x14ac:dyDescent="0.25">
      <c r="A330" s="2">
        <v>45786.538888888892</v>
      </c>
      <c r="B330">
        <v>138375</v>
      </c>
      <c r="C330">
        <v>138400</v>
      </c>
      <c r="D330">
        <v>138355</v>
      </c>
      <c r="E330">
        <v>138390</v>
      </c>
    </row>
    <row r="331" spans="1:5" x14ac:dyDescent="0.25">
      <c r="A331" s="2">
        <v>45786.538194444445</v>
      </c>
      <c r="B331">
        <v>138345</v>
      </c>
      <c r="C331">
        <v>138385</v>
      </c>
      <c r="D331">
        <v>138295</v>
      </c>
      <c r="E331">
        <v>138375</v>
      </c>
    </row>
    <row r="332" spans="1:5" x14ac:dyDescent="0.25">
      <c r="A332" s="2">
        <v>45786.537499999999</v>
      </c>
      <c r="B332">
        <v>138360</v>
      </c>
      <c r="C332">
        <v>138365</v>
      </c>
      <c r="D332">
        <v>138310</v>
      </c>
      <c r="E332">
        <v>138340</v>
      </c>
    </row>
    <row r="333" spans="1:5" x14ac:dyDescent="0.25">
      <c r="A333" s="2">
        <v>45786.536805555559</v>
      </c>
      <c r="B333">
        <v>138380</v>
      </c>
      <c r="C333">
        <v>138430</v>
      </c>
      <c r="D333">
        <v>138355</v>
      </c>
      <c r="E333">
        <v>138365</v>
      </c>
    </row>
    <row r="334" spans="1:5" x14ac:dyDescent="0.25">
      <c r="A334" s="2">
        <v>45786.536111111112</v>
      </c>
      <c r="B334">
        <v>138340</v>
      </c>
      <c r="C334">
        <v>138390</v>
      </c>
      <c r="D334">
        <v>138340</v>
      </c>
      <c r="E334">
        <v>138375</v>
      </c>
    </row>
    <row r="335" spans="1:5" x14ac:dyDescent="0.25">
      <c r="A335" s="2">
        <v>45786.535416666666</v>
      </c>
      <c r="B335">
        <v>138365</v>
      </c>
      <c r="C335">
        <v>138375</v>
      </c>
      <c r="D335">
        <v>138325</v>
      </c>
      <c r="E335">
        <v>138345</v>
      </c>
    </row>
    <row r="336" spans="1:5" x14ac:dyDescent="0.25">
      <c r="A336" s="2">
        <v>45786.534722222219</v>
      </c>
      <c r="B336">
        <v>138335</v>
      </c>
      <c r="C336">
        <v>138390</v>
      </c>
      <c r="D336">
        <v>138305</v>
      </c>
      <c r="E336">
        <v>138360</v>
      </c>
    </row>
    <row r="337" spans="1:5" x14ac:dyDescent="0.25">
      <c r="A337" s="2">
        <v>45786.53402777778</v>
      </c>
      <c r="B337">
        <v>138340</v>
      </c>
      <c r="C337">
        <v>138345</v>
      </c>
      <c r="D337">
        <v>138295</v>
      </c>
      <c r="E337">
        <v>138330</v>
      </c>
    </row>
    <row r="338" spans="1:5" x14ac:dyDescent="0.25">
      <c r="A338" s="2">
        <v>45786.533333333333</v>
      </c>
      <c r="B338">
        <v>138455</v>
      </c>
      <c r="C338">
        <v>138470</v>
      </c>
      <c r="D338">
        <v>138325</v>
      </c>
      <c r="E338">
        <v>138345</v>
      </c>
    </row>
    <row r="339" spans="1:5" x14ac:dyDescent="0.25">
      <c r="A339" s="2">
        <v>45786.532638888886</v>
      </c>
      <c r="B339">
        <v>138430</v>
      </c>
      <c r="C339">
        <v>138460</v>
      </c>
      <c r="D339">
        <v>138425</v>
      </c>
      <c r="E339">
        <v>138450</v>
      </c>
    </row>
    <row r="340" spans="1:5" x14ac:dyDescent="0.25">
      <c r="A340" s="2">
        <v>45786.531944444447</v>
      </c>
      <c r="B340">
        <v>138465</v>
      </c>
      <c r="C340">
        <v>138470</v>
      </c>
      <c r="D340">
        <v>138395</v>
      </c>
      <c r="E340">
        <v>138435</v>
      </c>
    </row>
    <row r="341" spans="1:5" x14ac:dyDescent="0.25">
      <c r="A341" s="2">
        <v>45786.53125</v>
      </c>
      <c r="B341">
        <v>138425</v>
      </c>
      <c r="C341">
        <v>138485</v>
      </c>
      <c r="D341">
        <v>138415</v>
      </c>
      <c r="E341">
        <v>138465</v>
      </c>
    </row>
    <row r="342" spans="1:5" x14ac:dyDescent="0.25">
      <c r="A342" s="2">
        <v>45786.530555555553</v>
      </c>
      <c r="B342">
        <v>138405</v>
      </c>
      <c r="C342">
        <v>138430</v>
      </c>
      <c r="D342">
        <v>138385</v>
      </c>
      <c r="E342">
        <v>138425</v>
      </c>
    </row>
    <row r="343" spans="1:5" x14ac:dyDescent="0.25">
      <c r="A343" s="2">
        <v>45786.529861111114</v>
      </c>
      <c r="B343">
        <v>138430</v>
      </c>
      <c r="C343">
        <v>138435</v>
      </c>
      <c r="D343">
        <v>138385</v>
      </c>
      <c r="E343">
        <v>138400</v>
      </c>
    </row>
    <row r="344" spans="1:5" x14ac:dyDescent="0.25">
      <c r="A344" s="2">
        <v>45786.529166666667</v>
      </c>
      <c r="B344">
        <v>138425</v>
      </c>
      <c r="C344">
        <v>138450</v>
      </c>
      <c r="D344">
        <v>138410</v>
      </c>
      <c r="E344">
        <v>138425</v>
      </c>
    </row>
    <row r="345" spans="1:5" x14ac:dyDescent="0.25">
      <c r="A345" s="2">
        <v>45786.52847222222</v>
      </c>
      <c r="B345">
        <v>138380</v>
      </c>
      <c r="C345">
        <v>138440</v>
      </c>
      <c r="D345">
        <v>138370</v>
      </c>
      <c r="E345">
        <v>138430</v>
      </c>
    </row>
    <row r="346" spans="1:5" x14ac:dyDescent="0.25">
      <c r="A346" s="2">
        <v>45786.527777777781</v>
      </c>
      <c r="B346">
        <v>138380</v>
      </c>
      <c r="C346">
        <v>138400</v>
      </c>
      <c r="D346">
        <v>138340</v>
      </c>
      <c r="E346">
        <v>138380</v>
      </c>
    </row>
    <row r="347" spans="1:5" x14ac:dyDescent="0.25">
      <c r="A347" s="2">
        <v>45786.527083333334</v>
      </c>
      <c r="B347">
        <v>138355</v>
      </c>
      <c r="C347">
        <v>138385</v>
      </c>
      <c r="D347">
        <v>138340</v>
      </c>
      <c r="E347">
        <v>138385</v>
      </c>
    </row>
    <row r="348" spans="1:5" x14ac:dyDescent="0.25">
      <c r="A348" s="2">
        <v>45786.526388888888</v>
      </c>
      <c r="B348">
        <v>138430</v>
      </c>
      <c r="C348">
        <v>138430</v>
      </c>
      <c r="D348">
        <v>138330</v>
      </c>
      <c r="E348">
        <v>138355</v>
      </c>
    </row>
    <row r="349" spans="1:5" x14ac:dyDescent="0.25">
      <c r="A349" s="2">
        <v>45786.525694444441</v>
      </c>
      <c r="B349">
        <v>138360</v>
      </c>
      <c r="C349">
        <v>138435</v>
      </c>
      <c r="D349">
        <v>138350</v>
      </c>
      <c r="E349">
        <v>138430</v>
      </c>
    </row>
    <row r="350" spans="1:5" x14ac:dyDescent="0.25">
      <c r="A350" s="2">
        <v>45786.525000000001</v>
      </c>
      <c r="B350">
        <v>138460</v>
      </c>
      <c r="C350">
        <v>138465</v>
      </c>
      <c r="D350">
        <v>138355</v>
      </c>
      <c r="E350">
        <v>138365</v>
      </c>
    </row>
    <row r="351" spans="1:5" x14ac:dyDescent="0.25">
      <c r="A351" s="2">
        <v>45786.524305555555</v>
      </c>
      <c r="B351">
        <v>138435</v>
      </c>
      <c r="C351">
        <v>138460</v>
      </c>
      <c r="D351">
        <v>138410</v>
      </c>
      <c r="E351">
        <v>138460</v>
      </c>
    </row>
    <row r="352" spans="1:5" x14ac:dyDescent="0.25">
      <c r="A352" s="2">
        <v>45786.523611111108</v>
      </c>
      <c r="B352">
        <v>138385</v>
      </c>
      <c r="C352">
        <v>138445</v>
      </c>
      <c r="D352">
        <v>138385</v>
      </c>
      <c r="E352">
        <v>138435</v>
      </c>
    </row>
    <row r="353" spans="1:5" x14ac:dyDescent="0.25">
      <c r="A353" s="2">
        <v>45786.522916666669</v>
      </c>
      <c r="B353">
        <v>138260</v>
      </c>
      <c r="C353">
        <v>138390</v>
      </c>
      <c r="D353">
        <v>138255</v>
      </c>
      <c r="E353">
        <v>138380</v>
      </c>
    </row>
    <row r="354" spans="1:5" x14ac:dyDescent="0.25">
      <c r="A354" s="2">
        <v>45786.522222222222</v>
      </c>
      <c r="B354">
        <v>138270</v>
      </c>
      <c r="C354">
        <v>138285</v>
      </c>
      <c r="D354">
        <v>138245</v>
      </c>
      <c r="E354">
        <v>138255</v>
      </c>
    </row>
    <row r="355" spans="1:5" x14ac:dyDescent="0.25">
      <c r="A355" s="2">
        <v>45786.521527777775</v>
      </c>
      <c r="B355">
        <v>138205</v>
      </c>
      <c r="C355">
        <v>138290</v>
      </c>
      <c r="D355">
        <v>138185</v>
      </c>
      <c r="E355">
        <v>138270</v>
      </c>
    </row>
    <row r="356" spans="1:5" x14ac:dyDescent="0.25">
      <c r="A356" s="2">
        <v>45786.520833333336</v>
      </c>
      <c r="B356">
        <v>138300</v>
      </c>
      <c r="C356">
        <v>138320</v>
      </c>
      <c r="D356">
        <v>138170</v>
      </c>
      <c r="E356">
        <v>138210</v>
      </c>
    </row>
    <row r="357" spans="1:5" x14ac:dyDescent="0.25">
      <c r="A357" s="2">
        <v>45786.520138888889</v>
      </c>
      <c r="B357">
        <v>138270</v>
      </c>
      <c r="C357">
        <v>138320</v>
      </c>
      <c r="D357">
        <v>138255</v>
      </c>
      <c r="E357">
        <v>138295</v>
      </c>
    </row>
    <row r="358" spans="1:5" x14ac:dyDescent="0.25">
      <c r="A358" s="2">
        <v>45786.519444444442</v>
      </c>
      <c r="B358">
        <v>138260</v>
      </c>
      <c r="C358">
        <v>138295</v>
      </c>
      <c r="D358">
        <v>138225</v>
      </c>
      <c r="E358">
        <v>138270</v>
      </c>
    </row>
    <row r="359" spans="1:5" x14ac:dyDescent="0.25">
      <c r="A359" s="2">
        <v>45786.518750000003</v>
      </c>
      <c r="B359">
        <v>138285</v>
      </c>
      <c r="C359">
        <v>138315</v>
      </c>
      <c r="D359">
        <v>138240</v>
      </c>
      <c r="E359">
        <v>138260</v>
      </c>
    </row>
    <row r="360" spans="1:5" x14ac:dyDescent="0.25">
      <c r="A360" s="2">
        <v>45786.518055555556</v>
      </c>
      <c r="B360">
        <v>138265</v>
      </c>
      <c r="C360">
        <v>138295</v>
      </c>
      <c r="D360">
        <v>138205</v>
      </c>
      <c r="E360">
        <v>138290</v>
      </c>
    </row>
    <row r="361" spans="1:5" x14ac:dyDescent="0.25">
      <c r="A361" s="2">
        <v>45786.517361111109</v>
      </c>
      <c r="B361">
        <v>138285</v>
      </c>
      <c r="C361">
        <v>138370</v>
      </c>
      <c r="D361">
        <v>138240</v>
      </c>
      <c r="E361">
        <v>138265</v>
      </c>
    </row>
    <row r="362" spans="1:5" x14ac:dyDescent="0.25">
      <c r="A362" s="2">
        <v>45786.51666666667</v>
      </c>
      <c r="B362">
        <v>138260</v>
      </c>
      <c r="C362">
        <v>138310</v>
      </c>
      <c r="D362">
        <v>138190</v>
      </c>
      <c r="E362">
        <v>138285</v>
      </c>
    </row>
    <row r="363" spans="1:5" x14ac:dyDescent="0.25">
      <c r="A363" s="2">
        <v>45786.515972222223</v>
      </c>
      <c r="B363">
        <v>138315</v>
      </c>
      <c r="C363">
        <v>138325</v>
      </c>
      <c r="D363">
        <v>138255</v>
      </c>
      <c r="E363">
        <v>138265</v>
      </c>
    </row>
    <row r="364" spans="1:5" x14ac:dyDescent="0.25">
      <c r="A364" s="2">
        <v>45786.515277777777</v>
      </c>
      <c r="B364">
        <v>138325</v>
      </c>
      <c r="C364">
        <v>138340</v>
      </c>
      <c r="D364">
        <v>138235</v>
      </c>
      <c r="E364">
        <v>138315</v>
      </c>
    </row>
    <row r="365" spans="1:5" x14ac:dyDescent="0.25">
      <c r="A365" s="2">
        <v>45786.51458333333</v>
      </c>
      <c r="B365">
        <v>138330</v>
      </c>
      <c r="C365">
        <v>138345</v>
      </c>
      <c r="D365">
        <v>138275</v>
      </c>
      <c r="E365">
        <v>138325</v>
      </c>
    </row>
    <row r="366" spans="1:5" x14ac:dyDescent="0.25">
      <c r="A366" s="2">
        <v>45786.513888888891</v>
      </c>
      <c r="B366">
        <v>138320</v>
      </c>
      <c r="C366">
        <v>138345</v>
      </c>
      <c r="D366">
        <v>138310</v>
      </c>
      <c r="E366">
        <v>138325</v>
      </c>
    </row>
    <row r="367" spans="1:5" x14ac:dyDescent="0.25">
      <c r="A367" s="2">
        <v>45786.513194444444</v>
      </c>
      <c r="B367">
        <v>138330</v>
      </c>
      <c r="C367">
        <v>138345</v>
      </c>
      <c r="D367">
        <v>138290</v>
      </c>
      <c r="E367">
        <v>138315</v>
      </c>
    </row>
    <row r="368" spans="1:5" x14ac:dyDescent="0.25">
      <c r="A368" s="2">
        <v>45786.512499999997</v>
      </c>
      <c r="B368">
        <v>138380</v>
      </c>
      <c r="C368">
        <v>138405</v>
      </c>
      <c r="D368">
        <v>138320</v>
      </c>
      <c r="E368">
        <v>138330</v>
      </c>
    </row>
    <row r="369" spans="1:5" x14ac:dyDescent="0.25">
      <c r="A369" s="2">
        <v>45786.511805555558</v>
      </c>
      <c r="B369">
        <v>138340</v>
      </c>
      <c r="C369">
        <v>138410</v>
      </c>
      <c r="D369">
        <v>138320</v>
      </c>
      <c r="E369">
        <v>138380</v>
      </c>
    </row>
    <row r="370" spans="1:5" x14ac:dyDescent="0.25">
      <c r="A370" s="2">
        <v>45786.511111111111</v>
      </c>
      <c r="B370">
        <v>138320</v>
      </c>
      <c r="C370">
        <v>138355</v>
      </c>
      <c r="D370">
        <v>138275</v>
      </c>
      <c r="E370">
        <v>138345</v>
      </c>
    </row>
    <row r="371" spans="1:5" x14ac:dyDescent="0.25">
      <c r="A371" s="2">
        <v>45786.510416666664</v>
      </c>
      <c r="B371">
        <v>138370</v>
      </c>
      <c r="C371">
        <v>138385</v>
      </c>
      <c r="D371">
        <v>138290</v>
      </c>
      <c r="E371">
        <v>138320</v>
      </c>
    </row>
    <row r="372" spans="1:5" x14ac:dyDescent="0.25">
      <c r="A372" s="2">
        <v>45786.509722222225</v>
      </c>
      <c r="B372">
        <v>138290</v>
      </c>
      <c r="C372">
        <v>138380</v>
      </c>
      <c r="D372">
        <v>138285</v>
      </c>
      <c r="E372">
        <v>138370</v>
      </c>
    </row>
    <row r="373" spans="1:5" x14ac:dyDescent="0.25">
      <c r="A373" s="2">
        <v>45786.509027777778</v>
      </c>
      <c r="B373">
        <v>138285</v>
      </c>
      <c r="C373">
        <v>138340</v>
      </c>
      <c r="D373">
        <v>138250</v>
      </c>
      <c r="E373">
        <v>138290</v>
      </c>
    </row>
    <row r="374" spans="1:5" x14ac:dyDescent="0.25">
      <c r="A374" s="2">
        <v>45786.508333333331</v>
      </c>
      <c r="B374">
        <v>138405</v>
      </c>
      <c r="C374">
        <v>138420</v>
      </c>
      <c r="D374">
        <v>138265</v>
      </c>
      <c r="E374">
        <v>138285</v>
      </c>
    </row>
    <row r="375" spans="1:5" x14ac:dyDescent="0.25">
      <c r="A375" s="2">
        <v>45786.507638888892</v>
      </c>
      <c r="B375">
        <v>138405</v>
      </c>
      <c r="C375">
        <v>138420</v>
      </c>
      <c r="D375">
        <v>138330</v>
      </c>
      <c r="E375">
        <v>138405</v>
      </c>
    </row>
    <row r="376" spans="1:5" x14ac:dyDescent="0.25">
      <c r="A376" s="2">
        <v>45786.506944444445</v>
      </c>
      <c r="B376">
        <v>138455</v>
      </c>
      <c r="C376">
        <v>138475</v>
      </c>
      <c r="D376">
        <v>138390</v>
      </c>
      <c r="E376">
        <v>138410</v>
      </c>
    </row>
    <row r="377" spans="1:5" x14ac:dyDescent="0.25">
      <c r="A377" s="2">
        <v>45786.506249999999</v>
      </c>
      <c r="B377">
        <v>138475</v>
      </c>
      <c r="C377">
        <v>138490</v>
      </c>
      <c r="D377">
        <v>138415</v>
      </c>
      <c r="E377">
        <v>138455</v>
      </c>
    </row>
    <row r="378" spans="1:5" x14ac:dyDescent="0.25">
      <c r="A378" s="2">
        <v>45786.505555555559</v>
      </c>
      <c r="B378">
        <v>138445</v>
      </c>
      <c r="C378">
        <v>138485</v>
      </c>
      <c r="D378">
        <v>138400</v>
      </c>
      <c r="E378">
        <v>138475</v>
      </c>
    </row>
    <row r="379" spans="1:5" x14ac:dyDescent="0.25">
      <c r="A379" s="2">
        <v>45786.504861111112</v>
      </c>
      <c r="B379">
        <v>138500</v>
      </c>
      <c r="C379">
        <v>138505</v>
      </c>
      <c r="D379">
        <v>138440</v>
      </c>
      <c r="E379">
        <v>138445</v>
      </c>
    </row>
    <row r="380" spans="1:5" x14ac:dyDescent="0.25">
      <c r="A380" s="2">
        <v>45786.504166666666</v>
      </c>
      <c r="B380">
        <v>138555</v>
      </c>
      <c r="C380">
        <v>138570</v>
      </c>
      <c r="D380">
        <v>138490</v>
      </c>
      <c r="E380">
        <v>138500</v>
      </c>
    </row>
    <row r="381" spans="1:5" x14ac:dyDescent="0.25">
      <c r="A381" s="2">
        <v>45786.503472222219</v>
      </c>
      <c r="B381">
        <v>138530</v>
      </c>
      <c r="C381">
        <v>138595</v>
      </c>
      <c r="D381">
        <v>138515</v>
      </c>
      <c r="E381">
        <v>138555</v>
      </c>
    </row>
    <row r="382" spans="1:5" x14ac:dyDescent="0.25">
      <c r="A382" s="2">
        <v>45786.50277777778</v>
      </c>
      <c r="B382">
        <v>138540</v>
      </c>
      <c r="C382">
        <v>138555</v>
      </c>
      <c r="D382">
        <v>138500</v>
      </c>
      <c r="E382">
        <v>138530</v>
      </c>
    </row>
    <row r="383" spans="1:5" x14ac:dyDescent="0.25">
      <c r="A383" s="2">
        <v>45786.502083333333</v>
      </c>
      <c r="B383">
        <v>138590</v>
      </c>
      <c r="C383">
        <v>138595</v>
      </c>
      <c r="D383">
        <v>138525</v>
      </c>
      <c r="E383">
        <v>138540</v>
      </c>
    </row>
    <row r="384" spans="1:5" x14ac:dyDescent="0.25">
      <c r="A384" s="2">
        <v>45786.501388888886</v>
      </c>
      <c r="B384">
        <v>138515</v>
      </c>
      <c r="C384">
        <v>138595</v>
      </c>
      <c r="D384">
        <v>138510</v>
      </c>
      <c r="E384">
        <v>138590</v>
      </c>
    </row>
    <row r="385" spans="1:5" x14ac:dyDescent="0.25">
      <c r="A385" s="2">
        <v>45786.500694444447</v>
      </c>
      <c r="B385">
        <v>138510</v>
      </c>
      <c r="C385">
        <v>138525</v>
      </c>
      <c r="D385">
        <v>138445</v>
      </c>
      <c r="E385">
        <v>138515</v>
      </c>
    </row>
    <row r="386" spans="1:5" x14ac:dyDescent="0.25">
      <c r="A386" s="2">
        <v>45786.5</v>
      </c>
      <c r="B386">
        <v>138565</v>
      </c>
      <c r="C386">
        <v>138570</v>
      </c>
      <c r="D386">
        <v>138455</v>
      </c>
      <c r="E386">
        <v>138510</v>
      </c>
    </row>
    <row r="387" spans="1:5" x14ac:dyDescent="0.25">
      <c r="A387" s="2">
        <v>45786.499305555553</v>
      </c>
      <c r="B387">
        <v>138500</v>
      </c>
      <c r="C387">
        <v>138575</v>
      </c>
      <c r="D387">
        <v>138490</v>
      </c>
      <c r="E387">
        <v>138560</v>
      </c>
    </row>
    <row r="388" spans="1:5" x14ac:dyDescent="0.25">
      <c r="A388" s="2">
        <v>45786.498611111114</v>
      </c>
      <c r="B388">
        <v>138395</v>
      </c>
      <c r="C388">
        <v>138515</v>
      </c>
      <c r="D388">
        <v>138365</v>
      </c>
      <c r="E388">
        <v>138505</v>
      </c>
    </row>
    <row r="389" spans="1:5" x14ac:dyDescent="0.25">
      <c r="A389" s="2">
        <v>45786.497916666667</v>
      </c>
      <c r="B389">
        <v>138390</v>
      </c>
      <c r="C389">
        <v>138400</v>
      </c>
      <c r="D389">
        <v>138345</v>
      </c>
      <c r="E389">
        <v>138395</v>
      </c>
    </row>
    <row r="390" spans="1:5" x14ac:dyDescent="0.25">
      <c r="A390" s="2">
        <v>45786.49722222222</v>
      </c>
      <c r="B390">
        <v>138325</v>
      </c>
      <c r="C390">
        <v>138390</v>
      </c>
      <c r="D390">
        <v>138310</v>
      </c>
      <c r="E390">
        <v>138390</v>
      </c>
    </row>
    <row r="391" spans="1:5" x14ac:dyDescent="0.25">
      <c r="A391" s="2">
        <v>45786.496527777781</v>
      </c>
      <c r="B391">
        <v>138350</v>
      </c>
      <c r="C391">
        <v>138370</v>
      </c>
      <c r="D391">
        <v>138315</v>
      </c>
      <c r="E391">
        <v>138320</v>
      </c>
    </row>
    <row r="392" spans="1:5" x14ac:dyDescent="0.25">
      <c r="A392" s="2">
        <v>45786.495833333334</v>
      </c>
      <c r="B392">
        <v>138350</v>
      </c>
      <c r="C392">
        <v>138370</v>
      </c>
      <c r="D392">
        <v>138310</v>
      </c>
      <c r="E392">
        <v>138355</v>
      </c>
    </row>
    <row r="393" spans="1:5" x14ac:dyDescent="0.25">
      <c r="A393" s="2">
        <v>45786.495138888888</v>
      </c>
      <c r="B393">
        <v>138245</v>
      </c>
      <c r="C393">
        <v>138355</v>
      </c>
      <c r="D393">
        <v>138205</v>
      </c>
      <c r="E393">
        <v>138345</v>
      </c>
    </row>
    <row r="394" spans="1:5" x14ac:dyDescent="0.25">
      <c r="A394" s="2">
        <v>45786.494444444441</v>
      </c>
      <c r="B394">
        <v>138445</v>
      </c>
      <c r="C394">
        <v>138475</v>
      </c>
      <c r="D394">
        <v>138235</v>
      </c>
      <c r="E394">
        <v>138240</v>
      </c>
    </row>
    <row r="395" spans="1:5" x14ac:dyDescent="0.25">
      <c r="A395" s="2">
        <v>45786.493750000001</v>
      </c>
      <c r="B395">
        <v>138465</v>
      </c>
      <c r="C395">
        <v>138495</v>
      </c>
      <c r="D395">
        <v>138415</v>
      </c>
      <c r="E395">
        <v>138450</v>
      </c>
    </row>
    <row r="396" spans="1:5" x14ac:dyDescent="0.25">
      <c r="A396" s="2">
        <v>45786.493055555555</v>
      </c>
      <c r="B396">
        <v>138525</v>
      </c>
      <c r="C396">
        <v>138560</v>
      </c>
      <c r="D396">
        <v>138445</v>
      </c>
      <c r="E396">
        <v>138465</v>
      </c>
    </row>
    <row r="397" spans="1:5" x14ac:dyDescent="0.25">
      <c r="A397" s="2">
        <v>45786.492361111108</v>
      </c>
      <c r="B397">
        <v>138510</v>
      </c>
      <c r="C397">
        <v>138570</v>
      </c>
      <c r="D397">
        <v>138500</v>
      </c>
      <c r="E397">
        <v>138525</v>
      </c>
    </row>
    <row r="398" spans="1:5" x14ac:dyDescent="0.25">
      <c r="A398" s="2">
        <v>45786.491666666669</v>
      </c>
      <c r="B398">
        <v>138485</v>
      </c>
      <c r="C398">
        <v>138520</v>
      </c>
      <c r="D398">
        <v>138445</v>
      </c>
      <c r="E398">
        <v>138510</v>
      </c>
    </row>
    <row r="399" spans="1:5" x14ac:dyDescent="0.25">
      <c r="A399" s="2">
        <v>45786.490972222222</v>
      </c>
      <c r="B399">
        <v>138645</v>
      </c>
      <c r="C399">
        <v>138645</v>
      </c>
      <c r="D399">
        <v>138435</v>
      </c>
      <c r="E399">
        <v>138480</v>
      </c>
    </row>
    <row r="400" spans="1:5" x14ac:dyDescent="0.25">
      <c r="A400" s="2">
        <v>45786.490277777775</v>
      </c>
      <c r="B400">
        <v>138690</v>
      </c>
      <c r="C400">
        <v>138690</v>
      </c>
      <c r="D400">
        <v>138610</v>
      </c>
      <c r="E400">
        <v>138645</v>
      </c>
    </row>
    <row r="401" spans="1:5" x14ac:dyDescent="0.25">
      <c r="A401" s="2">
        <v>45786.489583333336</v>
      </c>
      <c r="B401">
        <v>138630</v>
      </c>
      <c r="C401">
        <v>138690</v>
      </c>
      <c r="D401">
        <v>138600</v>
      </c>
      <c r="E401">
        <v>138685</v>
      </c>
    </row>
    <row r="402" spans="1:5" x14ac:dyDescent="0.25">
      <c r="A402" s="2">
        <v>45786.488888888889</v>
      </c>
      <c r="B402">
        <v>138530</v>
      </c>
      <c r="C402">
        <v>138640</v>
      </c>
      <c r="D402">
        <v>138515</v>
      </c>
      <c r="E402">
        <v>138635</v>
      </c>
    </row>
    <row r="403" spans="1:5" x14ac:dyDescent="0.25">
      <c r="A403" s="2">
        <v>45786.488194444442</v>
      </c>
      <c r="B403">
        <v>138520</v>
      </c>
      <c r="C403">
        <v>138555</v>
      </c>
      <c r="D403">
        <v>138505</v>
      </c>
      <c r="E403">
        <v>138535</v>
      </c>
    </row>
    <row r="404" spans="1:5" x14ac:dyDescent="0.25">
      <c r="A404" s="2">
        <v>45786.487500000003</v>
      </c>
      <c r="B404">
        <v>138530</v>
      </c>
      <c r="C404">
        <v>138540</v>
      </c>
      <c r="D404">
        <v>138475</v>
      </c>
      <c r="E404">
        <v>138520</v>
      </c>
    </row>
    <row r="405" spans="1:5" x14ac:dyDescent="0.25">
      <c r="A405" s="2">
        <v>45786.486805555556</v>
      </c>
      <c r="B405">
        <v>138565</v>
      </c>
      <c r="C405">
        <v>138585</v>
      </c>
      <c r="D405">
        <v>138470</v>
      </c>
      <c r="E405">
        <v>138535</v>
      </c>
    </row>
    <row r="406" spans="1:5" x14ac:dyDescent="0.25">
      <c r="A406" s="2">
        <v>45786.486111111109</v>
      </c>
      <c r="B406">
        <v>138480</v>
      </c>
      <c r="C406">
        <v>138575</v>
      </c>
      <c r="D406">
        <v>138455</v>
      </c>
      <c r="E406">
        <v>138565</v>
      </c>
    </row>
    <row r="407" spans="1:5" x14ac:dyDescent="0.25">
      <c r="A407" s="2">
        <v>45786.48541666667</v>
      </c>
      <c r="B407">
        <v>138435</v>
      </c>
      <c r="C407">
        <v>138570</v>
      </c>
      <c r="D407">
        <v>138395</v>
      </c>
      <c r="E407">
        <v>138480</v>
      </c>
    </row>
    <row r="408" spans="1:5" x14ac:dyDescent="0.25">
      <c r="A408" s="2">
        <v>45786.484722222223</v>
      </c>
      <c r="B408">
        <v>138520</v>
      </c>
      <c r="C408">
        <v>138525</v>
      </c>
      <c r="D408">
        <v>138350</v>
      </c>
      <c r="E408">
        <v>138435</v>
      </c>
    </row>
    <row r="409" spans="1:5" x14ac:dyDescent="0.25">
      <c r="A409" s="2">
        <v>45786.484027777777</v>
      </c>
      <c r="B409">
        <v>138560</v>
      </c>
      <c r="C409">
        <v>138570</v>
      </c>
      <c r="D409">
        <v>138515</v>
      </c>
      <c r="E409">
        <v>138520</v>
      </c>
    </row>
    <row r="410" spans="1:5" x14ac:dyDescent="0.25">
      <c r="A410" s="2">
        <v>45786.48333333333</v>
      </c>
      <c r="B410">
        <v>138665</v>
      </c>
      <c r="C410">
        <v>138680</v>
      </c>
      <c r="D410">
        <v>138550</v>
      </c>
      <c r="E410">
        <v>138565</v>
      </c>
    </row>
    <row r="411" spans="1:5" x14ac:dyDescent="0.25">
      <c r="A411" s="2">
        <v>45786.482638888891</v>
      </c>
      <c r="B411">
        <v>138640</v>
      </c>
      <c r="C411">
        <v>138690</v>
      </c>
      <c r="D411">
        <v>138635</v>
      </c>
      <c r="E411">
        <v>138665</v>
      </c>
    </row>
    <row r="412" spans="1:5" x14ac:dyDescent="0.25">
      <c r="A412" s="2">
        <v>45786.481944444444</v>
      </c>
      <c r="B412">
        <v>138600</v>
      </c>
      <c r="C412">
        <v>138650</v>
      </c>
      <c r="D412">
        <v>138580</v>
      </c>
      <c r="E412">
        <v>138640</v>
      </c>
    </row>
    <row r="413" spans="1:5" x14ac:dyDescent="0.25">
      <c r="A413" s="2">
        <v>45786.481249999997</v>
      </c>
      <c r="B413">
        <v>138535</v>
      </c>
      <c r="C413">
        <v>138615</v>
      </c>
      <c r="D413">
        <v>138520</v>
      </c>
      <c r="E413">
        <v>138600</v>
      </c>
    </row>
    <row r="414" spans="1:5" x14ac:dyDescent="0.25">
      <c r="A414" s="2">
        <v>45786.480555555558</v>
      </c>
      <c r="B414">
        <v>138655</v>
      </c>
      <c r="C414">
        <v>138665</v>
      </c>
      <c r="D414">
        <v>138530</v>
      </c>
      <c r="E414">
        <v>138535</v>
      </c>
    </row>
    <row r="415" spans="1:5" x14ac:dyDescent="0.25">
      <c r="A415" s="2">
        <v>45786.479861111111</v>
      </c>
      <c r="B415">
        <v>138660</v>
      </c>
      <c r="C415">
        <v>138725</v>
      </c>
      <c r="D415">
        <v>138620</v>
      </c>
      <c r="E415">
        <v>138655</v>
      </c>
    </row>
    <row r="416" spans="1:5" x14ac:dyDescent="0.25">
      <c r="A416" s="2">
        <v>45786.479166666664</v>
      </c>
      <c r="B416">
        <v>138720</v>
      </c>
      <c r="C416">
        <v>138740</v>
      </c>
      <c r="D416">
        <v>138590</v>
      </c>
      <c r="E416">
        <v>138660</v>
      </c>
    </row>
    <row r="417" spans="1:5" x14ac:dyDescent="0.25">
      <c r="A417" s="2">
        <v>45786.478472222225</v>
      </c>
      <c r="B417">
        <v>138680</v>
      </c>
      <c r="C417">
        <v>138730</v>
      </c>
      <c r="D417">
        <v>138665</v>
      </c>
      <c r="E417">
        <v>138720</v>
      </c>
    </row>
    <row r="418" spans="1:5" x14ac:dyDescent="0.25">
      <c r="A418" s="2">
        <v>45786.477777777778</v>
      </c>
      <c r="B418">
        <v>138670</v>
      </c>
      <c r="C418">
        <v>138710</v>
      </c>
      <c r="D418">
        <v>138640</v>
      </c>
      <c r="E418">
        <v>138680</v>
      </c>
    </row>
    <row r="419" spans="1:5" x14ac:dyDescent="0.25">
      <c r="A419" s="2">
        <v>45786.477083333331</v>
      </c>
      <c r="B419">
        <v>138770</v>
      </c>
      <c r="C419">
        <v>138775</v>
      </c>
      <c r="D419">
        <v>138630</v>
      </c>
      <c r="E419">
        <v>138670</v>
      </c>
    </row>
    <row r="420" spans="1:5" x14ac:dyDescent="0.25">
      <c r="A420" s="2">
        <v>45786.476388888892</v>
      </c>
      <c r="B420">
        <v>138815</v>
      </c>
      <c r="C420">
        <v>138815</v>
      </c>
      <c r="D420">
        <v>138755</v>
      </c>
      <c r="E420">
        <v>138770</v>
      </c>
    </row>
    <row r="421" spans="1:5" x14ac:dyDescent="0.25">
      <c r="A421" s="2">
        <v>45786.475694444445</v>
      </c>
      <c r="B421">
        <v>138880</v>
      </c>
      <c r="C421">
        <v>138900</v>
      </c>
      <c r="D421">
        <v>138810</v>
      </c>
      <c r="E421">
        <v>138815</v>
      </c>
    </row>
    <row r="422" spans="1:5" x14ac:dyDescent="0.25">
      <c r="A422" s="2">
        <v>45786.474999999999</v>
      </c>
      <c r="B422">
        <v>138850</v>
      </c>
      <c r="C422">
        <v>138905</v>
      </c>
      <c r="D422">
        <v>138840</v>
      </c>
      <c r="E422">
        <v>138880</v>
      </c>
    </row>
    <row r="423" spans="1:5" x14ac:dyDescent="0.25">
      <c r="A423" s="2">
        <v>45786.474305555559</v>
      </c>
      <c r="B423">
        <v>138835</v>
      </c>
      <c r="C423">
        <v>138910</v>
      </c>
      <c r="D423">
        <v>138830</v>
      </c>
      <c r="E423">
        <v>138850</v>
      </c>
    </row>
    <row r="424" spans="1:5" x14ac:dyDescent="0.25">
      <c r="A424" s="2">
        <v>45786.473611111112</v>
      </c>
      <c r="B424">
        <v>138815</v>
      </c>
      <c r="C424">
        <v>138850</v>
      </c>
      <c r="D424">
        <v>138755</v>
      </c>
      <c r="E424">
        <v>138840</v>
      </c>
    </row>
    <row r="425" spans="1:5" x14ac:dyDescent="0.25">
      <c r="A425" s="2">
        <v>45786.472916666666</v>
      </c>
      <c r="B425">
        <v>138875</v>
      </c>
      <c r="C425">
        <v>138875</v>
      </c>
      <c r="D425">
        <v>138770</v>
      </c>
      <c r="E425">
        <v>138810</v>
      </c>
    </row>
    <row r="426" spans="1:5" x14ac:dyDescent="0.25">
      <c r="A426" s="2">
        <v>45786.472222222219</v>
      </c>
      <c r="B426">
        <v>138855</v>
      </c>
      <c r="C426">
        <v>138900</v>
      </c>
      <c r="D426">
        <v>138830</v>
      </c>
      <c r="E426">
        <v>138880</v>
      </c>
    </row>
    <row r="427" spans="1:5" x14ac:dyDescent="0.25">
      <c r="A427" s="2">
        <v>45786.47152777778</v>
      </c>
      <c r="B427">
        <v>139005</v>
      </c>
      <c r="C427">
        <v>139025</v>
      </c>
      <c r="D427">
        <v>138840</v>
      </c>
      <c r="E427">
        <v>138855</v>
      </c>
    </row>
    <row r="428" spans="1:5" x14ac:dyDescent="0.25">
      <c r="A428" s="2">
        <v>45786.470833333333</v>
      </c>
      <c r="B428">
        <v>139010</v>
      </c>
      <c r="C428">
        <v>139025</v>
      </c>
      <c r="D428">
        <v>138970</v>
      </c>
      <c r="E428">
        <v>139010</v>
      </c>
    </row>
    <row r="429" spans="1:5" x14ac:dyDescent="0.25">
      <c r="A429" s="2">
        <v>45786.470138888886</v>
      </c>
      <c r="B429">
        <v>138960</v>
      </c>
      <c r="C429">
        <v>139070</v>
      </c>
      <c r="D429">
        <v>138945</v>
      </c>
      <c r="E429">
        <v>139015</v>
      </c>
    </row>
    <row r="430" spans="1:5" x14ac:dyDescent="0.25">
      <c r="A430" s="2">
        <v>45786.469444444447</v>
      </c>
      <c r="B430">
        <v>138960</v>
      </c>
      <c r="C430">
        <v>139000</v>
      </c>
      <c r="D430">
        <v>138935</v>
      </c>
      <c r="E430">
        <v>138955</v>
      </c>
    </row>
    <row r="431" spans="1:5" x14ac:dyDescent="0.25">
      <c r="A431" s="2">
        <v>45786.46875</v>
      </c>
      <c r="B431">
        <v>138910</v>
      </c>
      <c r="C431">
        <v>138975</v>
      </c>
      <c r="D431">
        <v>138855</v>
      </c>
      <c r="E431">
        <v>138965</v>
      </c>
    </row>
    <row r="432" spans="1:5" x14ac:dyDescent="0.25">
      <c r="A432" s="2">
        <v>45786.468055555553</v>
      </c>
      <c r="B432">
        <v>138865</v>
      </c>
      <c r="C432">
        <v>138950</v>
      </c>
      <c r="D432">
        <v>138860</v>
      </c>
      <c r="E432">
        <v>138910</v>
      </c>
    </row>
    <row r="433" spans="1:5" x14ac:dyDescent="0.25">
      <c r="A433" s="2">
        <v>45786.467361111114</v>
      </c>
      <c r="B433">
        <v>138875</v>
      </c>
      <c r="C433">
        <v>138895</v>
      </c>
      <c r="D433">
        <v>138855</v>
      </c>
      <c r="E433">
        <v>138870</v>
      </c>
    </row>
    <row r="434" spans="1:5" x14ac:dyDescent="0.25">
      <c r="A434" s="2">
        <v>45786.466666666667</v>
      </c>
      <c r="B434">
        <v>138840</v>
      </c>
      <c r="C434">
        <v>138905</v>
      </c>
      <c r="D434">
        <v>138830</v>
      </c>
      <c r="E434">
        <v>138875</v>
      </c>
    </row>
    <row r="435" spans="1:5" x14ac:dyDescent="0.25">
      <c r="A435" s="2">
        <v>45786.46597222222</v>
      </c>
      <c r="B435">
        <v>138835</v>
      </c>
      <c r="C435">
        <v>138875</v>
      </c>
      <c r="D435">
        <v>138820</v>
      </c>
      <c r="E435">
        <v>138840</v>
      </c>
    </row>
    <row r="436" spans="1:5" x14ac:dyDescent="0.25">
      <c r="A436" s="2">
        <v>45786.465277777781</v>
      </c>
      <c r="B436">
        <v>138765</v>
      </c>
      <c r="C436">
        <v>138845</v>
      </c>
      <c r="D436">
        <v>138740</v>
      </c>
      <c r="E436">
        <v>138830</v>
      </c>
    </row>
    <row r="437" spans="1:5" x14ac:dyDescent="0.25">
      <c r="A437" s="2">
        <v>45786.464583333334</v>
      </c>
      <c r="B437">
        <v>138845</v>
      </c>
      <c r="C437">
        <v>138860</v>
      </c>
      <c r="D437">
        <v>138715</v>
      </c>
      <c r="E437">
        <v>138765</v>
      </c>
    </row>
    <row r="438" spans="1:5" x14ac:dyDescent="0.25">
      <c r="A438" s="2">
        <v>45786.463888888888</v>
      </c>
      <c r="B438">
        <v>138895</v>
      </c>
      <c r="C438">
        <v>138930</v>
      </c>
      <c r="D438">
        <v>138840</v>
      </c>
      <c r="E438">
        <v>138845</v>
      </c>
    </row>
    <row r="439" spans="1:5" x14ac:dyDescent="0.25">
      <c r="A439" s="2">
        <v>45786.463194444441</v>
      </c>
      <c r="B439">
        <v>138925</v>
      </c>
      <c r="C439">
        <v>138955</v>
      </c>
      <c r="D439">
        <v>138870</v>
      </c>
      <c r="E439">
        <v>138895</v>
      </c>
    </row>
    <row r="440" spans="1:5" x14ac:dyDescent="0.25">
      <c r="A440" s="2">
        <v>45786.462500000001</v>
      </c>
      <c r="B440">
        <v>138940</v>
      </c>
      <c r="C440">
        <v>138975</v>
      </c>
      <c r="D440">
        <v>138890</v>
      </c>
      <c r="E440">
        <v>138920</v>
      </c>
    </row>
    <row r="441" spans="1:5" x14ac:dyDescent="0.25">
      <c r="A441" s="2">
        <v>45786.461805555555</v>
      </c>
      <c r="B441">
        <v>138900</v>
      </c>
      <c r="C441">
        <v>138975</v>
      </c>
      <c r="D441">
        <v>138885</v>
      </c>
      <c r="E441">
        <v>138945</v>
      </c>
    </row>
    <row r="442" spans="1:5" x14ac:dyDescent="0.25">
      <c r="A442" s="2">
        <v>45786.461111111108</v>
      </c>
      <c r="B442">
        <v>138975</v>
      </c>
      <c r="C442">
        <v>138985</v>
      </c>
      <c r="D442">
        <v>138855</v>
      </c>
      <c r="E442">
        <v>138905</v>
      </c>
    </row>
    <row r="443" spans="1:5" x14ac:dyDescent="0.25">
      <c r="A443" s="2">
        <v>45786.460416666669</v>
      </c>
      <c r="B443">
        <v>138930</v>
      </c>
      <c r="C443">
        <v>139015</v>
      </c>
      <c r="D443">
        <v>138925</v>
      </c>
      <c r="E443">
        <v>138975</v>
      </c>
    </row>
    <row r="444" spans="1:5" x14ac:dyDescent="0.25">
      <c r="A444" s="2">
        <v>45786.459722222222</v>
      </c>
      <c r="B444">
        <v>138915</v>
      </c>
      <c r="C444">
        <v>138935</v>
      </c>
      <c r="D444">
        <v>138850</v>
      </c>
      <c r="E444">
        <v>138925</v>
      </c>
    </row>
    <row r="445" spans="1:5" x14ac:dyDescent="0.25">
      <c r="A445" s="2">
        <v>45786.459027777775</v>
      </c>
      <c r="B445">
        <v>138910</v>
      </c>
      <c r="C445">
        <v>138955</v>
      </c>
      <c r="D445">
        <v>138850</v>
      </c>
      <c r="E445">
        <v>138915</v>
      </c>
    </row>
    <row r="446" spans="1:5" x14ac:dyDescent="0.25">
      <c r="A446" s="2">
        <v>45786.458333333336</v>
      </c>
      <c r="B446">
        <v>138805</v>
      </c>
      <c r="C446">
        <v>138915</v>
      </c>
      <c r="D446">
        <v>138785</v>
      </c>
      <c r="E446">
        <v>138910</v>
      </c>
    </row>
    <row r="447" spans="1:5" x14ac:dyDescent="0.25">
      <c r="A447" s="2">
        <v>45786.457638888889</v>
      </c>
      <c r="B447">
        <v>138785</v>
      </c>
      <c r="C447">
        <v>138820</v>
      </c>
      <c r="D447">
        <v>138780</v>
      </c>
      <c r="E447">
        <v>138805</v>
      </c>
    </row>
    <row r="448" spans="1:5" x14ac:dyDescent="0.25">
      <c r="A448" s="2">
        <v>45786.456944444442</v>
      </c>
      <c r="B448">
        <v>138795</v>
      </c>
      <c r="C448">
        <v>138845</v>
      </c>
      <c r="D448">
        <v>138760</v>
      </c>
      <c r="E448">
        <v>138780</v>
      </c>
    </row>
    <row r="449" spans="1:5" x14ac:dyDescent="0.25">
      <c r="A449" s="2">
        <v>45786.456250000003</v>
      </c>
      <c r="B449">
        <v>138815</v>
      </c>
      <c r="C449">
        <v>138835</v>
      </c>
      <c r="D449">
        <v>138760</v>
      </c>
      <c r="E449">
        <v>138795</v>
      </c>
    </row>
    <row r="450" spans="1:5" x14ac:dyDescent="0.25">
      <c r="A450" s="2">
        <v>45786.455555555556</v>
      </c>
      <c r="B450">
        <v>138870</v>
      </c>
      <c r="C450">
        <v>138885</v>
      </c>
      <c r="D450">
        <v>138795</v>
      </c>
      <c r="E450">
        <v>138810</v>
      </c>
    </row>
    <row r="451" spans="1:5" x14ac:dyDescent="0.25">
      <c r="A451" s="2">
        <v>45786.454861111109</v>
      </c>
      <c r="B451">
        <v>138945</v>
      </c>
      <c r="C451">
        <v>138975</v>
      </c>
      <c r="D451">
        <v>138840</v>
      </c>
      <c r="E451">
        <v>138870</v>
      </c>
    </row>
    <row r="452" spans="1:5" x14ac:dyDescent="0.25">
      <c r="A452" s="2">
        <v>45786.45416666667</v>
      </c>
      <c r="B452">
        <v>138935</v>
      </c>
      <c r="C452">
        <v>138980</v>
      </c>
      <c r="D452">
        <v>138925</v>
      </c>
      <c r="E452">
        <v>138945</v>
      </c>
    </row>
    <row r="453" spans="1:5" x14ac:dyDescent="0.25">
      <c r="A453" s="2">
        <v>45786.453472222223</v>
      </c>
      <c r="B453">
        <v>138905</v>
      </c>
      <c r="C453">
        <v>138950</v>
      </c>
      <c r="D453">
        <v>138900</v>
      </c>
      <c r="E453">
        <v>138930</v>
      </c>
    </row>
    <row r="454" spans="1:5" x14ac:dyDescent="0.25">
      <c r="A454" s="2">
        <v>45786.452777777777</v>
      </c>
      <c r="B454">
        <v>138965</v>
      </c>
      <c r="C454">
        <v>138980</v>
      </c>
      <c r="D454">
        <v>138890</v>
      </c>
      <c r="E454">
        <v>138905</v>
      </c>
    </row>
    <row r="455" spans="1:5" x14ac:dyDescent="0.25">
      <c r="A455" s="2">
        <v>45786.45208333333</v>
      </c>
      <c r="B455">
        <v>138995</v>
      </c>
      <c r="C455">
        <v>139045</v>
      </c>
      <c r="D455">
        <v>138955</v>
      </c>
      <c r="E455">
        <v>138965</v>
      </c>
    </row>
    <row r="456" spans="1:5" x14ac:dyDescent="0.25">
      <c r="A456" s="2">
        <v>45786.451388888891</v>
      </c>
      <c r="B456">
        <v>138985</v>
      </c>
      <c r="C456">
        <v>139015</v>
      </c>
      <c r="D456">
        <v>138895</v>
      </c>
      <c r="E456">
        <v>138995</v>
      </c>
    </row>
    <row r="457" spans="1:5" x14ac:dyDescent="0.25">
      <c r="A457" s="2">
        <v>45786.450694444444</v>
      </c>
      <c r="B457">
        <v>138980</v>
      </c>
      <c r="C457">
        <v>138990</v>
      </c>
      <c r="D457">
        <v>138940</v>
      </c>
      <c r="E457">
        <v>138985</v>
      </c>
    </row>
    <row r="458" spans="1:5" x14ac:dyDescent="0.25">
      <c r="A458" s="2">
        <v>45786.45</v>
      </c>
      <c r="B458">
        <v>138880</v>
      </c>
      <c r="C458">
        <v>139030</v>
      </c>
      <c r="D458">
        <v>138880</v>
      </c>
      <c r="E458">
        <v>138980</v>
      </c>
    </row>
    <row r="459" spans="1:5" x14ac:dyDescent="0.25">
      <c r="A459" s="2">
        <v>45786.449305555558</v>
      </c>
      <c r="B459">
        <v>138840</v>
      </c>
      <c r="C459">
        <v>138910</v>
      </c>
      <c r="D459">
        <v>138795</v>
      </c>
      <c r="E459">
        <v>138880</v>
      </c>
    </row>
    <row r="460" spans="1:5" x14ac:dyDescent="0.25">
      <c r="A460" s="2">
        <v>45786.448611111111</v>
      </c>
      <c r="B460">
        <v>138870</v>
      </c>
      <c r="C460">
        <v>138910</v>
      </c>
      <c r="D460">
        <v>138790</v>
      </c>
      <c r="E460">
        <v>138840</v>
      </c>
    </row>
    <row r="461" spans="1:5" x14ac:dyDescent="0.25">
      <c r="A461" s="2">
        <v>45786.447916666664</v>
      </c>
      <c r="B461">
        <v>138870</v>
      </c>
      <c r="C461">
        <v>138930</v>
      </c>
      <c r="D461">
        <v>138850</v>
      </c>
      <c r="E461">
        <v>138865</v>
      </c>
    </row>
    <row r="462" spans="1:5" x14ac:dyDescent="0.25">
      <c r="A462" s="2">
        <v>45786.447222222225</v>
      </c>
      <c r="B462">
        <v>138890</v>
      </c>
      <c r="C462">
        <v>138930</v>
      </c>
      <c r="D462">
        <v>138835</v>
      </c>
      <c r="E462">
        <v>138875</v>
      </c>
    </row>
    <row r="463" spans="1:5" x14ac:dyDescent="0.25">
      <c r="A463" s="2">
        <v>45786.446527777778</v>
      </c>
      <c r="B463">
        <v>138875</v>
      </c>
      <c r="C463">
        <v>138900</v>
      </c>
      <c r="D463">
        <v>138820</v>
      </c>
      <c r="E463">
        <v>138885</v>
      </c>
    </row>
    <row r="464" spans="1:5" x14ac:dyDescent="0.25">
      <c r="A464" s="2">
        <v>45786.445833333331</v>
      </c>
      <c r="B464">
        <v>138750</v>
      </c>
      <c r="C464">
        <v>138880</v>
      </c>
      <c r="D464">
        <v>138740</v>
      </c>
      <c r="E464">
        <v>138870</v>
      </c>
    </row>
    <row r="465" spans="1:5" x14ac:dyDescent="0.25">
      <c r="A465" s="2">
        <v>45786.445138888892</v>
      </c>
      <c r="B465">
        <v>138715</v>
      </c>
      <c r="C465">
        <v>138795</v>
      </c>
      <c r="D465">
        <v>138675</v>
      </c>
      <c r="E465">
        <v>138750</v>
      </c>
    </row>
    <row r="466" spans="1:5" x14ac:dyDescent="0.25">
      <c r="A466" s="2">
        <v>45786.444444444445</v>
      </c>
      <c r="B466">
        <v>138775</v>
      </c>
      <c r="C466">
        <v>138780</v>
      </c>
      <c r="D466">
        <v>138660</v>
      </c>
      <c r="E466">
        <v>138715</v>
      </c>
    </row>
    <row r="467" spans="1:5" x14ac:dyDescent="0.25">
      <c r="A467" s="2">
        <v>45786.443749999999</v>
      </c>
      <c r="B467">
        <v>138680</v>
      </c>
      <c r="C467">
        <v>138825</v>
      </c>
      <c r="D467">
        <v>138675</v>
      </c>
      <c r="E467">
        <v>138780</v>
      </c>
    </row>
    <row r="468" spans="1:5" x14ac:dyDescent="0.25">
      <c r="A468" s="2">
        <v>45786.443055555559</v>
      </c>
      <c r="B468">
        <v>138610</v>
      </c>
      <c r="C468">
        <v>138690</v>
      </c>
      <c r="D468">
        <v>138585</v>
      </c>
      <c r="E468">
        <v>138675</v>
      </c>
    </row>
    <row r="469" spans="1:5" x14ac:dyDescent="0.25">
      <c r="A469" s="2">
        <v>45786.442361111112</v>
      </c>
      <c r="B469">
        <v>138525</v>
      </c>
      <c r="C469">
        <v>138640</v>
      </c>
      <c r="D469">
        <v>138520</v>
      </c>
      <c r="E469">
        <v>138615</v>
      </c>
    </row>
    <row r="470" spans="1:5" x14ac:dyDescent="0.25">
      <c r="A470" s="2">
        <v>45786.441666666666</v>
      </c>
      <c r="B470">
        <v>138615</v>
      </c>
      <c r="C470">
        <v>138615</v>
      </c>
      <c r="D470">
        <v>138460</v>
      </c>
      <c r="E470">
        <v>138520</v>
      </c>
    </row>
    <row r="471" spans="1:5" x14ac:dyDescent="0.25">
      <c r="A471" s="2">
        <v>45786.440972222219</v>
      </c>
      <c r="B471">
        <v>138530</v>
      </c>
      <c r="C471">
        <v>138650</v>
      </c>
      <c r="D471">
        <v>138480</v>
      </c>
      <c r="E471">
        <v>138615</v>
      </c>
    </row>
    <row r="472" spans="1:5" x14ac:dyDescent="0.25">
      <c r="A472" s="2">
        <v>45786.44027777778</v>
      </c>
      <c r="B472">
        <v>138545</v>
      </c>
      <c r="C472">
        <v>138575</v>
      </c>
      <c r="D472">
        <v>138475</v>
      </c>
      <c r="E472">
        <v>138535</v>
      </c>
    </row>
    <row r="473" spans="1:5" x14ac:dyDescent="0.25">
      <c r="A473" s="2">
        <v>45786.439583333333</v>
      </c>
      <c r="B473">
        <v>138535</v>
      </c>
      <c r="C473">
        <v>138630</v>
      </c>
      <c r="D473">
        <v>138525</v>
      </c>
      <c r="E473">
        <v>138545</v>
      </c>
    </row>
    <row r="474" spans="1:5" x14ac:dyDescent="0.25">
      <c r="A474" s="2">
        <v>45786.438888888886</v>
      </c>
      <c r="B474">
        <v>138530</v>
      </c>
      <c r="C474">
        <v>138540</v>
      </c>
      <c r="D474">
        <v>138425</v>
      </c>
      <c r="E474">
        <v>138540</v>
      </c>
    </row>
    <row r="475" spans="1:5" x14ac:dyDescent="0.25">
      <c r="A475" s="2">
        <v>45786.438194444447</v>
      </c>
      <c r="B475">
        <v>138450</v>
      </c>
      <c r="C475">
        <v>138545</v>
      </c>
      <c r="D475">
        <v>138395</v>
      </c>
      <c r="E475">
        <v>138535</v>
      </c>
    </row>
    <row r="476" spans="1:5" x14ac:dyDescent="0.25">
      <c r="A476" s="2">
        <v>45786.4375</v>
      </c>
      <c r="B476">
        <v>138470</v>
      </c>
      <c r="C476">
        <v>138500</v>
      </c>
      <c r="D476">
        <v>138410</v>
      </c>
      <c r="E476">
        <v>138445</v>
      </c>
    </row>
    <row r="477" spans="1:5" x14ac:dyDescent="0.25">
      <c r="A477" s="2">
        <v>45786.436805555553</v>
      </c>
      <c r="B477">
        <v>138545</v>
      </c>
      <c r="C477">
        <v>138545</v>
      </c>
      <c r="D477">
        <v>138450</v>
      </c>
      <c r="E477">
        <v>138470</v>
      </c>
    </row>
    <row r="478" spans="1:5" x14ac:dyDescent="0.25">
      <c r="A478" s="2">
        <v>45786.436111111114</v>
      </c>
      <c r="B478">
        <v>138580</v>
      </c>
      <c r="C478">
        <v>138610</v>
      </c>
      <c r="D478">
        <v>138475</v>
      </c>
      <c r="E478">
        <v>138540</v>
      </c>
    </row>
    <row r="479" spans="1:5" x14ac:dyDescent="0.25">
      <c r="A479" s="2">
        <v>45786.435416666667</v>
      </c>
      <c r="B479">
        <v>138660</v>
      </c>
      <c r="C479">
        <v>138675</v>
      </c>
      <c r="D479">
        <v>138575</v>
      </c>
      <c r="E479">
        <v>138585</v>
      </c>
    </row>
    <row r="480" spans="1:5" x14ac:dyDescent="0.25">
      <c r="A480" s="2">
        <v>45786.43472222222</v>
      </c>
      <c r="B480">
        <v>138695</v>
      </c>
      <c r="C480">
        <v>138720</v>
      </c>
      <c r="D480">
        <v>138635</v>
      </c>
      <c r="E480">
        <v>138660</v>
      </c>
    </row>
    <row r="481" spans="1:5" x14ac:dyDescent="0.25">
      <c r="A481" s="2">
        <v>45786.434027777781</v>
      </c>
      <c r="B481">
        <v>138605</v>
      </c>
      <c r="C481">
        <v>138700</v>
      </c>
      <c r="D481">
        <v>138585</v>
      </c>
      <c r="E481">
        <v>138695</v>
      </c>
    </row>
    <row r="482" spans="1:5" x14ac:dyDescent="0.25">
      <c r="A482" s="2">
        <v>45786.433333333334</v>
      </c>
      <c r="B482">
        <v>138615</v>
      </c>
      <c r="C482">
        <v>138640</v>
      </c>
      <c r="D482">
        <v>138570</v>
      </c>
      <c r="E482">
        <v>138610</v>
      </c>
    </row>
    <row r="483" spans="1:5" x14ac:dyDescent="0.25">
      <c r="A483" s="2">
        <v>45786.432638888888</v>
      </c>
      <c r="B483">
        <v>138700</v>
      </c>
      <c r="C483">
        <v>138740</v>
      </c>
      <c r="D483">
        <v>138600</v>
      </c>
      <c r="E483">
        <v>138620</v>
      </c>
    </row>
    <row r="484" spans="1:5" x14ac:dyDescent="0.25">
      <c r="A484" s="2">
        <v>45786.431944444441</v>
      </c>
      <c r="B484">
        <v>138705</v>
      </c>
      <c r="C484">
        <v>138710</v>
      </c>
      <c r="D484">
        <v>138630</v>
      </c>
      <c r="E484">
        <v>138700</v>
      </c>
    </row>
    <row r="485" spans="1:5" x14ac:dyDescent="0.25">
      <c r="A485" s="2">
        <v>45786.431250000001</v>
      </c>
      <c r="B485">
        <v>138685</v>
      </c>
      <c r="C485">
        <v>138735</v>
      </c>
      <c r="D485">
        <v>138665</v>
      </c>
      <c r="E485">
        <v>138705</v>
      </c>
    </row>
    <row r="486" spans="1:5" x14ac:dyDescent="0.25">
      <c r="A486" s="2">
        <v>45786.430555555555</v>
      </c>
      <c r="B486">
        <v>138685</v>
      </c>
      <c r="C486">
        <v>138710</v>
      </c>
      <c r="D486">
        <v>138590</v>
      </c>
      <c r="E486">
        <v>138690</v>
      </c>
    </row>
    <row r="487" spans="1:5" x14ac:dyDescent="0.25">
      <c r="A487" s="2">
        <v>45786.429861111108</v>
      </c>
      <c r="B487">
        <v>138530</v>
      </c>
      <c r="C487">
        <v>138710</v>
      </c>
      <c r="D487">
        <v>138525</v>
      </c>
      <c r="E487">
        <v>138690</v>
      </c>
    </row>
    <row r="488" spans="1:5" x14ac:dyDescent="0.25">
      <c r="A488" s="2">
        <v>45786.429166666669</v>
      </c>
      <c r="B488">
        <v>138590</v>
      </c>
      <c r="C488">
        <v>138610</v>
      </c>
      <c r="D488">
        <v>138520</v>
      </c>
      <c r="E488">
        <v>138530</v>
      </c>
    </row>
    <row r="489" spans="1:5" x14ac:dyDescent="0.25">
      <c r="A489" s="2">
        <v>45786.428472222222</v>
      </c>
      <c r="B489">
        <v>138625</v>
      </c>
      <c r="C489">
        <v>138650</v>
      </c>
      <c r="D489">
        <v>138550</v>
      </c>
      <c r="E489">
        <v>138590</v>
      </c>
    </row>
    <row r="490" spans="1:5" x14ac:dyDescent="0.25">
      <c r="A490" s="2">
        <v>45786.427777777775</v>
      </c>
      <c r="B490">
        <v>138600</v>
      </c>
      <c r="C490">
        <v>138660</v>
      </c>
      <c r="D490">
        <v>138575</v>
      </c>
      <c r="E490">
        <v>138625</v>
      </c>
    </row>
    <row r="491" spans="1:5" x14ac:dyDescent="0.25">
      <c r="A491" s="2">
        <v>45786.427083333336</v>
      </c>
      <c r="B491">
        <v>138560</v>
      </c>
      <c r="C491">
        <v>138625</v>
      </c>
      <c r="D491">
        <v>138515</v>
      </c>
      <c r="E491">
        <v>138605</v>
      </c>
    </row>
    <row r="492" spans="1:5" x14ac:dyDescent="0.25">
      <c r="A492" s="2">
        <v>45786.426388888889</v>
      </c>
      <c r="B492">
        <v>138505</v>
      </c>
      <c r="C492">
        <v>138580</v>
      </c>
      <c r="D492">
        <v>138495</v>
      </c>
      <c r="E492">
        <v>138555</v>
      </c>
    </row>
    <row r="493" spans="1:5" x14ac:dyDescent="0.25">
      <c r="A493" s="2">
        <v>45786.425694444442</v>
      </c>
      <c r="B493">
        <v>138440</v>
      </c>
      <c r="C493">
        <v>138540</v>
      </c>
      <c r="D493">
        <v>138425</v>
      </c>
      <c r="E493">
        <v>138505</v>
      </c>
    </row>
    <row r="494" spans="1:5" x14ac:dyDescent="0.25">
      <c r="A494" s="2">
        <v>45786.425000000003</v>
      </c>
      <c r="B494">
        <v>138430</v>
      </c>
      <c r="C494">
        <v>138495</v>
      </c>
      <c r="D494">
        <v>138390</v>
      </c>
      <c r="E494">
        <v>138435</v>
      </c>
    </row>
    <row r="495" spans="1:5" x14ac:dyDescent="0.25">
      <c r="A495" s="2">
        <v>45786.424305555556</v>
      </c>
      <c r="B495">
        <v>138630</v>
      </c>
      <c r="C495">
        <v>138650</v>
      </c>
      <c r="D495">
        <v>138410</v>
      </c>
      <c r="E495">
        <v>138430</v>
      </c>
    </row>
    <row r="496" spans="1:5" x14ac:dyDescent="0.25">
      <c r="A496" s="2">
        <v>45786.423611111109</v>
      </c>
      <c r="B496">
        <v>138535</v>
      </c>
      <c r="C496">
        <v>138665</v>
      </c>
      <c r="D496">
        <v>138525</v>
      </c>
      <c r="E496">
        <v>138635</v>
      </c>
    </row>
    <row r="497" spans="1:5" x14ac:dyDescent="0.25">
      <c r="A497" s="2">
        <v>45786.42291666667</v>
      </c>
      <c r="B497">
        <v>138515</v>
      </c>
      <c r="C497">
        <v>138545</v>
      </c>
      <c r="D497">
        <v>138470</v>
      </c>
      <c r="E497">
        <v>138535</v>
      </c>
    </row>
    <row r="498" spans="1:5" x14ac:dyDescent="0.25">
      <c r="A498" s="2">
        <v>45786.422222222223</v>
      </c>
      <c r="B498">
        <v>138515</v>
      </c>
      <c r="C498">
        <v>138525</v>
      </c>
      <c r="D498">
        <v>138435</v>
      </c>
      <c r="E498">
        <v>138515</v>
      </c>
    </row>
    <row r="499" spans="1:5" x14ac:dyDescent="0.25">
      <c r="A499" s="2">
        <v>45786.421527777777</v>
      </c>
      <c r="B499">
        <v>138515</v>
      </c>
      <c r="C499">
        <v>138570</v>
      </c>
      <c r="D499">
        <v>138495</v>
      </c>
      <c r="E499">
        <v>138515</v>
      </c>
    </row>
    <row r="500" spans="1:5" x14ac:dyDescent="0.25">
      <c r="A500" s="2">
        <v>45786.42083333333</v>
      </c>
      <c r="B500">
        <v>138615</v>
      </c>
      <c r="C500">
        <v>138615</v>
      </c>
      <c r="D500">
        <v>138515</v>
      </c>
      <c r="E500">
        <v>138520</v>
      </c>
    </row>
    <row r="501" spans="1:5" x14ac:dyDescent="0.25">
      <c r="A501" s="2">
        <v>45786.420138888891</v>
      </c>
      <c r="B501">
        <v>138600</v>
      </c>
      <c r="C501">
        <v>138635</v>
      </c>
      <c r="D501">
        <v>138545</v>
      </c>
      <c r="E501">
        <v>138615</v>
      </c>
    </row>
    <row r="502" spans="1:5" x14ac:dyDescent="0.25">
      <c r="A502" s="2">
        <v>45786.419444444444</v>
      </c>
      <c r="B502">
        <v>138630</v>
      </c>
      <c r="C502">
        <v>138665</v>
      </c>
      <c r="D502">
        <v>138595</v>
      </c>
      <c r="E502">
        <v>138600</v>
      </c>
    </row>
    <row r="503" spans="1:5" x14ac:dyDescent="0.25">
      <c r="A503" s="2">
        <v>45786.418749999997</v>
      </c>
      <c r="B503">
        <v>138740</v>
      </c>
      <c r="C503">
        <v>138770</v>
      </c>
      <c r="D503">
        <v>138590</v>
      </c>
      <c r="E503">
        <v>138630</v>
      </c>
    </row>
    <row r="504" spans="1:5" x14ac:dyDescent="0.25">
      <c r="A504" s="2">
        <v>45786.418055555558</v>
      </c>
      <c r="B504">
        <v>138765</v>
      </c>
      <c r="C504">
        <v>138795</v>
      </c>
      <c r="D504">
        <v>138725</v>
      </c>
      <c r="E504">
        <v>138740</v>
      </c>
    </row>
    <row r="505" spans="1:5" x14ac:dyDescent="0.25">
      <c r="A505" s="2">
        <v>45786.417361111111</v>
      </c>
      <c r="B505">
        <v>138675</v>
      </c>
      <c r="C505">
        <v>138820</v>
      </c>
      <c r="D505">
        <v>138675</v>
      </c>
      <c r="E505">
        <v>138760</v>
      </c>
    </row>
    <row r="506" spans="1:5" x14ac:dyDescent="0.25">
      <c r="A506" s="2">
        <v>45786.416666666664</v>
      </c>
      <c r="B506">
        <v>138715</v>
      </c>
      <c r="C506">
        <v>138730</v>
      </c>
      <c r="D506">
        <v>138660</v>
      </c>
      <c r="E506">
        <v>138675</v>
      </c>
    </row>
    <row r="507" spans="1:5" x14ac:dyDescent="0.25">
      <c r="A507" s="2">
        <v>45786.415972222225</v>
      </c>
      <c r="B507">
        <v>138725</v>
      </c>
      <c r="C507">
        <v>138725</v>
      </c>
      <c r="D507">
        <v>138675</v>
      </c>
      <c r="E507">
        <v>138715</v>
      </c>
    </row>
    <row r="508" spans="1:5" x14ac:dyDescent="0.25">
      <c r="A508" s="2">
        <v>45786.415277777778</v>
      </c>
      <c r="B508">
        <v>138690</v>
      </c>
      <c r="C508">
        <v>138740</v>
      </c>
      <c r="D508">
        <v>138660</v>
      </c>
      <c r="E508">
        <v>138725</v>
      </c>
    </row>
    <row r="509" spans="1:5" x14ac:dyDescent="0.25">
      <c r="A509" s="2">
        <v>45786.414583333331</v>
      </c>
      <c r="B509">
        <v>138715</v>
      </c>
      <c r="C509">
        <v>138730</v>
      </c>
      <c r="D509">
        <v>138650</v>
      </c>
      <c r="E509">
        <v>138690</v>
      </c>
    </row>
    <row r="510" spans="1:5" x14ac:dyDescent="0.25">
      <c r="A510" s="2">
        <v>45786.413888888892</v>
      </c>
      <c r="B510">
        <v>138730</v>
      </c>
      <c r="C510">
        <v>138740</v>
      </c>
      <c r="D510">
        <v>138705</v>
      </c>
      <c r="E510">
        <v>138720</v>
      </c>
    </row>
    <row r="511" spans="1:5" x14ac:dyDescent="0.25">
      <c r="A511" s="2">
        <v>45786.413194444445</v>
      </c>
      <c r="B511">
        <v>138755</v>
      </c>
      <c r="C511">
        <v>138760</v>
      </c>
      <c r="D511">
        <v>138705</v>
      </c>
      <c r="E511">
        <v>138725</v>
      </c>
    </row>
    <row r="512" spans="1:5" x14ac:dyDescent="0.25">
      <c r="A512" s="2">
        <v>45786.412499999999</v>
      </c>
      <c r="B512">
        <v>138825</v>
      </c>
      <c r="C512">
        <v>138835</v>
      </c>
      <c r="D512">
        <v>138730</v>
      </c>
      <c r="E512">
        <v>138750</v>
      </c>
    </row>
    <row r="513" spans="1:5" x14ac:dyDescent="0.25">
      <c r="A513" s="2">
        <v>45786.411805555559</v>
      </c>
      <c r="B513">
        <v>138765</v>
      </c>
      <c r="C513">
        <v>138845</v>
      </c>
      <c r="D513">
        <v>138735</v>
      </c>
      <c r="E513">
        <v>138825</v>
      </c>
    </row>
    <row r="514" spans="1:5" x14ac:dyDescent="0.25">
      <c r="A514" s="2">
        <v>45786.411111111112</v>
      </c>
      <c r="B514">
        <v>138775</v>
      </c>
      <c r="C514">
        <v>138790</v>
      </c>
      <c r="D514">
        <v>138720</v>
      </c>
      <c r="E514">
        <v>138765</v>
      </c>
    </row>
    <row r="515" spans="1:5" x14ac:dyDescent="0.25">
      <c r="A515" s="2">
        <v>45786.410416666666</v>
      </c>
      <c r="B515">
        <v>138645</v>
      </c>
      <c r="C515">
        <v>138785</v>
      </c>
      <c r="D515">
        <v>138635</v>
      </c>
      <c r="E515">
        <v>138775</v>
      </c>
    </row>
    <row r="516" spans="1:5" x14ac:dyDescent="0.25">
      <c r="A516" s="2">
        <v>45786.409722222219</v>
      </c>
      <c r="B516">
        <v>138650</v>
      </c>
      <c r="C516">
        <v>138655</v>
      </c>
      <c r="D516">
        <v>138610</v>
      </c>
      <c r="E516">
        <v>138640</v>
      </c>
    </row>
    <row r="517" spans="1:5" x14ac:dyDescent="0.25">
      <c r="A517" s="2">
        <v>45786.40902777778</v>
      </c>
      <c r="B517">
        <v>138650</v>
      </c>
      <c r="C517">
        <v>138685</v>
      </c>
      <c r="D517">
        <v>138630</v>
      </c>
      <c r="E517">
        <v>138650</v>
      </c>
    </row>
    <row r="518" spans="1:5" x14ac:dyDescent="0.25">
      <c r="A518" s="2">
        <v>45786.408333333333</v>
      </c>
      <c r="B518">
        <v>138725</v>
      </c>
      <c r="C518">
        <v>138730</v>
      </c>
      <c r="D518">
        <v>138585</v>
      </c>
      <c r="E518">
        <v>138650</v>
      </c>
    </row>
    <row r="519" spans="1:5" x14ac:dyDescent="0.25">
      <c r="A519" s="2">
        <v>45786.407638888886</v>
      </c>
      <c r="B519">
        <v>138710</v>
      </c>
      <c r="C519">
        <v>138740</v>
      </c>
      <c r="D519">
        <v>138665</v>
      </c>
      <c r="E519">
        <v>138725</v>
      </c>
    </row>
    <row r="520" spans="1:5" x14ac:dyDescent="0.25">
      <c r="A520" s="2">
        <v>45786.406944444447</v>
      </c>
      <c r="B520">
        <v>138745</v>
      </c>
      <c r="C520">
        <v>138760</v>
      </c>
      <c r="D520">
        <v>138675</v>
      </c>
      <c r="E520">
        <v>138710</v>
      </c>
    </row>
    <row r="521" spans="1:5" x14ac:dyDescent="0.25">
      <c r="A521" s="2">
        <v>45786.40625</v>
      </c>
      <c r="B521">
        <v>138685</v>
      </c>
      <c r="C521">
        <v>138755</v>
      </c>
      <c r="D521">
        <v>138660</v>
      </c>
      <c r="E521">
        <v>138745</v>
      </c>
    </row>
    <row r="522" spans="1:5" x14ac:dyDescent="0.25">
      <c r="A522" s="2">
        <v>45786.405555555553</v>
      </c>
      <c r="B522">
        <v>138585</v>
      </c>
      <c r="C522">
        <v>138690</v>
      </c>
      <c r="D522">
        <v>138570</v>
      </c>
      <c r="E522">
        <v>138680</v>
      </c>
    </row>
    <row r="523" spans="1:5" x14ac:dyDescent="0.25">
      <c r="A523" s="2">
        <v>45786.404861111114</v>
      </c>
      <c r="B523">
        <v>138535</v>
      </c>
      <c r="C523">
        <v>138615</v>
      </c>
      <c r="D523">
        <v>138535</v>
      </c>
      <c r="E523">
        <v>138585</v>
      </c>
    </row>
    <row r="524" spans="1:5" x14ac:dyDescent="0.25">
      <c r="A524" s="2">
        <v>45786.404166666667</v>
      </c>
      <c r="B524">
        <v>138490</v>
      </c>
      <c r="C524">
        <v>138575</v>
      </c>
      <c r="D524">
        <v>138470</v>
      </c>
      <c r="E524">
        <v>138535</v>
      </c>
    </row>
    <row r="525" spans="1:5" x14ac:dyDescent="0.25">
      <c r="A525" s="2">
        <v>45786.40347222222</v>
      </c>
      <c r="B525">
        <v>138435</v>
      </c>
      <c r="C525">
        <v>138500</v>
      </c>
      <c r="D525">
        <v>138430</v>
      </c>
      <c r="E525">
        <v>138490</v>
      </c>
    </row>
    <row r="526" spans="1:5" x14ac:dyDescent="0.25">
      <c r="A526" s="2">
        <v>45786.402777777781</v>
      </c>
      <c r="B526">
        <v>138450</v>
      </c>
      <c r="C526">
        <v>138480</v>
      </c>
      <c r="D526">
        <v>138435</v>
      </c>
      <c r="E526">
        <v>138435</v>
      </c>
    </row>
    <row r="527" spans="1:5" x14ac:dyDescent="0.25">
      <c r="A527" s="2">
        <v>45786.402083333334</v>
      </c>
      <c r="B527">
        <v>138405</v>
      </c>
      <c r="C527">
        <v>138455</v>
      </c>
      <c r="D527">
        <v>138390</v>
      </c>
      <c r="E527">
        <v>138450</v>
      </c>
    </row>
    <row r="528" spans="1:5" x14ac:dyDescent="0.25">
      <c r="A528" s="2">
        <v>45786.401388888888</v>
      </c>
      <c r="B528">
        <v>138410</v>
      </c>
      <c r="C528">
        <v>138445</v>
      </c>
      <c r="D528">
        <v>138400</v>
      </c>
      <c r="E528">
        <v>138405</v>
      </c>
    </row>
    <row r="529" spans="1:5" x14ac:dyDescent="0.25">
      <c r="A529" s="2">
        <v>45786.400694444441</v>
      </c>
      <c r="B529">
        <v>138385</v>
      </c>
      <c r="C529">
        <v>138415</v>
      </c>
      <c r="D529">
        <v>138345</v>
      </c>
      <c r="E529">
        <v>138410</v>
      </c>
    </row>
    <row r="530" spans="1:5" x14ac:dyDescent="0.25">
      <c r="A530" s="2">
        <v>45786.400000000001</v>
      </c>
      <c r="B530">
        <v>138405</v>
      </c>
      <c r="C530">
        <v>138425</v>
      </c>
      <c r="D530">
        <v>138370</v>
      </c>
      <c r="E530">
        <v>138385</v>
      </c>
    </row>
    <row r="531" spans="1:5" x14ac:dyDescent="0.25">
      <c r="A531" s="2">
        <v>45786.399305555555</v>
      </c>
      <c r="B531">
        <v>138380</v>
      </c>
      <c r="C531">
        <v>138420</v>
      </c>
      <c r="D531">
        <v>138325</v>
      </c>
      <c r="E531">
        <v>138405</v>
      </c>
    </row>
    <row r="532" spans="1:5" x14ac:dyDescent="0.25">
      <c r="A532" s="2">
        <v>45786.398611111108</v>
      </c>
      <c r="B532">
        <v>138465</v>
      </c>
      <c r="C532">
        <v>138470</v>
      </c>
      <c r="D532">
        <v>138380</v>
      </c>
      <c r="E532">
        <v>138380</v>
      </c>
    </row>
    <row r="533" spans="1:5" x14ac:dyDescent="0.25">
      <c r="A533" s="2">
        <v>45786.397916666669</v>
      </c>
      <c r="B533">
        <v>138455</v>
      </c>
      <c r="C533">
        <v>138505</v>
      </c>
      <c r="D533">
        <v>138450</v>
      </c>
      <c r="E533">
        <v>138470</v>
      </c>
    </row>
    <row r="534" spans="1:5" x14ac:dyDescent="0.25">
      <c r="A534" s="2">
        <v>45786.397222222222</v>
      </c>
      <c r="B534">
        <v>138445</v>
      </c>
      <c r="C534">
        <v>138475</v>
      </c>
      <c r="D534">
        <v>138430</v>
      </c>
      <c r="E534">
        <v>138455</v>
      </c>
    </row>
    <row r="535" spans="1:5" x14ac:dyDescent="0.25">
      <c r="A535" s="2">
        <v>45786.396527777775</v>
      </c>
      <c r="B535">
        <v>138450</v>
      </c>
      <c r="C535">
        <v>138470</v>
      </c>
      <c r="D535">
        <v>138365</v>
      </c>
      <c r="E535">
        <v>138445</v>
      </c>
    </row>
    <row r="536" spans="1:5" x14ac:dyDescent="0.25">
      <c r="A536" s="2">
        <v>45786.395833333336</v>
      </c>
      <c r="B536">
        <v>138445</v>
      </c>
      <c r="C536">
        <v>138475</v>
      </c>
      <c r="D536">
        <v>138395</v>
      </c>
      <c r="E536">
        <v>138450</v>
      </c>
    </row>
    <row r="537" spans="1:5" x14ac:dyDescent="0.25">
      <c r="A537" s="2">
        <v>45786.395138888889</v>
      </c>
      <c r="B537">
        <v>138410</v>
      </c>
      <c r="C537">
        <v>138475</v>
      </c>
      <c r="D537">
        <v>138400</v>
      </c>
      <c r="E537">
        <v>138445</v>
      </c>
    </row>
    <row r="538" spans="1:5" x14ac:dyDescent="0.25">
      <c r="A538" s="2">
        <v>45786.394444444442</v>
      </c>
      <c r="B538">
        <v>138360</v>
      </c>
      <c r="C538">
        <v>138410</v>
      </c>
      <c r="D538">
        <v>138340</v>
      </c>
      <c r="E538">
        <v>138410</v>
      </c>
    </row>
    <row r="539" spans="1:5" x14ac:dyDescent="0.25">
      <c r="A539" s="2">
        <v>45786.393750000003</v>
      </c>
      <c r="B539">
        <v>138350</v>
      </c>
      <c r="C539">
        <v>138390</v>
      </c>
      <c r="D539">
        <v>138350</v>
      </c>
      <c r="E539">
        <v>138360</v>
      </c>
    </row>
    <row r="540" spans="1:5" x14ac:dyDescent="0.25">
      <c r="A540" s="2">
        <v>45786.393055555556</v>
      </c>
      <c r="B540">
        <v>138345</v>
      </c>
      <c r="C540">
        <v>138360</v>
      </c>
      <c r="D540">
        <v>138330</v>
      </c>
      <c r="E540">
        <v>138355</v>
      </c>
    </row>
    <row r="541" spans="1:5" x14ac:dyDescent="0.25">
      <c r="A541" s="2">
        <v>45786.392361111109</v>
      </c>
      <c r="B541">
        <v>138320</v>
      </c>
      <c r="C541">
        <v>138370</v>
      </c>
      <c r="D541">
        <v>138320</v>
      </c>
      <c r="E541">
        <v>138345</v>
      </c>
    </row>
    <row r="542" spans="1:5" x14ac:dyDescent="0.25">
      <c r="A542" s="2">
        <v>45786.39166666667</v>
      </c>
      <c r="B542">
        <v>138335</v>
      </c>
      <c r="C542">
        <v>138360</v>
      </c>
      <c r="D542">
        <v>138280</v>
      </c>
      <c r="E542">
        <v>138320</v>
      </c>
    </row>
    <row r="543" spans="1:5" x14ac:dyDescent="0.25">
      <c r="A543" s="2">
        <v>45786.390972222223</v>
      </c>
      <c r="B543">
        <v>138395</v>
      </c>
      <c r="C543">
        <v>138415</v>
      </c>
      <c r="D543">
        <v>138335</v>
      </c>
      <c r="E543">
        <v>138340</v>
      </c>
    </row>
    <row r="544" spans="1:5" x14ac:dyDescent="0.25">
      <c r="A544" s="2">
        <v>45786.390277777777</v>
      </c>
      <c r="B544">
        <v>138370</v>
      </c>
      <c r="C544">
        <v>138425</v>
      </c>
      <c r="D544">
        <v>138365</v>
      </c>
      <c r="E544">
        <v>138395</v>
      </c>
    </row>
    <row r="545" spans="1:5" x14ac:dyDescent="0.25">
      <c r="A545" s="2">
        <v>45786.38958333333</v>
      </c>
      <c r="B545">
        <v>138365</v>
      </c>
      <c r="C545">
        <v>138395</v>
      </c>
      <c r="D545">
        <v>138325</v>
      </c>
      <c r="E545">
        <v>138365</v>
      </c>
    </row>
    <row r="546" spans="1:5" x14ac:dyDescent="0.25">
      <c r="A546" s="2">
        <v>45786.388888888891</v>
      </c>
      <c r="B546">
        <v>138355</v>
      </c>
      <c r="C546">
        <v>138415</v>
      </c>
      <c r="D546">
        <v>138355</v>
      </c>
      <c r="E546">
        <v>138360</v>
      </c>
    </row>
    <row r="547" spans="1:5" x14ac:dyDescent="0.25">
      <c r="A547" s="2">
        <v>45786.388194444444</v>
      </c>
      <c r="B547">
        <v>138335</v>
      </c>
      <c r="C547">
        <v>138370</v>
      </c>
      <c r="D547">
        <v>138315</v>
      </c>
      <c r="E547">
        <v>138355</v>
      </c>
    </row>
    <row r="548" spans="1:5" x14ac:dyDescent="0.25">
      <c r="A548" s="2">
        <v>45786.387499999997</v>
      </c>
      <c r="B548">
        <v>138345</v>
      </c>
      <c r="C548">
        <v>138385</v>
      </c>
      <c r="D548">
        <v>138330</v>
      </c>
      <c r="E548">
        <v>138340</v>
      </c>
    </row>
    <row r="549" spans="1:5" x14ac:dyDescent="0.25">
      <c r="A549" s="2">
        <v>45786.386805555558</v>
      </c>
      <c r="B549">
        <v>138350</v>
      </c>
      <c r="C549">
        <v>138435</v>
      </c>
      <c r="D549">
        <v>138345</v>
      </c>
      <c r="E549">
        <v>138350</v>
      </c>
    </row>
    <row r="550" spans="1:5" x14ac:dyDescent="0.25">
      <c r="A550" s="2">
        <v>45786.386111111111</v>
      </c>
      <c r="B550">
        <v>138375</v>
      </c>
      <c r="C550">
        <v>138385</v>
      </c>
      <c r="D550">
        <v>138280</v>
      </c>
      <c r="E550">
        <v>138355</v>
      </c>
    </row>
    <row r="551" spans="1:5" x14ac:dyDescent="0.25">
      <c r="A551" s="2">
        <v>45786.385416666664</v>
      </c>
      <c r="B551">
        <v>138320</v>
      </c>
      <c r="C551">
        <v>138440</v>
      </c>
      <c r="D551">
        <v>138320</v>
      </c>
      <c r="E551">
        <v>138370</v>
      </c>
    </row>
    <row r="552" spans="1:5" x14ac:dyDescent="0.25">
      <c r="A552" s="2">
        <v>45786.384722222225</v>
      </c>
      <c r="B552">
        <v>138385</v>
      </c>
      <c r="C552">
        <v>138395</v>
      </c>
      <c r="D552">
        <v>138315</v>
      </c>
      <c r="E552">
        <v>138320</v>
      </c>
    </row>
    <row r="553" spans="1:5" x14ac:dyDescent="0.25">
      <c r="A553" s="2">
        <v>45786.384027777778</v>
      </c>
      <c r="B553">
        <v>138475</v>
      </c>
      <c r="C553">
        <v>138490</v>
      </c>
      <c r="D553">
        <v>138375</v>
      </c>
      <c r="E553">
        <v>138390</v>
      </c>
    </row>
    <row r="554" spans="1:5" x14ac:dyDescent="0.25">
      <c r="A554" s="2">
        <v>45786.383333333331</v>
      </c>
      <c r="B554">
        <v>138490</v>
      </c>
      <c r="C554">
        <v>138520</v>
      </c>
      <c r="D554">
        <v>138425</v>
      </c>
      <c r="E554">
        <v>138480</v>
      </c>
    </row>
    <row r="555" spans="1:5" x14ac:dyDescent="0.25">
      <c r="A555" s="2">
        <v>45786.382638888892</v>
      </c>
      <c r="B555">
        <v>138455</v>
      </c>
      <c r="C555">
        <v>138520</v>
      </c>
      <c r="D555">
        <v>138450</v>
      </c>
      <c r="E555">
        <v>138485</v>
      </c>
    </row>
    <row r="556" spans="1:5" x14ac:dyDescent="0.25">
      <c r="A556" s="2">
        <v>45786.381944444445</v>
      </c>
      <c r="B556">
        <v>138505</v>
      </c>
      <c r="C556">
        <v>138535</v>
      </c>
      <c r="D556">
        <v>138440</v>
      </c>
      <c r="E556">
        <v>138455</v>
      </c>
    </row>
    <row r="557" spans="1:5" x14ac:dyDescent="0.25">
      <c r="A557" s="2">
        <v>45786.381249999999</v>
      </c>
      <c r="B557">
        <v>138540</v>
      </c>
      <c r="C557">
        <v>138570</v>
      </c>
      <c r="D557">
        <v>138490</v>
      </c>
      <c r="E557">
        <v>138505</v>
      </c>
    </row>
    <row r="558" spans="1:5" x14ac:dyDescent="0.25">
      <c r="A558" s="2">
        <v>45786.380555555559</v>
      </c>
      <c r="B558">
        <v>138635</v>
      </c>
      <c r="C558">
        <v>138645</v>
      </c>
      <c r="D558">
        <v>138540</v>
      </c>
      <c r="E558">
        <v>138540</v>
      </c>
    </row>
    <row r="559" spans="1:5" x14ac:dyDescent="0.25">
      <c r="A559" s="2">
        <v>45786.379861111112</v>
      </c>
      <c r="B559">
        <v>138575</v>
      </c>
      <c r="C559">
        <v>138675</v>
      </c>
      <c r="D559">
        <v>138530</v>
      </c>
      <c r="E559">
        <v>138640</v>
      </c>
    </row>
    <row r="560" spans="1:5" x14ac:dyDescent="0.25">
      <c r="A560" s="2">
        <v>45786.379166666666</v>
      </c>
      <c r="B560">
        <v>138610</v>
      </c>
      <c r="C560">
        <v>138665</v>
      </c>
      <c r="D560">
        <v>138530</v>
      </c>
      <c r="E560">
        <v>138580</v>
      </c>
    </row>
    <row r="561" spans="1:5" x14ac:dyDescent="0.25">
      <c r="A561" s="2">
        <v>45786.378472222219</v>
      </c>
      <c r="B561">
        <v>138570</v>
      </c>
      <c r="C561">
        <v>138665</v>
      </c>
      <c r="D561">
        <v>138520</v>
      </c>
      <c r="E561">
        <v>138605</v>
      </c>
    </row>
    <row r="562" spans="1:5" x14ac:dyDescent="0.25">
      <c r="A562" s="2">
        <v>45786.37777777778</v>
      </c>
      <c r="B562">
        <v>138575</v>
      </c>
      <c r="C562">
        <v>138625</v>
      </c>
      <c r="D562">
        <v>138510</v>
      </c>
      <c r="E562">
        <v>138570</v>
      </c>
    </row>
    <row r="563" spans="1:5" x14ac:dyDescent="0.25">
      <c r="A563" s="2">
        <v>45786.377083333333</v>
      </c>
      <c r="B563">
        <v>138460</v>
      </c>
      <c r="C563">
        <v>138585</v>
      </c>
      <c r="D563">
        <v>138430</v>
      </c>
      <c r="E563">
        <v>138570</v>
      </c>
    </row>
    <row r="564" spans="1:5" x14ac:dyDescent="0.25">
      <c r="A564" s="2">
        <v>45786.376388888886</v>
      </c>
      <c r="B564">
        <v>138460</v>
      </c>
      <c r="C564">
        <v>138495</v>
      </c>
      <c r="D564">
        <v>138410</v>
      </c>
      <c r="E564">
        <v>138455</v>
      </c>
    </row>
    <row r="565" spans="1:5" x14ac:dyDescent="0.25">
      <c r="A565" s="2">
        <v>45786.375694444447</v>
      </c>
      <c r="B565">
        <v>138745</v>
      </c>
      <c r="C565">
        <v>138800</v>
      </c>
      <c r="D565">
        <v>138450</v>
      </c>
      <c r="E565">
        <v>138455</v>
      </c>
    </row>
    <row r="566" spans="1:5" x14ac:dyDescent="0.25">
      <c r="A566" s="2">
        <v>45786.375</v>
      </c>
      <c r="B566">
        <v>138800</v>
      </c>
      <c r="C566">
        <v>138830</v>
      </c>
      <c r="D566">
        <v>138730</v>
      </c>
      <c r="E566">
        <v>138740</v>
      </c>
    </row>
    <row r="567" spans="1:5" x14ac:dyDescent="0.25">
      <c r="A567" s="2">
        <v>45785.76666666667</v>
      </c>
      <c r="B567">
        <v>138295</v>
      </c>
      <c r="C567">
        <v>138360</v>
      </c>
      <c r="D567">
        <v>138280</v>
      </c>
      <c r="E567">
        <v>138360</v>
      </c>
    </row>
    <row r="568" spans="1:5" x14ac:dyDescent="0.25">
      <c r="A568" s="2">
        <v>45785.765972222223</v>
      </c>
      <c r="B568">
        <v>138285</v>
      </c>
      <c r="C568">
        <v>138340</v>
      </c>
      <c r="D568">
        <v>138285</v>
      </c>
      <c r="E568">
        <v>138290</v>
      </c>
    </row>
    <row r="569" spans="1:5" x14ac:dyDescent="0.25">
      <c r="A569" s="2">
        <v>45785.765277777777</v>
      </c>
      <c r="B569">
        <v>138260</v>
      </c>
      <c r="C569">
        <v>138290</v>
      </c>
      <c r="D569">
        <v>138260</v>
      </c>
      <c r="E569">
        <v>138285</v>
      </c>
    </row>
    <row r="570" spans="1:5" x14ac:dyDescent="0.25">
      <c r="A570" s="2">
        <v>45785.76458333333</v>
      </c>
      <c r="B570">
        <v>138265</v>
      </c>
      <c r="C570">
        <v>138270</v>
      </c>
      <c r="D570">
        <v>138240</v>
      </c>
      <c r="E570">
        <v>138265</v>
      </c>
    </row>
    <row r="571" spans="1:5" x14ac:dyDescent="0.25">
      <c r="A571" s="2">
        <v>45785.763888888891</v>
      </c>
      <c r="B571">
        <v>138235</v>
      </c>
      <c r="C571">
        <v>138275</v>
      </c>
      <c r="D571">
        <v>138235</v>
      </c>
      <c r="E571">
        <v>138260</v>
      </c>
    </row>
    <row r="572" spans="1:5" x14ac:dyDescent="0.25">
      <c r="A572" s="2">
        <v>45785.763194444444</v>
      </c>
      <c r="B572">
        <v>138220</v>
      </c>
      <c r="C572">
        <v>138240</v>
      </c>
      <c r="D572">
        <v>138205</v>
      </c>
      <c r="E572">
        <v>138240</v>
      </c>
    </row>
    <row r="573" spans="1:5" x14ac:dyDescent="0.25">
      <c r="A573" s="2">
        <v>45785.762499999997</v>
      </c>
      <c r="B573">
        <v>138215</v>
      </c>
      <c r="C573">
        <v>138230</v>
      </c>
      <c r="D573">
        <v>138205</v>
      </c>
      <c r="E573">
        <v>138220</v>
      </c>
    </row>
    <row r="574" spans="1:5" x14ac:dyDescent="0.25">
      <c r="A574" s="2">
        <v>45785.761805555558</v>
      </c>
      <c r="B574">
        <v>138220</v>
      </c>
      <c r="C574">
        <v>138230</v>
      </c>
      <c r="D574">
        <v>138210</v>
      </c>
      <c r="E574">
        <v>138210</v>
      </c>
    </row>
    <row r="575" spans="1:5" x14ac:dyDescent="0.25">
      <c r="A575" s="2">
        <v>45785.761111111111</v>
      </c>
      <c r="B575">
        <v>138230</v>
      </c>
      <c r="C575">
        <v>138240</v>
      </c>
      <c r="D575">
        <v>138220</v>
      </c>
      <c r="E575">
        <v>138225</v>
      </c>
    </row>
    <row r="576" spans="1:5" x14ac:dyDescent="0.25">
      <c r="A576" s="2">
        <v>45785.760416666664</v>
      </c>
      <c r="B576">
        <v>138235</v>
      </c>
      <c r="C576">
        <v>138240</v>
      </c>
      <c r="D576">
        <v>138220</v>
      </c>
      <c r="E576">
        <v>138230</v>
      </c>
    </row>
    <row r="577" spans="1:5" x14ac:dyDescent="0.25">
      <c r="A577" s="2">
        <v>45785.759722222225</v>
      </c>
      <c r="B577">
        <v>138225</v>
      </c>
      <c r="C577">
        <v>138235</v>
      </c>
      <c r="D577">
        <v>138205</v>
      </c>
      <c r="E577">
        <v>138235</v>
      </c>
    </row>
    <row r="578" spans="1:5" x14ac:dyDescent="0.25">
      <c r="A578" s="2">
        <v>45785.759027777778</v>
      </c>
      <c r="B578">
        <v>138245</v>
      </c>
      <c r="C578">
        <v>138255</v>
      </c>
      <c r="D578">
        <v>138220</v>
      </c>
      <c r="E578">
        <v>138220</v>
      </c>
    </row>
    <row r="579" spans="1:5" x14ac:dyDescent="0.25">
      <c r="A579" s="2">
        <v>45785.758333333331</v>
      </c>
      <c r="B579">
        <v>138250</v>
      </c>
      <c r="C579">
        <v>138250</v>
      </c>
      <c r="D579">
        <v>138230</v>
      </c>
      <c r="E579">
        <v>138240</v>
      </c>
    </row>
    <row r="580" spans="1:5" x14ac:dyDescent="0.25">
      <c r="A580" s="2">
        <v>45785.757638888892</v>
      </c>
      <c r="B580">
        <v>138260</v>
      </c>
      <c r="C580">
        <v>138260</v>
      </c>
      <c r="D580">
        <v>138225</v>
      </c>
      <c r="E580">
        <v>138245</v>
      </c>
    </row>
    <row r="581" spans="1:5" x14ac:dyDescent="0.25">
      <c r="A581" s="2">
        <v>45785.756944444445</v>
      </c>
      <c r="B581">
        <v>138295</v>
      </c>
      <c r="C581">
        <v>138300</v>
      </c>
      <c r="D581">
        <v>138255</v>
      </c>
      <c r="E581">
        <v>138260</v>
      </c>
    </row>
    <row r="582" spans="1:5" x14ac:dyDescent="0.25">
      <c r="A582" s="2">
        <v>45785.756249999999</v>
      </c>
      <c r="B582">
        <v>138295</v>
      </c>
      <c r="C582">
        <v>138300</v>
      </c>
      <c r="D582">
        <v>138280</v>
      </c>
      <c r="E582">
        <v>138295</v>
      </c>
    </row>
    <row r="583" spans="1:5" x14ac:dyDescent="0.25">
      <c r="A583" s="2">
        <v>45785.755555555559</v>
      </c>
      <c r="B583">
        <v>138275</v>
      </c>
      <c r="C583">
        <v>138305</v>
      </c>
      <c r="D583">
        <v>138270</v>
      </c>
      <c r="E583">
        <v>138290</v>
      </c>
    </row>
    <row r="584" spans="1:5" x14ac:dyDescent="0.25">
      <c r="A584" s="2">
        <v>45785.754861111112</v>
      </c>
      <c r="B584">
        <v>138270</v>
      </c>
      <c r="C584">
        <v>138290</v>
      </c>
      <c r="D584">
        <v>138265</v>
      </c>
      <c r="E584">
        <v>138275</v>
      </c>
    </row>
    <row r="585" spans="1:5" x14ac:dyDescent="0.25">
      <c r="A585" s="2">
        <v>45785.754166666666</v>
      </c>
      <c r="B585">
        <v>138270</v>
      </c>
      <c r="C585">
        <v>138270</v>
      </c>
      <c r="D585">
        <v>138250</v>
      </c>
      <c r="E585">
        <v>138270</v>
      </c>
    </row>
    <row r="586" spans="1:5" x14ac:dyDescent="0.25">
      <c r="A586" s="2">
        <v>45785.753472222219</v>
      </c>
      <c r="B586">
        <v>138270</v>
      </c>
      <c r="C586">
        <v>138280</v>
      </c>
      <c r="D586">
        <v>138255</v>
      </c>
      <c r="E586">
        <v>138265</v>
      </c>
    </row>
    <row r="587" spans="1:5" x14ac:dyDescent="0.25">
      <c r="A587" s="2">
        <v>45785.75277777778</v>
      </c>
      <c r="B587">
        <v>138270</v>
      </c>
      <c r="C587">
        <v>138280</v>
      </c>
      <c r="D587">
        <v>138265</v>
      </c>
      <c r="E587">
        <v>138275</v>
      </c>
    </row>
    <row r="588" spans="1:5" x14ac:dyDescent="0.25">
      <c r="A588" s="2">
        <v>45785.752083333333</v>
      </c>
      <c r="B588">
        <v>138280</v>
      </c>
      <c r="C588">
        <v>138280</v>
      </c>
      <c r="D588">
        <v>138265</v>
      </c>
      <c r="E588">
        <v>138275</v>
      </c>
    </row>
    <row r="589" spans="1:5" x14ac:dyDescent="0.25">
      <c r="A589" s="2">
        <v>45785.751388888886</v>
      </c>
      <c r="B589">
        <v>138275</v>
      </c>
      <c r="C589">
        <v>138280</v>
      </c>
      <c r="D589">
        <v>138265</v>
      </c>
      <c r="E589">
        <v>138275</v>
      </c>
    </row>
    <row r="590" spans="1:5" x14ac:dyDescent="0.25">
      <c r="A590" s="2">
        <v>45785.750694444447</v>
      </c>
      <c r="B590">
        <v>138275</v>
      </c>
      <c r="C590">
        <v>138295</v>
      </c>
      <c r="D590">
        <v>138265</v>
      </c>
      <c r="E590">
        <v>138275</v>
      </c>
    </row>
    <row r="591" spans="1:5" x14ac:dyDescent="0.25">
      <c r="A591" s="2">
        <v>45785.75</v>
      </c>
      <c r="B591">
        <v>138255</v>
      </c>
      <c r="C591">
        <v>138275</v>
      </c>
      <c r="D591">
        <v>138240</v>
      </c>
      <c r="E591">
        <v>138270</v>
      </c>
    </row>
    <row r="592" spans="1:5" x14ac:dyDescent="0.25">
      <c r="A592" s="2">
        <v>45785.749305555553</v>
      </c>
      <c r="B592">
        <v>138210</v>
      </c>
      <c r="C592">
        <v>138260</v>
      </c>
      <c r="D592">
        <v>138210</v>
      </c>
      <c r="E592">
        <v>138260</v>
      </c>
    </row>
    <row r="593" spans="1:5" x14ac:dyDescent="0.25">
      <c r="A593" s="2">
        <v>45785.748611111114</v>
      </c>
      <c r="B593">
        <v>138230</v>
      </c>
      <c r="C593">
        <v>138240</v>
      </c>
      <c r="D593">
        <v>138190</v>
      </c>
      <c r="E593">
        <v>138210</v>
      </c>
    </row>
    <row r="594" spans="1:5" x14ac:dyDescent="0.25">
      <c r="A594" s="2">
        <v>45785.747916666667</v>
      </c>
      <c r="B594">
        <v>138255</v>
      </c>
      <c r="C594">
        <v>138255</v>
      </c>
      <c r="D594">
        <v>138225</v>
      </c>
      <c r="E594">
        <v>138230</v>
      </c>
    </row>
    <row r="595" spans="1:5" x14ac:dyDescent="0.25">
      <c r="A595" s="2">
        <v>45785.74722222222</v>
      </c>
      <c r="B595">
        <v>138260</v>
      </c>
      <c r="C595">
        <v>138270</v>
      </c>
      <c r="D595">
        <v>138250</v>
      </c>
      <c r="E595">
        <v>138250</v>
      </c>
    </row>
    <row r="596" spans="1:5" x14ac:dyDescent="0.25">
      <c r="A596" s="2">
        <v>45785.746527777781</v>
      </c>
      <c r="B596">
        <v>138255</v>
      </c>
      <c r="C596">
        <v>138275</v>
      </c>
      <c r="D596">
        <v>138235</v>
      </c>
      <c r="E596">
        <v>138260</v>
      </c>
    </row>
    <row r="597" spans="1:5" x14ac:dyDescent="0.25">
      <c r="A597" s="2">
        <v>45785.745833333334</v>
      </c>
      <c r="B597">
        <v>138225</v>
      </c>
      <c r="C597">
        <v>138260</v>
      </c>
      <c r="D597">
        <v>138220</v>
      </c>
      <c r="E597">
        <v>138255</v>
      </c>
    </row>
    <row r="598" spans="1:5" x14ac:dyDescent="0.25">
      <c r="A598" s="2">
        <v>45785.745138888888</v>
      </c>
      <c r="B598">
        <v>138225</v>
      </c>
      <c r="C598">
        <v>138240</v>
      </c>
      <c r="D598">
        <v>138220</v>
      </c>
      <c r="E598">
        <v>138230</v>
      </c>
    </row>
    <row r="599" spans="1:5" x14ac:dyDescent="0.25">
      <c r="A599" s="2">
        <v>45785.744444444441</v>
      </c>
      <c r="B599">
        <v>138235</v>
      </c>
      <c r="C599">
        <v>138245</v>
      </c>
      <c r="D599">
        <v>138210</v>
      </c>
      <c r="E599">
        <v>138230</v>
      </c>
    </row>
    <row r="600" spans="1:5" x14ac:dyDescent="0.25">
      <c r="A600" s="2">
        <v>45785.743750000001</v>
      </c>
      <c r="B600">
        <v>138235</v>
      </c>
      <c r="C600">
        <v>138245</v>
      </c>
      <c r="D600">
        <v>138220</v>
      </c>
      <c r="E600">
        <v>138235</v>
      </c>
    </row>
    <row r="601" spans="1:5" x14ac:dyDescent="0.25">
      <c r="A601" s="2">
        <v>45785.743055555555</v>
      </c>
      <c r="B601">
        <v>138260</v>
      </c>
      <c r="C601">
        <v>138260</v>
      </c>
      <c r="D601">
        <v>138175</v>
      </c>
      <c r="E601">
        <v>138230</v>
      </c>
    </row>
    <row r="602" spans="1:5" x14ac:dyDescent="0.25">
      <c r="A602" s="2">
        <v>45785.742361111108</v>
      </c>
      <c r="B602">
        <v>138275</v>
      </c>
      <c r="C602">
        <v>138275</v>
      </c>
      <c r="D602">
        <v>138245</v>
      </c>
      <c r="E602">
        <v>138255</v>
      </c>
    </row>
    <row r="603" spans="1:5" x14ac:dyDescent="0.25">
      <c r="A603" s="2">
        <v>45785.741666666669</v>
      </c>
      <c r="B603">
        <v>138265</v>
      </c>
      <c r="C603">
        <v>138285</v>
      </c>
      <c r="D603">
        <v>138255</v>
      </c>
      <c r="E603">
        <v>138275</v>
      </c>
    </row>
    <row r="604" spans="1:5" x14ac:dyDescent="0.25">
      <c r="A604" s="2">
        <v>45785.740972222222</v>
      </c>
      <c r="B604">
        <v>138270</v>
      </c>
      <c r="C604">
        <v>138275</v>
      </c>
      <c r="D604">
        <v>138250</v>
      </c>
      <c r="E604">
        <v>138265</v>
      </c>
    </row>
    <row r="605" spans="1:5" x14ac:dyDescent="0.25">
      <c r="A605" s="2">
        <v>45785.740277777775</v>
      </c>
      <c r="B605">
        <v>138245</v>
      </c>
      <c r="C605">
        <v>138275</v>
      </c>
      <c r="D605">
        <v>138240</v>
      </c>
      <c r="E605">
        <v>138275</v>
      </c>
    </row>
    <row r="606" spans="1:5" x14ac:dyDescent="0.25">
      <c r="A606" s="2">
        <v>45785.739583333336</v>
      </c>
      <c r="B606">
        <v>138235</v>
      </c>
      <c r="C606">
        <v>138260</v>
      </c>
      <c r="D606">
        <v>138230</v>
      </c>
      <c r="E606">
        <v>138240</v>
      </c>
    </row>
    <row r="607" spans="1:5" x14ac:dyDescent="0.25">
      <c r="A607" s="2">
        <v>45785.738888888889</v>
      </c>
      <c r="B607">
        <v>138235</v>
      </c>
      <c r="C607">
        <v>138250</v>
      </c>
      <c r="D607">
        <v>138230</v>
      </c>
      <c r="E607">
        <v>138230</v>
      </c>
    </row>
    <row r="608" spans="1:5" x14ac:dyDescent="0.25">
      <c r="A608" s="2">
        <v>45785.738194444442</v>
      </c>
      <c r="B608">
        <v>138255</v>
      </c>
      <c r="C608">
        <v>138255</v>
      </c>
      <c r="D608">
        <v>138230</v>
      </c>
      <c r="E608">
        <v>138240</v>
      </c>
    </row>
    <row r="609" spans="1:5" x14ac:dyDescent="0.25">
      <c r="A609" s="2">
        <v>45785.737500000003</v>
      </c>
      <c r="B609">
        <v>138240</v>
      </c>
      <c r="C609">
        <v>138260</v>
      </c>
      <c r="D609">
        <v>138225</v>
      </c>
      <c r="E609">
        <v>138250</v>
      </c>
    </row>
    <row r="610" spans="1:5" x14ac:dyDescent="0.25">
      <c r="A610" s="2">
        <v>45785.736805555556</v>
      </c>
      <c r="B610">
        <v>138255</v>
      </c>
      <c r="C610">
        <v>138270</v>
      </c>
      <c r="D610">
        <v>138230</v>
      </c>
      <c r="E610">
        <v>138240</v>
      </c>
    </row>
    <row r="611" spans="1:5" x14ac:dyDescent="0.25">
      <c r="A611" s="2">
        <v>45785.736111111109</v>
      </c>
      <c r="B611">
        <v>138275</v>
      </c>
      <c r="C611">
        <v>138290</v>
      </c>
      <c r="D611">
        <v>138245</v>
      </c>
      <c r="E611">
        <v>138255</v>
      </c>
    </row>
    <row r="612" spans="1:5" x14ac:dyDescent="0.25">
      <c r="A612" s="2">
        <v>45785.73541666667</v>
      </c>
      <c r="B612">
        <v>138265</v>
      </c>
      <c r="C612">
        <v>138280</v>
      </c>
      <c r="D612">
        <v>138260</v>
      </c>
      <c r="E612">
        <v>138275</v>
      </c>
    </row>
    <row r="613" spans="1:5" x14ac:dyDescent="0.25">
      <c r="A613" s="2">
        <v>45785.734722222223</v>
      </c>
      <c r="B613">
        <v>138250</v>
      </c>
      <c r="C613">
        <v>138270</v>
      </c>
      <c r="D613">
        <v>138240</v>
      </c>
      <c r="E613">
        <v>138265</v>
      </c>
    </row>
    <row r="614" spans="1:5" x14ac:dyDescent="0.25">
      <c r="A614" s="2">
        <v>45785.734027777777</v>
      </c>
      <c r="B614">
        <v>138270</v>
      </c>
      <c r="C614">
        <v>138285</v>
      </c>
      <c r="D614">
        <v>138225</v>
      </c>
      <c r="E614">
        <v>138255</v>
      </c>
    </row>
    <row r="615" spans="1:5" x14ac:dyDescent="0.25">
      <c r="A615" s="2">
        <v>45785.73333333333</v>
      </c>
      <c r="B615">
        <v>138295</v>
      </c>
      <c r="C615">
        <v>138295</v>
      </c>
      <c r="D615">
        <v>138270</v>
      </c>
      <c r="E615">
        <v>138270</v>
      </c>
    </row>
    <row r="616" spans="1:5" x14ac:dyDescent="0.25">
      <c r="A616" s="2">
        <v>45785.732638888891</v>
      </c>
      <c r="B616">
        <v>138275</v>
      </c>
      <c r="C616">
        <v>138295</v>
      </c>
      <c r="D616">
        <v>138265</v>
      </c>
      <c r="E616">
        <v>138290</v>
      </c>
    </row>
    <row r="617" spans="1:5" x14ac:dyDescent="0.25">
      <c r="A617" s="2">
        <v>45785.731944444444</v>
      </c>
      <c r="B617">
        <v>138295</v>
      </c>
      <c r="C617">
        <v>138305</v>
      </c>
      <c r="D617">
        <v>138265</v>
      </c>
      <c r="E617">
        <v>138275</v>
      </c>
    </row>
    <row r="618" spans="1:5" x14ac:dyDescent="0.25">
      <c r="A618" s="2">
        <v>45785.731249999997</v>
      </c>
      <c r="B618">
        <v>138310</v>
      </c>
      <c r="C618">
        <v>138325</v>
      </c>
      <c r="D618">
        <v>138285</v>
      </c>
      <c r="E618">
        <v>138295</v>
      </c>
    </row>
    <row r="619" spans="1:5" x14ac:dyDescent="0.25">
      <c r="A619" s="2">
        <v>45785.730555555558</v>
      </c>
      <c r="B619">
        <v>138290</v>
      </c>
      <c r="C619">
        <v>138315</v>
      </c>
      <c r="D619">
        <v>138285</v>
      </c>
      <c r="E619">
        <v>138310</v>
      </c>
    </row>
    <row r="620" spans="1:5" x14ac:dyDescent="0.25">
      <c r="A620" s="2">
        <v>45785.729861111111</v>
      </c>
      <c r="B620">
        <v>138290</v>
      </c>
      <c r="C620">
        <v>138315</v>
      </c>
      <c r="D620">
        <v>138285</v>
      </c>
      <c r="E620">
        <v>138295</v>
      </c>
    </row>
    <row r="621" spans="1:5" x14ac:dyDescent="0.25">
      <c r="A621" s="2">
        <v>45785.729166666664</v>
      </c>
      <c r="B621">
        <v>138280</v>
      </c>
      <c r="C621">
        <v>138295</v>
      </c>
      <c r="D621">
        <v>138265</v>
      </c>
      <c r="E621">
        <v>138290</v>
      </c>
    </row>
    <row r="622" spans="1:5" x14ac:dyDescent="0.25">
      <c r="A622" s="2">
        <v>45785.728472222225</v>
      </c>
      <c r="B622">
        <v>138285</v>
      </c>
      <c r="C622">
        <v>138310</v>
      </c>
      <c r="D622">
        <v>138265</v>
      </c>
      <c r="E622">
        <v>138285</v>
      </c>
    </row>
    <row r="623" spans="1:5" x14ac:dyDescent="0.25">
      <c r="A623" s="2">
        <v>45785.727777777778</v>
      </c>
      <c r="B623">
        <v>138210</v>
      </c>
      <c r="C623">
        <v>138325</v>
      </c>
      <c r="D623">
        <v>138195</v>
      </c>
      <c r="E623">
        <v>138290</v>
      </c>
    </row>
    <row r="624" spans="1:5" x14ac:dyDescent="0.25">
      <c r="A624" s="2">
        <v>45785.727083333331</v>
      </c>
      <c r="B624">
        <v>138195</v>
      </c>
      <c r="C624">
        <v>138210</v>
      </c>
      <c r="D624">
        <v>138190</v>
      </c>
      <c r="E624">
        <v>138205</v>
      </c>
    </row>
    <row r="625" spans="1:5" x14ac:dyDescent="0.25">
      <c r="A625" s="2">
        <v>45785.726388888892</v>
      </c>
      <c r="B625">
        <v>138185</v>
      </c>
      <c r="C625">
        <v>138210</v>
      </c>
      <c r="D625">
        <v>138170</v>
      </c>
      <c r="E625">
        <v>138200</v>
      </c>
    </row>
    <row r="626" spans="1:5" x14ac:dyDescent="0.25">
      <c r="A626" s="2">
        <v>45785.725694444445</v>
      </c>
      <c r="B626">
        <v>138240</v>
      </c>
      <c r="C626">
        <v>138245</v>
      </c>
      <c r="D626">
        <v>138180</v>
      </c>
      <c r="E626">
        <v>138185</v>
      </c>
    </row>
    <row r="627" spans="1:5" x14ac:dyDescent="0.25">
      <c r="A627" s="2">
        <v>45785.724999999999</v>
      </c>
      <c r="B627">
        <v>138225</v>
      </c>
      <c r="C627">
        <v>138250</v>
      </c>
      <c r="D627">
        <v>138210</v>
      </c>
      <c r="E627">
        <v>138240</v>
      </c>
    </row>
    <row r="628" spans="1:5" x14ac:dyDescent="0.25">
      <c r="A628" s="2">
        <v>45785.724305555559</v>
      </c>
      <c r="B628">
        <v>138220</v>
      </c>
      <c r="C628">
        <v>138250</v>
      </c>
      <c r="D628">
        <v>138200</v>
      </c>
      <c r="E628">
        <v>138230</v>
      </c>
    </row>
    <row r="629" spans="1:5" x14ac:dyDescent="0.25">
      <c r="A629" s="2">
        <v>45785.723611111112</v>
      </c>
      <c r="B629">
        <v>138245</v>
      </c>
      <c r="C629">
        <v>138260</v>
      </c>
      <c r="D629">
        <v>138220</v>
      </c>
      <c r="E629">
        <v>138225</v>
      </c>
    </row>
    <row r="630" spans="1:5" x14ac:dyDescent="0.25">
      <c r="A630" s="2">
        <v>45785.722916666666</v>
      </c>
      <c r="B630">
        <v>138250</v>
      </c>
      <c r="C630">
        <v>138250</v>
      </c>
      <c r="D630">
        <v>138230</v>
      </c>
      <c r="E630">
        <v>138240</v>
      </c>
    </row>
    <row r="631" spans="1:5" x14ac:dyDescent="0.25">
      <c r="A631" s="2">
        <v>45785.722222222219</v>
      </c>
      <c r="B631">
        <v>138270</v>
      </c>
      <c r="C631">
        <v>138275</v>
      </c>
      <c r="D631">
        <v>138230</v>
      </c>
      <c r="E631">
        <v>138250</v>
      </c>
    </row>
    <row r="632" spans="1:5" x14ac:dyDescent="0.25">
      <c r="A632" s="2">
        <v>45785.72152777778</v>
      </c>
      <c r="B632">
        <v>138230</v>
      </c>
      <c r="C632">
        <v>138290</v>
      </c>
      <c r="D632">
        <v>138220</v>
      </c>
      <c r="E632">
        <v>138270</v>
      </c>
    </row>
    <row r="633" spans="1:5" x14ac:dyDescent="0.25">
      <c r="A633" s="2">
        <v>45785.720833333333</v>
      </c>
      <c r="B633">
        <v>138240</v>
      </c>
      <c r="C633">
        <v>138245</v>
      </c>
      <c r="D633">
        <v>138220</v>
      </c>
      <c r="E633">
        <v>138230</v>
      </c>
    </row>
    <row r="634" spans="1:5" x14ac:dyDescent="0.25">
      <c r="A634" s="2">
        <v>45785.720138888886</v>
      </c>
      <c r="B634">
        <v>138235</v>
      </c>
      <c r="C634">
        <v>138270</v>
      </c>
      <c r="D634">
        <v>138225</v>
      </c>
      <c r="E634">
        <v>138245</v>
      </c>
    </row>
    <row r="635" spans="1:5" x14ac:dyDescent="0.25">
      <c r="A635" s="2">
        <v>45785.719444444447</v>
      </c>
      <c r="B635">
        <v>138230</v>
      </c>
      <c r="C635">
        <v>138240</v>
      </c>
      <c r="D635">
        <v>138200</v>
      </c>
      <c r="E635">
        <v>138235</v>
      </c>
    </row>
    <row r="636" spans="1:5" x14ac:dyDescent="0.25">
      <c r="A636" s="2">
        <v>45785.71875</v>
      </c>
      <c r="B636">
        <v>138200</v>
      </c>
      <c r="C636">
        <v>138240</v>
      </c>
      <c r="D636">
        <v>138190</v>
      </c>
      <c r="E636">
        <v>138230</v>
      </c>
    </row>
    <row r="637" spans="1:5" x14ac:dyDescent="0.25">
      <c r="A637" s="2">
        <v>45785.718055555553</v>
      </c>
      <c r="B637">
        <v>138195</v>
      </c>
      <c r="C637">
        <v>138210</v>
      </c>
      <c r="D637">
        <v>138180</v>
      </c>
      <c r="E637">
        <v>138200</v>
      </c>
    </row>
    <row r="638" spans="1:5" x14ac:dyDescent="0.25">
      <c r="A638" s="2">
        <v>45785.717361111114</v>
      </c>
      <c r="B638">
        <v>138185</v>
      </c>
      <c r="C638">
        <v>138225</v>
      </c>
      <c r="D638">
        <v>138175</v>
      </c>
      <c r="E638">
        <v>138195</v>
      </c>
    </row>
    <row r="639" spans="1:5" x14ac:dyDescent="0.25">
      <c r="A639" s="2">
        <v>45785.716666666667</v>
      </c>
      <c r="B639">
        <v>138170</v>
      </c>
      <c r="C639">
        <v>138190</v>
      </c>
      <c r="D639">
        <v>138155</v>
      </c>
      <c r="E639">
        <v>138185</v>
      </c>
    </row>
    <row r="640" spans="1:5" x14ac:dyDescent="0.25">
      <c r="A640" s="2">
        <v>45785.71597222222</v>
      </c>
      <c r="B640">
        <v>138230</v>
      </c>
      <c r="C640">
        <v>138235</v>
      </c>
      <c r="D640">
        <v>138160</v>
      </c>
      <c r="E640">
        <v>138170</v>
      </c>
    </row>
    <row r="641" spans="1:5" x14ac:dyDescent="0.25">
      <c r="A641" s="2">
        <v>45785.715277777781</v>
      </c>
      <c r="B641">
        <v>138185</v>
      </c>
      <c r="C641">
        <v>138240</v>
      </c>
      <c r="D641">
        <v>138180</v>
      </c>
      <c r="E641">
        <v>138225</v>
      </c>
    </row>
    <row r="642" spans="1:5" x14ac:dyDescent="0.25">
      <c r="A642" s="2">
        <v>45785.714583333334</v>
      </c>
      <c r="B642">
        <v>138185</v>
      </c>
      <c r="C642">
        <v>138205</v>
      </c>
      <c r="D642">
        <v>138175</v>
      </c>
      <c r="E642">
        <v>138190</v>
      </c>
    </row>
    <row r="643" spans="1:5" x14ac:dyDescent="0.25">
      <c r="A643" s="2">
        <v>45785.713888888888</v>
      </c>
      <c r="B643">
        <v>138180</v>
      </c>
      <c r="C643">
        <v>138195</v>
      </c>
      <c r="D643">
        <v>138165</v>
      </c>
      <c r="E643">
        <v>138180</v>
      </c>
    </row>
    <row r="644" spans="1:5" x14ac:dyDescent="0.25">
      <c r="A644" s="2">
        <v>45785.713194444441</v>
      </c>
      <c r="B644">
        <v>138210</v>
      </c>
      <c r="C644">
        <v>138230</v>
      </c>
      <c r="D644">
        <v>138170</v>
      </c>
      <c r="E644">
        <v>138175</v>
      </c>
    </row>
    <row r="645" spans="1:5" x14ac:dyDescent="0.25">
      <c r="A645" s="2">
        <v>45785.712500000001</v>
      </c>
      <c r="B645">
        <v>138235</v>
      </c>
      <c r="C645">
        <v>138255</v>
      </c>
      <c r="D645">
        <v>138200</v>
      </c>
      <c r="E645">
        <v>138210</v>
      </c>
    </row>
    <row r="646" spans="1:5" x14ac:dyDescent="0.25">
      <c r="A646" s="2">
        <v>45785.711805555555</v>
      </c>
      <c r="B646">
        <v>138235</v>
      </c>
      <c r="C646">
        <v>138265</v>
      </c>
      <c r="D646">
        <v>138225</v>
      </c>
      <c r="E646">
        <v>138235</v>
      </c>
    </row>
    <row r="647" spans="1:5" x14ac:dyDescent="0.25">
      <c r="A647" s="2">
        <v>45785.711111111108</v>
      </c>
      <c r="B647">
        <v>138235</v>
      </c>
      <c r="C647">
        <v>138280</v>
      </c>
      <c r="D647">
        <v>138210</v>
      </c>
      <c r="E647">
        <v>138235</v>
      </c>
    </row>
    <row r="648" spans="1:5" x14ac:dyDescent="0.25">
      <c r="A648" s="2">
        <v>45785.710416666669</v>
      </c>
      <c r="B648">
        <v>138275</v>
      </c>
      <c r="C648">
        <v>138300</v>
      </c>
      <c r="D648">
        <v>138220</v>
      </c>
      <c r="E648">
        <v>138240</v>
      </c>
    </row>
    <row r="649" spans="1:5" x14ac:dyDescent="0.25">
      <c r="A649" s="2">
        <v>45785.709722222222</v>
      </c>
      <c r="B649">
        <v>138150</v>
      </c>
      <c r="C649">
        <v>138285</v>
      </c>
      <c r="D649">
        <v>138145</v>
      </c>
      <c r="E649">
        <v>138270</v>
      </c>
    </row>
    <row r="650" spans="1:5" x14ac:dyDescent="0.25">
      <c r="A650" s="2">
        <v>45785.709027777775</v>
      </c>
      <c r="B650">
        <v>138195</v>
      </c>
      <c r="C650">
        <v>138215</v>
      </c>
      <c r="D650">
        <v>138050</v>
      </c>
      <c r="E650">
        <v>138145</v>
      </c>
    </row>
    <row r="651" spans="1:5" x14ac:dyDescent="0.25">
      <c r="A651" s="2">
        <v>45785.708333333336</v>
      </c>
      <c r="B651">
        <v>138350</v>
      </c>
      <c r="C651">
        <v>138355</v>
      </c>
      <c r="D651">
        <v>138160</v>
      </c>
      <c r="E651">
        <v>138195</v>
      </c>
    </row>
    <row r="652" spans="1:5" x14ac:dyDescent="0.25">
      <c r="A652" s="2">
        <v>45785.707638888889</v>
      </c>
      <c r="B652">
        <v>138280</v>
      </c>
      <c r="C652">
        <v>138365</v>
      </c>
      <c r="D652">
        <v>138270</v>
      </c>
      <c r="E652">
        <v>138350</v>
      </c>
    </row>
    <row r="653" spans="1:5" x14ac:dyDescent="0.25">
      <c r="A653" s="2">
        <v>45785.706944444442</v>
      </c>
      <c r="B653">
        <v>138310</v>
      </c>
      <c r="C653">
        <v>138360</v>
      </c>
      <c r="D653">
        <v>138255</v>
      </c>
      <c r="E653">
        <v>138275</v>
      </c>
    </row>
    <row r="654" spans="1:5" x14ac:dyDescent="0.25">
      <c r="A654" s="2">
        <v>45785.706250000003</v>
      </c>
      <c r="B654">
        <v>138315</v>
      </c>
      <c r="C654">
        <v>138325</v>
      </c>
      <c r="D654">
        <v>138250</v>
      </c>
      <c r="E654">
        <v>138305</v>
      </c>
    </row>
    <row r="655" spans="1:5" x14ac:dyDescent="0.25">
      <c r="A655" s="2">
        <v>45785.705555555556</v>
      </c>
      <c r="B655">
        <v>138280</v>
      </c>
      <c r="C655">
        <v>138345</v>
      </c>
      <c r="D655">
        <v>138250</v>
      </c>
      <c r="E655">
        <v>138315</v>
      </c>
    </row>
    <row r="656" spans="1:5" x14ac:dyDescent="0.25">
      <c r="A656" s="2">
        <v>45785.704861111109</v>
      </c>
      <c r="B656">
        <v>138475</v>
      </c>
      <c r="C656">
        <v>138480</v>
      </c>
      <c r="D656">
        <v>138235</v>
      </c>
      <c r="E656">
        <v>138285</v>
      </c>
    </row>
    <row r="657" spans="1:5" x14ac:dyDescent="0.25">
      <c r="A657" s="2">
        <v>45785.70416666667</v>
      </c>
      <c r="B657">
        <v>138480</v>
      </c>
      <c r="C657">
        <v>138530</v>
      </c>
      <c r="D657">
        <v>138470</v>
      </c>
      <c r="E657">
        <v>138470</v>
      </c>
    </row>
    <row r="658" spans="1:5" x14ac:dyDescent="0.25">
      <c r="A658" s="2">
        <v>45785.703472222223</v>
      </c>
      <c r="B658">
        <v>138475</v>
      </c>
      <c r="C658">
        <v>138520</v>
      </c>
      <c r="D658">
        <v>138460</v>
      </c>
      <c r="E658">
        <v>138480</v>
      </c>
    </row>
    <row r="659" spans="1:5" x14ac:dyDescent="0.25">
      <c r="A659" s="2">
        <v>45785.702777777777</v>
      </c>
      <c r="B659">
        <v>138485</v>
      </c>
      <c r="C659">
        <v>138505</v>
      </c>
      <c r="D659">
        <v>138445</v>
      </c>
      <c r="E659">
        <v>138475</v>
      </c>
    </row>
    <row r="660" spans="1:5" x14ac:dyDescent="0.25">
      <c r="A660" s="2">
        <v>45785.70208333333</v>
      </c>
      <c r="B660">
        <v>138550</v>
      </c>
      <c r="C660">
        <v>138555</v>
      </c>
      <c r="D660">
        <v>138480</v>
      </c>
      <c r="E660">
        <v>138485</v>
      </c>
    </row>
    <row r="661" spans="1:5" x14ac:dyDescent="0.25">
      <c r="A661" s="2">
        <v>45785.701388888891</v>
      </c>
      <c r="B661">
        <v>138630</v>
      </c>
      <c r="C661">
        <v>138640</v>
      </c>
      <c r="D661">
        <v>138505</v>
      </c>
      <c r="E661">
        <v>138550</v>
      </c>
    </row>
    <row r="662" spans="1:5" x14ac:dyDescent="0.25">
      <c r="A662" s="2">
        <v>45785.700694444444</v>
      </c>
      <c r="B662">
        <v>138690</v>
      </c>
      <c r="C662">
        <v>138710</v>
      </c>
      <c r="D662">
        <v>138630</v>
      </c>
      <c r="E662">
        <v>138635</v>
      </c>
    </row>
    <row r="663" spans="1:5" x14ac:dyDescent="0.25">
      <c r="A663" s="2">
        <v>45785.7</v>
      </c>
      <c r="B663">
        <v>138690</v>
      </c>
      <c r="C663">
        <v>138730</v>
      </c>
      <c r="D663">
        <v>138680</v>
      </c>
      <c r="E663">
        <v>138690</v>
      </c>
    </row>
    <row r="664" spans="1:5" x14ac:dyDescent="0.25">
      <c r="A664" s="2">
        <v>45785.699305555558</v>
      </c>
      <c r="B664">
        <v>138700</v>
      </c>
      <c r="C664">
        <v>138715</v>
      </c>
      <c r="D664">
        <v>138680</v>
      </c>
      <c r="E664">
        <v>138690</v>
      </c>
    </row>
    <row r="665" spans="1:5" x14ac:dyDescent="0.25">
      <c r="A665" s="2">
        <v>45785.698611111111</v>
      </c>
      <c r="B665">
        <v>138685</v>
      </c>
      <c r="C665">
        <v>138725</v>
      </c>
      <c r="D665">
        <v>138680</v>
      </c>
      <c r="E665">
        <v>138705</v>
      </c>
    </row>
    <row r="666" spans="1:5" x14ac:dyDescent="0.25">
      <c r="A666" s="2">
        <v>45785.697916666664</v>
      </c>
      <c r="B666">
        <v>138735</v>
      </c>
      <c r="C666">
        <v>138740</v>
      </c>
      <c r="D666">
        <v>138665</v>
      </c>
      <c r="E666">
        <v>138685</v>
      </c>
    </row>
    <row r="667" spans="1:5" x14ac:dyDescent="0.25">
      <c r="A667" s="2">
        <v>45785.697222222225</v>
      </c>
      <c r="B667">
        <v>138725</v>
      </c>
      <c r="C667">
        <v>138745</v>
      </c>
      <c r="D667">
        <v>138705</v>
      </c>
      <c r="E667">
        <v>138740</v>
      </c>
    </row>
    <row r="668" spans="1:5" x14ac:dyDescent="0.25">
      <c r="A668" s="2">
        <v>45785.696527777778</v>
      </c>
      <c r="B668">
        <v>138710</v>
      </c>
      <c r="C668">
        <v>138735</v>
      </c>
      <c r="D668">
        <v>138695</v>
      </c>
      <c r="E668">
        <v>138720</v>
      </c>
    </row>
    <row r="669" spans="1:5" x14ac:dyDescent="0.25">
      <c r="A669" s="2">
        <v>45785.695833333331</v>
      </c>
      <c r="B669">
        <v>138790</v>
      </c>
      <c r="C669">
        <v>138790</v>
      </c>
      <c r="D669">
        <v>138695</v>
      </c>
      <c r="E669">
        <v>138715</v>
      </c>
    </row>
    <row r="670" spans="1:5" x14ac:dyDescent="0.25">
      <c r="A670" s="2">
        <v>45785.695138888892</v>
      </c>
      <c r="B670">
        <v>138800</v>
      </c>
      <c r="C670">
        <v>138835</v>
      </c>
      <c r="D670">
        <v>138780</v>
      </c>
      <c r="E670">
        <v>138790</v>
      </c>
    </row>
    <row r="671" spans="1:5" x14ac:dyDescent="0.25">
      <c r="A671" s="2">
        <v>45785.694444444445</v>
      </c>
      <c r="B671">
        <v>138775</v>
      </c>
      <c r="C671">
        <v>138815</v>
      </c>
      <c r="D671">
        <v>138760</v>
      </c>
      <c r="E671">
        <v>138795</v>
      </c>
    </row>
    <row r="672" spans="1:5" x14ac:dyDescent="0.25">
      <c r="A672" s="2">
        <v>45785.693749999999</v>
      </c>
      <c r="B672">
        <v>138775</v>
      </c>
      <c r="C672">
        <v>138785</v>
      </c>
      <c r="D672">
        <v>138750</v>
      </c>
      <c r="E672">
        <v>138775</v>
      </c>
    </row>
    <row r="673" spans="1:5" x14ac:dyDescent="0.25">
      <c r="A673" s="2">
        <v>45785.693055555559</v>
      </c>
      <c r="B673">
        <v>138785</v>
      </c>
      <c r="C673">
        <v>138795</v>
      </c>
      <c r="D673">
        <v>138770</v>
      </c>
      <c r="E673">
        <v>138770</v>
      </c>
    </row>
    <row r="674" spans="1:5" x14ac:dyDescent="0.25">
      <c r="A674" s="2">
        <v>45785.692361111112</v>
      </c>
      <c r="B674">
        <v>138800</v>
      </c>
      <c r="C674">
        <v>138820</v>
      </c>
      <c r="D674">
        <v>138765</v>
      </c>
      <c r="E674">
        <v>138780</v>
      </c>
    </row>
    <row r="675" spans="1:5" x14ac:dyDescent="0.25">
      <c r="A675" s="2">
        <v>45785.691666666666</v>
      </c>
      <c r="B675">
        <v>138795</v>
      </c>
      <c r="C675">
        <v>138810</v>
      </c>
      <c r="D675">
        <v>138770</v>
      </c>
      <c r="E675">
        <v>138800</v>
      </c>
    </row>
    <row r="676" spans="1:5" x14ac:dyDescent="0.25">
      <c r="A676" s="2">
        <v>45785.690972222219</v>
      </c>
      <c r="B676">
        <v>138840</v>
      </c>
      <c r="C676">
        <v>138865</v>
      </c>
      <c r="D676">
        <v>138785</v>
      </c>
      <c r="E676">
        <v>138795</v>
      </c>
    </row>
    <row r="677" spans="1:5" x14ac:dyDescent="0.25">
      <c r="A677" s="2">
        <v>45785.69027777778</v>
      </c>
      <c r="B677">
        <v>138820</v>
      </c>
      <c r="C677">
        <v>138875</v>
      </c>
      <c r="D677">
        <v>138815</v>
      </c>
      <c r="E677">
        <v>138840</v>
      </c>
    </row>
    <row r="678" spans="1:5" x14ac:dyDescent="0.25">
      <c r="A678" s="2">
        <v>45785.689583333333</v>
      </c>
      <c r="B678">
        <v>138830</v>
      </c>
      <c r="C678">
        <v>138835</v>
      </c>
      <c r="D678">
        <v>138800</v>
      </c>
      <c r="E678">
        <v>138820</v>
      </c>
    </row>
    <row r="679" spans="1:5" x14ac:dyDescent="0.25">
      <c r="A679" s="2">
        <v>45785.688888888886</v>
      </c>
      <c r="B679">
        <v>138905</v>
      </c>
      <c r="C679">
        <v>138910</v>
      </c>
      <c r="D679">
        <v>138815</v>
      </c>
      <c r="E679">
        <v>138830</v>
      </c>
    </row>
    <row r="680" spans="1:5" x14ac:dyDescent="0.25">
      <c r="A680" s="2">
        <v>45785.688194444447</v>
      </c>
      <c r="B680">
        <v>138930</v>
      </c>
      <c r="C680">
        <v>138955</v>
      </c>
      <c r="D680">
        <v>138890</v>
      </c>
      <c r="E680">
        <v>138900</v>
      </c>
    </row>
    <row r="681" spans="1:5" x14ac:dyDescent="0.25">
      <c r="A681" s="2">
        <v>45785.6875</v>
      </c>
      <c r="B681">
        <v>138940</v>
      </c>
      <c r="C681">
        <v>138945</v>
      </c>
      <c r="D681">
        <v>138920</v>
      </c>
      <c r="E681">
        <v>138930</v>
      </c>
    </row>
    <row r="682" spans="1:5" x14ac:dyDescent="0.25">
      <c r="A682" s="2">
        <v>45785.686805555553</v>
      </c>
      <c r="B682">
        <v>138955</v>
      </c>
      <c r="C682">
        <v>138965</v>
      </c>
      <c r="D682">
        <v>138935</v>
      </c>
      <c r="E682">
        <v>138945</v>
      </c>
    </row>
    <row r="683" spans="1:5" x14ac:dyDescent="0.25">
      <c r="A683" s="2">
        <v>45785.686111111114</v>
      </c>
      <c r="B683">
        <v>138920</v>
      </c>
      <c r="C683">
        <v>138965</v>
      </c>
      <c r="D683">
        <v>138910</v>
      </c>
      <c r="E683">
        <v>138955</v>
      </c>
    </row>
    <row r="684" spans="1:5" x14ac:dyDescent="0.25">
      <c r="A684" s="2">
        <v>45785.685416666667</v>
      </c>
      <c r="B684">
        <v>138950</v>
      </c>
      <c r="C684">
        <v>138950</v>
      </c>
      <c r="D684">
        <v>138890</v>
      </c>
      <c r="E684">
        <v>138915</v>
      </c>
    </row>
    <row r="685" spans="1:5" x14ac:dyDescent="0.25">
      <c r="A685" s="2">
        <v>45785.68472222222</v>
      </c>
      <c r="B685">
        <v>138975</v>
      </c>
      <c r="C685">
        <v>139000</v>
      </c>
      <c r="D685">
        <v>138945</v>
      </c>
      <c r="E685">
        <v>138945</v>
      </c>
    </row>
    <row r="686" spans="1:5" x14ac:dyDescent="0.25">
      <c r="A686" s="2">
        <v>45785.684027777781</v>
      </c>
      <c r="B686">
        <v>138945</v>
      </c>
      <c r="C686">
        <v>138980</v>
      </c>
      <c r="D686">
        <v>138935</v>
      </c>
      <c r="E686">
        <v>138975</v>
      </c>
    </row>
    <row r="687" spans="1:5" x14ac:dyDescent="0.25">
      <c r="A687" s="2">
        <v>45785.683333333334</v>
      </c>
      <c r="B687">
        <v>138920</v>
      </c>
      <c r="C687">
        <v>138980</v>
      </c>
      <c r="D687">
        <v>138920</v>
      </c>
      <c r="E687">
        <v>138945</v>
      </c>
    </row>
    <row r="688" spans="1:5" x14ac:dyDescent="0.25">
      <c r="A688" s="2">
        <v>45785.682638888888</v>
      </c>
      <c r="B688">
        <v>138945</v>
      </c>
      <c r="C688">
        <v>138945</v>
      </c>
      <c r="D688">
        <v>138915</v>
      </c>
      <c r="E688">
        <v>138920</v>
      </c>
    </row>
    <row r="689" spans="1:5" x14ac:dyDescent="0.25">
      <c r="A689" s="2">
        <v>45785.681944444441</v>
      </c>
      <c r="B689">
        <v>138985</v>
      </c>
      <c r="C689">
        <v>138990</v>
      </c>
      <c r="D689">
        <v>138925</v>
      </c>
      <c r="E689">
        <v>138945</v>
      </c>
    </row>
    <row r="690" spans="1:5" x14ac:dyDescent="0.25">
      <c r="A690" s="2">
        <v>45785.681250000001</v>
      </c>
      <c r="B690">
        <v>138985</v>
      </c>
      <c r="C690">
        <v>139020</v>
      </c>
      <c r="D690">
        <v>138960</v>
      </c>
      <c r="E690">
        <v>138985</v>
      </c>
    </row>
    <row r="691" spans="1:5" x14ac:dyDescent="0.25">
      <c r="A691" s="2">
        <v>45785.680555555555</v>
      </c>
      <c r="B691">
        <v>138870</v>
      </c>
      <c r="C691">
        <v>139020</v>
      </c>
      <c r="D691">
        <v>138865</v>
      </c>
      <c r="E691">
        <v>138990</v>
      </c>
    </row>
    <row r="692" spans="1:5" x14ac:dyDescent="0.25">
      <c r="A692" s="2">
        <v>45785.679861111108</v>
      </c>
      <c r="B692">
        <v>138860</v>
      </c>
      <c r="C692">
        <v>138890</v>
      </c>
      <c r="D692">
        <v>138820</v>
      </c>
      <c r="E692">
        <v>138870</v>
      </c>
    </row>
    <row r="693" spans="1:5" x14ac:dyDescent="0.25">
      <c r="A693" s="2">
        <v>45785.679166666669</v>
      </c>
      <c r="B693">
        <v>138865</v>
      </c>
      <c r="C693">
        <v>138870</v>
      </c>
      <c r="D693">
        <v>138825</v>
      </c>
      <c r="E693">
        <v>138860</v>
      </c>
    </row>
    <row r="694" spans="1:5" x14ac:dyDescent="0.25">
      <c r="A694" s="2">
        <v>45785.678472222222</v>
      </c>
      <c r="B694">
        <v>138835</v>
      </c>
      <c r="C694">
        <v>138875</v>
      </c>
      <c r="D694">
        <v>138830</v>
      </c>
      <c r="E694">
        <v>138870</v>
      </c>
    </row>
    <row r="695" spans="1:5" x14ac:dyDescent="0.25">
      <c r="A695" s="2">
        <v>45785.677777777775</v>
      </c>
      <c r="B695">
        <v>138845</v>
      </c>
      <c r="C695">
        <v>138895</v>
      </c>
      <c r="D695">
        <v>138830</v>
      </c>
      <c r="E695">
        <v>138835</v>
      </c>
    </row>
    <row r="696" spans="1:5" x14ac:dyDescent="0.25">
      <c r="A696" s="2">
        <v>45785.677083333336</v>
      </c>
      <c r="B696">
        <v>138815</v>
      </c>
      <c r="C696">
        <v>138850</v>
      </c>
      <c r="D696">
        <v>138805</v>
      </c>
      <c r="E696">
        <v>138845</v>
      </c>
    </row>
    <row r="697" spans="1:5" x14ac:dyDescent="0.25">
      <c r="A697" s="2">
        <v>45785.676388888889</v>
      </c>
      <c r="B697">
        <v>138845</v>
      </c>
      <c r="C697">
        <v>138860</v>
      </c>
      <c r="D697">
        <v>138805</v>
      </c>
      <c r="E697">
        <v>138815</v>
      </c>
    </row>
    <row r="698" spans="1:5" x14ac:dyDescent="0.25">
      <c r="A698" s="2">
        <v>45785.675694444442</v>
      </c>
      <c r="B698">
        <v>138830</v>
      </c>
      <c r="C698">
        <v>138845</v>
      </c>
      <c r="D698">
        <v>138800</v>
      </c>
      <c r="E698">
        <v>138845</v>
      </c>
    </row>
    <row r="699" spans="1:5" x14ac:dyDescent="0.25">
      <c r="A699" s="2">
        <v>45785.675000000003</v>
      </c>
      <c r="B699">
        <v>138850</v>
      </c>
      <c r="C699">
        <v>138860</v>
      </c>
      <c r="D699">
        <v>138815</v>
      </c>
      <c r="E699">
        <v>138825</v>
      </c>
    </row>
    <row r="700" spans="1:5" x14ac:dyDescent="0.25">
      <c r="A700" s="2">
        <v>45785.674305555556</v>
      </c>
      <c r="B700">
        <v>138865</v>
      </c>
      <c r="C700">
        <v>138900</v>
      </c>
      <c r="D700">
        <v>138830</v>
      </c>
      <c r="E700">
        <v>138850</v>
      </c>
    </row>
    <row r="701" spans="1:5" x14ac:dyDescent="0.25">
      <c r="A701" s="2">
        <v>45785.673611111109</v>
      </c>
      <c r="B701">
        <v>138835</v>
      </c>
      <c r="C701">
        <v>138880</v>
      </c>
      <c r="D701">
        <v>138825</v>
      </c>
      <c r="E701">
        <v>138865</v>
      </c>
    </row>
    <row r="702" spans="1:5" x14ac:dyDescent="0.25">
      <c r="A702" s="2">
        <v>45785.67291666667</v>
      </c>
      <c r="B702">
        <v>138950</v>
      </c>
      <c r="C702">
        <v>138955</v>
      </c>
      <c r="D702">
        <v>138830</v>
      </c>
      <c r="E702">
        <v>138835</v>
      </c>
    </row>
    <row r="703" spans="1:5" x14ac:dyDescent="0.25">
      <c r="A703" s="2">
        <v>45785.672222222223</v>
      </c>
      <c r="B703">
        <v>138915</v>
      </c>
      <c r="C703">
        <v>138955</v>
      </c>
      <c r="D703">
        <v>138905</v>
      </c>
      <c r="E703">
        <v>138945</v>
      </c>
    </row>
    <row r="704" spans="1:5" x14ac:dyDescent="0.25">
      <c r="A704" s="2">
        <v>45785.671527777777</v>
      </c>
      <c r="B704">
        <v>138915</v>
      </c>
      <c r="C704">
        <v>138920</v>
      </c>
      <c r="D704">
        <v>138895</v>
      </c>
      <c r="E704">
        <v>138915</v>
      </c>
    </row>
    <row r="705" spans="1:5" x14ac:dyDescent="0.25">
      <c r="A705" s="2">
        <v>45785.67083333333</v>
      </c>
      <c r="B705">
        <v>138915</v>
      </c>
      <c r="C705">
        <v>138920</v>
      </c>
      <c r="D705">
        <v>138890</v>
      </c>
      <c r="E705">
        <v>138915</v>
      </c>
    </row>
    <row r="706" spans="1:5" x14ac:dyDescent="0.25">
      <c r="A706" s="2">
        <v>45785.670138888891</v>
      </c>
      <c r="B706">
        <v>138930</v>
      </c>
      <c r="C706">
        <v>138940</v>
      </c>
      <c r="D706">
        <v>138905</v>
      </c>
      <c r="E706">
        <v>138915</v>
      </c>
    </row>
    <row r="707" spans="1:5" x14ac:dyDescent="0.25">
      <c r="A707" s="2">
        <v>45785.669444444444</v>
      </c>
      <c r="B707">
        <v>138965</v>
      </c>
      <c r="C707">
        <v>138965</v>
      </c>
      <c r="D707">
        <v>138910</v>
      </c>
      <c r="E707">
        <v>138925</v>
      </c>
    </row>
    <row r="708" spans="1:5" x14ac:dyDescent="0.25">
      <c r="A708" s="2">
        <v>45785.668749999997</v>
      </c>
      <c r="B708">
        <v>139005</v>
      </c>
      <c r="C708">
        <v>139010</v>
      </c>
      <c r="D708">
        <v>138960</v>
      </c>
      <c r="E708">
        <v>138960</v>
      </c>
    </row>
    <row r="709" spans="1:5" x14ac:dyDescent="0.25">
      <c r="A709" s="2">
        <v>45785.668055555558</v>
      </c>
      <c r="B709">
        <v>139005</v>
      </c>
      <c r="C709">
        <v>139005</v>
      </c>
      <c r="D709">
        <v>138980</v>
      </c>
      <c r="E709">
        <v>139005</v>
      </c>
    </row>
    <row r="710" spans="1:5" x14ac:dyDescent="0.25">
      <c r="A710" s="2">
        <v>45785.667361111111</v>
      </c>
      <c r="B710">
        <v>138945</v>
      </c>
      <c r="C710">
        <v>139010</v>
      </c>
      <c r="D710">
        <v>138930</v>
      </c>
      <c r="E710">
        <v>139005</v>
      </c>
    </row>
    <row r="711" spans="1:5" x14ac:dyDescent="0.25">
      <c r="A711" s="2">
        <v>45785.666666666664</v>
      </c>
      <c r="B711">
        <v>138945</v>
      </c>
      <c r="C711">
        <v>138960</v>
      </c>
      <c r="D711">
        <v>138925</v>
      </c>
      <c r="E711">
        <v>138940</v>
      </c>
    </row>
    <row r="712" spans="1:5" x14ac:dyDescent="0.25">
      <c r="A712" s="2">
        <v>45785.665972222225</v>
      </c>
      <c r="B712">
        <v>138965</v>
      </c>
      <c r="C712">
        <v>138975</v>
      </c>
      <c r="D712">
        <v>138940</v>
      </c>
      <c r="E712">
        <v>138940</v>
      </c>
    </row>
    <row r="713" spans="1:5" x14ac:dyDescent="0.25">
      <c r="A713" s="2">
        <v>45785.665277777778</v>
      </c>
      <c r="B713">
        <v>138965</v>
      </c>
      <c r="C713">
        <v>139010</v>
      </c>
      <c r="D713">
        <v>138960</v>
      </c>
      <c r="E713">
        <v>138960</v>
      </c>
    </row>
    <row r="714" spans="1:5" x14ac:dyDescent="0.25">
      <c r="A714" s="2">
        <v>45785.664583333331</v>
      </c>
      <c r="B714">
        <v>138935</v>
      </c>
      <c r="C714">
        <v>138975</v>
      </c>
      <c r="D714">
        <v>138925</v>
      </c>
      <c r="E714">
        <v>138965</v>
      </c>
    </row>
    <row r="715" spans="1:5" x14ac:dyDescent="0.25">
      <c r="A715" s="2">
        <v>45785.663888888892</v>
      </c>
      <c r="B715">
        <v>139075</v>
      </c>
      <c r="C715">
        <v>139085</v>
      </c>
      <c r="D715">
        <v>138925</v>
      </c>
      <c r="E715">
        <v>138930</v>
      </c>
    </row>
    <row r="716" spans="1:5" x14ac:dyDescent="0.25">
      <c r="A716" s="2">
        <v>45785.663194444445</v>
      </c>
      <c r="B716">
        <v>139060</v>
      </c>
      <c r="C716">
        <v>139095</v>
      </c>
      <c r="D716">
        <v>139050</v>
      </c>
      <c r="E716">
        <v>139075</v>
      </c>
    </row>
    <row r="717" spans="1:5" x14ac:dyDescent="0.25">
      <c r="A717" s="2">
        <v>45785.662499999999</v>
      </c>
      <c r="B717">
        <v>139040</v>
      </c>
      <c r="C717">
        <v>139060</v>
      </c>
      <c r="D717">
        <v>139025</v>
      </c>
      <c r="E717">
        <v>139055</v>
      </c>
    </row>
    <row r="718" spans="1:5" x14ac:dyDescent="0.25">
      <c r="A718" s="2">
        <v>45785.661805555559</v>
      </c>
      <c r="B718">
        <v>139040</v>
      </c>
      <c r="C718">
        <v>139065</v>
      </c>
      <c r="D718">
        <v>139025</v>
      </c>
      <c r="E718">
        <v>139040</v>
      </c>
    </row>
    <row r="719" spans="1:5" x14ac:dyDescent="0.25">
      <c r="A719" s="2">
        <v>45785.661111111112</v>
      </c>
      <c r="B719">
        <v>139030</v>
      </c>
      <c r="C719">
        <v>139055</v>
      </c>
      <c r="D719">
        <v>139020</v>
      </c>
      <c r="E719">
        <v>139045</v>
      </c>
    </row>
    <row r="720" spans="1:5" x14ac:dyDescent="0.25">
      <c r="A720" s="2">
        <v>45785.660416666666</v>
      </c>
      <c r="B720">
        <v>139070</v>
      </c>
      <c r="C720">
        <v>139070</v>
      </c>
      <c r="D720">
        <v>139010</v>
      </c>
      <c r="E720">
        <v>139035</v>
      </c>
    </row>
    <row r="721" spans="1:5" x14ac:dyDescent="0.25">
      <c r="A721" s="2">
        <v>45785.659722222219</v>
      </c>
      <c r="B721">
        <v>139030</v>
      </c>
      <c r="C721">
        <v>139070</v>
      </c>
      <c r="D721">
        <v>139020</v>
      </c>
      <c r="E721">
        <v>139065</v>
      </c>
    </row>
    <row r="722" spans="1:5" x14ac:dyDescent="0.25">
      <c r="A722" s="2">
        <v>45785.65902777778</v>
      </c>
      <c r="B722">
        <v>139035</v>
      </c>
      <c r="C722">
        <v>139045</v>
      </c>
      <c r="D722">
        <v>139020</v>
      </c>
      <c r="E722">
        <v>139025</v>
      </c>
    </row>
    <row r="723" spans="1:5" x14ac:dyDescent="0.25">
      <c r="A723" s="2">
        <v>45785.658333333333</v>
      </c>
      <c r="B723">
        <v>139105</v>
      </c>
      <c r="C723">
        <v>139110</v>
      </c>
      <c r="D723">
        <v>139035</v>
      </c>
      <c r="E723">
        <v>139040</v>
      </c>
    </row>
    <row r="724" spans="1:5" x14ac:dyDescent="0.25">
      <c r="A724" s="2">
        <v>45785.657638888886</v>
      </c>
      <c r="B724">
        <v>139110</v>
      </c>
      <c r="C724">
        <v>139115</v>
      </c>
      <c r="D724">
        <v>139080</v>
      </c>
      <c r="E724">
        <v>139105</v>
      </c>
    </row>
    <row r="725" spans="1:5" x14ac:dyDescent="0.25">
      <c r="A725" s="2">
        <v>45785.656944444447</v>
      </c>
      <c r="B725">
        <v>139115</v>
      </c>
      <c r="C725">
        <v>139155</v>
      </c>
      <c r="D725">
        <v>139100</v>
      </c>
      <c r="E725">
        <v>139105</v>
      </c>
    </row>
    <row r="726" spans="1:5" x14ac:dyDescent="0.25">
      <c r="A726" s="2">
        <v>45785.65625</v>
      </c>
      <c r="B726">
        <v>139130</v>
      </c>
      <c r="C726">
        <v>139140</v>
      </c>
      <c r="D726">
        <v>139105</v>
      </c>
      <c r="E726">
        <v>139120</v>
      </c>
    </row>
    <row r="727" spans="1:5" x14ac:dyDescent="0.25">
      <c r="A727" s="2">
        <v>45785.655555555553</v>
      </c>
      <c r="B727">
        <v>139100</v>
      </c>
      <c r="C727">
        <v>139140</v>
      </c>
      <c r="D727">
        <v>139100</v>
      </c>
      <c r="E727">
        <v>139130</v>
      </c>
    </row>
    <row r="728" spans="1:5" x14ac:dyDescent="0.25">
      <c r="A728" s="2">
        <v>45785.654861111114</v>
      </c>
      <c r="B728">
        <v>139115</v>
      </c>
      <c r="C728">
        <v>139115</v>
      </c>
      <c r="D728">
        <v>139085</v>
      </c>
      <c r="E728">
        <v>139105</v>
      </c>
    </row>
    <row r="729" spans="1:5" x14ac:dyDescent="0.25">
      <c r="A729" s="2">
        <v>45785.654166666667</v>
      </c>
      <c r="B729">
        <v>139105</v>
      </c>
      <c r="C729">
        <v>139125</v>
      </c>
      <c r="D729">
        <v>139090</v>
      </c>
      <c r="E729">
        <v>139110</v>
      </c>
    </row>
    <row r="730" spans="1:5" x14ac:dyDescent="0.25">
      <c r="A730" s="2">
        <v>45785.65347222222</v>
      </c>
      <c r="B730">
        <v>139085</v>
      </c>
      <c r="C730">
        <v>139130</v>
      </c>
      <c r="D730">
        <v>139080</v>
      </c>
      <c r="E730">
        <v>139105</v>
      </c>
    </row>
    <row r="731" spans="1:5" x14ac:dyDescent="0.25">
      <c r="A731" s="2">
        <v>45785.652777777781</v>
      </c>
      <c r="B731">
        <v>139040</v>
      </c>
      <c r="C731">
        <v>139115</v>
      </c>
      <c r="D731">
        <v>139035</v>
      </c>
      <c r="E731">
        <v>139080</v>
      </c>
    </row>
    <row r="732" spans="1:5" x14ac:dyDescent="0.25">
      <c r="A732" s="2">
        <v>45785.652083333334</v>
      </c>
      <c r="B732">
        <v>139010</v>
      </c>
      <c r="C732">
        <v>139045</v>
      </c>
      <c r="D732">
        <v>139005</v>
      </c>
      <c r="E732">
        <v>139035</v>
      </c>
    </row>
    <row r="733" spans="1:5" x14ac:dyDescent="0.25">
      <c r="A733" s="2">
        <v>45785.651388888888</v>
      </c>
      <c r="B733">
        <v>138985</v>
      </c>
      <c r="C733">
        <v>139030</v>
      </c>
      <c r="D733">
        <v>138975</v>
      </c>
      <c r="E733">
        <v>139010</v>
      </c>
    </row>
    <row r="734" spans="1:5" x14ac:dyDescent="0.25">
      <c r="A734" s="2">
        <v>45785.650694444441</v>
      </c>
      <c r="B734">
        <v>138955</v>
      </c>
      <c r="C734">
        <v>138990</v>
      </c>
      <c r="D734">
        <v>138950</v>
      </c>
      <c r="E734">
        <v>138985</v>
      </c>
    </row>
    <row r="735" spans="1:5" x14ac:dyDescent="0.25">
      <c r="A735" s="2">
        <v>45785.65</v>
      </c>
      <c r="B735">
        <v>138970</v>
      </c>
      <c r="C735">
        <v>138985</v>
      </c>
      <c r="D735">
        <v>138945</v>
      </c>
      <c r="E735">
        <v>138955</v>
      </c>
    </row>
    <row r="736" spans="1:5" x14ac:dyDescent="0.25">
      <c r="A736" s="2">
        <v>45785.649305555555</v>
      </c>
      <c r="B736">
        <v>138975</v>
      </c>
      <c r="C736">
        <v>138985</v>
      </c>
      <c r="D736">
        <v>138960</v>
      </c>
      <c r="E736">
        <v>138965</v>
      </c>
    </row>
    <row r="737" spans="1:5" x14ac:dyDescent="0.25">
      <c r="A737" s="2">
        <v>45785.648611111108</v>
      </c>
      <c r="B737">
        <v>138985</v>
      </c>
      <c r="C737">
        <v>139005</v>
      </c>
      <c r="D737">
        <v>138965</v>
      </c>
      <c r="E737">
        <v>138975</v>
      </c>
    </row>
    <row r="738" spans="1:5" x14ac:dyDescent="0.25">
      <c r="A738" s="2">
        <v>45785.647916666669</v>
      </c>
      <c r="B738">
        <v>138930</v>
      </c>
      <c r="C738">
        <v>138995</v>
      </c>
      <c r="D738">
        <v>138925</v>
      </c>
      <c r="E738">
        <v>138990</v>
      </c>
    </row>
    <row r="739" spans="1:5" x14ac:dyDescent="0.25">
      <c r="A739" s="2">
        <v>45785.647222222222</v>
      </c>
      <c r="B739">
        <v>138925</v>
      </c>
      <c r="C739">
        <v>138945</v>
      </c>
      <c r="D739">
        <v>138905</v>
      </c>
      <c r="E739">
        <v>138930</v>
      </c>
    </row>
    <row r="740" spans="1:5" x14ac:dyDescent="0.25">
      <c r="A740" s="2">
        <v>45785.646527777775</v>
      </c>
      <c r="B740">
        <v>138975</v>
      </c>
      <c r="C740">
        <v>138995</v>
      </c>
      <c r="D740">
        <v>138925</v>
      </c>
      <c r="E740">
        <v>138930</v>
      </c>
    </row>
    <row r="741" spans="1:5" x14ac:dyDescent="0.25">
      <c r="A741" s="2">
        <v>45785.645833333336</v>
      </c>
      <c r="B741">
        <v>139000</v>
      </c>
      <c r="C741">
        <v>139015</v>
      </c>
      <c r="D741">
        <v>138965</v>
      </c>
      <c r="E741">
        <v>138980</v>
      </c>
    </row>
    <row r="742" spans="1:5" x14ac:dyDescent="0.25">
      <c r="A742" s="2">
        <v>45785.645138888889</v>
      </c>
      <c r="B742">
        <v>139030</v>
      </c>
      <c r="C742">
        <v>139035</v>
      </c>
      <c r="D742">
        <v>138995</v>
      </c>
      <c r="E742">
        <v>139000</v>
      </c>
    </row>
    <row r="743" spans="1:5" x14ac:dyDescent="0.25">
      <c r="A743" s="2">
        <v>45785.644444444442</v>
      </c>
      <c r="B743">
        <v>139025</v>
      </c>
      <c r="C743">
        <v>139050</v>
      </c>
      <c r="D743">
        <v>139010</v>
      </c>
      <c r="E743">
        <v>139030</v>
      </c>
    </row>
    <row r="744" spans="1:5" x14ac:dyDescent="0.25">
      <c r="A744" s="2">
        <v>45785.643750000003</v>
      </c>
      <c r="B744">
        <v>139015</v>
      </c>
      <c r="C744">
        <v>139035</v>
      </c>
      <c r="D744">
        <v>139010</v>
      </c>
      <c r="E744">
        <v>139025</v>
      </c>
    </row>
    <row r="745" spans="1:5" x14ac:dyDescent="0.25">
      <c r="A745" s="2">
        <v>45785.643055555556</v>
      </c>
      <c r="B745">
        <v>139035</v>
      </c>
      <c r="C745">
        <v>139055</v>
      </c>
      <c r="D745">
        <v>139005</v>
      </c>
      <c r="E745">
        <v>139015</v>
      </c>
    </row>
    <row r="746" spans="1:5" x14ac:dyDescent="0.25">
      <c r="A746" s="2">
        <v>45785.642361111109</v>
      </c>
      <c r="B746">
        <v>139005</v>
      </c>
      <c r="C746">
        <v>139040</v>
      </c>
      <c r="D746">
        <v>138995</v>
      </c>
      <c r="E746">
        <v>139035</v>
      </c>
    </row>
    <row r="747" spans="1:5" x14ac:dyDescent="0.25">
      <c r="A747" s="2">
        <v>45785.64166666667</v>
      </c>
      <c r="B747">
        <v>138965</v>
      </c>
      <c r="C747">
        <v>139010</v>
      </c>
      <c r="D747">
        <v>138940</v>
      </c>
      <c r="E747">
        <v>139000</v>
      </c>
    </row>
    <row r="748" spans="1:5" x14ac:dyDescent="0.25">
      <c r="A748" s="2">
        <v>45785.640972222223</v>
      </c>
      <c r="B748">
        <v>138990</v>
      </c>
      <c r="C748">
        <v>139000</v>
      </c>
      <c r="D748">
        <v>138950</v>
      </c>
      <c r="E748">
        <v>138965</v>
      </c>
    </row>
    <row r="749" spans="1:5" x14ac:dyDescent="0.25">
      <c r="A749" s="2">
        <v>45785.640277777777</v>
      </c>
      <c r="B749">
        <v>139030</v>
      </c>
      <c r="C749">
        <v>139055</v>
      </c>
      <c r="D749">
        <v>138975</v>
      </c>
      <c r="E749">
        <v>138990</v>
      </c>
    </row>
    <row r="750" spans="1:5" x14ac:dyDescent="0.25">
      <c r="A750" s="2">
        <v>45785.63958333333</v>
      </c>
      <c r="B750">
        <v>138990</v>
      </c>
      <c r="C750">
        <v>139055</v>
      </c>
      <c r="D750">
        <v>138975</v>
      </c>
      <c r="E750">
        <v>139030</v>
      </c>
    </row>
    <row r="751" spans="1:5" x14ac:dyDescent="0.25">
      <c r="A751" s="2">
        <v>45785.638888888891</v>
      </c>
      <c r="B751">
        <v>139060</v>
      </c>
      <c r="C751">
        <v>139060</v>
      </c>
      <c r="D751">
        <v>138990</v>
      </c>
      <c r="E751">
        <v>138995</v>
      </c>
    </row>
    <row r="752" spans="1:5" x14ac:dyDescent="0.25">
      <c r="A752" s="2">
        <v>45785.638194444444</v>
      </c>
      <c r="B752">
        <v>139060</v>
      </c>
      <c r="C752">
        <v>139080</v>
      </c>
      <c r="D752">
        <v>139045</v>
      </c>
      <c r="E752">
        <v>139060</v>
      </c>
    </row>
    <row r="753" spans="1:5" x14ac:dyDescent="0.25">
      <c r="A753" s="2">
        <v>45785.637499999997</v>
      </c>
      <c r="B753">
        <v>139040</v>
      </c>
      <c r="C753">
        <v>139075</v>
      </c>
      <c r="D753">
        <v>139030</v>
      </c>
      <c r="E753">
        <v>139065</v>
      </c>
    </row>
    <row r="754" spans="1:5" x14ac:dyDescent="0.25">
      <c r="A754" s="2">
        <v>45785.636805555558</v>
      </c>
      <c r="B754">
        <v>139040</v>
      </c>
      <c r="C754">
        <v>139055</v>
      </c>
      <c r="D754">
        <v>139015</v>
      </c>
      <c r="E754">
        <v>139035</v>
      </c>
    </row>
    <row r="755" spans="1:5" x14ac:dyDescent="0.25">
      <c r="A755" s="2">
        <v>45785.636111111111</v>
      </c>
      <c r="B755">
        <v>139035</v>
      </c>
      <c r="C755">
        <v>139080</v>
      </c>
      <c r="D755">
        <v>139025</v>
      </c>
      <c r="E755">
        <v>139045</v>
      </c>
    </row>
    <row r="756" spans="1:5" x14ac:dyDescent="0.25">
      <c r="A756" s="2">
        <v>45785.635416666664</v>
      </c>
      <c r="B756">
        <v>139030</v>
      </c>
      <c r="C756">
        <v>139045</v>
      </c>
      <c r="D756">
        <v>139005</v>
      </c>
      <c r="E756">
        <v>139030</v>
      </c>
    </row>
    <row r="757" spans="1:5" x14ac:dyDescent="0.25">
      <c r="A757" s="2">
        <v>45785.634722222225</v>
      </c>
      <c r="B757">
        <v>139045</v>
      </c>
      <c r="C757">
        <v>139065</v>
      </c>
      <c r="D757">
        <v>139030</v>
      </c>
      <c r="E757">
        <v>139030</v>
      </c>
    </row>
    <row r="758" spans="1:5" x14ac:dyDescent="0.25">
      <c r="A758" s="2">
        <v>45785.634027777778</v>
      </c>
      <c r="B758">
        <v>139030</v>
      </c>
      <c r="C758">
        <v>139070</v>
      </c>
      <c r="D758">
        <v>139030</v>
      </c>
      <c r="E758">
        <v>139050</v>
      </c>
    </row>
    <row r="759" spans="1:5" x14ac:dyDescent="0.25">
      <c r="A759" s="2">
        <v>45785.633333333331</v>
      </c>
      <c r="B759">
        <v>139065</v>
      </c>
      <c r="C759">
        <v>139065</v>
      </c>
      <c r="D759">
        <v>139025</v>
      </c>
      <c r="E759">
        <v>139035</v>
      </c>
    </row>
    <row r="760" spans="1:5" x14ac:dyDescent="0.25">
      <c r="A760" s="2">
        <v>45785.632638888892</v>
      </c>
      <c r="B760">
        <v>139050</v>
      </c>
      <c r="C760">
        <v>139090</v>
      </c>
      <c r="D760">
        <v>139025</v>
      </c>
      <c r="E760">
        <v>139060</v>
      </c>
    </row>
    <row r="761" spans="1:5" x14ac:dyDescent="0.25">
      <c r="A761" s="2">
        <v>45785.631944444445</v>
      </c>
      <c r="B761">
        <v>139055</v>
      </c>
      <c r="C761">
        <v>139070</v>
      </c>
      <c r="D761">
        <v>139025</v>
      </c>
      <c r="E761">
        <v>139055</v>
      </c>
    </row>
    <row r="762" spans="1:5" x14ac:dyDescent="0.25">
      <c r="A762" s="2">
        <v>45785.631249999999</v>
      </c>
      <c r="B762">
        <v>139020</v>
      </c>
      <c r="C762">
        <v>139075</v>
      </c>
      <c r="D762">
        <v>138995</v>
      </c>
      <c r="E762">
        <v>139060</v>
      </c>
    </row>
    <row r="763" spans="1:5" x14ac:dyDescent="0.25">
      <c r="A763" s="2">
        <v>45785.630555555559</v>
      </c>
      <c r="B763">
        <v>139030</v>
      </c>
      <c r="C763">
        <v>139035</v>
      </c>
      <c r="D763">
        <v>138990</v>
      </c>
      <c r="E763">
        <v>139025</v>
      </c>
    </row>
    <row r="764" spans="1:5" x14ac:dyDescent="0.25">
      <c r="A764" s="2">
        <v>45785.629861111112</v>
      </c>
      <c r="B764">
        <v>139015</v>
      </c>
      <c r="C764">
        <v>139065</v>
      </c>
      <c r="D764">
        <v>139010</v>
      </c>
      <c r="E764">
        <v>139030</v>
      </c>
    </row>
    <row r="765" spans="1:5" x14ac:dyDescent="0.25">
      <c r="A765" s="2">
        <v>45785.629166666666</v>
      </c>
      <c r="B765">
        <v>139065</v>
      </c>
      <c r="C765">
        <v>139075</v>
      </c>
      <c r="D765">
        <v>139005</v>
      </c>
      <c r="E765">
        <v>139015</v>
      </c>
    </row>
    <row r="766" spans="1:5" x14ac:dyDescent="0.25">
      <c r="A766" s="2">
        <v>45785.628472222219</v>
      </c>
      <c r="B766">
        <v>139030</v>
      </c>
      <c r="C766">
        <v>139080</v>
      </c>
      <c r="D766">
        <v>139025</v>
      </c>
      <c r="E766">
        <v>139060</v>
      </c>
    </row>
    <row r="767" spans="1:5" x14ac:dyDescent="0.25">
      <c r="A767" s="2">
        <v>45785.62777777778</v>
      </c>
      <c r="B767">
        <v>139020</v>
      </c>
      <c r="C767">
        <v>139040</v>
      </c>
      <c r="D767">
        <v>138995</v>
      </c>
      <c r="E767">
        <v>139035</v>
      </c>
    </row>
    <row r="768" spans="1:5" x14ac:dyDescent="0.25">
      <c r="A768" s="2">
        <v>45785.627083333333</v>
      </c>
      <c r="B768">
        <v>138995</v>
      </c>
      <c r="C768">
        <v>139080</v>
      </c>
      <c r="D768">
        <v>138995</v>
      </c>
      <c r="E768">
        <v>139025</v>
      </c>
    </row>
    <row r="769" spans="1:5" x14ac:dyDescent="0.25">
      <c r="A769" s="2">
        <v>45785.626388888886</v>
      </c>
      <c r="B769">
        <v>139010</v>
      </c>
      <c r="C769">
        <v>139050</v>
      </c>
      <c r="D769">
        <v>138980</v>
      </c>
      <c r="E769">
        <v>139000</v>
      </c>
    </row>
    <row r="770" spans="1:5" x14ac:dyDescent="0.25">
      <c r="A770" s="2">
        <v>45785.625694444447</v>
      </c>
      <c r="B770">
        <v>138985</v>
      </c>
      <c r="C770">
        <v>139025</v>
      </c>
      <c r="D770">
        <v>138940</v>
      </c>
      <c r="E770">
        <v>139010</v>
      </c>
    </row>
    <row r="771" spans="1:5" x14ac:dyDescent="0.25">
      <c r="A771" s="2">
        <v>45785.625</v>
      </c>
      <c r="B771">
        <v>138935</v>
      </c>
      <c r="C771">
        <v>139000</v>
      </c>
      <c r="D771">
        <v>138880</v>
      </c>
      <c r="E771">
        <v>138985</v>
      </c>
    </row>
    <row r="772" spans="1:5" x14ac:dyDescent="0.25">
      <c r="A772" s="2">
        <v>45785.624305555553</v>
      </c>
      <c r="B772">
        <v>138890</v>
      </c>
      <c r="C772">
        <v>138945</v>
      </c>
      <c r="D772">
        <v>138865</v>
      </c>
      <c r="E772">
        <v>138940</v>
      </c>
    </row>
    <row r="773" spans="1:5" x14ac:dyDescent="0.25">
      <c r="A773" s="2">
        <v>45785.623611111114</v>
      </c>
      <c r="B773">
        <v>138865</v>
      </c>
      <c r="C773">
        <v>138920</v>
      </c>
      <c r="D773">
        <v>138850</v>
      </c>
      <c r="E773">
        <v>138885</v>
      </c>
    </row>
    <row r="774" spans="1:5" x14ac:dyDescent="0.25">
      <c r="A774" s="2">
        <v>45785.622916666667</v>
      </c>
      <c r="B774">
        <v>138870</v>
      </c>
      <c r="C774">
        <v>138885</v>
      </c>
      <c r="D774">
        <v>138850</v>
      </c>
      <c r="E774">
        <v>138870</v>
      </c>
    </row>
    <row r="775" spans="1:5" x14ac:dyDescent="0.25">
      <c r="A775" s="2">
        <v>45785.62222222222</v>
      </c>
      <c r="B775">
        <v>138915</v>
      </c>
      <c r="C775">
        <v>138930</v>
      </c>
      <c r="D775">
        <v>138850</v>
      </c>
      <c r="E775">
        <v>138865</v>
      </c>
    </row>
    <row r="776" spans="1:5" x14ac:dyDescent="0.25">
      <c r="A776" s="2">
        <v>45785.621527777781</v>
      </c>
      <c r="B776">
        <v>138935</v>
      </c>
      <c r="C776">
        <v>138940</v>
      </c>
      <c r="D776">
        <v>138860</v>
      </c>
      <c r="E776">
        <v>138915</v>
      </c>
    </row>
    <row r="777" spans="1:5" x14ac:dyDescent="0.25">
      <c r="A777" s="2">
        <v>45785.620833333334</v>
      </c>
      <c r="B777">
        <v>138950</v>
      </c>
      <c r="C777">
        <v>138955</v>
      </c>
      <c r="D777">
        <v>138920</v>
      </c>
      <c r="E777">
        <v>138940</v>
      </c>
    </row>
    <row r="778" spans="1:5" x14ac:dyDescent="0.25">
      <c r="A778" s="2">
        <v>45785.620138888888</v>
      </c>
      <c r="B778">
        <v>138950</v>
      </c>
      <c r="C778">
        <v>138995</v>
      </c>
      <c r="D778">
        <v>138950</v>
      </c>
      <c r="E778">
        <v>138955</v>
      </c>
    </row>
    <row r="779" spans="1:5" x14ac:dyDescent="0.25">
      <c r="A779" s="2">
        <v>45785.619444444441</v>
      </c>
      <c r="B779">
        <v>139060</v>
      </c>
      <c r="C779">
        <v>139065</v>
      </c>
      <c r="D779">
        <v>138945</v>
      </c>
      <c r="E779">
        <v>138955</v>
      </c>
    </row>
    <row r="780" spans="1:5" x14ac:dyDescent="0.25">
      <c r="A780" s="2">
        <v>45785.618750000001</v>
      </c>
      <c r="B780">
        <v>139055</v>
      </c>
      <c r="C780">
        <v>139080</v>
      </c>
      <c r="D780">
        <v>139030</v>
      </c>
      <c r="E780">
        <v>139060</v>
      </c>
    </row>
    <row r="781" spans="1:5" x14ac:dyDescent="0.25">
      <c r="A781" s="2">
        <v>45785.618055555555</v>
      </c>
      <c r="B781">
        <v>139075</v>
      </c>
      <c r="C781">
        <v>139085</v>
      </c>
      <c r="D781">
        <v>139030</v>
      </c>
      <c r="E781">
        <v>139060</v>
      </c>
    </row>
    <row r="782" spans="1:5" x14ac:dyDescent="0.25">
      <c r="A782" s="2">
        <v>45785.617361111108</v>
      </c>
      <c r="B782">
        <v>139035</v>
      </c>
      <c r="C782">
        <v>139090</v>
      </c>
      <c r="D782">
        <v>139020</v>
      </c>
      <c r="E782">
        <v>139070</v>
      </c>
    </row>
    <row r="783" spans="1:5" x14ac:dyDescent="0.25">
      <c r="A783" s="2">
        <v>45785.616666666669</v>
      </c>
      <c r="B783">
        <v>139060</v>
      </c>
      <c r="C783">
        <v>139060</v>
      </c>
      <c r="D783">
        <v>139010</v>
      </c>
      <c r="E783">
        <v>139035</v>
      </c>
    </row>
    <row r="784" spans="1:5" x14ac:dyDescent="0.25">
      <c r="A784" s="2">
        <v>45785.615972222222</v>
      </c>
      <c r="B784">
        <v>139000</v>
      </c>
      <c r="C784">
        <v>139075</v>
      </c>
      <c r="D784">
        <v>138995</v>
      </c>
      <c r="E784">
        <v>139055</v>
      </c>
    </row>
    <row r="785" spans="1:5" x14ac:dyDescent="0.25">
      <c r="A785" s="2">
        <v>45785.615277777775</v>
      </c>
      <c r="B785">
        <v>139000</v>
      </c>
      <c r="C785">
        <v>139025</v>
      </c>
      <c r="D785">
        <v>138995</v>
      </c>
      <c r="E785">
        <v>139000</v>
      </c>
    </row>
    <row r="786" spans="1:5" x14ac:dyDescent="0.25">
      <c r="A786" s="2">
        <v>45785.614583333336</v>
      </c>
      <c r="B786">
        <v>139030</v>
      </c>
      <c r="C786">
        <v>139040</v>
      </c>
      <c r="D786">
        <v>138995</v>
      </c>
      <c r="E786">
        <v>139000</v>
      </c>
    </row>
    <row r="787" spans="1:5" x14ac:dyDescent="0.25">
      <c r="A787" s="2">
        <v>45785.613888888889</v>
      </c>
      <c r="B787">
        <v>139060</v>
      </c>
      <c r="C787">
        <v>139060</v>
      </c>
      <c r="D787">
        <v>139005</v>
      </c>
      <c r="E787">
        <v>139030</v>
      </c>
    </row>
    <row r="788" spans="1:5" x14ac:dyDescent="0.25">
      <c r="A788" s="2">
        <v>45785.613194444442</v>
      </c>
      <c r="B788">
        <v>139050</v>
      </c>
      <c r="C788">
        <v>139075</v>
      </c>
      <c r="D788">
        <v>139040</v>
      </c>
      <c r="E788">
        <v>139065</v>
      </c>
    </row>
    <row r="789" spans="1:5" x14ac:dyDescent="0.25">
      <c r="A789" s="2">
        <v>45785.612500000003</v>
      </c>
      <c r="B789">
        <v>139090</v>
      </c>
      <c r="C789">
        <v>139125</v>
      </c>
      <c r="D789">
        <v>139035</v>
      </c>
      <c r="E789">
        <v>139045</v>
      </c>
    </row>
    <row r="790" spans="1:5" x14ac:dyDescent="0.25">
      <c r="A790" s="2">
        <v>45785.611805555556</v>
      </c>
      <c r="B790">
        <v>139110</v>
      </c>
      <c r="C790">
        <v>139115</v>
      </c>
      <c r="D790">
        <v>139075</v>
      </c>
      <c r="E790">
        <v>139090</v>
      </c>
    </row>
    <row r="791" spans="1:5" x14ac:dyDescent="0.25">
      <c r="A791" s="2">
        <v>45785.611111111109</v>
      </c>
      <c r="B791">
        <v>139145</v>
      </c>
      <c r="C791">
        <v>139155</v>
      </c>
      <c r="D791">
        <v>139080</v>
      </c>
      <c r="E791">
        <v>139110</v>
      </c>
    </row>
    <row r="792" spans="1:5" x14ac:dyDescent="0.25">
      <c r="A792" s="2">
        <v>45785.61041666667</v>
      </c>
      <c r="B792">
        <v>139215</v>
      </c>
      <c r="C792">
        <v>139215</v>
      </c>
      <c r="D792">
        <v>139115</v>
      </c>
      <c r="E792">
        <v>139140</v>
      </c>
    </row>
    <row r="793" spans="1:5" x14ac:dyDescent="0.25">
      <c r="A793" s="2">
        <v>45785.609722222223</v>
      </c>
      <c r="B793">
        <v>139130</v>
      </c>
      <c r="C793">
        <v>139220</v>
      </c>
      <c r="D793">
        <v>139125</v>
      </c>
      <c r="E793">
        <v>139215</v>
      </c>
    </row>
    <row r="794" spans="1:5" x14ac:dyDescent="0.25">
      <c r="A794" s="2">
        <v>45785.609027777777</v>
      </c>
      <c r="B794">
        <v>139110</v>
      </c>
      <c r="C794">
        <v>139140</v>
      </c>
      <c r="D794">
        <v>139085</v>
      </c>
      <c r="E794">
        <v>139135</v>
      </c>
    </row>
    <row r="795" spans="1:5" x14ac:dyDescent="0.25">
      <c r="A795" s="2">
        <v>45785.60833333333</v>
      </c>
      <c r="B795">
        <v>139165</v>
      </c>
      <c r="C795">
        <v>139180</v>
      </c>
      <c r="D795">
        <v>139090</v>
      </c>
      <c r="E795">
        <v>139110</v>
      </c>
    </row>
    <row r="796" spans="1:5" x14ac:dyDescent="0.25">
      <c r="A796" s="2">
        <v>45785.607638888891</v>
      </c>
      <c r="B796">
        <v>139170</v>
      </c>
      <c r="C796">
        <v>139180</v>
      </c>
      <c r="D796">
        <v>139110</v>
      </c>
      <c r="E796">
        <v>139160</v>
      </c>
    </row>
    <row r="797" spans="1:5" x14ac:dyDescent="0.25">
      <c r="A797" s="2">
        <v>45785.606944444444</v>
      </c>
      <c r="B797">
        <v>139170</v>
      </c>
      <c r="C797">
        <v>139185</v>
      </c>
      <c r="D797">
        <v>139150</v>
      </c>
      <c r="E797">
        <v>139175</v>
      </c>
    </row>
    <row r="798" spans="1:5" x14ac:dyDescent="0.25">
      <c r="A798" s="2">
        <v>45785.606249999997</v>
      </c>
      <c r="B798">
        <v>139125</v>
      </c>
      <c r="C798">
        <v>139190</v>
      </c>
      <c r="D798">
        <v>139090</v>
      </c>
      <c r="E798">
        <v>139175</v>
      </c>
    </row>
    <row r="799" spans="1:5" x14ac:dyDescent="0.25">
      <c r="A799" s="2">
        <v>45785.605555555558</v>
      </c>
      <c r="B799">
        <v>139125</v>
      </c>
      <c r="C799">
        <v>139135</v>
      </c>
      <c r="D799">
        <v>139105</v>
      </c>
      <c r="E799">
        <v>139130</v>
      </c>
    </row>
    <row r="800" spans="1:5" x14ac:dyDescent="0.25">
      <c r="A800" s="2">
        <v>45785.604861111111</v>
      </c>
      <c r="B800">
        <v>139105</v>
      </c>
      <c r="C800">
        <v>139150</v>
      </c>
      <c r="D800">
        <v>139080</v>
      </c>
      <c r="E800">
        <v>139120</v>
      </c>
    </row>
    <row r="801" spans="1:5" x14ac:dyDescent="0.25">
      <c r="A801" s="2">
        <v>45785.604166666664</v>
      </c>
      <c r="B801">
        <v>139120</v>
      </c>
      <c r="C801">
        <v>139130</v>
      </c>
      <c r="D801">
        <v>139095</v>
      </c>
      <c r="E801">
        <v>139105</v>
      </c>
    </row>
    <row r="802" spans="1:5" x14ac:dyDescent="0.25">
      <c r="A802" s="2">
        <v>45785.603472222225</v>
      </c>
      <c r="B802">
        <v>139145</v>
      </c>
      <c r="C802">
        <v>139150</v>
      </c>
      <c r="D802">
        <v>139115</v>
      </c>
      <c r="E802">
        <v>139125</v>
      </c>
    </row>
    <row r="803" spans="1:5" x14ac:dyDescent="0.25">
      <c r="A803" s="2">
        <v>45785.602777777778</v>
      </c>
      <c r="B803">
        <v>139120</v>
      </c>
      <c r="C803">
        <v>139150</v>
      </c>
      <c r="D803">
        <v>139105</v>
      </c>
      <c r="E803">
        <v>139140</v>
      </c>
    </row>
    <row r="804" spans="1:5" x14ac:dyDescent="0.25">
      <c r="A804" s="2">
        <v>45785.602083333331</v>
      </c>
      <c r="B804">
        <v>139090</v>
      </c>
      <c r="C804">
        <v>139135</v>
      </c>
      <c r="D804">
        <v>139075</v>
      </c>
      <c r="E804">
        <v>139120</v>
      </c>
    </row>
    <row r="805" spans="1:5" x14ac:dyDescent="0.25">
      <c r="A805" s="2">
        <v>45785.601388888892</v>
      </c>
      <c r="B805">
        <v>139015</v>
      </c>
      <c r="C805">
        <v>139105</v>
      </c>
      <c r="D805">
        <v>139005</v>
      </c>
      <c r="E805">
        <v>139090</v>
      </c>
    </row>
    <row r="806" spans="1:5" x14ac:dyDescent="0.25">
      <c r="A806" s="2">
        <v>45785.600694444445</v>
      </c>
      <c r="B806">
        <v>139040</v>
      </c>
      <c r="C806">
        <v>139045</v>
      </c>
      <c r="D806">
        <v>139000</v>
      </c>
      <c r="E806">
        <v>139015</v>
      </c>
    </row>
    <row r="807" spans="1:5" x14ac:dyDescent="0.25">
      <c r="A807" s="2">
        <v>45785.599999999999</v>
      </c>
      <c r="B807">
        <v>139045</v>
      </c>
      <c r="C807">
        <v>139060</v>
      </c>
      <c r="D807">
        <v>139030</v>
      </c>
      <c r="E807">
        <v>139040</v>
      </c>
    </row>
    <row r="808" spans="1:5" x14ac:dyDescent="0.25">
      <c r="A808" s="2">
        <v>45785.599305555559</v>
      </c>
      <c r="B808">
        <v>139065</v>
      </c>
      <c r="C808">
        <v>139090</v>
      </c>
      <c r="D808">
        <v>139030</v>
      </c>
      <c r="E808">
        <v>139045</v>
      </c>
    </row>
    <row r="809" spans="1:5" x14ac:dyDescent="0.25">
      <c r="A809" s="2">
        <v>45785.598611111112</v>
      </c>
      <c r="B809">
        <v>139080</v>
      </c>
      <c r="C809">
        <v>139095</v>
      </c>
      <c r="D809">
        <v>139040</v>
      </c>
      <c r="E809">
        <v>139065</v>
      </c>
    </row>
    <row r="810" spans="1:5" x14ac:dyDescent="0.25">
      <c r="A810" s="2">
        <v>45785.597916666666</v>
      </c>
      <c r="B810">
        <v>139040</v>
      </c>
      <c r="C810">
        <v>139110</v>
      </c>
      <c r="D810">
        <v>139030</v>
      </c>
      <c r="E810">
        <v>139080</v>
      </c>
    </row>
    <row r="811" spans="1:5" x14ac:dyDescent="0.25">
      <c r="A811" s="2">
        <v>45785.597222222219</v>
      </c>
      <c r="B811">
        <v>139070</v>
      </c>
      <c r="C811">
        <v>139075</v>
      </c>
      <c r="D811">
        <v>139015</v>
      </c>
      <c r="E811">
        <v>139040</v>
      </c>
    </row>
    <row r="812" spans="1:5" x14ac:dyDescent="0.25">
      <c r="A812" s="2">
        <v>45785.59652777778</v>
      </c>
      <c r="B812">
        <v>139070</v>
      </c>
      <c r="C812">
        <v>139075</v>
      </c>
      <c r="D812">
        <v>139035</v>
      </c>
      <c r="E812">
        <v>139065</v>
      </c>
    </row>
    <row r="813" spans="1:5" x14ac:dyDescent="0.25">
      <c r="A813" s="2">
        <v>45785.595833333333</v>
      </c>
      <c r="B813">
        <v>139025</v>
      </c>
      <c r="C813">
        <v>139075</v>
      </c>
      <c r="D813">
        <v>139025</v>
      </c>
      <c r="E813">
        <v>139065</v>
      </c>
    </row>
    <row r="814" spans="1:5" x14ac:dyDescent="0.25">
      <c r="A814" s="2">
        <v>45785.595138888886</v>
      </c>
      <c r="B814">
        <v>139035</v>
      </c>
      <c r="C814">
        <v>139050</v>
      </c>
      <c r="D814">
        <v>139015</v>
      </c>
      <c r="E814">
        <v>139030</v>
      </c>
    </row>
    <row r="815" spans="1:5" x14ac:dyDescent="0.25">
      <c r="A815" s="2">
        <v>45785.594444444447</v>
      </c>
      <c r="B815">
        <v>139105</v>
      </c>
      <c r="C815">
        <v>139110</v>
      </c>
      <c r="D815">
        <v>139020</v>
      </c>
      <c r="E815">
        <v>139040</v>
      </c>
    </row>
    <row r="816" spans="1:5" x14ac:dyDescent="0.25">
      <c r="A816" s="2">
        <v>45785.59375</v>
      </c>
      <c r="B816">
        <v>139100</v>
      </c>
      <c r="C816">
        <v>139120</v>
      </c>
      <c r="D816">
        <v>139080</v>
      </c>
      <c r="E816">
        <v>139105</v>
      </c>
    </row>
    <row r="817" spans="1:5" x14ac:dyDescent="0.25">
      <c r="A817" s="2">
        <v>45785.593055555553</v>
      </c>
      <c r="B817">
        <v>139135</v>
      </c>
      <c r="C817">
        <v>139140</v>
      </c>
      <c r="D817">
        <v>139075</v>
      </c>
      <c r="E817">
        <v>139100</v>
      </c>
    </row>
    <row r="818" spans="1:5" x14ac:dyDescent="0.25">
      <c r="A818" s="2">
        <v>45785.592361111114</v>
      </c>
      <c r="B818">
        <v>139100</v>
      </c>
      <c r="C818">
        <v>139135</v>
      </c>
      <c r="D818">
        <v>139075</v>
      </c>
      <c r="E818">
        <v>139135</v>
      </c>
    </row>
    <row r="819" spans="1:5" x14ac:dyDescent="0.25">
      <c r="A819" s="2">
        <v>45785.591666666667</v>
      </c>
      <c r="B819">
        <v>139090</v>
      </c>
      <c r="C819">
        <v>139110</v>
      </c>
      <c r="D819">
        <v>139055</v>
      </c>
      <c r="E819">
        <v>139100</v>
      </c>
    </row>
    <row r="820" spans="1:5" x14ac:dyDescent="0.25">
      <c r="A820" s="2">
        <v>45785.59097222222</v>
      </c>
      <c r="B820">
        <v>139085</v>
      </c>
      <c r="C820">
        <v>139105</v>
      </c>
      <c r="D820">
        <v>139045</v>
      </c>
      <c r="E820">
        <v>139085</v>
      </c>
    </row>
    <row r="821" spans="1:5" x14ac:dyDescent="0.25">
      <c r="A821" s="2">
        <v>45785.590277777781</v>
      </c>
      <c r="B821">
        <v>139060</v>
      </c>
      <c r="C821">
        <v>139110</v>
      </c>
      <c r="D821">
        <v>139030</v>
      </c>
      <c r="E821">
        <v>139085</v>
      </c>
    </row>
    <row r="822" spans="1:5" x14ac:dyDescent="0.25">
      <c r="A822" s="2">
        <v>45785.589583333334</v>
      </c>
      <c r="B822">
        <v>139140</v>
      </c>
      <c r="C822">
        <v>139145</v>
      </c>
      <c r="D822">
        <v>139045</v>
      </c>
      <c r="E822">
        <v>139060</v>
      </c>
    </row>
    <row r="823" spans="1:5" x14ac:dyDescent="0.25">
      <c r="A823" s="2">
        <v>45785.588888888888</v>
      </c>
      <c r="B823">
        <v>139190</v>
      </c>
      <c r="C823">
        <v>139190</v>
      </c>
      <c r="D823">
        <v>139125</v>
      </c>
      <c r="E823">
        <v>139145</v>
      </c>
    </row>
    <row r="824" spans="1:5" x14ac:dyDescent="0.25">
      <c r="A824" s="2">
        <v>45785.588194444441</v>
      </c>
      <c r="B824">
        <v>139190</v>
      </c>
      <c r="C824">
        <v>139210</v>
      </c>
      <c r="D824">
        <v>139175</v>
      </c>
      <c r="E824">
        <v>139190</v>
      </c>
    </row>
    <row r="825" spans="1:5" x14ac:dyDescent="0.25">
      <c r="A825" s="2">
        <v>45785.587500000001</v>
      </c>
      <c r="B825">
        <v>139100</v>
      </c>
      <c r="C825">
        <v>139210</v>
      </c>
      <c r="D825">
        <v>139080</v>
      </c>
      <c r="E825">
        <v>139190</v>
      </c>
    </row>
    <row r="826" spans="1:5" x14ac:dyDescent="0.25">
      <c r="A826" s="2">
        <v>45785.586805555555</v>
      </c>
      <c r="B826">
        <v>139130</v>
      </c>
      <c r="C826">
        <v>139140</v>
      </c>
      <c r="D826">
        <v>139080</v>
      </c>
      <c r="E826">
        <v>139095</v>
      </c>
    </row>
    <row r="827" spans="1:5" x14ac:dyDescent="0.25">
      <c r="A827" s="2">
        <v>45785.586111111108</v>
      </c>
      <c r="B827">
        <v>139210</v>
      </c>
      <c r="C827">
        <v>139215</v>
      </c>
      <c r="D827">
        <v>139120</v>
      </c>
      <c r="E827">
        <v>139135</v>
      </c>
    </row>
    <row r="828" spans="1:5" x14ac:dyDescent="0.25">
      <c r="A828" s="2">
        <v>45785.585416666669</v>
      </c>
      <c r="B828">
        <v>139190</v>
      </c>
      <c r="C828">
        <v>139225</v>
      </c>
      <c r="D828">
        <v>139180</v>
      </c>
      <c r="E828">
        <v>139205</v>
      </c>
    </row>
    <row r="829" spans="1:5" x14ac:dyDescent="0.25">
      <c r="A829" s="2">
        <v>45785.584722222222</v>
      </c>
      <c r="B829">
        <v>139215</v>
      </c>
      <c r="C829">
        <v>139235</v>
      </c>
      <c r="D829">
        <v>139185</v>
      </c>
      <c r="E829">
        <v>139185</v>
      </c>
    </row>
    <row r="830" spans="1:5" x14ac:dyDescent="0.25">
      <c r="A830" s="2">
        <v>45785.584027777775</v>
      </c>
      <c r="B830">
        <v>139240</v>
      </c>
      <c r="C830">
        <v>139260</v>
      </c>
      <c r="D830">
        <v>139210</v>
      </c>
      <c r="E830">
        <v>139215</v>
      </c>
    </row>
    <row r="831" spans="1:5" x14ac:dyDescent="0.25">
      <c r="A831" s="2">
        <v>45785.583333333336</v>
      </c>
      <c r="B831">
        <v>139230</v>
      </c>
      <c r="C831">
        <v>139260</v>
      </c>
      <c r="D831">
        <v>139210</v>
      </c>
      <c r="E831">
        <v>139240</v>
      </c>
    </row>
    <row r="832" spans="1:5" x14ac:dyDescent="0.25">
      <c r="A832" s="2">
        <v>45785.582638888889</v>
      </c>
      <c r="B832">
        <v>139285</v>
      </c>
      <c r="C832">
        <v>139290</v>
      </c>
      <c r="D832">
        <v>139220</v>
      </c>
      <c r="E832">
        <v>139225</v>
      </c>
    </row>
    <row r="833" spans="1:5" x14ac:dyDescent="0.25">
      <c r="A833" s="2">
        <v>45785.581944444442</v>
      </c>
      <c r="B833">
        <v>139320</v>
      </c>
      <c r="C833">
        <v>139320</v>
      </c>
      <c r="D833">
        <v>139265</v>
      </c>
      <c r="E833">
        <v>139285</v>
      </c>
    </row>
    <row r="834" spans="1:5" x14ac:dyDescent="0.25">
      <c r="A834" s="2">
        <v>45785.581250000003</v>
      </c>
      <c r="B834">
        <v>139320</v>
      </c>
      <c r="C834">
        <v>139355</v>
      </c>
      <c r="D834">
        <v>139305</v>
      </c>
      <c r="E834">
        <v>139320</v>
      </c>
    </row>
    <row r="835" spans="1:5" x14ac:dyDescent="0.25">
      <c r="A835" s="2">
        <v>45785.580555555556</v>
      </c>
      <c r="B835">
        <v>139270</v>
      </c>
      <c r="C835">
        <v>139325</v>
      </c>
      <c r="D835">
        <v>139255</v>
      </c>
      <c r="E835">
        <v>139320</v>
      </c>
    </row>
    <row r="836" spans="1:5" x14ac:dyDescent="0.25">
      <c r="A836" s="2">
        <v>45785.579861111109</v>
      </c>
      <c r="B836">
        <v>139275</v>
      </c>
      <c r="C836">
        <v>139280</v>
      </c>
      <c r="D836">
        <v>139250</v>
      </c>
      <c r="E836">
        <v>139275</v>
      </c>
    </row>
    <row r="837" spans="1:5" x14ac:dyDescent="0.25">
      <c r="A837" s="2">
        <v>45785.57916666667</v>
      </c>
      <c r="B837">
        <v>139305</v>
      </c>
      <c r="C837">
        <v>139315</v>
      </c>
      <c r="D837">
        <v>139260</v>
      </c>
      <c r="E837">
        <v>139275</v>
      </c>
    </row>
    <row r="838" spans="1:5" x14ac:dyDescent="0.25">
      <c r="A838" s="2">
        <v>45785.578472222223</v>
      </c>
      <c r="B838">
        <v>139365</v>
      </c>
      <c r="C838">
        <v>139365</v>
      </c>
      <c r="D838">
        <v>139290</v>
      </c>
      <c r="E838">
        <v>139310</v>
      </c>
    </row>
    <row r="839" spans="1:5" x14ac:dyDescent="0.25">
      <c r="A839" s="2">
        <v>45785.577777777777</v>
      </c>
      <c r="B839">
        <v>139395</v>
      </c>
      <c r="C839">
        <v>139400</v>
      </c>
      <c r="D839">
        <v>139345</v>
      </c>
      <c r="E839">
        <v>139365</v>
      </c>
    </row>
    <row r="840" spans="1:5" x14ac:dyDescent="0.25">
      <c r="A840" s="2">
        <v>45785.57708333333</v>
      </c>
      <c r="B840">
        <v>139315</v>
      </c>
      <c r="C840">
        <v>139410</v>
      </c>
      <c r="D840">
        <v>139295</v>
      </c>
      <c r="E840">
        <v>139390</v>
      </c>
    </row>
    <row r="841" spans="1:5" x14ac:dyDescent="0.25">
      <c r="A841" s="2">
        <v>45785.576388888891</v>
      </c>
      <c r="B841">
        <v>139365</v>
      </c>
      <c r="C841">
        <v>139375</v>
      </c>
      <c r="D841">
        <v>139315</v>
      </c>
      <c r="E841">
        <v>139315</v>
      </c>
    </row>
    <row r="842" spans="1:5" x14ac:dyDescent="0.25">
      <c r="A842" s="2">
        <v>45785.575694444444</v>
      </c>
      <c r="B842">
        <v>139280</v>
      </c>
      <c r="C842">
        <v>139375</v>
      </c>
      <c r="D842">
        <v>139270</v>
      </c>
      <c r="E842">
        <v>139360</v>
      </c>
    </row>
    <row r="843" spans="1:5" x14ac:dyDescent="0.25">
      <c r="A843" s="2">
        <v>45785.574999999997</v>
      </c>
      <c r="B843">
        <v>139270</v>
      </c>
      <c r="C843">
        <v>139315</v>
      </c>
      <c r="D843">
        <v>139240</v>
      </c>
      <c r="E843">
        <v>139280</v>
      </c>
    </row>
    <row r="844" spans="1:5" x14ac:dyDescent="0.25">
      <c r="A844" s="2">
        <v>45785.574305555558</v>
      </c>
      <c r="B844">
        <v>139235</v>
      </c>
      <c r="C844">
        <v>139285</v>
      </c>
      <c r="D844">
        <v>139235</v>
      </c>
      <c r="E844">
        <v>139275</v>
      </c>
    </row>
    <row r="845" spans="1:5" x14ac:dyDescent="0.25">
      <c r="A845" s="2">
        <v>45785.573611111111</v>
      </c>
      <c r="B845">
        <v>139240</v>
      </c>
      <c r="C845">
        <v>139250</v>
      </c>
      <c r="D845">
        <v>139215</v>
      </c>
      <c r="E845">
        <v>139235</v>
      </c>
    </row>
    <row r="846" spans="1:5" x14ac:dyDescent="0.25">
      <c r="A846" s="2">
        <v>45785.572916666664</v>
      </c>
      <c r="B846">
        <v>139245</v>
      </c>
      <c r="C846">
        <v>139265</v>
      </c>
      <c r="D846">
        <v>139220</v>
      </c>
      <c r="E846">
        <v>139245</v>
      </c>
    </row>
    <row r="847" spans="1:5" x14ac:dyDescent="0.25">
      <c r="A847" s="2">
        <v>45785.572222222225</v>
      </c>
      <c r="B847">
        <v>139240</v>
      </c>
      <c r="C847">
        <v>139270</v>
      </c>
      <c r="D847">
        <v>139215</v>
      </c>
      <c r="E847">
        <v>139245</v>
      </c>
    </row>
    <row r="848" spans="1:5" x14ac:dyDescent="0.25">
      <c r="A848" s="2">
        <v>45785.571527777778</v>
      </c>
      <c r="B848">
        <v>139185</v>
      </c>
      <c r="C848">
        <v>139255</v>
      </c>
      <c r="D848">
        <v>139185</v>
      </c>
      <c r="E848">
        <v>139240</v>
      </c>
    </row>
    <row r="849" spans="1:5" x14ac:dyDescent="0.25">
      <c r="A849" s="2">
        <v>45785.570833333331</v>
      </c>
      <c r="B849">
        <v>139135</v>
      </c>
      <c r="C849">
        <v>139200</v>
      </c>
      <c r="D849">
        <v>139130</v>
      </c>
      <c r="E849">
        <v>139185</v>
      </c>
    </row>
    <row r="850" spans="1:5" x14ac:dyDescent="0.25">
      <c r="A850" s="2">
        <v>45785.570138888892</v>
      </c>
      <c r="B850">
        <v>139135</v>
      </c>
      <c r="C850">
        <v>139145</v>
      </c>
      <c r="D850">
        <v>139105</v>
      </c>
      <c r="E850">
        <v>139135</v>
      </c>
    </row>
    <row r="851" spans="1:5" x14ac:dyDescent="0.25">
      <c r="A851" s="2">
        <v>45785.569444444445</v>
      </c>
      <c r="B851">
        <v>139145</v>
      </c>
      <c r="C851">
        <v>139160</v>
      </c>
      <c r="D851">
        <v>139125</v>
      </c>
      <c r="E851">
        <v>139130</v>
      </c>
    </row>
    <row r="852" spans="1:5" x14ac:dyDescent="0.25">
      <c r="A852" s="2">
        <v>45785.568749999999</v>
      </c>
      <c r="B852">
        <v>139120</v>
      </c>
      <c r="C852">
        <v>139160</v>
      </c>
      <c r="D852">
        <v>139105</v>
      </c>
      <c r="E852">
        <v>139150</v>
      </c>
    </row>
    <row r="853" spans="1:5" x14ac:dyDescent="0.25">
      <c r="A853" s="2">
        <v>45785.568055555559</v>
      </c>
      <c r="B853">
        <v>139070</v>
      </c>
      <c r="C853">
        <v>139120</v>
      </c>
      <c r="D853">
        <v>139065</v>
      </c>
      <c r="E853">
        <v>139120</v>
      </c>
    </row>
    <row r="854" spans="1:5" x14ac:dyDescent="0.25">
      <c r="A854" s="2">
        <v>45785.567361111112</v>
      </c>
      <c r="B854">
        <v>139105</v>
      </c>
      <c r="C854">
        <v>139135</v>
      </c>
      <c r="D854">
        <v>139065</v>
      </c>
      <c r="E854">
        <v>139070</v>
      </c>
    </row>
    <row r="855" spans="1:5" x14ac:dyDescent="0.25">
      <c r="A855" s="2">
        <v>45785.566666666666</v>
      </c>
      <c r="B855">
        <v>139050</v>
      </c>
      <c r="C855">
        <v>139110</v>
      </c>
      <c r="D855">
        <v>139045</v>
      </c>
      <c r="E855">
        <v>139105</v>
      </c>
    </row>
    <row r="856" spans="1:5" x14ac:dyDescent="0.25">
      <c r="A856" s="2">
        <v>45785.565972222219</v>
      </c>
      <c r="B856">
        <v>139055</v>
      </c>
      <c r="C856">
        <v>139060</v>
      </c>
      <c r="D856">
        <v>139015</v>
      </c>
      <c r="E856">
        <v>139045</v>
      </c>
    </row>
    <row r="857" spans="1:5" x14ac:dyDescent="0.25">
      <c r="A857" s="2">
        <v>45785.56527777778</v>
      </c>
      <c r="B857">
        <v>139085</v>
      </c>
      <c r="C857">
        <v>139095</v>
      </c>
      <c r="D857">
        <v>139030</v>
      </c>
      <c r="E857">
        <v>139055</v>
      </c>
    </row>
    <row r="858" spans="1:5" x14ac:dyDescent="0.25">
      <c r="A858" s="2">
        <v>45785.564583333333</v>
      </c>
      <c r="B858">
        <v>139015</v>
      </c>
      <c r="C858">
        <v>139110</v>
      </c>
      <c r="D858">
        <v>139000</v>
      </c>
      <c r="E858">
        <v>139090</v>
      </c>
    </row>
    <row r="859" spans="1:5" x14ac:dyDescent="0.25">
      <c r="A859" s="2">
        <v>45785.563888888886</v>
      </c>
      <c r="B859">
        <v>139115</v>
      </c>
      <c r="C859">
        <v>139115</v>
      </c>
      <c r="D859">
        <v>138990</v>
      </c>
      <c r="E859">
        <v>139015</v>
      </c>
    </row>
    <row r="860" spans="1:5" x14ac:dyDescent="0.25">
      <c r="A860" s="2">
        <v>45785.563194444447</v>
      </c>
      <c r="B860">
        <v>139085</v>
      </c>
      <c r="C860">
        <v>139180</v>
      </c>
      <c r="D860">
        <v>139080</v>
      </c>
      <c r="E860">
        <v>139115</v>
      </c>
    </row>
    <row r="861" spans="1:5" x14ac:dyDescent="0.25">
      <c r="A861" s="2">
        <v>45785.5625</v>
      </c>
      <c r="B861">
        <v>139235</v>
      </c>
      <c r="C861">
        <v>139240</v>
      </c>
      <c r="D861">
        <v>139085</v>
      </c>
      <c r="E861">
        <v>139085</v>
      </c>
    </row>
    <row r="862" spans="1:5" x14ac:dyDescent="0.25">
      <c r="A862" s="2">
        <v>45785.561805555553</v>
      </c>
      <c r="B862">
        <v>139225</v>
      </c>
      <c r="C862">
        <v>139260</v>
      </c>
      <c r="D862">
        <v>139215</v>
      </c>
      <c r="E862">
        <v>139235</v>
      </c>
    </row>
    <row r="863" spans="1:5" x14ac:dyDescent="0.25">
      <c r="A863" s="2">
        <v>45785.561111111114</v>
      </c>
      <c r="B863">
        <v>139230</v>
      </c>
      <c r="C863">
        <v>139240</v>
      </c>
      <c r="D863">
        <v>139215</v>
      </c>
      <c r="E863">
        <v>139220</v>
      </c>
    </row>
    <row r="864" spans="1:5" x14ac:dyDescent="0.25">
      <c r="A864" s="2">
        <v>45785.560416666667</v>
      </c>
      <c r="B864">
        <v>139215</v>
      </c>
      <c r="C864">
        <v>139255</v>
      </c>
      <c r="D864">
        <v>139200</v>
      </c>
      <c r="E864">
        <v>139230</v>
      </c>
    </row>
    <row r="865" spans="1:5" x14ac:dyDescent="0.25">
      <c r="A865" s="2">
        <v>45785.55972222222</v>
      </c>
      <c r="B865">
        <v>139160</v>
      </c>
      <c r="C865">
        <v>139225</v>
      </c>
      <c r="D865">
        <v>139120</v>
      </c>
      <c r="E865">
        <v>139215</v>
      </c>
    </row>
    <row r="866" spans="1:5" x14ac:dyDescent="0.25">
      <c r="A866" s="2">
        <v>45785.559027777781</v>
      </c>
      <c r="B866">
        <v>139165</v>
      </c>
      <c r="C866">
        <v>139175</v>
      </c>
      <c r="D866">
        <v>139125</v>
      </c>
      <c r="E866">
        <v>139160</v>
      </c>
    </row>
    <row r="867" spans="1:5" x14ac:dyDescent="0.25">
      <c r="A867" s="2">
        <v>45785.558333333334</v>
      </c>
      <c r="B867">
        <v>139260</v>
      </c>
      <c r="C867">
        <v>139270</v>
      </c>
      <c r="D867">
        <v>139150</v>
      </c>
      <c r="E867">
        <v>139165</v>
      </c>
    </row>
    <row r="868" spans="1:5" x14ac:dyDescent="0.25">
      <c r="A868" s="2">
        <v>45785.557638888888</v>
      </c>
      <c r="B868">
        <v>139270</v>
      </c>
      <c r="C868">
        <v>139290</v>
      </c>
      <c r="D868">
        <v>139255</v>
      </c>
      <c r="E868">
        <v>139260</v>
      </c>
    </row>
    <row r="869" spans="1:5" x14ac:dyDescent="0.25">
      <c r="A869" s="2">
        <v>45785.556944444441</v>
      </c>
      <c r="B869">
        <v>139285</v>
      </c>
      <c r="C869">
        <v>139300</v>
      </c>
      <c r="D869">
        <v>139250</v>
      </c>
      <c r="E869">
        <v>139265</v>
      </c>
    </row>
    <row r="870" spans="1:5" x14ac:dyDescent="0.25">
      <c r="A870" s="2">
        <v>45785.556250000001</v>
      </c>
      <c r="B870">
        <v>139320</v>
      </c>
      <c r="C870">
        <v>139335</v>
      </c>
      <c r="D870">
        <v>139280</v>
      </c>
      <c r="E870">
        <v>139280</v>
      </c>
    </row>
    <row r="871" spans="1:5" x14ac:dyDescent="0.25">
      <c r="A871" s="2">
        <v>45785.555555555555</v>
      </c>
      <c r="B871">
        <v>139340</v>
      </c>
      <c r="C871">
        <v>139355</v>
      </c>
      <c r="D871">
        <v>139300</v>
      </c>
      <c r="E871">
        <v>139315</v>
      </c>
    </row>
    <row r="872" spans="1:5" x14ac:dyDescent="0.25">
      <c r="A872" s="2">
        <v>45785.554861111108</v>
      </c>
      <c r="B872">
        <v>139310</v>
      </c>
      <c r="C872">
        <v>139355</v>
      </c>
      <c r="D872">
        <v>139290</v>
      </c>
      <c r="E872">
        <v>139345</v>
      </c>
    </row>
    <row r="873" spans="1:5" x14ac:dyDescent="0.25">
      <c r="A873" s="2">
        <v>45785.554166666669</v>
      </c>
      <c r="B873">
        <v>139330</v>
      </c>
      <c r="C873">
        <v>139335</v>
      </c>
      <c r="D873">
        <v>139270</v>
      </c>
      <c r="E873">
        <v>139310</v>
      </c>
    </row>
    <row r="874" spans="1:5" x14ac:dyDescent="0.25">
      <c r="A874" s="2">
        <v>45785.553472222222</v>
      </c>
      <c r="B874">
        <v>139300</v>
      </c>
      <c r="C874">
        <v>139330</v>
      </c>
      <c r="D874">
        <v>139280</v>
      </c>
      <c r="E874">
        <v>139330</v>
      </c>
    </row>
    <row r="875" spans="1:5" x14ac:dyDescent="0.25">
      <c r="A875" s="2">
        <v>45785.552777777775</v>
      </c>
      <c r="B875">
        <v>139265</v>
      </c>
      <c r="C875">
        <v>139320</v>
      </c>
      <c r="D875">
        <v>139255</v>
      </c>
      <c r="E875">
        <v>139295</v>
      </c>
    </row>
    <row r="876" spans="1:5" x14ac:dyDescent="0.25">
      <c r="A876" s="2">
        <v>45785.552083333336</v>
      </c>
      <c r="B876">
        <v>139240</v>
      </c>
      <c r="C876">
        <v>139275</v>
      </c>
      <c r="D876">
        <v>139220</v>
      </c>
      <c r="E876">
        <v>139270</v>
      </c>
    </row>
    <row r="877" spans="1:5" x14ac:dyDescent="0.25">
      <c r="A877" s="2">
        <v>45785.551388888889</v>
      </c>
      <c r="B877">
        <v>139290</v>
      </c>
      <c r="C877">
        <v>139305</v>
      </c>
      <c r="D877">
        <v>139235</v>
      </c>
      <c r="E877">
        <v>139240</v>
      </c>
    </row>
    <row r="878" spans="1:5" x14ac:dyDescent="0.25">
      <c r="A878" s="2">
        <v>45785.550694444442</v>
      </c>
      <c r="B878">
        <v>139285</v>
      </c>
      <c r="C878">
        <v>139305</v>
      </c>
      <c r="D878">
        <v>139245</v>
      </c>
      <c r="E878">
        <v>139290</v>
      </c>
    </row>
    <row r="879" spans="1:5" x14ac:dyDescent="0.25">
      <c r="A879" s="2">
        <v>45785.55</v>
      </c>
      <c r="B879">
        <v>139215</v>
      </c>
      <c r="C879">
        <v>139300</v>
      </c>
      <c r="D879">
        <v>139210</v>
      </c>
      <c r="E879">
        <v>139290</v>
      </c>
    </row>
    <row r="880" spans="1:5" x14ac:dyDescent="0.25">
      <c r="A880" s="2">
        <v>45785.549305555556</v>
      </c>
      <c r="B880">
        <v>139235</v>
      </c>
      <c r="C880">
        <v>139240</v>
      </c>
      <c r="D880">
        <v>139195</v>
      </c>
      <c r="E880">
        <v>139215</v>
      </c>
    </row>
    <row r="881" spans="1:5" x14ac:dyDescent="0.25">
      <c r="A881" s="2">
        <v>45785.548611111109</v>
      </c>
      <c r="B881">
        <v>139205</v>
      </c>
      <c r="C881">
        <v>139250</v>
      </c>
      <c r="D881">
        <v>139195</v>
      </c>
      <c r="E881">
        <v>139240</v>
      </c>
    </row>
    <row r="882" spans="1:5" x14ac:dyDescent="0.25">
      <c r="A882" s="2">
        <v>45785.54791666667</v>
      </c>
      <c r="B882">
        <v>139145</v>
      </c>
      <c r="C882">
        <v>139230</v>
      </c>
      <c r="D882">
        <v>139135</v>
      </c>
      <c r="E882">
        <v>139205</v>
      </c>
    </row>
    <row r="883" spans="1:5" x14ac:dyDescent="0.25">
      <c r="A883" s="2">
        <v>45785.547222222223</v>
      </c>
      <c r="B883">
        <v>139170</v>
      </c>
      <c r="C883">
        <v>139190</v>
      </c>
      <c r="D883">
        <v>139135</v>
      </c>
      <c r="E883">
        <v>139145</v>
      </c>
    </row>
    <row r="884" spans="1:5" x14ac:dyDescent="0.25">
      <c r="A884" s="2">
        <v>45785.546527777777</v>
      </c>
      <c r="B884">
        <v>139125</v>
      </c>
      <c r="C884">
        <v>139175</v>
      </c>
      <c r="D884">
        <v>139115</v>
      </c>
      <c r="E884">
        <v>139170</v>
      </c>
    </row>
    <row r="885" spans="1:5" x14ac:dyDescent="0.25">
      <c r="A885" s="2">
        <v>45785.54583333333</v>
      </c>
      <c r="B885">
        <v>139200</v>
      </c>
      <c r="C885">
        <v>139220</v>
      </c>
      <c r="D885">
        <v>139110</v>
      </c>
      <c r="E885">
        <v>139120</v>
      </c>
    </row>
    <row r="886" spans="1:5" x14ac:dyDescent="0.25">
      <c r="A886" s="2">
        <v>45785.545138888891</v>
      </c>
      <c r="B886">
        <v>139220</v>
      </c>
      <c r="C886">
        <v>139225</v>
      </c>
      <c r="D886">
        <v>139170</v>
      </c>
      <c r="E886">
        <v>139200</v>
      </c>
    </row>
    <row r="887" spans="1:5" x14ac:dyDescent="0.25">
      <c r="A887" s="2">
        <v>45785.544444444444</v>
      </c>
      <c r="B887">
        <v>139230</v>
      </c>
      <c r="C887">
        <v>139235</v>
      </c>
      <c r="D887">
        <v>139195</v>
      </c>
      <c r="E887">
        <v>139220</v>
      </c>
    </row>
    <row r="888" spans="1:5" x14ac:dyDescent="0.25">
      <c r="A888" s="2">
        <v>45785.543749999997</v>
      </c>
      <c r="B888">
        <v>139230</v>
      </c>
      <c r="C888">
        <v>139245</v>
      </c>
      <c r="D888">
        <v>139190</v>
      </c>
      <c r="E888">
        <v>139230</v>
      </c>
    </row>
    <row r="889" spans="1:5" x14ac:dyDescent="0.25">
      <c r="A889" s="2">
        <v>45785.543055555558</v>
      </c>
      <c r="B889">
        <v>139185</v>
      </c>
      <c r="C889">
        <v>139235</v>
      </c>
      <c r="D889">
        <v>139145</v>
      </c>
      <c r="E889">
        <v>139225</v>
      </c>
    </row>
    <row r="890" spans="1:5" x14ac:dyDescent="0.25">
      <c r="A890" s="2">
        <v>45785.542361111111</v>
      </c>
      <c r="B890">
        <v>139270</v>
      </c>
      <c r="C890">
        <v>139290</v>
      </c>
      <c r="D890">
        <v>139180</v>
      </c>
      <c r="E890">
        <v>139185</v>
      </c>
    </row>
    <row r="891" spans="1:5" x14ac:dyDescent="0.25">
      <c r="A891" s="2">
        <v>45785.541666666664</v>
      </c>
      <c r="B891">
        <v>139255</v>
      </c>
      <c r="C891">
        <v>139280</v>
      </c>
      <c r="D891">
        <v>139220</v>
      </c>
      <c r="E891">
        <v>139270</v>
      </c>
    </row>
    <row r="892" spans="1:5" x14ac:dyDescent="0.25">
      <c r="A892" s="2">
        <v>45785.540972222225</v>
      </c>
      <c r="B892">
        <v>139295</v>
      </c>
      <c r="C892">
        <v>139305</v>
      </c>
      <c r="D892">
        <v>139250</v>
      </c>
      <c r="E892">
        <v>139255</v>
      </c>
    </row>
    <row r="893" spans="1:5" x14ac:dyDescent="0.25">
      <c r="A893" s="2">
        <v>45785.540277777778</v>
      </c>
      <c r="B893">
        <v>139310</v>
      </c>
      <c r="C893">
        <v>139335</v>
      </c>
      <c r="D893">
        <v>139295</v>
      </c>
      <c r="E893">
        <v>139295</v>
      </c>
    </row>
    <row r="894" spans="1:5" x14ac:dyDescent="0.25">
      <c r="A894" s="2">
        <v>45785.539583333331</v>
      </c>
      <c r="B894">
        <v>139320</v>
      </c>
      <c r="C894">
        <v>139335</v>
      </c>
      <c r="D894">
        <v>139285</v>
      </c>
      <c r="E894">
        <v>139315</v>
      </c>
    </row>
    <row r="895" spans="1:5" x14ac:dyDescent="0.25">
      <c r="A895" s="2">
        <v>45785.538888888892</v>
      </c>
      <c r="B895">
        <v>139265</v>
      </c>
      <c r="C895">
        <v>139335</v>
      </c>
      <c r="D895">
        <v>139250</v>
      </c>
      <c r="E895">
        <v>139320</v>
      </c>
    </row>
    <row r="896" spans="1:5" x14ac:dyDescent="0.25">
      <c r="A896" s="2">
        <v>45785.538194444445</v>
      </c>
      <c r="B896">
        <v>139205</v>
      </c>
      <c r="C896">
        <v>139285</v>
      </c>
      <c r="D896">
        <v>139130</v>
      </c>
      <c r="E896">
        <v>139270</v>
      </c>
    </row>
    <row r="897" spans="1:5" x14ac:dyDescent="0.25">
      <c r="A897" s="2">
        <v>45785.537499999999</v>
      </c>
      <c r="B897">
        <v>139155</v>
      </c>
      <c r="C897">
        <v>139235</v>
      </c>
      <c r="D897">
        <v>139155</v>
      </c>
      <c r="E897">
        <v>139200</v>
      </c>
    </row>
    <row r="898" spans="1:5" x14ac:dyDescent="0.25">
      <c r="A898" s="2">
        <v>45785.536805555559</v>
      </c>
      <c r="B898">
        <v>139260</v>
      </c>
      <c r="C898">
        <v>139310</v>
      </c>
      <c r="D898">
        <v>139145</v>
      </c>
      <c r="E898">
        <v>139160</v>
      </c>
    </row>
    <row r="899" spans="1:5" x14ac:dyDescent="0.25">
      <c r="A899" s="2">
        <v>45785.536111111112</v>
      </c>
      <c r="B899">
        <v>139375</v>
      </c>
      <c r="C899">
        <v>139380</v>
      </c>
      <c r="D899">
        <v>139250</v>
      </c>
      <c r="E899">
        <v>139260</v>
      </c>
    </row>
    <row r="900" spans="1:5" x14ac:dyDescent="0.25">
      <c r="A900" s="2">
        <v>45785.535416666666</v>
      </c>
      <c r="B900">
        <v>139420</v>
      </c>
      <c r="C900">
        <v>139430</v>
      </c>
      <c r="D900">
        <v>139350</v>
      </c>
      <c r="E900">
        <v>139375</v>
      </c>
    </row>
    <row r="901" spans="1:5" x14ac:dyDescent="0.25">
      <c r="A901" s="2">
        <v>45785.534722222219</v>
      </c>
      <c r="B901">
        <v>139480</v>
      </c>
      <c r="C901">
        <v>139495</v>
      </c>
      <c r="D901">
        <v>139410</v>
      </c>
      <c r="E901">
        <v>139415</v>
      </c>
    </row>
    <row r="902" spans="1:5" x14ac:dyDescent="0.25">
      <c r="A902" s="2">
        <v>45785.53402777778</v>
      </c>
      <c r="B902">
        <v>139510</v>
      </c>
      <c r="C902">
        <v>139530</v>
      </c>
      <c r="D902">
        <v>139455</v>
      </c>
      <c r="E902">
        <v>139475</v>
      </c>
    </row>
    <row r="903" spans="1:5" x14ac:dyDescent="0.25">
      <c r="A903" s="2">
        <v>45785.533333333333</v>
      </c>
      <c r="B903">
        <v>139505</v>
      </c>
      <c r="C903">
        <v>139535</v>
      </c>
      <c r="D903">
        <v>139485</v>
      </c>
      <c r="E903">
        <v>139505</v>
      </c>
    </row>
    <row r="904" spans="1:5" x14ac:dyDescent="0.25">
      <c r="A904" s="2">
        <v>45785.532638888886</v>
      </c>
      <c r="B904">
        <v>139505</v>
      </c>
      <c r="C904">
        <v>139550</v>
      </c>
      <c r="D904">
        <v>139490</v>
      </c>
      <c r="E904">
        <v>139510</v>
      </c>
    </row>
    <row r="905" spans="1:5" x14ac:dyDescent="0.25">
      <c r="A905" s="2">
        <v>45785.531944444447</v>
      </c>
      <c r="B905">
        <v>139530</v>
      </c>
      <c r="C905">
        <v>139550</v>
      </c>
      <c r="D905">
        <v>139495</v>
      </c>
      <c r="E905">
        <v>139505</v>
      </c>
    </row>
    <row r="906" spans="1:5" x14ac:dyDescent="0.25">
      <c r="A906" s="2">
        <v>45785.53125</v>
      </c>
      <c r="B906">
        <v>139545</v>
      </c>
      <c r="C906">
        <v>139560</v>
      </c>
      <c r="D906">
        <v>139480</v>
      </c>
      <c r="E906">
        <v>139530</v>
      </c>
    </row>
    <row r="907" spans="1:5" x14ac:dyDescent="0.25">
      <c r="A907" s="2">
        <v>45785.530555555553</v>
      </c>
      <c r="B907">
        <v>139560</v>
      </c>
      <c r="C907">
        <v>139580</v>
      </c>
      <c r="D907">
        <v>139535</v>
      </c>
      <c r="E907">
        <v>139545</v>
      </c>
    </row>
    <row r="908" spans="1:5" x14ac:dyDescent="0.25">
      <c r="A908" s="2">
        <v>45785.529861111114</v>
      </c>
      <c r="B908">
        <v>139590</v>
      </c>
      <c r="C908">
        <v>139590</v>
      </c>
      <c r="D908">
        <v>139510</v>
      </c>
      <c r="E908">
        <v>139560</v>
      </c>
    </row>
    <row r="909" spans="1:5" x14ac:dyDescent="0.25">
      <c r="A909" s="2">
        <v>45785.529166666667</v>
      </c>
      <c r="B909">
        <v>139535</v>
      </c>
      <c r="C909">
        <v>139620</v>
      </c>
      <c r="D909">
        <v>139535</v>
      </c>
      <c r="E909">
        <v>139585</v>
      </c>
    </row>
    <row r="910" spans="1:5" x14ac:dyDescent="0.25">
      <c r="A910" s="2">
        <v>45785.52847222222</v>
      </c>
      <c r="B910">
        <v>139480</v>
      </c>
      <c r="C910">
        <v>139585</v>
      </c>
      <c r="D910">
        <v>139465</v>
      </c>
      <c r="E910">
        <v>139540</v>
      </c>
    </row>
    <row r="911" spans="1:5" x14ac:dyDescent="0.25">
      <c r="A911" s="2">
        <v>45785.527777777781</v>
      </c>
      <c r="B911">
        <v>139330</v>
      </c>
      <c r="C911">
        <v>139490</v>
      </c>
      <c r="D911">
        <v>139330</v>
      </c>
      <c r="E911">
        <v>139475</v>
      </c>
    </row>
    <row r="912" spans="1:5" x14ac:dyDescent="0.25">
      <c r="A912" s="2">
        <v>45785.527083333334</v>
      </c>
      <c r="B912">
        <v>139260</v>
      </c>
      <c r="C912">
        <v>139335</v>
      </c>
      <c r="D912">
        <v>139250</v>
      </c>
      <c r="E912">
        <v>139335</v>
      </c>
    </row>
    <row r="913" spans="1:5" x14ac:dyDescent="0.25">
      <c r="A913" s="2">
        <v>45785.526388888888</v>
      </c>
      <c r="B913">
        <v>139360</v>
      </c>
      <c r="C913">
        <v>139365</v>
      </c>
      <c r="D913">
        <v>139250</v>
      </c>
      <c r="E913">
        <v>139265</v>
      </c>
    </row>
    <row r="914" spans="1:5" x14ac:dyDescent="0.25">
      <c r="A914" s="2">
        <v>45785.525694444441</v>
      </c>
      <c r="B914">
        <v>139440</v>
      </c>
      <c r="C914">
        <v>139455</v>
      </c>
      <c r="D914">
        <v>139335</v>
      </c>
      <c r="E914">
        <v>139355</v>
      </c>
    </row>
    <row r="915" spans="1:5" x14ac:dyDescent="0.25">
      <c r="A915" s="2">
        <v>45785.525000000001</v>
      </c>
      <c r="B915">
        <v>139465</v>
      </c>
      <c r="C915">
        <v>139525</v>
      </c>
      <c r="D915">
        <v>139430</v>
      </c>
      <c r="E915">
        <v>139445</v>
      </c>
    </row>
    <row r="916" spans="1:5" x14ac:dyDescent="0.25">
      <c r="A916" s="2">
        <v>45785.524305555555</v>
      </c>
      <c r="B916">
        <v>139400</v>
      </c>
      <c r="C916">
        <v>139490</v>
      </c>
      <c r="D916">
        <v>139400</v>
      </c>
      <c r="E916">
        <v>139465</v>
      </c>
    </row>
    <row r="917" spans="1:5" x14ac:dyDescent="0.25">
      <c r="A917" s="2">
        <v>45785.523611111108</v>
      </c>
      <c r="B917">
        <v>139370</v>
      </c>
      <c r="C917">
        <v>139415</v>
      </c>
      <c r="D917">
        <v>139315</v>
      </c>
      <c r="E917">
        <v>139405</v>
      </c>
    </row>
    <row r="918" spans="1:5" x14ac:dyDescent="0.25">
      <c r="A918" s="2">
        <v>45785.522916666669</v>
      </c>
      <c r="B918">
        <v>139340</v>
      </c>
      <c r="C918">
        <v>139390</v>
      </c>
      <c r="D918">
        <v>139330</v>
      </c>
      <c r="E918">
        <v>139370</v>
      </c>
    </row>
    <row r="919" spans="1:5" x14ac:dyDescent="0.25">
      <c r="A919" s="2">
        <v>45785.522222222222</v>
      </c>
      <c r="B919">
        <v>139290</v>
      </c>
      <c r="C919">
        <v>139425</v>
      </c>
      <c r="D919">
        <v>139280</v>
      </c>
      <c r="E919">
        <v>139335</v>
      </c>
    </row>
    <row r="920" spans="1:5" x14ac:dyDescent="0.25">
      <c r="A920" s="2">
        <v>45785.521527777775</v>
      </c>
      <c r="B920">
        <v>139280</v>
      </c>
      <c r="C920">
        <v>139345</v>
      </c>
      <c r="D920">
        <v>139255</v>
      </c>
      <c r="E920">
        <v>139290</v>
      </c>
    </row>
    <row r="921" spans="1:5" x14ac:dyDescent="0.25">
      <c r="A921" s="2">
        <v>45785.520833333336</v>
      </c>
      <c r="B921">
        <v>139265</v>
      </c>
      <c r="C921">
        <v>139310</v>
      </c>
      <c r="D921">
        <v>139215</v>
      </c>
      <c r="E921">
        <v>139280</v>
      </c>
    </row>
    <row r="922" spans="1:5" x14ac:dyDescent="0.25">
      <c r="A922" s="2">
        <v>45785.520138888889</v>
      </c>
      <c r="B922">
        <v>139305</v>
      </c>
      <c r="C922">
        <v>139400</v>
      </c>
      <c r="D922">
        <v>139215</v>
      </c>
      <c r="E922">
        <v>139270</v>
      </c>
    </row>
    <row r="923" spans="1:5" x14ac:dyDescent="0.25">
      <c r="A923" s="2">
        <v>45785.519444444442</v>
      </c>
      <c r="B923">
        <v>139240</v>
      </c>
      <c r="C923">
        <v>139315</v>
      </c>
      <c r="D923">
        <v>139235</v>
      </c>
      <c r="E923">
        <v>139305</v>
      </c>
    </row>
    <row r="924" spans="1:5" x14ac:dyDescent="0.25">
      <c r="A924" s="2">
        <v>45785.518750000003</v>
      </c>
      <c r="B924">
        <v>139180</v>
      </c>
      <c r="C924">
        <v>139330</v>
      </c>
      <c r="D924">
        <v>139180</v>
      </c>
      <c r="E924">
        <v>139240</v>
      </c>
    </row>
    <row r="925" spans="1:5" x14ac:dyDescent="0.25">
      <c r="A925" s="2">
        <v>45785.518055555556</v>
      </c>
      <c r="B925">
        <v>139115</v>
      </c>
      <c r="C925">
        <v>139215</v>
      </c>
      <c r="D925">
        <v>139110</v>
      </c>
      <c r="E925">
        <v>139180</v>
      </c>
    </row>
    <row r="926" spans="1:5" x14ac:dyDescent="0.25">
      <c r="A926" s="2">
        <v>45785.517361111109</v>
      </c>
      <c r="B926">
        <v>139155</v>
      </c>
      <c r="C926">
        <v>139195</v>
      </c>
      <c r="D926">
        <v>139085</v>
      </c>
      <c r="E926">
        <v>139115</v>
      </c>
    </row>
    <row r="927" spans="1:5" x14ac:dyDescent="0.25">
      <c r="A927" s="2">
        <v>45785.51666666667</v>
      </c>
      <c r="B927">
        <v>139070</v>
      </c>
      <c r="C927">
        <v>139180</v>
      </c>
      <c r="D927">
        <v>139065</v>
      </c>
      <c r="E927">
        <v>139155</v>
      </c>
    </row>
    <row r="928" spans="1:5" x14ac:dyDescent="0.25">
      <c r="A928" s="2">
        <v>45785.515972222223</v>
      </c>
      <c r="B928">
        <v>138960</v>
      </c>
      <c r="C928">
        <v>139075</v>
      </c>
      <c r="D928">
        <v>138940</v>
      </c>
      <c r="E928">
        <v>139070</v>
      </c>
    </row>
    <row r="929" spans="1:5" x14ac:dyDescent="0.25">
      <c r="A929" s="2">
        <v>45785.515277777777</v>
      </c>
      <c r="B929">
        <v>138940</v>
      </c>
      <c r="C929">
        <v>138990</v>
      </c>
      <c r="D929">
        <v>138935</v>
      </c>
      <c r="E929">
        <v>138960</v>
      </c>
    </row>
    <row r="930" spans="1:5" x14ac:dyDescent="0.25">
      <c r="A930" s="2">
        <v>45785.51458333333</v>
      </c>
      <c r="B930">
        <v>139015</v>
      </c>
      <c r="C930">
        <v>139060</v>
      </c>
      <c r="D930">
        <v>138935</v>
      </c>
      <c r="E930">
        <v>138940</v>
      </c>
    </row>
    <row r="931" spans="1:5" x14ac:dyDescent="0.25">
      <c r="A931" s="2">
        <v>45785.513888888891</v>
      </c>
      <c r="B931">
        <v>138935</v>
      </c>
      <c r="C931">
        <v>139030</v>
      </c>
      <c r="D931">
        <v>138920</v>
      </c>
      <c r="E931">
        <v>139015</v>
      </c>
    </row>
    <row r="932" spans="1:5" x14ac:dyDescent="0.25">
      <c r="A932" s="2">
        <v>45785.513194444444</v>
      </c>
      <c r="B932">
        <v>138980</v>
      </c>
      <c r="C932">
        <v>139005</v>
      </c>
      <c r="D932">
        <v>138920</v>
      </c>
      <c r="E932">
        <v>138935</v>
      </c>
    </row>
    <row r="933" spans="1:5" x14ac:dyDescent="0.25">
      <c r="A933" s="2">
        <v>45785.512499999997</v>
      </c>
      <c r="B933">
        <v>138920</v>
      </c>
      <c r="C933">
        <v>138990</v>
      </c>
      <c r="D933">
        <v>138890</v>
      </c>
      <c r="E933">
        <v>138980</v>
      </c>
    </row>
    <row r="934" spans="1:5" x14ac:dyDescent="0.25">
      <c r="A934" s="2">
        <v>45785.511805555558</v>
      </c>
      <c r="B934">
        <v>138860</v>
      </c>
      <c r="C934">
        <v>138955</v>
      </c>
      <c r="D934">
        <v>138850</v>
      </c>
      <c r="E934">
        <v>138915</v>
      </c>
    </row>
    <row r="935" spans="1:5" x14ac:dyDescent="0.25">
      <c r="A935" s="2">
        <v>45785.511111111111</v>
      </c>
      <c r="B935">
        <v>138755</v>
      </c>
      <c r="C935">
        <v>138870</v>
      </c>
      <c r="D935">
        <v>138735</v>
      </c>
      <c r="E935">
        <v>138855</v>
      </c>
    </row>
    <row r="936" spans="1:5" x14ac:dyDescent="0.25">
      <c r="A936" s="2">
        <v>45785.510416666664</v>
      </c>
      <c r="B936">
        <v>138795</v>
      </c>
      <c r="C936">
        <v>138830</v>
      </c>
      <c r="D936">
        <v>138745</v>
      </c>
      <c r="E936">
        <v>138755</v>
      </c>
    </row>
    <row r="937" spans="1:5" x14ac:dyDescent="0.25">
      <c r="A937" s="2">
        <v>45785.509722222225</v>
      </c>
      <c r="B937">
        <v>138750</v>
      </c>
      <c r="C937">
        <v>138810</v>
      </c>
      <c r="D937">
        <v>138740</v>
      </c>
      <c r="E937">
        <v>138800</v>
      </c>
    </row>
    <row r="938" spans="1:5" x14ac:dyDescent="0.25">
      <c r="A938" s="2">
        <v>45785.509027777778</v>
      </c>
      <c r="B938">
        <v>138770</v>
      </c>
      <c r="C938">
        <v>138790</v>
      </c>
      <c r="D938">
        <v>138735</v>
      </c>
      <c r="E938">
        <v>138750</v>
      </c>
    </row>
    <row r="939" spans="1:5" x14ac:dyDescent="0.25">
      <c r="A939" s="2">
        <v>45785.508333333331</v>
      </c>
      <c r="B939">
        <v>138765</v>
      </c>
      <c r="C939">
        <v>138795</v>
      </c>
      <c r="D939">
        <v>138730</v>
      </c>
      <c r="E939">
        <v>138765</v>
      </c>
    </row>
    <row r="940" spans="1:5" x14ac:dyDescent="0.25">
      <c r="A940" s="2">
        <v>45785.507638888892</v>
      </c>
      <c r="B940">
        <v>138845</v>
      </c>
      <c r="C940">
        <v>138855</v>
      </c>
      <c r="D940">
        <v>138745</v>
      </c>
      <c r="E940">
        <v>138770</v>
      </c>
    </row>
    <row r="941" spans="1:5" x14ac:dyDescent="0.25">
      <c r="A941" s="2">
        <v>45785.506944444445</v>
      </c>
      <c r="B941">
        <v>138860</v>
      </c>
      <c r="C941">
        <v>138910</v>
      </c>
      <c r="D941">
        <v>138845</v>
      </c>
      <c r="E941">
        <v>138845</v>
      </c>
    </row>
    <row r="942" spans="1:5" x14ac:dyDescent="0.25">
      <c r="A942" s="2">
        <v>45785.506249999999</v>
      </c>
      <c r="B942">
        <v>138855</v>
      </c>
      <c r="C942">
        <v>138890</v>
      </c>
      <c r="D942">
        <v>138845</v>
      </c>
      <c r="E942">
        <v>138860</v>
      </c>
    </row>
    <row r="943" spans="1:5" x14ac:dyDescent="0.25">
      <c r="A943" s="2">
        <v>45785.505555555559</v>
      </c>
      <c r="B943">
        <v>138835</v>
      </c>
      <c r="C943">
        <v>138910</v>
      </c>
      <c r="D943">
        <v>138815</v>
      </c>
      <c r="E943">
        <v>138855</v>
      </c>
    </row>
    <row r="944" spans="1:5" x14ac:dyDescent="0.25">
      <c r="A944" s="2">
        <v>45785.504861111112</v>
      </c>
      <c r="B944">
        <v>138735</v>
      </c>
      <c r="C944">
        <v>138850</v>
      </c>
      <c r="D944">
        <v>138710</v>
      </c>
      <c r="E944">
        <v>138830</v>
      </c>
    </row>
    <row r="945" spans="1:5" x14ac:dyDescent="0.25">
      <c r="A945" s="2">
        <v>45785.504166666666</v>
      </c>
      <c r="B945">
        <v>138725</v>
      </c>
      <c r="C945">
        <v>138765</v>
      </c>
      <c r="D945">
        <v>138715</v>
      </c>
      <c r="E945">
        <v>138730</v>
      </c>
    </row>
    <row r="946" spans="1:5" x14ac:dyDescent="0.25">
      <c r="A946" s="2">
        <v>45785.503472222219</v>
      </c>
      <c r="B946">
        <v>138630</v>
      </c>
      <c r="C946">
        <v>138750</v>
      </c>
      <c r="D946">
        <v>138630</v>
      </c>
      <c r="E946">
        <v>138720</v>
      </c>
    </row>
    <row r="947" spans="1:5" x14ac:dyDescent="0.25">
      <c r="A947" s="2">
        <v>45785.50277777778</v>
      </c>
      <c r="B947">
        <v>138620</v>
      </c>
      <c r="C947">
        <v>138660</v>
      </c>
      <c r="D947">
        <v>138605</v>
      </c>
      <c r="E947">
        <v>138635</v>
      </c>
    </row>
    <row r="948" spans="1:5" x14ac:dyDescent="0.25">
      <c r="A948" s="2">
        <v>45785.502083333333</v>
      </c>
      <c r="B948">
        <v>138590</v>
      </c>
      <c r="C948">
        <v>138635</v>
      </c>
      <c r="D948">
        <v>138580</v>
      </c>
      <c r="E948">
        <v>138615</v>
      </c>
    </row>
    <row r="949" spans="1:5" x14ac:dyDescent="0.25">
      <c r="A949" s="2">
        <v>45785.501388888886</v>
      </c>
      <c r="B949">
        <v>138635</v>
      </c>
      <c r="C949">
        <v>138660</v>
      </c>
      <c r="D949">
        <v>138575</v>
      </c>
      <c r="E949">
        <v>138590</v>
      </c>
    </row>
    <row r="950" spans="1:5" x14ac:dyDescent="0.25">
      <c r="A950" s="2">
        <v>45785.500694444447</v>
      </c>
      <c r="B950">
        <v>138605</v>
      </c>
      <c r="C950">
        <v>138660</v>
      </c>
      <c r="D950">
        <v>138575</v>
      </c>
      <c r="E950">
        <v>138635</v>
      </c>
    </row>
    <row r="951" spans="1:5" x14ac:dyDescent="0.25">
      <c r="A951" s="2">
        <v>45785.5</v>
      </c>
      <c r="B951">
        <v>138610</v>
      </c>
      <c r="C951">
        <v>138645</v>
      </c>
      <c r="D951">
        <v>138550</v>
      </c>
      <c r="E951">
        <v>138600</v>
      </c>
    </row>
    <row r="952" spans="1:5" x14ac:dyDescent="0.25">
      <c r="A952" s="2">
        <v>45785.499305555553</v>
      </c>
      <c r="B952">
        <v>138610</v>
      </c>
      <c r="C952">
        <v>138660</v>
      </c>
      <c r="D952">
        <v>138570</v>
      </c>
      <c r="E952">
        <v>138610</v>
      </c>
    </row>
    <row r="953" spans="1:5" x14ac:dyDescent="0.25">
      <c r="A953" s="2">
        <v>45785.498611111114</v>
      </c>
      <c r="B953">
        <v>138535</v>
      </c>
      <c r="C953">
        <v>138630</v>
      </c>
      <c r="D953">
        <v>138525</v>
      </c>
      <c r="E953">
        <v>138610</v>
      </c>
    </row>
    <row r="954" spans="1:5" x14ac:dyDescent="0.25">
      <c r="A954" s="2">
        <v>45785.497916666667</v>
      </c>
      <c r="B954">
        <v>138460</v>
      </c>
      <c r="C954">
        <v>138545</v>
      </c>
      <c r="D954">
        <v>138460</v>
      </c>
      <c r="E954">
        <v>138535</v>
      </c>
    </row>
    <row r="955" spans="1:5" x14ac:dyDescent="0.25">
      <c r="A955" s="2">
        <v>45785.49722222222</v>
      </c>
      <c r="B955">
        <v>138440</v>
      </c>
      <c r="C955">
        <v>138500</v>
      </c>
      <c r="D955">
        <v>138430</v>
      </c>
      <c r="E955">
        <v>138465</v>
      </c>
    </row>
    <row r="956" spans="1:5" x14ac:dyDescent="0.25">
      <c r="A956" s="2">
        <v>45785.496527777781</v>
      </c>
      <c r="B956">
        <v>138540</v>
      </c>
      <c r="C956">
        <v>138555</v>
      </c>
      <c r="D956">
        <v>138420</v>
      </c>
      <c r="E956">
        <v>138435</v>
      </c>
    </row>
    <row r="957" spans="1:5" x14ac:dyDescent="0.25">
      <c r="A957" s="2">
        <v>45785.495833333334</v>
      </c>
      <c r="B957">
        <v>138460</v>
      </c>
      <c r="C957">
        <v>138555</v>
      </c>
      <c r="D957">
        <v>138430</v>
      </c>
      <c r="E957">
        <v>138540</v>
      </c>
    </row>
    <row r="958" spans="1:5" x14ac:dyDescent="0.25">
      <c r="A958" s="2">
        <v>45785.495138888888</v>
      </c>
      <c r="B958">
        <v>138550</v>
      </c>
      <c r="C958">
        <v>138570</v>
      </c>
      <c r="D958">
        <v>138460</v>
      </c>
      <c r="E958">
        <v>138460</v>
      </c>
    </row>
    <row r="959" spans="1:5" x14ac:dyDescent="0.25">
      <c r="A959" s="2">
        <v>45785.494444444441</v>
      </c>
      <c r="B959">
        <v>138545</v>
      </c>
      <c r="C959">
        <v>138560</v>
      </c>
      <c r="D959">
        <v>138510</v>
      </c>
      <c r="E959">
        <v>138545</v>
      </c>
    </row>
    <row r="960" spans="1:5" x14ac:dyDescent="0.25">
      <c r="A960" s="2">
        <v>45785.493750000001</v>
      </c>
      <c r="B960">
        <v>138550</v>
      </c>
      <c r="C960">
        <v>138565</v>
      </c>
      <c r="D960">
        <v>138520</v>
      </c>
      <c r="E960">
        <v>138545</v>
      </c>
    </row>
    <row r="961" spans="1:5" x14ac:dyDescent="0.25">
      <c r="A961" s="2">
        <v>45785.493055555555</v>
      </c>
      <c r="B961">
        <v>138535</v>
      </c>
      <c r="C961">
        <v>138570</v>
      </c>
      <c r="D961">
        <v>138505</v>
      </c>
      <c r="E961">
        <v>138550</v>
      </c>
    </row>
    <row r="962" spans="1:5" x14ac:dyDescent="0.25">
      <c r="A962" s="2">
        <v>45785.492361111108</v>
      </c>
      <c r="B962">
        <v>138580</v>
      </c>
      <c r="C962">
        <v>138600</v>
      </c>
      <c r="D962">
        <v>138510</v>
      </c>
      <c r="E962">
        <v>138535</v>
      </c>
    </row>
    <row r="963" spans="1:5" x14ac:dyDescent="0.25">
      <c r="A963" s="2">
        <v>45785.491666666669</v>
      </c>
      <c r="B963">
        <v>138590</v>
      </c>
      <c r="C963">
        <v>138595</v>
      </c>
      <c r="D963">
        <v>138555</v>
      </c>
      <c r="E963">
        <v>138580</v>
      </c>
    </row>
    <row r="964" spans="1:5" x14ac:dyDescent="0.25">
      <c r="A964" s="2">
        <v>45785.490972222222</v>
      </c>
      <c r="B964">
        <v>138515</v>
      </c>
      <c r="C964">
        <v>138625</v>
      </c>
      <c r="D964">
        <v>138510</v>
      </c>
      <c r="E964">
        <v>138590</v>
      </c>
    </row>
    <row r="965" spans="1:5" x14ac:dyDescent="0.25">
      <c r="A965" s="2">
        <v>45785.490277777775</v>
      </c>
      <c r="B965">
        <v>138505</v>
      </c>
      <c r="C965">
        <v>138545</v>
      </c>
      <c r="D965">
        <v>138490</v>
      </c>
      <c r="E965">
        <v>138510</v>
      </c>
    </row>
    <row r="966" spans="1:5" x14ac:dyDescent="0.25">
      <c r="A966" s="2">
        <v>45785.489583333336</v>
      </c>
      <c r="B966">
        <v>138540</v>
      </c>
      <c r="C966">
        <v>138570</v>
      </c>
      <c r="D966">
        <v>138490</v>
      </c>
      <c r="E966">
        <v>138505</v>
      </c>
    </row>
    <row r="967" spans="1:5" x14ac:dyDescent="0.25">
      <c r="A967" s="2">
        <v>45785.488888888889</v>
      </c>
      <c r="B967">
        <v>138515</v>
      </c>
      <c r="C967">
        <v>138565</v>
      </c>
      <c r="D967">
        <v>138515</v>
      </c>
      <c r="E967">
        <v>138540</v>
      </c>
    </row>
    <row r="968" spans="1:5" x14ac:dyDescent="0.25">
      <c r="A968" s="2">
        <v>45785.488194444442</v>
      </c>
      <c r="B968">
        <v>138510</v>
      </c>
      <c r="C968">
        <v>138575</v>
      </c>
      <c r="D968">
        <v>138495</v>
      </c>
      <c r="E968">
        <v>138520</v>
      </c>
    </row>
    <row r="969" spans="1:5" x14ac:dyDescent="0.25">
      <c r="A969" s="2">
        <v>45785.487500000003</v>
      </c>
      <c r="B969">
        <v>138450</v>
      </c>
      <c r="C969">
        <v>138510</v>
      </c>
      <c r="D969">
        <v>138430</v>
      </c>
      <c r="E969">
        <v>138510</v>
      </c>
    </row>
    <row r="970" spans="1:5" x14ac:dyDescent="0.25">
      <c r="A970" s="2">
        <v>45785.486805555556</v>
      </c>
      <c r="B970">
        <v>138430</v>
      </c>
      <c r="C970">
        <v>138470</v>
      </c>
      <c r="D970">
        <v>138410</v>
      </c>
      <c r="E970">
        <v>138450</v>
      </c>
    </row>
    <row r="971" spans="1:5" x14ac:dyDescent="0.25">
      <c r="A971" s="2">
        <v>45785.486111111109</v>
      </c>
      <c r="B971">
        <v>138430</v>
      </c>
      <c r="C971">
        <v>138470</v>
      </c>
      <c r="D971">
        <v>138350</v>
      </c>
      <c r="E971">
        <v>138440</v>
      </c>
    </row>
    <row r="972" spans="1:5" x14ac:dyDescent="0.25">
      <c r="A972" s="2">
        <v>45785.48541666667</v>
      </c>
      <c r="B972">
        <v>138550</v>
      </c>
      <c r="C972">
        <v>138585</v>
      </c>
      <c r="D972">
        <v>138420</v>
      </c>
      <c r="E972">
        <v>138430</v>
      </c>
    </row>
    <row r="973" spans="1:5" x14ac:dyDescent="0.25">
      <c r="A973" s="2">
        <v>45785.484722222223</v>
      </c>
      <c r="B973">
        <v>138580</v>
      </c>
      <c r="C973">
        <v>138600</v>
      </c>
      <c r="D973">
        <v>138535</v>
      </c>
      <c r="E973">
        <v>138555</v>
      </c>
    </row>
    <row r="974" spans="1:5" x14ac:dyDescent="0.25">
      <c r="A974" s="2">
        <v>45785.484027777777</v>
      </c>
      <c r="B974">
        <v>138585</v>
      </c>
      <c r="C974">
        <v>138605</v>
      </c>
      <c r="D974">
        <v>138550</v>
      </c>
      <c r="E974">
        <v>138585</v>
      </c>
    </row>
    <row r="975" spans="1:5" x14ac:dyDescent="0.25">
      <c r="A975" s="2">
        <v>45785.48333333333</v>
      </c>
      <c r="B975">
        <v>138695</v>
      </c>
      <c r="C975">
        <v>138700</v>
      </c>
      <c r="D975">
        <v>138565</v>
      </c>
      <c r="E975">
        <v>138580</v>
      </c>
    </row>
    <row r="976" spans="1:5" x14ac:dyDescent="0.25">
      <c r="A976" s="2">
        <v>45785.482638888891</v>
      </c>
      <c r="B976">
        <v>138695</v>
      </c>
      <c r="C976">
        <v>138735</v>
      </c>
      <c r="D976">
        <v>138675</v>
      </c>
      <c r="E976">
        <v>138690</v>
      </c>
    </row>
    <row r="977" spans="1:5" x14ac:dyDescent="0.25">
      <c r="A977" s="2">
        <v>45785.481944444444</v>
      </c>
      <c r="B977">
        <v>138705</v>
      </c>
      <c r="C977">
        <v>138750</v>
      </c>
      <c r="D977">
        <v>138685</v>
      </c>
      <c r="E977">
        <v>138695</v>
      </c>
    </row>
    <row r="978" spans="1:5" x14ac:dyDescent="0.25">
      <c r="A978" s="2">
        <v>45785.481249999997</v>
      </c>
      <c r="B978">
        <v>138625</v>
      </c>
      <c r="C978">
        <v>138715</v>
      </c>
      <c r="D978">
        <v>138625</v>
      </c>
      <c r="E978">
        <v>138710</v>
      </c>
    </row>
    <row r="979" spans="1:5" x14ac:dyDescent="0.25">
      <c r="A979" s="2">
        <v>45785.480555555558</v>
      </c>
      <c r="B979">
        <v>138635</v>
      </c>
      <c r="C979">
        <v>138655</v>
      </c>
      <c r="D979">
        <v>138580</v>
      </c>
      <c r="E979">
        <v>138630</v>
      </c>
    </row>
    <row r="980" spans="1:5" x14ac:dyDescent="0.25">
      <c r="A980" s="2">
        <v>45785.479861111111</v>
      </c>
      <c r="B980">
        <v>138625</v>
      </c>
      <c r="C980">
        <v>138650</v>
      </c>
      <c r="D980">
        <v>138585</v>
      </c>
      <c r="E980">
        <v>138630</v>
      </c>
    </row>
    <row r="981" spans="1:5" x14ac:dyDescent="0.25">
      <c r="A981" s="2">
        <v>45785.479166666664</v>
      </c>
      <c r="B981">
        <v>138520</v>
      </c>
      <c r="C981">
        <v>138655</v>
      </c>
      <c r="D981">
        <v>138520</v>
      </c>
      <c r="E981">
        <v>138620</v>
      </c>
    </row>
    <row r="982" spans="1:5" x14ac:dyDescent="0.25">
      <c r="A982" s="2">
        <v>45785.478472222225</v>
      </c>
      <c r="B982">
        <v>138545</v>
      </c>
      <c r="C982">
        <v>138595</v>
      </c>
      <c r="D982">
        <v>138515</v>
      </c>
      <c r="E982">
        <v>138520</v>
      </c>
    </row>
    <row r="983" spans="1:5" x14ac:dyDescent="0.25">
      <c r="A983" s="2">
        <v>45785.477777777778</v>
      </c>
      <c r="B983">
        <v>138535</v>
      </c>
      <c r="C983">
        <v>138595</v>
      </c>
      <c r="D983">
        <v>138505</v>
      </c>
      <c r="E983">
        <v>138545</v>
      </c>
    </row>
    <row r="984" spans="1:5" x14ac:dyDescent="0.25">
      <c r="A984" s="2">
        <v>45785.477083333331</v>
      </c>
      <c r="B984">
        <v>138505</v>
      </c>
      <c r="C984">
        <v>138535</v>
      </c>
      <c r="D984">
        <v>138480</v>
      </c>
      <c r="E984">
        <v>138535</v>
      </c>
    </row>
    <row r="985" spans="1:5" x14ac:dyDescent="0.25">
      <c r="A985" s="2">
        <v>45785.476388888892</v>
      </c>
      <c r="B985">
        <v>138475</v>
      </c>
      <c r="C985">
        <v>138545</v>
      </c>
      <c r="D985">
        <v>138465</v>
      </c>
      <c r="E985">
        <v>138510</v>
      </c>
    </row>
    <row r="986" spans="1:5" x14ac:dyDescent="0.25">
      <c r="A986" s="2">
        <v>45785.475694444445</v>
      </c>
      <c r="B986">
        <v>138510</v>
      </c>
      <c r="C986">
        <v>138535</v>
      </c>
      <c r="D986">
        <v>138435</v>
      </c>
      <c r="E986">
        <v>138470</v>
      </c>
    </row>
    <row r="987" spans="1:5" x14ac:dyDescent="0.25">
      <c r="A987" s="2">
        <v>45785.474999999999</v>
      </c>
      <c r="B987">
        <v>138490</v>
      </c>
      <c r="C987">
        <v>138530</v>
      </c>
      <c r="D987">
        <v>138475</v>
      </c>
      <c r="E987">
        <v>138515</v>
      </c>
    </row>
    <row r="988" spans="1:5" x14ac:dyDescent="0.25">
      <c r="A988" s="2">
        <v>45785.474305555559</v>
      </c>
      <c r="B988">
        <v>138485</v>
      </c>
      <c r="C988">
        <v>138555</v>
      </c>
      <c r="D988">
        <v>138460</v>
      </c>
      <c r="E988">
        <v>138495</v>
      </c>
    </row>
    <row r="989" spans="1:5" x14ac:dyDescent="0.25">
      <c r="A989" s="2">
        <v>45785.473611111112</v>
      </c>
      <c r="B989">
        <v>138390</v>
      </c>
      <c r="C989">
        <v>138510</v>
      </c>
      <c r="D989">
        <v>138390</v>
      </c>
      <c r="E989">
        <v>138480</v>
      </c>
    </row>
    <row r="990" spans="1:5" x14ac:dyDescent="0.25">
      <c r="A990" s="2">
        <v>45785.472916666666</v>
      </c>
      <c r="B990">
        <v>138375</v>
      </c>
      <c r="C990">
        <v>138445</v>
      </c>
      <c r="D990">
        <v>138370</v>
      </c>
      <c r="E990">
        <v>138395</v>
      </c>
    </row>
    <row r="991" spans="1:5" x14ac:dyDescent="0.25">
      <c r="A991" s="2">
        <v>45785.472222222219</v>
      </c>
      <c r="B991">
        <v>138285</v>
      </c>
      <c r="C991">
        <v>138385</v>
      </c>
      <c r="D991">
        <v>138260</v>
      </c>
      <c r="E991">
        <v>138380</v>
      </c>
    </row>
    <row r="992" spans="1:5" x14ac:dyDescent="0.25">
      <c r="A992" s="2">
        <v>45785.47152777778</v>
      </c>
      <c r="B992">
        <v>138265</v>
      </c>
      <c r="C992">
        <v>138290</v>
      </c>
      <c r="D992">
        <v>138255</v>
      </c>
      <c r="E992">
        <v>138285</v>
      </c>
    </row>
    <row r="993" spans="1:5" x14ac:dyDescent="0.25">
      <c r="A993" s="2">
        <v>45785.470833333333</v>
      </c>
      <c r="B993">
        <v>138310</v>
      </c>
      <c r="C993">
        <v>138335</v>
      </c>
      <c r="D993">
        <v>138235</v>
      </c>
      <c r="E993">
        <v>138260</v>
      </c>
    </row>
    <row r="994" spans="1:5" x14ac:dyDescent="0.25">
      <c r="A994" s="2">
        <v>45785.470138888886</v>
      </c>
      <c r="B994">
        <v>138330</v>
      </c>
      <c r="C994">
        <v>138370</v>
      </c>
      <c r="D994">
        <v>138290</v>
      </c>
      <c r="E994">
        <v>138310</v>
      </c>
    </row>
    <row r="995" spans="1:5" x14ac:dyDescent="0.25">
      <c r="A995" s="2">
        <v>45785.469444444447</v>
      </c>
      <c r="B995">
        <v>138310</v>
      </c>
      <c r="C995">
        <v>138375</v>
      </c>
      <c r="D995">
        <v>138250</v>
      </c>
      <c r="E995">
        <v>138330</v>
      </c>
    </row>
    <row r="996" spans="1:5" x14ac:dyDescent="0.25">
      <c r="A996" s="2">
        <v>45785.46875</v>
      </c>
      <c r="B996">
        <v>138215</v>
      </c>
      <c r="C996">
        <v>138340</v>
      </c>
      <c r="D996">
        <v>138210</v>
      </c>
      <c r="E996">
        <v>138310</v>
      </c>
    </row>
    <row r="997" spans="1:5" x14ac:dyDescent="0.25">
      <c r="A997" s="2">
        <v>45785.468055555553</v>
      </c>
      <c r="B997">
        <v>138255</v>
      </c>
      <c r="C997">
        <v>138350</v>
      </c>
      <c r="D997">
        <v>138205</v>
      </c>
      <c r="E997">
        <v>138215</v>
      </c>
    </row>
    <row r="998" spans="1:5" x14ac:dyDescent="0.25">
      <c r="A998" s="2">
        <v>45785.467361111114</v>
      </c>
      <c r="B998">
        <v>138360</v>
      </c>
      <c r="C998">
        <v>138410</v>
      </c>
      <c r="D998">
        <v>138250</v>
      </c>
      <c r="E998">
        <v>138255</v>
      </c>
    </row>
    <row r="999" spans="1:5" x14ac:dyDescent="0.25">
      <c r="A999" s="2">
        <v>45785.466666666667</v>
      </c>
      <c r="B999">
        <v>138530</v>
      </c>
      <c r="C999">
        <v>138560</v>
      </c>
      <c r="D999">
        <v>138355</v>
      </c>
      <c r="E999">
        <v>138365</v>
      </c>
    </row>
    <row r="1000" spans="1:5" x14ac:dyDescent="0.25">
      <c r="A1000" s="2">
        <v>45785.46597222222</v>
      </c>
      <c r="B1000">
        <v>138610</v>
      </c>
      <c r="C1000">
        <v>138635</v>
      </c>
      <c r="D1000">
        <v>138505</v>
      </c>
      <c r="E1000">
        <v>138530</v>
      </c>
    </row>
    <row r="1001" spans="1:5" x14ac:dyDescent="0.25">
      <c r="A1001" s="2">
        <v>45785.465277777781</v>
      </c>
      <c r="B1001">
        <v>138645</v>
      </c>
      <c r="C1001">
        <v>138665</v>
      </c>
      <c r="D1001">
        <v>138590</v>
      </c>
      <c r="E1001">
        <v>138615</v>
      </c>
    </row>
    <row r="1002" spans="1:5" x14ac:dyDescent="0.25">
      <c r="A1002" s="2">
        <v>45785.464583333334</v>
      </c>
      <c r="B1002">
        <v>138685</v>
      </c>
      <c r="C1002">
        <v>138685</v>
      </c>
      <c r="D1002">
        <v>138615</v>
      </c>
      <c r="E1002">
        <v>138645</v>
      </c>
    </row>
    <row r="1003" spans="1:5" x14ac:dyDescent="0.25">
      <c r="A1003" s="2">
        <v>45785.463888888888</v>
      </c>
      <c r="B1003">
        <v>138680</v>
      </c>
      <c r="C1003">
        <v>138710</v>
      </c>
      <c r="D1003">
        <v>138625</v>
      </c>
      <c r="E1003">
        <v>138685</v>
      </c>
    </row>
    <row r="1004" spans="1:5" x14ac:dyDescent="0.25">
      <c r="A1004" s="2">
        <v>45785.463194444441</v>
      </c>
      <c r="B1004">
        <v>138650</v>
      </c>
      <c r="C1004">
        <v>138730</v>
      </c>
      <c r="D1004">
        <v>138640</v>
      </c>
      <c r="E1004">
        <v>138685</v>
      </c>
    </row>
    <row r="1005" spans="1:5" x14ac:dyDescent="0.25">
      <c r="A1005" s="2">
        <v>45785.462500000001</v>
      </c>
      <c r="B1005">
        <v>138550</v>
      </c>
      <c r="C1005">
        <v>138660</v>
      </c>
      <c r="D1005">
        <v>138515</v>
      </c>
      <c r="E1005">
        <v>138650</v>
      </c>
    </row>
    <row r="1006" spans="1:5" x14ac:dyDescent="0.25">
      <c r="A1006" s="2">
        <v>45785.461805555555</v>
      </c>
      <c r="B1006">
        <v>138575</v>
      </c>
      <c r="C1006">
        <v>138600</v>
      </c>
      <c r="D1006">
        <v>138535</v>
      </c>
      <c r="E1006">
        <v>138550</v>
      </c>
    </row>
    <row r="1007" spans="1:5" x14ac:dyDescent="0.25">
      <c r="A1007" s="2">
        <v>45785.461111111108</v>
      </c>
      <c r="B1007">
        <v>138605</v>
      </c>
      <c r="C1007">
        <v>138660</v>
      </c>
      <c r="D1007">
        <v>138570</v>
      </c>
      <c r="E1007">
        <v>138580</v>
      </c>
    </row>
    <row r="1008" spans="1:5" x14ac:dyDescent="0.25">
      <c r="A1008" s="2">
        <v>45785.460416666669</v>
      </c>
      <c r="B1008">
        <v>138675</v>
      </c>
      <c r="C1008">
        <v>138685</v>
      </c>
      <c r="D1008">
        <v>138580</v>
      </c>
      <c r="E1008">
        <v>138600</v>
      </c>
    </row>
    <row r="1009" spans="1:5" x14ac:dyDescent="0.25">
      <c r="A1009" s="2">
        <v>45785.459722222222</v>
      </c>
      <c r="B1009">
        <v>138655</v>
      </c>
      <c r="C1009">
        <v>138715</v>
      </c>
      <c r="D1009">
        <v>138630</v>
      </c>
      <c r="E1009">
        <v>138680</v>
      </c>
    </row>
    <row r="1010" spans="1:5" x14ac:dyDescent="0.25">
      <c r="A1010" s="2">
        <v>45785.459027777775</v>
      </c>
      <c r="B1010">
        <v>138640</v>
      </c>
      <c r="C1010">
        <v>138665</v>
      </c>
      <c r="D1010">
        <v>138595</v>
      </c>
      <c r="E1010">
        <v>138655</v>
      </c>
    </row>
    <row r="1011" spans="1:5" x14ac:dyDescent="0.25">
      <c r="A1011" s="2">
        <v>45785.458333333336</v>
      </c>
      <c r="B1011">
        <v>138780</v>
      </c>
      <c r="C1011">
        <v>138800</v>
      </c>
      <c r="D1011">
        <v>138610</v>
      </c>
      <c r="E1011">
        <v>138635</v>
      </c>
    </row>
    <row r="1012" spans="1:5" x14ac:dyDescent="0.25">
      <c r="A1012" s="2">
        <v>45785.457638888889</v>
      </c>
      <c r="B1012">
        <v>138835</v>
      </c>
      <c r="C1012">
        <v>138840</v>
      </c>
      <c r="D1012">
        <v>138770</v>
      </c>
      <c r="E1012">
        <v>138775</v>
      </c>
    </row>
    <row r="1013" spans="1:5" x14ac:dyDescent="0.25">
      <c r="A1013" s="2">
        <v>45785.456944444442</v>
      </c>
      <c r="B1013">
        <v>138865</v>
      </c>
      <c r="C1013">
        <v>138880</v>
      </c>
      <c r="D1013">
        <v>138810</v>
      </c>
      <c r="E1013">
        <v>138830</v>
      </c>
    </row>
    <row r="1014" spans="1:5" x14ac:dyDescent="0.25">
      <c r="A1014" s="2">
        <v>45785.456250000003</v>
      </c>
      <c r="B1014">
        <v>138715</v>
      </c>
      <c r="C1014">
        <v>138885</v>
      </c>
      <c r="D1014">
        <v>138690</v>
      </c>
      <c r="E1014">
        <v>138865</v>
      </c>
    </row>
    <row r="1015" spans="1:5" x14ac:dyDescent="0.25">
      <c r="A1015" s="2">
        <v>45785.455555555556</v>
      </c>
      <c r="B1015">
        <v>138715</v>
      </c>
      <c r="C1015">
        <v>138765</v>
      </c>
      <c r="D1015">
        <v>138700</v>
      </c>
      <c r="E1015">
        <v>138715</v>
      </c>
    </row>
    <row r="1016" spans="1:5" x14ac:dyDescent="0.25">
      <c r="A1016" s="2">
        <v>45785.454861111109</v>
      </c>
      <c r="B1016">
        <v>138785</v>
      </c>
      <c r="C1016">
        <v>138835</v>
      </c>
      <c r="D1016">
        <v>138685</v>
      </c>
      <c r="E1016">
        <v>138710</v>
      </c>
    </row>
    <row r="1017" spans="1:5" x14ac:dyDescent="0.25">
      <c r="A1017" s="2">
        <v>45785.45416666667</v>
      </c>
      <c r="B1017">
        <v>138660</v>
      </c>
      <c r="C1017">
        <v>138815</v>
      </c>
      <c r="D1017">
        <v>138655</v>
      </c>
      <c r="E1017">
        <v>138785</v>
      </c>
    </row>
    <row r="1018" spans="1:5" x14ac:dyDescent="0.25">
      <c r="A1018" s="2">
        <v>45785.453472222223</v>
      </c>
      <c r="B1018">
        <v>138670</v>
      </c>
      <c r="C1018">
        <v>138695</v>
      </c>
      <c r="D1018">
        <v>138610</v>
      </c>
      <c r="E1018">
        <v>138660</v>
      </c>
    </row>
    <row r="1019" spans="1:5" x14ac:dyDescent="0.25">
      <c r="A1019" s="2">
        <v>45785.452777777777</v>
      </c>
      <c r="B1019">
        <v>138740</v>
      </c>
      <c r="C1019">
        <v>138765</v>
      </c>
      <c r="D1019">
        <v>138645</v>
      </c>
      <c r="E1019">
        <v>138670</v>
      </c>
    </row>
    <row r="1020" spans="1:5" x14ac:dyDescent="0.25">
      <c r="A1020" s="2">
        <v>45785.45208333333</v>
      </c>
      <c r="B1020">
        <v>138535</v>
      </c>
      <c r="C1020">
        <v>138750</v>
      </c>
      <c r="D1020">
        <v>138530</v>
      </c>
      <c r="E1020">
        <v>138735</v>
      </c>
    </row>
    <row r="1021" spans="1:5" x14ac:dyDescent="0.25">
      <c r="A1021" s="2">
        <v>45785.451388888891</v>
      </c>
      <c r="B1021">
        <v>138385</v>
      </c>
      <c r="C1021">
        <v>138535</v>
      </c>
      <c r="D1021">
        <v>138370</v>
      </c>
      <c r="E1021">
        <v>138530</v>
      </c>
    </row>
    <row r="1022" spans="1:5" x14ac:dyDescent="0.25">
      <c r="A1022" s="2">
        <v>45785.450694444444</v>
      </c>
      <c r="B1022">
        <v>138420</v>
      </c>
      <c r="C1022">
        <v>138425</v>
      </c>
      <c r="D1022">
        <v>138355</v>
      </c>
      <c r="E1022">
        <v>138385</v>
      </c>
    </row>
    <row r="1023" spans="1:5" x14ac:dyDescent="0.25">
      <c r="A1023" s="2">
        <v>45785.45</v>
      </c>
      <c r="B1023">
        <v>138425</v>
      </c>
      <c r="C1023">
        <v>138575</v>
      </c>
      <c r="D1023">
        <v>138410</v>
      </c>
      <c r="E1023">
        <v>138415</v>
      </c>
    </row>
    <row r="1024" spans="1:5" x14ac:dyDescent="0.25">
      <c r="A1024" s="2">
        <v>45785.449305555558</v>
      </c>
      <c r="B1024">
        <v>138400</v>
      </c>
      <c r="C1024">
        <v>138480</v>
      </c>
      <c r="D1024">
        <v>138365</v>
      </c>
      <c r="E1024">
        <v>138425</v>
      </c>
    </row>
    <row r="1025" spans="1:5" x14ac:dyDescent="0.25">
      <c r="A1025" s="2">
        <v>45785.448611111111</v>
      </c>
      <c r="B1025">
        <v>138280</v>
      </c>
      <c r="C1025">
        <v>138405</v>
      </c>
      <c r="D1025">
        <v>138250</v>
      </c>
      <c r="E1025">
        <v>138405</v>
      </c>
    </row>
    <row r="1026" spans="1:5" x14ac:dyDescent="0.25">
      <c r="A1026" s="2">
        <v>45785.447916666664</v>
      </c>
      <c r="B1026">
        <v>138315</v>
      </c>
      <c r="C1026">
        <v>138345</v>
      </c>
      <c r="D1026">
        <v>138245</v>
      </c>
      <c r="E1026">
        <v>138280</v>
      </c>
    </row>
    <row r="1027" spans="1:5" x14ac:dyDescent="0.25">
      <c r="A1027" s="2">
        <v>45785.447222222225</v>
      </c>
      <c r="B1027">
        <v>138345</v>
      </c>
      <c r="C1027">
        <v>138385</v>
      </c>
      <c r="D1027">
        <v>138300</v>
      </c>
      <c r="E1027">
        <v>138310</v>
      </c>
    </row>
    <row r="1028" spans="1:5" x14ac:dyDescent="0.25">
      <c r="A1028" s="2">
        <v>45785.446527777778</v>
      </c>
      <c r="B1028">
        <v>138275</v>
      </c>
      <c r="C1028">
        <v>138440</v>
      </c>
      <c r="D1028">
        <v>138255</v>
      </c>
      <c r="E1028">
        <v>138345</v>
      </c>
    </row>
    <row r="1029" spans="1:5" x14ac:dyDescent="0.25">
      <c r="A1029" s="2">
        <v>45785.445833333331</v>
      </c>
      <c r="B1029">
        <v>138165</v>
      </c>
      <c r="C1029">
        <v>138445</v>
      </c>
      <c r="D1029">
        <v>138155</v>
      </c>
      <c r="E1029">
        <v>138275</v>
      </c>
    </row>
    <row r="1030" spans="1:5" x14ac:dyDescent="0.25">
      <c r="A1030" s="2">
        <v>45785.445138888892</v>
      </c>
      <c r="B1030">
        <v>138050</v>
      </c>
      <c r="C1030">
        <v>138245</v>
      </c>
      <c r="D1030">
        <v>138045</v>
      </c>
      <c r="E1030">
        <v>138165</v>
      </c>
    </row>
    <row r="1031" spans="1:5" x14ac:dyDescent="0.25">
      <c r="A1031" s="2">
        <v>45785.444444444445</v>
      </c>
      <c r="B1031">
        <v>138025</v>
      </c>
      <c r="C1031">
        <v>138090</v>
      </c>
      <c r="D1031">
        <v>138010</v>
      </c>
      <c r="E1031">
        <v>138050</v>
      </c>
    </row>
    <row r="1032" spans="1:5" x14ac:dyDescent="0.25">
      <c r="A1032" s="2">
        <v>45785.443749999999</v>
      </c>
      <c r="B1032">
        <v>137855</v>
      </c>
      <c r="C1032">
        <v>138070</v>
      </c>
      <c r="D1032">
        <v>137850</v>
      </c>
      <c r="E1032">
        <v>138030</v>
      </c>
    </row>
    <row r="1033" spans="1:5" x14ac:dyDescent="0.25">
      <c r="A1033" s="2">
        <v>45785.443055555559</v>
      </c>
      <c r="B1033">
        <v>137950</v>
      </c>
      <c r="C1033">
        <v>137955</v>
      </c>
      <c r="D1033">
        <v>137850</v>
      </c>
      <c r="E1033">
        <v>137860</v>
      </c>
    </row>
    <row r="1034" spans="1:5" x14ac:dyDescent="0.25">
      <c r="A1034" s="2">
        <v>45785.442361111112</v>
      </c>
      <c r="B1034">
        <v>137895</v>
      </c>
      <c r="C1034">
        <v>137985</v>
      </c>
      <c r="D1034">
        <v>137875</v>
      </c>
      <c r="E1034">
        <v>137950</v>
      </c>
    </row>
    <row r="1035" spans="1:5" x14ac:dyDescent="0.25">
      <c r="A1035" s="2">
        <v>45785.441666666666</v>
      </c>
      <c r="B1035">
        <v>137865</v>
      </c>
      <c r="C1035">
        <v>137950</v>
      </c>
      <c r="D1035">
        <v>137815</v>
      </c>
      <c r="E1035">
        <v>137890</v>
      </c>
    </row>
    <row r="1036" spans="1:5" x14ac:dyDescent="0.25">
      <c r="A1036" s="2">
        <v>45785.440972222219</v>
      </c>
      <c r="B1036">
        <v>137885</v>
      </c>
      <c r="C1036">
        <v>137905</v>
      </c>
      <c r="D1036">
        <v>137855</v>
      </c>
      <c r="E1036">
        <v>137865</v>
      </c>
    </row>
    <row r="1037" spans="1:5" x14ac:dyDescent="0.25">
      <c r="A1037" s="2">
        <v>45785.44027777778</v>
      </c>
      <c r="B1037">
        <v>137940</v>
      </c>
      <c r="C1037">
        <v>138020</v>
      </c>
      <c r="D1037">
        <v>137885</v>
      </c>
      <c r="E1037">
        <v>137885</v>
      </c>
    </row>
    <row r="1038" spans="1:5" x14ac:dyDescent="0.25">
      <c r="A1038" s="2">
        <v>45785.439583333333</v>
      </c>
      <c r="B1038">
        <v>137960</v>
      </c>
      <c r="C1038">
        <v>137965</v>
      </c>
      <c r="D1038">
        <v>137915</v>
      </c>
      <c r="E1038">
        <v>137940</v>
      </c>
    </row>
    <row r="1039" spans="1:5" x14ac:dyDescent="0.25">
      <c r="A1039" s="2">
        <v>45785.438888888886</v>
      </c>
      <c r="B1039">
        <v>137920</v>
      </c>
      <c r="C1039">
        <v>138070</v>
      </c>
      <c r="D1039">
        <v>137920</v>
      </c>
      <c r="E1039">
        <v>137955</v>
      </c>
    </row>
    <row r="1040" spans="1:5" x14ac:dyDescent="0.25">
      <c r="A1040" s="2">
        <v>45785.438194444447</v>
      </c>
      <c r="B1040">
        <v>137930</v>
      </c>
      <c r="C1040">
        <v>137985</v>
      </c>
      <c r="D1040">
        <v>137905</v>
      </c>
      <c r="E1040">
        <v>137925</v>
      </c>
    </row>
    <row r="1041" spans="1:5" x14ac:dyDescent="0.25">
      <c r="A1041" s="2">
        <v>45785.4375</v>
      </c>
      <c r="B1041">
        <v>137860</v>
      </c>
      <c r="C1041">
        <v>137995</v>
      </c>
      <c r="D1041">
        <v>137805</v>
      </c>
      <c r="E1041">
        <v>137935</v>
      </c>
    </row>
    <row r="1042" spans="1:5" x14ac:dyDescent="0.25">
      <c r="A1042" s="2">
        <v>45785.436805555553</v>
      </c>
      <c r="B1042">
        <v>137875</v>
      </c>
      <c r="C1042">
        <v>137920</v>
      </c>
      <c r="D1042">
        <v>137840</v>
      </c>
      <c r="E1042">
        <v>137860</v>
      </c>
    </row>
    <row r="1043" spans="1:5" x14ac:dyDescent="0.25">
      <c r="A1043" s="2">
        <v>45785.436111111114</v>
      </c>
      <c r="B1043">
        <v>137895</v>
      </c>
      <c r="C1043">
        <v>137930</v>
      </c>
      <c r="D1043">
        <v>137870</v>
      </c>
      <c r="E1043">
        <v>137875</v>
      </c>
    </row>
    <row r="1044" spans="1:5" x14ac:dyDescent="0.25">
      <c r="A1044" s="2">
        <v>45785.435416666667</v>
      </c>
      <c r="B1044">
        <v>137880</v>
      </c>
      <c r="C1044">
        <v>137905</v>
      </c>
      <c r="D1044">
        <v>137830</v>
      </c>
      <c r="E1044">
        <v>137890</v>
      </c>
    </row>
    <row r="1045" spans="1:5" x14ac:dyDescent="0.25">
      <c r="A1045" s="2">
        <v>45785.43472222222</v>
      </c>
      <c r="B1045">
        <v>137865</v>
      </c>
      <c r="C1045">
        <v>137910</v>
      </c>
      <c r="D1045">
        <v>137835</v>
      </c>
      <c r="E1045">
        <v>137880</v>
      </c>
    </row>
    <row r="1046" spans="1:5" x14ac:dyDescent="0.25">
      <c r="A1046" s="2">
        <v>45785.434027777781</v>
      </c>
      <c r="B1046">
        <v>137830</v>
      </c>
      <c r="C1046">
        <v>137920</v>
      </c>
      <c r="D1046">
        <v>137825</v>
      </c>
      <c r="E1046">
        <v>137860</v>
      </c>
    </row>
    <row r="1047" spans="1:5" x14ac:dyDescent="0.25">
      <c r="A1047" s="2">
        <v>45785.433333333334</v>
      </c>
      <c r="B1047">
        <v>137730</v>
      </c>
      <c r="C1047">
        <v>137855</v>
      </c>
      <c r="D1047">
        <v>137715</v>
      </c>
      <c r="E1047">
        <v>137830</v>
      </c>
    </row>
    <row r="1048" spans="1:5" x14ac:dyDescent="0.25">
      <c r="A1048" s="2">
        <v>45785.432638888888</v>
      </c>
      <c r="B1048">
        <v>137750</v>
      </c>
      <c r="C1048">
        <v>137765</v>
      </c>
      <c r="D1048">
        <v>137700</v>
      </c>
      <c r="E1048">
        <v>137735</v>
      </c>
    </row>
    <row r="1049" spans="1:5" x14ac:dyDescent="0.25">
      <c r="A1049" s="2">
        <v>45785.431944444441</v>
      </c>
      <c r="B1049">
        <v>137720</v>
      </c>
      <c r="C1049">
        <v>137765</v>
      </c>
      <c r="D1049">
        <v>137715</v>
      </c>
      <c r="E1049">
        <v>137745</v>
      </c>
    </row>
    <row r="1050" spans="1:5" x14ac:dyDescent="0.25">
      <c r="A1050" s="2">
        <v>45785.431250000001</v>
      </c>
      <c r="B1050">
        <v>137785</v>
      </c>
      <c r="C1050">
        <v>137840</v>
      </c>
      <c r="D1050">
        <v>137720</v>
      </c>
      <c r="E1050">
        <v>137725</v>
      </c>
    </row>
    <row r="1051" spans="1:5" x14ac:dyDescent="0.25">
      <c r="A1051" s="2">
        <v>45785.430555555555</v>
      </c>
      <c r="B1051">
        <v>137810</v>
      </c>
      <c r="C1051">
        <v>137830</v>
      </c>
      <c r="D1051">
        <v>137765</v>
      </c>
      <c r="E1051">
        <v>137785</v>
      </c>
    </row>
    <row r="1052" spans="1:5" x14ac:dyDescent="0.25">
      <c r="A1052" s="2">
        <v>45785.429861111108</v>
      </c>
      <c r="B1052">
        <v>137935</v>
      </c>
      <c r="C1052">
        <v>137940</v>
      </c>
      <c r="D1052">
        <v>137810</v>
      </c>
      <c r="E1052">
        <v>137815</v>
      </c>
    </row>
    <row r="1053" spans="1:5" x14ac:dyDescent="0.25">
      <c r="A1053" s="2">
        <v>45785.429166666669</v>
      </c>
      <c r="B1053">
        <v>137945</v>
      </c>
      <c r="C1053">
        <v>137965</v>
      </c>
      <c r="D1053">
        <v>137880</v>
      </c>
      <c r="E1053">
        <v>137930</v>
      </c>
    </row>
    <row r="1054" spans="1:5" x14ac:dyDescent="0.25">
      <c r="A1054" s="2">
        <v>45785.428472222222</v>
      </c>
      <c r="B1054">
        <v>137825</v>
      </c>
      <c r="C1054">
        <v>137960</v>
      </c>
      <c r="D1054">
        <v>137825</v>
      </c>
      <c r="E1054">
        <v>137945</v>
      </c>
    </row>
    <row r="1055" spans="1:5" x14ac:dyDescent="0.25">
      <c r="A1055" s="2">
        <v>45785.427777777775</v>
      </c>
      <c r="B1055">
        <v>137825</v>
      </c>
      <c r="C1055">
        <v>137860</v>
      </c>
      <c r="D1055">
        <v>137785</v>
      </c>
      <c r="E1055">
        <v>137825</v>
      </c>
    </row>
    <row r="1056" spans="1:5" x14ac:dyDescent="0.25">
      <c r="A1056" s="2">
        <v>45785.427083333336</v>
      </c>
      <c r="B1056">
        <v>137760</v>
      </c>
      <c r="C1056">
        <v>137850</v>
      </c>
      <c r="D1056">
        <v>137750</v>
      </c>
      <c r="E1056">
        <v>137820</v>
      </c>
    </row>
    <row r="1057" spans="1:5" x14ac:dyDescent="0.25">
      <c r="A1057" s="2">
        <v>45785.426388888889</v>
      </c>
      <c r="B1057">
        <v>137755</v>
      </c>
      <c r="C1057">
        <v>137770</v>
      </c>
      <c r="D1057">
        <v>137735</v>
      </c>
      <c r="E1057">
        <v>137755</v>
      </c>
    </row>
    <row r="1058" spans="1:5" x14ac:dyDescent="0.25">
      <c r="A1058" s="2">
        <v>45785.425694444442</v>
      </c>
      <c r="B1058">
        <v>137705</v>
      </c>
      <c r="C1058">
        <v>137775</v>
      </c>
      <c r="D1058">
        <v>137690</v>
      </c>
      <c r="E1058">
        <v>137755</v>
      </c>
    </row>
    <row r="1059" spans="1:5" x14ac:dyDescent="0.25">
      <c r="A1059" s="2">
        <v>45785.425000000003</v>
      </c>
      <c r="B1059">
        <v>137695</v>
      </c>
      <c r="C1059">
        <v>137725</v>
      </c>
      <c r="D1059">
        <v>137670</v>
      </c>
      <c r="E1059">
        <v>137700</v>
      </c>
    </row>
    <row r="1060" spans="1:5" x14ac:dyDescent="0.25">
      <c r="A1060" s="2">
        <v>45785.424305555556</v>
      </c>
      <c r="B1060">
        <v>137750</v>
      </c>
      <c r="C1060">
        <v>137795</v>
      </c>
      <c r="D1060">
        <v>137680</v>
      </c>
      <c r="E1060">
        <v>137695</v>
      </c>
    </row>
    <row r="1061" spans="1:5" x14ac:dyDescent="0.25">
      <c r="A1061" s="2">
        <v>45785.423611111109</v>
      </c>
      <c r="B1061">
        <v>137795</v>
      </c>
      <c r="C1061">
        <v>137830</v>
      </c>
      <c r="D1061">
        <v>137740</v>
      </c>
      <c r="E1061">
        <v>137745</v>
      </c>
    </row>
    <row r="1062" spans="1:5" x14ac:dyDescent="0.25">
      <c r="A1062" s="2">
        <v>45785.42291666667</v>
      </c>
      <c r="B1062">
        <v>137820</v>
      </c>
      <c r="C1062">
        <v>137855</v>
      </c>
      <c r="D1062">
        <v>137785</v>
      </c>
      <c r="E1062">
        <v>137795</v>
      </c>
    </row>
    <row r="1063" spans="1:5" x14ac:dyDescent="0.25">
      <c r="A1063" s="2">
        <v>45785.422222222223</v>
      </c>
      <c r="B1063">
        <v>137875</v>
      </c>
      <c r="C1063">
        <v>137940</v>
      </c>
      <c r="D1063">
        <v>137820</v>
      </c>
      <c r="E1063">
        <v>137820</v>
      </c>
    </row>
    <row r="1064" spans="1:5" x14ac:dyDescent="0.25">
      <c r="A1064" s="2">
        <v>45785.421527777777</v>
      </c>
      <c r="B1064">
        <v>137840</v>
      </c>
      <c r="C1064">
        <v>137925</v>
      </c>
      <c r="D1064">
        <v>137840</v>
      </c>
      <c r="E1064">
        <v>137875</v>
      </c>
    </row>
    <row r="1065" spans="1:5" x14ac:dyDescent="0.25">
      <c r="A1065" s="2">
        <v>45785.42083333333</v>
      </c>
      <c r="B1065">
        <v>137805</v>
      </c>
      <c r="C1065">
        <v>137890</v>
      </c>
      <c r="D1065">
        <v>137800</v>
      </c>
      <c r="E1065">
        <v>137840</v>
      </c>
    </row>
    <row r="1066" spans="1:5" x14ac:dyDescent="0.25">
      <c r="A1066" s="2">
        <v>45785.420138888891</v>
      </c>
      <c r="B1066">
        <v>137775</v>
      </c>
      <c r="C1066">
        <v>137850</v>
      </c>
      <c r="D1066">
        <v>137740</v>
      </c>
      <c r="E1066">
        <v>137805</v>
      </c>
    </row>
    <row r="1067" spans="1:5" x14ac:dyDescent="0.25">
      <c r="A1067" s="2">
        <v>45785.419444444444</v>
      </c>
      <c r="B1067">
        <v>137745</v>
      </c>
      <c r="C1067">
        <v>137840</v>
      </c>
      <c r="D1067">
        <v>137740</v>
      </c>
      <c r="E1067">
        <v>137775</v>
      </c>
    </row>
    <row r="1068" spans="1:5" x14ac:dyDescent="0.25">
      <c r="A1068" s="2">
        <v>45785.418749999997</v>
      </c>
      <c r="B1068">
        <v>137715</v>
      </c>
      <c r="C1068">
        <v>137760</v>
      </c>
      <c r="D1068">
        <v>137685</v>
      </c>
      <c r="E1068">
        <v>137740</v>
      </c>
    </row>
    <row r="1069" spans="1:5" x14ac:dyDescent="0.25">
      <c r="A1069" s="2">
        <v>45785.418055555558</v>
      </c>
      <c r="B1069">
        <v>137635</v>
      </c>
      <c r="C1069">
        <v>137730</v>
      </c>
      <c r="D1069">
        <v>137610</v>
      </c>
      <c r="E1069">
        <v>137725</v>
      </c>
    </row>
    <row r="1070" spans="1:5" x14ac:dyDescent="0.25">
      <c r="A1070" s="2">
        <v>45785.417361111111</v>
      </c>
      <c r="B1070">
        <v>137540</v>
      </c>
      <c r="C1070">
        <v>137670</v>
      </c>
      <c r="D1070">
        <v>137540</v>
      </c>
      <c r="E1070">
        <v>137635</v>
      </c>
    </row>
    <row r="1071" spans="1:5" x14ac:dyDescent="0.25">
      <c r="A1071" s="2">
        <v>45785.416666666664</v>
      </c>
      <c r="B1071">
        <v>137575</v>
      </c>
      <c r="C1071">
        <v>137635</v>
      </c>
      <c r="D1071">
        <v>137465</v>
      </c>
      <c r="E1071">
        <v>137545</v>
      </c>
    </row>
    <row r="1072" spans="1:5" x14ac:dyDescent="0.25">
      <c r="A1072" s="2">
        <v>45785.415972222225</v>
      </c>
      <c r="B1072">
        <v>137585</v>
      </c>
      <c r="C1072">
        <v>137600</v>
      </c>
      <c r="D1072">
        <v>137555</v>
      </c>
      <c r="E1072">
        <v>137575</v>
      </c>
    </row>
    <row r="1073" spans="1:5" x14ac:dyDescent="0.25">
      <c r="A1073" s="2">
        <v>45785.415277777778</v>
      </c>
      <c r="B1073">
        <v>137585</v>
      </c>
      <c r="C1073">
        <v>137615</v>
      </c>
      <c r="D1073">
        <v>137565</v>
      </c>
      <c r="E1073">
        <v>137585</v>
      </c>
    </row>
    <row r="1074" spans="1:5" x14ac:dyDescent="0.25">
      <c r="A1074" s="2">
        <v>45785.414583333331</v>
      </c>
      <c r="B1074">
        <v>137635</v>
      </c>
      <c r="C1074">
        <v>137650</v>
      </c>
      <c r="D1074">
        <v>137580</v>
      </c>
      <c r="E1074">
        <v>137585</v>
      </c>
    </row>
    <row r="1075" spans="1:5" x14ac:dyDescent="0.25">
      <c r="A1075" s="2">
        <v>45785.413888888892</v>
      </c>
      <c r="B1075">
        <v>137650</v>
      </c>
      <c r="C1075">
        <v>137695</v>
      </c>
      <c r="D1075">
        <v>137615</v>
      </c>
      <c r="E1075">
        <v>137635</v>
      </c>
    </row>
    <row r="1076" spans="1:5" x14ac:dyDescent="0.25">
      <c r="A1076" s="2">
        <v>45785.413194444445</v>
      </c>
      <c r="B1076">
        <v>137610</v>
      </c>
      <c r="C1076">
        <v>137660</v>
      </c>
      <c r="D1076">
        <v>137585</v>
      </c>
      <c r="E1076">
        <v>137645</v>
      </c>
    </row>
    <row r="1077" spans="1:5" x14ac:dyDescent="0.25">
      <c r="A1077" s="2">
        <v>45785.412499999999</v>
      </c>
      <c r="B1077">
        <v>137535</v>
      </c>
      <c r="C1077">
        <v>137670</v>
      </c>
      <c r="D1077">
        <v>137535</v>
      </c>
      <c r="E1077">
        <v>137610</v>
      </c>
    </row>
    <row r="1078" spans="1:5" x14ac:dyDescent="0.25">
      <c r="A1078" s="2">
        <v>45785.411805555559</v>
      </c>
      <c r="B1078">
        <v>137555</v>
      </c>
      <c r="C1078">
        <v>137630</v>
      </c>
      <c r="D1078">
        <v>137530</v>
      </c>
      <c r="E1078">
        <v>137535</v>
      </c>
    </row>
    <row r="1079" spans="1:5" x14ac:dyDescent="0.25">
      <c r="A1079" s="2">
        <v>45785.411111111112</v>
      </c>
      <c r="B1079">
        <v>137460</v>
      </c>
      <c r="C1079">
        <v>137600</v>
      </c>
      <c r="D1079">
        <v>137460</v>
      </c>
      <c r="E1079">
        <v>137560</v>
      </c>
    </row>
    <row r="1080" spans="1:5" x14ac:dyDescent="0.25">
      <c r="A1080" s="2">
        <v>45785.410416666666</v>
      </c>
      <c r="B1080">
        <v>137415</v>
      </c>
      <c r="C1080">
        <v>137495</v>
      </c>
      <c r="D1080">
        <v>137410</v>
      </c>
      <c r="E1080">
        <v>137465</v>
      </c>
    </row>
    <row r="1081" spans="1:5" x14ac:dyDescent="0.25">
      <c r="A1081" s="2">
        <v>45785.409722222219</v>
      </c>
      <c r="B1081">
        <v>137380</v>
      </c>
      <c r="C1081">
        <v>137435</v>
      </c>
      <c r="D1081">
        <v>137380</v>
      </c>
      <c r="E1081">
        <v>137415</v>
      </c>
    </row>
    <row r="1082" spans="1:5" x14ac:dyDescent="0.25">
      <c r="A1082" s="2">
        <v>45785.40902777778</v>
      </c>
      <c r="B1082">
        <v>137400</v>
      </c>
      <c r="C1082">
        <v>137440</v>
      </c>
      <c r="D1082">
        <v>137360</v>
      </c>
      <c r="E1082">
        <v>137380</v>
      </c>
    </row>
    <row r="1083" spans="1:5" x14ac:dyDescent="0.25">
      <c r="A1083" s="2">
        <v>45785.408333333333</v>
      </c>
      <c r="B1083">
        <v>137380</v>
      </c>
      <c r="C1083">
        <v>137420</v>
      </c>
      <c r="D1083">
        <v>137350</v>
      </c>
      <c r="E1083">
        <v>137400</v>
      </c>
    </row>
    <row r="1084" spans="1:5" x14ac:dyDescent="0.25">
      <c r="A1084" s="2">
        <v>45785.407638888886</v>
      </c>
      <c r="B1084">
        <v>137350</v>
      </c>
      <c r="C1084">
        <v>137450</v>
      </c>
      <c r="D1084">
        <v>137350</v>
      </c>
      <c r="E1084">
        <v>137385</v>
      </c>
    </row>
    <row r="1085" spans="1:5" x14ac:dyDescent="0.25">
      <c r="A1085" s="2">
        <v>45785.406944444447</v>
      </c>
      <c r="B1085">
        <v>137285</v>
      </c>
      <c r="C1085">
        <v>137380</v>
      </c>
      <c r="D1085">
        <v>137280</v>
      </c>
      <c r="E1085">
        <v>137355</v>
      </c>
    </row>
    <row r="1086" spans="1:5" x14ac:dyDescent="0.25">
      <c r="A1086" s="2">
        <v>45785.40625</v>
      </c>
      <c r="B1086">
        <v>137235</v>
      </c>
      <c r="C1086">
        <v>137310</v>
      </c>
      <c r="D1086">
        <v>137235</v>
      </c>
      <c r="E1086">
        <v>137280</v>
      </c>
    </row>
    <row r="1087" spans="1:5" x14ac:dyDescent="0.25">
      <c r="A1087" s="2">
        <v>45785.405555555553</v>
      </c>
      <c r="B1087">
        <v>137180</v>
      </c>
      <c r="C1087">
        <v>137275</v>
      </c>
      <c r="D1087">
        <v>137170</v>
      </c>
      <c r="E1087">
        <v>137240</v>
      </c>
    </row>
    <row r="1088" spans="1:5" x14ac:dyDescent="0.25">
      <c r="A1088" s="2">
        <v>45785.404861111114</v>
      </c>
      <c r="B1088">
        <v>137145</v>
      </c>
      <c r="C1088">
        <v>137215</v>
      </c>
      <c r="D1088">
        <v>137140</v>
      </c>
      <c r="E1088">
        <v>137175</v>
      </c>
    </row>
    <row r="1089" spans="1:5" x14ac:dyDescent="0.25">
      <c r="A1089" s="2">
        <v>45785.404166666667</v>
      </c>
      <c r="B1089">
        <v>137105</v>
      </c>
      <c r="C1089">
        <v>137160</v>
      </c>
      <c r="D1089">
        <v>137080</v>
      </c>
      <c r="E1089">
        <v>137140</v>
      </c>
    </row>
    <row r="1090" spans="1:5" x14ac:dyDescent="0.25">
      <c r="A1090" s="2">
        <v>45785.40347222222</v>
      </c>
      <c r="B1090">
        <v>137170</v>
      </c>
      <c r="C1090">
        <v>137175</v>
      </c>
      <c r="D1090">
        <v>137080</v>
      </c>
      <c r="E1090">
        <v>137105</v>
      </c>
    </row>
    <row r="1091" spans="1:5" x14ac:dyDescent="0.25">
      <c r="A1091" s="2">
        <v>45785.402777777781</v>
      </c>
      <c r="B1091">
        <v>137195</v>
      </c>
      <c r="C1091">
        <v>137245</v>
      </c>
      <c r="D1091">
        <v>137165</v>
      </c>
      <c r="E1091">
        <v>137170</v>
      </c>
    </row>
    <row r="1092" spans="1:5" x14ac:dyDescent="0.25">
      <c r="A1092" s="2">
        <v>45785.402083333334</v>
      </c>
      <c r="B1092">
        <v>137215</v>
      </c>
      <c r="C1092">
        <v>137280</v>
      </c>
      <c r="D1092">
        <v>137185</v>
      </c>
      <c r="E1092">
        <v>137200</v>
      </c>
    </row>
    <row r="1093" spans="1:5" x14ac:dyDescent="0.25">
      <c r="A1093" s="2">
        <v>45785.401388888888</v>
      </c>
      <c r="B1093">
        <v>137200</v>
      </c>
      <c r="C1093">
        <v>137235</v>
      </c>
      <c r="D1093">
        <v>137190</v>
      </c>
      <c r="E1093">
        <v>137215</v>
      </c>
    </row>
    <row r="1094" spans="1:5" x14ac:dyDescent="0.25">
      <c r="A1094" s="2">
        <v>45785.400694444441</v>
      </c>
      <c r="B1094">
        <v>137250</v>
      </c>
      <c r="C1094">
        <v>137290</v>
      </c>
      <c r="D1094">
        <v>137165</v>
      </c>
      <c r="E1094">
        <v>137200</v>
      </c>
    </row>
    <row r="1095" spans="1:5" x14ac:dyDescent="0.25">
      <c r="A1095" s="2">
        <v>45785.4</v>
      </c>
      <c r="B1095">
        <v>137160</v>
      </c>
      <c r="C1095">
        <v>137285</v>
      </c>
      <c r="D1095">
        <v>137160</v>
      </c>
      <c r="E1095">
        <v>137255</v>
      </c>
    </row>
    <row r="1096" spans="1:5" x14ac:dyDescent="0.25">
      <c r="A1096" s="2">
        <v>45785.399305555555</v>
      </c>
      <c r="B1096">
        <v>137130</v>
      </c>
      <c r="C1096">
        <v>137180</v>
      </c>
      <c r="D1096">
        <v>137100</v>
      </c>
      <c r="E1096">
        <v>137165</v>
      </c>
    </row>
    <row r="1097" spans="1:5" x14ac:dyDescent="0.25">
      <c r="A1097" s="2">
        <v>45785.398611111108</v>
      </c>
      <c r="B1097">
        <v>137175</v>
      </c>
      <c r="C1097">
        <v>137190</v>
      </c>
      <c r="D1097">
        <v>137115</v>
      </c>
      <c r="E1097">
        <v>137125</v>
      </c>
    </row>
    <row r="1098" spans="1:5" x14ac:dyDescent="0.25">
      <c r="A1098" s="2">
        <v>45785.397916666669</v>
      </c>
      <c r="B1098">
        <v>137145</v>
      </c>
      <c r="C1098">
        <v>137245</v>
      </c>
      <c r="D1098">
        <v>137135</v>
      </c>
      <c r="E1098">
        <v>137170</v>
      </c>
    </row>
    <row r="1099" spans="1:5" x14ac:dyDescent="0.25">
      <c r="A1099" s="2">
        <v>45785.397222222222</v>
      </c>
      <c r="B1099">
        <v>137130</v>
      </c>
      <c r="C1099">
        <v>137190</v>
      </c>
      <c r="D1099">
        <v>137105</v>
      </c>
      <c r="E1099">
        <v>137145</v>
      </c>
    </row>
    <row r="1100" spans="1:5" x14ac:dyDescent="0.25">
      <c r="A1100" s="2">
        <v>45785.396527777775</v>
      </c>
      <c r="B1100">
        <v>137115</v>
      </c>
      <c r="C1100">
        <v>137155</v>
      </c>
      <c r="D1100">
        <v>137100</v>
      </c>
      <c r="E1100">
        <v>137125</v>
      </c>
    </row>
    <row r="1101" spans="1:5" x14ac:dyDescent="0.25">
      <c r="A1101" s="2">
        <v>45785.395833333336</v>
      </c>
      <c r="B1101">
        <v>137080</v>
      </c>
      <c r="C1101">
        <v>137150</v>
      </c>
      <c r="D1101">
        <v>137070</v>
      </c>
      <c r="E1101">
        <v>137115</v>
      </c>
    </row>
    <row r="1102" spans="1:5" x14ac:dyDescent="0.25">
      <c r="A1102" s="2">
        <v>45785.395138888889</v>
      </c>
      <c r="B1102">
        <v>137095</v>
      </c>
      <c r="C1102">
        <v>137115</v>
      </c>
      <c r="D1102">
        <v>137055</v>
      </c>
      <c r="E1102">
        <v>137075</v>
      </c>
    </row>
    <row r="1103" spans="1:5" x14ac:dyDescent="0.25">
      <c r="A1103" s="2">
        <v>45785.394444444442</v>
      </c>
      <c r="B1103">
        <v>137135</v>
      </c>
      <c r="C1103">
        <v>137170</v>
      </c>
      <c r="D1103">
        <v>137075</v>
      </c>
      <c r="E1103">
        <v>137100</v>
      </c>
    </row>
    <row r="1104" spans="1:5" x14ac:dyDescent="0.25">
      <c r="A1104" s="2">
        <v>45785.393750000003</v>
      </c>
      <c r="B1104">
        <v>136965</v>
      </c>
      <c r="C1104">
        <v>137220</v>
      </c>
      <c r="D1104">
        <v>136965</v>
      </c>
      <c r="E1104">
        <v>137130</v>
      </c>
    </row>
    <row r="1105" spans="1:5" x14ac:dyDescent="0.25">
      <c r="A1105" s="2">
        <v>45785.393055555556</v>
      </c>
      <c r="B1105">
        <v>136920</v>
      </c>
      <c r="C1105">
        <v>136995</v>
      </c>
      <c r="D1105">
        <v>136905</v>
      </c>
      <c r="E1105">
        <v>136965</v>
      </c>
    </row>
    <row r="1106" spans="1:5" x14ac:dyDescent="0.25">
      <c r="A1106" s="2">
        <v>45785.392361111109</v>
      </c>
      <c r="B1106">
        <v>136870</v>
      </c>
      <c r="C1106">
        <v>136940</v>
      </c>
      <c r="D1106">
        <v>136855</v>
      </c>
      <c r="E1106">
        <v>136920</v>
      </c>
    </row>
    <row r="1107" spans="1:5" x14ac:dyDescent="0.25">
      <c r="A1107" s="2">
        <v>45785.39166666667</v>
      </c>
      <c r="B1107">
        <v>136885</v>
      </c>
      <c r="C1107">
        <v>136905</v>
      </c>
      <c r="D1107">
        <v>136845</v>
      </c>
      <c r="E1107">
        <v>136865</v>
      </c>
    </row>
    <row r="1108" spans="1:5" x14ac:dyDescent="0.25">
      <c r="A1108" s="2">
        <v>45785.390972222223</v>
      </c>
      <c r="B1108">
        <v>136900</v>
      </c>
      <c r="C1108">
        <v>136930</v>
      </c>
      <c r="D1108">
        <v>136875</v>
      </c>
      <c r="E1108">
        <v>136885</v>
      </c>
    </row>
    <row r="1109" spans="1:5" x14ac:dyDescent="0.25">
      <c r="A1109" s="2">
        <v>45785.390277777777</v>
      </c>
      <c r="B1109">
        <v>136935</v>
      </c>
      <c r="C1109">
        <v>136950</v>
      </c>
      <c r="D1109">
        <v>136900</v>
      </c>
      <c r="E1109">
        <v>136905</v>
      </c>
    </row>
    <row r="1110" spans="1:5" x14ac:dyDescent="0.25">
      <c r="A1110" s="2">
        <v>45785.38958333333</v>
      </c>
      <c r="B1110">
        <v>136915</v>
      </c>
      <c r="C1110">
        <v>136945</v>
      </c>
      <c r="D1110">
        <v>136905</v>
      </c>
      <c r="E1110">
        <v>136935</v>
      </c>
    </row>
    <row r="1111" spans="1:5" x14ac:dyDescent="0.25">
      <c r="A1111" s="2">
        <v>45785.388888888891</v>
      </c>
      <c r="B1111">
        <v>136900</v>
      </c>
      <c r="C1111">
        <v>136960</v>
      </c>
      <c r="D1111">
        <v>136885</v>
      </c>
      <c r="E1111">
        <v>136920</v>
      </c>
    </row>
    <row r="1112" spans="1:5" x14ac:dyDescent="0.25">
      <c r="A1112" s="2">
        <v>45785.388194444444</v>
      </c>
      <c r="B1112">
        <v>136900</v>
      </c>
      <c r="C1112">
        <v>136925</v>
      </c>
      <c r="D1112">
        <v>136875</v>
      </c>
      <c r="E1112">
        <v>136895</v>
      </c>
    </row>
    <row r="1113" spans="1:5" x14ac:dyDescent="0.25">
      <c r="A1113" s="2">
        <v>45785.387499999997</v>
      </c>
      <c r="B1113">
        <v>136940</v>
      </c>
      <c r="C1113">
        <v>136940</v>
      </c>
      <c r="D1113">
        <v>136870</v>
      </c>
      <c r="E1113">
        <v>136895</v>
      </c>
    </row>
    <row r="1114" spans="1:5" x14ac:dyDescent="0.25">
      <c r="A1114" s="2">
        <v>45785.386805555558</v>
      </c>
      <c r="B1114">
        <v>136895</v>
      </c>
      <c r="C1114">
        <v>136965</v>
      </c>
      <c r="D1114">
        <v>136880</v>
      </c>
      <c r="E1114">
        <v>136940</v>
      </c>
    </row>
    <row r="1115" spans="1:5" x14ac:dyDescent="0.25">
      <c r="A1115" s="2">
        <v>45785.386111111111</v>
      </c>
      <c r="B1115">
        <v>136830</v>
      </c>
      <c r="C1115">
        <v>136945</v>
      </c>
      <c r="D1115">
        <v>136830</v>
      </c>
      <c r="E1115">
        <v>136895</v>
      </c>
    </row>
    <row r="1116" spans="1:5" x14ac:dyDescent="0.25">
      <c r="A1116" s="2">
        <v>45785.385416666664</v>
      </c>
      <c r="B1116">
        <v>136785</v>
      </c>
      <c r="C1116">
        <v>136880</v>
      </c>
      <c r="D1116">
        <v>136780</v>
      </c>
      <c r="E1116">
        <v>136835</v>
      </c>
    </row>
    <row r="1117" spans="1:5" x14ac:dyDescent="0.25">
      <c r="A1117" s="2">
        <v>45785.384722222225</v>
      </c>
      <c r="B1117">
        <v>136720</v>
      </c>
      <c r="C1117">
        <v>136820</v>
      </c>
      <c r="D1117">
        <v>136715</v>
      </c>
      <c r="E1117">
        <v>136785</v>
      </c>
    </row>
    <row r="1118" spans="1:5" x14ac:dyDescent="0.25">
      <c r="A1118" s="2">
        <v>45785.384027777778</v>
      </c>
      <c r="B1118">
        <v>136715</v>
      </c>
      <c r="C1118">
        <v>136760</v>
      </c>
      <c r="D1118">
        <v>136700</v>
      </c>
      <c r="E1118">
        <v>136715</v>
      </c>
    </row>
    <row r="1119" spans="1:5" x14ac:dyDescent="0.25">
      <c r="A1119" s="2">
        <v>45785.383333333331</v>
      </c>
      <c r="B1119">
        <v>136670</v>
      </c>
      <c r="C1119">
        <v>136755</v>
      </c>
      <c r="D1119">
        <v>136665</v>
      </c>
      <c r="E1119">
        <v>136710</v>
      </c>
    </row>
    <row r="1120" spans="1:5" x14ac:dyDescent="0.25">
      <c r="A1120" s="2">
        <v>45785.382638888892</v>
      </c>
      <c r="B1120">
        <v>136770</v>
      </c>
      <c r="C1120">
        <v>136790</v>
      </c>
      <c r="D1120">
        <v>136660</v>
      </c>
      <c r="E1120">
        <v>136670</v>
      </c>
    </row>
    <row r="1121" spans="1:5" x14ac:dyDescent="0.25">
      <c r="A1121" s="2">
        <v>45785.381944444445</v>
      </c>
      <c r="B1121">
        <v>136760</v>
      </c>
      <c r="C1121">
        <v>136810</v>
      </c>
      <c r="D1121">
        <v>136730</v>
      </c>
      <c r="E1121">
        <v>136765</v>
      </c>
    </row>
    <row r="1122" spans="1:5" x14ac:dyDescent="0.25">
      <c r="A1122" s="2">
        <v>45785.381249999999</v>
      </c>
      <c r="B1122">
        <v>136780</v>
      </c>
      <c r="C1122">
        <v>136815</v>
      </c>
      <c r="D1122">
        <v>136760</v>
      </c>
      <c r="E1122">
        <v>136765</v>
      </c>
    </row>
    <row r="1123" spans="1:5" x14ac:dyDescent="0.25">
      <c r="A1123" s="2">
        <v>45785.380555555559</v>
      </c>
      <c r="B1123">
        <v>136815</v>
      </c>
      <c r="C1123">
        <v>136840</v>
      </c>
      <c r="D1123">
        <v>136750</v>
      </c>
      <c r="E1123">
        <v>136775</v>
      </c>
    </row>
    <row r="1124" spans="1:5" x14ac:dyDescent="0.25">
      <c r="A1124" s="2">
        <v>45785.379861111112</v>
      </c>
      <c r="B1124">
        <v>136645</v>
      </c>
      <c r="C1124">
        <v>136850</v>
      </c>
      <c r="D1124">
        <v>136615</v>
      </c>
      <c r="E1124">
        <v>136815</v>
      </c>
    </row>
    <row r="1125" spans="1:5" x14ac:dyDescent="0.25">
      <c r="A1125" s="2">
        <v>45785.379166666666</v>
      </c>
      <c r="B1125">
        <v>136720</v>
      </c>
      <c r="C1125">
        <v>136740</v>
      </c>
      <c r="D1125">
        <v>136645</v>
      </c>
      <c r="E1125">
        <v>136645</v>
      </c>
    </row>
    <row r="1126" spans="1:5" x14ac:dyDescent="0.25">
      <c r="A1126" s="2">
        <v>45785.378472222219</v>
      </c>
      <c r="B1126">
        <v>136710</v>
      </c>
      <c r="C1126">
        <v>136820</v>
      </c>
      <c r="D1126">
        <v>136710</v>
      </c>
      <c r="E1126">
        <v>136720</v>
      </c>
    </row>
    <row r="1127" spans="1:5" x14ac:dyDescent="0.25">
      <c r="A1127" s="2">
        <v>45785.37777777778</v>
      </c>
      <c r="B1127">
        <v>136635</v>
      </c>
      <c r="C1127">
        <v>136735</v>
      </c>
      <c r="D1127">
        <v>136615</v>
      </c>
      <c r="E1127">
        <v>136715</v>
      </c>
    </row>
    <row r="1128" spans="1:5" x14ac:dyDescent="0.25">
      <c r="A1128" s="2">
        <v>45785.377083333333</v>
      </c>
      <c r="B1128">
        <v>136465</v>
      </c>
      <c r="C1128">
        <v>136685</v>
      </c>
      <c r="D1128">
        <v>136435</v>
      </c>
      <c r="E1128">
        <v>136630</v>
      </c>
    </row>
    <row r="1129" spans="1:5" x14ac:dyDescent="0.25">
      <c r="A1129" s="2">
        <v>45785.376388888886</v>
      </c>
      <c r="B1129">
        <v>136415</v>
      </c>
      <c r="C1129">
        <v>136490</v>
      </c>
      <c r="D1129">
        <v>136380</v>
      </c>
      <c r="E1129">
        <v>136465</v>
      </c>
    </row>
    <row r="1130" spans="1:5" x14ac:dyDescent="0.25">
      <c r="A1130" s="2">
        <v>45785.375694444447</v>
      </c>
      <c r="B1130">
        <v>136590</v>
      </c>
      <c r="C1130">
        <v>136605</v>
      </c>
      <c r="D1130">
        <v>136380</v>
      </c>
      <c r="E1130">
        <v>136415</v>
      </c>
    </row>
    <row r="1131" spans="1:5" x14ac:dyDescent="0.25">
      <c r="A1131" s="2">
        <v>45785.375</v>
      </c>
      <c r="B1131">
        <v>136400</v>
      </c>
      <c r="C1131">
        <v>136595</v>
      </c>
      <c r="D1131">
        <v>136400</v>
      </c>
      <c r="E1131">
        <v>136595</v>
      </c>
    </row>
    <row r="1132" spans="1:5" x14ac:dyDescent="0.25">
      <c r="A1132" s="2">
        <v>45784.76666666667</v>
      </c>
      <c r="B1132">
        <v>135400</v>
      </c>
      <c r="C1132">
        <v>135410</v>
      </c>
      <c r="D1132">
        <v>135375</v>
      </c>
      <c r="E1132">
        <v>135390</v>
      </c>
    </row>
    <row r="1133" spans="1:5" x14ac:dyDescent="0.25">
      <c r="A1133" s="2">
        <v>45784.765972222223</v>
      </c>
      <c r="B1133">
        <v>135385</v>
      </c>
      <c r="C1133">
        <v>135405</v>
      </c>
      <c r="D1133">
        <v>135375</v>
      </c>
      <c r="E1133">
        <v>135400</v>
      </c>
    </row>
    <row r="1134" spans="1:5" x14ac:dyDescent="0.25">
      <c r="A1134" s="2">
        <v>45784.765277777777</v>
      </c>
      <c r="B1134">
        <v>135390</v>
      </c>
      <c r="C1134">
        <v>135415</v>
      </c>
      <c r="D1134">
        <v>135380</v>
      </c>
      <c r="E1134">
        <v>135385</v>
      </c>
    </row>
    <row r="1135" spans="1:5" x14ac:dyDescent="0.25">
      <c r="A1135" s="2">
        <v>45784.76458333333</v>
      </c>
      <c r="B1135">
        <v>135360</v>
      </c>
      <c r="C1135">
        <v>135400</v>
      </c>
      <c r="D1135">
        <v>135355</v>
      </c>
      <c r="E1135">
        <v>135385</v>
      </c>
    </row>
    <row r="1136" spans="1:5" x14ac:dyDescent="0.25">
      <c r="A1136" s="2">
        <v>45784.763888888891</v>
      </c>
      <c r="B1136">
        <v>135330</v>
      </c>
      <c r="C1136">
        <v>135370</v>
      </c>
      <c r="D1136">
        <v>135325</v>
      </c>
      <c r="E1136">
        <v>135360</v>
      </c>
    </row>
    <row r="1137" spans="1:5" x14ac:dyDescent="0.25">
      <c r="A1137" s="2">
        <v>45784.763194444444</v>
      </c>
      <c r="B1137">
        <v>135340</v>
      </c>
      <c r="C1137">
        <v>135360</v>
      </c>
      <c r="D1137">
        <v>135315</v>
      </c>
      <c r="E1137">
        <v>135335</v>
      </c>
    </row>
    <row r="1138" spans="1:5" x14ac:dyDescent="0.25">
      <c r="A1138" s="2">
        <v>45784.762499999997</v>
      </c>
      <c r="B1138">
        <v>135350</v>
      </c>
      <c r="C1138">
        <v>135360</v>
      </c>
      <c r="D1138">
        <v>135340</v>
      </c>
      <c r="E1138">
        <v>135345</v>
      </c>
    </row>
    <row r="1139" spans="1:5" x14ac:dyDescent="0.25">
      <c r="A1139" s="2">
        <v>45784.761805555558</v>
      </c>
      <c r="B1139">
        <v>135365</v>
      </c>
      <c r="C1139">
        <v>135370</v>
      </c>
      <c r="D1139">
        <v>135345</v>
      </c>
      <c r="E1139">
        <v>135350</v>
      </c>
    </row>
    <row r="1140" spans="1:5" x14ac:dyDescent="0.25">
      <c r="A1140" s="2">
        <v>45784.761111111111</v>
      </c>
      <c r="B1140">
        <v>135400</v>
      </c>
      <c r="C1140">
        <v>135405</v>
      </c>
      <c r="D1140">
        <v>135350</v>
      </c>
      <c r="E1140">
        <v>135365</v>
      </c>
    </row>
    <row r="1141" spans="1:5" x14ac:dyDescent="0.25">
      <c r="A1141" s="2">
        <v>45784.760416666664</v>
      </c>
      <c r="B1141">
        <v>135405</v>
      </c>
      <c r="C1141">
        <v>135435</v>
      </c>
      <c r="D1141">
        <v>135390</v>
      </c>
      <c r="E1141">
        <v>135395</v>
      </c>
    </row>
    <row r="1142" spans="1:5" x14ac:dyDescent="0.25">
      <c r="A1142" s="2">
        <v>45784.759722222225</v>
      </c>
      <c r="B1142">
        <v>135420</v>
      </c>
      <c r="C1142">
        <v>135435</v>
      </c>
      <c r="D1142">
        <v>135395</v>
      </c>
      <c r="E1142">
        <v>135400</v>
      </c>
    </row>
    <row r="1143" spans="1:5" x14ac:dyDescent="0.25">
      <c r="A1143" s="2">
        <v>45784.759027777778</v>
      </c>
      <c r="B1143">
        <v>135400</v>
      </c>
      <c r="C1143">
        <v>135445</v>
      </c>
      <c r="D1143">
        <v>135390</v>
      </c>
      <c r="E1143">
        <v>135425</v>
      </c>
    </row>
    <row r="1144" spans="1:5" x14ac:dyDescent="0.25">
      <c r="A1144" s="2">
        <v>45784.758333333331</v>
      </c>
      <c r="B1144">
        <v>135430</v>
      </c>
      <c r="C1144">
        <v>135435</v>
      </c>
      <c r="D1144">
        <v>135385</v>
      </c>
      <c r="E1144">
        <v>135395</v>
      </c>
    </row>
    <row r="1145" spans="1:5" x14ac:dyDescent="0.25">
      <c r="A1145" s="2">
        <v>45784.757638888892</v>
      </c>
      <c r="B1145">
        <v>135415</v>
      </c>
      <c r="C1145">
        <v>135440</v>
      </c>
      <c r="D1145">
        <v>135410</v>
      </c>
      <c r="E1145">
        <v>135435</v>
      </c>
    </row>
    <row r="1146" spans="1:5" x14ac:dyDescent="0.25">
      <c r="A1146" s="2">
        <v>45784.756944444445</v>
      </c>
      <c r="B1146">
        <v>135415</v>
      </c>
      <c r="C1146">
        <v>135425</v>
      </c>
      <c r="D1146">
        <v>135410</v>
      </c>
      <c r="E1146">
        <v>135415</v>
      </c>
    </row>
    <row r="1147" spans="1:5" x14ac:dyDescent="0.25">
      <c r="A1147" s="2">
        <v>45784.756249999999</v>
      </c>
      <c r="B1147">
        <v>135420</v>
      </c>
      <c r="C1147">
        <v>135440</v>
      </c>
      <c r="D1147">
        <v>135410</v>
      </c>
      <c r="E1147">
        <v>135420</v>
      </c>
    </row>
    <row r="1148" spans="1:5" x14ac:dyDescent="0.25">
      <c r="A1148" s="2">
        <v>45784.755555555559</v>
      </c>
      <c r="B1148">
        <v>135420</v>
      </c>
      <c r="C1148">
        <v>135420</v>
      </c>
      <c r="D1148">
        <v>135405</v>
      </c>
      <c r="E1148">
        <v>135420</v>
      </c>
    </row>
    <row r="1149" spans="1:5" x14ac:dyDescent="0.25">
      <c r="A1149" s="2">
        <v>45784.754861111112</v>
      </c>
      <c r="B1149">
        <v>135370</v>
      </c>
      <c r="C1149">
        <v>135425</v>
      </c>
      <c r="D1149">
        <v>135370</v>
      </c>
      <c r="E1149">
        <v>135420</v>
      </c>
    </row>
    <row r="1150" spans="1:5" x14ac:dyDescent="0.25">
      <c r="A1150" s="2">
        <v>45784.754166666666</v>
      </c>
      <c r="B1150">
        <v>135380</v>
      </c>
      <c r="C1150">
        <v>135390</v>
      </c>
      <c r="D1150">
        <v>135370</v>
      </c>
      <c r="E1150">
        <v>135370</v>
      </c>
    </row>
    <row r="1151" spans="1:5" x14ac:dyDescent="0.25">
      <c r="A1151" s="2">
        <v>45784.753472222219</v>
      </c>
      <c r="B1151">
        <v>135340</v>
      </c>
      <c r="C1151">
        <v>135395</v>
      </c>
      <c r="D1151">
        <v>135340</v>
      </c>
      <c r="E1151">
        <v>135385</v>
      </c>
    </row>
    <row r="1152" spans="1:5" x14ac:dyDescent="0.25">
      <c r="A1152" s="2">
        <v>45784.75277777778</v>
      </c>
      <c r="B1152">
        <v>135335</v>
      </c>
      <c r="C1152">
        <v>135360</v>
      </c>
      <c r="D1152">
        <v>135335</v>
      </c>
      <c r="E1152">
        <v>135340</v>
      </c>
    </row>
    <row r="1153" spans="1:5" x14ac:dyDescent="0.25">
      <c r="A1153" s="2">
        <v>45784.752083333333</v>
      </c>
      <c r="B1153">
        <v>135330</v>
      </c>
      <c r="C1153">
        <v>135340</v>
      </c>
      <c r="D1153">
        <v>135330</v>
      </c>
      <c r="E1153">
        <v>135335</v>
      </c>
    </row>
    <row r="1154" spans="1:5" x14ac:dyDescent="0.25">
      <c r="A1154" s="2">
        <v>45784.751388888886</v>
      </c>
      <c r="B1154">
        <v>135335</v>
      </c>
      <c r="C1154">
        <v>135340</v>
      </c>
      <c r="D1154">
        <v>135325</v>
      </c>
      <c r="E1154">
        <v>135335</v>
      </c>
    </row>
    <row r="1155" spans="1:5" x14ac:dyDescent="0.25">
      <c r="A1155" s="2">
        <v>45784.750694444447</v>
      </c>
      <c r="B1155">
        <v>135335</v>
      </c>
      <c r="C1155">
        <v>135340</v>
      </c>
      <c r="D1155">
        <v>135325</v>
      </c>
      <c r="E1155">
        <v>135330</v>
      </c>
    </row>
    <row r="1156" spans="1:5" x14ac:dyDescent="0.25">
      <c r="A1156" s="2">
        <v>45784.75</v>
      </c>
      <c r="B1156">
        <v>135355</v>
      </c>
      <c r="C1156">
        <v>135380</v>
      </c>
      <c r="D1156">
        <v>135325</v>
      </c>
      <c r="E1156">
        <v>135335</v>
      </c>
    </row>
    <row r="1157" spans="1:5" x14ac:dyDescent="0.25">
      <c r="A1157" s="2">
        <v>45784.749305555553</v>
      </c>
      <c r="B1157">
        <v>135340</v>
      </c>
      <c r="C1157">
        <v>135370</v>
      </c>
      <c r="D1157">
        <v>135330</v>
      </c>
      <c r="E1157">
        <v>135350</v>
      </c>
    </row>
    <row r="1158" spans="1:5" x14ac:dyDescent="0.25">
      <c r="A1158" s="2">
        <v>45784.748611111114</v>
      </c>
      <c r="B1158">
        <v>135335</v>
      </c>
      <c r="C1158">
        <v>135355</v>
      </c>
      <c r="D1158">
        <v>135325</v>
      </c>
      <c r="E1158">
        <v>135340</v>
      </c>
    </row>
    <row r="1159" spans="1:5" x14ac:dyDescent="0.25">
      <c r="A1159" s="2">
        <v>45784.747916666667</v>
      </c>
      <c r="B1159">
        <v>135340</v>
      </c>
      <c r="C1159">
        <v>135350</v>
      </c>
      <c r="D1159">
        <v>135325</v>
      </c>
      <c r="E1159">
        <v>135335</v>
      </c>
    </row>
    <row r="1160" spans="1:5" x14ac:dyDescent="0.25">
      <c r="A1160" s="2">
        <v>45784.74722222222</v>
      </c>
      <c r="B1160">
        <v>135345</v>
      </c>
      <c r="C1160">
        <v>135350</v>
      </c>
      <c r="D1160">
        <v>135330</v>
      </c>
      <c r="E1160">
        <v>135345</v>
      </c>
    </row>
    <row r="1161" spans="1:5" x14ac:dyDescent="0.25">
      <c r="A1161" s="2">
        <v>45784.746527777781</v>
      </c>
      <c r="B1161">
        <v>135350</v>
      </c>
      <c r="C1161">
        <v>135380</v>
      </c>
      <c r="D1161">
        <v>135325</v>
      </c>
      <c r="E1161">
        <v>135340</v>
      </c>
    </row>
    <row r="1162" spans="1:5" x14ac:dyDescent="0.25">
      <c r="A1162" s="2">
        <v>45784.745833333334</v>
      </c>
      <c r="B1162">
        <v>135325</v>
      </c>
      <c r="C1162">
        <v>135350</v>
      </c>
      <c r="D1162">
        <v>135325</v>
      </c>
      <c r="E1162">
        <v>135350</v>
      </c>
    </row>
    <row r="1163" spans="1:5" x14ac:dyDescent="0.25">
      <c r="A1163" s="2">
        <v>45784.745138888888</v>
      </c>
      <c r="B1163">
        <v>135330</v>
      </c>
      <c r="C1163">
        <v>135330</v>
      </c>
      <c r="D1163">
        <v>135320</v>
      </c>
      <c r="E1163">
        <v>135325</v>
      </c>
    </row>
    <row r="1164" spans="1:5" x14ac:dyDescent="0.25">
      <c r="A1164" s="2">
        <v>45784.744444444441</v>
      </c>
      <c r="B1164">
        <v>135330</v>
      </c>
      <c r="C1164">
        <v>135335</v>
      </c>
      <c r="D1164">
        <v>135315</v>
      </c>
      <c r="E1164">
        <v>135325</v>
      </c>
    </row>
    <row r="1165" spans="1:5" x14ac:dyDescent="0.25">
      <c r="A1165" s="2">
        <v>45784.743750000001</v>
      </c>
      <c r="B1165">
        <v>135335</v>
      </c>
      <c r="C1165">
        <v>135340</v>
      </c>
      <c r="D1165">
        <v>135315</v>
      </c>
      <c r="E1165">
        <v>135330</v>
      </c>
    </row>
    <row r="1166" spans="1:5" x14ac:dyDescent="0.25">
      <c r="A1166" s="2">
        <v>45784.743055555555</v>
      </c>
      <c r="B1166">
        <v>135300</v>
      </c>
      <c r="C1166">
        <v>135350</v>
      </c>
      <c r="D1166">
        <v>135290</v>
      </c>
      <c r="E1166">
        <v>135330</v>
      </c>
    </row>
    <row r="1167" spans="1:5" x14ac:dyDescent="0.25">
      <c r="A1167" s="2">
        <v>45784.742361111108</v>
      </c>
      <c r="B1167">
        <v>135295</v>
      </c>
      <c r="C1167">
        <v>135300</v>
      </c>
      <c r="D1167">
        <v>135290</v>
      </c>
      <c r="E1167">
        <v>135300</v>
      </c>
    </row>
    <row r="1168" spans="1:5" x14ac:dyDescent="0.25">
      <c r="A1168" s="2">
        <v>45784.741666666669</v>
      </c>
      <c r="B1168">
        <v>135295</v>
      </c>
      <c r="C1168">
        <v>135300</v>
      </c>
      <c r="D1168">
        <v>135285</v>
      </c>
      <c r="E1168">
        <v>135290</v>
      </c>
    </row>
    <row r="1169" spans="1:5" x14ac:dyDescent="0.25">
      <c r="A1169" s="2">
        <v>45784.740972222222</v>
      </c>
      <c r="B1169">
        <v>135295</v>
      </c>
      <c r="C1169">
        <v>135300</v>
      </c>
      <c r="D1169">
        <v>135290</v>
      </c>
      <c r="E1169">
        <v>135295</v>
      </c>
    </row>
    <row r="1170" spans="1:5" x14ac:dyDescent="0.25">
      <c r="A1170" s="2">
        <v>45784.740277777775</v>
      </c>
      <c r="B1170">
        <v>135290</v>
      </c>
      <c r="C1170">
        <v>135310</v>
      </c>
      <c r="D1170">
        <v>135290</v>
      </c>
      <c r="E1170">
        <v>135300</v>
      </c>
    </row>
    <row r="1171" spans="1:5" x14ac:dyDescent="0.25">
      <c r="A1171" s="2">
        <v>45784.739583333336</v>
      </c>
      <c r="B1171">
        <v>135295</v>
      </c>
      <c r="C1171">
        <v>135305</v>
      </c>
      <c r="D1171">
        <v>135290</v>
      </c>
      <c r="E1171">
        <v>135295</v>
      </c>
    </row>
    <row r="1172" spans="1:5" x14ac:dyDescent="0.25">
      <c r="A1172" s="2">
        <v>45784.738888888889</v>
      </c>
      <c r="B1172">
        <v>135305</v>
      </c>
      <c r="C1172">
        <v>135305</v>
      </c>
      <c r="D1172">
        <v>135290</v>
      </c>
      <c r="E1172">
        <v>135300</v>
      </c>
    </row>
    <row r="1173" spans="1:5" x14ac:dyDescent="0.25">
      <c r="A1173" s="2">
        <v>45784.738194444442</v>
      </c>
      <c r="B1173">
        <v>135305</v>
      </c>
      <c r="C1173">
        <v>135305</v>
      </c>
      <c r="D1173">
        <v>135290</v>
      </c>
      <c r="E1173">
        <v>135300</v>
      </c>
    </row>
    <row r="1174" spans="1:5" x14ac:dyDescent="0.25">
      <c r="A1174" s="2">
        <v>45784.737500000003</v>
      </c>
      <c r="B1174">
        <v>135295</v>
      </c>
      <c r="C1174">
        <v>135325</v>
      </c>
      <c r="D1174">
        <v>135285</v>
      </c>
      <c r="E1174">
        <v>135300</v>
      </c>
    </row>
    <row r="1175" spans="1:5" x14ac:dyDescent="0.25">
      <c r="A1175" s="2">
        <v>45784.736805555556</v>
      </c>
      <c r="B1175">
        <v>135290</v>
      </c>
      <c r="C1175">
        <v>135305</v>
      </c>
      <c r="D1175">
        <v>135280</v>
      </c>
      <c r="E1175">
        <v>135300</v>
      </c>
    </row>
    <row r="1176" spans="1:5" x14ac:dyDescent="0.25">
      <c r="A1176" s="2">
        <v>45784.736111111109</v>
      </c>
      <c r="B1176">
        <v>135290</v>
      </c>
      <c r="C1176">
        <v>135300</v>
      </c>
      <c r="D1176">
        <v>135275</v>
      </c>
      <c r="E1176">
        <v>135285</v>
      </c>
    </row>
    <row r="1177" spans="1:5" x14ac:dyDescent="0.25">
      <c r="A1177" s="2">
        <v>45784.73541666667</v>
      </c>
      <c r="B1177">
        <v>135295</v>
      </c>
      <c r="C1177">
        <v>135300</v>
      </c>
      <c r="D1177">
        <v>135290</v>
      </c>
      <c r="E1177">
        <v>135295</v>
      </c>
    </row>
    <row r="1178" spans="1:5" x14ac:dyDescent="0.25">
      <c r="A1178" s="2">
        <v>45784.734722222223</v>
      </c>
      <c r="B1178">
        <v>135275</v>
      </c>
      <c r="C1178">
        <v>135295</v>
      </c>
      <c r="D1178">
        <v>135275</v>
      </c>
      <c r="E1178">
        <v>135295</v>
      </c>
    </row>
    <row r="1179" spans="1:5" x14ac:dyDescent="0.25">
      <c r="A1179" s="2">
        <v>45784.734027777777</v>
      </c>
      <c r="B1179">
        <v>135275</v>
      </c>
      <c r="C1179">
        <v>135285</v>
      </c>
      <c r="D1179">
        <v>135270</v>
      </c>
      <c r="E1179">
        <v>135280</v>
      </c>
    </row>
    <row r="1180" spans="1:5" x14ac:dyDescent="0.25">
      <c r="A1180" s="2">
        <v>45784.73333333333</v>
      </c>
      <c r="B1180">
        <v>135285</v>
      </c>
      <c r="C1180">
        <v>135295</v>
      </c>
      <c r="D1180">
        <v>135275</v>
      </c>
      <c r="E1180">
        <v>135280</v>
      </c>
    </row>
    <row r="1181" spans="1:5" x14ac:dyDescent="0.25">
      <c r="A1181" s="2">
        <v>45784.732638888891</v>
      </c>
      <c r="B1181">
        <v>135295</v>
      </c>
      <c r="C1181">
        <v>135310</v>
      </c>
      <c r="D1181">
        <v>135280</v>
      </c>
      <c r="E1181">
        <v>135285</v>
      </c>
    </row>
    <row r="1182" spans="1:5" x14ac:dyDescent="0.25">
      <c r="A1182" s="2">
        <v>45784.731944444444</v>
      </c>
      <c r="B1182">
        <v>135280</v>
      </c>
      <c r="C1182">
        <v>135305</v>
      </c>
      <c r="D1182">
        <v>135275</v>
      </c>
      <c r="E1182">
        <v>135295</v>
      </c>
    </row>
    <row r="1183" spans="1:5" x14ac:dyDescent="0.25">
      <c r="A1183" s="2">
        <v>45784.731249999997</v>
      </c>
      <c r="B1183">
        <v>135275</v>
      </c>
      <c r="C1183">
        <v>135295</v>
      </c>
      <c r="D1183">
        <v>135275</v>
      </c>
      <c r="E1183">
        <v>135280</v>
      </c>
    </row>
    <row r="1184" spans="1:5" x14ac:dyDescent="0.25">
      <c r="A1184" s="2">
        <v>45784.730555555558</v>
      </c>
      <c r="B1184">
        <v>135270</v>
      </c>
      <c r="C1184">
        <v>135285</v>
      </c>
      <c r="D1184">
        <v>135265</v>
      </c>
      <c r="E1184">
        <v>135275</v>
      </c>
    </row>
    <row r="1185" spans="1:5" x14ac:dyDescent="0.25">
      <c r="A1185" s="2">
        <v>45784.729861111111</v>
      </c>
      <c r="B1185">
        <v>135285</v>
      </c>
      <c r="C1185">
        <v>135285</v>
      </c>
      <c r="D1185">
        <v>135255</v>
      </c>
      <c r="E1185">
        <v>135265</v>
      </c>
    </row>
    <row r="1186" spans="1:5" x14ac:dyDescent="0.25">
      <c r="A1186" s="2">
        <v>45784.729166666664</v>
      </c>
      <c r="B1186">
        <v>135320</v>
      </c>
      <c r="C1186">
        <v>135335</v>
      </c>
      <c r="D1186">
        <v>135250</v>
      </c>
      <c r="E1186">
        <v>135285</v>
      </c>
    </row>
    <row r="1187" spans="1:5" x14ac:dyDescent="0.25">
      <c r="A1187" s="2">
        <v>45784.728472222225</v>
      </c>
      <c r="B1187">
        <v>135305</v>
      </c>
      <c r="C1187">
        <v>135330</v>
      </c>
      <c r="D1187">
        <v>135295</v>
      </c>
      <c r="E1187">
        <v>135320</v>
      </c>
    </row>
    <row r="1188" spans="1:5" x14ac:dyDescent="0.25">
      <c r="A1188" s="2">
        <v>45784.727777777778</v>
      </c>
      <c r="B1188">
        <v>135300</v>
      </c>
      <c r="C1188">
        <v>135305</v>
      </c>
      <c r="D1188">
        <v>135295</v>
      </c>
      <c r="E1188">
        <v>135305</v>
      </c>
    </row>
    <row r="1189" spans="1:5" x14ac:dyDescent="0.25">
      <c r="A1189" s="2">
        <v>45784.727083333331</v>
      </c>
      <c r="B1189">
        <v>135315</v>
      </c>
      <c r="C1189">
        <v>135320</v>
      </c>
      <c r="D1189">
        <v>135295</v>
      </c>
      <c r="E1189">
        <v>135295</v>
      </c>
    </row>
    <row r="1190" spans="1:5" x14ac:dyDescent="0.25">
      <c r="A1190" s="2">
        <v>45784.726388888892</v>
      </c>
      <c r="B1190">
        <v>135325</v>
      </c>
      <c r="C1190">
        <v>135325</v>
      </c>
      <c r="D1190">
        <v>135290</v>
      </c>
      <c r="E1190">
        <v>135310</v>
      </c>
    </row>
    <row r="1191" spans="1:5" x14ac:dyDescent="0.25">
      <c r="A1191" s="2">
        <v>45784.725694444445</v>
      </c>
      <c r="B1191">
        <v>135300</v>
      </c>
      <c r="C1191">
        <v>135335</v>
      </c>
      <c r="D1191">
        <v>135295</v>
      </c>
      <c r="E1191">
        <v>135320</v>
      </c>
    </row>
    <row r="1192" spans="1:5" x14ac:dyDescent="0.25">
      <c r="A1192" s="2">
        <v>45784.724999999999</v>
      </c>
      <c r="B1192">
        <v>135280</v>
      </c>
      <c r="C1192">
        <v>135315</v>
      </c>
      <c r="D1192">
        <v>135270</v>
      </c>
      <c r="E1192">
        <v>135295</v>
      </c>
    </row>
    <row r="1193" spans="1:5" x14ac:dyDescent="0.25">
      <c r="A1193" s="2">
        <v>45784.724305555559</v>
      </c>
      <c r="B1193">
        <v>135310</v>
      </c>
      <c r="C1193">
        <v>135340</v>
      </c>
      <c r="D1193">
        <v>135270</v>
      </c>
      <c r="E1193">
        <v>135280</v>
      </c>
    </row>
    <row r="1194" spans="1:5" x14ac:dyDescent="0.25">
      <c r="A1194" s="2">
        <v>45784.723611111112</v>
      </c>
      <c r="B1194">
        <v>135285</v>
      </c>
      <c r="C1194">
        <v>135320</v>
      </c>
      <c r="D1194">
        <v>135265</v>
      </c>
      <c r="E1194">
        <v>135315</v>
      </c>
    </row>
    <row r="1195" spans="1:5" x14ac:dyDescent="0.25">
      <c r="A1195" s="2">
        <v>45784.722916666666</v>
      </c>
      <c r="B1195">
        <v>135295</v>
      </c>
      <c r="C1195">
        <v>135315</v>
      </c>
      <c r="D1195">
        <v>135275</v>
      </c>
      <c r="E1195">
        <v>135285</v>
      </c>
    </row>
    <row r="1196" spans="1:5" x14ac:dyDescent="0.25">
      <c r="A1196" s="2">
        <v>45784.722222222219</v>
      </c>
      <c r="B1196">
        <v>135290</v>
      </c>
      <c r="C1196">
        <v>135300</v>
      </c>
      <c r="D1196">
        <v>135260</v>
      </c>
      <c r="E1196">
        <v>135300</v>
      </c>
    </row>
    <row r="1197" spans="1:5" x14ac:dyDescent="0.25">
      <c r="A1197" s="2">
        <v>45784.72152777778</v>
      </c>
      <c r="B1197">
        <v>135305</v>
      </c>
      <c r="C1197">
        <v>135325</v>
      </c>
      <c r="D1197">
        <v>135280</v>
      </c>
      <c r="E1197">
        <v>135290</v>
      </c>
    </row>
    <row r="1198" spans="1:5" x14ac:dyDescent="0.25">
      <c r="A1198" s="2">
        <v>45784.720833333333</v>
      </c>
      <c r="B1198">
        <v>135310</v>
      </c>
      <c r="C1198">
        <v>135315</v>
      </c>
      <c r="D1198">
        <v>135295</v>
      </c>
      <c r="E1198">
        <v>135305</v>
      </c>
    </row>
    <row r="1199" spans="1:5" x14ac:dyDescent="0.25">
      <c r="A1199" s="2">
        <v>45784.720138888886</v>
      </c>
      <c r="B1199">
        <v>135315</v>
      </c>
      <c r="C1199">
        <v>135330</v>
      </c>
      <c r="D1199">
        <v>135295</v>
      </c>
      <c r="E1199">
        <v>135310</v>
      </c>
    </row>
    <row r="1200" spans="1:5" x14ac:dyDescent="0.25">
      <c r="A1200" s="2">
        <v>45784.719444444447</v>
      </c>
      <c r="B1200">
        <v>135315</v>
      </c>
      <c r="C1200">
        <v>135335</v>
      </c>
      <c r="D1200">
        <v>135285</v>
      </c>
      <c r="E1200">
        <v>135315</v>
      </c>
    </row>
    <row r="1201" spans="1:5" x14ac:dyDescent="0.25">
      <c r="A1201" s="2">
        <v>45784.71875</v>
      </c>
      <c r="B1201">
        <v>135360</v>
      </c>
      <c r="C1201">
        <v>135375</v>
      </c>
      <c r="D1201">
        <v>135315</v>
      </c>
      <c r="E1201">
        <v>135315</v>
      </c>
    </row>
    <row r="1202" spans="1:5" x14ac:dyDescent="0.25">
      <c r="A1202" s="2">
        <v>45784.718055555553</v>
      </c>
      <c r="B1202">
        <v>135365</v>
      </c>
      <c r="C1202">
        <v>135385</v>
      </c>
      <c r="D1202">
        <v>135350</v>
      </c>
      <c r="E1202">
        <v>135365</v>
      </c>
    </row>
    <row r="1203" spans="1:5" x14ac:dyDescent="0.25">
      <c r="A1203" s="2">
        <v>45784.717361111114</v>
      </c>
      <c r="B1203">
        <v>135340</v>
      </c>
      <c r="C1203">
        <v>135380</v>
      </c>
      <c r="D1203">
        <v>135340</v>
      </c>
      <c r="E1203">
        <v>135365</v>
      </c>
    </row>
    <row r="1204" spans="1:5" x14ac:dyDescent="0.25">
      <c r="A1204" s="2">
        <v>45784.716666666667</v>
      </c>
      <c r="B1204">
        <v>135365</v>
      </c>
      <c r="C1204">
        <v>135400</v>
      </c>
      <c r="D1204">
        <v>135335</v>
      </c>
      <c r="E1204">
        <v>135345</v>
      </c>
    </row>
    <row r="1205" spans="1:5" x14ac:dyDescent="0.25">
      <c r="A1205" s="2">
        <v>45784.71597222222</v>
      </c>
      <c r="B1205">
        <v>135340</v>
      </c>
      <c r="C1205">
        <v>135415</v>
      </c>
      <c r="D1205">
        <v>135335</v>
      </c>
      <c r="E1205">
        <v>135365</v>
      </c>
    </row>
    <row r="1206" spans="1:5" x14ac:dyDescent="0.25">
      <c r="A1206" s="2">
        <v>45784.715277777781</v>
      </c>
      <c r="B1206">
        <v>135330</v>
      </c>
      <c r="C1206">
        <v>135350</v>
      </c>
      <c r="D1206">
        <v>135315</v>
      </c>
      <c r="E1206">
        <v>135335</v>
      </c>
    </row>
    <row r="1207" spans="1:5" x14ac:dyDescent="0.25">
      <c r="A1207" s="2">
        <v>45784.714583333334</v>
      </c>
      <c r="B1207">
        <v>135280</v>
      </c>
      <c r="C1207">
        <v>135360</v>
      </c>
      <c r="D1207">
        <v>135265</v>
      </c>
      <c r="E1207">
        <v>135330</v>
      </c>
    </row>
    <row r="1208" spans="1:5" x14ac:dyDescent="0.25">
      <c r="A1208" s="2">
        <v>45784.713888888888</v>
      </c>
      <c r="B1208">
        <v>135290</v>
      </c>
      <c r="C1208">
        <v>135305</v>
      </c>
      <c r="D1208">
        <v>135275</v>
      </c>
      <c r="E1208">
        <v>135285</v>
      </c>
    </row>
    <row r="1209" spans="1:5" x14ac:dyDescent="0.25">
      <c r="A1209" s="2">
        <v>45784.713194444441</v>
      </c>
      <c r="B1209">
        <v>135290</v>
      </c>
      <c r="C1209">
        <v>135310</v>
      </c>
      <c r="D1209">
        <v>135270</v>
      </c>
      <c r="E1209">
        <v>135285</v>
      </c>
    </row>
    <row r="1210" spans="1:5" x14ac:dyDescent="0.25">
      <c r="A1210" s="2">
        <v>45784.712500000001</v>
      </c>
      <c r="B1210">
        <v>135305</v>
      </c>
      <c r="C1210">
        <v>135325</v>
      </c>
      <c r="D1210">
        <v>135265</v>
      </c>
      <c r="E1210">
        <v>135290</v>
      </c>
    </row>
    <row r="1211" spans="1:5" x14ac:dyDescent="0.25">
      <c r="A1211" s="2">
        <v>45784.711805555555</v>
      </c>
      <c r="B1211">
        <v>135245</v>
      </c>
      <c r="C1211">
        <v>135330</v>
      </c>
      <c r="D1211">
        <v>135240</v>
      </c>
      <c r="E1211">
        <v>135310</v>
      </c>
    </row>
    <row r="1212" spans="1:5" x14ac:dyDescent="0.25">
      <c r="A1212" s="2">
        <v>45784.711111111108</v>
      </c>
      <c r="B1212">
        <v>135225</v>
      </c>
      <c r="C1212">
        <v>135255</v>
      </c>
      <c r="D1212">
        <v>135185</v>
      </c>
      <c r="E1212">
        <v>135245</v>
      </c>
    </row>
    <row r="1213" spans="1:5" x14ac:dyDescent="0.25">
      <c r="A1213" s="2">
        <v>45784.710416666669</v>
      </c>
      <c r="B1213">
        <v>135190</v>
      </c>
      <c r="C1213">
        <v>135260</v>
      </c>
      <c r="D1213">
        <v>135185</v>
      </c>
      <c r="E1213">
        <v>135230</v>
      </c>
    </row>
    <row r="1214" spans="1:5" x14ac:dyDescent="0.25">
      <c r="A1214" s="2">
        <v>45784.709722222222</v>
      </c>
      <c r="B1214">
        <v>135210</v>
      </c>
      <c r="C1214">
        <v>135220</v>
      </c>
      <c r="D1214">
        <v>135170</v>
      </c>
      <c r="E1214">
        <v>135185</v>
      </c>
    </row>
    <row r="1215" spans="1:5" x14ac:dyDescent="0.25">
      <c r="A1215" s="2">
        <v>45784.709027777775</v>
      </c>
      <c r="B1215">
        <v>135240</v>
      </c>
      <c r="C1215">
        <v>135295</v>
      </c>
      <c r="D1215">
        <v>135210</v>
      </c>
      <c r="E1215">
        <v>135215</v>
      </c>
    </row>
    <row r="1216" spans="1:5" x14ac:dyDescent="0.25">
      <c r="A1216" s="2">
        <v>45784.708333333336</v>
      </c>
      <c r="B1216">
        <v>135240</v>
      </c>
      <c r="C1216">
        <v>135315</v>
      </c>
      <c r="D1216">
        <v>135230</v>
      </c>
      <c r="E1216">
        <v>135240</v>
      </c>
    </row>
    <row r="1217" spans="1:5" x14ac:dyDescent="0.25">
      <c r="A1217" s="2">
        <v>45784.707638888889</v>
      </c>
      <c r="B1217">
        <v>135260</v>
      </c>
      <c r="C1217">
        <v>135290</v>
      </c>
      <c r="D1217">
        <v>135210</v>
      </c>
      <c r="E1217">
        <v>135235</v>
      </c>
    </row>
    <row r="1218" spans="1:5" x14ac:dyDescent="0.25">
      <c r="A1218" s="2">
        <v>45784.706944444442</v>
      </c>
      <c r="B1218">
        <v>135275</v>
      </c>
      <c r="C1218">
        <v>135295</v>
      </c>
      <c r="D1218">
        <v>135205</v>
      </c>
      <c r="E1218">
        <v>135260</v>
      </c>
    </row>
    <row r="1219" spans="1:5" x14ac:dyDescent="0.25">
      <c r="A1219" s="2">
        <v>45784.706250000003</v>
      </c>
      <c r="B1219">
        <v>135240</v>
      </c>
      <c r="C1219">
        <v>135285</v>
      </c>
      <c r="D1219">
        <v>135230</v>
      </c>
      <c r="E1219">
        <v>135270</v>
      </c>
    </row>
    <row r="1220" spans="1:5" x14ac:dyDescent="0.25">
      <c r="A1220" s="2">
        <v>45784.705555555556</v>
      </c>
      <c r="B1220">
        <v>135275</v>
      </c>
      <c r="C1220">
        <v>135295</v>
      </c>
      <c r="D1220">
        <v>135230</v>
      </c>
      <c r="E1220">
        <v>135235</v>
      </c>
    </row>
    <row r="1221" spans="1:5" x14ac:dyDescent="0.25">
      <c r="A1221" s="2">
        <v>45784.704861111109</v>
      </c>
      <c r="B1221">
        <v>135200</v>
      </c>
      <c r="C1221">
        <v>135285</v>
      </c>
      <c r="D1221">
        <v>135150</v>
      </c>
      <c r="E1221">
        <v>135275</v>
      </c>
    </row>
    <row r="1222" spans="1:5" x14ac:dyDescent="0.25">
      <c r="A1222" s="2">
        <v>45784.70416666667</v>
      </c>
      <c r="B1222">
        <v>135240</v>
      </c>
      <c r="C1222">
        <v>135250</v>
      </c>
      <c r="D1222">
        <v>135180</v>
      </c>
      <c r="E1222">
        <v>135195</v>
      </c>
    </row>
    <row r="1223" spans="1:5" x14ac:dyDescent="0.25">
      <c r="A1223" s="2">
        <v>45784.703472222223</v>
      </c>
      <c r="B1223">
        <v>135265</v>
      </c>
      <c r="C1223">
        <v>135270</v>
      </c>
      <c r="D1223">
        <v>135195</v>
      </c>
      <c r="E1223">
        <v>135245</v>
      </c>
    </row>
    <row r="1224" spans="1:5" x14ac:dyDescent="0.25">
      <c r="A1224" s="2">
        <v>45784.702777777777</v>
      </c>
      <c r="B1224">
        <v>135260</v>
      </c>
      <c r="C1224">
        <v>135285</v>
      </c>
      <c r="D1224">
        <v>135240</v>
      </c>
      <c r="E1224">
        <v>135270</v>
      </c>
    </row>
    <row r="1225" spans="1:5" x14ac:dyDescent="0.25">
      <c r="A1225" s="2">
        <v>45784.70208333333</v>
      </c>
      <c r="B1225">
        <v>135190</v>
      </c>
      <c r="C1225">
        <v>135265</v>
      </c>
      <c r="D1225">
        <v>135165</v>
      </c>
      <c r="E1225">
        <v>135260</v>
      </c>
    </row>
    <row r="1226" spans="1:5" x14ac:dyDescent="0.25">
      <c r="A1226" s="2">
        <v>45784.701388888891</v>
      </c>
      <c r="B1226">
        <v>135210</v>
      </c>
      <c r="C1226">
        <v>135215</v>
      </c>
      <c r="D1226">
        <v>135105</v>
      </c>
      <c r="E1226">
        <v>135190</v>
      </c>
    </row>
    <row r="1227" spans="1:5" x14ac:dyDescent="0.25">
      <c r="A1227" s="2">
        <v>45784.700694444444</v>
      </c>
      <c r="B1227">
        <v>135230</v>
      </c>
      <c r="C1227">
        <v>135240</v>
      </c>
      <c r="D1227">
        <v>135175</v>
      </c>
      <c r="E1227">
        <v>135205</v>
      </c>
    </row>
    <row r="1228" spans="1:5" x14ac:dyDescent="0.25">
      <c r="A1228" s="2">
        <v>45784.7</v>
      </c>
      <c r="B1228">
        <v>135215</v>
      </c>
      <c r="C1228">
        <v>135265</v>
      </c>
      <c r="D1228">
        <v>135190</v>
      </c>
      <c r="E1228">
        <v>135235</v>
      </c>
    </row>
    <row r="1229" spans="1:5" x14ac:dyDescent="0.25">
      <c r="A1229" s="2">
        <v>45784.699305555558</v>
      </c>
      <c r="B1229">
        <v>135230</v>
      </c>
      <c r="C1229">
        <v>135260</v>
      </c>
      <c r="D1229">
        <v>135165</v>
      </c>
      <c r="E1229">
        <v>135210</v>
      </c>
    </row>
    <row r="1230" spans="1:5" x14ac:dyDescent="0.25">
      <c r="A1230" s="2">
        <v>45784.698611111111</v>
      </c>
      <c r="B1230">
        <v>135330</v>
      </c>
      <c r="C1230">
        <v>135340</v>
      </c>
      <c r="D1230">
        <v>135225</v>
      </c>
      <c r="E1230">
        <v>135235</v>
      </c>
    </row>
    <row r="1231" spans="1:5" x14ac:dyDescent="0.25">
      <c r="A1231" s="2">
        <v>45784.697916666664</v>
      </c>
      <c r="B1231">
        <v>135275</v>
      </c>
      <c r="C1231">
        <v>135350</v>
      </c>
      <c r="D1231">
        <v>135265</v>
      </c>
      <c r="E1231">
        <v>135335</v>
      </c>
    </row>
    <row r="1232" spans="1:5" x14ac:dyDescent="0.25">
      <c r="A1232" s="2">
        <v>45784.697222222225</v>
      </c>
      <c r="B1232">
        <v>135325</v>
      </c>
      <c r="C1232">
        <v>135335</v>
      </c>
      <c r="D1232">
        <v>135235</v>
      </c>
      <c r="E1232">
        <v>135275</v>
      </c>
    </row>
    <row r="1233" spans="1:5" x14ac:dyDescent="0.25">
      <c r="A1233" s="2">
        <v>45784.696527777778</v>
      </c>
      <c r="B1233">
        <v>135365</v>
      </c>
      <c r="C1233">
        <v>135440</v>
      </c>
      <c r="D1233">
        <v>135300</v>
      </c>
      <c r="E1233">
        <v>135325</v>
      </c>
    </row>
    <row r="1234" spans="1:5" x14ac:dyDescent="0.25">
      <c r="A1234" s="2">
        <v>45784.695833333331</v>
      </c>
      <c r="B1234">
        <v>135170</v>
      </c>
      <c r="C1234">
        <v>135390</v>
      </c>
      <c r="D1234">
        <v>135170</v>
      </c>
      <c r="E1234">
        <v>135360</v>
      </c>
    </row>
    <row r="1235" spans="1:5" x14ac:dyDescent="0.25">
      <c r="A1235" s="2">
        <v>45784.695138888892</v>
      </c>
      <c r="B1235">
        <v>135090</v>
      </c>
      <c r="C1235">
        <v>135220</v>
      </c>
      <c r="D1235">
        <v>135070</v>
      </c>
      <c r="E1235">
        <v>135175</v>
      </c>
    </row>
    <row r="1236" spans="1:5" x14ac:dyDescent="0.25">
      <c r="A1236" s="2">
        <v>45784.694444444445</v>
      </c>
      <c r="B1236">
        <v>135090</v>
      </c>
      <c r="C1236">
        <v>135135</v>
      </c>
      <c r="D1236">
        <v>135065</v>
      </c>
      <c r="E1236">
        <v>135090</v>
      </c>
    </row>
    <row r="1237" spans="1:5" x14ac:dyDescent="0.25">
      <c r="A1237" s="2">
        <v>45784.693749999999</v>
      </c>
      <c r="B1237">
        <v>135075</v>
      </c>
      <c r="C1237">
        <v>135110</v>
      </c>
      <c r="D1237">
        <v>135045</v>
      </c>
      <c r="E1237">
        <v>135090</v>
      </c>
    </row>
    <row r="1238" spans="1:5" x14ac:dyDescent="0.25">
      <c r="A1238" s="2">
        <v>45784.693055555559</v>
      </c>
      <c r="B1238">
        <v>135140</v>
      </c>
      <c r="C1238">
        <v>135160</v>
      </c>
      <c r="D1238">
        <v>135075</v>
      </c>
      <c r="E1238">
        <v>135075</v>
      </c>
    </row>
    <row r="1239" spans="1:5" x14ac:dyDescent="0.25">
      <c r="A1239" s="2">
        <v>45784.692361111112</v>
      </c>
      <c r="B1239">
        <v>135055</v>
      </c>
      <c r="C1239">
        <v>135145</v>
      </c>
      <c r="D1239">
        <v>135055</v>
      </c>
      <c r="E1239">
        <v>135145</v>
      </c>
    </row>
    <row r="1240" spans="1:5" x14ac:dyDescent="0.25">
      <c r="A1240" s="2">
        <v>45784.691666666666</v>
      </c>
      <c r="B1240">
        <v>135040</v>
      </c>
      <c r="C1240">
        <v>135075</v>
      </c>
      <c r="D1240">
        <v>135040</v>
      </c>
      <c r="E1240">
        <v>135055</v>
      </c>
    </row>
    <row r="1241" spans="1:5" x14ac:dyDescent="0.25">
      <c r="A1241" s="2">
        <v>45784.690972222219</v>
      </c>
      <c r="B1241">
        <v>135015</v>
      </c>
      <c r="C1241">
        <v>135050</v>
      </c>
      <c r="D1241">
        <v>134995</v>
      </c>
      <c r="E1241">
        <v>135045</v>
      </c>
    </row>
    <row r="1242" spans="1:5" x14ac:dyDescent="0.25">
      <c r="A1242" s="2">
        <v>45784.69027777778</v>
      </c>
      <c r="B1242">
        <v>135055</v>
      </c>
      <c r="C1242">
        <v>135065</v>
      </c>
      <c r="D1242">
        <v>134980</v>
      </c>
      <c r="E1242">
        <v>135015</v>
      </c>
    </row>
    <row r="1243" spans="1:5" x14ac:dyDescent="0.25">
      <c r="A1243" s="2">
        <v>45784.689583333333</v>
      </c>
      <c r="B1243">
        <v>135050</v>
      </c>
      <c r="C1243">
        <v>135095</v>
      </c>
      <c r="D1243">
        <v>135025</v>
      </c>
      <c r="E1243">
        <v>135055</v>
      </c>
    </row>
    <row r="1244" spans="1:5" x14ac:dyDescent="0.25">
      <c r="A1244" s="2">
        <v>45784.688888888886</v>
      </c>
      <c r="B1244">
        <v>135085</v>
      </c>
      <c r="C1244">
        <v>135090</v>
      </c>
      <c r="D1244">
        <v>135035</v>
      </c>
      <c r="E1244">
        <v>135055</v>
      </c>
    </row>
    <row r="1245" spans="1:5" x14ac:dyDescent="0.25">
      <c r="A1245" s="2">
        <v>45784.688194444447</v>
      </c>
      <c r="B1245">
        <v>135035</v>
      </c>
      <c r="C1245">
        <v>135085</v>
      </c>
      <c r="D1245">
        <v>134995</v>
      </c>
      <c r="E1245">
        <v>135080</v>
      </c>
    </row>
    <row r="1246" spans="1:5" x14ac:dyDescent="0.25">
      <c r="A1246" s="2">
        <v>45784.6875</v>
      </c>
      <c r="B1246">
        <v>134975</v>
      </c>
      <c r="C1246">
        <v>135050</v>
      </c>
      <c r="D1246">
        <v>134940</v>
      </c>
      <c r="E1246">
        <v>135030</v>
      </c>
    </row>
    <row r="1247" spans="1:5" x14ac:dyDescent="0.25">
      <c r="A1247" s="2">
        <v>45784.686805555553</v>
      </c>
      <c r="B1247">
        <v>135035</v>
      </c>
      <c r="C1247">
        <v>135035</v>
      </c>
      <c r="D1247">
        <v>134950</v>
      </c>
      <c r="E1247">
        <v>134975</v>
      </c>
    </row>
    <row r="1248" spans="1:5" x14ac:dyDescent="0.25">
      <c r="A1248" s="2">
        <v>45784.686111111114</v>
      </c>
      <c r="B1248">
        <v>134980</v>
      </c>
      <c r="C1248">
        <v>135050</v>
      </c>
      <c r="D1248">
        <v>134980</v>
      </c>
      <c r="E1248">
        <v>135030</v>
      </c>
    </row>
    <row r="1249" spans="1:5" x14ac:dyDescent="0.25">
      <c r="A1249" s="2">
        <v>45784.685416666667</v>
      </c>
      <c r="B1249">
        <v>134940</v>
      </c>
      <c r="C1249">
        <v>134995</v>
      </c>
      <c r="D1249">
        <v>134895</v>
      </c>
      <c r="E1249">
        <v>134985</v>
      </c>
    </row>
    <row r="1250" spans="1:5" x14ac:dyDescent="0.25">
      <c r="A1250" s="2">
        <v>45784.68472222222</v>
      </c>
      <c r="B1250">
        <v>135020</v>
      </c>
      <c r="C1250">
        <v>135020</v>
      </c>
      <c r="D1250">
        <v>134930</v>
      </c>
      <c r="E1250">
        <v>134940</v>
      </c>
    </row>
    <row r="1251" spans="1:5" x14ac:dyDescent="0.25">
      <c r="A1251" s="2">
        <v>45784.684027777781</v>
      </c>
      <c r="B1251">
        <v>135090</v>
      </c>
      <c r="C1251">
        <v>135100</v>
      </c>
      <c r="D1251">
        <v>135000</v>
      </c>
      <c r="E1251">
        <v>135025</v>
      </c>
    </row>
    <row r="1252" spans="1:5" x14ac:dyDescent="0.25">
      <c r="A1252" s="2">
        <v>45784.683333333334</v>
      </c>
      <c r="B1252">
        <v>135140</v>
      </c>
      <c r="C1252">
        <v>135145</v>
      </c>
      <c r="D1252">
        <v>135055</v>
      </c>
      <c r="E1252">
        <v>135085</v>
      </c>
    </row>
    <row r="1253" spans="1:5" x14ac:dyDescent="0.25">
      <c r="A1253" s="2">
        <v>45784.682638888888</v>
      </c>
      <c r="B1253">
        <v>135105</v>
      </c>
      <c r="C1253">
        <v>135150</v>
      </c>
      <c r="D1253">
        <v>135085</v>
      </c>
      <c r="E1253">
        <v>135145</v>
      </c>
    </row>
    <row r="1254" spans="1:5" x14ac:dyDescent="0.25">
      <c r="A1254" s="2">
        <v>45784.681944444441</v>
      </c>
      <c r="B1254">
        <v>135135</v>
      </c>
      <c r="C1254">
        <v>135140</v>
      </c>
      <c r="D1254">
        <v>135090</v>
      </c>
      <c r="E1254">
        <v>135110</v>
      </c>
    </row>
    <row r="1255" spans="1:5" x14ac:dyDescent="0.25">
      <c r="A1255" s="2">
        <v>45784.681250000001</v>
      </c>
      <c r="B1255">
        <v>135110</v>
      </c>
      <c r="C1255">
        <v>135135</v>
      </c>
      <c r="D1255">
        <v>135070</v>
      </c>
      <c r="E1255">
        <v>135135</v>
      </c>
    </row>
    <row r="1256" spans="1:5" x14ac:dyDescent="0.25">
      <c r="A1256" s="2">
        <v>45784.680555555555</v>
      </c>
      <c r="B1256">
        <v>135110</v>
      </c>
      <c r="C1256">
        <v>135150</v>
      </c>
      <c r="D1256">
        <v>135095</v>
      </c>
      <c r="E1256">
        <v>135115</v>
      </c>
    </row>
    <row r="1257" spans="1:5" x14ac:dyDescent="0.25">
      <c r="A1257" s="2">
        <v>45784.679861111108</v>
      </c>
      <c r="B1257">
        <v>135025</v>
      </c>
      <c r="C1257">
        <v>135135</v>
      </c>
      <c r="D1257">
        <v>134995</v>
      </c>
      <c r="E1257">
        <v>135115</v>
      </c>
    </row>
    <row r="1258" spans="1:5" x14ac:dyDescent="0.25">
      <c r="A1258" s="2">
        <v>45784.679166666669</v>
      </c>
      <c r="B1258">
        <v>135000</v>
      </c>
      <c r="C1258">
        <v>135025</v>
      </c>
      <c r="D1258">
        <v>134980</v>
      </c>
      <c r="E1258">
        <v>135020</v>
      </c>
    </row>
    <row r="1259" spans="1:5" x14ac:dyDescent="0.25">
      <c r="A1259" s="2">
        <v>45784.678472222222</v>
      </c>
      <c r="B1259">
        <v>134970</v>
      </c>
      <c r="C1259">
        <v>135055</v>
      </c>
      <c r="D1259">
        <v>134930</v>
      </c>
      <c r="E1259">
        <v>135000</v>
      </c>
    </row>
    <row r="1260" spans="1:5" x14ac:dyDescent="0.25">
      <c r="A1260" s="2">
        <v>45784.677777777775</v>
      </c>
      <c r="B1260">
        <v>135025</v>
      </c>
      <c r="C1260">
        <v>135045</v>
      </c>
      <c r="D1260">
        <v>134955</v>
      </c>
      <c r="E1260">
        <v>134975</v>
      </c>
    </row>
    <row r="1261" spans="1:5" x14ac:dyDescent="0.25">
      <c r="A1261" s="2">
        <v>45784.677083333336</v>
      </c>
      <c r="B1261">
        <v>135095</v>
      </c>
      <c r="C1261">
        <v>135100</v>
      </c>
      <c r="D1261">
        <v>135000</v>
      </c>
      <c r="E1261">
        <v>135020</v>
      </c>
    </row>
    <row r="1262" spans="1:5" x14ac:dyDescent="0.25">
      <c r="A1262" s="2">
        <v>45784.676388888889</v>
      </c>
      <c r="B1262">
        <v>135090</v>
      </c>
      <c r="C1262">
        <v>135100</v>
      </c>
      <c r="D1262">
        <v>135035</v>
      </c>
      <c r="E1262">
        <v>135090</v>
      </c>
    </row>
    <row r="1263" spans="1:5" x14ac:dyDescent="0.25">
      <c r="A1263" s="2">
        <v>45784.675694444442</v>
      </c>
      <c r="B1263">
        <v>135090</v>
      </c>
      <c r="C1263">
        <v>135125</v>
      </c>
      <c r="D1263">
        <v>135065</v>
      </c>
      <c r="E1263">
        <v>135090</v>
      </c>
    </row>
    <row r="1264" spans="1:5" x14ac:dyDescent="0.25">
      <c r="A1264" s="2">
        <v>45784.675000000003</v>
      </c>
      <c r="B1264">
        <v>135050</v>
      </c>
      <c r="C1264">
        <v>135105</v>
      </c>
      <c r="D1264">
        <v>135005</v>
      </c>
      <c r="E1264">
        <v>135095</v>
      </c>
    </row>
    <row r="1265" spans="1:5" x14ac:dyDescent="0.25">
      <c r="A1265" s="2">
        <v>45784.674305555556</v>
      </c>
      <c r="B1265">
        <v>135080</v>
      </c>
      <c r="C1265">
        <v>135100</v>
      </c>
      <c r="D1265">
        <v>135030</v>
      </c>
      <c r="E1265">
        <v>135050</v>
      </c>
    </row>
    <row r="1266" spans="1:5" x14ac:dyDescent="0.25">
      <c r="A1266" s="2">
        <v>45784.673611111109</v>
      </c>
      <c r="B1266">
        <v>135140</v>
      </c>
      <c r="C1266">
        <v>135160</v>
      </c>
      <c r="D1266">
        <v>135070</v>
      </c>
      <c r="E1266">
        <v>135085</v>
      </c>
    </row>
    <row r="1267" spans="1:5" x14ac:dyDescent="0.25">
      <c r="A1267" s="2">
        <v>45784.67291666667</v>
      </c>
      <c r="B1267">
        <v>135135</v>
      </c>
      <c r="C1267">
        <v>135150</v>
      </c>
      <c r="D1267">
        <v>135070</v>
      </c>
      <c r="E1267">
        <v>135140</v>
      </c>
    </row>
    <row r="1268" spans="1:5" x14ac:dyDescent="0.25">
      <c r="A1268" s="2">
        <v>45784.672222222223</v>
      </c>
      <c r="B1268">
        <v>135065</v>
      </c>
      <c r="C1268">
        <v>135135</v>
      </c>
      <c r="D1268">
        <v>135055</v>
      </c>
      <c r="E1268">
        <v>135135</v>
      </c>
    </row>
    <row r="1269" spans="1:5" x14ac:dyDescent="0.25">
      <c r="A1269" s="2">
        <v>45784.671527777777</v>
      </c>
      <c r="B1269">
        <v>135080</v>
      </c>
      <c r="C1269">
        <v>135120</v>
      </c>
      <c r="D1269">
        <v>135045</v>
      </c>
      <c r="E1269">
        <v>135065</v>
      </c>
    </row>
    <row r="1270" spans="1:5" x14ac:dyDescent="0.25">
      <c r="A1270" s="2">
        <v>45784.67083333333</v>
      </c>
      <c r="B1270">
        <v>135090</v>
      </c>
      <c r="C1270">
        <v>135120</v>
      </c>
      <c r="D1270">
        <v>134995</v>
      </c>
      <c r="E1270">
        <v>135085</v>
      </c>
    </row>
    <row r="1271" spans="1:5" x14ac:dyDescent="0.25">
      <c r="A1271" s="2">
        <v>45784.670138888891</v>
      </c>
      <c r="B1271">
        <v>135130</v>
      </c>
      <c r="C1271">
        <v>135130</v>
      </c>
      <c r="D1271">
        <v>135040</v>
      </c>
      <c r="E1271">
        <v>135090</v>
      </c>
    </row>
    <row r="1272" spans="1:5" x14ac:dyDescent="0.25">
      <c r="A1272" s="2">
        <v>45784.669444444444</v>
      </c>
      <c r="B1272">
        <v>135130</v>
      </c>
      <c r="C1272">
        <v>135145</v>
      </c>
      <c r="D1272">
        <v>135085</v>
      </c>
      <c r="E1272">
        <v>135130</v>
      </c>
    </row>
    <row r="1273" spans="1:5" x14ac:dyDescent="0.25">
      <c r="A1273" s="2">
        <v>45784.668749999997</v>
      </c>
      <c r="B1273">
        <v>135095</v>
      </c>
      <c r="C1273">
        <v>135175</v>
      </c>
      <c r="D1273">
        <v>135085</v>
      </c>
      <c r="E1273">
        <v>135135</v>
      </c>
    </row>
    <row r="1274" spans="1:5" x14ac:dyDescent="0.25">
      <c r="A1274" s="2">
        <v>45784.668055555558</v>
      </c>
      <c r="B1274">
        <v>135160</v>
      </c>
      <c r="C1274">
        <v>135160</v>
      </c>
      <c r="D1274">
        <v>135090</v>
      </c>
      <c r="E1274">
        <v>135095</v>
      </c>
    </row>
    <row r="1275" spans="1:5" x14ac:dyDescent="0.25">
      <c r="A1275" s="2">
        <v>45784.667361111111</v>
      </c>
      <c r="B1275">
        <v>135125</v>
      </c>
      <c r="C1275">
        <v>135195</v>
      </c>
      <c r="D1275">
        <v>135120</v>
      </c>
      <c r="E1275">
        <v>135160</v>
      </c>
    </row>
    <row r="1276" spans="1:5" x14ac:dyDescent="0.25">
      <c r="A1276" s="2">
        <v>45784.666666666664</v>
      </c>
      <c r="B1276">
        <v>135245</v>
      </c>
      <c r="C1276">
        <v>135245</v>
      </c>
      <c r="D1276">
        <v>135120</v>
      </c>
      <c r="E1276">
        <v>135130</v>
      </c>
    </row>
    <row r="1277" spans="1:5" x14ac:dyDescent="0.25">
      <c r="A1277" s="2">
        <v>45784.665972222225</v>
      </c>
      <c r="B1277">
        <v>135250</v>
      </c>
      <c r="C1277">
        <v>135270</v>
      </c>
      <c r="D1277">
        <v>135215</v>
      </c>
      <c r="E1277">
        <v>135250</v>
      </c>
    </row>
    <row r="1278" spans="1:5" x14ac:dyDescent="0.25">
      <c r="A1278" s="2">
        <v>45784.665277777778</v>
      </c>
      <c r="B1278">
        <v>135305</v>
      </c>
      <c r="C1278">
        <v>135325</v>
      </c>
      <c r="D1278">
        <v>135240</v>
      </c>
      <c r="E1278">
        <v>135255</v>
      </c>
    </row>
    <row r="1279" spans="1:5" x14ac:dyDescent="0.25">
      <c r="A1279" s="2">
        <v>45784.664583333331</v>
      </c>
      <c r="B1279">
        <v>135195</v>
      </c>
      <c r="C1279">
        <v>135345</v>
      </c>
      <c r="D1279">
        <v>135195</v>
      </c>
      <c r="E1279">
        <v>135310</v>
      </c>
    </row>
    <row r="1280" spans="1:5" x14ac:dyDescent="0.25">
      <c r="A1280" s="2">
        <v>45784.663888888892</v>
      </c>
      <c r="B1280">
        <v>135150</v>
      </c>
      <c r="C1280">
        <v>135200</v>
      </c>
      <c r="D1280">
        <v>135125</v>
      </c>
      <c r="E1280">
        <v>135195</v>
      </c>
    </row>
    <row r="1281" spans="1:5" x14ac:dyDescent="0.25">
      <c r="A1281" s="2">
        <v>45784.663194444445</v>
      </c>
      <c r="B1281">
        <v>135090</v>
      </c>
      <c r="C1281">
        <v>135170</v>
      </c>
      <c r="D1281">
        <v>135090</v>
      </c>
      <c r="E1281">
        <v>135150</v>
      </c>
    </row>
    <row r="1282" spans="1:5" x14ac:dyDescent="0.25">
      <c r="A1282" s="2">
        <v>45784.662499999999</v>
      </c>
      <c r="B1282">
        <v>135020</v>
      </c>
      <c r="C1282">
        <v>135105</v>
      </c>
      <c r="D1282">
        <v>134990</v>
      </c>
      <c r="E1282">
        <v>135090</v>
      </c>
    </row>
    <row r="1283" spans="1:5" x14ac:dyDescent="0.25">
      <c r="A1283" s="2">
        <v>45784.661805555559</v>
      </c>
      <c r="B1283">
        <v>135010</v>
      </c>
      <c r="C1283">
        <v>135065</v>
      </c>
      <c r="D1283">
        <v>134960</v>
      </c>
      <c r="E1283">
        <v>135025</v>
      </c>
    </row>
    <row r="1284" spans="1:5" x14ac:dyDescent="0.25">
      <c r="A1284" s="2">
        <v>45784.661111111112</v>
      </c>
      <c r="B1284">
        <v>135070</v>
      </c>
      <c r="C1284">
        <v>135115</v>
      </c>
      <c r="D1284">
        <v>134995</v>
      </c>
      <c r="E1284">
        <v>135010</v>
      </c>
    </row>
    <row r="1285" spans="1:5" x14ac:dyDescent="0.25">
      <c r="A1285" s="2">
        <v>45784.660416666666</v>
      </c>
      <c r="B1285">
        <v>135040</v>
      </c>
      <c r="C1285">
        <v>135115</v>
      </c>
      <c r="D1285">
        <v>135035</v>
      </c>
      <c r="E1285">
        <v>135070</v>
      </c>
    </row>
    <row r="1286" spans="1:5" x14ac:dyDescent="0.25">
      <c r="A1286" s="2">
        <v>45784.659722222219</v>
      </c>
      <c r="B1286">
        <v>135095</v>
      </c>
      <c r="C1286">
        <v>135175</v>
      </c>
      <c r="D1286">
        <v>135035</v>
      </c>
      <c r="E1286">
        <v>135035</v>
      </c>
    </row>
    <row r="1287" spans="1:5" x14ac:dyDescent="0.25">
      <c r="A1287" s="2">
        <v>45784.65902777778</v>
      </c>
      <c r="B1287">
        <v>135120</v>
      </c>
      <c r="C1287">
        <v>135125</v>
      </c>
      <c r="D1287">
        <v>135015</v>
      </c>
      <c r="E1287">
        <v>135100</v>
      </c>
    </row>
    <row r="1288" spans="1:5" x14ac:dyDescent="0.25">
      <c r="A1288" s="2">
        <v>45784.658333333333</v>
      </c>
      <c r="B1288">
        <v>135195</v>
      </c>
      <c r="C1288">
        <v>135195</v>
      </c>
      <c r="D1288">
        <v>135100</v>
      </c>
      <c r="E1288">
        <v>135120</v>
      </c>
    </row>
    <row r="1289" spans="1:5" x14ac:dyDescent="0.25">
      <c r="A1289" s="2">
        <v>45784.657638888886</v>
      </c>
      <c r="B1289">
        <v>135200</v>
      </c>
      <c r="C1289">
        <v>135230</v>
      </c>
      <c r="D1289">
        <v>135140</v>
      </c>
      <c r="E1289">
        <v>135200</v>
      </c>
    </row>
    <row r="1290" spans="1:5" x14ac:dyDescent="0.25">
      <c r="A1290" s="2">
        <v>45784.656944444447</v>
      </c>
      <c r="B1290">
        <v>135245</v>
      </c>
      <c r="C1290">
        <v>135260</v>
      </c>
      <c r="D1290">
        <v>135140</v>
      </c>
      <c r="E1290">
        <v>135205</v>
      </c>
    </row>
    <row r="1291" spans="1:5" x14ac:dyDescent="0.25">
      <c r="A1291" s="2">
        <v>45784.65625</v>
      </c>
      <c r="B1291">
        <v>135325</v>
      </c>
      <c r="C1291">
        <v>135380</v>
      </c>
      <c r="D1291">
        <v>135240</v>
      </c>
      <c r="E1291">
        <v>135250</v>
      </c>
    </row>
    <row r="1292" spans="1:5" x14ac:dyDescent="0.25">
      <c r="A1292" s="2">
        <v>45784.655555555553</v>
      </c>
      <c r="B1292">
        <v>135370</v>
      </c>
      <c r="C1292">
        <v>135385</v>
      </c>
      <c r="D1292">
        <v>135285</v>
      </c>
      <c r="E1292">
        <v>135320</v>
      </c>
    </row>
    <row r="1293" spans="1:5" x14ac:dyDescent="0.25">
      <c r="A1293" s="2">
        <v>45784.654861111114</v>
      </c>
      <c r="B1293">
        <v>135340</v>
      </c>
      <c r="C1293">
        <v>135385</v>
      </c>
      <c r="D1293">
        <v>135320</v>
      </c>
      <c r="E1293">
        <v>135370</v>
      </c>
    </row>
    <row r="1294" spans="1:5" x14ac:dyDescent="0.25">
      <c r="A1294" s="2">
        <v>45784.654166666667</v>
      </c>
      <c r="B1294">
        <v>135345</v>
      </c>
      <c r="C1294">
        <v>135395</v>
      </c>
      <c r="D1294">
        <v>135320</v>
      </c>
      <c r="E1294">
        <v>135335</v>
      </c>
    </row>
    <row r="1295" spans="1:5" x14ac:dyDescent="0.25">
      <c r="A1295" s="2">
        <v>45784.65347222222</v>
      </c>
      <c r="B1295">
        <v>135395</v>
      </c>
      <c r="C1295">
        <v>135395</v>
      </c>
      <c r="D1295">
        <v>135310</v>
      </c>
      <c r="E1295">
        <v>135345</v>
      </c>
    </row>
    <row r="1296" spans="1:5" x14ac:dyDescent="0.25">
      <c r="A1296" s="2">
        <v>45784.652777777781</v>
      </c>
      <c r="B1296">
        <v>135390</v>
      </c>
      <c r="C1296">
        <v>135430</v>
      </c>
      <c r="D1296">
        <v>135370</v>
      </c>
      <c r="E1296">
        <v>135390</v>
      </c>
    </row>
    <row r="1297" spans="1:5" x14ac:dyDescent="0.25">
      <c r="A1297" s="2">
        <v>45784.652083333334</v>
      </c>
      <c r="B1297">
        <v>135360</v>
      </c>
      <c r="C1297">
        <v>135400</v>
      </c>
      <c r="D1297">
        <v>135220</v>
      </c>
      <c r="E1297">
        <v>135390</v>
      </c>
    </row>
    <row r="1298" spans="1:5" x14ac:dyDescent="0.25">
      <c r="A1298" s="2">
        <v>45784.651388888888</v>
      </c>
      <c r="B1298">
        <v>135370</v>
      </c>
      <c r="C1298">
        <v>135430</v>
      </c>
      <c r="D1298">
        <v>135335</v>
      </c>
      <c r="E1298">
        <v>135360</v>
      </c>
    </row>
    <row r="1299" spans="1:5" x14ac:dyDescent="0.25">
      <c r="A1299" s="2">
        <v>45784.650694444441</v>
      </c>
      <c r="B1299">
        <v>135305</v>
      </c>
      <c r="C1299">
        <v>135445</v>
      </c>
      <c r="D1299">
        <v>135295</v>
      </c>
      <c r="E1299">
        <v>135375</v>
      </c>
    </row>
    <row r="1300" spans="1:5" x14ac:dyDescent="0.25">
      <c r="A1300" s="2">
        <v>45784.65</v>
      </c>
      <c r="B1300">
        <v>135230</v>
      </c>
      <c r="C1300">
        <v>135325</v>
      </c>
      <c r="D1300">
        <v>135200</v>
      </c>
      <c r="E1300">
        <v>135300</v>
      </c>
    </row>
    <row r="1301" spans="1:5" x14ac:dyDescent="0.25">
      <c r="A1301" s="2">
        <v>45784.649305555555</v>
      </c>
      <c r="B1301">
        <v>135300</v>
      </c>
      <c r="C1301">
        <v>135315</v>
      </c>
      <c r="D1301">
        <v>135220</v>
      </c>
      <c r="E1301">
        <v>135225</v>
      </c>
    </row>
    <row r="1302" spans="1:5" x14ac:dyDescent="0.25">
      <c r="A1302" s="2">
        <v>45784.648611111108</v>
      </c>
      <c r="B1302">
        <v>135310</v>
      </c>
      <c r="C1302">
        <v>135345</v>
      </c>
      <c r="D1302">
        <v>135280</v>
      </c>
      <c r="E1302">
        <v>135290</v>
      </c>
    </row>
    <row r="1303" spans="1:5" x14ac:dyDescent="0.25">
      <c r="A1303" s="2">
        <v>45784.647916666669</v>
      </c>
      <c r="B1303">
        <v>135230</v>
      </c>
      <c r="C1303">
        <v>135320</v>
      </c>
      <c r="D1303">
        <v>135230</v>
      </c>
      <c r="E1303">
        <v>135310</v>
      </c>
    </row>
    <row r="1304" spans="1:5" x14ac:dyDescent="0.25">
      <c r="A1304" s="2">
        <v>45784.647222222222</v>
      </c>
      <c r="B1304">
        <v>135175</v>
      </c>
      <c r="C1304">
        <v>135280</v>
      </c>
      <c r="D1304">
        <v>135175</v>
      </c>
      <c r="E1304">
        <v>135230</v>
      </c>
    </row>
    <row r="1305" spans="1:5" x14ac:dyDescent="0.25">
      <c r="A1305" s="2">
        <v>45784.646527777775</v>
      </c>
      <c r="B1305">
        <v>135160</v>
      </c>
      <c r="C1305">
        <v>135215</v>
      </c>
      <c r="D1305">
        <v>135150</v>
      </c>
      <c r="E1305">
        <v>135175</v>
      </c>
    </row>
    <row r="1306" spans="1:5" x14ac:dyDescent="0.25">
      <c r="A1306" s="2">
        <v>45784.645833333336</v>
      </c>
      <c r="B1306">
        <v>135195</v>
      </c>
      <c r="C1306">
        <v>135215</v>
      </c>
      <c r="D1306">
        <v>135125</v>
      </c>
      <c r="E1306">
        <v>135160</v>
      </c>
    </row>
    <row r="1307" spans="1:5" x14ac:dyDescent="0.25">
      <c r="A1307" s="2">
        <v>45784.645138888889</v>
      </c>
      <c r="B1307">
        <v>135220</v>
      </c>
      <c r="C1307">
        <v>135225</v>
      </c>
      <c r="D1307">
        <v>135180</v>
      </c>
      <c r="E1307">
        <v>135200</v>
      </c>
    </row>
    <row r="1308" spans="1:5" x14ac:dyDescent="0.25">
      <c r="A1308" s="2">
        <v>45784.644444444442</v>
      </c>
      <c r="B1308">
        <v>135215</v>
      </c>
      <c r="C1308">
        <v>135225</v>
      </c>
      <c r="D1308">
        <v>135190</v>
      </c>
      <c r="E1308">
        <v>135220</v>
      </c>
    </row>
    <row r="1309" spans="1:5" x14ac:dyDescent="0.25">
      <c r="A1309" s="2">
        <v>45784.643750000003</v>
      </c>
      <c r="B1309">
        <v>135180</v>
      </c>
      <c r="C1309">
        <v>135225</v>
      </c>
      <c r="D1309">
        <v>135175</v>
      </c>
      <c r="E1309">
        <v>135210</v>
      </c>
    </row>
    <row r="1310" spans="1:5" x14ac:dyDescent="0.25">
      <c r="A1310" s="2">
        <v>45784.643055555556</v>
      </c>
      <c r="B1310">
        <v>135160</v>
      </c>
      <c r="C1310">
        <v>135195</v>
      </c>
      <c r="D1310">
        <v>135120</v>
      </c>
      <c r="E1310">
        <v>135180</v>
      </c>
    </row>
    <row r="1311" spans="1:5" x14ac:dyDescent="0.25">
      <c r="A1311" s="2">
        <v>45784.642361111109</v>
      </c>
      <c r="B1311">
        <v>135140</v>
      </c>
      <c r="C1311">
        <v>135180</v>
      </c>
      <c r="D1311">
        <v>135135</v>
      </c>
      <c r="E1311">
        <v>135160</v>
      </c>
    </row>
    <row r="1312" spans="1:5" x14ac:dyDescent="0.25">
      <c r="A1312" s="2">
        <v>45784.64166666667</v>
      </c>
      <c r="B1312">
        <v>135130</v>
      </c>
      <c r="C1312">
        <v>135155</v>
      </c>
      <c r="D1312">
        <v>135115</v>
      </c>
      <c r="E1312">
        <v>135135</v>
      </c>
    </row>
    <row r="1313" spans="1:5" x14ac:dyDescent="0.25">
      <c r="A1313" s="2">
        <v>45784.640972222223</v>
      </c>
      <c r="B1313">
        <v>135130</v>
      </c>
      <c r="C1313">
        <v>135175</v>
      </c>
      <c r="D1313">
        <v>135120</v>
      </c>
      <c r="E1313">
        <v>135125</v>
      </c>
    </row>
    <row r="1314" spans="1:5" x14ac:dyDescent="0.25">
      <c r="A1314" s="2">
        <v>45784.640277777777</v>
      </c>
      <c r="B1314">
        <v>135160</v>
      </c>
      <c r="C1314">
        <v>135170</v>
      </c>
      <c r="D1314">
        <v>135080</v>
      </c>
      <c r="E1314">
        <v>135135</v>
      </c>
    </row>
    <row r="1315" spans="1:5" x14ac:dyDescent="0.25">
      <c r="A1315" s="2">
        <v>45784.63958333333</v>
      </c>
      <c r="B1315">
        <v>135185</v>
      </c>
      <c r="C1315">
        <v>135205</v>
      </c>
      <c r="D1315">
        <v>135155</v>
      </c>
      <c r="E1315">
        <v>135160</v>
      </c>
    </row>
    <row r="1316" spans="1:5" x14ac:dyDescent="0.25">
      <c r="A1316" s="2">
        <v>45784.638888888891</v>
      </c>
      <c r="B1316">
        <v>135150</v>
      </c>
      <c r="C1316">
        <v>135220</v>
      </c>
      <c r="D1316">
        <v>135135</v>
      </c>
      <c r="E1316">
        <v>135185</v>
      </c>
    </row>
    <row r="1317" spans="1:5" x14ac:dyDescent="0.25">
      <c r="A1317" s="2">
        <v>45784.638194444444</v>
      </c>
      <c r="B1317">
        <v>135185</v>
      </c>
      <c r="C1317">
        <v>135190</v>
      </c>
      <c r="D1317">
        <v>135110</v>
      </c>
      <c r="E1317">
        <v>135150</v>
      </c>
    </row>
    <row r="1318" spans="1:5" x14ac:dyDescent="0.25">
      <c r="A1318" s="2">
        <v>45784.637499999997</v>
      </c>
      <c r="B1318">
        <v>135160</v>
      </c>
      <c r="C1318">
        <v>135200</v>
      </c>
      <c r="D1318">
        <v>135150</v>
      </c>
      <c r="E1318">
        <v>135185</v>
      </c>
    </row>
    <row r="1319" spans="1:5" x14ac:dyDescent="0.25">
      <c r="A1319" s="2">
        <v>45784.636805555558</v>
      </c>
      <c r="B1319">
        <v>135045</v>
      </c>
      <c r="C1319">
        <v>135190</v>
      </c>
      <c r="D1319">
        <v>135035</v>
      </c>
      <c r="E1319">
        <v>135165</v>
      </c>
    </row>
    <row r="1320" spans="1:5" x14ac:dyDescent="0.25">
      <c r="A1320" s="2">
        <v>45784.636111111111</v>
      </c>
      <c r="B1320">
        <v>135060</v>
      </c>
      <c r="C1320">
        <v>135075</v>
      </c>
      <c r="D1320">
        <v>135015</v>
      </c>
      <c r="E1320">
        <v>135050</v>
      </c>
    </row>
    <row r="1321" spans="1:5" x14ac:dyDescent="0.25">
      <c r="A1321" s="2">
        <v>45784.635416666664</v>
      </c>
      <c r="B1321">
        <v>135060</v>
      </c>
      <c r="C1321">
        <v>135080</v>
      </c>
      <c r="D1321">
        <v>135000</v>
      </c>
      <c r="E1321">
        <v>135060</v>
      </c>
    </row>
    <row r="1322" spans="1:5" x14ac:dyDescent="0.25">
      <c r="A1322" s="2">
        <v>45784.634722222225</v>
      </c>
      <c r="B1322">
        <v>135075</v>
      </c>
      <c r="C1322">
        <v>135105</v>
      </c>
      <c r="D1322">
        <v>135055</v>
      </c>
      <c r="E1322">
        <v>135060</v>
      </c>
    </row>
    <row r="1323" spans="1:5" x14ac:dyDescent="0.25">
      <c r="A1323" s="2">
        <v>45784.634027777778</v>
      </c>
      <c r="B1323">
        <v>135080</v>
      </c>
      <c r="C1323">
        <v>135155</v>
      </c>
      <c r="D1323">
        <v>135070</v>
      </c>
      <c r="E1323">
        <v>135075</v>
      </c>
    </row>
    <row r="1324" spans="1:5" x14ac:dyDescent="0.25">
      <c r="A1324" s="2">
        <v>45784.633333333331</v>
      </c>
      <c r="B1324">
        <v>135075</v>
      </c>
      <c r="C1324">
        <v>135115</v>
      </c>
      <c r="D1324">
        <v>135050</v>
      </c>
      <c r="E1324">
        <v>135080</v>
      </c>
    </row>
    <row r="1325" spans="1:5" x14ac:dyDescent="0.25">
      <c r="A1325" s="2">
        <v>45784.632638888892</v>
      </c>
      <c r="B1325">
        <v>135120</v>
      </c>
      <c r="C1325">
        <v>135190</v>
      </c>
      <c r="D1325">
        <v>135075</v>
      </c>
      <c r="E1325">
        <v>135080</v>
      </c>
    </row>
    <row r="1326" spans="1:5" x14ac:dyDescent="0.25">
      <c r="A1326" s="2">
        <v>45784.631944444445</v>
      </c>
      <c r="B1326">
        <v>135065</v>
      </c>
      <c r="C1326">
        <v>135125</v>
      </c>
      <c r="D1326">
        <v>135015</v>
      </c>
      <c r="E1326">
        <v>135115</v>
      </c>
    </row>
    <row r="1327" spans="1:5" x14ac:dyDescent="0.25">
      <c r="A1327" s="2">
        <v>45784.631249999999</v>
      </c>
      <c r="B1327">
        <v>135005</v>
      </c>
      <c r="C1327">
        <v>135075</v>
      </c>
      <c r="D1327">
        <v>134965</v>
      </c>
      <c r="E1327">
        <v>135070</v>
      </c>
    </row>
    <row r="1328" spans="1:5" x14ac:dyDescent="0.25">
      <c r="A1328" s="2">
        <v>45784.630555555559</v>
      </c>
      <c r="B1328">
        <v>135120</v>
      </c>
      <c r="C1328">
        <v>135140</v>
      </c>
      <c r="D1328">
        <v>134945</v>
      </c>
      <c r="E1328">
        <v>135000</v>
      </c>
    </row>
    <row r="1329" spans="1:5" x14ac:dyDescent="0.25">
      <c r="A1329" s="2">
        <v>45784.629861111112</v>
      </c>
      <c r="B1329">
        <v>135100</v>
      </c>
      <c r="C1329">
        <v>135165</v>
      </c>
      <c r="D1329">
        <v>135015</v>
      </c>
      <c r="E1329">
        <v>135120</v>
      </c>
    </row>
    <row r="1330" spans="1:5" x14ac:dyDescent="0.25">
      <c r="A1330" s="2">
        <v>45784.629166666666</v>
      </c>
      <c r="B1330">
        <v>135160</v>
      </c>
      <c r="C1330">
        <v>135175</v>
      </c>
      <c r="D1330">
        <v>135060</v>
      </c>
      <c r="E1330">
        <v>135100</v>
      </c>
    </row>
    <row r="1331" spans="1:5" x14ac:dyDescent="0.25">
      <c r="A1331" s="2">
        <v>45784.628472222219</v>
      </c>
      <c r="B1331">
        <v>135225</v>
      </c>
      <c r="C1331">
        <v>135235</v>
      </c>
      <c r="D1331">
        <v>135145</v>
      </c>
      <c r="E1331">
        <v>135160</v>
      </c>
    </row>
    <row r="1332" spans="1:5" x14ac:dyDescent="0.25">
      <c r="A1332" s="2">
        <v>45784.62777777778</v>
      </c>
      <c r="B1332">
        <v>135270</v>
      </c>
      <c r="C1332">
        <v>135275</v>
      </c>
      <c r="D1332">
        <v>135215</v>
      </c>
      <c r="E1332">
        <v>135225</v>
      </c>
    </row>
    <row r="1333" spans="1:5" x14ac:dyDescent="0.25">
      <c r="A1333" s="2">
        <v>45784.627083333333</v>
      </c>
      <c r="B1333">
        <v>135315</v>
      </c>
      <c r="C1333">
        <v>135320</v>
      </c>
      <c r="D1333">
        <v>135215</v>
      </c>
      <c r="E1333">
        <v>135270</v>
      </c>
    </row>
    <row r="1334" spans="1:5" x14ac:dyDescent="0.25">
      <c r="A1334" s="2">
        <v>45784.626388888886</v>
      </c>
      <c r="B1334">
        <v>135335</v>
      </c>
      <c r="C1334">
        <v>135415</v>
      </c>
      <c r="D1334">
        <v>135300</v>
      </c>
      <c r="E1334">
        <v>135315</v>
      </c>
    </row>
    <row r="1335" spans="1:5" x14ac:dyDescent="0.25">
      <c r="A1335" s="2">
        <v>45784.625694444447</v>
      </c>
      <c r="B1335">
        <v>135330</v>
      </c>
      <c r="C1335">
        <v>135355</v>
      </c>
      <c r="D1335">
        <v>135255</v>
      </c>
      <c r="E1335">
        <v>135340</v>
      </c>
    </row>
    <row r="1336" spans="1:5" x14ac:dyDescent="0.25">
      <c r="A1336" s="2">
        <v>45784.625</v>
      </c>
      <c r="B1336">
        <v>135235</v>
      </c>
      <c r="C1336">
        <v>135520</v>
      </c>
      <c r="D1336">
        <v>135105</v>
      </c>
      <c r="E1336">
        <v>135320</v>
      </c>
    </row>
    <row r="1337" spans="1:5" x14ac:dyDescent="0.25">
      <c r="A1337" s="2">
        <v>45784.624305555553</v>
      </c>
      <c r="B1337">
        <v>135235</v>
      </c>
      <c r="C1337">
        <v>135290</v>
      </c>
      <c r="D1337">
        <v>135210</v>
      </c>
      <c r="E1337">
        <v>135240</v>
      </c>
    </row>
    <row r="1338" spans="1:5" x14ac:dyDescent="0.25">
      <c r="A1338" s="2">
        <v>45784.623611111114</v>
      </c>
      <c r="B1338">
        <v>135235</v>
      </c>
      <c r="C1338">
        <v>135255</v>
      </c>
      <c r="D1338">
        <v>135220</v>
      </c>
      <c r="E1338">
        <v>135240</v>
      </c>
    </row>
    <row r="1339" spans="1:5" x14ac:dyDescent="0.25">
      <c r="A1339" s="2">
        <v>45784.622916666667</v>
      </c>
      <c r="B1339">
        <v>135235</v>
      </c>
      <c r="C1339">
        <v>135270</v>
      </c>
      <c r="D1339">
        <v>135215</v>
      </c>
      <c r="E1339">
        <v>135235</v>
      </c>
    </row>
    <row r="1340" spans="1:5" x14ac:dyDescent="0.25">
      <c r="A1340" s="2">
        <v>45784.62222222222</v>
      </c>
      <c r="B1340">
        <v>135155</v>
      </c>
      <c r="C1340">
        <v>135255</v>
      </c>
      <c r="D1340">
        <v>135150</v>
      </c>
      <c r="E1340">
        <v>135235</v>
      </c>
    </row>
    <row r="1341" spans="1:5" x14ac:dyDescent="0.25">
      <c r="A1341" s="2">
        <v>45784.621527777781</v>
      </c>
      <c r="B1341">
        <v>135125</v>
      </c>
      <c r="C1341">
        <v>135170</v>
      </c>
      <c r="D1341">
        <v>135080</v>
      </c>
      <c r="E1341">
        <v>135155</v>
      </c>
    </row>
    <row r="1342" spans="1:5" x14ac:dyDescent="0.25">
      <c r="A1342" s="2">
        <v>45784.620833333334</v>
      </c>
      <c r="B1342">
        <v>135160</v>
      </c>
      <c r="C1342">
        <v>135160</v>
      </c>
      <c r="D1342">
        <v>135070</v>
      </c>
      <c r="E1342">
        <v>135120</v>
      </c>
    </row>
    <row r="1343" spans="1:5" x14ac:dyDescent="0.25">
      <c r="A1343" s="2">
        <v>45784.620138888888</v>
      </c>
      <c r="B1343">
        <v>135235</v>
      </c>
      <c r="C1343">
        <v>135240</v>
      </c>
      <c r="D1343">
        <v>135145</v>
      </c>
      <c r="E1343">
        <v>135155</v>
      </c>
    </row>
    <row r="1344" spans="1:5" x14ac:dyDescent="0.25">
      <c r="A1344" s="2">
        <v>45784.619444444441</v>
      </c>
      <c r="B1344">
        <v>135215</v>
      </c>
      <c r="C1344">
        <v>135240</v>
      </c>
      <c r="D1344">
        <v>135195</v>
      </c>
      <c r="E1344">
        <v>135235</v>
      </c>
    </row>
    <row r="1345" spans="1:5" x14ac:dyDescent="0.25">
      <c r="A1345" s="2">
        <v>45784.618750000001</v>
      </c>
      <c r="B1345">
        <v>135220</v>
      </c>
      <c r="C1345">
        <v>135250</v>
      </c>
      <c r="D1345">
        <v>135190</v>
      </c>
      <c r="E1345">
        <v>135215</v>
      </c>
    </row>
    <row r="1346" spans="1:5" x14ac:dyDescent="0.25">
      <c r="A1346" s="2">
        <v>45784.618055555555</v>
      </c>
      <c r="B1346">
        <v>135185</v>
      </c>
      <c r="C1346">
        <v>135225</v>
      </c>
      <c r="D1346">
        <v>135150</v>
      </c>
      <c r="E1346">
        <v>135220</v>
      </c>
    </row>
    <row r="1347" spans="1:5" x14ac:dyDescent="0.25">
      <c r="A1347" s="2">
        <v>45784.617361111108</v>
      </c>
      <c r="B1347">
        <v>135140</v>
      </c>
      <c r="C1347">
        <v>135195</v>
      </c>
      <c r="D1347">
        <v>135135</v>
      </c>
      <c r="E1347">
        <v>135190</v>
      </c>
    </row>
    <row r="1348" spans="1:5" x14ac:dyDescent="0.25">
      <c r="A1348" s="2">
        <v>45784.616666666669</v>
      </c>
      <c r="B1348">
        <v>135125</v>
      </c>
      <c r="C1348">
        <v>135150</v>
      </c>
      <c r="D1348">
        <v>135120</v>
      </c>
      <c r="E1348">
        <v>135145</v>
      </c>
    </row>
    <row r="1349" spans="1:5" x14ac:dyDescent="0.25">
      <c r="A1349" s="2">
        <v>45784.615972222222</v>
      </c>
      <c r="B1349">
        <v>135110</v>
      </c>
      <c r="C1349">
        <v>135130</v>
      </c>
      <c r="D1349">
        <v>135105</v>
      </c>
      <c r="E1349">
        <v>135125</v>
      </c>
    </row>
    <row r="1350" spans="1:5" x14ac:dyDescent="0.25">
      <c r="A1350" s="2">
        <v>45784.615277777775</v>
      </c>
      <c r="B1350">
        <v>135100</v>
      </c>
      <c r="C1350">
        <v>135140</v>
      </c>
      <c r="D1350">
        <v>135085</v>
      </c>
      <c r="E1350">
        <v>135110</v>
      </c>
    </row>
    <row r="1351" spans="1:5" x14ac:dyDescent="0.25">
      <c r="A1351" s="2">
        <v>45784.614583333336</v>
      </c>
      <c r="B1351">
        <v>135125</v>
      </c>
      <c r="C1351">
        <v>135140</v>
      </c>
      <c r="D1351">
        <v>135095</v>
      </c>
      <c r="E1351">
        <v>135105</v>
      </c>
    </row>
    <row r="1352" spans="1:5" x14ac:dyDescent="0.25">
      <c r="A1352" s="2">
        <v>45784.613888888889</v>
      </c>
      <c r="B1352">
        <v>135165</v>
      </c>
      <c r="C1352">
        <v>135170</v>
      </c>
      <c r="D1352">
        <v>135115</v>
      </c>
      <c r="E1352">
        <v>135130</v>
      </c>
    </row>
    <row r="1353" spans="1:5" x14ac:dyDescent="0.25">
      <c r="A1353" s="2">
        <v>45784.613194444442</v>
      </c>
      <c r="B1353">
        <v>135170</v>
      </c>
      <c r="C1353">
        <v>135175</v>
      </c>
      <c r="D1353">
        <v>135145</v>
      </c>
      <c r="E1353">
        <v>135165</v>
      </c>
    </row>
    <row r="1354" spans="1:5" x14ac:dyDescent="0.25">
      <c r="A1354" s="2">
        <v>45784.612500000003</v>
      </c>
      <c r="B1354">
        <v>135180</v>
      </c>
      <c r="C1354">
        <v>135225</v>
      </c>
      <c r="D1354">
        <v>135155</v>
      </c>
      <c r="E1354">
        <v>135170</v>
      </c>
    </row>
    <row r="1355" spans="1:5" x14ac:dyDescent="0.25">
      <c r="A1355" s="2">
        <v>45784.611805555556</v>
      </c>
      <c r="B1355">
        <v>135195</v>
      </c>
      <c r="C1355">
        <v>135225</v>
      </c>
      <c r="D1355">
        <v>135170</v>
      </c>
      <c r="E1355">
        <v>135180</v>
      </c>
    </row>
    <row r="1356" spans="1:5" x14ac:dyDescent="0.25">
      <c r="A1356" s="2">
        <v>45784.611111111109</v>
      </c>
      <c r="B1356">
        <v>135135</v>
      </c>
      <c r="C1356">
        <v>135195</v>
      </c>
      <c r="D1356">
        <v>135125</v>
      </c>
      <c r="E1356">
        <v>135190</v>
      </c>
    </row>
    <row r="1357" spans="1:5" x14ac:dyDescent="0.25">
      <c r="A1357" s="2">
        <v>45784.61041666667</v>
      </c>
      <c r="B1357">
        <v>135130</v>
      </c>
      <c r="C1357">
        <v>135140</v>
      </c>
      <c r="D1357">
        <v>135095</v>
      </c>
      <c r="E1357">
        <v>135135</v>
      </c>
    </row>
    <row r="1358" spans="1:5" x14ac:dyDescent="0.25">
      <c r="A1358" s="2">
        <v>45784.609722222223</v>
      </c>
      <c r="B1358">
        <v>135085</v>
      </c>
      <c r="C1358">
        <v>135145</v>
      </c>
      <c r="D1358">
        <v>135060</v>
      </c>
      <c r="E1358">
        <v>135135</v>
      </c>
    </row>
    <row r="1359" spans="1:5" x14ac:dyDescent="0.25">
      <c r="A1359" s="2">
        <v>45784.609027777777</v>
      </c>
      <c r="B1359">
        <v>135110</v>
      </c>
      <c r="C1359">
        <v>135125</v>
      </c>
      <c r="D1359">
        <v>135050</v>
      </c>
      <c r="E1359">
        <v>135090</v>
      </c>
    </row>
    <row r="1360" spans="1:5" x14ac:dyDescent="0.25">
      <c r="A1360" s="2">
        <v>45784.60833333333</v>
      </c>
      <c r="B1360">
        <v>135115</v>
      </c>
      <c r="C1360">
        <v>135135</v>
      </c>
      <c r="D1360">
        <v>135095</v>
      </c>
      <c r="E1360">
        <v>135110</v>
      </c>
    </row>
    <row r="1361" spans="1:5" x14ac:dyDescent="0.25">
      <c r="A1361" s="2">
        <v>45784.607638888891</v>
      </c>
      <c r="B1361">
        <v>135140</v>
      </c>
      <c r="C1361">
        <v>135165</v>
      </c>
      <c r="D1361">
        <v>135085</v>
      </c>
      <c r="E1361">
        <v>135120</v>
      </c>
    </row>
    <row r="1362" spans="1:5" x14ac:dyDescent="0.25">
      <c r="A1362" s="2">
        <v>45784.606944444444</v>
      </c>
      <c r="B1362">
        <v>135200</v>
      </c>
      <c r="C1362">
        <v>135210</v>
      </c>
      <c r="D1362">
        <v>135140</v>
      </c>
      <c r="E1362">
        <v>135140</v>
      </c>
    </row>
    <row r="1363" spans="1:5" x14ac:dyDescent="0.25">
      <c r="A1363" s="2">
        <v>45784.606249999997</v>
      </c>
      <c r="B1363">
        <v>135215</v>
      </c>
      <c r="C1363">
        <v>135220</v>
      </c>
      <c r="D1363">
        <v>135190</v>
      </c>
      <c r="E1363">
        <v>135205</v>
      </c>
    </row>
    <row r="1364" spans="1:5" x14ac:dyDescent="0.25">
      <c r="A1364" s="2">
        <v>45784.605555555558</v>
      </c>
      <c r="B1364">
        <v>135220</v>
      </c>
      <c r="C1364">
        <v>135225</v>
      </c>
      <c r="D1364">
        <v>135200</v>
      </c>
      <c r="E1364">
        <v>135220</v>
      </c>
    </row>
    <row r="1365" spans="1:5" x14ac:dyDescent="0.25">
      <c r="A1365" s="2">
        <v>45784.604861111111</v>
      </c>
      <c r="B1365">
        <v>135255</v>
      </c>
      <c r="C1365">
        <v>135255</v>
      </c>
      <c r="D1365">
        <v>135180</v>
      </c>
      <c r="E1365">
        <v>135215</v>
      </c>
    </row>
    <row r="1366" spans="1:5" x14ac:dyDescent="0.25">
      <c r="A1366" s="2">
        <v>45784.604166666664</v>
      </c>
      <c r="B1366">
        <v>135280</v>
      </c>
      <c r="C1366">
        <v>135290</v>
      </c>
      <c r="D1366">
        <v>135240</v>
      </c>
      <c r="E1366">
        <v>135255</v>
      </c>
    </row>
    <row r="1367" spans="1:5" x14ac:dyDescent="0.25">
      <c r="A1367" s="2">
        <v>45784.603472222225</v>
      </c>
      <c r="B1367">
        <v>135305</v>
      </c>
      <c r="C1367">
        <v>135310</v>
      </c>
      <c r="D1367">
        <v>135270</v>
      </c>
      <c r="E1367">
        <v>135280</v>
      </c>
    </row>
    <row r="1368" spans="1:5" x14ac:dyDescent="0.25">
      <c r="A1368" s="2">
        <v>45784.602777777778</v>
      </c>
      <c r="B1368">
        <v>135325</v>
      </c>
      <c r="C1368">
        <v>135325</v>
      </c>
      <c r="D1368">
        <v>135290</v>
      </c>
      <c r="E1368">
        <v>135305</v>
      </c>
    </row>
    <row r="1369" spans="1:5" x14ac:dyDescent="0.25">
      <c r="A1369" s="2">
        <v>45784.602083333331</v>
      </c>
      <c r="B1369">
        <v>135350</v>
      </c>
      <c r="C1369">
        <v>135360</v>
      </c>
      <c r="D1369">
        <v>135320</v>
      </c>
      <c r="E1369">
        <v>135320</v>
      </c>
    </row>
    <row r="1370" spans="1:5" x14ac:dyDescent="0.25">
      <c r="A1370" s="2">
        <v>45784.601388888892</v>
      </c>
      <c r="B1370">
        <v>135310</v>
      </c>
      <c r="C1370">
        <v>135355</v>
      </c>
      <c r="D1370">
        <v>135285</v>
      </c>
      <c r="E1370">
        <v>135350</v>
      </c>
    </row>
    <row r="1371" spans="1:5" x14ac:dyDescent="0.25">
      <c r="A1371" s="2">
        <v>45784.600694444445</v>
      </c>
      <c r="B1371">
        <v>135330</v>
      </c>
      <c r="C1371">
        <v>135340</v>
      </c>
      <c r="D1371">
        <v>135295</v>
      </c>
      <c r="E1371">
        <v>135310</v>
      </c>
    </row>
    <row r="1372" spans="1:5" x14ac:dyDescent="0.25">
      <c r="A1372" s="2">
        <v>45784.6</v>
      </c>
      <c r="B1372">
        <v>135310</v>
      </c>
      <c r="C1372">
        <v>135340</v>
      </c>
      <c r="D1372">
        <v>135305</v>
      </c>
      <c r="E1372">
        <v>135330</v>
      </c>
    </row>
    <row r="1373" spans="1:5" x14ac:dyDescent="0.25">
      <c r="A1373" s="2">
        <v>45784.599305555559</v>
      </c>
      <c r="B1373">
        <v>135290</v>
      </c>
      <c r="C1373">
        <v>135320</v>
      </c>
      <c r="D1373">
        <v>135270</v>
      </c>
      <c r="E1373">
        <v>135310</v>
      </c>
    </row>
    <row r="1374" spans="1:5" x14ac:dyDescent="0.25">
      <c r="A1374" s="2">
        <v>45784.598611111112</v>
      </c>
      <c r="B1374">
        <v>135285</v>
      </c>
      <c r="C1374">
        <v>135300</v>
      </c>
      <c r="D1374">
        <v>135260</v>
      </c>
      <c r="E1374">
        <v>135290</v>
      </c>
    </row>
    <row r="1375" spans="1:5" x14ac:dyDescent="0.25">
      <c r="A1375" s="2">
        <v>45784.597916666666</v>
      </c>
      <c r="B1375">
        <v>135260</v>
      </c>
      <c r="C1375">
        <v>135295</v>
      </c>
      <c r="D1375">
        <v>135240</v>
      </c>
      <c r="E1375">
        <v>135285</v>
      </c>
    </row>
    <row r="1376" spans="1:5" x14ac:dyDescent="0.25">
      <c r="A1376" s="2">
        <v>45784.597222222219</v>
      </c>
      <c r="B1376">
        <v>135290</v>
      </c>
      <c r="C1376">
        <v>135320</v>
      </c>
      <c r="D1376">
        <v>135255</v>
      </c>
      <c r="E1376">
        <v>135265</v>
      </c>
    </row>
    <row r="1377" spans="1:5" x14ac:dyDescent="0.25">
      <c r="A1377" s="2">
        <v>45784.59652777778</v>
      </c>
      <c r="B1377">
        <v>135385</v>
      </c>
      <c r="C1377">
        <v>135400</v>
      </c>
      <c r="D1377">
        <v>135280</v>
      </c>
      <c r="E1377">
        <v>135285</v>
      </c>
    </row>
    <row r="1378" spans="1:5" x14ac:dyDescent="0.25">
      <c r="A1378" s="2">
        <v>45784.595833333333</v>
      </c>
      <c r="B1378">
        <v>135375</v>
      </c>
      <c r="C1378">
        <v>135400</v>
      </c>
      <c r="D1378">
        <v>135370</v>
      </c>
      <c r="E1378">
        <v>135390</v>
      </c>
    </row>
    <row r="1379" spans="1:5" x14ac:dyDescent="0.25">
      <c r="A1379" s="2">
        <v>45784.595138888886</v>
      </c>
      <c r="B1379">
        <v>135415</v>
      </c>
      <c r="C1379">
        <v>135440</v>
      </c>
      <c r="D1379">
        <v>135370</v>
      </c>
      <c r="E1379">
        <v>135375</v>
      </c>
    </row>
    <row r="1380" spans="1:5" x14ac:dyDescent="0.25">
      <c r="A1380" s="2">
        <v>45784.594444444447</v>
      </c>
      <c r="B1380">
        <v>135390</v>
      </c>
      <c r="C1380">
        <v>135420</v>
      </c>
      <c r="D1380">
        <v>135365</v>
      </c>
      <c r="E1380">
        <v>135415</v>
      </c>
    </row>
    <row r="1381" spans="1:5" x14ac:dyDescent="0.25">
      <c r="A1381" s="2">
        <v>45784.59375</v>
      </c>
      <c r="B1381">
        <v>135380</v>
      </c>
      <c r="C1381">
        <v>135395</v>
      </c>
      <c r="D1381">
        <v>135350</v>
      </c>
      <c r="E1381">
        <v>135385</v>
      </c>
    </row>
    <row r="1382" spans="1:5" x14ac:dyDescent="0.25">
      <c r="A1382" s="2">
        <v>45784.593055555553</v>
      </c>
      <c r="B1382">
        <v>135360</v>
      </c>
      <c r="C1382">
        <v>135390</v>
      </c>
      <c r="D1382">
        <v>135350</v>
      </c>
      <c r="E1382">
        <v>135385</v>
      </c>
    </row>
    <row r="1383" spans="1:5" x14ac:dyDescent="0.25">
      <c r="A1383" s="2">
        <v>45784.592361111114</v>
      </c>
      <c r="B1383">
        <v>135400</v>
      </c>
      <c r="C1383">
        <v>135405</v>
      </c>
      <c r="D1383">
        <v>135340</v>
      </c>
      <c r="E1383">
        <v>135355</v>
      </c>
    </row>
    <row r="1384" spans="1:5" x14ac:dyDescent="0.25">
      <c r="A1384" s="2">
        <v>45784.591666666667</v>
      </c>
      <c r="B1384">
        <v>135395</v>
      </c>
      <c r="C1384">
        <v>135415</v>
      </c>
      <c r="D1384">
        <v>135370</v>
      </c>
      <c r="E1384">
        <v>135400</v>
      </c>
    </row>
    <row r="1385" spans="1:5" x14ac:dyDescent="0.25">
      <c r="A1385" s="2">
        <v>45784.59097222222</v>
      </c>
      <c r="B1385">
        <v>135455</v>
      </c>
      <c r="C1385">
        <v>135475</v>
      </c>
      <c r="D1385">
        <v>135370</v>
      </c>
      <c r="E1385">
        <v>135395</v>
      </c>
    </row>
    <row r="1386" spans="1:5" x14ac:dyDescent="0.25">
      <c r="A1386" s="2">
        <v>45784.590277777781</v>
      </c>
      <c r="B1386">
        <v>135445</v>
      </c>
      <c r="C1386">
        <v>135460</v>
      </c>
      <c r="D1386">
        <v>135440</v>
      </c>
      <c r="E1386">
        <v>135455</v>
      </c>
    </row>
    <row r="1387" spans="1:5" x14ac:dyDescent="0.25">
      <c r="A1387" s="2">
        <v>45784.589583333334</v>
      </c>
      <c r="B1387">
        <v>135420</v>
      </c>
      <c r="C1387">
        <v>135465</v>
      </c>
      <c r="D1387">
        <v>135415</v>
      </c>
      <c r="E1387">
        <v>135450</v>
      </c>
    </row>
    <row r="1388" spans="1:5" x14ac:dyDescent="0.25">
      <c r="A1388" s="2">
        <v>45784.588888888888</v>
      </c>
      <c r="B1388">
        <v>135395</v>
      </c>
      <c r="C1388">
        <v>135420</v>
      </c>
      <c r="D1388">
        <v>135390</v>
      </c>
      <c r="E1388">
        <v>135415</v>
      </c>
    </row>
    <row r="1389" spans="1:5" x14ac:dyDescent="0.25">
      <c r="A1389" s="2">
        <v>45784.588194444441</v>
      </c>
      <c r="B1389">
        <v>135365</v>
      </c>
      <c r="C1389">
        <v>135410</v>
      </c>
      <c r="D1389">
        <v>135350</v>
      </c>
      <c r="E1389">
        <v>135390</v>
      </c>
    </row>
    <row r="1390" spans="1:5" x14ac:dyDescent="0.25">
      <c r="A1390" s="2">
        <v>45784.587500000001</v>
      </c>
      <c r="B1390">
        <v>135400</v>
      </c>
      <c r="C1390">
        <v>135455</v>
      </c>
      <c r="D1390">
        <v>135355</v>
      </c>
      <c r="E1390">
        <v>135360</v>
      </c>
    </row>
    <row r="1391" spans="1:5" x14ac:dyDescent="0.25">
      <c r="A1391" s="2">
        <v>45784.586805555555</v>
      </c>
      <c r="B1391">
        <v>135360</v>
      </c>
      <c r="C1391">
        <v>135415</v>
      </c>
      <c r="D1391">
        <v>135335</v>
      </c>
      <c r="E1391">
        <v>135405</v>
      </c>
    </row>
    <row r="1392" spans="1:5" x14ac:dyDescent="0.25">
      <c r="A1392" s="2">
        <v>45784.586111111108</v>
      </c>
      <c r="B1392">
        <v>135335</v>
      </c>
      <c r="C1392">
        <v>135365</v>
      </c>
      <c r="D1392">
        <v>135320</v>
      </c>
      <c r="E1392">
        <v>135360</v>
      </c>
    </row>
    <row r="1393" spans="1:5" x14ac:dyDescent="0.25">
      <c r="A1393" s="2">
        <v>45784.585416666669</v>
      </c>
      <c r="B1393">
        <v>135340</v>
      </c>
      <c r="C1393">
        <v>135355</v>
      </c>
      <c r="D1393">
        <v>135320</v>
      </c>
      <c r="E1393">
        <v>135340</v>
      </c>
    </row>
    <row r="1394" spans="1:5" x14ac:dyDescent="0.25">
      <c r="A1394" s="2">
        <v>45784.584722222222</v>
      </c>
      <c r="B1394">
        <v>135350</v>
      </c>
      <c r="C1394">
        <v>135370</v>
      </c>
      <c r="D1394">
        <v>135335</v>
      </c>
      <c r="E1394">
        <v>135335</v>
      </c>
    </row>
    <row r="1395" spans="1:5" x14ac:dyDescent="0.25">
      <c r="A1395" s="2">
        <v>45784.584027777775</v>
      </c>
      <c r="B1395">
        <v>135375</v>
      </c>
      <c r="C1395">
        <v>135385</v>
      </c>
      <c r="D1395">
        <v>135340</v>
      </c>
      <c r="E1395">
        <v>135345</v>
      </c>
    </row>
    <row r="1396" spans="1:5" x14ac:dyDescent="0.25">
      <c r="A1396" s="2">
        <v>45784.583333333336</v>
      </c>
      <c r="B1396">
        <v>135410</v>
      </c>
      <c r="C1396">
        <v>135415</v>
      </c>
      <c r="D1396">
        <v>135360</v>
      </c>
      <c r="E1396">
        <v>135375</v>
      </c>
    </row>
    <row r="1397" spans="1:5" x14ac:dyDescent="0.25">
      <c r="A1397" s="2">
        <v>45784.582638888889</v>
      </c>
      <c r="B1397">
        <v>135415</v>
      </c>
      <c r="C1397">
        <v>135425</v>
      </c>
      <c r="D1397">
        <v>135390</v>
      </c>
      <c r="E1397">
        <v>135410</v>
      </c>
    </row>
    <row r="1398" spans="1:5" x14ac:dyDescent="0.25">
      <c r="A1398" s="2">
        <v>45784.581944444442</v>
      </c>
      <c r="B1398">
        <v>135390</v>
      </c>
      <c r="C1398">
        <v>135430</v>
      </c>
      <c r="D1398">
        <v>135375</v>
      </c>
      <c r="E1398">
        <v>135415</v>
      </c>
    </row>
    <row r="1399" spans="1:5" x14ac:dyDescent="0.25">
      <c r="A1399" s="2">
        <v>45784.581250000003</v>
      </c>
      <c r="B1399">
        <v>135390</v>
      </c>
      <c r="C1399">
        <v>135395</v>
      </c>
      <c r="D1399">
        <v>135340</v>
      </c>
      <c r="E1399">
        <v>135390</v>
      </c>
    </row>
    <row r="1400" spans="1:5" x14ac:dyDescent="0.25">
      <c r="A1400" s="2">
        <v>45784.580555555556</v>
      </c>
      <c r="B1400">
        <v>135350</v>
      </c>
      <c r="C1400">
        <v>135415</v>
      </c>
      <c r="D1400">
        <v>135325</v>
      </c>
      <c r="E1400">
        <v>135390</v>
      </c>
    </row>
    <row r="1401" spans="1:5" x14ac:dyDescent="0.25">
      <c r="A1401" s="2">
        <v>45784.579861111109</v>
      </c>
      <c r="B1401">
        <v>135450</v>
      </c>
      <c r="C1401">
        <v>135480</v>
      </c>
      <c r="D1401">
        <v>135340</v>
      </c>
      <c r="E1401">
        <v>135345</v>
      </c>
    </row>
    <row r="1402" spans="1:5" x14ac:dyDescent="0.25">
      <c r="A1402" s="2">
        <v>45784.57916666667</v>
      </c>
      <c r="B1402">
        <v>135365</v>
      </c>
      <c r="C1402">
        <v>135450</v>
      </c>
      <c r="D1402">
        <v>135355</v>
      </c>
      <c r="E1402">
        <v>135450</v>
      </c>
    </row>
    <row r="1403" spans="1:5" x14ac:dyDescent="0.25">
      <c r="A1403" s="2">
        <v>45784.578472222223</v>
      </c>
      <c r="B1403">
        <v>135320</v>
      </c>
      <c r="C1403">
        <v>135385</v>
      </c>
      <c r="D1403">
        <v>135290</v>
      </c>
      <c r="E1403">
        <v>135365</v>
      </c>
    </row>
    <row r="1404" spans="1:5" x14ac:dyDescent="0.25">
      <c r="A1404" s="2">
        <v>45784.577777777777</v>
      </c>
      <c r="B1404">
        <v>135290</v>
      </c>
      <c r="C1404">
        <v>135390</v>
      </c>
      <c r="D1404">
        <v>135270</v>
      </c>
      <c r="E1404">
        <v>135325</v>
      </c>
    </row>
    <row r="1405" spans="1:5" x14ac:dyDescent="0.25">
      <c r="A1405" s="2">
        <v>45784.57708333333</v>
      </c>
      <c r="B1405">
        <v>135265</v>
      </c>
      <c r="C1405">
        <v>135295</v>
      </c>
      <c r="D1405">
        <v>135260</v>
      </c>
      <c r="E1405">
        <v>135285</v>
      </c>
    </row>
    <row r="1406" spans="1:5" x14ac:dyDescent="0.25">
      <c r="A1406" s="2">
        <v>45784.576388888891</v>
      </c>
      <c r="B1406">
        <v>135285</v>
      </c>
      <c r="C1406">
        <v>135295</v>
      </c>
      <c r="D1406">
        <v>135250</v>
      </c>
      <c r="E1406">
        <v>135265</v>
      </c>
    </row>
    <row r="1407" spans="1:5" x14ac:dyDescent="0.25">
      <c r="A1407" s="2">
        <v>45784.575694444444</v>
      </c>
      <c r="B1407">
        <v>135170</v>
      </c>
      <c r="C1407">
        <v>135295</v>
      </c>
      <c r="D1407">
        <v>135160</v>
      </c>
      <c r="E1407">
        <v>135285</v>
      </c>
    </row>
    <row r="1408" spans="1:5" x14ac:dyDescent="0.25">
      <c r="A1408" s="2">
        <v>45784.574999999997</v>
      </c>
      <c r="B1408">
        <v>135160</v>
      </c>
      <c r="C1408">
        <v>135180</v>
      </c>
      <c r="D1408">
        <v>135155</v>
      </c>
      <c r="E1408">
        <v>135165</v>
      </c>
    </row>
    <row r="1409" spans="1:5" x14ac:dyDescent="0.25">
      <c r="A1409" s="2">
        <v>45784.574305555558</v>
      </c>
      <c r="B1409">
        <v>135155</v>
      </c>
      <c r="C1409">
        <v>135185</v>
      </c>
      <c r="D1409">
        <v>135140</v>
      </c>
      <c r="E1409">
        <v>135165</v>
      </c>
    </row>
    <row r="1410" spans="1:5" x14ac:dyDescent="0.25">
      <c r="A1410" s="2">
        <v>45784.573611111111</v>
      </c>
      <c r="B1410">
        <v>135165</v>
      </c>
      <c r="C1410">
        <v>135170</v>
      </c>
      <c r="D1410">
        <v>135145</v>
      </c>
      <c r="E1410">
        <v>135155</v>
      </c>
    </row>
    <row r="1411" spans="1:5" x14ac:dyDescent="0.25">
      <c r="A1411" s="2">
        <v>45784.572916666664</v>
      </c>
      <c r="B1411">
        <v>135150</v>
      </c>
      <c r="C1411">
        <v>135185</v>
      </c>
      <c r="D1411">
        <v>135140</v>
      </c>
      <c r="E1411">
        <v>135165</v>
      </c>
    </row>
    <row r="1412" spans="1:5" x14ac:dyDescent="0.25">
      <c r="A1412" s="2">
        <v>45784.572222222225</v>
      </c>
      <c r="B1412">
        <v>135115</v>
      </c>
      <c r="C1412">
        <v>135160</v>
      </c>
      <c r="D1412">
        <v>135105</v>
      </c>
      <c r="E1412">
        <v>135155</v>
      </c>
    </row>
    <row r="1413" spans="1:5" x14ac:dyDescent="0.25">
      <c r="A1413" s="2">
        <v>45784.571527777778</v>
      </c>
      <c r="B1413">
        <v>135090</v>
      </c>
      <c r="C1413">
        <v>135140</v>
      </c>
      <c r="D1413">
        <v>135070</v>
      </c>
      <c r="E1413">
        <v>135115</v>
      </c>
    </row>
    <row r="1414" spans="1:5" x14ac:dyDescent="0.25">
      <c r="A1414" s="2">
        <v>45784.570833333331</v>
      </c>
      <c r="B1414">
        <v>135105</v>
      </c>
      <c r="C1414">
        <v>135115</v>
      </c>
      <c r="D1414">
        <v>135085</v>
      </c>
      <c r="E1414">
        <v>135090</v>
      </c>
    </row>
    <row r="1415" spans="1:5" x14ac:dyDescent="0.25">
      <c r="A1415" s="2">
        <v>45784.570138888892</v>
      </c>
      <c r="B1415">
        <v>135085</v>
      </c>
      <c r="C1415">
        <v>135125</v>
      </c>
      <c r="D1415">
        <v>135060</v>
      </c>
      <c r="E1415">
        <v>135100</v>
      </c>
    </row>
    <row r="1416" spans="1:5" x14ac:dyDescent="0.25">
      <c r="A1416" s="2">
        <v>45784.569444444445</v>
      </c>
      <c r="B1416">
        <v>135095</v>
      </c>
      <c r="C1416">
        <v>135105</v>
      </c>
      <c r="D1416">
        <v>135075</v>
      </c>
      <c r="E1416">
        <v>135080</v>
      </c>
    </row>
    <row r="1417" spans="1:5" x14ac:dyDescent="0.25">
      <c r="A1417" s="2">
        <v>45784.568749999999</v>
      </c>
      <c r="B1417">
        <v>135090</v>
      </c>
      <c r="C1417">
        <v>135105</v>
      </c>
      <c r="D1417">
        <v>135080</v>
      </c>
      <c r="E1417">
        <v>135090</v>
      </c>
    </row>
    <row r="1418" spans="1:5" x14ac:dyDescent="0.25">
      <c r="A1418" s="2">
        <v>45784.568055555559</v>
      </c>
      <c r="B1418">
        <v>135065</v>
      </c>
      <c r="C1418">
        <v>135090</v>
      </c>
      <c r="D1418">
        <v>135060</v>
      </c>
      <c r="E1418">
        <v>135085</v>
      </c>
    </row>
    <row r="1419" spans="1:5" x14ac:dyDescent="0.25">
      <c r="A1419" s="2">
        <v>45784.567361111112</v>
      </c>
      <c r="B1419">
        <v>135055</v>
      </c>
      <c r="C1419">
        <v>135080</v>
      </c>
      <c r="D1419">
        <v>135050</v>
      </c>
      <c r="E1419">
        <v>135065</v>
      </c>
    </row>
    <row r="1420" spans="1:5" x14ac:dyDescent="0.25">
      <c r="A1420" s="2">
        <v>45784.566666666666</v>
      </c>
      <c r="B1420">
        <v>135065</v>
      </c>
      <c r="C1420">
        <v>135075</v>
      </c>
      <c r="D1420">
        <v>135050</v>
      </c>
      <c r="E1420">
        <v>135055</v>
      </c>
    </row>
    <row r="1421" spans="1:5" x14ac:dyDescent="0.25">
      <c r="A1421" s="2">
        <v>45784.565972222219</v>
      </c>
      <c r="B1421">
        <v>135000</v>
      </c>
      <c r="C1421">
        <v>135070</v>
      </c>
      <c r="D1421">
        <v>134990</v>
      </c>
      <c r="E1421">
        <v>135060</v>
      </c>
    </row>
    <row r="1422" spans="1:5" x14ac:dyDescent="0.25">
      <c r="A1422" s="2">
        <v>45784.56527777778</v>
      </c>
      <c r="B1422">
        <v>135005</v>
      </c>
      <c r="C1422">
        <v>135010</v>
      </c>
      <c r="D1422">
        <v>134975</v>
      </c>
      <c r="E1422">
        <v>135000</v>
      </c>
    </row>
    <row r="1423" spans="1:5" x14ac:dyDescent="0.25">
      <c r="A1423" s="2">
        <v>45784.564583333333</v>
      </c>
      <c r="B1423">
        <v>134995</v>
      </c>
      <c r="C1423">
        <v>135020</v>
      </c>
      <c r="D1423">
        <v>134985</v>
      </c>
      <c r="E1423">
        <v>135010</v>
      </c>
    </row>
    <row r="1424" spans="1:5" x14ac:dyDescent="0.25">
      <c r="A1424" s="2">
        <v>45784.563888888886</v>
      </c>
      <c r="B1424">
        <v>135000</v>
      </c>
      <c r="C1424">
        <v>135010</v>
      </c>
      <c r="D1424">
        <v>134985</v>
      </c>
      <c r="E1424">
        <v>134995</v>
      </c>
    </row>
    <row r="1425" spans="1:5" x14ac:dyDescent="0.25">
      <c r="A1425" s="2">
        <v>45784.563194444447</v>
      </c>
      <c r="B1425">
        <v>135000</v>
      </c>
      <c r="C1425">
        <v>135010</v>
      </c>
      <c r="D1425">
        <v>134985</v>
      </c>
      <c r="E1425">
        <v>134995</v>
      </c>
    </row>
    <row r="1426" spans="1:5" x14ac:dyDescent="0.25">
      <c r="A1426" s="2">
        <v>45784.5625</v>
      </c>
      <c r="B1426">
        <v>134975</v>
      </c>
      <c r="C1426">
        <v>135000</v>
      </c>
      <c r="D1426">
        <v>134970</v>
      </c>
      <c r="E1426">
        <v>134995</v>
      </c>
    </row>
    <row r="1427" spans="1:5" x14ac:dyDescent="0.25">
      <c r="A1427" s="2">
        <v>45784.561805555553</v>
      </c>
      <c r="B1427">
        <v>134975</v>
      </c>
      <c r="C1427">
        <v>134985</v>
      </c>
      <c r="D1427">
        <v>134940</v>
      </c>
      <c r="E1427">
        <v>134975</v>
      </c>
    </row>
    <row r="1428" spans="1:5" x14ac:dyDescent="0.25">
      <c r="A1428" s="2">
        <v>45784.561111111114</v>
      </c>
      <c r="B1428">
        <v>135045</v>
      </c>
      <c r="C1428">
        <v>135055</v>
      </c>
      <c r="D1428">
        <v>134930</v>
      </c>
      <c r="E1428">
        <v>134975</v>
      </c>
    </row>
    <row r="1429" spans="1:5" x14ac:dyDescent="0.25">
      <c r="A1429" s="2">
        <v>45784.560416666667</v>
      </c>
      <c r="B1429">
        <v>135030</v>
      </c>
      <c r="C1429">
        <v>135060</v>
      </c>
      <c r="D1429">
        <v>135015</v>
      </c>
      <c r="E1429">
        <v>135045</v>
      </c>
    </row>
    <row r="1430" spans="1:5" x14ac:dyDescent="0.25">
      <c r="A1430" s="2">
        <v>45784.55972222222</v>
      </c>
      <c r="B1430">
        <v>135070</v>
      </c>
      <c r="C1430">
        <v>135080</v>
      </c>
      <c r="D1430">
        <v>135025</v>
      </c>
      <c r="E1430">
        <v>135030</v>
      </c>
    </row>
    <row r="1431" spans="1:5" x14ac:dyDescent="0.25">
      <c r="A1431" s="2">
        <v>45784.559027777781</v>
      </c>
      <c r="B1431">
        <v>135070</v>
      </c>
      <c r="C1431">
        <v>135075</v>
      </c>
      <c r="D1431">
        <v>135050</v>
      </c>
      <c r="E1431">
        <v>135070</v>
      </c>
    </row>
    <row r="1432" spans="1:5" x14ac:dyDescent="0.25">
      <c r="A1432" s="2">
        <v>45784.558333333334</v>
      </c>
      <c r="B1432">
        <v>135095</v>
      </c>
      <c r="C1432">
        <v>135105</v>
      </c>
      <c r="D1432">
        <v>135070</v>
      </c>
      <c r="E1432">
        <v>135070</v>
      </c>
    </row>
    <row r="1433" spans="1:5" x14ac:dyDescent="0.25">
      <c r="A1433" s="2">
        <v>45784.557638888888</v>
      </c>
      <c r="B1433">
        <v>135085</v>
      </c>
      <c r="C1433">
        <v>135110</v>
      </c>
      <c r="D1433">
        <v>135080</v>
      </c>
      <c r="E1433">
        <v>135100</v>
      </c>
    </row>
    <row r="1434" spans="1:5" x14ac:dyDescent="0.25">
      <c r="A1434" s="2">
        <v>45784.556944444441</v>
      </c>
      <c r="B1434">
        <v>135095</v>
      </c>
      <c r="C1434">
        <v>135105</v>
      </c>
      <c r="D1434">
        <v>135065</v>
      </c>
      <c r="E1434">
        <v>135085</v>
      </c>
    </row>
    <row r="1435" spans="1:5" x14ac:dyDescent="0.25">
      <c r="A1435" s="2">
        <v>45784.556250000001</v>
      </c>
      <c r="B1435">
        <v>135175</v>
      </c>
      <c r="C1435">
        <v>135210</v>
      </c>
      <c r="D1435">
        <v>135070</v>
      </c>
      <c r="E1435">
        <v>135095</v>
      </c>
    </row>
    <row r="1436" spans="1:5" x14ac:dyDescent="0.25">
      <c r="A1436" s="2">
        <v>45784.555555555555</v>
      </c>
      <c r="B1436">
        <v>135180</v>
      </c>
      <c r="C1436">
        <v>135190</v>
      </c>
      <c r="D1436">
        <v>135150</v>
      </c>
      <c r="E1436">
        <v>135175</v>
      </c>
    </row>
    <row r="1437" spans="1:5" x14ac:dyDescent="0.25">
      <c r="A1437" s="2">
        <v>45784.554861111108</v>
      </c>
      <c r="B1437">
        <v>135165</v>
      </c>
      <c r="C1437">
        <v>135220</v>
      </c>
      <c r="D1437">
        <v>135165</v>
      </c>
      <c r="E1437">
        <v>135180</v>
      </c>
    </row>
    <row r="1438" spans="1:5" x14ac:dyDescent="0.25">
      <c r="A1438" s="2">
        <v>45784.554166666669</v>
      </c>
      <c r="B1438">
        <v>135150</v>
      </c>
      <c r="C1438">
        <v>135180</v>
      </c>
      <c r="D1438">
        <v>135150</v>
      </c>
      <c r="E1438">
        <v>135165</v>
      </c>
    </row>
    <row r="1439" spans="1:5" x14ac:dyDescent="0.25">
      <c r="A1439" s="2">
        <v>45784.553472222222</v>
      </c>
      <c r="B1439">
        <v>135135</v>
      </c>
      <c r="C1439">
        <v>135155</v>
      </c>
      <c r="D1439">
        <v>135110</v>
      </c>
      <c r="E1439">
        <v>135155</v>
      </c>
    </row>
    <row r="1440" spans="1:5" x14ac:dyDescent="0.25">
      <c r="A1440" s="2">
        <v>45784.552777777775</v>
      </c>
      <c r="B1440">
        <v>135150</v>
      </c>
      <c r="C1440">
        <v>135155</v>
      </c>
      <c r="D1440">
        <v>135115</v>
      </c>
      <c r="E1440">
        <v>135130</v>
      </c>
    </row>
    <row r="1441" spans="1:5" x14ac:dyDescent="0.25">
      <c r="A1441" s="2">
        <v>45784.552083333336</v>
      </c>
      <c r="B1441">
        <v>135200</v>
      </c>
      <c r="C1441">
        <v>135200</v>
      </c>
      <c r="D1441">
        <v>135130</v>
      </c>
      <c r="E1441">
        <v>135150</v>
      </c>
    </row>
    <row r="1442" spans="1:5" x14ac:dyDescent="0.25">
      <c r="A1442" s="2">
        <v>45784.551388888889</v>
      </c>
      <c r="B1442">
        <v>135210</v>
      </c>
      <c r="C1442">
        <v>135220</v>
      </c>
      <c r="D1442">
        <v>135180</v>
      </c>
      <c r="E1442">
        <v>135200</v>
      </c>
    </row>
    <row r="1443" spans="1:5" x14ac:dyDescent="0.25">
      <c r="A1443" s="2">
        <v>45784.550694444442</v>
      </c>
      <c r="B1443">
        <v>135135</v>
      </c>
      <c r="C1443">
        <v>135220</v>
      </c>
      <c r="D1443">
        <v>135125</v>
      </c>
      <c r="E1443">
        <v>135205</v>
      </c>
    </row>
    <row r="1444" spans="1:5" x14ac:dyDescent="0.25">
      <c r="A1444" s="2">
        <v>45784.55</v>
      </c>
      <c r="B1444">
        <v>135100</v>
      </c>
      <c r="C1444">
        <v>135140</v>
      </c>
      <c r="D1444">
        <v>135090</v>
      </c>
      <c r="E1444">
        <v>135135</v>
      </c>
    </row>
    <row r="1445" spans="1:5" x14ac:dyDescent="0.25">
      <c r="A1445" s="2">
        <v>45784.549305555556</v>
      </c>
      <c r="B1445">
        <v>135095</v>
      </c>
      <c r="C1445">
        <v>135125</v>
      </c>
      <c r="D1445">
        <v>135080</v>
      </c>
      <c r="E1445">
        <v>135100</v>
      </c>
    </row>
    <row r="1446" spans="1:5" x14ac:dyDescent="0.25">
      <c r="A1446" s="2">
        <v>45784.548611111109</v>
      </c>
      <c r="B1446">
        <v>135075</v>
      </c>
      <c r="C1446">
        <v>135100</v>
      </c>
      <c r="D1446">
        <v>135060</v>
      </c>
      <c r="E1446">
        <v>135100</v>
      </c>
    </row>
    <row r="1447" spans="1:5" x14ac:dyDescent="0.25">
      <c r="A1447" s="2">
        <v>45784.54791666667</v>
      </c>
      <c r="B1447">
        <v>135075</v>
      </c>
      <c r="C1447">
        <v>135090</v>
      </c>
      <c r="D1447">
        <v>135060</v>
      </c>
      <c r="E1447">
        <v>135075</v>
      </c>
    </row>
    <row r="1448" spans="1:5" x14ac:dyDescent="0.25">
      <c r="A1448" s="2">
        <v>45784.547222222223</v>
      </c>
      <c r="B1448">
        <v>135110</v>
      </c>
      <c r="C1448">
        <v>135115</v>
      </c>
      <c r="D1448">
        <v>135055</v>
      </c>
      <c r="E1448">
        <v>135075</v>
      </c>
    </row>
    <row r="1449" spans="1:5" x14ac:dyDescent="0.25">
      <c r="A1449" s="2">
        <v>45784.546527777777</v>
      </c>
      <c r="B1449">
        <v>135080</v>
      </c>
      <c r="C1449">
        <v>135115</v>
      </c>
      <c r="D1449">
        <v>135050</v>
      </c>
      <c r="E1449">
        <v>135115</v>
      </c>
    </row>
    <row r="1450" spans="1:5" x14ac:dyDescent="0.25">
      <c r="A1450" s="2">
        <v>45784.54583333333</v>
      </c>
      <c r="B1450">
        <v>135100</v>
      </c>
      <c r="C1450">
        <v>135105</v>
      </c>
      <c r="D1450">
        <v>135065</v>
      </c>
      <c r="E1450">
        <v>135085</v>
      </c>
    </row>
    <row r="1451" spans="1:5" x14ac:dyDescent="0.25">
      <c r="A1451" s="2">
        <v>45784.545138888891</v>
      </c>
      <c r="B1451">
        <v>135065</v>
      </c>
      <c r="C1451">
        <v>135105</v>
      </c>
      <c r="D1451">
        <v>135055</v>
      </c>
      <c r="E1451">
        <v>135100</v>
      </c>
    </row>
    <row r="1452" spans="1:5" x14ac:dyDescent="0.25">
      <c r="A1452" s="2">
        <v>45784.544444444444</v>
      </c>
      <c r="B1452">
        <v>135055</v>
      </c>
      <c r="C1452">
        <v>135090</v>
      </c>
      <c r="D1452">
        <v>135050</v>
      </c>
      <c r="E1452">
        <v>135065</v>
      </c>
    </row>
    <row r="1453" spans="1:5" x14ac:dyDescent="0.25">
      <c r="A1453" s="2">
        <v>45784.543749999997</v>
      </c>
      <c r="B1453">
        <v>135115</v>
      </c>
      <c r="C1453">
        <v>135120</v>
      </c>
      <c r="D1453">
        <v>135040</v>
      </c>
      <c r="E1453">
        <v>135050</v>
      </c>
    </row>
    <row r="1454" spans="1:5" x14ac:dyDescent="0.25">
      <c r="A1454" s="2">
        <v>45784.543055555558</v>
      </c>
      <c r="B1454">
        <v>135105</v>
      </c>
      <c r="C1454">
        <v>135125</v>
      </c>
      <c r="D1454">
        <v>135075</v>
      </c>
      <c r="E1454">
        <v>135120</v>
      </c>
    </row>
    <row r="1455" spans="1:5" x14ac:dyDescent="0.25">
      <c r="A1455" s="2">
        <v>45784.542361111111</v>
      </c>
      <c r="B1455">
        <v>135090</v>
      </c>
      <c r="C1455">
        <v>135125</v>
      </c>
      <c r="D1455">
        <v>135085</v>
      </c>
      <c r="E1455">
        <v>135105</v>
      </c>
    </row>
    <row r="1456" spans="1:5" x14ac:dyDescent="0.25">
      <c r="A1456" s="2">
        <v>45784.541666666664</v>
      </c>
      <c r="B1456">
        <v>135075</v>
      </c>
      <c r="C1456">
        <v>135090</v>
      </c>
      <c r="D1456">
        <v>135040</v>
      </c>
      <c r="E1456">
        <v>135090</v>
      </c>
    </row>
    <row r="1457" spans="1:5" x14ac:dyDescent="0.25">
      <c r="A1457" s="2">
        <v>45784.540972222225</v>
      </c>
      <c r="B1457">
        <v>135080</v>
      </c>
      <c r="C1457">
        <v>135095</v>
      </c>
      <c r="D1457">
        <v>135065</v>
      </c>
      <c r="E1457">
        <v>135075</v>
      </c>
    </row>
    <row r="1458" spans="1:5" x14ac:dyDescent="0.25">
      <c r="A1458" s="2">
        <v>45784.540277777778</v>
      </c>
      <c r="B1458">
        <v>135045</v>
      </c>
      <c r="C1458">
        <v>135080</v>
      </c>
      <c r="D1458">
        <v>135035</v>
      </c>
      <c r="E1458">
        <v>135080</v>
      </c>
    </row>
    <row r="1459" spans="1:5" x14ac:dyDescent="0.25">
      <c r="A1459" s="2">
        <v>45784.539583333331</v>
      </c>
      <c r="B1459">
        <v>135095</v>
      </c>
      <c r="C1459">
        <v>135115</v>
      </c>
      <c r="D1459">
        <v>135040</v>
      </c>
      <c r="E1459">
        <v>135050</v>
      </c>
    </row>
    <row r="1460" spans="1:5" x14ac:dyDescent="0.25">
      <c r="A1460" s="2">
        <v>45784.538888888892</v>
      </c>
      <c r="B1460">
        <v>135055</v>
      </c>
      <c r="C1460">
        <v>135095</v>
      </c>
      <c r="D1460">
        <v>135050</v>
      </c>
      <c r="E1460">
        <v>135090</v>
      </c>
    </row>
    <row r="1461" spans="1:5" x14ac:dyDescent="0.25">
      <c r="A1461" s="2">
        <v>45784.538194444445</v>
      </c>
      <c r="B1461">
        <v>135015</v>
      </c>
      <c r="C1461">
        <v>135075</v>
      </c>
      <c r="D1461">
        <v>135005</v>
      </c>
      <c r="E1461">
        <v>135060</v>
      </c>
    </row>
    <row r="1462" spans="1:5" x14ac:dyDescent="0.25">
      <c r="A1462" s="2">
        <v>45784.537499999999</v>
      </c>
      <c r="B1462">
        <v>135015</v>
      </c>
      <c r="C1462">
        <v>135040</v>
      </c>
      <c r="D1462">
        <v>134985</v>
      </c>
      <c r="E1462">
        <v>135010</v>
      </c>
    </row>
    <row r="1463" spans="1:5" x14ac:dyDescent="0.25">
      <c r="A1463" s="2">
        <v>45784.536805555559</v>
      </c>
      <c r="B1463">
        <v>135025</v>
      </c>
      <c r="C1463">
        <v>135035</v>
      </c>
      <c r="D1463">
        <v>134980</v>
      </c>
      <c r="E1463">
        <v>135015</v>
      </c>
    </row>
    <row r="1464" spans="1:5" x14ac:dyDescent="0.25">
      <c r="A1464" s="2">
        <v>45784.536111111112</v>
      </c>
      <c r="B1464">
        <v>135010</v>
      </c>
      <c r="C1464">
        <v>135035</v>
      </c>
      <c r="D1464">
        <v>134990</v>
      </c>
      <c r="E1464">
        <v>135020</v>
      </c>
    </row>
    <row r="1465" spans="1:5" x14ac:dyDescent="0.25">
      <c r="A1465" s="2">
        <v>45784.535416666666</v>
      </c>
      <c r="B1465">
        <v>134990</v>
      </c>
      <c r="C1465">
        <v>135040</v>
      </c>
      <c r="D1465">
        <v>134975</v>
      </c>
      <c r="E1465">
        <v>135010</v>
      </c>
    </row>
    <row r="1466" spans="1:5" x14ac:dyDescent="0.25">
      <c r="A1466" s="2">
        <v>45784.534722222219</v>
      </c>
      <c r="B1466">
        <v>135040</v>
      </c>
      <c r="C1466">
        <v>135040</v>
      </c>
      <c r="D1466">
        <v>134960</v>
      </c>
      <c r="E1466">
        <v>134990</v>
      </c>
    </row>
    <row r="1467" spans="1:5" x14ac:dyDescent="0.25">
      <c r="A1467" s="2">
        <v>45784.53402777778</v>
      </c>
      <c r="B1467">
        <v>135025</v>
      </c>
      <c r="C1467">
        <v>135040</v>
      </c>
      <c r="D1467">
        <v>135015</v>
      </c>
      <c r="E1467">
        <v>135040</v>
      </c>
    </row>
    <row r="1468" spans="1:5" x14ac:dyDescent="0.25">
      <c r="A1468" s="2">
        <v>45784.533333333333</v>
      </c>
      <c r="B1468">
        <v>135055</v>
      </c>
      <c r="C1468">
        <v>135055</v>
      </c>
      <c r="D1468">
        <v>135005</v>
      </c>
      <c r="E1468">
        <v>135030</v>
      </c>
    </row>
    <row r="1469" spans="1:5" x14ac:dyDescent="0.25">
      <c r="A1469" s="2">
        <v>45784.532638888886</v>
      </c>
      <c r="B1469">
        <v>135130</v>
      </c>
      <c r="C1469">
        <v>135140</v>
      </c>
      <c r="D1469">
        <v>135040</v>
      </c>
      <c r="E1469">
        <v>135050</v>
      </c>
    </row>
    <row r="1470" spans="1:5" x14ac:dyDescent="0.25">
      <c r="A1470" s="2">
        <v>45784.531944444447</v>
      </c>
      <c r="B1470">
        <v>135160</v>
      </c>
      <c r="C1470">
        <v>135160</v>
      </c>
      <c r="D1470">
        <v>135115</v>
      </c>
      <c r="E1470">
        <v>135130</v>
      </c>
    </row>
    <row r="1471" spans="1:5" x14ac:dyDescent="0.25">
      <c r="A1471" s="2">
        <v>45784.53125</v>
      </c>
      <c r="B1471">
        <v>135130</v>
      </c>
      <c r="C1471">
        <v>135165</v>
      </c>
      <c r="D1471">
        <v>135100</v>
      </c>
      <c r="E1471">
        <v>135155</v>
      </c>
    </row>
    <row r="1472" spans="1:5" x14ac:dyDescent="0.25">
      <c r="A1472" s="2">
        <v>45784.530555555553</v>
      </c>
      <c r="B1472">
        <v>135100</v>
      </c>
      <c r="C1472">
        <v>135155</v>
      </c>
      <c r="D1472">
        <v>135085</v>
      </c>
      <c r="E1472">
        <v>135130</v>
      </c>
    </row>
    <row r="1473" spans="1:5" x14ac:dyDescent="0.25">
      <c r="A1473" s="2">
        <v>45784.529861111114</v>
      </c>
      <c r="B1473">
        <v>135120</v>
      </c>
      <c r="C1473">
        <v>135145</v>
      </c>
      <c r="D1473">
        <v>135090</v>
      </c>
      <c r="E1473">
        <v>135100</v>
      </c>
    </row>
    <row r="1474" spans="1:5" x14ac:dyDescent="0.25">
      <c r="A1474" s="2">
        <v>45784.529166666667</v>
      </c>
      <c r="B1474">
        <v>135100</v>
      </c>
      <c r="C1474">
        <v>135140</v>
      </c>
      <c r="D1474">
        <v>135060</v>
      </c>
      <c r="E1474">
        <v>135120</v>
      </c>
    </row>
    <row r="1475" spans="1:5" x14ac:dyDescent="0.25">
      <c r="A1475" s="2">
        <v>45784.52847222222</v>
      </c>
      <c r="B1475">
        <v>135150</v>
      </c>
      <c r="C1475">
        <v>135175</v>
      </c>
      <c r="D1475">
        <v>135085</v>
      </c>
      <c r="E1475">
        <v>135095</v>
      </c>
    </row>
    <row r="1476" spans="1:5" x14ac:dyDescent="0.25">
      <c r="A1476" s="2">
        <v>45784.527777777781</v>
      </c>
      <c r="B1476">
        <v>135120</v>
      </c>
      <c r="C1476">
        <v>135180</v>
      </c>
      <c r="D1476">
        <v>135080</v>
      </c>
      <c r="E1476">
        <v>135150</v>
      </c>
    </row>
    <row r="1477" spans="1:5" x14ac:dyDescent="0.25">
      <c r="A1477" s="2">
        <v>45784.527083333334</v>
      </c>
      <c r="B1477">
        <v>135120</v>
      </c>
      <c r="C1477">
        <v>135180</v>
      </c>
      <c r="D1477">
        <v>135100</v>
      </c>
      <c r="E1477">
        <v>135120</v>
      </c>
    </row>
    <row r="1478" spans="1:5" x14ac:dyDescent="0.25">
      <c r="A1478" s="2">
        <v>45784.526388888888</v>
      </c>
      <c r="B1478">
        <v>135165</v>
      </c>
      <c r="C1478">
        <v>135190</v>
      </c>
      <c r="D1478">
        <v>135100</v>
      </c>
      <c r="E1478">
        <v>135120</v>
      </c>
    </row>
    <row r="1479" spans="1:5" x14ac:dyDescent="0.25">
      <c r="A1479" s="2">
        <v>45784.525694444441</v>
      </c>
      <c r="B1479">
        <v>135120</v>
      </c>
      <c r="C1479">
        <v>135200</v>
      </c>
      <c r="D1479">
        <v>135100</v>
      </c>
      <c r="E1479">
        <v>135160</v>
      </c>
    </row>
    <row r="1480" spans="1:5" x14ac:dyDescent="0.25">
      <c r="A1480" s="2">
        <v>45784.525000000001</v>
      </c>
      <c r="B1480">
        <v>135080</v>
      </c>
      <c r="C1480">
        <v>135140</v>
      </c>
      <c r="D1480">
        <v>135075</v>
      </c>
      <c r="E1480">
        <v>135120</v>
      </c>
    </row>
    <row r="1481" spans="1:5" x14ac:dyDescent="0.25">
      <c r="A1481" s="2">
        <v>45784.524305555555</v>
      </c>
      <c r="B1481">
        <v>135030</v>
      </c>
      <c r="C1481">
        <v>135105</v>
      </c>
      <c r="D1481">
        <v>135000</v>
      </c>
      <c r="E1481">
        <v>135080</v>
      </c>
    </row>
    <row r="1482" spans="1:5" x14ac:dyDescent="0.25">
      <c r="A1482" s="2">
        <v>45784.523611111108</v>
      </c>
      <c r="B1482">
        <v>135075</v>
      </c>
      <c r="C1482">
        <v>135085</v>
      </c>
      <c r="D1482">
        <v>135005</v>
      </c>
      <c r="E1482">
        <v>135030</v>
      </c>
    </row>
    <row r="1483" spans="1:5" x14ac:dyDescent="0.25">
      <c r="A1483" s="2">
        <v>45784.522916666669</v>
      </c>
      <c r="B1483">
        <v>135100</v>
      </c>
      <c r="C1483">
        <v>135150</v>
      </c>
      <c r="D1483">
        <v>135070</v>
      </c>
      <c r="E1483">
        <v>135080</v>
      </c>
    </row>
    <row r="1484" spans="1:5" x14ac:dyDescent="0.25">
      <c r="A1484" s="2">
        <v>45784.522222222222</v>
      </c>
      <c r="B1484">
        <v>135055</v>
      </c>
      <c r="C1484">
        <v>135145</v>
      </c>
      <c r="D1484">
        <v>135050</v>
      </c>
      <c r="E1484">
        <v>135105</v>
      </c>
    </row>
    <row r="1485" spans="1:5" x14ac:dyDescent="0.25">
      <c r="A1485" s="2">
        <v>45784.521527777775</v>
      </c>
      <c r="B1485">
        <v>135020</v>
      </c>
      <c r="C1485">
        <v>135080</v>
      </c>
      <c r="D1485">
        <v>135020</v>
      </c>
      <c r="E1485">
        <v>135055</v>
      </c>
    </row>
    <row r="1486" spans="1:5" x14ac:dyDescent="0.25">
      <c r="A1486" s="2">
        <v>45784.520833333336</v>
      </c>
      <c r="B1486">
        <v>135045</v>
      </c>
      <c r="C1486">
        <v>135080</v>
      </c>
      <c r="D1486">
        <v>135000</v>
      </c>
      <c r="E1486">
        <v>135025</v>
      </c>
    </row>
    <row r="1487" spans="1:5" x14ac:dyDescent="0.25">
      <c r="A1487" s="2">
        <v>45784.520138888889</v>
      </c>
      <c r="B1487">
        <v>134955</v>
      </c>
      <c r="C1487">
        <v>135080</v>
      </c>
      <c r="D1487">
        <v>134950</v>
      </c>
      <c r="E1487">
        <v>135045</v>
      </c>
    </row>
    <row r="1488" spans="1:5" x14ac:dyDescent="0.25">
      <c r="A1488" s="2">
        <v>45784.519444444442</v>
      </c>
      <c r="B1488">
        <v>134960</v>
      </c>
      <c r="C1488">
        <v>134975</v>
      </c>
      <c r="D1488">
        <v>134945</v>
      </c>
      <c r="E1488">
        <v>134950</v>
      </c>
    </row>
    <row r="1489" spans="1:5" x14ac:dyDescent="0.25">
      <c r="A1489" s="2">
        <v>45784.518750000003</v>
      </c>
      <c r="B1489">
        <v>134955</v>
      </c>
      <c r="C1489">
        <v>134970</v>
      </c>
      <c r="D1489">
        <v>134930</v>
      </c>
      <c r="E1489">
        <v>134955</v>
      </c>
    </row>
    <row r="1490" spans="1:5" x14ac:dyDescent="0.25">
      <c r="A1490" s="2">
        <v>45784.518055555556</v>
      </c>
      <c r="B1490">
        <v>134930</v>
      </c>
      <c r="C1490">
        <v>134965</v>
      </c>
      <c r="D1490">
        <v>134920</v>
      </c>
      <c r="E1490">
        <v>134950</v>
      </c>
    </row>
    <row r="1491" spans="1:5" x14ac:dyDescent="0.25">
      <c r="A1491" s="2">
        <v>45784.517361111109</v>
      </c>
      <c r="B1491">
        <v>134850</v>
      </c>
      <c r="C1491">
        <v>134950</v>
      </c>
      <c r="D1491">
        <v>134845</v>
      </c>
      <c r="E1491">
        <v>134935</v>
      </c>
    </row>
    <row r="1492" spans="1:5" x14ac:dyDescent="0.25">
      <c r="A1492" s="2">
        <v>45784.51666666667</v>
      </c>
      <c r="B1492">
        <v>134845</v>
      </c>
      <c r="C1492">
        <v>134870</v>
      </c>
      <c r="D1492">
        <v>134825</v>
      </c>
      <c r="E1492">
        <v>134850</v>
      </c>
    </row>
    <row r="1493" spans="1:5" x14ac:dyDescent="0.25">
      <c r="A1493" s="2">
        <v>45784.515972222223</v>
      </c>
      <c r="B1493">
        <v>134850</v>
      </c>
      <c r="C1493">
        <v>134880</v>
      </c>
      <c r="D1493">
        <v>134820</v>
      </c>
      <c r="E1493">
        <v>134845</v>
      </c>
    </row>
    <row r="1494" spans="1:5" x14ac:dyDescent="0.25">
      <c r="A1494" s="2">
        <v>45784.515277777777</v>
      </c>
      <c r="B1494">
        <v>134830</v>
      </c>
      <c r="C1494">
        <v>134850</v>
      </c>
      <c r="D1494">
        <v>134800</v>
      </c>
      <c r="E1494">
        <v>134845</v>
      </c>
    </row>
    <row r="1495" spans="1:5" x14ac:dyDescent="0.25">
      <c r="A1495" s="2">
        <v>45784.51458333333</v>
      </c>
      <c r="B1495">
        <v>134775</v>
      </c>
      <c r="C1495">
        <v>134845</v>
      </c>
      <c r="D1495">
        <v>134755</v>
      </c>
      <c r="E1495">
        <v>134825</v>
      </c>
    </row>
    <row r="1496" spans="1:5" x14ac:dyDescent="0.25">
      <c r="A1496" s="2">
        <v>45784.513888888891</v>
      </c>
      <c r="B1496">
        <v>134875</v>
      </c>
      <c r="C1496">
        <v>134875</v>
      </c>
      <c r="D1496">
        <v>134765</v>
      </c>
      <c r="E1496">
        <v>134780</v>
      </c>
    </row>
    <row r="1497" spans="1:5" x14ac:dyDescent="0.25">
      <c r="A1497" s="2">
        <v>45784.513194444444</v>
      </c>
      <c r="B1497">
        <v>134835</v>
      </c>
      <c r="C1497">
        <v>134880</v>
      </c>
      <c r="D1497">
        <v>134830</v>
      </c>
      <c r="E1497">
        <v>134875</v>
      </c>
    </row>
    <row r="1498" spans="1:5" x14ac:dyDescent="0.25">
      <c r="A1498" s="2">
        <v>45784.512499999997</v>
      </c>
      <c r="B1498">
        <v>134845</v>
      </c>
      <c r="C1498">
        <v>134850</v>
      </c>
      <c r="D1498">
        <v>134785</v>
      </c>
      <c r="E1498">
        <v>134835</v>
      </c>
    </row>
    <row r="1499" spans="1:5" x14ac:dyDescent="0.25">
      <c r="A1499" s="2">
        <v>45784.511805555558</v>
      </c>
      <c r="B1499">
        <v>134885</v>
      </c>
      <c r="C1499">
        <v>134890</v>
      </c>
      <c r="D1499">
        <v>134800</v>
      </c>
      <c r="E1499">
        <v>134850</v>
      </c>
    </row>
    <row r="1500" spans="1:5" x14ac:dyDescent="0.25">
      <c r="A1500" s="2">
        <v>45784.511111111111</v>
      </c>
      <c r="B1500">
        <v>134905</v>
      </c>
      <c r="C1500">
        <v>134930</v>
      </c>
      <c r="D1500">
        <v>134870</v>
      </c>
      <c r="E1500">
        <v>134885</v>
      </c>
    </row>
    <row r="1501" spans="1:5" x14ac:dyDescent="0.25">
      <c r="A1501" s="2">
        <v>45784.510416666664</v>
      </c>
      <c r="B1501">
        <v>134945</v>
      </c>
      <c r="C1501">
        <v>134955</v>
      </c>
      <c r="D1501">
        <v>134900</v>
      </c>
      <c r="E1501">
        <v>134900</v>
      </c>
    </row>
    <row r="1502" spans="1:5" x14ac:dyDescent="0.25">
      <c r="A1502" s="2">
        <v>45784.509722222225</v>
      </c>
      <c r="B1502">
        <v>134900</v>
      </c>
      <c r="C1502">
        <v>134950</v>
      </c>
      <c r="D1502">
        <v>134890</v>
      </c>
      <c r="E1502">
        <v>134950</v>
      </c>
    </row>
    <row r="1503" spans="1:5" x14ac:dyDescent="0.25">
      <c r="A1503" s="2">
        <v>45784.509027777778</v>
      </c>
      <c r="B1503">
        <v>134945</v>
      </c>
      <c r="C1503">
        <v>134955</v>
      </c>
      <c r="D1503">
        <v>134880</v>
      </c>
      <c r="E1503">
        <v>134900</v>
      </c>
    </row>
    <row r="1504" spans="1:5" x14ac:dyDescent="0.25">
      <c r="A1504" s="2">
        <v>45784.508333333331</v>
      </c>
      <c r="B1504">
        <v>134975</v>
      </c>
      <c r="C1504">
        <v>135005</v>
      </c>
      <c r="D1504">
        <v>134925</v>
      </c>
      <c r="E1504">
        <v>134940</v>
      </c>
    </row>
    <row r="1505" spans="1:5" x14ac:dyDescent="0.25">
      <c r="A1505" s="2">
        <v>45784.507638888892</v>
      </c>
      <c r="B1505">
        <v>134955</v>
      </c>
      <c r="C1505">
        <v>135015</v>
      </c>
      <c r="D1505">
        <v>134935</v>
      </c>
      <c r="E1505">
        <v>134970</v>
      </c>
    </row>
    <row r="1506" spans="1:5" x14ac:dyDescent="0.25">
      <c r="A1506" s="2">
        <v>45784.506944444445</v>
      </c>
      <c r="B1506">
        <v>134970</v>
      </c>
      <c r="C1506">
        <v>134995</v>
      </c>
      <c r="D1506">
        <v>134950</v>
      </c>
      <c r="E1506">
        <v>134955</v>
      </c>
    </row>
    <row r="1507" spans="1:5" x14ac:dyDescent="0.25">
      <c r="A1507" s="2">
        <v>45784.506249999999</v>
      </c>
      <c r="B1507">
        <v>134955</v>
      </c>
      <c r="C1507">
        <v>134980</v>
      </c>
      <c r="D1507">
        <v>134905</v>
      </c>
      <c r="E1507">
        <v>134970</v>
      </c>
    </row>
    <row r="1508" spans="1:5" x14ac:dyDescent="0.25">
      <c r="A1508" s="2">
        <v>45784.505555555559</v>
      </c>
      <c r="B1508">
        <v>134915</v>
      </c>
      <c r="C1508">
        <v>134970</v>
      </c>
      <c r="D1508">
        <v>134895</v>
      </c>
      <c r="E1508">
        <v>134960</v>
      </c>
    </row>
    <row r="1509" spans="1:5" x14ac:dyDescent="0.25">
      <c r="A1509" s="2">
        <v>45784.504861111112</v>
      </c>
      <c r="B1509">
        <v>134935</v>
      </c>
      <c r="C1509">
        <v>134935</v>
      </c>
      <c r="D1509">
        <v>134870</v>
      </c>
      <c r="E1509">
        <v>134915</v>
      </c>
    </row>
    <row r="1510" spans="1:5" x14ac:dyDescent="0.25">
      <c r="A1510" s="2">
        <v>45784.504166666666</v>
      </c>
      <c r="B1510">
        <v>134990</v>
      </c>
      <c r="C1510">
        <v>134990</v>
      </c>
      <c r="D1510">
        <v>134905</v>
      </c>
      <c r="E1510">
        <v>134935</v>
      </c>
    </row>
    <row r="1511" spans="1:5" x14ac:dyDescent="0.25">
      <c r="A1511" s="2">
        <v>45784.503472222219</v>
      </c>
      <c r="B1511">
        <v>134905</v>
      </c>
      <c r="C1511">
        <v>134990</v>
      </c>
      <c r="D1511">
        <v>134875</v>
      </c>
      <c r="E1511">
        <v>134990</v>
      </c>
    </row>
    <row r="1512" spans="1:5" x14ac:dyDescent="0.25">
      <c r="A1512" s="2">
        <v>45784.50277777778</v>
      </c>
      <c r="B1512">
        <v>134895</v>
      </c>
      <c r="C1512">
        <v>134920</v>
      </c>
      <c r="D1512">
        <v>134880</v>
      </c>
      <c r="E1512">
        <v>134900</v>
      </c>
    </row>
    <row r="1513" spans="1:5" x14ac:dyDescent="0.25">
      <c r="A1513" s="2">
        <v>45784.502083333333</v>
      </c>
      <c r="B1513">
        <v>134895</v>
      </c>
      <c r="C1513">
        <v>134905</v>
      </c>
      <c r="D1513">
        <v>134865</v>
      </c>
      <c r="E1513">
        <v>134895</v>
      </c>
    </row>
    <row r="1514" spans="1:5" x14ac:dyDescent="0.25">
      <c r="A1514" s="2">
        <v>45784.501388888886</v>
      </c>
      <c r="B1514">
        <v>134850</v>
      </c>
      <c r="C1514">
        <v>134915</v>
      </c>
      <c r="D1514">
        <v>134830</v>
      </c>
      <c r="E1514">
        <v>134890</v>
      </c>
    </row>
    <row r="1515" spans="1:5" x14ac:dyDescent="0.25">
      <c r="A1515" s="2">
        <v>45784.500694444447</v>
      </c>
      <c r="B1515">
        <v>134900</v>
      </c>
      <c r="C1515">
        <v>134910</v>
      </c>
      <c r="D1515">
        <v>134810</v>
      </c>
      <c r="E1515">
        <v>134850</v>
      </c>
    </row>
    <row r="1516" spans="1:5" x14ac:dyDescent="0.25">
      <c r="A1516" s="2">
        <v>45784.5</v>
      </c>
      <c r="B1516">
        <v>134875</v>
      </c>
      <c r="C1516">
        <v>134910</v>
      </c>
      <c r="D1516">
        <v>134855</v>
      </c>
      <c r="E1516">
        <v>134905</v>
      </c>
    </row>
    <row r="1517" spans="1:5" x14ac:dyDescent="0.25">
      <c r="A1517" s="2">
        <v>45784.499305555553</v>
      </c>
      <c r="B1517">
        <v>134910</v>
      </c>
      <c r="C1517">
        <v>134945</v>
      </c>
      <c r="D1517">
        <v>134840</v>
      </c>
      <c r="E1517">
        <v>134875</v>
      </c>
    </row>
    <row r="1518" spans="1:5" x14ac:dyDescent="0.25">
      <c r="A1518" s="2">
        <v>45784.498611111114</v>
      </c>
      <c r="B1518">
        <v>134850</v>
      </c>
      <c r="C1518">
        <v>134920</v>
      </c>
      <c r="D1518">
        <v>134830</v>
      </c>
      <c r="E1518">
        <v>134905</v>
      </c>
    </row>
    <row r="1519" spans="1:5" x14ac:dyDescent="0.25">
      <c r="A1519" s="2">
        <v>45784.497916666667</v>
      </c>
      <c r="B1519">
        <v>134890</v>
      </c>
      <c r="C1519">
        <v>134895</v>
      </c>
      <c r="D1519">
        <v>134820</v>
      </c>
      <c r="E1519">
        <v>134850</v>
      </c>
    </row>
    <row r="1520" spans="1:5" x14ac:dyDescent="0.25">
      <c r="A1520" s="2">
        <v>45784.49722222222</v>
      </c>
      <c r="B1520">
        <v>134800</v>
      </c>
      <c r="C1520">
        <v>134895</v>
      </c>
      <c r="D1520">
        <v>134775</v>
      </c>
      <c r="E1520">
        <v>134885</v>
      </c>
    </row>
    <row r="1521" spans="1:5" x14ac:dyDescent="0.25">
      <c r="A1521" s="2">
        <v>45784.496527777781</v>
      </c>
      <c r="B1521">
        <v>134820</v>
      </c>
      <c r="C1521">
        <v>134830</v>
      </c>
      <c r="D1521">
        <v>134785</v>
      </c>
      <c r="E1521">
        <v>134800</v>
      </c>
    </row>
    <row r="1522" spans="1:5" x14ac:dyDescent="0.25">
      <c r="A1522" s="2">
        <v>45784.495833333334</v>
      </c>
      <c r="B1522">
        <v>134875</v>
      </c>
      <c r="C1522">
        <v>134875</v>
      </c>
      <c r="D1522">
        <v>134780</v>
      </c>
      <c r="E1522">
        <v>134815</v>
      </c>
    </row>
    <row r="1523" spans="1:5" x14ac:dyDescent="0.25">
      <c r="A1523" s="2">
        <v>45784.495138888888</v>
      </c>
      <c r="B1523">
        <v>134860</v>
      </c>
      <c r="C1523">
        <v>134925</v>
      </c>
      <c r="D1523">
        <v>134820</v>
      </c>
      <c r="E1523">
        <v>134875</v>
      </c>
    </row>
    <row r="1524" spans="1:5" x14ac:dyDescent="0.25">
      <c r="A1524" s="2">
        <v>45784.494444444441</v>
      </c>
      <c r="B1524">
        <v>134850</v>
      </c>
      <c r="C1524">
        <v>134880</v>
      </c>
      <c r="D1524">
        <v>134825</v>
      </c>
      <c r="E1524">
        <v>134855</v>
      </c>
    </row>
    <row r="1525" spans="1:5" x14ac:dyDescent="0.25">
      <c r="A1525" s="2">
        <v>45784.493750000001</v>
      </c>
      <c r="B1525">
        <v>134935</v>
      </c>
      <c r="C1525">
        <v>134945</v>
      </c>
      <c r="D1525">
        <v>134840</v>
      </c>
      <c r="E1525">
        <v>134855</v>
      </c>
    </row>
    <row r="1526" spans="1:5" x14ac:dyDescent="0.25">
      <c r="A1526" s="2">
        <v>45784.493055555555</v>
      </c>
      <c r="B1526">
        <v>134885</v>
      </c>
      <c r="C1526">
        <v>134945</v>
      </c>
      <c r="D1526">
        <v>134865</v>
      </c>
      <c r="E1526">
        <v>134935</v>
      </c>
    </row>
    <row r="1527" spans="1:5" x14ac:dyDescent="0.25">
      <c r="A1527" s="2">
        <v>45784.492361111108</v>
      </c>
      <c r="B1527">
        <v>134850</v>
      </c>
      <c r="C1527">
        <v>134890</v>
      </c>
      <c r="D1527">
        <v>134790</v>
      </c>
      <c r="E1527">
        <v>134880</v>
      </c>
    </row>
    <row r="1528" spans="1:5" x14ac:dyDescent="0.25">
      <c r="A1528" s="2">
        <v>45784.491666666669</v>
      </c>
      <c r="B1528">
        <v>134820</v>
      </c>
      <c r="C1528">
        <v>134855</v>
      </c>
      <c r="D1528">
        <v>134785</v>
      </c>
      <c r="E1528">
        <v>134850</v>
      </c>
    </row>
    <row r="1529" spans="1:5" x14ac:dyDescent="0.25">
      <c r="A1529" s="2">
        <v>45784.490972222222</v>
      </c>
      <c r="B1529">
        <v>134875</v>
      </c>
      <c r="C1529">
        <v>134885</v>
      </c>
      <c r="D1529">
        <v>134760</v>
      </c>
      <c r="E1529">
        <v>134815</v>
      </c>
    </row>
    <row r="1530" spans="1:5" x14ac:dyDescent="0.25">
      <c r="A1530" s="2">
        <v>45784.490277777775</v>
      </c>
      <c r="B1530">
        <v>134875</v>
      </c>
      <c r="C1530">
        <v>134910</v>
      </c>
      <c r="D1530">
        <v>134860</v>
      </c>
      <c r="E1530">
        <v>134875</v>
      </c>
    </row>
    <row r="1531" spans="1:5" x14ac:dyDescent="0.25">
      <c r="A1531" s="2">
        <v>45784.489583333336</v>
      </c>
      <c r="B1531">
        <v>134845</v>
      </c>
      <c r="C1531">
        <v>134890</v>
      </c>
      <c r="D1531">
        <v>134815</v>
      </c>
      <c r="E1531">
        <v>134880</v>
      </c>
    </row>
    <row r="1532" spans="1:5" x14ac:dyDescent="0.25">
      <c r="A1532" s="2">
        <v>45784.488888888889</v>
      </c>
      <c r="B1532">
        <v>134970</v>
      </c>
      <c r="C1532">
        <v>134975</v>
      </c>
      <c r="D1532">
        <v>134800</v>
      </c>
      <c r="E1532">
        <v>134840</v>
      </c>
    </row>
    <row r="1533" spans="1:5" x14ac:dyDescent="0.25">
      <c r="A1533" s="2">
        <v>45784.488194444442</v>
      </c>
      <c r="B1533">
        <v>134965</v>
      </c>
      <c r="C1533">
        <v>134990</v>
      </c>
      <c r="D1533">
        <v>134935</v>
      </c>
      <c r="E1533">
        <v>134975</v>
      </c>
    </row>
    <row r="1534" spans="1:5" x14ac:dyDescent="0.25">
      <c r="A1534" s="2">
        <v>45784.487500000003</v>
      </c>
      <c r="B1534">
        <v>134990</v>
      </c>
      <c r="C1534">
        <v>135000</v>
      </c>
      <c r="D1534">
        <v>134955</v>
      </c>
      <c r="E1534">
        <v>134970</v>
      </c>
    </row>
    <row r="1535" spans="1:5" x14ac:dyDescent="0.25">
      <c r="A1535" s="2">
        <v>45784.486805555556</v>
      </c>
      <c r="B1535">
        <v>134995</v>
      </c>
      <c r="C1535">
        <v>135025</v>
      </c>
      <c r="D1535">
        <v>134965</v>
      </c>
      <c r="E1535">
        <v>134990</v>
      </c>
    </row>
    <row r="1536" spans="1:5" x14ac:dyDescent="0.25">
      <c r="A1536" s="2">
        <v>45784.486111111109</v>
      </c>
      <c r="B1536">
        <v>134970</v>
      </c>
      <c r="C1536">
        <v>135050</v>
      </c>
      <c r="D1536">
        <v>134950</v>
      </c>
      <c r="E1536">
        <v>134995</v>
      </c>
    </row>
    <row r="1537" spans="1:5" x14ac:dyDescent="0.25">
      <c r="A1537" s="2">
        <v>45784.48541666667</v>
      </c>
      <c r="B1537">
        <v>134930</v>
      </c>
      <c r="C1537">
        <v>134970</v>
      </c>
      <c r="D1537">
        <v>134930</v>
      </c>
      <c r="E1537">
        <v>134970</v>
      </c>
    </row>
    <row r="1538" spans="1:5" x14ac:dyDescent="0.25">
      <c r="A1538" s="2">
        <v>45784.484722222223</v>
      </c>
      <c r="B1538">
        <v>134885</v>
      </c>
      <c r="C1538">
        <v>134960</v>
      </c>
      <c r="D1538">
        <v>134865</v>
      </c>
      <c r="E1538">
        <v>134930</v>
      </c>
    </row>
    <row r="1539" spans="1:5" x14ac:dyDescent="0.25">
      <c r="A1539" s="2">
        <v>45784.484027777777</v>
      </c>
      <c r="B1539">
        <v>134950</v>
      </c>
      <c r="C1539">
        <v>134955</v>
      </c>
      <c r="D1539">
        <v>134880</v>
      </c>
      <c r="E1539">
        <v>134885</v>
      </c>
    </row>
    <row r="1540" spans="1:5" x14ac:dyDescent="0.25">
      <c r="A1540" s="2">
        <v>45784.48333333333</v>
      </c>
      <c r="B1540">
        <v>135005</v>
      </c>
      <c r="C1540">
        <v>135015</v>
      </c>
      <c r="D1540">
        <v>134925</v>
      </c>
      <c r="E1540">
        <v>134950</v>
      </c>
    </row>
    <row r="1541" spans="1:5" x14ac:dyDescent="0.25">
      <c r="A1541" s="2">
        <v>45784.482638888891</v>
      </c>
      <c r="B1541">
        <v>135025</v>
      </c>
      <c r="C1541">
        <v>135075</v>
      </c>
      <c r="D1541">
        <v>134995</v>
      </c>
      <c r="E1541">
        <v>135005</v>
      </c>
    </row>
    <row r="1542" spans="1:5" x14ac:dyDescent="0.25">
      <c r="A1542" s="2">
        <v>45784.481944444444</v>
      </c>
      <c r="B1542">
        <v>135000</v>
      </c>
      <c r="C1542">
        <v>135025</v>
      </c>
      <c r="D1542">
        <v>134945</v>
      </c>
      <c r="E1542">
        <v>135020</v>
      </c>
    </row>
    <row r="1543" spans="1:5" x14ac:dyDescent="0.25">
      <c r="A1543" s="2">
        <v>45784.481249999997</v>
      </c>
      <c r="B1543">
        <v>135030</v>
      </c>
      <c r="C1543">
        <v>135040</v>
      </c>
      <c r="D1543">
        <v>134985</v>
      </c>
      <c r="E1543">
        <v>134995</v>
      </c>
    </row>
    <row r="1544" spans="1:5" x14ac:dyDescent="0.25">
      <c r="A1544" s="2">
        <v>45784.480555555558</v>
      </c>
      <c r="B1544">
        <v>135035</v>
      </c>
      <c r="C1544">
        <v>135070</v>
      </c>
      <c r="D1544">
        <v>135000</v>
      </c>
      <c r="E1544">
        <v>135030</v>
      </c>
    </row>
    <row r="1545" spans="1:5" x14ac:dyDescent="0.25">
      <c r="A1545" s="2">
        <v>45784.479861111111</v>
      </c>
      <c r="B1545">
        <v>135040</v>
      </c>
      <c r="C1545">
        <v>135050</v>
      </c>
      <c r="D1545">
        <v>134985</v>
      </c>
      <c r="E1545">
        <v>135035</v>
      </c>
    </row>
    <row r="1546" spans="1:5" x14ac:dyDescent="0.25">
      <c r="A1546" s="2">
        <v>45784.479166666664</v>
      </c>
      <c r="B1546">
        <v>134960</v>
      </c>
      <c r="C1546">
        <v>135080</v>
      </c>
      <c r="D1546">
        <v>134940</v>
      </c>
      <c r="E1546">
        <v>135040</v>
      </c>
    </row>
    <row r="1547" spans="1:5" x14ac:dyDescent="0.25">
      <c r="A1547" s="2">
        <v>45784.478472222225</v>
      </c>
      <c r="B1547">
        <v>135025</v>
      </c>
      <c r="C1547">
        <v>135035</v>
      </c>
      <c r="D1547">
        <v>134940</v>
      </c>
      <c r="E1547">
        <v>134955</v>
      </c>
    </row>
    <row r="1548" spans="1:5" x14ac:dyDescent="0.25">
      <c r="A1548" s="2">
        <v>45784.477777777778</v>
      </c>
      <c r="B1548">
        <v>134975</v>
      </c>
      <c r="C1548">
        <v>135040</v>
      </c>
      <c r="D1548">
        <v>134970</v>
      </c>
      <c r="E1548">
        <v>135030</v>
      </c>
    </row>
    <row r="1549" spans="1:5" x14ac:dyDescent="0.25">
      <c r="A1549" s="2">
        <v>45784.477083333331</v>
      </c>
      <c r="B1549">
        <v>134885</v>
      </c>
      <c r="C1549">
        <v>134985</v>
      </c>
      <c r="D1549">
        <v>134880</v>
      </c>
      <c r="E1549">
        <v>134970</v>
      </c>
    </row>
    <row r="1550" spans="1:5" x14ac:dyDescent="0.25">
      <c r="A1550" s="2">
        <v>45784.476388888892</v>
      </c>
      <c r="B1550">
        <v>134845</v>
      </c>
      <c r="C1550">
        <v>134895</v>
      </c>
      <c r="D1550">
        <v>134835</v>
      </c>
      <c r="E1550">
        <v>134885</v>
      </c>
    </row>
    <row r="1551" spans="1:5" x14ac:dyDescent="0.25">
      <c r="A1551" s="2">
        <v>45784.475694444445</v>
      </c>
      <c r="B1551">
        <v>134935</v>
      </c>
      <c r="C1551">
        <v>134940</v>
      </c>
      <c r="D1551">
        <v>134815</v>
      </c>
      <c r="E1551">
        <v>134845</v>
      </c>
    </row>
    <row r="1552" spans="1:5" x14ac:dyDescent="0.25">
      <c r="A1552" s="2">
        <v>45784.474999999999</v>
      </c>
      <c r="B1552">
        <v>134975</v>
      </c>
      <c r="C1552">
        <v>134980</v>
      </c>
      <c r="D1552">
        <v>134895</v>
      </c>
      <c r="E1552">
        <v>134935</v>
      </c>
    </row>
    <row r="1553" spans="1:5" x14ac:dyDescent="0.25">
      <c r="A1553" s="2">
        <v>45784.474305555559</v>
      </c>
      <c r="B1553">
        <v>134895</v>
      </c>
      <c r="C1553">
        <v>134980</v>
      </c>
      <c r="D1553">
        <v>134890</v>
      </c>
      <c r="E1553">
        <v>134975</v>
      </c>
    </row>
    <row r="1554" spans="1:5" x14ac:dyDescent="0.25">
      <c r="A1554" s="2">
        <v>45784.473611111112</v>
      </c>
      <c r="B1554">
        <v>134965</v>
      </c>
      <c r="C1554">
        <v>134975</v>
      </c>
      <c r="D1554">
        <v>134885</v>
      </c>
      <c r="E1554">
        <v>134900</v>
      </c>
    </row>
    <row r="1555" spans="1:5" x14ac:dyDescent="0.25">
      <c r="A1555" s="2">
        <v>45784.472916666666</v>
      </c>
      <c r="B1555">
        <v>134895</v>
      </c>
      <c r="C1555">
        <v>134995</v>
      </c>
      <c r="D1555">
        <v>134855</v>
      </c>
      <c r="E1555">
        <v>134965</v>
      </c>
    </row>
    <row r="1556" spans="1:5" x14ac:dyDescent="0.25">
      <c r="A1556" s="2">
        <v>45784.472222222219</v>
      </c>
      <c r="B1556">
        <v>134920</v>
      </c>
      <c r="C1556">
        <v>134945</v>
      </c>
      <c r="D1556">
        <v>134855</v>
      </c>
      <c r="E1556">
        <v>134900</v>
      </c>
    </row>
    <row r="1557" spans="1:5" x14ac:dyDescent="0.25">
      <c r="A1557" s="2">
        <v>45784.47152777778</v>
      </c>
      <c r="B1557">
        <v>134920</v>
      </c>
      <c r="C1557">
        <v>134965</v>
      </c>
      <c r="D1557">
        <v>134910</v>
      </c>
      <c r="E1557">
        <v>134915</v>
      </c>
    </row>
    <row r="1558" spans="1:5" x14ac:dyDescent="0.25">
      <c r="A1558" s="2">
        <v>45784.470833333333</v>
      </c>
      <c r="B1558">
        <v>134820</v>
      </c>
      <c r="C1558">
        <v>134925</v>
      </c>
      <c r="D1558">
        <v>134815</v>
      </c>
      <c r="E1558">
        <v>134915</v>
      </c>
    </row>
    <row r="1559" spans="1:5" x14ac:dyDescent="0.25">
      <c r="A1559" s="2">
        <v>45784.470138888886</v>
      </c>
      <c r="B1559">
        <v>134855</v>
      </c>
      <c r="C1559">
        <v>134860</v>
      </c>
      <c r="D1559">
        <v>134805</v>
      </c>
      <c r="E1559">
        <v>134825</v>
      </c>
    </row>
    <row r="1560" spans="1:5" x14ac:dyDescent="0.25">
      <c r="A1560" s="2">
        <v>45784.469444444447</v>
      </c>
      <c r="B1560">
        <v>134890</v>
      </c>
      <c r="C1560">
        <v>134895</v>
      </c>
      <c r="D1560">
        <v>134755</v>
      </c>
      <c r="E1560">
        <v>134860</v>
      </c>
    </row>
    <row r="1561" spans="1:5" x14ac:dyDescent="0.25">
      <c r="A1561" s="2">
        <v>45784.46875</v>
      </c>
      <c r="B1561">
        <v>134845</v>
      </c>
      <c r="C1561">
        <v>134925</v>
      </c>
      <c r="D1561">
        <v>134835</v>
      </c>
      <c r="E1561">
        <v>134890</v>
      </c>
    </row>
    <row r="1562" spans="1:5" x14ac:dyDescent="0.25">
      <c r="A1562" s="2">
        <v>45784.468055555553</v>
      </c>
      <c r="B1562">
        <v>134870</v>
      </c>
      <c r="C1562">
        <v>134875</v>
      </c>
      <c r="D1562">
        <v>134800</v>
      </c>
      <c r="E1562">
        <v>134840</v>
      </c>
    </row>
    <row r="1563" spans="1:5" x14ac:dyDescent="0.25">
      <c r="A1563" s="2">
        <v>45784.467361111114</v>
      </c>
      <c r="B1563">
        <v>134870</v>
      </c>
      <c r="C1563">
        <v>134890</v>
      </c>
      <c r="D1563">
        <v>134805</v>
      </c>
      <c r="E1563">
        <v>134875</v>
      </c>
    </row>
    <row r="1564" spans="1:5" x14ac:dyDescent="0.25">
      <c r="A1564" s="2">
        <v>45784.466666666667</v>
      </c>
      <c r="B1564">
        <v>134810</v>
      </c>
      <c r="C1564">
        <v>134885</v>
      </c>
      <c r="D1564">
        <v>134785</v>
      </c>
      <c r="E1564">
        <v>134865</v>
      </c>
    </row>
    <row r="1565" spans="1:5" x14ac:dyDescent="0.25">
      <c r="A1565" s="2">
        <v>45784.46597222222</v>
      </c>
      <c r="B1565">
        <v>134780</v>
      </c>
      <c r="C1565">
        <v>134840</v>
      </c>
      <c r="D1565">
        <v>134775</v>
      </c>
      <c r="E1565">
        <v>134810</v>
      </c>
    </row>
    <row r="1566" spans="1:5" x14ac:dyDescent="0.25">
      <c r="A1566" s="2">
        <v>45784.465277777781</v>
      </c>
      <c r="B1566">
        <v>134785</v>
      </c>
      <c r="C1566">
        <v>134795</v>
      </c>
      <c r="D1566">
        <v>134750</v>
      </c>
      <c r="E1566">
        <v>134780</v>
      </c>
    </row>
    <row r="1567" spans="1:5" x14ac:dyDescent="0.25">
      <c r="A1567" s="2">
        <v>45784.464583333334</v>
      </c>
      <c r="B1567">
        <v>134700</v>
      </c>
      <c r="C1567">
        <v>134800</v>
      </c>
      <c r="D1567">
        <v>134690</v>
      </c>
      <c r="E1567">
        <v>134785</v>
      </c>
    </row>
    <row r="1568" spans="1:5" x14ac:dyDescent="0.25">
      <c r="A1568" s="2">
        <v>45784.463888888888</v>
      </c>
      <c r="B1568">
        <v>134785</v>
      </c>
      <c r="C1568">
        <v>134790</v>
      </c>
      <c r="D1568">
        <v>134675</v>
      </c>
      <c r="E1568">
        <v>134700</v>
      </c>
    </row>
    <row r="1569" spans="1:5" x14ac:dyDescent="0.25">
      <c r="A1569" s="2">
        <v>45784.463194444441</v>
      </c>
      <c r="B1569">
        <v>134845</v>
      </c>
      <c r="C1569">
        <v>134870</v>
      </c>
      <c r="D1569">
        <v>134720</v>
      </c>
      <c r="E1569">
        <v>134790</v>
      </c>
    </row>
    <row r="1570" spans="1:5" x14ac:dyDescent="0.25">
      <c r="A1570" s="2">
        <v>45784.462500000001</v>
      </c>
      <c r="B1570">
        <v>134930</v>
      </c>
      <c r="C1570">
        <v>134935</v>
      </c>
      <c r="D1570">
        <v>134830</v>
      </c>
      <c r="E1570">
        <v>134850</v>
      </c>
    </row>
    <row r="1571" spans="1:5" x14ac:dyDescent="0.25">
      <c r="A1571" s="2">
        <v>45784.461805555555</v>
      </c>
      <c r="B1571">
        <v>134925</v>
      </c>
      <c r="C1571">
        <v>135000</v>
      </c>
      <c r="D1571">
        <v>134905</v>
      </c>
      <c r="E1571">
        <v>134930</v>
      </c>
    </row>
    <row r="1572" spans="1:5" x14ac:dyDescent="0.25">
      <c r="A1572" s="2">
        <v>45784.461111111108</v>
      </c>
      <c r="B1572">
        <v>134975</v>
      </c>
      <c r="C1572">
        <v>134975</v>
      </c>
      <c r="D1572">
        <v>134890</v>
      </c>
      <c r="E1572">
        <v>134925</v>
      </c>
    </row>
    <row r="1573" spans="1:5" x14ac:dyDescent="0.25">
      <c r="A1573" s="2">
        <v>45784.460416666669</v>
      </c>
      <c r="B1573">
        <v>134945</v>
      </c>
      <c r="C1573">
        <v>134995</v>
      </c>
      <c r="D1573">
        <v>134945</v>
      </c>
      <c r="E1573">
        <v>134975</v>
      </c>
    </row>
    <row r="1574" spans="1:5" x14ac:dyDescent="0.25">
      <c r="A1574" s="2">
        <v>45784.459722222222</v>
      </c>
      <c r="B1574">
        <v>134960</v>
      </c>
      <c r="C1574">
        <v>134990</v>
      </c>
      <c r="D1574">
        <v>134925</v>
      </c>
      <c r="E1574">
        <v>134945</v>
      </c>
    </row>
    <row r="1575" spans="1:5" x14ac:dyDescent="0.25">
      <c r="A1575" s="2">
        <v>45784.459027777775</v>
      </c>
      <c r="B1575">
        <v>134975</v>
      </c>
      <c r="C1575">
        <v>134990</v>
      </c>
      <c r="D1575">
        <v>134920</v>
      </c>
      <c r="E1575">
        <v>134960</v>
      </c>
    </row>
    <row r="1576" spans="1:5" x14ac:dyDescent="0.25">
      <c r="A1576" s="2">
        <v>45784.458333333336</v>
      </c>
      <c r="B1576">
        <v>134930</v>
      </c>
      <c r="C1576">
        <v>134990</v>
      </c>
      <c r="D1576">
        <v>134875</v>
      </c>
      <c r="E1576">
        <v>134970</v>
      </c>
    </row>
    <row r="1577" spans="1:5" x14ac:dyDescent="0.25">
      <c r="A1577" s="2">
        <v>45784.457638888889</v>
      </c>
      <c r="B1577">
        <v>134790</v>
      </c>
      <c r="C1577">
        <v>134930</v>
      </c>
      <c r="D1577">
        <v>134785</v>
      </c>
      <c r="E1577">
        <v>134930</v>
      </c>
    </row>
    <row r="1578" spans="1:5" x14ac:dyDescent="0.25">
      <c r="A1578" s="2">
        <v>45784.456944444442</v>
      </c>
      <c r="B1578">
        <v>134800</v>
      </c>
      <c r="C1578">
        <v>134835</v>
      </c>
      <c r="D1578">
        <v>134760</v>
      </c>
      <c r="E1578">
        <v>134795</v>
      </c>
    </row>
    <row r="1579" spans="1:5" x14ac:dyDescent="0.25">
      <c r="A1579" s="2">
        <v>45784.456250000003</v>
      </c>
      <c r="B1579">
        <v>134855</v>
      </c>
      <c r="C1579">
        <v>134855</v>
      </c>
      <c r="D1579">
        <v>134780</v>
      </c>
      <c r="E1579">
        <v>134795</v>
      </c>
    </row>
    <row r="1580" spans="1:5" x14ac:dyDescent="0.25">
      <c r="A1580" s="2">
        <v>45784.455555555556</v>
      </c>
      <c r="B1580">
        <v>134845</v>
      </c>
      <c r="C1580">
        <v>134865</v>
      </c>
      <c r="D1580">
        <v>134790</v>
      </c>
      <c r="E1580">
        <v>134850</v>
      </c>
    </row>
    <row r="1581" spans="1:5" x14ac:dyDescent="0.25">
      <c r="A1581" s="2">
        <v>45784.454861111109</v>
      </c>
      <c r="B1581">
        <v>134900</v>
      </c>
      <c r="C1581">
        <v>134905</v>
      </c>
      <c r="D1581">
        <v>134830</v>
      </c>
      <c r="E1581">
        <v>134840</v>
      </c>
    </row>
    <row r="1582" spans="1:5" x14ac:dyDescent="0.25">
      <c r="A1582" s="2">
        <v>45784.45416666667</v>
      </c>
      <c r="B1582">
        <v>134910</v>
      </c>
      <c r="C1582">
        <v>134915</v>
      </c>
      <c r="D1582">
        <v>134835</v>
      </c>
      <c r="E1582">
        <v>134900</v>
      </c>
    </row>
    <row r="1583" spans="1:5" x14ac:dyDescent="0.25">
      <c r="A1583" s="2">
        <v>45784.453472222223</v>
      </c>
      <c r="B1583">
        <v>134885</v>
      </c>
      <c r="C1583">
        <v>134935</v>
      </c>
      <c r="D1583">
        <v>134865</v>
      </c>
      <c r="E1583">
        <v>134915</v>
      </c>
    </row>
    <row r="1584" spans="1:5" x14ac:dyDescent="0.25">
      <c r="A1584" s="2">
        <v>45784.452777777777</v>
      </c>
      <c r="B1584">
        <v>134845</v>
      </c>
      <c r="C1584">
        <v>134900</v>
      </c>
      <c r="D1584">
        <v>134815</v>
      </c>
      <c r="E1584">
        <v>134880</v>
      </c>
    </row>
    <row r="1585" spans="1:5" x14ac:dyDescent="0.25">
      <c r="A1585" s="2">
        <v>45784.45208333333</v>
      </c>
      <c r="B1585">
        <v>134880</v>
      </c>
      <c r="C1585">
        <v>134890</v>
      </c>
      <c r="D1585">
        <v>134780</v>
      </c>
      <c r="E1585">
        <v>134840</v>
      </c>
    </row>
    <row r="1586" spans="1:5" x14ac:dyDescent="0.25">
      <c r="A1586" s="2">
        <v>45784.451388888891</v>
      </c>
      <c r="B1586">
        <v>134885</v>
      </c>
      <c r="C1586">
        <v>134930</v>
      </c>
      <c r="D1586">
        <v>134810</v>
      </c>
      <c r="E1586">
        <v>134880</v>
      </c>
    </row>
    <row r="1587" spans="1:5" x14ac:dyDescent="0.25">
      <c r="A1587" s="2">
        <v>45784.450694444444</v>
      </c>
      <c r="B1587">
        <v>135000</v>
      </c>
      <c r="C1587">
        <v>135010</v>
      </c>
      <c r="D1587">
        <v>134870</v>
      </c>
      <c r="E1587">
        <v>134880</v>
      </c>
    </row>
    <row r="1588" spans="1:5" x14ac:dyDescent="0.25">
      <c r="A1588" s="2">
        <v>45784.45</v>
      </c>
      <c r="B1588">
        <v>135070</v>
      </c>
      <c r="C1588">
        <v>135090</v>
      </c>
      <c r="D1588">
        <v>134915</v>
      </c>
      <c r="E1588">
        <v>135000</v>
      </c>
    </row>
    <row r="1589" spans="1:5" x14ac:dyDescent="0.25">
      <c r="A1589" s="2">
        <v>45784.449305555558</v>
      </c>
      <c r="B1589">
        <v>135145</v>
      </c>
      <c r="C1589">
        <v>135175</v>
      </c>
      <c r="D1589">
        <v>135060</v>
      </c>
      <c r="E1589">
        <v>135065</v>
      </c>
    </row>
    <row r="1590" spans="1:5" x14ac:dyDescent="0.25">
      <c r="A1590" s="2">
        <v>45784.448611111111</v>
      </c>
      <c r="B1590">
        <v>135170</v>
      </c>
      <c r="C1590">
        <v>135205</v>
      </c>
      <c r="D1590">
        <v>135130</v>
      </c>
      <c r="E1590">
        <v>135140</v>
      </c>
    </row>
    <row r="1591" spans="1:5" x14ac:dyDescent="0.25">
      <c r="A1591" s="2">
        <v>45784.447916666664</v>
      </c>
      <c r="B1591">
        <v>135165</v>
      </c>
      <c r="C1591">
        <v>135195</v>
      </c>
      <c r="D1591">
        <v>135135</v>
      </c>
      <c r="E1591">
        <v>135170</v>
      </c>
    </row>
    <row r="1592" spans="1:5" x14ac:dyDescent="0.25">
      <c r="A1592" s="2">
        <v>45784.447222222225</v>
      </c>
      <c r="B1592">
        <v>135190</v>
      </c>
      <c r="C1592">
        <v>135195</v>
      </c>
      <c r="D1592">
        <v>135115</v>
      </c>
      <c r="E1592">
        <v>135170</v>
      </c>
    </row>
    <row r="1593" spans="1:5" x14ac:dyDescent="0.25">
      <c r="A1593" s="2">
        <v>45784.446527777778</v>
      </c>
      <c r="B1593">
        <v>135235</v>
      </c>
      <c r="C1593">
        <v>135280</v>
      </c>
      <c r="D1593">
        <v>135190</v>
      </c>
      <c r="E1593">
        <v>135190</v>
      </c>
    </row>
    <row r="1594" spans="1:5" x14ac:dyDescent="0.25">
      <c r="A1594" s="2">
        <v>45784.445833333331</v>
      </c>
      <c r="B1594">
        <v>135240</v>
      </c>
      <c r="C1594">
        <v>135260</v>
      </c>
      <c r="D1594">
        <v>135185</v>
      </c>
      <c r="E1594">
        <v>135235</v>
      </c>
    </row>
    <row r="1595" spans="1:5" x14ac:dyDescent="0.25">
      <c r="A1595" s="2">
        <v>45784.445138888892</v>
      </c>
      <c r="B1595">
        <v>135325</v>
      </c>
      <c r="C1595">
        <v>135330</v>
      </c>
      <c r="D1595">
        <v>135230</v>
      </c>
      <c r="E1595">
        <v>135240</v>
      </c>
    </row>
    <row r="1596" spans="1:5" x14ac:dyDescent="0.25">
      <c r="A1596" s="2">
        <v>45784.444444444445</v>
      </c>
      <c r="B1596">
        <v>135290</v>
      </c>
      <c r="C1596">
        <v>135335</v>
      </c>
      <c r="D1596">
        <v>135265</v>
      </c>
      <c r="E1596">
        <v>135325</v>
      </c>
    </row>
    <row r="1597" spans="1:5" x14ac:dyDescent="0.25">
      <c r="A1597" s="2">
        <v>45784.443749999999</v>
      </c>
      <c r="B1597">
        <v>135310</v>
      </c>
      <c r="C1597">
        <v>135330</v>
      </c>
      <c r="D1597">
        <v>135255</v>
      </c>
      <c r="E1597">
        <v>135285</v>
      </c>
    </row>
    <row r="1598" spans="1:5" x14ac:dyDescent="0.25">
      <c r="A1598" s="2">
        <v>45784.443055555559</v>
      </c>
      <c r="B1598">
        <v>135275</v>
      </c>
      <c r="C1598">
        <v>135310</v>
      </c>
      <c r="D1598">
        <v>135225</v>
      </c>
      <c r="E1598">
        <v>135310</v>
      </c>
    </row>
    <row r="1599" spans="1:5" x14ac:dyDescent="0.25">
      <c r="A1599" s="2">
        <v>45784.442361111112</v>
      </c>
      <c r="B1599">
        <v>135380</v>
      </c>
      <c r="C1599">
        <v>135390</v>
      </c>
      <c r="D1599">
        <v>135255</v>
      </c>
      <c r="E1599">
        <v>135270</v>
      </c>
    </row>
    <row r="1600" spans="1:5" x14ac:dyDescent="0.25">
      <c r="A1600" s="2">
        <v>45784.441666666666</v>
      </c>
      <c r="B1600">
        <v>135365</v>
      </c>
      <c r="C1600">
        <v>135415</v>
      </c>
      <c r="D1600">
        <v>135315</v>
      </c>
      <c r="E1600">
        <v>135380</v>
      </c>
    </row>
    <row r="1601" spans="1:5" x14ac:dyDescent="0.25">
      <c r="A1601" s="2">
        <v>45784.440972222219</v>
      </c>
      <c r="B1601">
        <v>135440</v>
      </c>
      <c r="C1601">
        <v>135440</v>
      </c>
      <c r="D1601">
        <v>135310</v>
      </c>
      <c r="E1601">
        <v>135365</v>
      </c>
    </row>
    <row r="1602" spans="1:5" x14ac:dyDescent="0.25">
      <c r="A1602" s="2">
        <v>45784.44027777778</v>
      </c>
      <c r="B1602">
        <v>135450</v>
      </c>
      <c r="C1602">
        <v>135500</v>
      </c>
      <c r="D1602">
        <v>135360</v>
      </c>
      <c r="E1602">
        <v>135440</v>
      </c>
    </row>
    <row r="1603" spans="1:5" x14ac:dyDescent="0.25">
      <c r="A1603" s="2">
        <v>45784.439583333333</v>
      </c>
      <c r="B1603">
        <v>135320</v>
      </c>
      <c r="C1603">
        <v>135450</v>
      </c>
      <c r="D1603">
        <v>135285</v>
      </c>
      <c r="E1603">
        <v>135445</v>
      </c>
    </row>
    <row r="1604" spans="1:5" x14ac:dyDescent="0.25">
      <c r="A1604" s="2">
        <v>45784.438888888886</v>
      </c>
      <c r="B1604">
        <v>135340</v>
      </c>
      <c r="C1604">
        <v>135365</v>
      </c>
      <c r="D1604">
        <v>135305</v>
      </c>
      <c r="E1604">
        <v>135315</v>
      </c>
    </row>
    <row r="1605" spans="1:5" x14ac:dyDescent="0.25">
      <c r="A1605" s="2">
        <v>45784.438194444447</v>
      </c>
      <c r="B1605">
        <v>135400</v>
      </c>
      <c r="C1605">
        <v>135445</v>
      </c>
      <c r="D1605">
        <v>135320</v>
      </c>
      <c r="E1605">
        <v>135345</v>
      </c>
    </row>
    <row r="1606" spans="1:5" x14ac:dyDescent="0.25">
      <c r="A1606" s="2">
        <v>45784.4375</v>
      </c>
      <c r="B1606">
        <v>135405</v>
      </c>
      <c r="C1606">
        <v>135460</v>
      </c>
      <c r="D1606">
        <v>135380</v>
      </c>
      <c r="E1606">
        <v>135400</v>
      </c>
    </row>
    <row r="1607" spans="1:5" x14ac:dyDescent="0.25">
      <c r="A1607" s="2">
        <v>45784.436805555553</v>
      </c>
      <c r="B1607">
        <v>135440</v>
      </c>
      <c r="C1607">
        <v>135455</v>
      </c>
      <c r="D1607">
        <v>135360</v>
      </c>
      <c r="E1607">
        <v>135405</v>
      </c>
    </row>
    <row r="1608" spans="1:5" x14ac:dyDescent="0.25">
      <c r="A1608" s="2">
        <v>45784.436111111114</v>
      </c>
      <c r="B1608">
        <v>135540</v>
      </c>
      <c r="C1608">
        <v>135555</v>
      </c>
      <c r="D1608">
        <v>135430</v>
      </c>
      <c r="E1608">
        <v>135445</v>
      </c>
    </row>
    <row r="1609" spans="1:5" x14ac:dyDescent="0.25">
      <c r="A1609" s="2">
        <v>45784.435416666667</v>
      </c>
      <c r="B1609">
        <v>135455</v>
      </c>
      <c r="C1609">
        <v>135540</v>
      </c>
      <c r="D1609">
        <v>135440</v>
      </c>
      <c r="E1609">
        <v>135540</v>
      </c>
    </row>
    <row r="1610" spans="1:5" x14ac:dyDescent="0.25">
      <c r="A1610" s="2">
        <v>45784.43472222222</v>
      </c>
      <c r="B1610">
        <v>135405</v>
      </c>
      <c r="C1610">
        <v>135480</v>
      </c>
      <c r="D1610">
        <v>135380</v>
      </c>
      <c r="E1610">
        <v>135455</v>
      </c>
    </row>
    <row r="1611" spans="1:5" x14ac:dyDescent="0.25">
      <c r="A1611" s="2">
        <v>45784.434027777781</v>
      </c>
      <c r="B1611">
        <v>135440</v>
      </c>
      <c r="C1611">
        <v>135445</v>
      </c>
      <c r="D1611">
        <v>135370</v>
      </c>
      <c r="E1611">
        <v>135410</v>
      </c>
    </row>
    <row r="1612" spans="1:5" x14ac:dyDescent="0.25">
      <c r="A1612" s="2">
        <v>45784.433333333334</v>
      </c>
      <c r="B1612">
        <v>135480</v>
      </c>
      <c r="C1612">
        <v>135495</v>
      </c>
      <c r="D1612">
        <v>135435</v>
      </c>
      <c r="E1612">
        <v>135440</v>
      </c>
    </row>
    <row r="1613" spans="1:5" x14ac:dyDescent="0.25">
      <c r="A1613" s="2">
        <v>45784.432638888888</v>
      </c>
      <c r="B1613">
        <v>135495</v>
      </c>
      <c r="C1613">
        <v>135515</v>
      </c>
      <c r="D1613">
        <v>135465</v>
      </c>
      <c r="E1613">
        <v>135475</v>
      </c>
    </row>
    <row r="1614" spans="1:5" x14ac:dyDescent="0.25">
      <c r="A1614" s="2">
        <v>45784.431944444441</v>
      </c>
      <c r="B1614">
        <v>135500</v>
      </c>
      <c r="C1614">
        <v>135565</v>
      </c>
      <c r="D1614">
        <v>135485</v>
      </c>
      <c r="E1614">
        <v>135490</v>
      </c>
    </row>
    <row r="1615" spans="1:5" x14ac:dyDescent="0.25">
      <c r="A1615" s="2">
        <v>45784.431250000001</v>
      </c>
      <c r="B1615">
        <v>135490</v>
      </c>
      <c r="C1615">
        <v>135525</v>
      </c>
      <c r="D1615">
        <v>135455</v>
      </c>
      <c r="E1615">
        <v>135495</v>
      </c>
    </row>
    <row r="1616" spans="1:5" x14ac:dyDescent="0.25">
      <c r="A1616" s="2">
        <v>45784.430555555555</v>
      </c>
      <c r="B1616">
        <v>135520</v>
      </c>
      <c r="C1616">
        <v>135555</v>
      </c>
      <c r="D1616">
        <v>135470</v>
      </c>
      <c r="E1616">
        <v>135490</v>
      </c>
    </row>
    <row r="1617" spans="1:5" x14ac:dyDescent="0.25">
      <c r="A1617" s="2">
        <v>45784.429861111108</v>
      </c>
      <c r="B1617">
        <v>135605</v>
      </c>
      <c r="C1617">
        <v>135635</v>
      </c>
      <c r="D1617">
        <v>135500</v>
      </c>
      <c r="E1617">
        <v>135520</v>
      </c>
    </row>
    <row r="1618" spans="1:5" x14ac:dyDescent="0.25">
      <c r="A1618" s="2">
        <v>45784.429166666669</v>
      </c>
      <c r="B1618">
        <v>135530</v>
      </c>
      <c r="C1618">
        <v>135610</v>
      </c>
      <c r="D1618">
        <v>135495</v>
      </c>
      <c r="E1618">
        <v>135600</v>
      </c>
    </row>
    <row r="1619" spans="1:5" x14ac:dyDescent="0.25">
      <c r="A1619" s="2">
        <v>45784.428472222222</v>
      </c>
      <c r="B1619">
        <v>135590</v>
      </c>
      <c r="C1619">
        <v>135630</v>
      </c>
      <c r="D1619">
        <v>135530</v>
      </c>
      <c r="E1619">
        <v>135530</v>
      </c>
    </row>
    <row r="1620" spans="1:5" x14ac:dyDescent="0.25">
      <c r="A1620" s="2">
        <v>45784.427777777775</v>
      </c>
      <c r="B1620">
        <v>135625</v>
      </c>
      <c r="C1620">
        <v>135635</v>
      </c>
      <c r="D1620">
        <v>135535</v>
      </c>
      <c r="E1620">
        <v>135590</v>
      </c>
    </row>
    <row r="1621" spans="1:5" x14ac:dyDescent="0.25">
      <c r="A1621" s="2">
        <v>45784.427083333336</v>
      </c>
      <c r="B1621">
        <v>135695</v>
      </c>
      <c r="C1621">
        <v>135700</v>
      </c>
      <c r="D1621">
        <v>135590</v>
      </c>
      <c r="E1621">
        <v>135625</v>
      </c>
    </row>
    <row r="1622" spans="1:5" x14ac:dyDescent="0.25">
      <c r="A1622" s="2">
        <v>45784.426388888889</v>
      </c>
      <c r="B1622">
        <v>135625</v>
      </c>
      <c r="C1622">
        <v>135705</v>
      </c>
      <c r="D1622">
        <v>135625</v>
      </c>
      <c r="E1622">
        <v>135695</v>
      </c>
    </row>
    <row r="1623" spans="1:5" x14ac:dyDescent="0.25">
      <c r="A1623" s="2">
        <v>45784.425694444442</v>
      </c>
      <c r="B1623">
        <v>135840</v>
      </c>
      <c r="C1623">
        <v>135840</v>
      </c>
      <c r="D1623">
        <v>135590</v>
      </c>
      <c r="E1623">
        <v>135625</v>
      </c>
    </row>
    <row r="1624" spans="1:5" x14ac:dyDescent="0.25">
      <c r="A1624" s="2">
        <v>45784.425000000003</v>
      </c>
      <c r="B1624">
        <v>135905</v>
      </c>
      <c r="C1624">
        <v>135910</v>
      </c>
      <c r="D1624">
        <v>135825</v>
      </c>
      <c r="E1624">
        <v>135835</v>
      </c>
    </row>
    <row r="1625" spans="1:5" x14ac:dyDescent="0.25">
      <c r="A1625" s="2">
        <v>45784.424305555556</v>
      </c>
      <c r="B1625">
        <v>135820</v>
      </c>
      <c r="C1625">
        <v>135955</v>
      </c>
      <c r="D1625">
        <v>135735</v>
      </c>
      <c r="E1625">
        <v>135905</v>
      </c>
    </row>
    <row r="1626" spans="1:5" x14ac:dyDescent="0.25">
      <c r="A1626" s="2">
        <v>45784.423611111109</v>
      </c>
      <c r="B1626">
        <v>135800</v>
      </c>
      <c r="C1626">
        <v>135865</v>
      </c>
      <c r="D1626">
        <v>135765</v>
      </c>
      <c r="E1626">
        <v>135815</v>
      </c>
    </row>
    <row r="1627" spans="1:5" x14ac:dyDescent="0.25">
      <c r="A1627" s="2">
        <v>45784.42291666667</v>
      </c>
      <c r="B1627">
        <v>135870</v>
      </c>
      <c r="C1627">
        <v>135880</v>
      </c>
      <c r="D1627">
        <v>135755</v>
      </c>
      <c r="E1627">
        <v>135795</v>
      </c>
    </row>
    <row r="1628" spans="1:5" x14ac:dyDescent="0.25">
      <c r="A1628" s="2">
        <v>45784.422222222223</v>
      </c>
      <c r="B1628">
        <v>136045</v>
      </c>
      <c r="C1628">
        <v>136045</v>
      </c>
      <c r="D1628">
        <v>135860</v>
      </c>
      <c r="E1628">
        <v>135870</v>
      </c>
    </row>
    <row r="1629" spans="1:5" x14ac:dyDescent="0.25">
      <c r="A1629" s="2">
        <v>45784.421527777777</v>
      </c>
      <c r="B1629">
        <v>136100</v>
      </c>
      <c r="C1629">
        <v>136110</v>
      </c>
      <c r="D1629">
        <v>135970</v>
      </c>
      <c r="E1629">
        <v>136045</v>
      </c>
    </row>
    <row r="1630" spans="1:5" x14ac:dyDescent="0.25">
      <c r="A1630" s="2">
        <v>45784.42083333333</v>
      </c>
      <c r="B1630">
        <v>136065</v>
      </c>
      <c r="C1630">
        <v>136145</v>
      </c>
      <c r="D1630">
        <v>136055</v>
      </c>
      <c r="E1630">
        <v>136095</v>
      </c>
    </row>
    <row r="1631" spans="1:5" x14ac:dyDescent="0.25">
      <c r="A1631" s="2">
        <v>45784.420138888891</v>
      </c>
      <c r="B1631">
        <v>136110</v>
      </c>
      <c r="C1631">
        <v>136120</v>
      </c>
      <c r="D1631">
        <v>136055</v>
      </c>
      <c r="E1631">
        <v>136065</v>
      </c>
    </row>
    <row r="1632" spans="1:5" x14ac:dyDescent="0.25">
      <c r="A1632" s="2">
        <v>45784.419444444444</v>
      </c>
      <c r="B1632">
        <v>136080</v>
      </c>
      <c r="C1632">
        <v>136120</v>
      </c>
      <c r="D1632">
        <v>136070</v>
      </c>
      <c r="E1632">
        <v>136110</v>
      </c>
    </row>
    <row r="1633" spans="1:5" x14ac:dyDescent="0.25">
      <c r="A1633" s="2">
        <v>45784.418749999997</v>
      </c>
      <c r="B1633">
        <v>136065</v>
      </c>
      <c r="C1633">
        <v>136110</v>
      </c>
      <c r="D1633">
        <v>136030</v>
      </c>
      <c r="E1633">
        <v>136080</v>
      </c>
    </row>
    <row r="1634" spans="1:5" x14ac:dyDescent="0.25">
      <c r="A1634" s="2">
        <v>45784.418055555558</v>
      </c>
      <c r="B1634">
        <v>136060</v>
      </c>
      <c r="C1634">
        <v>136095</v>
      </c>
      <c r="D1634">
        <v>136020</v>
      </c>
      <c r="E1634">
        <v>136065</v>
      </c>
    </row>
    <row r="1635" spans="1:5" x14ac:dyDescent="0.25">
      <c r="A1635" s="2">
        <v>45784.417361111111</v>
      </c>
      <c r="B1635">
        <v>136120</v>
      </c>
      <c r="C1635">
        <v>136130</v>
      </c>
      <c r="D1635">
        <v>136015</v>
      </c>
      <c r="E1635">
        <v>136055</v>
      </c>
    </row>
    <row r="1636" spans="1:5" x14ac:dyDescent="0.25">
      <c r="A1636" s="2">
        <v>45784.416666666664</v>
      </c>
      <c r="B1636">
        <v>136200</v>
      </c>
      <c r="C1636">
        <v>136205</v>
      </c>
      <c r="D1636">
        <v>136085</v>
      </c>
      <c r="E1636">
        <v>136120</v>
      </c>
    </row>
    <row r="1637" spans="1:5" x14ac:dyDescent="0.25">
      <c r="A1637" s="2">
        <v>45784.415972222225</v>
      </c>
      <c r="B1637">
        <v>136140</v>
      </c>
      <c r="C1637">
        <v>136235</v>
      </c>
      <c r="D1637">
        <v>136125</v>
      </c>
      <c r="E1637">
        <v>136205</v>
      </c>
    </row>
    <row r="1638" spans="1:5" x14ac:dyDescent="0.25">
      <c r="A1638" s="2">
        <v>45784.415277777778</v>
      </c>
      <c r="B1638">
        <v>136140</v>
      </c>
      <c r="C1638">
        <v>136165</v>
      </c>
      <c r="D1638">
        <v>136105</v>
      </c>
      <c r="E1638">
        <v>136145</v>
      </c>
    </row>
    <row r="1639" spans="1:5" x14ac:dyDescent="0.25">
      <c r="A1639" s="2">
        <v>45784.414583333331</v>
      </c>
      <c r="B1639">
        <v>136150</v>
      </c>
      <c r="C1639">
        <v>136165</v>
      </c>
      <c r="D1639">
        <v>136135</v>
      </c>
      <c r="E1639">
        <v>136140</v>
      </c>
    </row>
    <row r="1640" spans="1:5" x14ac:dyDescent="0.25">
      <c r="A1640" s="2">
        <v>45784.413888888892</v>
      </c>
      <c r="B1640">
        <v>136140</v>
      </c>
      <c r="C1640">
        <v>136155</v>
      </c>
      <c r="D1640">
        <v>136115</v>
      </c>
      <c r="E1640">
        <v>136155</v>
      </c>
    </row>
    <row r="1641" spans="1:5" x14ac:dyDescent="0.25">
      <c r="A1641" s="2">
        <v>45784.413194444445</v>
      </c>
      <c r="B1641">
        <v>136115</v>
      </c>
      <c r="C1641">
        <v>136150</v>
      </c>
      <c r="D1641">
        <v>136115</v>
      </c>
      <c r="E1641">
        <v>136140</v>
      </c>
    </row>
    <row r="1642" spans="1:5" x14ac:dyDescent="0.25">
      <c r="A1642" s="2">
        <v>45784.412499999999</v>
      </c>
      <c r="B1642">
        <v>136115</v>
      </c>
      <c r="C1642">
        <v>136160</v>
      </c>
      <c r="D1642">
        <v>136110</v>
      </c>
      <c r="E1642">
        <v>136120</v>
      </c>
    </row>
    <row r="1643" spans="1:5" x14ac:dyDescent="0.25">
      <c r="A1643" s="2">
        <v>45784.411805555559</v>
      </c>
      <c r="B1643">
        <v>136105</v>
      </c>
      <c r="C1643">
        <v>136125</v>
      </c>
      <c r="D1643">
        <v>136065</v>
      </c>
      <c r="E1643">
        <v>136120</v>
      </c>
    </row>
    <row r="1644" spans="1:5" x14ac:dyDescent="0.25">
      <c r="A1644" s="2">
        <v>45784.411111111112</v>
      </c>
      <c r="B1644">
        <v>136140</v>
      </c>
      <c r="C1644">
        <v>136170</v>
      </c>
      <c r="D1644">
        <v>136090</v>
      </c>
      <c r="E1644">
        <v>136100</v>
      </c>
    </row>
    <row r="1645" spans="1:5" x14ac:dyDescent="0.25">
      <c r="A1645" s="2">
        <v>45784.410416666666</v>
      </c>
      <c r="B1645">
        <v>136085</v>
      </c>
      <c r="C1645">
        <v>136155</v>
      </c>
      <c r="D1645">
        <v>136085</v>
      </c>
      <c r="E1645">
        <v>136140</v>
      </c>
    </row>
    <row r="1646" spans="1:5" x14ac:dyDescent="0.25">
      <c r="A1646" s="2">
        <v>45784.409722222219</v>
      </c>
      <c r="B1646">
        <v>136035</v>
      </c>
      <c r="C1646">
        <v>136105</v>
      </c>
      <c r="D1646">
        <v>136030</v>
      </c>
      <c r="E1646">
        <v>136085</v>
      </c>
    </row>
    <row r="1647" spans="1:5" x14ac:dyDescent="0.25">
      <c r="A1647" s="2">
        <v>45784.40902777778</v>
      </c>
      <c r="B1647">
        <v>136070</v>
      </c>
      <c r="C1647">
        <v>136110</v>
      </c>
      <c r="D1647">
        <v>136030</v>
      </c>
      <c r="E1647">
        <v>136030</v>
      </c>
    </row>
    <row r="1648" spans="1:5" x14ac:dyDescent="0.25">
      <c r="A1648" s="2">
        <v>45784.408333333333</v>
      </c>
      <c r="B1648">
        <v>136115</v>
      </c>
      <c r="C1648">
        <v>136135</v>
      </c>
      <c r="D1648">
        <v>136030</v>
      </c>
      <c r="E1648">
        <v>136075</v>
      </c>
    </row>
    <row r="1649" spans="1:5" x14ac:dyDescent="0.25">
      <c r="A1649" s="2">
        <v>45784.407638888886</v>
      </c>
      <c r="B1649">
        <v>136185</v>
      </c>
      <c r="C1649">
        <v>136200</v>
      </c>
      <c r="D1649">
        <v>136110</v>
      </c>
      <c r="E1649">
        <v>136115</v>
      </c>
    </row>
    <row r="1650" spans="1:5" x14ac:dyDescent="0.25">
      <c r="A1650" s="2">
        <v>45784.406944444447</v>
      </c>
      <c r="B1650">
        <v>136160</v>
      </c>
      <c r="C1650">
        <v>136200</v>
      </c>
      <c r="D1650">
        <v>136160</v>
      </c>
      <c r="E1650">
        <v>136185</v>
      </c>
    </row>
    <row r="1651" spans="1:5" x14ac:dyDescent="0.25">
      <c r="A1651" s="2">
        <v>45784.40625</v>
      </c>
      <c r="B1651">
        <v>136165</v>
      </c>
      <c r="C1651">
        <v>136180</v>
      </c>
      <c r="D1651">
        <v>136150</v>
      </c>
      <c r="E1651">
        <v>136165</v>
      </c>
    </row>
    <row r="1652" spans="1:5" x14ac:dyDescent="0.25">
      <c r="A1652" s="2">
        <v>45784.405555555553</v>
      </c>
      <c r="B1652">
        <v>136185</v>
      </c>
      <c r="C1652">
        <v>136220</v>
      </c>
      <c r="D1652">
        <v>136155</v>
      </c>
      <c r="E1652">
        <v>136170</v>
      </c>
    </row>
    <row r="1653" spans="1:5" x14ac:dyDescent="0.25">
      <c r="A1653" s="2">
        <v>45784.404861111114</v>
      </c>
      <c r="B1653">
        <v>136225</v>
      </c>
      <c r="C1653">
        <v>136275</v>
      </c>
      <c r="D1653">
        <v>136170</v>
      </c>
      <c r="E1653">
        <v>136185</v>
      </c>
    </row>
    <row r="1654" spans="1:5" x14ac:dyDescent="0.25">
      <c r="A1654" s="2">
        <v>45784.404166666667</v>
      </c>
      <c r="B1654">
        <v>136190</v>
      </c>
      <c r="C1654">
        <v>136245</v>
      </c>
      <c r="D1654">
        <v>136180</v>
      </c>
      <c r="E1654">
        <v>136230</v>
      </c>
    </row>
    <row r="1655" spans="1:5" x14ac:dyDescent="0.25">
      <c r="A1655" s="2">
        <v>45784.40347222222</v>
      </c>
      <c r="B1655">
        <v>136200</v>
      </c>
      <c r="C1655">
        <v>136215</v>
      </c>
      <c r="D1655">
        <v>136170</v>
      </c>
      <c r="E1655">
        <v>136195</v>
      </c>
    </row>
    <row r="1656" spans="1:5" x14ac:dyDescent="0.25">
      <c r="A1656" s="2">
        <v>45784.402777777781</v>
      </c>
      <c r="B1656">
        <v>136230</v>
      </c>
      <c r="C1656">
        <v>136245</v>
      </c>
      <c r="D1656">
        <v>136175</v>
      </c>
      <c r="E1656">
        <v>136195</v>
      </c>
    </row>
    <row r="1657" spans="1:5" x14ac:dyDescent="0.25">
      <c r="A1657" s="2">
        <v>45784.402083333334</v>
      </c>
      <c r="B1657">
        <v>136320</v>
      </c>
      <c r="C1657">
        <v>136330</v>
      </c>
      <c r="D1657">
        <v>136215</v>
      </c>
      <c r="E1657">
        <v>136230</v>
      </c>
    </row>
    <row r="1658" spans="1:5" x14ac:dyDescent="0.25">
      <c r="A1658" s="2">
        <v>45784.401388888888</v>
      </c>
      <c r="B1658">
        <v>136325</v>
      </c>
      <c r="C1658">
        <v>136330</v>
      </c>
      <c r="D1658">
        <v>136305</v>
      </c>
      <c r="E1658">
        <v>136320</v>
      </c>
    </row>
    <row r="1659" spans="1:5" x14ac:dyDescent="0.25">
      <c r="A1659" s="2">
        <v>45784.400694444441</v>
      </c>
      <c r="B1659">
        <v>136270</v>
      </c>
      <c r="C1659">
        <v>136330</v>
      </c>
      <c r="D1659">
        <v>136250</v>
      </c>
      <c r="E1659">
        <v>136325</v>
      </c>
    </row>
    <row r="1660" spans="1:5" x14ac:dyDescent="0.25">
      <c r="A1660" s="2">
        <v>45784.4</v>
      </c>
      <c r="B1660">
        <v>136275</v>
      </c>
      <c r="C1660">
        <v>136295</v>
      </c>
      <c r="D1660">
        <v>136245</v>
      </c>
      <c r="E1660">
        <v>136275</v>
      </c>
    </row>
    <row r="1661" spans="1:5" x14ac:dyDescent="0.25">
      <c r="A1661" s="2">
        <v>45784.399305555555</v>
      </c>
      <c r="B1661">
        <v>136280</v>
      </c>
      <c r="C1661">
        <v>136305</v>
      </c>
      <c r="D1661">
        <v>136265</v>
      </c>
      <c r="E1661">
        <v>136280</v>
      </c>
    </row>
    <row r="1662" spans="1:5" x14ac:dyDescent="0.25">
      <c r="A1662" s="2">
        <v>45784.398611111108</v>
      </c>
      <c r="B1662">
        <v>136275</v>
      </c>
      <c r="C1662">
        <v>136330</v>
      </c>
      <c r="D1662">
        <v>136265</v>
      </c>
      <c r="E1662">
        <v>136280</v>
      </c>
    </row>
    <row r="1663" spans="1:5" x14ac:dyDescent="0.25">
      <c r="A1663" s="2">
        <v>45784.397916666669</v>
      </c>
      <c r="B1663">
        <v>136275</v>
      </c>
      <c r="C1663">
        <v>136310</v>
      </c>
      <c r="D1663">
        <v>136245</v>
      </c>
      <c r="E1663">
        <v>136270</v>
      </c>
    </row>
    <row r="1664" spans="1:5" x14ac:dyDescent="0.25">
      <c r="A1664" s="2">
        <v>45784.397222222222</v>
      </c>
      <c r="B1664">
        <v>136330</v>
      </c>
      <c r="C1664">
        <v>136365</v>
      </c>
      <c r="D1664">
        <v>136260</v>
      </c>
      <c r="E1664">
        <v>136275</v>
      </c>
    </row>
    <row r="1665" spans="1:5" x14ac:dyDescent="0.25">
      <c r="A1665" s="2">
        <v>45784.396527777775</v>
      </c>
      <c r="B1665">
        <v>136345</v>
      </c>
      <c r="C1665">
        <v>136375</v>
      </c>
      <c r="D1665">
        <v>136315</v>
      </c>
      <c r="E1665">
        <v>136325</v>
      </c>
    </row>
    <row r="1666" spans="1:5" x14ac:dyDescent="0.25">
      <c r="A1666" s="2">
        <v>45784.395833333336</v>
      </c>
      <c r="B1666">
        <v>136295</v>
      </c>
      <c r="C1666">
        <v>136365</v>
      </c>
      <c r="D1666">
        <v>136280</v>
      </c>
      <c r="E1666">
        <v>136345</v>
      </c>
    </row>
    <row r="1667" spans="1:5" x14ac:dyDescent="0.25">
      <c r="A1667" s="2">
        <v>45784.395138888889</v>
      </c>
      <c r="B1667">
        <v>136410</v>
      </c>
      <c r="C1667">
        <v>136415</v>
      </c>
      <c r="D1667">
        <v>136235</v>
      </c>
      <c r="E1667">
        <v>136300</v>
      </c>
    </row>
    <row r="1668" spans="1:5" x14ac:dyDescent="0.25">
      <c r="A1668" s="2">
        <v>45784.394444444442</v>
      </c>
      <c r="B1668">
        <v>136410</v>
      </c>
      <c r="C1668">
        <v>136440</v>
      </c>
      <c r="D1668">
        <v>136395</v>
      </c>
      <c r="E1668">
        <v>136405</v>
      </c>
    </row>
    <row r="1669" spans="1:5" x14ac:dyDescent="0.25">
      <c r="A1669" s="2">
        <v>45784.393750000003</v>
      </c>
      <c r="B1669">
        <v>136455</v>
      </c>
      <c r="C1669">
        <v>136455</v>
      </c>
      <c r="D1669">
        <v>136385</v>
      </c>
      <c r="E1669">
        <v>136415</v>
      </c>
    </row>
    <row r="1670" spans="1:5" x14ac:dyDescent="0.25">
      <c r="A1670" s="2">
        <v>45784.393055555556</v>
      </c>
      <c r="B1670">
        <v>136420</v>
      </c>
      <c r="C1670">
        <v>136475</v>
      </c>
      <c r="D1670">
        <v>136415</v>
      </c>
      <c r="E1670">
        <v>136450</v>
      </c>
    </row>
    <row r="1671" spans="1:5" x14ac:dyDescent="0.25">
      <c r="A1671" s="2">
        <v>45784.392361111109</v>
      </c>
      <c r="B1671">
        <v>136475</v>
      </c>
      <c r="C1671">
        <v>136485</v>
      </c>
      <c r="D1671">
        <v>136390</v>
      </c>
      <c r="E1671">
        <v>136420</v>
      </c>
    </row>
    <row r="1672" spans="1:5" x14ac:dyDescent="0.25">
      <c r="A1672" s="2">
        <v>45784.39166666667</v>
      </c>
      <c r="B1672">
        <v>136485</v>
      </c>
      <c r="C1672">
        <v>136495</v>
      </c>
      <c r="D1672">
        <v>136455</v>
      </c>
      <c r="E1672">
        <v>136470</v>
      </c>
    </row>
    <row r="1673" spans="1:5" x14ac:dyDescent="0.25">
      <c r="A1673" s="2">
        <v>45784.390972222223</v>
      </c>
      <c r="B1673">
        <v>136475</v>
      </c>
      <c r="C1673">
        <v>136500</v>
      </c>
      <c r="D1673">
        <v>136465</v>
      </c>
      <c r="E1673">
        <v>136480</v>
      </c>
    </row>
    <row r="1674" spans="1:5" x14ac:dyDescent="0.25">
      <c r="A1674" s="2">
        <v>45784.390277777777</v>
      </c>
      <c r="B1674">
        <v>136415</v>
      </c>
      <c r="C1674">
        <v>136495</v>
      </c>
      <c r="D1674">
        <v>136415</v>
      </c>
      <c r="E1674">
        <v>136470</v>
      </c>
    </row>
    <row r="1675" spans="1:5" x14ac:dyDescent="0.25">
      <c r="A1675" s="2">
        <v>45784.38958333333</v>
      </c>
      <c r="B1675">
        <v>136435</v>
      </c>
      <c r="C1675">
        <v>136460</v>
      </c>
      <c r="D1675">
        <v>136405</v>
      </c>
      <c r="E1675">
        <v>136415</v>
      </c>
    </row>
    <row r="1676" spans="1:5" x14ac:dyDescent="0.25">
      <c r="A1676" s="2">
        <v>45784.388888888891</v>
      </c>
      <c r="B1676">
        <v>136420</v>
      </c>
      <c r="C1676">
        <v>136455</v>
      </c>
      <c r="D1676">
        <v>136345</v>
      </c>
      <c r="E1676">
        <v>136440</v>
      </c>
    </row>
    <row r="1677" spans="1:5" x14ac:dyDescent="0.25">
      <c r="A1677" s="2">
        <v>45784.388194444444</v>
      </c>
      <c r="B1677">
        <v>136360</v>
      </c>
      <c r="C1677">
        <v>136435</v>
      </c>
      <c r="D1677">
        <v>136360</v>
      </c>
      <c r="E1677">
        <v>136425</v>
      </c>
    </row>
    <row r="1678" spans="1:5" x14ac:dyDescent="0.25">
      <c r="A1678" s="2">
        <v>45784.387499999997</v>
      </c>
      <c r="B1678">
        <v>136325</v>
      </c>
      <c r="C1678">
        <v>136380</v>
      </c>
      <c r="D1678">
        <v>136275</v>
      </c>
      <c r="E1678">
        <v>136365</v>
      </c>
    </row>
    <row r="1679" spans="1:5" x14ac:dyDescent="0.25">
      <c r="A1679" s="2">
        <v>45784.386805555558</v>
      </c>
      <c r="B1679">
        <v>136315</v>
      </c>
      <c r="C1679">
        <v>136365</v>
      </c>
      <c r="D1679">
        <v>136305</v>
      </c>
      <c r="E1679">
        <v>136320</v>
      </c>
    </row>
    <row r="1680" spans="1:5" x14ac:dyDescent="0.25">
      <c r="A1680" s="2">
        <v>45784.386111111111</v>
      </c>
      <c r="B1680">
        <v>136285</v>
      </c>
      <c r="C1680">
        <v>136340</v>
      </c>
      <c r="D1680">
        <v>136280</v>
      </c>
      <c r="E1680">
        <v>136315</v>
      </c>
    </row>
    <row r="1681" spans="1:5" x14ac:dyDescent="0.25">
      <c r="A1681" s="2">
        <v>45784.385416666664</v>
      </c>
      <c r="B1681">
        <v>136305</v>
      </c>
      <c r="C1681">
        <v>136335</v>
      </c>
      <c r="D1681">
        <v>136270</v>
      </c>
      <c r="E1681">
        <v>136285</v>
      </c>
    </row>
    <row r="1682" spans="1:5" x14ac:dyDescent="0.25">
      <c r="A1682" s="2">
        <v>45784.384722222225</v>
      </c>
      <c r="B1682">
        <v>136330</v>
      </c>
      <c r="C1682">
        <v>136380</v>
      </c>
      <c r="D1682">
        <v>136300</v>
      </c>
      <c r="E1682">
        <v>136310</v>
      </c>
    </row>
    <row r="1683" spans="1:5" x14ac:dyDescent="0.25">
      <c r="A1683" s="2">
        <v>45784.384027777778</v>
      </c>
      <c r="B1683">
        <v>136310</v>
      </c>
      <c r="C1683">
        <v>136355</v>
      </c>
      <c r="D1683">
        <v>136265</v>
      </c>
      <c r="E1683">
        <v>136335</v>
      </c>
    </row>
    <row r="1684" spans="1:5" x14ac:dyDescent="0.25">
      <c r="A1684" s="2">
        <v>45784.383333333331</v>
      </c>
      <c r="B1684">
        <v>136320</v>
      </c>
      <c r="C1684">
        <v>136370</v>
      </c>
      <c r="D1684">
        <v>136305</v>
      </c>
      <c r="E1684">
        <v>136310</v>
      </c>
    </row>
    <row r="1685" spans="1:5" x14ac:dyDescent="0.25">
      <c r="A1685" s="2">
        <v>45784.382638888892</v>
      </c>
      <c r="B1685">
        <v>136340</v>
      </c>
      <c r="C1685">
        <v>136350</v>
      </c>
      <c r="D1685">
        <v>136305</v>
      </c>
      <c r="E1685">
        <v>136325</v>
      </c>
    </row>
    <row r="1686" spans="1:5" x14ac:dyDescent="0.25">
      <c r="A1686" s="2">
        <v>45784.381944444445</v>
      </c>
      <c r="B1686">
        <v>136345</v>
      </c>
      <c r="C1686">
        <v>136400</v>
      </c>
      <c r="D1686">
        <v>136325</v>
      </c>
      <c r="E1686">
        <v>136340</v>
      </c>
    </row>
    <row r="1687" spans="1:5" x14ac:dyDescent="0.25">
      <c r="A1687" s="2">
        <v>45784.381249999999</v>
      </c>
      <c r="B1687">
        <v>136365</v>
      </c>
      <c r="C1687">
        <v>136430</v>
      </c>
      <c r="D1687">
        <v>136325</v>
      </c>
      <c r="E1687">
        <v>136340</v>
      </c>
    </row>
    <row r="1688" spans="1:5" x14ac:dyDescent="0.25">
      <c r="A1688" s="2">
        <v>45784.380555555559</v>
      </c>
      <c r="B1688">
        <v>136360</v>
      </c>
      <c r="C1688">
        <v>136410</v>
      </c>
      <c r="D1688">
        <v>136325</v>
      </c>
      <c r="E1688">
        <v>136365</v>
      </c>
    </row>
    <row r="1689" spans="1:5" x14ac:dyDescent="0.25">
      <c r="A1689" s="2">
        <v>45784.379861111112</v>
      </c>
      <c r="B1689">
        <v>136300</v>
      </c>
      <c r="C1689">
        <v>136370</v>
      </c>
      <c r="D1689">
        <v>136235</v>
      </c>
      <c r="E1689">
        <v>136360</v>
      </c>
    </row>
    <row r="1690" spans="1:5" x14ac:dyDescent="0.25">
      <c r="A1690" s="2">
        <v>45784.379166666666</v>
      </c>
      <c r="B1690">
        <v>136285</v>
      </c>
      <c r="C1690">
        <v>136335</v>
      </c>
      <c r="D1690">
        <v>136270</v>
      </c>
      <c r="E1690">
        <v>136305</v>
      </c>
    </row>
    <row r="1691" spans="1:5" x14ac:dyDescent="0.25">
      <c r="A1691" s="2">
        <v>45784.378472222219</v>
      </c>
      <c r="B1691">
        <v>136360</v>
      </c>
      <c r="C1691">
        <v>136390</v>
      </c>
      <c r="D1691">
        <v>136285</v>
      </c>
      <c r="E1691">
        <v>136285</v>
      </c>
    </row>
    <row r="1692" spans="1:5" x14ac:dyDescent="0.25">
      <c r="A1692" s="2">
        <v>45784.37777777778</v>
      </c>
      <c r="B1692">
        <v>136375</v>
      </c>
      <c r="C1692">
        <v>136475</v>
      </c>
      <c r="D1692">
        <v>136350</v>
      </c>
      <c r="E1692">
        <v>136360</v>
      </c>
    </row>
    <row r="1693" spans="1:5" x14ac:dyDescent="0.25">
      <c r="A1693" s="2">
        <v>45784.377083333333</v>
      </c>
      <c r="B1693">
        <v>136280</v>
      </c>
      <c r="C1693">
        <v>136415</v>
      </c>
      <c r="D1693">
        <v>136210</v>
      </c>
      <c r="E1693">
        <v>136375</v>
      </c>
    </row>
    <row r="1694" spans="1:5" x14ac:dyDescent="0.25">
      <c r="A1694" s="2">
        <v>45784.376388888886</v>
      </c>
      <c r="B1694">
        <v>136245</v>
      </c>
      <c r="C1694">
        <v>136365</v>
      </c>
      <c r="D1694">
        <v>136230</v>
      </c>
      <c r="E1694">
        <v>136280</v>
      </c>
    </row>
    <row r="1695" spans="1:5" x14ac:dyDescent="0.25">
      <c r="A1695" s="2">
        <v>45784.375694444447</v>
      </c>
      <c r="B1695">
        <v>136195</v>
      </c>
      <c r="C1695">
        <v>136270</v>
      </c>
      <c r="D1695">
        <v>136145</v>
      </c>
      <c r="E1695">
        <v>136245</v>
      </c>
    </row>
    <row r="1696" spans="1:5" x14ac:dyDescent="0.25">
      <c r="A1696" s="2">
        <v>45784.375</v>
      </c>
      <c r="B1696">
        <v>136000</v>
      </c>
      <c r="C1696">
        <v>136220</v>
      </c>
      <c r="D1696">
        <v>136000</v>
      </c>
      <c r="E1696">
        <v>136195</v>
      </c>
    </row>
    <row r="1697" spans="1:5" x14ac:dyDescent="0.25">
      <c r="A1697" s="2">
        <v>45783.76666666667</v>
      </c>
      <c r="B1697">
        <v>135645</v>
      </c>
      <c r="C1697">
        <v>135665</v>
      </c>
      <c r="D1697">
        <v>135605</v>
      </c>
      <c r="E1697">
        <v>135665</v>
      </c>
    </row>
    <row r="1698" spans="1:5" x14ac:dyDescent="0.25">
      <c r="A1698" s="2">
        <v>45783.765972222223</v>
      </c>
      <c r="B1698">
        <v>135640</v>
      </c>
      <c r="C1698">
        <v>135655</v>
      </c>
      <c r="D1698">
        <v>135630</v>
      </c>
      <c r="E1698">
        <v>135645</v>
      </c>
    </row>
    <row r="1699" spans="1:5" x14ac:dyDescent="0.25">
      <c r="A1699" s="2">
        <v>45783.765277777777</v>
      </c>
      <c r="B1699">
        <v>135635</v>
      </c>
      <c r="C1699">
        <v>135645</v>
      </c>
      <c r="D1699">
        <v>135620</v>
      </c>
      <c r="E1699">
        <v>135635</v>
      </c>
    </row>
    <row r="1700" spans="1:5" x14ac:dyDescent="0.25">
      <c r="A1700" s="2">
        <v>45783.76458333333</v>
      </c>
      <c r="B1700">
        <v>135630</v>
      </c>
      <c r="C1700">
        <v>135635</v>
      </c>
      <c r="D1700">
        <v>135615</v>
      </c>
      <c r="E1700">
        <v>135635</v>
      </c>
    </row>
    <row r="1701" spans="1:5" x14ac:dyDescent="0.25">
      <c r="A1701" s="2">
        <v>45783.763888888891</v>
      </c>
      <c r="B1701">
        <v>135655</v>
      </c>
      <c r="C1701">
        <v>135660</v>
      </c>
      <c r="D1701">
        <v>135620</v>
      </c>
      <c r="E1701">
        <v>135635</v>
      </c>
    </row>
    <row r="1702" spans="1:5" x14ac:dyDescent="0.25">
      <c r="A1702" s="2">
        <v>45783.763194444444</v>
      </c>
      <c r="B1702">
        <v>135620</v>
      </c>
      <c r="C1702">
        <v>135685</v>
      </c>
      <c r="D1702">
        <v>135610</v>
      </c>
      <c r="E1702">
        <v>135655</v>
      </c>
    </row>
    <row r="1703" spans="1:5" x14ac:dyDescent="0.25">
      <c r="A1703" s="2">
        <v>45783.762499999997</v>
      </c>
      <c r="B1703">
        <v>135595</v>
      </c>
      <c r="C1703">
        <v>135635</v>
      </c>
      <c r="D1703">
        <v>135580</v>
      </c>
      <c r="E1703">
        <v>135625</v>
      </c>
    </row>
    <row r="1704" spans="1:5" x14ac:dyDescent="0.25">
      <c r="A1704" s="2">
        <v>45783.761805555558</v>
      </c>
      <c r="B1704">
        <v>135575</v>
      </c>
      <c r="C1704">
        <v>135605</v>
      </c>
      <c r="D1704">
        <v>135570</v>
      </c>
      <c r="E1704">
        <v>135600</v>
      </c>
    </row>
    <row r="1705" spans="1:5" x14ac:dyDescent="0.25">
      <c r="A1705" s="2">
        <v>45783.761111111111</v>
      </c>
      <c r="B1705">
        <v>135585</v>
      </c>
      <c r="C1705">
        <v>135590</v>
      </c>
      <c r="D1705">
        <v>135560</v>
      </c>
      <c r="E1705">
        <v>135570</v>
      </c>
    </row>
    <row r="1706" spans="1:5" x14ac:dyDescent="0.25">
      <c r="A1706" s="2">
        <v>45783.760416666664</v>
      </c>
      <c r="B1706">
        <v>135550</v>
      </c>
      <c r="C1706">
        <v>135600</v>
      </c>
      <c r="D1706">
        <v>135545</v>
      </c>
      <c r="E1706">
        <v>135585</v>
      </c>
    </row>
    <row r="1707" spans="1:5" x14ac:dyDescent="0.25">
      <c r="A1707" s="2">
        <v>45783.759722222225</v>
      </c>
      <c r="B1707">
        <v>135555</v>
      </c>
      <c r="C1707">
        <v>135570</v>
      </c>
      <c r="D1707">
        <v>135520</v>
      </c>
      <c r="E1707">
        <v>135550</v>
      </c>
    </row>
    <row r="1708" spans="1:5" x14ac:dyDescent="0.25">
      <c r="A1708" s="2">
        <v>45783.759027777778</v>
      </c>
      <c r="B1708">
        <v>135585</v>
      </c>
      <c r="C1708">
        <v>135585</v>
      </c>
      <c r="D1708">
        <v>135550</v>
      </c>
      <c r="E1708">
        <v>135550</v>
      </c>
    </row>
    <row r="1709" spans="1:5" x14ac:dyDescent="0.25">
      <c r="A1709" s="2">
        <v>45783.758333333331</v>
      </c>
      <c r="B1709">
        <v>135575</v>
      </c>
      <c r="C1709">
        <v>135585</v>
      </c>
      <c r="D1709">
        <v>135555</v>
      </c>
      <c r="E1709">
        <v>135580</v>
      </c>
    </row>
    <row r="1710" spans="1:5" x14ac:dyDescent="0.25">
      <c r="A1710" s="2">
        <v>45783.757638888892</v>
      </c>
      <c r="B1710">
        <v>135565</v>
      </c>
      <c r="C1710">
        <v>135580</v>
      </c>
      <c r="D1710">
        <v>135555</v>
      </c>
      <c r="E1710">
        <v>135575</v>
      </c>
    </row>
    <row r="1711" spans="1:5" x14ac:dyDescent="0.25">
      <c r="A1711" s="2">
        <v>45783.756944444445</v>
      </c>
      <c r="B1711">
        <v>135550</v>
      </c>
      <c r="C1711">
        <v>135570</v>
      </c>
      <c r="D1711">
        <v>135530</v>
      </c>
      <c r="E1711">
        <v>135565</v>
      </c>
    </row>
    <row r="1712" spans="1:5" x14ac:dyDescent="0.25">
      <c r="A1712" s="2">
        <v>45783.756249999999</v>
      </c>
      <c r="B1712">
        <v>135545</v>
      </c>
      <c r="C1712">
        <v>135560</v>
      </c>
      <c r="D1712">
        <v>135545</v>
      </c>
      <c r="E1712">
        <v>135550</v>
      </c>
    </row>
    <row r="1713" spans="1:5" x14ac:dyDescent="0.25">
      <c r="A1713" s="2">
        <v>45783.755555555559</v>
      </c>
      <c r="B1713">
        <v>135565</v>
      </c>
      <c r="C1713">
        <v>135570</v>
      </c>
      <c r="D1713">
        <v>135530</v>
      </c>
      <c r="E1713">
        <v>135550</v>
      </c>
    </row>
    <row r="1714" spans="1:5" x14ac:dyDescent="0.25">
      <c r="A1714" s="2">
        <v>45783.754861111112</v>
      </c>
      <c r="B1714">
        <v>135555</v>
      </c>
      <c r="C1714">
        <v>135580</v>
      </c>
      <c r="D1714">
        <v>135545</v>
      </c>
      <c r="E1714">
        <v>135570</v>
      </c>
    </row>
    <row r="1715" spans="1:5" x14ac:dyDescent="0.25">
      <c r="A1715" s="2">
        <v>45783.754166666666</v>
      </c>
      <c r="B1715">
        <v>135515</v>
      </c>
      <c r="C1715">
        <v>135570</v>
      </c>
      <c r="D1715">
        <v>135510</v>
      </c>
      <c r="E1715">
        <v>135550</v>
      </c>
    </row>
    <row r="1716" spans="1:5" x14ac:dyDescent="0.25">
      <c r="A1716" s="2">
        <v>45783.753472222219</v>
      </c>
      <c r="B1716">
        <v>135525</v>
      </c>
      <c r="C1716">
        <v>135530</v>
      </c>
      <c r="D1716">
        <v>135510</v>
      </c>
      <c r="E1716">
        <v>135520</v>
      </c>
    </row>
    <row r="1717" spans="1:5" x14ac:dyDescent="0.25">
      <c r="A1717" s="2">
        <v>45783.75277777778</v>
      </c>
      <c r="B1717">
        <v>135525</v>
      </c>
      <c r="C1717">
        <v>135540</v>
      </c>
      <c r="D1717">
        <v>135505</v>
      </c>
      <c r="E1717">
        <v>135525</v>
      </c>
    </row>
    <row r="1718" spans="1:5" x14ac:dyDescent="0.25">
      <c r="A1718" s="2">
        <v>45783.752083333333</v>
      </c>
      <c r="B1718">
        <v>135520</v>
      </c>
      <c r="C1718">
        <v>135525</v>
      </c>
      <c r="D1718">
        <v>135510</v>
      </c>
      <c r="E1718">
        <v>135520</v>
      </c>
    </row>
    <row r="1719" spans="1:5" x14ac:dyDescent="0.25">
      <c r="A1719" s="2">
        <v>45783.751388888886</v>
      </c>
      <c r="B1719">
        <v>135530</v>
      </c>
      <c r="C1719">
        <v>135530</v>
      </c>
      <c r="D1719">
        <v>135510</v>
      </c>
      <c r="E1719">
        <v>135520</v>
      </c>
    </row>
    <row r="1720" spans="1:5" x14ac:dyDescent="0.25">
      <c r="A1720" s="2">
        <v>45783.750694444447</v>
      </c>
      <c r="B1720">
        <v>135530</v>
      </c>
      <c r="C1720">
        <v>135535</v>
      </c>
      <c r="D1720">
        <v>135525</v>
      </c>
      <c r="E1720">
        <v>135525</v>
      </c>
    </row>
    <row r="1721" spans="1:5" x14ac:dyDescent="0.25">
      <c r="A1721" s="2">
        <v>45783.75</v>
      </c>
      <c r="B1721">
        <v>135515</v>
      </c>
      <c r="C1721">
        <v>135540</v>
      </c>
      <c r="D1721">
        <v>135505</v>
      </c>
      <c r="E1721">
        <v>135535</v>
      </c>
    </row>
    <row r="1722" spans="1:5" x14ac:dyDescent="0.25">
      <c r="A1722" s="2">
        <v>45783.749305555553</v>
      </c>
      <c r="B1722">
        <v>135505</v>
      </c>
      <c r="C1722">
        <v>135525</v>
      </c>
      <c r="D1722">
        <v>135490</v>
      </c>
      <c r="E1722">
        <v>135510</v>
      </c>
    </row>
    <row r="1723" spans="1:5" x14ac:dyDescent="0.25">
      <c r="A1723" s="2">
        <v>45783.748611111114</v>
      </c>
      <c r="B1723">
        <v>135530</v>
      </c>
      <c r="C1723">
        <v>135535</v>
      </c>
      <c r="D1723">
        <v>135490</v>
      </c>
      <c r="E1723">
        <v>135505</v>
      </c>
    </row>
    <row r="1724" spans="1:5" x14ac:dyDescent="0.25">
      <c r="A1724" s="2">
        <v>45783.747916666667</v>
      </c>
      <c r="B1724">
        <v>135515</v>
      </c>
      <c r="C1724">
        <v>135540</v>
      </c>
      <c r="D1724">
        <v>135515</v>
      </c>
      <c r="E1724">
        <v>135530</v>
      </c>
    </row>
    <row r="1725" spans="1:5" x14ac:dyDescent="0.25">
      <c r="A1725" s="2">
        <v>45783.74722222222</v>
      </c>
      <c r="B1725">
        <v>135520</v>
      </c>
      <c r="C1725">
        <v>135530</v>
      </c>
      <c r="D1725">
        <v>135510</v>
      </c>
      <c r="E1725">
        <v>135515</v>
      </c>
    </row>
    <row r="1726" spans="1:5" x14ac:dyDescent="0.25">
      <c r="A1726" s="2">
        <v>45783.746527777781</v>
      </c>
      <c r="B1726">
        <v>135520</v>
      </c>
      <c r="C1726">
        <v>135535</v>
      </c>
      <c r="D1726">
        <v>135520</v>
      </c>
      <c r="E1726">
        <v>135520</v>
      </c>
    </row>
    <row r="1727" spans="1:5" x14ac:dyDescent="0.25">
      <c r="A1727" s="2">
        <v>45783.745833333334</v>
      </c>
      <c r="B1727">
        <v>135530</v>
      </c>
      <c r="C1727">
        <v>135535</v>
      </c>
      <c r="D1727">
        <v>135515</v>
      </c>
      <c r="E1727">
        <v>135520</v>
      </c>
    </row>
    <row r="1728" spans="1:5" x14ac:dyDescent="0.25">
      <c r="A1728" s="2">
        <v>45783.745138888888</v>
      </c>
      <c r="B1728">
        <v>135530</v>
      </c>
      <c r="C1728">
        <v>135535</v>
      </c>
      <c r="D1728">
        <v>135515</v>
      </c>
      <c r="E1728">
        <v>135525</v>
      </c>
    </row>
    <row r="1729" spans="1:5" x14ac:dyDescent="0.25">
      <c r="A1729" s="2">
        <v>45783.744444444441</v>
      </c>
      <c r="B1729">
        <v>135530</v>
      </c>
      <c r="C1729">
        <v>135535</v>
      </c>
      <c r="D1729">
        <v>135520</v>
      </c>
      <c r="E1729">
        <v>135530</v>
      </c>
    </row>
    <row r="1730" spans="1:5" x14ac:dyDescent="0.25">
      <c r="A1730" s="2">
        <v>45783.743750000001</v>
      </c>
      <c r="B1730">
        <v>135510</v>
      </c>
      <c r="C1730">
        <v>135540</v>
      </c>
      <c r="D1730">
        <v>135505</v>
      </c>
      <c r="E1730">
        <v>135530</v>
      </c>
    </row>
    <row r="1731" spans="1:5" x14ac:dyDescent="0.25">
      <c r="A1731" s="2">
        <v>45783.743055555555</v>
      </c>
      <c r="B1731">
        <v>135500</v>
      </c>
      <c r="C1731">
        <v>135535</v>
      </c>
      <c r="D1731">
        <v>135495</v>
      </c>
      <c r="E1731">
        <v>135510</v>
      </c>
    </row>
    <row r="1732" spans="1:5" x14ac:dyDescent="0.25">
      <c r="A1732" s="2">
        <v>45783.742361111108</v>
      </c>
      <c r="B1732">
        <v>135500</v>
      </c>
      <c r="C1732">
        <v>135510</v>
      </c>
      <c r="D1732">
        <v>135490</v>
      </c>
      <c r="E1732">
        <v>135500</v>
      </c>
    </row>
    <row r="1733" spans="1:5" x14ac:dyDescent="0.25">
      <c r="A1733" s="2">
        <v>45783.741666666669</v>
      </c>
      <c r="B1733">
        <v>135505</v>
      </c>
      <c r="C1733">
        <v>135510</v>
      </c>
      <c r="D1733">
        <v>135495</v>
      </c>
      <c r="E1733">
        <v>135505</v>
      </c>
    </row>
    <row r="1734" spans="1:5" x14ac:dyDescent="0.25">
      <c r="A1734" s="2">
        <v>45783.740972222222</v>
      </c>
      <c r="B1734">
        <v>135485</v>
      </c>
      <c r="C1734">
        <v>135515</v>
      </c>
      <c r="D1734">
        <v>135485</v>
      </c>
      <c r="E1734">
        <v>135510</v>
      </c>
    </row>
    <row r="1735" spans="1:5" x14ac:dyDescent="0.25">
      <c r="A1735" s="2">
        <v>45783.740277777775</v>
      </c>
      <c r="B1735">
        <v>135490</v>
      </c>
      <c r="C1735">
        <v>135495</v>
      </c>
      <c r="D1735">
        <v>135480</v>
      </c>
      <c r="E1735">
        <v>135485</v>
      </c>
    </row>
    <row r="1736" spans="1:5" x14ac:dyDescent="0.25">
      <c r="A1736" s="2">
        <v>45783.739583333336</v>
      </c>
      <c r="B1736">
        <v>135485</v>
      </c>
      <c r="C1736">
        <v>135495</v>
      </c>
      <c r="D1736">
        <v>135480</v>
      </c>
      <c r="E1736">
        <v>135490</v>
      </c>
    </row>
    <row r="1737" spans="1:5" x14ac:dyDescent="0.25">
      <c r="A1737" s="2">
        <v>45783.738888888889</v>
      </c>
      <c r="B1737">
        <v>135490</v>
      </c>
      <c r="C1737">
        <v>135495</v>
      </c>
      <c r="D1737">
        <v>135480</v>
      </c>
      <c r="E1737">
        <v>135480</v>
      </c>
    </row>
    <row r="1738" spans="1:5" x14ac:dyDescent="0.25">
      <c r="A1738" s="2">
        <v>45783.738194444442</v>
      </c>
      <c r="B1738">
        <v>135490</v>
      </c>
      <c r="C1738">
        <v>135495</v>
      </c>
      <c r="D1738">
        <v>135480</v>
      </c>
      <c r="E1738">
        <v>135485</v>
      </c>
    </row>
    <row r="1739" spans="1:5" x14ac:dyDescent="0.25">
      <c r="A1739" s="2">
        <v>45783.737500000003</v>
      </c>
      <c r="B1739">
        <v>135480</v>
      </c>
      <c r="C1739">
        <v>135495</v>
      </c>
      <c r="D1739">
        <v>135475</v>
      </c>
      <c r="E1739">
        <v>135495</v>
      </c>
    </row>
    <row r="1740" spans="1:5" x14ac:dyDescent="0.25">
      <c r="A1740" s="2">
        <v>45783.736805555556</v>
      </c>
      <c r="B1740">
        <v>135480</v>
      </c>
      <c r="C1740">
        <v>135490</v>
      </c>
      <c r="D1740">
        <v>135465</v>
      </c>
      <c r="E1740">
        <v>135475</v>
      </c>
    </row>
    <row r="1741" spans="1:5" x14ac:dyDescent="0.25">
      <c r="A1741" s="2">
        <v>45783.736111111109</v>
      </c>
      <c r="B1741">
        <v>135450</v>
      </c>
      <c r="C1741">
        <v>135490</v>
      </c>
      <c r="D1741">
        <v>135440</v>
      </c>
      <c r="E1741">
        <v>135480</v>
      </c>
    </row>
    <row r="1742" spans="1:5" x14ac:dyDescent="0.25">
      <c r="A1742" s="2">
        <v>45783.73541666667</v>
      </c>
      <c r="B1742">
        <v>135465</v>
      </c>
      <c r="C1742">
        <v>135470</v>
      </c>
      <c r="D1742">
        <v>135450</v>
      </c>
      <c r="E1742">
        <v>135455</v>
      </c>
    </row>
    <row r="1743" spans="1:5" x14ac:dyDescent="0.25">
      <c r="A1743" s="2">
        <v>45783.734722222223</v>
      </c>
      <c r="B1743">
        <v>135460</v>
      </c>
      <c r="C1743">
        <v>135475</v>
      </c>
      <c r="D1743">
        <v>135450</v>
      </c>
      <c r="E1743">
        <v>135460</v>
      </c>
    </row>
    <row r="1744" spans="1:5" x14ac:dyDescent="0.25">
      <c r="A1744" s="2">
        <v>45783.734027777777</v>
      </c>
      <c r="B1744">
        <v>135475</v>
      </c>
      <c r="C1744">
        <v>135480</v>
      </c>
      <c r="D1744">
        <v>135430</v>
      </c>
      <c r="E1744">
        <v>135460</v>
      </c>
    </row>
    <row r="1745" spans="1:5" x14ac:dyDescent="0.25">
      <c r="A1745" s="2">
        <v>45783.73333333333</v>
      </c>
      <c r="B1745">
        <v>135470</v>
      </c>
      <c r="C1745">
        <v>135485</v>
      </c>
      <c r="D1745">
        <v>135460</v>
      </c>
      <c r="E1745">
        <v>135470</v>
      </c>
    </row>
    <row r="1746" spans="1:5" x14ac:dyDescent="0.25">
      <c r="A1746" s="2">
        <v>45783.732638888891</v>
      </c>
      <c r="B1746">
        <v>135475</v>
      </c>
      <c r="C1746">
        <v>135485</v>
      </c>
      <c r="D1746">
        <v>135465</v>
      </c>
      <c r="E1746">
        <v>135470</v>
      </c>
    </row>
    <row r="1747" spans="1:5" x14ac:dyDescent="0.25">
      <c r="A1747" s="2">
        <v>45783.731944444444</v>
      </c>
      <c r="B1747">
        <v>135490</v>
      </c>
      <c r="C1747">
        <v>135500</v>
      </c>
      <c r="D1747">
        <v>135470</v>
      </c>
      <c r="E1747">
        <v>135475</v>
      </c>
    </row>
    <row r="1748" spans="1:5" x14ac:dyDescent="0.25">
      <c r="A1748" s="2">
        <v>45783.731249999997</v>
      </c>
      <c r="B1748">
        <v>135475</v>
      </c>
      <c r="C1748">
        <v>135500</v>
      </c>
      <c r="D1748">
        <v>135475</v>
      </c>
      <c r="E1748">
        <v>135485</v>
      </c>
    </row>
    <row r="1749" spans="1:5" x14ac:dyDescent="0.25">
      <c r="A1749" s="2">
        <v>45783.730555555558</v>
      </c>
      <c r="B1749">
        <v>135490</v>
      </c>
      <c r="C1749">
        <v>135495</v>
      </c>
      <c r="D1749">
        <v>135475</v>
      </c>
      <c r="E1749">
        <v>135475</v>
      </c>
    </row>
    <row r="1750" spans="1:5" x14ac:dyDescent="0.25">
      <c r="A1750" s="2">
        <v>45783.729861111111</v>
      </c>
      <c r="B1750">
        <v>135470</v>
      </c>
      <c r="C1750">
        <v>135495</v>
      </c>
      <c r="D1750">
        <v>135465</v>
      </c>
      <c r="E1750">
        <v>135490</v>
      </c>
    </row>
    <row r="1751" spans="1:5" x14ac:dyDescent="0.25">
      <c r="A1751" s="2">
        <v>45783.729166666664</v>
      </c>
      <c r="B1751">
        <v>135510</v>
      </c>
      <c r="C1751">
        <v>135520</v>
      </c>
      <c r="D1751">
        <v>135465</v>
      </c>
      <c r="E1751">
        <v>135475</v>
      </c>
    </row>
    <row r="1752" spans="1:5" x14ac:dyDescent="0.25">
      <c r="A1752" s="2">
        <v>45783.728472222225</v>
      </c>
      <c r="B1752">
        <v>135520</v>
      </c>
      <c r="C1752">
        <v>135545</v>
      </c>
      <c r="D1752">
        <v>135495</v>
      </c>
      <c r="E1752">
        <v>135515</v>
      </c>
    </row>
    <row r="1753" spans="1:5" x14ac:dyDescent="0.25">
      <c r="A1753" s="2">
        <v>45783.727777777778</v>
      </c>
      <c r="B1753">
        <v>135500</v>
      </c>
      <c r="C1753">
        <v>135625</v>
      </c>
      <c r="D1753">
        <v>135495</v>
      </c>
      <c r="E1753">
        <v>135520</v>
      </c>
    </row>
    <row r="1754" spans="1:5" x14ac:dyDescent="0.25">
      <c r="A1754" s="2">
        <v>45783.727083333331</v>
      </c>
      <c r="B1754">
        <v>135505</v>
      </c>
      <c r="C1754">
        <v>135525</v>
      </c>
      <c r="D1754">
        <v>135500</v>
      </c>
      <c r="E1754">
        <v>135500</v>
      </c>
    </row>
    <row r="1755" spans="1:5" x14ac:dyDescent="0.25">
      <c r="A1755" s="2">
        <v>45783.726388888892</v>
      </c>
      <c r="B1755">
        <v>135560</v>
      </c>
      <c r="C1755">
        <v>135560</v>
      </c>
      <c r="D1755">
        <v>135505</v>
      </c>
      <c r="E1755">
        <v>135510</v>
      </c>
    </row>
    <row r="1756" spans="1:5" x14ac:dyDescent="0.25">
      <c r="A1756" s="2">
        <v>45783.725694444445</v>
      </c>
      <c r="B1756">
        <v>135555</v>
      </c>
      <c r="C1756">
        <v>135585</v>
      </c>
      <c r="D1756">
        <v>135545</v>
      </c>
      <c r="E1756">
        <v>135555</v>
      </c>
    </row>
    <row r="1757" spans="1:5" x14ac:dyDescent="0.25">
      <c r="A1757" s="2">
        <v>45783.724999999999</v>
      </c>
      <c r="B1757">
        <v>135550</v>
      </c>
      <c r="C1757">
        <v>135585</v>
      </c>
      <c r="D1757">
        <v>135545</v>
      </c>
      <c r="E1757">
        <v>135550</v>
      </c>
    </row>
    <row r="1758" spans="1:5" x14ac:dyDescent="0.25">
      <c r="A1758" s="2">
        <v>45783.724305555559</v>
      </c>
      <c r="B1758">
        <v>135560</v>
      </c>
      <c r="C1758">
        <v>135565</v>
      </c>
      <c r="D1758">
        <v>135545</v>
      </c>
      <c r="E1758">
        <v>135550</v>
      </c>
    </row>
    <row r="1759" spans="1:5" x14ac:dyDescent="0.25">
      <c r="A1759" s="2">
        <v>45783.723611111112</v>
      </c>
      <c r="B1759">
        <v>135540</v>
      </c>
      <c r="C1759">
        <v>135590</v>
      </c>
      <c r="D1759">
        <v>135535</v>
      </c>
      <c r="E1759">
        <v>135560</v>
      </c>
    </row>
    <row r="1760" spans="1:5" x14ac:dyDescent="0.25">
      <c r="A1760" s="2">
        <v>45783.722916666666</v>
      </c>
      <c r="B1760">
        <v>135520</v>
      </c>
      <c r="C1760">
        <v>135540</v>
      </c>
      <c r="D1760">
        <v>135510</v>
      </c>
      <c r="E1760">
        <v>135540</v>
      </c>
    </row>
    <row r="1761" spans="1:5" x14ac:dyDescent="0.25">
      <c r="A1761" s="2">
        <v>45783.722222222219</v>
      </c>
      <c r="B1761">
        <v>135505</v>
      </c>
      <c r="C1761">
        <v>135525</v>
      </c>
      <c r="D1761">
        <v>135500</v>
      </c>
      <c r="E1761">
        <v>135520</v>
      </c>
    </row>
    <row r="1762" spans="1:5" x14ac:dyDescent="0.25">
      <c r="A1762" s="2">
        <v>45783.72152777778</v>
      </c>
      <c r="B1762">
        <v>135500</v>
      </c>
      <c r="C1762">
        <v>135510</v>
      </c>
      <c r="D1762">
        <v>135490</v>
      </c>
      <c r="E1762">
        <v>135500</v>
      </c>
    </row>
    <row r="1763" spans="1:5" x14ac:dyDescent="0.25">
      <c r="A1763" s="2">
        <v>45783.720833333333</v>
      </c>
      <c r="B1763">
        <v>135490</v>
      </c>
      <c r="C1763">
        <v>135515</v>
      </c>
      <c r="D1763">
        <v>135485</v>
      </c>
      <c r="E1763">
        <v>135500</v>
      </c>
    </row>
    <row r="1764" spans="1:5" x14ac:dyDescent="0.25">
      <c r="A1764" s="2">
        <v>45783.720138888886</v>
      </c>
      <c r="B1764">
        <v>135490</v>
      </c>
      <c r="C1764">
        <v>135500</v>
      </c>
      <c r="D1764">
        <v>135485</v>
      </c>
      <c r="E1764">
        <v>135485</v>
      </c>
    </row>
    <row r="1765" spans="1:5" x14ac:dyDescent="0.25">
      <c r="A1765" s="2">
        <v>45783.719444444447</v>
      </c>
      <c r="B1765">
        <v>135500</v>
      </c>
      <c r="C1765">
        <v>135505</v>
      </c>
      <c r="D1765">
        <v>135475</v>
      </c>
      <c r="E1765">
        <v>135495</v>
      </c>
    </row>
    <row r="1766" spans="1:5" x14ac:dyDescent="0.25">
      <c r="A1766" s="2">
        <v>45783.71875</v>
      </c>
      <c r="B1766">
        <v>135495</v>
      </c>
      <c r="C1766">
        <v>135515</v>
      </c>
      <c r="D1766">
        <v>135485</v>
      </c>
      <c r="E1766">
        <v>135505</v>
      </c>
    </row>
    <row r="1767" spans="1:5" x14ac:dyDescent="0.25">
      <c r="A1767" s="2">
        <v>45783.718055555553</v>
      </c>
      <c r="B1767">
        <v>135480</v>
      </c>
      <c r="C1767">
        <v>135500</v>
      </c>
      <c r="D1767">
        <v>135480</v>
      </c>
      <c r="E1767">
        <v>135490</v>
      </c>
    </row>
    <row r="1768" spans="1:5" x14ac:dyDescent="0.25">
      <c r="A1768" s="2">
        <v>45783.717361111114</v>
      </c>
      <c r="B1768">
        <v>135475</v>
      </c>
      <c r="C1768">
        <v>135490</v>
      </c>
      <c r="D1768">
        <v>135475</v>
      </c>
      <c r="E1768">
        <v>135485</v>
      </c>
    </row>
    <row r="1769" spans="1:5" x14ac:dyDescent="0.25">
      <c r="A1769" s="2">
        <v>45783.716666666667</v>
      </c>
      <c r="B1769">
        <v>135475</v>
      </c>
      <c r="C1769">
        <v>135480</v>
      </c>
      <c r="D1769">
        <v>135470</v>
      </c>
      <c r="E1769">
        <v>135475</v>
      </c>
    </row>
    <row r="1770" spans="1:5" x14ac:dyDescent="0.25">
      <c r="A1770" s="2">
        <v>45783.71597222222</v>
      </c>
      <c r="B1770">
        <v>135485</v>
      </c>
      <c r="C1770">
        <v>135490</v>
      </c>
      <c r="D1770">
        <v>135465</v>
      </c>
      <c r="E1770">
        <v>135470</v>
      </c>
    </row>
    <row r="1771" spans="1:5" x14ac:dyDescent="0.25">
      <c r="A1771" s="2">
        <v>45783.715277777781</v>
      </c>
      <c r="B1771">
        <v>135485</v>
      </c>
      <c r="C1771">
        <v>135495</v>
      </c>
      <c r="D1771">
        <v>135470</v>
      </c>
      <c r="E1771">
        <v>135485</v>
      </c>
    </row>
    <row r="1772" spans="1:5" x14ac:dyDescent="0.25">
      <c r="A1772" s="2">
        <v>45783.714583333334</v>
      </c>
      <c r="B1772">
        <v>135480</v>
      </c>
      <c r="C1772">
        <v>135495</v>
      </c>
      <c r="D1772">
        <v>135475</v>
      </c>
      <c r="E1772">
        <v>135485</v>
      </c>
    </row>
    <row r="1773" spans="1:5" x14ac:dyDescent="0.25">
      <c r="A1773" s="2">
        <v>45783.713888888888</v>
      </c>
      <c r="B1773">
        <v>135495</v>
      </c>
      <c r="C1773">
        <v>135495</v>
      </c>
      <c r="D1773">
        <v>135470</v>
      </c>
      <c r="E1773">
        <v>135480</v>
      </c>
    </row>
    <row r="1774" spans="1:5" x14ac:dyDescent="0.25">
      <c r="A1774" s="2">
        <v>45783.713194444441</v>
      </c>
      <c r="B1774">
        <v>135490</v>
      </c>
      <c r="C1774">
        <v>135510</v>
      </c>
      <c r="D1774">
        <v>135490</v>
      </c>
      <c r="E1774">
        <v>135500</v>
      </c>
    </row>
    <row r="1775" spans="1:5" x14ac:dyDescent="0.25">
      <c r="A1775" s="2">
        <v>45783.712500000001</v>
      </c>
      <c r="B1775">
        <v>135465</v>
      </c>
      <c r="C1775">
        <v>135520</v>
      </c>
      <c r="D1775">
        <v>135460</v>
      </c>
      <c r="E1775">
        <v>135485</v>
      </c>
    </row>
    <row r="1776" spans="1:5" x14ac:dyDescent="0.25">
      <c r="A1776" s="2">
        <v>45783.711805555555</v>
      </c>
      <c r="B1776">
        <v>135475</v>
      </c>
      <c r="C1776">
        <v>135485</v>
      </c>
      <c r="D1776">
        <v>135460</v>
      </c>
      <c r="E1776">
        <v>135465</v>
      </c>
    </row>
    <row r="1777" spans="1:5" x14ac:dyDescent="0.25">
      <c r="A1777" s="2">
        <v>45783.711111111108</v>
      </c>
      <c r="B1777">
        <v>135480</v>
      </c>
      <c r="C1777">
        <v>135490</v>
      </c>
      <c r="D1777">
        <v>135470</v>
      </c>
      <c r="E1777">
        <v>135475</v>
      </c>
    </row>
    <row r="1778" spans="1:5" x14ac:dyDescent="0.25">
      <c r="A1778" s="2">
        <v>45783.710416666669</v>
      </c>
      <c r="B1778">
        <v>135460</v>
      </c>
      <c r="C1778">
        <v>135480</v>
      </c>
      <c r="D1778">
        <v>135440</v>
      </c>
      <c r="E1778">
        <v>135475</v>
      </c>
    </row>
    <row r="1779" spans="1:5" x14ac:dyDescent="0.25">
      <c r="A1779" s="2">
        <v>45783.709722222222</v>
      </c>
      <c r="B1779">
        <v>135475</v>
      </c>
      <c r="C1779">
        <v>135485</v>
      </c>
      <c r="D1779">
        <v>135445</v>
      </c>
      <c r="E1779">
        <v>135460</v>
      </c>
    </row>
    <row r="1780" spans="1:5" x14ac:dyDescent="0.25">
      <c r="A1780" s="2">
        <v>45783.709027777775</v>
      </c>
      <c r="B1780">
        <v>135470</v>
      </c>
      <c r="C1780">
        <v>135495</v>
      </c>
      <c r="D1780">
        <v>135470</v>
      </c>
      <c r="E1780">
        <v>135480</v>
      </c>
    </row>
    <row r="1781" spans="1:5" x14ac:dyDescent="0.25">
      <c r="A1781" s="2">
        <v>45783.708333333336</v>
      </c>
      <c r="B1781">
        <v>135480</v>
      </c>
      <c r="C1781">
        <v>135485</v>
      </c>
      <c r="D1781">
        <v>135465</v>
      </c>
      <c r="E1781">
        <v>135470</v>
      </c>
    </row>
    <row r="1782" spans="1:5" x14ac:dyDescent="0.25">
      <c r="A1782" s="2">
        <v>45783.707638888889</v>
      </c>
      <c r="B1782">
        <v>135500</v>
      </c>
      <c r="C1782">
        <v>135500</v>
      </c>
      <c r="D1782">
        <v>135460</v>
      </c>
      <c r="E1782">
        <v>135475</v>
      </c>
    </row>
    <row r="1783" spans="1:5" x14ac:dyDescent="0.25">
      <c r="A1783" s="2">
        <v>45783.706944444442</v>
      </c>
      <c r="B1783">
        <v>135495</v>
      </c>
      <c r="C1783">
        <v>135510</v>
      </c>
      <c r="D1783">
        <v>135485</v>
      </c>
      <c r="E1783">
        <v>135500</v>
      </c>
    </row>
    <row r="1784" spans="1:5" x14ac:dyDescent="0.25">
      <c r="A1784" s="2">
        <v>45783.706250000003</v>
      </c>
      <c r="B1784">
        <v>135515</v>
      </c>
      <c r="C1784">
        <v>135520</v>
      </c>
      <c r="D1784">
        <v>135485</v>
      </c>
      <c r="E1784">
        <v>135490</v>
      </c>
    </row>
    <row r="1785" spans="1:5" x14ac:dyDescent="0.25">
      <c r="A1785" s="2">
        <v>45783.705555555556</v>
      </c>
      <c r="B1785">
        <v>135495</v>
      </c>
      <c r="C1785">
        <v>135515</v>
      </c>
      <c r="D1785">
        <v>135485</v>
      </c>
      <c r="E1785">
        <v>135510</v>
      </c>
    </row>
    <row r="1786" spans="1:5" x14ac:dyDescent="0.25">
      <c r="A1786" s="2">
        <v>45783.704861111109</v>
      </c>
      <c r="B1786">
        <v>135495</v>
      </c>
      <c r="C1786">
        <v>135520</v>
      </c>
      <c r="D1786">
        <v>135475</v>
      </c>
      <c r="E1786">
        <v>135495</v>
      </c>
    </row>
    <row r="1787" spans="1:5" x14ac:dyDescent="0.25">
      <c r="A1787" s="2">
        <v>45783.70416666667</v>
      </c>
      <c r="B1787">
        <v>135550</v>
      </c>
      <c r="C1787">
        <v>135555</v>
      </c>
      <c r="D1787">
        <v>135485</v>
      </c>
      <c r="E1787">
        <v>135490</v>
      </c>
    </row>
    <row r="1788" spans="1:5" x14ac:dyDescent="0.25">
      <c r="A1788" s="2">
        <v>45783.703472222223</v>
      </c>
      <c r="B1788">
        <v>135520</v>
      </c>
      <c r="C1788">
        <v>135555</v>
      </c>
      <c r="D1788">
        <v>135500</v>
      </c>
      <c r="E1788">
        <v>135555</v>
      </c>
    </row>
    <row r="1789" spans="1:5" x14ac:dyDescent="0.25">
      <c r="A1789" s="2">
        <v>45783.702777777777</v>
      </c>
      <c r="B1789">
        <v>135485</v>
      </c>
      <c r="C1789">
        <v>135535</v>
      </c>
      <c r="D1789">
        <v>135470</v>
      </c>
      <c r="E1789">
        <v>135520</v>
      </c>
    </row>
    <row r="1790" spans="1:5" x14ac:dyDescent="0.25">
      <c r="A1790" s="2">
        <v>45783.70208333333</v>
      </c>
      <c r="B1790">
        <v>135465</v>
      </c>
      <c r="C1790">
        <v>135495</v>
      </c>
      <c r="D1790">
        <v>135465</v>
      </c>
      <c r="E1790">
        <v>135485</v>
      </c>
    </row>
    <row r="1791" spans="1:5" x14ac:dyDescent="0.25">
      <c r="A1791" s="2">
        <v>45783.701388888891</v>
      </c>
      <c r="B1791">
        <v>135505</v>
      </c>
      <c r="C1791">
        <v>135510</v>
      </c>
      <c r="D1791">
        <v>135440</v>
      </c>
      <c r="E1791">
        <v>135470</v>
      </c>
    </row>
    <row r="1792" spans="1:5" x14ac:dyDescent="0.25">
      <c r="A1792" s="2">
        <v>45783.700694444444</v>
      </c>
      <c r="B1792">
        <v>135500</v>
      </c>
      <c r="C1792">
        <v>135535</v>
      </c>
      <c r="D1792">
        <v>135495</v>
      </c>
      <c r="E1792">
        <v>135510</v>
      </c>
    </row>
    <row r="1793" spans="1:5" x14ac:dyDescent="0.25">
      <c r="A1793" s="2">
        <v>45783.7</v>
      </c>
      <c r="B1793">
        <v>135520</v>
      </c>
      <c r="C1793">
        <v>135530</v>
      </c>
      <c r="D1793">
        <v>135485</v>
      </c>
      <c r="E1793">
        <v>135500</v>
      </c>
    </row>
    <row r="1794" spans="1:5" x14ac:dyDescent="0.25">
      <c r="A1794" s="2">
        <v>45783.699305555558</v>
      </c>
      <c r="B1794">
        <v>135480</v>
      </c>
      <c r="C1794">
        <v>135535</v>
      </c>
      <c r="D1794">
        <v>135475</v>
      </c>
      <c r="E1794">
        <v>135520</v>
      </c>
    </row>
    <row r="1795" spans="1:5" x14ac:dyDescent="0.25">
      <c r="A1795" s="2">
        <v>45783.698611111111</v>
      </c>
      <c r="B1795">
        <v>135520</v>
      </c>
      <c r="C1795">
        <v>135525</v>
      </c>
      <c r="D1795">
        <v>135465</v>
      </c>
      <c r="E1795">
        <v>135480</v>
      </c>
    </row>
    <row r="1796" spans="1:5" x14ac:dyDescent="0.25">
      <c r="A1796" s="2">
        <v>45783.697916666664</v>
      </c>
      <c r="B1796">
        <v>135490</v>
      </c>
      <c r="C1796">
        <v>135535</v>
      </c>
      <c r="D1796">
        <v>135485</v>
      </c>
      <c r="E1796">
        <v>135515</v>
      </c>
    </row>
    <row r="1797" spans="1:5" x14ac:dyDescent="0.25">
      <c r="A1797" s="2">
        <v>45783.697222222225</v>
      </c>
      <c r="B1797">
        <v>135490</v>
      </c>
      <c r="C1797">
        <v>135500</v>
      </c>
      <c r="D1797">
        <v>135480</v>
      </c>
      <c r="E1797">
        <v>135495</v>
      </c>
    </row>
    <row r="1798" spans="1:5" x14ac:dyDescent="0.25">
      <c r="A1798" s="2">
        <v>45783.696527777778</v>
      </c>
      <c r="B1798">
        <v>135485</v>
      </c>
      <c r="C1798">
        <v>135500</v>
      </c>
      <c r="D1798">
        <v>135460</v>
      </c>
      <c r="E1798">
        <v>135490</v>
      </c>
    </row>
    <row r="1799" spans="1:5" x14ac:dyDescent="0.25">
      <c r="A1799" s="2">
        <v>45783.695833333331</v>
      </c>
      <c r="B1799">
        <v>135485</v>
      </c>
      <c r="C1799">
        <v>135510</v>
      </c>
      <c r="D1799">
        <v>135475</v>
      </c>
      <c r="E1799">
        <v>135485</v>
      </c>
    </row>
    <row r="1800" spans="1:5" x14ac:dyDescent="0.25">
      <c r="A1800" s="2">
        <v>45783.695138888892</v>
      </c>
      <c r="B1800">
        <v>135465</v>
      </c>
      <c r="C1800">
        <v>135490</v>
      </c>
      <c r="D1800">
        <v>135460</v>
      </c>
      <c r="E1800">
        <v>135485</v>
      </c>
    </row>
    <row r="1801" spans="1:5" x14ac:dyDescent="0.25">
      <c r="A1801" s="2">
        <v>45783.694444444445</v>
      </c>
      <c r="B1801">
        <v>135480</v>
      </c>
      <c r="C1801">
        <v>135490</v>
      </c>
      <c r="D1801">
        <v>135440</v>
      </c>
      <c r="E1801">
        <v>135470</v>
      </c>
    </row>
    <row r="1802" spans="1:5" x14ac:dyDescent="0.25">
      <c r="A1802" s="2">
        <v>45783.693749999999</v>
      </c>
      <c r="B1802">
        <v>135515</v>
      </c>
      <c r="C1802">
        <v>135515</v>
      </c>
      <c r="D1802">
        <v>135470</v>
      </c>
      <c r="E1802">
        <v>135485</v>
      </c>
    </row>
    <row r="1803" spans="1:5" x14ac:dyDescent="0.25">
      <c r="A1803" s="2">
        <v>45783.693055555559</v>
      </c>
      <c r="B1803">
        <v>135510</v>
      </c>
      <c r="C1803">
        <v>135520</v>
      </c>
      <c r="D1803">
        <v>135490</v>
      </c>
      <c r="E1803">
        <v>135510</v>
      </c>
    </row>
    <row r="1804" spans="1:5" x14ac:dyDescent="0.25">
      <c r="A1804" s="2">
        <v>45783.692361111112</v>
      </c>
      <c r="B1804">
        <v>135480</v>
      </c>
      <c r="C1804">
        <v>135520</v>
      </c>
      <c r="D1804">
        <v>135470</v>
      </c>
      <c r="E1804">
        <v>135505</v>
      </c>
    </row>
    <row r="1805" spans="1:5" x14ac:dyDescent="0.25">
      <c r="A1805" s="2">
        <v>45783.691666666666</v>
      </c>
      <c r="B1805">
        <v>135470</v>
      </c>
      <c r="C1805">
        <v>135490</v>
      </c>
      <c r="D1805">
        <v>135455</v>
      </c>
      <c r="E1805">
        <v>135480</v>
      </c>
    </row>
    <row r="1806" spans="1:5" x14ac:dyDescent="0.25">
      <c r="A1806" s="2">
        <v>45783.690972222219</v>
      </c>
      <c r="B1806">
        <v>135475</v>
      </c>
      <c r="C1806">
        <v>135490</v>
      </c>
      <c r="D1806">
        <v>135455</v>
      </c>
      <c r="E1806">
        <v>135475</v>
      </c>
    </row>
    <row r="1807" spans="1:5" x14ac:dyDescent="0.25">
      <c r="A1807" s="2">
        <v>45783.69027777778</v>
      </c>
      <c r="B1807">
        <v>135485</v>
      </c>
      <c r="C1807">
        <v>135495</v>
      </c>
      <c r="D1807">
        <v>135450</v>
      </c>
      <c r="E1807">
        <v>135475</v>
      </c>
    </row>
    <row r="1808" spans="1:5" x14ac:dyDescent="0.25">
      <c r="A1808" s="2">
        <v>45783.689583333333</v>
      </c>
      <c r="B1808">
        <v>135485</v>
      </c>
      <c r="C1808">
        <v>135500</v>
      </c>
      <c r="D1808">
        <v>135460</v>
      </c>
      <c r="E1808">
        <v>135490</v>
      </c>
    </row>
    <row r="1809" spans="1:5" x14ac:dyDescent="0.25">
      <c r="A1809" s="2">
        <v>45783.688888888886</v>
      </c>
      <c r="B1809">
        <v>135470</v>
      </c>
      <c r="C1809">
        <v>135500</v>
      </c>
      <c r="D1809">
        <v>135460</v>
      </c>
      <c r="E1809">
        <v>135480</v>
      </c>
    </row>
    <row r="1810" spans="1:5" x14ac:dyDescent="0.25">
      <c r="A1810" s="2">
        <v>45783.688194444447</v>
      </c>
      <c r="B1810">
        <v>135525</v>
      </c>
      <c r="C1810">
        <v>135565</v>
      </c>
      <c r="D1810">
        <v>135465</v>
      </c>
      <c r="E1810">
        <v>135470</v>
      </c>
    </row>
    <row r="1811" spans="1:5" x14ac:dyDescent="0.25">
      <c r="A1811" s="2">
        <v>45783.6875</v>
      </c>
      <c r="B1811">
        <v>135505</v>
      </c>
      <c r="C1811">
        <v>135545</v>
      </c>
      <c r="D1811">
        <v>135485</v>
      </c>
      <c r="E1811">
        <v>135525</v>
      </c>
    </row>
    <row r="1812" spans="1:5" x14ac:dyDescent="0.25">
      <c r="A1812" s="2">
        <v>45783.686805555553</v>
      </c>
      <c r="B1812">
        <v>135545</v>
      </c>
      <c r="C1812">
        <v>135545</v>
      </c>
      <c r="D1812">
        <v>135485</v>
      </c>
      <c r="E1812">
        <v>135510</v>
      </c>
    </row>
    <row r="1813" spans="1:5" x14ac:dyDescent="0.25">
      <c r="A1813" s="2">
        <v>45783.686111111114</v>
      </c>
      <c r="B1813">
        <v>135545</v>
      </c>
      <c r="C1813">
        <v>135565</v>
      </c>
      <c r="D1813">
        <v>135540</v>
      </c>
      <c r="E1813">
        <v>135540</v>
      </c>
    </row>
    <row r="1814" spans="1:5" x14ac:dyDescent="0.25">
      <c r="A1814" s="2">
        <v>45783.685416666667</v>
      </c>
      <c r="B1814">
        <v>135555</v>
      </c>
      <c r="C1814">
        <v>135575</v>
      </c>
      <c r="D1814">
        <v>135535</v>
      </c>
      <c r="E1814">
        <v>135540</v>
      </c>
    </row>
    <row r="1815" spans="1:5" x14ac:dyDescent="0.25">
      <c r="A1815" s="2">
        <v>45783.68472222222</v>
      </c>
      <c r="B1815">
        <v>135540</v>
      </c>
      <c r="C1815">
        <v>135575</v>
      </c>
      <c r="D1815">
        <v>135530</v>
      </c>
      <c r="E1815">
        <v>135555</v>
      </c>
    </row>
    <row r="1816" spans="1:5" x14ac:dyDescent="0.25">
      <c r="A1816" s="2">
        <v>45783.684027777781</v>
      </c>
      <c r="B1816">
        <v>135540</v>
      </c>
      <c r="C1816">
        <v>135570</v>
      </c>
      <c r="D1816">
        <v>135515</v>
      </c>
      <c r="E1816">
        <v>135540</v>
      </c>
    </row>
    <row r="1817" spans="1:5" x14ac:dyDescent="0.25">
      <c r="A1817" s="2">
        <v>45783.683333333334</v>
      </c>
      <c r="B1817">
        <v>135485</v>
      </c>
      <c r="C1817">
        <v>135575</v>
      </c>
      <c r="D1817">
        <v>135485</v>
      </c>
      <c r="E1817">
        <v>135540</v>
      </c>
    </row>
    <row r="1818" spans="1:5" x14ac:dyDescent="0.25">
      <c r="A1818" s="2">
        <v>45783.682638888888</v>
      </c>
      <c r="B1818">
        <v>135485</v>
      </c>
      <c r="C1818">
        <v>135505</v>
      </c>
      <c r="D1818">
        <v>135480</v>
      </c>
      <c r="E1818">
        <v>135485</v>
      </c>
    </row>
    <row r="1819" spans="1:5" x14ac:dyDescent="0.25">
      <c r="A1819" s="2">
        <v>45783.681944444441</v>
      </c>
      <c r="B1819">
        <v>135500</v>
      </c>
      <c r="C1819">
        <v>135515</v>
      </c>
      <c r="D1819">
        <v>135475</v>
      </c>
      <c r="E1819">
        <v>135480</v>
      </c>
    </row>
    <row r="1820" spans="1:5" x14ac:dyDescent="0.25">
      <c r="A1820" s="2">
        <v>45783.681250000001</v>
      </c>
      <c r="B1820">
        <v>135490</v>
      </c>
      <c r="C1820">
        <v>135520</v>
      </c>
      <c r="D1820">
        <v>135480</v>
      </c>
      <c r="E1820">
        <v>135495</v>
      </c>
    </row>
    <row r="1821" spans="1:5" x14ac:dyDescent="0.25">
      <c r="A1821" s="2">
        <v>45783.680555555555</v>
      </c>
      <c r="B1821">
        <v>135460</v>
      </c>
      <c r="C1821">
        <v>135525</v>
      </c>
      <c r="D1821">
        <v>135455</v>
      </c>
      <c r="E1821">
        <v>135490</v>
      </c>
    </row>
    <row r="1822" spans="1:5" x14ac:dyDescent="0.25">
      <c r="A1822" s="2">
        <v>45783.679861111108</v>
      </c>
      <c r="B1822">
        <v>135445</v>
      </c>
      <c r="C1822">
        <v>135470</v>
      </c>
      <c r="D1822">
        <v>135435</v>
      </c>
      <c r="E1822">
        <v>135455</v>
      </c>
    </row>
    <row r="1823" spans="1:5" x14ac:dyDescent="0.25">
      <c r="A1823" s="2">
        <v>45783.679166666669</v>
      </c>
      <c r="B1823">
        <v>135485</v>
      </c>
      <c r="C1823">
        <v>135490</v>
      </c>
      <c r="D1823">
        <v>135430</v>
      </c>
      <c r="E1823">
        <v>135440</v>
      </c>
    </row>
    <row r="1824" spans="1:5" x14ac:dyDescent="0.25">
      <c r="A1824" s="2">
        <v>45783.678472222222</v>
      </c>
      <c r="B1824">
        <v>135490</v>
      </c>
      <c r="C1824">
        <v>135515</v>
      </c>
      <c r="D1824">
        <v>135485</v>
      </c>
      <c r="E1824">
        <v>135485</v>
      </c>
    </row>
    <row r="1825" spans="1:5" x14ac:dyDescent="0.25">
      <c r="A1825" s="2">
        <v>45783.677777777775</v>
      </c>
      <c r="B1825">
        <v>135480</v>
      </c>
      <c r="C1825">
        <v>135500</v>
      </c>
      <c r="D1825">
        <v>135475</v>
      </c>
      <c r="E1825">
        <v>135490</v>
      </c>
    </row>
    <row r="1826" spans="1:5" x14ac:dyDescent="0.25">
      <c r="A1826" s="2">
        <v>45783.677083333336</v>
      </c>
      <c r="B1826">
        <v>135520</v>
      </c>
      <c r="C1826">
        <v>135520</v>
      </c>
      <c r="D1826">
        <v>135470</v>
      </c>
      <c r="E1826">
        <v>135485</v>
      </c>
    </row>
    <row r="1827" spans="1:5" x14ac:dyDescent="0.25">
      <c r="A1827" s="2">
        <v>45783.676388888889</v>
      </c>
      <c r="B1827">
        <v>135510</v>
      </c>
      <c r="C1827">
        <v>135530</v>
      </c>
      <c r="D1827">
        <v>135500</v>
      </c>
      <c r="E1827">
        <v>135520</v>
      </c>
    </row>
    <row r="1828" spans="1:5" x14ac:dyDescent="0.25">
      <c r="A1828" s="2">
        <v>45783.675694444442</v>
      </c>
      <c r="B1828">
        <v>135485</v>
      </c>
      <c r="C1828">
        <v>135535</v>
      </c>
      <c r="D1828">
        <v>135475</v>
      </c>
      <c r="E1828">
        <v>135510</v>
      </c>
    </row>
    <row r="1829" spans="1:5" x14ac:dyDescent="0.25">
      <c r="A1829" s="2">
        <v>45783.675000000003</v>
      </c>
      <c r="B1829">
        <v>135475</v>
      </c>
      <c r="C1829">
        <v>135500</v>
      </c>
      <c r="D1829">
        <v>135470</v>
      </c>
      <c r="E1829">
        <v>135485</v>
      </c>
    </row>
    <row r="1830" spans="1:5" x14ac:dyDescent="0.25">
      <c r="A1830" s="2">
        <v>45783.674305555556</v>
      </c>
      <c r="B1830">
        <v>135495</v>
      </c>
      <c r="C1830">
        <v>135525</v>
      </c>
      <c r="D1830">
        <v>135450</v>
      </c>
      <c r="E1830">
        <v>135470</v>
      </c>
    </row>
    <row r="1831" spans="1:5" x14ac:dyDescent="0.25">
      <c r="A1831" s="2">
        <v>45783.673611111109</v>
      </c>
      <c r="B1831">
        <v>135480</v>
      </c>
      <c r="C1831">
        <v>135545</v>
      </c>
      <c r="D1831">
        <v>135480</v>
      </c>
      <c r="E1831">
        <v>135500</v>
      </c>
    </row>
    <row r="1832" spans="1:5" x14ac:dyDescent="0.25">
      <c r="A1832" s="2">
        <v>45783.67291666667</v>
      </c>
      <c r="B1832">
        <v>135475</v>
      </c>
      <c r="C1832">
        <v>135510</v>
      </c>
      <c r="D1832">
        <v>135450</v>
      </c>
      <c r="E1832">
        <v>135480</v>
      </c>
    </row>
    <row r="1833" spans="1:5" x14ac:dyDescent="0.25">
      <c r="A1833" s="2">
        <v>45783.672222222223</v>
      </c>
      <c r="B1833">
        <v>135455</v>
      </c>
      <c r="C1833">
        <v>135495</v>
      </c>
      <c r="D1833">
        <v>135455</v>
      </c>
      <c r="E1833">
        <v>135475</v>
      </c>
    </row>
    <row r="1834" spans="1:5" x14ac:dyDescent="0.25">
      <c r="A1834" s="2">
        <v>45783.671527777777</v>
      </c>
      <c r="B1834">
        <v>135460</v>
      </c>
      <c r="C1834">
        <v>135480</v>
      </c>
      <c r="D1834">
        <v>135440</v>
      </c>
      <c r="E1834">
        <v>135455</v>
      </c>
    </row>
    <row r="1835" spans="1:5" x14ac:dyDescent="0.25">
      <c r="A1835" s="2">
        <v>45783.67083333333</v>
      </c>
      <c r="B1835">
        <v>135495</v>
      </c>
      <c r="C1835">
        <v>135500</v>
      </c>
      <c r="D1835">
        <v>135455</v>
      </c>
      <c r="E1835">
        <v>135460</v>
      </c>
    </row>
    <row r="1836" spans="1:5" x14ac:dyDescent="0.25">
      <c r="A1836" s="2">
        <v>45783.670138888891</v>
      </c>
      <c r="B1836">
        <v>135495</v>
      </c>
      <c r="C1836">
        <v>135515</v>
      </c>
      <c r="D1836">
        <v>135485</v>
      </c>
      <c r="E1836">
        <v>135500</v>
      </c>
    </row>
    <row r="1837" spans="1:5" x14ac:dyDescent="0.25">
      <c r="A1837" s="2">
        <v>45783.669444444444</v>
      </c>
      <c r="B1837">
        <v>135490</v>
      </c>
      <c r="C1837">
        <v>135515</v>
      </c>
      <c r="D1837">
        <v>135480</v>
      </c>
      <c r="E1837">
        <v>135490</v>
      </c>
    </row>
    <row r="1838" spans="1:5" x14ac:dyDescent="0.25">
      <c r="A1838" s="2">
        <v>45783.668749999997</v>
      </c>
      <c r="B1838">
        <v>135490</v>
      </c>
      <c r="C1838">
        <v>135500</v>
      </c>
      <c r="D1838">
        <v>135480</v>
      </c>
      <c r="E1838">
        <v>135490</v>
      </c>
    </row>
    <row r="1839" spans="1:5" x14ac:dyDescent="0.25">
      <c r="A1839" s="2">
        <v>45783.668055555558</v>
      </c>
      <c r="B1839">
        <v>135465</v>
      </c>
      <c r="C1839">
        <v>135520</v>
      </c>
      <c r="D1839">
        <v>135455</v>
      </c>
      <c r="E1839">
        <v>135485</v>
      </c>
    </row>
    <row r="1840" spans="1:5" x14ac:dyDescent="0.25">
      <c r="A1840" s="2">
        <v>45783.667361111111</v>
      </c>
      <c r="B1840">
        <v>135435</v>
      </c>
      <c r="C1840">
        <v>135485</v>
      </c>
      <c r="D1840">
        <v>135435</v>
      </c>
      <c r="E1840">
        <v>135465</v>
      </c>
    </row>
    <row r="1841" spans="1:5" x14ac:dyDescent="0.25">
      <c r="A1841" s="2">
        <v>45783.666666666664</v>
      </c>
      <c r="B1841">
        <v>135435</v>
      </c>
      <c r="C1841">
        <v>135460</v>
      </c>
      <c r="D1841">
        <v>135420</v>
      </c>
      <c r="E1841">
        <v>135435</v>
      </c>
    </row>
    <row r="1842" spans="1:5" x14ac:dyDescent="0.25">
      <c r="A1842" s="2">
        <v>45783.665972222225</v>
      </c>
      <c r="B1842">
        <v>135385</v>
      </c>
      <c r="C1842">
        <v>135440</v>
      </c>
      <c r="D1842">
        <v>135385</v>
      </c>
      <c r="E1842">
        <v>135435</v>
      </c>
    </row>
    <row r="1843" spans="1:5" x14ac:dyDescent="0.25">
      <c r="A1843" s="2">
        <v>45783.665277777778</v>
      </c>
      <c r="B1843">
        <v>135370</v>
      </c>
      <c r="C1843">
        <v>135415</v>
      </c>
      <c r="D1843">
        <v>135355</v>
      </c>
      <c r="E1843">
        <v>135390</v>
      </c>
    </row>
    <row r="1844" spans="1:5" x14ac:dyDescent="0.25">
      <c r="A1844" s="2">
        <v>45783.664583333331</v>
      </c>
      <c r="B1844">
        <v>135385</v>
      </c>
      <c r="C1844">
        <v>135395</v>
      </c>
      <c r="D1844">
        <v>135370</v>
      </c>
      <c r="E1844">
        <v>135370</v>
      </c>
    </row>
    <row r="1845" spans="1:5" x14ac:dyDescent="0.25">
      <c r="A1845" s="2">
        <v>45783.663888888892</v>
      </c>
      <c r="B1845">
        <v>135380</v>
      </c>
      <c r="C1845">
        <v>135400</v>
      </c>
      <c r="D1845">
        <v>135370</v>
      </c>
      <c r="E1845">
        <v>135390</v>
      </c>
    </row>
    <row r="1846" spans="1:5" x14ac:dyDescent="0.25">
      <c r="A1846" s="2">
        <v>45783.663194444445</v>
      </c>
      <c r="B1846">
        <v>135365</v>
      </c>
      <c r="C1846">
        <v>135400</v>
      </c>
      <c r="D1846">
        <v>135345</v>
      </c>
      <c r="E1846">
        <v>135375</v>
      </c>
    </row>
    <row r="1847" spans="1:5" x14ac:dyDescent="0.25">
      <c r="A1847" s="2">
        <v>45783.662499999999</v>
      </c>
      <c r="B1847">
        <v>135325</v>
      </c>
      <c r="C1847">
        <v>135365</v>
      </c>
      <c r="D1847">
        <v>135315</v>
      </c>
      <c r="E1847">
        <v>135360</v>
      </c>
    </row>
    <row r="1848" spans="1:5" x14ac:dyDescent="0.25">
      <c r="A1848" s="2">
        <v>45783.661805555559</v>
      </c>
      <c r="B1848">
        <v>135295</v>
      </c>
      <c r="C1848">
        <v>135335</v>
      </c>
      <c r="D1848">
        <v>135295</v>
      </c>
      <c r="E1848">
        <v>135325</v>
      </c>
    </row>
    <row r="1849" spans="1:5" x14ac:dyDescent="0.25">
      <c r="A1849" s="2">
        <v>45783.661111111112</v>
      </c>
      <c r="B1849">
        <v>135245</v>
      </c>
      <c r="C1849">
        <v>135310</v>
      </c>
      <c r="D1849">
        <v>135240</v>
      </c>
      <c r="E1849">
        <v>135290</v>
      </c>
    </row>
    <row r="1850" spans="1:5" x14ac:dyDescent="0.25">
      <c r="A1850" s="2">
        <v>45783.660416666666</v>
      </c>
      <c r="B1850">
        <v>135280</v>
      </c>
      <c r="C1850">
        <v>135285</v>
      </c>
      <c r="D1850">
        <v>135240</v>
      </c>
      <c r="E1850">
        <v>135250</v>
      </c>
    </row>
    <row r="1851" spans="1:5" x14ac:dyDescent="0.25">
      <c r="A1851" s="2">
        <v>45783.659722222219</v>
      </c>
      <c r="B1851">
        <v>135260</v>
      </c>
      <c r="C1851">
        <v>135320</v>
      </c>
      <c r="D1851">
        <v>135260</v>
      </c>
      <c r="E1851">
        <v>135280</v>
      </c>
    </row>
    <row r="1852" spans="1:5" x14ac:dyDescent="0.25">
      <c r="A1852" s="2">
        <v>45783.65902777778</v>
      </c>
      <c r="B1852">
        <v>135250</v>
      </c>
      <c r="C1852">
        <v>135265</v>
      </c>
      <c r="D1852">
        <v>135235</v>
      </c>
      <c r="E1852">
        <v>135265</v>
      </c>
    </row>
    <row r="1853" spans="1:5" x14ac:dyDescent="0.25">
      <c r="A1853" s="2">
        <v>45783.658333333333</v>
      </c>
      <c r="B1853">
        <v>135280</v>
      </c>
      <c r="C1853">
        <v>135280</v>
      </c>
      <c r="D1853">
        <v>135240</v>
      </c>
      <c r="E1853">
        <v>135245</v>
      </c>
    </row>
    <row r="1854" spans="1:5" x14ac:dyDescent="0.25">
      <c r="A1854" s="2">
        <v>45783.657638888886</v>
      </c>
      <c r="B1854">
        <v>135285</v>
      </c>
      <c r="C1854">
        <v>135285</v>
      </c>
      <c r="D1854">
        <v>135255</v>
      </c>
      <c r="E1854">
        <v>135275</v>
      </c>
    </row>
    <row r="1855" spans="1:5" x14ac:dyDescent="0.25">
      <c r="A1855" s="2">
        <v>45783.656944444447</v>
      </c>
      <c r="B1855">
        <v>135225</v>
      </c>
      <c r="C1855">
        <v>135285</v>
      </c>
      <c r="D1855">
        <v>135195</v>
      </c>
      <c r="E1855">
        <v>135285</v>
      </c>
    </row>
    <row r="1856" spans="1:5" x14ac:dyDescent="0.25">
      <c r="A1856" s="2">
        <v>45783.65625</v>
      </c>
      <c r="B1856">
        <v>135230</v>
      </c>
      <c r="C1856">
        <v>135255</v>
      </c>
      <c r="D1856">
        <v>135220</v>
      </c>
      <c r="E1856">
        <v>135220</v>
      </c>
    </row>
    <row r="1857" spans="1:5" x14ac:dyDescent="0.25">
      <c r="A1857" s="2">
        <v>45783.655555555553</v>
      </c>
      <c r="B1857">
        <v>135190</v>
      </c>
      <c r="C1857">
        <v>135240</v>
      </c>
      <c r="D1857">
        <v>135180</v>
      </c>
      <c r="E1857">
        <v>135225</v>
      </c>
    </row>
    <row r="1858" spans="1:5" x14ac:dyDescent="0.25">
      <c r="A1858" s="2">
        <v>45783.654861111114</v>
      </c>
      <c r="B1858">
        <v>135330</v>
      </c>
      <c r="C1858">
        <v>135330</v>
      </c>
      <c r="D1858">
        <v>135160</v>
      </c>
      <c r="E1858">
        <v>135195</v>
      </c>
    </row>
    <row r="1859" spans="1:5" x14ac:dyDescent="0.25">
      <c r="A1859" s="2">
        <v>45783.654166666667</v>
      </c>
      <c r="B1859">
        <v>135340</v>
      </c>
      <c r="C1859">
        <v>135355</v>
      </c>
      <c r="D1859">
        <v>135325</v>
      </c>
      <c r="E1859">
        <v>135330</v>
      </c>
    </row>
    <row r="1860" spans="1:5" x14ac:dyDescent="0.25">
      <c r="A1860" s="2">
        <v>45783.65347222222</v>
      </c>
      <c r="B1860">
        <v>135340</v>
      </c>
      <c r="C1860">
        <v>135355</v>
      </c>
      <c r="D1860">
        <v>135325</v>
      </c>
      <c r="E1860">
        <v>135335</v>
      </c>
    </row>
    <row r="1861" spans="1:5" x14ac:dyDescent="0.25">
      <c r="A1861" s="2">
        <v>45783.652777777781</v>
      </c>
      <c r="B1861">
        <v>135345</v>
      </c>
      <c r="C1861">
        <v>135365</v>
      </c>
      <c r="D1861">
        <v>135330</v>
      </c>
      <c r="E1861">
        <v>135340</v>
      </c>
    </row>
    <row r="1862" spans="1:5" x14ac:dyDescent="0.25">
      <c r="A1862" s="2">
        <v>45783.652083333334</v>
      </c>
      <c r="B1862">
        <v>135415</v>
      </c>
      <c r="C1862">
        <v>135415</v>
      </c>
      <c r="D1862">
        <v>135345</v>
      </c>
      <c r="E1862">
        <v>135350</v>
      </c>
    </row>
    <row r="1863" spans="1:5" x14ac:dyDescent="0.25">
      <c r="A1863" s="2">
        <v>45783.651388888888</v>
      </c>
      <c r="B1863">
        <v>135415</v>
      </c>
      <c r="C1863">
        <v>135445</v>
      </c>
      <c r="D1863">
        <v>135405</v>
      </c>
      <c r="E1863">
        <v>135415</v>
      </c>
    </row>
    <row r="1864" spans="1:5" x14ac:dyDescent="0.25">
      <c r="A1864" s="2">
        <v>45783.650694444441</v>
      </c>
      <c r="B1864">
        <v>135395</v>
      </c>
      <c r="C1864">
        <v>135435</v>
      </c>
      <c r="D1864">
        <v>135395</v>
      </c>
      <c r="E1864">
        <v>135415</v>
      </c>
    </row>
    <row r="1865" spans="1:5" x14ac:dyDescent="0.25">
      <c r="A1865" s="2">
        <v>45783.65</v>
      </c>
      <c r="B1865">
        <v>135440</v>
      </c>
      <c r="C1865">
        <v>135440</v>
      </c>
      <c r="D1865">
        <v>135385</v>
      </c>
      <c r="E1865">
        <v>135400</v>
      </c>
    </row>
    <row r="1866" spans="1:5" x14ac:dyDescent="0.25">
      <c r="A1866" s="2">
        <v>45783.649305555555</v>
      </c>
      <c r="B1866">
        <v>135455</v>
      </c>
      <c r="C1866">
        <v>135475</v>
      </c>
      <c r="D1866">
        <v>135420</v>
      </c>
      <c r="E1866">
        <v>135440</v>
      </c>
    </row>
    <row r="1867" spans="1:5" x14ac:dyDescent="0.25">
      <c r="A1867" s="2">
        <v>45783.648611111108</v>
      </c>
      <c r="B1867">
        <v>135460</v>
      </c>
      <c r="C1867">
        <v>135500</v>
      </c>
      <c r="D1867">
        <v>135445</v>
      </c>
      <c r="E1867">
        <v>135450</v>
      </c>
    </row>
    <row r="1868" spans="1:5" x14ac:dyDescent="0.25">
      <c r="A1868" s="2">
        <v>45783.647916666669</v>
      </c>
      <c r="B1868">
        <v>135425</v>
      </c>
      <c r="C1868">
        <v>135465</v>
      </c>
      <c r="D1868">
        <v>135415</v>
      </c>
      <c r="E1868">
        <v>135460</v>
      </c>
    </row>
    <row r="1869" spans="1:5" x14ac:dyDescent="0.25">
      <c r="A1869" s="2">
        <v>45783.647222222222</v>
      </c>
      <c r="B1869">
        <v>135445</v>
      </c>
      <c r="C1869">
        <v>135445</v>
      </c>
      <c r="D1869">
        <v>135405</v>
      </c>
      <c r="E1869">
        <v>135425</v>
      </c>
    </row>
    <row r="1870" spans="1:5" x14ac:dyDescent="0.25">
      <c r="A1870" s="2">
        <v>45783.646527777775</v>
      </c>
      <c r="B1870">
        <v>135485</v>
      </c>
      <c r="C1870">
        <v>135490</v>
      </c>
      <c r="D1870">
        <v>135445</v>
      </c>
      <c r="E1870">
        <v>135445</v>
      </c>
    </row>
    <row r="1871" spans="1:5" x14ac:dyDescent="0.25">
      <c r="A1871" s="2">
        <v>45783.645833333336</v>
      </c>
      <c r="B1871">
        <v>135490</v>
      </c>
      <c r="C1871">
        <v>135505</v>
      </c>
      <c r="D1871">
        <v>135455</v>
      </c>
      <c r="E1871">
        <v>135480</v>
      </c>
    </row>
    <row r="1872" spans="1:5" x14ac:dyDescent="0.25">
      <c r="A1872" s="2">
        <v>45783.645138888889</v>
      </c>
      <c r="B1872">
        <v>135485</v>
      </c>
      <c r="C1872">
        <v>135510</v>
      </c>
      <c r="D1872">
        <v>135480</v>
      </c>
      <c r="E1872">
        <v>135495</v>
      </c>
    </row>
    <row r="1873" spans="1:5" x14ac:dyDescent="0.25">
      <c r="A1873" s="2">
        <v>45783.644444444442</v>
      </c>
      <c r="B1873">
        <v>135495</v>
      </c>
      <c r="C1873">
        <v>135510</v>
      </c>
      <c r="D1873">
        <v>135480</v>
      </c>
      <c r="E1873">
        <v>135490</v>
      </c>
    </row>
    <row r="1874" spans="1:5" x14ac:dyDescent="0.25">
      <c r="A1874" s="2">
        <v>45783.643750000003</v>
      </c>
      <c r="B1874">
        <v>135505</v>
      </c>
      <c r="C1874">
        <v>135515</v>
      </c>
      <c r="D1874">
        <v>135475</v>
      </c>
      <c r="E1874">
        <v>135495</v>
      </c>
    </row>
    <row r="1875" spans="1:5" x14ac:dyDescent="0.25">
      <c r="A1875" s="2">
        <v>45783.643055555556</v>
      </c>
      <c r="B1875">
        <v>135485</v>
      </c>
      <c r="C1875">
        <v>135525</v>
      </c>
      <c r="D1875">
        <v>135485</v>
      </c>
      <c r="E1875">
        <v>135505</v>
      </c>
    </row>
    <row r="1876" spans="1:5" x14ac:dyDescent="0.25">
      <c r="A1876" s="2">
        <v>45783.642361111109</v>
      </c>
      <c r="B1876">
        <v>135450</v>
      </c>
      <c r="C1876">
        <v>135495</v>
      </c>
      <c r="D1876">
        <v>135440</v>
      </c>
      <c r="E1876">
        <v>135490</v>
      </c>
    </row>
    <row r="1877" spans="1:5" x14ac:dyDescent="0.25">
      <c r="A1877" s="2">
        <v>45783.64166666667</v>
      </c>
      <c r="B1877">
        <v>135460</v>
      </c>
      <c r="C1877">
        <v>135470</v>
      </c>
      <c r="D1877">
        <v>135430</v>
      </c>
      <c r="E1877">
        <v>135445</v>
      </c>
    </row>
    <row r="1878" spans="1:5" x14ac:dyDescent="0.25">
      <c r="A1878" s="2">
        <v>45783.640972222223</v>
      </c>
      <c r="B1878">
        <v>135485</v>
      </c>
      <c r="C1878">
        <v>135490</v>
      </c>
      <c r="D1878">
        <v>135440</v>
      </c>
      <c r="E1878">
        <v>135455</v>
      </c>
    </row>
    <row r="1879" spans="1:5" x14ac:dyDescent="0.25">
      <c r="A1879" s="2">
        <v>45783.640277777777</v>
      </c>
      <c r="B1879">
        <v>135465</v>
      </c>
      <c r="C1879">
        <v>135485</v>
      </c>
      <c r="D1879">
        <v>135450</v>
      </c>
      <c r="E1879">
        <v>135485</v>
      </c>
    </row>
    <row r="1880" spans="1:5" x14ac:dyDescent="0.25">
      <c r="A1880" s="2">
        <v>45783.63958333333</v>
      </c>
      <c r="B1880">
        <v>135410</v>
      </c>
      <c r="C1880">
        <v>135490</v>
      </c>
      <c r="D1880">
        <v>135405</v>
      </c>
      <c r="E1880">
        <v>135460</v>
      </c>
    </row>
    <row r="1881" spans="1:5" x14ac:dyDescent="0.25">
      <c r="A1881" s="2">
        <v>45783.638888888891</v>
      </c>
      <c r="B1881">
        <v>135385</v>
      </c>
      <c r="C1881">
        <v>135410</v>
      </c>
      <c r="D1881">
        <v>135360</v>
      </c>
      <c r="E1881">
        <v>135410</v>
      </c>
    </row>
    <row r="1882" spans="1:5" x14ac:dyDescent="0.25">
      <c r="A1882" s="2">
        <v>45783.638194444444</v>
      </c>
      <c r="B1882">
        <v>135435</v>
      </c>
      <c r="C1882">
        <v>135435</v>
      </c>
      <c r="D1882">
        <v>135380</v>
      </c>
      <c r="E1882">
        <v>135390</v>
      </c>
    </row>
    <row r="1883" spans="1:5" x14ac:dyDescent="0.25">
      <c r="A1883" s="2">
        <v>45783.637499999997</v>
      </c>
      <c r="B1883">
        <v>135445</v>
      </c>
      <c r="C1883">
        <v>135455</v>
      </c>
      <c r="D1883">
        <v>135415</v>
      </c>
      <c r="E1883">
        <v>135430</v>
      </c>
    </row>
    <row r="1884" spans="1:5" x14ac:dyDescent="0.25">
      <c r="A1884" s="2">
        <v>45783.636805555558</v>
      </c>
      <c r="B1884">
        <v>135385</v>
      </c>
      <c r="C1884">
        <v>135450</v>
      </c>
      <c r="D1884">
        <v>135360</v>
      </c>
      <c r="E1884">
        <v>135440</v>
      </c>
    </row>
    <row r="1885" spans="1:5" x14ac:dyDescent="0.25">
      <c r="A1885" s="2">
        <v>45783.636111111111</v>
      </c>
      <c r="B1885">
        <v>135405</v>
      </c>
      <c r="C1885">
        <v>135440</v>
      </c>
      <c r="D1885">
        <v>135350</v>
      </c>
      <c r="E1885">
        <v>135385</v>
      </c>
    </row>
    <row r="1886" spans="1:5" x14ac:dyDescent="0.25">
      <c r="A1886" s="2">
        <v>45783.635416666664</v>
      </c>
      <c r="B1886">
        <v>135405</v>
      </c>
      <c r="C1886">
        <v>135415</v>
      </c>
      <c r="D1886">
        <v>135370</v>
      </c>
      <c r="E1886">
        <v>135405</v>
      </c>
    </row>
    <row r="1887" spans="1:5" x14ac:dyDescent="0.25">
      <c r="A1887" s="2">
        <v>45783.634722222225</v>
      </c>
      <c r="B1887">
        <v>135465</v>
      </c>
      <c r="C1887">
        <v>135465</v>
      </c>
      <c r="D1887">
        <v>135370</v>
      </c>
      <c r="E1887">
        <v>135405</v>
      </c>
    </row>
    <row r="1888" spans="1:5" x14ac:dyDescent="0.25">
      <c r="A1888" s="2">
        <v>45783.634027777778</v>
      </c>
      <c r="B1888">
        <v>135535</v>
      </c>
      <c r="C1888">
        <v>135550</v>
      </c>
      <c r="D1888">
        <v>135455</v>
      </c>
      <c r="E1888">
        <v>135460</v>
      </c>
    </row>
    <row r="1889" spans="1:5" x14ac:dyDescent="0.25">
      <c r="A1889" s="2">
        <v>45783.633333333331</v>
      </c>
      <c r="B1889">
        <v>135540</v>
      </c>
      <c r="C1889">
        <v>135580</v>
      </c>
      <c r="D1889">
        <v>135530</v>
      </c>
      <c r="E1889">
        <v>135530</v>
      </c>
    </row>
    <row r="1890" spans="1:5" x14ac:dyDescent="0.25">
      <c r="A1890" s="2">
        <v>45783.632638888892</v>
      </c>
      <c r="B1890">
        <v>135590</v>
      </c>
      <c r="C1890">
        <v>135600</v>
      </c>
      <c r="D1890">
        <v>135525</v>
      </c>
      <c r="E1890">
        <v>135545</v>
      </c>
    </row>
    <row r="1891" spans="1:5" x14ac:dyDescent="0.25">
      <c r="A1891" s="2">
        <v>45783.631944444445</v>
      </c>
      <c r="B1891">
        <v>135635</v>
      </c>
      <c r="C1891">
        <v>135635</v>
      </c>
      <c r="D1891">
        <v>135580</v>
      </c>
      <c r="E1891">
        <v>135595</v>
      </c>
    </row>
    <row r="1892" spans="1:5" x14ac:dyDescent="0.25">
      <c r="A1892" s="2">
        <v>45783.631249999999</v>
      </c>
      <c r="B1892">
        <v>135610</v>
      </c>
      <c r="C1892">
        <v>135645</v>
      </c>
      <c r="D1892">
        <v>135590</v>
      </c>
      <c r="E1892">
        <v>135630</v>
      </c>
    </row>
    <row r="1893" spans="1:5" x14ac:dyDescent="0.25">
      <c r="A1893" s="2">
        <v>45783.630555555559</v>
      </c>
      <c r="B1893">
        <v>135595</v>
      </c>
      <c r="C1893">
        <v>135620</v>
      </c>
      <c r="D1893">
        <v>135580</v>
      </c>
      <c r="E1893">
        <v>135605</v>
      </c>
    </row>
    <row r="1894" spans="1:5" x14ac:dyDescent="0.25">
      <c r="A1894" s="2">
        <v>45783.629861111112</v>
      </c>
      <c r="B1894">
        <v>135610</v>
      </c>
      <c r="C1894">
        <v>135615</v>
      </c>
      <c r="D1894">
        <v>135580</v>
      </c>
      <c r="E1894">
        <v>135595</v>
      </c>
    </row>
    <row r="1895" spans="1:5" x14ac:dyDescent="0.25">
      <c r="A1895" s="2">
        <v>45783.629166666666</v>
      </c>
      <c r="B1895">
        <v>135580</v>
      </c>
      <c r="C1895">
        <v>135620</v>
      </c>
      <c r="D1895">
        <v>135560</v>
      </c>
      <c r="E1895">
        <v>135610</v>
      </c>
    </row>
    <row r="1896" spans="1:5" x14ac:dyDescent="0.25">
      <c r="A1896" s="2">
        <v>45783.628472222219</v>
      </c>
      <c r="B1896">
        <v>135585</v>
      </c>
      <c r="C1896">
        <v>135600</v>
      </c>
      <c r="D1896">
        <v>135570</v>
      </c>
      <c r="E1896">
        <v>135575</v>
      </c>
    </row>
    <row r="1897" spans="1:5" x14ac:dyDescent="0.25">
      <c r="A1897" s="2">
        <v>45783.62777777778</v>
      </c>
      <c r="B1897">
        <v>135590</v>
      </c>
      <c r="C1897">
        <v>135595</v>
      </c>
      <c r="D1897">
        <v>135540</v>
      </c>
      <c r="E1897">
        <v>135585</v>
      </c>
    </row>
    <row r="1898" spans="1:5" x14ac:dyDescent="0.25">
      <c r="A1898" s="2">
        <v>45783.627083333333</v>
      </c>
      <c r="B1898">
        <v>135600</v>
      </c>
      <c r="C1898">
        <v>135640</v>
      </c>
      <c r="D1898">
        <v>135580</v>
      </c>
      <c r="E1898">
        <v>135595</v>
      </c>
    </row>
    <row r="1899" spans="1:5" x14ac:dyDescent="0.25">
      <c r="A1899" s="2">
        <v>45783.626388888886</v>
      </c>
      <c r="B1899">
        <v>135535</v>
      </c>
      <c r="C1899">
        <v>135645</v>
      </c>
      <c r="D1899">
        <v>135525</v>
      </c>
      <c r="E1899">
        <v>135600</v>
      </c>
    </row>
    <row r="1900" spans="1:5" x14ac:dyDescent="0.25">
      <c r="A1900" s="2">
        <v>45783.625694444447</v>
      </c>
      <c r="B1900">
        <v>135550</v>
      </c>
      <c r="C1900">
        <v>135555</v>
      </c>
      <c r="D1900">
        <v>135515</v>
      </c>
      <c r="E1900">
        <v>135530</v>
      </c>
    </row>
    <row r="1901" spans="1:5" x14ac:dyDescent="0.25">
      <c r="A1901" s="2">
        <v>45783.625</v>
      </c>
      <c r="B1901">
        <v>135490</v>
      </c>
      <c r="C1901">
        <v>135555</v>
      </c>
      <c r="D1901">
        <v>135490</v>
      </c>
      <c r="E1901">
        <v>135545</v>
      </c>
    </row>
    <row r="1902" spans="1:5" x14ac:dyDescent="0.25">
      <c r="A1902" s="2">
        <v>45783.624305555553</v>
      </c>
      <c r="B1902">
        <v>135480</v>
      </c>
      <c r="C1902">
        <v>135515</v>
      </c>
      <c r="D1902">
        <v>135470</v>
      </c>
      <c r="E1902">
        <v>135485</v>
      </c>
    </row>
    <row r="1903" spans="1:5" x14ac:dyDescent="0.25">
      <c r="A1903" s="2">
        <v>45783.623611111114</v>
      </c>
      <c r="B1903">
        <v>135475</v>
      </c>
      <c r="C1903">
        <v>135490</v>
      </c>
      <c r="D1903">
        <v>135460</v>
      </c>
      <c r="E1903">
        <v>135480</v>
      </c>
    </row>
    <row r="1904" spans="1:5" x14ac:dyDescent="0.25">
      <c r="A1904" s="2">
        <v>45783.622916666667</v>
      </c>
      <c r="B1904">
        <v>135435</v>
      </c>
      <c r="C1904">
        <v>135480</v>
      </c>
      <c r="D1904">
        <v>135420</v>
      </c>
      <c r="E1904">
        <v>135470</v>
      </c>
    </row>
    <row r="1905" spans="1:5" x14ac:dyDescent="0.25">
      <c r="A1905" s="2">
        <v>45783.62222222222</v>
      </c>
      <c r="B1905">
        <v>135405</v>
      </c>
      <c r="C1905">
        <v>135440</v>
      </c>
      <c r="D1905">
        <v>135390</v>
      </c>
      <c r="E1905">
        <v>135430</v>
      </c>
    </row>
    <row r="1906" spans="1:5" x14ac:dyDescent="0.25">
      <c r="A1906" s="2">
        <v>45783.621527777781</v>
      </c>
      <c r="B1906">
        <v>135415</v>
      </c>
      <c r="C1906">
        <v>135430</v>
      </c>
      <c r="D1906">
        <v>135390</v>
      </c>
      <c r="E1906">
        <v>135410</v>
      </c>
    </row>
    <row r="1907" spans="1:5" x14ac:dyDescent="0.25">
      <c r="A1907" s="2">
        <v>45783.620833333334</v>
      </c>
      <c r="B1907">
        <v>135425</v>
      </c>
      <c r="C1907">
        <v>135440</v>
      </c>
      <c r="D1907">
        <v>135410</v>
      </c>
      <c r="E1907">
        <v>135415</v>
      </c>
    </row>
    <row r="1908" spans="1:5" x14ac:dyDescent="0.25">
      <c r="A1908" s="2">
        <v>45783.620138888888</v>
      </c>
      <c r="B1908">
        <v>135405</v>
      </c>
      <c r="C1908">
        <v>135430</v>
      </c>
      <c r="D1908">
        <v>135400</v>
      </c>
      <c r="E1908">
        <v>135425</v>
      </c>
    </row>
    <row r="1909" spans="1:5" x14ac:dyDescent="0.25">
      <c r="A1909" s="2">
        <v>45783.619444444441</v>
      </c>
      <c r="B1909">
        <v>135410</v>
      </c>
      <c r="C1909">
        <v>135415</v>
      </c>
      <c r="D1909">
        <v>135375</v>
      </c>
      <c r="E1909">
        <v>135405</v>
      </c>
    </row>
    <row r="1910" spans="1:5" x14ac:dyDescent="0.25">
      <c r="A1910" s="2">
        <v>45783.618750000001</v>
      </c>
      <c r="B1910">
        <v>135415</v>
      </c>
      <c r="C1910">
        <v>135430</v>
      </c>
      <c r="D1910">
        <v>135405</v>
      </c>
      <c r="E1910">
        <v>135410</v>
      </c>
    </row>
    <row r="1911" spans="1:5" x14ac:dyDescent="0.25">
      <c r="A1911" s="2">
        <v>45783.618055555555</v>
      </c>
      <c r="B1911">
        <v>135395</v>
      </c>
      <c r="C1911">
        <v>135440</v>
      </c>
      <c r="D1911">
        <v>135380</v>
      </c>
      <c r="E1911">
        <v>135420</v>
      </c>
    </row>
    <row r="1912" spans="1:5" x14ac:dyDescent="0.25">
      <c r="A1912" s="2">
        <v>45783.617361111108</v>
      </c>
      <c r="B1912">
        <v>135385</v>
      </c>
      <c r="C1912">
        <v>135400</v>
      </c>
      <c r="D1912">
        <v>135370</v>
      </c>
      <c r="E1912">
        <v>135395</v>
      </c>
    </row>
    <row r="1913" spans="1:5" x14ac:dyDescent="0.25">
      <c r="A1913" s="2">
        <v>45783.616666666669</v>
      </c>
      <c r="B1913">
        <v>135410</v>
      </c>
      <c r="C1913">
        <v>135415</v>
      </c>
      <c r="D1913">
        <v>135370</v>
      </c>
      <c r="E1913">
        <v>135390</v>
      </c>
    </row>
    <row r="1914" spans="1:5" x14ac:dyDescent="0.25">
      <c r="A1914" s="2">
        <v>45783.615972222222</v>
      </c>
      <c r="B1914">
        <v>135410</v>
      </c>
      <c r="C1914">
        <v>135430</v>
      </c>
      <c r="D1914">
        <v>135390</v>
      </c>
      <c r="E1914">
        <v>135415</v>
      </c>
    </row>
    <row r="1915" spans="1:5" x14ac:dyDescent="0.25">
      <c r="A1915" s="2">
        <v>45783.615277777775</v>
      </c>
      <c r="B1915">
        <v>135455</v>
      </c>
      <c r="C1915">
        <v>135455</v>
      </c>
      <c r="D1915">
        <v>135395</v>
      </c>
      <c r="E1915">
        <v>135410</v>
      </c>
    </row>
    <row r="1916" spans="1:5" x14ac:dyDescent="0.25">
      <c r="A1916" s="2">
        <v>45783.614583333336</v>
      </c>
      <c r="B1916">
        <v>135450</v>
      </c>
      <c r="C1916">
        <v>135460</v>
      </c>
      <c r="D1916">
        <v>135430</v>
      </c>
      <c r="E1916">
        <v>135455</v>
      </c>
    </row>
    <row r="1917" spans="1:5" x14ac:dyDescent="0.25">
      <c r="A1917" s="2">
        <v>45783.613888888889</v>
      </c>
      <c r="B1917">
        <v>135490</v>
      </c>
      <c r="C1917">
        <v>135500</v>
      </c>
      <c r="D1917">
        <v>135440</v>
      </c>
      <c r="E1917">
        <v>135455</v>
      </c>
    </row>
    <row r="1918" spans="1:5" x14ac:dyDescent="0.25">
      <c r="A1918" s="2">
        <v>45783.613194444442</v>
      </c>
      <c r="B1918">
        <v>135505</v>
      </c>
      <c r="C1918">
        <v>135510</v>
      </c>
      <c r="D1918">
        <v>135480</v>
      </c>
      <c r="E1918">
        <v>135495</v>
      </c>
    </row>
    <row r="1919" spans="1:5" x14ac:dyDescent="0.25">
      <c r="A1919" s="2">
        <v>45783.612500000003</v>
      </c>
      <c r="B1919">
        <v>135470</v>
      </c>
      <c r="C1919">
        <v>135520</v>
      </c>
      <c r="D1919">
        <v>135460</v>
      </c>
      <c r="E1919">
        <v>135505</v>
      </c>
    </row>
    <row r="1920" spans="1:5" x14ac:dyDescent="0.25">
      <c r="A1920" s="2">
        <v>45783.611805555556</v>
      </c>
      <c r="B1920">
        <v>135485</v>
      </c>
      <c r="C1920">
        <v>135495</v>
      </c>
      <c r="D1920">
        <v>135450</v>
      </c>
      <c r="E1920">
        <v>135475</v>
      </c>
    </row>
    <row r="1921" spans="1:5" x14ac:dyDescent="0.25">
      <c r="A1921" s="2">
        <v>45783.611111111109</v>
      </c>
      <c r="B1921">
        <v>135470</v>
      </c>
      <c r="C1921">
        <v>135505</v>
      </c>
      <c r="D1921">
        <v>135445</v>
      </c>
      <c r="E1921">
        <v>135485</v>
      </c>
    </row>
    <row r="1922" spans="1:5" x14ac:dyDescent="0.25">
      <c r="A1922" s="2">
        <v>45783.61041666667</v>
      </c>
      <c r="B1922">
        <v>135500</v>
      </c>
      <c r="C1922">
        <v>135515</v>
      </c>
      <c r="D1922">
        <v>135465</v>
      </c>
      <c r="E1922">
        <v>135465</v>
      </c>
    </row>
    <row r="1923" spans="1:5" x14ac:dyDescent="0.25">
      <c r="A1923" s="2">
        <v>45783.609722222223</v>
      </c>
      <c r="B1923">
        <v>135485</v>
      </c>
      <c r="C1923">
        <v>135530</v>
      </c>
      <c r="D1923">
        <v>135480</v>
      </c>
      <c r="E1923">
        <v>135500</v>
      </c>
    </row>
    <row r="1924" spans="1:5" x14ac:dyDescent="0.25">
      <c r="A1924" s="2">
        <v>45783.609027777777</v>
      </c>
      <c r="B1924">
        <v>135460</v>
      </c>
      <c r="C1924">
        <v>135490</v>
      </c>
      <c r="D1924">
        <v>135445</v>
      </c>
      <c r="E1924">
        <v>135490</v>
      </c>
    </row>
    <row r="1925" spans="1:5" x14ac:dyDescent="0.25">
      <c r="A1925" s="2">
        <v>45783.60833333333</v>
      </c>
      <c r="B1925">
        <v>135475</v>
      </c>
      <c r="C1925">
        <v>135495</v>
      </c>
      <c r="D1925">
        <v>135455</v>
      </c>
      <c r="E1925">
        <v>135460</v>
      </c>
    </row>
    <row r="1926" spans="1:5" x14ac:dyDescent="0.25">
      <c r="A1926" s="2">
        <v>45783.607638888891</v>
      </c>
      <c r="B1926">
        <v>135465</v>
      </c>
      <c r="C1926">
        <v>135495</v>
      </c>
      <c r="D1926">
        <v>135460</v>
      </c>
      <c r="E1926">
        <v>135475</v>
      </c>
    </row>
    <row r="1927" spans="1:5" x14ac:dyDescent="0.25">
      <c r="A1927" s="2">
        <v>45783.606944444444</v>
      </c>
      <c r="B1927">
        <v>135425</v>
      </c>
      <c r="C1927">
        <v>135480</v>
      </c>
      <c r="D1927">
        <v>135410</v>
      </c>
      <c r="E1927">
        <v>135470</v>
      </c>
    </row>
    <row r="1928" spans="1:5" x14ac:dyDescent="0.25">
      <c r="A1928" s="2">
        <v>45783.606249999997</v>
      </c>
      <c r="B1928">
        <v>135405</v>
      </c>
      <c r="C1928">
        <v>135435</v>
      </c>
      <c r="D1928">
        <v>135380</v>
      </c>
      <c r="E1928">
        <v>135420</v>
      </c>
    </row>
    <row r="1929" spans="1:5" x14ac:dyDescent="0.25">
      <c r="A1929" s="2">
        <v>45783.605555555558</v>
      </c>
      <c r="B1929">
        <v>135415</v>
      </c>
      <c r="C1929">
        <v>135420</v>
      </c>
      <c r="D1929">
        <v>135390</v>
      </c>
      <c r="E1929">
        <v>135405</v>
      </c>
    </row>
    <row r="1930" spans="1:5" x14ac:dyDescent="0.25">
      <c r="A1930" s="2">
        <v>45783.604861111111</v>
      </c>
      <c r="B1930">
        <v>135425</v>
      </c>
      <c r="C1930">
        <v>135435</v>
      </c>
      <c r="D1930">
        <v>135410</v>
      </c>
      <c r="E1930">
        <v>135420</v>
      </c>
    </row>
    <row r="1931" spans="1:5" x14ac:dyDescent="0.25">
      <c r="A1931" s="2">
        <v>45783.604166666664</v>
      </c>
      <c r="B1931">
        <v>135435</v>
      </c>
      <c r="C1931">
        <v>135445</v>
      </c>
      <c r="D1931">
        <v>135425</v>
      </c>
      <c r="E1931">
        <v>135425</v>
      </c>
    </row>
    <row r="1932" spans="1:5" x14ac:dyDescent="0.25">
      <c r="A1932" s="2">
        <v>45783.603472222225</v>
      </c>
      <c r="B1932">
        <v>135470</v>
      </c>
      <c r="C1932">
        <v>135490</v>
      </c>
      <c r="D1932">
        <v>135435</v>
      </c>
      <c r="E1932">
        <v>135440</v>
      </c>
    </row>
    <row r="1933" spans="1:5" x14ac:dyDescent="0.25">
      <c r="A1933" s="2">
        <v>45783.602777777778</v>
      </c>
      <c r="B1933">
        <v>135465</v>
      </c>
      <c r="C1933">
        <v>135475</v>
      </c>
      <c r="D1933">
        <v>135445</v>
      </c>
      <c r="E1933">
        <v>135470</v>
      </c>
    </row>
    <row r="1934" spans="1:5" x14ac:dyDescent="0.25">
      <c r="A1934" s="2">
        <v>45783.602083333331</v>
      </c>
      <c r="B1934">
        <v>135425</v>
      </c>
      <c r="C1934">
        <v>135475</v>
      </c>
      <c r="D1934">
        <v>135410</v>
      </c>
      <c r="E1934">
        <v>135460</v>
      </c>
    </row>
    <row r="1935" spans="1:5" x14ac:dyDescent="0.25">
      <c r="A1935" s="2">
        <v>45783.601388888892</v>
      </c>
      <c r="B1935">
        <v>135395</v>
      </c>
      <c r="C1935">
        <v>135430</v>
      </c>
      <c r="D1935">
        <v>135375</v>
      </c>
      <c r="E1935">
        <v>135425</v>
      </c>
    </row>
    <row r="1936" spans="1:5" x14ac:dyDescent="0.25">
      <c r="A1936" s="2">
        <v>45783.600694444445</v>
      </c>
      <c r="B1936">
        <v>135365</v>
      </c>
      <c r="C1936">
        <v>135405</v>
      </c>
      <c r="D1936">
        <v>135350</v>
      </c>
      <c r="E1936">
        <v>135390</v>
      </c>
    </row>
    <row r="1937" spans="1:5" x14ac:dyDescent="0.25">
      <c r="A1937" s="2">
        <v>45783.6</v>
      </c>
      <c r="B1937">
        <v>135330</v>
      </c>
      <c r="C1937">
        <v>135370</v>
      </c>
      <c r="D1937">
        <v>135325</v>
      </c>
      <c r="E1937">
        <v>135365</v>
      </c>
    </row>
    <row r="1938" spans="1:5" x14ac:dyDescent="0.25">
      <c r="A1938" s="2">
        <v>45783.599305555559</v>
      </c>
      <c r="B1938">
        <v>135390</v>
      </c>
      <c r="C1938">
        <v>135395</v>
      </c>
      <c r="D1938">
        <v>135310</v>
      </c>
      <c r="E1938">
        <v>135325</v>
      </c>
    </row>
    <row r="1939" spans="1:5" x14ac:dyDescent="0.25">
      <c r="A1939" s="2">
        <v>45783.598611111112</v>
      </c>
      <c r="B1939">
        <v>135410</v>
      </c>
      <c r="C1939">
        <v>135430</v>
      </c>
      <c r="D1939">
        <v>135390</v>
      </c>
      <c r="E1939">
        <v>135390</v>
      </c>
    </row>
    <row r="1940" spans="1:5" x14ac:dyDescent="0.25">
      <c r="A1940" s="2">
        <v>45783.597916666666</v>
      </c>
      <c r="B1940">
        <v>135415</v>
      </c>
      <c r="C1940">
        <v>135425</v>
      </c>
      <c r="D1940">
        <v>135365</v>
      </c>
      <c r="E1940">
        <v>135410</v>
      </c>
    </row>
    <row r="1941" spans="1:5" x14ac:dyDescent="0.25">
      <c r="A1941" s="2">
        <v>45783.597222222219</v>
      </c>
      <c r="B1941">
        <v>135460</v>
      </c>
      <c r="C1941">
        <v>135490</v>
      </c>
      <c r="D1941">
        <v>135395</v>
      </c>
      <c r="E1941">
        <v>135420</v>
      </c>
    </row>
    <row r="1942" spans="1:5" x14ac:dyDescent="0.25">
      <c r="A1942" s="2">
        <v>45783.59652777778</v>
      </c>
      <c r="B1942">
        <v>135460</v>
      </c>
      <c r="C1942">
        <v>135480</v>
      </c>
      <c r="D1942">
        <v>135450</v>
      </c>
      <c r="E1942">
        <v>135460</v>
      </c>
    </row>
    <row r="1943" spans="1:5" x14ac:dyDescent="0.25">
      <c r="A1943" s="2">
        <v>45783.595833333333</v>
      </c>
      <c r="B1943">
        <v>135465</v>
      </c>
      <c r="C1943">
        <v>135470</v>
      </c>
      <c r="D1943">
        <v>135430</v>
      </c>
      <c r="E1943">
        <v>135460</v>
      </c>
    </row>
    <row r="1944" spans="1:5" x14ac:dyDescent="0.25">
      <c r="A1944" s="2">
        <v>45783.595138888886</v>
      </c>
      <c r="B1944">
        <v>135490</v>
      </c>
      <c r="C1944">
        <v>135490</v>
      </c>
      <c r="D1944">
        <v>135455</v>
      </c>
      <c r="E1944">
        <v>135465</v>
      </c>
    </row>
    <row r="1945" spans="1:5" x14ac:dyDescent="0.25">
      <c r="A1945" s="2">
        <v>45783.594444444447</v>
      </c>
      <c r="B1945">
        <v>135470</v>
      </c>
      <c r="C1945">
        <v>135495</v>
      </c>
      <c r="D1945">
        <v>135465</v>
      </c>
      <c r="E1945">
        <v>135485</v>
      </c>
    </row>
    <row r="1946" spans="1:5" x14ac:dyDescent="0.25">
      <c r="A1946" s="2">
        <v>45783.59375</v>
      </c>
      <c r="B1946">
        <v>135450</v>
      </c>
      <c r="C1946">
        <v>135480</v>
      </c>
      <c r="D1946">
        <v>135435</v>
      </c>
      <c r="E1946">
        <v>135475</v>
      </c>
    </row>
    <row r="1947" spans="1:5" x14ac:dyDescent="0.25">
      <c r="A1947" s="2">
        <v>45783.593055555553</v>
      </c>
      <c r="B1947">
        <v>135470</v>
      </c>
      <c r="C1947">
        <v>135485</v>
      </c>
      <c r="D1947">
        <v>135445</v>
      </c>
      <c r="E1947">
        <v>135450</v>
      </c>
    </row>
    <row r="1948" spans="1:5" x14ac:dyDescent="0.25">
      <c r="A1948" s="2">
        <v>45783.592361111114</v>
      </c>
      <c r="B1948">
        <v>135430</v>
      </c>
      <c r="C1948">
        <v>135475</v>
      </c>
      <c r="D1948">
        <v>135420</v>
      </c>
      <c r="E1948">
        <v>135470</v>
      </c>
    </row>
    <row r="1949" spans="1:5" x14ac:dyDescent="0.25">
      <c r="A1949" s="2">
        <v>45783.591666666667</v>
      </c>
      <c r="B1949">
        <v>135440</v>
      </c>
      <c r="C1949">
        <v>135445</v>
      </c>
      <c r="D1949">
        <v>135420</v>
      </c>
      <c r="E1949">
        <v>135430</v>
      </c>
    </row>
    <row r="1950" spans="1:5" x14ac:dyDescent="0.25">
      <c r="A1950" s="2">
        <v>45783.59097222222</v>
      </c>
      <c r="B1950">
        <v>135490</v>
      </c>
      <c r="C1950">
        <v>135490</v>
      </c>
      <c r="D1950">
        <v>135410</v>
      </c>
      <c r="E1950">
        <v>135440</v>
      </c>
    </row>
    <row r="1951" spans="1:5" x14ac:dyDescent="0.25">
      <c r="A1951" s="2">
        <v>45783.590277777781</v>
      </c>
      <c r="B1951">
        <v>135460</v>
      </c>
      <c r="C1951">
        <v>135500</v>
      </c>
      <c r="D1951">
        <v>135450</v>
      </c>
      <c r="E1951">
        <v>135485</v>
      </c>
    </row>
    <row r="1952" spans="1:5" x14ac:dyDescent="0.25">
      <c r="A1952" s="2">
        <v>45783.589583333334</v>
      </c>
      <c r="B1952">
        <v>135485</v>
      </c>
      <c r="C1952">
        <v>135530</v>
      </c>
      <c r="D1952">
        <v>135445</v>
      </c>
      <c r="E1952">
        <v>135455</v>
      </c>
    </row>
    <row r="1953" spans="1:5" x14ac:dyDescent="0.25">
      <c r="A1953" s="2">
        <v>45783.588888888888</v>
      </c>
      <c r="B1953">
        <v>135455</v>
      </c>
      <c r="C1953">
        <v>135485</v>
      </c>
      <c r="D1953">
        <v>135450</v>
      </c>
      <c r="E1953">
        <v>135485</v>
      </c>
    </row>
    <row r="1954" spans="1:5" x14ac:dyDescent="0.25">
      <c r="A1954" s="2">
        <v>45783.588194444441</v>
      </c>
      <c r="B1954">
        <v>135380</v>
      </c>
      <c r="C1954">
        <v>135460</v>
      </c>
      <c r="D1954">
        <v>135380</v>
      </c>
      <c r="E1954">
        <v>135455</v>
      </c>
    </row>
    <row r="1955" spans="1:5" x14ac:dyDescent="0.25">
      <c r="A1955" s="2">
        <v>45783.587500000001</v>
      </c>
      <c r="B1955">
        <v>135425</v>
      </c>
      <c r="C1955">
        <v>135430</v>
      </c>
      <c r="D1955">
        <v>135365</v>
      </c>
      <c r="E1955">
        <v>135380</v>
      </c>
    </row>
    <row r="1956" spans="1:5" x14ac:dyDescent="0.25">
      <c r="A1956" s="2">
        <v>45783.586805555555</v>
      </c>
      <c r="B1956">
        <v>135415</v>
      </c>
      <c r="C1956">
        <v>135430</v>
      </c>
      <c r="D1956">
        <v>135375</v>
      </c>
      <c r="E1956">
        <v>135425</v>
      </c>
    </row>
    <row r="1957" spans="1:5" x14ac:dyDescent="0.25">
      <c r="A1957" s="2">
        <v>45783.586111111108</v>
      </c>
      <c r="B1957">
        <v>135455</v>
      </c>
      <c r="C1957">
        <v>135460</v>
      </c>
      <c r="D1957">
        <v>135410</v>
      </c>
      <c r="E1957">
        <v>135415</v>
      </c>
    </row>
    <row r="1958" spans="1:5" x14ac:dyDescent="0.25">
      <c r="A1958" s="2">
        <v>45783.585416666669</v>
      </c>
      <c r="B1958">
        <v>135460</v>
      </c>
      <c r="C1958">
        <v>135485</v>
      </c>
      <c r="D1958">
        <v>135415</v>
      </c>
      <c r="E1958">
        <v>135450</v>
      </c>
    </row>
    <row r="1959" spans="1:5" x14ac:dyDescent="0.25">
      <c r="A1959" s="2">
        <v>45783.584722222222</v>
      </c>
      <c r="B1959">
        <v>135455</v>
      </c>
      <c r="C1959">
        <v>135525</v>
      </c>
      <c r="D1959">
        <v>135435</v>
      </c>
      <c r="E1959">
        <v>135455</v>
      </c>
    </row>
    <row r="1960" spans="1:5" x14ac:dyDescent="0.25">
      <c r="A1960" s="2">
        <v>45783.584027777775</v>
      </c>
      <c r="B1960">
        <v>135505</v>
      </c>
      <c r="C1960">
        <v>135505</v>
      </c>
      <c r="D1960">
        <v>135430</v>
      </c>
      <c r="E1960">
        <v>135450</v>
      </c>
    </row>
    <row r="1961" spans="1:5" x14ac:dyDescent="0.25">
      <c r="A1961" s="2">
        <v>45783.583333333336</v>
      </c>
      <c r="B1961">
        <v>135455</v>
      </c>
      <c r="C1961">
        <v>135530</v>
      </c>
      <c r="D1961">
        <v>135455</v>
      </c>
      <c r="E1961">
        <v>135510</v>
      </c>
    </row>
    <row r="1962" spans="1:5" x14ac:dyDescent="0.25">
      <c r="A1962" s="2">
        <v>45783.582638888889</v>
      </c>
      <c r="B1962">
        <v>135485</v>
      </c>
      <c r="C1962">
        <v>135485</v>
      </c>
      <c r="D1962">
        <v>135455</v>
      </c>
      <c r="E1962">
        <v>135455</v>
      </c>
    </row>
    <row r="1963" spans="1:5" x14ac:dyDescent="0.25">
      <c r="A1963" s="2">
        <v>45783.581944444442</v>
      </c>
      <c r="B1963">
        <v>135460</v>
      </c>
      <c r="C1963">
        <v>135525</v>
      </c>
      <c r="D1963">
        <v>135450</v>
      </c>
      <c r="E1963">
        <v>135490</v>
      </c>
    </row>
    <row r="1964" spans="1:5" x14ac:dyDescent="0.25">
      <c r="A1964" s="2">
        <v>45783.581250000003</v>
      </c>
      <c r="B1964">
        <v>135455</v>
      </c>
      <c r="C1964">
        <v>135480</v>
      </c>
      <c r="D1964">
        <v>135440</v>
      </c>
      <c r="E1964">
        <v>135465</v>
      </c>
    </row>
    <row r="1965" spans="1:5" x14ac:dyDescent="0.25">
      <c r="A1965" s="2">
        <v>45783.580555555556</v>
      </c>
      <c r="B1965">
        <v>135475</v>
      </c>
      <c r="C1965">
        <v>135475</v>
      </c>
      <c r="D1965">
        <v>135440</v>
      </c>
      <c r="E1965">
        <v>135460</v>
      </c>
    </row>
    <row r="1966" spans="1:5" x14ac:dyDescent="0.25">
      <c r="A1966" s="2">
        <v>45783.579861111109</v>
      </c>
      <c r="B1966">
        <v>135465</v>
      </c>
      <c r="C1966">
        <v>135500</v>
      </c>
      <c r="D1966">
        <v>135460</v>
      </c>
      <c r="E1966">
        <v>135470</v>
      </c>
    </row>
    <row r="1967" spans="1:5" x14ac:dyDescent="0.25">
      <c r="A1967" s="2">
        <v>45783.57916666667</v>
      </c>
      <c r="B1967">
        <v>135445</v>
      </c>
      <c r="C1967">
        <v>135495</v>
      </c>
      <c r="D1967">
        <v>135425</v>
      </c>
      <c r="E1967">
        <v>135465</v>
      </c>
    </row>
    <row r="1968" spans="1:5" x14ac:dyDescent="0.25">
      <c r="A1968" s="2">
        <v>45783.578472222223</v>
      </c>
      <c r="B1968">
        <v>135440</v>
      </c>
      <c r="C1968">
        <v>135460</v>
      </c>
      <c r="D1968">
        <v>135425</v>
      </c>
      <c r="E1968">
        <v>135445</v>
      </c>
    </row>
    <row r="1969" spans="1:5" x14ac:dyDescent="0.25">
      <c r="A1969" s="2">
        <v>45783.577777777777</v>
      </c>
      <c r="B1969">
        <v>135430</v>
      </c>
      <c r="C1969">
        <v>135460</v>
      </c>
      <c r="D1969">
        <v>135410</v>
      </c>
      <c r="E1969">
        <v>135435</v>
      </c>
    </row>
    <row r="1970" spans="1:5" x14ac:dyDescent="0.25">
      <c r="A1970" s="2">
        <v>45783.57708333333</v>
      </c>
      <c r="B1970">
        <v>135415</v>
      </c>
      <c r="C1970">
        <v>135440</v>
      </c>
      <c r="D1970">
        <v>135350</v>
      </c>
      <c r="E1970">
        <v>135430</v>
      </c>
    </row>
    <row r="1971" spans="1:5" x14ac:dyDescent="0.25">
      <c r="A1971" s="2">
        <v>45783.576388888891</v>
      </c>
      <c r="B1971">
        <v>135470</v>
      </c>
      <c r="C1971">
        <v>135480</v>
      </c>
      <c r="D1971">
        <v>135405</v>
      </c>
      <c r="E1971">
        <v>135415</v>
      </c>
    </row>
    <row r="1972" spans="1:5" x14ac:dyDescent="0.25">
      <c r="A1972" s="2">
        <v>45783.575694444444</v>
      </c>
      <c r="B1972">
        <v>135470</v>
      </c>
      <c r="C1972">
        <v>135480</v>
      </c>
      <c r="D1972">
        <v>135420</v>
      </c>
      <c r="E1972">
        <v>135475</v>
      </c>
    </row>
    <row r="1973" spans="1:5" x14ac:dyDescent="0.25">
      <c r="A1973" s="2">
        <v>45783.574999999997</v>
      </c>
      <c r="B1973">
        <v>135455</v>
      </c>
      <c r="C1973">
        <v>135475</v>
      </c>
      <c r="D1973">
        <v>135430</v>
      </c>
      <c r="E1973">
        <v>135470</v>
      </c>
    </row>
    <row r="1974" spans="1:5" x14ac:dyDescent="0.25">
      <c r="A1974" s="2">
        <v>45783.574305555558</v>
      </c>
      <c r="B1974">
        <v>135425</v>
      </c>
      <c r="C1974">
        <v>135455</v>
      </c>
      <c r="D1974">
        <v>135400</v>
      </c>
      <c r="E1974">
        <v>135455</v>
      </c>
    </row>
    <row r="1975" spans="1:5" x14ac:dyDescent="0.25">
      <c r="A1975" s="2">
        <v>45783.573611111111</v>
      </c>
      <c r="B1975">
        <v>135405</v>
      </c>
      <c r="C1975">
        <v>135430</v>
      </c>
      <c r="D1975">
        <v>135360</v>
      </c>
      <c r="E1975">
        <v>135425</v>
      </c>
    </row>
    <row r="1976" spans="1:5" x14ac:dyDescent="0.25">
      <c r="A1976" s="2">
        <v>45783.572916666664</v>
      </c>
      <c r="B1976">
        <v>135410</v>
      </c>
      <c r="C1976">
        <v>135430</v>
      </c>
      <c r="D1976">
        <v>135325</v>
      </c>
      <c r="E1976">
        <v>135405</v>
      </c>
    </row>
    <row r="1977" spans="1:5" x14ac:dyDescent="0.25">
      <c r="A1977" s="2">
        <v>45783.572222222225</v>
      </c>
      <c r="B1977">
        <v>135470</v>
      </c>
      <c r="C1977">
        <v>135485</v>
      </c>
      <c r="D1977">
        <v>135390</v>
      </c>
      <c r="E1977">
        <v>135410</v>
      </c>
    </row>
    <row r="1978" spans="1:5" x14ac:dyDescent="0.25">
      <c r="A1978" s="2">
        <v>45783.571527777778</v>
      </c>
      <c r="B1978">
        <v>135530</v>
      </c>
      <c r="C1978">
        <v>135535</v>
      </c>
      <c r="D1978">
        <v>135455</v>
      </c>
      <c r="E1978">
        <v>135465</v>
      </c>
    </row>
    <row r="1979" spans="1:5" x14ac:dyDescent="0.25">
      <c r="A1979" s="2">
        <v>45783.570833333331</v>
      </c>
      <c r="B1979">
        <v>135515</v>
      </c>
      <c r="C1979">
        <v>135550</v>
      </c>
      <c r="D1979">
        <v>135505</v>
      </c>
      <c r="E1979">
        <v>135530</v>
      </c>
    </row>
    <row r="1980" spans="1:5" x14ac:dyDescent="0.25">
      <c r="A1980" s="2">
        <v>45783.570138888892</v>
      </c>
      <c r="B1980">
        <v>135540</v>
      </c>
      <c r="C1980">
        <v>135555</v>
      </c>
      <c r="D1980">
        <v>135485</v>
      </c>
      <c r="E1980">
        <v>135515</v>
      </c>
    </row>
    <row r="1981" spans="1:5" x14ac:dyDescent="0.25">
      <c r="A1981" s="2">
        <v>45783.569444444445</v>
      </c>
      <c r="B1981">
        <v>135615</v>
      </c>
      <c r="C1981">
        <v>135635</v>
      </c>
      <c r="D1981">
        <v>135530</v>
      </c>
      <c r="E1981">
        <v>135535</v>
      </c>
    </row>
    <row r="1982" spans="1:5" x14ac:dyDescent="0.25">
      <c r="A1982" s="2">
        <v>45783.568749999999</v>
      </c>
      <c r="B1982">
        <v>135595</v>
      </c>
      <c r="C1982">
        <v>135635</v>
      </c>
      <c r="D1982">
        <v>135575</v>
      </c>
      <c r="E1982">
        <v>135610</v>
      </c>
    </row>
    <row r="1983" spans="1:5" x14ac:dyDescent="0.25">
      <c r="A1983" s="2">
        <v>45783.568055555559</v>
      </c>
      <c r="B1983">
        <v>135600</v>
      </c>
      <c r="C1983">
        <v>135635</v>
      </c>
      <c r="D1983">
        <v>135580</v>
      </c>
      <c r="E1983">
        <v>135590</v>
      </c>
    </row>
    <row r="1984" spans="1:5" x14ac:dyDescent="0.25">
      <c r="A1984" s="2">
        <v>45783.567361111112</v>
      </c>
      <c r="B1984">
        <v>135610</v>
      </c>
      <c r="C1984">
        <v>135670</v>
      </c>
      <c r="D1984">
        <v>135540</v>
      </c>
      <c r="E1984">
        <v>135600</v>
      </c>
    </row>
    <row r="1985" spans="1:5" x14ac:dyDescent="0.25">
      <c r="A1985" s="2">
        <v>45783.566666666666</v>
      </c>
      <c r="B1985">
        <v>135665</v>
      </c>
      <c r="C1985">
        <v>135670</v>
      </c>
      <c r="D1985">
        <v>135600</v>
      </c>
      <c r="E1985">
        <v>135605</v>
      </c>
    </row>
    <row r="1986" spans="1:5" x14ac:dyDescent="0.25">
      <c r="A1986" s="2">
        <v>45783.565972222219</v>
      </c>
      <c r="B1986">
        <v>135735</v>
      </c>
      <c r="C1986">
        <v>135740</v>
      </c>
      <c r="D1986">
        <v>135655</v>
      </c>
      <c r="E1986">
        <v>135670</v>
      </c>
    </row>
    <row r="1987" spans="1:5" x14ac:dyDescent="0.25">
      <c r="A1987" s="2">
        <v>45783.56527777778</v>
      </c>
      <c r="B1987">
        <v>135735</v>
      </c>
      <c r="C1987">
        <v>135745</v>
      </c>
      <c r="D1987">
        <v>135720</v>
      </c>
      <c r="E1987">
        <v>135730</v>
      </c>
    </row>
    <row r="1988" spans="1:5" x14ac:dyDescent="0.25">
      <c r="A1988" s="2">
        <v>45783.564583333333</v>
      </c>
      <c r="B1988">
        <v>135680</v>
      </c>
      <c r="C1988">
        <v>135745</v>
      </c>
      <c r="D1988">
        <v>135665</v>
      </c>
      <c r="E1988">
        <v>135735</v>
      </c>
    </row>
    <row r="1989" spans="1:5" x14ac:dyDescent="0.25">
      <c r="A1989" s="2">
        <v>45783.563888888886</v>
      </c>
      <c r="B1989">
        <v>135715</v>
      </c>
      <c r="C1989">
        <v>135730</v>
      </c>
      <c r="D1989">
        <v>135650</v>
      </c>
      <c r="E1989">
        <v>135680</v>
      </c>
    </row>
    <row r="1990" spans="1:5" x14ac:dyDescent="0.25">
      <c r="A1990" s="2">
        <v>45783.563194444447</v>
      </c>
      <c r="B1990">
        <v>135715</v>
      </c>
      <c r="C1990">
        <v>135740</v>
      </c>
      <c r="D1990">
        <v>135700</v>
      </c>
      <c r="E1990">
        <v>135715</v>
      </c>
    </row>
    <row r="1991" spans="1:5" x14ac:dyDescent="0.25">
      <c r="A1991" s="2">
        <v>45783.5625</v>
      </c>
      <c r="B1991">
        <v>135690</v>
      </c>
      <c r="C1991">
        <v>135720</v>
      </c>
      <c r="D1991">
        <v>135680</v>
      </c>
      <c r="E1991">
        <v>135720</v>
      </c>
    </row>
    <row r="1992" spans="1:5" x14ac:dyDescent="0.25">
      <c r="A1992" s="2">
        <v>45783.561805555553</v>
      </c>
      <c r="B1992">
        <v>135695</v>
      </c>
      <c r="C1992">
        <v>135715</v>
      </c>
      <c r="D1992">
        <v>135675</v>
      </c>
      <c r="E1992">
        <v>135685</v>
      </c>
    </row>
    <row r="1993" spans="1:5" x14ac:dyDescent="0.25">
      <c r="A1993" s="2">
        <v>45783.561111111114</v>
      </c>
      <c r="B1993">
        <v>135655</v>
      </c>
      <c r="C1993">
        <v>135710</v>
      </c>
      <c r="D1993">
        <v>135650</v>
      </c>
      <c r="E1993">
        <v>135700</v>
      </c>
    </row>
    <row r="1994" spans="1:5" x14ac:dyDescent="0.25">
      <c r="A1994" s="2">
        <v>45783.560416666667</v>
      </c>
      <c r="B1994">
        <v>135655</v>
      </c>
      <c r="C1994">
        <v>135685</v>
      </c>
      <c r="D1994">
        <v>135635</v>
      </c>
      <c r="E1994">
        <v>135660</v>
      </c>
    </row>
    <row r="1995" spans="1:5" x14ac:dyDescent="0.25">
      <c r="A1995" s="2">
        <v>45783.55972222222</v>
      </c>
      <c r="B1995">
        <v>135625</v>
      </c>
      <c r="C1995">
        <v>135655</v>
      </c>
      <c r="D1995">
        <v>135600</v>
      </c>
      <c r="E1995">
        <v>135655</v>
      </c>
    </row>
    <row r="1996" spans="1:5" x14ac:dyDescent="0.25">
      <c r="A1996" s="2">
        <v>45783.559027777781</v>
      </c>
      <c r="B1996">
        <v>135590</v>
      </c>
      <c r="C1996">
        <v>135645</v>
      </c>
      <c r="D1996">
        <v>135565</v>
      </c>
      <c r="E1996">
        <v>135625</v>
      </c>
    </row>
    <row r="1997" spans="1:5" x14ac:dyDescent="0.25">
      <c r="A1997" s="2">
        <v>45783.558333333334</v>
      </c>
      <c r="B1997">
        <v>135635</v>
      </c>
      <c r="C1997">
        <v>135640</v>
      </c>
      <c r="D1997">
        <v>135555</v>
      </c>
      <c r="E1997">
        <v>135595</v>
      </c>
    </row>
    <row r="1998" spans="1:5" x14ac:dyDescent="0.25">
      <c r="A1998" s="2">
        <v>45783.557638888888</v>
      </c>
      <c r="B1998">
        <v>135615</v>
      </c>
      <c r="C1998">
        <v>135650</v>
      </c>
      <c r="D1998">
        <v>135605</v>
      </c>
      <c r="E1998">
        <v>135635</v>
      </c>
    </row>
    <row r="1999" spans="1:5" x14ac:dyDescent="0.25">
      <c r="A1999" s="2">
        <v>45783.556944444441</v>
      </c>
      <c r="B1999">
        <v>135590</v>
      </c>
      <c r="C1999">
        <v>135640</v>
      </c>
      <c r="D1999">
        <v>135560</v>
      </c>
      <c r="E1999">
        <v>135615</v>
      </c>
    </row>
    <row r="2000" spans="1:5" x14ac:dyDescent="0.25">
      <c r="A2000" s="2">
        <v>45783.556250000001</v>
      </c>
      <c r="B2000">
        <v>135585</v>
      </c>
      <c r="C2000">
        <v>135610</v>
      </c>
      <c r="D2000">
        <v>135540</v>
      </c>
      <c r="E2000">
        <v>135590</v>
      </c>
    </row>
    <row r="2001" spans="1:5" x14ac:dyDescent="0.25">
      <c r="A2001" s="2">
        <v>45783.555555555555</v>
      </c>
      <c r="B2001">
        <v>135630</v>
      </c>
      <c r="C2001">
        <v>135655</v>
      </c>
      <c r="D2001">
        <v>135580</v>
      </c>
      <c r="E2001">
        <v>135585</v>
      </c>
    </row>
    <row r="2002" spans="1:5" x14ac:dyDescent="0.25">
      <c r="A2002" s="2">
        <v>45783.554861111108</v>
      </c>
      <c r="B2002">
        <v>135685</v>
      </c>
      <c r="C2002">
        <v>135695</v>
      </c>
      <c r="D2002">
        <v>135625</v>
      </c>
      <c r="E2002">
        <v>135630</v>
      </c>
    </row>
    <row r="2003" spans="1:5" x14ac:dyDescent="0.25">
      <c r="A2003" s="2">
        <v>45783.554166666669</v>
      </c>
      <c r="B2003">
        <v>135770</v>
      </c>
      <c r="C2003">
        <v>135795</v>
      </c>
      <c r="D2003">
        <v>135660</v>
      </c>
      <c r="E2003">
        <v>135685</v>
      </c>
    </row>
    <row r="2004" spans="1:5" x14ac:dyDescent="0.25">
      <c r="A2004" s="2">
        <v>45783.553472222222</v>
      </c>
      <c r="B2004">
        <v>135805</v>
      </c>
      <c r="C2004">
        <v>135820</v>
      </c>
      <c r="D2004">
        <v>135730</v>
      </c>
      <c r="E2004">
        <v>135765</v>
      </c>
    </row>
    <row r="2005" spans="1:5" x14ac:dyDescent="0.25">
      <c r="A2005" s="2">
        <v>45783.552777777775</v>
      </c>
      <c r="B2005">
        <v>135745</v>
      </c>
      <c r="C2005">
        <v>135830</v>
      </c>
      <c r="D2005">
        <v>135735</v>
      </c>
      <c r="E2005">
        <v>135805</v>
      </c>
    </row>
    <row r="2006" spans="1:5" x14ac:dyDescent="0.25">
      <c r="A2006" s="2">
        <v>45783.552083333336</v>
      </c>
      <c r="B2006">
        <v>135765</v>
      </c>
      <c r="C2006">
        <v>135800</v>
      </c>
      <c r="D2006">
        <v>135725</v>
      </c>
      <c r="E2006">
        <v>135740</v>
      </c>
    </row>
    <row r="2007" spans="1:5" x14ac:dyDescent="0.25">
      <c r="A2007" s="2">
        <v>45783.551388888889</v>
      </c>
      <c r="B2007">
        <v>135725</v>
      </c>
      <c r="C2007">
        <v>135830</v>
      </c>
      <c r="D2007">
        <v>135715</v>
      </c>
      <c r="E2007">
        <v>135765</v>
      </c>
    </row>
    <row r="2008" spans="1:5" x14ac:dyDescent="0.25">
      <c r="A2008" s="2">
        <v>45783.550694444442</v>
      </c>
      <c r="B2008">
        <v>135620</v>
      </c>
      <c r="C2008">
        <v>135790</v>
      </c>
      <c r="D2008">
        <v>135615</v>
      </c>
      <c r="E2008">
        <v>135725</v>
      </c>
    </row>
    <row r="2009" spans="1:5" x14ac:dyDescent="0.25">
      <c r="A2009" s="2">
        <v>45783.55</v>
      </c>
      <c r="B2009">
        <v>135575</v>
      </c>
      <c r="C2009">
        <v>135635</v>
      </c>
      <c r="D2009">
        <v>135570</v>
      </c>
      <c r="E2009">
        <v>135620</v>
      </c>
    </row>
    <row r="2010" spans="1:5" x14ac:dyDescent="0.25">
      <c r="A2010" s="2">
        <v>45783.549305555556</v>
      </c>
      <c r="B2010">
        <v>135535</v>
      </c>
      <c r="C2010">
        <v>135600</v>
      </c>
      <c r="D2010">
        <v>135525</v>
      </c>
      <c r="E2010">
        <v>135570</v>
      </c>
    </row>
    <row r="2011" spans="1:5" x14ac:dyDescent="0.25">
      <c r="A2011" s="2">
        <v>45783.548611111109</v>
      </c>
      <c r="B2011">
        <v>135530</v>
      </c>
      <c r="C2011">
        <v>135550</v>
      </c>
      <c r="D2011">
        <v>135525</v>
      </c>
      <c r="E2011">
        <v>135530</v>
      </c>
    </row>
    <row r="2012" spans="1:5" x14ac:dyDescent="0.25">
      <c r="A2012" s="2">
        <v>45783.54791666667</v>
      </c>
      <c r="B2012">
        <v>135525</v>
      </c>
      <c r="C2012">
        <v>135565</v>
      </c>
      <c r="D2012">
        <v>135495</v>
      </c>
      <c r="E2012">
        <v>135530</v>
      </c>
    </row>
    <row r="2013" spans="1:5" x14ac:dyDescent="0.25">
      <c r="A2013" s="2">
        <v>45783.547222222223</v>
      </c>
      <c r="B2013">
        <v>135460</v>
      </c>
      <c r="C2013">
        <v>135535</v>
      </c>
      <c r="D2013">
        <v>135460</v>
      </c>
      <c r="E2013">
        <v>135530</v>
      </c>
    </row>
    <row r="2014" spans="1:5" x14ac:dyDescent="0.25">
      <c r="A2014" s="2">
        <v>45783.546527777777</v>
      </c>
      <c r="B2014">
        <v>135440</v>
      </c>
      <c r="C2014">
        <v>135460</v>
      </c>
      <c r="D2014">
        <v>135425</v>
      </c>
      <c r="E2014">
        <v>135460</v>
      </c>
    </row>
    <row r="2015" spans="1:5" x14ac:dyDescent="0.25">
      <c r="A2015" s="2">
        <v>45783.54583333333</v>
      </c>
      <c r="B2015">
        <v>135450</v>
      </c>
      <c r="C2015">
        <v>135465</v>
      </c>
      <c r="D2015">
        <v>135430</v>
      </c>
      <c r="E2015">
        <v>135435</v>
      </c>
    </row>
    <row r="2016" spans="1:5" x14ac:dyDescent="0.25">
      <c r="A2016" s="2">
        <v>45783.545138888891</v>
      </c>
      <c r="B2016">
        <v>135445</v>
      </c>
      <c r="C2016">
        <v>135450</v>
      </c>
      <c r="D2016">
        <v>135405</v>
      </c>
      <c r="E2016">
        <v>135450</v>
      </c>
    </row>
    <row r="2017" spans="1:5" x14ac:dyDescent="0.25">
      <c r="A2017" s="2">
        <v>45783.544444444444</v>
      </c>
      <c r="B2017">
        <v>135430</v>
      </c>
      <c r="C2017">
        <v>135465</v>
      </c>
      <c r="D2017">
        <v>135425</v>
      </c>
      <c r="E2017">
        <v>135440</v>
      </c>
    </row>
    <row r="2018" spans="1:5" x14ac:dyDescent="0.25">
      <c r="A2018" s="2">
        <v>45783.543749999997</v>
      </c>
      <c r="B2018">
        <v>135450</v>
      </c>
      <c r="C2018">
        <v>135460</v>
      </c>
      <c r="D2018">
        <v>135420</v>
      </c>
      <c r="E2018">
        <v>135430</v>
      </c>
    </row>
    <row r="2019" spans="1:5" x14ac:dyDescent="0.25">
      <c r="A2019" s="2">
        <v>45783.543055555558</v>
      </c>
      <c r="B2019">
        <v>135400</v>
      </c>
      <c r="C2019">
        <v>135460</v>
      </c>
      <c r="D2019">
        <v>135395</v>
      </c>
      <c r="E2019">
        <v>135445</v>
      </c>
    </row>
    <row r="2020" spans="1:5" x14ac:dyDescent="0.25">
      <c r="A2020" s="2">
        <v>45783.542361111111</v>
      </c>
      <c r="B2020">
        <v>135395</v>
      </c>
      <c r="C2020">
        <v>135420</v>
      </c>
      <c r="D2020">
        <v>135375</v>
      </c>
      <c r="E2020">
        <v>135395</v>
      </c>
    </row>
    <row r="2021" spans="1:5" x14ac:dyDescent="0.25">
      <c r="A2021" s="2">
        <v>45783.541666666664</v>
      </c>
      <c r="B2021">
        <v>135395</v>
      </c>
      <c r="C2021">
        <v>135415</v>
      </c>
      <c r="D2021">
        <v>135370</v>
      </c>
      <c r="E2021">
        <v>135395</v>
      </c>
    </row>
    <row r="2022" spans="1:5" x14ac:dyDescent="0.25">
      <c r="A2022" s="2">
        <v>45783.540972222225</v>
      </c>
      <c r="B2022">
        <v>135420</v>
      </c>
      <c r="C2022">
        <v>135440</v>
      </c>
      <c r="D2022">
        <v>135390</v>
      </c>
      <c r="E2022">
        <v>135395</v>
      </c>
    </row>
    <row r="2023" spans="1:5" x14ac:dyDescent="0.25">
      <c r="A2023" s="2">
        <v>45783.540277777778</v>
      </c>
      <c r="B2023">
        <v>135390</v>
      </c>
      <c r="C2023">
        <v>135450</v>
      </c>
      <c r="D2023">
        <v>135385</v>
      </c>
      <c r="E2023">
        <v>135420</v>
      </c>
    </row>
    <row r="2024" spans="1:5" x14ac:dyDescent="0.25">
      <c r="A2024" s="2">
        <v>45783.539583333331</v>
      </c>
      <c r="B2024">
        <v>135405</v>
      </c>
      <c r="C2024">
        <v>135410</v>
      </c>
      <c r="D2024">
        <v>135370</v>
      </c>
      <c r="E2024">
        <v>135385</v>
      </c>
    </row>
    <row r="2025" spans="1:5" x14ac:dyDescent="0.25">
      <c r="A2025" s="2">
        <v>45783.538888888892</v>
      </c>
      <c r="B2025">
        <v>135370</v>
      </c>
      <c r="C2025">
        <v>135435</v>
      </c>
      <c r="D2025">
        <v>135365</v>
      </c>
      <c r="E2025">
        <v>135405</v>
      </c>
    </row>
    <row r="2026" spans="1:5" x14ac:dyDescent="0.25">
      <c r="A2026" s="2">
        <v>45783.538194444445</v>
      </c>
      <c r="B2026">
        <v>135395</v>
      </c>
      <c r="C2026">
        <v>135430</v>
      </c>
      <c r="D2026">
        <v>135360</v>
      </c>
      <c r="E2026">
        <v>135370</v>
      </c>
    </row>
    <row r="2027" spans="1:5" x14ac:dyDescent="0.25">
      <c r="A2027" s="2">
        <v>45783.537499999999</v>
      </c>
      <c r="B2027">
        <v>135385</v>
      </c>
      <c r="C2027">
        <v>135440</v>
      </c>
      <c r="D2027">
        <v>135370</v>
      </c>
      <c r="E2027">
        <v>135395</v>
      </c>
    </row>
    <row r="2028" spans="1:5" x14ac:dyDescent="0.25">
      <c r="A2028" s="2">
        <v>45783.536805555559</v>
      </c>
      <c r="B2028">
        <v>135450</v>
      </c>
      <c r="C2028">
        <v>135475</v>
      </c>
      <c r="D2028">
        <v>135380</v>
      </c>
      <c r="E2028">
        <v>135385</v>
      </c>
    </row>
    <row r="2029" spans="1:5" x14ac:dyDescent="0.25">
      <c r="A2029" s="2">
        <v>45783.536111111112</v>
      </c>
      <c r="B2029">
        <v>135425</v>
      </c>
      <c r="C2029">
        <v>135475</v>
      </c>
      <c r="D2029">
        <v>135415</v>
      </c>
      <c r="E2029">
        <v>135450</v>
      </c>
    </row>
    <row r="2030" spans="1:5" x14ac:dyDescent="0.25">
      <c r="A2030" s="2">
        <v>45783.535416666666</v>
      </c>
      <c r="B2030">
        <v>135490</v>
      </c>
      <c r="C2030">
        <v>135495</v>
      </c>
      <c r="D2030">
        <v>135415</v>
      </c>
      <c r="E2030">
        <v>135430</v>
      </c>
    </row>
    <row r="2031" spans="1:5" x14ac:dyDescent="0.25">
      <c r="A2031" s="2">
        <v>45783.534722222219</v>
      </c>
      <c r="B2031">
        <v>135540</v>
      </c>
      <c r="C2031">
        <v>135550</v>
      </c>
      <c r="D2031">
        <v>135480</v>
      </c>
      <c r="E2031">
        <v>135485</v>
      </c>
    </row>
    <row r="2032" spans="1:5" x14ac:dyDescent="0.25">
      <c r="A2032" s="2">
        <v>45783.53402777778</v>
      </c>
      <c r="B2032">
        <v>135565</v>
      </c>
      <c r="C2032">
        <v>135570</v>
      </c>
      <c r="D2032">
        <v>135520</v>
      </c>
      <c r="E2032">
        <v>135535</v>
      </c>
    </row>
    <row r="2033" spans="1:5" x14ac:dyDescent="0.25">
      <c r="A2033" s="2">
        <v>45783.533333333333</v>
      </c>
      <c r="B2033">
        <v>135595</v>
      </c>
      <c r="C2033">
        <v>135595</v>
      </c>
      <c r="D2033">
        <v>135560</v>
      </c>
      <c r="E2033">
        <v>135570</v>
      </c>
    </row>
    <row r="2034" spans="1:5" x14ac:dyDescent="0.25">
      <c r="A2034" s="2">
        <v>45783.532638888886</v>
      </c>
      <c r="B2034">
        <v>135620</v>
      </c>
      <c r="C2034">
        <v>135640</v>
      </c>
      <c r="D2034">
        <v>135570</v>
      </c>
      <c r="E2034">
        <v>135590</v>
      </c>
    </row>
    <row r="2035" spans="1:5" x14ac:dyDescent="0.25">
      <c r="A2035" s="2">
        <v>45783.531944444447</v>
      </c>
      <c r="B2035">
        <v>135605</v>
      </c>
      <c r="C2035">
        <v>135625</v>
      </c>
      <c r="D2035">
        <v>135575</v>
      </c>
      <c r="E2035">
        <v>135625</v>
      </c>
    </row>
    <row r="2036" spans="1:5" x14ac:dyDescent="0.25">
      <c r="A2036" s="2">
        <v>45783.53125</v>
      </c>
      <c r="B2036">
        <v>135615</v>
      </c>
      <c r="C2036">
        <v>135625</v>
      </c>
      <c r="D2036">
        <v>135585</v>
      </c>
      <c r="E2036">
        <v>135610</v>
      </c>
    </row>
    <row r="2037" spans="1:5" x14ac:dyDescent="0.25">
      <c r="A2037" s="2">
        <v>45783.530555555553</v>
      </c>
      <c r="B2037">
        <v>135615</v>
      </c>
      <c r="C2037">
        <v>135625</v>
      </c>
      <c r="D2037">
        <v>135575</v>
      </c>
      <c r="E2037">
        <v>135615</v>
      </c>
    </row>
    <row r="2038" spans="1:5" x14ac:dyDescent="0.25">
      <c r="A2038" s="2">
        <v>45783.529861111114</v>
      </c>
      <c r="B2038">
        <v>135685</v>
      </c>
      <c r="C2038">
        <v>135700</v>
      </c>
      <c r="D2038">
        <v>135610</v>
      </c>
      <c r="E2038">
        <v>135615</v>
      </c>
    </row>
    <row r="2039" spans="1:5" x14ac:dyDescent="0.25">
      <c r="A2039" s="2">
        <v>45783.529166666667</v>
      </c>
      <c r="B2039">
        <v>135730</v>
      </c>
      <c r="C2039">
        <v>135740</v>
      </c>
      <c r="D2039">
        <v>135675</v>
      </c>
      <c r="E2039">
        <v>135685</v>
      </c>
    </row>
    <row r="2040" spans="1:5" x14ac:dyDescent="0.25">
      <c r="A2040" s="2">
        <v>45783.52847222222</v>
      </c>
      <c r="B2040">
        <v>135700</v>
      </c>
      <c r="C2040">
        <v>135750</v>
      </c>
      <c r="D2040">
        <v>135680</v>
      </c>
      <c r="E2040">
        <v>135725</v>
      </c>
    </row>
    <row r="2041" spans="1:5" x14ac:dyDescent="0.25">
      <c r="A2041" s="2">
        <v>45783.527777777781</v>
      </c>
      <c r="B2041">
        <v>135795</v>
      </c>
      <c r="C2041">
        <v>135805</v>
      </c>
      <c r="D2041">
        <v>135695</v>
      </c>
      <c r="E2041">
        <v>135695</v>
      </c>
    </row>
    <row r="2042" spans="1:5" x14ac:dyDescent="0.25">
      <c r="A2042" s="2">
        <v>45783.527083333334</v>
      </c>
      <c r="B2042">
        <v>135820</v>
      </c>
      <c r="C2042">
        <v>135825</v>
      </c>
      <c r="D2042">
        <v>135785</v>
      </c>
      <c r="E2042">
        <v>135795</v>
      </c>
    </row>
    <row r="2043" spans="1:5" x14ac:dyDescent="0.25">
      <c r="A2043" s="2">
        <v>45783.526388888888</v>
      </c>
      <c r="B2043">
        <v>135785</v>
      </c>
      <c r="C2043">
        <v>135830</v>
      </c>
      <c r="D2043">
        <v>135775</v>
      </c>
      <c r="E2043">
        <v>135815</v>
      </c>
    </row>
    <row r="2044" spans="1:5" x14ac:dyDescent="0.25">
      <c r="A2044" s="2">
        <v>45783.525694444441</v>
      </c>
      <c r="B2044">
        <v>135775</v>
      </c>
      <c r="C2044">
        <v>135810</v>
      </c>
      <c r="D2044">
        <v>135760</v>
      </c>
      <c r="E2044">
        <v>135780</v>
      </c>
    </row>
    <row r="2045" spans="1:5" x14ac:dyDescent="0.25">
      <c r="A2045" s="2">
        <v>45783.525000000001</v>
      </c>
      <c r="B2045">
        <v>135825</v>
      </c>
      <c r="C2045">
        <v>135840</v>
      </c>
      <c r="D2045">
        <v>135770</v>
      </c>
      <c r="E2045">
        <v>135770</v>
      </c>
    </row>
    <row r="2046" spans="1:5" x14ac:dyDescent="0.25">
      <c r="A2046" s="2">
        <v>45783.524305555555</v>
      </c>
      <c r="B2046">
        <v>135815</v>
      </c>
      <c r="C2046">
        <v>135840</v>
      </c>
      <c r="D2046">
        <v>135800</v>
      </c>
      <c r="E2046">
        <v>135825</v>
      </c>
    </row>
    <row r="2047" spans="1:5" x14ac:dyDescent="0.25">
      <c r="A2047" s="2">
        <v>45783.523611111108</v>
      </c>
      <c r="B2047">
        <v>135750</v>
      </c>
      <c r="C2047">
        <v>135830</v>
      </c>
      <c r="D2047">
        <v>135740</v>
      </c>
      <c r="E2047">
        <v>135815</v>
      </c>
    </row>
    <row r="2048" spans="1:5" x14ac:dyDescent="0.25">
      <c r="A2048" s="2">
        <v>45783.522916666669</v>
      </c>
      <c r="B2048">
        <v>135705</v>
      </c>
      <c r="C2048">
        <v>135765</v>
      </c>
      <c r="D2048">
        <v>135700</v>
      </c>
      <c r="E2048">
        <v>135750</v>
      </c>
    </row>
    <row r="2049" spans="1:5" x14ac:dyDescent="0.25">
      <c r="A2049" s="2">
        <v>45783.522222222222</v>
      </c>
      <c r="B2049">
        <v>135700</v>
      </c>
      <c r="C2049">
        <v>135715</v>
      </c>
      <c r="D2049">
        <v>135675</v>
      </c>
      <c r="E2049">
        <v>135705</v>
      </c>
    </row>
    <row r="2050" spans="1:5" x14ac:dyDescent="0.25">
      <c r="A2050" s="2">
        <v>45783.521527777775</v>
      </c>
      <c r="B2050">
        <v>135740</v>
      </c>
      <c r="C2050">
        <v>135750</v>
      </c>
      <c r="D2050">
        <v>135700</v>
      </c>
      <c r="E2050">
        <v>135700</v>
      </c>
    </row>
    <row r="2051" spans="1:5" x14ac:dyDescent="0.25">
      <c r="A2051" s="2">
        <v>45783.520833333336</v>
      </c>
      <c r="B2051">
        <v>135660</v>
      </c>
      <c r="C2051">
        <v>135750</v>
      </c>
      <c r="D2051">
        <v>135660</v>
      </c>
      <c r="E2051">
        <v>135745</v>
      </c>
    </row>
    <row r="2052" spans="1:5" x14ac:dyDescent="0.25">
      <c r="A2052" s="2">
        <v>45783.520138888889</v>
      </c>
      <c r="B2052">
        <v>135660</v>
      </c>
      <c r="C2052">
        <v>135670</v>
      </c>
      <c r="D2052">
        <v>135640</v>
      </c>
      <c r="E2052">
        <v>135665</v>
      </c>
    </row>
    <row r="2053" spans="1:5" x14ac:dyDescent="0.25">
      <c r="A2053" s="2">
        <v>45783.519444444442</v>
      </c>
      <c r="B2053">
        <v>135730</v>
      </c>
      <c r="C2053">
        <v>135735</v>
      </c>
      <c r="D2053">
        <v>135630</v>
      </c>
      <c r="E2053">
        <v>135660</v>
      </c>
    </row>
    <row r="2054" spans="1:5" x14ac:dyDescent="0.25">
      <c r="A2054" s="2">
        <v>45783.518750000003</v>
      </c>
      <c r="B2054">
        <v>135675</v>
      </c>
      <c r="C2054">
        <v>135740</v>
      </c>
      <c r="D2054">
        <v>135665</v>
      </c>
      <c r="E2054">
        <v>135730</v>
      </c>
    </row>
    <row r="2055" spans="1:5" x14ac:dyDescent="0.25">
      <c r="A2055" s="2">
        <v>45783.518055555556</v>
      </c>
      <c r="B2055">
        <v>135700</v>
      </c>
      <c r="C2055">
        <v>135700</v>
      </c>
      <c r="D2055">
        <v>135655</v>
      </c>
      <c r="E2055">
        <v>135675</v>
      </c>
    </row>
    <row r="2056" spans="1:5" x14ac:dyDescent="0.25">
      <c r="A2056" s="2">
        <v>45783.517361111109</v>
      </c>
      <c r="B2056">
        <v>135725</v>
      </c>
      <c r="C2056">
        <v>135750</v>
      </c>
      <c r="D2056">
        <v>135695</v>
      </c>
      <c r="E2056">
        <v>135695</v>
      </c>
    </row>
    <row r="2057" spans="1:5" x14ac:dyDescent="0.25">
      <c r="A2057" s="2">
        <v>45783.51666666667</v>
      </c>
      <c r="B2057">
        <v>135715</v>
      </c>
      <c r="C2057">
        <v>135755</v>
      </c>
      <c r="D2057">
        <v>135705</v>
      </c>
      <c r="E2057">
        <v>135725</v>
      </c>
    </row>
    <row r="2058" spans="1:5" x14ac:dyDescent="0.25">
      <c r="A2058" s="2">
        <v>45783.515972222223</v>
      </c>
      <c r="B2058">
        <v>135680</v>
      </c>
      <c r="C2058">
        <v>135725</v>
      </c>
      <c r="D2058">
        <v>135675</v>
      </c>
      <c r="E2058">
        <v>135710</v>
      </c>
    </row>
    <row r="2059" spans="1:5" x14ac:dyDescent="0.25">
      <c r="A2059" s="2">
        <v>45783.515277777777</v>
      </c>
      <c r="B2059">
        <v>135705</v>
      </c>
      <c r="C2059">
        <v>135705</v>
      </c>
      <c r="D2059">
        <v>135660</v>
      </c>
      <c r="E2059">
        <v>135680</v>
      </c>
    </row>
    <row r="2060" spans="1:5" x14ac:dyDescent="0.25">
      <c r="A2060" s="2">
        <v>45783.51458333333</v>
      </c>
      <c r="B2060">
        <v>135690</v>
      </c>
      <c r="C2060">
        <v>135720</v>
      </c>
      <c r="D2060">
        <v>135675</v>
      </c>
      <c r="E2060">
        <v>135700</v>
      </c>
    </row>
    <row r="2061" spans="1:5" x14ac:dyDescent="0.25">
      <c r="A2061" s="2">
        <v>45783.513888888891</v>
      </c>
      <c r="B2061">
        <v>135650</v>
      </c>
      <c r="C2061">
        <v>135695</v>
      </c>
      <c r="D2061">
        <v>135630</v>
      </c>
      <c r="E2061">
        <v>135690</v>
      </c>
    </row>
    <row r="2062" spans="1:5" x14ac:dyDescent="0.25">
      <c r="A2062" s="2">
        <v>45783.513194444444</v>
      </c>
      <c r="B2062">
        <v>135690</v>
      </c>
      <c r="C2062">
        <v>135690</v>
      </c>
      <c r="D2062">
        <v>135625</v>
      </c>
      <c r="E2062">
        <v>135645</v>
      </c>
    </row>
    <row r="2063" spans="1:5" x14ac:dyDescent="0.25">
      <c r="A2063" s="2">
        <v>45783.512499999997</v>
      </c>
      <c r="B2063">
        <v>135705</v>
      </c>
      <c r="C2063">
        <v>135715</v>
      </c>
      <c r="D2063">
        <v>135670</v>
      </c>
      <c r="E2063">
        <v>135685</v>
      </c>
    </row>
    <row r="2064" spans="1:5" x14ac:dyDescent="0.25">
      <c r="A2064" s="2">
        <v>45783.511805555558</v>
      </c>
      <c r="B2064">
        <v>135660</v>
      </c>
      <c r="C2064">
        <v>135715</v>
      </c>
      <c r="D2064">
        <v>135650</v>
      </c>
      <c r="E2064">
        <v>135705</v>
      </c>
    </row>
    <row r="2065" spans="1:5" x14ac:dyDescent="0.25">
      <c r="A2065" s="2">
        <v>45783.511111111111</v>
      </c>
      <c r="B2065">
        <v>135695</v>
      </c>
      <c r="C2065">
        <v>135700</v>
      </c>
      <c r="D2065">
        <v>135615</v>
      </c>
      <c r="E2065">
        <v>135665</v>
      </c>
    </row>
    <row r="2066" spans="1:5" x14ac:dyDescent="0.25">
      <c r="A2066" s="2">
        <v>45783.510416666664</v>
      </c>
      <c r="B2066">
        <v>135670</v>
      </c>
      <c r="C2066">
        <v>135755</v>
      </c>
      <c r="D2066">
        <v>135660</v>
      </c>
      <c r="E2066">
        <v>135695</v>
      </c>
    </row>
    <row r="2067" spans="1:5" x14ac:dyDescent="0.25">
      <c r="A2067" s="2">
        <v>45783.509722222225</v>
      </c>
      <c r="B2067">
        <v>135735</v>
      </c>
      <c r="C2067">
        <v>135765</v>
      </c>
      <c r="D2067">
        <v>135665</v>
      </c>
      <c r="E2067">
        <v>135665</v>
      </c>
    </row>
    <row r="2068" spans="1:5" x14ac:dyDescent="0.25">
      <c r="A2068" s="2">
        <v>45783.509027777778</v>
      </c>
      <c r="B2068">
        <v>135790</v>
      </c>
      <c r="C2068">
        <v>135810</v>
      </c>
      <c r="D2068">
        <v>135730</v>
      </c>
      <c r="E2068">
        <v>135740</v>
      </c>
    </row>
    <row r="2069" spans="1:5" x14ac:dyDescent="0.25">
      <c r="A2069" s="2">
        <v>45783.508333333331</v>
      </c>
      <c r="B2069">
        <v>135795</v>
      </c>
      <c r="C2069">
        <v>135820</v>
      </c>
      <c r="D2069">
        <v>135775</v>
      </c>
      <c r="E2069">
        <v>135790</v>
      </c>
    </row>
    <row r="2070" spans="1:5" x14ac:dyDescent="0.25">
      <c r="A2070" s="2">
        <v>45783.507638888892</v>
      </c>
      <c r="B2070">
        <v>135760</v>
      </c>
      <c r="C2070">
        <v>135815</v>
      </c>
      <c r="D2070">
        <v>135755</v>
      </c>
      <c r="E2070">
        <v>135800</v>
      </c>
    </row>
    <row r="2071" spans="1:5" x14ac:dyDescent="0.25">
      <c r="A2071" s="2">
        <v>45783.506944444445</v>
      </c>
      <c r="B2071">
        <v>135740</v>
      </c>
      <c r="C2071">
        <v>135800</v>
      </c>
      <c r="D2071">
        <v>135730</v>
      </c>
      <c r="E2071">
        <v>135760</v>
      </c>
    </row>
    <row r="2072" spans="1:5" x14ac:dyDescent="0.25">
      <c r="A2072" s="2">
        <v>45783.506249999999</v>
      </c>
      <c r="B2072">
        <v>135755</v>
      </c>
      <c r="C2072">
        <v>135775</v>
      </c>
      <c r="D2072">
        <v>135735</v>
      </c>
      <c r="E2072">
        <v>135740</v>
      </c>
    </row>
    <row r="2073" spans="1:5" x14ac:dyDescent="0.25">
      <c r="A2073" s="2">
        <v>45783.505555555559</v>
      </c>
      <c r="B2073">
        <v>135780</v>
      </c>
      <c r="C2073">
        <v>135790</v>
      </c>
      <c r="D2073">
        <v>135740</v>
      </c>
      <c r="E2073">
        <v>135750</v>
      </c>
    </row>
    <row r="2074" spans="1:5" x14ac:dyDescent="0.25">
      <c r="A2074" s="2">
        <v>45783.504861111112</v>
      </c>
      <c r="B2074">
        <v>135675</v>
      </c>
      <c r="C2074">
        <v>135785</v>
      </c>
      <c r="D2074">
        <v>135665</v>
      </c>
      <c r="E2074">
        <v>135775</v>
      </c>
    </row>
    <row r="2075" spans="1:5" x14ac:dyDescent="0.25">
      <c r="A2075" s="2">
        <v>45783.504166666666</v>
      </c>
      <c r="B2075">
        <v>135635</v>
      </c>
      <c r="C2075">
        <v>135675</v>
      </c>
      <c r="D2075">
        <v>135605</v>
      </c>
      <c r="E2075">
        <v>135670</v>
      </c>
    </row>
    <row r="2076" spans="1:5" x14ac:dyDescent="0.25">
      <c r="A2076" s="2">
        <v>45783.503472222219</v>
      </c>
      <c r="B2076">
        <v>135645</v>
      </c>
      <c r="C2076">
        <v>135665</v>
      </c>
      <c r="D2076">
        <v>135605</v>
      </c>
      <c r="E2076">
        <v>135635</v>
      </c>
    </row>
    <row r="2077" spans="1:5" x14ac:dyDescent="0.25">
      <c r="A2077" s="2">
        <v>45783.50277777778</v>
      </c>
      <c r="B2077">
        <v>135600</v>
      </c>
      <c r="C2077">
        <v>135665</v>
      </c>
      <c r="D2077">
        <v>135580</v>
      </c>
      <c r="E2077">
        <v>135645</v>
      </c>
    </row>
    <row r="2078" spans="1:5" x14ac:dyDescent="0.25">
      <c r="A2078" s="2">
        <v>45783.502083333333</v>
      </c>
      <c r="B2078">
        <v>135615</v>
      </c>
      <c r="C2078">
        <v>135620</v>
      </c>
      <c r="D2078">
        <v>135560</v>
      </c>
      <c r="E2078">
        <v>135600</v>
      </c>
    </row>
    <row r="2079" spans="1:5" x14ac:dyDescent="0.25">
      <c r="A2079" s="2">
        <v>45783.501388888886</v>
      </c>
      <c r="B2079">
        <v>135555</v>
      </c>
      <c r="C2079">
        <v>135625</v>
      </c>
      <c r="D2079">
        <v>135535</v>
      </c>
      <c r="E2079">
        <v>135615</v>
      </c>
    </row>
    <row r="2080" spans="1:5" x14ac:dyDescent="0.25">
      <c r="A2080" s="2">
        <v>45783.500694444447</v>
      </c>
      <c r="B2080">
        <v>135550</v>
      </c>
      <c r="C2080">
        <v>135580</v>
      </c>
      <c r="D2080">
        <v>135525</v>
      </c>
      <c r="E2080">
        <v>135555</v>
      </c>
    </row>
    <row r="2081" spans="1:5" x14ac:dyDescent="0.25">
      <c r="A2081" s="2">
        <v>45783.5</v>
      </c>
      <c r="B2081">
        <v>135535</v>
      </c>
      <c r="C2081">
        <v>135595</v>
      </c>
      <c r="D2081">
        <v>135465</v>
      </c>
      <c r="E2081">
        <v>135550</v>
      </c>
    </row>
    <row r="2082" spans="1:5" x14ac:dyDescent="0.25">
      <c r="A2082" s="2">
        <v>45783.499305555553</v>
      </c>
      <c r="B2082">
        <v>135530</v>
      </c>
      <c r="C2082">
        <v>135540</v>
      </c>
      <c r="D2082">
        <v>135500</v>
      </c>
      <c r="E2082">
        <v>135530</v>
      </c>
    </row>
    <row r="2083" spans="1:5" x14ac:dyDescent="0.25">
      <c r="A2083" s="2">
        <v>45783.498611111114</v>
      </c>
      <c r="B2083">
        <v>135545</v>
      </c>
      <c r="C2083">
        <v>135575</v>
      </c>
      <c r="D2083">
        <v>135480</v>
      </c>
      <c r="E2083">
        <v>135525</v>
      </c>
    </row>
    <row r="2084" spans="1:5" x14ac:dyDescent="0.25">
      <c r="A2084" s="2">
        <v>45783.497916666667</v>
      </c>
      <c r="B2084">
        <v>135555</v>
      </c>
      <c r="C2084">
        <v>135575</v>
      </c>
      <c r="D2084">
        <v>135525</v>
      </c>
      <c r="E2084">
        <v>135545</v>
      </c>
    </row>
    <row r="2085" spans="1:5" x14ac:dyDescent="0.25">
      <c r="A2085" s="2">
        <v>45783.49722222222</v>
      </c>
      <c r="B2085">
        <v>135575</v>
      </c>
      <c r="C2085">
        <v>135610</v>
      </c>
      <c r="D2085">
        <v>135550</v>
      </c>
      <c r="E2085">
        <v>135560</v>
      </c>
    </row>
    <row r="2086" spans="1:5" x14ac:dyDescent="0.25">
      <c r="A2086" s="2">
        <v>45783.496527777781</v>
      </c>
      <c r="B2086">
        <v>135675</v>
      </c>
      <c r="C2086">
        <v>135680</v>
      </c>
      <c r="D2086">
        <v>135570</v>
      </c>
      <c r="E2086">
        <v>135580</v>
      </c>
    </row>
    <row r="2087" spans="1:5" x14ac:dyDescent="0.25">
      <c r="A2087" s="2">
        <v>45783.495833333334</v>
      </c>
      <c r="B2087">
        <v>135710</v>
      </c>
      <c r="C2087">
        <v>135760</v>
      </c>
      <c r="D2087">
        <v>135670</v>
      </c>
      <c r="E2087">
        <v>135680</v>
      </c>
    </row>
    <row r="2088" spans="1:5" x14ac:dyDescent="0.25">
      <c r="A2088" s="2">
        <v>45783.495138888888</v>
      </c>
      <c r="B2088">
        <v>135710</v>
      </c>
      <c r="C2088">
        <v>135760</v>
      </c>
      <c r="D2088">
        <v>135690</v>
      </c>
      <c r="E2088">
        <v>135715</v>
      </c>
    </row>
    <row r="2089" spans="1:5" x14ac:dyDescent="0.25">
      <c r="A2089" s="2">
        <v>45783.494444444441</v>
      </c>
      <c r="B2089">
        <v>135740</v>
      </c>
      <c r="C2089">
        <v>135750</v>
      </c>
      <c r="D2089">
        <v>135670</v>
      </c>
      <c r="E2089">
        <v>135710</v>
      </c>
    </row>
    <row r="2090" spans="1:5" x14ac:dyDescent="0.25">
      <c r="A2090" s="2">
        <v>45783.493750000001</v>
      </c>
      <c r="B2090">
        <v>135790</v>
      </c>
      <c r="C2090">
        <v>135810</v>
      </c>
      <c r="D2090">
        <v>135735</v>
      </c>
      <c r="E2090">
        <v>135735</v>
      </c>
    </row>
    <row r="2091" spans="1:5" x14ac:dyDescent="0.25">
      <c r="A2091" s="2">
        <v>45783.493055555555</v>
      </c>
      <c r="B2091">
        <v>135740</v>
      </c>
      <c r="C2091">
        <v>135825</v>
      </c>
      <c r="D2091">
        <v>135725</v>
      </c>
      <c r="E2091">
        <v>135795</v>
      </c>
    </row>
    <row r="2092" spans="1:5" x14ac:dyDescent="0.25">
      <c r="A2092" s="2">
        <v>45783.492361111108</v>
      </c>
      <c r="B2092">
        <v>135720</v>
      </c>
      <c r="C2092">
        <v>135745</v>
      </c>
      <c r="D2092">
        <v>135690</v>
      </c>
      <c r="E2092">
        <v>135740</v>
      </c>
    </row>
    <row r="2093" spans="1:5" x14ac:dyDescent="0.25">
      <c r="A2093" s="2">
        <v>45783.491666666669</v>
      </c>
      <c r="B2093">
        <v>135625</v>
      </c>
      <c r="C2093">
        <v>135735</v>
      </c>
      <c r="D2093">
        <v>135615</v>
      </c>
      <c r="E2093">
        <v>135725</v>
      </c>
    </row>
    <row r="2094" spans="1:5" x14ac:dyDescent="0.25">
      <c r="A2094" s="2">
        <v>45783.490972222222</v>
      </c>
      <c r="B2094">
        <v>135625</v>
      </c>
      <c r="C2094">
        <v>135655</v>
      </c>
      <c r="D2094">
        <v>135595</v>
      </c>
      <c r="E2094">
        <v>135620</v>
      </c>
    </row>
    <row r="2095" spans="1:5" x14ac:dyDescent="0.25">
      <c r="A2095" s="2">
        <v>45783.490277777775</v>
      </c>
      <c r="B2095">
        <v>135620</v>
      </c>
      <c r="C2095">
        <v>135645</v>
      </c>
      <c r="D2095">
        <v>135585</v>
      </c>
      <c r="E2095">
        <v>135620</v>
      </c>
    </row>
    <row r="2096" spans="1:5" x14ac:dyDescent="0.25">
      <c r="A2096" s="2">
        <v>45783.489583333336</v>
      </c>
      <c r="B2096">
        <v>135655</v>
      </c>
      <c r="C2096">
        <v>135685</v>
      </c>
      <c r="D2096">
        <v>135585</v>
      </c>
      <c r="E2096">
        <v>135625</v>
      </c>
    </row>
    <row r="2097" spans="1:5" x14ac:dyDescent="0.25">
      <c r="A2097" s="2">
        <v>45783.488888888889</v>
      </c>
      <c r="B2097">
        <v>135740</v>
      </c>
      <c r="C2097">
        <v>135765</v>
      </c>
      <c r="D2097">
        <v>135630</v>
      </c>
      <c r="E2097">
        <v>135660</v>
      </c>
    </row>
    <row r="2098" spans="1:5" x14ac:dyDescent="0.25">
      <c r="A2098" s="2">
        <v>45783.488194444442</v>
      </c>
      <c r="B2098">
        <v>135760</v>
      </c>
      <c r="C2098">
        <v>135770</v>
      </c>
      <c r="D2098">
        <v>135720</v>
      </c>
      <c r="E2098">
        <v>135740</v>
      </c>
    </row>
    <row r="2099" spans="1:5" x14ac:dyDescent="0.25">
      <c r="A2099" s="2">
        <v>45783.487500000003</v>
      </c>
      <c r="B2099">
        <v>135780</v>
      </c>
      <c r="C2099">
        <v>135800</v>
      </c>
      <c r="D2099">
        <v>135760</v>
      </c>
      <c r="E2099">
        <v>135760</v>
      </c>
    </row>
    <row r="2100" spans="1:5" x14ac:dyDescent="0.25">
      <c r="A2100" s="2">
        <v>45783.486805555556</v>
      </c>
      <c r="B2100">
        <v>135750</v>
      </c>
      <c r="C2100">
        <v>135785</v>
      </c>
      <c r="D2100">
        <v>135725</v>
      </c>
      <c r="E2100">
        <v>135780</v>
      </c>
    </row>
    <row r="2101" spans="1:5" x14ac:dyDescent="0.25">
      <c r="A2101" s="2">
        <v>45783.486111111109</v>
      </c>
      <c r="B2101">
        <v>135815</v>
      </c>
      <c r="C2101">
        <v>135825</v>
      </c>
      <c r="D2101">
        <v>135750</v>
      </c>
      <c r="E2101">
        <v>135750</v>
      </c>
    </row>
    <row r="2102" spans="1:5" x14ac:dyDescent="0.25">
      <c r="A2102" s="2">
        <v>45783.48541666667</v>
      </c>
      <c r="B2102">
        <v>135760</v>
      </c>
      <c r="C2102">
        <v>135840</v>
      </c>
      <c r="D2102">
        <v>135750</v>
      </c>
      <c r="E2102">
        <v>135810</v>
      </c>
    </row>
    <row r="2103" spans="1:5" x14ac:dyDescent="0.25">
      <c r="A2103" s="2">
        <v>45783.484722222223</v>
      </c>
      <c r="B2103">
        <v>135755</v>
      </c>
      <c r="C2103">
        <v>135775</v>
      </c>
      <c r="D2103">
        <v>135735</v>
      </c>
      <c r="E2103">
        <v>135760</v>
      </c>
    </row>
    <row r="2104" spans="1:5" x14ac:dyDescent="0.25">
      <c r="A2104" s="2">
        <v>45783.484027777777</v>
      </c>
      <c r="B2104">
        <v>135790</v>
      </c>
      <c r="C2104">
        <v>135820</v>
      </c>
      <c r="D2104">
        <v>135750</v>
      </c>
      <c r="E2104">
        <v>135755</v>
      </c>
    </row>
    <row r="2105" spans="1:5" x14ac:dyDescent="0.25">
      <c r="A2105" s="2">
        <v>45783.48333333333</v>
      </c>
      <c r="B2105">
        <v>135765</v>
      </c>
      <c r="C2105">
        <v>135805</v>
      </c>
      <c r="D2105">
        <v>135755</v>
      </c>
      <c r="E2105">
        <v>135790</v>
      </c>
    </row>
    <row r="2106" spans="1:5" x14ac:dyDescent="0.25">
      <c r="A2106" s="2">
        <v>45783.482638888891</v>
      </c>
      <c r="B2106">
        <v>135835</v>
      </c>
      <c r="C2106">
        <v>135845</v>
      </c>
      <c r="D2106">
        <v>135765</v>
      </c>
      <c r="E2106">
        <v>135765</v>
      </c>
    </row>
    <row r="2107" spans="1:5" x14ac:dyDescent="0.25">
      <c r="A2107" s="2">
        <v>45783.481944444444</v>
      </c>
      <c r="B2107">
        <v>135875</v>
      </c>
      <c r="C2107">
        <v>135880</v>
      </c>
      <c r="D2107">
        <v>135820</v>
      </c>
      <c r="E2107">
        <v>135835</v>
      </c>
    </row>
    <row r="2108" spans="1:5" x14ac:dyDescent="0.25">
      <c r="A2108" s="2">
        <v>45783.481249999997</v>
      </c>
      <c r="B2108">
        <v>135850</v>
      </c>
      <c r="C2108">
        <v>135895</v>
      </c>
      <c r="D2108">
        <v>135825</v>
      </c>
      <c r="E2108">
        <v>135880</v>
      </c>
    </row>
    <row r="2109" spans="1:5" x14ac:dyDescent="0.25">
      <c r="A2109" s="2">
        <v>45783.480555555558</v>
      </c>
      <c r="B2109">
        <v>135800</v>
      </c>
      <c r="C2109">
        <v>135880</v>
      </c>
      <c r="D2109">
        <v>135790</v>
      </c>
      <c r="E2109">
        <v>135850</v>
      </c>
    </row>
    <row r="2110" spans="1:5" x14ac:dyDescent="0.25">
      <c r="A2110" s="2">
        <v>45783.479861111111</v>
      </c>
      <c r="B2110">
        <v>135775</v>
      </c>
      <c r="C2110">
        <v>135825</v>
      </c>
      <c r="D2110">
        <v>135770</v>
      </c>
      <c r="E2110">
        <v>135805</v>
      </c>
    </row>
    <row r="2111" spans="1:5" x14ac:dyDescent="0.25">
      <c r="A2111" s="2">
        <v>45783.479166666664</v>
      </c>
      <c r="B2111">
        <v>135775</v>
      </c>
      <c r="C2111">
        <v>135830</v>
      </c>
      <c r="D2111">
        <v>135755</v>
      </c>
      <c r="E2111">
        <v>135780</v>
      </c>
    </row>
    <row r="2112" spans="1:5" x14ac:dyDescent="0.25">
      <c r="A2112" s="2">
        <v>45783.478472222225</v>
      </c>
      <c r="B2112">
        <v>135765</v>
      </c>
      <c r="C2112">
        <v>135800</v>
      </c>
      <c r="D2112">
        <v>135740</v>
      </c>
      <c r="E2112">
        <v>135780</v>
      </c>
    </row>
    <row r="2113" spans="1:5" x14ac:dyDescent="0.25">
      <c r="A2113" s="2">
        <v>45783.477777777778</v>
      </c>
      <c r="B2113">
        <v>135775</v>
      </c>
      <c r="C2113">
        <v>135790</v>
      </c>
      <c r="D2113">
        <v>135720</v>
      </c>
      <c r="E2113">
        <v>135765</v>
      </c>
    </row>
    <row r="2114" spans="1:5" x14ac:dyDescent="0.25">
      <c r="A2114" s="2">
        <v>45783.477083333331</v>
      </c>
      <c r="B2114">
        <v>135785</v>
      </c>
      <c r="C2114">
        <v>135830</v>
      </c>
      <c r="D2114">
        <v>135740</v>
      </c>
      <c r="E2114">
        <v>135770</v>
      </c>
    </row>
    <row r="2115" spans="1:5" x14ac:dyDescent="0.25">
      <c r="A2115" s="2">
        <v>45783.476388888892</v>
      </c>
      <c r="B2115">
        <v>135775</v>
      </c>
      <c r="C2115">
        <v>135855</v>
      </c>
      <c r="D2115">
        <v>135750</v>
      </c>
      <c r="E2115">
        <v>135785</v>
      </c>
    </row>
    <row r="2116" spans="1:5" x14ac:dyDescent="0.25">
      <c r="A2116" s="2">
        <v>45783.475694444445</v>
      </c>
      <c r="B2116">
        <v>135800</v>
      </c>
      <c r="C2116">
        <v>135830</v>
      </c>
      <c r="D2116">
        <v>135750</v>
      </c>
      <c r="E2116">
        <v>135775</v>
      </c>
    </row>
    <row r="2117" spans="1:5" x14ac:dyDescent="0.25">
      <c r="A2117" s="2">
        <v>45783.474999999999</v>
      </c>
      <c r="B2117">
        <v>135900</v>
      </c>
      <c r="C2117">
        <v>135915</v>
      </c>
      <c r="D2117">
        <v>135780</v>
      </c>
      <c r="E2117">
        <v>135795</v>
      </c>
    </row>
    <row r="2118" spans="1:5" x14ac:dyDescent="0.25">
      <c r="A2118" s="2">
        <v>45783.474305555559</v>
      </c>
      <c r="B2118">
        <v>135950</v>
      </c>
      <c r="C2118">
        <v>135985</v>
      </c>
      <c r="D2118">
        <v>135895</v>
      </c>
      <c r="E2118">
        <v>135905</v>
      </c>
    </row>
    <row r="2119" spans="1:5" x14ac:dyDescent="0.25">
      <c r="A2119" s="2">
        <v>45783.473611111112</v>
      </c>
      <c r="B2119">
        <v>135975</v>
      </c>
      <c r="C2119">
        <v>136005</v>
      </c>
      <c r="D2119">
        <v>135905</v>
      </c>
      <c r="E2119">
        <v>135945</v>
      </c>
    </row>
    <row r="2120" spans="1:5" x14ac:dyDescent="0.25">
      <c r="A2120" s="2">
        <v>45783.472916666666</v>
      </c>
      <c r="B2120">
        <v>136035</v>
      </c>
      <c r="C2120">
        <v>136040</v>
      </c>
      <c r="D2120">
        <v>135940</v>
      </c>
      <c r="E2120">
        <v>135980</v>
      </c>
    </row>
    <row r="2121" spans="1:5" x14ac:dyDescent="0.25">
      <c r="A2121" s="2">
        <v>45783.472222222219</v>
      </c>
      <c r="B2121">
        <v>135935</v>
      </c>
      <c r="C2121">
        <v>136050</v>
      </c>
      <c r="D2121">
        <v>135925</v>
      </c>
      <c r="E2121">
        <v>136030</v>
      </c>
    </row>
    <row r="2122" spans="1:5" x14ac:dyDescent="0.25">
      <c r="A2122" s="2">
        <v>45783.47152777778</v>
      </c>
      <c r="B2122">
        <v>135975</v>
      </c>
      <c r="C2122">
        <v>136000</v>
      </c>
      <c r="D2122">
        <v>135910</v>
      </c>
      <c r="E2122">
        <v>135935</v>
      </c>
    </row>
    <row r="2123" spans="1:5" x14ac:dyDescent="0.25">
      <c r="A2123" s="2">
        <v>45783.470833333333</v>
      </c>
      <c r="B2123">
        <v>135980</v>
      </c>
      <c r="C2123">
        <v>136025</v>
      </c>
      <c r="D2123">
        <v>135960</v>
      </c>
      <c r="E2123">
        <v>135975</v>
      </c>
    </row>
    <row r="2124" spans="1:5" x14ac:dyDescent="0.25">
      <c r="A2124" s="2">
        <v>45783.470138888886</v>
      </c>
      <c r="B2124">
        <v>135965</v>
      </c>
      <c r="C2124">
        <v>136010</v>
      </c>
      <c r="D2124">
        <v>135930</v>
      </c>
      <c r="E2124">
        <v>135975</v>
      </c>
    </row>
    <row r="2125" spans="1:5" x14ac:dyDescent="0.25">
      <c r="A2125" s="2">
        <v>45783.469444444447</v>
      </c>
      <c r="B2125">
        <v>136035</v>
      </c>
      <c r="C2125">
        <v>136090</v>
      </c>
      <c r="D2125">
        <v>135960</v>
      </c>
      <c r="E2125">
        <v>135965</v>
      </c>
    </row>
    <row r="2126" spans="1:5" x14ac:dyDescent="0.25">
      <c r="A2126" s="2">
        <v>45783.46875</v>
      </c>
      <c r="B2126">
        <v>135860</v>
      </c>
      <c r="C2126">
        <v>136055</v>
      </c>
      <c r="D2126">
        <v>135850</v>
      </c>
      <c r="E2126">
        <v>136030</v>
      </c>
    </row>
    <row r="2127" spans="1:5" x14ac:dyDescent="0.25">
      <c r="A2127" s="2">
        <v>45783.468055555553</v>
      </c>
      <c r="B2127">
        <v>135840</v>
      </c>
      <c r="C2127">
        <v>135910</v>
      </c>
      <c r="D2127">
        <v>135835</v>
      </c>
      <c r="E2127">
        <v>135860</v>
      </c>
    </row>
    <row r="2128" spans="1:5" x14ac:dyDescent="0.25">
      <c r="A2128" s="2">
        <v>45783.467361111114</v>
      </c>
      <c r="B2128">
        <v>135845</v>
      </c>
      <c r="C2128">
        <v>135865</v>
      </c>
      <c r="D2128">
        <v>135830</v>
      </c>
      <c r="E2128">
        <v>135835</v>
      </c>
    </row>
    <row r="2129" spans="1:5" x14ac:dyDescent="0.25">
      <c r="A2129" s="2">
        <v>45783.466666666667</v>
      </c>
      <c r="B2129">
        <v>135870</v>
      </c>
      <c r="C2129">
        <v>135895</v>
      </c>
      <c r="D2129">
        <v>135845</v>
      </c>
      <c r="E2129">
        <v>135850</v>
      </c>
    </row>
    <row r="2130" spans="1:5" x14ac:dyDescent="0.25">
      <c r="A2130" s="2">
        <v>45783.46597222222</v>
      </c>
      <c r="B2130">
        <v>135875</v>
      </c>
      <c r="C2130">
        <v>135900</v>
      </c>
      <c r="D2130">
        <v>135840</v>
      </c>
      <c r="E2130">
        <v>135865</v>
      </c>
    </row>
    <row r="2131" spans="1:5" x14ac:dyDescent="0.25">
      <c r="A2131" s="2">
        <v>45783.465277777781</v>
      </c>
      <c r="B2131">
        <v>135795</v>
      </c>
      <c r="C2131">
        <v>135940</v>
      </c>
      <c r="D2131">
        <v>135755</v>
      </c>
      <c r="E2131">
        <v>135875</v>
      </c>
    </row>
    <row r="2132" spans="1:5" x14ac:dyDescent="0.25">
      <c r="A2132" s="2">
        <v>45783.464583333334</v>
      </c>
      <c r="B2132">
        <v>135660</v>
      </c>
      <c r="C2132">
        <v>135805</v>
      </c>
      <c r="D2132">
        <v>135655</v>
      </c>
      <c r="E2132">
        <v>135790</v>
      </c>
    </row>
    <row r="2133" spans="1:5" x14ac:dyDescent="0.25">
      <c r="A2133" s="2">
        <v>45783.463888888888</v>
      </c>
      <c r="B2133">
        <v>135620</v>
      </c>
      <c r="C2133">
        <v>135680</v>
      </c>
      <c r="D2133">
        <v>135575</v>
      </c>
      <c r="E2133">
        <v>135660</v>
      </c>
    </row>
    <row r="2134" spans="1:5" x14ac:dyDescent="0.25">
      <c r="A2134" s="2">
        <v>45783.463194444441</v>
      </c>
      <c r="B2134">
        <v>135615</v>
      </c>
      <c r="C2134">
        <v>135645</v>
      </c>
      <c r="D2134">
        <v>135595</v>
      </c>
      <c r="E2134">
        <v>135625</v>
      </c>
    </row>
    <row r="2135" spans="1:5" x14ac:dyDescent="0.25">
      <c r="A2135" s="2">
        <v>45783.462500000001</v>
      </c>
      <c r="B2135">
        <v>135645</v>
      </c>
      <c r="C2135">
        <v>135700</v>
      </c>
      <c r="D2135">
        <v>135605</v>
      </c>
      <c r="E2135">
        <v>135610</v>
      </c>
    </row>
    <row r="2136" spans="1:5" x14ac:dyDescent="0.25">
      <c r="A2136" s="2">
        <v>45783.461805555555</v>
      </c>
      <c r="B2136">
        <v>135640</v>
      </c>
      <c r="C2136">
        <v>135680</v>
      </c>
      <c r="D2136">
        <v>135620</v>
      </c>
      <c r="E2136">
        <v>135645</v>
      </c>
    </row>
    <row r="2137" spans="1:5" x14ac:dyDescent="0.25">
      <c r="A2137" s="2">
        <v>45783.461111111108</v>
      </c>
      <c r="B2137">
        <v>135680</v>
      </c>
      <c r="C2137">
        <v>135685</v>
      </c>
      <c r="D2137">
        <v>135630</v>
      </c>
      <c r="E2137">
        <v>135635</v>
      </c>
    </row>
    <row r="2138" spans="1:5" x14ac:dyDescent="0.25">
      <c r="A2138" s="2">
        <v>45783.460416666669</v>
      </c>
      <c r="B2138">
        <v>135760</v>
      </c>
      <c r="C2138">
        <v>135770</v>
      </c>
      <c r="D2138">
        <v>135665</v>
      </c>
      <c r="E2138">
        <v>135680</v>
      </c>
    </row>
    <row r="2139" spans="1:5" x14ac:dyDescent="0.25">
      <c r="A2139" s="2">
        <v>45783.459722222222</v>
      </c>
      <c r="B2139">
        <v>135760</v>
      </c>
      <c r="C2139">
        <v>135825</v>
      </c>
      <c r="D2139">
        <v>135730</v>
      </c>
      <c r="E2139">
        <v>135760</v>
      </c>
    </row>
    <row r="2140" spans="1:5" x14ac:dyDescent="0.25">
      <c r="A2140" s="2">
        <v>45783.459027777775</v>
      </c>
      <c r="B2140">
        <v>135790</v>
      </c>
      <c r="C2140">
        <v>135810</v>
      </c>
      <c r="D2140">
        <v>135725</v>
      </c>
      <c r="E2140">
        <v>135760</v>
      </c>
    </row>
    <row r="2141" spans="1:5" x14ac:dyDescent="0.25">
      <c r="A2141" s="2">
        <v>45783.458333333336</v>
      </c>
      <c r="B2141">
        <v>135705</v>
      </c>
      <c r="C2141">
        <v>135830</v>
      </c>
      <c r="D2141">
        <v>135705</v>
      </c>
      <c r="E2141">
        <v>135790</v>
      </c>
    </row>
    <row r="2142" spans="1:5" x14ac:dyDescent="0.25">
      <c r="A2142" s="2">
        <v>45783.457638888889</v>
      </c>
      <c r="B2142">
        <v>135585</v>
      </c>
      <c r="C2142">
        <v>135720</v>
      </c>
      <c r="D2142">
        <v>135575</v>
      </c>
      <c r="E2142">
        <v>135705</v>
      </c>
    </row>
    <row r="2143" spans="1:5" x14ac:dyDescent="0.25">
      <c r="A2143" s="2">
        <v>45783.456944444442</v>
      </c>
      <c r="B2143">
        <v>135585</v>
      </c>
      <c r="C2143">
        <v>135650</v>
      </c>
      <c r="D2143">
        <v>135560</v>
      </c>
      <c r="E2143">
        <v>135590</v>
      </c>
    </row>
    <row r="2144" spans="1:5" x14ac:dyDescent="0.25">
      <c r="A2144" s="2">
        <v>45783.456250000003</v>
      </c>
      <c r="B2144">
        <v>135590</v>
      </c>
      <c r="C2144">
        <v>135615</v>
      </c>
      <c r="D2144">
        <v>135540</v>
      </c>
      <c r="E2144">
        <v>135590</v>
      </c>
    </row>
    <row r="2145" spans="1:5" x14ac:dyDescent="0.25">
      <c r="A2145" s="2">
        <v>45783.455555555556</v>
      </c>
      <c r="B2145">
        <v>135600</v>
      </c>
      <c r="C2145">
        <v>135695</v>
      </c>
      <c r="D2145">
        <v>135590</v>
      </c>
      <c r="E2145">
        <v>135590</v>
      </c>
    </row>
    <row r="2146" spans="1:5" x14ac:dyDescent="0.25">
      <c r="A2146" s="2">
        <v>45783.454861111109</v>
      </c>
      <c r="B2146">
        <v>135620</v>
      </c>
      <c r="C2146">
        <v>135635</v>
      </c>
      <c r="D2146">
        <v>135585</v>
      </c>
      <c r="E2146">
        <v>135595</v>
      </c>
    </row>
    <row r="2147" spans="1:5" x14ac:dyDescent="0.25">
      <c r="A2147" s="2">
        <v>45783.45416666667</v>
      </c>
      <c r="B2147">
        <v>135610</v>
      </c>
      <c r="C2147">
        <v>135660</v>
      </c>
      <c r="D2147">
        <v>135600</v>
      </c>
      <c r="E2147">
        <v>135625</v>
      </c>
    </row>
    <row r="2148" spans="1:5" x14ac:dyDescent="0.25">
      <c r="A2148" s="2">
        <v>45783.453472222223</v>
      </c>
      <c r="B2148">
        <v>135740</v>
      </c>
      <c r="C2148">
        <v>135740</v>
      </c>
      <c r="D2148">
        <v>135585</v>
      </c>
      <c r="E2148">
        <v>135615</v>
      </c>
    </row>
    <row r="2149" spans="1:5" x14ac:dyDescent="0.25">
      <c r="A2149" s="2">
        <v>45783.452777777777</v>
      </c>
      <c r="B2149">
        <v>135745</v>
      </c>
      <c r="C2149">
        <v>135790</v>
      </c>
      <c r="D2149">
        <v>135715</v>
      </c>
      <c r="E2149">
        <v>135745</v>
      </c>
    </row>
    <row r="2150" spans="1:5" x14ac:dyDescent="0.25">
      <c r="A2150" s="2">
        <v>45783.45208333333</v>
      </c>
      <c r="B2150">
        <v>135605</v>
      </c>
      <c r="C2150">
        <v>135750</v>
      </c>
      <c r="D2150">
        <v>135575</v>
      </c>
      <c r="E2150">
        <v>135745</v>
      </c>
    </row>
    <row r="2151" spans="1:5" x14ac:dyDescent="0.25">
      <c r="A2151" s="2">
        <v>45783.451388888891</v>
      </c>
      <c r="B2151">
        <v>135680</v>
      </c>
      <c r="C2151">
        <v>135690</v>
      </c>
      <c r="D2151">
        <v>135560</v>
      </c>
      <c r="E2151">
        <v>135605</v>
      </c>
    </row>
    <row r="2152" spans="1:5" x14ac:dyDescent="0.25">
      <c r="A2152" s="2">
        <v>45783.450694444444</v>
      </c>
      <c r="B2152">
        <v>135750</v>
      </c>
      <c r="C2152">
        <v>135770</v>
      </c>
      <c r="D2152">
        <v>135650</v>
      </c>
      <c r="E2152">
        <v>135675</v>
      </c>
    </row>
    <row r="2153" spans="1:5" x14ac:dyDescent="0.25">
      <c r="A2153" s="2">
        <v>45783.45</v>
      </c>
      <c r="B2153">
        <v>135665</v>
      </c>
      <c r="C2153">
        <v>135760</v>
      </c>
      <c r="D2153">
        <v>135635</v>
      </c>
      <c r="E2153">
        <v>135750</v>
      </c>
    </row>
    <row r="2154" spans="1:5" x14ac:dyDescent="0.25">
      <c r="A2154" s="2">
        <v>45783.449305555558</v>
      </c>
      <c r="B2154">
        <v>135690</v>
      </c>
      <c r="C2154">
        <v>135730</v>
      </c>
      <c r="D2154">
        <v>135645</v>
      </c>
      <c r="E2154">
        <v>135670</v>
      </c>
    </row>
    <row r="2155" spans="1:5" x14ac:dyDescent="0.25">
      <c r="A2155" s="2">
        <v>45783.448611111111</v>
      </c>
      <c r="B2155">
        <v>135660</v>
      </c>
      <c r="C2155">
        <v>135695</v>
      </c>
      <c r="D2155">
        <v>135600</v>
      </c>
      <c r="E2155">
        <v>135685</v>
      </c>
    </row>
    <row r="2156" spans="1:5" x14ac:dyDescent="0.25">
      <c r="A2156" s="2">
        <v>45783.447916666664</v>
      </c>
      <c r="B2156">
        <v>135665</v>
      </c>
      <c r="C2156">
        <v>135715</v>
      </c>
      <c r="D2156">
        <v>135610</v>
      </c>
      <c r="E2156">
        <v>135660</v>
      </c>
    </row>
    <row r="2157" spans="1:5" x14ac:dyDescent="0.25">
      <c r="A2157" s="2">
        <v>45783.447222222225</v>
      </c>
      <c r="B2157">
        <v>135700</v>
      </c>
      <c r="C2157">
        <v>135740</v>
      </c>
      <c r="D2157">
        <v>135640</v>
      </c>
      <c r="E2157">
        <v>135665</v>
      </c>
    </row>
    <row r="2158" spans="1:5" x14ac:dyDescent="0.25">
      <c r="A2158" s="2">
        <v>45783.446527777778</v>
      </c>
      <c r="B2158">
        <v>135750</v>
      </c>
      <c r="C2158">
        <v>135755</v>
      </c>
      <c r="D2158">
        <v>135665</v>
      </c>
      <c r="E2158">
        <v>135705</v>
      </c>
    </row>
    <row r="2159" spans="1:5" x14ac:dyDescent="0.25">
      <c r="A2159" s="2">
        <v>45783.445833333331</v>
      </c>
      <c r="B2159">
        <v>135795</v>
      </c>
      <c r="C2159">
        <v>135835</v>
      </c>
      <c r="D2159">
        <v>135725</v>
      </c>
      <c r="E2159">
        <v>135750</v>
      </c>
    </row>
    <row r="2160" spans="1:5" x14ac:dyDescent="0.25">
      <c r="A2160" s="2">
        <v>45783.445138888892</v>
      </c>
      <c r="B2160">
        <v>135830</v>
      </c>
      <c r="C2160">
        <v>135885</v>
      </c>
      <c r="D2160">
        <v>135770</v>
      </c>
      <c r="E2160">
        <v>135795</v>
      </c>
    </row>
    <row r="2161" spans="1:5" x14ac:dyDescent="0.25">
      <c r="A2161" s="2">
        <v>45783.444444444445</v>
      </c>
      <c r="B2161">
        <v>135810</v>
      </c>
      <c r="C2161">
        <v>135875</v>
      </c>
      <c r="D2161">
        <v>135775</v>
      </c>
      <c r="E2161">
        <v>135830</v>
      </c>
    </row>
    <row r="2162" spans="1:5" x14ac:dyDescent="0.25">
      <c r="A2162" s="2">
        <v>45783.443749999999</v>
      </c>
      <c r="B2162">
        <v>135755</v>
      </c>
      <c r="C2162">
        <v>135840</v>
      </c>
      <c r="D2162">
        <v>135740</v>
      </c>
      <c r="E2162">
        <v>135810</v>
      </c>
    </row>
    <row r="2163" spans="1:5" x14ac:dyDescent="0.25">
      <c r="A2163" s="2">
        <v>45783.443055555559</v>
      </c>
      <c r="B2163">
        <v>135760</v>
      </c>
      <c r="C2163">
        <v>135830</v>
      </c>
      <c r="D2163">
        <v>135715</v>
      </c>
      <c r="E2163">
        <v>135750</v>
      </c>
    </row>
    <row r="2164" spans="1:5" x14ac:dyDescent="0.25">
      <c r="A2164" s="2">
        <v>45783.442361111112</v>
      </c>
      <c r="B2164">
        <v>135945</v>
      </c>
      <c r="C2164">
        <v>135965</v>
      </c>
      <c r="D2164">
        <v>135755</v>
      </c>
      <c r="E2164">
        <v>135755</v>
      </c>
    </row>
    <row r="2165" spans="1:5" x14ac:dyDescent="0.25">
      <c r="A2165" s="2">
        <v>45783.441666666666</v>
      </c>
      <c r="B2165">
        <v>135935</v>
      </c>
      <c r="C2165">
        <v>135965</v>
      </c>
      <c r="D2165">
        <v>135900</v>
      </c>
      <c r="E2165">
        <v>135940</v>
      </c>
    </row>
    <row r="2166" spans="1:5" x14ac:dyDescent="0.25">
      <c r="A2166" s="2">
        <v>45783.440972222219</v>
      </c>
      <c r="B2166">
        <v>135950</v>
      </c>
      <c r="C2166">
        <v>135950</v>
      </c>
      <c r="D2166">
        <v>135855</v>
      </c>
      <c r="E2166">
        <v>135940</v>
      </c>
    </row>
    <row r="2167" spans="1:5" x14ac:dyDescent="0.25">
      <c r="A2167" s="2">
        <v>45783.44027777778</v>
      </c>
      <c r="B2167">
        <v>136035</v>
      </c>
      <c r="C2167">
        <v>136065</v>
      </c>
      <c r="D2167">
        <v>135945</v>
      </c>
      <c r="E2167">
        <v>135945</v>
      </c>
    </row>
    <row r="2168" spans="1:5" x14ac:dyDescent="0.25">
      <c r="A2168" s="2">
        <v>45783.439583333333</v>
      </c>
      <c r="B2168">
        <v>135970</v>
      </c>
      <c r="C2168">
        <v>136100</v>
      </c>
      <c r="D2168">
        <v>135955</v>
      </c>
      <c r="E2168">
        <v>136040</v>
      </c>
    </row>
    <row r="2169" spans="1:5" x14ac:dyDescent="0.25">
      <c r="A2169" s="2">
        <v>45783.438888888886</v>
      </c>
      <c r="B2169">
        <v>135955</v>
      </c>
      <c r="C2169">
        <v>136040</v>
      </c>
      <c r="D2169">
        <v>135935</v>
      </c>
      <c r="E2169">
        <v>135970</v>
      </c>
    </row>
    <row r="2170" spans="1:5" x14ac:dyDescent="0.25">
      <c r="A2170" s="2">
        <v>45783.438194444447</v>
      </c>
      <c r="B2170">
        <v>135870</v>
      </c>
      <c r="C2170">
        <v>135965</v>
      </c>
      <c r="D2170">
        <v>135845</v>
      </c>
      <c r="E2170">
        <v>135950</v>
      </c>
    </row>
    <row r="2171" spans="1:5" x14ac:dyDescent="0.25">
      <c r="A2171" s="2">
        <v>45783.4375</v>
      </c>
      <c r="B2171">
        <v>135880</v>
      </c>
      <c r="C2171">
        <v>135940</v>
      </c>
      <c r="D2171">
        <v>135845</v>
      </c>
      <c r="E2171">
        <v>135870</v>
      </c>
    </row>
    <row r="2172" spans="1:5" x14ac:dyDescent="0.25">
      <c r="A2172" s="2">
        <v>45783.436805555553</v>
      </c>
      <c r="B2172">
        <v>135835</v>
      </c>
      <c r="C2172">
        <v>135895</v>
      </c>
      <c r="D2172">
        <v>135820</v>
      </c>
      <c r="E2172">
        <v>135880</v>
      </c>
    </row>
    <row r="2173" spans="1:5" x14ac:dyDescent="0.25">
      <c r="A2173" s="2">
        <v>45783.436111111114</v>
      </c>
      <c r="B2173">
        <v>135840</v>
      </c>
      <c r="C2173">
        <v>135895</v>
      </c>
      <c r="D2173">
        <v>135820</v>
      </c>
      <c r="E2173">
        <v>135835</v>
      </c>
    </row>
    <row r="2174" spans="1:5" x14ac:dyDescent="0.25">
      <c r="A2174" s="2">
        <v>45783.435416666667</v>
      </c>
      <c r="B2174">
        <v>135790</v>
      </c>
      <c r="C2174">
        <v>135850</v>
      </c>
      <c r="D2174">
        <v>135765</v>
      </c>
      <c r="E2174">
        <v>135840</v>
      </c>
    </row>
    <row r="2175" spans="1:5" x14ac:dyDescent="0.25">
      <c r="A2175" s="2">
        <v>45783.43472222222</v>
      </c>
      <c r="B2175">
        <v>135755</v>
      </c>
      <c r="C2175">
        <v>135820</v>
      </c>
      <c r="D2175">
        <v>135755</v>
      </c>
      <c r="E2175">
        <v>135795</v>
      </c>
    </row>
    <row r="2176" spans="1:5" x14ac:dyDescent="0.25">
      <c r="A2176" s="2">
        <v>45783.434027777781</v>
      </c>
      <c r="B2176">
        <v>135835</v>
      </c>
      <c r="C2176">
        <v>135860</v>
      </c>
      <c r="D2176">
        <v>135735</v>
      </c>
      <c r="E2176">
        <v>135755</v>
      </c>
    </row>
    <row r="2177" spans="1:5" x14ac:dyDescent="0.25">
      <c r="A2177" s="2">
        <v>45783.433333333334</v>
      </c>
      <c r="B2177">
        <v>135825</v>
      </c>
      <c r="C2177">
        <v>135860</v>
      </c>
      <c r="D2177">
        <v>135770</v>
      </c>
      <c r="E2177">
        <v>135830</v>
      </c>
    </row>
    <row r="2178" spans="1:5" x14ac:dyDescent="0.25">
      <c r="A2178" s="2">
        <v>45783.432638888888</v>
      </c>
      <c r="B2178">
        <v>135845</v>
      </c>
      <c r="C2178">
        <v>135855</v>
      </c>
      <c r="D2178">
        <v>135805</v>
      </c>
      <c r="E2178">
        <v>135820</v>
      </c>
    </row>
    <row r="2179" spans="1:5" x14ac:dyDescent="0.25">
      <c r="A2179" s="2">
        <v>45783.431944444441</v>
      </c>
      <c r="B2179">
        <v>135910</v>
      </c>
      <c r="C2179">
        <v>135975</v>
      </c>
      <c r="D2179">
        <v>135830</v>
      </c>
      <c r="E2179">
        <v>135845</v>
      </c>
    </row>
    <row r="2180" spans="1:5" x14ac:dyDescent="0.25">
      <c r="A2180" s="2">
        <v>45783.431250000001</v>
      </c>
      <c r="B2180">
        <v>135945</v>
      </c>
      <c r="C2180">
        <v>135955</v>
      </c>
      <c r="D2180">
        <v>135840</v>
      </c>
      <c r="E2180">
        <v>135910</v>
      </c>
    </row>
    <row r="2181" spans="1:5" x14ac:dyDescent="0.25">
      <c r="A2181" s="2">
        <v>45783.430555555555</v>
      </c>
      <c r="B2181">
        <v>135940</v>
      </c>
      <c r="C2181">
        <v>135960</v>
      </c>
      <c r="D2181">
        <v>135880</v>
      </c>
      <c r="E2181">
        <v>135945</v>
      </c>
    </row>
    <row r="2182" spans="1:5" x14ac:dyDescent="0.25">
      <c r="A2182" s="2">
        <v>45783.429861111108</v>
      </c>
      <c r="B2182">
        <v>136095</v>
      </c>
      <c r="C2182">
        <v>136120</v>
      </c>
      <c r="D2182">
        <v>135880</v>
      </c>
      <c r="E2182">
        <v>135940</v>
      </c>
    </row>
    <row r="2183" spans="1:5" x14ac:dyDescent="0.25">
      <c r="A2183" s="2">
        <v>45783.429166666669</v>
      </c>
      <c r="B2183">
        <v>136115</v>
      </c>
      <c r="C2183">
        <v>136125</v>
      </c>
      <c r="D2183">
        <v>136060</v>
      </c>
      <c r="E2183">
        <v>136100</v>
      </c>
    </row>
    <row r="2184" spans="1:5" x14ac:dyDescent="0.25">
      <c r="A2184" s="2">
        <v>45783.428472222222</v>
      </c>
      <c r="B2184">
        <v>136150</v>
      </c>
      <c r="C2184">
        <v>136165</v>
      </c>
      <c r="D2184">
        <v>136100</v>
      </c>
      <c r="E2184">
        <v>136120</v>
      </c>
    </row>
    <row r="2185" spans="1:5" x14ac:dyDescent="0.25">
      <c r="A2185" s="2">
        <v>45783.427777777775</v>
      </c>
      <c r="B2185">
        <v>136130</v>
      </c>
      <c r="C2185">
        <v>136210</v>
      </c>
      <c r="D2185">
        <v>136115</v>
      </c>
      <c r="E2185">
        <v>136150</v>
      </c>
    </row>
    <row r="2186" spans="1:5" x14ac:dyDescent="0.25">
      <c r="A2186" s="2">
        <v>45783.427083333336</v>
      </c>
      <c r="B2186">
        <v>136140</v>
      </c>
      <c r="C2186">
        <v>136220</v>
      </c>
      <c r="D2186">
        <v>136080</v>
      </c>
      <c r="E2186">
        <v>136125</v>
      </c>
    </row>
    <row r="2187" spans="1:5" x14ac:dyDescent="0.25">
      <c r="A2187" s="2">
        <v>45783.426388888889</v>
      </c>
      <c r="B2187">
        <v>136120</v>
      </c>
      <c r="C2187">
        <v>136170</v>
      </c>
      <c r="D2187">
        <v>136110</v>
      </c>
      <c r="E2187">
        <v>136140</v>
      </c>
    </row>
    <row r="2188" spans="1:5" x14ac:dyDescent="0.25">
      <c r="A2188" s="2">
        <v>45783.425694444442</v>
      </c>
      <c r="B2188">
        <v>136025</v>
      </c>
      <c r="C2188">
        <v>136155</v>
      </c>
      <c r="D2188">
        <v>136010</v>
      </c>
      <c r="E2188">
        <v>136120</v>
      </c>
    </row>
    <row r="2189" spans="1:5" x14ac:dyDescent="0.25">
      <c r="A2189" s="2">
        <v>45783.425000000003</v>
      </c>
      <c r="B2189">
        <v>135975</v>
      </c>
      <c r="C2189">
        <v>136070</v>
      </c>
      <c r="D2189">
        <v>135975</v>
      </c>
      <c r="E2189">
        <v>136025</v>
      </c>
    </row>
    <row r="2190" spans="1:5" x14ac:dyDescent="0.25">
      <c r="A2190" s="2">
        <v>45783.424305555556</v>
      </c>
      <c r="B2190">
        <v>135995</v>
      </c>
      <c r="C2190">
        <v>136035</v>
      </c>
      <c r="D2190">
        <v>135970</v>
      </c>
      <c r="E2190">
        <v>135980</v>
      </c>
    </row>
    <row r="2191" spans="1:5" x14ac:dyDescent="0.25">
      <c r="A2191" s="2">
        <v>45783.423611111109</v>
      </c>
      <c r="B2191">
        <v>136035</v>
      </c>
      <c r="C2191">
        <v>136065</v>
      </c>
      <c r="D2191">
        <v>135985</v>
      </c>
      <c r="E2191">
        <v>135995</v>
      </c>
    </row>
    <row r="2192" spans="1:5" x14ac:dyDescent="0.25">
      <c r="A2192" s="2">
        <v>45783.42291666667</v>
      </c>
      <c r="B2192">
        <v>136055</v>
      </c>
      <c r="C2192">
        <v>136065</v>
      </c>
      <c r="D2192">
        <v>135990</v>
      </c>
      <c r="E2192">
        <v>136035</v>
      </c>
    </row>
    <row r="2193" spans="1:5" x14ac:dyDescent="0.25">
      <c r="A2193" s="2">
        <v>45783.422222222223</v>
      </c>
      <c r="B2193">
        <v>136045</v>
      </c>
      <c r="C2193">
        <v>136075</v>
      </c>
      <c r="D2193">
        <v>135965</v>
      </c>
      <c r="E2193">
        <v>136060</v>
      </c>
    </row>
    <row r="2194" spans="1:5" x14ac:dyDescent="0.25">
      <c r="A2194" s="2">
        <v>45783.421527777777</v>
      </c>
      <c r="B2194">
        <v>136015</v>
      </c>
      <c r="C2194">
        <v>136075</v>
      </c>
      <c r="D2194">
        <v>136000</v>
      </c>
      <c r="E2194">
        <v>136040</v>
      </c>
    </row>
    <row r="2195" spans="1:5" x14ac:dyDescent="0.25">
      <c r="A2195" s="2">
        <v>45783.42083333333</v>
      </c>
      <c r="B2195">
        <v>135965</v>
      </c>
      <c r="C2195">
        <v>136085</v>
      </c>
      <c r="D2195">
        <v>135955</v>
      </c>
      <c r="E2195">
        <v>136015</v>
      </c>
    </row>
    <row r="2196" spans="1:5" x14ac:dyDescent="0.25">
      <c r="A2196" s="2">
        <v>45783.420138888891</v>
      </c>
      <c r="B2196">
        <v>135975</v>
      </c>
      <c r="C2196">
        <v>136045</v>
      </c>
      <c r="D2196">
        <v>135920</v>
      </c>
      <c r="E2196">
        <v>135960</v>
      </c>
    </row>
    <row r="2197" spans="1:5" x14ac:dyDescent="0.25">
      <c r="A2197" s="2">
        <v>45783.419444444444</v>
      </c>
      <c r="B2197">
        <v>135890</v>
      </c>
      <c r="C2197">
        <v>136000</v>
      </c>
      <c r="D2197">
        <v>135880</v>
      </c>
      <c r="E2197">
        <v>135975</v>
      </c>
    </row>
    <row r="2198" spans="1:5" x14ac:dyDescent="0.25">
      <c r="A2198" s="2">
        <v>45783.418749999997</v>
      </c>
      <c r="B2198">
        <v>135925</v>
      </c>
      <c r="C2198">
        <v>135925</v>
      </c>
      <c r="D2198">
        <v>135840</v>
      </c>
      <c r="E2198">
        <v>135890</v>
      </c>
    </row>
    <row r="2199" spans="1:5" x14ac:dyDescent="0.25">
      <c r="A2199" s="2">
        <v>45783.418055555558</v>
      </c>
      <c r="B2199">
        <v>135835</v>
      </c>
      <c r="C2199">
        <v>135980</v>
      </c>
      <c r="D2199">
        <v>135815</v>
      </c>
      <c r="E2199">
        <v>135920</v>
      </c>
    </row>
    <row r="2200" spans="1:5" x14ac:dyDescent="0.25">
      <c r="A2200" s="2">
        <v>45783.417361111111</v>
      </c>
      <c r="B2200">
        <v>135850</v>
      </c>
      <c r="C2200">
        <v>135870</v>
      </c>
      <c r="D2200">
        <v>135765</v>
      </c>
      <c r="E2200">
        <v>135840</v>
      </c>
    </row>
    <row r="2201" spans="1:5" x14ac:dyDescent="0.25">
      <c r="A2201" s="2">
        <v>45783.416666666664</v>
      </c>
      <c r="B2201">
        <v>135890</v>
      </c>
      <c r="C2201">
        <v>135890</v>
      </c>
      <c r="D2201">
        <v>135820</v>
      </c>
      <c r="E2201">
        <v>135845</v>
      </c>
    </row>
    <row r="2202" spans="1:5" x14ac:dyDescent="0.25">
      <c r="A2202" s="2">
        <v>45783.415972222225</v>
      </c>
      <c r="B2202">
        <v>135915</v>
      </c>
      <c r="C2202">
        <v>135930</v>
      </c>
      <c r="D2202">
        <v>135860</v>
      </c>
      <c r="E2202">
        <v>135890</v>
      </c>
    </row>
    <row r="2203" spans="1:5" x14ac:dyDescent="0.25">
      <c r="A2203" s="2">
        <v>45783.415277777778</v>
      </c>
      <c r="B2203">
        <v>135930</v>
      </c>
      <c r="C2203">
        <v>135940</v>
      </c>
      <c r="D2203">
        <v>135915</v>
      </c>
      <c r="E2203">
        <v>135915</v>
      </c>
    </row>
    <row r="2204" spans="1:5" x14ac:dyDescent="0.25">
      <c r="A2204" s="2">
        <v>45783.414583333331</v>
      </c>
      <c r="B2204">
        <v>135910</v>
      </c>
      <c r="C2204">
        <v>135940</v>
      </c>
      <c r="D2204">
        <v>135890</v>
      </c>
      <c r="E2204">
        <v>135930</v>
      </c>
    </row>
    <row r="2205" spans="1:5" x14ac:dyDescent="0.25">
      <c r="A2205" s="2">
        <v>45783.413888888892</v>
      </c>
      <c r="B2205">
        <v>135895</v>
      </c>
      <c r="C2205">
        <v>135920</v>
      </c>
      <c r="D2205">
        <v>135885</v>
      </c>
      <c r="E2205">
        <v>135910</v>
      </c>
    </row>
    <row r="2206" spans="1:5" x14ac:dyDescent="0.25">
      <c r="A2206" s="2">
        <v>45783.413194444445</v>
      </c>
      <c r="B2206">
        <v>135905</v>
      </c>
      <c r="C2206">
        <v>135940</v>
      </c>
      <c r="D2206">
        <v>135880</v>
      </c>
      <c r="E2206">
        <v>135895</v>
      </c>
    </row>
    <row r="2207" spans="1:5" x14ac:dyDescent="0.25">
      <c r="A2207" s="2">
        <v>45783.412499999999</v>
      </c>
      <c r="B2207">
        <v>135920</v>
      </c>
      <c r="C2207">
        <v>135950</v>
      </c>
      <c r="D2207">
        <v>135885</v>
      </c>
      <c r="E2207">
        <v>135900</v>
      </c>
    </row>
    <row r="2208" spans="1:5" x14ac:dyDescent="0.25">
      <c r="A2208" s="2">
        <v>45783.411805555559</v>
      </c>
      <c r="B2208">
        <v>136000</v>
      </c>
      <c r="C2208">
        <v>136010</v>
      </c>
      <c r="D2208">
        <v>135900</v>
      </c>
      <c r="E2208">
        <v>135925</v>
      </c>
    </row>
    <row r="2209" spans="1:5" x14ac:dyDescent="0.25">
      <c r="A2209" s="2">
        <v>45783.411111111112</v>
      </c>
      <c r="B2209">
        <v>135995</v>
      </c>
      <c r="C2209">
        <v>136010</v>
      </c>
      <c r="D2209">
        <v>135950</v>
      </c>
      <c r="E2209">
        <v>136005</v>
      </c>
    </row>
    <row r="2210" spans="1:5" x14ac:dyDescent="0.25">
      <c r="A2210" s="2">
        <v>45783.410416666666</v>
      </c>
      <c r="B2210">
        <v>135945</v>
      </c>
      <c r="C2210">
        <v>136015</v>
      </c>
      <c r="D2210">
        <v>135940</v>
      </c>
      <c r="E2210">
        <v>135995</v>
      </c>
    </row>
    <row r="2211" spans="1:5" x14ac:dyDescent="0.25">
      <c r="A2211" s="2">
        <v>45783.409722222219</v>
      </c>
      <c r="B2211">
        <v>135975</v>
      </c>
      <c r="C2211">
        <v>135995</v>
      </c>
      <c r="D2211">
        <v>135935</v>
      </c>
      <c r="E2211">
        <v>135945</v>
      </c>
    </row>
    <row r="2212" spans="1:5" x14ac:dyDescent="0.25">
      <c r="A2212" s="2">
        <v>45783.40902777778</v>
      </c>
      <c r="B2212">
        <v>135940</v>
      </c>
      <c r="C2212">
        <v>135990</v>
      </c>
      <c r="D2212">
        <v>135930</v>
      </c>
      <c r="E2212">
        <v>135980</v>
      </c>
    </row>
    <row r="2213" spans="1:5" x14ac:dyDescent="0.25">
      <c r="A2213" s="2">
        <v>45783.408333333333</v>
      </c>
      <c r="B2213">
        <v>135880</v>
      </c>
      <c r="C2213">
        <v>135960</v>
      </c>
      <c r="D2213">
        <v>135875</v>
      </c>
      <c r="E2213">
        <v>135945</v>
      </c>
    </row>
    <row r="2214" spans="1:5" x14ac:dyDescent="0.25">
      <c r="A2214" s="2">
        <v>45783.407638888886</v>
      </c>
      <c r="B2214">
        <v>135870</v>
      </c>
      <c r="C2214">
        <v>135890</v>
      </c>
      <c r="D2214">
        <v>135830</v>
      </c>
      <c r="E2214">
        <v>135875</v>
      </c>
    </row>
    <row r="2215" spans="1:5" x14ac:dyDescent="0.25">
      <c r="A2215" s="2">
        <v>45783.406944444447</v>
      </c>
      <c r="B2215">
        <v>135855</v>
      </c>
      <c r="C2215">
        <v>135890</v>
      </c>
      <c r="D2215">
        <v>135845</v>
      </c>
      <c r="E2215">
        <v>135875</v>
      </c>
    </row>
    <row r="2216" spans="1:5" x14ac:dyDescent="0.25">
      <c r="A2216" s="2">
        <v>45783.40625</v>
      </c>
      <c r="B2216">
        <v>135905</v>
      </c>
      <c r="C2216">
        <v>135910</v>
      </c>
      <c r="D2216">
        <v>135855</v>
      </c>
      <c r="E2216">
        <v>135860</v>
      </c>
    </row>
    <row r="2217" spans="1:5" x14ac:dyDescent="0.25">
      <c r="A2217" s="2">
        <v>45783.405555555553</v>
      </c>
      <c r="B2217">
        <v>135925</v>
      </c>
      <c r="C2217">
        <v>135950</v>
      </c>
      <c r="D2217">
        <v>135900</v>
      </c>
      <c r="E2217">
        <v>135910</v>
      </c>
    </row>
    <row r="2218" spans="1:5" x14ac:dyDescent="0.25">
      <c r="A2218" s="2">
        <v>45783.404861111114</v>
      </c>
      <c r="B2218">
        <v>135875</v>
      </c>
      <c r="C2218">
        <v>135975</v>
      </c>
      <c r="D2218">
        <v>135875</v>
      </c>
      <c r="E2218">
        <v>135930</v>
      </c>
    </row>
    <row r="2219" spans="1:5" x14ac:dyDescent="0.25">
      <c r="A2219" s="2">
        <v>45783.404166666667</v>
      </c>
      <c r="B2219">
        <v>135880</v>
      </c>
      <c r="C2219">
        <v>135915</v>
      </c>
      <c r="D2219">
        <v>135875</v>
      </c>
      <c r="E2219">
        <v>135880</v>
      </c>
    </row>
    <row r="2220" spans="1:5" x14ac:dyDescent="0.25">
      <c r="A2220" s="2">
        <v>45783.40347222222</v>
      </c>
      <c r="B2220">
        <v>135875</v>
      </c>
      <c r="C2220">
        <v>135895</v>
      </c>
      <c r="D2220">
        <v>135860</v>
      </c>
      <c r="E2220">
        <v>135880</v>
      </c>
    </row>
    <row r="2221" spans="1:5" x14ac:dyDescent="0.25">
      <c r="A2221" s="2">
        <v>45783.402777777781</v>
      </c>
      <c r="B2221">
        <v>135835</v>
      </c>
      <c r="C2221">
        <v>135880</v>
      </c>
      <c r="D2221">
        <v>135815</v>
      </c>
      <c r="E2221">
        <v>135875</v>
      </c>
    </row>
    <row r="2222" spans="1:5" x14ac:dyDescent="0.25">
      <c r="A2222" s="2">
        <v>45783.402083333334</v>
      </c>
      <c r="B2222">
        <v>135855</v>
      </c>
      <c r="C2222">
        <v>135885</v>
      </c>
      <c r="D2222">
        <v>135825</v>
      </c>
      <c r="E2222">
        <v>135835</v>
      </c>
    </row>
    <row r="2223" spans="1:5" x14ac:dyDescent="0.25">
      <c r="A2223" s="2">
        <v>45783.401388888888</v>
      </c>
      <c r="B2223">
        <v>135820</v>
      </c>
      <c r="C2223">
        <v>135890</v>
      </c>
      <c r="D2223">
        <v>135810</v>
      </c>
      <c r="E2223">
        <v>135855</v>
      </c>
    </row>
    <row r="2224" spans="1:5" x14ac:dyDescent="0.25">
      <c r="A2224" s="2">
        <v>45783.400694444441</v>
      </c>
      <c r="B2224">
        <v>135820</v>
      </c>
      <c r="C2224">
        <v>135845</v>
      </c>
      <c r="D2224">
        <v>135760</v>
      </c>
      <c r="E2224">
        <v>135815</v>
      </c>
    </row>
    <row r="2225" spans="1:5" x14ac:dyDescent="0.25">
      <c r="A2225" s="2">
        <v>45783.4</v>
      </c>
      <c r="B2225">
        <v>135800</v>
      </c>
      <c r="C2225">
        <v>135845</v>
      </c>
      <c r="D2225">
        <v>135775</v>
      </c>
      <c r="E2225">
        <v>135815</v>
      </c>
    </row>
    <row r="2226" spans="1:5" x14ac:dyDescent="0.25">
      <c r="A2226" s="2">
        <v>45783.399305555555</v>
      </c>
      <c r="B2226">
        <v>135795</v>
      </c>
      <c r="C2226">
        <v>135820</v>
      </c>
      <c r="D2226">
        <v>135775</v>
      </c>
      <c r="E2226">
        <v>135795</v>
      </c>
    </row>
    <row r="2227" spans="1:5" x14ac:dyDescent="0.25">
      <c r="A2227" s="2">
        <v>45783.398611111108</v>
      </c>
      <c r="B2227">
        <v>135810</v>
      </c>
      <c r="C2227">
        <v>135820</v>
      </c>
      <c r="D2227">
        <v>135765</v>
      </c>
      <c r="E2227">
        <v>135795</v>
      </c>
    </row>
    <row r="2228" spans="1:5" x14ac:dyDescent="0.25">
      <c r="A2228" s="2">
        <v>45783.397916666669</v>
      </c>
      <c r="B2228">
        <v>135790</v>
      </c>
      <c r="C2228">
        <v>135825</v>
      </c>
      <c r="D2228">
        <v>135765</v>
      </c>
      <c r="E2228">
        <v>135805</v>
      </c>
    </row>
    <row r="2229" spans="1:5" x14ac:dyDescent="0.25">
      <c r="A2229" s="2">
        <v>45783.397222222222</v>
      </c>
      <c r="B2229">
        <v>135790</v>
      </c>
      <c r="C2229">
        <v>135805</v>
      </c>
      <c r="D2229">
        <v>135740</v>
      </c>
      <c r="E2229">
        <v>135790</v>
      </c>
    </row>
    <row r="2230" spans="1:5" x14ac:dyDescent="0.25">
      <c r="A2230" s="2">
        <v>45783.396527777775</v>
      </c>
      <c r="B2230">
        <v>135885</v>
      </c>
      <c r="C2230">
        <v>135900</v>
      </c>
      <c r="D2230">
        <v>135765</v>
      </c>
      <c r="E2230">
        <v>135795</v>
      </c>
    </row>
    <row r="2231" spans="1:5" x14ac:dyDescent="0.25">
      <c r="A2231" s="2">
        <v>45783.395833333336</v>
      </c>
      <c r="B2231">
        <v>135825</v>
      </c>
      <c r="C2231">
        <v>135920</v>
      </c>
      <c r="D2231">
        <v>135815</v>
      </c>
      <c r="E2231">
        <v>135885</v>
      </c>
    </row>
    <row r="2232" spans="1:5" x14ac:dyDescent="0.25">
      <c r="A2232" s="2">
        <v>45783.395138888889</v>
      </c>
      <c r="B2232">
        <v>135810</v>
      </c>
      <c r="C2232">
        <v>135835</v>
      </c>
      <c r="D2232">
        <v>135795</v>
      </c>
      <c r="E2232">
        <v>135825</v>
      </c>
    </row>
    <row r="2233" spans="1:5" x14ac:dyDescent="0.25">
      <c r="A2233" s="2">
        <v>45783.394444444442</v>
      </c>
      <c r="B2233">
        <v>135850</v>
      </c>
      <c r="C2233">
        <v>135905</v>
      </c>
      <c r="D2233">
        <v>135790</v>
      </c>
      <c r="E2233">
        <v>135810</v>
      </c>
    </row>
    <row r="2234" spans="1:5" x14ac:dyDescent="0.25">
      <c r="A2234" s="2">
        <v>45783.393750000003</v>
      </c>
      <c r="B2234">
        <v>135865</v>
      </c>
      <c r="C2234">
        <v>135875</v>
      </c>
      <c r="D2234">
        <v>135835</v>
      </c>
      <c r="E2234">
        <v>135855</v>
      </c>
    </row>
    <row r="2235" spans="1:5" x14ac:dyDescent="0.25">
      <c r="A2235" s="2">
        <v>45783.393055555556</v>
      </c>
      <c r="B2235">
        <v>135835</v>
      </c>
      <c r="C2235">
        <v>135890</v>
      </c>
      <c r="D2235">
        <v>135835</v>
      </c>
      <c r="E2235">
        <v>135865</v>
      </c>
    </row>
    <row r="2236" spans="1:5" x14ac:dyDescent="0.25">
      <c r="A2236" s="2">
        <v>45783.392361111109</v>
      </c>
      <c r="B2236">
        <v>135855</v>
      </c>
      <c r="C2236">
        <v>135895</v>
      </c>
      <c r="D2236">
        <v>135835</v>
      </c>
      <c r="E2236">
        <v>135835</v>
      </c>
    </row>
    <row r="2237" spans="1:5" x14ac:dyDescent="0.25">
      <c r="A2237" s="2">
        <v>45783.39166666667</v>
      </c>
      <c r="B2237">
        <v>135885</v>
      </c>
      <c r="C2237">
        <v>135890</v>
      </c>
      <c r="D2237">
        <v>135835</v>
      </c>
      <c r="E2237">
        <v>135850</v>
      </c>
    </row>
    <row r="2238" spans="1:5" x14ac:dyDescent="0.25">
      <c r="A2238" s="2">
        <v>45783.390972222223</v>
      </c>
      <c r="B2238">
        <v>135915</v>
      </c>
      <c r="C2238">
        <v>135945</v>
      </c>
      <c r="D2238">
        <v>135850</v>
      </c>
      <c r="E2238">
        <v>135880</v>
      </c>
    </row>
    <row r="2239" spans="1:5" x14ac:dyDescent="0.25">
      <c r="A2239" s="2">
        <v>45783.390277777777</v>
      </c>
      <c r="B2239">
        <v>135875</v>
      </c>
      <c r="C2239">
        <v>135945</v>
      </c>
      <c r="D2239">
        <v>135865</v>
      </c>
      <c r="E2239">
        <v>135925</v>
      </c>
    </row>
    <row r="2240" spans="1:5" x14ac:dyDescent="0.25">
      <c r="A2240" s="2">
        <v>45783.38958333333</v>
      </c>
      <c r="B2240">
        <v>135905</v>
      </c>
      <c r="C2240">
        <v>135930</v>
      </c>
      <c r="D2240">
        <v>135865</v>
      </c>
      <c r="E2240">
        <v>135870</v>
      </c>
    </row>
    <row r="2241" spans="1:5" x14ac:dyDescent="0.25">
      <c r="A2241" s="2">
        <v>45783.388888888891</v>
      </c>
      <c r="B2241">
        <v>135845</v>
      </c>
      <c r="C2241">
        <v>135910</v>
      </c>
      <c r="D2241">
        <v>135810</v>
      </c>
      <c r="E2241">
        <v>135905</v>
      </c>
    </row>
    <row r="2242" spans="1:5" x14ac:dyDescent="0.25">
      <c r="A2242" s="2">
        <v>45783.388194444444</v>
      </c>
      <c r="B2242">
        <v>135770</v>
      </c>
      <c r="C2242">
        <v>135890</v>
      </c>
      <c r="D2242">
        <v>135760</v>
      </c>
      <c r="E2242">
        <v>135840</v>
      </c>
    </row>
    <row r="2243" spans="1:5" x14ac:dyDescent="0.25">
      <c r="A2243" s="2">
        <v>45783.387499999997</v>
      </c>
      <c r="B2243">
        <v>135755</v>
      </c>
      <c r="C2243">
        <v>135815</v>
      </c>
      <c r="D2243">
        <v>135750</v>
      </c>
      <c r="E2243">
        <v>135770</v>
      </c>
    </row>
    <row r="2244" spans="1:5" x14ac:dyDescent="0.25">
      <c r="A2244" s="2">
        <v>45783.386805555558</v>
      </c>
      <c r="B2244">
        <v>135685</v>
      </c>
      <c r="C2244">
        <v>135765</v>
      </c>
      <c r="D2244">
        <v>135680</v>
      </c>
      <c r="E2244">
        <v>135755</v>
      </c>
    </row>
    <row r="2245" spans="1:5" x14ac:dyDescent="0.25">
      <c r="A2245" s="2">
        <v>45783.386111111111</v>
      </c>
      <c r="B2245">
        <v>135655</v>
      </c>
      <c r="C2245">
        <v>135700</v>
      </c>
      <c r="D2245">
        <v>135635</v>
      </c>
      <c r="E2245">
        <v>135680</v>
      </c>
    </row>
    <row r="2246" spans="1:5" x14ac:dyDescent="0.25">
      <c r="A2246" s="2">
        <v>45783.385416666664</v>
      </c>
      <c r="B2246">
        <v>135740</v>
      </c>
      <c r="C2246">
        <v>135765</v>
      </c>
      <c r="D2246">
        <v>135630</v>
      </c>
      <c r="E2246">
        <v>135655</v>
      </c>
    </row>
    <row r="2247" spans="1:5" x14ac:dyDescent="0.25">
      <c r="A2247" s="2">
        <v>45783.384722222225</v>
      </c>
      <c r="B2247">
        <v>135770</v>
      </c>
      <c r="C2247">
        <v>135775</v>
      </c>
      <c r="D2247">
        <v>135730</v>
      </c>
      <c r="E2247">
        <v>135740</v>
      </c>
    </row>
    <row r="2248" spans="1:5" x14ac:dyDescent="0.25">
      <c r="A2248" s="2">
        <v>45783.384027777778</v>
      </c>
      <c r="B2248">
        <v>135760</v>
      </c>
      <c r="C2248">
        <v>135805</v>
      </c>
      <c r="D2248">
        <v>135750</v>
      </c>
      <c r="E2248">
        <v>135770</v>
      </c>
    </row>
    <row r="2249" spans="1:5" x14ac:dyDescent="0.25">
      <c r="A2249" s="2">
        <v>45783.383333333331</v>
      </c>
      <c r="B2249">
        <v>135810</v>
      </c>
      <c r="C2249">
        <v>135825</v>
      </c>
      <c r="D2249">
        <v>135750</v>
      </c>
      <c r="E2249">
        <v>135760</v>
      </c>
    </row>
    <row r="2250" spans="1:5" x14ac:dyDescent="0.25">
      <c r="A2250" s="2">
        <v>45783.382638888892</v>
      </c>
      <c r="B2250">
        <v>135810</v>
      </c>
      <c r="C2250">
        <v>135840</v>
      </c>
      <c r="D2250">
        <v>135750</v>
      </c>
      <c r="E2250">
        <v>135805</v>
      </c>
    </row>
    <row r="2251" spans="1:5" x14ac:dyDescent="0.25">
      <c r="A2251" s="2">
        <v>45783.381944444445</v>
      </c>
      <c r="B2251">
        <v>135775</v>
      </c>
      <c r="C2251">
        <v>135825</v>
      </c>
      <c r="D2251">
        <v>135770</v>
      </c>
      <c r="E2251">
        <v>135810</v>
      </c>
    </row>
    <row r="2252" spans="1:5" x14ac:dyDescent="0.25">
      <c r="A2252" s="2">
        <v>45783.381249999999</v>
      </c>
      <c r="B2252">
        <v>135795</v>
      </c>
      <c r="C2252">
        <v>135850</v>
      </c>
      <c r="D2252">
        <v>135770</v>
      </c>
      <c r="E2252">
        <v>135775</v>
      </c>
    </row>
    <row r="2253" spans="1:5" x14ac:dyDescent="0.25">
      <c r="A2253" s="2">
        <v>45783.380555555559</v>
      </c>
      <c r="B2253">
        <v>135680</v>
      </c>
      <c r="C2253">
        <v>135800</v>
      </c>
      <c r="D2253">
        <v>135635</v>
      </c>
      <c r="E2253">
        <v>135795</v>
      </c>
    </row>
    <row r="2254" spans="1:5" x14ac:dyDescent="0.25">
      <c r="A2254" s="2">
        <v>45783.379861111112</v>
      </c>
      <c r="B2254">
        <v>135635</v>
      </c>
      <c r="C2254">
        <v>135740</v>
      </c>
      <c r="D2254">
        <v>135630</v>
      </c>
      <c r="E2254">
        <v>135675</v>
      </c>
    </row>
    <row r="2255" spans="1:5" x14ac:dyDescent="0.25">
      <c r="A2255" s="2">
        <v>45783.379166666666</v>
      </c>
      <c r="B2255">
        <v>135620</v>
      </c>
      <c r="C2255">
        <v>135665</v>
      </c>
      <c r="D2255">
        <v>135610</v>
      </c>
      <c r="E2255">
        <v>135635</v>
      </c>
    </row>
    <row r="2256" spans="1:5" x14ac:dyDescent="0.25">
      <c r="A2256" s="2">
        <v>45783.378472222219</v>
      </c>
      <c r="B2256">
        <v>135640</v>
      </c>
      <c r="C2256">
        <v>135645</v>
      </c>
      <c r="D2256">
        <v>135525</v>
      </c>
      <c r="E2256">
        <v>135620</v>
      </c>
    </row>
    <row r="2257" spans="1:5" x14ac:dyDescent="0.25">
      <c r="A2257" s="2">
        <v>45783.37777777778</v>
      </c>
      <c r="B2257">
        <v>135625</v>
      </c>
      <c r="C2257">
        <v>135660</v>
      </c>
      <c r="D2257">
        <v>135600</v>
      </c>
      <c r="E2257">
        <v>135640</v>
      </c>
    </row>
    <row r="2258" spans="1:5" x14ac:dyDescent="0.25">
      <c r="A2258" s="2">
        <v>45783.377083333333</v>
      </c>
      <c r="B2258">
        <v>135660</v>
      </c>
      <c r="C2258">
        <v>135685</v>
      </c>
      <c r="D2258">
        <v>135610</v>
      </c>
      <c r="E2258">
        <v>135625</v>
      </c>
    </row>
    <row r="2259" spans="1:5" x14ac:dyDescent="0.25">
      <c r="A2259" s="2">
        <v>45783.376388888886</v>
      </c>
      <c r="B2259">
        <v>135645</v>
      </c>
      <c r="C2259">
        <v>135695</v>
      </c>
      <c r="D2259">
        <v>135605</v>
      </c>
      <c r="E2259">
        <v>135660</v>
      </c>
    </row>
    <row r="2260" spans="1:5" x14ac:dyDescent="0.25">
      <c r="A2260" s="2">
        <v>45783.375694444447</v>
      </c>
      <c r="B2260">
        <v>135505</v>
      </c>
      <c r="C2260">
        <v>135665</v>
      </c>
      <c r="D2260">
        <v>135455</v>
      </c>
      <c r="E2260">
        <v>135650</v>
      </c>
    </row>
    <row r="2261" spans="1:5" x14ac:dyDescent="0.25">
      <c r="A2261" s="2">
        <v>45783.375</v>
      </c>
      <c r="B2261">
        <v>135300</v>
      </c>
      <c r="C2261">
        <v>135525</v>
      </c>
      <c r="D2261">
        <v>135285</v>
      </c>
      <c r="E2261">
        <v>135505</v>
      </c>
    </row>
    <row r="2262" spans="1:5" x14ac:dyDescent="0.25">
      <c r="A2262" s="2">
        <v>45782.76666666667</v>
      </c>
      <c r="B2262">
        <v>135370</v>
      </c>
      <c r="C2262">
        <v>135410</v>
      </c>
      <c r="D2262">
        <v>135300</v>
      </c>
      <c r="E2262">
        <v>135300</v>
      </c>
    </row>
    <row r="2263" spans="1:5" x14ac:dyDescent="0.25">
      <c r="A2263" s="2">
        <v>45782.765972222223</v>
      </c>
      <c r="B2263">
        <v>135375</v>
      </c>
      <c r="C2263">
        <v>135405</v>
      </c>
      <c r="D2263">
        <v>135360</v>
      </c>
      <c r="E2263">
        <v>135360</v>
      </c>
    </row>
    <row r="2264" spans="1:5" x14ac:dyDescent="0.25">
      <c r="A2264" s="2">
        <v>45782.765277777777</v>
      </c>
      <c r="B2264">
        <v>135405</v>
      </c>
      <c r="C2264">
        <v>135415</v>
      </c>
      <c r="D2264">
        <v>135370</v>
      </c>
      <c r="E2264">
        <v>135380</v>
      </c>
    </row>
    <row r="2265" spans="1:5" x14ac:dyDescent="0.25">
      <c r="A2265" s="2">
        <v>45782.76458333333</v>
      </c>
      <c r="B2265">
        <v>135375</v>
      </c>
      <c r="C2265">
        <v>135430</v>
      </c>
      <c r="D2265">
        <v>135365</v>
      </c>
      <c r="E2265">
        <v>135415</v>
      </c>
    </row>
    <row r="2266" spans="1:5" x14ac:dyDescent="0.25">
      <c r="A2266" s="2">
        <v>45782.763888888891</v>
      </c>
      <c r="B2266">
        <v>135365</v>
      </c>
      <c r="C2266">
        <v>135385</v>
      </c>
      <c r="D2266">
        <v>135355</v>
      </c>
      <c r="E2266">
        <v>135375</v>
      </c>
    </row>
    <row r="2267" spans="1:5" x14ac:dyDescent="0.25">
      <c r="A2267" s="2">
        <v>45782.763194444444</v>
      </c>
      <c r="B2267">
        <v>135400</v>
      </c>
      <c r="C2267">
        <v>135420</v>
      </c>
      <c r="D2267">
        <v>135345</v>
      </c>
      <c r="E2267">
        <v>135365</v>
      </c>
    </row>
    <row r="2268" spans="1:5" x14ac:dyDescent="0.25">
      <c r="A2268" s="2">
        <v>45782.762499999997</v>
      </c>
      <c r="B2268">
        <v>135415</v>
      </c>
      <c r="C2268">
        <v>135430</v>
      </c>
      <c r="D2268">
        <v>135400</v>
      </c>
      <c r="E2268">
        <v>135410</v>
      </c>
    </row>
    <row r="2269" spans="1:5" x14ac:dyDescent="0.25">
      <c r="A2269" s="2">
        <v>45782.761805555558</v>
      </c>
      <c r="B2269">
        <v>135405</v>
      </c>
      <c r="C2269">
        <v>135435</v>
      </c>
      <c r="D2269">
        <v>135375</v>
      </c>
      <c r="E2269">
        <v>135415</v>
      </c>
    </row>
    <row r="2270" spans="1:5" x14ac:dyDescent="0.25">
      <c r="A2270" s="2">
        <v>45782.761111111111</v>
      </c>
      <c r="B2270">
        <v>135440</v>
      </c>
      <c r="C2270">
        <v>135445</v>
      </c>
      <c r="D2270">
        <v>135370</v>
      </c>
      <c r="E2270">
        <v>135415</v>
      </c>
    </row>
    <row r="2271" spans="1:5" x14ac:dyDescent="0.25">
      <c r="A2271" s="2">
        <v>45782.760416666664</v>
      </c>
      <c r="B2271">
        <v>135435</v>
      </c>
      <c r="C2271">
        <v>135485</v>
      </c>
      <c r="D2271">
        <v>135415</v>
      </c>
      <c r="E2271">
        <v>135445</v>
      </c>
    </row>
    <row r="2272" spans="1:5" x14ac:dyDescent="0.25">
      <c r="A2272" s="2">
        <v>45782.759722222225</v>
      </c>
      <c r="B2272">
        <v>135480</v>
      </c>
      <c r="C2272">
        <v>135500</v>
      </c>
      <c r="D2272">
        <v>135410</v>
      </c>
      <c r="E2272">
        <v>135435</v>
      </c>
    </row>
    <row r="2273" spans="1:5" x14ac:dyDescent="0.25">
      <c r="A2273" s="2">
        <v>45782.759027777778</v>
      </c>
      <c r="B2273">
        <v>135550</v>
      </c>
      <c r="C2273">
        <v>135565</v>
      </c>
      <c r="D2273">
        <v>135430</v>
      </c>
      <c r="E2273">
        <v>135475</v>
      </c>
    </row>
    <row r="2274" spans="1:5" x14ac:dyDescent="0.25">
      <c r="A2274" s="2">
        <v>45782.758333333331</v>
      </c>
      <c r="B2274">
        <v>135545</v>
      </c>
      <c r="C2274">
        <v>135560</v>
      </c>
      <c r="D2274">
        <v>135535</v>
      </c>
      <c r="E2274">
        <v>135545</v>
      </c>
    </row>
    <row r="2275" spans="1:5" x14ac:dyDescent="0.25">
      <c r="A2275" s="2">
        <v>45782.757638888892</v>
      </c>
      <c r="B2275">
        <v>135540</v>
      </c>
      <c r="C2275">
        <v>135560</v>
      </c>
      <c r="D2275">
        <v>135530</v>
      </c>
      <c r="E2275">
        <v>135545</v>
      </c>
    </row>
    <row r="2276" spans="1:5" x14ac:dyDescent="0.25">
      <c r="A2276" s="2">
        <v>45782.756944444445</v>
      </c>
      <c r="B2276">
        <v>135530</v>
      </c>
      <c r="C2276">
        <v>135555</v>
      </c>
      <c r="D2276">
        <v>135530</v>
      </c>
      <c r="E2276">
        <v>135540</v>
      </c>
    </row>
    <row r="2277" spans="1:5" x14ac:dyDescent="0.25">
      <c r="A2277" s="2">
        <v>45782.756249999999</v>
      </c>
      <c r="B2277">
        <v>135545</v>
      </c>
      <c r="C2277">
        <v>135550</v>
      </c>
      <c r="D2277">
        <v>135510</v>
      </c>
      <c r="E2277">
        <v>135530</v>
      </c>
    </row>
    <row r="2278" spans="1:5" x14ac:dyDescent="0.25">
      <c r="A2278" s="2">
        <v>45782.755555555559</v>
      </c>
      <c r="B2278">
        <v>135535</v>
      </c>
      <c r="C2278">
        <v>135550</v>
      </c>
      <c r="D2278">
        <v>135530</v>
      </c>
      <c r="E2278">
        <v>135540</v>
      </c>
    </row>
    <row r="2279" spans="1:5" x14ac:dyDescent="0.25">
      <c r="A2279" s="2">
        <v>45782.754861111112</v>
      </c>
      <c r="B2279">
        <v>135535</v>
      </c>
      <c r="C2279">
        <v>135550</v>
      </c>
      <c r="D2279">
        <v>135530</v>
      </c>
      <c r="E2279">
        <v>135535</v>
      </c>
    </row>
    <row r="2280" spans="1:5" x14ac:dyDescent="0.25">
      <c r="A2280" s="2">
        <v>45782.754166666666</v>
      </c>
      <c r="B2280">
        <v>135540</v>
      </c>
      <c r="C2280">
        <v>135545</v>
      </c>
      <c r="D2280">
        <v>135520</v>
      </c>
      <c r="E2280">
        <v>135535</v>
      </c>
    </row>
    <row r="2281" spans="1:5" x14ac:dyDescent="0.25">
      <c r="A2281" s="2">
        <v>45782.753472222219</v>
      </c>
      <c r="B2281">
        <v>135540</v>
      </c>
      <c r="C2281">
        <v>135565</v>
      </c>
      <c r="D2281">
        <v>135525</v>
      </c>
      <c r="E2281">
        <v>135540</v>
      </c>
    </row>
    <row r="2282" spans="1:5" x14ac:dyDescent="0.25">
      <c r="A2282" s="2">
        <v>45782.75277777778</v>
      </c>
      <c r="B2282">
        <v>135550</v>
      </c>
      <c r="C2282">
        <v>135570</v>
      </c>
      <c r="D2282">
        <v>135535</v>
      </c>
      <c r="E2282">
        <v>135535</v>
      </c>
    </row>
    <row r="2283" spans="1:5" x14ac:dyDescent="0.25">
      <c r="A2283" s="2">
        <v>45782.752083333333</v>
      </c>
      <c r="B2283">
        <v>135540</v>
      </c>
      <c r="C2283">
        <v>135555</v>
      </c>
      <c r="D2283">
        <v>135510</v>
      </c>
      <c r="E2283">
        <v>135545</v>
      </c>
    </row>
    <row r="2284" spans="1:5" x14ac:dyDescent="0.25">
      <c r="A2284" s="2">
        <v>45782.751388888886</v>
      </c>
      <c r="B2284">
        <v>135540</v>
      </c>
      <c r="C2284">
        <v>135550</v>
      </c>
      <c r="D2284">
        <v>135530</v>
      </c>
      <c r="E2284">
        <v>135535</v>
      </c>
    </row>
    <row r="2285" spans="1:5" x14ac:dyDescent="0.25">
      <c r="A2285" s="2">
        <v>45782.750694444447</v>
      </c>
      <c r="B2285">
        <v>135550</v>
      </c>
      <c r="C2285">
        <v>135550</v>
      </c>
      <c r="D2285">
        <v>135535</v>
      </c>
      <c r="E2285">
        <v>135535</v>
      </c>
    </row>
    <row r="2286" spans="1:5" x14ac:dyDescent="0.25">
      <c r="A2286" s="2">
        <v>45782.75</v>
      </c>
      <c r="B2286">
        <v>135545</v>
      </c>
      <c r="C2286">
        <v>135560</v>
      </c>
      <c r="D2286">
        <v>135535</v>
      </c>
      <c r="E2286">
        <v>135545</v>
      </c>
    </row>
    <row r="2287" spans="1:5" x14ac:dyDescent="0.25">
      <c r="A2287" s="2">
        <v>45782.749305555553</v>
      </c>
      <c r="B2287">
        <v>135535</v>
      </c>
      <c r="C2287">
        <v>135560</v>
      </c>
      <c r="D2287">
        <v>135530</v>
      </c>
      <c r="E2287">
        <v>135545</v>
      </c>
    </row>
    <row r="2288" spans="1:5" x14ac:dyDescent="0.25">
      <c r="A2288" s="2">
        <v>45782.748611111114</v>
      </c>
      <c r="B2288">
        <v>135540</v>
      </c>
      <c r="C2288">
        <v>135570</v>
      </c>
      <c r="D2288">
        <v>135530</v>
      </c>
      <c r="E2288">
        <v>135535</v>
      </c>
    </row>
    <row r="2289" spans="1:5" x14ac:dyDescent="0.25">
      <c r="A2289" s="2">
        <v>45782.747916666667</v>
      </c>
      <c r="B2289">
        <v>135535</v>
      </c>
      <c r="C2289">
        <v>135550</v>
      </c>
      <c r="D2289">
        <v>135530</v>
      </c>
      <c r="E2289">
        <v>135535</v>
      </c>
    </row>
    <row r="2290" spans="1:5" x14ac:dyDescent="0.25">
      <c r="A2290" s="2">
        <v>45782.74722222222</v>
      </c>
      <c r="B2290">
        <v>135530</v>
      </c>
      <c r="C2290">
        <v>135550</v>
      </c>
      <c r="D2290">
        <v>135530</v>
      </c>
      <c r="E2290">
        <v>135535</v>
      </c>
    </row>
    <row r="2291" spans="1:5" x14ac:dyDescent="0.25">
      <c r="A2291" s="2">
        <v>45782.746527777781</v>
      </c>
      <c r="B2291">
        <v>135550</v>
      </c>
      <c r="C2291">
        <v>135555</v>
      </c>
      <c r="D2291">
        <v>135515</v>
      </c>
      <c r="E2291">
        <v>135530</v>
      </c>
    </row>
    <row r="2292" spans="1:5" x14ac:dyDescent="0.25">
      <c r="A2292" s="2">
        <v>45782.745833333334</v>
      </c>
      <c r="B2292">
        <v>135540</v>
      </c>
      <c r="C2292">
        <v>135550</v>
      </c>
      <c r="D2292">
        <v>135535</v>
      </c>
      <c r="E2292">
        <v>135545</v>
      </c>
    </row>
    <row r="2293" spans="1:5" x14ac:dyDescent="0.25">
      <c r="A2293" s="2">
        <v>45782.745138888888</v>
      </c>
      <c r="B2293">
        <v>135545</v>
      </c>
      <c r="C2293">
        <v>135545</v>
      </c>
      <c r="D2293">
        <v>135525</v>
      </c>
      <c r="E2293">
        <v>135545</v>
      </c>
    </row>
    <row r="2294" spans="1:5" x14ac:dyDescent="0.25">
      <c r="A2294" s="2">
        <v>45782.744444444441</v>
      </c>
      <c r="B2294">
        <v>135540</v>
      </c>
      <c r="C2294">
        <v>135550</v>
      </c>
      <c r="D2294">
        <v>135530</v>
      </c>
      <c r="E2294">
        <v>135545</v>
      </c>
    </row>
    <row r="2295" spans="1:5" x14ac:dyDescent="0.25">
      <c r="A2295" s="2">
        <v>45782.743750000001</v>
      </c>
      <c r="B2295">
        <v>135550</v>
      </c>
      <c r="C2295">
        <v>135550</v>
      </c>
      <c r="D2295">
        <v>135530</v>
      </c>
      <c r="E2295">
        <v>135540</v>
      </c>
    </row>
    <row r="2296" spans="1:5" x14ac:dyDescent="0.25">
      <c r="A2296" s="2">
        <v>45782.743055555555</v>
      </c>
      <c r="B2296">
        <v>135535</v>
      </c>
      <c r="C2296">
        <v>135560</v>
      </c>
      <c r="D2296">
        <v>135520</v>
      </c>
      <c r="E2296">
        <v>135550</v>
      </c>
    </row>
    <row r="2297" spans="1:5" x14ac:dyDescent="0.25">
      <c r="A2297" s="2">
        <v>45782.742361111108</v>
      </c>
      <c r="B2297">
        <v>135555</v>
      </c>
      <c r="C2297">
        <v>135555</v>
      </c>
      <c r="D2297">
        <v>135510</v>
      </c>
      <c r="E2297">
        <v>135530</v>
      </c>
    </row>
    <row r="2298" spans="1:5" x14ac:dyDescent="0.25">
      <c r="A2298" s="2">
        <v>45782.741666666669</v>
      </c>
      <c r="B2298">
        <v>135565</v>
      </c>
      <c r="C2298">
        <v>135565</v>
      </c>
      <c r="D2298">
        <v>135545</v>
      </c>
      <c r="E2298">
        <v>135555</v>
      </c>
    </row>
    <row r="2299" spans="1:5" x14ac:dyDescent="0.25">
      <c r="A2299" s="2">
        <v>45782.740972222222</v>
      </c>
      <c r="B2299">
        <v>135560</v>
      </c>
      <c r="C2299">
        <v>135570</v>
      </c>
      <c r="D2299">
        <v>135555</v>
      </c>
      <c r="E2299">
        <v>135560</v>
      </c>
    </row>
    <row r="2300" spans="1:5" x14ac:dyDescent="0.25">
      <c r="A2300" s="2">
        <v>45782.740277777775</v>
      </c>
      <c r="B2300">
        <v>135545</v>
      </c>
      <c r="C2300">
        <v>135560</v>
      </c>
      <c r="D2300">
        <v>135540</v>
      </c>
      <c r="E2300">
        <v>135560</v>
      </c>
    </row>
    <row r="2301" spans="1:5" x14ac:dyDescent="0.25">
      <c r="A2301" s="2">
        <v>45782.739583333336</v>
      </c>
      <c r="B2301">
        <v>135555</v>
      </c>
      <c r="C2301">
        <v>135560</v>
      </c>
      <c r="D2301">
        <v>135535</v>
      </c>
      <c r="E2301">
        <v>135545</v>
      </c>
    </row>
    <row r="2302" spans="1:5" x14ac:dyDescent="0.25">
      <c r="A2302" s="2">
        <v>45782.738888888889</v>
      </c>
      <c r="B2302">
        <v>135535</v>
      </c>
      <c r="C2302">
        <v>135560</v>
      </c>
      <c r="D2302">
        <v>135535</v>
      </c>
      <c r="E2302">
        <v>135555</v>
      </c>
    </row>
    <row r="2303" spans="1:5" x14ac:dyDescent="0.25">
      <c r="A2303" s="2">
        <v>45782.738194444442</v>
      </c>
      <c r="B2303">
        <v>135545</v>
      </c>
      <c r="C2303">
        <v>135550</v>
      </c>
      <c r="D2303">
        <v>135535</v>
      </c>
      <c r="E2303">
        <v>135535</v>
      </c>
    </row>
    <row r="2304" spans="1:5" x14ac:dyDescent="0.25">
      <c r="A2304" s="2">
        <v>45782.737500000003</v>
      </c>
      <c r="B2304">
        <v>135550</v>
      </c>
      <c r="C2304">
        <v>135560</v>
      </c>
      <c r="D2304">
        <v>135545</v>
      </c>
      <c r="E2304">
        <v>135545</v>
      </c>
    </row>
    <row r="2305" spans="1:5" x14ac:dyDescent="0.25">
      <c r="A2305" s="2">
        <v>45782.736805555556</v>
      </c>
      <c r="B2305">
        <v>135550</v>
      </c>
      <c r="C2305">
        <v>135560</v>
      </c>
      <c r="D2305">
        <v>135540</v>
      </c>
      <c r="E2305">
        <v>135555</v>
      </c>
    </row>
    <row r="2306" spans="1:5" x14ac:dyDescent="0.25">
      <c r="A2306" s="2">
        <v>45782.736111111109</v>
      </c>
      <c r="B2306">
        <v>135540</v>
      </c>
      <c r="C2306">
        <v>135560</v>
      </c>
      <c r="D2306">
        <v>135535</v>
      </c>
      <c r="E2306">
        <v>135545</v>
      </c>
    </row>
    <row r="2307" spans="1:5" x14ac:dyDescent="0.25">
      <c r="A2307" s="2">
        <v>45782.73541666667</v>
      </c>
      <c r="B2307">
        <v>135550</v>
      </c>
      <c r="C2307">
        <v>135555</v>
      </c>
      <c r="D2307">
        <v>135535</v>
      </c>
      <c r="E2307">
        <v>135540</v>
      </c>
    </row>
    <row r="2308" spans="1:5" x14ac:dyDescent="0.25">
      <c r="A2308" s="2">
        <v>45782.734722222223</v>
      </c>
      <c r="B2308">
        <v>135555</v>
      </c>
      <c r="C2308">
        <v>135570</v>
      </c>
      <c r="D2308">
        <v>135545</v>
      </c>
      <c r="E2308">
        <v>135550</v>
      </c>
    </row>
    <row r="2309" spans="1:5" x14ac:dyDescent="0.25">
      <c r="A2309" s="2">
        <v>45782.734027777777</v>
      </c>
      <c r="B2309">
        <v>135555</v>
      </c>
      <c r="C2309">
        <v>135565</v>
      </c>
      <c r="D2309">
        <v>135550</v>
      </c>
      <c r="E2309">
        <v>135550</v>
      </c>
    </row>
    <row r="2310" spans="1:5" x14ac:dyDescent="0.25">
      <c r="A2310" s="2">
        <v>45782.73333333333</v>
      </c>
      <c r="B2310">
        <v>135555</v>
      </c>
      <c r="C2310">
        <v>135555</v>
      </c>
      <c r="D2310">
        <v>135540</v>
      </c>
      <c r="E2310">
        <v>135555</v>
      </c>
    </row>
    <row r="2311" spans="1:5" x14ac:dyDescent="0.25">
      <c r="A2311" s="2">
        <v>45782.732638888891</v>
      </c>
      <c r="B2311">
        <v>135550</v>
      </c>
      <c r="C2311">
        <v>135560</v>
      </c>
      <c r="D2311">
        <v>135540</v>
      </c>
      <c r="E2311">
        <v>135555</v>
      </c>
    </row>
    <row r="2312" spans="1:5" x14ac:dyDescent="0.25">
      <c r="A2312" s="2">
        <v>45782.731944444444</v>
      </c>
      <c r="B2312">
        <v>135555</v>
      </c>
      <c r="C2312">
        <v>135560</v>
      </c>
      <c r="D2312">
        <v>135535</v>
      </c>
      <c r="E2312">
        <v>135550</v>
      </c>
    </row>
    <row r="2313" spans="1:5" x14ac:dyDescent="0.25">
      <c r="A2313" s="2">
        <v>45782.731249999997</v>
      </c>
      <c r="B2313">
        <v>135555</v>
      </c>
      <c r="C2313">
        <v>135560</v>
      </c>
      <c r="D2313">
        <v>135545</v>
      </c>
      <c r="E2313">
        <v>135555</v>
      </c>
    </row>
    <row r="2314" spans="1:5" x14ac:dyDescent="0.25">
      <c r="A2314" s="2">
        <v>45782.730555555558</v>
      </c>
      <c r="B2314">
        <v>135540</v>
      </c>
      <c r="C2314">
        <v>135565</v>
      </c>
      <c r="D2314">
        <v>135535</v>
      </c>
      <c r="E2314">
        <v>135555</v>
      </c>
    </row>
    <row r="2315" spans="1:5" x14ac:dyDescent="0.25">
      <c r="A2315" s="2">
        <v>45782.729861111111</v>
      </c>
      <c r="B2315">
        <v>135555</v>
      </c>
      <c r="C2315">
        <v>135565</v>
      </c>
      <c r="D2315">
        <v>135540</v>
      </c>
      <c r="E2315">
        <v>135545</v>
      </c>
    </row>
    <row r="2316" spans="1:5" x14ac:dyDescent="0.25">
      <c r="A2316" s="2">
        <v>45782.729166666664</v>
      </c>
      <c r="B2316">
        <v>135545</v>
      </c>
      <c r="C2316">
        <v>135565</v>
      </c>
      <c r="D2316">
        <v>135540</v>
      </c>
      <c r="E2316">
        <v>135555</v>
      </c>
    </row>
    <row r="2317" spans="1:5" x14ac:dyDescent="0.25">
      <c r="A2317" s="2">
        <v>45782.728472222225</v>
      </c>
      <c r="B2317">
        <v>135575</v>
      </c>
      <c r="C2317">
        <v>135580</v>
      </c>
      <c r="D2317">
        <v>135535</v>
      </c>
      <c r="E2317">
        <v>135545</v>
      </c>
    </row>
    <row r="2318" spans="1:5" x14ac:dyDescent="0.25">
      <c r="A2318" s="2">
        <v>45782.727777777778</v>
      </c>
      <c r="B2318">
        <v>135570</v>
      </c>
      <c r="C2318">
        <v>135585</v>
      </c>
      <c r="D2318">
        <v>135545</v>
      </c>
      <c r="E2318">
        <v>135575</v>
      </c>
    </row>
    <row r="2319" spans="1:5" x14ac:dyDescent="0.25">
      <c r="A2319" s="2">
        <v>45782.727083333331</v>
      </c>
      <c r="B2319">
        <v>135560</v>
      </c>
      <c r="C2319">
        <v>135595</v>
      </c>
      <c r="D2319">
        <v>135555</v>
      </c>
      <c r="E2319">
        <v>135575</v>
      </c>
    </row>
    <row r="2320" spans="1:5" x14ac:dyDescent="0.25">
      <c r="A2320" s="2">
        <v>45782.726388888892</v>
      </c>
      <c r="B2320">
        <v>135545</v>
      </c>
      <c r="C2320">
        <v>135560</v>
      </c>
      <c r="D2320">
        <v>135545</v>
      </c>
      <c r="E2320">
        <v>135560</v>
      </c>
    </row>
    <row r="2321" spans="1:5" x14ac:dyDescent="0.25">
      <c r="A2321" s="2">
        <v>45782.725694444445</v>
      </c>
      <c r="B2321">
        <v>135550</v>
      </c>
      <c r="C2321">
        <v>135555</v>
      </c>
      <c r="D2321">
        <v>135540</v>
      </c>
      <c r="E2321">
        <v>135550</v>
      </c>
    </row>
    <row r="2322" spans="1:5" x14ac:dyDescent="0.25">
      <c r="A2322" s="2">
        <v>45782.724999999999</v>
      </c>
      <c r="B2322">
        <v>135545</v>
      </c>
      <c r="C2322">
        <v>135560</v>
      </c>
      <c r="D2322">
        <v>135540</v>
      </c>
      <c r="E2322">
        <v>135545</v>
      </c>
    </row>
    <row r="2323" spans="1:5" x14ac:dyDescent="0.25">
      <c r="A2323" s="2">
        <v>45782.724305555559</v>
      </c>
      <c r="B2323">
        <v>135545</v>
      </c>
      <c r="C2323">
        <v>135550</v>
      </c>
      <c r="D2323">
        <v>135535</v>
      </c>
      <c r="E2323">
        <v>135545</v>
      </c>
    </row>
    <row r="2324" spans="1:5" x14ac:dyDescent="0.25">
      <c r="A2324" s="2">
        <v>45782.723611111112</v>
      </c>
      <c r="B2324">
        <v>135535</v>
      </c>
      <c r="C2324">
        <v>135545</v>
      </c>
      <c r="D2324">
        <v>135520</v>
      </c>
      <c r="E2324">
        <v>135540</v>
      </c>
    </row>
    <row r="2325" spans="1:5" x14ac:dyDescent="0.25">
      <c r="A2325" s="2">
        <v>45782.722916666666</v>
      </c>
      <c r="B2325">
        <v>135560</v>
      </c>
      <c r="C2325">
        <v>135580</v>
      </c>
      <c r="D2325">
        <v>135530</v>
      </c>
      <c r="E2325">
        <v>135535</v>
      </c>
    </row>
    <row r="2326" spans="1:5" x14ac:dyDescent="0.25">
      <c r="A2326" s="2">
        <v>45782.722222222219</v>
      </c>
      <c r="B2326">
        <v>135555</v>
      </c>
      <c r="C2326">
        <v>135600</v>
      </c>
      <c r="D2326">
        <v>135545</v>
      </c>
      <c r="E2326">
        <v>135555</v>
      </c>
    </row>
    <row r="2327" spans="1:5" x14ac:dyDescent="0.25">
      <c r="A2327" s="2">
        <v>45782.72152777778</v>
      </c>
      <c r="B2327">
        <v>135565</v>
      </c>
      <c r="C2327">
        <v>135575</v>
      </c>
      <c r="D2327">
        <v>135550</v>
      </c>
      <c r="E2327">
        <v>135555</v>
      </c>
    </row>
    <row r="2328" spans="1:5" x14ac:dyDescent="0.25">
      <c r="A2328" s="2">
        <v>45782.720833333333</v>
      </c>
      <c r="B2328">
        <v>135545</v>
      </c>
      <c r="C2328">
        <v>135570</v>
      </c>
      <c r="D2328">
        <v>135540</v>
      </c>
      <c r="E2328">
        <v>135565</v>
      </c>
    </row>
    <row r="2329" spans="1:5" x14ac:dyDescent="0.25">
      <c r="A2329" s="2">
        <v>45782.720138888886</v>
      </c>
      <c r="B2329">
        <v>135555</v>
      </c>
      <c r="C2329">
        <v>135560</v>
      </c>
      <c r="D2329">
        <v>135545</v>
      </c>
      <c r="E2329">
        <v>135545</v>
      </c>
    </row>
    <row r="2330" spans="1:5" x14ac:dyDescent="0.25">
      <c r="A2330" s="2">
        <v>45782.719444444447</v>
      </c>
      <c r="B2330">
        <v>135550</v>
      </c>
      <c r="C2330">
        <v>135560</v>
      </c>
      <c r="D2330">
        <v>135545</v>
      </c>
      <c r="E2330">
        <v>135555</v>
      </c>
    </row>
    <row r="2331" spans="1:5" x14ac:dyDescent="0.25">
      <c r="A2331" s="2">
        <v>45782.71875</v>
      </c>
      <c r="B2331">
        <v>135545</v>
      </c>
      <c r="C2331">
        <v>135570</v>
      </c>
      <c r="D2331">
        <v>135535</v>
      </c>
      <c r="E2331">
        <v>135550</v>
      </c>
    </row>
    <row r="2332" spans="1:5" x14ac:dyDescent="0.25">
      <c r="A2332" s="2">
        <v>45782.718055555553</v>
      </c>
      <c r="B2332">
        <v>135540</v>
      </c>
      <c r="C2332">
        <v>135550</v>
      </c>
      <c r="D2332">
        <v>135515</v>
      </c>
      <c r="E2332">
        <v>135540</v>
      </c>
    </row>
    <row r="2333" spans="1:5" x14ac:dyDescent="0.25">
      <c r="A2333" s="2">
        <v>45782.717361111114</v>
      </c>
      <c r="B2333">
        <v>135500</v>
      </c>
      <c r="C2333">
        <v>135560</v>
      </c>
      <c r="D2333">
        <v>135485</v>
      </c>
      <c r="E2333">
        <v>135540</v>
      </c>
    </row>
    <row r="2334" spans="1:5" x14ac:dyDescent="0.25">
      <c r="A2334" s="2">
        <v>45782.716666666667</v>
      </c>
      <c r="B2334">
        <v>135505</v>
      </c>
      <c r="C2334">
        <v>135520</v>
      </c>
      <c r="D2334">
        <v>135500</v>
      </c>
      <c r="E2334">
        <v>135500</v>
      </c>
    </row>
    <row r="2335" spans="1:5" x14ac:dyDescent="0.25">
      <c r="A2335" s="2">
        <v>45782.71597222222</v>
      </c>
      <c r="B2335">
        <v>135505</v>
      </c>
      <c r="C2335">
        <v>135510</v>
      </c>
      <c r="D2335">
        <v>135495</v>
      </c>
      <c r="E2335">
        <v>135505</v>
      </c>
    </row>
    <row r="2336" spans="1:5" x14ac:dyDescent="0.25">
      <c r="A2336" s="2">
        <v>45782.715277777781</v>
      </c>
      <c r="B2336">
        <v>135475</v>
      </c>
      <c r="C2336">
        <v>135515</v>
      </c>
      <c r="D2336">
        <v>135470</v>
      </c>
      <c r="E2336">
        <v>135505</v>
      </c>
    </row>
    <row r="2337" spans="1:5" x14ac:dyDescent="0.25">
      <c r="A2337" s="2">
        <v>45782.714583333334</v>
      </c>
      <c r="B2337">
        <v>135480</v>
      </c>
      <c r="C2337">
        <v>135485</v>
      </c>
      <c r="D2337">
        <v>135460</v>
      </c>
      <c r="E2337">
        <v>135470</v>
      </c>
    </row>
    <row r="2338" spans="1:5" x14ac:dyDescent="0.25">
      <c r="A2338" s="2">
        <v>45782.713888888888</v>
      </c>
      <c r="B2338">
        <v>135470</v>
      </c>
      <c r="C2338">
        <v>135480</v>
      </c>
      <c r="D2338">
        <v>135460</v>
      </c>
      <c r="E2338">
        <v>135480</v>
      </c>
    </row>
    <row r="2339" spans="1:5" x14ac:dyDescent="0.25">
      <c r="A2339" s="2">
        <v>45782.713194444441</v>
      </c>
      <c r="B2339">
        <v>135470</v>
      </c>
      <c r="C2339">
        <v>135500</v>
      </c>
      <c r="D2339">
        <v>135465</v>
      </c>
      <c r="E2339">
        <v>135470</v>
      </c>
    </row>
    <row r="2340" spans="1:5" x14ac:dyDescent="0.25">
      <c r="A2340" s="2">
        <v>45782.712500000001</v>
      </c>
      <c r="B2340">
        <v>135470</v>
      </c>
      <c r="C2340">
        <v>135480</v>
      </c>
      <c r="D2340">
        <v>135430</v>
      </c>
      <c r="E2340">
        <v>135465</v>
      </c>
    </row>
    <row r="2341" spans="1:5" x14ac:dyDescent="0.25">
      <c r="A2341" s="2">
        <v>45782.711805555555</v>
      </c>
      <c r="B2341">
        <v>135460</v>
      </c>
      <c r="C2341">
        <v>135485</v>
      </c>
      <c r="D2341">
        <v>135450</v>
      </c>
      <c r="E2341">
        <v>135475</v>
      </c>
    </row>
    <row r="2342" spans="1:5" x14ac:dyDescent="0.25">
      <c r="A2342" s="2">
        <v>45782.711111111108</v>
      </c>
      <c r="B2342">
        <v>135510</v>
      </c>
      <c r="C2342">
        <v>135525</v>
      </c>
      <c r="D2342">
        <v>135460</v>
      </c>
      <c r="E2342">
        <v>135460</v>
      </c>
    </row>
    <row r="2343" spans="1:5" x14ac:dyDescent="0.25">
      <c r="A2343" s="2">
        <v>45782.710416666669</v>
      </c>
      <c r="B2343">
        <v>135500</v>
      </c>
      <c r="C2343">
        <v>135520</v>
      </c>
      <c r="D2343">
        <v>135485</v>
      </c>
      <c r="E2343">
        <v>135510</v>
      </c>
    </row>
    <row r="2344" spans="1:5" x14ac:dyDescent="0.25">
      <c r="A2344" s="2">
        <v>45782.709722222222</v>
      </c>
      <c r="B2344">
        <v>135485</v>
      </c>
      <c r="C2344">
        <v>135530</v>
      </c>
      <c r="D2344">
        <v>135475</v>
      </c>
      <c r="E2344">
        <v>135500</v>
      </c>
    </row>
    <row r="2345" spans="1:5" x14ac:dyDescent="0.25">
      <c r="A2345" s="2">
        <v>45782.709027777775</v>
      </c>
      <c r="B2345">
        <v>135540</v>
      </c>
      <c r="C2345">
        <v>135545</v>
      </c>
      <c r="D2345">
        <v>135465</v>
      </c>
      <c r="E2345">
        <v>135485</v>
      </c>
    </row>
    <row r="2346" spans="1:5" x14ac:dyDescent="0.25">
      <c r="A2346" s="2">
        <v>45782.708333333336</v>
      </c>
      <c r="B2346">
        <v>135500</v>
      </c>
      <c r="C2346">
        <v>135545</v>
      </c>
      <c r="D2346">
        <v>135495</v>
      </c>
      <c r="E2346">
        <v>135540</v>
      </c>
    </row>
    <row r="2347" spans="1:5" x14ac:dyDescent="0.25">
      <c r="A2347" s="2">
        <v>45782.707638888889</v>
      </c>
      <c r="B2347">
        <v>135495</v>
      </c>
      <c r="C2347">
        <v>135505</v>
      </c>
      <c r="D2347">
        <v>135465</v>
      </c>
      <c r="E2347">
        <v>135495</v>
      </c>
    </row>
    <row r="2348" spans="1:5" x14ac:dyDescent="0.25">
      <c r="A2348" s="2">
        <v>45782.706944444442</v>
      </c>
      <c r="B2348">
        <v>135500</v>
      </c>
      <c r="C2348">
        <v>135510</v>
      </c>
      <c r="D2348">
        <v>135485</v>
      </c>
      <c r="E2348">
        <v>135500</v>
      </c>
    </row>
    <row r="2349" spans="1:5" x14ac:dyDescent="0.25">
      <c r="A2349" s="2">
        <v>45782.706250000003</v>
      </c>
      <c r="B2349">
        <v>135485</v>
      </c>
      <c r="C2349">
        <v>135505</v>
      </c>
      <c r="D2349">
        <v>135475</v>
      </c>
      <c r="E2349">
        <v>135505</v>
      </c>
    </row>
    <row r="2350" spans="1:5" x14ac:dyDescent="0.25">
      <c r="A2350" s="2">
        <v>45782.705555555556</v>
      </c>
      <c r="B2350">
        <v>135480</v>
      </c>
      <c r="C2350">
        <v>135490</v>
      </c>
      <c r="D2350">
        <v>135465</v>
      </c>
      <c r="E2350">
        <v>135485</v>
      </c>
    </row>
    <row r="2351" spans="1:5" x14ac:dyDescent="0.25">
      <c r="A2351" s="2">
        <v>45782.704861111109</v>
      </c>
      <c r="B2351">
        <v>135480</v>
      </c>
      <c r="C2351">
        <v>135500</v>
      </c>
      <c r="D2351">
        <v>135460</v>
      </c>
      <c r="E2351">
        <v>135485</v>
      </c>
    </row>
    <row r="2352" spans="1:5" x14ac:dyDescent="0.25">
      <c r="A2352" s="2">
        <v>45782.70416666667</v>
      </c>
      <c r="B2352">
        <v>135500</v>
      </c>
      <c r="C2352">
        <v>135500</v>
      </c>
      <c r="D2352">
        <v>135465</v>
      </c>
      <c r="E2352">
        <v>135480</v>
      </c>
    </row>
    <row r="2353" spans="1:5" x14ac:dyDescent="0.25">
      <c r="A2353" s="2">
        <v>45782.703472222223</v>
      </c>
      <c r="B2353">
        <v>135490</v>
      </c>
      <c r="C2353">
        <v>135520</v>
      </c>
      <c r="D2353">
        <v>135480</v>
      </c>
      <c r="E2353">
        <v>135495</v>
      </c>
    </row>
    <row r="2354" spans="1:5" x14ac:dyDescent="0.25">
      <c r="A2354" s="2">
        <v>45782.702777777777</v>
      </c>
      <c r="B2354">
        <v>135545</v>
      </c>
      <c r="C2354">
        <v>135550</v>
      </c>
      <c r="D2354">
        <v>135475</v>
      </c>
      <c r="E2354">
        <v>135490</v>
      </c>
    </row>
    <row r="2355" spans="1:5" x14ac:dyDescent="0.25">
      <c r="A2355" s="2">
        <v>45782.70208333333</v>
      </c>
      <c r="B2355">
        <v>135565</v>
      </c>
      <c r="C2355">
        <v>135580</v>
      </c>
      <c r="D2355">
        <v>135540</v>
      </c>
      <c r="E2355">
        <v>135540</v>
      </c>
    </row>
    <row r="2356" spans="1:5" x14ac:dyDescent="0.25">
      <c r="A2356" s="2">
        <v>45782.701388888891</v>
      </c>
      <c r="B2356">
        <v>135545</v>
      </c>
      <c r="C2356">
        <v>135595</v>
      </c>
      <c r="D2356">
        <v>135530</v>
      </c>
      <c r="E2356">
        <v>135565</v>
      </c>
    </row>
    <row r="2357" spans="1:5" x14ac:dyDescent="0.25">
      <c r="A2357" s="2">
        <v>45782.700694444444</v>
      </c>
      <c r="B2357">
        <v>135535</v>
      </c>
      <c r="C2357">
        <v>135550</v>
      </c>
      <c r="D2357">
        <v>135520</v>
      </c>
      <c r="E2357">
        <v>135545</v>
      </c>
    </row>
    <row r="2358" spans="1:5" x14ac:dyDescent="0.25">
      <c r="A2358" s="2">
        <v>45782.7</v>
      </c>
      <c r="B2358">
        <v>135550</v>
      </c>
      <c r="C2358">
        <v>135565</v>
      </c>
      <c r="D2358">
        <v>135525</v>
      </c>
      <c r="E2358">
        <v>135535</v>
      </c>
    </row>
    <row r="2359" spans="1:5" x14ac:dyDescent="0.25">
      <c r="A2359" s="2">
        <v>45782.699305555558</v>
      </c>
      <c r="B2359">
        <v>135490</v>
      </c>
      <c r="C2359">
        <v>135565</v>
      </c>
      <c r="D2359">
        <v>135480</v>
      </c>
      <c r="E2359">
        <v>135555</v>
      </c>
    </row>
    <row r="2360" spans="1:5" x14ac:dyDescent="0.25">
      <c r="A2360" s="2">
        <v>45782.698611111111</v>
      </c>
      <c r="B2360">
        <v>135520</v>
      </c>
      <c r="C2360">
        <v>135530</v>
      </c>
      <c r="D2360">
        <v>135450</v>
      </c>
      <c r="E2360">
        <v>135490</v>
      </c>
    </row>
    <row r="2361" spans="1:5" x14ac:dyDescent="0.25">
      <c r="A2361" s="2">
        <v>45782.697916666664</v>
      </c>
      <c r="B2361">
        <v>135520</v>
      </c>
      <c r="C2361">
        <v>135535</v>
      </c>
      <c r="D2361">
        <v>135495</v>
      </c>
      <c r="E2361">
        <v>135515</v>
      </c>
    </row>
    <row r="2362" spans="1:5" x14ac:dyDescent="0.25">
      <c r="A2362" s="2">
        <v>45782.697222222225</v>
      </c>
      <c r="B2362">
        <v>135550</v>
      </c>
      <c r="C2362">
        <v>135550</v>
      </c>
      <c r="D2362">
        <v>135505</v>
      </c>
      <c r="E2362">
        <v>135520</v>
      </c>
    </row>
    <row r="2363" spans="1:5" x14ac:dyDescent="0.25">
      <c r="A2363" s="2">
        <v>45782.696527777778</v>
      </c>
      <c r="B2363">
        <v>135545</v>
      </c>
      <c r="C2363">
        <v>135555</v>
      </c>
      <c r="D2363">
        <v>135525</v>
      </c>
      <c r="E2363">
        <v>135550</v>
      </c>
    </row>
    <row r="2364" spans="1:5" x14ac:dyDescent="0.25">
      <c r="A2364" s="2">
        <v>45782.695833333331</v>
      </c>
      <c r="B2364">
        <v>135575</v>
      </c>
      <c r="C2364">
        <v>135585</v>
      </c>
      <c r="D2364">
        <v>135545</v>
      </c>
      <c r="E2364">
        <v>135550</v>
      </c>
    </row>
    <row r="2365" spans="1:5" x14ac:dyDescent="0.25">
      <c r="A2365" s="2">
        <v>45782.695138888892</v>
      </c>
      <c r="B2365">
        <v>135590</v>
      </c>
      <c r="C2365">
        <v>135595</v>
      </c>
      <c r="D2365">
        <v>135570</v>
      </c>
      <c r="E2365">
        <v>135570</v>
      </c>
    </row>
    <row r="2366" spans="1:5" x14ac:dyDescent="0.25">
      <c r="A2366" s="2">
        <v>45782.694444444445</v>
      </c>
      <c r="B2366">
        <v>135565</v>
      </c>
      <c r="C2366">
        <v>135600</v>
      </c>
      <c r="D2366">
        <v>135555</v>
      </c>
      <c r="E2366">
        <v>135590</v>
      </c>
    </row>
    <row r="2367" spans="1:5" x14ac:dyDescent="0.25">
      <c r="A2367" s="2">
        <v>45782.693749999999</v>
      </c>
      <c r="B2367">
        <v>135560</v>
      </c>
      <c r="C2367">
        <v>135585</v>
      </c>
      <c r="D2367">
        <v>135540</v>
      </c>
      <c r="E2367">
        <v>135560</v>
      </c>
    </row>
    <row r="2368" spans="1:5" x14ac:dyDescent="0.25">
      <c r="A2368" s="2">
        <v>45782.693055555559</v>
      </c>
      <c r="B2368">
        <v>135580</v>
      </c>
      <c r="C2368">
        <v>135590</v>
      </c>
      <c r="D2368">
        <v>135555</v>
      </c>
      <c r="E2368">
        <v>135560</v>
      </c>
    </row>
    <row r="2369" spans="1:5" x14ac:dyDescent="0.25">
      <c r="A2369" s="2">
        <v>45782.692361111112</v>
      </c>
      <c r="B2369">
        <v>135595</v>
      </c>
      <c r="C2369">
        <v>135600</v>
      </c>
      <c r="D2369">
        <v>135580</v>
      </c>
      <c r="E2369">
        <v>135580</v>
      </c>
    </row>
    <row r="2370" spans="1:5" x14ac:dyDescent="0.25">
      <c r="A2370" s="2">
        <v>45782.691666666666</v>
      </c>
      <c r="B2370">
        <v>135615</v>
      </c>
      <c r="C2370">
        <v>135620</v>
      </c>
      <c r="D2370">
        <v>135575</v>
      </c>
      <c r="E2370">
        <v>135600</v>
      </c>
    </row>
    <row r="2371" spans="1:5" x14ac:dyDescent="0.25">
      <c r="A2371" s="2">
        <v>45782.690972222219</v>
      </c>
      <c r="B2371">
        <v>135550</v>
      </c>
      <c r="C2371">
        <v>135615</v>
      </c>
      <c r="D2371">
        <v>135545</v>
      </c>
      <c r="E2371">
        <v>135615</v>
      </c>
    </row>
    <row r="2372" spans="1:5" x14ac:dyDescent="0.25">
      <c r="A2372" s="2">
        <v>45782.69027777778</v>
      </c>
      <c r="B2372">
        <v>135510</v>
      </c>
      <c r="C2372">
        <v>135555</v>
      </c>
      <c r="D2372">
        <v>135505</v>
      </c>
      <c r="E2372">
        <v>135550</v>
      </c>
    </row>
    <row r="2373" spans="1:5" x14ac:dyDescent="0.25">
      <c r="A2373" s="2">
        <v>45782.689583333333</v>
      </c>
      <c r="B2373">
        <v>135585</v>
      </c>
      <c r="C2373">
        <v>135585</v>
      </c>
      <c r="D2373">
        <v>135480</v>
      </c>
      <c r="E2373">
        <v>135515</v>
      </c>
    </row>
    <row r="2374" spans="1:5" x14ac:dyDescent="0.25">
      <c r="A2374" s="2">
        <v>45782.688888888886</v>
      </c>
      <c r="B2374">
        <v>135575</v>
      </c>
      <c r="C2374">
        <v>135595</v>
      </c>
      <c r="D2374">
        <v>135565</v>
      </c>
      <c r="E2374">
        <v>135585</v>
      </c>
    </row>
    <row r="2375" spans="1:5" x14ac:dyDescent="0.25">
      <c r="A2375" s="2">
        <v>45782.688194444447</v>
      </c>
      <c r="B2375">
        <v>135575</v>
      </c>
      <c r="C2375">
        <v>135590</v>
      </c>
      <c r="D2375">
        <v>135565</v>
      </c>
      <c r="E2375">
        <v>135575</v>
      </c>
    </row>
    <row r="2376" spans="1:5" x14ac:dyDescent="0.25">
      <c r="A2376" s="2">
        <v>45782.6875</v>
      </c>
      <c r="B2376">
        <v>135570</v>
      </c>
      <c r="C2376">
        <v>135580</v>
      </c>
      <c r="D2376">
        <v>135545</v>
      </c>
      <c r="E2376">
        <v>135575</v>
      </c>
    </row>
    <row r="2377" spans="1:5" x14ac:dyDescent="0.25">
      <c r="A2377" s="2">
        <v>45782.686805555553</v>
      </c>
      <c r="B2377">
        <v>135585</v>
      </c>
      <c r="C2377">
        <v>135605</v>
      </c>
      <c r="D2377">
        <v>135555</v>
      </c>
      <c r="E2377">
        <v>135570</v>
      </c>
    </row>
    <row r="2378" spans="1:5" x14ac:dyDescent="0.25">
      <c r="A2378" s="2">
        <v>45782.686111111114</v>
      </c>
      <c r="B2378">
        <v>135590</v>
      </c>
      <c r="C2378">
        <v>135600</v>
      </c>
      <c r="D2378">
        <v>135580</v>
      </c>
      <c r="E2378">
        <v>135585</v>
      </c>
    </row>
    <row r="2379" spans="1:5" x14ac:dyDescent="0.25">
      <c r="A2379" s="2">
        <v>45782.685416666667</v>
      </c>
      <c r="B2379">
        <v>135585</v>
      </c>
      <c r="C2379">
        <v>135600</v>
      </c>
      <c r="D2379">
        <v>135580</v>
      </c>
      <c r="E2379">
        <v>135585</v>
      </c>
    </row>
    <row r="2380" spans="1:5" x14ac:dyDescent="0.25">
      <c r="A2380" s="2">
        <v>45782.68472222222</v>
      </c>
      <c r="B2380">
        <v>135565</v>
      </c>
      <c r="C2380">
        <v>135590</v>
      </c>
      <c r="D2380">
        <v>135555</v>
      </c>
      <c r="E2380">
        <v>135580</v>
      </c>
    </row>
    <row r="2381" spans="1:5" x14ac:dyDescent="0.25">
      <c r="A2381" s="2">
        <v>45782.684027777781</v>
      </c>
      <c r="B2381">
        <v>135535</v>
      </c>
      <c r="C2381">
        <v>135570</v>
      </c>
      <c r="D2381">
        <v>135520</v>
      </c>
      <c r="E2381">
        <v>135565</v>
      </c>
    </row>
    <row r="2382" spans="1:5" x14ac:dyDescent="0.25">
      <c r="A2382" s="2">
        <v>45782.683333333334</v>
      </c>
      <c r="B2382">
        <v>135550</v>
      </c>
      <c r="C2382">
        <v>135555</v>
      </c>
      <c r="D2382">
        <v>135525</v>
      </c>
      <c r="E2382">
        <v>135540</v>
      </c>
    </row>
    <row r="2383" spans="1:5" x14ac:dyDescent="0.25">
      <c r="A2383" s="2">
        <v>45782.682638888888</v>
      </c>
      <c r="B2383">
        <v>135540</v>
      </c>
      <c r="C2383">
        <v>135560</v>
      </c>
      <c r="D2383">
        <v>135530</v>
      </c>
      <c r="E2383">
        <v>135550</v>
      </c>
    </row>
    <row r="2384" spans="1:5" x14ac:dyDescent="0.25">
      <c r="A2384" s="2">
        <v>45782.681944444441</v>
      </c>
      <c r="B2384">
        <v>135610</v>
      </c>
      <c r="C2384">
        <v>135610</v>
      </c>
      <c r="D2384">
        <v>135510</v>
      </c>
      <c r="E2384">
        <v>135535</v>
      </c>
    </row>
    <row r="2385" spans="1:5" x14ac:dyDescent="0.25">
      <c r="A2385" s="2">
        <v>45782.681250000001</v>
      </c>
      <c r="B2385">
        <v>135595</v>
      </c>
      <c r="C2385">
        <v>135620</v>
      </c>
      <c r="D2385">
        <v>135595</v>
      </c>
      <c r="E2385">
        <v>135605</v>
      </c>
    </row>
    <row r="2386" spans="1:5" x14ac:dyDescent="0.25">
      <c r="A2386" s="2">
        <v>45782.680555555555</v>
      </c>
      <c r="B2386">
        <v>135625</v>
      </c>
      <c r="C2386">
        <v>135635</v>
      </c>
      <c r="D2386">
        <v>135575</v>
      </c>
      <c r="E2386">
        <v>135595</v>
      </c>
    </row>
    <row r="2387" spans="1:5" x14ac:dyDescent="0.25">
      <c r="A2387" s="2">
        <v>45782.679861111108</v>
      </c>
      <c r="B2387">
        <v>135610</v>
      </c>
      <c r="C2387">
        <v>135625</v>
      </c>
      <c r="D2387">
        <v>135605</v>
      </c>
      <c r="E2387">
        <v>135625</v>
      </c>
    </row>
    <row r="2388" spans="1:5" x14ac:dyDescent="0.25">
      <c r="A2388" s="2">
        <v>45782.679166666669</v>
      </c>
      <c r="B2388">
        <v>135615</v>
      </c>
      <c r="C2388">
        <v>135630</v>
      </c>
      <c r="D2388">
        <v>135605</v>
      </c>
      <c r="E2388">
        <v>135615</v>
      </c>
    </row>
    <row r="2389" spans="1:5" x14ac:dyDescent="0.25">
      <c r="A2389" s="2">
        <v>45782.678472222222</v>
      </c>
      <c r="B2389">
        <v>135615</v>
      </c>
      <c r="C2389">
        <v>135630</v>
      </c>
      <c r="D2389">
        <v>135595</v>
      </c>
      <c r="E2389">
        <v>135620</v>
      </c>
    </row>
    <row r="2390" spans="1:5" x14ac:dyDescent="0.25">
      <c r="A2390" s="2">
        <v>45782.677777777775</v>
      </c>
      <c r="B2390">
        <v>135665</v>
      </c>
      <c r="C2390">
        <v>135685</v>
      </c>
      <c r="D2390">
        <v>135610</v>
      </c>
      <c r="E2390">
        <v>135610</v>
      </c>
    </row>
    <row r="2391" spans="1:5" x14ac:dyDescent="0.25">
      <c r="A2391" s="2">
        <v>45782.677083333336</v>
      </c>
      <c r="B2391">
        <v>135680</v>
      </c>
      <c r="C2391">
        <v>135690</v>
      </c>
      <c r="D2391">
        <v>135665</v>
      </c>
      <c r="E2391">
        <v>135670</v>
      </c>
    </row>
    <row r="2392" spans="1:5" x14ac:dyDescent="0.25">
      <c r="A2392" s="2">
        <v>45782.676388888889</v>
      </c>
      <c r="B2392">
        <v>135675</v>
      </c>
      <c r="C2392">
        <v>135685</v>
      </c>
      <c r="D2392">
        <v>135665</v>
      </c>
      <c r="E2392">
        <v>135680</v>
      </c>
    </row>
    <row r="2393" spans="1:5" x14ac:dyDescent="0.25">
      <c r="A2393" s="2">
        <v>45782.675694444442</v>
      </c>
      <c r="B2393">
        <v>135690</v>
      </c>
      <c r="C2393">
        <v>135710</v>
      </c>
      <c r="D2393">
        <v>135675</v>
      </c>
      <c r="E2393">
        <v>135675</v>
      </c>
    </row>
    <row r="2394" spans="1:5" x14ac:dyDescent="0.25">
      <c r="A2394" s="2">
        <v>45782.675000000003</v>
      </c>
      <c r="B2394">
        <v>135660</v>
      </c>
      <c r="C2394">
        <v>135695</v>
      </c>
      <c r="D2394">
        <v>135655</v>
      </c>
      <c r="E2394">
        <v>135695</v>
      </c>
    </row>
    <row r="2395" spans="1:5" x14ac:dyDescent="0.25">
      <c r="A2395" s="2">
        <v>45782.674305555556</v>
      </c>
      <c r="B2395">
        <v>135665</v>
      </c>
      <c r="C2395">
        <v>135670</v>
      </c>
      <c r="D2395">
        <v>135655</v>
      </c>
      <c r="E2395">
        <v>135665</v>
      </c>
    </row>
    <row r="2396" spans="1:5" x14ac:dyDescent="0.25">
      <c r="A2396" s="2">
        <v>45782.673611111109</v>
      </c>
      <c r="B2396">
        <v>135640</v>
      </c>
      <c r="C2396">
        <v>135670</v>
      </c>
      <c r="D2396">
        <v>135630</v>
      </c>
      <c r="E2396">
        <v>135665</v>
      </c>
    </row>
    <row r="2397" spans="1:5" x14ac:dyDescent="0.25">
      <c r="A2397" s="2">
        <v>45782.67291666667</v>
      </c>
      <c r="B2397">
        <v>135635</v>
      </c>
      <c r="C2397">
        <v>135650</v>
      </c>
      <c r="D2397">
        <v>135620</v>
      </c>
      <c r="E2397">
        <v>135635</v>
      </c>
    </row>
    <row r="2398" spans="1:5" x14ac:dyDescent="0.25">
      <c r="A2398" s="2">
        <v>45782.672222222223</v>
      </c>
      <c r="B2398">
        <v>135680</v>
      </c>
      <c r="C2398">
        <v>135680</v>
      </c>
      <c r="D2398">
        <v>135625</v>
      </c>
      <c r="E2398">
        <v>135630</v>
      </c>
    </row>
    <row r="2399" spans="1:5" x14ac:dyDescent="0.25">
      <c r="A2399" s="2">
        <v>45782.671527777777</v>
      </c>
      <c r="B2399">
        <v>135665</v>
      </c>
      <c r="C2399">
        <v>135680</v>
      </c>
      <c r="D2399">
        <v>135645</v>
      </c>
      <c r="E2399">
        <v>135675</v>
      </c>
    </row>
    <row r="2400" spans="1:5" x14ac:dyDescent="0.25">
      <c r="A2400" s="2">
        <v>45782.67083333333</v>
      </c>
      <c r="B2400">
        <v>135700</v>
      </c>
      <c r="C2400">
        <v>135700</v>
      </c>
      <c r="D2400">
        <v>135665</v>
      </c>
      <c r="E2400">
        <v>135665</v>
      </c>
    </row>
    <row r="2401" spans="1:5" x14ac:dyDescent="0.25">
      <c r="A2401" s="2">
        <v>45782.670138888891</v>
      </c>
      <c r="B2401">
        <v>135720</v>
      </c>
      <c r="C2401">
        <v>135720</v>
      </c>
      <c r="D2401">
        <v>135675</v>
      </c>
      <c r="E2401">
        <v>135700</v>
      </c>
    </row>
    <row r="2402" spans="1:5" x14ac:dyDescent="0.25">
      <c r="A2402" s="2">
        <v>45782.669444444444</v>
      </c>
      <c r="B2402">
        <v>135690</v>
      </c>
      <c r="C2402">
        <v>135720</v>
      </c>
      <c r="D2402">
        <v>135690</v>
      </c>
      <c r="E2402">
        <v>135720</v>
      </c>
    </row>
    <row r="2403" spans="1:5" x14ac:dyDescent="0.25">
      <c r="A2403" s="2">
        <v>45782.668749999997</v>
      </c>
      <c r="B2403">
        <v>135680</v>
      </c>
      <c r="C2403">
        <v>135710</v>
      </c>
      <c r="D2403">
        <v>135665</v>
      </c>
      <c r="E2403">
        <v>135695</v>
      </c>
    </row>
    <row r="2404" spans="1:5" x14ac:dyDescent="0.25">
      <c r="A2404" s="2">
        <v>45782.668055555558</v>
      </c>
      <c r="B2404">
        <v>135630</v>
      </c>
      <c r="C2404">
        <v>135685</v>
      </c>
      <c r="D2404">
        <v>135605</v>
      </c>
      <c r="E2404">
        <v>135680</v>
      </c>
    </row>
    <row r="2405" spans="1:5" x14ac:dyDescent="0.25">
      <c r="A2405" s="2">
        <v>45782.667361111111</v>
      </c>
      <c r="B2405">
        <v>135600</v>
      </c>
      <c r="C2405">
        <v>135645</v>
      </c>
      <c r="D2405">
        <v>135600</v>
      </c>
      <c r="E2405">
        <v>135625</v>
      </c>
    </row>
    <row r="2406" spans="1:5" x14ac:dyDescent="0.25">
      <c r="A2406" s="2">
        <v>45782.666666666664</v>
      </c>
      <c r="B2406">
        <v>135640</v>
      </c>
      <c r="C2406">
        <v>135645</v>
      </c>
      <c r="D2406">
        <v>135595</v>
      </c>
      <c r="E2406">
        <v>135600</v>
      </c>
    </row>
    <row r="2407" spans="1:5" x14ac:dyDescent="0.25">
      <c r="A2407" s="2">
        <v>45782.665972222225</v>
      </c>
      <c r="B2407">
        <v>135645</v>
      </c>
      <c r="C2407">
        <v>135660</v>
      </c>
      <c r="D2407">
        <v>135630</v>
      </c>
      <c r="E2407">
        <v>135645</v>
      </c>
    </row>
    <row r="2408" spans="1:5" x14ac:dyDescent="0.25">
      <c r="A2408" s="2">
        <v>45782.665277777778</v>
      </c>
      <c r="B2408">
        <v>135650</v>
      </c>
      <c r="C2408">
        <v>135680</v>
      </c>
      <c r="D2408">
        <v>135625</v>
      </c>
      <c r="E2408">
        <v>135640</v>
      </c>
    </row>
    <row r="2409" spans="1:5" x14ac:dyDescent="0.25">
      <c r="A2409" s="2">
        <v>45782.664583333331</v>
      </c>
      <c r="B2409">
        <v>135665</v>
      </c>
      <c r="C2409">
        <v>135670</v>
      </c>
      <c r="D2409">
        <v>135635</v>
      </c>
      <c r="E2409">
        <v>135650</v>
      </c>
    </row>
    <row r="2410" spans="1:5" x14ac:dyDescent="0.25">
      <c r="A2410" s="2">
        <v>45782.663888888892</v>
      </c>
      <c r="B2410">
        <v>135680</v>
      </c>
      <c r="C2410">
        <v>135695</v>
      </c>
      <c r="D2410">
        <v>135660</v>
      </c>
      <c r="E2410">
        <v>135660</v>
      </c>
    </row>
    <row r="2411" spans="1:5" x14ac:dyDescent="0.25">
      <c r="A2411" s="2">
        <v>45782.663194444445</v>
      </c>
      <c r="B2411">
        <v>135700</v>
      </c>
      <c r="C2411">
        <v>135705</v>
      </c>
      <c r="D2411">
        <v>135665</v>
      </c>
      <c r="E2411">
        <v>135675</v>
      </c>
    </row>
    <row r="2412" spans="1:5" x14ac:dyDescent="0.25">
      <c r="A2412" s="2">
        <v>45782.662499999999</v>
      </c>
      <c r="B2412">
        <v>135705</v>
      </c>
      <c r="C2412">
        <v>135720</v>
      </c>
      <c r="D2412">
        <v>135690</v>
      </c>
      <c r="E2412">
        <v>135705</v>
      </c>
    </row>
    <row r="2413" spans="1:5" x14ac:dyDescent="0.25">
      <c r="A2413" s="2">
        <v>45782.661805555559</v>
      </c>
      <c r="B2413">
        <v>135720</v>
      </c>
      <c r="C2413">
        <v>135725</v>
      </c>
      <c r="D2413">
        <v>135690</v>
      </c>
      <c r="E2413">
        <v>135705</v>
      </c>
    </row>
    <row r="2414" spans="1:5" x14ac:dyDescent="0.25">
      <c r="A2414" s="2">
        <v>45782.661111111112</v>
      </c>
      <c r="B2414">
        <v>135680</v>
      </c>
      <c r="C2414">
        <v>135725</v>
      </c>
      <c r="D2414">
        <v>135655</v>
      </c>
      <c r="E2414">
        <v>135725</v>
      </c>
    </row>
    <row r="2415" spans="1:5" x14ac:dyDescent="0.25">
      <c r="A2415" s="2">
        <v>45782.660416666666</v>
      </c>
      <c r="B2415">
        <v>135710</v>
      </c>
      <c r="C2415">
        <v>135720</v>
      </c>
      <c r="D2415">
        <v>135670</v>
      </c>
      <c r="E2415">
        <v>135685</v>
      </c>
    </row>
    <row r="2416" spans="1:5" x14ac:dyDescent="0.25">
      <c r="A2416" s="2">
        <v>45782.659722222219</v>
      </c>
      <c r="B2416">
        <v>135735</v>
      </c>
      <c r="C2416">
        <v>135745</v>
      </c>
      <c r="D2416">
        <v>135705</v>
      </c>
      <c r="E2416">
        <v>135715</v>
      </c>
    </row>
    <row r="2417" spans="1:5" x14ac:dyDescent="0.25">
      <c r="A2417" s="2">
        <v>45782.65902777778</v>
      </c>
      <c r="B2417">
        <v>135730</v>
      </c>
      <c r="C2417">
        <v>135745</v>
      </c>
      <c r="D2417">
        <v>135725</v>
      </c>
      <c r="E2417">
        <v>135730</v>
      </c>
    </row>
    <row r="2418" spans="1:5" x14ac:dyDescent="0.25">
      <c r="A2418" s="2">
        <v>45782.658333333333</v>
      </c>
      <c r="B2418">
        <v>135710</v>
      </c>
      <c r="C2418">
        <v>135735</v>
      </c>
      <c r="D2418">
        <v>135695</v>
      </c>
      <c r="E2418">
        <v>135730</v>
      </c>
    </row>
    <row r="2419" spans="1:5" x14ac:dyDescent="0.25">
      <c r="A2419" s="2">
        <v>45782.657638888886</v>
      </c>
      <c r="B2419">
        <v>135700</v>
      </c>
      <c r="C2419">
        <v>135725</v>
      </c>
      <c r="D2419">
        <v>135700</v>
      </c>
      <c r="E2419">
        <v>135710</v>
      </c>
    </row>
    <row r="2420" spans="1:5" x14ac:dyDescent="0.25">
      <c r="A2420" s="2">
        <v>45782.656944444447</v>
      </c>
      <c r="B2420">
        <v>135675</v>
      </c>
      <c r="C2420">
        <v>135715</v>
      </c>
      <c r="D2420">
        <v>135675</v>
      </c>
      <c r="E2420">
        <v>135705</v>
      </c>
    </row>
    <row r="2421" spans="1:5" x14ac:dyDescent="0.25">
      <c r="A2421" s="2">
        <v>45782.65625</v>
      </c>
      <c r="B2421">
        <v>135685</v>
      </c>
      <c r="C2421">
        <v>135700</v>
      </c>
      <c r="D2421">
        <v>135675</v>
      </c>
      <c r="E2421">
        <v>135680</v>
      </c>
    </row>
    <row r="2422" spans="1:5" x14ac:dyDescent="0.25">
      <c r="A2422" s="2">
        <v>45782.655555555553</v>
      </c>
      <c r="B2422">
        <v>135695</v>
      </c>
      <c r="C2422">
        <v>135715</v>
      </c>
      <c r="D2422">
        <v>135675</v>
      </c>
      <c r="E2422">
        <v>135685</v>
      </c>
    </row>
    <row r="2423" spans="1:5" x14ac:dyDescent="0.25">
      <c r="A2423" s="2">
        <v>45782.654861111114</v>
      </c>
      <c r="B2423">
        <v>135680</v>
      </c>
      <c r="C2423">
        <v>135710</v>
      </c>
      <c r="D2423">
        <v>135665</v>
      </c>
      <c r="E2423">
        <v>135700</v>
      </c>
    </row>
    <row r="2424" spans="1:5" x14ac:dyDescent="0.25">
      <c r="A2424" s="2">
        <v>45782.654166666667</v>
      </c>
      <c r="B2424">
        <v>135705</v>
      </c>
      <c r="C2424">
        <v>135710</v>
      </c>
      <c r="D2424">
        <v>135665</v>
      </c>
      <c r="E2424">
        <v>135675</v>
      </c>
    </row>
    <row r="2425" spans="1:5" x14ac:dyDescent="0.25">
      <c r="A2425" s="2">
        <v>45782.65347222222</v>
      </c>
      <c r="B2425">
        <v>135705</v>
      </c>
      <c r="C2425">
        <v>135730</v>
      </c>
      <c r="D2425">
        <v>135690</v>
      </c>
      <c r="E2425">
        <v>135700</v>
      </c>
    </row>
    <row r="2426" spans="1:5" x14ac:dyDescent="0.25">
      <c r="A2426" s="2">
        <v>45782.652777777781</v>
      </c>
      <c r="B2426">
        <v>135710</v>
      </c>
      <c r="C2426">
        <v>135720</v>
      </c>
      <c r="D2426">
        <v>135690</v>
      </c>
      <c r="E2426">
        <v>135705</v>
      </c>
    </row>
    <row r="2427" spans="1:5" x14ac:dyDescent="0.25">
      <c r="A2427" s="2">
        <v>45782.652083333334</v>
      </c>
      <c r="B2427">
        <v>135705</v>
      </c>
      <c r="C2427">
        <v>135740</v>
      </c>
      <c r="D2427">
        <v>135690</v>
      </c>
      <c r="E2427">
        <v>135715</v>
      </c>
    </row>
    <row r="2428" spans="1:5" x14ac:dyDescent="0.25">
      <c r="A2428" s="2">
        <v>45782.651388888888</v>
      </c>
      <c r="B2428">
        <v>135630</v>
      </c>
      <c r="C2428">
        <v>135710</v>
      </c>
      <c r="D2428">
        <v>135620</v>
      </c>
      <c r="E2428">
        <v>135705</v>
      </c>
    </row>
    <row r="2429" spans="1:5" x14ac:dyDescent="0.25">
      <c r="A2429" s="2">
        <v>45782.650694444441</v>
      </c>
      <c r="B2429">
        <v>135625</v>
      </c>
      <c r="C2429">
        <v>135635</v>
      </c>
      <c r="D2429">
        <v>135615</v>
      </c>
      <c r="E2429">
        <v>135625</v>
      </c>
    </row>
    <row r="2430" spans="1:5" x14ac:dyDescent="0.25">
      <c r="A2430" s="2">
        <v>45782.65</v>
      </c>
      <c r="B2430">
        <v>135595</v>
      </c>
      <c r="C2430">
        <v>135640</v>
      </c>
      <c r="D2430">
        <v>135595</v>
      </c>
      <c r="E2430">
        <v>135630</v>
      </c>
    </row>
    <row r="2431" spans="1:5" x14ac:dyDescent="0.25">
      <c r="A2431" s="2">
        <v>45782.649305555555</v>
      </c>
      <c r="B2431">
        <v>135595</v>
      </c>
      <c r="C2431">
        <v>135605</v>
      </c>
      <c r="D2431">
        <v>135565</v>
      </c>
      <c r="E2431">
        <v>135600</v>
      </c>
    </row>
    <row r="2432" spans="1:5" x14ac:dyDescent="0.25">
      <c r="A2432" s="2">
        <v>45782.648611111108</v>
      </c>
      <c r="B2432">
        <v>135580</v>
      </c>
      <c r="C2432">
        <v>135610</v>
      </c>
      <c r="D2432">
        <v>135575</v>
      </c>
      <c r="E2432">
        <v>135600</v>
      </c>
    </row>
    <row r="2433" spans="1:5" x14ac:dyDescent="0.25">
      <c r="A2433" s="2">
        <v>45782.647916666669</v>
      </c>
      <c r="B2433">
        <v>135595</v>
      </c>
      <c r="C2433">
        <v>135600</v>
      </c>
      <c r="D2433">
        <v>135555</v>
      </c>
      <c r="E2433">
        <v>135580</v>
      </c>
    </row>
    <row r="2434" spans="1:5" x14ac:dyDescent="0.25">
      <c r="A2434" s="2">
        <v>45782.647222222222</v>
      </c>
      <c r="B2434">
        <v>135610</v>
      </c>
      <c r="C2434">
        <v>135620</v>
      </c>
      <c r="D2434">
        <v>135595</v>
      </c>
      <c r="E2434">
        <v>135600</v>
      </c>
    </row>
    <row r="2435" spans="1:5" x14ac:dyDescent="0.25">
      <c r="A2435" s="2">
        <v>45782.646527777775</v>
      </c>
      <c r="B2435">
        <v>135640</v>
      </c>
      <c r="C2435">
        <v>135645</v>
      </c>
      <c r="D2435">
        <v>135595</v>
      </c>
      <c r="E2435">
        <v>135605</v>
      </c>
    </row>
    <row r="2436" spans="1:5" x14ac:dyDescent="0.25">
      <c r="A2436" s="2">
        <v>45782.645833333336</v>
      </c>
      <c r="B2436">
        <v>135640</v>
      </c>
      <c r="C2436">
        <v>135660</v>
      </c>
      <c r="D2436">
        <v>135635</v>
      </c>
      <c r="E2436">
        <v>135640</v>
      </c>
    </row>
    <row r="2437" spans="1:5" x14ac:dyDescent="0.25">
      <c r="A2437" s="2">
        <v>45782.645138888889</v>
      </c>
      <c r="B2437">
        <v>135680</v>
      </c>
      <c r="C2437">
        <v>135680</v>
      </c>
      <c r="D2437">
        <v>135640</v>
      </c>
      <c r="E2437">
        <v>135640</v>
      </c>
    </row>
    <row r="2438" spans="1:5" x14ac:dyDescent="0.25">
      <c r="A2438" s="2">
        <v>45782.644444444442</v>
      </c>
      <c r="B2438">
        <v>135680</v>
      </c>
      <c r="C2438">
        <v>135690</v>
      </c>
      <c r="D2438">
        <v>135665</v>
      </c>
      <c r="E2438">
        <v>135675</v>
      </c>
    </row>
    <row r="2439" spans="1:5" x14ac:dyDescent="0.25">
      <c r="A2439" s="2">
        <v>45782.643750000003</v>
      </c>
      <c r="B2439">
        <v>135670</v>
      </c>
      <c r="C2439">
        <v>135695</v>
      </c>
      <c r="D2439">
        <v>135660</v>
      </c>
      <c r="E2439">
        <v>135680</v>
      </c>
    </row>
    <row r="2440" spans="1:5" x14ac:dyDescent="0.25">
      <c r="A2440" s="2">
        <v>45782.643055555556</v>
      </c>
      <c r="B2440">
        <v>135650</v>
      </c>
      <c r="C2440">
        <v>135685</v>
      </c>
      <c r="D2440">
        <v>135635</v>
      </c>
      <c r="E2440">
        <v>135670</v>
      </c>
    </row>
    <row r="2441" spans="1:5" x14ac:dyDescent="0.25">
      <c r="A2441" s="2">
        <v>45782.642361111109</v>
      </c>
      <c r="B2441">
        <v>135670</v>
      </c>
      <c r="C2441">
        <v>135675</v>
      </c>
      <c r="D2441">
        <v>135635</v>
      </c>
      <c r="E2441">
        <v>135645</v>
      </c>
    </row>
    <row r="2442" spans="1:5" x14ac:dyDescent="0.25">
      <c r="A2442" s="2">
        <v>45782.64166666667</v>
      </c>
      <c r="B2442">
        <v>135650</v>
      </c>
      <c r="C2442">
        <v>135670</v>
      </c>
      <c r="D2442">
        <v>135625</v>
      </c>
      <c r="E2442">
        <v>135665</v>
      </c>
    </row>
    <row r="2443" spans="1:5" x14ac:dyDescent="0.25">
      <c r="A2443" s="2">
        <v>45782.640972222223</v>
      </c>
      <c r="B2443">
        <v>135625</v>
      </c>
      <c r="C2443">
        <v>135655</v>
      </c>
      <c r="D2443">
        <v>135620</v>
      </c>
      <c r="E2443">
        <v>135650</v>
      </c>
    </row>
    <row r="2444" spans="1:5" x14ac:dyDescent="0.25">
      <c r="A2444" s="2">
        <v>45782.640277777777</v>
      </c>
      <c r="B2444">
        <v>135600</v>
      </c>
      <c r="C2444">
        <v>135640</v>
      </c>
      <c r="D2444">
        <v>135590</v>
      </c>
      <c r="E2444">
        <v>135620</v>
      </c>
    </row>
    <row r="2445" spans="1:5" x14ac:dyDescent="0.25">
      <c r="A2445" s="2">
        <v>45782.63958333333</v>
      </c>
      <c r="B2445">
        <v>135580</v>
      </c>
      <c r="C2445">
        <v>135610</v>
      </c>
      <c r="D2445">
        <v>135570</v>
      </c>
      <c r="E2445">
        <v>135600</v>
      </c>
    </row>
    <row r="2446" spans="1:5" x14ac:dyDescent="0.25">
      <c r="A2446" s="2">
        <v>45782.638888888891</v>
      </c>
      <c r="B2446">
        <v>135580</v>
      </c>
      <c r="C2446">
        <v>135595</v>
      </c>
      <c r="D2446">
        <v>135550</v>
      </c>
      <c r="E2446">
        <v>135585</v>
      </c>
    </row>
    <row r="2447" spans="1:5" x14ac:dyDescent="0.25">
      <c r="A2447" s="2">
        <v>45782.638194444444</v>
      </c>
      <c r="B2447">
        <v>135585</v>
      </c>
      <c r="C2447">
        <v>135590</v>
      </c>
      <c r="D2447">
        <v>135550</v>
      </c>
      <c r="E2447">
        <v>135575</v>
      </c>
    </row>
    <row r="2448" spans="1:5" x14ac:dyDescent="0.25">
      <c r="A2448" s="2">
        <v>45782.637499999997</v>
      </c>
      <c r="B2448">
        <v>135605</v>
      </c>
      <c r="C2448">
        <v>135610</v>
      </c>
      <c r="D2448">
        <v>135585</v>
      </c>
      <c r="E2448">
        <v>135585</v>
      </c>
    </row>
    <row r="2449" spans="1:5" x14ac:dyDescent="0.25">
      <c r="A2449" s="2">
        <v>45782.636805555558</v>
      </c>
      <c r="B2449">
        <v>135605</v>
      </c>
      <c r="C2449">
        <v>135610</v>
      </c>
      <c r="D2449">
        <v>135575</v>
      </c>
      <c r="E2449">
        <v>135605</v>
      </c>
    </row>
    <row r="2450" spans="1:5" x14ac:dyDescent="0.25">
      <c r="A2450" s="2">
        <v>45782.636111111111</v>
      </c>
      <c r="B2450">
        <v>135575</v>
      </c>
      <c r="C2450">
        <v>135630</v>
      </c>
      <c r="D2450">
        <v>135565</v>
      </c>
      <c r="E2450">
        <v>135605</v>
      </c>
    </row>
    <row r="2451" spans="1:5" x14ac:dyDescent="0.25">
      <c r="A2451" s="2">
        <v>45782.635416666664</v>
      </c>
      <c r="B2451">
        <v>135705</v>
      </c>
      <c r="C2451">
        <v>135710</v>
      </c>
      <c r="D2451">
        <v>135570</v>
      </c>
      <c r="E2451">
        <v>135580</v>
      </c>
    </row>
    <row r="2452" spans="1:5" x14ac:dyDescent="0.25">
      <c r="A2452" s="2">
        <v>45782.634722222225</v>
      </c>
      <c r="B2452">
        <v>135655</v>
      </c>
      <c r="C2452">
        <v>135720</v>
      </c>
      <c r="D2452">
        <v>135655</v>
      </c>
      <c r="E2452">
        <v>135710</v>
      </c>
    </row>
    <row r="2453" spans="1:5" x14ac:dyDescent="0.25">
      <c r="A2453" s="2">
        <v>45782.634027777778</v>
      </c>
      <c r="B2453">
        <v>135665</v>
      </c>
      <c r="C2453">
        <v>135675</v>
      </c>
      <c r="D2453">
        <v>135635</v>
      </c>
      <c r="E2453">
        <v>135660</v>
      </c>
    </row>
    <row r="2454" spans="1:5" x14ac:dyDescent="0.25">
      <c r="A2454" s="2">
        <v>45782.633333333331</v>
      </c>
      <c r="B2454">
        <v>135645</v>
      </c>
      <c r="C2454">
        <v>135670</v>
      </c>
      <c r="D2454">
        <v>135635</v>
      </c>
      <c r="E2454">
        <v>135665</v>
      </c>
    </row>
    <row r="2455" spans="1:5" x14ac:dyDescent="0.25">
      <c r="A2455" s="2">
        <v>45782.632638888892</v>
      </c>
      <c r="B2455">
        <v>135605</v>
      </c>
      <c r="C2455">
        <v>135645</v>
      </c>
      <c r="D2455">
        <v>135595</v>
      </c>
      <c r="E2455">
        <v>135640</v>
      </c>
    </row>
    <row r="2456" spans="1:5" x14ac:dyDescent="0.25">
      <c r="A2456" s="2">
        <v>45782.631944444445</v>
      </c>
      <c r="B2456">
        <v>135530</v>
      </c>
      <c r="C2456">
        <v>135620</v>
      </c>
      <c r="D2456">
        <v>135505</v>
      </c>
      <c r="E2456">
        <v>135605</v>
      </c>
    </row>
    <row r="2457" spans="1:5" x14ac:dyDescent="0.25">
      <c r="A2457" s="2">
        <v>45782.631249999999</v>
      </c>
      <c r="B2457">
        <v>135540</v>
      </c>
      <c r="C2457">
        <v>135555</v>
      </c>
      <c r="D2457">
        <v>135525</v>
      </c>
      <c r="E2457">
        <v>135530</v>
      </c>
    </row>
    <row r="2458" spans="1:5" x14ac:dyDescent="0.25">
      <c r="A2458" s="2">
        <v>45782.630555555559</v>
      </c>
      <c r="B2458">
        <v>135525</v>
      </c>
      <c r="C2458">
        <v>135550</v>
      </c>
      <c r="D2458">
        <v>135525</v>
      </c>
      <c r="E2458">
        <v>135540</v>
      </c>
    </row>
    <row r="2459" spans="1:5" x14ac:dyDescent="0.25">
      <c r="A2459" s="2">
        <v>45782.629861111112</v>
      </c>
      <c r="B2459">
        <v>135560</v>
      </c>
      <c r="C2459">
        <v>135570</v>
      </c>
      <c r="D2459">
        <v>135515</v>
      </c>
      <c r="E2459">
        <v>135525</v>
      </c>
    </row>
    <row r="2460" spans="1:5" x14ac:dyDescent="0.25">
      <c r="A2460" s="2">
        <v>45782.629166666666</v>
      </c>
      <c r="B2460">
        <v>135565</v>
      </c>
      <c r="C2460">
        <v>135575</v>
      </c>
      <c r="D2460">
        <v>135535</v>
      </c>
      <c r="E2460">
        <v>135555</v>
      </c>
    </row>
    <row r="2461" spans="1:5" x14ac:dyDescent="0.25">
      <c r="A2461" s="2">
        <v>45782.628472222219</v>
      </c>
      <c r="B2461">
        <v>135535</v>
      </c>
      <c r="C2461">
        <v>135565</v>
      </c>
      <c r="D2461">
        <v>135530</v>
      </c>
      <c r="E2461">
        <v>135565</v>
      </c>
    </row>
    <row r="2462" spans="1:5" x14ac:dyDescent="0.25">
      <c r="A2462" s="2">
        <v>45782.62777777778</v>
      </c>
      <c r="B2462">
        <v>135550</v>
      </c>
      <c r="C2462">
        <v>135570</v>
      </c>
      <c r="D2462">
        <v>135530</v>
      </c>
      <c r="E2462">
        <v>135540</v>
      </c>
    </row>
    <row r="2463" spans="1:5" x14ac:dyDescent="0.25">
      <c r="A2463" s="2">
        <v>45782.627083333333</v>
      </c>
      <c r="B2463">
        <v>135555</v>
      </c>
      <c r="C2463">
        <v>135570</v>
      </c>
      <c r="D2463">
        <v>135510</v>
      </c>
      <c r="E2463">
        <v>135550</v>
      </c>
    </row>
    <row r="2464" spans="1:5" x14ac:dyDescent="0.25">
      <c r="A2464" s="2">
        <v>45782.626388888886</v>
      </c>
      <c r="B2464">
        <v>135570</v>
      </c>
      <c r="C2464">
        <v>135580</v>
      </c>
      <c r="D2464">
        <v>135545</v>
      </c>
      <c r="E2464">
        <v>135550</v>
      </c>
    </row>
    <row r="2465" spans="1:5" x14ac:dyDescent="0.25">
      <c r="A2465" s="2">
        <v>45782.625694444447</v>
      </c>
      <c r="B2465">
        <v>135540</v>
      </c>
      <c r="C2465">
        <v>135575</v>
      </c>
      <c r="D2465">
        <v>135535</v>
      </c>
      <c r="E2465">
        <v>135565</v>
      </c>
    </row>
    <row r="2466" spans="1:5" x14ac:dyDescent="0.25">
      <c r="A2466" s="2">
        <v>45782.625</v>
      </c>
      <c r="B2466">
        <v>135635</v>
      </c>
      <c r="C2466">
        <v>135650</v>
      </c>
      <c r="D2466">
        <v>135535</v>
      </c>
      <c r="E2466">
        <v>135540</v>
      </c>
    </row>
    <row r="2467" spans="1:5" x14ac:dyDescent="0.25">
      <c r="A2467" s="2">
        <v>45782.624305555553</v>
      </c>
      <c r="B2467">
        <v>135660</v>
      </c>
      <c r="C2467">
        <v>135675</v>
      </c>
      <c r="D2467">
        <v>135610</v>
      </c>
      <c r="E2467">
        <v>135635</v>
      </c>
    </row>
    <row r="2468" spans="1:5" x14ac:dyDescent="0.25">
      <c r="A2468" s="2">
        <v>45782.623611111114</v>
      </c>
      <c r="B2468">
        <v>135650</v>
      </c>
      <c r="C2468">
        <v>135685</v>
      </c>
      <c r="D2468">
        <v>135640</v>
      </c>
      <c r="E2468">
        <v>135660</v>
      </c>
    </row>
    <row r="2469" spans="1:5" x14ac:dyDescent="0.25">
      <c r="A2469" s="2">
        <v>45782.622916666667</v>
      </c>
      <c r="B2469">
        <v>135620</v>
      </c>
      <c r="C2469">
        <v>135660</v>
      </c>
      <c r="D2469">
        <v>135610</v>
      </c>
      <c r="E2469">
        <v>135650</v>
      </c>
    </row>
    <row r="2470" spans="1:5" x14ac:dyDescent="0.25">
      <c r="A2470" s="2">
        <v>45782.62222222222</v>
      </c>
      <c r="B2470">
        <v>135615</v>
      </c>
      <c r="C2470">
        <v>135640</v>
      </c>
      <c r="D2470">
        <v>135615</v>
      </c>
      <c r="E2470">
        <v>135620</v>
      </c>
    </row>
    <row r="2471" spans="1:5" x14ac:dyDescent="0.25">
      <c r="A2471" s="2">
        <v>45782.621527777781</v>
      </c>
      <c r="B2471">
        <v>135625</v>
      </c>
      <c r="C2471">
        <v>135645</v>
      </c>
      <c r="D2471">
        <v>135610</v>
      </c>
      <c r="E2471">
        <v>135620</v>
      </c>
    </row>
    <row r="2472" spans="1:5" x14ac:dyDescent="0.25">
      <c r="A2472" s="2">
        <v>45782.620833333334</v>
      </c>
      <c r="B2472">
        <v>135625</v>
      </c>
      <c r="C2472">
        <v>135645</v>
      </c>
      <c r="D2472">
        <v>135620</v>
      </c>
      <c r="E2472">
        <v>135625</v>
      </c>
    </row>
    <row r="2473" spans="1:5" x14ac:dyDescent="0.25">
      <c r="A2473" s="2">
        <v>45782.620138888888</v>
      </c>
      <c r="B2473">
        <v>135630</v>
      </c>
      <c r="C2473">
        <v>135650</v>
      </c>
      <c r="D2473">
        <v>135625</v>
      </c>
      <c r="E2473">
        <v>135630</v>
      </c>
    </row>
    <row r="2474" spans="1:5" x14ac:dyDescent="0.25">
      <c r="A2474" s="2">
        <v>45782.619444444441</v>
      </c>
      <c r="B2474">
        <v>135640</v>
      </c>
      <c r="C2474">
        <v>135650</v>
      </c>
      <c r="D2474">
        <v>135620</v>
      </c>
      <c r="E2474">
        <v>135635</v>
      </c>
    </row>
    <row r="2475" spans="1:5" x14ac:dyDescent="0.25">
      <c r="A2475" s="2">
        <v>45782.618750000001</v>
      </c>
      <c r="B2475">
        <v>135590</v>
      </c>
      <c r="C2475">
        <v>135650</v>
      </c>
      <c r="D2475">
        <v>135585</v>
      </c>
      <c r="E2475">
        <v>135635</v>
      </c>
    </row>
    <row r="2476" spans="1:5" x14ac:dyDescent="0.25">
      <c r="A2476" s="2">
        <v>45782.618055555555</v>
      </c>
      <c r="B2476">
        <v>135600</v>
      </c>
      <c r="C2476">
        <v>135600</v>
      </c>
      <c r="D2476">
        <v>135570</v>
      </c>
      <c r="E2476">
        <v>135595</v>
      </c>
    </row>
    <row r="2477" spans="1:5" x14ac:dyDescent="0.25">
      <c r="A2477" s="2">
        <v>45782.617361111108</v>
      </c>
      <c r="B2477">
        <v>135600</v>
      </c>
      <c r="C2477">
        <v>135615</v>
      </c>
      <c r="D2477">
        <v>135590</v>
      </c>
      <c r="E2477">
        <v>135600</v>
      </c>
    </row>
    <row r="2478" spans="1:5" x14ac:dyDescent="0.25">
      <c r="A2478" s="2">
        <v>45782.616666666669</v>
      </c>
      <c r="B2478">
        <v>135630</v>
      </c>
      <c r="C2478">
        <v>135635</v>
      </c>
      <c r="D2478">
        <v>135590</v>
      </c>
      <c r="E2478">
        <v>135595</v>
      </c>
    </row>
    <row r="2479" spans="1:5" x14ac:dyDescent="0.25">
      <c r="A2479" s="2">
        <v>45782.615972222222</v>
      </c>
      <c r="B2479">
        <v>135570</v>
      </c>
      <c r="C2479">
        <v>135635</v>
      </c>
      <c r="D2479">
        <v>135565</v>
      </c>
      <c r="E2479">
        <v>135630</v>
      </c>
    </row>
    <row r="2480" spans="1:5" x14ac:dyDescent="0.25">
      <c r="A2480" s="2">
        <v>45782.615277777775</v>
      </c>
      <c r="B2480">
        <v>135610</v>
      </c>
      <c r="C2480">
        <v>135615</v>
      </c>
      <c r="D2480">
        <v>135560</v>
      </c>
      <c r="E2480">
        <v>135565</v>
      </c>
    </row>
    <row r="2481" spans="1:5" x14ac:dyDescent="0.25">
      <c r="A2481" s="2">
        <v>45782.614583333336</v>
      </c>
      <c r="B2481">
        <v>135625</v>
      </c>
      <c r="C2481">
        <v>135640</v>
      </c>
      <c r="D2481">
        <v>135595</v>
      </c>
      <c r="E2481">
        <v>135610</v>
      </c>
    </row>
    <row r="2482" spans="1:5" x14ac:dyDescent="0.25">
      <c r="A2482" s="2">
        <v>45782.613888888889</v>
      </c>
      <c r="B2482">
        <v>135625</v>
      </c>
      <c r="C2482">
        <v>135630</v>
      </c>
      <c r="D2482">
        <v>135605</v>
      </c>
      <c r="E2482">
        <v>135620</v>
      </c>
    </row>
    <row r="2483" spans="1:5" x14ac:dyDescent="0.25">
      <c r="A2483" s="2">
        <v>45782.613194444442</v>
      </c>
      <c r="B2483">
        <v>135610</v>
      </c>
      <c r="C2483">
        <v>135635</v>
      </c>
      <c r="D2483">
        <v>135610</v>
      </c>
      <c r="E2483">
        <v>135630</v>
      </c>
    </row>
    <row r="2484" spans="1:5" x14ac:dyDescent="0.25">
      <c r="A2484" s="2">
        <v>45782.612500000003</v>
      </c>
      <c r="B2484">
        <v>135505</v>
      </c>
      <c r="C2484">
        <v>135625</v>
      </c>
      <c r="D2484">
        <v>135495</v>
      </c>
      <c r="E2484">
        <v>135610</v>
      </c>
    </row>
    <row r="2485" spans="1:5" x14ac:dyDescent="0.25">
      <c r="A2485" s="2">
        <v>45782.611805555556</v>
      </c>
      <c r="B2485">
        <v>135510</v>
      </c>
      <c r="C2485">
        <v>135530</v>
      </c>
      <c r="D2485">
        <v>135480</v>
      </c>
      <c r="E2485">
        <v>135505</v>
      </c>
    </row>
    <row r="2486" spans="1:5" x14ac:dyDescent="0.25">
      <c r="A2486" s="2">
        <v>45782.611111111109</v>
      </c>
      <c r="B2486">
        <v>135500</v>
      </c>
      <c r="C2486">
        <v>135520</v>
      </c>
      <c r="D2486">
        <v>135490</v>
      </c>
      <c r="E2486">
        <v>135515</v>
      </c>
    </row>
    <row r="2487" spans="1:5" x14ac:dyDescent="0.25">
      <c r="A2487" s="2">
        <v>45782.61041666667</v>
      </c>
      <c r="B2487">
        <v>135520</v>
      </c>
      <c r="C2487">
        <v>135535</v>
      </c>
      <c r="D2487">
        <v>135500</v>
      </c>
      <c r="E2487">
        <v>135505</v>
      </c>
    </row>
    <row r="2488" spans="1:5" x14ac:dyDescent="0.25">
      <c r="A2488" s="2">
        <v>45782.609722222223</v>
      </c>
      <c r="B2488">
        <v>135515</v>
      </c>
      <c r="C2488">
        <v>135540</v>
      </c>
      <c r="D2488">
        <v>135495</v>
      </c>
      <c r="E2488">
        <v>135515</v>
      </c>
    </row>
    <row r="2489" spans="1:5" x14ac:dyDescent="0.25">
      <c r="A2489" s="2">
        <v>45782.609027777777</v>
      </c>
      <c r="B2489">
        <v>135560</v>
      </c>
      <c r="C2489">
        <v>135565</v>
      </c>
      <c r="D2489">
        <v>135505</v>
      </c>
      <c r="E2489">
        <v>135515</v>
      </c>
    </row>
    <row r="2490" spans="1:5" x14ac:dyDescent="0.25">
      <c r="A2490" s="2">
        <v>45782.60833333333</v>
      </c>
      <c r="B2490">
        <v>135585</v>
      </c>
      <c r="C2490">
        <v>135595</v>
      </c>
      <c r="D2490">
        <v>135560</v>
      </c>
      <c r="E2490">
        <v>135560</v>
      </c>
    </row>
    <row r="2491" spans="1:5" x14ac:dyDescent="0.25">
      <c r="A2491" s="2">
        <v>45782.607638888891</v>
      </c>
      <c r="B2491">
        <v>135595</v>
      </c>
      <c r="C2491">
        <v>135610</v>
      </c>
      <c r="D2491">
        <v>135585</v>
      </c>
      <c r="E2491">
        <v>135585</v>
      </c>
    </row>
    <row r="2492" spans="1:5" x14ac:dyDescent="0.25">
      <c r="A2492" s="2">
        <v>45782.606944444444</v>
      </c>
      <c r="B2492">
        <v>135605</v>
      </c>
      <c r="C2492">
        <v>135620</v>
      </c>
      <c r="D2492">
        <v>135575</v>
      </c>
      <c r="E2492">
        <v>135590</v>
      </c>
    </row>
    <row r="2493" spans="1:5" x14ac:dyDescent="0.25">
      <c r="A2493" s="2">
        <v>45782.606249999997</v>
      </c>
      <c r="B2493">
        <v>135585</v>
      </c>
      <c r="C2493">
        <v>135600</v>
      </c>
      <c r="D2493">
        <v>135560</v>
      </c>
      <c r="E2493">
        <v>135600</v>
      </c>
    </row>
    <row r="2494" spans="1:5" x14ac:dyDescent="0.25">
      <c r="A2494" s="2">
        <v>45782.605555555558</v>
      </c>
      <c r="B2494">
        <v>135590</v>
      </c>
      <c r="C2494">
        <v>135595</v>
      </c>
      <c r="D2494">
        <v>135565</v>
      </c>
      <c r="E2494">
        <v>135580</v>
      </c>
    </row>
    <row r="2495" spans="1:5" x14ac:dyDescent="0.25">
      <c r="A2495" s="2">
        <v>45782.604861111111</v>
      </c>
      <c r="B2495">
        <v>135535</v>
      </c>
      <c r="C2495">
        <v>135600</v>
      </c>
      <c r="D2495">
        <v>135530</v>
      </c>
      <c r="E2495">
        <v>135590</v>
      </c>
    </row>
    <row r="2496" spans="1:5" x14ac:dyDescent="0.25">
      <c r="A2496" s="2">
        <v>45782.604166666664</v>
      </c>
      <c r="B2496">
        <v>135545</v>
      </c>
      <c r="C2496">
        <v>135570</v>
      </c>
      <c r="D2496">
        <v>135530</v>
      </c>
      <c r="E2496">
        <v>135540</v>
      </c>
    </row>
    <row r="2497" spans="1:5" x14ac:dyDescent="0.25">
      <c r="A2497" s="2">
        <v>45782.603472222225</v>
      </c>
      <c r="B2497">
        <v>135605</v>
      </c>
      <c r="C2497">
        <v>135610</v>
      </c>
      <c r="D2497">
        <v>135530</v>
      </c>
      <c r="E2497">
        <v>135545</v>
      </c>
    </row>
    <row r="2498" spans="1:5" x14ac:dyDescent="0.25">
      <c r="A2498" s="2">
        <v>45782.602777777778</v>
      </c>
      <c r="B2498">
        <v>135640</v>
      </c>
      <c r="C2498">
        <v>135645</v>
      </c>
      <c r="D2498">
        <v>135595</v>
      </c>
      <c r="E2498">
        <v>135605</v>
      </c>
    </row>
    <row r="2499" spans="1:5" x14ac:dyDescent="0.25">
      <c r="A2499" s="2">
        <v>45782.602083333331</v>
      </c>
      <c r="B2499">
        <v>135645</v>
      </c>
      <c r="C2499">
        <v>135670</v>
      </c>
      <c r="D2499">
        <v>135640</v>
      </c>
      <c r="E2499">
        <v>135645</v>
      </c>
    </row>
    <row r="2500" spans="1:5" x14ac:dyDescent="0.25">
      <c r="A2500" s="2">
        <v>45782.601388888892</v>
      </c>
      <c r="B2500">
        <v>135660</v>
      </c>
      <c r="C2500">
        <v>135665</v>
      </c>
      <c r="D2500">
        <v>135625</v>
      </c>
      <c r="E2500">
        <v>135650</v>
      </c>
    </row>
    <row r="2501" spans="1:5" x14ac:dyDescent="0.25">
      <c r="A2501" s="2">
        <v>45782.600694444445</v>
      </c>
      <c r="B2501">
        <v>135655</v>
      </c>
      <c r="C2501">
        <v>135690</v>
      </c>
      <c r="D2501">
        <v>135635</v>
      </c>
      <c r="E2501">
        <v>135665</v>
      </c>
    </row>
    <row r="2502" spans="1:5" x14ac:dyDescent="0.25">
      <c r="A2502" s="2">
        <v>45782.6</v>
      </c>
      <c r="B2502">
        <v>135665</v>
      </c>
      <c r="C2502">
        <v>135680</v>
      </c>
      <c r="D2502">
        <v>135640</v>
      </c>
      <c r="E2502">
        <v>135650</v>
      </c>
    </row>
    <row r="2503" spans="1:5" x14ac:dyDescent="0.25">
      <c r="A2503" s="2">
        <v>45782.599305555559</v>
      </c>
      <c r="B2503">
        <v>135655</v>
      </c>
      <c r="C2503">
        <v>135700</v>
      </c>
      <c r="D2503">
        <v>135655</v>
      </c>
      <c r="E2503">
        <v>135670</v>
      </c>
    </row>
    <row r="2504" spans="1:5" x14ac:dyDescent="0.25">
      <c r="A2504" s="2">
        <v>45782.598611111112</v>
      </c>
      <c r="B2504">
        <v>135630</v>
      </c>
      <c r="C2504">
        <v>135665</v>
      </c>
      <c r="D2504">
        <v>135625</v>
      </c>
      <c r="E2504">
        <v>135655</v>
      </c>
    </row>
    <row r="2505" spans="1:5" x14ac:dyDescent="0.25">
      <c r="A2505" s="2">
        <v>45782.597916666666</v>
      </c>
      <c r="B2505">
        <v>135620</v>
      </c>
      <c r="C2505">
        <v>135635</v>
      </c>
      <c r="D2505">
        <v>135590</v>
      </c>
      <c r="E2505">
        <v>135630</v>
      </c>
    </row>
    <row r="2506" spans="1:5" x14ac:dyDescent="0.25">
      <c r="A2506" s="2">
        <v>45782.597222222219</v>
      </c>
      <c r="B2506">
        <v>135625</v>
      </c>
      <c r="C2506">
        <v>135640</v>
      </c>
      <c r="D2506">
        <v>135595</v>
      </c>
      <c r="E2506">
        <v>135620</v>
      </c>
    </row>
    <row r="2507" spans="1:5" x14ac:dyDescent="0.25">
      <c r="A2507" s="2">
        <v>45782.59652777778</v>
      </c>
      <c r="B2507">
        <v>135605</v>
      </c>
      <c r="C2507">
        <v>135645</v>
      </c>
      <c r="D2507">
        <v>135595</v>
      </c>
      <c r="E2507">
        <v>135620</v>
      </c>
    </row>
    <row r="2508" spans="1:5" x14ac:dyDescent="0.25">
      <c r="A2508" s="2">
        <v>45782.595833333333</v>
      </c>
      <c r="B2508">
        <v>135600</v>
      </c>
      <c r="C2508">
        <v>135610</v>
      </c>
      <c r="D2508">
        <v>135570</v>
      </c>
      <c r="E2508">
        <v>135605</v>
      </c>
    </row>
    <row r="2509" spans="1:5" x14ac:dyDescent="0.25">
      <c r="A2509" s="2">
        <v>45782.595138888886</v>
      </c>
      <c r="B2509">
        <v>135610</v>
      </c>
      <c r="C2509">
        <v>135625</v>
      </c>
      <c r="D2509">
        <v>135585</v>
      </c>
      <c r="E2509">
        <v>135605</v>
      </c>
    </row>
    <row r="2510" spans="1:5" x14ac:dyDescent="0.25">
      <c r="A2510" s="2">
        <v>45782.594444444447</v>
      </c>
      <c r="B2510">
        <v>135550</v>
      </c>
      <c r="C2510">
        <v>135625</v>
      </c>
      <c r="D2510">
        <v>135545</v>
      </c>
      <c r="E2510">
        <v>135610</v>
      </c>
    </row>
    <row r="2511" spans="1:5" x14ac:dyDescent="0.25">
      <c r="A2511" s="2">
        <v>45782.59375</v>
      </c>
      <c r="B2511">
        <v>135580</v>
      </c>
      <c r="C2511">
        <v>135585</v>
      </c>
      <c r="D2511">
        <v>135545</v>
      </c>
      <c r="E2511">
        <v>135555</v>
      </c>
    </row>
    <row r="2512" spans="1:5" x14ac:dyDescent="0.25">
      <c r="A2512" s="2">
        <v>45782.593055555553</v>
      </c>
      <c r="B2512">
        <v>135525</v>
      </c>
      <c r="C2512">
        <v>135590</v>
      </c>
      <c r="D2512">
        <v>135525</v>
      </c>
      <c r="E2512">
        <v>135580</v>
      </c>
    </row>
    <row r="2513" spans="1:5" x14ac:dyDescent="0.25">
      <c r="A2513" s="2">
        <v>45782.592361111114</v>
      </c>
      <c r="B2513">
        <v>135480</v>
      </c>
      <c r="C2513">
        <v>135540</v>
      </c>
      <c r="D2513">
        <v>135475</v>
      </c>
      <c r="E2513">
        <v>135530</v>
      </c>
    </row>
    <row r="2514" spans="1:5" x14ac:dyDescent="0.25">
      <c r="A2514" s="2">
        <v>45782.591666666667</v>
      </c>
      <c r="B2514">
        <v>135500</v>
      </c>
      <c r="C2514">
        <v>135500</v>
      </c>
      <c r="D2514">
        <v>135460</v>
      </c>
      <c r="E2514">
        <v>135475</v>
      </c>
    </row>
    <row r="2515" spans="1:5" x14ac:dyDescent="0.25">
      <c r="A2515" s="2">
        <v>45782.59097222222</v>
      </c>
      <c r="B2515">
        <v>135510</v>
      </c>
      <c r="C2515">
        <v>135520</v>
      </c>
      <c r="D2515">
        <v>135485</v>
      </c>
      <c r="E2515">
        <v>135500</v>
      </c>
    </row>
    <row r="2516" spans="1:5" x14ac:dyDescent="0.25">
      <c r="A2516" s="2">
        <v>45782.590277777781</v>
      </c>
      <c r="B2516">
        <v>135515</v>
      </c>
      <c r="C2516">
        <v>135520</v>
      </c>
      <c r="D2516">
        <v>135500</v>
      </c>
      <c r="E2516">
        <v>135510</v>
      </c>
    </row>
    <row r="2517" spans="1:5" x14ac:dyDescent="0.25">
      <c r="A2517" s="2">
        <v>45782.589583333334</v>
      </c>
      <c r="B2517">
        <v>135515</v>
      </c>
      <c r="C2517">
        <v>135540</v>
      </c>
      <c r="D2517">
        <v>135500</v>
      </c>
      <c r="E2517">
        <v>135510</v>
      </c>
    </row>
    <row r="2518" spans="1:5" x14ac:dyDescent="0.25">
      <c r="A2518" s="2">
        <v>45782.588888888888</v>
      </c>
      <c r="B2518">
        <v>135510</v>
      </c>
      <c r="C2518">
        <v>135520</v>
      </c>
      <c r="D2518">
        <v>135480</v>
      </c>
      <c r="E2518">
        <v>135515</v>
      </c>
    </row>
    <row r="2519" spans="1:5" x14ac:dyDescent="0.25">
      <c r="A2519" s="2">
        <v>45782.588194444441</v>
      </c>
      <c r="B2519">
        <v>135490</v>
      </c>
      <c r="C2519">
        <v>135535</v>
      </c>
      <c r="D2519">
        <v>135480</v>
      </c>
      <c r="E2519">
        <v>135510</v>
      </c>
    </row>
    <row r="2520" spans="1:5" x14ac:dyDescent="0.25">
      <c r="A2520" s="2">
        <v>45782.587500000001</v>
      </c>
      <c r="B2520">
        <v>135530</v>
      </c>
      <c r="C2520">
        <v>135545</v>
      </c>
      <c r="D2520">
        <v>135480</v>
      </c>
      <c r="E2520">
        <v>135495</v>
      </c>
    </row>
    <row r="2521" spans="1:5" x14ac:dyDescent="0.25">
      <c r="A2521" s="2">
        <v>45782.586805555555</v>
      </c>
      <c r="B2521">
        <v>135525</v>
      </c>
      <c r="C2521">
        <v>135535</v>
      </c>
      <c r="D2521">
        <v>135490</v>
      </c>
      <c r="E2521">
        <v>135525</v>
      </c>
    </row>
    <row r="2522" spans="1:5" x14ac:dyDescent="0.25">
      <c r="A2522" s="2">
        <v>45782.586111111108</v>
      </c>
      <c r="B2522">
        <v>135505</v>
      </c>
      <c r="C2522">
        <v>135535</v>
      </c>
      <c r="D2522">
        <v>135490</v>
      </c>
      <c r="E2522">
        <v>135525</v>
      </c>
    </row>
    <row r="2523" spans="1:5" x14ac:dyDescent="0.25">
      <c r="A2523" s="2">
        <v>45782.585416666669</v>
      </c>
      <c r="B2523">
        <v>135465</v>
      </c>
      <c r="C2523">
        <v>135515</v>
      </c>
      <c r="D2523">
        <v>135465</v>
      </c>
      <c r="E2523">
        <v>135505</v>
      </c>
    </row>
    <row r="2524" spans="1:5" x14ac:dyDescent="0.25">
      <c r="A2524" s="2">
        <v>45782.584722222222</v>
      </c>
      <c r="B2524">
        <v>135460</v>
      </c>
      <c r="C2524">
        <v>135500</v>
      </c>
      <c r="D2524">
        <v>135445</v>
      </c>
      <c r="E2524">
        <v>135465</v>
      </c>
    </row>
    <row r="2525" spans="1:5" x14ac:dyDescent="0.25">
      <c r="A2525" s="2">
        <v>45782.584027777775</v>
      </c>
      <c r="B2525">
        <v>135455</v>
      </c>
      <c r="C2525">
        <v>135475</v>
      </c>
      <c r="D2525">
        <v>135430</v>
      </c>
      <c r="E2525">
        <v>135460</v>
      </c>
    </row>
    <row r="2526" spans="1:5" x14ac:dyDescent="0.25">
      <c r="A2526" s="2">
        <v>45782.583333333336</v>
      </c>
      <c r="B2526">
        <v>135535</v>
      </c>
      <c r="C2526">
        <v>135535</v>
      </c>
      <c r="D2526">
        <v>135400</v>
      </c>
      <c r="E2526">
        <v>135455</v>
      </c>
    </row>
    <row r="2527" spans="1:5" x14ac:dyDescent="0.25">
      <c r="A2527" s="2">
        <v>45782.582638888889</v>
      </c>
      <c r="B2527">
        <v>135605</v>
      </c>
      <c r="C2527">
        <v>135620</v>
      </c>
      <c r="D2527">
        <v>135520</v>
      </c>
      <c r="E2527">
        <v>135540</v>
      </c>
    </row>
    <row r="2528" spans="1:5" x14ac:dyDescent="0.25">
      <c r="A2528" s="2">
        <v>45782.581944444442</v>
      </c>
      <c r="B2528">
        <v>135590</v>
      </c>
      <c r="C2528">
        <v>135615</v>
      </c>
      <c r="D2528">
        <v>135585</v>
      </c>
      <c r="E2528">
        <v>135605</v>
      </c>
    </row>
    <row r="2529" spans="1:5" x14ac:dyDescent="0.25">
      <c r="A2529" s="2">
        <v>45782.581250000003</v>
      </c>
      <c r="B2529">
        <v>135545</v>
      </c>
      <c r="C2529">
        <v>135605</v>
      </c>
      <c r="D2529">
        <v>135540</v>
      </c>
      <c r="E2529">
        <v>135590</v>
      </c>
    </row>
    <row r="2530" spans="1:5" x14ac:dyDescent="0.25">
      <c r="A2530" s="2">
        <v>45782.580555555556</v>
      </c>
      <c r="B2530">
        <v>135580</v>
      </c>
      <c r="C2530">
        <v>135585</v>
      </c>
      <c r="D2530">
        <v>135530</v>
      </c>
      <c r="E2530">
        <v>135540</v>
      </c>
    </row>
    <row r="2531" spans="1:5" x14ac:dyDescent="0.25">
      <c r="A2531" s="2">
        <v>45782.579861111109</v>
      </c>
      <c r="B2531">
        <v>135580</v>
      </c>
      <c r="C2531">
        <v>135595</v>
      </c>
      <c r="D2531">
        <v>135570</v>
      </c>
      <c r="E2531">
        <v>135585</v>
      </c>
    </row>
    <row r="2532" spans="1:5" x14ac:dyDescent="0.25">
      <c r="A2532" s="2">
        <v>45782.57916666667</v>
      </c>
      <c r="B2532">
        <v>135585</v>
      </c>
      <c r="C2532">
        <v>135600</v>
      </c>
      <c r="D2532">
        <v>135565</v>
      </c>
      <c r="E2532">
        <v>135580</v>
      </c>
    </row>
    <row r="2533" spans="1:5" x14ac:dyDescent="0.25">
      <c r="A2533" s="2">
        <v>45782.578472222223</v>
      </c>
      <c r="B2533">
        <v>135555</v>
      </c>
      <c r="C2533">
        <v>135600</v>
      </c>
      <c r="D2533">
        <v>135550</v>
      </c>
      <c r="E2533">
        <v>135580</v>
      </c>
    </row>
    <row r="2534" spans="1:5" x14ac:dyDescent="0.25">
      <c r="A2534" s="2">
        <v>45782.577777777777</v>
      </c>
      <c r="B2534">
        <v>135550</v>
      </c>
      <c r="C2534">
        <v>135560</v>
      </c>
      <c r="D2534">
        <v>135520</v>
      </c>
      <c r="E2534">
        <v>135560</v>
      </c>
    </row>
    <row r="2535" spans="1:5" x14ac:dyDescent="0.25">
      <c r="A2535" s="2">
        <v>45782.57708333333</v>
      </c>
      <c r="B2535">
        <v>135535</v>
      </c>
      <c r="C2535">
        <v>135560</v>
      </c>
      <c r="D2535">
        <v>135525</v>
      </c>
      <c r="E2535">
        <v>135555</v>
      </c>
    </row>
    <row r="2536" spans="1:5" x14ac:dyDescent="0.25">
      <c r="A2536" s="2">
        <v>45782.576388888891</v>
      </c>
      <c r="B2536">
        <v>135565</v>
      </c>
      <c r="C2536">
        <v>135570</v>
      </c>
      <c r="D2536">
        <v>135530</v>
      </c>
      <c r="E2536">
        <v>135540</v>
      </c>
    </row>
    <row r="2537" spans="1:5" x14ac:dyDescent="0.25">
      <c r="A2537" s="2">
        <v>45782.575694444444</v>
      </c>
      <c r="B2537">
        <v>135570</v>
      </c>
      <c r="C2537">
        <v>135575</v>
      </c>
      <c r="D2537">
        <v>135530</v>
      </c>
      <c r="E2537">
        <v>135560</v>
      </c>
    </row>
    <row r="2538" spans="1:5" x14ac:dyDescent="0.25">
      <c r="A2538" s="2">
        <v>45782.574999999997</v>
      </c>
      <c r="B2538">
        <v>135555</v>
      </c>
      <c r="C2538">
        <v>135570</v>
      </c>
      <c r="D2538">
        <v>135535</v>
      </c>
      <c r="E2538">
        <v>135565</v>
      </c>
    </row>
    <row r="2539" spans="1:5" x14ac:dyDescent="0.25">
      <c r="A2539" s="2">
        <v>45782.574305555558</v>
      </c>
      <c r="B2539">
        <v>135575</v>
      </c>
      <c r="C2539">
        <v>135585</v>
      </c>
      <c r="D2539">
        <v>135530</v>
      </c>
      <c r="E2539">
        <v>135550</v>
      </c>
    </row>
    <row r="2540" spans="1:5" x14ac:dyDescent="0.25">
      <c r="A2540" s="2">
        <v>45782.573611111111</v>
      </c>
      <c r="B2540">
        <v>135580</v>
      </c>
      <c r="C2540">
        <v>135600</v>
      </c>
      <c r="D2540">
        <v>135555</v>
      </c>
      <c r="E2540">
        <v>135570</v>
      </c>
    </row>
    <row r="2541" spans="1:5" x14ac:dyDescent="0.25">
      <c r="A2541" s="2">
        <v>45782.572916666664</v>
      </c>
      <c r="B2541">
        <v>135590</v>
      </c>
      <c r="C2541">
        <v>135615</v>
      </c>
      <c r="D2541">
        <v>135580</v>
      </c>
      <c r="E2541">
        <v>135580</v>
      </c>
    </row>
    <row r="2542" spans="1:5" x14ac:dyDescent="0.25">
      <c r="A2542" s="2">
        <v>45782.572222222225</v>
      </c>
      <c r="B2542">
        <v>135590</v>
      </c>
      <c r="C2542">
        <v>135620</v>
      </c>
      <c r="D2542">
        <v>135580</v>
      </c>
      <c r="E2542">
        <v>135585</v>
      </c>
    </row>
    <row r="2543" spans="1:5" x14ac:dyDescent="0.25">
      <c r="A2543" s="2">
        <v>45782.571527777778</v>
      </c>
      <c r="B2543">
        <v>135640</v>
      </c>
      <c r="C2543">
        <v>135640</v>
      </c>
      <c r="D2543">
        <v>135555</v>
      </c>
      <c r="E2543">
        <v>135590</v>
      </c>
    </row>
    <row r="2544" spans="1:5" x14ac:dyDescent="0.25">
      <c r="A2544" s="2">
        <v>45782.570833333331</v>
      </c>
      <c r="B2544">
        <v>135635</v>
      </c>
      <c r="C2544">
        <v>135650</v>
      </c>
      <c r="D2544">
        <v>135615</v>
      </c>
      <c r="E2544">
        <v>135645</v>
      </c>
    </row>
    <row r="2545" spans="1:5" x14ac:dyDescent="0.25">
      <c r="A2545" s="2">
        <v>45782.570138888892</v>
      </c>
      <c r="B2545">
        <v>135650</v>
      </c>
      <c r="C2545">
        <v>135670</v>
      </c>
      <c r="D2545">
        <v>135630</v>
      </c>
      <c r="E2545">
        <v>135630</v>
      </c>
    </row>
    <row r="2546" spans="1:5" x14ac:dyDescent="0.25">
      <c r="A2546" s="2">
        <v>45782.569444444445</v>
      </c>
      <c r="B2546">
        <v>135650</v>
      </c>
      <c r="C2546">
        <v>135670</v>
      </c>
      <c r="D2546">
        <v>135630</v>
      </c>
      <c r="E2546">
        <v>135645</v>
      </c>
    </row>
    <row r="2547" spans="1:5" x14ac:dyDescent="0.25">
      <c r="A2547" s="2">
        <v>45782.568749999999</v>
      </c>
      <c r="B2547">
        <v>135590</v>
      </c>
      <c r="C2547">
        <v>135655</v>
      </c>
      <c r="D2547">
        <v>135575</v>
      </c>
      <c r="E2547">
        <v>135650</v>
      </c>
    </row>
    <row r="2548" spans="1:5" x14ac:dyDescent="0.25">
      <c r="A2548" s="2">
        <v>45782.568055555559</v>
      </c>
      <c r="B2548">
        <v>135545</v>
      </c>
      <c r="C2548">
        <v>135595</v>
      </c>
      <c r="D2548">
        <v>135540</v>
      </c>
      <c r="E2548">
        <v>135590</v>
      </c>
    </row>
    <row r="2549" spans="1:5" x14ac:dyDescent="0.25">
      <c r="A2549" s="2">
        <v>45782.567361111112</v>
      </c>
      <c r="B2549">
        <v>135555</v>
      </c>
      <c r="C2549">
        <v>135565</v>
      </c>
      <c r="D2549">
        <v>135530</v>
      </c>
      <c r="E2549">
        <v>135540</v>
      </c>
    </row>
    <row r="2550" spans="1:5" x14ac:dyDescent="0.25">
      <c r="A2550" s="2">
        <v>45782.566666666666</v>
      </c>
      <c r="B2550">
        <v>135530</v>
      </c>
      <c r="C2550">
        <v>135565</v>
      </c>
      <c r="D2550">
        <v>135520</v>
      </c>
      <c r="E2550">
        <v>135550</v>
      </c>
    </row>
    <row r="2551" spans="1:5" x14ac:dyDescent="0.25">
      <c r="A2551" s="2">
        <v>45782.565972222219</v>
      </c>
      <c r="B2551">
        <v>135540</v>
      </c>
      <c r="C2551">
        <v>135555</v>
      </c>
      <c r="D2551">
        <v>135505</v>
      </c>
      <c r="E2551">
        <v>135535</v>
      </c>
    </row>
    <row r="2552" spans="1:5" x14ac:dyDescent="0.25">
      <c r="A2552" s="2">
        <v>45782.56527777778</v>
      </c>
      <c r="B2552">
        <v>135555</v>
      </c>
      <c r="C2552">
        <v>135565</v>
      </c>
      <c r="D2552">
        <v>135520</v>
      </c>
      <c r="E2552">
        <v>135535</v>
      </c>
    </row>
    <row r="2553" spans="1:5" x14ac:dyDescent="0.25">
      <c r="A2553" s="2">
        <v>45782.564583333333</v>
      </c>
      <c r="B2553">
        <v>135580</v>
      </c>
      <c r="C2553">
        <v>135590</v>
      </c>
      <c r="D2553">
        <v>135540</v>
      </c>
      <c r="E2553">
        <v>135555</v>
      </c>
    </row>
    <row r="2554" spans="1:5" x14ac:dyDescent="0.25">
      <c r="A2554" s="2">
        <v>45782.563888888886</v>
      </c>
      <c r="B2554">
        <v>135615</v>
      </c>
      <c r="C2554">
        <v>135620</v>
      </c>
      <c r="D2554">
        <v>135575</v>
      </c>
      <c r="E2554">
        <v>135580</v>
      </c>
    </row>
    <row r="2555" spans="1:5" x14ac:dyDescent="0.25">
      <c r="A2555" s="2">
        <v>45782.563194444447</v>
      </c>
      <c r="B2555">
        <v>135555</v>
      </c>
      <c r="C2555">
        <v>135630</v>
      </c>
      <c r="D2555">
        <v>135555</v>
      </c>
      <c r="E2555">
        <v>135615</v>
      </c>
    </row>
    <row r="2556" spans="1:5" x14ac:dyDescent="0.25">
      <c r="A2556" s="2">
        <v>45782.5625</v>
      </c>
      <c r="B2556">
        <v>135585</v>
      </c>
      <c r="C2556">
        <v>135590</v>
      </c>
      <c r="D2556">
        <v>135550</v>
      </c>
      <c r="E2556">
        <v>135555</v>
      </c>
    </row>
    <row r="2557" spans="1:5" x14ac:dyDescent="0.25">
      <c r="A2557" s="2">
        <v>45782.561805555553</v>
      </c>
      <c r="B2557">
        <v>135565</v>
      </c>
      <c r="C2557">
        <v>135610</v>
      </c>
      <c r="D2557">
        <v>135550</v>
      </c>
      <c r="E2557">
        <v>135585</v>
      </c>
    </row>
    <row r="2558" spans="1:5" x14ac:dyDescent="0.25">
      <c r="A2558" s="2">
        <v>45782.561111111114</v>
      </c>
      <c r="B2558">
        <v>135550</v>
      </c>
      <c r="C2558">
        <v>135580</v>
      </c>
      <c r="D2558">
        <v>135540</v>
      </c>
      <c r="E2558">
        <v>135565</v>
      </c>
    </row>
    <row r="2559" spans="1:5" x14ac:dyDescent="0.25">
      <c r="A2559" s="2">
        <v>45782.560416666667</v>
      </c>
      <c r="B2559">
        <v>135560</v>
      </c>
      <c r="C2559">
        <v>135585</v>
      </c>
      <c r="D2559">
        <v>135540</v>
      </c>
      <c r="E2559">
        <v>135550</v>
      </c>
    </row>
    <row r="2560" spans="1:5" x14ac:dyDescent="0.25">
      <c r="A2560" s="2">
        <v>45782.55972222222</v>
      </c>
      <c r="B2560">
        <v>135575</v>
      </c>
      <c r="C2560">
        <v>135580</v>
      </c>
      <c r="D2560">
        <v>135550</v>
      </c>
      <c r="E2560">
        <v>135565</v>
      </c>
    </row>
    <row r="2561" spans="1:5" x14ac:dyDescent="0.25">
      <c r="A2561" s="2">
        <v>45782.559027777781</v>
      </c>
      <c r="B2561">
        <v>135530</v>
      </c>
      <c r="C2561">
        <v>135585</v>
      </c>
      <c r="D2561">
        <v>135520</v>
      </c>
      <c r="E2561">
        <v>135575</v>
      </c>
    </row>
    <row r="2562" spans="1:5" x14ac:dyDescent="0.25">
      <c r="A2562" s="2">
        <v>45782.558333333334</v>
      </c>
      <c r="B2562">
        <v>135555</v>
      </c>
      <c r="C2562">
        <v>135565</v>
      </c>
      <c r="D2562">
        <v>135510</v>
      </c>
      <c r="E2562">
        <v>135530</v>
      </c>
    </row>
    <row r="2563" spans="1:5" x14ac:dyDescent="0.25">
      <c r="A2563" s="2">
        <v>45782.557638888888</v>
      </c>
      <c r="B2563">
        <v>135530</v>
      </c>
      <c r="C2563">
        <v>135560</v>
      </c>
      <c r="D2563">
        <v>135515</v>
      </c>
      <c r="E2563">
        <v>135555</v>
      </c>
    </row>
    <row r="2564" spans="1:5" x14ac:dyDescent="0.25">
      <c r="A2564" s="2">
        <v>45782.556944444441</v>
      </c>
      <c r="B2564">
        <v>135530</v>
      </c>
      <c r="C2564">
        <v>135535</v>
      </c>
      <c r="D2564">
        <v>135470</v>
      </c>
      <c r="E2564">
        <v>135525</v>
      </c>
    </row>
    <row r="2565" spans="1:5" x14ac:dyDescent="0.25">
      <c r="A2565" s="2">
        <v>45782.556250000001</v>
      </c>
      <c r="B2565">
        <v>135495</v>
      </c>
      <c r="C2565">
        <v>135535</v>
      </c>
      <c r="D2565">
        <v>135470</v>
      </c>
      <c r="E2565">
        <v>135530</v>
      </c>
    </row>
    <row r="2566" spans="1:5" x14ac:dyDescent="0.25">
      <c r="A2566" s="2">
        <v>45782.555555555555</v>
      </c>
      <c r="B2566">
        <v>135715</v>
      </c>
      <c r="C2566">
        <v>135720</v>
      </c>
      <c r="D2566">
        <v>135450</v>
      </c>
      <c r="E2566">
        <v>135495</v>
      </c>
    </row>
    <row r="2567" spans="1:5" x14ac:dyDescent="0.25">
      <c r="A2567" s="2">
        <v>45782.554861111108</v>
      </c>
      <c r="B2567">
        <v>135695</v>
      </c>
      <c r="C2567">
        <v>135725</v>
      </c>
      <c r="D2567">
        <v>135695</v>
      </c>
      <c r="E2567">
        <v>135715</v>
      </c>
    </row>
    <row r="2568" spans="1:5" x14ac:dyDescent="0.25">
      <c r="A2568" s="2">
        <v>45782.554166666669</v>
      </c>
      <c r="B2568">
        <v>135705</v>
      </c>
      <c r="C2568">
        <v>135720</v>
      </c>
      <c r="D2568">
        <v>135695</v>
      </c>
      <c r="E2568">
        <v>135695</v>
      </c>
    </row>
    <row r="2569" spans="1:5" x14ac:dyDescent="0.25">
      <c r="A2569" s="2">
        <v>45782.553472222222</v>
      </c>
      <c r="B2569">
        <v>135685</v>
      </c>
      <c r="C2569">
        <v>135725</v>
      </c>
      <c r="D2569">
        <v>135665</v>
      </c>
      <c r="E2569">
        <v>135705</v>
      </c>
    </row>
    <row r="2570" spans="1:5" x14ac:dyDescent="0.25">
      <c r="A2570" s="2">
        <v>45782.552777777775</v>
      </c>
      <c r="B2570">
        <v>135730</v>
      </c>
      <c r="C2570">
        <v>135745</v>
      </c>
      <c r="D2570">
        <v>135670</v>
      </c>
      <c r="E2570">
        <v>135685</v>
      </c>
    </row>
    <row r="2571" spans="1:5" x14ac:dyDescent="0.25">
      <c r="A2571" s="2">
        <v>45782.552083333336</v>
      </c>
      <c r="B2571">
        <v>135755</v>
      </c>
      <c r="C2571">
        <v>135760</v>
      </c>
      <c r="D2571">
        <v>135710</v>
      </c>
      <c r="E2571">
        <v>135730</v>
      </c>
    </row>
    <row r="2572" spans="1:5" x14ac:dyDescent="0.25">
      <c r="A2572" s="2">
        <v>45782.551388888889</v>
      </c>
      <c r="B2572">
        <v>135770</v>
      </c>
      <c r="C2572">
        <v>135785</v>
      </c>
      <c r="D2572">
        <v>135755</v>
      </c>
      <c r="E2572">
        <v>135755</v>
      </c>
    </row>
    <row r="2573" spans="1:5" x14ac:dyDescent="0.25">
      <c r="A2573" s="2">
        <v>45782.550694444442</v>
      </c>
      <c r="B2573">
        <v>135885</v>
      </c>
      <c r="C2573">
        <v>135885</v>
      </c>
      <c r="D2573">
        <v>135760</v>
      </c>
      <c r="E2573">
        <v>135765</v>
      </c>
    </row>
    <row r="2574" spans="1:5" x14ac:dyDescent="0.25">
      <c r="A2574" s="2">
        <v>45782.55</v>
      </c>
      <c r="B2574">
        <v>135895</v>
      </c>
      <c r="C2574">
        <v>135905</v>
      </c>
      <c r="D2574">
        <v>135875</v>
      </c>
      <c r="E2574">
        <v>135880</v>
      </c>
    </row>
    <row r="2575" spans="1:5" x14ac:dyDescent="0.25">
      <c r="A2575" s="2">
        <v>45782.549305555556</v>
      </c>
      <c r="B2575">
        <v>135865</v>
      </c>
      <c r="C2575">
        <v>135900</v>
      </c>
      <c r="D2575">
        <v>135840</v>
      </c>
      <c r="E2575">
        <v>135895</v>
      </c>
    </row>
    <row r="2576" spans="1:5" x14ac:dyDescent="0.25">
      <c r="A2576" s="2">
        <v>45782.548611111109</v>
      </c>
      <c r="B2576">
        <v>135835</v>
      </c>
      <c r="C2576">
        <v>135875</v>
      </c>
      <c r="D2576">
        <v>135835</v>
      </c>
      <c r="E2576">
        <v>135860</v>
      </c>
    </row>
    <row r="2577" spans="1:5" x14ac:dyDescent="0.25">
      <c r="A2577" s="2">
        <v>45782.54791666667</v>
      </c>
      <c r="B2577">
        <v>135795</v>
      </c>
      <c r="C2577">
        <v>135845</v>
      </c>
      <c r="D2577">
        <v>135780</v>
      </c>
      <c r="E2577">
        <v>135840</v>
      </c>
    </row>
    <row r="2578" spans="1:5" x14ac:dyDescent="0.25">
      <c r="A2578" s="2">
        <v>45782.547222222223</v>
      </c>
      <c r="B2578">
        <v>135800</v>
      </c>
      <c r="C2578">
        <v>135815</v>
      </c>
      <c r="D2578">
        <v>135775</v>
      </c>
      <c r="E2578">
        <v>135790</v>
      </c>
    </row>
    <row r="2579" spans="1:5" x14ac:dyDescent="0.25">
      <c r="A2579" s="2">
        <v>45782.546527777777</v>
      </c>
      <c r="B2579">
        <v>135785</v>
      </c>
      <c r="C2579">
        <v>135805</v>
      </c>
      <c r="D2579">
        <v>135745</v>
      </c>
      <c r="E2579">
        <v>135800</v>
      </c>
    </row>
    <row r="2580" spans="1:5" x14ac:dyDescent="0.25">
      <c r="A2580" s="2">
        <v>45782.54583333333</v>
      </c>
      <c r="B2580">
        <v>135780</v>
      </c>
      <c r="C2580">
        <v>135800</v>
      </c>
      <c r="D2580">
        <v>135765</v>
      </c>
      <c r="E2580">
        <v>135785</v>
      </c>
    </row>
    <row r="2581" spans="1:5" x14ac:dyDescent="0.25">
      <c r="A2581" s="2">
        <v>45782.545138888891</v>
      </c>
      <c r="B2581">
        <v>135810</v>
      </c>
      <c r="C2581">
        <v>135820</v>
      </c>
      <c r="D2581">
        <v>135770</v>
      </c>
      <c r="E2581">
        <v>135780</v>
      </c>
    </row>
    <row r="2582" spans="1:5" x14ac:dyDescent="0.25">
      <c r="A2582" s="2">
        <v>45782.544444444444</v>
      </c>
      <c r="B2582">
        <v>135780</v>
      </c>
      <c r="C2582">
        <v>135825</v>
      </c>
      <c r="D2582">
        <v>135770</v>
      </c>
      <c r="E2582">
        <v>135815</v>
      </c>
    </row>
    <row r="2583" spans="1:5" x14ac:dyDescent="0.25">
      <c r="A2583" s="2">
        <v>45782.543749999997</v>
      </c>
      <c r="B2583">
        <v>135825</v>
      </c>
      <c r="C2583">
        <v>135825</v>
      </c>
      <c r="D2583">
        <v>135770</v>
      </c>
      <c r="E2583">
        <v>135785</v>
      </c>
    </row>
    <row r="2584" spans="1:5" x14ac:dyDescent="0.25">
      <c r="A2584" s="2">
        <v>45782.543055555558</v>
      </c>
      <c r="B2584">
        <v>135800</v>
      </c>
      <c r="C2584">
        <v>135825</v>
      </c>
      <c r="D2584">
        <v>135785</v>
      </c>
      <c r="E2584">
        <v>135820</v>
      </c>
    </row>
    <row r="2585" spans="1:5" x14ac:dyDescent="0.25">
      <c r="A2585" s="2">
        <v>45782.542361111111</v>
      </c>
      <c r="B2585">
        <v>135735</v>
      </c>
      <c r="C2585">
        <v>135830</v>
      </c>
      <c r="D2585">
        <v>135730</v>
      </c>
      <c r="E2585">
        <v>135800</v>
      </c>
    </row>
    <row r="2586" spans="1:5" x14ac:dyDescent="0.25">
      <c r="A2586" s="2">
        <v>45782.541666666664</v>
      </c>
      <c r="B2586">
        <v>135740</v>
      </c>
      <c r="C2586">
        <v>135745</v>
      </c>
      <c r="D2586">
        <v>135720</v>
      </c>
      <c r="E2586">
        <v>135735</v>
      </c>
    </row>
    <row r="2587" spans="1:5" x14ac:dyDescent="0.25">
      <c r="A2587" s="2">
        <v>45782.540972222225</v>
      </c>
      <c r="B2587">
        <v>135720</v>
      </c>
      <c r="C2587">
        <v>135740</v>
      </c>
      <c r="D2587">
        <v>135710</v>
      </c>
      <c r="E2587">
        <v>135740</v>
      </c>
    </row>
    <row r="2588" spans="1:5" x14ac:dyDescent="0.25">
      <c r="A2588" s="2">
        <v>45782.540277777778</v>
      </c>
      <c r="B2588">
        <v>135710</v>
      </c>
      <c r="C2588">
        <v>135735</v>
      </c>
      <c r="D2588">
        <v>135695</v>
      </c>
      <c r="E2588">
        <v>135715</v>
      </c>
    </row>
    <row r="2589" spans="1:5" x14ac:dyDescent="0.25">
      <c r="A2589" s="2">
        <v>45782.539583333331</v>
      </c>
      <c r="B2589">
        <v>135740</v>
      </c>
      <c r="C2589">
        <v>135740</v>
      </c>
      <c r="D2589">
        <v>135685</v>
      </c>
      <c r="E2589">
        <v>135710</v>
      </c>
    </row>
    <row r="2590" spans="1:5" x14ac:dyDescent="0.25">
      <c r="A2590" s="2">
        <v>45782.538888888892</v>
      </c>
      <c r="B2590">
        <v>135730</v>
      </c>
      <c r="C2590">
        <v>135745</v>
      </c>
      <c r="D2590">
        <v>135695</v>
      </c>
      <c r="E2590">
        <v>135740</v>
      </c>
    </row>
    <row r="2591" spans="1:5" x14ac:dyDescent="0.25">
      <c r="A2591" s="2">
        <v>45782.538194444445</v>
      </c>
      <c r="B2591">
        <v>135730</v>
      </c>
      <c r="C2591">
        <v>135760</v>
      </c>
      <c r="D2591">
        <v>135720</v>
      </c>
      <c r="E2591">
        <v>135725</v>
      </c>
    </row>
    <row r="2592" spans="1:5" x14ac:dyDescent="0.25">
      <c r="A2592" s="2">
        <v>45782.537499999999</v>
      </c>
      <c r="B2592">
        <v>135745</v>
      </c>
      <c r="C2592">
        <v>135770</v>
      </c>
      <c r="D2592">
        <v>135720</v>
      </c>
      <c r="E2592">
        <v>135735</v>
      </c>
    </row>
    <row r="2593" spans="1:5" x14ac:dyDescent="0.25">
      <c r="A2593" s="2">
        <v>45782.536805555559</v>
      </c>
      <c r="B2593">
        <v>135765</v>
      </c>
      <c r="C2593">
        <v>135770</v>
      </c>
      <c r="D2593">
        <v>135725</v>
      </c>
      <c r="E2593">
        <v>135745</v>
      </c>
    </row>
    <row r="2594" spans="1:5" x14ac:dyDescent="0.25">
      <c r="A2594" s="2">
        <v>45782.536111111112</v>
      </c>
      <c r="B2594">
        <v>135720</v>
      </c>
      <c r="C2594">
        <v>135770</v>
      </c>
      <c r="D2594">
        <v>135705</v>
      </c>
      <c r="E2594">
        <v>135760</v>
      </c>
    </row>
    <row r="2595" spans="1:5" x14ac:dyDescent="0.25">
      <c r="A2595" s="2">
        <v>45782.535416666666</v>
      </c>
      <c r="B2595">
        <v>135665</v>
      </c>
      <c r="C2595">
        <v>135725</v>
      </c>
      <c r="D2595">
        <v>135660</v>
      </c>
      <c r="E2595">
        <v>135715</v>
      </c>
    </row>
    <row r="2596" spans="1:5" x14ac:dyDescent="0.25">
      <c r="A2596" s="2">
        <v>45782.534722222219</v>
      </c>
      <c r="B2596">
        <v>135655</v>
      </c>
      <c r="C2596">
        <v>135675</v>
      </c>
      <c r="D2596">
        <v>135640</v>
      </c>
      <c r="E2596">
        <v>135665</v>
      </c>
    </row>
    <row r="2597" spans="1:5" x14ac:dyDescent="0.25">
      <c r="A2597" s="2">
        <v>45782.53402777778</v>
      </c>
      <c r="B2597">
        <v>135670</v>
      </c>
      <c r="C2597">
        <v>135685</v>
      </c>
      <c r="D2597">
        <v>135585</v>
      </c>
      <c r="E2597">
        <v>135650</v>
      </c>
    </row>
    <row r="2598" spans="1:5" x14ac:dyDescent="0.25">
      <c r="A2598" s="2">
        <v>45782.533333333333</v>
      </c>
      <c r="B2598">
        <v>135610</v>
      </c>
      <c r="C2598">
        <v>135700</v>
      </c>
      <c r="D2598">
        <v>135610</v>
      </c>
      <c r="E2598">
        <v>135670</v>
      </c>
    </row>
    <row r="2599" spans="1:5" x14ac:dyDescent="0.25">
      <c r="A2599" s="2">
        <v>45782.532638888886</v>
      </c>
      <c r="B2599">
        <v>135685</v>
      </c>
      <c r="C2599">
        <v>135690</v>
      </c>
      <c r="D2599">
        <v>135605</v>
      </c>
      <c r="E2599">
        <v>135610</v>
      </c>
    </row>
    <row r="2600" spans="1:5" x14ac:dyDescent="0.25">
      <c r="A2600" s="2">
        <v>45782.531944444447</v>
      </c>
      <c r="B2600">
        <v>135710</v>
      </c>
      <c r="C2600">
        <v>135735</v>
      </c>
      <c r="D2600">
        <v>135685</v>
      </c>
      <c r="E2600">
        <v>135685</v>
      </c>
    </row>
    <row r="2601" spans="1:5" x14ac:dyDescent="0.25">
      <c r="A2601" s="2">
        <v>45782.53125</v>
      </c>
      <c r="B2601">
        <v>135740</v>
      </c>
      <c r="C2601">
        <v>135755</v>
      </c>
      <c r="D2601">
        <v>135705</v>
      </c>
      <c r="E2601">
        <v>135710</v>
      </c>
    </row>
    <row r="2602" spans="1:5" x14ac:dyDescent="0.25">
      <c r="A2602" s="2">
        <v>45782.530555555553</v>
      </c>
      <c r="B2602">
        <v>135760</v>
      </c>
      <c r="C2602">
        <v>135765</v>
      </c>
      <c r="D2602">
        <v>135725</v>
      </c>
      <c r="E2602">
        <v>135740</v>
      </c>
    </row>
    <row r="2603" spans="1:5" x14ac:dyDescent="0.25">
      <c r="A2603" s="2">
        <v>45782.529861111114</v>
      </c>
      <c r="B2603">
        <v>135780</v>
      </c>
      <c r="C2603">
        <v>135790</v>
      </c>
      <c r="D2603">
        <v>135735</v>
      </c>
      <c r="E2603">
        <v>135760</v>
      </c>
    </row>
    <row r="2604" spans="1:5" x14ac:dyDescent="0.25">
      <c r="A2604" s="2">
        <v>45782.529166666667</v>
      </c>
      <c r="B2604">
        <v>135795</v>
      </c>
      <c r="C2604">
        <v>135795</v>
      </c>
      <c r="D2604">
        <v>135745</v>
      </c>
      <c r="E2604">
        <v>135780</v>
      </c>
    </row>
    <row r="2605" spans="1:5" x14ac:dyDescent="0.25">
      <c r="A2605" s="2">
        <v>45782.52847222222</v>
      </c>
      <c r="B2605">
        <v>135765</v>
      </c>
      <c r="C2605">
        <v>135810</v>
      </c>
      <c r="D2605">
        <v>135760</v>
      </c>
      <c r="E2605">
        <v>135790</v>
      </c>
    </row>
    <row r="2606" spans="1:5" x14ac:dyDescent="0.25">
      <c r="A2606" s="2">
        <v>45782.527777777781</v>
      </c>
      <c r="B2606">
        <v>135755</v>
      </c>
      <c r="C2606">
        <v>135790</v>
      </c>
      <c r="D2606">
        <v>135740</v>
      </c>
      <c r="E2606">
        <v>135765</v>
      </c>
    </row>
    <row r="2607" spans="1:5" x14ac:dyDescent="0.25">
      <c r="A2607" s="2">
        <v>45782.527083333334</v>
      </c>
      <c r="B2607">
        <v>135740</v>
      </c>
      <c r="C2607">
        <v>135770</v>
      </c>
      <c r="D2607">
        <v>135720</v>
      </c>
      <c r="E2607">
        <v>135760</v>
      </c>
    </row>
    <row r="2608" spans="1:5" x14ac:dyDescent="0.25">
      <c r="A2608" s="2">
        <v>45782.526388888888</v>
      </c>
      <c r="B2608">
        <v>135805</v>
      </c>
      <c r="C2608">
        <v>135810</v>
      </c>
      <c r="D2608">
        <v>135735</v>
      </c>
      <c r="E2608">
        <v>135740</v>
      </c>
    </row>
    <row r="2609" spans="1:5" x14ac:dyDescent="0.25">
      <c r="A2609" s="2">
        <v>45782.525694444441</v>
      </c>
      <c r="B2609">
        <v>135785</v>
      </c>
      <c r="C2609">
        <v>135855</v>
      </c>
      <c r="D2609">
        <v>135785</v>
      </c>
      <c r="E2609">
        <v>135805</v>
      </c>
    </row>
    <row r="2610" spans="1:5" x14ac:dyDescent="0.25">
      <c r="A2610" s="2">
        <v>45782.525000000001</v>
      </c>
      <c r="B2610">
        <v>135780</v>
      </c>
      <c r="C2610">
        <v>135800</v>
      </c>
      <c r="D2610">
        <v>135755</v>
      </c>
      <c r="E2610">
        <v>135785</v>
      </c>
    </row>
    <row r="2611" spans="1:5" x14ac:dyDescent="0.25">
      <c r="A2611" s="2">
        <v>45782.524305555555</v>
      </c>
      <c r="B2611">
        <v>135810</v>
      </c>
      <c r="C2611">
        <v>135825</v>
      </c>
      <c r="D2611">
        <v>135675</v>
      </c>
      <c r="E2611">
        <v>135785</v>
      </c>
    </row>
    <row r="2612" spans="1:5" x14ac:dyDescent="0.25">
      <c r="A2612" s="2">
        <v>45782.523611111108</v>
      </c>
      <c r="B2612">
        <v>135860</v>
      </c>
      <c r="C2612">
        <v>135860</v>
      </c>
      <c r="D2612">
        <v>135805</v>
      </c>
      <c r="E2612">
        <v>135805</v>
      </c>
    </row>
    <row r="2613" spans="1:5" x14ac:dyDescent="0.25">
      <c r="A2613" s="2">
        <v>45782.522916666669</v>
      </c>
      <c r="B2613">
        <v>135855</v>
      </c>
      <c r="C2613">
        <v>135880</v>
      </c>
      <c r="D2613">
        <v>135835</v>
      </c>
      <c r="E2613">
        <v>135855</v>
      </c>
    </row>
    <row r="2614" spans="1:5" x14ac:dyDescent="0.25">
      <c r="A2614" s="2">
        <v>45782.522222222222</v>
      </c>
      <c r="B2614">
        <v>135950</v>
      </c>
      <c r="C2614">
        <v>135955</v>
      </c>
      <c r="D2614">
        <v>135840</v>
      </c>
      <c r="E2614">
        <v>135845</v>
      </c>
    </row>
    <row r="2615" spans="1:5" x14ac:dyDescent="0.25">
      <c r="A2615" s="2">
        <v>45782.521527777775</v>
      </c>
      <c r="B2615">
        <v>136015</v>
      </c>
      <c r="C2615">
        <v>136020</v>
      </c>
      <c r="D2615">
        <v>135940</v>
      </c>
      <c r="E2615">
        <v>135950</v>
      </c>
    </row>
    <row r="2616" spans="1:5" x14ac:dyDescent="0.25">
      <c r="A2616" s="2">
        <v>45782.520833333336</v>
      </c>
      <c r="B2616">
        <v>135970</v>
      </c>
      <c r="C2616">
        <v>136035</v>
      </c>
      <c r="D2616">
        <v>135965</v>
      </c>
      <c r="E2616">
        <v>136020</v>
      </c>
    </row>
    <row r="2617" spans="1:5" x14ac:dyDescent="0.25">
      <c r="A2617" s="2">
        <v>45782.520138888889</v>
      </c>
      <c r="B2617">
        <v>135980</v>
      </c>
      <c r="C2617">
        <v>136005</v>
      </c>
      <c r="D2617">
        <v>135965</v>
      </c>
      <c r="E2617">
        <v>135975</v>
      </c>
    </row>
    <row r="2618" spans="1:5" x14ac:dyDescent="0.25">
      <c r="A2618" s="2">
        <v>45782.519444444442</v>
      </c>
      <c r="B2618">
        <v>136015</v>
      </c>
      <c r="C2618">
        <v>136015</v>
      </c>
      <c r="D2618">
        <v>135970</v>
      </c>
      <c r="E2618">
        <v>135975</v>
      </c>
    </row>
    <row r="2619" spans="1:5" x14ac:dyDescent="0.25">
      <c r="A2619" s="2">
        <v>45782.518750000003</v>
      </c>
      <c r="B2619">
        <v>135960</v>
      </c>
      <c r="C2619">
        <v>136015</v>
      </c>
      <c r="D2619">
        <v>135950</v>
      </c>
      <c r="E2619">
        <v>136015</v>
      </c>
    </row>
    <row r="2620" spans="1:5" x14ac:dyDescent="0.25">
      <c r="A2620" s="2">
        <v>45782.518055555556</v>
      </c>
      <c r="B2620">
        <v>135995</v>
      </c>
      <c r="C2620">
        <v>135995</v>
      </c>
      <c r="D2620">
        <v>135950</v>
      </c>
      <c r="E2620">
        <v>135965</v>
      </c>
    </row>
    <row r="2621" spans="1:5" x14ac:dyDescent="0.25">
      <c r="A2621" s="2">
        <v>45782.517361111109</v>
      </c>
      <c r="B2621">
        <v>135995</v>
      </c>
      <c r="C2621">
        <v>136005</v>
      </c>
      <c r="D2621">
        <v>135965</v>
      </c>
      <c r="E2621">
        <v>135990</v>
      </c>
    </row>
    <row r="2622" spans="1:5" x14ac:dyDescent="0.25">
      <c r="A2622" s="2">
        <v>45782.51666666667</v>
      </c>
      <c r="B2622">
        <v>135980</v>
      </c>
      <c r="C2622">
        <v>136005</v>
      </c>
      <c r="D2622">
        <v>135955</v>
      </c>
      <c r="E2622">
        <v>135995</v>
      </c>
    </row>
    <row r="2623" spans="1:5" x14ac:dyDescent="0.25">
      <c r="A2623" s="2">
        <v>45782.515972222223</v>
      </c>
      <c r="B2623">
        <v>135945</v>
      </c>
      <c r="C2623">
        <v>135985</v>
      </c>
      <c r="D2623">
        <v>135915</v>
      </c>
      <c r="E2623">
        <v>135985</v>
      </c>
    </row>
    <row r="2624" spans="1:5" x14ac:dyDescent="0.25">
      <c r="A2624" s="2">
        <v>45782.515277777777</v>
      </c>
      <c r="B2624">
        <v>136000</v>
      </c>
      <c r="C2624">
        <v>136005</v>
      </c>
      <c r="D2624">
        <v>135940</v>
      </c>
      <c r="E2624">
        <v>135950</v>
      </c>
    </row>
    <row r="2625" spans="1:5" x14ac:dyDescent="0.25">
      <c r="A2625" s="2">
        <v>45782.51458333333</v>
      </c>
      <c r="B2625">
        <v>136000</v>
      </c>
      <c r="C2625">
        <v>136010</v>
      </c>
      <c r="D2625">
        <v>135975</v>
      </c>
      <c r="E2625">
        <v>136005</v>
      </c>
    </row>
    <row r="2626" spans="1:5" x14ac:dyDescent="0.25">
      <c r="A2626" s="2">
        <v>45782.513888888891</v>
      </c>
      <c r="B2626">
        <v>135960</v>
      </c>
      <c r="C2626">
        <v>136000</v>
      </c>
      <c r="D2626">
        <v>135930</v>
      </c>
      <c r="E2626">
        <v>135995</v>
      </c>
    </row>
    <row r="2627" spans="1:5" x14ac:dyDescent="0.25">
      <c r="A2627" s="2">
        <v>45782.513194444444</v>
      </c>
      <c r="B2627">
        <v>136005</v>
      </c>
      <c r="C2627">
        <v>136010</v>
      </c>
      <c r="D2627">
        <v>135935</v>
      </c>
      <c r="E2627">
        <v>135960</v>
      </c>
    </row>
    <row r="2628" spans="1:5" x14ac:dyDescent="0.25">
      <c r="A2628" s="2">
        <v>45782.512499999997</v>
      </c>
      <c r="B2628">
        <v>135930</v>
      </c>
      <c r="C2628">
        <v>136015</v>
      </c>
      <c r="D2628">
        <v>135900</v>
      </c>
      <c r="E2628">
        <v>136005</v>
      </c>
    </row>
    <row r="2629" spans="1:5" x14ac:dyDescent="0.25">
      <c r="A2629" s="2">
        <v>45782.511805555558</v>
      </c>
      <c r="B2629">
        <v>135925</v>
      </c>
      <c r="C2629">
        <v>135945</v>
      </c>
      <c r="D2629">
        <v>135910</v>
      </c>
      <c r="E2629">
        <v>135930</v>
      </c>
    </row>
    <row r="2630" spans="1:5" x14ac:dyDescent="0.25">
      <c r="A2630" s="2">
        <v>45782.511111111111</v>
      </c>
      <c r="B2630">
        <v>135885</v>
      </c>
      <c r="C2630">
        <v>135935</v>
      </c>
      <c r="D2630">
        <v>135870</v>
      </c>
      <c r="E2630">
        <v>135925</v>
      </c>
    </row>
    <row r="2631" spans="1:5" x14ac:dyDescent="0.25">
      <c r="A2631" s="2">
        <v>45782.510416666664</v>
      </c>
      <c r="B2631">
        <v>135945</v>
      </c>
      <c r="C2631">
        <v>135950</v>
      </c>
      <c r="D2631">
        <v>135870</v>
      </c>
      <c r="E2631">
        <v>135890</v>
      </c>
    </row>
    <row r="2632" spans="1:5" x14ac:dyDescent="0.25">
      <c r="A2632" s="2">
        <v>45782.509722222225</v>
      </c>
      <c r="B2632">
        <v>136010</v>
      </c>
      <c r="C2632">
        <v>136040</v>
      </c>
      <c r="D2632">
        <v>135940</v>
      </c>
      <c r="E2632">
        <v>135950</v>
      </c>
    </row>
    <row r="2633" spans="1:5" x14ac:dyDescent="0.25">
      <c r="A2633" s="2">
        <v>45782.509027777778</v>
      </c>
      <c r="B2633">
        <v>135985</v>
      </c>
      <c r="C2633">
        <v>136090</v>
      </c>
      <c r="D2633">
        <v>135975</v>
      </c>
      <c r="E2633">
        <v>136010</v>
      </c>
    </row>
    <row r="2634" spans="1:5" x14ac:dyDescent="0.25">
      <c r="A2634" s="2">
        <v>45782.508333333331</v>
      </c>
      <c r="B2634">
        <v>135955</v>
      </c>
      <c r="C2634">
        <v>135990</v>
      </c>
      <c r="D2634">
        <v>135945</v>
      </c>
      <c r="E2634">
        <v>135985</v>
      </c>
    </row>
    <row r="2635" spans="1:5" x14ac:dyDescent="0.25">
      <c r="A2635" s="2">
        <v>45782.507638888892</v>
      </c>
      <c r="B2635">
        <v>135900</v>
      </c>
      <c r="C2635">
        <v>135995</v>
      </c>
      <c r="D2635">
        <v>135890</v>
      </c>
      <c r="E2635">
        <v>135950</v>
      </c>
    </row>
    <row r="2636" spans="1:5" x14ac:dyDescent="0.25">
      <c r="A2636" s="2">
        <v>45782.506944444445</v>
      </c>
      <c r="B2636">
        <v>135800</v>
      </c>
      <c r="C2636">
        <v>135925</v>
      </c>
      <c r="D2636">
        <v>135755</v>
      </c>
      <c r="E2636">
        <v>135900</v>
      </c>
    </row>
    <row r="2637" spans="1:5" x14ac:dyDescent="0.25">
      <c r="A2637" s="2">
        <v>45782.506249999999</v>
      </c>
      <c r="B2637">
        <v>135760</v>
      </c>
      <c r="C2637">
        <v>135810</v>
      </c>
      <c r="D2637">
        <v>135745</v>
      </c>
      <c r="E2637">
        <v>135800</v>
      </c>
    </row>
    <row r="2638" spans="1:5" x14ac:dyDescent="0.25">
      <c r="A2638" s="2">
        <v>45782.505555555559</v>
      </c>
      <c r="B2638">
        <v>135810</v>
      </c>
      <c r="C2638">
        <v>135845</v>
      </c>
      <c r="D2638">
        <v>135750</v>
      </c>
      <c r="E2638">
        <v>135760</v>
      </c>
    </row>
    <row r="2639" spans="1:5" x14ac:dyDescent="0.25">
      <c r="A2639" s="2">
        <v>45782.504861111112</v>
      </c>
      <c r="B2639">
        <v>135870</v>
      </c>
      <c r="C2639">
        <v>135880</v>
      </c>
      <c r="D2639">
        <v>135800</v>
      </c>
      <c r="E2639">
        <v>135815</v>
      </c>
    </row>
    <row r="2640" spans="1:5" x14ac:dyDescent="0.25">
      <c r="A2640" s="2">
        <v>45782.504166666666</v>
      </c>
      <c r="B2640">
        <v>135815</v>
      </c>
      <c r="C2640">
        <v>135875</v>
      </c>
      <c r="D2640">
        <v>135745</v>
      </c>
      <c r="E2640">
        <v>135870</v>
      </c>
    </row>
    <row r="2641" spans="1:5" x14ac:dyDescent="0.25">
      <c r="A2641" s="2">
        <v>45782.503472222219</v>
      </c>
      <c r="B2641">
        <v>135850</v>
      </c>
      <c r="C2641">
        <v>135860</v>
      </c>
      <c r="D2641">
        <v>135780</v>
      </c>
      <c r="E2641">
        <v>135815</v>
      </c>
    </row>
    <row r="2642" spans="1:5" x14ac:dyDescent="0.25">
      <c r="A2642" s="2">
        <v>45782.50277777778</v>
      </c>
      <c r="B2642">
        <v>135815</v>
      </c>
      <c r="C2642">
        <v>135855</v>
      </c>
      <c r="D2642">
        <v>135785</v>
      </c>
      <c r="E2642">
        <v>135850</v>
      </c>
    </row>
    <row r="2643" spans="1:5" x14ac:dyDescent="0.25">
      <c r="A2643" s="2">
        <v>45782.502083333333</v>
      </c>
      <c r="B2643">
        <v>135790</v>
      </c>
      <c r="C2643">
        <v>135845</v>
      </c>
      <c r="D2643">
        <v>135780</v>
      </c>
      <c r="E2643">
        <v>135810</v>
      </c>
    </row>
    <row r="2644" spans="1:5" x14ac:dyDescent="0.25">
      <c r="A2644" s="2">
        <v>45782.501388888886</v>
      </c>
      <c r="B2644">
        <v>135805</v>
      </c>
      <c r="C2644">
        <v>135825</v>
      </c>
      <c r="D2644">
        <v>135785</v>
      </c>
      <c r="E2644">
        <v>135790</v>
      </c>
    </row>
    <row r="2645" spans="1:5" x14ac:dyDescent="0.25">
      <c r="A2645" s="2">
        <v>45782.500694444447</v>
      </c>
      <c r="B2645">
        <v>135845</v>
      </c>
      <c r="C2645">
        <v>135855</v>
      </c>
      <c r="D2645">
        <v>135775</v>
      </c>
      <c r="E2645">
        <v>135805</v>
      </c>
    </row>
    <row r="2646" spans="1:5" x14ac:dyDescent="0.25">
      <c r="A2646" s="2">
        <v>45782.5</v>
      </c>
      <c r="B2646">
        <v>135950</v>
      </c>
      <c r="C2646">
        <v>135950</v>
      </c>
      <c r="D2646">
        <v>135830</v>
      </c>
      <c r="E2646">
        <v>135840</v>
      </c>
    </row>
    <row r="2647" spans="1:5" x14ac:dyDescent="0.25">
      <c r="A2647" s="2">
        <v>45782.499305555553</v>
      </c>
      <c r="B2647">
        <v>135895</v>
      </c>
      <c r="C2647">
        <v>135950</v>
      </c>
      <c r="D2647">
        <v>135865</v>
      </c>
      <c r="E2647">
        <v>135945</v>
      </c>
    </row>
    <row r="2648" spans="1:5" x14ac:dyDescent="0.25">
      <c r="A2648" s="2">
        <v>45782.498611111114</v>
      </c>
      <c r="B2648">
        <v>135860</v>
      </c>
      <c r="C2648">
        <v>135910</v>
      </c>
      <c r="D2648">
        <v>135850</v>
      </c>
      <c r="E2648">
        <v>135890</v>
      </c>
    </row>
    <row r="2649" spans="1:5" x14ac:dyDescent="0.25">
      <c r="A2649" s="2">
        <v>45782.497916666667</v>
      </c>
      <c r="B2649">
        <v>135885</v>
      </c>
      <c r="C2649">
        <v>135935</v>
      </c>
      <c r="D2649">
        <v>135850</v>
      </c>
      <c r="E2649">
        <v>135860</v>
      </c>
    </row>
    <row r="2650" spans="1:5" x14ac:dyDescent="0.25">
      <c r="A2650" s="2">
        <v>45782.49722222222</v>
      </c>
      <c r="B2650">
        <v>135880</v>
      </c>
      <c r="C2650">
        <v>135905</v>
      </c>
      <c r="D2650">
        <v>135860</v>
      </c>
      <c r="E2650">
        <v>135880</v>
      </c>
    </row>
    <row r="2651" spans="1:5" x14ac:dyDescent="0.25">
      <c r="A2651" s="2">
        <v>45782.496527777781</v>
      </c>
      <c r="B2651">
        <v>135865</v>
      </c>
      <c r="C2651">
        <v>135885</v>
      </c>
      <c r="D2651">
        <v>135825</v>
      </c>
      <c r="E2651">
        <v>135880</v>
      </c>
    </row>
    <row r="2652" spans="1:5" x14ac:dyDescent="0.25">
      <c r="A2652" s="2">
        <v>45782.495833333334</v>
      </c>
      <c r="B2652">
        <v>135855</v>
      </c>
      <c r="C2652">
        <v>135875</v>
      </c>
      <c r="D2652">
        <v>135820</v>
      </c>
      <c r="E2652">
        <v>135865</v>
      </c>
    </row>
    <row r="2653" spans="1:5" x14ac:dyDescent="0.25">
      <c r="A2653" s="2">
        <v>45782.495138888888</v>
      </c>
      <c r="B2653">
        <v>135785</v>
      </c>
      <c r="C2653">
        <v>135880</v>
      </c>
      <c r="D2653">
        <v>135775</v>
      </c>
      <c r="E2653">
        <v>135855</v>
      </c>
    </row>
    <row r="2654" spans="1:5" x14ac:dyDescent="0.25">
      <c r="A2654" s="2">
        <v>45782.494444444441</v>
      </c>
      <c r="B2654">
        <v>135745</v>
      </c>
      <c r="C2654">
        <v>135795</v>
      </c>
      <c r="D2654">
        <v>135720</v>
      </c>
      <c r="E2654">
        <v>135780</v>
      </c>
    </row>
    <row r="2655" spans="1:5" x14ac:dyDescent="0.25">
      <c r="A2655" s="2">
        <v>45782.493750000001</v>
      </c>
      <c r="B2655">
        <v>135660</v>
      </c>
      <c r="C2655">
        <v>135755</v>
      </c>
      <c r="D2655">
        <v>135650</v>
      </c>
      <c r="E2655">
        <v>135745</v>
      </c>
    </row>
    <row r="2656" spans="1:5" x14ac:dyDescent="0.25">
      <c r="A2656" s="2">
        <v>45782.493055555555</v>
      </c>
      <c r="B2656">
        <v>135695</v>
      </c>
      <c r="C2656">
        <v>135700</v>
      </c>
      <c r="D2656">
        <v>135620</v>
      </c>
      <c r="E2656">
        <v>135660</v>
      </c>
    </row>
    <row r="2657" spans="1:5" x14ac:dyDescent="0.25">
      <c r="A2657" s="2">
        <v>45782.492361111108</v>
      </c>
      <c r="B2657">
        <v>135680</v>
      </c>
      <c r="C2657">
        <v>135730</v>
      </c>
      <c r="D2657">
        <v>135675</v>
      </c>
      <c r="E2657">
        <v>135695</v>
      </c>
    </row>
    <row r="2658" spans="1:5" x14ac:dyDescent="0.25">
      <c r="A2658" s="2">
        <v>45782.491666666669</v>
      </c>
      <c r="B2658">
        <v>135705</v>
      </c>
      <c r="C2658">
        <v>135705</v>
      </c>
      <c r="D2658">
        <v>135660</v>
      </c>
      <c r="E2658">
        <v>135680</v>
      </c>
    </row>
    <row r="2659" spans="1:5" x14ac:dyDescent="0.25">
      <c r="A2659" s="2">
        <v>45782.490972222222</v>
      </c>
      <c r="B2659">
        <v>135770</v>
      </c>
      <c r="C2659">
        <v>135770</v>
      </c>
      <c r="D2659">
        <v>135680</v>
      </c>
      <c r="E2659">
        <v>135700</v>
      </c>
    </row>
    <row r="2660" spans="1:5" x14ac:dyDescent="0.25">
      <c r="A2660" s="2">
        <v>45782.490277777775</v>
      </c>
      <c r="B2660">
        <v>135775</v>
      </c>
      <c r="C2660">
        <v>135810</v>
      </c>
      <c r="D2660">
        <v>135755</v>
      </c>
      <c r="E2660">
        <v>135775</v>
      </c>
    </row>
    <row r="2661" spans="1:5" x14ac:dyDescent="0.25">
      <c r="A2661" s="2">
        <v>45782.489583333336</v>
      </c>
      <c r="B2661">
        <v>135775</v>
      </c>
      <c r="C2661">
        <v>135790</v>
      </c>
      <c r="D2661">
        <v>135720</v>
      </c>
      <c r="E2661">
        <v>135775</v>
      </c>
    </row>
    <row r="2662" spans="1:5" x14ac:dyDescent="0.25">
      <c r="A2662" s="2">
        <v>45782.488888888889</v>
      </c>
      <c r="B2662">
        <v>135730</v>
      </c>
      <c r="C2662">
        <v>135800</v>
      </c>
      <c r="D2662">
        <v>135710</v>
      </c>
      <c r="E2662">
        <v>135780</v>
      </c>
    </row>
    <row r="2663" spans="1:5" x14ac:dyDescent="0.25">
      <c r="A2663" s="2">
        <v>45782.488194444442</v>
      </c>
      <c r="B2663">
        <v>135680</v>
      </c>
      <c r="C2663">
        <v>135735</v>
      </c>
      <c r="D2663">
        <v>135655</v>
      </c>
      <c r="E2663">
        <v>135730</v>
      </c>
    </row>
    <row r="2664" spans="1:5" x14ac:dyDescent="0.25">
      <c r="A2664" s="2">
        <v>45782.487500000003</v>
      </c>
      <c r="B2664">
        <v>135695</v>
      </c>
      <c r="C2664">
        <v>135740</v>
      </c>
      <c r="D2664">
        <v>135660</v>
      </c>
      <c r="E2664">
        <v>135680</v>
      </c>
    </row>
    <row r="2665" spans="1:5" x14ac:dyDescent="0.25">
      <c r="A2665" s="2">
        <v>45782.486805555556</v>
      </c>
      <c r="B2665">
        <v>135695</v>
      </c>
      <c r="C2665">
        <v>135765</v>
      </c>
      <c r="D2665">
        <v>135670</v>
      </c>
      <c r="E2665">
        <v>135690</v>
      </c>
    </row>
    <row r="2666" spans="1:5" x14ac:dyDescent="0.25">
      <c r="A2666" s="2">
        <v>45782.486111111109</v>
      </c>
      <c r="B2666">
        <v>135695</v>
      </c>
      <c r="C2666">
        <v>135705</v>
      </c>
      <c r="D2666">
        <v>135660</v>
      </c>
      <c r="E2666">
        <v>135700</v>
      </c>
    </row>
    <row r="2667" spans="1:5" x14ac:dyDescent="0.25">
      <c r="A2667" s="2">
        <v>45782.48541666667</v>
      </c>
      <c r="B2667">
        <v>135700</v>
      </c>
      <c r="C2667">
        <v>135710</v>
      </c>
      <c r="D2667">
        <v>135635</v>
      </c>
      <c r="E2667">
        <v>135700</v>
      </c>
    </row>
    <row r="2668" spans="1:5" x14ac:dyDescent="0.25">
      <c r="A2668" s="2">
        <v>45782.484722222223</v>
      </c>
      <c r="B2668">
        <v>135715</v>
      </c>
      <c r="C2668">
        <v>135765</v>
      </c>
      <c r="D2668">
        <v>135670</v>
      </c>
      <c r="E2668">
        <v>135700</v>
      </c>
    </row>
    <row r="2669" spans="1:5" x14ac:dyDescent="0.25">
      <c r="A2669" s="2">
        <v>45782.484027777777</v>
      </c>
      <c r="B2669">
        <v>135715</v>
      </c>
      <c r="C2669">
        <v>135750</v>
      </c>
      <c r="D2669">
        <v>135655</v>
      </c>
      <c r="E2669">
        <v>135715</v>
      </c>
    </row>
    <row r="2670" spans="1:5" x14ac:dyDescent="0.25">
      <c r="A2670" s="2">
        <v>45782.48333333333</v>
      </c>
      <c r="B2670">
        <v>135855</v>
      </c>
      <c r="C2670">
        <v>135860</v>
      </c>
      <c r="D2670">
        <v>135665</v>
      </c>
      <c r="E2670">
        <v>135720</v>
      </c>
    </row>
    <row r="2671" spans="1:5" x14ac:dyDescent="0.25">
      <c r="A2671" s="2">
        <v>45782.482638888891</v>
      </c>
      <c r="B2671">
        <v>135895</v>
      </c>
      <c r="C2671">
        <v>135915</v>
      </c>
      <c r="D2671">
        <v>135840</v>
      </c>
      <c r="E2671">
        <v>135850</v>
      </c>
    </row>
    <row r="2672" spans="1:5" x14ac:dyDescent="0.25">
      <c r="A2672" s="2">
        <v>45782.481944444444</v>
      </c>
      <c r="B2672">
        <v>135945</v>
      </c>
      <c r="C2672">
        <v>135945</v>
      </c>
      <c r="D2672">
        <v>135870</v>
      </c>
      <c r="E2672">
        <v>135890</v>
      </c>
    </row>
    <row r="2673" spans="1:5" x14ac:dyDescent="0.25">
      <c r="A2673" s="2">
        <v>45782.481249999997</v>
      </c>
      <c r="B2673">
        <v>135820</v>
      </c>
      <c r="C2673">
        <v>135945</v>
      </c>
      <c r="D2673">
        <v>135820</v>
      </c>
      <c r="E2673">
        <v>135940</v>
      </c>
    </row>
    <row r="2674" spans="1:5" x14ac:dyDescent="0.25">
      <c r="A2674" s="2">
        <v>45782.480555555558</v>
      </c>
      <c r="B2674">
        <v>135775</v>
      </c>
      <c r="C2674">
        <v>135825</v>
      </c>
      <c r="D2674">
        <v>135755</v>
      </c>
      <c r="E2674">
        <v>135825</v>
      </c>
    </row>
    <row r="2675" spans="1:5" x14ac:dyDescent="0.25">
      <c r="A2675" s="2">
        <v>45782.479861111111</v>
      </c>
      <c r="B2675">
        <v>135795</v>
      </c>
      <c r="C2675">
        <v>135795</v>
      </c>
      <c r="D2675">
        <v>135720</v>
      </c>
      <c r="E2675">
        <v>135770</v>
      </c>
    </row>
    <row r="2676" spans="1:5" x14ac:dyDescent="0.25">
      <c r="A2676" s="2">
        <v>45782.479166666664</v>
      </c>
      <c r="B2676">
        <v>135895</v>
      </c>
      <c r="C2676">
        <v>135905</v>
      </c>
      <c r="D2676">
        <v>135775</v>
      </c>
      <c r="E2676">
        <v>135795</v>
      </c>
    </row>
    <row r="2677" spans="1:5" x14ac:dyDescent="0.25">
      <c r="A2677" s="2">
        <v>45782.478472222225</v>
      </c>
      <c r="B2677">
        <v>135850</v>
      </c>
      <c r="C2677">
        <v>135895</v>
      </c>
      <c r="D2677">
        <v>135845</v>
      </c>
      <c r="E2677">
        <v>135890</v>
      </c>
    </row>
    <row r="2678" spans="1:5" x14ac:dyDescent="0.25">
      <c r="A2678" s="2">
        <v>45782.477777777778</v>
      </c>
      <c r="B2678">
        <v>135890</v>
      </c>
      <c r="C2678">
        <v>135915</v>
      </c>
      <c r="D2678">
        <v>135825</v>
      </c>
      <c r="E2678">
        <v>135855</v>
      </c>
    </row>
    <row r="2679" spans="1:5" x14ac:dyDescent="0.25">
      <c r="A2679" s="2">
        <v>45782.477083333331</v>
      </c>
      <c r="B2679">
        <v>135930</v>
      </c>
      <c r="C2679">
        <v>135940</v>
      </c>
      <c r="D2679">
        <v>135860</v>
      </c>
      <c r="E2679">
        <v>135890</v>
      </c>
    </row>
    <row r="2680" spans="1:5" x14ac:dyDescent="0.25">
      <c r="A2680" s="2">
        <v>45782.476388888892</v>
      </c>
      <c r="B2680">
        <v>135870</v>
      </c>
      <c r="C2680">
        <v>135935</v>
      </c>
      <c r="D2680">
        <v>135855</v>
      </c>
      <c r="E2680">
        <v>135925</v>
      </c>
    </row>
    <row r="2681" spans="1:5" x14ac:dyDescent="0.25">
      <c r="A2681" s="2">
        <v>45782.475694444445</v>
      </c>
      <c r="B2681">
        <v>135890</v>
      </c>
      <c r="C2681">
        <v>135895</v>
      </c>
      <c r="D2681">
        <v>135810</v>
      </c>
      <c r="E2681">
        <v>135870</v>
      </c>
    </row>
    <row r="2682" spans="1:5" x14ac:dyDescent="0.25">
      <c r="A2682" s="2">
        <v>45782.474999999999</v>
      </c>
      <c r="B2682">
        <v>135845</v>
      </c>
      <c r="C2682">
        <v>135910</v>
      </c>
      <c r="D2682">
        <v>135825</v>
      </c>
      <c r="E2682">
        <v>135890</v>
      </c>
    </row>
    <row r="2683" spans="1:5" x14ac:dyDescent="0.25">
      <c r="A2683" s="2">
        <v>45782.474305555559</v>
      </c>
      <c r="B2683">
        <v>135860</v>
      </c>
      <c r="C2683">
        <v>135910</v>
      </c>
      <c r="D2683">
        <v>135795</v>
      </c>
      <c r="E2683">
        <v>135845</v>
      </c>
    </row>
    <row r="2684" spans="1:5" x14ac:dyDescent="0.25">
      <c r="A2684" s="2">
        <v>45782.473611111112</v>
      </c>
      <c r="B2684">
        <v>135950</v>
      </c>
      <c r="C2684">
        <v>135950</v>
      </c>
      <c r="D2684">
        <v>135825</v>
      </c>
      <c r="E2684">
        <v>135865</v>
      </c>
    </row>
    <row r="2685" spans="1:5" x14ac:dyDescent="0.25">
      <c r="A2685" s="2">
        <v>45782.472916666666</v>
      </c>
      <c r="B2685">
        <v>136035</v>
      </c>
      <c r="C2685">
        <v>136035</v>
      </c>
      <c r="D2685">
        <v>135915</v>
      </c>
      <c r="E2685">
        <v>135950</v>
      </c>
    </row>
    <row r="2686" spans="1:5" x14ac:dyDescent="0.25">
      <c r="A2686" s="2">
        <v>45782.472222222219</v>
      </c>
      <c r="B2686">
        <v>135990</v>
      </c>
      <c r="C2686">
        <v>136060</v>
      </c>
      <c r="D2686">
        <v>135965</v>
      </c>
      <c r="E2686">
        <v>136035</v>
      </c>
    </row>
    <row r="2687" spans="1:5" x14ac:dyDescent="0.25">
      <c r="A2687" s="2">
        <v>45782.47152777778</v>
      </c>
      <c r="B2687">
        <v>136025</v>
      </c>
      <c r="C2687">
        <v>136030</v>
      </c>
      <c r="D2687">
        <v>135985</v>
      </c>
      <c r="E2687">
        <v>135985</v>
      </c>
    </row>
    <row r="2688" spans="1:5" x14ac:dyDescent="0.25">
      <c r="A2688" s="2">
        <v>45782.470833333333</v>
      </c>
      <c r="B2688">
        <v>135990</v>
      </c>
      <c r="C2688">
        <v>136040</v>
      </c>
      <c r="D2688">
        <v>135975</v>
      </c>
      <c r="E2688">
        <v>136020</v>
      </c>
    </row>
    <row r="2689" spans="1:5" x14ac:dyDescent="0.25">
      <c r="A2689" s="2">
        <v>45782.470138888886</v>
      </c>
      <c r="B2689">
        <v>135985</v>
      </c>
      <c r="C2689">
        <v>136015</v>
      </c>
      <c r="D2689">
        <v>135895</v>
      </c>
      <c r="E2689">
        <v>135985</v>
      </c>
    </row>
    <row r="2690" spans="1:5" x14ac:dyDescent="0.25">
      <c r="A2690" s="2">
        <v>45782.469444444447</v>
      </c>
      <c r="B2690">
        <v>136085</v>
      </c>
      <c r="C2690">
        <v>136090</v>
      </c>
      <c r="D2690">
        <v>135975</v>
      </c>
      <c r="E2690">
        <v>135990</v>
      </c>
    </row>
    <row r="2691" spans="1:5" x14ac:dyDescent="0.25">
      <c r="A2691" s="2">
        <v>45782.46875</v>
      </c>
      <c r="B2691">
        <v>136080</v>
      </c>
      <c r="C2691">
        <v>136125</v>
      </c>
      <c r="D2691">
        <v>136035</v>
      </c>
      <c r="E2691">
        <v>136085</v>
      </c>
    </row>
    <row r="2692" spans="1:5" x14ac:dyDescent="0.25">
      <c r="A2692" s="2">
        <v>45782.468055555553</v>
      </c>
      <c r="B2692">
        <v>136100</v>
      </c>
      <c r="C2692">
        <v>136130</v>
      </c>
      <c r="D2692">
        <v>136050</v>
      </c>
      <c r="E2692">
        <v>136085</v>
      </c>
    </row>
    <row r="2693" spans="1:5" x14ac:dyDescent="0.25">
      <c r="A2693" s="2">
        <v>45782.467361111114</v>
      </c>
      <c r="B2693">
        <v>136125</v>
      </c>
      <c r="C2693">
        <v>136140</v>
      </c>
      <c r="D2693">
        <v>136080</v>
      </c>
      <c r="E2693">
        <v>136100</v>
      </c>
    </row>
    <row r="2694" spans="1:5" x14ac:dyDescent="0.25">
      <c r="A2694" s="2">
        <v>45782.466666666667</v>
      </c>
      <c r="B2694">
        <v>136205</v>
      </c>
      <c r="C2694">
        <v>136230</v>
      </c>
      <c r="D2694">
        <v>136100</v>
      </c>
      <c r="E2694">
        <v>136120</v>
      </c>
    </row>
    <row r="2695" spans="1:5" x14ac:dyDescent="0.25">
      <c r="A2695" s="2">
        <v>45782.46597222222</v>
      </c>
      <c r="B2695">
        <v>136155</v>
      </c>
      <c r="C2695">
        <v>136220</v>
      </c>
      <c r="D2695">
        <v>136125</v>
      </c>
      <c r="E2695">
        <v>136205</v>
      </c>
    </row>
    <row r="2696" spans="1:5" x14ac:dyDescent="0.25">
      <c r="A2696" s="2">
        <v>45782.465277777781</v>
      </c>
      <c r="B2696">
        <v>136110</v>
      </c>
      <c r="C2696">
        <v>136160</v>
      </c>
      <c r="D2696">
        <v>136065</v>
      </c>
      <c r="E2696">
        <v>136155</v>
      </c>
    </row>
    <row r="2697" spans="1:5" x14ac:dyDescent="0.25">
      <c r="A2697" s="2">
        <v>45782.464583333334</v>
      </c>
      <c r="B2697">
        <v>136160</v>
      </c>
      <c r="C2697">
        <v>136195</v>
      </c>
      <c r="D2697">
        <v>136105</v>
      </c>
      <c r="E2697">
        <v>136110</v>
      </c>
    </row>
    <row r="2698" spans="1:5" x14ac:dyDescent="0.25">
      <c r="A2698" s="2">
        <v>45782.463888888888</v>
      </c>
      <c r="B2698">
        <v>136070</v>
      </c>
      <c r="C2698">
        <v>136165</v>
      </c>
      <c r="D2698">
        <v>136040</v>
      </c>
      <c r="E2698">
        <v>136160</v>
      </c>
    </row>
    <row r="2699" spans="1:5" x14ac:dyDescent="0.25">
      <c r="A2699" s="2">
        <v>45782.463194444441</v>
      </c>
      <c r="B2699">
        <v>136090</v>
      </c>
      <c r="C2699">
        <v>136100</v>
      </c>
      <c r="D2699">
        <v>136035</v>
      </c>
      <c r="E2699">
        <v>136075</v>
      </c>
    </row>
    <row r="2700" spans="1:5" x14ac:dyDescent="0.25">
      <c r="A2700" s="2">
        <v>45782.462500000001</v>
      </c>
      <c r="B2700">
        <v>136090</v>
      </c>
      <c r="C2700">
        <v>136140</v>
      </c>
      <c r="D2700">
        <v>136035</v>
      </c>
      <c r="E2700">
        <v>136095</v>
      </c>
    </row>
    <row r="2701" spans="1:5" x14ac:dyDescent="0.25">
      <c r="A2701" s="2">
        <v>45782.461805555555</v>
      </c>
      <c r="B2701">
        <v>136025</v>
      </c>
      <c r="C2701">
        <v>136100</v>
      </c>
      <c r="D2701">
        <v>136005</v>
      </c>
      <c r="E2701">
        <v>136095</v>
      </c>
    </row>
    <row r="2702" spans="1:5" x14ac:dyDescent="0.25">
      <c r="A2702" s="2">
        <v>45782.461111111108</v>
      </c>
      <c r="B2702">
        <v>136065</v>
      </c>
      <c r="C2702">
        <v>136085</v>
      </c>
      <c r="D2702">
        <v>136010</v>
      </c>
      <c r="E2702">
        <v>136020</v>
      </c>
    </row>
    <row r="2703" spans="1:5" x14ac:dyDescent="0.25">
      <c r="A2703" s="2">
        <v>45782.460416666669</v>
      </c>
      <c r="B2703">
        <v>136225</v>
      </c>
      <c r="C2703">
        <v>136235</v>
      </c>
      <c r="D2703">
        <v>136055</v>
      </c>
      <c r="E2703">
        <v>136065</v>
      </c>
    </row>
    <row r="2704" spans="1:5" x14ac:dyDescent="0.25">
      <c r="A2704" s="2">
        <v>45782.459722222222</v>
      </c>
      <c r="B2704">
        <v>136180</v>
      </c>
      <c r="C2704">
        <v>136235</v>
      </c>
      <c r="D2704">
        <v>136100</v>
      </c>
      <c r="E2704">
        <v>136225</v>
      </c>
    </row>
    <row r="2705" spans="1:5" x14ac:dyDescent="0.25">
      <c r="A2705" s="2">
        <v>45782.459027777775</v>
      </c>
      <c r="B2705">
        <v>136175</v>
      </c>
      <c r="C2705">
        <v>136245</v>
      </c>
      <c r="D2705">
        <v>136155</v>
      </c>
      <c r="E2705">
        <v>136180</v>
      </c>
    </row>
    <row r="2706" spans="1:5" x14ac:dyDescent="0.25">
      <c r="A2706" s="2">
        <v>45782.458333333336</v>
      </c>
      <c r="B2706">
        <v>136390</v>
      </c>
      <c r="C2706">
        <v>136455</v>
      </c>
      <c r="D2706">
        <v>136160</v>
      </c>
      <c r="E2706">
        <v>136170</v>
      </c>
    </row>
    <row r="2707" spans="1:5" x14ac:dyDescent="0.25">
      <c r="A2707" s="2">
        <v>45782.457638888889</v>
      </c>
      <c r="B2707">
        <v>136340</v>
      </c>
      <c r="C2707">
        <v>136480</v>
      </c>
      <c r="D2707">
        <v>136315</v>
      </c>
      <c r="E2707">
        <v>136390</v>
      </c>
    </row>
    <row r="2708" spans="1:5" x14ac:dyDescent="0.25">
      <c r="A2708" s="2">
        <v>45782.456944444442</v>
      </c>
      <c r="B2708">
        <v>136365</v>
      </c>
      <c r="C2708">
        <v>136375</v>
      </c>
      <c r="D2708">
        <v>136310</v>
      </c>
      <c r="E2708">
        <v>136340</v>
      </c>
    </row>
    <row r="2709" spans="1:5" x14ac:dyDescent="0.25">
      <c r="A2709" s="2">
        <v>45782.456250000003</v>
      </c>
      <c r="B2709">
        <v>136325</v>
      </c>
      <c r="C2709">
        <v>136365</v>
      </c>
      <c r="D2709">
        <v>136245</v>
      </c>
      <c r="E2709">
        <v>136360</v>
      </c>
    </row>
    <row r="2710" spans="1:5" x14ac:dyDescent="0.25">
      <c r="A2710" s="2">
        <v>45782.455555555556</v>
      </c>
      <c r="B2710">
        <v>136355</v>
      </c>
      <c r="C2710">
        <v>136395</v>
      </c>
      <c r="D2710">
        <v>136310</v>
      </c>
      <c r="E2710">
        <v>136330</v>
      </c>
    </row>
    <row r="2711" spans="1:5" x14ac:dyDescent="0.25">
      <c r="A2711" s="2">
        <v>45782.454861111109</v>
      </c>
      <c r="B2711">
        <v>136370</v>
      </c>
      <c r="C2711">
        <v>136405</v>
      </c>
      <c r="D2711">
        <v>136320</v>
      </c>
      <c r="E2711">
        <v>136350</v>
      </c>
    </row>
    <row r="2712" spans="1:5" x14ac:dyDescent="0.25">
      <c r="A2712" s="2">
        <v>45782.45416666667</v>
      </c>
      <c r="B2712">
        <v>136305</v>
      </c>
      <c r="C2712">
        <v>136390</v>
      </c>
      <c r="D2712">
        <v>136280</v>
      </c>
      <c r="E2712">
        <v>136375</v>
      </c>
    </row>
    <row r="2713" spans="1:5" x14ac:dyDescent="0.25">
      <c r="A2713" s="2">
        <v>45782.453472222223</v>
      </c>
      <c r="B2713">
        <v>136315</v>
      </c>
      <c r="C2713">
        <v>136325</v>
      </c>
      <c r="D2713">
        <v>136270</v>
      </c>
      <c r="E2713">
        <v>136300</v>
      </c>
    </row>
    <row r="2714" spans="1:5" x14ac:dyDescent="0.25">
      <c r="A2714" s="2">
        <v>45782.452777777777</v>
      </c>
      <c r="B2714">
        <v>136350</v>
      </c>
      <c r="C2714">
        <v>136350</v>
      </c>
      <c r="D2714">
        <v>136275</v>
      </c>
      <c r="E2714">
        <v>136315</v>
      </c>
    </row>
    <row r="2715" spans="1:5" x14ac:dyDescent="0.25">
      <c r="A2715" s="2">
        <v>45782.45208333333</v>
      </c>
      <c r="B2715">
        <v>136400</v>
      </c>
      <c r="C2715">
        <v>136420</v>
      </c>
      <c r="D2715">
        <v>136300</v>
      </c>
      <c r="E2715">
        <v>136350</v>
      </c>
    </row>
    <row r="2716" spans="1:5" x14ac:dyDescent="0.25">
      <c r="A2716" s="2">
        <v>45782.451388888891</v>
      </c>
      <c r="B2716">
        <v>136415</v>
      </c>
      <c r="C2716">
        <v>136425</v>
      </c>
      <c r="D2716">
        <v>136310</v>
      </c>
      <c r="E2716">
        <v>136400</v>
      </c>
    </row>
    <row r="2717" spans="1:5" x14ac:dyDescent="0.25">
      <c r="A2717" s="2">
        <v>45782.450694444444</v>
      </c>
      <c r="B2717">
        <v>136525</v>
      </c>
      <c r="C2717">
        <v>136530</v>
      </c>
      <c r="D2717">
        <v>136365</v>
      </c>
      <c r="E2717">
        <v>136420</v>
      </c>
    </row>
    <row r="2718" spans="1:5" x14ac:dyDescent="0.25">
      <c r="A2718" s="2">
        <v>45782.45</v>
      </c>
      <c r="B2718">
        <v>136625</v>
      </c>
      <c r="C2718">
        <v>136645</v>
      </c>
      <c r="D2718">
        <v>136520</v>
      </c>
      <c r="E2718">
        <v>136530</v>
      </c>
    </row>
    <row r="2719" spans="1:5" x14ac:dyDescent="0.25">
      <c r="A2719" s="2">
        <v>45782.449305555558</v>
      </c>
      <c r="B2719">
        <v>136570</v>
      </c>
      <c r="C2719">
        <v>136650</v>
      </c>
      <c r="D2719">
        <v>136560</v>
      </c>
      <c r="E2719">
        <v>136625</v>
      </c>
    </row>
    <row r="2720" spans="1:5" x14ac:dyDescent="0.25">
      <c r="A2720" s="2">
        <v>45782.448611111111</v>
      </c>
      <c r="B2720">
        <v>136540</v>
      </c>
      <c r="C2720">
        <v>136580</v>
      </c>
      <c r="D2720">
        <v>136495</v>
      </c>
      <c r="E2720">
        <v>136570</v>
      </c>
    </row>
    <row r="2721" spans="1:5" x14ac:dyDescent="0.25">
      <c r="A2721" s="2">
        <v>45782.447916666664</v>
      </c>
      <c r="B2721">
        <v>136650</v>
      </c>
      <c r="C2721">
        <v>136650</v>
      </c>
      <c r="D2721">
        <v>136495</v>
      </c>
      <c r="E2721">
        <v>136545</v>
      </c>
    </row>
    <row r="2722" spans="1:5" x14ac:dyDescent="0.25">
      <c r="A2722" s="2">
        <v>45782.447222222225</v>
      </c>
      <c r="B2722">
        <v>136665</v>
      </c>
      <c r="C2722">
        <v>136705</v>
      </c>
      <c r="D2722">
        <v>136630</v>
      </c>
      <c r="E2722">
        <v>136645</v>
      </c>
    </row>
    <row r="2723" spans="1:5" x14ac:dyDescent="0.25">
      <c r="A2723" s="2">
        <v>45782.446527777778</v>
      </c>
      <c r="B2723">
        <v>136660</v>
      </c>
      <c r="C2723">
        <v>136735</v>
      </c>
      <c r="D2723">
        <v>136635</v>
      </c>
      <c r="E2723">
        <v>136665</v>
      </c>
    </row>
    <row r="2724" spans="1:5" x14ac:dyDescent="0.25">
      <c r="A2724" s="2">
        <v>45782.445833333331</v>
      </c>
      <c r="B2724">
        <v>136695</v>
      </c>
      <c r="C2724">
        <v>136695</v>
      </c>
      <c r="D2724">
        <v>136620</v>
      </c>
      <c r="E2724">
        <v>136660</v>
      </c>
    </row>
    <row r="2725" spans="1:5" x14ac:dyDescent="0.25">
      <c r="A2725" s="2">
        <v>45782.445138888892</v>
      </c>
      <c r="B2725">
        <v>136770</v>
      </c>
      <c r="C2725">
        <v>136775</v>
      </c>
      <c r="D2725">
        <v>136685</v>
      </c>
      <c r="E2725">
        <v>136695</v>
      </c>
    </row>
    <row r="2726" spans="1:5" x14ac:dyDescent="0.25">
      <c r="A2726" s="2">
        <v>45782.444444444445</v>
      </c>
      <c r="B2726">
        <v>136755</v>
      </c>
      <c r="C2726">
        <v>136825</v>
      </c>
      <c r="D2726">
        <v>136725</v>
      </c>
      <c r="E2726">
        <v>136775</v>
      </c>
    </row>
    <row r="2727" spans="1:5" x14ac:dyDescent="0.25">
      <c r="A2727" s="2">
        <v>45782.443749999999</v>
      </c>
      <c r="B2727">
        <v>136700</v>
      </c>
      <c r="C2727">
        <v>136785</v>
      </c>
      <c r="D2727">
        <v>136670</v>
      </c>
      <c r="E2727">
        <v>136760</v>
      </c>
    </row>
    <row r="2728" spans="1:5" x14ac:dyDescent="0.25">
      <c r="A2728" s="2">
        <v>45782.443055555559</v>
      </c>
      <c r="B2728">
        <v>136665</v>
      </c>
      <c r="C2728">
        <v>136745</v>
      </c>
      <c r="D2728">
        <v>136625</v>
      </c>
      <c r="E2728">
        <v>136700</v>
      </c>
    </row>
    <row r="2729" spans="1:5" x14ac:dyDescent="0.25">
      <c r="A2729" s="2">
        <v>45782.442361111112</v>
      </c>
      <c r="B2729">
        <v>136700</v>
      </c>
      <c r="C2729">
        <v>136720</v>
      </c>
      <c r="D2729">
        <v>136615</v>
      </c>
      <c r="E2729">
        <v>136670</v>
      </c>
    </row>
    <row r="2730" spans="1:5" x14ac:dyDescent="0.25">
      <c r="A2730" s="2">
        <v>45782.441666666666</v>
      </c>
      <c r="B2730">
        <v>136630</v>
      </c>
      <c r="C2730">
        <v>136735</v>
      </c>
      <c r="D2730">
        <v>136590</v>
      </c>
      <c r="E2730">
        <v>136705</v>
      </c>
    </row>
    <row r="2731" spans="1:5" x14ac:dyDescent="0.25">
      <c r="A2731" s="2">
        <v>45782.440972222219</v>
      </c>
      <c r="B2731">
        <v>136685</v>
      </c>
      <c r="C2731">
        <v>136720</v>
      </c>
      <c r="D2731">
        <v>136615</v>
      </c>
      <c r="E2731">
        <v>136635</v>
      </c>
    </row>
    <row r="2732" spans="1:5" x14ac:dyDescent="0.25">
      <c r="A2732" s="2">
        <v>45782.44027777778</v>
      </c>
      <c r="B2732">
        <v>136875</v>
      </c>
      <c r="C2732">
        <v>136900</v>
      </c>
      <c r="D2732">
        <v>136680</v>
      </c>
      <c r="E2732">
        <v>136680</v>
      </c>
    </row>
    <row r="2733" spans="1:5" x14ac:dyDescent="0.25">
      <c r="A2733" s="2">
        <v>45782.439583333333</v>
      </c>
      <c r="B2733">
        <v>136985</v>
      </c>
      <c r="C2733">
        <v>136995</v>
      </c>
      <c r="D2733">
        <v>136815</v>
      </c>
      <c r="E2733">
        <v>136875</v>
      </c>
    </row>
    <row r="2734" spans="1:5" x14ac:dyDescent="0.25">
      <c r="A2734" s="2">
        <v>45782.438888888886</v>
      </c>
      <c r="B2734">
        <v>137040</v>
      </c>
      <c r="C2734">
        <v>137085</v>
      </c>
      <c r="D2734">
        <v>136945</v>
      </c>
      <c r="E2734">
        <v>136985</v>
      </c>
    </row>
    <row r="2735" spans="1:5" x14ac:dyDescent="0.25">
      <c r="A2735" s="2">
        <v>45782.438194444447</v>
      </c>
      <c r="B2735">
        <v>137050</v>
      </c>
      <c r="C2735">
        <v>137065</v>
      </c>
      <c r="D2735">
        <v>136925</v>
      </c>
      <c r="E2735">
        <v>137045</v>
      </c>
    </row>
    <row r="2736" spans="1:5" x14ac:dyDescent="0.25">
      <c r="A2736" s="2">
        <v>45782.4375</v>
      </c>
      <c r="B2736">
        <v>137220</v>
      </c>
      <c r="C2736">
        <v>137255</v>
      </c>
      <c r="D2736">
        <v>137030</v>
      </c>
      <c r="E2736">
        <v>137050</v>
      </c>
    </row>
    <row r="2737" spans="1:5" x14ac:dyDescent="0.25">
      <c r="A2737" s="2">
        <v>45782.436805555553</v>
      </c>
      <c r="B2737">
        <v>137270</v>
      </c>
      <c r="C2737">
        <v>137295</v>
      </c>
      <c r="D2737">
        <v>137195</v>
      </c>
      <c r="E2737">
        <v>137220</v>
      </c>
    </row>
    <row r="2738" spans="1:5" x14ac:dyDescent="0.25">
      <c r="A2738" s="2">
        <v>45782.436111111114</v>
      </c>
      <c r="B2738">
        <v>137150</v>
      </c>
      <c r="C2738">
        <v>137345</v>
      </c>
      <c r="D2738">
        <v>137145</v>
      </c>
      <c r="E2738">
        <v>137275</v>
      </c>
    </row>
    <row r="2739" spans="1:5" x14ac:dyDescent="0.25">
      <c r="A2739" s="2">
        <v>45782.435416666667</v>
      </c>
      <c r="B2739">
        <v>137115</v>
      </c>
      <c r="C2739">
        <v>137150</v>
      </c>
      <c r="D2739">
        <v>137060</v>
      </c>
      <c r="E2739">
        <v>137145</v>
      </c>
    </row>
    <row r="2740" spans="1:5" x14ac:dyDescent="0.25">
      <c r="A2740" s="2">
        <v>45782.43472222222</v>
      </c>
      <c r="B2740">
        <v>137025</v>
      </c>
      <c r="C2740">
        <v>137125</v>
      </c>
      <c r="D2740">
        <v>137015</v>
      </c>
      <c r="E2740">
        <v>137120</v>
      </c>
    </row>
    <row r="2741" spans="1:5" x14ac:dyDescent="0.25">
      <c r="A2741" s="2">
        <v>45782.434027777781</v>
      </c>
      <c r="B2741">
        <v>137015</v>
      </c>
      <c r="C2741">
        <v>137090</v>
      </c>
      <c r="D2741">
        <v>137000</v>
      </c>
      <c r="E2741">
        <v>137025</v>
      </c>
    </row>
    <row r="2742" spans="1:5" x14ac:dyDescent="0.25">
      <c r="A2742" s="2">
        <v>45782.433333333334</v>
      </c>
      <c r="B2742">
        <v>137000</v>
      </c>
      <c r="C2742">
        <v>137040</v>
      </c>
      <c r="D2742">
        <v>136965</v>
      </c>
      <c r="E2742">
        <v>137015</v>
      </c>
    </row>
    <row r="2743" spans="1:5" x14ac:dyDescent="0.25">
      <c r="A2743" s="2">
        <v>45782.432638888888</v>
      </c>
      <c r="B2743">
        <v>136995</v>
      </c>
      <c r="C2743">
        <v>137010</v>
      </c>
      <c r="D2743">
        <v>136950</v>
      </c>
      <c r="E2743">
        <v>137000</v>
      </c>
    </row>
    <row r="2744" spans="1:5" x14ac:dyDescent="0.25">
      <c r="A2744" s="2">
        <v>45782.431944444441</v>
      </c>
      <c r="B2744">
        <v>137005</v>
      </c>
      <c r="C2744">
        <v>137040</v>
      </c>
      <c r="D2744">
        <v>136975</v>
      </c>
      <c r="E2744">
        <v>137000</v>
      </c>
    </row>
    <row r="2745" spans="1:5" x14ac:dyDescent="0.25">
      <c r="A2745" s="2">
        <v>45782.431250000001</v>
      </c>
      <c r="B2745">
        <v>136895</v>
      </c>
      <c r="C2745">
        <v>137025</v>
      </c>
      <c r="D2745">
        <v>136890</v>
      </c>
      <c r="E2745">
        <v>137010</v>
      </c>
    </row>
    <row r="2746" spans="1:5" x14ac:dyDescent="0.25">
      <c r="A2746" s="2">
        <v>45782.430555555555</v>
      </c>
      <c r="B2746">
        <v>137035</v>
      </c>
      <c r="C2746">
        <v>137050</v>
      </c>
      <c r="D2746">
        <v>136885</v>
      </c>
      <c r="E2746">
        <v>136895</v>
      </c>
    </row>
    <row r="2747" spans="1:5" x14ac:dyDescent="0.25">
      <c r="A2747" s="2">
        <v>45782.429861111108</v>
      </c>
      <c r="B2747">
        <v>137100</v>
      </c>
      <c r="C2747">
        <v>137100</v>
      </c>
      <c r="D2747">
        <v>136990</v>
      </c>
      <c r="E2747">
        <v>137040</v>
      </c>
    </row>
    <row r="2748" spans="1:5" x14ac:dyDescent="0.25">
      <c r="A2748" s="2">
        <v>45782.429166666669</v>
      </c>
      <c r="B2748">
        <v>137155</v>
      </c>
      <c r="C2748">
        <v>137170</v>
      </c>
      <c r="D2748">
        <v>137060</v>
      </c>
      <c r="E2748">
        <v>137100</v>
      </c>
    </row>
    <row r="2749" spans="1:5" x14ac:dyDescent="0.25">
      <c r="A2749" s="2">
        <v>45782.428472222222</v>
      </c>
      <c r="B2749">
        <v>137275</v>
      </c>
      <c r="C2749">
        <v>137275</v>
      </c>
      <c r="D2749">
        <v>137130</v>
      </c>
      <c r="E2749">
        <v>137155</v>
      </c>
    </row>
    <row r="2750" spans="1:5" x14ac:dyDescent="0.25">
      <c r="A2750" s="2">
        <v>45782.427777777775</v>
      </c>
      <c r="B2750">
        <v>137270</v>
      </c>
      <c r="C2750">
        <v>137285</v>
      </c>
      <c r="D2750">
        <v>137220</v>
      </c>
      <c r="E2750">
        <v>137270</v>
      </c>
    </row>
    <row r="2751" spans="1:5" x14ac:dyDescent="0.25">
      <c r="A2751" s="2">
        <v>45782.427083333336</v>
      </c>
      <c r="B2751">
        <v>137260</v>
      </c>
      <c r="C2751">
        <v>137320</v>
      </c>
      <c r="D2751">
        <v>137235</v>
      </c>
      <c r="E2751">
        <v>137270</v>
      </c>
    </row>
    <row r="2752" spans="1:5" x14ac:dyDescent="0.25">
      <c r="A2752" s="2">
        <v>45782.426388888889</v>
      </c>
      <c r="B2752">
        <v>137250</v>
      </c>
      <c r="C2752">
        <v>137285</v>
      </c>
      <c r="D2752">
        <v>137230</v>
      </c>
      <c r="E2752">
        <v>137260</v>
      </c>
    </row>
    <row r="2753" spans="1:5" x14ac:dyDescent="0.25">
      <c r="A2753" s="2">
        <v>45782.425694444442</v>
      </c>
      <c r="B2753">
        <v>137250</v>
      </c>
      <c r="C2753">
        <v>137300</v>
      </c>
      <c r="D2753">
        <v>137225</v>
      </c>
      <c r="E2753">
        <v>137245</v>
      </c>
    </row>
    <row r="2754" spans="1:5" x14ac:dyDescent="0.25">
      <c r="A2754" s="2">
        <v>45782.425000000003</v>
      </c>
      <c r="B2754">
        <v>137200</v>
      </c>
      <c r="C2754">
        <v>137305</v>
      </c>
      <c r="D2754">
        <v>137200</v>
      </c>
      <c r="E2754">
        <v>137250</v>
      </c>
    </row>
    <row r="2755" spans="1:5" x14ac:dyDescent="0.25">
      <c r="A2755" s="2">
        <v>45782.424305555556</v>
      </c>
      <c r="B2755">
        <v>137160</v>
      </c>
      <c r="C2755">
        <v>137205</v>
      </c>
      <c r="D2755">
        <v>137155</v>
      </c>
      <c r="E2755">
        <v>137200</v>
      </c>
    </row>
    <row r="2756" spans="1:5" x14ac:dyDescent="0.25">
      <c r="A2756" s="2">
        <v>45782.423611111109</v>
      </c>
      <c r="B2756">
        <v>137200</v>
      </c>
      <c r="C2756">
        <v>137230</v>
      </c>
      <c r="D2756">
        <v>137140</v>
      </c>
      <c r="E2756">
        <v>137165</v>
      </c>
    </row>
    <row r="2757" spans="1:5" x14ac:dyDescent="0.25">
      <c r="A2757" s="2">
        <v>45782.42291666667</v>
      </c>
      <c r="B2757">
        <v>137125</v>
      </c>
      <c r="C2757">
        <v>137230</v>
      </c>
      <c r="D2757">
        <v>137100</v>
      </c>
      <c r="E2757">
        <v>137205</v>
      </c>
    </row>
    <row r="2758" spans="1:5" x14ac:dyDescent="0.25">
      <c r="A2758" s="2">
        <v>45782.422222222223</v>
      </c>
      <c r="B2758">
        <v>137155</v>
      </c>
      <c r="C2758">
        <v>137230</v>
      </c>
      <c r="D2758">
        <v>137120</v>
      </c>
      <c r="E2758">
        <v>137120</v>
      </c>
    </row>
    <row r="2759" spans="1:5" x14ac:dyDescent="0.25">
      <c r="A2759" s="2">
        <v>45782.421527777777</v>
      </c>
      <c r="B2759">
        <v>137060</v>
      </c>
      <c r="C2759">
        <v>137170</v>
      </c>
      <c r="D2759">
        <v>137055</v>
      </c>
      <c r="E2759">
        <v>137150</v>
      </c>
    </row>
    <row r="2760" spans="1:5" x14ac:dyDescent="0.25">
      <c r="A2760" s="2">
        <v>45782.42083333333</v>
      </c>
      <c r="B2760">
        <v>137080</v>
      </c>
      <c r="C2760">
        <v>137110</v>
      </c>
      <c r="D2760">
        <v>137025</v>
      </c>
      <c r="E2760">
        <v>137060</v>
      </c>
    </row>
    <row r="2761" spans="1:5" x14ac:dyDescent="0.25">
      <c r="A2761" s="2">
        <v>45782.420138888891</v>
      </c>
      <c r="B2761">
        <v>137030</v>
      </c>
      <c r="C2761">
        <v>137100</v>
      </c>
      <c r="D2761">
        <v>137025</v>
      </c>
      <c r="E2761">
        <v>137080</v>
      </c>
    </row>
    <row r="2762" spans="1:5" x14ac:dyDescent="0.25">
      <c r="A2762" s="2">
        <v>45782.419444444444</v>
      </c>
      <c r="B2762">
        <v>137120</v>
      </c>
      <c r="C2762">
        <v>137150</v>
      </c>
      <c r="D2762">
        <v>137015</v>
      </c>
      <c r="E2762">
        <v>137030</v>
      </c>
    </row>
    <row r="2763" spans="1:5" x14ac:dyDescent="0.25">
      <c r="A2763" s="2">
        <v>45782.418749999997</v>
      </c>
      <c r="B2763">
        <v>137130</v>
      </c>
      <c r="C2763">
        <v>137135</v>
      </c>
      <c r="D2763">
        <v>137055</v>
      </c>
      <c r="E2763">
        <v>137115</v>
      </c>
    </row>
    <row r="2764" spans="1:5" x14ac:dyDescent="0.25">
      <c r="A2764" s="2">
        <v>45782.418055555558</v>
      </c>
      <c r="B2764">
        <v>137075</v>
      </c>
      <c r="C2764">
        <v>137195</v>
      </c>
      <c r="D2764">
        <v>137070</v>
      </c>
      <c r="E2764">
        <v>137130</v>
      </c>
    </row>
    <row r="2765" spans="1:5" x14ac:dyDescent="0.25">
      <c r="A2765" s="2">
        <v>45782.417361111111</v>
      </c>
      <c r="B2765">
        <v>137190</v>
      </c>
      <c r="C2765">
        <v>137195</v>
      </c>
      <c r="D2765">
        <v>137050</v>
      </c>
      <c r="E2765">
        <v>137075</v>
      </c>
    </row>
    <row r="2766" spans="1:5" x14ac:dyDescent="0.25">
      <c r="A2766" s="2">
        <v>45782.416666666664</v>
      </c>
      <c r="B2766">
        <v>137265</v>
      </c>
      <c r="C2766">
        <v>137265</v>
      </c>
      <c r="D2766">
        <v>137175</v>
      </c>
      <c r="E2766">
        <v>137190</v>
      </c>
    </row>
    <row r="2767" spans="1:5" x14ac:dyDescent="0.25">
      <c r="A2767" s="2">
        <v>45782.415972222225</v>
      </c>
      <c r="B2767">
        <v>137345</v>
      </c>
      <c r="C2767">
        <v>137360</v>
      </c>
      <c r="D2767">
        <v>137265</v>
      </c>
      <c r="E2767">
        <v>137270</v>
      </c>
    </row>
    <row r="2768" spans="1:5" x14ac:dyDescent="0.25">
      <c r="A2768" s="2">
        <v>45782.415277777778</v>
      </c>
      <c r="B2768">
        <v>137325</v>
      </c>
      <c r="C2768">
        <v>137360</v>
      </c>
      <c r="D2768">
        <v>137295</v>
      </c>
      <c r="E2768">
        <v>137340</v>
      </c>
    </row>
    <row r="2769" spans="1:5" x14ac:dyDescent="0.25">
      <c r="A2769" s="2">
        <v>45782.414583333331</v>
      </c>
      <c r="B2769">
        <v>137380</v>
      </c>
      <c r="C2769">
        <v>137400</v>
      </c>
      <c r="D2769">
        <v>137325</v>
      </c>
      <c r="E2769">
        <v>137330</v>
      </c>
    </row>
    <row r="2770" spans="1:5" x14ac:dyDescent="0.25">
      <c r="A2770" s="2">
        <v>45782.413888888892</v>
      </c>
      <c r="B2770">
        <v>137425</v>
      </c>
      <c r="C2770">
        <v>137440</v>
      </c>
      <c r="D2770">
        <v>137375</v>
      </c>
      <c r="E2770">
        <v>137380</v>
      </c>
    </row>
    <row r="2771" spans="1:5" x14ac:dyDescent="0.25">
      <c r="A2771" s="2">
        <v>45782.413194444445</v>
      </c>
      <c r="B2771">
        <v>137425</v>
      </c>
      <c r="C2771">
        <v>137440</v>
      </c>
      <c r="D2771">
        <v>137385</v>
      </c>
      <c r="E2771">
        <v>137425</v>
      </c>
    </row>
    <row r="2772" spans="1:5" x14ac:dyDescent="0.25">
      <c r="A2772" s="2">
        <v>45782.412499999999</v>
      </c>
      <c r="B2772">
        <v>137420</v>
      </c>
      <c r="C2772">
        <v>137445</v>
      </c>
      <c r="D2772">
        <v>137415</v>
      </c>
      <c r="E2772">
        <v>137425</v>
      </c>
    </row>
    <row r="2773" spans="1:5" x14ac:dyDescent="0.25">
      <c r="A2773" s="2">
        <v>45782.411805555559</v>
      </c>
      <c r="B2773">
        <v>137415</v>
      </c>
      <c r="C2773">
        <v>137430</v>
      </c>
      <c r="D2773">
        <v>137410</v>
      </c>
      <c r="E2773">
        <v>137425</v>
      </c>
    </row>
    <row r="2774" spans="1:5" x14ac:dyDescent="0.25">
      <c r="A2774" s="2">
        <v>45782.411111111112</v>
      </c>
      <c r="B2774">
        <v>137390</v>
      </c>
      <c r="C2774">
        <v>137445</v>
      </c>
      <c r="D2774">
        <v>137380</v>
      </c>
      <c r="E2774">
        <v>137415</v>
      </c>
    </row>
    <row r="2775" spans="1:5" x14ac:dyDescent="0.25">
      <c r="A2775" s="2">
        <v>45782.410416666666</v>
      </c>
      <c r="B2775">
        <v>137365</v>
      </c>
      <c r="C2775">
        <v>137395</v>
      </c>
      <c r="D2775">
        <v>137360</v>
      </c>
      <c r="E2775">
        <v>137390</v>
      </c>
    </row>
    <row r="2776" spans="1:5" x14ac:dyDescent="0.25">
      <c r="A2776" s="2">
        <v>45782.409722222219</v>
      </c>
      <c r="B2776">
        <v>137375</v>
      </c>
      <c r="C2776">
        <v>137385</v>
      </c>
      <c r="D2776">
        <v>137325</v>
      </c>
      <c r="E2776">
        <v>137365</v>
      </c>
    </row>
    <row r="2777" spans="1:5" x14ac:dyDescent="0.25">
      <c r="A2777" s="2">
        <v>45782.40902777778</v>
      </c>
      <c r="B2777">
        <v>137400</v>
      </c>
      <c r="C2777">
        <v>137430</v>
      </c>
      <c r="D2777">
        <v>137365</v>
      </c>
      <c r="E2777">
        <v>137375</v>
      </c>
    </row>
    <row r="2778" spans="1:5" x14ac:dyDescent="0.25">
      <c r="A2778" s="2">
        <v>45782.408333333333</v>
      </c>
      <c r="B2778">
        <v>137400</v>
      </c>
      <c r="C2778">
        <v>137420</v>
      </c>
      <c r="D2778">
        <v>137380</v>
      </c>
      <c r="E2778">
        <v>137395</v>
      </c>
    </row>
    <row r="2779" spans="1:5" x14ac:dyDescent="0.25">
      <c r="A2779" s="2">
        <v>45782.407638888886</v>
      </c>
      <c r="B2779">
        <v>137360</v>
      </c>
      <c r="C2779">
        <v>137415</v>
      </c>
      <c r="D2779">
        <v>137355</v>
      </c>
      <c r="E2779">
        <v>137400</v>
      </c>
    </row>
    <row r="2780" spans="1:5" x14ac:dyDescent="0.25">
      <c r="A2780" s="2">
        <v>45782.406944444447</v>
      </c>
      <c r="B2780">
        <v>137385</v>
      </c>
      <c r="C2780">
        <v>137430</v>
      </c>
      <c r="D2780">
        <v>137360</v>
      </c>
      <c r="E2780">
        <v>137365</v>
      </c>
    </row>
    <row r="2781" spans="1:5" x14ac:dyDescent="0.25">
      <c r="A2781" s="2">
        <v>45782.40625</v>
      </c>
      <c r="B2781">
        <v>137385</v>
      </c>
      <c r="C2781">
        <v>137400</v>
      </c>
      <c r="D2781">
        <v>137365</v>
      </c>
      <c r="E2781">
        <v>137385</v>
      </c>
    </row>
    <row r="2782" spans="1:5" x14ac:dyDescent="0.25">
      <c r="A2782" s="2">
        <v>45782.405555555553</v>
      </c>
      <c r="B2782">
        <v>137370</v>
      </c>
      <c r="C2782">
        <v>137395</v>
      </c>
      <c r="D2782">
        <v>137350</v>
      </c>
      <c r="E2782">
        <v>137385</v>
      </c>
    </row>
    <row r="2783" spans="1:5" x14ac:dyDescent="0.25">
      <c r="A2783" s="2">
        <v>45782.404861111114</v>
      </c>
      <c r="B2783">
        <v>137355</v>
      </c>
      <c r="C2783">
        <v>137390</v>
      </c>
      <c r="D2783">
        <v>137350</v>
      </c>
      <c r="E2783">
        <v>137370</v>
      </c>
    </row>
    <row r="2784" spans="1:5" x14ac:dyDescent="0.25">
      <c r="A2784" s="2">
        <v>45782.404166666667</v>
      </c>
      <c r="B2784">
        <v>137365</v>
      </c>
      <c r="C2784">
        <v>137385</v>
      </c>
      <c r="D2784">
        <v>137340</v>
      </c>
      <c r="E2784">
        <v>137360</v>
      </c>
    </row>
    <row r="2785" spans="1:5" x14ac:dyDescent="0.25">
      <c r="A2785" s="2">
        <v>45782.40347222222</v>
      </c>
      <c r="B2785">
        <v>137390</v>
      </c>
      <c r="C2785">
        <v>137400</v>
      </c>
      <c r="D2785">
        <v>137360</v>
      </c>
      <c r="E2785">
        <v>137365</v>
      </c>
    </row>
    <row r="2786" spans="1:5" x14ac:dyDescent="0.25">
      <c r="A2786" s="2">
        <v>45782.402777777781</v>
      </c>
      <c r="B2786">
        <v>137420</v>
      </c>
      <c r="C2786">
        <v>137450</v>
      </c>
      <c r="D2786">
        <v>137380</v>
      </c>
      <c r="E2786">
        <v>137395</v>
      </c>
    </row>
    <row r="2787" spans="1:5" x14ac:dyDescent="0.25">
      <c r="A2787" s="2">
        <v>45782.402083333334</v>
      </c>
      <c r="B2787">
        <v>137385</v>
      </c>
      <c r="C2787">
        <v>137460</v>
      </c>
      <c r="D2787">
        <v>137360</v>
      </c>
      <c r="E2787">
        <v>137425</v>
      </c>
    </row>
    <row r="2788" spans="1:5" x14ac:dyDescent="0.25">
      <c r="A2788" s="2">
        <v>45782.401388888888</v>
      </c>
      <c r="B2788">
        <v>137310</v>
      </c>
      <c r="C2788">
        <v>137385</v>
      </c>
      <c r="D2788">
        <v>137290</v>
      </c>
      <c r="E2788">
        <v>137380</v>
      </c>
    </row>
    <row r="2789" spans="1:5" x14ac:dyDescent="0.25">
      <c r="A2789" s="2">
        <v>45782.400694444441</v>
      </c>
      <c r="B2789">
        <v>137255</v>
      </c>
      <c r="C2789">
        <v>137330</v>
      </c>
      <c r="D2789">
        <v>137255</v>
      </c>
      <c r="E2789">
        <v>137310</v>
      </c>
    </row>
    <row r="2790" spans="1:5" x14ac:dyDescent="0.25">
      <c r="A2790" s="2">
        <v>45782.400000000001</v>
      </c>
      <c r="B2790">
        <v>137220</v>
      </c>
      <c r="C2790">
        <v>137265</v>
      </c>
      <c r="D2790">
        <v>137190</v>
      </c>
      <c r="E2790">
        <v>137255</v>
      </c>
    </row>
    <row r="2791" spans="1:5" x14ac:dyDescent="0.25">
      <c r="A2791" s="2">
        <v>45782.399305555555</v>
      </c>
      <c r="B2791">
        <v>137220</v>
      </c>
      <c r="C2791">
        <v>137245</v>
      </c>
      <c r="D2791">
        <v>137195</v>
      </c>
      <c r="E2791">
        <v>137220</v>
      </c>
    </row>
    <row r="2792" spans="1:5" x14ac:dyDescent="0.25">
      <c r="A2792" s="2">
        <v>45782.398611111108</v>
      </c>
      <c r="B2792">
        <v>137150</v>
      </c>
      <c r="C2792">
        <v>137270</v>
      </c>
      <c r="D2792">
        <v>137140</v>
      </c>
      <c r="E2792">
        <v>137220</v>
      </c>
    </row>
    <row r="2793" spans="1:5" x14ac:dyDescent="0.25">
      <c r="A2793" s="2">
        <v>45782.397916666669</v>
      </c>
      <c r="B2793">
        <v>137120</v>
      </c>
      <c r="C2793">
        <v>137160</v>
      </c>
      <c r="D2793">
        <v>137115</v>
      </c>
      <c r="E2793">
        <v>137145</v>
      </c>
    </row>
    <row r="2794" spans="1:5" x14ac:dyDescent="0.25">
      <c r="A2794" s="2">
        <v>45782.397222222222</v>
      </c>
      <c r="B2794">
        <v>137145</v>
      </c>
      <c r="C2794">
        <v>137160</v>
      </c>
      <c r="D2794">
        <v>137105</v>
      </c>
      <c r="E2794">
        <v>137120</v>
      </c>
    </row>
    <row r="2795" spans="1:5" x14ac:dyDescent="0.25">
      <c r="A2795" s="2">
        <v>45782.396527777775</v>
      </c>
      <c r="B2795">
        <v>137090</v>
      </c>
      <c r="C2795">
        <v>137165</v>
      </c>
      <c r="D2795">
        <v>137090</v>
      </c>
      <c r="E2795">
        <v>137140</v>
      </c>
    </row>
    <row r="2796" spans="1:5" x14ac:dyDescent="0.25">
      <c r="A2796" s="2">
        <v>45782.395833333336</v>
      </c>
      <c r="B2796">
        <v>137110</v>
      </c>
      <c r="C2796">
        <v>137115</v>
      </c>
      <c r="D2796">
        <v>137055</v>
      </c>
      <c r="E2796">
        <v>137090</v>
      </c>
    </row>
    <row r="2797" spans="1:5" x14ac:dyDescent="0.25">
      <c r="A2797" s="2">
        <v>45782.395138888889</v>
      </c>
      <c r="B2797">
        <v>137115</v>
      </c>
      <c r="C2797">
        <v>137145</v>
      </c>
      <c r="D2797">
        <v>137075</v>
      </c>
      <c r="E2797">
        <v>137115</v>
      </c>
    </row>
    <row r="2798" spans="1:5" x14ac:dyDescent="0.25">
      <c r="A2798" s="2">
        <v>45782.394444444442</v>
      </c>
      <c r="B2798">
        <v>137110</v>
      </c>
      <c r="C2798">
        <v>137155</v>
      </c>
      <c r="D2798">
        <v>137085</v>
      </c>
      <c r="E2798">
        <v>137120</v>
      </c>
    </row>
    <row r="2799" spans="1:5" x14ac:dyDescent="0.25">
      <c r="A2799" s="2">
        <v>45782.393750000003</v>
      </c>
      <c r="B2799">
        <v>137095</v>
      </c>
      <c r="C2799">
        <v>137125</v>
      </c>
      <c r="D2799">
        <v>137090</v>
      </c>
      <c r="E2799">
        <v>137110</v>
      </c>
    </row>
    <row r="2800" spans="1:5" x14ac:dyDescent="0.25">
      <c r="A2800" s="2">
        <v>45782.393055555556</v>
      </c>
      <c r="B2800">
        <v>137120</v>
      </c>
      <c r="C2800">
        <v>137140</v>
      </c>
      <c r="D2800">
        <v>137075</v>
      </c>
      <c r="E2800">
        <v>137095</v>
      </c>
    </row>
    <row r="2801" spans="1:5" x14ac:dyDescent="0.25">
      <c r="A2801" s="2">
        <v>45782.392361111109</v>
      </c>
      <c r="B2801">
        <v>137140</v>
      </c>
      <c r="C2801">
        <v>137145</v>
      </c>
      <c r="D2801">
        <v>137110</v>
      </c>
      <c r="E2801">
        <v>137125</v>
      </c>
    </row>
    <row r="2802" spans="1:5" x14ac:dyDescent="0.25">
      <c r="A2802" s="2">
        <v>45782.39166666667</v>
      </c>
      <c r="B2802">
        <v>137175</v>
      </c>
      <c r="C2802">
        <v>137180</v>
      </c>
      <c r="D2802">
        <v>137125</v>
      </c>
      <c r="E2802">
        <v>137145</v>
      </c>
    </row>
    <row r="2803" spans="1:5" x14ac:dyDescent="0.25">
      <c r="A2803" s="2">
        <v>45782.390972222223</v>
      </c>
      <c r="B2803">
        <v>137180</v>
      </c>
      <c r="C2803">
        <v>137210</v>
      </c>
      <c r="D2803">
        <v>137155</v>
      </c>
      <c r="E2803">
        <v>137170</v>
      </c>
    </row>
    <row r="2804" spans="1:5" x14ac:dyDescent="0.25">
      <c r="A2804" s="2">
        <v>45782.390277777777</v>
      </c>
      <c r="B2804">
        <v>137135</v>
      </c>
      <c r="C2804">
        <v>137190</v>
      </c>
      <c r="D2804">
        <v>137135</v>
      </c>
      <c r="E2804">
        <v>137175</v>
      </c>
    </row>
    <row r="2805" spans="1:5" x14ac:dyDescent="0.25">
      <c r="A2805" s="2">
        <v>45782.38958333333</v>
      </c>
      <c r="B2805">
        <v>137150</v>
      </c>
      <c r="C2805">
        <v>137185</v>
      </c>
      <c r="D2805">
        <v>137105</v>
      </c>
      <c r="E2805">
        <v>137135</v>
      </c>
    </row>
    <row r="2806" spans="1:5" x14ac:dyDescent="0.25">
      <c r="A2806" s="2">
        <v>45782.388888888891</v>
      </c>
      <c r="B2806">
        <v>137165</v>
      </c>
      <c r="C2806">
        <v>137165</v>
      </c>
      <c r="D2806">
        <v>137130</v>
      </c>
      <c r="E2806">
        <v>137155</v>
      </c>
    </row>
    <row r="2807" spans="1:5" x14ac:dyDescent="0.25">
      <c r="A2807" s="2">
        <v>45782.388194444444</v>
      </c>
      <c r="B2807">
        <v>137150</v>
      </c>
      <c r="C2807">
        <v>137195</v>
      </c>
      <c r="D2807">
        <v>137135</v>
      </c>
      <c r="E2807">
        <v>137165</v>
      </c>
    </row>
    <row r="2808" spans="1:5" x14ac:dyDescent="0.25">
      <c r="A2808" s="2">
        <v>45782.387499999997</v>
      </c>
      <c r="B2808">
        <v>137170</v>
      </c>
      <c r="C2808">
        <v>137180</v>
      </c>
      <c r="D2808">
        <v>137125</v>
      </c>
      <c r="E2808">
        <v>137150</v>
      </c>
    </row>
    <row r="2809" spans="1:5" x14ac:dyDescent="0.25">
      <c r="A2809" s="2">
        <v>45782.386805555558</v>
      </c>
      <c r="B2809">
        <v>137215</v>
      </c>
      <c r="C2809">
        <v>137215</v>
      </c>
      <c r="D2809">
        <v>137150</v>
      </c>
      <c r="E2809">
        <v>137170</v>
      </c>
    </row>
    <row r="2810" spans="1:5" x14ac:dyDescent="0.25">
      <c r="A2810" s="2">
        <v>45782.386111111111</v>
      </c>
      <c r="B2810">
        <v>137195</v>
      </c>
      <c r="C2810">
        <v>137245</v>
      </c>
      <c r="D2810">
        <v>137185</v>
      </c>
      <c r="E2810">
        <v>137215</v>
      </c>
    </row>
    <row r="2811" spans="1:5" x14ac:dyDescent="0.25">
      <c r="A2811" s="2">
        <v>45782.385416666664</v>
      </c>
      <c r="B2811">
        <v>137180</v>
      </c>
      <c r="C2811">
        <v>137230</v>
      </c>
      <c r="D2811">
        <v>137175</v>
      </c>
      <c r="E2811">
        <v>137200</v>
      </c>
    </row>
    <row r="2812" spans="1:5" x14ac:dyDescent="0.25">
      <c r="A2812" s="2">
        <v>45782.384722222225</v>
      </c>
      <c r="B2812">
        <v>137170</v>
      </c>
      <c r="C2812">
        <v>137195</v>
      </c>
      <c r="D2812">
        <v>137160</v>
      </c>
      <c r="E2812">
        <v>137180</v>
      </c>
    </row>
    <row r="2813" spans="1:5" x14ac:dyDescent="0.25">
      <c r="A2813" s="2">
        <v>45782.384027777778</v>
      </c>
      <c r="B2813">
        <v>137120</v>
      </c>
      <c r="C2813">
        <v>137190</v>
      </c>
      <c r="D2813">
        <v>137120</v>
      </c>
      <c r="E2813">
        <v>137170</v>
      </c>
    </row>
    <row r="2814" spans="1:5" x14ac:dyDescent="0.25">
      <c r="A2814" s="2">
        <v>45782.383333333331</v>
      </c>
      <c r="B2814">
        <v>137160</v>
      </c>
      <c r="C2814">
        <v>137185</v>
      </c>
      <c r="D2814">
        <v>137110</v>
      </c>
      <c r="E2814">
        <v>137120</v>
      </c>
    </row>
    <row r="2815" spans="1:5" x14ac:dyDescent="0.25">
      <c r="A2815" s="2">
        <v>45782.382638888892</v>
      </c>
      <c r="B2815">
        <v>137135</v>
      </c>
      <c r="C2815">
        <v>137170</v>
      </c>
      <c r="D2815">
        <v>137110</v>
      </c>
      <c r="E2815">
        <v>137160</v>
      </c>
    </row>
    <row r="2816" spans="1:5" x14ac:dyDescent="0.25">
      <c r="A2816" s="2">
        <v>45782.381944444445</v>
      </c>
      <c r="B2816">
        <v>137130</v>
      </c>
      <c r="C2816">
        <v>137140</v>
      </c>
      <c r="D2816">
        <v>137095</v>
      </c>
      <c r="E2816">
        <v>137130</v>
      </c>
    </row>
    <row r="2817" spans="1:5" x14ac:dyDescent="0.25">
      <c r="A2817" s="2">
        <v>45782.381249999999</v>
      </c>
      <c r="B2817">
        <v>137100</v>
      </c>
      <c r="C2817">
        <v>137135</v>
      </c>
      <c r="D2817">
        <v>137100</v>
      </c>
      <c r="E2817">
        <v>137130</v>
      </c>
    </row>
    <row r="2818" spans="1:5" x14ac:dyDescent="0.25">
      <c r="A2818" s="2">
        <v>45782.380555555559</v>
      </c>
      <c r="B2818">
        <v>137090</v>
      </c>
      <c r="C2818">
        <v>137140</v>
      </c>
      <c r="D2818">
        <v>137090</v>
      </c>
      <c r="E2818">
        <v>137105</v>
      </c>
    </row>
    <row r="2819" spans="1:5" x14ac:dyDescent="0.25">
      <c r="A2819" s="2">
        <v>45782.379861111112</v>
      </c>
      <c r="B2819">
        <v>137020</v>
      </c>
      <c r="C2819">
        <v>137130</v>
      </c>
      <c r="D2819">
        <v>137015</v>
      </c>
      <c r="E2819">
        <v>137095</v>
      </c>
    </row>
    <row r="2820" spans="1:5" x14ac:dyDescent="0.25">
      <c r="A2820" s="2">
        <v>45782.379166666666</v>
      </c>
      <c r="B2820">
        <v>137050</v>
      </c>
      <c r="C2820">
        <v>137090</v>
      </c>
      <c r="D2820">
        <v>136980</v>
      </c>
      <c r="E2820">
        <v>137020</v>
      </c>
    </row>
    <row r="2821" spans="1:5" x14ac:dyDescent="0.25">
      <c r="A2821" s="2">
        <v>45782.378472222219</v>
      </c>
      <c r="B2821">
        <v>137245</v>
      </c>
      <c r="C2821">
        <v>137255</v>
      </c>
      <c r="D2821">
        <v>137030</v>
      </c>
      <c r="E2821">
        <v>137050</v>
      </c>
    </row>
    <row r="2822" spans="1:5" x14ac:dyDescent="0.25">
      <c r="A2822" s="2">
        <v>45782.37777777778</v>
      </c>
      <c r="B2822">
        <v>137235</v>
      </c>
      <c r="C2822">
        <v>137295</v>
      </c>
      <c r="D2822">
        <v>137195</v>
      </c>
      <c r="E2822">
        <v>137245</v>
      </c>
    </row>
    <row r="2823" spans="1:5" x14ac:dyDescent="0.25">
      <c r="A2823" s="2">
        <v>45782.377083333333</v>
      </c>
      <c r="B2823">
        <v>137255</v>
      </c>
      <c r="C2823">
        <v>137300</v>
      </c>
      <c r="D2823">
        <v>137220</v>
      </c>
      <c r="E2823">
        <v>137235</v>
      </c>
    </row>
    <row r="2824" spans="1:5" x14ac:dyDescent="0.25">
      <c r="A2824" s="2">
        <v>45782.376388888886</v>
      </c>
      <c r="B2824">
        <v>137270</v>
      </c>
      <c r="C2824">
        <v>137305</v>
      </c>
      <c r="D2824">
        <v>137235</v>
      </c>
      <c r="E2824">
        <v>137255</v>
      </c>
    </row>
    <row r="2825" spans="1:5" x14ac:dyDescent="0.25">
      <c r="A2825" s="2">
        <v>45782.375694444447</v>
      </c>
      <c r="B2825">
        <v>137015</v>
      </c>
      <c r="C2825">
        <v>137290</v>
      </c>
      <c r="D2825">
        <v>136980</v>
      </c>
      <c r="E2825">
        <v>137275</v>
      </c>
    </row>
    <row r="2826" spans="1:5" x14ac:dyDescent="0.25">
      <c r="A2826" s="2">
        <v>45782.375</v>
      </c>
      <c r="B2826">
        <v>136975</v>
      </c>
      <c r="C2826">
        <v>137075</v>
      </c>
      <c r="D2826">
        <v>136935</v>
      </c>
      <c r="E2826">
        <v>137015</v>
      </c>
    </row>
    <row r="2827" spans="1:5" x14ac:dyDescent="0.25">
      <c r="A2827" s="2">
        <v>45779.76666666667</v>
      </c>
      <c r="B2827">
        <v>137445</v>
      </c>
      <c r="C2827">
        <v>137555</v>
      </c>
      <c r="D2827">
        <v>137365</v>
      </c>
      <c r="E2827">
        <v>137555</v>
      </c>
    </row>
    <row r="2828" spans="1:5" x14ac:dyDescent="0.25">
      <c r="A2828" s="2">
        <v>45779.765972222223</v>
      </c>
      <c r="B2828">
        <v>137370</v>
      </c>
      <c r="C2828">
        <v>137450</v>
      </c>
      <c r="D2828">
        <v>137350</v>
      </c>
      <c r="E2828">
        <v>137445</v>
      </c>
    </row>
    <row r="2829" spans="1:5" x14ac:dyDescent="0.25">
      <c r="A2829" s="2">
        <v>45779.765277777777</v>
      </c>
      <c r="B2829">
        <v>137350</v>
      </c>
      <c r="C2829">
        <v>137385</v>
      </c>
      <c r="D2829">
        <v>137350</v>
      </c>
      <c r="E2829">
        <v>137385</v>
      </c>
    </row>
    <row r="2830" spans="1:5" x14ac:dyDescent="0.25">
      <c r="A2830" s="2">
        <v>45779.76458333333</v>
      </c>
      <c r="B2830">
        <v>137345</v>
      </c>
      <c r="C2830">
        <v>137365</v>
      </c>
      <c r="D2830">
        <v>137340</v>
      </c>
      <c r="E2830">
        <v>137350</v>
      </c>
    </row>
    <row r="2831" spans="1:5" x14ac:dyDescent="0.25">
      <c r="A2831" s="2">
        <v>45779.763888888891</v>
      </c>
      <c r="B2831">
        <v>137380</v>
      </c>
      <c r="C2831">
        <v>137415</v>
      </c>
      <c r="D2831">
        <v>137330</v>
      </c>
      <c r="E2831">
        <v>137350</v>
      </c>
    </row>
    <row r="2832" spans="1:5" x14ac:dyDescent="0.25">
      <c r="A2832" s="2">
        <v>45779.763194444444</v>
      </c>
      <c r="B2832">
        <v>137355</v>
      </c>
      <c r="C2832">
        <v>137405</v>
      </c>
      <c r="D2832">
        <v>137330</v>
      </c>
      <c r="E2832">
        <v>137395</v>
      </c>
    </row>
    <row r="2833" spans="1:5" x14ac:dyDescent="0.25">
      <c r="A2833" s="2">
        <v>45779.762499999997</v>
      </c>
      <c r="B2833">
        <v>137355</v>
      </c>
      <c r="C2833">
        <v>137380</v>
      </c>
      <c r="D2833">
        <v>137325</v>
      </c>
      <c r="E2833">
        <v>137345</v>
      </c>
    </row>
    <row r="2834" spans="1:5" x14ac:dyDescent="0.25">
      <c r="A2834" s="2">
        <v>45779.761805555558</v>
      </c>
      <c r="B2834">
        <v>137355</v>
      </c>
      <c r="C2834">
        <v>137360</v>
      </c>
      <c r="D2834">
        <v>137345</v>
      </c>
      <c r="E2834">
        <v>137355</v>
      </c>
    </row>
    <row r="2835" spans="1:5" x14ac:dyDescent="0.25">
      <c r="A2835" s="2">
        <v>45779.761111111111</v>
      </c>
      <c r="B2835">
        <v>137355</v>
      </c>
      <c r="C2835">
        <v>137385</v>
      </c>
      <c r="D2835">
        <v>137330</v>
      </c>
      <c r="E2835">
        <v>137350</v>
      </c>
    </row>
    <row r="2836" spans="1:5" x14ac:dyDescent="0.25">
      <c r="A2836" s="2">
        <v>45779.760416666664</v>
      </c>
      <c r="B2836">
        <v>137280</v>
      </c>
      <c r="C2836">
        <v>137480</v>
      </c>
      <c r="D2836">
        <v>137270</v>
      </c>
      <c r="E2836">
        <v>137355</v>
      </c>
    </row>
    <row r="2837" spans="1:5" x14ac:dyDescent="0.25">
      <c r="A2837" s="2">
        <v>45779.759722222225</v>
      </c>
      <c r="B2837">
        <v>137300</v>
      </c>
      <c r="C2837">
        <v>137300</v>
      </c>
      <c r="D2837">
        <v>137245</v>
      </c>
      <c r="E2837">
        <v>137285</v>
      </c>
    </row>
    <row r="2838" spans="1:5" x14ac:dyDescent="0.25">
      <c r="A2838" s="2">
        <v>45779.759027777778</v>
      </c>
      <c r="B2838">
        <v>137265</v>
      </c>
      <c r="C2838">
        <v>137305</v>
      </c>
      <c r="D2838">
        <v>137255</v>
      </c>
      <c r="E2838">
        <v>137305</v>
      </c>
    </row>
    <row r="2839" spans="1:5" x14ac:dyDescent="0.25">
      <c r="A2839" s="2">
        <v>45779.758333333331</v>
      </c>
      <c r="B2839">
        <v>137275</v>
      </c>
      <c r="C2839">
        <v>137280</v>
      </c>
      <c r="D2839">
        <v>137250</v>
      </c>
      <c r="E2839">
        <v>137265</v>
      </c>
    </row>
    <row r="2840" spans="1:5" x14ac:dyDescent="0.25">
      <c r="A2840" s="2">
        <v>45779.757638888892</v>
      </c>
      <c r="B2840">
        <v>137255</v>
      </c>
      <c r="C2840">
        <v>137290</v>
      </c>
      <c r="D2840">
        <v>137245</v>
      </c>
      <c r="E2840">
        <v>137270</v>
      </c>
    </row>
    <row r="2841" spans="1:5" x14ac:dyDescent="0.25">
      <c r="A2841" s="2">
        <v>45779.756944444445</v>
      </c>
      <c r="B2841">
        <v>137270</v>
      </c>
      <c r="C2841">
        <v>137280</v>
      </c>
      <c r="D2841">
        <v>137245</v>
      </c>
      <c r="E2841">
        <v>137260</v>
      </c>
    </row>
    <row r="2842" spans="1:5" x14ac:dyDescent="0.25">
      <c r="A2842" s="2">
        <v>45779.756249999999</v>
      </c>
      <c r="B2842">
        <v>137230</v>
      </c>
      <c r="C2842">
        <v>137300</v>
      </c>
      <c r="D2842">
        <v>137220</v>
      </c>
      <c r="E2842">
        <v>137265</v>
      </c>
    </row>
    <row r="2843" spans="1:5" x14ac:dyDescent="0.25">
      <c r="A2843" s="2">
        <v>45779.755555555559</v>
      </c>
      <c r="B2843">
        <v>137230</v>
      </c>
      <c r="C2843">
        <v>137235</v>
      </c>
      <c r="D2843">
        <v>137225</v>
      </c>
      <c r="E2843">
        <v>137225</v>
      </c>
    </row>
    <row r="2844" spans="1:5" x14ac:dyDescent="0.25">
      <c r="A2844" s="2">
        <v>45779.754861111112</v>
      </c>
      <c r="B2844">
        <v>137240</v>
      </c>
      <c r="C2844">
        <v>137245</v>
      </c>
      <c r="D2844">
        <v>137225</v>
      </c>
      <c r="E2844">
        <v>137235</v>
      </c>
    </row>
    <row r="2845" spans="1:5" x14ac:dyDescent="0.25">
      <c r="A2845" s="2">
        <v>45779.754166666666</v>
      </c>
      <c r="B2845">
        <v>137235</v>
      </c>
      <c r="C2845">
        <v>137245</v>
      </c>
      <c r="D2845">
        <v>137225</v>
      </c>
      <c r="E2845">
        <v>137240</v>
      </c>
    </row>
    <row r="2846" spans="1:5" x14ac:dyDescent="0.25">
      <c r="A2846" s="2">
        <v>45779.753472222219</v>
      </c>
      <c r="B2846">
        <v>137230</v>
      </c>
      <c r="C2846">
        <v>137240</v>
      </c>
      <c r="D2846">
        <v>137220</v>
      </c>
      <c r="E2846">
        <v>137235</v>
      </c>
    </row>
    <row r="2847" spans="1:5" x14ac:dyDescent="0.25">
      <c r="A2847" s="2">
        <v>45779.75277777778</v>
      </c>
      <c r="B2847">
        <v>137240</v>
      </c>
      <c r="C2847">
        <v>137240</v>
      </c>
      <c r="D2847">
        <v>137225</v>
      </c>
      <c r="E2847">
        <v>137240</v>
      </c>
    </row>
    <row r="2848" spans="1:5" x14ac:dyDescent="0.25">
      <c r="A2848" s="2">
        <v>45779.752083333333</v>
      </c>
      <c r="B2848">
        <v>137235</v>
      </c>
      <c r="C2848">
        <v>137250</v>
      </c>
      <c r="D2848">
        <v>137225</v>
      </c>
      <c r="E2848">
        <v>137235</v>
      </c>
    </row>
    <row r="2849" spans="1:5" x14ac:dyDescent="0.25">
      <c r="A2849" s="2">
        <v>45779.751388888886</v>
      </c>
      <c r="B2849">
        <v>137230</v>
      </c>
      <c r="C2849">
        <v>137245</v>
      </c>
      <c r="D2849">
        <v>137220</v>
      </c>
      <c r="E2849">
        <v>137230</v>
      </c>
    </row>
    <row r="2850" spans="1:5" x14ac:dyDescent="0.25">
      <c r="A2850" s="2">
        <v>45779.750694444447</v>
      </c>
      <c r="B2850">
        <v>137225</v>
      </c>
      <c r="C2850">
        <v>137230</v>
      </c>
      <c r="D2850">
        <v>137215</v>
      </c>
      <c r="E2850">
        <v>137230</v>
      </c>
    </row>
    <row r="2851" spans="1:5" x14ac:dyDescent="0.25">
      <c r="A2851" s="2">
        <v>45779.75</v>
      </c>
      <c r="B2851">
        <v>137235</v>
      </c>
      <c r="C2851">
        <v>137250</v>
      </c>
      <c r="D2851">
        <v>137220</v>
      </c>
      <c r="E2851">
        <v>137220</v>
      </c>
    </row>
    <row r="2852" spans="1:5" x14ac:dyDescent="0.25">
      <c r="A2852" s="2">
        <v>45779.749305555553</v>
      </c>
      <c r="B2852">
        <v>137235</v>
      </c>
      <c r="C2852">
        <v>137250</v>
      </c>
      <c r="D2852">
        <v>137215</v>
      </c>
      <c r="E2852">
        <v>137235</v>
      </c>
    </row>
    <row r="2853" spans="1:5" x14ac:dyDescent="0.25">
      <c r="A2853" s="2">
        <v>45779.748611111114</v>
      </c>
      <c r="B2853">
        <v>137220</v>
      </c>
      <c r="C2853">
        <v>137240</v>
      </c>
      <c r="D2853">
        <v>137215</v>
      </c>
      <c r="E2853">
        <v>137235</v>
      </c>
    </row>
    <row r="2854" spans="1:5" x14ac:dyDescent="0.25">
      <c r="A2854" s="2">
        <v>45779.747916666667</v>
      </c>
      <c r="B2854">
        <v>137235</v>
      </c>
      <c r="C2854">
        <v>137240</v>
      </c>
      <c r="D2854">
        <v>137220</v>
      </c>
      <c r="E2854">
        <v>137225</v>
      </c>
    </row>
    <row r="2855" spans="1:5" x14ac:dyDescent="0.25">
      <c r="A2855" s="2">
        <v>45779.74722222222</v>
      </c>
      <c r="B2855">
        <v>137235</v>
      </c>
      <c r="C2855">
        <v>137245</v>
      </c>
      <c r="D2855">
        <v>137225</v>
      </c>
      <c r="E2855">
        <v>137235</v>
      </c>
    </row>
    <row r="2856" spans="1:5" x14ac:dyDescent="0.25">
      <c r="A2856" s="2">
        <v>45779.746527777781</v>
      </c>
      <c r="B2856">
        <v>137230</v>
      </c>
      <c r="C2856">
        <v>137240</v>
      </c>
      <c r="D2856">
        <v>137220</v>
      </c>
      <c r="E2856">
        <v>137235</v>
      </c>
    </row>
    <row r="2857" spans="1:5" x14ac:dyDescent="0.25">
      <c r="A2857" s="2">
        <v>45779.745833333334</v>
      </c>
      <c r="B2857">
        <v>137230</v>
      </c>
      <c r="C2857">
        <v>137245</v>
      </c>
      <c r="D2857">
        <v>137210</v>
      </c>
      <c r="E2857">
        <v>137230</v>
      </c>
    </row>
    <row r="2858" spans="1:5" x14ac:dyDescent="0.25">
      <c r="A2858" s="2">
        <v>45779.745138888888</v>
      </c>
      <c r="B2858">
        <v>137230</v>
      </c>
      <c r="C2858">
        <v>137240</v>
      </c>
      <c r="D2858">
        <v>137220</v>
      </c>
      <c r="E2858">
        <v>137225</v>
      </c>
    </row>
    <row r="2859" spans="1:5" x14ac:dyDescent="0.25">
      <c r="A2859" s="2">
        <v>45779.744444444441</v>
      </c>
      <c r="B2859">
        <v>137220</v>
      </c>
      <c r="C2859">
        <v>137245</v>
      </c>
      <c r="D2859">
        <v>137220</v>
      </c>
      <c r="E2859">
        <v>137230</v>
      </c>
    </row>
    <row r="2860" spans="1:5" x14ac:dyDescent="0.25">
      <c r="A2860" s="2">
        <v>45779.743750000001</v>
      </c>
      <c r="B2860">
        <v>137220</v>
      </c>
      <c r="C2860">
        <v>137225</v>
      </c>
      <c r="D2860">
        <v>137215</v>
      </c>
      <c r="E2860">
        <v>137220</v>
      </c>
    </row>
    <row r="2861" spans="1:5" x14ac:dyDescent="0.25">
      <c r="A2861" s="2">
        <v>45779.743055555555</v>
      </c>
      <c r="B2861">
        <v>137225</v>
      </c>
      <c r="C2861">
        <v>137235</v>
      </c>
      <c r="D2861">
        <v>137215</v>
      </c>
      <c r="E2861">
        <v>137225</v>
      </c>
    </row>
    <row r="2862" spans="1:5" x14ac:dyDescent="0.25">
      <c r="A2862" s="2">
        <v>45779.742361111108</v>
      </c>
      <c r="B2862">
        <v>137230</v>
      </c>
      <c r="C2862">
        <v>137240</v>
      </c>
      <c r="D2862">
        <v>137210</v>
      </c>
      <c r="E2862">
        <v>137225</v>
      </c>
    </row>
    <row r="2863" spans="1:5" x14ac:dyDescent="0.25">
      <c r="A2863" s="2">
        <v>45779.741666666669</v>
      </c>
      <c r="B2863">
        <v>137245</v>
      </c>
      <c r="C2863">
        <v>137245</v>
      </c>
      <c r="D2863">
        <v>137225</v>
      </c>
      <c r="E2863">
        <v>137230</v>
      </c>
    </row>
    <row r="2864" spans="1:5" x14ac:dyDescent="0.25">
      <c r="A2864" s="2">
        <v>45779.740972222222</v>
      </c>
      <c r="B2864">
        <v>137230</v>
      </c>
      <c r="C2864">
        <v>137245</v>
      </c>
      <c r="D2864">
        <v>137225</v>
      </c>
      <c r="E2864">
        <v>137240</v>
      </c>
    </row>
    <row r="2865" spans="1:5" x14ac:dyDescent="0.25">
      <c r="A2865" s="2">
        <v>45779.740277777775</v>
      </c>
      <c r="B2865">
        <v>137235</v>
      </c>
      <c r="C2865">
        <v>137250</v>
      </c>
      <c r="D2865">
        <v>137225</v>
      </c>
      <c r="E2865">
        <v>137230</v>
      </c>
    </row>
    <row r="2866" spans="1:5" x14ac:dyDescent="0.25">
      <c r="A2866" s="2">
        <v>45779.739583333336</v>
      </c>
      <c r="B2866">
        <v>137240</v>
      </c>
      <c r="C2866">
        <v>137240</v>
      </c>
      <c r="D2866">
        <v>137205</v>
      </c>
      <c r="E2866">
        <v>137235</v>
      </c>
    </row>
    <row r="2867" spans="1:5" x14ac:dyDescent="0.25">
      <c r="A2867" s="2">
        <v>45779.738888888889</v>
      </c>
      <c r="B2867">
        <v>137215</v>
      </c>
      <c r="C2867">
        <v>137250</v>
      </c>
      <c r="D2867">
        <v>137210</v>
      </c>
      <c r="E2867">
        <v>137235</v>
      </c>
    </row>
    <row r="2868" spans="1:5" x14ac:dyDescent="0.25">
      <c r="A2868" s="2">
        <v>45779.738194444442</v>
      </c>
      <c r="B2868">
        <v>137215</v>
      </c>
      <c r="C2868">
        <v>137225</v>
      </c>
      <c r="D2868">
        <v>137210</v>
      </c>
      <c r="E2868">
        <v>137220</v>
      </c>
    </row>
    <row r="2869" spans="1:5" x14ac:dyDescent="0.25">
      <c r="A2869" s="2">
        <v>45779.737500000003</v>
      </c>
      <c r="B2869">
        <v>137220</v>
      </c>
      <c r="C2869">
        <v>137225</v>
      </c>
      <c r="D2869">
        <v>137205</v>
      </c>
      <c r="E2869">
        <v>137215</v>
      </c>
    </row>
    <row r="2870" spans="1:5" x14ac:dyDescent="0.25">
      <c r="A2870" s="2">
        <v>45779.736805555556</v>
      </c>
      <c r="B2870">
        <v>137220</v>
      </c>
      <c r="C2870">
        <v>137230</v>
      </c>
      <c r="D2870">
        <v>137205</v>
      </c>
      <c r="E2870">
        <v>137220</v>
      </c>
    </row>
    <row r="2871" spans="1:5" x14ac:dyDescent="0.25">
      <c r="A2871" s="2">
        <v>45779.736111111109</v>
      </c>
      <c r="B2871">
        <v>137230</v>
      </c>
      <c r="C2871">
        <v>137235</v>
      </c>
      <c r="D2871">
        <v>137185</v>
      </c>
      <c r="E2871">
        <v>137220</v>
      </c>
    </row>
    <row r="2872" spans="1:5" x14ac:dyDescent="0.25">
      <c r="A2872" s="2">
        <v>45779.73541666667</v>
      </c>
      <c r="B2872">
        <v>137250</v>
      </c>
      <c r="C2872">
        <v>137250</v>
      </c>
      <c r="D2872">
        <v>137230</v>
      </c>
      <c r="E2872">
        <v>137230</v>
      </c>
    </row>
    <row r="2873" spans="1:5" x14ac:dyDescent="0.25">
      <c r="A2873" s="2">
        <v>45779.734722222223</v>
      </c>
      <c r="B2873">
        <v>137225</v>
      </c>
      <c r="C2873">
        <v>137250</v>
      </c>
      <c r="D2873">
        <v>137225</v>
      </c>
      <c r="E2873">
        <v>137250</v>
      </c>
    </row>
    <row r="2874" spans="1:5" x14ac:dyDescent="0.25">
      <c r="A2874" s="2">
        <v>45779.734027777777</v>
      </c>
      <c r="B2874">
        <v>137245</v>
      </c>
      <c r="C2874">
        <v>137245</v>
      </c>
      <c r="D2874">
        <v>137225</v>
      </c>
      <c r="E2874">
        <v>137230</v>
      </c>
    </row>
    <row r="2875" spans="1:5" x14ac:dyDescent="0.25">
      <c r="A2875" s="2">
        <v>45779.73333333333</v>
      </c>
      <c r="B2875">
        <v>137230</v>
      </c>
      <c r="C2875">
        <v>137270</v>
      </c>
      <c r="D2875">
        <v>137225</v>
      </c>
      <c r="E2875">
        <v>137240</v>
      </c>
    </row>
    <row r="2876" spans="1:5" x14ac:dyDescent="0.25">
      <c r="A2876" s="2">
        <v>45779.732638888891</v>
      </c>
      <c r="B2876">
        <v>137230</v>
      </c>
      <c r="C2876">
        <v>137250</v>
      </c>
      <c r="D2876">
        <v>137215</v>
      </c>
      <c r="E2876">
        <v>137230</v>
      </c>
    </row>
    <row r="2877" spans="1:5" x14ac:dyDescent="0.25">
      <c r="A2877" s="2">
        <v>45779.731944444444</v>
      </c>
      <c r="B2877">
        <v>137230</v>
      </c>
      <c r="C2877">
        <v>137245</v>
      </c>
      <c r="D2877">
        <v>137220</v>
      </c>
      <c r="E2877">
        <v>137235</v>
      </c>
    </row>
    <row r="2878" spans="1:5" x14ac:dyDescent="0.25">
      <c r="A2878" s="2">
        <v>45779.731249999997</v>
      </c>
      <c r="B2878">
        <v>137235</v>
      </c>
      <c r="C2878">
        <v>137245</v>
      </c>
      <c r="D2878">
        <v>137220</v>
      </c>
      <c r="E2878">
        <v>137230</v>
      </c>
    </row>
    <row r="2879" spans="1:5" x14ac:dyDescent="0.25">
      <c r="A2879" s="2">
        <v>45779.730555555558</v>
      </c>
      <c r="B2879">
        <v>137235</v>
      </c>
      <c r="C2879">
        <v>137250</v>
      </c>
      <c r="D2879">
        <v>137225</v>
      </c>
      <c r="E2879">
        <v>137235</v>
      </c>
    </row>
    <row r="2880" spans="1:5" x14ac:dyDescent="0.25">
      <c r="A2880" s="2">
        <v>45779.729861111111</v>
      </c>
      <c r="B2880">
        <v>137180</v>
      </c>
      <c r="C2880">
        <v>137305</v>
      </c>
      <c r="D2880">
        <v>137165</v>
      </c>
      <c r="E2880">
        <v>137235</v>
      </c>
    </row>
    <row r="2881" spans="1:5" x14ac:dyDescent="0.25">
      <c r="A2881" s="2">
        <v>45779.729166666664</v>
      </c>
      <c r="B2881">
        <v>137185</v>
      </c>
      <c r="C2881">
        <v>137215</v>
      </c>
      <c r="D2881">
        <v>137165</v>
      </c>
      <c r="E2881">
        <v>137185</v>
      </c>
    </row>
    <row r="2882" spans="1:5" x14ac:dyDescent="0.25">
      <c r="A2882" s="2">
        <v>45779.728472222225</v>
      </c>
      <c r="B2882">
        <v>137200</v>
      </c>
      <c r="C2882">
        <v>137205</v>
      </c>
      <c r="D2882">
        <v>137175</v>
      </c>
      <c r="E2882">
        <v>137190</v>
      </c>
    </row>
    <row r="2883" spans="1:5" x14ac:dyDescent="0.25">
      <c r="A2883" s="2">
        <v>45779.727777777778</v>
      </c>
      <c r="B2883">
        <v>137205</v>
      </c>
      <c r="C2883">
        <v>137220</v>
      </c>
      <c r="D2883">
        <v>137190</v>
      </c>
      <c r="E2883">
        <v>137200</v>
      </c>
    </row>
    <row r="2884" spans="1:5" x14ac:dyDescent="0.25">
      <c r="A2884" s="2">
        <v>45779.727083333331</v>
      </c>
      <c r="B2884">
        <v>137205</v>
      </c>
      <c r="C2884">
        <v>137215</v>
      </c>
      <c r="D2884">
        <v>137200</v>
      </c>
      <c r="E2884">
        <v>137210</v>
      </c>
    </row>
    <row r="2885" spans="1:5" x14ac:dyDescent="0.25">
      <c r="A2885" s="2">
        <v>45779.726388888892</v>
      </c>
      <c r="B2885">
        <v>137210</v>
      </c>
      <c r="C2885">
        <v>137225</v>
      </c>
      <c r="D2885">
        <v>137190</v>
      </c>
      <c r="E2885">
        <v>137210</v>
      </c>
    </row>
    <row r="2886" spans="1:5" x14ac:dyDescent="0.25">
      <c r="A2886" s="2">
        <v>45779.725694444445</v>
      </c>
      <c r="B2886">
        <v>137235</v>
      </c>
      <c r="C2886">
        <v>137245</v>
      </c>
      <c r="D2886">
        <v>137200</v>
      </c>
      <c r="E2886">
        <v>137205</v>
      </c>
    </row>
    <row r="2887" spans="1:5" x14ac:dyDescent="0.25">
      <c r="A2887" s="2">
        <v>45779.724999999999</v>
      </c>
      <c r="B2887">
        <v>137220</v>
      </c>
      <c r="C2887">
        <v>137240</v>
      </c>
      <c r="D2887">
        <v>137200</v>
      </c>
      <c r="E2887">
        <v>137235</v>
      </c>
    </row>
    <row r="2888" spans="1:5" x14ac:dyDescent="0.25">
      <c r="A2888" s="2">
        <v>45779.724305555559</v>
      </c>
      <c r="B2888">
        <v>137230</v>
      </c>
      <c r="C2888">
        <v>137235</v>
      </c>
      <c r="D2888">
        <v>137215</v>
      </c>
      <c r="E2888">
        <v>137220</v>
      </c>
    </row>
    <row r="2889" spans="1:5" x14ac:dyDescent="0.25">
      <c r="A2889" s="2">
        <v>45779.723611111112</v>
      </c>
      <c r="B2889">
        <v>137220</v>
      </c>
      <c r="C2889">
        <v>137235</v>
      </c>
      <c r="D2889">
        <v>137210</v>
      </c>
      <c r="E2889">
        <v>137225</v>
      </c>
    </row>
    <row r="2890" spans="1:5" x14ac:dyDescent="0.25">
      <c r="A2890" s="2">
        <v>45779.722916666666</v>
      </c>
      <c r="B2890">
        <v>137170</v>
      </c>
      <c r="C2890">
        <v>137255</v>
      </c>
      <c r="D2890">
        <v>137165</v>
      </c>
      <c r="E2890">
        <v>137225</v>
      </c>
    </row>
    <row r="2891" spans="1:5" x14ac:dyDescent="0.25">
      <c r="A2891" s="2">
        <v>45779.722222222219</v>
      </c>
      <c r="B2891">
        <v>137160</v>
      </c>
      <c r="C2891">
        <v>137195</v>
      </c>
      <c r="D2891">
        <v>137150</v>
      </c>
      <c r="E2891">
        <v>137170</v>
      </c>
    </row>
    <row r="2892" spans="1:5" x14ac:dyDescent="0.25">
      <c r="A2892" s="2">
        <v>45779.72152777778</v>
      </c>
      <c r="B2892">
        <v>137155</v>
      </c>
      <c r="C2892">
        <v>137180</v>
      </c>
      <c r="D2892">
        <v>137150</v>
      </c>
      <c r="E2892">
        <v>137155</v>
      </c>
    </row>
    <row r="2893" spans="1:5" x14ac:dyDescent="0.25">
      <c r="A2893" s="2">
        <v>45779.720833333333</v>
      </c>
      <c r="B2893">
        <v>137130</v>
      </c>
      <c r="C2893">
        <v>137175</v>
      </c>
      <c r="D2893">
        <v>137125</v>
      </c>
      <c r="E2893">
        <v>137160</v>
      </c>
    </row>
    <row r="2894" spans="1:5" x14ac:dyDescent="0.25">
      <c r="A2894" s="2">
        <v>45779.720138888886</v>
      </c>
      <c r="B2894">
        <v>137130</v>
      </c>
      <c r="C2894">
        <v>137140</v>
      </c>
      <c r="D2894">
        <v>137115</v>
      </c>
      <c r="E2894">
        <v>137130</v>
      </c>
    </row>
    <row r="2895" spans="1:5" x14ac:dyDescent="0.25">
      <c r="A2895" s="2">
        <v>45779.719444444447</v>
      </c>
      <c r="B2895">
        <v>137120</v>
      </c>
      <c r="C2895">
        <v>137130</v>
      </c>
      <c r="D2895">
        <v>137105</v>
      </c>
      <c r="E2895">
        <v>137130</v>
      </c>
    </row>
    <row r="2896" spans="1:5" x14ac:dyDescent="0.25">
      <c r="A2896" s="2">
        <v>45779.71875</v>
      </c>
      <c r="B2896">
        <v>137115</v>
      </c>
      <c r="C2896">
        <v>137140</v>
      </c>
      <c r="D2896">
        <v>137100</v>
      </c>
      <c r="E2896">
        <v>137120</v>
      </c>
    </row>
    <row r="2897" spans="1:5" x14ac:dyDescent="0.25">
      <c r="A2897" s="2">
        <v>45779.718055555553</v>
      </c>
      <c r="B2897">
        <v>137090</v>
      </c>
      <c r="C2897">
        <v>137120</v>
      </c>
      <c r="D2897">
        <v>137080</v>
      </c>
      <c r="E2897">
        <v>137110</v>
      </c>
    </row>
    <row r="2898" spans="1:5" x14ac:dyDescent="0.25">
      <c r="A2898" s="2">
        <v>45779.717361111114</v>
      </c>
      <c r="B2898">
        <v>137080</v>
      </c>
      <c r="C2898">
        <v>137105</v>
      </c>
      <c r="D2898">
        <v>137060</v>
      </c>
      <c r="E2898">
        <v>137095</v>
      </c>
    </row>
    <row r="2899" spans="1:5" x14ac:dyDescent="0.25">
      <c r="A2899" s="2">
        <v>45779.716666666667</v>
      </c>
      <c r="B2899">
        <v>137050</v>
      </c>
      <c r="C2899">
        <v>137085</v>
      </c>
      <c r="D2899">
        <v>137040</v>
      </c>
      <c r="E2899">
        <v>137085</v>
      </c>
    </row>
    <row r="2900" spans="1:5" x14ac:dyDescent="0.25">
      <c r="A2900" s="2">
        <v>45779.71597222222</v>
      </c>
      <c r="B2900">
        <v>137070</v>
      </c>
      <c r="C2900">
        <v>137070</v>
      </c>
      <c r="D2900">
        <v>137040</v>
      </c>
      <c r="E2900">
        <v>137055</v>
      </c>
    </row>
    <row r="2901" spans="1:5" x14ac:dyDescent="0.25">
      <c r="A2901" s="2">
        <v>45779.715277777781</v>
      </c>
      <c r="B2901">
        <v>137045</v>
      </c>
      <c r="C2901">
        <v>137105</v>
      </c>
      <c r="D2901">
        <v>137025</v>
      </c>
      <c r="E2901">
        <v>137070</v>
      </c>
    </row>
    <row r="2902" spans="1:5" x14ac:dyDescent="0.25">
      <c r="A2902" s="2">
        <v>45779.714583333334</v>
      </c>
      <c r="B2902">
        <v>137025</v>
      </c>
      <c r="C2902">
        <v>137055</v>
      </c>
      <c r="D2902">
        <v>137025</v>
      </c>
      <c r="E2902">
        <v>137050</v>
      </c>
    </row>
    <row r="2903" spans="1:5" x14ac:dyDescent="0.25">
      <c r="A2903" s="2">
        <v>45779.713888888888</v>
      </c>
      <c r="B2903">
        <v>137020</v>
      </c>
      <c r="C2903">
        <v>137030</v>
      </c>
      <c r="D2903">
        <v>136990</v>
      </c>
      <c r="E2903">
        <v>137025</v>
      </c>
    </row>
    <row r="2904" spans="1:5" x14ac:dyDescent="0.25">
      <c r="A2904" s="2">
        <v>45779.713194444441</v>
      </c>
      <c r="B2904">
        <v>137035</v>
      </c>
      <c r="C2904">
        <v>137070</v>
      </c>
      <c r="D2904">
        <v>137020</v>
      </c>
      <c r="E2904">
        <v>137020</v>
      </c>
    </row>
    <row r="2905" spans="1:5" x14ac:dyDescent="0.25">
      <c r="A2905" s="2">
        <v>45779.712500000001</v>
      </c>
      <c r="B2905">
        <v>137025</v>
      </c>
      <c r="C2905">
        <v>137060</v>
      </c>
      <c r="D2905">
        <v>137020</v>
      </c>
      <c r="E2905">
        <v>137035</v>
      </c>
    </row>
    <row r="2906" spans="1:5" x14ac:dyDescent="0.25">
      <c r="A2906" s="2">
        <v>45779.711805555555</v>
      </c>
      <c r="B2906">
        <v>137025</v>
      </c>
      <c r="C2906">
        <v>137045</v>
      </c>
      <c r="D2906">
        <v>137015</v>
      </c>
      <c r="E2906">
        <v>137025</v>
      </c>
    </row>
    <row r="2907" spans="1:5" x14ac:dyDescent="0.25">
      <c r="A2907" s="2">
        <v>45779.711111111108</v>
      </c>
      <c r="B2907">
        <v>137030</v>
      </c>
      <c r="C2907">
        <v>137045</v>
      </c>
      <c r="D2907">
        <v>137010</v>
      </c>
      <c r="E2907">
        <v>137030</v>
      </c>
    </row>
    <row r="2908" spans="1:5" x14ac:dyDescent="0.25">
      <c r="A2908" s="2">
        <v>45779.710416666669</v>
      </c>
      <c r="B2908">
        <v>137005</v>
      </c>
      <c r="C2908">
        <v>137055</v>
      </c>
      <c r="D2908">
        <v>137005</v>
      </c>
      <c r="E2908">
        <v>137035</v>
      </c>
    </row>
    <row r="2909" spans="1:5" x14ac:dyDescent="0.25">
      <c r="A2909" s="2">
        <v>45779.709722222222</v>
      </c>
      <c r="B2909">
        <v>137020</v>
      </c>
      <c r="C2909">
        <v>137025</v>
      </c>
      <c r="D2909">
        <v>136985</v>
      </c>
      <c r="E2909">
        <v>137010</v>
      </c>
    </row>
    <row r="2910" spans="1:5" x14ac:dyDescent="0.25">
      <c r="A2910" s="2">
        <v>45779.709027777775</v>
      </c>
      <c r="B2910">
        <v>137040</v>
      </c>
      <c r="C2910">
        <v>137045</v>
      </c>
      <c r="D2910">
        <v>137005</v>
      </c>
      <c r="E2910">
        <v>137020</v>
      </c>
    </row>
    <row r="2911" spans="1:5" x14ac:dyDescent="0.25">
      <c r="A2911" s="2">
        <v>45779.708333333336</v>
      </c>
      <c r="B2911">
        <v>137030</v>
      </c>
      <c r="C2911">
        <v>137070</v>
      </c>
      <c r="D2911">
        <v>137010</v>
      </c>
      <c r="E2911">
        <v>137040</v>
      </c>
    </row>
    <row r="2912" spans="1:5" x14ac:dyDescent="0.25">
      <c r="A2912" s="2">
        <v>45779.707638888889</v>
      </c>
      <c r="B2912">
        <v>137050</v>
      </c>
      <c r="C2912">
        <v>137060</v>
      </c>
      <c r="D2912">
        <v>137020</v>
      </c>
      <c r="E2912">
        <v>137035</v>
      </c>
    </row>
    <row r="2913" spans="1:5" x14ac:dyDescent="0.25">
      <c r="A2913" s="2">
        <v>45779.706944444442</v>
      </c>
      <c r="B2913">
        <v>137075</v>
      </c>
      <c r="C2913">
        <v>137075</v>
      </c>
      <c r="D2913">
        <v>137040</v>
      </c>
      <c r="E2913">
        <v>137045</v>
      </c>
    </row>
    <row r="2914" spans="1:5" x14ac:dyDescent="0.25">
      <c r="A2914" s="2">
        <v>45779.706250000003</v>
      </c>
      <c r="B2914">
        <v>137080</v>
      </c>
      <c r="C2914">
        <v>137090</v>
      </c>
      <c r="D2914">
        <v>137055</v>
      </c>
      <c r="E2914">
        <v>137075</v>
      </c>
    </row>
    <row r="2915" spans="1:5" x14ac:dyDescent="0.25">
      <c r="A2915" s="2">
        <v>45779.705555555556</v>
      </c>
      <c r="B2915">
        <v>137040</v>
      </c>
      <c r="C2915">
        <v>137090</v>
      </c>
      <c r="D2915">
        <v>137040</v>
      </c>
      <c r="E2915">
        <v>137075</v>
      </c>
    </row>
    <row r="2916" spans="1:5" x14ac:dyDescent="0.25">
      <c r="A2916" s="2">
        <v>45779.704861111109</v>
      </c>
      <c r="B2916">
        <v>137120</v>
      </c>
      <c r="C2916">
        <v>137130</v>
      </c>
      <c r="D2916">
        <v>137030</v>
      </c>
      <c r="E2916">
        <v>137040</v>
      </c>
    </row>
    <row r="2917" spans="1:5" x14ac:dyDescent="0.25">
      <c r="A2917" s="2">
        <v>45779.70416666667</v>
      </c>
      <c r="B2917">
        <v>137150</v>
      </c>
      <c r="C2917">
        <v>137170</v>
      </c>
      <c r="D2917">
        <v>137120</v>
      </c>
      <c r="E2917">
        <v>137125</v>
      </c>
    </row>
    <row r="2918" spans="1:5" x14ac:dyDescent="0.25">
      <c r="A2918" s="2">
        <v>45779.703472222223</v>
      </c>
      <c r="B2918">
        <v>137120</v>
      </c>
      <c r="C2918">
        <v>137160</v>
      </c>
      <c r="D2918">
        <v>137120</v>
      </c>
      <c r="E2918">
        <v>137145</v>
      </c>
    </row>
    <row r="2919" spans="1:5" x14ac:dyDescent="0.25">
      <c r="A2919" s="2">
        <v>45779.702777777777</v>
      </c>
      <c r="B2919">
        <v>137125</v>
      </c>
      <c r="C2919">
        <v>137145</v>
      </c>
      <c r="D2919">
        <v>137100</v>
      </c>
      <c r="E2919">
        <v>137120</v>
      </c>
    </row>
    <row r="2920" spans="1:5" x14ac:dyDescent="0.25">
      <c r="A2920" s="2">
        <v>45779.70208333333</v>
      </c>
      <c r="B2920">
        <v>137120</v>
      </c>
      <c r="C2920">
        <v>137130</v>
      </c>
      <c r="D2920">
        <v>137085</v>
      </c>
      <c r="E2920">
        <v>137120</v>
      </c>
    </row>
    <row r="2921" spans="1:5" x14ac:dyDescent="0.25">
      <c r="A2921" s="2">
        <v>45779.701388888891</v>
      </c>
      <c r="B2921">
        <v>137150</v>
      </c>
      <c r="C2921">
        <v>137185</v>
      </c>
      <c r="D2921">
        <v>137105</v>
      </c>
      <c r="E2921">
        <v>137120</v>
      </c>
    </row>
    <row r="2922" spans="1:5" x14ac:dyDescent="0.25">
      <c r="A2922" s="2">
        <v>45779.700694444444</v>
      </c>
      <c r="B2922">
        <v>137105</v>
      </c>
      <c r="C2922">
        <v>137160</v>
      </c>
      <c r="D2922">
        <v>137075</v>
      </c>
      <c r="E2922">
        <v>137150</v>
      </c>
    </row>
    <row r="2923" spans="1:5" x14ac:dyDescent="0.25">
      <c r="A2923" s="2">
        <v>45779.7</v>
      </c>
      <c r="B2923">
        <v>137115</v>
      </c>
      <c r="C2923">
        <v>137120</v>
      </c>
      <c r="D2923">
        <v>137090</v>
      </c>
      <c r="E2923">
        <v>137105</v>
      </c>
    </row>
    <row r="2924" spans="1:5" x14ac:dyDescent="0.25">
      <c r="A2924" s="2">
        <v>45779.699305555558</v>
      </c>
      <c r="B2924">
        <v>137085</v>
      </c>
      <c r="C2924">
        <v>137120</v>
      </c>
      <c r="D2924">
        <v>137080</v>
      </c>
      <c r="E2924">
        <v>137120</v>
      </c>
    </row>
    <row r="2925" spans="1:5" x14ac:dyDescent="0.25">
      <c r="A2925" s="2">
        <v>45779.698611111111</v>
      </c>
      <c r="B2925">
        <v>137105</v>
      </c>
      <c r="C2925">
        <v>137110</v>
      </c>
      <c r="D2925">
        <v>137055</v>
      </c>
      <c r="E2925">
        <v>137085</v>
      </c>
    </row>
    <row r="2926" spans="1:5" x14ac:dyDescent="0.25">
      <c r="A2926" s="2">
        <v>45779.697916666664</v>
      </c>
      <c r="B2926">
        <v>137160</v>
      </c>
      <c r="C2926">
        <v>137160</v>
      </c>
      <c r="D2926">
        <v>137085</v>
      </c>
      <c r="E2926">
        <v>137100</v>
      </c>
    </row>
    <row r="2927" spans="1:5" x14ac:dyDescent="0.25">
      <c r="A2927" s="2">
        <v>45779.697222222225</v>
      </c>
      <c r="B2927">
        <v>137135</v>
      </c>
      <c r="C2927">
        <v>137175</v>
      </c>
      <c r="D2927">
        <v>137135</v>
      </c>
      <c r="E2927">
        <v>137155</v>
      </c>
    </row>
    <row r="2928" spans="1:5" x14ac:dyDescent="0.25">
      <c r="A2928" s="2">
        <v>45779.696527777778</v>
      </c>
      <c r="B2928">
        <v>137140</v>
      </c>
      <c r="C2928">
        <v>137165</v>
      </c>
      <c r="D2928">
        <v>137125</v>
      </c>
      <c r="E2928">
        <v>137135</v>
      </c>
    </row>
    <row r="2929" spans="1:5" x14ac:dyDescent="0.25">
      <c r="A2929" s="2">
        <v>45779.695833333331</v>
      </c>
      <c r="B2929">
        <v>137110</v>
      </c>
      <c r="C2929">
        <v>137150</v>
      </c>
      <c r="D2929">
        <v>137085</v>
      </c>
      <c r="E2929">
        <v>137140</v>
      </c>
    </row>
    <row r="2930" spans="1:5" x14ac:dyDescent="0.25">
      <c r="A2930" s="2">
        <v>45779.695138888892</v>
      </c>
      <c r="B2930">
        <v>137130</v>
      </c>
      <c r="C2930">
        <v>137170</v>
      </c>
      <c r="D2930">
        <v>137105</v>
      </c>
      <c r="E2930">
        <v>137110</v>
      </c>
    </row>
    <row r="2931" spans="1:5" x14ac:dyDescent="0.25">
      <c r="A2931" s="2">
        <v>45779.694444444445</v>
      </c>
      <c r="B2931">
        <v>137130</v>
      </c>
      <c r="C2931">
        <v>137135</v>
      </c>
      <c r="D2931">
        <v>137095</v>
      </c>
      <c r="E2931">
        <v>137130</v>
      </c>
    </row>
    <row r="2932" spans="1:5" x14ac:dyDescent="0.25">
      <c r="A2932" s="2">
        <v>45779.693749999999</v>
      </c>
      <c r="B2932">
        <v>137155</v>
      </c>
      <c r="C2932">
        <v>137165</v>
      </c>
      <c r="D2932">
        <v>137120</v>
      </c>
      <c r="E2932">
        <v>137130</v>
      </c>
    </row>
    <row r="2933" spans="1:5" x14ac:dyDescent="0.25">
      <c r="A2933" s="2">
        <v>45779.693055555559</v>
      </c>
      <c r="B2933">
        <v>137135</v>
      </c>
      <c r="C2933">
        <v>137200</v>
      </c>
      <c r="D2933">
        <v>137120</v>
      </c>
      <c r="E2933">
        <v>137160</v>
      </c>
    </row>
    <row r="2934" spans="1:5" x14ac:dyDescent="0.25">
      <c r="A2934" s="2">
        <v>45779.692361111112</v>
      </c>
      <c r="B2934">
        <v>137135</v>
      </c>
      <c r="C2934">
        <v>137170</v>
      </c>
      <c r="D2934">
        <v>137105</v>
      </c>
      <c r="E2934">
        <v>137130</v>
      </c>
    </row>
    <row r="2935" spans="1:5" x14ac:dyDescent="0.25">
      <c r="A2935" s="2">
        <v>45779.691666666666</v>
      </c>
      <c r="B2935">
        <v>137160</v>
      </c>
      <c r="C2935">
        <v>137175</v>
      </c>
      <c r="D2935">
        <v>137130</v>
      </c>
      <c r="E2935">
        <v>137130</v>
      </c>
    </row>
    <row r="2936" spans="1:5" x14ac:dyDescent="0.25">
      <c r="A2936" s="2">
        <v>45779.690972222219</v>
      </c>
      <c r="B2936">
        <v>137065</v>
      </c>
      <c r="C2936">
        <v>137165</v>
      </c>
      <c r="D2936">
        <v>137055</v>
      </c>
      <c r="E2936">
        <v>137155</v>
      </c>
    </row>
    <row r="2937" spans="1:5" x14ac:dyDescent="0.25">
      <c r="A2937" s="2">
        <v>45779.69027777778</v>
      </c>
      <c r="B2937">
        <v>137075</v>
      </c>
      <c r="C2937">
        <v>137090</v>
      </c>
      <c r="D2937">
        <v>137045</v>
      </c>
      <c r="E2937">
        <v>137065</v>
      </c>
    </row>
    <row r="2938" spans="1:5" x14ac:dyDescent="0.25">
      <c r="A2938" s="2">
        <v>45779.689583333333</v>
      </c>
      <c r="B2938">
        <v>137085</v>
      </c>
      <c r="C2938">
        <v>137095</v>
      </c>
      <c r="D2938">
        <v>137055</v>
      </c>
      <c r="E2938">
        <v>137070</v>
      </c>
    </row>
    <row r="2939" spans="1:5" x14ac:dyDescent="0.25">
      <c r="A2939" s="2">
        <v>45779.688888888886</v>
      </c>
      <c r="B2939">
        <v>137100</v>
      </c>
      <c r="C2939">
        <v>137105</v>
      </c>
      <c r="D2939">
        <v>137075</v>
      </c>
      <c r="E2939">
        <v>137080</v>
      </c>
    </row>
    <row r="2940" spans="1:5" x14ac:dyDescent="0.25">
      <c r="A2940" s="2">
        <v>45779.688194444447</v>
      </c>
      <c r="B2940">
        <v>137100</v>
      </c>
      <c r="C2940">
        <v>137105</v>
      </c>
      <c r="D2940">
        <v>137075</v>
      </c>
      <c r="E2940">
        <v>137095</v>
      </c>
    </row>
    <row r="2941" spans="1:5" x14ac:dyDescent="0.25">
      <c r="A2941" s="2">
        <v>45779.6875</v>
      </c>
      <c r="B2941">
        <v>137085</v>
      </c>
      <c r="C2941">
        <v>137115</v>
      </c>
      <c r="D2941">
        <v>137025</v>
      </c>
      <c r="E2941">
        <v>137100</v>
      </c>
    </row>
    <row r="2942" spans="1:5" x14ac:dyDescent="0.25">
      <c r="A2942" s="2">
        <v>45779.686805555553</v>
      </c>
      <c r="B2942">
        <v>137080</v>
      </c>
      <c r="C2942">
        <v>137110</v>
      </c>
      <c r="D2942">
        <v>137075</v>
      </c>
      <c r="E2942">
        <v>137085</v>
      </c>
    </row>
    <row r="2943" spans="1:5" x14ac:dyDescent="0.25">
      <c r="A2943" s="2">
        <v>45779.686111111114</v>
      </c>
      <c r="B2943">
        <v>137070</v>
      </c>
      <c r="C2943">
        <v>137125</v>
      </c>
      <c r="D2943">
        <v>137060</v>
      </c>
      <c r="E2943">
        <v>137085</v>
      </c>
    </row>
    <row r="2944" spans="1:5" x14ac:dyDescent="0.25">
      <c r="A2944" s="2">
        <v>45779.685416666667</v>
      </c>
      <c r="B2944">
        <v>137085</v>
      </c>
      <c r="C2944">
        <v>137100</v>
      </c>
      <c r="D2944">
        <v>137050</v>
      </c>
      <c r="E2944">
        <v>137065</v>
      </c>
    </row>
    <row r="2945" spans="1:5" x14ac:dyDescent="0.25">
      <c r="A2945" s="2">
        <v>45779.68472222222</v>
      </c>
      <c r="B2945">
        <v>137075</v>
      </c>
      <c r="C2945">
        <v>137090</v>
      </c>
      <c r="D2945">
        <v>137055</v>
      </c>
      <c r="E2945">
        <v>137080</v>
      </c>
    </row>
    <row r="2946" spans="1:5" x14ac:dyDescent="0.25">
      <c r="A2946" s="2">
        <v>45779.684027777781</v>
      </c>
      <c r="B2946">
        <v>137055</v>
      </c>
      <c r="C2946">
        <v>137115</v>
      </c>
      <c r="D2946">
        <v>137050</v>
      </c>
      <c r="E2946">
        <v>137070</v>
      </c>
    </row>
    <row r="2947" spans="1:5" x14ac:dyDescent="0.25">
      <c r="A2947" s="2">
        <v>45779.683333333334</v>
      </c>
      <c r="B2947">
        <v>137045</v>
      </c>
      <c r="C2947">
        <v>137085</v>
      </c>
      <c r="D2947">
        <v>137035</v>
      </c>
      <c r="E2947">
        <v>137055</v>
      </c>
    </row>
    <row r="2948" spans="1:5" x14ac:dyDescent="0.25">
      <c r="A2948" s="2">
        <v>45779.682638888888</v>
      </c>
      <c r="B2948">
        <v>137030</v>
      </c>
      <c r="C2948">
        <v>137050</v>
      </c>
      <c r="D2948">
        <v>137010</v>
      </c>
      <c r="E2948">
        <v>137050</v>
      </c>
    </row>
    <row r="2949" spans="1:5" x14ac:dyDescent="0.25">
      <c r="A2949" s="2">
        <v>45779.681944444441</v>
      </c>
      <c r="B2949">
        <v>137015</v>
      </c>
      <c r="C2949">
        <v>137035</v>
      </c>
      <c r="D2949">
        <v>137015</v>
      </c>
      <c r="E2949">
        <v>137030</v>
      </c>
    </row>
    <row r="2950" spans="1:5" x14ac:dyDescent="0.25">
      <c r="A2950" s="2">
        <v>45779.681250000001</v>
      </c>
      <c r="B2950">
        <v>137050</v>
      </c>
      <c r="C2950">
        <v>137060</v>
      </c>
      <c r="D2950">
        <v>137010</v>
      </c>
      <c r="E2950">
        <v>137015</v>
      </c>
    </row>
    <row r="2951" spans="1:5" x14ac:dyDescent="0.25">
      <c r="A2951" s="2">
        <v>45779.680555555555</v>
      </c>
      <c r="B2951">
        <v>137045</v>
      </c>
      <c r="C2951">
        <v>137095</v>
      </c>
      <c r="D2951">
        <v>137035</v>
      </c>
      <c r="E2951">
        <v>137045</v>
      </c>
    </row>
    <row r="2952" spans="1:5" x14ac:dyDescent="0.25">
      <c r="A2952" s="2">
        <v>45779.679861111108</v>
      </c>
      <c r="B2952">
        <v>137060</v>
      </c>
      <c r="C2952">
        <v>137070</v>
      </c>
      <c r="D2952">
        <v>137035</v>
      </c>
      <c r="E2952">
        <v>137045</v>
      </c>
    </row>
    <row r="2953" spans="1:5" x14ac:dyDescent="0.25">
      <c r="A2953" s="2">
        <v>45779.679166666669</v>
      </c>
      <c r="B2953">
        <v>136950</v>
      </c>
      <c r="C2953">
        <v>137065</v>
      </c>
      <c r="D2953">
        <v>136930</v>
      </c>
      <c r="E2953">
        <v>137065</v>
      </c>
    </row>
    <row r="2954" spans="1:5" x14ac:dyDescent="0.25">
      <c r="A2954" s="2">
        <v>45779.678472222222</v>
      </c>
      <c r="B2954">
        <v>136920</v>
      </c>
      <c r="C2954">
        <v>136960</v>
      </c>
      <c r="D2954">
        <v>136910</v>
      </c>
      <c r="E2954">
        <v>136945</v>
      </c>
    </row>
    <row r="2955" spans="1:5" x14ac:dyDescent="0.25">
      <c r="A2955" s="2">
        <v>45779.677777777775</v>
      </c>
      <c r="B2955">
        <v>136930</v>
      </c>
      <c r="C2955">
        <v>136935</v>
      </c>
      <c r="D2955">
        <v>136920</v>
      </c>
      <c r="E2955">
        <v>136925</v>
      </c>
    </row>
    <row r="2956" spans="1:5" x14ac:dyDescent="0.25">
      <c r="A2956" s="2">
        <v>45779.677083333336</v>
      </c>
      <c r="B2956">
        <v>136940</v>
      </c>
      <c r="C2956">
        <v>136945</v>
      </c>
      <c r="D2956">
        <v>136905</v>
      </c>
      <c r="E2956">
        <v>136925</v>
      </c>
    </row>
    <row r="2957" spans="1:5" x14ac:dyDescent="0.25">
      <c r="A2957" s="2">
        <v>45779.676388888889</v>
      </c>
      <c r="B2957">
        <v>136950</v>
      </c>
      <c r="C2957">
        <v>136970</v>
      </c>
      <c r="D2957">
        <v>136935</v>
      </c>
      <c r="E2957">
        <v>136940</v>
      </c>
    </row>
    <row r="2958" spans="1:5" x14ac:dyDescent="0.25">
      <c r="A2958" s="2">
        <v>45779.675694444442</v>
      </c>
      <c r="B2958">
        <v>136900</v>
      </c>
      <c r="C2958">
        <v>136965</v>
      </c>
      <c r="D2958">
        <v>136900</v>
      </c>
      <c r="E2958">
        <v>136950</v>
      </c>
    </row>
    <row r="2959" spans="1:5" x14ac:dyDescent="0.25">
      <c r="A2959" s="2">
        <v>45779.675000000003</v>
      </c>
      <c r="B2959">
        <v>136910</v>
      </c>
      <c r="C2959">
        <v>136960</v>
      </c>
      <c r="D2959">
        <v>136900</v>
      </c>
      <c r="E2959">
        <v>136905</v>
      </c>
    </row>
    <row r="2960" spans="1:5" x14ac:dyDescent="0.25">
      <c r="A2960" s="2">
        <v>45779.674305555556</v>
      </c>
      <c r="B2960">
        <v>136910</v>
      </c>
      <c r="C2960">
        <v>136940</v>
      </c>
      <c r="D2960">
        <v>136895</v>
      </c>
      <c r="E2960">
        <v>136910</v>
      </c>
    </row>
    <row r="2961" spans="1:5" x14ac:dyDescent="0.25">
      <c r="A2961" s="2">
        <v>45779.673611111109</v>
      </c>
      <c r="B2961">
        <v>136885</v>
      </c>
      <c r="C2961">
        <v>136920</v>
      </c>
      <c r="D2961">
        <v>136880</v>
      </c>
      <c r="E2961">
        <v>136910</v>
      </c>
    </row>
    <row r="2962" spans="1:5" x14ac:dyDescent="0.25">
      <c r="A2962" s="2">
        <v>45779.67291666667</v>
      </c>
      <c r="B2962">
        <v>136905</v>
      </c>
      <c r="C2962">
        <v>136920</v>
      </c>
      <c r="D2962">
        <v>136885</v>
      </c>
      <c r="E2962">
        <v>136885</v>
      </c>
    </row>
    <row r="2963" spans="1:5" x14ac:dyDescent="0.25">
      <c r="A2963" s="2">
        <v>45779.672222222223</v>
      </c>
      <c r="B2963">
        <v>136885</v>
      </c>
      <c r="C2963">
        <v>136920</v>
      </c>
      <c r="D2963">
        <v>136875</v>
      </c>
      <c r="E2963">
        <v>136905</v>
      </c>
    </row>
    <row r="2964" spans="1:5" x14ac:dyDescent="0.25">
      <c r="A2964" s="2">
        <v>45779.671527777777</v>
      </c>
      <c r="B2964">
        <v>136845</v>
      </c>
      <c r="C2964">
        <v>136900</v>
      </c>
      <c r="D2964">
        <v>136845</v>
      </c>
      <c r="E2964">
        <v>136885</v>
      </c>
    </row>
    <row r="2965" spans="1:5" x14ac:dyDescent="0.25">
      <c r="A2965" s="2">
        <v>45779.67083333333</v>
      </c>
      <c r="B2965">
        <v>136830</v>
      </c>
      <c r="C2965">
        <v>136885</v>
      </c>
      <c r="D2965">
        <v>136815</v>
      </c>
      <c r="E2965">
        <v>136850</v>
      </c>
    </row>
    <row r="2966" spans="1:5" x14ac:dyDescent="0.25">
      <c r="A2966" s="2">
        <v>45779.670138888891</v>
      </c>
      <c r="B2966">
        <v>136805</v>
      </c>
      <c r="C2966">
        <v>136835</v>
      </c>
      <c r="D2966">
        <v>136770</v>
      </c>
      <c r="E2966">
        <v>136830</v>
      </c>
    </row>
    <row r="2967" spans="1:5" x14ac:dyDescent="0.25">
      <c r="A2967" s="2">
        <v>45779.669444444444</v>
      </c>
      <c r="B2967">
        <v>136810</v>
      </c>
      <c r="C2967">
        <v>136855</v>
      </c>
      <c r="D2967">
        <v>136800</v>
      </c>
      <c r="E2967">
        <v>136805</v>
      </c>
    </row>
    <row r="2968" spans="1:5" x14ac:dyDescent="0.25">
      <c r="A2968" s="2">
        <v>45779.668749999997</v>
      </c>
      <c r="B2968">
        <v>136805</v>
      </c>
      <c r="C2968">
        <v>136815</v>
      </c>
      <c r="D2968">
        <v>136780</v>
      </c>
      <c r="E2968">
        <v>136805</v>
      </c>
    </row>
    <row r="2969" spans="1:5" x14ac:dyDescent="0.25">
      <c r="A2969" s="2">
        <v>45779.668055555558</v>
      </c>
      <c r="B2969">
        <v>136790</v>
      </c>
      <c r="C2969">
        <v>136820</v>
      </c>
      <c r="D2969">
        <v>136775</v>
      </c>
      <c r="E2969">
        <v>136805</v>
      </c>
    </row>
    <row r="2970" spans="1:5" x14ac:dyDescent="0.25">
      <c r="A2970" s="2">
        <v>45779.667361111111</v>
      </c>
      <c r="B2970">
        <v>136750</v>
      </c>
      <c r="C2970">
        <v>136790</v>
      </c>
      <c r="D2970">
        <v>136735</v>
      </c>
      <c r="E2970">
        <v>136785</v>
      </c>
    </row>
    <row r="2971" spans="1:5" x14ac:dyDescent="0.25">
      <c r="A2971" s="2">
        <v>45779.666666666664</v>
      </c>
      <c r="B2971">
        <v>136760</v>
      </c>
      <c r="C2971">
        <v>136775</v>
      </c>
      <c r="D2971">
        <v>136740</v>
      </c>
      <c r="E2971">
        <v>136745</v>
      </c>
    </row>
    <row r="2972" spans="1:5" x14ac:dyDescent="0.25">
      <c r="A2972" s="2">
        <v>45779.665972222225</v>
      </c>
      <c r="B2972">
        <v>136760</v>
      </c>
      <c r="C2972">
        <v>136775</v>
      </c>
      <c r="D2972">
        <v>136750</v>
      </c>
      <c r="E2972">
        <v>136765</v>
      </c>
    </row>
    <row r="2973" spans="1:5" x14ac:dyDescent="0.25">
      <c r="A2973" s="2">
        <v>45779.665277777778</v>
      </c>
      <c r="B2973">
        <v>136770</v>
      </c>
      <c r="C2973">
        <v>136790</v>
      </c>
      <c r="D2973">
        <v>136755</v>
      </c>
      <c r="E2973">
        <v>136760</v>
      </c>
    </row>
    <row r="2974" spans="1:5" x14ac:dyDescent="0.25">
      <c r="A2974" s="2">
        <v>45779.664583333331</v>
      </c>
      <c r="B2974">
        <v>136775</v>
      </c>
      <c r="C2974">
        <v>136795</v>
      </c>
      <c r="D2974">
        <v>136750</v>
      </c>
      <c r="E2974">
        <v>136775</v>
      </c>
    </row>
    <row r="2975" spans="1:5" x14ac:dyDescent="0.25">
      <c r="A2975" s="2">
        <v>45779.663888888892</v>
      </c>
      <c r="B2975">
        <v>136775</v>
      </c>
      <c r="C2975">
        <v>136790</v>
      </c>
      <c r="D2975">
        <v>136735</v>
      </c>
      <c r="E2975">
        <v>136770</v>
      </c>
    </row>
    <row r="2976" spans="1:5" x14ac:dyDescent="0.25">
      <c r="A2976" s="2">
        <v>45779.663194444445</v>
      </c>
      <c r="B2976">
        <v>136780</v>
      </c>
      <c r="C2976">
        <v>136805</v>
      </c>
      <c r="D2976">
        <v>136770</v>
      </c>
      <c r="E2976">
        <v>136780</v>
      </c>
    </row>
    <row r="2977" spans="1:5" x14ac:dyDescent="0.25">
      <c r="A2977" s="2">
        <v>45779.662499999999</v>
      </c>
      <c r="B2977">
        <v>136815</v>
      </c>
      <c r="C2977">
        <v>136825</v>
      </c>
      <c r="D2977">
        <v>136780</v>
      </c>
      <c r="E2977">
        <v>136785</v>
      </c>
    </row>
    <row r="2978" spans="1:5" x14ac:dyDescent="0.25">
      <c r="A2978" s="2">
        <v>45779.661805555559</v>
      </c>
      <c r="B2978">
        <v>136795</v>
      </c>
      <c r="C2978">
        <v>136825</v>
      </c>
      <c r="D2978">
        <v>136775</v>
      </c>
      <c r="E2978">
        <v>136815</v>
      </c>
    </row>
    <row r="2979" spans="1:5" x14ac:dyDescent="0.25">
      <c r="A2979" s="2">
        <v>45779.661111111112</v>
      </c>
      <c r="B2979">
        <v>136775</v>
      </c>
      <c r="C2979">
        <v>136815</v>
      </c>
      <c r="D2979">
        <v>136765</v>
      </c>
      <c r="E2979">
        <v>136790</v>
      </c>
    </row>
    <row r="2980" spans="1:5" x14ac:dyDescent="0.25">
      <c r="A2980" s="2">
        <v>45779.660416666666</v>
      </c>
      <c r="B2980">
        <v>136775</v>
      </c>
      <c r="C2980">
        <v>136815</v>
      </c>
      <c r="D2980">
        <v>136770</v>
      </c>
      <c r="E2980">
        <v>136780</v>
      </c>
    </row>
    <row r="2981" spans="1:5" x14ac:dyDescent="0.25">
      <c r="A2981" s="2">
        <v>45779.659722222219</v>
      </c>
      <c r="B2981">
        <v>136735</v>
      </c>
      <c r="C2981">
        <v>136800</v>
      </c>
      <c r="D2981">
        <v>136735</v>
      </c>
      <c r="E2981">
        <v>136775</v>
      </c>
    </row>
    <row r="2982" spans="1:5" x14ac:dyDescent="0.25">
      <c r="A2982" s="2">
        <v>45779.65902777778</v>
      </c>
      <c r="B2982">
        <v>136725</v>
      </c>
      <c r="C2982">
        <v>136740</v>
      </c>
      <c r="D2982">
        <v>136685</v>
      </c>
      <c r="E2982">
        <v>136735</v>
      </c>
    </row>
    <row r="2983" spans="1:5" x14ac:dyDescent="0.25">
      <c r="A2983" s="2">
        <v>45779.658333333333</v>
      </c>
      <c r="B2983">
        <v>136745</v>
      </c>
      <c r="C2983">
        <v>136755</v>
      </c>
      <c r="D2983">
        <v>136705</v>
      </c>
      <c r="E2983">
        <v>136730</v>
      </c>
    </row>
    <row r="2984" spans="1:5" x14ac:dyDescent="0.25">
      <c r="A2984" s="2">
        <v>45779.657638888886</v>
      </c>
      <c r="B2984">
        <v>136775</v>
      </c>
      <c r="C2984">
        <v>136785</v>
      </c>
      <c r="D2984">
        <v>136725</v>
      </c>
      <c r="E2984">
        <v>136750</v>
      </c>
    </row>
    <row r="2985" spans="1:5" x14ac:dyDescent="0.25">
      <c r="A2985" s="2">
        <v>45779.656944444447</v>
      </c>
      <c r="B2985">
        <v>136780</v>
      </c>
      <c r="C2985">
        <v>136785</v>
      </c>
      <c r="D2985">
        <v>136760</v>
      </c>
      <c r="E2985">
        <v>136775</v>
      </c>
    </row>
    <row r="2986" spans="1:5" x14ac:dyDescent="0.25">
      <c r="A2986" s="2">
        <v>45779.65625</v>
      </c>
      <c r="B2986">
        <v>136805</v>
      </c>
      <c r="C2986">
        <v>136810</v>
      </c>
      <c r="D2986">
        <v>136765</v>
      </c>
      <c r="E2986">
        <v>136775</v>
      </c>
    </row>
    <row r="2987" spans="1:5" x14ac:dyDescent="0.25">
      <c r="A2987" s="2">
        <v>45779.655555555553</v>
      </c>
      <c r="B2987">
        <v>136805</v>
      </c>
      <c r="C2987">
        <v>136825</v>
      </c>
      <c r="D2987">
        <v>136800</v>
      </c>
      <c r="E2987">
        <v>136805</v>
      </c>
    </row>
    <row r="2988" spans="1:5" x14ac:dyDescent="0.25">
      <c r="A2988" s="2">
        <v>45779.654861111114</v>
      </c>
      <c r="B2988">
        <v>136790</v>
      </c>
      <c r="C2988">
        <v>136825</v>
      </c>
      <c r="D2988">
        <v>136785</v>
      </c>
      <c r="E2988">
        <v>136805</v>
      </c>
    </row>
    <row r="2989" spans="1:5" x14ac:dyDescent="0.25">
      <c r="A2989" s="2">
        <v>45779.654166666667</v>
      </c>
      <c r="B2989">
        <v>136805</v>
      </c>
      <c r="C2989">
        <v>136830</v>
      </c>
      <c r="D2989">
        <v>136785</v>
      </c>
      <c r="E2989">
        <v>136795</v>
      </c>
    </row>
    <row r="2990" spans="1:5" x14ac:dyDescent="0.25">
      <c r="A2990" s="2">
        <v>45779.65347222222</v>
      </c>
      <c r="B2990">
        <v>136850</v>
      </c>
      <c r="C2990">
        <v>136850</v>
      </c>
      <c r="D2990">
        <v>136775</v>
      </c>
      <c r="E2990">
        <v>136805</v>
      </c>
    </row>
    <row r="2991" spans="1:5" x14ac:dyDescent="0.25">
      <c r="A2991" s="2">
        <v>45779.652777777781</v>
      </c>
      <c r="B2991">
        <v>136855</v>
      </c>
      <c r="C2991">
        <v>136870</v>
      </c>
      <c r="D2991">
        <v>136800</v>
      </c>
      <c r="E2991">
        <v>136850</v>
      </c>
    </row>
    <row r="2992" spans="1:5" x14ac:dyDescent="0.25">
      <c r="A2992" s="2">
        <v>45779.652083333334</v>
      </c>
      <c r="B2992">
        <v>136900</v>
      </c>
      <c r="C2992">
        <v>136910</v>
      </c>
      <c r="D2992">
        <v>136850</v>
      </c>
      <c r="E2992">
        <v>136860</v>
      </c>
    </row>
    <row r="2993" spans="1:5" x14ac:dyDescent="0.25">
      <c r="A2993" s="2">
        <v>45779.651388888888</v>
      </c>
      <c r="B2993">
        <v>136870</v>
      </c>
      <c r="C2993">
        <v>136925</v>
      </c>
      <c r="D2993">
        <v>136865</v>
      </c>
      <c r="E2993">
        <v>136900</v>
      </c>
    </row>
    <row r="2994" spans="1:5" x14ac:dyDescent="0.25">
      <c r="A2994" s="2">
        <v>45779.650694444441</v>
      </c>
      <c r="B2994">
        <v>136835</v>
      </c>
      <c r="C2994">
        <v>136885</v>
      </c>
      <c r="D2994">
        <v>136830</v>
      </c>
      <c r="E2994">
        <v>136875</v>
      </c>
    </row>
    <row r="2995" spans="1:5" x14ac:dyDescent="0.25">
      <c r="A2995" s="2">
        <v>45779.65</v>
      </c>
      <c r="B2995">
        <v>136800</v>
      </c>
      <c r="C2995">
        <v>136880</v>
      </c>
      <c r="D2995">
        <v>136795</v>
      </c>
      <c r="E2995">
        <v>136840</v>
      </c>
    </row>
    <row r="2996" spans="1:5" x14ac:dyDescent="0.25">
      <c r="A2996" s="2">
        <v>45779.649305555555</v>
      </c>
      <c r="B2996">
        <v>136805</v>
      </c>
      <c r="C2996">
        <v>136810</v>
      </c>
      <c r="D2996">
        <v>136780</v>
      </c>
      <c r="E2996">
        <v>136805</v>
      </c>
    </row>
    <row r="2997" spans="1:5" x14ac:dyDescent="0.25">
      <c r="A2997" s="2">
        <v>45779.648611111108</v>
      </c>
      <c r="B2997">
        <v>136790</v>
      </c>
      <c r="C2997">
        <v>136825</v>
      </c>
      <c r="D2997">
        <v>136780</v>
      </c>
      <c r="E2997">
        <v>136805</v>
      </c>
    </row>
    <row r="2998" spans="1:5" x14ac:dyDescent="0.25">
      <c r="A2998" s="2">
        <v>45779.647916666669</v>
      </c>
      <c r="B2998">
        <v>136685</v>
      </c>
      <c r="C2998">
        <v>136795</v>
      </c>
      <c r="D2998">
        <v>136680</v>
      </c>
      <c r="E2998">
        <v>136790</v>
      </c>
    </row>
    <row r="2999" spans="1:5" x14ac:dyDescent="0.25">
      <c r="A2999" s="2">
        <v>45779.647222222222</v>
      </c>
      <c r="B2999">
        <v>136700</v>
      </c>
      <c r="C2999">
        <v>136700</v>
      </c>
      <c r="D2999">
        <v>136665</v>
      </c>
      <c r="E2999">
        <v>136690</v>
      </c>
    </row>
    <row r="3000" spans="1:5" x14ac:dyDescent="0.25">
      <c r="A3000" s="2">
        <v>45779.646527777775</v>
      </c>
      <c r="B3000">
        <v>136700</v>
      </c>
      <c r="C3000">
        <v>136710</v>
      </c>
      <c r="D3000">
        <v>136675</v>
      </c>
      <c r="E3000">
        <v>136700</v>
      </c>
    </row>
    <row r="3001" spans="1:5" x14ac:dyDescent="0.25">
      <c r="A3001" s="2">
        <v>45779.645833333336</v>
      </c>
      <c r="B3001">
        <v>136740</v>
      </c>
      <c r="C3001">
        <v>136750</v>
      </c>
      <c r="D3001">
        <v>136675</v>
      </c>
      <c r="E3001">
        <v>136705</v>
      </c>
    </row>
    <row r="3002" spans="1:5" x14ac:dyDescent="0.25">
      <c r="A3002" s="2">
        <v>45779.645138888889</v>
      </c>
      <c r="B3002">
        <v>136750</v>
      </c>
      <c r="C3002">
        <v>136750</v>
      </c>
      <c r="D3002">
        <v>136720</v>
      </c>
      <c r="E3002">
        <v>136740</v>
      </c>
    </row>
    <row r="3003" spans="1:5" x14ac:dyDescent="0.25">
      <c r="A3003" s="2">
        <v>45779.644444444442</v>
      </c>
      <c r="B3003">
        <v>136710</v>
      </c>
      <c r="C3003">
        <v>136755</v>
      </c>
      <c r="D3003">
        <v>136685</v>
      </c>
      <c r="E3003">
        <v>136745</v>
      </c>
    </row>
    <row r="3004" spans="1:5" x14ac:dyDescent="0.25">
      <c r="A3004" s="2">
        <v>45779.643750000003</v>
      </c>
      <c r="B3004">
        <v>136685</v>
      </c>
      <c r="C3004">
        <v>136710</v>
      </c>
      <c r="D3004">
        <v>136680</v>
      </c>
      <c r="E3004">
        <v>136705</v>
      </c>
    </row>
    <row r="3005" spans="1:5" x14ac:dyDescent="0.25">
      <c r="A3005" s="2">
        <v>45779.643055555556</v>
      </c>
      <c r="B3005">
        <v>136665</v>
      </c>
      <c r="C3005">
        <v>136705</v>
      </c>
      <c r="D3005">
        <v>136650</v>
      </c>
      <c r="E3005">
        <v>136685</v>
      </c>
    </row>
    <row r="3006" spans="1:5" x14ac:dyDescent="0.25">
      <c r="A3006" s="2">
        <v>45779.642361111109</v>
      </c>
      <c r="B3006">
        <v>136660</v>
      </c>
      <c r="C3006">
        <v>136710</v>
      </c>
      <c r="D3006">
        <v>136645</v>
      </c>
      <c r="E3006">
        <v>136670</v>
      </c>
    </row>
    <row r="3007" spans="1:5" x14ac:dyDescent="0.25">
      <c r="A3007" s="2">
        <v>45779.64166666667</v>
      </c>
      <c r="B3007">
        <v>136585</v>
      </c>
      <c r="C3007">
        <v>136675</v>
      </c>
      <c r="D3007">
        <v>136565</v>
      </c>
      <c r="E3007">
        <v>136660</v>
      </c>
    </row>
    <row r="3008" spans="1:5" x14ac:dyDescent="0.25">
      <c r="A3008" s="2">
        <v>45779.640972222223</v>
      </c>
      <c r="B3008">
        <v>136605</v>
      </c>
      <c r="C3008">
        <v>136630</v>
      </c>
      <c r="D3008">
        <v>136585</v>
      </c>
      <c r="E3008">
        <v>136585</v>
      </c>
    </row>
    <row r="3009" spans="1:5" x14ac:dyDescent="0.25">
      <c r="A3009" s="2">
        <v>45779.640277777777</v>
      </c>
      <c r="B3009">
        <v>136590</v>
      </c>
      <c r="C3009">
        <v>136625</v>
      </c>
      <c r="D3009">
        <v>136570</v>
      </c>
      <c r="E3009">
        <v>136605</v>
      </c>
    </row>
    <row r="3010" spans="1:5" x14ac:dyDescent="0.25">
      <c r="A3010" s="2">
        <v>45779.63958333333</v>
      </c>
      <c r="B3010">
        <v>136610</v>
      </c>
      <c r="C3010">
        <v>136640</v>
      </c>
      <c r="D3010">
        <v>136580</v>
      </c>
      <c r="E3010">
        <v>136595</v>
      </c>
    </row>
    <row r="3011" spans="1:5" x14ac:dyDescent="0.25">
      <c r="A3011" s="2">
        <v>45779.638888888891</v>
      </c>
      <c r="B3011">
        <v>136625</v>
      </c>
      <c r="C3011">
        <v>136645</v>
      </c>
      <c r="D3011">
        <v>136610</v>
      </c>
      <c r="E3011">
        <v>136610</v>
      </c>
    </row>
    <row r="3012" spans="1:5" x14ac:dyDescent="0.25">
      <c r="A3012" s="2">
        <v>45779.638194444444</v>
      </c>
      <c r="B3012">
        <v>136710</v>
      </c>
      <c r="C3012">
        <v>136715</v>
      </c>
      <c r="D3012">
        <v>136620</v>
      </c>
      <c r="E3012">
        <v>136625</v>
      </c>
    </row>
    <row r="3013" spans="1:5" x14ac:dyDescent="0.25">
      <c r="A3013" s="2">
        <v>45779.637499999997</v>
      </c>
      <c r="B3013">
        <v>136720</v>
      </c>
      <c r="C3013">
        <v>136725</v>
      </c>
      <c r="D3013">
        <v>136670</v>
      </c>
      <c r="E3013">
        <v>136710</v>
      </c>
    </row>
    <row r="3014" spans="1:5" x14ac:dyDescent="0.25">
      <c r="A3014" s="2">
        <v>45779.636805555558</v>
      </c>
      <c r="B3014">
        <v>136730</v>
      </c>
      <c r="C3014">
        <v>136750</v>
      </c>
      <c r="D3014">
        <v>136695</v>
      </c>
      <c r="E3014">
        <v>136715</v>
      </c>
    </row>
    <row r="3015" spans="1:5" x14ac:dyDescent="0.25">
      <c r="A3015" s="2">
        <v>45779.636111111111</v>
      </c>
      <c r="B3015">
        <v>136740</v>
      </c>
      <c r="C3015">
        <v>136755</v>
      </c>
      <c r="D3015">
        <v>136725</v>
      </c>
      <c r="E3015">
        <v>136735</v>
      </c>
    </row>
    <row r="3016" spans="1:5" x14ac:dyDescent="0.25">
      <c r="A3016" s="2">
        <v>45779.635416666664</v>
      </c>
      <c r="B3016">
        <v>136745</v>
      </c>
      <c r="C3016">
        <v>136755</v>
      </c>
      <c r="D3016">
        <v>136730</v>
      </c>
      <c r="E3016">
        <v>136735</v>
      </c>
    </row>
    <row r="3017" spans="1:5" x14ac:dyDescent="0.25">
      <c r="A3017" s="2">
        <v>45779.634722222225</v>
      </c>
      <c r="B3017">
        <v>136675</v>
      </c>
      <c r="C3017">
        <v>136755</v>
      </c>
      <c r="D3017">
        <v>136670</v>
      </c>
      <c r="E3017">
        <v>136750</v>
      </c>
    </row>
    <row r="3018" spans="1:5" x14ac:dyDescent="0.25">
      <c r="A3018" s="2">
        <v>45779.634027777778</v>
      </c>
      <c r="B3018">
        <v>136700</v>
      </c>
      <c r="C3018">
        <v>136700</v>
      </c>
      <c r="D3018">
        <v>136665</v>
      </c>
      <c r="E3018">
        <v>136675</v>
      </c>
    </row>
    <row r="3019" spans="1:5" x14ac:dyDescent="0.25">
      <c r="A3019" s="2">
        <v>45779.633333333331</v>
      </c>
      <c r="B3019">
        <v>136675</v>
      </c>
      <c r="C3019">
        <v>136700</v>
      </c>
      <c r="D3019">
        <v>136670</v>
      </c>
      <c r="E3019">
        <v>136695</v>
      </c>
    </row>
    <row r="3020" spans="1:5" x14ac:dyDescent="0.25">
      <c r="A3020" s="2">
        <v>45779.632638888892</v>
      </c>
      <c r="B3020">
        <v>136690</v>
      </c>
      <c r="C3020">
        <v>136710</v>
      </c>
      <c r="D3020">
        <v>136670</v>
      </c>
      <c r="E3020">
        <v>136680</v>
      </c>
    </row>
    <row r="3021" spans="1:5" x14ac:dyDescent="0.25">
      <c r="A3021" s="2">
        <v>45779.631944444445</v>
      </c>
      <c r="B3021">
        <v>136730</v>
      </c>
      <c r="C3021">
        <v>136730</v>
      </c>
      <c r="D3021">
        <v>136660</v>
      </c>
      <c r="E3021">
        <v>136695</v>
      </c>
    </row>
    <row r="3022" spans="1:5" x14ac:dyDescent="0.25">
      <c r="A3022" s="2">
        <v>45779.631249999999</v>
      </c>
      <c r="B3022">
        <v>136725</v>
      </c>
      <c r="C3022">
        <v>136755</v>
      </c>
      <c r="D3022">
        <v>136715</v>
      </c>
      <c r="E3022">
        <v>136725</v>
      </c>
    </row>
    <row r="3023" spans="1:5" x14ac:dyDescent="0.25">
      <c r="A3023" s="2">
        <v>45779.630555555559</v>
      </c>
      <c r="B3023">
        <v>136720</v>
      </c>
      <c r="C3023">
        <v>136730</v>
      </c>
      <c r="D3023">
        <v>136700</v>
      </c>
      <c r="E3023">
        <v>136725</v>
      </c>
    </row>
    <row r="3024" spans="1:5" x14ac:dyDescent="0.25">
      <c r="A3024" s="2">
        <v>45779.629861111112</v>
      </c>
      <c r="B3024">
        <v>136715</v>
      </c>
      <c r="C3024">
        <v>136740</v>
      </c>
      <c r="D3024">
        <v>136700</v>
      </c>
      <c r="E3024">
        <v>136720</v>
      </c>
    </row>
    <row r="3025" spans="1:5" x14ac:dyDescent="0.25">
      <c r="A3025" s="2">
        <v>45779.629166666666</v>
      </c>
      <c r="B3025">
        <v>136720</v>
      </c>
      <c r="C3025">
        <v>136745</v>
      </c>
      <c r="D3025">
        <v>136705</v>
      </c>
      <c r="E3025">
        <v>136720</v>
      </c>
    </row>
    <row r="3026" spans="1:5" x14ac:dyDescent="0.25">
      <c r="A3026" s="2">
        <v>45779.628472222219</v>
      </c>
      <c r="B3026">
        <v>136715</v>
      </c>
      <c r="C3026">
        <v>136740</v>
      </c>
      <c r="D3026">
        <v>136710</v>
      </c>
      <c r="E3026">
        <v>136720</v>
      </c>
    </row>
    <row r="3027" spans="1:5" x14ac:dyDescent="0.25">
      <c r="A3027" s="2">
        <v>45779.62777777778</v>
      </c>
      <c r="B3027">
        <v>136770</v>
      </c>
      <c r="C3027">
        <v>136770</v>
      </c>
      <c r="D3027">
        <v>136710</v>
      </c>
      <c r="E3027">
        <v>136715</v>
      </c>
    </row>
    <row r="3028" spans="1:5" x14ac:dyDescent="0.25">
      <c r="A3028" s="2">
        <v>45779.627083333333</v>
      </c>
      <c r="B3028">
        <v>136710</v>
      </c>
      <c r="C3028">
        <v>136770</v>
      </c>
      <c r="D3028">
        <v>136670</v>
      </c>
      <c r="E3028">
        <v>136770</v>
      </c>
    </row>
    <row r="3029" spans="1:5" x14ac:dyDescent="0.25">
      <c r="A3029" s="2">
        <v>45779.626388888886</v>
      </c>
      <c r="B3029">
        <v>136695</v>
      </c>
      <c r="C3029">
        <v>136715</v>
      </c>
      <c r="D3029">
        <v>136670</v>
      </c>
      <c r="E3029">
        <v>136710</v>
      </c>
    </row>
    <row r="3030" spans="1:5" x14ac:dyDescent="0.25">
      <c r="A3030" s="2">
        <v>45779.625694444447</v>
      </c>
      <c r="B3030">
        <v>136720</v>
      </c>
      <c r="C3030">
        <v>136725</v>
      </c>
      <c r="D3030">
        <v>136675</v>
      </c>
      <c r="E3030">
        <v>136695</v>
      </c>
    </row>
    <row r="3031" spans="1:5" x14ac:dyDescent="0.25">
      <c r="A3031" s="2">
        <v>45779.625</v>
      </c>
      <c r="B3031">
        <v>136615</v>
      </c>
      <c r="C3031">
        <v>136730</v>
      </c>
      <c r="D3031">
        <v>136605</v>
      </c>
      <c r="E3031">
        <v>136715</v>
      </c>
    </row>
    <row r="3032" spans="1:5" x14ac:dyDescent="0.25">
      <c r="A3032" s="2">
        <v>45779.624305555553</v>
      </c>
      <c r="B3032">
        <v>136670</v>
      </c>
      <c r="C3032">
        <v>136680</v>
      </c>
      <c r="D3032">
        <v>136600</v>
      </c>
      <c r="E3032">
        <v>136620</v>
      </c>
    </row>
    <row r="3033" spans="1:5" x14ac:dyDescent="0.25">
      <c r="A3033" s="2">
        <v>45779.623611111114</v>
      </c>
      <c r="B3033">
        <v>136620</v>
      </c>
      <c r="C3033">
        <v>136685</v>
      </c>
      <c r="D3033">
        <v>136560</v>
      </c>
      <c r="E3033">
        <v>136665</v>
      </c>
    </row>
    <row r="3034" spans="1:5" x14ac:dyDescent="0.25">
      <c r="A3034" s="2">
        <v>45779.622916666667</v>
      </c>
      <c r="B3034">
        <v>136625</v>
      </c>
      <c r="C3034">
        <v>136645</v>
      </c>
      <c r="D3034">
        <v>136620</v>
      </c>
      <c r="E3034">
        <v>136620</v>
      </c>
    </row>
    <row r="3035" spans="1:5" x14ac:dyDescent="0.25">
      <c r="A3035" s="2">
        <v>45779.62222222222</v>
      </c>
      <c r="B3035">
        <v>136600</v>
      </c>
      <c r="C3035">
        <v>136625</v>
      </c>
      <c r="D3035">
        <v>136590</v>
      </c>
      <c r="E3035">
        <v>136620</v>
      </c>
    </row>
    <row r="3036" spans="1:5" x14ac:dyDescent="0.25">
      <c r="A3036" s="2">
        <v>45779.621527777781</v>
      </c>
      <c r="B3036">
        <v>136650</v>
      </c>
      <c r="C3036">
        <v>136655</v>
      </c>
      <c r="D3036">
        <v>136575</v>
      </c>
      <c r="E3036">
        <v>136600</v>
      </c>
    </row>
    <row r="3037" spans="1:5" x14ac:dyDescent="0.25">
      <c r="A3037" s="2">
        <v>45779.620833333334</v>
      </c>
      <c r="B3037">
        <v>136695</v>
      </c>
      <c r="C3037">
        <v>136700</v>
      </c>
      <c r="D3037">
        <v>136645</v>
      </c>
      <c r="E3037">
        <v>136650</v>
      </c>
    </row>
    <row r="3038" spans="1:5" x14ac:dyDescent="0.25">
      <c r="A3038" s="2">
        <v>45779.620138888888</v>
      </c>
      <c r="B3038">
        <v>136690</v>
      </c>
      <c r="C3038">
        <v>136710</v>
      </c>
      <c r="D3038">
        <v>136665</v>
      </c>
      <c r="E3038">
        <v>136695</v>
      </c>
    </row>
    <row r="3039" spans="1:5" x14ac:dyDescent="0.25">
      <c r="A3039" s="2">
        <v>45779.619444444441</v>
      </c>
      <c r="B3039">
        <v>136745</v>
      </c>
      <c r="C3039">
        <v>136755</v>
      </c>
      <c r="D3039">
        <v>136680</v>
      </c>
      <c r="E3039">
        <v>136685</v>
      </c>
    </row>
    <row r="3040" spans="1:5" x14ac:dyDescent="0.25">
      <c r="A3040" s="2">
        <v>45779.618750000001</v>
      </c>
      <c r="B3040">
        <v>136735</v>
      </c>
      <c r="C3040">
        <v>136780</v>
      </c>
      <c r="D3040">
        <v>136730</v>
      </c>
      <c r="E3040">
        <v>136750</v>
      </c>
    </row>
    <row r="3041" spans="1:5" x14ac:dyDescent="0.25">
      <c r="A3041" s="2">
        <v>45779.618055555555</v>
      </c>
      <c r="B3041">
        <v>136800</v>
      </c>
      <c r="C3041">
        <v>136805</v>
      </c>
      <c r="D3041">
        <v>136725</v>
      </c>
      <c r="E3041">
        <v>136730</v>
      </c>
    </row>
    <row r="3042" spans="1:5" x14ac:dyDescent="0.25">
      <c r="A3042" s="2">
        <v>45779.617361111108</v>
      </c>
      <c r="B3042">
        <v>136815</v>
      </c>
      <c r="C3042">
        <v>136855</v>
      </c>
      <c r="D3042">
        <v>136790</v>
      </c>
      <c r="E3042">
        <v>136805</v>
      </c>
    </row>
    <row r="3043" spans="1:5" x14ac:dyDescent="0.25">
      <c r="A3043" s="2">
        <v>45779.616666666669</v>
      </c>
      <c r="B3043">
        <v>136805</v>
      </c>
      <c r="C3043">
        <v>136840</v>
      </c>
      <c r="D3043">
        <v>136795</v>
      </c>
      <c r="E3043">
        <v>136815</v>
      </c>
    </row>
    <row r="3044" spans="1:5" x14ac:dyDescent="0.25">
      <c r="A3044" s="2">
        <v>45779.615972222222</v>
      </c>
      <c r="B3044">
        <v>136835</v>
      </c>
      <c r="C3044">
        <v>136860</v>
      </c>
      <c r="D3044">
        <v>136805</v>
      </c>
      <c r="E3044">
        <v>136805</v>
      </c>
    </row>
    <row r="3045" spans="1:5" x14ac:dyDescent="0.25">
      <c r="A3045" s="2">
        <v>45779.615277777775</v>
      </c>
      <c r="B3045">
        <v>136840</v>
      </c>
      <c r="C3045">
        <v>136840</v>
      </c>
      <c r="D3045">
        <v>136790</v>
      </c>
      <c r="E3045">
        <v>136835</v>
      </c>
    </row>
    <row r="3046" spans="1:5" x14ac:dyDescent="0.25">
      <c r="A3046" s="2">
        <v>45779.614583333336</v>
      </c>
      <c r="B3046">
        <v>136855</v>
      </c>
      <c r="C3046">
        <v>136865</v>
      </c>
      <c r="D3046">
        <v>136835</v>
      </c>
      <c r="E3046">
        <v>136840</v>
      </c>
    </row>
    <row r="3047" spans="1:5" x14ac:dyDescent="0.25">
      <c r="A3047" s="2">
        <v>45779.613888888889</v>
      </c>
      <c r="B3047">
        <v>136825</v>
      </c>
      <c r="C3047">
        <v>136865</v>
      </c>
      <c r="D3047">
        <v>136815</v>
      </c>
      <c r="E3047">
        <v>136855</v>
      </c>
    </row>
    <row r="3048" spans="1:5" x14ac:dyDescent="0.25">
      <c r="A3048" s="2">
        <v>45779.613194444442</v>
      </c>
      <c r="B3048">
        <v>136820</v>
      </c>
      <c r="C3048">
        <v>136855</v>
      </c>
      <c r="D3048">
        <v>136790</v>
      </c>
      <c r="E3048">
        <v>136825</v>
      </c>
    </row>
    <row r="3049" spans="1:5" x14ac:dyDescent="0.25">
      <c r="A3049" s="2">
        <v>45779.612500000003</v>
      </c>
      <c r="B3049">
        <v>136865</v>
      </c>
      <c r="C3049">
        <v>136875</v>
      </c>
      <c r="D3049">
        <v>136810</v>
      </c>
      <c r="E3049">
        <v>136820</v>
      </c>
    </row>
    <row r="3050" spans="1:5" x14ac:dyDescent="0.25">
      <c r="A3050" s="2">
        <v>45779.611805555556</v>
      </c>
      <c r="B3050">
        <v>136835</v>
      </c>
      <c r="C3050">
        <v>136880</v>
      </c>
      <c r="D3050">
        <v>136830</v>
      </c>
      <c r="E3050">
        <v>136870</v>
      </c>
    </row>
    <row r="3051" spans="1:5" x14ac:dyDescent="0.25">
      <c r="A3051" s="2">
        <v>45779.611111111109</v>
      </c>
      <c r="B3051">
        <v>136885</v>
      </c>
      <c r="C3051">
        <v>136890</v>
      </c>
      <c r="D3051">
        <v>136810</v>
      </c>
      <c r="E3051">
        <v>136830</v>
      </c>
    </row>
    <row r="3052" spans="1:5" x14ac:dyDescent="0.25">
      <c r="A3052" s="2">
        <v>45779.61041666667</v>
      </c>
      <c r="B3052">
        <v>136900</v>
      </c>
      <c r="C3052">
        <v>136905</v>
      </c>
      <c r="D3052">
        <v>136865</v>
      </c>
      <c r="E3052">
        <v>136880</v>
      </c>
    </row>
    <row r="3053" spans="1:5" x14ac:dyDescent="0.25">
      <c r="A3053" s="2">
        <v>45779.609722222223</v>
      </c>
      <c r="B3053">
        <v>136935</v>
      </c>
      <c r="C3053">
        <v>136940</v>
      </c>
      <c r="D3053">
        <v>136885</v>
      </c>
      <c r="E3053">
        <v>136900</v>
      </c>
    </row>
    <row r="3054" spans="1:5" x14ac:dyDescent="0.25">
      <c r="A3054" s="2">
        <v>45779.609027777777</v>
      </c>
      <c r="B3054">
        <v>136920</v>
      </c>
      <c r="C3054">
        <v>136940</v>
      </c>
      <c r="D3054">
        <v>136890</v>
      </c>
      <c r="E3054">
        <v>136930</v>
      </c>
    </row>
    <row r="3055" spans="1:5" x14ac:dyDescent="0.25">
      <c r="A3055" s="2">
        <v>45779.60833333333</v>
      </c>
      <c r="B3055">
        <v>136960</v>
      </c>
      <c r="C3055">
        <v>136975</v>
      </c>
      <c r="D3055">
        <v>136910</v>
      </c>
      <c r="E3055">
        <v>136930</v>
      </c>
    </row>
    <row r="3056" spans="1:5" x14ac:dyDescent="0.25">
      <c r="A3056" s="2">
        <v>45779.607638888891</v>
      </c>
      <c r="B3056">
        <v>136975</v>
      </c>
      <c r="C3056">
        <v>137000</v>
      </c>
      <c r="D3056">
        <v>136955</v>
      </c>
      <c r="E3056">
        <v>136965</v>
      </c>
    </row>
    <row r="3057" spans="1:5" x14ac:dyDescent="0.25">
      <c r="A3057" s="2">
        <v>45779.606944444444</v>
      </c>
      <c r="B3057">
        <v>136925</v>
      </c>
      <c r="C3057">
        <v>137010</v>
      </c>
      <c r="D3057">
        <v>136920</v>
      </c>
      <c r="E3057">
        <v>136980</v>
      </c>
    </row>
    <row r="3058" spans="1:5" x14ac:dyDescent="0.25">
      <c r="A3058" s="2">
        <v>45779.606249999997</v>
      </c>
      <c r="B3058">
        <v>136870</v>
      </c>
      <c r="C3058">
        <v>136935</v>
      </c>
      <c r="D3058">
        <v>136865</v>
      </c>
      <c r="E3058">
        <v>136925</v>
      </c>
    </row>
    <row r="3059" spans="1:5" x14ac:dyDescent="0.25">
      <c r="A3059" s="2">
        <v>45779.605555555558</v>
      </c>
      <c r="B3059">
        <v>136865</v>
      </c>
      <c r="C3059">
        <v>136890</v>
      </c>
      <c r="D3059">
        <v>136835</v>
      </c>
      <c r="E3059">
        <v>136870</v>
      </c>
    </row>
    <row r="3060" spans="1:5" x14ac:dyDescent="0.25">
      <c r="A3060" s="2">
        <v>45779.604861111111</v>
      </c>
      <c r="B3060">
        <v>136855</v>
      </c>
      <c r="C3060">
        <v>136875</v>
      </c>
      <c r="D3060">
        <v>136845</v>
      </c>
      <c r="E3060">
        <v>136860</v>
      </c>
    </row>
    <row r="3061" spans="1:5" x14ac:dyDescent="0.25">
      <c r="A3061" s="2">
        <v>45779.604166666664</v>
      </c>
      <c r="B3061">
        <v>136850</v>
      </c>
      <c r="C3061">
        <v>136890</v>
      </c>
      <c r="D3061">
        <v>136845</v>
      </c>
      <c r="E3061">
        <v>136855</v>
      </c>
    </row>
    <row r="3062" spans="1:5" x14ac:dyDescent="0.25">
      <c r="A3062" s="2">
        <v>45779.603472222225</v>
      </c>
      <c r="B3062">
        <v>136830</v>
      </c>
      <c r="C3062">
        <v>136880</v>
      </c>
      <c r="D3062">
        <v>136830</v>
      </c>
      <c r="E3062">
        <v>136855</v>
      </c>
    </row>
    <row r="3063" spans="1:5" x14ac:dyDescent="0.25">
      <c r="A3063" s="2">
        <v>45779.602777777778</v>
      </c>
      <c r="B3063">
        <v>136765</v>
      </c>
      <c r="C3063">
        <v>136855</v>
      </c>
      <c r="D3063">
        <v>136725</v>
      </c>
      <c r="E3063">
        <v>136835</v>
      </c>
    </row>
    <row r="3064" spans="1:5" x14ac:dyDescent="0.25">
      <c r="A3064" s="2">
        <v>45779.602083333331</v>
      </c>
      <c r="B3064">
        <v>136715</v>
      </c>
      <c r="C3064">
        <v>136780</v>
      </c>
      <c r="D3064">
        <v>136700</v>
      </c>
      <c r="E3064">
        <v>136765</v>
      </c>
    </row>
    <row r="3065" spans="1:5" x14ac:dyDescent="0.25">
      <c r="A3065" s="2">
        <v>45779.601388888892</v>
      </c>
      <c r="B3065">
        <v>136755</v>
      </c>
      <c r="C3065">
        <v>136760</v>
      </c>
      <c r="D3065">
        <v>136690</v>
      </c>
      <c r="E3065">
        <v>136720</v>
      </c>
    </row>
    <row r="3066" spans="1:5" x14ac:dyDescent="0.25">
      <c r="A3066" s="2">
        <v>45779.600694444445</v>
      </c>
      <c r="B3066">
        <v>136755</v>
      </c>
      <c r="C3066">
        <v>136785</v>
      </c>
      <c r="D3066">
        <v>136740</v>
      </c>
      <c r="E3066">
        <v>136755</v>
      </c>
    </row>
    <row r="3067" spans="1:5" x14ac:dyDescent="0.25">
      <c r="A3067" s="2">
        <v>45779.6</v>
      </c>
      <c r="B3067">
        <v>136785</v>
      </c>
      <c r="C3067">
        <v>136795</v>
      </c>
      <c r="D3067">
        <v>136740</v>
      </c>
      <c r="E3067">
        <v>136755</v>
      </c>
    </row>
    <row r="3068" spans="1:5" x14ac:dyDescent="0.25">
      <c r="A3068" s="2">
        <v>45779.599305555559</v>
      </c>
      <c r="B3068">
        <v>136765</v>
      </c>
      <c r="C3068">
        <v>136795</v>
      </c>
      <c r="D3068">
        <v>136755</v>
      </c>
      <c r="E3068">
        <v>136780</v>
      </c>
    </row>
    <row r="3069" spans="1:5" x14ac:dyDescent="0.25">
      <c r="A3069" s="2">
        <v>45779.598611111112</v>
      </c>
      <c r="B3069">
        <v>136840</v>
      </c>
      <c r="C3069">
        <v>136870</v>
      </c>
      <c r="D3069">
        <v>136760</v>
      </c>
      <c r="E3069">
        <v>136765</v>
      </c>
    </row>
    <row r="3070" spans="1:5" x14ac:dyDescent="0.25">
      <c r="A3070" s="2">
        <v>45779.597916666666</v>
      </c>
      <c r="B3070">
        <v>136860</v>
      </c>
      <c r="C3070">
        <v>136890</v>
      </c>
      <c r="D3070">
        <v>136830</v>
      </c>
      <c r="E3070">
        <v>136840</v>
      </c>
    </row>
    <row r="3071" spans="1:5" x14ac:dyDescent="0.25">
      <c r="A3071" s="2">
        <v>45779.597222222219</v>
      </c>
      <c r="B3071">
        <v>136810</v>
      </c>
      <c r="C3071">
        <v>136895</v>
      </c>
      <c r="D3071">
        <v>136810</v>
      </c>
      <c r="E3071">
        <v>136865</v>
      </c>
    </row>
    <row r="3072" spans="1:5" x14ac:dyDescent="0.25">
      <c r="A3072" s="2">
        <v>45779.59652777778</v>
      </c>
      <c r="B3072">
        <v>136870</v>
      </c>
      <c r="C3072">
        <v>136870</v>
      </c>
      <c r="D3072">
        <v>136805</v>
      </c>
      <c r="E3072">
        <v>136810</v>
      </c>
    </row>
    <row r="3073" spans="1:5" x14ac:dyDescent="0.25">
      <c r="A3073" s="2">
        <v>45779.595833333333</v>
      </c>
      <c r="B3073">
        <v>136870</v>
      </c>
      <c r="C3073">
        <v>136925</v>
      </c>
      <c r="D3073">
        <v>136860</v>
      </c>
      <c r="E3073">
        <v>136865</v>
      </c>
    </row>
    <row r="3074" spans="1:5" x14ac:dyDescent="0.25">
      <c r="A3074" s="2">
        <v>45779.595138888886</v>
      </c>
      <c r="B3074">
        <v>136835</v>
      </c>
      <c r="C3074">
        <v>136895</v>
      </c>
      <c r="D3074">
        <v>136825</v>
      </c>
      <c r="E3074">
        <v>136870</v>
      </c>
    </row>
    <row r="3075" spans="1:5" x14ac:dyDescent="0.25">
      <c r="A3075" s="2">
        <v>45779.594444444447</v>
      </c>
      <c r="B3075">
        <v>136850</v>
      </c>
      <c r="C3075">
        <v>136885</v>
      </c>
      <c r="D3075">
        <v>136830</v>
      </c>
      <c r="E3075">
        <v>136835</v>
      </c>
    </row>
    <row r="3076" spans="1:5" x14ac:dyDescent="0.25">
      <c r="A3076" s="2">
        <v>45779.59375</v>
      </c>
      <c r="B3076">
        <v>136855</v>
      </c>
      <c r="C3076">
        <v>136860</v>
      </c>
      <c r="D3076">
        <v>136800</v>
      </c>
      <c r="E3076">
        <v>136850</v>
      </c>
    </row>
    <row r="3077" spans="1:5" x14ac:dyDescent="0.25">
      <c r="A3077" s="2">
        <v>45779.593055555553</v>
      </c>
      <c r="B3077">
        <v>136815</v>
      </c>
      <c r="C3077">
        <v>136860</v>
      </c>
      <c r="D3077">
        <v>136770</v>
      </c>
      <c r="E3077">
        <v>136855</v>
      </c>
    </row>
    <row r="3078" spans="1:5" x14ac:dyDescent="0.25">
      <c r="A3078" s="2">
        <v>45779.592361111114</v>
      </c>
      <c r="B3078">
        <v>136825</v>
      </c>
      <c r="C3078">
        <v>136865</v>
      </c>
      <c r="D3078">
        <v>136810</v>
      </c>
      <c r="E3078">
        <v>136810</v>
      </c>
    </row>
    <row r="3079" spans="1:5" x14ac:dyDescent="0.25">
      <c r="A3079" s="2">
        <v>45779.591666666667</v>
      </c>
      <c r="B3079">
        <v>136795</v>
      </c>
      <c r="C3079">
        <v>136855</v>
      </c>
      <c r="D3079">
        <v>136795</v>
      </c>
      <c r="E3079">
        <v>136830</v>
      </c>
    </row>
    <row r="3080" spans="1:5" x14ac:dyDescent="0.25">
      <c r="A3080" s="2">
        <v>45779.59097222222</v>
      </c>
      <c r="B3080">
        <v>136810</v>
      </c>
      <c r="C3080">
        <v>136825</v>
      </c>
      <c r="D3080">
        <v>136780</v>
      </c>
      <c r="E3080">
        <v>136800</v>
      </c>
    </row>
    <row r="3081" spans="1:5" x14ac:dyDescent="0.25">
      <c r="A3081" s="2">
        <v>45779.590277777781</v>
      </c>
      <c r="B3081">
        <v>136855</v>
      </c>
      <c r="C3081">
        <v>136870</v>
      </c>
      <c r="D3081">
        <v>136760</v>
      </c>
      <c r="E3081">
        <v>136815</v>
      </c>
    </row>
    <row r="3082" spans="1:5" x14ac:dyDescent="0.25">
      <c r="A3082" s="2">
        <v>45779.589583333334</v>
      </c>
      <c r="B3082">
        <v>136885</v>
      </c>
      <c r="C3082">
        <v>136890</v>
      </c>
      <c r="D3082">
        <v>136855</v>
      </c>
      <c r="E3082">
        <v>136855</v>
      </c>
    </row>
    <row r="3083" spans="1:5" x14ac:dyDescent="0.25">
      <c r="A3083" s="2">
        <v>45779.588888888888</v>
      </c>
      <c r="B3083">
        <v>136895</v>
      </c>
      <c r="C3083">
        <v>136940</v>
      </c>
      <c r="D3083">
        <v>136880</v>
      </c>
      <c r="E3083">
        <v>136890</v>
      </c>
    </row>
    <row r="3084" spans="1:5" x14ac:dyDescent="0.25">
      <c r="A3084" s="2">
        <v>45779.588194444441</v>
      </c>
      <c r="B3084">
        <v>136775</v>
      </c>
      <c r="C3084">
        <v>136935</v>
      </c>
      <c r="D3084">
        <v>136765</v>
      </c>
      <c r="E3084">
        <v>136900</v>
      </c>
    </row>
    <row r="3085" spans="1:5" x14ac:dyDescent="0.25">
      <c r="A3085" s="2">
        <v>45779.587500000001</v>
      </c>
      <c r="B3085">
        <v>136750</v>
      </c>
      <c r="C3085">
        <v>136790</v>
      </c>
      <c r="D3085">
        <v>136725</v>
      </c>
      <c r="E3085">
        <v>136775</v>
      </c>
    </row>
    <row r="3086" spans="1:5" x14ac:dyDescent="0.25">
      <c r="A3086" s="2">
        <v>45779.586805555555</v>
      </c>
      <c r="B3086">
        <v>136695</v>
      </c>
      <c r="C3086">
        <v>136765</v>
      </c>
      <c r="D3086">
        <v>136690</v>
      </c>
      <c r="E3086">
        <v>136745</v>
      </c>
    </row>
    <row r="3087" spans="1:5" x14ac:dyDescent="0.25">
      <c r="A3087" s="2">
        <v>45779.586111111108</v>
      </c>
      <c r="B3087">
        <v>136650</v>
      </c>
      <c r="C3087">
        <v>136725</v>
      </c>
      <c r="D3087">
        <v>136630</v>
      </c>
      <c r="E3087">
        <v>136695</v>
      </c>
    </row>
    <row r="3088" spans="1:5" x14ac:dyDescent="0.25">
      <c r="A3088" s="2">
        <v>45779.585416666669</v>
      </c>
      <c r="B3088">
        <v>136630</v>
      </c>
      <c r="C3088">
        <v>136665</v>
      </c>
      <c r="D3088">
        <v>136625</v>
      </c>
      <c r="E3088">
        <v>136655</v>
      </c>
    </row>
    <row r="3089" spans="1:5" x14ac:dyDescent="0.25">
      <c r="A3089" s="2">
        <v>45779.584722222222</v>
      </c>
      <c r="B3089">
        <v>136585</v>
      </c>
      <c r="C3089">
        <v>136640</v>
      </c>
      <c r="D3089">
        <v>136575</v>
      </c>
      <c r="E3089">
        <v>136630</v>
      </c>
    </row>
    <row r="3090" spans="1:5" x14ac:dyDescent="0.25">
      <c r="A3090" s="2">
        <v>45779.584027777775</v>
      </c>
      <c r="B3090">
        <v>136600</v>
      </c>
      <c r="C3090">
        <v>136615</v>
      </c>
      <c r="D3090">
        <v>136570</v>
      </c>
      <c r="E3090">
        <v>136585</v>
      </c>
    </row>
    <row r="3091" spans="1:5" x14ac:dyDescent="0.25">
      <c r="A3091" s="2">
        <v>45779.583333333336</v>
      </c>
      <c r="B3091">
        <v>136655</v>
      </c>
      <c r="C3091">
        <v>136655</v>
      </c>
      <c r="D3091">
        <v>136575</v>
      </c>
      <c r="E3091">
        <v>136600</v>
      </c>
    </row>
    <row r="3092" spans="1:5" x14ac:dyDescent="0.25">
      <c r="A3092" s="2">
        <v>45779.582638888889</v>
      </c>
      <c r="B3092">
        <v>136630</v>
      </c>
      <c r="C3092">
        <v>136675</v>
      </c>
      <c r="D3092">
        <v>136630</v>
      </c>
      <c r="E3092">
        <v>136650</v>
      </c>
    </row>
    <row r="3093" spans="1:5" x14ac:dyDescent="0.25">
      <c r="A3093" s="2">
        <v>45779.581944444442</v>
      </c>
      <c r="B3093">
        <v>136645</v>
      </c>
      <c r="C3093">
        <v>136665</v>
      </c>
      <c r="D3093">
        <v>136630</v>
      </c>
      <c r="E3093">
        <v>136630</v>
      </c>
    </row>
    <row r="3094" spans="1:5" x14ac:dyDescent="0.25">
      <c r="A3094" s="2">
        <v>45779.581250000003</v>
      </c>
      <c r="B3094">
        <v>136610</v>
      </c>
      <c r="C3094">
        <v>136645</v>
      </c>
      <c r="D3094">
        <v>136590</v>
      </c>
      <c r="E3094">
        <v>136640</v>
      </c>
    </row>
    <row r="3095" spans="1:5" x14ac:dyDescent="0.25">
      <c r="A3095" s="2">
        <v>45779.580555555556</v>
      </c>
      <c r="B3095">
        <v>136570</v>
      </c>
      <c r="C3095">
        <v>136635</v>
      </c>
      <c r="D3095">
        <v>136550</v>
      </c>
      <c r="E3095">
        <v>136605</v>
      </c>
    </row>
    <row r="3096" spans="1:5" x14ac:dyDescent="0.25">
      <c r="A3096" s="2">
        <v>45779.579861111109</v>
      </c>
      <c r="B3096">
        <v>136585</v>
      </c>
      <c r="C3096">
        <v>136590</v>
      </c>
      <c r="D3096">
        <v>136525</v>
      </c>
      <c r="E3096">
        <v>136570</v>
      </c>
    </row>
    <row r="3097" spans="1:5" x14ac:dyDescent="0.25">
      <c r="A3097" s="2">
        <v>45779.57916666667</v>
      </c>
      <c r="B3097">
        <v>136580</v>
      </c>
      <c r="C3097">
        <v>136620</v>
      </c>
      <c r="D3097">
        <v>136575</v>
      </c>
      <c r="E3097">
        <v>136585</v>
      </c>
    </row>
    <row r="3098" spans="1:5" x14ac:dyDescent="0.25">
      <c r="A3098" s="2">
        <v>45779.578472222223</v>
      </c>
      <c r="B3098">
        <v>136555</v>
      </c>
      <c r="C3098">
        <v>136580</v>
      </c>
      <c r="D3098">
        <v>136520</v>
      </c>
      <c r="E3098">
        <v>136575</v>
      </c>
    </row>
    <row r="3099" spans="1:5" x14ac:dyDescent="0.25">
      <c r="A3099" s="2">
        <v>45779.577777777777</v>
      </c>
      <c r="B3099">
        <v>136575</v>
      </c>
      <c r="C3099">
        <v>136585</v>
      </c>
      <c r="D3099">
        <v>136545</v>
      </c>
      <c r="E3099">
        <v>136555</v>
      </c>
    </row>
    <row r="3100" spans="1:5" x14ac:dyDescent="0.25">
      <c r="A3100" s="2">
        <v>45779.57708333333</v>
      </c>
      <c r="B3100">
        <v>136565</v>
      </c>
      <c r="C3100">
        <v>136585</v>
      </c>
      <c r="D3100">
        <v>136540</v>
      </c>
      <c r="E3100">
        <v>136575</v>
      </c>
    </row>
    <row r="3101" spans="1:5" x14ac:dyDescent="0.25">
      <c r="A3101" s="2">
        <v>45779.576388888891</v>
      </c>
      <c r="B3101">
        <v>136585</v>
      </c>
      <c r="C3101">
        <v>136600</v>
      </c>
      <c r="D3101">
        <v>136550</v>
      </c>
      <c r="E3101">
        <v>136565</v>
      </c>
    </row>
    <row r="3102" spans="1:5" x14ac:dyDescent="0.25">
      <c r="A3102" s="2">
        <v>45779.575694444444</v>
      </c>
      <c r="B3102">
        <v>136640</v>
      </c>
      <c r="C3102">
        <v>136640</v>
      </c>
      <c r="D3102">
        <v>136575</v>
      </c>
      <c r="E3102">
        <v>136585</v>
      </c>
    </row>
    <row r="3103" spans="1:5" x14ac:dyDescent="0.25">
      <c r="A3103" s="2">
        <v>45779.574999999997</v>
      </c>
      <c r="B3103">
        <v>136645</v>
      </c>
      <c r="C3103">
        <v>136650</v>
      </c>
      <c r="D3103">
        <v>136620</v>
      </c>
      <c r="E3103">
        <v>136640</v>
      </c>
    </row>
    <row r="3104" spans="1:5" x14ac:dyDescent="0.25">
      <c r="A3104" s="2">
        <v>45779.574305555558</v>
      </c>
      <c r="B3104">
        <v>136630</v>
      </c>
      <c r="C3104">
        <v>136650</v>
      </c>
      <c r="D3104">
        <v>136610</v>
      </c>
      <c r="E3104">
        <v>136645</v>
      </c>
    </row>
    <row r="3105" spans="1:5" x14ac:dyDescent="0.25">
      <c r="A3105" s="2">
        <v>45779.573611111111</v>
      </c>
      <c r="B3105">
        <v>136640</v>
      </c>
      <c r="C3105">
        <v>136680</v>
      </c>
      <c r="D3105">
        <v>136590</v>
      </c>
      <c r="E3105">
        <v>136630</v>
      </c>
    </row>
    <row r="3106" spans="1:5" x14ac:dyDescent="0.25">
      <c r="A3106" s="2">
        <v>45779.572916666664</v>
      </c>
      <c r="B3106">
        <v>136720</v>
      </c>
      <c r="C3106">
        <v>136730</v>
      </c>
      <c r="D3106">
        <v>136620</v>
      </c>
      <c r="E3106">
        <v>136640</v>
      </c>
    </row>
    <row r="3107" spans="1:5" x14ac:dyDescent="0.25">
      <c r="A3107" s="2">
        <v>45779.572222222225</v>
      </c>
      <c r="B3107">
        <v>136715</v>
      </c>
      <c r="C3107">
        <v>136740</v>
      </c>
      <c r="D3107">
        <v>136685</v>
      </c>
      <c r="E3107">
        <v>136720</v>
      </c>
    </row>
    <row r="3108" spans="1:5" x14ac:dyDescent="0.25">
      <c r="A3108" s="2">
        <v>45779.571527777778</v>
      </c>
      <c r="B3108">
        <v>136750</v>
      </c>
      <c r="C3108">
        <v>136755</v>
      </c>
      <c r="D3108">
        <v>136685</v>
      </c>
      <c r="E3108">
        <v>136715</v>
      </c>
    </row>
    <row r="3109" spans="1:5" x14ac:dyDescent="0.25">
      <c r="A3109" s="2">
        <v>45779.570833333331</v>
      </c>
      <c r="B3109">
        <v>136695</v>
      </c>
      <c r="C3109">
        <v>136760</v>
      </c>
      <c r="D3109">
        <v>136675</v>
      </c>
      <c r="E3109">
        <v>136750</v>
      </c>
    </row>
    <row r="3110" spans="1:5" x14ac:dyDescent="0.25">
      <c r="A3110" s="2">
        <v>45779.570138888892</v>
      </c>
      <c r="B3110">
        <v>136680</v>
      </c>
      <c r="C3110">
        <v>136700</v>
      </c>
      <c r="D3110">
        <v>136660</v>
      </c>
      <c r="E3110">
        <v>136695</v>
      </c>
    </row>
    <row r="3111" spans="1:5" x14ac:dyDescent="0.25">
      <c r="A3111" s="2">
        <v>45779.569444444445</v>
      </c>
      <c r="B3111">
        <v>136715</v>
      </c>
      <c r="C3111">
        <v>136715</v>
      </c>
      <c r="D3111">
        <v>136630</v>
      </c>
      <c r="E3111">
        <v>136685</v>
      </c>
    </row>
    <row r="3112" spans="1:5" x14ac:dyDescent="0.25">
      <c r="A3112" s="2">
        <v>45779.568749999999</v>
      </c>
      <c r="B3112">
        <v>136730</v>
      </c>
      <c r="C3112">
        <v>136740</v>
      </c>
      <c r="D3112">
        <v>136715</v>
      </c>
      <c r="E3112">
        <v>136715</v>
      </c>
    </row>
    <row r="3113" spans="1:5" x14ac:dyDescent="0.25">
      <c r="A3113" s="2">
        <v>45779.568055555559</v>
      </c>
      <c r="B3113">
        <v>136725</v>
      </c>
      <c r="C3113">
        <v>136735</v>
      </c>
      <c r="D3113">
        <v>136715</v>
      </c>
      <c r="E3113">
        <v>136730</v>
      </c>
    </row>
    <row r="3114" spans="1:5" x14ac:dyDescent="0.25">
      <c r="A3114" s="2">
        <v>45779.567361111112</v>
      </c>
      <c r="B3114">
        <v>136690</v>
      </c>
      <c r="C3114">
        <v>136740</v>
      </c>
      <c r="D3114">
        <v>136685</v>
      </c>
      <c r="E3114">
        <v>136725</v>
      </c>
    </row>
    <row r="3115" spans="1:5" x14ac:dyDescent="0.25">
      <c r="A3115" s="2">
        <v>45779.566666666666</v>
      </c>
      <c r="B3115">
        <v>136680</v>
      </c>
      <c r="C3115">
        <v>136705</v>
      </c>
      <c r="D3115">
        <v>136670</v>
      </c>
      <c r="E3115">
        <v>136690</v>
      </c>
    </row>
    <row r="3116" spans="1:5" x14ac:dyDescent="0.25">
      <c r="A3116" s="2">
        <v>45779.565972222219</v>
      </c>
      <c r="B3116">
        <v>136700</v>
      </c>
      <c r="C3116">
        <v>136710</v>
      </c>
      <c r="D3116">
        <v>136640</v>
      </c>
      <c r="E3116">
        <v>136685</v>
      </c>
    </row>
    <row r="3117" spans="1:5" x14ac:dyDescent="0.25">
      <c r="A3117" s="2">
        <v>45779.56527777778</v>
      </c>
      <c r="B3117">
        <v>136665</v>
      </c>
      <c r="C3117">
        <v>136730</v>
      </c>
      <c r="D3117">
        <v>136660</v>
      </c>
      <c r="E3117">
        <v>136705</v>
      </c>
    </row>
    <row r="3118" spans="1:5" x14ac:dyDescent="0.25">
      <c r="A3118" s="2">
        <v>45779.564583333333</v>
      </c>
      <c r="B3118">
        <v>136620</v>
      </c>
      <c r="C3118">
        <v>136675</v>
      </c>
      <c r="D3118">
        <v>136610</v>
      </c>
      <c r="E3118">
        <v>136670</v>
      </c>
    </row>
    <row r="3119" spans="1:5" x14ac:dyDescent="0.25">
      <c r="A3119" s="2">
        <v>45779.563888888886</v>
      </c>
      <c r="B3119">
        <v>136645</v>
      </c>
      <c r="C3119">
        <v>136665</v>
      </c>
      <c r="D3119">
        <v>136610</v>
      </c>
      <c r="E3119">
        <v>136625</v>
      </c>
    </row>
    <row r="3120" spans="1:5" x14ac:dyDescent="0.25">
      <c r="A3120" s="2">
        <v>45779.563194444447</v>
      </c>
      <c r="B3120">
        <v>136580</v>
      </c>
      <c r="C3120">
        <v>136670</v>
      </c>
      <c r="D3120">
        <v>136580</v>
      </c>
      <c r="E3120">
        <v>136645</v>
      </c>
    </row>
    <row r="3121" spans="1:5" x14ac:dyDescent="0.25">
      <c r="A3121" s="2">
        <v>45779.5625</v>
      </c>
      <c r="B3121">
        <v>136570</v>
      </c>
      <c r="C3121">
        <v>136590</v>
      </c>
      <c r="D3121">
        <v>136515</v>
      </c>
      <c r="E3121">
        <v>136585</v>
      </c>
    </row>
    <row r="3122" spans="1:5" x14ac:dyDescent="0.25">
      <c r="A3122" s="2">
        <v>45779.561805555553</v>
      </c>
      <c r="B3122">
        <v>136585</v>
      </c>
      <c r="C3122">
        <v>136600</v>
      </c>
      <c r="D3122">
        <v>136560</v>
      </c>
      <c r="E3122">
        <v>136570</v>
      </c>
    </row>
    <row r="3123" spans="1:5" x14ac:dyDescent="0.25">
      <c r="A3123" s="2">
        <v>45779.561111111114</v>
      </c>
      <c r="B3123">
        <v>136665</v>
      </c>
      <c r="C3123">
        <v>136670</v>
      </c>
      <c r="D3123">
        <v>136560</v>
      </c>
      <c r="E3123">
        <v>136580</v>
      </c>
    </row>
    <row r="3124" spans="1:5" x14ac:dyDescent="0.25">
      <c r="A3124" s="2">
        <v>45779.560416666667</v>
      </c>
      <c r="B3124">
        <v>136660</v>
      </c>
      <c r="C3124">
        <v>136695</v>
      </c>
      <c r="D3124">
        <v>136645</v>
      </c>
      <c r="E3124">
        <v>136670</v>
      </c>
    </row>
    <row r="3125" spans="1:5" x14ac:dyDescent="0.25">
      <c r="A3125" s="2">
        <v>45779.55972222222</v>
      </c>
      <c r="B3125">
        <v>136700</v>
      </c>
      <c r="C3125">
        <v>136715</v>
      </c>
      <c r="D3125">
        <v>136625</v>
      </c>
      <c r="E3125">
        <v>136665</v>
      </c>
    </row>
    <row r="3126" spans="1:5" x14ac:dyDescent="0.25">
      <c r="A3126" s="2">
        <v>45779.559027777781</v>
      </c>
      <c r="B3126">
        <v>136730</v>
      </c>
      <c r="C3126">
        <v>136730</v>
      </c>
      <c r="D3126">
        <v>136695</v>
      </c>
      <c r="E3126">
        <v>136705</v>
      </c>
    </row>
    <row r="3127" spans="1:5" x14ac:dyDescent="0.25">
      <c r="A3127" s="2">
        <v>45779.558333333334</v>
      </c>
      <c r="B3127">
        <v>136745</v>
      </c>
      <c r="C3127">
        <v>136745</v>
      </c>
      <c r="D3127">
        <v>136710</v>
      </c>
      <c r="E3127">
        <v>136730</v>
      </c>
    </row>
    <row r="3128" spans="1:5" x14ac:dyDescent="0.25">
      <c r="A3128" s="2">
        <v>45779.557638888888</v>
      </c>
      <c r="B3128">
        <v>136710</v>
      </c>
      <c r="C3128">
        <v>136765</v>
      </c>
      <c r="D3128">
        <v>136665</v>
      </c>
      <c r="E3128">
        <v>136740</v>
      </c>
    </row>
    <row r="3129" spans="1:5" x14ac:dyDescent="0.25">
      <c r="A3129" s="2">
        <v>45779.556944444441</v>
      </c>
      <c r="B3129">
        <v>136675</v>
      </c>
      <c r="C3129">
        <v>136730</v>
      </c>
      <c r="D3129">
        <v>136640</v>
      </c>
      <c r="E3129">
        <v>136705</v>
      </c>
    </row>
    <row r="3130" spans="1:5" x14ac:dyDescent="0.25">
      <c r="A3130" s="2">
        <v>45779.556250000001</v>
      </c>
      <c r="B3130">
        <v>136715</v>
      </c>
      <c r="C3130">
        <v>136715</v>
      </c>
      <c r="D3130">
        <v>136620</v>
      </c>
      <c r="E3130">
        <v>136675</v>
      </c>
    </row>
    <row r="3131" spans="1:5" x14ac:dyDescent="0.25">
      <c r="A3131" s="2">
        <v>45779.555555555555</v>
      </c>
      <c r="B3131">
        <v>136745</v>
      </c>
      <c r="C3131">
        <v>136750</v>
      </c>
      <c r="D3131">
        <v>136700</v>
      </c>
      <c r="E3131">
        <v>136715</v>
      </c>
    </row>
    <row r="3132" spans="1:5" x14ac:dyDescent="0.25">
      <c r="A3132" s="2">
        <v>45779.554861111108</v>
      </c>
      <c r="B3132">
        <v>136710</v>
      </c>
      <c r="C3132">
        <v>136780</v>
      </c>
      <c r="D3132">
        <v>136705</v>
      </c>
      <c r="E3132">
        <v>136745</v>
      </c>
    </row>
    <row r="3133" spans="1:5" x14ac:dyDescent="0.25">
      <c r="A3133" s="2">
        <v>45779.554166666669</v>
      </c>
      <c r="B3133">
        <v>136715</v>
      </c>
      <c r="C3133">
        <v>136735</v>
      </c>
      <c r="D3133">
        <v>136685</v>
      </c>
      <c r="E3133">
        <v>136705</v>
      </c>
    </row>
    <row r="3134" spans="1:5" x14ac:dyDescent="0.25">
      <c r="A3134" s="2">
        <v>45779.553472222222</v>
      </c>
      <c r="B3134">
        <v>136710</v>
      </c>
      <c r="C3134">
        <v>136715</v>
      </c>
      <c r="D3134">
        <v>136675</v>
      </c>
      <c r="E3134">
        <v>136715</v>
      </c>
    </row>
    <row r="3135" spans="1:5" x14ac:dyDescent="0.25">
      <c r="A3135" s="2">
        <v>45779.552777777775</v>
      </c>
      <c r="B3135">
        <v>136805</v>
      </c>
      <c r="C3135">
        <v>136815</v>
      </c>
      <c r="D3135">
        <v>136705</v>
      </c>
      <c r="E3135">
        <v>136710</v>
      </c>
    </row>
    <row r="3136" spans="1:5" x14ac:dyDescent="0.25">
      <c r="A3136" s="2">
        <v>45779.552083333336</v>
      </c>
      <c r="B3136">
        <v>136800</v>
      </c>
      <c r="C3136">
        <v>136815</v>
      </c>
      <c r="D3136">
        <v>136765</v>
      </c>
      <c r="E3136">
        <v>136805</v>
      </c>
    </row>
    <row r="3137" spans="1:5" x14ac:dyDescent="0.25">
      <c r="A3137" s="2">
        <v>45779.551388888889</v>
      </c>
      <c r="B3137">
        <v>136845</v>
      </c>
      <c r="C3137">
        <v>136865</v>
      </c>
      <c r="D3137">
        <v>136790</v>
      </c>
      <c r="E3137">
        <v>136795</v>
      </c>
    </row>
    <row r="3138" spans="1:5" x14ac:dyDescent="0.25">
      <c r="A3138" s="2">
        <v>45779.550694444442</v>
      </c>
      <c r="B3138">
        <v>136775</v>
      </c>
      <c r="C3138">
        <v>136845</v>
      </c>
      <c r="D3138">
        <v>136770</v>
      </c>
      <c r="E3138">
        <v>136845</v>
      </c>
    </row>
    <row r="3139" spans="1:5" x14ac:dyDescent="0.25">
      <c r="A3139" s="2">
        <v>45779.55</v>
      </c>
      <c r="B3139">
        <v>136740</v>
      </c>
      <c r="C3139">
        <v>136780</v>
      </c>
      <c r="D3139">
        <v>136725</v>
      </c>
      <c r="E3139">
        <v>136775</v>
      </c>
    </row>
    <row r="3140" spans="1:5" x14ac:dyDescent="0.25">
      <c r="A3140" s="2">
        <v>45779.549305555556</v>
      </c>
      <c r="B3140">
        <v>136725</v>
      </c>
      <c r="C3140">
        <v>136745</v>
      </c>
      <c r="D3140">
        <v>136680</v>
      </c>
      <c r="E3140">
        <v>136740</v>
      </c>
    </row>
    <row r="3141" spans="1:5" x14ac:dyDescent="0.25">
      <c r="A3141" s="2">
        <v>45779.548611111109</v>
      </c>
      <c r="B3141">
        <v>136725</v>
      </c>
      <c r="C3141">
        <v>136745</v>
      </c>
      <c r="D3141">
        <v>136710</v>
      </c>
      <c r="E3141">
        <v>136725</v>
      </c>
    </row>
    <row r="3142" spans="1:5" x14ac:dyDescent="0.25">
      <c r="A3142" s="2">
        <v>45779.54791666667</v>
      </c>
      <c r="B3142">
        <v>136720</v>
      </c>
      <c r="C3142">
        <v>136735</v>
      </c>
      <c r="D3142">
        <v>136690</v>
      </c>
      <c r="E3142">
        <v>136730</v>
      </c>
    </row>
    <row r="3143" spans="1:5" x14ac:dyDescent="0.25">
      <c r="A3143" s="2">
        <v>45779.547222222223</v>
      </c>
      <c r="B3143">
        <v>136725</v>
      </c>
      <c r="C3143">
        <v>136745</v>
      </c>
      <c r="D3143">
        <v>136705</v>
      </c>
      <c r="E3143">
        <v>136720</v>
      </c>
    </row>
    <row r="3144" spans="1:5" x14ac:dyDescent="0.25">
      <c r="A3144" s="2">
        <v>45779.546527777777</v>
      </c>
      <c r="B3144">
        <v>136755</v>
      </c>
      <c r="C3144">
        <v>136760</v>
      </c>
      <c r="D3144">
        <v>136650</v>
      </c>
      <c r="E3144">
        <v>136730</v>
      </c>
    </row>
    <row r="3145" spans="1:5" x14ac:dyDescent="0.25">
      <c r="A3145" s="2">
        <v>45779.54583333333</v>
      </c>
      <c r="B3145">
        <v>136745</v>
      </c>
      <c r="C3145">
        <v>136840</v>
      </c>
      <c r="D3145">
        <v>136735</v>
      </c>
      <c r="E3145">
        <v>136755</v>
      </c>
    </row>
    <row r="3146" spans="1:5" x14ac:dyDescent="0.25">
      <c r="A3146" s="2">
        <v>45779.545138888891</v>
      </c>
      <c r="B3146">
        <v>136770</v>
      </c>
      <c r="C3146">
        <v>136825</v>
      </c>
      <c r="D3146">
        <v>136740</v>
      </c>
      <c r="E3146">
        <v>136745</v>
      </c>
    </row>
    <row r="3147" spans="1:5" x14ac:dyDescent="0.25">
      <c r="A3147" s="2">
        <v>45779.544444444444</v>
      </c>
      <c r="B3147">
        <v>136845</v>
      </c>
      <c r="C3147">
        <v>136855</v>
      </c>
      <c r="D3147">
        <v>136725</v>
      </c>
      <c r="E3147">
        <v>136770</v>
      </c>
    </row>
    <row r="3148" spans="1:5" x14ac:dyDescent="0.25">
      <c r="A3148" s="2">
        <v>45779.543749999997</v>
      </c>
      <c r="B3148">
        <v>136835</v>
      </c>
      <c r="C3148">
        <v>136880</v>
      </c>
      <c r="D3148">
        <v>136770</v>
      </c>
      <c r="E3148">
        <v>136850</v>
      </c>
    </row>
    <row r="3149" spans="1:5" x14ac:dyDescent="0.25">
      <c r="A3149" s="2">
        <v>45779.543055555558</v>
      </c>
      <c r="B3149">
        <v>136740</v>
      </c>
      <c r="C3149">
        <v>136860</v>
      </c>
      <c r="D3149">
        <v>136710</v>
      </c>
      <c r="E3149">
        <v>136835</v>
      </c>
    </row>
    <row r="3150" spans="1:5" x14ac:dyDescent="0.25">
      <c r="A3150" s="2">
        <v>45779.542361111111</v>
      </c>
      <c r="B3150">
        <v>136480</v>
      </c>
      <c r="C3150">
        <v>136785</v>
      </c>
      <c r="D3150">
        <v>136465</v>
      </c>
      <c r="E3150">
        <v>136740</v>
      </c>
    </row>
    <row r="3151" spans="1:5" x14ac:dyDescent="0.25">
      <c r="A3151" s="2">
        <v>45779.541666666664</v>
      </c>
      <c r="B3151">
        <v>136585</v>
      </c>
      <c r="C3151">
        <v>136625</v>
      </c>
      <c r="D3151">
        <v>136465</v>
      </c>
      <c r="E3151">
        <v>136480</v>
      </c>
    </row>
    <row r="3152" spans="1:5" x14ac:dyDescent="0.25">
      <c r="A3152" s="2">
        <v>45779.540972222225</v>
      </c>
      <c r="B3152">
        <v>136560</v>
      </c>
      <c r="C3152">
        <v>136585</v>
      </c>
      <c r="D3152">
        <v>136540</v>
      </c>
      <c r="E3152">
        <v>136580</v>
      </c>
    </row>
    <row r="3153" spans="1:5" x14ac:dyDescent="0.25">
      <c r="A3153" s="2">
        <v>45779.540277777778</v>
      </c>
      <c r="B3153">
        <v>136560</v>
      </c>
      <c r="C3153">
        <v>136595</v>
      </c>
      <c r="D3153">
        <v>136555</v>
      </c>
      <c r="E3153">
        <v>136565</v>
      </c>
    </row>
    <row r="3154" spans="1:5" x14ac:dyDescent="0.25">
      <c r="A3154" s="2">
        <v>45779.539583333331</v>
      </c>
      <c r="B3154">
        <v>136660</v>
      </c>
      <c r="C3154">
        <v>136670</v>
      </c>
      <c r="D3154">
        <v>136550</v>
      </c>
      <c r="E3154">
        <v>136565</v>
      </c>
    </row>
    <row r="3155" spans="1:5" x14ac:dyDescent="0.25">
      <c r="A3155" s="2">
        <v>45779.538888888892</v>
      </c>
      <c r="B3155">
        <v>136645</v>
      </c>
      <c r="C3155">
        <v>136675</v>
      </c>
      <c r="D3155">
        <v>136625</v>
      </c>
      <c r="E3155">
        <v>136660</v>
      </c>
    </row>
    <row r="3156" spans="1:5" x14ac:dyDescent="0.25">
      <c r="A3156" s="2">
        <v>45779.538194444445</v>
      </c>
      <c r="B3156">
        <v>136635</v>
      </c>
      <c r="C3156">
        <v>136670</v>
      </c>
      <c r="D3156">
        <v>136595</v>
      </c>
      <c r="E3156">
        <v>136645</v>
      </c>
    </row>
    <row r="3157" spans="1:5" x14ac:dyDescent="0.25">
      <c r="A3157" s="2">
        <v>45779.537499999999</v>
      </c>
      <c r="B3157">
        <v>136585</v>
      </c>
      <c r="C3157">
        <v>136660</v>
      </c>
      <c r="D3157">
        <v>136560</v>
      </c>
      <c r="E3157">
        <v>136640</v>
      </c>
    </row>
    <row r="3158" spans="1:5" x14ac:dyDescent="0.25">
      <c r="A3158" s="2">
        <v>45779.536805555559</v>
      </c>
      <c r="B3158">
        <v>136520</v>
      </c>
      <c r="C3158">
        <v>136585</v>
      </c>
      <c r="D3158">
        <v>136520</v>
      </c>
      <c r="E3158">
        <v>136580</v>
      </c>
    </row>
    <row r="3159" spans="1:5" x14ac:dyDescent="0.25">
      <c r="A3159" s="2">
        <v>45779.536111111112</v>
      </c>
      <c r="B3159">
        <v>136440</v>
      </c>
      <c r="C3159">
        <v>136545</v>
      </c>
      <c r="D3159">
        <v>136415</v>
      </c>
      <c r="E3159">
        <v>136525</v>
      </c>
    </row>
    <row r="3160" spans="1:5" x14ac:dyDescent="0.25">
      <c r="A3160" s="2">
        <v>45779.535416666666</v>
      </c>
      <c r="B3160">
        <v>136460</v>
      </c>
      <c r="C3160">
        <v>136495</v>
      </c>
      <c r="D3160">
        <v>136405</v>
      </c>
      <c r="E3160">
        <v>136440</v>
      </c>
    </row>
    <row r="3161" spans="1:5" x14ac:dyDescent="0.25">
      <c r="A3161" s="2">
        <v>45779.534722222219</v>
      </c>
      <c r="B3161">
        <v>136485</v>
      </c>
      <c r="C3161">
        <v>136490</v>
      </c>
      <c r="D3161">
        <v>136380</v>
      </c>
      <c r="E3161">
        <v>136460</v>
      </c>
    </row>
    <row r="3162" spans="1:5" x14ac:dyDescent="0.25">
      <c r="A3162" s="2">
        <v>45779.53402777778</v>
      </c>
      <c r="B3162">
        <v>136515</v>
      </c>
      <c r="C3162">
        <v>136530</v>
      </c>
      <c r="D3162">
        <v>136460</v>
      </c>
      <c r="E3162">
        <v>136480</v>
      </c>
    </row>
    <row r="3163" spans="1:5" x14ac:dyDescent="0.25">
      <c r="A3163" s="2">
        <v>45779.533333333333</v>
      </c>
      <c r="B3163">
        <v>136550</v>
      </c>
      <c r="C3163">
        <v>136555</v>
      </c>
      <c r="D3163">
        <v>136470</v>
      </c>
      <c r="E3163">
        <v>136515</v>
      </c>
    </row>
    <row r="3164" spans="1:5" x14ac:dyDescent="0.25">
      <c r="A3164" s="2">
        <v>45779.532638888886</v>
      </c>
      <c r="B3164">
        <v>136595</v>
      </c>
      <c r="C3164">
        <v>136635</v>
      </c>
      <c r="D3164">
        <v>136545</v>
      </c>
      <c r="E3164">
        <v>136550</v>
      </c>
    </row>
    <row r="3165" spans="1:5" x14ac:dyDescent="0.25">
      <c r="A3165" s="2">
        <v>45779.531944444447</v>
      </c>
      <c r="B3165">
        <v>136615</v>
      </c>
      <c r="C3165">
        <v>136620</v>
      </c>
      <c r="D3165">
        <v>136565</v>
      </c>
      <c r="E3165">
        <v>136595</v>
      </c>
    </row>
    <row r="3166" spans="1:5" x14ac:dyDescent="0.25">
      <c r="A3166" s="2">
        <v>45779.53125</v>
      </c>
      <c r="B3166">
        <v>136610</v>
      </c>
      <c r="C3166">
        <v>136650</v>
      </c>
      <c r="D3166">
        <v>136605</v>
      </c>
      <c r="E3166">
        <v>136610</v>
      </c>
    </row>
    <row r="3167" spans="1:5" x14ac:dyDescent="0.25">
      <c r="A3167" s="2">
        <v>45779.530555555553</v>
      </c>
      <c r="B3167">
        <v>136685</v>
      </c>
      <c r="C3167">
        <v>136700</v>
      </c>
      <c r="D3167">
        <v>136600</v>
      </c>
      <c r="E3167">
        <v>136615</v>
      </c>
    </row>
    <row r="3168" spans="1:5" x14ac:dyDescent="0.25">
      <c r="A3168" s="2">
        <v>45779.529861111114</v>
      </c>
      <c r="B3168">
        <v>136685</v>
      </c>
      <c r="C3168">
        <v>136720</v>
      </c>
      <c r="D3168">
        <v>136665</v>
      </c>
      <c r="E3168">
        <v>136685</v>
      </c>
    </row>
    <row r="3169" spans="1:5" x14ac:dyDescent="0.25">
      <c r="A3169" s="2">
        <v>45779.529166666667</v>
      </c>
      <c r="B3169">
        <v>136655</v>
      </c>
      <c r="C3169">
        <v>136705</v>
      </c>
      <c r="D3169">
        <v>136650</v>
      </c>
      <c r="E3169">
        <v>136680</v>
      </c>
    </row>
    <row r="3170" spans="1:5" x14ac:dyDescent="0.25">
      <c r="A3170" s="2">
        <v>45779.52847222222</v>
      </c>
      <c r="B3170">
        <v>136675</v>
      </c>
      <c r="C3170">
        <v>136685</v>
      </c>
      <c r="D3170">
        <v>136650</v>
      </c>
      <c r="E3170">
        <v>136655</v>
      </c>
    </row>
    <row r="3171" spans="1:5" x14ac:dyDescent="0.25">
      <c r="A3171" s="2">
        <v>45779.527777777781</v>
      </c>
      <c r="B3171">
        <v>136660</v>
      </c>
      <c r="C3171">
        <v>136690</v>
      </c>
      <c r="D3171">
        <v>136605</v>
      </c>
      <c r="E3171">
        <v>136675</v>
      </c>
    </row>
    <row r="3172" spans="1:5" x14ac:dyDescent="0.25">
      <c r="A3172" s="2">
        <v>45779.527083333334</v>
      </c>
      <c r="B3172">
        <v>136625</v>
      </c>
      <c r="C3172">
        <v>136665</v>
      </c>
      <c r="D3172">
        <v>136600</v>
      </c>
      <c r="E3172">
        <v>136655</v>
      </c>
    </row>
    <row r="3173" spans="1:5" x14ac:dyDescent="0.25">
      <c r="A3173" s="2">
        <v>45779.526388888888</v>
      </c>
      <c r="B3173">
        <v>136610</v>
      </c>
      <c r="C3173">
        <v>136630</v>
      </c>
      <c r="D3173">
        <v>136600</v>
      </c>
      <c r="E3173">
        <v>136620</v>
      </c>
    </row>
    <row r="3174" spans="1:5" x14ac:dyDescent="0.25">
      <c r="A3174" s="2">
        <v>45779.525694444441</v>
      </c>
      <c r="B3174">
        <v>136620</v>
      </c>
      <c r="C3174">
        <v>136640</v>
      </c>
      <c r="D3174">
        <v>136575</v>
      </c>
      <c r="E3174">
        <v>136610</v>
      </c>
    </row>
    <row r="3175" spans="1:5" x14ac:dyDescent="0.25">
      <c r="A3175" s="2">
        <v>45779.525000000001</v>
      </c>
      <c r="B3175">
        <v>136610</v>
      </c>
      <c r="C3175">
        <v>136645</v>
      </c>
      <c r="D3175">
        <v>136580</v>
      </c>
      <c r="E3175">
        <v>136620</v>
      </c>
    </row>
    <row r="3176" spans="1:5" x14ac:dyDescent="0.25">
      <c r="A3176" s="2">
        <v>45779.524305555555</v>
      </c>
      <c r="B3176">
        <v>136625</v>
      </c>
      <c r="C3176">
        <v>136630</v>
      </c>
      <c r="D3176">
        <v>136510</v>
      </c>
      <c r="E3176">
        <v>136610</v>
      </c>
    </row>
    <row r="3177" spans="1:5" x14ac:dyDescent="0.25">
      <c r="A3177" s="2">
        <v>45779.523611111108</v>
      </c>
      <c r="B3177">
        <v>136535</v>
      </c>
      <c r="C3177">
        <v>136630</v>
      </c>
      <c r="D3177">
        <v>136515</v>
      </c>
      <c r="E3177">
        <v>136620</v>
      </c>
    </row>
    <row r="3178" spans="1:5" x14ac:dyDescent="0.25">
      <c r="A3178" s="2">
        <v>45779.522916666669</v>
      </c>
      <c r="B3178">
        <v>136595</v>
      </c>
      <c r="C3178">
        <v>136600</v>
      </c>
      <c r="D3178">
        <v>136510</v>
      </c>
      <c r="E3178">
        <v>136535</v>
      </c>
    </row>
    <row r="3179" spans="1:5" x14ac:dyDescent="0.25">
      <c r="A3179" s="2">
        <v>45779.522222222222</v>
      </c>
      <c r="B3179">
        <v>136695</v>
      </c>
      <c r="C3179">
        <v>136695</v>
      </c>
      <c r="D3179">
        <v>136590</v>
      </c>
      <c r="E3179">
        <v>136595</v>
      </c>
    </row>
    <row r="3180" spans="1:5" x14ac:dyDescent="0.25">
      <c r="A3180" s="2">
        <v>45779.521527777775</v>
      </c>
      <c r="B3180">
        <v>136625</v>
      </c>
      <c r="C3180">
        <v>136710</v>
      </c>
      <c r="D3180">
        <v>136605</v>
      </c>
      <c r="E3180">
        <v>136690</v>
      </c>
    </row>
    <row r="3181" spans="1:5" x14ac:dyDescent="0.25">
      <c r="A3181" s="2">
        <v>45779.520833333336</v>
      </c>
      <c r="B3181">
        <v>136565</v>
      </c>
      <c r="C3181">
        <v>136675</v>
      </c>
      <c r="D3181">
        <v>136555</v>
      </c>
      <c r="E3181">
        <v>136625</v>
      </c>
    </row>
    <row r="3182" spans="1:5" x14ac:dyDescent="0.25">
      <c r="A3182" s="2">
        <v>45779.520138888889</v>
      </c>
      <c r="B3182">
        <v>136695</v>
      </c>
      <c r="C3182">
        <v>136700</v>
      </c>
      <c r="D3182">
        <v>136540</v>
      </c>
      <c r="E3182">
        <v>136570</v>
      </c>
    </row>
    <row r="3183" spans="1:5" x14ac:dyDescent="0.25">
      <c r="A3183" s="2">
        <v>45779.519444444442</v>
      </c>
      <c r="B3183">
        <v>136740</v>
      </c>
      <c r="C3183">
        <v>136750</v>
      </c>
      <c r="D3183">
        <v>136670</v>
      </c>
      <c r="E3183">
        <v>136700</v>
      </c>
    </row>
    <row r="3184" spans="1:5" x14ac:dyDescent="0.25">
      <c r="A3184" s="2">
        <v>45779.518750000003</v>
      </c>
      <c r="B3184">
        <v>136780</v>
      </c>
      <c r="C3184">
        <v>136810</v>
      </c>
      <c r="D3184">
        <v>136705</v>
      </c>
      <c r="E3184">
        <v>136735</v>
      </c>
    </row>
    <row r="3185" spans="1:5" x14ac:dyDescent="0.25">
      <c r="A3185" s="2">
        <v>45779.518055555556</v>
      </c>
      <c r="B3185">
        <v>136860</v>
      </c>
      <c r="C3185">
        <v>136865</v>
      </c>
      <c r="D3185">
        <v>136760</v>
      </c>
      <c r="E3185">
        <v>136785</v>
      </c>
    </row>
    <row r="3186" spans="1:5" x14ac:dyDescent="0.25">
      <c r="A3186" s="2">
        <v>45779.517361111109</v>
      </c>
      <c r="B3186">
        <v>137005</v>
      </c>
      <c r="C3186">
        <v>137005</v>
      </c>
      <c r="D3186">
        <v>136850</v>
      </c>
      <c r="E3186">
        <v>136860</v>
      </c>
    </row>
    <row r="3187" spans="1:5" x14ac:dyDescent="0.25">
      <c r="A3187" s="2">
        <v>45779.51666666667</v>
      </c>
      <c r="B3187">
        <v>137020</v>
      </c>
      <c r="C3187">
        <v>137055</v>
      </c>
      <c r="D3187">
        <v>137000</v>
      </c>
      <c r="E3187">
        <v>137005</v>
      </c>
    </row>
    <row r="3188" spans="1:5" x14ac:dyDescent="0.25">
      <c r="A3188" s="2">
        <v>45779.515972222223</v>
      </c>
      <c r="B3188">
        <v>136990</v>
      </c>
      <c r="C3188">
        <v>137035</v>
      </c>
      <c r="D3188">
        <v>136975</v>
      </c>
      <c r="E3188">
        <v>137025</v>
      </c>
    </row>
    <row r="3189" spans="1:5" x14ac:dyDescent="0.25">
      <c r="A3189" s="2">
        <v>45779.515277777777</v>
      </c>
      <c r="B3189">
        <v>136995</v>
      </c>
      <c r="C3189">
        <v>137005</v>
      </c>
      <c r="D3189">
        <v>136965</v>
      </c>
      <c r="E3189">
        <v>136990</v>
      </c>
    </row>
    <row r="3190" spans="1:5" x14ac:dyDescent="0.25">
      <c r="A3190" s="2">
        <v>45779.51458333333</v>
      </c>
      <c r="B3190">
        <v>136965</v>
      </c>
      <c r="C3190">
        <v>137010</v>
      </c>
      <c r="D3190">
        <v>136960</v>
      </c>
      <c r="E3190">
        <v>136995</v>
      </c>
    </row>
    <row r="3191" spans="1:5" x14ac:dyDescent="0.25">
      <c r="A3191" s="2">
        <v>45779.513888888891</v>
      </c>
      <c r="B3191">
        <v>136975</v>
      </c>
      <c r="C3191">
        <v>136980</v>
      </c>
      <c r="D3191">
        <v>136930</v>
      </c>
      <c r="E3191">
        <v>136965</v>
      </c>
    </row>
    <row r="3192" spans="1:5" x14ac:dyDescent="0.25">
      <c r="A3192" s="2">
        <v>45779.513194444444</v>
      </c>
      <c r="B3192">
        <v>136995</v>
      </c>
      <c r="C3192">
        <v>137010</v>
      </c>
      <c r="D3192">
        <v>136955</v>
      </c>
      <c r="E3192">
        <v>136980</v>
      </c>
    </row>
    <row r="3193" spans="1:5" x14ac:dyDescent="0.25">
      <c r="A3193" s="2">
        <v>45779.512499999997</v>
      </c>
      <c r="B3193">
        <v>136965</v>
      </c>
      <c r="C3193">
        <v>137010</v>
      </c>
      <c r="D3193">
        <v>136965</v>
      </c>
      <c r="E3193">
        <v>136995</v>
      </c>
    </row>
    <row r="3194" spans="1:5" x14ac:dyDescent="0.25">
      <c r="A3194" s="2">
        <v>45779.511805555558</v>
      </c>
      <c r="B3194">
        <v>137015</v>
      </c>
      <c r="C3194">
        <v>137015</v>
      </c>
      <c r="D3194">
        <v>136965</v>
      </c>
      <c r="E3194">
        <v>136970</v>
      </c>
    </row>
    <row r="3195" spans="1:5" x14ac:dyDescent="0.25">
      <c r="A3195" s="2">
        <v>45779.511111111111</v>
      </c>
      <c r="B3195">
        <v>136965</v>
      </c>
      <c r="C3195">
        <v>137015</v>
      </c>
      <c r="D3195">
        <v>136935</v>
      </c>
      <c r="E3195">
        <v>137015</v>
      </c>
    </row>
    <row r="3196" spans="1:5" x14ac:dyDescent="0.25">
      <c r="A3196" s="2">
        <v>45779.510416666664</v>
      </c>
      <c r="B3196">
        <v>136990</v>
      </c>
      <c r="C3196">
        <v>136990</v>
      </c>
      <c r="D3196">
        <v>136920</v>
      </c>
      <c r="E3196">
        <v>136970</v>
      </c>
    </row>
    <row r="3197" spans="1:5" x14ac:dyDescent="0.25">
      <c r="A3197" s="2">
        <v>45779.509722222225</v>
      </c>
      <c r="B3197">
        <v>136885</v>
      </c>
      <c r="C3197">
        <v>137040</v>
      </c>
      <c r="D3197">
        <v>136885</v>
      </c>
      <c r="E3197">
        <v>136990</v>
      </c>
    </row>
    <row r="3198" spans="1:5" x14ac:dyDescent="0.25">
      <c r="A3198" s="2">
        <v>45779.509027777778</v>
      </c>
      <c r="B3198">
        <v>136845</v>
      </c>
      <c r="C3198">
        <v>136890</v>
      </c>
      <c r="D3198">
        <v>136815</v>
      </c>
      <c r="E3198">
        <v>136885</v>
      </c>
    </row>
    <row r="3199" spans="1:5" x14ac:dyDescent="0.25">
      <c r="A3199" s="2">
        <v>45779.508333333331</v>
      </c>
      <c r="B3199">
        <v>136910</v>
      </c>
      <c r="C3199">
        <v>136925</v>
      </c>
      <c r="D3199">
        <v>136835</v>
      </c>
      <c r="E3199">
        <v>136840</v>
      </c>
    </row>
    <row r="3200" spans="1:5" x14ac:dyDescent="0.25">
      <c r="A3200" s="2">
        <v>45779.507638888892</v>
      </c>
      <c r="B3200">
        <v>136845</v>
      </c>
      <c r="C3200">
        <v>136945</v>
      </c>
      <c r="D3200">
        <v>136825</v>
      </c>
      <c r="E3200">
        <v>136905</v>
      </c>
    </row>
    <row r="3201" spans="1:5" x14ac:dyDescent="0.25">
      <c r="A3201" s="2">
        <v>45779.506944444445</v>
      </c>
      <c r="B3201">
        <v>136880</v>
      </c>
      <c r="C3201">
        <v>136920</v>
      </c>
      <c r="D3201">
        <v>136845</v>
      </c>
      <c r="E3201">
        <v>136845</v>
      </c>
    </row>
    <row r="3202" spans="1:5" x14ac:dyDescent="0.25">
      <c r="A3202" s="2">
        <v>45779.506249999999</v>
      </c>
      <c r="B3202">
        <v>136965</v>
      </c>
      <c r="C3202">
        <v>136965</v>
      </c>
      <c r="D3202">
        <v>136865</v>
      </c>
      <c r="E3202">
        <v>136880</v>
      </c>
    </row>
    <row r="3203" spans="1:5" x14ac:dyDescent="0.25">
      <c r="A3203" s="2">
        <v>45779.505555555559</v>
      </c>
      <c r="B3203">
        <v>136980</v>
      </c>
      <c r="C3203">
        <v>136995</v>
      </c>
      <c r="D3203">
        <v>136950</v>
      </c>
      <c r="E3203">
        <v>136965</v>
      </c>
    </row>
    <row r="3204" spans="1:5" x14ac:dyDescent="0.25">
      <c r="A3204" s="2">
        <v>45779.504861111112</v>
      </c>
      <c r="B3204">
        <v>136980</v>
      </c>
      <c r="C3204">
        <v>137010</v>
      </c>
      <c r="D3204">
        <v>136965</v>
      </c>
      <c r="E3204">
        <v>136985</v>
      </c>
    </row>
    <row r="3205" spans="1:5" x14ac:dyDescent="0.25">
      <c r="A3205" s="2">
        <v>45779.504166666666</v>
      </c>
      <c r="B3205">
        <v>136950</v>
      </c>
      <c r="C3205">
        <v>136990</v>
      </c>
      <c r="D3205">
        <v>136935</v>
      </c>
      <c r="E3205">
        <v>136985</v>
      </c>
    </row>
    <row r="3206" spans="1:5" x14ac:dyDescent="0.25">
      <c r="A3206" s="2">
        <v>45779.503472222219</v>
      </c>
      <c r="B3206">
        <v>136985</v>
      </c>
      <c r="C3206">
        <v>136995</v>
      </c>
      <c r="D3206">
        <v>136935</v>
      </c>
      <c r="E3206">
        <v>136950</v>
      </c>
    </row>
    <row r="3207" spans="1:5" x14ac:dyDescent="0.25">
      <c r="A3207" s="2">
        <v>45779.50277777778</v>
      </c>
      <c r="B3207">
        <v>137010</v>
      </c>
      <c r="C3207">
        <v>137020</v>
      </c>
      <c r="D3207">
        <v>136910</v>
      </c>
      <c r="E3207">
        <v>136985</v>
      </c>
    </row>
    <row r="3208" spans="1:5" x14ac:dyDescent="0.25">
      <c r="A3208" s="2">
        <v>45779.502083333333</v>
      </c>
      <c r="B3208">
        <v>137030</v>
      </c>
      <c r="C3208">
        <v>137040</v>
      </c>
      <c r="D3208">
        <v>136925</v>
      </c>
      <c r="E3208">
        <v>137015</v>
      </c>
    </row>
    <row r="3209" spans="1:5" x14ac:dyDescent="0.25">
      <c r="A3209" s="2">
        <v>45779.501388888886</v>
      </c>
      <c r="B3209">
        <v>137100</v>
      </c>
      <c r="C3209">
        <v>137110</v>
      </c>
      <c r="D3209">
        <v>137025</v>
      </c>
      <c r="E3209">
        <v>137030</v>
      </c>
    </row>
    <row r="3210" spans="1:5" x14ac:dyDescent="0.25">
      <c r="A3210" s="2">
        <v>45779.500694444447</v>
      </c>
      <c r="B3210">
        <v>137110</v>
      </c>
      <c r="C3210">
        <v>137130</v>
      </c>
      <c r="D3210">
        <v>137080</v>
      </c>
      <c r="E3210">
        <v>137105</v>
      </c>
    </row>
    <row r="3211" spans="1:5" x14ac:dyDescent="0.25">
      <c r="A3211" s="2">
        <v>45779.5</v>
      </c>
      <c r="B3211">
        <v>137115</v>
      </c>
      <c r="C3211">
        <v>137155</v>
      </c>
      <c r="D3211">
        <v>137085</v>
      </c>
      <c r="E3211">
        <v>137105</v>
      </c>
    </row>
    <row r="3212" spans="1:5" x14ac:dyDescent="0.25">
      <c r="A3212" s="2">
        <v>45779.499305555553</v>
      </c>
      <c r="B3212">
        <v>137100</v>
      </c>
      <c r="C3212">
        <v>137145</v>
      </c>
      <c r="D3212">
        <v>137075</v>
      </c>
      <c r="E3212">
        <v>137115</v>
      </c>
    </row>
    <row r="3213" spans="1:5" x14ac:dyDescent="0.25">
      <c r="A3213" s="2">
        <v>45779.498611111114</v>
      </c>
      <c r="B3213">
        <v>137105</v>
      </c>
      <c r="C3213">
        <v>137130</v>
      </c>
      <c r="D3213">
        <v>137090</v>
      </c>
      <c r="E3213">
        <v>137095</v>
      </c>
    </row>
    <row r="3214" spans="1:5" x14ac:dyDescent="0.25">
      <c r="A3214" s="2">
        <v>45779.497916666667</v>
      </c>
      <c r="B3214">
        <v>137195</v>
      </c>
      <c r="C3214">
        <v>137195</v>
      </c>
      <c r="D3214">
        <v>137095</v>
      </c>
      <c r="E3214">
        <v>137105</v>
      </c>
    </row>
    <row r="3215" spans="1:5" x14ac:dyDescent="0.25">
      <c r="A3215" s="2">
        <v>45779.49722222222</v>
      </c>
      <c r="B3215">
        <v>137175</v>
      </c>
      <c r="C3215">
        <v>137195</v>
      </c>
      <c r="D3215">
        <v>137155</v>
      </c>
      <c r="E3215">
        <v>137195</v>
      </c>
    </row>
    <row r="3216" spans="1:5" x14ac:dyDescent="0.25">
      <c r="A3216" s="2">
        <v>45779.496527777781</v>
      </c>
      <c r="B3216">
        <v>137180</v>
      </c>
      <c r="C3216">
        <v>137215</v>
      </c>
      <c r="D3216">
        <v>137120</v>
      </c>
      <c r="E3216">
        <v>137170</v>
      </c>
    </row>
    <row r="3217" spans="1:5" x14ac:dyDescent="0.25">
      <c r="A3217" s="2">
        <v>45779.495833333334</v>
      </c>
      <c r="B3217">
        <v>137100</v>
      </c>
      <c r="C3217">
        <v>137185</v>
      </c>
      <c r="D3217">
        <v>137090</v>
      </c>
      <c r="E3217">
        <v>137180</v>
      </c>
    </row>
    <row r="3218" spans="1:5" x14ac:dyDescent="0.25">
      <c r="A3218" s="2">
        <v>45779.495138888888</v>
      </c>
      <c r="B3218">
        <v>137005</v>
      </c>
      <c r="C3218">
        <v>137115</v>
      </c>
      <c r="D3218">
        <v>136970</v>
      </c>
      <c r="E3218">
        <v>137105</v>
      </c>
    </row>
    <row r="3219" spans="1:5" x14ac:dyDescent="0.25">
      <c r="A3219" s="2">
        <v>45779.494444444441</v>
      </c>
      <c r="B3219">
        <v>137040</v>
      </c>
      <c r="C3219">
        <v>137050</v>
      </c>
      <c r="D3219">
        <v>136965</v>
      </c>
      <c r="E3219">
        <v>137000</v>
      </c>
    </row>
    <row r="3220" spans="1:5" x14ac:dyDescent="0.25">
      <c r="A3220" s="2">
        <v>45779.493750000001</v>
      </c>
      <c r="B3220">
        <v>136975</v>
      </c>
      <c r="C3220">
        <v>137055</v>
      </c>
      <c r="D3220">
        <v>136965</v>
      </c>
      <c r="E3220">
        <v>137040</v>
      </c>
    </row>
    <row r="3221" spans="1:5" x14ac:dyDescent="0.25">
      <c r="A3221" s="2">
        <v>45779.493055555555</v>
      </c>
      <c r="B3221">
        <v>136985</v>
      </c>
      <c r="C3221">
        <v>136995</v>
      </c>
      <c r="D3221">
        <v>136940</v>
      </c>
      <c r="E3221">
        <v>136975</v>
      </c>
    </row>
    <row r="3222" spans="1:5" x14ac:dyDescent="0.25">
      <c r="A3222" s="2">
        <v>45779.492361111108</v>
      </c>
      <c r="B3222">
        <v>137030</v>
      </c>
      <c r="C3222">
        <v>137045</v>
      </c>
      <c r="D3222">
        <v>136955</v>
      </c>
      <c r="E3222">
        <v>136985</v>
      </c>
    </row>
    <row r="3223" spans="1:5" x14ac:dyDescent="0.25">
      <c r="A3223" s="2">
        <v>45779.491666666669</v>
      </c>
      <c r="B3223">
        <v>136995</v>
      </c>
      <c r="C3223">
        <v>137070</v>
      </c>
      <c r="D3223">
        <v>136990</v>
      </c>
      <c r="E3223">
        <v>137030</v>
      </c>
    </row>
    <row r="3224" spans="1:5" x14ac:dyDescent="0.25">
      <c r="A3224" s="2">
        <v>45779.490972222222</v>
      </c>
      <c r="B3224">
        <v>137025</v>
      </c>
      <c r="C3224">
        <v>137035</v>
      </c>
      <c r="D3224">
        <v>136985</v>
      </c>
      <c r="E3224">
        <v>136995</v>
      </c>
    </row>
    <row r="3225" spans="1:5" x14ac:dyDescent="0.25">
      <c r="A3225" s="2">
        <v>45779.490277777775</v>
      </c>
      <c r="B3225">
        <v>137000</v>
      </c>
      <c r="C3225">
        <v>137045</v>
      </c>
      <c r="D3225">
        <v>136970</v>
      </c>
      <c r="E3225">
        <v>137030</v>
      </c>
    </row>
    <row r="3226" spans="1:5" x14ac:dyDescent="0.25">
      <c r="A3226" s="2">
        <v>45779.489583333336</v>
      </c>
      <c r="B3226">
        <v>137045</v>
      </c>
      <c r="C3226">
        <v>137050</v>
      </c>
      <c r="D3226">
        <v>136975</v>
      </c>
      <c r="E3226">
        <v>137005</v>
      </c>
    </row>
    <row r="3227" spans="1:5" x14ac:dyDescent="0.25">
      <c r="A3227" s="2">
        <v>45779.488888888889</v>
      </c>
      <c r="B3227">
        <v>136980</v>
      </c>
      <c r="C3227">
        <v>137070</v>
      </c>
      <c r="D3227">
        <v>136975</v>
      </c>
      <c r="E3227">
        <v>137050</v>
      </c>
    </row>
    <row r="3228" spans="1:5" x14ac:dyDescent="0.25">
      <c r="A3228" s="2">
        <v>45779.488194444442</v>
      </c>
      <c r="B3228">
        <v>136935</v>
      </c>
      <c r="C3228">
        <v>137000</v>
      </c>
      <c r="D3228">
        <v>136910</v>
      </c>
      <c r="E3228">
        <v>136980</v>
      </c>
    </row>
    <row r="3229" spans="1:5" x14ac:dyDescent="0.25">
      <c r="A3229" s="2">
        <v>45779.487500000003</v>
      </c>
      <c r="B3229">
        <v>136815</v>
      </c>
      <c r="C3229">
        <v>136955</v>
      </c>
      <c r="D3229">
        <v>136810</v>
      </c>
      <c r="E3229">
        <v>136935</v>
      </c>
    </row>
    <row r="3230" spans="1:5" x14ac:dyDescent="0.25">
      <c r="A3230" s="2">
        <v>45779.486805555556</v>
      </c>
      <c r="B3230">
        <v>136830</v>
      </c>
      <c r="C3230">
        <v>136830</v>
      </c>
      <c r="D3230">
        <v>136765</v>
      </c>
      <c r="E3230">
        <v>136815</v>
      </c>
    </row>
    <row r="3231" spans="1:5" x14ac:dyDescent="0.25">
      <c r="A3231" s="2">
        <v>45779.486111111109</v>
      </c>
      <c r="B3231">
        <v>136855</v>
      </c>
      <c r="C3231">
        <v>136875</v>
      </c>
      <c r="D3231">
        <v>136805</v>
      </c>
      <c r="E3231">
        <v>136825</v>
      </c>
    </row>
    <row r="3232" spans="1:5" x14ac:dyDescent="0.25">
      <c r="A3232" s="2">
        <v>45779.48541666667</v>
      </c>
      <c r="B3232">
        <v>136895</v>
      </c>
      <c r="C3232">
        <v>136900</v>
      </c>
      <c r="D3232">
        <v>136820</v>
      </c>
      <c r="E3232">
        <v>136850</v>
      </c>
    </row>
    <row r="3233" spans="1:5" x14ac:dyDescent="0.25">
      <c r="A3233" s="2">
        <v>45779.484722222223</v>
      </c>
      <c r="B3233">
        <v>136950</v>
      </c>
      <c r="C3233">
        <v>136950</v>
      </c>
      <c r="D3233">
        <v>136870</v>
      </c>
      <c r="E3233">
        <v>136895</v>
      </c>
    </row>
    <row r="3234" spans="1:5" x14ac:dyDescent="0.25">
      <c r="A3234" s="2">
        <v>45779.484027777777</v>
      </c>
      <c r="B3234">
        <v>137045</v>
      </c>
      <c r="C3234">
        <v>137045</v>
      </c>
      <c r="D3234">
        <v>136925</v>
      </c>
      <c r="E3234">
        <v>136950</v>
      </c>
    </row>
    <row r="3235" spans="1:5" x14ac:dyDescent="0.25">
      <c r="A3235" s="2">
        <v>45779.48333333333</v>
      </c>
      <c r="B3235">
        <v>136995</v>
      </c>
      <c r="C3235">
        <v>137050</v>
      </c>
      <c r="D3235">
        <v>136970</v>
      </c>
      <c r="E3235">
        <v>137040</v>
      </c>
    </row>
    <row r="3236" spans="1:5" x14ac:dyDescent="0.25">
      <c r="A3236" s="2">
        <v>45779.482638888891</v>
      </c>
      <c r="B3236">
        <v>136920</v>
      </c>
      <c r="C3236">
        <v>137015</v>
      </c>
      <c r="D3236">
        <v>136900</v>
      </c>
      <c r="E3236">
        <v>136995</v>
      </c>
    </row>
    <row r="3237" spans="1:5" x14ac:dyDescent="0.25">
      <c r="A3237" s="2">
        <v>45779.481944444444</v>
      </c>
      <c r="B3237">
        <v>136930</v>
      </c>
      <c r="C3237">
        <v>136960</v>
      </c>
      <c r="D3237">
        <v>136900</v>
      </c>
      <c r="E3237">
        <v>136925</v>
      </c>
    </row>
    <row r="3238" spans="1:5" x14ac:dyDescent="0.25">
      <c r="A3238" s="2">
        <v>45779.481249999997</v>
      </c>
      <c r="B3238">
        <v>136940</v>
      </c>
      <c r="C3238">
        <v>136950</v>
      </c>
      <c r="D3238">
        <v>136880</v>
      </c>
      <c r="E3238">
        <v>136930</v>
      </c>
    </row>
    <row r="3239" spans="1:5" x14ac:dyDescent="0.25">
      <c r="A3239" s="2">
        <v>45779.480555555558</v>
      </c>
      <c r="B3239">
        <v>136880</v>
      </c>
      <c r="C3239">
        <v>136960</v>
      </c>
      <c r="D3239">
        <v>136870</v>
      </c>
      <c r="E3239">
        <v>136940</v>
      </c>
    </row>
    <row r="3240" spans="1:5" x14ac:dyDescent="0.25">
      <c r="A3240" s="2">
        <v>45779.479861111111</v>
      </c>
      <c r="B3240">
        <v>137005</v>
      </c>
      <c r="C3240">
        <v>137005</v>
      </c>
      <c r="D3240">
        <v>136860</v>
      </c>
      <c r="E3240">
        <v>136885</v>
      </c>
    </row>
    <row r="3241" spans="1:5" x14ac:dyDescent="0.25">
      <c r="A3241" s="2">
        <v>45779.479166666664</v>
      </c>
      <c r="B3241">
        <v>137095</v>
      </c>
      <c r="C3241">
        <v>137095</v>
      </c>
      <c r="D3241">
        <v>136975</v>
      </c>
      <c r="E3241">
        <v>137000</v>
      </c>
    </row>
    <row r="3242" spans="1:5" x14ac:dyDescent="0.25">
      <c r="A3242" s="2">
        <v>45779.478472222225</v>
      </c>
      <c r="B3242">
        <v>137080</v>
      </c>
      <c r="C3242">
        <v>137120</v>
      </c>
      <c r="D3242">
        <v>137050</v>
      </c>
      <c r="E3242">
        <v>137090</v>
      </c>
    </row>
    <row r="3243" spans="1:5" x14ac:dyDescent="0.25">
      <c r="A3243" s="2">
        <v>45779.477777777778</v>
      </c>
      <c r="B3243">
        <v>137045</v>
      </c>
      <c r="C3243">
        <v>137140</v>
      </c>
      <c r="D3243">
        <v>137020</v>
      </c>
      <c r="E3243">
        <v>137080</v>
      </c>
    </row>
    <row r="3244" spans="1:5" x14ac:dyDescent="0.25">
      <c r="A3244" s="2">
        <v>45779.477083333331</v>
      </c>
      <c r="B3244">
        <v>137160</v>
      </c>
      <c r="C3244">
        <v>137205</v>
      </c>
      <c r="D3244">
        <v>137040</v>
      </c>
      <c r="E3244">
        <v>137045</v>
      </c>
    </row>
    <row r="3245" spans="1:5" x14ac:dyDescent="0.25">
      <c r="A3245" s="2">
        <v>45779.476388888892</v>
      </c>
      <c r="B3245">
        <v>137070</v>
      </c>
      <c r="C3245">
        <v>137210</v>
      </c>
      <c r="D3245">
        <v>137065</v>
      </c>
      <c r="E3245">
        <v>137165</v>
      </c>
    </row>
    <row r="3246" spans="1:5" x14ac:dyDescent="0.25">
      <c r="A3246" s="2">
        <v>45779.475694444445</v>
      </c>
      <c r="B3246">
        <v>137100</v>
      </c>
      <c r="C3246">
        <v>137155</v>
      </c>
      <c r="D3246">
        <v>137050</v>
      </c>
      <c r="E3246">
        <v>137070</v>
      </c>
    </row>
    <row r="3247" spans="1:5" x14ac:dyDescent="0.25">
      <c r="A3247" s="2">
        <v>45779.474999999999</v>
      </c>
      <c r="B3247">
        <v>136930</v>
      </c>
      <c r="C3247">
        <v>137120</v>
      </c>
      <c r="D3247">
        <v>136920</v>
      </c>
      <c r="E3247">
        <v>137100</v>
      </c>
    </row>
    <row r="3248" spans="1:5" x14ac:dyDescent="0.25">
      <c r="A3248" s="2">
        <v>45779.474305555559</v>
      </c>
      <c r="B3248">
        <v>136865</v>
      </c>
      <c r="C3248">
        <v>136970</v>
      </c>
      <c r="D3248">
        <v>136855</v>
      </c>
      <c r="E3248">
        <v>136925</v>
      </c>
    </row>
    <row r="3249" spans="1:5" x14ac:dyDescent="0.25">
      <c r="A3249" s="2">
        <v>45779.473611111112</v>
      </c>
      <c r="B3249">
        <v>136885</v>
      </c>
      <c r="C3249">
        <v>136930</v>
      </c>
      <c r="D3249">
        <v>136860</v>
      </c>
      <c r="E3249">
        <v>136865</v>
      </c>
    </row>
    <row r="3250" spans="1:5" x14ac:dyDescent="0.25">
      <c r="A3250" s="2">
        <v>45779.472916666666</v>
      </c>
      <c r="B3250">
        <v>136760</v>
      </c>
      <c r="C3250">
        <v>136890</v>
      </c>
      <c r="D3250">
        <v>136710</v>
      </c>
      <c r="E3250">
        <v>136885</v>
      </c>
    </row>
    <row r="3251" spans="1:5" x14ac:dyDescent="0.25">
      <c r="A3251" s="2">
        <v>45779.472222222219</v>
      </c>
      <c r="B3251">
        <v>136785</v>
      </c>
      <c r="C3251">
        <v>136790</v>
      </c>
      <c r="D3251">
        <v>136725</v>
      </c>
      <c r="E3251">
        <v>136765</v>
      </c>
    </row>
    <row r="3252" spans="1:5" x14ac:dyDescent="0.25">
      <c r="A3252" s="2">
        <v>45779.47152777778</v>
      </c>
      <c r="B3252">
        <v>136890</v>
      </c>
      <c r="C3252">
        <v>136895</v>
      </c>
      <c r="D3252">
        <v>136770</v>
      </c>
      <c r="E3252">
        <v>136785</v>
      </c>
    </row>
    <row r="3253" spans="1:5" x14ac:dyDescent="0.25">
      <c r="A3253" s="2">
        <v>45779.470833333333</v>
      </c>
      <c r="B3253">
        <v>136795</v>
      </c>
      <c r="C3253">
        <v>136895</v>
      </c>
      <c r="D3253">
        <v>136795</v>
      </c>
      <c r="E3253">
        <v>136885</v>
      </c>
    </row>
    <row r="3254" spans="1:5" x14ac:dyDescent="0.25">
      <c r="A3254" s="2">
        <v>45779.470138888886</v>
      </c>
      <c r="B3254">
        <v>136840</v>
      </c>
      <c r="C3254">
        <v>136890</v>
      </c>
      <c r="D3254">
        <v>136750</v>
      </c>
      <c r="E3254">
        <v>136795</v>
      </c>
    </row>
    <row r="3255" spans="1:5" x14ac:dyDescent="0.25">
      <c r="A3255" s="2">
        <v>45779.469444444447</v>
      </c>
      <c r="B3255">
        <v>136810</v>
      </c>
      <c r="C3255">
        <v>136915</v>
      </c>
      <c r="D3255">
        <v>136810</v>
      </c>
      <c r="E3255">
        <v>136840</v>
      </c>
    </row>
    <row r="3256" spans="1:5" x14ac:dyDescent="0.25">
      <c r="A3256" s="2">
        <v>45779.46875</v>
      </c>
      <c r="B3256">
        <v>136845</v>
      </c>
      <c r="C3256">
        <v>136890</v>
      </c>
      <c r="D3256">
        <v>136715</v>
      </c>
      <c r="E3256">
        <v>136810</v>
      </c>
    </row>
    <row r="3257" spans="1:5" x14ac:dyDescent="0.25">
      <c r="A3257" s="2">
        <v>45779.468055555553</v>
      </c>
      <c r="B3257">
        <v>136795</v>
      </c>
      <c r="C3257">
        <v>136880</v>
      </c>
      <c r="D3257">
        <v>136785</v>
      </c>
      <c r="E3257">
        <v>136845</v>
      </c>
    </row>
    <row r="3258" spans="1:5" x14ac:dyDescent="0.25">
      <c r="A3258" s="2">
        <v>45779.467361111114</v>
      </c>
      <c r="B3258">
        <v>136615</v>
      </c>
      <c r="C3258">
        <v>136795</v>
      </c>
      <c r="D3258">
        <v>136570</v>
      </c>
      <c r="E3258">
        <v>136795</v>
      </c>
    </row>
    <row r="3259" spans="1:5" x14ac:dyDescent="0.25">
      <c r="A3259" s="2">
        <v>45779.466666666667</v>
      </c>
      <c r="B3259">
        <v>136555</v>
      </c>
      <c r="C3259">
        <v>136620</v>
      </c>
      <c r="D3259">
        <v>136555</v>
      </c>
      <c r="E3259">
        <v>136615</v>
      </c>
    </row>
    <row r="3260" spans="1:5" x14ac:dyDescent="0.25">
      <c r="A3260" s="2">
        <v>45779.46597222222</v>
      </c>
      <c r="B3260">
        <v>136520</v>
      </c>
      <c r="C3260">
        <v>136620</v>
      </c>
      <c r="D3260">
        <v>136480</v>
      </c>
      <c r="E3260">
        <v>136555</v>
      </c>
    </row>
    <row r="3261" spans="1:5" x14ac:dyDescent="0.25">
      <c r="A3261" s="2">
        <v>45779.465277777781</v>
      </c>
      <c r="B3261">
        <v>136535</v>
      </c>
      <c r="C3261">
        <v>136565</v>
      </c>
      <c r="D3261">
        <v>136485</v>
      </c>
      <c r="E3261">
        <v>136520</v>
      </c>
    </row>
    <row r="3262" spans="1:5" x14ac:dyDescent="0.25">
      <c r="A3262" s="2">
        <v>45779.464583333334</v>
      </c>
      <c r="B3262">
        <v>136510</v>
      </c>
      <c r="C3262">
        <v>136545</v>
      </c>
      <c r="D3262">
        <v>136455</v>
      </c>
      <c r="E3262">
        <v>136535</v>
      </c>
    </row>
    <row r="3263" spans="1:5" x14ac:dyDescent="0.25">
      <c r="A3263" s="2">
        <v>45779.463888888888</v>
      </c>
      <c r="B3263">
        <v>136485</v>
      </c>
      <c r="C3263">
        <v>136550</v>
      </c>
      <c r="D3263">
        <v>136465</v>
      </c>
      <c r="E3263">
        <v>136515</v>
      </c>
    </row>
    <row r="3264" spans="1:5" x14ac:dyDescent="0.25">
      <c r="A3264" s="2">
        <v>45779.463194444441</v>
      </c>
      <c r="B3264">
        <v>136545</v>
      </c>
      <c r="C3264">
        <v>136560</v>
      </c>
      <c r="D3264">
        <v>136395</v>
      </c>
      <c r="E3264">
        <v>136490</v>
      </c>
    </row>
    <row r="3265" spans="1:5" x14ac:dyDescent="0.25">
      <c r="A3265" s="2">
        <v>45779.462500000001</v>
      </c>
      <c r="B3265">
        <v>136520</v>
      </c>
      <c r="C3265">
        <v>136565</v>
      </c>
      <c r="D3265">
        <v>136450</v>
      </c>
      <c r="E3265">
        <v>136550</v>
      </c>
    </row>
    <row r="3266" spans="1:5" x14ac:dyDescent="0.25">
      <c r="A3266" s="2">
        <v>45779.461805555555</v>
      </c>
      <c r="B3266">
        <v>136490</v>
      </c>
      <c r="C3266">
        <v>136530</v>
      </c>
      <c r="D3266">
        <v>136380</v>
      </c>
      <c r="E3266">
        <v>136520</v>
      </c>
    </row>
    <row r="3267" spans="1:5" x14ac:dyDescent="0.25">
      <c r="A3267" s="2">
        <v>45779.461111111108</v>
      </c>
      <c r="B3267">
        <v>136710</v>
      </c>
      <c r="C3267">
        <v>136715</v>
      </c>
      <c r="D3267">
        <v>136455</v>
      </c>
      <c r="E3267">
        <v>136495</v>
      </c>
    </row>
    <row r="3268" spans="1:5" x14ac:dyDescent="0.25">
      <c r="A3268" s="2">
        <v>45779.460416666669</v>
      </c>
      <c r="B3268">
        <v>136740</v>
      </c>
      <c r="C3268">
        <v>136750</v>
      </c>
      <c r="D3268">
        <v>136670</v>
      </c>
      <c r="E3268">
        <v>136715</v>
      </c>
    </row>
    <row r="3269" spans="1:5" x14ac:dyDescent="0.25">
      <c r="A3269" s="2">
        <v>45779.459722222222</v>
      </c>
      <c r="B3269">
        <v>136750</v>
      </c>
      <c r="C3269">
        <v>136770</v>
      </c>
      <c r="D3269">
        <v>136685</v>
      </c>
      <c r="E3269">
        <v>136740</v>
      </c>
    </row>
    <row r="3270" spans="1:5" x14ac:dyDescent="0.25">
      <c r="A3270" s="2">
        <v>45779.459027777775</v>
      </c>
      <c r="B3270">
        <v>136750</v>
      </c>
      <c r="C3270">
        <v>136790</v>
      </c>
      <c r="D3270">
        <v>136690</v>
      </c>
      <c r="E3270">
        <v>136750</v>
      </c>
    </row>
    <row r="3271" spans="1:5" x14ac:dyDescent="0.25">
      <c r="A3271" s="2">
        <v>45779.458333333336</v>
      </c>
      <c r="B3271">
        <v>136820</v>
      </c>
      <c r="C3271">
        <v>136870</v>
      </c>
      <c r="D3271">
        <v>136725</v>
      </c>
      <c r="E3271">
        <v>136750</v>
      </c>
    </row>
    <row r="3272" spans="1:5" x14ac:dyDescent="0.25">
      <c r="A3272" s="2">
        <v>45779.457638888889</v>
      </c>
      <c r="B3272">
        <v>136825</v>
      </c>
      <c r="C3272">
        <v>136870</v>
      </c>
      <c r="D3272">
        <v>136780</v>
      </c>
      <c r="E3272">
        <v>136820</v>
      </c>
    </row>
    <row r="3273" spans="1:5" x14ac:dyDescent="0.25">
      <c r="A3273" s="2">
        <v>45779.456944444442</v>
      </c>
      <c r="B3273">
        <v>136815</v>
      </c>
      <c r="C3273">
        <v>136865</v>
      </c>
      <c r="D3273">
        <v>136775</v>
      </c>
      <c r="E3273">
        <v>136830</v>
      </c>
    </row>
    <row r="3274" spans="1:5" x14ac:dyDescent="0.25">
      <c r="A3274" s="2">
        <v>45779.456250000003</v>
      </c>
      <c r="B3274">
        <v>136835</v>
      </c>
      <c r="C3274">
        <v>136850</v>
      </c>
      <c r="D3274">
        <v>136780</v>
      </c>
      <c r="E3274">
        <v>136815</v>
      </c>
    </row>
    <row r="3275" spans="1:5" x14ac:dyDescent="0.25">
      <c r="A3275" s="2">
        <v>45779.455555555556</v>
      </c>
      <c r="B3275">
        <v>136955</v>
      </c>
      <c r="C3275">
        <v>136970</v>
      </c>
      <c r="D3275">
        <v>136810</v>
      </c>
      <c r="E3275">
        <v>136835</v>
      </c>
    </row>
    <row r="3276" spans="1:5" x14ac:dyDescent="0.25">
      <c r="A3276" s="2">
        <v>45779.454861111109</v>
      </c>
      <c r="B3276">
        <v>136995</v>
      </c>
      <c r="C3276">
        <v>137035</v>
      </c>
      <c r="D3276">
        <v>136945</v>
      </c>
      <c r="E3276">
        <v>136955</v>
      </c>
    </row>
    <row r="3277" spans="1:5" x14ac:dyDescent="0.25">
      <c r="A3277" s="2">
        <v>45779.45416666667</v>
      </c>
      <c r="B3277">
        <v>136895</v>
      </c>
      <c r="C3277">
        <v>137025</v>
      </c>
      <c r="D3277">
        <v>136870</v>
      </c>
      <c r="E3277">
        <v>136995</v>
      </c>
    </row>
    <row r="3278" spans="1:5" x14ac:dyDescent="0.25">
      <c r="A3278" s="2">
        <v>45779.453472222223</v>
      </c>
      <c r="B3278">
        <v>136795</v>
      </c>
      <c r="C3278">
        <v>136970</v>
      </c>
      <c r="D3278">
        <v>136780</v>
      </c>
      <c r="E3278">
        <v>136895</v>
      </c>
    </row>
    <row r="3279" spans="1:5" x14ac:dyDescent="0.25">
      <c r="A3279" s="2">
        <v>45779.452777777777</v>
      </c>
      <c r="B3279">
        <v>136780</v>
      </c>
      <c r="C3279">
        <v>136835</v>
      </c>
      <c r="D3279">
        <v>136750</v>
      </c>
      <c r="E3279">
        <v>136790</v>
      </c>
    </row>
    <row r="3280" spans="1:5" x14ac:dyDescent="0.25">
      <c r="A3280" s="2">
        <v>45779.45208333333</v>
      </c>
      <c r="B3280">
        <v>136805</v>
      </c>
      <c r="C3280">
        <v>136860</v>
      </c>
      <c r="D3280">
        <v>136725</v>
      </c>
      <c r="E3280">
        <v>136780</v>
      </c>
    </row>
    <row r="3281" spans="1:5" x14ac:dyDescent="0.25">
      <c r="A3281" s="2">
        <v>45779.451388888891</v>
      </c>
      <c r="B3281">
        <v>136715</v>
      </c>
      <c r="C3281">
        <v>136815</v>
      </c>
      <c r="D3281">
        <v>136660</v>
      </c>
      <c r="E3281">
        <v>136810</v>
      </c>
    </row>
    <row r="3282" spans="1:5" x14ac:dyDescent="0.25">
      <c r="A3282" s="2">
        <v>45779.450694444444</v>
      </c>
      <c r="B3282">
        <v>136685</v>
      </c>
      <c r="C3282">
        <v>136745</v>
      </c>
      <c r="D3282">
        <v>136630</v>
      </c>
      <c r="E3282">
        <v>136720</v>
      </c>
    </row>
    <row r="3283" spans="1:5" x14ac:dyDescent="0.25">
      <c r="A3283" s="2">
        <v>45779.45</v>
      </c>
      <c r="B3283">
        <v>136730</v>
      </c>
      <c r="C3283">
        <v>136750</v>
      </c>
      <c r="D3283">
        <v>136640</v>
      </c>
      <c r="E3283">
        <v>136685</v>
      </c>
    </row>
    <row r="3284" spans="1:5" x14ac:dyDescent="0.25">
      <c r="A3284" s="2">
        <v>45779.449305555558</v>
      </c>
      <c r="B3284">
        <v>136820</v>
      </c>
      <c r="C3284">
        <v>136825</v>
      </c>
      <c r="D3284">
        <v>136715</v>
      </c>
      <c r="E3284">
        <v>136735</v>
      </c>
    </row>
    <row r="3285" spans="1:5" x14ac:dyDescent="0.25">
      <c r="A3285" s="2">
        <v>45779.448611111111</v>
      </c>
      <c r="B3285">
        <v>136715</v>
      </c>
      <c r="C3285">
        <v>136820</v>
      </c>
      <c r="D3285">
        <v>136665</v>
      </c>
      <c r="E3285">
        <v>136820</v>
      </c>
    </row>
    <row r="3286" spans="1:5" x14ac:dyDescent="0.25">
      <c r="A3286" s="2">
        <v>45779.447916666664</v>
      </c>
      <c r="B3286">
        <v>136675</v>
      </c>
      <c r="C3286">
        <v>136765</v>
      </c>
      <c r="D3286">
        <v>136665</v>
      </c>
      <c r="E3286">
        <v>136720</v>
      </c>
    </row>
    <row r="3287" spans="1:5" x14ac:dyDescent="0.25">
      <c r="A3287" s="2">
        <v>45779.447222222225</v>
      </c>
      <c r="B3287">
        <v>136730</v>
      </c>
      <c r="C3287">
        <v>136760</v>
      </c>
      <c r="D3287">
        <v>136665</v>
      </c>
      <c r="E3287">
        <v>136675</v>
      </c>
    </row>
    <row r="3288" spans="1:5" x14ac:dyDescent="0.25">
      <c r="A3288" s="2">
        <v>45779.446527777778</v>
      </c>
      <c r="B3288">
        <v>136615</v>
      </c>
      <c r="C3288">
        <v>136765</v>
      </c>
      <c r="D3288">
        <v>136590</v>
      </c>
      <c r="E3288">
        <v>136730</v>
      </c>
    </row>
    <row r="3289" spans="1:5" x14ac:dyDescent="0.25">
      <c r="A3289" s="2">
        <v>45779.445833333331</v>
      </c>
      <c r="B3289">
        <v>136730</v>
      </c>
      <c r="C3289">
        <v>136745</v>
      </c>
      <c r="D3289">
        <v>136590</v>
      </c>
      <c r="E3289">
        <v>136615</v>
      </c>
    </row>
    <row r="3290" spans="1:5" x14ac:dyDescent="0.25">
      <c r="A3290" s="2">
        <v>45779.445138888892</v>
      </c>
      <c r="B3290">
        <v>136695</v>
      </c>
      <c r="C3290">
        <v>136740</v>
      </c>
      <c r="D3290">
        <v>136645</v>
      </c>
      <c r="E3290">
        <v>136735</v>
      </c>
    </row>
    <row r="3291" spans="1:5" x14ac:dyDescent="0.25">
      <c r="A3291" s="2">
        <v>45779.444444444445</v>
      </c>
      <c r="B3291">
        <v>136780</v>
      </c>
      <c r="C3291">
        <v>136810</v>
      </c>
      <c r="D3291">
        <v>136685</v>
      </c>
      <c r="E3291">
        <v>136695</v>
      </c>
    </row>
    <row r="3292" spans="1:5" x14ac:dyDescent="0.25">
      <c r="A3292" s="2">
        <v>45779.443749999999</v>
      </c>
      <c r="B3292">
        <v>136765</v>
      </c>
      <c r="C3292">
        <v>136840</v>
      </c>
      <c r="D3292">
        <v>136750</v>
      </c>
      <c r="E3292">
        <v>136780</v>
      </c>
    </row>
    <row r="3293" spans="1:5" x14ac:dyDescent="0.25">
      <c r="A3293" s="2">
        <v>45779.443055555559</v>
      </c>
      <c r="B3293">
        <v>136845</v>
      </c>
      <c r="C3293">
        <v>136865</v>
      </c>
      <c r="D3293">
        <v>136675</v>
      </c>
      <c r="E3293">
        <v>136765</v>
      </c>
    </row>
    <row r="3294" spans="1:5" x14ac:dyDescent="0.25">
      <c r="A3294" s="2">
        <v>45779.442361111112</v>
      </c>
      <c r="B3294">
        <v>136930</v>
      </c>
      <c r="C3294">
        <v>136940</v>
      </c>
      <c r="D3294">
        <v>136825</v>
      </c>
      <c r="E3294">
        <v>136840</v>
      </c>
    </row>
    <row r="3295" spans="1:5" x14ac:dyDescent="0.25">
      <c r="A3295" s="2">
        <v>45779.441666666666</v>
      </c>
      <c r="B3295">
        <v>136985</v>
      </c>
      <c r="C3295">
        <v>136995</v>
      </c>
      <c r="D3295">
        <v>136900</v>
      </c>
      <c r="E3295">
        <v>136925</v>
      </c>
    </row>
    <row r="3296" spans="1:5" x14ac:dyDescent="0.25">
      <c r="A3296" s="2">
        <v>45779.440972222219</v>
      </c>
      <c r="B3296">
        <v>136970</v>
      </c>
      <c r="C3296">
        <v>137005</v>
      </c>
      <c r="D3296">
        <v>136915</v>
      </c>
      <c r="E3296">
        <v>136985</v>
      </c>
    </row>
    <row r="3297" spans="1:5" x14ac:dyDescent="0.25">
      <c r="A3297" s="2">
        <v>45779.44027777778</v>
      </c>
      <c r="B3297">
        <v>137035</v>
      </c>
      <c r="C3297">
        <v>137070</v>
      </c>
      <c r="D3297">
        <v>136945</v>
      </c>
      <c r="E3297">
        <v>136975</v>
      </c>
    </row>
    <row r="3298" spans="1:5" x14ac:dyDescent="0.25">
      <c r="A3298" s="2">
        <v>45779.439583333333</v>
      </c>
      <c r="B3298">
        <v>137175</v>
      </c>
      <c r="C3298">
        <v>137185</v>
      </c>
      <c r="D3298">
        <v>137030</v>
      </c>
      <c r="E3298">
        <v>137035</v>
      </c>
    </row>
    <row r="3299" spans="1:5" x14ac:dyDescent="0.25">
      <c r="A3299" s="2">
        <v>45779.438888888886</v>
      </c>
      <c r="B3299">
        <v>137325</v>
      </c>
      <c r="C3299">
        <v>137350</v>
      </c>
      <c r="D3299">
        <v>137160</v>
      </c>
      <c r="E3299">
        <v>137170</v>
      </c>
    </row>
    <row r="3300" spans="1:5" x14ac:dyDescent="0.25">
      <c r="A3300" s="2">
        <v>45779.438194444447</v>
      </c>
      <c r="B3300">
        <v>137260</v>
      </c>
      <c r="C3300">
        <v>137335</v>
      </c>
      <c r="D3300">
        <v>137180</v>
      </c>
      <c r="E3300">
        <v>137330</v>
      </c>
    </row>
    <row r="3301" spans="1:5" x14ac:dyDescent="0.25">
      <c r="A3301" s="2">
        <v>45779.4375</v>
      </c>
      <c r="B3301">
        <v>137060</v>
      </c>
      <c r="C3301">
        <v>137295</v>
      </c>
      <c r="D3301">
        <v>137060</v>
      </c>
      <c r="E3301">
        <v>137255</v>
      </c>
    </row>
    <row r="3302" spans="1:5" x14ac:dyDescent="0.25">
      <c r="A3302" s="2">
        <v>45779.436805555553</v>
      </c>
      <c r="B3302">
        <v>136945</v>
      </c>
      <c r="C3302">
        <v>137070</v>
      </c>
      <c r="D3302">
        <v>136920</v>
      </c>
      <c r="E3302">
        <v>137065</v>
      </c>
    </row>
    <row r="3303" spans="1:5" x14ac:dyDescent="0.25">
      <c r="A3303" s="2">
        <v>45779.436111111114</v>
      </c>
      <c r="B3303">
        <v>136875</v>
      </c>
      <c r="C3303">
        <v>136970</v>
      </c>
      <c r="D3303">
        <v>136870</v>
      </c>
      <c r="E3303">
        <v>136945</v>
      </c>
    </row>
    <row r="3304" spans="1:5" x14ac:dyDescent="0.25">
      <c r="A3304" s="2">
        <v>45779.435416666667</v>
      </c>
      <c r="B3304">
        <v>136885</v>
      </c>
      <c r="C3304">
        <v>136930</v>
      </c>
      <c r="D3304">
        <v>136865</v>
      </c>
      <c r="E3304">
        <v>136870</v>
      </c>
    </row>
    <row r="3305" spans="1:5" x14ac:dyDescent="0.25">
      <c r="A3305" s="2">
        <v>45779.43472222222</v>
      </c>
      <c r="B3305">
        <v>136855</v>
      </c>
      <c r="C3305">
        <v>136895</v>
      </c>
      <c r="D3305">
        <v>136830</v>
      </c>
      <c r="E3305">
        <v>136885</v>
      </c>
    </row>
    <row r="3306" spans="1:5" x14ac:dyDescent="0.25">
      <c r="A3306" s="2">
        <v>45779.434027777781</v>
      </c>
      <c r="B3306">
        <v>136785</v>
      </c>
      <c r="C3306">
        <v>136865</v>
      </c>
      <c r="D3306">
        <v>136755</v>
      </c>
      <c r="E3306">
        <v>136855</v>
      </c>
    </row>
    <row r="3307" spans="1:5" x14ac:dyDescent="0.25">
      <c r="A3307" s="2">
        <v>45779.433333333334</v>
      </c>
      <c r="B3307">
        <v>136835</v>
      </c>
      <c r="C3307">
        <v>136835</v>
      </c>
      <c r="D3307">
        <v>136755</v>
      </c>
      <c r="E3307">
        <v>136780</v>
      </c>
    </row>
    <row r="3308" spans="1:5" x14ac:dyDescent="0.25">
      <c r="A3308" s="2">
        <v>45779.432638888888</v>
      </c>
      <c r="B3308">
        <v>136825</v>
      </c>
      <c r="C3308">
        <v>136855</v>
      </c>
      <c r="D3308">
        <v>136790</v>
      </c>
      <c r="E3308">
        <v>136835</v>
      </c>
    </row>
    <row r="3309" spans="1:5" x14ac:dyDescent="0.25">
      <c r="A3309" s="2">
        <v>45779.431944444441</v>
      </c>
      <c r="B3309">
        <v>136740</v>
      </c>
      <c r="C3309">
        <v>136885</v>
      </c>
      <c r="D3309">
        <v>136735</v>
      </c>
      <c r="E3309">
        <v>136825</v>
      </c>
    </row>
    <row r="3310" spans="1:5" x14ac:dyDescent="0.25">
      <c r="A3310" s="2">
        <v>45779.431250000001</v>
      </c>
      <c r="B3310">
        <v>136870</v>
      </c>
      <c r="C3310">
        <v>136880</v>
      </c>
      <c r="D3310">
        <v>136740</v>
      </c>
      <c r="E3310">
        <v>136740</v>
      </c>
    </row>
    <row r="3311" spans="1:5" x14ac:dyDescent="0.25">
      <c r="A3311" s="2">
        <v>45779.430555555555</v>
      </c>
      <c r="B3311">
        <v>136805</v>
      </c>
      <c r="C3311">
        <v>136895</v>
      </c>
      <c r="D3311">
        <v>136800</v>
      </c>
      <c r="E3311">
        <v>136870</v>
      </c>
    </row>
    <row r="3312" spans="1:5" x14ac:dyDescent="0.25">
      <c r="A3312" s="2">
        <v>45779.429861111108</v>
      </c>
      <c r="B3312">
        <v>136815</v>
      </c>
      <c r="C3312">
        <v>136840</v>
      </c>
      <c r="D3312">
        <v>136720</v>
      </c>
      <c r="E3312">
        <v>136805</v>
      </c>
    </row>
    <row r="3313" spans="1:5" x14ac:dyDescent="0.25">
      <c r="A3313" s="2">
        <v>45779.429166666669</v>
      </c>
      <c r="B3313">
        <v>136880</v>
      </c>
      <c r="C3313">
        <v>136895</v>
      </c>
      <c r="D3313">
        <v>136815</v>
      </c>
      <c r="E3313">
        <v>136815</v>
      </c>
    </row>
    <row r="3314" spans="1:5" x14ac:dyDescent="0.25">
      <c r="A3314" s="2">
        <v>45779.428472222222</v>
      </c>
      <c r="B3314">
        <v>137005</v>
      </c>
      <c r="C3314">
        <v>137020</v>
      </c>
      <c r="D3314">
        <v>136870</v>
      </c>
      <c r="E3314">
        <v>136875</v>
      </c>
    </row>
    <row r="3315" spans="1:5" x14ac:dyDescent="0.25">
      <c r="A3315" s="2">
        <v>45779.427777777775</v>
      </c>
      <c r="B3315">
        <v>136995</v>
      </c>
      <c r="C3315">
        <v>137025</v>
      </c>
      <c r="D3315">
        <v>136960</v>
      </c>
      <c r="E3315">
        <v>137005</v>
      </c>
    </row>
    <row r="3316" spans="1:5" x14ac:dyDescent="0.25">
      <c r="A3316" s="2">
        <v>45779.427083333336</v>
      </c>
      <c r="B3316">
        <v>136965</v>
      </c>
      <c r="C3316">
        <v>137065</v>
      </c>
      <c r="D3316">
        <v>136960</v>
      </c>
      <c r="E3316">
        <v>136995</v>
      </c>
    </row>
    <row r="3317" spans="1:5" x14ac:dyDescent="0.25">
      <c r="A3317" s="2">
        <v>45779.426388888889</v>
      </c>
      <c r="B3317">
        <v>137025</v>
      </c>
      <c r="C3317">
        <v>137025</v>
      </c>
      <c r="D3317">
        <v>136945</v>
      </c>
      <c r="E3317">
        <v>136965</v>
      </c>
    </row>
    <row r="3318" spans="1:5" x14ac:dyDescent="0.25">
      <c r="A3318" s="2">
        <v>45779.425694444442</v>
      </c>
      <c r="B3318">
        <v>136955</v>
      </c>
      <c r="C3318">
        <v>137050</v>
      </c>
      <c r="D3318">
        <v>136905</v>
      </c>
      <c r="E3318">
        <v>137025</v>
      </c>
    </row>
    <row r="3319" spans="1:5" x14ac:dyDescent="0.25">
      <c r="A3319" s="2">
        <v>45779.425000000003</v>
      </c>
      <c r="B3319">
        <v>136815</v>
      </c>
      <c r="C3319">
        <v>136965</v>
      </c>
      <c r="D3319">
        <v>136785</v>
      </c>
      <c r="E3319">
        <v>136955</v>
      </c>
    </row>
    <row r="3320" spans="1:5" x14ac:dyDescent="0.25">
      <c r="A3320" s="2">
        <v>45779.424305555556</v>
      </c>
      <c r="B3320">
        <v>136775</v>
      </c>
      <c r="C3320">
        <v>136870</v>
      </c>
      <c r="D3320">
        <v>136755</v>
      </c>
      <c r="E3320">
        <v>136815</v>
      </c>
    </row>
    <row r="3321" spans="1:5" x14ac:dyDescent="0.25">
      <c r="A3321" s="2">
        <v>45779.423611111109</v>
      </c>
      <c r="B3321">
        <v>136710</v>
      </c>
      <c r="C3321">
        <v>136785</v>
      </c>
      <c r="D3321">
        <v>136700</v>
      </c>
      <c r="E3321">
        <v>136780</v>
      </c>
    </row>
    <row r="3322" spans="1:5" x14ac:dyDescent="0.25">
      <c r="A3322" s="2">
        <v>45779.42291666667</v>
      </c>
      <c r="B3322">
        <v>136725</v>
      </c>
      <c r="C3322">
        <v>136740</v>
      </c>
      <c r="D3322">
        <v>136670</v>
      </c>
      <c r="E3322">
        <v>136710</v>
      </c>
    </row>
    <row r="3323" spans="1:5" x14ac:dyDescent="0.25">
      <c r="A3323" s="2">
        <v>45779.422222222223</v>
      </c>
      <c r="B3323">
        <v>136650</v>
      </c>
      <c r="C3323">
        <v>136730</v>
      </c>
      <c r="D3323">
        <v>136635</v>
      </c>
      <c r="E3323">
        <v>136725</v>
      </c>
    </row>
    <row r="3324" spans="1:5" x14ac:dyDescent="0.25">
      <c r="A3324" s="2">
        <v>45779.421527777777</v>
      </c>
      <c r="B3324">
        <v>136650</v>
      </c>
      <c r="C3324">
        <v>136700</v>
      </c>
      <c r="D3324">
        <v>136585</v>
      </c>
      <c r="E3324">
        <v>136650</v>
      </c>
    </row>
    <row r="3325" spans="1:5" x14ac:dyDescent="0.25">
      <c r="A3325" s="2">
        <v>45779.42083333333</v>
      </c>
      <c r="B3325">
        <v>136630</v>
      </c>
      <c r="C3325">
        <v>136685</v>
      </c>
      <c r="D3325">
        <v>136585</v>
      </c>
      <c r="E3325">
        <v>136655</v>
      </c>
    </row>
    <row r="3326" spans="1:5" x14ac:dyDescent="0.25">
      <c r="A3326" s="2">
        <v>45779.420138888891</v>
      </c>
      <c r="B3326">
        <v>136650</v>
      </c>
      <c r="C3326">
        <v>136730</v>
      </c>
      <c r="D3326">
        <v>136605</v>
      </c>
      <c r="E3326">
        <v>136630</v>
      </c>
    </row>
    <row r="3327" spans="1:5" x14ac:dyDescent="0.25">
      <c r="A3327" s="2">
        <v>45779.419444444444</v>
      </c>
      <c r="B3327">
        <v>136720</v>
      </c>
      <c r="C3327">
        <v>136745</v>
      </c>
      <c r="D3327">
        <v>136635</v>
      </c>
      <c r="E3327">
        <v>136645</v>
      </c>
    </row>
    <row r="3328" spans="1:5" x14ac:dyDescent="0.25">
      <c r="A3328" s="2">
        <v>45779.418749999997</v>
      </c>
      <c r="B3328">
        <v>136855</v>
      </c>
      <c r="C3328">
        <v>136855</v>
      </c>
      <c r="D3328">
        <v>136690</v>
      </c>
      <c r="E3328">
        <v>136715</v>
      </c>
    </row>
    <row r="3329" spans="1:5" x14ac:dyDescent="0.25">
      <c r="A3329" s="2">
        <v>45779.418055555558</v>
      </c>
      <c r="B3329">
        <v>136930</v>
      </c>
      <c r="C3329">
        <v>136955</v>
      </c>
      <c r="D3329">
        <v>136830</v>
      </c>
      <c r="E3329">
        <v>136850</v>
      </c>
    </row>
    <row r="3330" spans="1:5" x14ac:dyDescent="0.25">
      <c r="A3330" s="2">
        <v>45779.417361111111</v>
      </c>
      <c r="B3330">
        <v>136910</v>
      </c>
      <c r="C3330">
        <v>136945</v>
      </c>
      <c r="D3330">
        <v>136865</v>
      </c>
      <c r="E3330">
        <v>136930</v>
      </c>
    </row>
    <row r="3331" spans="1:5" x14ac:dyDescent="0.25">
      <c r="A3331" s="2">
        <v>45779.416666666664</v>
      </c>
      <c r="B3331">
        <v>136860</v>
      </c>
      <c r="C3331">
        <v>136935</v>
      </c>
      <c r="D3331">
        <v>136805</v>
      </c>
      <c r="E3331">
        <v>136910</v>
      </c>
    </row>
    <row r="3332" spans="1:5" x14ac:dyDescent="0.25">
      <c r="A3332" s="2">
        <v>45779.415972222225</v>
      </c>
      <c r="B3332">
        <v>136895</v>
      </c>
      <c r="C3332">
        <v>136905</v>
      </c>
      <c r="D3332">
        <v>136815</v>
      </c>
      <c r="E3332">
        <v>136860</v>
      </c>
    </row>
    <row r="3333" spans="1:5" x14ac:dyDescent="0.25">
      <c r="A3333" s="2">
        <v>45779.415277777778</v>
      </c>
      <c r="B3333">
        <v>136890</v>
      </c>
      <c r="C3333">
        <v>136910</v>
      </c>
      <c r="D3333">
        <v>136870</v>
      </c>
      <c r="E3333">
        <v>136895</v>
      </c>
    </row>
    <row r="3334" spans="1:5" x14ac:dyDescent="0.25">
      <c r="A3334" s="2">
        <v>45779.414583333331</v>
      </c>
      <c r="B3334">
        <v>136900</v>
      </c>
      <c r="C3334">
        <v>136910</v>
      </c>
      <c r="D3334">
        <v>136860</v>
      </c>
      <c r="E3334">
        <v>136895</v>
      </c>
    </row>
    <row r="3335" spans="1:5" x14ac:dyDescent="0.25">
      <c r="A3335" s="2">
        <v>45779.413888888892</v>
      </c>
      <c r="B3335">
        <v>136940</v>
      </c>
      <c r="C3335">
        <v>136955</v>
      </c>
      <c r="D3335">
        <v>136885</v>
      </c>
      <c r="E3335">
        <v>136905</v>
      </c>
    </row>
    <row r="3336" spans="1:5" x14ac:dyDescent="0.25">
      <c r="A3336" s="2">
        <v>45779.413194444445</v>
      </c>
      <c r="B3336">
        <v>136945</v>
      </c>
      <c r="C3336">
        <v>136980</v>
      </c>
      <c r="D3336">
        <v>136920</v>
      </c>
      <c r="E3336">
        <v>136945</v>
      </c>
    </row>
    <row r="3337" spans="1:5" x14ac:dyDescent="0.25">
      <c r="A3337" s="2">
        <v>45779.412499999999</v>
      </c>
      <c r="B3337">
        <v>136955</v>
      </c>
      <c r="C3337">
        <v>137015</v>
      </c>
      <c r="D3337">
        <v>136935</v>
      </c>
      <c r="E3337">
        <v>136950</v>
      </c>
    </row>
    <row r="3338" spans="1:5" x14ac:dyDescent="0.25">
      <c r="A3338" s="2">
        <v>45779.411805555559</v>
      </c>
      <c r="B3338">
        <v>136910</v>
      </c>
      <c r="C3338">
        <v>136980</v>
      </c>
      <c r="D3338">
        <v>136895</v>
      </c>
      <c r="E3338">
        <v>136955</v>
      </c>
    </row>
    <row r="3339" spans="1:5" x14ac:dyDescent="0.25">
      <c r="A3339" s="2">
        <v>45779.411111111112</v>
      </c>
      <c r="B3339">
        <v>136880</v>
      </c>
      <c r="C3339">
        <v>136915</v>
      </c>
      <c r="D3339">
        <v>136855</v>
      </c>
      <c r="E3339">
        <v>136910</v>
      </c>
    </row>
    <row r="3340" spans="1:5" x14ac:dyDescent="0.25">
      <c r="A3340" s="2">
        <v>45779.410416666666</v>
      </c>
      <c r="B3340">
        <v>136940</v>
      </c>
      <c r="C3340">
        <v>136970</v>
      </c>
      <c r="D3340">
        <v>136875</v>
      </c>
      <c r="E3340">
        <v>136880</v>
      </c>
    </row>
    <row r="3341" spans="1:5" x14ac:dyDescent="0.25">
      <c r="A3341" s="2">
        <v>45779.409722222219</v>
      </c>
      <c r="B3341">
        <v>136950</v>
      </c>
      <c r="C3341">
        <v>136955</v>
      </c>
      <c r="D3341">
        <v>136910</v>
      </c>
      <c r="E3341">
        <v>136945</v>
      </c>
    </row>
    <row r="3342" spans="1:5" x14ac:dyDescent="0.25">
      <c r="A3342" s="2">
        <v>45779.40902777778</v>
      </c>
      <c r="B3342">
        <v>136900</v>
      </c>
      <c r="C3342">
        <v>136960</v>
      </c>
      <c r="D3342">
        <v>136895</v>
      </c>
      <c r="E3342">
        <v>136950</v>
      </c>
    </row>
    <row r="3343" spans="1:5" x14ac:dyDescent="0.25">
      <c r="A3343" s="2">
        <v>45779.408333333333</v>
      </c>
      <c r="B3343">
        <v>136895</v>
      </c>
      <c r="C3343">
        <v>136910</v>
      </c>
      <c r="D3343">
        <v>136825</v>
      </c>
      <c r="E3343">
        <v>136900</v>
      </c>
    </row>
    <row r="3344" spans="1:5" x14ac:dyDescent="0.25">
      <c r="A3344" s="2">
        <v>45779.407638888886</v>
      </c>
      <c r="B3344">
        <v>136850</v>
      </c>
      <c r="C3344">
        <v>136900</v>
      </c>
      <c r="D3344">
        <v>136770</v>
      </c>
      <c r="E3344">
        <v>136895</v>
      </c>
    </row>
    <row r="3345" spans="1:5" x14ac:dyDescent="0.25">
      <c r="A3345" s="2">
        <v>45779.406944444447</v>
      </c>
      <c r="B3345">
        <v>136855</v>
      </c>
      <c r="C3345">
        <v>136885</v>
      </c>
      <c r="D3345">
        <v>136815</v>
      </c>
      <c r="E3345">
        <v>136855</v>
      </c>
    </row>
    <row r="3346" spans="1:5" x14ac:dyDescent="0.25">
      <c r="A3346" s="2">
        <v>45779.40625</v>
      </c>
      <c r="B3346">
        <v>136845</v>
      </c>
      <c r="C3346">
        <v>136860</v>
      </c>
      <c r="D3346">
        <v>136790</v>
      </c>
      <c r="E3346">
        <v>136855</v>
      </c>
    </row>
    <row r="3347" spans="1:5" x14ac:dyDescent="0.25">
      <c r="A3347" s="2">
        <v>45779.405555555553</v>
      </c>
      <c r="B3347">
        <v>136750</v>
      </c>
      <c r="C3347">
        <v>136845</v>
      </c>
      <c r="D3347">
        <v>136735</v>
      </c>
      <c r="E3347">
        <v>136845</v>
      </c>
    </row>
    <row r="3348" spans="1:5" x14ac:dyDescent="0.25">
      <c r="A3348" s="2">
        <v>45779.404861111114</v>
      </c>
      <c r="B3348">
        <v>136680</v>
      </c>
      <c r="C3348">
        <v>136790</v>
      </c>
      <c r="D3348">
        <v>136665</v>
      </c>
      <c r="E3348">
        <v>136745</v>
      </c>
    </row>
    <row r="3349" spans="1:5" x14ac:dyDescent="0.25">
      <c r="A3349" s="2">
        <v>45779.404166666667</v>
      </c>
      <c r="B3349">
        <v>136700</v>
      </c>
      <c r="C3349">
        <v>136725</v>
      </c>
      <c r="D3349">
        <v>136640</v>
      </c>
      <c r="E3349">
        <v>136675</v>
      </c>
    </row>
    <row r="3350" spans="1:5" x14ac:dyDescent="0.25">
      <c r="A3350" s="2">
        <v>45779.40347222222</v>
      </c>
      <c r="B3350">
        <v>136760</v>
      </c>
      <c r="C3350">
        <v>136770</v>
      </c>
      <c r="D3350">
        <v>136665</v>
      </c>
      <c r="E3350">
        <v>136700</v>
      </c>
    </row>
    <row r="3351" spans="1:5" x14ac:dyDescent="0.25">
      <c r="A3351" s="2">
        <v>45779.402777777781</v>
      </c>
      <c r="B3351">
        <v>136710</v>
      </c>
      <c r="C3351">
        <v>136765</v>
      </c>
      <c r="D3351">
        <v>136695</v>
      </c>
      <c r="E3351">
        <v>136760</v>
      </c>
    </row>
    <row r="3352" spans="1:5" x14ac:dyDescent="0.25">
      <c r="A3352" s="2">
        <v>45779.402083333334</v>
      </c>
      <c r="B3352">
        <v>136615</v>
      </c>
      <c r="C3352">
        <v>136715</v>
      </c>
      <c r="D3352">
        <v>136600</v>
      </c>
      <c r="E3352">
        <v>136710</v>
      </c>
    </row>
    <row r="3353" spans="1:5" x14ac:dyDescent="0.25">
      <c r="A3353" s="2">
        <v>45779.401388888888</v>
      </c>
      <c r="B3353">
        <v>136640</v>
      </c>
      <c r="C3353">
        <v>136695</v>
      </c>
      <c r="D3353">
        <v>136580</v>
      </c>
      <c r="E3353">
        <v>136610</v>
      </c>
    </row>
    <row r="3354" spans="1:5" x14ac:dyDescent="0.25">
      <c r="A3354" s="2">
        <v>45779.400694444441</v>
      </c>
      <c r="B3354">
        <v>136525</v>
      </c>
      <c r="C3354">
        <v>136660</v>
      </c>
      <c r="D3354">
        <v>136515</v>
      </c>
      <c r="E3354">
        <v>136645</v>
      </c>
    </row>
    <row r="3355" spans="1:5" x14ac:dyDescent="0.25">
      <c r="A3355" s="2">
        <v>45779.4</v>
      </c>
      <c r="B3355">
        <v>136545</v>
      </c>
      <c r="C3355">
        <v>136640</v>
      </c>
      <c r="D3355">
        <v>136490</v>
      </c>
      <c r="E3355">
        <v>136520</v>
      </c>
    </row>
    <row r="3356" spans="1:5" x14ac:dyDescent="0.25">
      <c r="A3356" s="2">
        <v>45779.399305555555</v>
      </c>
      <c r="B3356">
        <v>136670</v>
      </c>
      <c r="C3356">
        <v>136690</v>
      </c>
      <c r="D3356">
        <v>136540</v>
      </c>
      <c r="E3356">
        <v>136550</v>
      </c>
    </row>
    <row r="3357" spans="1:5" x14ac:dyDescent="0.25">
      <c r="A3357" s="2">
        <v>45779.398611111108</v>
      </c>
      <c r="B3357">
        <v>136765</v>
      </c>
      <c r="C3357">
        <v>136785</v>
      </c>
      <c r="D3357">
        <v>136640</v>
      </c>
      <c r="E3357">
        <v>136665</v>
      </c>
    </row>
    <row r="3358" spans="1:5" x14ac:dyDescent="0.25">
      <c r="A3358" s="2">
        <v>45779.397916666669</v>
      </c>
      <c r="B3358">
        <v>136870</v>
      </c>
      <c r="C3358">
        <v>136875</v>
      </c>
      <c r="D3358">
        <v>136755</v>
      </c>
      <c r="E3358">
        <v>136765</v>
      </c>
    </row>
    <row r="3359" spans="1:5" x14ac:dyDescent="0.25">
      <c r="A3359" s="2">
        <v>45779.397222222222</v>
      </c>
      <c r="B3359">
        <v>136925</v>
      </c>
      <c r="C3359">
        <v>136955</v>
      </c>
      <c r="D3359">
        <v>136805</v>
      </c>
      <c r="E3359">
        <v>136870</v>
      </c>
    </row>
    <row r="3360" spans="1:5" x14ac:dyDescent="0.25">
      <c r="A3360" s="2">
        <v>45779.396527777775</v>
      </c>
      <c r="B3360">
        <v>136895</v>
      </c>
      <c r="C3360">
        <v>136975</v>
      </c>
      <c r="D3360">
        <v>136870</v>
      </c>
      <c r="E3360">
        <v>136920</v>
      </c>
    </row>
    <row r="3361" spans="1:5" x14ac:dyDescent="0.25">
      <c r="A3361" s="2">
        <v>45779.395833333336</v>
      </c>
      <c r="B3361">
        <v>136870</v>
      </c>
      <c r="C3361">
        <v>137060</v>
      </c>
      <c r="D3361">
        <v>136675</v>
      </c>
      <c r="E3361">
        <v>136890</v>
      </c>
    </row>
    <row r="3362" spans="1:5" x14ac:dyDescent="0.25">
      <c r="A3362" s="2">
        <v>45779.395138888889</v>
      </c>
      <c r="B3362">
        <v>136870</v>
      </c>
      <c r="C3362">
        <v>136945</v>
      </c>
      <c r="D3362">
        <v>136850</v>
      </c>
      <c r="E3362">
        <v>136875</v>
      </c>
    </row>
    <row r="3363" spans="1:5" x14ac:dyDescent="0.25">
      <c r="A3363" s="2">
        <v>45779.394444444442</v>
      </c>
      <c r="B3363">
        <v>136905</v>
      </c>
      <c r="C3363">
        <v>136960</v>
      </c>
      <c r="D3363">
        <v>136860</v>
      </c>
      <c r="E3363">
        <v>136870</v>
      </c>
    </row>
    <row r="3364" spans="1:5" x14ac:dyDescent="0.25">
      <c r="A3364" s="2">
        <v>45779.393750000003</v>
      </c>
      <c r="B3364">
        <v>136965</v>
      </c>
      <c r="C3364">
        <v>136975</v>
      </c>
      <c r="D3364">
        <v>136905</v>
      </c>
      <c r="E3364">
        <v>136905</v>
      </c>
    </row>
    <row r="3365" spans="1:5" x14ac:dyDescent="0.25">
      <c r="A3365" s="2">
        <v>45779.393055555556</v>
      </c>
      <c r="B3365">
        <v>136950</v>
      </c>
      <c r="C3365">
        <v>136990</v>
      </c>
      <c r="D3365">
        <v>136940</v>
      </c>
      <c r="E3365">
        <v>136960</v>
      </c>
    </row>
    <row r="3366" spans="1:5" x14ac:dyDescent="0.25">
      <c r="A3366" s="2">
        <v>45779.392361111109</v>
      </c>
      <c r="B3366">
        <v>136960</v>
      </c>
      <c r="C3366">
        <v>136970</v>
      </c>
      <c r="D3366">
        <v>136920</v>
      </c>
      <c r="E3366">
        <v>136950</v>
      </c>
    </row>
    <row r="3367" spans="1:5" x14ac:dyDescent="0.25">
      <c r="A3367" s="2">
        <v>45779.39166666667</v>
      </c>
      <c r="B3367">
        <v>136970</v>
      </c>
      <c r="C3367">
        <v>136995</v>
      </c>
      <c r="D3367">
        <v>136940</v>
      </c>
      <c r="E3367">
        <v>136960</v>
      </c>
    </row>
    <row r="3368" spans="1:5" x14ac:dyDescent="0.25">
      <c r="A3368" s="2">
        <v>45779.390972222223</v>
      </c>
      <c r="B3368">
        <v>137030</v>
      </c>
      <c r="C3368">
        <v>137045</v>
      </c>
      <c r="D3368">
        <v>136955</v>
      </c>
      <c r="E3368">
        <v>136970</v>
      </c>
    </row>
    <row r="3369" spans="1:5" x14ac:dyDescent="0.25">
      <c r="A3369" s="2">
        <v>45779.390277777777</v>
      </c>
      <c r="B3369">
        <v>137025</v>
      </c>
      <c r="C3369">
        <v>137070</v>
      </c>
      <c r="D3369">
        <v>137015</v>
      </c>
      <c r="E3369">
        <v>137035</v>
      </c>
    </row>
    <row r="3370" spans="1:5" x14ac:dyDescent="0.25">
      <c r="A3370" s="2">
        <v>45779.38958333333</v>
      </c>
      <c r="B3370">
        <v>137090</v>
      </c>
      <c r="C3370">
        <v>137095</v>
      </c>
      <c r="D3370">
        <v>136995</v>
      </c>
      <c r="E3370">
        <v>137025</v>
      </c>
    </row>
    <row r="3371" spans="1:5" x14ac:dyDescent="0.25">
      <c r="A3371" s="2">
        <v>45779.388888888891</v>
      </c>
      <c r="B3371">
        <v>137110</v>
      </c>
      <c r="C3371">
        <v>137110</v>
      </c>
      <c r="D3371">
        <v>137030</v>
      </c>
      <c r="E3371">
        <v>137090</v>
      </c>
    </row>
    <row r="3372" spans="1:5" x14ac:dyDescent="0.25">
      <c r="A3372" s="2">
        <v>45779.388194444444</v>
      </c>
      <c r="B3372">
        <v>137165</v>
      </c>
      <c r="C3372">
        <v>137170</v>
      </c>
      <c r="D3372">
        <v>137085</v>
      </c>
      <c r="E3372">
        <v>137105</v>
      </c>
    </row>
    <row r="3373" spans="1:5" x14ac:dyDescent="0.25">
      <c r="A3373" s="2">
        <v>45779.387499999997</v>
      </c>
      <c r="B3373">
        <v>137120</v>
      </c>
      <c r="C3373">
        <v>137180</v>
      </c>
      <c r="D3373">
        <v>137095</v>
      </c>
      <c r="E3373">
        <v>137160</v>
      </c>
    </row>
    <row r="3374" spans="1:5" x14ac:dyDescent="0.25">
      <c r="A3374" s="2">
        <v>45779.386805555558</v>
      </c>
      <c r="B3374">
        <v>137075</v>
      </c>
      <c r="C3374">
        <v>137130</v>
      </c>
      <c r="D3374">
        <v>137030</v>
      </c>
      <c r="E3374">
        <v>137120</v>
      </c>
    </row>
    <row r="3375" spans="1:5" x14ac:dyDescent="0.25">
      <c r="A3375" s="2">
        <v>45779.386111111111</v>
      </c>
      <c r="B3375">
        <v>137075</v>
      </c>
      <c r="C3375">
        <v>137100</v>
      </c>
      <c r="D3375">
        <v>137040</v>
      </c>
      <c r="E3375">
        <v>137070</v>
      </c>
    </row>
    <row r="3376" spans="1:5" x14ac:dyDescent="0.25">
      <c r="A3376" s="2">
        <v>45779.385416666664</v>
      </c>
      <c r="B3376">
        <v>137145</v>
      </c>
      <c r="C3376">
        <v>137150</v>
      </c>
      <c r="D3376">
        <v>137055</v>
      </c>
      <c r="E3376">
        <v>137070</v>
      </c>
    </row>
    <row r="3377" spans="1:5" x14ac:dyDescent="0.25">
      <c r="A3377" s="2">
        <v>45779.384722222225</v>
      </c>
      <c r="B3377">
        <v>137185</v>
      </c>
      <c r="C3377">
        <v>137205</v>
      </c>
      <c r="D3377">
        <v>137140</v>
      </c>
      <c r="E3377">
        <v>137145</v>
      </c>
    </row>
    <row r="3378" spans="1:5" x14ac:dyDescent="0.25">
      <c r="A3378" s="2">
        <v>45779.384027777778</v>
      </c>
      <c r="B3378">
        <v>137130</v>
      </c>
      <c r="C3378">
        <v>137200</v>
      </c>
      <c r="D3378">
        <v>137120</v>
      </c>
      <c r="E3378">
        <v>137185</v>
      </c>
    </row>
    <row r="3379" spans="1:5" x14ac:dyDescent="0.25">
      <c r="A3379" s="2">
        <v>45779.383333333331</v>
      </c>
      <c r="B3379">
        <v>137240</v>
      </c>
      <c r="C3379">
        <v>137255</v>
      </c>
      <c r="D3379">
        <v>137130</v>
      </c>
      <c r="E3379">
        <v>137135</v>
      </c>
    </row>
    <row r="3380" spans="1:5" x14ac:dyDescent="0.25">
      <c r="A3380" s="2">
        <v>45779.382638888892</v>
      </c>
      <c r="B3380">
        <v>137320</v>
      </c>
      <c r="C3380">
        <v>137320</v>
      </c>
      <c r="D3380">
        <v>137215</v>
      </c>
      <c r="E3380">
        <v>137240</v>
      </c>
    </row>
    <row r="3381" spans="1:5" x14ac:dyDescent="0.25">
      <c r="A3381" s="2">
        <v>45779.381944444445</v>
      </c>
      <c r="B3381">
        <v>137395</v>
      </c>
      <c r="C3381">
        <v>137405</v>
      </c>
      <c r="D3381">
        <v>137305</v>
      </c>
      <c r="E3381">
        <v>137325</v>
      </c>
    </row>
    <row r="3382" spans="1:5" x14ac:dyDescent="0.25">
      <c r="A3382" s="2">
        <v>45779.381249999999</v>
      </c>
      <c r="B3382">
        <v>137435</v>
      </c>
      <c r="C3382">
        <v>137465</v>
      </c>
      <c r="D3382">
        <v>137370</v>
      </c>
      <c r="E3382">
        <v>137395</v>
      </c>
    </row>
    <row r="3383" spans="1:5" x14ac:dyDescent="0.25">
      <c r="A3383" s="2">
        <v>45779.380555555559</v>
      </c>
      <c r="B3383">
        <v>137360</v>
      </c>
      <c r="C3383">
        <v>137455</v>
      </c>
      <c r="D3383">
        <v>137345</v>
      </c>
      <c r="E3383">
        <v>137440</v>
      </c>
    </row>
    <row r="3384" spans="1:5" x14ac:dyDescent="0.25">
      <c r="A3384" s="2">
        <v>45779.379861111112</v>
      </c>
      <c r="B3384">
        <v>137360</v>
      </c>
      <c r="C3384">
        <v>137420</v>
      </c>
      <c r="D3384">
        <v>137325</v>
      </c>
      <c r="E3384">
        <v>137360</v>
      </c>
    </row>
    <row r="3385" spans="1:5" x14ac:dyDescent="0.25">
      <c r="A3385" s="2">
        <v>45779.379166666666</v>
      </c>
      <c r="B3385">
        <v>137325</v>
      </c>
      <c r="C3385">
        <v>137370</v>
      </c>
      <c r="D3385">
        <v>137270</v>
      </c>
      <c r="E3385">
        <v>137360</v>
      </c>
    </row>
    <row r="3386" spans="1:5" x14ac:dyDescent="0.25">
      <c r="A3386" s="2">
        <v>45779.378472222219</v>
      </c>
      <c r="B3386">
        <v>137335</v>
      </c>
      <c r="C3386">
        <v>137390</v>
      </c>
      <c r="D3386">
        <v>137320</v>
      </c>
      <c r="E3386">
        <v>137325</v>
      </c>
    </row>
    <row r="3387" spans="1:5" x14ac:dyDescent="0.25">
      <c r="A3387" s="2">
        <v>45779.37777777778</v>
      </c>
      <c r="B3387">
        <v>137185</v>
      </c>
      <c r="C3387">
        <v>137375</v>
      </c>
      <c r="D3387">
        <v>137025</v>
      </c>
      <c r="E3387">
        <v>137340</v>
      </c>
    </row>
    <row r="3388" spans="1:5" x14ac:dyDescent="0.25">
      <c r="A3388" s="2">
        <v>45779.377083333333</v>
      </c>
      <c r="B3388">
        <v>137205</v>
      </c>
      <c r="C3388">
        <v>137245</v>
      </c>
      <c r="D3388">
        <v>137145</v>
      </c>
      <c r="E3388">
        <v>137185</v>
      </c>
    </row>
    <row r="3389" spans="1:5" x14ac:dyDescent="0.25">
      <c r="A3389" s="2">
        <v>45779.376388888886</v>
      </c>
      <c r="B3389">
        <v>137100</v>
      </c>
      <c r="C3389">
        <v>137290</v>
      </c>
      <c r="D3389">
        <v>137050</v>
      </c>
      <c r="E3389">
        <v>137205</v>
      </c>
    </row>
    <row r="3390" spans="1:5" x14ac:dyDescent="0.25">
      <c r="A3390" s="2">
        <v>45779.375694444447</v>
      </c>
      <c r="B3390">
        <v>137215</v>
      </c>
      <c r="C3390">
        <v>137260</v>
      </c>
      <c r="D3390">
        <v>137075</v>
      </c>
      <c r="E3390">
        <v>137100</v>
      </c>
    </row>
    <row r="3391" spans="1:5" x14ac:dyDescent="0.25">
      <c r="A3391" s="2">
        <v>45779.375</v>
      </c>
      <c r="B3391">
        <v>137240</v>
      </c>
      <c r="C3391">
        <v>137250</v>
      </c>
      <c r="D3391">
        <v>137150</v>
      </c>
      <c r="E3391">
        <v>137210</v>
      </c>
    </row>
    <row r="3392" spans="1:5" x14ac:dyDescent="0.25">
      <c r="A3392" s="2">
        <v>45777.76666666667</v>
      </c>
      <c r="B3392">
        <v>136790</v>
      </c>
      <c r="C3392">
        <v>136835</v>
      </c>
      <c r="D3392">
        <v>136785</v>
      </c>
      <c r="E3392">
        <v>136800</v>
      </c>
    </row>
    <row r="3393" spans="1:5" x14ac:dyDescent="0.25">
      <c r="A3393" s="2">
        <v>45777.765972222223</v>
      </c>
      <c r="B3393">
        <v>136830</v>
      </c>
      <c r="C3393">
        <v>136835</v>
      </c>
      <c r="D3393">
        <v>136785</v>
      </c>
      <c r="E3393">
        <v>136805</v>
      </c>
    </row>
    <row r="3394" spans="1:5" x14ac:dyDescent="0.25">
      <c r="A3394" s="2">
        <v>45777.765277777777</v>
      </c>
      <c r="B3394">
        <v>136880</v>
      </c>
      <c r="C3394">
        <v>136890</v>
      </c>
      <c r="D3394">
        <v>136815</v>
      </c>
      <c r="E3394">
        <v>136830</v>
      </c>
    </row>
    <row r="3395" spans="1:5" x14ac:dyDescent="0.25">
      <c r="A3395" s="2">
        <v>45777.76458333333</v>
      </c>
      <c r="B3395">
        <v>136885</v>
      </c>
      <c r="C3395">
        <v>136890</v>
      </c>
      <c r="D3395">
        <v>136860</v>
      </c>
      <c r="E3395">
        <v>136880</v>
      </c>
    </row>
    <row r="3396" spans="1:5" x14ac:dyDescent="0.25">
      <c r="A3396" s="2">
        <v>45777.763888888891</v>
      </c>
      <c r="B3396">
        <v>136845</v>
      </c>
      <c r="C3396">
        <v>136915</v>
      </c>
      <c r="D3396">
        <v>136825</v>
      </c>
      <c r="E3396">
        <v>136875</v>
      </c>
    </row>
    <row r="3397" spans="1:5" x14ac:dyDescent="0.25">
      <c r="A3397" s="2">
        <v>45777.763194444444</v>
      </c>
      <c r="B3397">
        <v>136875</v>
      </c>
      <c r="C3397">
        <v>136920</v>
      </c>
      <c r="D3397">
        <v>136830</v>
      </c>
      <c r="E3397">
        <v>136840</v>
      </c>
    </row>
    <row r="3398" spans="1:5" x14ac:dyDescent="0.25">
      <c r="A3398" s="2">
        <v>45777.762499999997</v>
      </c>
      <c r="B3398">
        <v>136885</v>
      </c>
      <c r="C3398">
        <v>136895</v>
      </c>
      <c r="D3398">
        <v>136865</v>
      </c>
      <c r="E3398">
        <v>136865</v>
      </c>
    </row>
    <row r="3399" spans="1:5" x14ac:dyDescent="0.25">
      <c r="A3399" s="2">
        <v>45777.761805555558</v>
      </c>
      <c r="B3399">
        <v>136880</v>
      </c>
      <c r="C3399">
        <v>136890</v>
      </c>
      <c r="D3399">
        <v>136870</v>
      </c>
      <c r="E3399">
        <v>136890</v>
      </c>
    </row>
    <row r="3400" spans="1:5" x14ac:dyDescent="0.25">
      <c r="A3400" s="2">
        <v>45777.761111111111</v>
      </c>
      <c r="B3400">
        <v>136900</v>
      </c>
      <c r="C3400">
        <v>136900</v>
      </c>
      <c r="D3400">
        <v>136860</v>
      </c>
      <c r="E3400">
        <v>136875</v>
      </c>
    </row>
    <row r="3401" spans="1:5" x14ac:dyDescent="0.25">
      <c r="A3401" s="2">
        <v>45777.760416666664</v>
      </c>
      <c r="B3401">
        <v>136920</v>
      </c>
      <c r="C3401">
        <v>136930</v>
      </c>
      <c r="D3401">
        <v>136870</v>
      </c>
      <c r="E3401">
        <v>136895</v>
      </c>
    </row>
    <row r="3402" spans="1:5" x14ac:dyDescent="0.25">
      <c r="A3402" s="2">
        <v>45777.759722222225</v>
      </c>
      <c r="B3402">
        <v>136920</v>
      </c>
      <c r="C3402">
        <v>136965</v>
      </c>
      <c r="D3402">
        <v>136910</v>
      </c>
      <c r="E3402">
        <v>136920</v>
      </c>
    </row>
    <row r="3403" spans="1:5" x14ac:dyDescent="0.25">
      <c r="A3403" s="2">
        <v>45777.759027777778</v>
      </c>
      <c r="B3403">
        <v>136920</v>
      </c>
      <c r="C3403">
        <v>136935</v>
      </c>
      <c r="D3403">
        <v>136915</v>
      </c>
      <c r="E3403">
        <v>136920</v>
      </c>
    </row>
    <row r="3404" spans="1:5" x14ac:dyDescent="0.25">
      <c r="A3404" s="2">
        <v>45777.758333333331</v>
      </c>
      <c r="B3404">
        <v>136905</v>
      </c>
      <c r="C3404">
        <v>136930</v>
      </c>
      <c r="D3404">
        <v>136890</v>
      </c>
      <c r="E3404">
        <v>136915</v>
      </c>
    </row>
    <row r="3405" spans="1:5" x14ac:dyDescent="0.25">
      <c r="A3405" s="2">
        <v>45777.757638888892</v>
      </c>
      <c r="B3405">
        <v>136950</v>
      </c>
      <c r="C3405">
        <v>136955</v>
      </c>
      <c r="D3405">
        <v>136885</v>
      </c>
      <c r="E3405">
        <v>136905</v>
      </c>
    </row>
    <row r="3406" spans="1:5" x14ac:dyDescent="0.25">
      <c r="A3406" s="2">
        <v>45777.756944444445</v>
      </c>
      <c r="B3406">
        <v>136930</v>
      </c>
      <c r="C3406">
        <v>136970</v>
      </c>
      <c r="D3406">
        <v>136930</v>
      </c>
      <c r="E3406">
        <v>136950</v>
      </c>
    </row>
    <row r="3407" spans="1:5" x14ac:dyDescent="0.25">
      <c r="A3407" s="2">
        <v>45777.756249999999</v>
      </c>
      <c r="B3407">
        <v>136940</v>
      </c>
      <c r="C3407">
        <v>136945</v>
      </c>
      <c r="D3407">
        <v>136905</v>
      </c>
      <c r="E3407">
        <v>136935</v>
      </c>
    </row>
    <row r="3408" spans="1:5" x14ac:dyDescent="0.25">
      <c r="A3408" s="2">
        <v>45777.755555555559</v>
      </c>
      <c r="B3408">
        <v>136955</v>
      </c>
      <c r="C3408">
        <v>136970</v>
      </c>
      <c r="D3408">
        <v>136940</v>
      </c>
      <c r="E3408">
        <v>136945</v>
      </c>
    </row>
    <row r="3409" spans="1:5" x14ac:dyDescent="0.25">
      <c r="A3409" s="2">
        <v>45777.754861111112</v>
      </c>
      <c r="B3409">
        <v>136975</v>
      </c>
      <c r="C3409">
        <v>136975</v>
      </c>
      <c r="D3409">
        <v>136935</v>
      </c>
      <c r="E3409">
        <v>136955</v>
      </c>
    </row>
    <row r="3410" spans="1:5" x14ac:dyDescent="0.25">
      <c r="A3410" s="2">
        <v>45777.754166666666</v>
      </c>
      <c r="B3410">
        <v>136990</v>
      </c>
      <c r="C3410">
        <v>136995</v>
      </c>
      <c r="D3410">
        <v>136925</v>
      </c>
      <c r="E3410">
        <v>136970</v>
      </c>
    </row>
    <row r="3411" spans="1:5" x14ac:dyDescent="0.25">
      <c r="A3411" s="2">
        <v>45777.753472222219</v>
      </c>
      <c r="B3411">
        <v>136995</v>
      </c>
      <c r="C3411">
        <v>137005</v>
      </c>
      <c r="D3411">
        <v>136985</v>
      </c>
      <c r="E3411">
        <v>136990</v>
      </c>
    </row>
    <row r="3412" spans="1:5" x14ac:dyDescent="0.25">
      <c r="A3412" s="2">
        <v>45777.75277777778</v>
      </c>
      <c r="B3412">
        <v>137000</v>
      </c>
      <c r="C3412">
        <v>137010</v>
      </c>
      <c r="D3412">
        <v>136985</v>
      </c>
      <c r="E3412">
        <v>136995</v>
      </c>
    </row>
    <row r="3413" spans="1:5" x14ac:dyDescent="0.25">
      <c r="A3413" s="2">
        <v>45777.752083333333</v>
      </c>
      <c r="B3413">
        <v>137005</v>
      </c>
      <c r="C3413">
        <v>137030</v>
      </c>
      <c r="D3413">
        <v>136995</v>
      </c>
      <c r="E3413">
        <v>137000</v>
      </c>
    </row>
    <row r="3414" spans="1:5" x14ac:dyDescent="0.25">
      <c r="A3414" s="2">
        <v>45777.751388888886</v>
      </c>
      <c r="B3414">
        <v>137000</v>
      </c>
      <c r="C3414">
        <v>137005</v>
      </c>
      <c r="D3414">
        <v>136990</v>
      </c>
      <c r="E3414">
        <v>136995</v>
      </c>
    </row>
    <row r="3415" spans="1:5" x14ac:dyDescent="0.25">
      <c r="A3415" s="2">
        <v>45777.750694444447</v>
      </c>
      <c r="B3415">
        <v>136995</v>
      </c>
      <c r="C3415">
        <v>137010</v>
      </c>
      <c r="D3415">
        <v>136995</v>
      </c>
      <c r="E3415">
        <v>137005</v>
      </c>
    </row>
    <row r="3416" spans="1:5" x14ac:dyDescent="0.25">
      <c r="A3416" s="2">
        <v>45777.75</v>
      </c>
      <c r="B3416">
        <v>136975</v>
      </c>
      <c r="C3416">
        <v>137005</v>
      </c>
      <c r="D3416">
        <v>136965</v>
      </c>
      <c r="E3416">
        <v>137000</v>
      </c>
    </row>
    <row r="3417" spans="1:5" x14ac:dyDescent="0.25">
      <c r="A3417" s="2">
        <v>45777.749305555553</v>
      </c>
      <c r="B3417">
        <v>137005</v>
      </c>
      <c r="C3417">
        <v>137005</v>
      </c>
      <c r="D3417">
        <v>136965</v>
      </c>
      <c r="E3417">
        <v>136980</v>
      </c>
    </row>
    <row r="3418" spans="1:5" x14ac:dyDescent="0.25">
      <c r="A3418" s="2">
        <v>45777.748611111114</v>
      </c>
      <c r="B3418">
        <v>137025</v>
      </c>
      <c r="C3418">
        <v>137025</v>
      </c>
      <c r="D3418">
        <v>136990</v>
      </c>
      <c r="E3418">
        <v>137005</v>
      </c>
    </row>
    <row r="3419" spans="1:5" x14ac:dyDescent="0.25">
      <c r="A3419" s="2">
        <v>45777.747916666667</v>
      </c>
      <c r="B3419">
        <v>137020</v>
      </c>
      <c r="C3419">
        <v>137025</v>
      </c>
      <c r="D3419">
        <v>137010</v>
      </c>
      <c r="E3419">
        <v>137025</v>
      </c>
    </row>
    <row r="3420" spans="1:5" x14ac:dyDescent="0.25">
      <c r="A3420" s="2">
        <v>45777.74722222222</v>
      </c>
      <c r="B3420">
        <v>137010</v>
      </c>
      <c r="C3420">
        <v>137030</v>
      </c>
      <c r="D3420">
        <v>137005</v>
      </c>
      <c r="E3420">
        <v>137020</v>
      </c>
    </row>
    <row r="3421" spans="1:5" x14ac:dyDescent="0.25">
      <c r="A3421" s="2">
        <v>45777.746527777781</v>
      </c>
      <c r="B3421">
        <v>137015</v>
      </c>
      <c r="C3421">
        <v>137025</v>
      </c>
      <c r="D3421">
        <v>137005</v>
      </c>
      <c r="E3421">
        <v>137015</v>
      </c>
    </row>
    <row r="3422" spans="1:5" x14ac:dyDescent="0.25">
      <c r="A3422" s="2">
        <v>45777.745833333334</v>
      </c>
      <c r="B3422">
        <v>137015</v>
      </c>
      <c r="C3422">
        <v>137030</v>
      </c>
      <c r="D3422">
        <v>137000</v>
      </c>
      <c r="E3422">
        <v>137015</v>
      </c>
    </row>
    <row r="3423" spans="1:5" x14ac:dyDescent="0.25">
      <c r="A3423" s="2">
        <v>45777.745138888888</v>
      </c>
      <c r="B3423">
        <v>137010</v>
      </c>
      <c r="C3423">
        <v>137025</v>
      </c>
      <c r="D3423">
        <v>137010</v>
      </c>
      <c r="E3423">
        <v>137015</v>
      </c>
    </row>
    <row r="3424" spans="1:5" x14ac:dyDescent="0.25">
      <c r="A3424" s="2">
        <v>45777.744444444441</v>
      </c>
      <c r="B3424">
        <v>137005</v>
      </c>
      <c r="C3424">
        <v>137035</v>
      </c>
      <c r="D3424">
        <v>137005</v>
      </c>
      <c r="E3424">
        <v>137015</v>
      </c>
    </row>
    <row r="3425" spans="1:5" x14ac:dyDescent="0.25">
      <c r="A3425" s="2">
        <v>45777.743750000001</v>
      </c>
      <c r="B3425">
        <v>137010</v>
      </c>
      <c r="C3425">
        <v>137015</v>
      </c>
      <c r="D3425">
        <v>136990</v>
      </c>
      <c r="E3425">
        <v>137010</v>
      </c>
    </row>
    <row r="3426" spans="1:5" x14ac:dyDescent="0.25">
      <c r="A3426" s="2">
        <v>45777.743055555555</v>
      </c>
      <c r="B3426">
        <v>137000</v>
      </c>
      <c r="C3426">
        <v>137020</v>
      </c>
      <c r="D3426">
        <v>136995</v>
      </c>
      <c r="E3426">
        <v>137005</v>
      </c>
    </row>
    <row r="3427" spans="1:5" x14ac:dyDescent="0.25">
      <c r="A3427" s="2">
        <v>45777.742361111108</v>
      </c>
      <c r="B3427">
        <v>137020</v>
      </c>
      <c r="C3427">
        <v>137025</v>
      </c>
      <c r="D3427">
        <v>136990</v>
      </c>
      <c r="E3427">
        <v>136995</v>
      </c>
    </row>
    <row r="3428" spans="1:5" x14ac:dyDescent="0.25">
      <c r="A3428" s="2">
        <v>45777.741666666669</v>
      </c>
      <c r="B3428">
        <v>137045</v>
      </c>
      <c r="C3428">
        <v>137055</v>
      </c>
      <c r="D3428">
        <v>137010</v>
      </c>
      <c r="E3428">
        <v>137020</v>
      </c>
    </row>
    <row r="3429" spans="1:5" x14ac:dyDescent="0.25">
      <c r="A3429" s="2">
        <v>45777.740972222222</v>
      </c>
      <c r="B3429">
        <v>137050</v>
      </c>
      <c r="C3429">
        <v>137055</v>
      </c>
      <c r="D3429">
        <v>137040</v>
      </c>
      <c r="E3429">
        <v>137050</v>
      </c>
    </row>
    <row r="3430" spans="1:5" x14ac:dyDescent="0.25">
      <c r="A3430" s="2">
        <v>45777.740277777775</v>
      </c>
      <c r="B3430">
        <v>137055</v>
      </c>
      <c r="C3430">
        <v>137070</v>
      </c>
      <c r="D3430">
        <v>137035</v>
      </c>
      <c r="E3430">
        <v>137050</v>
      </c>
    </row>
    <row r="3431" spans="1:5" x14ac:dyDescent="0.25">
      <c r="A3431" s="2">
        <v>45777.739583333336</v>
      </c>
      <c r="B3431">
        <v>137050</v>
      </c>
      <c r="C3431">
        <v>137060</v>
      </c>
      <c r="D3431">
        <v>137030</v>
      </c>
      <c r="E3431">
        <v>137060</v>
      </c>
    </row>
    <row r="3432" spans="1:5" x14ac:dyDescent="0.25">
      <c r="A3432" s="2">
        <v>45777.738888888889</v>
      </c>
      <c r="B3432">
        <v>137060</v>
      </c>
      <c r="C3432">
        <v>137075</v>
      </c>
      <c r="D3432">
        <v>137045</v>
      </c>
      <c r="E3432">
        <v>137050</v>
      </c>
    </row>
    <row r="3433" spans="1:5" x14ac:dyDescent="0.25">
      <c r="A3433" s="2">
        <v>45777.738194444442</v>
      </c>
      <c r="B3433">
        <v>137065</v>
      </c>
      <c r="C3433">
        <v>137075</v>
      </c>
      <c r="D3433">
        <v>137060</v>
      </c>
      <c r="E3433">
        <v>137060</v>
      </c>
    </row>
    <row r="3434" spans="1:5" x14ac:dyDescent="0.25">
      <c r="A3434" s="2">
        <v>45777.737500000003</v>
      </c>
      <c r="B3434">
        <v>137060</v>
      </c>
      <c r="C3434">
        <v>137080</v>
      </c>
      <c r="D3434">
        <v>137045</v>
      </c>
      <c r="E3434">
        <v>137070</v>
      </c>
    </row>
    <row r="3435" spans="1:5" x14ac:dyDescent="0.25">
      <c r="A3435" s="2">
        <v>45777.736805555556</v>
      </c>
      <c r="B3435">
        <v>137060</v>
      </c>
      <c r="C3435">
        <v>137065</v>
      </c>
      <c r="D3435">
        <v>137040</v>
      </c>
      <c r="E3435">
        <v>137060</v>
      </c>
    </row>
    <row r="3436" spans="1:5" x14ac:dyDescent="0.25">
      <c r="A3436" s="2">
        <v>45777.736111111109</v>
      </c>
      <c r="B3436">
        <v>137070</v>
      </c>
      <c r="C3436">
        <v>137105</v>
      </c>
      <c r="D3436">
        <v>137040</v>
      </c>
      <c r="E3436">
        <v>137060</v>
      </c>
    </row>
    <row r="3437" spans="1:5" x14ac:dyDescent="0.25">
      <c r="A3437" s="2">
        <v>45777.73541666667</v>
      </c>
      <c r="B3437">
        <v>137075</v>
      </c>
      <c r="C3437">
        <v>137085</v>
      </c>
      <c r="D3437">
        <v>137060</v>
      </c>
      <c r="E3437">
        <v>137075</v>
      </c>
    </row>
    <row r="3438" spans="1:5" x14ac:dyDescent="0.25">
      <c r="A3438" s="2">
        <v>45777.734722222223</v>
      </c>
      <c r="B3438">
        <v>137045</v>
      </c>
      <c r="C3438">
        <v>137080</v>
      </c>
      <c r="D3438">
        <v>137040</v>
      </c>
      <c r="E3438">
        <v>137080</v>
      </c>
    </row>
    <row r="3439" spans="1:5" x14ac:dyDescent="0.25">
      <c r="A3439" s="2">
        <v>45777.734027777777</v>
      </c>
      <c r="B3439">
        <v>137040</v>
      </c>
      <c r="C3439">
        <v>137065</v>
      </c>
      <c r="D3439">
        <v>137035</v>
      </c>
      <c r="E3439">
        <v>137045</v>
      </c>
    </row>
    <row r="3440" spans="1:5" x14ac:dyDescent="0.25">
      <c r="A3440" s="2">
        <v>45777.73333333333</v>
      </c>
      <c r="B3440">
        <v>137030</v>
      </c>
      <c r="C3440">
        <v>137055</v>
      </c>
      <c r="D3440">
        <v>137030</v>
      </c>
      <c r="E3440">
        <v>137045</v>
      </c>
    </row>
    <row r="3441" spans="1:5" x14ac:dyDescent="0.25">
      <c r="A3441" s="2">
        <v>45777.732638888891</v>
      </c>
      <c r="B3441">
        <v>137050</v>
      </c>
      <c r="C3441">
        <v>137060</v>
      </c>
      <c r="D3441">
        <v>137030</v>
      </c>
      <c r="E3441">
        <v>137035</v>
      </c>
    </row>
    <row r="3442" spans="1:5" x14ac:dyDescent="0.25">
      <c r="A3442" s="2">
        <v>45777.731944444444</v>
      </c>
      <c r="B3442">
        <v>137070</v>
      </c>
      <c r="C3442">
        <v>137070</v>
      </c>
      <c r="D3442">
        <v>137040</v>
      </c>
      <c r="E3442">
        <v>137050</v>
      </c>
    </row>
    <row r="3443" spans="1:5" x14ac:dyDescent="0.25">
      <c r="A3443" s="2">
        <v>45777.731249999997</v>
      </c>
      <c r="B3443">
        <v>137065</v>
      </c>
      <c r="C3443">
        <v>137075</v>
      </c>
      <c r="D3443">
        <v>137060</v>
      </c>
      <c r="E3443">
        <v>137065</v>
      </c>
    </row>
    <row r="3444" spans="1:5" x14ac:dyDescent="0.25">
      <c r="A3444" s="2">
        <v>45777.730555555558</v>
      </c>
      <c r="B3444">
        <v>137070</v>
      </c>
      <c r="C3444">
        <v>137070</v>
      </c>
      <c r="D3444">
        <v>137040</v>
      </c>
      <c r="E3444">
        <v>137065</v>
      </c>
    </row>
    <row r="3445" spans="1:5" x14ac:dyDescent="0.25">
      <c r="A3445" s="2">
        <v>45777.729861111111</v>
      </c>
      <c r="B3445">
        <v>137075</v>
      </c>
      <c r="C3445">
        <v>137080</v>
      </c>
      <c r="D3445">
        <v>137060</v>
      </c>
      <c r="E3445">
        <v>137065</v>
      </c>
    </row>
    <row r="3446" spans="1:5" x14ac:dyDescent="0.25">
      <c r="A3446" s="2">
        <v>45777.729166666664</v>
      </c>
      <c r="B3446">
        <v>137045</v>
      </c>
      <c r="C3446">
        <v>137085</v>
      </c>
      <c r="D3446">
        <v>137045</v>
      </c>
      <c r="E3446">
        <v>137070</v>
      </c>
    </row>
    <row r="3447" spans="1:5" x14ac:dyDescent="0.25">
      <c r="A3447" s="2">
        <v>45777.728472222225</v>
      </c>
      <c r="B3447">
        <v>137035</v>
      </c>
      <c r="C3447">
        <v>137070</v>
      </c>
      <c r="D3447">
        <v>137030</v>
      </c>
      <c r="E3447">
        <v>137045</v>
      </c>
    </row>
    <row r="3448" spans="1:5" x14ac:dyDescent="0.25">
      <c r="A3448" s="2">
        <v>45777.727777777778</v>
      </c>
      <c r="B3448">
        <v>137030</v>
      </c>
      <c r="C3448">
        <v>137045</v>
      </c>
      <c r="D3448">
        <v>136995</v>
      </c>
      <c r="E3448">
        <v>137030</v>
      </c>
    </row>
    <row r="3449" spans="1:5" x14ac:dyDescent="0.25">
      <c r="A3449" s="2">
        <v>45777.727083333331</v>
      </c>
      <c r="B3449">
        <v>137020</v>
      </c>
      <c r="C3449">
        <v>137030</v>
      </c>
      <c r="D3449">
        <v>137005</v>
      </c>
      <c r="E3449">
        <v>137030</v>
      </c>
    </row>
    <row r="3450" spans="1:5" x14ac:dyDescent="0.25">
      <c r="A3450" s="2">
        <v>45777.726388888892</v>
      </c>
      <c r="B3450">
        <v>137005</v>
      </c>
      <c r="C3450">
        <v>137030</v>
      </c>
      <c r="D3450">
        <v>136960</v>
      </c>
      <c r="E3450">
        <v>137020</v>
      </c>
    </row>
    <row r="3451" spans="1:5" x14ac:dyDescent="0.25">
      <c r="A3451" s="2">
        <v>45777.725694444445</v>
      </c>
      <c r="B3451">
        <v>137010</v>
      </c>
      <c r="C3451">
        <v>137030</v>
      </c>
      <c r="D3451">
        <v>136995</v>
      </c>
      <c r="E3451">
        <v>137005</v>
      </c>
    </row>
    <row r="3452" spans="1:5" x14ac:dyDescent="0.25">
      <c r="A3452" s="2">
        <v>45777.724999999999</v>
      </c>
      <c r="B3452">
        <v>137000</v>
      </c>
      <c r="C3452">
        <v>137030</v>
      </c>
      <c r="D3452">
        <v>137000</v>
      </c>
      <c r="E3452">
        <v>137010</v>
      </c>
    </row>
    <row r="3453" spans="1:5" x14ac:dyDescent="0.25">
      <c r="A3453" s="2">
        <v>45777.724305555559</v>
      </c>
      <c r="B3453">
        <v>137070</v>
      </c>
      <c r="C3453">
        <v>137075</v>
      </c>
      <c r="D3453">
        <v>136980</v>
      </c>
      <c r="E3453">
        <v>137005</v>
      </c>
    </row>
    <row r="3454" spans="1:5" x14ac:dyDescent="0.25">
      <c r="A3454" s="2">
        <v>45777.723611111112</v>
      </c>
      <c r="B3454">
        <v>137095</v>
      </c>
      <c r="C3454">
        <v>137105</v>
      </c>
      <c r="D3454">
        <v>137045</v>
      </c>
      <c r="E3454">
        <v>137075</v>
      </c>
    </row>
    <row r="3455" spans="1:5" x14ac:dyDescent="0.25">
      <c r="A3455" s="2">
        <v>45777.722916666666</v>
      </c>
      <c r="B3455">
        <v>137080</v>
      </c>
      <c r="C3455">
        <v>137100</v>
      </c>
      <c r="D3455">
        <v>137075</v>
      </c>
      <c r="E3455">
        <v>137095</v>
      </c>
    </row>
    <row r="3456" spans="1:5" x14ac:dyDescent="0.25">
      <c r="A3456" s="2">
        <v>45777.722222222219</v>
      </c>
      <c r="B3456">
        <v>137040</v>
      </c>
      <c r="C3456">
        <v>137090</v>
      </c>
      <c r="D3456">
        <v>137035</v>
      </c>
      <c r="E3456">
        <v>137080</v>
      </c>
    </row>
    <row r="3457" spans="1:5" x14ac:dyDescent="0.25">
      <c r="A3457" s="2">
        <v>45777.72152777778</v>
      </c>
      <c r="B3457">
        <v>137055</v>
      </c>
      <c r="C3457">
        <v>137060</v>
      </c>
      <c r="D3457">
        <v>137035</v>
      </c>
      <c r="E3457">
        <v>137040</v>
      </c>
    </row>
    <row r="3458" spans="1:5" x14ac:dyDescent="0.25">
      <c r="A3458" s="2">
        <v>45777.720833333333</v>
      </c>
      <c r="B3458">
        <v>137040</v>
      </c>
      <c r="C3458">
        <v>137085</v>
      </c>
      <c r="D3458">
        <v>137025</v>
      </c>
      <c r="E3458">
        <v>137050</v>
      </c>
    </row>
    <row r="3459" spans="1:5" x14ac:dyDescent="0.25">
      <c r="A3459" s="2">
        <v>45777.720138888886</v>
      </c>
      <c r="B3459">
        <v>137045</v>
      </c>
      <c r="C3459">
        <v>137045</v>
      </c>
      <c r="D3459">
        <v>137020</v>
      </c>
      <c r="E3459">
        <v>137040</v>
      </c>
    </row>
    <row r="3460" spans="1:5" x14ac:dyDescent="0.25">
      <c r="A3460" s="2">
        <v>45777.719444444447</v>
      </c>
      <c r="B3460">
        <v>137060</v>
      </c>
      <c r="C3460">
        <v>137065</v>
      </c>
      <c r="D3460">
        <v>137030</v>
      </c>
      <c r="E3460">
        <v>137045</v>
      </c>
    </row>
    <row r="3461" spans="1:5" x14ac:dyDescent="0.25">
      <c r="A3461" s="2">
        <v>45777.71875</v>
      </c>
      <c r="B3461">
        <v>137020</v>
      </c>
      <c r="C3461">
        <v>137065</v>
      </c>
      <c r="D3461">
        <v>137015</v>
      </c>
      <c r="E3461">
        <v>137065</v>
      </c>
    </row>
    <row r="3462" spans="1:5" x14ac:dyDescent="0.25">
      <c r="A3462" s="2">
        <v>45777.718055555553</v>
      </c>
      <c r="B3462">
        <v>137045</v>
      </c>
      <c r="C3462">
        <v>137045</v>
      </c>
      <c r="D3462">
        <v>137005</v>
      </c>
      <c r="E3462">
        <v>137020</v>
      </c>
    </row>
    <row r="3463" spans="1:5" x14ac:dyDescent="0.25">
      <c r="A3463" s="2">
        <v>45777.717361111114</v>
      </c>
      <c r="B3463">
        <v>137030</v>
      </c>
      <c r="C3463">
        <v>137060</v>
      </c>
      <c r="D3463">
        <v>137020</v>
      </c>
      <c r="E3463">
        <v>137045</v>
      </c>
    </row>
    <row r="3464" spans="1:5" x14ac:dyDescent="0.25">
      <c r="A3464" s="2">
        <v>45777.716666666667</v>
      </c>
      <c r="B3464">
        <v>137080</v>
      </c>
      <c r="C3464">
        <v>137080</v>
      </c>
      <c r="D3464">
        <v>137030</v>
      </c>
      <c r="E3464">
        <v>137035</v>
      </c>
    </row>
    <row r="3465" spans="1:5" x14ac:dyDescent="0.25">
      <c r="A3465" s="2">
        <v>45777.71597222222</v>
      </c>
      <c r="B3465">
        <v>137095</v>
      </c>
      <c r="C3465">
        <v>137115</v>
      </c>
      <c r="D3465">
        <v>137070</v>
      </c>
      <c r="E3465">
        <v>137080</v>
      </c>
    </row>
    <row r="3466" spans="1:5" x14ac:dyDescent="0.25">
      <c r="A3466" s="2">
        <v>45777.715277777781</v>
      </c>
      <c r="B3466">
        <v>137110</v>
      </c>
      <c r="C3466">
        <v>137130</v>
      </c>
      <c r="D3466">
        <v>137090</v>
      </c>
      <c r="E3466">
        <v>137095</v>
      </c>
    </row>
    <row r="3467" spans="1:5" x14ac:dyDescent="0.25">
      <c r="A3467" s="2">
        <v>45777.714583333334</v>
      </c>
      <c r="B3467">
        <v>137145</v>
      </c>
      <c r="C3467">
        <v>137155</v>
      </c>
      <c r="D3467">
        <v>137090</v>
      </c>
      <c r="E3467">
        <v>137110</v>
      </c>
    </row>
    <row r="3468" spans="1:5" x14ac:dyDescent="0.25">
      <c r="A3468" s="2">
        <v>45777.713888888888</v>
      </c>
      <c r="B3468">
        <v>137185</v>
      </c>
      <c r="C3468">
        <v>137205</v>
      </c>
      <c r="D3468">
        <v>137120</v>
      </c>
      <c r="E3468">
        <v>137145</v>
      </c>
    </row>
    <row r="3469" spans="1:5" x14ac:dyDescent="0.25">
      <c r="A3469" s="2">
        <v>45777.713194444441</v>
      </c>
      <c r="B3469">
        <v>137185</v>
      </c>
      <c r="C3469">
        <v>137200</v>
      </c>
      <c r="D3469">
        <v>137155</v>
      </c>
      <c r="E3469">
        <v>137185</v>
      </c>
    </row>
    <row r="3470" spans="1:5" x14ac:dyDescent="0.25">
      <c r="A3470" s="2">
        <v>45777.712500000001</v>
      </c>
      <c r="B3470">
        <v>137225</v>
      </c>
      <c r="C3470">
        <v>137260</v>
      </c>
      <c r="D3470">
        <v>137180</v>
      </c>
      <c r="E3470">
        <v>137185</v>
      </c>
    </row>
    <row r="3471" spans="1:5" x14ac:dyDescent="0.25">
      <c r="A3471" s="2">
        <v>45777.711805555555</v>
      </c>
      <c r="B3471">
        <v>137170</v>
      </c>
      <c r="C3471">
        <v>137255</v>
      </c>
      <c r="D3471">
        <v>137160</v>
      </c>
      <c r="E3471">
        <v>137230</v>
      </c>
    </row>
    <row r="3472" spans="1:5" x14ac:dyDescent="0.25">
      <c r="A3472" s="2">
        <v>45777.711111111108</v>
      </c>
      <c r="B3472">
        <v>137185</v>
      </c>
      <c r="C3472">
        <v>137195</v>
      </c>
      <c r="D3472">
        <v>137155</v>
      </c>
      <c r="E3472">
        <v>137175</v>
      </c>
    </row>
    <row r="3473" spans="1:5" x14ac:dyDescent="0.25">
      <c r="A3473" s="2">
        <v>45777.710416666669</v>
      </c>
      <c r="B3473">
        <v>137240</v>
      </c>
      <c r="C3473">
        <v>137250</v>
      </c>
      <c r="D3473">
        <v>137160</v>
      </c>
      <c r="E3473">
        <v>137185</v>
      </c>
    </row>
    <row r="3474" spans="1:5" x14ac:dyDescent="0.25">
      <c r="A3474" s="2">
        <v>45777.709722222222</v>
      </c>
      <c r="B3474">
        <v>137180</v>
      </c>
      <c r="C3474">
        <v>137265</v>
      </c>
      <c r="D3474">
        <v>137175</v>
      </c>
      <c r="E3474">
        <v>137240</v>
      </c>
    </row>
    <row r="3475" spans="1:5" x14ac:dyDescent="0.25">
      <c r="A3475" s="2">
        <v>45777.709027777775</v>
      </c>
      <c r="B3475">
        <v>137105</v>
      </c>
      <c r="C3475">
        <v>137255</v>
      </c>
      <c r="D3475">
        <v>137100</v>
      </c>
      <c r="E3475">
        <v>137175</v>
      </c>
    </row>
    <row r="3476" spans="1:5" x14ac:dyDescent="0.25">
      <c r="A3476" s="2">
        <v>45777.708333333336</v>
      </c>
      <c r="B3476">
        <v>137170</v>
      </c>
      <c r="C3476">
        <v>137195</v>
      </c>
      <c r="D3476">
        <v>137045</v>
      </c>
      <c r="E3476">
        <v>137110</v>
      </c>
    </row>
    <row r="3477" spans="1:5" x14ac:dyDescent="0.25">
      <c r="A3477" s="2">
        <v>45777.707638888889</v>
      </c>
      <c r="B3477">
        <v>137215</v>
      </c>
      <c r="C3477">
        <v>137240</v>
      </c>
      <c r="D3477">
        <v>137135</v>
      </c>
      <c r="E3477">
        <v>137165</v>
      </c>
    </row>
    <row r="3478" spans="1:5" x14ac:dyDescent="0.25">
      <c r="A3478" s="2">
        <v>45777.706944444442</v>
      </c>
      <c r="B3478">
        <v>137260</v>
      </c>
      <c r="C3478">
        <v>137285</v>
      </c>
      <c r="D3478">
        <v>137180</v>
      </c>
      <c r="E3478">
        <v>137215</v>
      </c>
    </row>
    <row r="3479" spans="1:5" x14ac:dyDescent="0.25">
      <c r="A3479" s="2">
        <v>45777.706250000003</v>
      </c>
      <c r="B3479">
        <v>137295</v>
      </c>
      <c r="C3479">
        <v>137300</v>
      </c>
      <c r="D3479">
        <v>137250</v>
      </c>
      <c r="E3479">
        <v>137260</v>
      </c>
    </row>
    <row r="3480" spans="1:5" x14ac:dyDescent="0.25">
      <c r="A3480" s="2">
        <v>45777.705555555556</v>
      </c>
      <c r="B3480">
        <v>137305</v>
      </c>
      <c r="C3480">
        <v>137360</v>
      </c>
      <c r="D3480">
        <v>137290</v>
      </c>
      <c r="E3480">
        <v>137295</v>
      </c>
    </row>
    <row r="3481" spans="1:5" x14ac:dyDescent="0.25">
      <c r="A3481" s="2">
        <v>45777.704861111109</v>
      </c>
      <c r="B3481">
        <v>137260</v>
      </c>
      <c r="C3481">
        <v>137305</v>
      </c>
      <c r="D3481">
        <v>137240</v>
      </c>
      <c r="E3481">
        <v>137305</v>
      </c>
    </row>
    <row r="3482" spans="1:5" x14ac:dyDescent="0.25">
      <c r="A3482" s="2">
        <v>45777.70416666667</v>
      </c>
      <c r="B3482">
        <v>137190</v>
      </c>
      <c r="C3482">
        <v>137260</v>
      </c>
      <c r="D3482">
        <v>137180</v>
      </c>
      <c r="E3482">
        <v>137260</v>
      </c>
    </row>
    <row r="3483" spans="1:5" x14ac:dyDescent="0.25">
      <c r="A3483" s="2">
        <v>45777.703472222223</v>
      </c>
      <c r="B3483">
        <v>137200</v>
      </c>
      <c r="C3483">
        <v>137240</v>
      </c>
      <c r="D3483">
        <v>137170</v>
      </c>
      <c r="E3483">
        <v>137195</v>
      </c>
    </row>
    <row r="3484" spans="1:5" x14ac:dyDescent="0.25">
      <c r="A3484" s="2">
        <v>45777.702777777777</v>
      </c>
      <c r="B3484">
        <v>137220</v>
      </c>
      <c r="C3484">
        <v>137225</v>
      </c>
      <c r="D3484">
        <v>137190</v>
      </c>
      <c r="E3484">
        <v>137200</v>
      </c>
    </row>
    <row r="3485" spans="1:5" x14ac:dyDescent="0.25">
      <c r="A3485" s="2">
        <v>45777.70208333333</v>
      </c>
      <c r="B3485">
        <v>137230</v>
      </c>
      <c r="C3485">
        <v>137260</v>
      </c>
      <c r="D3485">
        <v>137190</v>
      </c>
      <c r="E3485">
        <v>137215</v>
      </c>
    </row>
    <row r="3486" spans="1:5" x14ac:dyDescent="0.25">
      <c r="A3486" s="2">
        <v>45777.701388888891</v>
      </c>
      <c r="B3486">
        <v>137105</v>
      </c>
      <c r="C3486">
        <v>137240</v>
      </c>
      <c r="D3486">
        <v>137100</v>
      </c>
      <c r="E3486">
        <v>137235</v>
      </c>
    </row>
    <row r="3487" spans="1:5" x14ac:dyDescent="0.25">
      <c r="A3487" s="2">
        <v>45777.700694444444</v>
      </c>
      <c r="B3487">
        <v>137105</v>
      </c>
      <c r="C3487">
        <v>137130</v>
      </c>
      <c r="D3487">
        <v>137100</v>
      </c>
      <c r="E3487">
        <v>137105</v>
      </c>
    </row>
    <row r="3488" spans="1:5" x14ac:dyDescent="0.25">
      <c r="A3488" s="2">
        <v>45777.7</v>
      </c>
      <c r="B3488">
        <v>137105</v>
      </c>
      <c r="C3488">
        <v>137140</v>
      </c>
      <c r="D3488">
        <v>137070</v>
      </c>
      <c r="E3488">
        <v>137110</v>
      </c>
    </row>
    <row r="3489" spans="1:5" x14ac:dyDescent="0.25">
      <c r="A3489" s="2">
        <v>45777.699305555558</v>
      </c>
      <c r="B3489">
        <v>137035</v>
      </c>
      <c r="C3489">
        <v>137105</v>
      </c>
      <c r="D3489">
        <v>137035</v>
      </c>
      <c r="E3489">
        <v>137105</v>
      </c>
    </row>
    <row r="3490" spans="1:5" x14ac:dyDescent="0.25">
      <c r="A3490" s="2">
        <v>45777.698611111111</v>
      </c>
      <c r="B3490">
        <v>137090</v>
      </c>
      <c r="C3490">
        <v>137125</v>
      </c>
      <c r="D3490">
        <v>137035</v>
      </c>
      <c r="E3490">
        <v>137040</v>
      </c>
    </row>
    <row r="3491" spans="1:5" x14ac:dyDescent="0.25">
      <c r="A3491" s="2">
        <v>45777.697916666664</v>
      </c>
      <c r="B3491">
        <v>137020</v>
      </c>
      <c r="C3491">
        <v>137095</v>
      </c>
      <c r="D3491">
        <v>137015</v>
      </c>
      <c r="E3491">
        <v>137085</v>
      </c>
    </row>
    <row r="3492" spans="1:5" x14ac:dyDescent="0.25">
      <c r="A3492" s="2">
        <v>45777.697222222225</v>
      </c>
      <c r="B3492">
        <v>137010</v>
      </c>
      <c r="C3492">
        <v>137030</v>
      </c>
      <c r="D3492">
        <v>137000</v>
      </c>
      <c r="E3492">
        <v>137020</v>
      </c>
    </row>
    <row r="3493" spans="1:5" x14ac:dyDescent="0.25">
      <c r="A3493" s="2">
        <v>45777.696527777778</v>
      </c>
      <c r="B3493">
        <v>137080</v>
      </c>
      <c r="C3493">
        <v>137085</v>
      </c>
      <c r="D3493">
        <v>136985</v>
      </c>
      <c r="E3493">
        <v>137015</v>
      </c>
    </row>
    <row r="3494" spans="1:5" x14ac:dyDescent="0.25">
      <c r="A3494" s="2">
        <v>45777.695833333331</v>
      </c>
      <c r="B3494">
        <v>137085</v>
      </c>
      <c r="C3494">
        <v>137095</v>
      </c>
      <c r="D3494">
        <v>137065</v>
      </c>
      <c r="E3494">
        <v>137080</v>
      </c>
    </row>
    <row r="3495" spans="1:5" x14ac:dyDescent="0.25">
      <c r="A3495" s="2">
        <v>45777.695138888892</v>
      </c>
      <c r="B3495">
        <v>137060</v>
      </c>
      <c r="C3495">
        <v>137090</v>
      </c>
      <c r="D3495">
        <v>137035</v>
      </c>
      <c r="E3495">
        <v>137085</v>
      </c>
    </row>
    <row r="3496" spans="1:5" x14ac:dyDescent="0.25">
      <c r="A3496" s="2">
        <v>45777.694444444445</v>
      </c>
      <c r="B3496">
        <v>137050</v>
      </c>
      <c r="C3496">
        <v>137090</v>
      </c>
      <c r="D3496">
        <v>137035</v>
      </c>
      <c r="E3496">
        <v>137065</v>
      </c>
    </row>
    <row r="3497" spans="1:5" x14ac:dyDescent="0.25">
      <c r="A3497" s="2">
        <v>45777.693749999999</v>
      </c>
      <c r="B3497">
        <v>137055</v>
      </c>
      <c r="C3497">
        <v>137065</v>
      </c>
      <c r="D3497">
        <v>137030</v>
      </c>
      <c r="E3497">
        <v>137050</v>
      </c>
    </row>
    <row r="3498" spans="1:5" x14ac:dyDescent="0.25">
      <c r="A3498" s="2">
        <v>45777.693055555559</v>
      </c>
      <c r="B3498">
        <v>137085</v>
      </c>
      <c r="C3498">
        <v>137090</v>
      </c>
      <c r="D3498">
        <v>137030</v>
      </c>
      <c r="E3498">
        <v>137060</v>
      </c>
    </row>
    <row r="3499" spans="1:5" x14ac:dyDescent="0.25">
      <c r="A3499" s="2">
        <v>45777.692361111112</v>
      </c>
      <c r="B3499">
        <v>137035</v>
      </c>
      <c r="C3499">
        <v>137095</v>
      </c>
      <c r="D3499">
        <v>137005</v>
      </c>
      <c r="E3499">
        <v>137090</v>
      </c>
    </row>
    <row r="3500" spans="1:5" x14ac:dyDescent="0.25">
      <c r="A3500" s="2">
        <v>45777.691666666666</v>
      </c>
      <c r="B3500">
        <v>137000</v>
      </c>
      <c r="C3500">
        <v>137060</v>
      </c>
      <c r="D3500">
        <v>136995</v>
      </c>
      <c r="E3500">
        <v>137035</v>
      </c>
    </row>
    <row r="3501" spans="1:5" x14ac:dyDescent="0.25">
      <c r="A3501" s="2">
        <v>45777.690972222219</v>
      </c>
      <c r="B3501">
        <v>136990</v>
      </c>
      <c r="C3501">
        <v>137010</v>
      </c>
      <c r="D3501">
        <v>136960</v>
      </c>
      <c r="E3501">
        <v>137000</v>
      </c>
    </row>
    <row r="3502" spans="1:5" x14ac:dyDescent="0.25">
      <c r="A3502" s="2">
        <v>45777.69027777778</v>
      </c>
      <c r="B3502">
        <v>136990</v>
      </c>
      <c r="C3502">
        <v>137020</v>
      </c>
      <c r="D3502">
        <v>136940</v>
      </c>
      <c r="E3502">
        <v>136985</v>
      </c>
    </row>
    <row r="3503" spans="1:5" x14ac:dyDescent="0.25">
      <c r="A3503" s="2">
        <v>45777.689583333333</v>
      </c>
      <c r="B3503">
        <v>137035</v>
      </c>
      <c r="C3503">
        <v>137065</v>
      </c>
      <c r="D3503">
        <v>136970</v>
      </c>
      <c r="E3503">
        <v>136990</v>
      </c>
    </row>
    <row r="3504" spans="1:5" x14ac:dyDescent="0.25">
      <c r="A3504" s="2">
        <v>45777.688888888886</v>
      </c>
      <c r="B3504">
        <v>137085</v>
      </c>
      <c r="C3504">
        <v>137105</v>
      </c>
      <c r="D3504">
        <v>137025</v>
      </c>
      <c r="E3504">
        <v>137040</v>
      </c>
    </row>
    <row r="3505" spans="1:5" x14ac:dyDescent="0.25">
      <c r="A3505" s="2">
        <v>45777.688194444447</v>
      </c>
      <c r="B3505">
        <v>137100</v>
      </c>
      <c r="C3505">
        <v>137105</v>
      </c>
      <c r="D3505">
        <v>137060</v>
      </c>
      <c r="E3505">
        <v>137085</v>
      </c>
    </row>
    <row r="3506" spans="1:5" x14ac:dyDescent="0.25">
      <c r="A3506" s="2">
        <v>45777.6875</v>
      </c>
      <c r="B3506">
        <v>137110</v>
      </c>
      <c r="C3506">
        <v>137140</v>
      </c>
      <c r="D3506">
        <v>137085</v>
      </c>
      <c r="E3506">
        <v>137095</v>
      </c>
    </row>
    <row r="3507" spans="1:5" x14ac:dyDescent="0.25">
      <c r="A3507" s="2">
        <v>45777.686805555553</v>
      </c>
      <c r="B3507">
        <v>137175</v>
      </c>
      <c r="C3507">
        <v>137190</v>
      </c>
      <c r="D3507">
        <v>137090</v>
      </c>
      <c r="E3507">
        <v>137115</v>
      </c>
    </row>
    <row r="3508" spans="1:5" x14ac:dyDescent="0.25">
      <c r="A3508" s="2">
        <v>45777.686111111114</v>
      </c>
      <c r="B3508">
        <v>137175</v>
      </c>
      <c r="C3508">
        <v>137200</v>
      </c>
      <c r="D3508">
        <v>137155</v>
      </c>
      <c r="E3508">
        <v>137175</v>
      </c>
    </row>
    <row r="3509" spans="1:5" x14ac:dyDescent="0.25">
      <c r="A3509" s="2">
        <v>45777.685416666667</v>
      </c>
      <c r="B3509">
        <v>137140</v>
      </c>
      <c r="C3509">
        <v>137185</v>
      </c>
      <c r="D3509">
        <v>137125</v>
      </c>
      <c r="E3509">
        <v>137175</v>
      </c>
    </row>
    <row r="3510" spans="1:5" x14ac:dyDescent="0.25">
      <c r="A3510" s="2">
        <v>45777.68472222222</v>
      </c>
      <c r="B3510">
        <v>137125</v>
      </c>
      <c r="C3510">
        <v>137165</v>
      </c>
      <c r="D3510">
        <v>137105</v>
      </c>
      <c r="E3510">
        <v>137145</v>
      </c>
    </row>
    <row r="3511" spans="1:5" x14ac:dyDescent="0.25">
      <c r="A3511" s="2">
        <v>45777.684027777781</v>
      </c>
      <c r="B3511">
        <v>137190</v>
      </c>
      <c r="C3511">
        <v>137195</v>
      </c>
      <c r="D3511">
        <v>137125</v>
      </c>
      <c r="E3511">
        <v>137125</v>
      </c>
    </row>
    <row r="3512" spans="1:5" x14ac:dyDescent="0.25">
      <c r="A3512" s="2">
        <v>45777.683333333334</v>
      </c>
      <c r="B3512">
        <v>137205</v>
      </c>
      <c r="C3512">
        <v>137210</v>
      </c>
      <c r="D3512">
        <v>137170</v>
      </c>
      <c r="E3512">
        <v>137185</v>
      </c>
    </row>
    <row r="3513" spans="1:5" x14ac:dyDescent="0.25">
      <c r="A3513" s="2">
        <v>45777.682638888888</v>
      </c>
      <c r="B3513">
        <v>137205</v>
      </c>
      <c r="C3513">
        <v>137210</v>
      </c>
      <c r="D3513">
        <v>137160</v>
      </c>
      <c r="E3513">
        <v>137200</v>
      </c>
    </row>
    <row r="3514" spans="1:5" x14ac:dyDescent="0.25">
      <c r="A3514" s="2">
        <v>45777.681944444441</v>
      </c>
      <c r="B3514">
        <v>137185</v>
      </c>
      <c r="C3514">
        <v>137230</v>
      </c>
      <c r="D3514">
        <v>137185</v>
      </c>
      <c r="E3514">
        <v>137200</v>
      </c>
    </row>
    <row r="3515" spans="1:5" x14ac:dyDescent="0.25">
      <c r="A3515" s="2">
        <v>45777.681250000001</v>
      </c>
      <c r="B3515">
        <v>137215</v>
      </c>
      <c r="C3515">
        <v>137220</v>
      </c>
      <c r="D3515">
        <v>137170</v>
      </c>
      <c r="E3515">
        <v>137185</v>
      </c>
    </row>
    <row r="3516" spans="1:5" x14ac:dyDescent="0.25">
      <c r="A3516" s="2">
        <v>45777.680555555555</v>
      </c>
      <c r="B3516">
        <v>137225</v>
      </c>
      <c r="C3516">
        <v>137230</v>
      </c>
      <c r="D3516">
        <v>137160</v>
      </c>
      <c r="E3516">
        <v>137220</v>
      </c>
    </row>
    <row r="3517" spans="1:5" x14ac:dyDescent="0.25">
      <c r="A3517" s="2">
        <v>45777.679861111108</v>
      </c>
      <c r="B3517">
        <v>137230</v>
      </c>
      <c r="C3517">
        <v>137260</v>
      </c>
      <c r="D3517">
        <v>137220</v>
      </c>
      <c r="E3517">
        <v>137220</v>
      </c>
    </row>
    <row r="3518" spans="1:5" x14ac:dyDescent="0.25">
      <c r="A3518" s="2">
        <v>45777.679166666669</v>
      </c>
      <c r="B3518">
        <v>137175</v>
      </c>
      <c r="C3518">
        <v>137265</v>
      </c>
      <c r="D3518">
        <v>137170</v>
      </c>
      <c r="E3518">
        <v>137230</v>
      </c>
    </row>
    <row r="3519" spans="1:5" x14ac:dyDescent="0.25">
      <c r="A3519" s="2">
        <v>45777.678472222222</v>
      </c>
      <c r="B3519">
        <v>137195</v>
      </c>
      <c r="C3519">
        <v>137215</v>
      </c>
      <c r="D3519">
        <v>137175</v>
      </c>
      <c r="E3519">
        <v>137180</v>
      </c>
    </row>
    <row r="3520" spans="1:5" x14ac:dyDescent="0.25">
      <c r="A3520" s="2">
        <v>45777.677777777775</v>
      </c>
      <c r="B3520">
        <v>137235</v>
      </c>
      <c r="C3520">
        <v>137235</v>
      </c>
      <c r="D3520">
        <v>137185</v>
      </c>
      <c r="E3520">
        <v>137200</v>
      </c>
    </row>
    <row r="3521" spans="1:5" x14ac:dyDescent="0.25">
      <c r="A3521" s="2">
        <v>45777.677083333336</v>
      </c>
      <c r="B3521">
        <v>137230</v>
      </c>
      <c r="C3521">
        <v>137285</v>
      </c>
      <c r="D3521">
        <v>137220</v>
      </c>
      <c r="E3521">
        <v>137230</v>
      </c>
    </row>
    <row r="3522" spans="1:5" x14ac:dyDescent="0.25">
      <c r="A3522" s="2">
        <v>45777.676388888889</v>
      </c>
      <c r="B3522">
        <v>137225</v>
      </c>
      <c r="C3522">
        <v>137255</v>
      </c>
      <c r="D3522">
        <v>137225</v>
      </c>
      <c r="E3522">
        <v>137230</v>
      </c>
    </row>
    <row r="3523" spans="1:5" x14ac:dyDescent="0.25">
      <c r="A3523" s="2">
        <v>45777.675694444442</v>
      </c>
      <c r="B3523">
        <v>137220</v>
      </c>
      <c r="C3523">
        <v>137255</v>
      </c>
      <c r="D3523">
        <v>137205</v>
      </c>
      <c r="E3523">
        <v>137225</v>
      </c>
    </row>
    <row r="3524" spans="1:5" x14ac:dyDescent="0.25">
      <c r="A3524" s="2">
        <v>45777.675000000003</v>
      </c>
      <c r="B3524">
        <v>137215</v>
      </c>
      <c r="C3524">
        <v>137235</v>
      </c>
      <c r="D3524">
        <v>137195</v>
      </c>
      <c r="E3524">
        <v>137225</v>
      </c>
    </row>
    <row r="3525" spans="1:5" x14ac:dyDescent="0.25">
      <c r="A3525" s="2">
        <v>45777.674305555556</v>
      </c>
      <c r="B3525">
        <v>137125</v>
      </c>
      <c r="C3525">
        <v>137225</v>
      </c>
      <c r="D3525">
        <v>137125</v>
      </c>
      <c r="E3525">
        <v>137220</v>
      </c>
    </row>
    <row r="3526" spans="1:5" x14ac:dyDescent="0.25">
      <c r="A3526" s="2">
        <v>45777.673611111109</v>
      </c>
      <c r="B3526">
        <v>137080</v>
      </c>
      <c r="C3526">
        <v>137135</v>
      </c>
      <c r="D3526">
        <v>137065</v>
      </c>
      <c r="E3526">
        <v>137130</v>
      </c>
    </row>
    <row r="3527" spans="1:5" x14ac:dyDescent="0.25">
      <c r="A3527" s="2">
        <v>45777.67291666667</v>
      </c>
      <c r="B3527">
        <v>137120</v>
      </c>
      <c r="C3527">
        <v>137125</v>
      </c>
      <c r="D3527">
        <v>137080</v>
      </c>
      <c r="E3527">
        <v>137080</v>
      </c>
    </row>
    <row r="3528" spans="1:5" x14ac:dyDescent="0.25">
      <c r="A3528" s="2">
        <v>45777.672222222223</v>
      </c>
      <c r="B3528">
        <v>137105</v>
      </c>
      <c r="C3528">
        <v>137125</v>
      </c>
      <c r="D3528">
        <v>137095</v>
      </c>
      <c r="E3528">
        <v>137120</v>
      </c>
    </row>
    <row r="3529" spans="1:5" x14ac:dyDescent="0.25">
      <c r="A3529" s="2">
        <v>45777.671527777777</v>
      </c>
      <c r="B3529">
        <v>137140</v>
      </c>
      <c r="C3529">
        <v>137145</v>
      </c>
      <c r="D3529">
        <v>137105</v>
      </c>
      <c r="E3529">
        <v>137105</v>
      </c>
    </row>
    <row r="3530" spans="1:5" x14ac:dyDescent="0.25">
      <c r="A3530" s="2">
        <v>45777.67083333333</v>
      </c>
      <c r="B3530">
        <v>137140</v>
      </c>
      <c r="C3530">
        <v>137150</v>
      </c>
      <c r="D3530">
        <v>137120</v>
      </c>
      <c r="E3530">
        <v>137140</v>
      </c>
    </row>
    <row r="3531" spans="1:5" x14ac:dyDescent="0.25">
      <c r="A3531" s="2">
        <v>45777.670138888891</v>
      </c>
      <c r="B3531">
        <v>137130</v>
      </c>
      <c r="C3531">
        <v>137160</v>
      </c>
      <c r="D3531">
        <v>137120</v>
      </c>
      <c r="E3531">
        <v>137135</v>
      </c>
    </row>
    <row r="3532" spans="1:5" x14ac:dyDescent="0.25">
      <c r="A3532" s="2">
        <v>45777.669444444444</v>
      </c>
      <c r="B3532">
        <v>137110</v>
      </c>
      <c r="C3532">
        <v>137145</v>
      </c>
      <c r="D3532">
        <v>137100</v>
      </c>
      <c r="E3532">
        <v>137130</v>
      </c>
    </row>
    <row r="3533" spans="1:5" x14ac:dyDescent="0.25">
      <c r="A3533" s="2">
        <v>45777.668749999997</v>
      </c>
      <c r="B3533">
        <v>137115</v>
      </c>
      <c r="C3533">
        <v>137140</v>
      </c>
      <c r="D3533">
        <v>137105</v>
      </c>
      <c r="E3533">
        <v>137105</v>
      </c>
    </row>
    <row r="3534" spans="1:5" x14ac:dyDescent="0.25">
      <c r="A3534" s="2">
        <v>45777.668055555558</v>
      </c>
      <c r="B3534">
        <v>137080</v>
      </c>
      <c r="C3534">
        <v>137120</v>
      </c>
      <c r="D3534">
        <v>137065</v>
      </c>
      <c r="E3534">
        <v>137115</v>
      </c>
    </row>
    <row r="3535" spans="1:5" x14ac:dyDescent="0.25">
      <c r="A3535" s="2">
        <v>45777.667361111111</v>
      </c>
      <c r="B3535">
        <v>137050</v>
      </c>
      <c r="C3535">
        <v>137095</v>
      </c>
      <c r="D3535">
        <v>137045</v>
      </c>
      <c r="E3535">
        <v>137075</v>
      </c>
    </row>
    <row r="3536" spans="1:5" x14ac:dyDescent="0.25">
      <c r="A3536" s="2">
        <v>45777.666666666664</v>
      </c>
      <c r="B3536">
        <v>137025</v>
      </c>
      <c r="C3536">
        <v>137085</v>
      </c>
      <c r="D3536">
        <v>137025</v>
      </c>
      <c r="E3536">
        <v>137045</v>
      </c>
    </row>
    <row r="3537" spans="1:5" x14ac:dyDescent="0.25">
      <c r="A3537" s="2">
        <v>45777.665972222225</v>
      </c>
      <c r="B3537">
        <v>137025</v>
      </c>
      <c r="C3537">
        <v>137040</v>
      </c>
      <c r="D3537">
        <v>137005</v>
      </c>
      <c r="E3537">
        <v>137020</v>
      </c>
    </row>
    <row r="3538" spans="1:5" x14ac:dyDescent="0.25">
      <c r="A3538" s="2">
        <v>45777.665277777778</v>
      </c>
      <c r="B3538">
        <v>137045</v>
      </c>
      <c r="C3538">
        <v>137045</v>
      </c>
      <c r="D3538">
        <v>137010</v>
      </c>
      <c r="E3538">
        <v>137025</v>
      </c>
    </row>
    <row r="3539" spans="1:5" x14ac:dyDescent="0.25">
      <c r="A3539" s="2">
        <v>45777.664583333331</v>
      </c>
      <c r="B3539">
        <v>137035</v>
      </c>
      <c r="C3539">
        <v>137060</v>
      </c>
      <c r="D3539">
        <v>137005</v>
      </c>
      <c r="E3539">
        <v>137045</v>
      </c>
    </row>
    <row r="3540" spans="1:5" x14ac:dyDescent="0.25">
      <c r="A3540" s="2">
        <v>45777.663888888892</v>
      </c>
      <c r="B3540">
        <v>137060</v>
      </c>
      <c r="C3540">
        <v>137070</v>
      </c>
      <c r="D3540">
        <v>137015</v>
      </c>
      <c r="E3540">
        <v>137040</v>
      </c>
    </row>
    <row r="3541" spans="1:5" x14ac:dyDescent="0.25">
      <c r="A3541" s="2">
        <v>45777.663194444445</v>
      </c>
      <c r="B3541">
        <v>137040</v>
      </c>
      <c r="C3541">
        <v>137085</v>
      </c>
      <c r="D3541">
        <v>137035</v>
      </c>
      <c r="E3541">
        <v>137055</v>
      </c>
    </row>
    <row r="3542" spans="1:5" x14ac:dyDescent="0.25">
      <c r="A3542" s="2">
        <v>45777.662499999999</v>
      </c>
      <c r="B3542">
        <v>137025</v>
      </c>
      <c r="C3542">
        <v>137055</v>
      </c>
      <c r="D3542">
        <v>136995</v>
      </c>
      <c r="E3542">
        <v>137040</v>
      </c>
    </row>
    <row r="3543" spans="1:5" x14ac:dyDescent="0.25">
      <c r="A3543" s="2">
        <v>45777.661805555559</v>
      </c>
      <c r="B3543">
        <v>137075</v>
      </c>
      <c r="C3543">
        <v>137075</v>
      </c>
      <c r="D3543">
        <v>137010</v>
      </c>
      <c r="E3543">
        <v>137025</v>
      </c>
    </row>
    <row r="3544" spans="1:5" x14ac:dyDescent="0.25">
      <c r="A3544" s="2">
        <v>45777.661111111112</v>
      </c>
      <c r="B3544">
        <v>137075</v>
      </c>
      <c r="C3544">
        <v>137105</v>
      </c>
      <c r="D3544">
        <v>137060</v>
      </c>
      <c r="E3544">
        <v>137080</v>
      </c>
    </row>
    <row r="3545" spans="1:5" x14ac:dyDescent="0.25">
      <c r="A3545" s="2">
        <v>45777.660416666666</v>
      </c>
      <c r="B3545">
        <v>137130</v>
      </c>
      <c r="C3545">
        <v>137130</v>
      </c>
      <c r="D3545">
        <v>137060</v>
      </c>
      <c r="E3545">
        <v>137075</v>
      </c>
    </row>
    <row r="3546" spans="1:5" x14ac:dyDescent="0.25">
      <c r="A3546" s="2">
        <v>45777.659722222219</v>
      </c>
      <c r="B3546">
        <v>137120</v>
      </c>
      <c r="C3546">
        <v>137145</v>
      </c>
      <c r="D3546">
        <v>137120</v>
      </c>
      <c r="E3546">
        <v>137125</v>
      </c>
    </row>
    <row r="3547" spans="1:5" x14ac:dyDescent="0.25">
      <c r="A3547" s="2">
        <v>45777.65902777778</v>
      </c>
      <c r="B3547">
        <v>137095</v>
      </c>
      <c r="C3547">
        <v>137145</v>
      </c>
      <c r="D3547">
        <v>137095</v>
      </c>
      <c r="E3547">
        <v>137125</v>
      </c>
    </row>
    <row r="3548" spans="1:5" x14ac:dyDescent="0.25">
      <c r="A3548" s="2">
        <v>45777.658333333333</v>
      </c>
      <c r="B3548">
        <v>137115</v>
      </c>
      <c r="C3548">
        <v>137135</v>
      </c>
      <c r="D3548">
        <v>137085</v>
      </c>
      <c r="E3548">
        <v>137095</v>
      </c>
    </row>
    <row r="3549" spans="1:5" x14ac:dyDescent="0.25">
      <c r="A3549" s="2">
        <v>45777.657638888886</v>
      </c>
      <c r="B3549">
        <v>137090</v>
      </c>
      <c r="C3549">
        <v>137135</v>
      </c>
      <c r="D3549">
        <v>137060</v>
      </c>
      <c r="E3549">
        <v>137115</v>
      </c>
    </row>
    <row r="3550" spans="1:5" x14ac:dyDescent="0.25">
      <c r="A3550" s="2">
        <v>45777.656944444447</v>
      </c>
      <c r="B3550">
        <v>137030</v>
      </c>
      <c r="C3550">
        <v>137100</v>
      </c>
      <c r="D3550">
        <v>137020</v>
      </c>
      <c r="E3550">
        <v>137085</v>
      </c>
    </row>
    <row r="3551" spans="1:5" x14ac:dyDescent="0.25">
      <c r="A3551" s="2">
        <v>45777.65625</v>
      </c>
      <c r="B3551">
        <v>136995</v>
      </c>
      <c r="C3551">
        <v>137030</v>
      </c>
      <c r="D3551">
        <v>136990</v>
      </c>
      <c r="E3551">
        <v>137030</v>
      </c>
    </row>
    <row r="3552" spans="1:5" x14ac:dyDescent="0.25">
      <c r="A3552" s="2">
        <v>45777.655555555553</v>
      </c>
      <c r="B3552">
        <v>136960</v>
      </c>
      <c r="C3552">
        <v>137020</v>
      </c>
      <c r="D3552">
        <v>136960</v>
      </c>
      <c r="E3552">
        <v>136990</v>
      </c>
    </row>
    <row r="3553" spans="1:5" x14ac:dyDescent="0.25">
      <c r="A3553" s="2">
        <v>45777.654861111114</v>
      </c>
      <c r="B3553">
        <v>136950</v>
      </c>
      <c r="C3553">
        <v>136980</v>
      </c>
      <c r="D3553">
        <v>136930</v>
      </c>
      <c r="E3553">
        <v>136960</v>
      </c>
    </row>
    <row r="3554" spans="1:5" x14ac:dyDescent="0.25">
      <c r="A3554" s="2">
        <v>45777.654166666667</v>
      </c>
      <c r="B3554">
        <v>136965</v>
      </c>
      <c r="C3554">
        <v>136975</v>
      </c>
      <c r="D3554">
        <v>136925</v>
      </c>
      <c r="E3554">
        <v>136955</v>
      </c>
    </row>
    <row r="3555" spans="1:5" x14ac:dyDescent="0.25">
      <c r="A3555" s="2">
        <v>45777.65347222222</v>
      </c>
      <c r="B3555">
        <v>136980</v>
      </c>
      <c r="C3555">
        <v>136985</v>
      </c>
      <c r="D3555">
        <v>136950</v>
      </c>
      <c r="E3555">
        <v>136970</v>
      </c>
    </row>
    <row r="3556" spans="1:5" x14ac:dyDescent="0.25">
      <c r="A3556" s="2">
        <v>45777.652777777781</v>
      </c>
      <c r="B3556">
        <v>136945</v>
      </c>
      <c r="C3556">
        <v>137010</v>
      </c>
      <c r="D3556">
        <v>136945</v>
      </c>
      <c r="E3556">
        <v>136985</v>
      </c>
    </row>
    <row r="3557" spans="1:5" x14ac:dyDescent="0.25">
      <c r="A3557" s="2">
        <v>45777.652083333334</v>
      </c>
      <c r="B3557">
        <v>137000</v>
      </c>
      <c r="C3557">
        <v>137000</v>
      </c>
      <c r="D3557">
        <v>136940</v>
      </c>
      <c r="E3557">
        <v>136950</v>
      </c>
    </row>
    <row r="3558" spans="1:5" x14ac:dyDescent="0.25">
      <c r="A3558" s="2">
        <v>45777.651388888888</v>
      </c>
      <c r="B3558">
        <v>137030</v>
      </c>
      <c r="C3558">
        <v>137045</v>
      </c>
      <c r="D3558">
        <v>136955</v>
      </c>
      <c r="E3558">
        <v>137000</v>
      </c>
    </row>
    <row r="3559" spans="1:5" x14ac:dyDescent="0.25">
      <c r="A3559" s="2">
        <v>45777.650694444441</v>
      </c>
      <c r="B3559">
        <v>136975</v>
      </c>
      <c r="C3559">
        <v>137040</v>
      </c>
      <c r="D3559">
        <v>136970</v>
      </c>
      <c r="E3559">
        <v>137025</v>
      </c>
    </row>
    <row r="3560" spans="1:5" x14ac:dyDescent="0.25">
      <c r="A3560" s="2">
        <v>45777.65</v>
      </c>
      <c r="B3560">
        <v>137010</v>
      </c>
      <c r="C3560">
        <v>137020</v>
      </c>
      <c r="D3560">
        <v>136960</v>
      </c>
      <c r="E3560">
        <v>136970</v>
      </c>
    </row>
    <row r="3561" spans="1:5" x14ac:dyDescent="0.25">
      <c r="A3561" s="2">
        <v>45777.649305555555</v>
      </c>
      <c r="B3561">
        <v>137050</v>
      </c>
      <c r="C3561">
        <v>137055</v>
      </c>
      <c r="D3561">
        <v>136985</v>
      </c>
      <c r="E3561">
        <v>137015</v>
      </c>
    </row>
    <row r="3562" spans="1:5" x14ac:dyDescent="0.25">
      <c r="A3562" s="2">
        <v>45777.648611111108</v>
      </c>
      <c r="B3562">
        <v>137050</v>
      </c>
      <c r="C3562">
        <v>137075</v>
      </c>
      <c r="D3562">
        <v>137025</v>
      </c>
      <c r="E3562">
        <v>137055</v>
      </c>
    </row>
    <row r="3563" spans="1:5" x14ac:dyDescent="0.25">
      <c r="A3563" s="2">
        <v>45777.647916666669</v>
      </c>
      <c r="B3563">
        <v>137075</v>
      </c>
      <c r="C3563">
        <v>137095</v>
      </c>
      <c r="D3563">
        <v>137045</v>
      </c>
      <c r="E3563">
        <v>137050</v>
      </c>
    </row>
    <row r="3564" spans="1:5" x14ac:dyDescent="0.25">
      <c r="A3564" s="2">
        <v>45777.647222222222</v>
      </c>
      <c r="B3564">
        <v>137070</v>
      </c>
      <c r="C3564">
        <v>137105</v>
      </c>
      <c r="D3564">
        <v>137040</v>
      </c>
      <c r="E3564">
        <v>137070</v>
      </c>
    </row>
    <row r="3565" spans="1:5" x14ac:dyDescent="0.25">
      <c r="A3565" s="2">
        <v>45777.646527777775</v>
      </c>
      <c r="B3565">
        <v>137060</v>
      </c>
      <c r="C3565">
        <v>137075</v>
      </c>
      <c r="D3565">
        <v>137030</v>
      </c>
      <c r="E3565">
        <v>137070</v>
      </c>
    </row>
    <row r="3566" spans="1:5" x14ac:dyDescent="0.25">
      <c r="A3566" s="2">
        <v>45777.645833333336</v>
      </c>
      <c r="B3566">
        <v>137010</v>
      </c>
      <c r="C3566">
        <v>137070</v>
      </c>
      <c r="D3566">
        <v>136970</v>
      </c>
      <c r="E3566">
        <v>137055</v>
      </c>
    </row>
    <row r="3567" spans="1:5" x14ac:dyDescent="0.25">
      <c r="A3567" s="2">
        <v>45777.645138888889</v>
      </c>
      <c r="B3567">
        <v>137060</v>
      </c>
      <c r="C3567">
        <v>137060</v>
      </c>
      <c r="D3567">
        <v>136910</v>
      </c>
      <c r="E3567">
        <v>137015</v>
      </c>
    </row>
    <row r="3568" spans="1:5" x14ac:dyDescent="0.25">
      <c r="A3568" s="2">
        <v>45777.644444444442</v>
      </c>
      <c r="B3568">
        <v>137140</v>
      </c>
      <c r="C3568">
        <v>137150</v>
      </c>
      <c r="D3568">
        <v>137055</v>
      </c>
      <c r="E3568">
        <v>137055</v>
      </c>
    </row>
    <row r="3569" spans="1:5" x14ac:dyDescent="0.25">
      <c r="A3569" s="2">
        <v>45777.643750000003</v>
      </c>
      <c r="B3569">
        <v>137165</v>
      </c>
      <c r="C3569">
        <v>137200</v>
      </c>
      <c r="D3569">
        <v>137120</v>
      </c>
      <c r="E3569">
        <v>137140</v>
      </c>
    </row>
    <row r="3570" spans="1:5" x14ac:dyDescent="0.25">
      <c r="A3570" s="2">
        <v>45777.643055555556</v>
      </c>
      <c r="B3570">
        <v>137120</v>
      </c>
      <c r="C3570">
        <v>137175</v>
      </c>
      <c r="D3570">
        <v>137100</v>
      </c>
      <c r="E3570">
        <v>137160</v>
      </c>
    </row>
    <row r="3571" spans="1:5" x14ac:dyDescent="0.25">
      <c r="A3571" s="2">
        <v>45777.642361111109</v>
      </c>
      <c r="B3571">
        <v>137165</v>
      </c>
      <c r="C3571">
        <v>137195</v>
      </c>
      <c r="D3571">
        <v>137120</v>
      </c>
      <c r="E3571">
        <v>137125</v>
      </c>
    </row>
    <row r="3572" spans="1:5" x14ac:dyDescent="0.25">
      <c r="A3572" s="2">
        <v>45777.64166666667</v>
      </c>
      <c r="B3572">
        <v>137155</v>
      </c>
      <c r="C3572">
        <v>137175</v>
      </c>
      <c r="D3572">
        <v>137135</v>
      </c>
      <c r="E3572">
        <v>137165</v>
      </c>
    </row>
    <row r="3573" spans="1:5" x14ac:dyDescent="0.25">
      <c r="A3573" s="2">
        <v>45777.640972222223</v>
      </c>
      <c r="B3573">
        <v>137145</v>
      </c>
      <c r="C3573">
        <v>137165</v>
      </c>
      <c r="D3573">
        <v>137120</v>
      </c>
      <c r="E3573">
        <v>137160</v>
      </c>
    </row>
    <row r="3574" spans="1:5" x14ac:dyDescent="0.25">
      <c r="A3574" s="2">
        <v>45777.640277777777</v>
      </c>
      <c r="B3574">
        <v>137180</v>
      </c>
      <c r="C3574">
        <v>137205</v>
      </c>
      <c r="D3574">
        <v>137135</v>
      </c>
      <c r="E3574">
        <v>137140</v>
      </c>
    </row>
    <row r="3575" spans="1:5" x14ac:dyDescent="0.25">
      <c r="A3575" s="2">
        <v>45777.63958333333</v>
      </c>
      <c r="B3575">
        <v>137175</v>
      </c>
      <c r="C3575">
        <v>137200</v>
      </c>
      <c r="D3575">
        <v>137130</v>
      </c>
      <c r="E3575">
        <v>137180</v>
      </c>
    </row>
    <row r="3576" spans="1:5" x14ac:dyDescent="0.25">
      <c r="A3576" s="2">
        <v>45777.638888888891</v>
      </c>
      <c r="B3576">
        <v>137200</v>
      </c>
      <c r="C3576">
        <v>137215</v>
      </c>
      <c r="D3576">
        <v>137170</v>
      </c>
      <c r="E3576">
        <v>137170</v>
      </c>
    </row>
    <row r="3577" spans="1:5" x14ac:dyDescent="0.25">
      <c r="A3577" s="2">
        <v>45777.638194444444</v>
      </c>
      <c r="B3577">
        <v>137240</v>
      </c>
      <c r="C3577">
        <v>137245</v>
      </c>
      <c r="D3577">
        <v>137160</v>
      </c>
      <c r="E3577">
        <v>137200</v>
      </c>
    </row>
    <row r="3578" spans="1:5" x14ac:dyDescent="0.25">
      <c r="A3578" s="2">
        <v>45777.637499999997</v>
      </c>
      <c r="B3578">
        <v>137205</v>
      </c>
      <c r="C3578">
        <v>137260</v>
      </c>
      <c r="D3578">
        <v>137200</v>
      </c>
      <c r="E3578">
        <v>137240</v>
      </c>
    </row>
    <row r="3579" spans="1:5" x14ac:dyDescent="0.25">
      <c r="A3579" s="2">
        <v>45777.636805555558</v>
      </c>
      <c r="B3579">
        <v>137260</v>
      </c>
      <c r="C3579">
        <v>137290</v>
      </c>
      <c r="D3579">
        <v>137205</v>
      </c>
      <c r="E3579">
        <v>137205</v>
      </c>
    </row>
    <row r="3580" spans="1:5" x14ac:dyDescent="0.25">
      <c r="A3580" s="2">
        <v>45777.636111111111</v>
      </c>
      <c r="B3580">
        <v>137305</v>
      </c>
      <c r="C3580">
        <v>137315</v>
      </c>
      <c r="D3580">
        <v>137250</v>
      </c>
      <c r="E3580">
        <v>137260</v>
      </c>
    </row>
    <row r="3581" spans="1:5" x14ac:dyDescent="0.25">
      <c r="A3581" s="2">
        <v>45777.635416666664</v>
      </c>
      <c r="B3581">
        <v>137220</v>
      </c>
      <c r="C3581">
        <v>137325</v>
      </c>
      <c r="D3581">
        <v>137220</v>
      </c>
      <c r="E3581">
        <v>137310</v>
      </c>
    </row>
    <row r="3582" spans="1:5" x14ac:dyDescent="0.25">
      <c r="A3582" s="2">
        <v>45777.634722222225</v>
      </c>
      <c r="B3582">
        <v>137180</v>
      </c>
      <c r="C3582">
        <v>137235</v>
      </c>
      <c r="D3582">
        <v>137135</v>
      </c>
      <c r="E3582">
        <v>137220</v>
      </c>
    </row>
    <row r="3583" spans="1:5" x14ac:dyDescent="0.25">
      <c r="A3583" s="2">
        <v>45777.634027777778</v>
      </c>
      <c r="B3583">
        <v>137285</v>
      </c>
      <c r="C3583">
        <v>137290</v>
      </c>
      <c r="D3583">
        <v>137175</v>
      </c>
      <c r="E3583">
        <v>137180</v>
      </c>
    </row>
    <row r="3584" spans="1:5" x14ac:dyDescent="0.25">
      <c r="A3584" s="2">
        <v>45777.633333333331</v>
      </c>
      <c r="B3584">
        <v>137365</v>
      </c>
      <c r="C3584">
        <v>137385</v>
      </c>
      <c r="D3584">
        <v>137275</v>
      </c>
      <c r="E3584">
        <v>137280</v>
      </c>
    </row>
    <row r="3585" spans="1:5" x14ac:dyDescent="0.25">
      <c r="A3585" s="2">
        <v>45777.632638888892</v>
      </c>
      <c r="B3585">
        <v>137320</v>
      </c>
      <c r="C3585">
        <v>137400</v>
      </c>
      <c r="D3585">
        <v>137275</v>
      </c>
      <c r="E3585">
        <v>137360</v>
      </c>
    </row>
    <row r="3586" spans="1:5" x14ac:dyDescent="0.25">
      <c r="A3586" s="2">
        <v>45777.631944444445</v>
      </c>
      <c r="B3586">
        <v>137215</v>
      </c>
      <c r="C3586">
        <v>137325</v>
      </c>
      <c r="D3586">
        <v>137200</v>
      </c>
      <c r="E3586">
        <v>137320</v>
      </c>
    </row>
    <row r="3587" spans="1:5" x14ac:dyDescent="0.25">
      <c r="A3587" s="2">
        <v>45777.631249999999</v>
      </c>
      <c r="B3587">
        <v>137270</v>
      </c>
      <c r="C3587">
        <v>137300</v>
      </c>
      <c r="D3587">
        <v>137150</v>
      </c>
      <c r="E3587">
        <v>137220</v>
      </c>
    </row>
    <row r="3588" spans="1:5" x14ac:dyDescent="0.25">
      <c r="A3588" s="2">
        <v>45777.630555555559</v>
      </c>
      <c r="B3588">
        <v>137195</v>
      </c>
      <c r="C3588">
        <v>137280</v>
      </c>
      <c r="D3588">
        <v>137115</v>
      </c>
      <c r="E3588">
        <v>137270</v>
      </c>
    </row>
    <row r="3589" spans="1:5" x14ac:dyDescent="0.25">
      <c r="A3589" s="2">
        <v>45777.629861111112</v>
      </c>
      <c r="B3589">
        <v>136985</v>
      </c>
      <c r="C3589">
        <v>137500</v>
      </c>
      <c r="D3589">
        <v>136980</v>
      </c>
      <c r="E3589">
        <v>137190</v>
      </c>
    </row>
    <row r="3590" spans="1:5" x14ac:dyDescent="0.25">
      <c r="A3590" s="2">
        <v>45777.629166666666</v>
      </c>
      <c r="B3590">
        <v>136985</v>
      </c>
      <c r="C3590">
        <v>137000</v>
      </c>
      <c r="D3590">
        <v>136955</v>
      </c>
      <c r="E3590">
        <v>136985</v>
      </c>
    </row>
    <row r="3591" spans="1:5" x14ac:dyDescent="0.25">
      <c r="A3591" s="2">
        <v>45777.628472222219</v>
      </c>
      <c r="B3591">
        <v>136995</v>
      </c>
      <c r="C3591">
        <v>137040</v>
      </c>
      <c r="D3591">
        <v>136980</v>
      </c>
      <c r="E3591">
        <v>136985</v>
      </c>
    </row>
    <row r="3592" spans="1:5" x14ac:dyDescent="0.25">
      <c r="A3592" s="2">
        <v>45777.62777777778</v>
      </c>
      <c r="B3592">
        <v>136950</v>
      </c>
      <c r="C3592">
        <v>137000</v>
      </c>
      <c r="D3592">
        <v>136940</v>
      </c>
      <c r="E3592">
        <v>136995</v>
      </c>
    </row>
    <row r="3593" spans="1:5" x14ac:dyDescent="0.25">
      <c r="A3593" s="2">
        <v>45777.627083333333</v>
      </c>
      <c r="B3593">
        <v>136940</v>
      </c>
      <c r="C3593">
        <v>137005</v>
      </c>
      <c r="D3593">
        <v>136940</v>
      </c>
      <c r="E3593">
        <v>136950</v>
      </c>
    </row>
    <row r="3594" spans="1:5" x14ac:dyDescent="0.25">
      <c r="A3594" s="2">
        <v>45777.626388888886</v>
      </c>
      <c r="B3594">
        <v>136920</v>
      </c>
      <c r="C3594">
        <v>136955</v>
      </c>
      <c r="D3594">
        <v>136905</v>
      </c>
      <c r="E3594">
        <v>136945</v>
      </c>
    </row>
    <row r="3595" spans="1:5" x14ac:dyDescent="0.25">
      <c r="A3595" s="2">
        <v>45777.625694444447</v>
      </c>
      <c r="B3595">
        <v>136865</v>
      </c>
      <c r="C3595">
        <v>136920</v>
      </c>
      <c r="D3595">
        <v>136860</v>
      </c>
      <c r="E3595">
        <v>136915</v>
      </c>
    </row>
    <row r="3596" spans="1:5" x14ac:dyDescent="0.25">
      <c r="A3596" s="2">
        <v>45777.625</v>
      </c>
      <c r="B3596">
        <v>136900</v>
      </c>
      <c r="C3596">
        <v>136905</v>
      </c>
      <c r="D3596">
        <v>136840</v>
      </c>
      <c r="E3596">
        <v>136865</v>
      </c>
    </row>
    <row r="3597" spans="1:5" x14ac:dyDescent="0.25">
      <c r="A3597" s="2">
        <v>45777.624305555553</v>
      </c>
      <c r="B3597">
        <v>136775</v>
      </c>
      <c r="C3597">
        <v>136940</v>
      </c>
      <c r="D3597">
        <v>136760</v>
      </c>
      <c r="E3597">
        <v>136900</v>
      </c>
    </row>
    <row r="3598" spans="1:5" x14ac:dyDescent="0.25">
      <c r="A3598" s="2">
        <v>45777.623611111114</v>
      </c>
      <c r="B3598">
        <v>136870</v>
      </c>
      <c r="C3598">
        <v>136875</v>
      </c>
      <c r="D3598">
        <v>136760</v>
      </c>
      <c r="E3598">
        <v>136780</v>
      </c>
    </row>
    <row r="3599" spans="1:5" x14ac:dyDescent="0.25">
      <c r="A3599" s="2">
        <v>45777.622916666667</v>
      </c>
      <c r="B3599">
        <v>136825</v>
      </c>
      <c r="C3599">
        <v>136885</v>
      </c>
      <c r="D3599">
        <v>136815</v>
      </c>
      <c r="E3599">
        <v>136870</v>
      </c>
    </row>
    <row r="3600" spans="1:5" x14ac:dyDescent="0.25">
      <c r="A3600" s="2">
        <v>45777.62222222222</v>
      </c>
      <c r="B3600">
        <v>136855</v>
      </c>
      <c r="C3600">
        <v>136870</v>
      </c>
      <c r="D3600">
        <v>136805</v>
      </c>
      <c r="E3600">
        <v>136830</v>
      </c>
    </row>
    <row r="3601" spans="1:5" x14ac:dyDescent="0.25">
      <c r="A3601" s="2">
        <v>45777.621527777781</v>
      </c>
      <c r="B3601">
        <v>136865</v>
      </c>
      <c r="C3601">
        <v>136880</v>
      </c>
      <c r="D3601">
        <v>136825</v>
      </c>
      <c r="E3601">
        <v>136850</v>
      </c>
    </row>
    <row r="3602" spans="1:5" x14ac:dyDescent="0.25">
      <c r="A3602" s="2">
        <v>45777.620833333334</v>
      </c>
      <c r="B3602">
        <v>136890</v>
      </c>
      <c r="C3602">
        <v>136900</v>
      </c>
      <c r="D3602">
        <v>136840</v>
      </c>
      <c r="E3602">
        <v>136860</v>
      </c>
    </row>
    <row r="3603" spans="1:5" x14ac:dyDescent="0.25">
      <c r="A3603" s="2">
        <v>45777.620138888888</v>
      </c>
      <c r="B3603">
        <v>136895</v>
      </c>
      <c r="C3603">
        <v>136910</v>
      </c>
      <c r="D3603">
        <v>136875</v>
      </c>
      <c r="E3603">
        <v>136895</v>
      </c>
    </row>
    <row r="3604" spans="1:5" x14ac:dyDescent="0.25">
      <c r="A3604" s="2">
        <v>45777.619444444441</v>
      </c>
      <c r="B3604">
        <v>136970</v>
      </c>
      <c r="C3604">
        <v>136970</v>
      </c>
      <c r="D3604">
        <v>136875</v>
      </c>
      <c r="E3604">
        <v>136900</v>
      </c>
    </row>
    <row r="3605" spans="1:5" x14ac:dyDescent="0.25">
      <c r="A3605" s="2">
        <v>45777.618750000001</v>
      </c>
      <c r="B3605">
        <v>136970</v>
      </c>
      <c r="C3605">
        <v>136995</v>
      </c>
      <c r="D3605">
        <v>136960</v>
      </c>
      <c r="E3605">
        <v>136965</v>
      </c>
    </row>
    <row r="3606" spans="1:5" x14ac:dyDescent="0.25">
      <c r="A3606" s="2">
        <v>45777.618055555555</v>
      </c>
      <c r="B3606">
        <v>136940</v>
      </c>
      <c r="C3606">
        <v>136990</v>
      </c>
      <c r="D3606">
        <v>136915</v>
      </c>
      <c r="E3606">
        <v>136965</v>
      </c>
    </row>
    <row r="3607" spans="1:5" x14ac:dyDescent="0.25">
      <c r="A3607" s="2">
        <v>45777.617361111108</v>
      </c>
      <c r="B3607">
        <v>136940</v>
      </c>
      <c r="C3607">
        <v>136965</v>
      </c>
      <c r="D3607">
        <v>136920</v>
      </c>
      <c r="E3607">
        <v>136940</v>
      </c>
    </row>
    <row r="3608" spans="1:5" x14ac:dyDescent="0.25">
      <c r="A3608" s="2">
        <v>45777.616666666669</v>
      </c>
      <c r="B3608">
        <v>136955</v>
      </c>
      <c r="C3608">
        <v>136965</v>
      </c>
      <c r="D3608">
        <v>136930</v>
      </c>
      <c r="E3608">
        <v>136945</v>
      </c>
    </row>
    <row r="3609" spans="1:5" x14ac:dyDescent="0.25">
      <c r="A3609" s="2">
        <v>45777.615972222222</v>
      </c>
      <c r="B3609">
        <v>136960</v>
      </c>
      <c r="C3609">
        <v>136980</v>
      </c>
      <c r="D3609">
        <v>136940</v>
      </c>
      <c r="E3609">
        <v>136960</v>
      </c>
    </row>
    <row r="3610" spans="1:5" x14ac:dyDescent="0.25">
      <c r="A3610" s="2">
        <v>45777.615277777775</v>
      </c>
      <c r="B3610">
        <v>136985</v>
      </c>
      <c r="C3610">
        <v>137000</v>
      </c>
      <c r="D3610">
        <v>136950</v>
      </c>
      <c r="E3610">
        <v>136960</v>
      </c>
    </row>
    <row r="3611" spans="1:5" x14ac:dyDescent="0.25">
      <c r="A3611" s="2">
        <v>45777.614583333336</v>
      </c>
      <c r="B3611">
        <v>137045</v>
      </c>
      <c r="C3611">
        <v>137070</v>
      </c>
      <c r="D3611">
        <v>136915</v>
      </c>
      <c r="E3611">
        <v>136980</v>
      </c>
    </row>
    <row r="3612" spans="1:5" x14ac:dyDescent="0.25">
      <c r="A3612" s="2">
        <v>45777.613888888889</v>
      </c>
      <c r="B3612">
        <v>136945</v>
      </c>
      <c r="C3612">
        <v>137080</v>
      </c>
      <c r="D3612">
        <v>136940</v>
      </c>
      <c r="E3612">
        <v>137045</v>
      </c>
    </row>
    <row r="3613" spans="1:5" x14ac:dyDescent="0.25">
      <c r="A3613" s="2">
        <v>45777.613194444442</v>
      </c>
      <c r="B3613">
        <v>136955</v>
      </c>
      <c r="C3613">
        <v>136965</v>
      </c>
      <c r="D3613">
        <v>136905</v>
      </c>
      <c r="E3613">
        <v>136945</v>
      </c>
    </row>
    <row r="3614" spans="1:5" x14ac:dyDescent="0.25">
      <c r="A3614" s="2">
        <v>45777.612500000003</v>
      </c>
      <c r="B3614">
        <v>136910</v>
      </c>
      <c r="C3614">
        <v>136985</v>
      </c>
      <c r="D3614">
        <v>136885</v>
      </c>
      <c r="E3614">
        <v>136960</v>
      </c>
    </row>
    <row r="3615" spans="1:5" x14ac:dyDescent="0.25">
      <c r="A3615" s="2">
        <v>45777.611805555556</v>
      </c>
      <c r="B3615">
        <v>136960</v>
      </c>
      <c r="C3615">
        <v>136980</v>
      </c>
      <c r="D3615">
        <v>136845</v>
      </c>
      <c r="E3615">
        <v>136910</v>
      </c>
    </row>
    <row r="3616" spans="1:5" x14ac:dyDescent="0.25">
      <c r="A3616" s="2">
        <v>45777.611111111109</v>
      </c>
      <c r="B3616">
        <v>137075</v>
      </c>
      <c r="C3616">
        <v>137080</v>
      </c>
      <c r="D3616">
        <v>136870</v>
      </c>
      <c r="E3616">
        <v>136960</v>
      </c>
    </row>
    <row r="3617" spans="1:5" x14ac:dyDescent="0.25">
      <c r="A3617" s="2">
        <v>45777.61041666667</v>
      </c>
      <c r="B3617">
        <v>137150</v>
      </c>
      <c r="C3617">
        <v>137160</v>
      </c>
      <c r="D3617">
        <v>137070</v>
      </c>
      <c r="E3617">
        <v>137075</v>
      </c>
    </row>
    <row r="3618" spans="1:5" x14ac:dyDescent="0.25">
      <c r="A3618" s="2">
        <v>45777.609722222223</v>
      </c>
      <c r="B3618">
        <v>137165</v>
      </c>
      <c r="C3618">
        <v>137190</v>
      </c>
      <c r="D3618">
        <v>137130</v>
      </c>
      <c r="E3618">
        <v>137150</v>
      </c>
    </row>
    <row r="3619" spans="1:5" x14ac:dyDescent="0.25">
      <c r="A3619" s="2">
        <v>45777.609027777777</v>
      </c>
      <c r="B3619">
        <v>137205</v>
      </c>
      <c r="C3619">
        <v>137210</v>
      </c>
      <c r="D3619">
        <v>137155</v>
      </c>
      <c r="E3619">
        <v>137160</v>
      </c>
    </row>
    <row r="3620" spans="1:5" x14ac:dyDescent="0.25">
      <c r="A3620" s="2">
        <v>45777.60833333333</v>
      </c>
      <c r="B3620">
        <v>137140</v>
      </c>
      <c r="C3620">
        <v>137210</v>
      </c>
      <c r="D3620">
        <v>137135</v>
      </c>
      <c r="E3620">
        <v>137210</v>
      </c>
    </row>
    <row r="3621" spans="1:5" x14ac:dyDescent="0.25">
      <c r="A3621" s="2">
        <v>45777.607638888891</v>
      </c>
      <c r="B3621">
        <v>137100</v>
      </c>
      <c r="C3621">
        <v>137140</v>
      </c>
      <c r="D3621">
        <v>137080</v>
      </c>
      <c r="E3621">
        <v>137135</v>
      </c>
    </row>
    <row r="3622" spans="1:5" x14ac:dyDescent="0.25">
      <c r="A3622" s="2">
        <v>45777.606944444444</v>
      </c>
      <c r="B3622">
        <v>137015</v>
      </c>
      <c r="C3622">
        <v>137125</v>
      </c>
      <c r="D3622">
        <v>137000</v>
      </c>
      <c r="E3622">
        <v>137095</v>
      </c>
    </row>
    <row r="3623" spans="1:5" x14ac:dyDescent="0.25">
      <c r="A3623" s="2">
        <v>45777.606249999997</v>
      </c>
      <c r="B3623">
        <v>137195</v>
      </c>
      <c r="C3623">
        <v>137200</v>
      </c>
      <c r="D3623">
        <v>137005</v>
      </c>
      <c r="E3623">
        <v>137015</v>
      </c>
    </row>
    <row r="3624" spans="1:5" x14ac:dyDescent="0.25">
      <c r="A3624" s="2">
        <v>45777.605555555558</v>
      </c>
      <c r="B3624">
        <v>137240</v>
      </c>
      <c r="C3624">
        <v>137265</v>
      </c>
      <c r="D3624">
        <v>137185</v>
      </c>
      <c r="E3624">
        <v>137200</v>
      </c>
    </row>
    <row r="3625" spans="1:5" x14ac:dyDescent="0.25">
      <c r="A3625" s="2">
        <v>45777.604861111111</v>
      </c>
      <c r="B3625">
        <v>137195</v>
      </c>
      <c r="C3625">
        <v>137260</v>
      </c>
      <c r="D3625">
        <v>137160</v>
      </c>
      <c r="E3625">
        <v>137245</v>
      </c>
    </row>
    <row r="3626" spans="1:5" x14ac:dyDescent="0.25">
      <c r="A3626" s="2">
        <v>45777.604166666664</v>
      </c>
      <c r="B3626">
        <v>137155</v>
      </c>
      <c r="C3626">
        <v>137285</v>
      </c>
      <c r="D3626">
        <v>137150</v>
      </c>
      <c r="E3626">
        <v>137190</v>
      </c>
    </row>
    <row r="3627" spans="1:5" x14ac:dyDescent="0.25">
      <c r="A3627" s="2">
        <v>45777.603472222225</v>
      </c>
      <c r="B3627">
        <v>137120</v>
      </c>
      <c r="C3627">
        <v>137190</v>
      </c>
      <c r="D3627">
        <v>137090</v>
      </c>
      <c r="E3627">
        <v>137155</v>
      </c>
    </row>
    <row r="3628" spans="1:5" x14ac:dyDescent="0.25">
      <c r="A3628" s="2">
        <v>45777.602777777778</v>
      </c>
      <c r="B3628">
        <v>137080</v>
      </c>
      <c r="C3628">
        <v>137130</v>
      </c>
      <c r="D3628">
        <v>137075</v>
      </c>
      <c r="E3628">
        <v>137115</v>
      </c>
    </row>
    <row r="3629" spans="1:5" x14ac:dyDescent="0.25">
      <c r="A3629" s="2">
        <v>45777.602083333331</v>
      </c>
      <c r="B3629">
        <v>137080</v>
      </c>
      <c r="C3629">
        <v>137110</v>
      </c>
      <c r="D3629">
        <v>137050</v>
      </c>
      <c r="E3629">
        <v>137075</v>
      </c>
    </row>
    <row r="3630" spans="1:5" x14ac:dyDescent="0.25">
      <c r="A3630" s="2">
        <v>45777.601388888892</v>
      </c>
      <c r="B3630">
        <v>137030</v>
      </c>
      <c r="C3630">
        <v>137090</v>
      </c>
      <c r="D3630">
        <v>137030</v>
      </c>
      <c r="E3630">
        <v>137085</v>
      </c>
    </row>
    <row r="3631" spans="1:5" x14ac:dyDescent="0.25">
      <c r="A3631" s="2">
        <v>45777.600694444445</v>
      </c>
      <c r="B3631">
        <v>137025</v>
      </c>
      <c r="C3631">
        <v>137055</v>
      </c>
      <c r="D3631">
        <v>137020</v>
      </c>
      <c r="E3631">
        <v>137035</v>
      </c>
    </row>
    <row r="3632" spans="1:5" x14ac:dyDescent="0.25">
      <c r="A3632" s="2">
        <v>45777.599999999999</v>
      </c>
      <c r="B3632">
        <v>137060</v>
      </c>
      <c r="C3632">
        <v>137070</v>
      </c>
      <c r="D3632">
        <v>137000</v>
      </c>
      <c r="E3632">
        <v>137020</v>
      </c>
    </row>
    <row r="3633" spans="1:5" x14ac:dyDescent="0.25">
      <c r="A3633" s="2">
        <v>45777.599305555559</v>
      </c>
      <c r="B3633">
        <v>137000</v>
      </c>
      <c r="C3633">
        <v>137070</v>
      </c>
      <c r="D3633">
        <v>136980</v>
      </c>
      <c r="E3633">
        <v>137060</v>
      </c>
    </row>
    <row r="3634" spans="1:5" x14ac:dyDescent="0.25">
      <c r="A3634" s="2">
        <v>45777.598611111112</v>
      </c>
      <c r="B3634">
        <v>136995</v>
      </c>
      <c r="C3634">
        <v>137010</v>
      </c>
      <c r="D3634">
        <v>136980</v>
      </c>
      <c r="E3634">
        <v>137000</v>
      </c>
    </row>
    <row r="3635" spans="1:5" x14ac:dyDescent="0.25">
      <c r="A3635" s="2">
        <v>45777.597916666666</v>
      </c>
      <c r="B3635">
        <v>136975</v>
      </c>
      <c r="C3635">
        <v>137010</v>
      </c>
      <c r="D3635">
        <v>136970</v>
      </c>
      <c r="E3635">
        <v>136995</v>
      </c>
    </row>
    <row r="3636" spans="1:5" x14ac:dyDescent="0.25">
      <c r="A3636" s="2">
        <v>45777.597222222219</v>
      </c>
      <c r="B3636">
        <v>136945</v>
      </c>
      <c r="C3636">
        <v>136990</v>
      </c>
      <c r="D3636">
        <v>136945</v>
      </c>
      <c r="E3636">
        <v>136975</v>
      </c>
    </row>
    <row r="3637" spans="1:5" x14ac:dyDescent="0.25">
      <c r="A3637" s="2">
        <v>45777.59652777778</v>
      </c>
      <c r="B3637">
        <v>136945</v>
      </c>
      <c r="C3637">
        <v>136970</v>
      </c>
      <c r="D3637">
        <v>136940</v>
      </c>
      <c r="E3637">
        <v>136945</v>
      </c>
    </row>
    <row r="3638" spans="1:5" x14ac:dyDescent="0.25">
      <c r="A3638" s="2">
        <v>45777.595833333333</v>
      </c>
      <c r="B3638">
        <v>136910</v>
      </c>
      <c r="C3638">
        <v>136950</v>
      </c>
      <c r="D3638">
        <v>136910</v>
      </c>
      <c r="E3638">
        <v>136950</v>
      </c>
    </row>
    <row r="3639" spans="1:5" x14ac:dyDescent="0.25">
      <c r="A3639" s="2">
        <v>45777.595138888886</v>
      </c>
      <c r="B3639">
        <v>136915</v>
      </c>
      <c r="C3639">
        <v>136930</v>
      </c>
      <c r="D3639">
        <v>136880</v>
      </c>
      <c r="E3639">
        <v>136910</v>
      </c>
    </row>
    <row r="3640" spans="1:5" x14ac:dyDescent="0.25">
      <c r="A3640" s="2">
        <v>45777.594444444447</v>
      </c>
      <c r="B3640">
        <v>136955</v>
      </c>
      <c r="C3640">
        <v>136965</v>
      </c>
      <c r="D3640">
        <v>136905</v>
      </c>
      <c r="E3640">
        <v>136915</v>
      </c>
    </row>
    <row r="3641" spans="1:5" x14ac:dyDescent="0.25">
      <c r="A3641" s="2">
        <v>45777.59375</v>
      </c>
      <c r="B3641">
        <v>136930</v>
      </c>
      <c r="C3641">
        <v>136980</v>
      </c>
      <c r="D3641">
        <v>136915</v>
      </c>
      <c r="E3641">
        <v>136955</v>
      </c>
    </row>
    <row r="3642" spans="1:5" x14ac:dyDescent="0.25">
      <c r="A3642" s="2">
        <v>45777.593055555553</v>
      </c>
      <c r="B3642">
        <v>136875</v>
      </c>
      <c r="C3642">
        <v>136935</v>
      </c>
      <c r="D3642">
        <v>136870</v>
      </c>
      <c r="E3642">
        <v>136925</v>
      </c>
    </row>
    <row r="3643" spans="1:5" x14ac:dyDescent="0.25">
      <c r="A3643" s="2">
        <v>45777.592361111114</v>
      </c>
      <c r="B3643">
        <v>136870</v>
      </c>
      <c r="C3643">
        <v>136890</v>
      </c>
      <c r="D3643">
        <v>136855</v>
      </c>
      <c r="E3643">
        <v>136880</v>
      </c>
    </row>
    <row r="3644" spans="1:5" x14ac:dyDescent="0.25">
      <c r="A3644" s="2">
        <v>45777.591666666667</v>
      </c>
      <c r="B3644">
        <v>136935</v>
      </c>
      <c r="C3644">
        <v>136935</v>
      </c>
      <c r="D3644">
        <v>136860</v>
      </c>
      <c r="E3644">
        <v>136865</v>
      </c>
    </row>
    <row r="3645" spans="1:5" x14ac:dyDescent="0.25">
      <c r="A3645" s="2">
        <v>45777.59097222222</v>
      </c>
      <c r="B3645">
        <v>136865</v>
      </c>
      <c r="C3645">
        <v>136940</v>
      </c>
      <c r="D3645">
        <v>136850</v>
      </c>
      <c r="E3645">
        <v>136935</v>
      </c>
    </row>
    <row r="3646" spans="1:5" x14ac:dyDescent="0.25">
      <c r="A3646" s="2">
        <v>45777.590277777781</v>
      </c>
      <c r="B3646">
        <v>136915</v>
      </c>
      <c r="C3646">
        <v>136920</v>
      </c>
      <c r="D3646">
        <v>136840</v>
      </c>
      <c r="E3646">
        <v>136870</v>
      </c>
    </row>
    <row r="3647" spans="1:5" x14ac:dyDescent="0.25">
      <c r="A3647" s="2">
        <v>45777.589583333334</v>
      </c>
      <c r="B3647">
        <v>136880</v>
      </c>
      <c r="C3647">
        <v>136925</v>
      </c>
      <c r="D3647">
        <v>136875</v>
      </c>
      <c r="E3647">
        <v>136915</v>
      </c>
    </row>
    <row r="3648" spans="1:5" x14ac:dyDescent="0.25">
      <c r="A3648" s="2">
        <v>45777.588888888888</v>
      </c>
      <c r="B3648">
        <v>136910</v>
      </c>
      <c r="C3648">
        <v>136910</v>
      </c>
      <c r="D3648">
        <v>136850</v>
      </c>
      <c r="E3648">
        <v>136880</v>
      </c>
    </row>
    <row r="3649" spans="1:5" x14ac:dyDescent="0.25">
      <c r="A3649" s="2">
        <v>45777.588194444441</v>
      </c>
      <c r="B3649">
        <v>136905</v>
      </c>
      <c r="C3649">
        <v>136910</v>
      </c>
      <c r="D3649">
        <v>136860</v>
      </c>
      <c r="E3649">
        <v>136910</v>
      </c>
    </row>
    <row r="3650" spans="1:5" x14ac:dyDescent="0.25">
      <c r="A3650" s="2">
        <v>45777.587500000001</v>
      </c>
      <c r="B3650">
        <v>136915</v>
      </c>
      <c r="C3650">
        <v>136925</v>
      </c>
      <c r="D3650">
        <v>136880</v>
      </c>
      <c r="E3650">
        <v>136905</v>
      </c>
    </row>
    <row r="3651" spans="1:5" x14ac:dyDescent="0.25">
      <c r="A3651" s="2">
        <v>45777.586805555555</v>
      </c>
      <c r="B3651">
        <v>136910</v>
      </c>
      <c r="C3651">
        <v>136935</v>
      </c>
      <c r="D3651">
        <v>136890</v>
      </c>
      <c r="E3651">
        <v>136915</v>
      </c>
    </row>
    <row r="3652" spans="1:5" x14ac:dyDescent="0.25">
      <c r="A3652" s="2">
        <v>45777.586111111108</v>
      </c>
      <c r="B3652">
        <v>136935</v>
      </c>
      <c r="C3652">
        <v>136960</v>
      </c>
      <c r="D3652">
        <v>136895</v>
      </c>
      <c r="E3652">
        <v>136910</v>
      </c>
    </row>
    <row r="3653" spans="1:5" x14ac:dyDescent="0.25">
      <c r="A3653" s="2">
        <v>45777.585416666669</v>
      </c>
      <c r="B3653">
        <v>136955</v>
      </c>
      <c r="C3653">
        <v>136990</v>
      </c>
      <c r="D3653">
        <v>136915</v>
      </c>
      <c r="E3653">
        <v>136930</v>
      </c>
    </row>
    <row r="3654" spans="1:5" x14ac:dyDescent="0.25">
      <c r="A3654" s="2">
        <v>45777.584722222222</v>
      </c>
      <c r="B3654">
        <v>137045</v>
      </c>
      <c r="C3654">
        <v>137060</v>
      </c>
      <c r="D3654">
        <v>136950</v>
      </c>
      <c r="E3654">
        <v>136955</v>
      </c>
    </row>
    <row r="3655" spans="1:5" x14ac:dyDescent="0.25">
      <c r="A3655" s="2">
        <v>45777.584027777775</v>
      </c>
      <c r="B3655">
        <v>137045</v>
      </c>
      <c r="C3655">
        <v>137080</v>
      </c>
      <c r="D3655">
        <v>137005</v>
      </c>
      <c r="E3655">
        <v>137040</v>
      </c>
    </row>
    <row r="3656" spans="1:5" x14ac:dyDescent="0.25">
      <c r="A3656" s="2">
        <v>45777.583333333336</v>
      </c>
      <c r="B3656">
        <v>136935</v>
      </c>
      <c r="C3656">
        <v>137065</v>
      </c>
      <c r="D3656">
        <v>136905</v>
      </c>
      <c r="E3656">
        <v>137045</v>
      </c>
    </row>
    <row r="3657" spans="1:5" x14ac:dyDescent="0.25">
      <c r="A3657" s="2">
        <v>45777.582638888889</v>
      </c>
      <c r="B3657">
        <v>136930</v>
      </c>
      <c r="C3657">
        <v>136950</v>
      </c>
      <c r="D3657">
        <v>136915</v>
      </c>
      <c r="E3657">
        <v>136935</v>
      </c>
    </row>
    <row r="3658" spans="1:5" x14ac:dyDescent="0.25">
      <c r="A3658" s="2">
        <v>45777.581944444442</v>
      </c>
      <c r="B3658">
        <v>136880</v>
      </c>
      <c r="C3658">
        <v>136935</v>
      </c>
      <c r="D3658">
        <v>136860</v>
      </c>
      <c r="E3658">
        <v>136925</v>
      </c>
    </row>
    <row r="3659" spans="1:5" x14ac:dyDescent="0.25">
      <c r="A3659" s="2">
        <v>45777.581250000003</v>
      </c>
      <c r="B3659">
        <v>136865</v>
      </c>
      <c r="C3659">
        <v>136895</v>
      </c>
      <c r="D3659">
        <v>136840</v>
      </c>
      <c r="E3659">
        <v>136880</v>
      </c>
    </row>
    <row r="3660" spans="1:5" x14ac:dyDescent="0.25">
      <c r="A3660" s="2">
        <v>45777.580555555556</v>
      </c>
      <c r="B3660">
        <v>136900</v>
      </c>
      <c r="C3660">
        <v>136905</v>
      </c>
      <c r="D3660">
        <v>136845</v>
      </c>
      <c r="E3660">
        <v>136860</v>
      </c>
    </row>
    <row r="3661" spans="1:5" x14ac:dyDescent="0.25">
      <c r="A3661" s="2">
        <v>45777.579861111109</v>
      </c>
      <c r="B3661">
        <v>136865</v>
      </c>
      <c r="C3661">
        <v>136915</v>
      </c>
      <c r="D3661">
        <v>136855</v>
      </c>
      <c r="E3661">
        <v>136900</v>
      </c>
    </row>
    <row r="3662" spans="1:5" x14ac:dyDescent="0.25">
      <c r="A3662" s="2">
        <v>45777.57916666667</v>
      </c>
      <c r="B3662">
        <v>136930</v>
      </c>
      <c r="C3662">
        <v>136930</v>
      </c>
      <c r="D3662">
        <v>136865</v>
      </c>
      <c r="E3662">
        <v>136875</v>
      </c>
    </row>
    <row r="3663" spans="1:5" x14ac:dyDescent="0.25">
      <c r="A3663" s="2">
        <v>45777.578472222223</v>
      </c>
      <c r="B3663">
        <v>136875</v>
      </c>
      <c r="C3663">
        <v>136930</v>
      </c>
      <c r="D3663">
        <v>136865</v>
      </c>
      <c r="E3663">
        <v>136930</v>
      </c>
    </row>
    <row r="3664" spans="1:5" x14ac:dyDescent="0.25">
      <c r="A3664" s="2">
        <v>45777.577777777777</v>
      </c>
      <c r="B3664">
        <v>136870</v>
      </c>
      <c r="C3664">
        <v>136885</v>
      </c>
      <c r="D3664">
        <v>136840</v>
      </c>
      <c r="E3664">
        <v>136870</v>
      </c>
    </row>
    <row r="3665" spans="1:5" x14ac:dyDescent="0.25">
      <c r="A3665" s="2">
        <v>45777.57708333333</v>
      </c>
      <c r="B3665">
        <v>136870</v>
      </c>
      <c r="C3665">
        <v>136925</v>
      </c>
      <c r="D3665">
        <v>136855</v>
      </c>
      <c r="E3665">
        <v>136865</v>
      </c>
    </row>
    <row r="3666" spans="1:5" x14ac:dyDescent="0.25">
      <c r="A3666" s="2">
        <v>45777.576388888891</v>
      </c>
      <c r="B3666">
        <v>136860</v>
      </c>
      <c r="C3666">
        <v>136875</v>
      </c>
      <c r="D3666">
        <v>136840</v>
      </c>
      <c r="E3666">
        <v>136870</v>
      </c>
    </row>
    <row r="3667" spans="1:5" x14ac:dyDescent="0.25">
      <c r="A3667" s="2">
        <v>45777.575694444444</v>
      </c>
      <c r="B3667">
        <v>136865</v>
      </c>
      <c r="C3667">
        <v>136890</v>
      </c>
      <c r="D3667">
        <v>136850</v>
      </c>
      <c r="E3667">
        <v>136855</v>
      </c>
    </row>
    <row r="3668" spans="1:5" x14ac:dyDescent="0.25">
      <c r="A3668" s="2">
        <v>45777.574999999997</v>
      </c>
      <c r="B3668">
        <v>136865</v>
      </c>
      <c r="C3668">
        <v>136900</v>
      </c>
      <c r="D3668">
        <v>136845</v>
      </c>
      <c r="E3668">
        <v>136865</v>
      </c>
    </row>
    <row r="3669" spans="1:5" x14ac:dyDescent="0.25">
      <c r="A3669" s="2">
        <v>45777.574305555558</v>
      </c>
      <c r="B3669">
        <v>136800</v>
      </c>
      <c r="C3669">
        <v>136880</v>
      </c>
      <c r="D3669">
        <v>136795</v>
      </c>
      <c r="E3669">
        <v>136860</v>
      </c>
    </row>
    <row r="3670" spans="1:5" x14ac:dyDescent="0.25">
      <c r="A3670" s="2">
        <v>45777.573611111111</v>
      </c>
      <c r="B3670">
        <v>136750</v>
      </c>
      <c r="C3670">
        <v>136810</v>
      </c>
      <c r="D3670">
        <v>136730</v>
      </c>
      <c r="E3670">
        <v>136800</v>
      </c>
    </row>
    <row r="3671" spans="1:5" x14ac:dyDescent="0.25">
      <c r="A3671" s="2">
        <v>45777.572916666664</v>
      </c>
      <c r="B3671">
        <v>136765</v>
      </c>
      <c r="C3671">
        <v>136795</v>
      </c>
      <c r="D3671">
        <v>136740</v>
      </c>
      <c r="E3671">
        <v>136755</v>
      </c>
    </row>
    <row r="3672" spans="1:5" x14ac:dyDescent="0.25">
      <c r="A3672" s="2">
        <v>45777.572222222225</v>
      </c>
      <c r="B3672">
        <v>136820</v>
      </c>
      <c r="C3672">
        <v>136825</v>
      </c>
      <c r="D3672">
        <v>136755</v>
      </c>
      <c r="E3672">
        <v>136765</v>
      </c>
    </row>
    <row r="3673" spans="1:5" x14ac:dyDescent="0.25">
      <c r="A3673" s="2">
        <v>45777.571527777778</v>
      </c>
      <c r="B3673">
        <v>136865</v>
      </c>
      <c r="C3673">
        <v>136875</v>
      </c>
      <c r="D3673">
        <v>136810</v>
      </c>
      <c r="E3673">
        <v>136825</v>
      </c>
    </row>
    <row r="3674" spans="1:5" x14ac:dyDescent="0.25">
      <c r="A3674" s="2">
        <v>45777.570833333331</v>
      </c>
      <c r="B3674">
        <v>136830</v>
      </c>
      <c r="C3674">
        <v>136895</v>
      </c>
      <c r="D3674">
        <v>136815</v>
      </c>
      <c r="E3674">
        <v>136870</v>
      </c>
    </row>
    <row r="3675" spans="1:5" x14ac:dyDescent="0.25">
      <c r="A3675" s="2">
        <v>45777.570138888892</v>
      </c>
      <c r="B3675">
        <v>136790</v>
      </c>
      <c r="C3675">
        <v>136840</v>
      </c>
      <c r="D3675">
        <v>136775</v>
      </c>
      <c r="E3675">
        <v>136825</v>
      </c>
    </row>
    <row r="3676" spans="1:5" x14ac:dyDescent="0.25">
      <c r="A3676" s="2">
        <v>45777.569444444445</v>
      </c>
      <c r="B3676">
        <v>136800</v>
      </c>
      <c r="C3676">
        <v>136815</v>
      </c>
      <c r="D3676">
        <v>136765</v>
      </c>
      <c r="E3676">
        <v>136785</v>
      </c>
    </row>
    <row r="3677" spans="1:5" x14ac:dyDescent="0.25">
      <c r="A3677" s="2">
        <v>45777.568749999999</v>
      </c>
      <c r="B3677">
        <v>136805</v>
      </c>
      <c r="C3677">
        <v>136820</v>
      </c>
      <c r="D3677">
        <v>136765</v>
      </c>
      <c r="E3677">
        <v>136800</v>
      </c>
    </row>
    <row r="3678" spans="1:5" x14ac:dyDescent="0.25">
      <c r="A3678" s="2">
        <v>45777.568055555559</v>
      </c>
      <c r="B3678">
        <v>136815</v>
      </c>
      <c r="C3678">
        <v>136840</v>
      </c>
      <c r="D3678">
        <v>136795</v>
      </c>
      <c r="E3678">
        <v>136805</v>
      </c>
    </row>
    <row r="3679" spans="1:5" x14ac:dyDescent="0.25">
      <c r="A3679" s="2">
        <v>45777.567361111112</v>
      </c>
      <c r="B3679">
        <v>136800</v>
      </c>
      <c r="C3679">
        <v>136870</v>
      </c>
      <c r="D3679">
        <v>136790</v>
      </c>
      <c r="E3679">
        <v>136820</v>
      </c>
    </row>
    <row r="3680" spans="1:5" x14ac:dyDescent="0.25">
      <c r="A3680" s="2">
        <v>45777.566666666666</v>
      </c>
      <c r="B3680">
        <v>136765</v>
      </c>
      <c r="C3680">
        <v>136805</v>
      </c>
      <c r="D3680">
        <v>136740</v>
      </c>
      <c r="E3680">
        <v>136800</v>
      </c>
    </row>
    <row r="3681" spans="1:5" x14ac:dyDescent="0.25">
      <c r="A3681" s="2">
        <v>45777.565972222219</v>
      </c>
      <c r="B3681">
        <v>136840</v>
      </c>
      <c r="C3681">
        <v>136840</v>
      </c>
      <c r="D3681">
        <v>136740</v>
      </c>
      <c r="E3681">
        <v>136770</v>
      </c>
    </row>
    <row r="3682" spans="1:5" x14ac:dyDescent="0.25">
      <c r="A3682" s="2">
        <v>45777.56527777778</v>
      </c>
      <c r="B3682">
        <v>136820</v>
      </c>
      <c r="C3682">
        <v>136845</v>
      </c>
      <c r="D3682">
        <v>136790</v>
      </c>
      <c r="E3682">
        <v>136840</v>
      </c>
    </row>
    <row r="3683" spans="1:5" x14ac:dyDescent="0.25">
      <c r="A3683" s="2">
        <v>45777.564583333333</v>
      </c>
      <c r="B3683">
        <v>136745</v>
      </c>
      <c r="C3683">
        <v>136820</v>
      </c>
      <c r="D3683">
        <v>136725</v>
      </c>
      <c r="E3683">
        <v>136815</v>
      </c>
    </row>
    <row r="3684" spans="1:5" x14ac:dyDescent="0.25">
      <c r="A3684" s="2">
        <v>45777.563888888886</v>
      </c>
      <c r="B3684">
        <v>136755</v>
      </c>
      <c r="C3684">
        <v>136775</v>
      </c>
      <c r="D3684">
        <v>136730</v>
      </c>
      <c r="E3684">
        <v>136740</v>
      </c>
    </row>
    <row r="3685" spans="1:5" x14ac:dyDescent="0.25">
      <c r="A3685" s="2">
        <v>45777.563194444447</v>
      </c>
      <c r="B3685">
        <v>136765</v>
      </c>
      <c r="C3685">
        <v>136785</v>
      </c>
      <c r="D3685">
        <v>136745</v>
      </c>
      <c r="E3685">
        <v>136755</v>
      </c>
    </row>
    <row r="3686" spans="1:5" x14ac:dyDescent="0.25">
      <c r="A3686" s="2">
        <v>45777.5625</v>
      </c>
      <c r="B3686">
        <v>136820</v>
      </c>
      <c r="C3686">
        <v>136830</v>
      </c>
      <c r="D3686">
        <v>136730</v>
      </c>
      <c r="E3686">
        <v>136765</v>
      </c>
    </row>
    <row r="3687" spans="1:5" x14ac:dyDescent="0.25">
      <c r="A3687" s="2">
        <v>45777.561805555553</v>
      </c>
      <c r="B3687">
        <v>136815</v>
      </c>
      <c r="C3687">
        <v>136840</v>
      </c>
      <c r="D3687">
        <v>136790</v>
      </c>
      <c r="E3687">
        <v>136820</v>
      </c>
    </row>
    <row r="3688" spans="1:5" x14ac:dyDescent="0.25">
      <c r="A3688" s="2">
        <v>45777.561111111114</v>
      </c>
      <c r="B3688">
        <v>136700</v>
      </c>
      <c r="C3688">
        <v>136860</v>
      </c>
      <c r="D3688">
        <v>136700</v>
      </c>
      <c r="E3688">
        <v>136815</v>
      </c>
    </row>
    <row r="3689" spans="1:5" x14ac:dyDescent="0.25">
      <c r="A3689" s="2">
        <v>45777.560416666667</v>
      </c>
      <c r="B3689">
        <v>136690</v>
      </c>
      <c r="C3689">
        <v>136715</v>
      </c>
      <c r="D3689">
        <v>136670</v>
      </c>
      <c r="E3689">
        <v>136705</v>
      </c>
    </row>
    <row r="3690" spans="1:5" x14ac:dyDescent="0.25">
      <c r="A3690" s="2">
        <v>45777.55972222222</v>
      </c>
      <c r="B3690">
        <v>136670</v>
      </c>
      <c r="C3690">
        <v>136710</v>
      </c>
      <c r="D3690">
        <v>136660</v>
      </c>
      <c r="E3690">
        <v>136690</v>
      </c>
    </row>
    <row r="3691" spans="1:5" x14ac:dyDescent="0.25">
      <c r="A3691" s="2">
        <v>45777.559027777781</v>
      </c>
      <c r="B3691">
        <v>136730</v>
      </c>
      <c r="C3691">
        <v>136760</v>
      </c>
      <c r="D3691">
        <v>136665</v>
      </c>
      <c r="E3691">
        <v>136675</v>
      </c>
    </row>
    <row r="3692" spans="1:5" x14ac:dyDescent="0.25">
      <c r="A3692" s="2">
        <v>45777.558333333334</v>
      </c>
      <c r="B3692">
        <v>136765</v>
      </c>
      <c r="C3692">
        <v>136770</v>
      </c>
      <c r="D3692">
        <v>136705</v>
      </c>
      <c r="E3692">
        <v>136725</v>
      </c>
    </row>
    <row r="3693" spans="1:5" x14ac:dyDescent="0.25">
      <c r="A3693" s="2">
        <v>45777.557638888888</v>
      </c>
      <c r="B3693">
        <v>136845</v>
      </c>
      <c r="C3693">
        <v>136845</v>
      </c>
      <c r="D3693">
        <v>136755</v>
      </c>
      <c r="E3693">
        <v>136765</v>
      </c>
    </row>
    <row r="3694" spans="1:5" x14ac:dyDescent="0.25">
      <c r="A3694" s="2">
        <v>45777.556944444441</v>
      </c>
      <c r="B3694">
        <v>136840</v>
      </c>
      <c r="C3694">
        <v>136865</v>
      </c>
      <c r="D3694">
        <v>136830</v>
      </c>
      <c r="E3694">
        <v>136845</v>
      </c>
    </row>
    <row r="3695" spans="1:5" x14ac:dyDescent="0.25">
      <c r="A3695" s="2">
        <v>45777.556250000001</v>
      </c>
      <c r="B3695">
        <v>136800</v>
      </c>
      <c r="C3695">
        <v>136865</v>
      </c>
      <c r="D3695">
        <v>136775</v>
      </c>
      <c r="E3695">
        <v>136840</v>
      </c>
    </row>
    <row r="3696" spans="1:5" x14ac:dyDescent="0.25">
      <c r="A3696" s="2">
        <v>45777.555555555555</v>
      </c>
      <c r="B3696">
        <v>136800</v>
      </c>
      <c r="C3696">
        <v>136815</v>
      </c>
      <c r="D3696">
        <v>136770</v>
      </c>
      <c r="E3696">
        <v>136805</v>
      </c>
    </row>
    <row r="3697" spans="1:5" x14ac:dyDescent="0.25">
      <c r="A3697" s="2">
        <v>45777.554861111108</v>
      </c>
      <c r="B3697">
        <v>136870</v>
      </c>
      <c r="C3697">
        <v>136870</v>
      </c>
      <c r="D3697">
        <v>136790</v>
      </c>
      <c r="E3697">
        <v>136795</v>
      </c>
    </row>
    <row r="3698" spans="1:5" x14ac:dyDescent="0.25">
      <c r="A3698" s="2">
        <v>45777.554166666669</v>
      </c>
      <c r="B3698">
        <v>136870</v>
      </c>
      <c r="C3698">
        <v>136880</v>
      </c>
      <c r="D3698">
        <v>136825</v>
      </c>
      <c r="E3698">
        <v>136870</v>
      </c>
    </row>
    <row r="3699" spans="1:5" x14ac:dyDescent="0.25">
      <c r="A3699" s="2">
        <v>45777.553472222222</v>
      </c>
      <c r="B3699">
        <v>136900</v>
      </c>
      <c r="C3699">
        <v>136905</v>
      </c>
      <c r="D3699">
        <v>136860</v>
      </c>
      <c r="E3699">
        <v>136865</v>
      </c>
    </row>
    <row r="3700" spans="1:5" x14ac:dyDescent="0.25">
      <c r="A3700" s="2">
        <v>45777.552777777775</v>
      </c>
      <c r="B3700">
        <v>136925</v>
      </c>
      <c r="C3700">
        <v>136940</v>
      </c>
      <c r="D3700">
        <v>136900</v>
      </c>
      <c r="E3700">
        <v>136900</v>
      </c>
    </row>
    <row r="3701" spans="1:5" x14ac:dyDescent="0.25">
      <c r="A3701" s="2">
        <v>45777.552083333336</v>
      </c>
      <c r="B3701">
        <v>136920</v>
      </c>
      <c r="C3701">
        <v>136965</v>
      </c>
      <c r="D3701">
        <v>136910</v>
      </c>
      <c r="E3701">
        <v>136930</v>
      </c>
    </row>
    <row r="3702" spans="1:5" x14ac:dyDescent="0.25">
      <c r="A3702" s="2">
        <v>45777.551388888889</v>
      </c>
      <c r="B3702">
        <v>136900</v>
      </c>
      <c r="C3702">
        <v>136945</v>
      </c>
      <c r="D3702">
        <v>136895</v>
      </c>
      <c r="E3702">
        <v>136920</v>
      </c>
    </row>
    <row r="3703" spans="1:5" x14ac:dyDescent="0.25">
      <c r="A3703" s="2">
        <v>45777.550694444442</v>
      </c>
      <c r="B3703">
        <v>136850</v>
      </c>
      <c r="C3703">
        <v>136935</v>
      </c>
      <c r="D3703">
        <v>136845</v>
      </c>
      <c r="E3703">
        <v>136900</v>
      </c>
    </row>
    <row r="3704" spans="1:5" x14ac:dyDescent="0.25">
      <c r="A3704" s="2">
        <v>45777.55</v>
      </c>
      <c r="B3704">
        <v>136885</v>
      </c>
      <c r="C3704">
        <v>136915</v>
      </c>
      <c r="D3704">
        <v>136845</v>
      </c>
      <c r="E3704">
        <v>136850</v>
      </c>
    </row>
    <row r="3705" spans="1:5" x14ac:dyDescent="0.25">
      <c r="A3705" s="2">
        <v>45777.549305555556</v>
      </c>
      <c r="B3705">
        <v>136850</v>
      </c>
      <c r="C3705">
        <v>136910</v>
      </c>
      <c r="D3705">
        <v>136845</v>
      </c>
      <c r="E3705">
        <v>136890</v>
      </c>
    </row>
    <row r="3706" spans="1:5" x14ac:dyDescent="0.25">
      <c r="A3706" s="2">
        <v>45777.548611111109</v>
      </c>
      <c r="B3706">
        <v>136865</v>
      </c>
      <c r="C3706">
        <v>136880</v>
      </c>
      <c r="D3706">
        <v>136835</v>
      </c>
      <c r="E3706">
        <v>136850</v>
      </c>
    </row>
    <row r="3707" spans="1:5" x14ac:dyDescent="0.25">
      <c r="A3707" s="2">
        <v>45777.54791666667</v>
      </c>
      <c r="B3707">
        <v>136840</v>
      </c>
      <c r="C3707">
        <v>136875</v>
      </c>
      <c r="D3707">
        <v>136805</v>
      </c>
      <c r="E3707">
        <v>136870</v>
      </c>
    </row>
    <row r="3708" spans="1:5" x14ac:dyDescent="0.25">
      <c r="A3708" s="2">
        <v>45777.547222222223</v>
      </c>
      <c r="B3708">
        <v>136795</v>
      </c>
      <c r="C3708">
        <v>136845</v>
      </c>
      <c r="D3708">
        <v>136780</v>
      </c>
      <c r="E3708">
        <v>136840</v>
      </c>
    </row>
    <row r="3709" spans="1:5" x14ac:dyDescent="0.25">
      <c r="A3709" s="2">
        <v>45777.546527777777</v>
      </c>
      <c r="B3709">
        <v>136795</v>
      </c>
      <c r="C3709">
        <v>136815</v>
      </c>
      <c r="D3709">
        <v>136770</v>
      </c>
      <c r="E3709">
        <v>136795</v>
      </c>
    </row>
    <row r="3710" spans="1:5" x14ac:dyDescent="0.25">
      <c r="A3710" s="2">
        <v>45777.54583333333</v>
      </c>
      <c r="B3710">
        <v>136800</v>
      </c>
      <c r="C3710">
        <v>136820</v>
      </c>
      <c r="D3710">
        <v>136770</v>
      </c>
      <c r="E3710">
        <v>136790</v>
      </c>
    </row>
    <row r="3711" spans="1:5" x14ac:dyDescent="0.25">
      <c r="A3711" s="2">
        <v>45777.545138888891</v>
      </c>
      <c r="B3711">
        <v>136870</v>
      </c>
      <c r="C3711">
        <v>136895</v>
      </c>
      <c r="D3711">
        <v>136785</v>
      </c>
      <c r="E3711">
        <v>136800</v>
      </c>
    </row>
    <row r="3712" spans="1:5" x14ac:dyDescent="0.25">
      <c r="A3712" s="2">
        <v>45777.544444444444</v>
      </c>
      <c r="B3712">
        <v>136860</v>
      </c>
      <c r="C3712">
        <v>136870</v>
      </c>
      <c r="D3712">
        <v>136820</v>
      </c>
      <c r="E3712">
        <v>136870</v>
      </c>
    </row>
    <row r="3713" spans="1:5" x14ac:dyDescent="0.25">
      <c r="A3713" s="2">
        <v>45777.543749999997</v>
      </c>
      <c r="B3713">
        <v>136860</v>
      </c>
      <c r="C3713">
        <v>136870</v>
      </c>
      <c r="D3713">
        <v>136840</v>
      </c>
      <c r="E3713">
        <v>136855</v>
      </c>
    </row>
    <row r="3714" spans="1:5" x14ac:dyDescent="0.25">
      <c r="A3714" s="2">
        <v>45777.543055555558</v>
      </c>
      <c r="B3714">
        <v>136865</v>
      </c>
      <c r="C3714">
        <v>136925</v>
      </c>
      <c r="D3714">
        <v>136845</v>
      </c>
      <c r="E3714">
        <v>136860</v>
      </c>
    </row>
    <row r="3715" spans="1:5" x14ac:dyDescent="0.25">
      <c r="A3715" s="2">
        <v>45777.542361111111</v>
      </c>
      <c r="B3715">
        <v>136910</v>
      </c>
      <c r="C3715">
        <v>136910</v>
      </c>
      <c r="D3715">
        <v>136860</v>
      </c>
      <c r="E3715">
        <v>136865</v>
      </c>
    </row>
    <row r="3716" spans="1:5" x14ac:dyDescent="0.25">
      <c r="A3716" s="2">
        <v>45777.541666666664</v>
      </c>
      <c r="B3716">
        <v>136915</v>
      </c>
      <c r="C3716">
        <v>136965</v>
      </c>
      <c r="D3716">
        <v>136890</v>
      </c>
      <c r="E3716">
        <v>136910</v>
      </c>
    </row>
    <row r="3717" spans="1:5" x14ac:dyDescent="0.25">
      <c r="A3717" s="2">
        <v>45777.540972222225</v>
      </c>
      <c r="B3717">
        <v>136930</v>
      </c>
      <c r="C3717">
        <v>136950</v>
      </c>
      <c r="D3717">
        <v>136890</v>
      </c>
      <c r="E3717">
        <v>136915</v>
      </c>
    </row>
    <row r="3718" spans="1:5" x14ac:dyDescent="0.25">
      <c r="A3718" s="2">
        <v>45777.540277777778</v>
      </c>
      <c r="B3718">
        <v>136915</v>
      </c>
      <c r="C3718">
        <v>136950</v>
      </c>
      <c r="D3718">
        <v>136900</v>
      </c>
      <c r="E3718">
        <v>136925</v>
      </c>
    </row>
    <row r="3719" spans="1:5" x14ac:dyDescent="0.25">
      <c r="A3719" s="2">
        <v>45777.539583333331</v>
      </c>
      <c r="B3719">
        <v>136960</v>
      </c>
      <c r="C3719">
        <v>136970</v>
      </c>
      <c r="D3719">
        <v>136905</v>
      </c>
      <c r="E3719">
        <v>136910</v>
      </c>
    </row>
    <row r="3720" spans="1:5" x14ac:dyDescent="0.25">
      <c r="A3720" s="2">
        <v>45777.538888888892</v>
      </c>
      <c r="B3720">
        <v>136925</v>
      </c>
      <c r="C3720">
        <v>136980</v>
      </c>
      <c r="D3720">
        <v>136925</v>
      </c>
      <c r="E3720">
        <v>136960</v>
      </c>
    </row>
    <row r="3721" spans="1:5" x14ac:dyDescent="0.25">
      <c r="A3721" s="2">
        <v>45777.538194444445</v>
      </c>
      <c r="B3721">
        <v>136890</v>
      </c>
      <c r="C3721">
        <v>136940</v>
      </c>
      <c r="D3721">
        <v>136870</v>
      </c>
      <c r="E3721">
        <v>136930</v>
      </c>
    </row>
    <row r="3722" spans="1:5" x14ac:dyDescent="0.25">
      <c r="A3722" s="2">
        <v>45777.537499999999</v>
      </c>
      <c r="B3722">
        <v>136855</v>
      </c>
      <c r="C3722">
        <v>136945</v>
      </c>
      <c r="D3722">
        <v>136825</v>
      </c>
      <c r="E3722">
        <v>136890</v>
      </c>
    </row>
    <row r="3723" spans="1:5" x14ac:dyDescent="0.25">
      <c r="A3723" s="2">
        <v>45777.536805555559</v>
      </c>
      <c r="B3723">
        <v>136850</v>
      </c>
      <c r="C3723">
        <v>136865</v>
      </c>
      <c r="D3723">
        <v>136815</v>
      </c>
      <c r="E3723">
        <v>136855</v>
      </c>
    </row>
    <row r="3724" spans="1:5" x14ac:dyDescent="0.25">
      <c r="A3724" s="2">
        <v>45777.536111111112</v>
      </c>
      <c r="B3724">
        <v>136900</v>
      </c>
      <c r="C3724">
        <v>136930</v>
      </c>
      <c r="D3724">
        <v>136840</v>
      </c>
      <c r="E3724">
        <v>136845</v>
      </c>
    </row>
    <row r="3725" spans="1:5" x14ac:dyDescent="0.25">
      <c r="A3725" s="2">
        <v>45777.535416666666</v>
      </c>
      <c r="B3725">
        <v>136900</v>
      </c>
      <c r="C3725">
        <v>136930</v>
      </c>
      <c r="D3725">
        <v>136885</v>
      </c>
      <c r="E3725">
        <v>136900</v>
      </c>
    </row>
    <row r="3726" spans="1:5" x14ac:dyDescent="0.25">
      <c r="A3726" s="2">
        <v>45777.534722222219</v>
      </c>
      <c r="B3726">
        <v>136850</v>
      </c>
      <c r="C3726">
        <v>136950</v>
      </c>
      <c r="D3726">
        <v>136810</v>
      </c>
      <c r="E3726">
        <v>136900</v>
      </c>
    </row>
    <row r="3727" spans="1:5" x14ac:dyDescent="0.25">
      <c r="A3727" s="2">
        <v>45777.53402777778</v>
      </c>
      <c r="B3727">
        <v>136860</v>
      </c>
      <c r="C3727">
        <v>136910</v>
      </c>
      <c r="D3727">
        <v>136845</v>
      </c>
      <c r="E3727">
        <v>136855</v>
      </c>
    </row>
    <row r="3728" spans="1:5" x14ac:dyDescent="0.25">
      <c r="A3728" s="2">
        <v>45777.533333333333</v>
      </c>
      <c r="B3728">
        <v>136840</v>
      </c>
      <c r="C3728">
        <v>136895</v>
      </c>
      <c r="D3728">
        <v>136825</v>
      </c>
      <c r="E3728">
        <v>136855</v>
      </c>
    </row>
    <row r="3729" spans="1:5" x14ac:dyDescent="0.25">
      <c r="A3729" s="2">
        <v>45777.532638888886</v>
      </c>
      <c r="B3729">
        <v>136850</v>
      </c>
      <c r="C3729">
        <v>136895</v>
      </c>
      <c r="D3729">
        <v>136820</v>
      </c>
      <c r="E3729">
        <v>136840</v>
      </c>
    </row>
    <row r="3730" spans="1:5" x14ac:dyDescent="0.25">
      <c r="A3730" s="2">
        <v>45777.531944444447</v>
      </c>
      <c r="B3730">
        <v>136885</v>
      </c>
      <c r="C3730">
        <v>136915</v>
      </c>
      <c r="D3730">
        <v>136825</v>
      </c>
      <c r="E3730">
        <v>136850</v>
      </c>
    </row>
    <row r="3731" spans="1:5" x14ac:dyDescent="0.25">
      <c r="A3731" s="2">
        <v>45777.53125</v>
      </c>
      <c r="B3731">
        <v>136775</v>
      </c>
      <c r="C3731">
        <v>136920</v>
      </c>
      <c r="D3731">
        <v>136760</v>
      </c>
      <c r="E3731">
        <v>136880</v>
      </c>
    </row>
    <row r="3732" spans="1:5" x14ac:dyDescent="0.25">
      <c r="A3732" s="2">
        <v>45777.530555555553</v>
      </c>
      <c r="B3732">
        <v>136730</v>
      </c>
      <c r="C3732">
        <v>136860</v>
      </c>
      <c r="D3732">
        <v>136710</v>
      </c>
      <c r="E3732">
        <v>136775</v>
      </c>
    </row>
    <row r="3733" spans="1:5" x14ac:dyDescent="0.25">
      <c r="A3733" s="2">
        <v>45777.529861111114</v>
      </c>
      <c r="B3733">
        <v>136735</v>
      </c>
      <c r="C3733">
        <v>136755</v>
      </c>
      <c r="D3733">
        <v>136705</v>
      </c>
      <c r="E3733">
        <v>136730</v>
      </c>
    </row>
    <row r="3734" spans="1:5" x14ac:dyDescent="0.25">
      <c r="A3734" s="2">
        <v>45777.529166666667</v>
      </c>
      <c r="B3734">
        <v>136780</v>
      </c>
      <c r="C3734">
        <v>136790</v>
      </c>
      <c r="D3734">
        <v>136670</v>
      </c>
      <c r="E3734">
        <v>136740</v>
      </c>
    </row>
    <row r="3735" spans="1:5" x14ac:dyDescent="0.25">
      <c r="A3735" s="2">
        <v>45777.52847222222</v>
      </c>
      <c r="B3735">
        <v>136795</v>
      </c>
      <c r="C3735">
        <v>136820</v>
      </c>
      <c r="D3735">
        <v>136745</v>
      </c>
      <c r="E3735">
        <v>136780</v>
      </c>
    </row>
    <row r="3736" spans="1:5" x14ac:dyDescent="0.25">
      <c r="A3736" s="2">
        <v>45777.527777777781</v>
      </c>
      <c r="B3736">
        <v>136825</v>
      </c>
      <c r="C3736">
        <v>136895</v>
      </c>
      <c r="D3736">
        <v>136780</v>
      </c>
      <c r="E3736">
        <v>136790</v>
      </c>
    </row>
    <row r="3737" spans="1:5" x14ac:dyDescent="0.25">
      <c r="A3737" s="2">
        <v>45777.527083333334</v>
      </c>
      <c r="B3737">
        <v>136765</v>
      </c>
      <c r="C3737">
        <v>136830</v>
      </c>
      <c r="D3737">
        <v>136745</v>
      </c>
      <c r="E3737">
        <v>136825</v>
      </c>
    </row>
    <row r="3738" spans="1:5" x14ac:dyDescent="0.25">
      <c r="A3738" s="2">
        <v>45777.526388888888</v>
      </c>
      <c r="B3738">
        <v>136710</v>
      </c>
      <c r="C3738">
        <v>136775</v>
      </c>
      <c r="D3738">
        <v>136665</v>
      </c>
      <c r="E3738">
        <v>136765</v>
      </c>
    </row>
    <row r="3739" spans="1:5" x14ac:dyDescent="0.25">
      <c r="A3739" s="2">
        <v>45777.525694444441</v>
      </c>
      <c r="B3739">
        <v>136700</v>
      </c>
      <c r="C3739">
        <v>136735</v>
      </c>
      <c r="D3739">
        <v>136680</v>
      </c>
      <c r="E3739">
        <v>136715</v>
      </c>
    </row>
    <row r="3740" spans="1:5" x14ac:dyDescent="0.25">
      <c r="A3740" s="2">
        <v>45777.525000000001</v>
      </c>
      <c r="B3740">
        <v>136600</v>
      </c>
      <c r="C3740">
        <v>136755</v>
      </c>
      <c r="D3740">
        <v>136580</v>
      </c>
      <c r="E3740">
        <v>136695</v>
      </c>
    </row>
    <row r="3741" spans="1:5" x14ac:dyDescent="0.25">
      <c r="A3741" s="2">
        <v>45777.524305555555</v>
      </c>
      <c r="B3741">
        <v>136610</v>
      </c>
      <c r="C3741">
        <v>136620</v>
      </c>
      <c r="D3741">
        <v>136575</v>
      </c>
      <c r="E3741">
        <v>136595</v>
      </c>
    </row>
    <row r="3742" spans="1:5" x14ac:dyDescent="0.25">
      <c r="A3742" s="2">
        <v>45777.523611111108</v>
      </c>
      <c r="B3742">
        <v>136560</v>
      </c>
      <c r="C3742">
        <v>136620</v>
      </c>
      <c r="D3742">
        <v>136545</v>
      </c>
      <c r="E3742">
        <v>136605</v>
      </c>
    </row>
    <row r="3743" spans="1:5" x14ac:dyDescent="0.25">
      <c r="A3743" s="2">
        <v>45777.522916666669</v>
      </c>
      <c r="B3743">
        <v>136620</v>
      </c>
      <c r="C3743">
        <v>136640</v>
      </c>
      <c r="D3743">
        <v>136555</v>
      </c>
      <c r="E3743">
        <v>136560</v>
      </c>
    </row>
    <row r="3744" spans="1:5" x14ac:dyDescent="0.25">
      <c r="A3744" s="2">
        <v>45777.522222222222</v>
      </c>
      <c r="B3744">
        <v>136610</v>
      </c>
      <c r="C3744">
        <v>136640</v>
      </c>
      <c r="D3744">
        <v>136595</v>
      </c>
      <c r="E3744">
        <v>136625</v>
      </c>
    </row>
    <row r="3745" spans="1:5" x14ac:dyDescent="0.25">
      <c r="A3745" s="2">
        <v>45777.521527777775</v>
      </c>
      <c r="B3745">
        <v>136540</v>
      </c>
      <c r="C3745">
        <v>136620</v>
      </c>
      <c r="D3745">
        <v>136510</v>
      </c>
      <c r="E3745">
        <v>136615</v>
      </c>
    </row>
    <row r="3746" spans="1:5" x14ac:dyDescent="0.25">
      <c r="A3746" s="2">
        <v>45777.520833333336</v>
      </c>
      <c r="B3746">
        <v>136500</v>
      </c>
      <c r="C3746">
        <v>136620</v>
      </c>
      <c r="D3746">
        <v>136500</v>
      </c>
      <c r="E3746">
        <v>136535</v>
      </c>
    </row>
    <row r="3747" spans="1:5" x14ac:dyDescent="0.25">
      <c r="A3747" s="2">
        <v>45777.520138888889</v>
      </c>
      <c r="B3747">
        <v>136505</v>
      </c>
      <c r="C3747">
        <v>136530</v>
      </c>
      <c r="D3747">
        <v>136450</v>
      </c>
      <c r="E3747">
        <v>136505</v>
      </c>
    </row>
    <row r="3748" spans="1:5" x14ac:dyDescent="0.25">
      <c r="A3748" s="2">
        <v>45777.519444444442</v>
      </c>
      <c r="B3748">
        <v>136450</v>
      </c>
      <c r="C3748">
        <v>136530</v>
      </c>
      <c r="D3748">
        <v>136430</v>
      </c>
      <c r="E3748">
        <v>136510</v>
      </c>
    </row>
    <row r="3749" spans="1:5" x14ac:dyDescent="0.25">
      <c r="A3749" s="2">
        <v>45777.518750000003</v>
      </c>
      <c r="B3749">
        <v>136440</v>
      </c>
      <c r="C3749">
        <v>136465</v>
      </c>
      <c r="D3749">
        <v>136410</v>
      </c>
      <c r="E3749">
        <v>136450</v>
      </c>
    </row>
    <row r="3750" spans="1:5" x14ac:dyDescent="0.25">
      <c r="A3750" s="2">
        <v>45777.518055555556</v>
      </c>
      <c r="B3750">
        <v>136460</v>
      </c>
      <c r="C3750">
        <v>136495</v>
      </c>
      <c r="D3750">
        <v>136440</v>
      </c>
      <c r="E3750">
        <v>136445</v>
      </c>
    </row>
    <row r="3751" spans="1:5" x14ac:dyDescent="0.25">
      <c r="A3751" s="2">
        <v>45777.517361111109</v>
      </c>
      <c r="B3751">
        <v>136515</v>
      </c>
      <c r="C3751">
        <v>136530</v>
      </c>
      <c r="D3751">
        <v>136450</v>
      </c>
      <c r="E3751">
        <v>136460</v>
      </c>
    </row>
    <row r="3752" spans="1:5" x14ac:dyDescent="0.25">
      <c r="A3752" s="2">
        <v>45777.51666666667</v>
      </c>
      <c r="B3752">
        <v>136635</v>
      </c>
      <c r="C3752">
        <v>136635</v>
      </c>
      <c r="D3752">
        <v>136495</v>
      </c>
      <c r="E3752">
        <v>136515</v>
      </c>
    </row>
    <row r="3753" spans="1:5" x14ac:dyDescent="0.25">
      <c r="A3753" s="2">
        <v>45777.515972222223</v>
      </c>
      <c r="B3753">
        <v>136570</v>
      </c>
      <c r="C3753">
        <v>136640</v>
      </c>
      <c r="D3753">
        <v>136570</v>
      </c>
      <c r="E3753">
        <v>136630</v>
      </c>
    </row>
    <row r="3754" spans="1:5" x14ac:dyDescent="0.25">
      <c r="A3754" s="2">
        <v>45777.515277777777</v>
      </c>
      <c r="B3754">
        <v>136610</v>
      </c>
      <c r="C3754">
        <v>136610</v>
      </c>
      <c r="D3754">
        <v>136560</v>
      </c>
      <c r="E3754">
        <v>136570</v>
      </c>
    </row>
    <row r="3755" spans="1:5" x14ac:dyDescent="0.25">
      <c r="A3755" s="2">
        <v>45777.51458333333</v>
      </c>
      <c r="B3755">
        <v>136560</v>
      </c>
      <c r="C3755">
        <v>136635</v>
      </c>
      <c r="D3755">
        <v>136560</v>
      </c>
      <c r="E3755">
        <v>136605</v>
      </c>
    </row>
    <row r="3756" spans="1:5" x14ac:dyDescent="0.25">
      <c r="A3756" s="2">
        <v>45777.513888888891</v>
      </c>
      <c r="B3756">
        <v>136570</v>
      </c>
      <c r="C3756">
        <v>136595</v>
      </c>
      <c r="D3756">
        <v>136520</v>
      </c>
      <c r="E3756">
        <v>136560</v>
      </c>
    </row>
    <row r="3757" spans="1:5" x14ac:dyDescent="0.25">
      <c r="A3757" s="2">
        <v>45777.513194444444</v>
      </c>
      <c r="B3757">
        <v>136545</v>
      </c>
      <c r="C3757">
        <v>136605</v>
      </c>
      <c r="D3757">
        <v>136510</v>
      </c>
      <c r="E3757">
        <v>136570</v>
      </c>
    </row>
    <row r="3758" spans="1:5" x14ac:dyDescent="0.25">
      <c r="A3758" s="2">
        <v>45777.512499999997</v>
      </c>
      <c r="B3758">
        <v>136535</v>
      </c>
      <c r="C3758">
        <v>136570</v>
      </c>
      <c r="D3758">
        <v>136525</v>
      </c>
      <c r="E3758">
        <v>136545</v>
      </c>
    </row>
    <row r="3759" spans="1:5" x14ac:dyDescent="0.25">
      <c r="A3759" s="2">
        <v>45777.511805555558</v>
      </c>
      <c r="B3759">
        <v>136495</v>
      </c>
      <c r="C3759">
        <v>136550</v>
      </c>
      <c r="D3759">
        <v>136495</v>
      </c>
      <c r="E3759">
        <v>136535</v>
      </c>
    </row>
    <row r="3760" spans="1:5" x14ac:dyDescent="0.25">
      <c r="A3760" s="2">
        <v>45777.511111111111</v>
      </c>
      <c r="B3760">
        <v>136515</v>
      </c>
      <c r="C3760">
        <v>136565</v>
      </c>
      <c r="D3760">
        <v>136495</v>
      </c>
      <c r="E3760">
        <v>136500</v>
      </c>
    </row>
    <row r="3761" spans="1:5" x14ac:dyDescent="0.25">
      <c r="A3761" s="2">
        <v>45777.510416666664</v>
      </c>
      <c r="B3761">
        <v>136435</v>
      </c>
      <c r="C3761">
        <v>136570</v>
      </c>
      <c r="D3761">
        <v>136400</v>
      </c>
      <c r="E3761">
        <v>136520</v>
      </c>
    </row>
    <row r="3762" spans="1:5" x14ac:dyDescent="0.25">
      <c r="A3762" s="2">
        <v>45777.509722222225</v>
      </c>
      <c r="B3762">
        <v>136505</v>
      </c>
      <c r="C3762">
        <v>136515</v>
      </c>
      <c r="D3762">
        <v>136425</v>
      </c>
      <c r="E3762">
        <v>136440</v>
      </c>
    </row>
    <row r="3763" spans="1:5" x14ac:dyDescent="0.25">
      <c r="A3763" s="2">
        <v>45777.509027777778</v>
      </c>
      <c r="B3763">
        <v>136520</v>
      </c>
      <c r="C3763">
        <v>136565</v>
      </c>
      <c r="D3763">
        <v>136465</v>
      </c>
      <c r="E3763">
        <v>136505</v>
      </c>
    </row>
    <row r="3764" spans="1:5" x14ac:dyDescent="0.25">
      <c r="A3764" s="2">
        <v>45777.508333333331</v>
      </c>
      <c r="B3764">
        <v>136490</v>
      </c>
      <c r="C3764">
        <v>136535</v>
      </c>
      <c r="D3764">
        <v>136440</v>
      </c>
      <c r="E3764">
        <v>136520</v>
      </c>
    </row>
    <row r="3765" spans="1:5" x14ac:dyDescent="0.25">
      <c r="A3765" s="2">
        <v>45777.507638888892</v>
      </c>
      <c r="B3765">
        <v>136470</v>
      </c>
      <c r="C3765">
        <v>136520</v>
      </c>
      <c r="D3765">
        <v>136460</v>
      </c>
      <c r="E3765">
        <v>136490</v>
      </c>
    </row>
    <row r="3766" spans="1:5" x14ac:dyDescent="0.25">
      <c r="A3766" s="2">
        <v>45777.506944444445</v>
      </c>
      <c r="B3766">
        <v>136485</v>
      </c>
      <c r="C3766">
        <v>136500</v>
      </c>
      <c r="D3766">
        <v>136430</v>
      </c>
      <c r="E3766">
        <v>136470</v>
      </c>
    </row>
    <row r="3767" spans="1:5" x14ac:dyDescent="0.25">
      <c r="A3767" s="2">
        <v>45777.506249999999</v>
      </c>
      <c r="B3767">
        <v>136435</v>
      </c>
      <c r="C3767">
        <v>136500</v>
      </c>
      <c r="D3767">
        <v>136430</v>
      </c>
      <c r="E3767">
        <v>136480</v>
      </c>
    </row>
    <row r="3768" spans="1:5" x14ac:dyDescent="0.25">
      <c r="A3768" s="2">
        <v>45777.505555555559</v>
      </c>
      <c r="B3768">
        <v>136430</v>
      </c>
      <c r="C3768">
        <v>136440</v>
      </c>
      <c r="D3768">
        <v>136380</v>
      </c>
      <c r="E3768">
        <v>136435</v>
      </c>
    </row>
    <row r="3769" spans="1:5" x14ac:dyDescent="0.25">
      <c r="A3769" s="2">
        <v>45777.504861111112</v>
      </c>
      <c r="B3769">
        <v>136430</v>
      </c>
      <c r="C3769">
        <v>136505</v>
      </c>
      <c r="D3769">
        <v>136415</v>
      </c>
      <c r="E3769">
        <v>136430</v>
      </c>
    </row>
    <row r="3770" spans="1:5" x14ac:dyDescent="0.25">
      <c r="A3770" s="2">
        <v>45777.504166666666</v>
      </c>
      <c r="B3770">
        <v>136425</v>
      </c>
      <c r="C3770">
        <v>136450</v>
      </c>
      <c r="D3770">
        <v>136410</v>
      </c>
      <c r="E3770">
        <v>136430</v>
      </c>
    </row>
    <row r="3771" spans="1:5" x14ac:dyDescent="0.25">
      <c r="A3771" s="2">
        <v>45777.503472222219</v>
      </c>
      <c r="B3771">
        <v>136470</v>
      </c>
      <c r="C3771">
        <v>136485</v>
      </c>
      <c r="D3771">
        <v>136410</v>
      </c>
      <c r="E3771">
        <v>136430</v>
      </c>
    </row>
    <row r="3772" spans="1:5" x14ac:dyDescent="0.25">
      <c r="A3772" s="2">
        <v>45777.50277777778</v>
      </c>
      <c r="B3772">
        <v>136390</v>
      </c>
      <c r="C3772">
        <v>136475</v>
      </c>
      <c r="D3772">
        <v>136375</v>
      </c>
      <c r="E3772">
        <v>136470</v>
      </c>
    </row>
    <row r="3773" spans="1:5" x14ac:dyDescent="0.25">
      <c r="A3773" s="2">
        <v>45777.502083333333</v>
      </c>
      <c r="B3773">
        <v>136390</v>
      </c>
      <c r="C3773">
        <v>136440</v>
      </c>
      <c r="D3773">
        <v>136345</v>
      </c>
      <c r="E3773">
        <v>136390</v>
      </c>
    </row>
    <row r="3774" spans="1:5" x14ac:dyDescent="0.25">
      <c r="A3774" s="2">
        <v>45777.501388888886</v>
      </c>
      <c r="B3774">
        <v>136365</v>
      </c>
      <c r="C3774">
        <v>136490</v>
      </c>
      <c r="D3774">
        <v>136365</v>
      </c>
      <c r="E3774">
        <v>136395</v>
      </c>
    </row>
    <row r="3775" spans="1:5" x14ac:dyDescent="0.25">
      <c r="A3775" s="2">
        <v>45777.500694444447</v>
      </c>
      <c r="B3775">
        <v>136385</v>
      </c>
      <c r="C3775">
        <v>136390</v>
      </c>
      <c r="D3775">
        <v>136345</v>
      </c>
      <c r="E3775">
        <v>136365</v>
      </c>
    </row>
    <row r="3776" spans="1:5" x14ac:dyDescent="0.25">
      <c r="A3776" s="2">
        <v>45777.5</v>
      </c>
      <c r="B3776">
        <v>136255</v>
      </c>
      <c r="C3776">
        <v>136395</v>
      </c>
      <c r="D3776">
        <v>136230</v>
      </c>
      <c r="E3776">
        <v>136385</v>
      </c>
    </row>
    <row r="3777" spans="1:5" x14ac:dyDescent="0.25">
      <c r="A3777" s="2">
        <v>45777.499305555553</v>
      </c>
      <c r="B3777">
        <v>136315</v>
      </c>
      <c r="C3777">
        <v>136315</v>
      </c>
      <c r="D3777">
        <v>136220</v>
      </c>
      <c r="E3777">
        <v>136255</v>
      </c>
    </row>
    <row r="3778" spans="1:5" x14ac:dyDescent="0.25">
      <c r="A3778" s="2">
        <v>45777.498611111114</v>
      </c>
      <c r="B3778">
        <v>136365</v>
      </c>
      <c r="C3778">
        <v>136380</v>
      </c>
      <c r="D3778">
        <v>136295</v>
      </c>
      <c r="E3778">
        <v>136315</v>
      </c>
    </row>
    <row r="3779" spans="1:5" x14ac:dyDescent="0.25">
      <c r="A3779" s="2">
        <v>45777.497916666667</v>
      </c>
      <c r="B3779">
        <v>136345</v>
      </c>
      <c r="C3779">
        <v>136395</v>
      </c>
      <c r="D3779">
        <v>136325</v>
      </c>
      <c r="E3779">
        <v>136360</v>
      </c>
    </row>
    <row r="3780" spans="1:5" x14ac:dyDescent="0.25">
      <c r="A3780" s="2">
        <v>45777.49722222222</v>
      </c>
      <c r="B3780">
        <v>136360</v>
      </c>
      <c r="C3780">
        <v>136390</v>
      </c>
      <c r="D3780">
        <v>136295</v>
      </c>
      <c r="E3780">
        <v>136345</v>
      </c>
    </row>
    <row r="3781" spans="1:5" x14ac:dyDescent="0.25">
      <c r="A3781" s="2">
        <v>45777.496527777781</v>
      </c>
      <c r="B3781">
        <v>136305</v>
      </c>
      <c r="C3781">
        <v>136395</v>
      </c>
      <c r="D3781">
        <v>136280</v>
      </c>
      <c r="E3781">
        <v>136360</v>
      </c>
    </row>
    <row r="3782" spans="1:5" x14ac:dyDescent="0.25">
      <c r="A3782" s="2">
        <v>45777.495833333334</v>
      </c>
      <c r="B3782">
        <v>136285</v>
      </c>
      <c r="C3782">
        <v>136310</v>
      </c>
      <c r="D3782">
        <v>136245</v>
      </c>
      <c r="E3782">
        <v>136300</v>
      </c>
    </row>
    <row r="3783" spans="1:5" x14ac:dyDescent="0.25">
      <c r="A3783" s="2">
        <v>45777.495138888888</v>
      </c>
      <c r="B3783">
        <v>136240</v>
      </c>
      <c r="C3783">
        <v>136335</v>
      </c>
      <c r="D3783">
        <v>136215</v>
      </c>
      <c r="E3783">
        <v>136285</v>
      </c>
    </row>
    <row r="3784" spans="1:5" x14ac:dyDescent="0.25">
      <c r="A3784" s="2">
        <v>45777.494444444441</v>
      </c>
      <c r="B3784">
        <v>136170</v>
      </c>
      <c r="C3784">
        <v>136250</v>
      </c>
      <c r="D3784">
        <v>136155</v>
      </c>
      <c r="E3784">
        <v>136235</v>
      </c>
    </row>
    <row r="3785" spans="1:5" x14ac:dyDescent="0.25">
      <c r="A3785" s="2">
        <v>45777.493750000001</v>
      </c>
      <c r="B3785">
        <v>136165</v>
      </c>
      <c r="C3785">
        <v>136195</v>
      </c>
      <c r="D3785">
        <v>136120</v>
      </c>
      <c r="E3785">
        <v>136175</v>
      </c>
    </row>
    <row r="3786" spans="1:5" x14ac:dyDescent="0.25">
      <c r="A3786" s="2">
        <v>45777.493055555555</v>
      </c>
      <c r="B3786">
        <v>136215</v>
      </c>
      <c r="C3786">
        <v>136225</v>
      </c>
      <c r="D3786">
        <v>136115</v>
      </c>
      <c r="E3786">
        <v>136170</v>
      </c>
    </row>
    <row r="3787" spans="1:5" x14ac:dyDescent="0.25">
      <c r="A3787" s="2">
        <v>45777.492361111108</v>
      </c>
      <c r="B3787">
        <v>136265</v>
      </c>
      <c r="C3787">
        <v>136270</v>
      </c>
      <c r="D3787">
        <v>136180</v>
      </c>
      <c r="E3787">
        <v>136215</v>
      </c>
    </row>
    <row r="3788" spans="1:5" x14ac:dyDescent="0.25">
      <c r="A3788" s="2">
        <v>45777.491666666669</v>
      </c>
      <c r="B3788">
        <v>136200</v>
      </c>
      <c r="C3788">
        <v>136295</v>
      </c>
      <c r="D3788">
        <v>136165</v>
      </c>
      <c r="E3788">
        <v>136265</v>
      </c>
    </row>
    <row r="3789" spans="1:5" x14ac:dyDescent="0.25">
      <c r="A3789" s="2">
        <v>45777.490972222222</v>
      </c>
      <c r="B3789">
        <v>136200</v>
      </c>
      <c r="C3789">
        <v>136225</v>
      </c>
      <c r="D3789">
        <v>136150</v>
      </c>
      <c r="E3789">
        <v>136200</v>
      </c>
    </row>
    <row r="3790" spans="1:5" x14ac:dyDescent="0.25">
      <c r="A3790" s="2">
        <v>45777.490277777775</v>
      </c>
      <c r="B3790">
        <v>136215</v>
      </c>
      <c r="C3790">
        <v>136215</v>
      </c>
      <c r="D3790">
        <v>136170</v>
      </c>
      <c r="E3790">
        <v>136200</v>
      </c>
    </row>
    <row r="3791" spans="1:5" x14ac:dyDescent="0.25">
      <c r="A3791" s="2">
        <v>45777.489583333336</v>
      </c>
      <c r="B3791">
        <v>136185</v>
      </c>
      <c r="C3791">
        <v>136225</v>
      </c>
      <c r="D3791">
        <v>136145</v>
      </c>
      <c r="E3791">
        <v>136220</v>
      </c>
    </row>
    <row r="3792" spans="1:5" x14ac:dyDescent="0.25">
      <c r="A3792" s="2">
        <v>45777.488888888889</v>
      </c>
      <c r="B3792">
        <v>136190</v>
      </c>
      <c r="C3792">
        <v>136320</v>
      </c>
      <c r="D3792">
        <v>136180</v>
      </c>
      <c r="E3792">
        <v>136190</v>
      </c>
    </row>
    <row r="3793" spans="1:5" x14ac:dyDescent="0.25">
      <c r="A3793" s="2">
        <v>45777.488194444442</v>
      </c>
      <c r="B3793">
        <v>136150</v>
      </c>
      <c r="C3793">
        <v>136215</v>
      </c>
      <c r="D3793">
        <v>136130</v>
      </c>
      <c r="E3793">
        <v>136195</v>
      </c>
    </row>
    <row r="3794" spans="1:5" x14ac:dyDescent="0.25">
      <c r="A3794" s="2">
        <v>45777.487500000003</v>
      </c>
      <c r="B3794">
        <v>136230</v>
      </c>
      <c r="C3794">
        <v>136255</v>
      </c>
      <c r="D3794">
        <v>136150</v>
      </c>
      <c r="E3794">
        <v>136150</v>
      </c>
    </row>
    <row r="3795" spans="1:5" x14ac:dyDescent="0.25">
      <c r="A3795" s="2">
        <v>45777.486805555556</v>
      </c>
      <c r="B3795">
        <v>136235</v>
      </c>
      <c r="C3795">
        <v>136250</v>
      </c>
      <c r="D3795">
        <v>136200</v>
      </c>
      <c r="E3795">
        <v>136235</v>
      </c>
    </row>
    <row r="3796" spans="1:5" x14ac:dyDescent="0.25">
      <c r="A3796" s="2">
        <v>45777.486111111109</v>
      </c>
      <c r="B3796">
        <v>136275</v>
      </c>
      <c r="C3796">
        <v>136290</v>
      </c>
      <c r="D3796">
        <v>136215</v>
      </c>
      <c r="E3796">
        <v>136245</v>
      </c>
    </row>
    <row r="3797" spans="1:5" x14ac:dyDescent="0.25">
      <c r="A3797" s="2">
        <v>45777.48541666667</v>
      </c>
      <c r="B3797">
        <v>136345</v>
      </c>
      <c r="C3797">
        <v>136370</v>
      </c>
      <c r="D3797">
        <v>136255</v>
      </c>
      <c r="E3797">
        <v>136270</v>
      </c>
    </row>
    <row r="3798" spans="1:5" x14ac:dyDescent="0.25">
      <c r="A3798" s="2">
        <v>45777.484722222223</v>
      </c>
      <c r="B3798">
        <v>136450</v>
      </c>
      <c r="C3798">
        <v>136490</v>
      </c>
      <c r="D3798">
        <v>136335</v>
      </c>
      <c r="E3798">
        <v>136345</v>
      </c>
    </row>
    <row r="3799" spans="1:5" x14ac:dyDescent="0.25">
      <c r="A3799" s="2">
        <v>45777.484027777777</v>
      </c>
      <c r="B3799">
        <v>136475</v>
      </c>
      <c r="C3799">
        <v>136525</v>
      </c>
      <c r="D3799">
        <v>136440</v>
      </c>
      <c r="E3799">
        <v>136445</v>
      </c>
    </row>
    <row r="3800" spans="1:5" x14ac:dyDescent="0.25">
      <c r="A3800" s="2">
        <v>45777.48333333333</v>
      </c>
      <c r="B3800">
        <v>136560</v>
      </c>
      <c r="C3800">
        <v>136570</v>
      </c>
      <c r="D3800">
        <v>136465</v>
      </c>
      <c r="E3800">
        <v>136480</v>
      </c>
    </row>
    <row r="3801" spans="1:5" x14ac:dyDescent="0.25">
      <c r="A3801" s="2">
        <v>45777.482638888891</v>
      </c>
      <c r="B3801">
        <v>136525</v>
      </c>
      <c r="C3801">
        <v>136595</v>
      </c>
      <c r="D3801">
        <v>136515</v>
      </c>
      <c r="E3801">
        <v>136560</v>
      </c>
    </row>
    <row r="3802" spans="1:5" x14ac:dyDescent="0.25">
      <c r="A3802" s="2">
        <v>45777.481944444444</v>
      </c>
      <c r="B3802">
        <v>136605</v>
      </c>
      <c r="C3802">
        <v>136615</v>
      </c>
      <c r="D3802">
        <v>136485</v>
      </c>
      <c r="E3802">
        <v>136525</v>
      </c>
    </row>
    <row r="3803" spans="1:5" x14ac:dyDescent="0.25">
      <c r="A3803" s="2">
        <v>45777.481249999997</v>
      </c>
      <c r="B3803">
        <v>136615</v>
      </c>
      <c r="C3803">
        <v>136715</v>
      </c>
      <c r="D3803">
        <v>136595</v>
      </c>
      <c r="E3803">
        <v>136605</v>
      </c>
    </row>
    <row r="3804" spans="1:5" x14ac:dyDescent="0.25">
      <c r="A3804" s="2">
        <v>45777.480555555558</v>
      </c>
      <c r="B3804">
        <v>136590</v>
      </c>
      <c r="C3804">
        <v>136645</v>
      </c>
      <c r="D3804">
        <v>136585</v>
      </c>
      <c r="E3804">
        <v>136615</v>
      </c>
    </row>
    <row r="3805" spans="1:5" x14ac:dyDescent="0.25">
      <c r="A3805" s="2">
        <v>45777.479861111111</v>
      </c>
      <c r="B3805">
        <v>136505</v>
      </c>
      <c r="C3805">
        <v>136695</v>
      </c>
      <c r="D3805">
        <v>136505</v>
      </c>
      <c r="E3805">
        <v>136590</v>
      </c>
    </row>
    <row r="3806" spans="1:5" x14ac:dyDescent="0.25">
      <c r="A3806" s="2">
        <v>45777.479166666664</v>
      </c>
      <c r="B3806">
        <v>136405</v>
      </c>
      <c r="C3806">
        <v>136515</v>
      </c>
      <c r="D3806">
        <v>136395</v>
      </c>
      <c r="E3806">
        <v>136505</v>
      </c>
    </row>
    <row r="3807" spans="1:5" x14ac:dyDescent="0.25">
      <c r="A3807" s="2">
        <v>45777.478472222225</v>
      </c>
      <c r="B3807">
        <v>136400</v>
      </c>
      <c r="C3807">
        <v>136435</v>
      </c>
      <c r="D3807">
        <v>136385</v>
      </c>
      <c r="E3807">
        <v>136400</v>
      </c>
    </row>
    <row r="3808" spans="1:5" x14ac:dyDescent="0.25">
      <c r="A3808" s="2">
        <v>45777.477777777778</v>
      </c>
      <c r="B3808">
        <v>136430</v>
      </c>
      <c r="C3808">
        <v>136455</v>
      </c>
      <c r="D3808">
        <v>136365</v>
      </c>
      <c r="E3808">
        <v>136400</v>
      </c>
    </row>
    <row r="3809" spans="1:5" x14ac:dyDescent="0.25">
      <c r="A3809" s="2">
        <v>45777.477083333331</v>
      </c>
      <c r="B3809">
        <v>136360</v>
      </c>
      <c r="C3809">
        <v>136450</v>
      </c>
      <c r="D3809">
        <v>136320</v>
      </c>
      <c r="E3809">
        <v>136430</v>
      </c>
    </row>
    <row r="3810" spans="1:5" x14ac:dyDescent="0.25">
      <c r="A3810" s="2">
        <v>45777.476388888892</v>
      </c>
      <c r="B3810">
        <v>136410</v>
      </c>
      <c r="C3810">
        <v>136430</v>
      </c>
      <c r="D3810">
        <v>136355</v>
      </c>
      <c r="E3810">
        <v>136360</v>
      </c>
    </row>
    <row r="3811" spans="1:5" x14ac:dyDescent="0.25">
      <c r="A3811" s="2">
        <v>45777.475694444445</v>
      </c>
      <c r="B3811">
        <v>136440</v>
      </c>
      <c r="C3811">
        <v>136490</v>
      </c>
      <c r="D3811">
        <v>136400</v>
      </c>
      <c r="E3811">
        <v>136415</v>
      </c>
    </row>
    <row r="3812" spans="1:5" x14ac:dyDescent="0.25">
      <c r="A3812" s="2">
        <v>45777.474999999999</v>
      </c>
      <c r="B3812">
        <v>136475</v>
      </c>
      <c r="C3812">
        <v>136520</v>
      </c>
      <c r="D3812">
        <v>136440</v>
      </c>
      <c r="E3812">
        <v>136440</v>
      </c>
    </row>
    <row r="3813" spans="1:5" x14ac:dyDescent="0.25">
      <c r="A3813" s="2">
        <v>45777.474305555559</v>
      </c>
      <c r="B3813">
        <v>136335</v>
      </c>
      <c r="C3813">
        <v>136475</v>
      </c>
      <c r="D3813">
        <v>136325</v>
      </c>
      <c r="E3813">
        <v>136475</v>
      </c>
    </row>
    <row r="3814" spans="1:5" x14ac:dyDescent="0.25">
      <c r="A3814" s="2">
        <v>45777.473611111112</v>
      </c>
      <c r="B3814">
        <v>136335</v>
      </c>
      <c r="C3814">
        <v>136400</v>
      </c>
      <c r="D3814">
        <v>136310</v>
      </c>
      <c r="E3814">
        <v>136335</v>
      </c>
    </row>
    <row r="3815" spans="1:5" x14ac:dyDescent="0.25">
      <c r="A3815" s="2">
        <v>45777.472916666666</v>
      </c>
      <c r="B3815">
        <v>136420</v>
      </c>
      <c r="C3815">
        <v>136455</v>
      </c>
      <c r="D3815">
        <v>136335</v>
      </c>
      <c r="E3815">
        <v>136335</v>
      </c>
    </row>
    <row r="3816" spans="1:5" x14ac:dyDescent="0.25">
      <c r="A3816" s="2">
        <v>45777.472222222219</v>
      </c>
      <c r="B3816">
        <v>136370</v>
      </c>
      <c r="C3816">
        <v>136425</v>
      </c>
      <c r="D3816">
        <v>136355</v>
      </c>
      <c r="E3816">
        <v>136420</v>
      </c>
    </row>
    <row r="3817" spans="1:5" x14ac:dyDescent="0.25">
      <c r="A3817" s="2">
        <v>45777.47152777778</v>
      </c>
      <c r="B3817">
        <v>136335</v>
      </c>
      <c r="C3817">
        <v>136415</v>
      </c>
      <c r="D3817">
        <v>136310</v>
      </c>
      <c r="E3817">
        <v>136370</v>
      </c>
    </row>
    <row r="3818" spans="1:5" x14ac:dyDescent="0.25">
      <c r="A3818" s="2">
        <v>45777.470833333333</v>
      </c>
      <c r="B3818">
        <v>136350</v>
      </c>
      <c r="C3818">
        <v>136355</v>
      </c>
      <c r="D3818">
        <v>136265</v>
      </c>
      <c r="E3818">
        <v>136335</v>
      </c>
    </row>
    <row r="3819" spans="1:5" x14ac:dyDescent="0.25">
      <c r="A3819" s="2">
        <v>45777.470138888886</v>
      </c>
      <c r="B3819">
        <v>136355</v>
      </c>
      <c r="C3819">
        <v>136440</v>
      </c>
      <c r="D3819">
        <v>136320</v>
      </c>
      <c r="E3819">
        <v>136355</v>
      </c>
    </row>
    <row r="3820" spans="1:5" x14ac:dyDescent="0.25">
      <c r="A3820" s="2">
        <v>45777.469444444447</v>
      </c>
      <c r="B3820">
        <v>136395</v>
      </c>
      <c r="C3820">
        <v>136455</v>
      </c>
      <c r="D3820">
        <v>136320</v>
      </c>
      <c r="E3820">
        <v>136355</v>
      </c>
    </row>
    <row r="3821" spans="1:5" x14ac:dyDescent="0.25">
      <c r="A3821" s="2">
        <v>45777.46875</v>
      </c>
      <c r="B3821">
        <v>136545</v>
      </c>
      <c r="C3821">
        <v>136555</v>
      </c>
      <c r="D3821">
        <v>136395</v>
      </c>
      <c r="E3821">
        <v>136395</v>
      </c>
    </row>
    <row r="3822" spans="1:5" x14ac:dyDescent="0.25">
      <c r="A3822" s="2">
        <v>45777.468055555553</v>
      </c>
      <c r="B3822">
        <v>136515</v>
      </c>
      <c r="C3822">
        <v>136590</v>
      </c>
      <c r="D3822">
        <v>136490</v>
      </c>
      <c r="E3822">
        <v>136545</v>
      </c>
    </row>
    <row r="3823" spans="1:5" x14ac:dyDescent="0.25">
      <c r="A3823" s="2">
        <v>45777.467361111114</v>
      </c>
      <c r="B3823">
        <v>136565</v>
      </c>
      <c r="C3823">
        <v>136565</v>
      </c>
      <c r="D3823">
        <v>136475</v>
      </c>
      <c r="E3823">
        <v>136510</v>
      </c>
    </row>
    <row r="3824" spans="1:5" x14ac:dyDescent="0.25">
      <c r="A3824" s="2">
        <v>45777.466666666667</v>
      </c>
      <c r="B3824">
        <v>136575</v>
      </c>
      <c r="C3824">
        <v>136610</v>
      </c>
      <c r="D3824">
        <v>136530</v>
      </c>
      <c r="E3824">
        <v>136565</v>
      </c>
    </row>
    <row r="3825" spans="1:5" x14ac:dyDescent="0.25">
      <c r="A3825" s="2">
        <v>45777.46597222222</v>
      </c>
      <c r="B3825">
        <v>136410</v>
      </c>
      <c r="C3825">
        <v>136600</v>
      </c>
      <c r="D3825">
        <v>136385</v>
      </c>
      <c r="E3825">
        <v>136580</v>
      </c>
    </row>
    <row r="3826" spans="1:5" x14ac:dyDescent="0.25">
      <c r="A3826" s="2">
        <v>45777.465277777781</v>
      </c>
      <c r="B3826">
        <v>136495</v>
      </c>
      <c r="C3826">
        <v>136500</v>
      </c>
      <c r="D3826">
        <v>136295</v>
      </c>
      <c r="E3826">
        <v>136410</v>
      </c>
    </row>
    <row r="3827" spans="1:5" x14ac:dyDescent="0.25">
      <c r="A3827" s="2">
        <v>45777.464583333334</v>
      </c>
      <c r="B3827">
        <v>136535</v>
      </c>
      <c r="C3827">
        <v>136555</v>
      </c>
      <c r="D3827">
        <v>136490</v>
      </c>
      <c r="E3827">
        <v>136500</v>
      </c>
    </row>
    <row r="3828" spans="1:5" x14ac:dyDescent="0.25">
      <c r="A3828" s="2">
        <v>45777.463888888888</v>
      </c>
      <c r="B3828">
        <v>136500</v>
      </c>
      <c r="C3828">
        <v>136550</v>
      </c>
      <c r="D3828">
        <v>136430</v>
      </c>
      <c r="E3828">
        <v>136535</v>
      </c>
    </row>
    <row r="3829" spans="1:5" x14ac:dyDescent="0.25">
      <c r="A3829" s="2">
        <v>45777.463194444441</v>
      </c>
      <c r="B3829">
        <v>136615</v>
      </c>
      <c r="C3829">
        <v>136620</v>
      </c>
      <c r="D3829">
        <v>136460</v>
      </c>
      <c r="E3829">
        <v>136495</v>
      </c>
    </row>
    <row r="3830" spans="1:5" x14ac:dyDescent="0.25">
      <c r="A3830" s="2">
        <v>45777.462500000001</v>
      </c>
      <c r="B3830">
        <v>136615</v>
      </c>
      <c r="C3830">
        <v>136640</v>
      </c>
      <c r="D3830">
        <v>136575</v>
      </c>
      <c r="E3830">
        <v>136620</v>
      </c>
    </row>
    <row r="3831" spans="1:5" x14ac:dyDescent="0.25">
      <c r="A3831" s="2">
        <v>45777.461805555555</v>
      </c>
      <c r="B3831">
        <v>136650</v>
      </c>
      <c r="C3831">
        <v>136690</v>
      </c>
      <c r="D3831">
        <v>136505</v>
      </c>
      <c r="E3831">
        <v>136615</v>
      </c>
    </row>
    <row r="3832" spans="1:5" x14ac:dyDescent="0.25">
      <c r="A3832" s="2">
        <v>45777.461111111108</v>
      </c>
      <c r="B3832">
        <v>136715</v>
      </c>
      <c r="C3832">
        <v>136730</v>
      </c>
      <c r="D3832">
        <v>136585</v>
      </c>
      <c r="E3832">
        <v>136645</v>
      </c>
    </row>
    <row r="3833" spans="1:5" x14ac:dyDescent="0.25">
      <c r="A3833" s="2">
        <v>45777.460416666669</v>
      </c>
      <c r="B3833">
        <v>136660</v>
      </c>
      <c r="C3833">
        <v>136790</v>
      </c>
      <c r="D3833">
        <v>136640</v>
      </c>
      <c r="E3833">
        <v>136715</v>
      </c>
    </row>
    <row r="3834" spans="1:5" x14ac:dyDescent="0.25">
      <c r="A3834" s="2">
        <v>45777.459722222222</v>
      </c>
      <c r="B3834">
        <v>136710</v>
      </c>
      <c r="C3834">
        <v>136735</v>
      </c>
      <c r="D3834">
        <v>136640</v>
      </c>
      <c r="E3834">
        <v>136660</v>
      </c>
    </row>
    <row r="3835" spans="1:5" x14ac:dyDescent="0.25">
      <c r="A3835" s="2">
        <v>45777.459027777775</v>
      </c>
      <c r="B3835">
        <v>136710</v>
      </c>
      <c r="C3835">
        <v>136735</v>
      </c>
      <c r="D3835">
        <v>136620</v>
      </c>
      <c r="E3835">
        <v>136710</v>
      </c>
    </row>
    <row r="3836" spans="1:5" x14ac:dyDescent="0.25">
      <c r="A3836" s="2">
        <v>45777.458333333336</v>
      </c>
      <c r="B3836">
        <v>136605</v>
      </c>
      <c r="C3836">
        <v>136750</v>
      </c>
      <c r="D3836">
        <v>136565</v>
      </c>
      <c r="E3836">
        <v>136710</v>
      </c>
    </row>
    <row r="3837" spans="1:5" x14ac:dyDescent="0.25">
      <c r="A3837" s="2">
        <v>45777.457638888889</v>
      </c>
      <c r="B3837">
        <v>136495</v>
      </c>
      <c r="C3837">
        <v>136645</v>
      </c>
      <c r="D3837">
        <v>136475</v>
      </c>
      <c r="E3837">
        <v>136605</v>
      </c>
    </row>
    <row r="3838" spans="1:5" x14ac:dyDescent="0.25">
      <c r="A3838" s="2">
        <v>45777.456944444442</v>
      </c>
      <c r="B3838">
        <v>136510</v>
      </c>
      <c r="C3838">
        <v>136520</v>
      </c>
      <c r="D3838">
        <v>136455</v>
      </c>
      <c r="E3838">
        <v>136495</v>
      </c>
    </row>
    <row r="3839" spans="1:5" x14ac:dyDescent="0.25">
      <c r="A3839" s="2">
        <v>45777.456250000003</v>
      </c>
      <c r="B3839">
        <v>136570</v>
      </c>
      <c r="C3839">
        <v>136590</v>
      </c>
      <c r="D3839">
        <v>136465</v>
      </c>
      <c r="E3839">
        <v>136505</v>
      </c>
    </row>
    <row r="3840" spans="1:5" x14ac:dyDescent="0.25">
      <c r="A3840" s="2">
        <v>45777.455555555556</v>
      </c>
      <c r="B3840">
        <v>136630</v>
      </c>
      <c r="C3840">
        <v>136635</v>
      </c>
      <c r="D3840">
        <v>136550</v>
      </c>
      <c r="E3840">
        <v>136575</v>
      </c>
    </row>
    <row r="3841" spans="1:5" x14ac:dyDescent="0.25">
      <c r="A3841" s="2">
        <v>45777.454861111109</v>
      </c>
      <c r="B3841">
        <v>136615</v>
      </c>
      <c r="C3841">
        <v>136675</v>
      </c>
      <c r="D3841">
        <v>136565</v>
      </c>
      <c r="E3841">
        <v>136630</v>
      </c>
    </row>
    <row r="3842" spans="1:5" x14ac:dyDescent="0.25">
      <c r="A3842" s="2">
        <v>45777.45416666667</v>
      </c>
      <c r="B3842">
        <v>136660</v>
      </c>
      <c r="C3842">
        <v>136685</v>
      </c>
      <c r="D3842">
        <v>136520</v>
      </c>
      <c r="E3842">
        <v>136610</v>
      </c>
    </row>
    <row r="3843" spans="1:5" x14ac:dyDescent="0.25">
      <c r="A3843" s="2">
        <v>45777.453472222223</v>
      </c>
      <c r="B3843">
        <v>136870</v>
      </c>
      <c r="C3843">
        <v>136875</v>
      </c>
      <c r="D3843">
        <v>136655</v>
      </c>
      <c r="E3843">
        <v>136660</v>
      </c>
    </row>
    <row r="3844" spans="1:5" x14ac:dyDescent="0.25">
      <c r="A3844" s="2">
        <v>45777.452777777777</v>
      </c>
      <c r="B3844">
        <v>136985</v>
      </c>
      <c r="C3844">
        <v>137010</v>
      </c>
      <c r="D3844">
        <v>136865</v>
      </c>
      <c r="E3844">
        <v>136875</v>
      </c>
    </row>
    <row r="3845" spans="1:5" x14ac:dyDescent="0.25">
      <c r="A3845" s="2">
        <v>45777.45208333333</v>
      </c>
      <c r="B3845">
        <v>137150</v>
      </c>
      <c r="C3845">
        <v>137150</v>
      </c>
      <c r="D3845">
        <v>136975</v>
      </c>
      <c r="E3845">
        <v>136980</v>
      </c>
    </row>
    <row r="3846" spans="1:5" x14ac:dyDescent="0.25">
      <c r="A3846" s="2">
        <v>45777.451388888891</v>
      </c>
      <c r="B3846">
        <v>137105</v>
      </c>
      <c r="C3846">
        <v>137175</v>
      </c>
      <c r="D3846">
        <v>137065</v>
      </c>
      <c r="E3846">
        <v>137150</v>
      </c>
    </row>
    <row r="3847" spans="1:5" x14ac:dyDescent="0.25">
      <c r="A3847" s="2">
        <v>45777.450694444444</v>
      </c>
      <c r="B3847">
        <v>137105</v>
      </c>
      <c r="C3847">
        <v>137155</v>
      </c>
      <c r="D3847">
        <v>137050</v>
      </c>
      <c r="E3847">
        <v>137110</v>
      </c>
    </row>
    <row r="3848" spans="1:5" x14ac:dyDescent="0.25">
      <c r="A3848" s="2">
        <v>45777.45</v>
      </c>
      <c r="B3848">
        <v>137085</v>
      </c>
      <c r="C3848">
        <v>137180</v>
      </c>
      <c r="D3848">
        <v>137040</v>
      </c>
      <c r="E3848">
        <v>137100</v>
      </c>
    </row>
    <row r="3849" spans="1:5" x14ac:dyDescent="0.25">
      <c r="A3849" s="2">
        <v>45777.449305555558</v>
      </c>
      <c r="B3849">
        <v>137010</v>
      </c>
      <c r="C3849">
        <v>137095</v>
      </c>
      <c r="D3849">
        <v>137005</v>
      </c>
      <c r="E3849">
        <v>137090</v>
      </c>
    </row>
    <row r="3850" spans="1:5" x14ac:dyDescent="0.25">
      <c r="A3850" s="2">
        <v>45777.448611111111</v>
      </c>
      <c r="B3850">
        <v>137075</v>
      </c>
      <c r="C3850">
        <v>137095</v>
      </c>
      <c r="D3850">
        <v>136975</v>
      </c>
      <c r="E3850">
        <v>137010</v>
      </c>
    </row>
    <row r="3851" spans="1:5" x14ac:dyDescent="0.25">
      <c r="A3851" s="2">
        <v>45777.447916666664</v>
      </c>
      <c r="B3851">
        <v>136920</v>
      </c>
      <c r="C3851">
        <v>137100</v>
      </c>
      <c r="D3851">
        <v>136915</v>
      </c>
      <c r="E3851">
        <v>137080</v>
      </c>
    </row>
    <row r="3852" spans="1:5" x14ac:dyDescent="0.25">
      <c r="A3852" s="2">
        <v>45777.447222222225</v>
      </c>
      <c r="B3852">
        <v>136980</v>
      </c>
      <c r="C3852">
        <v>137000</v>
      </c>
      <c r="D3852">
        <v>136875</v>
      </c>
      <c r="E3852">
        <v>136925</v>
      </c>
    </row>
    <row r="3853" spans="1:5" x14ac:dyDescent="0.25">
      <c r="A3853" s="2">
        <v>45777.446527777778</v>
      </c>
      <c r="B3853">
        <v>136935</v>
      </c>
      <c r="C3853">
        <v>137015</v>
      </c>
      <c r="D3853">
        <v>136925</v>
      </c>
      <c r="E3853">
        <v>136980</v>
      </c>
    </row>
    <row r="3854" spans="1:5" x14ac:dyDescent="0.25">
      <c r="A3854" s="2">
        <v>45777.445833333331</v>
      </c>
      <c r="B3854">
        <v>137020</v>
      </c>
      <c r="C3854">
        <v>137075</v>
      </c>
      <c r="D3854">
        <v>136915</v>
      </c>
      <c r="E3854">
        <v>136935</v>
      </c>
    </row>
    <row r="3855" spans="1:5" x14ac:dyDescent="0.25">
      <c r="A3855" s="2">
        <v>45777.445138888892</v>
      </c>
      <c r="B3855">
        <v>137060</v>
      </c>
      <c r="C3855">
        <v>137090</v>
      </c>
      <c r="D3855">
        <v>136950</v>
      </c>
      <c r="E3855">
        <v>137025</v>
      </c>
    </row>
    <row r="3856" spans="1:5" x14ac:dyDescent="0.25">
      <c r="A3856" s="2">
        <v>45777.444444444445</v>
      </c>
      <c r="B3856">
        <v>137095</v>
      </c>
      <c r="C3856">
        <v>137150</v>
      </c>
      <c r="D3856">
        <v>137040</v>
      </c>
      <c r="E3856">
        <v>137055</v>
      </c>
    </row>
    <row r="3857" spans="1:5" x14ac:dyDescent="0.25">
      <c r="A3857" s="2">
        <v>45777.443749999999</v>
      </c>
      <c r="B3857">
        <v>137275</v>
      </c>
      <c r="C3857">
        <v>137285</v>
      </c>
      <c r="D3857">
        <v>137080</v>
      </c>
      <c r="E3857">
        <v>137090</v>
      </c>
    </row>
    <row r="3858" spans="1:5" x14ac:dyDescent="0.25">
      <c r="A3858" s="2">
        <v>45777.443055555559</v>
      </c>
      <c r="B3858">
        <v>137335</v>
      </c>
      <c r="C3858">
        <v>137350</v>
      </c>
      <c r="D3858">
        <v>137240</v>
      </c>
      <c r="E3858">
        <v>137275</v>
      </c>
    </row>
    <row r="3859" spans="1:5" x14ac:dyDescent="0.25">
      <c r="A3859" s="2">
        <v>45777.442361111112</v>
      </c>
      <c r="B3859">
        <v>137280</v>
      </c>
      <c r="C3859">
        <v>137350</v>
      </c>
      <c r="D3859">
        <v>137230</v>
      </c>
      <c r="E3859">
        <v>137330</v>
      </c>
    </row>
    <row r="3860" spans="1:5" x14ac:dyDescent="0.25">
      <c r="A3860" s="2">
        <v>45777.441666666666</v>
      </c>
      <c r="B3860">
        <v>137190</v>
      </c>
      <c r="C3860">
        <v>137335</v>
      </c>
      <c r="D3860">
        <v>137175</v>
      </c>
      <c r="E3860">
        <v>137285</v>
      </c>
    </row>
    <row r="3861" spans="1:5" x14ac:dyDescent="0.25">
      <c r="A3861" s="2">
        <v>45777.440972222219</v>
      </c>
      <c r="B3861">
        <v>137185</v>
      </c>
      <c r="C3861">
        <v>137215</v>
      </c>
      <c r="D3861">
        <v>137155</v>
      </c>
      <c r="E3861">
        <v>137195</v>
      </c>
    </row>
    <row r="3862" spans="1:5" x14ac:dyDescent="0.25">
      <c r="A3862" s="2">
        <v>45777.44027777778</v>
      </c>
      <c r="B3862">
        <v>137115</v>
      </c>
      <c r="C3862">
        <v>137215</v>
      </c>
      <c r="D3862">
        <v>137055</v>
      </c>
      <c r="E3862">
        <v>137180</v>
      </c>
    </row>
    <row r="3863" spans="1:5" x14ac:dyDescent="0.25">
      <c r="A3863" s="2">
        <v>45777.439583333333</v>
      </c>
      <c r="B3863">
        <v>137115</v>
      </c>
      <c r="C3863">
        <v>137120</v>
      </c>
      <c r="D3863">
        <v>137015</v>
      </c>
      <c r="E3863">
        <v>137115</v>
      </c>
    </row>
    <row r="3864" spans="1:5" x14ac:dyDescent="0.25">
      <c r="A3864" s="2">
        <v>45777.438888888886</v>
      </c>
      <c r="B3864">
        <v>137245</v>
      </c>
      <c r="C3864">
        <v>137260</v>
      </c>
      <c r="D3864">
        <v>137060</v>
      </c>
      <c r="E3864">
        <v>137115</v>
      </c>
    </row>
    <row r="3865" spans="1:5" x14ac:dyDescent="0.25">
      <c r="A3865" s="2">
        <v>45777.438194444447</v>
      </c>
      <c r="B3865">
        <v>137170</v>
      </c>
      <c r="C3865">
        <v>137265</v>
      </c>
      <c r="D3865">
        <v>137130</v>
      </c>
      <c r="E3865">
        <v>137250</v>
      </c>
    </row>
    <row r="3866" spans="1:5" x14ac:dyDescent="0.25">
      <c r="A3866" s="2">
        <v>45777.4375</v>
      </c>
      <c r="B3866">
        <v>137065</v>
      </c>
      <c r="C3866">
        <v>137250</v>
      </c>
      <c r="D3866">
        <v>137005</v>
      </c>
      <c r="E3866">
        <v>137170</v>
      </c>
    </row>
    <row r="3867" spans="1:5" x14ac:dyDescent="0.25">
      <c r="A3867" s="2">
        <v>45777.436805555553</v>
      </c>
      <c r="B3867">
        <v>136890</v>
      </c>
      <c r="C3867">
        <v>137090</v>
      </c>
      <c r="D3867">
        <v>136890</v>
      </c>
      <c r="E3867">
        <v>137070</v>
      </c>
    </row>
    <row r="3868" spans="1:5" x14ac:dyDescent="0.25">
      <c r="A3868" s="2">
        <v>45777.436111111114</v>
      </c>
      <c r="B3868">
        <v>136865</v>
      </c>
      <c r="C3868">
        <v>136930</v>
      </c>
      <c r="D3868">
        <v>136825</v>
      </c>
      <c r="E3868">
        <v>136895</v>
      </c>
    </row>
    <row r="3869" spans="1:5" x14ac:dyDescent="0.25">
      <c r="A3869" s="2">
        <v>45777.435416666667</v>
      </c>
      <c r="B3869">
        <v>136895</v>
      </c>
      <c r="C3869">
        <v>136920</v>
      </c>
      <c r="D3869">
        <v>136835</v>
      </c>
      <c r="E3869">
        <v>136865</v>
      </c>
    </row>
    <row r="3870" spans="1:5" x14ac:dyDescent="0.25">
      <c r="A3870" s="2">
        <v>45777.43472222222</v>
      </c>
      <c r="B3870">
        <v>136920</v>
      </c>
      <c r="C3870">
        <v>136960</v>
      </c>
      <c r="D3870">
        <v>136880</v>
      </c>
      <c r="E3870">
        <v>136895</v>
      </c>
    </row>
    <row r="3871" spans="1:5" x14ac:dyDescent="0.25">
      <c r="A3871" s="2">
        <v>45777.434027777781</v>
      </c>
      <c r="B3871">
        <v>136885</v>
      </c>
      <c r="C3871">
        <v>136940</v>
      </c>
      <c r="D3871">
        <v>136860</v>
      </c>
      <c r="E3871">
        <v>136925</v>
      </c>
    </row>
    <row r="3872" spans="1:5" x14ac:dyDescent="0.25">
      <c r="A3872" s="2">
        <v>45777.433333333334</v>
      </c>
      <c r="B3872">
        <v>136815</v>
      </c>
      <c r="C3872">
        <v>136900</v>
      </c>
      <c r="D3872">
        <v>136770</v>
      </c>
      <c r="E3872">
        <v>136885</v>
      </c>
    </row>
    <row r="3873" spans="1:5" x14ac:dyDescent="0.25">
      <c r="A3873" s="2">
        <v>45777.432638888888</v>
      </c>
      <c r="B3873">
        <v>136845</v>
      </c>
      <c r="C3873">
        <v>136865</v>
      </c>
      <c r="D3873">
        <v>136790</v>
      </c>
      <c r="E3873">
        <v>136810</v>
      </c>
    </row>
    <row r="3874" spans="1:5" x14ac:dyDescent="0.25">
      <c r="A3874" s="2">
        <v>45777.431944444441</v>
      </c>
      <c r="B3874">
        <v>136825</v>
      </c>
      <c r="C3874">
        <v>136900</v>
      </c>
      <c r="D3874">
        <v>136815</v>
      </c>
      <c r="E3874">
        <v>136845</v>
      </c>
    </row>
    <row r="3875" spans="1:5" x14ac:dyDescent="0.25">
      <c r="A3875" s="2">
        <v>45777.431250000001</v>
      </c>
      <c r="B3875">
        <v>136850</v>
      </c>
      <c r="C3875">
        <v>136915</v>
      </c>
      <c r="D3875">
        <v>136805</v>
      </c>
      <c r="E3875">
        <v>136825</v>
      </c>
    </row>
    <row r="3876" spans="1:5" x14ac:dyDescent="0.25">
      <c r="A3876" s="2">
        <v>45777.430555555555</v>
      </c>
      <c r="B3876">
        <v>136825</v>
      </c>
      <c r="C3876">
        <v>136900</v>
      </c>
      <c r="D3876">
        <v>136810</v>
      </c>
      <c r="E3876">
        <v>136850</v>
      </c>
    </row>
    <row r="3877" spans="1:5" x14ac:dyDescent="0.25">
      <c r="A3877" s="2">
        <v>45777.429861111108</v>
      </c>
      <c r="B3877">
        <v>136745</v>
      </c>
      <c r="C3877">
        <v>136860</v>
      </c>
      <c r="D3877">
        <v>136725</v>
      </c>
      <c r="E3877">
        <v>136820</v>
      </c>
    </row>
    <row r="3878" spans="1:5" x14ac:dyDescent="0.25">
      <c r="A3878" s="2">
        <v>45777.429166666669</v>
      </c>
      <c r="B3878">
        <v>136750</v>
      </c>
      <c r="C3878">
        <v>136765</v>
      </c>
      <c r="D3878">
        <v>136690</v>
      </c>
      <c r="E3878">
        <v>136750</v>
      </c>
    </row>
    <row r="3879" spans="1:5" x14ac:dyDescent="0.25">
      <c r="A3879" s="2">
        <v>45777.428472222222</v>
      </c>
      <c r="B3879">
        <v>136785</v>
      </c>
      <c r="C3879">
        <v>136865</v>
      </c>
      <c r="D3879">
        <v>136730</v>
      </c>
      <c r="E3879">
        <v>136745</v>
      </c>
    </row>
    <row r="3880" spans="1:5" x14ac:dyDescent="0.25">
      <c r="A3880" s="2">
        <v>45777.427777777775</v>
      </c>
      <c r="B3880">
        <v>136665</v>
      </c>
      <c r="C3880">
        <v>136795</v>
      </c>
      <c r="D3880">
        <v>136655</v>
      </c>
      <c r="E3880">
        <v>136790</v>
      </c>
    </row>
    <row r="3881" spans="1:5" x14ac:dyDescent="0.25">
      <c r="A3881" s="2">
        <v>45777.427083333336</v>
      </c>
      <c r="B3881">
        <v>136560</v>
      </c>
      <c r="C3881">
        <v>136695</v>
      </c>
      <c r="D3881">
        <v>136545</v>
      </c>
      <c r="E3881">
        <v>136660</v>
      </c>
    </row>
    <row r="3882" spans="1:5" x14ac:dyDescent="0.25">
      <c r="A3882" s="2">
        <v>45777.426388888889</v>
      </c>
      <c r="B3882">
        <v>136460</v>
      </c>
      <c r="C3882">
        <v>136570</v>
      </c>
      <c r="D3882">
        <v>136440</v>
      </c>
      <c r="E3882">
        <v>136560</v>
      </c>
    </row>
    <row r="3883" spans="1:5" x14ac:dyDescent="0.25">
      <c r="A3883" s="2">
        <v>45777.425694444442</v>
      </c>
      <c r="B3883">
        <v>136415</v>
      </c>
      <c r="C3883">
        <v>136495</v>
      </c>
      <c r="D3883">
        <v>136400</v>
      </c>
      <c r="E3883">
        <v>136455</v>
      </c>
    </row>
    <row r="3884" spans="1:5" x14ac:dyDescent="0.25">
      <c r="A3884" s="2">
        <v>45777.425000000003</v>
      </c>
      <c r="B3884">
        <v>136375</v>
      </c>
      <c r="C3884">
        <v>136435</v>
      </c>
      <c r="D3884">
        <v>136330</v>
      </c>
      <c r="E3884">
        <v>136415</v>
      </c>
    </row>
    <row r="3885" spans="1:5" x14ac:dyDescent="0.25">
      <c r="A3885" s="2">
        <v>45777.424305555556</v>
      </c>
      <c r="B3885">
        <v>136565</v>
      </c>
      <c r="C3885">
        <v>136565</v>
      </c>
      <c r="D3885">
        <v>136370</v>
      </c>
      <c r="E3885">
        <v>136375</v>
      </c>
    </row>
    <row r="3886" spans="1:5" x14ac:dyDescent="0.25">
      <c r="A3886" s="2">
        <v>45777.423611111109</v>
      </c>
      <c r="B3886">
        <v>136540</v>
      </c>
      <c r="C3886">
        <v>136565</v>
      </c>
      <c r="D3886">
        <v>136500</v>
      </c>
      <c r="E3886">
        <v>136565</v>
      </c>
    </row>
    <row r="3887" spans="1:5" x14ac:dyDescent="0.25">
      <c r="A3887" s="2">
        <v>45777.42291666667</v>
      </c>
      <c r="B3887">
        <v>136520</v>
      </c>
      <c r="C3887">
        <v>136545</v>
      </c>
      <c r="D3887">
        <v>136450</v>
      </c>
      <c r="E3887">
        <v>136535</v>
      </c>
    </row>
    <row r="3888" spans="1:5" x14ac:dyDescent="0.25">
      <c r="A3888" s="2">
        <v>45777.422222222223</v>
      </c>
      <c r="B3888">
        <v>136610</v>
      </c>
      <c r="C3888">
        <v>136645</v>
      </c>
      <c r="D3888">
        <v>136515</v>
      </c>
      <c r="E3888">
        <v>136520</v>
      </c>
    </row>
    <row r="3889" spans="1:5" x14ac:dyDescent="0.25">
      <c r="A3889" s="2">
        <v>45777.421527777777</v>
      </c>
      <c r="B3889">
        <v>136620</v>
      </c>
      <c r="C3889">
        <v>136625</v>
      </c>
      <c r="D3889">
        <v>136575</v>
      </c>
      <c r="E3889">
        <v>136610</v>
      </c>
    </row>
    <row r="3890" spans="1:5" x14ac:dyDescent="0.25">
      <c r="A3890" s="2">
        <v>45777.42083333333</v>
      </c>
      <c r="B3890">
        <v>136725</v>
      </c>
      <c r="C3890">
        <v>136730</v>
      </c>
      <c r="D3890">
        <v>136615</v>
      </c>
      <c r="E3890">
        <v>136625</v>
      </c>
    </row>
    <row r="3891" spans="1:5" x14ac:dyDescent="0.25">
      <c r="A3891" s="2">
        <v>45777.420138888891</v>
      </c>
      <c r="B3891">
        <v>136675</v>
      </c>
      <c r="C3891">
        <v>136735</v>
      </c>
      <c r="D3891">
        <v>136670</v>
      </c>
      <c r="E3891">
        <v>136720</v>
      </c>
    </row>
    <row r="3892" spans="1:5" x14ac:dyDescent="0.25">
      <c r="A3892" s="2">
        <v>45777.419444444444</v>
      </c>
      <c r="B3892">
        <v>136720</v>
      </c>
      <c r="C3892">
        <v>136770</v>
      </c>
      <c r="D3892">
        <v>136660</v>
      </c>
      <c r="E3892">
        <v>136675</v>
      </c>
    </row>
    <row r="3893" spans="1:5" x14ac:dyDescent="0.25">
      <c r="A3893" s="2">
        <v>45777.418749999997</v>
      </c>
      <c r="B3893">
        <v>136760</v>
      </c>
      <c r="C3893">
        <v>136775</v>
      </c>
      <c r="D3893">
        <v>136685</v>
      </c>
      <c r="E3893">
        <v>136720</v>
      </c>
    </row>
    <row r="3894" spans="1:5" x14ac:dyDescent="0.25">
      <c r="A3894" s="2">
        <v>45777.418055555558</v>
      </c>
      <c r="B3894">
        <v>136805</v>
      </c>
      <c r="C3894">
        <v>136865</v>
      </c>
      <c r="D3894">
        <v>136735</v>
      </c>
      <c r="E3894">
        <v>136760</v>
      </c>
    </row>
    <row r="3895" spans="1:5" x14ac:dyDescent="0.25">
      <c r="A3895" s="2">
        <v>45777.417361111111</v>
      </c>
      <c r="B3895">
        <v>136795</v>
      </c>
      <c r="C3895">
        <v>136850</v>
      </c>
      <c r="D3895">
        <v>136775</v>
      </c>
      <c r="E3895">
        <v>136810</v>
      </c>
    </row>
    <row r="3896" spans="1:5" x14ac:dyDescent="0.25">
      <c r="A3896" s="2">
        <v>45777.416666666664</v>
      </c>
      <c r="B3896">
        <v>136775</v>
      </c>
      <c r="C3896">
        <v>136810</v>
      </c>
      <c r="D3896">
        <v>136715</v>
      </c>
      <c r="E3896">
        <v>136790</v>
      </c>
    </row>
    <row r="3897" spans="1:5" x14ac:dyDescent="0.25">
      <c r="A3897" s="2">
        <v>45777.415972222225</v>
      </c>
      <c r="B3897">
        <v>136815</v>
      </c>
      <c r="C3897">
        <v>136820</v>
      </c>
      <c r="D3897">
        <v>136725</v>
      </c>
      <c r="E3897">
        <v>136775</v>
      </c>
    </row>
    <row r="3898" spans="1:5" x14ac:dyDescent="0.25">
      <c r="A3898" s="2">
        <v>45777.415277777778</v>
      </c>
      <c r="B3898">
        <v>136850</v>
      </c>
      <c r="C3898">
        <v>136870</v>
      </c>
      <c r="D3898">
        <v>136735</v>
      </c>
      <c r="E3898">
        <v>136815</v>
      </c>
    </row>
    <row r="3899" spans="1:5" x14ac:dyDescent="0.25">
      <c r="A3899" s="2">
        <v>45777.414583333331</v>
      </c>
      <c r="B3899">
        <v>136850</v>
      </c>
      <c r="C3899">
        <v>136875</v>
      </c>
      <c r="D3899">
        <v>136820</v>
      </c>
      <c r="E3899">
        <v>136855</v>
      </c>
    </row>
    <row r="3900" spans="1:5" x14ac:dyDescent="0.25">
      <c r="A3900" s="2">
        <v>45777.413888888892</v>
      </c>
      <c r="B3900">
        <v>136825</v>
      </c>
      <c r="C3900">
        <v>136880</v>
      </c>
      <c r="D3900">
        <v>136805</v>
      </c>
      <c r="E3900">
        <v>136845</v>
      </c>
    </row>
    <row r="3901" spans="1:5" x14ac:dyDescent="0.25">
      <c r="A3901" s="2">
        <v>45777.413194444445</v>
      </c>
      <c r="B3901">
        <v>136795</v>
      </c>
      <c r="C3901">
        <v>136840</v>
      </c>
      <c r="D3901">
        <v>136755</v>
      </c>
      <c r="E3901">
        <v>136825</v>
      </c>
    </row>
    <row r="3902" spans="1:5" x14ac:dyDescent="0.25">
      <c r="A3902" s="2">
        <v>45777.412499999999</v>
      </c>
      <c r="B3902">
        <v>136790</v>
      </c>
      <c r="C3902">
        <v>136820</v>
      </c>
      <c r="D3902">
        <v>136770</v>
      </c>
      <c r="E3902">
        <v>136790</v>
      </c>
    </row>
    <row r="3903" spans="1:5" x14ac:dyDescent="0.25">
      <c r="A3903" s="2">
        <v>45777.411805555559</v>
      </c>
      <c r="B3903">
        <v>136980</v>
      </c>
      <c r="C3903">
        <v>136985</v>
      </c>
      <c r="D3903">
        <v>136755</v>
      </c>
      <c r="E3903">
        <v>136785</v>
      </c>
    </row>
    <row r="3904" spans="1:5" x14ac:dyDescent="0.25">
      <c r="A3904" s="2">
        <v>45777.411111111112</v>
      </c>
      <c r="B3904">
        <v>137060</v>
      </c>
      <c r="C3904">
        <v>137065</v>
      </c>
      <c r="D3904">
        <v>136960</v>
      </c>
      <c r="E3904">
        <v>136975</v>
      </c>
    </row>
    <row r="3905" spans="1:5" x14ac:dyDescent="0.25">
      <c r="A3905" s="2">
        <v>45777.410416666666</v>
      </c>
      <c r="B3905">
        <v>137090</v>
      </c>
      <c r="C3905">
        <v>137115</v>
      </c>
      <c r="D3905">
        <v>137055</v>
      </c>
      <c r="E3905">
        <v>137060</v>
      </c>
    </row>
    <row r="3906" spans="1:5" x14ac:dyDescent="0.25">
      <c r="A3906" s="2">
        <v>45777.409722222219</v>
      </c>
      <c r="B3906">
        <v>137135</v>
      </c>
      <c r="C3906">
        <v>137175</v>
      </c>
      <c r="D3906">
        <v>137070</v>
      </c>
      <c r="E3906">
        <v>137090</v>
      </c>
    </row>
    <row r="3907" spans="1:5" x14ac:dyDescent="0.25">
      <c r="A3907" s="2">
        <v>45777.40902777778</v>
      </c>
      <c r="B3907">
        <v>137195</v>
      </c>
      <c r="C3907">
        <v>137195</v>
      </c>
      <c r="D3907">
        <v>137120</v>
      </c>
      <c r="E3907">
        <v>137130</v>
      </c>
    </row>
    <row r="3908" spans="1:5" x14ac:dyDescent="0.25">
      <c r="A3908" s="2">
        <v>45777.408333333333</v>
      </c>
      <c r="B3908">
        <v>137190</v>
      </c>
      <c r="C3908">
        <v>137200</v>
      </c>
      <c r="D3908">
        <v>137145</v>
      </c>
      <c r="E3908">
        <v>137190</v>
      </c>
    </row>
    <row r="3909" spans="1:5" x14ac:dyDescent="0.25">
      <c r="A3909" s="2">
        <v>45777.407638888886</v>
      </c>
      <c r="B3909">
        <v>137180</v>
      </c>
      <c r="C3909">
        <v>137235</v>
      </c>
      <c r="D3909">
        <v>137105</v>
      </c>
      <c r="E3909">
        <v>137185</v>
      </c>
    </row>
    <row r="3910" spans="1:5" x14ac:dyDescent="0.25">
      <c r="A3910" s="2">
        <v>45777.406944444447</v>
      </c>
      <c r="B3910">
        <v>137095</v>
      </c>
      <c r="C3910">
        <v>137190</v>
      </c>
      <c r="D3910">
        <v>137090</v>
      </c>
      <c r="E3910">
        <v>137175</v>
      </c>
    </row>
    <row r="3911" spans="1:5" x14ac:dyDescent="0.25">
      <c r="A3911" s="2">
        <v>45777.40625</v>
      </c>
      <c r="B3911">
        <v>137170</v>
      </c>
      <c r="C3911">
        <v>137195</v>
      </c>
      <c r="D3911">
        <v>137085</v>
      </c>
      <c r="E3911">
        <v>137090</v>
      </c>
    </row>
    <row r="3912" spans="1:5" x14ac:dyDescent="0.25">
      <c r="A3912" s="2">
        <v>45777.405555555553</v>
      </c>
      <c r="B3912">
        <v>137240</v>
      </c>
      <c r="C3912">
        <v>137275</v>
      </c>
      <c r="D3912">
        <v>137160</v>
      </c>
      <c r="E3912">
        <v>137175</v>
      </c>
    </row>
    <row r="3913" spans="1:5" x14ac:dyDescent="0.25">
      <c r="A3913" s="2">
        <v>45777.404861111114</v>
      </c>
      <c r="B3913">
        <v>137285</v>
      </c>
      <c r="C3913">
        <v>137295</v>
      </c>
      <c r="D3913">
        <v>137220</v>
      </c>
      <c r="E3913">
        <v>137235</v>
      </c>
    </row>
    <row r="3914" spans="1:5" x14ac:dyDescent="0.25">
      <c r="A3914" s="2">
        <v>45777.404166666667</v>
      </c>
      <c r="B3914">
        <v>137455</v>
      </c>
      <c r="C3914">
        <v>137455</v>
      </c>
      <c r="D3914">
        <v>137275</v>
      </c>
      <c r="E3914">
        <v>137285</v>
      </c>
    </row>
    <row r="3915" spans="1:5" x14ac:dyDescent="0.25">
      <c r="A3915" s="2">
        <v>45777.40347222222</v>
      </c>
      <c r="B3915">
        <v>137540</v>
      </c>
      <c r="C3915">
        <v>137555</v>
      </c>
      <c r="D3915">
        <v>137440</v>
      </c>
      <c r="E3915">
        <v>137450</v>
      </c>
    </row>
    <row r="3916" spans="1:5" x14ac:dyDescent="0.25">
      <c r="A3916" s="2">
        <v>45777.402777777781</v>
      </c>
      <c r="B3916">
        <v>137455</v>
      </c>
      <c r="C3916">
        <v>137555</v>
      </c>
      <c r="D3916">
        <v>137440</v>
      </c>
      <c r="E3916">
        <v>137540</v>
      </c>
    </row>
    <row r="3917" spans="1:5" x14ac:dyDescent="0.25">
      <c r="A3917" s="2">
        <v>45777.402083333334</v>
      </c>
      <c r="B3917">
        <v>137445</v>
      </c>
      <c r="C3917">
        <v>137500</v>
      </c>
      <c r="D3917">
        <v>137430</v>
      </c>
      <c r="E3917">
        <v>137455</v>
      </c>
    </row>
    <row r="3918" spans="1:5" x14ac:dyDescent="0.25">
      <c r="A3918" s="2">
        <v>45777.401388888888</v>
      </c>
      <c r="B3918">
        <v>137360</v>
      </c>
      <c r="C3918">
        <v>137465</v>
      </c>
      <c r="D3918">
        <v>137340</v>
      </c>
      <c r="E3918">
        <v>137445</v>
      </c>
    </row>
    <row r="3919" spans="1:5" x14ac:dyDescent="0.25">
      <c r="A3919" s="2">
        <v>45777.400694444441</v>
      </c>
      <c r="B3919">
        <v>137310</v>
      </c>
      <c r="C3919">
        <v>137375</v>
      </c>
      <c r="D3919">
        <v>137265</v>
      </c>
      <c r="E3919">
        <v>137360</v>
      </c>
    </row>
    <row r="3920" spans="1:5" x14ac:dyDescent="0.25">
      <c r="A3920" s="2">
        <v>45777.4</v>
      </c>
      <c r="B3920">
        <v>137410</v>
      </c>
      <c r="C3920">
        <v>137410</v>
      </c>
      <c r="D3920">
        <v>137305</v>
      </c>
      <c r="E3920">
        <v>137310</v>
      </c>
    </row>
    <row r="3921" spans="1:5" x14ac:dyDescent="0.25">
      <c r="A3921" s="2">
        <v>45777.399305555555</v>
      </c>
      <c r="B3921">
        <v>137380</v>
      </c>
      <c r="C3921">
        <v>137450</v>
      </c>
      <c r="D3921">
        <v>137370</v>
      </c>
      <c r="E3921">
        <v>137405</v>
      </c>
    </row>
    <row r="3922" spans="1:5" x14ac:dyDescent="0.25">
      <c r="A3922" s="2">
        <v>45777.398611111108</v>
      </c>
      <c r="B3922">
        <v>137390</v>
      </c>
      <c r="C3922">
        <v>137410</v>
      </c>
      <c r="D3922">
        <v>137320</v>
      </c>
      <c r="E3922">
        <v>137375</v>
      </c>
    </row>
    <row r="3923" spans="1:5" x14ac:dyDescent="0.25">
      <c r="A3923" s="2">
        <v>45777.397916666669</v>
      </c>
      <c r="B3923">
        <v>137395</v>
      </c>
      <c r="C3923">
        <v>137430</v>
      </c>
      <c r="D3923">
        <v>137355</v>
      </c>
      <c r="E3923">
        <v>137390</v>
      </c>
    </row>
    <row r="3924" spans="1:5" x14ac:dyDescent="0.25">
      <c r="A3924" s="2">
        <v>45777.397222222222</v>
      </c>
      <c r="B3924">
        <v>137380</v>
      </c>
      <c r="C3924">
        <v>137420</v>
      </c>
      <c r="D3924">
        <v>137340</v>
      </c>
      <c r="E3924">
        <v>137395</v>
      </c>
    </row>
    <row r="3925" spans="1:5" x14ac:dyDescent="0.25">
      <c r="A3925" s="2">
        <v>45777.396527777775</v>
      </c>
      <c r="B3925">
        <v>137455</v>
      </c>
      <c r="C3925">
        <v>137485</v>
      </c>
      <c r="D3925">
        <v>137345</v>
      </c>
      <c r="E3925">
        <v>137380</v>
      </c>
    </row>
    <row r="3926" spans="1:5" x14ac:dyDescent="0.25">
      <c r="A3926" s="2">
        <v>45777.395833333336</v>
      </c>
      <c r="B3926">
        <v>137430</v>
      </c>
      <c r="C3926">
        <v>137640</v>
      </c>
      <c r="D3926">
        <v>137305</v>
      </c>
      <c r="E3926">
        <v>137460</v>
      </c>
    </row>
    <row r="3927" spans="1:5" x14ac:dyDescent="0.25">
      <c r="A3927" s="2">
        <v>45777.395138888889</v>
      </c>
      <c r="B3927">
        <v>137425</v>
      </c>
      <c r="C3927">
        <v>137445</v>
      </c>
      <c r="D3927">
        <v>137370</v>
      </c>
      <c r="E3927">
        <v>137430</v>
      </c>
    </row>
    <row r="3928" spans="1:5" x14ac:dyDescent="0.25">
      <c r="A3928" s="2">
        <v>45777.394444444442</v>
      </c>
      <c r="B3928">
        <v>137500</v>
      </c>
      <c r="C3928">
        <v>137525</v>
      </c>
      <c r="D3928">
        <v>137425</v>
      </c>
      <c r="E3928">
        <v>137430</v>
      </c>
    </row>
    <row r="3929" spans="1:5" x14ac:dyDescent="0.25">
      <c r="A3929" s="2">
        <v>45777.393750000003</v>
      </c>
      <c r="B3929">
        <v>137455</v>
      </c>
      <c r="C3929">
        <v>137510</v>
      </c>
      <c r="D3929">
        <v>137445</v>
      </c>
      <c r="E3929">
        <v>137500</v>
      </c>
    </row>
    <row r="3930" spans="1:5" x14ac:dyDescent="0.25">
      <c r="A3930" s="2">
        <v>45777.393055555556</v>
      </c>
      <c r="B3930">
        <v>137460</v>
      </c>
      <c r="C3930">
        <v>137470</v>
      </c>
      <c r="D3930">
        <v>137425</v>
      </c>
      <c r="E3930">
        <v>137455</v>
      </c>
    </row>
    <row r="3931" spans="1:5" x14ac:dyDescent="0.25">
      <c r="A3931" s="2">
        <v>45777.392361111109</v>
      </c>
      <c r="B3931">
        <v>137430</v>
      </c>
      <c r="C3931">
        <v>137470</v>
      </c>
      <c r="D3931">
        <v>137415</v>
      </c>
      <c r="E3931">
        <v>137465</v>
      </c>
    </row>
    <row r="3932" spans="1:5" x14ac:dyDescent="0.25">
      <c r="A3932" s="2">
        <v>45777.39166666667</v>
      </c>
      <c r="B3932">
        <v>137440</v>
      </c>
      <c r="C3932">
        <v>137460</v>
      </c>
      <c r="D3932">
        <v>137425</v>
      </c>
      <c r="E3932">
        <v>137425</v>
      </c>
    </row>
    <row r="3933" spans="1:5" x14ac:dyDescent="0.25">
      <c r="A3933" s="2">
        <v>45777.390972222223</v>
      </c>
      <c r="B3933">
        <v>137440</v>
      </c>
      <c r="C3933">
        <v>137465</v>
      </c>
      <c r="D3933">
        <v>137410</v>
      </c>
      <c r="E3933">
        <v>137445</v>
      </c>
    </row>
    <row r="3934" spans="1:5" x14ac:dyDescent="0.25">
      <c r="A3934" s="2">
        <v>45777.390277777777</v>
      </c>
      <c r="B3934">
        <v>137505</v>
      </c>
      <c r="C3934">
        <v>137530</v>
      </c>
      <c r="D3934">
        <v>137430</v>
      </c>
      <c r="E3934">
        <v>137440</v>
      </c>
    </row>
    <row r="3935" spans="1:5" x14ac:dyDescent="0.25">
      <c r="A3935" s="2">
        <v>45777.38958333333</v>
      </c>
      <c r="B3935">
        <v>137485</v>
      </c>
      <c r="C3935">
        <v>137515</v>
      </c>
      <c r="D3935">
        <v>137460</v>
      </c>
      <c r="E3935">
        <v>137505</v>
      </c>
    </row>
    <row r="3936" spans="1:5" x14ac:dyDescent="0.25">
      <c r="A3936" s="2">
        <v>45777.388888888891</v>
      </c>
      <c r="B3936">
        <v>137495</v>
      </c>
      <c r="C3936">
        <v>137530</v>
      </c>
      <c r="D3936">
        <v>137475</v>
      </c>
      <c r="E3936">
        <v>137485</v>
      </c>
    </row>
    <row r="3937" spans="1:5" x14ac:dyDescent="0.25">
      <c r="A3937" s="2">
        <v>45777.388194444444</v>
      </c>
      <c r="B3937">
        <v>137515</v>
      </c>
      <c r="C3937">
        <v>137555</v>
      </c>
      <c r="D3937">
        <v>137485</v>
      </c>
      <c r="E3937">
        <v>137490</v>
      </c>
    </row>
    <row r="3938" spans="1:5" x14ac:dyDescent="0.25">
      <c r="A3938" s="2">
        <v>45777.387499999997</v>
      </c>
      <c r="B3938">
        <v>137580</v>
      </c>
      <c r="C3938">
        <v>137590</v>
      </c>
      <c r="D3938">
        <v>137485</v>
      </c>
      <c r="E3938">
        <v>137515</v>
      </c>
    </row>
    <row r="3939" spans="1:5" x14ac:dyDescent="0.25">
      <c r="A3939" s="2">
        <v>45777.386805555558</v>
      </c>
      <c r="B3939">
        <v>137485</v>
      </c>
      <c r="C3939">
        <v>137585</v>
      </c>
      <c r="D3939">
        <v>137480</v>
      </c>
      <c r="E3939">
        <v>137580</v>
      </c>
    </row>
    <row r="3940" spans="1:5" x14ac:dyDescent="0.25">
      <c r="A3940" s="2">
        <v>45777.386111111111</v>
      </c>
      <c r="B3940">
        <v>137515</v>
      </c>
      <c r="C3940">
        <v>137560</v>
      </c>
      <c r="D3940">
        <v>137480</v>
      </c>
      <c r="E3940">
        <v>137485</v>
      </c>
    </row>
    <row r="3941" spans="1:5" x14ac:dyDescent="0.25">
      <c r="A3941" s="2">
        <v>45777.385416666664</v>
      </c>
      <c r="B3941">
        <v>137445</v>
      </c>
      <c r="C3941">
        <v>137535</v>
      </c>
      <c r="D3941">
        <v>137425</v>
      </c>
      <c r="E3941">
        <v>137515</v>
      </c>
    </row>
    <row r="3942" spans="1:5" x14ac:dyDescent="0.25">
      <c r="A3942" s="2">
        <v>45777.384722222225</v>
      </c>
      <c r="B3942">
        <v>137460</v>
      </c>
      <c r="C3942">
        <v>137475</v>
      </c>
      <c r="D3942">
        <v>137415</v>
      </c>
      <c r="E3942">
        <v>137435</v>
      </c>
    </row>
    <row r="3943" spans="1:5" x14ac:dyDescent="0.25">
      <c r="A3943" s="2">
        <v>45777.384027777778</v>
      </c>
      <c r="B3943">
        <v>137490</v>
      </c>
      <c r="C3943">
        <v>137515</v>
      </c>
      <c r="D3943">
        <v>137435</v>
      </c>
      <c r="E3943">
        <v>137460</v>
      </c>
    </row>
    <row r="3944" spans="1:5" x14ac:dyDescent="0.25">
      <c r="A3944" s="2">
        <v>45777.383333333331</v>
      </c>
      <c r="B3944">
        <v>137410</v>
      </c>
      <c r="C3944">
        <v>137505</v>
      </c>
      <c r="D3944">
        <v>137380</v>
      </c>
      <c r="E3944">
        <v>137490</v>
      </c>
    </row>
    <row r="3945" spans="1:5" x14ac:dyDescent="0.25">
      <c r="A3945" s="2">
        <v>45777.382638888892</v>
      </c>
      <c r="B3945">
        <v>137335</v>
      </c>
      <c r="C3945">
        <v>137420</v>
      </c>
      <c r="D3945">
        <v>137315</v>
      </c>
      <c r="E3945">
        <v>137410</v>
      </c>
    </row>
    <row r="3946" spans="1:5" x14ac:dyDescent="0.25">
      <c r="A3946" s="2">
        <v>45777.381944444445</v>
      </c>
      <c r="B3946">
        <v>137355</v>
      </c>
      <c r="C3946">
        <v>137395</v>
      </c>
      <c r="D3946">
        <v>137315</v>
      </c>
      <c r="E3946">
        <v>137330</v>
      </c>
    </row>
    <row r="3947" spans="1:5" x14ac:dyDescent="0.25">
      <c r="A3947" s="2">
        <v>45777.381249999999</v>
      </c>
      <c r="B3947">
        <v>137315</v>
      </c>
      <c r="C3947">
        <v>137370</v>
      </c>
      <c r="D3947">
        <v>137295</v>
      </c>
      <c r="E3947">
        <v>137355</v>
      </c>
    </row>
    <row r="3948" spans="1:5" x14ac:dyDescent="0.25">
      <c r="A3948" s="2">
        <v>45777.380555555559</v>
      </c>
      <c r="B3948">
        <v>137280</v>
      </c>
      <c r="C3948">
        <v>137335</v>
      </c>
      <c r="D3948">
        <v>137270</v>
      </c>
      <c r="E3948">
        <v>137315</v>
      </c>
    </row>
    <row r="3949" spans="1:5" x14ac:dyDescent="0.25">
      <c r="A3949" s="2">
        <v>45777.379861111112</v>
      </c>
      <c r="B3949">
        <v>137355</v>
      </c>
      <c r="C3949">
        <v>137375</v>
      </c>
      <c r="D3949">
        <v>137275</v>
      </c>
      <c r="E3949">
        <v>137285</v>
      </c>
    </row>
    <row r="3950" spans="1:5" x14ac:dyDescent="0.25">
      <c r="A3950" s="2">
        <v>45777.379166666666</v>
      </c>
      <c r="B3950">
        <v>137320</v>
      </c>
      <c r="C3950">
        <v>137370</v>
      </c>
      <c r="D3950">
        <v>137270</v>
      </c>
      <c r="E3950">
        <v>137355</v>
      </c>
    </row>
    <row r="3951" spans="1:5" x14ac:dyDescent="0.25">
      <c r="A3951" s="2">
        <v>45777.378472222219</v>
      </c>
      <c r="B3951">
        <v>137325</v>
      </c>
      <c r="C3951">
        <v>137385</v>
      </c>
      <c r="D3951">
        <v>137300</v>
      </c>
      <c r="E3951">
        <v>137325</v>
      </c>
    </row>
    <row r="3952" spans="1:5" x14ac:dyDescent="0.25">
      <c r="A3952" s="2">
        <v>45777.37777777778</v>
      </c>
      <c r="B3952">
        <v>137300</v>
      </c>
      <c r="C3952">
        <v>137340</v>
      </c>
      <c r="D3952">
        <v>137250</v>
      </c>
      <c r="E3952">
        <v>137325</v>
      </c>
    </row>
    <row r="3953" spans="1:5" x14ac:dyDescent="0.25">
      <c r="A3953" s="2">
        <v>45777.377083333333</v>
      </c>
      <c r="B3953">
        <v>137165</v>
      </c>
      <c r="C3953">
        <v>137370</v>
      </c>
      <c r="D3953">
        <v>137130</v>
      </c>
      <c r="E3953">
        <v>137300</v>
      </c>
    </row>
    <row r="3954" spans="1:5" x14ac:dyDescent="0.25">
      <c r="A3954" s="2">
        <v>45777.376388888886</v>
      </c>
      <c r="B3954">
        <v>137095</v>
      </c>
      <c r="C3954">
        <v>137185</v>
      </c>
      <c r="D3954">
        <v>137040</v>
      </c>
      <c r="E3954">
        <v>137160</v>
      </c>
    </row>
    <row r="3955" spans="1:5" x14ac:dyDescent="0.25">
      <c r="A3955" s="2">
        <v>45777.375694444447</v>
      </c>
      <c r="B3955">
        <v>137185</v>
      </c>
      <c r="C3955">
        <v>137230</v>
      </c>
      <c r="D3955">
        <v>137010</v>
      </c>
      <c r="E3955">
        <v>137095</v>
      </c>
    </row>
    <row r="3956" spans="1:5" x14ac:dyDescent="0.25">
      <c r="A3956" s="2">
        <v>45777.375</v>
      </c>
      <c r="B3956">
        <v>137155</v>
      </c>
      <c r="C3956">
        <v>137190</v>
      </c>
      <c r="D3956">
        <v>137080</v>
      </c>
      <c r="E3956">
        <v>137185</v>
      </c>
    </row>
    <row r="3957" spans="1:5" x14ac:dyDescent="0.25">
      <c r="A3957" s="2">
        <v>45776.76666666667</v>
      </c>
      <c r="B3957">
        <v>137380</v>
      </c>
      <c r="C3957">
        <v>137420</v>
      </c>
      <c r="D3957">
        <v>137375</v>
      </c>
      <c r="E3957">
        <v>137420</v>
      </c>
    </row>
    <row r="3958" spans="1:5" x14ac:dyDescent="0.25">
      <c r="A3958" s="2">
        <v>45776.765972222223</v>
      </c>
      <c r="B3958">
        <v>137385</v>
      </c>
      <c r="C3958">
        <v>137405</v>
      </c>
      <c r="D3958">
        <v>137370</v>
      </c>
      <c r="E3958">
        <v>137370</v>
      </c>
    </row>
    <row r="3959" spans="1:5" x14ac:dyDescent="0.25">
      <c r="A3959" s="2">
        <v>45776.765277777777</v>
      </c>
      <c r="B3959">
        <v>137385</v>
      </c>
      <c r="C3959">
        <v>137400</v>
      </c>
      <c r="D3959">
        <v>137370</v>
      </c>
      <c r="E3959">
        <v>137390</v>
      </c>
    </row>
    <row r="3960" spans="1:5" x14ac:dyDescent="0.25">
      <c r="A3960" s="2">
        <v>45776.76458333333</v>
      </c>
      <c r="B3960">
        <v>137405</v>
      </c>
      <c r="C3960">
        <v>137415</v>
      </c>
      <c r="D3960">
        <v>137380</v>
      </c>
      <c r="E3960">
        <v>137385</v>
      </c>
    </row>
    <row r="3961" spans="1:5" x14ac:dyDescent="0.25">
      <c r="A3961" s="2">
        <v>45776.763888888891</v>
      </c>
      <c r="B3961">
        <v>137395</v>
      </c>
      <c r="C3961">
        <v>137415</v>
      </c>
      <c r="D3961">
        <v>137390</v>
      </c>
      <c r="E3961">
        <v>137410</v>
      </c>
    </row>
    <row r="3962" spans="1:5" x14ac:dyDescent="0.25">
      <c r="A3962" s="2">
        <v>45776.763194444444</v>
      </c>
      <c r="B3962">
        <v>137385</v>
      </c>
      <c r="C3962">
        <v>137435</v>
      </c>
      <c r="D3962">
        <v>137385</v>
      </c>
      <c r="E3962">
        <v>137395</v>
      </c>
    </row>
    <row r="3963" spans="1:5" x14ac:dyDescent="0.25">
      <c r="A3963" s="2">
        <v>45776.762499999997</v>
      </c>
      <c r="B3963">
        <v>137395</v>
      </c>
      <c r="C3963">
        <v>137400</v>
      </c>
      <c r="D3963">
        <v>137380</v>
      </c>
      <c r="E3963">
        <v>137385</v>
      </c>
    </row>
    <row r="3964" spans="1:5" x14ac:dyDescent="0.25">
      <c r="A3964" s="2">
        <v>45776.761805555558</v>
      </c>
      <c r="B3964">
        <v>137390</v>
      </c>
      <c r="C3964">
        <v>137395</v>
      </c>
      <c r="D3964">
        <v>137375</v>
      </c>
      <c r="E3964">
        <v>137390</v>
      </c>
    </row>
    <row r="3965" spans="1:5" x14ac:dyDescent="0.25">
      <c r="A3965" s="2">
        <v>45776.761111111111</v>
      </c>
      <c r="B3965">
        <v>137385</v>
      </c>
      <c r="C3965">
        <v>137400</v>
      </c>
      <c r="D3965">
        <v>137365</v>
      </c>
      <c r="E3965">
        <v>137385</v>
      </c>
    </row>
    <row r="3966" spans="1:5" x14ac:dyDescent="0.25">
      <c r="A3966" s="2">
        <v>45776.760416666664</v>
      </c>
      <c r="B3966">
        <v>137390</v>
      </c>
      <c r="C3966">
        <v>137410</v>
      </c>
      <c r="D3966">
        <v>137355</v>
      </c>
      <c r="E3966">
        <v>137385</v>
      </c>
    </row>
    <row r="3967" spans="1:5" x14ac:dyDescent="0.25">
      <c r="A3967" s="2">
        <v>45776.759722222225</v>
      </c>
      <c r="B3967">
        <v>137380</v>
      </c>
      <c r="C3967">
        <v>137410</v>
      </c>
      <c r="D3967">
        <v>137365</v>
      </c>
      <c r="E3967">
        <v>137400</v>
      </c>
    </row>
    <row r="3968" spans="1:5" x14ac:dyDescent="0.25">
      <c r="A3968" s="2">
        <v>45776.759027777778</v>
      </c>
      <c r="B3968">
        <v>137370</v>
      </c>
      <c r="C3968">
        <v>137395</v>
      </c>
      <c r="D3968">
        <v>137370</v>
      </c>
      <c r="E3968">
        <v>137385</v>
      </c>
    </row>
    <row r="3969" spans="1:5" x14ac:dyDescent="0.25">
      <c r="A3969" s="2">
        <v>45776.758333333331</v>
      </c>
      <c r="B3969">
        <v>137380</v>
      </c>
      <c r="C3969">
        <v>137400</v>
      </c>
      <c r="D3969">
        <v>137370</v>
      </c>
      <c r="E3969">
        <v>137375</v>
      </c>
    </row>
    <row r="3970" spans="1:5" x14ac:dyDescent="0.25">
      <c r="A3970" s="2">
        <v>45776.757638888892</v>
      </c>
      <c r="B3970">
        <v>137375</v>
      </c>
      <c r="C3970">
        <v>137400</v>
      </c>
      <c r="D3970">
        <v>137370</v>
      </c>
      <c r="E3970">
        <v>137385</v>
      </c>
    </row>
    <row r="3971" spans="1:5" x14ac:dyDescent="0.25">
      <c r="A3971" s="2">
        <v>45776.756944444445</v>
      </c>
      <c r="B3971">
        <v>137375</v>
      </c>
      <c r="C3971">
        <v>137380</v>
      </c>
      <c r="D3971">
        <v>137355</v>
      </c>
      <c r="E3971">
        <v>137380</v>
      </c>
    </row>
    <row r="3972" spans="1:5" x14ac:dyDescent="0.25">
      <c r="A3972" s="2">
        <v>45776.756249999999</v>
      </c>
      <c r="B3972">
        <v>137375</v>
      </c>
      <c r="C3972">
        <v>137390</v>
      </c>
      <c r="D3972">
        <v>137370</v>
      </c>
      <c r="E3972">
        <v>137375</v>
      </c>
    </row>
    <row r="3973" spans="1:5" x14ac:dyDescent="0.25">
      <c r="A3973" s="2">
        <v>45776.755555555559</v>
      </c>
      <c r="B3973">
        <v>137375</v>
      </c>
      <c r="C3973">
        <v>137390</v>
      </c>
      <c r="D3973">
        <v>137370</v>
      </c>
      <c r="E3973">
        <v>137380</v>
      </c>
    </row>
    <row r="3974" spans="1:5" x14ac:dyDescent="0.25">
      <c r="A3974" s="2">
        <v>45776.754861111112</v>
      </c>
      <c r="B3974">
        <v>137365</v>
      </c>
      <c r="C3974">
        <v>137380</v>
      </c>
      <c r="D3974">
        <v>137360</v>
      </c>
      <c r="E3974">
        <v>137375</v>
      </c>
    </row>
    <row r="3975" spans="1:5" x14ac:dyDescent="0.25">
      <c r="A3975" s="2">
        <v>45776.754166666666</v>
      </c>
      <c r="B3975">
        <v>137365</v>
      </c>
      <c r="C3975">
        <v>137375</v>
      </c>
      <c r="D3975">
        <v>137360</v>
      </c>
      <c r="E3975">
        <v>137360</v>
      </c>
    </row>
    <row r="3976" spans="1:5" x14ac:dyDescent="0.25">
      <c r="A3976" s="2">
        <v>45776.753472222219</v>
      </c>
      <c r="B3976">
        <v>137375</v>
      </c>
      <c r="C3976">
        <v>137395</v>
      </c>
      <c r="D3976">
        <v>137350</v>
      </c>
      <c r="E3976">
        <v>137370</v>
      </c>
    </row>
    <row r="3977" spans="1:5" x14ac:dyDescent="0.25">
      <c r="A3977" s="2">
        <v>45776.75277777778</v>
      </c>
      <c r="B3977">
        <v>137350</v>
      </c>
      <c r="C3977">
        <v>137375</v>
      </c>
      <c r="D3977">
        <v>137340</v>
      </c>
      <c r="E3977">
        <v>137375</v>
      </c>
    </row>
    <row r="3978" spans="1:5" x14ac:dyDescent="0.25">
      <c r="A3978" s="2">
        <v>45776.752083333333</v>
      </c>
      <c r="B3978">
        <v>137355</v>
      </c>
      <c r="C3978">
        <v>137355</v>
      </c>
      <c r="D3978">
        <v>137330</v>
      </c>
      <c r="E3978">
        <v>137350</v>
      </c>
    </row>
    <row r="3979" spans="1:5" x14ac:dyDescent="0.25">
      <c r="A3979" s="2">
        <v>45776.751388888886</v>
      </c>
      <c r="B3979">
        <v>137375</v>
      </c>
      <c r="C3979">
        <v>137380</v>
      </c>
      <c r="D3979">
        <v>137340</v>
      </c>
      <c r="E3979">
        <v>137350</v>
      </c>
    </row>
    <row r="3980" spans="1:5" x14ac:dyDescent="0.25">
      <c r="A3980" s="2">
        <v>45776.750694444447</v>
      </c>
      <c r="B3980">
        <v>137385</v>
      </c>
      <c r="C3980">
        <v>137395</v>
      </c>
      <c r="D3980">
        <v>137370</v>
      </c>
      <c r="E3980">
        <v>137380</v>
      </c>
    </row>
    <row r="3981" spans="1:5" x14ac:dyDescent="0.25">
      <c r="A3981" s="2">
        <v>45776.75</v>
      </c>
      <c r="B3981">
        <v>137410</v>
      </c>
      <c r="C3981">
        <v>137415</v>
      </c>
      <c r="D3981">
        <v>137360</v>
      </c>
      <c r="E3981">
        <v>137390</v>
      </c>
    </row>
    <row r="3982" spans="1:5" x14ac:dyDescent="0.25">
      <c r="A3982" s="2">
        <v>45776.749305555553</v>
      </c>
      <c r="B3982">
        <v>137390</v>
      </c>
      <c r="C3982">
        <v>137410</v>
      </c>
      <c r="D3982">
        <v>137380</v>
      </c>
      <c r="E3982">
        <v>137405</v>
      </c>
    </row>
    <row r="3983" spans="1:5" x14ac:dyDescent="0.25">
      <c r="A3983" s="2">
        <v>45776.748611111114</v>
      </c>
      <c r="B3983">
        <v>137405</v>
      </c>
      <c r="C3983">
        <v>137415</v>
      </c>
      <c r="D3983">
        <v>137390</v>
      </c>
      <c r="E3983">
        <v>137390</v>
      </c>
    </row>
    <row r="3984" spans="1:5" x14ac:dyDescent="0.25">
      <c r="A3984" s="2">
        <v>45776.747916666667</v>
      </c>
      <c r="B3984">
        <v>137400</v>
      </c>
      <c r="C3984">
        <v>137410</v>
      </c>
      <c r="D3984">
        <v>137395</v>
      </c>
      <c r="E3984">
        <v>137400</v>
      </c>
    </row>
    <row r="3985" spans="1:5" x14ac:dyDescent="0.25">
      <c r="A3985" s="2">
        <v>45776.74722222222</v>
      </c>
      <c r="B3985">
        <v>137390</v>
      </c>
      <c r="C3985">
        <v>137405</v>
      </c>
      <c r="D3985">
        <v>137385</v>
      </c>
      <c r="E3985">
        <v>137400</v>
      </c>
    </row>
    <row r="3986" spans="1:5" x14ac:dyDescent="0.25">
      <c r="A3986" s="2">
        <v>45776.746527777781</v>
      </c>
      <c r="B3986">
        <v>137395</v>
      </c>
      <c r="C3986">
        <v>137400</v>
      </c>
      <c r="D3986">
        <v>137380</v>
      </c>
      <c r="E3986">
        <v>137385</v>
      </c>
    </row>
    <row r="3987" spans="1:5" x14ac:dyDescent="0.25">
      <c r="A3987" s="2">
        <v>45776.745833333334</v>
      </c>
      <c r="B3987">
        <v>137380</v>
      </c>
      <c r="C3987">
        <v>137400</v>
      </c>
      <c r="D3987">
        <v>137370</v>
      </c>
      <c r="E3987">
        <v>137395</v>
      </c>
    </row>
    <row r="3988" spans="1:5" x14ac:dyDescent="0.25">
      <c r="A3988" s="2">
        <v>45776.745138888888</v>
      </c>
      <c r="B3988">
        <v>137375</v>
      </c>
      <c r="C3988">
        <v>137385</v>
      </c>
      <c r="D3988">
        <v>137365</v>
      </c>
      <c r="E3988">
        <v>137385</v>
      </c>
    </row>
    <row r="3989" spans="1:5" x14ac:dyDescent="0.25">
      <c r="A3989" s="2">
        <v>45776.744444444441</v>
      </c>
      <c r="B3989">
        <v>137375</v>
      </c>
      <c r="C3989">
        <v>137390</v>
      </c>
      <c r="D3989">
        <v>137360</v>
      </c>
      <c r="E3989">
        <v>137370</v>
      </c>
    </row>
    <row r="3990" spans="1:5" x14ac:dyDescent="0.25">
      <c r="A3990" s="2">
        <v>45776.743750000001</v>
      </c>
      <c r="B3990">
        <v>137375</v>
      </c>
      <c r="C3990">
        <v>137390</v>
      </c>
      <c r="D3990">
        <v>137350</v>
      </c>
      <c r="E3990">
        <v>137375</v>
      </c>
    </row>
    <row r="3991" spans="1:5" x14ac:dyDescent="0.25">
      <c r="A3991" s="2">
        <v>45776.743055555555</v>
      </c>
      <c r="B3991">
        <v>137405</v>
      </c>
      <c r="C3991">
        <v>137435</v>
      </c>
      <c r="D3991">
        <v>137375</v>
      </c>
      <c r="E3991">
        <v>137380</v>
      </c>
    </row>
    <row r="3992" spans="1:5" x14ac:dyDescent="0.25">
      <c r="A3992" s="2">
        <v>45776.742361111108</v>
      </c>
      <c r="B3992">
        <v>137400</v>
      </c>
      <c r="C3992">
        <v>137415</v>
      </c>
      <c r="D3992">
        <v>137390</v>
      </c>
      <c r="E3992">
        <v>137400</v>
      </c>
    </row>
    <row r="3993" spans="1:5" x14ac:dyDescent="0.25">
      <c r="A3993" s="2">
        <v>45776.741666666669</v>
      </c>
      <c r="B3993">
        <v>137405</v>
      </c>
      <c r="C3993">
        <v>137410</v>
      </c>
      <c r="D3993">
        <v>137390</v>
      </c>
      <c r="E3993">
        <v>137395</v>
      </c>
    </row>
    <row r="3994" spans="1:5" x14ac:dyDescent="0.25">
      <c r="A3994" s="2">
        <v>45776.740972222222</v>
      </c>
      <c r="B3994">
        <v>137405</v>
      </c>
      <c r="C3994">
        <v>137415</v>
      </c>
      <c r="D3994">
        <v>137390</v>
      </c>
      <c r="E3994">
        <v>137405</v>
      </c>
    </row>
    <row r="3995" spans="1:5" x14ac:dyDescent="0.25">
      <c r="A3995" s="2">
        <v>45776.740277777775</v>
      </c>
      <c r="B3995">
        <v>137395</v>
      </c>
      <c r="C3995">
        <v>137415</v>
      </c>
      <c r="D3995">
        <v>137390</v>
      </c>
      <c r="E3995">
        <v>137410</v>
      </c>
    </row>
    <row r="3996" spans="1:5" x14ac:dyDescent="0.25">
      <c r="A3996" s="2">
        <v>45776.739583333336</v>
      </c>
      <c r="B3996">
        <v>137395</v>
      </c>
      <c r="C3996">
        <v>137410</v>
      </c>
      <c r="D3996">
        <v>137375</v>
      </c>
      <c r="E3996">
        <v>137395</v>
      </c>
    </row>
    <row r="3997" spans="1:5" x14ac:dyDescent="0.25">
      <c r="A3997" s="2">
        <v>45776.738888888889</v>
      </c>
      <c r="B3997">
        <v>137350</v>
      </c>
      <c r="C3997">
        <v>137415</v>
      </c>
      <c r="D3997">
        <v>137340</v>
      </c>
      <c r="E3997">
        <v>137390</v>
      </c>
    </row>
    <row r="3998" spans="1:5" x14ac:dyDescent="0.25">
      <c r="A3998" s="2">
        <v>45776.738194444442</v>
      </c>
      <c r="B3998">
        <v>137350</v>
      </c>
      <c r="C3998">
        <v>137365</v>
      </c>
      <c r="D3998">
        <v>137340</v>
      </c>
      <c r="E3998">
        <v>137350</v>
      </c>
    </row>
    <row r="3999" spans="1:5" x14ac:dyDescent="0.25">
      <c r="A3999" s="2">
        <v>45776.737500000003</v>
      </c>
      <c r="B3999">
        <v>137355</v>
      </c>
      <c r="C3999">
        <v>137365</v>
      </c>
      <c r="D3999">
        <v>137335</v>
      </c>
      <c r="E3999">
        <v>137345</v>
      </c>
    </row>
    <row r="4000" spans="1:5" x14ac:dyDescent="0.25">
      <c r="A4000" s="2">
        <v>45776.736805555556</v>
      </c>
      <c r="B4000">
        <v>137365</v>
      </c>
      <c r="C4000">
        <v>137370</v>
      </c>
      <c r="D4000">
        <v>137350</v>
      </c>
      <c r="E4000">
        <v>137360</v>
      </c>
    </row>
    <row r="4001" spans="1:5" x14ac:dyDescent="0.25">
      <c r="A4001" s="2">
        <v>45776.736111111109</v>
      </c>
      <c r="B4001">
        <v>137340</v>
      </c>
      <c r="C4001">
        <v>137385</v>
      </c>
      <c r="D4001">
        <v>137335</v>
      </c>
      <c r="E4001">
        <v>137365</v>
      </c>
    </row>
    <row r="4002" spans="1:5" x14ac:dyDescent="0.25">
      <c r="A4002" s="2">
        <v>45776.73541666667</v>
      </c>
      <c r="B4002">
        <v>137345</v>
      </c>
      <c r="C4002">
        <v>137345</v>
      </c>
      <c r="D4002">
        <v>137320</v>
      </c>
      <c r="E4002">
        <v>137340</v>
      </c>
    </row>
    <row r="4003" spans="1:5" x14ac:dyDescent="0.25">
      <c r="A4003" s="2">
        <v>45776.734722222223</v>
      </c>
      <c r="B4003">
        <v>137340</v>
      </c>
      <c r="C4003">
        <v>137350</v>
      </c>
      <c r="D4003">
        <v>137340</v>
      </c>
      <c r="E4003">
        <v>137345</v>
      </c>
    </row>
    <row r="4004" spans="1:5" x14ac:dyDescent="0.25">
      <c r="A4004" s="2">
        <v>45776.734027777777</v>
      </c>
      <c r="B4004">
        <v>137340</v>
      </c>
      <c r="C4004">
        <v>137355</v>
      </c>
      <c r="D4004">
        <v>137325</v>
      </c>
      <c r="E4004">
        <v>137340</v>
      </c>
    </row>
    <row r="4005" spans="1:5" x14ac:dyDescent="0.25">
      <c r="A4005" s="2">
        <v>45776.73333333333</v>
      </c>
      <c r="B4005">
        <v>137325</v>
      </c>
      <c r="C4005">
        <v>137350</v>
      </c>
      <c r="D4005">
        <v>137320</v>
      </c>
      <c r="E4005">
        <v>137340</v>
      </c>
    </row>
    <row r="4006" spans="1:5" x14ac:dyDescent="0.25">
      <c r="A4006" s="2">
        <v>45776.732638888891</v>
      </c>
      <c r="B4006">
        <v>137310</v>
      </c>
      <c r="C4006">
        <v>137325</v>
      </c>
      <c r="D4006">
        <v>137305</v>
      </c>
      <c r="E4006">
        <v>137320</v>
      </c>
    </row>
    <row r="4007" spans="1:5" x14ac:dyDescent="0.25">
      <c r="A4007" s="2">
        <v>45776.731944444444</v>
      </c>
      <c r="B4007">
        <v>137320</v>
      </c>
      <c r="C4007">
        <v>137350</v>
      </c>
      <c r="D4007">
        <v>137305</v>
      </c>
      <c r="E4007">
        <v>137310</v>
      </c>
    </row>
    <row r="4008" spans="1:5" x14ac:dyDescent="0.25">
      <c r="A4008" s="2">
        <v>45776.731249999997</v>
      </c>
      <c r="B4008">
        <v>137315</v>
      </c>
      <c r="C4008">
        <v>137320</v>
      </c>
      <c r="D4008">
        <v>137300</v>
      </c>
      <c r="E4008">
        <v>137320</v>
      </c>
    </row>
    <row r="4009" spans="1:5" x14ac:dyDescent="0.25">
      <c r="A4009" s="2">
        <v>45776.730555555558</v>
      </c>
      <c r="B4009">
        <v>137285</v>
      </c>
      <c r="C4009">
        <v>137330</v>
      </c>
      <c r="D4009">
        <v>137285</v>
      </c>
      <c r="E4009">
        <v>137315</v>
      </c>
    </row>
    <row r="4010" spans="1:5" x14ac:dyDescent="0.25">
      <c r="A4010" s="2">
        <v>45776.729861111111</v>
      </c>
      <c r="B4010">
        <v>137330</v>
      </c>
      <c r="C4010">
        <v>137335</v>
      </c>
      <c r="D4010">
        <v>137285</v>
      </c>
      <c r="E4010">
        <v>137285</v>
      </c>
    </row>
    <row r="4011" spans="1:5" x14ac:dyDescent="0.25">
      <c r="A4011" s="2">
        <v>45776.729166666664</v>
      </c>
      <c r="B4011">
        <v>137310</v>
      </c>
      <c r="C4011">
        <v>137330</v>
      </c>
      <c r="D4011">
        <v>137305</v>
      </c>
      <c r="E4011">
        <v>137330</v>
      </c>
    </row>
    <row r="4012" spans="1:5" x14ac:dyDescent="0.25">
      <c r="A4012" s="2">
        <v>45776.728472222225</v>
      </c>
      <c r="B4012">
        <v>137300</v>
      </c>
      <c r="C4012">
        <v>137320</v>
      </c>
      <c r="D4012">
        <v>137300</v>
      </c>
      <c r="E4012">
        <v>137315</v>
      </c>
    </row>
    <row r="4013" spans="1:5" x14ac:dyDescent="0.25">
      <c r="A4013" s="2">
        <v>45776.727777777778</v>
      </c>
      <c r="B4013">
        <v>137355</v>
      </c>
      <c r="C4013">
        <v>137360</v>
      </c>
      <c r="D4013">
        <v>137290</v>
      </c>
      <c r="E4013">
        <v>137305</v>
      </c>
    </row>
    <row r="4014" spans="1:5" x14ac:dyDescent="0.25">
      <c r="A4014" s="2">
        <v>45776.727083333331</v>
      </c>
      <c r="B4014">
        <v>137355</v>
      </c>
      <c r="C4014">
        <v>137370</v>
      </c>
      <c r="D4014">
        <v>137355</v>
      </c>
      <c r="E4014">
        <v>137360</v>
      </c>
    </row>
    <row r="4015" spans="1:5" x14ac:dyDescent="0.25">
      <c r="A4015" s="2">
        <v>45776.726388888892</v>
      </c>
      <c r="B4015">
        <v>137370</v>
      </c>
      <c r="C4015">
        <v>137370</v>
      </c>
      <c r="D4015">
        <v>137355</v>
      </c>
      <c r="E4015">
        <v>137355</v>
      </c>
    </row>
    <row r="4016" spans="1:5" x14ac:dyDescent="0.25">
      <c r="A4016" s="2">
        <v>45776.725694444445</v>
      </c>
      <c r="B4016">
        <v>137335</v>
      </c>
      <c r="C4016">
        <v>137370</v>
      </c>
      <c r="D4016">
        <v>137330</v>
      </c>
      <c r="E4016">
        <v>137365</v>
      </c>
    </row>
    <row r="4017" spans="1:5" x14ac:dyDescent="0.25">
      <c r="A4017" s="2">
        <v>45776.724999999999</v>
      </c>
      <c r="B4017">
        <v>137325</v>
      </c>
      <c r="C4017">
        <v>137340</v>
      </c>
      <c r="D4017">
        <v>137325</v>
      </c>
      <c r="E4017">
        <v>137335</v>
      </c>
    </row>
    <row r="4018" spans="1:5" x14ac:dyDescent="0.25">
      <c r="A4018" s="2">
        <v>45776.724305555559</v>
      </c>
      <c r="B4018">
        <v>137315</v>
      </c>
      <c r="C4018">
        <v>137340</v>
      </c>
      <c r="D4018">
        <v>137310</v>
      </c>
      <c r="E4018">
        <v>137330</v>
      </c>
    </row>
    <row r="4019" spans="1:5" x14ac:dyDescent="0.25">
      <c r="A4019" s="2">
        <v>45776.723611111112</v>
      </c>
      <c r="B4019">
        <v>137325</v>
      </c>
      <c r="C4019">
        <v>137345</v>
      </c>
      <c r="D4019">
        <v>137310</v>
      </c>
      <c r="E4019">
        <v>137315</v>
      </c>
    </row>
    <row r="4020" spans="1:5" x14ac:dyDescent="0.25">
      <c r="A4020" s="2">
        <v>45776.722916666666</v>
      </c>
      <c r="B4020">
        <v>137365</v>
      </c>
      <c r="C4020">
        <v>137370</v>
      </c>
      <c r="D4020">
        <v>137310</v>
      </c>
      <c r="E4020">
        <v>137320</v>
      </c>
    </row>
    <row r="4021" spans="1:5" x14ac:dyDescent="0.25">
      <c r="A4021" s="2">
        <v>45776.722222222219</v>
      </c>
      <c r="B4021">
        <v>137335</v>
      </c>
      <c r="C4021">
        <v>137380</v>
      </c>
      <c r="D4021">
        <v>137330</v>
      </c>
      <c r="E4021">
        <v>137370</v>
      </c>
    </row>
    <row r="4022" spans="1:5" x14ac:dyDescent="0.25">
      <c r="A4022" s="2">
        <v>45776.72152777778</v>
      </c>
      <c r="B4022">
        <v>137330</v>
      </c>
      <c r="C4022">
        <v>137345</v>
      </c>
      <c r="D4022">
        <v>137305</v>
      </c>
      <c r="E4022">
        <v>137335</v>
      </c>
    </row>
    <row r="4023" spans="1:5" x14ac:dyDescent="0.25">
      <c r="A4023" s="2">
        <v>45776.720833333333</v>
      </c>
      <c r="B4023">
        <v>137380</v>
      </c>
      <c r="C4023">
        <v>137385</v>
      </c>
      <c r="D4023">
        <v>137330</v>
      </c>
      <c r="E4023">
        <v>137330</v>
      </c>
    </row>
    <row r="4024" spans="1:5" x14ac:dyDescent="0.25">
      <c r="A4024" s="2">
        <v>45776.720138888886</v>
      </c>
      <c r="B4024">
        <v>137385</v>
      </c>
      <c r="C4024">
        <v>137395</v>
      </c>
      <c r="D4024">
        <v>137375</v>
      </c>
      <c r="E4024">
        <v>137380</v>
      </c>
    </row>
    <row r="4025" spans="1:5" x14ac:dyDescent="0.25">
      <c r="A4025" s="2">
        <v>45776.719444444447</v>
      </c>
      <c r="B4025">
        <v>137355</v>
      </c>
      <c r="C4025">
        <v>137405</v>
      </c>
      <c r="D4025">
        <v>137335</v>
      </c>
      <c r="E4025">
        <v>137390</v>
      </c>
    </row>
    <row r="4026" spans="1:5" x14ac:dyDescent="0.25">
      <c r="A4026" s="2">
        <v>45776.71875</v>
      </c>
      <c r="B4026">
        <v>137370</v>
      </c>
      <c r="C4026">
        <v>137405</v>
      </c>
      <c r="D4026">
        <v>137350</v>
      </c>
      <c r="E4026">
        <v>137355</v>
      </c>
    </row>
    <row r="4027" spans="1:5" x14ac:dyDescent="0.25">
      <c r="A4027" s="2">
        <v>45776.718055555553</v>
      </c>
      <c r="B4027">
        <v>137365</v>
      </c>
      <c r="C4027">
        <v>137375</v>
      </c>
      <c r="D4027">
        <v>137340</v>
      </c>
      <c r="E4027">
        <v>137370</v>
      </c>
    </row>
    <row r="4028" spans="1:5" x14ac:dyDescent="0.25">
      <c r="A4028" s="2">
        <v>45776.717361111114</v>
      </c>
      <c r="B4028">
        <v>137350</v>
      </c>
      <c r="C4028">
        <v>137380</v>
      </c>
      <c r="D4028">
        <v>137350</v>
      </c>
      <c r="E4028">
        <v>137365</v>
      </c>
    </row>
    <row r="4029" spans="1:5" x14ac:dyDescent="0.25">
      <c r="A4029" s="2">
        <v>45776.716666666667</v>
      </c>
      <c r="B4029">
        <v>137355</v>
      </c>
      <c r="C4029">
        <v>137365</v>
      </c>
      <c r="D4029">
        <v>137345</v>
      </c>
      <c r="E4029">
        <v>137355</v>
      </c>
    </row>
    <row r="4030" spans="1:5" x14ac:dyDescent="0.25">
      <c r="A4030" s="2">
        <v>45776.71597222222</v>
      </c>
      <c r="B4030">
        <v>137340</v>
      </c>
      <c r="C4030">
        <v>137390</v>
      </c>
      <c r="D4030">
        <v>137340</v>
      </c>
      <c r="E4030">
        <v>137355</v>
      </c>
    </row>
    <row r="4031" spans="1:5" x14ac:dyDescent="0.25">
      <c r="A4031" s="2">
        <v>45776.715277777781</v>
      </c>
      <c r="B4031">
        <v>137385</v>
      </c>
      <c r="C4031">
        <v>137395</v>
      </c>
      <c r="D4031">
        <v>137325</v>
      </c>
      <c r="E4031">
        <v>137340</v>
      </c>
    </row>
    <row r="4032" spans="1:5" x14ac:dyDescent="0.25">
      <c r="A4032" s="2">
        <v>45776.714583333334</v>
      </c>
      <c r="B4032">
        <v>137405</v>
      </c>
      <c r="C4032">
        <v>137405</v>
      </c>
      <c r="D4032">
        <v>137370</v>
      </c>
      <c r="E4032">
        <v>137380</v>
      </c>
    </row>
    <row r="4033" spans="1:5" x14ac:dyDescent="0.25">
      <c r="A4033" s="2">
        <v>45776.713888888888</v>
      </c>
      <c r="B4033">
        <v>137375</v>
      </c>
      <c r="C4033">
        <v>137405</v>
      </c>
      <c r="D4033">
        <v>137370</v>
      </c>
      <c r="E4033">
        <v>137405</v>
      </c>
    </row>
    <row r="4034" spans="1:5" x14ac:dyDescent="0.25">
      <c r="A4034" s="2">
        <v>45776.713194444441</v>
      </c>
      <c r="B4034">
        <v>137380</v>
      </c>
      <c r="C4034">
        <v>137405</v>
      </c>
      <c r="D4034">
        <v>137360</v>
      </c>
      <c r="E4034">
        <v>137375</v>
      </c>
    </row>
    <row r="4035" spans="1:5" x14ac:dyDescent="0.25">
      <c r="A4035" s="2">
        <v>45776.712500000001</v>
      </c>
      <c r="B4035">
        <v>137425</v>
      </c>
      <c r="C4035">
        <v>137425</v>
      </c>
      <c r="D4035">
        <v>137380</v>
      </c>
      <c r="E4035">
        <v>137385</v>
      </c>
    </row>
    <row r="4036" spans="1:5" x14ac:dyDescent="0.25">
      <c r="A4036" s="2">
        <v>45776.711805555555</v>
      </c>
      <c r="B4036">
        <v>137440</v>
      </c>
      <c r="C4036">
        <v>137450</v>
      </c>
      <c r="D4036">
        <v>137390</v>
      </c>
      <c r="E4036">
        <v>137425</v>
      </c>
    </row>
    <row r="4037" spans="1:5" x14ac:dyDescent="0.25">
      <c r="A4037" s="2">
        <v>45776.711111111108</v>
      </c>
      <c r="B4037">
        <v>137480</v>
      </c>
      <c r="C4037">
        <v>137490</v>
      </c>
      <c r="D4037">
        <v>137405</v>
      </c>
      <c r="E4037">
        <v>137445</v>
      </c>
    </row>
    <row r="4038" spans="1:5" x14ac:dyDescent="0.25">
      <c r="A4038" s="2">
        <v>45776.710416666669</v>
      </c>
      <c r="B4038">
        <v>137505</v>
      </c>
      <c r="C4038">
        <v>137515</v>
      </c>
      <c r="D4038">
        <v>137475</v>
      </c>
      <c r="E4038">
        <v>137475</v>
      </c>
    </row>
    <row r="4039" spans="1:5" x14ac:dyDescent="0.25">
      <c r="A4039" s="2">
        <v>45776.709722222222</v>
      </c>
      <c r="B4039">
        <v>137510</v>
      </c>
      <c r="C4039">
        <v>137515</v>
      </c>
      <c r="D4039">
        <v>137500</v>
      </c>
      <c r="E4039">
        <v>137510</v>
      </c>
    </row>
    <row r="4040" spans="1:5" x14ac:dyDescent="0.25">
      <c r="A4040" s="2">
        <v>45776.709027777775</v>
      </c>
      <c r="B4040">
        <v>137510</v>
      </c>
      <c r="C4040">
        <v>137530</v>
      </c>
      <c r="D4040">
        <v>137475</v>
      </c>
      <c r="E4040">
        <v>137515</v>
      </c>
    </row>
    <row r="4041" spans="1:5" x14ac:dyDescent="0.25">
      <c r="A4041" s="2">
        <v>45776.708333333336</v>
      </c>
      <c r="B4041">
        <v>137515</v>
      </c>
      <c r="C4041">
        <v>137565</v>
      </c>
      <c r="D4041">
        <v>137500</v>
      </c>
      <c r="E4041">
        <v>137515</v>
      </c>
    </row>
    <row r="4042" spans="1:5" x14ac:dyDescent="0.25">
      <c r="A4042" s="2">
        <v>45776.707638888889</v>
      </c>
      <c r="B4042">
        <v>137515</v>
      </c>
      <c r="C4042">
        <v>137545</v>
      </c>
      <c r="D4042">
        <v>137495</v>
      </c>
      <c r="E4042">
        <v>137515</v>
      </c>
    </row>
    <row r="4043" spans="1:5" x14ac:dyDescent="0.25">
      <c r="A4043" s="2">
        <v>45776.706944444442</v>
      </c>
      <c r="B4043">
        <v>137500</v>
      </c>
      <c r="C4043">
        <v>137520</v>
      </c>
      <c r="D4043">
        <v>137490</v>
      </c>
      <c r="E4043">
        <v>137520</v>
      </c>
    </row>
    <row r="4044" spans="1:5" x14ac:dyDescent="0.25">
      <c r="A4044" s="2">
        <v>45776.706250000003</v>
      </c>
      <c r="B4044">
        <v>137475</v>
      </c>
      <c r="C4044">
        <v>137525</v>
      </c>
      <c r="D4044">
        <v>137465</v>
      </c>
      <c r="E4044">
        <v>137500</v>
      </c>
    </row>
    <row r="4045" spans="1:5" x14ac:dyDescent="0.25">
      <c r="A4045" s="2">
        <v>45776.705555555556</v>
      </c>
      <c r="B4045">
        <v>137490</v>
      </c>
      <c r="C4045">
        <v>137525</v>
      </c>
      <c r="D4045">
        <v>137475</v>
      </c>
      <c r="E4045">
        <v>137480</v>
      </c>
    </row>
    <row r="4046" spans="1:5" x14ac:dyDescent="0.25">
      <c r="A4046" s="2">
        <v>45776.704861111109</v>
      </c>
      <c r="B4046">
        <v>137490</v>
      </c>
      <c r="C4046">
        <v>137505</v>
      </c>
      <c r="D4046">
        <v>137460</v>
      </c>
      <c r="E4046">
        <v>137495</v>
      </c>
    </row>
    <row r="4047" spans="1:5" x14ac:dyDescent="0.25">
      <c r="A4047" s="2">
        <v>45776.70416666667</v>
      </c>
      <c r="B4047">
        <v>137540</v>
      </c>
      <c r="C4047">
        <v>137545</v>
      </c>
      <c r="D4047">
        <v>137475</v>
      </c>
      <c r="E4047">
        <v>137490</v>
      </c>
    </row>
    <row r="4048" spans="1:5" x14ac:dyDescent="0.25">
      <c r="A4048" s="2">
        <v>45776.703472222223</v>
      </c>
      <c r="B4048">
        <v>137520</v>
      </c>
      <c r="C4048">
        <v>137545</v>
      </c>
      <c r="D4048">
        <v>137490</v>
      </c>
      <c r="E4048">
        <v>137540</v>
      </c>
    </row>
    <row r="4049" spans="1:5" x14ac:dyDescent="0.25">
      <c r="A4049" s="2">
        <v>45776.702777777777</v>
      </c>
      <c r="B4049">
        <v>137525</v>
      </c>
      <c r="C4049">
        <v>137535</v>
      </c>
      <c r="D4049">
        <v>137495</v>
      </c>
      <c r="E4049">
        <v>137525</v>
      </c>
    </row>
    <row r="4050" spans="1:5" x14ac:dyDescent="0.25">
      <c r="A4050" s="2">
        <v>45776.70208333333</v>
      </c>
      <c r="B4050">
        <v>137550</v>
      </c>
      <c r="C4050">
        <v>137555</v>
      </c>
      <c r="D4050">
        <v>137520</v>
      </c>
      <c r="E4050">
        <v>137520</v>
      </c>
    </row>
    <row r="4051" spans="1:5" x14ac:dyDescent="0.25">
      <c r="A4051" s="2">
        <v>45776.701388888891</v>
      </c>
      <c r="B4051">
        <v>137570</v>
      </c>
      <c r="C4051">
        <v>137615</v>
      </c>
      <c r="D4051">
        <v>137550</v>
      </c>
      <c r="E4051">
        <v>137550</v>
      </c>
    </row>
    <row r="4052" spans="1:5" x14ac:dyDescent="0.25">
      <c r="A4052" s="2">
        <v>45776.700694444444</v>
      </c>
      <c r="B4052">
        <v>137555</v>
      </c>
      <c r="C4052">
        <v>137575</v>
      </c>
      <c r="D4052">
        <v>137540</v>
      </c>
      <c r="E4052">
        <v>137565</v>
      </c>
    </row>
    <row r="4053" spans="1:5" x14ac:dyDescent="0.25">
      <c r="A4053" s="2">
        <v>45776.7</v>
      </c>
      <c r="B4053">
        <v>137550</v>
      </c>
      <c r="C4053">
        <v>137590</v>
      </c>
      <c r="D4053">
        <v>137540</v>
      </c>
      <c r="E4053">
        <v>137555</v>
      </c>
    </row>
    <row r="4054" spans="1:5" x14ac:dyDescent="0.25">
      <c r="A4054" s="2">
        <v>45776.699305555558</v>
      </c>
      <c r="B4054">
        <v>137535</v>
      </c>
      <c r="C4054">
        <v>137550</v>
      </c>
      <c r="D4054">
        <v>137520</v>
      </c>
      <c r="E4054">
        <v>137550</v>
      </c>
    </row>
    <row r="4055" spans="1:5" x14ac:dyDescent="0.25">
      <c r="A4055" s="2">
        <v>45776.698611111111</v>
      </c>
      <c r="B4055">
        <v>137615</v>
      </c>
      <c r="C4055">
        <v>137625</v>
      </c>
      <c r="D4055">
        <v>137525</v>
      </c>
      <c r="E4055">
        <v>137535</v>
      </c>
    </row>
    <row r="4056" spans="1:5" x14ac:dyDescent="0.25">
      <c r="A4056" s="2">
        <v>45776.697916666664</v>
      </c>
      <c r="B4056">
        <v>137630</v>
      </c>
      <c r="C4056">
        <v>137630</v>
      </c>
      <c r="D4056">
        <v>137590</v>
      </c>
      <c r="E4056">
        <v>137615</v>
      </c>
    </row>
    <row r="4057" spans="1:5" x14ac:dyDescent="0.25">
      <c r="A4057" s="2">
        <v>45776.697222222225</v>
      </c>
      <c r="B4057">
        <v>137590</v>
      </c>
      <c r="C4057">
        <v>137635</v>
      </c>
      <c r="D4057">
        <v>137580</v>
      </c>
      <c r="E4057">
        <v>137630</v>
      </c>
    </row>
    <row r="4058" spans="1:5" x14ac:dyDescent="0.25">
      <c r="A4058" s="2">
        <v>45776.696527777778</v>
      </c>
      <c r="B4058">
        <v>137585</v>
      </c>
      <c r="C4058">
        <v>137595</v>
      </c>
      <c r="D4058">
        <v>137575</v>
      </c>
      <c r="E4058">
        <v>137590</v>
      </c>
    </row>
    <row r="4059" spans="1:5" x14ac:dyDescent="0.25">
      <c r="A4059" s="2">
        <v>45776.695833333331</v>
      </c>
      <c r="B4059">
        <v>137575</v>
      </c>
      <c r="C4059">
        <v>137600</v>
      </c>
      <c r="D4059">
        <v>137550</v>
      </c>
      <c r="E4059">
        <v>137580</v>
      </c>
    </row>
    <row r="4060" spans="1:5" x14ac:dyDescent="0.25">
      <c r="A4060" s="2">
        <v>45776.695138888892</v>
      </c>
      <c r="B4060">
        <v>137600</v>
      </c>
      <c r="C4060">
        <v>137615</v>
      </c>
      <c r="D4060">
        <v>137565</v>
      </c>
      <c r="E4060">
        <v>137575</v>
      </c>
    </row>
    <row r="4061" spans="1:5" x14ac:dyDescent="0.25">
      <c r="A4061" s="2">
        <v>45776.694444444445</v>
      </c>
      <c r="B4061">
        <v>137625</v>
      </c>
      <c r="C4061">
        <v>137640</v>
      </c>
      <c r="D4061">
        <v>137575</v>
      </c>
      <c r="E4061">
        <v>137600</v>
      </c>
    </row>
    <row r="4062" spans="1:5" x14ac:dyDescent="0.25">
      <c r="A4062" s="2">
        <v>45776.693749999999</v>
      </c>
      <c r="B4062">
        <v>137550</v>
      </c>
      <c r="C4062">
        <v>137640</v>
      </c>
      <c r="D4062">
        <v>137535</v>
      </c>
      <c r="E4062">
        <v>137625</v>
      </c>
    </row>
    <row r="4063" spans="1:5" x14ac:dyDescent="0.25">
      <c r="A4063" s="2">
        <v>45776.693055555559</v>
      </c>
      <c r="B4063">
        <v>137560</v>
      </c>
      <c r="C4063">
        <v>137570</v>
      </c>
      <c r="D4063">
        <v>137540</v>
      </c>
      <c r="E4063">
        <v>137550</v>
      </c>
    </row>
    <row r="4064" spans="1:5" x14ac:dyDescent="0.25">
      <c r="A4064" s="2">
        <v>45776.692361111112</v>
      </c>
      <c r="B4064">
        <v>137575</v>
      </c>
      <c r="C4064">
        <v>137575</v>
      </c>
      <c r="D4064">
        <v>137550</v>
      </c>
      <c r="E4064">
        <v>137565</v>
      </c>
    </row>
    <row r="4065" spans="1:5" x14ac:dyDescent="0.25">
      <c r="A4065" s="2">
        <v>45776.691666666666</v>
      </c>
      <c r="B4065">
        <v>137520</v>
      </c>
      <c r="C4065">
        <v>137590</v>
      </c>
      <c r="D4065">
        <v>137510</v>
      </c>
      <c r="E4065">
        <v>137575</v>
      </c>
    </row>
    <row r="4066" spans="1:5" x14ac:dyDescent="0.25">
      <c r="A4066" s="2">
        <v>45776.690972222219</v>
      </c>
      <c r="B4066">
        <v>137550</v>
      </c>
      <c r="C4066">
        <v>137555</v>
      </c>
      <c r="D4066">
        <v>137485</v>
      </c>
      <c r="E4066">
        <v>137520</v>
      </c>
    </row>
    <row r="4067" spans="1:5" x14ac:dyDescent="0.25">
      <c r="A4067" s="2">
        <v>45776.69027777778</v>
      </c>
      <c r="B4067">
        <v>137555</v>
      </c>
      <c r="C4067">
        <v>137580</v>
      </c>
      <c r="D4067">
        <v>137550</v>
      </c>
      <c r="E4067">
        <v>137550</v>
      </c>
    </row>
    <row r="4068" spans="1:5" x14ac:dyDescent="0.25">
      <c r="A4068" s="2">
        <v>45776.689583333333</v>
      </c>
      <c r="B4068">
        <v>137565</v>
      </c>
      <c r="C4068">
        <v>137585</v>
      </c>
      <c r="D4068">
        <v>137545</v>
      </c>
      <c r="E4068">
        <v>137555</v>
      </c>
    </row>
    <row r="4069" spans="1:5" x14ac:dyDescent="0.25">
      <c r="A4069" s="2">
        <v>45776.688888888886</v>
      </c>
      <c r="B4069">
        <v>137585</v>
      </c>
      <c r="C4069">
        <v>137585</v>
      </c>
      <c r="D4069">
        <v>137530</v>
      </c>
      <c r="E4069">
        <v>137570</v>
      </c>
    </row>
    <row r="4070" spans="1:5" x14ac:dyDescent="0.25">
      <c r="A4070" s="2">
        <v>45776.688194444447</v>
      </c>
      <c r="B4070">
        <v>137570</v>
      </c>
      <c r="C4070">
        <v>137595</v>
      </c>
      <c r="D4070">
        <v>137570</v>
      </c>
      <c r="E4070">
        <v>137585</v>
      </c>
    </row>
    <row r="4071" spans="1:5" x14ac:dyDescent="0.25">
      <c r="A4071" s="2">
        <v>45776.6875</v>
      </c>
      <c r="B4071">
        <v>137580</v>
      </c>
      <c r="C4071">
        <v>137610</v>
      </c>
      <c r="D4071">
        <v>137565</v>
      </c>
      <c r="E4071">
        <v>137575</v>
      </c>
    </row>
    <row r="4072" spans="1:5" x14ac:dyDescent="0.25">
      <c r="A4072" s="2">
        <v>45776.686805555553</v>
      </c>
      <c r="B4072">
        <v>137585</v>
      </c>
      <c r="C4072">
        <v>137605</v>
      </c>
      <c r="D4072">
        <v>137565</v>
      </c>
      <c r="E4072">
        <v>137585</v>
      </c>
    </row>
    <row r="4073" spans="1:5" x14ac:dyDescent="0.25">
      <c r="A4073" s="2">
        <v>45776.686111111114</v>
      </c>
      <c r="B4073">
        <v>137505</v>
      </c>
      <c r="C4073">
        <v>137595</v>
      </c>
      <c r="D4073">
        <v>137500</v>
      </c>
      <c r="E4073">
        <v>137585</v>
      </c>
    </row>
    <row r="4074" spans="1:5" x14ac:dyDescent="0.25">
      <c r="A4074" s="2">
        <v>45776.685416666667</v>
      </c>
      <c r="B4074">
        <v>137505</v>
      </c>
      <c r="C4074">
        <v>137510</v>
      </c>
      <c r="D4074">
        <v>137475</v>
      </c>
      <c r="E4074">
        <v>137510</v>
      </c>
    </row>
    <row r="4075" spans="1:5" x14ac:dyDescent="0.25">
      <c r="A4075" s="2">
        <v>45776.68472222222</v>
      </c>
      <c r="B4075">
        <v>137520</v>
      </c>
      <c r="C4075">
        <v>137525</v>
      </c>
      <c r="D4075">
        <v>137485</v>
      </c>
      <c r="E4075">
        <v>137500</v>
      </c>
    </row>
    <row r="4076" spans="1:5" x14ac:dyDescent="0.25">
      <c r="A4076" s="2">
        <v>45776.684027777781</v>
      </c>
      <c r="B4076">
        <v>137550</v>
      </c>
      <c r="C4076">
        <v>137565</v>
      </c>
      <c r="D4076">
        <v>137500</v>
      </c>
      <c r="E4076">
        <v>137520</v>
      </c>
    </row>
    <row r="4077" spans="1:5" x14ac:dyDescent="0.25">
      <c r="A4077" s="2">
        <v>45776.683333333334</v>
      </c>
      <c r="B4077">
        <v>137550</v>
      </c>
      <c r="C4077">
        <v>137575</v>
      </c>
      <c r="D4077">
        <v>137540</v>
      </c>
      <c r="E4077">
        <v>137550</v>
      </c>
    </row>
    <row r="4078" spans="1:5" x14ac:dyDescent="0.25">
      <c r="A4078" s="2">
        <v>45776.682638888888</v>
      </c>
      <c r="B4078">
        <v>137565</v>
      </c>
      <c r="C4078">
        <v>137570</v>
      </c>
      <c r="D4078">
        <v>137545</v>
      </c>
      <c r="E4078">
        <v>137555</v>
      </c>
    </row>
    <row r="4079" spans="1:5" x14ac:dyDescent="0.25">
      <c r="A4079" s="2">
        <v>45776.681944444441</v>
      </c>
      <c r="B4079">
        <v>137520</v>
      </c>
      <c r="C4079">
        <v>137575</v>
      </c>
      <c r="D4079">
        <v>137500</v>
      </c>
      <c r="E4079">
        <v>137565</v>
      </c>
    </row>
    <row r="4080" spans="1:5" x14ac:dyDescent="0.25">
      <c r="A4080" s="2">
        <v>45776.681250000001</v>
      </c>
      <c r="B4080">
        <v>137525</v>
      </c>
      <c r="C4080">
        <v>137535</v>
      </c>
      <c r="D4080">
        <v>137500</v>
      </c>
      <c r="E4080">
        <v>137515</v>
      </c>
    </row>
    <row r="4081" spans="1:5" x14ac:dyDescent="0.25">
      <c r="A4081" s="2">
        <v>45776.680555555555</v>
      </c>
      <c r="B4081">
        <v>137480</v>
      </c>
      <c r="C4081">
        <v>137525</v>
      </c>
      <c r="D4081">
        <v>137460</v>
      </c>
      <c r="E4081">
        <v>137525</v>
      </c>
    </row>
    <row r="4082" spans="1:5" x14ac:dyDescent="0.25">
      <c r="A4082" s="2">
        <v>45776.679861111108</v>
      </c>
      <c r="B4082">
        <v>137490</v>
      </c>
      <c r="C4082">
        <v>137495</v>
      </c>
      <c r="D4082">
        <v>137450</v>
      </c>
      <c r="E4082">
        <v>137480</v>
      </c>
    </row>
    <row r="4083" spans="1:5" x14ac:dyDescent="0.25">
      <c r="A4083" s="2">
        <v>45776.679166666669</v>
      </c>
      <c r="B4083">
        <v>137480</v>
      </c>
      <c r="C4083">
        <v>137510</v>
      </c>
      <c r="D4083">
        <v>137455</v>
      </c>
      <c r="E4083">
        <v>137490</v>
      </c>
    </row>
    <row r="4084" spans="1:5" x14ac:dyDescent="0.25">
      <c r="A4084" s="2">
        <v>45776.678472222222</v>
      </c>
      <c r="B4084">
        <v>137565</v>
      </c>
      <c r="C4084">
        <v>137570</v>
      </c>
      <c r="D4084">
        <v>137470</v>
      </c>
      <c r="E4084">
        <v>137480</v>
      </c>
    </row>
    <row r="4085" spans="1:5" x14ac:dyDescent="0.25">
      <c r="A4085" s="2">
        <v>45776.677777777775</v>
      </c>
      <c r="B4085">
        <v>137555</v>
      </c>
      <c r="C4085">
        <v>137575</v>
      </c>
      <c r="D4085">
        <v>137550</v>
      </c>
      <c r="E4085">
        <v>137570</v>
      </c>
    </row>
    <row r="4086" spans="1:5" x14ac:dyDescent="0.25">
      <c r="A4086" s="2">
        <v>45776.677083333336</v>
      </c>
      <c r="B4086">
        <v>137545</v>
      </c>
      <c r="C4086">
        <v>137565</v>
      </c>
      <c r="D4086">
        <v>137535</v>
      </c>
      <c r="E4086">
        <v>137555</v>
      </c>
    </row>
    <row r="4087" spans="1:5" x14ac:dyDescent="0.25">
      <c r="A4087" s="2">
        <v>45776.676388888889</v>
      </c>
      <c r="B4087">
        <v>137565</v>
      </c>
      <c r="C4087">
        <v>137570</v>
      </c>
      <c r="D4087">
        <v>137525</v>
      </c>
      <c r="E4087">
        <v>137550</v>
      </c>
    </row>
    <row r="4088" spans="1:5" x14ac:dyDescent="0.25">
      <c r="A4088" s="2">
        <v>45776.675694444442</v>
      </c>
      <c r="B4088">
        <v>137530</v>
      </c>
      <c r="C4088">
        <v>137565</v>
      </c>
      <c r="D4088">
        <v>137530</v>
      </c>
      <c r="E4088">
        <v>137560</v>
      </c>
    </row>
    <row r="4089" spans="1:5" x14ac:dyDescent="0.25">
      <c r="A4089" s="2">
        <v>45776.675000000003</v>
      </c>
      <c r="B4089">
        <v>137530</v>
      </c>
      <c r="C4089">
        <v>137540</v>
      </c>
      <c r="D4089">
        <v>137500</v>
      </c>
      <c r="E4089">
        <v>137525</v>
      </c>
    </row>
    <row r="4090" spans="1:5" x14ac:dyDescent="0.25">
      <c r="A4090" s="2">
        <v>45776.674305555556</v>
      </c>
      <c r="B4090">
        <v>137545</v>
      </c>
      <c r="C4090">
        <v>137550</v>
      </c>
      <c r="D4090">
        <v>137505</v>
      </c>
      <c r="E4090">
        <v>137530</v>
      </c>
    </row>
    <row r="4091" spans="1:5" x14ac:dyDescent="0.25">
      <c r="A4091" s="2">
        <v>45776.673611111109</v>
      </c>
      <c r="B4091">
        <v>137610</v>
      </c>
      <c r="C4091">
        <v>137610</v>
      </c>
      <c r="D4091">
        <v>137540</v>
      </c>
      <c r="E4091">
        <v>137550</v>
      </c>
    </row>
    <row r="4092" spans="1:5" x14ac:dyDescent="0.25">
      <c r="A4092" s="2">
        <v>45776.67291666667</v>
      </c>
      <c r="B4092">
        <v>137615</v>
      </c>
      <c r="C4092">
        <v>137625</v>
      </c>
      <c r="D4092">
        <v>137575</v>
      </c>
      <c r="E4092">
        <v>137610</v>
      </c>
    </row>
    <row r="4093" spans="1:5" x14ac:dyDescent="0.25">
      <c r="A4093" s="2">
        <v>45776.672222222223</v>
      </c>
      <c r="B4093">
        <v>137635</v>
      </c>
      <c r="C4093">
        <v>137645</v>
      </c>
      <c r="D4093">
        <v>137610</v>
      </c>
      <c r="E4093">
        <v>137615</v>
      </c>
    </row>
    <row r="4094" spans="1:5" x14ac:dyDescent="0.25">
      <c r="A4094" s="2">
        <v>45776.671527777777</v>
      </c>
      <c r="B4094">
        <v>137560</v>
      </c>
      <c r="C4094">
        <v>137650</v>
      </c>
      <c r="D4094">
        <v>137555</v>
      </c>
      <c r="E4094">
        <v>137640</v>
      </c>
    </row>
    <row r="4095" spans="1:5" x14ac:dyDescent="0.25">
      <c r="A4095" s="2">
        <v>45776.67083333333</v>
      </c>
      <c r="B4095">
        <v>137545</v>
      </c>
      <c r="C4095">
        <v>137575</v>
      </c>
      <c r="D4095">
        <v>137540</v>
      </c>
      <c r="E4095">
        <v>137560</v>
      </c>
    </row>
    <row r="4096" spans="1:5" x14ac:dyDescent="0.25">
      <c r="A4096" s="2">
        <v>45776.670138888891</v>
      </c>
      <c r="B4096">
        <v>137610</v>
      </c>
      <c r="C4096">
        <v>137620</v>
      </c>
      <c r="D4096">
        <v>137530</v>
      </c>
      <c r="E4096">
        <v>137545</v>
      </c>
    </row>
    <row r="4097" spans="1:5" x14ac:dyDescent="0.25">
      <c r="A4097" s="2">
        <v>45776.669444444444</v>
      </c>
      <c r="B4097">
        <v>137650</v>
      </c>
      <c r="C4097">
        <v>137655</v>
      </c>
      <c r="D4097">
        <v>137600</v>
      </c>
      <c r="E4097">
        <v>137615</v>
      </c>
    </row>
    <row r="4098" spans="1:5" x14ac:dyDescent="0.25">
      <c r="A4098" s="2">
        <v>45776.668749999997</v>
      </c>
      <c r="B4098">
        <v>137650</v>
      </c>
      <c r="C4098">
        <v>137675</v>
      </c>
      <c r="D4098">
        <v>137640</v>
      </c>
      <c r="E4098">
        <v>137650</v>
      </c>
    </row>
    <row r="4099" spans="1:5" x14ac:dyDescent="0.25">
      <c r="A4099" s="2">
        <v>45776.668055555558</v>
      </c>
      <c r="B4099">
        <v>137620</v>
      </c>
      <c r="C4099">
        <v>137650</v>
      </c>
      <c r="D4099">
        <v>137600</v>
      </c>
      <c r="E4099">
        <v>137645</v>
      </c>
    </row>
    <row r="4100" spans="1:5" x14ac:dyDescent="0.25">
      <c r="A4100" s="2">
        <v>45776.667361111111</v>
      </c>
      <c r="B4100">
        <v>137700</v>
      </c>
      <c r="C4100">
        <v>137710</v>
      </c>
      <c r="D4100">
        <v>137620</v>
      </c>
      <c r="E4100">
        <v>137625</v>
      </c>
    </row>
    <row r="4101" spans="1:5" x14ac:dyDescent="0.25">
      <c r="A4101" s="2">
        <v>45776.666666666664</v>
      </c>
      <c r="B4101">
        <v>137695</v>
      </c>
      <c r="C4101">
        <v>137710</v>
      </c>
      <c r="D4101">
        <v>137670</v>
      </c>
      <c r="E4101">
        <v>137705</v>
      </c>
    </row>
    <row r="4102" spans="1:5" x14ac:dyDescent="0.25">
      <c r="A4102" s="2">
        <v>45776.665972222225</v>
      </c>
      <c r="B4102">
        <v>137665</v>
      </c>
      <c r="C4102">
        <v>137710</v>
      </c>
      <c r="D4102">
        <v>137655</v>
      </c>
      <c r="E4102">
        <v>137690</v>
      </c>
    </row>
    <row r="4103" spans="1:5" x14ac:dyDescent="0.25">
      <c r="A4103" s="2">
        <v>45776.665277777778</v>
      </c>
      <c r="B4103">
        <v>137735</v>
      </c>
      <c r="C4103">
        <v>137750</v>
      </c>
      <c r="D4103">
        <v>137665</v>
      </c>
      <c r="E4103">
        <v>137665</v>
      </c>
    </row>
    <row r="4104" spans="1:5" x14ac:dyDescent="0.25">
      <c r="A4104" s="2">
        <v>45776.664583333331</v>
      </c>
      <c r="B4104">
        <v>137730</v>
      </c>
      <c r="C4104">
        <v>137760</v>
      </c>
      <c r="D4104">
        <v>137730</v>
      </c>
      <c r="E4104">
        <v>137735</v>
      </c>
    </row>
    <row r="4105" spans="1:5" x14ac:dyDescent="0.25">
      <c r="A4105" s="2">
        <v>45776.663888888892</v>
      </c>
      <c r="B4105">
        <v>137760</v>
      </c>
      <c r="C4105">
        <v>137765</v>
      </c>
      <c r="D4105">
        <v>137730</v>
      </c>
      <c r="E4105">
        <v>137730</v>
      </c>
    </row>
    <row r="4106" spans="1:5" x14ac:dyDescent="0.25">
      <c r="A4106" s="2">
        <v>45776.663194444445</v>
      </c>
      <c r="B4106">
        <v>137740</v>
      </c>
      <c r="C4106">
        <v>137780</v>
      </c>
      <c r="D4106">
        <v>137740</v>
      </c>
      <c r="E4106">
        <v>137755</v>
      </c>
    </row>
    <row r="4107" spans="1:5" x14ac:dyDescent="0.25">
      <c r="A4107" s="2">
        <v>45776.662499999999</v>
      </c>
      <c r="B4107">
        <v>137735</v>
      </c>
      <c r="C4107">
        <v>137750</v>
      </c>
      <c r="D4107">
        <v>137725</v>
      </c>
      <c r="E4107">
        <v>137740</v>
      </c>
    </row>
    <row r="4108" spans="1:5" x14ac:dyDescent="0.25">
      <c r="A4108" s="2">
        <v>45776.661805555559</v>
      </c>
      <c r="B4108">
        <v>137730</v>
      </c>
      <c r="C4108">
        <v>137770</v>
      </c>
      <c r="D4108">
        <v>137715</v>
      </c>
      <c r="E4108">
        <v>137735</v>
      </c>
    </row>
    <row r="4109" spans="1:5" x14ac:dyDescent="0.25">
      <c r="A4109" s="2">
        <v>45776.661111111112</v>
      </c>
      <c r="B4109">
        <v>137685</v>
      </c>
      <c r="C4109">
        <v>137730</v>
      </c>
      <c r="D4109">
        <v>137680</v>
      </c>
      <c r="E4109">
        <v>137725</v>
      </c>
    </row>
    <row r="4110" spans="1:5" x14ac:dyDescent="0.25">
      <c r="A4110" s="2">
        <v>45776.660416666666</v>
      </c>
      <c r="B4110">
        <v>137710</v>
      </c>
      <c r="C4110">
        <v>137725</v>
      </c>
      <c r="D4110">
        <v>137680</v>
      </c>
      <c r="E4110">
        <v>137690</v>
      </c>
    </row>
    <row r="4111" spans="1:5" x14ac:dyDescent="0.25">
      <c r="A4111" s="2">
        <v>45776.659722222219</v>
      </c>
      <c r="B4111">
        <v>137690</v>
      </c>
      <c r="C4111">
        <v>137740</v>
      </c>
      <c r="D4111">
        <v>137680</v>
      </c>
      <c r="E4111">
        <v>137715</v>
      </c>
    </row>
    <row r="4112" spans="1:5" x14ac:dyDescent="0.25">
      <c r="A4112" s="2">
        <v>45776.65902777778</v>
      </c>
      <c r="B4112">
        <v>137635</v>
      </c>
      <c r="C4112">
        <v>137690</v>
      </c>
      <c r="D4112">
        <v>137630</v>
      </c>
      <c r="E4112">
        <v>137690</v>
      </c>
    </row>
    <row r="4113" spans="1:5" x14ac:dyDescent="0.25">
      <c r="A4113" s="2">
        <v>45776.658333333333</v>
      </c>
      <c r="B4113">
        <v>137650</v>
      </c>
      <c r="C4113">
        <v>137665</v>
      </c>
      <c r="D4113">
        <v>137610</v>
      </c>
      <c r="E4113">
        <v>137640</v>
      </c>
    </row>
    <row r="4114" spans="1:5" x14ac:dyDescent="0.25">
      <c r="A4114" s="2">
        <v>45776.657638888886</v>
      </c>
      <c r="B4114">
        <v>137680</v>
      </c>
      <c r="C4114">
        <v>137685</v>
      </c>
      <c r="D4114">
        <v>137625</v>
      </c>
      <c r="E4114">
        <v>137650</v>
      </c>
    </row>
    <row r="4115" spans="1:5" x14ac:dyDescent="0.25">
      <c r="A4115" s="2">
        <v>45776.656944444447</v>
      </c>
      <c r="B4115">
        <v>137765</v>
      </c>
      <c r="C4115">
        <v>137765</v>
      </c>
      <c r="D4115">
        <v>137655</v>
      </c>
      <c r="E4115">
        <v>137680</v>
      </c>
    </row>
    <row r="4116" spans="1:5" x14ac:dyDescent="0.25">
      <c r="A4116" s="2">
        <v>45776.65625</v>
      </c>
      <c r="B4116">
        <v>137825</v>
      </c>
      <c r="C4116">
        <v>137830</v>
      </c>
      <c r="D4116">
        <v>137760</v>
      </c>
      <c r="E4116">
        <v>137765</v>
      </c>
    </row>
    <row r="4117" spans="1:5" x14ac:dyDescent="0.25">
      <c r="A4117" s="2">
        <v>45776.655555555553</v>
      </c>
      <c r="B4117">
        <v>137820</v>
      </c>
      <c r="C4117">
        <v>137850</v>
      </c>
      <c r="D4117">
        <v>137815</v>
      </c>
      <c r="E4117">
        <v>137825</v>
      </c>
    </row>
    <row r="4118" spans="1:5" x14ac:dyDescent="0.25">
      <c r="A4118" s="2">
        <v>45776.654861111114</v>
      </c>
      <c r="B4118">
        <v>137820</v>
      </c>
      <c r="C4118">
        <v>137830</v>
      </c>
      <c r="D4118">
        <v>137810</v>
      </c>
      <c r="E4118">
        <v>137820</v>
      </c>
    </row>
    <row r="4119" spans="1:5" x14ac:dyDescent="0.25">
      <c r="A4119" s="2">
        <v>45776.654166666667</v>
      </c>
      <c r="B4119">
        <v>137790</v>
      </c>
      <c r="C4119">
        <v>137830</v>
      </c>
      <c r="D4119">
        <v>137785</v>
      </c>
      <c r="E4119">
        <v>137820</v>
      </c>
    </row>
    <row r="4120" spans="1:5" x14ac:dyDescent="0.25">
      <c r="A4120" s="2">
        <v>45776.65347222222</v>
      </c>
      <c r="B4120">
        <v>137795</v>
      </c>
      <c r="C4120">
        <v>137815</v>
      </c>
      <c r="D4120">
        <v>137770</v>
      </c>
      <c r="E4120">
        <v>137785</v>
      </c>
    </row>
    <row r="4121" spans="1:5" x14ac:dyDescent="0.25">
      <c r="A4121" s="2">
        <v>45776.652777777781</v>
      </c>
      <c r="B4121">
        <v>137775</v>
      </c>
      <c r="C4121">
        <v>137815</v>
      </c>
      <c r="D4121">
        <v>137770</v>
      </c>
      <c r="E4121">
        <v>137795</v>
      </c>
    </row>
    <row r="4122" spans="1:5" x14ac:dyDescent="0.25">
      <c r="A4122" s="2">
        <v>45776.652083333334</v>
      </c>
      <c r="B4122">
        <v>137800</v>
      </c>
      <c r="C4122">
        <v>137805</v>
      </c>
      <c r="D4122">
        <v>137775</v>
      </c>
      <c r="E4122">
        <v>137775</v>
      </c>
    </row>
    <row r="4123" spans="1:5" x14ac:dyDescent="0.25">
      <c r="A4123" s="2">
        <v>45776.651388888888</v>
      </c>
      <c r="B4123">
        <v>137795</v>
      </c>
      <c r="C4123">
        <v>137825</v>
      </c>
      <c r="D4123">
        <v>137790</v>
      </c>
      <c r="E4123">
        <v>137805</v>
      </c>
    </row>
    <row r="4124" spans="1:5" x14ac:dyDescent="0.25">
      <c r="A4124" s="2">
        <v>45776.650694444441</v>
      </c>
      <c r="B4124">
        <v>137780</v>
      </c>
      <c r="C4124">
        <v>137805</v>
      </c>
      <c r="D4124">
        <v>137765</v>
      </c>
      <c r="E4124">
        <v>137795</v>
      </c>
    </row>
    <row r="4125" spans="1:5" x14ac:dyDescent="0.25">
      <c r="A4125" s="2">
        <v>45776.65</v>
      </c>
      <c r="B4125">
        <v>137850</v>
      </c>
      <c r="C4125">
        <v>137860</v>
      </c>
      <c r="D4125">
        <v>137770</v>
      </c>
      <c r="E4125">
        <v>137780</v>
      </c>
    </row>
    <row r="4126" spans="1:5" x14ac:dyDescent="0.25">
      <c r="A4126" s="2">
        <v>45776.649305555555</v>
      </c>
      <c r="B4126">
        <v>137785</v>
      </c>
      <c r="C4126">
        <v>137860</v>
      </c>
      <c r="D4126">
        <v>137780</v>
      </c>
      <c r="E4126">
        <v>137845</v>
      </c>
    </row>
    <row r="4127" spans="1:5" x14ac:dyDescent="0.25">
      <c r="A4127" s="2">
        <v>45776.648611111108</v>
      </c>
      <c r="B4127">
        <v>137765</v>
      </c>
      <c r="C4127">
        <v>137800</v>
      </c>
      <c r="D4127">
        <v>137745</v>
      </c>
      <c r="E4127">
        <v>137790</v>
      </c>
    </row>
    <row r="4128" spans="1:5" x14ac:dyDescent="0.25">
      <c r="A4128" s="2">
        <v>45776.647916666669</v>
      </c>
      <c r="B4128">
        <v>137745</v>
      </c>
      <c r="C4128">
        <v>137770</v>
      </c>
      <c r="D4128">
        <v>137735</v>
      </c>
      <c r="E4128">
        <v>137760</v>
      </c>
    </row>
    <row r="4129" spans="1:5" x14ac:dyDescent="0.25">
      <c r="A4129" s="2">
        <v>45776.647222222222</v>
      </c>
      <c r="B4129">
        <v>137875</v>
      </c>
      <c r="C4129">
        <v>137875</v>
      </c>
      <c r="D4129">
        <v>137745</v>
      </c>
      <c r="E4129">
        <v>137745</v>
      </c>
    </row>
    <row r="4130" spans="1:5" x14ac:dyDescent="0.25">
      <c r="A4130" s="2">
        <v>45776.646527777775</v>
      </c>
      <c r="B4130">
        <v>137895</v>
      </c>
      <c r="C4130">
        <v>137905</v>
      </c>
      <c r="D4130">
        <v>137855</v>
      </c>
      <c r="E4130">
        <v>137875</v>
      </c>
    </row>
    <row r="4131" spans="1:5" x14ac:dyDescent="0.25">
      <c r="A4131" s="2">
        <v>45776.645833333336</v>
      </c>
      <c r="B4131">
        <v>137890</v>
      </c>
      <c r="C4131">
        <v>137935</v>
      </c>
      <c r="D4131">
        <v>137870</v>
      </c>
      <c r="E4131">
        <v>137900</v>
      </c>
    </row>
    <row r="4132" spans="1:5" x14ac:dyDescent="0.25">
      <c r="A4132" s="2">
        <v>45776.645138888889</v>
      </c>
      <c r="B4132">
        <v>137870</v>
      </c>
      <c r="C4132">
        <v>137895</v>
      </c>
      <c r="D4132">
        <v>137855</v>
      </c>
      <c r="E4132">
        <v>137890</v>
      </c>
    </row>
    <row r="4133" spans="1:5" x14ac:dyDescent="0.25">
      <c r="A4133" s="2">
        <v>45776.644444444442</v>
      </c>
      <c r="B4133">
        <v>137910</v>
      </c>
      <c r="C4133">
        <v>137915</v>
      </c>
      <c r="D4133">
        <v>137860</v>
      </c>
      <c r="E4133">
        <v>137870</v>
      </c>
    </row>
    <row r="4134" spans="1:5" x14ac:dyDescent="0.25">
      <c r="A4134" s="2">
        <v>45776.643750000003</v>
      </c>
      <c r="B4134">
        <v>137900</v>
      </c>
      <c r="C4134">
        <v>137935</v>
      </c>
      <c r="D4134">
        <v>137895</v>
      </c>
      <c r="E4134">
        <v>137910</v>
      </c>
    </row>
    <row r="4135" spans="1:5" x14ac:dyDescent="0.25">
      <c r="A4135" s="2">
        <v>45776.643055555556</v>
      </c>
      <c r="B4135">
        <v>137930</v>
      </c>
      <c r="C4135">
        <v>137940</v>
      </c>
      <c r="D4135">
        <v>137895</v>
      </c>
      <c r="E4135">
        <v>137905</v>
      </c>
    </row>
    <row r="4136" spans="1:5" x14ac:dyDescent="0.25">
      <c r="A4136" s="2">
        <v>45776.642361111109</v>
      </c>
      <c r="B4136">
        <v>137945</v>
      </c>
      <c r="C4136">
        <v>137950</v>
      </c>
      <c r="D4136">
        <v>137920</v>
      </c>
      <c r="E4136">
        <v>137925</v>
      </c>
    </row>
    <row r="4137" spans="1:5" x14ac:dyDescent="0.25">
      <c r="A4137" s="2">
        <v>45776.64166666667</v>
      </c>
      <c r="B4137">
        <v>137930</v>
      </c>
      <c r="C4137">
        <v>137950</v>
      </c>
      <c r="D4137">
        <v>137900</v>
      </c>
      <c r="E4137">
        <v>137945</v>
      </c>
    </row>
    <row r="4138" spans="1:5" x14ac:dyDescent="0.25">
      <c r="A4138" s="2">
        <v>45776.640972222223</v>
      </c>
      <c r="B4138">
        <v>137880</v>
      </c>
      <c r="C4138">
        <v>137930</v>
      </c>
      <c r="D4138">
        <v>137870</v>
      </c>
      <c r="E4138">
        <v>137930</v>
      </c>
    </row>
    <row r="4139" spans="1:5" x14ac:dyDescent="0.25">
      <c r="A4139" s="2">
        <v>45776.640277777777</v>
      </c>
      <c r="B4139">
        <v>137875</v>
      </c>
      <c r="C4139">
        <v>137915</v>
      </c>
      <c r="D4139">
        <v>137870</v>
      </c>
      <c r="E4139">
        <v>137880</v>
      </c>
    </row>
    <row r="4140" spans="1:5" x14ac:dyDescent="0.25">
      <c r="A4140" s="2">
        <v>45776.63958333333</v>
      </c>
      <c r="B4140">
        <v>137860</v>
      </c>
      <c r="C4140">
        <v>137885</v>
      </c>
      <c r="D4140">
        <v>137845</v>
      </c>
      <c r="E4140">
        <v>137875</v>
      </c>
    </row>
    <row r="4141" spans="1:5" x14ac:dyDescent="0.25">
      <c r="A4141" s="2">
        <v>45776.638888888891</v>
      </c>
      <c r="B4141">
        <v>137855</v>
      </c>
      <c r="C4141">
        <v>137905</v>
      </c>
      <c r="D4141">
        <v>137850</v>
      </c>
      <c r="E4141">
        <v>137855</v>
      </c>
    </row>
    <row r="4142" spans="1:5" x14ac:dyDescent="0.25">
      <c r="A4142" s="2">
        <v>45776.638194444444</v>
      </c>
      <c r="B4142">
        <v>137775</v>
      </c>
      <c r="C4142">
        <v>137875</v>
      </c>
      <c r="D4142">
        <v>137775</v>
      </c>
      <c r="E4142">
        <v>137850</v>
      </c>
    </row>
    <row r="4143" spans="1:5" x14ac:dyDescent="0.25">
      <c r="A4143" s="2">
        <v>45776.637499999997</v>
      </c>
      <c r="B4143">
        <v>137775</v>
      </c>
      <c r="C4143">
        <v>137790</v>
      </c>
      <c r="D4143">
        <v>137765</v>
      </c>
      <c r="E4143">
        <v>137775</v>
      </c>
    </row>
    <row r="4144" spans="1:5" x14ac:dyDescent="0.25">
      <c r="A4144" s="2">
        <v>45776.636805555558</v>
      </c>
      <c r="B4144">
        <v>137765</v>
      </c>
      <c r="C4144">
        <v>137795</v>
      </c>
      <c r="D4144">
        <v>137740</v>
      </c>
      <c r="E4144">
        <v>137770</v>
      </c>
    </row>
    <row r="4145" spans="1:5" x14ac:dyDescent="0.25">
      <c r="A4145" s="2">
        <v>45776.636111111111</v>
      </c>
      <c r="B4145">
        <v>137820</v>
      </c>
      <c r="C4145">
        <v>137850</v>
      </c>
      <c r="D4145">
        <v>137755</v>
      </c>
      <c r="E4145">
        <v>137770</v>
      </c>
    </row>
    <row r="4146" spans="1:5" x14ac:dyDescent="0.25">
      <c r="A4146" s="2">
        <v>45776.635416666664</v>
      </c>
      <c r="B4146">
        <v>137840</v>
      </c>
      <c r="C4146">
        <v>137845</v>
      </c>
      <c r="D4146">
        <v>137805</v>
      </c>
      <c r="E4146">
        <v>137825</v>
      </c>
    </row>
    <row r="4147" spans="1:5" x14ac:dyDescent="0.25">
      <c r="A4147" s="2">
        <v>45776.634722222225</v>
      </c>
      <c r="B4147">
        <v>137850</v>
      </c>
      <c r="C4147">
        <v>137860</v>
      </c>
      <c r="D4147">
        <v>137800</v>
      </c>
      <c r="E4147">
        <v>137840</v>
      </c>
    </row>
    <row r="4148" spans="1:5" x14ac:dyDescent="0.25">
      <c r="A4148" s="2">
        <v>45776.634027777778</v>
      </c>
      <c r="B4148">
        <v>137845</v>
      </c>
      <c r="C4148">
        <v>137875</v>
      </c>
      <c r="D4148">
        <v>137825</v>
      </c>
      <c r="E4148">
        <v>137855</v>
      </c>
    </row>
    <row r="4149" spans="1:5" x14ac:dyDescent="0.25">
      <c r="A4149" s="2">
        <v>45776.633333333331</v>
      </c>
      <c r="B4149">
        <v>137845</v>
      </c>
      <c r="C4149">
        <v>137865</v>
      </c>
      <c r="D4149">
        <v>137805</v>
      </c>
      <c r="E4149">
        <v>137850</v>
      </c>
    </row>
    <row r="4150" spans="1:5" x14ac:dyDescent="0.25">
      <c r="A4150" s="2">
        <v>45776.632638888892</v>
      </c>
      <c r="B4150">
        <v>137845</v>
      </c>
      <c r="C4150">
        <v>137875</v>
      </c>
      <c r="D4150">
        <v>137825</v>
      </c>
      <c r="E4150">
        <v>137845</v>
      </c>
    </row>
    <row r="4151" spans="1:5" x14ac:dyDescent="0.25">
      <c r="A4151" s="2">
        <v>45776.631944444445</v>
      </c>
      <c r="B4151">
        <v>137865</v>
      </c>
      <c r="C4151">
        <v>137895</v>
      </c>
      <c r="D4151">
        <v>137830</v>
      </c>
      <c r="E4151">
        <v>137850</v>
      </c>
    </row>
    <row r="4152" spans="1:5" x14ac:dyDescent="0.25">
      <c r="A4152" s="2">
        <v>45776.631249999999</v>
      </c>
      <c r="B4152">
        <v>137930</v>
      </c>
      <c r="C4152">
        <v>137945</v>
      </c>
      <c r="D4152">
        <v>137865</v>
      </c>
      <c r="E4152">
        <v>137870</v>
      </c>
    </row>
    <row r="4153" spans="1:5" x14ac:dyDescent="0.25">
      <c r="A4153" s="2">
        <v>45776.630555555559</v>
      </c>
      <c r="B4153">
        <v>137935</v>
      </c>
      <c r="C4153">
        <v>137945</v>
      </c>
      <c r="D4153">
        <v>137910</v>
      </c>
      <c r="E4153">
        <v>137930</v>
      </c>
    </row>
    <row r="4154" spans="1:5" x14ac:dyDescent="0.25">
      <c r="A4154" s="2">
        <v>45776.629861111112</v>
      </c>
      <c r="B4154">
        <v>137995</v>
      </c>
      <c r="C4154">
        <v>138005</v>
      </c>
      <c r="D4154">
        <v>137925</v>
      </c>
      <c r="E4154">
        <v>137930</v>
      </c>
    </row>
    <row r="4155" spans="1:5" x14ac:dyDescent="0.25">
      <c r="A4155" s="2">
        <v>45776.629166666666</v>
      </c>
      <c r="B4155">
        <v>137990</v>
      </c>
      <c r="C4155">
        <v>138025</v>
      </c>
      <c r="D4155">
        <v>137985</v>
      </c>
      <c r="E4155">
        <v>137995</v>
      </c>
    </row>
    <row r="4156" spans="1:5" x14ac:dyDescent="0.25">
      <c r="A4156" s="2">
        <v>45776.628472222219</v>
      </c>
      <c r="B4156">
        <v>137975</v>
      </c>
      <c r="C4156">
        <v>137995</v>
      </c>
      <c r="D4156">
        <v>137925</v>
      </c>
      <c r="E4156">
        <v>137990</v>
      </c>
    </row>
    <row r="4157" spans="1:5" x14ac:dyDescent="0.25">
      <c r="A4157" s="2">
        <v>45776.62777777778</v>
      </c>
      <c r="B4157">
        <v>137970</v>
      </c>
      <c r="C4157">
        <v>137990</v>
      </c>
      <c r="D4157">
        <v>137950</v>
      </c>
      <c r="E4157">
        <v>137980</v>
      </c>
    </row>
    <row r="4158" spans="1:5" x14ac:dyDescent="0.25">
      <c r="A4158" s="2">
        <v>45776.627083333333</v>
      </c>
      <c r="B4158">
        <v>138005</v>
      </c>
      <c r="C4158">
        <v>138005</v>
      </c>
      <c r="D4158">
        <v>137950</v>
      </c>
      <c r="E4158">
        <v>137970</v>
      </c>
    </row>
    <row r="4159" spans="1:5" x14ac:dyDescent="0.25">
      <c r="A4159" s="2">
        <v>45776.626388888886</v>
      </c>
      <c r="B4159">
        <v>137980</v>
      </c>
      <c r="C4159">
        <v>138015</v>
      </c>
      <c r="D4159">
        <v>137980</v>
      </c>
      <c r="E4159">
        <v>138005</v>
      </c>
    </row>
    <row r="4160" spans="1:5" x14ac:dyDescent="0.25">
      <c r="A4160" s="2">
        <v>45776.625694444447</v>
      </c>
      <c r="B4160">
        <v>137990</v>
      </c>
      <c r="C4160">
        <v>138005</v>
      </c>
      <c r="D4160">
        <v>137955</v>
      </c>
      <c r="E4160">
        <v>137985</v>
      </c>
    </row>
    <row r="4161" spans="1:5" x14ac:dyDescent="0.25">
      <c r="A4161" s="2">
        <v>45776.625</v>
      </c>
      <c r="B4161">
        <v>137980</v>
      </c>
      <c r="C4161">
        <v>138010</v>
      </c>
      <c r="D4161">
        <v>137960</v>
      </c>
      <c r="E4161">
        <v>137990</v>
      </c>
    </row>
    <row r="4162" spans="1:5" x14ac:dyDescent="0.25">
      <c r="A4162" s="2">
        <v>45776.624305555553</v>
      </c>
      <c r="B4162">
        <v>138025</v>
      </c>
      <c r="C4162">
        <v>138030</v>
      </c>
      <c r="D4162">
        <v>137970</v>
      </c>
      <c r="E4162">
        <v>137980</v>
      </c>
    </row>
    <row r="4163" spans="1:5" x14ac:dyDescent="0.25">
      <c r="A4163" s="2">
        <v>45776.623611111114</v>
      </c>
      <c r="B4163">
        <v>138075</v>
      </c>
      <c r="C4163">
        <v>138090</v>
      </c>
      <c r="D4163">
        <v>138020</v>
      </c>
      <c r="E4163">
        <v>138020</v>
      </c>
    </row>
    <row r="4164" spans="1:5" x14ac:dyDescent="0.25">
      <c r="A4164" s="2">
        <v>45776.622916666667</v>
      </c>
      <c r="B4164">
        <v>138090</v>
      </c>
      <c r="C4164">
        <v>138090</v>
      </c>
      <c r="D4164">
        <v>138070</v>
      </c>
      <c r="E4164">
        <v>138080</v>
      </c>
    </row>
    <row r="4165" spans="1:5" x14ac:dyDescent="0.25">
      <c r="A4165" s="2">
        <v>45776.62222222222</v>
      </c>
      <c r="B4165">
        <v>138070</v>
      </c>
      <c r="C4165">
        <v>138100</v>
      </c>
      <c r="D4165">
        <v>138065</v>
      </c>
      <c r="E4165">
        <v>138090</v>
      </c>
    </row>
    <row r="4166" spans="1:5" x14ac:dyDescent="0.25">
      <c r="A4166" s="2">
        <v>45776.621527777781</v>
      </c>
      <c r="B4166">
        <v>138075</v>
      </c>
      <c r="C4166">
        <v>138085</v>
      </c>
      <c r="D4166">
        <v>138055</v>
      </c>
      <c r="E4166">
        <v>138070</v>
      </c>
    </row>
    <row r="4167" spans="1:5" x14ac:dyDescent="0.25">
      <c r="A4167" s="2">
        <v>45776.620833333334</v>
      </c>
      <c r="B4167">
        <v>138090</v>
      </c>
      <c r="C4167">
        <v>138105</v>
      </c>
      <c r="D4167">
        <v>138070</v>
      </c>
      <c r="E4167">
        <v>138070</v>
      </c>
    </row>
    <row r="4168" spans="1:5" x14ac:dyDescent="0.25">
      <c r="A4168" s="2">
        <v>45776.620138888888</v>
      </c>
      <c r="B4168">
        <v>138100</v>
      </c>
      <c r="C4168">
        <v>138135</v>
      </c>
      <c r="D4168">
        <v>138065</v>
      </c>
      <c r="E4168">
        <v>138090</v>
      </c>
    </row>
    <row r="4169" spans="1:5" x14ac:dyDescent="0.25">
      <c r="A4169" s="2">
        <v>45776.619444444441</v>
      </c>
      <c r="B4169">
        <v>138120</v>
      </c>
      <c r="C4169">
        <v>138130</v>
      </c>
      <c r="D4169">
        <v>138090</v>
      </c>
      <c r="E4169">
        <v>138100</v>
      </c>
    </row>
    <row r="4170" spans="1:5" x14ac:dyDescent="0.25">
      <c r="A4170" s="2">
        <v>45776.618750000001</v>
      </c>
      <c r="B4170">
        <v>138090</v>
      </c>
      <c r="C4170">
        <v>138130</v>
      </c>
      <c r="D4170">
        <v>138090</v>
      </c>
      <c r="E4170">
        <v>138125</v>
      </c>
    </row>
    <row r="4171" spans="1:5" x14ac:dyDescent="0.25">
      <c r="A4171" s="2">
        <v>45776.618055555555</v>
      </c>
      <c r="B4171">
        <v>138030</v>
      </c>
      <c r="C4171">
        <v>138100</v>
      </c>
      <c r="D4171">
        <v>138015</v>
      </c>
      <c r="E4171">
        <v>138095</v>
      </c>
    </row>
    <row r="4172" spans="1:5" x14ac:dyDescent="0.25">
      <c r="A4172" s="2">
        <v>45776.617361111108</v>
      </c>
      <c r="B4172">
        <v>137995</v>
      </c>
      <c r="C4172">
        <v>138040</v>
      </c>
      <c r="D4172">
        <v>137995</v>
      </c>
      <c r="E4172">
        <v>138025</v>
      </c>
    </row>
    <row r="4173" spans="1:5" x14ac:dyDescent="0.25">
      <c r="A4173" s="2">
        <v>45776.616666666669</v>
      </c>
      <c r="B4173">
        <v>137995</v>
      </c>
      <c r="C4173">
        <v>138030</v>
      </c>
      <c r="D4173">
        <v>137985</v>
      </c>
      <c r="E4173">
        <v>138000</v>
      </c>
    </row>
    <row r="4174" spans="1:5" x14ac:dyDescent="0.25">
      <c r="A4174" s="2">
        <v>45776.615972222222</v>
      </c>
      <c r="B4174">
        <v>138005</v>
      </c>
      <c r="C4174">
        <v>138010</v>
      </c>
      <c r="D4174">
        <v>137950</v>
      </c>
      <c r="E4174">
        <v>137990</v>
      </c>
    </row>
    <row r="4175" spans="1:5" x14ac:dyDescent="0.25">
      <c r="A4175" s="2">
        <v>45776.615277777775</v>
      </c>
      <c r="B4175">
        <v>138035</v>
      </c>
      <c r="C4175">
        <v>138040</v>
      </c>
      <c r="D4175">
        <v>137980</v>
      </c>
      <c r="E4175">
        <v>138000</v>
      </c>
    </row>
    <row r="4176" spans="1:5" x14ac:dyDescent="0.25">
      <c r="A4176" s="2">
        <v>45776.614583333336</v>
      </c>
      <c r="B4176">
        <v>138015</v>
      </c>
      <c r="C4176">
        <v>138045</v>
      </c>
      <c r="D4176">
        <v>137980</v>
      </c>
      <c r="E4176">
        <v>138035</v>
      </c>
    </row>
    <row r="4177" spans="1:5" x14ac:dyDescent="0.25">
      <c r="A4177" s="2">
        <v>45776.613888888889</v>
      </c>
      <c r="B4177">
        <v>138055</v>
      </c>
      <c r="C4177">
        <v>138060</v>
      </c>
      <c r="D4177">
        <v>138005</v>
      </c>
      <c r="E4177">
        <v>138020</v>
      </c>
    </row>
    <row r="4178" spans="1:5" x14ac:dyDescent="0.25">
      <c r="A4178" s="2">
        <v>45776.613194444442</v>
      </c>
      <c r="B4178">
        <v>138040</v>
      </c>
      <c r="C4178">
        <v>138075</v>
      </c>
      <c r="D4178">
        <v>138040</v>
      </c>
      <c r="E4178">
        <v>138050</v>
      </c>
    </row>
    <row r="4179" spans="1:5" x14ac:dyDescent="0.25">
      <c r="A4179" s="2">
        <v>45776.612500000003</v>
      </c>
      <c r="B4179">
        <v>138060</v>
      </c>
      <c r="C4179">
        <v>138070</v>
      </c>
      <c r="D4179">
        <v>138000</v>
      </c>
      <c r="E4179">
        <v>138045</v>
      </c>
    </row>
    <row r="4180" spans="1:5" x14ac:dyDescent="0.25">
      <c r="A4180" s="2">
        <v>45776.611805555556</v>
      </c>
      <c r="B4180">
        <v>138110</v>
      </c>
      <c r="C4180">
        <v>138130</v>
      </c>
      <c r="D4180">
        <v>138045</v>
      </c>
      <c r="E4180">
        <v>138065</v>
      </c>
    </row>
    <row r="4181" spans="1:5" x14ac:dyDescent="0.25">
      <c r="A4181" s="2">
        <v>45776.611111111109</v>
      </c>
      <c r="B4181">
        <v>138195</v>
      </c>
      <c r="C4181">
        <v>138200</v>
      </c>
      <c r="D4181">
        <v>138100</v>
      </c>
      <c r="E4181">
        <v>138110</v>
      </c>
    </row>
    <row r="4182" spans="1:5" x14ac:dyDescent="0.25">
      <c r="A4182" s="2">
        <v>45776.61041666667</v>
      </c>
      <c r="B4182">
        <v>138200</v>
      </c>
      <c r="C4182">
        <v>138225</v>
      </c>
      <c r="D4182">
        <v>138185</v>
      </c>
      <c r="E4182">
        <v>138190</v>
      </c>
    </row>
    <row r="4183" spans="1:5" x14ac:dyDescent="0.25">
      <c r="A4183" s="2">
        <v>45776.609722222223</v>
      </c>
      <c r="B4183">
        <v>138175</v>
      </c>
      <c r="C4183">
        <v>138205</v>
      </c>
      <c r="D4183">
        <v>138160</v>
      </c>
      <c r="E4183">
        <v>138205</v>
      </c>
    </row>
    <row r="4184" spans="1:5" x14ac:dyDescent="0.25">
      <c r="A4184" s="2">
        <v>45776.609027777777</v>
      </c>
      <c r="B4184">
        <v>138185</v>
      </c>
      <c r="C4184">
        <v>138210</v>
      </c>
      <c r="D4184">
        <v>138160</v>
      </c>
      <c r="E4184">
        <v>138175</v>
      </c>
    </row>
    <row r="4185" spans="1:5" x14ac:dyDescent="0.25">
      <c r="A4185" s="2">
        <v>45776.60833333333</v>
      </c>
      <c r="B4185">
        <v>138175</v>
      </c>
      <c r="C4185">
        <v>138195</v>
      </c>
      <c r="D4185">
        <v>138160</v>
      </c>
      <c r="E4185">
        <v>138190</v>
      </c>
    </row>
    <row r="4186" spans="1:5" x14ac:dyDescent="0.25">
      <c r="A4186" s="2">
        <v>45776.607638888891</v>
      </c>
      <c r="B4186">
        <v>138180</v>
      </c>
      <c r="C4186">
        <v>138200</v>
      </c>
      <c r="D4186">
        <v>138165</v>
      </c>
      <c r="E4186">
        <v>138175</v>
      </c>
    </row>
    <row r="4187" spans="1:5" x14ac:dyDescent="0.25">
      <c r="A4187" s="2">
        <v>45776.606944444444</v>
      </c>
      <c r="B4187">
        <v>138185</v>
      </c>
      <c r="C4187">
        <v>138195</v>
      </c>
      <c r="D4187">
        <v>138170</v>
      </c>
      <c r="E4187">
        <v>138185</v>
      </c>
    </row>
    <row r="4188" spans="1:5" x14ac:dyDescent="0.25">
      <c r="A4188" s="2">
        <v>45776.606249999997</v>
      </c>
      <c r="B4188">
        <v>138190</v>
      </c>
      <c r="C4188">
        <v>138220</v>
      </c>
      <c r="D4188">
        <v>138180</v>
      </c>
      <c r="E4188">
        <v>138185</v>
      </c>
    </row>
    <row r="4189" spans="1:5" x14ac:dyDescent="0.25">
      <c r="A4189" s="2">
        <v>45776.605555555558</v>
      </c>
      <c r="B4189">
        <v>138140</v>
      </c>
      <c r="C4189">
        <v>138215</v>
      </c>
      <c r="D4189">
        <v>138120</v>
      </c>
      <c r="E4189">
        <v>138195</v>
      </c>
    </row>
    <row r="4190" spans="1:5" x14ac:dyDescent="0.25">
      <c r="A4190" s="2">
        <v>45776.604861111111</v>
      </c>
      <c r="B4190">
        <v>138130</v>
      </c>
      <c r="C4190">
        <v>138145</v>
      </c>
      <c r="D4190">
        <v>138125</v>
      </c>
      <c r="E4190">
        <v>138140</v>
      </c>
    </row>
    <row r="4191" spans="1:5" x14ac:dyDescent="0.25">
      <c r="A4191" s="2">
        <v>45776.604166666664</v>
      </c>
      <c r="B4191">
        <v>138125</v>
      </c>
      <c r="C4191">
        <v>138160</v>
      </c>
      <c r="D4191">
        <v>138115</v>
      </c>
      <c r="E4191">
        <v>138130</v>
      </c>
    </row>
    <row r="4192" spans="1:5" x14ac:dyDescent="0.25">
      <c r="A4192" s="2">
        <v>45776.603472222225</v>
      </c>
      <c r="B4192">
        <v>138110</v>
      </c>
      <c r="C4192">
        <v>138145</v>
      </c>
      <c r="D4192">
        <v>138105</v>
      </c>
      <c r="E4192">
        <v>138130</v>
      </c>
    </row>
    <row r="4193" spans="1:5" x14ac:dyDescent="0.25">
      <c r="A4193" s="2">
        <v>45776.602777777778</v>
      </c>
      <c r="B4193">
        <v>138085</v>
      </c>
      <c r="C4193">
        <v>138115</v>
      </c>
      <c r="D4193">
        <v>138070</v>
      </c>
      <c r="E4193">
        <v>138110</v>
      </c>
    </row>
    <row r="4194" spans="1:5" x14ac:dyDescent="0.25">
      <c r="A4194" s="2">
        <v>45776.602083333331</v>
      </c>
      <c r="B4194">
        <v>138100</v>
      </c>
      <c r="C4194">
        <v>138110</v>
      </c>
      <c r="D4194">
        <v>138080</v>
      </c>
      <c r="E4194">
        <v>138090</v>
      </c>
    </row>
    <row r="4195" spans="1:5" x14ac:dyDescent="0.25">
      <c r="A4195" s="2">
        <v>45776.601388888892</v>
      </c>
      <c r="B4195">
        <v>138125</v>
      </c>
      <c r="C4195">
        <v>138130</v>
      </c>
      <c r="D4195">
        <v>138090</v>
      </c>
      <c r="E4195">
        <v>138095</v>
      </c>
    </row>
    <row r="4196" spans="1:5" x14ac:dyDescent="0.25">
      <c r="A4196" s="2">
        <v>45776.600694444445</v>
      </c>
      <c r="B4196">
        <v>138125</v>
      </c>
      <c r="C4196">
        <v>138140</v>
      </c>
      <c r="D4196">
        <v>138110</v>
      </c>
      <c r="E4196">
        <v>138120</v>
      </c>
    </row>
    <row r="4197" spans="1:5" x14ac:dyDescent="0.25">
      <c r="A4197" s="2">
        <v>45776.6</v>
      </c>
      <c r="B4197">
        <v>138100</v>
      </c>
      <c r="C4197">
        <v>138125</v>
      </c>
      <c r="D4197">
        <v>138090</v>
      </c>
      <c r="E4197">
        <v>138125</v>
      </c>
    </row>
    <row r="4198" spans="1:5" x14ac:dyDescent="0.25">
      <c r="A4198" s="2">
        <v>45776.599305555559</v>
      </c>
      <c r="B4198">
        <v>138120</v>
      </c>
      <c r="C4198">
        <v>138140</v>
      </c>
      <c r="D4198">
        <v>138085</v>
      </c>
      <c r="E4198">
        <v>138100</v>
      </c>
    </row>
    <row r="4199" spans="1:5" x14ac:dyDescent="0.25">
      <c r="A4199" s="2">
        <v>45776.598611111112</v>
      </c>
      <c r="B4199">
        <v>138095</v>
      </c>
      <c r="C4199">
        <v>138130</v>
      </c>
      <c r="D4199">
        <v>138090</v>
      </c>
      <c r="E4199">
        <v>138120</v>
      </c>
    </row>
    <row r="4200" spans="1:5" x14ac:dyDescent="0.25">
      <c r="A4200" s="2">
        <v>45776.597916666666</v>
      </c>
      <c r="B4200">
        <v>138140</v>
      </c>
      <c r="C4200">
        <v>138150</v>
      </c>
      <c r="D4200">
        <v>138090</v>
      </c>
      <c r="E4200">
        <v>138095</v>
      </c>
    </row>
    <row r="4201" spans="1:5" x14ac:dyDescent="0.25">
      <c r="A4201" s="2">
        <v>45776.597222222219</v>
      </c>
      <c r="B4201">
        <v>138150</v>
      </c>
      <c r="C4201">
        <v>138165</v>
      </c>
      <c r="D4201">
        <v>138130</v>
      </c>
      <c r="E4201">
        <v>138145</v>
      </c>
    </row>
    <row r="4202" spans="1:5" x14ac:dyDescent="0.25">
      <c r="A4202" s="2">
        <v>45776.59652777778</v>
      </c>
      <c r="B4202">
        <v>138155</v>
      </c>
      <c r="C4202">
        <v>138160</v>
      </c>
      <c r="D4202">
        <v>138125</v>
      </c>
      <c r="E4202">
        <v>138150</v>
      </c>
    </row>
    <row r="4203" spans="1:5" x14ac:dyDescent="0.25">
      <c r="A4203" s="2">
        <v>45776.595833333333</v>
      </c>
      <c r="B4203">
        <v>138165</v>
      </c>
      <c r="C4203">
        <v>138175</v>
      </c>
      <c r="D4203">
        <v>138135</v>
      </c>
      <c r="E4203">
        <v>138155</v>
      </c>
    </row>
    <row r="4204" spans="1:5" x14ac:dyDescent="0.25">
      <c r="A4204" s="2">
        <v>45776.595138888886</v>
      </c>
      <c r="B4204">
        <v>138145</v>
      </c>
      <c r="C4204">
        <v>138175</v>
      </c>
      <c r="D4204">
        <v>138140</v>
      </c>
      <c r="E4204">
        <v>138160</v>
      </c>
    </row>
    <row r="4205" spans="1:5" x14ac:dyDescent="0.25">
      <c r="A4205" s="2">
        <v>45776.594444444447</v>
      </c>
      <c r="B4205">
        <v>138155</v>
      </c>
      <c r="C4205">
        <v>138165</v>
      </c>
      <c r="D4205">
        <v>138135</v>
      </c>
      <c r="E4205">
        <v>138140</v>
      </c>
    </row>
    <row r="4206" spans="1:5" x14ac:dyDescent="0.25">
      <c r="A4206" s="2">
        <v>45776.59375</v>
      </c>
      <c r="B4206">
        <v>138120</v>
      </c>
      <c r="C4206">
        <v>138160</v>
      </c>
      <c r="D4206">
        <v>138120</v>
      </c>
      <c r="E4206">
        <v>138150</v>
      </c>
    </row>
    <row r="4207" spans="1:5" x14ac:dyDescent="0.25">
      <c r="A4207" s="2">
        <v>45776.593055555553</v>
      </c>
      <c r="B4207">
        <v>138145</v>
      </c>
      <c r="C4207">
        <v>138155</v>
      </c>
      <c r="D4207">
        <v>138115</v>
      </c>
      <c r="E4207">
        <v>138120</v>
      </c>
    </row>
    <row r="4208" spans="1:5" x14ac:dyDescent="0.25">
      <c r="A4208" s="2">
        <v>45776.592361111114</v>
      </c>
      <c r="B4208">
        <v>138080</v>
      </c>
      <c r="C4208">
        <v>138155</v>
      </c>
      <c r="D4208">
        <v>138075</v>
      </c>
      <c r="E4208">
        <v>138140</v>
      </c>
    </row>
    <row r="4209" spans="1:5" x14ac:dyDescent="0.25">
      <c r="A4209" s="2">
        <v>45776.591666666667</v>
      </c>
      <c r="B4209">
        <v>138090</v>
      </c>
      <c r="C4209">
        <v>138095</v>
      </c>
      <c r="D4209">
        <v>138065</v>
      </c>
      <c r="E4209">
        <v>138075</v>
      </c>
    </row>
    <row r="4210" spans="1:5" x14ac:dyDescent="0.25">
      <c r="A4210" s="2">
        <v>45776.59097222222</v>
      </c>
      <c r="B4210">
        <v>138090</v>
      </c>
      <c r="C4210">
        <v>138120</v>
      </c>
      <c r="D4210">
        <v>138080</v>
      </c>
      <c r="E4210">
        <v>138090</v>
      </c>
    </row>
    <row r="4211" spans="1:5" x14ac:dyDescent="0.25">
      <c r="A4211" s="2">
        <v>45776.590277777781</v>
      </c>
      <c r="B4211">
        <v>138075</v>
      </c>
      <c r="C4211">
        <v>138110</v>
      </c>
      <c r="D4211">
        <v>138060</v>
      </c>
      <c r="E4211">
        <v>138095</v>
      </c>
    </row>
    <row r="4212" spans="1:5" x14ac:dyDescent="0.25">
      <c r="A4212" s="2">
        <v>45776.589583333334</v>
      </c>
      <c r="B4212">
        <v>138045</v>
      </c>
      <c r="C4212">
        <v>138095</v>
      </c>
      <c r="D4212">
        <v>138030</v>
      </c>
      <c r="E4212">
        <v>138080</v>
      </c>
    </row>
    <row r="4213" spans="1:5" x14ac:dyDescent="0.25">
      <c r="A4213" s="2">
        <v>45776.588888888888</v>
      </c>
      <c r="B4213">
        <v>138095</v>
      </c>
      <c r="C4213">
        <v>138095</v>
      </c>
      <c r="D4213">
        <v>138030</v>
      </c>
      <c r="E4213">
        <v>138040</v>
      </c>
    </row>
    <row r="4214" spans="1:5" x14ac:dyDescent="0.25">
      <c r="A4214" s="2">
        <v>45776.588194444441</v>
      </c>
      <c r="B4214">
        <v>138100</v>
      </c>
      <c r="C4214">
        <v>138115</v>
      </c>
      <c r="D4214">
        <v>138070</v>
      </c>
      <c r="E4214">
        <v>138095</v>
      </c>
    </row>
    <row r="4215" spans="1:5" x14ac:dyDescent="0.25">
      <c r="A4215" s="2">
        <v>45776.587500000001</v>
      </c>
      <c r="B4215">
        <v>138180</v>
      </c>
      <c r="C4215">
        <v>138195</v>
      </c>
      <c r="D4215">
        <v>138090</v>
      </c>
      <c r="E4215">
        <v>138095</v>
      </c>
    </row>
    <row r="4216" spans="1:5" x14ac:dyDescent="0.25">
      <c r="A4216" s="2">
        <v>45776.586805555555</v>
      </c>
      <c r="B4216">
        <v>138160</v>
      </c>
      <c r="C4216">
        <v>138180</v>
      </c>
      <c r="D4216">
        <v>138150</v>
      </c>
      <c r="E4216">
        <v>138180</v>
      </c>
    </row>
    <row r="4217" spans="1:5" x14ac:dyDescent="0.25">
      <c r="A4217" s="2">
        <v>45776.586111111108</v>
      </c>
      <c r="B4217">
        <v>138160</v>
      </c>
      <c r="C4217">
        <v>138170</v>
      </c>
      <c r="D4217">
        <v>138140</v>
      </c>
      <c r="E4217">
        <v>138155</v>
      </c>
    </row>
    <row r="4218" spans="1:5" x14ac:dyDescent="0.25">
      <c r="A4218" s="2">
        <v>45776.585416666669</v>
      </c>
      <c r="B4218">
        <v>138140</v>
      </c>
      <c r="C4218">
        <v>138180</v>
      </c>
      <c r="D4218">
        <v>138135</v>
      </c>
      <c r="E4218">
        <v>138155</v>
      </c>
    </row>
    <row r="4219" spans="1:5" x14ac:dyDescent="0.25">
      <c r="A4219" s="2">
        <v>45776.584722222222</v>
      </c>
      <c r="B4219">
        <v>138160</v>
      </c>
      <c r="C4219">
        <v>138180</v>
      </c>
      <c r="D4219">
        <v>138130</v>
      </c>
      <c r="E4219">
        <v>138140</v>
      </c>
    </row>
    <row r="4220" spans="1:5" x14ac:dyDescent="0.25">
      <c r="A4220" s="2">
        <v>45776.584027777775</v>
      </c>
      <c r="B4220">
        <v>138105</v>
      </c>
      <c r="C4220">
        <v>138165</v>
      </c>
      <c r="D4220">
        <v>138100</v>
      </c>
      <c r="E4220">
        <v>138160</v>
      </c>
    </row>
    <row r="4221" spans="1:5" x14ac:dyDescent="0.25">
      <c r="A4221" s="2">
        <v>45776.583333333336</v>
      </c>
      <c r="B4221">
        <v>138085</v>
      </c>
      <c r="C4221">
        <v>138145</v>
      </c>
      <c r="D4221">
        <v>138080</v>
      </c>
      <c r="E4221">
        <v>138105</v>
      </c>
    </row>
    <row r="4222" spans="1:5" x14ac:dyDescent="0.25">
      <c r="A4222" s="2">
        <v>45776.582638888889</v>
      </c>
      <c r="B4222">
        <v>138065</v>
      </c>
      <c r="C4222">
        <v>138090</v>
      </c>
      <c r="D4222">
        <v>138055</v>
      </c>
      <c r="E4222">
        <v>138090</v>
      </c>
    </row>
    <row r="4223" spans="1:5" x14ac:dyDescent="0.25">
      <c r="A4223" s="2">
        <v>45776.581944444442</v>
      </c>
      <c r="B4223">
        <v>138090</v>
      </c>
      <c r="C4223">
        <v>138095</v>
      </c>
      <c r="D4223">
        <v>138020</v>
      </c>
      <c r="E4223">
        <v>138065</v>
      </c>
    </row>
    <row r="4224" spans="1:5" x14ac:dyDescent="0.25">
      <c r="A4224" s="2">
        <v>45776.581250000003</v>
      </c>
      <c r="B4224">
        <v>138110</v>
      </c>
      <c r="C4224">
        <v>138110</v>
      </c>
      <c r="D4224">
        <v>138060</v>
      </c>
      <c r="E4224">
        <v>138095</v>
      </c>
    </row>
    <row r="4225" spans="1:5" x14ac:dyDescent="0.25">
      <c r="A4225" s="2">
        <v>45776.580555555556</v>
      </c>
      <c r="B4225">
        <v>138085</v>
      </c>
      <c r="C4225">
        <v>138120</v>
      </c>
      <c r="D4225">
        <v>138080</v>
      </c>
      <c r="E4225">
        <v>138105</v>
      </c>
    </row>
    <row r="4226" spans="1:5" x14ac:dyDescent="0.25">
      <c r="A4226" s="2">
        <v>45776.579861111109</v>
      </c>
      <c r="B4226">
        <v>138065</v>
      </c>
      <c r="C4226">
        <v>138090</v>
      </c>
      <c r="D4226">
        <v>138055</v>
      </c>
      <c r="E4226">
        <v>138090</v>
      </c>
    </row>
    <row r="4227" spans="1:5" x14ac:dyDescent="0.25">
      <c r="A4227" s="2">
        <v>45776.57916666667</v>
      </c>
      <c r="B4227">
        <v>138105</v>
      </c>
      <c r="C4227">
        <v>138110</v>
      </c>
      <c r="D4227">
        <v>138060</v>
      </c>
      <c r="E4227">
        <v>138070</v>
      </c>
    </row>
    <row r="4228" spans="1:5" x14ac:dyDescent="0.25">
      <c r="A4228" s="2">
        <v>45776.578472222223</v>
      </c>
      <c r="B4228">
        <v>138125</v>
      </c>
      <c r="C4228">
        <v>138150</v>
      </c>
      <c r="D4228">
        <v>138100</v>
      </c>
      <c r="E4228">
        <v>138105</v>
      </c>
    </row>
    <row r="4229" spans="1:5" x14ac:dyDescent="0.25">
      <c r="A4229" s="2">
        <v>45776.577777777777</v>
      </c>
      <c r="B4229">
        <v>138155</v>
      </c>
      <c r="C4229">
        <v>138175</v>
      </c>
      <c r="D4229">
        <v>138125</v>
      </c>
      <c r="E4229">
        <v>138130</v>
      </c>
    </row>
    <row r="4230" spans="1:5" x14ac:dyDescent="0.25">
      <c r="A4230" s="2">
        <v>45776.57708333333</v>
      </c>
      <c r="B4230">
        <v>138200</v>
      </c>
      <c r="C4230">
        <v>138215</v>
      </c>
      <c r="D4230">
        <v>138140</v>
      </c>
      <c r="E4230">
        <v>138150</v>
      </c>
    </row>
    <row r="4231" spans="1:5" x14ac:dyDescent="0.25">
      <c r="A4231" s="2">
        <v>45776.576388888891</v>
      </c>
      <c r="B4231">
        <v>138180</v>
      </c>
      <c r="C4231">
        <v>138230</v>
      </c>
      <c r="D4231">
        <v>138175</v>
      </c>
      <c r="E4231">
        <v>138205</v>
      </c>
    </row>
    <row r="4232" spans="1:5" x14ac:dyDescent="0.25">
      <c r="A4232" s="2">
        <v>45776.575694444444</v>
      </c>
      <c r="B4232">
        <v>138185</v>
      </c>
      <c r="C4232">
        <v>138205</v>
      </c>
      <c r="D4232">
        <v>138155</v>
      </c>
      <c r="E4232">
        <v>138175</v>
      </c>
    </row>
    <row r="4233" spans="1:5" x14ac:dyDescent="0.25">
      <c r="A4233" s="2">
        <v>45776.574999999997</v>
      </c>
      <c r="B4233">
        <v>138245</v>
      </c>
      <c r="C4233">
        <v>138260</v>
      </c>
      <c r="D4233">
        <v>138155</v>
      </c>
      <c r="E4233">
        <v>138185</v>
      </c>
    </row>
    <row r="4234" spans="1:5" x14ac:dyDescent="0.25">
      <c r="A4234" s="2">
        <v>45776.574305555558</v>
      </c>
      <c r="B4234">
        <v>138195</v>
      </c>
      <c r="C4234">
        <v>138265</v>
      </c>
      <c r="D4234">
        <v>138185</v>
      </c>
      <c r="E4234">
        <v>138245</v>
      </c>
    </row>
    <row r="4235" spans="1:5" x14ac:dyDescent="0.25">
      <c r="A4235" s="2">
        <v>45776.573611111111</v>
      </c>
      <c r="B4235">
        <v>138215</v>
      </c>
      <c r="C4235">
        <v>138220</v>
      </c>
      <c r="D4235">
        <v>138180</v>
      </c>
      <c r="E4235">
        <v>138195</v>
      </c>
    </row>
    <row r="4236" spans="1:5" x14ac:dyDescent="0.25">
      <c r="A4236" s="2">
        <v>45776.572916666664</v>
      </c>
      <c r="B4236">
        <v>138220</v>
      </c>
      <c r="C4236">
        <v>138230</v>
      </c>
      <c r="D4236">
        <v>138205</v>
      </c>
      <c r="E4236">
        <v>138210</v>
      </c>
    </row>
    <row r="4237" spans="1:5" x14ac:dyDescent="0.25">
      <c r="A4237" s="2">
        <v>45776.572222222225</v>
      </c>
      <c r="B4237">
        <v>138200</v>
      </c>
      <c r="C4237">
        <v>138230</v>
      </c>
      <c r="D4237">
        <v>138190</v>
      </c>
      <c r="E4237">
        <v>138220</v>
      </c>
    </row>
    <row r="4238" spans="1:5" x14ac:dyDescent="0.25">
      <c r="A4238" s="2">
        <v>45776.571527777778</v>
      </c>
      <c r="B4238">
        <v>138180</v>
      </c>
      <c r="C4238">
        <v>138210</v>
      </c>
      <c r="D4238">
        <v>138180</v>
      </c>
      <c r="E4238">
        <v>138200</v>
      </c>
    </row>
    <row r="4239" spans="1:5" x14ac:dyDescent="0.25">
      <c r="A4239" s="2">
        <v>45776.570833333331</v>
      </c>
      <c r="B4239">
        <v>138185</v>
      </c>
      <c r="C4239">
        <v>138195</v>
      </c>
      <c r="D4239">
        <v>138165</v>
      </c>
      <c r="E4239">
        <v>138185</v>
      </c>
    </row>
    <row r="4240" spans="1:5" x14ac:dyDescent="0.25">
      <c r="A4240" s="2">
        <v>45776.570138888892</v>
      </c>
      <c r="B4240">
        <v>138170</v>
      </c>
      <c r="C4240">
        <v>138190</v>
      </c>
      <c r="D4240">
        <v>138155</v>
      </c>
      <c r="E4240">
        <v>138180</v>
      </c>
    </row>
    <row r="4241" spans="1:5" x14ac:dyDescent="0.25">
      <c r="A4241" s="2">
        <v>45776.569444444445</v>
      </c>
      <c r="B4241">
        <v>138120</v>
      </c>
      <c r="C4241">
        <v>138170</v>
      </c>
      <c r="D4241">
        <v>138105</v>
      </c>
      <c r="E4241">
        <v>138170</v>
      </c>
    </row>
    <row r="4242" spans="1:5" x14ac:dyDescent="0.25">
      <c r="A4242" s="2">
        <v>45776.568749999999</v>
      </c>
      <c r="B4242">
        <v>138090</v>
      </c>
      <c r="C4242">
        <v>138120</v>
      </c>
      <c r="D4242">
        <v>138085</v>
      </c>
      <c r="E4242">
        <v>138120</v>
      </c>
    </row>
    <row r="4243" spans="1:5" x14ac:dyDescent="0.25">
      <c r="A4243" s="2">
        <v>45776.568055555559</v>
      </c>
      <c r="B4243">
        <v>138105</v>
      </c>
      <c r="C4243">
        <v>138120</v>
      </c>
      <c r="D4243">
        <v>138080</v>
      </c>
      <c r="E4243">
        <v>138090</v>
      </c>
    </row>
    <row r="4244" spans="1:5" x14ac:dyDescent="0.25">
      <c r="A4244" s="2">
        <v>45776.567361111112</v>
      </c>
      <c r="B4244">
        <v>138130</v>
      </c>
      <c r="C4244">
        <v>138145</v>
      </c>
      <c r="D4244">
        <v>138090</v>
      </c>
      <c r="E4244">
        <v>138100</v>
      </c>
    </row>
    <row r="4245" spans="1:5" x14ac:dyDescent="0.25">
      <c r="A4245" s="2">
        <v>45776.566666666666</v>
      </c>
      <c r="B4245">
        <v>138120</v>
      </c>
      <c r="C4245">
        <v>138155</v>
      </c>
      <c r="D4245">
        <v>138100</v>
      </c>
      <c r="E4245">
        <v>138135</v>
      </c>
    </row>
    <row r="4246" spans="1:5" x14ac:dyDescent="0.25">
      <c r="A4246" s="2">
        <v>45776.565972222219</v>
      </c>
      <c r="B4246">
        <v>138085</v>
      </c>
      <c r="C4246">
        <v>138135</v>
      </c>
      <c r="D4246">
        <v>138075</v>
      </c>
      <c r="E4246">
        <v>138120</v>
      </c>
    </row>
    <row r="4247" spans="1:5" x14ac:dyDescent="0.25">
      <c r="A4247" s="2">
        <v>45776.56527777778</v>
      </c>
      <c r="B4247">
        <v>138090</v>
      </c>
      <c r="C4247">
        <v>138110</v>
      </c>
      <c r="D4247">
        <v>138080</v>
      </c>
      <c r="E4247">
        <v>138085</v>
      </c>
    </row>
    <row r="4248" spans="1:5" x14ac:dyDescent="0.25">
      <c r="A4248" s="2">
        <v>45776.564583333333</v>
      </c>
      <c r="B4248">
        <v>138095</v>
      </c>
      <c r="C4248">
        <v>138100</v>
      </c>
      <c r="D4248">
        <v>138075</v>
      </c>
      <c r="E4248">
        <v>138090</v>
      </c>
    </row>
    <row r="4249" spans="1:5" x14ac:dyDescent="0.25">
      <c r="A4249" s="2">
        <v>45776.563888888886</v>
      </c>
      <c r="B4249">
        <v>138090</v>
      </c>
      <c r="C4249">
        <v>138110</v>
      </c>
      <c r="D4249">
        <v>138085</v>
      </c>
      <c r="E4249">
        <v>138095</v>
      </c>
    </row>
    <row r="4250" spans="1:5" x14ac:dyDescent="0.25">
      <c r="A4250" s="2">
        <v>45776.563194444447</v>
      </c>
      <c r="B4250">
        <v>138085</v>
      </c>
      <c r="C4250">
        <v>138125</v>
      </c>
      <c r="D4250">
        <v>138075</v>
      </c>
      <c r="E4250">
        <v>138095</v>
      </c>
    </row>
    <row r="4251" spans="1:5" x14ac:dyDescent="0.25">
      <c r="A4251" s="2">
        <v>45776.5625</v>
      </c>
      <c r="B4251">
        <v>138100</v>
      </c>
      <c r="C4251">
        <v>138105</v>
      </c>
      <c r="D4251">
        <v>138055</v>
      </c>
      <c r="E4251">
        <v>138090</v>
      </c>
    </row>
    <row r="4252" spans="1:5" x14ac:dyDescent="0.25">
      <c r="A4252" s="2">
        <v>45776.561805555553</v>
      </c>
      <c r="B4252">
        <v>138075</v>
      </c>
      <c r="C4252">
        <v>138120</v>
      </c>
      <c r="D4252">
        <v>138070</v>
      </c>
      <c r="E4252">
        <v>138105</v>
      </c>
    </row>
    <row r="4253" spans="1:5" x14ac:dyDescent="0.25">
      <c r="A4253" s="2">
        <v>45776.561111111114</v>
      </c>
      <c r="B4253">
        <v>138070</v>
      </c>
      <c r="C4253">
        <v>138090</v>
      </c>
      <c r="D4253">
        <v>138045</v>
      </c>
      <c r="E4253">
        <v>138075</v>
      </c>
    </row>
    <row r="4254" spans="1:5" x14ac:dyDescent="0.25">
      <c r="A4254" s="2">
        <v>45776.560416666667</v>
      </c>
      <c r="B4254">
        <v>138135</v>
      </c>
      <c r="C4254">
        <v>138140</v>
      </c>
      <c r="D4254">
        <v>138055</v>
      </c>
      <c r="E4254">
        <v>138070</v>
      </c>
    </row>
    <row r="4255" spans="1:5" x14ac:dyDescent="0.25">
      <c r="A4255" s="2">
        <v>45776.55972222222</v>
      </c>
      <c r="B4255">
        <v>138150</v>
      </c>
      <c r="C4255">
        <v>138180</v>
      </c>
      <c r="D4255">
        <v>138130</v>
      </c>
      <c r="E4255">
        <v>138135</v>
      </c>
    </row>
    <row r="4256" spans="1:5" x14ac:dyDescent="0.25">
      <c r="A4256" s="2">
        <v>45776.559027777781</v>
      </c>
      <c r="B4256">
        <v>138110</v>
      </c>
      <c r="C4256">
        <v>138160</v>
      </c>
      <c r="D4256">
        <v>138095</v>
      </c>
      <c r="E4256">
        <v>138145</v>
      </c>
    </row>
    <row r="4257" spans="1:5" x14ac:dyDescent="0.25">
      <c r="A4257" s="2">
        <v>45776.558333333334</v>
      </c>
      <c r="B4257">
        <v>138165</v>
      </c>
      <c r="C4257">
        <v>138170</v>
      </c>
      <c r="D4257">
        <v>138110</v>
      </c>
      <c r="E4257">
        <v>138115</v>
      </c>
    </row>
    <row r="4258" spans="1:5" x14ac:dyDescent="0.25">
      <c r="A4258" s="2">
        <v>45776.557638888888</v>
      </c>
      <c r="B4258">
        <v>138150</v>
      </c>
      <c r="C4258">
        <v>138165</v>
      </c>
      <c r="D4258">
        <v>138115</v>
      </c>
      <c r="E4258">
        <v>138165</v>
      </c>
    </row>
    <row r="4259" spans="1:5" x14ac:dyDescent="0.25">
      <c r="A4259" s="2">
        <v>45776.556944444441</v>
      </c>
      <c r="B4259">
        <v>138110</v>
      </c>
      <c r="C4259">
        <v>138170</v>
      </c>
      <c r="D4259">
        <v>138100</v>
      </c>
      <c r="E4259">
        <v>138150</v>
      </c>
    </row>
    <row r="4260" spans="1:5" x14ac:dyDescent="0.25">
      <c r="A4260" s="2">
        <v>45776.556250000001</v>
      </c>
      <c r="B4260">
        <v>138125</v>
      </c>
      <c r="C4260">
        <v>138140</v>
      </c>
      <c r="D4260">
        <v>138105</v>
      </c>
      <c r="E4260">
        <v>138110</v>
      </c>
    </row>
    <row r="4261" spans="1:5" x14ac:dyDescent="0.25">
      <c r="A4261" s="2">
        <v>45776.555555555555</v>
      </c>
      <c r="B4261">
        <v>138130</v>
      </c>
      <c r="C4261">
        <v>138140</v>
      </c>
      <c r="D4261">
        <v>138095</v>
      </c>
      <c r="E4261">
        <v>138125</v>
      </c>
    </row>
    <row r="4262" spans="1:5" x14ac:dyDescent="0.25">
      <c r="A4262" s="2">
        <v>45776.554861111108</v>
      </c>
      <c r="B4262">
        <v>138110</v>
      </c>
      <c r="C4262">
        <v>138145</v>
      </c>
      <c r="D4262">
        <v>138105</v>
      </c>
      <c r="E4262">
        <v>138130</v>
      </c>
    </row>
    <row r="4263" spans="1:5" x14ac:dyDescent="0.25">
      <c r="A4263" s="2">
        <v>45776.554166666669</v>
      </c>
      <c r="B4263">
        <v>138115</v>
      </c>
      <c r="C4263">
        <v>138120</v>
      </c>
      <c r="D4263">
        <v>138050</v>
      </c>
      <c r="E4263">
        <v>138110</v>
      </c>
    </row>
    <row r="4264" spans="1:5" x14ac:dyDescent="0.25">
      <c r="A4264" s="2">
        <v>45776.553472222222</v>
      </c>
      <c r="B4264">
        <v>138185</v>
      </c>
      <c r="C4264">
        <v>138200</v>
      </c>
      <c r="D4264">
        <v>138115</v>
      </c>
      <c r="E4264">
        <v>138120</v>
      </c>
    </row>
    <row r="4265" spans="1:5" x14ac:dyDescent="0.25">
      <c r="A4265" s="2">
        <v>45776.552777777775</v>
      </c>
      <c r="B4265">
        <v>138205</v>
      </c>
      <c r="C4265">
        <v>138205</v>
      </c>
      <c r="D4265">
        <v>138160</v>
      </c>
      <c r="E4265">
        <v>138185</v>
      </c>
    </row>
    <row r="4266" spans="1:5" x14ac:dyDescent="0.25">
      <c r="A4266" s="2">
        <v>45776.552083333336</v>
      </c>
      <c r="B4266">
        <v>138180</v>
      </c>
      <c r="C4266">
        <v>138200</v>
      </c>
      <c r="D4266">
        <v>138170</v>
      </c>
      <c r="E4266">
        <v>138200</v>
      </c>
    </row>
    <row r="4267" spans="1:5" x14ac:dyDescent="0.25">
      <c r="A4267" s="2">
        <v>45776.551388888889</v>
      </c>
      <c r="B4267">
        <v>138175</v>
      </c>
      <c r="C4267">
        <v>138205</v>
      </c>
      <c r="D4267">
        <v>138170</v>
      </c>
      <c r="E4267">
        <v>138180</v>
      </c>
    </row>
    <row r="4268" spans="1:5" x14ac:dyDescent="0.25">
      <c r="A4268" s="2">
        <v>45776.550694444442</v>
      </c>
      <c r="B4268">
        <v>138170</v>
      </c>
      <c r="C4268">
        <v>138190</v>
      </c>
      <c r="D4268">
        <v>138150</v>
      </c>
      <c r="E4268">
        <v>138175</v>
      </c>
    </row>
    <row r="4269" spans="1:5" x14ac:dyDescent="0.25">
      <c r="A4269" s="2">
        <v>45776.55</v>
      </c>
      <c r="B4269">
        <v>138190</v>
      </c>
      <c r="C4269">
        <v>138200</v>
      </c>
      <c r="D4269">
        <v>138165</v>
      </c>
      <c r="E4269">
        <v>138175</v>
      </c>
    </row>
    <row r="4270" spans="1:5" x14ac:dyDescent="0.25">
      <c r="A4270" s="2">
        <v>45776.549305555556</v>
      </c>
      <c r="B4270">
        <v>138240</v>
      </c>
      <c r="C4270">
        <v>138245</v>
      </c>
      <c r="D4270">
        <v>138190</v>
      </c>
      <c r="E4270">
        <v>138195</v>
      </c>
    </row>
    <row r="4271" spans="1:5" x14ac:dyDescent="0.25">
      <c r="A4271" s="2">
        <v>45776.548611111109</v>
      </c>
      <c r="B4271">
        <v>138240</v>
      </c>
      <c r="C4271">
        <v>138270</v>
      </c>
      <c r="D4271">
        <v>138230</v>
      </c>
      <c r="E4271">
        <v>138240</v>
      </c>
    </row>
    <row r="4272" spans="1:5" x14ac:dyDescent="0.25">
      <c r="A4272" s="2">
        <v>45776.54791666667</v>
      </c>
      <c r="B4272">
        <v>138215</v>
      </c>
      <c r="C4272">
        <v>138245</v>
      </c>
      <c r="D4272">
        <v>138210</v>
      </c>
      <c r="E4272">
        <v>138240</v>
      </c>
    </row>
    <row r="4273" spans="1:5" x14ac:dyDescent="0.25">
      <c r="A4273" s="2">
        <v>45776.547222222223</v>
      </c>
      <c r="B4273">
        <v>138195</v>
      </c>
      <c r="C4273">
        <v>138230</v>
      </c>
      <c r="D4273">
        <v>138185</v>
      </c>
      <c r="E4273">
        <v>138215</v>
      </c>
    </row>
    <row r="4274" spans="1:5" x14ac:dyDescent="0.25">
      <c r="A4274" s="2">
        <v>45776.546527777777</v>
      </c>
      <c r="B4274">
        <v>138245</v>
      </c>
      <c r="C4274">
        <v>138250</v>
      </c>
      <c r="D4274">
        <v>138170</v>
      </c>
      <c r="E4274">
        <v>138190</v>
      </c>
    </row>
    <row r="4275" spans="1:5" x14ac:dyDescent="0.25">
      <c r="A4275" s="2">
        <v>45776.54583333333</v>
      </c>
      <c r="B4275">
        <v>138250</v>
      </c>
      <c r="C4275">
        <v>138265</v>
      </c>
      <c r="D4275">
        <v>138230</v>
      </c>
      <c r="E4275">
        <v>138250</v>
      </c>
    </row>
    <row r="4276" spans="1:5" x14ac:dyDescent="0.25">
      <c r="A4276" s="2">
        <v>45776.545138888891</v>
      </c>
      <c r="B4276">
        <v>138275</v>
      </c>
      <c r="C4276">
        <v>138290</v>
      </c>
      <c r="D4276">
        <v>138230</v>
      </c>
      <c r="E4276">
        <v>138250</v>
      </c>
    </row>
    <row r="4277" spans="1:5" x14ac:dyDescent="0.25">
      <c r="A4277" s="2">
        <v>45776.544444444444</v>
      </c>
      <c r="B4277">
        <v>138245</v>
      </c>
      <c r="C4277">
        <v>138280</v>
      </c>
      <c r="D4277">
        <v>138245</v>
      </c>
      <c r="E4277">
        <v>138275</v>
      </c>
    </row>
    <row r="4278" spans="1:5" x14ac:dyDescent="0.25">
      <c r="A4278" s="2">
        <v>45776.543749999997</v>
      </c>
      <c r="B4278">
        <v>138220</v>
      </c>
      <c r="C4278">
        <v>138250</v>
      </c>
      <c r="D4278">
        <v>138200</v>
      </c>
      <c r="E4278">
        <v>138250</v>
      </c>
    </row>
    <row r="4279" spans="1:5" x14ac:dyDescent="0.25">
      <c r="A4279" s="2">
        <v>45776.543055555558</v>
      </c>
      <c r="B4279">
        <v>138200</v>
      </c>
      <c r="C4279">
        <v>138255</v>
      </c>
      <c r="D4279">
        <v>138195</v>
      </c>
      <c r="E4279">
        <v>138220</v>
      </c>
    </row>
    <row r="4280" spans="1:5" x14ac:dyDescent="0.25">
      <c r="A4280" s="2">
        <v>45776.542361111111</v>
      </c>
      <c r="B4280">
        <v>138205</v>
      </c>
      <c r="C4280">
        <v>138210</v>
      </c>
      <c r="D4280">
        <v>138170</v>
      </c>
      <c r="E4280">
        <v>138195</v>
      </c>
    </row>
    <row r="4281" spans="1:5" x14ac:dyDescent="0.25">
      <c r="A4281" s="2">
        <v>45776.541666666664</v>
      </c>
      <c r="B4281">
        <v>138170</v>
      </c>
      <c r="C4281">
        <v>138210</v>
      </c>
      <c r="D4281">
        <v>138155</v>
      </c>
      <c r="E4281">
        <v>138205</v>
      </c>
    </row>
    <row r="4282" spans="1:5" x14ac:dyDescent="0.25">
      <c r="A4282" s="2">
        <v>45776.540972222225</v>
      </c>
      <c r="B4282">
        <v>138195</v>
      </c>
      <c r="C4282">
        <v>138195</v>
      </c>
      <c r="D4282">
        <v>138165</v>
      </c>
      <c r="E4282">
        <v>138170</v>
      </c>
    </row>
    <row r="4283" spans="1:5" x14ac:dyDescent="0.25">
      <c r="A4283" s="2">
        <v>45776.540277777778</v>
      </c>
      <c r="B4283">
        <v>138150</v>
      </c>
      <c r="C4283">
        <v>138200</v>
      </c>
      <c r="D4283">
        <v>138140</v>
      </c>
      <c r="E4283">
        <v>138190</v>
      </c>
    </row>
    <row r="4284" spans="1:5" x14ac:dyDescent="0.25">
      <c r="A4284" s="2">
        <v>45776.539583333331</v>
      </c>
      <c r="B4284">
        <v>138180</v>
      </c>
      <c r="C4284">
        <v>138225</v>
      </c>
      <c r="D4284">
        <v>138135</v>
      </c>
      <c r="E4284">
        <v>138150</v>
      </c>
    </row>
    <row r="4285" spans="1:5" x14ac:dyDescent="0.25">
      <c r="A4285" s="2">
        <v>45776.538888888892</v>
      </c>
      <c r="B4285">
        <v>138165</v>
      </c>
      <c r="C4285">
        <v>138215</v>
      </c>
      <c r="D4285">
        <v>138155</v>
      </c>
      <c r="E4285">
        <v>138180</v>
      </c>
    </row>
    <row r="4286" spans="1:5" x14ac:dyDescent="0.25">
      <c r="A4286" s="2">
        <v>45776.538194444445</v>
      </c>
      <c r="B4286">
        <v>138105</v>
      </c>
      <c r="C4286">
        <v>138175</v>
      </c>
      <c r="D4286">
        <v>138100</v>
      </c>
      <c r="E4286">
        <v>138165</v>
      </c>
    </row>
    <row r="4287" spans="1:5" x14ac:dyDescent="0.25">
      <c r="A4287" s="2">
        <v>45776.537499999999</v>
      </c>
      <c r="B4287">
        <v>138025</v>
      </c>
      <c r="C4287">
        <v>138120</v>
      </c>
      <c r="D4287">
        <v>138025</v>
      </c>
      <c r="E4287">
        <v>138100</v>
      </c>
    </row>
    <row r="4288" spans="1:5" x14ac:dyDescent="0.25">
      <c r="A4288" s="2">
        <v>45776.536805555559</v>
      </c>
      <c r="B4288">
        <v>138050</v>
      </c>
      <c r="C4288">
        <v>138055</v>
      </c>
      <c r="D4288">
        <v>137990</v>
      </c>
      <c r="E4288">
        <v>138030</v>
      </c>
    </row>
    <row r="4289" spans="1:5" x14ac:dyDescent="0.25">
      <c r="A4289" s="2">
        <v>45776.536111111112</v>
      </c>
      <c r="B4289">
        <v>138010</v>
      </c>
      <c r="C4289">
        <v>138070</v>
      </c>
      <c r="D4289">
        <v>138005</v>
      </c>
      <c r="E4289">
        <v>138055</v>
      </c>
    </row>
    <row r="4290" spans="1:5" x14ac:dyDescent="0.25">
      <c r="A4290" s="2">
        <v>45776.535416666666</v>
      </c>
      <c r="B4290">
        <v>138040</v>
      </c>
      <c r="C4290">
        <v>138060</v>
      </c>
      <c r="D4290">
        <v>138005</v>
      </c>
      <c r="E4290">
        <v>138015</v>
      </c>
    </row>
    <row r="4291" spans="1:5" x14ac:dyDescent="0.25">
      <c r="A4291" s="2">
        <v>45776.534722222219</v>
      </c>
      <c r="B4291">
        <v>138055</v>
      </c>
      <c r="C4291">
        <v>138075</v>
      </c>
      <c r="D4291">
        <v>138020</v>
      </c>
      <c r="E4291">
        <v>138035</v>
      </c>
    </row>
    <row r="4292" spans="1:5" x14ac:dyDescent="0.25">
      <c r="A4292" s="2">
        <v>45776.53402777778</v>
      </c>
      <c r="B4292">
        <v>138110</v>
      </c>
      <c r="C4292">
        <v>138120</v>
      </c>
      <c r="D4292">
        <v>138035</v>
      </c>
      <c r="E4292">
        <v>138050</v>
      </c>
    </row>
    <row r="4293" spans="1:5" x14ac:dyDescent="0.25">
      <c r="A4293" s="2">
        <v>45776.533333333333</v>
      </c>
      <c r="B4293">
        <v>138155</v>
      </c>
      <c r="C4293">
        <v>138160</v>
      </c>
      <c r="D4293">
        <v>138110</v>
      </c>
      <c r="E4293">
        <v>138115</v>
      </c>
    </row>
    <row r="4294" spans="1:5" x14ac:dyDescent="0.25">
      <c r="A4294" s="2">
        <v>45776.532638888886</v>
      </c>
      <c r="B4294">
        <v>138145</v>
      </c>
      <c r="C4294">
        <v>138165</v>
      </c>
      <c r="D4294">
        <v>138130</v>
      </c>
      <c r="E4294">
        <v>138155</v>
      </c>
    </row>
    <row r="4295" spans="1:5" x14ac:dyDescent="0.25">
      <c r="A4295" s="2">
        <v>45776.531944444447</v>
      </c>
      <c r="B4295">
        <v>138205</v>
      </c>
      <c r="C4295">
        <v>138220</v>
      </c>
      <c r="D4295">
        <v>138140</v>
      </c>
      <c r="E4295">
        <v>138145</v>
      </c>
    </row>
    <row r="4296" spans="1:5" x14ac:dyDescent="0.25">
      <c r="A4296" s="2">
        <v>45776.53125</v>
      </c>
      <c r="B4296">
        <v>138210</v>
      </c>
      <c r="C4296">
        <v>138215</v>
      </c>
      <c r="D4296">
        <v>138180</v>
      </c>
      <c r="E4296">
        <v>138205</v>
      </c>
    </row>
    <row r="4297" spans="1:5" x14ac:dyDescent="0.25">
      <c r="A4297" s="2">
        <v>45776.530555555553</v>
      </c>
      <c r="B4297">
        <v>138235</v>
      </c>
      <c r="C4297">
        <v>138240</v>
      </c>
      <c r="D4297">
        <v>138195</v>
      </c>
      <c r="E4297">
        <v>138205</v>
      </c>
    </row>
    <row r="4298" spans="1:5" x14ac:dyDescent="0.25">
      <c r="A4298" s="2">
        <v>45776.529861111114</v>
      </c>
      <c r="B4298">
        <v>138255</v>
      </c>
      <c r="C4298">
        <v>138285</v>
      </c>
      <c r="D4298">
        <v>138230</v>
      </c>
      <c r="E4298">
        <v>138235</v>
      </c>
    </row>
    <row r="4299" spans="1:5" x14ac:dyDescent="0.25">
      <c r="A4299" s="2">
        <v>45776.529166666667</v>
      </c>
      <c r="B4299">
        <v>138220</v>
      </c>
      <c r="C4299">
        <v>138285</v>
      </c>
      <c r="D4299">
        <v>138220</v>
      </c>
      <c r="E4299">
        <v>138260</v>
      </c>
    </row>
    <row r="4300" spans="1:5" x14ac:dyDescent="0.25">
      <c r="A4300" s="2">
        <v>45776.52847222222</v>
      </c>
      <c r="B4300">
        <v>138235</v>
      </c>
      <c r="C4300">
        <v>138255</v>
      </c>
      <c r="D4300">
        <v>138210</v>
      </c>
      <c r="E4300">
        <v>138220</v>
      </c>
    </row>
    <row r="4301" spans="1:5" x14ac:dyDescent="0.25">
      <c r="A4301" s="2">
        <v>45776.527777777781</v>
      </c>
      <c r="B4301">
        <v>138205</v>
      </c>
      <c r="C4301">
        <v>138265</v>
      </c>
      <c r="D4301">
        <v>138205</v>
      </c>
      <c r="E4301">
        <v>138235</v>
      </c>
    </row>
    <row r="4302" spans="1:5" x14ac:dyDescent="0.25">
      <c r="A4302" s="2">
        <v>45776.527083333334</v>
      </c>
      <c r="B4302">
        <v>138280</v>
      </c>
      <c r="C4302">
        <v>138290</v>
      </c>
      <c r="D4302">
        <v>138200</v>
      </c>
      <c r="E4302">
        <v>138205</v>
      </c>
    </row>
    <row r="4303" spans="1:5" x14ac:dyDescent="0.25">
      <c r="A4303" s="2">
        <v>45776.526388888888</v>
      </c>
      <c r="B4303">
        <v>138310</v>
      </c>
      <c r="C4303">
        <v>138315</v>
      </c>
      <c r="D4303">
        <v>138265</v>
      </c>
      <c r="E4303">
        <v>138280</v>
      </c>
    </row>
    <row r="4304" spans="1:5" x14ac:dyDescent="0.25">
      <c r="A4304" s="2">
        <v>45776.525694444441</v>
      </c>
      <c r="B4304">
        <v>138300</v>
      </c>
      <c r="C4304">
        <v>138335</v>
      </c>
      <c r="D4304">
        <v>138280</v>
      </c>
      <c r="E4304">
        <v>138305</v>
      </c>
    </row>
    <row r="4305" spans="1:5" x14ac:dyDescent="0.25">
      <c r="A4305" s="2">
        <v>45776.525000000001</v>
      </c>
      <c r="B4305">
        <v>138260</v>
      </c>
      <c r="C4305">
        <v>138310</v>
      </c>
      <c r="D4305">
        <v>138255</v>
      </c>
      <c r="E4305">
        <v>138300</v>
      </c>
    </row>
    <row r="4306" spans="1:5" x14ac:dyDescent="0.25">
      <c r="A4306" s="2">
        <v>45776.524305555555</v>
      </c>
      <c r="B4306">
        <v>138325</v>
      </c>
      <c r="C4306">
        <v>138335</v>
      </c>
      <c r="D4306">
        <v>138245</v>
      </c>
      <c r="E4306">
        <v>138255</v>
      </c>
    </row>
    <row r="4307" spans="1:5" x14ac:dyDescent="0.25">
      <c r="A4307" s="2">
        <v>45776.523611111108</v>
      </c>
      <c r="B4307">
        <v>138395</v>
      </c>
      <c r="C4307">
        <v>138405</v>
      </c>
      <c r="D4307">
        <v>138315</v>
      </c>
      <c r="E4307">
        <v>138330</v>
      </c>
    </row>
    <row r="4308" spans="1:5" x14ac:dyDescent="0.25">
      <c r="A4308" s="2">
        <v>45776.522916666669</v>
      </c>
      <c r="B4308">
        <v>138360</v>
      </c>
      <c r="C4308">
        <v>138405</v>
      </c>
      <c r="D4308">
        <v>138335</v>
      </c>
      <c r="E4308">
        <v>138395</v>
      </c>
    </row>
    <row r="4309" spans="1:5" x14ac:dyDescent="0.25">
      <c r="A4309" s="2">
        <v>45776.522222222222</v>
      </c>
      <c r="B4309">
        <v>138340</v>
      </c>
      <c r="C4309">
        <v>138380</v>
      </c>
      <c r="D4309">
        <v>138335</v>
      </c>
      <c r="E4309">
        <v>138365</v>
      </c>
    </row>
    <row r="4310" spans="1:5" x14ac:dyDescent="0.25">
      <c r="A4310" s="2">
        <v>45776.521527777775</v>
      </c>
      <c r="B4310">
        <v>138350</v>
      </c>
      <c r="C4310">
        <v>138360</v>
      </c>
      <c r="D4310">
        <v>138330</v>
      </c>
      <c r="E4310">
        <v>138340</v>
      </c>
    </row>
    <row r="4311" spans="1:5" x14ac:dyDescent="0.25">
      <c r="A4311" s="2">
        <v>45776.520833333336</v>
      </c>
      <c r="B4311">
        <v>138305</v>
      </c>
      <c r="C4311">
        <v>138370</v>
      </c>
      <c r="D4311">
        <v>138295</v>
      </c>
      <c r="E4311">
        <v>138350</v>
      </c>
    </row>
    <row r="4312" spans="1:5" x14ac:dyDescent="0.25">
      <c r="A4312" s="2">
        <v>45776.520138888889</v>
      </c>
      <c r="B4312">
        <v>138255</v>
      </c>
      <c r="C4312">
        <v>138315</v>
      </c>
      <c r="D4312">
        <v>138250</v>
      </c>
      <c r="E4312">
        <v>138300</v>
      </c>
    </row>
    <row r="4313" spans="1:5" x14ac:dyDescent="0.25">
      <c r="A4313" s="2">
        <v>45776.519444444442</v>
      </c>
      <c r="B4313">
        <v>138280</v>
      </c>
      <c r="C4313">
        <v>138290</v>
      </c>
      <c r="D4313">
        <v>138235</v>
      </c>
      <c r="E4313">
        <v>138255</v>
      </c>
    </row>
    <row r="4314" spans="1:5" x14ac:dyDescent="0.25">
      <c r="A4314" s="2">
        <v>45776.518750000003</v>
      </c>
      <c r="B4314">
        <v>138300</v>
      </c>
      <c r="C4314">
        <v>138320</v>
      </c>
      <c r="D4314">
        <v>138275</v>
      </c>
      <c r="E4314">
        <v>138280</v>
      </c>
    </row>
    <row r="4315" spans="1:5" x14ac:dyDescent="0.25">
      <c r="A4315" s="2">
        <v>45776.518055555556</v>
      </c>
      <c r="B4315">
        <v>138325</v>
      </c>
      <c r="C4315">
        <v>138340</v>
      </c>
      <c r="D4315">
        <v>138280</v>
      </c>
      <c r="E4315">
        <v>138295</v>
      </c>
    </row>
    <row r="4316" spans="1:5" x14ac:dyDescent="0.25">
      <c r="A4316" s="2">
        <v>45776.517361111109</v>
      </c>
      <c r="B4316">
        <v>138325</v>
      </c>
      <c r="C4316">
        <v>138350</v>
      </c>
      <c r="D4316">
        <v>138325</v>
      </c>
      <c r="E4316">
        <v>138330</v>
      </c>
    </row>
    <row r="4317" spans="1:5" x14ac:dyDescent="0.25">
      <c r="A4317" s="2">
        <v>45776.51666666667</v>
      </c>
      <c r="B4317">
        <v>138360</v>
      </c>
      <c r="C4317">
        <v>138390</v>
      </c>
      <c r="D4317">
        <v>138325</v>
      </c>
      <c r="E4317">
        <v>138330</v>
      </c>
    </row>
    <row r="4318" spans="1:5" x14ac:dyDescent="0.25">
      <c r="A4318" s="2">
        <v>45776.515972222223</v>
      </c>
      <c r="B4318">
        <v>138325</v>
      </c>
      <c r="C4318">
        <v>138370</v>
      </c>
      <c r="D4318">
        <v>138290</v>
      </c>
      <c r="E4318">
        <v>138365</v>
      </c>
    </row>
    <row r="4319" spans="1:5" x14ac:dyDescent="0.25">
      <c r="A4319" s="2">
        <v>45776.515277777777</v>
      </c>
      <c r="B4319">
        <v>138345</v>
      </c>
      <c r="C4319">
        <v>138365</v>
      </c>
      <c r="D4319">
        <v>138310</v>
      </c>
      <c r="E4319">
        <v>138330</v>
      </c>
    </row>
    <row r="4320" spans="1:5" x14ac:dyDescent="0.25">
      <c r="A4320" s="2">
        <v>45776.51458333333</v>
      </c>
      <c r="B4320">
        <v>138450</v>
      </c>
      <c r="C4320">
        <v>138455</v>
      </c>
      <c r="D4320">
        <v>138340</v>
      </c>
      <c r="E4320">
        <v>138345</v>
      </c>
    </row>
    <row r="4321" spans="1:5" x14ac:dyDescent="0.25">
      <c r="A4321" s="2">
        <v>45776.513888888891</v>
      </c>
      <c r="B4321">
        <v>138370</v>
      </c>
      <c r="C4321">
        <v>138460</v>
      </c>
      <c r="D4321">
        <v>138370</v>
      </c>
      <c r="E4321">
        <v>138450</v>
      </c>
    </row>
    <row r="4322" spans="1:5" x14ac:dyDescent="0.25">
      <c r="A4322" s="2">
        <v>45776.513194444444</v>
      </c>
      <c r="B4322">
        <v>138360</v>
      </c>
      <c r="C4322">
        <v>138390</v>
      </c>
      <c r="D4322">
        <v>138350</v>
      </c>
      <c r="E4322">
        <v>138370</v>
      </c>
    </row>
    <row r="4323" spans="1:5" x14ac:dyDescent="0.25">
      <c r="A4323" s="2">
        <v>45776.512499999997</v>
      </c>
      <c r="B4323">
        <v>138370</v>
      </c>
      <c r="C4323">
        <v>138405</v>
      </c>
      <c r="D4323">
        <v>138350</v>
      </c>
      <c r="E4323">
        <v>138360</v>
      </c>
    </row>
    <row r="4324" spans="1:5" x14ac:dyDescent="0.25">
      <c r="A4324" s="2">
        <v>45776.511805555558</v>
      </c>
      <c r="B4324">
        <v>138400</v>
      </c>
      <c r="C4324">
        <v>138405</v>
      </c>
      <c r="D4324">
        <v>138355</v>
      </c>
      <c r="E4324">
        <v>138370</v>
      </c>
    </row>
    <row r="4325" spans="1:5" x14ac:dyDescent="0.25">
      <c r="A4325" s="2">
        <v>45776.511111111111</v>
      </c>
      <c r="B4325">
        <v>138395</v>
      </c>
      <c r="C4325">
        <v>138465</v>
      </c>
      <c r="D4325">
        <v>138390</v>
      </c>
      <c r="E4325">
        <v>138405</v>
      </c>
    </row>
    <row r="4326" spans="1:5" x14ac:dyDescent="0.25">
      <c r="A4326" s="2">
        <v>45776.510416666664</v>
      </c>
      <c r="B4326">
        <v>138305</v>
      </c>
      <c r="C4326">
        <v>138415</v>
      </c>
      <c r="D4326">
        <v>138295</v>
      </c>
      <c r="E4326">
        <v>138395</v>
      </c>
    </row>
    <row r="4327" spans="1:5" x14ac:dyDescent="0.25">
      <c r="A4327" s="2">
        <v>45776.509722222225</v>
      </c>
      <c r="B4327">
        <v>138275</v>
      </c>
      <c r="C4327">
        <v>138340</v>
      </c>
      <c r="D4327">
        <v>138275</v>
      </c>
      <c r="E4327">
        <v>138305</v>
      </c>
    </row>
    <row r="4328" spans="1:5" x14ac:dyDescent="0.25">
      <c r="A4328" s="2">
        <v>45776.509027777778</v>
      </c>
      <c r="B4328">
        <v>138285</v>
      </c>
      <c r="C4328">
        <v>138305</v>
      </c>
      <c r="D4328">
        <v>138260</v>
      </c>
      <c r="E4328">
        <v>138280</v>
      </c>
    </row>
    <row r="4329" spans="1:5" x14ac:dyDescent="0.25">
      <c r="A4329" s="2">
        <v>45776.508333333331</v>
      </c>
      <c r="B4329">
        <v>138310</v>
      </c>
      <c r="C4329">
        <v>138325</v>
      </c>
      <c r="D4329">
        <v>138260</v>
      </c>
      <c r="E4329">
        <v>138285</v>
      </c>
    </row>
    <row r="4330" spans="1:5" x14ac:dyDescent="0.25">
      <c r="A4330" s="2">
        <v>45776.507638888892</v>
      </c>
      <c r="B4330">
        <v>138365</v>
      </c>
      <c r="C4330">
        <v>138375</v>
      </c>
      <c r="D4330">
        <v>138265</v>
      </c>
      <c r="E4330">
        <v>138315</v>
      </c>
    </row>
    <row r="4331" spans="1:5" x14ac:dyDescent="0.25">
      <c r="A4331" s="2">
        <v>45776.506944444445</v>
      </c>
      <c r="B4331">
        <v>138285</v>
      </c>
      <c r="C4331">
        <v>138370</v>
      </c>
      <c r="D4331">
        <v>138275</v>
      </c>
      <c r="E4331">
        <v>138365</v>
      </c>
    </row>
    <row r="4332" spans="1:5" x14ac:dyDescent="0.25">
      <c r="A4332" s="2">
        <v>45776.506249999999</v>
      </c>
      <c r="B4332">
        <v>138245</v>
      </c>
      <c r="C4332">
        <v>138300</v>
      </c>
      <c r="D4332">
        <v>138240</v>
      </c>
      <c r="E4332">
        <v>138280</v>
      </c>
    </row>
    <row r="4333" spans="1:5" x14ac:dyDescent="0.25">
      <c r="A4333" s="2">
        <v>45776.505555555559</v>
      </c>
      <c r="B4333">
        <v>138240</v>
      </c>
      <c r="C4333">
        <v>138270</v>
      </c>
      <c r="D4333">
        <v>138215</v>
      </c>
      <c r="E4333">
        <v>138245</v>
      </c>
    </row>
    <row r="4334" spans="1:5" x14ac:dyDescent="0.25">
      <c r="A4334" s="2">
        <v>45776.504861111112</v>
      </c>
      <c r="B4334">
        <v>138265</v>
      </c>
      <c r="C4334">
        <v>138280</v>
      </c>
      <c r="D4334">
        <v>138235</v>
      </c>
      <c r="E4334">
        <v>138240</v>
      </c>
    </row>
    <row r="4335" spans="1:5" x14ac:dyDescent="0.25">
      <c r="A4335" s="2">
        <v>45776.504166666666</v>
      </c>
      <c r="B4335">
        <v>138290</v>
      </c>
      <c r="C4335">
        <v>138290</v>
      </c>
      <c r="D4335">
        <v>138260</v>
      </c>
      <c r="E4335">
        <v>138270</v>
      </c>
    </row>
    <row r="4336" spans="1:5" x14ac:dyDescent="0.25">
      <c r="A4336" s="2">
        <v>45776.503472222219</v>
      </c>
      <c r="B4336">
        <v>138280</v>
      </c>
      <c r="C4336">
        <v>138330</v>
      </c>
      <c r="D4336">
        <v>138260</v>
      </c>
      <c r="E4336">
        <v>138285</v>
      </c>
    </row>
    <row r="4337" spans="1:5" x14ac:dyDescent="0.25">
      <c r="A4337" s="2">
        <v>45776.50277777778</v>
      </c>
      <c r="B4337">
        <v>138270</v>
      </c>
      <c r="C4337">
        <v>138290</v>
      </c>
      <c r="D4337">
        <v>138250</v>
      </c>
      <c r="E4337">
        <v>138280</v>
      </c>
    </row>
    <row r="4338" spans="1:5" x14ac:dyDescent="0.25">
      <c r="A4338" s="2">
        <v>45776.502083333333</v>
      </c>
      <c r="B4338">
        <v>138275</v>
      </c>
      <c r="C4338">
        <v>138320</v>
      </c>
      <c r="D4338">
        <v>138255</v>
      </c>
      <c r="E4338">
        <v>138270</v>
      </c>
    </row>
    <row r="4339" spans="1:5" x14ac:dyDescent="0.25">
      <c r="A4339" s="2">
        <v>45776.501388888886</v>
      </c>
      <c r="B4339">
        <v>138370</v>
      </c>
      <c r="C4339">
        <v>138400</v>
      </c>
      <c r="D4339">
        <v>138265</v>
      </c>
      <c r="E4339">
        <v>138275</v>
      </c>
    </row>
    <row r="4340" spans="1:5" x14ac:dyDescent="0.25">
      <c r="A4340" s="2">
        <v>45776.500694444447</v>
      </c>
      <c r="B4340">
        <v>138345</v>
      </c>
      <c r="C4340">
        <v>138380</v>
      </c>
      <c r="D4340">
        <v>138315</v>
      </c>
      <c r="E4340">
        <v>138370</v>
      </c>
    </row>
    <row r="4341" spans="1:5" x14ac:dyDescent="0.25">
      <c r="A4341" s="2">
        <v>45776.5</v>
      </c>
      <c r="B4341">
        <v>138335</v>
      </c>
      <c r="C4341">
        <v>138360</v>
      </c>
      <c r="D4341">
        <v>138300</v>
      </c>
      <c r="E4341">
        <v>138345</v>
      </c>
    </row>
    <row r="4342" spans="1:5" x14ac:dyDescent="0.25">
      <c r="A4342" s="2">
        <v>45776.499305555553</v>
      </c>
      <c r="B4342">
        <v>138385</v>
      </c>
      <c r="C4342">
        <v>138400</v>
      </c>
      <c r="D4342">
        <v>138325</v>
      </c>
      <c r="E4342">
        <v>138335</v>
      </c>
    </row>
    <row r="4343" spans="1:5" x14ac:dyDescent="0.25">
      <c r="A4343" s="2">
        <v>45776.498611111114</v>
      </c>
      <c r="B4343">
        <v>138345</v>
      </c>
      <c r="C4343">
        <v>138400</v>
      </c>
      <c r="D4343">
        <v>138335</v>
      </c>
      <c r="E4343">
        <v>138385</v>
      </c>
    </row>
    <row r="4344" spans="1:5" x14ac:dyDescent="0.25">
      <c r="A4344" s="2">
        <v>45776.497916666667</v>
      </c>
      <c r="B4344">
        <v>138380</v>
      </c>
      <c r="C4344">
        <v>138390</v>
      </c>
      <c r="D4344">
        <v>138310</v>
      </c>
      <c r="E4344">
        <v>138345</v>
      </c>
    </row>
    <row r="4345" spans="1:5" x14ac:dyDescent="0.25">
      <c r="A4345" s="2">
        <v>45776.49722222222</v>
      </c>
      <c r="B4345">
        <v>138355</v>
      </c>
      <c r="C4345">
        <v>138430</v>
      </c>
      <c r="D4345">
        <v>138350</v>
      </c>
      <c r="E4345">
        <v>138385</v>
      </c>
    </row>
    <row r="4346" spans="1:5" x14ac:dyDescent="0.25">
      <c r="A4346" s="2">
        <v>45776.496527777781</v>
      </c>
      <c r="B4346">
        <v>138385</v>
      </c>
      <c r="C4346">
        <v>138435</v>
      </c>
      <c r="D4346">
        <v>138350</v>
      </c>
      <c r="E4346">
        <v>138360</v>
      </c>
    </row>
    <row r="4347" spans="1:5" x14ac:dyDescent="0.25">
      <c r="A4347" s="2">
        <v>45776.495833333334</v>
      </c>
      <c r="B4347">
        <v>138335</v>
      </c>
      <c r="C4347">
        <v>138415</v>
      </c>
      <c r="D4347">
        <v>138335</v>
      </c>
      <c r="E4347">
        <v>138385</v>
      </c>
    </row>
    <row r="4348" spans="1:5" x14ac:dyDescent="0.25">
      <c r="A4348" s="2">
        <v>45776.495138888888</v>
      </c>
      <c r="B4348">
        <v>138305</v>
      </c>
      <c r="C4348">
        <v>138345</v>
      </c>
      <c r="D4348">
        <v>138280</v>
      </c>
      <c r="E4348">
        <v>138340</v>
      </c>
    </row>
    <row r="4349" spans="1:5" x14ac:dyDescent="0.25">
      <c r="A4349" s="2">
        <v>45776.494444444441</v>
      </c>
      <c r="B4349">
        <v>138260</v>
      </c>
      <c r="C4349">
        <v>138340</v>
      </c>
      <c r="D4349">
        <v>138255</v>
      </c>
      <c r="E4349">
        <v>138300</v>
      </c>
    </row>
    <row r="4350" spans="1:5" x14ac:dyDescent="0.25">
      <c r="A4350" s="2">
        <v>45776.493750000001</v>
      </c>
      <c r="B4350">
        <v>138225</v>
      </c>
      <c r="C4350">
        <v>138270</v>
      </c>
      <c r="D4350">
        <v>138220</v>
      </c>
      <c r="E4350">
        <v>138255</v>
      </c>
    </row>
    <row r="4351" spans="1:5" x14ac:dyDescent="0.25">
      <c r="A4351" s="2">
        <v>45776.493055555555</v>
      </c>
      <c r="B4351">
        <v>138255</v>
      </c>
      <c r="C4351">
        <v>138270</v>
      </c>
      <c r="D4351">
        <v>138195</v>
      </c>
      <c r="E4351">
        <v>138225</v>
      </c>
    </row>
    <row r="4352" spans="1:5" x14ac:dyDescent="0.25">
      <c r="A4352" s="2">
        <v>45776.492361111108</v>
      </c>
      <c r="B4352">
        <v>138335</v>
      </c>
      <c r="C4352">
        <v>138345</v>
      </c>
      <c r="D4352">
        <v>138250</v>
      </c>
      <c r="E4352">
        <v>138250</v>
      </c>
    </row>
    <row r="4353" spans="1:5" x14ac:dyDescent="0.25">
      <c r="A4353" s="2">
        <v>45776.491666666669</v>
      </c>
      <c r="B4353">
        <v>138370</v>
      </c>
      <c r="C4353">
        <v>138390</v>
      </c>
      <c r="D4353">
        <v>138325</v>
      </c>
      <c r="E4353">
        <v>138335</v>
      </c>
    </row>
    <row r="4354" spans="1:5" x14ac:dyDescent="0.25">
      <c r="A4354" s="2">
        <v>45776.490972222222</v>
      </c>
      <c r="B4354">
        <v>138370</v>
      </c>
      <c r="C4354">
        <v>138415</v>
      </c>
      <c r="D4354">
        <v>138350</v>
      </c>
      <c r="E4354">
        <v>138375</v>
      </c>
    </row>
    <row r="4355" spans="1:5" x14ac:dyDescent="0.25">
      <c r="A4355" s="2">
        <v>45776.490277777775</v>
      </c>
      <c r="B4355">
        <v>138320</v>
      </c>
      <c r="C4355">
        <v>138410</v>
      </c>
      <c r="D4355">
        <v>138320</v>
      </c>
      <c r="E4355">
        <v>138375</v>
      </c>
    </row>
    <row r="4356" spans="1:5" x14ac:dyDescent="0.25">
      <c r="A4356" s="2">
        <v>45776.489583333336</v>
      </c>
      <c r="B4356">
        <v>138335</v>
      </c>
      <c r="C4356">
        <v>138365</v>
      </c>
      <c r="D4356">
        <v>138310</v>
      </c>
      <c r="E4356">
        <v>138320</v>
      </c>
    </row>
    <row r="4357" spans="1:5" x14ac:dyDescent="0.25">
      <c r="A4357" s="2">
        <v>45776.488888888889</v>
      </c>
      <c r="B4357">
        <v>138285</v>
      </c>
      <c r="C4357">
        <v>138385</v>
      </c>
      <c r="D4357">
        <v>138275</v>
      </c>
      <c r="E4357">
        <v>138340</v>
      </c>
    </row>
    <row r="4358" spans="1:5" x14ac:dyDescent="0.25">
      <c r="A4358" s="2">
        <v>45776.488194444442</v>
      </c>
      <c r="B4358">
        <v>138325</v>
      </c>
      <c r="C4358">
        <v>138355</v>
      </c>
      <c r="D4358">
        <v>138235</v>
      </c>
      <c r="E4358">
        <v>138280</v>
      </c>
    </row>
    <row r="4359" spans="1:5" x14ac:dyDescent="0.25">
      <c r="A4359" s="2">
        <v>45776.487500000003</v>
      </c>
      <c r="B4359">
        <v>138305</v>
      </c>
      <c r="C4359">
        <v>138330</v>
      </c>
      <c r="D4359">
        <v>138250</v>
      </c>
      <c r="E4359">
        <v>138325</v>
      </c>
    </row>
    <row r="4360" spans="1:5" x14ac:dyDescent="0.25">
      <c r="A4360" s="2">
        <v>45776.486805555556</v>
      </c>
      <c r="B4360">
        <v>138310</v>
      </c>
      <c r="C4360">
        <v>138320</v>
      </c>
      <c r="D4360">
        <v>138250</v>
      </c>
      <c r="E4360">
        <v>138305</v>
      </c>
    </row>
    <row r="4361" spans="1:5" x14ac:dyDescent="0.25">
      <c r="A4361" s="2">
        <v>45776.486111111109</v>
      </c>
      <c r="B4361">
        <v>138200</v>
      </c>
      <c r="C4361">
        <v>138345</v>
      </c>
      <c r="D4361">
        <v>138190</v>
      </c>
      <c r="E4361">
        <v>138315</v>
      </c>
    </row>
    <row r="4362" spans="1:5" x14ac:dyDescent="0.25">
      <c r="A4362" s="2">
        <v>45776.48541666667</v>
      </c>
      <c r="B4362">
        <v>138200</v>
      </c>
      <c r="C4362">
        <v>138220</v>
      </c>
      <c r="D4362">
        <v>138140</v>
      </c>
      <c r="E4362">
        <v>138200</v>
      </c>
    </row>
    <row r="4363" spans="1:5" x14ac:dyDescent="0.25">
      <c r="A4363" s="2">
        <v>45776.484722222223</v>
      </c>
      <c r="B4363">
        <v>138205</v>
      </c>
      <c r="C4363">
        <v>138275</v>
      </c>
      <c r="D4363">
        <v>138185</v>
      </c>
      <c r="E4363">
        <v>138205</v>
      </c>
    </row>
    <row r="4364" spans="1:5" x14ac:dyDescent="0.25">
      <c r="A4364" s="2">
        <v>45776.484027777777</v>
      </c>
      <c r="B4364">
        <v>138210</v>
      </c>
      <c r="C4364">
        <v>138245</v>
      </c>
      <c r="D4364">
        <v>138170</v>
      </c>
      <c r="E4364">
        <v>138200</v>
      </c>
    </row>
    <row r="4365" spans="1:5" x14ac:dyDescent="0.25">
      <c r="A4365" s="2">
        <v>45776.48333333333</v>
      </c>
      <c r="B4365">
        <v>138140</v>
      </c>
      <c r="C4365">
        <v>138280</v>
      </c>
      <c r="D4365">
        <v>138135</v>
      </c>
      <c r="E4365">
        <v>138215</v>
      </c>
    </row>
    <row r="4366" spans="1:5" x14ac:dyDescent="0.25">
      <c r="A4366" s="2">
        <v>45776.482638888891</v>
      </c>
      <c r="B4366">
        <v>138145</v>
      </c>
      <c r="C4366">
        <v>138185</v>
      </c>
      <c r="D4366">
        <v>138100</v>
      </c>
      <c r="E4366">
        <v>138145</v>
      </c>
    </row>
    <row r="4367" spans="1:5" x14ac:dyDescent="0.25">
      <c r="A4367" s="2">
        <v>45776.481944444444</v>
      </c>
      <c r="B4367">
        <v>138100</v>
      </c>
      <c r="C4367">
        <v>138155</v>
      </c>
      <c r="D4367">
        <v>138070</v>
      </c>
      <c r="E4367">
        <v>138145</v>
      </c>
    </row>
    <row r="4368" spans="1:5" x14ac:dyDescent="0.25">
      <c r="A4368" s="2">
        <v>45776.481249999997</v>
      </c>
      <c r="B4368">
        <v>137945</v>
      </c>
      <c r="C4368">
        <v>138125</v>
      </c>
      <c r="D4368">
        <v>137925</v>
      </c>
      <c r="E4368">
        <v>138105</v>
      </c>
    </row>
    <row r="4369" spans="1:5" x14ac:dyDescent="0.25">
      <c r="A4369" s="2">
        <v>45776.480555555558</v>
      </c>
      <c r="B4369">
        <v>137905</v>
      </c>
      <c r="C4369">
        <v>137985</v>
      </c>
      <c r="D4369">
        <v>137865</v>
      </c>
      <c r="E4369">
        <v>137950</v>
      </c>
    </row>
    <row r="4370" spans="1:5" x14ac:dyDescent="0.25">
      <c r="A4370" s="2">
        <v>45776.479861111111</v>
      </c>
      <c r="B4370">
        <v>137930</v>
      </c>
      <c r="C4370">
        <v>137950</v>
      </c>
      <c r="D4370">
        <v>137870</v>
      </c>
      <c r="E4370">
        <v>137900</v>
      </c>
    </row>
    <row r="4371" spans="1:5" x14ac:dyDescent="0.25">
      <c r="A4371" s="2">
        <v>45776.479166666664</v>
      </c>
      <c r="B4371">
        <v>137895</v>
      </c>
      <c r="C4371">
        <v>137980</v>
      </c>
      <c r="D4371">
        <v>137885</v>
      </c>
      <c r="E4371">
        <v>137930</v>
      </c>
    </row>
    <row r="4372" spans="1:5" x14ac:dyDescent="0.25">
      <c r="A4372" s="2">
        <v>45776.478472222225</v>
      </c>
      <c r="B4372">
        <v>137865</v>
      </c>
      <c r="C4372">
        <v>137935</v>
      </c>
      <c r="D4372">
        <v>137860</v>
      </c>
      <c r="E4372">
        <v>137895</v>
      </c>
    </row>
    <row r="4373" spans="1:5" x14ac:dyDescent="0.25">
      <c r="A4373" s="2">
        <v>45776.477777777778</v>
      </c>
      <c r="B4373">
        <v>137800</v>
      </c>
      <c r="C4373">
        <v>137870</v>
      </c>
      <c r="D4373">
        <v>137775</v>
      </c>
      <c r="E4373">
        <v>137865</v>
      </c>
    </row>
    <row r="4374" spans="1:5" x14ac:dyDescent="0.25">
      <c r="A4374" s="2">
        <v>45776.477083333331</v>
      </c>
      <c r="B4374">
        <v>137915</v>
      </c>
      <c r="C4374">
        <v>137920</v>
      </c>
      <c r="D4374">
        <v>137800</v>
      </c>
      <c r="E4374">
        <v>137805</v>
      </c>
    </row>
    <row r="4375" spans="1:5" x14ac:dyDescent="0.25">
      <c r="A4375" s="2">
        <v>45776.476388888892</v>
      </c>
      <c r="B4375">
        <v>137915</v>
      </c>
      <c r="C4375">
        <v>137950</v>
      </c>
      <c r="D4375">
        <v>137875</v>
      </c>
      <c r="E4375">
        <v>137910</v>
      </c>
    </row>
    <row r="4376" spans="1:5" x14ac:dyDescent="0.25">
      <c r="A4376" s="2">
        <v>45776.475694444445</v>
      </c>
      <c r="B4376">
        <v>137890</v>
      </c>
      <c r="C4376">
        <v>137925</v>
      </c>
      <c r="D4376">
        <v>137865</v>
      </c>
      <c r="E4376">
        <v>137910</v>
      </c>
    </row>
    <row r="4377" spans="1:5" x14ac:dyDescent="0.25">
      <c r="A4377" s="2">
        <v>45776.474999999999</v>
      </c>
      <c r="B4377">
        <v>137890</v>
      </c>
      <c r="C4377">
        <v>137940</v>
      </c>
      <c r="D4377">
        <v>137885</v>
      </c>
      <c r="E4377">
        <v>137890</v>
      </c>
    </row>
    <row r="4378" spans="1:5" x14ac:dyDescent="0.25">
      <c r="A4378" s="2">
        <v>45776.474305555559</v>
      </c>
      <c r="B4378">
        <v>138010</v>
      </c>
      <c r="C4378">
        <v>138010</v>
      </c>
      <c r="D4378">
        <v>137890</v>
      </c>
      <c r="E4378">
        <v>137890</v>
      </c>
    </row>
    <row r="4379" spans="1:5" x14ac:dyDescent="0.25">
      <c r="A4379" s="2">
        <v>45776.473611111112</v>
      </c>
      <c r="B4379">
        <v>138050</v>
      </c>
      <c r="C4379">
        <v>138055</v>
      </c>
      <c r="D4379">
        <v>137985</v>
      </c>
      <c r="E4379">
        <v>138005</v>
      </c>
    </row>
    <row r="4380" spans="1:5" x14ac:dyDescent="0.25">
      <c r="A4380" s="2">
        <v>45776.472916666666</v>
      </c>
      <c r="B4380">
        <v>137935</v>
      </c>
      <c r="C4380">
        <v>138080</v>
      </c>
      <c r="D4380">
        <v>137935</v>
      </c>
      <c r="E4380">
        <v>138050</v>
      </c>
    </row>
    <row r="4381" spans="1:5" x14ac:dyDescent="0.25">
      <c r="A4381" s="2">
        <v>45776.472222222219</v>
      </c>
      <c r="B4381">
        <v>137940</v>
      </c>
      <c r="C4381">
        <v>137990</v>
      </c>
      <c r="D4381">
        <v>137925</v>
      </c>
      <c r="E4381">
        <v>137940</v>
      </c>
    </row>
    <row r="4382" spans="1:5" x14ac:dyDescent="0.25">
      <c r="A4382" s="2">
        <v>45776.47152777778</v>
      </c>
      <c r="B4382">
        <v>137860</v>
      </c>
      <c r="C4382">
        <v>137955</v>
      </c>
      <c r="D4382">
        <v>137845</v>
      </c>
      <c r="E4382">
        <v>137945</v>
      </c>
    </row>
    <row r="4383" spans="1:5" x14ac:dyDescent="0.25">
      <c r="A4383" s="2">
        <v>45776.470833333333</v>
      </c>
      <c r="B4383">
        <v>137935</v>
      </c>
      <c r="C4383">
        <v>137970</v>
      </c>
      <c r="D4383">
        <v>137840</v>
      </c>
      <c r="E4383">
        <v>137860</v>
      </c>
    </row>
    <row r="4384" spans="1:5" x14ac:dyDescent="0.25">
      <c r="A4384" s="2">
        <v>45776.470138888886</v>
      </c>
      <c r="B4384">
        <v>137915</v>
      </c>
      <c r="C4384">
        <v>138035</v>
      </c>
      <c r="D4384">
        <v>137915</v>
      </c>
      <c r="E4384">
        <v>137935</v>
      </c>
    </row>
    <row r="4385" spans="1:5" x14ac:dyDescent="0.25">
      <c r="A4385" s="2">
        <v>45776.469444444447</v>
      </c>
      <c r="B4385">
        <v>137895</v>
      </c>
      <c r="C4385">
        <v>137935</v>
      </c>
      <c r="D4385">
        <v>137825</v>
      </c>
      <c r="E4385">
        <v>137915</v>
      </c>
    </row>
    <row r="4386" spans="1:5" x14ac:dyDescent="0.25">
      <c r="A4386" s="2">
        <v>45776.46875</v>
      </c>
      <c r="B4386">
        <v>137920</v>
      </c>
      <c r="C4386">
        <v>137930</v>
      </c>
      <c r="D4386">
        <v>137835</v>
      </c>
      <c r="E4386">
        <v>137890</v>
      </c>
    </row>
    <row r="4387" spans="1:5" x14ac:dyDescent="0.25">
      <c r="A4387" s="2">
        <v>45776.468055555553</v>
      </c>
      <c r="B4387">
        <v>137985</v>
      </c>
      <c r="C4387">
        <v>138005</v>
      </c>
      <c r="D4387">
        <v>137900</v>
      </c>
      <c r="E4387">
        <v>137925</v>
      </c>
    </row>
    <row r="4388" spans="1:5" x14ac:dyDescent="0.25">
      <c r="A4388" s="2">
        <v>45776.467361111114</v>
      </c>
      <c r="B4388">
        <v>138015</v>
      </c>
      <c r="C4388">
        <v>138060</v>
      </c>
      <c r="D4388">
        <v>137975</v>
      </c>
      <c r="E4388">
        <v>137980</v>
      </c>
    </row>
    <row r="4389" spans="1:5" x14ac:dyDescent="0.25">
      <c r="A4389" s="2">
        <v>45776.466666666667</v>
      </c>
      <c r="B4389">
        <v>137870</v>
      </c>
      <c r="C4389">
        <v>138035</v>
      </c>
      <c r="D4389">
        <v>137865</v>
      </c>
      <c r="E4389">
        <v>138015</v>
      </c>
    </row>
    <row r="4390" spans="1:5" x14ac:dyDescent="0.25">
      <c r="A4390" s="2">
        <v>45776.46597222222</v>
      </c>
      <c r="B4390">
        <v>137860</v>
      </c>
      <c r="C4390">
        <v>137920</v>
      </c>
      <c r="D4390">
        <v>137825</v>
      </c>
      <c r="E4390">
        <v>137870</v>
      </c>
    </row>
    <row r="4391" spans="1:5" x14ac:dyDescent="0.25">
      <c r="A4391" s="2">
        <v>45776.465277777781</v>
      </c>
      <c r="B4391">
        <v>137845</v>
      </c>
      <c r="C4391">
        <v>137920</v>
      </c>
      <c r="D4391">
        <v>137840</v>
      </c>
      <c r="E4391">
        <v>137860</v>
      </c>
    </row>
    <row r="4392" spans="1:5" x14ac:dyDescent="0.25">
      <c r="A4392" s="2">
        <v>45776.464583333334</v>
      </c>
      <c r="B4392">
        <v>137860</v>
      </c>
      <c r="C4392">
        <v>137870</v>
      </c>
      <c r="D4392">
        <v>137790</v>
      </c>
      <c r="E4392">
        <v>137845</v>
      </c>
    </row>
    <row r="4393" spans="1:5" x14ac:dyDescent="0.25">
      <c r="A4393" s="2">
        <v>45776.463888888888</v>
      </c>
      <c r="B4393">
        <v>137820</v>
      </c>
      <c r="C4393">
        <v>137870</v>
      </c>
      <c r="D4393">
        <v>137805</v>
      </c>
      <c r="E4393">
        <v>137860</v>
      </c>
    </row>
    <row r="4394" spans="1:5" x14ac:dyDescent="0.25">
      <c r="A4394" s="2">
        <v>45776.463194444441</v>
      </c>
      <c r="B4394">
        <v>137775</v>
      </c>
      <c r="C4394">
        <v>137890</v>
      </c>
      <c r="D4394">
        <v>137775</v>
      </c>
      <c r="E4394">
        <v>137820</v>
      </c>
    </row>
    <row r="4395" spans="1:5" x14ac:dyDescent="0.25">
      <c r="A4395" s="2">
        <v>45776.462500000001</v>
      </c>
      <c r="B4395">
        <v>137725</v>
      </c>
      <c r="C4395">
        <v>137835</v>
      </c>
      <c r="D4395">
        <v>137695</v>
      </c>
      <c r="E4395">
        <v>137775</v>
      </c>
    </row>
    <row r="4396" spans="1:5" x14ac:dyDescent="0.25">
      <c r="A4396" s="2">
        <v>45776.461805555555</v>
      </c>
      <c r="B4396">
        <v>137795</v>
      </c>
      <c r="C4396">
        <v>137800</v>
      </c>
      <c r="D4396">
        <v>137695</v>
      </c>
      <c r="E4396">
        <v>137730</v>
      </c>
    </row>
    <row r="4397" spans="1:5" x14ac:dyDescent="0.25">
      <c r="A4397" s="2">
        <v>45776.461111111108</v>
      </c>
      <c r="B4397">
        <v>137760</v>
      </c>
      <c r="C4397">
        <v>137810</v>
      </c>
      <c r="D4397">
        <v>137700</v>
      </c>
      <c r="E4397">
        <v>137795</v>
      </c>
    </row>
    <row r="4398" spans="1:5" x14ac:dyDescent="0.25">
      <c r="A4398" s="2">
        <v>45776.460416666669</v>
      </c>
      <c r="B4398">
        <v>137665</v>
      </c>
      <c r="C4398">
        <v>137800</v>
      </c>
      <c r="D4398">
        <v>137620</v>
      </c>
      <c r="E4398">
        <v>137765</v>
      </c>
    </row>
    <row r="4399" spans="1:5" x14ac:dyDescent="0.25">
      <c r="A4399" s="2">
        <v>45776.459722222222</v>
      </c>
      <c r="B4399">
        <v>137650</v>
      </c>
      <c r="C4399">
        <v>137710</v>
      </c>
      <c r="D4399">
        <v>137595</v>
      </c>
      <c r="E4399">
        <v>137665</v>
      </c>
    </row>
    <row r="4400" spans="1:5" x14ac:dyDescent="0.25">
      <c r="A4400" s="2">
        <v>45776.459027777775</v>
      </c>
      <c r="B4400">
        <v>137610</v>
      </c>
      <c r="C4400">
        <v>137665</v>
      </c>
      <c r="D4400">
        <v>137585</v>
      </c>
      <c r="E4400">
        <v>137645</v>
      </c>
    </row>
    <row r="4401" spans="1:5" x14ac:dyDescent="0.25">
      <c r="A4401" s="2">
        <v>45776.458333333336</v>
      </c>
      <c r="B4401">
        <v>137635</v>
      </c>
      <c r="C4401">
        <v>137680</v>
      </c>
      <c r="D4401">
        <v>137500</v>
      </c>
      <c r="E4401">
        <v>137605</v>
      </c>
    </row>
    <row r="4402" spans="1:5" x14ac:dyDescent="0.25">
      <c r="A4402" s="2">
        <v>45776.457638888889</v>
      </c>
      <c r="B4402">
        <v>137680</v>
      </c>
      <c r="C4402">
        <v>137755</v>
      </c>
      <c r="D4402">
        <v>137600</v>
      </c>
      <c r="E4402">
        <v>137630</v>
      </c>
    </row>
    <row r="4403" spans="1:5" x14ac:dyDescent="0.25">
      <c r="A4403" s="2">
        <v>45776.456944444442</v>
      </c>
      <c r="B4403">
        <v>137760</v>
      </c>
      <c r="C4403">
        <v>137775</v>
      </c>
      <c r="D4403">
        <v>137640</v>
      </c>
      <c r="E4403">
        <v>137680</v>
      </c>
    </row>
    <row r="4404" spans="1:5" x14ac:dyDescent="0.25">
      <c r="A4404" s="2">
        <v>45776.456250000003</v>
      </c>
      <c r="B4404">
        <v>137650</v>
      </c>
      <c r="C4404">
        <v>137775</v>
      </c>
      <c r="D4404">
        <v>137635</v>
      </c>
      <c r="E4404">
        <v>137765</v>
      </c>
    </row>
    <row r="4405" spans="1:5" x14ac:dyDescent="0.25">
      <c r="A4405" s="2">
        <v>45776.455555555556</v>
      </c>
      <c r="B4405">
        <v>137710</v>
      </c>
      <c r="C4405">
        <v>137730</v>
      </c>
      <c r="D4405">
        <v>137640</v>
      </c>
      <c r="E4405">
        <v>137655</v>
      </c>
    </row>
    <row r="4406" spans="1:5" x14ac:dyDescent="0.25">
      <c r="A4406" s="2">
        <v>45776.454861111109</v>
      </c>
      <c r="B4406">
        <v>137710</v>
      </c>
      <c r="C4406">
        <v>137760</v>
      </c>
      <c r="D4406">
        <v>137700</v>
      </c>
      <c r="E4406">
        <v>137715</v>
      </c>
    </row>
    <row r="4407" spans="1:5" x14ac:dyDescent="0.25">
      <c r="A4407" s="2">
        <v>45776.45416666667</v>
      </c>
      <c r="B4407">
        <v>137600</v>
      </c>
      <c r="C4407">
        <v>137740</v>
      </c>
      <c r="D4407">
        <v>137585</v>
      </c>
      <c r="E4407">
        <v>137715</v>
      </c>
    </row>
    <row r="4408" spans="1:5" x14ac:dyDescent="0.25">
      <c r="A4408" s="2">
        <v>45776.453472222223</v>
      </c>
      <c r="B4408">
        <v>137520</v>
      </c>
      <c r="C4408">
        <v>137610</v>
      </c>
      <c r="D4408">
        <v>137510</v>
      </c>
      <c r="E4408">
        <v>137605</v>
      </c>
    </row>
    <row r="4409" spans="1:5" x14ac:dyDescent="0.25">
      <c r="A4409" s="2">
        <v>45776.452777777777</v>
      </c>
      <c r="B4409">
        <v>137490</v>
      </c>
      <c r="C4409">
        <v>137540</v>
      </c>
      <c r="D4409">
        <v>137480</v>
      </c>
      <c r="E4409">
        <v>137520</v>
      </c>
    </row>
    <row r="4410" spans="1:5" x14ac:dyDescent="0.25">
      <c r="A4410" s="2">
        <v>45776.45208333333</v>
      </c>
      <c r="B4410">
        <v>137495</v>
      </c>
      <c r="C4410">
        <v>137560</v>
      </c>
      <c r="D4410">
        <v>137460</v>
      </c>
      <c r="E4410">
        <v>137495</v>
      </c>
    </row>
    <row r="4411" spans="1:5" x14ac:dyDescent="0.25">
      <c r="A4411" s="2">
        <v>45776.451388888891</v>
      </c>
      <c r="B4411">
        <v>137460</v>
      </c>
      <c r="C4411">
        <v>137570</v>
      </c>
      <c r="D4411">
        <v>137450</v>
      </c>
      <c r="E4411">
        <v>137490</v>
      </c>
    </row>
    <row r="4412" spans="1:5" x14ac:dyDescent="0.25">
      <c r="A4412" s="2">
        <v>45776.450694444444</v>
      </c>
      <c r="B4412">
        <v>137465</v>
      </c>
      <c r="C4412">
        <v>137520</v>
      </c>
      <c r="D4412">
        <v>137425</v>
      </c>
      <c r="E4412">
        <v>137465</v>
      </c>
    </row>
    <row r="4413" spans="1:5" x14ac:dyDescent="0.25">
      <c r="A4413" s="2">
        <v>45776.45</v>
      </c>
      <c r="B4413">
        <v>137635</v>
      </c>
      <c r="C4413">
        <v>137640</v>
      </c>
      <c r="D4413">
        <v>137465</v>
      </c>
      <c r="E4413">
        <v>137465</v>
      </c>
    </row>
    <row r="4414" spans="1:5" x14ac:dyDescent="0.25">
      <c r="A4414" s="2">
        <v>45776.449305555558</v>
      </c>
      <c r="B4414">
        <v>137610</v>
      </c>
      <c r="C4414">
        <v>137680</v>
      </c>
      <c r="D4414">
        <v>137575</v>
      </c>
      <c r="E4414">
        <v>137630</v>
      </c>
    </row>
    <row r="4415" spans="1:5" x14ac:dyDescent="0.25">
      <c r="A4415" s="2">
        <v>45776.448611111111</v>
      </c>
      <c r="B4415">
        <v>137620</v>
      </c>
      <c r="C4415">
        <v>137680</v>
      </c>
      <c r="D4415">
        <v>137570</v>
      </c>
      <c r="E4415">
        <v>137610</v>
      </c>
    </row>
    <row r="4416" spans="1:5" x14ac:dyDescent="0.25">
      <c r="A4416" s="2">
        <v>45776.447916666664</v>
      </c>
      <c r="B4416">
        <v>137680</v>
      </c>
      <c r="C4416">
        <v>137690</v>
      </c>
      <c r="D4416">
        <v>137610</v>
      </c>
      <c r="E4416">
        <v>137625</v>
      </c>
    </row>
    <row r="4417" spans="1:5" x14ac:dyDescent="0.25">
      <c r="A4417" s="2">
        <v>45776.447222222225</v>
      </c>
      <c r="B4417">
        <v>137635</v>
      </c>
      <c r="C4417">
        <v>137725</v>
      </c>
      <c r="D4417">
        <v>137620</v>
      </c>
      <c r="E4417">
        <v>137675</v>
      </c>
    </row>
    <row r="4418" spans="1:5" x14ac:dyDescent="0.25">
      <c r="A4418" s="2">
        <v>45776.446527777778</v>
      </c>
      <c r="B4418">
        <v>137535</v>
      </c>
      <c r="C4418">
        <v>137665</v>
      </c>
      <c r="D4418">
        <v>137515</v>
      </c>
      <c r="E4418">
        <v>137640</v>
      </c>
    </row>
    <row r="4419" spans="1:5" x14ac:dyDescent="0.25">
      <c r="A4419" s="2">
        <v>45776.445833333331</v>
      </c>
      <c r="B4419">
        <v>137565</v>
      </c>
      <c r="C4419">
        <v>137600</v>
      </c>
      <c r="D4419">
        <v>137520</v>
      </c>
      <c r="E4419">
        <v>137535</v>
      </c>
    </row>
    <row r="4420" spans="1:5" x14ac:dyDescent="0.25">
      <c r="A4420" s="2">
        <v>45776.445138888892</v>
      </c>
      <c r="B4420">
        <v>137520</v>
      </c>
      <c r="C4420">
        <v>137585</v>
      </c>
      <c r="D4420">
        <v>137510</v>
      </c>
      <c r="E4420">
        <v>137565</v>
      </c>
    </row>
    <row r="4421" spans="1:5" x14ac:dyDescent="0.25">
      <c r="A4421" s="2">
        <v>45776.444444444445</v>
      </c>
      <c r="B4421">
        <v>137485</v>
      </c>
      <c r="C4421">
        <v>137580</v>
      </c>
      <c r="D4421">
        <v>137480</v>
      </c>
      <c r="E4421">
        <v>137525</v>
      </c>
    </row>
    <row r="4422" spans="1:5" x14ac:dyDescent="0.25">
      <c r="A4422" s="2">
        <v>45776.443749999999</v>
      </c>
      <c r="B4422">
        <v>137370</v>
      </c>
      <c r="C4422">
        <v>137555</v>
      </c>
      <c r="D4422">
        <v>137360</v>
      </c>
      <c r="E4422">
        <v>137485</v>
      </c>
    </row>
    <row r="4423" spans="1:5" x14ac:dyDescent="0.25">
      <c r="A4423" s="2">
        <v>45776.443055555559</v>
      </c>
      <c r="B4423">
        <v>137405</v>
      </c>
      <c r="C4423">
        <v>137425</v>
      </c>
      <c r="D4423">
        <v>137345</v>
      </c>
      <c r="E4423">
        <v>137375</v>
      </c>
    </row>
    <row r="4424" spans="1:5" x14ac:dyDescent="0.25">
      <c r="A4424" s="2">
        <v>45776.442361111112</v>
      </c>
      <c r="B4424">
        <v>137295</v>
      </c>
      <c r="C4424">
        <v>137435</v>
      </c>
      <c r="D4424">
        <v>137290</v>
      </c>
      <c r="E4424">
        <v>137400</v>
      </c>
    </row>
    <row r="4425" spans="1:5" x14ac:dyDescent="0.25">
      <c r="A4425" s="2">
        <v>45776.441666666666</v>
      </c>
      <c r="B4425">
        <v>137205</v>
      </c>
      <c r="C4425">
        <v>137305</v>
      </c>
      <c r="D4425">
        <v>137165</v>
      </c>
      <c r="E4425">
        <v>137295</v>
      </c>
    </row>
    <row r="4426" spans="1:5" x14ac:dyDescent="0.25">
      <c r="A4426" s="2">
        <v>45776.440972222219</v>
      </c>
      <c r="B4426">
        <v>137180</v>
      </c>
      <c r="C4426">
        <v>137285</v>
      </c>
      <c r="D4426">
        <v>137175</v>
      </c>
      <c r="E4426">
        <v>137205</v>
      </c>
    </row>
    <row r="4427" spans="1:5" x14ac:dyDescent="0.25">
      <c r="A4427" s="2">
        <v>45776.44027777778</v>
      </c>
      <c r="B4427">
        <v>137215</v>
      </c>
      <c r="C4427">
        <v>137245</v>
      </c>
      <c r="D4427">
        <v>137145</v>
      </c>
      <c r="E4427">
        <v>137185</v>
      </c>
    </row>
    <row r="4428" spans="1:5" x14ac:dyDescent="0.25">
      <c r="A4428" s="2">
        <v>45776.439583333333</v>
      </c>
      <c r="B4428">
        <v>137285</v>
      </c>
      <c r="C4428">
        <v>137330</v>
      </c>
      <c r="D4428">
        <v>137215</v>
      </c>
      <c r="E4428">
        <v>137220</v>
      </c>
    </row>
    <row r="4429" spans="1:5" x14ac:dyDescent="0.25">
      <c r="A4429" s="2">
        <v>45776.438888888886</v>
      </c>
      <c r="B4429">
        <v>137340</v>
      </c>
      <c r="C4429">
        <v>137350</v>
      </c>
      <c r="D4429">
        <v>137265</v>
      </c>
      <c r="E4429">
        <v>137285</v>
      </c>
    </row>
    <row r="4430" spans="1:5" x14ac:dyDescent="0.25">
      <c r="A4430" s="2">
        <v>45776.438194444447</v>
      </c>
      <c r="B4430">
        <v>137405</v>
      </c>
      <c r="C4430">
        <v>137460</v>
      </c>
      <c r="D4430">
        <v>137325</v>
      </c>
      <c r="E4430">
        <v>137345</v>
      </c>
    </row>
    <row r="4431" spans="1:5" x14ac:dyDescent="0.25">
      <c r="A4431" s="2">
        <v>45776.4375</v>
      </c>
      <c r="B4431">
        <v>137490</v>
      </c>
      <c r="C4431">
        <v>137495</v>
      </c>
      <c r="D4431">
        <v>137355</v>
      </c>
      <c r="E4431">
        <v>137405</v>
      </c>
    </row>
    <row r="4432" spans="1:5" x14ac:dyDescent="0.25">
      <c r="A4432" s="2">
        <v>45776.436805555553</v>
      </c>
      <c r="B4432">
        <v>137400</v>
      </c>
      <c r="C4432">
        <v>137505</v>
      </c>
      <c r="D4432">
        <v>137395</v>
      </c>
      <c r="E4432">
        <v>137490</v>
      </c>
    </row>
    <row r="4433" spans="1:5" x14ac:dyDescent="0.25">
      <c r="A4433" s="2">
        <v>45776.436111111114</v>
      </c>
      <c r="B4433">
        <v>137465</v>
      </c>
      <c r="C4433">
        <v>137485</v>
      </c>
      <c r="D4433">
        <v>137375</v>
      </c>
      <c r="E4433">
        <v>137395</v>
      </c>
    </row>
    <row r="4434" spans="1:5" x14ac:dyDescent="0.25">
      <c r="A4434" s="2">
        <v>45776.435416666667</v>
      </c>
      <c r="B4434">
        <v>137440</v>
      </c>
      <c r="C4434">
        <v>137490</v>
      </c>
      <c r="D4434">
        <v>137395</v>
      </c>
      <c r="E4434">
        <v>137470</v>
      </c>
    </row>
    <row r="4435" spans="1:5" x14ac:dyDescent="0.25">
      <c r="A4435" s="2">
        <v>45776.43472222222</v>
      </c>
      <c r="B4435">
        <v>137500</v>
      </c>
      <c r="C4435">
        <v>137505</v>
      </c>
      <c r="D4435">
        <v>137415</v>
      </c>
      <c r="E4435">
        <v>137440</v>
      </c>
    </row>
    <row r="4436" spans="1:5" x14ac:dyDescent="0.25">
      <c r="A4436" s="2">
        <v>45776.434027777781</v>
      </c>
      <c r="B4436">
        <v>137530</v>
      </c>
      <c r="C4436">
        <v>137595</v>
      </c>
      <c r="D4436">
        <v>137485</v>
      </c>
      <c r="E4436">
        <v>137495</v>
      </c>
    </row>
    <row r="4437" spans="1:5" x14ac:dyDescent="0.25">
      <c r="A4437" s="2">
        <v>45776.433333333334</v>
      </c>
      <c r="B4437">
        <v>137470</v>
      </c>
      <c r="C4437">
        <v>137540</v>
      </c>
      <c r="D4437">
        <v>137450</v>
      </c>
      <c r="E4437">
        <v>137530</v>
      </c>
    </row>
    <row r="4438" spans="1:5" x14ac:dyDescent="0.25">
      <c r="A4438" s="2">
        <v>45776.432638888888</v>
      </c>
      <c r="B4438">
        <v>137515</v>
      </c>
      <c r="C4438">
        <v>137515</v>
      </c>
      <c r="D4438">
        <v>137445</v>
      </c>
      <c r="E4438">
        <v>137475</v>
      </c>
    </row>
    <row r="4439" spans="1:5" x14ac:dyDescent="0.25">
      <c r="A4439" s="2">
        <v>45776.431944444441</v>
      </c>
      <c r="B4439">
        <v>137535</v>
      </c>
      <c r="C4439">
        <v>137535</v>
      </c>
      <c r="D4439">
        <v>137455</v>
      </c>
      <c r="E4439">
        <v>137515</v>
      </c>
    </row>
    <row r="4440" spans="1:5" x14ac:dyDescent="0.25">
      <c r="A4440" s="2">
        <v>45776.431250000001</v>
      </c>
      <c r="B4440">
        <v>137485</v>
      </c>
      <c r="C4440">
        <v>137620</v>
      </c>
      <c r="D4440">
        <v>137480</v>
      </c>
      <c r="E4440">
        <v>137535</v>
      </c>
    </row>
    <row r="4441" spans="1:5" x14ac:dyDescent="0.25">
      <c r="A4441" s="2">
        <v>45776.430555555555</v>
      </c>
      <c r="B4441">
        <v>137515</v>
      </c>
      <c r="C4441">
        <v>137550</v>
      </c>
      <c r="D4441">
        <v>137475</v>
      </c>
      <c r="E4441">
        <v>137485</v>
      </c>
    </row>
    <row r="4442" spans="1:5" x14ac:dyDescent="0.25">
      <c r="A4442" s="2">
        <v>45776.429861111108</v>
      </c>
      <c r="B4442">
        <v>137550</v>
      </c>
      <c r="C4442">
        <v>137555</v>
      </c>
      <c r="D4442">
        <v>137460</v>
      </c>
      <c r="E4442">
        <v>137515</v>
      </c>
    </row>
    <row r="4443" spans="1:5" x14ac:dyDescent="0.25">
      <c r="A4443" s="2">
        <v>45776.429166666669</v>
      </c>
      <c r="B4443">
        <v>137490</v>
      </c>
      <c r="C4443">
        <v>137555</v>
      </c>
      <c r="D4443">
        <v>137460</v>
      </c>
      <c r="E4443">
        <v>137555</v>
      </c>
    </row>
    <row r="4444" spans="1:5" x14ac:dyDescent="0.25">
      <c r="A4444" s="2">
        <v>45776.428472222222</v>
      </c>
      <c r="B4444">
        <v>137495</v>
      </c>
      <c r="C4444">
        <v>137540</v>
      </c>
      <c r="D4444">
        <v>137460</v>
      </c>
      <c r="E4444">
        <v>137485</v>
      </c>
    </row>
    <row r="4445" spans="1:5" x14ac:dyDescent="0.25">
      <c r="A4445" s="2">
        <v>45776.427777777775</v>
      </c>
      <c r="B4445">
        <v>137485</v>
      </c>
      <c r="C4445">
        <v>137575</v>
      </c>
      <c r="D4445">
        <v>137425</v>
      </c>
      <c r="E4445">
        <v>137495</v>
      </c>
    </row>
    <row r="4446" spans="1:5" x14ac:dyDescent="0.25">
      <c r="A4446" s="2">
        <v>45776.427083333336</v>
      </c>
      <c r="B4446">
        <v>137440</v>
      </c>
      <c r="C4446">
        <v>137520</v>
      </c>
      <c r="D4446">
        <v>137425</v>
      </c>
      <c r="E4446">
        <v>137480</v>
      </c>
    </row>
    <row r="4447" spans="1:5" x14ac:dyDescent="0.25">
      <c r="A4447" s="2">
        <v>45776.426388888889</v>
      </c>
      <c r="B4447">
        <v>137535</v>
      </c>
      <c r="C4447">
        <v>137560</v>
      </c>
      <c r="D4447">
        <v>137430</v>
      </c>
      <c r="E4447">
        <v>137440</v>
      </c>
    </row>
    <row r="4448" spans="1:5" x14ac:dyDescent="0.25">
      <c r="A4448" s="2">
        <v>45776.425694444442</v>
      </c>
      <c r="B4448">
        <v>137550</v>
      </c>
      <c r="C4448">
        <v>137580</v>
      </c>
      <c r="D4448">
        <v>137500</v>
      </c>
      <c r="E4448">
        <v>137535</v>
      </c>
    </row>
    <row r="4449" spans="1:5" x14ac:dyDescent="0.25">
      <c r="A4449" s="2">
        <v>45776.425000000003</v>
      </c>
      <c r="B4449">
        <v>137515</v>
      </c>
      <c r="C4449">
        <v>137550</v>
      </c>
      <c r="D4449">
        <v>137445</v>
      </c>
      <c r="E4449">
        <v>137545</v>
      </c>
    </row>
    <row r="4450" spans="1:5" x14ac:dyDescent="0.25">
      <c r="A4450" s="2">
        <v>45776.424305555556</v>
      </c>
      <c r="B4450">
        <v>137620</v>
      </c>
      <c r="C4450">
        <v>137690</v>
      </c>
      <c r="D4450">
        <v>137495</v>
      </c>
      <c r="E4450">
        <v>137510</v>
      </c>
    </row>
    <row r="4451" spans="1:5" x14ac:dyDescent="0.25">
      <c r="A4451" s="2">
        <v>45776.423611111109</v>
      </c>
      <c r="B4451">
        <v>137585</v>
      </c>
      <c r="C4451">
        <v>137690</v>
      </c>
      <c r="D4451">
        <v>137535</v>
      </c>
      <c r="E4451">
        <v>137615</v>
      </c>
    </row>
    <row r="4452" spans="1:5" x14ac:dyDescent="0.25">
      <c r="A4452" s="2">
        <v>45776.42291666667</v>
      </c>
      <c r="B4452">
        <v>137515</v>
      </c>
      <c r="C4452">
        <v>137600</v>
      </c>
      <c r="D4452">
        <v>137485</v>
      </c>
      <c r="E4452">
        <v>137590</v>
      </c>
    </row>
    <row r="4453" spans="1:5" x14ac:dyDescent="0.25">
      <c r="A4453" s="2">
        <v>45776.422222222223</v>
      </c>
      <c r="B4453">
        <v>137450</v>
      </c>
      <c r="C4453">
        <v>137520</v>
      </c>
      <c r="D4453">
        <v>137430</v>
      </c>
      <c r="E4453">
        <v>137520</v>
      </c>
    </row>
    <row r="4454" spans="1:5" x14ac:dyDescent="0.25">
      <c r="A4454" s="2">
        <v>45776.421527777777</v>
      </c>
      <c r="B4454">
        <v>137400</v>
      </c>
      <c r="C4454">
        <v>137450</v>
      </c>
      <c r="D4454">
        <v>137385</v>
      </c>
      <c r="E4454">
        <v>137450</v>
      </c>
    </row>
    <row r="4455" spans="1:5" x14ac:dyDescent="0.25">
      <c r="A4455" s="2">
        <v>45776.42083333333</v>
      </c>
      <c r="B4455">
        <v>137275</v>
      </c>
      <c r="C4455">
        <v>137425</v>
      </c>
      <c r="D4455">
        <v>137255</v>
      </c>
      <c r="E4455">
        <v>137400</v>
      </c>
    </row>
    <row r="4456" spans="1:5" x14ac:dyDescent="0.25">
      <c r="A4456" s="2">
        <v>45776.420138888891</v>
      </c>
      <c r="B4456">
        <v>137345</v>
      </c>
      <c r="C4456">
        <v>137375</v>
      </c>
      <c r="D4456">
        <v>137260</v>
      </c>
      <c r="E4456">
        <v>137275</v>
      </c>
    </row>
    <row r="4457" spans="1:5" x14ac:dyDescent="0.25">
      <c r="A4457" s="2">
        <v>45776.419444444444</v>
      </c>
      <c r="B4457">
        <v>137330</v>
      </c>
      <c r="C4457">
        <v>137390</v>
      </c>
      <c r="D4457">
        <v>137280</v>
      </c>
      <c r="E4457">
        <v>137340</v>
      </c>
    </row>
    <row r="4458" spans="1:5" x14ac:dyDescent="0.25">
      <c r="A4458" s="2">
        <v>45776.418749999997</v>
      </c>
      <c r="B4458">
        <v>137210</v>
      </c>
      <c r="C4458">
        <v>137350</v>
      </c>
      <c r="D4458">
        <v>137200</v>
      </c>
      <c r="E4458">
        <v>137325</v>
      </c>
    </row>
    <row r="4459" spans="1:5" x14ac:dyDescent="0.25">
      <c r="A4459" s="2">
        <v>45776.418055555558</v>
      </c>
      <c r="B4459">
        <v>137285</v>
      </c>
      <c r="C4459">
        <v>137285</v>
      </c>
      <c r="D4459">
        <v>137200</v>
      </c>
      <c r="E4459">
        <v>137210</v>
      </c>
    </row>
    <row r="4460" spans="1:5" x14ac:dyDescent="0.25">
      <c r="A4460" s="2">
        <v>45776.417361111111</v>
      </c>
      <c r="B4460">
        <v>137250</v>
      </c>
      <c r="C4460">
        <v>137300</v>
      </c>
      <c r="D4460">
        <v>137210</v>
      </c>
      <c r="E4460">
        <v>137285</v>
      </c>
    </row>
    <row r="4461" spans="1:5" x14ac:dyDescent="0.25">
      <c r="A4461" s="2">
        <v>45776.416666666664</v>
      </c>
      <c r="B4461">
        <v>137275</v>
      </c>
      <c r="C4461">
        <v>137280</v>
      </c>
      <c r="D4461">
        <v>137180</v>
      </c>
      <c r="E4461">
        <v>137255</v>
      </c>
    </row>
    <row r="4462" spans="1:5" x14ac:dyDescent="0.25">
      <c r="A4462" s="2">
        <v>45776.415972222225</v>
      </c>
      <c r="B4462">
        <v>137345</v>
      </c>
      <c r="C4462">
        <v>137350</v>
      </c>
      <c r="D4462">
        <v>137265</v>
      </c>
      <c r="E4462">
        <v>137270</v>
      </c>
    </row>
    <row r="4463" spans="1:5" x14ac:dyDescent="0.25">
      <c r="A4463" s="2">
        <v>45776.415277777778</v>
      </c>
      <c r="B4463">
        <v>137320</v>
      </c>
      <c r="C4463">
        <v>137350</v>
      </c>
      <c r="D4463">
        <v>137310</v>
      </c>
      <c r="E4463">
        <v>137340</v>
      </c>
    </row>
    <row r="4464" spans="1:5" x14ac:dyDescent="0.25">
      <c r="A4464" s="2">
        <v>45776.414583333331</v>
      </c>
      <c r="B4464">
        <v>137350</v>
      </c>
      <c r="C4464">
        <v>137365</v>
      </c>
      <c r="D4464">
        <v>137300</v>
      </c>
      <c r="E4464">
        <v>137315</v>
      </c>
    </row>
    <row r="4465" spans="1:5" x14ac:dyDescent="0.25">
      <c r="A4465" s="2">
        <v>45776.413888888892</v>
      </c>
      <c r="B4465">
        <v>137430</v>
      </c>
      <c r="C4465">
        <v>137430</v>
      </c>
      <c r="D4465">
        <v>137340</v>
      </c>
      <c r="E4465">
        <v>137350</v>
      </c>
    </row>
    <row r="4466" spans="1:5" x14ac:dyDescent="0.25">
      <c r="A4466" s="2">
        <v>45776.413194444445</v>
      </c>
      <c r="B4466">
        <v>137455</v>
      </c>
      <c r="C4466">
        <v>137480</v>
      </c>
      <c r="D4466">
        <v>137410</v>
      </c>
      <c r="E4466">
        <v>137430</v>
      </c>
    </row>
    <row r="4467" spans="1:5" x14ac:dyDescent="0.25">
      <c r="A4467" s="2">
        <v>45776.412499999999</v>
      </c>
      <c r="B4467">
        <v>137485</v>
      </c>
      <c r="C4467">
        <v>137495</v>
      </c>
      <c r="D4467">
        <v>137450</v>
      </c>
      <c r="E4467">
        <v>137455</v>
      </c>
    </row>
    <row r="4468" spans="1:5" x14ac:dyDescent="0.25">
      <c r="A4468" s="2">
        <v>45776.411805555559</v>
      </c>
      <c r="B4468">
        <v>137505</v>
      </c>
      <c r="C4468">
        <v>137530</v>
      </c>
      <c r="D4468">
        <v>137485</v>
      </c>
      <c r="E4468">
        <v>137485</v>
      </c>
    </row>
    <row r="4469" spans="1:5" x14ac:dyDescent="0.25">
      <c r="A4469" s="2">
        <v>45776.411111111112</v>
      </c>
      <c r="B4469">
        <v>137475</v>
      </c>
      <c r="C4469">
        <v>137515</v>
      </c>
      <c r="D4469">
        <v>137465</v>
      </c>
      <c r="E4469">
        <v>137500</v>
      </c>
    </row>
    <row r="4470" spans="1:5" x14ac:dyDescent="0.25">
      <c r="A4470" s="2">
        <v>45776.410416666666</v>
      </c>
      <c r="B4470">
        <v>137545</v>
      </c>
      <c r="C4470">
        <v>137585</v>
      </c>
      <c r="D4470">
        <v>137465</v>
      </c>
      <c r="E4470">
        <v>137480</v>
      </c>
    </row>
    <row r="4471" spans="1:5" x14ac:dyDescent="0.25">
      <c r="A4471" s="2">
        <v>45776.409722222219</v>
      </c>
      <c r="B4471">
        <v>137515</v>
      </c>
      <c r="C4471">
        <v>137580</v>
      </c>
      <c r="D4471">
        <v>137490</v>
      </c>
      <c r="E4471">
        <v>137545</v>
      </c>
    </row>
    <row r="4472" spans="1:5" x14ac:dyDescent="0.25">
      <c r="A4472" s="2">
        <v>45776.40902777778</v>
      </c>
      <c r="B4472">
        <v>137605</v>
      </c>
      <c r="C4472">
        <v>137610</v>
      </c>
      <c r="D4472">
        <v>137470</v>
      </c>
      <c r="E4472">
        <v>137520</v>
      </c>
    </row>
    <row r="4473" spans="1:5" x14ac:dyDescent="0.25">
      <c r="A4473" s="2">
        <v>45776.408333333333</v>
      </c>
      <c r="B4473">
        <v>137635</v>
      </c>
      <c r="C4473">
        <v>137670</v>
      </c>
      <c r="D4473">
        <v>137595</v>
      </c>
      <c r="E4473">
        <v>137600</v>
      </c>
    </row>
    <row r="4474" spans="1:5" x14ac:dyDescent="0.25">
      <c r="A4474" s="2">
        <v>45776.407638888886</v>
      </c>
      <c r="B4474">
        <v>137635</v>
      </c>
      <c r="C4474">
        <v>137660</v>
      </c>
      <c r="D4474">
        <v>137610</v>
      </c>
      <c r="E4474">
        <v>137635</v>
      </c>
    </row>
    <row r="4475" spans="1:5" x14ac:dyDescent="0.25">
      <c r="A4475" s="2">
        <v>45776.406944444447</v>
      </c>
      <c r="B4475">
        <v>137570</v>
      </c>
      <c r="C4475">
        <v>137640</v>
      </c>
      <c r="D4475">
        <v>137550</v>
      </c>
      <c r="E4475">
        <v>137635</v>
      </c>
    </row>
    <row r="4476" spans="1:5" x14ac:dyDescent="0.25">
      <c r="A4476" s="2">
        <v>45776.40625</v>
      </c>
      <c r="B4476">
        <v>137570</v>
      </c>
      <c r="C4476">
        <v>137600</v>
      </c>
      <c r="D4476">
        <v>137530</v>
      </c>
      <c r="E4476">
        <v>137565</v>
      </c>
    </row>
    <row r="4477" spans="1:5" x14ac:dyDescent="0.25">
      <c r="A4477" s="2">
        <v>45776.405555555553</v>
      </c>
      <c r="B4477">
        <v>137615</v>
      </c>
      <c r="C4477">
        <v>137630</v>
      </c>
      <c r="D4477">
        <v>137560</v>
      </c>
      <c r="E4477">
        <v>137570</v>
      </c>
    </row>
    <row r="4478" spans="1:5" x14ac:dyDescent="0.25">
      <c r="A4478" s="2">
        <v>45776.404861111114</v>
      </c>
      <c r="B4478">
        <v>137600</v>
      </c>
      <c r="C4478">
        <v>137645</v>
      </c>
      <c r="D4478">
        <v>137590</v>
      </c>
      <c r="E4478">
        <v>137615</v>
      </c>
    </row>
    <row r="4479" spans="1:5" x14ac:dyDescent="0.25">
      <c r="A4479" s="2">
        <v>45776.404166666667</v>
      </c>
      <c r="B4479">
        <v>137510</v>
      </c>
      <c r="C4479">
        <v>137615</v>
      </c>
      <c r="D4479">
        <v>137510</v>
      </c>
      <c r="E4479">
        <v>137605</v>
      </c>
    </row>
    <row r="4480" spans="1:5" x14ac:dyDescent="0.25">
      <c r="A4480" s="2">
        <v>45776.40347222222</v>
      </c>
      <c r="B4480">
        <v>137455</v>
      </c>
      <c r="C4480">
        <v>137545</v>
      </c>
      <c r="D4480">
        <v>137440</v>
      </c>
      <c r="E4480">
        <v>137515</v>
      </c>
    </row>
    <row r="4481" spans="1:5" x14ac:dyDescent="0.25">
      <c r="A4481" s="2">
        <v>45776.402777777781</v>
      </c>
      <c r="B4481">
        <v>137415</v>
      </c>
      <c r="C4481">
        <v>137455</v>
      </c>
      <c r="D4481">
        <v>137395</v>
      </c>
      <c r="E4481">
        <v>137455</v>
      </c>
    </row>
    <row r="4482" spans="1:5" x14ac:dyDescent="0.25">
      <c r="A4482" s="2">
        <v>45776.402083333334</v>
      </c>
      <c r="B4482">
        <v>137380</v>
      </c>
      <c r="C4482">
        <v>137425</v>
      </c>
      <c r="D4482">
        <v>137380</v>
      </c>
      <c r="E4482">
        <v>137410</v>
      </c>
    </row>
    <row r="4483" spans="1:5" x14ac:dyDescent="0.25">
      <c r="A4483" s="2">
        <v>45776.401388888888</v>
      </c>
      <c r="B4483">
        <v>137380</v>
      </c>
      <c r="C4483">
        <v>137405</v>
      </c>
      <c r="D4483">
        <v>137375</v>
      </c>
      <c r="E4483">
        <v>137380</v>
      </c>
    </row>
    <row r="4484" spans="1:5" x14ac:dyDescent="0.25">
      <c r="A4484" s="2">
        <v>45776.400694444441</v>
      </c>
      <c r="B4484">
        <v>137340</v>
      </c>
      <c r="C4484">
        <v>137390</v>
      </c>
      <c r="D4484">
        <v>137340</v>
      </c>
      <c r="E4484">
        <v>137385</v>
      </c>
    </row>
    <row r="4485" spans="1:5" x14ac:dyDescent="0.25">
      <c r="A4485" s="2">
        <v>45776.4</v>
      </c>
      <c r="B4485">
        <v>137360</v>
      </c>
      <c r="C4485">
        <v>137360</v>
      </c>
      <c r="D4485">
        <v>137315</v>
      </c>
      <c r="E4485">
        <v>137345</v>
      </c>
    </row>
    <row r="4486" spans="1:5" x14ac:dyDescent="0.25">
      <c r="A4486" s="2">
        <v>45776.399305555555</v>
      </c>
      <c r="B4486">
        <v>137350</v>
      </c>
      <c r="C4486">
        <v>137380</v>
      </c>
      <c r="D4486">
        <v>137330</v>
      </c>
      <c r="E4486">
        <v>137360</v>
      </c>
    </row>
    <row r="4487" spans="1:5" x14ac:dyDescent="0.25">
      <c r="A4487" s="2">
        <v>45776.398611111108</v>
      </c>
      <c r="B4487">
        <v>137360</v>
      </c>
      <c r="C4487">
        <v>137360</v>
      </c>
      <c r="D4487">
        <v>137325</v>
      </c>
      <c r="E4487">
        <v>137355</v>
      </c>
    </row>
    <row r="4488" spans="1:5" x14ac:dyDescent="0.25">
      <c r="A4488" s="2">
        <v>45776.397916666669</v>
      </c>
      <c r="B4488">
        <v>137370</v>
      </c>
      <c r="C4488">
        <v>137395</v>
      </c>
      <c r="D4488">
        <v>137340</v>
      </c>
      <c r="E4488">
        <v>137355</v>
      </c>
    </row>
    <row r="4489" spans="1:5" x14ac:dyDescent="0.25">
      <c r="A4489" s="2">
        <v>45776.397222222222</v>
      </c>
      <c r="B4489">
        <v>137365</v>
      </c>
      <c r="C4489">
        <v>137385</v>
      </c>
      <c r="D4489">
        <v>137345</v>
      </c>
      <c r="E4489">
        <v>137370</v>
      </c>
    </row>
    <row r="4490" spans="1:5" x14ac:dyDescent="0.25">
      <c r="A4490" s="2">
        <v>45776.396527777775</v>
      </c>
      <c r="B4490">
        <v>137385</v>
      </c>
      <c r="C4490">
        <v>137390</v>
      </c>
      <c r="D4490">
        <v>137330</v>
      </c>
      <c r="E4490">
        <v>137365</v>
      </c>
    </row>
    <row r="4491" spans="1:5" x14ac:dyDescent="0.25">
      <c r="A4491" s="2">
        <v>45776.395833333336</v>
      </c>
      <c r="B4491">
        <v>137345</v>
      </c>
      <c r="C4491">
        <v>137405</v>
      </c>
      <c r="D4491">
        <v>137340</v>
      </c>
      <c r="E4491">
        <v>137390</v>
      </c>
    </row>
    <row r="4492" spans="1:5" x14ac:dyDescent="0.25">
      <c r="A4492" s="2">
        <v>45776.395138888889</v>
      </c>
      <c r="B4492">
        <v>137395</v>
      </c>
      <c r="C4492">
        <v>137400</v>
      </c>
      <c r="D4492">
        <v>137310</v>
      </c>
      <c r="E4492">
        <v>137350</v>
      </c>
    </row>
    <row r="4493" spans="1:5" x14ac:dyDescent="0.25">
      <c r="A4493" s="2">
        <v>45776.394444444442</v>
      </c>
      <c r="B4493">
        <v>137405</v>
      </c>
      <c r="C4493">
        <v>137435</v>
      </c>
      <c r="D4493">
        <v>137385</v>
      </c>
      <c r="E4493">
        <v>137395</v>
      </c>
    </row>
    <row r="4494" spans="1:5" x14ac:dyDescent="0.25">
      <c r="A4494" s="2">
        <v>45776.393750000003</v>
      </c>
      <c r="B4494">
        <v>137370</v>
      </c>
      <c r="C4494">
        <v>137415</v>
      </c>
      <c r="D4494">
        <v>137325</v>
      </c>
      <c r="E4494">
        <v>137405</v>
      </c>
    </row>
    <row r="4495" spans="1:5" x14ac:dyDescent="0.25">
      <c r="A4495" s="2">
        <v>45776.393055555556</v>
      </c>
      <c r="B4495">
        <v>137395</v>
      </c>
      <c r="C4495">
        <v>137400</v>
      </c>
      <c r="D4495">
        <v>137365</v>
      </c>
      <c r="E4495">
        <v>137370</v>
      </c>
    </row>
    <row r="4496" spans="1:5" x14ac:dyDescent="0.25">
      <c r="A4496" s="2">
        <v>45776.392361111109</v>
      </c>
      <c r="B4496">
        <v>137400</v>
      </c>
      <c r="C4496">
        <v>137430</v>
      </c>
      <c r="D4496">
        <v>137360</v>
      </c>
      <c r="E4496">
        <v>137390</v>
      </c>
    </row>
    <row r="4497" spans="1:5" x14ac:dyDescent="0.25">
      <c r="A4497" s="2">
        <v>45776.39166666667</v>
      </c>
      <c r="B4497">
        <v>137395</v>
      </c>
      <c r="C4497">
        <v>137410</v>
      </c>
      <c r="D4497">
        <v>137370</v>
      </c>
      <c r="E4497">
        <v>137400</v>
      </c>
    </row>
    <row r="4498" spans="1:5" x14ac:dyDescent="0.25">
      <c r="A4498" s="2">
        <v>45776.390972222223</v>
      </c>
      <c r="B4498">
        <v>137400</v>
      </c>
      <c r="C4498">
        <v>137410</v>
      </c>
      <c r="D4498">
        <v>137385</v>
      </c>
      <c r="E4498">
        <v>137400</v>
      </c>
    </row>
    <row r="4499" spans="1:5" x14ac:dyDescent="0.25">
      <c r="A4499" s="2">
        <v>45776.390277777777</v>
      </c>
      <c r="B4499">
        <v>137360</v>
      </c>
      <c r="C4499">
        <v>137410</v>
      </c>
      <c r="D4499">
        <v>137355</v>
      </c>
      <c r="E4499">
        <v>137395</v>
      </c>
    </row>
    <row r="4500" spans="1:5" x14ac:dyDescent="0.25">
      <c r="A4500" s="2">
        <v>45776.38958333333</v>
      </c>
      <c r="B4500">
        <v>137375</v>
      </c>
      <c r="C4500">
        <v>137390</v>
      </c>
      <c r="D4500">
        <v>137350</v>
      </c>
      <c r="E4500">
        <v>137355</v>
      </c>
    </row>
    <row r="4501" spans="1:5" x14ac:dyDescent="0.25">
      <c r="A4501" s="2">
        <v>45776.388888888891</v>
      </c>
      <c r="B4501">
        <v>137465</v>
      </c>
      <c r="C4501">
        <v>137480</v>
      </c>
      <c r="D4501">
        <v>137350</v>
      </c>
      <c r="E4501">
        <v>137375</v>
      </c>
    </row>
    <row r="4502" spans="1:5" x14ac:dyDescent="0.25">
      <c r="A4502" s="2">
        <v>45776.388194444444</v>
      </c>
      <c r="B4502">
        <v>137395</v>
      </c>
      <c r="C4502">
        <v>137490</v>
      </c>
      <c r="D4502">
        <v>137385</v>
      </c>
      <c r="E4502">
        <v>137465</v>
      </c>
    </row>
    <row r="4503" spans="1:5" x14ac:dyDescent="0.25">
      <c r="A4503" s="2">
        <v>45776.387499999997</v>
      </c>
      <c r="B4503">
        <v>137380</v>
      </c>
      <c r="C4503">
        <v>137415</v>
      </c>
      <c r="D4503">
        <v>137365</v>
      </c>
      <c r="E4503">
        <v>137400</v>
      </c>
    </row>
    <row r="4504" spans="1:5" x14ac:dyDescent="0.25">
      <c r="A4504" s="2">
        <v>45776.386805555558</v>
      </c>
      <c r="B4504">
        <v>137345</v>
      </c>
      <c r="C4504">
        <v>137395</v>
      </c>
      <c r="D4504">
        <v>137325</v>
      </c>
      <c r="E4504">
        <v>137385</v>
      </c>
    </row>
    <row r="4505" spans="1:5" x14ac:dyDescent="0.25">
      <c r="A4505" s="2">
        <v>45776.386111111111</v>
      </c>
      <c r="B4505">
        <v>137335</v>
      </c>
      <c r="C4505">
        <v>137360</v>
      </c>
      <c r="D4505">
        <v>137305</v>
      </c>
      <c r="E4505">
        <v>137345</v>
      </c>
    </row>
    <row r="4506" spans="1:5" x14ac:dyDescent="0.25">
      <c r="A4506" s="2">
        <v>45776.385416666664</v>
      </c>
      <c r="B4506">
        <v>137300</v>
      </c>
      <c r="C4506">
        <v>137350</v>
      </c>
      <c r="D4506">
        <v>137245</v>
      </c>
      <c r="E4506">
        <v>137335</v>
      </c>
    </row>
    <row r="4507" spans="1:5" x14ac:dyDescent="0.25">
      <c r="A4507" s="2">
        <v>45776.384722222225</v>
      </c>
      <c r="B4507">
        <v>137310</v>
      </c>
      <c r="C4507">
        <v>137320</v>
      </c>
      <c r="D4507">
        <v>137265</v>
      </c>
      <c r="E4507">
        <v>137295</v>
      </c>
    </row>
    <row r="4508" spans="1:5" x14ac:dyDescent="0.25">
      <c r="A4508" s="2">
        <v>45776.384027777778</v>
      </c>
      <c r="B4508">
        <v>137245</v>
      </c>
      <c r="C4508">
        <v>137355</v>
      </c>
      <c r="D4508">
        <v>137220</v>
      </c>
      <c r="E4508">
        <v>137315</v>
      </c>
    </row>
    <row r="4509" spans="1:5" x14ac:dyDescent="0.25">
      <c r="A4509" s="2">
        <v>45776.383333333331</v>
      </c>
      <c r="B4509">
        <v>137245</v>
      </c>
      <c r="C4509">
        <v>137280</v>
      </c>
      <c r="D4509">
        <v>137205</v>
      </c>
      <c r="E4509">
        <v>137245</v>
      </c>
    </row>
    <row r="4510" spans="1:5" x14ac:dyDescent="0.25">
      <c r="A4510" s="2">
        <v>45776.382638888892</v>
      </c>
      <c r="B4510">
        <v>137230</v>
      </c>
      <c r="C4510">
        <v>137245</v>
      </c>
      <c r="D4510">
        <v>137215</v>
      </c>
      <c r="E4510">
        <v>137245</v>
      </c>
    </row>
    <row r="4511" spans="1:5" x14ac:dyDescent="0.25">
      <c r="A4511" s="2">
        <v>45776.381944444445</v>
      </c>
      <c r="B4511">
        <v>137250</v>
      </c>
      <c r="C4511">
        <v>137255</v>
      </c>
      <c r="D4511">
        <v>137200</v>
      </c>
      <c r="E4511">
        <v>137235</v>
      </c>
    </row>
    <row r="4512" spans="1:5" x14ac:dyDescent="0.25">
      <c r="A4512" s="2">
        <v>45776.381249999999</v>
      </c>
      <c r="B4512">
        <v>137275</v>
      </c>
      <c r="C4512">
        <v>137315</v>
      </c>
      <c r="D4512">
        <v>137230</v>
      </c>
      <c r="E4512">
        <v>137250</v>
      </c>
    </row>
    <row r="4513" spans="1:5" x14ac:dyDescent="0.25">
      <c r="A4513" s="2">
        <v>45776.380555555559</v>
      </c>
      <c r="B4513">
        <v>137325</v>
      </c>
      <c r="C4513">
        <v>137325</v>
      </c>
      <c r="D4513">
        <v>137220</v>
      </c>
      <c r="E4513">
        <v>137270</v>
      </c>
    </row>
    <row r="4514" spans="1:5" x14ac:dyDescent="0.25">
      <c r="A4514" s="2">
        <v>45776.379861111112</v>
      </c>
      <c r="B4514">
        <v>137240</v>
      </c>
      <c r="C4514">
        <v>137380</v>
      </c>
      <c r="D4514">
        <v>137230</v>
      </c>
      <c r="E4514">
        <v>137325</v>
      </c>
    </row>
    <row r="4515" spans="1:5" x14ac:dyDescent="0.25">
      <c r="A4515" s="2">
        <v>45776.379166666666</v>
      </c>
      <c r="B4515">
        <v>137260</v>
      </c>
      <c r="C4515">
        <v>137295</v>
      </c>
      <c r="D4515">
        <v>137225</v>
      </c>
      <c r="E4515">
        <v>137235</v>
      </c>
    </row>
    <row r="4516" spans="1:5" x14ac:dyDescent="0.25">
      <c r="A4516" s="2">
        <v>45776.378472222219</v>
      </c>
      <c r="B4516">
        <v>137365</v>
      </c>
      <c r="C4516">
        <v>137375</v>
      </c>
      <c r="D4516">
        <v>137255</v>
      </c>
      <c r="E4516">
        <v>137260</v>
      </c>
    </row>
    <row r="4517" spans="1:5" x14ac:dyDescent="0.25">
      <c r="A4517" s="2">
        <v>45776.37777777778</v>
      </c>
      <c r="B4517">
        <v>137420</v>
      </c>
      <c r="C4517">
        <v>137435</v>
      </c>
      <c r="D4517">
        <v>137295</v>
      </c>
      <c r="E4517">
        <v>137360</v>
      </c>
    </row>
    <row r="4518" spans="1:5" x14ac:dyDescent="0.25">
      <c r="A4518" s="2">
        <v>45776.377083333333</v>
      </c>
      <c r="B4518">
        <v>137380</v>
      </c>
      <c r="C4518">
        <v>137460</v>
      </c>
      <c r="D4518">
        <v>137345</v>
      </c>
      <c r="E4518">
        <v>137425</v>
      </c>
    </row>
    <row r="4519" spans="1:5" x14ac:dyDescent="0.25">
      <c r="A4519" s="2">
        <v>45776.376388888886</v>
      </c>
      <c r="B4519">
        <v>137370</v>
      </c>
      <c r="C4519">
        <v>137430</v>
      </c>
      <c r="D4519">
        <v>137355</v>
      </c>
      <c r="E4519">
        <v>137385</v>
      </c>
    </row>
    <row r="4520" spans="1:5" x14ac:dyDescent="0.25">
      <c r="A4520" s="2">
        <v>45776.375694444447</v>
      </c>
      <c r="B4520">
        <v>137360</v>
      </c>
      <c r="C4520">
        <v>137410</v>
      </c>
      <c r="D4520">
        <v>137235</v>
      </c>
      <c r="E4520">
        <v>137380</v>
      </c>
    </row>
    <row r="4521" spans="1:5" x14ac:dyDescent="0.25">
      <c r="A4521" s="2">
        <v>45776.375</v>
      </c>
      <c r="B4521">
        <v>137265</v>
      </c>
      <c r="C4521">
        <v>137365</v>
      </c>
      <c r="D4521">
        <v>137215</v>
      </c>
      <c r="E4521">
        <v>137360</v>
      </c>
    </row>
    <row r="4522" spans="1:5" x14ac:dyDescent="0.25">
      <c r="A4522" s="2">
        <v>45775.76666666667</v>
      </c>
      <c r="B4522">
        <v>137310</v>
      </c>
      <c r="C4522">
        <v>137315</v>
      </c>
      <c r="D4522">
        <v>137270</v>
      </c>
      <c r="E4522">
        <v>137275</v>
      </c>
    </row>
    <row r="4523" spans="1:5" x14ac:dyDescent="0.25">
      <c r="A4523" s="2">
        <v>45775.765972222223</v>
      </c>
      <c r="B4523">
        <v>137305</v>
      </c>
      <c r="C4523">
        <v>137315</v>
      </c>
      <c r="D4523">
        <v>137290</v>
      </c>
      <c r="E4523">
        <v>137310</v>
      </c>
    </row>
    <row r="4524" spans="1:5" x14ac:dyDescent="0.25">
      <c r="A4524" s="2">
        <v>45775.765277777777</v>
      </c>
      <c r="B4524">
        <v>137290</v>
      </c>
      <c r="C4524">
        <v>137305</v>
      </c>
      <c r="D4524">
        <v>137290</v>
      </c>
      <c r="E4524">
        <v>137305</v>
      </c>
    </row>
    <row r="4525" spans="1:5" x14ac:dyDescent="0.25">
      <c r="A4525" s="2">
        <v>45775.76458333333</v>
      </c>
      <c r="B4525">
        <v>137300</v>
      </c>
      <c r="C4525">
        <v>137305</v>
      </c>
      <c r="D4525">
        <v>137285</v>
      </c>
      <c r="E4525">
        <v>137290</v>
      </c>
    </row>
    <row r="4526" spans="1:5" x14ac:dyDescent="0.25">
      <c r="A4526" s="2">
        <v>45775.763888888891</v>
      </c>
      <c r="B4526">
        <v>137315</v>
      </c>
      <c r="C4526">
        <v>137315</v>
      </c>
      <c r="D4526">
        <v>137285</v>
      </c>
      <c r="E4526">
        <v>137300</v>
      </c>
    </row>
    <row r="4527" spans="1:5" x14ac:dyDescent="0.25">
      <c r="A4527" s="2">
        <v>45775.763194444444</v>
      </c>
      <c r="B4527">
        <v>137295</v>
      </c>
      <c r="C4527">
        <v>137325</v>
      </c>
      <c r="D4527">
        <v>137290</v>
      </c>
      <c r="E4527">
        <v>137315</v>
      </c>
    </row>
    <row r="4528" spans="1:5" x14ac:dyDescent="0.25">
      <c r="A4528" s="2">
        <v>45775.762499999997</v>
      </c>
      <c r="B4528">
        <v>137295</v>
      </c>
      <c r="C4528">
        <v>137300</v>
      </c>
      <c r="D4528">
        <v>137280</v>
      </c>
      <c r="E4528">
        <v>137290</v>
      </c>
    </row>
    <row r="4529" spans="1:5" x14ac:dyDescent="0.25">
      <c r="A4529" s="2">
        <v>45775.761805555558</v>
      </c>
      <c r="B4529">
        <v>137295</v>
      </c>
      <c r="C4529">
        <v>137300</v>
      </c>
      <c r="D4529">
        <v>137285</v>
      </c>
      <c r="E4529">
        <v>137300</v>
      </c>
    </row>
    <row r="4530" spans="1:5" x14ac:dyDescent="0.25">
      <c r="A4530" s="2">
        <v>45775.761111111111</v>
      </c>
      <c r="B4530">
        <v>137300</v>
      </c>
      <c r="C4530">
        <v>137310</v>
      </c>
      <c r="D4530">
        <v>137285</v>
      </c>
      <c r="E4530">
        <v>137300</v>
      </c>
    </row>
    <row r="4531" spans="1:5" x14ac:dyDescent="0.25">
      <c r="A4531" s="2">
        <v>45775.760416666664</v>
      </c>
      <c r="B4531">
        <v>137280</v>
      </c>
      <c r="C4531">
        <v>137315</v>
      </c>
      <c r="D4531">
        <v>137275</v>
      </c>
      <c r="E4531">
        <v>137300</v>
      </c>
    </row>
    <row r="4532" spans="1:5" x14ac:dyDescent="0.25">
      <c r="A4532" s="2">
        <v>45775.759722222225</v>
      </c>
      <c r="B4532">
        <v>137280</v>
      </c>
      <c r="C4532">
        <v>137305</v>
      </c>
      <c r="D4532">
        <v>137270</v>
      </c>
      <c r="E4532">
        <v>137285</v>
      </c>
    </row>
    <row r="4533" spans="1:5" x14ac:dyDescent="0.25">
      <c r="A4533" s="2">
        <v>45775.759027777778</v>
      </c>
      <c r="B4533">
        <v>137280</v>
      </c>
      <c r="C4533">
        <v>137295</v>
      </c>
      <c r="D4533">
        <v>137270</v>
      </c>
      <c r="E4533">
        <v>137290</v>
      </c>
    </row>
    <row r="4534" spans="1:5" x14ac:dyDescent="0.25">
      <c r="A4534" s="2">
        <v>45775.758333333331</v>
      </c>
      <c r="B4534">
        <v>137285</v>
      </c>
      <c r="C4534">
        <v>137300</v>
      </c>
      <c r="D4534">
        <v>137265</v>
      </c>
      <c r="E4534">
        <v>137280</v>
      </c>
    </row>
    <row r="4535" spans="1:5" x14ac:dyDescent="0.25">
      <c r="A4535" s="2">
        <v>45775.757638888892</v>
      </c>
      <c r="B4535">
        <v>137270</v>
      </c>
      <c r="C4535">
        <v>137310</v>
      </c>
      <c r="D4535">
        <v>137260</v>
      </c>
      <c r="E4535">
        <v>137285</v>
      </c>
    </row>
    <row r="4536" spans="1:5" x14ac:dyDescent="0.25">
      <c r="A4536" s="2">
        <v>45775.756944444445</v>
      </c>
      <c r="B4536">
        <v>137255</v>
      </c>
      <c r="C4536">
        <v>137270</v>
      </c>
      <c r="D4536">
        <v>137230</v>
      </c>
      <c r="E4536">
        <v>137265</v>
      </c>
    </row>
    <row r="4537" spans="1:5" x14ac:dyDescent="0.25">
      <c r="A4537" s="2">
        <v>45775.756249999999</v>
      </c>
      <c r="B4537">
        <v>137260</v>
      </c>
      <c r="C4537">
        <v>137270</v>
      </c>
      <c r="D4537">
        <v>137245</v>
      </c>
      <c r="E4537">
        <v>137250</v>
      </c>
    </row>
    <row r="4538" spans="1:5" x14ac:dyDescent="0.25">
      <c r="A4538" s="2">
        <v>45775.755555555559</v>
      </c>
      <c r="B4538">
        <v>137255</v>
      </c>
      <c r="C4538">
        <v>137265</v>
      </c>
      <c r="D4538">
        <v>137250</v>
      </c>
      <c r="E4538">
        <v>137260</v>
      </c>
    </row>
    <row r="4539" spans="1:5" x14ac:dyDescent="0.25">
      <c r="A4539" s="2">
        <v>45775.754861111112</v>
      </c>
      <c r="B4539">
        <v>137265</v>
      </c>
      <c r="C4539">
        <v>137265</v>
      </c>
      <c r="D4539">
        <v>137250</v>
      </c>
      <c r="E4539">
        <v>137260</v>
      </c>
    </row>
    <row r="4540" spans="1:5" x14ac:dyDescent="0.25">
      <c r="A4540" s="2">
        <v>45775.754166666666</v>
      </c>
      <c r="B4540">
        <v>137265</v>
      </c>
      <c r="C4540">
        <v>137265</v>
      </c>
      <c r="D4540">
        <v>137250</v>
      </c>
      <c r="E4540">
        <v>137265</v>
      </c>
    </row>
    <row r="4541" spans="1:5" x14ac:dyDescent="0.25">
      <c r="A4541" s="2">
        <v>45775.753472222219</v>
      </c>
      <c r="B4541">
        <v>137245</v>
      </c>
      <c r="C4541">
        <v>137270</v>
      </c>
      <c r="D4541">
        <v>137240</v>
      </c>
      <c r="E4541">
        <v>137260</v>
      </c>
    </row>
    <row r="4542" spans="1:5" x14ac:dyDescent="0.25">
      <c r="A4542" s="2">
        <v>45775.75277777778</v>
      </c>
      <c r="B4542">
        <v>137260</v>
      </c>
      <c r="C4542">
        <v>137260</v>
      </c>
      <c r="D4542">
        <v>137230</v>
      </c>
      <c r="E4542">
        <v>137250</v>
      </c>
    </row>
    <row r="4543" spans="1:5" x14ac:dyDescent="0.25">
      <c r="A4543" s="2">
        <v>45775.752083333333</v>
      </c>
      <c r="B4543">
        <v>137240</v>
      </c>
      <c r="C4543">
        <v>137260</v>
      </c>
      <c r="D4543">
        <v>137235</v>
      </c>
      <c r="E4543">
        <v>137255</v>
      </c>
    </row>
    <row r="4544" spans="1:5" x14ac:dyDescent="0.25">
      <c r="A4544" s="2">
        <v>45775.751388888886</v>
      </c>
      <c r="B4544">
        <v>137230</v>
      </c>
      <c r="C4544">
        <v>137245</v>
      </c>
      <c r="D4544">
        <v>137220</v>
      </c>
      <c r="E4544">
        <v>137240</v>
      </c>
    </row>
    <row r="4545" spans="1:5" x14ac:dyDescent="0.25">
      <c r="A4545" s="2">
        <v>45775.750694444447</v>
      </c>
      <c r="B4545">
        <v>137220</v>
      </c>
      <c r="C4545">
        <v>137260</v>
      </c>
      <c r="D4545">
        <v>137215</v>
      </c>
      <c r="E4545">
        <v>137230</v>
      </c>
    </row>
    <row r="4546" spans="1:5" x14ac:dyDescent="0.25">
      <c r="A4546" s="2">
        <v>45775.75</v>
      </c>
      <c r="B4546">
        <v>137220</v>
      </c>
      <c r="C4546">
        <v>137225</v>
      </c>
      <c r="D4546">
        <v>137200</v>
      </c>
      <c r="E4546">
        <v>137220</v>
      </c>
    </row>
    <row r="4547" spans="1:5" x14ac:dyDescent="0.25">
      <c r="A4547" s="2">
        <v>45775.749305555553</v>
      </c>
      <c r="B4547">
        <v>137230</v>
      </c>
      <c r="C4547">
        <v>137235</v>
      </c>
      <c r="D4547">
        <v>137215</v>
      </c>
      <c r="E4547">
        <v>137220</v>
      </c>
    </row>
    <row r="4548" spans="1:5" x14ac:dyDescent="0.25">
      <c r="A4548" s="2">
        <v>45775.748611111114</v>
      </c>
      <c r="B4548">
        <v>137225</v>
      </c>
      <c r="C4548">
        <v>137240</v>
      </c>
      <c r="D4548">
        <v>137215</v>
      </c>
      <c r="E4548">
        <v>137230</v>
      </c>
    </row>
    <row r="4549" spans="1:5" x14ac:dyDescent="0.25">
      <c r="A4549" s="2">
        <v>45775.747916666667</v>
      </c>
      <c r="B4549">
        <v>137225</v>
      </c>
      <c r="C4549">
        <v>137245</v>
      </c>
      <c r="D4549">
        <v>137205</v>
      </c>
      <c r="E4549">
        <v>137230</v>
      </c>
    </row>
    <row r="4550" spans="1:5" x14ac:dyDescent="0.25">
      <c r="A4550" s="2">
        <v>45775.74722222222</v>
      </c>
      <c r="B4550">
        <v>137235</v>
      </c>
      <c r="C4550">
        <v>137240</v>
      </c>
      <c r="D4550">
        <v>137205</v>
      </c>
      <c r="E4550">
        <v>137220</v>
      </c>
    </row>
    <row r="4551" spans="1:5" x14ac:dyDescent="0.25">
      <c r="A4551" s="2">
        <v>45775.746527777781</v>
      </c>
      <c r="B4551">
        <v>137230</v>
      </c>
      <c r="C4551">
        <v>137235</v>
      </c>
      <c r="D4551">
        <v>137220</v>
      </c>
      <c r="E4551">
        <v>137230</v>
      </c>
    </row>
    <row r="4552" spans="1:5" x14ac:dyDescent="0.25">
      <c r="A4552" s="2">
        <v>45775.745833333334</v>
      </c>
      <c r="B4552">
        <v>137235</v>
      </c>
      <c r="C4552">
        <v>137240</v>
      </c>
      <c r="D4552">
        <v>137200</v>
      </c>
      <c r="E4552">
        <v>137230</v>
      </c>
    </row>
    <row r="4553" spans="1:5" x14ac:dyDescent="0.25">
      <c r="A4553" s="2">
        <v>45775.745138888888</v>
      </c>
      <c r="B4553">
        <v>137245</v>
      </c>
      <c r="C4553">
        <v>137250</v>
      </c>
      <c r="D4553">
        <v>137205</v>
      </c>
      <c r="E4553">
        <v>137235</v>
      </c>
    </row>
    <row r="4554" spans="1:5" x14ac:dyDescent="0.25">
      <c r="A4554" s="2">
        <v>45775.744444444441</v>
      </c>
      <c r="B4554">
        <v>137250</v>
      </c>
      <c r="C4554">
        <v>137260</v>
      </c>
      <c r="D4554">
        <v>137245</v>
      </c>
      <c r="E4554">
        <v>137245</v>
      </c>
    </row>
    <row r="4555" spans="1:5" x14ac:dyDescent="0.25">
      <c r="A4555" s="2">
        <v>45775.743750000001</v>
      </c>
      <c r="B4555">
        <v>137255</v>
      </c>
      <c r="C4555">
        <v>137260</v>
      </c>
      <c r="D4555">
        <v>137240</v>
      </c>
      <c r="E4555">
        <v>137250</v>
      </c>
    </row>
    <row r="4556" spans="1:5" x14ac:dyDescent="0.25">
      <c r="A4556" s="2">
        <v>45775.743055555555</v>
      </c>
      <c r="B4556">
        <v>137250</v>
      </c>
      <c r="C4556">
        <v>137270</v>
      </c>
      <c r="D4556">
        <v>137250</v>
      </c>
      <c r="E4556">
        <v>137255</v>
      </c>
    </row>
    <row r="4557" spans="1:5" x14ac:dyDescent="0.25">
      <c r="A4557" s="2">
        <v>45775.742361111108</v>
      </c>
      <c r="B4557">
        <v>137250</v>
      </c>
      <c r="C4557">
        <v>137260</v>
      </c>
      <c r="D4557">
        <v>137240</v>
      </c>
      <c r="E4557">
        <v>137250</v>
      </c>
    </row>
    <row r="4558" spans="1:5" x14ac:dyDescent="0.25">
      <c r="A4558" s="2">
        <v>45775.741666666669</v>
      </c>
      <c r="B4558">
        <v>137240</v>
      </c>
      <c r="C4558">
        <v>137250</v>
      </c>
      <c r="D4558">
        <v>137240</v>
      </c>
      <c r="E4558">
        <v>137240</v>
      </c>
    </row>
    <row r="4559" spans="1:5" x14ac:dyDescent="0.25">
      <c r="A4559" s="2">
        <v>45775.740972222222</v>
      </c>
      <c r="B4559">
        <v>137255</v>
      </c>
      <c r="C4559">
        <v>137255</v>
      </c>
      <c r="D4559">
        <v>137235</v>
      </c>
      <c r="E4559">
        <v>137245</v>
      </c>
    </row>
    <row r="4560" spans="1:5" x14ac:dyDescent="0.25">
      <c r="A4560" s="2">
        <v>45775.740277777775</v>
      </c>
      <c r="B4560">
        <v>137245</v>
      </c>
      <c r="C4560">
        <v>137265</v>
      </c>
      <c r="D4560">
        <v>137240</v>
      </c>
      <c r="E4560">
        <v>137255</v>
      </c>
    </row>
    <row r="4561" spans="1:5" x14ac:dyDescent="0.25">
      <c r="A4561" s="2">
        <v>45775.739583333336</v>
      </c>
      <c r="B4561">
        <v>137240</v>
      </c>
      <c r="C4561">
        <v>137245</v>
      </c>
      <c r="D4561">
        <v>137235</v>
      </c>
      <c r="E4561">
        <v>137240</v>
      </c>
    </row>
    <row r="4562" spans="1:5" x14ac:dyDescent="0.25">
      <c r="A4562" s="2">
        <v>45775.738888888889</v>
      </c>
      <c r="B4562">
        <v>137230</v>
      </c>
      <c r="C4562">
        <v>137240</v>
      </c>
      <c r="D4562">
        <v>137225</v>
      </c>
      <c r="E4562">
        <v>137235</v>
      </c>
    </row>
    <row r="4563" spans="1:5" x14ac:dyDescent="0.25">
      <c r="A4563" s="2">
        <v>45775.738194444442</v>
      </c>
      <c r="B4563">
        <v>137235</v>
      </c>
      <c r="C4563">
        <v>137240</v>
      </c>
      <c r="D4563">
        <v>137225</v>
      </c>
      <c r="E4563">
        <v>137230</v>
      </c>
    </row>
    <row r="4564" spans="1:5" x14ac:dyDescent="0.25">
      <c r="A4564" s="2">
        <v>45775.737500000003</v>
      </c>
      <c r="B4564">
        <v>137255</v>
      </c>
      <c r="C4564">
        <v>137265</v>
      </c>
      <c r="D4564">
        <v>137230</v>
      </c>
      <c r="E4564">
        <v>137235</v>
      </c>
    </row>
    <row r="4565" spans="1:5" x14ac:dyDescent="0.25">
      <c r="A4565" s="2">
        <v>45775.736805555556</v>
      </c>
      <c r="B4565">
        <v>137260</v>
      </c>
      <c r="C4565">
        <v>137270</v>
      </c>
      <c r="D4565">
        <v>137250</v>
      </c>
      <c r="E4565">
        <v>137255</v>
      </c>
    </row>
    <row r="4566" spans="1:5" x14ac:dyDescent="0.25">
      <c r="A4566" s="2">
        <v>45775.736111111109</v>
      </c>
      <c r="B4566">
        <v>137255</v>
      </c>
      <c r="C4566">
        <v>137280</v>
      </c>
      <c r="D4566">
        <v>137240</v>
      </c>
      <c r="E4566">
        <v>137265</v>
      </c>
    </row>
    <row r="4567" spans="1:5" x14ac:dyDescent="0.25">
      <c r="A4567" s="2">
        <v>45775.73541666667</v>
      </c>
      <c r="B4567">
        <v>137250</v>
      </c>
      <c r="C4567">
        <v>137255</v>
      </c>
      <c r="D4567">
        <v>137240</v>
      </c>
      <c r="E4567">
        <v>137250</v>
      </c>
    </row>
    <row r="4568" spans="1:5" x14ac:dyDescent="0.25">
      <c r="A4568" s="2">
        <v>45775.734722222223</v>
      </c>
      <c r="B4568">
        <v>137250</v>
      </c>
      <c r="C4568">
        <v>137270</v>
      </c>
      <c r="D4568">
        <v>137240</v>
      </c>
      <c r="E4568">
        <v>137255</v>
      </c>
    </row>
    <row r="4569" spans="1:5" x14ac:dyDescent="0.25">
      <c r="A4569" s="2">
        <v>45775.734027777777</v>
      </c>
      <c r="B4569">
        <v>137230</v>
      </c>
      <c r="C4569">
        <v>137255</v>
      </c>
      <c r="D4569">
        <v>137220</v>
      </c>
      <c r="E4569">
        <v>137255</v>
      </c>
    </row>
    <row r="4570" spans="1:5" x14ac:dyDescent="0.25">
      <c r="A4570" s="2">
        <v>45775.73333333333</v>
      </c>
      <c r="B4570">
        <v>137230</v>
      </c>
      <c r="C4570">
        <v>137235</v>
      </c>
      <c r="D4570">
        <v>137210</v>
      </c>
      <c r="E4570">
        <v>137230</v>
      </c>
    </row>
    <row r="4571" spans="1:5" x14ac:dyDescent="0.25">
      <c r="A4571" s="2">
        <v>45775.732638888891</v>
      </c>
      <c r="B4571">
        <v>137230</v>
      </c>
      <c r="C4571">
        <v>137250</v>
      </c>
      <c r="D4571">
        <v>137225</v>
      </c>
      <c r="E4571">
        <v>137235</v>
      </c>
    </row>
    <row r="4572" spans="1:5" x14ac:dyDescent="0.25">
      <c r="A4572" s="2">
        <v>45775.731944444444</v>
      </c>
      <c r="B4572">
        <v>137240</v>
      </c>
      <c r="C4572">
        <v>137245</v>
      </c>
      <c r="D4572">
        <v>137230</v>
      </c>
      <c r="E4572">
        <v>137235</v>
      </c>
    </row>
    <row r="4573" spans="1:5" x14ac:dyDescent="0.25">
      <c r="A4573" s="2">
        <v>45775.731249999997</v>
      </c>
      <c r="B4573">
        <v>137215</v>
      </c>
      <c r="C4573">
        <v>137245</v>
      </c>
      <c r="D4573">
        <v>137210</v>
      </c>
      <c r="E4573">
        <v>137240</v>
      </c>
    </row>
    <row r="4574" spans="1:5" x14ac:dyDescent="0.25">
      <c r="A4574" s="2">
        <v>45775.730555555558</v>
      </c>
      <c r="B4574">
        <v>137225</v>
      </c>
      <c r="C4574">
        <v>137225</v>
      </c>
      <c r="D4574">
        <v>137210</v>
      </c>
      <c r="E4574">
        <v>137220</v>
      </c>
    </row>
    <row r="4575" spans="1:5" x14ac:dyDescent="0.25">
      <c r="A4575" s="2">
        <v>45775.729861111111</v>
      </c>
      <c r="B4575">
        <v>137230</v>
      </c>
      <c r="C4575">
        <v>137230</v>
      </c>
      <c r="D4575">
        <v>137210</v>
      </c>
      <c r="E4575">
        <v>137225</v>
      </c>
    </row>
    <row r="4576" spans="1:5" x14ac:dyDescent="0.25">
      <c r="A4576" s="2">
        <v>45775.729166666664</v>
      </c>
      <c r="B4576">
        <v>137210</v>
      </c>
      <c r="C4576">
        <v>137240</v>
      </c>
      <c r="D4576">
        <v>137205</v>
      </c>
      <c r="E4576">
        <v>137225</v>
      </c>
    </row>
    <row r="4577" spans="1:5" x14ac:dyDescent="0.25">
      <c r="A4577" s="2">
        <v>45775.728472222225</v>
      </c>
      <c r="B4577">
        <v>137240</v>
      </c>
      <c r="C4577">
        <v>137245</v>
      </c>
      <c r="D4577">
        <v>137165</v>
      </c>
      <c r="E4577">
        <v>137205</v>
      </c>
    </row>
    <row r="4578" spans="1:5" x14ac:dyDescent="0.25">
      <c r="A4578" s="2">
        <v>45775.727777777778</v>
      </c>
      <c r="B4578">
        <v>137240</v>
      </c>
      <c r="C4578">
        <v>137250</v>
      </c>
      <c r="D4578">
        <v>137235</v>
      </c>
      <c r="E4578">
        <v>137240</v>
      </c>
    </row>
    <row r="4579" spans="1:5" x14ac:dyDescent="0.25">
      <c r="A4579" s="2">
        <v>45775.727083333331</v>
      </c>
      <c r="B4579">
        <v>137240</v>
      </c>
      <c r="C4579">
        <v>137245</v>
      </c>
      <c r="D4579">
        <v>137220</v>
      </c>
      <c r="E4579">
        <v>137235</v>
      </c>
    </row>
    <row r="4580" spans="1:5" x14ac:dyDescent="0.25">
      <c r="A4580" s="2">
        <v>45775.726388888892</v>
      </c>
      <c r="B4580">
        <v>137240</v>
      </c>
      <c r="C4580">
        <v>137245</v>
      </c>
      <c r="D4580">
        <v>137235</v>
      </c>
      <c r="E4580">
        <v>137235</v>
      </c>
    </row>
    <row r="4581" spans="1:5" x14ac:dyDescent="0.25">
      <c r="A4581" s="2">
        <v>45775.725694444445</v>
      </c>
      <c r="B4581">
        <v>137230</v>
      </c>
      <c r="C4581">
        <v>137250</v>
      </c>
      <c r="D4581">
        <v>137230</v>
      </c>
      <c r="E4581">
        <v>137245</v>
      </c>
    </row>
    <row r="4582" spans="1:5" x14ac:dyDescent="0.25">
      <c r="A4582" s="2">
        <v>45775.724999999999</v>
      </c>
      <c r="B4582">
        <v>137225</v>
      </c>
      <c r="C4582">
        <v>137240</v>
      </c>
      <c r="D4582">
        <v>137220</v>
      </c>
      <c r="E4582">
        <v>137235</v>
      </c>
    </row>
    <row r="4583" spans="1:5" x14ac:dyDescent="0.25">
      <c r="A4583" s="2">
        <v>45775.724305555559</v>
      </c>
      <c r="B4583">
        <v>137245</v>
      </c>
      <c r="C4583">
        <v>137255</v>
      </c>
      <c r="D4583">
        <v>137225</v>
      </c>
      <c r="E4583">
        <v>137230</v>
      </c>
    </row>
    <row r="4584" spans="1:5" x14ac:dyDescent="0.25">
      <c r="A4584" s="2">
        <v>45775.723611111112</v>
      </c>
      <c r="B4584">
        <v>137215</v>
      </c>
      <c r="C4584">
        <v>137255</v>
      </c>
      <c r="D4584">
        <v>137210</v>
      </c>
      <c r="E4584">
        <v>137245</v>
      </c>
    </row>
    <row r="4585" spans="1:5" x14ac:dyDescent="0.25">
      <c r="A4585" s="2">
        <v>45775.722916666666</v>
      </c>
      <c r="B4585">
        <v>137200</v>
      </c>
      <c r="C4585">
        <v>137225</v>
      </c>
      <c r="D4585">
        <v>137190</v>
      </c>
      <c r="E4585">
        <v>137220</v>
      </c>
    </row>
    <row r="4586" spans="1:5" x14ac:dyDescent="0.25">
      <c r="A4586" s="2">
        <v>45775.722222222219</v>
      </c>
      <c r="B4586">
        <v>137200</v>
      </c>
      <c r="C4586">
        <v>137235</v>
      </c>
      <c r="D4586">
        <v>137195</v>
      </c>
      <c r="E4586">
        <v>137205</v>
      </c>
    </row>
    <row r="4587" spans="1:5" x14ac:dyDescent="0.25">
      <c r="A4587" s="2">
        <v>45775.72152777778</v>
      </c>
      <c r="B4587">
        <v>137220</v>
      </c>
      <c r="C4587">
        <v>137235</v>
      </c>
      <c r="D4587">
        <v>137190</v>
      </c>
      <c r="E4587">
        <v>137200</v>
      </c>
    </row>
    <row r="4588" spans="1:5" x14ac:dyDescent="0.25">
      <c r="A4588" s="2">
        <v>45775.720833333333</v>
      </c>
      <c r="B4588">
        <v>137215</v>
      </c>
      <c r="C4588">
        <v>137220</v>
      </c>
      <c r="D4588">
        <v>137190</v>
      </c>
      <c r="E4588">
        <v>137215</v>
      </c>
    </row>
    <row r="4589" spans="1:5" x14ac:dyDescent="0.25">
      <c r="A4589" s="2">
        <v>45775.720138888886</v>
      </c>
      <c r="B4589">
        <v>137220</v>
      </c>
      <c r="C4589">
        <v>137235</v>
      </c>
      <c r="D4589">
        <v>137210</v>
      </c>
      <c r="E4589">
        <v>137215</v>
      </c>
    </row>
    <row r="4590" spans="1:5" x14ac:dyDescent="0.25">
      <c r="A4590" s="2">
        <v>45775.719444444447</v>
      </c>
      <c r="B4590">
        <v>137220</v>
      </c>
      <c r="C4590">
        <v>137220</v>
      </c>
      <c r="D4590">
        <v>137200</v>
      </c>
      <c r="E4590">
        <v>137215</v>
      </c>
    </row>
    <row r="4591" spans="1:5" x14ac:dyDescent="0.25">
      <c r="A4591" s="2">
        <v>45775.71875</v>
      </c>
      <c r="B4591">
        <v>137230</v>
      </c>
      <c r="C4591">
        <v>137240</v>
      </c>
      <c r="D4591">
        <v>137215</v>
      </c>
      <c r="E4591">
        <v>137220</v>
      </c>
    </row>
    <row r="4592" spans="1:5" x14ac:dyDescent="0.25">
      <c r="A4592" s="2">
        <v>45775.718055555553</v>
      </c>
      <c r="B4592">
        <v>137235</v>
      </c>
      <c r="C4592">
        <v>137240</v>
      </c>
      <c r="D4592">
        <v>137220</v>
      </c>
      <c r="E4592">
        <v>137230</v>
      </c>
    </row>
    <row r="4593" spans="1:5" x14ac:dyDescent="0.25">
      <c r="A4593" s="2">
        <v>45775.717361111114</v>
      </c>
      <c r="B4593">
        <v>137230</v>
      </c>
      <c r="C4593">
        <v>137250</v>
      </c>
      <c r="D4593">
        <v>137225</v>
      </c>
      <c r="E4593">
        <v>137230</v>
      </c>
    </row>
    <row r="4594" spans="1:5" x14ac:dyDescent="0.25">
      <c r="A4594" s="2">
        <v>45775.716666666667</v>
      </c>
      <c r="B4594">
        <v>137265</v>
      </c>
      <c r="C4594">
        <v>137270</v>
      </c>
      <c r="D4594">
        <v>137210</v>
      </c>
      <c r="E4594">
        <v>137235</v>
      </c>
    </row>
    <row r="4595" spans="1:5" x14ac:dyDescent="0.25">
      <c r="A4595" s="2">
        <v>45775.71597222222</v>
      </c>
      <c r="B4595">
        <v>137275</v>
      </c>
      <c r="C4595">
        <v>137285</v>
      </c>
      <c r="D4595">
        <v>137260</v>
      </c>
      <c r="E4595">
        <v>137260</v>
      </c>
    </row>
    <row r="4596" spans="1:5" x14ac:dyDescent="0.25">
      <c r="A4596" s="2">
        <v>45775.715277777781</v>
      </c>
      <c r="B4596">
        <v>137300</v>
      </c>
      <c r="C4596">
        <v>137315</v>
      </c>
      <c r="D4596">
        <v>137270</v>
      </c>
      <c r="E4596">
        <v>137280</v>
      </c>
    </row>
    <row r="4597" spans="1:5" x14ac:dyDescent="0.25">
      <c r="A4597" s="2">
        <v>45775.714583333334</v>
      </c>
      <c r="B4597">
        <v>137305</v>
      </c>
      <c r="C4597">
        <v>137315</v>
      </c>
      <c r="D4597">
        <v>137285</v>
      </c>
      <c r="E4597">
        <v>137300</v>
      </c>
    </row>
    <row r="4598" spans="1:5" x14ac:dyDescent="0.25">
      <c r="A4598" s="2">
        <v>45775.713888888888</v>
      </c>
      <c r="B4598">
        <v>137305</v>
      </c>
      <c r="C4598">
        <v>137325</v>
      </c>
      <c r="D4598">
        <v>137280</v>
      </c>
      <c r="E4598">
        <v>137300</v>
      </c>
    </row>
    <row r="4599" spans="1:5" x14ac:dyDescent="0.25">
      <c r="A4599" s="2">
        <v>45775.713194444441</v>
      </c>
      <c r="B4599">
        <v>137280</v>
      </c>
      <c r="C4599">
        <v>137310</v>
      </c>
      <c r="D4599">
        <v>137265</v>
      </c>
      <c r="E4599">
        <v>137305</v>
      </c>
    </row>
    <row r="4600" spans="1:5" x14ac:dyDescent="0.25">
      <c r="A4600" s="2">
        <v>45775.712500000001</v>
      </c>
      <c r="B4600">
        <v>137260</v>
      </c>
      <c r="C4600">
        <v>137290</v>
      </c>
      <c r="D4600">
        <v>137255</v>
      </c>
      <c r="E4600">
        <v>137280</v>
      </c>
    </row>
    <row r="4601" spans="1:5" x14ac:dyDescent="0.25">
      <c r="A4601" s="2">
        <v>45775.711805555555</v>
      </c>
      <c r="B4601">
        <v>137280</v>
      </c>
      <c r="C4601">
        <v>137285</v>
      </c>
      <c r="D4601">
        <v>137250</v>
      </c>
      <c r="E4601">
        <v>137260</v>
      </c>
    </row>
    <row r="4602" spans="1:5" x14ac:dyDescent="0.25">
      <c r="A4602" s="2">
        <v>45775.711111111108</v>
      </c>
      <c r="B4602">
        <v>137240</v>
      </c>
      <c r="C4602">
        <v>137300</v>
      </c>
      <c r="D4602">
        <v>137235</v>
      </c>
      <c r="E4602">
        <v>137280</v>
      </c>
    </row>
    <row r="4603" spans="1:5" x14ac:dyDescent="0.25">
      <c r="A4603" s="2">
        <v>45775.710416666669</v>
      </c>
      <c r="B4603">
        <v>137280</v>
      </c>
      <c r="C4603">
        <v>137285</v>
      </c>
      <c r="D4603">
        <v>137230</v>
      </c>
      <c r="E4603">
        <v>137235</v>
      </c>
    </row>
    <row r="4604" spans="1:5" x14ac:dyDescent="0.25">
      <c r="A4604" s="2">
        <v>45775.709722222222</v>
      </c>
      <c r="B4604">
        <v>137280</v>
      </c>
      <c r="C4604">
        <v>137315</v>
      </c>
      <c r="D4604">
        <v>137270</v>
      </c>
      <c r="E4604">
        <v>137275</v>
      </c>
    </row>
    <row r="4605" spans="1:5" x14ac:dyDescent="0.25">
      <c r="A4605" s="2">
        <v>45775.709027777775</v>
      </c>
      <c r="B4605">
        <v>137235</v>
      </c>
      <c r="C4605">
        <v>137305</v>
      </c>
      <c r="D4605">
        <v>137230</v>
      </c>
      <c r="E4605">
        <v>137285</v>
      </c>
    </row>
    <row r="4606" spans="1:5" x14ac:dyDescent="0.25">
      <c r="A4606" s="2">
        <v>45775.708333333336</v>
      </c>
      <c r="B4606">
        <v>137265</v>
      </c>
      <c r="C4606">
        <v>137280</v>
      </c>
      <c r="D4606">
        <v>137210</v>
      </c>
      <c r="E4606">
        <v>137240</v>
      </c>
    </row>
    <row r="4607" spans="1:5" x14ac:dyDescent="0.25">
      <c r="A4607" s="2">
        <v>45775.707638888889</v>
      </c>
      <c r="B4607">
        <v>137295</v>
      </c>
      <c r="C4607">
        <v>137295</v>
      </c>
      <c r="D4607">
        <v>137230</v>
      </c>
      <c r="E4607">
        <v>137270</v>
      </c>
    </row>
    <row r="4608" spans="1:5" x14ac:dyDescent="0.25">
      <c r="A4608" s="2">
        <v>45775.706944444442</v>
      </c>
      <c r="B4608">
        <v>137305</v>
      </c>
      <c r="C4608">
        <v>137310</v>
      </c>
      <c r="D4608">
        <v>137270</v>
      </c>
      <c r="E4608">
        <v>137290</v>
      </c>
    </row>
    <row r="4609" spans="1:5" x14ac:dyDescent="0.25">
      <c r="A4609" s="2">
        <v>45775.706250000003</v>
      </c>
      <c r="B4609">
        <v>137345</v>
      </c>
      <c r="C4609">
        <v>137350</v>
      </c>
      <c r="D4609">
        <v>137305</v>
      </c>
      <c r="E4609">
        <v>137305</v>
      </c>
    </row>
    <row r="4610" spans="1:5" x14ac:dyDescent="0.25">
      <c r="A4610" s="2">
        <v>45775.705555555556</v>
      </c>
      <c r="B4610">
        <v>137330</v>
      </c>
      <c r="C4610">
        <v>137355</v>
      </c>
      <c r="D4610">
        <v>137305</v>
      </c>
      <c r="E4610">
        <v>137350</v>
      </c>
    </row>
    <row r="4611" spans="1:5" x14ac:dyDescent="0.25">
      <c r="A4611" s="2">
        <v>45775.704861111109</v>
      </c>
      <c r="B4611">
        <v>137285</v>
      </c>
      <c r="C4611">
        <v>137350</v>
      </c>
      <c r="D4611">
        <v>137270</v>
      </c>
      <c r="E4611">
        <v>137325</v>
      </c>
    </row>
    <row r="4612" spans="1:5" x14ac:dyDescent="0.25">
      <c r="A4612" s="2">
        <v>45775.70416666667</v>
      </c>
      <c r="B4612">
        <v>137270</v>
      </c>
      <c r="C4612">
        <v>137295</v>
      </c>
      <c r="D4612">
        <v>137250</v>
      </c>
      <c r="E4612">
        <v>137280</v>
      </c>
    </row>
    <row r="4613" spans="1:5" x14ac:dyDescent="0.25">
      <c r="A4613" s="2">
        <v>45775.703472222223</v>
      </c>
      <c r="B4613">
        <v>137195</v>
      </c>
      <c r="C4613">
        <v>137275</v>
      </c>
      <c r="D4613">
        <v>137180</v>
      </c>
      <c r="E4613">
        <v>137270</v>
      </c>
    </row>
    <row r="4614" spans="1:5" x14ac:dyDescent="0.25">
      <c r="A4614" s="2">
        <v>45775.702777777777</v>
      </c>
      <c r="B4614">
        <v>137170</v>
      </c>
      <c r="C4614">
        <v>137210</v>
      </c>
      <c r="D4614">
        <v>137165</v>
      </c>
      <c r="E4614">
        <v>137195</v>
      </c>
    </row>
    <row r="4615" spans="1:5" x14ac:dyDescent="0.25">
      <c r="A4615" s="2">
        <v>45775.70208333333</v>
      </c>
      <c r="B4615">
        <v>137185</v>
      </c>
      <c r="C4615">
        <v>137200</v>
      </c>
      <c r="D4615">
        <v>137160</v>
      </c>
      <c r="E4615">
        <v>137175</v>
      </c>
    </row>
    <row r="4616" spans="1:5" x14ac:dyDescent="0.25">
      <c r="A4616" s="2">
        <v>45775.701388888891</v>
      </c>
      <c r="B4616">
        <v>137190</v>
      </c>
      <c r="C4616">
        <v>137220</v>
      </c>
      <c r="D4616">
        <v>137175</v>
      </c>
      <c r="E4616">
        <v>137185</v>
      </c>
    </row>
    <row r="4617" spans="1:5" x14ac:dyDescent="0.25">
      <c r="A4617" s="2">
        <v>45775.700694444444</v>
      </c>
      <c r="B4617">
        <v>137210</v>
      </c>
      <c r="C4617">
        <v>137215</v>
      </c>
      <c r="D4617">
        <v>137150</v>
      </c>
      <c r="E4617">
        <v>137190</v>
      </c>
    </row>
    <row r="4618" spans="1:5" x14ac:dyDescent="0.25">
      <c r="A4618" s="2">
        <v>45775.7</v>
      </c>
      <c r="B4618">
        <v>137225</v>
      </c>
      <c r="C4618">
        <v>137230</v>
      </c>
      <c r="D4618">
        <v>137195</v>
      </c>
      <c r="E4618">
        <v>137205</v>
      </c>
    </row>
    <row r="4619" spans="1:5" x14ac:dyDescent="0.25">
      <c r="A4619" s="2">
        <v>45775.699305555558</v>
      </c>
      <c r="B4619">
        <v>137225</v>
      </c>
      <c r="C4619">
        <v>137245</v>
      </c>
      <c r="D4619">
        <v>137215</v>
      </c>
      <c r="E4619">
        <v>137225</v>
      </c>
    </row>
    <row r="4620" spans="1:5" x14ac:dyDescent="0.25">
      <c r="A4620" s="2">
        <v>45775.698611111111</v>
      </c>
      <c r="B4620">
        <v>137240</v>
      </c>
      <c r="C4620">
        <v>137245</v>
      </c>
      <c r="D4620">
        <v>137190</v>
      </c>
      <c r="E4620">
        <v>137220</v>
      </c>
    </row>
    <row r="4621" spans="1:5" x14ac:dyDescent="0.25">
      <c r="A4621" s="2">
        <v>45775.697916666664</v>
      </c>
      <c r="B4621">
        <v>137230</v>
      </c>
      <c r="C4621">
        <v>137245</v>
      </c>
      <c r="D4621">
        <v>137210</v>
      </c>
      <c r="E4621">
        <v>137235</v>
      </c>
    </row>
    <row r="4622" spans="1:5" x14ac:dyDescent="0.25">
      <c r="A4622" s="2">
        <v>45775.697222222225</v>
      </c>
      <c r="B4622">
        <v>137215</v>
      </c>
      <c r="C4622">
        <v>137245</v>
      </c>
      <c r="D4622">
        <v>137210</v>
      </c>
      <c r="E4622">
        <v>137235</v>
      </c>
    </row>
    <row r="4623" spans="1:5" x14ac:dyDescent="0.25">
      <c r="A4623" s="2">
        <v>45775.696527777778</v>
      </c>
      <c r="B4623">
        <v>137210</v>
      </c>
      <c r="C4623">
        <v>137215</v>
      </c>
      <c r="D4623">
        <v>137190</v>
      </c>
      <c r="E4623">
        <v>137215</v>
      </c>
    </row>
    <row r="4624" spans="1:5" x14ac:dyDescent="0.25">
      <c r="A4624" s="2">
        <v>45775.695833333331</v>
      </c>
      <c r="B4624">
        <v>137180</v>
      </c>
      <c r="C4624">
        <v>137215</v>
      </c>
      <c r="D4624">
        <v>137175</v>
      </c>
      <c r="E4624">
        <v>137205</v>
      </c>
    </row>
    <row r="4625" spans="1:5" x14ac:dyDescent="0.25">
      <c r="A4625" s="2">
        <v>45775.695138888892</v>
      </c>
      <c r="B4625">
        <v>137230</v>
      </c>
      <c r="C4625">
        <v>137245</v>
      </c>
      <c r="D4625">
        <v>137170</v>
      </c>
      <c r="E4625">
        <v>137175</v>
      </c>
    </row>
    <row r="4626" spans="1:5" x14ac:dyDescent="0.25">
      <c r="A4626" s="2">
        <v>45775.694444444445</v>
      </c>
      <c r="B4626">
        <v>137225</v>
      </c>
      <c r="C4626">
        <v>137250</v>
      </c>
      <c r="D4626">
        <v>137210</v>
      </c>
      <c r="E4626">
        <v>137230</v>
      </c>
    </row>
    <row r="4627" spans="1:5" x14ac:dyDescent="0.25">
      <c r="A4627" s="2">
        <v>45775.693749999999</v>
      </c>
      <c r="B4627">
        <v>137215</v>
      </c>
      <c r="C4627">
        <v>137230</v>
      </c>
      <c r="D4627">
        <v>137205</v>
      </c>
      <c r="E4627">
        <v>137220</v>
      </c>
    </row>
    <row r="4628" spans="1:5" x14ac:dyDescent="0.25">
      <c r="A4628" s="2">
        <v>45775.693055555559</v>
      </c>
      <c r="B4628">
        <v>137165</v>
      </c>
      <c r="C4628">
        <v>137235</v>
      </c>
      <c r="D4628">
        <v>137160</v>
      </c>
      <c r="E4628">
        <v>137215</v>
      </c>
    </row>
    <row r="4629" spans="1:5" x14ac:dyDescent="0.25">
      <c r="A4629" s="2">
        <v>45775.692361111112</v>
      </c>
      <c r="B4629">
        <v>137150</v>
      </c>
      <c r="C4629">
        <v>137175</v>
      </c>
      <c r="D4629">
        <v>137140</v>
      </c>
      <c r="E4629">
        <v>137165</v>
      </c>
    </row>
    <row r="4630" spans="1:5" x14ac:dyDescent="0.25">
      <c r="A4630" s="2">
        <v>45775.691666666666</v>
      </c>
      <c r="B4630">
        <v>137125</v>
      </c>
      <c r="C4630">
        <v>137165</v>
      </c>
      <c r="D4630">
        <v>137115</v>
      </c>
      <c r="E4630">
        <v>137145</v>
      </c>
    </row>
    <row r="4631" spans="1:5" x14ac:dyDescent="0.25">
      <c r="A4631" s="2">
        <v>45775.690972222219</v>
      </c>
      <c r="B4631">
        <v>137170</v>
      </c>
      <c r="C4631">
        <v>137180</v>
      </c>
      <c r="D4631">
        <v>137105</v>
      </c>
      <c r="E4631">
        <v>137125</v>
      </c>
    </row>
    <row r="4632" spans="1:5" x14ac:dyDescent="0.25">
      <c r="A4632" s="2">
        <v>45775.69027777778</v>
      </c>
      <c r="B4632">
        <v>137170</v>
      </c>
      <c r="C4632">
        <v>137185</v>
      </c>
      <c r="D4632">
        <v>137155</v>
      </c>
      <c r="E4632">
        <v>137165</v>
      </c>
    </row>
    <row r="4633" spans="1:5" x14ac:dyDescent="0.25">
      <c r="A4633" s="2">
        <v>45775.689583333333</v>
      </c>
      <c r="B4633">
        <v>137150</v>
      </c>
      <c r="C4633">
        <v>137190</v>
      </c>
      <c r="D4633">
        <v>137145</v>
      </c>
      <c r="E4633">
        <v>137170</v>
      </c>
    </row>
    <row r="4634" spans="1:5" x14ac:dyDescent="0.25">
      <c r="A4634" s="2">
        <v>45775.688888888886</v>
      </c>
      <c r="B4634">
        <v>137165</v>
      </c>
      <c r="C4634">
        <v>137180</v>
      </c>
      <c r="D4634">
        <v>137150</v>
      </c>
      <c r="E4634">
        <v>137155</v>
      </c>
    </row>
    <row r="4635" spans="1:5" x14ac:dyDescent="0.25">
      <c r="A4635" s="2">
        <v>45775.688194444447</v>
      </c>
      <c r="B4635">
        <v>137155</v>
      </c>
      <c r="C4635">
        <v>137190</v>
      </c>
      <c r="D4635">
        <v>137130</v>
      </c>
      <c r="E4635">
        <v>137165</v>
      </c>
    </row>
    <row r="4636" spans="1:5" x14ac:dyDescent="0.25">
      <c r="A4636" s="2">
        <v>45775.6875</v>
      </c>
      <c r="B4636">
        <v>137145</v>
      </c>
      <c r="C4636">
        <v>137175</v>
      </c>
      <c r="D4636">
        <v>137140</v>
      </c>
      <c r="E4636">
        <v>137155</v>
      </c>
    </row>
    <row r="4637" spans="1:5" x14ac:dyDescent="0.25">
      <c r="A4637" s="2">
        <v>45775.686805555553</v>
      </c>
      <c r="B4637">
        <v>137100</v>
      </c>
      <c r="C4637">
        <v>137175</v>
      </c>
      <c r="D4637">
        <v>137100</v>
      </c>
      <c r="E4637">
        <v>137150</v>
      </c>
    </row>
    <row r="4638" spans="1:5" x14ac:dyDescent="0.25">
      <c r="A4638" s="2">
        <v>45775.686111111114</v>
      </c>
      <c r="B4638">
        <v>137100</v>
      </c>
      <c r="C4638">
        <v>137130</v>
      </c>
      <c r="D4638">
        <v>137095</v>
      </c>
      <c r="E4638">
        <v>137105</v>
      </c>
    </row>
    <row r="4639" spans="1:5" x14ac:dyDescent="0.25">
      <c r="A4639" s="2">
        <v>45775.685416666667</v>
      </c>
      <c r="B4639">
        <v>137120</v>
      </c>
      <c r="C4639">
        <v>137135</v>
      </c>
      <c r="D4639">
        <v>137100</v>
      </c>
      <c r="E4639">
        <v>137100</v>
      </c>
    </row>
    <row r="4640" spans="1:5" x14ac:dyDescent="0.25">
      <c r="A4640" s="2">
        <v>45775.68472222222</v>
      </c>
      <c r="B4640">
        <v>137150</v>
      </c>
      <c r="C4640">
        <v>137150</v>
      </c>
      <c r="D4640">
        <v>137100</v>
      </c>
      <c r="E4640">
        <v>137120</v>
      </c>
    </row>
    <row r="4641" spans="1:5" x14ac:dyDescent="0.25">
      <c r="A4641" s="2">
        <v>45775.684027777781</v>
      </c>
      <c r="B4641">
        <v>137160</v>
      </c>
      <c r="C4641">
        <v>137180</v>
      </c>
      <c r="D4641">
        <v>137115</v>
      </c>
      <c r="E4641">
        <v>137150</v>
      </c>
    </row>
    <row r="4642" spans="1:5" x14ac:dyDescent="0.25">
      <c r="A4642" s="2">
        <v>45775.683333333334</v>
      </c>
      <c r="B4642">
        <v>137155</v>
      </c>
      <c r="C4642">
        <v>137170</v>
      </c>
      <c r="D4642">
        <v>137140</v>
      </c>
      <c r="E4642">
        <v>137155</v>
      </c>
    </row>
    <row r="4643" spans="1:5" x14ac:dyDescent="0.25">
      <c r="A4643" s="2">
        <v>45775.682638888888</v>
      </c>
      <c r="B4643">
        <v>137205</v>
      </c>
      <c r="C4643">
        <v>137220</v>
      </c>
      <c r="D4643">
        <v>137130</v>
      </c>
      <c r="E4643">
        <v>137155</v>
      </c>
    </row>
    <row r="4644" spans="1:5" x14ac:dyDescent="0.25">
      <c r="A4644" s="2">
        <v>45775.681944444441</v>
      </c>
      <c r="B4644">
        <v>137155</v>
      </c>
      <c r="C4644">
        <v>137220</v>
      </c>
      <c r="D4644">
        <v>137150</v>
      </c>
      <c r="E4644">
        <v>137205</v>
      </c>
    </row>
    <row r="4645" spans="1:5" x14ac:dyDescent="0.25">
      <c r="A4645" s="2">
        <v>45775.681250000001</v>
      </c>
      <c r="B4645">
        <v>137170</v>
      </c>
      <c r="C4645">
        <v>137195</v>
      </c>
      <c r="D4645">
        <v>137150</v>
      </c>
      <c r="E4645">
        <v>137160</v>
      </c>
    </row>
    <row r="4646" spans="1:5" x14ac:dyDescent="0.25">
      <c r="A4646" s="2">
        <v>45775.680555555555</v>
      </c>
      <c r="B4646">
        <v>137140</v>
      </c>
      <c r="C4646">
        <v>137175</v>
      </c>
      <c r="D4646">
        <v>137125</v>
      </c>
      <c r="E4646">
        <v>137165</v>
      </c>
    </row>
    <row r="4647" spans="1:5" x14ac:dyDescent="0.25">
      <c r="A4647" s="2">
        <v>45775.679861111108</v>
      </c>
      <c r="B4647">
        <v>137170</v>
      </c>
      <c r="C4647">
        <v>137190</v>
      </c>
      <c r="D4647">
        <v>137105</v>
      </c>
      <c r="E4647">
        <v>137135</v>
      </c>
    </row>
    <row r="4648" spans="1:5" x14ac:dyDescent="0.25">
      <c r="A4648" s="2">
        <v>45775.679166666669</v>
      </c>
      <c r="B4648">
        <v>137160</v>
      </c>
      <c r="C4648">
        <v>137180</v>
      </c>
      <c r="D4648">
        <v>137125</v>
      </c>
      <c r="E4648">
        <v>137175</v>
      </c>
    </row>
    <row r="4649" spans="1:5" x14ac:dyDescent="0.25">
      <c r="A4649" s="2">
        <v>45775.678472222222</v>
      </c>
      <c r="B4649">
        <v>137200</v>
      </c>
      <c r="C4649">
        <v>137200</v>
      </c>
      <c r="D4649">
        <v>137155</v>
      </c>
      <c r="E4649">
        <v>137155</v>
      </c>
    </row>
    <row r="4650" spans="1:5" x14ac:dyDescent="0.25">
      <c r="A4650" s="2">
        <v>45775.677777777775</v>
      </c>
      <c r="B4650">
        <v>137210</v>
      </c>
      <c r="C4650">
        <v>137215</v>
      </c>
      <c r="D4650">
        <v>137185</v>
      </c>
      <c r="E4650">
        <v>137200</v>
      </c>
    </row>
    <row r="4651" spans="1:5" x14ac:dyDescent="0.25">
      <c r="A4651" s="2">
        <v>45775.677083333336</v>
      </c>
      <c r="B4651">
        <v>137170</v>
      </c>
      <c r="C4651">
        <v>137225</v>
      </c>
      <c r="D4651">
        <v>137155</v>
      </c>
      <c r="E4651">
        <v>137205</v>
      </c>
    </row>
    <row r="4652" spans="1:5" x14ac:dyDescent="0.25">
      <c r="A4652" s="2">
        <v>45775.676388888889</v>
      </c>
      <c r="B4652">
        <v>137215</v>
      </c>
      <c r="C4652">
        <v>137235</v>
      </c>
      <c r="D4652">
        <v>137155</v>
      </c>
      <c r="E4652">
        <v>137165</v>
      </c>
    </row>
    <row r="4653" spans="1:5" x14ac:dyDescent="0.25">
      <c r="A4653" s="2">
        <v>45775.675694444442</v>
      </c>
      <c r="B4653">
        <v>137210</v>
      </c>
      <c r="C4653">
        <v>137235</v>
      </c>
      <c r="D4653">
        <v>137200</v>
      </c>
      <c r="E4653">
        <v>137215</v>
      </c>
    </row>
    <row r="4654" spans="1:5" x14ac:dyDescent="0.25">
      <c r="A4654" s="2">
        <v>45775.675000000003</v>
      </c>
      <c r="B4654">
        <v>137200</v>
      </c>
      <c r="C4654">
        <v>137215</v>
      </c>
      <c r="D4654">
        <v>137190</v>
      </c>
      <c r="E4654">
        <v>137210</v>
      </c>
    </row>
    <row r="4655" spans="1:5" x14ac:dyDescent="0.25">
      <c r="A4655" s="2">
        <v>45775.674305555556</v>
      </c>
      <c r="B4655">
        <v>137165</v>
      </c>
      <c r="C4655">
        <v>137205</v>
      </c>
      <c r="D4655">
        <v>137160</v>
      </c>
      <c r="E4655">
        <v>137200</v>
      </c>
    </row>
    <row r="4656" spans="1:5" x14ac:dyDescent="0.25">
      <c r="A4656" s="2">
        <v>45775.673611111109</v>
      </c>
      <c r="B4656">
        <v>137145</v>
      </c>
      <c r="C4656">
        <v>137170</v>
      </c>
      <c r="D4656">
        <v>137135</v>
      </c>
      <c r="E4656">
        <v>137165</v>
      </c>
    </row>
    <row r="4657" spans="1:5" x14ac:dyDescent="0.25">
      <c r="A4657" s="2">
        <v>45775.67291666667</v>
      </c>
      <c r="B4657">
        <v>137150</v>
      </c>
      <c r="C4657">
        <v>137155</v>
      </c>
      <c r="D4657">
        <v>137140</v>
      </c>
      <c r="E4657">
        <v>137150</v>
      </c>
    </row>
    <row r="4658" spans="1:5" x14ac:dyDescent="0.25">
      <c r="A4658" s="2">
        <v>45775.672222222223</v>
      </c>
      <c r="B4658">
        <v>137225</v>
      </c>
      <c r="C4658">
        <v>137240</v>
      </c>
      <c r="D4658">
        <v>137130</v>
      </c>
      <c r="E4658">
        <v>137145</v>
      </c>
    </row>
    <row r="4659" spans="1:5" x14ac:dyDescent="0.25">
      <c r="A4659" s="2">
        <v>45775.671527777777</v>
      </c>
      <c r="B4659">
        <v>137210</v>
      </c>
      <c r="C4659">
        <v>137240</v>
      </c>
      <c r="D4659">
        <v>137200</v>
      </c>
      <c r="E4659">
        <v>137225</v>
      </c>
    </row>
    <row r="4660" spans="1:5" x14ac:dyDescent="0.25">
      <c r="A4660" s="2">
        <v>45775.67083333333</v>
      </c>
      <c r="B4660">
        <v>137205</v>
      </c>
      <c r="C4660">
        <v>137220</v>
      </c>
      <c r="D4660">
        <v>137190</v>
      </c>
      <c r="E4660">
        <v>137210</v>
      </c>
    </row>
    <row r="4661" spans="1:5" x14ac:dyDescent="0.25">
      <c r="A4661" s="2">
        <v>45775.670138888891</v>
      </c>
      <c r="B4661">
        <v>137225</v>
      </c>
      <c r="C4661">
        <v>137265</v>
      </c>
      <c r="D4661">
        <v>137170</v>
      </c>
      <c r="E4661">
        <v>137210</v>
      </c>
    </row>
    <row r="4662" spans="1:5" x14ac:dyDescent="0.25">
      <c r="A4662" s="2">
        <v>45775.669444444444</v>
      </c>
      <c r="B4662">
        <v>137220</v>
      </c>
      <c r="C4662">
        <v>137250</v>
      </c>
      <c r="D4662">
        <v>137220</v>
      </c>
      <c r="E4662">
        <v>137220</v>
      </c>
    </row>
    <row r="4663" spans="1:5" x14ac:dyDescent="0.25">
      <c r="A4663" s="2">
        <v>45775.668749999997</v>
      </c>
      <c r="B4663">
        <v>137225</v>
      </c>
      <c r="C4663">
        <v>137245</v>
      </c>
      <c r="D4663">
        <v>137200</v>
      </c>
      <c r="E4663">
        <v>137215</v>
      </c>
    </row>
    <row r="4664" spans="1:5" x14ac:dyDescent="0.25">
      <c r="A4664" s="2">
        <v>45775.668055555558</v>
      </c>
      <c r="B4664">
        <v>137205</v>
      </c>
      <c r="C4664">
        <v>137240</v>
      </c>
      <c r="D4664">
        <v>137195</v>
      </c>
      <c r="E4664">
        <v>137220</v>
      </c>
    </row>
    <row r="4665" spans="1:5" x14ac:dyDescent="0.25">
      <c r="A4665" s="2">
        <v>45775.667361111111</v>
      </c>
      <c r="B4665">
        <v>137175</v>
      </c>
      <c r="C4665">
        <v>137205</v>
      </c>
      <c r="D4665">
        <v>137155</v>
      </c>
      <c r="E4665">
        <v>137205</v>
      </c>
    </row>
    <row r="4666" spans="1:5" x14ac:dyDescent="0.25">
      <c r="A4666" s="2">
        <v>45775.666666666664</v>
      </c>
      <c r="B4666">
        <v>137170</v>
      </c>
      <c r="C4666">
        <v>137215</v>
      </c>
      <c r="D4666">
        <v>137160</v>
      </c>
      <c r="E4666">
        <v>137170</v>
      </c>
    </row>
    <row r="4667" spans="1:5" x14ac:dyDescent="0.25">
      <c r="A4667" s="2">
        <v>45775.665972222225</v>
      </c>
      <c r="B4667">
        <v>137170</v>
      </c>
      <c r="C4667">
        <v>137180</v>
      </c>
      <c r="D4667">
        <v>137160</v>
      </c>
      <c r="E4667">
        <v>137170</v>
      </c>
    </row>
    <row r="4668" spans="1:5" x14ac:dyDescent="0.25">
      <c r="A4668" s="2">
        <v>45775.665277777778</v>
      </c>
      <c r="B4668">
        <v>137150</v>
      </c>
      <c r="C4668">
        <v>137180</v>
      </c>
      <c r="D4668">
        <v>137145</v>
      </c>
      <c r="E4668">
        <v>137170</v>
      </c>
    </row>
    <row r="4669" spans="1:5" x14ac:dyDescent="0.25">
      <c r="A4669" s="2">
        <v>45775.664583333331</v>
      </c>
      <c r="B4669">
        <v>137150</v>
      </c>
      <c r="C4669">
        <v>137180</v>
      </c>
      <c r="D4669">
        <v>137145</v>
      </c>
      <c r="E4669">
        <v>137150</v>
      </c>
    </row>
    <row r="4670" spans="1:5" x14ac:dyDescent="0.25">
      <c r="A4670" s="2">
        <v>45775.663888888892</v>
      </c>
      <c r="B4670">
        <v>137175</v>
      </c>
      <c r="C4670">
        <v>137205</v>
      </c>
      <c r="D4670">
        <v>137145</v>
      </c>
      <c r="E4670">
        <v>137150</v>
      </c>
    </row>
    <row r="4671" spans="1:5" x14ac:dyDescent="0.25">
      <c r="A4671" s="2">
        <v>45775.663194444445</v>
      </c>
      <c r="B4671">
        <v>137245</v>
      </c>
      <c r="C4671">
        <v>137250</v>
      </c>
      <c r="D4671">
        <v>137165</v>
      </c>
      <c r="E4671">
        <v>137180</v>
      </c>
    </row>
    <row r="4672" spans="1:5" x14ac:dyDescent="0.25">
      <c r="A4672" s="2">
        <v>45775.662499999999</v>
      </c>
      <c r="B4672">
        <v>137250</v>
      </c>
      <c r="C4672">
        <v>137265</v>
      </c>
      <c r="D4672">
        <v>137240</v>
      </c>
      <c r="E4672">
        <v>137245</v>
      </c>
    </row>
    <row r="4673" spans="1:5" x14ac:dyDescent="0.25">
      <c r="A4673" s="2">
        <v>45775.661805555559</v>
      </c>
      <c r="B4673">
        <v>137230</v>
      </c>
      <c r="C4673">
        <v>137260</v>
      </c>
      <c r="D4673">
        <v>137220</v>
      </c>
      <c r="E4673">
        <v>137250</v>
      </c>
    </row>
    <row r="4674" spans="1:5" x14ac:dyDescent="0.25">
      <c r="A4674" s="2">
        <v>45775.661111111112</v>
      </c>
      <c r="B4674">
        <v>137205</v>
      </c>
      <c r="C4674">
        <v>137235</v>
      </c>
      <c r="D4674">
        <v>137200</v>
      </c>
      <c r="E4674">
        <v>137225</v>
      </c>
    </row>
    <row r="4675" spans="1:5" x14ac:dyDescent="0.25">
      <c r="A4675" s="2">
        <v>45775.660416666666</v>
      </c>
      <c r="B4675">
        <v>137175</v>
      </c>
      <c r="C4675">
        <v>137215</v>
      </c>
      <c r="D4675">
        <v>137170</v>
      </c>
      <c r="E4675">
        <v>137205</v>
      </c>
    </row>
    <row r="4676" spans="1:5" x14ac:dyDescent="0.25">
      <c r="A4676" s="2">
        <v>45775.659722222219</v>
      </c>
      <c r="B4676">
        <v>137125</v>
      </c>
      <c r="C4676">
        <v>137185</v>
      </c>
      <c r="D4676">
        <v>137115</v>
      </c>
      <c r="E4676">
        <v>137175</v>
      </c>
    </row>
    <row r="4677" spans="1:5" x14ac:dyDescent="0.25">
      <c r="A4677" s="2">
        <v>45775.65902777778</v>
      </c>
      <c r="B4677">
        <v>137130</v>
      </c>
      <c r="C4677">
        <v>137150</v>
      </c>
      <c r="D4677">
        <v>137110</v>
      </c>
      <c r="E4677">
        <v>137125</v>
      </c>
    </row>
    <row r="4678" spans="1:5" x14ac:dyDescent="0.25">
      <c r="A4678" s="2">
        <v>45775.658333333333</v>
      </c>
      <c r="B4678">
        <v>137115</v>
      </c>
      <c r="C4678">
        <v>137145</v>
      </c>
      <c r="D4678">
        <v>137110</v>
      </c>
      <c r="E4678">
        <v>137125</v>
      </c>
    </row>
    <row r="4679" spans="1:5" x14ac:dyDescent="0.25">
      <c r="A4679" s="2">
        <v>45775.657638888886</v>
      </c>
      <c r="B4679">
        <v>137100</v>
      </c>
      <c r="C4679">
        <v>137130</v>
      </c>
      <c r="D4679">
        <v>137085</v>
      </c>
      <c r="E4679">
        <v>137115</v>
      </c>
    </row>
    <row r="4680" spans="1:5" x14ac:dyDescent="0.25">
      <c r="A4680" s="2">
        <v>45775.656944444447</v>
      </c>
      <c r="B4680">
        <v>137075</v>
      </c>
      <c r="C4680">
        <v>137110</v>
      </c>
      <c r="D4680">
        <v>137055</v>
      </c>
      <c r="E4680">
        <v>137100</v>
      </c>
    </row>
    <row r="4681" spans="1:5" x14ac:dyDescent="0.25">
      <c r="A4681" s="2">
        <v>45775.65625</v>
      </c>
      <c r="B4681">
        <v>136990</v>
      </c>
      <c r="C4681">
        <v>137085</v>
      </c>
      <c r="D4681">
        <v>136975</v>
      </c>
      <c r="E4681">
        <v>137080</v>
      </c>
    </row>
    <row r="4682" spans="1:5" x14ac:dyDescent="0.25">
      <c r="A4682" s="2">
        <v>45775.655555555553</v>
      </c>
      <c r="B4682">
        <v>136985</v>
      </c>
      <c r="C4682">
        <v>137010</v>
      </c>
      <c r="D4682">
        <v>136975</v>
      </c>
      <c r="E4682">
        <v>136990</v>
      </c>
    </row>
    <row r="4683" spans="1:5" x14ac:dyDescent="0.25">
      <c r="A4683" s="2">
        <v>45775.654861111114</v>
      </c>
      <c r="B4683">
        <v>137095</v>
      </c>
      <c r="C4683">
        <v>137095</v>
      </c>
      <c r="D4683">
        <v>136980</v>
      </c>
      <c r="E4683">
        <v>136985</v>
      </c>
    </row>
    <row r="4684" spans="1:5" x14ac:dyDescent="0.25">
      <c r="A4684" s="2">
        <v>45775.654166666667</v>
      </c>
      <c r="B4684">
        <v>137070</v>
      </c>
      <c r="C4684">
        <v>137095</v>
      </c>
      <c r="D4684">
        <v>137040</v>
      </c>
      <c r="E4684">
        <v>137095</v>
      </c>
    </row>
    <row r="4685" spans="1:5" x14ac:dyDescent="0.25">
      <c r="A4685" s="2">
        <v>45775.65347222222</v>
      </c>
      <c r="B4685">
        <v>137080</v>
      </c>
      <c r="C4685">
        <v>137110</v>
      </c>
      <c r="D4685">
        <v>137060</v>
      </c>
      <c r="E4685">
        <v>137070</v>
      </c>
    </row>
    <row r="4686" spans="1:5" x14ac:dyDescent="0.25">
      <c r="A4686" s="2">
        <v>45775.652777777781</v>
      </c>
      <c r="B4686">
        <v>137035</v>
      </c>
      <c r="C4686">
        <v>137095</v>
      </c>
      <c r="D4686">
        <v>137020</v>
      </c>
      <c r="E4686">
        <v>137085</v>
      </c>
    </row>
    <row r="4687" spans="1:5" x14ac:dyDescent="0.25">
      <c r="A4687" s="2">
        <v>45775.652083333334</v>
      </c>
      <c r="B4687">
        <v>137135</v>
      </c>
      <c r="C4687">
        <v>137145</v>
      </c>
      <c r="D4687">
        <v>137020</v>
      </c>
      <c r="E4687">
        <v>137035</v>
      </c>
    </row>
    <row r="4688" spans="1:5" x14ac:dyDescent="0.25">
      <c r="A4688" s="2">
        <v>45775.651388888888</v>
      </c>
      <c r="B4688">
        <v>137120</v>
      </c>
      <c r="C4688">
        <v>137160</v>
      </c>
      <c r="D4688">
        <v>137115</v>
      </c>
      <c r="E4688">
        <v>137135</v>
      </c>
    </row>
    <row r="4689" spans="1:5" x14ac:dyDescent="0.25">
      <c r="A4689" s="2">
        <v>45775.650694444441</v>
      </c>
      <c r="B4689">
        <v>137170</v>
      </c>
      <c r="C4689">
        <v>137175</v>
      </c>
      <c r="D4689">
        <v>137105</v>
      </c>
      <c r="E4689">
        <v>137120</v>
      </c>
    </row>
    <row r="4690" spans="1:5" x14ac:dyDescent="0.25">
      <c r="A4690" s="2">
        <v>45775.65</v>
      </c>
      <c r="B4690">
        <v>137100</v>
      </c>
      <c r="C4690">
        <v>137185</v>
      </c>
      <c r="D4690">
        <v>137100</v>
      </c>
      <c r="E4690">
        <v>137170</v>
      </c>
    </row>
    <row r="4691" spans="1:5" x14ac:dyDescent="0.25">
      <c r="A4691" s="2">
        <v>45775.649305555555</v>
      </c>
      <c r="B4691">
        <v>137105</v>
      </c>
      <c r="C4691">
        <v>137120</v>
      </c>
      <c r="D4691">
        <v>137075</v>
      </c>
      <c r="E4691">
        <v>137105</v>
      </c>
    </row>
    <row r="4692" spans="1:5" x14ac:dyDescent="0.25">
      <c r="A4692" s="2">
        <v>45775.648611111108</v>
      </c>
      <c r="B4692">
        <v>137040</v>
      </c>
      <c r="C4692">
        <v>137115</v>
      </c>
      <c r="D4692">
        <v>137015</v>
      </c>
      <c r="E4692">
        <v>137110</v>
      </c>
    </row>
    <row r="4693" spans="1:5" x14ac:dyDescent="0.25">
      <c r="A4693" s="2">
        <v>45775.647916666669</v>
      </c>
      <c r="B4693">
        <v>137100</v>
      </c>
      <c r="C4693">
        <v>137115</v>
      </c>
      <c r="D4693">
        <v>137025</v>
      </c>
      <c r="E4693">
        <v>137045</v>
      </c>
    </row>
    <row r="4694" spans="1:5" x14ac:dyDescent="0.25">
      <c r="A4694" s="2">
        <v>45775.647222222222</v>
      </c>
      <c r="B4694">
        <v>137155</v>
      </c>
      <c r="C4694">
        <v>137195</v>
      </c>
      <c r="D4694">
        <v>137080</v>
      </c>
      <c r="E4694">
        <v>137105</v>
      </c>
    </row>
    <row r="4695" spans="1:5" x14ac:dyDescent="0.25">
      <c r="A4695" s="2">
        <v>45775.646527777775</v>
      </c>
      <c r="B4695">
        <v>137200</v>
      </c>
      <c r="C4695">
        <v>137210</v>
      </c>
      <c r="D4695">
        <v>137150</v>
      </c>
      <c r="E4695">
        <v>137155</v>
      </c>
    </row>
    <row r="4696" spans="1:5" x14ac:dyDescent="0.25">
      <c r="A4696" s="2">
        <v>45775.645833333336</v>
      </c>
      <c r="B4696">
        <v>137270</v>
      </c>
      <c r="C4696">
        <v>137280</v>
      </c>
      <c r="D4696">
        <v>137175</v>
      </c>
      <c r="E4696">
        <v>137200</v>
      </c>
    </row>
    <row r="4697" spans="1:5" x14ac:dyDescent="0.25">
      <c r="A4697" s="2">
        <v>45775.645138888889</v>
      </c>
      <c r="B4697">
        <v>137280</v>
      </c>
      <c r="C4697">
        <v>137300</v>
      </c>
      <c r="D4697">
        <v>137245</v>
      </c>
      <c r="E4697">
        <v>137275</v>
      </c>
    </row>
    <row r="4698" spans="1:5" x14ac:dyDescent="0.25">
      <c r="A4698" s="2">
        <v>45775.644444444442</v>
      </c>
      <c r="B4698">
        <v>137290</v>
      </c>
      <c r="C4698">
        <v>137305</v>
      </c>
      <c r="D4698">
        <v>137270</v>
      </c>
      <c r="E4698">
        <v>137280</v>
      </c>
    </row>
    <row r="4699" spans="1:5" x14ac:dyDescent="0.25">
      <c r="A4699" s="2">
        <v>45775.643750000003</v>
      </c>
      <c r="B4699">
        <v>137285</v>
      </c>
      <c r="C4699">
        <v>137295</v>
      </c>
      <c r="D4699">
        <v>137255</v>
      </c>
      <c r="E4699">
        <v>137290</v>
      </c>
    </row>
    <row r="4700" spans="1:5" x14ac:dyDescent="0.25">
      <c r="A4700" s="2">
        <v>45775.643055555556</v>
      </c>
      <c r="B4700">
        <v>137330</v>
      </c>
      <c r="C4700">
        <v>137335</v>
      </c>
      <c r="D4700">
        <v>137255</v>
      </c>
      <c r="E4700">
        <v>137280</v>
      </c>
    </row>
    <row r="4701" spans="1:5" x14ac:dyDescent="0.25">
      <c r="A4701" s="2">
        <v>45775.642361111109</v>
      </c>
      <c r="B4701">
        <v>137375</v>
      </c>
      <c r="C4701">
        <v>137375</v>
      </c>
      <c r="D4701">
        <v>137330</v>
      </c>
      <c r="E4701">
        <v>137330</v>
      </c>
    </row>
    <row r="4702" spans="1:5" x14ac:dyDescent="0.25">
      <c r="A4702" s="2">
        <v>45775.64166666667</v>
      </c>
      <c r="B4702">
        <v>137380</v>
      </c>
      <c r="C4702">
        <v>137400</v>
      </c>
      <c r="D4702">
        <v>137345</v>
      </c>
      <c r="E4702">
        <v>137375</v>
      </c>
    </row>
    <row r="4703" spans="1:5" x14ac:dyDescent="0.25">
      <c r="A4703" s="2">
        <v>45775.640972222223</v>
      </c>
      <c r="B4703">
        <v>137355</v>
      </c>
      <c r="C4703">
        <v>137380</v>
      </c>
      <c r="D4703">
        <v>137350</v>
      </c>
      <c r="E4703">
        <v>137380</v>
      </c>
    </row>
    <row r="4704" spans="1:5" x14ac:dyDescent="0.25">
      <c r="A4704" s="2">
        <v>45775.640277777777</v>
      </c>
      <c r="B4704">
        <v>137325</v>
      </c>
      <c r="C4704">
        <v>137380</v>
      </c>
      <c r="D4704">
        <v>137320</v>
      </c>
      <c r="E4704">
        <v>137355</v>
      </c>
    </row>
    <row r="4705" spans="1:5" x14ac:dyDescent="0.25">
      <c r="A4705" s="2">
        <v>45775.63958333333</v>
      </c>
      <c r="B4705">
        <v>137335</v>
      </c>
      <c r="C4705">
        <v>137370</v>
      </c>
      <c r="D4705">
        <v>137300</v>
      </c>
      <c r="E4705">
        <v>137325</v>
      </c>
    </row>
    <row r="4706" spans="1:5" x14ac:dyDescent="0.25">
      <c r="A4706" s="2">
        <v>45775.638888888891</v>
      </c>
      <c r="B4706">
        <v>137315</v>
      </c>
      <c r="C4706">
        <v>137375</v>
      </c>
      <c r="D4706">
        <v>137315</v>
      </c>
      <c r="E4706">
        <v>137340</v>
      </c>
    </row>
    <row r="4707" spans="1:5" x14ac:dyDescent="0.25">
      <c r="A4707" s="2">
        <v>45775.638194444444</v>
      </c>
      <c r="B4707">
        <v>137315</v>
      </c>
      <c r="C4707">
        <v>137325</v>
      </c>
      <c r="D4707">
        <v>137300</v>
      </c>
      <c r="E4707">
        <v>137320</v>
      </c>
    </row>
    <row r="4708" spans="1:5" x14ac:dyDescent="0.25">
      <c r="A4708" s="2">
        <v>45775.637499999997</v>
      </c>
      <c r="B4708">
        <v>137260</v>
      </c>
      <c r="C4708">
        <v>137315</v>
      </c>
      <c r="D4708">
        <v>137260</v>
      </c>
      <c r="E4708">
        <v>137315</v>
      </c>
    </row>
    <row r="4709" spans="1:5" x14ac:dyDescent="0.25">
      <c r="A4709" s="2">
        <v>45775.636805555558</v>
      </c>
      <c r="B4709">
        <v>137260</v>
      </c>
      <c r="C4709">
        <v>137300</v>
      </c>
      <c r="D4709">
        <v>137250</v>
      </c>
      <c r="E4709">
        <v>137260</v>
      </c>
    </row>
    <row r="4710" spans="1:5" x14ac:dyDescent="0.25">
      <c r="A4710" s="2">
        <v>45775.636111111111</v>
      </c>
      <c r="B4710">
        <v>137280</v>
      </c>
      <c r="C4710">
        <v>137285</v>
      </c>
      <c r="D4710">
        <v>137240</v>
      </c>
      <c r="E4710">
        <v>137255</v>
      </c>
    </row>
    <row r="4711" spans="1:5" x14ac:dyDescent="0.25">
      <c r="A4711" s="2">
        <v>45775.635416666664</v>
      </c>
      <c r="B4711">
        <v>137260</v>
      </c>
      <c r="C4711">
        <v>137315</v>
      </c>
      <c r="D4711">
        <v>137260</v>
      </c>
      <c r="E4711">
        <v>137280</v>
      </c>
    </row>
    <row r="4712" spans="1:5" x14ac:dyDescent="0.25">
      <c r="A4712" s="2">
        <v>45775.634722222225</v>
      </c>
      <c r="B4712">
        <v>137275</v>
      </c>
      <c r="C4712">
        <v>137280</v>
      </c>
      <c r="D4712">
        <v>137250</v>
      </c>
      <c r="E4712">
        <v>137260</v>
      </c>
    </row>
    <row r="4713" spans="1:5" x14ac:dyDescent="0.25">
      <c r="A4713" s="2">
        <v>45775.634027777778</v>
      </c>
      <c r="B4713">
        <v>137290</v>
      </c>
      <c r="C4713">
        <v>137300</v>
      </c>
      <c r="D4713">
        <v>137240</v>
      </c>
      <c r="E4713">
        <v>137270</v>
      </c>
    </row>
    <row r="4714" spans="1:5" x14ac:dyDescent="0.25">
      <c r="A4714" s="2">
        <v>45775.633333333331</v>
      </c>
      <c r="B4714">
        <v>137310</v>
      </c>
      <c r="C4714">
        <v>137320</v>
      </c>
      <c r="D4714">
        <v>137280</v>
      </c>
      <c r="E4714">
        <v>137295</v>
      </c>
    </row>
    <row r="4715" spans="1:5" x14ac:dyDescent="0.25">
      <c r="A4715" s="2">
        <v>45775.632638888892</v>
      </c>
      <c r="B4715">
        <v>137245</v>
      </c>
      <c r="C4715">
        <v>137320</v>
      </c>
      <c r="D4715">
        <v>137245</v>
      </c>
      <c r="E4715">
        <v>137315</v>
      </c>
    </row>
    <row r="4716" spans="1:5" x14ac:dyDescent="0.25">
      <c r="A4716" s="2">
        <v>45775.631944444445</v>
      </c>
      <c r="B4716">
        <v>137250</v>
      </c>
      <c r="C4716">
        <v>137255</v>
      </c>
      <c r="D4716">
        <v>137210</v>
      </c>
      <c r="E4716">
        <v>137240</v>
      </c>
    </row>
    <row r="4717" spans="1:5" x14ac:dyDescent="0.25">
      <c r="A4717" s="2">
        <v>45775.631249999999</v>
      </c>
      <c r="B4717">
        <v>137250</v>
      </c>
      <c r="C4717">
        <v>137255</v>
      </c>
      <c r="D4717">
        <v>137225</v>
      </c>
      <c r="E4717">
        <v>137250</v>
      </c>
    </row>
    <row r="4718" spans="1:5" x14ac:dyDescent="0.25">
      <c r="A4718" s="2">
        <v>45775.630555555559</v>
      </c>
      <c r="B4718">
        <v>137190</v>
      </c>
      <c r="C4718">
        <v>137265</v>
      </c>
      <c r="D4718">
        <v>137190</v>
      </c>
      <c r="E4718">
        <v>137255</v>
      </c>
    </row>
    <row r="4719" spans="1:5" x14ac:dyDescent="0.25">
      <c r="A4719" s="2">
        <v>45775.629861111112</v>
      </c>
      <c r="B4719">
        <v>137185</v>
      </c>
      <c r="C4719">
        <v>137195</v>
      </c>
      <c r="D4719">
        <v>137160</v>
      </c>
      <c r="E4719">
        <v>137190</v>
      </c>
    </row>
    <row r="4720" spans="1:5" x14ac:dyDescent="0.25">
      <c r="A4720" s="2">
        <v>45775.629166666666</v>
      </c>
      <c r="B4720">
        <v>137160</v>
      </c>
      <c r="C4720">
        <v>137200</v>
      </c>
      <c r="D4720">
        <v>137135</v>
      </c>
      <c r="E4720">
        <v>137185</v>
      </c>
    </row>
    <row r="4721" spans="1:5" x14ac:dyDescent="0.25">
      <c r="A4721" s="2">
        <v>45775.628472222219</v>
      </c>
      <c r="B4721">
        <v>137190</v>
      </c>
      <c r="C4721">
        <v>137215</v>
      </c>
      <c r="D4721">
        <v>137155</v>
      </c>
      <c r="E4721">
        <v>137165</v>
      </c>
    </row>
    <row r="4722" spans="1:5" x14ac:dyDescent="0.25">
      <c r="A4722" s="2">
        <v>45775.62777777778</v>
      </c>
      <c r="B4722">
        <v>137170</v>
      </c>
      <c r="C4722">
        <v>137230</v>
      </c>
      <c r="D4722">
        <v>137170</v>
      </c>
      <c r="E4722">
        <v>137190</v>
      </c>
    </row>
    <row r="4723" spans="1:5" x14ac:dyDescent="0.25">
      <c r="A4723" s="2">
        <v>45775.627083333333</v>
      </c>
      <c r="B4723">
        <v>137205</v>
      </c>
      <c r="C4723">
        <v>137220</v>
      </c>
      <c r="D4723">
        <v>137170</v>
      </c>
      <c r="E4723">
        <v>137175</v>
      </c>
    </row>
    <row r="4724" spans="1:5" x14ac:dyDescent="0.25">
      <c r="A4724" s="2">
        <v>45775.626388888886</v>
      </c>
      <c r="B4724">
        <v>137200</v>
      </c>
      <c r="C4724">
        <v>137215</v>
      </c>
      <c r="D4724">
        <v>137185</v>
      </c>
      <c r="E4724">
        <v>137210</v>
      </c>
    </row>
    <row r="4725" spans="1:5" x14ac:dyDescent="0.25">
      <c r="A4725" s="2">
        <v>45775.625694444447</v>
      </c>
      <c r="B4725">
        <v>137170</v>
      </c>
      <c r="C4725">
        <v>137215</v>
      </c>
      <c r="D4725">
        <v>137165</v>
      </c>
      <c r="E4725">
        <v>137200</v>
      </c>
    </row>
    <row r="4726" spans="1:5" x14ac:dyDescent="0.25">
      <c r="A4726" s="2">
        <v>45775.625</v>
      </c>
      <c r="B4726">
        <v>137150</v>
      </c>
      <c r="C4726">
        <v>137180</v>
      </c>
      <c r="D4726">
        <v>137090</v>
      </c>
      <c r="E4726">
        <v>137175</v>
      </c>
    </row>
    <row r="4727" spans="1:5" x14ac:dyDescent="0.25">
      <c r="A4727" s="2">
        <v>45775.624305555553</v>
      </c>
      <c r="B4727">
        <v>137165</v>
      </c>
      <c r="C4727">
        <v>137175</v>
      </c>
      <c r="D4727">
        <v>137140</v>
      </c>
      <c r="E4727">
        <v>137150</v>
      </c>
    </row>
    <row r="4728" spans="1:5" x14ac:dyDescent="0.25">
      <c r="A4728" s="2">
        <v>45775.623611111114</v>
      </c>
      <c r="B4728">
        <v>137155</v>
      </c>
      <c r="C4728">
        <v>137180</v>
      </c>
      <c r="D4728">
        <v>137140</v>
      </c>
      <c r="E4728">
        <v>137165</v>
      </c>
    </row>
    <row r="4729" spans="1:5" x14ac:dyDescent="0.25">
      <c r="A4729" s="2">
        <v>45775.622916666667</v>
      </c>
      <c r="B4729">
        <v>137190</v>
      </c>
      <c r="C4729">
        <v>137200</v>
      </c>
      <c r="D4729">
        <v>137150</v>
      </c>
      <c r="E4729">
        <v>137155</v>
      </c>
    </row>
    <row r="4730" spans="1:5" x14ac:dyDescent="0.25">
      <c r="A4730" s="2">
        <v>45775.62222222222</v>
      </c>
      <c r="B4730">
        <v>137180</v>
      </c>
      <c r="C4730">
        <v>137200</v>
      </c>
      <c r="D4730">
        <v>137175</v>
      </c>
      <c r="E4730">
        <v>137195</v>
      </c>
    </row>
    <row r="4731" spans="1:5" x14ac:dyDescent="0.25">
      <c r="A4731" s="2">
        <v>45775.621527777781</v>
      </c>
      <c r="B4731">
        <v>137170</v>
      </c>
      <c r="C4731">
        <v>137190</v>
      </c>
      <c r="D4731">
        <v>137135</v>
      </c>
      <c r="E4731">
        <v>137175</v>
      </c>
    </row>
    <row r="4732" spans="1:5" x14ac:dyDescent="0.25">
      <c r="A4732" s="2">
        <v>45775.620833333334</v>
      </c>
      <c r="B4732">
        <v>137175</v>
      </c>
      <c r="C4732">
        <v>137190</v>
      </c>
      <c r="D4732">
        <v>137155</v>
      </c>
      <c r="E4732">
        <v>137175</v>
      </c>
    </row>
    <row r="4733" spans="1:5" x14ac:dyDescent="0.25">
      <c r="A4733" s="2">
        <v>45775.620138888888</v>
      </c>
      <c r="B4733">
        <v>137105</v>
      </c>
      <c r="C4733">
        <v>137205</v>
      </c>
      <c r="D4733">
        <v>137100</v>
      </c>
      <c r="E4733">
        <v>137170</v>
      </c>
    </row>
    <row r="4734" spans="1:5" x14ac:dyDescent="0.25">
      <c r="A4734" s="2">
        <v>45775.619444444441</v>
      </c>
      <c r="B4734">
        <v>137120</v>
      </c>
      <c r="C4734">
        <v>137135</v>
      </c>
      <c r="D4734">
        <v>137050</v>
      </c>
      <c r="E4734">
        <v>137110</v>
      </c>
    </row>
    <row r="4735" spans="1:5" x14ac:dyDescent="0.25">
      <c r="A4735" s="2">
        <v>45775.618750000001</v>
      </c>
      <c r="B4735">
        <v>137140</v>
      </c>
      <c r="C4735">
        <v>137170</v>
      </c>
      <c r="D4735">
        <v>137115</v>
      </c>
      <c r="E4735">
        <v>137120</v>
      </c>
    </row>
    <row r="4736" spans="1:5" x14ac:dyDescent="0.25">
      <c r="A4736" s="2">
        <v>45775.618055555555</v>
      </c>
      <c r="B4736">
        <v>137160</v>
      </c>
      <c r="C4736">
        <v>137185</v>
      </c>
      <c r="D4736">
        <v>137120</v>
      </c>
      <c r="E4736">
        <v>137140</v>
      </c>
    </row>
    <row r="4737" spans="1:5" x14ac:dyDescent="0.25">
      <c r="A4737" s="2">
        <v>45775.617361111108</v>
      </c>
      <c r="B4737">
        <v>137205</v>
      </c>
      <c r="C4737">
        <v>137210</v>
      </c>
      <c r="D4737">
        <v>137150</v>
      </c>
      <c r="E4737">
        <v>137155</v>
      </c>
    </row>
    <row r="4738" spans="1:5" x14ac:dyDescent="0.25">
      <c r="A4738" s="2">
        <v>45775.616666666669</v>
      </c>
      <c r="B4738">
        <v>137195</v>
      </c>
      <c r="C4738">
        <v>137210</v>
      </c>
      <c r="D4738">
        <v>137180</v>
      </c>
      <c r="E4738">
        <v>137200</v>
      </c>
    </row>
    <row r="4739" spans="1:5" x14ac:dyDescent="0.25">
      <c r="A4739" s="2">
        <v>45775.615972222222</v>
      </c>
      <c r="B4739">
        <v>137245</v>
      </c>
      <c r="C4739">
        <v>137245</v>
      </c>
      <c r="D4739">
        <v>137175</v>
      </c>
      <c r="E4739">
        <v>137190</v>
      </c>
    </row>
    <row r="4740" spans="1:5" x14ac:dyDescent="0.25">
      <c r="A4740" s="2">
        <v>45775.615277777775</v>
      </c>
      <c r="B4740">
        <v>137260</v>
      </c>
      <c r="C4740">
        <v>137265</v>
      </c>
      <c r="D4740">
        <v>137235</v>
      </c>
      <c r="E4740">
        <v>137245</v>
      </c>
    </row>
    <row r="4741" spans="1:5" x14ac:dyDescent="0.25">
      <c r="A4741" s="2">
        <v>45775.614583333336</v>
      </c>
      <c r="B4741">
        <v>137280</v>
      </c>
      <c r="C4741">
        <v>137280</v>
      </c>
      <c r="D4741">
        <v>137235</v>
      </c>
      <c r="E4741">
        <v>137260</v>
      </c>
    </row>
    <row r="4742" spans="1:5" x14ac:dyDescent="0.25">
      <c r="A4742" s="2">
        <v>45775.613888888889</v>
      </c>
      <c r="B4742">
        <v>137255</v>
      </c>
      <c r="C4742">
        <v>137295</v>
      </c>
      <c r="D4742">
        <v>137240</v>
      </c>
      <c r="E4742">
        <v>137275</v>
      </c>
    </row>
    <row r="4743" spans="1:5" x14ac:dyDescent="0.25">
      <c r="A4743" s="2">
        <v>45775.613194444442</v>
      </c>
      <c r="B4743">
        <v>137225</v>
      </c>
      <c r="C4743">
        <v>137265</v>
      </c>
      <c r="D4743">
        <v>137200</v>
      </c>
      <c r="E4743">
        <v>137260</v>
      </c>
    </row>
    <row r="4744" spans="1:5" x14ac:dyDescent="0.25">
      <c r="A4744" s="2">
        <v>45775.612500000003</v>
      </c>
      <c r="B4744">
        <v>137305</v>
      </c>
      <c r="C4744">
        <v>137305</v>
      </c>
      <c r="D4744">
        <v>137215</v>
      </c>
      <c r="E4744">
        <v>137220</v>
      </c>
    </row>
    <row r="4745" spans="1:5" x14ac:dyDescent="0.25">
      <c r="A4745" s="2">
        <v>45775.611805555556</v>
      </c>
      <c r="B4745">
        <v>137300</v>
      </c>
      <c r="C4745">
        <v>137325</v>
      </c>
      <c r="D4745">
        <v>137280</v>
      </c>
      <c r="E4745">
        <v>137300</v>
      </c>
    </row>
    <row r="4746" spans="1:5" x14ac:dyDescent="0.25">
      <c r="A4746" s="2">
        <v>45775.611111111109</v>
      </c>
      <c r="B4746">
        <v>137290</v>
      </c>
      <c r="C4746">
        <v>137315</v>
      </c>
      <c r="D4746">
        <v>137275</v>
      </c>
      <c r="E4746">
        <v>137295</v>
      </c>
    </row>
    <row r="4747" spans="1:5" x14ac:dyDescent="0.25">
      <c r="A4747" s="2">
        <v>45775.61041666667</v>
      </c>
      <c r="B4747">
        <v>137290</v>
      </c>
      <c r="C4747">
        <v>137315</v>
      </c>
      <c r="D4747">
        <v>137275</v>
      </c>
      <c r="E4747">
        <v>137285</v>
      </c>
    </row>
    <row r="4748" spans="1:5" x14ac:dyDescent="0.25">
      <c r="A4748" s="2">
        <v>45775.609722222223</v>
      </c>
      <c r="B4748">
        <v>137255</v>
      </c>
      <c r="C4748">
        <v>137290</v>
      </c>
      <c r="D4748">
        <v>137250</v>
      </c>
      <c r="E4748">
        <v>137290</v>
      </c>
    </row>
    <row r="4749" spans="1:5" x14ac:dyDescent="0.25">
      <c r="A4749" s="2">
        <v>45775.609027777777</v>
      </c>
      <c r="B4749">
        <v>137240</v>
      </c>
      <c r="C4749">
        <v>137265</v>
      </c>
      <c r="D4749">
        <v>137205</v>
      </c>
      <c r="E4749">
        <v>137260</v>
      </c>
    </row>
    <row r="4750" spans="1:5" x14ac:dyDescent="0.25">
      <c r="A4750" s="2">
        <v>45775.60833333333</v>
      </c>
      <c r="B4750">
        <v>137175</v>
      </c>
      <c r="C4750">
        <v>137245</v>
      </c>
      <c r="D4750">
        <v>137165</v>
      </c>
      <c r="E4750">
        <v>137235</v>
      </c>
    </row>
    <row r="4751" spans="1:5" x14ac:dyDescent="0.25">
      <c r="A4751" s="2">
        <v>45775.607638888891</v>
      </c>
      <c r="B4751">
        <v>137205</v>
      </c>
      <c r="C4751">
        <v>137215</v>
      </c>
      <c r="D4751">
        <v>137160</v>
      </c>
      <c r="E4751">
        <v>137175</v>
      </c>
    </row>
    <row r="4752" spans="1:5" x14ac:dyDescent="0.25">
      <c r="A4752" s="2">
        <v>45775.606944444444</v>
      </c>
      <c r="B4752">
        <v>137195</v>
      </c>
      <c r="C4752">
        <v>137215</v>
      </c>
      <c r="D4752">
        <v>137155</v>
      </c>
      <c r="E4752">
        <v>137205</v>
      </c>
    </row>
    <row r="4753" spans="1:5" x14ac:dyDescent="0.25">
      <c r="A4753" s="2">
        <v>45775.606249999997</v>
      </c>
      <c r="B4753">
        <v>137160</v>
      </c>
      <c r="C4753">
        <v>137210</v>
      </c>
      <c r="D4753">
        <v>137150</v>
      </c>
      <c r="E4753">
        <v>137195</v>
      </c>
    </row>
    <row r="4754" spans="1:5" x14ac:dyDescent="0.25">
      <c r="A4754" s="2">
        <v>45775.605555555558</v>
      </c>
      <c r="B4754">
        <v>137125</v>
      </c>
      <c r="C4754">
        <v>137170</v>
      </c>
      <c r="D4754">
        <v>137115</v>
      </c>
      <c r="E4754">
        <v>137165</v>
      </c>
    </row>
    <row r="4755" spans="1:5" x14ac:dyDescent="0.25">
      <c r="A4755" s="2">
        <v>45775.604861111111</v>
      </c>
      <c r="B4755">
        <v>137080</v>
      </c>
      <c r="C4755">
        <v>137155</v>
      </c>
      <c r="D4755">
        <v>137060</v>
      </c>
      <c r="E4755">
        <v>137120</v>
      </c>
    </row>
    <row r="4756" spans="1:5" x14ac:dyDescent="0.25">
      <c r="A4756" s="2">
        <v>45775.604166666664</v>
      </c>
      <c r="B4756">
        <v>137135</v>
      </c>
      <c r="C4756">
        <v>137135</v>
      </c>
      <c r="D4756">
        <v>137075</v>
      </c>
      <c r="E4756">
        <v>137085</v>
      </c>
    </row>
    <row r="4757" spans="1:5" x14ac:dyDescent="0.25">
      <c r="A4757" s="2">
        <v>45775.603472222225</v>
      </c>
      <c r="B4757">
        <v>137160</v>
      </c>
      <c r="C4757">
        <v>137175</v>
      </c>
      <c r="D4757">
        <v>137105</v>
      </c>
      <c r="E4757">
        <v>137130</v>
      </c>
    </row>
    <row r="4758" spans="1:5" x14ac:dyDescent="0.25">
      <c r="A4758" s="2">
        <v>45775.602777777778</v>
      </c>
      <c r="B4758">
        <v>137215</v>
      </c>
      <c r="C4758">
        <v>137225</v>
      </c>
      <c r="D4758">
        <v>137150</v>
      </c>
      <c r="E4758">
        <v>137160</v>
      </c>
    </row>
    <row r="4759" spans="1:5" x14ac:dyDescent="0.25">
      <c r="A4759" s="2">
        <v>45775.602083333331</v>
      </c>
      <c r="B4759">
        <v>137220</v>
      </c>
      <c r="C4759">
        <v>137245</v>
      </c>
      <c r="D4759">
        <v>137190</v>
      </c>
      <c r="E4759">
        <v>137215</v>
      </c>
    </row>
    <row r="4760" spans="1:5" x14ac:dyDescent="0.25">
      <c r="A4760" s="2">
        <v>45775.601388888892</v>
      </c>
      <c r="B4760">
        <v>137155</v>
      </c>
      <c r="C4760">
        <v>137235</v>
      </c>
      <c r="D4760">
        <v>137145</v>
      </c>
      <c r="E4760">
        <v>137215</v>
      </c>
    </row>
    <row r="4761" spans="1:5" x14ac:dyDescent="0.25">
      <c r="A4761" s="2">
        <v>45775.600694444445</v>
      </c>
      <c r="B4761">
        <v>137150</v>
      </c>
      <c r="C4761">
        <v>137170</v>
      </c>
      <c r="D4761">
        <v>137115</v>
      </c>
      <c r="E4761">
        <v>137155</v>
      </c>
    </row>
    <row r="4762" spans="1:5" x14ac:dyDescent="0.25">
      <c r="A4762" s="2">
        <v>45775.6</v>
      </c>
      <c r="B4762">
        <v>137090</v>
      </c>
      <c r="C4762">
        <v>137160</v>
      </c>
      <c r="D4762">
        <v>137075</v>
      </c>
      <c r="E4762">
        <v>137150</v>
      </c>
    </row>
    <row r="4763" spans="1:5" x14ac:dyDescent="0.25">
      <c r="A4763" s="2">
        <v>45775.599305555559</v>
      </c>
      <c r="B4763">
        <v>137080</v>
      </c>
      <c r="C4763">
        <v>137115</v>
      </c>
      <c r="D4763">
        <v>137050</v>
      </c>
      <c r="E4763">
        <v>137090</v>
      </c>
    </row>
    <row r="4764" spans="1:5" x14ac:dyDescent="0.25">
      <c r="A4764" s="2">
        <v>45775.598611111112</v>
      </c>
      <c r="B4764">
        <v>137110</v>
      </c>
      <c r="C4764">
        <v>137110</v>
      </c>
      <c r="D4764">
        <v>137075</v>
      </c>
      <c r="E4764">
        <v>137085</v>
      </c>
    </row>
    <row r="4765" spans="1:5" x14ac:dyDescent="0.25">
      <c r="A4765" s="2">
        <v>45775.597916666666</v>
      </c>
      <c r="B4765">
        <v>137085</v>
      </c>
      <c r="C4765">
        <v>137115</v>
      </c>
      <c r="D4765">
        <v>137075</v>
      </c>
      <c r="E4765">
        <v>137110</v>
      </c>
    </row>
    <row r="4766" spans="1:5" x14ac:dyDescent="0.25">
      <c r="A4766" s="2">
        <v>45775.597222222219</v>
      </c>
      <c r="B4766">
        <v>137135</v>
      </c>
      <c r="C4766">
        <v>137155</v>
      </c>
      <c r="D4766">
        <v>137080</v>
      </c>
      <c r="E4766">
        <v>137090</v>
      </c>
    </row>
    <row r="4767" spans="1:5" x14ac:dyDescent="0.25">
      <c r="A4767" s="2">
        <v>45775.59652777778</v>
      </c>
      <c r="B4767">
        <v>137160</v>
      </c>
      <c r="C4767">
        <v>137170</v>
      </c>
      <c r="D4767">
        <v>137125</v>
      </c>
      <c r="E4767">
        <v>137140</v>
      </c>
    </row>
    <row r="4768" spans="1:5" x14ac:dyDescent="0.25">
      <c r="A4768" s="2">
        <v>45775.595833333333</v>
      </c>
      <c r="B4768">
        <v>137130</v>
      </c>
      <c r="C4768">
        <v>137190</v>
      </c>
      <c r="D4768">
        <v>137125</v>
      </c>
      <c r="E4768">
        <v>137160</v>
      </c>
    </row>
    <row r="4769" spans="1:5" x14ac:dyDescent="0.25">
      <c r="A4769" s="2">
        <v>45775.595138888886</v>
      </c>
      <c r="B4769">
        <v>137150</v>
      </c>
      <c r="C4769">
        <v>137165</v>
      </c>
      <c r="D4769">
        <v>137120</v>
      </c>
      <c r="E4769">
        <v>137125</v>
      </c>
    </row>
    <row r="4770" spans="1:5" x14ac:dyDescent="0.25">
      <c r="A4770" s="2">
        <v>45775.594444444447</v>
      </c>
      <c r="B4770">
        <v>137100</v>
      </c>
      <c r="C4770">
        <v>137160</v>
      </c>
      <c r="D4770">
        <v>137095</v>
      </c>
      <c r="E4770">
        <v>137155</v>
      </c>
    </row>
    <row r="4771" spans="1:5" x14ac:dyDescent="0.25">
      <c r="A4771" s="2">
        <v>45775.59375</v>
      </c>
      <c r="B4771">
        <v>137085</v>
      </c>
      <c r="C4771">
        <v>137115</v>
      </c>
      <c r="D4771">
        <v>137045</v>
      </c>
      <c r="E4771">
        <v>137100</v>
      </c>
    </row>
    <row r="4772" spans="1:5" x14ac:dyDescent="0.25">
      <c r="A4772" s="2">
        <v>45775.593055555553</v>
      </c>
      <c r="B4772">
        <v>137110</v>
      </c>
      <c r="C4772">
        <v>137110</v>
      </c>
      <c r="D4772">
        <v>137045</v>
      </c>
      <c r="E4772">
        <v>137085</v>
      </c>
    </row>
    <row r="4773" spans="1:5" x14ac:dyDescent="0.25">
      <c r="A4773" s="2">
        <v>45775.592361111114</v>
      </c>
      <c r="B4773">
        <v>137125</v>
      </c>
      <c r="C4773">
        <v>137125</v>
      </c>
      <c r="D4773">
        <v>137095</v>
      </c>
      <c r="E4773">
        <v>137105</v>
      </c>
    </row>
    <row r="4774" spans="1:5" x14ac:dyDescent="0.25">
      <c r="A4774" s="2">
        <v>45775.591666666667</v>
      </c>
      <c r="B4774">
        <v>137125</v>
      </c>
      <c r="C4774">
        <v>137145</v>
      </c>
      <c r="D4774">
        <v>137090</v>
      </c>
      <c r="E4774">
        <v>137120</v>
      </c>
    </row>
    <row r="4775" spans="1:5" x14ac:dyDescent="0.25">
      <c r="A4775" s="2">
        <v>45775.59097222222</v>
      </c>
      <c r="B4775">
        <v>137010</v>
      </c>
      <c r="C4775">
        <v>137135</v>
      </c>
      <c r="D4775">
        <v>136990</v>
      </c>
      <c r="E4775">
        <v>137130</v>
      </c>
    </row>
    <row r="4776" spans="1:5" x14ac:dyDescent="0.25">
      <c r="A4776" s="2">
        <v>45775.590277777781</v>
      </c>
      <c r="B4776">
        <v>137015</v>
      </c>
      <c r="C4776">
        <v>137020</v>
      </c>
      <c r="D4776">
        <v>136955</v>
      </c>
      <c r="E4776">
        <v>137010</v>
      </c>
    </row>
    <row r="4777" spans="1:5" x14ac:dyDescent="0.25">
      <c r="A4777" s="2">
        <v>45775.589583333334</v>
      </c>
      <c r="B4777">
        <v>137100</v>
      </c>
      <c r="C4777">
        <v>137100</v>
      </c>
      <c r="D4777">
        <v>137010</v>
      </c>
      <c r="E4777">
        <v>137020</v>
      </c>
    </row>
    <row r="4778" spans="1:5" x14ac:dyDescent="0.25">
      <c r="A4778" s="2">
        <v>45775.588888888888</v>
      </c>
      <c r="B4778">
        <v>137065</v>
      </c>
      <c r="C4778">
        <v>137100</v>
      </c>
      <c r="D4778">
        <v>137000</v>
      </c>
      <c r="E4778">
        <v>137100</v>
      </c>
    </row>
    <row r="4779" spans="1:5" x14ac:dyDescent="0.25">
      <c r="A4779" s="2">
        <v>45775.588194444441</v>
      </c>
      <c r="B4779">
        <v>137130</v>
      </c>
      <c r="C4779">
        <v>137140</v>
      </c>
      <c r="D4779">
        <v>137035</v>
      </c>
      <c r="E4779">
        <v>137065</v>
      </c>
    </row>
    <row r="4780" spans="1:5" x14ac:dyDescent="0.25">
      <c r="A4780" s="2">
        <v>45775.587500000001</v>
      </c>
      <c r="B4780">
        <v>137145</v>
      </c>
      <c r="C4780">
        <v>137180</v>
      </c>
      <c r="D4780">
        <v>137130</v>
      </c>
      <c r="E4780">
        <v>137130</v>
      </c>
    </row>
    <row r="4781" spans="1:5" x14ac:dyDescent="0.25">
      <c r="A4781" s="2">
        <v>45775.586805555555</v>
      </c>
      <c r="B4781">
        <v>137225</v>
      </c>
      <c r="C4781">
        <v>137230</v>
      </c>
      <c r="D4781">
        <v>137110</v>
      </c>
      <c r="E4781">
        <v>137145</v>
      </c>
    </row>
    <row r="4782" spans="1:5" x14ac:dyDescent="0.25">
      <c r="A4782" s="2">
        <v>45775.586111111108</v>
      </c>
      <c r="B4782">
        <v>137255</v>
      </c>
      <c r="C4782">
        <v>137265</v>
      </c>
      <c r="D4782">
        <v>137200</v>
      </c>
      <c r="E4782">
        <v>137220</v>
      </c>
    </row>
    <row r="4783" spans="1:5" x14ac:dyDescent="0.25">
      <c r="A4783" s="2">
        <v>45775.585416666669</v>
      </c>
      <c r="B4783">
        <v>137135</v>
      </c>
      <c r="C4783">
        <v>137270</v>
      </c>
      <c r="D4783">
        <v>137110</v>
      </c>
      <c r="E4783">
        <v>137255</v>
      </c>
    </row>
    <row r="4784" spans="1:5" x14ac:dyDescent="0.25">
      <c r="A4784" s="2">
        <v>45775.584722222222</v>
      </c>
      <c r="B4784">
        <v>137190</v>
      </c>
      <c r="C4784">
        <v>137215</v>
      </c>
      <c r="D4784">
        <v>137110</v>
      </c>
      <c r="E4784">
        <v>137140</v>
      </c>
    </row>
    <row r="4785" spans="1:5" x14ac:dyDescent="0.25">
      <c r="A4785" s="2">
        <v>45775.584027777775</v>
      </c>
      <c r="B4785">
        <v>137275</v>
      </c>
      <c r="C4785">
        <v>137285</v>
      </c>
      <c r="D4785">
        <v>137180</v>
      </c>
      <c r="E4785">
        <v>137190</v>
      </c>
    </row>
    <row r="4786" spans="1:5" x14ac:dyDescent="0.25">
      <c r="A4786" s="2">
        <v>45775.583333333336</v>
      </c>
      <c r="B4786">
        <v>137185</v>
      </c>
      <c r="C4786">
        <v>137280</v>
      </c>
      <c r="D4786">
        <v>137185</v>
      </c>
      <c r="E4786">
        <v>137275</v>
      </c>
    </row>
    <row r="4787" spans="1:5" x14ac:dyDescent="0.25">
      <c r="A4787" s="2">
        <v>45775.582638888889</v>
      </c>
      <c r="B4787">
        <v>137185</v>
      </c>
      <c r="C4787">
        <v>137225</v>
      </c>
      <c r="D4787">
        <v>137155</v>
      </c>
      <c r="E4787">
        <v>137190</v>
      </c>
    </row>
    <row r="4788" spans="1:5" x14ac:dyDescent="0.25">
      <c r="A4788" s="2">
        <v>45775.581944444442</v>
      </c>
      <c r="B4788">
        <v>137235</v>
      </c>
      <c r="C4788">
        <v>137245</v>
      </c>
      <c r="D4788">
        <v>137160</v>
      </c>
      <c r="E4788">
        <v>137185</v>
      </c>
    </row>
    <row r="4789" spans="1:5" x14ac:dyDescent="0.25">
      <c r="A4789" s="2">
        <v>45775.581250000003</v>
      </c>
      <c r="B4789">
        <v>137205</v>
      </c>
      <c r="C4789">
        <v>137255</v>
      </c>
      <c r="D4789">
        <v>137185</v>
      </c>
      <c r="E4789">
        <v>137240</v>
      </c>
    </row>
    <row r="4790" spans="1:5" x14ac:dyDescent="0.25">
      <c r="A4790" s="2">
        <v>45775.580555555556</v>
      </c>
      <c r="B4790">
        <v>137210</v>
      </c>
      <c r="C4790">
        <v>137215</v>
      </c>
      <c r="D4790">
        <v>137130</v>
      </c>
      <c r="E4790">
        <v>137200</v>
      </c>
    </row>
    <row r="4791" spans="1:5" x14ac:dyDescent="0.25">
      <c r="A4791" s="2">
        <v>45775.579861111109</v>
      </c>
      <c r="B4791">
        <v>137300</v>
      </c>
      <c r="C4791">
        <v>137310</v>
      </c>
      <c r="D4791">
        <v>137205</v>
      </c>
      <c r="E4791">
        <v>137215</v>
      </c>
    </row>
    <row r="4792" spans="1:5" x14ac:dyDescent="0.25">
      <c r="A4792" s="2">
        <v>45775.57916666667</v>
      </c>
      <c r="B4792">
        <v>137305</v>
      </c>
      <c r="C4792">
        <v>137335</v>
      </c>
      <c r="D4792">
        <v>137280</v>
      </c>
      <c r="E4792">
        <v>137305</v>
      </c>
    </row>
    <row r="4793" spans="1:5" x14ac:dyDescent="0.25">
      <c r="A4793" s="2">
        <v>45775.578472222223</v>
      </c>
      <c r="B4793">
        <v>137315</v>
      </c>
      <c r="C4793">
        <v>137325</v>
      </c>
      <c r="D4793">
        <v>137265</v>
      </c>
      <c r="E4793">
        <v>137305</v>
      </c>
    </row>
    <row r="4794" spans="1:5" x14ac:dyDescent="0.25">
      <c r="A4794" s="2">
        <v>45775.577777777777</v>
      </c>
      <c r="B4794">
        <v>137420</v>
      </c>
      <c r="C4794">
        <v>137435</v>
      </c>
      <c r="D4794">
        <v>137280</v>
      </c>
      <c r="E4794">
        <v>137315</v>
      </c>
    </row>
    <row r="4795" spans="1:5" x14ac:dyDescent="0.25">
      <c r="A4795" s="2">
        <v>45775.57708333333</v>
      </c>
      <c r="B4795">
        <v>137380</v>
      </c>
      <c r="C4795">
        <v>137430</v>
      </c>
      <c r="D4795">
        <v>137375</v>
      </c>
      <c r="E4795">
        <v>137425</v>
      </c>
    </row>
    <row r="4796" spans="1:5" x14ac:dyDescent="0.25">
      <c r="A4796" s="2">
        <v>45775.576388888891</v>
      </c>
      <c r="B4796">
        <v>137360</v>
      </c>
      <c r="C4796">
        <v>137395</v>
      </c>
      <c r="D4796">
        <v>137295</v>
      </c>
      <c r="E4796">
        <v>137385</v>
      </c>
    </row>
    <row r="4797" spans="1:5" x14ac:dyDescent="0.25">
      <c r="A4797" s="2">
        <v>45775.575694444444</v>
      </c>
      <c r="B4797">
        <v>137415</v>
      </c>
      <c r="C4797">
        <v>137415</v>
      </c>
      <c r="D4797">
        <v>137355</v>
      </c>
      <c r="E4797">
        <v>137360</v>
      </c>
    </row>
    <row r="4798" spans="1:5" x14ac:dyDescent="0.25">
      <c r="A4798" s="2">
        <v>45775.574999999997</v>
      </c>
      <c r="B4798">
        <v>137370</v>
      </c>
      <c r="C4798">
        <v>137420</v>
      </c>
      <c r="D4798">
        <v>137355</v>
      </c>
      <c r="E4798">
        <v>137415</v>
      </c>
    </row>
    <row r="4799" spans="1:5" x14ac:dyDescent="0.25">
      <c r="A4799" s="2">
        <v>45775.574305555558</v>
      </c>
      <c r="B4799">
        <v>137405</v>
      </c>
      <c r="C4799">
        <v>137410</v>
      </c>
      <c r="D4799">
        <v>137345</v>
      </c>
      <c r="E4799">
        <v>137365</v>
      </c>
    </row>
    <row r="4800" spans="1:5" x14ac:dyDescent="0.25">
      <c r="A4800" s="2">
        <v>45775.573611111111</v>
      </c>
      <c r="B4800">
        <v>137440</v>
      </c>
      <c r="C4800">
        <v>137445</v>
      </c>
      <c r="D4800">
        <v>137370</v>
      </c>
      <c r="E4800">
        <v>137410</v>
      </c>
    </row>
    <row r="4801" spans="1:5" x14ac:dyDescent="0.25">
      <c r="A4801" s="2">
        <v>45775.572916666664</v>
      </c>
      <c r="B4801">
        <v>137485</v>
      </c>
      <c r="C4801">
        <v>137505</v>
      </c>
      <c r="D4801">
        <v>137430</v>
      </c>
      <c r="E4801">
        <v>137440</v>
      </c>
    </row>
    <row r="4802" spans="1:5" x14ac:dyDescent="0.25">
      <c r="A4802" s="2">
        <v>45775.572222222225</v>
      </c>
      <c r="B4802">
        <v>137470</v>
      </c>
      <c r="C4802">
        <v>137510</v>
      </c>
      <c r="D4802">
        <v>137460</v>
      </c>
      <c r="E4802">
        <v>137490</v>
      </c>
    </row>
    <row r="4803" spans="1:5" x14ac:dyDescent="0.25">
      <c r="A4803" s="2">
        <v>45775.571527777778</v>
      </c>
      <c r="B4803">
        <v>137470</v>
      </c>
      <c r="C4803">
        <v>137475</v>
      </c>
      <c r="D4803">
        <v>137425</v>
      </c>
      <c r="E4803">
        <v>137470</v>
      </c>
    </row>
    <row r="4804" spans="1:5" x14ac:dyDescent="0.25">
      <c r="A4804" s="2">
        <v>45775.570833333331</v>
      </c>
      <c r="B4804">
        <v>137450</v>
      </c>
      <c r="C4804">
        <v>137480</v>
      </c>
      <c r="D4804">
        <v>137440</v>
      </c>
      <c r="E4804">
        <v>137470</v>
      </c>
    </row>
    <row r="4805" spans="1:5" x14ac:dyDescent="0.25">
      <c r="A4805" s="2">
        <v>45775.570138888892</v>
      </c>
      <c r="B4805">
        <v>137480</v>
      </c>
      <c r="C4805">
        <v>137530</v>
      </c>
      <c r="D4805">
        <v>137440</v>
      </c>
      <c r="E4805">
        <v>137450</v>
      </c>
    </row>
    <row r="4806" spans="1:5" x14ac:dyDescent="0.25">
      <c r="A4806" s="2">
        <v>45775.569444444445</v>
      </c>
      <c r="B4806">
        <v>137485</v>
      </c>
      <c r="C4806">
        <v>137495</v>
      </c>
      <c r="D4806">
        <v>137455</v>
      </c>
      <c r="E4806">
        <v>137475</v>
      </c>
    </row>
    <row r="4807" spans="1:5" x14ac:dyDescent="0.25">
      <c r="A4807" s="2">
        <v>45775.568749999999</v>
      </c>
      <c r="B4807">
        <v>137435</v>
      </c>
      <c r="C4807">
        <v>137500</v>
      </c>
      <c r="D4807">
        <v>137425</v>
      </c>
      <c r="E4807">
        <v>137485</v>
      </c>
    </row>
    <row r="4808" spans="1:5" x14ac:dyDescent="0.25">
      <c r="A4808" s="2">
        <v>45775.568055555559</v>
      </c>
      <c r="B4808">
        <v>137440</v>
      </c>
      <c r="C4808">
        <v>137465</v>
      </c>
      <c r="D4808">
        <v>137425</v>
      </c>
      <c r="E4808">
        <v>137440</v>
      </c>
    </row>
    <row r="4809" spans="1:5" x14ac:dyDescent="0.25">
      <c r="A4809" s="2">
        <v>45775.567361111112</v>
      </c>
      <c r="B4809">
        <v>137460</v>
      </c>
      <c r="C4809">
        <v>137485</v>
      </c>
      <c r="D4809">
        <v>137420</v>
      </c>
      <c r="E4809">
        <v>137435</v>
      </c>
    </row>
    <row r="4810" spans="1:5" x14ac:dyDescent="0.25">
      <c r="A4810" s="2">
        <v>45775.566666666666</v>
      </c>
      <c r="B4810">
        <v>137440</v>
      </c>
      <c r="C4810">
        <v>137475</v>
      </c>
      <c r="D4810">
        <v>137415</v>
      </c>
      <c r="E4810">
        <v>137460</v>
      </c>
    </row>
    <row r="4811" spans="1:5" x14ac:dyDescent="0.25">
      <c r="A4811" s="2">
        <v>45775.565972222219</v>
      </c>
      <c r="B4811">
        <v>137360</v>
      </c>
      <c r="C4811">
        <v>137445</v>
      </c>
      <c r="D4811">
        <v>137355</v>
      </c>
      <c r="E4811">
        <v>137445</v>
      </c>
    </row>
    <row r="4812" spans="1:5" x14ac:dyDescent="0.25">
      <c r="A4812" s="2">
        <v>45775.56527777778</v>
      </c>
      <c r="B4812">
        <v>137395</v>
      </c>
      <c r="C4812">
        <v>137420</v>
      </c>
      <c r="D4812">
        <v>137340</v>
      </c>
      <c r="E4812">
        <v>137360</v>
      </c>
    </row>
    <row r="4813" spans="1:5" x14ac:dyDescent="0.25">
      <c r="A4813" s="2">
        <v>45775.564583333333</v>
      </c>
      <c r="B4813">
        <v>137430</v>
      </c>
      <c r="C4813">
        <v>137440</v>
      </c>
      <c r="D4813">
        <v>137380</v>
      </c>
      <c r="E4813">
        <v>137400</v>
      </c>
    </row>
    <row r="4814" spans="1:5" x14ac:dyDescent="0.25">
      <c r="A4814" s="2">
        <v>45775.563888888886</v>
      </c>
      <c r="B4814">
        <v>137405</v>
      </c>
      <c r="C4814">
        <v>137435</v>
      </c>
      <c r="D4814">
        <v>137395</v>
      </c>
      <c r="E4814">
        <v>137435</v>
      </c>
    </row>
    <row r="4815" spans="1:5" x14ac:dyDescent="0.25">
      <c r="A4815" s="2">
        <v>45775.563194444447</v>
      </c>
      <c r="B4815">
        <v>137390</v>
      </c>
      <c r="C4815">
        <v>137410</v>
      </c>
      <c r="D4815">
        <v>137365</v>
      </c>
      <c r="E4815">
        <v>137405</v>
      </c>
    </row>
    <row r="4816" spans="1:5" x14ac:dyDescent="0.25">
      <c r="A4816" s="2">
        <v>45775.5625</v>
      </c>
      <c r="B4816">
        <v>137340</v>
      </c>
      <c r="C4816">
        <v>137400</v>
      </c>
      <c r="D4816">
        <v>137335</v>
      </c>
      <c r="E4816">
        <v>137390</v>
      </c>
    </row>
    <row r="4817" spans="1:5" x14ac:dyDescent="0.25">
      <c r="A4817" s="2">
        <v>45775.561805555553</v>
      </c>
      <c r="B4817">
        <v>137340</v>
      </c>
      <c r="C4817">
        <v>137360</v>
      </c>
      <c r="D4817">
        <v>137325</v>
      </c>
      <c r="E4817">
        <v>137340</v>
      </c>
    </row>
    <row r="4818" spans="1:5" x14ac:dyDescent="0.25">
      <c r="A4818" s="2">
        <v>45775.561111111114</v>
      </c>
      <c r="B4818">
        <v>137310</v>
      </c>
      <c r="C4818">
        <v>137340</v>
      </c>
      <c r="D4818">
        <v>137295</v>
      </c>
      <c r="E4818">
        <v>137340</v>
      </c>
    </row>
    <row r="4819" spans="1:5" x14ac:dyDescent="0.25">
      <c r="A4819" s="2">
        <v>45775.560416666667</v>
      </c>
      <c r="B4819">
        <v>137335</v>
      </c>
      <c r="C4819">
        <v>137335</v>
      </c>
      <c r="D4819">
        <v>137300</v>
      </c>
      <c r="E4819">
        <v>137310</v>
      </c>
    </row>
    <row r="4820" spans="1:5" x14ac:dyDescent="0.25">
      <c r="A4820" s="2">
        <v>45775.55972222222</v>
      </c>
      <c r="B4820">
        <v>137395</v>
      </c>
      <c r="C4820">
        <v>137400</v>
      </c>
      <c r="D4820">
        <v>137330</v>
      </c>
      <c r="E4820">
        <v>137335</v>
      </c>
    </row>
    <row r="4821" spans="1:5" x14ac:dyDescent="0.25">
      <c r="A4821" s="2">
        <v>45775.559027777781</v>
      </c>
      <c r="B4821">
        <v>137400</v>
      </c>
      <c r="C4821">
        <v>137405</v>
      </c>
      <c r="D4821">
        <v>137385</v>
      </c>
      <c r="E4821">
        <v>137395</v>
      </c>
    </row>
    <row r="4822" spans="1:5" x14ac:dyDescent="0.25">
      <c r="A4822" s="2">
        <v>45775.558333333334</v>
      </c>
      <c r="B4822">
        <v>137390</v>
      </c>
      <c r="C4822">
        <v>137410</v>
      </c>
      <c r="D4822">
        <v>137380</v>
      </c>
      <c r="E4822">
        <v>137400</v>
      </c>
    </row>
    <row r="4823" spans="1:5" x14ac:dyDescent="0.25">
      <c r="A4823" s="2">
        <v>45775.557638888888</v>
      </c>
      <c r="B4823">
        <v>137340</v>
      </c>
      <c r="C4823">
        <v>137395</v>
      </c>
      <c r="D4823">
        <v>137335</v>
      </c>
      <c r="E4823">
        <v>137390</v>
      </c>
    </row>
    <row r="4824" spans="1:5" x14ac:dyDescent="0.25">
      <c r="A4824" s="2">
        <v>45775.556944444441</v>
      </c>
      <c r="B4824">
        <v>137370</v>
      </c>
      <c r="C4824">
        <v>137375</v>
      </c>
      <c r="D4824">
        <v>137335</v>
      </c>
      <c r="E4824">
        <v>137340</v>
      </c>
    </row>
    <row r="4825" spans="1:5" x14ac:dyDescent="0.25">
      <c r="A4825" s="2">
        <v>45775.556250000001</v>
      </c>
      <c r="B4825">
        <v>137460</v>
      </c>
      <c r="C4825">
        <v>137475</v>
      </c>
      <c r="D4825">
        <v>137365</v>
      </c>
      <c r="E4825">
        <v>137370</v>
      </c>
    </row>
    <row r="4826" spans="1:5" x14ac:dyDescent="0.25">
      <c r="A4826" s="2">
        <v>45775.555555555555</v>
      </c>
      <c r="B4826">
        <v>137450</v>
      </c>
      <c r="C4826">
        <v>137500</v>
      </c>
      <c r="D4826">
        <v>137445</v>
      </c>
      <c r="E4826">
        <v>137455</v>
      </c>
    </row>
    <row r="4827" spans="1:5" x14ac:dyDescent="0.25">
      <c r="A4827" s="2">
        <v>45775.554861111108</v>
      </c>
      <c r="B4827">
        <v>137440</v>
      </c>
      <c r="C4827">
        <v>137450</v>
      </c>
      <c r="D4827">
        <v>137420</v>
      </c>
      <c r="E4827">
        <v>137445</v>
      </c>
    </row>
    <row r="4828" spans="1:5" x14ac:dyDescent="0.25">
      <c r="A4828" s="2">
        <v>45775.554166666669</v>
      </c>
      <c r="B4828">
        <v>137410</v>
      </c>
      <c r="C4828">
        <v>137460</v>
      </c>
      <c r="D4828">
        <v>137405</v>
      </c>
      <c r="E4828">
        <v>137440</v>
      </c>
    </row>
    <row r="4829" spans="1:5" x14ac:dyDescent="0.25">
      <c r="A4829" s="2">
        <v>45775.553472222222</v>
      </c>
      <c r="B4829">
        <v>137420</v>
      </c>
      <c r="C4829">
        <v>137455</v>
      </c>
      <c r="D4829">
        <v>137410</v>
      </c>
      <c r="E4829">
        <v>137410</v>
      </c>
    </row>
    <row r="4830" spans="1:5" x14ac:dyDescent="0.25">
      <c r="A4830" s="2">
        <v>45775.552777777775</v>
      </c>
      <c r="B4830">
        <v>137410</v>
      </c>
      <c r="C4830">
        <v>137430</v>
      </c>
      <c r="D4830">
        <v>137400</v>
      </c>
      <c r="E4830">
        <v>137425</v>
      </c>
    </row>
    <row r="4831" spans="1:5" x14ac:dyDescent="0.25">
      <c r="A4831" s="2">
        <v>45775.552083333336</v>
      </c>
      <c r="B4831">
        <v>137395</v>
      </c>
      <c r="C4831">
        <v>137425</v>
      </c>
      <c r="D4831">
        <v>137390</v>
      </c>
      <c r="E4831">
        <v>137410</v>
      </c>
    </row>
    <row r="4832" spans="1:5" x14ac:dyDescent="0.25">
      <c r="A4832" s="2">
        <v>45775.551388888889</v>
      </c>
      <c r="B4832">
        <v>137385</v>
      </c>
      <c r="C4832">
        <v>137410</v>
      </c>
      <c r="D4832">
        <v>137370</v>
      </c>
      <c r="E4832">
        <v>137400</v>
      </c>
    </row>
    <row r="4833" spans="1:5" x14ac:dyDescent="0.25">
      <c r="A4833" s="2">
        <v>45775.550694444442</v>
      </c>
      <c r="B4833">
        <v>137310</v>
      </c>
      <c r="C4833">
        <v>137390</v>
      </c>
      <c r="D4833">
        <v>137295</v>
      </c>
      <c r="E4833">
        <v>137380</v>
      </c>
    </row>
    <row r="4834" spans="1:5" x14ac:dyDescent="0.25">
      <c r="A4834" s="2">
        <v>45775.55</v>
      </c>
      <c r="B4834">
        <v>137305</v>
      </c>
      <c r="C4834">
        <v>137330</v>
      </c>
      <c r="D4834">
        <v>137280</v>
      </c>
      <c r="E4834">
        <v>137310</v>
      </c>
    </row>
    <row r="4835" spans="1:5" x14ac:dyDescent="0.25">
      <c r="A4835" s="2">
        <v>45775.549305555556</v>
      </c>
      <c r="B4835">
        <v>137295</v>
      </c>
      <c r="C4835">
        <v>137325</v>
      </c>
      <c r="D4835">
        <v>137285</v>
      </c>
      <c r="E4835">
        <v>137310</v>
      </c>
    </row>
    <row r="4836" spans="1:5" x14ac:dyDescent="0.25">
      <c r="A4836" s="2">
        <v>45775.548611111109</v>
      </c>
      <c r="B4836">
        <v>137325</v>
      </c>
      <c r="C4836">
        <v>137340</v>
      </c>
      <c r="D4836">
        <v>137295</v>
      </c>
      <c r="E4836">
        <v>137300</v>
      </c>
    </row>
    <row r="4837" spans="1:5" x14ac:dyDescent="0.25">
      <c r="A4837" s="2">
        <v>45775.54791666667</v>
      </c>
      <c r="B4837">
        <v>137305</v>
      </c>
      <c r="C4837">
        <v>137330</v>
      </c>
      <c r="D4837">
        <v>137290</v>
      </c>
      <c r="E4837">
        <v>137325</v>
      </c>
    </row>
    <row r="4838" spans="1:5" x14ac:dyDescent="0.25">
      <c r="A4838" s="2">
        <v>45775.547222222223</v>
      </c>
      <c r="B4838">
        <v>137270</v>
      </c>
      <c r="C4838">
        <v>137325</v>
      </c>
      <c r="D4838">
        <v>137265</v>
      </c>
      <c r="E4838">
        <v>137305</v>
      </c>
    </row>
    <row r="4839" spans="1:5" x14ac:dyDescent="0.25">
      <c r="A4839" s="2">
        <v>45775.546527777777</v>
      </c>
      <c r="B4839">
        <v>137350</v>
      </c>
      <c r="C4839">
        <v>137360</v>
      </c>
      <c r="D4839">
        <v>137255</v>
      </c>
      <c r="E4839">
        <v>137275</v>
      </c>
    </row>
    <row r="4840" spans="1:5" x14ac:dyDescent="0.25">
      <c r="A4840" s="2">
        <v>45775.54583333333</v>
      </c>
      <c r="B4840">
        <v>137320</v>
      </c>
      <c r="C4840">
        <v>137360</v>
      </c>
      <c r="D4840">
        <v>137290</v>
      </c>
      <c r="E4840">
        <v>137350</v>
      </c>
    </row>
    <row r="4841" spans="1:5" x14ac:dyDescent="0.25">
      <c r="A4841" s="2">
        <v>45775.545138888891</v>
      </c>
      <c r="B4841">
        <v>137330</v>
      </c>
      <c r="C4841">
        <v>137345</v>
      </c>
      <c r="D4841">
        <v>137275</v>
      </c>
      <c r="E4841">
        <v>137325</v>
      </c>
    </row>
    <row r="4842" spans="1:5" x14ac:dyDescent="0.25">
      <c r="A4842" s="2">
        <v>45775.544444444444</v>
      </c>
      <c r="B4842">
        <v>137310</v>
      </c>
      <c r="C4842">
        <v>137335</v>
      </c>
      <c r="D4842">
        <v>137300</v>
      </c>
      <c r="E4842">
        <v>137330</v>
      </c>
    </row>
    <row r="4843" spans="1:5" x14ac:dyDescent="0.25">
      <c r="A4843" s="2">
        <v>45775.543749999997</v>
      </c>
      <c r="B4843">
        <v>137370</v>
      </c>
      <c r="C4843">
        <v>137380</v>
      </c>
      <c r="D4843">
        <v>137275</v>
      </c>
      <c r="E4843">
        <v>137315</v>
      </c>
    </row>
    <row r="4844" spans="1:5" x14ac:dyDescent="0.25">
      <c r="A4844" s="2">
        <v>45775.543055555558</v>
      </c>
      <c r="B4844">
        <v>137360</v>
      </c>
      <c r="C4844">
        <v>137405</v>
      </c>
      <c r="D4844">
        <v>137355</v>
      </c>
      <c r="E4844">
        <v>137370</v>
      </c>
    </row>
    <row r="4845" spans="1:5" x14ac:dyDescent="0.25">
      <c r="A4845" s="2">
        <v>45775.542361111111</v>
      </c>
      <c r="B4845">
        <v>137430</v>
      </c>
      <c r="C4845">
        <v>137445</v>
      </c>
      <c r="D4845">
        <v>137355</v>
      </c>
      <c r="E4845">
        <v>137360</v>
      </c>
    </row>
    <row r="4846" spans="1:5" x14ac:dyDescent="0.25">
      <c r="A4846" s="2">
        <v>45775.541666666664</v>
      </c>
      <c r="B4846">
        <v>137410</v>
      </c>
      <c r="C4846">
        <v>137465</v>
      </c>
      <c r="D4846">
        <v>137395</v>
      </c>
      <c r="E4846">
        <v>137435</v>
      </c>
    </row>
    <row r="4847" spans="1:5" x14ac:dyDescent="0.25">
      <c r="A4847" s="2">
        <v>45775.540972222225</v>
      </c>
      <c r="B4847">
        <v>137415</v>
      </c>
      <c r="C4847">
        <v>137425</v>
      </c>
      <c r="D4847">
        <v>137375</v>
      </c>
      <c r="E4847">
        <v>137410</v>
      </c>
    </row>
    <row r="4848" spans="1:5" x14ac:dyDescent="0.25">
      <c r="A4848" s="2">
        <v>45775.540277777778</v>
      </c>
      <c r="B4848">
        <v>137350</v>
      </c>
      <c r="C4848">
        <v>137430</v>
      </c>
      <c r="D4848">
        <v>137330</v>
      </c>
      <c r="E4848">
        <v>137420</v>
      </c>
    </row>
    <row r="4849" spans="1:5" x14ac:dyDescent="0.25">
      <c r="A4849" s="2">
        <v>45775.539583333331</v>
      </c>
      <c r="B4849">
        <v>137370</v>
      </c>
      <c r="C4849">
        <v>137375</v>
      </c>
      <c r="D4849">
        <v>137335</v>
      </c>
      <c r="E4849">
        <v>137350</v>
      </c>
    </row>
    <row r="4850" spans="1:5" x14ac:dyDescent="0.25">
      <c r="A4850" s="2">
        <v>45775.538888888892</v>
      </c>
      <c r="B4850">
        <v>137385</v>
      </c>
      <c r="C4850">
        <v>137395</v>
      </c>
      <c r="D4850">
        <v>137350</v>
      </c>
      <c r="E4850">
        <v>137370</v>
      </c>
    </row>
    <row r="4851" spans="1:5" x14ac:dyDescent="0.25">
      <c r="A4851" s="2">
        <v>45775.538194444445</v>
      </c>
      <c r="B4851">
        <v>137435</v>
      </c>
      <c r="C4851">
        <v>137445</v>
      </c>
      <c r="D4851">
        <v>137380</v>
      </c>
      <c r="E4851">
        <v>137385</v>
      </c>
    </row>
    <row r="4852" spans="1:5" x14ac:dyDescent="0.25">
      <c r="A4852" s="2">
        <v>45775.537499999999</v>
      </c>
      <c r="B4852">
        <v>137460</v>
      </c>
      <c r="C4852">
        <v>137490</v>
      </c>
      <c r="D4852">
        <v>137415</v>
      </c>
      <c r="E4852">
        <v>137430</v>
      </c>
    </row>
    <row r="4853" spans="1:5" x14ac:dyDescent="0.25">
      <c r="A4853" s="2">
        <v>45775.536805555559</v>
      </c>
      <c r="B4853">
        <v>137450</v>
      </c>
      <c r="C4853">
        <v>137490</v>
      </c>
      <c r="D4853">
        <v>137445</v>
      </c>
      <c r="E4853">
        <v>137460</v>
      </c>
    </row>
    <row r="4854" spans="1:5" x14ac:dyDescent="0.25">
      <c r="A4854" s="2">
        <v>45775.536111111112</v>
      </c>
      <c r="B4854">
        <v>137410</v>
      </c>
      <c r="C4854">
        <v>137485</v>
      </c>
      <c r="D4854">
        <v>137395</v>
      </c>
      <c r="E4854">
        <v>137450</v>
      </c>
    </row>
    <row r="4855" spans="1:5" x14ac:dyDescent="0.25">
      <c r="A4855" s="2">
        <v>45775.535416666666</v>
      </c>
      <c r="B4855">
        <v>137400</v>
      </c>
      <c r="C4855">
        <v>137435</v>
      </c>
      <c r="D4855">
        <v>137380</v>
      </c>
      <c r="E4855">
        <v>137410</v>
      </c>
    </row>
    <row r="4856" spans="1:5" x14ac:dyDescent="0.25">
      <c r="A4856" s="2">
        <v>45775.534722222219</v>
      </c>
      <c r="B4856">
        <v>137415</v>
      </c>
      <c r="C4856">
        <v>137440</v>
      </c>
      <c r="D4856">
        <v>137380</v>
      </c>
      <c r="E4856">
        <v>137395</v>
      </c>
    </row>
    <row r="4857" spans="1:5" x14ac:dyDescent="0.25">
      <c r="A4857" s="2">
        <v>45775.53402777778</v>
      </c>
      <c r="B4857">
        <v>137405</v>
      </c>
      <c r="C4857">
        <v>137425</v>
      </c>
      <c r="D4857">
        <v>137385</v>
      </c>
      <c r="E4857">
        <v>137415</v>
      </c>
    </row>
    <row r="4858" spans="1:5" x14ac:dyDescent="0.25">
      <c r="A4858" s="2">
        <v>45775.533333333333</v>
      </c>
      <c r="B4858">
        <v>137350</v>
      </c>
      <c r="C4858">
        <v>137440</v>
      </c>
      <c r="D4858">
        <v>137325</v>
      </c>
      <c r="E4858">
        <v>137405</v>
      </c>
    </row>
    <row r="4859" spans="1:5" x14ac:dyDescent="0.25">
      <c r="A4859" s="2">
        <v>45775.532638888886</v>
      </c>
      <c r="B4859">
        <v>137370</v>
      </c>
      <c r="C4859">
        <v>137385</v>
      </c>
      <c r="D4859">
        <v>137300</v>
      </c>
      <c r="E4859">
        <v>137355</v>
      </c>
    </row>
    <row r="4860" spans="1:5" x14ac:dyDescent="0.25">
      <c r="A4860" s="2">
        <v>45775.531944444447</v>
      </c>
      <c r="B4860">
        <v>137350</v>
      </c>
      <c r="C4860">
        <v>137380</v>
      </c>
      <c r="D4860">
        <v>137290</v>
      </c>
      <c r="E4860">
        <v>137365</v>
      </c>
    </row>
    <row r="4861" spans="1:5" x14ac:dyDescent="0.25">
      <c r="A4861" s="2">
        <v>45775.53125</v>
      </c>
      <c r="B4861">
        <v>137335</v>
      </c>
      <c r="C4861">
        <v>137365</v>
      </c>
      <c r="D4861">
        <v>137320</v>
      </c>
      <c r="E4861">
        <v>137345</v>
      </c>
    </row>
    <row r="4862" spans="1:5" x14ac:dyDescent="0.25">
      <c r="A4862" s="2">
        <v>45775.530555555553</v>
      </c>
      <c r="B4862">
        <v>137325</v>
      </c>
      <c r="C4862">
        <v>137345</v>
      </c>
      <c r="D4862">
        <v>137310</v>
      </c>
      <c r="E4862">
        <v>137335</v>
      </c>
    </row>
    <row r="4863" spans="1:5" x14ac:dyDescent="0.25">
      <c r="A4863" s="2">
        <v>45775.529861111114</v>
      </c>
      <c r="B4863">
        <v>137375</v>
      </c>
      <c r="C4863">
        <v>137380</v>
      </c>
      <c r="D4863">
        <v>137320</v>
      </c>
      <c r="E4863">
        <v>137325</v>
      </c>
    </row>
    <row r="4864" spans="1:5" x14ac:dyDescent="0.25">
      <c r="A4864" s="2">
        <v>45775.529166666667</v>
      </c>
      <c r="B4864">
        <v>137350</v>
      </c>
      <c r="C4864">
        <v>137390</v>
      </c>
      <c r="D4864">
        <v>137330</v>
      </c>
      <c r="E4864">
        <v>137380</v>
      </c>
    </row>
    <row r="4865" spans="1:5" x14ac:dyDescent="0.25">
      <c r="A4865" s="2">
        <v>45775.52847222222</v>
      </c>
      <c r="B4865">
        <v>137375</v>
      </c>
      <c r="C4865">
        <v>137400</v>
      </c>
      <c r="D4865">
        <v>137330</v>
      </c>
      <c r="E4865">
        <v>137355</v>
      </c>
    </row>
    <row r="4866" spans="1:5" x14ac:dyDescent="0.25">
      <c r="A4866" s="2">
        <v>45775.527777777781</v>
      </c>
      <c r="B4866">
        <v>137380</v>
      </c>
      <c r="C4866">
        <v>137390</v>
      </c>
      <c r="D4866">
        <v>137355</v>
      </c>
      <c r="E4866">
        <v>137380</v>
      </c>
    </row>
    <row r="4867" spans="1:5" x14ac:dyDescent="0.25">
      <c r="A4867" s="2">
        <v>45775.527083333334</v>
      </c>
      <c r="B4867">
        <v>137425</v>
      </c>
      <c r="C4867">
        <v>137430</v>
      </c>
      <c r="D4867">
        <v>137345</v>
      </c>
      <c r="E4867">
        <v>137375</v>
      </c>
    </row>
    <row r="4868" spans="1:5" x14ac:dyDescent="0.25">
      <c r="A4868" s="2">
        <v>45775.526388888888</v>
      </c>
      <c r="B4868">
        <v>137425</v>
      </c>
      <c r="C4868">
        <v>137450</v>
      </c>
      <c r="D4868">
        <v>137425</v>
      </c>
      <c r="E4868">
        <v>137425</v>
      </c>
    </row>
    <row r="4869" spans="1:5" x14ac:dyDescent="0.25">
      <c r="A4869" s="2">
        <v>45775.525694444441</v>
      </c>
      <c r="B4869">
        <v>137400</v>
      </c>
      <c r="C4869">
        <v>137435</v>
      </c>
      <c r="D4869">
        <v>137395</v>
      </c>
      <c r="E4869">
        <v>137430</v>
      </c>
    </row>
    <row r="4870" spans="1:5" x14ac:dyDescent="0.25">
      <c r="A4870" s="2">
        <v>45775.525000000001</v>
      </c>
      <c r="B4870">
        <v>137400</v>
      </c>
      <c r="C4870">
        <v>137420</v>
      </c>
      <c r="D4870">
        <v>137345</v>
      </c>
      <c r="E4870">
        <v>137405</v>
      </c>
    </row>
    <row r="4871" spans="1:5" x14ac:dyDescent="0.25">
      <c r="A4871" s="2">
        <v>45775.524305555555</v>
      </c>
      <c r="B4871">
        <v>137465</v>
      </c>
      <c r="C4871">
        <v>137485</v>
      </c>
      <c r="D4871">
        <v>137390</v>
      </c>
      <c r="E4871">
        <v>137400</v>
      </c>
    </row>
    <row r="4872" spans="1:5" x14ac:dyDescent="0.25">
      <c r="A4872" s="2">
        <v>45775.523611111108</v>
      </c>
      <c r="B4872">
        <v>137505</v>
      </c>
      <c r="C4872">
        <v>137510</v>
      </c>
      <c r="D4872">
        <v>137430</v>
      </c>
      <c r="E4872">
        <v>137465</v>
      </c>
    </row>
    <row r="4873" spans="1:5" x14ac:dyDescent="0.25">
      <c r="A4873" s="2">
        <v>45775.522916666669</v>
      </c>
      <c r="B4873">
        <v>137395</v>
      </c>
      <c r="C4873">
        <v>137505</v>
      </c>
      <c r="D4873">
        <v>137395</v>
      </c>
      <c r="E4873">
        <v>137505</v>
      </c>
    </row>
    <row r="4874" spans="1:5" x14ac:dyDescent="0.25">
      <c r="A4874" s="2">
        <v>45775.522222222222</v>
      </c>
      <c r="B4874">
        <v>137390</v>
      </c>
      <c r="C4874">
        <v>137430</v>
      </c>
      <c r="D4874">
        <v>137385</v>
      </c>
      <c r="E4874">
        <v>137395</v>
      </c>
    </row>
    <row r="4875" spans="1:5" x14ac:dyDescent="0.25">
      <c r="A4875" s="2">
        <v>45775.521527777775</v>
      </c>
      <c r="B4875">
        <v>137320</v>
      </c>
      <c r="C4875">
        <v>137405</v>
      </c>
      <c r="D4875">
        <v>137290</v>
      </c>
      <c r="E4875">
        <v>137390</v>
      </c>
    </row>
    <row r="4876" spans="1:5" x14ac:dyDescent="0.25">
      <c r="A4876" s="2">
        <v>45775.520833333336</v>
      </c>
      <c r="B4876">
        <v>137240</v>
      </c>
      <c r="C4876">
        <v>137320</v>
      </c>
      <c r="D4876">
        <v>137220</v>
      </c>
      <c r="E4876">
        <v>137320</v>
      </c>
    </row>
    <row r="4877" spans="1:5" x14ac:dyDescent="0.25">
      <c r="A4877" s="2">
        <v>45775.520138888889</v>
      </c>
      <c r="B4877">
        <v>137345</v>
      </c>
      <c r="C4877">
        <v>137360</v>
      </c>
      <c r="D4877">
        <v>137200</v>
      </c>
      <c r="E4877">
        <v>137240</v>
      </c>
    </row>
    <row r="4878" spans="1:5" x14ac:dyDescent="0.25">
      <c r="A4878" s="2">
        <v>45775.519444444442</v>
      </c>
      <c r="B4878">
        <v>137370</v>
      </c>
      <c r="C4878">
        <v>137385</v>
      </c>
      <c r="D4878">
        <v>137335</v>
      </c>
      <c r="E4878">
        <v>137350</v>
      </c>
    </row>
    <row r="4879" spans="1:5" x14ac:dyDescent="0.25">
      <c r="A4879" s="2">
        <v>45775.518750000003</v>
      </c>
      <c r="B4879">
        <v>137360</v>
      </c>
      <c r="C4879">
        <v>137380</v>
      </c>
      <c r="D4879">
        <v>137320</v>
      </c>
      <c r="E4879">
        <v>137365</v>
      </c>
    </row>
    <row r="4880" spans="1:5" x14ac:dyDescent="0.25">
      <c r="A4880" s="2">
        <v>45775.518055555556</v>
      </c>
      <c r="B4880">
        <v>137335</v>
      </c>
      <c r="C4880">
        <v>137365</v>
      </c>
      <c r="D4880">
        <v>137295</v>
      </c>
      <c r="E4880">
        <v>137360</v>
      </c>
    </row>
    <row r="4881" spans="1:5" x14ac:dyDescent="0.25">
      <c r="A4881" s="2">
        <v>45775.517361111109</v>
      </c>
      <c r="B4881">
        <v>137420</v>
      </c>
      <c r="C4881">
        <v>137425</v>
      </c>
      <c r="D4881">
        <v>137335</v>
      </c>
      <c r="E4881">
        <v>137335</v>
      </c>
    </row>
    <row r="4882" spans="1:5" x14ac:dyDescent="0.25">
      <c r="A4882" s="2">
        <v>45775.51666666667</v>
      </c>
      <c r="B4882">
        <v>137410</v>
      </c>
      <c r="C4882">
        <v>137460</v>
      </c>
      <c r="D4882">
        <v>137405</v>
      </c>
      <c r="E4882">
        <v>137420</v>
      </c>
    </row>
    <row r="4883" spans="1:5" x14ac:dyDescent="0.25">
      <c r="A4883" s="2">
        <v>45775.515972222223</v>
      </c>
      <c r="B4883">
        <v>137455</v>
      </c>
      <c r="C4883">
        <v>137465</v>
      </c>
      <c r="D4883">
        <v>137360</v>
      </c>
      <c r="E4883">
        <v>137410</v>
      </c>
    </row>
    <row r="4884" spans="1:5" x14ac:dyDescent="0.25">
      <c r="A4884" s="2">
        <v>45775.515277777777</v>
      </c>
      <c r="B4884">
        <v>137580</v>
      </c>
      <c r="C4884">
        <v>137585</v>
      </c>
      <c r="D4884">
        <v>137455</v>
      </c>
      <c r="E4884">
        <v>137455</v>
      </c>
    </row>
    <row r="4885" spans="1:5" x14ac:dyDescent="0.25">
      <c r="A4885" s="2">
        <v>45775.51458333333</v>
      </c>
      <c r="B4885">
        <v>137560</v>
      </c>
      <c r="C4885">
        <v>137630</v>
      </c>
      <c r="D4885">
        <v>137550</v>
      </c>
      <c r="E4885">
        <v>137575</v>
      </c>
    </row>
    <row r="4886" spans="1:5" x14ac:dyDescent="0.25">
      <c r="A4886" s="2">
        <v>45775.513888888891</v>
      </c>
      <c r="B4886">
        <v>137560</v>
      </c>
      <c r="C4886">
        <v>137595</v>
      </c>
      <c r="D4886">
        <v>137525</v>
      </c>
      <c r="E4886">
        <v>137565</v>
      </c>
    </row>
    <row r="4887" spans="1:5" x14ac:dyDescent="0.25">
      <c r="A4887" s="2">
        <v>45775.513194444444</v>
      </c>
      <c r="B4887">
        <v>137625</v>
      </c>
      <c r="C4887">
        <v>137630</v>
      </c>
      <c r="D4887">
        <v>137535</v>
      </c>
      <c r="E4887">
        <v>137560</v>
      </c>
    </row>
    <row r="4888" spans="1:5" x14ac:dyDescent="0.25">
      <c r="A4888" s="2">
        <v>45775.512499999997</v>
      </c>
      <c r="B4888">
        <v>137590</v>
      </c>
      <c r="C4888">
        <v>137635</v>
      </c>
      <c r="D4888">
        <v>137585</v>
      </c>
      <c r="E4888">
        <v>137625</v>
      </c>
    </row>
    <row r="4889" spans="1:5" x14ac:dyDescent="0.25">
      <c r="A4889" s="2">
        <v>45775.511805555558</v>
      </c>
      <c r="B4889">
        <v>137550</v>
      </c>
      <c r="C4889">
        <v>137620</v>
      </c>
      <c r="D4889">
        <v>137540</v>
      </c>
      <c r="E4889">
        <v>137585</v>
      </c>
    </row>
    <row r="4890" spans="1:5" x14ac:dyDescent="0.25">
      <c r="A4890" s="2">
        <v>45775.511111111111</v>
      </c>
      <c r="B4890">
        <v>137535</v>
      </c>
      <c r="C4890">
        <v>137590</v>
      </c>
      <c r="D4890">
        <v>137525</v>
      </c>
      <c r="E4890">
        <v>137545</v>
      </c>
    </row>
    <row r="4891" spans="1:5" x14ac:dyDescent="0.25">
      <c r="A4891" s="2">
        <v>45775.510416666664</v>
      </c>
      <c r="B4891">
        <v>137490</v>
      </c>
      <c r="C4891">
        <v>137550</v>
      </c>
      <c r="D4891">
        <v>137465</v>
      </c>
      <c r="E4891">
        <v>137540</v>
      </c>
    </row>
    <row r="4892" spans="1:5" x14ac:dyDescent="0.25">
      <c r="A4892" s="2">
        <v>45775.509722222225</v>
      </c>
      <c r="B4892">
        <v>137530</v>
      </c>
      <c r="C4892">
        <v>137570</v>
      </c>
      <c r="D4892">
        <v>137470</v>
      </c>
      <c r="E4892">
        <v>137490</v>
      </c>
    </row>
    <row r="4893" spans="1:5" x14ac:dyDescent="0.25">
      <c r="A4893" s="2">
        <v>45775.509027777778</v>
      </c>
      <c r="B4893">
        <v>137475</v>
      </c>
      <c r="C4893">
        <v>137545</v>
      </c>
      <c r="D4893">
        <v>137470</v>
      </c>
      <c r="E4893">
        <v>137535</v>
      </c>
    </row>
    <row r="4894" spans="1:5" x14ac:dyDescent="0.25">
      <c r="A4894" s="2">
        <v>45775.508333333331</v>
      </c>
      <c r="B4894">
        <v>137385</v>
      </c>
      <c r="C4894">
        <v>137480</v>
      </c>
      <c r="D4894">
        <v>137365</v>
      </c>
      <c r="E4894">
        <v>137475</v>
      </c>
    </row>
    <row r="4895" spans="1:5" x14ac:dyDescent="0.25">
      <c r="A4895" s="2">
        <v>45775.507638888892</v>
      </c>
      <c r="B4895">
        <v>137410</v>
      </c>
      <c r="C4895">
        <v>137415</v>
      </c>
      <c r="D4895">
        <v>137320</v>
      </c>
      <c r="E4895">
        <v>137385</v>
      </c>
    </row>
    <row r="4896" spans="1:5" x14ac:dyDescent="0.25">
      <c r="A4896" s="2">
        <v>45775.506944444445</v>
      </c>
      <c r="B4896">
        <v>137435</v>
      </c>
      <c r="C4896">
        <v>137480</v>
      </c>
      <c r="D4896">
        <v>137400</v>
      </c>
      <c r="E4896">
        <v>137415</v>
      </c>
    </row>
    <row r="4897" spans="1:5" x14ac:dyDescent="0.25">
      <c r="A4897" s="2">
        <v>45775.506249999999</v>
      </c>
      <c r="B4897">
        <v>137460</v>
      </c>
      <c r="C4897">
        <v>137480</v>
      </c>
      <c r="D4897">
        <v>137410</v>
      </c>
      <c r="E4897">
        <v>137435</v>
      </c>
    </row>
    <row r="4898" spans="1:5" x14ac:dyDescent="0.25">
      <c r="A4898" s="2">
        <v>45775.505555555559</v>
      </c>
      <c r="B4898">
        <v>137410</v>
      </c>
      <c r="C4898">
        <v>137475</v>
      </c>
      <c r="D4898">
        <v>137410</v>
      </c>
      <c r="E4898">
        <v>137460</v>
      </c>
    </row>
    <row r="4899" spans="1:5" x14ac:dyDescent="0.25">
      <c r="A4899" s="2">
        <v>45775.504861111112</v>
      </c>
      <c r="B4899">
        <v>137445</v>
      </c>
      <c r="C4899">
        <v>137465</v>
      </c>
      <c r="D4899">
        <v>137380</v>
      </c>
      <c r="E4899">
        <v>137410</v>
      </c>
    </row>
    <row r="4900" spans="1:5" x14ac:dyDescent="0.25">
      <c r="A4900" s="2">
        <v>45775.504166666666</v>
      </c>
      <c r="B4900">
        <v>137580</v>
      </c>
      <c r="C4900">
        <v>137580</v>
      </c>
      <c r="D4900">
        <v>137440</v>
      </c>
      <c r="E4900">
        <v>137445</v>
      </c>
    </row>
    <row r="4901" spans="1:5" x14ac:dyDescent="0.25">
      <c r="A4901" s="2">
        <v>45775.503472222219</v>
      </c>
      <c r="B4901">
        <v>137620</v>
      </c>
      <c r="C4901">
        <v>137640</v>
      </c>
      <c r="D4901">
        <v>137575</v>
      </c>
      <c r="E4901">
        <v>137575</v>
      </c>
    </row>
    <row r="4902" spans="1:5" x14ac:dyDescent="0.25">
      <c r="A4902" s="2">
        <v>45775.50277777778</v>
      </c>
      <c r="B4902">
        <v>137730</v>
      </c>
      <c r="C4902">
        <v>137750</v>
      </c>
      <c r="D4902">
        <v>137615</v>
      </c>
      <c r="E4902">
        <v>137620</v>
      </c>
    </row>
    <row r="4903" spans="1:5" x14ac:dyDescent="0.25">
      <c r="A4903" s="2">
        <v>45775.502083333333</v>
      </c>
      <c r="B4903">
        <v>137845</v>
      </c>
      <c r="C4903">
        <v>137845</v>
      </c>
      <c r="D4903">
        <v>137720</v>
      </c>
      <c r="E4903">
        <v>137735</v>
      </c>
    </row>
    <row r="4904" spans="1:5" x14ac:dyDescent="0.25">
      <c r="A4904" s="2">
        <v>45775.501388888886</v>
      </c>
      <c r="B4904">
        <v>137865</v>
      </c>
      <c r="C4904">
        <v>137885</v>
      </c>
      <c r="D4904">
        <v>137825</v>
      </c>
      <c r="E4904">
        <v>137845</v>
      </c>
    </row>
    <row r="4905" spans="1:5" x14ac:dyDescent="0.25">
      <c r="A4905" s="2">
        <v>45775.500694444447</v>
      </c>
      <c r="B4905">
        <v>137875</v>
      </c>
      <c r="C4905">
        <v>137895</v>
      </c>
      <c r="D4905">
        <v>137850</v>
      </c>
      <c r="E4905">
        <v>137865</v>
      </c>
    </row>
    <row r="4906" spans="1:5" x14ac:dyDescent="0.25">
      <c r="A4906" s="2">
        <v>45775.5</v>
      </c>
      <c r="B4906">
        <v>137805</v>
      </c>
      <c r="C4906">
        <v>137900</v>
      </c>
      <c r="D4906">
        <v>137805</v>
      </c>
      <c r="E4906">
        <v>137875</v>
      </c>
    </row>
    <row r="4907" spans="1:5" x14ac:dyDescent="0.25">
      <c r="A4907" s="2">
        <v>45775.499305555553</v>
      </c>
      <c r="B4907">
        <v>137775</v>
      </c>
      <c r="C4907">
        <v>137825</v>
      </c>
      <c r="D4907">
        <v>137770</v>
      </c>
      <c r="E4907">
        <v>137805</v>
      </c>
    </row>
    <row r="4908" spans="1:5" x14ac:dyDescent="0.25">
      <c r="A4908" s="2">
        <v>45775.498611111114</v>
      </c>
      <c r="B4908">
        <v>137765</v>
      </c>
      <c r="C4908">
        <v>137790</v>
      </c>
      <c r="D4908">
        <v>137740</v>
      </c>
      <c r="E4908">
        <v>137775</v>
      </c>
    </row>
    <row r="4909" spans="1:5" x14ac:dyDescent="0.25">
      <c r="A4909" s="2">
        <v>45775.497916666667</v>
      </c>
      <c r="B4909">
        <v>137825</v>
      </c>
      <c r="C4909">
        <v>137835</v>
      </c>
      <c r="D4909">
        <v>137760</v>
      </c>
      <c r="E4909">
        <v>137765</v>
      </c>
    </row>
    <row r="4910" spans="1:5" x14ac:dyDescent="0.25">
      <c r="A4910" s="2">
        <v>45775.49722222222</v>
      </c>
      <c r="B4910">
        <v>137755</v>
      </c>
      <c r="C4910">
        <v>137850</v>
      </c>
      <c r="D4910">
        <v>137740</v>
      </c>
      <c r="E4910">
        <v>137825</v>
      </c>
    </row>
    <row r="4911" spans="1:5" x14ac:dyDescent="0.25">
      <c r="A4911" s="2">
        <v>45775.496527777781</v>
      </c>
      <c r="B4911">
        <v>137800</v>
      </c>
      <c r="C4911">
        <v>137805</v>
      </c>
      <c r="D4911">
        <v>137740</v>
      </c>
      <c r="E4911">
        <v>137755</v>
      </c>
    </row>
    <row r="4912" spans="1:5" x14ac:dyDescent="0.25">
      <c r="A4912" s="2">
        <v>45775.495833333334</v>
      </c>
      <c r="B4912">
        <v>137840</v>
      </c>
      <c r="C4912">
        <v>137860</v>
      </c>
      <c r="D4912">
        <v>137785</v>
      </c>
      <c r="E4912">
        <v>137795</v>
      </c>
    </row>
    <row r="4913" spans="1:5" x14ac:dyDescent="0.25">
      <c r="A4913" s="2">
        <v>45775.495138888888</v>
      </c>
      <c r="B4913">
        <v>137860</v>
      </c>
      <c r="C4913">
        <v>137870</v>
      </c>
      <c r="D4913">
        <v>137835</v>
      </c>
      <c r="E4913">
        <v>137845</v>
      </c>
    </row>
    <row r="4914" spans="1:5" x14ac:dyDescent="0.25">
      <c r="A4914" s="2">
        <v>45775.494444444441</v>
      </c>
      <c r="B4914">
        <v>137880</v>
      </c>
      <c r="C4914">
        <v>137895</v>
      </c>
      <c r="D4914">
        <v>137825</v>
      </c>
      <c r="E4914">
        <v>137865</v>
      </c>
    </row>
    <row r="4915" spans="1:5" x14ac:dyDescent="0.25">
      <c r="A4915" s="2">
        <v>45775.493750000001</v>
      </c>
      <c r="B4915">
        <v>137865</v>
      </c>
      <c r="C4915">
        <v>137900</v>
      </c>
      <c r="D4915">
        <v>137840</v>
      </c>
      <c r="E4915">
        <v>137880</v>
      </c>
    </row>
    <row r="4916" spans="1:5" x14ac:dyDescent="0.25">
      <c r="A4916" s="2">
        <v>45775.493055555555</v>
      </c>
      <c r="B4916">
        <v>138035</v>
      </c>
      <c r="C4916">
        <v>138045</v>
      </c>
      <c r="D4916">
        <v>137860</v>
      </c>
      <c r="E4916">
        <v>137870</v>
      </c>
    </row>
    <row r="4917" spans="1:5" x14ac:dyDescent="0.25">
      <c r="A4917" s="2">
        <v>45775.492361111108</v>
      </c>
      <c r="B4917">
        <v>138000</v>
      </c>
      <c r="C4917">
        <v>138070</v>
      </c>
      <c r="D4917">
        <v>138000</v>
      </c>
      <c r="E4917">
        <v>138030</v>
      </c>
    </row>
    <row r="4918" spans="1:5" x14ac:dyDescent="0.25">
      <c r="A4918" s="2">
        <v>45775.491666666669</v>
      </c>
      <c r="B4918">
        <v>137940</v>
      </c>
      <c r="C4918">
        <v>138015</v>
      </c>
      <c r="D4918">
        <v>137935</v>
      </c>
      <c r="E4918">
        <v>138000</v>
      </c>
    </row>
    <row r="4919" spans="1:5" x14ac:dyDescent="0.25">
      <c r="A4919" s="2">
        <v>45775.490972222222</v>
      </c>
      <c r="B4919">
        <v>137910</v>
      </c>
      <c r="C4919">
        <v>137955</v>
      </c>
      <c r="D4919">
        <v>137890</v>
      </c>
      <c r="E4919">
        <v>137935</v>
      </c>
    </row>
    <row r="4920" spans="1:5" x14ac:dyDescent="0.25">
      <c r="A4920" s="2">
        <v>45775.490277777775</v>
      </c>
      <c r="B4920">
        <v>137910</v>
      </c>
      <c r="C4920">
        <v>137925</v>
      </c>
      <c r="D4920">
        <v>137880</v>
      </c>
      <c r="E4920">
        <v>137905</v>
      </c>
    </row>
    <row r="4921" spans="1:5" x14ac:dyDescent="0.25">
      <c r="A4921" s="2">
        <v>45775.489583333336</v>
      </c>
      <c r="B4921">
        <v>138015</v>
      </c>
      <c r="C4921">
        <v>138020</v>
      </c>
      <c r="D4921">
        <v>137890</v>
      </c>
      <c r="E4921">
        <v>137915</v>
      </c>
    </row>
    <row r="4922" spans="1:5" x14ac:dyDescent="0.25">
      <c r="A4922" s="2">
        <v>45775.488888888889</v>
      </c>
      <c r="B4922">
        <v>137970</v>
      </c>
      <c r="C4922">
        <v>138055</v>
      </c>
      <c r="D4922">
        <v>137960</v>
      </c>
      <c r="E4922">
        <v>138015</v>
      </c>
    </row>
    <row r="4923" spans="1:5" x14ac:dyDescent="0.25">
      <c r="A4923" s="2">
        <v>45775.488194444442</v>
      </c>
      <c r="B4923">
        <v>137915</v>
      </c>
      <c r="C4923">
        <v>137970</v>
      </c>
      <c r="D4923">
        <v>137910</v>
      </c>
      <c r="E4923">
        <v>137970</v>
      </c>
    </row>
    <row r="4924" spans="1:5" x14ac:dyDescent="0.25">
      <c r="A4924" s="2">
        <v>45775.487500000003</v>
      </c>
      <c r="B4924">
        <v>137775</v>
      </c>
      <c r="C4924">
        <v>137920</v>
      </c>
      <c r="D4924">
        <v>137770</v>
      </c>
      <c r="E4924">
        <v>137915</v>
      </c>
    </row>
    <row r="4925" spans="1:5" x14ac:dyDescent="0.25">
      <c r="A4925" s="2">
        <v>45775.486805555556</v>
      </c>
      <c r="B4925">
        <v>137825</v>
      </c>
      <c r="C4925">
        <v>137835</v>
      </c>
      <c r="D4925">
        <v>137750</v>
      </c>
      <c r="E4925">
        <v>137780</v>
      </c>
    </row>
    <row r="4926" spans="1:5" x14ac:dyDescent="0.25">
      <c r="A4926" s="2">
        <v>45775.486111111109</v>
      </c>
      <c r="B4926">
        <v>137825</v>
      </c>
      <c r="C4926">
        <v>137855</v>
      </c>
      <c r="D4926">
        <v>137815</v>
      </c>
      <c r="E4926">
        <v>137825</v>
      </c>
    </row>
    <row r="4927" spans="1:5" x14ac:dyDescent="0.25">
      <c r="A4927" s="2">
        <v>45775.48541666667</v>
      </c>
      <c r="B4927">
        <v>137870</v>
      </c>
      <c r="C4927">
        <v>137870</v>
      </c>
      <c r="D4927">
        <v>137820</v>
      </c>
      <c r="E4927">
        <v>137830</v>
      </c>
    </row>
    <row r="4928" spans="1:5" x14ac:dyDescent="0.25">
      <c r="A4928" s="2">
        <v>45775.484722222223</v>
      </c>
      <c r="B4928">
        <v>137845</v>
      </c>
      <c r="C4928">
        <v>137885</v>
      </c>
      <c r="D4928">
        <v>137840</v>
      </c>
      <c r="E4928">
        <v>137865</v>
      </c>
    </row>
    <row r="4929" spans="1:5" x14ac:dyDescent="0.25">
      <c r="A4929" s="2">
        <v>45775.484027777777</v>
      </c>
      <c r="B4929">
        <v>137840</v>
      </c>
      <c r="C4929">
        <v>137880</v>
      </c>
      <c r="D4929">
        <v>137810</v>
      </c>
      <c r="E4929">
        <v>137845</v>
      </c>
    </row>
    <row r="4930" spans="1:5" x14ac:dyDescent="0.25">
      <c r="A4930" s="2">
        <v>45775.48333333333</v>
      </c>
      <c r="B4930">
        <v>137765</v>
      </c>
      <c r="C4930">
        <v>137865</v>
      </c>
      <c r="D4930">
        <v>137740</v>
      </c>
      <c r="E4930">
        <v>137840</v>
      </c>
    </row>
    <row r="4931" spans="1:5" x14ac:dyDescent="0.25">
      <c r="A4931" s="2">
        <v>45775.482638888891</v>
      </c>
      <c r="B4931">
        <v>137735</v>
      </c>
      <c r="C4931">
        <v>137775</v>
      </c>
      <c r="D4931">
        <v>137720</v>
      </c>
      <c r="E4931">
        <v>137760</v>
      </c>
    </row>
    <row r="4932" spans="1:5" x14ac:dyDescent="0.25">
      <c r="A4932" s="2">
        <v>45775.481944444444</v>
      </c>
      <c r="B4932">
        <v>137730</v>
      </c>
      <c r="C4932">
        <v>137765</v>
      </c>
      <c r="D4932">
        <v>137720</v>
      </c>
      <c r="E4932">
        <v>137735</v>
      </c>
    </row>
    <row r="4933" spans="1:5" x14ac:dyDescent="0.25">
      <c r="A4933" s="2">
        <v>45775.481249999997</v>
      </c>
      <c r="B4933">
        <v>137775</v>
      </c>
      <c r="C4933">
        <v>137795</v>
      </c>
      <c r="D4933">
        <v>137725</v>
      </c>
      <c r="E4933">
        <v>137730</v>
      </c>
    </row>
    <row r="4934" spans="1:5" x14ac:dyDescent="0.25">
      <c r="A4934" s="2">
        <v>45775.480555555558</v>
      </c>
      <c r="B4934">
        <v>137740</v>
      </c>
      <c r="C4934">
        <v>137780</v>
      </c>
      <c r="D4934">
        <v>137710</v>
      </c>
      <c r="E4934">
        <v>137775</v>
      </c>
    </row>
    <row r="4935" spans="1:5" x14ac:dyDescent="0.25">
      <c r="A4935" s="2">
        <v>45775.479861111111</v>
      </c>
      <c r="B4935">
        <v>137820</v>
      </c>
      <c r="C4935">
        <v>137825</v>
      </c>
      <c r="D4935">
        <v>137720</v>
      </c>
      <c r="E4935">
        <v>137740</v>
      </c>
    </row>
    <row r="4936" spans="1:5" x14ac:dyDescent="0.25">
      <c r="A4936" s="2">
        <v>45775.479166666664</v>
      </c>
      <c r="B4936">
        <v>137850</v>
      </c>
      <c r="C4936">
        <v>137910</v>
      </c>
      <c r="D4936">
        <v>137790</v>
      </c>
      <c r="E4936">
        <v>137815</v>
      </c>
    </row>
    <row r="4937" spans="1:5" x14ac:dyDescent="0.25">
      <c r="A4937" s="2">
        <v>45775.478472222225</v>
      </c>
      <c r="B4937">
        <v>137930</v>
      </c>
      <c r="C4937">
        <v>137945</v>
      </c>
      <c r="D4937">
        <v>137835</v>
      </c>
      <c r="E4937">
        <v>137850</v>
      </c>
    </row>
    <row r="4938" spans="1:5" x14ac:dyDescent="0.25">
      <c r="A4938" s="2">
        <v>45775.477777777778</v>
      </c>
      <c r="B4938">
        <v>137960</v>
      </c>
      <c r="C4938">
        <v>137990</v>
      </c>
      <c r="D4938">
        <v>137910</v>
      </c>
      <c r="E4938">
        <v>137930</v>
      </c>
    </row>
    <row r="4939" spans="1:5" x14ac:dyDescent="0.25">
      <c r="A4939" s="2">
        <v>45775.477083333331</v>
      </c>
      <c r="B4939">
        <v>137915</v>
      </c>
      <c r="C4939">
        <v>137990</v>
      </c>
      <c r="D4939">
        <v>137900</v>
      </c>
      <c r="E4939">
        <v>137955</v>
      </c>
    </row>
    <row r="4940" spans="1:5" x14ac:dyDescent="0.25">
      <c r="A4940" s="2">
        <v>45775.476388888892</v>
      </c>
      <c r="B4940">
        <v>137955</v>
      </c>
      <c r="C4940">
        <v>137965</v>
      </c>
      <c r="D4940">
        <v>137850</v>
      </c>
      <c r="E4940">
        <v>137910</v>
      </c>
    </row>
    <row r="4941" spans="1:5" x14ac:dyDescent="0.25">
      <c r="A4941" s="2">
        <v>45775.475694444445</v>
      </c>
      <c r="B4941">
        <v>137930</v>
      </c>
      <c r="C4941">
        <v>137965</v>
      </c>
      <c r="D4941">
        <v>137895</v>
      </c>
      <c r="E4941">
        <v>137950</v>
      </c>
    </row>
    <row r="4942" spans="1:5" x14ac:dyDescent="0.25">
      <c r="A4942" s="2">
        <v>45775.474999999999</v>
      </c>
      <c r="B4942">
        <v>137770</v>
      </c>
      <c r="C4942">
        <v>137975</v>
      </c>
      <c r="D4942">
        <v>137750</v>
      </c>
      <c r="E4942">
        <v>137930</v>
      </c>
    </row>
    <row r="4943" spans="1:5" x14ac:dyDescent="0.25">
      <c r="A4943" s="2">
        <v>45775.474305555559</v>
      </c>
      <c r="B4943">
        <v>137905</v>
      </c>
      <c r="C4943">
        <v>137905</v>
      </c>
      <c r="D4943">
        <v>137755</v>
      </c>
      <c r="E4943">
        <v>137775</v>
      </c>
    </row>
    <row r="4944" spans="1:5" x14ac:dyDescent="0.25">
      <c r="A4944" s="2">
        <v>45775.473611111112</v>
      </c>
      <c r="B4944">
        <v>137905</v>
      </c>
      <c r="C4944">
        <v>137910</v>
      </c>
      <c r="D4944">
        <v>137865</v>
      </c>
      <c r="E4944">
        <v>137905</v>
      </c>
    </row>
    <row r="4945" spans="1:5" x14ac:dyDescent="0.25">
      <c r="A4945" s="2">
        <v>45775.472916666666</v>
      </c>
      <c r="B4945">
        <v>137935</v>
      </c>
      <c r="C4945">
        <v>137965</v>
      </c>
      <c r="D4945">
        <v>137830</v>
      </c>
      <c r="E4945">
        <v>137905</v>
      </c>
    </row>
    <row r="4946" spans="1:5" x14ac:dyDescent="0.25">
      <c r="A4946" s="2">
        <v>45775.472222222219</v>
      </c>
      <c r="B4946">
        <v>137830</v>
      </c>
      <c r="C4946">
        <v>137950</v>
      </c>
      <c r="D4946">
        <v>137825</v>
      </c>
      <c r="E4946">
        <v>137940</v>
      </c>
    </row>
    <row r="4947" spans="1:5" x14ac:dyDescent="0.25">
      <c r="A4947" s="2">
        <v>45775.47152777778</v>
      </c>
      <c r="B4947">
        <v>137775</v>
      </c>
      <c r="C4947">
        <v>137860</v>
      </c>
      <c r="D4947">
        <v>137770</v>
      </c>
      <c r="E4947">
        <v>137830</v>
      </c>
    </row>
    <row r="4948" spans="1:5" x14ac:dyDescent="0.25">
      <c r="A4948" s="2">
        <v>45775.470833333333</v>
      </c>
      <c r="B4948">
        <v>137745</v>
      </c>
      <c r="C4948">
        <v>137815</v>
      </c>
      <c r="D4948">
        <v>137735</v>
      </c>
      <c r="E4948">
        <v>137775</v>
      </c>
    </row>
    <row r="4949" spans="1:5" x14ac:dyDescent="0.25">
      <c r="A4949" s="2">
        <v>45775.470138888886</v>
      </c>
      <c r="B4949">
        <v>137790</v>
      </c>
      <c r="C4949">
        <v>137805</v>
      </c>
      <c r="D4949">
        <v>137725</v>
      </c>
      <c r="E4949">
        <v>137745</v>
      </c>
    </row>
    <row r="4950" spans="1:5" x14ac:dyDescent="0.25">
      <c r="A4950" s="2">
        <v>45775.469444444447</v>
      </c>
      <c r="B4950">
        <v>137785</v>
      </c>
      <c r="C4950">
        <v>137800</v>
      </c>
      <c r="D4950">
        <v>137755</v>
      </c>
      <c r="E4950">
        <v>137790</v>
      </c>
    </row>
    <row r="4951" spans="1:5" x14ac:dyDescent="0.25">
      <c r="A4951" s="2">
        <v>45775.46875</v>
      </c>
      <c r="B4951">
        <v>137790</v>
      </c>
      <c r="C4951">
        <v>137820</v>
      </c>
      <c r="D4951">
        <v>137750</v>
      </c>
      <c r="E4951">
        <v>137785</v>
      </c>
    </row>
    <row r="4952" spans="1:5" x14ac:dyDescent="0.25">
      <c r="A4952" s="2">
        <v>45775.468055555553</v>
      </c>
      <c r="B4952">
        <v>137695</v>
      </c>
      <c r="C4952">
        <v>137800</v>
      </c>
      <c r="D4952">
        <v>137690</v>
      </c>
      <c r="E4952">
        <v>137785</v>
      </c>
    </row>
    <row r="4953" spans="1:5" x14ac:dyDescent="0.25">
      <c r="A4953" s="2">
        <v>45775.467361111114</v>
      </c>
      <c r="B4953">
        <v>137760</v>
      </c>
      <c r="C4953">
        <v>137785</v>
      </c>
      <c r="D4953">
        <v>137645</v>
      </c>
      <c r="E4953">
        <v>137695</v>
      </c>
    </row>
    <row r="4954" spans="1:5" x14ac:dyDescent="0.25">
      <c r="A4954" s="2">
        <v>45775.466666666667</v>
      </c>
      <c r="B4954">
        <v>137690</v>
      </c>
      <c r="C4954">
        <v>137780</v>
      </c>
      <c r="D4954">
        <v>137680</v>
      </c>
      <c r="E4954">
        <v>137760</v>
      </c>
    </row>
    <row r="4955" spans="1:5" x14ac:dyDescent="0.25">
      <c r="A4955" s="2">
        <v>45775.46597222222</v>
      </c>
      <c r="B4955">
        <v>137650</v>
      </c>
      <c r="C4955">
        <v>137715</v>
      </c>
      <c r="D4955">
        <v>137630</v>
      </c>
      <c r="E4955">
        <v>137695</v>
      </c>
    </row>
    <row r="4956" spans="1:5" x14ac:dyDescent="0.25">
      <c r="A4956" s="2">
        <v>45775.465277777781</v>
      </c>
      <c r="B4956">
        <v>137680</v>
      </c>
      <c r="C4956">
        <v>137705</v>
      </c>
      <c r="D4956">
        <v>137605</v>
      </c>
      <c r="E4956">
        <v>137650</v>
      </c>
    </row>
    <row r="4957" spans="1:5" x14ac:dyDescent="0.25">
      <c r="A4957" s="2">
        <v>45775.464583333334</v>
      </c>
      <c r="B4957">
        <v>137765</v>
      </c>
      <c r="C4957">
        <v>137775</v>
      </c>
      <c r="D4957">
        <v>137675</v>
      </c>
      <c r="E4957">
        <v>137685</v>
      </c>
    </row>
    <row r="4958" spans="1:5" x14ac:dyDescent="0.25">
      <c r="A4958" s="2">
        <v>45775.463888888888</v>
      </c>
      <c r="B4958">
        <v>137770</v>
      </c>
      <c r="C4958">
        <v>137815</v>
      </c>
      <c r="D4958">
        <v>137730</v>
      </c>
      <c r="E4958">
        <v>137765</v>
      </c>
    </row>
    <row r="4959" spans="1:5" x14ac:dyDescent="0.25">
      <c r="A4959" s="2">
        <v>45775.463194444441</v>
      </c>
      <c r="B4959">
        <v>137795</v>
      </c>
      <c r="C4959">
        <v>137835</v>
      </c>
      <c r="D4959">
        <v>137730</v>
      </c>
      <c r="E4959">
        <v>137770</v>
      </c>
    </row>
    <row r="4960" spans="1:5" x14ac:dyDescent="0.25">
      <c r="A4960" s="2">
        <v>45775.462500000001</v>
      </c>
      <c r="B4960">
        <v>137745</v>
      </c>
      <c r="C4960">
        <v>137815</v>
      </c>
      <c r="D4960">
        <v>137720</v>
      </c>
      <c r="E4960">
        <v>137790</v>
      </c>
    </row>
    <row r="4961" spans="1:5" x14ac:dyDescent="0.25">
      <c r="A4961" s="2">
        <v>45775.461805555555</v>
      </c>
      <c r="B4961">
        <v>137760</v>
      </c>
      <c r="C4961">
        <v>137830</v>
      </c>
      <c r="D4961">
        <v>137730</v>
      </c>
      <c r="E4961">
        <v>137740</v>
      </c>
    </row>
    <row r="4962" spans="1:5" x14ac:dyDescent="0.25">
      <c r="A4962" s="2">
        <v>45775.461111111108</v>
      </c>
      <c r="B4962">
        <v>137775</v>
      </c>
      <c r="C4962">
        <v>137815</v>
      </c>
      <c r="D4962">
        <v>137725</v>
      </c>
      <c r="E4962">
        <v>137755</v>
      </c>
    </row>
    <row r="4963" spans="1:5" x14ac:dyDescent="0.25">
      <c r="A4963" s="2">
        <v>45775.460416666669</v>
      </c>
      <c r="B4963">
        <v>137750</v>
      </c>
      <c r="C4963">
        <v>137785</v>
      </c>
      <c r="D4963">
        <v>137715</v>
      </c>
      <c r="E4963">
        <v>137780</v>
      </c>
    </row>
    <row r="4964" spans="1:5" x14ac:dyDescent="0.25">
      <c r="A4964" s="2">
        <v>45775.459722222222</v>
      </c>
      <c r="B4964">
        <v>137730</v>
      </c>
      <c r="C4964">
        <v>137765</v>
      </c>
      <c r="D4964">
        <v>137630</v>
      </c>
      <c r="E4964">
        <v>137745</v>
      </c>
    </row>
    <row r="4965" spans="1:5" x14ac:dyDescent="0.25">
      <c r="A4965" s="2">
        <v>45775.459027777775</v>
      </c>
      <c r="B4965">
        <v>137565</v>
      </c>
      <c r="C4965">
        <v>137750</v>
      </c>
      <c r="D4965">
        <v>137560</v>
      </c>
      <c r="E4965">
        <v>137735</v>
      </c>
    </row>
    <row r="4966" spans="1:5" x14ac:dyDescent="0.25">
      <c r="A4966" s="2">
        <v>45775.458333333336</v>
      </c>
      <c r="B4966">
        <v>137535</v>
      </c>
      <c r="C4966">
        <v>137575</v>
      </c>
      <c r="D4966">
        <v>137470</v>
      </c>
      <c r="E4966">
        <v>137565</v>
      </c>
    </row>
    <row r="4967" spans="1:5" x14ac:dyDescent="0.25">
      <c r="A4967" s="2">
        <v>45775.457638888889</v>
      </c>
      <c r="B4967">
        <v>137540</v>
      </c>
      <c r="C4967">
        <v>137565</v>
      </c>
      <c r="D4967">
        <v>137515</v>
      </c>
      <c r="E4967">
        <v>137535</v>
      </c>
    </row>
    <row r="4968" spans="1:5" x14ac:dyDescent="0.25">
      <c r="A4968" s="2">
        <v>45775.456944444442</v>
      </c>
      <c r="B4968">
        <v>137580</v>
      </c>
      <c r="C4968">
        <v>137650</v>
      </c>
      <c r="D4968">
        <v>137515</v>
      </c>
      <c r="E4968">
        <v>137535</v>
      </c>
    </row>
    <row r="4969" spans="1:5" x14ac:dyDescent="0.25">
      <c r="A4969" s="2">
        <v>45775.456250000003</v>
      </c>
      <c r="B4969">
        <v>137630</v>
      </c>
      <c r="C4969">
        <v>137640</v>
      </c>
      <c r="D4969">
        <v>137515</v>
      </c>
      <c r="E4969">
        <v>137585</v>
      </c>
    </row>
    <row r="4970" spans="1:5" x14ac:dyDescent="0.25">
      <c r="A4970" s="2">
        <v>45775.455555555556</v>
      </c>
      <c r="B4970">
        <v>137685</v>
      </c>
      <c r="C4970">
        <v>137700</v>
      </c>
      <c r="D4970">
        <v>137610</v>
      </c>
      <c r="E4970">
        <v>137635</v>
      </c>
    </row>
    <row r="4971" spans="1:5" x14ac:dyDescent="0.25">
      <c r="A4971" s="2">
        <v>45775.454861111109</v>
      </c>
      <c r="B4971">
        <v>137655</v>
      </c>
      <c r="C4971">
        <v>137755</v>
      </c>
      <c r="D4971">
        <v>137640</v>
      </c>
      <c r="E4971">
        <v>137680</v>
      </c>
    </row>
    <row r="4972" spans="1:5" x14ac:dyDescent="0.25">
      <c r="A4972" s="2">
        <v>45775.45416666667</v>
      </c>
      <c r="B4972">
        <v>137580</v>
      </c>
      <c r="C4972">
        <v>137665</v>
      </c>
      <c r="D4972">
        <v>137580</v>
      </c>
      <c r="E4972">
        <v>137655</v>
      </c>
    </row>
    <row r="4973" spans="1:5" x14ac:dyDescent="0.25">
      <c r="A4973" s="2">
        <v>45775.453472222223</v>
      </c>
      <c r="B4973">
        <v>137485</v>
      </c>
      <c r="C4973">
        <v>137600</v>
      </c>
      <c r="D4973">
        <v>137470</v>
      </c>
      <c r="E4973">
        <v>137585</v>
      </c>
    </row>
    <row r="4974" spans="1:5" x14ac:dyDescent="0.25">
      <c r="A4974" s="2">
        <v>45775.452777777777</v>
      </c>
      <c r="B4974">
        <v>137540</v>
      </c>
      <c r="C4974">
        <v>137545</v>
      </c>
      <c r="D4974">
        <v>137430</v>
      </c>
      <c r="E4974">
        <v>137480</v>
      </c>
    </row>
    <row r="4975" spans="1:5" x14ac:dyDescent="0.25">
      <c r="A4975" s="2">
        <v>45775.45208333333</v>
      </c>
      <c r="B4975">
        <v>137485</v>
      </c>
      <c r="C4975">
        <v>137570</v>
      </c>
      <c r="D4975">
        <v>137480</v>
      </c>
      <c r="E4975">
        <v>137535</v>
      </c>
    </row>
    <row r="4976" spans="1:5" x14ac:dyDescent="0.25">
      <c r="A4976" s="2">
        <v>45775.451388888891</v>
      </c>
      <c r="B4976">
        <v>137490</v>
      </c>
      <c r="C4976">
        <v>137535</v>
      </c>
      <c r="D4976">
        <v>137480</v>
      </c>
      <c r="E4976">
        <v>137480</v>
      </c>
    </row>
    <row r="4977" spans="1:5" x14ac:dyDescent="0.25">
      <c r="A4977" s="2">
        <v>45775.450694444444</v>
      </c>
      <c r="B4977">
        <v>137445</v>
      </c>
      <c r="C4977">
        <v>137540</v>
      </c>
      <c r="D4977">
        <v>137435</v>
      </c>
      <c r="E4977">
        <v>137485</v>
      </c>
    </row>
    <row r="4978" spans="1:5" x14ac:dyDescent="0.25">
      <c r="A4978" s="2">
        <v>45775.45</v>
      </c>
      <c r="B4978">
        <v>137480</v>
      </c>
      <c r="C4978">
        <v>137485</v>
      </c>
      <c r="D4978">
        <v>137350</v>
      </c>
      <c r="E4978">
        <v>137445</v>
      </c>
    </row>
    <row r="4979" spans="1:5" x14ac:dyDescent="0.25">
      <c r="A4979" s="2">
        <v>45775.449305555558</v>
      </c>
      <c r="B4979">
        <v>137415</v>
      </c>
      <c r="C4979">
        <v>137500</v>
      </c>
      <c r="D4979">
        <v>137410</v>
      </c>
      <c r="E4979">
        <v>137480</v>
      </c>
    </row>
    <row r="4980" spans="1:5" x14ac:dyDescent="0.25">
      <c r="A4980" s="2">
        <v>45775.448611111111</v>
      </c>
      <c r="B4980">
        <v>137385</v>
      </c>
      <c r="C4980">
        <v>137425</v>
      </c>
      <c r="D4980">
        <v>137345</v>
      </c>
      <c r="E4980">
        <v>137415</v>
      </c>
    </row>
    <row r="4981" spans="1:5" x14ac:dyDescent="0.25">
      <c r="A4981" s="2">
        <v>45775.447916666664</v>
      </c>
      <c r="B4981">
        <v>137420</v>
      </c>
      <c r="C4981">
        <v>137465</v>
      </c>
      <c r="D4981">
        <v>137350</v>
      </c>
      <c r="E4981">
        <v>137380</v>
      </c>
    </row>
    <row r="4982" spans="1:5" x14ac:dyDescent="0.25">
      <c r="A4982" s="2">
        <v>45775.447222222225</v>
      </c>
      <c r="B4982">
        <v>137525</v>
      </c>
      <c r="C4982">
        <v>137525</v>
      </c>
      <c r="D4982">
        <v>137385</v>
      </c>
      <c r="E4982">
        <v>137415</v>
      </c>
    </row>
    <row r="4983" spans="1:5" x14ac:dyDescent="0.25">
      <c r="A4983" s="2">
        <v>45775.446527777778</v>
      </c>
      <c r="B4983">
        <v>137565</v>
      </c>
      <c r="C4983">
        <v>137605</v>
      </c>
      <c r="D4983">
        <v>137510</v>
      </c>
      <c r="E4983">
        <v>137525</v>
      </c>
    </row>
    <row r="4984" spans="1:5" x14ac:dyDescent="0.25">
      <c r="A4984" s="2">
        <v>45775.445833333331</v>
      </c>
      <c r="B4984">
        <v>137520</v>
      </c>
      <c r="C4984">
        <v>137580</v>
      </c>
      <c r="D4984">
        <v>137510</v>
      </c>
      <c r="E4984">
        <v>137565</v>
      </c>
    </row>
    <row r="4985" spans="1:5" x14ac:dyDescent="0.25">
      <c r="A4985" s="2">
        <v>45775.445138888892</v>
      </c>
      <c r="B4985">
        <v>137560</v>
      </c>
      <c r="C4985">
        <v>137610</v>
      </c>
      <c r="D4985">
        <v>137465</v>
      </c>
      <c r="E4985">
        <v>137520</v>
      </c>
    </row>
    <row r="4986" spans="1:5" x14ac:dyDescent="0.25">
      <c r="A4986" s="2">
        <v>45775.444444444445</v>
      </c>
      <c r="B4986">
        <v>137505</v>
      </c>
      <c r="C4986">
        <v>137645</v>
      </c>
      <c r="D4986">
        <v>137500</v>
      </c>
      <c r="E4986">
        <v>137565</v>
      </c>
    </row>
    <row r="4987" spans="1:5" x14ac:dyDescent="0.25">
      <c r="A4987" s="2">
        <v>45775.443749999999</v>
      </c>
      <c r="B4987">
        <v>137510</v>
      </c>
      <c r="C4987">
        <v>137530</v>
      </c>
      <c r="D4987">
        <v>137475</v>
      </c>
      <c r="E4987">
        <v>137505</v>
      </c>
    </row>
    <row r="4988" spans="1:5" x14ac:dyDescent="0.25">
      <c r="A4988" s="2">
        <v>45775.443055555559</v>
      </c>
      <c r="B4988">
        <v>137585</v>
      </c>
      <c r="C4988">
        <v>137605</v>
      </c>
      <c r="D4988">
        <v>137485</v>
      </c>
      <c r="E4988">
        <v>137505</v>
      </c>
    </row>
    <row r="4989" spans="1:5" x14ac:dyDescent="0.25">
      <c r="A4989" s="2">
        <v>45775.442361111112</v>
      </c>
      <c r="B4989">
        <v>137685</v>
      </c>
      <c r="C4989">
        <v>137715</v>
      </c>
      <c r="D4989">
        <v>137575</v>
      </c>
      <c r="E4989">
        <v>137585</v>
      </c>
    </row>
    <row r="4990" spans="1:5" x14ac:dyDescent="0.25">
      <c r="A4990" s="2">
        <v>45775.441666666666</v>
      </c>
      <c r="B4990">
        <v>137585</v>
      </c>
      <c r="C4990">
        <v>137715</v>
      </c>
      <c r="D4990">
        <v>137585</v>
      </c>
      <c r="E4990">
        <v>137680</v>
      </c>
    </row>
    <row r="4991" spans="1:5" x14ac:dyDescent="0.25">
      <c r="A4991" s="2">
        <v>45775.440972222219</v>
      </c>
      <c r="B4991">
        <v>137625</v>
      </c>
      <c r="C4991">
        <v>137645</v>
      </c>
      <c r="D4991">
        <v>137545</v>
      </c>
      <c r="E4991">
        <v>137585</v>
      </c>
    </row>
    <row r="4992" spans="1:5" x14ac:dyDescent="0.25">
      <c r="A4992" s="2">
        <v>45775.44027777778</v>
      </c>
      <c r="B4992">
        <v>137525</v>
      </c>
      <c r="C4992">
        <v>137635</v>
      </c>
      <c r="D4992">
        <v>137505</v>
      </c>
      <c r="E4992">
        <v>137625</v>
      </c>
    </row>
    <row r="4993" spans="1:5" x14ac:dyDescent="0.25">
      <c r="A4993" s="2">
        <v>45775.439583333333</v>
      </c>
      <c r="B4993">
        <v>137635</v>
      </c>
      <c r="C4993">
        <v>137665</v>
      </c>
      <c r="D4993">
        <v>137490</v>
      </c>
      <c r="E4993">
        <v>137520</v>
      </c>
    </row>
    <row r="4994" spans="1:5" x14ac:dyDescent="0.25">
      <c r="A4994" s="2">
        <v>45775.438888888886</v>
      </c>
      <c r="B4994">
        <v>137385</v>
      </c>
      <c r="C4994">
        <v>137650</v>
      </c>
      <c r="D4994">
        <v>137385</v>
      </c>
      <c r="E4994">
        <v>137640</v>
      </c>
    </row>
    <row r="4995" spans="1:5" x14ac:dyDescent="0.25">
      <c r="A4995" s="2">
        <v>45775.438194444447</v>
      </c>
      <c r="B4995">
        <v>137430</v>
      </c>
      <c r="C4995">
        <v>137460</v>
      </c>
      <c r="D4995">
        <v>137300</v>
      </c>
      <c r="E4995">
        <v>137385</v>
      </c>
    </row>
    <row r="4996" spans="1:5" x14ac:dyDescent="0.25">
      <c r="A4996" s="2">
        <v>45775.4375</v>
      </c>
      <c r="B4996">
        <v>137240</v>
      </c>
      <c r="C4996">
        <v>137445</v>
      </c>
      <c r="D4996">
        <v>137235</v>
      </c>
      <c r="E4996">
        <v>137430</v>
      </c>
    </row>
    <row r="4997" spans="1:5" x14ac:dyDescent="0.25">
      <c r="A4997" s="2">
        <v>45775.436805555553</v>
      </c>
      <c r="B4997">
        <v>137165</v>
      </c>
      <c r="C4997">
        <v>137250</v>
      </c>
      <c r="D4997">
        <v>137160</v>
      </c>
      <c r="E4997">
        <v>137240</v>
      </c>
    </row>
    <row r="4998" spans="1:5" x14ac:dyDescent="0.25">
      <c r="A4998" s="2">
        <v>45775.436111111114</v>
      </c>
      <c r="B4998">
        <v>137160</v>
      </c>
      <c r="C4998">
        <v>137205</v>
      </c>
      <c r="D4998">
        <v>137135</v>
      </c>
      <c r="E4998">
        <v>137160</v>
      </c>
    </row>
    <row r="4999" spans="1:5" x14ac:dyDescent="0.25">
      <c r="A4999" s="2">
        <v>45775.435416666667</v>
      </c>
      <c r="B4999">
        <v>137110</v>
      </c>
      <c r="C4999">
        <v>137170</v>
      </c>
      <c r="D4999">
        <v>137090</v>
      </c>
      <c r="E4999">
        <v>137160</v>
      </c>
    </row>
    <row r="5000" spans="1:5" x14ac:dyDescent="0.25">
      <c r="A5000" s="2">
        <v>45775.43472222222</v>
      </c>
      <c r="B5000">
        <v>137065</v>
      </c>
      <c r="C5000">
        <v>137125</v>
      </c>
      <c r="D5000">
        <v>137060</v>
      </c>
      <c r="E5000">
        <v>137110</v>
      </c>
    </row>
    <row r="5001" spans="1:5" x14ac:dyDescent="0.25">
      <c r="A5001" s="2">
        <v>45775.434027777781</v>
      </c>
      <c r="B5001">
        <v>137020</v>
      </c>
      <c r="C5001">
        <v>137115</v>
      </c>
      <c r="D5001">
        <v>137000</v>
      </c>
      <c r="E5001">
        <v>137070</v>
      </c>
    </row>
    <row r="5002" spans="1:5" x14ac:dyDescent="0.25">
      <c r="A5002" s="2">
        <v>45775.433333333334</v>
      </c>
      <c r="B5002">
        <v>137015</v>
      </c>
      <c r="C5002">
        <v>137050</v>
      </c>
      <c r="D5002">
        <v>136920</v>
      </c>
      <c r="E5002">
        <v>137020</v>
      </c>
    </row>
    <row r="5003" spans="1:5" x14ac:dyDescent="0.25">
      <c r="A5003" s="2">
        <v>45775.432638888888</v>
      </c>
      <c r="B5003">
        <v>137065</v>
      </c>
      <c r="C5003">
        <v>137090</v>
      </c>
      <c r="D5003">
        <v>137005</v>
      </c>
      <c r="E5003">
        <v>137015</v>
      </c>
    </row>
    <row r="5004" spans="1:5" x14ac:dyDescent="0.25">
      <c r="A5004" s="2">
        <v>45775.431944444441</v>
      </c>
      <c r="B5004">
        <v>137020</v>
      </c>
      <c r="C5004">
        <v>137075</v>
      </c>
      <c r="D5004">
        <v>137020</v>
      </c>
      <c r="E5004">
        <v>137060</v>
      </c>
    </row>
    <row r="5005" spans="1:5" x14ac:dyDescent="0.25">
      <c r="A5005" s="2">
        <v>45775.431250000001</v>
      </c>
      <c r="B5005">
        <v>137085</v>
      </c>
      <c r="C5005">
        <v>137130</v>
      </c>
      <c r="D5005">
        <v>137010</v>
      </c>
      <c r="E5005">
        <v>137020</v>
      </c>
    </row>
    <row r="5006" spans="1:5" x14ac:dyDescent="0.25">
      <c r="A5006" s="2">
        <v>45775.430555555555</v>
      </c>
      <c r="B5006">
        <v>137175</v>
      </c>
      <c r="C5006">
        <v>137185</v>
      </c>
      <c r="D5006">
        <v>137075</v>
      </c>
      <c r="E5006">
        <v>137090</v>
      </c>
    </row>
    <row r="5007" spans="1:5" x14ac:dyDescent="0.25">
      <c r="A5007" s="2">
        <v>45775.429861111108</v>
      </c>
      <c r="B5007">
        <v>137190</v>
      </c>
      <c r="C5007">
        <v>137215</v>
      </c>
      <c r="D5007">
        <v>137100</v>
      </c>
      <c r="E5007">
        <v>137170</v>
      </c>
    </row>
    <row r="5008" spans="1:5" x14ac:dyDescent="0.25">
      <c r="A5008" s="2">
        <v>45775.429166666669</v>
      </c>
      <c r="B5008">
        <v>137235</v>
      </c>
      <c r="C5008">
        <v>137250</v>
      </c>
      <c r="D5008">
        <v>137145</v>
      </c>
      <c r="E5008">
        <v>137190</v>
      </c>
    </row>
    <row r="5009" spans="1:5" x14ac:dyDescent="0.25">
      <c r="A5009" s="2">
        <v>45775.428472222222</v>
      </c>
      <c r="B5009">
        <v>137350</v>
      </c>
      <c r="C5009">
        <v>137355</v>
      </c>
      <c r="D5009">
        <v>137200</v>
      </c>
      <c r="E5009">
        <v>137230</v>
      </c>
    </row>
    <row r="5010" spans="1:5" x14ac:dyDescent="0.25">
      <c r="A5010" s="2">
        <v>45775.427777777775</v>
      </c>
      <c r="B5010">
        <v>137310</v>
      </c>
      <c r="C5010">
        <v>137360</v>
      </c>
      <c r="D5010">
        <v>137280</v>
      </c>
      <c r="E5010">
        <v>137355</v>
      </c>
    </row>
    <row r="5011" spans="1:5" x14ac:dyDescent="0.25">
      <c r="A5011" s="2">
        <v>45775.427083333336</v>
      </c>
      <c r="B5011">
        <v>137320</v>
      </c>
      <c r="C5011">
        <v>137355</v>
      </c>
      <c r="D5011">
        <v>137245</v>
      </c>
      <c r="E5011">
        <v>137315</v>
      </c>
    </row>
    <row r="5012" spans="1:5" x14ac:dyDescent="0.25">
      <c r="A5012" s="2">
        <v>45775.426388888889</v>
      </c>
      <c r="B5012">
        <v>137235</v>
      </c>
      <c r="C5012">
        <v>137335</v>
      </c>
      <c r="D5012">
        <v>137225</v>
      </c>
      <c r="E5012">
        <v>137325</v>
      </c>
    </row>
    <row r="5013" spans="1:5" x14ac:dyDescent="0.25">
      <c r="A5013" s="2">
        <v>45775.425694444442</v>
      </c>
      <c r="B5013">
        <v>137120</v>
      </c>
      <c r="C5013">
        <v>137240</v>
      </c>
      <c r="D5013">
        <v>137110</v>
      </c>
      <c r="E5013">
        <v>137240</v>
      </c>
    </row>
    <row r="5014" spans="1:5" x14ac:dyDescent="0.25">
      <c r="A5014" s="2">
        <v>45775.425000000003</v>
      </c>
      <c r="B5014">
        <v>137150</v>
      </c>
      <c r="C5014">
        <v>137155</v>
      </c>
      <c r="D5014">
        <v>137070</v>
      </c>
      <c r="E5014">
        <v>137115</v>
      </c>
    </row>
    <row r="5015" spans="1:5" x14ac:dyDescent="0.25">
      <c r="A5015" s="2">
        <v>45775.424305555556</v>
      </c>
      <c r="B5015">
        <v>137030</v>
      </c>
      <c r="C5015">
        <v>137165</v>
      </c>
      <c r="D5015">
        <v>137020</v>
      </c>
      <c r="E5015">
        <v>137150</v>
      </c>
    </row>
    <row r="5016" spans="1:5" x14ac:dyDescent="0.25">
      <c r="A5016" s="2">
        <v>45775.423611111109</v>
      </c>
      <c r="B5016">
        <v>137020</v>
      </c>
      <c r="C5016">
        <v>137055</v>
      </c>
      <c r="D5016">
        <v>136980</v>
      </c>
      <c r="E5016">
        <v>137030</v>
      </c>
    </row>
    <row r="5017" spans="1:5" x14ac:dyDescent="0.25">
      <c r="A5017" s="2">
        <v>45775.42291666667</v>
      </c>
      <c r="B5017">
        <v>137095</v>
      </c>
      <c r="C5017">
        <v>137125</v>
      </c>
      <c r="D5017">
        <v>136980</v>
      </c>
      <c r="E5017">
        <v>137015</v>
      </c>
    </row>
    <row r="5018" spans="1:5" x14ac:dyDescent="0.25">
      <c r="A5018" s="2">
        <v>45775.422222222223</v>
      </c>
      <c r="B5018">
        <v>137080</v>
      </c>
      <c r="C5018">
        <v>137100</v>
      </c>
      <c r="D5018">
        <v>137030</v>
      </c>
      <c r="E5018">
        <v>137095</v>
      </c>
    </row>
    <row r="5019" spans="1:5" x14ac:dyDescent="0.25">
      <c r="A5019" s="2">
        <v>45775.421527777777</v>
      </c>
      <c r="B5019">
        <v>137010</v>
      </c>
      <c r="C5019">
        <v>137090</v>
      </c>
      <c r="D5019">
        <v>136990</v>
      </c>
      <c r="E5019">
        <v>137085</v>
      </c>
    </row>
    <row r="5020" spans="1:5" x14ac:dyDescent="0.25">
      <c r="A5020" s="2">
        <v>45775.42083333333</v>
      </c>
      <c r="B5020">
        <v>137050</v>
      </c>
      <c r="C5020">
        <v>137090</v>
      </c>
      <c r="D5020">
        <v>136985</v>
      </c>
      <c r="E5020">
        <v>137015</v>
      </c>
    </row>
    <row r="5021" spans="1:5" x14ac:dyDescent="0.25">
      <c r="A5021" s="2">
        <v>45775.420138888891</v>
      </c>
      <c r="B5021">
        <v>137150</v>
      </c>
      <c r="C5021">
        <v>137150</v>
      </c>
      <c r="D5021">
        <v>137040</v>
      </c>
      <c r="E5021">
        <v>137055</v>
      </c>
    </row>
    <row r="5022" spans="1:5" x14ac:dyDescent="0.25">
      <c r="A5022" s="2">
        <v>45775.419444444444</v>
      </c>
      <c r="B5022">
        <v>137160</v>
      </c>
      <c r="C5022">
        <v>137260</v>
      </c>
      <c r="D5022">
        <v>137120</v>
      </c>
      <c r="E5022">
        <v>137150</v>
      </c>
    </row>
    <row r="5023" spans="1:5" x14ac:dyDescent="0.25">
      <c r="A5023" s="2">
        <v>45775.418749999997</v>
      </c>
      <c r="B5023">
        <v>137235</v>
      </c>
      <c r="C5023">
        <v>137240</v>
      </c>
      <c r="D5023">
        <v>137145</v>
      </c>
      <c r="E5023">
        <v>137165</v>
      </c>
    </row>
    <row r="5024" spans="1:5" x14ac:dyDescent="0.25">
      <c r="A5024" s="2">
        <v>45775.418055555558</v>
      </c>
      <c r="B5024">
        <v>137330</v>
      </c>
      <c r="C5024">
        <v>137350</v>
      </c>
      <c r="D5024">
        <v>137230</v>
      </c>
      <c r="E5024">
        <v>137235</v>
      </c>
    </row>
    <row r="5025" spans="1:5" x14ac:dyDescent="0.25">
      <c r="A5025" s="2">
        <v>45775.417361111111</v>
      </c>
      <c r="B5025">
        <v>137385</v>
      </c>
      <c r="C5025">
        <v>137415</v>
      </c>
      <c r="D5025">
        <v>137325</v>
      </c>
      <c r="E5025">
        <v>137335</v>
      </c>
    </row>
    <row r="5026" spans="1:5" x14ac:dyDescent="0.25">
      <c r="A5026" s="2">
        <v>45775.416666666664</v>
      </c>
      <c r="B5026">
        <v>137495</v>
      </c>
      <c r="C5026">
        <v>137520</v>
      </c>
      <c r="D5026">
        <v>137350</v>
      </c>
      <c r="E5026">
        <v>137385</v>
      </c>
    </row>
    <row r="5027" spans="1:5" x14ac:dyDescent="0.25">
      <c r="A5027" s="2">
        <v>45775.415972222225</v>
      </c>
      <c r="B5027">
        <v>137475</v>
      </c>
      <c r="C5027">
        <v>137500</v>
      </c>
      <c r="D5027">
        <v>137470</v>
      </c>
      <c r="E5027">
        <v>137490</v>
      </c>
    </row>
    <row r="5028" spans="1:5" x14ac:dyDescent="0.25">
      <c r="A5028" s="2">
        <v>45775.415277777778</v>
      </c>
      <c r="B5028">
        <v>137510</v>
      </c>
      <c r="C5028">
        <v>137525</v>
      </c>
      <c r="D5028">
        <v>137470</v>
      </c>
      <c r="E5028">
        <v>137475</v>
      </c>
    </row>
    <row r="5029" spans="1:5" x14ac:dyDescent="0.25">
      <c r="A5029" s="2">
        <v>45775.414583333331</v>
      </c>
      <c r="B5029">
        <v>137510</v>
      </c>
      <c r="C5029">
        <v>137535</v>
      </c>
      <c r="D5029">
        <v>137480</v>
      </c>
      <c r="E5029">
        <v>137505</v>
      </c>
    </row>
    <row r="5030" spans="1:5" x14ac:dyDescent="0.25">
      <c r="A5030" s="2">
        <v>45775.413888888892</v>
      </c>
      <c r="B5030">
        <v>137445</v>
      </c>
      <c r="C5030">
        <v>137525</v>
      </c>
      <c r="D5030">
        <v>137440</v>
      </c>
      <c r="E5030">
        <v>137510</v>
      </c>
    </row>
    <row r="5031" spans="1:5" x14ac:dyDescent="0.25">
      <c r="A5031" s="2">
        <v>45775.413194444445</v>
      </c>
      <c r="B5031">
        <v>137375</v>
      </c>
      <c r="C5031">
        <v>137465</v>
      </c>
      <c r="D5031">
        <v>137375</v>
      </c>
      <c r="E5031">
        <v>137440</v>
      </c>
    </row>
    <row r="5032" spans="1:5" x14ac:dyDescent="0.25">
      <c r="A5032" s="2">
        <v>45775.412499999999</v>
      </c>
      <c r="B5032">
        <v>137410</v>
      </c>
      <c r="C5032">
        <v>137445</v>
      </c>
      <c r="D5032">
        <v>137350</v>
      </c>
      <c r="E5032">
        <v>137380</v>
      </c>
    </row>
    <row r="5033" spans="1:5" x14ac:dyDescent="0.25">
      <c r="A5033" s="2">
        <v>45775.411805555559</v>
      </c>
      <c r="B5033">
        <v>137370</v>
      </c>
      <c r="C5033">
        <v>137435</v>
      </c>
      <c r="D5033">
        <v>137360</v>
      </c>
      <c r="E5033">
        <v>137410</v>
      </c>
    </row>
    <row r="5034" spans="1:5" x14ac:dyDescent="0.25">
      <c r="A5034" s="2">
        <v>45775.411111111112</v>
      </c>
      <c r="B5034">
        <v>137335</v>
      </c>
      <c r="C5034">
        <v>137380</v>
      </c>
      <c r="D5034">
        <v>137295</v>
      </c>
      <c r="E5034">
        <v>137375</v>
      </c>
    </row>
    <row r="5035" spans="1:5" x14ac:dyDescent="0.25">
      <c r="A5035" s="2">
        <v>45775.410416666666</v>
      </c>
      <c r="B5035">
        <v>137335</v>
      </c>
      <c r="C5035">
        <v>137370</v>
      </c>
      <c r="D5035">
        <v>137305</v>
      </c>
      <c r="E5035">
        <v>137340</v>
      </c>
    </row>
    <row r="5036" spans="1:5" x14ac:dyDescent="0.25">
      <c r="A5036" s="2">
        <v>45775.409722222219</v>
      </c>
      <c r="B5036">
        <v>137340</v>
      </c>
      <c r="C5036">
        <v>137365</v>
      </c>
      <c r="D5036">
        <v>137300</v>
      </c>
      <c r="E5036">
        <v>137330</v>
      </c>
    </row>
    <row r="5037" spans="1:5" x14ac:dyDescent="0.25">
      <c r="A5037" s="2">
        <v>45775.40902777778</v>
      </c>
      <c r="B5037">
        <v>137260</v>
      </c>
      <c r="C5037">
        <v>137350</v>
      </c>
      <c r="D5037">
        <v>137250</v>
      </c>
      <c r="E5037">
        <v>137340</v>
      </c>
    </row>
    <row r="5038" spans="1:5" x14ac:dyDescent="0.25">
      <c r="A5038" s="2">
        <v>45775.408333333333</v>
      </c>
      <c r="B5038">
        <v>137230</v>
      </c>
      <c r="C5038">
        <v>137265</v>
      </c>
      <c r="D5038">
        <v>137210</v>
      </c>
      <c r="E5038">
        <v>137260</v>
      </c>
    </row>
    <row r="5039" spans="1:5" x14ac:dyDescent="0.25">
      <c r="A5039" s="2">
        <v>45775.407638888886</v>
      </c>
      <c r="B5039">
        <v>137210</v>
      </c>
      <c r="C5039">
        <v>137250</v>
      </c>
      <c r="D5039">
        <v>137195</v>
      </c>
      <c r="E5039">
        <v>137230</v>
      </c>
    </row>
    <row r="5040" spans="1:5" x14ac:dyDescent="0.25">
      <c r="A5040" s="2">
        <v>45775.406944444447</v>
      </c>
      <c r="B5040">
        <v>137165</v>
      </c>
      <c r="C5040">
        <v>137220</v>
      </c>
      <c r="D5040">
        <v>137165</v>
      </c>
      <c r="E5040">
        <v>137205</v>
      </c>
    </row>
    <row r="5041" spans="1:5" x14ac:dyDescent="0.25">
      <c r="A5041" s="2">
        <v>45775.40625</v>
      </c>
      <c r="B5041">
        <v>137140</v>
      </c>
      <c r="C5041">
        <v>137180</v>
      </c>
      <c r="D5041">
        <v>137135</v>
      </c>
      <c r="E5041">
        <v>137160</v>
      </c>
    </row>
    <row r="5042" spans="1:5" x14ac:dyDescent="0.25">
      <c r="A5042" s="2">
        <v>45775.405555555553</v>
      </c>
      <c r="B5042">
        <v>137185</v>
      </c>
      <c r="C5042">
        <v>137190</v>
      </c>
      <c r="D5042">
        <v>137130</v>
      </c>
      <c r="E5042">
        <v>137145</v>
      </c>
    </row>
    <row r="5043" spans="1:5" x14ac:dyDescent="0.25">
      <c r="A5043" s="2">
        <v>45775.404861111114</v>
      </c>
      <c r="B5043">
        <v>137180</v>
      </c>
      <c r="C5043">
        <v>137250</v>
      </c>
      <c r="D5043">
        <v>137180</v>
      </c>
      <c r="E5043">
        <v>137185</v>
      </c>
    </row>
    <row r="5044" spans="1:5" x14ac:dyDescent="0.25">
      <c r="A5044" s="2">
        <v>45775.404166666667</v>
      </c>
      <c r="B5044">
        <v>137175</v>
      </c>
      <c r="C5044">
        <v>137220</v>
      </c>
      <c r="D5044">
        <v>137165</v>
      </c>
      <c r="E5044">
        <v>137185</v>
      </c>
    </row>
    <row r="5045" spans="1:5" x14ac:dyDescent="0.25">
      <c r="A5045" s="2">
        <v>45775.40347222222</v>
      </c>
      <c r="B5045">
        <v>137180</v>
      </c>
      <c r="C5045">
        <v>137220</v>
      </c>
      <c r="D5045">
        <v>137150</v>
      </c>
      <c r="E5045">
        <v>137170</v>
      </c>
    </row>
    <row r="5046" spans="1:5" x14ac:dyDescent="0.25">
      <c r="A5046" s="2">
        <v>45775.402777777781</v>
      </c>
      <c r="B5046">
        <v>137150</v>
      </c>
      <c r="C5046">
        <v>137205</v>
      </c>
      <c r="D5046">
        <v>137135</v>
      </c>
      <c r="E5046">
        <v>137180</v>
      </c>
    </row>
    <row r="5047" spans="1:5" x14ac:dyDescent="0.25">
      <c r="A5047" s="2">
        <v>45775.402083333334</v>
      </c>
      <c r="B5047">
        <v>137105</v>
      </c>
      <c r="C5047">
        <v>137160</v>
      </c>
      <c r="D5047">
        <v>137095</v>
      </c>
      <c r="E5047">
        <v>137150</v>
      </c>
    </row>
    <row r="5048" spans="1:5" x14ac:dyDescent="0.25">
      <c r="A5048" s="2">
        <v>45775.401388888888</v>
      </c>
      <c r="B5048">
        <v>137190</v>
      </c>
      <c r="C5048">
        <v>137200</v>
      </c>
      <c r="D5048">
        <v>137100</v>
      </c>
      <c r="E5048">
        <v>137110</v>
      </c>
    </row>
    <row r="5049" spans="1:5" x14ac:dyDescent="0.25">
      <c r="A5049" s="2">
        <v>45775.400694444441</v>
      </c>
      <c r="B5049">
        <v>137195</v>
      </c>
      <c r="C5049">
        <v>137205</v>
      </c>
      <c r="D5049">
        <v>137165</v>
      </c>
      <c r="E5049">
        <v>137185</v>
      </c>
    </row>
    <row r="5050" spans="1:5" x14ac:dyDescent="0.25">
      <c r="A5050" s="2">
        <v>45775.4</v>
      </c>
      <c r="B5050">
        <v>137170</v>
      </c>
      <c r="C5050">
        <v>137225</v>
      </c>
      <c r="D5050">
        <v>137160</v>
      </c>
      <c r="E5050">
        <v>137190</v>
      </c>
    </row>
    <row r="5051" spans="1:5" x14ac:dyDescent="0.25">
      <c r="A5051" s="2">
        <v>45775.399305555555</v>
      </c>
      <c r="B5051">
        <v>137125</v>
      </c>
      <c r="C5051">
        <v>137180</v>
      </c>
      <c r="D5051">
        <v>137120</v>
      </c>
      <c r="E5051">
        <v>137165</v>
      </c>
    </row>
    <row r="5052" spans="1:5" x14ac:dyDescent="0.25">
      <c r="A5052" s="2">
        <v>45775.398611111108</v>
      </c>
      <c r="B5052">
        <v>137130</v>
      </c>
      <c r="C5052">
        <v>137155</v>
      </c>
      <c r="D5052">
        <v>137110</v>
      </c>
      <c r="E5052">
        <v>137120</v>
      </c>
    </row>
    <row r="5053" spans="1:5" x14ac:dyDescent="0.25">
      <c r="A5053" s="2">
        <v>45775.397916666669</v>
      </c>
      <c r="B5053">
        <v>137100</v>
      </c>
      <c r="C5053">
        <v>137130</v>
      </c>
      <c r="D5053">
        <v>137075</v>
      </c>
      <c r="E5053">
        <v>137130</v>
      </c>
    </row>
    <row r="5054" spans="1:5" x14ac:dyDescent="0.25">
      <c r="A5054" s="2">
        <v>45775.397222222222</v>
      </c>
      <c r="B5054">
        <v>137160</v>
      </c>
      <c r="C5054">
        <v>137170</v>
      </c>
      <c r="D5054">
        <v>137090</v>
      </c>
      <c r="E5054">
        <v>137100</v>
      </c>
    </row>
    <row r="5055" spans="1:5" x14ac:dyDescent="0.25">
      <c r="A5055" s="2">
        <v>45775.396527777775</v>
      </c>
      <c r="B5055">
        <v>137190</v>
      </c>
      <c r="C5055">
        <v>137205</v>
      </c>
      <c r="D5055">
        <v>137145</v>
      </c>
      <c r="E5055">
        <v>137155</v>
      </c>
    </row>
    <row r="5056" spans="1:5" x14ac:dyDescent="0.25">
      <c r="A5056" s="2">
        <v>45775.395833333336</v>
      </c>
      <c r="B5056">
        <v>137195</v>
      </c>
      <c r="C5056">
        <v>137220</v>
      </c>
      <c r="D5056">
        <v>137180</v>
      </c>
      <c r="E5056">
        <v>137190</v>
      </c>
    </row>
    <row r="5057" spans="1:5" x14ac:dyDescent="0.25">
      <c r="A5057" s="2">
        <v>45775.395138888889</v>
      </c>
      <c r="B5057">
        <v>137205</v>
      </c>
      <c r="C5057">
        <v>137205</v>
      </c>
      <c r="D5057">
        <v>137170</v>
      </c>
      <c r="E5057">
        <v>137190</v>
      </c>
    </row>
    <row r="5058" spans="1:5" x14ac:dyDescent="0.25">
      <c r="A5058" s="2">
        <v>45775.394444444442</v>
      </c>
      <c r="B5058">
        <v>137225</v>
      </c>
      <c r="C5058">
        <v>137235</v>
      </c>
      <c r="D5058">
        <v>137155</v>
      </c>
      <c r="E5058">
        <v>137200</v>
      </c>
    </row>
    <row r="5059" spans="1:5" x14ac:dyDescent="0.25">
      <c r="A5059" s="2">
        <v>45775.393750000003</v>
      </c>
      <c r="B5059">
        <v>137190</v>
      </c>
      <c r="C5059">
        <v>137260</v>
      </c>
      <c r="D5059">
        <v>137180</v>
      </c>
      <c r="E5059">
        <v>137220</v>
      </c>
    </row>
    <row r="5060" spans="1:5" x14ac:dyDescent="0.25">
      <c r="A5060" s="2">
        <v>45775.393055555556</v>
      </c>
      <c r="B5060">
        <v>137240</v>
      </c>
      <c r="C5060">
        <v>137265</v>
      </c>
      <c r="D5060">
        <v>137180</v>
      </c>
      <c r="E5060">
        <v>137185</v>
      </c>
    </row>
    <row r="5061" spans="1:5" x14ac:dyDescent="0.25">
      <c r="A5061" s="2">
        <v>45775.392361111109</v>
      </c>
      <c r="B5061">
        <v>137255</v>
      </c>
      <c r="C5061">
        <v>137295</v>
      </c>
      <c r="D5061">
        <v>137235</v>
      </c>
      <c r="E5061">
        <v>137240</v>
      </c>
    </row>
    <row r="5062" spans="1:5" x14ac:dyDescent="0.25">
      <c r="A5062" s="2">
        <v>45775.39166666667</v>
      </c>
      <c r="B5062">
        <v>137195</v>
      </c>
      <c r="C5062">
        <v>137280</v>
      </c>
      <c r="D5062">
        <v>137185</v>
      </c>
      <c r="E5062">
        <v>137250</v>
      </c>
    </row>
    <row r="5063" spans="1:5" x14ac:dyDescent="0.25">
      <c r="A5063" s="2">
        <v>45775.390972222223</v>
      </c>
      <c r="B5063">
        <v>137205</v>
      </c>
      <c r="C5063">
        <v>137210</v>
      </c>
      <c r="D5063">
        <v>137170</v>
      </c>
      <c r="E5063">
        <v>137195</v>
      </c>
    </row>
    <row r="5064" spans="1:5" x14ac:dyDescent="0.25">
      <c r="A5064" s="2">
        <v>45775.390277777777</v>
      </c>
      <c r="B5064">
        <v>137160</v>
      </c>
      <c r="C5064">
        <v>137210</v>
      </c>
      <c r="D5064">
        <v>137155</v>
      </c>
      <c r="E5064">
        <v>137200</v>
      </c>
    </row>
    <row r="5065" spans="1:5" x14ac:dyDescent="0.25">
      <c r="A5065" s="2">
        <v>45775.38958333333</v>
      </c>
      <c r="B5065">
        <v>137140</v>
      </c>
      <c r="C5065">
        <v>137165</v>
      </c>
      <c r="D5065">
        <v>137100</v>
      </c>
      <c r="E5065">
        <v>137160</v>
      </c>
    </row>
    <row r="5066" spans="1:5" x14ac:dyDescent="0.25">
      <c r="A5066" s="2">
        <v>45775.388888888891</v>
      </c>
      <c r="B5066">
        <v>137145</v>
      </c>
      <c r="C5066">
        <v>137155</v>
      </c>
      <c r="D5066">
        <v>137120</v>
      </c>
      <c r="E5066">
        <v>137140</v>
      </c>
    </row>
    <row r="5067" spans="1:5" x14ac:dyDescent="0.25">
      <c r="A5067" s="2">
        <v>45775.388194444444</v>
      </c>
      <c r="B5067">
        <v>137065</v>
      </c>
      <c r="C5067">
        <v>137150</v>
      </c>
      <c r="D5067">
        <v>137050</v>
      </c>
      <c r="E5067">
        <v>137145</v>
      </c>
    </row>
    <row r="5068" spans="1:5" x14ac:dyDescent="0.25">
      <c r="A5068" s="2">
        <v>45775.387499999997</v>
      </c>
      <c r="B5068">
        <v>137035</v>
      </c>
      <c r="C5068">
        <v>137085</v>
      </c>
      <c r="D5068">
        <v>137035</v>
      </c>
      <c r="E5068">
        <v>137070</v>
      </c>
    </row>
    <row r="5069" spans="1:5" x14ac:dyDescent="0.25">
      <c r="A5069" s="2">
        <v>45775.386805555558</v>
      </c>
      <c r="B5069">
        <v>137040</v>
      </c>
      <c r="C5069">
        <v>137070</v>
      </c>
      <c r="D5069">
        <v>137020</v>
      </c>
      <c r="E5069">
        <v>137040</v>
      </c>
    </row>
    <row r="5070" spans="1:5" x14ac:dyDescent="0.25">
      <c r="A5070" s="2">
        <v>45775.386111111111</v>
      </c>
      <c r="B5070">
        <v>137075</v>
      </c>
      <c r="C5070">
        <v>137080</v>
      </c>
      <c r="D5070">
        <v>137010</v>
      </c>
      <c r="E5070">
        <v>137045</v>
      </c>
    </row>
    <row r="5071" spans="1:5" x14ac:dyDescent="0.25">
      <c r="A5071" s="2">
        <v>45775.385416666664</v>
      </c>
      <c r="B5071">
        <v>137165</v>
      </c>
      <c r="C5071">
        <v>137175</v>
      </c>
      <c r="D5071">
        <v>137040</v>
      </c>
      <c r="E5071">
        <v>137070</v>
      </c>
    </row>
    <row r="5072" spans="1:5" x14ac:dyDescent="0.25">
      <c r="A5072" s="2">
        <v>45775.384722222225</v>
      </c>
      <c r="B5072">
        <v>137135</v>
      </c>
      <c r="C5072">
        <v>137180</v>
      </c>
      <c r="D5072">
        <v>137120</v>
      </c>
      <c r="E5072">
        <v>137165</v>
      </c>
    </row>
    <row r="5073" spans="1:5" x14ac:dyDescent="0.25">
      <c r="A5073" s="2">
        <v>45775.384027777778</v>
      </c>
      <c r="B5073">
        <v>137060</v>
      </c>
      <c r="C5073">
        <v>137140</v>
      </c>
      <c r="D5073">
        <v>137055</v>
      </c>
      <c r="E5073">
        <v>137135</v>
      </c>
    </row>
    <row r="5074" spans="1:5" x14ac:dyDescent="0.25">
      <c r="A5074" s="2">
        <v>45775.383333333331</v>
      </c>
      <c r="B5074">
        <v>136970</v>
      </c>
      <c r="C5074">
        <v>137080</v>
      </c>
      <c r="D5074">
        <v>136970</v>
      </c>
      <c r="E5074">
        <v>137060</v>
      </c>
    </row>
    <row r="5075" spans="1:5" x14ac:dyDescent="0.25">
      <c r="A5075" s="2">
        <v>45775.382638888892</v>
      </c>
      <c r="B5075">
        <v>136970</v>
      </c>
      <c r="C5075">
        <v>136985</v>
      </c>
      <c r="D5075">
        <v>136920</v>
      </c>
      <c r="E5075">
        <v>136970</v>
      </c>
    </row>
    <row r="5076" spans="1:5" x14ac:dyDescent="0.25">
      <c r="A5076" s="2">
        <v>45775.381944444445</v>
      </c>
      <c r="B5076">
        <v>136975</v>
      </c>
      <c r="C5076">
        <v>137000</v>
      </c>
      <c r="D5076">
        <v>136955</v>
      </c>
      <c r="E5076">
        <v>136970</v>
      </c>
    </row>
    <row r="5077" spans="1:5" x14ac:dyDescent="0.25">
      <c r="A5077" s="2">
        <v>45775.381249999999</v>
      </c>
      <c r="B5077">
        <v>136950</v>
      </c>
      <c r="C5077">
        <v>136990</v>
      </c>
      <c r="D5077">
        <v>136950</v>
      </c>
      <c r="E5077">
        <v>136975</v>
      </c>
    </row>
    <row r="5078" spans="1:5" x14ac:dyDescent="0.25">
      <c r="A5078" s="2">
        <v>45775.380555555559</v>
      </c>
      <c r="B5078">
        <v>137100</v>
      </c>
      <c r="C5078">
        <v>137100</v>
      </c>
      <c r="D5078">
        <v>136920</v>
      </c>
      <c r="E5078">
        <v>136955</v>
      </c>
    </row>
    <row r="5079" spans="1:5" x14ac:dyDescent="0.25">
      <c r="A5079" s="2">
        <v>45775.379861111112</v>
      </c>
      <c r="B5079">
        <v>137085</v>
      </c>
      <c r="C5079">
        <v>137110</v>
      </c>
      <c r="D5079">
        <v>137035</v>
      </c>
      <c r="E5079">
        <v>137100</v>
      </c>
    </row>
    <row r="5080" spans="1:5" x14ac:dyDescent="0.25">
      <c r="A5080" s="2">
        <v>45775.379166666666</v>
      </c>
      <c r="B5080">
        <v>137085</v>
      </c>
      <c r="C5080">
        <v>137110</v>
      </c>
      <c r="D5080">
        <v>137020</v>
      </c>
      <c r="E5080">
        <v>137085</v>
      </c>
    </row>
    <row r="5081" spans="1:5" x14ac:dyDescent="0.25">
      <c r="A5081" s="2">
        <v>45775.378472222219</v>
      </c>
      <c r="B5081">
        <v>137115</v>
      </c>
      <c r="C5081">
        <v>137170</v>
      </c>
      <c r="D5081">
        <v>137065</v>
      </c>
      <c r="E5081">
        <v>137085</v>
      </c>
    </row>
    <row r="5082" spans="1:5" x14ac:dyDescent="0.25">
      <c r="A5082" s="2">
        <v>45775.37777777778</v>
      </c>
      <c r="B5082">
        <v>137075</v>
      </c>
      <c r="C5082">
        <v>137135</v>
      </c>
      <c r="D5082">
        <v>137005</v>
      </c>
      <c r="E5082">
        <v>137110</v>
      </c>
    </row>
    <row r="5083" spans="1:5" x14ac:dyDescent="0.25">
      <c r="A5083" s="2">
        <v>45775.377083333333</v>
      </c>
      <c r="B5083">
        <v>136910</v>
      </c>
      <c r="C5083">
        <v>137080</v>
      </c>
      <c r="D5083">
        <v>136840</v>
      </c>
      <c r="E5083">
        <v>137075</v>
      </c>
    </row>
    <row r="5084" spans="1:5" x14ac:dyDescent="0.25">
      <c r="A5084" s="2">
        <v>45775.376388888886</v>
      </c>
      <c r="B5084">
        <v>136970</v>
      </c>
      <c r="C5084">
        <v>137025</v>
      </c>
      <c r="D5084">
        <v>136900</v>
      </c>
      <c r="E5084">
        <v>136915</v>
      </c>
    </row>
    <row r="5085" spans="1:5" x14ac:dyDescent="0.25">
      <c r="A5085" s="2">
        <v>45775.375694444447</v>
      </c>
      <c r="B5085">
        <v>136985</v>
      </c>
      <c r="C5085">
        <v>137085</v>
      </c>
      <c r="D5085">
        <v>136920</v>
      </c>
      <c r="E5085">
        <v>136965</v>
      </c>
    </row>
    <row r="5086" spans="1:5" x14ac:dyDescent="0.25">
      <c r="A5086" s="2">
        <v>45775.375</v>
      </c>
      <c r="B5086">
        <v>136890</v>
      </c>
      <c r="C5086">
        <v>137025</v>
      </c>
      <c r="D5086">
        <v>136885</v>
      </c>
      <c r="E5086">
        <v>136985</v>
      </c>
    </row>
    <row r="5087" spans="1:5" x14ac:dyDescent="0.25">
      <c r="A5087" s="2">
        <v>45772.76666666667</v>
      </c>
      <c r="B5087">
        <v>137280</v>
      </c>
      <c r="C5087">
        <v>137280</v>
      </c>
      <c r="D5087">
        <v>137200</v>
      </c>
      <c r="E5087">
        <v>137265</v>
      </c>
    </row>
    <row r="5088" spans="1:5" x14ac:dyDescent="0.25">
      <c r="A5088" s="2">
        <v>45772.765972222223</v>
      </c>
      <c r="B5088">
        <v>137205</v>
      </c>
      <c r="C5088">
        <v>137285</v>
      </c>
      <c r="D5088">
        <v>137200</v>
      </c>
      <c r="E5088">
        <v>137265</v>
      </c>
    </row>
    <row r="5089" spans="1:5" x14ac:dyDescent="0.25">
      <c r="A5089" s="2">
        <v>45772.765277777777</v>
      </c>
      <c r="B5089">
        <v>137230</v>
      </c>
      <c r="C5089">
        <v>137245</v>
      </c>
      <c r="D5089">
        <v>137195</v>
      </c>
      <c r="E5089">
        <v>137210</v>
      </c>
    </row>
    <row r="5090" spans="1:5" x14ac:dyDescent="0.25">
      <c r="A5090" s="2">
        <v>45772.76458333333</v>
      </c>
      <c r="B5090">
        <v>137255</v>
      </c>
      <c r="C5090">
        <v>137255</v>
      </c>
      <c r="D5090">
        <v>137205</v>
      </c>
      <c r="E5090">
        <v>137230</v>
      </c>
    </row>
    <row r="5091" spans="1:5" x14ac:dyDescent="0.25">
      <c r="A5091" s="2">
        <v>45772.763888888891</v>
      </c>
      <c r="B5091">
        <v>137225</v>
      </c>
      <c r="C5091">
        <v>137275</v>
      </c>
      <c r="D5091">
        <v>137195</v>
      </c>
      <c r="E5091">
        <v>137255</v>
      </c>
    </row>
    <row r="5092" spans="1:5" x14ac:dyDescent="0.25">
      <c r="A5092" s="2">
        <v>45772.763194444444</v>
      </c>
      <c r="B5092">
        <v>137165</v>
      </c>
      <c r="C5092">
        <v>137230</v>
      </c>
      <c r="D5092">
        <v>137140</v>
      </c>
      <c r="E5092">
        <v>137220</v>
      </c>
    </row>
    <row r="5093" spans="1:5" x14ac:dyDescent="0.25">
      <c r="A5093" s="2">
        <v>45772.762499999997</v>
      </c>
      <c r="B5093">
        <v>137145</v>
      </c>
      <c r="C5093">
        <v>137170</v>
      </c>
      <c r="D5093">
        <v>137145</v>
      </c>
      <c r="E5093">
        <v>137165</v>
      </c>
    </row>
    <row r="5094" spans="1:5" x14ac:dyDescent="0.25">
      <c r="A5094" s="2">
        <v>45772.761805555558</v>
      </c>
      <c r="B5094">
        <v>137160</v>
      </c>
      <c r="C5094">
        <v>137170</v>
      </c>
      <c r="D5094">
        <v>137130</v>
      </c>
      <c r="E5094">
        <v>137145</v>
      </c>
    </row>
    <row r="5095" spans="1:5" x14ac:dyDescent="0.25">
      <c r="A5095" s="2">
        <v>45772.761111111111</v>
      </c>
      <c r="B5095">
        <v>137180</v>
      </c>
      <c r="C5095">
        <v>137190</v>
      </c>
      <c r="D5095">
        <v>137160</v>
      </c>
      <c r="E5095">
        <v>137165</v>
      </c>
    </row>
    <row r="5096" spans="1:5" x14ac:dyDescent="0.25">
      <c r="A5096" s="2">
        <v>45772.760416666664</v>
      </c>
      <c r="B5096">
        <v>137145</v>
      </c>
      <c r="C5096">
        <v>137200</v>
      </c>
      <c r="D5096">
        <v>137125</v>
      </c>
      <c r="E5096">
        <v>137185</v>
      </c>
    </row>
    <row r="5097" spans="1:5" x14ac:dyDescent="0.25">
      <c r="A5097" s="2">
        <v>45772.759722222225</v>
      </c>
      <c r="B5097">
        <v>137120</v>
      </c>
      <c r="C5097">
        <v>137160</v>
      </c>
      <c r="D5097">
        <v>137105</v>
      </c>
      <c r="E5097">
        <v>137150</v>
      </c>
    </row>
    <row r="5098" spans="1:5" x14ac:dyDescent="0.25">
      <c r="A5098" s="2">
        <v>45772.759027777778</v>
      </c>
      <c r="B5098">
        <v>137115</v>
      </c>
      <c r="C5098">
        <v>137135</v>
      </c>
      <c r="D5098">
        <v>137110</v>
      </c>
      <c r="E5098">
        <v>137120</v>
      </c>
    </row>
    <row r="5099" spans="1:5" x14ac:dyDescent="0.25">
      <c r="A5099" s="2">
        <v>45772.758333333331</v>
      </c>
      <c r="B5099">
        <v>137125</v>
      </c>
      <c r="C5099">
        <v>137130</v>
      </c>
      <c r="D5099">
        <v>137110</v>
      </c>
      <c r="E5099">
        <v>137120</v>
      </c>
    </row>
    <row r="5100" spans="1:5" x14ac:dyDescent="0.25">
      <c r="A5100" s="2">
        <v>45772.757638888892</v>
      </c>
      <c r="B5100">
        <v>137145</v>
      </c>
      <c r="C5100">
        <v>137145</v>
      </c>
      <c r="D5100">
        <v>137105</v>
      </c>
      <c r="E5100">
        <v>137125</v>
      </c>
    </row>
    <row r="5101" spans="1:5" x14ac:dyDescent="0.25">
      <c r="A5101" s="2">
        <v>45772.756944444445</v>
      </c>
      <c r="B5101">
        <v>137165</v>
      </c>
      <c r="C5101">
        <v>137175</v>
      </c>
      <c r="D5101">
        <v>137130</v>
      </c>
      <c r="E5101">
        <v>137145</v>
      </c>
    </row>
    <row r="5102" spans="1:5" x14ac:dyDescent="0.25">
      <c r="A5102" s="2">
        <v>45772.756249999999</v>
      </c>
      <c r="B5102">
        <v>137165</v>
      </c>
      <c r="C5102">
        <v>137175</v>
      </c>
      <c r="D5102">
        <v>137150</v>
      </c>
      <c r="E5102">
        <v>137175</v>
      </c>
    </row>
    <row r="5103" spans="1:5" x14ac:dyDescent="0.25">
      <c r="A5103" s="2">
        <v>45772.755555555559</v>
      </c>
      <c r="B5103">
        <v>137145</v>
      </c>
      <c r="C5103">
        <v>137185</v>
      </c>
      <c r="D5103">
        <v>137145</v>
      </c>
      <c r="E5103">
        <v>137170</v>
      </c>
    </row>
    <row r="5104" spans="1:5" x14ac:dyDescent="0.25">
      <c r="A5104" s="2">
        <v>45772.754861111112</v>
      </c>
      <c r="B5104">
        <v>137165</v>
      </c>
      <c r="C5104">
        <v>137170</v>
      </c>
      <c r="D5104">
        <v>137140</v>
      </c>
      <c r="E5104">
        <v>137155</v>
      </c>
    </row>
    <row r="5105" spans="1:5" x14ac:dyDescent="0.25">
      <c r="A5105" s="2">
        <v>45772.754166666666</v>
      </c>
      <c r="B5105">
        <v>137150</v>
      </c>
      <c r="C5105">
        <v>137175</v>
      </c>
      <c r="D5105">
        <v>137150</v>
      </c>
      <c r="E5105">
        <v>137160</v>
      </c>
    </row>
    <row r="5106" spans="1:5" x14ac:dyDescent="0.25">
      <c r="A5106" s="2">
        <v>45772.753472222219</v>
      </c>
      <c r="B5106">
        <v>137165</v>
      </c>
      <c r="C5106">
        <v>137170</v>
      </c>
      <c r="D5106">
        <v>137140</v>
      </c>
      <c r="E5106">
        <v>137150</v>
      </c>
    </row>
    <row r="5107" spans="1:5" x14ac:dyDescent="0.25">
      <c r="A5107" s="2">
        <v>45772.75277777778</v>
      </c>
      <c r="B5107">
        <v>137160</v>
      </c>
      <c r="C5107">
        <v>137175</v>
      </c>
      <c r="D5107">
        <v>137160</v>
      </c>
      <c r="E5107">
        <v>137165</v>
      </c>
    </row>
    <row r="5108" spans="1:5" x14ac:dyDescent="0.25">
      <c r="A5108" s="2">
        <v>45772.752083333333</v>
      </c>
      <c r="B5108">
        <v>137170</v>
      </c>
      <c r="C5108">
        <v>137175</v>
      </c>
      <c r="D5108">
        <v>137160</v>
      </c>
      <c r="E5108">
        <v>137160</v>
      </c>
    </row>
    <row r="5109" spans="1:5" x14ac:dyDescent="0.25">
      <c r="A5109" s="2">
        <v>45772.751388888886</v>
      </c>
      <c r="B5109">
        <v>137155</v>
      </c>
      <c r="C5109">
        <v>137180</v>
      </c>
      <c r="D5109">
        <v>137155</v>
      </c>
      <c r="E5109">
        <v>137170</v>
      </c>
    </row>
    <row r="5110" spans="1:5" x14ac:dyDescent="0.25">
      <c r="A5110" s="2">
        <v>45772.750694444447</v>
      </c>
      <c r="B5110">
        <v>137165</v>
      </c>
      <c r="C5110">
        <v>137180</v>
      </c>
      <c r="D5110">
        <v>137150</v>
      </c>
      <c r="E5110">
        <v>137155</v>
      </c>
    </row>
    <row r="5111" spans="1:5" x14ac:dyDescent="0.25">
      <c r="A5111" s="2">
        <v>45772.75</v>
      </c>
      <c r="B5111">
        <v>137170</v>
      </c>
      <c r="C5111">
        <v>137195</v>
      </c>
      <c r="D5111">
        <v>137130</v>
      </c>
      <c r="E5111">
        <v>137165</v>
      </c>
    </row>
    <row r="5112" spans="1:5" x14ac:dyDescent="0.25">
      <c r="A5112" s="2">
        <v>45772.749305555553</v>
      </c>
      <c r="B5112">
        <v>137155</v>
      </c>
      <c r="C5112">
        <v>137185</v>
      </c>
      <c r="D5112">
        <v>137145</v>
      </c>
      <c r="E5112">
        <v>137175</v>
      </c>
    </row>
    <row r="5113" spans="1:5" x14ac:dyDescent="0.25">
      <c r="A5113" s="2">
        <v>45772.748611111114</v>
      </c>
      <c r="B5113">
        <v>137170</v>
      </c>
      <c r="C5113">
        <v>137205</v>
      </c>
      <c r="D5113">
        <v>137100</v>
      </c>
      <c r="E5113">
        <v>137150</v>
      </c>
    </row>
    <row r="5114" spans="1:5" x14ac:dyDescent="0.25">
      <c r="A5114" s="2">
        <v>45772.747916666667</v>
      </c>
      <c r="B5114">
        <v>137180</v>
      </c>
      <c r="C5114">
        <v>137185</v>
      </c>
      <c r="D5114">
        <v>137170</v>
      </c>
      <c r="E5114">
        <v>137170</v>
      </c>
    </row>
    <row r="5115" spans="1:5" x14ac:dyDescent="0.25">
      <c r="A5115" s="2">
        <v>45772.74722222222</v>
      </c>
      <c r="B5115">
        <v>137190</v>
      </c>
      <c r="C5115">
        <v>137200</v>
      </c>
      <c r="D5115">
        <v>137175</v>
      </c>
      <c r="E5115">
        <v>137175</v>
      </c>
    </row>
    <row r="5116" spans="1:5" x14ac:dyDescent="0.25">
      <c r="A5116" s="2">
        <v>45772.746527777781</v>
      </c>
      <c r="B5116">
        <v>137175</v>
      </c>
      <c r="C5116">
        <v>137240</v>
      </c>
      <c r="D5116">
        <v>137160</v>
      </c>
      <c r="E5116">
        <v>137200</v>
      </c>
    </row>
    <row r="5117" spans="1:5" x14ac:dyDescent="0.25">
      <c r="A5117" s="2">
        <v>45772.745833333334</v>
      </c>
      <c r="B5117">
        <v>137190</v>
      </c>
      <c r="C5117">
        <v>137200</v>
      </c>
      <c r="D5117">
        <v>137160</v>
      </c>
      <c r="E5117">
        <v>137175</v>
      </c>
    </row>
    <row r="5118" spans="1:5" x14ac:dyDescent="0.25">
      <c r="A5118" s="2">
        <v>45772.745138888888</v>
      </c>
      <c r="B5118">
        <v>137185</v>
      </c>
      <c r="C5118">
        <v>137205</v>
      </c>
      <c r="D5118">
        <v>137185</v>
      </c>
      <c r="E5118">
        <v>137190</v>
      </c>
    </row>
    <row r="5119" spans="1:5" x14ac:dyDescent="0.25">
      <c r="A5119" s="2">
        <v>45772.744444444441</v>
      </c>
      <c r="B5119">
        <v>137180</v>
      </c>
      <c r="C5119">
        <v>137200</v>
      </c>
      <c r="D5119">
        <v>137175</v>
      </c>
      <c r="E5119">
        <v>137190</v>
      </c>
    </row>
    <row r="5120" spans="1:5" x14ac:dyDescent="0.25">
      <c r="A5120" s="2">
        <v>45772.743750000001</v>
      </c>
      <c r="B5120">
        <v>137225</v>
      </c>
      <c r="C5120">
        <v>137250</v>
      </c>
      <c r="D5120">
        <v>137165</v>
      </c>
      <c r="E5120">
        <v>137185</v>
      </c>
    </row>
    <row r="5121" spans="1:5" x14ac:dyDescent="0.25">
      <c r="A5121" s="2">
        <v>45772.743055555555</v>
      </c>
      <c r="B5121">
        <v>137125</v>
      </c>
      <c r="C5121">
        <v>137265</v>
      </c>
      <c r="D5121">
        <v>137125</v>
      </c>
      <c r="E5121">
        <v>137230</v>
      </c>
    </row>
    <row r="5122" spans="1:5" x14ac:dyDescent="0.25">
      <c r="A5122" s="2">
        <v>45772.742361111108</v>
      </c>
      <c r="B5122">
        <v>137140</v>
      </c>
      <c r="C5122">
        <v>137140</v>
      </c>
      <c r="D5122">
        <v>137125</v>
      </c>
      <c r="E5122">
        <v>137130</v>
      </c>
    </row>
    <row r="5123" spans="1:5" x14ac:dyDescent="0.25">
      <c r="A5123" s="2">
        <v>45772.741666666669</v>
      </c>
      <c r="B5123">
        <v>137125</v>
      </c>
      <c r="C5123">
        <v>137150</v>
      </c>
      <c r="D5123">
        <v>137120</v>
      </c>
      <c r="E5123">
        <v>137130</v>
      </c>
    </row>
    <row r="5124" spans="1:5" x14ac:dyDescent="0.25">
      <c r="A5124" s="2">
        <v>45772.740972222222</v>
      </c>
      <c r="B5124">
        <v>137130</v>
      </c>
      <c r="C5124">
        <v>137135</v>
      </c>
      <c r="D5124">
        <v>137115</v>
      </c>
      <c r="E5124">
        <v>137125</v>
      </c>
    </row>
    <row r="5125" spans="1:5" x14ac:dyDescent="0.25">
      <c r="A5125" s="2">
        <v>45772.740277777775</v>
      </c>
      <c r="B5125">
        <v>137140</v>
      </c>
      <c r="C5125">
        <v>137145</v>
      </c>
      <c r="D5125">
        <v>137115</v>
      </c>
      <c r="E5125">
        <v>137130</v>
      </c>
    </row>
    <row r="5126" spans="1:5" x14ac:dyDescent="0.25">
      <c r="A5126" s="2">
        <v>45772.739583333336</v>
      </c>
      <c r="B5126">
        <v>137150</v>
      </c>
      <c r="C5126">
        <v>137155</v>
      </c>
      <c r="D5126">
        <v>137125</v>
      </c>
      <c r="E5126">
        <v>137140</v>
      </c>
    </row>
    <row r="5127" spans="1:5" x14ac:dyDescent="0.25">
      <c r="A5127" s="2">
        <v>45772.738888888889</v>
      </c>
      <c r="B5127">
        <v>137140</v>
      </c>
      <c r="C5127">
        <v>137155</v>
      </c>
      <c r="D5127">
        <v>137135</v>
      </c>
      <c r="E5127">
        <v>137145</v>
      </c>
    </row>
    <row r="5128" spans="1:5" x14ac:dyDescent="0.25">
      <c r="A5128" s="2">
        <v>45772.738194444442</v>
      </c>
      <c r="B5128">
        <v>137150</v>
      </c>
      <c r="C5128">
        <v>137160</v>
      </c>
      <c r="D5128">
        <v>137125</v>
      </c>
      <c r="E5128">
        <v>137140</v>
      </c>
    </row>
    <row r="5129" spans="1:5" x14ac:dyDescent="0.25">
      <c r="A5129" s="2">
        <v>45772.737500000003</v>
      </c>
      <c r="B5129">
        <v>137150</v>
      </c>
      <c r="C5129">
        <v>137180</v>
      </c>
      <c r="D5129">
        <v>137135</v>
      </c>
      <c r="E5129">
        <v>137145</v>
      </c>
    </row>
    <row r="5130" spans="1:5" x14ac:dyDescent="0.25">
      <c r="A5130" s="2">
        <v>45772.736805555556</v>
      </c>
      <c r="B5130">
        <v>137150</v>
      </c>
      <c r="C5130">
        <v>137165</v>
      </c>
      <c r="D5130">
        <v>137145</v>
      </c>
      <c r="E5130">
        <v>137150</v>
      </c>
    </row>
    <row r="5131" spans="1:5" x14ac:dyDescent="0.25">
      <c r="A5131" s="2">
        <v>45772.736111111109</v>
      </c>
      <c r="B5131">
        <v>137175</v>
      </c>
      <c r="C5131">
        <v>137190</v>
      </c>
      <c r="D5131">
        <v>137140</v>
      </c>
      <c r="E5131">
        <v>137155</v>
      </c>
    </row>
    <row r="5132" spans="1:5" x14ac:dyDescent="0.25">
      <c r="A5132" s="2">
        <v>45772.73541666667</v>
      </c>
      <c r="B5132">
        <v>137135</v>
      </c>
      <c r="C5132">
        <v>137200</v>
      </c>
      <c r="D5132">
        <v>137115</v>
      </c>
      <c r="E5132">
        <v>137170</v>
      </c>
    </row>
    <row r="5133" spans="1:5" x14ac:dyDescent="0.25">
      <c r="A5133" s="2">
        <v>45772.734722222223</v>
      </c>
      <c r="B5133">
        <v>137090</v>
      </c>
      <c r="C5133">
        <v>137155</v>
      </c>
      <c r="D5133">
        <v>137075</v>
      </c>
      <c r="E5133">
        <v>137135</v>
      </c>
    </row>
    <row r="5134" spans="1:5" x14ac:dyDescent="0.25">
      <c r="A5134" s="2">
        <v>45772.734027777777</v>
      </c>
      <c r="B5134">
        <v>137040</v>
      </c>
      <c r="C5134">
        <v>137100</v>
      </c>
      <c r="D5134">
        <v>137035</v>
      </c>
      <c r="E5134">
        <v>137090</v>
      </c>
    </row>
    <row r="5135" spans="1:5" x14ac:dyDescent="0.25">
      <c r="A5135" s="2">
        <v>45772.73333333333</v>
      </c>
      <c r="B5135">
        <v>137060</v>
      </c>
      <c r="C5135">
        <v>137060</v>
      </c>
      <c r="D5135">
        <v>137010</v>
      </c>
      <c r="E5135">
        <v>137040</v>
      </c>
    </row>
    <row r="5136" spans="1:5" x14ac:dyDescent="0.25">
      <c r="A5136" s="2">
        <v>45772.732638888891</v>
      </c>
      <c r="B5136">
        <v>137060</v>
      </c>
      <c r="C5136">
        <v>137070</v>
      </c>
      <c r="D5136">
        <v>137040</v>
      </c>
      <c r="E5136">
        <v>137055</v>
      </c>
    </row>
    <row r="5137" spans="1:5" x14ac:dyDescent="0.25">
      <c r="A5137" s="2">
        <v>45772.731944444444</v>
      </c>
      <c r="B5137">
        <v>137050</v>
      </c>
      <c r="C5137">
        <v>137065</v>
      </c>
      <c r="D5137">
        <v>137035</v>
      </c>
      <c r="E5137">
        <v>137060</v>
      </c>
    </row>
    <row r="5138" spans="1:5" x14ac:dyDescent="0.25">
      <c r="A5138" s="2">
        <v>45772.731249999997</v>
      </c>
      <c r="B5138">
        <v>137045</v>
      </c>
      <c r="C5138">
        <v>137050</v>
      </c>
      <c r="D5138">
        <v>137030</v>
      </c>
      <c r="E5138">
        <v>137045</v>
      </c>
    </row>
    <row r="5139" spans="1:5" x14ac:dyDescent="0.25">
      <c r="A5139" s="2">
        <v>45772.730555555558</v>
      </c>
      <c r="B5139">
        <v>137045</v>
      </c>
      <c r="C5139">
        <v>137050</v>
      </c>
      <c r="D5139">
        <v>137005</v>
      </c>
      <c r="E5139">
        <v>137045</v>
      </c>
    </row>
    <row r="5140" spans="1:5" x14ac:dyDescent="0.25">
      <c r="A5140" s="2">
        <v>45772.729861111111</v>
      </c>
      <c r="B5140">
        <v>137105</v>
      </c>
      <c r="C5140">
        <v>137120</v>
      </c>
      <c r="D5140">
        <v>137020</v>
      </c>
      <c r="E5140">
        <v>137040</v>
      </c>
    </row>
    <row r="5141" spans="1:5" x14ac:dyDescent="0.25">
      <c r="A5141" s="2">
        <v>45772.729166666664</v>
      </c>
      <c r="B5141">
        <v>137130</v>
      </c>
      <c r="C5141">
        <v>137145</v>
      </c>
      <c r="D5141">
        <v>137100</v>
      </c>
      <c r="E5141">
        <v>137105</v>
      </c>
    </row>
    <row r="5142" spans="1:5" x14ac:dyDescent="0.25">
      <c r="A5142" s="2">
        <v>45772.728472222225</v>
      </c>
      <c r="B5142">
        <v>137155</v>
      </c>
      <c r="C5142">
        <v>137160</v>
      </c>
      <c r="D5142">
        <v>137125</v>
      </c>
      <c r="E5142">
        <v>137130</v>
      </c>
    </row>
    <row r="5143" spans="1:5" x14ac:dyDescent="0.25">
      <c r="A5143" s="2">
        <v>45772.727777777778</v>
      </c>
      <c r="B5143">
        <v>137130</v>
      </c>
      <c r="C5143">
        <v>137160</v>
      </c>
      <c r="D5143">
        <v>137115</v>
      </c>
      <c r="E5143">
        <v>137160</v>
      </c>
    </row>
    <row r="5144" spans="1:5" x14ac:dyDescent="0.25">
      <c r="A5144" s="2">
        <v>45772.727083333331</v>
      </c>
      <c r="B5144">
        <v>137100</v>
      </c>
      <c r="C5144">
        <v>137140</v>
      </c>
      <c r="D5144">
        <v>137100</v>
      </c>
      <c r="E5144">
        <v>137125</v>
      </c>
    </row>
    <row r="5145" spans="1:5" x14ac:dyDescent="0.25">
      <c r="A5145" s="2">
        <v>45772.726388888892</v>
      </c>
      <c r="B5145">
        <v>137110</v>
      </c>
      <c r="C5145">
        <v>137110</v>
      </c>
      <c r="D5145">
        <v>137090</v>
      </c>
      <c r="E5145">
        <v>137105</v>
      </c>
    </row>
    <row r="5146" spans="1:5" x14ac:dyDescent="0.25">
      <c r="A5146" s="2">
        <v>45772.725694444445</v>
      </c>
      <c r="B5146">
        <v>137105</v>
      </c>
      <c r="C5146">
        <v>137110</v>
      </c>
      <c r="D5146">
        <v>137095</v>
      </c>
      <c r="E5146">
        <v>137110</v>
      </c>
    </row>
    <row r="5147" spans="1:5" x14ac:dyDescent="0.25">
      <c r="A5147" s="2">
        <v>45772.724999999999</v>
      </c>
      <c r="B5147">
        <v>137110</v>
      </c>
      <c r="C5147">
        <v>137110</v>
      </c>
      <c r="D5147">
        <v>137090</v>
      </c>
      <c r="E5147">
        <v>137105</v>
      </c>
    </row>
    <row r="5148" spans="1:5" x14ac:dyDescent="0.25">
      <c r="A5148" s="2">
        <v>45772.724305555559</v>
      </c>
      <c r="B5148">
        <v>137105</v>
      </c>
      <c r="C5148">
        <v>137120</v>
      </c>
      <c r="D5148">
        <v>137095</v>
      </c>
      <c r="E5148">
        <v>137110</v>
      </c>
    </row>
    <row r="5149" spans="1:5" x14ac:dyDescent="0.25">
      <c r="A5149" s="2">
        <v>45772.723611111112</v>
      </c>
      <c r="B5149">
        <v>137110</v>
      </c>
      <c r="C5149">
        <v>137110</v>
      </c>
      <c r="D5149">
        <v>137090</v>
      </c>
      <c r="E5149">
        <v>137105</v>
      </c>
    </row>
    <row r="5150" spans="1:5" x14ac:dyDescent="0.25">
      <c r="A5150" s="2">
        <v>45772.722916666666</v>
      </c>
      <c r="B5150">
        <v>137120</v>
      </c>
      <c r="C5150">
        <v>137135</v>
      </c>
      <c r="D5150">
        <v>137110</v>
      </c>
      <c r="E5150">
        <v>137110</v>
      </c>
    </row>
    <row r="5151" spans="1:5" x14ac:dyDescent="0.25">
      <c r="A5151" s="2">
        <v>45772.722222222219</v>
      </c>
      <c r="B5151">
        <v>137120</v>
      </c>
      <c r="C5151">
        <v>137130</v>
      </c>
      <c r="D5151">
        <v>137105</v>
      </c>
      <c r="E5151">
        <v>137115</v>
      </c>
    </row>
    <row r="5152" spans="1:5" x14ac:dyDescent="0.25">
      <c r="A5152" s="2">
        <v>45772.72152777778</v>
      </c>
      <c r="B5152">
        <v>137090</v>
      </c>
      <c r="C5152">
        <v>137135</v>
      </c>
      <c r="D5152">
        <v>137085</v>
      </c>
      <c r="E5152">
        <v>137120</v>
      </c>
    </row>
    <row r="5153" spans="1:5" x14ac:dyDescent="0.25">
      <c r="A5153" s="2">
        <v>45772.720833333333</v>
      </c>
      <c r="B5153">
        <v>137070</v>
      </c>
      <c r="C5153">
        <v>137100</v>
      </c>
      <c r="D5153">
        <v>137070</v>
      </c>
      <c r="E5153">
        <v>137090</v>
      </c>
    </row>
    <row r="5154" spans="1:5" x14ac:dyDescent="0.25">
      <c r="A5154" s="2">
        <v>45772.720138888886</v>
      </c>
      <c r="B5154">
        <v>137105</v>
      </c>
      <c r="C5154">
        <v>137115</v>
      </c>
      <c r="D5154">
        <v>137070</v>
      </c>
      <c r="E5154">
        <v>137070</v>
      </c>
    </row>
    <row r="5155" spans="1:5" x14ac:dyDescent="0.25">
      <c r="A5155" s="2">
        <v>45772.719444444447</v>
      </c>
      <c r="B5155">
        <v>137150</v>
      </c>
      <c r="C5155">
        <v>137165</v>
      </c>
      <c r="D5155">
        <v>137100</v>
      </c>
      <c r="E5155">
        <v>137110</v>
      </c>
    </row>
    <row r="5156" spans="1:5" x14ac:dyDescent="0.25">
      <c r="A5156" s="2">
        <v>45772.71875</v>
      </c>
      <c r="B5156">
        <v>137130</v>
      </c>
      <c r="C5156">
        <v>137160</v>
      </c>
      <c r="D5156">
        <v>137125</v>
      </c>
      <c r="E5156">
        <v>137155</v>
      </c>
    </row>
    <row r="5157" spans="1:5" x14ac:dyDescent="0.25">
      <c r="A5157" s="2">
        <v>45772.718055555553</v>
      </c>
      <c r="B5157">
        <v>137095</v>
      </c>
      <c r="C5157">
        <v>137140</v>
      </c>
      <c r="D5157">
        <v>137095</v>
      </c>
      <c r="E5157">
        <v>137135</v>
      </c>
    </row>
    <row r="5158" spans="1:5" x14ac:dyDescent="0.25">
      <c r="A5158" s="2">
        <v>45772.717361111114</v>
      </c>
      <c r="B5158">
        <v>137095</v>
      </c>
      <c r="C5158">
        <v>137100</v>
      </c>
      <c r="D5158">
        <v>137085</v>
      </c>
      <c r="E5158">
        <v>137095</v>
      </c>
    </row>
    <row r="5159" spans="1:5" x14ac:dyDescent="0.25">
      <c r="A5159" s="2">
        <v>45772.716666666667</v>
      </c>
      <c r="B5159">
        <v>137105</v>
      </c>
      <c r="C5159">
        <v>137110</v>
      </c>
      <c r="D5159">
        <v>137080</v>
      </c>
      <c r="E5159">
        <v>137090</v>
      </c>
    </row>
    <row r="5160" spans="1:5" x14ac:dyDescent="0.25">
      <c r="A5160" s="2">
        <v>45772.71597222222</v>
      </c>
      <c r="B5160">
        <v>137075</v>
      </c>
      <c r="C5160">
        <v>137110</v>
      </c>
      <c r="D5160">
        <v>137075</v>
      </c>
      <c r="E5160">
        <v>137100</v>
      </c>
    </row>
    <row r="5161" spans="1:5" x14ac:dyDescent="0.25">
      <c r="A5161" s="2">
        <v>45772.715277777781</v>
      </c>
      <c r="B5161">
        <v>137085</v>
      </c>
      <c r="C5161">
        <v>137100</v>
      </c>
      <c r="D5161">
        <v>137065</v>
      </c>
      <c r="E5161">
        <v>137075</v>
      </c>
    </row>
    <row r="5162" spans="1:5" x14ac:dyDescent="0.25">
      <c r="A5162" s="2">
        <v>45772.714583333334</v>
      </c>
      <c r="B5162">
        <v>137075</v>
      </c>
      <c r="C5162">
        <v>137090</v>
      </c>
      <c r="D5162">
        <v>137070</v>
      </c>
      <c r="E5162">
        <v>137085</v>
      </c>
    </row>
    <row r="5163" spans="1:5" x14ac:dyDescent="0.25">
      <c r="A5163" s="2">
        <v>45772.713888888888</v>
      </c>
      <c r="B5163">
        <v>137120</v>
      </c>
      <c r="C5163">
        <v>137135</v>
      </c>
      <c r="D5163">
        <v>137060</v>
      </c>
      <c r="E5163">
        <v>137080</v>
      </c>
    </row>
    <row r="5164" spans="1:5" x14ac:dyDescent="0.25">
      <c r="A5164" s="2">
        <v>45772.713194444441</v>
      </c>
      <c r="B5164">
        <v>137065</v>
      </c>
      <c r="C5164">
        <v>137125</v>
      </c>
      <c r="D5164">
        <v>137055</v>
      </c>
      <c r="E5164">
        <v>137120</v>
      </c>
    </row>
    <row r="5165" spans="1:5" x14ac:dyDescent="0.25">
      <c r="A5165" s="2">
        <v>45772.712500000001</v>
      </c>
      <c r="B5165">
        <v>137075</v>
      </c>
      <c r="C5165">
        <v>137085</v>
      </c>
      <c r="D5165">
        <v>137060</v>
      </c>
      <c r="E5165">
        <v>137065</v>
      </c>
    </row>
    <row r="5166" spans="1:5" x14ac:dyDescent="0.25">
      <c r="A5166" s="2">
        <v>45772.711805555555</v>
      </c>
      <c r="B5166">
        <v>137125</v>
      </c>
      <c r="C5166">
        <v>137130</v>
      </c>
      <c r="D5166">
        <v>137065</v>
      </c>
      <c r="E5166">
        <v>137080</v>
      </c>
    </row>
    <row r="5167" spans="1:5" x14ac:dyDescent="0.25">
      <c r="A5167" s="2">
        <v>45772.711111111108</v>
      </c>
      <c r="B5167">
        <v>137160</v>
      </c>
      <c r="C5167">
        <v>137185</v>
      </c>
      <c r="D5167">
        <v>137120</v>
      </c>
      <c r="E5167">
        <v>137125</v>
      </c>
    </row>
    <row r="5168" spans="1:5" x14ac:dyDescent="0.25">
      <c r="A5168" s="2">
        <v>45772.710416666669</v>
      </c>
      <c r="B5168">
        <v>137145</v>
      </c>
      <c r="C5168">
        <v>137170</v>
      </c>
      <c r="D5168">
        <v>137145</v>
      </c>
      <c r="E5168">
        <v>137160</v>
      </c>
    </row>
    <row r="5169" spans="1:5" x14ac:dyDescent="0.25">
      <c r="A5169" s="2">
        <v>45772.709722222222</v>
      </c>
      <c r="B5169">
        <v>137130</v>
      </c>
      <c r="C5169">
        <v>137200</v>
      </c>
      <c r="D5169">
        <v>137125</v>
      </c>
      <c r="E5169">
        <v>137145</v>
      </c>
    </row>
    <row r="5170" spans="1:5" x14ac:dyDescent="0.25">
      <c r="A5170" s="2">
        <v>45772.709027777775</v>
      </c>
      <c r="B5170">
        <v>137080</v>
      </c>
      <c r="C5170">
        <v>137140</v>
      </c>
      <c r="D5170">
        <v>137065</v>
      </c>
      <c r="E5170">
        <v>137130</v>
      </c>
    </row>
    <row r="5171" spans="1:5" x14ac:dyDescent="0.25">
      <c r="A5171" s="2">
        <v>45772.708333333336</v>
      </c>
      <c r="B5171">
        <v>137115</v>
      </c>
      <c r="C5171">
        <v>137125</v>
      </c>
      <c r="D5171">
        <v>137075</v>
      </c>
      <c r="E5171">
        <v>137085</v>
      </c>
    </row>
    <row r="5172" spans="1:5" x14ac:dyDescent="0.25">
      <c r="A5172" s="2">
        <v>45772.707638888889</v>
      </c>
      <c r="B5172">
        <v>137125</v>
      </c>
      <c r="C5172">
        <v>137140</v>
      </c>
      <c r="D5172">
        <v>137080</v>
      </c>
      <c r="E5172">
        <v>137115</v>
      </c>
    </row>
    <row r="5173" spans="1:5" x14ac:dyDescent="0.25">
      <c r="A5173" s="2">
        <v>45772.706944444442</v>
      </c>
      <c r="B5173">
        <v>137160</v>
      </c>
      <c r="C5173">
        <v>137165</v>
      </c>
      <c r="D5173">
        <v>137125</v>
      </c>
      <c r="E5173">
        <v>137125</v>
      </c>
    </row>
    <row r="5174" spans="1:5" x14ac:dyDescent="0.25">
      <c r="A5174" s="2">
        <v>45772.706250000003</v>
      </c>
      <c r="B5174">
        <v>137150</v>
      </c>
      <c r="C5174">
        <v>137170</v>
      </c>
      <c r="D5174">
        <v>137145</v>
      </c>
      <c r="E5174">
        <v>137160</v>
      </c>
    </row>
    <row r="5175" spans="1:5" x14ac:dyDescent="0.25">
      <c r="A5175" s="2">
        <v>45772.705555555556</v>
      </c>
      <c r="B5175">
        <v>137140</v>
      </c>
      <c r="C5175">
        <v>137170</v>
      </c>
      <c r="D5175">
        <v>137130</v>
      </c>
      <c r="E5175">
        <v>137150</v>
      </c>
    </row>
    <row r="5176" spans="1:5" x14ac:dyDescent="0.25">
      <c r="A5176" s="2">
        <v>45772.704861111109</v>
      </c>
      <c r="B5176">
        <v>137235</v>
      </c>
      <c r="C5176">
        <v>137240</v>
      </c>
      <c r="D5176">
        <v>137110</v>
      </c>
      <c r="E5176">
        <v>137140</v>
      </c>
    </row>
    <row r="5177" spans="1:5" x14ac:dyDescent="0.25">
      <c r="A5177" s="2">
        <v>45772.70416666667</v>
      </c>
      <c r="B5177">
        <v>137195</v>
      </c>
      <c r="C5177">
        <v>137265</v>
      </c>
      <c r="D5177">
        <v>137195</v>
      </c>
      <c r="E5177">
        <v>137230</v>
      </c>
    </row>
    <row r="5178" spans="1:5" x14ac:dyDescent="0.25">
      <c r="A5178" s="2">
        <v>45772.703472222223</v>
      </c>
      <c r="B5178">
        <v>137170</v>
      </c>
      <c r="C5178">
        <v>137205</v>
      </c>
      <c r="D5178">
        <v>137160</v>
      </c>
      <c r="E5178">
        <v>137195</v>
      </c>
    </row>
    <row r="5179" spans="1:5" x14ac:dyDescent="0.25">
      <c r="A5179" s="2">
        <v>45772.702777777777</v>
      </c>
      <c r="B5179">
        <v>137180</v>
      </c>
      <c r="C5179">
        <v>137210</v>
      </c>
      <c r="D5179">
        <v>137150</v>
      </c>
      <c r="E5179">
        <v>137165</v>
      </c>
    </row>
    <row r="5180" spans="1:5" x14ac:dyDescent="0.25">
      <c r="A5180" s="2">
        <v>45772.70208333333</v>
      </c>
      <c r="B5180">
        <v>137250</v>
      </c>
      <c r="C5180">
        <v>137260</v>
      </c>
      <c r="D5180">
        <v>137170</v>
      </c>
      <c r="E5180">
        <v>137180</v>
      </c>
    </row>
    <row r="5181" spans="1:5" x14ac:dyDescent="0.25">
      <c r="A5181" s="2">
        <v>45772.701388888891</v>
      </c>
      <c r="B5181">
        <v>137220</v>
      </c>
      <c r="C5181">
        <v>137270</v>
      </c>
      <c r="D5181">
        <v>137180</v>
      </c>
      <c r="E5181">
        <v>137245</v>
      </c>
    </row>
    <row r="5182" spans="1:5" x14ac:dyDescent="0.25">
      <c r="A5182" s="2">
        <v>45772.700694444444</v>
      </c>
      <c r="B5182">
        <v>137135</v>
      </c>
      <c r="C5182">
        <v>137220</v>
      </c>
      <c r="D5182">
        <v>137135</v>
      </c>
      <c r="E5182">
        <v>137220</v>
      </c>
    </row>
    <row r="5183" spans="1:5" x14ac:dyDescent="0.25">
      <c r="A5183" s="2">
        <v>45772.7</v>
      </c>
      <c r="B5183">
        <v>137080</v>
      </c>
      <c r="C5183">
        <v>137155</v>
      </c>
      <c r="D5183">
        <v>137075</v>
      </c>
      <c r="E5183">
        <v>137140</v>
      </c>
    </row>
    <row r="5184" spans="1:5" x14ac:dyDescent="0.25">
      <c r="A5184" s="2">
        <v>45772.699305555558</v>
      </c>
      <c r="B5184">
        <v>137050</v>
      </c>
      <c r="C5184">
        <v>137115</v>
      </c>
      <c r="D5184">
        <v>137040</v>
      </c>
      <c r="E5184">
        <v>137080</v>
      </c>
    </row>
    <row r="5185" spans="1:5" x14ac:dyDescent="0.25">
      <c r="A5185" s="2">
        <v>45772.698611111111</v>
      </c>
      <c r="B5185">
        <v>137090</v>
      </c>
      <c r="C5185">
        <v>137095</v>
      </c>
      <c r="D5185">
        <v>137050</v>
      </c>
      <c r="E5185">
        <v>137050</v>
      </c>
    </row>
    <row r="5186" spans="1:5" x14ac:dyDescent="0.25">
      <c r="A5186" s="2">
        <v>45772.697916666664</v>
      </c>
      <c r="B5186">
        <v>137110</v>
      </c>
      <c r="C5186">
        <v>137145</v>
      </c>
      <c r="D5186">
        <v>137070</v>
      </c>
      <c r="E5186">
        <v>137090</v>
      </c>
    </row>
    <row r="5187" spans="1:5" x14ac:dyDescent="0.25">
      <c r="A5187" s="2">
        <v>45772.697222222225</v>
      </c>
      <c r="B5187">
        <v>137120</v>
      </c>
      <c r="C5187">
        <v>137150</v>
      </c>
      <c r="D5187">
        <v>137105</v>
      </c>
      <c r="E5187">
        <v>137110</v>
      </c>
    </row>
    <row r="5188" spans="1:5" x14ac:dyDescent="0.25">
      <c r="A5188" s="2">
        <v>45772.696527777778</v>
      </c>
      <c r="B5188">
        <v>137180</v>
      </c>
      <c r="C5188">
        <v>137180</v>
      </c>
      <c r="D5188">
        <v>137115</v>
      </c>
      <c r="E5188">
        <v>137125</v>
      </c>
    </row>
    <row r="5189" spans="1:5" x14ac:dyDescent="0.25">
      <c r="A5189" s="2">
        <v>45772.695833333331</v>
      </c>
      <c r="B5189">
        <v>137095</v>
      </c>
      <c r="C5189">
        <v>137185</v>
      </c>
      <c r="D5189">
        <v>137095</v>
      </c>
      <c r="E5189">
        <v>137175</v>
      </c>
    </row>
    <row r="5190" spans="1:5" x14ac:dyDescent="0.25">
      <c r="A5190" s="2">
        <v>45772.695138888892</v>
      </c>
      <c r="B5190">
        <v>137040</v>
      </c>
      <c r="C5190">
        <v>137115</v>
      </c>
      <c r="D5190">
        <v>137030</v>
      </c>
      <c r="E5190">
        <v>137095</v>
      </c>
    </row>
    <row r="5191" spans="1:5" x14ac:dyDescent="0.25">
      <c r="A5191" s="2">
        <v>45772.694444444445</v>
      </c>
      <c r="B5191">
        <v>137040</v>
      </c>
      <c r="C5191">
        <v>137055</v>
      </c>
      <c r="D5191">
        <v>137005</v>
      </c>
      <c r="E5191">
        <v>137040</v>
      </c>
    </row>
    <row r="5192" spans="1:5" x14ac:dyDescent="0.25">
      <c r="A5192" s="2">
        <v>45772.693749999999</v>
      </c>
      <c r="B5192">
        <v>137030</v>
      </c>
      <c r="C5192">
        <v>137040</v>
      </c>
      <c r="D5192">
        <v>137015</v>
      </c>
      <c r="E5192">
        <v>137035</v>
      </c>
    </row>
    <row r="5193" spans="1:5" x14ac:dyDescent="0.25">
      <c r="A5193" s="2">
        <v>45772.693055555559</v>
      </c>
      <c r="B5193">
        <v>137040</v>
      </c>
      <c r="C5193">
        <v>137060</v>
      </c>
      <c r="D5193">
        <v>137030</v>
      </c>
      <c r="E5193">
        <v>137030</v>
      </c>
    </row>
    <row r="5194" spans="1:5" x14ac:dyDescent="0.25">
      <c r="A5194" s="2">
        <v>45772.692361111112</v>
      </c>
      <c r="B5194">
        <v>137010</v>
      </c>
      <c r="C5194">
        <v>137045</v>
      </c>
      <c r="D5194">
        <v>137005</v>
      </c>
      <c r="E5194">
        <v>137035</v>
      </c>
    </row>
    <row r="5195" spans="1:5" x14ac:dyDescent="0.25">
      <c r="A5195" s="2">
        <v>45772.691666666666</v>
      </c>
      <c r="B5195">
        <v>137055</v>
      </c>
      <c r="C5195">
        <v>137075</v>
      </c>
      <c r="D5195">
        <v>137000</v>
      </c>
      <c r="E5195">
        <v>137005</v>
      </c>
    </row>
    <row r="5196" spans="1:5" x14ac:dyDescent="0.25">
      <c r="A5196" s="2">
        <v>45772.690972222219</v>
      </c>
      <c r="B5196">
        <v>137065</v>
      </c>
      <c r="C5196">
        <v>137065</v>
      </c>
      <c r="D5196">
        <v>137010</v>
      </c>
      <c r="E5196">
        <v>137050</v>
      </c>
    </row>
    <row r="5197" spans="1:5" x14ac:dyDescent="0.25">
      <c r="A5197" s="2">
        <v>45772.69027777778</v>
      </c>
      <c r="B5197">
        <v>137085</v>
      </c>
      <c r="C5197">
        <v>137095</v>
      </c>
      <c r="D5197">
        <v>137065</v>
      </c>
      <c r="E5197">
        <v>137070</v>
      </c>
    </row>
    <row r="5198" spans="1:5" x14ac:dyDescent="0.25">
      <c r="A5198" s="2">
        <v>45772.689583333333</v>
      </c>
      <c r="B5198">
        <v>137030</v>
      </c>
      <c r="C5198">
        <v>137115</v>
      </c>
      <c r="D5198">
        <v>137025</v>
      </c>
      <c r="E5198">
        <v>137085</v>
      </c>
    </row>
    <row r="5199" spans="1:5" x14ac:dyDescent="0.25">
      <c r="A5199" s="2">
        <v>45772.688888888886</v>
      </c>
      <c r="B5199">
        <v>137035</v>
      </c>
      <c r="C5199">
        <v>137075</v>
      </c>
      <c r="D5199">
        <v>137010</v>
      </c>
      <c r="E5199">
        <v>137035</v>
      </c>
    </row>
    <row r="5200" spans="1:5" x14ac:dyDescent="0.25">
      <c r="A5200" s="2">
        <v>45772.688194444447</v>
      </c>
      <c r="B5200">
        <v>136995</v>
      </c>
      <c r="C5200">
        <v>137075</v>
      </c>
      <c r="D5200">
        <v>136990</v>
      </c>
      <c r="E5200">
        <v>137040</v>
      </c>
    </row>
    <row r="5201" spans="1:5" x14ac:dyDescent="0.25">
      <c r="A5201" s="2">
        <v>45772.6875</v>
      </c>
      <c r="B5201">
        <v>137080</v>
      </c>
      <c r="C5201">
        <v>137080</v>
      </c>
      <c r="D5201">
        <v>136975</v>
      </c>
      <c r="E5201">
        <v>136995</v>
      </c>
    </row>
    <row r="5202" spans="1:5" x14ac:dyDescent="0.25">
      <c r="A5202" s="2">
        <v>45772.686805555553</v>
      </c>
      <c r="B5202">
        <v>137035</v>
      </c>
      <c r="C5202">
        <v>137085</v>
      </c>
      <c r="D5202">
        <v>137035</v>
      </c>
      <c r="E5202">
        <v>137075</v>
      </c>
    </row>
    <row r="5203" spans="1:5" x14ac:dyDescent="0.25">
      <c r="A5203" s="2">
        <v>45772.686111111114</v>
      </c>
      <c r="B5203">
        <v>137075</v>
      </c>
      <c r="C5203">
        <v>137085</v>
      </c>
      <c r="D5203">
        <v>137010</v>
      </c>
      <c r="E5203">
        <v>137040</v>
      </c>
    </row>
    <row r="5204" spans="1:5" x14ac:dyDescent="0.25">
      <c r="A5204" s="2">
        <v>45772.685416666667</v>
      </c>
      <c r="B5204">
        <v>137040</v>
      </c>
      <c r="C5204">
        <v>137085</v>
      </c>
      <c r="D5204">
        <v>137030</v>
      </c>
      <c r="E5204">
        <v>137075</v>
      </c>
    </row>
    <row r="5205" spans="1:5" x14ac:dyDescent="0.25">
      <c r="A5205" s="2">
        <v>45772.68472222222</v>
      </c>
      <c r="B5205">
        <v>136975</v>
      </c>
      <c r="C5205">
        <v>137040</v>
      </c>
      <c r="D5205">
        <v>136970</v>
      </c>
      <c r="E5205">
        <v>137040</v>
      </c>
    </row>
    <row r="5206" spans="1:5" x14ac:dyDescent="0.25">
      <c r="A5206" s="2">
        <v>45772.684027777781</v>
      </c>
      <c r="B5206">
        <v>137000</v>
      </c>
      <c r="C5206">
        <v>137005</v>
      </c>
      <c r="D5206">
        <v>136940</v>
      </c>
      <c r="E5206">
        <v>136980</v>
      </c>
    </row>
    <row r="5207" spans="1:5" x14ac:dyDescent="0.25">
      <c r="A5207" s="2">
        <v>45772.683333333334</v>
      </c>
      <c r="B5207">
        <v>137005</v>
      </c>
      <c r="C5207">
        <v>137015</v>
      </c>
      <c r="D5207">
        <v>136985</v>
      </c>
      <c r="E5207">
        <v>137000</v>
      </c>
    </row>
    <row r="5208" spans="1:5" x14ac:dyDescent="0.25">
      <c r="A5208" s="2">
        <v>45772.682638888888</v>
      </c>
      <c r="B5208">
        <v>136995</v>
      </c>
      <c r="C5208">
        <v>137005</v>
      </c>
      <c r="D5208">
        <v>136990</v>
      </c>
      <c r="E5208">
        <v>137000</v>
      </c>
    </row>
    <row r="5209" spans="1:5" x14ac:dyDescent="0.25">
      <c r="A5209" s="2">
        <v>45772.681944444441</v>
      </c>
      <c r="B5209">
        <v>136995</v>
      </c>
      <c r="C5209">
        <v>137005</v>
      </c>
      <c r="D5209">
        <v>136965</v>
      </c>
      <c r="E5209">
        <v>136990</v>
      </c>
    </row>
    <row r="5210" spans="1:5" x14ac:dyDescent="0.25">
      <c r="A5210" s="2">
        <v>45772.681250000001</v>
      </c>
      <c r="B5210">
        <v>136980</v>
      </c>
      <c r="C5210">
        <v>137010</v>
      </c>
      <c r="D5210">
        <v>136965</v>
      </c>
      <c r="E5210">
        <v>136995</v>
      </c>
    </row>
    <row r="5211" spans="1:5" x14ac:dyDescent="0.25">
      <c r="A5211" s="2">
        <v>45772.680555555555</v>
      </c>
      <c r="B5211">
        <v>136965</v>
      </c>
      <c r="C5211">
        <v>136995</v>
      </c>
      <c r="D5211">
        <v>136960</v>
      </c>
      <c r="E5211">
        <v>136985</v>
      </c>
    </row>
    <row r="5212" spans="1:5" x14ac:dyDescent="0.25">
      <c r="A5212" s="2">
        <v>45772.679861111108</v>
      </c>
      <c r="B5212">
        <v>136955</v>
      </c>
      <c r="C5212">
        <v>136975</v>
      </c>
      <c r="D5212">
        <v>136940</v>
      </c>
      <c r="E5212">
        <v>136960</v>
      </c>
    </row>
    <row r="5213" spans="1:5" x14ac:dyDescent="0.25">
      <c r="A5213" s="2">
        <v>45772.679166666669</v>
      </c>
      <c r="B5213">
        <v>136980</v>
      </c>
      <c r="C5213">
        <v>136985</v>
      </c>
      <c r="D5213">
        <v>136950</v>
      </c>
      <c r="E5213">
        <v>136960</v>
      </c>
    </row>
    <row r="5214" spans="1:5" x14ac:dyDescent="0.25">
      <c r="A5214" s="2">
        <v>45772.678472222222</v>
      </c>
      <c r="B5214">
        <v>136990</v>
      </c>
      <c r="C5214">
        <v>137015</v>
      </c>
      <c r="D5214">
        <v>136980</v>
      </c>
      <c r="E5214">
        <v>136980</v>
      </c>
    </row>
    <row r="5215" spans="1:5" x14ac:dyDescent="0.25">
      <c r="A5215" s="2">
        <v>45772.677777777775</v>
      </c>
      <c r="B5215">
        <v>137045</v>
      </c>
      <c r="C5215">
        <v>137045</v>
      </c>
      <c r="D5215">
        <v>136985</v>
      </c>
      <c r="E5215">
        <v>136990</v>
      </c>
    </row>
    <row r="5216" spans="1:5" x14ac:dyDescent="0.25">
      <c r="A5216" s="2">
        <v>45772.677083333336</v>
      </c>
      <c r="B5216">
        <v>137060</v>
      </c>
      <c r="C5216">
        <v>137070</v>
      </c>
      <c r="D5216">
        <v>137010</v>
      </c>
      <c r="E5216">
        <v>137045</v>
      </c>
    </row>
    <row r="5217" spans="1:5" x14ac:dyDescent="0.25">
      <c r="A5217" s="2">
        <v>45772.676388888889</v>
      </c>
      <c r="B5217">
        <v>137020</v>
      </c>
      <c r="C5217">
        <v>137070</v>
      </c>
      <c r="D5217">
        <v>137010</v>
      </c>
      <c r="E5217">
        <v>137060</v>
      </c>
    </row>
    <row r="5218" spans="1:5" x14ac:dyDescent="0.25">
      <c r="A5218" s="2">
        <v>45772.675694444442</v>
      </c>
      <c r="B5218">
        <v>137015</v>
      </c>
      <c r="C5218">
        <v>137035</v>
      </c>
      <c r="D5218">
        <v>137010</v>
      </c>
      <c r="E5218">
        <v>137020</v>
      </c>
    </row>
    <row r="5219" spans="1:5" x14ac:dyDescent="0.25">
      <c r="A5219" s="2">
        <v>45772.675000000003</v>
      </c>
      <c r="B5219">
        <v>137010</v>
      </c>
      <c r="C5219">
        <v>137050</v>
      </c>
      <c r="D5219">
        <v>137005</v>
      </c>
      <c r="E5219">
        <v>137010</v>
      </c>
    </row>
    <row r="5220" spans="1:5" x14ac:dyDescent="0.25">
      <c r="A5220" s="2">
        <v>45772.674305555556</v>
      </c>
      <c r="B5220">
        <v>136945</v>
      </c>
      <c r="C5220">
        <v>137025</v>
      </c>
      <c r="D5220">
        <v>136930</v>
      </c>
      <c r="E5220">
        <v>137015</v>
      </c>
    </row>
    <row r="5221" spans="1:5" x14ac:dyDescent="0.25">
      <c r="A5221" s="2">
        <v>45772.673611111109</v>
      </c>
      <c r="B5221">
        <v>136935</v>
      </c>
      <c r="C5221">
        <v>136955</v>
      </c>
      <c r="D5221">
        <v>136925</v>
      </c>
      <c r="E5221">
        <v>136950</v>
      </c>
    </row>
    <row r="5222" spans="1:5" x14ac:dyDescent="0.25">
      <c r="A5222" s="2">
        <v>45772.67291666667</v>
      </c>
      <c r="B5222">
        <v>136985</v>
      </c>
      <c r="C5222">
        <v>137000</v>
      </c>
      <c r="D5222">
        <v>136925</v>
      </c>
      <c r="E5222">
        <v>136935</v>
      </c>
    </row>
    <row r="5223" spans="1:5" x14ac:dyDescent="0.25">
      <c r="A5223" s="2">
        <v>45772.672222222223</v>
      </c>
      <c r="B5223">
        <v>137005</v>
      </c>
      <c r="C5223">
        <v>137015</v>
      </c>
      <c r="D5223">
        <v>136975</v>
      </c>
      <c r="E5223">
        <v>136985</v>
      </c>
    </row>
    <row r="5224" spans="1:5" x14ac:dyDescent="0.25">
      <c r="A5224" s="2">
        <v>45772.671527777777</v>
      </c>
      <c r="B5224">
        <v>136995</v>
      </c>
      <c r="C5224">
        <v>137040</v>
      </c>
      <c r="D5224">
        <v>136985</v>
      </c>
      <c r="E5224">
        <v>137005</v>
      </c>
    </row>
    <row r="5225" spans="1:5" x14ac:dyDescent="0.25">
      <c r="A5225" s="2">
        <v>45772.67083333333</v>
      </c>
      <c r="B5225">
        <v>137010</v>
      </c>
      <c r="C5225">
        <v>137040</v>
      </c>
      <c r="D5225">
        <v>136990</v>
      </c>
      <c r="E5225">
        <v>136995</v>
      </c>
    </row>
    <row r="5226" spans="1:5" x14ac:dyDescent="0.25">
      <c r="A5226" s="2">
        <v>45772.670138888891</v>
      </c>
      <c r="B5226">
        <v>137020</v>
      </c>
      <c r="C5226">
        <v>137020</v>
      </c>
      <c r="D5226">
        <v>136980</v>
      </c>
      <c r="E5226">
        <v>137015</v>
      </c>
    </row>
    <row r="5227" spans="1:5" x14ac:dyDescent="0.25">
      <c r="A5227" s="2">
        <v>45772.669444444444</v>
      </c>
      <c r="B5227">
        <v>137010</v>
      </c>
      <c r="C5227">
        <v>137040</v>
      </c>
      <c r="D5227">
        <v>137005</v>
      </c>
      <c r="E5227">
        <v>137015</v>
      </c>
    </row>
    <row r="5228" spans="1:5" x14ac:dyDescent="0.25">
      <c r="A5228" s="2">
        <v>45772.668749999997</v>
      </c>
      <c r="B5228">
        <v>137005</v>
      </c>
      <c r="C5228">
        <v>137030</v>
      </c>
      <c r="D5228">
        <v>136995</v>
      </c>
      <c r="E5228">
        <v>137010</v>
      </c>
    </row>
    <row r="5229" spans="1:5" x14ac:dyDescent="0.25">
      <c r="A5229" s="2">
        <v>45772.668055555558</v>
      </c>
      <c r="B5229">
        <v>137020</v>
      </c>
      <c r="C5229">
        <v>137055</v>
      </c>
      <c r="D5229">
        <v>136990</v>
      </c>
      <c r="E5229">
        <v>137005</v>
      </c>
    </row>
    <row r="5230" spans="1:5" x14ac:dyDescent="0.25">
      <c r="A5230" s="2">
        <v>45772.667361111111</v>
      </c>
      <c r="B5230">
        <v>136975</v>
      </c>
      <c r="C5230">
        <v>137025</v>
      </c>
      <c r="D5230">
        <v>136975</v>
      </c>
      <c r="E5230">
        <v>137015</v>
      </c>
    </row>
    <row r="5231" spans="1:5" x14ac:dyDescent="0.25">
      <c r="A5231" s="2">
        <v>45772.666666666664</v>
      </c>
      <c r="B5231">
        <v>137010</v>
      </c>
      <c r="C5231">
        <v>137025</v>
      </c>
      <c r="D5231">
        <v>136945</v>
      </c>
      <c r="E5231">
        <v>136975</v>
      </c>
    </row>
    <row r="5232" spans="1:5" x14ac:dyDescent="0.25">
      <c r="A5232" s="2">
        <v>45772.665972222225</v>
      </c>
      <c r="B5232">
        <v>137040</v>
      </c>
      <c r="C5232">
        <v>137050</v>
      </c>
      <c r="D5232">
        <v>137000</v>
      </c>
      <c r="E5232">
        <v>137010</v>
      </c>
    </row>
    <row r="5233" spans="1:5" x14ac:dyDescent="0.25">
      <c r="A5233" s="2">
        <v>45772.665277777778</v>
      </c>
      <c r="B5233">
        <v>137055</v>
      </c>
      <c r="C5233">
        <v>137095</v>
      </c>
      <c r="D5233">
        <v>137040</v>
      </c>
      <c r="E5233">
        <v>137040</v>
      </c>
    </row>
    <row r="5234" spans="1:5" x14ac:dyDescent="0.25">
      <c r="A5234" s="2">
        <v>45772.664583333331</v>
      </c>
      <c r="B5234">
        <v>137025</v>
      </c>
      <c r="C5234">
        <v>137070</v>
      </c>
      <c r="D5234">
        <v>137015</v>
      </c>
      <c r="E5234">
        <v>137055</v>
      </c>
    </row>
    <row r="5235" spans="1:5" x14ac:dyDescent="0.25">
      <c r="A5235" s="2">
        <v>45772.663888888892</v>
      </c>
      <c r="B5235">
        <v>137050</v>
      </c>
      <c r="C5235">
        <v>137065</v>
      </c>
      <c r="D5235">
        <v>137010</v>
      </c>
      <c r="E5235">
        <v>137020</v>
      </c>
    </row>
    <row r="5236" spans="1:5" x14ac:dyDescent="0.25">
      <c r="A5236" s="2">
        <v>45772.663194444445</v>
      </c>
      <c r="B5236">
        <v>137090</v>
      </c>
      <c r="C5236">
        <v>137110</v>
      </c>
      <c r="D5236">
        <v>137050</v>
      </c>
      <c r="E5236">
        <v>137050</v>
      </c>
    </row>
    <row r="5237" spans="1:5" x14ac:dyDescent="0.25">
      <c r="A5237" s="2">
        <v>45772.662499999999</v>
      </c>
      <c r="B5237">
        <v>137110</v>
      </c>
      <c r="C5237">
        <v>137120</v>
      </c>
      <c r="D5237">
        <v>137080</v>
      </c>
      <c r="E5237">
        <v>137085</v>
      </c>
    </row>
    <row r="5238" spans="1:5" x14ac:dyDescent="0.25">
      <c r="A5238" s="2">
        <v>45772.661805555559</v>
      </c>
      <c r="B5238">
        <v>137060</v>
      </c>
      <c r="C5238">
        <v>137130</v>
      </c>
      <c r="D5238">
        <v>137050</v>
      </c>
      <c r="E5238">
        <v>137115</v>
      </c>
    </row>
    <row r="5239" spans="1:5" x14ac:dyDescent="0.25">
      <c r="A5239" s="2">
        <v>45772.661111111112</v>
      </c>
      <c r="B5239">
        <v>137105</v>
      </c>
      <c r="C5239">
        <v>137140</v>
      </c>
      <c r="D5239">
        <v>137050</v>
      </c>
      <c r="E5239">
        <v>137060</v>
      </c>
    </row>
    <row r="5240" spans="1:5" x14ac:dyDescent="0.25">
      <c r="A5240" s="2">
        <v>45772.660416666666</v>
      </c>
      <c r="B5240">
        <v>137205</v>
      </c>
      <c r="C5240">
        <v>137205</v>
      </c>
      <c r="D5240">
        <v>137065</v>
      </c>
      <c r="E5240">
        <v>137105</v>
      </c>
    </row>
    <row r="5241" spans="1:5" x14ac:dyDescent="0.25">
      <c r="A5241" s="2">
        <v>45772.659722222219</v>
      </c>
      <c r="B5241">
        <v>137180</v>
      </c>
      <c r="C5241">
        <v>137240</v>
      </c>
      <c r="D5241">
        <v>137140</v>
      </c>
      <c r="E5241">
        <v>137205</v>
      </c>
    </row>
    <row r="5242" spans="1:5" x14ac:dyDescent="0.25">
      <c r="A5242" s="2">
        <v>45772.65902777778</v>
      </c>
      <c r="B5242">
        <v>137175</v>
      </c>
      <c r="C5242">
        <v>137235</v>
      </c>
      <c r="D5242">
        <v>137170</v>
      </c>
      <c r="E5242">
        <v>137180</v>
      </c>
    </row>
    <row r="5243" spans="1:5" x14ac:dyDescent="0.25">
      <c r="A5243" s="2">
        <v>45772.658333333333</v>
      </c>
      <c r="B5243">
        <v>137175</v>
      </c>
      <c r="C5243">
        <v>137195</v>
      </c>
      <c r="D5243">
        <v>137165</v>
      </c>
      <c r="E5243">
        <v>137175</v>
      </c>
    </row>
    <row r="5244" spans="1:5" x14ac:dyDescent="0.25">
      <c r="A5244" s="2">
        <v>45772.657638888886</v>
      </c>
      <c r="B5244">
        <v>137285</v>
      </c>
      <c r="C5244">
        <v>137295</v>
      </c>
      <c r="D5244">
        <v>137165</v>
      </c>
      <c r="E5244">
        <v>137180</v>
      </c>
    </row>
    <row r="5245" spans="1:5" x14ac:dyDescent="0.25">
      <c r="A5245" s="2">
        <v>45772.656944444447</v>
      </c>
      <c r="B5245">
        <v>137215</v>
      </c>
      <c r="C5245">
        <v>137320</v>
      </c>
      <c r="D5245">
        <v>137210</v>
      </c>
      <c r="E5245">
        <v>137285</v>
      </c>
    </row>
    <row r="5246" spans="1:5" x14ac:dyDescent="0.25">
      <c r="A5246" s="2">
        <v>45772.65625</v>
      </c>
      <c r="B5246">
        <v>137175</v>
      </c>
      <c r="C5246">
        <v>137220</v>
      </c>
      <c r="D5246">
        <v>137140</v>
      </c>
      <c r="E5246">
        <v>137215</v>
      </c>
    </row>
    <row r="5247" spans="1:5" x14ac:dyDescent="0.25">
      <c r="A5247" s="2">
        <v>45772.655555555553</v>
      </c>
      <c r="B5247">
        <v>137190</v>
      </c>
      <c r="C5247">
        <v>137200</v>
      </c>
      <c r="D5247">
        <v>137165</v>
      </c>
      <c r="E5247">
        <v>137175</v>
      </c>
    </row>
    <row r="5248" spans="1:5" x14ac:dyDescent="0.25">
      <c r="A5248" s="2">
        <v>45772.654861111114</v>
      </c>
      <c r="B5248">
        <v>137190</v>
      </c>
      <c r="C5248">
        <v>137270</v>
      </c>
      <c r="D5248">
        <v>137165</v>
      </c>
      <c r="E5248">
        <v>137190</v>
      </c>
    </row>
    <row r="5249" spans="1:5" x14ac:dyDescent="0.25">
      <c r="A5249" s="2">
        <v>45772.654166666667</v>
      </c>
      <c r="B5249">
        <v>137165</v>
      </c>
      <c r="C5249">
        <v>137195</v>
      </c>
      <c r="D5249">
        <v>137155</v>
      </c>
      <c r="E5249">
        <v>137190</v>
      </c>
    </row>
    <row r="5250" spans="1:5" x14ac:dyDescent="0.25">
      <c r="A5250" s="2">
        <v>45772.65347222222</v>
      </c>
      <c r="B5250">
        <v>137135</v>
      </c>
      <c r="C5250">
        <v>137185</v>
      </c>
      <c r="D5250">
        <v>137130</v>
      </c>
      <c r="E5250">
        <v>137170</v>
      </c>
    </row>
    <row r="5251" spans="1:5" x14ac:dyDescent="0.25">
      <c r="A5251" s="2">
        <v>45772.652777777781</v>
      </c>
      <c r="B5251">
        <v>137245</v>
      </c>
      <c r="C5251">
        <v>137285</v>
      </c>
      <c r="D5251">
        <v>137135</v>
      </c>
      <c r="E5251">
        <v>137140</v>
      </c>
    </row>
    <row r="5252" spans="1:5" x14ac:dyDescent="0.25">
      <c r="A5252" s="2">
        <v>45772.652083333334</v>
      </c>
      <c r="B5252">
        <v>137160</v>
      </c>
      <c r="C5252">
        <v>137265</v>
      </c>
      <c r="D5252">
        <v>137140</v>
      </c>
      <c r="E5252">
        <v>137250</v>
      </c>
    </row>
    <row r="5253" spans="1:5" x14ac:dyDescent="0.25">
      <c r="A5253" s="2">
        <v>45772.651388888888</v>
      </c>
      <c r="B5253">
        <v>137035</v>
      </c>
      <c r="C5253">
        <v>137165</v>
      </c>
      <c r="D5253">
        <v>137035</v>
      </c>
      <c r="E5253">
        <v>137160</v>
      </c>
    </row>
    <row r="5254" spans="1:5" x14ac:dyDescent="0.25">
      <c r="A5254" s="2">
        <v>45772.650694444441</v>
      </c>
      <c r="B5254">
        <v>137030</v>
      </c>
      <c r="C5254">
        <v>137060</v>
      </c>
      <c r="D5254">
        <v>137010</v>
      </c>
      <c r="E5254">
        <v>137035</v>
      </c>
    </row>
    <row r="5255" spans="1:5" x14ac:dyDescent="0.25">
      <c r="A5255" s="2">
        <v>45772.65</v>
      </c>
      <c r="B5255">
        <v>137010</v>
      </c>
      <c r="C5255">
        <v>137040</v>
      </c>
      <c r="D5255">
        <v>136985</v>
      </c>
      <c r="E5255">
        <v>137030</v>
      </c>
    </row>
    <row r="5256" spans="1:5" x14ac:dyDescent="0.25">
      <c r="A5256" s="2">
        <v>45772.649305555555</v>
      </c>
      <c r="B5256">
        <v>136950</v>
      </c>
      <c r="C5256">
        <v>137020</v>
      </c>
      <c r="D5256">
        <v>136940</v>
      </c>
      <c r="E5256">
        <v>137010</v>
      </c>
    </row>
    <row r="5257" spans="1:5" x14ac:dyDescent="0.25">
      <c r="A5257" s="2">
        <v>45772.648611111108</v>
      </c>
      <c r="B5257">
        <v>136905</v>
      </c>
      <c r="C5257">
        <v>136965</v>
      </c>
      <c r="D5257">
        <v>136905</v>
      </c>
      <c r="E5257">
        <v>136945</v>
      </c>
    </row>
    <row r="5258" spans="1:5" x14ac:dyDescent="0.25">
      <c r="A5258" s="2">
        <v>45772.647916666669</v>
      </c>
      <c r="B5258">
        <v>136890</v>
      </c>
      <c r="C5258">
        <v>136920</v>
      </c>
      <c r="D5258">
        <v>136885</v>
      </c>
      <c r="E5258">
        <v>136910</v>
      </c>
    </row>
    <row r="5259" spans="1:5" x14ac:dyDescent="0.25">
      <c r="A5259" s="2">
        <v>45772.647222222222</v>
      </c>
      <c r="B5259">
        <v>136935</v>
      </c>
      <c r="C5259">
        <v>136945</v>
      </c>
      <c r="D5259">
        <v>136890</v>
      </c>
      <c r="E5259">
        <v>136890</v>
      </c>
    </row>
    <row r="5260" spans="1:5" x14ac:dyDescent="0.25">
      <c r="A5260" s="2">
        <v>45772.646527777775</v>
      </c>
      <c r="B5260">
        <v>136920</v>
      </c>
      <c r="C5260">
        <v>136940</v>
      </c>
      <c r="D5260">
        <v>136905</v>
      </c>
      <c r="E5260">
        <v>136930</v>
      </c>
    </row>
    <row r="5261" spans="1:5" x14ac:dyDescent="0.25">
      <c r="A5261" s="2">
        <v>45772.645833333336</v>
      </c>
      <c r="B5261">
        <v>136975</v>
      </c>
      <c r="C5261">
        <v>136985</v>
      </c>
      <c r="D5261">
        <v>136910</v>
      </c>
      <c r="E5261">
        <v>136915</v>
      </c>
    </row>
    <row r="5262" spans="1:5" x14ac:dyDescent="0.25">
      <c r="A5262" s="2">
        <v>45772.645138888889</v>
      </c>
      <c r="B5262">
        <v>136950</v>
      </c>
      <c r="C5262">
        <v>136995</v>
      </c>
      <c r="D5262">
        <v>136945</v>
      </c>
      <c r="E5262">
        <v>136980</v>
      </c>
    </row>
    <row r="5263" spans="1:5" x14ac:dyDescent="0.25">
      <c r="A5263" s="2">
        <v>45772.644444444442</v>
      </c>
      <c r="B5263">
        <v>136930</v>
      </c>
      <c r="C5263">
        <v>136995</v>
      </c>
      <c r="D5263">
        <v>136925</v>
      </c>
      <c r="E5263">
        <v>136950</v>
      </c>
    </row>
    <row r="5264" spans="1:5" x14ac:dyDescent="0.25">
      <c r="A5264" s="2">
        <v>45772.643750000003</v>
      </c>
      <c r="B5264">
        <v>136950</v>
      </c>
      <c r="C5264">
        <v>136970</v>
      </c>
      <c r="D5264">
        <v>136925</v>
      </c>
      <c r="E5264">
        <v>136925</v>
      </c>
    </row>
    <row r="5265" spans="1:5" x14ac:dyDescent="0.25">
      <c r="A5265" s="2">
        <v>45772.643055555556</v>
      </c>
      <c r="B5265">
        <v>136985</v>
      </c>
      <c r="C5265">
        <v>136995</v>
      </c>
      <c r="D5265">
        <v>136930</v>
      </c>
      <c r="E5265">
        <v>136950</v>
      </c>
    </row>
    <row r="5266" spans="1:5" x14ac:dyDescent="0.25">
      <c r="A5266" s="2">
        <v>45772.642361111109</v>
      </c>
      <c r="B5266">
        <v>136965</v>
      </c>
      <c r="C5266">
        <v>137000</v>
      </c>
      <c r="D5266">
        <v>136950</v>
      </c>
      <c r="E5266">
        <v>136990</v>
      </c>
    </row>
    <row r="5267" spans="1:5" x14ac:dyDescent="0.25">
      <c r="A5267" s="2">
        <v>45772.64166666667</v>
      </c>
      <c r="B5267">
        <v>136945</v>
      </c>
      <c r="C5267">
        <v>136975</v>
      </c>
      <c r="D5267">
        <v>136915</v>
      </c>
      <c r="E5267">
        <v>136965</v>
      </c>
    </row>
    <row r="5268" spans="1:5" x14ac:dyDescent="0.25">
      <c r="A5268" s="2">
        <v>45772.640972222223</v>
      </c>
      <c r="B5268">
        <v>136855</v>
      </c>
      <c r="C5268">
        <v>136960</v>
      </c>
      <c r="D5268">
        <v>136850</v>
      </c>
      <c r="E5268">
        <v>136945</v>
      </c>
    </row>
    <row r="5269" spans="1:5" x14ac:dyDescent="0.25">
      <c r="A5269" s="2">
        <v>45772.640277777777</v>
      </c>
      <c r="B5269">
        <v>136865</v>
      </c>
      <c r="C5269">
        <v>136895</v>
      </c>
      <c r="D5269">
        <v>136845</v>
      </c>
      <c r="E5269">
        <v>136855</v>
      </c>
    </row>
    <row r="5270" spans="1:5" x14ac:dyDescent="0.25">
      <c r="A5270" s="2">
        <v>45772.63958333333</v>
      </c>
      <c r="B5270">
        <v>136870</v>
      </c>
      <c r="C5270">
        <v>136930</v>
      </c>
      <c r="D5270">
        <v>136865</v>
      </c>
      <c r="E5270">
        <v>136870</v>
      </c>
    </row>
    <row r="5271" spans="1:5" x14ac:dyDescent="0.25">
      <c r="A5271" s="2">
        <v>45772.638888888891</v>
      </c>
      <c r="B5271">
        <v>136825</v>
      </c>
      <c r="C5271">
        <v>136875</v>
      </c>
      <c r="D5271">
        <v>136810</v>
      </c>
      <c r="E5271">
        <v>136870</v>
      </c>
    </row>
    <row r="5272" spans="1:5" x14ac:dyDescent="0.25">
      <c r="A5272" s="2">
        <v>45772.638194444444</v>
      </c>
      <c r="B5272">
        <v>136875</v>
      </c>
      <c r="C5272">
        <v>136880</v>
      </c>
      <c r="D5272">
        <v>136825</v>
      </c>
      <c r="E5272">
        <v>136825</v>
      </c>
    </row>
    <row r="5273" spans="1:5" x14ac:dyDescent="0.25">
      <c r="A5273" s="2">
        <v>45772.637499999997</v>
      </c>
      <c r="B5273">
        <v>136890</v>
      </c>
      <c r="C5273">
        <v>136905</v>
      </c>
      <c r="D5273">
        <v>136870</v>
      </c>
      <c r="E5273">
        <v>136875</v>
      </c>
    </row>
    <row r="5274" spans="1:5" x14ac:dyDescent="0.25">
      <c r="A5274" s="2">
        <v>45772.636805555558</v>
      </c>
      <c r="B5274">
        <v>136870</v>
      </c>
      <c r="C5274">
        <v>136895</v>
      </c>
      <c r="D5274">
        <v>136860</v>
      </c>
      <c r="E5274">
        <v>136890</v>
      </c>
    </row>
    <row r="5275" spans="1:5" x14ac:dyDescent="0.25">
      <c r="A5275" s="2">
        <v>45772.636111111111</v>
      </c>
      <c r="B5275">
        <v>136855</v>
      </c>
      <c r="C5275">
        <v>136875</v>
      </c>
      <c r="D5275">
        <v>136830</v>
      </c>
      <c r="E5275">
        <v>136870</v>
      </c>
    </row>
    <row r="5276" spans="1:5" x14ac:dyDescent="0.25">
      <c r="A5276" s="2">
        <v>45772.635416666664</v>
      </c>
      <c r="B5276">
        <v>136855</v>
      </c>
      <c r="C5276">
        <v>136895</v>
      </c>
      <c r="D5276">
        <v>136825</v>
      </c>
      <c r="E5276">
        <v>136850</v>
      </c>
    </row>
    <row r="5277" spans="1:5" x14ac:dyDescent="0.25">
      <c r="A5277" s="2">
        <v>45772.634722222225</v>
      </c>
      <c r="B5277">
        <v>136920</v>
      </c>
      <c r="C5277">
        <v>136930</v>
      </c>
      <c r="D5277">
        <v>136845</v>
      </c>
      <c r="E5277">
        <v>136850</v>
      </c>
    </row>
    <row r="5278" spans="1:5" x14ac:dyDescent="0.25">
      <c r="A5278" s="2">
        <v>45772.634027777778</v>
      </c>
      <c r="B5278">
        <v>136890</v>
      </c>
      <c r="C5278">
        <v>136930</v>
      </c>
      <c r="D5278">
        <v>136845</v>
      </c>
      <c r="E5278">
        <v>136920</v>
      </c>
    </row>
    <row r="5279" spans="1:5" x14ac:dyDescent="0.25">
      <c r="A5279" s="2">
        <v>45772.633333333331</v>
      </c>
      <c r="B5279">
        <v>136885</v>
      </c>
      <c r="C5279">
        <v>136895</v>
      </c>
      <c r="D5279">
        <v>136845</v>
      </c>
      <c r="E5279">
        <v>136890</v>
      </c>
    </row>
    <row r="5280" spans="1:5" x14ac:dyDescent="0.25">
      <c r="A5280" s="2">
        <v>45772.632638888892</v>
      </c>
      <c r="B5280">
        <v>136915</v>
      </c>
      <c r="C5280">
        <v>136980</v>
      </c>
      <c r="D5280">
        <v>136880</v>
      </c>
      <c r="E5280">
        <v>136880</v>
      </c>
    </row>
    <row r="5281" spans="1:5" x14ac:dyDescent="0.25">
      <c r="A5281" s="2">
        <v>45772.631944444445</v>
      </c>
      <c r="B5281">
        <v>136930</v>
      </c>
      <c r="C5281">
        <v>136995</v>
      </c>
      <c r="D5281">
        <v>136905</v>
      </c>
      <c r="E5281">
        <v>136915</v>
      </c>
    </row>
    <row r="5282" spans="1:5" x14ac:dyDescent="0.25">
      <c r="A5282" s="2">
        <v>45772.631249999999</v>
      </c>
      <c r="B5282">
        <v>136880</v>
      </c>
      <c r="C5282">
        <v>136935</v>
      </c>
      <c r="D5282">
        <v>136865</v>
      </c>
      <c r="E5282">
        <v>136930</v>
      </c>
    </row>
    <row r="5283" spans="1:5" x14ac:dyDescent="0.25">
      <c r="A5283" s="2">
        <v>45772.630555555559</v>
      </c>
      <c r="B5283">
        <v>136905</v>
      </c>
      <c r="C5283">
        <v>136950</v>
      </c>
      <c r="D5283">
        <v>136875</v>
      </c>
      <c r="E5283">
        <v>136875</v>
      </c>
    </row>
    <row r="5284" spans="1:5" x14ac:dyDescent="0.25">
      <c r="A5284" s="2">
        <v>45772.629861111112</v>
      </c>
      <c r="B5284">
        <v>136895</v>
      </c>
      <c r="C5284">
        <v>136935</v>
      </c>
      <c r="D5284">
        <v>136880</v>
      </c>
      <c r="E5284">
        <v>136905</v>
      </c>
    </row>
    <row r="5285" spans="1:5" x14ac:dyDescent="0.25">
      <c r="A5285" s="2">
        <v>45772.629166666666</v>
      </c>
      <c r="B5285">
        <v>136880</v>
      </c>
      <c r="C5285">
        <v>136905</v>
      </c>
      <c r="D5285">
        <v>136855</v>
      </c>
      <c r="E5285">
        <v>136890</v>
      </c>
    </row>
    <row r="5286" spans="1:5" x14ac:dyDescent="0.25">
      <c r="A5286" s="2">
        <v>45772.628472222219</v>
      </c>
      <c r="B5286">
        <v>136845</v>
      </c>
      <c r="C5286">
        <v>136920</v>
      </c>
      <c r="D5286">
        <v>136840</v>
      </c>
      <c r="E5286">
        <v>136880</v>
      </c>
    </row>
    <row r="5287" spans="1:5" x14ac:dyDescent="0.25">
      <c r="A5287" s="2">
        <v>45772.62777777778</v>
      </c>
      <c r="B5287">
        <v>136850</v>
      </c>
      <c r="C5287">
        <v>136885</v>
      </c>
      <c r="D5287">
        <v>136815</v>
      </c>
      <c r="E5287">
        <v>136840</v>
      </c>
    </row>
    <row r="5288" spans="1:5" x14ac:dyDescent="0.25">
      <c r="A5288" s="2">
        <v>45772.627083333333</v>
      </c>
      <c r="B5288">
        <v>136780</v>
      </c>
      <c r="C5288">
        <v>136870</v>
      </c>
      <c r="D5288">
        <v>136770</v>
      </c>
      <c r="E5288">
        <v>136845</v>
      </c>
    </row>
    <row r="5289" spans="1:5" x14ac:dyDescent="0.25">
      <c r="A5289" s="2">
        <v>45772.626388888886</v>
      </c>
      <c r="B5289">
        <v>136730</v>
      </c>
      <c r="C5289">
        <v>136800</v>
      </c>
      <c r="D5289">
        <v>136720</v>
      </c>
      <c r="E5289">
        <v>136785</v>
      </c>
    </row>
    <row r="5290" spans="1:5" x14ac:dyDescent="0.25">
      <c r="A5290" s="2">
        <v>45772.625694444447</v>
      </c>
      <c r="B5290">
        <v>136735</v>
      </c>
      <c r="C5290">
        <v>136740</v>
      </c>
      <c r="D5290">
        <v>136705</v>
      </c>
      <c r="E5290">
        <v>136725</v>
      </c>
    </row>
    <row r="5291" spans="1:5" x14ac:dyDescent="0.25">
      <c r="A5291" s="2">
        <v>45772.625</v>
      </c>
      <c r="B5291">
        <v>136765</v>
      </c>
      <c r="C5291">
        <v>136770</v>
      </c>
      <c r="D5291">
        <v>136725</v>
      </c>
      <c r="E5291">
        <v>136735</v>
      </c>
    </row>
    <row r="5292" spans="1:5" x14ac:dyDescent="0.25">
      <c r="A5292" s="2">
        <v>45772.624305555553</v>
      </c>
      <c r="B5292">
        <v>136775</v>
      </c>
      <c r="C5292">
        <v>136800</v>
      </c>
      <c r="D5292">
        <v>136740</v>
      </c>
      <c r="E5292">
        <v>136765</v>
      </c>
    </row>
    <row r="5293" spans="1:5" x14ac:dyDescent="0.25">
      <c r="A5293" s="2">
        <v>45772.623611111114</v>
      </c>
      <c r="B5293">
        <v>136705</v>
      </c>
      <c r="C5293">
        <v>136785</v>
      </c>
      <c r="D5293">
        <v>136690</v>
      </c>
      <c r="E5293">
        <v>136775</v>
      </c>
    </row>
    <row r="5294" spans="1:5" x14ac:dyDescent="0.25">
      <c r="A5294" s="2">
        <v>45772.622916666667</v>
      </c>
      <c r="B5294">
        <v>136695</v>
      </c>
      <c r="C5294">
        <v>136715</v>
      </c>
      <c r="D5294">
        <v>136645</v>
      </c>
      <c r="E5294">
        <v>136705</v>
      </c>
    </row>
    <row r="5295" spans="1:5" x14ac:dyDescent="0.25">
      <c r="A5295" s="2">
        <v>45772.62222222222</v>
      </c>
      <c r="B5295">
        <v>136685</v>
      </c>
      <c r="C5295">
        <v>136735</v>
      </c>
      <c r="D5295">
        <v>136660</v>
      </c>
      <c r="E5295">
        <v>136700</v>
      </c>
    </row>
    <row r="5296" spans="1:5" x14ac:dyDescent="0.25">
      <c r="A5296" s="2">
        <v>45772.621527777781</v>
      </c>
      <c r="B5296">
        <v>136740</v>
      </c>
      <c r="C5296">
        <v>136775</v>
      </c>
      <c r="D5296">
        <v>136670</v>
      </c>
      <c r="E5296">
        <v>136685</v>
      </c>
    </row>
    <row r="5297" spans="1:5" x14ac:dyDescent="0.25">
      <c r="A5297" s="2">
        <v>45772.620833333334</v>
      </c>
      <c r="B5297">
        <v>136760</v>
      </c>
      <c r="C5297">
        <v>136765</v>
      </c>
      <c r="D5297">
        <v>136725</v>
      </c>
      <c r="E5297">
        <v>136745</v>
      </c>
    </row>
    <row r="5298" spans="1:5" x14ac:dyDescent="0.25">
      <c r="A5298" s="2">
        <v>45772.620138888888</v>
      </c>
      <c r="B5298">
        <v>136735</v>
      </c>
      <c r="C5298">
        <v>136765</v>
      </c>
      <c r="D5298">
        <v>136710</v>
      </c>
      <c r="E5298">
        <v>136765</v>
      </c>
    </row>
    <row r="5299" spans="1:5" x14ac:dyDescent="0.25">
      <c r="A5299" s="2">
        <v>45772.619444444441</v>
      </c>
      <c r="B5299">
        <v>136810</v>
      </c>
      <c r="C5299">
        <v>136820</v>
      </c>
      <c r="D5299">
        <v>136710</v>
      </c>
      <c r="E5299">
        <v>136740</v>
      </c>
    </row>
    <row r="5300" spans="1:5" x14ac:dyDescent="0.25">
      <c r="A5300" s="2">
        <v>45772.618750000001</v>
      </c>
      <c r="B5300">
        <v>136770</v>
      </c>
      <c r="C5300">
        <v>136825</v>
      </c>
      <c r="D5300">
        <v>136750</v>
      </c>
      <c r="E5300">
        <v>136805</v>
      </c>
    </row>
    <row r="5301" spans="1:5" x14ac:dyDescent="0.25">
      <c r="A5301" s="2">
        <v>45772.618055555555</v>
      </c>
      <c r="B5301">
        <v>136760</v>
      </c>
      <c r="C5301">
        <v>136780</v>
      </c>
      <c r="D5301">
        <v>136720</v>
      </c>
      <c r="E5301">
        <v>136770</v>
      </c>
    </row>
    <row r="5302" spans="1:5" x14ac:dyDescent="0.25">
      <c r="A5302" s="2">
        <v>45772.617361111108</v>
      </c>
      <c r="B5302">
        <v>136650</v>
      </c>
      <c r="C5302">
        <v>136780</v>
      </c>
      <c r="D5302">
        <v>136630</v>
      </c>
      <c r="E5302">
        <v>136760</v>
      </c>
    </row>
    <row r="5303" spans="1:5" x14ac:dyDescent="0.25">
      <c r="A5303" s="2">
        <v>45772.616666666669</v>
      </c>
      <c r="B5303">
        <v>136645</v>
      </c>
      <c r="C5303">
        <v>136670</v>
      </c>
      <c r="D5303">
        <v>136615</v>
      </c>
      <c r="E5303">
        <v>136645</v>
      </c>
    </row>
    <row r="5304" spans="1:5" x14ac:dyDescent="0.25">
      <c r="A5304" s="2">
        <v>45772.615972222222</v>
      </c>
      <c r="B5304">
        <v>136565</v>
      </c>
      <c r="C5304">
        <v>136655</v>
      </c>
      <c r="D5304">
        <v>136500</v>
      </c>
      <c r="E5304">
        <v>136650</v>
      </c>
    </row>
    <row r="5305" spans="1:5" x14ac:dyDescent="0.25">
      <c r="A5305" s="2">
        <v>45772.615277777775</v>
      </c>
      <c r="B5305">
        <v>136620</v>
      </c>
      <c r="C5305">
        <v>136640</v>
      </c>
      <c r="D5305">
        <v>136545</v>
      </c>
      <c r="E5305">
        <v>136570</v>
      </c>
    </row>
    <row r="5306" spans="1:5" x14ac:dyDescent="0.25">
      <c r="A5306" s="2">
        <v>45772.614583333336</v>
      </c>
      <c r="B5306">
        <v>136690</v>
      </c>
      <c r="C5306">
        <v>136720</v>
      </c>
      <c r="D5306">
        <v>136600</v>
      </c>
      <c r="E5306">
        <v>136625</v>
      </c>
    </row>
    <row r="5307" spans="1:5" x14ac:dyDescent="0.25">
      <c r="A5307" s="2">
        <v>45772.613888888889</v>
      </c>
      <c r="B5307">
        <v>136745</v>
      </c>
      <c r="C5307">
        <v>136755</v>
      </c>
      <c r="D5307">
        <v>136665</v>
      </c>
      <c r="E5307">
        <v>136690</v>
      </c>
    </row>
    <row r="5308" spans="1:5" x14ac:dyDescent="0.25">
      <c r="A5308" s="2">
        <v>45772.613194444442</v>
      </c>
      <c r="B5308">
        <v>136745</v>
      </c>
      <c r="C5308">
        <v>136765</v>
      </c>
      <c r="D5308">
        <v>136705</v>
      </c>
      <c r="E5308">
        <v>136745</v>
      </c>
    </row>
    <row r="5309" spans="1:5" x14ac:dyDescent="0.25">
      <c r="A5309" s="2">
        <v>45772.612500000003</v>
      </c>
      <c r="B5309">
        <v>136830</v>
      </c>
      <c r="C5309">
        <v>136845</v>
      </c>
      <c r="D5309">
        <v>136725</v>
      </c>
      <c r="E5309">
        <v>136745</v>
      </c>
    </row>
    <row r="5310" spans="1:5" x14ac:dyDescent="0.25">
      <c r="A5310" s="2">
        <v>45772.611805555556</v>
      </c>
      <c r="B5310">
        <v>136795</v>
      </c>
      <c r="C5310">
        <v>136865</v>
      </c>
      <c r="D5310">
        <v>136775</v>
      </c>
      <c r="E5310">
        <v>136825</v>
      </c>
    </row>
    <row r="5311" spans="1:5" x14ac:dyDescent="0.25">
      <c r="A5311" s="2">
        <v>45772.611111111109</v>
      </c>
      <c r="B5311">
        <v>136820</v>
      </c>
      <c r="C5311">
        <v>136845</v>
      </c>
      <c r="D5311">
        <v>136760</v>
      </c>
      <c r="E5311">
        <v>136795</v>
      </c>
    </row>
    <row r="5312" spans="1:5" x14ac:dyDescent="0.25">
      <c r="A5312" s="2">
        <v>45772.61041666667</v>
      </c>
      <c r="B5312">
        <v>136835</v>
      </c>
      <c r="C5312">
        <v>136910</v>
      </c>
      <c r="D5312">
        <v>136775</v>
      </c>
      <c r="E5312">
        <v>136815</v>
      </c>
    </row>
    <row r="5313" spans="1:5" x14ac:dyDescent="0.25">
      <c r="A5313" s="2">
        <v>45772.609722222223</v>
      </c>
      <c r="B5313">
        <v>136985</v>
      </c>
      <c r="C5313">
        <v>137015</v>
      </c>
      <c r="D5313">
        <v>136800</v>
      </c>
      <c r="E5313">
        <v>136835</v>
      </c>
    </row>
    <row r="5314" spans="1:5" x14ac:dyDescent="0.25">
      <c r="A5314" s="2">
        <v>45772.609027777777</v>
      </c>
      <c r="B5314">
        <v>136935</v>
      </c>
      <c r="C5314">
        <v>137025</v>
      </c>
      <c r="D5314">
        <v>136925</v>
      </c>
      <c r="E5314">
        <v>136990</v>
      </c>
    </row>
    <row r="5315" spans="1:5" x14ac:dyDescent="0.25">
      <c r="A5315" s="2">
        <v>45772.60833333333</v>
      </c>
      <c r="B5315">
        <v>136850</v>
      </c>
      <c r="C5315">
        <v>136965</v>
      </c>
      <c r="D5315">
        <v>136815</v>
      </c>
      <c r="E5315">
        <v>136935</v>
      </c>
    </row>
    <row r="5316" spans="1:5" x14ac:dyDescent="0.25">
      <c r="A5316" s="2">
        <v>45772.607638888891</v>
      </c>
      <c r="B5316">
        <v>136935</v>
      </c>
      <c r="C5316">
        <v>136940</v>
      </c>
      <c r="D5316">
        <v>136835</v>
      </c>
      <c r="E5316">
        <v>136850</v>
      </c>
    </row>
    <row r="5317" spans="1:5" x14ac:dyDescent="0.25">
      <c r="A5317" s="2">
        <v>45772.606944444444</v>
      </c>
      <c r="B5317">
        <v>136930</v>
      </c>
      <c r="C5317">
        <v>136970</v>
      </c>
      <c r="D5317">
        <v>136910</v>
      </c>
      <c r="E5317">
        <v>136935</v>
      </c>
    </row>
    <row r="5318" spans="1:5" x14ac:dyDescent="0.25">
      <c r="A5318" s="2">
        <v>45772.606249999997</v>
      </c>
      <c r="B5318">
        <v>136930</v>
      </c>
      <c r="C5318">
        <v>136960</v>
      </c>
      <c r="D5318">
        <v>136905</v>
      </c>
      <c r="E5318">
        <v>136925</v>
      </c>
    </row>
    <row r="5319" spans="1:5" x14ac:dyDescent="0.25">
      <c r="A5319" s="2">
        <v>45772.605555555558</v>
      </c>
      <c r="B5319">
        <v>136925</v>
      </c>
      <c r="C5319">
        <v>136945</v>
      </c>
      <c r="D5319">
        <v>136895</v>
      </c>
      <c r="E5319">
        <v>136930</v>
      </c>
    </row>
    <row r="5320" spans="1:5" x14ac:dyDescent="0.25">
      <c r="A5320" s="2">
        <v>45772.604861111111</v>
      </c>
      <c r="B5320">
        <v>136865</v>
      </c>
      <c r="C5320">
        <v>136940</v>
      </c>
      <c r="D5320">
        <v>136860</v>
      </c>
      <c r="E5320">
        <v>136930</v>
      </c>
    </row>
    <row r="5321" spans="1:5" x14ac:dyDescent="0.25">
      <c r="A5321" s="2">
        <v>45772.604166666664</v>
      </c>
      <c r="B5321">
        <v>136900</v>
      </c>
      <c r="C5321">
        <v>136900</v>
      </c>
      <c r="D5321">
        <v>136850</v>
      </c>
      <c r="E5321">
        <v>136860</v>
      </c>
    </row>
    <row r="5322" spans="1:5" x14ac:dyDescent="0.25">
      <c r="A5322" s="2">
        <v>45772.603472222225</v>
      </c>
      <c r="B5322">
        <v>136900</v>
      </c>
      <c r="C5322">
        <v>136905</v>
      </c>
      <c r="D5322">
        <v>136865</v>
      </c>
      <c r="E5322">
        <v>136895</v>
      </c>
    </row>
    <row r="5323" spans="1:5" x14ac:dyDescent="0.25">
      <c r="A5323" s="2">
        <v>45772.602777777778</v>
      </c>
      <c r="B5323">
        <v>136825</v>
      </c>
      <c r="C5323">
        <v>136915</v>
      </c>
      <c r="D5323">
        <v>136820</v>
      </c>
      <c r="E5323">
        <v>136895</v>
      </c>
    </row>
    <row r="5324" spans="1:5" x14ac:dyDescent="0.25">
      <c r="A5324" s="2">
        <v>45772.602083333331</v>
      </c>
      <c r="B5324">
        <v>136805</v>
      </c>
      <c r="C5324">
        <v>136835</v>
      </c>
      <c r="D5324">
        <v>136785</v>
      </c>
      <c r="E5324">
        <v>136825</v>
      </c>
    </row>
    <row r="5325" spans="1:5" x14ac:dyDescent="0.25">
      <c r="A5325" s="2">
        <v>45772.601388888892</v>
      </c>
      <c r="B5325">
        <v>136815</v>
      </c>
      <c r="C5325">
        <v>136850</v>
      </c>
      <c r="D5325">
        <v>136800</v>
      </c>
      <c r="E5325">
        <v>136800</v>
      </c>
    </row>
    <row r="5326" spans="1:5" x14ac:dyDescent="0.25">
      <c r="A5326" s="2">
        <v>45772.600694444445</v>
      </c>
      <c r="B5326">
        <v>136775</v>
      </c>
      <c r="C5326">
        <v>136825</v>
      </c>
      <c r="D5326">
        <v>136740</v>
      </c>
      <c r="E5326">
        <v>136815</v>
      </c>
    </row>
    <row r="5327" spans="1:5" x14ac:dyDescent="0.25">
      <c r="A5327" s="2">
        <v>45772.6</v>
      </c>
      <c r="B5327">
        <v>136810</v>
      </c>
      <c r="C5327">
        <v>136830</v>
      </c>
      <c r="D5327">
        <v>136755</v>
      </c>
      <c r="E5327">
        <v>136775</v>
      </c>
    </row>
    <row r="5328" spans="1:5" x14ac:dyDescent="0.25">
      <c r="A5328" s="2">
        <v>45772.599305555559</v>
      </c>
      <c r="B5328">
        <v>136735</v>
      </c>
      <c r="C5328">
        <v>136815</v>
      </c>
      <c r="D5328">
        <v>136705</v>
      </c>
      <c r="E5328">
        <v>136810</v>
      </c>
    </row>
    <row r="5329" spans="1:5" x14ac:dyDescent="0.25">
      <c r="A5329" s="2">
        <v>45772.598611111112</v>
      </c>
      <c r="B5329">
        <v>136755</v>
      </c>
      <c r="C5329">
        <v>136760</v>
      </c>
      <c r="D5329">
        <v>136700</v>
      </c>
      <c r="E5329">
        <v>136735</v>
      </c>
    </row>
    <row r="5330" spans="1:5" x14ac:dyDescent="0.25">
      <c r="A5330" s="2">
        <v>45772.597916666666</v>
      </c>
      <c r="B5330">
        <v>136840</v>
      </c>
      <c r="C5330">
        <v>136840</v>
      </c>
      <c r="D5330">
        <v>136730</v>
      </c>
      <c r="E5330">
        <v>136755</v>
      </c>
    </row>
    <row r="5331" spans="1:5" x14ac:dyDescent="0.25">
      <c r="A5331" s="2">
        <v>45772.597222222219</v>
      </c>
      <c r="B5331">
        <v>136815</v>
      </c>
      <c r="C5331">
        <v>136850</v>
      </c>
      <c r="D5331">
        <v>136800</v>
      </c>
      <c r="E5331">
        <v>136835</v>
      </c>
    </row>
    <row r="5332" spans="1:5" x14ac:dyDescent="0.25">
      <c r="A5332" s="2">
        <v>45772.59652777778</v>
      </c>
      <c r="B5332">
        <v>136785</v>
      </c>
      <c r="C5332">
        <v>136830</v>
      </c>
      <c r="D5332">
        <v>136780</v>
      </c>
      <c r="E5332">
        <v>136810</v>
      </c>
    </row>
    <row r="5333" spans="1:5" x14ac:dyDescent="0.25">
      <c r="A5333" s="2">
        <v>45772.595833333333</v>
      </c>
      <c r="B5333">
        <v>136860</v>
      </c>
      <c r="C5333">
        <v>136870</v>
      </c>
      <c r="D5333">
        <v>136780</v>
      </c>
      <c r="E5333">
        <v>136785</v>
      </c>
    </row>
    <row r="5334" spans="1:5" x14ac:dyDescent="0.25">
      <c r="A5334" s="2">
        <v>45772.595138888886</v>
      </c>
      <c r="B5334">
        <v>136935</v>
      </c>
      <c r="C5334">
        <v>136950</v>
      </c>
      <c r="D5334">
        <v>136840</v>
      </c>
      <c r="E5334">
        <v>136860</v>
      </c>
    </row>
    <row r="5335" spans="1:5" x14ac:dyDescent="0.25">
      <c r="A5335" s="2">
        <v>45772.594444444447</v>
      </c>
      <c r="B5335">
        <v>136880</v>
      </c>
      <c r="C5335">
        <v>136950</v>
      </c>
      <c r="D5335">
        <v>136875</v>
      </c>
      <c r="E5335">
        <v>136935</v>
      </c>
    </row>
    <row r="5336" spans="1:5" x14ac:dyDescent="0.25">
      <c r="A5336" s="2">
        <v>45772.59375</v>
      </c>
      <c r="B5336">
        <v>136865</v>
      </c>
      <c r="C5336">
        <v>136880</v>
      </c>
      <c r="D5336">
        <v>136850</v>
      </c>
      <c r="E5336">
        <v>136875</v>
      </c>
    </row>
    <row r="5337" spans="1:5" x14ac:dyDescent="0.25">
      <c r="A5337" s="2">
        <v>45772.593055555553</v>
      </c>
      <c r="B5337">
        <v>136875</v>
      </c>
      <c r="C5337">
        <v>136880</v>
      </c>
      <c r="D5337">
        <v>136835</v>
      </c>
      <c r="E5337">
        <v>136860</v>
      </c>
    </row>
    <row r="5338" spans="1:5" x14ac:dyDescent="0.25">
      <c r="A5338" s="2">
        <v>45772.592361111114</v>
      </c>
      <c r="B5338">
        <v>136855</v>
      </c>
      <c r="C5338">
        <v>136880</v>
      </c>
      <c r="D5338">
        <v>136835</v>
      </c>
      <c r="E5338">
        <v>136880</v>
      </c>
    </row>
    <row r="5339" spans="1:5" x14ac:dyDescent="0.25">
      <c r="A5339" s="2">
        <v>45772.591666666667</v>
      </c>
      <c r="B5339">
        <v>136875</v>
      </c>
      <c r="C5339">
        <v>136880</v>
      </c>
      <c r="D5339">
        <v>136840</v>
      </c>
      <c r="E5339">
        <v>136855</v>
      </c>
    </row>
    <row r="5340" spans="1:5" x14ac:dyDescent="0.25">
      <c r="A5340" s="2">
        <v>45772.59097222222</v>
      </c>
      <c r="B5340">
        <v>136810</v>
      </c>
      <c r="C5340">
        <v>136880</v>
      </c>
      <c r="D5340">
        <v>136805</v>
      </c>
      <c r="E5340">
        <v>136875</v>
      </c>
    </row>
    <row r="5341" spans="1:5" x14ac:dyDescent="0.25">
      <c r="A5341" s="2">
        <v>45772.590277777781</v>
      </c>
      <c r="B5341">
        <v>136850</v>
      </c>
      <c r="C5341">
        <v>136860</v>
      </c>
      <c r="D5341">
        <v>136805</v>
      </c>
      <c r="E5341">
        <v>136810</v>
      </c>
    </row>
    <row r="5342" spans="1:5" x14ac:dyDescent="0.25">
      <c r="A5342" s="2">
        <v>45772.589583333334</v>
      </c>
      <c r="B5342">
        <v>136815</v>
      </c>
      <c r="C5342">
        <v>136860</v>
      </c>
      <c r="D5342">
        <v>136800</v>
      </c>
      <c r="E5342">
        <v>136850</v>
      </c>
    </row>
    <row r="5343" spans="1:5" x14ac:dyDescent="0.25">
      <c r="A5343" s="2">
        <v>45772.588888888888</v>
      </c>
      <c r="B5343">
        <v>136870</v>
      </c>
      <c r="C5343">
        <v>136875</v>
      </c>
      <c r="D5343">
        <v>136815</v>
      </c>
      <c r="E5343">
        <v>136815</v>
      </c>
    </row>
    <row r="5344" spans="1:5" x14ac:dyDescent="0.25">
      <c r="A5344" s="2">
        <v>45772.588194444441</v>
      </c>
      <c r="B5344">
        <v>136880</v>
      </c>
      <c r="C5344">
        <v>136945</v>
      </c>
      <c r="D5344">
        <v>136870</v>
      </c>
      <c r="E5344">
        <v>136870</v>
      </c>
    </row>
    <row r="5345" spans="1:5" x14ac:dyDescent="0.25">
      <c r="A5345" s="2">
        <v>45772.587500000001</v>
      </c>
      <c r="B5345">
        <v>136900</v>
      </c>
      <c r="C5345">
        <v>136905</v>
      </c>
      <c r="D5345">
        <v>136875</v>
      </c>
      <c r="E5345">
        <v>136885</v>
      </c>
    </row>
    <row r="5346" spans="1:5" x14ac:dyDescent="0.25">
      <c r="A5346" s="2">
        <v>45772.586805555555</v>
      </c>
      <c r="B5346">
        <v>136835</v>
      </c>
      <c r="C5346">
        <v>136900</v>
      </c>
      <c r="D5346">
        <v>136820</v>
      </c>
      <c r="E5346">
        <v>136895</v>
      </c>
    </row>
    <row r="5347" spans="1:5" x14ac:dyDescent="0.25">
      <c r="A5347" s="2">
        <v>45772.586111111108</v>
      </c>
      <c r="B5347">
        <v>136865</v>
      </c>
      <c r="C5347">
        <v>136875</v>
      </c>
      <c r="D5347">
        <v>136815</v>
      </c>
      <c r="E5347">
        <v>136830</v>
      </c>
    </row>
    <row r="5348" spans="1:5" x14ac:dyDescent="0.25">
      <c r="A5348" s="2">
        <v>45772.585416666669</v>
      </c>
      <c r="B5348">
        <v>136930</v>
      </c>
      <c r="C5348">
        <v>136940</v>
      </c>
      <c r="D5348">
        <v>136825</v>
      </c>
      <c r="E5348">
        <v>136860</v>
      </c>
    </row>
    <row r="5349" spans="1:5" x14ac:dyDescent="0.25">
      <c r="A5349" s="2">
        <v>45772.584722222222</v>
      </c>
      <c r="B5349">
        <v>136950</v>
      </c>
      <c r="C5349">
        <v>136965</v>
      </c>
      <c r="D5349">
        <v>136930</v>
      </c>
      <c r="E5349">
        <v>136935</v>
      </c>
    </row>
    <row r="5350" spans="1:5" x14ac:dyDescent="0.25">
      <c r="A5350" s="2">
        <v>45772.584027777775</v>
      </c>
      <c r="B5350">
        <v>136920</v>
      </c>
      <c r="C5350">
        <v>136990</v>
      </c>
      <c r="D5350">
        <v>136910</v>
      </c>
      <c r="E5350">
        <v>136955</v>
      </c>
    </row>
    <row r="5351" spans="1:5" x14ac:dyDescent="0.25">
      <c r="A5351" s="2">
        <v>45772.583333333336</v>
      </c>
      <c r="B5351">
        <v>136910</v>
      </c>
      <c r="C5351">
        <v>136945</v>
      </c>
      <c r="D5351">
        <v>136910</v>
      </c>
      <c r="E5351">
        <v>136920</v>
      </c>
    </row>
    <row r="5352" spans="1:5" x14ac:dyDescent="0.25">
      <c r="A5352" s="2">
        <v>45772.582638888889</v>
      </c>
      <c r="B5352">
        <v>136915</v>
      </c>
      <c r="C5352">
        <v>136930</v>
      </c>
      <c r="D5352">
        <v>136885</v>
      </c>
      <c r="E5352">
        <v>136915</v>
      </c>
    </row>
    <row r="5353" spans="1:5" x14ac:dyDescent="0.25">
      <c r="A5353" s="2">
        <v>45772.581944444442</v>
      </c>
      <c r="B5353">
        <v>136925</v>
      </c>
      <c r="C5353">
        <v>136940</v>
      </c>
      <c r="D5353">
        <v>136910</v>
      </c>
      <c r="E5353">
        <v>136920</v>
      </c>
    </row>
    <row r="5354" spans="1:5" x14ac:dyDescent="0.25">
      <c r="A5354" s="2">
        <v>45772.581250000003</v>
      </c>
      <c r="B5354">
        <v>136980</v>
      </c>
      <c r="C5354">
        <v>137000</v>
      </c>
      <c r="D5354">
        <v>136920</v>
      </c>
      <c r="E5354">
        <v>136930</v>
      </c>
    </row>
    <row r="5355" spans="1:5" x14ac:dyDescent="0.25">
      <c r="A5355" s="2">
        <v>45772.580555555556</v>
      </c>
      <c r="B5355">
        <v>136990</v>
      </c>
      <c r="C5355">
        <v>137000</v>
      </c>
      <c r="D5355">
        <v>136980</v>
      </c>
      <c r="E5355">
        <v>136980</v>
      </c>
    </row>
    <row r="5356" spans="1:5" x14ac:dyDescent="0.25">
      <c r="A5356" s="2">
        <v>45772.579861111109</v>
      </c>
      <c r="B5356">
        <v>136980</v>
      </c>
      <c r="C5356">
        <v>137010</v>
      </c>
      <c r="D5356">
        <v>136965</v>
      </c>
      <c r="E5356">
        <v>136995</v>
      </c>
    </row>
    <row r="5357" spans="1:5" x14ac:dyDescent="0.25">
      <c r="A5357" s="2">
        <v>45772.57916666667</v>
      </c>
      <c r="B5357">
        <v>136965</v>
      </c>
      <c r="C5357">
        <v>137000</v>
      </c>
      <c r="D5357">
        <v>136950</v>
      </c>
      <c r="E5357">
        <v>136980</v>
      </c>
    </row>
    <row r="5358" spans="1:5" x14ac:dyDescent="0.25">
      <c r="A5358" s="2">
        <v>45772.578472222223</v>
      </c>
      <c r="B5358">
        <v>136965</v>
      </c>
      <c r="C5358">
        <v>136985</v>
      </c>
      <c r="D5358">
        <v>136945</v>
      </c>
      <c r="E5358">
        <v>136960</v>
      </c>
    </row>
    <row r="5359" spans="1:5" x14ac:dyDescent="0.25">
      <c r="A5359" s="2">
        <v>45772.577777777777</v>
      </c>
      <c r="B5359">
        <v>136925</v>
      </c>
      <c r="C5359">
        <v>136985</v>
      </c>
      <c r="D5359">
        <v>136910</v>
      </c>
      <c r="E5359">
        <v>136970</v>
      </c>
    </row>
    <row r="5360" spans="1:5" x14ac:dyDescent="0.25">
      <c r="A5360" s="2">
        <v>45772.57708333333</v>
      </c>
      <c r="B5360">
        <v>136930</v>
      </c>
      <c r="C5360">
        <v>136945</v>
      </c>
      <c r="D5360">
        <v>136915</v>
      </c>
      <c r="E5360">
        <v>136930</v>
      </c>
    </row>
    <row r="5361" spans="1:5" x14ac:dyDescent="0.25">
      <c r="A5361" s="2">
        <v>45772.576388888891</v>
      </c>
      <c r="B5361">
        <v>136895</v>
      </c>
      <c r="C5361">
        <v>136935</v>
      </c>
      <c r="D5361">
        <v>136865</v>
      </c>
      <c r="E5361">
        <v>136930</v>
      </c>
    </row>
    <row r="5362" spans="1:5" x14ac:dyDescent="0.25">
      <c r="A5362" s="2">
        <v>45772.575694444444</v>
      </c>
      <c r="B5362">
        <v>136880</v>
      </c>
      <c r="C5362">
        <v>136900</v>
      </c>
      <c r="D5362">
        <v>136855</v>
      </c>
      <c r="E5362">
        <v>136895</v>
      </c>
    </row>
    <row r="5363" spans="1:5" x14ac:dyDescent="0.25">
      <c r="A5363" s="2">
        <v>45772.574999999997</v>
      </c>
      <c r="B5363">
        <v>136855</v>
      </c>
      <c r="C5363">
        <v>136895</v>
      </c>
      <c r="D5363">
        <v>136850</v>
      </c>
      <c r="E5363">
        <v>136880</v>
      </c>
    </row>
    <row r="5364" spans="1:5" x14ac:dyDescent="0.25">
      <c r="A5364" s="2">
        <v>45772.574305555558</v>
      </c>
      <c r="B5364">
        <v>136900</v>
      </c>
      <c r="C5364">
        <v>136960</v>
      </c>
      <c r="D5364">
        <v>136850</v>
      </c>
      <c r="E5364">
        <v>136860</v>
      </c>
    </row>
    <row r="5365" spans="1:5" x14ac:dyDescent="0.25">
      <c r="A5365" s="2">
        <v>45772.573611111111</v>
      </c>
      <c r="B5365">
        <v>136930</v>
      </c>
      <c r="C5365">
        <v>136930</v>
      </c>
      <c r="D5365">
        <v>136865</v>
      </c>
      <c r="E5365">
        <v>136900</v>
      </c>
    </row>
    <row r="5366" spans="1:5" x14ac:dyDescent="0.25">
      <c r="A5366" s="2">
        <v>45772.572916666664</v>
      </c>
      <c r="B5366">
        <v>136985</v>
      </c>
      <c r="C5366">
        <v>136985</v>
      </c>
      <c r="D5366">
        <v>136915</v>
      </c>
      <c r="E5366">
        <v>136930</v>
      </c>
    </row>
    <row r="5367" spans="1:5" x14ac:dyDescent="0.25">
      <c r="A5367" s="2">
        <v>45772.572222222225</v>
      </c>
      <c r="B5367">
        <v>136990</v>
      </c>
      <c r="C5367">
        <v>137000</v>
      </c>
      <c r="D5367">
        <v>136970</v>
      </c>
      <c r="E5367">
        <v>136985</v>
      </c>
    </row>
    <row r="5368" spans="1:5" x14ac:dyDescent="0.25">
      <c r="A5368" s="2">
        <v>45772.571527777778</v>
      </c>
      <c r="B5368">
        <v>136960</v>
      </c>
      <c r="C5368">
        <v>137000</v>
      </c>
      <c r="D5368">
        <v>136955</v>
      </c>
      <c r="E5368">
        <v>136985</v>
      </c>
    </row>
    <row r="5369" spans="1:5" x14ac:dyDescent="0.25">
      <c r="A5369" s="2">
        <v>45772.570833333331</v>
      </c>
      <c r="B5369">
        <v>136980</v>
      </c>
      <c r="C5369">
        <v>136985</v>
      </c>
      <c r="D5369">
        <v>136935</v>
      </c>
      <c r="E5369">
        <v>136960</v>
      </c>
    </row>
    <row r="5370" spans="1:5" x14ac:dyDescent="0.25">
      <c r="A5370" s="2">
        <v>45772.570138888892</v>
      </c>
      <c r="B5370">
        <v>136995</v>
      </c>
      <c r="C5370">
        <v>137010</v>
      </c>
      <c r="D5370">
        <v>136960</v>
      </c>
      <c r="E5370">
        <v>136985</v>
      </c>
    </row>
    <row r="5371" spans="1:5" x14ac:dyDescent="0.25">
      <c r="A5371" s="2">
        <v>45772.569444444445</v>
      </c>
      <c r="B5371">
        <v>136990</v>
      </c>
      <c r="C5371">
        <v>137015</v>
      </c>
      <c r="D5371">
        <v>136965</v>
      </c>
      <c r="E5371">
        <v>136990</v>
      </c>
    </row>
    <row r="5372" spans="1:5" x14ac:dyDescent="0.25">
      <c r="A5372" s="2">
        <v>45772.568749999999</v>
      </c>
      <c r="B5372">
        <v>136985</v>
      </c>
      <c r="C5372">
        <v>137020</v>
      </c>
      <c r="D5372">
        <v>136980</v>
      </c>
      <c r="E5372">
        <v>136990</v>
      </c>
    </row>
    <row r="5373" spans="1:5" x14ac:dyDescent="0.25">
      <c r="A5373" s="2">
        <v>45772.568055555559</v>
      </c>
      <c r="B5373">
        <v>137070</v>
      </c>
      <c r="C5373">
        <v>137075</v>
      </c>
      <c r="D5373">
        <v>136975</v>
      </c>
      <c r="E5373">
        <v>136985</v>
      </c>
    </row>
    <row r="5374" spans="1:5" x14ac:dyDescent="0.25">
      <c r="A5374" s="2">
        <v>45772.567361111112</v>
      </c>
      <c r="B5374">
        <v>137140</v>
      </c>
      <c r="C5374">
        <v>137145</v>
      </c>
      <c r="D5374">
        <v>137065</v>
      </c>
      <c r="E5374">
        <v>137065</v>
      </c>
    </row>
    <row r="5375" spans="1:5" x14ac:dyDescent="0.25">
      <c r="A5375" s="2">
        <v>45772.566666666666</v>
      </c>
      <c r="B5375">
        <v>137135</v>
      </c>
      <c r="C5375">
        <v>137180</v>
      </c>
      <c r="D5375">
        <v>137125</v>
      </c>
      <c r="E5375">
        <v>137140</v>
      </c>
    </row>
    <row r="5376" spans="1:5" x14ac:dyDescent="0.25">
      <c r="A5376" s="2">
        <v>45772.565972222219</v>
      </c>
      <c r="B5376">
        <v>137040</v>
      </c>
      <c r="C5376">
        <v>137140</v>
      </c>
      <c r="D5376">
        <v>137035</v>
      </c>
      <c r="E5376">
        <v>137135</v>
      </c>
    </row>
    <row r="5377" spans="1:5" x14ac:dyDescent="0.25">
      <c r="A5377" s="2">
        <v>45772.56527777778</v>
      </c>
      <c r="B5377">
        <v>136990</v>
      </c>
      <c r="C5377">
        <v>137040</v>
      </c>
      <c r="D5377">
        <v>136975</v>
      </c>
      <c r="E5377">
        <v>137035</v>
      </c>
    </row>
    <row r="5378" spans="1:5" x14ac:dyDescent="0.25">
      <c r="A5378" s="2">
        <v>45772.564583333333</v>
      </c>
      <c r="B5378">
        <v>137000</v>
      </c>
      <c r="C5378">
        <v>137000</v>
      </c>
      <c r="D5378">
        <v>136960</v>
      </c>
      <c r="E5378">
        <v>136990</v>
      </c>
    </row>
    <row r="5379" spans="1:5" x14ac:dyDescent="0.25">
      <c r="A5379" s="2">
        <v>45772.563888888886</v>
      </c>
      <c r="B5379">
        <v>137030</v>
      </c>
      <c r="C5379">
        <v>137080</v>
      </c>
      <c r="D5379">
        <v>136975</v>
      </c>
      <c r="E5379">
        <v>136995</v>
      </c>
    </row>
    <row r="5380" spans="1:5" x14ac:dyDescent="0.25">
      <c r="A5380" s="2">
        <v>45772.563194444447</v>
      </c>
      <c r="B5380">
        <v>137040</v>
      </c>
      <c r="C5380">
        <v>137060</v>
      </c>
      <c r="D5380">
        <v>137025</v>
      </c>
      <c r="E5380">
        <v>137035</v>
      </c>
    </row>
    <row r="5381" spans="1:5" x14ac:dyDescent="0.25">
      <c r="A5381" s="2">
        <v>45772.5625</v>
      </c>
      <c r="B5381">
        <v>137045</v>
      </c>
      <c r="C5381">
        <v>137070</v>
      </c>
      <c r="D5381">
        <v>137025</v>
      </c>
      <c r="E5381">
        <v>137045</v>
      </c>
    </row>
    <row r="5382" spans="1:5" x14ac:dyDescent="0.25">
      <c r="A5382" s="2">
        <v>45772.561805555553</v>
      </c>
      <c r="B5382">
        <v>137050</v>
      </c>
      <c r="C5382">
        <v>137075</v>
      </c>
      <c r="D5382">
        <v>137035</v>
      </c>
      <c r="E5382">
        <v>137050</v>
      </c>
    </row>
    <row r="5383" spans="1:5" x14ac:dyDescent="0.25">
      <c r="A5383" s="2">
        <v>45772.561111111114</v>
      </c>
      <c r="B5383">
        <v>137000</v>
      </c>
      <c r="C5383">
        <v>137055</v>
      </c>
      <c r="D5383">
        <v>136975</v>
      </c>
      <c r="E5383">
        <v>137045</v>
      </c>
    </row>
    <row r="5384" spans="1:5" x14ac:dyDescent="0.25">
      <c r="A5384" s="2">
        <v>45772.560416666667</v>
      </c>
      <c r="B5384">
        <v>136960</v>
      </c>
      <c r="C5384">
        <v>137010</v>
      </c>
      <c r="D5384">
        <v>136950</v>
      </c>
      <c r="E5384">
        <v>136995</v>
      </c>
    </row>
    <row r="5385" spans="1:5" x14ac:dyDescent="0.25">
      <c r="A5385" s="2">
        <v>45772.55972222222</v>
      </c>
      <c r="B5385">
        <v>136960</v>
      </c>
      <c r="C5385">
        <v>137000</v>
      </c>
      <c r="D5385">
        <v>136935</v>
      </c>
      <c r="E5385">
        <v>136960</v>
      </c>
    </row>
    <row r="5386" spans="1:5" x14ac:dyDescent="0.25">
      <c r="A5386" s="2">
        <v>45772.559027777781</v>
      </c>
      <c r="B5386">
        <v>136995</v>
      </c>
      <c r="C5386">
        <v>137005</v>
      </c>
      <c r="D5386">
        <v>136945</v>
      </c>
      <c r="E5386">
        <v>136965</v>
      </c>
    </row>
    <row r="5387" spans="1:5" x14ac:dyDescent="0.25">
      <c r="A5387" s="2">
        <v>45772.558333333334</v>
      </c>
      <c r="B5387">
        <v>136975</v>
      </c>
      <c r="C5387">
        <v>137020</v>
      </c>
      <c r="D5387">
        <v>136965</v>
      </c>
      <c r="E5387">
        <v>137000</v>
      </c>
    </row>
    <row r="5388" spans="1:5" x14ac:dyDescent="0.25">
      <c r="A5388" s="2">
        <v>45772.557638888888</v>
      </c>
      <c r="B5388">
        <v>136990</v>
      </c>
      <c r="C5388">
        <v>137005</v>
      </c>
      <c r="D5388">
        <v>136965</v>
      </c>
      <c r="E5388">
        <v>136975</v>
      </c>
    </row>
    <row r="5389" spans="1:5" x14ac:dyDescent="0.25">
      <c r="A5389" s="2">
        <v>45772.556944444441</v>
      </c>
      <c r="B5389">
        <v>136950</v>
      </c>
      <c r="C5389">
        <v>137000</v>
      </c>
      <c r="D5389">
        <v>136905</v>
      </c>
      <c r="E5389">
        <v>136995</v>
      </c>
    </row>
    <row r="5390" spans="1:5" x14ac:dyDescent="0.25">
      <c r="A5390" s="2">
        <v>45772.556250000001</v>
      </c>
      <c r="B5390">
        <v>136945</v>
      </c>
      <c r="C5390">
        <v>136955</v>
      </c>
      <c r="D5390">
        <v>136910</v>
      </c>
      <c r="E5390">
        <v>136945</v>
      </c>
    </row>
    <row r="5391" spans="1:5" x14ac:dyDescent="0.25">
      <c r="A5391" s="2">
        <v>45772.555555555555</v>
      </c>
      <c r="B5391">
        <v>136910</v>
      </c>
      <c r="C5391">
        <v>136950</v>
      </c>
      <c r="D5391">
        <v>136900</v>
      </c>
      <c r="E5391">
        <v>136945</v>
      </c>
    </row>
    <row r="5392" spans="1:5" x14ac:dyDescent="0.25">
      <c r="A5392" s="2">
        <v>45772.554861111108</v>
      </c>
      <c r="B5392">
        <v>136925</v>
      </c>
      <c r="C5392">
        <v>136935</v>
      </c>
      <c r="D5392">
        <v>136880</v>
      </c>
      <c r="E5392">
        <v>136910</v>
      </c>
    </row>
    <row r="5393" spans="1:5" x14ac:dyDescent="0.25">
      <c r="A5393" s="2">
        <v>45772.554166666669</v>
      </c>
      <c r="B5393">
        <v>136965</v>
      </c>
      <c r="C5393">
        <v>136975</v>
      </c>
      <c r="D5393">
        <v>136915</v>
      </c>
      <c r="E5393">
        <v>136925</v>
      </c>
    </row>
    <row r="5394" spans="1:5" x14ac:dyDescent="0.25">
      <c r="A5394" s="2">
        <v>45772.553472222222</v>
      </c>
      <c r="B5394">
        <v>136990</v>
      </c>
      <c r="C5394">
        <v>137000</v>
      </c>
      <c r="D5394">
        <v>136930</v>
      </c>
      <c r="E5394">
        <v>136960</v>
      </c>
    </row>
    <row r="5395" spans="1:5" x14ac:dyDescent="0.25">
      <c r="A5395" s="2">
        <v>45772.552777777775</v>
      </c>
      <c r="B5395">
        <v>136965</v>
      </c>
      <c r="C5395">
        <v>137005</v>
      </c>
      <c r="D5395">
        <v>136960</v>
      </c>
      <c r="E5395">
        <v>136995</v>
      </c>
    </row>
    <row r="5396" spans="1:5" x14ac:dyDescent="0.25">
      <c r="A5396" s="2">
        <v>45772.552083333336</v>
      </c>
      <c r="B5396">
        <v>136995</v>
      </c>
      <c r="C5396">
        <v>137010</v>
      </c>
      <c r="D5396">
        <v>136960</v>
      </c>
      <c r="E5396">
        <v>136965</v>
      </c>
    </row>
    <row r="5397" spans="1:5" x14ac:dyDescent="0.25">
      <c r="A5397" s="2">
        <v>45772.551388888889</v>
      </c>
      <c r="B5397">
        <v>136990</v>
      </c>
      <c r="C5397">
        <v>137010</v>
      </c>
      <c r="D5397">
        <v>136975</v>
      </c>
      <c r="E5397">
        <v>136995</v>
      </c>
    </row>
    <row r="5398" spans="1:5" x14ac:dyDescent="0.25">
      <c r="A5398" s="2">
        <v>45772.550694444442</v>
      </c>
      <c r="B5398">
        <v>137040</v>
      </c>
      <c r="C5398">
        <v>137040</v>
      </c>
      <c r="D5398">
        <v>136980</v>
      </c>
      <c r="E5398">
        <v>136995</v>
      </c>
    </row>
    <row r="5399" spans="1:5" x14ac:dyDescent="0.25">
      <c r="A5399" s="2">
        <v>45772.55</v>
      </c>
      <c r="B5399">
        <v>137045</v>
      </c>
      <c r="C5399">
        <v>137055</v>
      </c>
      <c r="D5399">
        <v>137015</v>
      </c>
      <c r="E5399">
        <v>137040</v>
      </c>
    </row>
    <row r="5400" spans="1:5" x14ac:dyDescent="0.25">
      <c r="A5400" s="2">
        <v>45772.549305555556</v>
      </c>
      <c r="B5400">
        <v>137025</v>
      </c>
      <c r="C5400">
        <v>137050</v>
      </c>
      <c r="D5400">
        <v>137015</v>
      </c>
      <c r="E5400">
        <v>137045</v>
      </c>
    </row>
    <row r="5401" spans="1:5" x14ac:dyDescent="0.25">
      <c r="A5401" s="2">
        <v>45772.548611111109</v>
      </c>
      <c r="B5401">
        <v>137025</v>
      </c>
      <c r="C5401">
        <v>137055</v>
      </c>
      <c r="D5401">
        <v>137010</v>
      </c>
      <c r="E5401">
        <v>137030</v>
      </c>
    </row>
    <row r="5402" spans="1:5" x14ac:dyDescent="0.25">
      <c r="A5402" s="2">
        <v>45772.54791666667</v>
      </c>
      <c r="B5402">
        <v>137030</v>
      </c>
      <c r="C5402">
        <v>137050</v>
      </c>
      <c r="D5402">
        <v>137010</v>
      </c>
      <c r="E5402">
        <v>137030</v>
      </c>
    </row>
    <row r="5403" spans="1:5" x14ac:dyDescent="0.25">
      <c r="A5403" s="2">
        <v>45772.547222222223</v>
      </c>
      <c r="B5403">
        <v>137130</v>
      </c>
      <c r="C5403">
        <v>137130</v>
      </c>
      <c r="D5403">
        <v>137015</v>
      </c>
      <c r="E5403">
        <v>137030</v>
      </c>
    </row>
    <row r="5404" spans="1:5" x14ac:dyDescent="0.25">
      <c r="A5404" s="2">
        <v>45772.546527777777</v>
      </c>
      <c r="B5404">
        <v>137170</v>
      </c>
      <c r="C5404">
        <v>137185</v>
      </c>
      <c r="D5404">
        <v>137120</v>
      </c>
      <c r="E5404">
        <v>137130</v>
      </c>
    </row>
    <row r="5405" spans="1:5" x14ac:dyDescent="0.25">
      <c r="A5405" s="2">
        <v>45772.54583333333</v>
      </c>
      <c r="B5405">
        <v>137145</v>
      </c>
      <c r="C5405">
        <v>137185</v>
      </c>
      <c r="D5405">
        <v>137120</v>
      </c>
      <c r="E5405">
        <v>137170</v>
      </c>
    </row>
    <row r="5406" spans="1:5" x14ac:dyDescent="0.25">
      <c r="A5406" s="2">
        <v>45772.545138888891</v>
      </c>
      <c r="B5406">
        <v>137080</v>
      </c>
      <c r="C5406">
        <v>137155</v>
      </c>
      <c r="D5406">
        <v>137040</v>
      </c>
      <c r="E5406">
        <v>137145</v>
      </c>
    </row>
    <row r="5407" spans="1:5" x14ac:dyDescent="0.25">
      <c r="A5407" s="2">
        <v>45772.544444444444</v>
      </c>
      <c r="B5407">
        <v>137085</v>
      </c>
      <c r="C5407">
        <v>137100</v>
      </c>
      <c r="D5407">
        <v>137060</v>
      </c>
      <c r="E5407">
        <v>137085</v>
      </c>
    </row>
    <row r="5408" spans="1:5" x14ac:dyDescent="0.25">
      <c r="A5408" s="2">
        <v>45772.543749999997</v>
      </c>
      <c r="B5408">
        <v>137070</v>
      </c>
      <c r="C5408">
        <v>137105</v>
      </c>
      <c r="D5408">
        <v>137050</v>
      </c>
      <c r="E5408">
        <v>137085</v>
      </c>
    </row>
    <row r="5409" spans="1:5" x14ac:dyDescent="0.25">
      <c r="A5409" s="2">
        <v>45772.543055555558</v>
      </c>
      <c r="B5409">
        <v>137075</v>
      </c>
      <c r="C5409">
        <v>137090</v>
      </c>
      <c r="D5409">
        <v>137050</v>
      </c>
      <c r="E5409">
        <v>137070</v>
      </c>
    </row>
    <row r="5410" spans="1:5" x14ac:dyDescent="0.25">
      <c r="A5410" s="2">
        <v>45772.542361111111</v>
      </c>
      <c r="B5410">
        <v>137075</v>
      </c>
      <c r="C5410">
        <v>137090</v>
      </c>
      <c r="D5410">
        <v>137060</v>
      </c>
      <c r="E5410">
        <v>137075</v>
      </c>
    </row>
    <row r="5411" spans="1:5" x14ac:dyDescent="0.25">
      <c r="A5411" s="2">
        <v>45772.541666666664</v>
      </c>
      <c r="B5411">
        <v>137090</v>
      </c>
      <c r="C5411">
        <v>137090</v>
      </c>
      <c r="D5411">
        <v>137060</v>
      </c>
      <c r="E5411">
        <v>137075</v>
      </c>
    </row>
    <row r="5412" spans="1:5" x14ac:dyDescent="0.25">
      <c r="A5412" s="2">
        <v>45772.540972222225</v>
      </c>
      <c r="B5412">
        <v>137075</v>
      </c>
      <c r="C5412">
        <v>137115</v>
      </c>
      <c r="D5412">
        <v>137065</v>
      </c>
      <c r="E5412">
        <v>137090</v>
      </c>
    </row>
    <row r="5413" spans="1:5" x14ac:dyDescent="0.25">
      <c r="A5413" s="2">
        <v>45772.540277777778</v>
      </c>
      <c r="B5413">
        <v>137055</v>
      </c>
      <c r="C5413">
        <v>137110</v>
      </c>
      <c r="D5413">
        <v>137015</v>
      </c>
      <c r="E5413">
        <v>137075</v>
      </c>
    </row>
    <row r="5414" spans="1:5" x14ac:dyDescent="0.25">
      <c r="A5414" s="2">
        <v>45772.539583333331</v>
      </c>
      <c r="B5414">
        <v>137050</v>
      </c>
      <c r="C5414">
        <v>137080</v>
      </c>
      <c r="D5414">
        <v>137045</v>
      </c>
      <c r="E5414">
        <v>137050</v>
      </c>
    </row>
    <row r="5415" spans="1:5" x14ac:dyDescent="0.25">
      <c r="A5415" s="2">
        <v>45772.538888888892</v>
      </c>
      <c r="B5415">
        <v>137070</v>
      </c>
      <c r="C5415">
        <v>137075</v>
      </c>
      <c r="D5415">
        <v>137050</v>
      </c>
      <c r="E5415">
        <v>137050</v>
      </c>
    </row>
    <row r="5416" spans="1:5" x14ac:dyDescent="0.25">
      <c r="A5416" s="2">
        <v>45772.538194444445</v>
      </c>
      <c r="B5416">
        <v>137055</v>
      </c>
      <c r="C5416">
        <v>137075</v>
      </c>
      <c r="D5416">
        <v>137045</v>
      </c>
      <c r="E5416">
        <v>137065</v>
      </c>
    </row>
    <row r="5417" spans="1:5" x14ac:dyDescent="0.25">
      <c r="A5417" s="2">
        <v>45772.537499999999</v>
      </c>
      <c r="B5417">
        <v>137050</v>
      </c>
      <c r="C5417">
        <v>137070</v>
      </c>
      <c r="D5417">
        <v>137030</v>
      </c>
      <c r="E5417">
        <v>137055</v>
      </c>
    </row>
    <row r="5418" spans="1:5" x14ac:dyDescent="0.25">
      <c r="A5418" s="2">
        <v>45772.536805555559</v>
      </c>
      <c r="B5418">
        <v>137020</v>
      </c>
      <c r="C5418">
        <v>137050</v>
      </c>
      <c r="D5418">
        <v>137005</v>
      </c>
      <c r="E5418">
        <v>137045</v>
      </c>
    </row>
    <row r="5419" spans="1:5" x14ac:dyDescent="0.25">
      <c r="A5419" s="2">
        <v>45772.536111111112</v>
      </c>
      <c r="B5419">
        <v>136950</v>
      </c>
      <c r="C5419">
        <v>137025</v>
      </c>
      <c r="D5419">
        <v>136945</v>
      </c>
      <c r="E5419">
        <v>137020</v>
      </c>
    </row>
    <row r="5420" spans="1:5" x14ac:dyDescent="0.25">
      <c r="A5420" s="2">
        <v>45772.535416666666</v>
      </c>
      <c r="B5420">
        <v>136960</v>
      </c>
      <c r="C5420">
        <v>136975</v>
      </c>
      <c r="D5420">
        <v>136945</v>
      </c>
      <c r="E5420">
        <v>136955</v>
      </c>
    </row>
    <row r="5421" spans="1:5" x14ac:dyDescent="0.25">
      <c r="A5421" s="2">
        <v>45772.534722222219</v>
      </c>
      <c r="B5421">
        <v>136965</v>
      </c>
      <c r="C5421">
        <v>137000</v>
      </c>
      <c r="D5421">
        <v>136945</v>
      </c>
      <c r="E5421">
        <v>136960</v>
      </c>
    </row>
    <row r="5422" spans="1:5" x14ac:dyDescent="0.25">
      <c r="A5422" s="2">
        <v>45772.53402777778</v>
      </c>
      <c r="B5422">
        <v>136985</v>
      </c>
      <c r="C5422">
        <v>136995</v>
      </c>
      <c r="D5422">
        <v>136950</v>
      </c>
      <c r="E5422">
        <v>136970</v>
      </c>
    </row>
    <row r="5423" spans="1:5" x14ac:dyDescent="0.25">
      <c r="A5423" s="2">
        <v>45772.533333333333</v>
      </c>
      <c r="B5423">
        <v>136975</v>
      </c>
      <c r="C5423">
        <v>137020</v>
      </c>
      <c r="D5423">
        <v>136970</v>
      </c>
      <c r="E5423">
        <v>136990</v>
      </c>
    </row>
    <row r="5424" spans="1:5" x14ac:dyDescent="0.25">
      <c r="A5424" s="2">
        <v>45772.532638888886</v>
      </c>
      <c r="B5424">
        <v>136950</v>
      </c>
      <c r="C5424">
        <v>136985</v>
      </c>
      <c r="D5424">
        <v>136945</v>
      </c>
      <c r="E5424">
        <v>136970</v>
      </c>
    </row>
    <row r="5425" spans="1:5" x14ac:dyDescent="0.25">
      <c r="A5425" s="2">
        <v>45772.531944444447</v>
      </c>
      <c r="B5425">
        <v>136925</v>
      </c>
      <c r="C5425">
        <v>136960</v>
      </c>
      <c r="D5425">
        <v>136920</v>
      </c>
      <c r="E5425">
        <v>136950</v>
      </c>
    </row>
    <row r="5426" spans="1:5" x14ac:dyDescent="0.25">
      <c r="A5426" s="2">
        <v>45772.53125</v>
      </c>
      <c r="B5426">
        <v>136955</v>
      </c>
      <c r="C5426">
        <v>136965</v>
      </c>
      <c r="D5426">
        <v>136910</v>
      </c>
      <c r="E5426">
        <v>136930</v>
      </c>
    </row>
    <row r="5427" spans="1:5" x14ac:dyDescent="0.25">
      <c r="A5427" s="2">
        <v>45772.530555555553</v>
      </c>
      <c r="B5427">
        <v>136995</v>
      </c>
      <c r="C5427">
        <v>137000</v>
      </c>
      <c r="D5427">
        <v>136945</v>
      </c>
      <c r="E5427">
        <v>136950</v>
      </c>
    </row>
    <row r="5428" spans="1:5" x14ac:dyDescent="0.25">
      <c r="A5428" s="2">
        <v>45772.529861111114</v>
      </c>
      <c r="B5428">
        <v>137000</v>
      </c>
      <c r="C5428">
        <v>137025</v>
      </c>
      <c r="D5428">
        <v>136965</v>
      </c>
      <c r="E5428">
        <v>136990</v>
      </c>
    </row>
    <row r="5429" spans="1:5" x14ac:dyDescent="0.25">
      <c r="A5429" s="2">
        <v>45772.529166666667</v>
      </c>
      <c r="B5429">
        <v>137000</v>
      </c>
      <c r="C5429">
        <v>137030</v>
      </c>
      <c r="D5429">
        <v>136980</v>
      </c>
      <c r="E5429">
        <v>137000</v>
      </c>
    </row>
    <row r="5430" spans="1:5" x14ac:dyDescent="0.25">
      <c r="A5430" s="2">
        <v>45772.52847222222</v>
      </c>
      <c r="B5430">
        <v>136990</v>
      </c>
      <c r="C5430">
        <v>137010</v>
      </c>
      <c r="D5430">
        <v>136965</v>
      </c>
      <c r="E5430">
        <v>137000</v>
      </c>
    </row>
    <row r="5431" spans="1:5" x14ac:dyDescent="0.25">
      <c r="A5431" s="2">
        <v>45772.527777777781</v>
      </c>
      <c r="B5431">
        <v>136930</v>
      </c>
      <c r="C5431">
        <v>137000</v>
      </c>
      <c r="D5431">
        <v>136925</v>
      </c>
      <c r="E5431">
        <v>136990</v>
      </c>
    </row>
    <row r="5432" spans="1:5" x14ac:dyDescent="0.25">
      <c r="A5432" s="2">
        <v>45772.527083333334</v>
      </c>
      <c r="B5432">
        <v>136855</v>
      </c>
      <c r="C5432">
        <v>136935</v>
      </c>
      <c r="D5432">
        <v>136850</v>
      </c>
      <c r="E5432">
        <v>136925</v>
      </c>
    </row>
    <row r="5433" spans="1:5" x14ac:dyDescent="0.25">
      <c r="A5433" s="2">
        <v>45772.526388888888</v>
      </c>
      <c r="B5433">
        <v>136830</v>
      </c>
      <c r="C5433">
        <v>136875</v>
      </c>
      <c r="D5433">
        <v>136815</v>
      </c>
      <c r="E5433">
        <v>136855</v>
      </c>
    </row>
    <row r="5434" spans="1:5" x14ac:dyDescent="0.25">
      <c r="A5434" s="2">
        <v>45772.525694444441</v>
      </c>
      <c r="B5434">
        <v>136900</v>
      </c>
      <c r="C5434">
        <v>136900</v>
      </c>
      <c r="D5434">
        <v>136810</v>
      </c>
      <c r="E5434">
        <v>136825</v>
      </c>
    </row>
    <row r="5435" spans="1:5" x14ac:dyDescent="0.25">
      <c r="A5435" s="2">
        <v>45772.525000000001</v>
      </c>
      <c r="B5435">
        <v>136860</v>
      </c>
      <c r="C5435">
        <v>136915</v>
      </c>
      <c r="D5435">
        <v>136840</v>
      </c>
      <c r="E5435">
        <v>136895</v>
      </c>
    </row>
    <row r="5436" spans="1:5" x14ac:dyDescent="0.25">
      <c r="A5436" s="2">
        <v>45772.524305555555</v>
      </c>
      <c r="B5436">
        <v>136850</v>
      </c>
      <c r="C5436">
        <v>136870</v>
      </c>
      <c r="D5436">
        <v>136835</v>
      </c>
      <c r="E5436">
        <v>136860</v>
      </c>
    </row>
    <row r="5437" spans="1:5" x14ac:dyDescent="0.25">
      <c r="A5437" s="2">
        <v>45772.523611111108</v>
      </c>
      <c r="B5437">
        <v>136880</v>
      </c>
      <c r="C5437">
        <v>136880</v>
      </c>
      <c r="D5437">
        <v>136840</v>
      </c>
      <c r="E5437">
        <v>136850</v>
      </c>
    </row>
    <row r="5438" spans="1:5" x14ac:dyDescent="0.25">
      <c r="A5438" s="2">
        <v>45772.522916666669</v>
      </c>
      <c r="B5438">
        <v>136895</v>
      </c>
      <c r="C5438">
        <v>136915</v>
      </c>
      <c r="D5438">
        <v>136865</v>
      </c>
      <c r="E5438">
        <v>136875</v>
      </c>
    </row>
    <row r="5439" spans="1:5" x14ac:dyDescent="0.25">
      <c r="A5439" s="2">
        <v>45772.522222222222</v>
      </c>
      <c r="B5439">
        <v>136920</v>
      </c>
      <c r="C5439">
        <v>136930</v>
      </c>
      <c r="D5439">
        <v>136865</v>
      </c>
      <c r="E5439">
        <v>136895</v>
      </c>
    </row>
    <row r="5440" spans="1:5" x14ac:dyDescent="0.25">
      <c r="A5440" s="2">
        <v>45772.521527777775</v>
      </c>
      <c r="B5440">
        <v>136920</v>
      </c>
      <c r="C5440">
        <v>136940</v>
      </c>
      <c r="D5440">
        <v>136910</v>
      </c>
      <c r="E5440">
        <v>136925</v>
      </c>
    </row>
    <row r="5441" spans="1:5" x14ac:dyDescent="0.25">
      <c r="A5441" s="2">
        <v>45772.520833333336</v>
      </c>
      <c r="B5441">
        <v>136830</v>
      </c>
      <c r="C5441">
        <v>136930</v>
      </c>
      <c r="D5441">
        <v>136810</v>
      </c>
      <c r="E5441">
        <v>136920</v>
      </c>
    </row>
    <row r="5442" spans="1:5" x14ac:dyDescent="0.25">
      <c r="A5442" s="2">
        <v>45772.520138888889</v>
      </c>
      <c r="B5442">
        <v>136855</v>
      </c>
      <c r="C5442">
        <v>136870</v>
      </c>
      <c r="D5442">
        <v>136825</v>
      </c>
      <c r="E5442">
        <v>136835</v>
      </c>
    </row>
    <row r="5443" spans="1:5" x14ac:dyDescent="0.25">
      <c r="A5443" s="2">
        <v>45772.519444444442</v>
      </c>
      <c r="B5443">
        <v>136910</v>
      </c>
      <c r="C5443">
        <v>136935</v>
      </c>
      <c r="D5443">
        <v>136855</v>
      </c>
      <c r="E5443">
        <v>136855</v>
      </c>
    </row>
    <row r="5444" spans="1:5" x14ac:dyDescent="0.25">
      <c r="A5444" s="2">
        <v>45772.518750000003</v>
      </c>
      <c r="B5444">
        <v>136930</v>
      </c>
      <c r="C5444">
        <v>136940</v>
      </c>
      <c r="D5444">
        <v>136890</v>
      </c>
      <c r="E5444">
        <v>136910</v>
      </c>
    </row>
    <row r="5445" spans="1:5" x14ac:dyDescent="0.25">
      <c r="A5445" s="2">
        <v>45772.518055555556</v>
      </c>
      <c r="B5445">
        <v>136970</v>
      </c>
      <c r="C5445">
        <v>136980</v>
      </c>
      <c r="D5445">
        <v>136925</v>
      </c>
      <c r="E5445">
        <v>136925</v>
      </c>
    </row>
    <row r="5446" spans="1:5" x14ac:dyDescent="0.25">
      <c r="A5446" s="2">
        <v>45772.517361111109</v>
      </c>
      <c r="B5446">
        <v>137035</v>
      </c>
      <c r="C5446">
        <v>137035</v>
      </c>
      <c r="D5446">
        <v>136960</v>
      </c>
      <c r="E5446">
        <v>136975</v>
      </c>
    </row>
    <row r="5447" spans="1:5" x14ac:dyDescent="0.25">
      <c r="A5447" s="2">
        <v>45772.51666666667</v>
      </c>
      <c r="B5447">
        <v>137060</v>
      </c>
      <c r="C5447">
        <v>137090</v>
      </c>
      <c r="D5447">
        <v>137015</v>
      </c>
      <c r="E5447">
        <v>137030</v>
      </c>
    </row>
    <row r="5448" spans="1:5" x14ac:dyDescent="0.25">
      <c r="A5448" s="2">
        <v>45772.515972222223</v>
      </c>
      <c r="B5448">
        <v>137050</v>
      </c>
      <c r="C5448">
        <v>137070</v>
      </c>
      <c r="D5448">
        <v>137040</v>
      </c>
      <c r="E5448">
        <v>137055</v>
      </c>
    </row>
    <row r="5449" spans="1:5" x14ac:dyDescent="0.25">
      <c r="A5449" s="2">
        <v>45772.515277777777</v>
      </c>
      <c r="B5449">
        <v>137045</v>
      </c>
      <c r="C5449">
        <v>137075</v>
      </c>
      <c r="D5449">
        <v>137025</v>
      </c>
      <c r="E5449">
        <v>137050</v>
      </c>
    </row>
    <row r="5450" spans="1:5" x14ac:dyDescent="0.25">
      <c r="A5450" s="2">
        <v>45772.51458333333</v>
      </c>
      <c r="B5450">
        <v>137040</v>
      </c>
      <c r="C5450">
        <v>137055</v>
      </c>
      <c r="D5450">
        <v>137015</v>
      </c>
      <c r="E5450">
        <v>137050</v>
      </c>
    </row>
    <row r="5451" spans="1:5" x14ac:dyDescent="0.25">
      <c r="A5451" s="2">
        <v>45772.513888888891</v>
      </c>
      <c r="B5451">
        <v>136980</v>
      </c>
      <c r="C5451">
        <v>137060</v>
      </c>
      <c r="D5451">
        <v>136970</v>
      </c>
      <c r="E5451">
        <v>137040</v>
      </c>
    </row>
    <row r="5452" spans="1:5" x14ac:dyDescent="0.25">
      <c r="A5452" s="2">
        <v>45772.513194444444</v>
      </c>
      <c r="B5452">
        <v>137020</v>
      </c>
      <c r="C5452">
        <v>137025</v>
      </c>
      <c r="D5452">
        <v>136975</v>
      </c>
      <c r="E5452">
        <v>136985</v>
      </c>
    </row>
    <row r="5453" spans="1:5" x14ac:dyDescent="0.25">
      <c r="A5453" s="2">
        <v>45772.512499999997</v>
      </c>
      <c r="B5453">
        <v>136975</v>
      </c>
      <c r="C5453">
        <v>137040</v>
      </c>
      <c r="D5453">
        <v>136965</v>
      </c>
      <c r="E5453">
        <v>137025</v>
      </c>
    </row>
    <row r="5454" spans="1:5" x14ac:dyDescent="0.25">
      <c r="A5454" s="2">
        <v>45772.511805555558</v>
      </c>
      <c r="B5454">
        <v>136920</v>
      </c>
      <c r="C5454">
        <v>137005</v>
      </c>
      <c r="D5454">
        <v>136905</v>
      </c>
      <c r="E5454">
        <v>136970</v>
      </c>
    </row>
    <row r="5455" spans="1:5" x14ac:dyDescent="0.25">
      <c r="A5455" s="2">
        <v>45772.511111111111</v>
      </c>
      <c r="B5455">
        <v>136985</v>
      </c>
      <c r="C5455">
        <v>136990</v>
      </c>
      <c r="D5455">
        <v>136905</v>
      </c>
      <c r="E5455">
        <v>136920</v>
      </c>
    </row>
    <row r="5456" spans="1:5" x14ac:dyDescent="0.25">
      <c r="A5456" s="2">
        <v>45772.510416666664</v>
      </c>
      <c r="B5456">
        <v>136980</v>
      </c>
      <c r="C5456">
        <v>137025</v>
      </c>
      <c r="D5456">
        <v>136955</v>
      </c>
      <c r="E5456">
        <v>136980</v>
      </c>
    </row>
    <row r="5457" spans="1:5" x14ac:dyDescent="0.25">
      <c r="A5457" s="2">
        <v>45772.509722222225</v>
      </c>
      <c r="B5457">
        <v>136970</v>
      </c>
      <c r="C5457">
        <v>136995</v>
      </c>
      <c r="D5457">
        <v>136930</v>
      </c>
      <c r="E5457">
        <v>136975</v>
      </c>
    </row>
    <row r="5458" spans="1:5" x14ac:dyDescent="0.25">
      <c r="A5458" s="2">
        <v>45772.509027777778</v>
      </c>
      <c r="B5458">
        <v>136950</v>
      </c>
      <c r="C5458">
        <v>136975</v>
      </c>
      <c r="D5458">
        <v>136940</v>
      </c>
      <c r="E5458">
        <v>136965</v>
      </c>
    </row>
    <row r="5459" spans="1:5" x14ac:dyDescent="0.25">
      <c r="A5459" s="2">
        <v>45772.508333333331</v>
      </c>
      <c r="B5459">
        <v>136965</v>
      </c>
      <c r="C5459">
        <v>137005</v>
      </c>
      <c r="D5459">
        <v>136925</v>
      </c>
      <c r="E5459">
        <v>136945</v>
      </c>
    </row>
    <row r="5460" spans="1:5" x14ac:dyDescent="0.25">
      <c r="A5460" s="2">
        <v>45772.507638888892</v>
      </c>
      <c r="B5460">
        <v>137025</v>
      </c>
      <c r="C5460">
        <v>137045</v>
      </c>
      <c r="D5460">
        <v>136950</v>
      </c>
      <c r="E5460">
        <v>136970</v>
      </c>
    </row>
    <row r="5461" spans="1:5" x14ac:dyDescent="0.25">
      <c r="A5461" s="2">
        <v>45772.506944444445</v>
      </c>
      <c r="B5461">
        <v>136985</v>
      </c>
      <c r="C5461">
        <v>137040</v>
      </c>
      <c r="D5461">
        <v>136960</v>
      </c>
      <c r="E5461">
        <v>137025</v>
      </c>
    </row>
    <row r="5462" spans="1:5" x14ac:dyDescent="0.25">
      <c r="A5462" s="2">
        <v>45772.506249999999</v>
      </c>
      <c r="B5462">
        <v>136985</v>
      </c>
      <c r="C5462">
        <v>136990</v>
      </c>
      <c r="D5462">
        <v>136940</v>
      </c>
      <c r="E5462">
        <v>136980</v>
      </c>
    </row>
    <row r="5463" spans="1:5" x14ac:dyDescent="0.25">
      <c r="A5463" s="2">
        <v>45772.505555555559</v>
      </c>
      <c r="B5463">
        <v>136860</v>
      </c>
      <c r="C5463">
        <v>137005</v>
      </c>
      <c r="D5463">
        <v>136830</v>
      </c>
      <c r="E5463">
        <v>136985</v>
      </c>
    </row>
    <row r="5464" spans="1:5" x14ac:dyDescent="0.25">
      <c r="A5464" s="2">
        <v>45772.504861111112</v>
      </c>
      <c r="B5464">
        <v>136895</v>
      </c>
      <c r="C5464">
        <v>136905</v>
      </c>
      <c r="D5464">
        <v>136820</v>
      </c>
      <c r="E5464">
        <v>136860</v>
      </c>
    </row>
    <row r="5465" spans="1:5" x14ac:dyDescent="0.25">
      <c r="A5465" s="2">
        <v>45772.504166666666</v>
      </c>
      <c r="B5465">
        <v>136940</v>
      </c>
      <c r="C5465">
        <v>136950</v>
      </c>
      <c r="D5465">
        <v>136890</v>
      </c>
      <c r="E5465">
        <v>136900</v>
      </c>
    </row>
    <row r="5466" spans="1:5" x14ac:dyDescent="0.25">
      <c r="A5466" s="2">
        <v>45772.503472222219</v>
      </c>
      <c r="B5466">
        <v>136945</v>
      </c>
      <c r="C5466">
        <v>136975</v>
      </c>
      <c r="D5466">
        <v>136910</v>
      </c>
      <c r="E5466">
        <v>136935</v>
      </c>
    </row>
    <row r="5467" spans="1:5" x14ac:dyDescent="0.25">
      <c r="A5467" s="2">
        <v>45772.50277777778</v>
      </c>
      <c r="B5467">
        <v>137045</v>
      </c>
      <c r="C5467">
        <v>137050</v>
      </c>
      <c r="D5467">
        <v>136935</v>
      </c>
      <c r="E5467">
        <v>136940</v>
      </c>
    </row>
    <row r="5468" spans="1:5" x14ac:dyDescent="0.25">
      <c r="A5468" s="2">
        <v>45772.502083333333</v>
      </c>
      <c r="B5468">
        <v>137105</v>
      </c>
      <c r="C5468">
        <v>137105</v>
      </c>
      <c r="D5468">
        <v>137040</v>
      </c>
      <c r="E5468">
        <v>137045</v>
      </c>
    </row>
    <row r="5469" spans="1:5" x14ac:dyDescent="0.25">
      <c r="A5469" s="2">
        <v>45772.501388888886</v>
      </c>
      <c r="B5469">
        <v>137135</v>
      </c>
      <c r="C5469">
        <v>137170</v>
      </c>
      <c r="D5469">
        <v>137080</v>
      </c>
      <c r="E5469">
        <v>137100</v>
      </c>
    </row>
    <row r="5470" spans="1:5" x14ac:dyDescent="0.25">
      <c r="A5470" s="2">
        <v>45772.500694444447</v>
      </c>
      <c r="B5470">
        <v>137190</v>
      </c>
      <c r="C5470">
        <v>137205</v>
      </c>
      <c r="D5470">
        <v>137120</v>
      </c>
      <c r="E5470">
        <v>137135</v>
      </c>
    </row>
    <row r="5471" spans="1:5" x14ac:dyDescent="0.25">
      <c r="A5471" s="2">
        <v>45772.5</v>
      </c>
      <c r="B5471">
        <v>137265</v>
      </c>
      <c r="C5471">
        <v>137280</v>
      </c>
      <c r="D5471">
        <v>137170</v>
      </c>
      <c r="E5471">
        <v>137195</v>
      </c>
    </row>
    <row r="5472" spans="1:5" x14ac:dyDescent="0.25">
      <c r="A5472" s="2">
        <v>45772.499305555553</v>
      </c>
      <c r="B5472">
        <v>137230</v>
      </c>
      <c r="C5472">
        <v>137275</v>
      </c>
      <c r="D5472">
        <v>137205</v>
      </c>
      <c r="E5472">
        <v>137265</v>
      </c>
    </row>
    <row r="5473" spans="1:5" x14ac:dyDescent="0.25">
      <c r="A5473" s="2">
        <v>45772.498611111114</v>
      </c>
      <c r="B5473">
        <v>137210</v>
      </c>
      <c r="C5473">
        <v>137255</v>
      </c>
      <c r="D5473">
        <v>137195</v>
      </c>
      <c r="E5473">
        <v>137225</v>
      </c>
    </row>
    <row r="5474" spans="1:5" x14ac:dyDescent="0.25">
      <c r="A5474" s="2">
        <v>45772.497916666667</v>
      </c>
      <c r="B5474">
        <v>137135</v>
      </c>
      <c r="C5474">
        <v>137230</v>
      </c>
      <c r="D5474">
        <v>137130</v>
      </c>
      <c r="E5474">
        <v>137205</v>
      </c>
    </row>
    <row r="5475" spans="1:5" x14ac:dyDescent="0.25">
      <c r="A5475" s="2">
        <v>45772.49722222222</v>
      </c>
      <c r="B5475">
        <v>137200</v>
      </c>
      <c r="C5475">
        <v>137210</v>
      </c>
      <c r="D5475">
        <v>137105</v>
      </c>
      <c r="E5475">
        <v>137135</v>
      </c>
    </row>
    <row r="5476" spans="1:5" x14ac:dyDescent="0.25">
      <c r="A5476" s="2">
        <v>45772.496527777781</v>
      </c>
      <c r="B5476">
        <v>137170</v>
      </c>
      <c r="C5476">
        <v>137245</v>
      </c>
      <c r="D5476">
        <v>137165</v>
      </c>
      <c r="E5476">
        <v>137195</v>
      </c>
    </row>
    <row r="5477" spans="1:5" x14ac:dyDescent="0.25">
      <c r="A5477" s="2">
        <v>45772.495833333334</v>
      </c>
      <c r="B5477">
        <v>137275</v>
      </c>
      <c r="C5477">
        <v>137280</v>
      </c>
      <c r="D5477">
        <v>137170</v>
      </c>
      <c r="E5477">
        <v>137170</v>
      </c>
    </row>
    <row r="5478" spans="1:5" x14ac:dyDescent="0.25">
      <c r="A5478" s="2">
        <v>45772.495138888888</v>
      </c>
      <c r="B5478">
        <v>137355</v>
      </c>
      <c r="C5478">
        <v>137355</v>
      </c>
      <c r="D5478">
        <v>137270</v>
      </c>
      <c r="E5478">
        <v>137275</v>
      </c>
    </row>
    <row r="5479" spans="1:5" x14ac:dyDescent="0.25">
      <c r="A5479" s="2">
        <v>45772.494444444441</v>
      </c>
      <c r="B5479">
        <v>137375</v>
      </c>
      <c r="C5479">
        <v>137385</v>
      </c>
      <c r="D5479">
        <v>137335</v>
      </c>
      <c r="E5479">
        <v>137355</v>
      </c>
    </row>
    <row r="5480" spans="1:5" x14ac:dyDescent="0.25">
      <c r="A5480" s="2">
        <v>45772.493750000001</v>
      </c>
      <c r="B5480">
        <v>137335</v>
      </c>
      <c r="C5480">
        <v>137430</v>
      </c>
      <c r="D5480">
        <v>137310</v>
      </c>
      <c r="E5480">
        <v>137370</v>
      </c>
    </row>
    <row r="5481" spans="1:5" x14ac:dyDescent="0.25">
      <c r="A5481" s="2">
        <v>45772.493055555555</v>
      </c>
      <c r="B5481">
        <v>137340</v>
      </c>
      <c r="C5481">
        <v>137385</v>
      </c>
      <c r="D5481">
        <v>137310</v>
      </c>
      <c r="E5481">
        <v>137330</v>
      </c>
    </row>
    <row r="5482" spans="1:5" x14ac:dyDescent="0.25">
      <c r="A5482" s="2">
        <v>45772.492361111108</v>
      </c>
      <c r="B5482">
        <v>137250</v>
      </c>
      <c r="C5482">
        <v>137355</v>
      </c>
      <c r="D5482">
        <v>137235</v>
      </c>
      <c r="E5482">
        <v>137340</v>
      </c>
    </row>
    <row r="5483" spans="1:5" x14ac:dyDescent="0.25">
      <c r="A5483" s="2">
        <v>45772.491666666669</v>
      </c>
      <c r="B5483">
        <v>137140</v>
      </c>
      <c r="C5483">
        <v>137275</v>
      </c>
      <c r="D5483">
        <v>137115</v>
      </c>
      <c r="E5483">
        <v>137255</v>
      </c>
    </row>
    <row r="5484" spans="1:5" x14ac:dyDescent="0.25">
      <c r="A5484" s="2">
        <v>45772.490972222222</v>
      </c>
      <c r="B5484">
        <v>137140</v>
      </c>
      <c r="C5484">
        <v>137145</v>
      </c>
      <c r="D5484">
        <v>137115</v>
      </c>
      <c r="E5484">
        <v>137140</v>
      </c>
    </row>
    <row r="5485" spans="1:5" x14ac:dyDescent="0.25">
      <c r="A5485" s="2">
        <v>45772.490277777775</v>
      </c>
      <c r="B5485">
        <v>137155</v>
      </c>
      <c r="C5485">
        <v>137200</v>
      </c>
      <c r="D5485">
        <v>137115</v>
      </c>
      <c r="E5485">
        <v>137135</v>
      </c>
    </row>
    <row r="5486" spans="1:5" x14ac:dyDescent="0.25">
      <c r="A5486" s="2">
        <v>45772.489583333336</v>
      </c>
      <c r="B5486">
        <v>137140</v>
      </c>
      <c r="C5486">
        <v>137155</v>
      </c>
      <c r="D5486">
        <v>137080</v>
      </c>
      <c r="E5486">
        <v>137155</v>
      </c>
    </row>
    <row r="5487" spans="1:5" x14ac:dyDescent="0.25">
      <c r="A5487" s="2">
        <v>45772.488888888889</v>
      </c>
      <c r="B5487">
        <v>137135</v>
      </c>
      <c r="C5487">
        <v>137165</v>
      </c>
      <c r="D5487">
        <v>137120</v>
      </c>
      <c r="E5487">
        <v>137135</v>
      </c>
    </row>
    <row r="5488" spans="1:5" x14ac:dyDescent="0.25">
      <c r="A5488" s="2">
        <v>45772.488194444442</v>
      </c>
      <c r="B5488">
        <v>137195</v>
      </c>
      <c r="C5488">
        <v>137215</v>
      </c>
      <c r="D5488">
        <v>137110</v>
      </c>
      <c r="E5488">
        <v>137130</v>
      </c>
    </row>
    <row r="5489" spans="1:5" x14ac:dyDescent="0.25">
      <c r="A5489" s="2">
        <v>45772.487500000003</v>
      </c>
      <c r="B5489">
        <v>137140</v>
      </c>
      <c r="C5489">
        <v>137250</v>
      </c>
      <c r="D5489">
        <v>137125</v>
      </c>
      <c r="E5489">
        <v>137190</v>
      </c>
    </row>
    <row r="5490" spans="1:5" x14ac:dyDescent="0.25">
      <c r="A5490" s="2">
        <v>45772.486805555556</v>
      </c>
      <c r="B5490">
        <v>137115</v>
      </c>
      <c r="C5490">
        <v>137150</v>
      </c>
      <c r="D5490">
        <v>137060</v>
      </c>
      <c r="E5490">
        <v>137140</v>
      </c>
    </row>
    <row r="5491" spans="1:5" x14ac:dyDescent="0.25">
      <c r="A5491" s="2">
        <v>45772.486111111109</v>
      </c>
      <c r="B5491">
        <v>137080</v>
      </c>
      <c r="C5491">
        <v>137125</v>
      </c>
      <c r="D5491">
        <v>137045</v>
      </c>
      <c r="E5491">
        <v>137115</v>
      </c>
    </row>
    <row r="5492" spans="1:5" x14ac:dyDescent="0.25">
      <c r="A5492" s="2">
        <v>45772.48541666667</v>
      </c>
      <c r="B5492">
        <v>137040</v>
      </c>
      <c r="C5492">
        <v>137100</v>
      </c>
      <c r="D5492">
        <v>137020</v>
      </c>
      <c r="E5492">
        <v>137085</v>
      </c>
    </row>
    <row r="5493" spans="1:5" x14ac:dyDescent="0.25">
      <c r="A5493" s="2">
        <v>45772.484722222223</v>
      </c>
      <c r="B5493">
        <v>137040</v>
      </c>
      <c r="C5493">
        <v>137050</v>
      </c>
      <c r="D5493">
        <v>136970</v>
      </c>
      <c r="E5493">
        <v>137035</v>
      </c>
    </row>
    <row r="5494" spans="1:5" x14ac:dyDescent="0.25">
      <c r="A5494" s="2">
        <v>45772.484027777777</v>
      </c>
      <c r="B5494">
        <v>136970</v>
      </c>
      <c r="C5494">
        <v>137055</v>
      </c>
      <c r="D5494">
        <v>136940</v>
      </c>
      <c r="E5494">
        <v>137045</v>
      </c>
    </row>
    <row r="5495" spans="1:5" x14ac:dyDescent="0.25">
      <c r="A5495" s="2">
        <v>45772.48333333333</v>
      </c>
      <c r="B5495">
        <v>136960</v>
      </c>
      <c r="C5495">
        <v>137005</v>
      </c>
      <c r="D5495">
        <v>136950</v>
      </c>
      <c r="E5495">
        <v>136970</v>
      </c>
    </row>
    <row r="5496" spans="1:5" x14ac:dyDescent="0.25">
      <c r="A5496" s="2">
        <v>45772.482638888891</v>
      </c>
      <c r="B5496">
        <v>136985</v>
      </c>
      <c r="C5496">
        <v>137015</v>
      </c>
      <c r="D5496">
        <v>136920</v>
      </c>
      <c r="E5496">
        <v>136965</v>
      </c>
    </row>
    <row r="5497" spans="1:5" x14ac:dyDescent="0.25">
      <c r="A5497" s="2">
        <v>45772.481944444444</v>
      </c>
      <c r="B5497">
        <v>136980</v>
      </c>
      <c r="C5497">
        <v>137010</v>
      </c>
      <c r="D5497">
        <v>136955</v>
      </c>
      <c r="E5497">
        <v>136980</v>
      </c>
    </row>
    <row r="5498" spans="1:5" x14ac:dyDescent="0.25">
      <c r="A5498" s="2">
        <v>45772.481249999997</v>
      </c>
      <c r="B5498">
        <v>136890</v>
      </c>
      <c r="C5498">
        <v>137035</v>
      </c>
      <c r="D5498">
        <v>136885</v>
      </c>
      <c r="E5498">
        <v>136975</v>
      </c>
    </row>
    <row r="5499" spans="1:5" x14ac:dyDescent="0.25">
      <c r="A5499" s="2">
        <v>45772.480555555558</v>
      </c>
      <c r="B5499">
        <v>136940</v>
      </c>
      <c r="C5499">
        <v>136980</v>
      </c>
      <c r="D5499">
        <v>136870</v>
      </c>
      <c r="E5499">
        <v>136895</v>
      </c>
    </row>
    <row r="5500" spans="1:5" x14ac:dyDescent="0.25">
      <c r="A5500" s="2">
        <v>45772.479861111111</v>
      </c>
      <c r="B5500">
        <v>136965</v>
      </c>
      <c r="C5500">
        <v>137005</v>
      </c>
      <c r="D5500">
        <v>136890</v>
      </c>
      <c r="E5500">
        <v>136940</v>
      </c>
    </row>
    <row r="5501" spans="1:5" x14ac:dyDescent="0.25">
      <c r="A5501" s="2">
        <v>45772.479166666664</v>
      </c>
      <c r="B5501">
        <v>137010</v>
      </c>
      <c r="C5501">
        <v>137060</v>
      </c>
      <c r="D5501">
        <v>136955</v>
      </c>
      <c r="E5501">
        <v>136965</v>
      </c>
    </row>
    <row r="5502" spans="1:5" x14ac:dyDescent="0.25">
      <c r="A5502" s="2">
        <v>45772.478472222225</v>
      </c>
      <c r="B5502">
        <v>137005</v>
      </c>
      <c r="C5502">
        <v>137035</v>
      </c>
      <c r="D5502">
        <v>136975</v>
      </c>
      <c r="E5502">
        <v>137010</v>
      </c>
    </row>
    <row r="5503" spans="1:5" x14ac:dyDescent="0.25">
      <c r="A5503" s="2">
        <v>45772.477777777778</v>
      </c>
      <c r="B5503">
        <v>137050</v>
      </c>
      <c r="C5503">
        <v>137065</v>
      </c>
      <c r="D5503">
        <v>136995</v>
      </c>
      <c r="E5503">
        <v>137005</v>
      </c>
    </row>
    <row r="5504" spans="1:5" x14ac:dyDescent="0.25">
      <c r="A5504" s="2">
        <v>45772.477083333331</v>
      </c>
      <c r="B5504">
        <v>137055</v>
      </c>
      <c r="C5504">
        <v>137075</v>
      </c>
      <c r="D5504">
        <v>137005</v>
      </c>
      <c r="E5504">
        <v>137045</v>
      </c>
    </row>
    <row r="5505" spans="1:5" x14ac:dyDescent="0.25">
      <c r="A5505" s="2">
        <v>45772.476388888892</v>
      </c>
      <c r="B5505">
        <v>137160</v>
      </c>
      <c r="C5505">
        <v>137185</v>
      </c>
      <c r="D5505">
        <v>137050</v>
      </c>
      <c r="E5505">
        <v>137055</v>
      </c>
    </row>
    <row r="5506" spans="1:5" x14ac:dyDescent="0.25">
      <c r="A5506" s="2">
        <v>45772.475694444445</v>
      </c>
      <c r="B5506">
        <v>137165</v>
      </c>
      <c r="C5506">
        <v>137165</v>
      </c>
      <c r="D5506">
        <v>137085</v>
      </c>
      <c r="E5506">
        <v>137160</v>
      </c>
    </row>
    <row r="5507" spans="1:5" x14ac:dyDescent="0.25">
      <c r="A5507" s="2">
        <v>45772.474999999999</v>
      </c>
      <c r="B5507">
        <v>137195</v>
      </c>
      <c r="C5507">
        <v>137265</v>
      </c>
      <c r="D5507">
        <v>137130</v>
      </c>
      <c r="E5507">
        <v>137160</v>
      </c>
    </row>
    <row r="5508" spans="1:5" x14ac:dyDescent="0.25">
      <c r="A5508" s="2">
        <v>45772.474305555559</v>
      </c>
      <c r="B5508">
        <v>137055</v>
      </c>
      <c r="C5508">
        <v>137210</v>
      </c>
      <c r="D5508">
        <v>137040</v>
      </c>
      <c r="E5508">
        <v>137195</v>
      </c>
    </row>
    <row r="5509" spans="1:5" x14ac:dyDescent="0.25">
      <c r="A5509" s="2">
        <v>45772.473611111112</v>
      </c>
      <c r="B5509">
        <v>137125</v>
      </c>
      <c r="C5509">
        <v>137150</v>
      </c>
      <c r="D5509">
        <v>137045</v>
      </c>
      <c r="E5509">
        <v>137050</v>
      </c>
    </row>
    <row r="5510" spans="1:5" x14ac:dyDescent="0.25">
      <c r="A5510" s="2">
        <v>45772.472916666666</v>
      </c>
      <c r="B5510">
        <v>137160</v>
      </c>
      <c r="C5510">
        <v>137240</v>
      </c>
      <c r="D5510">
        <v>137120</v>
      </c>
      <c r="E5510">
        <v>137125</v>
      </c>
    </row>
    <row r="5511" spans="1:5" x14ac:dyDescent="0.25">
      <c r="A5511" s="2">
        <v>45772.472222222219</v>
      </c>
      <c r="B5511">
        <v>137175</v>
      </c>
      <c r="C5511">
        <v>137200</v>
      </c>
      <c r="D5511">
        <v>137085</v>
      </c>
      <c r="E5511">
        <v>137160</v>
      </c>
    </row>
    <row r="5512" spans="1:5" x14ac:dyDescent="0.25">
      <c r="A5512" s="2">
        <v>45772.47152777778</v>
      </c>
      <c r="B5512">
        <v>137145</v>
      </c>
      <c r="C5512">
        <v>137230</v>
      </c>
      <c r="D5512">
        <v>137130</v>
      </c>
      <c r="E5512">
        <v>137175</v>
      </c>
    </row>
    <row r="5513" spans="1:5" x14ac:dyDescent="0.25">
      <c r="A5513" s="2">
        <v>45772.470833333333</v>
      </c>
      <c r="B5513">
        <v>137320</v>
      </c>
      <c r="C5513">
        <v>137320</v>
      </c>
      <c r="D5513">
        <v>137105</v>
      </c>
      <c r="E5513">
        <v>137145</v>
      </c>
    </row>
    <row r="5514" spans="1:5" x14ac:dyDescent="0.25">
      <c r="A5514" s="2">
        <v>45772.470138888886</v>
      </c>
      <c r="B5514">
        <v>137290</v>
      </c>
      <c r="C5514">
        <v>137345</v>
      </c>
      <c r="D5514">
        <v>137245</v>
      </c>
      <c r="E5514">
        <v>137320</v>
      </c>
    </row>
    <row r="5515" spans="1:5" x14ac:dyDescent="0.25">
      <c r="A5515" s="2">
        <v>45772.469444444447</v>
      </c>
      <c r="B5515">
        <v>137245</v>
      </c>
      <c r="C5515">
        <v>137315</v>
      </c>
      <c r="D5515">
        <v>137240</v>
      </c>
      <c r="E5515">
        <v>137295</v>
      </c>
    </row>
    <row r="5516" spans="1:5" x14ac:dyDescent="0.25">
      <c r="A5516" s="2">
        <v>45772.46875</v>
      </c>
      <c r="B5516">
        <v>137100</v>
      </c>
      <c r="C5516">
        <v>137250</v>
      </c>
      <c r="D5516">
        <v>137070</v>
      </c>
      <c r="E5516">
        <v>137240</v>
      </c>
    </row>
    <row r="5517" spans="1:5" x14ac:dyDescent="0.25">
      <c r="A5517" s="2">
        <v>45772.468055555553</v>
      </c>
      <c r="B5517">
        <v>137125</v>
      </c>
      <c r="C5517">
        <v>137165</v>
      </c>
      <c r="D5517">
        <v>137085</v>
      </c>
      <c r="E5517">
        <v>137100</v>
      </c>
    </row>
    <row r="5518" spans="1:5" x14ac:dyDescent="0.25">
      <c r="A5518" s="2">
        <v>45772.467361111114</v>
      </c>
      <c r="B5518">
        <v>137115</v>
      </c>
      <c r="C5518">
        <v>137160</v>
      </c>
      <c r="D5518">
        <v>137080</v>
      </c>
      <c r="E5518">
        <v>137125</v>
      </c>
    </row>
    <row r="5519" spans="1:5" x14ac:dyDescent="0.25">
      <c r="A5519" s="2">
        <v>45772.466666666667</v>
      </c>
      <c r="B5519">
        <v>137000</v>
      </c>
      <c r="C5519">
        <v>137125</v>
      </c>
      <c r="D5519">
        <v>136990</v>
      </c>
      <c r="E5519">
        <v>137115</v>
      </c>
    </row>
    <row r="5520" spans="1:5" x14ac:dyDescent="0.25">
      <c r="A5520" s="2">
        <v>45772.46597222222</v>
      </c>
      <c r="B5520">
        <v>137020</v>
      </c>
      <c r="C5520">
        <v>137065</v>
      </c>
      <c r="D5520">
        <v>136970</v>
      </c>
      <c r="E5520">
        <v>136995</v>
      </c>
    </row>
    <row r="5521" spans="1:5" x14ac:dyDescent="0.25">
      <c r="A5521" s="2">
        <v>45772.465277777781</v>
      </c>
      <c r="B5521">
        <v>137060</v>
      </c>
      <c r="C5521">
        <v>137105</v>
      </c>
      <c r="D5521">
        <v>136990</v>
      </c>
      <c r="E5521">
        <v>137020</v>
      </c>
    </row>
    <row r="5522" spans="1:5" x14ac:dyDescent="0.25">
      <c r="A5522" s="2">
        <v>45772.464583333334</v>
      </c>
      <c r="B5522">
        <v>137015</v>
      </c>
      <c r="C5522">
        <v>137125</v>
      </c>
      <c r="D5522">
        <v>137005</v>
      </c>
      <c r="E5522">
        <v>137065</v>
      </c>
    </row>
    <row r="5523" spans="1:5" x14ac:dyDescent="0.25">
      <c r="A5523" s="2">
        <v>45772.463888888888</v>
      </c>
      <c r="B5523">
        <v>137045</v>
      </c>
      <c r="C5523">
        <v>137070</v>
      </c>
      <c r="D5523">
        <v>136955</v>
      </c>
      <c r="E5523">
        <v>137015</v>
      </c>
    </row>
    <row r="5524" spans="1:5" x14ac:dyDescent="0.25">
      <c r="A5524" s="2">
        <v>45772.463194444441</v>
      </c>
      <c r="B5524">
        <v>137075</v>
      </c>
      <c r="C5524">
        <v>137160</v>
      </c>
      <c r="D5524">
        <v>137040</v>
      </c>
      <c r="E5524">
        <v>137045</v>
      </c>
    </row>
    <row r="5525" spans="1:5" x14ac:dyDescent="0.25">
      <c r="A5525" s="2">
        <v>45772.462500000001</v>
      </c>
      <c r="B5525">
        <v>136985</v>
      </c>
      <c r="C5525">
        <v>137075</v>
      </c>
      <c r="D5525">
        <v>136980</v>
      </c>
      <c r="E5525">
        <v>137075</v>
      </c>
    </row>
    <row r="5526" spans="1:5" x14ac:dyDescent="0.25">
      <c r="A5526" s="2">
        <v>45772.461805555555</v>
      </c>
      <c r="B5526">
        <v>136945</v>
      </c>
      <c r="C5526">
        <v>137005</v>
      </c>
      <c r="D5526">
        <v>136890</v>
      </c>
      <c r="E5526">
        <v>136985</v>
      </c>
    </row>
    <row r="5527" spans="1:5" x14ac:dyDescent="0.25">
      <c r="A5527" s="2">
        <v>45772.461111111108</v>
      </c>
      <c r="B5527">
        <v>136910</v>
      </c>
      <c r="C5527">
        <v>136985</v>
      </c>
      <c r="D5527">
        <v>136875</v>
      </c>
      <c r="E5527">
        <v>136945</v>
      </c>
    </row>
    <row r="5528" spans="1:5" x14ac:dyDescent="0.25">
      <c r="A5528" s="2">
        <v>45772.460416666669</v>
      </c>
      <c r="B5528">
        <v>136875</v>
      </c>
      <c r="C5528">
        <v>136915</v>
      </c>
      <c r="D5528">
        <v>136835</v>
      </c>
      <c r="E5528">
        <v>136910</v>
      </c>
    </row>
    <row r="5529" spans="1:5" x14ac:dyDescent="0.25">
      <c r="A5529" s="2">
        <v>45772.459722222222</v>
      </c>
      <c r="B5529">
        <v>136785</v>
      </c>
      <c r="C5529">
        <v>136900</v>
      </c>
      <c r="D5529">
        <v>136715</v>
      </c>
      <c r="E5529">
        <v>136875</v>
      </c>
    </row>
    <row r="5530" spans="1:5" x14ac:dyDescent="0.25">
      <c r="A5530" s="2">
        <v>45772.459027777775</v>
      </c>
      <c r="B5530">
        <v>136740</v>
      </c>
      <c r="C5530">
        <v>136860</v>
      </c>
      <c r="D5530">
        <v>136735</v>
      </c>
      <c r="E5530">
        <v>136780</v>
      </c>
    </row>
    <row r="5531" spans="1:5" x14ac:dyDescent="0.25">
      <c r="A5531" s="2">
        <v>45772.458333333336</v>
      </c>
      <c r="B5531">
        <v>136680</v>
      </c>
      <c r="C5531">
        <v>136765</v>
      </c>
      <c r="D5531">
        <v>136630</v>
      </c>
      <c r="E5531">
        <v>136745</v>
      </c>
    </row>
    <row r="5532" spans="1:5" x14ac:dyDescent="0.25">
      <c r="A5532" s="2">
        <v>45772.457638888889</v>
      </c>
      <c r="B5532">
        <v>136805</v>
      </c>
      <c r="C5532">
        <v>136810</v>
      </c>
      <c r="D5532">
        <v>136665</v>
      </c>
      <c r="E5532">
        <v>136675</v>
      </c>
    </row>
    <row r="5533" spans="1:5" x14ac:dyDescent="0.25">
      <c r="A5533" s="2">
        <v>45772.456944444442</v>
      </c>
      <c r="B5533">
        <v>136805</v>
      </c>
      <c r="C5533">
        <v>136835</v>
      </c>
      <c r="D5533">
        <v>136770</v>
      </c>
      <c r="E5533">
        <v>136810</v>
      </c>
    </row>
    <row r="5534" spans="1:5" x14ac:dyDescent="0.25">
      <c r="A5534" s="2">
        <v>45772.456250000003</v>
      </c>
      <c r="B5534">
        <v>136900</v>
      </c>
      <c r="C5534">
        <v>136905</v>
      </c>
      <c r="D5534">
        <v>136780</v>
      </c>
      <c r="E5534">
        <v>136805</v>
      </c>
    </row>
    <row r="5535" spans="1:5" x14ac:dyDescent="0.25">
      <c r="A5535" s="2">
        <v>45772.455555555556</v>
      </c>
      <c r="B5535">
        <v>136900</v>
      </c>
      <c r="C5535">
        <v>136955</v>
      </c>
      <c r="D5535">
        <v>136900</v>
      </c>
      <c r="E5535">
        <v>136905</v>
      </c>
    </row>
    <row r="5536" spans="1:5" x14ac:dyDescent="0.25">
      <c r="A5536" s="2">
        <v>45772.454861111109</v>
      </c>
      <c r="B5536">
        <v>136920</v>
      </c>
      <c r="C5536">
        <v>136940</v>
      </c>
      <c r="D5536">
        <v>136870</v>
      </c>
      <c r="E5536">
        <v>136905</v>
      </c>
    </row>
    <row r="5537" spans="1:5" x14ac:dyDescent="0.25">
      <c r="A5537" s="2">
        <v>45772.45416666667</v>
      </c>
      <c r="B5537">
        <v>136855</v>
      </c>
      <c r="C5537">
        <v>136955</v>
      </c>
      <c r="D5537">
        <v>136855</v>
      </c>
      <c r="E5537">
        <v>136920</v>
      </c>
    </row>
    <row r="5538" spans="1:5" x14ac:dyDescent="0.25">
      <c r="A5538" s="2">
        <v>45772.453472222223</v>
      </c>
      <c r="B5538">
        <v>136875</v>
      </c>
      <c r="C5538">
        <v>136900</v>
      </c>
      <c r="D5538">
        <v>136805</v>
      </c>
      <c r="E5538">
        <v>136855</v>
      </c>
    </row>
    <row r="5539" spans="1:5" x14ac:dyDescent="0.25">
      <c r="A5539" s="2">
        <v>45772.452777777777</v>
      </c>
      <c r="B5539">
        <v>136945</v>
      </c>
      <c r="C5539">
        <v>136945</v>
      </c>
      <c r="D5539">
        <v>136860</v>
      </c>
      <c r="E5539">
        <v>136875</v>
      </c>
    </row>
    <row r="5540" spans="1:5" x14ac:dyDescent="0.25">
      <c r="A5540" s="2">
        <v>45772.45208333333</v>
      </c>
      <c r="B5540">
        <v>136920</v>
      </c>
      <c r="C5540">
        <v>137015</v>
      </c>
      <c r="D5540">
        <v>136880</v>
      </c>
      <c r="E5540">
        <v>136945</v>
      </c>
    </row>
    <row r="5541" spans="1:5" x14ac:dyDescent="0.25">
      <c r="A5541" s="2">
        <v>45772.451388888891</v>
      </c>
      <c r="B5541">
        <v>136850</v>
      </c>
      <c r="C5541">
        <v>136960</v>
      </c>
      <c r="D5541">
        <v>136840</v>
      </c>
      <c r="E5541">
        <v>136925</v>
      </c>
    </row>
    <row r="5542" spans="1:5" x14ac:dyDescent="0.25">
      <c r="A5542" s="2">
        <v>45772.450694444444</v>
      </c>
      <c r="B5542">
        <v>136895</v>
      </c>
      <c r="C5542">
        <v>136910</v>
      </c>
      <c r="D5542">
        <v>136810</v>
      </c>
      <c r="E5542">
        <v>136850</v>
      </c>
    </row>
    <row r="5543" spans="1:5" x14ac:dyDescent="0.25">
      <c r="A5543" s="2">
        <v>45772.45</v>
      </c>
      <c r="B5543">
        <v>136810</v>
      </c>
      <c r="C5543">
        <v>136910</v>
      </c>
      <c r="D5543">
        <v>136800</v>
      </c>
      <c r="E5543">
        <v>136895</v>
      </c>
    </row>
    <row r="5544" spans="1:5" x14ac:dyDescent="0.25">
      <c r="A5544" s="2">
        <v>45772.449305555558</v>
      </c>
      <c r="B5544">
        <v>136780</v>
      </c>
      <c r="C5544">
        <v>136850</v>
      </c>
      <c r="D5544">
        <v>136760</v>
      </c>
      <c r="E5544">
        <v>136805</v>
      </c>
    </row>
    <row r="5545" spans="1:5" x14ac:dyDescent="0.25">
      <c r="A5545" s="2">
        <v>45772.448611111111</v>
      </c>
      <c r="B5545">
        <v>136755</v>
      </c>
      <c r="C5545">
        <v>136785</v>
      </c>
      <c r="D5545">
        <v>136710</v>
      </c>
      <c r="E5545">
        <v>136785</v>
      </c>
    </row>
    <row r="5546" spans="1:5" x14ac:dyDescent="0.25">
      <c r="A5546" s="2">
        <v>45772.447916666664</v>
      </c>
      <c r="B5546">
        <v>136705</v>
      </c>
      <c r="C5546">
        <v>136810</v>
      </c>
      <c r="D5546">
        <v>136705</v>
      </c>
      <c r="E5546">
        <v>136760</v>
      </c>
    </row>
    <row r="5547" spans="1:5" x14ac:dyDescent="0.25">
      <c r="A5547" s="2">
        <v>45772.447222222225</v>
      </c>
      <c r="B5547">
        <v>136630</v>
      </c>
      <c r="C5547">
        <v>136730</v>
      </c>
      <c r="D5547">
        <v>136615</v>
      </c>
      <c r="E5547">
        <v>136705</v>
      </c>
    </row>
    <row r="5548" spans="1:5" x14ac:dyDescent="0.25">
      <c r="A5548" s="2">
        <v>45772.446527777778</v>
      </c>
      <c r="B5548">
        <v>136615</v>
      </c>
      <c r="C5548">
        <v>136660</v>
      </c>
      <c r="D5548">
        <v>136580</v>
      </c>
      <c r="E5548">
        <v>136630</v>
      </c>
    </row>
    <row r="5549" spans="1:5" x14ac:dyDescent="0.25">
      <c r="A5549" s="2">
        <v>45772.445833333331</v>
      </c>
      <c r="B5549">
        <v>136820</v>
      </c>
      <c r="C5549">
        <v>136825</v>
      </c>
      <c r="D5549">
        <v>136605</v>
      </c>
      <c r="E5549">
        <v>136620</v>
      </c>
    </row>
    <row r="5550" spans="1:5" x14ac:dyDescent="0.25">
      <c r="A5550" s="2">
        <v>45772.445138888892</v>
      </c>
      <c r="B5550">
        <v>136830</v>
      </c>
      <c r="C5550">
        <v>136835</v>
      </c>
      <c r="D5550">
        <v>136775</v>
      </c>
      <c r="E5550">
        <v>136825</v>
      </c>
    </row>
    <row r="5551" spans="1:5" x14ac:dyDescent="0.25">
      <c r="A5551" s="2">
        <v>45772.444444444445</v>
      </c>
      <c r="B5551">
        <v>136790</v>
      </c>
      <c r="C5551">
        <v>136860</v>
      </c>
      <c r="D5551">
        <v>136785</v>
      </c>
      <c r="E5551">
        <v>136825</v>
      </c>
    </row>
    <row r="5552" spans="1:5" x14ac:dyDescent="0.25">
      <c r="A5552" s="2">
        <v>45772.443749999999</v>
      </c>
      <c r="B5552">
        <v>136755</v>
      </c>
      <c r="C5552">
        <v>136805</v>
      </c>
      <c r="D5552">
        <v>136660</v>
      </c>
      <c r="E5552">
        <v>136790</v>
      </c>
    </row>
    <row r="5553" spans="1:5" x14ac:dyDescent="0.25">
      <c r="A5553" s="2">
        <v>45772.443055555559</v>
      </c>
      <c r="B5553">
        <v>136840</v>
      </c>
      <c r="C5553">
        <v>136845</v>
      </c>
      <c r="D5553">
        <v>136750</v>
      </c>
      <c r="E5553">
        <v>136755</v>
      </c>
    </row>
    <row r="5554" spans="1:5" x14ac:dyDescent="0.25">
      <c r="A5554" s="2">
        <v>45772.442361111112</v>
      </c>
      <c r="B5554">
        <v>136845</v>
      </c>
      <c r="C5554">
        <v>136885</v>
      </c>
      <c r="D5554">
        <v>136810</v>
      </c>
      <c r="E5554">
        <v>136845</v>
      </c>
    </row>
    <row r="5555" spans="1:5" x14ac:dyDescent="0.25">
      <c r="A5555" s="2">
        <v>45772.441666666666</v>
      </c>
      <c r="B5555">
        <v>136950</v>
      </c>
      <c r="C5555">
        <v>136965</v>
      </c>
      <c r="D5555">
        <v>136790</v>
      </c>
      <c r="E5555">
        <v>136850</v>
      </c>
    </row>
    <row r="5556" spans="1:5" x14ac:dyDescent="0.25">
      <c r="A5556" s="2">
        <v>45772.440972222219</v>
      </c>
      <c r="B5556">
        <v>136925</v>
      </c>
      <c r="C5556">
        <v>136985</v>
      </c>
      <c r="D5556">
        <v>136915</v>
      </c>
      <c r="E5556">
        <v>136950</v>
      </c>
    </row>
    <row r="5557" spans="1:5" x14ac:dyDescent="0.25">
      <c r="A5557" s="2">
        <v>45772.44027777778</v>
      </c>
      <c r="B5557">
        <v>136910</v>
      </c>
      <c r="C5557">
        <v>136980</v>
      </c>
      <c r="D5557">
        <v>136900</v>
      </c>
      <c r="E5557">
        <v>136925</v>
      </c>
    </row>
    <row r="5558" spans="1:5" x14ac:dyDescent="0.25">
      <c r="A5558" s="2">
        <v>45772.439583333333</v>
      </c>
      <c r="B5558">
        <v>136865</v>
      </c>
      <c r="C5558">
        <v>136930</v>
      </c>
      <c r="D5558">
        <v>136830</v>
      </c>
      <c r="E5558">
        <v>136915</v>
      </c>
    </row>
    <row r="5559" spans="1:5" x14ac:dyDescent="0.25">
      <c r="A5559" s="2">
        <v>45772.438888888886</v>
      </c>
      <c r="B5559">
        <v>136755</v>
      </c>
      <c r="C5559">
        <v>136875</v>
      </c>
      <c r="D5559">
        <v>136745</v>
      </c>
      <c r="E5559">
        <v>136860</v>
      </c>
    </row>
    <row r="5560" spans="1:5" x14ac:dyDescent="0.25">
      <c r="A5560" s="2">
        <v>45772.438194444447</v>
      </c>
      <c r="B5560">
        <v>136860</v>
      </c>
      <c r="C5560">
        <v>136860</v>
      </c>
      <c r="D5560">
        <v>136700</v>
      </c>
      <c r="E5560">
        <v>136750</v>
      </c>
    </row>
    <row r="5561" spans="1:5" x14ac:dyDescent="0.25">
      <c r="A5561" s="2">
        <v>45772.4375</v>
      </c>
      <c r="B5561">
        <v>136950</v>
      </c>
      <c r="C5561">
        <v>136975</v>
      </c>
      <c r="D5561">
        <v>136830</v>
      </c>
      <c r="E5561">
        <v>136860</v>
      </c>
    </row>
    <row r="5562" spans="1:5" x14ac:dyDescent="0.25">
      <c r="A5562" s="2">
        <v>45772.436805555553</v>
      </c>
      <c r="B5562">
        <v>137055</v>
      </c>
      <c r="C5562">
        <v>137070</v>
      </c>
      <c r="D5562">
        <v>136945</v>
      </c>
      <c r="E5562">
        <v>136945</v>
      </c>
    </row>
    <row r="5563" spans="1:5" x14ac:dyDescent="0.25">
      <c r="A5563" s="2">
        <v>45772.436111111114</v>
      </c>
      <c r="B5563">
        <v>137175</v>
      </c>
      <c r="C5563">
        <v>137180</v>
      </c>
      <c r="D5563">
        <v>137050</v>
      </c>
      <c r="E5563">
        <v>137055</v>
      </c>
    </row>
    <row r="5564" spans="1:5" x14ac:dyDescent="0.25">
      <c r="A5564" s="2">
        <v>45772.435416666667</v>
      </c>
      <c r="B5564">
        <v>137155</v>
      </c>
      <c r="C5564">
        <v>137185</v>
      </c>
      <c r="D5564">
        <v>137060</v>
      </c>
      <c r="E5564">
        <v>137180</v>
      </c>
    </row>
    <row r="5565" spans="1:5" x14ac:dyDescent="0.25">
      <c r="A5565" s="2">
        <v>45772.43472222222</v>
      </c>
      <c r="B5565">
        <v>137205</v>
      </c>
      <c r="C5565">
        <v>137210</v>
      </c>
      <c r="D5565">
        <v>137140</v>
      </c>
      <c r="E5565">
        <v>137155</v>
      </c>
    </row>
    <row r="5566" spans="1:5" x14ac:dyDescent="0.25">
      <c r="A5566" s="2">
        <v>45772.434027777781</v>
      </c>
      <c r="B5566">
        <v>137070</v>
      </c>
      <c r="C5566">
        <v>137225</v>
      </c>
      <c r="D5566">
        <v>137060</v>
      </c>
      <c r="E5566">
        <v>137205</v>
      </c>
    </row>
    <row r="5567" spans="1:5" x14ac:dyDescent="0.25">
      <c r="A5567" s="2">
        <v>45772.433333333334</v>
      </c>
      <c r="B5567">
        <v>137005</v>
      </c>
      <c r="C5567">
        <v>137130</v>
      </c>
      <c r="D5567">
        <v>137000</v>
      </c>
      <c r="E5567">
        <v>137070</v>
      </c>
    </row>
    <row r="5568" spans="1:5" x14ac:dyDescent="0.25">
      <c r="A5568" s="2">
        <v>45772.432638888888</v>
      </c>
      <c r="B5568">
        <v>136995</v>
      </c>
      <c r="C5568">
        <v>137025</v>
      </c>
      <c r="D5568">
        <v>136950</v>
      </c>
      <c r="E5568">
        <v>137000</v>
      </c>
    </row>
    <row r="5569" spans="1:5" x14ac:dyDescent="0.25">
      <c r="A5569" s="2">
        <v>45772.431944444441</v>
      </c>
      <c r="B5569">
        <v>137025</v>
      </c>
      <c r="C5569">
        <v>137090</v>
      </c>
      <c r="D5569">
        <v>136965</v>
      </c>
      <c r="E5569">
        <v>136995</v>
      </c>
    </row>
    <row r="5570" spans="1:5" x14ac:dyDescent="0.25">
      <c r="A5570" s="2">
        <v>45772.431250000001</v>
      </c>
      <c r="B5570">
        <v>137015</v>
      </c>
      <c r="C5570">
        <v>137050</v>
      </c>
      <c r="D5570">
        <v>136965</v>
      </c>
      <c r="E5570">
        <v>137020</v>
      </c>
    </row>
    <row r="5571" spans="1:5" x14ac:dyDescent="0.25">
      <c r="A5571" s="2">
        <v>45772.430555555555</v>
      </c>
      <c r="B5571">
        <v>137005</v>
      </c>
      <c r="C5571">
        <v>137075</v>
      </c>
      <c r="D5571">
        <v>136985</v>
      </c>
      <c r="E5571">
        <v>137010</v>
      </c>
    </row>
    <row r="5572" spans="1:5" x14ac:dyDescent="0.25">
      <c r="A5572" s="2">
        <v>45772.429861111108</v>
      </c>
      <c r="B5572">
        <v>137005</v>
      </c>
      <c r="C5572">
        <v>137040</v>
      </c>
      <c r="D5572">
        <v>136985</v>
      </c>
      <c r="E5572">
        <v>137005</v>
      </c>
    </row>
    <row r="5573" spans="1:5" x14ac:dyDescent="0.25">
      <c r="A5573" s="2">
        <v>45772.429166666669</v>
      </c>
      <c r="B5573">
        <v>136965</v>
      </c>
      <c r="C5573">
        <v>137030</v>
      </c>
      <c r="D5573">
        <v>136960</v>
      </c>
      <c r="E5573">
        <v>137005</v>
      </c>
    </row>
    <row r="5574" spans="1:5" x14ac:dyDescent="0.25">
      <c r="A5574" s="2">
        <v>45772.428472222222</v>
      </c>
      <c r="B5574">
        <v>136945</v>
      </c>
      <c r="C5574">
        <v>137030</v>
      </c>
      <c r="D5574">
        <v>136935</v>
      </c>
      <c r="E5574">
        <v>136970</v>
      </c>
    </row>
    <row r="5575" spans="1:5" x14ac:dyDescent="0.25">
      <c r="A5575" s="2">
        <v>45772.427777777775</v>
      </c>
      <c r="B5575">
        <v>136825</v>
      </c>
      <c r="C5575">
        <v>136970</v>
      </c>
      <c r="D5575">
        <v>136815</v>
      </c>
      <c r="E5575">
        <v>136945</v>
      </c>
    </row>
    <row r="5576" spans="1:5" x14ac:dyDescent="0.25">
      <c r="A5576" s="2">
        <v>45772.427083333336</v>
      </c>
      <c r="B5576">
        <v>136830</v>
      </c>
      <c r="C5576">
        <v>136845</v>
      </c>
      <c r="D5576">
        <v>136745</v>
      </c>
      <c r="E5576">
        <v>136820</v>
      </c>
    </row>
    <row r="5577" spans="1:5" x14ac:dyDescent="0.25">
      <c r="A5577" s="2">
        <v>45772.426388888889</v>
      </c>
      <c r="B5577">
        <v>136835</v>
      </c>
      <c r="C5577">
        <v>136865</v>
      </c>
      <c r="D5577">
        <v>136820</v>
      </c>
      <c r="E5577">
        <v>136830</v>
      </c>
    </row>
    <row r="5578" spans="1:5" x14ac:dyDescent="0.25">
      <c r="A5578" s="2">
        <v>45772.425694444442</v>
      </c>
      <c r="B5578">
        <v>136795</v>
      </c>
      <c r="C5578">
        <v>136865</v>
      </c>
      <c r="D5578">
        <v>136795</v>
      </c>
      <c r="E5578">
        <v>136830</v>
      </c>
    </row>
    <row r="5579" spans="1:5" x14ac:dyDescent="0.25">
      <c r="A5579" s="2">
        <v>45772.425000000003</v>
      </c>
      <c r="B5579">
        <v>136745</v>
      </c>
      <c r="C5579">
        <v>136815</v>
      </c>
      <c r="D5579">
        <v>136700</v>
      </c>
      <c r="E5579">
        <v>136800</v>
      </c>
    </row>
    <row r="5580" spans="1:5" x14ac:dyDescent="0.25">
      <c r="A5580" s="2">
        <v>45772.424305555556</v>
      </c>
      <c r="B5580">
        <v>136850</v>
      </c>
      <c r="C5580">
        <v>136855</v>
      </c>
      <c r="D5580">
        <v>136700</v>
      </c>
      <c r="E5580">
        <v>136745</v>
      </c>
    </row>
    <row r="5581" spans="1:5" x14ac:dyDescent="0.25">
      <c r="A5581" s="2">
        <v>45772.423611111109</v>
      </c>
      <c r="B5581">
        <v>136795</v>
      </c>
      <c r="C5581">
        <v>136870</v>
      </c>
      <c r="D5581">
        <v>136755</v>
      </c>
      <c r="E5581">
        <v>136855</v>
      </c>
    </row>
    <row r="5582" spans="1:5" x14ac:dyDescent="0.25">
      <c r="A5582" s="2">
        <v>45772.42291666667</v>
      </c>
      <c r="B5582">
        <v>136885</v>
      </c>
      <c r="C5582">
        <v>136890</v>
      </c>
      <c r="D5582">
        <v>136760</v>
      </c>
      <c r="E5582">
        <v>136795</v>
      </c>
    </row>
    <row r="5583" spans="1:5" x14ac:dyDescent="0.25">
      <c r="A5583" s="2">
        <v>45772.422222222223</v>
      </c>
      <c r="B5583">
        <v>136925</v>
      </c>
      <c r="C5583">
        <v>136945</v>
      </c>
      <c r="D5583">
        <v>136885</v>
      </c>
      <c r="E5583">
        <v>136885</v>
      </c>
    </row>
    <row r="5584" spans="1:5" x14ac:dyDescent="0.25">
      <c r="A5584" s="2">
        <v>45772.421527777777</v>
      </c>
      <c r="B5584">
        <v>136880</v>
      </c>
      <c r="C5584">
        <v>136935</v>
      </c>
      <c r="D5584">
        <v>136850</v>
      </c>
      <c r="E5584">
        <v>136930</v>
      </c>
    </row>
    <row r="5585" spans="1:5" x14ac:dyDescent="0.25">
      <c r="A5585" s="2">
        <v>45772.42083333333</v>
      </c>
      <c r="B5585">
        <v>136895</v>
      </c>
      <c r="C5585">
        <v>136920</v>
      </c>
      <c r="D5585">
        <v>136830</v>
      </c>
      <c r="E5585">
        <v>136885</v>
      </c>
    </row>
    <row r="5586" spans="1:5" x14ac:dyDescent="0.25">
      <c r="A5586" s="2">
        <v>45772.420138888891</v>
      </c>
      <c r="B5586">
        <v>136840</v>
      </c>
      <c r="C5586">
        <v>137000</v>
      </c>
      <c r="D5586">
        <v>136800</v>
      </c>
      <c r="E5586">
        <v>136900</v>
      </c>
    </row>
    <row r="5587" spans="1:5" x14ac:dyDescent="0.25">
      <c r="A5587" s="2">
        <v>45772.419444444444</v>
      </c>
      <c r="B5587">
        <v>136875</v>
      </c>
      <c r="C5587">
        <v>136915</v>
      </c>
      <c r="D5587">
        <v>136835</v>
      </c>
      <c r="E5587">
        <v>136835</v>
      </c>
    </row>
    <row r="5588" spans="1:5" x14ac:dyDescent="0.25">
      <c r="A5588" s="2">
        <v>45772.418749999997</v>
      </c>
      <c r="B5588">
        <v>136950</v>
      </c>
      <c r="C5588">
        <v>136960</v>
      </c>
      <c r="D5588">
        <v>136860</v>
      </c>
      <c r="E5588">
        <v>136880</v>
      </c>
    </row>
    <row r="5589" spans="1:5" x14ac:dyDescent="0.25">
      <c r="A5589" s="2">
        <v>45772.418055555558</v>
      </c>
      <c r="B5589">
        <v>136985</v>
      </c>
      <c r="C5589">
        <v>137050</v>
      </c>
      <c r="D5589">
        <v>136940</v>
      </c>
      <c r="E5589">
        <v>136955</v>
      </c>
    </row>
    <row r="5590" spans="1:5" x14ac:dyDescent="0.25">
      <c r="A5590" s="2">
        <v>45772.417361111111</v>
      </c>
      <c r="B5590">
        <v>136910</v>
      </c>
      <c r="C5590">
        <v>136990</v>
      </c>
      <c r="D5590">
        <v>136875</v>
      </c>
      <c r="E5590">
        <v>136985</v>
      </c>
    </row>
    <row r="5591" spans="1:5" x14ac:dyDescent="0.25">
      <c r="A5591" s="2">
        <v>45772.416666666664</v>
      </c>
      <c r="B5591">
        <v>136980</v>
      </c>
      <c r="C5591">
        <v>136985</v>
      </c>
      <c r="D5591">
        <v>136895</v>
      </c>
      <c r="E5591">
        <v>136905</v>
      </c>
    </row>
    <row r="5592" spans="1:5" x14ac:dyDescent="0.25">
      <c r="A5592" s="2">
        <v>45772.415972222225</v>
      </c>
      <c r="B5592">
        <v>136985</v>
      </c>
      <c r="C5592">
        <v>137005</v>
      </c>
      <c r="D5592">
        <v>136955</v>
      </c>
      <c r="E5592">
        <v>136975</v>
      </c>
    </row>
    <row r="5593" spans="1:5" x14ac:dyDescent="0.25">
      <c r="A5593" s="2">
        <v>45772.415277777778</v>
      </c>
      <c r="B5593">
        <v>137040</v>
      </c>
      <c r="C5593">
        <v>137070</v>
      </c>
      <c r="D5593">
        <v>136985</v>
      </c>
      <c r="E5593">
        <v>136990</v>
      </c>
    </row>
    <row r="5594" spans="1:5" x14ac:dyDescent="0.25">
      <c r="A5594" s="2">
        <v>45772.414583333331</v>
      </c>
      <c r="B5594">
        <v>137050</v>
      </c>
      <c r="C5594">
        <v>137060</v>
      </c>
      <c r="D5594">
        <v>137015</v>
      </c>
      <c r="E5594">
        <v>137035</v>
      </c>
    </row>
    <row r="5595" spans="1:5" x14ac:dyDescent="0.25">
      <c r="A5595" s="2">
        <v>45772.413888888892</v>
      </c>
      <c r="B5595">
        <v>136955</v>
      </c>
      <c r="C5595">
        <v>137065</v>
      </c>
      <c r="D5595">
        <v>136930</v>
      </c>
      <c r="E5595">
        <v>137055</v>
      </c>
    </row>
    <row r="5596" spans="1:5" x14ac:dyDescent="0.25">
      <c r="A5596" s="2">
        <v>45772.413194444445</v>
      </c>
      <c r="B5596">
        <v>136950</v>
      </c>
      <c r="C5596">
        <v>136970</v>
      </c>
      <c r="D5596">
        <v>136930</v>
      </c>
      <c r="E5596">
        <v>136955</v>
      </c>
    </row>
    <row r="5597" spans="1:5" x14ac:dyDescent="0.25">
      <c r="A5597" s="2">
        <v>45772.412499999999</v>
      </c>
      <c r="B5597">
        <v>136920</v>
      </c>
      <c r="C5597">
        <v>136975</v>
      </c>
      <c r="D5597">
        <v>136910</v>
      </c>
      <c r="E5597">
        <v>136955</v>
      </c>
    </row>
    <row r="5598" spans="1:5" x14ac:dyDescent="0.25">
      <c r="A5598" s="2">
        <v>45772.411805555559</v>
      </c>
      <c r="B5598">
        <v>136975</v>
      </c>
      <c r="C5598">
        <v>136985</v>
      </c>
      <c r="D5598">
        <v>136900</v>
      </c>
      <c r="E5598">
        <v>136915</v>
      </c>
    </row>
    <row r="5599" spans="1:5" x14ac:dyDescent="0.25">
      <c r="A5599" s="2">
        <v>45772.411111111112</v>
      </c>
      <c r="B5599">
        <v>136975</v>
      </c>
      <c r="C5599">
        <v>136990</v>
      </c>
      <c r="D5599">
        <v>136955</v>
      </c>
      <c r="E5599">
        <v>136970</v>
      </c>
    </row>
    <row r="5600" spans="1:5" x14ac:dyDescent="0.25">
      <c r="A5600" s="2">
        <v>45772.410416666666</v>
      </c>
      <c r="B5600">
        <v>137065</v>
      </c>
      <c r="C5600">
        <v>137075</v>
      </c>
      <c r="D5600">
        <v>136955</v>
      </c>
      <c r="E5600">
        <v>136975</v>
      </c>
    </row>
    <row r="5601" spans="1:5" x14ac:dyDescent="0.25">
      <c r="A5601" s="2">
        <v>45772.409722222219</v>
      </c>
      <c r="B5601">
        <v>136995</v>
      </c>
      <c r="C5601">
        <v>137080</v>
      </c>
      <c r="D5601">
        <v>136970</v>
      </c>
      <c r="E5601">
        <v>137070</v>
      </c>
    </row>
    <row r="5602" spans="1:5" x14ac:dyDescent="0.25">
      <c r="A5602" s="2">
        <v>45772.40902777778</v>
      </c>
      <c r="B5602">
        <v>137010</v>
      </c>
      <c r="C5602">
        <v>137040</v>
      </c>
      <c r="D5602">
        <v>136970</v>
      </c>
      <c r="E5602">
        <v>137000</v>
      </c>
    </row>
    <row r="5603" spans="1:5" x14ac:dyDescent="0.25">
      <c r="A5603" s="2">
        <v>45772.408333333333</v>
      </c>
      <c r="B5603">
        <v>137030</v>
      </c>
      <c r="C5603">
        <v>137045</v>
      </c>
      <c r="D5603">
        <v>136970</v>
      </c>
      <c r="E5603">
        <v>137010</v>
      </c>
    </row>
    <row r="5604" spans="1:5" x14ac:dyDescent="0.25">
      <c r="A5604" s="2">
        <v>45772.407638888886</v>
      </c>
      <c r="B5604">
        <v>137075</v>
      </c>
      <c r="C5604">
        <v>137085</v>
      </c>
      <c r="D5604">
        <v>136990</v>
      </c>
      <c r="E5604">
        <v>137030</v>
      </c>
    </row>
    <row r="5605" spans="1:5" x14ac:dyDescent="0.25">
      <c r="A5605" s="2">
        <v>45772.406944444447</v>
      </c>
      <c r="B5605">
        <v>137045</v>
      </c>
      <c r="C5605">
        <v>137115</v>
      </c>
      <c r="D5605">
        <v>137040</v>
      </c>
      <c r="E5605">
        <v>137070</v>
      </c>
    </row>
    <row r="5606" spans="1:5" x14ac:dyDescent="0.25">
      <c r="A5606" s="2">
        <v>45772.40625</v>
      </c>
      <c r="B5606">
        <v>137060</v>
      </c>
      <c r="C5606">
        <v>137085</v>
      </c>
      <c r="D5606">
        <v>137015</v>
      </c>
      <c r="E5606">
        <v>137045</v>
      </c>
    </row>
    <row r="5607" spans="1:5" x14ac:dyDescent="0.25">
      <c r="A5607" s="2">
        <v>45772.405555555553</v>
      </c>
      <c r="B5607">
        <v>137030</v>
      </c>
      <c r="C5607">
        <v>137075</v>
      </c>
      <c r="D5607">
        <v>137020</v>
      </c>
      <c r="E5607">
        <v>137065</v>
      </c>
    </row>
    <row r="5608" spans="1:5" x14ac:dyDescent="0.25">
      <c r="A5608" s="2">
        <v>45772.404861111114</v>
      </c>
      <c r="B5608">
        <v>136975</v>
      </c>
      <c r="C5608">
        <v>137035</v>
      </c>
      <c r="D5608">
        <v>136970</v>
      </c>
      <c r="E5608">
        <v>137025</v>
      </c>
    </row>
    <row r="5609" spans="1:5" x14ac:dyDescent="0.25">
      <c r="A5609" s="2">
        <v>45772.404166666667</v>
      </c>
      <c r="B5609">
        <v>137060</v>
      </c>
      <c r="C5609">
        <v>137075</v>
      </c>
      <c r="D5609">
        <v>136970</v>
      </c>
      <c r="E5609">
        <v>136980</v>
      </c>
    </row>
    <row r="5610" spans="1:5" x14ac:dyDescent="0.25">
      <c r="A5610" s="2">
        <v>45772.40347222222</v>
      </c>
      <c r="B5610">
        <v>136995</v>
      </c>
      <c r="C5610">
        <v>137075</v>
      </c>
      <c r="D5610">
        <v>136990</v>
      </c>
      <c r="E5610">
        <v>137060</v>
      </c>
    </row>
    <row r="5611" spans="1:5" x14ac:dyDescent="0.25">
      <c r="A5611" s="2">
        <v>45772.402777777781</v>
      </c>
      <c r="B5611">
        <v>136985</v>
      </c>
      <c r="C5611">
        <v>137020</v>
      </c>
      <c r="D5611">
        <v>136980</v>
      </c>
      <c r="E5611">
        <v>136995</v>
      </c>
    </row>
    <row r="5612" spans="1:5" x14ac:dyDescent="0.25">
      <c r="A5612" s="2">
        <v>45772.402083333334</v>
      </c>
      <c r="B5612">
        <v>136955</v>
      </c>
      <c r="C5612">
        <v>137000</v>
      </c>
      <c r="D5612">
        <v>136930</v>
      </c>
      <c r="E5612">
        <v>136985</v>
      </c>
    </row>
    <row r="5613" spans="1:5" x14ac:dyDescent="0.25">
      <c r="A5613" s="2">
        <v>45772.401388888888</v>
      </c>
      <c r="B5613">
        <v>136950</v>
      </c>
      <c r="C5613">
        <v>136980</v>
      </c>
      <c r="D5613">
        <v>136950</v>
      </c>
      <c r="E5613">
        <v>136960</v>
      </c>
    </row>
    <row r="5614" spans="1:5" x14ac:dyDescent="0.25">
      <c r="A5614" s="2">
        <v>45772.400694444441</v>
      </c>
      <c r="B5614">
        <v>136910</v>
      </c>
      <c r="C5614">
        <v>136975</v>
      </c>
      <c r="D5614">
        <v>136875</v>
      </c>
      <c r="E5614">
        <v>136955</v>
      </c>
    </row>
    <row r="5615" spans="1:5" x14ac:dyDescent="0.25">
      <c r="A5615" s="2">
        <v>45772.4</v>
      </c>
      <c r="B5615">
        <v>136880</v>
      </c>
      <c r="C5615">
        <v>136920</v>
      </c>
      <c r="D5615">
        <v>136870</v>
      </c>
      <c r="E5615">
        <v>136910</v>
      </c>
    </row>
    <row r="5616" spans="1:5" x14ac:dyDescent="0.25">
      <c r="A5616" s="2">
        <v>45772.399305555555</v>
      </c>
      <c r="B5616">
        <v>136915</v>
      </c>
      <c r="C5616">
        <v>136930</v>
      </c>
      <c r="D5616">
        <v>136870</v>
      </c>
      <c r="E5616">
        <v>136880</v>
      </c>
    </row>
    <row r="5617" spans="1:5" x14ac:dyDescent="0.25">
      <c r="A5617" s="2">
        <v>45772.398611111108</v>
      </c>
      <c r="B5617">
        <v>136905</v>
      </c>
      <c r="C5617">
        <v>136920</v>
      </c>
      <c r="D5617">
        <v>136885</v>
      </c>
      <c r="E5617">
        <v>136910</v>
      </c>
    </row>
    <row r="5618" spans="1:5" x14ac:dyDescent="0.25">
      <c r="A5618" s="2">
        <v>45772.397916666669</v>
      </c>
      <c r="B5618">
        <v>136865</v>
      </c>
      <c r="C5618">
        <v>136910</v>
      </c>
      <c r="D5618">
        <v>136850</v>
      </c>
      <c r="E5618">
        <v>136900</v>
      </c>
    </row>
    <row r="5619" spans="1:5" x14ac:dyDescent="0.25">
      <c r="A5619" s="2">
        <v>45772.397222222222</v>
      </c>
      <c r="B5619">
        <v>136900</v>
      </c>
      <c r="C5619">
        <v>136910</v>
      </c>
      <c r="D5619">
        <v>136855</v>
      </c>
      <c r="E5619">
        <v>136865</v>
      </c>
    </row>
    <row r="5620" spans="1:5" x14ac:dyDescent="0.25">
      <c r="A5620" s="2">
        <v>45772.396527777775</v>
      </c>
      <c r="B5620">
        <v>136785</v>
      </c>
      <c r="C5620">
        <v>136900</v>
      </c>
      <c r="D5620">
        <v>136740</v>
      </c>
      <c r="E5620">
        <v>136895</v>
      </c>
    </row>
    <row r="5621" spans="1:5" x14ac:dyDescent="0.25">
      <c r="A5621" s="2">
        <v>45772.395833333336</v>
      </c>
      <c r="B5621">
        <v>136775</v>
      </c>
      <c r="C5621">
        <v>136850</v>
      </c>
      <c r="D5621">
        <v>136765</v>
      </c>
      <c r="E5621">
        <v>136785</v>
      </c>
    </row>
    <row r="5622" spans="1:5" x14ac:dyDescent="0.25">
      <c r="A5622" s="2">
        <v>45772.395138888889</v>
      </c>
      <c r="B5622">
        <v>136795</v>
      </c>
      <c r="C5622">
        <v>136815</v>
      </c>
      <c r="D5622">
        <v>136755</v>
      </c>
      <c r="E5622">
        <v>136775</v>
      </c>
    </row>
    <row r="5623" spans="1:5" x14ac:dyDescent="0.25">
      <c r="A5623" s="2">
        <v>45772.394444444442</v>
      </c>
      <c r="B5623">
        <v>136860</v>
      </c>
      <c r="C5623">
        <v>136865</v>
      </c>
      <c r="D5623">
        <v>136780</v>
      </c>
      <c r="E5623">
        <v>136795</v>
      </c>
    </row>
    <row r="5624" spans="1:5" x14ac:dyDescent="0.25">
      <c r="A5624" s="2">
        <v>45772.393750000003</v>
      </c>
      <c r="B5624">
        <v>136875</v>
      </c>
      <c r="C5624">
        <v>136875</v>
      </c>
      <c r="D5624">
        <v>136850</v>
      </c>
      <c r="E5624">
        <v>136860</v>
      </c>
    </row>
    <row r="5625" spans="1:5" x14ac:dyDescent="0.25">
      <c r="A5625" s="2">
        <v>45772.393055555556</v>
      </c>
      <c r="B5625">
        <v>136850</v>
      </c>
      <c r="C5625">
        <v>136900</v>
      </c>
      <c r="D5625">
        <v>136840</v>
      </c>
      <c r="E5625">
        <v>136875</v>
      </c>
    </row>
    <row r="5626" spans="1:5" x14ac:dyDescent="0.25">
      <c r="A5626" s="2">
        <v>45772.392361111109</v>
      </c>
      <c r="B5626">
        <v>136855</v>
      </c>
      <c r="C5626">
        <v>136910</v>
      </c>
      <c r="D5626">
        <v>136810</v>
      </c>
      <c r="E5626">
        <v>136850</v>
      </c>
    </row>
    <row r="5627" spans="1:5" x14ac:dyDescent="0.25">
      <c r="A5627" s="2">
        <v>45772.39166666667</v>
      </c>
      <c r="B5627">
        <v>136905</v>
      </c>
      <c r="C5627">
        <v>136915</v>
      </c>
      <c r="D5627">
        <v>136840</v>
      </c>
      <c r="E5627">
        <v>136855</v>
      </c>
    </row>
    <row r="5628" spans="1:5" x14ac:dyDescent="0.25">
      <c r="A5628" s="2">
        <v>45772.390972222223</v>
      </c>
      <c r="B5628">
        <v>137000</v>
      </c>
      <c r="C5628">
        <v>137025</v>
      </c>
      <c r="D5628">
        <v>136875</v>
      </c>
      <c r="E5628">
        <v>136905</v>
      </c>
    </row>
    <row r="5629" spans="1:5" x14ac:dyDescent="0.25">
      <c r="A5629" s="2">
        <v>45772.390277777777</v>
      </c>
      <c r="B5629">
        <v>137110</v>
      </c>
      <c r="C5629">
        <v>137120</v>
      </c>
      <c r="D5629">
        <v>136965</v>
      </c>
      <c r="E5629">
        <v>137005</v>
      </c>
    </row>
    <row r="5630" spans="1:5" x14ac:dyDescent="0.25">
      <c r="A5630" s="2">
        <v>45772.38958333333</v>
      </c>
      <c r="B5630">
        <v>137145</v>
      </c>
      <c r="C5630">
        <v>137170</v>
      </c>
      <c r="D5630">
        <v>137090</v>
      </c>
      <c r="E5630">
        <v>137110</v>
      </c>
    </row>
    <row r="5631" spans="1:5" x14ac:dyDescent="0.25">
      <c r="A5631" s="2">
        <v>45772.388888888891</v>
      </c>
      <c r="B5631">
        <v>137145</v>
      </c>
      <c r="C5631">
        <v>137190</v>
      </c>
      <c r="D5631">
        <v>137030</v>
      </c>
      <c r="E5631">
        <v>137140</v>
      </c>
    </row>
    <row r="5632" spans="1:5" x14ac:dyDescent="0.25">
      <c r="A5632" s="2">
        <v>45772.388194444444</v>
      </c>
      <c r="B5632">
        <v>137125</v>
      </c>
      <c r="C5632">
        <v>137160</v>
      </c>
      <c r="D5632">
        <v>137100</v>
      </c>
      <c r="E5632">
        <v>137140</v>
      </c>
    </row>
    <row r="5633" spans="1:5" x14ac:dyDescent="0.25">
      <c r="A5633" s="2">
        <v>45772.387499999997</v>
      </c>
      <c r="B5633">
        <v>137105</v>
      </c>
      <c r="C5633">
        <v>137130</v>
      </c>
      <c r="D5633">
        <v>137065</v>
      </c>
      <c r="E5633">
        <v>137125</v>
      </c>
    </row>
    <row r="5634" spans="1:5" x14ac:dyDescent="0.25">
      <c r="A5634" s="2">
        <v>45772.386805555558</v>
      </c>
      <c r="B5634">
        <v>137140</v>
      </c>
      <c r="C5634">
        <v>137150</v>
      </c>
      <c r="D5634">
        <v>137070</v>
      </c>
      <c r="E5634">
        <v>137100</v>
      </c>
    </row>
    <row r="5635" spans="1:5" x14ac:dyDescent="0.25">
      <c r="A5635" s="2">
        <v>45772.386111111111</v>
      </c>
      <c r="B5635">
        <v>137120</v>
      </c>
      <c r="C5635">
        <v>137145</v>
      </c>
      <c r="D5635">
        <v>137090</v>
      </c>
      <c r="E5635">
        <v>137145</v>
      </c>
    </row>
    <row r="5636" spans="1:5" x14ac:dyDescent="0.25">
      <c r="A5636" s="2">
        <v>45772.385416666664</v>
      </c>
      <c r="B5636">
        <v>137130</v>
      </c>
      <c r="C5636">
        <v>137160</v>
      </c>
      <c r="D5636">
        <v>137090</v>
      </c>
      <c r="E5636">
        <v>137120</v>
      </c>
    </row>
    <row r="5637" spans="1:5" x14ac:dyDescent="0.25">
      <c r="A5637" s="2">
        <v>45772.384722222225</v>
      </c>
      <c r="B5637">
        <v>137135</v>
      </c>
      <c r="C5637">
        <v>137150</v>
      </c>
      <c r="D5637">
        <v>137085</v>
      </c>
      <c r="E5637">
        <v>137130</v>
      </c>
    </row>
    <row r="5638" spans="1:5" x14ac:dyDescent="0.25">
      <c r="A5638" s="2">
        <v>45772.384027777778</v>
      </c>
      <c r="B5638">
        <v>137075</v>
      </c>
      <c r="C5638">
        <v>137145</v>
      </c>
      <c r="D5638">
        <v>137040</v>
      </c>
      <c r="E5638">
        <v>137130</v>
      </c>
    </row>
    <row r="5639" spans="1:5" x14ac:dyDescent="0.25">
      <c r="A5639" s="2">
        <v>45772.383333333331</v>
      </c>
      <c r="B5639">
        <v>137015</v>
      </c>
      <c r="C5639">
        <v>137105</v>
      </c>
      <c r="D5639">
        <v>137000</v>
      </c>
      <c r="E5639">
        <v>137070</v>
      </c>
    </row>
    <row r="5640" spans="1:5" x14ac:dyDescent="0.25">
      <c r="A5640" s="2">
        <v>45772.382638888892</v>
      </c>
      <c r="B5640">
        <v>136965</v>
      </c>
      <c r="C5640">
        <v>137035</v>
      </c>
      <c r="D5640">
        <v>136920</v>
      </c>
      <c r="E5640">
        <v>137020</v>
      </c>
    </row>
    <row r="5641" spans="1:5" x14ac:dyDescent="0.25">
      <c r="A5641" s="2">
        <v>45772.381944444445</v>
      </c>
      <c r="B5641">
        <v>136955</v>
      </c>
      <c r="C5641">
        <v>136970</v>
      </c>
      <c r="D5641">
        <v>136900</v>
      </c>
      <c r="E5641">
        <v>136965</v>
      </c>
    </row>
    <row r="5642" spans="1:5" x14ac:dyDescent="0.25">
      <c r="A5642" s="2">
        <v>45772.381249999999</v>
      </c>
      <c r="B5642">
        <v>136915</v>
      </c>
      <c r="C5642">
        <v>136975</v>
      </c>
      <c r="D5642">
        <v>136910</v>
      </c>
      <c r="E5642">
        <v>136960</v>
      </c>
    </row>
    <row r="5643" spans="1:5" x14ac:dyDescent="0.25">
      <c r="A5643" s="2">
        <v>45772.380555555559</v>
      </c>
      <c r="B5643">
        <v>136760</v>
      </c>
      <c r="C5643">
        <v>136920</v>
      </c>
      <c r="D5643">
        <v>136735</v>
      </c>
      <c r="E5643">
        <v>136910</v>
      </c>
    </row>
    <row r="5644" spans="1:5" x14ac:dyDescent="0.25">
      <c r="A5644" s="2">
        <v>45772.379861111112</v>
      </c>
      <c r="B5644">
        <v>136875</v>
      </c>
      <c r="C5644">
        <v>136880</v>
      </c>
      <c r="D5644">
        <v>136730</v>
      </c>
      <c r="E5644">
        <v>136755</v>
      </c>
    </row>
    <row r="5645" spans="1:5" x14ac:dyDescent="0.25">
      <c r="A5645" s="2">
        <v>45772.379166666666</v>
      </c>
      <c r="B5645">
        <v>136825</v>
      </c>
      <c r="C5645">
        <v>136890</v>
      </c>
      <c r="D5645">
        <v>136775</v>
      </c>
      <c r="E5645">
        <v>136880</v>
      </c>
    </row>
    <row r="5646" spans="1:5" x14ac:dyDescent="0.25">
      <c r="A5646" s="2">
        <v>45772.378472222219</v>
      </c>
      <c r="B5646">
        <v>136910</v>
      </c>
      <c r="C5646">
        <v>136950</v>
      </c>
      <c r="D5646">
        <v>136800</v>
      </c>
      <c r="E5646">
        <v>136830</v>
      </c>
    </row>
    <row r="5647" spans="1:5" x14ac:dyDescent="0.25">
      <c r="A5647" s="2">
        <v>45772.37777777778</v>
      </c>
      <c r="B5647">
        <v>136885</v>
      </c>
      <c r="C5647">
        <v>136915</v>
      </c>
      <c r="D5647">
        <v>136790</v>
      </c>
      <c r="E5647">
        <v>136910</v>
      </c>
    </row>
    <row r="5648" spans="1:5" x14ac:dyDescent="0.25">
      <c r="A5648" s="2">
        <v>45772.377083333333</v>
      </c>
      <c r="B5648">
        <v>136790</v>
      </c>
      <c r="C5648">
        <v>136915</v>
      </c>
      <c r="D5648">
        <v>136780</v>
      </c>
      <c r="E5648">
        <v>136885</v>
      </c>
    </row>
    <row r="5649" spans="1:5" x14ac:dyDescent="0.25">
      <c r="A5649" s="2">
        <v>45772.376388888886</v>
      </c>
      <c r="B5649">
        <v>136600</v>
      </c>
      <c r="C5649">
        <v>136860</v>
      </c>
      <c r="D5649">
        <v>136595</v>
      </c>
      <c r="E5649">
        <v>136790</v>
      </c>
    </row>
    <row r="5650" spans="1:5" x14ac:dyDescent="0.25">
      <c r="A5650" s="2">
        <v>45772.375694444447</v>
      </c>
      <c r="B5650">
        <v>136740</v>
      </c>
      <c r="C5650">
        <v>136825</v>
      </c>
      <c r="D5650">
        <v>136530</v>
      </c>
      <c r="E5650">
        <v>136605</v>
      </c>
    </row>
    <row r="5651" spans="1:5" x14ac:dyDescent="0.25">
      <c r="A5651" s="2">
        <v>45772.375</v>
      </c>
      <c r="B5651">
        <v>136745</v>
      </c>
      <c r="C5651">
        <v>136835</v>
      </c>
      <c r="D5651">
        <v>136605</v>
      </c>
      <c r="E5651">
        <v>136740</v>
      </c>
    </row>
    <row r="5652" spans="1:5" x14ac:dyDescent="0.25">
      <c r="A5652" s="2">
        <v>45771.76666666667</v>
      </c>
      <c r="B5652">
        <v>137025</v>
      </c>
      <c r="C5652">
        <v>137075</v>
      </c>
      <c r="D5652">
        <v>137020</v>
      </c>
      <c r="E5652">
        <v>137050</v>
      </c>
    </row>
    <row r="5653" spans="1:5" x14ac:dyDescent="0.25">
      <c r="A5653" s="2">
        <v>45771.765972222223</v>
      </c>
      <c r="B5653">
        <v>137020</v>
      </c>
      <c r="C5653">
        <v>137045</v>
      </c>
      <c r="D5653">
        <v>137010</v>
      </c>
      <c r="E5653">
        <v>137025</v>
      </c>
    </row>
    <row r="5654" spans="1:5" x14ac:dyDescent="0.25">
      <c r="A5654" s="2">
        <v>45771.765277777777</v>
      </c>
      <c r="B5654">
        <v>137035</v>
      </c>
      <c r="C5654">
        <v>137040</v>
      </c>
      <c r="D5654">
        <v>137015</v>
      </c>
      <c r="E5654">
        <v>137015</v>
      </c>
    </row>
    <row r="5655" spans="1:5" x14ac:dyDescent="0.25">
      <c r="A5655" s="2">
        <v>45771.76458333333</v>
      </c>
      <c r="B5655">
        <v>137020</v>
      </c>
      <c r="C5655">
        <v>137045</v>
      </c>
      <c r="D5655">
        <v>137005</v>
      </c>
      <c r="E5655">
        <v>137035</v>
      </c>
    </row>
    <row r="5656" spans="1:5" x14ac:dyDescent="0.25">
      <c r="A5656" s="2">
        <v>45771.763888888891</v>
      </c>
      <c r="B5656">
        <v>137030</v>
      </c>
      <c r="C5656">
        <v>137055</v>
      </c>
      <c r="D5656">
        <v>137005</v>
      </c>
      <c r="E5656">
        <v>137020</v>
      </c>
    </row>
    <row r="5657" spans="1:5" x14ac:dyDescent="0.25">
      <c r="A5657" s="2">
        <v>45771.763194444444</v>
      </c>
      <c r="B5657">
        <v>137010</v>
      </c>
      <c r="C5657">
        <v>137065</v>
      </c>
      <c r="D5657">
        <v>137000</v>
      </c>
      <c r="E5657">
        <v>137030</v>
      </c>
    </row>
    <row r="5658" spans="1:5" x14ac:dyDescent="0.25">
      <c r="A5658" s="2">
        <v>45771.762499999997</v>
      </c>
      <c r="B5658">
        <v>137020</v>
      </c>
      <c r="C5658">
        <v>137025</v>
      </c>
      <c r="D5658">
        <v>137005</v>
      </c>
      <c r="E5658">
        <v>137005</v>
      </c>
    </row>
    <row r="5659" spans="1:5" x14ac:dyDescent="0.25">
      <c r="A5659" s="2">
        <v>45771.761805555558</v>
      </c>
      <c r="B5659">
        <v>137015</v>
      </c>
      <c r="C5659">
        <v>137040</v>
      </c>
      <c r="D5659">
        <v>137005</v>
      </c>
      <c r="E5659">
        <v>137025</v>
      </c>
    </row>
    <row r="5660" spans="1:5" x14ac:dyDescent="0.25">
      <c r="A5660" s="2">
        <v>45771.761111111111</v>
      </c>
      <c r="B5660">
        <v>137040</v>
      </c>
      <c r="C5660">
        <v>137050</v>
      </c>
      <c r="D5660">
        <v>137005</v>
      </c>
      <c r="E5660">
        <v>137015</v>
      </c>
    </row>
    <row r="5661" spans="1:5" x14ac:dyDescent="0.25">
      <c r="A5661" s="2">
        <v>45771.760416666664</v>
      </c>
      <c r="B5661">
        <v>137020</v>
      </c>
      <c r="C5661">
        <v>137050</v>
      </c>
      <c r="D5661">
        <v>137020</v>
      </c>
      <c r="E5661">
        <v>137040</v>
      </c>
    </row>
    <row r="5662" spans="1:5" x14ac:dyDescent="0.25">
      <c r="A5662" s="2">
        <v>45771.759722222225</v>
      </c>
      <c r="B5662">
        <v>136995</v>
      </c>
      <c r="C5662">
        <v>137030</v>
      </c>
      <c r="D5662">
        <v>136970</v>
      </c>
      <c r="E5662">
        <v>137020</v>
      </c>
    </row>
    <row r="5663" spans="1:5" x14ac:dyDescent="0.25">
      <c r="A5663" s="2">
        <v>45771.759027777778</v>
      </c>
      <c r="B5663">
        <v>136975</v>
      </c>
      <c r="C5663">
        <v>137020</v>
      </c>
      <c r="D5663">
        <v>136960</v>
      </c>
      <c r="E5663">
        <v>137005</v>
      </c>
    </row>
    <row r="5664" spans="1:5" x14ac:dyDescent="0.25">
      <c r="A5664" s="2">
        <v>45771.758333333331</v>
      </c>
      <c r="B5664">
        <v>136980</v>
      </c>
      <c r="C5664">
        <v>136990</v>
      </c>
      <c r="D5664">
        <v>136960</v>
      </c>
      <c r="E5664">
        <v>136975</v>
      </c>
    </row>
    <row r="5665" spans="1:5" x14ac:dyDescent="0.25">
      <c r="A5665" s="2">
        <v>45771.757638888892</v>
      </c>
      <c r="B5665">
        <v>136980</v>
      </c>
      <c r="C5665">
        <v>136985</v>
      </c>
      <c r="D5665">
        <v>136965</v>
      </c>
      <c r="E5665">
        <v>136975</v>
      </c>
    </row>
    <row r="5666" spans="1:5" x14ac:dyDescent="0.25">
      <c r="A5666" s="2">
        <v>45771.756944444445</v>
      </c>
      <c r="B5666">
        <v>136985</v>
      </c>
      <c r="C5666">
        <v>137000</v>
      </c>
      <c r="D5666">
        <v>136960</v>
      </c>
      <c r="E5666">
        <v>136980</v>
      </c>
    </row>
    <row r="5667" spans="1:5" x14ac:dyDescent="0.25">
      <c r="A5667" s="2">
        <v>45771.756249999999</v>
      </c>
      <c r="B5667">
        <v>136990</v>
      </c>
      <c r="C5667">
        <v>136995</v>
      </c>
      <c r="D5667">
        <v>136975</v>
      </c>
      <c r="E5667">
        <v>136985</v>
      </c>
    </row>
    <row r="5668" spans="1:5" x14ac:dyDescent="0.25">
      <c r="A5668" s="2">
        <v>45771.755555555559</v>
      </c>
      <c r="B5668">
        <v>136990</v>
      </c>
      <c r="C5668">
        <v>137000</v>
      </c>
      <c r="D5668">
        <v>136975</v>
      </c>
      <c r="E5668">
        <v>136990</v>
      </c>
    </row>
    <row r="5669" spans="1:5" x14ac:dyDescent="0.25">
      <c r="A5669" s="2">
        <v>45771.754861111112</v>
      </c>
      <c r="B5669">
        <v>137000</v>
      </c>
      <c r="C5669">
        <v>137005</v>
      </c>
      <c r="D5669">
        <v>136980</v>
      </c>
      <c r="E5669">
        <v>136995</v>
      </c>
    </row>
    <row r="5670" spans="1:5" x14ac:dyDescent="0.25">
      <c r="A5670" s="2">
        <v>45771.754166666666</v>
      </c>
      <c r="B5670">
        <v>137010</v>
      </c>
      <c r="C5670">
        <v>137020</v>
      </c>
      <c r="D5670">
        <v>136975</v>
      </c>
      <c r="E5670">
        <v>137000</v>
      </c>
    </row>
    <row r="5671" spans="1:5" x14ac:dyDescent="0.25">
      <c r="A5671" s="2">
        <v>45771.753472222219</v>
      </c>
      <c r="B5671">
        <v>137030</v>
      </c>
      <c r="C5671">
        <v>137040</v>
      </c>
      <c r="D5671">
        <v>137005</v>
      </c>
      <c r="E5671">
        <v>137015</v>
      </c>
    </row>
    <row r="5672" spans="1:5" x14ac:dyDescent="0.25">
      <c r="A5672" s="2">
        <v>45771.75277777778</v>
      </c>
      <c r="B5672">
        <v>137005</v>
      </c>
      <c r="C5672">
        <v>137045</v>
      </c>
      <c r="D5672">
        <v>137000</v>
      </c>
      <c r="E5672">
        <v>137040</v>
      </c>
    </row>
    <row r="5673" spans="1:5" x14ac:dyDescent="0.25">
      <c r="A5673" s="2">
        <v>45771.752083333333</v>
      </c>
      <c r="B5673">
        <v>137020</v>
      </c>
      <c r="C5673">
        <v>137020</v>
      </c>
      <c r="D5673">
        <v>137005</v>
      </c>
      <c r="E5673">
        <v>137010</v>
      </c>
    </row>
    <row r="5674" spans="1:5" x14ac:dyDescent="0.25">
      <c r="A5674" s="2">
        <v>45771.751388888886</v>
      </c>
      <c r="B5674">
        <v>137000</v>
      </c>
      <c r="C5674">
        <v>137035</v>
      </c>
      <c r="D5674">
        <v>136990</v>
      </c>
      <c r="E5674">
        <v>137015</v>
      </c>
    </row>
    <row r="5675" spans="1:5" x14ac:dyDescent="0.25">
      <c r="A5675" s="2">
        <v>45771.750694444447</v>
      </c>
      <c r="B5675">
        <v>137000</v>
      </c>
      <c r="C5675">
        <v>137010</v>
      </c>
      <c r="D5675">
        <v>136970</v>
      </c>
      <c r="E5675">
        <v>137000</v>
      </c>
    </row>
    <row r="5676" spans="1:5" x14ac:dyDescent="0.25">
      <c r="A5676" s="2">
        <v>45771.75</v>
      </c>
      <c r="B5676">
        <v>136980</v>
      </c>
      <c r="C5676">
        <v>137005</v>
      </c>
      <c r="D5676">
        <v>136975</v>
      </c>
      <c r="E5676">
        <v>137000</v>
      </c>
    </row>
    <row r="5677" spans="1:5" x14ac:dyDescent="0.25">
      <c r="A5677" s="2">
        <v>45771.749305555553</v>
      </c>
      <c r="B5677">
        <v>136995</v>
      </c>
      <c r="C5677">
        <v>137025</v>
      </c>
      <c r="D5677">
        <v>136970</v>
      </c>
      <c r="E5677">
        <v>136975</v>
      </c>
    </row>
    <row r="5678" spans="1:5" x14ac:dyDescent="0.25">
      <c r="A5678" s="2">
        <v>45771.748611111114</v>
      </c>
      <c r="B5678">
        <v>137025</v>
      </c>
      <c r="C5678">
        <v>137030</v>
      </c>
      <c r="D5678">
        <v>136960</v>
      </c>
      <c r="E5678">
        <v>137000</v>
      </c>
    </row>
    <row r="5679" spans="1:5" x14ac:dyDescent="0.25">
      <c r="A5679" s="2">
        <v>45771.747916666667</v>
      </c>
      <c r="B5679">
        <v>137035</v>
      </c>
      <c r="C5679">
        <v>137045</v>
      </c>
      <c r="D5679">
        <v>137015</v>
      </c>
      <c r="E5679">
        <v>137025</v>
      </c>
    </row>
    <row r="5680" spans="1:5" x14ac:dyDescent="0.25">
      <c r="A5680" s="2">
        <v>45771.74722222222</v>
      </c>
      <c r="B5680">
        <v>137015</v>
      </c>
      <c r="C5680">
        <v>137050</v>
      </c>
      <c r="D5680">
        <v>137010</v>
      </c>
      <c r="E5680">
        <v>137030</v>
      </c>
    </row>
    <row r="5681" spans="1:5" x14ac:dyDescent="0.25">
      <c r="A5681" s="2">
        <v>45771.746527777781</v>
      </c>
      <c r="B5681">
        <v>137010</v>
      </c>
      <c r="C5681">
        <v>137020</v>
      </c>
      <c r="D5681">
        <v>137000</v>
      </c>
      <c r="E5681">
        <v>137010</v>
      </c>
    </row>
    <row r="5682" spans="1:5" x14ac:dyDescent="0.25">
      <c r="A5682" s="2">
        <v>45771.745833333334</v>
      </c>
      <c r="B5682">
        <v>137030</v>
      </c>
      <c r="C5682">
        <v>137040</v>
      </c>
      <c r="D5682">
        <v>137000</v>
      </c>
      <c r="E5682">
        <v>137015</v>
      </c>
    </row>
    <row r="5683" spans="1:5" x14ac:dyDescent="0.25">
      <c r="A5683" s="2">
        <v>45771.745138888888</v>
      </c>
      <c r="B5683">
        <v>136985</v>
      </c>
      <c r="C5683">
        <v>137045</v>
      </c>
      <c r="D5683">
        <v>136980</v>
      </c>
      <c r="E5683">
        <v>137035</v>
      </c>
    </row>
    <row r="5684" spans="1:5" x14ac:dyDescent="0.25">
      <c r="A5684" s="2">
        <v>45771.744444444441</v>
      </c>
      <c r="B5684">
        <v>136975</v>
      </c>
      <c r="C5684">
        <v>136995</v>
      </c>
      <c r="D5684">
        <v>136970</v>
      </c>
      <c r="E5684">
        <v>136985</v>
      </c>
    </row>
    <row r="5685" spans="1:5" x14ac:dyDescent="0.25">
      <c r="A5685" s="2">
        <v>45771.743750000001</v>
      </c>
      <c r="B5685">
        <v>136955</v>
      </c>
      <c r="C5685">
        <v>136980</v>
      </c>
      <c r="D5685">
        <v>136950</v>
      </c>
      <c r="E5685">
        <v>136970</v>
      </c>
    </row>
    <row r="5686" spans="1:5" x14ac:dyDescent="0.25">
      <c r="A5686" s="2">
        <v>45771.743055555555</v>
      </c>
      <c r="B5686">
        <v>136960</v>
      </c>
      <c r="C5686">
        <v>136970</v>
      </c>
      <c r="D5686">
        <v>136935</v>
      </c>
      <c r="E5686">
        <v>136960</v>
      </c>
    </row>
    <row r="5687" spans="1:5" x14ac:dyDescent="0.25">
      <c r="A5687" s="2">
        <v>45771.742361111108</v>
      </c>
      <c r="B5687">
        <v>136965</v>
      </c>
      <c r="C5687">
        <v>136970</v>
      </c>
      <c r="D5687">
        <v>136940</v>
      </c>
      <c r="E5687">
        <v>136960</v>
      </c>
    </row>
    <row r="5688" spans="1:5" x14ac:dyDescent="0.25">
      <c r="A5688" s="2">
        <v>45771.741666666669</v>
      </c>
      <c r="B5688">
        <v>136980</v>
      </c>
      <c r="C5688">
        <v>136990</v>
      </c>
      <c r="D5688">
        <v>136960</v>
      </c>
      <c r="E5688">
        <v>136970</v>
      </c>
    </row>
    <row r="5689" spans="1:5" x14ac:dyDescent="0.25">
      <c r="A5689" s="2">
        <v>45771.740972222222</v>
      </c>
      <c r="B5689">
        <v>136980</v>
      </c>
      <c r="C5689">
        <v>136990</v>
      </c>
      <c r="D5689">
        <v>136970</v>
      </c>
      <c r="E5689">
        <v>136980</v>
      </c>
    </row>
    <row r="5690" spans="1:5" x14ac:dyDescent="0.25">
      <c r="A5690" s="2">
        <v>45771.740277777775</v>
      </c>
      <c r="B5690">
        <v>136980</v>
      </c>
      <c r="C5690">
        <v>136995</v>
      </c>
      <c r="D5690">
        <v>136970</v>
      </c>
      <c r="E5690">
        <v>136980</v>
      </c>
    </row>
    <row r="5691" spans="1:5" x14ac:dyDescent="0.25">
      <c r="A5691" s="2">
        <v>45771.739583333336</v>
      </c>
      <c r="B5691">
        <v>136995</v>
      </c>
      <c r="C5691">
        <v>137000</v>
      </c>
      <c r="D5691">
        <v>136980</v>
      </c>
      <c r="E5691">
        <v>136980</v>
      </c>
    </row>
    <row r="5692" spans="1:5" x14ac:dyDescent="0.25">
      <c r="A5692" s="2">
        <v>45771.738888888889</v>
      </c>
      <c r="B5692">
        <v>137005</v>
      </c>
      <c r="C5692">
        <v>137015</v>
      </c>
      <c r="D5692">
        <v>136980</v>
      </c>
      <c r="E5692">
        <v>137000</v>
      </c>
    </row>
    <row r="5693" spans="1:5" x14ac:dyDescent="0.25">
      <c r="A5693" s="2">
        <v>45771.738194444442</v>
      </c>
      <c r="B5693">
        <v>137020</v>
      </c>
      <c r="C5693">
        <v>137020</v>
      </c>
      <c r="D5693">
        <v>137000</v>
      </c>
      <c r="E5693">
        <v>137005</v>
      </c>
    </row>
    <row r="5694" spans="1:5" x14ac:dyDescent="0.25">
      <c r="A5694" s="2">
        <v>45771.737500000003</v>
      </c>
      <c r="B5694">
        <v>137010</v>
      </c>
      <c r="C5694">
        <v>137025</v>
      </c>
      <c r="D5694">
        <v>137005</v>
      </c>
      <c r="E5694">
        <v>137020</v>
      </c>
    </row>
    <row r="5695" spans="1:5" x14ac:dyDescent="0.25">
      <c r="A5695" s="2">
        <v>45771.736805555556</v>
      </c>
      <c r="B5695">
        <v>137000</v>
      </c>
      <c r="C5695">
        <v>137020</v>
      </c>
      <c r="D5695">
        <v>136995</v>
      </c>
      <c r="E5695">
        <v>137010</v>
      </c>
    </row>
    <row r="5696" spans="1:5" x14ac:dyDescent="0.25">
      <c r="A5696" s="2">
        <v>45771.736111111109</v>
      </c>
      <c r="B5696">
        <v>136990</v>
      </c>
      <c r="C5696">
        <v>137015</v>
      </c>
      <c r="D5696">
        <v>136985</v>
      </c>
      <c r="E5696">
        <v>137005</v>
      </c>
    </row>
    <row r="5697" spans="1:5" x14ac:dyDescent="0.25">
      <c r="A5697" s="2">
        <v>45771.73541666667</v>
      </c>
      <c r="B5697">
        <v>136990</v>
      </c>
      <c r="C5697">
        <v>137010</v>
      </c>
      <c r="D5697">
        <v>136970</v>
      </c>
      <c r="E5697">
        <v>136985</v>
      </c>
    </row>
    <row r="5698" spans="1:5" x14ac:dyDescent="0.25">
      <c r="A5698" s="2">
        <v>45771.734722222223</v>
      </c>
      <c r="B5698">
        <v>136985</v>
      </c>
      <c r="C5698">
        <v>137000</v>
      </c>
      <c r="D5698">
        <v>136980</v>
      </c>
      <c r="E5698">
        <v>136990</v>
      </c>
    </row>
    <row r="5699" spans="1:5" x14ac:dyDescent="0.25">
      <c r="A5699" s="2">
        <v>45771.734027777777</v>
      </c>
      <c r="B5699">
        <v>137000</v>
      </c>
      <c r="C5699">
        <v>137010</v>
      </c>
      <c r="D5699">
        <v>136980</v>
      </c>
      <c r="E5699">
        <v>136985</v>
      </c>
    </row>
    <row r="5700" spans="1:5" x14ac:dyDescent="0.25">
      <c r="A5700" s="2">
        <v>45771.73333333333</v>
      </c>
      <c r="B5700">
        <v>136985</v>
      </c>
      <c r="C5700">
        <v>137005</v>
      </c>
      <c r="D5700">
        <v>136980</v>
      </c>
      <c r="E5700">
        <v>137000</v>
      </c>
    </row>
    <row r="5701" spans="1:5" x14ac:dyDescent="0.25">
      <c r="A5701" s="2">
        <v>45771.732638888891</v>
      </c>
      <c r="B5701">
        <v>136985</v>
      </c>
      <c r="C5701">
        <v>136995</v>
      </c>
      <c r="D5701">
        <v>136975</v>
      </c>
      <c r="E5701">
        <v>136985</v>
      </c>
    </row>
    <row r="5702" spans="1:5" x14ac:dyDescent="0.25">
      <c r="A5702" s="2">
        <v>45771.731944444444</v>
      </c>
      <c r="B5702">
        <v>136985</v>
      </c>
      <c r="C5702">
        <v>137000</v>
      </c>
      <c r="D5702">
        <v>136975</v>
      </c>
      <c r="E5702">
        <v>136980</v>
      </c>
    </row>
    <row r="5703" spans="1:5" x14ac:dyDescent="0.25">
      <c r="A5703" s="2">
        <v>45771.731249999997</v>
      </c>
      <c r="B5703">
        <v>136985</v>
      </c>
      <c r="C5703">
        <v>136995</v>
      </c>
      <c r="D5703">
        <v>136970</v>
      </c>
      <c r="E5703">
        <v>136985</v>
      </c>
    </row>
    <row r="5704" spans="1:5" x14ac:dyDescent="0.25">
      <c r="A5704" s="2">
        <v>45771.730555555558</v>
      </c>
      <c r="B5704">
        <v>136980</v>
      </c>
      <c r="C5704">
        <v>137005</v>
      </c>
      <c r="D5704">
        <v>136970</v>
      </c>
      <c r="E5704">
        <v>136985</v>
      </c>
    </row>
    <row r="5705" spans="1:5" x14ac:dyDescent="0.25">
      <c r="A5705" s="2">
        <v>45771.729861111111</v>
      </c>
      <c r="B5705">
        <v>136975</v>
      </c>
      <c r="C5705">
        <v>136995</v>
      </c>
      <c r="D5705">
        <v>136950</v>
      </c>
      <c r="E5705">
        <v>136975</v>
      </c>
    </row>
    <row r="5706" spans="1:5" x14ac:dyDescent="0.25">
      <c r="A5706" s="2">
        <v>45771.729166666664</v>
      </c>
      <c r="B5706">
        <v>137050</v>
      </c>
      <c r="C5706">
        <v>137100</v>
      </c>
      <c r="D5706">
        <v>136955</v>
      </c>
      <c r="E5706">
        <v>136975</v>
      </c>
    </row>
    <row r="5707" spans="1:5" x14ac:dyDescent="0.25">
      <c r="A5707" s="2">
        <v>45771.728472222225</v>
      </c>
      <c r="B5707">
        <v>137040</v>
      </c>
      <c r="C5707">
        <v>137055</v>
      </c>
      <c r="D5707">
        <v>137035</v>
      </c>
      <c r="E5707">
        <v>137050</v>
      </c>
    </row>
    <row r="5708" spans="1:5" x14ac:dyDescent="0.25">
      <c r="A5708" s="2">
        <v>45771.727777777778</v>
      </c>
      <c r="B5708">
        <v>137030</v>
      </c>
      <c r="C5708">
        <v>137050</v>
      </c>
      <c r="D5708">
        <v>137025</v>
      </c>
      <c r="E5708">
        <v>137035</v>
      </c>
    </row>
    <row r="5709" spans="1:5" x14ac:dyDescent="0.25">
      <c r="A5709" s="2">
        <v>45771.727083333331</v>
      </c>
      <c r="B5709">
        <v>137040</v>
      </c>
      <c r="C5709">
        <v>137040</v>
      </c>
      <c r="D5709">
        <v>137020</v>
      </c>
      <c r="E5709">
        <v>137025</v>
      </c>
    </row>
    <row r="5710" spans="1:5" x14ac:dyDescent="0.25">
      <c r="A5710" s="2">
        <v>45771.726388888892</v>
      </c>
      <c r="B5710">
        <v>137070</v>
      </c>
      <c r="C5710">
        <v>137090</v>
      </c>
      <c r="D5710">
        <v>137030</v>
      </c>
      <c r="E5710">
        <v>137040</v>
      </c>
    </row>
    <row r="5711" spans="1:5" x14ac:dyDescent="0.25">
      <c r="A5711" s="2">
        <v>45771.725694444445</v>
      </c>
      <c r="B5711">
        <v>137060</v>
      </c>
      <c r="C5711">
        <v>137080</v>
      </c>
      <c r="D5711">
        <v>137055</v>
      </c>
      <c r="E5711">
        <v>137070</v>
      </c>
    </row>
    <row r="5712" spans="1:5" x14ac:dyDescent="0.25">
      <c r="A5712" s="2">
        <v>45771.724999999999</v>
      </c>
      <c r="B5712">
        <v>137060</v>
      </c>
      <c r="C5712">
        <v>137085</v>
      </c>
      <c r="D5712">
        <v>137055</v>
      </c>
      <c r="E5712">
        <v>137060</v>
      </c>
    </row>
    <row r="5713" spans="1:5" x14ac:dyDescent="0.25">
      <c r="A5713" s="2">
        <v>45771.724305555559</v>
      </c>
      <c r="B5713">
        <v>137045</v>
      </c>
      <c r="C5713">
        <v>137070</v>
      </c>
      <c r="D5713">
        <v>137040</v>
      </c>
      <c r="E5713">
        <v>137055</v>
      </c>
    </row>
    <row r="5714" spans="1:5" x14ac:dyDescent="0.25">
      <c r="A5714" s="2">
        <v>45771.723611111112</v>
      </c>
      <c r="B5714">
        <v>137055</v>
      </c>
      <c r="C5714">
        <v>137070</v>
      </c>
      <c r="D5714">
        <v>137045</v>
      </c>
      <c r="E5714">
        <v>137045</v>
      </c>
    </row>
    <row r="5715" spans="1:5" x14ac:dyDescent="0.25">
      <c r="A5715" s="2">
        <v>45771.722916666666</v>
      </c>
      <c r="B5715">
        <v>137025</v>
      </c>
      <c r="C5715">
        <v>137075</v>
      </c>
      <c r="D5715">
        <v>137020</v>
      </c>
      <c r="E5715">
        <v>137060</v>
      </c>
    </row>
    <row r="5716" spans="1:5" x14ac:dyDescent="0.25">
      <c r="A5716" s="2">
        <v>45771.722222222219</v>
      </c>
      <c r="B5716">
        <v>136985</v>
      </c>
      <c r="C5716">
        <v>137030</v>
      </c>
      <c r="D5716">
        <v>136980</v>
      </c>
      <c r="E5716">
        <v>137020</v>
      </c>
    </row>
    <row r="5717" spans="1:5" x14ac:dyDescent="0.25">
      <c r="A5717" s="2">
        <v>45771.72152777778</v>
      </c>
      <c r="B5717">
        <v>136995</v>
      </c>
      <c r="C5717">
        <v>137000</v>
      </c>
      <c r="D5717">
        <v>136970</v>
      </c>
      <c r="E5717">
        <v>136980</v>
      </c>
    </row>
    <row r="5718" spans="1:5" x14ac:dyDescent="0.25">
      <c r="A5718" s="2">
        <v>45771.720833333333</v>
      </c>
      <c r="B5718">
        <v>137030</v>
      </c>
      <c r="C5718">
        <v>137035</v>
      </c>
      <c r="D5718">
        <v>136985</v>
      </c>
      <c r="E5718">
        <v>136995</v>
      </c>
    </row>
    <row r="5719" spans="1:5" x14ac:dyDescent="0.25">
      <c r="A5719" s="2">
        <v>45771.720138888886</v>
      </c>
      <c r="B5719">
        <v>137020</v>
      </c>
      <c r="C5719">
        <v>137045</v>
      </c>
      <c r="D5719">
        <v>137020</v>
      </c>
      <c r="E5719">
        <v>137025</v>
      </c>
    </row>
    <row r="5720" spans="1:5" x14ac:dyDescent="0.25">
      <c r="A5720" s="2">
        <v>45771.719444444447</v>
      </c>
      <c r="B5720">
        <v>137015</v>
      </c>
      <c r="C5720">
        <v>137025</v>
      </c>
      <c r="D5720">
        <v>136990</v>
      </c>
      <c r="E5720">
        <v>137025</v>
      </c>
    </row>
    <row r="5721" spans="1:5" x14ac:dyDescent="0.25">
      <c r="A5721" s="2">
        <v>45771.71875</v>
      </c>
      <c r="B5721">
        <v>137045</v>
      </c>
      <c r="C5721">
        <v>137060</v>
      </c>
      <c r="D5721">
        <v>137000</v>
      </c>
      <c r="E5721">
        <v>137010</v>
      </c>
    </row>
    <row r="5722" spans="1:5" x14ac:dyDescent="0.25">
      <c r="A5722" s="2">
        <v>45771.718055555553</v>
      </c>
      <c r="B5722">
        <v>137050</v>
      </c>
      <c r="C5722">
        <v>137065</v>
      </c>
      <c r="D5722">
        <v>137035</v>
      </c>
      <c r="E5722">
        <v>137050</v>
      </c>
    </row>
    <row r="5723" spans="1:5" x14ac:dyDescent="0.25">
      <c r="A5723" s="2">
        <v>45771.717361111114</v>
      </c>
      <c r="B5723">
        <v>137025</v>
      </c>
      <c r="C5723">
        <v>137055</v>
      </c>
      <c r="D5723">
        <v>137025</v>
      </c>
      <c r="E5723">
        <v>137055</v>
      </c>
    </row>
    <row r="5724" spans="1:5" x14ac:dyDescent="0.25">
      <c r="A5724" s="2">
        <v>45771.716666666667</v>
      </c>
      <c r="B5724">
        <v>137045</v>
      </c>
      <c r="C5724">
        <v>137075</v>
      </c>
      <c r="D5724">
        <v>137025</v>
      </c>
      <c r="E5724">
        <v>137025</v>
      </c>
    </row>
    <row r="5725" spans="1:5" x14ac:dyDescent="0.25">
      <c r="A5725" s="2">
        <v>45771.71597222222</v>
      </c>
      <c r="B5725">
        <v>137075</v>
      </c>
      <c r="C5725">
        <v>137085</v>
      </c>
      <c r="D5725">
        <v>137040</v>
      </c>
      <c r="E5725">
        <v>137045</v>
      </c>
    </row>
    <row r="5726" spans="1:5" x14ac:dyDescent="0.25">
      <c r="A5726" s="2">
        <v>45771.715277777781</v>
      </c>
      <c r="B5726">
        <v>137070</v>
      </c>
      <c r="C5726">
        <v>137115</v>
      </c>
      <c r="D5726">
        <v>137065</v>
      </c>
      <c r="E5726">
        <v>137075</v>
      </c>
    </row>
    <row r="5727" spans="1:5" x14ac:dyDescent="0.25">
      <c r="A5727" s="2">
        <v>45771.714583333334</v>
      </c>
      <c r="B5727">
        <v>137005</v>
      </c>
      <c r="C5727">
        <v>137075</v>
      </c>
      <c r="D5727">
        <v>136975</v>
      </c>
      <c r="E5727">
        <v>137075</v>
      </c>
    </row>
    <row r="5728" spans="1:5" x14ac:dyDescent="0.25">
      <c r="A5728" s="2">
        <v>45771.713888888888</v>
      </c>
      <c r="B5728">
        <v>137020</v>
      </c>
      <c r="C5728">
        <v>137045</v>
      </c>
      <c r="D5728">
        <v>136995</v>
      </c>
      <c r="E5728">
        <v>137000</v>
      </c>
    </row>
    <row r="5729" spans="1:5" x14ac:dyDescent="0.25">
      <c r="A5729" s="2">
        <v>45771.713194444441</v>
      </c>
      <c r="B5729">
        <v>137000</v>
      </c>
      <c r="C5729">
        <v>137020</v>
      </c>
      <c r="D5729">
        <v>136975</v>
      </c>
      <c r="E5729">
        <v>137020</v>
      </c>
    </row>
    <row r="5730" spans="1:5" x14ac:dyDescent="0.25">
      <c r="A5730" s="2">
        <v>45771.712500000001</v>
      </c>
      <c r="B5730">
        <v>136960</v>
      </c>
      <c r="C5730">
        <v>137025</v>
      </c>
      <c r="D5730">
        <v>136960</v>
      </c>
      <c r="E5730">
        <v>137000</v>
      </c>
    </row>
    <row r="5731" spans="1:5" x14ac:dyDescent="0.25">
      <c r="A5731" s="2">
        <v>45771.711805555555</v>
      </c>
      <c r="B5731">
        <v>136965</v>
      </c>
      <c r="C5731">
        <v>136985</v>
      </c>
      <c r="D5731">
        <v>136900</v>
      </c>
      <c r="E5731">
        <v>136960</v>
      </c>
    </row>
    <row r="5732" spans="1:5" x14ac:dyDescent="0.25">
      <c r="A5732" s="2">
        <v>45771.711111111108</v>
      </c>
      <c r="B5732">
        <v>137005</v>
      </c>
      <c r="C5732">
        <v>137005</v>
      </c>
      <c r="D5732">
        <v>136960</v>
      </c>
      <c r="E5732">
        <v>136970</v>
      </c>
    </row>
    <row r="5733" spans="1:5" x14ac:dyDescent="0.25">
      <c r="A5733" s="2">
        <v>45771.710416666669</v>
      </c>
      <c r="B5733">
        <v>136970</v>
      </c>
      <c r="C5733">
        <v>137020</v>
      </c>
      <c r="D5733">
        <v>136970</v>
      </c>
      <c r="E5733">
        <v>137005</v>
      </c>
    </row>
    <row r="5734" spans="1:5" x14ac:dyDescent="0.25">
      <c r="A5734" s="2">
        <v>45771.709722222222</v>
      </c>
      <c r="B5734">
        <v>136995</v>
      </c>
      <c r="C5734">
        <v>136995</v>
      </c>
      <c r="D5734">
        <v>136920</v>
      </c>
      <c r="E5734">
        <v>136975</v>
      </c>
    </row>
    <row r="5735" spans="1:5" x14ac:dyDescent="0.25">
      <c r="A5735" s="2">
        <v>45771.709027777775</v>
      </c>
      <c r="B5735">
        <v>136930</v>
      </c>
      <c r="C5735">
        <v>137025</v>
      </c>
      <c r="D5735">
        <v>136920</v>
      </c>
      <c r="E5735">
        <v>136995</v>
      </c>
    </row>
    <row r="5736" spans="1:5" x14ac:dyDescent="0.25">
      <c r="A5736" s="2">
        <v>45771.708333333336</v>
      </c>
      <c r="B5736">
        <v>136875</v>
      </c>
      <c r="C5736">
        <v>136960</v>
      </c>
      <c r="D5736">
        <v>136870</v>
      </c>
      <c r="E5736">
        <v>136925</v>
      </c>
    </row>
    <row r="5737" spans="1:5" x14ac:dyDescent="0.25">
      <c r="A5737" s="2">
        <v>45771.707638888889</v>
      </c>
      <c r="B5737">
        <v>136880</v>
      </c>
      <c r="C5737">
        <v>136975</v>
      </c>
      <c r="D5737">
        <v>136870</v>
      </c>
      <c r="E5737">
        <v>136875</v>
      </c>
    </row>
    <row r="5738" spans="1:5" x14ac:dyDescent="0.25">
      <c r="A5738" s="2">
        <v>45771.706944444442</v>
      </c>
      <c r="B5738">
        <v>136880</v>
      </c>
      <c r="C5738">
        <v>136890</v>
      </c>
      <c r="D5738">
        <v>136850</v>
      </c>
      <c r="E5738">
        <v>136880</v>
      </c>
    </row>
    <row r="5739" spans="1:5" x14ac:dyDescent="0.25">
      <c r="A5739" s="2">
        <v>45771.706250000003</v>
      </c>
      <c r="B5739">
        <v>136900</v>
      </c>
      <c r="C5739">
        <v>136940</v>
      </c>
      <c r="D5739">
        <v>136870</v>
      </c>
      <c r="E5739">
        <v>136885</v>
      </c>
    </row>
    <row r="5740" spans="1:5" x14ac:dyDescent="0.25">
      <c r="A5740" s="2">
        <v>45771.705555555556</v>
      </c>
      <c r="B5740">
        <v>136915</v>
      </c>
      <c r="C5740">
        <v>136930</v>
      </c>
      <c r="D5740">
        <v>136870</v>
      </c>
      <c r="E5740">
        <v>136895</v>
      </c>
    </row>
    <row r="5741" spans="1:5" x14ac:dyDescent="0.25">
      <c r="A5741" s="2">
        <v>45771.704861111109</v>
      </c>
      <c r="B5741">
        <v>136940</v>
      </c>
      <c r="C5741">
        <v>136950</v>
      </c>
      <c r="D5741">
        <v>136885</v>
      </c>
      <c r="E5741">
        <v>136910</v>
      </c>
    </row>
    <row r="5742" spans="1:5" x14ac:dyDescent="0.25">
      <c r="A5742" s="2">
        <v>45771.70416666667</v>
      </c>
      <c r="B5742">
        <v>136965</v>
      </c>
      <c r="C5742">
        <v>136995</v>
      </c>
      <c r="D5742">
        <v>136935</v>
      </c>
      <c r="E5742">
        <v>136940</v>
      </c>
    </row>
    <row r="5743" spans="1:5" x14ac:dyDescent="0.25">
      <c r="A5743" s="2">
        <v>45771.703472222223</v>
      </c>
      <c r="B5743">
        <v>136985</v>
      </c>
      <c r="C5743">
        <v>136995</v>
      </c>
      <c r="D5743">
        <v>136950</v>
      </c>
      <c r="E5743">
        <v>136965</v>
      </c>
    </row>
    <row r="5744" spans="1:5" x14ac:dyDescent="0.25">
      <c r="A5744" s="2">
        <v>45771.702777777777</v>
      </c>
      <c r="B5744">
        <v>136940</v>
      </c>
      <c r="C5744">
        <v>136990</v>
      </c>
      <c r="D5744">
        <v>136920</v>
      </c>
      <c r="E5744">
        <v>136985</v>
      </c>
    </row>
    <row r="5745" spans="1:5" x14ac:dyDescent="0.25">
      <c r="A5745" s="2">
        <v>45771.70208333333</v>
      </c>
      <c r="B5745">
        <v>136995</v>
      </c>
      <c r="C5745">
        <v>137015</v>
      </c>
      <c r="D5745">
        <v>136935</v>
      </c>
      <c r="E5745">
        <v>136935</v>
      </c>
    </row>
    <row r="5746" spans="1:5" x14ac:dyDescent="0.25">
      <c r="A5746" s="2">
        <v>45771.701388888891</v>
      </c>
      <c r="B5746">
        <v>137095</v>
      </c>
      <c r="C5746">
        <v>137125</v>
      </c>
      <c r="D5746">
        <v>136995</v>
      </c>
      <c r="E5746">
        <v>136995</v>
      </c>
    </row>
    <row r="5747" spans="1:5" x14ac:dyDescent="0.25">
      <c r="A5747" s="2">
        <v>45771.700694444444</v>
      </c>
      <c r="B5747">
        <v>137065</v>
      </c>
      <c r="C5747">
        <v>137095</v>
      </c>
      <c r="D5747">
        <v>137060</v>
      </c>
      <c r="E5747">
        <v>137095</v>
      </c>
    </row>
    <row r="5748" spans="1:5" x14ac:dyDescent="0.25">
      <c r="A5748" s="2">
        <v>45771.7</v>
      </c>
      <c r="B5748">
        <v>137035</v>
      </c>
      <c r="C5748">
        <v>137085</v>
      </c>
      <c r="D5748">
        <v>137035</v>
      </c>
      <c r="E5748">
        <v>137065</v>
      </c>
    </row>
    <row r="5749" spans="1:5" x14ac:dyDescent="0.25">
      <c r="A5749" s="2">
        <v>45771.699305555558</v>
      </c>
      <c r="B5749">
        <v>137050</v>
      </c>
      <c r="C5749">
        <v>137080</v>
      </c>
      <c r="D5749">
        <v>137030</v>
      </c>
      <c r="E5749">
        <v>137040</v>
      </c>
    </row>
    <row r="5750" spans="1:5" x14ac:dyDescent="0.25">
      <c r="A5750" s="2">
        <v>45771.698611111111</v>
      </c>
      <c r="B5750">
        <v>137065</v>
      </c>
      <c r="C5750">
        <v>137090</v>
      </c>
      <c r="D5750">
        <v>137050</v>
      </c>
      <c r="E5750">
        <v>137055</v>
      </c>
    </row>
    <row r="5751" spans="1:5" x14ac:dyDescent="0.25">
      <c r="A5751" s="2">
        <v>45771.697916666664</v>
      </c>
      <c r="B5751">
        <v>137075</v>
      </c>
      <c r="C5751">
        <v>137095</v>
      </c>
      <c r="D5751">
        <v>137040</v>
      </c>
      <c r="E5751">
        <v>137065</v>
      </c>
    </row>
    <row r="5752" spans="1:5" x14ac:dyDescent="0.25">
      <c r="A5752" s="2">
        <v>45771.697222222225</v>
      </c>
      <c r="B5752">
        <v>137120</v>
      </c>
      <c r="C5752">
        <v>137140</v>
      </c>
      <c r="D5752">
        <v>137050</v>
      </c>
      <c r="E5752">
        <v>137075</v>
      </c>
    </row>
    <row r="5753" spans="1:5" x14ac:dyDescent="0.25">
      <c r="A5753" s="2">
        <v>45771.696527777778</v>
      </c>
      <c r="B5753">
        <v>137035</v>
      </c>
      <c r="C5753">
        <v>137155</v>
      </c>
      <c r="D5753">
        <v>137025</v>
      </c>
      <c r="E5753">
        <v>137115</v>
      </c>
    </row>
    <row r="5754" spans="1:5" x14ac:dyDescent="0.25">
      <c r="A5754" s="2">
        <v>45771.695833333331</v>
      </c>
      <c r="B5754">
        <v>137050</v>
      </c>
      <c r="C5754">
        <v>137060</v>
      </c>
      <c r="D5754">
        <v>137030</v>
      </c>
      <c r="E5754">
        <v>137035</v>
      </c>
    </row>
    <row r="5755" spans="1:5" x14ac:dyDescent="0.25">
      <c r="A5755" s="2">
        <v>45771.695138888892</v>
      </c>
      <c r="B5755">
        <v>136975</v>
      </c>
      <c r="C5755">
        <v>137055</v>
      </c>
      <c r="D5755">
        <v>136965</v>
      </c>
      <c r="E5755">
        <v>137050</v>
      </c>
    </row>
    <row r="5756" spans="1:5" x14ac:dyDescent="0.25">
      <c r="A5756" s="2">
        <v>45771.694444444445</v>
      </c>
      <c r="B5756">
        <v>136975</v>
      </c>
      <c r="C5756">
        <v>137000</v>
      </c>
      <c r="D5756">
        <v>136960</v>
      </c>
      <c r="E5756">
        <v>136975</v>
      </c>
    </row>
    <row r="5757" spans="1:5" x14ac:dyDescent="0.25">
      <c r="A5757" s="2">
        <v>45771.693749999999</v>
      </c>
      <c r="B5757">
        <v>137025</v>
      </c>
      <c r="C5757">
        <v>137035</v>
      </c>
      <c r="D5757">
        <v>136955</v>
      </c>
      <c r="E5757">
        <v>136975</v>
      </c>
    </row>
    <row r="5758" spans="1:5" x14ac:dyDescent="0.25">
      <c r="A5758" s="2">
        <v>45771.693055555559</v>
      </c>
      <c r="B5758">
        <v>137035</v>
      </c>
      <c r="C5758">
        <v>137045</v>
      </c>
      <c r="D5758">
        <v>137020</v>
      </c>
      <c r="E5758">
        <v>137020</v>
      </c>
    </row>
    <row r="5759" spans="1:5" x14ac:dyDescent="0.25">
      <c r="A5759" s="2">
        <v>45771.692361111112</v>
      </c>
      <c r="B5759">
        <v>136985</v>
      </c>
      <c r="C5759">
        <v>137045</v>
      </c>
      <c r="D5759">
        <v>136980</v>
      </c>
      <c r="E5759">
        <v>137035</v>
      </c>
    </row>
    <row r="5760" spans="1:5" x14ac:dyDescent="0.25">
      <c r="A5760" s="2">
        <v>45771.691666666666</v>
      </c>
      <c r="B5760">
        <v>137015</v>
      </c>
      <c r="C5760">
        <v>137045</v>
      </c>
      <c r="D5760">
        <v>136985</v>
      </c>
      <c r="E5760">
        <v>136985</v>
      </c>
    </row>
    <row r="5761" spans="1:5" x14ac:dyDescent="0.25">
      <c r="A5761" s="2">
        <v>45771.690972222219</v>
      </c>
      <c r="B5761">
        <v>137000</v>
      </c>
      <c r="C5761">
        <v>137030</v>
      </c>
      <c r="D5761">
        <v>136975</v>
      </c>
      <c r="E5761">
        <v>137015</v>
      </c>
    </row>
    <row r="5762" spans="1:5" x14ac:dyDescent="0.25">
      <c r="A5762" s="2">
        <v>45771.69027777778</v>
      </c>
      <c r="B5762">
        <v>136980</v>
      </c>
      <c r="C5762">
        <v>137035</v>
      </c>
      <c r="D5762">
        <v>136980</v>
      </c>
      <c r="E5762">
        <v>136995</v>
      </c>
    </row>
    <row r="5763" spans="1:5" x14ac:dyDescent="0.25">
      <c r="A5763" s="2">
        <v>45771.689583333333</v>
      </c>
      <c r="B5763">
        <v>137035</v>
      </c>
      <c r="C5763">
        <v>137065</v>
      </c>
      <c r="D5763">
        <v>136980</v>
      </c>
      <c r="E5763">
        <v>136980</v>
      </c>
    </row>
    <row r="5764" spans="1:5" x14ac:dyDescent="0.25">
      <c r="A5764" s="2">
        <v>45771.688888888886</v>
      </c>
      <c r="B5764">
        <v>137015</v>
      </c>
      <c r="C5764">
        <v>137050</v>
      </c>
      <c r="D5764">
        <v>137010</v>
      </c>
      <c r="E5764">
        <v>137035</v>
      </c>
    </row>
    <row r="5765" spans="1:5" x14ac:dyDescent="0.25">
      <c r="A5765" s="2">
        <v>45771.688194444447</v>
      </c>
      <c r="B5765">
        <v>137020</v>
      </c>
      <c r="C5765">
        <v>137045</v>
      </c>
      <c r="D5765">
        <v>137000</v>
      </c>
      <c r="E5765">
        <v>137015</v>
      </c>
    </row>
    <row r="5766" spans="1:5" x14ac:dyDescent="0.25">
      <c r="A5766" s="2">
        <v>45771.6875</v>
      </c>
      <c r="B5766">
        <v>136930</v>
      </c>
      <c r="C5766">
        <v>137025</v>
      </c>
      <c r="D5766">
        <v>136925</v>
      </c>
      <c r="E5766">
        <v>137015</v>
      </c>
    </row>
    <row r="5767" spans="1:5" x14ac:dyDescent="0.25">
      <c r="A5767" s="2">
        <v>45771.686805555553</v>
      </c>
      <c r="B5767">
        <v>136985</v>
      </c>
      <c r="C5767">
        <v>136985</v>
      </c>
      <c r="D5767">
        <v>136930</v>
      </c>
      <c r="E5767">
        <v>136935</v>
      </c>
    </row>
    <row r="5768" spans="1:5" x14ac:dyDescent="0.25">
      <c r="A5768" s="2">
        <v>45771.686111111114</v>
      </c>
      <c r="B5768">
        <v>136975</v>
      </c>
      <c r="C5768">
        <v>137000</v>
      </c>
      <c r="D5768">
        <v>136965</v>
      </c>
      <c r="E5768">
        <v>136980</v>
      </c>
    </row>
    <row r="5769" spans="1:5" x14ac:dyDescent="0.25">
      <c r="A5769" s="2">
        <v>45771.685416666667</v>
      </c>
      <c r="B5769">
        <v>136965</v>
      </c>
      <c r="C5769">
        <v>136990</v>
      </c>
      <c r="D5769">
        <v>136960</v>
      </c>
      <c r="E5769">
        <v>136975</v>
      </c>
    </row>
    <row r="5770" spans="1:5" x14ac:dyDescent="0.25">
      <c r="A5770" s="2">
        <v>45771.68472222222</v>
      </c>
      <c r="B5770">
        <v>136945</v>
      </c>
      <c r="C5770">
        <v>136975</v>
      </c>
      <c r="D5770">
        <v>136925</v>
      </c>
      <c r="E5770">
        <v>136960</v>
      </c>
    </row>
    <row r="5771" spans="1:5" x14ac:dyDescent="0.25">
      <c r="A5771" s="2">
        <v>45771.684027777781</v>
      </c>
      <c r="B5771">
        <v>136970</v>
      </c>
      <c r="C5771">
        <v>136985</v>
      </c>
      <c r="D5771">
        <v>136940</v>
      </c>
      <c r="E5771">
        <v>136945</v>
      </c>
    </row>
    <row r="5772" spans="1:5" x14ac:dyDescent="0.25">
      <c r="A5772" s="2">
        <v>45771.683333333334</v>
      </c>
      <c r="B5772">
        <v>137045</v>
      </c>
      <c r="C5772">
        <v>137060</v>
      </c>
      <c r="D5772">
        <v>136955</v>
      </c>
      <c r="E5772">
        <v>136970</v>
      </c>
    </row>
    <row r="5773" spans="1:5" x14ac:dyDescent="0.25">
      <c r="A5773" s="2">
        <v>45771.682638888888</v>
      </c>
      <c r="B5773">
        <v>137010</v>
      </c>
      <c r="C5773">
        <v>137050</v>
      </c>
      <c r="D5773">
        <v>137005</v>
      </c>
      <c r="E5773">
        <v>137040</v>
      </c>
    </row>
    <row r="5774" spans="1:5" x14ac:dyDescent="0.25">
      <c r="A5774" s="2">
        <v>45771.681944444441</v>
      </c>
      <c r="B5774">
        <v>137065</v>
      </c>
      <c r="C5774">
        <v>137075</v>
      </c>
      <c r="D5774">
        <v>137005</v>
      </c>
      <c r="E5774">
        <v>137005</v>
      </c>
    </row>
    <row r="5775" spans="1:5" x14ac:dyDescent="0.25">
      <c r="A5775" s="2">
        <v>45771.681250000001</v>
      </c>
      <c r="B5775">
        <v>137030</v>
      </c>
      <c r="C5775">
        <v>137065</v>
      </c>
      <c r="D5775">
        <v>137025</v>
      </c>
      <c r="E5775">
        <v>137065</v>
      </c>
    </row>
    <row r="5776" spans="1:5" x14ac:dyDescent="0.25">
      <c r="A5776" s="2">
        <v>45771.680555555555</v>
      </c>
      <c r="B5776">
        <v>137065</v>
      </c>
      <c r="C5776">
        <v>137065</v>
      </c>
      <c r="D5776">
        <v>137015</v>
      </c>
      <c r="E5776">
        <v>137030</v>
      </c>
    </row>
    <row r="5777" spans="1:5" x14ac:dyDescent="0.25">
      <c r="A5777" s="2">
        <v>45771.679861111108</v>
      </c>
      <c r="B5777">
        <v>137045</v>
      </c>
      <c r="C5777">
        <v>137080</v>
      </c>
      <c r="D5777">
        <v>137040</v>
      </c>
      <c r="E5777">
        <v>137065</v>
      </c>
    </row>
    <row r="5778" spans="1:5" x14ac:dyDescent="0.25">
      <c r="A5778" s="2">
        <v>45771.679166666669</v>
      </c>
      <c r="B5778">
        <v>137070</v>
      </c>
      <c r="C5778">
        <v>137080</v>
      </c>
      <c r="D5778">
        <v>137040</v>
      </c>
      <c r="E5778">
        <v>137050</v>
      </c>
    </row>
    <row r="5779" spans="1:5" x14ac:dyDescent="0.25">
      <c r="A5779" s="2">
        <v>45771.678472222222</v>
      </c>
      <c r="B5779">
        <v>137035</v>
      </c>
      <c r="C5779">
        <v>137090</v>
      </c>
      <c r="D5779">
        <v>137005</v>
      </c>
      <c r="E5779">
        <v>137070</v>
      </c>
    </row>
    <row r="5780" spans="1:5" x14ac:dyDescent="0.25">
      <c r="A5780" s="2">
        <v>45771.677777777775</v>
      </c>
      <c r="B5780">
        <v>136950</v>
      </c>
      <c r="C5780">
        <v>137080</v>
      </c>
      <c r="D5780">
        <v>136945</v>
      </c>
      <c r="E5780">
        <v>137035</v>
      </c>
    </row>
    <row r="5781" spans="1:5" x14ac:dyDescent="0.25">
      <c r="A5781" s="2">
        <v>45771.677083333336</v>
      </c>
      <c r="B5781">
        <v>136925</v>
      </c>
      <c r="C5781">
        <v>136955</v>
      </c>
      <c r="D5781">
        <v>136910</v>
      </c>
      <c r="E5781">
        <v>136945</v>
      </c>
    </row>
    <row r="5782" spans="1:5" x14ac:dyDescent="0.25">
      <c r="A5782" s="2">
        <v>45771.676388888889</v>
      </c>
      <c r="B5782">
        <v>136895</v>
      </c>
      <c r="C5782">
        <v>136935</v>
      </c>
      <c r="D5782">
        <v>136895</v>
      </c>
      <c r="E5782">
        <v>136925</v>
      </c>
    </row>
    <row r="5783" spans="1:5" x14ac:dyDescent="0.25">
      <c r="A5783" s="2">
        <v>45771.675694444442</v>
      </c>
      <c r="B5783">
        <v>136905</v>
      </c>
      <c r="C5783">
        <v>136920</v>
      </c>
      <c r="D5783">
        <v>136885</v>
      </c>
      <c r="E5783">
        <v>136895</v>
      </c>
    </row>
    <row r="5784" spans="1:5" x14ac:dyDescent="0.25">
      <c r="A5784" s="2">
        <v>45771.675000000003</v>
      </c>
      <c r="B5784">
        <v>136950</v>
      </c>
      <c r="C5784">
        <v>136950</v>
      </c>
      <c r="D5784">
        <v>136895</v>
      </c>
      <c r="E5784">
        <v>136910</v>
      </c>
    </row>
    <row r="5785" spans="1:5" x14ac:dyDescent="0.25">
      <c r="A5785" s="2">
        <v>45771.674305555556</v>
      </c>
      <c r="B5785">
        <v>136945</v>
      </c>
      <c r="C5785">
        <v>136980</v>
      </c>
      <c r="D5785">
        <v>136910</v>
      </c>
      <c r="E5785">
        <v>136945</v>
      </c>
    </row>
    <row r="5786" spans="1:5" x14ac:dyDescent="0.25">
      <c r="A5786" s="2">
        <v>45771.673611111109</v>
      </c>
      <c r="B5786">
        <v>136915</v>
      </c>
      <c r="C5786">
        <v>136950</v>
      </c>
      <c r="D5786">
        <v>136860</v>
      </c>
      <c r="E5786">
        <v>136945</v>
      </c>
    </row>
    <row r="5787" spans="1:5" x14ac:dyDescent="0.25">
      <c r="A5787" s="2">
        <v>45771.67291666667</v>
      </c>
      <c r="B5787">
        <v>136930</v>
      </c>
      <c r="C5787">
        <v>136990</v>
      </c>
      <c r="D5787">
        <v>136900</v>
      </c>
      <c r="E5787">
        <v>136910</v>
      </c>
    </row>
    <row r="5788" spans="1:5" x14ac:dyDescent="0.25">
      <c r="A5788" s="2">
        <v>45771.672222222223</v>
      </c>
      <c r="B5788">
        <v>136945</v>
      </c>
      <c r="C5788">
        <v>136970</v>
      </c>
      <c r="D5788">
        <v>136920</v>
      </c>
      <c r="E5788">
        <v>136930</v>
      </c>
    </row>
    <row r="5789" spans="1:5" x14ac:dyDescent="0.25">
      <c r="A5789" s="2">
        <v>45771.671527777777</v>
      </c>
      <c r="B5789">
        <v>137045</v>
      </c>
      <c r="C5789">
        <v>137045</v>
      </c>
      <c r="D5789">
        <v>136940</v>
      </c>
      <c r="E5789">
        <v>136945</v>
      </c>
    </row>
    <row r="5790" spans="1:5" x14ac:dyDescent="0.25">
      <c r="A5790" s="2">
        <v>45771.67083333333</v>
      </c>
      <c r="B5790">
        <v>137105</v>
      </c>
      <c r="C5790">
        <v>137110</v>
      </c>
      <c r="D5790">
        <v>137045</v>
      </c>
      <c r="E5790">
        <v>137050</v>
      </c>
    </row>
    <row r="5791" spans="1:5" x14ac:dyDescent="0.25">
      <c r="A5791" s="2">
        <v>45771.670138888891</v>
      </c>
      <c r="B5791">
        <v>137145</v>
      </c>
      <c r="C5791">
        <v>137150</v>
      </c>
      <c r="D5791">
        <v>137080</v>
      </c>
      <c r="E5791">
        <v>137105</v>
      </c>
    </row>
    <row r="5792" spans="1:5" x14ac:dyDescent="0.25">
      <c r="A5792" s="2">
        <v>45771.669444444444</v>
      </c>
      <c r="B5792">
        <v>137185</v>
      </c>
      <c r="C5792">
        <v>137185</v>
      </c>
      <c r="D5792">
        <v>137130</v>
      </c>
      <c r="E5792">
        <v>137150</v>
      </c>
    </row>
    <row r="5793" spans="1:5" x14ac:dyDescent="0.25">
      <c r="A5793" s="2">
        <v>45771.668749999997</v>
      </c>
      <c r="B5793">
        <v>137195</v>
      </c>
      <c r="C5793">
        <v>137205</v>
      </c>
      <c r="D5793">
        <v>137165</v>
      </c>
      <c r="E5793">
        <v>137185</v>
      </c>
    </row>
    <row r="5794" spans="1:5" x14ac:dyDescent="0.25">
      <c r="A5794" s="2">
        <v>45771.668055555558</v>
      </c>
      <c r="B5794">
        <v>137155</v>
      </c>
      <c r="C5794">
        <v>137200</v>
      </c>
      <c r="D5794">
        <v>137145</v>
      </c>
      <c r="E5794">
        <v>137195</v>
      </c>
    </row>
    <row r="5795" spans="1:5" x14ac:dyDescent="0.25">
      <c r="A5795" s="2">
        <v>45771.667361111111</v>
      </c>
      <c r="B5795">
        <v>137205</v>
      </c>
      <c r="C5795">
        <v>137220</v>
      </c>
      <c r="D5795">
        <v>137130</v>
      </c>
      <c r="E5795">
        <v>137150</v>
      </c>
    </row>
    <row r="5796" spans="1:5" x14ac:dyDescent="0.25">
      <c r="A5796" s="2">
        <v>45771.666666666664</v>
      </c>
      <c r="B5796">
        <v>137170</v>
      </c>
      <c r="C5796">
        <v>137215</v>
      </c>
      <c r="D5796">
        <v>137165</v>
      </c>
      <c r="E5796">
        <v>137205</v>
      </c>
    </row>
    <row r="5797" spans="1:5" x14ac:dyDescent="0.25">
      <c r="A5797" s="2">
        <v>45771.665972222225</v>
      </c>
      <c r="B5797">
        <v>137205</v>
      </c>
      <c r="C5797">
        <v>137210</v>
      </c>
      <c r="D5797">
        <v>137165</v>
      </c>
      <c r="E5797">
        <v>137170</v>
      </c>
    </row>
    <row r="5798" spans="1:5" x14ac:dyDescent="0.25">
      <c r="A5798" s="2">
        <v>45771.665277777778</v>
      </c>
      <c r="B5798">
        <v>137220</v>
      </c>
      <c r="C5798">
        <v>137225</v>
      </c>
      <c r="D5798">
        <v>137190</v>
      </c>
      <c r="E5798">
        <v>137205</v>
      </c>
    </row>
    <row r="5799" spans="1:5" x14ac:dyDescent="0.25">
      <c r="A5799" s="2">
        <v>45771.664583333331</v>
      </c>
      <c r="B5799">
        <v>137240</v>
      </c>
      <c r="C5799">
        <v>137245</v>
      </c>
      <c r="D5799">
        <v>137210</v>
      </c>
      <c r="E5799">
        <v>137220</v>
      </c>
    </row>
    <row r="5800" spans="1:5" x14ac:dyDescent="0.25">
      <c r="A5800" s="2">
        <v>45771.663888888892</v>
      </c>
      <c r="B5800">
        <v>137215</v>
      </c>
      <c r="C5800">
        <v>137275</v>
      </c>
      <c r="D5800">
        <v>137215</v>
      </c>
      <c r="E5800">
        <v>137245</v>
      </c>
    </row>
    <row r="5801" spans="1:5" x14ac:dyDescent="0.25">
      <c r="A5801" s="2">
        <v>45771.663194444445</v>
      </c>
      <c r="B5801">
        <v>137255</v>
      </c>
      <c r="C5801">
        <v>137270</v>
      </c>
      <c r="D5801">
        <v>137205</v>
      </c>
      <c r="E5801">
        <v>137215</v>
      </c>
    </row>
    <row r="5802" spans="1:5" x14ac:dyDescent="0.25">
      <c r="A5802" s="2">
        <v>45771.662499999999</v>
      </c>
      <c r="B5802">
        <v>137275</v>
      </c>
      <c r="C5802">
        <v>137275</v>
      </c>
      <c r="D5802">
        <v>137225</v>
      </c>
      <c r="E5802">
        <v>137255</v>
      </c>
    </row>
    <row r="5803" spans="1:5" x14ac:dyDescent="0.25">
      <c r="A5803" s="2">
        <v>45771.661805555559</v>
      </c>
      <c r="B5803">
        <v>137310</v>
      </c>
      <c r="C5803">
        <v>137335</v>
      </c>
      <c r="D5803">
        <v>137260</v>
      </c>
      <c r="E5803">
        <v>137270</v>
      </c>
    </row>
    <row r="5804" spans="1:5" x14ac:dyDescent="0.25">
      <c r="A5804" s="2">
        <v>45771.661111111112</v>
      </c>
      <c r="B5804">
        <v>137275</v>
      </c>
      <c r="C5804">
        <v>137325</v>
      </c>
      <c r="D5804">
        <v>137275</v>
      </c>
      <c r="E5804">
        <v>137315</v>
      </c>
    </row>
    <row r="5805" spans="1:5" x14ac:dyDescent="0.25">
      <c r="A5805" s="2">
        <v>45771.660416666666</v>
      </c>
      <c r="B5805">
        <v>137280</v>
      </c>
      <c r="C5805">
        <v>137305</v>
      </c>
      <c r="D5805">
        <v>137270</v>
      </c>
      <c r="E5805">
        <v>137280</v>
      </c>
    </row>
    <row r="5806" spans="1:5" x14ac:dyDescent="0.25">
      <c r="A5806" s="2">
        <v>45771.659722222219</v>
      </c>
      <c r="B5806">
        <v>137345</v>
      </c>
      <c r="C5806">
        <v>137365</v>
      </c>
      <c r="D5806">
        <v>137270</v>
      </c>
      <c r="E5806">
        <v>137285</v>
      </c>
    </row>
    <row r="5807" spans="1:5" x14ac:dyDescent="0.25">
      <c r="A5807" s="2">
        <v>45771.65902777778</v>
      </c>
      <c r="B5807">
        <v>137340</v>
      </c>
      <c r="C5807">
        <v>137365</v>
      </c>
      <c r="D5807">
        <v>137315</v>
      </c>
      <c r="E5807">
        <v>137350</v>
      </c>
    </row>
    <row r="5808" spans="1:5" x14ac:dyDescent="0.25">
      <c r="A5808" s="2">
        <v>45771.658333333333</v>
      </c>
      <c r="B5808">
        <v>137325</v>
      </c>
      <c r="C5808">
        <v>137350</v>
      </c>
      <c r="D5808">
        <v>137320</v>
      </c>
      <c r="E5808">
        <v>137345</v>
      </c>
    </row>
    <row r="5809" spans="1:5" x14ac:dyDescent="0.25">
      <c r="A5809" s="2">
        <v>45771.657638888886</v>
      </c>
      <c r="B5809">
        <v>137345</v>
      </c>
      <c r="C5809">
        <v>137385</v>
      </c>
      <c r="D5809">
        <v>137315</v>
      </c>
      <c r="E5809">
        <v>137320</v>
      </c>
    </row>
    <row r="5810" spans="1:5" x14ac:dyDescent="0.25">
      <c r="A5810" s="2">
        <v>45771.656944444447</v>
      </c>
      <c r="B5810">
        <v>137305</v>
      </c>
      <c r="C5810">
        <v>137390</v>
      </c>
      <c r="D5810">
        <v>137300</v>
      </c>
      <c r="E5810">
        <v>137350</v>
      </c>
    </row>
    <row r="5811" spans="1:5" x14ac:dyDescent="0.25">
      <c r="A5811" s="2">
        <v>45771.65625</v>
      </c>
      <c r="B5811">
        <v>137295</v>
      </c>
      <c r="C5811">
        <v>137340</v>
      </c>
      <c r="D5811">
        <v>137270</v>
      </c>
      <c r="E5811">
        <v>137305</v>
      </c>
    </row>
    <row r="5812" spans="1:5" x14ac:dyDescent="0.25">
      <c r="A5812" s="2">
        <v>45771.655555555553</v>
      </c>
      <c r="B5812">
        <v>137245</v>
      </c>
      <c r="C5812">
        <v>137310</v>
      </c>
      <c r="D5812">
        <v>137245</v>
      </c>
      <c r="E5812">
        <v>137295</v>
      </c>
    </row>
    <row r="5813" spans="1:5" x14ac:dyDescent="0.25">
      <c r="A5813" s="2">
        <v>45771.654861111114</v>
      </c>
      <c r="B5813">
        <v>137175</v>
      </c>
      <c r="C5813">
        <v>137280</v>
      </c>
      <c r="D5813">
        <v>137140</v>
      </c>
      <c r="E5813">
        <v>137250</v>
      </c>
    </row>
    <row r="5814" spans="1:5" x14ac:dyDescent="0.25">
      <c r="A5814" s="2">
        <v>45771.654166666667</v>
      </c>
      <c r="B5814">
        <v>137140</v>
      </c>
      <c r="C5814">
        <v>137175</v>
      </c>
      <c r="D5814">
        <v>137110</v>
      </c>
      <c r="E5814">
        <v>137175</v>
      </c>
    </row>
    <row r="5815" spans="1:5" x14ac:dyDescent="0.25">
      <c r="A5815" s="2">
        <v>45771.65347222222</v>
      </c>
      <c r="B5815">
        <v>137135</v>
      </c>
      <c r="C5815">
        <v>137155</v>
      </c>
      <c r="D5815">
        <v>137120</v>
      </c>
      <c r="E5815">
        <v>137135</v>
      </c>
    </row>
    <row r="5816" spans="1:5" x14ac:dyDescent="0.25">
      <c r="A5816" s="2">
        <v>45771.652777777781</v>
      </c>
      <c r="B5816">
        <v>137170</v>
      </c>
      <c r="C5816">
        <v>137175</v>
      </c>
      <c r="D5816">
        <v>137130</v>
      </c>
      <c r="E5816">
        <v>137140</v>
      </c>
    </row>
    <row r="5817" spans="1:5" x14ac:dyDescent="0.25">
      <c r="A5817" s="2">
        <v>45771.652083333334</v>
      </c>
      <c r="B5817">
        <v>137145</v>
      </c>
      <c r="C5817">
        <v>137175</v>
      </c>
      <c r="D5817">
        <v>137130</v>
      </c>
      <c r="E5817">
        <v>137165</v>
      </c>
    </row>
    <row r="5818" spans="1:5" x14ac:dyDescent="0.25">
      <c r="A5818" s="2">
        <v>45771.651388888888</v>
      </c>
      <c r="B5818">
        <v>137155</v>
      </c>
      <c r="C5818">
        <v>137170</v>
      </c>
      <c r="D5818">
        <v>137120</v>
      </c>
      <c r="E5818">
        <v>137140</v>
      </c>
    </row>
    <row r="5819" spans="1:5" x14ac:dyDescent="0.25">
      <c r="A5819" s="2">
        <v>45771.650694444441</v>
      </c>
      <c r="B5819">
        <v>137125</v>
      </c>
      <c r="C5819">
        <v>137185</v>
      </c>
      <c r="D5819">
        <v>137125</v>
      </c>
      <c r="E5819">
        <v>137155</v>
      </c>
    </row>
    <row r="5820" spans="1:5" x14ac:dyDescent="0.25">
      <c r="A5820" s="2">
        <v>45771.65</v>
      </c>
      <c r="B5820">
        <v>137090</v>
      </c>
      <c r="C5820">
        <v>137125</v>
      </c>
      <c r="D5820">
        <v>137080</v>
      </c>
      <c r="E5820">
        <v>137125</v>
      </c>
    </row>
    <row r="5821" spans="1:5" x14ac:dyDescent="0.25">
      <c r="A5821" s="2">
        <v>45771.649305555555</v>
      </c>
      <c r="B5821">
        <v>137160</v>
      </c>
      <c r="C5821">
        <v>137165</v>
      </c>
      <c r="D5821">
        <v>137090</v>
      </c>
      <c r="E5821">
        <v>137095</v>
      </c>
    </row>
    <row r="5822" spans="1:5" x14ac:dyDescent="0.25">
      <c r="A5822" s="2">
        <v>45771.648611111108</v>
      </c>
      <c r="B5822">
        <v>137185</v>
      </c>
      <c r="C5822">
        <v>137185</v>
      </c>
      <c r="D5822">
        <v>137160</v>
      </c>
      <c r="E5822">
        <v>137160</v>
      </c>
    </row>
    <row r="5823" spans="1:5" x14ac:dyDescent="0.25">
      <c r="A5823" s="2">
        <v>45771.647916666669</v>
      </c>
      <c r="B5823">
        <v>137205</v>
      </c>
      <c r="C5823">
        <v>137225</v>
      </c>
      <c r="D5823">
        <v>137170</v>
      </c>
      <c r="E5823">
        <v>137180</v>
      </c>
    </row>
    <row r="5824" spans="1:5" x14ac:dyDescent="0.25">
      <c r="A5824" s="2">
        <v>45771.647222222222</v>
      </c>
      <c r="B5824">
        <v>137210</v>
      </c>
      <c r="C5824">
        <v>137230</v>
      </c>
      <c r="D5824">
        <v>137195</v>
      </c>
      <c r="E5824">
        <v>137210</v>
      </c>
    </row>
    <row r="5825" spans="1:5" x14ac:dyDescent="0.25">
      <c r="A5825" s="2">
        <v>45771.646527777775</v>
      </c>
      <c r="B5825">
        <v>137200</v>
      </c>
      <c r="C5825">
        <v>137240</v>
      </c>
      <c r="D5825">
        <v>137185</v>
      </c>
      <c r="E5825">
        <v>137215</v>
      </c>
    </row>
    <row r="5826" spans="1:5" x14ac:dyDescent="0.25">
      <c r="A5826" s="2">
        <v>45771.645833333336</v>
      </c>
      <c r="B5826">
        <v>137170</v>
      </c>
      <c r="C5826">
        <v>137215</v>
      </c>
      <c r="D5826">
        <v>137165</v>
      </c>
      <c r="E5826">
        <v>137205</v>
      </c>
    </row>
    <row r="5827" spans="1:5" x14ac:dyDescent="0.25">
      <c r="A5827" s="2">
        <v>45771.645138888889</v>
      </c>
      <c r="B5827">
        <v>137200</v>
      </c>
      <c r="C5827">
        <v>137205</v>
      </c>
      <c r="D5827">
        <v>137165</v>
      </c>
      <c r="E5827">
        <v>137170</v>
      </c>
    </row>
    <row r="5828" spans="1:5" x14ac:dyDescent="0.25">
      <c r="A5828" s="2">
        <v>45771.644444444442</v>
      </c>
      <c r="B5828">
        <v>137150</v>
      </c>
      <c r="C5828">
        <v>137205</v>
      </c>
      <c r="D5828">
        <v>137145</v>
      </c>
      <c r="E5828">
        <v>137200</v>
      </c>
    </row>
    <row r="5829" spans="1:5" x14ac:dyDescent="0.25">
      <c r="A5829" s="2">
        <v>45771.643750000003</v>
      </c>
      <c r="B5829">
        <v>137110</v>
      </c>
      <c r="C5829">
        <v>137150</v>
      </c>
      <c r="D5829">
        <v>137110</v>
      </c>
      <c r="E5829">
        <v>137145</v>
      </c>
    </row>
    <row r="5830" spans="1:5" x14ac:dyDescent="0.25">
      <c r="A5830" s="2">
        <v>45771.643055555556</v>
      </c>
      <c r="B5830">
        <v>137150</v>
      </c>
      <c r="C5830">
        <v>137155</v>
      </c>
      <c r="D5830">
        <v>137110</v>
      </c>
      <c r="E5830">
        <v>137110</v>
      </c>
    </row>
    <row r="5831" spans="1:5" x14ac:dyDescent="0.25">
      <c r="A5831" s="2">
        <v>45771.642361111109</v>
      </c>
      <c r="B5831">
        <v>137115</v>
      </c>
      <c r="C5831">
        <v>137170</v>
      </c>
      <c r="D5831">
        <v>137105</v>
      </c>
      <c r="E5831">
        <v>137155</v>
      </c>
    </row>
    <row r="5832" spans="1:5" x14ac:dyDescent="0.25">
      <c r="A5832" s="2">
        <v>45771.64166666667</v>
      </c>
      <c r="B5832">
        <v>137125</v>
      </c>
      <c r="C5832">
        <v>137150</v>
      </c>
      <c r="D5832">
        <v>137110</v>
      </c>
      <c r="E5832">
        <v>137110</v>
      </c>
    </row>
    <row r="5833" spans="1:5" x14ac:dyDescent="0.25">
      <c r="A5833" s="2">
        <v>45771.640972222223</v>
      </c>
      <c r="B5833">
        <v>137155</v>
      </c>
      <c r="C5833">
        <v>137165</v>
      </c>
      <c r="D5833">
        <v>137110</v>
      </c>
      <c r="E5833">
        <v>137130</v>
      </c>
    </row>
    <row r="5834" spans="1:5" x14ac:dyDescent="0.25">
      <c r="A5834" s="2">
        <v>45771.640277777777</v>
      </c>
      <c r="B5834">
        <v>137100</v>
      </c>
      <c r="C5834">
        <v>137160</v>
      </c>
      <c r="D5834">
        <v>137085</v>
      </c>
      <c r="E5834">
        <v>137160</v>
      </c>
    </row>
    <row r="5835" spans="1:5" x14ac:dyDescent="0.25">
      <c r="A5835" s="2">
        <v>45771.63958333333</v>
      </c>
      <c r="B5835">
        <v>137085</v>
      </c>
      <c r="C5835">
        <v>137130</v>
      </c>
      <c r="D5835">
        <v>137050</v>
      </c>
      <c r="E5835">
        <v>137095</v>
      </c>
    </row>
    <row r="5836" spans="1:5" x14ac:dyDescent="0.25">
      <c r="A5836" s="2">
        <v>45771.638888888891</v>
      </c>
      <c r="B5836">
        <v>137110</v>
      </c>
      <c r="C5836">
        <v>137120</v>
      </c>
      <c r="D5836">
        <v>137085</v>
      </c>
      <c r="E5836">
        <v>137085</v>
      </c>
    </row>
    <row r="5837" spans="1:5" x14ac:dyDescent="0.25">
      <c r="A5837" s="2">
        <v>45771.638194444444</v>
      </c>
      <c r="B5837">
        <v>137020</v>
      </c>
      <c r="C5837">
        <v>137115</v>
      </c>
      <c r="D5837">
        <v>137010</v>
      </c>
      <c r="E5837">
        <v>137110</v>
      </c>
    </row>
    <row r="5838" spans="1:5" x14ac:dyDescent="0.25">
      <c r="A5838" s="2">
        <v>45771.637499999997</v>
      </c>
      <c r="B5838">
        <v>137035</v>
      </c>
      <c r="C5838">
        <v>137040</v>
      </c>
      <c r="D5838">
        <v>136990</v>
      </c>
      <c r="E5838">
        <v>137020</v>
      </c>
    </row>
    <row r="5839" spans="1:5" x14ac:dyDescent="0.25">
      <c r="A5839" s="2">
        <v>45771.636805555558</v>
      </c>
      <c r="B5839">
        <v>137035</v>
      </c>
      <c r="C5839">
        <v>137055</v>
      </c>
      <c r="D5839">
        <v>137025</v>
      </c>
      <c r="E5839">
        <v>137035</v>
      </c>
    </row>
    <row r="5840" spans="1:5" x14ac:dyDescent="0.25">
      <c r="A5840" s="2">
        <v>45771.636111111111</v>
      </c>
      <c r="B5840">
        <v>137075</v>
      </c>
      <c r="C5840">
        <v>137090</v>
      </c>
      <c r="D5840">
        <v>137025</v>
      </c>
      <c r="E5840">
        <v>137040</v>
      </c>
    </row>
    <row r="5841" spans="1:5" x14ac:dyDescent="0.25">
      <c r="A5841" s="2">
        <v>45771.635416666664</v>
      </c>
      <c r="B5841">
        <v>137065</v>
      </c>
      <c r="C5841">
        <v>137090</v>
      </c>
      <c r="D5841">
        <v>137050</v>
      </c>
      <c r="E5841">
        <v>137070</v>
      </c>
    </row>
    <row r="5842" spans="1:5" x14ac:dyDescent="0.25">
      <c r="A5842" s="2">
        <v>45771.634722222225</v>
      </c>
      <c r="B5842">
        <v>137065</v>
      </c>
      <c r="C5842">
        <v>137100</v>
      </c>
      <c r="D5842">
        <v>137060</v>
      </c>
      <c r="E5842">
        <v>137065</v>
      </c>
    </row>
    <row r="5843" spans="1:5" x14ac:dyDescent="0.25">
      <c r="A5843" s="2">
        <v>45771.634027777778</v>
      </c>
      <c r="B5843">
        <v>137020</v>
      </c>
      <c r="C5843">
        <v>137065</v>
      </c>
      <c r="D5843">
        <v>137010</v>
      </c>
      <c r="E5843">
        <v>137060</v>
      </c>
    </row>
    <row r="5844" spans="1:5" x14ac:dyDescent="0.25">
      <c r="A5844" s="2">
        <v>45771.633333333331</v>
      </c>
      <c r="B5844">
        <v>136985</v>
      </c>
      <c r="C5844">
        <v>137035</v>
      </c>
      <c r="D5844">
        <v>136980</v>
      </c>
      <c r="E5844">
        <v>137025</v>
      </c>
    </row>
    <row r="5845" spans="1:5" x14ac:dyDescent="0.25">
      <c r="A5845" s="2">
        <v>45771.632638888892</v>
      </c>
      <c r="B5845">
        <v>137010</v>
      </c>
      <c r="C5845">
        <v>137010</v>
      </c>
      <c r="D5845">
        <v>136980</v>
      </c>
      <c r="E5845">
        <v>136985</v>
      </c>
    </row>
    <row r="5846" spans="1:5" x14ac:dyDescent="0.25">
      <c r="A5846" s="2">
        <v>45771.631944444445</v>
      </c>
      <c r="B5846">
        <v>137055</v>
      </c>
      <c r="C5846">
        <v>137075</v>
      </c>
      <c r="D5846">
        <v>136990</v>
      </c>
      <c r="E5846">
        <v>137010</v>
      </c>
    </row>
    <row r="5847" spans="1:5" x14ac:dyDescent="0.25">
      <c r="A5847" s="2">
        <v>45771.631249999999</v>
      </c>
      <c r="B5847">
        <v>137075</v>
      </c>
      <c r="C5847">
        <v>137085</v>
      </c>
      <c r="D5847">
        <v>137035</v>
      </c>
      <c r="E5847">
        <v>137055</v>
      </c>
    </row>
    <row r="5848" spans="1:5" x14ac:dyDescent="0.25">
      <c r="A5848" s="2">
        <v>45771.630555555559</v>
      </c>
      <c r="B5848">
        <v>137060</v>
      </c>
      <c r="C5848">
        <v>137085</v>
      </c>
      <c r="D5848">
        <v>137025</v>
      </c>
      <c r="E5848">
        <v>137075</v>
      </c>
    </row>
    <row r="5849" spans="1:5" x14ac:dyDescent="0.25">
      <c r="A5849" s="2">
        <v>45771.629861111112</v>
      </c>
      <c r="B5849">
        <v>137105</v>
      </c>
      <c r="C5849">
        <v>137125</v>
      </c>
      <c r="D5849">
        <v>137030</v>
      </c>
      <c r="E5849">
        <v>137055</v>
      </c>
    </row>
    <row r="5850" spans="1:5" x14ac:dyDescent="0.25">
      <c r="A5850" s="2">
        <v>45771.629166666666</v>
      </c>
      <c r="B5850">
        <v>137125</v>
      </c>
      <c r="C5850">
        <v>137140</v>
      </c>
      <c r="D5850">
        <v>137095</v>
      </c>
      <c r="E5850">
        <v>137110</v>
      </c>
    </row>
    <row r="5851" spans="1:5" x14ac:dyDescent="0.25">
      <c r="A5851" s="2">
        <v>45771.628472222219</v>
      </c>
      <c r="B5851">
        <v>137095</v>
      </c>
      <c r="C5851">
        <v>137140</v>
      </c>
      <c r="D5851">
        <v>137060</v>
      </c>
      <c r="E5851">
        <v>137125</v>
      </c>
    </row>
    <row r="5852" spans="1:5" x14ac:dyDescent="0.25">
      <c r="A5852" s="2">
        <v>45771.62777777778</v>
      </c>
      <c r="B5852">
        <v>136990</v>
      </c>
      <c r="C5852">
        <v>137135</v>
      </c>
      <c r="D5852">
        <v>136990</v>
      </c>
      <c r="E5852">
        <v>137095</v>
      </c>
    </row>
    <row r="5853" spans="1:5" x14ac:dyDescent="0.25">
      <c r="A5853" s="2">
        <v>45771.627083333333</v>
      </c>
      <c r="B5853">
        <v>137015</v>
      </c>
      <c r="C5853">
        <v>137050</v>
      </c>
      <c r="D5853">
        <v>136985</v>
      </c>
      <c r="E5853">
        <v>136995</v>
      </c>
    </row>
    <row r="5854" spans="1:5" x14ac:dyDescent="0.25">
      <c r="A5854" s="2">
        <v>45771.626388888886</v>
      </c>
      <c r="B5854">
        <v>137005</v>
      </c>
      <c r="C5854">
        <v>137045</v>
      </c>
      <c r="D5854">
        <v>136990</v>
      </c>
      <c r="E5854">
        <v>137020</v>
      </c>
    </row>
    <row r="5855" spans="1:5" x14ac:dyDescent="0.25">
      <c r="A5855" s="2">
        <v>45771.625694444447</v>
      </c>
      <c r="B5855">
        <v>136985</v>
      </c>
      <c r="C5855">
        <v>137030</v>
      </c>
      <c r="D5855">
        <v>136980</v>
      </c>
      <c r="E5855">
        <v>137010</v>
      </c>
    </row>
    <row r="5856" spans="1:5" x14ac:dyDescent="0.25">
      <c r="A5856" s="2">
        <v>45771.625</v>
      </c>
      <c r="B5856">
        <v>136980</v>
      </c>
      <c r="C5856">
        <v>136990</v>
      </c>
      <c r="D5856">
        <v>136940</v>
      </c>
      <c r="E5856">
        <v>136985</v>
      </c>
    </row>
    <row r="5857" spans="1:5" x14ac:dyDescent="0.25">
      <c r="A5857" s="2">
        <v>45771.624305555553</v>
      </c>
      <c r="B5857">
        <v>137030</v>
      </c>
      <c r="C5857">
        <v>137050</v>
      </c>
      <c r="D5857">
        <v>136935</v>
      </c>
      <c r="E5857">
        <v>136975</v>
      </c>
    </row>
    <row r="5858" spans="1:5" x14ac:dyDescent="0.25">
      <c r="A5858" s="2">
        <v>45771.623611111114</v>
      </c>
      <c r="B5858">
        <v>137035</v>
      </c>
      <c r="C5858">
        <v>137045</v>
      </c>
      <c r="D5858">
        <v>136995</v>
      </c>
      <c r="E5858">
        <v>137030</v>
      </c>
    </row>
    <row r="5859" spans="1:5" x14ac:dyDescent="0.25">
      <c r="A5859" s="2">
        <v>45771.622916666667</v>
      </c>
      <c r="B5859">
        <v>137005</v>
      </c>
      <c r="C5859">
        <v>137045</v>
      </c>
      <c r="D5859">
        <v>136990</v>
      </c>
      <c r="E5859">
        <v>137030</v>
      </c>
    </row>
    <row r="5860" spans="1:5" x14ac:dyDescent="0.25">
      <c r="A5860" s="2">
        <v>45771.62222222222</v>
      </c>
      <c r="B5860">
        <v>137030</v>
      </c>
      <c r="C5860">
        <v>137050</v>
      </c>
      <c r="D5860">
        <v>136995</v>
      </c>
      <c r="E5860">
        <v>137005</v>
      </c>
    </row>
    <row r="5861" spans="1:5" x14ac:dyDescent="0.25">
      <c r="A5861" s="2">
        <v>45771.621527777781</v>
      </c>
      <c r="B5861">
        <v>137050</v>
      </c>
      <c r="C5861">
        <v>137065</v>
      </c>
      <c r="D5861">
        <v>137025</v>
      </c>
      <c r="E5861">
        <v>137030</v>
      </c>
    </row>
    <row r="5862" spans="1:5" x14ac:dyDescent="0.25">
      <c r="A5862" s="2">
        <v>45771.620833333334</v>
      </c>
      <c r="B5862">
        <v>137045</v>
      </c>
      <c r="C5862">
        <v>137095</v>
      </c>
      <c r="D5862">
        <v>137000</v>
      </c>
      <c r="E5862">
        <v>137050</v>
      </c>
    </row>
    <row r="5863" spans="1:5" x14ac:dyDescent="0.25">
      <c r="A5863" s="2">
        <v>45771.620138888888</v>
      </c>
      <c r="B5863">
        <v>136920</v>
      </c>
      <c r="C5863">
        <v>137060</v>
      </c>
      <c r="D5863">
        <v>136910</v>
      </c>
      <c r="E5863">
        <v>137050</v>
      </c>
    </row>
    <row r="5864" spans="1:5" x14ac:dyDescent="0.25">
      <c r="A5864" s="2">
        <v>45771.619444444441</v>
      </c>
      <c r="B5864">
        <v>136870</v>
      </c>
      <c r="C5864">
        <v>136930</v>
      </c>
      <c r="D5864">
        <v>136870</v>
      </c>
      <c r="E5864">
        <v>136925</v>
      </c>
    </row>
    <row r="5865" spans="1:5" x14ac:dyDescent="0.25">
      <c r="A5865" s="2">
        <v>45771.618750000001</v>
      </c>
      <c r="B5865">
        <v>136900</v>
      </c>
      <c r="C5865">
        <v>136915</v>
      </c>
      <c r="D5865">
        <v>136850</v>
      </c>
      <c r="E5865">
        <v>136875</v>
      </c>
    </row>
    <row r="5866" spans="1:5" x14ac:dyDescent="0.25">
      <c r="A5866" s="2">
        <v>45771.618055555555</v>
      </c>
      <c r="B5866">
        <v>136940</v>
      </c>
      <c r="C5866">
        <v>136945</v>
      </c>
      <c r="D5866">
        <v>136900</v>
      </c>
      <c r="E5866">
        <v>136900</v>
      </c>
    </row>
    <row r="5867" spans="1:5" x14ac:dyDescent="0.25">
      <c r="A5867" s="2">
        <v>45771.617361111108</v>
      </c>
      <c r="B5867">
        <v>136900</v>
      </c>
      <c r="C5867">
        <v>136955</v>
      </c>
      <c r="D5867">
        <v>136890</v>
      </c>
      <c r="E5867">
        <v>136940</v>
      </c>
    </row>
    <row r="5868" spans="1:5" x14ac:dyDescent="0.25">
      <c r="A5868" s="2">
        <v>45771.616666666669</v>
      </c>
      <c r="B5868">
        <v>136885</v>
      </c>
      <c r="C5868">
        <v>136900</v>
      </c>
      <c r="D5868">
        <v>136835</v>
      </c>
      <c r="E5868">
        <v>136900</v>
      </c>
    </row>
    <row r="5869" spans="1:5" x14ac:dyDescent="0.25">
      <c r="A5869" s="2">
        <v>45771.615972222222</v>
      </c>
      <c r="B5869">
        <v>136860</v>
      </c>
      <c r="C5869">
        <v>136920</v>
      </c>
      <c r="D5869">
        <v>136850</v>
      </c>
      <c r="E5869">
        <v>136890</v>
      </c>
    </row>
    <row r="5870" spans="1:5" x14ac:dyDescent="0.25">
      <c r="A5870" s="2">
        <v>45771.615277777775</v>
      </c>
      <c r="B5870">
        <v>136790</v>
      </c>
      <c r="C5870">
        <v>136865</v>
      </c>
      <c r="D5870">
        <v>136785</v>
      </c>
      <c r="E5870">
        <v>136855</v>
      </c>
    </row>
    <row r="5871" spans="1:5" x14ac:dyDescent="0.25">
      <c r="A5871" s="2">
        <v>45771.614583333336</v>
      </c>
      <c r="B5871">
        <v>136805</v>
      </c>
      <c r="C5871">
        <v>136815</v>
      </c>
      <c r="D5871">
        <v>136755</v>
      </c>
      <c r="E5871">
        <v>136790</v>
      </c>
    </row>
    <row r="5872" spans="1:5" x14ac:dyDescent="0.25">
      <c r="A5872" s="2">
        <v>45771.613888888889</v>
      </c>
      <c r="B5872">
        <v>136790</v>
      </c>
      <c r="C5872">
        <v>136815</v>
      </c>
      <c r="D5872">
        <v>136770</v>
      </c>
      <c r="E5872">
        <v>136810</v>
      </c>
    </row>
    <row r="5873" spans="1:5" x14ac:dyDescent="0.25">
      <c r="A5873" s="2">
        <v>45771.613194444442</v>
      </c>
      <c r="B5873">
        <v>136815</v>
      </c>
      <c r="C5873">
        <v>136815</v>
      </c>
      <c r="D5873">
        <v>136745</v>
      </c>
      <c r="E5873">
        <v>136790</v>
      </c>
    </row>
    <row r="5874" spans="1:5" x14ac:dyDescent="0.25">
      <c r="A5874" s="2">
        <v>45771.612500000003</v>
      </c>
      <c r="B5874">
        <v>136840</v>
      </c>
      <c r="C5874">
        <v>136845</v>
      </c>
      <c r="D5874">
        <v>136795</v>
      </c>
      <c r="E5874">
        <v>136810</v>
      </c>
    </row>
    <row r="5875" spans="1:5" x14ac:dyDescent="0.25">
      <c r="A5875" s="2">
        <v>45771.611805555556</v>
      </c>
      <c r="B5875">
        <v>136850</v>
      </c>
      <c r="C5875">
        <v>136870</v>
      </c>
      <c r="D5875">
        <v>136810</v>
      </c>
      <c r="E5875">
        <v>136840</v>
      </c>
    </row>
    <row r="5876" spans="1:5" x14ac:dyDescent="0.25">
      <c r="A5876" s="2">
        <v>45771.611111111109</v>
      </c>
      <c r="B5876">
        <v>136770</v>
      </c>
      <c r="C5876">
        <v>136875</v>
      </c>
      <c r="D5876">
        <v>136770</v>
      </c>
      <c r="E5876">
        <v>136855</v>
      </c>
    </row>
    <row r="5877" spans="1:5" x14ac:dyDescent="0.25">
      <c r="A5877" s="2">
        <v>45771.61041666667</v>
      </c>
      <c r="B5877">
        <v>136755</v>
      </c>
      <c r="C5877">
        <v>136785</v>
      </c>
      <c r="D5877">
        <v>136750</v>
      </c>
      <c r="E5877">
        <v>136770</v>
      </c>
    </row>
    <row r="5878" spans="1:5" x14ac:dyDescent="0.25">
      <c r="A5878" s="2">
        <v>45771.609722222223</v>
      </c>
      <c r="B5878">
        <v>136775</v>
      </c>
      <c r="C5878">
        <v>136785</v>
      </c>
      <c r="D5878">
        <v>136740</v>
      </c>
      <c r="E5878">
        <v>136760</v>
      </c>
    </row>
    <row r="5879" spans="1:5" x14ac:dyDescent="0.25">
      <c r="A5879" s="2">
        <v>45771.609027777777</v>
      </c>
      <c r="B5879">
        <v>136780</v>
      </c>
      <c r="C5879">
        <v>136815</v>
      </c>
      <c r="D5879">
        <v>136760</v>
      </c>
      <c r="E5879">
        <v>136780</v>
      </c>
    </row>
    <row r="5880" spans="1:5" x14ac:dyDescent="0.25">
      <c r="A5880" s="2">
        <v>45771.60833333333</v>
      </c>
      <c r="B5880">
        <v>136765</v>
      </c>
      <c r="C5880">
        <v>136790</v>
      </c>
      <c r="D5880">
        <v>136740</v>
      </c>
      <c r="E5880">
        <v>136785</v>
      </c>
    </row>
    <row r="5881" spans="1:5" x14ac:dyDescent="0.25">
      <c r="A5881" s="2">
        <v>45771.607638888891</v>
      </c>
      <c r="B5881">
        <v>136835</v>
      </c>
      <c r="C5881">
        <v>136845</v>
      </c>
      <c r="D5881">
        <v>136750</v>
      </c>
      <c r="E5881">
        <v>136765</v>
      </c>
    </row>
    <row r="5882" spans="1:5" x14ac:dyDescent="0.25">
      <c r="A5882" s="2">
        <v>45771.606944444444</v>
      </c>
      <c r="B5882">
        <v>136790</v>
      </c>
      <c r="C5882">
        <v>136835</v>
      </c>
      <c r="D5882">
        <v>136765</v>
      </c>
      <c r="E5882">
        <v>136830</v>
      </c>
    </row>
    <row r="5883" spans="1:5" x14ac:dyDescent="0.25">
      <c r="A5883" s="2">
        <v>45771.606249999997</v>
      </c>
      <c r="B5883">
        <v>136910</v>
      </c>
      <c r="C5883">
        <v>136915</v>
      </c>
      <c r="D5883">
        <v>136785</v>
      </c>
      <c r="E5883">
        <v>136790</v>
      </c>
    </row>
    <row r="5884" spans="1:5" x14ac:dyDescent="0.25">
      <c r="A5884" s="2">
        <v>45771.605555555558</v>
      </c>
      <c r="B5884">
        <v>136880</v>
      </c>
      <c r="C5884">
        <v>136915</v>
      </c>
      <c r="D5884">
        <v>136875</v>
      </c>
      <c r="E5884">
        <v>136910</v>
      </c>
    </row>
    <row r="5885" spans="1:5" x14ac:dyDescent="0.25">
      <c r="A5885" s="2">
        <v>45771.604861111111</v>
      </c>
      <c r="B5885">
        <v>136925</v>
      </c>
      <c r="C5885">
        <v>136940</v>
      </c>
      <c r="D5885">
        <v>136850</v>
      </c>
      <c r="E5885">
        <v>136875</v>
      </c>
    </row>
    <row r="5886" spans="1:5" x14ac:dyDescent="0.25">
      <c r="A5886" s="2">
        <v>45771.604166666664</v>
      </c>
      <c r="B5886">
        <v>136840</v>
      </c>
      <c r="C5886">
        <v>136945</v>
      </c>
      <c r="D5886">
        <v>136840</v>
      </c>
      <c r="E5886">
        <v>136925</v>
      </c>
    </row>
    <row r="5887" spans="1:5" x14ac:dyDescent="0.25">
      <c r="A5887" s="2">
        <v>45771.603472222225</v>
      </c>
      <c r="B5887">
        <v>136865</v>
      </c>
      <c r="C5887">
        <v>136870</v>
      </c>
      <c r="D5887">
        <v>136835</v>
      </c>
      <c r="E5887">
        <v>136840</v>
      </c>
    </row>
    <row r="5888" spans="1:5" x14ac:dyDescent="0.25">
      <c r="A5888" s="2">
        <v>45771.602777777778</v>
      </c>
      <c r="B5888">
        <v>136830</v>
      </c>
      <c r="C5888">
        <v>136890</v>
      </c>
      <c r="D5888">
        <v>136820</v>
      </c>
      <c r="E5888">
        <v>136865</v>
      </c>
    </row>
    <row r="5889" spans="1:5" x14ac:dyDescent="0.25">
      <c r="A5889" s="2">
        <v>45771.602083333331</v>
      </c>
      <c r="B5889">
        <v>136845</v>
      </c>
      <c r="C5889">
        <v>136870</v>
      </c>
      <c r="D5889">
        <v>136825</v>
      </c>
      <c r="E5889">
        <v>136830</v>
      </c>
    </row>
    <row r="5890" spans="1:5" x14ac:dyDescent="0.25">
      <c r="A5890" s="2">
        <v>45771.601388888892</v>
      </c>
      <c r="B5890">
        <v>136845</v>
      </c>
      <c r="C5890">
        <v>136870</v>
      </c>
      <c r="D5890">
        <v>136840</v>
      </c>
      <c r="E5890">
        <v>136845</v>
      </c>
    </row>
    <row r="5891" spans="1:5" x14ac:dyDescent="0.25">
      <c r="A5891" s="2">
        <v>45771.600694444445</v>
      </c>
      <c r="B5891">
        <v>136800</v>
      </c>
      <c r="C5891">
        <v>136880</v>
      </c>
      <c r="D5891">
        <v>136800</v>
      </c>
      <c r="E5891">
        <v>136850</v>
      </c>
    </row>
    <row r="5892" spans="1:5" x14ac:dyDescent="0.25">
      <c r="A5892" s="2">
        <v>45771.6</v>
      </c>
      <c r="B5892">
        <v>136830</v>
      </c>
      <c r="C5892">
        <v>136850</v>
      </c>
      <c r="D5892">
        <v>136800</v>
      </c>
      <c r="E5892">
        <v>136800</v>
      </c>
    </row>
    <row r="5893" spans="1:5" x14ac:dyDescent="0.25">
      <c r="A5893" s="2">
        <v>45771.599305555559</v>
      </c>
      <c r="B5893">
        <v>136855</v>
      </c>
      <c r="C5893">
        <v>136870</v>
      </c>
      <c r="D5893">
        <v>136810</v>
      </c>
      <c r="E5893">
        <v>136835</v>
      </c>
    </row>
    <row r="5894" spans="1:5" x14ac:dyDescent="0.25">
      <c r="A5894" s="2">
        <v>45771.598611111112</v>
      </c>
      <c r="B5894">
        <v>136830</v>
      </c>
      <c r="C5894">
        <v>136860</v>
      </c>
      <c r="D5894">
        <v>136805</v>
      </c>
      <c r="E5894">
        <v>136855</v>
      </c>
    </row>
    <row r="5895" spans="1:5" x14ac:dyDescent="0.25">
      <c r="A5895" s="2">
        <v>45771.597916666666</v>
      </c>
      <c r="B5895">
        <v>136760</v>
      </c>
      <c r="C5895">
        <v>136850</v>
      </c>
      <c r="D5895">
        <v>136760</v>
      </c>
      <c r="E5895">
        <v>136835</v>
      </c>
    </row>
    <row r="5896" spans="1:5" x14ac:dyDescent="0.25">
      <c r="A5896" s="2">
        <v>45771.597222222219</v>
      </c>
      <c r="B5896">
        <v>136755</v>
      </c>
      <c r="C5896">
        <v>136775</v>
      </c>
      <c r="D5896">
        <v>136750</v>
      </c>
      <c r="E5896">
        <v>136760</v>
      </c>
    </row>
    <row r="5897" spans="1:5" x14ac:dyDescent="0.25">
      <c r="A5897" s="2">
        <v>45771.59652777778</v>
      </c>
      <c r="B5897">
        <v>136750</v>
      </c>
      <c r="C5897">
        <v>136795</v>
      </c>
      <c r="D5897">
        <v>136745</v>
      </c>
      <c r="E5897">
        <v>136755</v>
      </c>
    </row>
    <row r="5898" spans="1:5" x14ac:dyDescent="0.25">
      <c r="A5898" s="2">
        <v>45771.595833333333</v>
      </c>
      <c r="B5898">
        <v>136735</v>
      </c>
      <c r="C5898">
        <v>136775</v>
      </c>
      <c r="D5898">
        <v>136720</v>
      </c>
      <c r="E5898">
        <v>136745</v>
      </c>
    </row>
    <row r="5899" spans="1:5" x14ac:dyDescent="0.25">
      <c r="A5899" s="2">
        <v>45771.595138888886</v>
      </c>
      <c r="B5899">
        <v>136755</v>
      </c>
      <c r="C5899">
        <v>136770</v>
      </c>
      <c r="D5899">
        <v>136710</v>
      </c>
      <c r="E5899">
        <v>136735</v>
      </c>
    </row>
    <row r="5900" spans="1:5" x14ac:dyDescent="0.25">
      <c r="A5900" s="2">
        <v>45771.594444444447</v>
      </c>
      <c r="B5900">
        <v>136720</v>
      </c>
      <c r="C5900">
        <v>136775</v>
      </c>
      <c r="D5900">
        <v>136720</v>
      </c>
      <c r="E5900">
        <v>136760</v>
      </c>
    </row>
    <row r="5901" spans="1:5" x14ac:dyDescent="0.25">
      <c r="A5901" s="2">
        <v>45771.59375</v>
      </c>
      <c r="B5901">
        <v>136620</v>
      </c>
      <c r="C5901">
        <v>136760</v>
      </c>
      <c r="D5901">
        <v>136610</v>
      </c>
      <c r="E5901">
        <v>136720</v>
      </c>
    </row>
    <row r="5902" spans="1:5" x14ac:dyDescent="0.25">
      <c r="A5902" s="2">
        <v>45771.593055555553</v>
      </c>
      <c r="B5902">
        <v>136690</v>
      </c>
      <c r="C5902">
        <v>136695</v>
      </c>
      <c r="D5902">
        <v>136610</v>
      </c>
      <c r="E5902">
        <v>136620</v>
      </c>
    </row>
    <row r="5903" spans="1:5" x14ac:dyDescent="0.25">
      <c r="A5903" s="2">
        <v>45771.592361111114</v>
      </c>
      <c r="B5903">
        <v>136695</v>
      </c>
      <c r="C5903">
        <v>136715</v>
      </c>
      <c r="D5903">
        <v>136660</v>
      </c>
      <c r="E5903">
        <v>136695</v>
      </c>
    </row>
    <row r="5904" spans="1:5" x14ac:dyDescent="0.25">
      <c r="A5904" s="2">
        <v>45771.591666666667</v>
      </c>
      <c r="B5904">
        <v>136770</v>
      </c>
      <c r="C5904">
        <v>136805</v>
      </c>
      <c r="D5904">
        <v>136685</v>
      </c>
      <c r="E5904">
        <v>136690</v>
      </c>
    </row>
    <row r="5905" spans="1:5" x14ac:dyDescent="0.25">
      <c r="A5905" s="2">
        <v>45771.59097222222</v>
      </c>
      <c r="B5905">
        <v>136755</v>
      </c>
      <c r="C5905">
        <v>136785</v>
      </c>
      <c r="D5905">
        <v>136730</v>
      </c>
      <c r="E5905">
        <v>136775</v>
      </c>
    </row>
    <row r="5906" spans="1:5" x14ac:dyDescent="0.25">
      <c r="A5906" s="2">
        <v>45771.590277777781</v>
      </c>
      <c r="B5906">
        <v>136695</v>
      </c>
      <c r="C5906">
        <v>136760</v>
      </c>
      <c r="D5906">
        <v>136680</v>
      </c>
      <c r="E5906">
        <v>136755</v>
      </c>
    </row>
    <row r="5907" spans="1:5" x14ac:dyDescent="0.25">
      <c r="A5907" s="2">
        <v>45771.589583333334</v>
      </c>
      <c r="B5907">
        <v>136730</v>
      </c>
      <c r="C5907">
        <v>136750</v>
      </c>
      <c r="D5907">
        <v>136680</v>
      </c>
      <c r="E5907">
        <v>136690</v>
      </c>
    </row>
    <row r="5908" spans="1:5" x14ac:dyDescent="0.25">
      <c r="A5908" s="2">
        <v>45771.588888888888</v>
      </c>
      <c r="B5908">
        <v>136800</v>
      </c>
      <c r="C5908">
        <v>136825</v>
      </c>
      <c r="D5908">
        <v>136725</v>
      </c>
      <c r="E5908">
        <v>136730</v>
      </c>
    </row>
    <row r="5909" spans="1:5" x14ac:dyDescent="0.25">
      <c r="A5909" s="2">
        <v>45771.588194444441</v>
      </c>
      <c r="B5909">
        <v>136850</v>
      </c>
      <c r="C5909">
        <v>136850</v>
      </c>
      <c r="D5909">
        <v>136775</v>
      </c>
      <c r="E5909">
        <v>136805</v>
      </c>
    </row>
    <row r="5910" spans="1:5" x14ac:dyDescent="0.25">
      <c r="A5910" s="2">
        <v>45771.587500000001</v>
      </c>
      <c r="B5910">
        <v>136885</v>
      </c>
      <c r="C5910">
        <v>136915</v>
      </c>
      <c r="D5910">
        <v>136835</v>
      </c>
      <c r="E5910">
        <v>136845</v>
      </c>
    </row>
    <row r="5911" spans="1:5" x14ac:dyDescent="0.25">
      <c r="A5911" s="2">
        <v>45771.586805555555</v>
      </c>
      <c r="B5911">
        <v>136875</v>
      </c>
      <c r="C5911">
        <v>136890</v>
      </c>
      <c r="D5911">
        <v>136855</v>
      </c>
      <c r="E5911">
        <v>136880</v>
      </c>
    </row>
    <row r="5912" spans="1:5" x14ac:dyDescent="0.25">
      <c r="A5912" s="2">
        <v>45771.586111111108</v>
      </c>
      <c r="B5912">
        <v>136840</v>
      </c>
      <c r="C5912">
        <v>136890</v>
      </c>
      <c r="D5912">
        <v>136810</v>
      </c>
      <c r="E5912">
        <v>136875</v>
      </c>
    </row>
    <row r="5913" spans="1:5" x14ac:dyDescent="0.25">
      <c r="A5913" s="2">
        <v>45771.585416666669</v>
      </c>
      <c r="B5913">
        <v>136820</v>
      </c>
      <c r="C5913">
        <v>136850</v>
      </c>
      <c r="D5913">
        <v>136795</v>
      </c>
      <c r="E5913">
        <v>136845</v>
      </c>
    </row>
    <row r="5914" spans="1:5" x14ac:dyDescent="0.25">
      <c r="A5914" s="2">
        <v>45771.584722222222</v>
      </c>
      <c r="B5914">
        <v>136845</v>
      </c>
      <c r="C5914">
        <v>136860</v>
      </c>
      <c r="D5914">
        <v>136810</v>
      </c>
      <c r="E5914">
        <v>136815</v>
      </c>
    </row>
    <row r="5915" spans="1:5" x14ac:dyDescent="0.25">
      <c r="A5915" s="2">
        <v>45771.584027777775</v>
      </c>
      <c r="B5915">
        <v>136805</v>
      </c>
      <c r="C5915">
        <v>136865</v>
      </c>
      <c r="D5915">
        <v>136785</v>
      </c>
      <c r="E5915">
        <v>136840</v>
      </c>
    </row>
    <row r="5916" spans="1:5" x14ac:dyDescent="0.25">
      <c r="A5916" s="2">
        <v>45771.583333333336</v>
      </c>
      <c r="B5916">
        <v>136830</v>
      </c>
      <c r="C5916">
        <v>136835</v>
      </c>
      <c r="D5916">
        <v>136770</v>
      </c>
      <c r="E5916">
        <v>136805</v>
      </c>
    </row>
    <row r="5917" spans="1:5" x14ac:dyDescent="0.25">
      <c r="A5917" s="2">
        <v>45771.582638888889</v>
      </c>
      <c r="B5917">
        <v>136895</v>
      </c>
      <c r="C5917">
        <v>136895</v>
      </c>
      <c r="D5917">
        <v>136810</v>
      </c>
      <c r="E5917">
        <v>136825</v>
      </c>
    </row>
    <row r="5918" spans="1:5" x14ac:dyDescent="0.25">
      <c r="A5918" s="2">
        <v>45771.581944444442</v>
      </c>
      <c r="B5918">
        <v>136940</v>
      </c>
      <c r="C5918">
        <v>136970</v>
      </c>
      <c r="D5918">
        <v>136890</v>
      </c>
      <c r="E5918">
        <v>136895</v>
      </c>
    </row>
    <row r="5919" spans="1:5" x14ac:dyDescent="0.25">
      <c r="A5919" s="2">
        <v>45771.581250000003</v>
      </c>
      <c r="B5919">
        <v>136930</v>
      </c>
      <c r="C5919">
        <v>136970</v>
      </c>
      <c r="D5919">
        <v>136920</v>
      </c>
      <c r="E5919">
        <v>136940</v>
      </c>
    </row>
    <row r="5920" spans="1:5" x14ac:dyDescent="0.25">
      <c r="A5920" s="2">
        <v>45771.580555555556</v>
      </c>
      <c r="B5920">
        <v>136920</v>
      </c>
      <c r="C5920">
        <v>136950</v>
      </c>
      <c r="D5920">
        <v>136875</v>
      </c>
      <c r="E5920">
        <v>136925</v>
      </c>
    </row>
    <row r="5921" spans="1:5" x14ac:dyDescent="0.25">
      <c r="A5921" s="2">
        <v>45771.579861111109</v>
      </c>
      <c r="B5921">
        <v>136895</v>
      </c>
      <c r="C5921">
        <v>136950</v>
      </c>
      <c r="D5921">
        <v>136885</v>
      </c>
      <c r="E5921">
        <v>136915</v>
      </c>
    </row>
    <row r="5922" spans="1:5" x14ac:dyDescent="0.25">
      <c r="A5922" s="2">
        <v>45771.57916666667</v>
      </c>
      <c r="B5922">
        <v>136945</v>
      </c>
      <c r="C5922">
        <v>136955</v>
      </c>
      <c r="D5922">
        <v>136890</v>
      </c>
      <c r="E5922">
        <v>136900</v>
      </c>
    </row>
    <row r="5923" spans="1:5" x14ac:dyDescent="0.25">
      <c r="A5923" s="2">
        <v>45771.578472222223</v>
      </c>
      <c r="B5923">
        <v>136960</v>
      </c>
      <c r="C5923">
        <v>136985</v>
      </c>
      <c r="D5923">
        <v>136880</v>
      </c>
      <c r="E5923">
        <v>136945</v>
      </c>
    </row>
    <row r="5924" spans="1:5" x14ac:dyDescent="0.25">
      <c r="A5924" s="2">
        <v>45771.577777777777</v>
      </c>
      <c r="B5924">
        <v>136910</v>
      </c>
      <c r="C5924">
        <v>136975</v>
      </c>
      <c r="D5924">
        <v>136910</v>
      </c>
      <c r="E5924">
        <v>136960</v>
      </c>
    </row>
    <row r="5925" spans="1:5" x14ac:dyDescent="0.25">
      <c r="A5925" s="2">
        <v>45771.57708333333</v>
      </c>
      <c r="B5925">
        <v>136895</v>
      </c>
      <c r="C5925">
        <v>136940</v>
      </c>
      <c r="D5925">
        <v>136895</v>
      </c>
      <c r="E5925">
        <v>136910</v>
      </c>
    </row>
    <row r="5926" spans="1:5" x14ac:dyDescent="0.25">
      <c r="A5926" s="2">
        <v>45771.576388888891</v>
      </c>
      <c r="B5926">
        <v>136900</v>
      </c>
      <c r="C5926">
        <v>136950</v>
      </c>
      <c r="D5926">
        <v>136890</v>
      </c>
      <c r="E5926">
        <v>136895</v>
      </c>
    </row>
    <row r="5927" spans="1:5" x14ac:dyDescent="0.25">
      <c r="A5927" s="2">
        <v>45771.575694444444</v>
      </c>
      <c r="B5927">
        <v>136815</v>
      </c>
      <c r="C5927">
        <v>136910</v>
      </c>
      <c r="D5927">
        <v>136810</v>
      </c>
      <c r="E5927">
        <v>136900</v>
      </c>
    </row>
    <row r="5928" spans="1:5" x14ac:dyDescent="0.25">
      <c r="A5928" s="2">
        <v>45771.574999999997</v>
      </c>
      <c r="B5928">
        <v>136850</v>
      </c>
      <c r="C5928">
        <v>136860</v>
      </c>
      <c r="D5928">
        <v>136755</v>
      </c>
      <c r="E5928">
        <v>136820</v>
      </c>
    </row>
    <row r="5929" spans="1:5" x14ac:dyDescent="0.25">
      <c r="A5929" s="2">
        <v>45771.574305555558</v>
      </c>
      <c r="B5929">
        <v>136850</v>
      </c>
      <c r="C5929">
        <v>136895</v>
      </c>
      <c r="D5929">
        <v>136840</v>
      </c>
      <c r="E5929">
        <v>136855</v>
      </c>
    </row>
    <row r="5930" spans="1:5" x14ac:dyDescent="0.25">
      <c r="A5930" s="2">
        <v>45771.573611111111</v>
      </c>
      <c r="B5930">
        <v>136830</v>
      </c>
      <c r="C5930">
        <v>136860</v>
      </c>
      <c r="D5930">
        <v>136820</v>
      </c>
      <c r="E5930">
        <v>136850</v>
      </c>
    </row>
    <row r="5931" spans="1:5" x14ac:dyDescent="0.25">
      <c r="A5931" s="2">
        <v>45771.572916666664</v>
      </c>
      <c r="B5931">
        <v>136775</v>
      </c>
      <c r="C5931">
        <v>136855</v>
      </c>
      <c r="D5931">
        <v>136765</v>
      </c>
      <c r="E5931">
        <v>136830</v>
      </c>
    </row>
    <row r="5932" spans="1:5" x14ac:dyDescent="0.25">
      <c r="A5932" s="2">
        <v>45771.572222222225</v>
      </c>
      <c r="B5932">
        <v>136815</v>
      </c>
      <c r="C5932">
        <v>136820</v>
      </c>
      <c r="D5932">
        <v>136755</v>
      </c>
      <c r="E5932">
        <v>136780</v>
      </c>
    </row>
    <row r="5933" spans="1:5" x14ac:dyDescent="0.25">
      <c r="A5933" s="2">
        <v>45771.571527777778</v>
      </c>
      <c r="B5933">
        <v>136730</v>
      </c>
      <c r="C5933">
        <v>136835</v>
      </c>
      <c r="D5933">
        <v>136725</v>
      </c>
      <c r="E5933">
        <v>136810</v>
      </c>
    </row>
    <row r="5934" spans="1:5" x14ac:dyDescent="0.25">
      <c r="A5934" s="2">
        <v>45771.570833333331</v>
      </c>
      <c r="B5934">
        <v>136740</v>
      </c>
      <c r="C5934">
        <v>136760</v>
      </c>
      <c r="D5934">
        <v>136710</v>
      </c>
      <c r="E5934">
        <v>136730</v>
      </c>
    </row>
    <row r="5935" spans="1:5" x14ac:dyDescent="0.25">
      <c r="A5935" s="2">
        <v>45771.570138888892</v>
      </c>
      <c r="B5935">
        <v>136695</v>
      </c>
      <c r="C5935">
        <v>136750</v>
      </c>
      <c r="D5935">
        <v>136685</v>
      </c>
      <c r="E5935">
        <v>136740</v>
      </c>
    </row>
    <row r="5936" spans="1:5" x14ac:dyDescent="0.25">
      <c r="A5936" s="2">
        <v>45771.569444444445</v>
      </c>
      <c r="B5936">
        <v>136600</v>
      </c>
      <c r="C5936">
        <v>136705</v>
      </c>
      <c r="D5936">
        <v>136590</v>
      </c>
      <c r="E5936">
        <v>136690</v>
      </c>
    </row>
    <row r="5937" spans="1:5" x14ac:dyDescent="0.25">
      <c r="A5937" s="2">
        <v>45771.568749999999</v>
      </c>
      <c r="B5937">
        <v>136570</v>
      </c>
      <c r="C5937">
        <v>136610</v>
      </c>
      <c r="D5937">
        <v>136560</v>
      </c>
      <c r="E5937">
        <v>136600</v>
      </c>
    </row>
    <row r="5938" spans="1:5" x14ac:dyDescent="0.25">
      <c r="A5938" s="2">
        <v>45771.568055555559</v>
      </c>
      <c r="B5938">
        <v>136565</v>
      </c>
      <c r="C5938">
        <v>136580</v>
      </c>
      <c r="D5938">
        <v>136550</v>
      </c>
      <c r="E5938">
        <v>136565</v>
      </c>
    </row>
    <row r="5939" spans="1:5" x14ac:dyDescent="0.25">
      <c r="A5939" s="2">
        <v>45771.567361111112</v>
      </c>
      <c r="B5939">
        <v>136620</v>
      </c>
      <c r="C5939">
        <v>136635</v>
      </c>
      <c r="D5939">
        <v>136540</v>
      </c>
      <c r="E5939">
        <v>136565</v>
      </c>
    </row>
    <row r="5940" spans="1:5" x14ac:dyDescent="0.25">
      <c r="A5940" s="2">
        <v>45771.566666666666</v>
      </c>
      <c r="B5940">
        <v>136600</v>
      </c>
      <c r="C5940">
        <v>136660</v>
      </c>
      <c r="D5940">
        <v>136595</v>
      </c>
      <c r="E5940">
        <v>136620</v>
      </c>
    </row>
    <row r="5941" spans="1:5" x14ac:dyDescent="0.25">
      <c r="A5941" s="2">
        <v>45771.565972222219</v>
      </c>
      <c r="B5941">
        <v>136610</v>
      </c>
      <c r="C5941">
        <v>136620</v>
      </c>
      <c r="D5941">
        <v>136570</v>
      </c>
      <c r="E5941">
        <v>136595</v>
      </c>
    </row>
    <row r="5942" spans="1:5" x14ac:dyDescent="0.25">
      <c r="A5942" s="2">
        <v>45771.56527777778</v>
      </c>
      <c r="B5942">
        <v>136610</v>
      </c>
      <c r="C5942">
        <v>136635</v>
      </c>
      <c r="D5942">
        <v>136590</v>
      </c>
      <c r="E5942">
        <v>136610</v>
      </c>
    </row>
    <row r="5943" spans="1:5" x14ac:dyDescent="0.25">
      <c r="A5943" s="2">
        <v>45771.564583333333</v>
      </c>
      <c r="B5943">
        <v>136585</v>
      </c>
      <c r="C5943">
        <v>136660</v>
      </c>
      <c r="D5943">
        <v>136575</v>
      </c>
      <c r="E5943">
        <v>136610</v>
      </c>
    </row>
    <row r="5944" spans="1:5" x14ac:dyDescent="0.25">
      <c r="A5944" s="2">
        <v>45771.563888888886</v>
      </c>
      <c r="B5944">
        <v>136590</v>
      </c>
      <c r="C5944">
        <v>136620</v>
      </c>
      <c r="D5944">
        <v>136575</v>
      </c>
      <c r="E5944">
        <v>136590</v>
      </c>
    </row>
    <row r="5945" spans="1:5" x14ac:dyDescent="0.25">
      <c r="A5945" s="2">
        <v>45771.563194444447</v>
      </c>
      <c r="B5945">
        <v>136635</v>
      </c>
      <c r="C5945">
        <v>136645</v>
      </c>
      <c r="D5945">
        <v>136580</v>
      </c>
      <c r="E5945">
        <v>136595</v>
      </c>
    </row>
    <row r="5946" spans="1:5" x14ac:dyDescent="0.25">
      <c r="A5946" s="2">
        <v>45771.5625</v>
      </c>
      <c r="B5946">
        <v>136655</v>
      </c>
      <c r="C5946">
        <v>136680</v>
      </c>
      <c r="D5946">
        <v>136630</v>
      </c>
      <c r="E5946">
        <v>136635</v>
      </c>
    </row>
    <row r="5947" spans="1:5" x14ac:dyDescent="0.25">
      <c r="A5947" s="2">
        <v>45771.561805555553</v>
      </c>
      <c r="B5947">
        <v>136675</v>
      </c>
      <c r="C5947">
        <v>136690</v>
      </c>
      <c r="D5947">
        <v>136635</v>
      </c>
      <c r="E5947">
        <v>136655</v>
      </c>
    </row>
    <row r="5948" spans="1:5" x14ac:dyDescent="0.25">
      <c r="A5948" s="2">
        <v>45771.561111111114</v>
      </c>
      <c r="B5948">
        <v>136645</v>
      </c>
      <c r="C5948">
        <v>136780</v>
      </c>
      <c r="D5948">
        <v>136640</v>
      </c>
      <c r="E5948">
        <v>136675</v>
      </c>
    </row>
    <row r="5949" spans="1:5" x14ac:dyDescent="0.25">
      <c r="A5949" s="2">
        <v>45771.560416666667</v>
      </c>
      <c r="B5949">
        <v>136645</v>
      </c>
      <c r="C5949">
        <v>136670</v>
      </c>
      <c r="D5949">
        <v>136635</v>
      </c>
      <c r="E5949">
        <v>136645</v>
      </c>
    </row>
    <row r="5950" spans="1:5" x14ac:dyDescent="0.25">
      <c r="A5950" s="2">
        <v>45771.55972222222</v>
      </c>
      <c r="B5950">
        <v>136640</v>
      </c>
      <c r="C5950">
        <v>136660</v>
      </c>
      <c r="D5950">
        <v>136615</v>
      </c>
      <c r="E5950">
        <v>136645</v>
      </c>
    </row>
    <row r="5951" spans="1:5" x14ac:dyDescent="0.25">
      <c r="A5951" s="2">
        <v>45771.559027777781</v>
      </c>
      <c r="B5951">
        <v>136540</v>
      </c>
      <c r="C5951">
        <v>136655</v>
      </c>
      <c r="D5951">
        <v>136530</v>
      </c>
      <c r="E5951">
        <v>136640</v>
      </c>
    </row>
    <row r="5952" spans="1:5" x14ac:dyDescent="0.25">
      <c r="A5952" s="2">
        <v>45771.558333333334</v>
      </c>
      <c r="B5952">
        <v>136580</v>
      </c>
      <c r="C5952">
        <v>136590</v>
      </c>
      <c r="D5952">
        <v>136535</v>
      </c>
      <c r="E5952">
        <v>136535</v>
      </c>
    </row>
    <row r="5953" spans="1:5" x14ac:dyDescent="0.25">
      <c r="A5953" s="2">
        <v>45771.557638888888</v>
      </c>
      <c r="B5953">
        <v>136565</v>
      </c>
      <c r="C5953">
        <v>136595</v>
      </c>
      <c r="D5953">
        <v>136560</v>
      </c>
      <c r="E5953">
        <v>136575</v>
      </c>
    </row>
    <row r="5954" spans="1:5" x14ac:dyDescent="0.25">
      <c r="A5954" s="2">
        <v>45771.556944444441</v>
      </c>
      <c r="B5954">
        <v>136535</v>
      </c>
      <c r="C5954">
        <v>136575</v>
      </c>
      <c r="D5954">
        <v>136490</v>
      </c>
      <c r="E5954">
        <v>136565</v>
      </c>
    </row>
    <row r="5955" spans="1:5" x14ac:dyDescent="0.25">
      <c r="A5955" s="2">
        <v>45771.556250000001</v>
      </c>
      <c r="B5955">
        <v>136540</v>
      </c>
      <c r="C5955">
        <v>136595</v>
      </c>
      <c r="D5955">
        <v>136530</v>
      </c>
      <c r="E5955">
        <v>136530</v>
      </c>
    </row>
    <row r="5956" spans="1:5" x14ac:dyDescent="0.25">
      <c r="A5956" s="2">
        <v>45771.555555555555</v>
      </c>
      <c r="B5956">
        <v>136550</v>
      </c>
      <c r="C5956">
        <v>136565</v>
      </c>
      <c r="D5956">
        <v>136525</v>
      </c>
      <c r="E5956">
        <v>136545</v>
      </c>
    </row>
    <row r="5957" spans="1:5" x14ac:dyDescent="0.25">
      <c r="A5957" s="2">
        <v>45771.554861111108</v>
      </c>
      <c r="B5957">
        <v>136595</v>
      </c>
      <c r="C5957">
        <v>136600</v>
      </c>
      <c r="D5957">
        <v>136525</v>
      </c>
      <c r="E5957">
        <v>136550</v>
      </c>
    </row>
    <row r="5958" spans="1:5" x14ac:dyDescent="0.25">
      <c r="A5958" s="2">
        <v>45771.554166666669</v>
      </c>
      <c r="B5958">
        <v>136605</v>
      </c>
      <c r="C5958">
        <v>136610</v>
      </c>
      <c r="D5958">
        <v>136565</v>
      </c>
      <c r="E5958">
        <v>136595</v>
      </c>
    </row>
    <row r="5959" spans="1:5" x14ac:dyDescent="0.25">
      <c r="A5959" s="2">
        <v>45771.553472222222</v>
      </c>
      <c r="B5959">
        <v>136560</v>
      </c>
      <c r="C5959">
        <v>136615</v>
      </c>
      <c r="D5959">
        <v>136530</v>
      </c>
      <c r="E5959">
        <v>136600</v>
      </c>
    </row>
    <row r="5960" spans="1:5" x14ac:dyDescent="0.25">
      <c r="A5960" s="2">
        <v>45771.552777777775</v>
      </c>
      <c r="B5960">
        <v>136545</v>
      </c>
      <c r="C5960">
        <v>136560</v>
      </c>
      <c r="D5960">
        <v>136510</v>
      </c>
      <c r="E5960">
        <v>136560</v>
      </c>
    </row>
    <row r="5961" spans="1:5" x14ac:dyDescent="0.25">
      <c r="A5961" s="2">
        <v>45771.552083333336</v>
      </c>
      <c r="B5961">
        <v>136535</v>
      </c>
      <c r="C5961">
        <v>136555</v>
      </c>
      <c r="D5961">
        <v>136505</v>
      </c>
      <c r="E5961">
        <v>136545</v>
      </c>
    </row>
    <row r="5962" spans="1:5" x14ac:dyDescent="0.25">
      <c r="A5962" s="2">
        <v>45771.551388888889</v>
      </c>
      <c r="B5962">
        <v>136530</v>
      </c>
      <c r="C5962">
        <v>136595</v>
      </c>
      <c r="D5962">
        <v>136525</v>
      </c>
      <c r="E5962">
        <v>136540</v>
      </c>
    </row>
    <row r="5963" spans="1:5" x14ac:dyDescent="0.25">
      <c r="A5963" s="2">
        <v>45771.550694444442</v>
      </c>
      <c r="B5963">
        <v>136450</v>
      </c>
      <c r="C5963">
        <v>136555</v>
      </c>
      <c r="D5963">
        <v>136445</v>
      </c>
      <c r="E5963">
        <v>136525</v>
      </c>
    </row>
    <row r="5964" spans="1:5" x14ac:dyDescent="0.25">
      <c r="A5964" s="2">
        <v>45771.55</v>
      </c>
      <c r="B5964">
        <v>136430</v>
      </c>
      <c r="C5964">
        <v>136465</v>
      </c>
      <c r="D5964">
        <v>136420</v>
      </c>
      <c r="E5964">
        <v>136445</v>
      </c>
    </row>
    <row r="5965" spans="1:5" x14ac:dyDescent="0.25">
      <c r="A5965" s="2">
        <v>45771.549305555556</v>
      </c>
      <c r="B5965">
        <v>136400</v>
      </c>
      <c r="C5965">
        <v>136440</v>
      </c>
      <c r="D5965">
        <v>136390</v>
      </c>
      <c r="E5965">
        <v>136430</v>
      </c>
    </row>
    <row r="5966" spans="1:5" x14ac:dyDescent="0.25">
      <c r="A5966" s="2">
        <v>45771.548611111109</v>
      </c>
      <c r="B5966">
        <v>136375</v>
      </c>
      <c r="C5966">
        <v>136405</v>
      </c>
      <c r="D5966">
        <v>136375</v>
      </c>
      <c r="E5966">
        <v>136400</v>
      </c>
    </row>
    <row r="5967" spans="1:5" x14ac:dyDescent="0.25">
      <c r="A5967" s="2">
        <v>45771.54791666667</v>
      </c>
      <c r="B5967">
        <v>136370</v>
      </c>
      <c r="C5967">
        <v>136395</v>
      </c>
      <c r="D5967">
        <v>136355</v>
      </c>
      <c r="E5967">
        <v>136380</v>
      </c>
    </row>
    <row r="5968" spans="1:5" x14ac:dyDescent="0.25">
      <c r="A5968" s="2">
        <v>45771.547222222223</v>
      </c>
      <c r="B5968">
        <v>136410</v>
      </c>
      <c r="C5968">
        <v>136415</v>
      </c>
      <c r="D5968">
        <v>136365</v>
      </c>
      <c r="E5968">
        <v>136370</v>
      </c>
    </row>
    <row r="5969" spans="1:5" x14ac:dyDescent="0.25">
      <c r="A5969" s="2">
        <v>45771.546527777777</v>
      </c>
      <c r="B5969">
        <v>136385</v>
      </c>
      <c r="C5969">
        <v>136430</v>
      </c>
      <c r="D5969">
        <v>136380</v>
      </c>
      <c r="E5969">
        <v>136405</v>
      </c>
    </row>
    <row r="5970" spans="1:5" x14ac:dyDescent="0.25">
      <c r="A5970" s="2">
        <v>45771.54583333333</v>
      </c>
      <c r="B5970">
        <v>136390</v>
      </c>
      <c r="C5970">
        <v>136415</v>
      </c>
      <c r="D5970">
        <v>136370</v>
      </c>
      <c r="E5970">
        <v>136380</v>
      </c>
    </row>
    <row r="5971" spans="1:5" x14ac:dyDescent="0.25">
      <c r="A5971" s="2">
        <v>45771.545138888891</v>
      </c>
      <c r="B5971">
        <v>136445</v>
      </c>
      <c r="C5971">
        <v>136450</v>
      </c>
      <c r="D5971">
        <v>136380</v>
      </c>
      <c r="E5971">
        <v>136385</v>
      </c>
    </row>
    <row r="5972" spans="1:5" x14ac:dyDescent="0.25">
      <c r="A5972" s="2">
        <v>45771.544444444444</v>
      </c>
      <c r="B5972">
        <v>136465</v>
      </c>
      <c r="C5972">
        <v>136495</v>
      </c>
      <c r="D5972">
        <v>136405</v>
      </c>
      <c r="E5972">
        <v>136445</v>
      </c>
    </row>
    <row r="5973" spans="1:5" x14ac:dyDescent="0.25">
      <c r="A5973" s="2">
        <v>45771.543749999997</v>
      </c>
      <c r="B5973">
        <v>136370</v>
      </c>
      <c r="C5973">
        <v>136490</v>
      </c>
      <c r="D5973">
        <v>136365</v>
      </c>
      <c r="E5973">
        <v>136460</v>
      </c>
    </row>
    <row r="5974" spans="1:5" x14ac:dyDescent="0.25">
      <c r="A5974" s="2">
        <v>45771.543055555558</v>
      </c>
      <c r="B5974">
        <v>136340</v>
      </c>
      <c r="C5974">
        <v>136370</v>
      </c>
      <c r="D5974">
        <v>136320</v>
      </c>
      <c r="E5974">
        <v>136370</v>
      </c>
    </row>
    <row r="5975" spans="1:5" x14ac:dyDescent="0.25">
      <c r="A5975" s="2">
        <v>45771.542361111111</v>
      </c>
      <c r="B5975">
        <v>136370</v>
      </c>
      <c r="C5975">
        <v>136380</v>
      </c>
      <c r="D5975">
        <v>136320</v>
      </c>
      <c r="E5975">
        <v>136345</v>
      </c>
    </row>
    <row r="5976" spans="1:5" x14ac:dyDescent="0.25">
      <c r="A5976" s="2">
        <v>45771.541666666664</v>
      </c>
      <c r="B5976">
        <v>136395</v>
      </c>
      <c r="C5976">
        <v>136450</v>
      </c>
      <c r="D5976">
        <v>136360</v>
      </c>
      <c r="E5976">
        <v>136370</v>
      </c>
    </row>
    <row r="5977" spans="1:5" x14ac:dyDescent="0.25">
      <c r="A5977" s="2">
        <v>45771.540972222225</v>
      </c>
      <c r="B5977">
        <v>136405</v>
      </c>
      <c r="C5977">
        <v>136425</v>
      </c>
      <c r="D5977">
        <v>136380</v>
      </c>
      <c r="E5977">
        <v>136395</v>
      </c>
    </row>
    <row r="5978" spans="1:5" x14ac:dyDescent="0.25">
      <c r="A5978" s="2">
        <v>45771.540277777778</v>
      </c>
      <c r="B5978">
        <v>136370</v>
      </c>
      <c r="C5978">
        <v>136435</v>
      </c>
      <c r="D5978">
        <v>136355</v>
      </c>
      <c r="E5978">
        <v>136410</v>
      </c>
    </row>
    <row r="5979" spans="1:5" x14ac:dyDescent="0.25">
      <c r="A5979" s="2">
        <v>45771.539583333331</v>
      </c>
      <c r="B5979">
        <v>136425</v>
      </c>
      <c r="C5979">
        <v>136430</v>
      </c>
      <c r="D5979">
        <v>136340</v>
      </c>
      <c r="E5979">
        <v>136365</v>
      </c>
    </row>
    <row r="5980" spans="1:5" x14ac:dyDescent="0.25">
      <c r="A5980" s="2">
        <v>45771.538888888892</v>
      </c>
      <c r="B5980">
        <v>136440</v>
      </c>
      <c r="C5980">
        <v>136450</v>
      </c>
      <c r="D5980">
        <v>136355</v>
      </c>
      <c r="E5980">
        <v>136420</v>
      </c>
    </row>
    <row r="5981" spans="1:5" x14ac:dyDescent="0.25">
      <c r="A5981" s="2">
        <v>45771.538194444445</v>
      </c>
      <c r="B5981">
        <v>136395</v>
      </c>
      <c r="C5981">
        <v>136470</v>
      </c>
      <c r="D5981">
        <v>136370</v>
      </c>
      <c r="E5981">
        <v>136435</v>
      </c>
    </row>
    <row r="5982" spans="1:5" x14ac:dyDescent="0.25">
      <c r="A5982" s="2">
        <v>45771.537499999999</v>
      </c>
      <c r="B5982">
        <v>136375</v>
      </c>
      <c r="C5982">
        <v>136425</v>
      </c>
      <c r="D5982">
        <v>136365</v>
      </c>
      <c r="E5982">
        <v>136395</v>
      </c>
    </row>
    <row r="5983" spans="1:5" x14ac:dyDescent="0.25">
      <c r="A5983" s="2">
        <v>45771.536805555559</v>
      </c>
      <c r="B5983">
        <v>136305</v>
      </c>
      <c r="C5983">
        <v>136385</v>
      </c>
      <c r="D5983">
        <v>136285</v>
      </c>
      <c r="E5983">
        <v>136370</v>
      </c>
    </row>
    <row r="5984" spans="1:5" x14ac:dyDescent="0.25">
      <c r="A5984" s="2">
        <v>45771.536111111112</v>
      </c>
      <c r="B5984">
        <v>136325</v>
      </c>
      <c r="C5984">
        <v>136350</v>
      </c>
      <c r="D5984">
        <v>136290</v>
      </c>
      <c r="E5984">
        <v>136310</v>
      </c>
    </row>
    <row r="5985" spans="1:5" x14ac:dyDescent="0.25">
      <c r="A5985" s="2">
        <v>45771.535416666666</v>
      </c>
      <c r="B5985">
        <v>136320</v>
      </c>
      <c r="C5985">
        <v>136340</v>
      </c>
      <c r="D5985">
        <v>136310</v>
      </c>
      <c r="E5985">
        <v>136320</v>
      </c>
    </row>
    <row r="5986" spans="1:5" x14ac:dyDescent="0.25">
      <c r="A5986" s="2">
        <v>45771.534722222219</v>
      </c>
      <c r="B5986">
        <v>136370</v>
      </c>
      <c r="C5986">
        <v>136405</v>
      </c>
      <c r="D5986">
        <v>136305</v>
      </c>
      <c r="E5986">
        <v>136320</v>
      </c>
    </row>
    <row r="5987" spans="1:5" x14ac:dyDescent="0.25">
      <c r="A5987" s="2">
        <v>45771.53402777778</v>
      </c>
      <c r="B5987">
        <v>136320</v>
      </c>
      <c r="C5987">
        <v>136405</v>
      </c>
      <c r="D5987">
        <v>136320</v>
      </c>
      <c r="E5987">
        <v>136370</v>
      </c>
    </row>
    <row r="5988" spans="1:5" x14ac:dyDescent="0.25">
      <c r="A5988" s="2">
        <v>45771.533333333333</v>
      </c>
      <c r="B5988">
        <v>136300</v>
      </c>
      <c r="C5988">
        <v>136380</v>
      </c>
      <c r="D5988">
        <v>136265</v>
      </c>
      <c r="E5988">
        <v>136325</v>
      </c>
    </row>
    <row r="5989" spans="1:5" x14ac:dyDescent="0.25">
      <c r="A5989" s="2">
        <v>45771.532638888886</v>
      </c>
      <c r="B5989">
        <v>136300</v>
      </c>
      <c r="C5989">
        <v>136335</v>
      </c>
      <c r="D5989">
        <v>136280</v>
      </c>
      <c r="E5989">
        <v>136300</v>
      </c>
    </row>
    <row r="5990" spans="1:5" x14ac:dyDescent="0.25">
      <c r="A5990" s="2">
        <v>45771.531944444447</v>
      </c>
      <c r="B5990">
        <v>136240</v>
      </c>
      <c r="C5990">
        <v>136320</v>
      </c>
      <c r="D5990">
        <v>136240</v>
      </c>
      <c r="E5990">
        <v>136305</v>
      </c>
    </row>
    <row r="5991" spans="1:5" x14ac:dyDescent="0.25">
      <c r="A5991" s="2">
        <v>45771.53125</v>
      </c>
      <c r="B5991">
        <v>136185</v>
      </c>
      <c r="C5991">
        <v>136335</v>
      </c>
      <c r="D5991">
        <v>136175</v>
      </c>
      <c r="E5991">
        <v>136245</v>
      </c>
    </row>
    <row r="5992" spans="1:5" x14ac:dyDescent="0.25">
      <c r="A5992" s="2">
        <v>45771.530555555553</v>
      </c>
      <c r="B5992">
        <v>136235</v>
      </c>
      <c r="C5992">
        <v>136245</v>
      </c>
      <c r="D5992">
        <v>136175</v>
      </c>
      <c r="E5992">
        <v>136180</v>
      </c>
    </row>
    <row r="5993" spans="1:5" x14ac:dyDescent="0.25">
      <c r="A5993" s="2">
        <v>45771.529861111114</v>
      </c>
      <c r="B5993">
        <v>136265</v>
      </c>
      <c r="C5993">
        <v>136270</v>
      </c>
      <c r="D5993">
        <v>136220</v>
      </c>
      <c r="E5993">
        <v>136235</v>
      </c>
    </row>
    <row r="5994" spans="1:5" x14ac:dyDescent="0.25">
      <c r="A5994" s="2">
        <v>45771.529166666667</v>
      </c>
      <c r="B5994">
        <v>136225</v>
      </c>
      <c r="C5994">
        <v>136300</v>
      </c>
      <c r="D5994">
        <v>136225</v>
      </c>
      <c r="E5994">
        <v>136265</v>
      </c>
    </row>
    <row r="5995" spans="1:5" x14ac:dyDescent="0.25">
      <c r="A5995" s="2">
        <v>45771.52847222222</v>
      </c>
      <c r="B5995">
        <v>136240</v>
      </c>
      <c r="C5995">
        <v>136265</v>
      </c>
      <c r="D5995">
        <v>136210</v>
      </c>
      <c r="E5995">
        <v>136230</v>
      </c>
    </row>
    <row r="5996" spans="1:5" x14ac:dyDescent="0.25">
      <c r="A5996" s="2">
        <v>45771.527777777781</v>
      </c>
      <c r="B5996">
        <v>136210</v>
      </c>
      <c r="C5996">
        <v>136270</v>
      </c>
      <c r="D5996">
        <v>136205</v>
      </c>
      <c r="E5996">
        <v>136240</v>
      </c>
    </row>
    <row r="5997" spans="1:5" x14ac:dyDescent="0.25">
      <c r="A5997" s="2">
        <v>45771.527083333334</v>
      </c>
      <c r="B5997">
        <v>136210</v>
      </c>
      <c r="C5997">
        <v>136220</v>
      </c>
      <c r="D5997">
        <v>136190</v>
      </c>
      <c r="E5997">
        <v>136205</v>
      </c>
    </row>
    <row r="5998" spans="1:5" x14ac:dyDescent="0.25">
      <c r="A5998" s="2">
        <v>45771.526388888888</v>
      </c>
      <c r="B5998">
        <v>136170</v>
      </c>
      <c r="C5998">
        <v>136270</v>
      </c>
      <c r="D5998">
        <v>136160</v>
      </c>
      <c r="E5998">
        <v>136205</v>
      </c>
    </row>
    <row r="5999" spans="1:5" x14ac:dyDescent="0.25">
      <c r="A5999" s="2">
        <v>45771.525694444441</v>
      </c>
      <c r="B5999">
        <v>136160</v>
      </c>
      <c r="C5999">
        <v>136190</v>
      </c>
      <c r="D5999">
        <v>136145</v>
      </c>
      <c r="E5999">
        <v>136170</v>
      </c>
    </row>
    <row r="6000" spans="1:5" x14ac:dyDescent="0.25">
      <c r="A6000" s="2">
        <v>45771.525000000001</v>
      </c>
      <c r="B6000">
        <v>136190</v>
      </c>
      <c r="C6000">
        <v>136215</v>
      </c>
      <c r="D6000">
        <v>136145</v>
      </c>
      <c r="E6000">
        <v>136160</v>
      </c>
    </row>
    <row r="6001" spans="1:5" x14ac:dyDescent="0.25">
      <c r="A6001" s="2">
        <v>45771.524305555555</v>
      </c>
      <c r="B6001">
        <v>136140</v>
      </c>
      <c r="C6001">
        <v>136205</v>
      </c>
      <c r="D6001">
        <v>136135</v>
      </c>
      <c r="E6001">
        <v>136190</v>
      </c>
    </row>
    <row r="6002" spans="1:5" x14ac:dyDescent="0.25">
      <c r="A6002" s="2">
        <v>45771.523611111108</v>
      </c>
      <c r="B6002">
        <v>136060</v>
      </c>
      <c r="C6002">
        <v>136155</v>
      </c>
      <c r="D6002">
        <v>136055</v>
      </c>
      <c r="E6002">
        <v>136140</v>
      </c>
    </row>
    <row r="6003" spans="1:5" x14ac:dyDescent="0.25">
      <c r="A6003" s="2">
        <v>45771.522916666669</v>
      </c>
      <c r="B6003">
        <v>136030</v>
      </c>
      <c r="C6003">
        <v>136080</v>
      </c>
      <c r="D6003">
        <v>136025</v>
      </c>
      <c r="E6003">
        <v>136065</v>
      </c>
    </row>
    <row r="6004" spans="1:5" x14ac:dyDescent="0.25">
      <c r="A6004" s="2">
        <v>45771.522222222222</v>
      </c>
      <c r="B6004">
        <v>136055</v>
      </c>
      <c r="C6004">
        <v>136080</v>
      </c>
      <c r="D6004">
        <v>136020</v>
      </c>
      <c r="E6004">
        <v>136035</v>
      </c>
    </row>
    <row r="6005" spans="1:5" x14ac:dyDescent="0.25">
      <c r="A6005" s="2">
        <v>45771.521527777775</v>
      </c>
      <c r="B6005">
        <v>136020</v>
      </c>
      <c r="C6005">
        <v>136085</v>
      </c>
      <c r="D6005">
        <v>136020</v>
      </c>
      <c r="E6005">
        <v>136055</v>
      </c>
    </row>
    <row r="6006" spans="1:5" x14ac:dyDescent="0.25">
      <c r="A6006" s="2">
        <v>45771.520833333336</v>
      </c>
      <c r="B6006">
        <v>136035</v>
      </c>
      <c r="C6006">
        <v>136045</v>
      </c>
      <c r="D6006">
        <v>135975</v>
      </c>
      <c r="E6006">
        <v>136025</v>
      </c>
    </row>
    <row r="6007" spans="1:5" x14ac:dyDescent="0.25">
      <c r="A6007" s="2">
        <v>45771.520138888889</v>
      </c>
      <c r="B6007">
        <v>136045</v>
      </c>
      <c r="C6007">
        <v>136070</v>
      </c>
      <c r="D6007">
        <v>136030</v>
      </c>
      <c r="E6007">
        <v>136035</v>
      </c>
    </row>
    <row r="6008" spans="1:5" x14ac:dyDescent="0.25">
      <c r="A6008" s="2">
        <v>45771.519444444442</v>
      </c>
      <c r="B6008">
        <v>136095</v>
      </c>
      <c r="C6008">
        <v>136120</v>
      </c>
      <c r="D6008">
        <v>136030</v>
      </c>
      <c r="E6008">
        <v>136045</v>
      </c>
    </row>
    <row r="6009" spans="1:5" x14ac:dyDescent="0.25">
      <c r="A6009" s="2">
        <v>45771.518750000003</v>
      </c>
      <c r="B6009">
        <v>136105</v>
      </c>
      <c r="C6009">
        <v>136160</v>
      </c>
      <c r="D6009">
        <v>136090</v>
      </c>
      <c r="E6009">
        <v>136090</v>
      </c>
    </row>
    <row r="6010" spans="1:5" x14ac:dyDescent="0.25">
      <c r="A6010" s="2">
        <v>45771.518055555556</v>
      </c>
      <c r="B6010">
        <v>136125</v>
      </c>
      <c r="C6010">
        <v>136165</v>
      </c>
      <c r="D6010">
        <v>136080</v>
      </c>
      <c r="E6010">
        <v>136105</v>
      </c>
    </row>
    <row r="6011" spans="1:5" x14ac:dyDescent="0.25">
      <c r="A6011" s="2">
        <v>45771.517361111109</v>
      </c>
      <c r="B6011">
        <v>136010</v>
      </c>
      <c r="C6011">
        <v>136125</v>
      </c>
      <c r="D6011">
        <v>136010</v>
      </c>
      <c r="E6011">
        <v>136125</v>
      </c>
    </row>
    <row r="6012" spans="1:5" x14ac:dyDescent="0.25">
      <c r="A6012" s="2">
        <v>45771.51666666667</v>
      </c>
      <c r="B6012">
        <v>136015</v>
      </c>
      <c r="C6012">
        <v>136030</v>
      </c>
      <c r="D6012">
        <v>136005</v>
      </c>
      <c r="E6012">
        <v>136015</v>
      </c>
    </row>
    <row r="6013" spans="1:5" x14ac:dyDescent="0.25">
      <c r="A6013" s="2">
        <v>45771.515972222223</v>
      </c>
      <c r="B6013">
        <v>136055</v>
      </c>
      <c r="C6013">
        <v>136060</v>
      </c>
      <c r="D6013">
        <v>135985</v>
      </c>
      <c r="E6013">
        <v>136015</v>
      </c>
    </row>
    <row r="6014" spans="1:5" x14ac:dyDescent="0.25">
      <c r="A6014" s="2">
        <v>45771.515277777777</v>
      </c>
      <c r="B6014">
        <v>136060</v>
      </c>
      <c r="C6014">
        <v>136095</v>
      </c>
      <c r="D6014">
        <v>136025</v>
      </c>
      <c r="E6014">
        <v>136055</v>
      </c>
    </row>
    <row r="6015" spans="1:5" x14ac:dyDescent="0.25">
      <c r="A6015" s="2">
        <v>45771.51458333333</v>
      </c>
      <c r="B6015">
        <v>136020</v>
      </c>
      <c r="C6015">
        <v>136060</v>
      </c>
      <c r="D6015">
        <v>136005</v>
      </c>
      <c r="E6015">
        <v>136060</v>
      </c>
    </row>
    <row r="6016" spans="1:5" x14ac:dyDescent="0.25">
      <c r="A6016" s="2">
        <v>45771.513888888891</v>
      </c>
      <c r="B6016">
        <v>135985</v>
      </c>
      <c r="C6016">
        <v>136040</v>
      </c>
      <c r="D6016">
        <v>135960</v>
      </c>
      <c r="E6016">
        <v>136025</v>
      </c>
    </row>
    <row r="6017" spans="1:5" x14ac:dyDescent="0.25">
      <c r="A6017" s="2">
        <v>45771.513194444444</v>
      </c>
      <c r="B6017">
        <v>136030</v>
      </c>
      <c r="C6017">
        <v>136035</v>
      </c>
      <c r="D6017">
        <v>135980</v>
      </c>
      <c r="E6017">
        <v>135985</v>
      </c>
    </row>
    <row r="6018" spans="1:5" x14ac:dyDescent="0.25">
      <c r="A6018" s="2">
        <v>45771.512499999997</v>
      </c>
      <c r="B6018">
        <v>135975</v>
      </c>
      <c r="C6018">
        <v>136045</v>
      </c>
      <c r="D6018">
        <v>135970</v>
      </c>
      <c r="E6018">
        <v>136030</v>
      </c>
    </row>
    <row r="6019" spans="1:5" x14ac:dyDescent="0.25">
      <c r="A6019" s="2">
        <v>45771.511805555558</v>
      </c>
      <c r="B6019">
        <v>135980</v>
      </c>
      <c r="C6019">
        <v>136000</v>
      </c>
      <c r="D6019">
        <v>135960</v>
      </c>
      <c r="E6019">
        <v>135975</v>
      </c>
    </row>
    <row r="6020" spans="1:5" x14ac:dyDescent="0.25">
      <c r="A6020" s="2">
        <v>45771.511111111111</v>
      </c>
      <c r="B6020">
        <v>135910</v>
      </c>
      <c r="C6020">
        <v>135995</v>
      </c>
      <c r="D6020">
        <v>135895</v>
      </c>
      <c r="E6020">
        <v>135980</v>
      </c>
    </row>
    <row r="6021" spans="1:5" x14ac:dyDescent="0.25">
      <c r="A6021" s="2">
        <v>45771.510416666664</v>
      </c>
      <c r="B6021">
        <v>135930</v>
      </c>
      <c r="C6021">
        <v>135970</v>
      </c>
      <c r="D6021">
        <v>135905</v>
      </c>
      <c r="E6021">
        <v>135910</v>
      </c>
    </row>
    <row r="6022" spans="1:5" x14ac:dyDescent="0.25">
      <c r="A6022" s="2">
        <v>45771.509722222225</v>
      </c>
      <c r="B6022">
        <v>136000</v>
      </c>
      <c r="C6022">
        <v>136045</v>
      </c>
      <c r="D6022">
        <v>135920</v>
      </c>
      <c r="E6022">
        <v>135930</v>
      </c>
    </row>
    <row r="6023" spans="1:5" x14ac:dyDescent="0.25">
      <c r="A6023" s="2">
        <v>45771.509027777778</v>
      </c>
      <c r="B6023">
        <v>135985</v>
      </c>
      <c r="C6023">
        <v>136015</v>
      </c>
      <c r="D6023">
        <v>135955</v>
      </c>
      <c r="E6023">
        <v>136000</v>
      </c>
    </row>
    <row r="6024" spans="1:5" x14ac:dyDescent="0.25">
      <c r="A6024" s="2">
        <v>45771.508333333331</v>
      </c>
      <c r="B6024">
        <v>136050</v>
      </c>
      <c r="C6024">
        <v>136070</v>
      </c>
      <c r="D6024">
        <v>135950</v>
      </c>
      <c r="E6024">
        <v>135985</v>
      </c>
    </row>
    <row r="6025" spans="1:5" x14ac:dyDescent="0.25">
      <c r="A6025" s="2">
        <v>45771.507638888892</v>
      </c>
      <c r="B6025">
        <v>135960</v>
      </c>
      <c r="C6025">
        <v>136075</v>
      </c>
      <c r="D6025">
        <v>135935</v>
      </c>
      <c r="E6025">
        <v>136045</v>
      </c>
    </row>
    <row r="6026" spans="1:5" x14ac:dyDescent="0.25">
      <c r="A6026" s="2">
        <v>45771.506944444445</v>
      </c>
      <c r="B6026">
        <v>135905</v>
      </c>
      <c r="C6026">
        <v>135960</v>
      </c>
      <c r="D6026">
        <v>135875</v>
      </c>
      <c r="E6026">
        <v>135960</v>
      </c>
    </row>
    <row r="6027" spans="1:5" x14ac:dyDescent="0.25">
      <c r="A6027" s="2">
        <v>45771.506249999999</v>
      </c>
      <c r="B6027">
        <v>135850</v>
      </c>
      <c r="C6027">
        <v>135915</v>
      </c>
      <c r="D6027">
        <v>135830</v>
      </c>
      <c r="E6027">
        <v>135905</v>
      </c>
    </row>
    <row r="6028" spans="1:5" x14ac:dyDescent="0.25">
      <c r="A6028" s="2">
        <v>45771.505555555559</v>
      </c>
      <c r="B6028">
        <v>135825</v>
      </c>
      <c r="C6028">
        <v>135865</v>
      </c>
      <c r="D6028">
        <v>135800</v>
      </c>
      <c r="E6028">
        <v>135845</v>
      </c>
    </row>
    <row r="6029" spans="1:5" x14ac:dyDescent="0.25">
      <c r="A6029" s="2">
        <v>45771.504861111112</v>
      </c>
      <c r="B6029">
        <v>135755</v>
      </c>
      <c r="C6029">
        <v>135840</v>
      </c>
      <c r="D6029">
        <v>135755</v>
      </c>
      <c r="E6029">
        <v>135820</v>
      </c>
    </row>
    <row r="6030" spans="1:5" x14ac:dyDescent="0.25">
      <c r="A6030" s="2">
        <v>45771.504166666666</v>
      </c>
      <c r="B6030">
        <v>135760</v>
      </c>
      <c r="C6030">
        <v>135790</v>
      </c>
      <c r="D6030">
        <v>135705</v>
      </c>
      <c r="E6030">
        <v>135750</v>
      </c>
    </row>
    <row r="6031" spans="1:5" x14ac:dyDescent="0.25">
      <c r="A6031" s="2">
        <v>45771.503472222219</v>
      </c>
      <c r="B6031">
        <v>135745</v>
      </c>
      <c r="C6031">
        <v>135795</v>
      </c>
      <c r="D6031">
        <v>135720</v>
      </c>
      <c r="E6031">
        <v>135755</v>
      </c>
    </row>
    <row r="6032" spans="1:5" x14ac:dyDescent="0.25">
      <c r="A6032" s="2">
        <v>45771.50277777778</v>
      </c>
      <c r="B6032">
        <v>135660</v>
      </c>
      <c r="C6032">
        <v>135820</v>
      </c>
      <c r="D6032">
        <v>135655</v>
      </c>
      <c r="E6032">
        <v>135750</v>
      </c>
    </row>
    <row r="6033" spans="1:5" x14ac:dyDescent="0.25">
      <c r="A6033" s="2">
        <v>45771.502083333333</v>
      </c>
      <c r="B6033">
        <v>135695</v>
      </c>
      <c r="C6033">
        <v>135705</v>
      </c>
      <c r="D6033">
        <v>135640</v>
      </c>
      <c r="E6033">
        <v>135660</v>
      </c>
    </row>
    <row r="6034" spans="1:5" x14ac:dyDescent="0.25">
      <c r="A6034" s="2">
        <v>45771.501388888886</v>
      </c>
      <c r="B6034">
        <v>135645</v>
      </c>
      <c r="C6034">
        <v>135720</v>
      </c>
      <c r="D6034">
        <v>135615</v>
      </c>
      <c r="E6034">
        <v>135695</v>
      </c>
    </row>
    <row r="6035" spans="1:5" x14ac:dyDescent="0.25">
      <c r="A6035" s="2">
        <v>45771.500694444447</v>
      </c>
      <c r="B6035">
        <v>135655</v>
      </c>
      <c r="C6035">
        <v>135675</v>
      </c>
      <c r="D6035">
        <v>135625</v>
      </c>
      <c r="E6035">
        <v>135645</v>
      </c>
    </row>
    <row r="6036" spans="1:5" x14ac:dyDescent="0.25">
      <c r="A6036" s="2">
        <v>45771.5</v>
      </c>
      <c r="B6036">
        <v>135500</v>
      </c>
      <c r="C6036">
        <v>135735</v>
      </c>
      <c r="D6036">
        <v>135495</v>
      </c>
      <c r="E6036">
        <v>135650</v>
      </c>
    </row>
    <row r="6037" spans="1:5" x14ac:dyDescent="0.25">
      <c r="A6037" s="2">
        <v>45771.499305555553</v>
      </c>
      <c r="B6037">
        <v>135525</v>
      </c>
      <c r="C6037">
        <v>135530</v>
      </c>
      <c r="D6037">
        <v>135480</v>
      </c>
      <c r="E6037">
        <v>135500</v>
      </c>
    </row>
    <row r="6038" spans="1:5" x14ac:dyDescent="0.25">
      <c r="A6038" s="2">
        <v>45771.498611111114</v>
      </c>
      <c r="B6038">
        <v>135505</v>
      </c>
      <c r="C6038">
        <v>135535</v>
      </c>
      <c r="D6038">
        <v>135460</v>
      </c>
      <c r="E6038">
        <v>135530</v>
      </c>
    </row>
    <row r="6039" spans="1:5" x14ac:dyDescent="0.25">
      <c r="A6039" s="2">
        <v>45771.497916666667</v>
      </c>
      <c r="B6039">
        <v>135545</v>
      </c>
      <c r="C6039">
        <v>135570</v>
      </c>
      <c r="D6039">
        <v>135470</v>
      </c>
      <c r="E6039">
        <v>135505</v>
      </c>
    </row>
    <row r="6040" spans="1:5" x14ac:dyDescent="0.25">
      <c r="A6040" s="2">
        <v>45771.49722222222</v>
      </c>
      <c r="B6040">
        <v>135425</v>
      </c>
      <c r="C6040">
        <v>135575</v>
      </c>
      <c r="D6040">
        <v>135410</v>
      </c>
      <c r="E6040">
        <v>135550</v>
      </c>
    </row>
    <row r="6041" spans="1:5" x14ac:dyDescent="0.25">
      <c r="A6041" s="2">
        <v>45771.496527777781</v>
      </c>
      <c r="B6041">
        <v>135385</v>
      </c>
      <c r="C6041">
        <v>135440</v>
      </c>
      <c r="D6041">
        <v>135345</v>
      </c>
      <c r="E6041">
        <v>135430</v>
      </c>
    </row>
    <row r="6042" spans="1:5" x14ac:dyDescent="0.25">
      <c r="A6042" s="2">
        <v>45771.495833333334</v>
      </c>
      <c r="B6042">
        <v>135455</v>
      </c>
      <c r="C6042">
        <v>135515</v>
      </c>
      <c r="D6042">
        <v>135380</v>
      </c>
      <c r="E6042">
        <v>135385</v>
      </c>
    </row>
    <row r="6043" spans="1:5" x14ac:dyDescent="0.25">
      <c r="A6043" s="2">
        <v>45771.495138888888</v>
      </c>
      <c r="B6043">
        <v>135290</v>
      </c>
      <c r="C6043">
        <v>135455</v>
      </c>
      <c r="D6043">
        <v>135280</v>
      </c>
      <c r="E6043">
        <v>135455</v>
      </c>
    </row>
    <row r="6044" spans="1:5" x14ac:dyDescent="0.25">
      <c r="A6044" s="2">
        <v>45771.494444444441</v>
      </c>
      <c r="B6044">
        <v>135270</v>
      </c>
      <c r="C6044">
        <v>135325</v>
      </c>
      <c r="D6044">
        <v>135250</v>
      </c>
      <c r="E6044">
        <v>135295</v>
      </c>
    </row>
    <row r="6045" spans="1:5" x14ac:dyDescent="0.25">
      <c r="A6045" s="2">
        <v>45771.493750000001</v>
      </c>
      <c r="B6045">
        <v>135205</v>
      </c>
      <c r="C6045">
        <v>135280</v>
      </c>
      <c r="D6045">
        <v>135185</v>
      </c>
      <c r="E6045">
        <v>135265</v>
      </c>
    </row>
    <row r="6046" spans="1:5" x14ac:dyDescent="0.25">
      <c r="A6046" s="2">
        <v>45771.493055555555</v>
      </c>
      <c r="B6046">
        <v>135115</v>
      </c>
      <c r="C6046">
        <v>135220</v>
      </c>
      <c r="D6046">
        <v>135110</v>
      </c>
      <c r="E6046">
        <v>135205</v>
      </c>
    </row>
    <row r="6047" spans="1:5" x14ac:dyDescent="0.25">
      <c r="A6047" s="2">
        <v>45771.492361111108</v>
      </c>
      <c r="B6047">
        <v>135080</v>
      </c>
      <c r="C6047">
        <v>135135</v>
      </c>
      <c r="D6047">
        <v>135060</v>
      </c>
      <c r="E6047">
        <v>135115</v>
      </c>
    </row>
    <row r="6048" spans="1:5" x14ac:dyDescent="0.25">
      <c r="A6048" s="2">
        <v>45771.491666666669</v>
      </c>
      <c r="B6048">
        <v>135105</v>
      </c>
      <c r="C6048">
        <v>135135</v>
      </c>
      <c r="D6048">
        <v>135065</v>
      </c>
      <c r="E6048">
        <v>135085</v>
      </c>
    </row>
    <row r="6049" spans="1:5" x14ac:dyDescent="0.25">
      <c r="A6049" s="2">
        <v>45771.490972222222</v>
      </c>
      <c r="B6049">
        <v>135125</v>
      </c>
      <c r="C6049">
        <v>135150</v>
      </c>
      <c r="D6049">
        <v>135075</v>
      </c>
      <c r="E6049">
        <v>135110</v>
      </c>
    </row>
    <row r="6050" spans="1:5" x14ac:dyDescent="0.25">
      <c r="A6050" s="2">
        <v>45771.490277777775</v>
      </c>
      <c r="B6050">
        <v>135135</v>
      </c>
      <c r="C6050">
        <v>135150</v>
      </c>
      <c r="D6050">
        <v>135090</v>
      </c>
      <c r="E6050">
        <v>135120</v>
      </c>
    </row>
    <row r="6051" spans="1:5" x14ac:dyDescent="0.25">
      <c r="A6051" s="2">
        <v>45771.489583333336</v>
      </c>
      <c r="B6051">
        <v>135185</v>
      </c>
      <c r="C6051">
        <v>135250</v>
      </c>
      <c r="D6051">
        <v>135120</v>
      </c>
      <c r="E6051">
        <v>135140</v>
      </c>
    </row>
    <row r="6052" spans="1:5" x14ac:dyDescent="0.25">
      <c r="A6052" s="2">
        <v>45771.488888888889</v>
      </c>
      <c r="B6052">
        <v>135230</v>
      </c>
      <c r="C6052">
        <v>135260</v>
      </c>
      <c r="D6052">
        <v>135165</v>
      </c>
      <c r="E6052">
        <v>135185</v>
      </c>
    </row>
    <row r="6053" spans="1:5" x14ac:dyDescent="0.25">
      <c r="A6053" s="2">
        <v>45771.488194444442</v>
      </c>
      <c r="B6053">
        <v>135265</v>
      </c>
      <c r="C6053">
        <v>135310</v>
      </c>
      <c r="D6053">
        <v>135180</v>
      </c>
      <c r="E6053">
        <v>135225</v>
      </c>
    </row>
    <row r="6054" spans="1:5" x14ac:dyDescent="0.25">
      <c r="A6054" s="2">
        <v>45771.487500000003</v>
      </c>
      <c r="B6054">
        <v>135350</v>
      </c>
      <c r="C6054">
        <v>135365</v>
      </c>
      <c r="D6054">
        <v>135235</v>
      </c>
      <c r="E6054">
        <v>135260</v>
      </c>
    </row>
    <row r="6055" spans="1:5" x14ac:dyDescent="0.25">
      <c r="A6055" s="2">
        <v>45771.486805555556</v>
      </c>
      <c r="B6055">
        <v>135405</v>
      </c>
      <c r="C6055">
        <v>135425</v>
      </c>
      <c r="D6055">
        <v>135350</v>
      </c>
      <c r="E6055">
        <v>135355</v>
      </c>
    </row>
    <row r="6056" spans="1:5" x14ac:dyDescent="0.25">
      <c r="A6056" s="2">
        <v>45771.486111111109</v>
      </c>
      <c r="B6056">
        <v>135280</v>
      </c>
      <c r="C6056">
        <v>135420</v>
      </c>
      <c r="D6056">
        <v>135265</v>
      </c>
      <c r="E6056">
        <v>135405</v>
      </c>
    </row>
    <row r="6057" spans="1:5" x14ac:dyDescent="0.25">
      <c r="A6057" s="2">
        <v>45771.48541666667</v>
      </c>
      <c r="B6057">
        <v>135335</v>
      </c>
      <c r="C6057">
        <v>135345</v>
      </c>
      <c r="D6057">
        <v>135270</v>
      </c>
      <c r="E6057">
        <v>135280</v>
      </c>
    </row>
    <row r="6058" spans="1:5" x14ac:dyDescent="0.25">
      <c r="A6058" s="2">
        <v>45771.484722222223</v>
      </c>
      <c r="B6058">
        <v>135385</v>
      </c>
      <c r="C6058">
        <v>135415</v>
      </c>
      <c r="D6058">
        <v>135320</v>
      </c>
      <c r="E6058">
        <v>135330</v>
      </c>
    </row>
    <row r="6059" spans="1:5" x14ac:dyDescent="0.25">
      <c r="A6059" s="2">
        <v>45771.484027777777</v>
      </c>
      <c r="B6059">
        <v>135430</v>
      </c>
      <c r="C6059">
        <v>135440</v>
      </c>
      <c r="D6059">
        <v>135335</v>
      </c>
      <c r="E6059">
        <v>135385</v>
      </c>
    </row>
    <row r="6060" spans="1:5" x14ac:dyDescent="0.25">
      <c r="A6060" s="2">
        <v>45771.48333333333</v>
      </c>
      <c r="B6060">
        <v>135375</v>
      </c>
      <c r="C6060">
        <v>135465</v>
      </c>
      <c r="D6060">
        <v>135365</v>
      </c>
      <c r="E6060">
        <v>135425</v>
      </c>
    </row>
    <row r="6061" spans="1:5" x14ac:dyDescent="0.25">
      <c r="A6061" s="2">
        <v>45771.482638888891</v>
      </c>
      <c r="B6061">
        <v>135345</v>
      </c>
      <c r="C6061">
        <v>135390</v>
      </c>
      <c r="D6061">
        <v>135335</v>
      </c>
      <c r="E6061">
        <v>135375</v>
      </c>
    </row>
    <row r="6062" spans="1:5" x14ac:dyDescent="0.25">
      <c r="A6062" s="2">
        <v>45771.481944444444</v>
      </c>
      <c r="B6062">
        <v>135355</v>
      </c>
      <c r="C6062">
        <v>135390</v>
      </c>
      <c r="D6062">
        <v>135310</v>
      </c>
      <c r="E6062">
        <v>135340</v>
      </c>
    </row>
    <row r="6063" spans="1:5" x14ac:dyDescent="0.25">
      <c r="A6063" s="2">
        <v>45771.481249999997</v>
      </c>
      <c r="B6063">
        <v>135355</v>
      </c>
      <c r="C6063">
        <v>135380</v>
      </c>
      <c r="D6063">
        <v>135330</v>
      </c>
      <c r="E6063">
        <v>135350</v>
      </c>
    </row>
    <row r="6064" spans="1:5" x14ac:dyDescent="0.25">
      <c r="A6064" s="2">
        <v>45771.480555555558</v>
      </c>
      <c r="B6064">
        <v>135420</v>
      </c>
      <c r="C6064">
        <v>135480</v>
      </c>
      <c r="D6064">
        <v>135350</v>
      </c>
      <c r="E6064">
        <v>135355</v>
      </c>
    </row>
    <row r="6065" spans="1:5" x14ac:dyDescent="0.25">
      <c r="A6065" s="2">
        <v>45771.479861111111</v>
      </c>
      <c r="B6065">
        <v>135405</v>
      </c>
      <c r="C6065">
        <v>135435</v>
      </c>
      <c r="D6065">
        <v>135390</v>
      </c>
      <c r="E6065">
        <v>135420</v>
      </c>
    </row>
    <row r="6066" spans="1:5" x14ac:dyDescent="0.25">
      <c r="A6066" s="2">
        <v>45771.479166666664</v>
      </c>
      <c r="B6066">
        <v>135450</v>
      </c>
      <c r="C6066">
        <v>135500</v>
      </c>
      <c r="D6066">
        <v>135375</v>
      </c>
      <c r="E6066">
        <v>135400</v>
      </c>
    </row>
    <row r="6067" spans="1:5" x14ac:dyDescent="0.25">
      <c r="A6067" s="2">
        <v>45771.478472222225</v>
      </c>
      <c r="B6067">
        <v>135425</v>
      </c>
      <c r="C6067">
        <v>135470</v>
      </c>
      <c r="D6067">
        <v>135415</v>
      </c>
      <c r="E6067">
        <v>135450</v>
      </c>
    </row>
    <row r="6068" spans="1:5" x14ac:dyDescent="0.25">
      <c r="A6068" s="2">
        <v>45771.477777777778</v>
      </c>
      <c r="B6068">
        <v>135370</v>
      </c>
      <c r="C6068">
        <v>135445</v>
      </c>
      <c r="D6068">
        <v>135340</v>
      </c>
      <c r="E6068">
        <v>135420</v>
      </c>
    </row>
    <row r="6069" spans="1:5" x14ac:dyDescent="0.25">
      <c r="A6069" s="2">
        <v>45771.477083333331</v>
      </c>
      <c r="B6069">
        <v>135360</v>
      </c>
      <c r="C6069">
        <v>135390</v>
      </c>
      <c r="D6069">
        <v>135340</v>
      </c>
      <c r="E6069">
        <v>135370</v>
      </c>
    </row>
    <row r="6070" spans="1:5" x14ac:dyDescent="0.25">
      <c r="A6070" s="2">
        <v>45771.476388888892</v>
      </c>
      <c r="B6070">
        <v>135265</v>
      </c>
      <c r="C6070">
        <v>135380</v>
      </c>
      <c r="D6070">
        <v>135225</v>
      </c>
      <c r="E6070">
        <v>135360</v>
      </c>
    </row>
    <row r="6071" spans="1:5" x14ac:dyDescent="0.25">
      <c r="A6071" s="2">
        <v>45771.475694444445</v>
      </c>
      <c r="B6071">
        <v>135275</v>
      </c>
      <c r="C6071">
        <v>135305</v>
      </c>
      <c r="D6071">
        <v>135235</v>
      </c>
      <c r="E6071">
        <v>135265</v>
      </c>
    </row>
    <row r="6072" spans="1:5" x14ac:dyDescent="0.25">
      <c r="A6072" s="2">
        <v>45771.474999999999</v>
      </c>
      <c r="B6072">
        <v>135310</v>
      </c>
      <c r="C6072">
        <v>135325</v>
      </c>
      <c r="D6072">
        <v>135265</v>
      </c>
      <c r="E6072">
        <v>135270</v>
      </c>
    </row>
    <row r="6073" spans="1:5" x14ac:dyDescent="0.25">
      <c r="A6073" s="2">
        <v>45771.474305555559</v>
      </c>
      <c r="B6073">
        <v>135400</v>
      </c>
      <c r="C6073">
        <v>135460</v>
      </c>
      <c r="D6073">
        <v>135290</v>
      </c>
      <c r="E6073">
        <v>135315</v>
      </c>
    </row>
    <row r="6074" spans="1:5" x14ac:dyDescent="0.25">
      <c r="A6074" s="2">
        <v>45771.473611111112</v>
      </c>
      <c r="B6074">
        <v>135190</v>
      </c>
      <c r="C6074">
        <v>135400</v>
      </c>
      <c r="D6074">
        <v>135185</v>
      </c>
      <c r="E6074">
        <v>135395</v>
      </c>
    </row>
    <row r="6075" spans="1:5" x14ac:dyDescent="0.25">
      <c r="A6075" s="2">
        <v>45771.472916666666</v>
      </c>
      <c r="B6075">
        <v>135290</v>
      </c>
      <c r="C6075">
        <v>135295</v>
      </c>
      <c r="D6075">
        <v>135160</v>
      </c>
      <c r="E6075">
        <v>135185</v>
      </c>
    </row>
    <row r="6076" spans="1:5" x14ac:dyDescent="0.25">
      <c r="A6076" s="2">
        <v>45771.472222222219</v>
      </c>
      <c r="B6076">
        <v>135265</v>
      </c>
      <c r="C6076">
        <v>135295</v>
      </c>
      <c r="D6076">
        <v>135210</v>
      </c>
      <c r="E6076">
        <v>135285</v>
      </c>
    </row>
    <row r="6077" spans="1:5" x14ac:dyDescent="0.25">
      <c r="A6077" s="2">
        <v>45771.47152777778</v>
      </c>
      <c r="B6077">
        <v>135325</v>
      </c>
      <c r="C6077">
        <v>135355</v>
      </c>
      <c r="D6077">
        <v>135250</v>
      </c>
      <c r="E6077">
        <v>135265</v>
      </c>
    </row>
    <row r="6078" spans="1:5" x14ac:dyDescent="0.25">
      <c r="A6078" s="2">
        <v>45771.470833333333</v>
      </c>
      <c r="B6078">
        <v>135285</v>
      </c>
      <c r="C6078">
        <v>135350</v>
      </c>
      <c r="D6078">
        <v>135270</v>
      </c>
      <c r="E6078">
        <v>135330</v>
      </c>
    </row>
    <row r="6079" spans="1:5" x14ac:dyDescent="0.25">
      <c r="A6079" s="2">
        <v>45771.470138888886</v>
      </c>
      <c r="B6079">
        <v>135235</v>
      </c>
      <c r="C6079">
        <v>135315</v>
      </c>
      <c r="D6079">
        <v>135215</v>
      </c>
      <c r="E6079">
        <v>135285</v>
      </c>
    </row>
    <row r="6080" spans="1:5" x14ac:dyDescent="0.25">
      <c r="A6080" s="2">
        <v>45771.469444444447</v>
      </c>
      <c r="B6080">
        <v>135130</v>
      </c>
      <c r="C6080">
        <v>135235</v>
      </c>
      <c r="D6080">
        <v>135125</v>
      </c>
      <c r="E6080">
        <v>135235</v>
      </c>
    </row>
    <row r="6081" spans="1:5" x14ac:dyDescent="0.25">
      <c r="A6081" s="2">
        <v>45771.46875</v>
      </c>
      <c r="B6081">
        <v>135105</v>
      </c>
      <c r="C6081">
        <v>135130</v>
      </c>
      <c r="D6081">
        <v>135035</v>
      </c>
      <c r="E6081">
        <v>135130</v>
      </c>
    </row>
    <row r="6082" spans="1:5" x14ac:dyDescent="0.25">
      <c r="A6082" s="2">
        <v>45771.468055555553</v>
      </c>
      <c r="B6082">
        <v>135065</v>
      </c>
      <c r="C6082">
        <v>135160</v>
      </c>
      <c r="D6082">
        <v>135065</v>
      </c>
      <c r="E6082">
        <v>135110</v>
      </c>
    </row>
    <row r="6083" spans="1:5" x14ac:dyDescent="0.25">
      <c r="A6083" s="2">
        <v>45771.467361111114</v>
      </c>
      <c r="B6083">
        <v>135135</v>
      </c>
      <c r="C6083">
        <v>135140</v>
      </c>
      <c r="D6083">
        <v>135050</v>
      </c>
      <c r="E6083">
        <v>135065</v>
      </c>
    </row>
    <row r="6084" spans="1:5" x14ac:dyDescent="0.25">
      <c r="A6084" s="2">
        <v>45771.466666666667</v>
      </c>
      <c r="B6084">
        <v>135055</v>
      </c>
      <c r="C6084">
        <v>135150</v>
      </c>
      <c r="D6084">
        <v>135045</v>
      </c>
      <c r="E6084">
        <v>135140</v>
      </c>
    </row>
    <row r="6085" spans="1:5" x14ac:dyDescent="0.25">
      <c r="A6085" s="2">
        <v>45771.46597222222</v>
      </c>
      <c r="B6085">
        <v>135150</v>
      </c>
      <c r="C6085">
        <v>135155</v>
      </c>
      <c r="D6085">
        <v>135045</v>
      </c>
      <c r="E6085">
        <v>135050</v>
      </c>
    </row>
    <row r="6086" spans="1:5" x14ac:dyDescent="0.25">
      <c r="A6086" s="2">
        <v>45771.465277777781</v>
      </c>
      <c r="B6086">
        <v>135080</v>
      </c>
      <c r="C6086">
        <v>135175</v>
      </c>
      <c r="D6086">
        <v>135070</v>
      </c>
      <c r="E6086">
        <v>135155</v>
      </c>
    </row>
    <row r="6087" spans="1:5" x14ac:dyDescent="0.25">
      <c r="A6087" s="2">
        <v>45771.464583333334</v>
      </c>
      <c r="B6087">
        <v>135110</v>
      </c>
      <c r="C6087">
        <v>135120</v>
      </c>
      <c r="D6087">
        <v>135010</v>
      </c>
      <c r="E6087">
        <v>135075</v>
      </c>
    </row>
    <row r="6088" spans="1:5" x14ac:dyDescent="0.25">
      <c r="A6088" s="2">
        <v>45771.463888888888</v>
      </c>
      <c r="B6088">
        <v>135090</v>
      </c>
      <c r="C6088">
        <v>135150</v>
      </c>
      <c r="D6088">
        <v>135090</v>
      </c>
      <c r="E6088">
        <v>135105</v>
      </c>
    </row>
    <row r="6089" spans="1:5" x14ac:dyDescent="0.25">
      <c r="A6089" s="2">
        <v>45771.463194444441</v>
      </c>
      <c r="B6089">
        <v>135055</v>
      </c>
      <c r="C6089">
        <v>135105</v>
      </c>
      <c r="D6089">
        <v>134995</v>
      </c>
      <c r="E6089">
        <v>135090</v>
      </c>
    </row>
    <row r="6090" spans="1:5" x14ac:dyDescent="0.25">
      <c r="A6090" s="2">
        <v>45771.462500000001</v>
      </c>
      <c r="B6090">
        <v>135005</v>
      </c>
      <c r="C6090">
        <v>135065</v>
      </c>
      <c r="D6090">
        <v>134950</v>
      </c>
      <c r="E6090">
        <v>135055</v>
      </c>
    </row>
    <row r="6091" spans="1:5" x14ac:dyDescent="0.25">
      <c r="A6091" s="2">
        <v>45771.461805555555</v>
      </c>
      <c r="B6091">
        <v>135095</v>
      </c>
      <c r="C6091">
        <v>135105</v>
      </c>
      <c r="D6091">
        <v>134985</v>
      </c>
      <c r="E6091">
        <v>135000</v>
      </c>
    </row>
    <row r="6092" spans="1:5" x14ac:dyDescent="0.25">
      <c r="A6092" s="2">
        <v>45771.461111111108</v>
      </c>
      <c r="B6092">
        <v>135100</v>
      </c>
      <c r="C6092">
        <v>135115</v>
      </c>
      <c r="D6092">
        <v>135005</v>
      </c>
      <c r="E6092">
        <v>135100</v>
      </c>
    </row>
    <row r="6093" spans="1:5" x14ac:dyDescent="0.25">
      <c r="A6093" s="2">
        <v>45771.460416666669</v>
      </c>
      <c r="B6093">
        <v>135135</v>
      </c>
      <c r="C6093">
        <v>135190</v>
      </c>
      <c r="D6093">
        <v>135060</v>
      </c>
      <c r="E6093">
        <v>135095</v>
      </c>
    </row>
    <row r="6094" spans="1:5" x14ac:dyDescent="0.25">
      <c r="A6094" s="2">
        <v>45771.459722222222</v>
      </c>
      <c r="B6094">
        <v>135300</v>
      </c>
      <c r="C6094">
        <v>135325</v>
      </c>
      <c r="D6094">
        <v>135115</v>
      </c>
      <c r="E6094">
        <v>135135</v>
      </c>
    </row>
    <row r="6095" spans="1:5" x14ac:dyDescent="0.25">
      <c r="A6095" s="2">
        <v>45771.459027777775</v>
      </c>
      <c r="B6095">
        <v>135190</v>
      </c>
      <c r="C6095">
        <v>135305</v>
      </c>
      <c r="D6095">
        <v>135175</v>
      </c>
      <c r="E6095">
        <v>135295</v>
      </c>
    </row>
    <row r="6096" spans="1:5" x14ac:dyDescent="0.25">
      <c r="A6096" s="2">
        <v>45771.458333333336</v>
      </c>
      <c r="B6096">
        <v>135190</v>
      </c>
      <c r="C6096">
        <v>135220</v>
      </c>
      <c r="D6096">
        <v>135150</v>
      </c>
      <c r="E6096">
        <v>135190</v>
      </c>
    </row>
    <row r="6097" spans="1:5" x14ac:dyDescent="0.25">
      <c r="A6097" s="2">
        <v>45771.457638888889</v>
      </c>
      <c r="B6097">
        <v>135210</v>
      </c>
      <c r="C6097">
        <v>135245</v>
      </c>
      <c r="D6097">
        <v>135160</v>
      </c>
      <c r="E6097">
        <v>135185</v>
      </c>
    </row>
    <row r="6098" spans="1:5" x14ac:dyDescent="0.25">
      <c r="A6098" s="2">
        <v>45771.456944444442</v>
      </c>
      <c r="B6098">
        <v>135250</v>
      </c>
      <c r="C6098">
        <v>135315</v>
      </c>
      <c r="D6098">
        <v>135185</v>
      </c>
      <c r="E6098">
        <v>135205</v>
      </c>
    </row>
    <row r="6099" spans="1:5" x14ac:dyDescent="0.25">
      <c r="A6099" s="2">
        <v>45771.456250000003</v>
      </c>
      <c r="B6099">
        <v>135110</v>
      </c>
      <c r="C6099">
        <v>135280</v>
      </c>
      <c r="D6099">
        <v>135110</v>
      </c>
      <c r="E6099">
        <v>135250</v>
      </c>
    </row>
    <row r="6100" spans="1:5" x14ac:dyDescent="0.25">
      <c r="A6100" s="2">
        <v>45771.455555555556</v>
      </c>
      <c r="B6100">
        <v>135100</v>
      </c>
      <c r="C6100">
        <v>135135</v>
      </c>
      <c r="D6100">
        <v>135080</v>
      </c>
      <c r="E6100">
        <v>135115</v>
      </c>
    </row>
    <row r="6101" spans="1:5" x14ac:dyDescent="0.25">
      <c r="A6101" s="2">
        <v>45771.454861111109</v>
      </c>
      <c r="B6101">
        <v>135170</v>
      </c>
      <c r="C6101">
        <v>135210</v>
      </c>
      <c r="D6101">
        <v>135095</v>
      </c>
      <c r="E6101">
        <v>135100</v>
      </c>
    </row>
    <row r="6102" spans="1:5" x14ac:dyDescent="0.25">
      <c r="A6102" s="2">
        <v>45771.45416666667</v>
      </c>
      <c r="B6102">
        <v>135190</v>
      </c>
      <c r="C6102">
        <v>135195</v>
      </c>
      <c r="D6102">
        <v>135130</v>
      </c>
      <c r="E6102">
        <v>135175</v>
      </c>
    </row>
    <row r="6103" spans="1:5" x14ac:dyDescent="0.25">
      <c r="A6103" s="2">
        <v>45771.453472222223</v>
      </c>
      <c r="B6103">
        <v>135185</v>
      </c>
      <c r="C6103">
        <v>135245</v>
      </c>
      <c r="D6103">
        <v>135160</v>
      </c>
      <c r="E6103">
        <v>135190</v>
      </c>
    </row>
    <row r="6104" spans="1:5" x14ac:dyDescent="0.25">
      <c r="A6104" s="2">
        <v>45771.452777777777</v>
      </c>
      <c r="B6104">
        <v>135055</v>
      </c>
      <c r="C6104">
        <v>135200</v>
      </c>
      <c r="D6104">
        <v>135030</v>
      </c>
      <c r="E6104">
        <v>135185</v>
      </c>
    </row>
    <row r="6105" spans="1:5" x14ac:dyDescent="0.25">
      <c r="A6105" s="2">
        <v>45771.45208333333</v>
      </c>
      <c r="B6105">
        <v>135015</v>
      </c>
      <c r="C6105">
        <v>135080</v>
      </c>
      <c r="D6105">
        <v>134975</v>
      </c>
      <c r="E6105">
        <v>135055</v>
      </c>
    </row>
    <row r="6106" spans="1:5" x14ac:dyDescent="0.25">
      <c r="A6106" s="2">
        <v>45771.451388888891</v>
      </c>
      <c r="B6106">
        <v>134930</v>
      </c>
      <c r="C6106">
        <v>135055</v>
      </c>
      <c r="D6106">
        <v>134910</v>
      </c>
      <c r="E6106">
        <v>135015</v>
      </c>
    </row>
    <row r="6107" spans="1:5" x14ac:dyDescent="0.25">
      <c r="A6107" s="2">
        <v>45771.450694444444</v>
      </c>
      <c r="B6107">
        <v>135020</v>
      </c>
      <c r="C6107">
        <v>135020</v>
      </c>
      <c r="D6107">
        <v>134885</v>
      </c>
      <c r="E6107">
        <v>134930</v>
      </c>
    </row>
    <row r="6108" spans="1:5" x14ac:dyDescent="0.25">
      <c r="A6108" s="2">
        <v>45771.45</v>
      </c>
      <c r="B6108">
        <v>134990</v>
      </c>
      <c r="C6108">
        <v>135035</v>
      </c>
      <c r="D6108">
        <v>134960</v>
      </c>
      <c r="E6108">
        <v>135020</v>
      </c>
    </row>
    <row r="6109" spans="1:5" x14ac:dyDescent="0.25">
      <c r="A6109" s="2">
        <v>45771.449305555558</v>
      </c>
      <c r="B6109">
        <v>134975</v>
      </c>
      <c r="C6109">
        <v>135040</v>
      </c>
      <c r="D6109">
        <v>134970</v>
      </c>
      <c r="E6109">
        <v>134995</v>
      </c>
    </row>
    <row r="6110" spans="1:5" x14ac:dyDescent="0.25">
      <c r="A6110" s="2">
        <v>45771.448611111111</v>
      </c>
      <c r="B6110">
        <v>134950</v>
      </c>
      <c r="C6110">
        <v>135000</v>
      </c>
      <c r="D6110">
        <v>134865</v>
      </c>
      <c r="E6110">
        <v>134980</v>
      </c>
    </row>
    <row r="6111" spans="1:5" x14ac:dyDescent="0.25">
      <c r="A6111" s="2">
        <v>45771.447916666664</v>
      </c>
      <c r="B6111">
        <v>134975</v>
      </c>
      <c r="C6111">
        <v>135050</v>
      </c>
      <c r="D6111">
        <v>134950</v>
      </c>
      <c r="E6111">
        <v>134950</v>
      </c>
    </row>
    <row r="6112" spans="1:5" x14ac:dyDescent="0.25">
      <c r="A6112" s="2">
        <v>45771.447222222225</v>
      </c>
      <c r="B6112">
        <v>135140</v>
      </c>
      <c r="C6112">
        <v>135170</v>
      </c>
      <c r="D6112">
        <v>134970</v>
      </c>
      <c r="E6112">
        <v>134970</v>
      </c>
    </row>
    <row r="6113" spans="1:5" x14ac:dyDescent="0.25">
      <c r="A6113" s="2">
        <v>45771.446527777778</v>
      </c>
      <c r="B6113">
        <v>135150</v>
      </c>
      <c r="C6113">
        <v>135185</v>
      </c>
      <c r="D6113">
        <v>135105</v>
      </c>
      <c r="E6113">
        <v>135140</v>
      </c>
    </row>
    <row r="6114" spans="1:5" x14ac:dyDescent="0.25">
      <c r="A6114" s="2">
        <v>45771.445833333331</v>
      </c>
      <c r="B6114">
        <v>135095</v>
      </c>
      <c r="C6114">
        <v>135155</v>
      </c>
      <c r="D6114">
        <v>135090</v>
      </c>
      <c r="E6114">
        <v>135145</v>
      </c>
    </row>
    <row r="6115" spans="1:5" x14ac:dyDescent="0.25">
      <c r="A6115" s="2">
        <v>45771.445138888892</v>
      </c>
      <c r="B6115">
        <v>135190</v>
      </c>
      <c r="C6115">
        <v>135195</v>
      </c>
      <c r="D6115">
        <v>135065</v>
      </c>
      <c r="E6115">
        <v>135100</v>
      </c>
    </row>
    <row r="6116" spans="1:5" x14ac:dyDescent="0.25">
      <c r="A6116" s="2">
        <v>45771.444444444445</v>
      </c>
      <c r="B6116">
        <v>135165</v>
      </c>
      <c r="C6116">
        <v>135210</v>
      </c>
      <c r="D6116">
        <v>135110</v>
      </c>
      <c r="E6116">
        <v>135195</v>
      </c>
    </row>
    <row r="6117" spans="1:5" x14ac:dyDescent="0.25">
      <c r="A6117" s="2">
        <v>45771.443749999999</v>
      </c>
      <c r="B6117">
        <v>135220</v>
      </c>
      <c r="C6117">
        <v>135245</v>
      </c>
      <c r="D6117">
        <v>135070</v>
      </c>
      <c r="E6117">
        <v>135165</v>
      </c>
    </row>
    <row r="6118" spans="1:5" x14ac:dyDescent="0.25">
      <c r="A6118" s="2">
        <v>45771.443055555559</v>
      </c>
      <c r="B6118">
        <v>135225</v>
      </c>
      <c r="C6118">
        <v>135260</v>
      </c>
      <c r="D6118">
        <v>135165</v>
      </c>
      <c r="E6118">
        <v>135215</v>
      </c>
    </row>
    <row r="6119" spans="1:5" x14ac:dyDescent="0.25">
      <c r="A6119" s="2">
        <v>45771.442361111112</v>
      </c>
      <c r="B6119">
        <v>135195</v>
      </c>
      <c r="C6119">
        <v>135260</v>
      </c>
      <c r="D6119">
        <v>135160</v>
      </c>
      <c r="E6119">
        <v>135220</v>
      </c>
    </row>
    <row r="6120" spans="1:5" x14ac:dyDescent="0.25">
      <c r="A6120" s="2">
        <v>45771.441666666666</v>
      </c>
      <c r="B6120">
        <v>135145</v>
      </c>
      <c r="C6120">
        <v>135205</v>
      </c>
      <c r="D6120">
        <v>135110</v>
      </c>
      <c r="E6120">
        <v>135200</v>
      </c>
    </row>
    <row r="6121" spans="1:5" x14ac:dyDescent="0.25">
      <c r="A6121" s="2">
        <v>45771.440972222219</v>
      </c>
      <c r="B6121">
        <v>135235</v>
      </c>
      <c r="C6121">
        <v>135270</v>
      </c>
      <c r="D6121">
        <v>135130</v>
      </c>
      <c r="E6121">
        <v>135140</v>
      </c>
    </row>
    <row r="6122" spans="1:5" x14ac:dyDescent="0.25">
      <c r="A6122" s="2">
        <v>45771.44027777778</v>
      </c>
      <c r="B6122">
        <v>135460</v>
      </c>
      <c r="C6122">
        <v>135485</v>
      </c>
      <c r="D6122">
        <v>135235</v>
      </c>
      <c r="E6122">
        <v>135240</v>
      </c>
    </row>
    <row r="6123" spans="1:5" x14ac:dyDescent="0.25">
      <c r="A6123" s="2">
        <v>45771.439583333333</v>
      </c>
      <c r="B6123">
        <v>135445</v>
      </c>
      <c r="C6123">
        <v>135500</v>
      </c>
      <c r="D6123">
        <v>135425</v>
      </c>
      <c r="E6123">
        <v>135455</v>
      </c>
    </row>
    <row r="6124" spans="1:5" x14ac:dyDescent="0.25">
      <c r="A6124" s="2">
        <v>45771.438888888886</v>
      </c>
      <c r="B6124">
        <v>135505</v>
      </c>
      <c r="C6124">
        <v>135510</v>
      </c>
      <c r="D6124">
        <v>135400</v>
      </c>
      <c r="E6124">
        <v>135450</v>
      </c>
    </row>
    <row r="6125" spans="1:5" x14ac:dyDescent="0.25">
      <c r="A6125" s="2">
        <v>45771.438194444447</v>
      </c>
      <c r="B6125">
        <v>135510</v>
      </c>
      <c r="C6125">
        <v>135565</v>
      </c>
      <c r="D6125">
        <v>135465</v>
      </c>
      <c r="E6125">
        <v>135505</v>
      </c>
    </row>
    <row r="6126" spans="1:5" x14ac:dyDescent="0.25">
      <c r="A6126" s="2">
        <v>45771.4375</v>
      </c>
      <c r="B6126">
        <v>135660</v>
      </c>
      <c r="C6126">
        <v>135665</v>
      </c>
      <c r="D6126">
        <v>135460</v>
      </c>
      <c r="E6126">
        <v>135515</v>
      </c>
    </row>
    <row r="6127" spans="1:5" x14ac:dyDescent="0.25">
      <c r="A6127" s="2">
        <v>45771.436805555553</v>
      </c>
      <c r="B6127">
        <v>135635</v>
      </c>
      <c r="C6127">
        <v>135685</v>
      </c>
      <c r="D6127">
        <v>135625</v>
      </c>
      <c r="E6127">
        <v>135655</v>
      </c>
    </row>
    <row r="6128" spans="1:5" x14ac:dyDescent="0.25">
      <c r="A6128" s="2">
        <v>45771.436111111114</v>
      </c>
      <c r="B6128">
        <v>135630</v>
      </c>
      <c r="C6128">
        <v>135665</v>
      </c>
      <c r="D6128">
        <v>135605</v>
      </c>
      <c r="E6128">
        <v>135630</v>
      </c>
    </row>
    <row r="6129" spans="1:5" x14ac:dyDescent="0.25">
      <c r="A6129" s="2">
        <v>45771.435416666667</v>
      </c>
      <c r="B6129">
        <v>135675</v>
      </c>
      <c r="C6129">
        <v>135700</v>
      </c>
      <c r="D6129">
        <v>135625</v>
      </c>
      <c r="E6129">
        <v>135625</v>
      </c>
    </row>
    <row r="6130" spans="1:5" x14ac:dyDescent="0.25">
      <c r="A6130" s="2">
        <v>45771.43472222222</v>
      </c>
      <c r="B6130">
        <v>135655</v>
      </c>
      <c r="C6130">
        <v>135720</v>
      </c>
      <c r="D6130">
        <v>135650</v>
      </c>
      <c r="E6130">
        <v>135675</v>
      </c>
    </row>
    <row r="6131" spans="1:5" x14ac:dyDescent="0.25">
      <c r="A6131" s="2">
        <v>45771.434027777781</v>
      </c>
      <c r="B6131">
        <v>135600</v>
      </c>
      <c r="C6131">
        <v>135715</v>
      </c>
      <c r="D6131">
        <v>135585</v>
      </c>
      <c r="E6131">
        <v>135660</v>
      </c>
    </row>
    <row r="6132" spans="1:5" x14ac:dyDescent="0.25">
      <c r="A6132" s="2">
        <v>45771.433333333334</v>
      </c>
      <c r="B6132">
        <v>135620</v>
      </c>
      <c r="C6132">
        <v>135650</v>
      </c>
      <c r="D6132">
        <v>135590</v>
      </c>
      <c r="E6132">
        <v>135605</v>
      </c>
    </row>
    <row r="6133" spans="1:5" x14ac:dyDescent="0.25">
      <c r="A6133" s="2">
        <v>45771.432638888888</v>
      </c>
      <c r="B6133">
        <v>135590</v>
      </c>
      <c r="C6133">
        <v>135625</v>
      </c>
      <c r="D6133">
        <v>135560</v>
      </c>
      <c r="E6133">
        <v>135615</v>
      </c>
    </row>
    <row r="6134" spans="1:5" x14ac:dyDescent="0.25">
      <c r="A6134" s="2">
        <v>45771.431944444441</v>
      </c>
      <c r="B6134">
        <v>135645</v>
      </c>
      <c r="C6134">
        <v>135665</v>
      </c>
      <c r="D6134">
        <v>135565</v>
      </c>
      <c r="E6134">
        <v>135590</v>
      </c>
    </row>
    <row r="6135" spans="1:5" x14ac:dyDescent="0.25">
      <c r="A6135" s="2">
        <v>45771.431250000001</v>
      </c>
      <c r="B6135">
        <v>135670</v>
      </c>
      <c r="C6135">
        <v>135700</v>
      </c>
      <c r="D6135">
        <v>135630</v>
      </c>
      <c r="E6135">
        <v>135645</v>
      </c>
    </row>
    <row r="6136" spans="1:5" x14ac:dyDescent="0.25">
      <c r="A6136" s="2">
        <v>45771.430555555555</v>
      </c>
      <c r="B6136">
        <v>135585</v>
      </c>
      <c r="C6136">
        <v>135670</v>
      </c>
      <c r="D6136">
        <v>135585</v>
      </c>
      <c r="E6136">
        <v>135665</v>
      </c>
    </row>
    <row r="6137" spans="1:5" x14ac:dyDescent="0.25">
      <c r="A6137" s="2">
        <v>45771.429861111108</v>
      </c>
      <c r="B6137">
        <v>135580</v>
      </c>
      <c r="C6137">
        <v>135635</v>
      </c>
      <c r="D6137">
        <v>135565</v>
      </c>
      <c r="E6137">
        <v>135585</v>
      </c>
    </row>
    <row r="6138" spans="1:5" x14ac:dyDescent="0.25">
      <c r="A6138" s="2">
        <v>45771.429166666669</v>
      </c>
      <c r="B6138">
        <v>135520</v>
      </c>
      <c r="C6138">
        <v>135590</v>
      </c>
      <c r="D6138">
        <v>135480</v>
      </c>
      <c r="E6138">
        <v>135580</v>
      </c>
    </row>
    <row r="6139" spans="1:5" x14ac:dyDescent="0.25">
      <c r="A6139" s="2">
        <v>45771.428472222222</v>
      </c>
      <c r="B6139">
        <v>135530</v>
      </c>
      <c r="C6139">
        <v>135615</v>
      </c>
      <c r="D6139">
        <v>135505</v>
      </c>
      <c r="E6139">
        <v>135520</v>
      </c>
    </row>
    <row r="6140" spans="1:5" x14ac:dyDescent="0.25">
      <c r="A6140" s="2">
        <v>45771.427777777775</v>
      </c>
      <c r="B6140">
        <v>135625</v>
      </c>
      <c r="C6140">
        <v>135670</v>
      </c>
      <c r="D6140">
        <v>135525</v>
      </c>
      <c r="E6140">
        <v>135530</v>
      </c>
    </row>
    <row r="6141" spans="1:5" x14ac:dyDescent="0.25">
      <c r="A6141" s="2">
        <v>45771.427083333336</v>
      </c>
      <c r="B6141">
        <v>135590</v>
      </c>
      <c r="C6141">
        <v>135630</v>
      </c>
      <c r="D6141">
        <v>135540</v>
      </c>
      <c r="E6141">
        <v>135625</v>
      </c>
    </row>
    <row r="6142" spans="1:5" x14ac:dyDescent="0.25">
      <c r="A6142" s="2">
        <v>45771.426388888889</v>
      </c>
      <c r="B6142">
        <v>135570</v>
      </c>
      <c r="C6142">
        <v>135655</v>
      </c>
      <c r="D6142">
        <v>135555</v>
      </c>
      <c r="E6142">
        <v>135590</v>
      </c>
    </row>
    <row r="6143" spans="1:5" x14ac:dyDescent="0.25">
      <c r="A6143" s="2">
        <v>45771.425694444442</v>
      </c>
      <c r="B6143">
        <v>135440</v>
      </c>
      <c r="C6143">
        <v>135575</v>
      </c>
      <c r="D6143">
        <v>135435</v>
      </c>
      <c r="E6143">
        <v>135575</v>
      </c>
    </row>
    <row r="6144" spans="1:5" x14ac:dyDescent="0.25">
      <c r="A6144" s="2">
        <v>45771.425000000003</v>
      </c>
      <c r="B6144">
        <v>135380</v>
      </c>
      <c r="C6144">
        <v>135450</v>
      </c>
      <c r="D6144">
        <v>135330</v>
      </c>
      <c r="E6144">
        <v>135440</v>
      </c>
    </row>
    <row r="6145" spans="1:5" x14ac:dyDescent="0.25">
      <c r="A6145" s="2">
        <v>45771.424305555556</v>
      </c>
      <c r="B6145">
        <v>135380</v>
      </c>
      <c r="C6145">
        <v>135430</v>
      </c>
      <c r="D6145">
        <v>135315</v>
      </c>
      <c r="E6145">
        <v>135380</v>
      </c>
    </row>
    <row r="6146" spans="1:5" x14ac:dyDescent="0.25">
      <c r="A6146" s="2">
        <v>45771.423611111109</v>
      </c>
      <c r="B6146">
        <v>135370</v>
      </c>
      <c r="C6146">
        <v>135395</v>
      </c>
      <c r="D6146">
        <v>135320</v>
      </c>
      <c r="E6146">
        <v>135380</v>
      </c>
    </row>
    <row r="6147" spans="1:5" x14ac:dyDescent="0.25">
      <c r="A6147" s="2">
        <v>45771.42291666667</v>
      </c>
      <c r="B6147">
        <v>135290</v>
      </c>
      <c r="C6147">
        <v>135385</v>
      </c>
      <c r="D6147">
        <v>135270</v>
      </c>
      <c r="E6147">
        <v>135370</v>
      </c>
    </row>
    <row r="6148" spans="1:5" x14ac:dyDescent="0.25">
      <c r="A6148" s="2">
        <v>45771.422222222223</v>
      </c>
      <c r="B6148">
        <v>135265</v>
      </c>
      <c r="C6148">
        <v>135345</v>
      </c>
      <c r="D6148">
        <v>135245</v>
      </c>
      <c r="E6148">
        <v>135290</v>
      </c>
    </row>
    <row r="6149" spans="1:5" x14ac:dyDescent="0.25">
      <c r="A6149" s="2">
        <v>45771.421527777777</v>
      </c>
      <c r="B6149">
        <v>135245</v>
      </c>
      <c r="C6149">
        <v>135285</v>
      </c>
      <c r="D6149">
        <v>135230</v>
      </c>
      <c r="E6149">
        <v>135265</v>
      </c>
    </row>
    <row r="6150" spans="1:5" x14ac:dyDescent="0.25">
      <c r="A6150" s="2">
        <v>45771.42083333333</v>
      </c>
      <c r="B6150">
        <v>135190</v>
      </c>
      <c r="C6150">
        <v>135275</v>
      </c>
      <c r="D6150">
        <v>135185</v>
      </c>
      <c r="E6150">
        <v>135245</v>
      </c>
    </row>
    <row r="6151" spans="1:5" x14ac:dyDescent="0.25">
      <c r="A6151" s="2">
        <v>45771.420138888891</v>
      </c>
      <c r="B6151">
        <v>135180</v>
      </c>
      <c r="C6151">
        <v>135225</v>
      </c>
      <c r="D6151">
        <v>135155</v>
      </c>
      <c r="E6151">
        <v>135195</v>
      </c>
    </row>
    <row r="6152" spans="1:5" x14ac:dyDescent="0.25">
      <c r="A6152" s="2">
        <v>45771.419444444444</v>
      </c>
      <c r="B6152">
        <v>135135</v>
      </c>
      <c r="C6152">
        <v>135195</v>
      </c>
      <c r="D6152">
        <v>135110</v>
      </c>
      <c r="E6152">
        <v>135175</v>
      </c>
    </row>
    <row r="6153" spans="1:5" x14ac:dyDescent="0.25">
      <c r="A6153" s="2">
        <v>45771.418749999997</v>
      </c>
      <c r="B6153">
        <v>135160</v>
      </c>
      <c r="C6153">
        <v>135195</v>
      </c>
      <c r="D6153">
        <v>135110</v>
      </c>
      <c r="E6153">
        <v>135135</v>
      </c>
    </row>
    <row r="6154" spans="1:5" x14ac:dyDescent="0.25">
      <c r="A6154" s="2">
        <v>45771.418055555558</v>
      </c>
      <c r="B6154">
        <v>135180</v>
      </c>
      <c r="C6154">
        <v>135190</v>
      </c>
      <c r="D6154">
        <v>135125</v>
      </c>
      <c r="E6154">
        <v>135160</v>
      </c>
    </row>
    <row r="6155" spans="1:5" x14ac:dyDescent="0.25">
      <c r="A6155" s="2">
        <v>45771.417361111111</v>
      </c>
      <c r="B6155">
        <v>135170</v>
      </c>
      <c r="C6155">
        <v>135220</v>
      </c>
      <c r="D6155">
        <v>135160</v>
      </c>
      <c r="E6155">
        <v>135180</v>
      </c>
    </row>
    <row r="6156" spans="1:5" x14ac:dyDescent="0.25">
      <c r="A6156" s="2">
        <v>45771.416666666664</v>
      </c>
      <c r="B6156">
        <v>135245</v>
      </c>
      <c r="C6156">
        <v>135250</v>
      </c>
      <c r="D6156">
        <v>135160</v>
      </c>
      <c r="E6156">
        <v>135175</v>
      </c>
    </row>
    <row r="6157" spans="1:5" x14ac:dyDescent="0.25">
      <c r="A6157" s="2">
        <v>45771.415972222225</v>
      </c>
      <c r="B6157">
        <v>135265</v>
      </c>
      <c r="C6157">
        <v>135275</v>
      </c>
      <c r="D6157">
        <v>135225</v>
      </c>
      <c r="E6157">
        <v>135245</v>
      </c>
    </row>
    <row r="6158" spans="1:5" x14ac:dyDescent="0.25">
      <c r="A6158" s="2">
        <v>45771.415277777778</v>
      </c>
      <c r="B6158">
        <v>135330</v>
      </c>
      <c r="C6158">
        <v>135335</v>
      </c>
      <c r="D6158">
        <v>135220</v>
      </c>
      <c r="E6158">
        <v>135265</v>
      </c>
    </row>
    <row r="6159" spans="1:5" x14ac:dyDescent="0.25">
      <c r="A6159" s="2">
        <v>45771.414583333331</v>
      </c>
      <c r="B6159">
        <v>135355</v>
      </c>
      <c r="C6159">
        <v>135360</v>
      </c>
      <c r="D6159">
        <v>135320</v>
      </c>
      <c r="E6159">
        <v>135330</v>
      </c>
    </row>
    <row r="6160" spans="1:5" x14ac:dyDescent="0.25">
      <c r="A6160" s="2">
        <v>45771.413888888892</v>
      </c>
      <c r="B6160">
        <v>135355</v>
      </c>
      <c r="C6160">
        <v>135395</v>
      </c>
      <c r="D6160">
        <v>135335</v>
      </c>
      <c r="E6160">
        <v>135355</v>
      </c>
    </row>
    <row r="6161" spans="1:5" x14ac:dyDescent="0.25">
      <c r="A6161" s="2">
        <v>45771.413194444445</v>
      </c>
      <c r="B6161">
        <v>135320</v>
      </c>
      <c r="C6161">
        <v>135390</v>
      </c>
      <c r="D6161">
        <v>135280</v>
      </c>
      <c r="E6161">
        <v>135355</v>
      </c>
    </row>
    <row r="6162" spans="1:5" x14ac:dyDescent="0.25">
      <c r="A6162" s="2">
        <v>45771.412499999999</v>
      </c>
      <c r="B6162">
        <v>135340</v>
      </c>
      <c r="C6162">
        <v>135360</v>
      </c>
      <c r="D6162">
        <v>135310</v>
      </c>
      <c r="E6162">
        <v>135315</v>
      </c>
    </row>
    <row r="6163" spans="1:5" x14ac:dyDescent="0.25">
      <c r="A6163" s="2">
        <v>45771.411805555559</v>
      </c>
      <c r="B6163">
        <v>135400</v>
      </c>
      <c r="C6163">
        <v>135405</v>
      </c>
      <c r="D6163">
        <v>135330</v>
      </c>
      <c r="E6163">
        <v>135340</v>
      </c>
    </row>
    <row r="6164" spans="1:5" x14ac:dyDescent="0.25">
      <c r="A6164" s="2">
        <v>45771.411111111112</v>
      </c>
      <c r="B6164">
        <v>135365</v>
      </c>
      <c r="C6164">
        <v>135400</v>
      </c>
      <c r="D6164">
        <v>135335</v>
      </c>
      <c r="E6164">
        <v>135400</v>
      </c>
    </row>
    <row r="6165" spans="1:5" x14ac:dyDescent="0.25">
      <c r="A6165" s="2">
        <v>45771.410416666666</v>
      </c>
      <c r="B6165">
        <v>135365</v>
      </c>
      <c r="C6165">
        <v>135405</v>
      </c>
      <c r="D6165">
        <v>135350</v>
      </c>
      <c r="E6165">
        <v>135365</v>
      </c>
    </row>
    <row r="6166" spans="1:5" x14ac:dyDescent="0.25">
      <c r="A6166" s="2">
        <v>45771.409722222219</v>
      </c>
      <c r="B6166">
        <v>135350</v>
      </c>
      <c r="C6166">
        <v>135385</v>
      </c>
      <c r="D6166">
        <v>135330</v>
      </c>
      <c r="E6166">
        <v>135360</v>
      </c>
    </row>
    <row r="6167" spans="1:5" x14ac:dyDescent="0.25">
      <c r="A6167" s="2">
        <v>45771.40902777778</v>
      </c>
      <c r="B6167">
        <v>135400</v>
      </c>
      <c r="C6167">
        <v>135405</v>
      </c>
      <c r="D6167">
        <v>135350</v>
      </c>
      <c r="E6167">
        <v>135350</v>
      </c>
    </row>
    <row r="6168" spans="1:5" x14ac:dyDescent="0.25">
      <c r="A6168" s="2">
        <v>45771.408333333333</v>
      </c>
      <c r="B6168">
        <v>135365</v>
      </c>
      <c r="C6168">
        <v>135430</v>
      </c>
      <c r="D6168">
        <v>135350</v>
      </c>
      <c r="E6168">
        <v>135400</v>
      </c>
    </row>
    <row r="6169" spans="1:5" x14ac:dyDescent="0.25">
      <c r="A6169" s="2">
        <v>45771.407638888886</v>
      </c>
      <c r="B6169">
        <v>135370</v>
      </c>
      <c r="C6169">
        <v>135385</v>
      </c>
      <c r="D6169">
        <v>135345</v>
      </c>
      <c r="E6169">
        <v>135365</v>
      </c>
    </row>
    <row r="6170" spans="1:5" x14ac:dyDescent="0.25">
      <c r="A6170" s="2">
        <v>45771.406944444447</v>
      </c>
      <c r="B6170">
        <v>135400</v>
      </c>
      <c r="C6170">
        <v>135420</v>
      </c>
      <c r="D6170">
        <v>135360</v>
      </c>
      <c r="E6170">
        <v>135370</v>
      </c>
    </row>
    <row r="6171" spans="1:5" x14ac:dyDescent="0.25">
      <c r="A6171" s="2">
        <v>45771.40625</v>
      </c>
      <c r="B6171">
        <v>135425</v>
      </c>
      <c r="C6171">
        <v>135430</v>
      </c>
      <c r="D6171">
        <v>135360</v>
      </c>
      <c r="E6171">
        <v>135400</v>
      </c>
    </row>
    <row r="6172" spans="1:5" x14ac:dyDescent="0.25">
      <c r="A6172" s="2">
        <v>45771.405555555553</v>
      </c>
      <c r="B6172">
        <v>135435</v>
      </c>
      <c r="C6172">
        <v>135435</v>
      </c>
      <c r="D6172">
        <v>135400</v>
      </c>
      <c r="E6172">
        <v>135420</v>
      </c>
    </row>
    <row r="6173" spans="1:5" x14ac:dyDescent="0.25">
      <c r="A6173" s="2">
        <v>45771.404861111114</v>
      </c>
      <c r="B6173">
        <v>135420</v>
      </c>
      <c r="C6173">
        <v>135445</v>
      </c>
      <c r="D6173">
        <v>135410</v>
      </c>
      <c r="E6173">
        <v>135430</v>
      </c>
    </row>
    <row r="6174" spans="1:5" x14ac:dyDescent="0.25">
      <c r="A6174" s="2">
        <v>45771.404166666667</v>
      </c>
      <c r="B6174">
        <v>135395</v>
      </c>
      <c r="C6174">
        <v>135430</v>
      </c>
      <c r="D6174">
        <v>135360</v>
      </c>
      <c r="E6174">
        <v>135420</v>
      </c>
    </row>
    <row r="6175" spans="1:5" x14ac:dyDescent="0.25">
      <c r="A6175" s="2">
        <v>45771.40347222222</v>
      </c>
      <c r="B6175">
        <v>135395</v>
      </c>
      <c r="C6175">
        <v>135420</v>
      </c>
      <c r="D6175">
        <v>135360</v>
      </c>
      <c r="E6175">
        <v>135390</v>
      </c>
    </row>
    <row r="6176" spans="1:5" x14ac:dyDescent="0.25">
      <c r="A6176" s="2">
        <v>45771.402777777781</v>
      </c>
      <c r="B6176">
        <v>135425</v>
      </c>
      <c r="C6176">
        <v>135495</v>
      </c>
      <c r="D6176">
        <v>135390</v>
      </c>
      <c r="E6176">
        <v>135390</v>
      </c>
    </row>
    <row r="6177" spans="1:5" x14ac:dyDescent="0.25">
      <c r="A6177" s="2">
        <v>45771.402083333334</v>
      </c>
      <c r="B6177">
        <v>135425</v>
      </c>
      <c r="C6177">
        <v>135460</v>
      </c>
      <c r="D6177">
        <v>135390</v>
      </c>
      <c r="E6177">
        <v>135430</v>
      </c>
    </row>
    <row r="6178" spans="1:5" x14ac:dyDescent="0.25">
      <c r="A6178" s="2">
        <v>45771.401388888888</v>
      </c>
      <c r="B6178">
        <v>135415</v>
      </c>
      <c r="C6178">
        <v>135475</v>
      </c>
      <c r="D6178">
        <v>135410</v>
      </c>
      <c r="E6178">
        <v>135425</v>
      </c>
    </row>
    <row r="6179" spans="1:5" x14ac:dyDescent="0.25">
      <c r="A6179" s="2">
        <v>45771.400694444441</v>
      </c>
      <c r="B6179">
        <v>135385</v>
      </c>
      <c r="C6179">
        <v>135440</v>
      </c>
      <c r="D6179">
        <v>135385</v>
      </c>
      <c r="E6179">
        <v>135420</v>
      </c>
    </row>
    <row r="6180" spans="1:5" x14ac:dyDescent="0.25">
      <c r="A6180" s="2">
        <v>45771.4</v>
      </c>
      <c r="B6180">
        <v>135340</v>
      </c>
      <c r="C6180">
        <v>135425</v>
      </c>
      <c r="D6180">
        <v>135310</v>
      </c>
      <c r="E6180">
        <v>135385</v>
      </c>
    </row>
    <row r="6181" spans="1:5" x14ac:dyDescent="0.25">
      <c r="A6181" s="2">
        <v>45771.399305555555</v>
      </c>
      <c r="B6181">
        <v>135385</v>
      </c>
      <c r="C6181">
        <v>135390</v>
      </c>
      <c r="D6181">
        <v>135330</v>
      </c>
      <c r="E6181">
        <v>135345</v>
      </c>
    </row>
    <row r="6182" spans="1:5" x14ac:dyDescent="0.25">
      <c r="A6182" s="2">
        <v>45771.398611111108</v>
      </c>
      <c r="B6182">
        <v>135375</v>
      </c>
      <c r="C6182">
        <v>135425</v>
      </c>
      <c r="D6182">
        <v>135365</v>
      </c>
      <c r="E6182">
        <v>135380</v>
      </c>
    </row>
    <row r="6183" spans="1:5" x14ac:dyDescent="0.25">
      <c r="A6183" s="2">
        <v>45771.397916666669</v>
      </c>
      <c r="B6183">
        <v>135370</v>
      </c>
      <c r="C6183">
        <v>135390</v>
      </c>
      <c r="D6183">
        <v>135320</v>
      </c>
      <c r="E6183">
        <v>135370</v>
      </c>
    </row>
    <row r="6184" spans="1:5" x14ac:dyDescent="0.25">
      <c r="A6184" s="2">
        <v>45771.397222222222</v>
      </c>
      <c r="B6184">
        <v>135395</v>
      </c>
      <c r="C6184">
        <v>135395</v>
      </c>
      <c r="D6184">
        <v>135330</v>
      </c>
      <c r="E6184">
        <v>135375</v>
      </c>
    </row>
    <row r="6185" spans="1:5" x14ac:dyDescent="0.25">
      <c r="A6185" s="2">
        <v>45771.396527777775</v>
      </c>
      <c r="B6185">
        <v>135360</v>
      </c>
      <c r="C6185">
        <v>135430</v>
      </c>
      <c r="D6185">
        <v>135355</v>
      </c>
      <c r="E6185">
        <v>135390</v>
      </c>
    </row>
    <row r="6186" spans="1:5" x14ac:dyDescent="0.25">
      <c r="A6186" s="2">
        <v>45771.395833333336</v>
      </c>
      <c r="B6186">
        <v>135320</v>
      </c>
      <c r="C6186">
        <v>135405</v>
      </c>
      <c r="D6186">
        <v>135290</v>
      </c>
      <c r="E6186">
        <v>135360</v>
      </c>
    </row>
    <row r="6187" spans="1:5" x14ac:dyDescent="0.25">
      <c r="A6187" s="2">
        <v>45771.395138888889</v>
      </c>
      <c r="B6187">
        <v>135370</v>
      </c>
      <c r="C6187">
        <v>135375</v>
      </c>
      <c r="D6187">
        <v>135270</v>
      </c>
      <c r="E6187">
        <v>135320</v>
      </c>
    </row>
    <row r="6188" spans="1:5" x14ac:dyDescent="0.25">
      <c r="A6188" s="2">
        <v>45771.394444444442</v>
      </c>
      <c r="B6188">
        <v>135415</v>
      </c>
      <c r="C6188">
        <v>135450</v>
      </c>
      <c r="D6188">
        <v>135365</v>
      </c>
      <c r="E6188">
        <v>135365</v>
      </c>
    </row>
    <row r="6189" spans="1:5" x14ac:dyDescent="0.25">
      <c r="A6189" s="2">
        <v>45771.393750000003</v>
      </c>
      <c r="B6189">
        <v>135410</v>
      </c>
      <c r="C6189">
        <v>135430</v>
      </c>
      <c r="D6189">
        <v>135365</v>
      </c>
      <c r="E6189">
        <v>135415</v>
      </c>
    </row>
    <row r="6190" spans="1:5" x14ac:dyDescent="0.25">
      <c r="A6190" s="2">
        <v>45771.393055555556</v>
      </c>
      <c r="B6190">
        <v>135390</v>
      </c>
      <c r="C6190">
        <v>135430</v>
      </c>
      <c r="D6190">
        <v>135380</v>
      </c>
      <c r="E6190">
        <v>135410</v>
      </c>
    </row>
    <row r="6191" spans="1:5" x14ac:dyDescent="0.25">
      <c r="A6191" s="2">
        <v>45771.392361111109</v>
      </c>
      <c r="B6191">
        <v>135355</v>
      </c>
      <c r="C6191">
        <v>135400</v>
      </c>
      <c r="D6191">
        <v>135305</v>
      </c>
      <c r="E6191">
        <v>135395</v>
      </c>
    </row>
    <row r="6192" spans="1:5" x14ac:dyDescent="0.25">
      <c r="A6192" s="2">
        <v>45771.39166666667</v>
      </c>
      <c r="B6192">
        <v>135375</v>
      </c>
      <c r="C6192">
        <v>135390</v>
      </c>
      <c r="D6192">
        <v>135335</v>
      </c>
      <c r="E6192">
        <v>135355</v>
      </c>
    </row>
    <row r="6193" spans="1:5" x14ac:dyDescent="0.25">
      <c r="A6193" s="2">
        <v>45771.390972222223</v>
      </c>
      <c r="B6193">
        <v>135385</v>
      </c>
      <c r="C6193">
        <v>135410</v>
      </c>
      <c r="D6193">
        <v>135340</v>
      </c>
      <c r="E6193">
        <v>135380</v>
      </c>
    </row>
    <row r="6194" spans="1:5" x14ac:dyDescent="0.25">
      <c r="A6194" s="2">
        <v>45771.390277777777</v>
      </c>
      <c r="B6194">
        <v>135340</v>
      </c>
      <c r="C6194">
        <v>135430</v>
      </c>
      <c r="D6194">
        <v>135330</v>
      </c>
      <c r="E6194">
        <v>135385</v>
      </c>
    </row>
    <row r="6195" spans="1:5" x14ac:dyDescent="0.25">
      <c r="A6195" s="2">
        <v>45771.38958333333</v>
      </c>
      <c r="B6195">
        <v>135320</v>
      </c>
      <c r="C6195">
        <v>135410</v>
      </c>
      <c r="D6195">
        <v>135320</v>
      </c>
      <c r="E6195">
        <v>135340</v>
      </c>
    </row>
    <row r="6196" spans="1:5" x14ac:dyDescent="0.25">
      <c r="A6196" s="2">
        <v>45771.388888888891</v>
      </c>
      <c r="B6196">
        <v>135220</v>
      </c>
      <c r="C6196">
        <v>135320</v>
      </c>
      <c r="D6196">
        <v>135195</v>
      </c>
      <c r="E6196">
        <v>135320</v>
      </c>
    </row>
    <row r="6197" spans="1:5" x14ac:dyDescent="0.25">
      <c r="A6197" s="2">
        <v>45771.388194444444</v>
      </c>
      <c r="B6197">
        <v>135275</v>
      </c>
      <c r="C6197">
        <v>135295</v>
      </c>
      <c r="D6197">
        <v>135200</v>
      </c>
      <c r="E6197">
        <v>135220</v>
      </c>
    </row>
    <row r="6198" spans="1:5" x14ac:dyDescent="0.25">
      <c r="A6198" s="2">
        <v>45771.387499999997</v>
      </c>
      <c r="B6198">
        <v>135240</v>
      </c>
      <c r="C6198">
        <v>135330</v>
      </c>
      <c r="D6198">
        <v>135230</v>
      </c>
      <c r="E6198">
        <v>135275</v>
      </c>
    </row>
    <row r="6199" spans="1:5" x14ac:dyDescent="0.25">
      <c r="A6199" s="2">
        <v>45771.386805555558</v>
      </c>
      <c r="B6199">
        <v>135305</v>
      </c>
      <c r="C6199">
        <v>135315</v>
      </c>
      <c r="D6199">
        <v>135225</v>
      </c>
      <c r="E6199">
        <v>135240</v>
      </c>
    </row>
    <row r="6200" spans="1:5" x14ac:dyDescent="0.25">
      <c r="A6200" s="2">
        <v>45771.386111111111</v>
      </c>
      <c r="B6200">
        <v>135250</v>
      </c>
      <c r="C6200">
        <v>135315</v>
      </c>
      <c r="D6200">
        <v>135225</v>
      </c>
      <c r="E6200">
        <v>135310</v>
      </c>
    </row>
    <row r="6201" spans="1:5" x14ac:dyDescent="0.25">
      <c r="A6201" s="2">
        <v>45771.385416666664</v>
      </c>
      <c r="B6201">
        <v>135260</v>
      </c>
      <c r="C6201">
        <v>135280</v>
      </c>
      <c r="D6201">
        <v>135215</v>
      </c>
      <c r="E6201">
        <v>135255</v>
      </c>
    </row>
    <row r="6202" spans="1:5" x14ac:dyDescent="0.25">
      <c r="A6202" s="2">
        <v>45771.384722222225</v>
      </c>
      <c r="B6202">
        <v>135230</v>
      </c>
      <c r="C6202">
        <v>135275</v>
      </c>
      <c r="D6202">
        <v>135210</v>
      </c>
      <c r="E6202">
        <v>135260</v>
      </c>
    </row>
    <row r="6203" spans="1:5" x14ac:dyDescent="0.25">
      <c r="A6203" s="2">
        <v>45771.384027777778</v>
      </c>
      <c r="B6203">
        <v>135215</v>
      </c>
      <c r="C6203">
        <v>135235</v>
      </c>
      <c r="D6203">
        <v>135175</v>
      </c>
      <c r="E6203">
        <v>135230</v>
      </c>
    </row>
    <row r="6204" spans="1:5" x14ac:dyDescent="0.25">
      <c r="A6204" s="2">
        <v>45771.383333333331</v>
      </c>
      <c r="B6204">
        <v>135235</v>
      </c>
      <c r="C6204">
        <v>135265</v>
      </c>
      <c r="D6204">
        <v>135205</v>
      </c>
      <c r="E6204">
        <v>135210</v>
      </c>
    </row>
    <row r="6205" spans="1:5" x14ac:dyDescent="0.25">
      <c r="A6205" s="2">
        <v>45771.382638888892</v>
      </c>
      <c r="B6205">
        <v>135215</v>
      </c>
      <c r="C6205">
        <v>135325</v>
      </c>
      <c r="D6205">
        <v>135215</v>
      </c>
      <c r="E6205">
        <v>135235</v>
      </c>
    </row>
    <row r="6206" spans="1:5" x14ac:dyDescent="0.25">
      <c r="A6206" s="2">
        <v>45771.381944444445</v>
      </c>
      <c r="B6206">
        <v>135235</v>
      </c>
      <c r="C6206">
        <v>135250</v>
      </c>
      <c r="D6206">
        <v>135175</v>
      </c>
      <c r="E6206">
        <v>135215</v>
      </c>
    </row>
    <row r="6207" spans="1:5" x14ac:dyDescent="0.25">
      <c r="A6207" s="2">
        <v>45771.381249999999</v>
      </c>
      <c r="B6207">
        <v>135285</v>
      </c>
      <c r="C6207">
        <v>135290</v>
      </c>
      <c r="D6207">
        <v>135215</v>
      </c>
      <c r="E6207">
        <v>135240</v>
      </c>
    </row>
    <row r="6208" spans="1:5" x14ac:dyDescent="0.25">
      <c r="A6208" s="2">
        <v>45771.380555555559</v>
      </c>
      <c r="B6208">
        <v>135280</v>
      </c>
      <c r="C6208">
        <v>135320</v>
      </c>
      <c r="D6208">
        <v>135255</v>
      </c>
      <c r="E6208">
        <v>135280</v>
      </c>
    </row>
    <row r="6209" spans="1:5" x14ac:dyDescent="0.25">
      <c r="A6209" s="2">
        <v>45771.379861111112</v>
      </c>
      <c r="B6209">
        <v>135265</v>
      </c>
      <c r="C6209">
        <v>135300</v>
      </c>
      <c r="D6209">
        <v>135180</v>
      </c>
      <c r="E6209">
        <v>135280</v>
      </c>
    </row>
    <row r="6210" spans="1:5" x14ac:dyDescent="0.25">
      <c r="A6210" s="2">
        <v>45771.379166666666</v>
      </c>
      <c r="B6210">
        <v>135305</v>
      </c>
      <c r="C6210">
        <v>135310</v>
      </c>
      <c r="D6210">
        <v>135240</v>
      </c>
      <c r="E6210">
        <v>135265</v>
      </c>
    </row>
    <row r="6211" spans="1:5" x14ac:dyDescent="0.25">
      <c r="A6211" s="2">
        <v>45771.378472222219</v>
      </c>
      <c r="B6211">
        <v>135040</v>
      </c>
      <c r="C6211">
        <v>135350</v>
      </c>
      <c r="D6211">
        <v>135040</v>
      </c>
      <c r="E6211">
        <v>135305</v>
      </c>
    </row>
    <row r="6212" spans="1:5" x14ac:dyDescent="0.25">
      <c r="A6212" s="2">
        <v>45771.37777777778</v>
      </c>
      <c r="B6212">
        <v>134985</v>
      </c>
      <c r="C6212">
        <v>135050</v>
      </c>
      <c r="D6212">
        <v>134960</v>
      </c>
      <c r="E6212">
        <v>135045</v>
      </c>
    </row>
    <row r="6213" spans="1:5" x14ac:dyDescent="0.25">
      <c r="A6213" s="2">
        <v>45771.377083333333</v>
      </c>
      <c r="B6213">
        <v>134915</v>
      </c>
      <c r="C6213">
        <v>134995</v>
      </c>
      <c r="D6213">
        <v>134895</v>
      </c>
      <c r="E6213">
        <v>134985</v>
      </c>
    </row>
    <row r="6214" spans="1:5" x14ac:dyDescent="0.25">
      <c r="A6214" s="2">
        <v>45771.376388888886</v>
      </c>
      <c r="B6214">
        <v>134830</v>
      </c>
      <c r="C6214">
        <v>134925</v>
      </c>
      <c r="D6214">
        <v>134810</v>
      </c>
      <c r="E6214">
        <v>134915</v>
      </c>
    </row>
    <row r="6215" spans="1:5" x14ac:dyDescent="0.25">
      <c r="A6215" s="2">
        <v>45771.375694444447</v>
      </c>
      <c r="B6215">
        <v>134725</v>
      </c>
      <c r="C6215">
        <v>134875</v>
      </c>
      <c r="D6215">
        <v>134675</v>
      </c>
      <c r="E6215">
        <v>134830</v>
      </c>
    </row>
    <row r="6216" spans="1:5" x14ac:dyDescent="0.25">
      <c r="A6216" s="2">
        <v>45771.375</v>
      </c>
      <c r="B6216">
        <v>134785</v>
      </c>
      <c r="C6216">
        <v>134800</v>
      </c>
      <c r="D6216">
        <v>134685</v>
      </c>
      <c r="E6216">
        <v>134725</v>
      </c>
    </row>
    <row r="6217" spans="1:5" x14ac:dyDescent="0.25">
      <c r="A6217" s="2">
        <v>45770.76666666667</v>
      </c>
      <c r="B6217">
        <v>134985</v>
      </c>
      <c r="C6217">
        <v>135045</v>
      </c>
      <c r="D6217">
        <v>134975</v>
      </c>
      <c r="E6217">
        <v>135015</v>
      </c>
    </row>
    <row r="6218" spans="1:5" x14ac:dyDescent="0.25">
      <c r="A6218" s="2">
        <v>45770.765972222223</v>
      </c>
      <c r="B6218">
        <v>134990</v>
      </c>
      <c r="C6218">
        <v>135005</v>
      </c>
      <c r="D6218">
        <v>134960</v>
      </c>
      <c r="E6218">
        <v>134995</v>
      </c>
    </row>
    <row r="6219" spans="1:5" x14ac:dyDescent="0.25">
      <c r="A6219" s="2">
        <v>45770.765277777777</v>
      </c>
      <c r="B6219">
        <v>134980</v>
      </c>
      <c r="C6219">
        <v>135000</v>
      </c>
      <c r="D6219">
        <v>134960</v>
      </c>
      <c r="E6219">
        <v>134995</v>
      </c>
    </row>
    <row r="6220" spans="1:5" x14ac:dyDescent="0.25">
      <c r="A6220" s="2">
        <v>45770.76458333333</v>
      </c>
      <c r="B6220">
        <v>134960</v>
      </c>
      <c r="C6220">
        <v>135010</v>
      </c>
      <c r="D6220">
        <v>134955</v>
      </c>
      <c r="E6220">
        <v>134975</v>
      </c>
    </row>
    <row r="6221" spans="1:5" x14ac:dyDescent="0.25">
      <c r="A6221" s="2">
        <v>45770.763888888891</v>
      </c>
      <c r="B6221">
        <v>134970</v>
      </c>
      <c r="C6221">
        <v>134985</v>
      </c>
      <c r="D6221">
        <v>134950</v>
      </c>
      <c r="E6221">
        <v>134965</v>
      </c>
    </row>
    <row r="6222" spans="1:5" x14ac:dyDescent="0.25">
      <c r="A6222" s="2">
        <v>45770.763194444444</v>
      </c>
      <c r="B6222">
        <v>134965</v>
      </c>
      <c r="C6222">
        <v>134995</v>
      </c>
      <c r="D6222">
        <v>134955</v>
      </c>
      <c r="E6222">
        <v>134970</v>
      </c>
    </row>
    <row r="6223" spans="1:5" x14ac:dyDescent="0.25">
      <c r="A6223" s="2">
        <v>45770.762499999997</v>
      </c>
      <c r="B6223">
        <v>134980</v>
      </c>
      <c r="C6223">
        <v>134995</v>
      </c>
      <c r="D6223">
        <v>134960</v>
      </c>
      <c r="E6223">
        <v>134965</v>
      </c>
    </row>
    <row r="6224" spans="1:5" x14ac:dyDescent="0.25">
      <c r="A6224" s="2">
        <v>45770.761805555558</v>
      </c>
      <c r="B6224">
        <v>134985</v>
      </c>
      <c r="C6224">
        <v>134995</v>
      </c>
      <c r="D6224">
        <v>134970</v>
      </c>
      <c r="E6224">
        <v>134975</v>
      </c>
    </row>
    <row r="6225" spans="1:5" x14ac:dyDescent="0.25">
      <c r="A6225" s="2">
        <v>45770.761111111111</v>
      </c>
      <c r="B6225">
        <v>134960</v>
      </c>
      <c r="C6225">
        <v>135010</v>
      </c>
      <c r="D6225">
        <v>134955</v>
      </c>
      <c r="E6225">
        <v>134985</v>
      </c>
    </row>
    <row r="6226" spans="1:5" x14ac:dyDescent="0.25">
      <c r="A6226" s="2">
        <v>45770.760416666664</v>
      </c>
      <c r="B6226">
        <v>134985</v>
      </c>
      <c r="C6226">
        <v>134995</v>
      </c>
      <c r="D6226">
        <v>134945</v>
      </c>
      <c r="E6226">
        <v>134970</v>
      </c>
    </row>
    <row r="6227" spans="1:5" x14ac:dyDescent="0.25">
      <c r="A6227" s="2">
        <v>45770.759722222225</v>
      </c>
      <c r="B6227">
        <v>134945</v>
      </c>
      <c r="C6227">
        <v>135025</v>
      </c>
      <c r="D6227">
        <v>134940</v>
      </c>
      <c r="E6227">
        <v>134985</v>
      </c>
    </row>
    <row r="6228" spans="1:5" x14ac:dyDescent="0.25">
      <c r="A6228" s="2">
        <v>45770.759027777778</v>
      </c>
      <c r="B6228">
        <v>134955</v>
      </c>
      <c r="C6228">
        <v>134970</v>
      </c>
      <c r="D6228">
        <v>134935</v>
      </c>
      <c r="E6228">
        <v>134950</v>
      </c>
    </row>
    <row r="6229" spans="1:5" x14ac:dyDescent="0.25">
      <c r="A6229" s="2">
        <v>45770.758333333331</v>
      </c>
      <c r="B6229">
        <v>134950</v>
      </c>
      <c r="C6229">
        <v>134965</v>
      </c>
      <c r="D6229">
        <v>134930</v>
      </c>
      <c r="E6229">
        <v>134955</v>
      </c>
    </row>
    <row r="6230" spans="1:5" x14ac:dyDescent="0.25">
      <c r="A6230" s="2">
        <v>45770.757638888892</v>
      </c>
      <c r="B6230">
        <v>134910</v>
      </c>
      <c r="C6230">
        <v>134975</v>
      </c>
      <c r="D6230">
        <v>134895</v>
      </c>
      <c r="E6230">
        <v>134955</v>
      </c>
    </row>
    <row r="6231" spans="1:5" x14ac:dyDescent="0.25">
      <c r="A6231" s="2">
        <v>45770.756944444445</v>
      </c>
      <c r="B6231">
        <v>134890</v>
      </c>
      <c r="C6231">
        <v>134920</v>
      </c>
      <c r="D6231">
        <v>134880</v>
      </c>
      <c r="E6231">
        <v>134905</v>
      </c>
    </row>
    <row r="6232" spans="1:5" x14ac:dyDescent="0.25">
      <c r="A6232" s="2">
        <v>45770.756249999999</v>
      </c>
      <c r="B6232">
        <v>134895</v>
      </c>
      <c r="C6232">
        <v>134915</v>
      </c>
      <c r="D6232">
        <v>134885</v>
      </c>
      <c r="E6232">
        <v>134890</v>
      </c>
    </row>
    <row r="6233" spans="1:5" x14ac:dyDescent="0.25">
      <c r="A6233" s="2">
        <v>45770.755555555559</v>
      </c>
      <c r="B6233">
        <v>134905</v>
      </c>
      <c r="C6233">
        <v>134910</v>
      </c>
      <c r="D6233">
        <v>134870</v>
      </c>
      <c r="E6233">
        <v>134890</v>
      </c>
    </row>
    <row r="6234" spans="1:5" x14ac:dyDescent="0.25">
      <c r="A6234" s="2">
        <v>45770.754861111112</v>
      </c>
      <c r="B6234">
        <v>134915</v>
      </c>
      <c r="C6234">
        <v>134920</v>
      </c>
      <c r="D6234">
        <v>134900</v>
      </c>
      <c r="E6234">
        <v>134900</v>
      </c>
    </row>
    <row r="6235" spans="1:5" x14ac:dyDescent="0.25">
      <c r="A6235" s="2">
        <v>45770.754166666666</v>
      </c>
      <c r="B6235">
        <v>134910</v>
      </c>
      <c r="C6235">
        <v>134925</v>
      </c>
      <c r="D6235">
        <v>134895</v>
      </c>
      <c r="E6235">
        <v>134915</v>
      </c>
    </row>
    <row r="6236" spans="1:5" x14ac:dyDescent="0.25">
      <c r="A6236" s="2">
        <v>45770.753472222219</v>
      </c>
      <c r="B6236">
        <v>134940</v>
      </c>
      <c r="C6236">
        <v>134945</v>
      </c>
      <c r="D6236">
        <v>134880</v>
      </c>
      <c r="E6236">
        <v>134905</v>
      </c>
    </row>
    <row r="6237" spans="1:5" x14ac:dyDescent="0.25">
      <c r="A6237" s="2">
        <v>45770.75277777778</v>
      </c>
      <c r="B6237">
        <v>134950</v>
      </c>
      <c r="C6237">
        <v>134955</v>
      </c>
      <c r="D6237">
        <v>134915</v>
      </c>
      <c r="E6237">
        <v>134945</v>
      </c>
    </row>
    <row r="6238" spans="1:5" x14ac:dyDescent="0.25">
      <c r="A6238" s="2">
        <v>45770.752083333333</v>
      </c>
      <c r="B6238">
        <v>134950</v>
      </c>
      <c r="C6238">
        <v>134965</v>
      </c>
      <c r="D6238">
        <v>134925</v>
      </c>
      <c r="E6238">
        <v>134950</v>
      </c>
    </row>
    <row r="6239" spans="1:5" x14ac:dyDescent="0.25">
      <c r="A6239" s="2">
        <v>45770.751388888886</v>
      </c>
      <c r="B6239">
        <v>134945</v>
      </c>
      <c r="C6239">
        <v>134960</v>
      </c>
      <c r="D6239">
        <v>134935</v>
      </c>
      <c r="E6239">
        <v>134955</v>
      </c>
    </row>
    <row r="6240" spans="1:5" x14ac:dyDescent="0.25">
      <c r="A6240" s="2">
        <v>45770.750694444447</v>
      </c>
      <c r="B6240">
        <v>134940</v>
      </c>
      <c r="C6240">
        <v>134960</v>
      </c>
      <c r="D6240">
        <v>134930</v>
      </c>
      <c r="E6240">
        <v>134945</v>
      </c>
    </row>
    <row r="6241" spans="1:5" x14ac:dyDescent="0.25">
      <c r="A6241" s="2">
        <v>45770.75</v>
      </c>
      <c r="B6241">
        <v>134925</v>
      </c>
      <c r="C6241">
        <v>134965</v>
      </c>
      <c r="D6241">
        <v>134915</v>
      </c>
      <c r="E6241">
        <v>134940</v>
      </c>
    </row>
    <row r="6242" spans="1:5" x14ac:dyDescent="0.25">
      <c r="A6242" s="2">
        <v>45770.749305555553</v>
      </c>
      <c r="B6242">
        <v>134950</v>
      </c>
      <c r="C6242">
        <v>134965</v>
      </c>
      <c r="D6242">
        <v>134920</v>
      </c>
      <c r="E6242">
        <v>134930</v>
      </c>
    </row>
    <row r="6243" spans="1:5" x14ac:dyDescent="0.25">
      <c r="A6243" s="2">
        <v>45770.748611111114</v>
      </c>
      <c r="B6243">
        <v>134940</v>
      </c>
      <c r="C6243">
        <v>134965</v>
      </c>
      <c r="D6243">
        <v>134920</v>
      </c>
      <c r="E6243">
        <v>134955</v>
      </c>
    </row>
    <row r="6244" spans="1:5" x14ac:dyDescent="0.25">
      <c r="A6244" s="2">
        <v>45770.747916666667</v>
      </c>
      <c r="B6244">
        <v>134930</v>
      </c>
      <c r="C6244">
        <v>134965</v>
      </c>
      <c r="D6244">
        <v>134920</v>
      </c>
      <c r="E6244">
        <v>134945</v>
      </c>
    </row>
    <row r="6245" spans="1:5" x14ac:dyDescent="0.25">
      <c r="A6245" s="2">
        <v>45770.74722222222</v>
      </c>
      <c r="B6245">
        <v>134925</v>
      </c>
      <c r="C6245">
        <v>134945</v>
      </c>
      <c r="D6245">
        <v>134910</v>
      </c>
      <c r="E6245">
        <v>134930</v>
      </c>
    </row>
    <row r="6246" spans="1:5" x14ac:dyDescent="0.25">
      <c r="A6246" s="2">
        <v>45770.746527777781</v>
      </c>
      <c r="B6246">
        <v>134970</v>
      </c>
      <c r="C6246">
        <v>134990</v>
      </c>
      <c r="D6246">
        <v>134900</v>
      </c>
      <c r="E6246">
        <v>134925</v>
      </c>
    </row>
    <row r="6247" spans="1:5" x14ac:dyDescent="0.25">
      <c r="A6247" s="2">
        <v>45770.745833333334</v>
      </c>
      <c r="B6247">
        <v>134955</v>
      </c>
      <c r="C6247">
        <v>134985</v>
      </c>
      <c r="D6247">
        <v>134955</v>
      </c>
      <c r="E6247">
        <v>134965</v>
      </c>
    </row>
    <row r="6248" spans="1:5" x14ac:dyDescent="0.25">
      <c r="A6248" s="2">
        <v>45770.745138888888</v>
      </c>
      <c r="B6248">
        <v>134950</v>
      </c>
      <c r="C6248">
        <v>134985</v>
      </c>
      <c r="D6248">
        <v>134945</v>
      </c>
      <c r="E6248">
        <v>134955</v>
      </c>
    </row>
    <row r="6249" spans="1:5" x14ac:dyDescent="0.25">
      <c r="A6249" s="2">
        <v>45770.744444444441</v>
      </c>
      <c r="B6249">
        <v>134945</v>
      </c>
      <c r="C6249">
        <v>134965</v>
      </c>
      <c r="D6249">
        <v>134940</v>
      </c>
      <c r="E6249">
        <v>134955</v>
      </c>
    </row>
    <row r="6250" spans="1:5" x14ac:dyDescent="0.25">
      <c r="A6250" s="2">
        <v>45770.743750000001</v>
      </c>
      <c r="B6250">
        <v>134980</v>
      </c>
      <c r="C6250">
        <v>134990</v>
      </c>
      <c r="D6250">
        <v>134925</v>
      </c>
      <c r="E6250">
        <v>134940</v>
      </c>
    </row>
    <row r="6251" spans="1:5" x14ac:dyDescent="0.25">
      <c r="A6251" s="2">
        <v>45770.743055555555</v>
      </c>
      <c r="B6251">
        <v>134960</v>
      </c>
      <c r="C6251">
        <v>134990</v>
      </c>
      <c r="D6251">
        <v>134950</v>
      </c>
      <c r="E6251">
        <v>134975</v>
      </c>
    </row>
    <row r="6252" spans="1:5" x14ac:dyDescent="0.25">
      <c r="A6252" s="2">
        <v>45770.742361111108</v>
      </c>
      <c r="B6252">
        <v>134955</v>
      </c>
      <c r="C6252">
        <v>134975</v>
      </c>
      <c r="D6252">
        <v>134940</v>
      </c>
      <c r="E6252">
        <v>134955</v>
      </c>
    </row>
    <row r="6253" spans="1:5" x14ac:dyDescent="0.25">
      <c r="A6253" s="2">
        <v>45770.741666666669</v>
      </c>
      <c r="B6253">
        <v>134945</v>
      </c>
      <c r="C6253">
        <v>134960</v>
      </c>
      <c r="D6253">
        <v>134940</v>
      </c>
      <c r="E6253">
        <v>134950</v>
      </c>
    </row>
    <row r="6254" spans="1:5" x14ac:dyDescent="0.25">
      <c r="A6254" s="2">
        <v>45770.740972222222</v>
      </c>
      <c r="B6254">
        <v>134960</v>
      </c>
      <c r="C6254">
        <v>134970</v>
      </c>
      <c r="D6254">
        <v>134935</v>
      </c>
      <c r="E6254">
        <v>134945</v>
      </c>
    </row>
    <row r="6255" spans="1:5" x14ac:dyDescent="0.25">
      <c r="A6255" s="2">
        <v>45770.740277777775</v>
      </c>
      <c r="B6255">
        <v>134940</v>
      </c>
      <c r="C6255">
        <v>134990</v>
      </c>
      <c r="D6255">
        <v>134940</v>
      </c>
      <c r="E6255">
        <v>134960</v>
      </c>
    </row>
    <row r="6256" spans="1:5" x14ac:dyDescent="0.25">
      <c r="A6256" s="2">
        <v>45770.739583333336</v>
      </c>
      <c r="B6256">
        <v>134915</v>
      </c>
      <c r="C6256">
        <v>134960</v>
      </c>
      <c r="D6256">
        <v>134890</v>
      </c>
      <c r="E6256">
        <v>134945</v>
      </c>
    </row>
    <row r="6257" spans="1:5" x14ac:dyDescent="0.25">
      <c r="A6257" s="2">
        <v>45770.738888888889</v>
      </c>
      <c r="B6257">
        <v>134925</v>
      </c>
      <c r="C6257">
        <v>134940</v>
      </c>
      <c r="D6257">
        <v>134905</v>
      </c>
      <c r="E6257">
        <v>134920</v>
      </c>
    </row>
    <row r="6258" spans="1:5" x14ac:dyDescent="0.25">
      <c r="A6258" s="2">
        <v>45770.738194444442</v>
      </c>
      <c r="B6258">
        <v>134955</v>
      </c>
      <c r="C6258">
        <v>134965</v>
      </c>
      <c r="D6258">
        <v>134905</v>
      </c>
      <c r="E6258">
        <v>134930</v>
      </c>
    </row>
    <row r="6259" spans="1:5" x14ac:dyDescent="0.25">
      <c r="A6259" s="2">
        <v>45770.737500000003</v>
      </c>
      <c r="B6259">
        <v>135000</v>
      </c>
      <c r="C6259">
        <v>135020</v>
      </c>
      <c r="D6259">
        <v>134935</v>
      </c>
      <c r="E6259">
        <v>134955</v>
      </c>
    </row>
    <row r="6260" spans="1:5" x14ac:dyDescent="0.25">
      <c r="A6260" s="2">
        <v>45770.736805555556</v>
      </c>
      <c r="B6260">
        <v>134965</v>
      </c>
      <c r="C6260">
        <v>135025</v>
      </c>
      <c r="D6260">
        <v>134965</v>
      </c>
      <c r="E6260">
        <v>135005</v>
      </c>
    </row>
    <row r="6261" spans="1:5" x14ac:dyDescent="0.25">
      <c r="A6261" s="2">
        <v>45770.736111111109</v>
      </c>
      <c r="B6261">
        <v>134995</v>
      </c>
      <c r="C6261">
        <v>135005</v>
      </c>
      <c r="D6261">
        <v>134935</v>
      </c>
      <c r="E6261">
        <v>134965</v>
      </c>
    </row>
    <row r="6262" spans="1:5" x14ac:dyDescent="0.25">
      <c r="A6262" s="2">
        <v>45770.73541666667</v>
      </c>
      <c r="B6262">
        <v>134990</v>
      </c>
      <c r="C6262">
        <v>135020</v>
      </c>
      <c r="D6262">
        <v>134985</v>
      </c>
      <c r="E6262">
        <v>134995</v>
      </c>
    </row>
    <row r="6263" spans="1:5" x14ac:dyDescent="0.25">
      <c r="A6263" s="2">
        <v>45770.734722222223</v>
      </c>
      <c r="B6263">
        <v>135000</v>
      </c>
      <c r="C6263">
        <v>135005</v>
      </c>
      <c r="D6263">
        <v>134955</v>
      </c>
      <c r="E6263">
        <v>134995</v>
      </c>
    </row>
    <row r="6264" spans="1:5" x14ac:dyDescent="0.25">
      <c r="A6264" s="2">
        <v>45770.734027777777</v>
      </c>
      <c r="B6264">
        <v>135015</v>
      </c>
      <c r="C6264">
        <v>135025</v>
      </c>
      <c r="D6264">
        <v>134995</v>
      </c>
      <c r="E6264">
        <v>135005</v>
      </c>
    </row>
    <row r="6265" spans="1:5" x14ac:dyDescent="0.25">
      <c r="A6265" s="2">
        <v>45770.73333333333</v>
      </c>
      <c r="B6265">
        <v>135010</v>
      </c>
      <c r="C6265">
        <v>135040</v>
      </c>
      <c r="D6265">
        <v>134985</v>
      </c>
      <c r="E6265">
        <v>135015</v>
      </c>
    </row>
    <row r="6266" spans="1:5" x14ac:dyDescent="0.25">
      <c r="A6266" s="2">
        <v>45770.732638888891</v>
      </c>
      <c r="B6266">
        <v>134985</v>
      </c>
      <c r="C6266">
        <v>135015</v>
      </c>
      <c r="D6266">
        <v>134975</v>
      </c>
      <c r="E6266">
        <v>135010</v>
      </c>
    </row>
    <row r="6267" spans="1:5" x14ac:dyDescent="0.25">
      <c r="A6267" s="2">
        <v>45770.731944444444</v>
      </c>
      <c r="B6267">
        <v>135000</v>
      </c>
      <c r="C6267">
        <v>135010</v>
      </c>
      <c r="D6267">
        <v>134960</v>
      </c>
      <c r="E6267">
        <v>134980</v>
      </c>
    </row>
    <row r="6268" spans="1:5" x14ac:dyDescent="0.25">
      <c r="A6268" s="2">
        <v>45770.731249999997</v>
      </c>
      <c r="B6268">
        <v>134985</v>
      </c>
      <c r="C6268">
        <v>135015</v>
      </c>
      <c r="D6268">
        <v>134980</v>
      </c>
      <c r="E6268">
        <v>135000</v>
      </c>
    </row>
    <row r="6269" spans="1:5" x14ac:dyDescent="0.25">
      <c r="A6269" s="2">
        <v>45770.730555555558</v>
      </c>
      <c r="B6269">
        <v>134950</v>
      </c>
      <c r="C6269">
        <v>135010</v>
      </c>
      <c r="D6269">
        <v>134940</v>
      </c>
      <c r="E6269">
        <v>134980</v>
      </c>
    </row>
    <row r="6270" spans="1:5" x14ac:dyDescent="0.25">
      <c r="A6270" s="2">
        <v>45770.729861111111</v>
      </c>
      <c r="B6270">
        <v>134960</v>
      </c>
      <c r="C6270">
        <v>135010</v>
      </c>
      <c r="D6270">
        <v>134940</v>
      </c>
      <c r="E6270">
        <v>134945</v>
      </c>
    </row>
    <row r="6271" spans="1:5" x14ac:dyDescent="0.25">
      <c r="A6271" s="2">
        <v>45770.729166666664</v>
      </c>
      <c r="B6271">
        <v>134915</v>
      </c>
      <c r="C6271">
        <v>134965</v>
      </c>
      <c r="D6271">
        <v>134860</v>
      </c>
      <c r="E6271">
        <v>134955</v>
      </c>
    </row>
    <row r="6272" spans="1:5" x14ac:dyDescent="0.25">
      <c r="A6272" s="2">
        <v>45770.728472222225</v>
      </c>
      <c r="B6272">
        <v>135005</v>
      </c>
      <c r="C6272">
        <v>135005</v>
      </c>
      <c r="D6272">
        <v>134905</v>
      </c>
      <c r="E6272">
        <v>134920</v>
      </c>
    </row>
    <row r="6273" spans="1:5" x14ac:dyDescent="0.25">
      <c r="A6273" s="2">
        <v>45770.727777777778</v>
      </c>
      <c r="B6273">
        <v>134990</v>
      </c>
      <c r="C6273">
        <v>135015</v>
      </c>
      <c r="D6273">
        <v>134980</v>
      </c>
      <c r="E6273">
        <v>135005</v>
      </c>
    </row>
    <row r="6274" spans="1:5" x14ac:dyDescent="0.25">
      <c r="A6274" s="2">
        <v>45770.727083333331</v>
      </c>
      <c r="B6274">
        <v>135025</v>
      </c>
      <c r="C6274">
        <v>135025</v>
      </c>
      <c r="D6274">
        <v>134970</v>
      </c>
      <c r="E6274">
        <v>134985</v>
      </c>
    </row>
    <row r="6275" spans="1:5" x14ac:dyDescent="0.25">
      <c r="A6275" s="2">
        <v>45770.726388888892</v>
      </c>
      <c r="B6275">
        <v>134935</v>
      </c>
      <c r="C6275">
        <v>135025</v>
      </c>
      <c r="D6275">
        <v>134930</v>
      </c>
      <c r="E6275">
        <v>135020</v>
      </c>
    </row>
    <row r="6276" spans="1:5" x14ac:dyDescent="0.25">
      <c r="A6276" s="2">
        <v>45770.725694444445</v>
      </c>
      <c r="B6276">
        <v>134880</v>
      </c>
      <c r="C6276">
        <v>134950</v>
      </c>
      <c r="D6276">
        <v>134865</v>
      </c>
      <c r="E6276">
        <v>134940</v>
      </c>
    </row>
    <row r="6277" spans="1:5" x14ac:dyDescent="0.25">
      <c r="A6277" s="2">
        <v>45770.724999999999</v>
      </c>
      <c r="B6277">
        <v>134895</v>
      </c>
      <c r="C6277">
        <v>134900</v>
      </c>
      <c r="D6277">
        <v>134865</v>
      </c>
      <c r="E6277">
        <v>134885</v>
      </c>
    </row>
    <row r="6278" spans="1:5" x14ac:dyDescent="0.25">
      <c r="A6278" s="2">
        <v>45770.724305555559</v>
      </c>
      <c r="B6278">
        <v>134900</v>
      </c>
      <c r="C6278">
        <v>134910</v>
      </c>
      <c r="D6278">
        <v>134880</v>
      </c>
      <c r="E6278">
        <v>134900</v>
      </c>
    </row>
    <row r="6279" spans="1:5" x14ac:dyDescent="0.25">
      <c r="A6279" s="2">
        <v>45770.723611111112</v>
      </c>
      <c r="B6279">
        <v>134905</v>
      </c>
      <c r="C6279">
        <v>134910</v>
      </c>
      <c r="D6279">
        <v>134870</v>
      </c>
      <c r="E6279">
        <v>134900</v>
      </c>
    </row>
    <row r="6280" spans="1:5" x14ac:dyDescent="0.25">
      <c r="A6280" s="2">
        <v>45770.722916666666</v>
      </c>
      <c r="B6280">
        <v>134920</v>
      </c>
      <c r="C6280">
        <v>134940</v>
      </c>
      <c r="D6280">
        <v>134900</v>
      </c>
      <c r="E6280">
        <v>134910</v>
      </c>
    </row>
    <row r="6281" spans="1:5" x14ac:dyDescent="0.25">
      <c r="A6281" s="2">
        <v>45770.722222222219</v>
      </c>
      <c r="B6281">
        <v>134925</v>
      </c>
      <c r="C6281">
        <v>134955</v>
      </c>
      <c r="D6281">
        <v>134890</v>
      </c>
      <c r="E6281">
        <v>134920</v>
      </c>
    </row>
    <row r="6282" spans="1:5" x14ac:dyDescent="0.25">
      <c r="A6282" s="2">
        <v>45770.72152777778</v>
      </c>
      <c r="B6282">
        <v>134900</v>
      </c>
      <c r="C6282">
        <v>134955</v>
      </c>
      <c r="D6282">
        <v>134880</v>
      </c>
      <c r="E6282">
        <v>134925</v>
      </c>
    </row>
    <row r="6283" spans="1:5" x14ac:dyDescent="0.25">
      <c r="A6283" s="2">
        <v>45770.720833333333</v>
      </c>
      <c r="B6283">
        <v>134805</v>
      </c>
      <c r="C6283">
        <v>134905</v>
      </c>
      <c r="D6283">
        <v>134805</v>
      </c>
      <c r="E6283">
        <v>134900</v>
      </c>
    </row>
    <row r="6284" spans="1:5" x14ac:dyDescent="0.25">
      <c r="A6284" s="2">
        <v>45770.720138888886</v>
      </c>
      <c r="B6284">
        <v>134800</v>
      </c>
      <c r="C6284">
        <v>134835</v>
      </c>
      <c r="D6284">
        <v>134800</v>
      </c>
      <c r="E6284">
        <v>134805</v>
      </c>
    </row>
    <row r="6285" spans="1:5" x14ac:dyDescent="0.25">
      <c r="A6285" s="2">
        <v>45770.719444444447</v>
      </c>
      <c r="B6285">
        <v>134770</v>
      </c>
      <c r="C6285">
        <v>134810</v>
      </c>
      <c r="D6285">
        <v>134765</v>
      </c>
      <c r="E6285">
        <v>134805</v>
      </c>
    </row>
    <row r="6286" spans="1:5" x14ac:dyDescent="0.25">
      <c r="A6286" s="2">
        <v>45770.71875</v>
      </c>
      <c r="B6286">
        <v>134810</v>
      </c>
      <c r="C6286">
        <v>134825</v>
      </c>
      <c r="D6286">
        <v>134755</v>
      </c>
      <c r="E6286">
        <v>134770</v>
      </c>
    </row>
    <row r="6287" spans="1:5" x14ac:dyDescent="0.25">
      <c r="A6287" s="2">
        <v>45770.718055555553</v>
      </c>
      <c r="B6287">
        <v>134785</v>
      </c>
      <c r="C6287">
        <v>134815</v>
      </c>
      <c r="D6287">
        <v>134780</v>
      </c>
      <c r="E6287">
        <v>134805</v>
      </c>
    </row>
    <row r="6288" spans="1:5" x14ac:dyDescent="0.25">
      <c r="A6288" s="2">
        <v>45770.717361111114</v>
      </c>
      <c r="B6288">
        <v>134780</v>
      </c>
      <c r="C6288">
        <v>134800</v>
      </c>
      <c r="D6288">
        <v>134770</v>
      </c>
      <c r="E6288">
        <v>134780</v>
      </c>
    </row>
    <row r="6289" spans="1:5" x14ac:dyDescent="0.25">
      <c r="A6289" s="2">
        <v>45770.716666666667</v>
      </c>
      <c r="B6289">
        <v>134785</v>
      </c>
      <c r="C6289">
        <v>134795</v>
      </c>
      <c r="D6289">
        <v>134770</v>
      </c>
      <c r="E6289">
        <v>134785</v>
      </c>
    </row>
    <row r="6290" spans="1:5" x14ac:dyDescent="0.25">
      <c r="A6290" s="2">
        <v>45770.71597222222</v>
      </c>
      <c r="B6290">
        <v>134760</v>
      </c>
      <c r="C6290">
        <v>134805</v>
      </c>
      <c r="D6290">
        <v>134745</v>
      </c>
      <c r="E6290">
        <v>134785</v>
      </c>
    </row>
    <row r="6291" spans="1:5" x14ac:dyDescent="0.25">
      <c r="A6291" s="2">
        <v>45770.715277777781</v>
      </c>
      <c r="B6291">
        <v>134700</v>
      </c>
      <c r="C6291">
        <v>134760</v>
      </c>
      <c r="D6291">
        <v>134675</v>
      </c>
      <c r="E6291">
        <v>134760</v>
      </c>
    </row>
    <row r="6292" spans="1:5" x14ac:dyDescent="0.25">
      <c r="A6292" s="2">
        <v>45770.714583333334</v>
      </c>
      <c r="B6292">
        <v>134705</v>
      </c>
      <c r="C6292">
        <v>134710</v>
      </c>
      <c r="D6292">
        <v>134685</v>
      </c>
      <c r="E6292">
        <v>134695</v>
      </c>
    </row>
    <row r="6293" spans="1:5" x14ac:dyDescent="0.25">
      <c r="A6293" s="2">
        <v>45770.713888888888</v>
      </c>
      <c r="B6293">
        <v>134685</v>
      </c>
      <c r="C6293">
        <v>134715</v>
      </c>
      <c r="D6293">
        <v>134665</v>
      </c>
      <c r="E6293">
        <v>134700</v>
      </c>
    </row>
    <row r="6294" spans="1:5" x14ac:dyDescent="0.25">
      <c r="A6294" s="2">
        <v>45770.713194444441</v>
      </c>
      <c r="B6294">
        <v>134635</v>
      </c>
      <c r="C6294">
        <v>134685</v>
      </c>
      <c r="D6294">
        <v>134625</v>
      </c>
      <c r="E6294">
        <v>134680</v>
      </c>
    </row>
    <row r="6295" spans="1:5" x14ac:dyDescent="0.25">
      <c r="A6295" s="2">
        <v>45770.712500000001</v>
      </c>
      <c r="B6295">
        <v>134745</v>
      </c>
      <c r="C6295">
        <v>134765</v>
      </c>
      <c r="D6295">
        <v>134625</v>
      </c>
      <c r="E6295">
        <v>134640</v>
      </c>
    </row>
    <row r="6296" spans="1:5" x14ac:dyDescent="0.25">
      <c r="A6296" s="2">
        <v>45770.711805555555</v>
      </c>
      <c r="B6296">
        <v>134665</v>
      </c>
      <c r="C6296">
        <v>134760</v>
      </c>
      <c r="D6296">
        <v>134655</v>
      </c>
      <c r="E6296">
        <v>134745</v>
      </c>
    </row>
    <row r="6297" spans="1:5" x14ac:dyDescent="0.25">
      <c r="A6297" s="2">
        <v>45770.711111111108</v>
      </c>
      <c r="B6297">
        <v>134715</v>
      </c>
      <c r="C6297">
        <v>134725</v>
      </c>
      <c r="D6297">
        <v>134660</v>
      </c>
      <c r="E6297">
        <v>134665</v>
      </c>
    </row>
    <row r="6298" spans="1:5" x14ac:dyDescent="0.25">
      <c r="A6298" s="2">
        <v>45770.710416666669</v>
      </c>
      <c r="B6298">
        <v>134755</v>
      </c>
      <c r="C6298">
        <v>134760</v>
      </c>
      <c r="D6298">
        <v>134705</v>
      </c>
      <c r="E6298">
        <v>134715</v>
      </c>
    </row>
    <row r="6299" spans="1:5" x14ac:dyDescent="0.25">
      <c r="A6299" s="2">
        <v>45770.709722222222</v>
      </c>
      <c r="B6299">
        <v>134715</v>
      </c>
      <c r="C6299">
        <v>134795</v>
      </c>
      <c r="D6299">
        <v>134715</v>
      </c>
      <c r="E6299">
        <v>134750</v>
      </c>
    </row>
    <row r="6300" spans="1:5" x14ac:dyDescent="0.25">
      <c r="A6300" s="2">
        <v>45770.709027777775</v>
      </c>
      <c r="B6300">
        <v>134795</v>
      </c>
      <c r="C6300">
        <v>134840</v>
      </c>
      <c r="D6300">
        <v>134705</v>
      </c>
      <c r="E6300">
        <v>134720</v>
      </c>
    </row>
    <row r="6301" spans="1:5" x14ac:dyDescent="0.25">
      <c r="A6301" s="2">
        <v>45770.708333333336</v>
      </c>
      <c r="B6301">
        <v>134830</v>
      </c>
      <c r="C6301">
        <v>134835</v>
      </c>
      <c r="D6301">
        <v>134780</v>
      </c>
      <c r="E6301">
        <v>134790</v>
      </c>
    </row>
    <row r="6302" spans="1:5" x14ac:dyDescent="0.25">
      <c r="A6302" s="2">
        <v>45770.707638888889</v>
      </c>
      <c r="B6302">
        <v>134885</v>
      </c>
      <c r="C6302">
        <v>134890</v>
      </c>
      <c r="D6302">
        <v>134815</v>
      </c>
      <c r="E6302">
        <v>134825</v>
      </c>
    </row>
    <row r="6303" spans="1:5" x14ac:dyDescent="0.25">
      <c r="A6303" s="2">
        <v>45770.706944444442</v>
      </c>
      <c r="B6303">
        <v>134860</v>
      </c>
      <c r="C6303">
        <v>134910</v>
      </c>
      <c r="D6303">
        <v>134850</v>
      </c>
      <c r="E6303">
        <v>134880</v>
      </c>
    </row>
    <row r="6304" spans="1:5" x14ac:dyDescent="0.25">
      <c r="A6304" s="2">
        <v>45770.706250000003</v>
      </c>
      <c r="B6304">
        <v>134880</v>
      </c>
      <c r="C6304">
        <v>134890</v>
      </c>
      <c r="D6304">
        <v>134850</v>
      </c>
      <c r="E6304">
        <v>134860</v>
      </c>
    </row>
    <row r="6305" spans="1:5" x14ac:dyDescent="0.25">
      <c r="A6305" s="2">
        <v>45770.705555555556</v>
      </c>
      <c r="B6305">
        <v>134875</v>
      </c>
      <c r="C6305">
        <v>134905</v>
      </c>
      <c r="D6305">
        <v>134855</v>
      </c>
      <c r="E6305">
        <v>134885</v>
      </c>
    </row>
    <row r="6306" spans="1:5" x14ac:dyDescent="0.25">
      <c r="A6306" s="2">
        <v>45770.704861111109</v>
      </c>
      <c r="B6306">
        <v>134910</v>
      </c>
      <c r="C6306">
        <v>134915</v>
      </c>
      <c r="D6306">
        <v>134820</v>
      </c>
      <c r="E6306">
        <v>134875</v>
      </c>
    </row>
    <row r="6307" spans="1:5" x14ac:dyDescent="0.25">
      <c r="A6307" s="2">
        <v>45770.70416666667</v>
      </c>
      <c r="B6307">
        <v>134905</v>
      </c>
      <c r="C6307">
        <v>134930</v>
      </c>
      <c r="D6307">
        <v>134880</v>
      </c>
      <c r="E6307">
        <v>134910</v>
      </c>
    </row>
    <row r="6308" spans="1:5" x14ac:dyDescent="0.25">
      <c r="A6308" s="2">
        <v>45770.703472222223</v>
      </c>
      <c r="B6308">
        <v>134870</v>
      </c>
      <c r="C6308">
        <v>134930</v>
      </c>
      <c r="D6308">
        <v>134870</v>
      </c>
      <c r="E6308">
        <v>134905</v>
      </c>
    </row>
    <row r="6309" spans="1:5" x14ac:dyDescent="0.25">
      <c r="A6309" s="2">
        <v>45770.702777777777</v>
      </c>
      <c r="B6309">
        <v>134795</v>
      </c>
      <c r="C6309">
        <v>134885</v>
      </c>
      <c r="D6309">
        <v>134775</v>
      </c>
      <c r="E6309">
        <v>134870</v>
      </c>
    </row>
    <row r="6310" spans="1:5" x14ac:dyDescent="0.25">
      <c r="A6310" s="2">
        <v>45770.70208333333</v>
      </c>
      <c r="B6310">
        <v>134910</v>
      </c>
      <c r="C6310">
        <v>134915</v>
      </c>
      <c r="D6310">
        <v>134785</v>
      </c>
      <c r="E6310">
        <v>134800</v>
      </c>
    </row>
    <row r="6311" spans="1:5" x14ac:dyDescent="0.25">
      <c r="A6311" s="2">
        <v>45770.701388888891</v>
      </c>
      <c r="B6311">
        <v>134880</v>
      </c>
      <c r="C6311">
        <v>135005</v>
      </c>
      <c r="D6311">
        <v>134880</v>
      </c>
      <c r="E6311">
        <v>134910</v>
      </c>
    </row>
    <row r="6312" spans="1:5" x14ac:dyDescent="0.25">
      <c r="A6312" s="2">
        <v>45770.700694444444</v>
      </c>
      <c r="B6312">
        <v>134860</v>
      </c>
      <c r="C6312">
        <v>134895</v>
      </c>
      <c r="D6312">
        <v>134850</v>
      </c>
      <c r="E6312">
        <v>134875</v>
      </c>
    </row>
    <row r="6313" spans="1:5" x14ac:dyDescent="0.25">
      <c r="A6313" s="2">
        <v>45770.7</v>
      </c>
      <c r="B6313">
        <v>134835</v>
      </c>
      <c r="C6313">
        <v>134885</v>
      </c>
      <c r="D6313">
        <v>134830</v>
      </c>
      <c r="E6313">
        <v>134860</v>
      </c>
    </row>
    <row r="6314" spans="1:5" x14ac:dyDescent="0.25">
      <c r="A6314" s="2">
        <v>45770.699305555558</v>
      </c>
      <c r="B6314">
        <v>134860</v>
      </c>
      <c r="C6314">
        <v>134880</v>
      </c>
      <c r="D6314">
        <v>134830</v>
      </c>
      <c r="E6314">
        <v>134835</v>
      </c>
    </row>
    <row r="6315" spans="1:5" x14ac:dyDescent="0.25">
      <c r="A6315" s="2">
        <v>45770.698611111111</v>
      </c>
      <c r="B6315">
        <v>134915</v>
      </c>
      <c r="C6315">
        <v>134940</v>
      </c>
      <c r="D6315">
        <v>134835</v>
      </c>
      <c r="E6315">
        <v>134860</v>
      </c>
    </row>
    <row r="6316" spans="1:5" x14ac:dyDescent="0.25">
      <c r="A6316" s="2">
        <v>45770.697916666664</v>
      </c>
      <c r="B6316">
        <v>134870</v>
      </c>
      <c r="C6316">
        <v>134920</v>
      </c>
      <c r="D6316">
        <v>134860</v>
      </c>
      <c r="E6316">
        <v>134920</v>
      </c>
    </row>
    <row r="6317" spans="1:5" x14ac:dyDescent="0.25">
      <c r="A6317" s="2">
        <v>45770.697222222225</v>
      </c>
      <c r="B6317">
        <v>134870</v>
      </c>
      <c r="C6317">
        <v>134880</v>
      </c>
      <c r="D6317">
        <v>134845</v>
      </c>
      <c r="E6317">
        <v>134865</v>
      </c>
    </row>
    <row r="6318" spans="1:5" x14ac:dyDescent="0.25">
      <c r="A6318" s="2">
        <v>45770.696527777778</v>
      </c>
      <c r="B6318">
        <v>134840</v>
      </c>
      <c r="C6318">
        <v>134880</v>
      </c>
      <c r="D6318">
        <v>134820</v>
      </c>
      <c r="E6318">
        <v>134865</v>
      </c>
    </row>
    <row r="6319" spans="1:5" x14ac:dyDescent="0.25">
      <c r="A6319" s="2">
        <v>45770.695833333331</v>
      </c>
      <c r="B6319">
        <v>134845</v>
      </c>
      <c r="C6319">
        <v>134880</v>
      </c>
      <c r="D6319">
        <v>134830</v>
      </c>
      <c r="E6319">
        <v>134840</v>
      </c>
    </row>
    <row r="6320" spans="1:5" x14ac:dyDescent="0.25">
      <c r="A6320" s="2">
        <v>45770.695138888892</v>
      </c>
      <c r="B6320">
        <v>134765</v>
      </c>
      <c r="C6320">
        <v>134865</v>
      </c>
      <c r="D6320">
        <v>134765</v>
      </c>
      <c r="E6320">
        <v>134840</v>
      </c>
    </row>
    <row r="6321" spans="1:5" x14ac:dyDescent="0.25">
      <c r="A6321" s="2">
        <v>45770.694444444445</v>
      </c>
      <c r="B6321">
        <v>134785</v>
      </c>
      <c r="C6321">
        <v>134835</v>
      </c>
      <c r="D6321">
        <v>134740</v>
      </c>
      <c r="E6321">
        <v>134770</v>
      </c>
    </row>
    <row r="6322" spans="1:5" x14ac:dyDescent="0.25">
      <c r="A6322" s="2">
        <v>45770.693749999999</v>
      </c>
      <c r="B6322">
        <v>134735</v>
      </c>
      <c r="C6322">
        <v>134795</v>
      </c>
      <c r="D6322">
        <v>134730</v>
      </c>
      <c r="E6322">
        <v>134785</v>
      </c>
    </row>
    <row r="6323" spans="1:5" x14ac:dyDescent="0.25">
      <c r="A6323" s="2">
        <v>45770.693055555559</v>
      </c>
      <c r="B6323">
        <v>134760</v>
      </c>
      <c r="C6323">
        <v>134775</v>
      </c>
      <c r="D6323">
        <v>134680</v>
      </c>
      <c r="E6323">
        <v>134740</v>
      </c>
    </row>
    <row r="6324" spans="1:5" x14ac:dyDescent="0.25">
      <c r="A6324" s="2">
        <v>45770.692361111112</v>
      </c>
      <c r="B6324">
        <v>134785</v>
      </c>
      <c r="C6324">
        <v>134805</v>
      </c>
      <c r="D6324">
        <v>134740</v>
      </c>
      <c r="E6324">
        <v>134760</v>
      </c>
    </row>
    <row r="6325" spans="1:5" x14ac:dyDescent="0.25">
      <c r="A6325" s="2">
        <v>45770.691666666666</v>
      </c>
      <c r="B6325">
        <v>134785</v>
      </c>
      <c r="C6325">
        <v>134790</v>
      </c>
      <c r="D6325">
        <v>134730</v>
      </c>
      <c r="E6325">
        <v>134785</v>
      </c>
    </row>
    <row r="6326" spans="1:5" x14ac:dyDescent="0.25">
      <c r="A6326" s="2">
        <v>45770.690972222219</v>
      </c>
      <c r="B6326">
        <v>134795</v>
      </c>
      <c r="C6326">
        <v>134805</v>
      </c>
      <c r="D6326">
        <v>134755</v>
      </c>
      <c r="E6326">
        <v>134785</v>
      </c>
    </row>
    <row r="6327" spans="1:5" x14ac:dyDescent="0.25">
      <c r="A6327" s="2">
        <v>45770.69027777778</v>
      </c>
      <c r="B6327">
        <v>134870</v>
      </c>
      <c r="C6327">
        <v>134870</v>
      </c>
      <c r="D6327">
        <v>134775</v>
      </c>
      <c r="E6327">
        <v>134795</v>
      </c>
    </row>
    <row r="6328" spans="1:5" x14ac:dyDescent="0.25">
      <c r="A6328" s="2">
        <v>45770.689583333333</v>
      </c>
      <c r="B6328">
        <v>134875</v>
      </c>
      <c r="C6328">
        <v>134880</v>
      </c>
      <c r="D6328">
        <v>134835</v>
      </c>
      <c r="E6328">
        <v>134875</v>
      </c>
    </row>
    <row r="6329" spans="1:5" x14ac:dyDescent="0.25">
      <c r="A6329" s="2">
        <v>45770.688888888886</v>
      </c>
      <c r="B6329">
        <v>134920</v>
      </c>
      <c r="C6329">
        <v>134930</v>
      </c>
      <c r="D6329">
        <v>134855</v>
      </c>
      <c r="E6329">
        <v>134875</v>
      </c>
    </row>
    <row r="6330" spans="1:5" x14ac:dyDescent="0.25">
      <c r="A6330" s="2">
        <v>45770.688194444447</v>
      </c>
      <c r="B6330">
        <v>134875</v>
      </c>
      <c r="C6330">
        <v>134925</v>
      </c>
      <c r="D6330">
        <v>134850</v>
      </c>
      <c r="E6330">
        <v>134920</v>
      </c>
    </row>
    <row r="6331" spans="1:5" x14ac:dyDescent="0.25">
      <c r="A6331" s="2">
        <v>45770.6875</v>
      </c>
      <c r="B6331">
        <v>134815</v>
      </c>
      <c r="C6331">
        <v>134880</v>
      </c>
      <c r="D6331">
        <v>134805</v>
      </c>
      <c r="E6331">
        <v>134875</v>
      </c>
    </row>
    <row r="6332" spans="1:5" x14ac:dyDescent="0.25">
      <c r="A6332" s="2">
        <v>45770.686805555553</v>
      </c>
      <c r="B6332">
        <v>134865</v>
      </c>
      <c r="C6332">
        <v>134870</v>
      </c>
      <c r="D6332">
        <v>134790</v>
      </c>
      <c r="E6332">
        <v>134815</v>
      </c>
    </row>
    <row r="6333" spans="1:5" x14ac:dyDescent="0.25">
      <c r="A6333" s="2">
        <v>45770.686111111114</v>
      </c>
      <c r="B6333">
        <v>134880</v>
      </c>
      <c r="C6333">
        <v>134920</v>
      </c>
      <c r="D6333">
        <v>134865</v>
      </c>
      <c r="E6333">
        <v>134865</v>
      </c>
    </row>
    <row r="6334" spans="1:5" x14ac:dyDescent="0.25">
      <c r="A6334" s="2">
        <v>45770.685416666667</v>
      </c>
      <c r="B6334">
        <v>134870</v>
      </c>
      <c r="C6334">
        <v>134900</v>
      </c>
      <c r="D6334">
        <v>134835</v>
      </c>
      <c r="E6334">
        <v>134875</v>
      </c>
    </row>
    <row r="6335" spans="1:5" x14ac:dyDescent="0.25">
      <c r="A6335" s="2">
        <v>45770.68472222222</v>
      </c>
      <c r="B6335">
        <v>134870</v>
      </c>
      <c r="C6335">
        <v>134890</v>
      </c>
      <c r="D6335">
        <v>134830</v>
      </c>
      <c r="E6335">
        <v>134865</v>
      </c>
    </row>
    <row r="6336" spans="1:5" x14ac:dyDescent="0.25">
      <c r="A6336" s="2">
        <v>45770.684027777781</v>
      </c>
      <c r="B6336">
        <v>134905</v>
      </c>
      <c r="C6336">
        <v>134930</v>
      </c>
      <c r="D6336">
        <v>134840</v>
      </c>
      <c r="E6336">
        <v>134870</v>
      </c>
    </row>
    <row r="6337" spans="1:5" x14ac:dyDescent="0.25">
      <c r="A6337" s="2">
        <v>45770.683333333334</v>
      </c>
      <c r="B6337">
        <v>134935</v>
      </c>
      <c r="C6337">
        <v>134955</v>
      </c>
      <c r="D6337">
        <v>134895</v>
      </c>
      <c r="E6337">
        <v>134900</v>
      </c>
    </row>
    <row r="6338" spans="1:5" x14ac:dyDescent="0.25">
      <c r="A6338" s="2">
        <v>45770.682638888888</v>
      </c>
      <c r="B6338">
        <v>134950</v>
      </c>
      <c r="C6338">
        <v>134965</v>
      </c>
      <c r="D6338">
        <v>134920</v>
      </c>
      <c r="E6338">
        <v>134935</v>
      </c>
    </row>
    <row r="6339" spans="1:5" x14ac:dyDescent="0.25">
      <c r="A6339" s="2">
        <v>45770.681944444441</v>
      </c>
      <c r="B6339">
        <v>135035</v>
      </c>
      <c r="C6339">
        <v>135040</v>
      </c>
      <c r="D6339">
        <v>134930</v>
      </c>
      <c r="E6339">
        <v>134945</v>
      </c>
    </row>
    <row r="6340" spans="1:5" x14ac:dyDescent="0.25">
      <c r="A6340" s="2">
        <v>45770.681250000001</v>
      </c>
      <c r="B6340">
        <v>135010</v>
      </c>
      <c r="C6340">
        <v>135045</v>
      </c>
      <c r="D6340">
        <v>134995</v>
      </c>
      <c r="E6340">
        <v>135035</v>
      </c>
    </row>
    <row r="6341" spans="1:5" x14ac:dyDescent="0.25">
      <c r="A6341" s="2">
        <v>45770.680555555555</v>
      </c>
      <c r="B6341">
        <v>135025</v>
      </c>
      <c r="C6341">
        <v>135060</v>
      </c>
      <c r="D6341">
        <v>134980</v>
      </c>
      <c r="E6341">
        <v>135015</v>
      </c>
    </row>
    <row r="6342" spans="1:5" x14ac:dyDescent="0.25">
      <c r="A6342" s="2">
        <v>45770.679861111108</v>
      </c>
      <c r="B6342">
        <v>135005</v>
      </c>
      <c r="C6342">
        <v>135025</v>
      </c>
      <c r="D6342">
        <v>134995</v>
      </c>
      <c r="E6342">
        <v>135025</v>
      </c>
    </row>
    <row r="6343" spans="1:5" x14ac:dyDescent="0.25">
      <c r="A6343" s="2">
        <v>45770.679166666669</v>
      </c>
      <c r="B6343">
        <v>135045</v>
      </c>
      <c r="C6343">
        <v>135055</v>
      </c>
      <c r="D6343">
        <v>134985</v>
      </c>
      <c r="E6343">
        <v>135000</v>
      </c>
    </row>
    <row r="6344" spans="1:5" x14ac:dyDescent="0.25">
      <c r="A6344" s="2">
        <v>45770.678472222222</v>
      </c>
      <c r="B6344">
        <v>135060</v>
      </c>
      <c r="C6344">
        <v>135085</v>
      </c>
      <c r="D6344">
        <v>135005</v>
      </c>
      <c r="E6344">
        <v>135045</v>
      </c>
    </row>
    <row r="6345" spans="1:5" x14ac:dyDescent="0.25">
      <c r="A6345" s="2">
        <v>45770.677777777775</v>
      </c>
      <c r="B6345">
        <v>135080</v>
      </c>
      <c r="C6345">
        <v>135115</v>
      </c>
      <c r="D6345">
        <v>135035</v>
      </c>
      <c r="E6345">
        <v>135055</v>
      </c>
    </row>
    <row r="6346" spans="1:5" x14ac:dyDescent="0.25">
      <c r="A6346" s="2">
        <v>45770.677083333336</v>
      </c>
      <c r="B6346">
        <v>135110</v>
      </c>
      <c r="C6346">
        <v>135120</v>
      </c>
      <c r="D6346">
        <v>135070</v>
      </c>
      <c r="E6346">
        <v>135080</v>
      </c>
    </row>
    <row r="6347" spans="1:5" x14ac:dyDescent="0.25">
      <c r="A6347" s="2">
        <v>45770.676388888889</v>
      </c>
      <c r="B6347">
        <v>135095</v>
      </c>
      <c r="C6347">
        <v>135115</v>
      </c>
      <c r="D6347">
        <v>135085</v>
      </c>
      <c r="E6347">
        <v>135110</v>
      </c>
    </row>
    <row r="6348" spans="1:5" x14ac:dyDescent="0.25">
      <c r="A6348" s="2">
        <v>45770.675694444442</v>
      </c>
      <c r="B6348">
        <v>135090</v>
      </c>
      <c r="C6348">
        <v>135120</v>
      </c>
      <c r="D6348">
        <v>135070</v>
      </c>
      <c r="E6348">
        <v>135095</v>
      </c>
    </row>
    <row r="6349" spans="1:5" x14ac:dyDescent="0.25">
      <c r="A6349" s="2">
        <v>45770.675000000003</v>
      </c>
      <c r="B6349">
        <v>135105</v>
      </c>
      <c r="C6349">
        <v>135110</v>
      </c>
      <c r="D6349">
        <v>135070</v>
      </c>
      <c r="E6349">
        <v>135090</v>
      </c>
    </row>
    <row r="6350" spans="1:5" x14ac:dyDescent="0.25">
      <c r="A6350" s="2">
        <v>45770.674305555556</v>
      </c>
      <c r="B6350">
        <v>135070</v>
      </c>
      <c r="C6350">
        <v>135115</v>
      </c>
      <c r="D6350">
        <v>135060</v>
      </c>
      <c r="E6350">
        <v>135105</v>
      </c>
    </row>
    <row r="6351" spans="1:5" x14ac:dyDescent="0.25">
      <c r="A6351" s="2">
        <v>45770.673611111109</v>
      </c>
      <c r="B6351">
        <v>135030</v>
      </c>
      <c r="C6351">
        <v>135085</v>
      </c>
      <c r="D6351">
        <v>135010</v>
      </c>
      <c r="E6351">
        <v>135070</v>
      </c>
    </row>
    <row r="6352" spans="1:5" x14ac:dyDescent="0.25">
      <c r="A6352" s="2">
        <v>45770.67291666667</v>
      </c>
      <c r="B6352">
        <v>135045</v>
      </c>
      <c r="C6352">
        <v>135050</v>
      </c>
      <c r="D6352">
        <v>135010</v>
      </c>
      <c r="E6352">
        <v>135030</v>
      </c>
    </row>
    <row r="6353" spans="1:5" x14ac:dyDescent="0.25">
      <c r="A6353" s="2">
        <v>45770.672222222223</v>
      </c>
      <c r="B6353">
        <v>135030</v>
      </c>
      <c r="C6353">
        <v>135055</v>
      </c>
      <c r="D6353">
        <v>135015</v>
      </c>
      <c r="E6353">
        <v>135040</v>
      </c>
    </row>
    <row r="6354" spans="1:5" x14ac:dyDescent="0.25">
      <c r="A6354" s="2">
        <v>45770.671527777777</v>
      </c>
      <c r="B6354">
        <v>135015</v>
      </c>
      <c r="C6354">
        <v>135035</v>
      </c>
      <c r="D6354">
        <v>135000</v>
      </c>
      <c r="E6354">
        <v>135035</v>
      </c>
    </row>
    <row r="6355" spans="1:5" x14ac:dyDescent="0.25">
      <c r="A6355" s="2">
        <v>45770.67083333333</v>
      </c>
      <c r="B6355">
        <v>134990</v>
      </c>
      <c r="C6355">
        <v>135040</v>
      </c>
      <c r="D6355">
        <v>134985</v>
      </c>
      <c r="E6355">
        <v>135015</v>
      </c>
    </row>
    <row r="6356" spans="1:5" x14ac:dyDescent="0.25">
      <c r="A6356" s="2">
        <v>45770.670138888891</v>
      </c>
      <c r="B6356">
        <v>134920</v>
      </c>
      <c r="C6356">
        <v>135010</v>
      </c>
      <c r="D6356">
        <v>134910</v>
      </c>
      <c r="E6356">
        <v>134985</v>
      </c>
    </row>
    <row r="6357" spans="1:5" x14ac:dyDescent="0.25">
      <c r="A6357" s="2">
        <v>45770.669444444444</v>
      </c>
      <c r="B6357">
        <v>134950</v>
      </c>
      <c r="C6357">
        <v>134975</v>
      </c>
      <c r="D6357">
        <v>134905</v>
      </c>
      <c r="E6357">
        <v>134920</v>
      </c>
    </row>
    <row r="6358" spans="1:5" x14ac:dyDescent="0.25">
      <c r="A6358" s="2">
        <v>45770.668749999997</v>
      </c>
      <c r="B6358">
        <v>134945</v>
      </c>
      <c r="C6358">
        <v>134960</v>
      </c>
      <c r="D6358">
        <v>134925</v>
      </c>
      <c r="E6358">
        <v>134945</v>
      </c>
    </row>
    <row r="6359" spans="1:5" x14ac:dyDescent="0.25">
      <c r="A6359" s="2">
        <v>45770.668055555558</v>
      </c>
      <c r="B6359">
        <v>134960</v>
      </c>
      <c r="C6359">
        <v>134980</v>
      </c>
      <c r="D6359">
        <v>134925</v>
      </c>
      <c r="E6359">
        <v>134950</v>
      </c>
    </row>
    <row r="6360" spans="1:5" x14ac:dyDescent="0.25">
      <c r="A6360" s="2">
        <v>45770.667361111111</v>
      </c>
      <c r="B6360">
        <v>135005</v>
      </c>
      <c r="C6360">
        <v>135015</v>
      </c>
      <c r="D6360">
        <v>134955</v>
      </c>
      <c r="E6360">
        <v>134965</v>
      </c>
    </row>
    <row r="6361" spans="1:5" x14ac:dyDescent="0.25">
      <c r="A6361" s="2">
        <v>45770.666666666664</v>
      </c>
      <c r="B6361">
        <v>134990</v>
      </c>
      <c r="C6361">
        <v>135020</v>
      </c>
      <c r="D6361">
        <v>134945</v>
      </c>
      <c r="E6361">
        <v>135000</v>
      </c>
    </row>
    <row r="6362" spans="1:5" x14ac:dyDescent="0.25">
      <c r="A6362" s="2">
        <v>45770.665972222225</v>
      </c>
      <c r="B6362">
        <v>135055</v>
      </c>
      <c r="C6362">
        <v>135060</v>
      </c>
      <c r="D6362">
        <v>134975</v>
      </c>
      <c r="E6362">
        <v>134990</v>
      </c>
    </row>
    <row r="6363" spans="1:5" x14ac:dyDescent="0.25">
      <c r="A6363" s="2">
        <v>45770.665277777778</v>
      </c>
      <c r="B6363">
        <v>135045</v>
      </c>
      <c r="C6363">
        <v>135085</v>
      </c>
      <c r="D6363">
        <v>135045</v>
      </c>
      <c r="E6363">
        <v>135050</v>
      </c>
    </row>
    <row r="6364" spans="1:5" x14ac:dyDescent="0.25">
      <c r="A6364" s="2">
        <v>45770.664583333331</v>
      </c>
      <c r="B6364">
        <v>135100</v>
      </c>
      <c r="C6364">
        <v>135115</v>
      </c>
      <c r="D6364">
        <v>135045</v>
      </c>
      <c r="E6364">
        <v>135050</v>
      </c>
    </row>
    <row r="6365" spans="1:5" x14ac:dyDescent="0.25">
      <c r="A6365" s="2">
        <v>45770.663888888892</v>
      </c>
      <c r="B6365">
        <v>135080</v>
      </c>
      <c r="C6365">
        <v>135120</v>
      </c>
      <c r="D6365">
        <v>135075</v>
      </c>
      <c r="E6365">
        <v>135100</v>
      </c>
    </row>
    <row r="6366" spans="1:5" x14ac:dyDescent="0.25">
      <c r="A6366" s="2">
        <v>45770.663194444445</v>
      </c>
      <c r="B6366">
        <v>135075</v>
      </c>
      <c r="C6366">
        <v>135100</v>
      </c>
      <c r="D6366">
        <v>135025</v>
      </c>
      <c r="E6366">
        <v>135080</v>
      </c>
    </row>
    <row r="6367" spans="1:5" x14ac:dyDescent="0.25">
      <c r="A6367" s="2">
        <v>45770.662499999999</v>
      </c>
      <c r="B6367">
        <v>134990</v>
      </c>
      <c r="C6367">
        <v>135080</v>
      </c>
      <c r="D6367">
        <v>134980</v>
      </c>
      <c r="E6367">
        <v>135075</v>
      </c>
    </row>
    <row r="6368" spans="1:5" x14ac:dyDescent="0.25">
      <c r="A6368" s="2">
        <v>45770.661805555559</v>
      </c>
      <c r="B6368">
        <v>135045</v>
      </c>
      <c r="C6368">
        <v>135055</v>
      </c>
      <c r="D6368">
        <v>134985</v>
      </c>
      <c r="E6368">
        <v>134995</v>
      </c>
    </row>
    <row r="6369" spans="1:5" x14ac:dyDescent="0.25">
      <c r="A6369" s="2">
        <v>45770.661111111112</v>
      </c>
      <c r="B6369">
        <v>135045</v>
      </c>
      <c r="C6369">
        <v>135070</v>
      </c>
      <c r="D6369">
        <v>135005</v>
      </c>
      <c r="E6369">
        <v>135045</v>
      </c>
    </row>
    <row r="6370" spans="1:5" x14ac:dyDescent="0.25">
      <c r="A6370" s="2">
        <v>45770.660416666666</v>
      </c>
      <c r="B6370">
        <v>134990</v>
      </c>
      <c r="C6370">
        <v>135050</v>
      </c>
      <c r="D6370">
        <v>134990</v>
      </c>
      <c r="E6370">
        <v>135040</v>
      </c>
    </row>
    <row r="6371" spans="1:5" x14ac:dyDescent="0.25">
      <c r="A6371" s="2">
        <v>45770.659722222219</v>
      </c>
      <c r="B6371">
        <v>135000</v>
      </c>
      <c r="C6371">
        <v>135010</v>
      </c>
      <c r="D6371">
        <v>134960</v>
      </c>
      <c r="E6371">
        <v>134990</v>
      </c>
    </row>
    <row r="6372" spans="1:5" x14ac:dyDescent="0.25">
      <c r="A6372" s="2">
        <v>45770.65902777778</v>
      </c>
      <c r="B6372">
        <v>134990</v>
      </c>
      <c r="C6372">
        <v>135000</v>
      </c>
      <c r="D6372">
        <v>134960</v>
      </c>
      <c r="E6372">
        <v>135000</v>
      </c>
    </row>
    <row r="6373" spans="1:5" x14ac:dyDescent="0.25">
      <c r="A6373" s="2">
        <v>45770.658333333333</v>
      </c>
      <c r="B6373">
        <v>135010</v>
      </c>
      <c r="C6373">
        <v>135015</v>
      </c>
      <c r="D6373">
        <v>134980</v>
      </c>
      <c r="E6373">
        <v>134985</v>
      </c>
    </row>
    <row r="6374" spans="1:5" x14ac:dyDescent="0.25">
      <c r="A6374" s="2">
        <v>45770.657638888886</v>
      </c>
      <c r="B6374">
        <v>134945</v>
      </c>
      <c r="C6374">
        <v>135025</v>
      </c>
      <c r="D6374">
        <v>134935</v>
      </c>
      <c r="E6374">
        <v>135010</v>
      </c>
    </row>
    <row r="6375" spans="1:5" x14ac:dyDescent="0.25">
      <c r="A6375" s="2">
        <v>45770.656944444447</v>
      </c>
      <c r="B6375">
        <v>134925</v>
      </c>
      <c r="C6375">
        <v>134945</v>
      </c>
      <c r="D6375">
        <v>134890</v>
      </c>
      <c r="E6375">
        <v>134945</v>
      </c>
    </row>
    <row r="6376" spans="1:5" x14ac:dyDescent="0.25">
      <c r="A6376" s="2">
        <v>45770.65625</v>
      </c>
      <c r="B6376">
        <v>134895</v>
      </c>
      <c r="C6376">
        <v>134935</v>
      </c>
      <c r="D6376">
        <v>134880</v>
      </c>
      <c r="E6376">
        <v>134925</v>
      </c>
    </row>
    <row r="6377" spans="1:5" x14ac:dyDescent="0.25">
      <c r="A6377" s="2">
        <v>45770.655555555553</v>
      </c>
      <c r="B6377">
        <v>134940</v>
      </c>
      <c r="C6377">
        <v>134965</v>
      </c>
      <c r="D6377">
        <v>134880</v>
      </c>
      <c r="E6377">
        <v>134895</v>
      </c>
    </row>
    <row r="6378" spans="1:5" x14ac:dyDescent="0.25">
      <c r="A6378" s="2">
        <v>45770.654861111114</v>
      </c>
      <c r="B6378">
        <v>134980</v>
      </c>
      <c r="C6378">
        <v>134985</v>
      </c>
      <c r="D6378">
        <v>134935</v>
      </c>
      <c r="E6378">
        <v>134940</v>
      </c>
    </row>
    <row r="6379" spans="1:5" x14ac:dyDescent="0.25">
      <c r="A6379" s="2">
        <v>45770.654166666667</v>
      </c>
      <c r="B6379">
        <v>134980</v>
      </c>
      <c r="C6379">
        <v>135005</v>
      </c>
      <c r="D6379">
        <v>134955</v>
      </c>
      <c r="E6379">
        <v>134980</v>
      </c>
    </row>
    <row r="6380" spans="1:5" x14ac:dyDescent="0.25">
      <c r="A6380" s="2">
        <v>45770.65347222222</v>
      </c>
      <c r="B6380">
        <v>134995</v>
      </c>
      <c r="C6380">
        <v>135005</v>
      </c>
      <c r="D6380">
        <v>134970</v>
      </c>
      <c r="E6380">
        <v>134980</v>
      </c>
    </row>
    <row r="6381" spans="1:5" x14ac:dyDescent="0.25">
      <c r="A6381" s="2">
        <v>45770.652777777781</v>
      </c>
      <c r="B6381">
        <v>135050</v>
      </c>
      <c r="C6381">
        <v>135050</v>
      </c>
      <c r="D6381">
        <v>134970</v>
      </c>
      <c r="E6381">
        <v>134995</v>
      </c>
    </row>
    <row r="6382" spans="1:5" x14ac:dyDescent="0.25">
      <c r="A6382" s="2">
        <v>45770.652083333334</v>
      </c>
      <c r="B6382">
        <v>135050</v>
      </c>
      <c r="C6382">
        <v>135065</v>
      </c>
      <c r="D6382">
        <v>135040</v>
      </c>
      <c r="E6382">
        <v>135050</v>
      </c>
    </row>
    <row r="6383" spans="1:5" x14ac:dyDescent="0.25">
      <c r="A6383" s="2">
        <v>45770.651388888888</v>
      </c>
      <c r="B6383">
        <v>135010</v>
      </c>
      <c r="C6383">
        <v>135100</v>
      </c>
      <c r="D6383">
        <v>135000</v>
      </c>
      <c r="E6383">
        <v>135045</v>
      </c>
    </row>
    <row r="6384" spans="1:5" x14ac:dyDescent="0.25">
      <c r="A6384" s="2">
        <v>45770.650694444441</v>
      </c>
      <c r="B6384">
        <v>135060</v>
      </c>
      <c r="C6384">
        <v>135080</v>
      </c>
      <c r="D6384">
        <v>134990</v>
      </c>
      <c r="E6384">
        <v>135005</v>
      </c>
    </row>
    <row r="6385" spans="1:5" x14ac:dyDescent="0.25">
      <c r="A6385" s="2">
        <v>45770.65</v>
      </c>
      <c r="B6385">
        <v>135110</v>
      </c>
      <c r="C6385">
        <v>135130</v>
      </c>
      <c r="D6385">
        <v>135050</v>
      </c>
      <c r="E6385">
        <v>135060</v>
      </c>
    </row>
    <row r="6386" spans="1:5" x14ac:dyDescent="0.25">
      <c r="A6386" s="2">
        <v>45770.649305555555</v>
      </c>
      <c r="B6386">
        <v>135125</v>
      </c>
      <c r="C6386">
        <v>135135</v>
      </c>
      <c r="D6386">
        <v>135100</v>
      </c>
      <c r="E6386">
        <v>135110</v>
      </c>
    </row>
    <row r="6387" spans="1:5" x14ac:dyDescent="0.25">
      <c r="A6387" s="2">
        <v>45770.648611111108</v>
      </c>
      <c r="B6387">
        <v>135090</v>
      </c>
      <c r="C6387">
        <v>135135</v>
      </c>
      <c r="D6387">
        <v>135070</v>
      </c>
      <c r="E6387">
        <v>135120</v>
      </c>
    </row>
    <row r="6388" spans="1:5" x14ac:dyDescent="0.25">
      <c r="A6388" s="2">
        <v>45770.647916666669</v>
      </c>
      <c r="B6388">
        <v>135135</v>
      </c>
      <c r="C6388">
        <v>135140</v>
      </c>
      <c r="D6388">
        <v>135080</v>
      </c>
      <c r="E6388">
        <v>135085</v>
      </c>
    </row>
    <row r="6389" spans="1:5" x14ac:dyDescent="0.25">
      <c r="A6389" s="2">
        <v>45770.647222222222</v>
      </c>
      <c r="B6389">
        <v>135170</v>
      </c>
      <c r="C6389">
        <v>135180</v>
      </c>
      <c r="D6389">
        <v>135130</v>
      </c>
      <c r="E6389">
        <v>135135</v>
      </c>
    </row>
    <row r="6390" spans="1:5" x14ac:dyDescent="0.25">
      <c r="A6390" s="2">
        <v>45770.646527777775</v>
      </c>
      <c r="B6390">
        <v>135070</v>
      </c>
      <c r="C6390">
        <v>135170</v>
      </c>
      <c r="D6390">
        <v>135060</v>
      </c>
      <c r="E6390">
        <v>135170</v>
      </c>
    </row>
    <row r="6391" spans="1:5" x14ac:dyDescent="0.25">
      <c r="A6391" s="2">
        <v>45770.645833333336</v>
      </c>
      <c r="B6391">
        <v>135070</v>
      </c>
      <c r="C6391">
        <v>135095</v>
      </c>
      <c r="D6391">
        <v>135060</v>
      </c>
      <c r="E6391">
        <v>135070</v>
      </c>
    </row>
    <row r="6392" spans="1:5" x14ac:dyDescent="0.25">
      <c r="A6392" s="2">
        <v>45770.645138888889</v>
      </c>
      <c r="B6392">
        <v>135120</v>
      </c>
      <c r="C6392">
        <v>135150</v>
      </c>
      <c r="D6392">
        <v>135055</v>
      </c>
      <c r="E6392">
        <v>135070</v>
      </c>
    </row>
    <row r="6393" spans="1:5" x14ac:dyDescent="0.25">
      <c r="A6393" s="2">
        <v>45770.644444444442</v>
      </c>
      <c r="B6393">
        <v>135130</v>
      </c>
      <c r="C6393">
        <v>135135</v>
      </c>
      <c r="D6393">
        <v>135090</v>
      </c>
      <c r="E6393">
        <v>135115</v>
      </c>
    </row>
    <row r="6394" spans="1:5" x14ac:dyDescent="0.25">
      <c r="A6394" s="2">
        <v>45770.643750000003</v>
      </c>
      <c r="B6394">
        <v>135115</v>
      </c>
      <c r="C6394">
        <v>135150</v>
      </c>
      <c r="D6394">
        <v>135115</v>
      </c>
      <c r="E6394">
        <v>135135</v>
      </c>
    </row>
    <row r="6395" spans="1:5" x14ac:dyDescent="0.25">
      <c r="A6395" s="2">
        <v>45770.643055555556</v>
      </c>
      <c r="B6395">
        <v>135090</v>
      </c>
      <c r="C6395">
        <v>135145</v>
      </c>
      <c r="D6395">
        <v>135070</v>
      </c>
      <c r="E6395">
        <v>135110</v>
      </c>
    </row>
    <row r="6396" spans="1:5" x14ac:dyDescent="0.25">
      <c r="A6396" s="2">
        <v>45770.642361111109</v>
      </c>
      <c r="B6396">
        <v>135060</v>
      </c>
      <c r="C6396">
        <v>135095</v>
      </c>
      <c r="D6396">
        <v>135050</v>
      </c>
      <c r="E6396">
        <v>135090</v>
      </c>
    </row>
    <row r="6397" spans="1:5" x14ac:dyDescent="0.25">
      <c r="A6397" s="2">
        <v>45770.64166666667</v>
      </c>
      <c r="B6397">
        <v>135035</v>
      </c>
      <c r="C6397">
        <v>135075</v>
      </c>
      <c r="D6397">
        <v>135010</v>
      </c>
      <c r="E6397">
        <v>135060</v>
      </c>
    </row>
    <row r="6398" spans="1:5" x14ac:dyDescent="0.25">
      <c r="A6398" s="2">
        <v>45770.640972222223</v>
      </c>
      <c r="B6398">
        <v>135080</v>
      </c>
      <c r="C6398">
        <v>135095</v>
      </c>
      <c r="D6398">
        <v>135030</v>
      </c>
      <c r="E6398">
        <v>135035</v>
      </c>
    </row>
    <row r="6399" spans="1:5" x14ac:dyDescent="0.25">
      <c r="A6399" s="2">
        <v>45770.640277777777</v>
      </c>
      <c r="B6399">
        <v>135115</v>
      </c>
      <c r="C6399">
        <v>135140</v>
      </c>
      <c r="D6399">
        <v>135060</v>
      </c>
      <c r="E6399">
        <v>135080</v>
      </c>
    </row>
    <row r="6400" spans="1:5" x14ac:dyDescent="0.25">
      <c r="A6400" s="2">
        <v>45770.63958333333</v>
      </c>
      <c r="B6400">
        <v>135070</v>
      </c>
      <c r="C6400">
        <v>135140</v>
      </c>
      <c r="D6400">
        <v>135065</v>
      </c>
      <c r="E6400">
        <v>135120</v>
      </c>
    </row>
    <row r="6401" spans="1:5" x14ac:dyDescent="0.25">
      <c r="A6401" s="2">
        <v>45770.638888888891</v>
      </c>
      <c r="B6401">
        <v>135045</v>
      </c>
      <c r="C6401">
        <v>135090</v>
      </c>
      <c r="D6401">
        <v>135035</v>
      </c>
      <c r="E6401">
        <v>135075</v>
      </c>
    </row>
    <row r="6402" spans="1:5" x14ac:dyDescent="0.25">
      <c r="A6402" s="2">
        <v>45770.638194444444</v>
      </c>
      <c r="B6402">
        <v>134995</v>
      </c>
      <c r="C6402">
        <v>135065</v>
      </c>
      <c r="D6402">
        <v>134990</v>
      </c>
      <c r="E6402">
        <v>135045</v>
      </c>
    </row>
    <row r="6403" spans="1:5" x14ac:dyDescent="0.25">
      <c r="A6403" s="2">
        <v>45770.637499999997</v>
      </c>
      <c r="B6403">
        <v>134990</v>
      </c>
      <c r="C6403">
        <v>135010</v>
      </c>
      <c r="D6403">
        <v>134970</v>
      </c>
      <c r="E6403">
        <v>134995</v>
      </c>
    </row>
    <row r="6404" spans="1:5" x14ac:dyDescent="0.25">
      <c r="A6404" s="2">
        <v>45770.636805555558</v>
      </c>
      <c r="B6404">
        <v>134985</v>
      </c>
      <c r="C6404">
        <v>135000</v>
      </c>
      <c r="D6404">
        <v>134975</v>
      </c>
      <c r="E6404">
        <v>134990</v>
      </c>
    </row>
    <row r="6405" spans="1:5" x14ac:dyDescent="0.25">
      <c r="A6405" s="2">
        <v>45770.636111111111</v>
      </c>
      <c r="B6405">
        <v>135015</v>
      </c>
      <c r="C6405">
        <v>135025</v>
      </c>
      <c r="D6405">
        <v>134970</v>
      </c>
      <c r="E6405">
        <v>134985</v>
      </c>
    </row>
    <row r="6406" spans="1:5" x14ac:dyDescent="0.25">
      <c r="A6406" s="2">
        <v>45770.635416666664</v>
      </c>
      <c r="B6406">
        <v>134945</v>
      </c>
      <c r="C6406">
        <v>135020</v>
      </c>
      <c r="D6406">
        <v>134940</v>
      </c>
      <c r="E6406">
        <v>135015</v>
      </c>
    </row>
    <row r="6407" spans="1:5" x14ac:dyDescent="0.25">
      <c r="A6407" s="2">
        <v>45770.634722222225</v>
      </c>
      <c r="B6407">
        <v>134920</v>
      </c>
      <c r="C6407">
        <v>134950</v>
      </c>
      <c r="D6407">
        <v>134825</v>
      </c>
      <c r="E6407">
        <v>134940</v>
      </c>
    </row>
    <row r="6408" spans="1:5" x14ac:dyDescent="0.25">
      <c r="A6408" s="2">
        <v>45770.634027777778</v>
      </c>
      <c r="B6408">
        <v>135000</v>
      </c>
      <c r="C6408">
        <v>135010</v>
      </c>
      <c r="D6408">
        <v>134910</v>
      </c>
      <c r="E6408">
        <v>134920</v>
      </c>
    </row>
    <row r="6409" spans="1:5" x14ac:dyDescent="0.25">
      <c r="A6409" s="2">
        <v>45770.633333333331</v>
      </c>
      <c r="B6409">
        <v>135015</v>
      </c>
      <c r="C6409">
        <v>135030</v>
      </c>
      <c r="D6409">
        <v>134995</v>
      </c>
      <c r="E6409">
        <v>135000</v>
      </c>
    </row>
    <row r="6410" spans="1:5" x14ac:dyDescent="0.25">
      <c r="A6410" s="2">
        <v>45770.632638888892</v>
      </c>
      <c r="B6410">
        <v>134985</v>
      </c>
      <c r="C6410">
        <v>135020</v>
      </c>
      <c r="D6410">
        <v>134980</v>
      </c>
      <c r="E6410">
        <v>135015</v>
      </c>
    </row>
    <row r="6411" spans="1:5" x14ac:dyDescent="0.25">
      <c r="A6411" s="2">
        <v>45770.631944444445</v>
      </c>
      <c r="B6411">
        <v>135055</v>
      </c>
      <c r="C6411">
        <v>135070</v>
      </c>
      <c r="D6411">
        <v>134950</v>
      </c>
      <c r="E6411">
        <v>134980</v>
      </c>
    </row>
    <row r="6412" spans="1:5" x14ac:dyDescent="0.25">
      <c r="A6412" s="2">
        <v>45770.631249999999</v>
      </c>
      <c r="B6412">
        <v>135035</v>
      </c>
      <c r="C6412">
        <v>135065</v>
      </c>
      <c r="D6412">
        <v>135010</v>
      </c>
      <c r="E6412">
        <v>135055</v>
      </c>
    </row>
    <row r="6413" spans="1:5" x14ac:dyDescent="0.25">
      <c r="A6413" s="2">
        <v>45770.630555555559</v>
      </c>
      <c r="B6413">
        <v>135020</v>
      </c>
      <c r="C6413">
        <v>135050</v>
      </c>
      <c r="D6413">
        <v>135005</v>
      </c>
      <c r="E6413">
        <v>135035</v>
      </c>
    </row>
    <row r="6414" spans="1:5" x14ac:dyDescent="0.25">
      <c r="A6414" s="2">
        <v>45770.629861111112</v>
      </c>
      <c r="B6414">
        <v>135035</v>
      </c>
      <c r="C6414">
        <v>135055</v>
      </c>
      <c r="D6414">
        <v>135005</v>
      </c>
      <c r="E6414">
        <v>135025</v>
      </c>
    </row>
    <row r="6415" spans="1:5" x14ac:dyDescent="0.25">
      <c r="A6415" s="2">
        <v>45770.629166666666</v>
      </c>
      <c r="B6415">
        <v>135030</v>
      </c>
      <c r="C6415">
        <v>135065</v>
      </c>
      <c r="D6415">
        <v>135015</v>
      </c>
      <c r="E6415">
        <v>135035</v>
      </c>
    </row>
    <row r="6416" spans="1:5" x14ac:dyDescent="0.25">
      <c r="A6416" s="2">
        <v>45770.628472222219</v>
      </c>
      <c r="B6416">
        <v>134975</v>
      </c>
      <c r="C6416">
        <v>135035</v>
      </c>
      <c r="D6416">
        <v>134975</v>
      </c>
      <c r="E6416">
        <v>135030</v>
      </c>
    </row>
    <row r="6417" spans="1:5" x14ac:dyDescent="0.25">
      <c r="A6417" s="2">
        <v>45770.62777777778</v>
      </c>
      <c r="B6417">
        <v>134960</v>
      </c>
      <c r="C6417">
        <v>135005</v>
      </c>
      <c r="D6417">
        <v>134940</v>
      </c>
      <c r="E6417">
        <v>134975</v>
      </c>
    </row>
    <row r="6418" spans="1:5" x14ac:dyDescent="0.25">
      <c r="A6418" s="2">
        <v>45770.627083333333</v>
      </c>
      <c r="B6418">
        <v>135030</v>
      </c>
      <c r="C6418">
        <v>135035</v>
      </c>
      <c r="D6418">
        <v>134930</v>
      </c>
      <c r="E6418">
        <v>134955</v>
      </c>
    </row>
    <row r="6419" spans="1:5" x14ac:dyDescent="0.25">
      <c r="A6419" s="2">
        <v>45770.626388888886</v>
      </c>
      <c r="B6419">
        <v>135085</v>
      </c>
      <c r="C6419">
        <v>135085</v>
      </c>
      <c r="D6419">
        <v>135030</v>
      </c>
      <c r="E6419">
        <v>135030</v>
      </c>
    </row>
    <row r="6420" spans="1:5" x14ac:dyDescent="0.25">
      <c r="A6420" s="2">
        <v>45770.625694444447</v>
      </c>
      <c r="B6420">
        <v>135080</v>
      </c>
      <c r="C6420">
        <v>135110</v>
      </c>
      <c r="D6420">
        <v>135065</v>
      </c>
      <c r="E6420">
        <v>135085</v>
      </c>
    </row>
    <row r="6421" spans="1:5" x14ac:dyDescent="0.25">
      <c r="A6421" s="2">
        <v>45770.625</v>
      </c>
      <c r="B6421">
        <v>135090</v>
      </c>
      <c r="C6421">
        <v>135110</v>
      </c>
      <c r="D6421">
        <v>135060</v>
      </c>
      <c r="E6421">
        <v>135085</v>
      </c>
    </row>
    <row r="6422" spans="1:5" x14ac:dyDescent="0.25">
      <c r="A6422" s="2">
        <v>45770.624305555553</v>
      </c>
      <c r="B6422">
        <v>135110</v>
      </c>
      <c r="C6422">
        <v>135120</v>
      </c>
      <c r="D6422">
        <v>135070</v>
      </c>
      <c r="E6422">
        <v>135090</v>
      </c>
    </row>
    <row r="6423" spans="1:5" x14ac:dyDescent="0.25">
      <c r="A6423" s="2">
        <v>45770.623611111114</v>
      </c>
      <c r="B6423">
        <v>135000</v>
      </c>
      <c r="C6423">
        <v>135120</v>
      </c>
      <c r="D6423">
        <v>134995</v>
      </c>
      <c r="E6423">
        <v>135110</v>
      </c>
    </row>
    <row r="6424" spans="1:5" x14ac:dyDescent="0.25">
      <c r="A6424" s="2">
        <v>45770.622916666667</v>
      </c>
      <c r="B6424">
        <v>135045</v>
      </c>
      <c r="C6424">
        <v>135045</v>
      </c>
      <c r="D6424">
        <v>134990</v>
      </c>
      <c r="E6424">
        <v>135000</v>
      </c>
    </row>
    <row r="6425" spans="1:5" x14ac:dyDescent="0.25">
      <c r="A6425" s="2">
        <v>45770.62222222222</v>
      </c>
      <c r="B6425">
        <v>135030</v>
      </c>
      <c r="C6425">
        <v>135045</v>
      </c>
      <c r="D6425">
        <v>135010</v>
      </c>
      <c r="E6425">
        <v>135040</v>
      </c>
    </row>
    <row r="6426" spans="1:5" x14ac:dyDescent="0.25">
      <c r="A6426" s="2">
        <v>45770.621527777781</v>
      </c>
      <c r="B6426">
        <v>135030</v>
      </c>
      <c r="C6426">
        <v>135045</v>
      </c>
      <c r="D6426">
        <v>135010</v>
      </c>
      <c r="E6426">
        <v>135025</v>
      </c>
    </row>
    <row r="6427" spans="1:5" x14ac:dyDescent="0.25">
      <c r="A6427" s="2">
        <v>45770.620833333334</v>
      </c>
      <c r="B6427">
        <v>135070</v>
      </c>
      <c r="C6427">
        <v>135080</v>
      </c>
      <c r="D6427">
        <v>135030</v>
      </c>
      <c r="E6427">
        <v>135030</v>
      </c>
    </row>
    <row r="6428" spans="1:5" x14ac:dyDescent="0.25">
      <c r="A6428" s="2">
        <v>45770.620138888888</v>
      </c>
      <c r="B6428">
        <v>135035</v>
      </c>
      <c r="C6428">
        <v>135085</v>
      </c>
      <c r="D6428">
        <v>135030</v>
      </c>
      <c r="E6428">
        <v>135075</v>
      </c>
    </row>
    <row r="6429" spans="1:5" x14ac:dyDescent="0.25">
      <c r="A6429" s="2">
        <v>45770.619444444441</v>
      </c>
      <c r="B6429">
        <v>135020</v>
      </c>
      <c r="C6429">
        <v>135050</v>
      </c>
      <c r="D6429">
        <v>134995</v>
      </c>
      <c r="E6429">
        <v>135035</v>
      </c>
    </row>
    <row r="6430" spans="1:5" x14ac:dyDescent="0.25">
      <c r="A6430" s="2">
        <v>45770.618750000001</v>
      </c>
      <c r="B6430">
        <v>135010</v>
      </c>
      <c r="C6430">
        <v>135040</v>
      </c>
      <c r="D6430">
        <v>134990</v>
      </c>
      <c r="E6430">
        <v>135020</v>
      </c>
    </row>
    <row r="6431" spans="1:5" x14ac:dyDescent="0.25">
      <c r="A6431" s="2">
        <v>45770.618055555555</v>
      </c>
      <c r="B6431">
        <v>135005</v>
      </c>
      <c r="C6431">
        <v>135065</v>
      </c>
      <c r="D6431">
        <v>135000</v>
      </c>
      <c r="E6431">
        <v>135015</v>
      </c>
    </row>
    <row r="6432" spans="1:5" x14ac:dyDescent="0.25">
      <c r="A6432" s="2">
        <v>45770.617361111108</v>
      </c>
      <c r="B6432">
        <v>135010</v>
      </c>
      <c r="C6432">
        <v>135030</v>
      </c>
      <c r="D6432">
        <v>134990</v>
      </c>
      <c r="E6432">
        <v>135005</v>
      </c>
    </row>
    <row r="6433" spans="1:5" x14ac:dyDescent="0.25">
      <c r="A6433" s="2">
        <v>45770.616666666669</v>
      </c>
      <c r="B6433">
        <v>134940</v>
      </c>
      <c r="C6433">
        <v>135045</v>
      </c>
      <c r="D6433">
        <v>134935</v>
      </c>
      <c r="E6433">
        <v>135010</v>
      </c>
    </row>
    <row r="6434" spans="1:5" x14ac:dyDescent="0.25">
      <c r="A6434" s="2">
        <v>45770.615972222222</v>
      </c>
      <c r="B6434">
        <v>134965</v>
      </c>
      <c r="C6434">
        <v>134970</v>
      </c>
      <c r="D6434">
        <v>134920</v>
      </c>
      <c r="E6434">
        <v>134935</v>
      </c>
    </row>
    <row r="6435" spans="1:5" x14ac:dyDescent="0.25">
      <c r="A6435" s="2">
        <v>45770.615277777775</v>
      </c>
      <c r="B6435">
        <v>134905</v>
      </c>
      <c r="C6435">
        <v>134975</v>
      </c>
      <c r="D6435">
        <v>134895</v>
      </c>
      <c r="E6435">
        <v>134965</v>
      </c>
    </row>
    <row r="6436" spans="1:5" x14ac:dyDescent="0.25">
      <c r="A6436" s="2">
        <v>45770.614583333336</v>
      </c>
      <c r="B6436">
        <v>134940</v>
      </c>
      <c r="C6436">
        <v>134960</v>
      </c>
      <c r="D6436">
        <v>134900</v>
      </c>
      <c r="E6436">
        <v>134900</v>
      </c>
    </row>
    <row r="6437" spans="1:5" x14ac:dyDescent="0.25">
      <c r="A6437" s="2">
        <v>45770.613888888889</v>
      </c>
      <c r="B6437">
        <v>134885</v>
      </c>
      <c r="C6437">
        <v>134980</v>
      </c>
      <c r="D6437">
        <v>134880</v>
      </c>
      <c r="E6437">
        <v>134935</v>
      </c>
    </row>
    <row r="6438" spans="1:5" x14ac:dyDescent="0.25">
      <c r="A6438" s="2">
        <v>45770.613194444442</v>
      </c>
      <c r="B6438">
        <v>134835</v>
      </c>
      <c r="C6438">
        <v>134890</v>
      </c>
      <c r="D6438">
        <v>134800</v>
      </c>
      <c r="E6438">
        <v>134885</v>
      </c>
    </row>
    <row r="6439" spans="1:5" x14ac:dyDescent="0.25">
      <c r="A6439" s="2">
        <v>45770.612500000003</v>
      </c>
      <c r="B6439">
        <v>134790</v>
      </c>
      <c r="C6439">
        <v>134850</v>
      </c>
      <c r="D6439">
        <v>134760</v>
      </c>
      <c r="E6439">
        <v>134830</v>
      </c>
    </row>
    <row r="6440" spans="1:5" x14ac:dyDescent="0.25">
      <c r="A6440" s="2">
        <v>45770.611805555556</v>
      </c>
      <c r="B6440">
        <v>134795</v>
      </c>
      <c r="C6440">
        <v>134805</v>
      </c>
      <c r="D6440">
        <v>134755</v>
      </c>
      <c r="E6440">
        <v>134795</v>
      </c>
    </row>
    <row r="6441" spans="1:5" x14ac:dyDescent="0.25">
      <c r="A6441" s="2">
        <v>45770.611111111109</v>
      </c>
      <c r="B6441">
        <v>134795</v>
      </c>
      <c r="C6441">
        <v>134815</v>
      </c>
      <c r="D6441">
        <v>134770</v>
      </c>
      <c r="E6441">
        <v>134795</v>
      </c>
    </row>
    <row r="6442" spans="1:5" x14ac:dyDescent="0.25">
      <c r="A6442" s="2">
        <v>45770.61041666667</v>
      </c>
      <c r="B6442">
        <v>134795</v>
      </c>
      <c r="C6442">
        <v>134810</v>
      </c>
      <c r="D6442">
        <v>134750</v>
      </c>
      <c r="E6442">
        <v>134795</v>
      </c>
    </row>
    <row r="6443" spans="1:5" x14ac:dyDescent="0.25">
      <c r="A6443" s="2">
        <v>45770.609722222223</v>
      </c>
      <c r="B6443">
        <v>134810</v>
      </c>
      <c r="C6443">
        <v>134825</v>
      </c>
      <c r="D6443">
        <v>134780</v>
      </c>
      <c r="E6443">
        <v>134790</v>
      </c>
    </row>
    <row r="6444" spans="1:5" x14ac:dyDescent="0.25">
      <c r="A6444" s="2">
        <v>45770.609027777777</v>
      </c>
      <c r="B6444">
        <v>134870</v>
      </c>
      <c r="C6444">
        <v>134870</v>
      </c>
      <c r="D6444">
        <v>134785</v>
      </c>
      <c r="E6444">
        <v>134810</v>
      </c>
    </row>
    <row r="6445" spans="1:5" x14ac:dyDescent="0.25">
      <c r="A6445" s="2">
        <v>45770.60833333333</v>
      </c>
      <c r="B6445">
        <v>134880</v>
      </c>
      <c r="C6445">
        <v>134890</v>
      </c>
      <c r="D6445">
        <v>134845</v>
      </c>
      <c r="E6445">
        <v>134870</v>
      </c>
    </row>
    <row r="6446" spans="1:5" x14ac:dyDescent="0.25">
      <c r="A6446" s="2">
        <v>45770.607638888891</v>
      </c>
      <c r="B6446">
        <v>134870</v>
      </c>
      <c r="C6446">
        <v>134905</v>
      </c>
      <c r="D6446">
        <v>134860</v>
      </c>
      <c r="E6446">
        <v>134875</v>
      </c>
    </row>
    <row r="6447" spans="1:5" x14ac:dyDescent="0.25">
      <c r="A6447" s="2">
        <v>45770.606944444444</v>
      </c>
      <c r="B6447">
        <v>134855</v>
      </c>
      <c r="C6447">
        <v>134880</v>
      </c>
      <c r="D6447">
        <v>134845</v>
      </c>
      <c r="E6447">
        <v>134875</v>
      </c>
    </row>
    <row r="6448" spans="1:5" x14ac:dyDescent="0.25">
      <c r="A6448" s="2">
        <v>45770.606249999997</v>
      </c>
      <c r="B6448">
        <v>134865</v>
      </c>
      <c r="C6448">
        <v>134895</v>
      </c>
      <c r="D6448">
        <v>134855</v>
      </c>
      <c r="E6448">
        <v>134855</v>
      </c>
    </row>
    <row r="6449" spans="1:5" x14ac:dyDescent="0.25">
      <c r="A6449" s="2">
        <v>45770.605555555558</v>
      </c>
      <c r="B6449">
        <v>134835</v>
      </c>
      <c r="C6449">
        <v>134870</v>
      </c>
      <c r="D6449">
        <v>134820</v>
      </c>
      <c r="E6449">
        <v>134865</v>
      </c>
    </row>
    <row r="6450" spans="1:5" x14ac:dyDescent="0.25">
      <c r="A6450" s="2">
        <v>45770.604861111111</v>
      </c>
      <c r="B6450">
        <v>134885</v>
      </c>
      <c r="C6450">
        <v>134900</v>
      </c>
      <c r="D6450">
        <v>134825</v>
      </c>
      <c r="E6450">
        <v>134840</v>
      </c>
    </row>
    <row r="6451" spans="1:5" x14ac:dyDescent="0.25">
      <c r="A6451" s="2">
        <v>45770.604166666664</v>
      </c>
      <c r="B6451">
        <v>134815</v>
      </c>
      <c r="C6451">
        <v>134940</v>
      </c>
      <c r="D6451">
        <v>134815</v>
      </c>
      <c r="E6451">
        <v>134885</v>
      </c>
    </row>
    <row r="6452" spans="1:5" x14ac:dyDescent="0.25">
      <c r="A6452" s="2">
        <v>45770.603472222225</v>
      </c>
      <c r="B6452">
        <v>134895</v>
      </c>
      <c r="C6452">
        <v>134915</v>
      </c>
      <c r="D6452">
        <v>134815</v>
      </c>
      <c r="E6452">
        <v>134815</v>
      </c>
    </row>
    <row r="6453" spans="1:5" x14ac:dyDescent="0.25">
      <c r="A6453" s="2">
        <v>45770.602777777778</v>
      </c>
      <c r="B6453">
        <v>134945</v>
      </c>
      <c r="C6453">
        <v>134965</v>
      </c>
      <c r="D6453">
        <v>134890</v>
      </c>
      <c r="E6453">
        <v>134890</v>
      </c>
    </row>
    <row r="6454" spans="1:5" x14ac:dyDescent="0.25">
      <c r="A6454" s="2">
        <v>45770.602083333331</v>
      </c>
      <c r="B6454">
        <v>134965</v>
      </c>
      <c r="C6454">
        <v>135000</v>
      </c>
      <c r="D6454">
        <v>134945</v>
      </c>
      <c r="E6454">
        <v>134945</v>
      </c>
    </row>
    <row r="6455" spans="1:5" x14ac:dyDescent="0.25">
      <c r="A6455" s="2">
        <v>45770.601388888892</v>
      </c>
      <c r="B6455">
        <v>135010</v>
      </c>
      <c r="C6455">
        <v>135045</v>
      </c>
      <c r="D6455">
        <v>134955</v>
      </c>
      <c r="E6455">
        <v>134965</v>
      </c>
    </row>
    <row r="6456" spans="1:5" x14ac:dyDescent="0.25">
      <c r="A6456" s="2">
        <v>45770.600694444445</v>
      </c>
      <c r="B6456">
        <v>134985</v>
      </c>
      <c r="C6456">
        <v>135020</v>
      </c>
      <c r="D6456">
        <v>134950</v>
      </c>
      <c r="E6456">
        <v>135010</v>
      </c>
    </row>
    <row r="6457" spans="1:5" x14ac:dyDescent="0.25">
      <c r="A6457" s="2">
        <v>45770.6</v>
      </c>
      <c r="B6457">
        <v>134945</v>
      </c>
      <c r="C6457">
        <v>134995</v>
      </c>
      <c r="D6457">
        <v>134940</v>
      </c>
      <c r="E6457">
        <v>134985</v>
      </c>
    </row>
    <row r="6458" spans="1:5" x14ac:dyDescent="0.25">
      <c r="A6458" s="2">
        <v>45770.599305555559</v>
      </c>
      <c r="B6458">
        <v>135000</v>
      </c>
      <c r="C6458">
        <v>135005</v>
      </c>
      <c r="D6458">
        <v>134945</v>
      </c>
      <c r="E6458">
        <v>134945</v>
      </c>
    </row>
    <row r="6459" spans="1:5" x14ac:dyDescent="0.25">
      <c r="A6459" s="2">
        <v>45770.598611111112</v>
      </c>
      <c r="B6459">
        <v>135065</v>
      </c>
      <c r="C6459">
        <v>135075</v>
      </c>
      <c r="D6459">
        <v>135000</v>
      </c>
      <c r="E6459">
        <v>135000</v>
      </c>
    </row>
    <row r="6460" spans="1:5" x14ac:dyDescent="0.25">
      <c r="A6460" s="2">
        <v>45770.597916666666</v>
      </c>
      <c r="B6460">
        <v>135050</v>
      </c>
      <c r="C6460">
        <v>135075</v>
      </c>
      <c r="D6460">
        <v>135045</v>
      </c>
      <c r="E6460">
        <v>135060</v>
      </c>
    </row>
    <row r="6461" spans="1:5" x14ac:dyDescent="0.25">
      <c r="A6461" s="2">
        <v>45770.597222222219</v>
      </c>
      <c r="B6461">
        <v>135065</v>
      </c>
      <c r="C6461">
        <v>135095</v>
      </c>
      <c r="D6461">
        <v>135045</v>
      </c>
      <c r="E6461">
        <v>135050</v>
      </c>
    </row>
    <row r="6462" spans="1:5" x14ac:dyDescent="0.25">
      <c r="A6462" s="2">
        <v>45770.59652777778</v>
      </c>
      <c r="B6462">
        <v>135040</v>
      </c>
      <c r="C6462">
        <v>135090</v>
      </c>
      <c r="D6462">
        <v>135035</v>
      </c>
      <c r="E6462">
        <v>135065</v>
      </c>
    </row>
    <row r="6463" spans="1:5" x14ac:dyDescent="0.25">
      <c r="A6463" s="2">
        <v>45770.595833333333</v>
      </c>
      <c r="B6463">
        <v>135030</v>
      </c>
      <c r="C6463">
        <v>135055</v>
      </c>
      <c r="D6463">
        <v>135020</v>
      </c>
      <c r="E6463">
        <v>135040</v>
      </c>
    </row>
    <row r="6464" spans="1:5" x14ac:dyDescent="0.25">
      <c r="A6464" s="2">
        <v>45770.595138888886</v>
      </c>
      <c r="B6464">
        <v>134990</v>
      </c>
      <c r="C6464">
        <v>135055</v>
      </c>
      <c r="D6464">
        <v>134980</v>
      </c>
      <c r="E6464">
        <v>135025</v>
      </c>
    </row>
    <row r="6465" spans="1:5" x14ac:dyDescent="0.25">
      <c r="A6465" s="2">
        <v>45770.594444444447</v>
      </c>
      <c r="B6465">
        <v>134960</v>
      </c>
      <c r="C6465">
        <v>135005</v>
      </c>
      <c r="D6465">
        <v>134935</v>
      </c>
      <c r="E6465">
        <v>134990</v>
      </c>
    </row>
    <row r="6466" spans="1:5" x14ac:dyDescent="0.25">
      <c r="A6466" s="2">
        <v>45770.59375</v>
      </c>
      <c r="B6466">
        <v>134970</v>
      </c>
      <c r="C6466">
        <v>134975</v>
      </c>
      <c r="D6466">
        <v>134920</v>
      </c>
      <c r="E6466">
        <v>134955</v>
      </c>
    </row>
    <row r="6467" spans="1:5" x14ac:dyDescent="0.25">
      <c r="A6467" s="2">
        <v>45770.593055555553</v>
      </c>
      <c r="B6467">
        <v>134970</v>
      </c>
      <c r="C6467">
        <v>135000</v>
      </c>
      <c r="D6467">
        <v>134930</v>
      </c>
      <c r="E6467">
        <v>134975</v>
      </c>
    </row>
    <row r="6468" spans="1:5" x14ac:dyDescent="0.25">
      <c r="A6468" s="2">
        <v>45770.592361111114</v>
      </c>
      <c r="B6468">
        <v>135015</v>
      </c>
      <c r="C6468">
        <v>135025</v>
      </c>
      <c r="D6468">
        <v>134955</v>
      </c>
      <c r="E6468">
        <v>134970</v>
      </c>
    </row>
    <row r="6469" spans="1:5" x14ac:dyDescent="0.25">
      <c r="A6469" s="2">
        <v>45770.591666666667</v>
      </c>
      <c r="B6469">
        <v>135000</v>
      </c>
      <c r="C6469">
        <v>135045</v>
      </c>
      <c r="D6469">
        <v>134975</v>
      </c>
      <c r="E6469">
        <v>135015</v>
      </c>
    </row>
    <row r="6470" spans="1:5" x14ac:dyDescent="0.25">
      <c r="A6470" s="2">
        <v>45770.59097222222</v>
      </c>
      <c r="B6470">
        <v>135065</v>
      </c>
      <c r="C6470">
        <v>135070</v>
      </c>
      <c r="D6470">
        <v>134985</v>
      </c>
      <c r="E6470">
        <v>134995</v>
      </c>
    </row>
    <row r="6471" spans="1:5" x14ac:dyDescent="0.25">
      <c r="A6471" s="2">
        <v>45770.590277777781</v>
      </c>
      <c r="B6471">
        <v>135110</v>
      </c>
      <c r="C6471">
        <v>135125</v>
      </c>
      <c r="D6471">
        <v>135065</v>
      </c>
      <c r="E6471">
        <v>135070</v>
      </c>
    </row>
    <row r="6472" spans="1:5" x14ac:dyDescent="0.25">
      <c r="A6472" s="2">
        <v>45770.589583333334</v>
      </c>
      <c r="B6472">
        <v>135175</v>
      </c>
      <c r="C6472">
        <v>135215</v>
      </c>
      <c r="D6472">
        <v>135110</v>
      </c>
      <c r="E6472">
        <v>135110</v>
      </c>
    </row>
    <row r="6473" spans="1:5" x14ac:dyDescent="0.25">
      <c r="A6473" s="2">
        <v>45770.588888888888</v>
      </c>
      <c r="B6473">
        <v>135130</v>
      </c>
      <c r="C6473">
        <v>135190</v>
      </c>
      <c r="D6473">
        <v>135125</v>
      </c>
      <c r="E6473">
        <v>135170</v>
      </c>
    </row>
    <row r="6474" spans="1:5" x14ac:dyDescent="0.25">
      <c r="A6474" s="2">
        <v>45770.588194444441</v>
      </c>
      <c r="B6474">
        <v>135125</v>
      </c>
      <c r="C6474">
        <v>135140</v>
      </c>
      <c r="D6474">
        <v>135115</v>
      </c>
      <c r="E6474">
        <v>135135</v>
      </c>
    </row>
    <row r="6475" spans="1:5" x14ac:dyDescent="0.25">
      <c r="A6475" s="2">
        <v>45770.587500000001</v>
      </c>
      <c r="B6475">
        <v>135095</v>
      </c>
      <c r="C6475">
        <v>135175</v>
      </c>
      <c r="D6475">
        <v>135055</v>
      </c>
      <c r="E6475">
        <v>135125</v>
      </c>
    </row>
    <row r="6476" spans="1:5" x14ac:dyDescent="0.25">
      <c r="A6476" s="2">
        <v>45770.586805555555</v>
      </c>
      <c r="B6476">
        <v>135040</v>
      </c>
      <c r="C6476">
        <v>135105</v>
      </c>
      <c r="D6476">
        <v>135030</v>
      </c>
      <c r="E6476">
        <v>135090</v>
      </c>
    </row>
    <row r="6477" spans="1:5" x14ac:dyDescent="0.25">
      <c r="A6477" s="2">
        <v>45770.586111111108</v>
      </c>
      <c r="B6477">
        <v>134985</v>
      </c>
      <c r="C6477">
        <v>135050</v>
      </c>
      <c r="D6477">
        <v>134975</v>
      </c>
      <c r="E6477">
        <v>135040</v>
      </c>
    </row>
    <row r="6478" spans="1:5" x14ac:dyDescent="0.25">
      <c r="A6478" s="2">
        <v>45770.585416666669</v>
      </c>
      <c r="B6478">
        <v>134940</v>
      </c>
      <c r="C6478">
        <v>135025</v>
      </c>
      <c r="D6478">
        <v>134930</v>
      </c>
      <c r="E6478">
        <v>134990</v>
      </c>
    </row>
    <row r="6479" spans="1:5" x14ac:dyDescent="0.25">
      <c r="A6479" s="2">
        <v>45770.584722222222</v>
      </c>
      <c r="B6479">
        <v>134975</v>
      </c>
      <c r="C6479">
        <v>135020</v>
      </c>
      <c r="D6479">
        <v>134920</v>
      </c>
      <c r="E6479">
        <v>134935</v>
      </c>
    </row>
    <row r="6480" spans="1:5" x14ac:dyDescent="0.25">
      <c r="A6480" s="2">
        <v>45770.584027777775</v>
      </c>
      <c r="B6480">
        <v>134970</v>
      </c>
      <c r="C6480">
        <v>134990</v>
      </c>
      <c r="D6480">
        <v>134940</v>
      </c>
      <c r="E6480">
        <v>134970</v>
      </c>
    </row>
    <row r="6481" spans="1:5" x14ac:dyDescent="0.25">
      <c r="A6481" s="2">
        <v>45770.583333333336</v>
      </c>
      <c r="B6481">
        <v>135075</v>
      </c>
      <c r="C6481">
        <v>135075</v>
      </c>
      <c r="D6481">
        <v>134780</v>
      </c>
      <c r="E6481">
        <v>134970</v>
      </c>
    </row>
    <row r="6482" spans="1:5" x14ac:dyDescent="0.25">
      <c r="A6482" s="2">
        <v>45770.582638888889</v>
      </c>
      <c r="B6482">
        <v>135060</v>
      </c>
      <c r="C6482">
        <v>135080</v>
      </c>
      <c r="D6482">
        <v>135045</v>
      </c>
      <c r="E6482">
        <v>135075</v>
      </c>
    </row>
    <row r="6483" spans="1:5" x14ac:dyDescent="0.25">
      <c r="A6483" s="2">
        <v>45770.581944444442</v>
      </c>
      <c r="B6483">
        <v>135095</v>
      </c>
      <c r="C6483">
        <v>135115</v>
      </c>
      <c r="D6483">
        <v>135035</v>
      </c>
      <c r="E6483">
        <v>135055</v>
      </c>
    </row>
    <row r="6484" spans="1:5" x14ac:dyDescent="0.25">
      <c r="A6484" s="2">
        <v>45770.581250000003</v>
      </c>
      <c r="B6484">
        <v>135095</v>
      </c>
      <c r="C6484">
        <v>135125</v>
      </c>
      <c r="D6484">
        <v>135065</v>
      </c>
      <c r="E6484">
        <v>135095</v>
      </c>
    </row>
    <row r="6485" spans="1:5" x14ac:dyDescent="0.25">
      <c r="A6485" s="2">
        <v>45770.580555555556</v>
      </c>
      <c r="B6485">
        <v>135060</v>
      </c>
      <c r="C6485">
        <v>135110</v>
      </c>
      <c r="D6485">
        <v>135040</v>
      </c>
      <c r="E6485">
        <v>135095</v>
      </c>
    </row>
    <row r="6486" spans="1:5" x14ac:dyDescent="0.25">
      <c r="A6486" s="2">
        <v>45770.579861111109</v>
      </c>
      <c r="B6486">
        <v>135000</v>
      </c>
      <c r="C6486">
        <v>135095</v>
      </c>
      <c r="D6486">
        <v>134985</v>
      </c>
      <c r="E6486">
        <v>135055</v>
      </c>
    </row>
    <row r="6487" spans="1:5" x14ac:dyDescent="0.25">
      <c r="A6487" s="2">
        <v>45770.57916666667</v>
      </c>
      <c r="B6487">
        <v>135000</v>
      </c>
      <c r="C6487">
        <v>135010</v>
      </c>
      <c r="D6487">
        <v>134975</v>
      </c>
      <c r="E6487">
        <v>135000</v>
      </c>
    </row>
    <row r="6488" spans="1:5" x14ac:dyDescent="0.25">
      <c r="A6488" s="2">
        <v>45770.578472222223</v>
      </c>
      <c r="B6488">
        <v>134950</v>
      </c>
      <c r="C6488">
        <v>135005</v>
      </c>
      <c r="D6488">
        <v>134945</v>
      </c>
      <c r="E6488">
        <v>135000</v>
      </c>
    </row>
    <row r="6489" spans="1:5" x14ac:dyDescent="0.25">
      <c r="A6489" s="2">
        <v>45770.577777777777</v>
      </c>
      <c r="B6489">
        <v>134950</v>
      </c>
      <c r="C6489">
        <v>134975</v>
      </c>
      <c r="D6489">
        <v>134925</v>
      </c>
      <c r="E6489">
        <v>134945</v>
      </c>
    </row>
    <row r="6490" spans="1:5" x14ac:dyDescent="0.25">
      <c r="A6490" s="2">
        <v>45770.57708333333</v>
      </c>
      <c r="B6490">
        <v>134960</v>
      </c>
      <c r="C6490">
        <v>135015</v>
      </c>
      <c r="D6490">
        <v>134945</v>
      </c>
      <c r="E6490">
        <v>134955</v>
      </c>
    </row>
    <row r="6491" spans="1:5" x14ac:dyDescent="0.25">
      <c r="A6491" s="2">
        <v>45770.576388888891</v>
      </c>
      <c r="B6491">
        <v>134910</v>
      </c>
      <c r="C6491">
        <v>134970</v>
      </c>
      <c r="D6491">
        <v>134875</v>
      </c>
      <c r="E6491">
        <v>134965</v>
      </c>
    </row>
    <row r="6492" spans="1:5" x14ac:dyDescent="0.25">
      <c r="A6492" s="2">
        <v>45770.575694444444</v>
      </c>
      <c r="B6492">
        <v>134895</v>
      </c>
      <c r="C6492">
        <v>134925</v>
      </c>
      <c r="D6492">
        <v>134855</v>
      </c>
      <c r="E6492">
        <v>134905</v>
      </c>
    </row>
    <row r="6493" spans="1:5" x14ac:dyDescent="0.25">
      <c r="A6493" s="2">
        <v>45770.574999999997</v>
      </c>
      <c r="B6493">
        <v>134910</v>
      </c>
      <c r="C6493">
        <v>134925</v>
      </c>
      <c r="D6493">
        <v>134885</v>
      </c>
      <c r="E6493">
        <v>134895</v>
      </c>
    </row>
    <row r="6494" spans="1:5" x14ac:dyDescent="0.25">
      <c r="A6494" s="2">
        <v>45770.574305555558</v>
      </c>
      <c r="B6494">
        <v>135000</v>
      </c>
      <c r="C6494">
        <v>135020</v>
      </c>
      <c r="D6494">
        <v>134905</v>
      </c>
      <c r="E6494">
        <v>134910</v>
      </c>
    </row>
    <row r="6495" spans="1:5" x14ac:dyDescent="0.25">
      <c r="A6495" s="2">
        <v>45770.573611111111</v>
      </c>
      <c r="B6495">
        <v>135020</v>
      </c>
      <c r="C6495">
        <v>135035</v>
      </c>
      <c r="D6495">
        <v>134990</v>
      </c>
      <c r="E6495">
        <v>134995</v>
      </c>
    </row>
    <row r="6496" spans="1:5" x14ac:dyDescent="0.25">
      <c r="A6496" s="2">
        <v>45770.572916666664</v>
      </c>
      <c r="B6496">
        <v>134975</v>
      </c>
      <c r="C6496">
        <v>135035</v>
      </c>
      <c r="D6496">
        <v>134950</v>
      </c>
      <c r="E6496">
        <v>135020</v>
      </c>
    </row>
    <row r="6497" spans="1:5" x14ac:dyDescent="0.25">
      <c r="A6497" s="2">
        <v>45770.572222222225</v>
      </c>
      <c r="B6497">
        <v>134980</v>
      </c>
      <c r="C6497">
        <v>135005</v>
      </c>
      <c r="D6497">
        <v>134965</v>
      </c>
      <c r="E6497">
        <v>134970</v>
      </c>
    </row>
    <row r="6498" spans="1:5" x14ac:dyDescent="0.25">
      <c r="A6498" s="2">
        <v>45770.571527777778</v>
      </c>
      <c r="B6498">
        <v>134970</v>
      </c>
      <c r="C6498">
        <v>135015</v>
      </c>
      <c r="D6498">
        <v>134965</v>
      </c>
      <c r="E6498">
        <v>134985</v>
      </c>
    </row>
    <row r="6499" spans="1:5" x14ac:dyDescent="0.25">
      <c r="A6499" s="2">
        <v>45770.570833333331</v>
      </c>
      <c r="B6499">
        <v>134965</v>
      </c>
      <c r="C6499">
        <v>135000</v>
      </c>
      <c r="D6499">
        <v>134950</v>
      </c>
      <c r="E6499">
        <v>134970</v>
      </c>
    </row>
    <row r="6500" spans="1:5" x14ac:dyDescent="0.25">
      <c r="A6500" s="2">
        <v>45770.570138888892</v>
      </c>
      <c r="B6500">
        <v>134995</v>
      </c>
      <c r="C6500">
        <v>135030</v>
      </c>
      <c r="D6500">
        <v>134950</v>
      </c>
      <c r="E6500">
        <v>134970</v>
      </c>
    </row>
    <row r="6501" spans="1:5" x14ac:dyDescent="0.25">
      <c r="A6501" s="2">
        <v>45770.569444444445</v>
      </c>
      <c r="B6501">
        <v>134985</v>
      </c>
      <c r="C6501">
        <v>135020</v>
      </c>
      <c r="D6501">
        <v>134955</v>
      </c>
      <c r="E6501">
        <v>135000</v>
      </c>
    </row>
    <row r="6502" spans="1:5" x14ac:dyDescent="0.25">
      <c r="A6502" s="2">
        <v>45770.568749999999</v>
      </c>
      <c r="B6502">
        <v>134965</v>
      </c>
      <c r="C6502">
        <v>134995</v>
      </c>
      <c r="D6502">
        <v>134950</v>
      </c>
      <c r="E6502">
        <v>134980</v>
      </c>
    </row>
    <row r="6503" spans="1:5" x14ac:dyDescent="0.25">
      <c r="A6503" s="2">
        <v>45770.568055555559</v>
      </c>
      <c r="B6503">
        <v>134935</v>
      </c>
      <c r="C6503">
        <v>134965</v>
      </c>
      <c r="D6503">
        <v>134905</v>
      </c>
      <c r="E6503">
        <v>134965</v>
      </c>
    </row>
    <row r="6504" spans="1:5" x14ac:dyDescent="0.25">
      <c r="A6504" s="2">
        <v>45770.567361111112</v>
      </c>
      <c r="B6504">
        <v>134950</v>
      </c>
      <c r="C6504">
        <v>134970</v>
      </c>
      <c r="D6504">
        <v>134920</v>
      </c>
      <c r="E6504">
        <v>134935</v>
      </c>
    </row>
    <row r="6505" spans="1:5" x14ac:dyDescent="0.25">
      <c r="A6505" s="2">
        <v>45770.566666666666</v>
      </c>
      <c r="B6505">
        <v>134915</v>
      </c>
      <c r="C6505">
        <v>135000</v>
      </c>
      <c r="D6505">
        <v>134905</v>
      </c>
      <c r="E6505">
        <v>134950</v>
      </c>
    </row>
    <row r="6506" spans="1:5" x14ac:dyDescent="0.25">
      <c r="A6506" s="2">
        <v>45770.565972222219</v>
      </c>
      <c r="B6506">
        <v>134850</v>
      </c>
      <c r="C6506">
        <v>134930</v>
      </c>
      <c r="D6506">
        <v>134845</v>
      </c>
      <c r="E6506">
        <v>134915</v>
      </c>
    </row>
    <row r="6507" spans="1:5" x14ac:dyDescent="0.25">
      <c r="A6507" s="2">
        <v>45770.56527777778</v>
      </c>
      <c r="B6507">
        <v>134950</v>
      </c>
      <c r="C6507">
        <v>134960</v>
      </c>
      <c r="D6507">
        <v>134830</v>
      </c>
      <c r="E6507">
        <v>134845</v>
      </c>
    </row>
    <row r="6508" spans="1:5" x14ac:dyDescent="0.25">
      <c r="A6508" s="2">
        <v>45770.564583333333</v>
      </c>
      <c r="B6508">
        <v>134915</v>
      </c>
      <c r="C6508">
        <v>134955</v>
      </c>
      <c r="D6508">
        <v>134895</v>
      </c>
      <c r="E6508">
        <v>134950</v>
      </c>
    </row>
    <row r="6509" spans="1:5" x14ac:dyDescent="0.25">
      <c r="A6509" s="2">
        <v>45770.563888888886</v>
      </c>
      <c r="B6509">
        <v>134915</v>
      </c>
      <c r="C6509">
        <v>134930</v>
      </c>
      <c r="D6509">
        <v>134860</v>
      </c>
      <c r="E6509">
        <v>134910</v>
      </c>
    </row>
    <row r="6510" spans="1:5" x14ac:dyDescent="0.25">
      <c r="A6510" s="2">
        <v>45770.563194444447</v>
      </c>
      <c r="B6510">
        <v>134945</v>
      </c>
      <c r="C6510">
        <v>134965</v>
      </c>
      <c r="D6510">
        <v>134890</v>
      </c>
      <c r="E6510">
        <v>134910</v>
      </c>
    </row>
    <row r="6511" spans="1:5" x14ac:dyDescent="0.25">
      <c r="A6511" s="2">
        <v>45770.5625</v>
      </c>
      <c r="B6511">
        <v>134950</v>
      </c>
      <c r="C6511">
        <v>134960</v>
      </c>
      <c r="D6511">
        <v>134910</v>
      </c>
      <c r="E6511">
        <v>134945</v>
      </c>
    </row>
    <row r="6512" spans="1:5" x14ac:dyDescent="0.25">
      <c r="A6512" s="2">
        <v>45770.561805555553</v>
      </c>
      <c r="B6512">
        <v>134945</v>
      </c>
      <c r="C6512">
        <v>134980</v>
      </c>
      <c r="D6512">
        <v>134935</v>
      </c>
      <c r="E6512">
        <v>134955</v>
      </c>
    </row>
    <row r="6513" spans="1:5" x14ac:dyDescent="0.25">
      <c r="A6513" s="2">
        <v>45770.561111111114</v>
      </c>
      <c r="B6513">
        <v>134785</v>
      </c>
      <c r="C6513">
        <v>134950</v>
      </c>
      <c r="D6513">
        <v>134775</v>
      </c>
      <c r="E6513">
        <v>134945</v>
      </c>
    </row>
    <row r="6514" spans="1:5" x14ac:dyDescent="0.25">
      <c r="A6514" s="2">
        <v>45770.560416666667</v>
      </c>
      <c r="B6514">
        <v>134720</v>
      </c>
      <c r="C6514">
        <v>134810</v>
      </c>
      <c r="D6514">
        <v>134710</v>
      </c>
      <c r="E6514">
        <v>134790</v>
      </c>
    </row>
    <row r="6515" spans="1:5" x14ac:dyDescent="0.25">
      <c r="A6515" s="2">
        <v>45770.55972222222</v>
      </c>
      <c r="B6515">
        <v>134720</v>
      </c>
      <c r="C6515">
        <v>134730</v>
      </c>
      <c r="D6515">
        <v>134665</v>
      </c>
      <c r="E6515">
        <v>134720</v>
      </c>
    </row>
    <row r="6516" spans="1:5" x14ac:dyDescent="0.25">
      <c r="A6516" s="2">
        <v>45770.559027777781</v>
      </c>
      <c r="B6516">
        <v>134735</v>
      </c>
      <c r="C6516">
        <v>134735</v>
      </c>
      <c r="D6516">
        <v>134670</v>
      </c>
      <c r="E6516">
        <v>134715</v>
      </c>
    </row>
    <row r="6517" spans="1:5" x14ac:dyDescent="0.25">
      <c r="A6517" s="2">
        <v>45770.558333333334</v>
      </c>
      <c r="B6517">
        <v>134795</v>
      </c>
      <c r="C6517">
        <v>134810</v>
      </c>
      <c r="D6517">
        <v>134695</v>
      </c>
      <c r="E6517">
        <v>134735</v>
      </c>
    </row>
    <row r="6518" spans="1:5" x14ac:dyDescent="0.25">
      <c r="A6518" s="2">
        <v>45770.557638888888</v>
      </c>
      <c r="B6518">
        <v>134740</v>
      </c>
      <c r="C6518">
        <v>134835</v>
      </c>
      <c r="D6518">
        <v>134740</v>
      </c>
      <c r="E6518">
        <v>134800</v>
      </c>
    </row>
    <row r="6519" spans="1:5" x14ac:dyDescent="0.25">
      <c r="A6519" s="2">
        <v>45770.556944444441</v>
      </c>
      <c r="B6519">
        <v>134800</v>
      </c>
      <c r="C6519">
        <v>134825</v>
      </c>
      <c r="D6519">
        <v>134725</v>
      </c>
      <c r="E6519">
        <v>134740</v>
      </c>
    </row>
    <row r="6520" spans="1:5" x14ac:dyDescent="0.25">
      <c r="A6520" s="2">
        <v>45770.556250000001</v>
      </c>
      <c r="B6520">
        <v>134845</v>
      </c>
      <c r="C6520">
        <v>134860</v>
      </c>
      <c r="D6520">
        <v>134755</v>
      </c>
      <c r="E6520">
        <v>134805</v>
      </c>
    </row>
    <row r="6521" spans="1:5" x14ac:dyDescent="0.25">
      <c r="A6521" s="2">
        <v>45770.555555555555</v>
      </c>
      <c r="B6521">
        <v>134905</v>
      </c>
      <c r="C6521">
        <v>134915</v>
      </c>
      <c r="D6521">
        <v>134840</v>
      </c>
      <c r="E6521">
        <v>134845</v>
      </c>
    </row>
    <row r="6522" spans="1:5" x14ac:dyDescent="0.25">
      <c r="A6522" s="2">
        <v>45770.554861111108</v>
      </c>
      <c r="B6522">
        <v>135035</v>
      </c>
      <c r="C6522">
        <v>135050</v>
      </c>
      <c r="D6522">
        <v>134895</v>
      </c>
      <c r="E6522">
        <v>134905</v>
      </c>
    </row>
    <row r="6523" spans="1:5" x14ac:dyDescent="0.25">
      <c r="A6523" s="2">
        <v>45770.554166666669</v>
      </c>
      <c r="B6523">
        <v>135050</v>
      </c>
      <c r="C6523">
        <v>135100</v>
      </c>
      <c r="D6523">
        <v>135025</v>
      </c>
      <c r="E6523">
        <v>135030</v>
      </c>
    </row>
    <row r="6524" spans="1:5" x14ac:dyDescent="0.25">
      <c r="A6524" s="2">
        <v>45770.553472222222</v>
      </c>
      <c r="B6524">
        <v>135065</v>
      </c>
      <c r="C6524">
        <v>135100</v>
      </c>
      <c r="D6524">
        <v>135040</v>
      </c>
      <c r="E6524">
        <v>135050</v>
      </c>
    </row>
    <row r="6525" spans="1:5" x14ac:dyDescent="0.25">
      <c r="A6525" s="2">
        <v>45770.552777777775</v>
      </c>
      <c r="B6525">
        <v>135140</v>
      </c>
      <c r="C6525">
        <v>135160</v>
      </c>
      <c r="D6525">
        <v>135050</v>
      </c>
      <c r="E6525">
        <v>135070</v>
      </c>
    </row>
    <row r="6526" spans="1:5" x14ac:dyDescent="0.25">
      <c r="A6526" s="2">
        <v>45770.552083333336</v>
      </c>
      <c r="B6526">
        <v>135115</v>
      </c>
      <c r="C6526">
        <v>135155</v>
      </c>
      <c r="D6526">
        <v>135105</v>
      </c>
      <c r="E6526">
        <v>135140</v>
      </c>
    </row>
    <row r="6527" spans="1:5" x14ac:dyDescent="0.25">
      <c r="A6527" s="2">
        <v>45770.551388888889</v>
      </c>
      <c r="B6527">
        <v>135175</v>
      </c>
      <c r="C6527">
        <v>135190</v>
      </c>
      <c r="D6527">
        <v>135100</v>
      </c>
      <c r="E6527">
        <v>135115</v>
      </c>
    </row>
    <row r="6528" spans="1:5" x14ac:dyDescent="0.25">
      <c r="A6528" s="2">
        <v>45770.550694444442</v>
      </c>
      <c r="B6528">
        <v>135160</v>
      </c>
      <c r="C6528">
        <v>135175</v>
      </c>
      <c r="D6528">
        <v>135115</v>
      </c>
      <c r="E6528">
        <v>135175</v>
      </c>
    </row>
    <row r="6529" spans="1:5" x14ac:dyDescent="0.25">
      <c r="A6529" s="2">
        <v>45770.55</v>
      </c>
      <c r="B6529">
        <v>135200</v>
      </c>
      <c r="C6529">
        <v>135230</v>
      </c>
      <c r="D6529">
        <v>135145</v>
      </c>
      <c r="E6529">
        <v>135155</v>
      </c>
    </row>
    <row r="6530" spans="1:5" x14ac:dyDescent="0.25">
      <c r="A6530" s="2">
        <v>45770.549305555556</v>
      </c>
      <c r="B6530">
        <v>135230</v>
      </c>
      <c r="C6530">
        <v>135250</v>
      </c>
      <c r="D6530">
        <v>135190</v>
      </c>
      <c r="E6530">
        <v>135200</v>
      </c>
    </row>
    <row r="6531" spans="1:5" x14ac:dyDescent="0.25">
      <c r="A6531" s="2">
        <v>45770.548611111109</v>
      </c>
      <c r="B6531">
        <v>135215</v>
      </c>
      <c r="C6531">
        <v>135260</v>
      </c>
      <c r="D6531">
        <v>135185</v>
      </c>
      <c r="E6531">
        <v>135230</v>
      </c>
    </row>
    <row r="6532" spans="1:5" x14ac:dyDescent="0.25">
      <c r="A6532" s="2">
        <v>45770.54791666667</v>
      </c>
      <c r="B6532">
        <v>135215</v>
      </c>
      <c r="C6532">
        <v>135235</v>
      </c>
      <c r="D6532">
        <v>135200</v>
      </c>
      <c r="E6532">
        <v>135210</v>
      </c>
    </row>
    <row r="6533" spans="1:5" x14ac:dyDescent="0.25">
      <c r="A6533" s="2">
        <v>45770.547222222223</v>
      </c>
      <c r="B6533">
        <v>135260</v>
      </c>
      <c r="C6533">
        <v>135290</v>
      </c>
      <c r="D6533">
        <v>135215</v>
      </c>
      <c r="E6533">
        <v>135220</v>
      </c>
    </row>
    <row r="6534" spans="1:5" x14ac:dyDescent="0.25">
      <c r="A6534" s="2">
        <v>45770.546527777777</v>
      </c>
      <c r="B6534">
        <v>135250</v>
      </c>
      <c r="C6534">
        <v>135295</v>
      </c>
      <c r="D6534">
        <v>135240</v>
      </c>
      <c r="E6534">
        <v>135255</v>
      </c>
    </row>
    <row r="6535" spans="1:5" x14ac:dyDescent="0.25">
      <c r="A6535" s="2">
        <v>45770.54583333333</v>
      </c>
      <c r="B6535">
        <v>135320</v>
      </c>
      <c r="C6535">
        <v>135325</v>
      </c>
      <c r="D6535">
        <v>135245</v>
      </c>
      <c r="E6535">
        <v>135255</v>
      </c>
    </row>
    <row r="6536" spans="1:5" x14ac:dyDescent="0.25">
      <c r="A6536" s="2">
        <v>45770.545138888891</v>
      </c>
      <c r="B6536">
        <v>135330</v>
      </c>
      <c r="C6536">
        <v>135350</v>
      </c>
      <c r="D6536">
        <v>135300</v>
      </c>
      <c r="E6536">
        <v>135315</v>
      </c>
    </row>
    <row r="6537" spans="1:5" x14ac:dyDescent="0.25">
      <c r="A6537" s="2">
        <v>45770.544444444444</v>
      </c>
      <c r="B6537">
        <v>135320</v>
      </c>
      <c r="C6537">
        <v>135350</v>
      </c>
      <c r="D6537">
        <v>135305</v>
      </c>
      <c r="E6537">
        <v>135335</v>
      </c>
    </row>
    <row r="6538" spans="1:5" x14ac:dyDescent="0.25">
      <c r="A6538" s="2">
        <v>45770.543749999997</v>
      </c>
      <c r="B6538">
        <v>135270</v>
      </c>
      <c r="C6538">
        <v>135330</v>
      </c>
      <c r="D6538">
        <v>135260</v>
      </c>
      <c r="E6538">
        <v>135315</v>
      </c>
    </row>
    <row r="6539" spans="1:5" x14ac:dyDescent="0.25">
      <c r="A6539" s="2">
        <v>45770.543055555558</v>
      </c>
      <c r="B6539">
        <v>135280</v>
      </c>
      <c r="C6539">
        <v>135305</v>
      </c>
      <c r="D6539">
        <v>135260</v>
      </c>
      <c r="E6539">
        <v>135275</v>
      </c>
    </row>
    <row r="6540" spans="1:5" x14ac:dyDescent="0.25">
      <c r="A6540" s="2">
        <v>45770.542361111111</v>
      </c>
      <c r="B6540">
        <v>135310</v>
      </c>
      <c r="C6540">
        <v>135325</v>
      </c>
      <c r="D6540">
        <v>135265</v>
      </c>
      <c r="E6540">
        <v>135280</v>
      </c>
    </row>
    <row r="6541" spans="1:5" x14ac:dyDescent="0.25">
      <c r="A6541" s="2">
        <v>45770.541666666664</v>
      </c>
      <c r="B6541">
        <v>135340</v>
      </c>
      <c r="C6541">
        <v>135385</v>
      </c>
      <c r="D6541">
        <v>135305</v>
      </c>
      <c r="E6541">
        <v>135310</v>
      </c>
    </row>
    <row r="6542" spans="1:5" x14ac:dyDescent="0.25">
      <c r="A6542" s="2">
        <v>45770.540972222225</v>
      </c>
      <c r="B6542">
        <v>135345</v>
      </c>
      <c r="C6542">
        <v>135355</v>
      </c>
      <c r="D6542">
        <v>135320</v>
      </c>
      <c r="E6542">
        <v>135345</v>
      </c>
    </row>
    <row r="6543" spans="1:5" x14ac:dyDescent="0.25">
      <c r="A6543" s="2">
        <v>45770.540277777778</v>
      </c>
      <c r="B6543">
        <v>135335</v>
      </c>
      <c r="C6543">
        <v>135360</v>
      </c>
      <c r="D6543">
        <v>135305</v>
      </c>
      <c r="E6543">
        <v>135345</v>
      </c>
    </row>
    <row r="6544" spans="1:5" x14ac:dyDescent="0.25">
      <c r="A6544" s="2">
        <v>45770.539583333331</v>
      </c>
      <c r="B6544">
        <v>135325</v>
      </c>
      <c r="C6544">
        <v>135340</v>
      </c>
      <c r="D6544">
        <v>135290</v>
      </c>
      <c r="E6544">
        <v>135335</v>
      </c>
    </row>
    <row r="6545" spans="1:5" x14ac:dyDescent="0.25">
      <c r="A6545" s="2">
        <v>45770.538888888892</v>
      </c>
      <c r="B6545">
        <v>135290</v>
      </c>
      <c r="C6545">
        <v>135340</v>
      </c>
      <c r="D6545">
        <v>135285</v>
      </c>
      <c r="E6545">
        <v>135325</v>
      </c>
    </row>
    <row r="6546" spans="1:5" x14ac:dyDescent="0.25">
      <c r="A6546" s="2">
        <v>45770.538194444445</v>
      </c>
      <c r="B6546">
        <v>135220</v>
      </c>
      <c r="C6546">
        <v>135290</v>
      </c>
      <c r="D6546">
        <v>135220</v>
      </c>
      <c r="E6546">
        <v>135290</v>
      </c>
    </row>
    <row r="6547" spans="1:5" x14ac:dyDescent="0.25">
      <c r="A6547" s="2">
        <v>45770.537499999999</v>
      </c>
      <c r="B6547">
        <v>135150</v>
      </c>
      <c r="C6547">
        <v>135245</v>
      </c>
      <c r="D6547">
        <v>135140</v>
      </c>
      <c r="E6547">
        <v>135225</v>
      </c>
    </row>
    <row r="6548" spans="1:5" x14ac:dyDescent="0.25">
      <c r="A6548" s="2">
        <v>45770.536805555559</v>
      </c>
      <c r="B6548">
        <v>135150</v>
      </c>
      <c r="C6548">
        <v>135165</v>
      </c>
      <c r="D6548">
        <v>135115</v>
      </c>
      <c r="E6548">
        <v>135145</v>
      </c>
    </row>
    <row r="6549" spans="1:5" x14ac:dyDescent="0.25">
      <c r="A6549" s="2">
        <v>45770.536111111112</v>
      </c>
      <c r="B6549">
        <v>135160</v>
      </c>
      <c r="C6549">
        <v>135190</v>
      </c>
      <c r="D6549">
        <v>135125</v>
      </c>
      <c r="E6549">
        <v>135150</v>
      </c>
    </row>
    <row r="6550" spans="1:5" x14ac:dyDescent="0.25">
      <c r="A6550" s="2">
        <v>45770.535416666666</v>
      </c>
      <c r="B6550">
        <v>135185</v>
      </c>
      <c r="C6550">
        <v>135230</v>
      </c>
      <c r="D6550">
        <v>135140</v>
      </c>
      <c r="E6550">
        <v>135155</v>
      </c>
    </row>
    <row r="6551" spans="1:5" x14ac:dyDescent="0.25">
      <c r="A6551" s="2">
        <v>45770.534722222219</v>
      </c>
      <c r="B6551">
        <v>135115</v>
      </c>
      <c r="C6551">
        <v>135185</v>
      </c>
      <c r="D6551">
        <v>135090</v>
      </c>
      <c r="E6551">
        <v>135185</v>
      </c>
    </row>
    <row r="6552" spans="1:5" x14ac:dyDescent="0.25">
      <c r="A6552" s="2">
        <v>45770.53402777778</v>
      </c>
      <c r="B6552">
        <v>135150</v>
      </c>
      <c r="C6552">
        <v>135200</v>
      </c>
      <c r="D6552">
        <v>135105</v>
      </c>
      <c r="E6552">
        <v>135110</v>
      </c>
    </row>
    <row r="6553" spans="1:5" x14ac:dyDescent="0.25">
      <c r="A6553" s="2">
        <v>45770.533333333333</v>
      </c>
      <c r="B6553">
        <v>135235</v>
      </c>
      <c r="C6553">
        <v>135255</v>
      </c>
      <c r="D6553">
        <v>135125</v>
      </c>
      <c r="E6553">
        <v>135150</v>
      </c>
    </row>
    <row r="6554" spans="1:5" x14ac:dyDescent="0.25">
      <c r="A6554" s="2">
        <v>45770.532638888886</v>
      </c>
      <c r="B6554">
        <v>135305</v>
      </c>
      <c r="C6554">
        <v>135305</v>
      </c>
      <c r="D6554">
        <v>135220</v>
      </c>
      <c r="E6554">
        <v>135240</v>
      </c>
    </row>
    <row r="6555" spans="1:5" x14ac:dyDescent="0.25">
      <c r="A6555" s="2">
        <v>45770.531944444447</v>
      </c>
      <c r="B6555">
        <v>135355</v>
      </c>
      <c r="C6555">
        <v>135360</v>
      </c>
      <c r="D6555">
        <v>135270</v>
      </c>
      <c r="E6555">
        <v>135300</v>
      </c>
    </row>
    <row r="6556" spans="1:5" x14ac:dyDescent="0.25">
      <c r="A6556" s="2">
        <v>45770.53125</v>
      </c>
      <c r="B6556">
        <v>135335</v>
      </c>
      <c r="C6556">
        <v>135375</v>
      </c>
      <c r="D6556">
        <v>135325</v>
      </c>
      <c r="E6556">
        <v>135360</v>
      </c>
    </row>
    <row r="6557" spans="1:5" x14ac:dyDescent="0.25">
      <c r="A6557" s="2">
        <v>45770.530555555553</v>
      </c>
      <c r="B6557">
        <v>135340</v>
      </c>
      <c r="C6557">
        <v>135390</v>
      </c>
      <c r="D6557">
        <v>135320</v>
      </c>
      <c r="E6557">
        <v>135330</v>
      </c>
    </row>
    <row r="6558" spans="1:5" x14ac:dyDescent="0.25">
      <c r="A6558" s="2">
        <v>45770.529861111114</v>
      </c>
      <c r="B6558">
        <v>135290</v>
      </c>
      <c r="C6558">
        <v>135370</v>
      </c>
      <c r="D6558">
        <v>135285</v>
      </c>
      <c r="E6558">
        <v>135340</v>
      </c>
    </row>
    <row r="6559" spans="1:5" x14ac:dyDescent="0.25">
      <c r="A6559" s="2">
        <v>45770.529166666667</v>
      </c>
      <c r="B6559">
        <v>135345</v>
      </c>
      <c r="C6559">
        <v>135365</v>
      </c>
      <c r="D6559">
        <v>135280</v>
      </c>
      <c r="E6559">
        <v>135290</v>
      </c>
    </row>
    <row r="6560" spans="1:5" x14ac:dyDescent="0.25">
      <c r="A6560" s="2">
        <v>45770.52847222222</v>
      </c>
      <c r="B6560">
        <v>135225</v>
      </c>
      <c r="C6560">
        <v>135380</v>
      </c>
      <c r="D6560">
        <v>135225</v>
      </c>
      <c r="E6560">
        <v>135345</v>
      </c>
    </row>
    <row r="6561" spans="1:5" x14ac:dyDescent="0.25">
      <c r="A6561" s="2">
        <v>45770.527777777781</v>
      </c>
      <c r="B6561">
        <v>135290</v>
      </c>
      <c r="C6561">
        <v>135310</v>
      </c>
      <c r="D6561">
        <v>135220</v>
      </c>
      <c r="E6561">
        <v>135225</v>
      </c>
    </row>
    <row r="6562" spans="1:5" x14ac:dyDescent="0.25">
      <c r="A6562" s="2">
        <v>45770.527083333334</v>
      </c>
      <c r="B6562">
        <v>135290</v>
      </c>
      <c r="C6562">
        <v>135330</v>
      </c>
      <c r="D6562">
        <v>135275</v>
      </c>
      <c r="E6562">
        <v>135290</v>
      </c>
    </row>
    <row r="6563" spans="1:5" x14ac:dyDescent="0.25">
      <c r="A6563" s="2">
        <v>45770.526388888888</v>
      </c>
      <c r="B6563">
        <v>135275</v>
      </c>
      <c r="C6563">
        <v>135335</v>
      </c>
      <c r="D6563">
        <v>135275</v>
      </c>
      <c r="E6563">
        <v>135290</v>
      </c>
    </row>
    <row r="6564" spans="1:5" x14ac:dyDescent="0.25">
      <c r="A6564" s="2">
        <v>45770.525694444441</v>
      </c>
      <c r="B6564">
        <v>135280</v>
      </c>
      <c r="C6564">
        <v>135320</v>
      </c>
      <c r="D6564">
        <v>135265</v>
      </c>
      <c r="E6564">
        <v>135275</v>
      </c>
    </row>
    <row r="6565" spans="1:5" x14ac:dyDescent="0.25">
      <c r="A6565" s="2">
        <v>45770.525000000001</v>
      </c>
      <c r="B6565">
        <v>135325</v>
      </c>
      <c r="C6565">
        <v>135335</v>
      </c>
      <c r="D6565">
        <v>135270</v>
      </c>
      <c r="E6565">
        <v>135280</v>
      </c>
    </row>
    <row r="6566" spans="1:5" x14ac:dyDescent="0.25">
      <c r="A6566" s="2">
        <v>45770.524305555555</v>
      </c>
      <c r="B6566">
        <v>135315</v>
      </c>
      <c r="C6566">
        <v>135360</v>
      </c>
      <c r="D6566">
        <v>135305</v>
      </c>
      <c r="E6566">
        <v>135325</v>
      </c>
    </row>
    <row r="6567" spans="1:5" x14ac:dyDescent="0.25">
      <c r="A6567" s="2">
        <v>45770.523611111108</v>
      </c>
      <c r="B6567">
        <v>135265</v>
      </c>
      <c r="C6567">
        <v>135320</v>
      </c>
      <c r="D6567">
        <v>135260</v>
      </c>
      <c r="E6567">
        <v>135315</v>
      </c>
    </row>
    <row r="6568" spans="1:5" x14ac:dyDescent="0.25">
      <c r="A6568" s="2">
        <v>45770.522916666669</v>
      </c>
      <c r="B6568">
        <v>135200</v>
      </c>
      <c r="C6568">
        <v>135260</v>
      </c>
      <c r="D6568">
        <v>135165</v>
      </c>
      <c r="E6568">
        <v>135260</v>
      </c>
    </row>
    <row r="6569" spans="1:5" x14ac:dyDescent="0.25">
      <c r="A6569" s="2">
        <v>45770.522222222222</v>
      </c>
      <c r="B6569">
        <v>135260</v>
      </c>
      <c r="C6569">
        <v>135265</v>
      </c>
      <c r="D6569">
        <v>135165</v>
      </c>
      <c r="E6569">
        <v>135205</v>
      </c>
    </row>
    <row r="6570" spans="1:5" x14ac:dyDescent="0.25">
      <c r="A6570" s="2">
        <v>45770.521527777775</v>
      </c>
      <c r="B6570">
        <v>135365</v>
      </c>
      <c r="C6570">
        <v>135390</v>
      </c>
      <c r="D6570">
        <v>135250</v>
      </c>
      <c r="E6570">
        <v>135260</v>
      </c>
    </row>
    <row r="6571" spans="1:5" x14ac:dyDescent="0.25">
      <c r="A6571" s="2">
        <v>45770.520833333336</v>
      </c>
      <c r="B6571">
        <v>135410</v>
      </c>
      <c r="C6571">
        <v>135425</v>
      </c>
      <c r="D6571">
        <v>135335</v>
      </c>
      <c r="E6571">
        <v>135365</v>
      </c>
    </row>
    <row r="6572" spans="1:5" x14ac:dyDescent="0.25">
      <c r="A6572" s="2">
        <v>45770.520138888889</v>
      </c>
      <c r="B6572">
        <v>135335</v>
      </c>
      <c r="C6572">
        <v>135420</v>
      </c>
      <c r="D6572">
        <v>135320</v>
      </c>
      <c r="E6572">
        <v>135415</v>
      </c>
    </row>
    <row r="6573" spans="1:5" x14ac:dyDescent="0.25">
      <c r="A6573" s="2">
        <v>45770.519444444442</v>
      </c>
      <c r="B6573">
        <v>135375</v>
      </c>
      <c r="C6573">
        <v>135410</v>
      </c>
      <c r="D6573">
        <v>135310</v>
      </c>
      <c r="E6573">
        <v>135335</v>
      </c>
    </row>
    <row r="6574" spans="1:5" x14ac:dyDescent="0.25">
      <c r="A6574" s="2">
        <v>45770.518750000003</v>
      </c>
      <c r="B6574">
        <v>135455</v>
      </c>
      <c r="C6574">
        <v>135455</v>
      </c>
      <c r="D6574">
        <v>135325</v>
      </c>
      <c r="E6574">
        <v>135370</v>
      </c>
    </row>
    <row r="6575" spans="1:5" x14ac:dyDescent="0.25">
      <c r="A6575" s="2">
        <v>45770.518055555556</v>
      </c>
      <c r="B6575">
        <v>135525</v>
      </c>
      <c r="C6575">
        <v>135530</v>
      </c>
      <c r="D6575">
        <v>135400</v>
      </c>
      <c r="E6575">
        <v>135450</v>
      </c>
    </row>
    <row r="6576" spans="1:5" x14ac:dyDescent="0.25">
      <c r="A6576" s="2">
        <v>45770.517361111109</v>
      </c>
      <c r="B6576">
        <v>135490</v>
      </c>
      <c r="C6576">
        <v>135540</v>
      </c>
      <c r="D6576">
        <v>135445</v>
      </c>
      <c r="E6576">
        <v>135530</v>
      </c>
    </row>
    <row r="6577" spans="1:5" x14ac:dyDescent="0.25">
      <c r="A6577" s="2">
        <v>45770.51666666667</v>
      </c>
      <c r="B6577">
        <v>135435</v>
      </c>
      <c r="C6577">
        <v>135505</v>
      </c>
      <c r="D6577">
        <v>135410</v>
      </c>
      <c r="E6577">
        <v>135490</v>
      </c>
    </row>
    <row r="6578" spans="1:5" x14ac:dyDescent="0.25">
      <c r="A6578" s="2">
        <v>45770.515972222223</v>
      </c>
      <c r="B6578">
        <v>135605</v>
      </c>
      <c r="C6578">
        <v>135615</v>
      </c>
      <c r="D6578">
        <v>135360</v>
      </c>
      <c r="E6578">
        <v>135435</v>
      </c>
    </row>
    <row r="6579" spans="1:5" x14ac:dyDescent="0.25">
      <c r="A6579" s="2">
        <v>45770.515277777777</v>
      </c>
      <c r="B6579">
        <v>135680</v>
      </c>
      <c r="C6579">
        <v>135685</v>
      </c>
      <c r="D6579">
        <v>135600</v>
      </c>
      <c r="E6579">
        <v>135605</v>
      </c>
    </row>
    <row r="6580" spans="1:5" x14ac:dyDescent="0.25">
      <c r="A6580" s="2">
        <v>45770.51458333333</v>
      </c>
      <c r="B6580">
        <v>135610</v>
      </c>
      <c r="C6580">
        <v>135705</v>
      </c>
      <c r="D6580">
        <v>135585</v>
      </c>
      <c r="E6580">
        <v>135680</v>
      </c>
    </row>
    <row r="6581" spans="1:5" x14ac:dyDescent="0.25">
      <c r="A6581" s="2">
        <v>45770.513888888891</v>
      </c>
      <c r="B6581">
        <v>135560</v>
      </c>
      <c r="C6581">
        <v>135610</v>
      </c>
      <c r="D6581">
        <v>135520</v>
      </c>
      <c r="E6581">
        <v>135605</v>
      </c>
    </row>
    <row r="6582" spans="1:5" x14ac:dyDescent="0.25">
      <c r="A6582" s="2">
        <v>45770.513194444444</v>
      </c>
      <c r="B6582">
        <v>135625</v>
      </c>
      <c r="C6582">
        <v>135630</v>
      </c>
      <c r="D6582">
        <v>135545</v>
      </c>
      <c r="E6582">
        <v>135565</v>
      </c>
    </row>
    <row r="6583" spans="1:5" x14ac:dyDescent="0.25">
      <c r="A6583" s="2">
        <v>45770.512499999997</v>
      </c>
      <c r="B6583">
        <v>135575</v>
      </c>
      <c r="C6583">
        <v>135635</v>
      </c>
      <c r="D6583">
        <v>135565</v>
      </c>
      <c r="E6583">
        <v>135625</v>
      </c>
    </row>
    <row r="6584" spans="1:5" x14ac:dyDescent="0.25">
      <c r="A6584" s="2">
        <v>45770.511805555558</v>
      </c>
      <c r="B6584">
        <v>135600</v>
      </c>
      <c r="C6584">
        <v>135625</v>
      </c>
      <c r="D6584">
        <v>135565</v>
      </c>
      <c r="E6584">
        <v>135575</v>
      </c>
    </row>
    <row r="6585" spans="1:5" x14ac:dyDescent="0.25">
      <c r="A6585" s="2">
        <v>45770.511111111111</v>
      </c>
      <c r="B6585">
        <v>135680</v>
      </c>
      <c r="C6585">
        <v>135690</v>
      </c>
      <c r="D6585">
        <v>135580</v>
      </c>
      <c r="E6585">
        <v>135600</v>
      </c>
    </row>
    <row r="6586" spans="1:5" x14ac:dyDescent="0.25">
      <c r="A6586" s="2">
        <v>45770.510416666664</v>
      </c>
      <c r="B6586">
        <v>135700</v>
      </c>
      <c r="C6586">
        <v>135765</v>
      </c>
      <c r="D6586">
        <v>135655</v>
      </c>
      <c r="E6586">
        <v>135685</v>
      </c>
    </row>
    <row r="6587" spans="1:5" x14ac:dyDescent="0.25">
      <c r="A6587" s="2">
        <v>45770.509722222225</v>
      </c>
      <c r="B6587">
        <v>135755</v>
      </c>
      <c r="C6587">
        <v>135765</v>
      </c>
      <c r="D6587">
        <v>135695</v>
      </c>
      <c r="E6587">
        <v>135700</v>
      </c>
    </row>
    <row r="6588" spans="1:5" x14ac:dyDescent="0.25">
      <c r="A6588" s="2">
        <v>45770.509027777778</v>
      </c>
      <c r="B6588">
        <v>135620</v>
      </c>
      <c r="C6588">
        <v>135770</v>
      </c>
      <c r="D6588">
        <v>135615</v>
      </c>
      <c r="E6588">
        <v>135755</v>
      </c>
    </row>
    <row r="6589" spans="1:5" x14ac:dyDescent="0.25">
      <c r="A6589" s="2">
        <v>45770.508333333331</v>
      </c>
      <c r="B6589">
        <v>135635</v>
      </c>
      <c r="C6589">
        <v>135645</v>
      </c>
      <c r="D6589">
        <v>135605</v>
      </c>
      <c r="E6589">
        <v>135620</v>
      </c>
    </row>
    <row r="6590" spans="1:5" x14ac:dyDescent="0.25">
      <c r="A6590" s="2">
        <v>45770.507638888892</v>
      </c>
      <c r="B6590">
        <v>135625</v>
      </c>
      <c r="C6590">
        <v>135650</v>
      </c>
      <c r="D6590">
        <v>135595</v>
      </c>
      <c r="E6590">
        <v>135635</v>
      </c>
    </row>
    <row r="6591" spans="1:5" x14ac:dyDescent="0.25">
      <c r="A6591" s="2">
        <v>45770.506944444445</v>
      </c>
      <c r="B6591">
        <v>135585</v>
      </c>
      <c r="C6591">
        <v>135660</v>
      </c>
      <c r="D6591">
        <v>135580</v>
      </c>
      <c r="E6591">
        <v>135630</v>
      </c>
    </row>
    <row r="6592" spans="1:5" x14ac:dyDescent="0.25">
      <c r="A6592" s="2">
        <v>45770.506249999999</v>
      </c>
      <c r="B6592">
        <v>135605</v>
      </c>
      <c r="C6592">
        <v>135610</v>
      </c>
      <c r="D6592">
        <v>135565</v>
      </c>
      <c r="E6592">
        <v>135590</v>
      </c>
    </row>
    <row r="6593" spans="1:5" x14ac:dyDescent="0.25">
      <c r="A6593" s="2">
        <v>45770.505555555559</v>
      </c>
      <c r="B6593">
        <v>135605</v>
      </c>
      <c r="C6593">
        <v>135640</v>
      </c>
      <c r="D6593">
        <v>135590</v>
      </c>
      <c r="E6593">
        <v>135600</v>
      </c>
    </row>
    <row r="6594" spans="1:5" x14ac:dyDescent="0.25">
      <c r="A6594" s="2">
        <v>45770.504861111112</v>
      </c>
      <c r="B6594">
        <v>135615</v>
      </c>
      <c r="C6594">
        <v>135620</v>
      </c>
      <c r="D6594">
        <v>135565</v>
      </c>
      <c r="E6594">
        <v>135600</v>
      </c>
    </row>
    <row r="6595" spans="1:5" x14ac:dyDescent="0.25">
      <c r="A6595" s="2">
        <v>45770.504166666666</v>
      </c>
      <c r="B6595">
        <v>135585</v>
      </c>
      <c r="C6595">
        <v>135625</v>
      </c>
      <c r="D6595">
        <v>135560</v>
      </c>
      <c r="E6595">
        <v>135615</v>
      </c>
    </row>
    <row r="6596" spans="1:5" x14ac:dyDescent="0.25">
      <c r="A6596" s="2">
        <v>45770.503472222219</v>
      </c>
      <c r="B6596">
        <v>135570</v>
      </c>
      <c r="C6596">
        <v>135605</v>
      </c>
      <c r="D6596">
        <v>135510</v>
      </c>
      <c r="E6596">
        <v>135590</v>
      </c>
    </row>
    <row r="6597" spans="1:5" x14ac:dyDescent="0.25">
      <c r="A6597" s="2">
        <v>45770.50277777778</v>
      </c>
      <c r="B6597">
        <v>135575</v>
      </c>
      <c r="C6597">
        <v>135595</v>
      </c>
      <c r="D6597">
        <v>135530</v>
      </c>
      <c r="E6597">
        <v>135565</v>
      </c>
    </row>
    <row r="6598" spans="1:5" x14ac:dyDescent="0.25">
      <c r="A6598" s="2">
        <v>45770.502083333333</v>
      </c>
      <c r="B6598">
        <v>135505</v>
      </c>
      <c r="C6598">
        <v>135610</v>
      </c>
      <c r="D6598">
        <v>135500</v>
      </c>
      <c r="E6598">
        <v>135570</v>
      </c>
    </row>
    <row r="6599" spans="1:5" x14ac:dyDescent="0.25">
      <c r="A6599" s="2">
        <v>45770.501388888886</v>
      </c>
      <c r="B6599">
        <v>135515</v>
      </c>
      <c r="C6599">
        <v>135555</v>
      </c>
      <c r="D6599">
        <v>135465</v>
      </c>
      <c r="E6599">
        <v>135500</v>
      </c>
    </row>
    <row r="6600" spans="1:5" x14ac:dyDescent="0.25">
      <c r="A6600" s="2">
        <v>45770.500694444447</v>
      </c>
      <c r="B6600">
        <v>135500</v>
      </c>
      <c r="C6600">
        <v>135740</v>
      </c>
      <c r="D6600">
        <v>135440</v>
      </c>
      <c r="E6600">
        <v>135510</v>
      </c>
    </row>
    <row r="6601" spans="1:5" x14ac:dyDescent="0.25">
      <c r="A6601" s="2">
        <v>45770.5</v>
      </c>
      <c r="B6601">
        <v>135585</v>
      </c>
      <c r="C6601">
        <v>135595</v>
      </c>
      <c r="D6601">
        <v>135405</v>
      </c>
      <c r="E6601">
        <v>135500</v>
      </c>
    </row>
    <row r="6602" spans="1:5" x14ac:dyDescent="0.25">
      <c r="A6602" s="2">
        <v>45770.499305555553</v>
      </c>
      <c r="B6602">
        <v>135555</v>
      </c>
      <c r="C6602">
        <v>135585</v>
      </c>
      <c r="D6602">
        <v>135540</v>
      </c>
      <c r="E6602">
        <v>135580</v>
      </c>
    </row>
    <row r="6603" spans="1:5" x14ac:dyDescent="0.25">
      <c r="A6603" s="2">
        <v>45770.498611111114</v>
      </c>
      <c r="B6603">
        <v>135540</v>
      </c>
      <c r="C6603">
        <v>135565</v>
      </c>
      <c r="D6603">
        <v>135500</v>
      </c>
      <c r="E6603">
        <v>135555</v>
      </c>
    </row>
    <row r="6604" spans="1:5" x14ac:dyDescent="0.25">
      <c r="A6604" s="2">
        <v>45770.497916666667</v>
      </c>
      <c r="B6604">
        <v>135550</v>
      </c>
      <c r="C6604">
        <v>135560</v>
      </c>
      <c r="D6604">
        <v>135495</v>
      </c>
      <c r="E6604">
        <v>135540</v>
      </c>
    </row>
    <row r="6605" spans="1:5" x14ac:dyDescent="0.25">
      <c r="A6605" s="2">
        <v>45770.49722222222</v>
      </c>
      <c r="B6605">
        <v>135470</v>
      </c>
      <c r="C6605">
        <v>135560</v>
      </c>
      <c r="D6605">
        <v>135465</v>
      </c>
      <c r="E6605">
        <v>135545</v>
      </c>
    </row>
    <row r="6606" spans="1:5" x14ac:dyDescent="0.25">
      <c r="A6606" s="2">
        <v>45770.496527777781</v>
      </c>
      <c r="B6606">
        <v>135430</v>
      </c>
      <c r="C6606">
        <v>135505</v>
      </c>
      <c r="D6606">
        <v>135410</v>
      </c>
      <c r="E6606">
        <v>135475</v>
      </c>
    </row>
    <row r="6607" spans="1:5" x14ac:dyDescent="0.25">
      <c r="A6607" s="2">
        <v>45770.495833333334</v>
      </c>
      <c r="B6607">
        <v>135405</v>
      </c>
      <c r="C6607">
        <v>135475</v>
      </c>
      <c r="D6607">
        <v>135380</v>
      </c>
      <c r="E6607">
        <v>135430</v>
      </c>
    </row>
    <row r="6608" spans="1:5" x14ac:dyDescent="0.25">
      <c r="A6608" s="2">
        <v>45770.495138888888</v>
      </c>
      <c r="B6608">
        <v>135420</v>
      </c>
      <c r="C6608">
        <v>135420</v>
      </c>
      <c r="D6608">
        <v>135380</v>
      </c>
      <c r="E6608">
        <v>135400</v>
      </c>
    </row>
    <row r="6609" spans="1:5" x14ac:dyDescent="0.25">
      <c r="A6609" s="2">
        <v>45770.494444444441</v>
      </c>
      <c r="B6609">
        <v>135385</v>
      </c>
      <c r="C6609">
        <v>135455</v>
      </c>
      <c r="D6609">
        <v>135380</v>
      </c>
      <c r="E6609">
        <v>135420</v>
      </c>
    </row>
    <row r="6610" spans="1:5" x14ac:dyDescent="0.25">
      <c r="A6610" s="2">
        <v>45770.493750000001</v>
      </c>
      <c r="B6610">
        <v>135465</v>
      </c>
      <c r="C6610">
        <v>135470</v>
      </c>
      <c r="D6610">
        <v>135355</v>
      </c>
      <c r="E6610">
        <v>135380</v>
      </c>
    </row>
    <row r="6611" spans="1:5" x14ac:dyDescent="0.25">
      <c r="A6611" s="2">
        <v>45770.493055555555</v>
      </c>
      <c r="B6611">
        <v>135470</v>
      </c>
      <c r="C6611">
        <v>135510</v>
      </c>
      <c r="D6611">
        <v>135435</v>
      </c>
      <c r="E6611">
        <v>135470</v>
      </c>
    </row>
    <row r="6612" spans="1:5" x14ac:dyDescent="0.25">
      <c r="A6612" s="2">
        <v>45770.492361111108</v>
      </c>
      <c r="B6612">
        <v>135485</v>
      </c>
      <c r="C6612">
        <v>135490</v>
      </c>
      <c r="D6612">
        <v>135425</v>
      </c>
      <c r="E6612">
        <v>135470</v>
      </c>
    </row>
    <row r="6613" spans="1:5" x14ac:dyDescent="0.25">
      <c r="A6613" s="2">
        <v>45770.491666666669</v>
      </c>
      <c r="B6613">
        <v>135570</v>
      </c>
      <c r="C6613">
        <v>135575</v>
      </c>
      <c r="D6613">
        <v>135485</v>
      </c>
      <c r="E6613">
        <v>135485</v>
      </c>
    </row>
    <row r="6614" spans="1:5" x14ac:dyDescent="0.25">
      <c r="A6614" s="2">
        <v>45770.490972222222</v>
      </c>
      <c r="B6614">
        <v>135545</v>
      </c>
      <c r="C6614">
        <v>135620</v>
      </c>
      <c r="D6614">
        <v>135525</v>
      </c>
      <c r="E6614">
        <v>135570</v>
      </c>
    </row>
    <row r="6615" spans="1:5" x14ac:dyDescent="0.25">
      <c r="A6615" s="2">
        <v>45770.490277777775</v>
      </c>
      <c r="B6615">
        <v>135555</v>
      </c>
      <c r="C6615">
        <v>135600</v>
      </c>
      <c r="D6615">
        <v>135535</v>
      </c>
      <c r="E6615">
        <v>135550</v>
      </c>
    </row>
    <row r="6616" spans="1:5" x14ac:dyDescent="0.25">
      <c r="A6616" s="2">
        <v>45770.489583333336</v>
      </c>
      <c r="B6616">
        <v>135630</v>
      </c>
      <c r="C6616">
        <v>135640</v>
      </c>
      <c r="D6616">
        <v>135530</v>
      </c>
      <c r="E6616">
        <v>135555</v>
      </c>
    </row>
    <row r="6617" spans="1:5" x14ac:dyDescent="0.25">
      <c r="A6617" s="2">
        <v>45770.488888888889</v>
      </c>
      <c r="B6617">
        <v>135650</v>
      </c>
      <c r="C6617">
        <v>135655</v>
      </c>
      <c r="D6617">
        <v>135570</v>
      </c>
      <c r="E6617">
        <v>135635</v>
      </c>
    </row>
    <row r="6618" spans="1:5" x14ac:dyDescent="0.25">
      <c r="A6618" s="2">
        <v>45770.488194444442</v>
      </c>
      <c r="B6618">
        <v>135495</v>
      </c>
      <c r="C6618">
        <v>135670</v>
      </c>
      <c r="D6618">
        <v>135490</v>
      </c>
      <c r="E6618">
        <v>135645</v>
      </c>
    </row>
    <row r="6619" spans="1:5" x14ac:dyDescent="0.25">
      <c r="A6619" s="2">
        <v>45770.487500000003</v>
      </c>
      <c r="B6619">
        <v>135455</v>
      </c>
      <c r="C6619">
        <v>135500</v>
      </c>
      <c r="D6619">
        <v>135365</v>
      </c>
      <c r="E6619">
        <v>135495</v>
      </c>
    </row>
    <row r="6620" spans="1:5" x14ac:dyDescent="0.25">
      <c r="A6620" s="2">
        <v>45770.486805555556</v>
      </c>
      <c r="B6620">
        <v>135460</v>
      </c>
      <c r="C6620">
        <v>135495</v>
      </c>
      <c r="D6620">
        <v>135435</v>
      </c>
      <c r="E6620">
        <v>135450</v>
      </c>
    </row>
    <row r="6621" spans="1:5" x14ac:dyDescent="0.25">
      <c r="A6621" s="2">
        <v>45770.486111111109</v>
      </c>
      <c r="B6621">
        <v>135390</v>
      </c>
      <c r="C6621">
        <v>135475</v>
      </c>
      <c r="D6621">
        <v>135385</v>
      </c>
      <c r="E6621">
        <v>135460</v>
      </c>
    </row>
    <row r="6622" spans="1:5" x14ac:dyDescent="0.25">
      <c r="A6622" s="2">
        <v>45770.48541666667</v>
      </c>
      <c r="B6622">
        <v>135455</v>
      </c>
      <c r="C6622">
        <v>135455</v>
      </c>
      <c r="D6622">
        <v>135350</v>
      </c>
      <c r="E6622">
        <v>135390</v>
      </c>
    </row>
    <row r="6623" spans="1:5" x14ac:dyDescent="0.25">
      <c r="A6623" s="2">
        <v>45770.484722222223</v>
      </c>
      <c r="B6623">
        <v>135425</v>
      </c>
      <c r="C6623">
        <v>135490</v>
      </c>
      <c r="D6623">
        <v>135415</v>
      </c>
      <c r="E6623">
        <v>135455</v>
      </c>
    </row>
    <row r="6624" spans="1:5" x14ac:dyDescent="0.25">
      <c r="A6624" s="2">
        <v>45770.484027777777</v>
      </c>
      <c r="B6624">
        <v>135425</v>
      </c>
      <c r="C6624">
        <v>135435</v>
      </c>
      <c r="D6624">
        <v>135385</v>
      </c>
      <c r="E6624">
        <v>135425</v>
      </c>
    </row>
    <row r="6625" spans="1:5" x14ac:dyDescent="0.25">
      <c r="A6625" s="2">
        <v>45770.48333333333</v>
      </c>
      <c r="B6625">
        <v>135425</v>
      </c>
      <c r="C6625">
        <v>135470</v>
      </c>
      <c r="D6625">
        <v>135395</v>
      </c>
      <c r="E6625">
        <v>135430</v>
      </c>
    </row>
    <row r="6626" spans="1:5" x14ac:dyDescent="0.25">
      <c r="A6626" s="2">
        <v>45770.482638888891</v>
      </c>
      <c r="B6626">
        <v>135370</v>
      </c>
      <c r="C6626">
        <v>135440</v>
      </c>
      <c r="D6626">
        <v>135360</v>
      </c>
      <c r="E6626">
        <v>135425</v>
      </c>
    </row>
    <row r="6627" spans="1:5" x14ac:dyDescent="0.25">
      <c r="A6627" s="2">
        <v>45770.481944444444</v>
      </c>
      <c r="B6627">
        <v>135385</v>
      </c>
      <c r="C6627">
        <v>135415</v>
      </c>
      <c r="D6627">
        <v>135340</v>
      </c>
      <c r="E6627">
        <v>135370</v>
      </c>
    </row>
    <row r="6628" spans="1:5" x14ac:dyDescent="0.25">
      <c r="A6628" s="2">
        <v>45770.481249999997</v>
      </c>
      <c r="B6628">
        <v>135360</v>
      </c>
      <c r="C6628">
        <v>135415</v>
      </c>
      <c r="D6628">
        <v>135340</v>
      </c>
      <c r="E6628">
        <v>135390</v>
      </c>
    </row>
    <row r="6629" spans="1:5" x14ac:dyDescent="0.25">
      <c r="A6629" s="2">
        <v>45770.480555555558</v>
      </c>
      <c r="B6629">
        <v>135350</v>
      </c>
      <c r="C6629">
        <v>135365</v>
      </c>
      <c r="D6629">
        <v>135320</v>
      </c>
      <c r="E6629">
        <v>135355</v>
      </c>
    </row>
    <row r="6630" spans="1:5" x14ac:dyDescent="0.25">
      <c r="A6630" s="2">
        <v>45770.479861111111</v>
      </c>
      <c r="B6630">
        <v>135380</v>
      </c>
      <c r="C6630">
        <v>135400</v>
      </c>
      <c r="D6630">
        <v>135325</v>
      </c>
      <c r="E6630">
        <v>135350</v>
      </c>
    </row>
    <row r="6631" spans="1:5" x14ac:dyDescent="0.25">
      <c r="A6631" s="2">
        <v>45770.479166666664</v>
      </c>
      <c r="B6631">
        <v>135330</v>
      </c>
      <c r="C6631">
        <v>135395</v>
      </c>
      <c r="D6631">
        <v>135315</v>
      </c>
      <c r="E6631">
        <v>135385</v>
      </c>
    </row>
    <row r="6632" spans="1:5" x14ac:dyDescent="0.25">
      <c r="A6632" s="2">
        <v>45770.478472222225</v>
      </c>
      <c r="B6632">
        <v>135345</v>
      </c>
      <c r="C6632">
        <v>135370</v>
      </c>
      <c r="D6632">
        <v>135285</v>
      </c>
      <c r="E6632">
        <v>135330</v>
      </c>
    </row>
    <row r="6633" spans="1:5" x14ac:dyDescent="0.25">
      <c r="A6633" s="2">
        <v>45770.477777777778</v>
      </c>
      <c r="B6633">
        <v>135275</v>
      </c>
      <c r="C6633">
        <v>135375</v>
      </c>
      <c r="D6633">
        <v>135260</v>
      </c>
      <c r="E6633">
        <v>135340</v>
      </c>
    </row>
    <row r="6634" spans="1:5" x14ac:dyDescent="0.25">
      <c r="A6634" s="2">
        <v>45770.477083333331</v>
      </c>
      <c r="B6634">
        <v>135360</v>
      </c>
      <c r="C6634">
        <v>135415</v>
      </c>
      <c r="D6634">
        <v>135265</v>
      </c>
      <c r="E6634">
        <v>135270</v>
      </c>
    </row>
    <row r="6635" spans="1:5" x14ac:dyDescent="0.25">
      <c r="A6635" s="2">
        <v>45770.476388888892</v>
      </c>
      <c r="B6635">
        <v>135265</v>
      </c>
      <c r="C6635">
        <v>135400</v>
      </c>
      <c r="D6635">
        <v>135260</v>
      </c>
      <c r="E6635">
        <v>135355</v>
      </c>
    </row>
    <row r="6636" spans="1:5" x14ac:dyDescent="0.25">
      <c r="A6636" s="2">
        <v>45770.475694444445</v>
      </c>
      <c r="B6636">
        <v>135325</v>
      </c>
      <c r="C6636">
        <v>135325</v>
      </c>
      <c r="D6636">
        <v>135205</v>
      </c>
      <c r="E6636">
        <v>135265</v>
      </c>
    </row>
    <row r="6637" spans="1:5" x14ac:dyDescent="0.25">
      <c r="A6637" s="2">
        <v>45770.474999999999</v>
      </c>
      <c r="B6637">
        <v>135350</v>
      </c>
      <c r="C6637">
        <v>135350</v>
      </c>
      <c r="D6637">
        <v>135240</v>
      </c>
      <c r="E6637">
        <v>135320</v>
      </c>
    </row>
    <row r="6638" spans="1:5" x14ac:dyDescent="0.25">
      <c r="A6638" s="2">
        <v>45770.474305555559</v>
      </c>
      <c r="B6638">
        <v>135250</v>
      </c>
      <c r="C6638">
        <v>135360</v>
      </c>
      <c r="D6638">
        <v>135235</v>
      </c>
      <c r="E6638">
        <v>135355</v>
      </c>
    </row>
    <row r="6639" spans="1:5" x14ac:dyDescent="0.25">
      <c r="A6639" s="2">
        <v>45770.473611111112</v>
      </c>
      <c r="B6639">
        <v>135220</v>
      </c>
      <c r="C6639">
        <v>135290</v>
      </c>
      <c r="D6639">
        <v>135205</v>
      </c>
      <c r="E6639">
        <v>135250</v>
      </c>
    </row>
    <row r="6640" spans="1:5" x14ac:dyDescent="0.25">
      <c r="A6640" s="2">
        <v>45770.472916666666</v>
      </c>
      <c r="B6640">
        <v>135160</v>
      </c>
      <c r="C6640">
        <v>135225</v>
      </c>
      <c r="D6640">
        <v>135130</v>
      </c>
      <c r="E6640">
        <v>135220</v>
      </c>
    </row>
    <row r="6641" spans="1:5" x14ac:dyDescent="0.25">
      <c r="A6641" s="2">
        <v>45770.472222222219</v>
      </c>
      <c r="B6641">
        <v>135080</v>
      </c>
      <c r="C6641">
        <v>135170</v>
      </c>
      <c r="D6641">
        <v>135000</v>
      </c>
      <c r="E6641">
        <v>135160</v>
      </c>
    </row>
    <row r="6642" spans="1:5" x14ac:dyDescent="0.25">
      <c r="A6642" s="2">
        <v>45770.47152777778</v>
      </c>
      <c r="B6642">
        <v>135075</v>
      </c>
      <c r="C6642">
        <v>135130</v>
      </c>
      <c r="D6642">
        <v>135045</v>
      </c>
      <c r="E6642">
        <v>135080</v>
      </c>
    </row>
    <row r="6643" spans="1:5" x14ac:dyDescent="0.25">
      <c r="A6643" s="2">
        <v>45770.470833333333</v>
      </c>
      <c r="B6643">
        <v>135230</v>
      </c>
      <c r="C6643">
        <v>135240</v>
      </c>
      <c r="D6643">
        <v>135060</v>
      </c>
      <c r="E6643">
        <v>135070</v>
      </c>
    </row>
    <row r="6644" spans="1:5" x14ac:dyDescent="0.25">
      <c r="A6644" s="2">
        <v>45770.470138888886</v>
      </c>
      <c r="B6644">
        <v>135230</v>
      </c>
      <c r="C6644">
        <v>135250</v>
      </c>
      <c r="D6644">
        <v>135170</v>
      </c>
      <c r="E6644">
        <v>135230</v>
      </c>
    </row>
    <row r="6645" spans="1:5" x14ac:dyDescent="0.25">
      <c r="A6645" s="2">
        <v>45770.469444444447</v>
      </c>
      <c r="B6645">
        <v>135265</v>
      </c>
      <c r="C6645">
        <v>135295</v>
      </c>
      <c r="D6645">
        <v>135180</v>
      </c>
      <c r="E6645">
        <v>135230</v>
      </c>
    </row>
    <row r="6646" spans="1:5" x14ac:dyDescent="0.25">
      <c r="A6646" s="2">
        <v>45770.46875</v>
      </c>
      <c r="B6646">
        <v>135315</v>
      </c>
      <c r="C6646">
        <v>135325</v>
      </c>
      <c r="D6646">
        <v>135225</v>
      </c>
      <c r="E6646">
        <v>135265</v>
      </c>
    </row>
    <row r="6647" spans="1:5" x14ac:dyDescent="0.25">
      <c r="A6647" s="2">
        <v>45770.468055555553</v>
      </c>
      <c r="B6647">
        <v>135325</v>
      </c>
      <c r="C6647">
        <v>135340</v>
      </c>
      <c r="D6647">
        <v>135245</v>
      </c>
      <c r="E6647">
        <v>135315</v>
      </c>
    </row>
    <row r="6648" spans="1:5" x14ac:dyDescent="0.25">
      <c r="A6648" s="2">
        <v>45770.467361111114</v>
      </c>
      <c r="B6648">
        <v>135310</v>
      </c>
      <c r="C6648">
        <v>135395</v>
      </c>
      <c r="D6648">
        <v>135300</v>
      </c>
      <c r="E6648">
        <v>135325</v>
      </c>
    </row>
    <row r="6649" spans="1:5" x14ac:dyDescent="0.25">
      <c r="A6649" s="2">
        <v>45770.466666666667</v>
      </c>
      <c r="B6649">
        <v>135395</v>
      </c>
      <c r="C6649">
        <v>135445</v>
      </c>
      <c r="D6649">
        <v>135310</v>
      </c>
      <c r="E6649">
        <v>135315</v>
      </c>
    </row>
    <row r="6650" spans="1:5" x14ac:dyDescent="0.25">
      <c r="A6650" s="2">
        <v>45770.46597222222</v>
      </c>
      <c r="B6650">
        <v>135465</v>
      </c>
      <c r="C6650">
        <v>135490</v>
      </c>
      <c r="D6650">
        <v>135360</v>
      </c>
      <c r="E6650">
        <v>135400</v>
      </c>
    </row>
    <row r="6651" spans="1:5" x14ac:dyDescent="0.25">
      <c r="A6651" s="2">
        <v>45770.465277777781</v>
      </c>
      <c r="B6651">
        <v>135465</v>
      </c>
      <c r="C6651">
        <v>135535</v>
      </c>
      <c r="D6651">
        <v>135455</v>
      </c>
      <c r="E6651">
        <v>135460</v>
      </c>
    </row>
    <row r="6652" spans="1:5" x14ac:dyDescent="0.25">
      <c r="A6652" s="2">
        <v>45770.464583333334</v>
      </c>
      <c r="B6652">
        <v>135485</v>
      </c>
      <c r="C6652">
        <v>135515</v>
      </c>
      <c r="D6652">
        <v>135435</v>
      </c>
      <c r="E6652">
        <v>135465</v>
      </c>
    </row>
    <row r="6653" spans="1:5" x14ac:dyDescent="0.25">
      <c r="A6653" s="2">
        <v>45770.463888888888</v>
      </c>
      <c r="B6653">
        <v>135410</v>
      </c>
      <c r="C6653">
        <v>135530</v>
      </c>
      <c r="D6653">
        <v>135390</v>
      </c>
      <c r="E6653">
        <v>135490</v>
      </c>
    </row>
    <row r="6654" spans="1:5" x14ac:dyDescent="0.25">
      <c r="A6654" s="2">
        <v>45770.463194444441</v>
      </c>
      <c r="B6654">
        <v>135555</v>
      </c>
      <c r="C6654">
        <v>135600</v>
      </c>
      <c r="D6654">
        <v>135390</v>
      </c>
      <c r="E6654">
        <v>135405</v>
      </c>
    </row>
    <row r="6655" spans="1:5" x14ac:dyDescent="0.25">
      <c r="A6655" s="2">
        <v>45770.462500000001</v>
      </c>
      <c r="B6655">
        <v>135500</v>
      </c>
      <c r="C6655">
        <v>135585</v>
      </c>
      <c r="D6655">
        <v>135485</v>
      </c>
      <c r="E6655">
        <v>135555</v>
      </c>
    </row>
    <row r="6656" spans="1:5" x14ac:dyDescent="0.25">
      <c r="A6656" s="2">
        <v>45770.461805555555</v>
      </c>
      <c r="B6656">
        <v>135450</v>
      </c>
      <c r="C6656">
        <v>135550</v>
      </c>
      <c r="D6656">
        <v>135440</v>
      </c>
      <c r="E6656">
        <v>135500</v>
      </c>
    </row>
    <row r="6657" spans="1:5" x14ac:dyDescent="0.25">
      <c r="A6657" s="2">
        <v>45770.461111111108</v>
      </c>
      <c r="B6657">
        <v>135365</v>
      </c>
      <c r="C6657">
        <v>135470</v>
      </c>
      <c r="D6657">
        <v>135330</v>
      </c>
      <c r="E6657">
        <v>135445</v>
      </c>
    </row>
    <row r="6658" spans="1:5" x14ac:dyDescent="0.25">
      <c r="A6658" s="2">
        <v>45770.460416666669</v>
      </c>
      <c r="B6658">
        <v>135420</v>
      </c>
      <c r="C6658">
        <v>135445</v>
      </c>
      <c r="D6658">
        <v>135345</v>
      </c>
      <c r="E6658">
        <v>135370</v>
      </c>
    </row>
    <row r="6659" spans="1:5" x14ac:dyDescent="0.25">
      <c r="A6659" s="2">
        <v>45770.459722222222</v>
      </c>
      <c r="B6659">
        <v>135350</v>
      </c>
      <c r="C6659">
        <v>135425</v>
      </c>
      <c r="D6659">
        <v>135300</v>
      </c>
      <c r="E6659">
        <v>135425</v>
      </c>
    </row>
    <row r="6660" spans="1:5" x14ac:dyDescent="0.25">
      <c r="A6660" s="2">
        <v>45770.459027777775</v>
      </c>
      <c r="B6660">
        <v>135375</v>
      </c>
      <c r="C6660">
        <v>135430</v>
      </c>
      <c r="D6660">
        <v>135295</v>
      </c>
      <c r="E6660">
        <v>135350</v>
      </c>
    </row>
    <row r="6661" spans="1:5" x14ac:dyDescent="0.25">
      <c r="A6661" s="2">
        <v>45770.458333333336</v>
      </c>
      <c r="B6661">
        <v>135410</v>
      </c>
      <c r="C6661">
        <v>135550</v>
      </c>
      <c r="D6661">
        <v>135240</v>
      </c>
      <c r="E6661">
        <v>135375</v>
      </c>
    </row>
    <row r="6662" spans="1:5" x14ac:dyDescent="0.25">
      <c r="A6662" s="2">
        <v>45770.457638888889</v>
      </c>
      <c r="B6662">
        <v>135295</v>
      </c>
      <c r="C6662">
        <v>135415</v>
      </c>
      <c r="D6662">
        <v>135295</v>
      </c>
      <c r="E6662">
        <v>135410</v>
      </c>
    </row>
    <row r="6663" spans="1:5" x14ac:dyDescent="0.25">
      <c r="A6663" s="2">
        <v>45770.456944444442</v>
      </c>
      <c r="B6663">
        <v>135380</v>
      </c>
      <c r="C6663">
        <v>135395</v>
      </c>
      <c r="D6663">
        <v>135270</v>
      </c>
      <c r="E6663">
        <v>135300</v>
      </c>
    </row>
    <row r="6664" spans="1:5" x14ac:dyDescent="0.25">
      <c r="A6664" s="2">
        <v>45770.456250000003</v>
      </c>
      <c r="B6664">
        <v>135270</v>
      </c>
      <c r="C6664">
        <v>135405</v>
      </c>
      <c r="D6664">
        <v>135235</v>
      </c>
      <c r="E6664">
        <v>135380</v>
      </c>
    </row>
    <row r="6665" spans="1:5" x14ac:dyDescent="0.25">
      <c r="A6665" s="2">
        <v>45770.455555555556</v>
      </c>
      <c r="B6665">
        <v>135220</v>
      </c>
      <c r="C6665">
        <v>135300</v>
      </c>
      <c r="D6665">
        <v>135205</v>
      </c>
      <c r="E6665">
        <v>135265</v>
      </c>
    </row>
    <row r="6666" spans="1:5" x14ac:dyDescent="0.25">
      <c r="A6666" s="2">
        <v>45770.454861111109</v>
      </c>
      <c r="B6666">
        <v>135195</v>
      </c>
      <c r="C6666">
        <v>135265</v>
      </c>
      <c r="D6666">
        <v>135150</v>
      </c>
      <c r="E6666">
        <v>135225</v>
      </c>
    </row>
    <row r="6667" spans="1:5" x14ac:dyDescent="0.25">
      <c r="A6667" s="2">
        <v>45770.45416666667</v>
      </c>
      <c r="B6667">
        <v>135265</v>
      </c>
      <c r="C6667">
        <v>135290</v>
      </c>
      <c r="D6667">
        <v>135185</v>
      </c>
      <c r="E6667">
        <v>135190</v>
      </c>
    </row>
    <row r="6668" spans="1:5" x14ac:dyDescent="0.25">
      <c r="A6668" s="2">
        <v>45770.453472222223</v>
      </c>
      <c r="B6668">
        <v>135220</v>
      </c>
      <c r="C6668">
        <v>135270</v>
      </c>
      <c r="D6668">
        <v>135170</v>
      </c>
      <c r="E6668">
        <v>135265</v>
      </c>
    </row>
    <row r="6669" spans="1:5" x14ac:dyDescent="0.25">
      <c r="A6669" s="2">
        <v>45770.452777777777</v>
      </c>
      <c r="B6669">
        <v>135395</v>
      </c>
      <c r="C6669">
        <v>135435</v>
      </c>
      <c r="D6669">
        <v>135115</v>
      </c>
      <c r="E6669">
        <v>135215</v>
      </c>
    </row>
    <row r="6670" spans="1:5" x14ac:dyDescent="0.25">
      <c r="A6670" s="2">
        <v>45770.45208333333</v>
      </c>
      <c r="B6670">
        <v>135285</v>
      </c>
      <c r="C6670">
        <v>135435</v>
      </c>
      <c r="D6670">
        <v>135280</v>
      </c>
      <c r="E6670">
        <v>135395</v>
      </c>
    </row>
    <row r="6671" spans="1:5" x14ac:dyDescent="0.25">
      <c r="A6671" s="2">
        <v>45770.451388888891</v>
      </c>
      <c r="B6671">
        <v>135415</v>
      </c>
      <c r="C6671">
        <v>135430</v>
      </c>
      <c r="D6671">
        <v>135285</v>
      </c>
      <c r="E6671">
        <v>135290</v>
      </c>
    </row>
    <row r="6672" spans="1:5" x14ac:dyDescent="0.25">
      <c r="A6672" s="2">
        <v>45770.450694444444</v>
      </c>
      <c r="B6672">
        <v>135350</v>
      </c>
      <c r="C6672">
        <v>135425</v>
      </c>
      <c r="D6672">
        <v>135340</v>
      </c>
      <c r="E6672">
        <v>135415</v>
      </c>
    </row>
    <row r="6673" spans="1:5" x14ac:dyDescent="0.25">
      <c r="A6673" s="2">
        <v>45770.45</v>
      </c>
      <c r="B6673">
        <v>135290</v>
      </c>
      <c r="C6673">
        <v>135440</v>
      </c>
      <c r="D6673">
        <v>135260</v>
      </c>
      <c r="E6673">
        <v>135350</v>
      </c>
    </row>
    <row r="6674" spans="1:5" x14ac:dyDescent="0.25">
      <c r="A6674" s="2">
        <v>45770.449305555558</v>
      </c>
      <c r="B6674">
        <v>135295</v>
      </c>
      <c r="C6674">
        <v>135315</v>
      </c>
      <c r="D6674">
        <v>135190</v>
      </c>
      <c r="E6674">
        <v>135295</v>
      </c>
    </row>
    <row r="6675" spans="1:5" x14ac:dyDescent="0.25">
      <c r="A6675" s="2">
        <v>45770.448611111111</v>
      </c>
      <c r="B6675">
        <v>135240</v>
      </c>
      <c r="C6675">
        <v>135305</v>
      </c>
      <c r="D6675">
        <v>135225</v>
      </c>
      <c r="E6675">
        <v>135295</v>
      </c>
    </row>
    <row r="6676" spans="1:5" x14ac:dyDescent="0.25">
      <c r="A6676" s="2">
        <v>45770.447916666664</v>
      </c>
      <c r="B6676">
        <v>135250</v>
      </c>
      <c r="C6676">
        <v>135390</v>
      </c>
      <c r="D6676">
        <v>135170</v>
      </c>
      <c r="E6676">
        <v>135240</v>
      </c>
    </row>
    <row r="6677" spans="1:5" x14ac:dyDescent="0.25">
      <c r="A6677" s="2">
        <v>45770.447222222225</v>
      </c>
      <c r="B6677">
        <v>135290</v>
      </c>
      <c r="C6677">
        <v>135330</v>
      </c>
      <c r="D6677">
        <v>135235</v>
      </c>
      <c r="E6677">
        <v>135250</v>
      </c>
    </row>
    <row r="6678" spans="1:5" x14ac:dyDescent="0.25">
      <c r="A6678" s="2">
        <v>45770.446527777778</v>
      </c>
      <c r="B6678">
        <v>135110</v>
      </c>
      <c r="C6678">
        <v>135295</v>
      </c>
      <c r="D6678">
        <v>135100</v>
      </c>
      <c r="E6678">
        <v>135290</v>
      </c>
    </row>
    <row r="6679" spans="1:5" x14ac:dyDescent="0.25">
      <c r="A6679" s="2">
        <v>45770.445833333331</v>
      </c>
      <c r="B6679">
        <v>135170</v>
      </c>
      <c r="C6679">
        <v>135225</v>
      </c>
      <c r="D6679">
        <v>135080</v>
      </c>
      <c r="E6679">
        <v>135110</v>
      </c>
    </row>
    <row r="6680" spans="1:5" x14ac:dyDescent="0.25">
      <c r="A6680" s="2">
        <v>45770.445138888892</v>
      </c>
      <c r="B6680">
        <v>135140</v>
      </c>
      <c r="C6680">
        <v>135290</v>
      </c>
      <c r="D6680">
        <v>135105</v>
      </c>
      <c r="E6680">
        <v>135170</v>
      </c>
    </row>
    <row r="6681" spans="1:5" x14ac:dyDescent="0.25">
      <c r="A6681" s="2">
        <v>45770.444444444445</v>
      </c>
      <c r="B6681">
        <v>135025</v>
      </c>
      <c r="C6681">
        <v>135210</v>
      </c>
      <c r="D6681">
        <v>134970</v>
      </c>
      <c r="E6681">
        <v>135140</v>
      </c>
    </row>
    <row r="6682" spans="1:5" x14ac:dyDescent="0.25">
      <c r="A6682" s="2">
        <v>45770.443749999999</v>
      </c>
      <c r="B6682">
        <v>135120</v>
      </c>
      <c r="C6682">
        <v>135165</v>
      </c>
      <c r="D6682">
        <v>134910</v>
      </c>
      <c r="E6682">
        <v>135025</v>
      </c>
    </row>
    <row r="6683" spans="1:5" x14ac:dyDescent="0.25">
      <c r="A6683" s="2">
        <v>45770.443055555559</v>
      </c>
      <c r="B6683">
        <v>135305</v>
      </c>
      <c r="C6683">
        <v>135350</v>
      </c>
      <c r="D6683">
        <v>135000</v>
      </c>
      <c r="E6683">
        <v>135120</v>
      </c>
    </row>
    <row r="6684" spans="1:5" x14ac:dyDescent="0.25">
      <c r="A6684" s="2">
        <v>45770.442361111112</v>
      </c>
      <c r="B6684">
        <v>134705</v>
      </c>
      <c r="C6684">
        <v>135315</v>
      </c>
      <c r="D6684">
        <v>134665</v>
      </c>
      <c r="E6684">
        <v>135310</v>
      </c>
    </row>
    <row r="6685" spans="1:5" x14ac:dyDescent="0.25">
      <c r="A6685" s="2">
        <v>45770.441666666666</v>
      </c>
      <c r="B6685">
        <v>134770</v>
      </c>
      <c r="C6685">
        <v>134815</v>
      </c>
      <c r="D6685">
        <v>134675</v>
      </c>
      <c r="E6685">
        <v>134705</v>
      </c>
    </row>
    <row r="6686" spans="1:5" x14ac:dyDescent="0.25">
      <c r="A6686" s="2">
        <v>45770.440972222219</v>
      </c>
      <c r="B6686">
        <v>134815</v>
      </c>
      <c r="C6686">
        <v>134825</v>
      </c>
      <c r="D6686">
        <v>134730</v>
      </c>
      <c r="E6686">
        <v>134765</v>
      </c>
    </row>
    <row r="6687" spans="1:5" x14ac:dyDescent="0.25">
      <c r="A6687" s="2">
        <v>45770.44027777778</v>
      </c>
      <c r="B6687">
        <v>134710</v>
      </c>
      <c r="C6687">
        <v>134845</v>
      </c>
      <c r="D6687">
        <v>134695</v>
      </c>
      <c r="E6687">
        <v>134815</v>
      </c>
    </row>
    <row r="6688" spans="1:5" x14ac:dyDescent="0.25">
      <c r="A6688" s="2">
        <v>45770.439583333333</v>
      </c>
      <c r="B6688">
        <v>134665</v>
      </c>
      <c r="C6688">
        <v>134710</v>
      </c>
      <c r="D6688">
        <v>134590</v>
      </c>
      <c r="E6688">
        <v>134705</v>
      </c>
    </row>
    <row r="6689" spans="1:5" x14ac:dyDescent="0.25">
      <c r="A6689" s="2">
        <v>45770.438888888886</v>
      </c>
      <c r="B6689">
        <v>134665</v>
      </c>
      <c r="C6689">
        <v>134745</v>
      </c>
      <c r="D6689">
        <v>134635</v>
      </c>
      <c r="E6689">
        <v>134660</v>
      </c>
    </row>
    <row r="6690" spans="1:5" x14ac:dyDescent="0.25">
      <c r="A6690" s="2">
        <v>45770.438194444447</v>
      </c>
      <c r="B6690">
        <v>134825</v>
      </c>
      <c r="C6690">
        <v>134855</v>
      </c>
      <c r="D6690">
        <v>134640</v>
      </c>
      <c r="E6690">
        <v>134665</v>
      </c>
    </row>
    <row r="6691" spans="1:5" x14ac:dyDescent="0.25">
      <c r="A6691" s="2">
        <v>45770.4375</v>
      </c>
      <c r="B6691">
        <v>134920</v>
      </c>
      <c r="C6691">
        <v>134930</v>
      </c>
      <c r="D6691">
        <v>134790</v>
      </c>
      <c r="E6691">
        <v>134830</v>
      </c>
    </row>
    <row r="6692" spans="1:5" x14ac:dyDescent="0.25">
      <c r="A6692" s="2">
        <v>45770.436805555553</v>
      </c>
      <c r="B6692">
        <v>134910</v>
      </c>
      <c r="C6692">
        <v>134995</v>
      </c>
      <c r="D6692">
        <v>134870</v>
      </c>
      <c r="E6692">
        <v>134915</v>
      </c>
    </row>
    <row r="6693" spans="1:5" x14ac:dyDescent="0.25">
      <c r="A6693" s="2">
        <v>45770.436111111114</v>
      </c>
      <c r="B6693">
        <v>134955</v>
      </c>
      <c r="C6693">
        <v>134955</v>
      </c>
      <c r="D6693">
        <v>134880</v>
      </c>
      <c r="E6693">
        <v>134910</v>
      </c>
    </row>
    <row r="6694" spans="1:5" x14ac:dyDescent="0.25">
      <c r="A6694" s="2">
        <v>45770.435416666667</v>
      </c>
      <c r="B6694">
        <v>135000</v>
      </c>
      <c r="C6694">
        <v>135060</v>
      </c>
      <c r="D6694">
        <v>134925</v>
      </c>
      <c r="E6694">
        <v>134950</v>
      </c>
    </row>
    <row r="6695" spans="1:5" x14ac:dyDescent="0.25">
      <c r="A6695" s="2">
        <v>45770.43472222222</v>
      </c>
      <c r="B6695">
        <v>135010</v>
      </c>
      <c r="C6695">
        <v>135040</v>
      </c>
      <c r="D6695">
        <v>134960</v>
      </c>
      <c r="E6695">
        <v>135000</v>
      </c>
    </row>
    <row r="6696" spans="1:5" x14ac:dyDescent="0.25">
      <c r="A6696" s="2">
        <v>45770.434027777781</v>
      </c>
      <c r="B6696">
        <v>134920</v>
      </c>
      <c r="C6696">
        <v>135050</v>
      </c>
      <c r="D6696">
        <v>134920</v>
      </c>
      <c r="E6696">
        <v>135015</v>
      </c>
    </row>
    <row r="6697" spans="1:5" x14ac:dyDescent="0.25">
      <c r="A6697" s="2">
        <v>45770.433333333334</v>
      </c>
      <c r="B6697">
        <v>134880</v>
      </c>
      <c r="C6697">
        <v>134980</v>
      </c>
      <c r="D6697">
        <v>134855</v>
      </c>
      <c r="E6697">
        <v>134925</v>
      </c>
    </row>
    <row r="6698" spans="1:5" x14ac:dyDescent="0.25">
      <c r="A6698" s="2">
        <v>45770.432638888888</v>
      </c>
      <c r="B6698">
        <v>134895</v>
      </c>
      <c r="C6698">
        <v>134940</v>
      </c>
      <c r="D6698">
        <v>134850</v>
      </c>
      <c r="E6698">
        <v>134885</v>
      </c>
    </row>
    <row r="6699" spans="1:5" x14ac:dyDescent="0.25">
      <c r="A6699" s="2">
        <v>45770.431944444441</v>
      </c>
      <c r="B6699">
        <v>134835</v>
      </c>
      <c r="C6699">
        <v>134945</v>
      </c>
      <c r="D6699">
        <v>134825</v>
      </c>
      <c r="E6699">
        <v>134895</v>
      </c>
    </row>
    <row r="6700" spans="1:5" x14ac:dyDescent="0.25">
      <c r="A6700" s="2">
        <v>45770.431250000001</v>
      </c>
      <c r="B6700">
        <v>134730</v>
      </c>
      <c r="C6700">
        <v>134840</v>
      </c>
      <c r="D6700">
        <v>134715</v>
      </c>
      <c r="E6700">
        <v>134840</v>
      </c>
    </row>
    <row r="6701" spans="1:5" x14ac:dyDescent="0.25">
      <c r="A6701" s="2">
        <v>45770.430555555555</v>
      </c>
      <c r="B6701">
        <v>134670</v>
      </c>
      <c r="C6701">
        <v>134760</v>
      </c>
      <c r="D6701">
        <v>134620</v>
      </c>
      <c r="E6701">
        <v>134725</v>
      </c>
    </row>
    <row r="6702" spans="1:5" x14ac:dyDescent="0.25">
      <c r="A6702" s="2">
        <v>45770.429861111108</v>
      </c>
      <c r="B6702">
        <v>134615</v>
      </c>
      <c r="C6702">
        <v>134705</v>
      </c>
      <c r="D6702">
        <v>134580</v>
      </c>
      <c r="E6702">
        <v>134665</v>
      </c>
    </row>
    <row r="6703" spans="1:5" x14ac:dyDescent="0.25">
      <c r="A6703" s="2">
        <v>45770.429166666669</v>
      </c>
      <c r="B6703">
        <v>134530</v>
      </c>
      <c r="C6703">
        <v>134635</v>
      </c>
      <c r="D6703">
        <v>134525</v>
      </c>
      <c r="E6703">
        <v>134615</v>
      </c>
    </row>
    <row r="6704" spans="1:5" x14ac:dyDescent="0.25">
      <c r="A6704" s="2">
        <v>45770.428472222222</v>
      </c>
      <c r="B6704">
        <v>134485</v>
      </c>
      <c r="C6704">
        <v>134540</v>
      </c>
      <c r="D6704">
        <v>134445</v>
      </c>
      <c r="E6704">
        <v>134530</v>
      </c>
    </row>
    <row r="6705" spans="1:5" x14ac:dyDescent="0.25">
      <c r="A6705" s="2">
        <v>45770.427777777775</v>
      </c>
      <c r="B6705">
        <v>134635</v>
      </c>
      <c r="C6705">
        <v>134640</v>
      </c>
      <c r="D6705">
        <v>134395</v>
      </c>
      <c r="E6705">
        <v>134480</v>
      </c>
    </row>
    <row r="6706" spans="1:5" x14ac:dyDescent="0.25">
      <c r="A6706" s="2">
        <v>45770.427083333336</v>
      </c>
      <c r="B6706">
        <v>134645</v>
      </c>
      <c r="C6706">
        <v>134650</v>
      </c>
      <c r="D6706">
        <v>134580</v>
      </c>
      <c r="E6706">
        <v>134635</v>
      </c>
    </row>
    <row r="6707" spans="1:5" x14ac:dyDescent="0.25">
      <c r="A6707" s="2">
        <v>45770.426388888889</v>
      </c>
      <c r="B6707">
        <v>134555</v>
      </c>
      <c r="C6707">
        <v>134670</v>
      </c>
      <c r="D6707">
        <v>134510</v>
      </c>
      <c r="E6707">
        <v>134645</v>
      </c>
    </row>
    <row r="6708" spans="1:5" x14ac:dyDescent="0.25">
      <c r="A6708" s="2">
        <v>45770.425694444442</v>
      </c>
      <c r="B6708">
        <v>134550</v>
      </c>
      <c r="C6708">
        <v>134585</v>
      </c>
      <c r="D6708">
        <v>134515</v>
      </c>
      <c r="E6708">
        <v>134550</v>
      </c>
    </row>
    <row r="6709" spans="1:5" x14ac:dyDescent="0.25">
      <c r="A6709" s="2">
        <v>45770.425000000003</v>
      </c>
      <c r="B6709">
        <v>134475</v>
      </c>
      <c r="C6709">
        <v>134635</v>
      </c>
      <c r="D6709">
        <v>134440</v>
      </c>
      <c r="E6709">
        <v>134550</v>
      </c>
    </row>
    <row r="6710" spans="1:5" x14ac:dyDescent="0.25">
      <c r="A6710" s="2">
        <v>45770.424305555556</v>
      </c>
      <c r="B6710">
        <v>134475</v>
      </c>
      <c r="C6710">
        <v>134520</v>
      </c>
      <c r="D6710">
        <v>134455</v>
      </c>
      <c r="E6710">
        <v>134480</v>
      </c>
    </row>
    <row r="6711" spans="1:5" x14ac:dyDescent="0.25">
      <c r="A6711" s="2">
        <v>45770.423611111109</v>
      </c>
      <c r="B6711">
        <v>134455</v>
      </c>
      <c r="C6711">
        <v>134495</v>
      </c>
      <c r="D6711">
        <v>134440</v>
      </c>
      <c r="E6711">
        <v>134475</v>
      </c>
    </row>
    <row r="6712" spans="1:5" x14ac:dyDescent="0.25">
      <c r="A6712" s="2">
        <v>45770.42291666667</v>
      </c>
      <c r="B6712">
        <v>134385</v>
      </c>
      <c r="C6712">
        <v>134455</v>
      </c>
      <c r="D6712">
        <v>134350</v>
      </c>
      <c r="E6712">
        <v>134455</v>
      </c>
    </row>
    <row r="6713" spans="1:5" x14ac:dyDescent="0.25">
      <c r="A6713" s="2">
        <v>45770.422222222223</v>
      </c>
      <c r="B6713">
        <v>134395</v>
      </c>
      <c r="C6713">
        <v>134480</v>
      </c>
      <c r="D6713">
        <v>134355</v>
      </c>
      <c r="E6713">
        <v>134380</v>
      </c>
    </row>
    <row r="6714" spans="1:5" x14ac:dyDescent="0.25">
      <c r="A6714" s="2">
        <v>45770.421527777777</v>
      </c>
      <c r="B6714">
        <v>134395</v>
      </c>
      <c r="C6714">
        <v>134445</v>
      </c>
      <c r="D6714">
        <v>134375</v>
      </c>
      <c r="E6714">
        <v>134395</v>
      </c>
    </row>
    <row r="6715" spans="1:5" x14ac:dyDescent="0.25">
      <c r="A6715" s="2">
        <v>45770.42083333333</v>
      </c>
      <c r="B6715">
        <v>134405</v>
      </c>
      <c r="C6715">
        <v>134430</v>
      </c>
      <c r="D6715">
        <v>134325</v>
      </c>
      <c r="E6715">
        <v>134395</v>
      </c>
    </row>
    <row r="6716" spans="1:5" x14ac:dyDescent="0.25">
      <c r="A6716" s="2">
        <v>45770.420138888891</v>
      </c>
      <c r="B6716">
        <v>134415</v>
      </c>
      <c r="C6716">
        <v>134440</v>
      </c>
      <c r="D6716">
        <v>134380</v>
      </c>
      <c r="E6716">
        <v>134400</v>
      </c>
    </row>
    <row r="6717" spans="1:5" x14ac:dyDescent="0.25">
      <c r="A6717" s="2">
        <v>45770.419444444444</v>
      </c>
      <c r="B6717">
        <v>134485</v>
      </c>
      <c r="C6717">
        <v>134505</v>
      </c>
      <c r="D6717">
        <v>134370</v>
      </c>
      <c r="E6717">
        <v>134410</v>
      </c>
    </row>
    <row r="6718" spans="1:5" x14ac:dyDescent="0.25">
      <c r="A6718" s="2">
        <v>45770.418749999997</v>
      </c>
      <c r="B6718">
        <v>134495</v>
      </c>
      <c r="C6718">
        <v>134535</v>
      </c>
      <c r="D6718">
        <v>134475</v>
      </c>
      <c r="E6718">
        <v>134490</v>
      </c>
    </row>
    <row r="6719" spans="1:5" x14ac:dyDescent="0.25">
      <c r="A6719" s="2">
        <v>45770.418055555558</v>
      </c>
      <c r="B6719">
        <v>134520</v>
      </c>
      <c r="C6719">
        <v>134520</v>
      </c>
      <c r="D6719">
        <v>134440</v>
      </c>
      <c r="E6719">
        <v>134490</v>
      </c>
    </row>
    <row r="6720" spans="1:5" x14ac:dyDescent="0.25">
      <c r="A6720" s="2">
        <v>45770.417361111111</v>
      </c>
      <c r="B6720">
        <v>134505</v>
      </c>
      <c r="C6720">
        <v>134570</v>
      </c>
      <c r="D6720">
        <v>134500</v>
      </c>
      <c r="E6720">
        <v>134525</v>
      </c>
    </row>
    <row r="6721" spans="1:5" x14ac:dyDescent="0.25">
      <c r="A6721" s="2">
        <v>45770.416666666664</v>
      </c>
      <c r="B6721">
        <v>134490</v>
      </c>
      <c r="C6721">
        <v>134520</v>
      </c>
      <c r="D6721">
        <v>134455</v>
      </c>
      <c r="E6721">
        <v>134500</v>
      </c>
    </row>
    <row r="6722" spans="1:5" x14ac:dyDescent="0.25">
      <c r="A6722" s="2">
        <v>45770.415972222225</v>
      </c>
      <c r="B6722">
        <v>134480</v>
      </c>
      <c r="C6722">
        <v>134535</v>
      </c>
      <c r="D6722">
        <v>134465</v>
      </c>
      <c r="E6722">
        <v>134490</v>
      </c>
    </row>
    <row r="6723" spans="1:5" x14ac:dyDescent="0.25">
      <c r="A6723" s="2">
        <v>45770.415277777778</v>
      </c>
      <c r="B6723">
        <v>134490</v>
      </c>
      <c r="C6723">
        <v>134510</v>
      </c>
      <c r="D6723">
        <v>134465</v>
      </c>
      <c r="E6723">
        <v>134485</v>
      </c>
    </row>
    <row r="6724" spans="1:5" x14ac:dyDescent="0.25">
      <c r="A6724" s="2">
        <v>45770.414583333331</v>
      </c>
      <c r="B6724">
        <v>134425</v>
      </c>
      <c r="C6724">
        <v>134545</v>
      </c>
      <c r="D6724">
        <v>134410</v>
      </c>
      <c r="E6724">
        <v>134490</v>
      </c>
    </row>
    <row r="6725" spans="1:5" x14ac:dyDescent="0.25">
      <c r="A6725" s="2">
        <v>45770.413888888892</v>
      </c>
      <c r="B6725">
        <v>134440</v>
      </c>
      <c r="C6725">
        <v>134450</v>
      </c>
      <c r="D6725">
        <v>134410</v>
      </c>
      <c r="E6725">
        <v>134430</v>
      </c>
    </row>
    <row r="6726" spans="1:5" x14ac:dyDescent="0.25">
      <c r="A6726" s="2">
        <v>45770.413194444445</v>
      </c>
      <c r="B6726">
        <v>134450</v>
      </c>
      <c r="C6726">
        <v>134510</v>
      </c>
      <c r="D6726">
        <v>134420</v>
      </c>
      <c r="E6726">
        <v>134445</v>
      </c>
    </row>
    <row r="6727" spans="1:5" x14ac:dyDescent="0.25">
      <c r="A6727" s="2">
        <v>45770.412499999999</v>
      </c>
      <c r="B6727">
        <v>134375</v>
      </c>
      <c r="C6727">
        <v>134450</v>
      </c>
      <c r="D6727">
        <v>134350</v>
      </c>
      <c r="E6727">
        <v>134450</v>
      </c>
    </row>
    <row r="6728" spans="1:5" x14ac:dyDescent="0.25">
      <c r="A6728" s="2">
        <v>45770.411805555559</v>
      </c>
      <c r="B6728">
        <v>134410</v>
      </c>
      <c r="C6728">
        <v>134410</v>
      </c>
      <c r="D6728">
        <v>134360</v>
      </c>
      <c r="E6728">
        <v>134370</v>
      </c>
    </row>
    <row r="6729" spans="1:5" x14ac:dyDescent="0.25">
      <c r="A6729" s="2">
        <v>45770.411111111112</v>
      </c>
      <c r="B6729">
        <v>134390</v>
      </c>
      <c r="C6729">
        <v>134420</v>
      </c>
      <c r="D6729">
        <v>134360</v>
      </c>
      <c r="E6729">
        <v>134410</v>
      </c>
    </row>
    <row r="6730" spans="1:5" x14ac:dyDescent="0.25">
      <c r="A6730" s="2">
        <v>45770.410416666666</v>
      </c>
      <c r="B6730">
        <v>134395</v>
      </c>
      <c r="C6730">
        <v>134425</v>
      </c>
      <c r="D6730">
        <v>134370</v>
      </c>
      <c r="E6730">
        <v>134390</v>
      </c>
    </row>
    <row r="6731" spans="1:5" x14ac:dyDescent="0.25">
      <c r="A6731" s="2">
        <v>45770.409722222219</v>
      </c>
      <c r="B6731">
        <v>134350</v>
      </c>
      <c r="C6731">
        <v>134425</v>
      </c>
      <c r="D6731">
        <v>134320</v>
      </c>
      <c r="E6731">
        <v>134395</v>
      </c>
    </row>
    <row r="6732" spans="1:5" x14ac:dyDescent="0.25">
      <c r="A6732" s="2">
        <v>45770.40902777778</v>
      </c>
      <c r="B6732">
        <v>134365</v>
      </c>
      <c r="C6732">
        <v>134390</v>
      </c>
      <c r="D6732">
        <v>134330</v>
      </c>
      <c r="E6732">
        <v>134345</v>
      </c>
    </row>
    <row r="6733" spans="1:5" x14ac:dyDescent="0.25">
      <c r="A6733" s="2">
        <v>45770.408333333333</v>
      </c>
      <c r="B6733">
        <v>134410</v>
      </c>
      <c r="C6733">
        <v>134425</v>
      </c>
      <c r="D6733">
        <v>134350</v>
      </c>
      <c r="E6733">
        <v>134360</v>
      </c>
    </row>
    <row r="6734" spans="1:5" x14ac:dyDescent="0.25">
      <c r="A6734" s="2">
        <v>45770.407638888886</v>
      </c>
      <c r="B6734">
        <v>134410</v>
      </c>
      <c r="C6734">
        <v>134435</v>
      </c>
      <c r="D6734">
        <v>134405</v>
      </c>
      <c r="E6734">
        <v>134410</v>
      </c>
    </row>
    <row r="6735" spans="1:5" x14ac:dyDescent="0.25">
      <c r="A6735" s="2">
        <v>45770.406944444447</v>
      </c>
      <c r="B6735">
        <v>134410</v>
      </c>
      <c r="C6735">
        <v>134435</v>
      </c>
      <c r="D6735">
        <v>134385</v>
      </c>
      <c r="E6735">
        <v>134405</v>
      </c>
    </row>
    <row r="6736" spans="1:5" x14ac:dyDescent="0.25">
      <c r="A6736" s="2">
        <v>45770.40625</v>
      </c>
      <c r="B6736">
        <v>134410</v>
      </c>
      <c r="C6736">
        <v>134435</v>
      </c>
      <c r="D6736">
        <v>134385</v>
      </c>
      <c r="E6736">
        <v>134405</v>
      </c>
    </row>
    <row r="6737" spans="1:5" x14ac:dyDescent="0.25">
      <c r="A6737" s="2">
        <v>45770.405555555553</v>
      </c>
      <c r="B6737">
        <v>134395</v>
      </c>
      <c r="C6737">
        <v>134435</v>
      </c>
      <c r="D6737">
        <v>134385</v>
      </c>
      <c r="E6737">
        <v>134405</v>
      </c>
    </row>
    <row r="6738" spans="1:5" x14ac:dyDescent="0.25">
      <c r="A6738" s="2">
        <v>45770.404861111114</v>
      </c>
      <c r="B6738">
        <v>134415</v>
      </c>
      <c r="C6738">
        <v>134445</v>
      </c>
      <c r="D6738">
        <v>134390</v>
      </c>
      <c r="E6738">
        <v>134395</v>
      </c>
    </row>
    <row r="6739" spans="1:5" x14ac:dyDescent="0.25">
      <c r="A6739" s="2">
        <v>45770.404166666667</v>
      </c>
      <c r="B6739">
        <v>134490</v>
      </c>
      <c r="C6739">
        <v>134495</v>
      </c>
      <c r="D6739">
        <v>134400</v>
      </c>
      <c r="E6739">
        <v>134420</v>
      </c>
    </row>
    <row r="6740" spans="1:5" x14ac:dyDescent="0.25">
      <c r="A6740" s="2">
        <v>45770.40347222222</v>
      </c>
      <c r="B6740">
        <v>134480</v>
      </c>
      <c r="C6740">
        <v>134495</v>
      </c>
      <c r="D6740">
        <v>134465</v>
      </c>
      <c r="E6740">
        <v>134490</v>
      </c>
    </row>
    <row r="6741" spans="1:5" x14ac:dyDescent="0.25">
      <c r="A6741" s="2">
        <v>45770.402777777781</v>
      </c>
      <c r="B6741">
        <v>134485</v>
      </c>
      <c r="C6741">
        <v>134490</v>
      </c>
      <c r="D6741">
        <v>134435</v>
      </c>
      <c r="E6741">
        <v>134480</v>
      </c>
    </row>
    <row r="6742" spans="1:5" x14ac:dyDescent="0.25">
      <c r="A6742" s="2">
        <v>45770.402083333334</v>
      </c>
      <c r="B6742">
        <v>134495</v>
      </c>
      <c r="C6742">
        <v>134510</v>
      </c>
      <c r="D6742">
        <v>134470</v>
      </c>
      <c r="E6742">
        <v>134490</v>
      </c>
    </row>
    <row r="6743" spans="1:5" x14ac:dyDescent="0.25">
      <c r="A6743" s="2">
        <v>45770.401388888888</v>
      </c>
      <c r="B6743">
        <v>134510</v>
      </c>
      <c r="C6743">
        <v>134535</v>
      </c>
      <c r="D6743">
        <v>134475</v>
      </c>
      <c r="E6743">
        <v>134495</v>
      </c>
    </row>
    <row r="6744" spans="1:5" x14ac:dyDescent="0.25">
      <c r="A6744" s="2">
        <v>45770.400694444441</v>
      </c>
      <c r="B6744">
        <v>134505</v>
      </c>
      <c r="C6744">
        <v>134545</v>
      </c>
      <c r="D6744">
        <v>134490</v>
      </c>
      <c r="E6744">
        <v>134510</v>
      </c>
    </row>
    <row r="6745" spans="1:5" x14ac:dyDescent="0.25">
      <c r="A6745" s="2">
        <v>45770.400000000001</v>
      </c>
      <c r="B6745">
        <v>134545</v>
      </c>
      <c r="C6745">
        <v>134585</v>
      </c>
      <c r="D6745">
        <v>134490</v>
      </c>
      <c r="E6745">
        <v>134505</v>
      </c>
    </row>
    <row r="6746" spans="1:5" x14ac:dyDescent="0.25">
      <c r="A6746" s="2">
        <v>45770.399305555555</v>
      </c>
      <c r="B6746">
        <v>134580</v>
      </c>
      <c r="C6746">
        <v>134640</v>
      </c>
      <c r="D6746">
        <v>134545</v>
      </c>
      <c r="E6746">
        <v>134545</v>
      </c>
    </row>
    <row r="6747" spans="1:5" x14ac:dyDescent="0.25">
      <c r="A6747" s="2">
        <v>45770.398611111108</v>
      </c>
      <c r="B6747">
        <v>134510</v>
      </c>
      <c r="C6747">
        <v>134600</v>
      </c>
      <c r="D6747">
        <v>134510</v>
      </c>
      <c r="E6747">
        <v>134580</v>
      </c>
    </row>
    <row r="6748" spans="1:5" x14ac:dyDescent="0.25">
      <c r="A6748" s="2">
        <v>45770.397916666669</v>
      </c>
      <c r="B6748">
        <v>134510</v>
      </c>
      <c r="C6748">
        <v>134560</v>
      </c>
      <c r="D6748">
        <v>134485</v>
      </c>
      <c r="E6748">
        <v>134515</v>
      </c>
    </row>
    <row r="6749" spans="1:5" x14ac:dyDescent="0.25">
      <c r="A6749" s="2">
        <v>45770.397222222222</v>
      </c>
      <c r="B6749">
        <v>134515</v>
      </c>
      <c r="C6749">
        <v>134545</v>
      </c>
      <c r="D6749">
        <v>134480</v>
      </c>
      <c r="E6749">
        <v>134505</v>
      </c>
    </row>
    <row r="6750" spans="1:5" x14ac:dyDescent="0.25">
      <c r="A6750" s="2">
        <v>45770.396527777775</v>
      </c>
      <c r="B6750">
        <v>134590</v>
      </c>
      <c r="C6750">
        <v>134615</v>
      </c>
      <c r="D6750">
        <v>134465</v>
      </c>
      <c r="E6750">
        <v>134515</v>
      </c>
    </row>
    <row r="6751" spans="1:5" x14ac:dyDescent="0.25">
      <c r="A6751" s="2">
        <v>45770.395833333336</v>
      </c>
      <c r="B6751">
        <v>134625</v>
      </c>
      <c r="C6751">
        <v>134655</v>
      </c>
      <c r="D6751">
        <v>134570</v>
      </c>
      <c r="E6751">
        <v>134595</v>
      </c>
    </row>
    <row r="6752" spans="1:5" x14ac:dyDescent="0.25">
      <c r="A6752" s="2">
        <v>45770.395138888889</v>
      </c>
      <c r="B6752">
        <v>134655</v>
      </c>
      <c r="C6752">
        <v>134675</v>
      </c>
      <c r="D6752">
        <v>134610</v>
      </c>
      <c r="E6752">
        <v>134625</v>
      </c>
    </row>
    <row r="6753" spans="1:5" x14ac:dyDescent="0.25">
      <c r="A6753" s="2">
        <v>45770.394444444442</v>
      </c>
      <c r="B6753">
        <v>134680</v>
      </c>
      <c r="C6753">
        <v>134710</v>
      </c>
      <c r="D6753">
        <v>134635</v>
      </c>
      <c r="E6753">
        <v>134660</v>
      </c>
    </row>
    <row r="6754" spans="1:5" x14ac:dyDescent="0.25">
      <c r="A6754" s="2">
        <v>45770.393750000003</v>
      </c>
      <c r="B6754">
        <v>134750</v>
      </c>
      <c r="C6754">
        <v>134765</v>
      </c>
      <c r="D6754">
        <v>134650</v>
      </c>
      <c r="E6754">
        <v>134680</v>
      </c>
    </row>
    <row r="6755" spans="1:5" x14ac:dyDescent="0.25">
      <c r="A6755" s="2">
        <v>45770.393055555556</v>
      </c>
      <c r="B6755">
        <v>134740</v>
      </c>
      <c r="C6755">
        <v>134815</v>
      </c>
      <c r="D6755">
        <v>134715</v>
      </c>
      <c r="E6755">
        <v>134750</v>
      </c>
    </row>
    <row r="6756" spans="1:5" x14ac:dyDescent="0.25">
      <c r="A6756" s="2">
        <v>45770.392361111109</v>
      </c>
      <c r="B6756">
        <v>134725</v>
      </c>
      <c r="C6756">
        <v>134770</v>
      </c>
      <c r="D6756">
        <v>134710</v>
      </c>
      <c r="E6756">
        <v>134740</v>
      </c>
    </row>
    <row r="6757" spans="1:5" x14ac:dyDescent="0.25">
      <c r="A6757" s="2">
        <v>45770.39166666667</v>
      </c>
      <c r="B6757">
        <v>134705</v>
      </c>
      <c r="C6757">
        <v>134785</v>
      </c>
      <c r="D6757">
        <v>134685</v>
      </c>
      <c r="E6757">
        <v>134725</v>
      </c>
    </row>
    <row r="6758" spans="1:5" x14ac:dyDescent="0.25">
      <c r="A6758" s="2">
        <v>45770.390972222223</v>
      </c>
      <c r="B6758">
        <v>134660</v>
      </c>
      <c r="C6758">
        <v>134745</v>
      </c>
      <c r="D6758">
        <v>134655</v>
      </c>
      <c r="E6758">
        <v>134710</v>
      </c>
    </row>
    <row r="6759" spans="1:5" x14ac:dyDescent="0.25">
      <c r="A6759" s="2">
        <v>45770.390277777777</v>
      </c>
      <c r="B6759">
        <v>134625</v>
      </c>
      <c r="C6759">
        <v>134675</v>
      </c>
      <c r="D6759">
        <v>134615</v>
      </c>
      <c r="E6759">
        <v>134660</v>
      </c>
    </row>
    <row r="6760" spans="1:5" x14ac:dyDescent="0.25">
      <c r="A6760" s="2">
        <v>45770.38958333333</v>
      </c>
      <c r="B6760">
        <v>134590</v>
      </c>
      <c r="C6760">
        <v>134700</v>
      </c>
      <c r="D6760">
        <v>134570</v>
      </c>
      <c r="E6760">
        <v>134625</v>
      </c>
    </row>
    <row r="6761" spans="1:5" x14ac:dyDescent="0.25">
      <c r="A6761" s="2">
        <v>45770.388888888891</v>
      </c>
      <c r="B6761">
        <v>134560</v>
      </c>
      <c r="C6761">
        <v>134600</v>
      </c>
      <c r="D6761">
        <v>134480</v>
      </c>
      <c r="E6761">
        <v>134590</v>
      </c>
    </row>
    <row r="6762" spans="1:5" x14ac:dyDescent="0.25">
      <c r="A6762" s="2">
        <v>45770.388194444444</v>
      </c>
      <c r="B6762">
        <v>134575</v>
      </c>
      <c r="C6762">
        <v>134605</v>
      </c>
      <c r="D6762">
        <v>134525</v>
      </c>
      <c r="E6762">
        <v>134560</v>
      </c>
    </row>
    <row r="6763" spans="1:5" x14ac:dyDescent="0.25">
      <c r="A6763" s="2">
        <v>45770.387499999997</v>
      </c>
      <c r="B6763">
        <v>134600</v>
      </c>
      <c r="C6763">
        <v>134610</v>
      </c>
      <c r="D6763">
        <v>134550</v>
      </c>
      <c r="E6763">
        <v>134575</v>
      </c>
    </row>
    <row r="6764" spans="1:5" x14ac:dyDescent="0.25">
      <c r="A6764" s="2">
        <v>45770.386805555558</v>
      </c>
      <c r="B6764">
        <v>134625</v>
      </c>
      <c r="C6764">
        <v>134640</v>
      </c>
      <c r="D6764">
        <v>134565</v>
      </c>
      <c r="E6764">
        <v>134600</v>
      </c>
    </row>
    <row r="6765" spans="1:5" x14ac:dyDescent="0.25">
      <c r="A6765" s="2">
        <v>45770.386111111111</v>
      </c>
      <c r="B6765">
        <v>134635</v>
      </c>
      <c r="C6765">
        <v>134675</v>
      </c>
      <c r="D6765">
        <v>134570</v>
      </c>
      <c r="E6765">
        <v>134625</v>
      </c>
    </row>
    <row r="6766" spans="1:5" x14ac:dyDescent="0.25">
      <c r="A6766" s="2">
        <v>45770.385416666664</v>
      </c>
      <c r="B6766">
        <v>134580</v>
      </c>
      <c r="C6766">
        <v>134675</v>
      </c>
      <c r="D6766">
        <v>134575</v>
      </c>
      <c r="E6766">
        <v>134635</v>
      </c>
    </row>
    <row r="6767" spans="1:5" x14ac:dyDescent="0.25">
      <c r="A6767" s="2">
        <v>45770.384722222225</v>
      </c>
      <c r="B6767">
        <v>134575</v>
      </c>
      <c r="C6767">
        <v>134595</v>
      </c>
      <c r="D6767">
        <v>134530</v>
      </c>
      <c r="E6767">
        <v>134580</v>
      </c>
    </row>
    <row r="6768" spans="1:5" x14ac:dyDescent="0.25">
      <c r="A6768" s="2">
        <v>45770.384027777778</v>
      </c>
      <c r="B6768">
        <v>134525</v>
      </c>
      <c r="C6768">
        <v>134595</v>
      </c>
      <c r="D6768">
        <v>134500</v>
      </c>
      <c r="E6768">
        <v>134575</v>
      </c>
    </row>
    <row r="6769" spans="1:5" x14ac:dyDescent="0.25">
      <c r="A6769" s="2">
        <v>45770.383333333331</v>
      </c>
      <c r="B6769">
        <v>134490</v>
      </c>
      <c r="C6769">
        <v>134580</v>
      </c>
      <c r="D6769">
        <v>134480</v>
      </c>
      <c r="E6769">
        <v>134525</v>
      </c>
    </row>
    <row r="6770" spans="1:5" x14ac:dyDescent="0.25">
      <c r="A6770" s="2">
        <v>45770.382638888892</v>
      </c>
      <c r="B6770">
        <v>134420</v>
      </c>
      <c r="C6770">
        <v>134500</v>
      </c>
      <c r="D6770">
        <v>134410</v>
      </c>
      <c r="E6770">
        <v>134485</v>
      </c>
    </row>
    <row r="6771" spans="1:5" x14ac:dyDescent="0.25">
      <c r="A6771" s="2">
        <v>45770.381944444445</v>
      </c>
      <c r="B6771">
        <v>134320</v>
      </c>
      <c r="C6771">
        <v>134450</v>
      </c>
      <c r="D6771">
        <v>134265</v>
      </c>
      <c r="E6771">
        <v>134420</v>
      </c>
    </row>
    <row r="6772" spans="1:5" x14ac:dyDescent="0.25">
      <c r="A6772" s="2">
        <v>45770.381249999999</v>
      </c>
      <c r="B6772">
        <v>134365</v>
      </c>
      <c r="C6772">
        <v>134400</v>
      </c>
      <c r="D6772">
        <v>134315</v>
      </c>
      <c r="E6772">
        <v>134315</v>
      </c>
    </row>
    <row r="6773" spans="1:5" x14ac:dyDescent="0.25">
      <c r="A6773" s="2">
        <v>45770.380555555559</v>
      </c>
      <c r="B6773">
        <v>134335</v>
      </c>
      <c r="C6773">
        <v>134400</v>
      </c>
      <c r="D6773">
        <v>134325</v>
      </c>
      <c r="E6773">
        <v>134365</v>
      </c>
    </row>
    <row r="6774" spans="1:5" x14ac:dyDescent="0.25">
      <c r="A6774" s="2">
        <v>45770.379861111112</v>
      </c>
      <c r="B6774">
        <v>134335</v>
      </c>
      <c r="C6774">
        <v>134365</v>
      </c>
      <c r="D6774">
        <v>134305</v>
      </c>
      <c r="E6774">
        <v>134335</v>
      </c>
    </row>
    <row r="6775" spans="1:5" x14ac:dyDescent="0.25">
      <c r="A6775" s="2">
        <v>45770.379166666666</v>
      </c>
      <c r="B6775">
        <v>134355</v>
      </c>
      <c r="C6775">
        <v>134375</v>
      </c>
      <c r="D6775">
        <v>134285</v>
      </c>
      <c r="E6775">
        <v>134335</v>
      </c>
    </row>
    <row r="6776" spans="1:5" x14ac:dyDescent="0.25">
      <c r="A6776" s="2">
        <v>45770.378472222219</v>
      </c>
      <c r="B6776">
        <v>134415</v>
      </c>
      <c r="C6776">
        <v>134455</v>
      </c>
      <c r="D6776">
        <v>134290</v>
      </c>
      <c r="E6776">
        <v>134355</v>
      </c>
    </row>
    <row r="6777" spans="1:5" x14ac:dyDescent="0.25">
      <c r="A6777" s="2">
        <v>45770.37777777778</v>
      </c>
      <c r="B6777">
        <v>134450</v>
      </c>
      <c r="C6777">
        <v>134540</v>
      </c>
      <c r="D6777">
        <v>134350</v>
      </c>
      <c r="E6777">
        <v>134410</v>
      </c>
    </row>
    <row r="6778" spans="1:5" x14ac:dyDescent="0.25">
      <c r="A6778" s="2">
        <v>45770.377083333333</v>
      </c>
      <c r="B6778">
        <v>134455</v>
      </c>
      <c r="C6778">
        <v>134490</v>
      </c>
      <c r="D6778">
        <v>134315</v>
      </c>
      <c r="E6778">
        <v>134450</v>
      </c>
    </row>
    <row r="6779" spans="1:5" x14ac:dyDescent="0.25">
      <c r="A6779" s="2">
        <v>45770.376388888886</v>
      </c>
      <c r="B6779">
        <v>134345</v>
      </c>
      <c r="C6779">
        <v>134475</v>
      </c>
      <c r="D6779">
        <v>134345</v>
      </c>
      <c r="E6779">
        <v>134455</v>
      </c>
    </row>
    <row r="6780" spans="1:5" x14ac:dyDescent="0.25">
      <c r="A6780" s="2">
        <v>45770.375694444447</v>
      </c>
      <c r="B6780">
        <v>134315</v>
      </c>
      <c r="C6780">
        <v>134440</v>
      </c>
      <c r="D6780">
        <v>134225</v>
      </c>
      <c r="E6780">
        <v>134355</v>
      </c>
    </row>
    <row r="6781" spans="1:5" x14ac:dyDescent="0.25">
      <c r="A6781" s="2">
        <v>45770.375</v>
      </c>
      <c r="B6781">
        <v>134125</v>
      </c>
      <c r="C6781">
        <v>134325</v>
      </c>
      <c r="D6781">
        <v>134110</v>
      </c>
      <c r="E6781">
        <v>134315</v>
      </c>
    </row>
    <row r="6782" spans="1:5" x14ac:dyDescent="0.25">
      <c r="A6782" s="2">
        <v>45769.76666666667</v>
      </c>
      <c r="B6782">
        <v>132980</v>
      </c>
      <c r="C6782">
        <v>133110</v>
      </c>
      <c r="D6782">
        <v>132970</v>
      </c>
      <c r="E6782">
        <v>133110</v>
      </c>
    </row>
    <row r="6783" spans="1:5" x14ac:dyDescent="0.25">
      <c r="A6783" s="2">
        <v>45769.765972222223</v>
      </c>
      <c r="B6783">
        <v>132965</v>
      </c>
      <c r="C6783">
        <v>133010</v>
      </c>
      <c r="D6783">
        <v>132955</v>
      </c>
      <c r="E6783">
        <v>132990</v>
      </c>
    </row>
    <row r="6784" spans="1:5" x14ac:dyDescent="0.25">
      <c r="A6784" s="2">
        <v>45769.765277777777</v>
      </c>
      <c r="B6784">
        <v>132910</v>
      </c>
      <c r="C6784">
        <v>132980</v>
      </c>
      <c r="D6784">
        <v>132900</v>
      </c>
      <c r="E6784">
        <v>132965</v>
      </c>
    </row>
    <row r="6785" spans="1:5" x14ac:dyDescent="0.25">
      <c r="A6785" s="2">
        <v>45769.76458333333</v>
      </c>
      <c r="B6785">
        <v>132900</v>
      </c>
      <c r="C6785">
        <v>132930</v>
      </c>
      <c r="D6785">
        <v>132900</v>
      </c>
      <c r="E6785">
        <v>132920</v>
      </c>
    </row>
    <row r="6786" spans="1:5" x14ac:dyDescent="0.25">
      <c r="A6786" s="2">
        <v>45769.763888888891</v>
      </c>
      <c r="B6786">
        <v>132880</v>
      </c>
      <c r="C6786">
        <v>132950</v>
      </c>
      <c r="D6786">
        <v>132855</v>
      </c>
      <c r="E6786">
        <v>132900</v>
      </c>
    </row>
    <row r="6787" spans="1:5" x14ac:dyDescent="0.25">
      <c r="A6787" s="2">
        <v>45769.763194444444</v>
      </c>
      <c r="B6787">
        <v>132845</v>
      </c>
      <c r="C6787">
        <v>132890</v>
      </c>
      <c r="D6787">
        <v>132840</v>
      </c>
      <c r="E6787">
        <v>132870</v>
      </c>
    </row>
    <row r="6788" spans="1:5" x14ac:dyDescent="0.25">
      <c r="A6788" s="2">
        <v>45769.762499999997</v>
      </c>
      <c r="B6788">
        <v>132865</v>
      </c>
      <c r="C6788">
        <v>132870</v>
      </c>
      <c r="D6788">
        <v>132840</v>
      </c>
      <c r="E6788">
        <v>132845</v>
      </c>
    </row>
    <row r="6789" spans="1:5" x14ac:dyDescent="0.25">
      <c r="A6789" s="2">
        <v>45769.761805555558</v>
      </c>
      <c r="B6789">
        <v>132870</v>
      </c>
      <c r="C6789">
        <v>132875</v>
      </c>
      <c r="D6789">
        <v>132855</v>
      </c>
      <c r="E6789">
        <v>132865</v>
      </c>
    </row>
    <row r="6790" spans="1:5" x14ac:dyDescent="0.25">
      <c r="A6790" s="2">
        <v>45769.761111111111</v>
      </c>
      <c r="B6790">
        <v>132870</v>
      </c>
      <c r="C6790">
        <v>132895</v>
      </c>
      <c r="D6790">
        <v>132865</v>
      </c>
      <c r="E6790">
        <v>132865</v>
      </c>
    </row>
    <row r="6791" spans="1:5" x14ac:dyDescent="0.25">
      <c r="A6791" s="2">
        <v>45769.760416666664</v>
      </c>
      <c r="B6791">
        <v>132860</v>
      </c>
      <c r="C6791">
        <v>132900</v>
      </c>
      <c r="D6791">
        <v>132850</v>
      </c>
      <c r="E6791">
        <v>132870</v>
      </c>
    </row>
    <row r="6792" spans="1:5" x14ac:dyDescent="0.25">
      <c r="A6792" s="2">
        <v>45769.759722222225</v>
      </c>
      <c r="B6792">
        <v>132840</v>
      </c>
      <c r="C6792">
        <v>132880</v>
      </c>
      <c r="D6792">
        <v>132835</v>
      </c>
      <c r="E6792">
        <v>132860</v>
      </c>
    </row>
    <row r="6793" spans="1:5" x14ac:dyDescent="0.25">
      <c r="A6793" s="2">
        <v>45769.759027777778</v>
      </c>
      <c r="B6793">
        <v>132850</v>
      </c>
      <c r="C6793">
        <v>132865</v>
      </c>
      <c r="D6793">
        <v>132835</v>
      </c>
      <c r="E6793">
        <v>132840</v>
      </c>
    </row>
    <row r="6794" spans="1:5" x14ac:dyDescent="0.25">
      <c r="A6794" s="2">
        <v>45769.758333333331</v>
      </c>
      <c r="B6794">
        <v>132845</v>
      </c>
      <c r="C6794">
        <v>132860</v>
      </c>
      <c r="D6794">
        <v>132830</v>
      </c>
      <c r="E6794">
        <v>132845</v>
      </c>
    </row>
    <row r="6795" spans="1:5" x14ac:dyDescent="0.25">
      <c r="A6795" s="2">
        <v>45769.757638888892</v>
      </c>
      <c r="B6795">
        <v>132865</v>
      </c>
      <c r="C6795">
        <v>132875</v>
      </c>
      <c r="D6795">
        <v>132830</v>
      </c>
      <c r="E6795">
        <v>132845</v>
      </c>
    </row>
    <row r="6796" spans="1:5" x14ac:dyDescent="0.25">
      <c r="A6796" s="2">
        <v>45769.756944444445</v>
      </c>
      <c r="B6796">
        <v>132885</v>
      </c>
      <c r="C6796">
        <v>132885</v>
      </c>
      <c r="D6796">
        <v>132855</v>
      </c>
      <c r="E6796">
        <v>132860</v>
      </c>
    </row>
    <row r="6797" spans="1:5" x14ac:dyDescent="0.25">
      <c r="A6797" s="2">
        <v>45769.756249999999</v>
      </c>
      <c r="B6797">
        <v>132870</v>
      </c>
      <c r="C6797">
        <v>132895</v>
      </c>
      <c r="D6797">
        <v>132860</v>
      </c>
      <c r="E6797">
        <v>132875</v>
      </c>
    </row>
    <row r="6798" spans="1:5" x14ac:dyDescent="0.25">
      <c r="A6798" s="2">
        <v>45769.755555555559</v>
      </c>
      <c r="B6798">
        <v>132890</v>
      </c>
      <c r="C6798">
        <v>132890</v>
      </c>
      <c r="D6798">
        <v>132845</v>
      </c>
      <c r="E6798">
        <v>132865</v>
      </c>
    </row>
    <row r="6799" spans="1:5" x14ac:dyDescent="0.25">
      <c r="A6799" s="2">
        <v>45769.754861111112</v>
      </c>
      <c r="B6799">
        <v>132885</v>
      </c>
      <c r="C6799">
        <v>132895</v>
      </c>
      <c r="D6799">
        <v>132875</v>
      </c>
      <c r="E6799">
        <v>132890</v>
      </c>
    </row>
    <row r="6800" spans="1:5" x14ac:dyDescent="0.25">
      <c r="A6800" s="2">
        <v>45769.754166666666</v>
      </c>
      <c r="B6800">
        <v>132880</v>
      </c>
      <c r="C6800">
        <v>132890</v>
      </c>
      <c r="D6800">
        <v>132870</v>
      </c>
      <c r="E6800">
        <v>132880</v>
      </c>
    </row>
    <row r="6801" spans="1:5" x14ac:dyDescent="0.25">
      <c r="A6801" s="2">
        <v>45769.753472222219</v>
      </c>
      <c r="B6801">
        <v>132890</v>
      </c>
      <c r="C6801">
        <v>132900</v>
      </c>
      <c r="D6801">
        <v>132865</v>
      </c>
      <c r="E6801">
        <v>132880</v>
      </c>
    </row>
    <row r="6802" spans="1:5" x14ac:dyDescent="0.25">
      <c r="A6802" s="2">
        <v>45769.75277777778</v>
      </c>
      <c r="B6802">
        <v>132885</v>
      </c>
      <c r="C6802">
        <v>132890</v>
      </c>
      <c r="D6802">
        <v>132870</v>
      </c>
      <c r="E6802">
        <v>132885</v>
      </c>
    </row>
    <row r="6803" spans="1:5" x14ac:dyDescent="0.25">
      <c r="A6803" s="2">
        <v>45769.752083333333</v>
      </c>
      <c r="B6803">
        <v>132895</v>
      </c>
      <c r="C6803">
        <v>132920</v>
      </c>
      <c r="D6803">
        <v>132870</v>
      </c>
      <c r="E6803">
        <v>132890</v>
      </c>
    </row>
    <row r="6804" spans="1:5" x14ac:dyDescent="0.25">
      <c r="A6804" s="2">
        <v>45769.751388888886</v>
      </c>
      <c r="B6804">
        <v>132860</v>
      </c>
      <c r="C6804">
        <v>132895</v>
      </c>
      <c r="D6804">
        <v>132850</v>
      </c>
      <c r="E6804">
        <v>132895</v>
      </c>
    </row>
    <row r="6805" spans="1:5" x14ac:dyDescent="0.25">
      <c r="A6805" s="2">
        <v>45769.750694444447</v>
      </c>
      <c r="B6805">
        <v>132855</v>
      </c>
      <c r="C6805">
        <v>132870</v>
      </c>
      <c r="D6805">
        <v>132840</v>
      </c>
      <c r="E6805">
        <v>132855</v>
      </c>
    </row>
    <row r="6806" spans="1:5" x14ac:dyDescent="0.25">
      <c r="A6806" s="2">
        <v>45769.75</v>
      </c>
      <c r="B6806">
        <v>132840</v>
      </c>
      <c r="C6806">
        <v>132870</v>
      </c>
      <c r="D6806">
        <v>132820</v>
      </c>
      <c r="E6806">
        <v>132850</v>
      </c>
    </row>
    <row r="6807" spans="1:5" x14ac:dyDescent="0.25">
      <c r="A6807" s="2">
        <v>45769.749305555553</v>
      </c>
      <c r="B6807">
        <v>132860</v>
      </c>
      <c r="C6807">
        <v>132865</v>
      </c>
      <c r="D6807">
        <v>132835</v>
      </c>
      <c r="E6807">
        <v>132845</v>
      </c>
    </row>
    <row r="6808" spans="1:5" x14ac:dyDescent="0.25">
      <c r="A6808" s="2">
        <v>45769.748611111114</v>
      </c>
      <c r="B6808">
        <v>132850</v>
      </c>
      <c r="C6808">
        <v>132865</v>
      </c>
      <c r="D6808">
        <v>132845</v>
      </c>
      <c r="E6808">
        <v>132865</v>
      </c>
    </row>
    <row r="6809" spans="1:5" x14ac:dyDescent="0.25">
      <c r="A6809" s="2">
        <v>45769.747916666667</v>
      </c>
      <c r="B6809">
        <v>132855</v>
      </c>
      <c r="C6809">
        <v>132880</v>
      </c>
      <c r="D6809">
        <v>132845</v>
      </c>
      <c r="E6809">
        <v>132850</v>
      </c>
    </row>
    <row r="6810" spans="1:5" x14ac:dyDescent="0.25">
      <c r="A6810" s="2">
        <v>45769.74722222222</v>
      </c>
      <c r="B6810">
        <v>132865</v>
      </c>
      <c r="C6810">
        <v>132870</v>
      </c>
      <c r="D6810">
        <v>132850</v>
      </c>
      <c r="E6810">
        <v>132860</v>
      </c>
    </row>
    <row r="6811" spans="1:5" x14ac:dyDescent="0.25">
      <c r="A6811" s="2">
        <v>45769.746527777781</v>
      </c>
      <c r="B6811">
        <v>132845</v>
      </c>
      <c r="C6811">
        <v>132870</v>
      </c>
      <c r="D6811">
        <v>132835</v>
      </c>
      <c r="E6811">
        <v>132860</v>
      </c>
    </row>
    <row r="6812" spans="1:5" x14ac:dyDescent="0.25">
      <c r="A6812" s="2">
        <v>45769.745833333334</v>
      </c>
      <c r="B6812">
        <v>132870</v>
      </c>
      <c r="C6812">
        <v>132875</v>
      </c>
      <c r="D6812">
        <v>132845</v>
      </c>
      <c r="E6812">
        <v>132845</v>
      </c>
    </row>
    <row r="6813" spans="1:5" x14ac:dyDescent="0.25">
      <c r="A6813" s="2">
        <v>45769.745138888888</v>
      </c>
      <c r="B6813">
        <v>132880</v>
      </c>
      <c r="C6813">
        <v>132880</v>
      </c>
      <c r="D6813">
        <v>132860</v>
      </c>
      <c r="E6813">
        <v>132870</v>
      </c>
    </row>
    <row r="6814" spans="1:5" x14ac:dyDescent="0.25">
      <c r="A6814" s="2">
        <v>45769.744444444441</v>
      </c>
      <c r="B6814">
        <v>132860</v>
      </c>
      <c r="C6814">
        <v>132905</v>
      </c>
      <c r="D6814">
        <v>132855</v>
      </c>
      <c r="E6814">
        <v>132880</v>
      </c>
    </row>
    <row r="6815" spans="1:5" x14ac:dyDescent="0.25">
      <c r="A6815" s="2">
        <v>45769.743750000001</v>
      </c>
      <c r="B6815">
        <v>132855</v>
      </c>
      <c r="C6815">
        <v>132860</v>
      </c>
      <c r="D6815">
        <v>132845</v>
      </c>
      <c r="E6815">
        <v>132860</v>
      </c>
    </row>
    <row r="6816" spans="1:5" x14ac:dyDescent="0.25">
      <c r="A6816" s="2">
        <v>45769.743055555555</v>
      </c>
      <c r="B6816">
        <v>132865</v>
      </c>
      <c r="C6816">
        <v>132870</v>
      </c>
      <c r="D6816">
        <v>132830</v>
      </c>
      <c r="E6816">
        <v>132855</v>
      </c>
    </row>
    <row r="6817" spans="1:5" x14ac:dyDescent="0.25">
      <c r="A6817" s="2">
        <v>45769.742361111108</v>
      </c>
      <c r="B6817">
        <v>132860</v>
      </c>
      <c r="C6817">
        <v>132875</v>
      </c>
      <c r="D6817">
        <v>132860</v>
      </c>
      <c r="E6817">
        <v>132860</v>
      </c>
    </row>
    <row r="6818" spans="1:5" x14ac:dyDescent="0.25">
      <c r="A6818" s="2">
        <v>45769.741666666669</v>
      </c>
      <c r="B6818">
        <v>132870</v>
      </c>
      <c r="C6818">
        <v>132870</v>
      </c>
      <c r="D6818">
        <v>132855</v>
      </c>
      <c r="E6818">
        <v>132865</v>
      </c>
    </row>
    <row r="6819" spans="1:5" x14ac:dyDescent="0.25">
      <c r="A6819" s="2">
        <v>45769.740972222222</v>
      </c>
      <c r="B6819">
        <v>132900</v>
      </c>
      <c r="C6819">
        <v>132905</v>
      </c>
      <c r="D6819">
        <v>132850</v>
      </c>
      <c r="E6819">
        <v>132865</v>
      </c>
    </row>
    <row r="6820" spans="1:5" x14ac:dyDescent="0.25">
      <c r="A6820" s="2">
        <v>45769.740277777775</v>
      </c>
      <c r="B6820">
        <v>132890</v>
      </c>
      <c r="C6820">
        <v>132915</v>
      </c>
      <c r="D6820">
        <v>132870</v>
      </c>
      <c r="E6820">
        <v>132900</v>
      </c>
    </row>
    <row r="6821" spans="1:5" x14ac:dyDescent="0.25">
      <c r="A6821" s="2">
        <v>45769.739583333336</v>
      </c>
      <c r="B6821">
        <v>132900</v>
      </c>
      <c r="C6821">
        <v>132905</v>
      </c>
      <c r="D6821">
        <v>132885</v>
      </c>
      <c r="E6821">
        <v>132890</v>
      </c>
    </row>
    <row r="6822" spans="1:5" x14ac:dyDescent="0.25">
      <c r="A6822" s="2">
        <v>45769.738888888889</v>
      </c>
      <c r="B6822">
        <v>132900</v>
      </c>
      <c r="C6822">
        <v>132900</v>
      </c>
      <c r="D6822">
        <v>132885</v>
      </c>
      <c r="E6822">
        <v>132900</v>
      </c>
    </row>
    <row r="6823" spans="1:5" x14ac:dyDescent="0.25">
      <c r="A6823" s="2">
        <v>45769.738194444442</v>
      </c>
      <c r="B6823">
        <v>132905</v>
      </c>
      <c r="C6823">
        <v>132910</v>
      </c>
      <c r="D6823">
        <v>132890</v>
      </c>
      <c r="E6823">
        <v>132895</v>
      </c>
    </row>
    <row r="6824" spans="1:5" x14ac:dyDescent="0.25">
      <c r="A6824" s="2">
        <v>45769.737500000003</v>
      </c>
      <c r="B6824">
        <v>132895</v>
      </c>
      <c r="C6824">
        <v>132910</v>
      </c>
      <c r="D6824">
        <v>132890</v>
      </c>
      <c r="E6824">
        <v>132905</v>
      </c>
    </row>
    <row r="6825" spans="1:5" x14ac:dyDescent="0.25">
      <c r="A6825" s="2">
        <v>45769.736805555556</v>
      </c>
      <c r="B6825">
        <v>132905</v>
      </c>
      <c r="C6825">
        <v>132920</v>
      </c>
      <c r="D6825">
        <v>132885</v>
      </c>
      <c r="E6825">
        <v>132900</v>
      </c>
    </row>
    <row r="6826" spans="1:5" x14ac:dyDescent="0.25">
      <c r="A6826" s="2">
        <v>45769.736111111109</v>
      </c>
      <c r="B6826">
        <v>132935</v>
      </c>
      <c r="C6826">
        <v>132940</v>
      </c>
      <c r="D6826">
        <v>132895</v>
      </c>
      <c r="E6826">
        <v>132905</v>
      </c>
    </row>
    <row r="6827" spans="1:5" x14ac:dyDescent="0.25">
      <c r="A6827" s="2">
        <v>45769.73541666667</v>
      </c>
      <c r="B6827">
        <v>132880</v>
      </c>
      <c r="C6827">
        <v>132945</v>
      </c>
      <c r="D6827">
        <v>132870</v>
      </c>
      <c r="E6827">
        <v>132935</v>
      </c>
    </row>
    <row r="6828" spans="1:5" x14ac:dyDescent="0.25">
      <c r="A6828" s="2">
        <v>45769.734722222223</v>
      </c>
      <c r="B6828">
        <v>132845</v>
      </c>
      <c r="C6828">
        <v>132890</v>
      </c>
      <c r="D6828">
        <v>132840</v>
      </c>
      <c r="E6828">
        <v>132875</v>
      </c>
    </row>
    <row r="6829" spans="1:5" x14ac:dyDescent="0.25">
      <c r="A6829" s="2">
        <v>45769.734027777777</v>
      </c>
      <c r="B6829">
        <v>132835</v>
      </c>
      <c r="C6829">
        <v>132850</v>
      </c>
      <c r="D6829">
        <v>132830</v>
      </c>
      <c r="E6829">
        <v>132850</v>
      </c>
    </row>
    <row r="6830" spans="1:5" x14ac:dyDescent="0.25">
      <c r="A6830" s="2">
        <v>45769.73333333333</v>
      </c>
      <c r="B6830">
        <v>132825</v>
      </c>
      <c r="C6830">
        <v>132850</v>
      </c>
      <c r="D6830">
        <v>132825</v>
      </c>
      <c r="E6830">
        <v>132835</v>
      </c>
    </row>
    <row r="6831" spans="1:5" x14ac:dyDescent="0.25">
      <c r="A6831" s="2">
        <v>45769.732638888891</v>
      </c>
      <c r="B6831">
        <v>132820</v>
      </c>
      <c r="C6831">
        <v>132845</v>
      </c>
      <c r="D6831">
        <v>132815</v>
      </c>
      <c r="E6831">
        <v>132830</v>
      </c>
    </row>
    <row r="6832" spans="1:5" x14ac:dyDescent="0.25">
      <c r="A6832" s="2">
        <v>45769.731944444444</v>
      </c>
      <c r="B6832">
        <v>132800</v>
      </c>
      <c r="C6832">
        <v>132830</v>
      </c>
      <c r="D6832">
        <v>132800</v>
      </c>
      <c r="E6832">
        <v>132815</v>
      </c>
    </row>
    <row r="6833" spans="1:5" x14ac:dyDescent="0.25">
      <c r="A6833" s="2">
        <v>45769.731249999997</v>
      </c>
      <c r="B6833">
        <v>132830</v>
      </c>
      <c r="C6833">
        <v>132835</v>
      </c>
      <c r="D6833">
        <v>132795</v>
      </c>
      <c r="E6833">
        <v>132805</v>
      </c>
    </row>
    <row r="6834" spans="1:5" x14ac:dyDescent="0.25">
      <c r="A6834" s="2">
        <v>45769.730555555558</v>
      </c>
      <c r="B6834">
        <v>132810</v>
      </c>
      <c r="C6834">
        <v>132840</v>
      </c>
      <c r="D6834">
        <v>132805</v>
      </c>
      <c r="E6834">
        <v>132830</v>
      </c>
    </row>
    <row r="6835" spans="1:5" x14ac:dyDescent="0.25">
      <c r="A6835" s="2">
        <v>45769.729861111111</v>
      </c>
      <c r="B6835">
        <v>132820</v>
      </c>
      <c r="C6835">
        <v>132830</v>
      </c>
      <c r="D6835">
        <v>132805</v>
      </c>
      <c r="E6835">
        <v>132805</v>
      </c>
    </row>
    <row r="6836" spans="1:5" x14ac:dyDescent="0.25">
      <c r="A6836" s="2">
        <v>45769.729166666664</v>
      </c>
      <c r="B6836">
        <v>132805</v>
      </c>
      <c r="C6836">
        <v>132820</v>
      </c>
      <c r="D6836">
        <v>132790</v>
      </c>
      <c r="E6836">
        <v>132810</v>
      </c>
    </row>
    <row r="6837" spans="1:5" x14ac:dyDescent="0.25">
      <c r="A6837" s="2">
        <v>45769.728472222225</v>
      </c>
      <c r="B6837">
        <v>132790</v>
      </c>
      <c r="C6837">
        <v>132815</v>
      </c>
      <c r="D6837">
        <v>132790</v>
      </c>
      <c r="E6837">
        <v>132810</v>
      </c>
    </row>
    <row r="6838" spans="1:5" x14ac:dyDescent="0.25">
      <c r="A6838" s="2">
        <v>45769.727777777778</v>
      </c>
      <c r="B6838">
        <v>132850</v>
      </c>
      <c r="C6838">
        <v>132860</v>
      </c>
      <c r="D6838">
        <v>132760</v>
      </c>
      <c r="E6838">
        <v>132790</v>
      </c>
    </row>
    <row r="6839" spans="1:5" x14ac:dyDescent="0.25">
      <c r="A6839" s="2">
        <v>45769.727083333331</v>
      </c>
      <c r="B6839">
        <v>132825</v>
      </c>
      <c r="C6839">
        <v>132865</v>
      </c>
      <c r="D6839">
        <v>132815</v>
      </c>
      <c r="E6839">
        <v>132850</v>
      </c>
    </row>
    <row r="6840" spans="1:5" x14ac:dyDescent="0.25">
      <c r="A6840" s="2">
        <v>45769.726388888892</v>
      </c>
      <c r="B6840">
        <v>132825</v>
      </c>
      <c r="C6840">
        <v>132830</v>
      </c>
      <c r="D6840">
        <v>132810</v>
      </c>
      <c r="E6840">
        <v>132830</v>
      </c>
    </row>
    <row r="6841" spans="1:5" x14ac:dyDescent="0.25">
      <c r="A6841" s="2">
        <v>45769.725694444445</v>
      </c>
      <c r="B6841">
        <v>132820</v>
      </c>
      <c r="C6841">
        <v>132830</v>
      </c>
      <c r="D6841">
        <v>132805</v>
      </c>
      <c r="E6841">
        <v>132825</v>
      </c>
    </row>
    <row r="6842" spans="1:5" x14ac:dyDescent="0.25">
      <c r="A6842" s="2">
        <v>45769.724999999999</v>
      </c>
      <c r="B6842">
        <v>132850</v>
      </c>
      <c r="C6842">
        <v>132850</v>
      </c>
      <c r="D6842">
        <v>132815</v>
      </c>
      <c r="E6842">
        <v>132815</v>
      </c>
    </row>
    <row r="6843" spans="1:5" x14ac:dyDescent="0.25">
      <c r="A6843" s="2">
        <v>45769.724305555559</v>
      </c>
      <c r="B6843">
        <v>132825</v>
      </c>
      <c r="C6843">
        <v>132855</v>
      </c>
      <c r="D6843">
        <v>132820</v>
      </c>
      <c r="E6843">
        <v>132850</v>
      </c>
    </row>
    <row r="6844" spans="1:5" x14ac:dyDescent="0.25">
      <c r="A6844" s="2">
        <v>45769.723611111112</v>
      </c>
      <c r="B6844">
        <v>132810</v>
      </c>
      <c r="C6844">
        <v>132840</v>
      </c>
      <c r="D6844">
        <v>132785</v>
      </c>
      <c r="E6844">
        <v>132825</v>
      </c>
    </row>
    <row r="6845" spans="1:5" x14ac:dyDescent="0.25">
      <c r="A6845" s="2">
        <v>45769.722916666666</v>
      </c>
      <c r="B6845">
        <v>132795</v>
      </c>
      <c r="C6845">
        <v>132815</v>
      </c>
      <c r="D6845">
        <v>132790</v>
      </c>
      <c r="E6845">
        <v>132810</v>
      </c>
    </row>
    <row r="6846" spans="1:5" x14ac:dyDescent="0.25">
      <c r="A6846" s="2">
        <v>45769.722222222219</v>
      </c>
      <c r="B6846">
        <v>132860</v>
      </c>
      <c r="C6846">
        <v>132860</v>
      </c>
      <c r="D6846">
        <v>132785</v>
      </c>
      <c r="E6846">
        <v>132800</v>
      </c>
    </row>
    <row r="6847" spans="1:5" x14ac:dyDescent="0.25">
      <c r="A6847" s="2">
        <v>45769.72152777778</v>
      </c>
      <c r="B6847">
        <v>132885</v>
      </c>
      <c r="C6847">
        <v>132890</v>
      </c>
      <c r="D6847">
        <v>132850</v>
      </c>
      <c r="E6847">
        <v>132855</v>
      </c>
    </row>
    <row r="6848" spans="1:5" x14ac:dyDescent="0.25">
      <c r="A6848" s="2">
        <v>45769.720833333333</v>
      </c>
      <c r="B6848">
        <v>132885</v>
      </c>
      <c r="C6848">
        <v>132895</v>
      </c>
      <c r="D6848">
        <v>132865</v>
      </c>
      <c r="E6848">
        <v>132885</v>
      </c>
    </row>
    <row r="6849" spans="1:5" x14ac:dyDescent="0.25">
      <c r="A6849" s="2">
        <v>45769.720138888886</v>
      </c>
      <c r="B6849">
        <v>132890</v>
      </c>
      <c r="C6849">
        <v>132905</v>
      </c>
      <c r="D6849">
        <v>132870</v>
      </c>
      <c r="E6849">
        <v>132885</v>
      </c>
    </row>
    <row r="6850" spans="1:5" x14ac:dyDescent="0.25">
      <c r="A6850" s="2">
        <v>45769.719444444447</v>
      </c>
      <c r="B6850">
        <v>132910</v>
      </c>
      <c r="C6850">
        <v>132930</v>
      </c>
      <c r="D6850">
        <v>132870</v>
      </c>
      <c r="E6850">
        <v>132890</v>
      </c>
    </row>
    <row r="6851" spans="1:5" x14ac:dyDescent="0.25">
      <c r="A6851" s="2">
        <v>45769.71875</v>
      </c>
      <c r="B6851">
        <v>132920</v>
      </c>
      <c r="C6851">
        <v>132930</v>
      </c>
      <c r="D6851">
        <v>132895</v>
      </c>
      <c r="E6851">
        <v>132905</v>
      </c>
    </row>
    <row r="6852" spans="1:5" x14ac:dyDescent="0.25">
      <c r="A6852" s="2">
        <v>45769.718055555553</v>
      </c>
      <c r="B6852">
        <v>132940</v>
      </c>
      <c r="C6852">
        <v>132955</v>
      </c>
      <c r="D6852">
        <v>132910</v>
      </c>
      <c r="E6852">
        <v>132920</v>
      </c>
    </row>
    <row r="6853" spans="1:5" x14ac:dyDescent="0.25">
      <c r="A6853" s="2">
        <v>45769.717361111114</v>
      </c>
      <c r="B6853">
        <v>132920</v>
      </c>
      <c r="C6853">
        <v>132975</v>
      </c>
      <c r="D6853">
        <v>132915</v>
      </c>
      <c r="E6853">
        <v>132945</v>
      </c>
    </row>
    <row r="6854" spans="1:5" x14ac:dyDescent="0.25">
      <c r="A6854" s="2">
        <v>45769.716666666667</v>
      </c>
      <c r="B6854">
        <v>132915</v>
      </c>
      <c r="C6854">
        <v>132940</v>
      </c>
      <c r="D6854">
        <v>132880</v>
      </c>
      <c r="E6854">
        <v>132920</v>
      </c>
    </row>
    <row r="6855" spans="1:5" x14ac:dyDescent="0.25">
      <c r="A6855" s="2">
        <v>45769.71597222222</v>
      </c>
      <c r="B6855">
        <v>132970</v>
      </c>
      <c r="C6855">
        <v>132990</v>
      </c>
      <c r="D6855">
        <v>132915</v>
      </c>
      <c r="E6855">
        <v>132920</v>
      </c>
    </row>
    <row r="6856" spans="1:5" x14ac:dyDescent="0.25">
      <c r="A6856" s="2">
        <v>45769.715277777781</v>
      </c>
      <c r="B6856">
        <v>132945</v>
      </c>
      <c r="C6856">
        <v>132995</v>
      </c>
      <c r="D6856">
        <v>132930</v>
      </c>
      <c r="E6856">
        <v>132975</v>
      </c>
    </row>
    <row r="6857" spans="1:5" x14ac:dyDescent="0.25">
      <c r="A6857" s="2">
        <v>45769.714583333334</v>
      </c>
      <c r="B6857">
        <v>132940</v>
      </c>
      <c r="C6857">
        <v>132970</v>
      </c>
      <c r="D6857">
        <v>132930</v>
      </c>
      <c r="E6857">
        <v>132950</v>
      </c>
    </row>
    <row r="6858" spans="1:5" x14ac:dyDescent="0.25">
      <c r="A6858" s="2">
        <v>45769.713888888888</v>
      </c>
      <c r="B6858">
        <v>132945</v>
      </c>
      <c r="C6858">
        <v>132955</v>
      </c>
      <c r="D6858">
        <v>132930</v>
      </c>
      <c r="E6858">
        <v>132935</v>
      </c>
    </row>
    <row r="6859" spans="1:5" x14ac:dyDescent="0.25">
      <c r="A6859" s="2">
        <v>45769.713194444441</v>
      </c>
      <c r="B6859">
        <v>132970</v>
      </c>
      <c r="C6859">
        <v>132990</v>
      </c>
      <c r="D6859">
        <v>132920</v>
      </c>
      <c r="E6859">
        <v>132940</v>
      </c>
    </row>
    <row r="6860" spans="1:5" x14ac:dyDescent="0.25">
      <c r="A6860" s="2">
        <v>45769.712500000001</v>
      </c>
      <c r="B6860">
        <v>132965</v>
      </c>
      <c r="C6860">
        <v>132995</v>
      </c>
      <c r="D6860">
        <v>132960</v>
      </c>
      <c r="E6860">
        <v>132975</v>
      </c>
    </row>
    <row r="6861" spans="1:5" x14ac:dyDescent="0.25">
      <c r="A6861" s="2">
        <v>45769.711805555555</v>
      </c>
      <c r="B6861">
        <v>132990</v>
      </c>
      <c r="C6861">
        <v>133020</v>
      </c>
      <c r="D6861">
        <v>132950</v>
      </c>
      <c r="E6861">
        <v>132970</v>
      </c>
    </row>
    <row r="6862" spans="1:5" x14ac:dyDescent="0.25">
      <c r="A6862" s="2">
        <v>45769.711111111108</v>
      </c>
      <c r="B6862">
        <v>132965</v>
      </c>
      <c r="C6862">
        <v>133025</v>
      </c>
      <c r="D6862">
        <v>132965</v>
      </c>
      <c r="E6862">
        <v>132990</v>
      </c>
    </row>
    <row r="6863" spans="1:5" x14ac:dyDescent="0.25">
      <c r="A6863" s="2">
        <v>45769.710416666669</v>
      </c>
      <c r="B6863">
        <v>132980</v>
      </c>
      <c r="C6863">
        <v>133010</v>
      </c>
      <c r="D6863">
        <v>132960</v>
      </c>
      <c r="E6863">
        <v>132965</v>
      </c>
    </row>
    <row r="6864" spans="1:5" x14ac:dyDescent="0.25">
      <c r="A6864" s="2">
        <v>45769.709722222222</v>
      </c>
      <c r="B6864">
        <v>133035</v>
      </c>
      <c r="C6864">
        <v>133055</v>
      </c>
      <c r="D6864">
        <v>132965</v>
      </c>
      <c r="E6864">
        <v>132975</v>
      </c>
    </row>
    <row r="6865" spans="1:5" x14ac:dyDescent="0.25">
      <c r="A6865" s="2">
        <v>45769.709027777775</v>
      </c>
      <c r="B6865">
        <v>133040</v>
      </c>
      <c r="C6865">
        <v>133090</v>
      </c>
      <c r="D6865">
        <v>133030</v>
      </c>
      <c r="E6865">
        <v>133035</v>
      </c>
    </row>
    <row r="6866" spans="1:5" x14ac:dyDescent="0.25">
      <c r="A6866" s="2">
        <v>45769.708333333336</v>
      </c>
      <c r="B6866">
        <v>133015</v>
      </c>
      <c r="C6866">
        <v>133060</v>
      </c>
      <c r="D6866">
        <v>133005</v>
      </c>
      <c r="E6866">
        <v>133045</v>
      </c>
    </row>
    <row r="6867" spans="1:5" x14ac:dyDescent="0.25">
      <c r="A6867" s="2">
        <v>45769.707638888889</v>
      </c>
      <c r="B6867">
        <v>133045</v>
      </c>
      <c r="C6867">
        <v>133060</v>
      </c>
      <c r="D6867">
        <v>133015</v>
      </c>
      <c r="E6867">
        <v>133020</v>
      </c>
    </row>
    <row r="6868" spans="1:5" x14ac:dyDescent="0.25">
      <c r="A6868" s="2">
        <v>45769.706944444442</v>
      </c>
      <c r="B6868">
        <v>133015</v>
      </c>
      <c r="C6868">
        <v>133070</v>
      </c>
      <c r="D6868">
        <v>133015</v>
      </c>
      <c r="E6868">
        <v>133045</v>
      </c>
    </row>
    <row r="6869" spans="1:5" x14ac:dyDescent="0.25">
      <c r="A6869" s="2">
        <v>45769.706250000003</v>
      </c>
      <c r="B6869">
        <v>133020</v>
      </c>
      <c r="C6869">
        <v>133050</v>
      </c>
      <c r="D6869">
        <v>133010</v>
      </c>
      <c r="E6869">
        <v>133020</v>
      </c>
    </row>
    <row r="6870" spans="1:5" x14ac:dyDescent="0.25">
      <c r="A6870" s="2">
        <v>45769.705555555556</v>
      </c>
      <c r="B6870">
        <v>133040</v>
      </c>
      <c r="C6870">
        <v>133055</v>
      </c>
      <c r="D6870">
        <v>133010</v>
      </c>
      <c r="E6870">
        <v>133020</v>
      </c>
    </row>
    <row r="6871" spans="1:5" x14ac:dyDescent="0.25">
      <c r="A6871" s="2">
        <v>45769.704861111109</v>
      </c>
      <c r="B6871">
        <v>133115</v>
      </c>
      <c r="C6871">
        <v>133145</v>
      </c>
      <c r="D6871">
        <v>133035</v>
      </c>
      <c r="E6871">
        <v>133045</v>
      </c>
    </row>
    <row r="6872" spans="1:5" x14ac:dyDescent="0.25">
      <c r="A6872" s="2">
        <v>45769.70416666667</v>
      </c>
      <c r="B6872">
        <v>133105</v>
      </c>
      <c r="C6872">
        <v>133130</v>
      </c>
      <c r="D6872">
        <v>133090</v>
      </c>
      <c r="E6872">
        <v>133120</v>
      </c>
    </row>
    <row r="6873" spans="1:5" x14ac:dyDescent="0.25">
      <c r="A6873" s="2">
        <v>45769.703472222223</v>
      </c>
      <c r="B6873">
        <v>133045</v>
      </c>
      <c r="C6873">
        <v>133115</v>
      </c>
      <c r="D6873">
        <v>133045</v>
      </c>
      <c r="E6873">
        <v>133110</v>
      </c>
    </row>
    <row r="6874" spans="1:5" x14ac:dyDescent="0.25">
      <c r="A6874" s="2">
        <v>45769.702777777777</v>
      </c>
      <c r="B6874">
        <v>133100</v>
      </c>
      <c r="C6874">
        <v>133125</v>
      </c>
      <c r="D6874">
        <v>133025</v>
      </c>
      <c r="E6874">
        <v>133050</v>
      </c>
    </row>
    <row r="6875" spans="1:5" x14ac:dyDescent="0.25">
      <c r="A6875" s="2">
        <v>45769.70208333333</v>
      </c>
      <c r="B6875">
        <v>133085</v>
      </c>
      <c r="C6875">
        <v>133105</v>
      </c>
      <c r="D6875">
        <v>133045</v>
      </c>
      <c r="E6875">
        <v>133100</v>
      </c>
    </row>
    <row r="6876" spans="1:5" x14ac:dyDescent="0.25">
      <c r="A6876" s="2">
        <v>45769.701388888891</v>
      </c>
      <c r="B6876">
        <v>133210</v>
      </c>
      <c r="C6876">
        <v>133210</v>
      </c>
      <c r="D6876">
        <v>133075</v>
      </c>
      <c r="E6876">
        <v>133080</v>
      </c>
    </row>
    <row r="6877" spans="1:5" x14ac:dyDescent="0.25">
      <c r="A6877" s="2">
        <v>45769.700694444444</v>
      </c>
      <c r="B6877">
        <v>133205</v>
      </c>
      <c r="C6877">
        <v>133230</v>
      </c>
      <c r="D6877">
        <v>133195</v>
      </c>
      <c r="E6877">
        <v>133205</v>
      </c>
    </row>
    <row r="6878" spans="1:5" x14ac:dyDescent="0.25">
      <c r="A6878" s="2">
        <v>45769.7</v>
      </c>
      <c r="B6878">
        <v>133230</v>
      </c>
      <c r="C6878">
        <v>133240</v>
      </c>
      <c r="D6878">
        <v>133190</v>
      </c>
      <c r="E6878">
        <v>133200</v>
      </c>
    </row>
    <row r="6879" spans="1:5" x14ac:dyDescent="0.25">
      <c r="A6879" s="2">
        <v>45769.699305555558</v>
      </c>
      <c r="B6879">
        <v>133235</v>
      </c>
      <c r="C6879">
        <v>133245</v>
      </c>
      <c r="D6879">
        <v>133220</v>
      </c>
      <c r="E6879">
        <v>133230</v>
      </c>
    </row>
    <row r="6880" spans="1:5" x14ac:dyDescent="0.25">
      <c r="A6880" s="2">
        <v>45769.698611111111</v>
      </c>
      <c r="B6880">
        <v>133225</v>
      </c>
      <c r="C6880">
        <v>133270</v>
      </c>
      <c r="D6880">
        <v>133225</v>
      </c>
      <c r="E6880">
        <v>133235</v>
      </c>
    </row>
    <row r="6881" spans="1:5" x14ac:dyDescent="0.25">
      <c r="A6881" s="2">
        <v>45769.697916666664</v>
      </c>
      <c r="B6881">
        <v>133190</v>
      </c>
      <c r="C6881">
        <v>133245</v>
      </c>
      <c r="D6881">
        <v>133180</v>
      </c>
      <c r="E6881">
        <v>133225</v>
      </c>
    </row>
    <row r="6882" spans="1:5" x14ac:dyDescent="0.25">
      <c r="A6882" s="2">
        <v>45769.697222222225</v>
      </c>
      <c r="B6882">
        <v>133195</v>
      </c>
      <c r="C6882">
        <v>133230</v>
      </c>
      <c r="D6882">
        <v>133190</v>
      </c>
      <c r="E6882">
        <v>133195</v>
      </c>
    </row>
    <row r="6883" spans="1:5" x14ac:dyDescent="0.25">
      <c r="A6883" s="2">
        <v>45769.696527777778</v>
      </c>
      <c r="B6883">
        <v>133200</v>
      </c>
      <c r="C6883">
        <v>133225</v>
      </c>
      <c r="D6883">
        <v>133185</v>
      </c>
      <c r="E6883">
        <v>133200</v>
      </c>
    </row>
    <row r="6884" spans="1:5" x14ac:dyDescent="0.25">
      <c r="A6884" s="2">
        <v>45769.695833333331</v>
      </c>
      <c r="B6884">
        <v>133140</v>
      </c>
      <c r="C6884">
        <v>133210</v>
      </c>
      <c r="D6884">
        <v>133140</v>
      </c>
      <c r="E6884">
        <v>133195</v>
      </c>
    </row>
    <row r="6885" spans="1:5" x14ac:dyDescent="0.25">
      <c r="A6885" s="2">
        <v>45769.695138888892</v>
      </c>
      <c r="B6885">
        <v>133115</v>
      </c>
      <c r="C6885">
        <v>133165</v>
      </c>
      <c r="D6885">
        <v>133100</v>
      </c>
      <c r="E6885">
        <v>133140</v>
      </c>
    </row>
    <row r="6886" spans="1:5" x14ac:dyDescent="0.25">
      <c r="A6886" s="2">
        <v>45769.694444444445</v>
      </c>
      <c r="B6886">
        <v>133085</v>
      </c>
      <c r="C6886">
        <v>133130</v>
      </c>
      <c r="D6886">
        <v>133075</v>
      </c>
      <c r="E6886">
        <v>133110</v>
      </c>
    </row>
    <row r="6887" spans="1:5" x14ac:dyDescent="0.25">
      <c r="A6887" s="2">
        <v>45769.693749999999</v>
      </c>
      <c r="B6887">
        <v>133070</v>
      </c>
      <c r="C6887">
        <v>133090</v>
      </c>
      <c r="D6887">
        <v>133060</v>
      </c>
      <c r="E6887">
        <v>133085</v>
      </c>
    </row>
    <row r="6888" spans="1:5" x14ac:dyDescent="0.25">
      <c r="A6888" s="2">
        <v>45769.693055555559</v>
      </c>
      <c r="B6888">
        <v>133105</v>
      </c>
      <c r="C6888">
        <v>133105</v>
      </c>
      <c r="D6888">
        <v>133055</v>
      </c>
      <c r="E6888">
        <v>133065</v>
      </c>
    </row>
    <row r="6889" spans="1:5" x14ac:dyDescent="0.25">
      <c r="A6889" s="2">
        <v>45769.692361111112</v>
      </c>
      <c r="B6889">
        <v>133080</v>
      </c>
      <c r="C6889">
        <v>133120</v>
      </c>
      <c r="D6889">
        <v>133080</v>
      </c>
      <c r="E6889">
        <v>133105</v>
      </c>
    </row>
    <row r="6890" spans="1:5" x14ac:dyDescent="0.25">
      <c r="A6890" s="2">
        <v>45769.691666666666</v>
      </c>
      <c r="B6890">
        <v>133100</v>
      </c>
      <c r="C6890">
        <v>133110</v>
      </c>
      <c r="D6890">
        <v>133065</v>
      </c>
      <c r="E6890">
        <v>133080</v>
      </c>
    </row>
    <row r="6891" spans="1:5" x14ac:dyDescent="0.25">
      <c r="A6891" s="2">
        <v>45769.690972222219</v>
      </c>
      <c r="B6891">
        <v>133095</v>
      </c>
      <c r="C6891">
        <v>133145</v>
      </c>
      <c r="D6891">
        <v>133050</v>
      </c>
      <c r="E6891">
        <v>133100</v>
      </c>
    </row>
    <row r="6892" spans="1:5" x14ac:dyDescent="0.25">
      <c r="A6892" s="2">
        <v>45769.69027777778</v>
      </c>
      <c r="B6892">
        <v>133110</v>
      </c>
      <c r="C6892">
        <v>133125</v>
      </c>
      <c r="D6892">
        <v>133080</v>
      </c>
      <c r="E6892">
        <v>133095</v>
      </c>
    </row>
    <row r="6893" spans="1:5" x14ac:dyDescent="0.25">
      <c r="A6893" s="2">
        <v>45769.689583333333</v>
      </c>
      <c r="B6893">
        <v>133145</v>
      </c>
      <c r="C6893">
        <v>133160</v>
      </c>
      <c r="D6893">
        <v>133100</v>
      </c>
      <c r="E6893">
        <v>133110</v>
      </c>
    </row>
    <row r="6894" spans="1:5" x14ac:dyDescent="0.25">
      <c r="A6894" s="2">
        <v>45769.688888888886</v>
      </c>
      <c r="B6894">
        <v>133160</v>
      </c>
      <c r="C6894">
        <v>133160</v>
      </c>
      <c r="D6894">
        <v>133125</v>
      </c>
      <c r="E6894">
        <v>133150</v>
      </c>
    </row>
    <row r="6895" spans="1:5" x14ac:dyDescent="0.25">
      <c r="A6895" s="2">
        <v>45769.688194444447</v>
      </c>
      <c r="B6895">
        <v>133165</v>
      </c>
      <c r="C6895">
        <v>133175</v>
      </c>
      <c r="D6895">
        <v>133145</v>
      </c>
      <c r="E6895">
        <v>133155</v>
      </c>
    </row>
    <row r="6896" spans="1:5" x14ac:dyDescent="0.25">
      <c r="A6896" s="2">
        <v>45769.6875</v>
      </c>
      <c r="B6896">
        <v>133130</v>
      </c>
      <c r="C6896">
        <v>133170</v>
      </c>
      <c r="D6896">
        <v>133105</v>
      </c>
      <c r="E6896">
        <v>133160</v>
      </c>
    </row>
    <row r="6897" spans="1:5" x14ac:dyDescent="0.25">
      <c r="A6897" s="2">
        <v>45769.686805555553</v>
      </c>
      <c r="B6897">
        <v>133165</v>
      </c>
      <c r="C6897">
        <v>133170</v>
      </c>
      <c r="D6897">
        <v>133100</v>
      </c>
      <c r="E6897">
        <v>133135</v>
      </c>
    </row>
    <row r="6898" spans="1:5" x14ac:dyDescent="0.25">
      <c r="A6898" s="2">
        <v>45769.686111111114</v>
      </c>
      <c r="B6898">
        <v>133170</v>
      </c>
      <c r="C6898">
        <v>133185</v>
      </c>
      <c r="D6898">
        <v>133155</v>
      </c>
      <c r="E6898">
        <v>133165</v>
      </c>
    </row>
    <row r="6899" spans="1:5" x14ac:dyDescent="0.25">
      <c r="A6899" s="2">
        <v>45769.685416666667</v>
      </c>
      <c r="B6899">
        <v>133185</v>
      </c>
      <c r="C6899">
        <v>133195</v>
      </c>
      <c r="D6899">
        <v>133155</v>
      </c>
      <c r="E6899">
        <v>133170</v>
      </c>
    </row>
    <row r="6900" spans="1:5" x14ac:dyDescent="0.25">
      <c r="A6900" s="2">
        <v>45769.68472222222</v>
      </c>
      <c r="B6900">
        <v>133195</v>
      </c>
      <c r="C6900">
        <v>133210</v>
      </c>
      <c r="D6900">
        <v>133175</v>
      </c>
      <c r="E6900">
        <v>133190</v>
      </c>
    </row>
    <row r="6901" spans="1:5" x14ac:dyDescent="0.25">
      <c r="A6901" s="2">
        <v>45769.684027777781</v>
      </c>
      <c r="B6901">
        <v>133170</v>
      </c>
      <c r="C6901">
        <v>133215</v>
      </c>
      <c r="D6901">
        <v>133165</v>
      </c>
      <c r="E6901">
        <v>133200</v>
      </c>
    </row>
    <row r="6902" spans="1:5" x14ac:dyDescent="0.25">
      <c r="A6902" s="2">
        <v>45769.683333333334</v>
      </c>
      <c r="B6902">
        <v>133125</v>
      </c>
      <c r="C6902">
        <v>133185</v>
      </c>
      <c r="D6902">
        <v>133115</v>
      </c>
      <c r="E6902">
        <v>133165</v>
      </c>
    </row>
    <row r="6903" spans="1:5" x14ac:dyDescent="0.25">
      <c r="A6903" s="2">
        <v>45769.682638888888</v>
      </c>
      <c r="B6903">
        <v>133100</v>
      </c>
      <c r="C6903">
        <v>133125</v>
      </c>
      <c r="D6903">
        <v>133085</v>
      </c>
      <c r="E6903">
        <v>133125</v>
      </c>
    </row>
    <row r="6904" spans="1:5" x14ac:dyDescent="0.25">
      <c r="A6904" s="2">
        <v>45769.681944444441</v>
      </c>
      <c r="B6904">
        <v>133130</v>
      </c>
      <c r="C6904">
        <v>133145</v>
      </c>
      <c r="D6904">
        <v>133085</v>
      </c>
      <c r="E6904">
        <v>133095</v>
      </c>
    </row>
    <row r="6905" spans="1:5" x14ac:dyDescent="0.25">
      <c r="A6905" s="2">
        <v>45769.681250000001</v>
      </c>
      <c r="B6905">
        <v>133135</v>
      </c>
      <c r="C6905">
        <v>133150</v>
      </c>
      <c r="D6905">
        <v>133120</v>
      </c>
      <c r="E6905">
        <v>133135</v>
      </c>
    </row>
    <row r="6906" spans="1:5" x14ac:dyDescent="0.25">
      <c r="A6906" s="2">
        <v>45769.680555555555</v>
      </c>
      <c r="B6906">
        <v>133140</v>
      </c>
      <c r="C6906">
        <v>133160</v>
      </c>
      <c r="D6906">
        <v>133125</v>
      </c>
      <c r="E6906">
        <v>133140</v>
      </c>
    </row>
    <row r="6907" spans="1:5" x14ac:dyDescent="0.25">
      <c r="A6907" s="2">
        <v>45769.679861111108</v>
      </c>
      <c r="B6907">
        <v>133130</v>
      </c>
      <c r="C6907">
        <v>133170</v>
      </c>
      <c r="D6907">
        <v>133120</v>
      </c>
      <c r="E6907">
        <v>133135</v>
      </c>
    </row>
    <row r="6908" spans="1:5" x14ac:dyDescent="0.25">
      <c r="A6908" s="2">
        <v>45769.679166666669</v>
      </c>
      <c r="B6908">
        <v>133200</v>
      </c>
      <c r="C6908">
        <v>133220</v>
      </c>
      <c r="D6908">
        <v>133100</v>
      </c>
      <c r="E6908">
        <v>133130</v>
      </c>
    </row>
    <row r="6909" spans="1:5" x14ac:dyDescent="0.25">
      <c r="A6909" s="2">
        <v>45769.678472222222</v>
      </c>
      <c r="B6909">
        <v>133250</v>
      </c>
      <c r="C6909">
        <v>133250</v>
      </c>
      <c r="D6909">
        <v>133190</v>
      </c>
      <c r="E6909">
        <v>133200</v>
      </c>
    </row>
    <row r="6910" spans="1:5" x14ac:dyDescent="0.25">
      <c r="A6910" s="2">
        <v>45769.677777777775</v>
      </c>
      <c r="B6910">
        <v>133245</v>
      </c>
      <c r="C6910">
        <v>133255</v>
      </c>
      <c r="D6910">
        <v>133225</v>
      </c>
      <c r="E6910">
        <v>133250</v>
      </c>
    </row>
    <row r="6911" spans="1:5" x14ac:dyDescent="0.25">
      <c r="A6911" s="2">
        <v>45769.677083333336</v>
      </c>
      <c r="B6911">
        <v>133240</v>
      </c>
      <c r="C6911">
        <v>133260</v>
      </c>
      <c r="D6911">
        <v>133215</v>
      </c>
      <c r="E6911">
        <v>133240</v>
      </c>
    </row>
    <row r="6912" spans="1:5" x14ac:dyDescent="0.25">
      <c r="A6912" s="2">
        <v>45769.676388888889</v>
      </c>
      <c r="B6912">
        <v>133290</v>
      </c>
      <c r="C6912">
        <v>133295</v>
      </c>
      <c r="D6912">
        <v>133210</v>
      </c>
      <c r="E6912">
        <v>133235</v>
      </c>
    </row>
    <row r="6913" spans="1:5" x14ac:dyDescent="0.25">
      <c r="A6913" s="2">
        <v>45769.675694444442</v>
      </c>
      <c r="B6913">
        <v>133285</v>
      </c>
      <c r="C6913">
        <v>133315</v>
      </c>
      <c r="D6913">
        <v>133250</v>
      </c>
      <c r="E6913">
        <v>133285</v>
      </c>
    </row>
    <row r="6914" spans="1:5" x14ac:dyDescent="0.25">
      <c r="A6914" s="2">
        <v>45769.675000000003</v>
      </c>
      <c r="B6914">
        <v>133255</v>
      </c>
      <c r="C6914">
        <v>133290</v>
      </c>
      <c r="D6914">
        <v>133245</v>
      </c>
      <c r="E6914">
        <v>133280</v>
      </c>
    </row>
    <row r="6915" spans="1:5" x14ac:dyDescent="0.25">
      <c r="A6915" s="2">
        <v>45769.674305555556</v>
      </c>
      <c r="B6915">
        <v>133275</v>
      </c>
      <c r="C6915">
        <v>133275</v>
      </c>
      <c r="D6915">
        <v>133250</v>
      </c>
      <c r="E6915">
        <v>133250</v>
      </c>
    </row>
    <row r="6916" spans="1:5" x14ac:dyDescent="0.25">
      <c r="A6916" s="2">
        <v>45769.673611111109</v>
      </c>
      <c r="B6916">
        <v>133270</v>
      </c>
      <c r="C6916">
        <v>133305</v>
      </c>
      <c r="D6916">
        <v>133250</v>
      </c>
      <c r="E6916">
        <v>133275</v>
      </c>
    </row>
    <row r="6917" spans="1:5" x14ac:dyDescent="0.25">
      <c r="A6917" s="2">
        <v>45769.67291666667</v>
      </c>
      <c r="B6917">
        <v>133275</v>
      </c>
      <c r="C6917">
        <v>133285</v>
      </c>
      <c r="D6917">
        <v>133255</v>
      </c>
      <c r="E6917">
        <v>133270</v>
      </c>
    </row>
    <row r="6918" spans="1:5" x14ac:dyDescent="0.25">
      <c r="A6918" s="2">
        <v>45769.672222222223</v>
      </c>
      <c r="B6918">
        <v>133265</v>
      </c>
      <c r="C6918">
        <v>133285</v>
      </c>
      <c r="D6918">
        <v>133235</v>
      </c>
      <c r="E6918">
        <v>133275</v>
      </c>
    </row>
    <row r="6919" spans="1:5" x14ac:dyDescent="0.25">
      <c r="A6919" s="2">
        <v>45769.671527777777</v>
      </c>
      <c r="B6919">
        <v>133245</v>
      </c>
      <c r="C6919">
        <v>133265</v>
      </c>
      <c r="D6919">
        <v>133215</v>
      </c>
      <c r="E6919">
        <v>133265</v>
      </c>
    </row>
    <row r="6920" spans="1:5" x14ac:dyDescent="0.25">
      <c r="A6920" s="2">
        <v>45769.67083333333</v>
      </c>
      <c r="B6920">
        <v>133295</v>
      </c>
      <c r="C6920">
        <v>133300</v>
      </c>
      <c r="D6920">
        <v>133240</v>
      </c>
      <c r="E6920">
        <v>133250</v>
      </c>
    </row>
    <row r="6921" spans="1:5" x14ac:dyDescent="0.25">
      <c r="A6921" s="2">
        <v>45769.670138888891</v>
      </c>
      <c r="B6921">
        <v>133275</v>
      </c>
      <c r="C6921">
        <v>133305</v>
      </c>
      <c r="D6921">
        <v>133260</v>
      </c>
      <c r="E6921">
        <v>133295</v>
      </c>
    </row>
    <row r="6922" spans="1:5" x14ac:dyDescent="0.25">
      <c r="A6922" s="2">
        <v>45769.669444444444</v>
      </c>
      <c r="B6922">
        <v>133235</v>
      </c>
      <c r="C6922">
        <v>133290</v>
      </c>
      <c r="D6922">
        <v>133220</v>
      </c>
      <c r="E6922">
        <v>133280</v>
      </c>
    </row>
    <row r="6923" spans="1:5" x14ac:dyDescent="0.25">
      <c r="A6923" s="2">
        <v>45769.668749999997</v>
      </c>
      <c r="B6923">
        <v>133230</v>
      </c>
      <c r="C6923">
        <v>133235</v>
      </c>
      <c r="D6923">
        <v>133200</v>
      </c>
      <c r="E6923">
        <v>133230</v>
      </c>
    </row>
    <row r="6924" spans="1:5" x14ac:dyDescent="0.25">
      <c r="A6924" s="2">
        <v>45769.668055555558</v>
      </c>
      <c r="B6924">
        <v>133210</v>
      </c>
      <c r="C6924">
        <v>133250</v>
      </c>
      <c r="D6924">
        <v>133185</v>
      </c>
      <c r="E6924">
        <v>133235</v>
      </c>
    </row>
    <row r="6925" spans="1:5" x14ac:dyDescent="0.25">
      <c r="A6925" s="2">
        <v>45769.667361111111</v>
      </c>
      <c r="B6925">
        <v>133215</v>
      </c>
      <c r="C6925">
        <v>133255</v>
      </c>
      <c r="D6925">
        <v>133200</v>
      </c>
      <c r="E6925">
        <v>133210</v>
      </c>
    </row>
    <row r="6926" spans="1:5" x14ac:dyDescent="0.25">
      <c r="A6926" s="2">
        <v>45769.666666666664</v>
      </c>
      <c r="B6926">
        <v>133190</v>
      </c>
      <c r="C6926">
        <v>133225</v>
      </c>
      <c r="D6926">
        <v>133165</v>
      </c>
      <c r="E6926">
        <v>133210</v>
      </c>
    </row>
    <row r="6927" spans="1:5" x14ac:dyDescent="0.25">
      <c r="A6927" s="2">
        <v>45769.665972222225</v>
      </c>
      <c r="B6927">
        <v>133195</v>
      </c>
      <c r="C6927">
        <v>133210</v>
      </c>
      <c r="D6927">
        <v>133180</v>
      </c>
      <c r="E6927">
        <v>133190</v>
      </c>
    </row>
    <row r="6928" spans="1:5" x14ac:dyDescent="0.25">
      <c r="A6928" s="2">
        <v>45769.665277777778</v>
      </c>
      <c r="B6928">
        <v>133220</v>
      </c>
      <c r="C6928">
        <v>133250</v>
      </c>
      <c r="D6928">
        <v>133190</v>
      </c>
      <c r="E6928">
        <v>133200</v>
      </c>
    </row>
    <row r="6929" spans="1:5" x14ac:dyDescent="0.25">
      <c r="A6929" s="2">
        <v>45769.664583333331</v>
      </c>
      <c r="B6929">
        <v>133250</v>
      </c>
      <c r="C6929">
        <v>133260</v>
      </c>
      <c r="D6929">
        <v>133220</v>
      </c>
      <c r="E6929">
        <v>133225</v>
      </c>
    </row>
    <row r="6930" spans="1:5" x14ac:dyDescent="0.25">
      <c r="A6930" s="2">
        <v>45769.663888888892</v>
      </c>
      <c r="B6930">
        <v>133320</v>
      </c>
      <c r="C6930">
        <v>133335</v>
      </c>
      <c r="D6930">
        <v>133250</v>
      </c>
      <c r="E6930">
        <v>133255</v>
      </c>
    </row>
    <row r="6931" spans="1:5" x14ac:dyDescent="0.25">
      <c r="A6931" s="2">
        <v>45769.663194444445</v>
      </c>
      <c r="B6931">
        <v>133290</v>
      </c>
      <c r="C6931">
        <v>133335</v>
      </c>
      <c r="D6931">
        <v>133285</v>
      </c>
      <c r="E6931">
        <v>133315</v>
      </c>
    </row>
    <row r="6932" spans="1:5" x14ac:dyDescent="0.25">
      <c r="A6932" s="2">
        <v>45769.662499999999</v>
      </c>
      <c r="B6932">
        <v>133290</v>
      </c>
      <c r="C6932">
        <v>133305</v>
      </c>
      <c r="D6932">
        <v>133260</v>
      </c>
      <c r="E6932">
        <v>133290</v>
      </c>
    </row>
    <row r="6933" spans="1:5" x14ac:dyDescent="0.25">
      <c r="A6933" s="2">
        <v>45769.661805555559</v>
      </c>
      <c r="B6933">
        <v>133310</v>
      </c>
      <c r="C6933">
        <v>133310</v>
      </c>
      <c r="D6933">
        <v>133275</v>
      </c>
      <c r="E6933">
        <v>133285</v>
      </c>
    </row>
    <row r="6934" spans="1:5" x14ac:dyDescent="0.25">
      <c r="A6934" s="2">
        <v>45769.661111111112</v>
      </c>
      <c r="B6934">
        <v>133240</v>
      </c>
      <c r="C6934">
        <v>133320</v>
      </c>
      <c r="D6934">
        <v>133225</v>
      </c>
      <c r="E6934">
        <v>133305</v>
      </c>
    </row>
    <row r="6935" spans="1:5" x14ac:dyDescent="0.25">
      <c r="A6935" s="2">
        <v>45769.660416666666</v>
      </c>
      <c r="B6935">
        <v>133250</v>
      </c>
      <c r="C6935">
        <v>133255</v>
      </c>
      <c r="D6935">
        <v>133220</v>
      </c>
      <c r="E6935">
        <v>133240</v>
      </c>
    </row>
    <row r="6936" spans="1:5" x14ac:dyDescent="0.25">
      <c r="A6936" s="2">
        <v>45769.659722222219</v>
      </c>
      <c r="B6936">
        <v>133235</v>
      </c>
      <c r="C6936">
        <v>133285</v>
      </c>
      <c r="D6936">
        <v>133200</v>
      </c>
      <c r="E6936">
        <v>133245</v>
      </c>
    </row>
    <row r="6937" spans="1:5" x14ac:dyDescent="0.25">
      <c r="A6937" s="2">
        <v>45769.65902777778</v>
      </c>
      <c r="B6937">
        <v>133240</v>
      </c>
      <c r="C6937">
        <v>133255</v>
      </c>
      <c r="D6937">
        <v>133210</v>
      </c>
      <c r="E6937">
        <v>133235</v>
      </c>
    </row>
    <row r="6938" spans="1:5" x14ac:dyDescent="0.25">
      <c r="A6938" s="2">
        <v>45769.658333333333</v>
      </c>
      <c r="B6938">
        <v>133225</v>
      </c>
      <c r="C6938">
        <v>133270</v>
      </c>
      <c r="D6938">
        <v>133220</v>
      </c>
      <c r="E6938">
        <v>133240</v>
      </c>
    </row>
    <row r="6939" spans="1:5" x14ac:dyDescent="0.25">
      <c r="A6939" s="2">
        <v>45769.657638888886</v>
      </c>
      <c r="B6939">
        <v>133220</v>
      </c>
      <c r="C6939">
        <v>133240</v>
      </c>
      <c r="D6939">
        <v>133190</v>
      </c>
      <c r="E6939">
        <v>133225</v>
      </c>
    </row>
    <row r="6940" spans="1:5" x14ac:dyDescent="0.25">
      <c r="A6940" s="2">
        <v>45769.656944444447</v>
      </c>
      <c r="B6940">
        <v>133155</v>
      </c>
      <c r="C6940">
        <v>133250</v>
      </c>
      <c r="D6940">
        <v>133155</v>
      </c>
      <c r="E6940">
        <v>133220</v>
      </c>
    </row>
    <row r="6941" spans="1:5" x14ac:dyDescent="0.25">
      <c r="A6941" s="2">
        <v>45769.65625</v>
      </c>
      <c r="B6941">
        <v>133165</v>
      </c>
      <c r="C6941">
        <v>133185</v>
      </c>
      <c r="D6941">
        <v>133130</v>
      </c>
      <c r="E6941">
        <v>133155</v>
      </c>
    </row>
    <row r="6942" spans="1:5" x14ac:dyDescent="0.25">
      <c r="A6942" s="2">
        <v>45769.655555555553</v>
      </c>
      <c r="B6942">
        <v>133155</v>
      </c>
      <c r="C6942">
        <v>133190</v>
      </c>
      <c r="D6942">
        <v>133150</v>
      </c>
      <c r="E6942">
        <v>133165</v>
      </c>
    </row>
    <row r="6943" spans="1:5" x14ac:dyDescent="0.25">
      <c r="A6943" s="2">
        <v>45769.654861111114</v>
      </c>
      <c r="B6943">
        <v>133180</v>
      </c>
      <c r="C6943">
        <v>133195</v>
      </c>
      <c r="D6943">
        <v>133135</v>
      </c>
      <c r="E6943">
        <v>133160</v>
      </c>
    </row>
    <row r="6944" spans="1:5" x14ac:dyDescent="0.25">
      <c r="A6944" s="2">
        <v>45769.654166666667</v>
      </c>
      <c r="B6944">
        <v>133125</v>
      </c>
      <c r="C6944">
        <v>133190</v>
      </c>
      <c r="D6944">
        <v>133120</v>
      </c>
      <c r="E6944">
        <v>133180</v>
      </c>
    </row>
    <row r="6945" spans="1:5" x14ac:dyDescent="0.25">
      <c r="A6945" s="2">
        <v>45769.65347222222</v>
      </c>
      <c r="B6945">
        <v>133105</v>
      </c>
      <c r="C6945">
        <v>133140</v>
      </c>
      <c r="D6945">
        <v>133095</v>
      </c>
      <c r="E6945">
        <v>133125</v>
      </c>
    </row>
    <row r="6946" spans="1:5" x14ac:dyDescent="0.25">
      <c r="A6946" s="2">
        <v>45769.652777777781</v>
      </c>
      <c r="B6946">
        <v>133075</v>
      </c>
      <c r="C6946">
        <v>133115</v>
      </c>
      <c r="D6946">
        <v>133060</v>
      </c>
      <c r="E6946">
        <v>133110</v>
      </c>
    </row>
    <row r="6947" spans="1:5" x14ac:dyDescent="0.25">
      <c r="A6947" s="2">
        <v>45769.652083333334</v>
      </c>
      <c r="B6947">
        <v>133145</v>
      </c>
      <c r="C6947">
        <v>133145</v>
      </c>
      <c r="D6947">
        <v>133060</v>
      </c>
      <c r="E6947">
        <v>133075</v>
      </c>
    </row>
    <row r="6948" spans="1:5" x14ac:dyDescent="0.25">
      <c r="A6948" s="2">
        <v>45769.651388888888</v>
      </c>
      <c r="B6948">
        <v>133190</v>
      </c>
      <c r="C6948">
        <v>133225</v>
      </c>
      <c r="D6948">
        <v>133135</v>
      </c>
      <c r="E6948">
        <v>133140</v>
      </c>
    </row>
    <row r="6949" spans="1:5" x14ac:dyDescent="0.25">
      <c r="A6949" s="2">
        <v>45769.650694444441</v>
      </c>
      <c r="B6949">
        <v>133195</v>
      </c>
      <c r="C6949">
        <v>133225</v>
      </c>
      <c r="D6949">
        <v>133185</v>
      </c>
      <c r="E6949">
        <v>133195</v>
      </c>
    </row>
    <row r="6950" spans="1:5" x14ac:dyDescent="0.25">
      <c r="A6950" s="2">
        <v>45769.65</v>
      </c>
      <c r="B6950">
        <v>133155</v>
      </c>
      <c r="C6950">
        <v>133215</v>
      </c>
      <c r="D6950">
        <v>133130</v>
      </c>
      <c r="E6950">
        <v>133190</v>
      </c>
    </row>
    <row r="6951" spans="1:5" x14ac:dyDescent="0.25">
      <c r="A6951" s="2">
        <v>45769.649305555555</v>
      </c>
      <c r="B6951">
        <v>133245</v>
      </c>
      <c r="C6951">
        <v>133250</v>
      </c>
      <c r="D6951">
        <v>133140</v>
      </c>
      <c r="E6951">
        <v>133150</v>
      </c>
    </row>
    <row r="6952" spans="1:5" x14ac:dyDescent="0.25">
      <c r="A6952" s="2">
        <v>45769.648611111108</v>
      </c>
      <c r="B6952">
        <v>133240</v>
      </c>
      <c r="C6952">
        <v>133275</v>
      </c>
      <c r="D6952">
        <v>133240</v>
      </c>
      <c r="E6952">
        <v>133240</v>
      </c>
    </row>
    <row r="6953" spans="1:5" x14ac:dyDescent="0.25">
      <c r="A6953" s="2">
        <v>45769.647916666669</v>
      </c>
      <c r="B6953">
        <v>133220</v>
      </c>
      <c r="C6953">
        <v>133265</v>
      </c>
      <c r="D6953">
        <v>133205</v>
      </c>
      <c r="E6953">
        <v>133245</v>
      </c>
    </row>
    <row r="6954" spans="1:5" x14ac:dyDescent="0.25">
      <c r="A6954" s="2">
        <v>45769.647222222222</v>
      </c>
      <c r="B6954">
        <v>133185</v>
      </c>
      <c r="C6954">
        <v>133235</v>
      </c>
      <c r="D6954">
        <v>133170</v>
      </c>
      <c r="E6954">
        <v>133220</v>
      </c>
    </row>
    <row r="6955" spans="1:5" x14ac:dyDescent="0.25">
      <c r="A6955" s="2">
        <v>45769.646527777775</v>
      </c>
      <c r="B6955">
        <v>133220</v>
      </c>
      <c r="C6955">
        <v>133265</v>
      </c>
      <c r="D6955">
        <v>133175</v>
      </c>
      <c r="E6955">
        <v>133185</v>
      </c>
    </row>
    <row r="6956" spans="1:5" x14ac:dyDescent="0.25">
      <c r="A6956" s="2">
        <v>45769.645833333336</v>
      </c>
      <c r="B6956">
        <v>133165</v>
      </c>
      <c r="C6956">
        <v>133290</v>
      </c>
      <c r="D6956">
        <v>133160</v>
      </c>
      <c r="E6956">
        <v>133220</v>
      </c>
    </row>
    <row r="6957" spans="1:5" x14ac:dyDescent="0.25">
      <c r="A6957" s="2">
        <v>45769.645138888889</v>
      </c>
      <c r="B6957">
        <v>133195</v>
      </c>
      <c r="C6957">
        <v>133195</v>
      </c>
      <c r="D6957">
        <v>133145</v>
      </c>
      <c r="E6957">
        <v>133165</v>
      </c>
    </row>
    <row r="6958" spans="1:5" x14ac:dyDescent="0.25">
      <c r="A6958" s="2">
        <v>45769.644444444442</v>
      </c>
      <c r="B6958">
        <v>133160</v>
      </c>
      <c r="C6958">
        <v>133220</v>
      </c>
      <c r="D6958">
        <v>133160</v>
      </c>
      <c r="E6958">
        <v>133195</v>
      </c>
    </row>
    <row r="6959" spans="1:5" x14ac:dyDescent="0.25">
      <c r="A6959" s="2">
        <v>45769.643750000003</v>
      </c>
      <c r="B6959">
        <v>133155</v>
      </c>
      <c r="C6959">
        <v>133175</v>
      </c>
      <c r="D6959">
        <v>133130</v>
      </c>
      <c r="E6959">
        <v>133165</v>
      </c>
    </row>
    <row r="6960" spans="1:5" x14ac:dyDescent="0.25">
      <c r="A6960" s="2">
        <v>45769.643055555556</v>
      </c>
      <c r="B6960">
        <v>133185</v>
      </c>
      <c r="C6960">
        <v>133195</v>
      </c>
      <c r="D6960">
        <v>133155</v>
      </c>
      <c r="E6960">
        <v>133160</v>
      </c>
    </row>
    <row r="6961" spans="1:5" x14ac:dyDescent="0.25">
      <c r="A6961" s="2">
        <v>45769.642361111109</v>
      </c>
      <c r="B6961">
        <v>133155</v>
      </c>
      <c r="C6961">
        <v>133200</v>
      </c>
      <c r="D6961">
        <v>133135</v>
      </c>
      <c r="E6961">
        <v>133185</v>
      </c>
    </row>
    <row r="6962" spans="1:5" x14ac:dyDescent="0.25">
      <c r="A6962" s="2">
        <v>45769.64166666667</v>
      </c>
      <c r="B6962">
        <v>133220</v>
      </c>
      <c r="C6962">
        <v>133230</v>
      </c>
      <c r="D6962">
        <v>133140</v>
      </c>
      <c r="E6962">
        <v>133155</v>
      </c>
    </row>
    <row r="6963" spans="1:5" x14ac:dyDescent="0.25">
      <c r="A6963" s="2">
        <v>45769.640972222223</v>
      </c>
      <c r="B6963">
        <v>133155</v>
      </c>
      <c r="C6963">
        <v>133270</v>
      </c>
      <c r="D6963">
        <v>133145</v>
      </c>
      <c r="E6963">
        <v>133220</v>
      </c>
    </row>
    <row r="6964" spans="1:5" x14ac:dyDescent="0.25">
      <c r="A6964" s="2">
        <v>45769.640277777777</v>
      </c>
      <c r="B6964">
        <v>133080</v>
      </c>
      <c r="C6964">
        <v>133160</v>
      </c>
      <c r="D6964">
        <v>133060</v>
      </c>
      <c r="E6964">
        <v>133155</v>
      </c>
    </row>
    <row r="6965" spans="1:5" x14ac:dyDescent="0.25">
      <c r="A6965" s="2">
        <v>45769.63958333333</v>
      </c>
      <c r="B6965">
        <v>133045</v>
      </c>
      <c r="C6965">
        <v>133120</v>
      </c>
      <c r="D6965">
        <v>133025</v>
      </c>
      <c r="E6965">
        <v>133080</v>
      </c>
    </row>
    <row r="6966" spans="1:5" x14ac:dyDescent="0.25">
      <c r="A6966" s="2">
        <v>45769.638888888891</v>
      </c>
      <c r="B6966">
        <v>132990</v>
      </c>
      <c r="C6966">
        <v>133065</v>
      </c>
      <c r="D6966">
        <v>132970</v>
      </c>
      <c r="E6966">
        <v>133045</v>
      </c>
    </row>
    <row r="6967" spans="1:5" x14ac:dyDescent="0.25">
      <c r="A6967" s="2">
        <v>45769.638194444444</v>
      </c>
      <c r="B6967">
        <v>132910</v>
      </c>
      <c r="C6967">
        <v>133010</v>
      </c>
      <c r="D6967">
        <v>132900</v>
      </c>
      <c r="E6967">
        <v>132990</v>
      </c>
    </row>
    <row r="6968" spans="1:5" x14ac:dyDescent="0.25">
      <c r="A6968" s="2">
        <v>45769.637499999997</v>
      </c>
      <c r="B6968">
        <v>132900</v>
      </c>
      <c r="C6968">
        <v>132960</v>
      </c>
      <c r="D6968">
        <v>132875</v>
      </c>
      <c r="E6968">
        <v>132910</v>
      </c>
    </row>
    <row r="6969" spans="1:5" x14ac:dyDescent="0.25">
      <c r="A6969" s="2">
        <v>45769.636805555558</v>
      </c>
      <c r="B6969">
        <v>132905</v>
      </c>
      <c r="C6969">
        <v>132915</v>
      </c>
      <c r="D6969">
        <v>132860</v>
      </c>
      <c r="E6969">
        <v>132900</v>
      </c>
    </row>
    <row r="6970" spans="1:5" x14ac:dyDescent="0.25">
      <c r="A6970" s="2">
        <v>45769.636111111111</v>
      </c>
      <c r="B6970">
        <v>132915</v>
      </c>
      <c r="C6970">
        <v>132950</v>
      </c>
      <c r="D6970">
        <v>132890</v>
      </c>
      <c r="E6970">
        <v>132905</v>
      </c>
    </row>
    <row r="6971" spans="1:5" x14ac:dyDescent="0.25">
      <c r="A6971" s="2">
        <v>45769.635416666664</v>
      </c>
      <c r="B6971">
        <v>132890</v>
      </c>
      <c r="C6971">
        <v>132955</v>
      </c>
      <c r="D6971">
        <v>132880</v>
      </c>
      <c r="E6971">
        <v>132920</v>
      </c>
    </row>
    <row r="6972" spans="1:5" x14ac:dyDescent="0.25">
      <c r="A6972" s="2">
        <v>45769.634722222225</v>
      </c>
      <c r="B6972">
        <v>132875</v>
      </c>
      <c r="C6972">
        <v>132920</v>
      </c>
      <c r="D6972">
        <v>132855</v>
      </c>
      <c r="E6972">
        <v>132890</v>
      </c>
    </row>
    <row r="6973" spans="1:5" x14ac:dyDescent="0.25">
      <c r="A6973" s="2">
        <v>45769.634027777778</v>
      </c>
      <c r="B6973">
        <v>132785</v>
      </c>
      <c r="C6973">
        <v>132885</v>
      </c>
      <c r="D6973">
        <v>132775</v>
      </c>
      <c r="E6973">
        <v>132880</v>
      </c>
    </row>
    <row r="6974" spans="1:5" x14ac:dyDescent="0.25">
      <c r="A6974" s="2">
        <v>45769.633333333331</v>
      </c>
      <c r="B6974">
        <v>132760</v>
      </c>
      <c r="C6974">
        <v>132795</v>
      </c>
      <c r="D6974">
        <v>132750</v>
      </c>
      <c r="E6974">
        <v>132790</v>
      </c>
    </row>
    <row r="6975" spans="1:5" x14ac:dyDescent="0.25">
      <c r="A6975" s="2">
        <v>45769.632638888892</v>
      </c>
      <c r="B6975">
        <v>132750</v>
      </c>
      <c r="C6975">
        <v>132765</v>
      </c>
      <c r="D6975">
        <v>132740</v>
      </c>
      <c r="E6975">
        <v>132760</v>
      </c>
    </row>
    <row r="6976" spans="1:5" x14ac:dyDescent="0.25">
      <c r="A6976" s="2">
        <v>45769.631944444445</v>
      </c>
      <c r="B6976">
        <v>132740</v>
      </c>
      <c r="C6976">
        <v>132775</v>
      </c>
      <c r="D6976">
        <v>132700</v>
      </c>
      <c r="E6976">
        <v>132750</v>
      </c>
    </row>
    <row r="6977" spans="1:5" x14ac:dyDescent="0.25">
      <c r="A6977" s="2">
        <v>45769.631249999999</v>
      </c>
      <c r="B6977">
        <v>132740</v>
      </c>
      <c r="C6977">
        <v>132755</v>
      </c>
      <c r="D6977">
        <v>132730</v>
      </c>
      <c r="E6977">
        <v>132745</v>
      </c>
    </row>
    <row r="6978" spans="1:5" x14ac:dyDescent="0.25">
      <c r="A6978" s="2">
        <v>45769.630555555559</v>
      </c>
      <c r="B6978">
        <v>132745</v>
      </c>
      <c r="C6978">
        <v>132755</v>
      </c>
      <c r="D6978">
        <v>132720</v>
      </c>
      <c r="E6978">
        <v>132745</v>
      </c>
    </row>
    <row r="6979" spans="1:5" x14ac:dyDescent="0.25">
      <c r="A6979" s="2">
        <v>45769.629861111112</v>
      </c>
      <c r="B6979">
        <v>132750</v>
      </c>
      <c r="C6979">
        <v>132770</v>
      </c>
      <c r="D6979">
        <v>132715</v>
      </c>
      <c r="E6979">
        <v>132750</v>
      </c>
    </row>
    <row r="6980" spans="1:5" x14ac:dyDescent="0.25">
      <c r="A6980" s="2">
        <v>45769.629166666666</v>
      </c>
      <c r="B6980">
        <v>132780</v>
      </c>
      <c r="C6980">
        <v>132810</v>
      </c>
      <c r="D6980">
        <v>132735</v>
      </c>
      <c r="E6980">
        <v>132745</v>
      </c>
    </row>
    <row r="6981" spans="1:5" x14ac:dyDescent="0.25">
      <c r="A6981" s="2">
        <v>45769.628472222219</v>
      </c>
      <c r="B6981">
        <v>132750</v>
      </c>
      <c r="C6981">
        <v>132795</v>
      </c>
      <c r="D6981">
        <v>132730</v>
      </c>
      <c r="E6981">
        <v>132785</v>
      </c>
    </row>
    <row r="6982" spans="1:5" x14ac:dyDescent="0.25">
      <c r="A6982" s="2">
        <v>45769.62777777778</v>
      </c>
      <c r="B6982">
        <v>132720</v>
      </c>
      <c r="C6982">
        <v>132785</v>
      </c>
      <c r="D6982">
        <v>132710</v>
      </c>
      <c r="E6982">
        <v>132750</v>
      </c>
    </row>
    <row r="6983" spans="1:5" x14ac:dyDescent="0.25">
      <c r="A6983" s="2">
        <v>45769.627083333333</v>
      </c>
      <c r="B6983">
        <v>132680</v>
      </c>
      <c r="C6983">
        <v>132740</v>
      </c>
      <c r="D6983">
        <v>132675</v>
      </c>
      <c r="E6983">
        <v>132720</v>
      </c>
    </row>
    <row r="6984" spans="1:5" x14ac:dyDescent="0.25">
      <c r="A6984" s="2">
        <v>45769.626388888886</v>
      </c>
      <c r="B6984">
        <v>132625</v>
      </c>
      <c r="C6984">
        <v>132685</v>
      </c>
      <c r="D6984">
        <v>132590</v>
      </c>
      <c r="E6984">
        <v>132685</v>
      </c>
    </row>
    <row r="6985" spans="1:5" x14ac:dyDescent="0.25">
      <c r="A6985" s="2">
        <v>45769.625694444447</v>
      </c>
      <c r="B6985">
        <v>132565</v>
      </c>
      <c r="C6985">
        <v>132640</v>
      </c>
      <c r="D6985">
        <v>132550</v>
      </c>
      <c r="E6985">
        <v>132630</v>
      </c>
    </row>
    <row r="6986" spans="1:5" x14ac:dyDescent="0.25">
      <c r="A6986" s="2">
        <v>45769.625</v>
      </c>
      <c r="B6986">
        <v>132570</v>
      </c>
      <c r="C6986">
        <v>132620</v>
      </c>
      <c r="D6986">
        <v>132550</v>
      </c>
      <c r="E6986">
        <v>132570</v>
      </c>
    </row>
    <row r="6987" spans="1:5" x14ac:dyDescent="0.25">
      <c r="A6987" s="2">
        <v>45769.624305555553</v>
      </c>
      <c r="B6987">
        <v>132595</v>
      </c>
      <c r="C6987">
        <v>132600</v>
      </c>
      <c r="D6987">
        <v>132565</v>
      </c>
      <c r="E6987">
        <v>132575</v>
      </c>
    </row>
    <row r="6988" spans="1:5" x14ac:dyDescent="0.25">
      <c r="A6988" s="2">
        <v>45769.623611111114</v>
      </c>
      <c r="B6988">
        <v>132590</v>
      </c>
      <c r="C6988">
        <v>132620</v>
      </c>
      <c r="D6988">
        <v>132565</v>
      </c>
      <c r="E6988">
        <v>132600</v>
      </c>
    </row>
    <row r="6989" spans="1:5" x14ac:dyDescent="0.25">
      <c r="A6989" s="2">
        <v>45769.622916666667</v>
      </c>
      <c r="B6989">
        <v>132620</v>
      </c>
      <c r="C6989">
        <v>132625</v>
      </c>
      <c r="D6989">
        <v>132565</v>
      </c>
      <c r="E6989">
        <v>132595</v>
      </c>
    </row>
    <row r="6990" spans="1:5" x14ac:dyDescent="0.25">
      <c r="A6990" s="2">
        <v>45769.62222222222</v>
      </c>
      <c r="B6990">
        <v>132645</v>
      </c>
      <c r="C6990">
        <v>132670</v>
      </c>
      <c r="D6990">
        <v>132615</v>
      </c>
      <c r="E6990">
        <v>132615</v>
      </c>
    </row>
    <row r="6991" spans="1:5" x14ac:dyDescent="0.25">
      <c r="A6991" s="2">
        <v>45769.621527777781</v>
      </c>
      <c r="B6991">
        <v>132675</v>
      </c>
      <c r="C6991">
        <v>132680</v>
      </c>
      <c r="D6991">
        <v>132625</v>
      </c>
      <c r="E6991">
        <v>132645</v>
      </c>
    </row>
    <row r="6992" spans="1:5" x14ac:dyDescent="0.25">
      <c r="A6992" s="2">
        <v>45769.620833333334</v>
      </c>
      <c r="B6992">
        <v>132675</v>
      </c>
      <c r="C6992">
        <v>132700</v>
      </c>
      <c r="D6992">
        <v>132625</v>
      </c>
      <c r="E6992">
        <v>132680</v>
      </c>
    </row>
    <row r="6993" spans="1:5" x14ac:dyDescent="0.25">
      <c r="A6993" s="2">
        <v>45769.620138888888</v>
      </c>
      <c r="B6993">
        <v>132690</v>
      </c>
      <c r="C6993">
        <v>132690</v>
      </c>
      <c r="D6993">
        <v>132655</v>
      </c>
      <c r="E6993">
        <v>132670</v>
      </c>
    </row>
    <row r="6994" spans="1:5" x14ac:dyDescent="0.25">
      <c r="A6994" s="2">
        <v>45769.619444444441</v>
      </c>
      <c r="B6994">
        <v>132665</v>
      </c>
      <c r="C6994">
        <v>132695</v>
      </c>
      <c r="D6994">
        <v>132630</v>
      </c>
      <c r="E6994">
        <v>132690</v>
      </c>
    </row>
    <row r="6995" spans="1:5" x14ac:dyDescent="0.25">
      <c r="A6995" s="2">
        <v>45769.618750000001</v>
      </c>
      <c r="B6995">
        <v>132650</v>
      </c>
      <c r="C6995">
        <v>132685</v>
      </c>
      <c r="D6995">
        <v>132625</v>
      </c>
      <c r="E6995">
        <v>132665</v>
      </c>
    </row>
    <row r="6996" spans="1:5" x14ac:dyDescent="0.25">
      <c r="A6996" s="2">
        <v>45769.618055555555</v>
      </c>
      <c r="B6996">
        <v>132550</v>
      </c>
      <c r="C6996">
        <v>132655</v>
      </c>
      <c r="D6996">
        <v>132540</v>
      </c>
      <c r="E6996">
        <v>132650</v>
      </c>
    </row>
    <row r="6997" spans="1:5" x14ac:dyDescent="0.25">
      <c r="A6997" s="2">
        <v>45769.617361111108</v>
      </c>
      <c r="B6997">
        <v>132595</v>
      </c>
      <c r="C6997">
        <v>132600</v>
      </c>
      <c r="D6997">
        <v>132530</v>
      </c>
      <c r="E6997">
        <v>132550</v>
      </c>
    </row>
    <row r="6998" spans="1:5" x14ac:dyDescent="0.25">
      <c r="A6998" s="2">
        <v>45769.616666666669</v>
      </c>
      <c r="B6998">
        <v>132625</v>
      </c>
      <c r="C6998">
        <v>132635</v>
      </c>
      <c r="D6998">
        <v>132565</v>
      </c>
      <c r="E6998">
        <v>132600</v>
      </c>
    </row>
    <row r="6999" spans="1:5" x14ac:dyDescent="0.25">
      <c r="A6999" s="2">
        <v>45769.615972222222</v>
      </c>
      <c r="B6999">
        <v>132615</v>
      </c>
      <c r="C6999">
        <v>132645</v>
      </c>
      <c r="D6999">
        <v>132605</v>
      </c>
      <c r="E6999">
        <v>132625</v>
      </c>
    </row>
    <row r="7000" spans="1:5" x14ac:dyDescent="0.25">
      <c r="A7000" s="2">
        <v>45769.615277777775</v>
      </c>
      <c r="B7000">
        <v>132615</v>
      </c>
      <c r="C7000">
        <v>132635</v>
      </c>
      <c r="D7000">
        <v>132580</v>
      </c>
      <c r="E7000">
        <v>132620</v>
      </c>
    </row>
    <row r="7001" spans="1:5" x14ac:dyDescent="0.25">
      <c r="A7001" s="2">
        <v>45769.614583333336</v>
      </c>
      <c r="B7001">
        <v>132675</v>
      </c>
      <c r="C7001">
        <v>132690</v>
      </c>
      <c r="D7001">
        <v>132605</v>
      </c>
      <c r="E7001">
        <v>132620</v>
      </c>
    </row>
    <row r="7002" spans="1:5" x14ac:dyDescent="0.25">
      <c r="A7002" s="2">
        <v>45769.613888888889</v>
      </c>
      <c r="B7002">
        <v>132630</v>
      </c>
      <c r="C7002">
        <v>132715</v>
      </c>
      <c r="D7002">
        <v>132630</v>
      </c>
      <c r="E7002">
        <v>132675</v>
      </c>
    </row>
    <row r="7003" spans="1:5" x14ac:dyDescent="0.25">
      <c r="A7003" s="2">
        <v>45769.613194444442</v>
      </c>
      <c r="B7003">
        <v>132575</v>
      </c>
      <c r="C7003">
        <v>132645</v>
      </c>
      <c r="D7003">
        <v>132570</v>
      </c>
      <c r="E7003">
        <v>132635</v>
      </c>
    </row>
    <row r="7004" spans="1:5" x14ac:dyDescent="0.25">
      <c r="A7004" s="2">
        <v>45769.612500000003</v>
      </c>
      <c r="B7004">
        <v>132595</v>
      </c>
      <c r="C7004">
        <v>132605</v>
      </c>
      <c r="D7004">
        <v>132570</v>
      </c>
      <c r="E7004">
        <v>132575</v>
      </c>
    </row>
    <row r="7005" spans="1:5" x14ac:dyDescent="0.25">
      <c r="A7005" s="2">
        <v>45769.611805555556</v>
      </c>
      <c r="B7005">
        <v>132555</v>
      </c>
      <c r="C7005">
        <v>132615</v>
      </c>
      <c r="D7005">
        <v>132545</v>
      </c>
      <c r="E7005">
        <v>132600</v>
      </c>
    </row>
    <row r="7006" spans="1:5" x14ac:dyDescent="0.25">
      <c r="A7006" s="2">
        <v>45769.611111111109</v>
      </c>
      <c r="B7006">
        <v>132625</v>
      </c>
      <c r="C7006">
        <v>132650</v>
      </c>
      <c r="D7006">
        <v>132555</v>
      </c>
      <c r="E7006">
        <v>132560</v>
      </c>
    </row>
    <row r="7007" spans="1:5" x14ac:dyDescent="0.25">
      <c r="A7007" s="2">
        <v>45769.61041666667</v>
      </c>
      <c r="B7007">
        <v>132600</v>
      </c>
      <c r="C7007">
        <v>132635</v>
      </c>
      <c r="D7007">
        <v>132565</v>
      </c>
      <c r="E7007">
        <v>132625</v>
      </c>
    </row>
    <row r="7008" spans="1:5" x14ac:dyDescent="0.25">
      <c r="A7008" s="2">
        <v>45769.609722222223</v>
      </c>
      <c r="B7008">
        <v>132610</v>
      </c>
      <c r="C7008">
        <v>132625</v>
      </c>
      <c r="D7008">
        <v>132580</v>
      </c>
      <c r="E7008">
        <v>132600</v>
      </c>
    </row>
    <row r="7009" spans="1:5" x14ac:dyDescent="0.25">
      <c r="A7009" s="2">
        <v>45769.609027777777</v>
      </c>
      <c r="B7009">
        <v>132550</v>
      </c>
      <c r="C7009">
        <v>132610</v>
      </c>
      <c r="D7009">
        <v>132515</v>
      </c>
      <c r="E7009">
        <v>132605</v>
      </c>
    </row>
    <row r="7010" spans="1:5" x14ac:dyDescent="0.25">
      <c r="A7010" s="2">
        <v>45769.60833333333</v>
      </c>
      <c r="B7010">
        <v>132515</v>
      </c>
      <c r="C7010">
        <v>132585</v>
      </c>
      <c r="D7010">
        <v>132505</v>
      </c>
      <c r="E7010">
        <v>132555</v>
      </c>
    </row>
    <row r="7011" spans="1:5" x14ac:dyDescent="0.25">
      <c r="A7011" s="2">
        <v>45769.607638888891</v>
      </c>
      <c r="B7011">
        <v>132520</v>
      </c>
      <c r="C7011">
        <v>132535</v>
      </c>
      <c r="D7011">
        <v>132490</v>
      </c>
      <c r="E7011">
        <v>132520</v>
      </c>
    </row>
    <row r="7012" spans="1:5" x14ac:dyDescent="0.25">
      <c r="A7012" s="2">
        <v>45769.606944444444</v>
      </c>
      <c r="B7012">
        <v>132515</v>
      </c>
      <c r="C7012">
        <v>132530</v>
      </c>
      <c r="D7012">
        <v>132450</v>
      </c>
      <c r="E7012">
        <v>132515</v>
      </c>
    </row>
    <row r="7013" spans="1:5" x14ac:dyDescent="0.25">
      <c r="A7013" s="2">
        <v>45769.606249999997</v>
      </c>
      <c r="B7013">
        <v>132525</v>
      </c>
      <c r="C7013">
        <v>132540</v>
      </c>
      <c r="D7013">
        <v>132490</v>
      </c>
      <c r="E7013">
        <v>132515</v>
      </c>
    </row>
    <row r="7014" spans="1:5" x14ac:dyDescent="0.25">
      <c r="A7014" s="2">
        <v>45769.605555555558</v>
      </c>
      <c r="B7014">
        <v>132510</v>
      </c>
      <c r="C7014">
        <v>132540</v>
      </c>
      <c r="D7014">
        <v>132470</v>
      </c>
      <c r="E7014">
        <v>132525</v>
      </c>
    </row>
    <row r="7015" spans="1:5" x14ac:dyDescent="0.25">
      <c r="A7015" s="2">
        <v>45769.604861111111</v>
      </c>
      <c r="B7015">
        <v>132470</v>
      </c>
      <c r="C7015">
        <v>132615</v>
      </c>
      <c r="D7015">
        <v>132425</v>
      </c>
      <c r="E7015">
        <v>132510</v>
      </c>
    </row>
    <row r="7016" spans="1:5" x14ac:dyDescent="0.25">
      <c r="A7016" s="2">
        <v>45769.604166666664</v>
      </c>
      <c r="B7016">
        <v>132545</v>
      </c>
      <c r="C7016">
        <v>132575</v>
      </c>
      <c r="D7016">
        <v>132460</v>
      </c>
      <c r="E7016">
        <v>132470</v>
      </c>
    </row>
    <row r="7017" spans="1:5" x14ac:dyDescent="0.25">
      <c r="A7017" s="2">
        <v>45769.603472222225</v>
      </c>
      <c r="B7017">
        <v>132535</v>
      </c>
      <c r="C7017">
        <v>132560</v>
      </c>
      <c r="D7017">
        <v>132500</v>
      </c>
      <c r="E7017">
        <v>132550</v>
      </c>
    </row>
    <row r="7018" spans="1:5" x14ac:dyDescent="0.25">
      <c r="A7018" s="2">
        <v>45769.602777777778</v>
      </c>
      <c r="B7018">
        <v>132580</v>
      </c>
      <c r="C7018">
        <v>132595</v>
      </c>
      <c r="D7018">
        <v>132485</v>
      </c>
      <c r="E7018">
        <v>132535</v>
      </c>
    </row>
    <row r="7019" spans="1:5" x14ac:dyDescent="0.25">
      <c r="A7019" s="2">
        <v>45769.602083333331</v>
      </c>
      <c r="B7019">
        <v>132605</v>
      </c>
      <c r="C7019">
        <v>132640</v>
      </c>
      <c r="D7019">
        <v>132545</v>
      </c>
      <c r="E7019">
        <v>132585</v>
      </c>
    </row>
    <row r="7020" spans="1:5" x14ac:dyDescent="0.25">
      <c r="A7020" s="2">
        <v>45769.601388888892</v>
      </c>
      <c r="B7020">
        <v>132485</v>
      </c>
      <c r="C7020">
        <v>132745</v>
      </c>
      <c r="D7020">
        <v>132480</v>
      </c>
      <c r="E7020">
        <v>132600</v>
      </c>
    </row>
    <row r="7021" spans="1:5" x14ac:dyDescent="0.25">
      <c r="A7021" s="2">
        <v>45769.600694444445</v>
      </c>
      <c r="B7021">
        <v>132455</v>
      </c>
      <c r="C7021">
        <v>132490</v>
      </c>
      <c r="D7021">
        <v>132415</v>
      </c>
      <c r="E7021">
        <v>132485</v>
      </c>
    </row>
    <row r="7022" spans="1:5" x14ac:dyDescent="0.25">
      <c r="A7022" s="2">
        <v>45769.599999999999</v>
      </c>
      <c r="B7022">
        <v>132450</v>
      </c>
      <c r="C7022">
        <v>132515</v>
      </c>
      <c r="D7022">
        <v>132425</v>
      </c>
      <c r="E7022">
        <v>132455</v>
      </c>
    </row>
    <row r="7023" spans="1:5" x14ac:dyDescent="0.25">
      <c r="A7023" s="2">
        <v>45769.599305555559</v>
      </c>
      <c r="B7023">
        <v>132495</v>
      </c>
      <c r="C7023">
        <v>132505</v>
      </c>
      <c r="D7023">
        <v>132430</v>
      </c>
      <c r="E7023">
        <v>132455</v>
      </c>
    </row>
    <row r="7024" spans="1:5" x14ac:dyDescent="0.25">
      <c r="A7024" s="2">
        <v>45769.598611111112</v>
      </c>
      <c r="B7024">
        <v>132520</v>
      </c>
      <c r="C7024">
        <v>132530</v>
      </c>
      <c r="D7024">
        <v>132480</v>
      </c>
      <c r="E7024">
        <v>132495</v>
      </c>
    </row>
    <row r="7025" spans="1:5" x14ac:dyDescent="0.25">
      <c r="A7025" s="2">
        <v>45769.597916666666</v>
      </c>
      <c r="B7025">
        <v>132555</v>
      </c>
      <c r="C7025">
        <v>132555</v>
      </c>
      <c r="D7025">
        <v>132455</v>
      </c>
      <c r="E7025">
        <v>132520</v>
      </c>
    </row>
    <row r="7026" spans="1:5" x14ac:dyDescent="0.25">
      <c r="A7026" s="2">
        <v>45769.597222222219</v>
      </c>
      <c r="B7026">
        <v>132640</v>
      </c>
      <c r="C7026">
        <v>132665</v>
      </c>
      <c r="D7026">
        <v>132540</v>
      </c>
      <c r="E7026">
        <v>132550</v>
      </c>
    </row>
    <row r="7027" spans="1:5" x14ac:dyDescent="0.25">
      <c r="A7027" s="2">
        <v>45769.59652777778</v>
      </c>
      <c r="B7027">
        <v>132610</v>
      </c>
      <c r="C7027">
        <v>132665</v>
      </c>
      <c r="D7027">
        <v>132605</v>
      </c>
      <c r="E7027">
        <v>132640</v>
      </c>
    </row>
    <row r="7028" spans="1:5" x14ac:dyDescent="0.25">
      <c r="A7028" s="2">
        <v>45769.595833333333</v>
      </c>
      <c r="B7028">
        <v>132555</v>
      </c>
      <c r="C7028">
        <v>132625</v>
      </c>
      <c r="D7028">
        <v>132540</v>
      </c>
      <c r="E7028">
        <v>132610</v>
      </c>
    </row>
    <row r="7029" spans="1:5" x14ac:dyDescent="0.25">
      <c r="A7029" s="2">
        <v>45769.595138888886</v>
      </c>
      <c r="B7029">
        <v>132570</v>
      </c>
      <c r="C7029">
        <v>132600</v>
      </c>
      <c r="D7029">
        <v>132545</v>
      </c>
      <c r="E7029">
        <v>132555</v>
      </c>
    </row>
    <row r="7030" spans="1:5" x14ac:dyDescent="0.25">
      <c r="A7030" s="2">
        <v>45769.594444444447</v>
      </c>
      <c r="B7030">
        <v>132590</v>
      </c>
      <c r="C7030">
        <v>132595</v>
      </c>
      <c r="D7030">
        <v>132495</v>
      </c>
      <c r="E7030">
        <v>132570</v>
      </c>
    </row>
    <row r="7031" spans="1:5" x14ac:dyDescent="0.25">
      <c r="A7031" s="2">
        <v>45769.59375</v>
      </c>
      <c r="B7031">
        <v>132665</v>
      </c>
      <c r="C7031">
        <v>132680</v>
      </c>
      <c r="D7031">
        <v>132555</v>
      </c>
      <c r="E7031">
        <v>132595</v>
      </c>
    </row>
    <row r="7032" spans="1:5" x14ac:dyDescent="0.25">
      <c r="A7032" s="2">
        <v>45769.593055555553</v>
      </c>
      <c r="B7032">
        <v>132760</v>
      </c>
      <c r="C7032">
        <v>132760</v>
      </c>
      <c r="D7032">
        <v>132635</v>
      </c>
      <c r="E7032">
        <v>132665</v>
      </c>
    </row>
    <row r="7033" spans="1:5" x14ac:dyDescent="0.25">
      <c r="A7033" s="2">
        <v>45769.592361111114</v>
      </c>
      <c r="B7033">
        <v>132825</v>
      </c>
      <c r="C7033">
        <v>132835</v>
      </c>
      <c r="D7033">
        <v>132750</v>
      </c>
      <c r="E7033">
        <v>132760</v>
      </c>
    </row>
    <row r="7034" spans="1:5" x14ac:dyDescent="0.25">
      <c r="A7034" s="2">
        <v>45769.591666666667</v>
      </c>
      <c r="B7034">
        <v>132730</v>
      </c>
      <c r="C7034">
        <v>132840</v>
      </c>
      <c r="D7034">
        <v>132725</v>
      </c>
      <c r="E7034">
        <v>132825</v>
      </c>
    </row>
    <row r="7035" spans="1:5" x14ac:dyDescent="0.25">
      <c r="A7035" s="2">
        <v>45769.59097222222</v>
      </c>
      <c r="B7035">
        <v>132810</v>
      </c>
      <c r="C7035">
        <v>132820</v>
      </c>
      <c r="D7035">
        <v>132715</v>
      </c>
      <c r="E7035">
        <v>132735</v>
      </c>
    </row>
    <row r="7036" spans="1:5" x14ac:dyDescent="0.25">
      <c r="A7036" s="2">
        <v>45769.590277777781</v>
      </c>
      <c r="B7036">
        <v>132875</v>
      </c>
      <c r="C7036">
        <v>132885</v>
      </c>
      <c r="D7036">
        <v>132800</v>
      </c>
      <c r="E7036">
        <v>132810</v>
      </c>
    </row>
    <row r="7037" spans="1:5" x14ac:dyDescent="0.25">
      <c r="A7037" s="2">
        <v>45769.589583333334</v>
      </c>
      <c r="B7037">
        <v>132920</v>
      </c>
      <c r="C7037">
        <v>132930</v>
      </c>
      <c r="D7037">
        <v>132830</v>
      </c>
      <c r="E7037">
        <v>132880</v>
      </c>
    </row>
    <row r="7038" spans="1:5" x14ac:dyDescent="0.25">
      <c r="A7038" s="2">
        <v>45769.588888888888</v>
      </c>
      <c r="B7038">
        <v>132820</v>
      </c>
      <c r="C7038">
        <v>132985</v>
      </c>
      <c r="D7038">
        <v>132815</v>
      </c>
      <c r="E7038">
        <v>132920</v>
      </c>
    </row>
    <row r="7039" spans="1:5" x14ac:dyDescent="0.25">
      <c r="A7039" s="2">
        <v>45769.588194444441</v>
      </c>
      <c r="B7039">
        <v>132850</v>
      </c>
      <c r="C7039">
        <v>132850</v>
      </c>
      <c r="D7039">
        <v>132815</v>
      </c>
      <c r="E7039">
        <v>132820</v>
      </c>
    </row>
    <row r="7040" spans="1:5" x14ac:dyDescent="0.25">
      <c r="A7040" s="2">
        <v>45769.587500000001</v>
      </c>
      <c r="B7040">
        <v>132870</v>
      </c>
      <c r="C7040">
        <v>132890</v>
      </c>
      <c r="D7040">
        <v>132810</v>
      </c>
      <c r="E7040">
        <v>132850</v>
      </c>
    </row>
    <row r="7041" spans="1:5" x14ac:dyDescent="0.25">
      <c r="A7041" s="2">
        <v>45769.586805555555</v>
      </c>
      <c r="B7041">
        <v>132875</v>
      </c>
      <c r="C7041">
        <v>132920</v>
      </c>
      <c r="D7041">
        <v>132870</v>
      </c>
      <c r="E7041">
        <v>132875</v>
      </c>
    </row>
    <row r="7042" spans="1:5" x14ac:dyDescent="0.25">
      <c r="A7042" s="2">
        <v>45769.586111111108</v>
      </c>
      <c r="B7042">
        <v>132880</v>
      </c>
      <c r="C7042">
        <v>132890</v>
      </c>
      <c r="D7042">
        <v>132860</v>
      </c>
      <c r="E7042">
        <v>132880</v>
      </c>
    </row>
    <row r="7043" spans="1:5" x14ac:dyDescent="0.25">
      <c r="A7043" s="2">
        <v>45769.585416666669</v>
      </c>
      <c r="B7043">
        <v>132860</v>
      </c>
      <c r="C7043">
        <v>132895</v>
      </c>
      <c r="D7043">
        <v>132845</v>
      </c>
      <c r="E7043">
        <v>132885</v>
      </c>
    </row>
    <row r="7044" spans="1:5" x14ac:dyDescent="0.25">
      <c r="A7044" s="2">
        <v>45769.584722222222</v>
      </c>
      <c r="B7044">
        <v>132850</v>
      </c>
      <c r="C7044">
        <v>132880</v>
      </c>
      <c r="D7044">
        <v>132840</v>
      </c>
      <c r="E7044">
        <v>132855</v>
      </c>
    </row>
    <row r="7045" spans="1:5" x14ac:dyDescent="0.25">
      <c r="A7045" s="2">
        <v>45769.584027777775</v>
      </c>
      <c r="B7045">
        <v>132870</v>
      </c>
      <c r="C7045">
        <v>132880</v>
      </c>
      <c r="D7045">
        <v>132840</v>
      </c>
      <c r="E7045">
        <v>132855</v>
      </c>
    </row>
    <row r="7046" spans="1:5" x14ac:dyDescent="0.25">
      <c r="A7046" s="2">
        <v>45769.583333333336</v>
      </c>
      <c r="B7046">
        <v>132785</v>
      </c>
      <c r="C7046">
        <v>132875</v>
      </c>
      <c r="D7046">
        <v>132780</v>
      </c>
      <c r="E7046">
        <v>132865</v>
      </c>
    </row>
    <row r="7047" spans="1:5" x14ac:dyDescent="0.25">
      <c r="A7047" s="2">
        <v>45769.582638888889</v>
      </c>
      <c r="B7047">
        <v>132800</v>
      </c>
      <c r="C7047">
        <v>132815</v>
      </c>
      <c r="D7047">
        <v>132785</v>
      </c>
      <c r="E7047">
        <v>132790</v>
      </c>
    </row>
    <row r="7048" spans="1:5" x14ac:dyDescent="0.25">
      <c r="A7048" s="2">
        <v>45769.581944444442</v>
      </c>
      <c r="B7048">
        <v>132820</v>
      </c>
      <c r="C7048">
        <v>132835</v>
      </c>
      <c r="D7048">
        <v>132800</v>
      </c>
      <c r="E7048">
        <v>132800</v>
      </c>
    </row>
    <row r="7049" spans="1:5" x14ac:dyDescent="0.25">
      <c r="A7049" s="2">
        <v>45769.581250000003</v>
      </c>
      <c r="B7049">
        <v>132805</v>
      </c>
      <c r="C7049">
        <v>132830</v>
      </c>
      <c r="D7049">
        <v>132795</v>
      </c>
      <c r="E7049">
        <v>132825</v>
      </c>
    </row>
    <row r="7050" spans="1:5" x14ac:dyDescent="0.25">
      <c r="A7050" s="2">
        <v>45769.580555555556</v>
      </c>
      <c r="B7050">
        <v>132835</v>
      </c>
      <c r="C7050">
        <v>132860</v>
      </c>
      <c r="D7050">
        <v>132790</v>
      </c>
      <c r="E7050">
        <v>132805</v>
      </c>
    </row>
    <row r="7051" spans="1:5" x14ac:dyDescent="0.25">
      <c r="A7051" s="2">
        <v>45769.579861111109</v>
      </c>
      <c r="B7051">
        <v>132850</v>
      </c>
      <c r="C7051">
        <v>132860</v>
      </c>
      <c r="D7051">
        <v>132810</v>
      </c>
      <c r="E7051">
        <v>132835</v>
      </c>
    </row>
    <row r="7052" spans="1:5" x14ac:dyDescent="0.25">
      <c r="A7052" s="2">
        <v>45769.57916666667</v>
      </c>
      <c r="B7052">
        <v>132865</v>
      </c>
      <c r="C7052">
        <v>132870</v>
      </c>
      <c r="D7052">
        <v>132845</v>
      </c>
      <c r="E7052">
        <v>132855</v>
      </c>
    </row>
    <row r="7053" spans="1:5" x14ac:dyDescent="0.25">
      <c r="A7053" s="2">
        <v>45769.578472222223</v>
      </c>
      <c r="B7053">
        <v>132825</v>
      </c>
      <c r="C7053">
        <v>132880</v>
      </c>
      <c r="D7053">
        <v>132820</v>
      </c>
      <c r="E7053">
        <v>132865</v>
      </c>
    </row>
    <row r="7054" spans="1:5" x14ac:dyDescent="0.25">
      <c r="A7054" s="2">
        <v>45769.577777777777</v>
      </c>
      <c r="B7054">
        <v>132760</v>
      </c>
      <c r="C7054">
        <v>132840</v>
      </c>
      <c r="D7054">
        <v>132715</v>
      </c>
      <c r="E7054">
        <v>132830</v>
      </c>
    </row>
    <row r="7055" spans="1:5" x14ac:dyDescent="0.25">
      <c r="A7055" s="2">
        <v>45769.57708333333</v>
      </c>
      <c r="B7055">
        <v>132745</v>
      </c>
      <c r="C7055">
        <v>132790</v>
      </c>
      <c r="D7055">
        <v>132740</v>
      </c>
      <c r="E7055">
        <v>132755</v>
      </c>
    </row>
    <row r="7056" spans="1:5" x14ac:dyDescent="0.25">
      <c r="A7056" s="2">
        <v>45769.576388888891</v>
      </c>
      <c r="B7056">
        <v>132755</v>
      </c>
      <c r="C7056">
        <v>132760</v>
      </c>
      <c r="D7056">
        <v>132705</v>
      </c>
      <c r="E7056">
        <v>132745</v>
      </c>
    </row>
    <row r="7057" spans="1:5" x14ac:dyDescent="0.25">
      <c r="A7057" s="2">
        <v>45769.575694444444</v>
      </c>
      <c r="B7057">
        <v>132730</v>
      </c>
      <c r="C7057">
        <v>132790</v>
      </c>
      <c r="D7057">
        <v>132725</v>
      </c>
      <c r="E7057">
        <v>132755</v>
      </c>
    </row>
    <row r="7058" spans="1:5" x14ac:dyDescent="0.25">
      <c r="A7058" s="2">
        <v>45769.574999999997</v>
      </c>
      <c r="B7058">
        <v>132765</v>
      </c>
      <c r="C7058">
        <v>132780</v>
      </c>
      <c r="D7058">
        <v>132720</v>
      </c>
      <c r="E7058">
        <v>132725</v>
      </c>
    </row>
    <row r="7059" spans="1:5" x14ac:dyDescent="0.25">
      <c r="A7059" s="2">
        <v>45769.574305555558</v>
      </c>
      <c r="B7059">
        <v>132830</v>
      </c>
      <c r="C7059">
        <v>132840</v>
      </c>
      <c r="D7059">
        <v>132735</v>
      </c>
      <c r="E7059">
        <v>132765</v>
      </c>
    </row>
    <row r="7060" spans="1:5" x14ac:dyDescent="0.25">
      <c r="A7060" s="2">
        <v>45769.573611111111</v>
      </c>
      <c r="B7060">
        <v>132905</v>
      </c>
      <c r="C7060">
        <v>132910</v>
      </c>
      <c r="D7060">
        <v>132830</v>
      </c>
      <c r="E7060">
        <v>132835</v>
      </c>
    </row>
    <row r="7061" spans="1:5" x14ac:dyDescent="0.25">
      <c r="A7061" s="2">
        <v>45769.572916666664</v>
      </c>
      <c r="B7061">
        <v>132915</v>
      </c>
      <c r="C7061">
        <v>132930</v>
      </c>
      <c r="D7061">
        <v>132865</v>
      </c>
      <c r="E7061">
        <v>132900</v>
      </c>
    </row>
    <row r="7062" spans="1:5" x14ac:dyDescent="0.25">
      <c r="A7062" s="2">
        <v>45769.572222222225</v>
      </c>
      <c r="B7062">
        <v>132925</v>
      </c>
      <c r="C7062">
        <v>132945</v>
      </c>
      <c r="D7062">
        <v>132875</v>
      </c>
      <c r="E7062">
        <v>132915</v>
      </c>
    </row>
    <row r="7063" spans="1:5" x14ac:dyDescent="0.25">
      <c r="A7063" s="2">
        <v>45769.571527777778</v>
      </c>
      <c r="B7063">
        <v>132895</v>
      </c>
      <c r="C7063">
        <v>132935</v>
      </c>
      <c r="D7063">
        <v>132870</v>
      </c>
      <c r="E7063">
        <v>132930</v>
      </c>
    </row>
    <row r="7064" spans="1:5" x14ac:dyDescent="0.25">
      <c r="A7064" s="2">
        <v>45769.570833333331</v>
      </c>
      <c r="B7064">
        <v>132885</v>
      </c>
      <c r="C7064">
        <v>132920</v>
      </c>
      <c r="D7064">
        <v>132860</v>
      </c>
      <c r="E7064">
        <v>132895</v>
      </c>
    </row>
    <row r="7065" spans="1:5" x14ac:dyDescent="0.25">
      <c r="A7065" s="2">
        <v>45769.570138888892</v>
      </c>
      <c r="B7065">
        <v>132950</v>
      </c>
      <c r="C7065">
        <v>132960</v>
      </c>
      <c r="D7065">
        <v>132855</v>
      </c>
      <c r="E7065">
        <v>132890</v>
      </c>
    </row>
    <row r="7066" spans="1:5" x14ac:dyDescent="0.25">
      <c r="A7066" s="2">
        <v>45769.569444444445</v>
      </c>
      <c r="B7066">
        <v>133005</v>
      </c>
      <c r="C7066">
        <v>133030</v>
      </c>
      <c r="D7066">
        <v>132945</v>
      </c>
      <c r="E7066">
        <v>132945</v>
      </c>
    </row>
    <row r="7067" spans="1:5" x14ac:dyDescent="0.25">
      <c r="A7067" s="2">
        <v>45769.568749999999</v>
      </c>
      <c r="B7067">
        <v>133005</v>
      </c>
      <c r="C7067">
        <v>133025</v>
      </c>
      <c r="D7067">
        <v>132990</v>
      </c>
      <c r="E7067">
        <v>133010</v>
      </c>
    </row>
    <row r="7068" spans="1:5" x14ac:dyDescent="0.25">
      <c r="A7068" s="2">
        <v>45769.568055555559</v>
      </c>
      <c r="B7068">
        <v>132995</v>
      </c>
      <c r="C7068">
        <v>133035</v>
      </c>
      <c r="D7068">
        <v>132975</v>
      </c>
      <c r="E7068">
        <v>133005</v>
      </c>
    </row>
    <row r="7069" spans="1:5" x14ac:dyDescent="0.25">
      <c r="A7069" s="2">
        <v>45769.567361111112</v>
      </c>
      <c r="B7069">
        <v>132970</v>
      </c>
      <c r="C7069">
        <v>133005</v>
      </c>
      <c r="D7069">
        <v>132970</v>
      </c>
      <c r="E7069">
        <v>133000</v>
      </c>
    </row>
    <row r="7070" spans="1:5" x14ac:dyDescent="0.25">
      <c r="A7070" s="2">
        <v>45769.566666666666</v>
      </c>
      <c r="B7070">
        <v>133040</v>
      </c>
      <c r="C7070">
        <v>133045</v>
      </c>
      <c r="D7070">
        <v>132965</v>
      </c>
      <c r="E7070">
        <v>132975</v>
      </c>
    </row>
    <row r="7071" spans="1:5" x14ac:dyDescent="0.25">
      <c r="A7071" s="2">
        <v>45769.565972222219</v>
      </c>
      <c r="B7071">
        <v>132975</v>
      </c>
      <c r="C7071">
        <v>133070</v>
      </c>
      <c r="D7071">
        <v>132975</v>
      </c>
      <c r="E7071">
        <v>133035</v>
      </c>
    </row>
    <row r="7072" spans="1:5" x14ac:dyDescent="0.25">
      <c r="A7072" s="2">
        <v>45769.56527777778</v>
      </c>
      <c r="B7072">
        <v>133085</v>
      </c>
      <c r="C7072">
        <v>133085</v>
      </c>
      <c r="D7072">
        <v>132965</v>
      </c>
      <c r="E7072">
        <v>132975</v>
      </c>
    </row>
    <row r="7073" spans="1:5" x14ac:dyDescent="0.25">
      <c r="A7073" s="2">
        <v>45769.564583333333</v>
      </c>
      <c r="B7073">
        <v>133120</v>
      </c>
      <c r="C7073">
        <v>133120</v>
      </c>
      <c r="D7073">
        <v>133065</v>
      </c>
      <c r="E7073">
        <v>133085</v>
      </c>
    </row>
    <row r="7074" spans="1:5" x14ac:dyDescent="0.25">
      <c r="A7074" s="2">
        <v>45769.563888888886</v>
      </c>
      <c r="B7074">
        <v>133025</v>
      </c>
      <c r="C7074">
        <v>133140</v>
      </c>
      <c r="D7074">
        <v>133025</v>
      </c>
      <c r="E7074">
        <v>133115</v>
      </c>
    </row>
    <row r="7075" spans="1:5" x14ac:dyDescent="0.25">
      <c r="A7075" s="2">
        <v>45769.563194444447</v>
      </c>
      <c r="B7075">
        <v>132960</v>
      </c>
      <c r="C7075">
        <v>133030</v>
      </c>
      <c r="D7075">
        <v>132940</v>
      </c>
      <c r="E7075">
        <v>133025</v>
      </c>
    </row>
    <row r="7076" spans="1:5" x14ac:dyDescent="0.25">
      <c r="A7076" s="2">
        <v>45769.5625</v>
      </c>
      <c r="B7076">
        <v>133065</v>
      </c>
      <c r="C7076">
        <v>133080</v>
      </c>
      <c r="D7076">
        <v>132955</v>
      </c>
      <c r="E7076">
        <v>132960</v>
      </c>
    </row>
    <row r="7077" spans="1:5" x14ac:dyDescent="0.25">
      <c r="A7077" s="2">
        <v>45769.561805555553</v>
      </c>
      <c r="B7077">
        <v>133055</v>
      </c>
      <c r="C7077">
        <v>133075</v>
      </c>
      <c r="D7077">
        <v>133040</v>
      </c>
      <c r="E7077">
        <v>133065</v>
      </c>
    </row>
    <row r="7078" spans="1:5" x14ac:dyDescent="0.25">
      <c r="A7078" s="2">
        <v>45769.561111111114</v>
      </c>
      <c r="B7078">
        <v>133030</v>
      </c>
      <c r="C7078">
        <v>133090</v>
      </c>
      <c r="D7078">
        <v>133030</v>
      </c>
      <c r="E7078">
        <v>133050</v>
      </c>
    </row>
    <row r="7079" spans="1:5" x14ac:dyDescent="0.25">
      <c r="A7079" s="2">
        <v>45769.560416666667</v>
      </c>
      <c r="B7079">
        <v>133075</v>
      </c>
      <c r="C7079">
        <v>133080</v>
      </c>
      <c r="D7079">
        <v>133015</v>
      </c>
      <c r="E7079">
        <v>133035</v>
      </c>
    </row>
    <row r="7080" spans="1:5" x14ac:dyDescent="0.25">
      <c r="A7080" s="2">
        <v>45769.55972222222</v>
      </c>
      <c r="B7080">
        <v>133125</v>
      </c>
      <c r="C7080">
        <v>133135</v>
      </c>
      <c r="D7080">
        <v>133065</v>
      </c>
      <c r="E7080">
        <v>133080</v>
      </c>
    </row>
    <row r="7081" spans="1:5" x14ac:dyDescent="0.25">
      <c r="A7081" s="2">
        <v>45769.559027777781</v>
      </c>
      <c r="B7081">
        <v>133130</v>
      </c>
      <c r="C7081">
        <v>133140</v>
      </c>
      <c r="D7081">
        <v>133105</v>
      </c>
      <c r="E7081">
        <v>133130</v>
      </c>
    </row>
    <row r="7082" spans="1:5" x14ac:dyDescent="0.25">
      <c r="A7082" s="2">
        <v>45769.558333333334</v>
      </c>
      <c r="B7082">
        <v>133155</v>
      </c>
      <c r="C7082">
        <v>133165</v>
      </c>
      <c r="D7082">
        <v>133120</v>
      </c>
      <c r="E7082">
        <v>133135</v>
      </c>
    </row>
    <row r="7083" spans="1:5" x14ac:dyDescent="0.25">
      <c r="A7083" s="2">
        <v>45769.557638888888</v>
      </c>
      <c r="B7083">
        <v>133130</v>
      </c>
      <c r="C7083">
        <v>133170</v>
      </c>
      <c r="D7083">
        <v>133120</v>
      </c>
      <c r="E7083">
        <v>133155</v>
      </c>
    </row>
    <row r="7084" spans="1:5" x14ac:dyDescent="0.25">
      <c r="A7084" s="2">
        <v>45769.556944444441</v>
      </c>
      <c r="B7084">
        <v>133130</v>
      </c>
      <c r="C7084">
        <v>133150</v>
      </c>
      <c r="D7084">
        <v>133085</v>
      </c>
      <c r="E7084">
        <v>133135</v>
      </c>
    </row>
    <row r="7085" spans="1:5" x14ac:dyDescent="0.25">
      <c r="A7085" s="2">
        <v>45769.556250000001</v>
      </c>
      <c r="B7085">
        <v>133170</v>
      </c>
      <c r="C7085">
        <v>133185</v>
      </c>
      <c r="D7085">
        <v>133125</v>
      </c>
      <c r="E7085">
        <v>133135</v>
      </c>
    </row>
    <row r="7086" spans="1:5" x14ac:dyDescent="0.25">
      <c r="A7086" s="2">
        <v>45769.555555555555</v>
      </c>
      <c r="B7086">
        <v>133155</v>
      </c>
      <c r="C7086">
        <v>133195</v>
      </c>
      <c r="D7086">
        <v>133150</v>
      </c>
      <c r="E7086">
        <v>133170</v>
      </c>
    </row>
    <row r="7087" spans="1:5" x14ac:dyDescent="0.25">
      <c r="A7087" s="2">
        <v>45769.554861111108</v>
      </c>
      <c r="B7087">
        <v>133150</v>
      </c>
      <c r="C7087">
        <v>133160</v>
      </c>
      <c r="D7087">
        <v>133120</v>
      </c>
      <c r="E7087">
        <v>133155</v>
      </c>
    </row>
    <row r="7088" spans="1:5" x14ac:dyDescent="0.25">
      <c r="A7088" s="2">
        <v>45769.554166666669</v>
      </c>
      <c r="B7088">
        <v>133175</v>
      </c>
      <c r="C7088">
        <v>133180</v>
      </c>
      <c r="D7088">
        <v>133125</v>
      </c>
      <c r="E7088">
        <v>133145</v>
      </c>
    </row>
    <row r="7089" spans="1:5" x14ac:dyDescent="0.25">
      <c r="A7089" s="2">
        <v>45769.553472222222</v>
      </c>
      <c r="B7089">
        <v>133135</v>
      </c>
      <c r="C7089">
        <v>133175</v>
      </c>
      <c r="D7089">
        <v>133125</v>
      </c>
      <c r="E7089">
        <v>133175</v>
      </c>
    </row>
    <row r="7090" spans="1:5" x14ac:dyDescent="0.25">
      <c r="A7090" s="2">
        <v>45769.552777777775</v>
      </c>
      <c r="B7090">
        <v>133090</v>
      </c>
      <c r="C7090">
        <v>133170</v>
      </c>
      <c r="D7090">
        <v>133085</v>
      </c>
      <c r="E7090">
        <v>133140</v>
      </c>
    </row>
    <row r="7091" spans="1:5" x14ac:dyDescent="0.25">
      <c r="A7091" s="2">
        <v>45769.552083333336</v>
      </c>
      <c r="B7091">
        <v>133060</v>
      </c>
      <c r="C7091">
        <v>133100</v>
      </c>
      <c r="D7091">
        <v>133035</v>
      </c>
      <c r="E7091">
        <v>133090</v>
      </c>
    </row>
    <row r="7092" spans="1:5" x14ac:dyDescent="0.25">
      <c r="A7092" s="2">
        <v>45769.551388888889</v>
      </c>
      <c r="B7092">
        <v>133070</v>
      </c>
      <c r="C7092">
        <v>133085</v>
      </c>
      <c r="D7092">
        <v>133050</v>
      </c>
      <c r="E7092">
        <v>133060</v>
      </c>
    </row>
    <row r="7093" spans="1:5" x14ac:dyDescent="0.25">
      <c r="A7093" s="2">
        <v>45769.550694444442</v>
      </c>
      <c r="B7093">
        <v>133120</v>
      </c>
      <c r="C7093">
        <v>133125</v>
      </c>
      <c r="D7093">
        <v>133055</v>
      </c>
      <c r="E7093">
        <v>133070</v>
      </c>
    </row>
    <row r="7094" spans="1:5" x14ac:dyDescent="0.25">
      <c r="A7094" s="2">
        <v>45769.55</v>
      </c>
      <c r="B7094">
        <v>133115</v>
      </c>
      <c r="C7094">
        <v>133140</v>
      </c>
      <c r="D7094">
        <v>133085</v>
      </c>
      <c r="E7094">
        <v>133115</v>
      </c>
    </row>
    <row r="7095" spans="1:5" x14ac:dyDescent="0.25">
      <c r="A7095" s="2">
        <v>45769.549305555556</v>
      </c>
      <c r="B7095">
        <v>133110</v>
      </c>
      <c r="C7095">
        <v>133145</v>
      </c>
      <c r="D7095">
        <v>133100</v>
      </c>
      <c r="E7095">
        <v>133120</v>
      </c>
    </row>
    <row r="7096" spans="1:5" x14ac:dyDescent="0.25">
      <c r="A7096" s="2">
        <v>45769.548611111109</v>
      </c>
      <c r="B7096">
        <v>133060</v>
      </c>
      <c r="C7096">
        <v>133125</v>
      </c>
      <c r="D7096">
        <v>133050</v>
      </c>
      <c r="E7096">
        <v>133110</v>
      </c>
    </row>
    <row r="7097" spans="1:5" x14ac:dyDescent="0.25">
      <c r="A7097" s="2">
        <v>45769.54791666667</v>
      </c>
      <c r="B7097">
        <v>133065</v>
      </c>
      <c r="C7097">
        <v>133095</v>
      </c>
      <c r="D7097">
        <v>133030</v>
      </c>
      <c r="E7097">
        <v>133060</v>
      </c>
    </row>
    <row r="7098" spans="1:5" x14ac:dyDescent="0.25">
      <c r="A7098" s="2">
        <v>45769.547222222223</v>
      </c>
      <c r="B7098">
        <v>133075</v>
      </c>
      <c r="C7098">
        <v>133095</v>
      </c>
      <c r="D7098">
        <v>133050</v>
      </c>
      <c r="E7098">
        <v>133060</v>
      </c>
    </row>
    <row r="7099" spans="1:5" x14ac:dyDescent="0.25">
      <c r="A7099" s="2">
        <v>45769.546527777777</v>
      </c>
      <c r="B7099">
        <v>133030</v>
      </c>
      <c r="C7099">
        <v>133095</v>
      </c>
      <c r="D7099">
        <v>133020</v>
      </c>
      <c r="E7099">
        <v>133070</v>
      </c>
    </row>
    <row r="7100" spans="1:5" x14ac:dyDescent="0.25">
      <c r="A7100" s="2">
        <v>45769.54583333333</v>
      </c>
      <c r="B7100">
        <v>132985</v>
      </c>
      <c r="C7100">
        <v>133040</v>
      </c>
      <c r="D7100">
        <v>132965</v>
      </c>
      <c r="E7100">
        <v>133035</v>
      </c>
    </row>
    <row r="7101" spans="1:5" x14ac:dyDescent="0.25">
      <c r="A7101" s="2">
        <v>45769.545138888891</v>
      </c>
      <c r="B7101">
        <v>133075</v>
      </c>
      <c r="C7101">
        <v>133085</v>
      </c>
      <c r="D7101">
        <v>132960</v>
      </c>
      <c r="E7101">
        <v>132985</v>
      </c>
    </row>
    <row r="7102" spans="1:5" x14ac:dyDescent="0.25">
      <c r="A7102" s="2">
        <v>45769.544444444444</v>
      </c>
      <c r="B7102">
        <v>133045</v>
      </c>
      <c r="C7102">
        <v>133100</v>
      </c>
      <c r="D7102">
        <v>133045</v>
      </c>
      <c r="E7102">
        <v>133075</v>
      </c>
    </row>
    <row r="7103" spans="1:5" x14ac:dyDescent="0.25">
      <c r="A7103" s="2">
        <v>45769.543749999997</v>
      </c>
      <c r="B7103">
        <v>133040</v>
      </c>
      <c r="C7103">
        <v>133065</v>
      </c>
      <c r="D7103">
        <v>133005</v>
      </c>
      <c r="E7103">
        <v>133045</v>
      </c>
    </row>
    <row r="7104" spans="1:5" x14ac:dyDescent="0.25">
      <c r="A7104" s="2">
        <v>45769.543055555558</v>
      </c>
      <c r="B7104">
        <v>133100</v>
      </c>
      <c r="C7104">
        <v>133140</v>
      </c>
      <c r="D7104">
        <v>133030</v>
      </c>
      <c r="E7104">
        <v>133035</v>
      </c>
    </row>
    <row r="7105" spans="1:5" x14ac:dyDescent="0.25">
      <c r="A7105" s="2">
        <v>45769.542361111111</v>
      </c>
      <c r="B7105">
        <v>133005</v>
      </c>
      <c r="C7105">
        <v>133150</v>
      </c>
      <c r="D7105">
        <v>132970</v>
      </c>
      <c r="E7105">
        <v>133095</v>
      </c>
    </row>
    <row r="7106" spans="1:5" x14ac:dyDescent="0.25">
      <c r="A7106" s="2">
        <v>45769.541666666664</v>
      </c>
      <c r="B7106">
        <v>132920</v>
      </c>
      <c r="C7106">
        <v>133030</v>
      </c>
      <c r="D7106">
        <v>132915</v>
      </c>
      <c r="E7106">
        <v>133010</v>
      </c>
    </row>
    <row r="7107" spans="1:5" x14ac:dyDescent="0.25">
      <c r="A7107" s="2">
        <v>45769.540972222225</v>
      </c>
      <c r="B7107">
        <v>132890</v>
      </c>
      <c r="C7107">
        <v>132985</v>
      </c>
      <c r="D7107">
        <v>132865</v>
      </c>
      <c r="E7107">
        <v>132920</v>
      </c>
    </row>
    <row r="7108" spans="1:5" x14ac:dyDescent="0.25">
      <c r="A7108" s="2">
        <v>45769.540277777778</v>
      </c>
      <c r="B7108">
        <v>132915</v>
      </c>
      <c r="C7108">
        <v>133000</v>
      </c>
      <c r="D7108">
        <v>132865</v>
      </c>
      <c r="E7108">
        <v>132885</v>
      </c>
    </row>
    <row r="7109" spans="1:5" x14ac:dyDescent="0.25">
      <c r="A7109" s="2">
        <v>45769.539583333331</v>
      </c>
      <c r="B7109">
        <v>132805</v>
      </c>
      <c r="C7109">
        <v>132925</v>
      </c>
      <c r="D7109">
        <v>132800</v>
      </c>
      <c r="E7109">
        <v>132910</v>
      </c>
    </row>
    <row r="7110" spans="1:5" x14ac:dyDescent="0.25">
      <c r="A7110" s="2">
        <v>45769.538888888892</v>
      </c>
      <c r="B7110">
        <v>132770</v>
      </c>
      <c r="C7110">
        <v>132815</v>
      </c>
      <c r="D7110">
        <v>132760</v>
      </c>
      <c r="E7110">
        <v>132810</v>
      </c>
    </row>
    <row r="7111" spans="1:5" x14ac:dyDescent="0.25">
      <c r="A7111" s="2">
        <v>45769.538194444445</v>
      </c>
      <c r="B7111">
        <v>132710</v>
      </c>
      <c r="C7111">
        <v>132770</v>
      </c>
      <c r="D7111">
        <v>132690</v>
      </c>
      <c r="E7111">
        <v>132770</v>
      </c>
    </row>
    <row r="7112" spans="1:5" x14ac:dyDescent="0.25">
      <c r="A7112" s="2">
        <v>45769.537499999999</v>
      </c>
      <c r="B7112">
        <v>132785</v>
      </c>
      <c r="C7112">
        <v>132795</v>
      </c>
      <c r="D7112">
        <v>132655</v>
      </c>
      <c r="E7112">
        <v>132705</v>
      </c>
    </row>
    <row r="7113" spans="1:5" x14ac:dyDescent="0.25">
      <c r="A7113" s="2">
        <v>45769.536805555559</v>
      </c>
      <c r="B7113">
        <v>132770</v>
      </c>
      <c r="C7113">
        <v>132795</v>
      </c>
      <c r="D7113">
        <v>132765</v>
      </c>
      <c r="E7113">
        <v>132785</v>
      </c>
    </row>
    <row r="7114" spans="1:5" x14ac:dyDescent="0.25">
      <c r="A7114" s="2">
        <v>45769.536111111112</v>
      </c>
      <c r="B7114">
        <v>132825</v>
      </c>
      <c r="C7114">
        <v>132855</v>
      </c>
      <c r="D7114">
        <v>132765</v>
      </c>
      <c r="E7114">
        <v>132770</v>
      </c>
    </row>
    <row r="7115" spans="1:5" x14ac:dyDescent="0.25">
      <c r="A7115" s="2">
        <v>45769.535416666666</v>
      </c>
      <c r="B7115">
        <v>132795</v>
      </c>
      <c r="C7115">
        <v>132830</v>
      </c>
      <c r="D7115">
        <v>132780</v>
      </c>
      <c r="E7115">
        <v>132825</v>
      </c>
    </row>
    <row r="7116" spans="1:5" x14ac:dyDescent="0.25">
      <c r="A7116" s="2">
        <v>45769.534722222219</v>
      </c>
      <c r="B7116">
        <v>132835</v>
      </c>
      <c r="C7116">
        <v>132845</v>
      </c>
      <c r="D7116">
        <v>132780</v>
      </c>
      <c r="E7116">
        <v>132800</v>
      </c>
    </row>
    <row r="7117" spans="1:5" x14ac:dyDescent="0.25">
      <c r="A7117" s="2">
        <v>45769.53402777778</v>
      </c>
      <c r="B7117">
        <v>132765</v>
      </c>
      <c r="C7117">
        <v>132845</v>
      </c>
      <c r="D7117">
        <v>132765</v>
      </c>
      <c r="E7117">
        <v>132830</v>
      </c>
    </row>
    <row r="7118" spans="1:5" x14ac:dyDescent="0.25">
      <c r="A7118" s="2">
        <v>45769.533333333333</v>
      </c>
      <c r="B7118">
        <v>132805</v>
      </c>
      <c r="C7118">
        <v>132805</v>
      </c>
      <c r="D7118">
        <v>132750</v>
      </c>
      <c r="E7118">
        <v>132770</v>
      </c>
    </row>
    <row r="7119" spans="1:5" x14ac:dyDescent="0.25">
      <c r="A7119" s="2">
        <v>45769.532638888886</v>
      </c>
      <c r="B7119">
        <v>132805</v>
      </c>
      <c r="C7119">
        <v>132815</v>
      </c>
      <c r="D7119">
        <v>132790</v>
      </c>
      <c r="E7119">
        <v>132805</v>
      </c>
    </row>
    <row r="7120" spans="1:5" x14ac:dyDescent="0.25">
      <c r="A7120" s="2">
        <v>45769.531944444447</v>
      </c>
      <c r="B7120">
        <v>132820</v>
      </c>
      <c r="C7120">
        <v>132830</v>
      </c>
      <c r="D7120">
        <v>132785</v>
      </c>
      <c r="E7120">
        <v>132805</v>
      </c>
    </row>
    <row r="7121" spans="1:5" x14ac:dyDescent="0.25">
      <c r="A7121" s="2">
        <v>45769.53125</v>
      </c>
      <c r="B7121">
        <v>132780</v>
      </c>
      <c r="C7121">
        <v>132830</v>
      </c>
      <c r="D7121">
        <v>132765</v>
      </c>
      <c r="E7121">
        <v>132820</v>
      </c>
    </row>
    <row r="7122" spans="1:5" x14ac:dyDescent="0.25">
      <c r="A7122" s="2">
        <v>45769.530555555553</v>
      </c>
      <c r="B7122">
        <v>132775</v>
      </c>
      <c r="C7122">
        <v>132790</v>
      </c>
      <c r="D7122">
        <v>132745</v>
      </c>
      <c r="E7122">
        <v>132780</v>
      </c>
    </row>
    <row r="7123" spans="1:5" x14ac:dyDescent="0.25">
      <c r="A7123" s="2">
        <v>45769.529861111114</v>
      </c>
      <c r="B7123">
        <v>132845</v>
      </c>
      <c r="C7123">
        <v>132850</v>
      </c>
      <c r="D7123">
        <v>132775</v>
      </c>
      <c r="E7123">
        <v>132780</v>
      </c>
    </row>
    <row r="7124" spans="1:5" x14ac:dyDescent="0.25">
      <c r="A7124" s="2">
        <v>45769.529166666667</v>
      </c>
      <c r="B7124">
        <v>132875</v>
      </c>
      <c r="C7124">
        <v>132880</v>
      </c>
      <c r="D7124">
        <v>132840</v>
      </c>
      <c r="E7124">
        <v>132850</v>
      </c>
    </row>
    <row r="7125" spans="1:5" x14ac:dyDescent="0.25">
      <c r="A7125" s="2">
        <v>45769.52847222222</v>
      </c>
      <c r="B7125">
        <v>132880</v>
      </c>
      <c r="C7125">
        <v>132890</v>
      </c>
      <c r="D7125">
        <v>132845</v>
      </c>
      <c r="E7125">
        <v>132875</v>
      </c>
    </row>
    <row r="7126" spans="1:5" x14ac:dyDescent="0.25">
      <c r="A7126" s="2">
        <v>45769.527777777781</v>
      </c>
      <c r="B7126">
        <v>132795</v>
      </c>
      <c r="C7126">
        <v>132895</v>
      </c>
      <c r="D7126">
        <v>132790</v>
      </c>
      <c r="E7126">
        <v>132875</v>
      </c>
    </row>
    <row r="7127" spans="1:5" x14ac:dyDescent="0.25">
      <c r="A7127" s="2">
        <v>45769.527083333334</v>
      </c>
      <c r="B7127">
        <v>132800</v>
      </c>
      <c r="C7127">
        <v>132830</v>
      </c>
      <c r="D7127">
        <v>132780</v>
      </c>
      <c r="E7127">
        <v>132790</v>
      </c>
    </row>
    <row r="7128" spans="1:5" x14ac:dyDescent="0.25">
      <c r="A7128" s="2">
        <v>45769.526388888888</v>
      </c>
      <c r="B7128">
        <v>132755</v>
      </c>
      <c r="C7128">
        <v>132815</v>
      </c>
      <c r="D7128">
        <v>132750</v>
      </c>
      <c r="E7128">
        <v>132795</v>
      </c>
    </row>
    <row r="7129" spans="1:5" x14ac:dyDescent="0.25">
      <c r="A7129" s="2">
        <v>45769.525694444441</v>
      </c>
      <c r="B7129">
        <v>132735</v>
      </c>
      <c r="C7129">
        <v>132765</v>
      </c>
      <c r="D7129">
        <v>132720</v>
      </c>
      <c r="E7129">
        <v>132755</v>
      </c>
    </row>
    <row r="7130" spans="1:5" x14ac:dyDescent="0.25">
      <c r="A7130" s="2">
        <v>45769.525000000001</v>
      </c>
      <c r="B7130">
        <v>132790</v>
      </c>
      <c r="C7130">
        <v>132795</v>
      </c>
      <c r="D7130">
        <v>132720</v>
      </c>
      <c r="E7130">
        <v>132735</v>
      </c>
    </row>
    <row r="7131" spans="1:5" x14ac:dyDescent="0.25">
      <c r="A7131" s="2">
        <v>45769.524305555555</v>
      </c>
      <c r="B7131">
        <v>132770</v>
      </c>
      <c r="C7131">
        <v>132830</v>
      </c>
      <c r="D7131">
        <v>132760</v>
      </c>
      <c r="E7131">
        <v>132790</v>
      </c>
    </row>
    <row r="7132" spans="1:5" x14ac:dyDescent="0.25">
      <c r="A7132" s="2">
        <v>45769.523611111108</v>
      </c>
      <c r="B7132">
        <v>132775</v>
      </c>
      <c r="C7132">
        <v>132790</v>
      </c>
      <c r="D7132">
        <v>132730</v>
      </c>
      <c r="E7132">
        <v>132770</v>
      </c>
    </row>
    <row r="7133" spans="1:5" x14ac:dyDescent="0.25">
      <c r="A7133" s="2">
        <v>45769.522916666669</v>
      </c>
      <c r="B7133">
        <v>132710</v>
      </c>
      <c r="C7133">
        <v>132785</v>
      </c>
      <c r="D7133">
        <v>132695</v>
      </c>
      <c r="E7133">
        <v>132770</v>
      </c>
    </row>
    <row r="7134" spans="1:5" x14ac:dyDescent="0.25">
      <c r="A7134" s="2">
        <v>45769.522222222222</v>
      </c>
      <c r="B7134">
        <v>132735</v>
      </c>
      <c r="C7134">
        <v>132740</v>
      </c>
      <c r="D7134">
        <v>132675</v>
      </c>
      <c r="E7134">
        <v>132710</v>
      </c>
    </row>
    <row r="7135" spans="1:5" x14ac:dyDescent="0.25">
      <c r="A7135" s="2">
        <v>45769.521527777775</v>
      </c>
      <c r="B7135">
        <v>132675</v>
      </c>
      <c r="C7135">
        <v>132745</v>
      </c>
      <c r="D7135">
        <v>132670</v>
      </c>
      <c r="E7135">
        <v>132740</v>
      </c>
    </row>
    <row r="7136" spans="1:5" x14ac:dyDescent="0.25">
      <c r="A7136" s="2">
        <v>45769.520833333336</v>
      </c>
      <c r="B7136">
        <v>132690</v>
      </c>
      <c r="C7136">
        <v>132690</v>
      </c>
      <c r="D7136">
        <v>132650</v>
      </c>
      <c r="E7136">
        <v>132675</v>
      </c>
    </row>
    <row r="7137" spans="1:5" x14ac:dyDescent="0.25">
      <c r="A7137" s="2">
        <v>45769.520138888889</v>
      </c>
      <c r="B7137">
        <v>132700</v>
      </c>
      <c r="C7137">
        <v>132710</v>
      </c>
      <c r="D7137">
        <v>132670</v>
      </c>
      <c r="E7137">
        <v>132685</v>
      </c>
    </row>
    <row r="7138" spans="1:5" x14ac:dyDescent="0.25">
      <c r="A7138" s="2">
        <v>45769.519444444442</v>
      </c>
      <c r="B7138">
        <v>132655</v>
      </c>
      <c r="C7138">
        <v>132705</v>
      </c>
      <c r="D7138">
        <v>132650</v>
      </c>
      <c r="E7138">
        <v>132695</v>
      </c>
    </row>
    <row r="7139" spans="1:5" x14ac:dyDescent="0.25">
      <c r="A7139" s="2">
        <v>45769.518750000003</v>
      </c>
      <c r="B7139">
        <v>132645</v>
      </c>
      <c r="C7139">
        <v>132680</v>
      </c>
      <c r="D7139">
        <v>132635</v>
      </c>
      <c r="E7139">
        <v>132660</v>
      </c>
    </row>
    <row r="7140" spans="1:5" x14ac:dyDescent="0.25">
      <c r="A7140" s="2">
        <v>45769.518055555556</v>
      </c>
      <c r="B7140">
        <v>132700</v>
      </c>
      <c r="C7140">
        <v>132710</v>
      </c>
      <c r="D7140">
        <v>132625</v>
      </c>
      <c r="E7140">
        <v>132645</v>
      </c>
    </row>
    <row r="7141" spans="1:5" x14ac:dyDescent="0.25">
      <c r="A7141" s="2">
        <v>45769.517361111109</v>
      </c>
      <c r="B7141">
        <v>132670</v>
      </c>
      <c r="C7141">
        <v>132720</v>
      </c>
      <c r="D7141">
        <v>132660</v>
      </c>
      <c r="E7141">
        <v>132695</v>
      </c>
    </row>
    <row r="7142" spans="1:5" x14ac:dyDescent="0.25">
      <c r="A7142" s="2">
        <v>45769.51666666667</v>
      </c>
      <c r="B7142">
        <v>132680</v>
      </c>
      <c r="C7142">
        <v>132695</v>
      </c>
      <c r="D7142">
        <v>132655</v>
      </c>
      <c r="E7142">
        <v>132665</v>
      </c>
    </row>
    <row r="7143" spans="1:5" x14ac:dyDescent="0.25">
      <c r="A7143" s="2">
        <v>45769.515972222223</v>
      </c>
      <c r="B7143">
        <v>132760</v>
      </c>
      <c r="C7143">
        <v>132765</v>
      </c>
      <c r="D7143">
        <v>132665</v>
      </c>
      <c r="E7143">
        <v>132675</v>
      </c>
    </row>
    <row r="7144" spans="1:5" x14ac:dyDescent="0.25">
      <c r="A7144" s="2">
        <v>45769.515277777777</v>
      </c>
      <c r="B7144">
        <v>132745</v>
      </c>
      <c r="C7144">
        <v>132810</v>
      </c>
      <c r="D7144">
        <v>132745</v>
      </c>
      <c r="E7144">
        <v>132760</v>
      </c>
    </row>
    <row r="7145" spans="1:5" x14ac:dyDescent="0.25">
      <c r="A7145" s="2">
        <v>45769.51458333333</v>
      </c>
      <c r="B7145">
        <v>132725</v>
      </c>
      <c r="C7145">
        <v>132765</v>
      </c>
      <c r="D7145">
        <v>132665</v>
      </c>
      <c r="E7145">
        <v>132750</v>
      </c>
    </row>
    <row r="7146" spans="1:5" x14ac:dyDescent="0.25">
      <c r="A7146" s="2">
        <v>45769.513888888891</v>
      </c>
      <c r="B7146">
        <v>132750</v>
      </c>
      <c r="C7146">
        <v>132785</v>
      </c>
      <c r="D7146">
        <v>132725</v>
      </c>
      <c r="E7146">
        <v>132725</v>
      </c>
    </row>
    <row r="7147" spans="1:5" x14ac:dyDescent="0.25">
      <c r="A7147" s="2">
        <v>45769.513194444444</v>
      </c>
      <c r="B7147">
        <v>132735</v>
      </c>
      <c r="C7147">
        <v>132775</v>
      </c>
      <c r="D7147">
        <v>132710</v>
      </c>
      <c r="E7147">
        <v>132750</v>
      </c>
    </row>
    <row r="7148" spans="1:5" x14ac:dyDescent="0.25">
      <c r="A7148" s="2">
        <v>45769.512499999997</v>
      </c>
      <c r="B7148">
        <v>132650</v>
      </c>
      <c r="C7148">
        <v>132755</v>
      </c>
      <c r="D7148">
        <v>132625</v>
      </c>
      <c r="E7148">
        <v>132730</v>
      </c>
    </row>
    <row r="7149" spans="1:5" x14ac:dyDescent="0.25">
      <c r="A7149" s="2">
        <v>45769.511805555558</v>
      </c>
      <c r="B7149">
        <v>132645</v>
      </c>
      <c r="C7149">
        <v>132670</v>
      </c>
      <c r="D7149">
        <v>132630</v>
      </c>
      <c r="E7149">
        <v>132645</v>
      </c>
    </row>
    <row r="7150" spans="1:5" x14ac:dyDescent="0.25">
      <c r="A7150" s="2">
        <v>45769.511111111111</v>
      </c>
      <c r="B7150">
        <v>132640</v>
      </c>
      <c r="C7150">
        <v>132650</v>
      </c>
      <c r="D7150">
        <v>132595</v>
      </c>
      <c r="E7150">
        <v>132640</v>
      </c>
    </row>
    <row r="7151" spans="1:5" x14ac:dyDescent="0.25">
      <c r="A7151" s="2">
        <v>45769.510416666664</v>
      </c>
      <c r="B7151">
        <v>132605</v>
      </c>
      <c r="C7151">
        <v>132665</v>
      </c>
      <c r="D7151">
        <v>132595</v>
      </c>
      <c r="E7151">
        <v>132640</v>
      </c>
    </row>
    <row r="7152" spans="1:5" x14ac:dyDescent="0.25">
      <c r="A7152" s="2">
        <v>45769.509722222225</v>
      </c>
      <c r="B7152">
        <v>132665</v>
      </c>
      <c r="C7152">
        <v>132690</v>
      </c>
      <c r="D7152">
        <v>132595</v>
      </c>
      <c r="E7152">
        <v>132605</v>
      </c>
    </row>
    <row r="7153" spans="1:5" x14ac:dyDescent="0.25">
      <c r="A7153" s="2">
        <v>45769.509027777778</v>
      </c>
      <c r="B7153">
        <v>132640</v>
      </c>
      <c r="C7153">
        <v>132700</v>
      </c>
      <c r="D7153">
        <v>132625</v>
      </c>
      <c r="E7153">
        <v>132665</v>
      </c>
    </row>
    <row r="7154" spans="1:5" x14ac:dyDescent="0.25">
      <c r="A7154" s="2">
        <v>45769.508333333331</v>
      </c>
      <c r="B7154">
        <v>132665</v>
      </c>
      <c r="C7154">
        <v>132680</v>
      </c>
      <c r="D7154">
        <v>132640</v>
      </c>
      <c r="E7154">
        <v>132640</v>
      </c>
    </row>
    <row r="7155" spans="1:5" x14ac:dyDescent="0.25">
      <c r="A7155" s="2">
        <v>45769.507638888892</v>
      </c>
      <c r="B7155">
        <v>132580</v>
      </c>
      <c r="C7155">
        <v>132680</v>
      </c>
      <c r="D7155">
        <v>132560</v>
      </c>
      <c r="E7155">
        <v>132660</v>
      </c>
    </row>
    <row r="7156" spans="1:5" x14ac:dyDescent="0.25">
      <c r="A7156" s="2">
        <v>45769.506944444445</v>
      </c>
      <c r="B7156">
        <v>132485</v>
      </c>
      <c r="C7156">
        <v>132590</v>
      </c>
      <c r="D7156">
        <v>132465</v>
      </c>
      <c r="E7156">
        <v>132580</v>
      </c>
    </row>
    <row r="7157" spans="1:5" x14ac:dyDescent="0.25">
      <c r="A7157" s="2">
        <v>45769.506249999999</v>
      </c>
      <c r="B7157">
        <v>132550</v>
      </c>
      <c r="C7157">
        <v>132555</v>
      </c>
      <c r="D7157">
        <v>132475</v>
      </c>
      <c r="E7157">
        <v>132485</v>
      </c>
    </row>
    <row r="7158" spans="1:5" x14ac:dyDescent="0.25">
      <c r="A7158" s="2">
        <v>45769.505555555559</v>
      </c>
      <c r="B7158">
        <v>132585</v>
      </c>
      <c r="C7158">
        <v>132615</v>
      </c>
      <c r="D7158">
        <v>132530</v>
      </c>
      <c r="E7158">
        <v>132555</v>
      </c>
    </row>
    <row r="7159" spans="1:5" x14ac:dyDescent="0.25">
      <c r="A7159" s="2">
        <v>45769.504861111112</v>
      </c>
      <c r="B7159">
        <v>132610</v>
      </c>
      <c r="C7159">
        <v>132625</v>
      </c>
      <c r="D7159">
        <v>132570</v>
      </c>
      <c r="E7159">
        <v>132590</v>
      </c>
    </row>
    <row r="7160" spans="1:5" x14ac:dyDescent="0.25">
      <c r="A7160" s="2">
        <v>45769.504166666666</v>
      </c>
      <c r="B7160">
        <v>132630</v>
      </c>
      <c r="C7160">
        <v>132665</v>
      </c>
      <c r="D7160">
        <v>132585</v>
      </c>
      <c r="E7160">
        <v>132605</v>
      </c>
    </row>
    <row r="7161" spans="1:5" x14ac:dyDescent="0.25">
      <c r="A7161" s="2">
        <v>45769.503472222219</v>
      </c>
      <c r="B7161">
        <v>132650</v>
      </c>
      <c r="C7161">
        <v>132670</v>
      </c>
      <c r="D7161">
        <v>132620</v>
      </c>
      <c r="E7161">
        <v>132630</v>
      </c>
    </row>
    <row r="7162" spans="1:5" x14ac:dyDescent="0.25">
      <c r="A7162" s="2">
        <v>45769.50277777778</v>
      </c>
      <c r="B7162">
        <v>132685</v>
      </c>
      <c r="C7162">
        <v>132720</v>
      </c>
      <c r="D7162">
        <v>132645</v>
      </c>
      <c r="E7162">
        <v>132650</v>
      </c>
    </row>
    <row r="7163" spans="1:5" x14ac:dyDescent="0.25">
      <c r="A7163" s="2">
        <v>45769.502083333333</v>
      </c>
      <c r="B7163">
        <v>132675</v>
      </c>
      <c r="C7163">
        <v>132700</v>
      </c>
      <c r="D7163">
        <v>132650</v>
      </c>
      <c r="E7163">
        <v>132690</v>
      </c>
    </row>
    <row r="7164" spans="1:5" x14ac:dyDescent="0.25">
      <c r="A7164" s="2">
        <v>45769.501388888886</v>
      </c>
      <c r="B7164">
        <v>132620</v>
      </c>
      <c r="C7164">
        <v>132685</v>
      </c>
      <c r="D7164">
        <v>132620</v>
      </c>
      <c r="E7164">
        <v>132675</v>
      </c>
    </row>
    <row r="7165" spans="1:5" x14ac:dyDescent="0.25">
      <c r="A7165" s="2">
        <v>45769.500694444447</v>
      </c>
      <c r="B7165">
        <v>132590</v>
      </c>
      <c r="C7165">
        <v>132665</v>
      </c>
      <c r="D7165">
        <v>132570</v>
      </c>
      <c r="E7165">
        <v>132620</v>
      </c>
    </row>
    <row r="7166" spans="1:5" x14ac:dyDescent="0.25">
      <c r="A7166" s="2">
        <v>45769.5</v>
      </c>
      <c r="B7166">
        <v>132520</v>
      </c>
      <c r="C7166">
        <v>132595</v>
      </c>
      <c r="D7166">
        <v>132450</v>
      </c>
      <c r="E7166">
        <v>132590</v>
      </c>
    </row>
    <row r="7167" spans="1:5" x14ac:dyDescent="0.25">
      <c r="A7167" s="2">
        <v>45769.499305555553</v>
      </c>
      <c r="B7167">
        <v>132530</v>
      </c>
      <c r="C7167">
        <v>132570</v>
      </c>
      <c r="D7167">
        <v>132515</v>
      </c>
      <c r="E7167">
        <v>132520</v>
      </c>
    </row>
    <row r="7168" spans="1:5" x14ac:dyDescent="0.25">
      <c r="A7168" s="2">
        <v>45769.498611111114</v>
      </c>
      <c r="B7168">
        <v>132580</v>
      </c>
      <c r="C7168">
        <v>132590</v>
      </c>
      <c r="D7168">
        <v>132510</v>
      </c>
      <c r="E7168">
        <v>132530</v>
      </c>
    </row>
    <row r="7169" spans="1:5" x14ac:dyDescent="0.25">
      <c r="A7169" s="2">
        <v>45769.497916666667</v>
      </c>
      <c r="B7169">
        <v>132535</v>
      </c>
      <c r="C7169">
        <v>132610</v>
      </c>
      <c r="D7169">
        <v>132520</v>
      </c>
      <c r="E7169">
        <v>132580</v>
      </c>
    </row>
    <row r="7170" spans="1:5" x14ac:dyDescent="0.25">
      <c r="A7170" s="2">
        <v>45769.49722222222</v>
      </c>
      <c r="B7170">
        <v>132525</v>
      </c>
      <c r="C7170">
        <v>132570</v>
      </c>
      <c r="D7170">
        <v>132510</v>
      </c>
      <c r="E7170">
        <v>132530</v>
      </c>
    </row>
    <row r="7171" spans="1:5" x14ac:dyDescent="0.25">
      <c r="A7171" s="2">
        <v>45769.496527777781</v>
      </c>
      <c r="B7171">
        <v>132475</v>
      </c>
      <c r="C7171">
        <v>132545</v>
      </c>
      <c r="D7171">
        <v>132465</v>
      </c>
      <c r="E7171">
        <v>132525</v>
      </c>
    </row>
    <row r="7172" spans="1:5" x14ac:dyDescent="0.25">
      <c r="A7172" s="2">
        <v>45769.495833333334</v>
      </c>
      <c r="B7172">
        <v>132460</v>
      </c>
      <c r="C7172">
        <v>132490</v>
      </c>
      <c r="D7172">
        <v>132440</v>
      </c>
      <c r="E7172">
        <v>132475</v>
      </c>
    </row>
    <row r="7173" spans="1:5" x14ac:dyDescent="0.25">
      <c r="A7173" s="2">
        <v>45769.495138888888</v>
      </c>
      <c r="B7173">
        <v>132395</v>
      </c>
      <c r="C7173">
        <v>132495</v>
      </c>
      <c r="D7173">
        <v>132390</v>
      </c>
      <c r="E7173">
        <v>132455</v>
      </c>
    </row>
    <row r="7174" spans="1:5" x14ac:dyDescent="0.25">
      <c r="A7174" s="2">
        <v>45769.494444444441</v>
      </c>
      <c r="B7174">
        <v>132320</v>
      </c>
      <c r="C7174">
        <v>132395</v>
      </c>
      <c r="D7174">
        <v>132295</v>
      </c>
      <c r="E7174">
        <v>132395</v>
      </c>
    </row>
    <row r="7175" spans="1:5" x14ac:dyDescent="0.25">
      <c r="A7175" s="2">
        <v>45769.493750000001</v>
      </c>
      <c r="B7175">
        <v>132325</v>
      </c>
      <c r="C7175">
        <v>132340</v>
      </c>
      <c r="D7175">
        <v>132290</v>
      </c>
      <c r="E7175">
        <v>132325</v>
      </c>
    </row>
    <row r="7176" spans="1:5" x14ac:dyDescent="0.25">
      <c r="A7176" s="2">
        <v>45769.493055555555</v>
      </c>
      <c r="B7176">
        <v>132305</v>
      </c>
      <c r="C7176">
        <v>132340</v>
      </c>
      <c r="D7176">
        <v>132280</v>
      </c>
      <c r="E7176">
        <v>132325</v>
      </c>
    </row>
    <row r="7177" spans="1:5" x14ac:dyDescent="0.25">
      <c r="A7177" s="2">
        <v>45769.492361111108</v>
      </c>
      <c r="B7177">
        <v>132330</v>
      </c>
      <c r="C7177">
        <v>132345</v>
      </c>
      <c r="D7177">
        <v>132285</v>
      </c>
      <c r="E7177">
        <v>132300</v>
      </c>
    </row>
    <row r="7178" spans="1:5" x14ac:dyDescent="0.25">
      <c r="A7178" s="2">
        <v>45769.491666666669</v>
      </c>
      <c r="B7178">
        <v>132275</v>
      </c>
      <c r="C7178">
        <v>132360</v>
      </c>
      <c r="D7178">
        <v>132240</v>
      </c>
      <c r="E7178">
        <v>132330</v>
      </c>
    </row>
    <row r="7179" spans="1:5" x14ac:dyDescent="0.25">
      <c r="A7179" s="2">
        <v>45769.490972222222</v>
      </c>
      <c r="B7179">
        <v>132300</v>
      </c>
      <c r="C7179">
        <v>132310</v>
      </c>
      <c r="D7179">
        <v>132255</v>
      </c>
      <c r="E7179">
        <v>132275</v>
      </c>
    </row>
    <row r="7180" spans="1:5" x14ac:dyDescent="0.25">
      <c r="A7180" s="2">
        <v>45769.490277777775</v>
      </c>
      <c r="B7180">
        <v>132185</v>
      </c>
      <c r="C7180">
        <v>132345</v>
      </c>
      <c r="D7180">
        <v>132180</v>
      </c>
      <c r="E7180">
        <v>132305</v>
      </c>
    </row>
    <row r="7181" spans="1:5" x14ac:dyDescent="0.25">
      <c r="A7181" s="2">
        <v>45769.489583333336</v>
      </c>
      <c r="B7181">
        <v>132175</v>
      </c>
      <c r="C7181">
        <v>132195</v>
      </c>
      <c r="D7181">
        <v>132140</v>
      </c>
      <c r="E7181">
        <v>132185</v>
      </c>
    </row>
    <row r="7182" spans="1:5" x14ac:dyDescent="0.25">
      <c r="A7182" s="2">
        <v>45769.488888888889</v>
      </c>
      <c r="B7182">
        <v>132160</v>
      </c>
      <c r="C7182">
        <v>132205</v>
      </c>
      <c r="D7182">
        <v>132135</v>
      </c>
      <c r="E7182">
        <v>132175</v>
      </c>
    </row>
    <row r="7183" spans="1:5" x14ac:dyDescent="0.25">
      <c r="A7183" s="2">
        <v>45769.488194444442</v>
      </c>
      <c r="B7183">
        <v>132135</v>
      </c>
      <c r="C7183">
        <v>132185</v>
      </c>
      <c r="D7183">
        <v>132110</v>
      </c>
      <c r="E7183">
        <v>132155</v>
      </c>
    </row>
    <row r="7184" spans="1:5" x14ac:dyDescent="0.25">
      <c r="A7184" s="2">
        <v>45769.487500000003</v>
      </c>
      <c r="B7184">
        <v>132160</v>
      </c>
      <c r="C7184">
        <v>132200</v>
      </c>
      <c r="D7184">
        <v>132110</v>
      </c>
      <c r="E7184">
        <v>132140</v>
      </c>
    </row>
    <row r="7185" spans="1:5" x14ac:dyDescent="0.25">
      <c r="A7185" s="2">
        <v>45769.486805555556</v>
      </c>
      <c r="B7185">
        <v>132270</v>
      </c>
      <c r="C7185">
        <v>132295</v>
      </c>
      <c r="D7185">
        <v>132165</v>
      </c>
      <c r="E7185">
        <v>132165</v>
      </c>
    </row>
    <row r="7186" spans="1:5" x14ac:dyDescent="0.25">
      <c r="A7186" s="2">
        <v>45769.486111111109</v>
      </c>
      <c r="B7186">
        <v>132255</v>
      </c>
      <c r="C7186">
        <v>132315</v>
      </c>
      <c r="D7186">
        <v>132250</v>
      </c>
      <c r="E7186">
        <v>132270</v>
      </c>
    </row>
    <row r="7187" spans="1:5" x14ac:dyDescent="0.25">
      <c r="A7187" s="2">
        <v>45769.48541666667</v>
      </c>
      <c r="B7187">
        <v>132260</v>
      </c>
      <c r="C7187">
        <v>132305</v>
      </c>
      <c r="D7187">
        <v>132245</v>
      </c>
      <c r="E7187">
        <v>132255</v>
      </c>
    </row>
    <row r="7188" spans="1:5" x14ac:dyDescent="0.25">
      <c r="A7188" s="2">
        <v>45769.484722222223</v>
      </c>
      <c r="B7188">
        <v>132285</v>
      </c>
      <c r="C7188">
        <v>132335</v>
      </c>
      <c r="D7188">
        <v>132240</v>
      </c>
      <c r="E7188">
        <v>132260</v>
      </c>
    </row>
    <row r="7189" spans="1:5" x14ac:dyDescent="0.25">
      <c r="A7189" s="2">
        <v>45769.484027777777</v>
      </c>
      <c r="B7189">
        <v>132065</v>
      </c>
      <c r="C7189">
        <v>132290</v>
      </c>
      <c r="D7189">
        <v>132065</v>
      </c>
      <c r="E7189">
        <v>132285</v>
      </c>
    </row>
    <row r="7190" spans="1:5" x14ac:dyDescent="0.25">
      <c r="A7190" s="2">
        <v>45769.48333333333</v>
      </c>
      <c r="B7190">
        <v>132060</v>
      </c>
      <c r="C7190">
        <v>132085</v>
      </c>
      <c r="D7190">
        <v>132030</v>
      </c>
      <c r="E7190">
        <v>132065</v>
      </c>
    </row>
    <row r="7191" spans="1:5" x14ac:dyDescent="0.25">
      <c r="A7191" s="2">
        <v>45769.482638888891</v>
      </c>
      <c r="B7191">
        <v>132060</v>
      </c>
      <c r="C7191">
        <v>132110</v>
      </c>
      <c r="D7191">
        <v>132005</v>
      </c>
      <c r="E7191">
        <v>132065</v>
      </c>
    </row>
    <row r="7192" spans="1:5" x14ac:dyDescent="0.25">
      <c r="A7192" s="2">
        <v>45769.481944444444</v>
      </c>
      <c r="B7192">
        <v>132040</v>
      </c>
      <c r="C7192">
        <v>132100</v>
      </c>
      <c r="D7192">
        <v>132015</v>
      </c>
      <c r="E7192">
        <v>132060</v>
      </c>
    </row>
    <row r="7193" spans="1:5" x14ac:dyDescent="0.25">
      <c r="A7193" s="2">
        <v>45769.481249999997</v>
      </c>
      <c r="B7193">
        <v>131965</v>
      </c>
      <c r="C7193">
        <v>132055</v>
      </c>
      <c r="D7193">
        <v>131910</v>
      </c>
      <c r="E7193">
        <v>132035</v>
      </c>
    </row>
    <row r="7194" spans="1:5" x14ac:dyDescent="0.25">
      <c r="A7194" s="2">
        <v>45769.480555555558</v>
      </c>
      <c r="B7194">
        <v>131870</v>
      </c>
      <c r="C7194">
        <v>131970</v>
      </c>
      <c r="D7194">
        <v>131865</v>
      </c>
      <c r="E7194">
        <v>131970</v>
      </c>
    </row>
    <row r="7195" spans="1:5" x14ac:dyDescent="0.25">
      <c r="A7195" s="2">
        <v>45769.479861111111</v>
      </c>
      <c r="B7195">
        <v>131775</v>
      </c>
      <c r="C7195">
        <v>131870</v>
      </c>
      <c r="D7195">
        <v>131765</v>
      </c>
      <c r="E7195">
        <v>131870</v>
      </c>
    </row>
    <row r="7196" spans="1:5" x14ac:dyDescent="0.25">
      <c r="A7196" s="2">
        <v>45769.479166666664</v>
      </c>
      <c r="B7196">
        <v>131825</v>
      </c>
      <c r="C7196">
        <v>131835</v>
      </c>
      <c r="D7196">
        <v>131745</v>
      </c>
      <c r="E7196">
        <v>131775</v>
      </c>
    </row>
    <row r="7197" spans="1:5" x14ac:dyDescent="0.25">
      <c r="A7197" s="2">
        <v>45769.478472222225</v>
      </c>
      <c r="B7197">
        <v>131760</v>
      </c>
      <c r="C7197">
        <v>131835</v>
      </c>
      <c r="D7197">
        <v>131755</v>
      </c>
      <c r="E7197">
        <v>131825</v>
      </c>
    </row>
    <row r="7198" spans="1:5" x14ac:dyDescent="0.25">
      <c r="A7198" s="2">
        <v>45769.477777777778</v>
      </c>
      <c r="B7198">
        <v>131790</v>
      </c>
      <c r="C7198">
        <v>131790</v>
      </c>
      <c r="D7198">
        <v>131735</v>
      </c>
      <c r="E7198">
        <v>131760</v>
      </c>
    </row>
    <row r="7199" spans="1:5" x14ac:dyDescent="0.25">
      <c r="A7199" s="2">
        <v>45769.477083333331</v>
      </c>
      <c r="B7199">
        <v>131780</v>
      </c>
      <c r="C7199">
        <v>131795</v>
      </c>
      <c r="D7199">
        <v>131740</v>
      </c>
      <c r="E7199">
        <v>131785</v>
      </c>
    </row>
    <row r="7200" spans="1:5" x14ac:dyDescent="0.25">
      <c r="A7200" s="2">
        <v>45769.476388888892</v>
      </c>
      <c r="B7200">
        <v>131805</v>
      </c>
      <c r="C7200">
        <v>131820</v>
      </c>
      <c r="D7200">
        <v>131760</v>
      </c>
      <c r="E7200">
        <v>131785</v>
      </c>
    </row>
    <row r="7201" spans="1:5" x14ac:dyDescent="0.25">
      <c r="A7201" s="2">
        <v>45769.475694444445</v>
      </c>
      <c r="B7201">
        <v>131880</v>
      </c>
      <c r="C7201">
        <v>131915</v>
      </c>
      <c r="D7201">
        <v>131790</v>
      </c>
      <c r="E7201">
        <v>131800</v>
      </c>
    </row>
    <row r="7202" spans="1:5" x14ac:dyDescent="0.25">
      <c r="A7202" s="2">
        <v>45769.474999999999</v>
      </c>
      <c r="B7202">
        <v>131890</v>
      </c>
      <c r="C7202">
        <v>131900</v>
      </c>
      <c r="D7202">
        <v>131845</v>
      </c>
      <c r="E7202">
        <v>131880</v>
      </c>
    </row>
    <row r="7203" spans="1:5" x14ac:dyDescent="0.25">
      <c r="A7203" s="2">
        <v>45769.474305555559</v>
      </c>
      <c r="B7203">
        <v>131835</v>
      </c>
      <c r="C7203">
        <v>131905</v>
      </c>
      <c r="D7203">
        <v>131825</v>
      </c>
      <c r="E7203">
        <v>131895</v>
      </c>
    </row>
    <row r="7204" spans="1:5" x14ac:dyDescent="0.25">
      <c r="A7204" s="2">
        <v>45769.473611111112</v>
      </c>
      <c r="B7204">
        <v>131790</v>
      </c>
      <c r="C7204">
        <v>131835</v>
      </c>
      <c r="D7204">
        <v>131775</v>
      </c>
      <c r="E7204">
        <v>131830</v>
      </c>
    </row>
    <row r="7205" spans="1:5" x14ac:dyDescent="0.25">
      <c r="A7205" s="2">
        <v>45769.472916666666</v>
      </c>
      <c r="B7205">
        <v>131770</v>
      </c>
      <c r="C7205">
        <v>131815</v>
      </c>
      <c r="D7205">
        <v>131735</v>
      </c>
      <c r="E7205">
        <v>131795</v>
      </c>
    </row>
    <row r="7206" spans="1:5" x14ac:dyDescent="0.25">
      <c r="A7206" s="2">
        <v>45769.472222222219</v>
      </c>
      <c r="B7206">
        <v>131750</v>
      </c>
      <c r="C7206">
        <v>131800</v>
      </c>
      <c r="D7206">
        <v>131715</v>
      </c>
      <c r="E7206">
        <v>131765</v>
      </c>
    </row>
    <row r="7207" spans="1:5" x14ac:dyDescent="0.25">
      <c r="A7207" s="2">
        <v>45769.47152777778</v>
      </c>
      <c r="B7207">
        <v>131885</v>
      </c>
      <c r="C7207">
        <v>131910</v>
      </c>
      <c r="D7207">
        <v>131740</v>
      </c>
      <c r="E7207">
        <v>131750</v>
      </c>
    </row>
    <row r="7208" spans="1:5" x14ac:dyDescent="0.25">
      <c r="A7208" s="2">
        <v>45769.470833333333</v>
      </c>
      <c r="B7208">
        <v>131780</v>
      </c>
      <c r="C7208">
        <v>131930</v>
      </c>
      <c r="D7208">
        <v>131770</v>
      </c>
      <c r="E7208">
        <v>131880</v>
      </c>
    </row>
    <row r="7209" spans="1:5" x14ac:dyDescent="0.25">
      <c r="A7209" s="2">
        <v>45769.470138888886</v>
      </c>
      <c r="B7209">
        <v>131695</v>
      </c>
      <c r="C7209">
        <v>131795</v>
      </c>
      <c r="D7209">
        <v>131670</v>
      </c>
      <c r="E7209">
        <v>131780</v>
      </c>
    </row>
    <row r="7210" spans="1:5" x14ac:dyDescent="0.25">
      <c r="A7210" s="2">
        <v>45769.469444444447</v>
      </c>
      <c r="B7210">
        <v>131740</v>
      </c>
      <c r="C7210">
        <v>131765</v>
      </c>
      <c r="D7210">
        <v>131675</v>
      </c>
      <c r="E7210">
        <v>131700</v>
      </c>
    </row>
    <row r="7211" spans="1:5" x14ac:dyDescent="0.25">
      <c r="A7211" s="2">
        <v>45769.46875</v>
      </c>
      <c r="B7211">
        <v>131800</v>
      </c>
      <c r="C7211">
        <v>131815</v>
      </c>
      <c r="D7211">
        <v>131730</v>
      </c>
      <c r="E7211">
        <v>131745</v>
      </c>
    </row>
    <row r="7212" spans="1:5" x14ac:dyDescent="0.25">
      <c r="A7212" s="2">
        <v>45769.468055555553</v>
      </c>
      <c r="B7212">
        <v>131740</v>
      </c>
      <c r="C7212">
        <v>131810</v>
      </c>
      <c r="D7212">
        <v>131715</v>
      </c>
      <c r="E7212">
        <v>131800</v>
      </c>
    </row>
    <row r="7213" spans="1:5" x14ac:dyDescent="0.25">
      <c r="A7213" s="2">
        <v>45769.467361111114</v>
      </c>
      <c r="B7213">
        <v>131710</v>
      </c>
      <c r="C7213">
        <v>131760</v>
      </c>
      <c r="D7213">
        <v>131690</v>
      </c>
      <c r="E7213">
        <v>131740</v>
      </c>
    </row>
    <row r="7214" spans="1:5" x14ac:dyDescent="0.25">
      <c r="A7214" s="2">
        <v>45769.466666666667</v>
      </c>
      <c r="B7214">
        <v>131615</v>
      </c>
      <c r="C7214">
        <v>131750</v>
      </c>
      <c r="D7214">
        <v>131610</v>
      </c>
      <c r="E7214">
        <v>131705</v>
      </c>
    </row>
    <row r="7215" spans="1:5" x14ac:dyDescent="0.25">
      <c r="A7215" s="2">
        <v>45769.46597222222</v>
      </c>
      <c r="B7215">
        <v>131690</v>
      </c>
      <c r="C7215">
        <v>131690</v>
      </c>
      <c r="D7215">
        <v>131585</v>
      </c>
      <c r="E7215">
        <v>131610</v>
      </c>
    </row>
    <row r="7216" spans="1:5" x14ac:dyDescent="0.25">
      <c r="A7216" s="2">
        <v>45769.465277777781</v>
      </c>
      <c r="B7216">
        <v>131605</v>
      </c>
      <c r="C7216">
        <v>131715</v>
      </c>
      <c r="D7216">
        <v>131600</v>
      </c>
      <c r="E7216">
        <v>131685</v>
      </c>
    </row>
    <row r="7217" spans="1:5" x14ac:dyDescent="0.25">
      <c r="A7217" s="2">
        <v>45769.464583333334</v>
      </c>
      <c r="B7217">
        <v>131555</v>
      </c>
      <c r="C7217">
        <v>131645</v>
      </c>
      <c r="D7217">
        <v>131540</v>
      </c>
      <c r="E7217">
        <v>131610</v>
      </c>
    </row>
    <row r="7218" spans="1:5" x14ac:dyDescent="0.25">
      <c r="A7218" s="2">
        <v>45769.463888888888</v>
      </c>
      <c r="B7218">
        <v>131520</v>
      </c>
      <c r="C7218">
        <v>131585</v>
      </c>
      <c r="D7218">
        <v>131505</v>
      </c>
      <c r="E7218">
        <v>131555</v>
      </c>
    </row>
    <row r="7219" spans="1:5" x14ac:dyDescent="0.25">
      <c r="A7219" s="2">
        <v>45769.463194444441</v>
      </c>
      <c r="B7219">
        <v>131570</v>
      </c>
      <c r="C7219">
        <v>131570</v>
      </c>
      <c r="D7219">
        <v>131505</v>
      </c>
      <c r="E7219">
        <v>131515</v>
      </c>
    </row>
    <row r="7220" spans="1:5" x14ac:dyDescent="0.25">
      <c r="A7220" s="2">
        <v>45769.462500000001</v>
      </c>
      <c r="B7220">
        <v>131415</v>
      </c>
      <c r="C7220">
        <v>131585</v>
      </c>
      <c r="D7220">
        <v>131410</v>
      </c>
      <c r="E7220">
        <v>131565</v>
      </c>
    </row>
    <row r="7221" spans="1:5" x14ac:dyDescent="0.25">
      <c r="A7221" s="2">
        <v>45769.461805555555</v>
      </c>
      <c r="B7221">
        <v>131425</v>
      </c>
      <c r="C7221">
        <v>131455</v>
      </c>
      <c r="D7221">
        <v>131380</v>
      </c>
      <c r="E7221">
        <v>131415</v>
      </c>
    </row>
    <row r="7222" spans="1:5" x14ac:dyDescent="0.25">
      <c r="A7222" s="2">
        <v>45769.461111111108</v>
      </c>
      <c r="B7222">
        <v>131430</v>
      </c>
      <c r="C7222">
        <v>131485</v>
      </c>
      <c r="D7222">
        <v>131385</v>
      </c>
      <c r="E7222">
        <v>131420</v>
      </c>
    </row>
    <row r="7223" spans="1:5" x14ac:dyDescent="0.25">
      <c r="A7223" s="2">
        <v>45769.460416666669</v>
      </c>
      <c r="B7223">
        <v>131455</v>
      </c>
      <c r="C7223">
        <v>131510</v>
      </c>
      <c r="D7223">
        <v>131405</v>
      </c>
      <c r="E7223">
        <v>131425</v>
      </c>
    </row>
    <row r="7224" spans="1:5" x14ac:dyDescent="0.25">
      <c r="A7224" s="2">
        <v>45769.459722222222</v>
      </c>
      <c r="B7224">
        <v>131475</v>
      </c>
      <c r="C7224">
        <v>131540</v>
      </c>
      <c r="D7224">
        <v>131450</v>
      </c>
      <c r="E7224">
        <v>131460</v>
      </c>
    </row>
    <row r="7225" spans="1:5" x14ac:dyDescent="0.25">
      <c r="A7225" s="2">
        <v>45769.459027777775</v>
      </c>
      <c r="B7225">
        <v>131570</v>
      </c>
      <c r="C7225">
        <v>131590</v>
      </c>
      <c r="D7225">
        <v>131460</v>
      </c>
      <c r="E7225">
        <v>131480</v>
      </c>
    </row>
    <row r="7226" spans="1:5" x14ac:dyDescent="0.25">
      <c r="A7226" s="2">
        <v>45769.458333333336</v>
      </c>
      <c r="B7226">
        <v>131530</v>
      </c>
      <c r="C7226">
        <v>131590</v>
      </c>
      <c r="D7226">
        <v>131495</v>
      </c>
      <c r="E7226">
        <v>131570</v>
      </c>
    </row>
    <row r="7227" spans="1:5" x14ac:dyDescent="0.25">
      <c r="A7227" s="2">
        <v>45769.457638888889</v>
      </c>
      <c r="B7227">
        <v>131585</v>
      </c>
      <c r="C7227">
        <v>131600</v>
      </c>
      <c r="D7227">
        <v>131470</v>
      </c>
      <c r="E7227">
        <v>131530</v>
      </c>
    </row>
    <row r="7228" spans="1:5" x14ac:dyDescent="0.25">
      <c r="A7228" s="2">
        <v>45769.456944444442</v>
      </c>
      <c r="B7228">
        <v>131685</v>
      </c>
      <c r="C7228">
        <v>131715</v>
      </c>
      <c r="D7228">
        <v>131535</v>
      </c>
      <c r="E7228">
        <v>131585</v>
      </c>
    </row>
    <row r="7229" spans="1:5" x14ac:dyDescent="0.25">
      <c r="A7229" s="2">
        <v>45769.456250000003</v>
      </c>
      <c r="B7229">
        <v>131685</v>
      </c>
      <c r="C7229">
        <v>131690</v>
      </c>
      <c r="D7229">
        <v>131650</v>
      </c>
      <c r="E7229">
        <v>131680</v>
      </c>
    </row>
    <row r="7230" spans="1:5" x14ac:dyDescent="0.25">
      <c r="A7230" s="2">
        <v>45769.455555555556</v>
      </c>
      <c r="B7230">
        <v>131730</v>
      </c>
      <c r="C7230">
        <v>131760</v>
      </c>
      <c r="D7230">
        <v>131655</v>
      </c>
      <c r="E7230">
        <v>131685</v>
      </c>
    </row>
    <row r="7231" spans="1:5" x14ac:dyDescent="0.25">
      <c r="A7231" s="2">
        <v>45769.454861111109</v>
      </c>
      <c r="B7231">
        <v>131645</v>
      </c>
      <c r="C7231">
        <v>131735</v>
      </c>
      <c r="D7231">
        <v>131625</v>
      </c>
      <c r="E7231">
        <v>131730</v>
      </c>
    </row>
    <row r="7232" spans="1:5" x14ac:dyDescent="0.25">
      <c r="A7232" s="2">
        <v>45769.45416666667</v>
      </c>
      <c r="B7232">
        <v>131580</v>
      </c>
      <c r="C7232">
        <v>131645</v>
      </c>
      <c r="D7232">
        <v>131570</v>
      </c>
      <c r="E7232">
        <v>131645</v>
      </c>
    </row>
    <row r="7233" spans="1:5" x14ac:dyDescent="0.25">
      <c r="A7233" s="2">
        <v>45769.453472222223</v>
      </c>
      <c r="B7233">
        <v>131505</v>
      </c>
      <c r="C7233">
        <v>131620</v>
      </c>
      <c r="D7233">
        <v>131490</v>
      </c>
      <c r="E7233">
        <v>131585</v>
      </c>
    </row>
    <row r="7234" spans="1:5" x14ac:dyDescent="0.25">
      <c r="A7234" s="2">
        <v>45769.452777777777</v>
      </c>
      <c r="B7234">
        <v>131565</v>
      </c>
      <c r="C7234">
        <v>131575</v>
      </c>
      <c r="D7234">
        <v>131505</v>
      </c>
      <c r="E7234">
        <v>131505</v>
      </c>
    </row>
    <row r="7235" spans="1:5" x14ac:dyDescent="0.25">
      <c r="A7235" s="2">
        <v>45769.45208333333</v>
      </c>
      <c r="B7235">
        <v>131650</v>
      </c>
      <c r="C7235">
        <v>131650</v>
      </c>
      <c r="D7235">
        <v>131525</v>
      </c>
      <c r="E7235">
        <v>131565</v>
      </c>
    </row>
    <row r="7236" spans="1:5" x14ac:dyDescent="0.25">
      <c r="A7236" s="2">
        <v>45769.451388888891</v>
      </c>
      <c r="B7236">
        <v>131690</v>
      </c>
      <c r="C7236">
        <v>131705</v>
      </c>
      <c r="D7236">
        <v>131635</v>
      </c>
      <c r="E7236">
        <v>131650</v>
      </c>
    </row>
    <row r="7237" spans="1:5" x14ac:dyDescent="0.25">
      <c r="A7237" s="2">
        <v>45769.450694444444</v>
      </c>
      <c r="B7237">
        <v>131765</v>
      </c>
      <c r="C7237">
        <v>131785</v>
      </c>
      <c r="D7237">
        <v>131675</v>
      </c>
      <c r="E7237">
        <v>131690</v>
      </c>
    </row>
    <row r="7238" spans="1:5" x14ac:dyDescent="0.25">
      <c r="A7238" s="2">
        <v>45769.45</v>
      </c>
      <c r="B7238">
        <v>131715</v>
      </c>
      <c r="C7238">
        <v>131775</v>
      </c>
      <c r="D7238">
        <v>131675</v>
      </c>
      <c r="E7238">
        <v>131770</v>
      </c>
    </row>
    <row r="7239" spans="1:5" x14ac:dyDescent="0.25">
      <c r="A7239" s="2">
        <v>45769.449305555558</v>
      </c>
      <c r="B7239">
        <v>131655</v>
      </c>
      <c r="C7239">
        <v>131730</v>
      </c>
      <c r="D7239">
        <v>131645</v>
      </c>
      <c r="E7239">
        <v>131720</v>
      </c>
    </row>
    <row r="7240" spans="1:5" x14ac:dyDescent="0.25">
      <c r="A7240" s="2">
        <v>45769.448611111111</v>
      </c>
      <c r="B7240">
        <v>131680</v>
      </c>
      <c r="C7240">
        <v>131700</v>
      </c>
      <c r="D7240">
        <v>131610</v>
      </c>
      <c r="E7240">
        <v>131660</v>
      </c>
    </row>
    <row r="7241" spans="1:5" x14ac:dyDescent="0.25">
      <c r="A7241" s="2">
        <v>45769.447916666664</v>
      </c>
      <c r="B7241">
        <v>131670</v>
      </c>
      <c r="C7241">
        <v>131710</v>
      </c>
      <c r="D7241">
        <v>131620</v>
      </c>
      <c r="E7241">
        <v>131680</v>
      </c>
    </row>
    <row r="7242" spans="1:5" x14ac:dyDescent="0.25">
      <c r="A7242" s="2">
        <v>45769.447222222225</v>
      </c>
      <c r="B7242">
        <v>131795</v>
      </c>
      <c r="C7242">
        <v>131820</v>
      </c>
      <c r="D7242">
        <v>131630</v>
      </c>
      <c r="E7242">
        <v>131675</v>
      </c>
    </row>
    <row r="7243" spans="1:5" x14ac:dyDescent="0.25">
      <c r="A7243" s="2">
        <v>45769.446527777778</v>
      </c>
      <c r="B7243">
        <v>131815</v>
      </c>
      <c r="C7243">
        <v>131865</v>
      </c>
      <c r="D7243">
        <v>131770</v>
      </c>
      <c r="E7243">
        <v>131790</v>
      </c>
    </row>
    <row r="7244" spans="1:5" x14ac:dyDescent="0.25">
      <c r="A7244" s="2">
        <v>45769.445833333331</v>
      </c>
      <c r="B7244">
        <v>131730</v>
      </c>
      <c r="C7244">
        <v>131845</v>
      </c>
      <c r="D7244">
        <v>131710</v>
      </c>
      <c r="E7244">
        <v>131815</v>
      </c>
    </row>
    <row r="7245" spans="1:5" x14ac:dyDescent="0.25">
      <c r="A7245" s="2">
        <v>45769.445138888892</v>
      </c>
      <c r="B7245">
        <v>131750</v>
      </c>
      <c r="C7245">
        <v>131815</v>
      </c>
      <c r="D7245">
        <v>131705</v>
      </c>
      <c r="E7245">
        <v>131730</v>
      </c>
    </row>
    <row r="7246" spans="1:5" x14ac:dyDescent="0.25">
      <c r="A7246" s="2">
        <v>45769.444444444445</v>
      </c>
      <c r="B7246">
        <v>131695</v>
      </c>
      <c r="C7246">
        <v>131790</v>
      </c>
      <c r="D7246">
        <v>131650</v>
      </c>
      <c r="E7246">
        <v>131750</v>
      </c>
    </row>
    <row r="7247" spans="1:5" x14ac:dyDescent="0.25">
      <c r="A7247" s="2">
        <v>45769.443749999999</v>
      </c>
      <c r="B7247">
        <v>131515</v>
      </c>
      <c r="C7247">
        <v>131780</v>
      </c>
      <c r="D7247">
        <v>131480</v>
      </c>
      <c r="E7247">
        <v>131695</v>
      </c>
    </row>
    <row r="7248" spans="1:5" x14ac:dyDescent="0.25">
      <c r="A7248" s="2">
        <v>45769.443055555559</v>
      </c>
      <c r="B7248">
        <v>131515</v>
      </c>
      <c r="C7248">
        <v>131520</v>
      </c>
      <c r="D7248">
        <v>131460</v>
      </c>
      <c r="E7248">
        <v>131510</v>
      </c>
    </row>
    <row r="7249" spans="1:5" x14ac:dyDescent="0.25">
      <c r="A7249" s="2">
        <v>45769.442361111112</v>
      </c>
      <c r="B7249">
        <v>131445</v>
      </c>
      <c r="C7249">
        <v>131530</v>
      </c>
      <c r="D7249">
        <v>131390</v>
      </c>
      <c r="E7249">
        <v>131515</v>
      </c>
    </row>
    <row r="7250" spans="1:5" x14ac:dyDescent="0.25">
      <c r="A7250" s="2">
        <v>45769.441666666666</v>
      </c>
      <c r="B7250">
        <v>131500</v>
      </c>
      <c r="C7250">
        <v>131525</v>
      </c>
      <c r="D7250">
        <v>131410</v>
      </c>
      <c r="E7250">
        <v>131440</v>
      </c>
    </row>
    <row r="7251" spans="1:5" x14ac:dyDescent="0.25">
      <c r="A7251" s="2">
        <v>45769.440972222219</v>
      </c>
      <c r="B7251">
        <v>131435</v>
      </c>
      <c r="C7251">
        <v>131555</v>
      </c>
      <c r="D7251">
        <v>131430</v>
      </c>
      <c r="E7251">
        <v>131505</v>
      </c>
    </row>
    <row r="7252" spans="1:5" x14ac:dyDescent="0.25">
      <c r="A7252" s="2">
        <v>45769.44027777778</v>
      </c>
      <c r="B7252">
        <v>131345</v>
      </c>
      <c r="C7252">
        <v>131450</v>
      </c>
      <c r="D7252">
        <v>131340</v>
      </c>
      <c r="E7252">
        <v>131435</v>
      </c>
    </row>
    <row r="7253" spans="1:5" x14ac:dyDescent="0.25">
      <c r="A7253" s="2">
        <v>45769.439583333333</v>
      </c>
      <c r="B7253">
        <v>131265</v>
      </c>
      <c r="C7253">
        <v>131425</v>
      </c>
      <c r="D7253">
        <v>131250</v>
      </c>
      <c r="E7253">
        <v>131340</v>
      </c>
    </row>
    <row r="7254" spans="1:5" x14ac:dyDescent="0.25">
      <c r="A7254" s="2">
        <v>45769.438888888886</v>
      </c>
      <c r="B7254">
        <v>131215</v>
      </c>
      <c r="C7254">
        <v>131275</v>
      </c>
      <c r="D7254">
        <v>131145</v>
      </c>
      <c r="E7254">
        <v>131265</v>
      </c>
    </row>
    <row r="7255" spans="1:5" x14ac:dyDescent="0.25">
      <c r="A7255" s="2">
        <v>45769.438194444447</v>
      </c>
      <c r="B7255">
        <v>131235</v>
      </c>
      <c r="C7255">
        <v>131290</v>
      </c>
      <c r="D7255">
        <v>131195</v>
      </c>
      <c r="E7255">
        <v>131215</v>
      </c>
    </row>
    <row r="7256" spans="1:5" x14ac:dyDescent="0.25">
      <c r="A7256" s="2">
        <v>45769.4375</v>
      </c>
      <c r="B7256">
        <v>131145</v>
      </c>
      <c r="C7256">
        <v>131235</v>
      </c>
      <c r="D7256">
        <v>131095</v>
      </c>
      <c r="E7256">
        <v>131230</v>
      </c>
    </row>
    <row r="7257" spans="1:5" x14ac:dyDescent="0.25">
      <c r="A7257" s="2">
        <v>45769.436805555553</v>
      </c>
      <c r="B7257">
        <v>131100</v>
      </c>
      <c r="C7257">
        <v>131160</v>
      </c>
      <c r="D7257">
        <v>131055</v>
      </c>
      <c r="E7257">
        <v>131145</v>
      </c>
    </row>
    <row r="7258" spans="1:5" x14ac:dyDescent="0.25">
      <c r="A7258" s="2">
        <v>45769.436111111114</v>
      </c>
      <c r="B7258">
        <v>131065</v>
      </c>
      <c r="C7258">
        <v>131135</v>
      </c>
      <c r="D7258">
        <v>131030</v>
      </c>
      <c r="E7258">
        <v>131105</v>
      </c>
    </row>
    <row r="7259" spans="1:5" x14ac:dyDescent="0.25">
      <c r="A7259" s="2">
        <v>45769.435416666667</v>
      </c>
      <c r="B7259">
        <v>131110</v>
      </c>
      <c r="C7259">
        <v>131110</v>
      </c>
      <c r="D7259">
        <v>131045</v>
      </c>
      <c r="E7259">
        <v>131065</v>
      </c>
    </row>
    <row r="7260" spans="1:5" x14ac:dyDescent="0.25">
      <c r="A7260" s="2">
        <v>45769.43472222222</v>
      </c>
      <c r="B7260">
        <v>131040</v>
      </c>
      <c r="C7260">
        <v>131110</v>
      </c>
      <c r="D7260">
        <v>131010</v>
      </c>
      <c r="E7260">
        <v>131110</v>
      </c>
    </row>
    <row r="7261" spans="1:5" x14ac:dyDescent="0.25">
      <c r="A7261" s="2">
        <v>45769.434027777781</v>
      </c>
      <c r="B7261">
        <v>131020</v>
      </c>
      <c r="C7261">
        <v>131065</v>
      </c>
      <c r="D7261">
        <v>130940</v>
      </c>
      <c r="E7261">
        <v>131045</v>
      </c>
    </row>
    <row r="7262" spans="1:5" x14ac:dyDescent="0.25">
      <c r="A7262" s="2">
        <v>45769.433333333334</v>
      </c>
      <c r="B7262">
        <v>131035</v>
      </c>
      <c r="C7262">
        <v>131065</v>
      </c>
      <c r="D7262">
        <v>130970</v>
      </c>
      <c r="E7262">
        <v>131025</v>
      </c>
    </row>
    <row r="7263" spans="1:5" x14ac:dyDescent="0.25">
      <c r="A7263" s="2">
        <v>45769.432638888888</v>
      </c>
      <c r="B7263">
        <v>131055</v>
      </c>
      <c r="C7263">
        <v>131070</v>
      </c>
      <c r="D7263">
        <v>131005</v>
      </c>
      <c r="E7263">
        <v>131030</v>
      </c>
    </row>
    <row r="7264" spans="1:5" x14ac:dyDescent="0.25">
      <c r="A7264" s="2">
        <v>45769.431944444441</v>
      </c>
      <c r="B7264">
        <v>131020</v>
      </c>
      <c r="C7264">
        <v>131085</v>
      </c>
      <c r="D7264">
        <v>130995</v>
      </c>
      <c r="E7264">
        <v>131060</v>
      </c>
    </row>
    <row r="7265" spans="1:5" x14ac:dyDescent="0.25">
      <c r="A7265" s="2">
        <v>45769.431250000001</v>
      </c>
      <c r="B7265">
        <v>131000</v>
      </c>
      <c r="C7265">
        <v>131030</v>
      </c>
      <c r="D7265">
        <v>130955</v>
      </c>
      <c r="E7265">
        <v>131025</v>
      </c>
    </row>
    <row r="7266" spans="1:5" x14ac:dyDescent="0.25">
      <c r="A7266" s="2">
        <v>45769.430555555555</v>
      </c>
      <c r="B7266">
        <v>131090</v>
      </c>
      <c r="C7266">
        <v>131090</v>
      </c>
      <c r="D7266">
        <v>130970</v>
      </c>
      <c r="E7266">
        <v>130995</v>
      </c>
    </row>
    <row r="7267" spans="1:5" x14ac:dyDescent="0.25">
      <c r="A7267" s="2">
        <v>45769.429861111108</v>
      </c>
      <c r="B7267">
        <v>131115</v>
      </c>
      <c r="C7267">
        <v>131145</v>
      </c>
      <c r="D7267">
        <v>131040</v>
      </c>
      <c r="E7267">
        <v>131085</v>
      </c>
    </row>
    <row r="7268" spans="1:5" x14ac:dyDescent="0.25">
      <c r="A7268" s="2">
        <v>45769.429166666669</v>
      </c>
      <c r="B7268">
        <v>131140</v>
      </c>
      <c r="C7268">
        <v>131155</v>
      </c>
      <c r="D7268">
        <v>131085</v>
      </c>
      <c r="E7268">
        <v>131110</v>
      </c>
    </row>
    <row r="7269" spans="1:5" x14ac:dyDescent="0.25">
      <c r="A7269" s="2">
        <v>45769.428472222222</v>
      </c>
      <c r="B7269">
        <v>131180</v>
      </c>
      <c r="C7269">
        <v>131220</v>
      </c>
      <c r="D7269">
        <v>131060</v>
      </c>
      <c r="E7269">
        <v>131145</v>
      </c>
    </row>
    <row r="7270" spans="1:5" x14ac:dyDescent="0.25">
      <c r="A7270" s="2">
        <v>45769.427777777775</v>
      </c>
      <c r="B7270">
        <v>131160</v>
      </c>
      <c r="C7270">
        <v>131195</v>
      </c>
      <c r="D7270">
        <v>131055</v>
      </c>
      <c r="E7270">
        <v>131175</v>
      </c>
    </row>
    <row r="7271" spans="1:5" x14ac:dyDescent="0.25">
      <c r="A7271" s="2">
        <v>45769.427083333336</v>
      </c>
      <c r="B7271">
        <v>131370</v>
      </c>
      <c r="C7271">
        <v>131375</v>
      </c>
      <c r="D7271">
        <v>131125</v>
      </c>
      <c r="E7271">
        <v>131165</v>
      </c>
    </row>
    <row r="7272" spans="1:5" x14ac:dyDescent="0.25">
      <c r="A7272" s="2">
        <v>45769.426388888889</v>
      </c>
      <c r="B7272">
        <v>131360</v>
      </c>
      <c r="C7272">
        <v>131430</v>
      </c>
      <c r="D7272">
        <v>131360</v>
      </c>
      <c r="E7272">
        <v>131370</v>
      </c>
    </row>
    <row r="7273" spans="1:5" x14ac:dyDescent="0.25">
      <c r="A7273" s="2">
        <v>45769.425694444442</v>
      </c>
      <c r="B7273">
        <v>131380</v>
      </c>
      <c r="C7273">
        <v>131380</v>
      </c>
      <c r="D7273">
        <v>131320</v>
      </c>
      <c r="E7273">
        <v>131365</v>
      </c>
    </row>
    <row r="7274" spans="1:5" x14ac:dyDescent="0.25">
      <c r="A7274" s="2">
        <v>45769.425000000003</v>
      </c>
      <c r="B7274">
        <v>131340</v>
      </c>
      <c r="C7274">
        <v>131400</v>
      </c>
      <c r="D7274">
        <v>131315</v>
      </c>
      <c r="E7274">
        <v>131375</v>
      </c>
    </row>
    <row r="7275" spans="1:5" x14ac:dyDescent="0.25">
      <c r="A7275" s="2">
        <v>45769.424305555556</v>
      </c>
      <c r="B7275">
        <v>131480</v>
      </c>
      <c r="C7275">
        <v>131480</v>
      </c>
      <c r="D7275">
        <v>131300</v>
      </c>
      <c r="E7275">
        <v>131340</v>
      </c>
    </row>
    <row r="7276" spans="1:5" x14ac:dyDescent="0.25">
      <c r="A7276" s="2">
        <v>45769.423611111109</v>
      </c>
      <c r="B7276">
        <v>131450</v>
      </c>
      <c r="C7276">
        <v>131510</v>
      </c>
      <c r="D7276">
        <v>131365</v>
      </c>
      <c r="E7276">
        <v>131480</v>
      </c>
    </row>
    <row r="7277" spans="1:5" x14ac:dyDescent="0.25">
      <c r="A7277" s="2">
        <v>45769.42291666667</v>
      </c>
      <c r="B7277">
        <v>131375</v>
      </c>
      <c r="C7277">
        <v>131460</v>
      </c>
      <c r="D7277">
        <v>131370</v>
      </c>
      <c r="E7277">
        <v>131450</v>
      </c>
    </row>
    <row r="7278" spans="1:5" x14ac:dyDescent="0.25">
      <c r="A7278" s="2">
        <v>45769.422222222223</v>
      </c>
      <c r="B7278">
        <v>131455</v>
      </c>
      <c r="C7278">
        <v>131455</v>
      </c>
      <c r="D7278">
        <v>131330</v>
      </c>
      <c r="E7278">
        <v>131375</v>
      </c>
    </row>
    <row r="7279" spans="1:5" x14ac:dyDescent="0.25">
      <c r="A7279" s="2">
        <v>45769.421527777777</v>
      </c>
      <c r="B7279">
        <v>131410</v>
      </c>
      <c r="C7279">
        <v>131460</v>
      </c>
      <c r="D7279">
        <v>131375</v>
      </c>
      <c r="E7279">
        <v>131455</v>
      </c>
    </row>
    <row r="7280" spans="1:5" x14ac:dyDescent="0.25">
      <c r="A7280" s="2">
        <v>45769.42083333333</v>
      </c>
      <c r="B7280">
        <v>131485</v>
      </c>
      <c r="C7280">
        <v>131495</v>
      </c>
      <c r="D7280">
        <v>131365</v>
      </c>
      <c r="E7280">
        <v>131410</v>
      </c>
    </row>
    <row r="7281" spans="1:5" x14ac:dyDescent="0.25">
      <c r="A7281" s="2">
        <v>45769.420138888891</v>
      </c>
      <c r="B7281">
        <v>131510</v>
      </c>
      <c r="C7281">
        <v>131545</v>
      </c>
      <c r="D7281">
        <v>131470</v>
      </c>
      <c r="E7281">
        <v>131490</v>
      </c>
    </row>
    <row r="7282" spans="1:5" x14ac:dyDescent="0.25">
      <c r="A7282" s="2">
        <v>45769.419444444444</v>
      </c>
      <c r="B7282">
        <v>131510</v>
      </c>
      <c r="C7282">
        <v>131545</v>
      </c>
      <c r="D7282">
        <v>131470</v>
      </c>
      <c r="E7282">
        <v>131510</v>
      </c>
    </row>
    <row r="7283" spans="1:5" x14ac:dyDescent="0.25">
      <c r="A7283" s="2">
        <v>45769.418749999997</v>
      </c>
      <c r="B7283">
        <v>131495</v>
      </c>
      <c r="C7283">
        <v>131520</v>
      </c>
      <c r="D7283">
        <v>131415</v>
      </c>
      <c r="E7283">
        <v>131515</v>
      </c>
    </row>
    <row r="7284" spans="1:5" x14ac:dyDescent="0.25">
      <c r="A7284" s="2">
        <v>45769.418055555558</v>
      </c>
      <c r="B7284">
        <v>131585</v>
      </c>
      <c r="C7284">
        <v>131585</v>
      </c>
      <c r="D7284">
        <v>131460</v>
      </c>
      <c r="E7284">
        <v>131495</v>
      </c>
    </row>
    <row r="7285" spans="1:5" x14ac:dyDescent="0.25">
      <c r="A7285" s="2">
        <v>45769.417361111111</v>
      </c>
      <c r="B7285">
        <v>131575</v>
      </c>
      <c r="C7285">
        <v>131605</v>
      </c>
      <c r="D7285">
        <v>131550</v>
      </c>
      <c r="E7285">
        <v>131590</v>
      </c>
    </row>
    <row r="7286" spans="1:5" x14ac:dyDescent="0.25">
      <c r="A7286" s="2">
        <v>45769.416666666664</v>
      </c>
      <c r="B7286">
        <v>131520</v>
      </c>
      <c r="C7286">
        <v>131635</v>
      </c>
      <c r="D7286">
        <v>131515</v>
      </c>
      <c r="E7286">
        <v>131575</v>
      </c>
    </row>
    <row r="7287" spans="1:5" x14ac:dyDescent="0.25">
      <c r="A7287" s="2">
        <v>45769.415972222225</v>
      </c>
      <c r="B7287">
        <v>131540</v>
      </c>
      <c r="C7287">
        <v>131575</v>
      </c>
      <c r="D7287">
        <v>131505</v>
      </c>
      <c r="E7287">
        <v>131520</v>
      </c>
    </row>
    <row r="7288" spans="1:5" x14ac:dyDescent="0.25">
      <c r="A7288" s="2">
        <v>45769.415277777778</v>
      </c>
      <c r="B7288">
        <v>131580</v>
      </c>
      <c r="C7288">
        <v>131585</v>
      </c>
      <c r="D7288">
        <v>131525</v>
      </c>
      <c r="E7288">
        <v>131540</v>
      </c>
    </row>
    <row r="7289" spans="1:5" x14ac:dyDescent="0.25">
      <c r="A7289" s="2">
        <v>45769.414583333331</v>
      </c>
      <c r="B7289">
        <v>131595</v>
      </c>
      <c r="C7289">
        <v>131610</v>
      </c>
      <c r="D7289">
        <v>131535</v>
      </c>
      <c r="E7289">
        <v>131580</v>
      </c>
    </row>
    <row r="7290" spans="1:5" x14ac:dyDescent="0.25">
      <c r="A7290" s="2">
        <v>45769.413888888892</v>
      </c>
      <c r="B7290">
        <v>131580</v>
      </c>
      <c r="C7290">
        <v>131610</v>
      </c>
      <c r="D7290">
        <v>131565</v>
      </c>
      <c r="E7290">
        <v>131595</v>
      </c>
    </row>
    <row r="7291" spans="1:5" x14ac:dyDescent="0.25">
      <c r="A7291" s="2">
        <v>45769.413194444445</v>
      </c>
      <c r="B7291">
        <v>131650</v>
      </c>
      <c r="C7291">
        <v>131650</v>
      </c>
      <c r="D7291">
        <v>131570</v>
      </c>
      <c r="E7291">
        <v>131585</v>
      </c>
    </row>
    <row r="7292" spans="1:5" x14ac:dyDescent="0.25">
      <c r="A7292" s="2">
        <v>45769.412499999999</v>
      </c>
      <c r="B7292">
        <v>131655</v>
      </c>
      <c r="C7292">
        <v>131700</v>
      </c>
      <c r="D7292">
        <v>131635</v>
      </c>
      <c r="E7292">
        <v>131645</v>
      </c>
    </row>
    <row r="7293" spans="1:5" x14ac:dyDescent="0.25">
      <c r="A7293" s="2">
        <v>45769.411805555559</v>
      </c>
      <c r="B7293">
        <v>131655</v>
      </c>
      <c r="C7293">
        <v>131710</v>
      </c>
      <c r="D7293">
        <v>131650</v>
      </c>
      <c r="E7293">
        <v>131655</v>
      </c>
    </row>
    <row r="7294" spans="1:5" x14ac:dyDescent="0.25">
      <c r="A7294" s="2">
        <v>45769.411111111112</v>
      </c>
      <c r="B7294">
        <v>131690</v>
      </c>
      <c r="C7294">
        <v>131690</v>
      </c>
      <c r="D7294">
        <v>131620</v>
      </c>
      <c r="E7294">
        <v>131655</v>
      </c>
    </row>
    <row r="7295" spans="1:5" x14ac:dyDescent="0.25">
      <c r="A7295" s="2">
        <v>45769.410416666666</v>
      </c>
      <c r="B7295">
        <v>131635</v>
      </c>
      <c r="C7295">
        <v>131720</v>
      </c>
      <c r="D7295">
        <v>131580</v>
      </c>
      <c r="E7295">
        <v>131685</v>
      </c>
    </row>
    <row r="7296" spans="1:5" x14ac:dyDescent="0.25">
      <c r="A7296" s="2">
        <v>45769.409722222219</v>
      </c>
      <c r="B7296">
        <v>131580</v>
      </c>
      <c r="C7296">
        <v>131635</v>
      </c>
      <c r="D7296">
        <v>131560</v>
      </c>
      <c r="E7296">
        <v>131635</v>
      </c>
    </row>
    <row r="7297" spans="1:5" x14ac:dyDescent="0.25">
      <c r="A7297" s="2">
        <v>45769.40902777778</v>
      </c>
      <c r="B7297">
        <v>131635</v>
      </c>
      <c r="C7297">
        <v>131640</v>
      </c>
      <c r="D7297">
        <v>131565</v>
      </c>
      <c r="E7297">
        <v>131580</v>
      </c>
    </row>
    <row r="7298" spans="1:5" x14ac:dyDescent="0.25">
      <c r="A7298" s="2">
        <v>45769.408333333333</v>
      </c>
      <c r="B7298">
        <v>131665</v>
      </c>
      <c r="C7298">
        <v>131730</v>
      </c>
      <c r="D7298">
        <v>131630</v>
      </c>
      <c r="E7298">
        <v>131635</v>
      </c>
    </row>
    <row r="7299" spans="1:5" x14ac:dyDescent="0.25">
      <c r="A7299" s="2">
        <v>45769.407638888886</v>
      </c>
      <c r="B7299">
        <v>131650</v>
      </c>
      <c r="C7299">
        <v>131675</v>
      </c>
      <c r="D7299">
        <v>131625</v>
      </c>
      <c r="E7299">
        <v>131660</v>
      </c>
    </row>
    <row r="7300" spans="1:5" x14ac:dyDescent="0.25">
      <c r="A7300" s="2">
        <v>45769.406944444447</v>
      </c>
      <c r="B7300">
        <v>131710</v>
      </c>
      <c r="C7300">
        <v>131725</v>
      </c>
      <c r="D7300">
        <v>131635</v>
      </c>
      <c r="E7300">
        <v>131650</v>
      </c>
    </row>
    <row r="7301" spans="1:5" x14ac:dyDescent="0.25">
      <c r="A7301" s="2">
        <v>45769.40625</v>
      </c>
      <c r="B7301">
        <v>131690</v>
      </c>
      <c r="C7301">
        <v>131765</v>
      </c>
      <c r="D7301">
        <v>131685</v>
      </c>
      <c r="E7301">
        <v>131715</v>
      </c>
    </row>
    <row r="7302" spans="1:5" x14ac:dyDescent="0.25">
      <c r="A7302" s="2">
        <v>45769.405555555553</v>
      </c>
      <c r="B7302">
        <v>131750</v>
      </c>
      <c r="C7302">
        <v>131780</v>
      </c>
      <c r="D7302">
        <v>131670</v>
      </c>
      <c r="E7302">
        <v>131690</v>
      </c>
    </row>
    <row r="7303" spans="1:5" x14ac:dyDescent="0.25">
      <c r="A7303" s="2">
        <v>45769.404861111114</v>
      </c>
      <c r="B7303">
        <v>131770</v>
      </c>
      <c r="C7303">
        <v>131775</v>
      </c>
      <c r="D7303">
        <v>131700</v>
      </c>
      <c r="E7303">
        <v>131750</v>
      </c>
    </row>
    <row r="7304" spans="1:5" x14ac:dyDescent="0.25">
      <c r="A7304" s="2">
        <v>45769.404166666667</v>
      </c>
      <c r="B7304">
        <v>131785</v>
      </c>
      <c r="C7304">
        <v>131805</v>
      </c>
      <c r="D7304">
        <v>131715</v>
      </c>
      <c r="E7304">
        <v>131770</v>
      </c>
    </row>
    <row r="7305" spans="1:5" x14ac:dyDescent="0.25">
      <c r="A7305" s="2">
        <v>45769.40347222222</v>
      </c>
      <c r="B7305">
        <v>131750</v>
      </c>
      <c r="C7305">
        <v>131800</v>
      </c>
      <c r="D7305">
        <v>131700</v>
      </c>
      <c r="E7305">
        <v>131785</v>
      </c>
    </row>
    <row r="7306" spans="1:5" x14ac:dyDescent="0.25">
      <c r="A7306" s="2">
        <v>45769.402777777781</v>
      </c>
      <c r="B7306">
        <v>131745</v>
      </c>
      <c r="C7306">
        <v>131780</v>
      </c>
      <c r="D7306">
        <v>131715</v>
      </c>
      <c r="E7306">
        <v>131755</v>
      </c>
    </row>
    <row r="7307" spans="1:5" x14ac:dyDescent="0.25">
      <c r="A7307" s="2">
        <v>45769.402083333334</v>
      </c>
      <c r="B7307">
        <v>131815</v>
      </c>
      <c r="C7307">
        <v>131825</v>
      </c>
      <c r="D7307">
        <v>131740</v>
      </c>
      <c r="E7307">
        <v>131750</v>
      </c>
    </row>
    <row r="7308" spans="1:5" x14ac:dyDescent="0.25">
      <c r="A7308" s="2">
        <v>45769.401388888888</v>
      </c>
      <c r="B7308">
        <v>131815</v>
      </c>
      <c r="C7308">
        <v>131835</v>
      </c>
      <c r="D7308">
        <v>131765</v>
      </c>
      <c r="E7308">
        <v>131810</v>
      </c>
    </row>
    <row r="7309" spans="1:5" x14ac:dyDescent="0.25">
      <c r="A7309" s="2">
        <v>45769.400694444441</v>
      </c>
      <c r="B7309">
        <v>131875</v>
      </c>
      <c r="C7309">
        <v>131880</v>
      </c>
      <c r="D7309">
        <v>131755</v>
      </c>
      <c r="E7309">
        <v>131810</v>
      </c>
    </row>
    <row r="7310" spans="1:5" x14ac:dyDescent="0.25">
      <c r="A7310" s="2">
        <v>45769.4</v>
      </c>
      <c r="B7310">
        <v>131860</v>
      </c>
      <c r="C7310">
        <v>131910</v>
      </c>
      <c r="D7310">
        <v>131800</v>
      </c>
      <c r="E7310">
        <v>131880</v>
      </c>
    </row>
    <row r="7311" spans="1:5" x14ac:dyDescent="0.25">
      <c r="A7311" s="2">
        <v>45769.399305555555</v>
      </c>
      <c r="B7311">
        <v>131905</v>
      </c>
      <c r="C7311">
        <v>131920</v>
      </c>
      <c r="D7311">
        <v>131785</v>
      </c>
      <c r="E7311">
        <v>131860</v>
      </c>
    </row>
    <row r="7312" spans="1:5" x14ac:dyDescent="0.25">
      <c r="A7312" s="2">
        <v>45769.398611111108</v>
      </c>
      <c r="B7312">
        <v>131955</v>
      </c>
      <c r="C7312">
        <v>131960</v>
      </c>
      <c r="D7312">
        <v>131875</v>
      </c>
      <c r="E7312">
        <v>131910</v>
      </c>
    </row>
    <row r="7313" spans="1:5" x14ac:dyDescent="0.25">
      <c r="A7313" s="2">
        <v>45769.397916666669</v>
      </c>
      <c r="B7313">
        <v>131955</v>
      </c>
      <c r="C7313">
        <v>131980</v>
      </c>
      <c r="D7313">
        <v>131915</v>
      </c>
      <c r="E7313">
        <v>131950</v>
      </c>
    </row>
    <row r="7314" spans="1:5" x14ac:dyDescent="0.25">
      <c r="A7314" s="2">
        <v>45769.397222222222</v>
      </c>
      <c r="B7314">
        <v>131985</v>
      </c>
      <c r="C7314">
        <v>132010</v>
      </c>
      <c r="D7314">
        <v>131945</v>
      </c>
      <c r="E7314">
        <v>131955</v>
      </c>
    </row>
    <row r="7315" spans="1:5" x14ac:dyDescent="0.25">
      <c r="A7315" s="2">
        <v>45769.396527777775</v>
      </c>
      <c r="B7315">
        <v>132055</v>
      </c>
      <c r="C7315">
        <v>132055</v>
      </c>
      <c r="D7315">
        <v>131945</v>
      </c>
      <c r="E7315">
        <v>131990</v>
      </c>
    </row>
    <row r="7316" spans="1:5" x14ac:dyDescent="0.25">
      <c r="A7316" s="2">
        <v>45769.395833333336</v>
      </c>
      <c r="B7316">
        <v>132010</v>
      </c>
      <c r="C7316">
        <v>132060</v>
      </c>
      <c r="D7316">
        <v>131985</v>
      </c>
      <c r="E7316">
        <v>132050</v>
      </c>
    </row>
    <row r="7317" spans="1:5" x14ac:dyDescent="0.25">
      <c r="A7317" s="2">
        <v>45769.395138888889</v>
      </c>
      <c r="B7317">
        <v>132010</v>
      </c>
      <c r="C7317">
        <v>132035</v>
      </c>
      <c r="D7317">
        <v>131985</v>
      </c>
      <c r="E7317">
        <v>132015</v>
      </c>
    </row>
    <row r="7318" spans="1:5" x14ac:dyDescent="0.25">
      <c r="A7318" s="2">
        <v>45769.394444444442</v>
      </c>
      <c r="B7318">
        <v>132035</v>
      </c>
      <c r="C7318">
        <v>132040</v>
      </c>
      <c r="D7318">
        <v>131945</v>
      </c>
      <c r="E7318">
        <v>132010</v>
      </c>
    </row>
    <row r="7319" spans="1:5" x14ac:dyDescent="0.25">
      <c r="A7319" s="2">
        <v>45769.393750000003</v>
      </c>
      <c r="B7319">
        <v>132080</v>
      </c>
      <c r="C7319">
        <v>132095</v>
      </c>
      <c r="D7319">
        <v>132000</v>
      </c>
      <c r="E7319">
        <v>132040</v>
      </c>
    </row>
    <row r="7320" spans="1:5" x14ac:dyDescent="0.25">
      <c r="A7320" s="2">
        <v>45769.393055555556</v>
      </c>
      <c r="B7320">
        <v>132095</v>
      </c>
      <c r="C7320">
        <v>132105</v>
      </c>
      <c r="D7320">
        <v>132065</v>
      </c>
      <c r="E7320">
        <v>132075</v>
      </c>
    </row>
    <row r="7321" spans="1:5" x14ac:dyDescent="0.25">
      <c r="A7321" s="2">
        <v>45769.392361111109</v>
      </c>
      <c r="B7321">
        <v>132150</v>
      </c>
      <c r="C7321">
        <v>132180</v>
      </c>
      <c r="D7321">
        <v>132085</v>
      </c>
      <c r="E7321">
        <v>132095</v>
      </c>
    </row>
    <row r="7322" spans="1:5" x14ac:dyDescent="0.25">
      <c r="A7322" s="2">
        <v>45769.39166666667</v>
      </c>
      <c r="B7322">
        <v>132140</v>
      </c>
      <c r="C7322">
        <v>132180</v>
      </c>
      <c r="D7322">
        <v>132120</v>
      </c>
      <c r="E7322">
        <v>132145</v>
      </c>
    </row>
    <row r="7323" spans="1:5" x14ac:dyDescent="0.25">
      <c r="A7323" s="2">
        <v>45769.390972222223</v>
      </c>
      <c r="B7323">
        <v>132115</v>
      </c>
      <c r="C7323">
        <v>132165</v>
      </c>
      <c r="D7323">
        <v>132075</v>
      </c>
      <c r="E7323">
        <v>132140</v>
      </c>
    </row>
    <row r="7324" spans="1:5" x14ac:dyDescent="0.25">
      <c r="A7324" s="2">
        <v>45769.390277777777</v>
      </c>
      <c r="B7324">
        <v>132110</v>
      </c>
      <c r="C7324">
        <v>132135</v>
      </c>
      <c r="D7324">
        <v>132060</v>
      </c>
      <c r="E7324">
        <v>132120</v>
      </c>
    </row>
    <row r="7325" spans="1:5" x14ac:dyDescent="0.25">
      <c r="A7325" s="2">
        <v>45769.38958333333</v>
      </c>
      <c r="B7325">
        <v>132130</v>
      </c>
      <c r="C7325">
        <v>132150</v>
      </c>
      <c r="D7325">
        <v>132100</v>
      </c>
      <c r="E7325">
        <v>132110</v>
      </c>
    </row>
    <row r="7326" spans="1:5" x14ac:dyDescent="0.25">
      <c r="A7326" s="2">
        <v>45769.388888888891</v>
      </c>
      <c r="B7326">
        <v>132130</v>
      </c>
      <c r="C7326">
        <v>132155</v>
      </c>
      <c r="D7326">
        <v>132105</v>
      </c>
      <c r="E7326">
        <v>132125</v>
      </c>
    </row>
    <row r="7327" spans="1:5" x14ac:dyDescent="0.25">
      <c r="A7327" s="2">
        <v>45769.388194444444</v>
      </c>
      <c r="B7327">
        <v>132135</v>
      </c>
      <c r="C7327">
        <v>132185</v>
      </c>
      <c r="D7327">
        <v>132080</v>
      </c>
      <c r="E7327">
        <v>132130</v>
      </c>
    </row>
    <row r="7328" spans="1:5" x14ac:dyDescent="0.25">
      <c r="A7328" s="2">
        <v>45769.387499999997</v>
      </c>
      <c r="B7328">
        <v>132160</v>
      </c>
      <c r="C7328">
        <v>132200</v>
      </c>
      <c r="D7328">
        <v>132125</v>
      </c>
      <c r="E7328">
        <v>132130</v>
      </c>
    </row>
    <row r="7329" spans="1:5" x14ac:dyDescent="0.25">
      <c r="A7329" s="2">
        <v>45769.386805555558</v>
      </c>
      <c r="B7329">
        <v>132140</v>
      </c>
      <c r="C7329">
        <v>132190</v>
      </c>
      <c r="D7329">
        <v>132115</v>
      </c>
      <c r="E7329">
        <v>132160</v>
      </c>
    </row>
    <row r="7330" spans="1:5" x14ac:dyDescent="0.25">
      <c r="A7330" s="2">
        <v>45769.386111111111</v>
      </c>
      <c r="B7330">
        <v>132275</v>
      </c>
      <c r="C7330">
        <v>132280</v>
      </c>
      <c r="D7330">
        <v>132120</v>
      </c>
      <c r="E7330">
        <v>132140</v>
      </c>
    </row>
    <row r="7331" spans="1:5" x14ac:dyDescent="0.25">
      <c r="A7331" s="2">
        <v>45769.385416666664</v>
      </c>
      <c r="B7331">
        <v>132275</v>
      </c>
      <c r="C7331">
        <v>132285</v>
      </c>
      <c r="D7331">
        <v>132240</v>
      </c>
      <c r="E7331">
        <v>132275</v>
      </c>
    </row>
    <row r="7332" spans="1:5" x14ac:dyDescent="0.25">
      <c r="A7332" s="2">
        <v>45769.384722222225</v>
      </c>
      <c r="B7332">
        <v>132280</v>
      </c>
      <c r="C7332">
        <v>132320</v>
      </c>
      <c r="D7332">
        <v>132230</v>
      </c>
      <c r="E7332">
        <v>132280</v>
      </c>
    </row>
    <row r="7333" spans="1:5" x14ac:dyDescent="0.25">
      <c r="A7333" s="2">
        <v>45769.384027777778</v>
      </c>
      <c r="B7333">
        <v>132175</v>
      </c>
      <c r="C7333">
        <v>132285</v>
      </c>
      <c r="D7333">
        <v>132155</v>
      </c>
      <c r="E7333">
        <v>132285</v>
      </c>
    </row>
    <row r="7334" spans="1:5" x14ac:dyDescent="0.25">
      <c r="A7334" s="2">
        <v>45769.383333333331</v>
      </c>
      <c r="B7334">
        <v>132215</v>
      </c>
      <c r="C7334">
        <v>132220</v>
      </c>
      <c r="D7334">
        <v>132140</v>
      </c>
      <c r="E7334">
        <v>132175</v>
      </c>
    </row>
    <row r="7335" spans="1:5" x14ac:dyDescent="0.25">
      <c r="A7335" s="2">
        <v>45769.382638888892</v>
      </c>
      <c r="B7335">
        <v>132165</v>
      </c>
      <c r="C7335">
        <v>132225</v>
      </c>
      <c r="D7335">
        <v>132135</v>
      </c>
      <c r="E7335">
        <v>132210</v>
      </c>
    </row>
    <row r="7336" spans="1:5" x14ac:dyDescent="0.25">
      <c r="A7336" s="2">
        <v>45769.381944444445</v>
      </c>
      <c r="B7336">
        <v>132170</v>
      </c>
      <c r="C7336">
        <v>132190</v>
      </c>
      <c r="D7336">
        <v>132100</v>
      </c>
      <c r="E7336">
        <v>132165</v>
      </c>
    </row>
    <row r="7337" spans="1:5" x14ac:dyDescent="0.25">
      <c r="A7337" s="2">
        <v>45769.381249999999</v>
      </c>
      <c r="B7337">
        <v>132020</v>
      </c>
      <c r="C7337">
        <v>132205</v>
      </c>
      <c r="D7337">
        <v>132015</v>
      </c>
      <c r="E7337">
        <v>132170</v>
      </c>
    </row>
    <row r="7338" spans="1:5" x14ac:dyDescent="0.25">
      <c r="A7338" s="2">
        <v>45769.380555555559</v>
      </c>
      <c r="B7338">
        <v>132015</v>
      </c>
      <c r="C7338">
        <v>132050</v>
      </c>
      <c r="D7338">
        <v>131955</v>
      </c>
      <c r="E7338">
        <v>132015</v>
      </c>
    </row>
    <row r="7339" spans="1:5" x14ac:dyDescent="0.25">
      <c r="A7339" s="2">
        <v>45769.379861111112</v>
      </c>
      <c r="B7339">
        <v>132015</v>
      </c>
      <c r="C7339">
        <v>132070</v>
      </c>
      <c r="D7339">
        <v>131965</v>
      </c>
      <c r="E7339">
        <v>132015</v>
      </c>
    </row>
    <row r="7340" spans="1:5" x14ac:dyDescent="0.25">
      <c r="A7340" s="2">
        <v>45769.379166666666</v>
      </c>
      <c r="B7340">
        <v>131960</v>
      </c>
      <c r="C7340">
        <v>132030</v>
      </c>
      <c r="D7340">
        <v>131865</v>
      </c>
      <c r="E7340">
        <v>132010</v>
      </c>
    </row>
    <row r="7341" spans="1:5" x14ac:dyDescent="0.25">
      <c r="A7341" s="2">
        <v>45769.378472222219</v>
      </c>
      <c r="B7341">
        <v>132175</v>
      </c>
      <c r="C7341">
        <v>132245</v>
      </c>
      <c r="D7341">
        <v>131930</v>
      </c>
      <c r="E7341">
        <v>131955</v>
      </c>
    </row>
    <row r="7342" spans="1:5" x14ac:dyDescent="0.25">
      <c r="A7342" s="2">
        <v>45769.37777777778</v>
      </c>
      <c r="B7342">
        <v>132175</v>
      </c>
      <c r="C7342">
        <v>132190</v>
      </c>
      <c r="D7342">
        <v>132080</v>
      </c>
      <c r="E7342">
        <v>132180</v>
      </c>
    </row>
    <row r="7343" spans="1:5" x14ac:dyDescent="0.25">
      <c r="A7343" s="2">
        <v>45769.377083333333</v>
      </c>
      <c r="B7343">
        <v>132010</v>
      </c>
      <c r="C7343">
        <v>132190</v>
      </c>
      <c r="D7343">
        <v>131985</v>
      </c>
      <c r="E7343">
        <v>132175</v>
      </c>
    </row>
    <row r="7344" spans="1:5" x14ac:dyDescent="0.25">
      <c r="A7344" s="2">
        <v>45769.376388888886</v>
      </c>
      <c r="B7344">
        <v>131890</v>
      </c>
      <c r="C7344">
        <v>132030</v>
      </c>
      <c r="D7344">
        <v>131855</v>
      </c>
      <c r="E7344">
        <v>132010</v>
      </c>
    </row>
    <row r="7345" spans="1:5" x14ac:dyDescent="0.25">
      <c r="A7345" s="2">
        <v>45769.375694444447</v>
      </c>
      <c r="B7345">
        <v>132090</v>
      </c>
      <c r="C7345">
        <v>132120</v>
      </c>
      <c r="D7345">
        <v>131840</v>
      </c>
      <c r="E7345">
        <v>131890</v>
      </c>
    </row>
    <row r="7346" spans="1:5" x14ac:dyDescent="0.25">
      <c r="A7346" s="2">
        <v>45769.375</v>
      </c>
      <c r="B7346">
        <v>132140</v>
      </c>
      <c r="C7346">
        <v>132195</v>
      </c>
      <c r="D7346">
        <v>132070</v>
      </c>
      <c r="E7346">
        <v>132095</v>
      </c>
    </row>
    <row r="7347" spans="1:5" x14ac:dyDescent="0.25">
      <c r="A7347" s="2">
        <v>45764.76666666667</v>
      </c>
      <c r="B7347">
        <v>131860</v>
      </c>
      <c r="C7347">
        <v>131955</v>
      </c>
      <c r="D7347">
        <v>131860</v>
      </c>
      <c r="E7347">
        <v>131875</v>
      </c>
    </row>
    <row r="7348" spans="1:5" x14ac:dyDescent="0.25">
      <c r="A7348" s="2">
        <v>45764.765972222223</v>
      </c>
      <c r="B7348">
        <v>131870</v>
      </c>
      <c r="C7348">
        <v>131890</v>
      </c>
      <c r="D7348">
        <v>131850</v>
      </c>
      <c r="E7348">
        <v>131860</v>
      </c>
    </row>
    <row r="7349" spans="1:5" x14ac:dyDescent="0.25">
      <c r="A7349" s="2">
        <v>45764.765277777777</v>
      </c>
      <c r="B7349">
        <v>131875</v>
      </c>
      <c r="C7349">
        <v>131905</v>
      </c>
      <c r="D7349">
        <v>131860</v>
      </c>
      <c r="E7349">
        <v>131870</v>
      </c>
    </row>
    <row r="7350" spans="1:5" x14ac:dyDescent="0.25">
      <c r="A7350" s="2">
        <v>45764.76458333333</v>
      </c>
      <c r="B7350">
        <v>131895</v>
      </c>
      <c r="C7350">
        <v>131900</v>
      </c>
      <c r="D7350">
        <v>131875</v>
      </c>
      <c r="E7350">
        <v>131875</v>
      </c>
    </row>
    <row r="7351" spans="1:5" x14ac:dyDescent="0.25">
      <c r="A7351" s="2">
        <v>45764.763888888891</v>
      </c>
      <c r="B7351">
        <v>131940</v>
      </c>
      <c r="C7351">
        <v>131940</v>
      </c>
      <c r="D7351">
        <v>131885</v>
      </c>
      <c r="E7351">
        <v>131890</v>
      </c>
    </row>
    <row r="7352" spans="1:5" x14ac:dyDescent="0.25">
      <c r="A7352" s="2">
        <v>45764.763194444444</v>
      </c>
      <c r="B7352">
        <v>131925</v>
      </c>
      <c r="C7352">
        <v>131965</v>
      </c>
      <c r="D7352">
        <v>131915</v>
      </c>
      <c r="E7352">
        <v>131940</v>
      </c>
    </row>
    <row r="7353" spans="1:5" x14ac:dyDescent="0.25">
      <c r="A7353" s="2">
        <v>45764.762499999997</v>
      </c>
      <c r="B7353">
        <v>131925</v>
      </c>
      <c r="C7353">
        <v>131945</v>
      </c>
      <c r="D7353">
        <v>131915</v>
      </c>
      <c r="E7353">
        <v>131925</v>
      </c>
    </row>
    <row r="7354" spans="1:5" x14ac:dyDescent="0.25">
      <c r="A7354" s="2">
        <v>45764.761805555558</v>
      </c>
      <c r="B7354">
        <v>131900</v>
      </c>
      <c r="C7354">
        <v>131975</v>
      </c>
      <c r="D7354">
        <v>131885</v>
      </c>
      <c r="E7354">
        <v>131930</v>
      </c>
    </row>
    <row r="7355" spans="1:5" x14ac:dyDescent="0.25">
      <c r="A7355" s="2">
        <v>45764.761111111111</v>
      </c>
      <c r="B7355">
        <v>131955</v>
      </c>
      <c r="C7355">
        <v>131955</v>
      </c>
      <c r="D7355">
        <v>131895</v>
      </c>
      <c r="E7355">
        <v>131900</v>
      </c>
    </row>
    <row r="7356" spans="1:5" x14ac:dyDescent="0.25">
      <c r="A7356" s="2">
        <v>45764.760416666664</v>
      </c>
      <c r="B7356">
        <v>131935</v>
      </c>
      <c r="C7356">
        <v>131980</v>
      </c>
      <c r="D7356">
        <v>131905</v>
      </c>
      <c r="E7356">
        <v>131950</v>
      </c>
    </row>
    <row r="7357" spans="1:5" x14ac:dyDescent="0.25">
      <c r="A7357" s="2">
        <v>45764.759722222225</v>
      </c>
      <c r="B7357">
        <v>131930</v>
      </c>
      <c r="C7357">
        <v>131995</v>
      </c>
      <c r="D7357">
        <v>131915</v>
      </c>
      <c r="E7357">
        <v>131945</v>
      </c>
    </row>
    <row r="7358" spans="1:5" x14ac:dyDescent="0.25">
      <c r="A7358" s="2">
        <v>45764.759027777778</v>
      </c>
      <c r="B7358">
        <v>131965</v>
      </c>
      <c r="C7358">
        <v>131985</v>
      </c>
      <c r="D7358">
        <v>131925</v>
      </c>
      <c r="E7358">
        <v>131940</v>
      </c>
    </row>
    <row r="7359" spans="1:5" x14ac:dyDescent="0.25">
      <c r="A7359" s="2">
        <v>45764.758333333331</v>
      </c>
      <c r="B7359">
        <v>131990</v>
      </c>
      <c r="C7359">
        <v>131995</v>
      </c>
      <c r="D7359">
        <v>131960</v>
      </c>
      <c r="E7359">
        <v>131965</v>
      </c>
    </row>
    <row r="7360" spans="1:5" x14ac:dyDescent="0.25">
      <c r="A7360" s="2">
        <v>45764.757638888892</v>
      </c>
      <c r="B7360">
        <v>132005</v>
      </c>
      <c r="C7360">
        <v>132010</v>
      </c>
      <c r="D7360">
        <v>131985</v>
      </c>
      <c r="E7360">
        <v>131990</v>
      </c>
    </row>
    <row r="7361" spans="1:5" x14ac:dyDescent="0.25">
      <c r="A7361" s="2">
        <v>45764.756944444445</v>
      </c>
      <c r="B7361">
        <v>131990</v>
      </c>
      <c r="C7361">
        <v>132015</v>
      </c>
      <c r="D7361">
        <v>131970</v>
      </c>
      <c r="E7361">
        <v>132005</v>
      </c>
    </row>
    <row r="7362" spans="1:5" x14ac:dyDescent="0.25">
      <c r="A7362" s="2">
        <v>45764.756249999999</v>
      </c>
      <c r="B7362">
        <v>131995</v>
      </c>
      <c r="C7362">
        <v>132020</v>
      </c>
      <c r="D7362">
        <v>131980</v>
      </c>
      <c r="E7362">
        <v>131995</v>
      </c>
    </row>
    <row r="7363" spans="1:5" x14ac:dyDescent="0.25">
      <c r="A7363" s="2">
        <v>45764.755555555559</v>
      </c>
      <c r="B7363">
        <v>132000</v>
      </c>
      <c r="C7363">
        <v>132010</v>
      </c>
      <c r="D7363">
        <v>131990</v>
      </c>
      <c r="E7363">
        <v>131995</v>
      </c>
    </row>
    <row r="7364" spans="1:5" x14ac:dyDescent="0.25">
      <c r="A7364" s="2">
        <v>45764.754861111112</v>
      </c>
      <c r="B7364">
        <v>131995</v>
      </c>
      <c r="C7364">
        <v>132025</v>
      </c>
      <c r="D7364">
        <v>131985</v>
      </c>
      <c r="E7364">
        <v>132005</v>
      </c>
    </row>
    <row r="7365" spans="1:5" x14ac:dyDescent="0.25">
      <c r="A7365" s="2">
        <v>45764.754166666666</v>
      </c>
      <c r="B7365">
        <v>132010</v>
      </c>
      <c r="C7365">
        <v>132030</v>
      </c>
      <c r="D7365">
        <v>131980</v>
      </c>
      <c r="E7365">
        <v>131995</v>
      </c>
    </row>
    <row r="7366" spans="1:5" x14ac:dyDescent="0.25">
      <c r="A7366" s="2">
        <v>45764.753472222219</v>
      </c>
      <c r="B7366">
        <v>131975</v>
      </c>
      <c r="C7366">
        <v>132045</v>
      </c>
      <c r="D7366">
        <v>131960</v>
      </c>
      <c r="E7366">
        <v>132005</v>
      </c>
    </row>
    <row r="7367" spans="1:5" x14ac:dyDescent="0.25">
      <c r="A7367" s="2">
        <v>45764.75277777778</v>
      </c>
      <c r="B7367">
        <v>132025</v>
      </c>
      <c r="C7367">
        <v>132035</v>
      </c>
      <c r="D7367">
        <v>131965</v>
      </c>
      <c r="E7367">
        <v>131980</v>
      </c>
    </row>
    <row r="7368" spans="1:5" x14ac:dyDescent="0.25">
      <c r="A7368" s="2">
        <v>45764.752083333333</v>
      </c>
      <c r="B7368">
        <v>132035</v>
      </c>
      <c r="C7368">
        <v>132065</v>
      </c>
      <c r="D7368">
        <v>132020</v>
      </c>
      <c r="E7368">
        <v>132030</v>
      </c>
    </row>
    <row r="7369" spans="1:5" x14ac:dyDescent="0.25">
      <c r="A7369" s="2">
        <v>45764.751388888886</v>
      </c>
      <c r="B7369">
        <v>132000</v>
      </c>
      <c r="C7369">
        <v>132070</v>
      </c>
      <c r="D7369">
        <v>131995</v>
      </c>
      <c r="E7369">
        <v>132030</v>
      </c>
    </row>
    <row r="7370" spans="1:5" x14ac:dyDescent="0.25">
      <c r="A7370" s="2">
        <v>45764.750694444447</v>
      </c>
      <c r="B7370">
        <v>131975</v>
      </c>
      <c r="C7370">
        <v>132015</v>
      </c>
      <c r="D7370">
        <v>131955</v>
      </c>
      <c r="E7370">
        <v>131995</v>
      </c>
    </row>
    <row r="7371" spans="1:5" x14ac:dyDescent="0.25">
      <c r="A7371" s="2">
        <v>45764.75</v>
      </c>
      <c r="B7371">
        <v>131980</v>
      </c>
      <c r="C7371">
        <v>131990</v>
      </c>
      <c r="D7371">
        <v>131950</v>
      </c>
      <c r="E7371">
        <v>131980</v>
      </c>
    </row>
    <row r="7372" spans="1:5" x14ac:dyDescent="0.25">
      <c r="A7372" s="2">
        <v>45764.749305555553</v>
      </c>
      <c r="B7372">
        <v>131970</v>
      </c>
      <c r="C7372">
        <v>131995</v>
      </c>
      <c r="D7372">
        <v>131955</v>
      </c>
      <c r="E7372">
        <v>131980</v>
      </c>
    </row>
    <row r="7373" spans="1:5" x14ac:dyDescent="0.25">
      <c r="A7373" s="2">
        <v>45764.748611111114</v>
      </c>
      <c r="B7373">
        <v>132010</v>
      </c>
      <c r="C7373">
        <v>132045</v>
      </c>
      <c r="D7373">
        <v>131945</v>
      </c>
      <c r="E7373">
        <v>131975</v>
      </c>
    </row>
    <row r="7374" spans="1:5" x14ac:dyDescent="0.25">
      <c r="A7374" s="2">
        <v>45764.747916666667</v>
      </c>
      <c r="B7374">
        <v>132040</v>
      </c>
      <c r="C7374">
        <v>132055</v>
      </c>
      <c r="D7374">
        <v>132000</v>
      </c>
      <c r="E7374">
        <v>132015</v>
      </c>
    </row>
    <row r="7375" spans="1:5" x14ac:dyDescent="0.25">
      <c r="A7375" s="2">
        <v>45764.74722222222</v>
      </c>
      <c r="B7375">
        <v>132065</v>
      </c>
      <c r="C7375">
        <v>132080</v>
      </c>
      <c r="D7375">
        <v>132025</v>
      </c>
      <c r="E7375">
        <v>132040</v>
      </c>
    </row>
    <row r="7376" spans="1:5" x14ac:dyDescent="0.25">
      <c r="A7376" s="2">
        <v>45764.746527777781</v>
      </c>
      <c r="B7376">
        <v>132055</v>
      </c>
      <c r="C7376">
        <v>132095</v>
      </c>
      <c r="D7376">
        <v>132040</v>
      </c>
      <c r="E7376">
        <v>132065</v>
      </c>
    </row>
    <row r="7377" spans="1:5" x14ac:dyDescent="0.25">
      <c r="A7377" s="2">
        <v>45764.745833333334</v>
      </c>
      <c r="B7377">
        <v>132015</v>
      </c>
      <c r="C7377">
        <v>132070</v>
      </c>
      <c r="D7377">
        <v>132010</v>
      </c>
      <c r="E7377">
        <v>132060</v>
      </c>
    </row>
    <row r="7378" spans="1:5" x14ac:dyDescent="0.25">
      <c r="A7378" s="2">
        <v>45764.745138888888</v>
      </c>
      <c r="B7378">
        <v>132020</v>
      </c>
      <c r="C7378">
        <v>132025</v>
      </c>
      <c r="D7378">
        <v>132005</v>
      </c>
      <c r="E7378">
        <v>132020</v>
      </c>
    </row>
    <row r="7379" spans="1:5" x14ac:dyDescent="0.25">
      <c r="A7379" s="2">
        <v>45764.744444444441</v>
      </c>
      <c r="B7379">
        <v>132015</v>
      </c>
      <c r="C7379">
        <v>132030</v>
      </c>
      <c r="D7379">
        <v>131990</v>
      </c>
      <c r="E7379">
        <v>132020</v>
      </c>
    </row>
    <row r="7380" spans="1:5" x14ac:dyDescent="0.25">
      <c r="A7380" s="2">
        <v>45764.743750000001</v>
      </c>
      <c r="B7380">
        <v>132030</v>
      </c>
      <c r="C7380">
        <v>132040</v>
      </c>
      <c r="D7380">
        <v>132005</v>
      </c>
      <c r="E7380">
        <v>132010</v>
      </c>
    </row>
    <row r="7381" spans="1:5" x14ac:dyDescent="0.25">
      <c r="A7381" s="2">
        <v>45764.743055555555</v>
      </c>
      <c r="B7381">
        <v>131965</v>
      </c>
      <c r="C7381">
        <v>132040</v>
      </c>
      <c r="D7381">
        <v>131945</v>
      </c>
      <c r="E7381">
        <v>132030</v>
      </c>
    </row>
    <row r="7382" spans="1:5" x14ac:dyDescent="0.25">
      <c r="A7382" s="2">
        <v>45764.742361111108</v>
      </c>
      <c r="B7382">
        <v>132020</v>
      </c>
      <c r="C7382">
        <v>132020</v>
      </c>
      <c r="D7382">
        <v>131955</v>
      </c>
      <c r="E7382">
        <v>131960</v>
      </c>
    </row>
    <row r="7383" spans="1:5" x14ac:dyDescent="0.25">
      <c r="A7383" s="2">
        <v>45764.741666666669</v>
      </c>
      <c r="B7383">
        <v>132020</v>
      </c>
      <c r="C7383">
        <v>132030</v>
      </c>
      <c r="D7383">
        <v>132010</v>
      </c>
      <c r="E7383">
        <v>132015</v>
      </c>
    </row>
    <row r="7384" spans="1:5" x14ac:dyDescent="0.25">
      <c r="A7384" s="2">
        <v>45764.740972222222</v>
      </c>
      <c r="B7384">
        <v>132035</v>
      </c>
      <c r="C7384">
        <v>132045</v>
      </c>
      <c r="D7384">
        <v>132015</v>
      </c>
      <c r="E7384">
        <v>132025</v>
      </c>
    </row>
    <row r="7385" spans="1:5" x14ac:dyDescent="0.25">
      <c r="A7385" s="2">
        <v>45764.740277777775</v>
      </c>
      <c r="B7385">
        <v>131985</v>
      </c>
      <c r="C7385">
        <v>132055</v>
      </c>
      <c r="D7385">
        <v>131980</v>
      </c>
      <c r="E7385">
        <v>132035</v>
      </c>
    </row>
    <row r="7386" spans="1:5" x14ac:dyDescent="0.25">
      <c r="A7386" s="2">
        <v>45764.739583333336</v>
      </c>
      <c r="B7386">
        <v>132035</v>
      </c>
      <c r="C7386">
        <v>132035</v>
      </c>
      <c r="D7386">
        <v>131970</v>
      </c>
      <c r="E7386">
        <v>131985</v>
      </c>
    </row>
    <row r="7387" spans="1:5" x14ac:dyDescent="0.25">
      <c r="A7387" s="2">
        <v>45764.738888888889</v>
      </c>
      <c r="B7387">
        <v>132040</v>
      </c>
      <c r="C7387">
        <v>132045</v>
      </c>
      <c r="D7387">
        <v>132015</v>
      </c>
      <c r="E7387">
        <v>132040</v>
      </c>
    </row>
    <row r="7388" spans="1:5" x14ac:dyDescent="0.25">
      <c r="A7388" s="2">
        <v>45764.738194444442</v>
      </c>
      <c r="B7388">
        <v>131995</v>
      </c>
      <c r="C7388">
        <v>132070</v>
      </c>
      <c r="D7388">
        <v>131990</v>
      </c>
      <c r="E7388">
        <v>132045</v>
      </c>
    </row>
    <row r="7389" spans="1:5" x14ac:dyDescent="0.25">
      <c r="A7389" s="2">
        <v>45764.737500000003</v>
      </c>
      <c r="B7389">
        <v>131985</v>
      </c>
      <c r="C7389">
        <v>132000</v>
      </c>
      <c r="D7389">
        <v>131980</v>
      </c>
      <c r="E7389">
        <v>131990</v>
      </c>
    </row>
    <row r="7390" spans="1:5" x14ac:dyDescent="0.25">
      <c r="A7390" s="2">
        <v>45764.736805555556</v>
      </c>
      <c r="B7390">
        <v>131995</v>
      </c>
      <c r="C7390">
        <v>132005</v>
      </c>
      <c r="D7390">
        <v>131970</v>
      </c>
      <c r="E7390">
        <v>131990</v>
      </c>
    </row>
    <row r="7391" spans="1:5" x14ac:dyDescent="0.25">
      <c r="A7391" s="2">
        <v>45764.736111111109</v>
      </c>
      <c r="B7391">
        <v>132010</v>
      </c>
      <c r="C7391">
        <v>132020</v>
      </c>
      <c r="D7391">
        <v>131980</v>
      </c>
      <c r="E7391">
        <v>131995</v>
      </c>
    </row>
    <row r="7392" spans="1:5" x14ac:dyDescent="0.25">
      <c r="A7392" s="2">
        <v>45764.73541666667</v>
      </c>
      <c r="B7392">
        <v>132010</v>
      </c>
      <c r="C7392">
        <v>132015</v>
      </c>
      <c r="D7392">
        <v>131985</v>
      </c>
      <c r="E7392">
        <v>132010</v>
      </c>
    </row>
    <row r="7393" spans="1:5" x14ac:dyDescent="0.25">
      <c r="A7393" s="2">
        <v>45764.734722222223</v>
      </c>
      <c r="B7393">
        <v>132050</v>
      </c>
      <c r="C7393">
        <v>132055</v>
      </c>
      <c r="D7393">
        <v>131990</v>
      </c>
      <c r="E7393">
        <v>132010</v>
      </c>
    </row>
    <row r="7394" spans="1:5" x14ac:dyDescent="0.25">
      <c r="A7394" s="2">
        <v>45764.734027777777</v>
      </c>
      <c r="B7394">
        <v>132060</v>
      </c>
      <c r="C7394">
        <v>132070</v>
      </c>
      <c r="D7394">
        <v>132040</v>
      </c>
      <c r="E7394">
        <v>132055</v>
      </c>
    </row>
    <row r="7395" spans="1:5" x14ac:dyDescent="0.25">
      <c r="A7395" s="2">
        <v>45764.73333333333</v>
      </c>
      <c r="B7395">
        <v>132065</v>
      </c>
      <c r="C7395">
        <v>132090</v>
      </c>
      <c r="D7395">
        <v>132060</v>
      </c>
      <c r="E7395">
        <v>132060</v>
      </c>
    </row>
    <row r="7396" spans="1:5" x14ac:dyDescent="0.25">
      <c r="A7396" s="2">
        <v>45764.732638888891</v>
      </c>
      <c r="B7396">
        <v>132040</v>
      </c>
      <c r="C7396">
        <v>132080</v>
      </c>
      <c r="D7396">
        <v>132035</v>
      </c>
      <c r="E7396">
        <v>132065</v>
      </c>
    </row>
    <row r="7397" spans="1:5" x14ac:dyDescent="0.25">
      <c r="A7397" s="2">
        <v>45764.731944444444</v>
      </c>
      <c r="B7397">
        <v>132015</v>
      </c>
      <c r="C7397">
        <v>132045</v>
      </c>
      <c r="D7397">
        <v>132010</v>
      </c>
      <c r="E7397">
        <v>132040</v>
      </c>
    </row>
    <row r="7398" spans="1:5" x14ac:dyDescent="0.25">
      <c r="A7398" s="2">
        <v>45764.731249999997</v>
      </c>
      <c r="B7398">
        <v>132050</v>
      </c>
      <c r="C7398">
        <v>132070</v>
      </c>
      <c r="D7398">
        <v>132010</v>
      </c>
      <c r="E7398">
        <v>132020</v>
      </c>
    </row>
    <row r="7399" spans="1:5" x14ac:dyDescent="0.25">
      <c r="A7399" s="2">
        <v>45764.730555555558</v>
      </c>
      <c r="B7399">
        <v>132105</v>
      </c>
      <c r="C7399">
        <v>132155</v>
      </c>
      <c r="D7399">
        <v>132015</v>
      </c>
      <c r="E7399">
        <v>132055</v>
      </c>
    </row>
    <row r="7400" spans="1:5" x14ac:dyDescent="0.25">
      <c r="A7400" s="2">
        <v>45764.729861111111</v>
      </c>
      <c r="B7400">
        <v>132130</v>
      </c>
      <c r="C7400">
        <v>132130</v>
      </c>
      <c r="D7400">
        <v>132070</v>
      </c>
      <c r="E7400">
        <v>132100</v>
      </c>
    </row>
    <row r="7401" spans="1:5" x14ac:dyDescent="0.25">
      <c r="A7401" s="2">
        <v>45764.729166666664</v>
      </c>
      <c r="B7401">
        <v>132040</v>
      </c>
      <c r="C7401">
        <v>132145</v>
      </c>
      <c r="D7401">
        <v>132035</v>
      </c>
      <c r="E7401">
        <v>132130</v>
      </c>
    </row>
    <row r="7402" spans="1:5" x14ac:dyDescent="0.25">
      <c r="A7402" s="2">
        <v>45764.728472222225</v>
      </c>
      <c r="B7402">
        <v>132015</v>
      </c>
      <c r="C7402">
        <v>132055</v>
      </c>
      <c r="D7402">
        <v>132010</v>
      </c>
      <c r="E7402">
        <v>132050</v>
      </c>
    </row>
    <row r="7403" spans="1:5" x14ac:dyDescent="0.25">
      <c r="A7403" s="2">
        <v>45764.727777777778</v>
      </c>
      <c r="B7403">
        <v>132060</v>
      </c>
      <c r="C7403">
        <v>132060</v>
      </c>
      <c r="D7403">
        <v>132005</v>
      </c>
      <c r="E7403">
        <v>132020</v>
      </c>
    </row>
    <row r="7404" spans="1:5" x14ac:dyDescent="0.25">
      <c r="A7404" s="2">
        <v>45764.727083333331</v>
      </c>
      <c r="B7404">
        <v>132055</v>
      </c>
      <c r="C7404">
        <v>132090</v>
      </c>
      <c r="D7404">
        <v>132055</v>
      </c>
      <c r="E7404">
        <v>132060</v>
      </c>
    </row>
    <row r="7405" spans="1:5" x14ac:dyDescent="0.25">
      <c r="A7405" s="2">
        <v>45764.726388888892</v>
      </c>
      <c r="B7405">
        <v>132060</v>
      </c>
      <c r="C7405">
        <v>132080</v>
      </c>
      <c r="D7405">
        <v>132035</v>
      </c>
      <c r="E7405">
        <v>132055</v>
      </c>
    </row>
    <row r="7406" spans="1:5" x14ac:dyDescent="0.25">
      <c r="A7406" s="2">
        <v>45764.725694444445</v>
      </c>
      <c r="B7406">
        <v>132085</v>
      </c>
      <c r="C7406">
        <v>132100</v>
      </c>
      <c r="D7406">
        <v>132050</v>
      </c>
      <c r="E7406">
        <v>132055</v>
      </c>
    </row>
    <row r="7407" spans="1:5" x14ac:dyDescent="0.25">
      <c r="A7407" s="2">
        <v>45764.724999999999</v>
      </c>
      <c r="B7407">
        <v>132085</v>
      </c>
      <c r="C7407">
        <v>132100</v>
      </c>
      <c r="D7407">
        <v>132075</v>
      </c>
      <c r="E7407">
        <v>132085</v>
      </c>
    </row>
    <row r="7408" spans="1:5" x14ac:dyDescent="0.25">
      <c r="A7408" s="2">
        <v>45764.724305555559</v>
      </c>
      <c r="B7408">
        <v>132070</v>
      </c>
      <c r="C7408">
        <v>132100</v>
      </c>
      <c r="D7408">
        <v>132035</v>
      </c>
      <c r="E7408">
        <v>132090</v>
      </c>
    </row>
    <row r="7409" spans="1:5" x14ac:dyDescent="0.25">
      <c r="A7409" s="2">
        <v>45764.723611111112</v>
      </c>
      <c r="B7409">
        <v>132085</v>
      </c>
      <c r="C7409">
        <v>132100</v>
      </c>
      <c r="D7409">
        <v>132045</v>
      </c>
      <c r="E7409">
        <v>132075</v>
      </c>
    </row>
    <row r="7410" spans="1:5" x14ac:dyDescent="0.25">
      <c r="A7410" s="2">
        <v>45764.722916666666</v>
      </c>
      <c r="B7410">
        <v>132135</v>
      </c>
      <c r="C7410">
        <v>132135</v>
      </c>
      <c r="D7410">
        <v>132065</v>
      </c>
      <c r="E7410">
        <v>132090</v>
      </c>
    </row>
    <row r="7411" spans="1:5" x14ac:dyDescent="0.25">
      <c r="A7411" s="2">
        <v>45764.722222222219</v>
      </c>
      <c r="B7411">
        <v>132140</v>
      </c>
      <c r="C7411">
        <v>132140</v>
      </c>
      <c r="D7411">
        <v>132115</v>
      </c>
      <c r="E7411">
        <v>132135</v>
      </c>
    </row>
    <row r="7412" spans="1:5" x14ac:dyDescent="0.25">
      <c r="A7412" s="2">
        <v>45764.72152777778</v>
      </c>
      <c r="B7412">
        <v>132110</v>
      </c>
      <c r="C7412">
        <v>132140</v>
      </c>
      <c r="D7412">
        <v>132105</v>
      </c>
      <c r="E7412">
        <v>132140</v>
      </c>
    </row>
    <row r="7413" spans="1:5" x14ac:dyDescent="0.25">
      <c r="A7413" s="2">
        <v>45764.720833333333</v>
      </c>
      <c r="B7413">
        <v>132130</v>
      </c>
      <c r="C7413">
        <v>132140</v>
      </c>
      <c r="D7413">
        <v>132110</v>
      </c>
      <c r="E7413">
        <v>132110</v>
      </c>
    </row>
    <row r="7414" spans="1:5" x14ac:dyDescent="0.25">
      <c r="A7414" s="2">
        <v>45764.720138888886</v>
      </c>
      <c r="B7414">
        <v>132150</v>
      </c>
      <c r="C7414">
        <v>132160</v>
      </c>
      <c r="D7414">
        <v>132110</v>
      </c>
      <c r="E7414">
        <v>132130</v>
      </c>
    </row>
    <row r="7415" spans="1:5" x14ac:dyDescent="0.25">
      <c r="A7415" s="2">
        <v>45764.719444444447</v>
      </c>
      <c r="B7415">
        <v>132175</v>
      </c>
      <c r="C7415">
        <v>132180</v>
      </c>
      <c r="D7415">
        <v>132150</v>
      </c>
      <c r="E7415">
        <v>132150</v>
      </c>
    </row>
    <row r="7416" spans="1:5" x14ac:dyDescent="0.25">
      <c r="A7416" s="2">
        <v>45764.71875</v>
      </c>
      <c r="B7416">
        <v>132175</v>
      </c>
      <c r="C7416">
        <v>132190</v>
      </c>
      <c r="D7416">
        <v>132145</v>
      </c>
      <c r="E7416">
        <v>132175</v>
      </c>
    </row>
    <row r="7417" spans="1:5" x14ac:dyDescent="0.25">
      <c r="A7417" s="2">
        <v>45764.718055555553</v>
      </c>
      <c r="B7417">
        <v>132160</v>
      </c>
      <c r="C7417">
        <v>132185</v>
      </c>
      <c r="D7417">
        <v>132135</v>
      </c>
      <c r="E7417">
        <v>132180</v>
      </c>
    </row>
    <row r="7418" spans="1:5" x14ac:dyDescent="0.25">
      <c r="A7418" s="2">
        <v>45764.717361111114</v>
      </c>
      <c r="B7418">
        <v>132150</v>
      </c>
      <c r="C7418">
        <v>132195</v>
      </c>
      <c r="D7418">
        <v>132130</v>
      </c>
      <c r="E7418">
        <v>132160</v>
      </c>
    </row>
    <row r="7419" spans="1:5" x14ac:dyDescent="0.25">
      <c r="A7419" s="2">
        <v>45764.716666666667</v>
      </c>
      <c r="B7419">
        <v>132130</v>
      </c>
      <c r="C7419">
        <v>132160</v>
      </c>
      <c r="D7419">
        <v>132125</v>
      </c>
      <c r="E7419">
        <v>132150</v>
      </c>
    </row>
    <row r="7420" spans="1:5" x14ac:dyDescent="0.25">
      <c r="A7420" s="2">
        <v>45764.71597222222</v>
      </c>
      <c r="B7420">
        <v>132170</v>
      </c>
      <c r="C7420">
        <v>132200</v>
      </c>
      <c r="D7420">
        <v>132125</v>
      </c>
      <c r="E7420">
        <v>132130</v>
      </c>
    </row>
    <row r="7421" spans="1:5" x14ac:dyDescent="0.25">
      <c r="A7421" s="2">
        <v>45764.715277777781</v>
      </c>
      <c r="B7421">
        <v>132185</v>
      </c>
      <c r="C7421">
        <v>132200</v>
      </c>
      <c r="D7421">
        <v>132160</v>
      </c>
      <c r="E7421">
        <v>132170</v>
      </c>
    </row>
    <row r="7422" spans="1:5" x14ac:dyDescent="0.25">
      <c r="A7422" s="2">
        <v>45764.714583333334</v>
      </c>
      <c r="B7422">
        <v>132175</v>
      </c>
      <c r="C7422">
        <v>132215</v>
      </c>
      <c r="D7422">
        <v>132155</v>
      </c>
      <c r="E7422">
        <v>132185</v>
      </c>
    </row>
    <row r="7423" spans="1:5" x14ac:dyDescent="0.25">
      <c r="A7423" s="2">
        <v>45764.713888888888</v>
      </c>
      <c r="B7423">
        <v>132125</v>
      </c>
      <c r="C7423">
        <v>132195</v>
      </c>
      <c r="D7423">
        <v>132105</v>
      </c>
      <c r="E7423">
        <v>132170</v>
      </c>
    </row>
    <row r="7424" spans="1:5" x14ac:dyDescent="0.25">
      <c r="A7424" s="2">
        <v>45764.713194444441</v>
      </c>
      <c r="B7424">
        <v>132045</v>
      </c>
      <c r="C7424">
        <v>132135</v>
      </c>
      <c r="D7424">
        <v>132045</v>
      </c>
      <c r="E7424">
        <v>132125</v>
      </c>
    </row>
    <row r="7425" spans="1:5" x14ac:dyDescent="0.25">
      <c r="A7425" s="2">
        <v>45764.712500000001</v>
      </c>
      <c r="B7425">
        <v>132060</v>
      </c>
      <c r="C7425">
        <v>132075</v>
      </c>
      <c r="D7425">
        <v>132030</v>
      </c>
      <c r="E7425">
        <v>132045</v>
      </c>
    </row>
    <row r="7426" spans="1:5" x14ac:dyDescent="0.25">
      <c r="A7426" s="2">
        <v>45764.711805555555</v>
      </c>
      <c r="B7426">
        <v>132050</v>
      </c>
      <c r="C7426">
        <v>132080</v>
      </c>
      <c r="D7426">
        <v>132030</v>
      </c>
      <c r="E7426">
        <v>132065</v>
      </c>
    </row>
    <row r="7427" spans="1:5" x14ac:dyDescent="0.25">
      <c r="A7427" s="2">
        <v>45764.711111111108</v>
      </c>
      <c r="B7427">
        <v>131965</v>
      </c>
      <c r="C7427">
        <v>132060</v>
      </c>
      <c r="D7427">
        <v>131960</v>
      </c>
      <c r="E7427">
        <v>132045</v>
      </c>
    </row>
    <row r="7428" spans="1:5" x14ac:dyDescent="0.25">
      <c r="A7428" s="2">
        <v>45764.710416666669</v>
      </c>
      <c r="B7428">
        <v>131920</v>
      </c>
      <c r="C7428">
        <v>131980</v>
      </c>
      <c r="D7428">
        <v>131900</v>
      </c>
      <c r="E7428">
        <v>131965</v>
      </c>
    </row>
    <row r="7429" spans="1:5" x14ac:dyDescent="0.25">
      <c r="A7429" s="2">
        <v>45764.709722222222</v>
      </c>
      <c r="B7429">
        <v>131910</v>
      </c>
      <c r="C7429">
        <v>131960</v>
      </c>
      <c r="D7429">
        <v>131870</v>
      </c>
      <c r="E7429">
        <v>131920</v>
      </c>
    </row>
    <row r="7430" spans="1:5" x14ac:dyDescent="0.25">
      <c r="A7430" s="2">
        <v>45764.709027777775</v>
      </c>
      <c r="B7430">
        <v>131885</v>
      </c>
      <c r="C7430">
        <v>131940</v>
      </c>
      <c r="D7430">
        <v>131855</v>
      </c>
      <c r="E7430">
        <v>131915</v>
      </c>
    </row>
    <row r="7431" spans="1:5" x14ac:dyDescent="0.25">
      <c r="A7431" s="2">
        <v>45764.708333333336</v>
      </c>
      <c r="B7431">
        <v>131865</v>
      </c>
      <c r="C7431">
        <v>131935</v>
      </c>
      <c r="D7431">
        <v>131865</v>
      </c>
      <c r="E7431">
        <v>131885</v>
      </c>
    </row>
    <row r="7432" spans="1:5" x14ac:dyDescent="0.25">
      <c r="A7432" s="2">
        <v>45764.707638888889</v>
      </c>
      <c r="B7432">
        <v>131925</v>
      </c>
      <c r="C7432">
        <v>131980</v>
      </c>
      <c r="D7432">
        <v>131860</v>
      </c>
      <c r="E7432">
        <v>131870</v>
      </c>
    </row>
    <row r="7433" spans="1:5" x14ac:dyDescent="0.25">
      <c r="A7433" s="2">
        <v>45764.706944444442</v>
      </c>
      <c r="B7433">
        <v>131970</v>
      </c>
      <c r="C7433">
        <v>131970</v>
      </c>
      <c r="D7433">
        <v>131920</v>
      </c>
      <c r="E7433">
        <v>131925</v>
      </c>
    </row>
    <row r="7434" spans="1:5" x14ac:dyDescent="0.25">
      <c r="A7434" s="2">
        <v>45764.706250000003</v>
      </c>
      <c r="B7434">
        <v>132055</v>
      </c>
      <c r="C7434">
        <v>132070</v>
      </c>
      <c r="D7434">
        <v>131950</v>
      </c>
      <c r="E7434">
        <v>131965</v>
      </c>
    </row>
    <row r="7435" spans="1:5" x14ac:dyDescent="0.25">
      <c r="A7435" s="2">
        <v>45764.705555555556</v>
      </c>
      <c r="B7435">
        <v>132050</v>
      </c>
      <c r="C7435">
        <v>132060</v>
      </c>
      <c r="D7435">
        <v>132000</v>
      </c>
      <c r="E7435">
        <v>132060</v>
      </c>
    </row>
    <row r="7436" spans="1:5" x14ac:dyDescent="0.25">
      <c r="A7436" s="2">
        <v>45764.704861111109</v>
      </c>
      <c r="B7436">
        <v>132105</v>
      </c>
      <c r="C7436">
        <v>132120</v>
      </c>
      <c r="D7436">
        <v>132045</v>
      </c>
      <c r="E7436">
        <v>132050</v>
      </c>
    </row>
    <row r="7437" spans="1:5" x14ac:dyDescent="0.25">
      <c r="A7437" s="2">
        <v>45764.70416666667</v>
      </c>
      <c r="B7437">
        <v>131975</v>
      </c>
      <c r="C7437">
        <v>132105</v>
      </c>
      <c r="D7437">
        <v>131965</v>
      </c>
      <c r="E7437">
        <v>132100</v>
      </c>
    </row>
    <row r="7438" spans="1:5" x14ac:dyDescent="0.25">
      <c r="A7438" s="2">
        <v>45764.703472222223</v>
      </c>
      <c r="B7438">
        <v>131930</v>
      </c>
      <c r="C7438">
        <v>131975</v>
      </c>
      <c r="D7438">
        <v>131930</v>
      </c>
      <c r="E7438">
        <v>131970</v>
      </c>
    </row>
    <row r="7439" spans="1:5" x14ac:dyDescent="0.25">
      <c r="A7439" s="2">
        <v>45764.702777777777</v>
      </c>
      <c r="B7439">
        <v>131935</v>
      </c>
      <c r="C7439">
        <v>131975</v>
      </c>
      <c r="D7439">
        <v>131905</v>
      </c>
      <c r="E7439">
        <v>131930</v>
      </c>
    </row>
    <row r="7440" spans="1:5" x14ac:dyDescent="0.25">
      <c r="A7440" s="2">
        <v>45764.70208333333</v>
      </c>
      <c r="B7440">
        <v>131955</v>
      </c>
      <c r="C7440">
        <v>131970</v>
      </c>
      <c r="D7440">
        <v>131915</v>
      </c>
      <c r="E7440">
        <v>131940</v>
      </c>
    </row>
    <row r="7441" spans="1:5" x14ac:dyDescent="0.25">
      <c r="A7441" s="2">
        <v>45764.701388888891</v>
      </c>
      <c r="B7441">
        <v>132080</v>
      </c>
      <c r="C7441">
        <v>132085</v>
      </c>
      <c r="D7441">
        <v>131925</v>
      </c>
      <c r="E7441">
        <v>131950</v>
      </c>
    </row>
    <row r="7442" spans="1:5" x14ac:dyDescent="0.25">
      <c r="A7442" s="2">
        <v>45764.700694444444</v>
      </c>
      <c r="B7442">
        <v>132090</v>
      </c>
      <c r="C7442">
        <v>132115</v>
      </c>
      <c r="D7442">
        <v>132065</v>
      </c>
      <c r="E7442">
        <v>132080</v>
      </c>
    </row>
    <row r="7443" spans="1:5" x14ac:dyDescent="0.25">
      <c r="A7443" s="2">
        <v>45764.7</v>
      </c>
      <c r="B7443">
        <v>132090</v>
      </c>
      <c r="C7443">
        <v>132100</v>
      </c>
      <c r="D7443">
        <v>132070</v>
      </c>
      <c r="E7443">
        <v>132090</v>
      </c>
    </row>
    <row r="7444" spans="1:5" x14ac:dyDescent="0.25">
      <c r="A7444" s="2">
        <v>45764.699305555558</v>
      </c>
      <c r="B7444">
        <v>132085</v>
      </c>
      <c r="C7444">
        <v>132100</v>
      </c>
      <c r="D7444">
        <v>132055</v>
      </c>
      <c r="E7444">
        <v>132085</v>
      </c>
    </row>
    <row r="7445" spans="1:5" x14ac:dyDescent="0.25">
      <c r="A7445" s="2">
        <v>45764.698611111111</v>
      </c>
      <c r="B7445">
        <v>132105</v>
      </c>
      <c r="C7445">
        <v>132135</v>
      </c>
      <c r="D7445">
        <v>132085</v>
      </c>
      <c r="E7445">
        <v>132085</v>
      </c>
    </row>
    <row r="7446" spans="1:5" x14ac:dyDescent="0.25">
      <c r="A7446" s="2">
        <v>45764.697916666664</v>
      </c>
      <c r="B7446">
        <v>132120</v>
      </c>
      <c r="C7446">
        <v>132145</v>
      </c>
      <c r="D7446">
        <v>132085</v>
      </c>
      <c r="E7446">
        <v>132105</v>
      </c>
    </row>
    <row r="7447" spans="1:5" x14ac:dyDescent="0.25">
      <c r="A7447" s="2">
        <v>45764.697222222225</v>
      </c>
      <c r="B7447">
        <v>132110</v>
      </c>
      <c r="C7447">
        <v>132135</v>
      </c>
      <c r="D7447">
        <v>132085</v>
      </c>
      <c r="E7447">
        <v>132120</v>
      </c>
    </row>
    <row r="7448" spans="1:5" x14ac:dyDescent="0.25">
      <c r="A7448" s="2">
        <v>45764.696527777778</v>
      </c>
      <c r="B7448">
        <v>132135</v>
      </c>
      <c r="C7448">
        <v>132140</v>
      </c>
      <c r="D7448">
        <v>132100</v>
      </c>
      <c r="E7448">
        <v>132110</v>
      </c>
    </row>
    <row r="7449" spans="1:5" x14ac:dyDescent="0.25">
      <c r="A7449" s="2">
        <v>45764.695833333331</v>
      </c>
      <c r="B7449">
        <v>132145</v>
      </c>
      <c r="C7449">
        <v>132175</v>
      </c>
      <c r="D7449">
        <v>132115</v>
      </c>
      <c r="E7449">
        <v>132130</v>
      </c>
    </row>
    <row r="7450" spans="1:5" x14ac:dyDescent="0.25">
      <c r="A7450" s="2">
        <v>45764.695138888892</v>
      </c>
      <c r="B7450">
        <v>132040</v>
      </c>
      <c r="C7450">
        <v>132155</v>
      </c>
      <c r="D7450">
        <v>132035</v>
      </c>
      <c r="E7450">
        <v>132140</v>
      </c>
    </row>
    <row r="7451" spans="1:5" x14ac:dyDescent="0.25">
      <c r="A7451" s="2">
        <v>45764.694444444445</v>
      </c>
      <c r="B7451">
        <v>132035</v>
      </c>
      <c r="C7451">
        <v>132075</v>
      </c>
      <c r="D7451">
        <v>132035</v>
      </c>
      <c r="E7451">
        <v>132040</v>
      </c>
    </row>
    <row r="7452" spans="1:5" x14ac:dyDescent="0.25">
      <c r="A7452" s="2">
        <v>45764.693749999999</v>
      </c>
      <c r="B7452">
        <v>132045</v>
      </c>
      <c r="C7452">
        <v>132080</v>
      </c>
      <c r="D7452">
        <v>132035</v>
      </c>
      <c r="E7452">
        <v>132040</v>
      </c>
    </row>
    <row r="7453" spans="1:5" x14ac:dyDescent="0.25">
      <c r="A7453" s="2">
        <v>45764.693055555559</v>
      </c>
      <c r="B7453">
        <v>132040</v>
      </c>
      <c r="C7453">
        <v>132055</v>
      </c>
      <c r="D7453">
        <v>132020</v>
      </c>
      <c r="E7453">
        <v>132050</v>
      </c>
    </row>
    <row r="7454" spans="1:5" x14ac:dyDescent="0.25">
      <c r="A7454" s="2">
        <v>45764.692361111112</v>
      </c>
      <c r="B7454">
        <v>132025</v>
      </c>
      <c r="C7454">
        <v>132060</v>
      </c>
      <c r="D7454">
        <v>132010</v>
      </c>
      <c r="E7454">
        <v>132040</v>
      </c>
    </row>
    <row r="7455" spans="1:5" x14ac:dyDescent="0.25">
      <c r="A7455" s="2">
        <v>45764.691666666666</v>
      </c>
      <c r="B7455">
        <v>132050</v>
      </c>
      <c r="C7455">
        <v>132070</v>
      </c>
      <c r="D7455">
        <v>132010</v>
      </c>
      <c r="E7455">
        <v>132030</v>
      </c>
    </row>
    <row r="7456" spans="1:5" x14ac:dyDescent="0.25">
      <c r="A7456" s="2">
        <v>45764.690972222219</v>
      </c>
      <c r="B7456">
        <v>132045</v>
      </c>
      <c r="C7456">
        <v>132070</v>
      </c>
      <c r="D7456">
        <v>132035</v>
      </c>
      <c r="E7456">
        <v>132050</v>
      </c>
    </row>
    <row r="7457" spans="1:5" x14ac:dyDescent="0.25">
      <c r="A7457" s="2">
        <v>45764.69027777778</v>
      </c>
      <c r="B7457">
        <v>132070</v>
      </c>
      <c r="C7457">
        <v>132090</v>
      </c>
      <c r="D7457">
        <v>132040</v>
      </c>
      <c r="E7457">
        <v>132045</v>
      </c>
    </row>
    <row r="7458" spans="1:5" x14ac:dyDescent="0.25">
      <c r="A7458" s="2">
        <v>45764.689583333333</v>
      </c>
      <c r="B7458">
        <v>132075</v>
      </c>
      <c r="C7458">
        <v>132115</v>
      </c>
      <c r="D7458">
        <v>132065</v>
      </c>
      <c r="E7458">
        <v>132075</v>
      </c>
    </row>
    <row r="7459" spans="1:5" x14ac:dyDescent="0.25">
      <c r="A7459" s="2">
        <v>45764.688888888886</v>
      </c>
      <c r="B7459">
        <v>132130</v>
      </c>
      <c r="C7459">
        <v>132140</v>
      </c>
      <c r="D7459">
        <v>132070</v>
      </c>
      <c r="E7459">
        <v>132080</v>
      </c>
    </row>
    <row r="7460" spans="1:5" x14ac:dyDescent="0.25">
      <c r="A7460" s="2">
        <v>45764.688194444447</v>
      </c>
      <c r="B7460">
        <v>132140</v>
      </c>
      <c r="C7460">
        <v>132155</v>
      </c>
      <c r="D7460">
        <v>132115</v>
      </c>
      <c r="E7460">
        <v>132130</v>
      </c>
    </row>
    <row r="7461" spans="1:5" x14ac:dyDescent="0.25">
      <c r="A7461" s="2">
        <v>45764.6875</v>
      </c>
      <c r="B7461">
        <v>132110</v>
      </c>
      <c r="C7461">
        <v>132165</v>
      </c>
      <c r="D7461">
        <v>132095</v>
      </c>
      <c r="E7461">
        <v>132140</v>
      </c>
    </row>
    <row r="7462" spans="1:5" x14ac:dyDescent="0.25">
      <c r="A7462" s="2">
        <v>45764.686805555553</v>
      </c>
      <c r="B7462">
        <v>132120</v>
      </c>
      <c r="C7462">
        <v>132135</v>
      </c>
      <c r="D7462">
        <v>132095</v>
      </c>
      <c r="E7462">
        <v>132105</v>
      </c>
    </row>
    <row r="7463" spans="1:5" x14ac:dyDescent="0.25">
      <c r="A7463" s="2">
        <v>45764.686111111114</v>
      </c>
      <c r="B7463">
        <v>132175</v>
      </c>
      <c r="C7463">
        <v>132180</v>
      </c>
      <c r="D7463">
        <v>132115</v>
      </c>
      <c r="E7463">
        <v>132120</v>
      </c>
    </row>
    <row r="7464" spans="1:5" x14ac:dyDescent="0.25">
      <c r="A7464" s="2">
        <v>45764.685416666667</v>
      </c>
      <c r="B7464">
        <v>132165</v>
      </c>
      <c r="C7464">
        <v>132185</v>
      </c>
      <c r="D7464">
        <v>132155</v>
      </c>
      <c r="E7464">
        <v>132175</v>
      </c>
    </row>
    <row r="7465" spans="1:5" x14ac:dyDescent="0.25">
      <c r="A7465" s="2">
        <v>45764.68472222222</v>
      </c>
      <c r="B7465">
        <v>132135</v>
      </c>
      <c r="C7465">
        <v>132175</v>
      </c>
      <c r="D7465">
        <v>132130</v>
      </c>
      <c r="E7465">
        <v>132160</v>
      </c>
    </row>
    <row r="7466" spans="1:5" x14ac:dyDescent="0.25">
      <c r="A7466" s="2">
        <v>45764.684027777781</v>
      </c>
      <c r="B7466">
        <v>132115</v>
      </c>
      <c r="C7466">
        <v>132140</v>
      </c>
      <c r="D7466">
        <v>132100</v>
      </c>
      <c r="E7466">
        <v>132130</v>
      </c>
    </row>
    <row r="7467" spans="1:5" x14ac:dyDescent="0.25">
      <c r="A7467" s="2">
        <v>45764.683333333334</v>
      </c>
      <c r="B7467">
        <v>132110</v>
      </c>
      <c r="C7467">
        <v>132165</v>
      </c>
      <c r="D7467">
        <v>132100</v>
      </c>
      <c r="E7467">
        <v>132115</v>
      </c>
    </row>
    <row r="7468" spans="1:5" x14ac:dyDescent="0.25">
      <c r="A7468" s="2">
        <v>45764.682638888888</v>
      </c>
      <c r="B7468">
        <v>132055</v>
      </c>
      <c r="C7468">
        <v>132120</v>
      </c>
      <c r="D7468">
        <v>132035</v>
      </c>
      <c r="E7468">
        <v>132105</v>
      </c>
    </row>
    <row r="7469" spans="1:5" x14ac:dyDescent="0.25">
      <c r="A7469" s="2">
        <v>45764.681944444441</v>
      </c>
      <c r="B7469">
        <v>131995</v>
      </c>
      <c r="C7469">
        <v>132055</v>
      </c>
      <c r="D7469">
        <v>131980</v>
      </c>
      <c r="E7469">
        <v>132050</v>
      </c>
    </row>
    <row r="7470" spans="1:5" x14ac:dyDescent="0.25">
      <c r="A7470" s="2">
        <v>45764.681250000001</v>
      </c>
      <c r="B7470">
        <v>132055</v>
      </c>
      <c r="C7470">
        <v>132060</v>
      </c>
      <c r="D7470">
        <v>131980</v>
      </c>
      <c r="E7470">
        <v>132000</v>
      </c>
    </row>
    <row r="7471" spans="1:5" x14ac:dyDescent="0.25">
      <c r="A7471" s="2">
        <v>45764.680555555555</v>
      </c>
      <c r="B7471">
        <v>132040</v>
      </c>
      <c r="C7471">
        <v>132090</v>
      </c>
      <c r="D7471">
        <v>132035</v>
      </c>
      <c r="E7471">
        <v>132055</v>
      </c>
    </row>
    <row r="7472" spans="1:5" x14ac:dyDescent="0.25">
      <c r="A7472" s="2">
        <v>45764.679861111108</v>
      </c>
      <c r="B7472">
        <v>132100</v>
      </c>
      <c r="C7472">
        <v>132140</v>
      </c>
      <c r="D7472">
        <v>132035</v>
      </c>
      <c r="E7472">
        <v>132045</v>
      </c>
    </row>
    <row r="7473" spans="1:5" x14ac:dyDescent="0.25">
      <c r="A7473" s="2">
        <v>45764.679166666669</v>
      </c>
      <c r="B7473">
        <v>132120</v>
      </c>
      <c r="C7473">
        <v>132135</v>
      </c>
      <c r="D7473">
        <v>132085</v>
      </c>
      <c r="E7473">
        <v>132100</v>
      </c>
    </row>
    <row r="7474" spans="1:5" x14ac:dyDescent="0.25">
      <c r="A7474" s="2">
        <v>45764.678472222222</v>
      </c>
      <c r="B7474">
        <v>132075</v>
      </c>
      <c r="C7474">
        <v>132140</v>
      </c>
      <c r="D7474">
        <v>132065</v>
      </c>
      <c r="E7474">
        <v>132120</v>
      </c>
    </row>
    <row r="7475" spans="1:5" x14ac:dyDescent="0.25">
      <c r="A7475" s="2">
        <v>45764.677777777775</v>
      </c>
      <c r="B7475">
        <v>132085</v>
      </c>
      <c r="C7475">
        <v>132110</v>
      </c>
      <c r="D7475">
        <v>132065</v>
      </c>
      <c r="E7475">
        <v>132075</v>
      </c>
    </row>
    <row r="7476" spans="1:5" x14ac:dyDescent="0.25">
      <c r="A7476" s="2">
        <v>45764.677083333336</v>
      </c>
      <c r="B7476">
        <v>132115</v>
      </c>
      <c r="C7476">
        <v>132120</v>
      </c>
      <c r="D7476">
        <v>132070</v>
      </c>
      <c r="E7476">
        <v>132085</v>
      </c>
    </row>
    <row r="7477" spans="1:5" x14ac:dyDescent="0.25">
      <c r="A7477" s="2">
        <v>45764.676388888889</v>
      </c>
      <c r="B7477">
        <v>132090</v>
      </c>
      <c r="C7477">
        <v>132125</v>
      </c>
      <c r="D7477">
        <v>132055</v>
      </c>
      <c r="E7477">
        <v>132120</v>
      </c>
    </row>
    <row r="7478" spans="1:5" x14ac:dyDescent="0.25">
      <c r="A7478" s="2">
        <v>45764.675694444442</v>
      </c>
      <c r="B7478">
        <v>132145</v>
      </c>
      <c r="C7478">
        <v>132165</v>
      </c>
      <c r="D7478">
        <v>132075</v>
      </c>
      <c r="E7478">
        <v>132085</v>
      </c>
    </row>
    <row r="7479" spans="1:5" x14ac:dyDescent="0.25">
      <c r="A7479" s="2">
        <v>45764.675000000003</v>
      </c>
      <c r="B7479">
        <v>132170</v>
      </c>
      <c r="C7479">
        <v>132205</v>
      </c>
      <c r="D7479">
        <v>132135</v>
      </c>
      <c r="E7479">
        <v>132140</v>
      </c>
    </row>
    <row r="7480" spans="1:5" x14ac:dyDescent="0.25">
      <c r="A7480" s="2">
        <v>45764.674305555556</v>
      </c>
      <c r="B7480">
        <v>132235</v>
      </c>
      <c r="C7480">
        <v>132265</v>
      </c>
      <c r="D7480">
        <v>132160</v>
      </c>
      <c r="E7480">
        <v>132160</v>
      </c>
    </row>
    <row r="7481" spans="1:5" x14ac:dyDescent="0.25">
      <c r="A7481" s="2">
        <v>45764.673611111109</v>
      </c>
      <c r="B7481">
        <v>132230</v>
      </c>
      <c r="C7481">
        <v>132260</v>
      </c>
      <c r="D7481">
        <v>132220</v>
      </c>
      <c r="E7481">
        <v>132235</v>
      </c>
    </row>
    <row r="7482" spans="1:5" x14ac:dyDescent="0.25">
      <c r="A7482" s="2">
        <v>45764.67291666667</v>
      </c>
      <c r="B7482">
        <v>132290</v>
      </c>
      <c r="C7482">
        <v>132295</v>
      </c>
      <c r="D7482">
        <v>132220</v>
      </c>
      <c r="E7482">
        <v>132225</v>
      </c>
    </row>
    <row r="7483" spans="1:5" x14ac:dyDescent="0.25">
      <c r="A7483" s="2">
        <v>45764.672222222223</v>
      </c>
      <c r="B7483">
        <v>132280</v>
      </c>
      <c r="C7483">
        <v>132295</v>
      </c>
      <c r="D7483">
        <v>132260</v>
      </c>
      <c r="E7483">
        <v>132295</v>
      </c>
    </row>
    <row r="7484" spans="1:5" x14ac:dyDescent="0.25">
      <c r="A7484" s="2">
        <v>45764.671527777777</v>
      </c>
      <c r="B7484">
        <v>132285</v>
      </c>
      <c r="C7484">
        <v>132295</v>
      </c>
      <c r="D7484">
        <v>132265</v>
      </c>
      <c r="E7484">
        <v>132280</v>
      </c>
    </row>
    <row r="7485" spans="1:5" x14ac:dyDescent="0.25">
      <c r="A7485" s="2">
        <v>45764.67083333333</v>
      </c>
      <c r="B7485">
        <v>132280</v>
      </c>
      <c r="C7485">
        <v>132320</v>
      </c>
      <c r="D7485">
        <v>132270</v>
      </c>
      <c r="E7485">
        <v>132290</v>
      </c>
    </row>
    <row r="7486" spans="1:5" x14ac:dyDescent="0.25">
      <c r="A7486" s="2">
        <v>45764.670138888891</v>
      </c>
      <c r="B7486">
        <v>132300</v>
      </c>
      <c r="C7486">
        <v>132315</v>
      </c>
      <c r="D7486">
        <v>132280</v>
      </c>
      <c r="E7486">
        <v>132280</v>
      </c>
    </row>
    <row r="7487" spans="1:5" x14ac:dyDescent="0.25">
      <c r="A7487" s="2">
        <v>45764.669444444444</v>
      </c>
      <c r="B7487">
        <v>132330</v>
      </c>
      <c r="C7487">
        <v>132350</v>
      </c>
      <c r="D7487">
        <v>132285</v>
      </c>
      <c r="E7487">
        <v>132305</v>
      </c>
    </row>
    <row r="7488" spans="1:5" x14ac:dyDescent="0.25">
      <c r="A7488" s="2">
        <v>45764.668749999997</v>
      </c>
      <c r="B7488">
        <v>132325</v>
      </c>
      <c r="C7488">
        <v>132355</v>
      </c>
      <c r="D7488">
        <v>132325</v>
      </c>
      <c r="E7488">
        <v>132330</v>
      </c>
    </row>
    <row r="7489" spans="1:5" x14ac:dyDescent="0.25">
      <c r="A7489" s="2">
        <v>45764.668055555558</v>
      </c>
      <c r="B7489">
        <v>132345</v>
      </c>
      <c r="C7489">
        <v>132360</v>
      </c>
      <c r="D7489">
        <v>132310</v>
      </c>
      <c r="E7489">
        <v>132330</v>
      </c>
    </row>
    <row r="7490" spans="1:5" x14ac:dyDescent="0.25">
      <c r="A7490" s="2">
        <v>45764.667361111111</v>
      </c>
      <c r="B7490">
        <v>132345</v>
      </c>
      <c r="C7490">
        <v>132375</v>
      </c>
      <c r="D7490">
        <v>132305</v>
      </c>
      <c r="E7490">
        <v>132350</v>
      </c>
    </row>
    <row r="7491" spans="1:5" x14ac:dyDescent="0.25">
      <c r="A7491" s="2">
        <v>45764.666666666664</v>
      </c>
      <c r="B7491">
        <v>132345</v>
      </c>
      <c r="C7491">
        <v>132390</v>
      </c>
      <c r="D7491">
        <v>132320</v>
      </c>
      <c r="E7491">
        <v>132340</v>
      </c>
    </row>
    <row r="7492" spans="1:5" x14ac:dyDescent="0.25">
      <c r="A7492" s="2">
        <v>45764.665972222225</v>
      </c>
      <c r="B7492">
        <v>132390</v>
      </c>
      <c r="C7492">
        <v>132410</v>
      </c>
      <c r="D7492">
        <v>132335</v>
      </c>
      <c r="E7492">
        <v>132345</v>
      </c>
    </row>
    <row r="7493" spans="1:5" x14ac:dyDescent="0.25">
      <c r="A7493" s="2">
        <v>45764.665277777778</v>
      </c>
      <c r="B7493">
        <v>132405</v>
      </c>
      <c r="C7493">
        <v>132435</v>
      </c>
      <c r="D7493">
        <v>132370</v>
      </c>
      <c r="E7493">
        <v>132390</v>
      </c>
    </row>
    <row r="7494" spans="1:5" x14ac:dyDescent="0.25">
      <c r="A7494" s="2">
        <v>45764.664583333331</v>
      </c>
      <c r="B7494">
        <v>132400</v>
      </c>
      <c r="C7494">
        <v>132435</v>
      </c>
      <c r="D7494">
        <v>132380</v>
      </c>
      <c r="E7494">
        <v>132410</v>
      </c>
    </row>
    <row r="7495" spans="1:5" x14ac:dyDescent="0.25">
      <c r="A7495" s="2">
        <v>45764.663888888892</v>
      </c>
      <c r="B7495">
        <v>132385</v>
      </c>
      <c r="C7495">
        <v>132415</v>
      </c>
      <c r="D7495">
        <v>132370</v>
      </c>
      <c r="E7495">
        <v>132400</v>
      </c>
    </row>
    <row r="7496" spans="1:5" x14ac:dyDescent="0.25">
      <c r="A7496" s="2">
        <v>45764.663194444445</v>
      </c>
      <c r="B7496">
        <v>132370</v>
      </c>
      <c r="C7496">
        <v>132395</v>
      </c>
      <c r="D7496">
        <v>132350</v>
      </c>
      <c r="E7496">
        <v>132390</v>
      </c>
    </row>
    <row r="7497" spans="1:5" x14ac:dyDescent="0.25">
      <c r="A7497" s="2">
        <v>45764.662499999999</v>
      </c>
      <c r="B7497">
        <v>132345</v>
      </c>
      <c r="C7497">
        <v>132390</v>
      </c>
      <c r="D7497">
        <v>132340</v>
      </c>
      <c r="E7497">
        <v>132365</v>
      </c>
    </row>
    <row r="7498" spans="1:5" x14ac:dyDescent="0.25">
      <c r="A7498" s="2">
        <v>45764.661805555559</v>
      </c>
      <c r="B7498">
        <v>132340</v>
      </c>
      <c r="C7498">
        <v>132375</v>
      </c>
      <c r="D7498">
        <v>132335</v>
      </c>
      <c r="E7498">
        <v>132345</v>
      </c>
    </row>
    <row r="7499" spans="1:5" x14ac:dyDescent="0.25">
      <c r="A7499" s="2">
        <v>45764.661111111112</v>
      </c>
      <c r="B7499">
        <v>132285</v>
      </c>
      <c r="C7499">
        <v>132350</v>
      </c>
      <c r="D7499">
        <v>132265</v>
      </c>
      <c r="E7499">
        <v>132345</v>
      </c>
    </row>
    <row r="7500" spans="1:5" x14ac:dyDescent="0.25">
      <c r="A7500" s="2">
        <v>45764.660416666666</v>
      </c>
      <c r="B7500">
        <v>132260</v>
      </c>
      <c r="C7500">
        <v>132295</v>
      </c>
      <c r="D7500">
        <v>132250</v>
      </c>
      <c r="E7500">
        <v>132285</v>
      </c>
    </row>
    <row r="7501" spans="1:5" x14ac:dyDescent="0.25">
      <c r="A7501" s="2">
        <v>45764.659722222219</v>
      </c>
      <c r="B7501">
        <v>132335</v>
      </c>
      <c r="C7501">
        <v>132335</v>
      </c>
      <c r="D7501">
        <v>132240</v>
      </c>
      <c r="E7501">
        <v>132265</v>
      </c>
    </row>
    <row r="7502" spans="1:5" x14ac:dyDescent="0.25">
      <c r="A7502" s="2">
        <v>45764.65902777778</v>
      </c>
      <c r="B7502">
        <v>132330</v>
      </c>
      <c r="C7502">
        <v>132355</v>
      </c>
      <c r="D7502">
        <v>132300</v>
      </c>
      <c r="E7502">
        <v>132335</v>
      </c>
    </row>
    <row r="7503" spans="1:5" x14ac:dyDescent="0.25">
      <c r="A7503" s="2">
        <v>45764.658333333333</v>
      </c>
      <c r="B7503">
        <v>132325</v>
      </c>
      <c r="C7503">
        <v>132360</v>
      </c>
      <c r="D7503">
        <v>132305</v>
      </c>
      <c r="E7503">
        <v>132335</v>
      </c>
    </row>
    <row r="7504" spans="1:5" x14ac:dyDescent="0.25">
      <c r="A7504" s="2">
        <v>45764.657638888886</v>
      </c>
      <c r="B7504">
        <v>132390</v>
      </c>
      <c r="C7504">
        <v>132395</v>
      </c>
      <c r="D7504">
        <v>132310</v>
      </c>
      <c r="E7504">
        <v>132325</v>
      </c>
    </row>
    <row r="7505" spans="1:5" x14ac:dyDescent="0.25">
      <c r="A7505" s="2">
        <v>45764.656944444447</v>
      </c>
      <c r="B7505">
        <v>132425</v>
      </c>
      <c r="C7505">
        <v>132435</v>
      </c>
      <c r="D7505">
        <v>132260</v>
      </c>
      <c r="E7505">
        <v>132390</v>
      </c>
    </row>
    <row r="7506" spans="1:5" x14ac:dyDescent="0.25">
      <c r="A7506" s="2">
        <v>45764.65625</v>
      </c>
      <c r="B7506">
        <v>132380</v>
      </c>
      <c r="C7506">
        <v>132430</v>
      </c>
      <c r="D7506">
        <v>132360</v>
      </c>
      <c r="E7506">
        <v>132430</v>
      </c>
    </row>
    <row r="7507" spans="1:5" x14ac:dyDescent="0.25">
      <c r="A7507" s="2">
        <v>45764.655555555553</v>
      </c>
      <c r="B7507">
        <v>132420</v>
      </c>
      <c r="C7507">
        <v>132425</v>
      </c>
      <c r="D7507">
        <v>132355</v>
      </c>
      <c r="E7507">
        <v>132380</v>
      </c>
    </row>
    <row r="7508" spans="1:5" x14ac:dyDescent="0.25">
      <c r="A7508" s="2">
        <v>45764.654861111114</v>
      </c>
      <c r="B7508">
        <v>132455</v>
      </c>
      <c r="C7508">
        <v>132485</v>
      </c>
      <c r="D7508">
        <v>132415</v>
      </c>
      <c r="E7508">
        <v>132425</v>
      </c>
    </row>
    <row r="7509" spans="1:5" x14ac:dyDescent="0.25">
      <c r="A7509" s="2">
        <v>45764.654166666667</v>
      </c>
      <c r="B7509">
        <v>132545</v>
      </c>
      <c r="C7509">
        <v>132560</v>
      </c>
      <c r="D7509">
        <v>132450</v>
      </c>
      <c r="E7509">
        <v>132455</v>
      </c>
    </row>
    <row r="7510" spans="1:5" x14ac:dyDescent="0.25">
      <c r="A7510" s="2">
        <v>45764.65347222222</v>
      </c>
      <c r="B7510">
        <v>132540</v>
      </c>
      <c r="C7510">
        <v>132585</v>
      </c>
      <c r="D7510">
        <v>132540</v>
      </c>
      <c r="E7510">
        <v>132550</v>
      </c>
    </row>
    <row r="7511" spans="1:5" x14ac:dyDescent="0.25">
      <c r="A7511" s="2">
        <v>45764.652777777781</v>
      </c>
      <c r="B7511">
        <v>132570</v>
      </c>
      <c r="C7511">
        <v>132600</v>
      </c>
      <c r="D7511">
        <v>132530</v>
      </c>
      <c r="E7511">
        <v>132545</v>
      </c>
    </row>
    <row r="7512" spans="1:5" x14ac:dyDescent="0.25">
      <c r="A7512" s="2">
        <v>45764.652083333334</v>
      </c>
      <c r="B7512">
        <v>132575</v>
      </c>
      <c r="C7512">
        <v>132590</v>
      </c>
      <c r="D7512">
        <v>132545</v>
      </c>
      <c r="E7512">
        <v>132565</v>
      </c>
    </row>
    <row r="7513" spans="1:5" x14ac:dyDescent="0.25">
      <c r="A7513" s="2">
        <v>45764.651388888888</v>
      </c>
      <c r="B7513">
        <v>132555</v>
      </c>
      <c r="C7513">
        <v>132580</v>
      </c>
      <c r="D7513">
        <v>132530</v>
      </c>
      <c r="E7513">
        <v>132570</v>
      </c>
    </row>
    <row r="7514" spans="1:5" x14ac:dyDescent="0.25">
      <c r="A7514" s="2">
        <v>45764.650694444441</v>
      </c>
      <c r="B7514">
        <v>132540</v>
      </c>
      <c r="C7514">
        <v>132575</v>
      </c>
      <c r="D7514">
        <v>132535</v>
      </c>
      <c r="E7514">
        <v>132550</v>
      </c>
    </row>
    <row r="7515" spans="1:5" x14ac:dyDescent="0.25">
      <c r="A7515" s="2">
        <v>45764.65</v>
      </c>
      <c r="B7515">
        <v>132580</v>
      </c>
      <c r="C7515">
        <v>132585</v>
      </c>
      <c r="D7515">
        <v>132520</v>
      </c>
      <c r="E7515">
        <v>132535</v>
      </c>
    </row>
    <row r="7516" spans="1:5" x14ac:dyDescent="0.25">
      <c r="A7516" s="2">
        <v>45764.649305555555</v>
      </c>
      <c r="B7516">
        <v>132455</v>
      </c>
      <c r="C7516">
        <v>132595</v>
      </c>
      <c r="D7516">
        <v>132440</v>
      </c>
      <c r="E7516">
        <v>132575</v>
      </c>
    </row>
    <row r="7517" spans="1:5" x14ac:dyDescent="0.25">
      <c r="A7517" s="2">
        <v>45764.648611111108</v>
      </c>
      <c r="B7517">
        <v>132490</v>
      </c>
      <c r="C7517">
        <v>132515</v>
      </c>
      <c r="D7517">
        <v>132430</v>
      </c>
      <c r="E7517">
        <v>132450</v>
      </c>
    </row>
    <row r="7518" spans="1:5" x14ac:dyDescent="0.25">
      <c r="A7518" s="2">
        <v>45764.647916666669</v>
      </c>
      <c r="B7518">
        <v>132490</v>
      </c>
      <c r="C7518">
        <v>132515</v>
      </c>
      <c r="D7518">
        <v>132470</v>
      </c>
      <c r="E7518">
        <v>132495</v>
      </c>
    </row>
    <row r="7519" spans="1:5" x14ac:dyDescent="0.25">
      <c r="A7519" s="2">
        <v>45764.647222222222</v>
      </c>
      <c r="B7519">
        <v>132450</v>
      </c>
      <c r="C7519">
        <v>132505</v>
      </c>
      <c r="D7519">
        <v>132445</v>
      </c>
      <c r="E7519">
        <v>132485</v>
      </c>
    </row>
    <row r="7520" spans="1:5" x14ac:dyDescent="0.25">
      <c r="A7520" s="2">
        <v>45764.646527777775</v>
      </c>
      <c r="B7520">
        <v>132355</v>
      </c>
      <c r="C7520">
        <v>132455</v>
      </c>
      <c r="D7520">
        <v>132350</v>
      </c>
      <c r="E7520">
        <v>132450</v>
      </c>
    </row>
    <row r="7521" spans="1:5" x14ac:dyDescent="0.25">
      <c r="A7521" s="2">
        <v>45764.645833333336</v>
      </c>
      <c r="B7521">
        <v>132340</v>
      </c>
      <c r="C7521">
        <v>132380</v>
      </c>
      <c r="D7521">
        <v>132330</v>
      </c>
      <c r="E7521">
        <v>132350</v>
      </c>
    </row>
    <row r="7522" spans="1:5" x14ac:dyDescent="0.25">
      <c r="A7522" s="2">
        <v>45764.645138888889</v>
      </c>
      <c r="B7522">
        <v>132375</v>
      </c>
      <c r="C7522">
        <v>132385</v>
      </c>
      <c r="D7522">
        <v>132340</v>
      </c>
      <c r="E7522">
        <v>132340</v>
      </c>
    </row>
    <row r="7523" spans="1:5" x14ac:dyDescent="0.25">
      <c r="A7523" s="2">
        <v>45764.644444444442</v>
      </c>
      <c r="B7523">
        <v>132385</v>
      </c>
      <c r="C7523">
        <v>132420</v>
      </c>
      <c r="D7523">
        <v>132375</v>
      </c>
      <c r="E7523">
        <v>132375</v>
      </c>
    </row>
    <row r="7524" spans="1:5" x14ac:dyDescent="0.25">
      <c r="A7524" s="2">
        <v>45764.643750000003</v>
      </c>
      <c r="B7524">
        <v>132340</v>
      </c>
      <c r="C7524">
        <v>132390</v>
      </c>
      <c r="D7524">
        <v>132320</v>
      </c>
      <c r="E7524">
        <v>132385</v>
      </c>
    </row>
    <row r="7525" spans="1:5" x14ac:dyDescent="0.25">
      <c r="A7525" s="2">
        <v>45764.643055555556</v>
      </c>
      <c r="B7525">
        <v>132425</v>
      </c>
      <c r="C7525">
        <v>132440</v>
      </c>
      <c r="D7525">
        <v>132330</v>
      </c>
      <c r="E7525">
        <v>132340</v>
      </c>
    </row>
    <row r="7526" spans="1:5" x14ac:dyDescent="0.25">
      <c r="A7526" s="2">
        <v>45764.642361111109</v>
      </c>
      <c r="B7526">
        <v>132425</v>
      </c>
      <c r="C7526">
        <v>132460</v>
      </c>
      <c r="D7526">
        <v>132415</v>
      </c>
      <c r="E7526">
        <v>132420</v>
      </c>
    </row>
    <row r="7527" spans="1:5" x14ac:dyDescent="0.25">
      <c r="A7527" s="2">
        <v>45764.64166666667</v>
      </c>
      <c r="B7527">
        <v>132395</v>
      </c>
      <c r="C7527">
        <v>132460</v>
      </c>
      <c r="D7527">
        <v>132385</v>
      </c>
      <c r="E7527">
        <v>132425</v>
      </c>
    </row>
    <row r="7528" spans="1:5" x14ac:dyDescent="0.25">
      <c r="A7528" s="2">
        <v>45764.640972222223</v>
      </c>
      <c r="B7528">
        <v>132400</v>
      </c>
      <c r="C7528">
        <v>132415</v>
      </c>
      <c r="D7528">
        <v>132380</v>
      </c>
      <c r="E7528">
        <v>132395</v>
      </c>
    </row>
    <row r="7529" spans="1:5" x14ac:dyDescent="0.25">
      <c r="A7529" s="2">
        <v>45764.640277777777</v>
      </c>
      <c r="B7529">
        <v>132415</v>
      </c>
      <c r="C7529">
        <v>132420</v>
      </c>
      <c r="D7529">
        <v>132375</v>
      </c>
      <c r="E7529">
        <v>132400</v>
      </c>
    </row>
    <row r="7530" spans="1:5" x14ac:dyDescent="0.25">
      <c r="A7530" s="2">
        <v>45764.63958333333</v>
      </c>
      <c r="B7530">
        <v>132465</v>
      </c>
      <c r="C7530">
        <v>132465</v>
      </c>
      <c r="D7530">
        <v>132405</v>
      </c>
      <c r="E7530">
        <v>132415</v>
      </c>
    </row>
    <row r="7531" spans="1:5" x14ac:dyDescent="0.25">
      <c r="A7531" s="2">
        <v>45764.638888888891</v>
      </c>
      <c r="B7531">
        <v>132435</v>
      </c>
      <c r="C7531">
        <v>132475</v>
      </c>
      <c r="D7531">
        <v>132415</v>
      </c>
      <c r="E7531">
        <v>132465</v>
      </c>
    </row>
    <row r="7532" spans="1:5" x14ac:dyDescent="0.25">
      <c r="A7532" s="2">
        <v>45764.638194444444</v>
      </c>
      <c r="B7532">
        <v>132400</v>
      </c>
      <c r="C7532">
        <v>132465</v>
      </c>
      <c r="D7532">
        <v>132395</v>
      </c>
      <c r="E7532">
        <v>132440</v>
      </c>
    </row>
    <row r="7533" spans="1:5" x14ac:dyDescent="0.25">
      <c r="A7533" s="2">
        <v>45764.637499999997</v>
      </c>
      <c r="B7533">
        <v>132410</v>
      </c>
      <c r="C7533">
        <v>132425</v>
      </c>
      <c r="D7533">
        <v>132385</v>
      </c>
      <c r="E7533">
        <v>132400</v>
      </c>
    </row>
    <row r="7534" spans="1:5" x14ac:dyDescent="0.25">
      <c r="A7534" s="2">
        <v>45764.636805555558</v>
      </c>
      <c r="B7534">
        <v>132375</v>
      </c>
      <c r="C7534">
        <v>132415</v>
      </c>
      <c r="D7534">
        <v>132360</v>
      </c>
      <c r="E7534">
        <v>132410</v>
      </c>
    </row>
    <row r="7535" spans="1:5" x14ac:dyDescent="0.25">
      <c r="A7535" s="2">
        <v>45764.636111111111</v>
      </c>
      <c r="B7535">
        <v>132395</v>
      </c>
      <c r="C7535">
        <v>132410</v>
      </c>
      <c r="D7535">
        <v>132365</v>
      </c>
      <c r="E7535">
        <v>132375</v>
      </c>
    </row>
    <row r="7536" spans="1:5" x14ac:dyDescent="0.25">
      <c r="A7536" s="2">
        <v>45764.635416666664</v>
      </c>
      <c r="B7536">
        <v>132440</v>
      </c>
      <c r="C7536">
        <v>132445</v>
      </c>
      <c r="D7536">
        <v>132380</v>
      </c>
      <c r="E7536">
        <v>132395</v>
      </c>
    </row>
    <row r="7537" spans="1:5" x14ac:dyDescent="0.25">
      <c r="A7537" s="2">
        <v>45764.634722222225</v>
      </c>
      <c r="B7537">
        <v>132425</v>
      </c>
      <c r="C7537">
        <v>132455</v>
      </c>
      <c r="D7537">
        <v>132405</v>
      </c>
      <c r="E7537">
        <v>132440</v>
      </c>
    </row>
    <row r="7538" spans="1:5" x14ac:dyDescent="0.25">
      <c r="A7538" s="2">
        <v>45764.634027777778</v>
      </c>
      <c r="B7538">
        <v>132430</v>
      </c>
      <c r="C7538">
        <v>132460</v>
      </c>
      <c r="D7538">
        <v>132405</v>
      </c>
      <c r="E7538">
        <v>132430</v>
      </c>
    </row>
    <row r="7539" spans="1:5" x14ac:dyDescent="0.25">
      <c r="A7539" s="2">
        <v>45764.633333333331</v>
      </c>
      <c r="B7539">
        <v>132435</v>
      </c>
      <c r="C7539">
        <v>132485</v>
      </c>
      <c r="D7539">
        <v>132430</v>
      </c>
      <c r="E7539">
        <v>132430</v>
      </c>
    </row>
    <row r="7540" spans="1:5" x14ac:dyDescent="0.25">
      <c r="A7540" s="2">
        <v>45764.632638888892</v>
      </c>
      <c r="B7540">
        <v>132455</v>
      </c>
      <c r="C7540">
        <v>132460</v>
      </c>
      <c r="D7540">
        <v>132430</v>
      </c>
      <c r="E7540">
        <v>132430</v>
      </c>
    </row>
    <row r="7541" spans="1:5" x14ac:dyDescent="0.25">
      <c r="A7541" s="2">
        <v>45764.631944444445</v>
      </c>
      <c r="B7541">
        <v>132450</v>
      </c>
      <c r="C7541">
        <v>132530</v>
      </c>
      <c r="D7541">
        <v>132430</v>
      </c>
      <c r="E7541">
        <v>132450</v>
      </c>
    </row>
    <row r="7542" spans="1:5" x14ac:dyDescent="0.25">
      <c r="A7542" s="2">
        <v>45764.631249999999</v>
      </c>
      <c r="B7542">
        <v>132485</v>
      </c>
      <c r="C7542">
        <v>132490</v>
      </c>
      <c r="D7542">
        <v>132415</v>
      </c>
      <c r="E7542">
        <v>132445</v>
      </c>
    </row>
    <row r="7543" spans="1:5" x14ac:dyDescent="0.25">
      <c r="A7543" s="2">
        <v>45764.630555555559</v>
      </c>
      <c r="B7543">
        <v>132425</v>
      </c>
      <c r="C7543">
        <v>132495</v>
      </c>
      <c r="D7543">
        <v>132420</v>
      </c>
      <c r="E7543">
        <v>132490</v>
      </c>
    </row>
    <row r="7544" spans="1:5" x14ac:dyDescent="0.25">
      <c r="A7544" s="2">
        <v>45764.629861111112</v>
      </c>
      <c r="B7544">
        <v>132380</v>
      </c>
      <c r="C7544">
        <v>132450</v>
      </c>
      <c r="D7544">
        <v>132370</v>
      </c>
      <c r="E7544">
        <v>132425</v>
      </c>
    </row>
    <row r="7545" spans="1:5" x14ac:dyDescent="0.25">
      <c r="A7545" s="2">
        <v>45764.629166666666</v>
      </c>
      <c r="B7545">
        <v>132350</v>
      </c>
      <c r="C7545">
        <v>132395</v>
      </c>
      <c r="D7545">
        <v>132330</v>
      </c>
      <c r="E7545">
        <v>132380</v>
      </c>
    </row>
    <row r="7546" spans="1:5" x14ac:dyDescent="0.25">
      <c r="A7546" s="2">
        <v>45764.628472222219</v>
      </c>
      <c r="B7546">
        <v>132320</v>
      </c>
      <c r="C7546">
        <v>132375</v>
      </c>
      <c r="D7546">
        <v>132290</v>
      </c>
      <c r="E7546">
        <v>132350</v>
      </c>
    </row>
    <row r="7547" spans="1:5" x14ac:dyDescent="0.25">
      <c r="A7547" s="2">
        <v>45764.62777777778</v>
      </c>
      <c r="B7547">
        <v>132305</v>
      </c>
      <c r="C7547">
        <v>132355</v>
      </c>
      <c r="D7547">
        <v>132270</v>
      </c>
      <c r="E7547">
        <v>132315</v>
      </c>
    </row>
    <row r="7548" spans="1:5" x14ac:dyDescent="0.25">
      <c r="A7548" s="2">
        <v>45764.627083333333</v>
      </c>
      <c r="B7548">
        <v>132255</v>
      </c>
      <c r="C7548">
        <v>132330</v>
      </c>
      <c r="D7548">
        <v>132240</v>
      </c>
      <c r="E7548">
        <v>132310</v>
      </c>
    </row>
    <row r="7549" spans="1:5" x14ac:dyDescent="0.25">
      <c r="A7549" s="2">
        <v>45764.626388888886</v>
      </c>
      <c r="B7549">
        <v>132220</v>
      </c>
      <c r="C7549">
        <v>132265</v>
      </c>
      <c r="D7549">
        <v>132200</v>
      </c>
      <c r="E7549">
        <v>132260</v>
      </c>
    </row>
    <row r="7550" spans="1:5" x14ac:dyDescent="0.25">
      <c r="A7550" s="2">
        <v>45764.625694444447</v>
      </c>
      <c r="B7550">
        <v>132155</v>
      </c>
      <c r="C7550">
        <v>132225</v>
      </c>
      <c r="D7550">
        <v>132135</v>
      </c>
      <c r="E7550">
        <v>132220</v>
      </c>
    </row>
    <row r="7551" spans="1:5" x14ac:dyDescent="0.25">
      <c r="A7551" s="2">
        <v>45764.625</v>
      </c>
      <c r="B7551">
        <v>132195</v>
      </c>
      <c r="C7551">
        <v>132210</v>
      </c>
      <c r="D7551">
        <v>132155</v>
      </c>
      <c r="E7551">
        <v>132160</v>
      </c>
    </row>
    <row r="7552" spans="1:5" x14ac:dyDescent="0.25">
      <c r="A7552" s="2">
        <v>45764.624305555553</v>
      </c>
      <c r="B7552">
        <v>132200</v>
      </c>
      <c r="C7552">
        <v>132205</v>
      </c>
      <c r="D7552">
        <v>132145</v>
      </c>
      <c r="E7552">
        <v>132195</v>
      </c>
    </row>
    <row r="7553" spans="1:5" x14ac:dyDescent="0.25">
      <c r="A7553" s="2">
        <v>45764.623611111114</v>
      </c>
      <c r="B7553">
        <v>132175</v>
      </c>
      <c r="C7553">
        <v>132220</v>
      </c>
      <c r="D7553">
        <v>132170</v>
      </c>
      <c r="E7553">
        <v>132200</v>
      </c>
    </row>
    <row r="7554" spans="1:5" x14ac:dyDescent="0.25">
      <c r="A7554" s="2">
        <v>45764.622916666667</v>
      </c>
      <c r="B7554">
        <v>132175</v>
      </c>
      <c r="C7554">
        <v>132190</v>
      </c>
      <c r="D7554">
        <v>132135</v>
      </c>
      <c r="E7554">
        <v>132170</v>
      </c>
    </row>
    <row r="7555" spans="1:5" x14ac:dyDescent="0.25">
      <c r="A7555" s="2">
        <v>45764.62222222222</v>
      </c>
      <c r="B7555">
        <v>132175</v>
      </c>
      <c r="C7555">
        <v>132185</v>
      </c>
      <c r="D7555">
        <v>132135</v>
      </c>
      <c r="E7555">
        <v>132170</v>
      </c>
    </row>
    <row r="7556" spans="1:5" x14ac:dyDescent="0.25">
      <c r="A7556" s="2">
        <v>45764.621527777781</v>
      </c>
      <c r="B7556">
        <v>132185</v>
      </c>
      <c r="C7556">
        <v>132220</v>
      </c>
      <c r="D7556">
        <v>132150</v>
      </c>
      <c r="E7556">
        <v>132175</v>
      </c>
    </row>
    <row r="7557" spans="1:5" x14ac:dyDescent="0.25">
      <c r="A7557" s="2">
        <v>45764.620833333334</v>
      </c>
      <c r="B7557">
        <v>132220</v>
      </c>
      <c r="C7557">
        <v>132225</v>
      </c>
      <c r="D7557">
        <v>132175</v>
      </c>
      <c r="E7557">
        <v>132185</v>
      </c>
    </row>
    <row r="7558" spans="1:5" x14ac:dyDescent="0.25">
      <c r="A7558" s="2">
        <v>45764.620138888888</v>
      </c>
      <c r="B7558">
        <v>132230</v>
      </c>
      <c r="C7558">
        <v>132250</v>
      </c>
      <c r="D7558">
        <v>132185</v>
      </c>
      <c r="E7558">
        <v>132220</v>
      </c>
    </row>
    <row r="7559" spans="1:5" x14ac:dyDescent="0.25">
      <c r="A7559" s="2">
        <v>45764.619444444441</v>
      </c>
      <c r="B7559">
        <v>132200</v>
      </c>
      <c r="C7559">
        <v>132245</v>
      </c>
      <c r="D7559">
        <v>132195</v>
      </c>
      <c r="E7559">
        <v>132225</v>
      </c>
    </row>
    <row r="7560" spans="1:5" x14ac:dyDescent="0.25">
      <c r="A7560" s="2">
        <v>45764.618750000001</v>
      </c>
      <c r="B7560">
        <v>132185</v>
      </c>
      <c r="C7560">
        <v>132220</v>
      </c>
      <c r="D7560">
        <v>132175</v>
      </c>
      <c r="E7560">
        <v>132200</v>
      </c>
    </row>
    <row r="7561" spans="1:5" x14ac:dyDescent="0.25">
      <c r="A7561" s="2">
        <v>45764.618055555555</v>
      </c>
      <c r="B7561">
        <v>132205</v>
      </c>
      <c r="C7561">
        <v>132235</v>
      </c>
      <c r="D7561">
        <v>132180</v>
      </c>
      <c r="E7561">
        <v>132185</v>
      </c>
    </row>
    <row r="7562" spans="1:5" x14ac:dyDescent="0.25">
      <c r="A7562" s="2">
        <v>45764.617361111108</v>
      </c>
      <c r="B7562">
        <v>132330</v>
      </c>
      <c r="C7562">
        <v>132345</v>
      </c>
      <c r="D7562">
        <v>132200</v>
      </c>
      <c r="E7562">
        <v>132205</v>
      </c>
    </row>
    <row r="7563" spans="1:5" x14ac:dyDescent="0.25">
      <c r="A7563" s="2">
        <v>45764.616666666669</v>
      </c>
      <c r="B7563">
        <v>132355</v>
      </c>
      <c r="C7563">
        <v>132375</v>
      </c>
      <c r="D7563">
        <v>132315</v>
      </c>
      <c r="E7563">
        <v>132325</v>
      </c>
    </row>
    <row r="7564" spans="1:5" x14ac:dyDescent="0.25">
      <c r="A7564" s="2">
        <v>45764.615972222222</v>
      </c>
      <c r="B7564">
        <v>132260</v>
      </c>
      <c r="C7564">
        <v>132375</v>
      </c>
      <c r="D7564">
        <v>132260</v>
      </c>
      <c r="E7564">
        <v>132355</v>
      </c>
    </row>
    <row r="7565" spans="1:5" x14ac:dyDescent="0.25">
      <c r="A7565" s="2">
        <v>45764.615277777775</v>
      </c>
      <c r="B7565">
        <v>132180</v>
      </c>
      <c r="C7565">
        <v>132305</v>
      </c>
      <c r="D7565">
        <v>132170</v>
      </c>
      <c r="E7565">
        <v>132265</v>
      </c>
    </row>
    <row r="7566" spans="1:5" x14ac:dyDescent="0.25">
      <c r="A7566" s="2">
        <v>45764.614583333336</v>
      </c>
      <c r="B7566">
        <v>132115</v>
      </c>
      <c r="C7566">
        <v>132185</v>
      </c>
      <c r="D7566">
        <v>132105</v>
      </c>
      <c r="E7566">
        <v>132180</v>
      </c>
    </row>
    <row r="7567" spans="1:5" x14ac:dyDescent="0.25">
      <c r="A7567" s="2">
        <v>45764.613888888889</v>
      </c>
      <c r="B7567">
        <v>132080</v>
      </c>
      <c r="C7567">
        <v>132130</v>
      </c>
      <c r="D7567">
        <v>132070</v>
      </c>
      <c r="E7567">
        <v>132115</v>
      </c>
    </row>
    <row r="7568" spans="1:5" x14ac:dyDescent="0.25">
      <c r="A7568" s="2">
        <v>45764.613194444442</v>
      </c>
      <c r="B7568">
        <v>132080</v>
      </c>
      <c r="C7568">
        <v>132105</v>
      </c>
      <c r="D7568">
        <v>132045</v>
      </c>
      <c r="E7568">
        <v>132075</v>
      </c>
    </row>
    <row r="7569" spans="1:5" x14ac:dyDescent="0.25">
      <c r="A7569" s="2">
        <v>45764.612500000003</v>
      </c>
      <c r="B7569">
        <v>132075</v>
      </c>
      <c r="C7569">
        <v>132095</v>
      </c>
      <c r="D7569">
        <v>132060</v>
      </c>
      <c r="E7569">
        <v>132080</v>
      </c>
    </row>
    <row r="7570" spans="1:5" x14ac:dyDescent="0.25">
      <c r="A7570" s="2">
        <v>45764.611805555556</v>
      </c>
      <c r="B7570">
        <v>132070</v>
      </c>
      <c r="C7570">
        <v>132090</v>
      </c>
      <c r="D7570">
        <v>132055</v>
      </c>
      <c r="E7570">
        <v>132075</v>
      </c>
    </row>
    <row r="7571" spans="1:5" x14ac:dyDescent="0.25">
      <c r="A7571" s="2">
        <v>45764.611111111109</v>
      </c>
      <c r="B7571">
        <v>132030</v>
      </c>
      <c r="C7571">
        <v>132075</v>
      </c>
      <c r="D7571">
        <v>132005</v>
      </c>
      <c r="E7571">
        <v>132070</v>
      </c>
    </row>
    <row r="7572" spans="1:5" x14ac:dyDescent="0.25">
      <c r="A7572" s="2">
        <v>45764.61041666667</v>
      </c>
      <c r="B7572">
        <v>132040</v>
      </c>
      <c r="C7572">
        <v>132045</v>
      </c>
      <c r="D7572">
        <v>131985</v>
      </c>
      <c r="E7572">
        <v>132025</v>
      </c>
    </row>
    <row r="7573" spans="1:5" x14ac:dyDescent="0.25">
      <c r="A7573" s="2">
        <v>45764.609722222223</v>
      </c>
      <c r="B7573">
        <v>132025</v>
      </c>
      <c r="C7573">
        <v>132080</v>
      </c>
      <c r="D7573">
        <v>132020</v>
      </c>
      <c r="E7573">
        <v>132040</v>
      </c>
    </row>
    <row r="7574" spans="1:5" x14ac:dyDescent="0.25">
      <c r="A7574" s="2">
        <v>45764.609027777777</v>
      </c>
      <c r="B7574">
        <v>132050</v>
      </c>
      <c r="C7574">
        <v>132060</v>
      </c>
      <c r="D7574">
        <v>132020</v>
      </c>
      <c r="E7574">
        <v>132030</v>
      </c>
    </row>
    <row r="7575" spans="1:5" x14ac:dyDescent="0.25">
      <c r="A7575" s="2">
        <v>45764.60833333333</v>
      </c>
      <c r="B7575">
        <v>131995</v>
      </c>
      <c r="C7575">
        <v>132055</v>
      </c>
      <c r="D7575">
        <v>131985</v>
      </c>
      <c r="E7575">
        <v>132055</v>
      </c>
    </row>
    <row r="7576" spans="1:5" x14ac:dyDescent="0.25">
      <c r="A7576" s="2">
        <v>45764.607638888891</v>
      </c>
      <c r="B7576">
        <v>132040</v>
      </c>
      <c r="C7576">
        <v>132065</v>
      </c>
      <c r="D7576">
        <v>131970</v>
      </c>
      <c r="E7576">
        <v>131995</v>
      </c>
    </row>
    <row r="7577" spans="1:5" x14ac:dyDescent="0.25">
      <c r="A7577" s="2">
        <v>45764.606944444444</v>
      </c>
      <c r="B7577">
        <v>132035</v>
      </c>
      <c r="C7577">
        <v>132060</v>
      </c>
      <c r="D7577">
        <v>132015</v>
      </c>
      <c r="E7577">
        <v>132040</v>
      </c>
    </row>
    <row r="7578" spans="1:5" x14ac:dyDescent="0.25">
      <c r="A7578" s="2">
        <v>45764.606249999997</v>
      </c>
      <c r="B7578">
        <v>131975</v>
      </c>
      <c r="C7578">
        <v>132035</v>
      </c>
      <c r="D7578">
        <v>131940</v>
      </c>
      <c r="E7578">
        <v>132030</v>
      </c>
    </row>
    <row r="7579" spans="1:5" x14ac:dyDescent="0.25">
      <c r="A7579" s="2">
        <v>45764.605555555558</v>
      </c>
      <c r="B7579">
        <v>131970</v>
      </c>
      <c r="C7579">
        <v>131995</v>
      </c>
      <c r="D7579">
        <v>131955</v>
      </c>
      <c r="E7579">
        <v>131980</v>
      </c>
    </row>
    <row r="7580" spans="1:5" x14ac:dyDescent="0.25">
      <c r="A7580" s="2">
        <v>45764.604861111111</v>
      </c>
      <c r="B7580">
        <v>131915</v>
      </c>
      <c r="C7580">
        <v>131975</v>
      </c>
      <c r="D7580">
        <v>131905</v>
      </c>
      <c r="E7580">
        <v>131970</v>
      </c>
    </row>
    <row r="7581" spans="1:5" x14ac:dyDescent="0.25">
      <c r="A7581" s="2">
        <v>45764.604166666664</v>
      </c>
      <c r="B7581">
        <v>131880</v>
      </c>
      <c r="C7581">
        <v>131960</v>
      </c>
      <c r="D7581">
        <v>131850</v>
      </c>
      <c r="E7581">
        <v>131910</v>
      </c>
    </row>
    <row r="7582" spans="1:5" x14ac:dyDescent="0.25">
      <c r="A7582" s="2">
        <v>45764.603472222225</v>
      </c>
      <c r="B7582">
        <v>131870</v>
      </c>
      <c r="C7582">
        <v>131890</v>
      </c>
      <c r="D7582">
        <v>131845</v>
      </c>
      <c r="E7582">
        <v>131880</v>
      </c>
    </row>
    <row r="7583" spans="1:5" x14ac:dyDescent="0.25">
      <c r="A7583" s="2">
        <v>45764.602777777778</v>
      </c>
      <c r="B7583">
        <v>131890</v>
      </c>
      <c r="C7583">
        <v>131900</v>
      </c>
      <c r="D7583">
        <v>131855</v>
      </c>
      <c r="E7583">
        <v>131875</v>
      </c>
    </row>
    <row r="7584" spans="1:5" x14ac:dyDescent="0.25">
      <c r="A7584" s="2">
        <v>45764.602083333331</v>
      </c>
      <c r="B7584">
        <v>131925</v>
      </c>
      <c r="C7584">
        <v>131955</v>
      </c>
      <c r="D7584">
        <v>131865</v>
      </c>
      <c r="E7584">
        <v>131890</v>
      </c>
    </row>
    <row r="7585" spans="1:5" x14ac:dyDescent="0.25">
      <c r="A7585" s="2">
        <v>45764.601388888892</v>
      </c>
      <c r="B7585">
        <v>131985</v>
      </c>
      <c r="C7585">
        <v>132000</v>
      </c>
      <c r="D7585">
        <v>131910</v>
      </c>
      <c r="E7585">
        <v>131920</v>
      </c>
    </row>
    <row r="7586" spans="1:5" x14ac:dyDescent="0.25">
      <c r="A7586" s="2">
        <v>45764.600694444445</v>
      </c>
      <c r="B7586">
        <v>131980</v>
      </c>
      <c r="C7586">
        <v>132005</v>
      </c>
      <c r="D7586">
        <v>131930</v>
      </c>
      <c r="E7586">
        <v>131980</v>
      </c>
    </row>
    <row r="7587" spans="1:5" x14ac:dyDescent="0.25">
      <c r="A7587" s="2">
        <v>45764.6</v>
      </c>
      <c r="B7587">
        <v>132015</v>
      </c>
      <c r="C7587">
        <v>132020</v>
      </c>
      <c r="D7587">
        <v>131955</v>
      </c>
      <c r="E7587">
        <v>131980</v>
      </c>
    </row>
    <row r="7588" spans="1:5" x14ac:dyDescent="0.25">
      <c r="A7588" s="2">
        <v>45764.599305555559</v>
      </c>
      <c r="B7588">
        <v>131975</v>
      </c>
      <c r="C7588">
        <v>132035</v>
      </c>
      <c r="D7588">
        <v>131970</v>
      </c>
      <c r="E7588">
        <v>132020</v>
      </c>
    </row>
    <row r="7589" spans="1:5" x14ac:dyDescent="0.25">
      <c r="A7589" s="2">
        <v>45764.598611111112</v>
      </c>
      <c r="B7589">
        <v>132155</v>
      </c>
      <c r="C7589">
        <v>132160</v>
      </c>
      <c r="D7589">
        <v>131975</v>
      </c>
      <c r="E7589">
        <v>131975</v>
      </c>
    </row>
    <row r="7590" spans="1:5" x14ac:dyDescent="0.25">
      <c r="A7590" s="2">
        <v>45764.597916666666</v>
      </c>
      <c r="B7590">
        <v>132195</v>
      </c>
      <c r="C7590">
        <v>132195</v>
      </c>
      <c r="D7590">
        <v>132140</v>
      </c>
      <c r="E7590">
        <v>132155</v>
      </c>
    </row>
    <row r="7591" spans="1:5" x14ac:dyDescent="0.25">
      <c r="A7591" s="2">
        <v>45764.597222222219</v>
      </c>
      <c r="B7591">
        <v>132205</v>
      </c>
      <c r="C7591">
        <v>132225</v>
      </c>
      <c r="D7591">
        <v>132185</v>
      </c>
      <c r="E7591">
        <v>132190</v>
      </c>
    </row>
    <row r="7592" spans="1:5" x14ac:dyDescent="0.25">
      <c r="A7592" s="2">
        <v>45764.59652777778</v>
      </c>
      <c r="B7592">
        <v>132175</v>
      </c>
      <c r="C7592">
        <v>132225</v>
      </c>
      <c r="D7592">
        <v>132165</v>
      </c>
      <c r="E7592">
        <v>132205</v>
      </c>
    </row>
    <row r="7593" spans="1:5" x14ac:dyDescent="0.25">
      <c r="A7593" s="2">
        <v>45764.595833333333</v>
      </c>
      <c r="B7593">
        <v>132110</v>
      </c>
      <c r="C7593">
        <v>132195</v>
      </c>
      <c r="D7593">
        <v>132105</v>
      </c>
      <c r="E7593">
        <v>132180</v>
      </c>
    </row>
    <row r="7594" spans="1:5" x14ac:dyDescent="0.25">
      <c r="A7594" s="2">
        <v>45764.595138888886</v>
      </c>
      <c r="B7594">
        <v>132095</v>
      </c>
      <c r="C7594">
        <v>132120</v>
      </c>
      <c r="D7594">
        <v>132090</v>
      </c>
      <c r="E7594">
        <v>132110</v>
      </c>
    </row>
    <row r="7595" spans="1:5" x14ac:dyDescent="0.25">
      <c r="A7595" s="2">
        <v>45764.594444444447</v>
      </c>
      <c r="B7595">
        <v>132140</v>
      </c>
      <c r="C7595">
        <v>132150</v>
      </c>
      <c r="D7595">
        <v>132095</v>
      </c>
      <c r="E7595">
        <v>132100</v>
      </c>
    </row>
    <row r="7596" spans="1:5" x14ac:dyDescent="0.25">
      <c r="A7596" s="2">
        <v>45764.59375</v>
      </c>
      <c r="B7596">
        <v>132175</v>
      </c>
      <c r="C7596">
        <v>132185</v>
      </c>
      <c r="D7596">
        <v>132140</v>
      </c>
      <c r="E7596">
        <v>132145</v>
      </c>
    </row>
    <row r="7597" spans="1:5" x14ac:dyDescent="0.25">
      <c r="A7597" s="2">
        <v>45764.593055555553</v>
      </c>
      <c r="B7597">
        <v>132165</v>
      </c>
      <c r="C7597">
        <v>132190</v>
      </c>
      <c r="D7597">
        <v>132135</v>
      </c>
      <c r="E7597">
        <v>132170</v>
      </c>
    </row>
    <row r="7598" spans="1:5" x14ac:dyDescent="0.25">
      <c r="A7598" s="2">
        <v>45764.592361111114</v>
      </c>
      <c r="B7598">
        <v>132165</v>
      </c>
      <c r="C7598">
        <v>132195</v>
      </c>
      <c r="D7598">
        <v>132140</v>
      </c>
      <c r="E7598">
        <v>132165</v>
      </c>
    </row>
    <row r="7599" spans="1:5" x14ac:dyDescent="0.25">
      <c r="A7599" s="2">
        <v>45764.591666666667</v>
      </c>
      <c r="B7599">
        <v>132165</v>
      </c>
      <c r="C7599">
        <v>132205</v>
      </c>
      <c r="D7599">
        <v>132140</v>
      </c>
      <c r="E7599">
        <v>132165</v>
      </c>
    </row>
    <row r="7600" spans="1:5" x14ac:dyDescent="0.25">
      <c r="A7600" s="2">
        <v>45764.59097222222</v>
      </c>
      <c r="B7600">
        <v>132200</v>
      </c>
      <c r="C7600">
        <v>132210</v>
      </c>
      <c r="D7600">
        <v>132150</v>
      </c>
      <c r="E7600">
        <v>132160</v>
      </c>
    </row>
    <row r="7601" spans="1:5" x14ac:dyDescent="0.25">
      <c r="A7601" s="2">
        <v>45764.590277777781</v>
      </c>
      <c r="B7601">
        <v>132210</v>
      </c>
      <c r="C7601">
        <v>132245</v>
      </c>
      <c r="D7601">
        <v>132165</v>
      </c>
      <c r="E7601">
        <v>132200</v>
      </c>
    </row>
    <row r="7602" spans="1:5" x14ac:dyDescent="0.25">
      <c r="A7602" s="2">
        <v>45764.589583333334</v>
      </c>
      <c r="B7602">
        <v>132250</v>
      </c>
      <c r="C7602">
        <v>132250</v>
      </c>
      <c r="D7602">
        <v>132200</v>
      </c>
      <c r="E7602">
        <v>132210</v>
      </c>
    </row>
    <row r="7603" spans="1:5" x14ac:dyDescent="0.25">
      <c r="A7603" s="2">
        <v>45764.588888888888</v>
      </c>
      <c r="B7603">
        <v>132305</v>
      </c>
      <c r="C7603">
        <v>132310</v>
      </c>
      <c r="D7603">
        <v>132240</v>
      </c>
      <c r="E7603">
        <v>132250</v>
      </c>
    </row>
    <row r="7604" spans="1:5" x14ac:dyDescent="0.25">
      <c r="A7604" s="2">
        <v>45764.588194444441</v>
      </c>
      <c r="B7604">
        <v>132250</v>
      </c>
      <c r="C7604">
        <v>132310</v>
      </c>
      <c r="D7604">
        <v>132245</v>
      </c>
      <c r="E7604">
        <v>132305</v>
      </c>
    </row>
    <row r="7605" spans="1:5" x14ac:dyDescent="0.25">
      <c r="A7605" s="2">
        <v>45764.587500000001</v>
      </c>
      <c r="B7605">
        <v>132185</v>
      </c>
      <c r="C7605">
        <v>132280</v>
      </c>
      <c r="D7605">
        <v>132180</v>
      </c>
      <c r="E7605">
        <v>132250</v>
      </c>
    </row>
    <row r="7606" spans="1:5" x14ac:dyDescent="0.25">
      <c r="A7606" s="2">
        <v>45764.586805555555</v>
      </c>
      <c r="B7606">
        <v>132240</v>
      </c>
      <c r="C7606">
        <v>132250</v>
      </c>
      <c r="D7606">
        <v>132180</v>
      </c>
      <c r="E7606">
        <v>132190</v>
      </c>
    </row>
    <row r="7607" spans="1:5" x14ac:dyDescent="0.25">
      <c r="A7607" s="2">
        <v>45764.586111111108</v>
      </c>
      <c r="B7607">
        <v>132185</v>
      </c>
      <c r="C7607">
        <v>132255</v>
      </c>
      <c r="D7607">
        <v>132175</v>
      </c>
      <c r="E7607">
        <v>132235</v>
      </c>
    </row>
    <row r="7608" spans="1:5" x14ac:dyDescent="0.25">
      <c r="A7608" s="2">
        <v>45764.585416666669</v>
      </c>
      <c r="B7608">
        <v>132215</v>
      </c>
      <c r="C7608">
        <v>132220</v>
      </c>
      <c r="D7608">
        <v>132165</v>
      </c>
      <c r="E7608">
        <v>132185</v>
      </c>
    </row>
    <row r="7609" spans="1:5" x14ac:dyDescent="0.25">
      <c r="A7609" s="2">
        <v>45764.584722222222</v>
      </c>
      <c r="B7609">
        <v>132270</v>
      </c>
      <c r="C7609">
        <v>132295</v>
      </c>
      <c r="D7609">
        <v>132210</v>
      </c>
      <c r="E7609">
        <v>132210</v>
      </c>
    </row>
    <row r="7610" spans="1:5" x14ac:dyDescent="0.25">
      <c r="A7610" s="2">
        <v>45764.584027777775</v>
      </c>
      <c r="B7610">
        <v>132275</v>
      </c>
      <c r="C7610">
        <v>132320</v>
      </c>
      <c r="D7610">
        <v>132230</v>
      </c>
      <c r="E7610">
        <v>132265</v>
      </c>
    </row>
    <row r="7611" spans="1:5" x14ac:dyDescent="0.25">
      <c r="A7611" s="2">
        <v>45764.583333333336</v>
      </c>
      <c r="B7611">
        <v>132180</v>
      </c>
      <c r="C7611">
        <v>132280</v>
      </c>
      <c r="D7611">
        <v>132175</v>
      </c>
      <c r="E7611">
        <v>132270</v>
      </c>
    </row>
    <row r="7612" spans="1:5" x14ac:dyDescent="0.25">
      <c r="A7612" s="2">
        <v>45764.582638888889</v>
      </c>
      <c r="B7612">
        <v>132175</v>
      </c>
      <c r="C7612">
        <v>132195</v>
      </c>
      <c r="D7612">
        <v>132145</v>
      </c>
      <c r="E7612">
        <v>132175</v>
      </c>
    </row>
    <row r="7613" spans="1:5" x14ac:dyDescent="0.25">
      <c r="A7613" s="2">
        <v>45764.581944444442</v>
      </c>
      <c r="B7613">
        <v>132160</v>
      </c>
      <c r="C7613">
        <v>132185</v>
      </c>
      <c r="D7613">
        <v>132150</v>
      </c>
      <c r="E7613">
        <v>132170</v>
      </c>
    </row>
    <row r="7614" spans="1:5" x14ac:dyDescent="0.25">
      <c r="A7614" s="2">
        <v>45764.581250000003</v>
      </c>
      <c r="B7614">
        <v>132145</v>
      </c>
      <c r="C7614">
        <v>132175</v>
      </c>
      <c r="D7614">
        <v>132110</v>
      </c>
      <c r="E7614">
        <v>132160</v>
      </c>
    </row>
    <row r="7615" spans="1:5" x14ac:dyDescent="0.25">
      <c r="A7615" s="2">
        <v>45764.580555555556</v>
      </c>
      <c r="B7615">
        <v>132145</v>
      </c>
      <c r="C7615">
        <v>132170</v>
      </c>
      <c r="D7615">
        <v>132135</v>
      </c>
      <c r="E7615">
        <v>132140</v>
      </c>
    </row>
    <row r="7616" spans="1:5" x14ac:dyDescent="0.25">
      <c r="A7616" s="2">
        <v>45764.579861111109</v>
      </c>
      <c r="B7616">
        <v>132115</v>
      </c>
      <c r="C7616">
        <v>132150</v>
      </c>
      <c r="D7616">
        <v>132080</v>
      </c>
      <c r="E7616">
        <v>132145</v>
      </c>
    </row>
    <row r="7617" spans="1:5" x14ac:dyDescent="0.25">
      <c r="A7617" s="2">
        <v>45764.57916666667</v>
      </c>
      <c r="B7617">
        <v>132120</v>
      </c>
      <c r="C7617">
        <v>132130</v>
      </c>
      <c r="D7617">
        <v>132100</v>
      </c>
      <c r="E7617">
        <v>132120</v>
      </c>
    </row>
    <row r="7618" spans="1:5" x14ac:dyDescent="0.25">
      <c r="A7618" s="2">
        <v>45764.578472222223</v>
      </c>
      <c r="B7618">
        <v>132125</v>
      </c>
      <c r="C7618">
        <v>132175</v>
      </c>
      <c r="D7618">
        <v>132115</v>
      </c>
      <c r="E7618">
        <v>132120</v>
      </c>
    </row>
    <row r="7619" spans="1:5" x14ac:dyDescent="0.25">
      <c r="A7619" s="2">
        <v>45764.577777777777</v>
      </c>
      <c r="B7619">
        <v>132080</v>
      </c>
      <c r="C7619">
        <v>132135</v>
      </c>
      <c r="D7619">
        <v>132060</v>
      </c>
      <c r="E7619">
        <v>132120</v>
      </c>
    </row>
    <row r="7620" spans="1:5" x14ac:dyDescent="0.25">
      <c r="A7620" s="2">
        <v>45764.57708333333</v>
      </c>
      <c r="B7620">
        <v>132140</v>
      </c>
      <c r="C7620">
        <v>132165</v>
      </c>
      <c r="D7620">
        <v>132080</v>
      </c>
      <c r="E7620">
        <v>132085</v>
      </c>
    </row>
    <row r="7621" spans="1:5" x14ac:dyDescent="0.25">
      <c r="A7621" s="2">
        <v>45764.576388888891</v>
      </c>
      <c r="B7621">
        <v>132080</v>
      </c>
      <c r="C7621">
        <v>132165</v>
      </c>
      <c r="D7621">
        <v>132075</v>
      </c>
      <c r="E7621">
        <v>132135</v>
      </c>
    </row>
    <row r="7622" spans="1:5" x14ac:dyDescent="0.25">
      <c r="A7622" s="2">
        <v>45764.575694444444</v>
      </c>
      <c r="B7622">
        <v>132040</v>
      </c>
      <c r="C7622">
        <v>132100</v>
      </c>
      <c r="D7622">
        <v>132010</v>
      </c>
      <c r="E7622">
        <v>132080</v>
      </c>
    </row>
    <row r="7623" spans="1:5" x14ac:dyDescent="0.25">
      <c r="A7623" s="2">
        <v>45764.574999999997</v>
      </c>
      <c r="B7623">
        <v>132065</v>
      </c>
      <c r="C7623">
        <v>132105</v>
      </c>
      <c r="D7623">
        <v>132040</v>
      </c>
      <c r="E7623">
        <v>132040</v>
      </c>
    </row>
    <row r="7624" spans="1:5" x14ac:dyDescent="0.25">
      <c r="A7624" s="2">
        <v>45764.574305555558</v>
      </c>
      <c r="B7624">
        <v>132090</v>
      </c>
      <c r="C7624">
        <v>132120</v>
      </c>
      <c r="D7624">
        <v>132015</v>
      </c>
      <c r="E7624">
        <v>132065</v>
      </c>
    </row>
    <row r="7625" spans="1:5" x14ac:dyDescent="0.25">
      <c r="A7625" s="2">
        <v>45764.573611111111</v>
      </c>
      <c r="B7625">
        <v>132025</v>
      </c>
      <c r="C7625">
        <v>132105</v>
      </c>
      <c r="D7625">
        <v>132005</v>
      </c>
      <c r="E7625">
        <v>132090</v>
      </c>
    </row>
    <row r="7626" spans="1:5" x14ac:dyDescent="0.25">
      <c r="A7626" s="2">
        <v>45764.572916666664</v>
      </c>
      <c r="B7626">
        <v>131970</v>
      </c>
      <c r="C7626">
        <v>132035</v>
      </c>
      <c r="D7626">
        <v>131925</v>
      </c>
      <c r="E7626">
        <v>132020</v>
      </c>
    </row>
    <row r="7627" spans="1:5" x14ac:dyDescent="0.25">
      <c r="A7627" s="2">
        <v>45764.572222222225</v>
      </c>
      <c r="B7627">
        <v>131950</v>
      </c>
      <c r="C7627">
        <v>131985</v>
      </c>
      <c r="D7627">
        <v>131910</v>
      </c>
      <c r="E7627">
        <v>131970</v>
      </c>
    </row>
    <row r="7628" spans="1:5" x14ac:dyDescent="0.25">
      <c r="A7628" s="2">
        <v>45764.571527777778</v>
      </c>
      <c r="B7628">
        <v>132055</v>
      </c>
      <c r="C7628">
        <v>132070</v>
      </c>
      <c r="D7628">
        <v>131925</v>
      </c>
      <c r="E7628">
        <v>131950</v>
      </c>
    </row>
    <row r="7629" spans="1:5" x14ac:dyDescent="0.25">
      <c r="A7629" s="2">
        <v>45764.570833333331</v>
      </c>
      <c r="B7629">
        <v>132105</v>
      </c>
      <c r="C7629">
        <v>132110</v>
      </c>
      <c r="D7629">
        <v>132035</v>
      </c>
      <c r="E7629">
        <v>132055</v>
      </c>
    </row>
    <row r="7630" spans="1:5" x14ac:dyDescent="0.25">
      <c r="A7630" s="2">
        <v>45764.570138888892</v>
      </c>
      <c r="B7630">
        <v>132085</v>
      </c>
      <c r="C7630">
        <v>132115</v>
      </c>
      <c r="D7630">
        <v>132060</v>
      </c>
      <c r="E7630">
        <v>132105</v>
      </c>
    </row>
    <row r="7631" spans="1:5" x14ac:dyDescent="0.25">
      <c r="A7631" s="2">
        <v>45764.569444444445</v>
      </c>
      <c r="B7631">
        <v>132150</v>
      </c>
      <c r="C7631">
        <v>132150</v>
      </c>
      <c r="D7631">
        <v>132060</v>
      </c>
      <c r="E7631">
        <v>132090</v>
      </c>
    </row>
    <row r="7632" spans="1:5" x14ac:dyDescent="0.25">
      <c r="A7632" s="2">
        <v>45764.568749999999</v>
      </c>
      <c r="B7632">
        <v>132195</v>
      </c>
      <c r="C7632">
        <v>132200</v>
      </c>
      <c r="D7632">
        <v>132120</v>
      </c>
      <c r="E7632">
        <v>132150</v>
      </c>
    </row>
    <row r="7633" spans="1:5" x14ac:dyDescent="0.25">
      <c r="A7633" s="2">
        <v>45764.568055555559</v>
      </c>
      <c r="B7633">
        <v>132190</v>
      </c>
      <c r="C7633">
        <v>132210</v>
      </c>
      <c r="D7633">
        <v>132160</v>
      </c>
      <c r="E7633">
        <v>132190</v>
      </c>
    </row>
    <row r="7634" spans="1:5" x14ac:dyDescent="0.25">
      <c r="A7634" s="2">
        <v>45764.567361111112</v>
      </c>
      <c r="B7634">
        <v>132230</v>
      </c>
      <c r="C7634">
        <v>132235</v>
      </c>
      <c r="D7634">
        <v>132180</v>
      </c>
      <c r="E7634">
        <v>132190</v>
      </c>
    </row>
    <row r="7635" spans="1:5" x14ac:dyDescent="0.25">
      <c r="A7635" s="2">
        <v>45764.566666666666</v>
      </c>
      <c r="B7635">
        <v>132240</v>
      </c>
      <c r="C7635">
        <v>132280</v>
      </c>
      <c r="D7635">
        <v>132200</v>
      </c>
      <c r="E7635">
        <v>132230</v>
      </c>
    </row>
    <row r="7636" spans="1:5" x14ac:dyDescent="0.25">
      <c r="A7636" s="2">
        <v>45764.565972222219</v>
      </c>
      <c r="B7636">
        <v>132205</v>
      </c>
      <c r="C7636">
        <v>132280</v>
      </c>
      <c r="D7636">
        <v>132200</v>
      </c>
      <c r="E7636">
        <v>132240</v>
      </c>
    </row>
    <row r="7637" spans="1:5" x14ac:dyDescent="0.25">
      <c r="A7637" s="2">
        <v>45764.56527777778</v>
      </c>
      <c r="B7637">
        <v>132230</v>
      </c>
      <c r="C7637">
        <v>132260</v>
      </c>
      <c r="D7637">
        <v>132180</v>
      </c>
      <c r="E7637">
        <v>132205</v>
      </c>
    </row>
    <row r="7638" spans="1:5" x14ac:dyDescent="0.25">
      <c r="A7638" s="2">
        <v>45764.564583333333</v>
      </c>
      <c r="B7638">
        <v>132170</v>
      </c>
      <c r="C7638">
        <v>132245</v>
      </c>
      <c r="D7638">
        <v>132165</v>
      </c>
      <c r="E7638">
        <v>132235</v>
      </c>
    </row>
    <row r="7639" spans="1:5" x14ac:dyDescent="0.25">
      <c r="A7639" s="2">
        <v>45764.563888888886</v>
      </c>
      <c r="B7639">
        <v>132130</v>
      </c>
      <c r="C7639">
        <v>132185</v>
      </c>
      <c r="D7639">
        <v>132050</v>
      </c>
      <c r="E7639">
        <v>132175</v>
      </c>
    </row>
    <row r="7640" spans="1:5" x14ac:dyDescent="0.25">
      <c r="A7640" s="2">
        <v>45764.563194444447</v>
      </c>
      <c r="B7640">
        <v>132090</v>
      </c>
      <c r="C7640">
        <v>132130</v>
      </c>
      <c r="D7640">
        <v>132080</v>
      </c>
      <c r="E7640">
        <v>132130</v>
      </c>
    </row>
    <row r="7641" spans="1:5" x14ac:dyDescent="0.25">
      <c r="A7641" s="2">
        <v>45764.5625</v>
      </c>
      <c r="B7641">
        <v>132195</v>
      </c>
      <c r="C7641">
        <v>132210</v>
      </c>
      <c r="D7641">
        <v>132085</v>
      </c>
      <c r="E7641">
        <v>132090</v>
      </c>
    </row>
    <row r="7642" spans="1:5" x14ac:dyDescent="0.25">
      <c r="A7642" s="2">
        <v>45764.561805555553</v>
      </c>
      <c r="B7642">
        <v>132125</v>
      </c>
      <c r="C7642">
        <v>132210</v>
      </c>
      <c r="D7642">
        <v>132115</v>
      </c>
      <c r="E7642">
        <v>132195</v>
      </c>
    </row>
    <row r="7643" spans="1:5" x14ac:dyDescent="0.25">
      <c r="A7643" s="2">
        <v>45764.561111111114</v>
      </c>
      <c r="B7643">
        <v>132120</v>
      </c>
      <c r="C7643">
        <v>132150</v>
      </c>
      <c r="D7643">
        <v>132090</v>
      </c>
      <c r="E7643">
        <v>132125</v>
      </c>
    </row>
    <row r="7644" spans="1:5" x14ac:dyDescent="0.25">
      <c r="A7644" s="2">
        <v>45764.560416666667</v>
      </c>
      <c r="B7644">
        <v>132145</v>
      </c>
      <c r="C7644">
        <v>132180</v>
      </c>
      <c r="D7644">
        <v>132110</v>
      </c>
      <c r="E7644">
        <v>132120</v>
      </c>
    </row>
    <row r="7645" spans="1:5" x14ac:dyDescent="0.25">
      <c r="A7645" s="2">
        <v>45764.55972222222</v>
      </c>
      <c r="B7645">
        <v>132115</v>
      </c>
      <c r="C7645">
        <v>132170</v>
      </c>
      <c r="D7645">
        <v>132090</v>
      </c>
      <c r="E7645">
        <v>132145</v>
      </c>
    </row>
    <row r="7646" spans="1:5" x14ac:dyDescent="0.25">
      <c r="A7646" s="2">
        <v>45764.559027777781</v>
      </c>
      <c r="B7646">
        <v>132085</v>
      </c>
      <c r="C7646">
        <v>132130</v>
      </c>
      <c r="D7646">
        <v>132070</v>
      </c>
      <c r="E7646">
        <v>132115</v>
      </c>
    </row>
    <row r="7647" spans="1:5" x14ac:dyDescent="0.25">
      <c r="A7647" s="2">
        <v>45764.558333333334</v>
      </c>
      <c r="B7647">
        <v>132100</v>
      </c>
      <c r="C7647">
        <v>132105</v>
      </c>
      <c r="D7647">
        <v>132035</v>
      </c>
      <c r="E7647">
        <v>132085</v>
      </c>
    </row>
    <row r="7648" spans="1:5" x14ac:dyDescent="0.25">
      <c r="A7648" s="2">
        <v>45764.557638888888</v>
      </c>
      <c r="B7648">
        <v>132115</v>
      </c>
      <c r="C7648">
        <v>132140</v>
      </c>
      <c r="D7648">
        <v>132075</v>
      </c>
      <c r="E7648">
        <v>132105</v>
      </c>
    </row>
    <row r="7649" spans="1:5" x14ac:dyDescent="0.25">
      <c r="A7649" s="2">
        <v>45764.556944444441</v>
      </c>
      <c r="B7649">
        <v>132185</v>
      </c>
      <c r="C7649">
        <v>132190</v>
      </c>
      <c r="D7649">
        <v>132110</v>
      </c>
      <c r="E7649">
        <v>132110</v>
      </c>
    </row>
    <row r="7650" spans="1:5" x14ac:dyDescent="0.25">
      <c r="A7650" s="2">
        <v>45764.556250000001</v>
      </c>
      <c r="B7650">
        <v>132170</v>
      </c>
      <c r="C7650">
        <v>132265</v>
      </c>
      <c r="D7650">
        <v>132145</v>
      </c>
      <c r="E7650">
        <v>132185</v>
      </c>
    </row>
    <row r="7651" spans="1:5" x14ac:dyDescent="0.25">
      <c r="A7651" s="2">
        <v>45764.555555555555</v>
      </c>
      <c r="B7651">
        <v>132175</v>
      </c>
      <c r="C7651">
        <v>132190</v>
      </c>
      <c r="D7651">
        <v>132130</v>
      </c>
      <c r="E7651">
        <v>132170</v>
      </c>
    </row>
    <row r="7652" spans="1:5" x14ac:dyDescent="0.25">
      <c r="A7652" s="2">
        <v>45764.554861111108</v>
      </c>
      <c r="B7652">
        <v>132075</v>
      </c>
      <c r="C7652">
        <v>132200</v>
      </c>
      <c r="D7652">
        <v>132070</v>
      </c>
      <c r="E7652">
        <v>132175</v>
      </c>
    </row>
    <row r="7653" spans="1:5" x14ac:dyDescent="0.25">
      <c r="A7653" s="2">
        <v>45764.554166666669</v>
      </c>
      <c r="B7653">
        <v>132065</v>
      </c>
      <c r="C7653">
        <v>132125</v>
      </c>
      <c r="D7653">
        <v>132030</v>
      </c>
      <c r="E7653">
        <v>132070</v>
      </c>
    </row>
    <row r="7654" spans="1:5" x14ac:dyDescent="0.25">
      <c r="A7654" s="2">
        <v>45764.553472222222</v>
      </c>
      <c r="B7654">
        <v>132055</v>
      </c>
      <c r="C7654">
        <v>132080</v>
      </c>
      <c r="D7654">
        <v>131980</v>
      </c>
      <c r="E7654">
        <v>132065</v>
      </c>
    </row>
    <row r="7655" spans="1:5" x14ac:dyDescent="0.25">
      <c r="A7655" s="2">
        <v>45764.552777777775</v>
      </c>
      <c r="B7655">
        <v>131875</v>
      </c>
      <c r="C7655">
        <v>132060</v>
      </c>
      <c r="D7655">
        <v>131875</v>
      </c>
      <c r="E7655">
        <v>132055</v>
      </c>
    </row>
    <row r="7656" spans="1:5" x14ac:dyDescent="0.25">
      <c r="A7656" s="2">
        <v>45764.552083333336</v>
      </c>
      <c r="B7656">
        <v>131875</v>
      </c>
      <c r="C7656">
        <v>131910</v>
      </c>
      <c r="D7656">
        <v>131810</v>
      </c>
      <c r="E7656">
        <v>131880</v>
      </c>
    </row>
    <row r="7657" spans="1:5" x14ac:dyDescent="0.25">
      <c r="A7657" s="2">
        <v>45764.551388888889</v>
      </c>
      <c r="B7657">
        <v>131845</v>
      </c>
      <c r="C7657">
        <v>131890</v>
      </c>
      <c r="D7657">
        <v>131815</v>
      </c>
      <c r="E7657">
        <v>131870</v>
      </c>
    </row>
    <row r="7658" spans="1:5" x14ac:dyDescent="0.25">
      <c r="A7658" s="2">
        <v>45764.550694444442</v>
      </c>
      <c r="B7658">
        <v>131765</v>
      </c>
      <c r="C7658">
        <v>131920</v>
      </c>
      <c r="D7658">
        <v>131700</v>
      </c>
      <c r="E7658">
        <v>131840</v>
      </c>
    </row>
    <row r="7659" spans="1:5" x14ac:dyDescent="0.25">
      <c r="A7659" s="2">
        <v>45764.55</v>
      </c>
      <c r="B7659">
        <v>131860</v>
      </c>
      <c r="C7659">
        <v>131870</v>
      </c>
      <c r="D7659">
        <v>131735</v>
      </c>
      <c r="E7659">
        <v>131760</v>
      </c>
    </row>
    <row r="7660" spans="1:5" x14ac:dyDescent="0.25">
      <c r="A7660" s="2">
        <v>45764.549305555556</v>
      </c>
      <c r="B7660">
        <v>131865</v>
      </c>
      <c r="C7660">
        <v>131890</v>
      </c>
      <c r="D7660">
        <v>131810</v>
      </c>
      <c r="E7660">
        <v>131865</v>
      </c>
    </row>
    <row r="7661" spans="1:5" x14ac:dyDescent="0.25">
      <c r="A7661" s="2">
        <v>45764.548611111109</v>
      </c>
      <c r="B7661">
        <v>131900</v>
      </c>
      <c r="C7661">
        <v>131920</v>
      </c>
      <c r="D7661">
        <v>131850</v>
      </c>
      <c r="E7661">
        <v>131870</v>
      </c>
    </row>
    <row r="7662" spans="1:5" x14ac:dyDescent="0.25">
      <c r="A7662" s="2">
        <v>45764.54791666667</v>
      </c>
      <c r="B7662">
        <v>131965</v>
      </c>
      <c r="C7662">
        <v>131980</v>
      </c>
      <c r="D7662">
        <v>131890</v>
      </c>
      <c r="E7662">
        <v>131895</v>
      </c>
    </row>
    <row r="7663" spans="1:5" x14ac:dyDescent="0.25">
      <c r="A7663" s="2">
        <v>45764.547222222223</v>
      </c>
      <c r="B7663">
        <v>131910</v>
      </c>
      <c r="C7663">
        <v>132000</v>
      </c>
      <c r="D7663">
        <v>131890</v>
      </c>
      <c r="E7663">
        <v>131960</v>
      </c>
    </row>
    <row r="7664" spans="1:5" x14ac:dyDescent="0.25">
      <c r="A7664" s="2">
        <v>45764.546527777777</v>
      </c>
      <c r="B7664">
        <v>131850</v>
      </c>
      <c r="C7664">
        <v>131980</v>
      </c>
      <c r="D7664">
        <v>131825</v>
      </c>
      <c r="E7664">
        <v>131915</v>
      </c>
    </row>
    <row r="7665" spans="1:5" x14ac:dyDescent="0.25">
      <c r="A7665" s="2">
        <v>45764.54583333333</v>
      </c>
      <c r="B7665">
        <v>131855</v>
      </c>
      <c r="C7665">
        <v>131930</v>
      </c>
      <c r="D7665">
        <v>131820</v>
      </c>
      <c r="E7665">
        <v>131850</v>
      </c>
    </row>
    <row r="7666" spans="1:5" x14ac:dyDescent="0.25">
      <c r="A7666" s="2">
        <v>45764.545138888891</v>
      </c>
      <c r="B7666">
        <v>131735</v>
      </c>
      <c r="C7666">
        <v>132095</v>
      </c>
      <c r="D7666">
        <v>131710</v>
      </c>
      <c r="E7666">
        <v>131860</v>
      </c>
    </row>
    <row r="7667" spans="1:5" x14ac:dyDescent="0.25">
      <c r="A7667" s="2">
        <v>45764.544444444444</v>
      </c>
      <c r="B7667">
        <v>131765</v>
      </c>
      <c r="C7667">
        <v>131780</v>
      </c>
      <c r="D7667">
        <v>131730</v>
      </c>
      <c r="E7667">
        <v>131735</v>
      </c>
    </row>
    <row r="7668" spans="1:5" x14ac:dyDescent="0.25">
      <c r="A7668" s="2">
        <v>45764.543749999997</v>
      </c>
      <c r="B7668">
        <v>131745</v>
      </c>
      <c r="C7668">
        <v>131765</v>
      </c>
      <c r="D7668">
        <v>131710</v>
      </c>
      <c r="E7668">
        <v>131760</v>
      </c>
    </row>
    <row r="7669" spans="1:5" x14ac:dyDescent="0.25">
      <c r="A7669" s="2">
        <v>45764.543055555558</v>
      </c>
      <c r="B7669">
        <v>131760</v>
      </c>
      <c r="C7669">
        <v>131790</v>
      </c>
      <c r="D7669">
        <v>131720</v>
      </c>
      <c r="E7669">
        <v>131745</v>
      </c>
    </row>
    <row r="7670" spans="1:5" x14ac:dyDescent="0.25">
      <c r="A7670" s="2">
        <v>45764.542361111111</v>
      </c>
      <c r="B7670">
        <v>131755</v>
      </c>
      <c r="C7670">
        <v>131775</v>
      </c>
      <c r="D7670">
        <v>131715</v>
      </c>
      <c r="E7670">
        <v>131760</v>
      </c>
    </row>
    <row r="7671" spans="1:5" x14ac:dyDescent="0.25">
      <c r="A7671" s="2">
        <v>45764.541666666664</v>
      </c>
      <c r="B7671">
        <v>131660</v>
      </c>
      <c r="C7671">
        <v>131940</v>
      </c>
      <c r="D7671">
        <v>131655</v>
      </c>
      <c r="E7671">
        <v>131755</v>
      </c>
    </row>
    <row r="7672" spans="1:5" x14ac:dyDescent="0.25">
      <c r="A7672" s="2">
        <v>45764.540972222225</v>
      </c>
      <c r="B7672">
        <v>131655</v>
      </c>
      <c r="C7672">
        <v>131680</v>
      </c>
      <c r="D7672">
        <v>131635</v>
      </c>
      <c r="E7672">
        <v>131665</v>
      </c>
    </row>
    <row r="7673" spans="1:5" x14ac:dyDescent="0.25">
      <c r="A7673" s="2">
        <v>45764.540277777778</v>
      </c>
      <c r="B7673">
        <v>131705</v>
      </c>
      <c r="C7673">
        <v>131715</v>
      </c>
      <c r="D7673">
        <v>131650</v>
      </c>
      <c r="E7673">
        <v>131655</v>
      </c>
    </row>
    <row r="7674" spans="1:5" x14ac:dyDescent="0.25">
      <c r="A7674" s="2">
        <v>45764.539583333331</v>
      </c>
      <c r="B7674">
        <v>131745</v>
      </c>
      <c r="C7674">
        <v>131765</v>
      </c>
      <c r="D7674">
        <v>131690</v>
      </c>
      <c r="E7674">
        <v>131700</v>
      </c>
    </row>
    <row r="7675" spans="1:5" x14ac:dyDescent="0.25">
      <c r="A7675" s="2">
        <v>45764.538888888892</v>
      </c>
      <c r="B7675">
        <v>131735</v>
      </c>
      <c r="C7675">
        <v>131760</v>
      </c>
      <c r="D7675">
        <v>131715</v>
      </c>
      <c r="E7675">
        <v>131750</v>
      </c>
    </row>
    <row r="7676" spans="1:5" x14ac:dyDescent="0.25">
      <c r="A7676" s="2">
        <v>45764.538194444445</v>
      </c>
      <c r="B7676">
        <v>131680</v>
      </c>
      <c r="C7676">
        <v>131750</v>
      </c>
      <c r="D7676">
        <v>131665</v>
      </c>
      <c r="E7676">
        <v>131730</v>
      </c>
    </row>
    <row r="7677" spans="1:5" x14ac:dyDescent="0.25">
      <c r="A7677" s="2">
        <v>45764.537499999999</v>
      </c>
      <c r="B7677">
        <v>131670</v>
      </c>
      <c r="C7677">
        <v>131690</v>
      </c>
      <c r="D7677">
        <v>131650</v>
      </c>
      <c r="E7677">
        <v>131680</v>
      </c>
    </row>
    <row r="7678" spans="1:5" x14ac:dyDescent="0.25">
      <c r="A7678" s="2">
        <v>45764.536805555559</v>
      </c>
      <c r="B7678">
        <v>131780</v>
      </c>
      <c r="C7678">
        <v>131785</v>
      </c>
      <c r="D7678">
        <v>131670</v>
      </c>
      <c r="E7678">
        <v>131675</v>
      </c>
    </row>
    <row r="7679" spans="1:5" x14ac:dyDescent="0.25">
      <c r="A7679" s="2">
        <v>45764.536111111112</v>
      </c>
      <c r="B7679">
        <v>131810</v>
      </c>
      <c r="C7679">
        <v>131835</v>
      </c>
      <c r="D7679">
        <v>131765</v>
      </c>
      <c r="E7679">
        <v>131780</v>
      </c>
    </row>
    <row r="7680" spans="1:5" x14ac:dyDescent="0.25">
      <c r="A7680" s="2">
        <v>45764.535416666666</v>
      </c>
      <c r="B7680">
        <v>131735</v>
      </c>
      <c r="C7680">
        <v>131830</v>
      </c>
      <c r="D7680">
        <v>131725</v>
      </c>
      <c r="E7680">
        <v>131810</v>
      </c>
    </row>
    <row r="7681" spans="1:5" x14ac:dyDescent="0.25">
      <c r="A7681" s="2">
        <v>45764.534722222219</v>
      </c>
      <c r="B7681">
        <v>131755</v>
      </c>
      <c r="C7681">
        <v>131760</v>
      </c>
      <c r="D7681">
        <v>131715</v>
      </c>
      <c r="E7681">
        <v>131730</v>
      </c>
    </row>
    <row r="7682" spans="1:5" x14ac:dyDescent="0.25">
      <c r="A7682" s="2">
        <v>45764.53402777778</v>
      </c>
      <c r="B7682">
        <v>131745</v>
      </c>
      <c r="C7682">
        <v>131775</v>
      </c>
      <c r="D7682">
        <v>131720</v>
      </c>
      <c r="E7682">
        <v>131760</v>
      </c>
    </row>
    <row r="7683" spans="1:5" x14ac:dyDescent="0.25">
      <c r="A7683" s="2">
        <v>45764.533333333333</v>
      </c>
      <c r="B7683">
        <v>131770</v>
      </c>
      <c r="C7683">
        <v>131820</v>
      </c>
      <c r="D7683">
        <v>131740</v>
      </c>
      <c r="E7683">
        <v>131745</v>
      </c>
    </row>
    <row r="7684" spans="1:5" x14ac:dyDescent="0.25">
      <c r="A7684" s="2">
        <v>45764.532638888886</v>
      </c>
      <c r="B7684">
        <v>131800</v>
      </c>
      <c r="C7684">
        <v>131805</v>
      </c>
      <c r="D7684">
        <v>131750</v>
      </c>
      <c r="E7684">
        <v>131770</v>
      </c>
    </row>
    <row r="7685" spans="1:5" x14ac:dyDescent="0.25">
      <c r="A7685" s="2">
        <v>45764.531944444447</v>
      </c>
      <c r="B7685">
        <v>131830</v>
      </c>
      <c r="C7685">
        <v>131855</v>
      </c>
      <c r="D7685">
        <v>131775</v>
      </c>
      <c r="E7685">
        <v>131805</v>
      </c>
    </row>
    <row r="7686" spans="1:5" x14ac:dyDescent="0.25">
      <c r="A7686" s="2">
        <v>45764.53125</v>
      </c>
      <c r="B7686">
        <v>131865</v>
      </c>
      <c r="C7686">
        <v>131870</v>
      </c>
      <c r="D7686">
        <v>131810</v>
      </c>
      <c r="E7686">
        <v>131825</v>
      </c>
    </row>
    <row r="7687" spans="1:5" x14ac:dyDescent="0.25">
      <c r="A7687" s="2">
        <v>45764.530555555553</v>
      </c>
      <c r="B7687">
        <v>131945</v>
      </c>
      <c r="C7687">
        <v>131950</v>
      </c>
      <c r="D7687">
        <v>131845</v>
      </c>
      <c r="E7687">
        <v>131860</v>
      </c>
    </row>
    <row r="7688" spans="1:5" x14ac:dyDescent="0.25">
      <c r="A7688" s="2">
        <v>45764.529861111114</v>
      </c>
      <c r="B7688">
        <v>131880</v>
      </c>
      <c r="C7688">
        <v>131955</v>
      </c>
      <c r="D7688">
        <v>131880</v>
      </c>
      <c r="E7688">
        <v>131945</v>
      </c>
    </row>
    <row r="7689" spans="1:5" x14ac:dyDescent="0.25">
      <c r="A7689" s="2">
        <v>45764.529166666667</v>
      </c>
      <c r="B7689">
        <v>131915</v>
      </c>
      <c r="C7689">
        <v>131950</v>
      </c>
      <c r="D7689">
        <v>131860</v>
      </c>
      <c r="E7689">
        <v>131880</v>
      </c>
    </row>
    <row r="7690" spans="1:5" x14ac:dyDescent="0.25">
      <c r="A7690" s="2">
        <v>45764.52847222222</v>
      </c>
      <c r="B7690">
        <v>131910</v>
      </c>
      <c r="C7690">
        <v>131935</v>
      </c>
      <c r="D7690">
        <v>131885</v>
      </c>
      <c r="E7690">
        <v>131915</v>
      </c>
    </row>
    <row r="7691" spans="1:5" x14ac:dyDescent="0.25">
      <c r="A7691" s="2">
        <v>45764.527777777781</v>
      </c>
      <c r="B7691">
        <v>131865</v>
      </c>
      <c r="C7691">
        <v>131910</v>
      </c>
      <c r="D7691">
        <v>131855</v>
      </c>
      <c r="E7691">
        <v>131905</v>
      </c>
    </row>
    <row r="7692" spans="1:5" x14ac:dyDescent="0.25">
      <c r="A7692" s="2">
        <v>45764.527083333334</v>
      </c>
      <c r="B7692">
        <v>131835</v>
      </c>
      <c r="C7692">
        <v>131900</v>
      </c>
      <c r="D7692">
        <v>131825</v>
      </c>
      <c r="E7692">
        <v>131865</v>
      </c>
    </row>
    <row r="7693" spans="1:5" x14ac:dyDescent="0.25">
      <c r="A7693" s="2">
        <v>45764.526388888888</v>
      </c>
      <c r="B7693">
        <v>131890</v>
      </c>
      <c r="C7693">
        <v>131935</v>
      </c>
      <c r="D7693">
        <v>131830</v>
      </c>
      <c r="E7693">
        <v>131830</v>
      </c>
    </row>
    <row r="7694" spans="1:5" x14ac:dyDescent="0.25">
      <c r="A7694" s="2">
        <v>45764.525694444441</v>
      </c>
      <c r="B7694">
        <v>131745</v>
      </c>
      <c r="C7694">
        <v>131900</v>
      </c>
      <c r="D7694">
        <v>131740</v>
      </c>
      <c r="E7694">
        <v>131895</v>
      </c>
    </row>
    <row r="7695" spans="1:5" x14ac:dyDescent="0.25">
      <c r="A7695" s="2">
        <v>45764.525000000001</v>
      </c>
      <c r="B7695">
        <v>131795</v>
      </c>
      <c r="C7695">
        <v>131800</v>
      </c>
      <c r="D7695">
        <v>131725</v>
      </c>
      <c r="E7695">
        <v>131740</v>
      </c>
    </row>
    <row r="7696" spans="1:5" x14ac:dyDescent="0.25">
      <c r="A7696" s="2">
        <v>45764.524305555555</v>
      </c>
      <c r="B7696">
        <v>131865</v>
      </c>
      <c r="C7696">
        <v>131870</v>
      </c>
      <c r="D7696">
        <v>131780</v>
      </c>
      <c r="E7696">
        <v>131800</v>
      </c>
    </row>
    <row r="7697" spans="1:5" x14ac:dyDescent="0.25">
      <c r="A7697" s="2">
        <v>45764.523611111108</v>
      </c>
      <c r="B7697">
        <v>131885</v>
      </c>
      <c r="C7697">
        <v>131915</v>
      </c>
      <c r="D7697">
        <v>131830</v>
      </c>
      <c r="E7697">
        <v>131865</v>
      </c>
    </row>
    <row r="7698" spans="1:5" x14ac:dyDescent="0.25">
      <c r="A7698" s="2">
        <v>45764.522916666669</v>
      </c>
      <c r="B7698">
        <v>131840</v>
      </c>
      <c r="C7698">
        <v>131915</v>
      </c>
      <c r="D7698">
        <v>131810</v>
      </c>
      <c r="E7698">
        <v>131885</v>
      </c>
    </row>
    <row r="7699" spans="1:5" x14ac:dyDescent="0.25">
      <c r="A7699" s="2">
        <v>45764.522222222222</v>
      </c>
      <c r="B7699">
        <v>131825</v>
      </c>
      <c r="C7699">
        <v>131850</v>
      </c>
      <c r="D7699">
        <v>131805</v>
      </c>
      <c r="E7699">
        <v>131840</v>
      </c>
    </row>
    <row r="7700" spans="1:5" x14ac:dyDescent="0.25">
      <c r="A7700" s="2">
        <v>45764.521527777775</v>
      </c>
      <c r="B7700">
        <v>131735</v>
      </c>
      <c r="C7700">
        <v>131830</v>
      </c>
      <c r="D7700">
        <v>131725</v>
      </c>
      <c r="E7700">
        <v>131825</v>
      </c>
    </row>
    <row r="7701" spans="1:5" x14ac:dyDescent="0.25">
      <c r="A7701" s="2">
        <v>45764.520833333336</v>
      </c>
      <c r="B7701">
        <v>131655</v>
      </c>
      <c r="C7701">
        <v>131740</v>
      </c>
      <c r="D7701">
        <v>131650</v>
      </c>
      <c r="E7701">
        <v>131735</v>
      </c>
    </row>
    <row r="7702" spans="1:5" x14ac:dyDescent="0.25">
      <c r="A7702" s="2">
        <v>45764.520138888889</v>
      </c>
      <c r="B7702">
        <v>131725</v>
      </c>
      <c r="C7702">
        <v>131725</v>
      </c>
      <c r="D7702">
        <v>131655</v>
      </c>
      <c r="E7702">
        <v>131655</v>
      </c>
    </row>
    <row r="7703" spans="1:5" x14ac:dyDescent="0.25">
      <c r="A7703" s="2">
        <v>45764.519444444442</v>
      </c>
      <c r="B7703">
        <v>131705</v>
      </c>
      <c r="C7703">
        <v>131730</v>
      </c>
      <c r="D7703">
        <v>131650</v>
      </c>
      <c r="E7703">
        <v>131725</v>
      </c>
    </row>
    <row r="7704" spans="1:5" x14ac:dyDescent="0.25">
      <c r="A7704" s="2">
        <v>45764.518750000003</v>
      </c>
      <c r="B7704">
        <v>131790</v>
      </c>
      <c r="C7704">
        <v>131800</v>
      </c>
      <c r="D7704">
        <v>131690</v>
      </c>
      <c r="E7704">
        <v>131700</v>
      </c>
    </row>
    <row r="7705" spans="1:5" x14ac:dyDescent="0.25">
      <c r="A7705" s="2">
        <v>45764.518055555556</v>
      </c>
      <c r="B7705">
        <v>131750</v>
      </c>
      <c r="C7705">
        <v>131790</v>
      </c>
      <c r="D7705">
        <v>131745</v>
      </c>
      <c r="E7705">
        <v>131785</v>
      </c>
    </row>
    <row r="7706" spans="1:5" x14ac:dyDescent="0.25">
      <c r="A7706" s="2">
        <v>45764.517361111109</v>
      </c>
      <c r="B7706">
        <v>131740</v>
      </c>
      <c r="C7706">
        <v>131775</v>
      </c>
      <c r="D7706">
        <v>131710</v>
      </c>
      <c r="E7706">
        <v>131745</v>
      </c>
    </row>
    <row r="7707" spans="1:5" x14ac:dyDescent="0.25">
      <c r="A7707" s="2">
        <v>45764.51666666667</v>
      </c>
      <c r="B7707">
        <v>131645</v>
      </c>
      <c r="C7707">
        <v>131745</v>
      </c>
      <c r="D7707">
        <v>131640</v>
      </c>
      <c r="E7707">
        <v>131735</v>
      </c>
    </row>
    <row r="7708" spans="1:5" x14ac:dyDescent="0.25">
      <c r="A7708" s="2">
        <v>45764.515972222223</v>
      </c>
      <c r="B7708">
        <v>131610</v>
      </c>
      <c r="C7708">
        <v>131645</v>
      </c>
      <c r="D7708">
        <v>131600</v>
      </c>
      <c r="E7708">
        <v>131640</v>
      </c>
    </row>
    <row r="7709" spans="1:5" x14ac:dyDescent="0.25">
      <c r="A7709" s="2">
        <v>45764.515277777777</v>
      </c>
      <c r="B7709">
        <v>131655</v>
      </c>
      <c r="C7709">
        <v>131690</v>
      </c>
      <c r="D7709">
        <v>131580</v>
      </c>
      <c r="E7709">
        <v>131605</v>
      </c>
    </row>
    <row r="7710" spans="1:5" x14ac:dyDescent="0.25">
      <c r="A7710" s="2">
        <v>45764.51458333333</v>
      </c>
      <c r="B7710">
        <v>131745</v>
      </c>
      <c r="C7710">
        <v>131750</v>
      </c>
      <c r="D7710">
        <v>131630</v>
      </c>
      <c r="E7710">
        <v>131650</v>
      </c>
    </row>
    <row r="7711" spans="1:5" x14ac:dyDescent="0.25">
      <c r="A7711" s="2">
        <v>45764.513888888891</v>
      </c>
      <c r="B7711">
        <v>131790</v>
      </c>
      <c r="C7711">
        <v>131795</v>
      </c>
      <c r="D7711">
        <v>131725</v>
      </c>
      <c r="E7711">
        <v>131745</v>
      </c>
    </row>
    <row r="7712" spans="1:5" x14ac:dyDescent="0.25">
      <c r="A7712" s="2">
        <v>45764.513194444444</v>
      </c>
      <c r="B7712">
        <v>131760</v>
      </c>
      <c r="C7712">
        <v>131805</v>
      </c>
      <c r="D7712">
        <v>131755</v>
      </c>
      <c r="E7712">
        <v>131785</v>
      </c>
    </row>
    <row r="7713" spans="1:5" x14ac:dyDescent="0.25">
      <c r="A7713" s="2">
        <v>45764.512499999997</v>
      </c>
      <c r="B7713">
        <v>131720</v>
      </c>
      <c r="C7713">
        <v>131820</v>
      </c>
      <c r="D7713">
        <v>131720</v>
      </c>
      <c r="E7713">
        <v>131760</v>
      </c>
    </row>
    <row r="7714" spans="1:5" x14ac:dyDescent="0.25">
      <c r="A7714" s="2">
        <v>45764.511805555558</v>
      </c>
      <c r="B7714">
        <v>131740</v>
      </c>
      <c r="C7714">
        <v>131755</v>
      </c>
      <c r="D7714">
        <v>131700</v>
      </c>
      <c r="E7714">
        <v>131720</v>
      </c>
    </row>
    <row r="7715" spans="1:5" x14ac:dyDescent="0.25">
      <c r="A7715" s="2">
        <v>45764.511111111111</v>
      </c>
      <c r="B7715">
        <v>131750</v>
      </c>
      <c r="C7715">
        <v>131785</v>
      </c>
      <c r="D7715">
        <v>131705</v>
      </c>
      <c r="E7715">
        <v>131735</v>
      </c>
    </row>
    <row r="7716" spans="1:5" x14ac:dyDescent="0.25">
      <c r="A7716" s="2">
        <v>45764.510416666664</v>
      </c>
      <c r="B7716">
        <v>131865</v>
      </c>
      <c r="C7716">
        <v>131870</v>
      </c>
      <c r="D7716">
        <v>131750</v>
      </c>
      <c r="E7716">
        <v>131750</v>
      </c>
    </row>
    <row r="7717" spans="1:5" x14ac:dyDescent="0.25">
      <c r="A7717" s="2">
        <v>45764.509722222225</v>
      </c>
      <c r="B7717">
        <v>131805</v>
      </c>
      <c r="C7717">
        <v>131870</v>
      </c>
      <c r="D7717">
        <v>131755</v>
      </c>
      <c r="E7717">
        <v>131860</v>
      </c>
    </row>
    <row r="7718" spans="1:5" x14ac:dyDescent="0.25">
      <c r="A7718" s="2">
        <v>45764.509027777778</v>
      </c>
      <c r="B7718">
        <v>131795</v>
      </c>
      <c r="C7718">
        <v>131820</v>
      </c>
      <c r="D7718">
        <v>131745</v>
      </c>
      <c r="E7718">
        <v>131805</v>
      </c>
    </row>
    <row r="7719" spans="1:5" x14ac:dyDescent="0.25">
      <c r="A7719" s="2">
        <v>45764.508333333331</v>
      </c>
      <c r="B7719">
        <v>131815</v>
      </c>
      <c r="C7719">
        <v>131835</v>
      </c>
      <c r="D7719">
        <v>131785</v>
      </c>
      <c r="E7719">
        <v>131800</v>
      </c>
    </row>
    <row r="7720" spans="1:5" x14ac:dyDescent="0.25">
      <c r="A7720" s="2">
        <v>45764.507638888892</v>
      </c>
      <c r="B7720">
        <v>131785</v>
      </c>
      <c r="C7720">
        <v>131835</v>
      </c>
      <c r="D7720">
        <v>131780</v>
      </c>
      <c r="E7720">
        <v>131820</v>
      </c>
    </row>
    <row r="7721" spans="1:5" x14ac:dyDescent="0.25">
      <c r="A7721" s="2">
        <v>45764.506944444445</v>
      </c>
      <c r="B7721">
        <v>131625</v>
      </c>
      <c r="C7721">
        <v>131865</v>
      </c>
      <c r="D7721">
        <v>131620</v>
      </c>
      <c r="E7721">
        <v>131785</v>
      </c>
    </row>
    <row r="7722" spans="1:5" x14ac:dyDescent="0.25">
      <c r="A7722" s="2">
        <v>45764.506249999999</v>
      </c>
      <c r="B7722">
        <v>131645</v>
      </c>
      <c r="C7722">
        <v>131665</v>
      </c>
      <c r="D7722">
        <v>131600</v>
      </c>
      <c r="E7722">
        <v>131625</v>
      </c>
    </row>
    <row r="7723" spans="1:5" x14ac:dyDescent="0.25">
      <c r="A7723" s="2">
        <v>45764.505555555559</v>
      </c>
      <c r="B7723">
        <v>131640</v>
      </c>
      <c r="C7723">
        <v>131705</v>
      </c>
      <c r="D7723">
        <v>131635</v>
      </c>
      <c r="E7723">
        <v>131640</v>
      </c>
    </row>
    <row r="7724" spans="1:5" x14ac:dyDescent="0.25">
      <c r="A7724" s="2">
        <v>45764.504861111112</v>
      </c>
      <c r="B7724">
        <v>131620</v>
      </c>
      <c r="C7724">
        <v>131700</v>
      </c>
      <c r="D7724">
        <v>131600</v>
      </c>
      <c r="E7724">
        <v>131640</v>
      </c>
    </row>
    <row r="7725" spans="1:5" x14ac:dyDescent="0.25">
      <c r="A7725" s="2">
        <v>45764.504166666666</v>
      </c>
      <c r="B7725">
        <v>131465</v>
      </c>
      <c r="C7725">
        <v>131625</v>
      </c>
      <c r="D7725">
        <v>131465</v>
      </c>
      <c r="E7725">
        <v>131620</v>
      </c>
    </row>
    <row r="7726" spans="1:5" x14ac:dyDescent="0.25">
      <c r="A7726" s="2">
        <v>45764.503472222219</v>
      </c>
      <c r="B7726">
        <v>131470</v>
      </c>
      <c r="C7726">
        <v>131490</v>
      </c>
      <c r="D7726">
        <v>131435</v>
      </c>
      <c r="E7726">
        <v>131460</v>
      </c>
    </row>
    <row r="7727" spans="1:5" x14ac:dyDescent="0.25">
      <c r="A7727" s="2">
        <v>45764.50277777778</v>
      </c>
      <c r="B7727">
        <v>131455</v>
      </c>
      <c r="C7727">
        <v>131505</v>
      </c>
      <c r="D7727">
        <v>131440</v>
      </c>
      <c r="E7727">
        <v>131470</v>
      </c>
    </row>
    <row r="7728" spans="1:5" x14ac:dyDescent="0.25">
      <c r="A7728" s="2">
        <v>45764.502083333333</v>
      </c>
      <c r="B7728">
        <v>131455</v>
      </c>
      <c r="C7728">
        <v>131465</v>
      </c>
      <c r="D7728">
        <v>131390</v>
      </c>
      <c r="E7728">
        <v>131450</v>
      </c>
    </row>
    <row r="7729" spans="1:5" x14ac:dyDescent="0.25">
      <c r="A7729" s="2">
        <v>45764.501388888886</v>
      </c>
      <c r="B7729">
        <v>131375</v>
      </c>
      <c r="C7729">
        <v>131475</v>
      </c>
      <c r="D7729">
        <v>131375</v>
      </c>
      <c r="E7729">
        <v>131455</v>
      </c>
    </row>
    <row r="7730" spans="1:5" x14ac:dyDescent="0.25">
      <c r="A7730" s="2">
        <v>45764.500694444447</v>
      </c>
      <c r="B7730">
        <v>131360</v>
      </c>
      <c r="C7730">
        <v>131410</v>
      </c>
      <c r="D7730">
        <v>131350</v>
      </c>
      <c r="E7730">
        <v>131380</v>
      </c>
    </row>
    <row r="7731" spans="1:5" x14ac:dyDescent="0.25">
      <c r="A7731" s="2">
        <v>45764.5</v>
      </c>
      <c r="B7731">
        <v>131280</v>
      </c>
      <c r="C7731">
        <v>131365</v>
      </c>
      <c r="D7731">
        <v>131245</v>
      </c>
      <c r="E7731">
        <v>131360</v>
      </c>
    </row>
    <row r="7732" spans="1:5" x14ac:dyDescent="0.25">
      <c r="A7732" s="2">
        <v>45764.499305555553</v>
      </c>
      <c r="B7732">
        <v>131280</v>
      </c>
      <c r="C7732">
        <v>131295</v>
      </c>
      <c r="D7732">
        <v>131255</v>
      </c>
      <c r="E7732">
        <v>131280</v>
      </c>
    </row>
    <row r="7733" spans="1:5" x14ac:dyDescent="0.25">
      <c r="A7733" s="2">
        <v>45764.498611111114</v>
      </c>
      <c r="B7733">
        <v>131325</v>
      </c>
      <c r="C7733">
        <v>131345</v>
      </c>
      <c r="D7733">
        <v>131260</v>
      </c>
      <c r="E7733">
        <v>131280</v>
      </c>
    </row>
    <row r="7734" spans="1:5" x14ac:dyDescent="0.25">
      <c r="A7734" s="2">
        <v>45764.497916666667</v>
      </c>
      <c r="B7734">
        <v>131315</v>
      </c>
      <c r="C7734">
        <v>131330</v>
      </c>
      <c r="D7734">
        <v>131235</v>
      </c>
      <c r="E7734">
        <v>131325</v>
      </c>
    </row>
    <row r="7735" spans="1:5" x14ac:dyDescent="0.25">
      <c r="A7735" s="2">
        <v>45764.49722222222</v>
      </c>
      <c r="B7735">
        <v>131340</v>
      </c>
      <c r="C7735">
        <v>131350</v>
      </c>
      <c r="D7735">
        <v>131300</v>
      </c>
      <c r="E7735">
        <v>131315</v>
      </c>
    </row>
    <row r="7736" spans="1:5" x14ac:dyDescent="0.25">
      <c r="A7736" s="2">
        <v>45764.496527777781</v>
      </c>
      <c r="B7736">
        <v>131440</v>
      </c>
      <c r="C7736">
        <v>131440</v>
      </c>
      <c r="D7736">
        <v>131320</v>
      </c>
      <c r="E7736">
        <v>131340</v>
      </c>
    </row>
    <row r="7737" spans="1:5" x14ac:dyDescent="0.25">
      <c r="A7737" s="2">
        <v>45764.495833333334</v>
      </c>
      <c r="B7737">
        <v>131415</v>
      </c>
      <c r="C7737">
        <v>131460</v>
      </c>
      <c r="D7737">
        <v>131400</v>
      </c>
      <c r="E7737">
        <v>131435</v>
      </c>
    </row>
    <row r="7738" spans="1:5" x14ac:dyDescent="0.25">
      <c r="A7738" s="2">
        <v>45764.495138888888</v>
      </c>
      <c r="B7738">
        <v>131460</v>
      </c>
      <c r="C7738">
        <v>131530</v>
      </c>
      <c r="D7738">
        <v>131400</v>
      </c>
      <c r="E7738">
        <v>131415</v>
      </c>
    </row>
    <row r="7739" spans="1:5" x14ac:dyDescent="0.25">
      <c r="A7739" s="2">
        <v>45764.494444444441</v>
      </c>
      <c r="B7739">
        <v>131375</v>
      </c>
      <c r="C7739">
        <v>131465</v>
      </c>
      <c r="D7739">
        <v>131360</v>
      </c>
      <c r="E7739">
        <v>131460</v>
      </c>
    </row>
    <row r="7740" spans="1:5" x14ac:dyDescent="0.25">
      <c r="A7740" s="2">
        <v>45764.493750000001</v>
      </c>
      <c r="B7740">
        <v>131285</v>
      </c>
      <c r="C7740">
        <v>131400</v>
      </c>
      <c r="D7740">
        <v>131270</v>
      </c>
      <c r="E7740">
        <v>131370</v>
      </c>
    </row>
    <row r="7741" spans="1:5" x14ac:dyDescent="0.25">
      <c r="A7741" s="2">
        <v>45764.493055555555</v>
      </c>
      <c r="B7741">
        <v>131205</v>
      </c>
      <c r="C7741">
        <v>131290</v>
      </c>
      <c r="D7741">
        <v>131205</v>
      </c>
      <c r="E7741">
        <v>131280</v>
      </c>
    </row>
    <row r="7742" spans="1:5" x14ac:dyDescent="0.25">
      <c r="A7742" s="2">
        <v>45764.492361111108</v>
      </c>
      <c r="B7742">
        <v>131195</v>
      </c>
      <c r="C7742">
        <v>131235</v>
      </c>
      <c r="D7742">
        <v>131180</v>
      </c>
      <c r="E7742">
        <v>131205</v>
      </c>
    </row>
    <row r="7743" spans="1:5" x14ac:dyDescent="0.25">
      <c r="A7743" s="2">
        <v>45764.491666666669</v>
      </c>
      <c r="B7743">
        <v>131155</v>
      </c>
      <c r="C7743">
        <v>131230</v>
      </c>
      <c r="D7743">
        <v>131155</v>
      </c>
      <c r="E7743">
        <v>131195</v>
      </c>
    </row>
    <row r="7744" spans="1:5" x14ac:dyDescent="0.25">
      <c r="A7744" s="2">
        <v>45764.490972222222</v>
      </c>
      <c r="B7744">
        <v>131175</v>
      </c>
      <c r="C7744">
        <v>131195</v>
      </c>
      <c r="D7744">
        <v>131135</v>
      </c>
      <c r="E7744">
        <v>131155</v>
      </c>
    </row>
    <row r="7745" spans="1:5" x14ac:dyDescent="0.25">
      <c r="A7745" s="2">
        <v>45764.490277777775</v>
      </c>
      <c r="B7745">
        <v>131100</v>
      </c>
      <c r="C7745">
        <v>131210</v>
      </c>
      <c r="D7745">
        <v>131090</v>
      </c>
      <c r="E7745">
        <v>131175</v>
      </c>
    </row>
    <row r="7746" spans="1:5" x14ac:dyDescent="0.25">
      <c r="A7746" s="2">
        <v>45764.489583333336</v>
      </c>
      <c r="B7746">
        <v>131080</v>
      </c>
      <c r="C7746">
        <v>131130</v>
      </c>
      <c r="D7746">
        <v>131065</v>
      </c>
      <c r="E7746">
        <v>131105</v>
      </c>
    </row>
    <row r="7747" spans="1:5" x14ac:dyDescent="0.25">
      <c r="A7747" s="2">
        <v>45764.488888888889</v>
      </c>
      <c r="B7747">
        <v>131140</v>
      </c>
      <c r="C7747">
        <v>131160</v>
      </c>
      <c r="D7747">
        <v>131075</v>
      </c>
      <c r="E7747">
        <v>131080</v>
      </c>
    </row>
    <row r="7748" spans="1:5" x14ac:dyDescent="0.25">
      <c r="A7748" s="2">
        <v>45764.488194444442</v>
      </c>
      <c r="B7748">
        <v>131135</v>
      </c>
      <c r="C7748">
        <v>131195</v>
      </c>
      <c r="D7748">
        <v>131130</v>
      </c>
      <c r="E7748">
        <v>131140</v>
      </c>
    </row>
    <row r="7749" spans="1:5" x14ac:dyDescent="0.25">
      <c r="A7749" s="2">
        <v>45764.487500000003</v>
      </c>
      <c r="B7749">
        <v>131185</v>
      </c>
      <c r="C7749">
        <v>131210</v>
      </c>
      <c r="D7749">
        <v>131105</v>
      </c>
      <c r="E7749">
        <v>131130</v>
      </c>
    </row>
    <row r="7750" spans="1:5" x14ac:dyDescent="0.25">
      <c r="A7750" s="2">
        <v>45764.486805555556</v>
      </c>
      <c r="B7750">
        <v>131110</v>
      </c>
      <c r="C7750">
        <v>131235</v>
      </c>
      <c r="D7750">
        <v>131090</v>
      </c>
      <c r="E7750">
        <v>131180</v>
      </c>
    </row>
    <row r="7751" spans="1:5" x14ac:dyDescent="0.25">
      <c r="A7751" s="2">
        <v>45764.486111111109</v>
      </c>
      <c r="B7751">
        <v>130965</v>
      </c>
      <c r="C7751">
        <v>131130</v>
      </c>
      <c r="D7751">
        <v>130950</v>
      </c>
      <c r="E7751">
        <v>131110</v>
      </c>
    </row>
    <row r="7752" spans="1:5" x14ac:dyDescent="0.25">
      <c r="A7752" s="2">
        <v>45764.48541666667</v>
      </c>
      <c r="B7752">
        <v>130925</v>
      </c>
      <c r="C7752">
        <v>130980</v>
      </c>
      <c r="D7752">
        <v>130910</v>
      </c>
      <c r="E7752">
        <v>130965</v>
      </c>
    </row>
    <row r="7753" spans="1:5" x14ac:dyDescent="0.25">
      <c r="A7753" s="2">
        <v>45764.484722222223</v>
      </c>
      <c r="B7753">
        <v>130905</v>
      </c>
      <c r="C7753">
        <v>130980</v>
      </c>
      <c r="D7753">
        <v>130885</v>
      </c>
      <c r="E7753">
        <v>130925</v>
      </c>
    </row>
    <row r="7754" spans="1:5" x14ac:dyDescent="0.25">
      <c r="A7754" s="2">
        <v>45764.484027777777</v>
      </c>
      <c r="B7754">
        <v>130895</v>
      </c>
      <c r="C7754">
        <v>130925</v>
      </c>
      <c r="D7754">
        <v>130855</v>
      </c>
      <c r="E7754">
        <v>130905</v>
      </c>
    </row>
    <row r="7755" spans="1:5" x14ac:dyDescent="0.25">
      <c r="A7755" s="2">
        <v>45764.48333333333</v>
      </c>
      <c r="B7755">
        <v>130980</v>
      </c>
      <c r="C7755">
        <v>130995</v>
      </c>
      <c r="D7755">
        <v>130865</v>
      </c>
      <c r="E7755">
        <v>130900</v>
      </c>
    </row>
    <row r="7756" spans="1:5" x14ac:dyDescent="0.25">
      <c r="A7756" s="2">
        <v>45764.482638888891</v>
      </c>
      <c r="B7756">
        <v>131065</v>
      </c>
      <c r="C7756">
        <v>131080</v>
      </c>
      <c r="D7756">
        <v>130970</v>
      </c>
      <c r="E7756">
        <v>130980</v>
      </c>
    </row>
    <row r="7757" spans="1:5" x14ac:dyDescent="0.25">
      <c r="A7757" s="2">
        <v>45764.481944444444</v>
      </c>
      <c r="B7757">
        <v>131020</v>
      </c>
      <c r="C7757">
        <v>131095</v>
      </c>
      <c r="D7757">
        <v>131010</v>
      </c>
      <c r="E7757">
        <v>131070</v>
      </c>
    </row>
    <row r="7758" spans="1:5" x14ac:dyDescent="0.25">
      <c r="A7758" s="2">
        <v>45764.481249999997</v>
      </c>
      <c r="B7758">
        <v>130975</v>
      </c>
      <c r="C7758">
        <v>131050</v>
      </c>
      <c r="D7758">
        <v>130960</v>
      </c>
      <c r="E7758">
        <v>131020</v>
      </c>
    </row>
    <row r="7759" spans="1:5" x14ac:dyDescent="0.25">
      <c r="A7759" s="2">
        <v>45764.480555555558</v>
      </c>
      <c r="B7759">
        <v>130950</v>
      </c>
      <c r="C7759">
        <v>131030</v>
      </c>
      <c r="D7759">
        <v>130925</v>
      </c>
      <c r="E7759">
        <v>130980</v>
      </c>
    </row>
    <row r="7760" spans="1:5" x14ac:dyDescent="0.25">
      <c r="A7760" s="2">
        <v>45764.479861111111</v>
      </c>
      <c r="B7760">
        <v>131050</v>
      </c>
      <c r="C7760">
        <v>131100</v>
      </c>
      <c r="D7760">
        <v>130935</v>
      </c>
      <c r="E7760">
        <v>130955</v>
      </c>
    </row>
    <row r="7761" spans="1:5" x14ac:dyDescent="0.25">
      <c r="A7761" s="2">
        <v>45764.479166666664</v>
      </c>
      <c r="B7761">
        <v>130995</v>
      </c>
      <c r="C7761">
        <v>131110</v>
      </c>
      <c r="D7761">
        <v>130990</v>
      </c>
      <c r="E7761">
        <v>131050</v>
      </c>
    </row>
    <row r="7762" spans="1:5" x14ac:dyDescent="0.25">
      <c r="A7762" s="2">
        <v>45764.478472222225</v>
      </c>
      <c r="B7762">
        <v>131080</v>
      </c>
      <c r="C7762">
        <v>131090</v>
      </c>
      <c r="D7762">
        <v>130975</v>
      </c>
      <c r="E7762">
        <v>130995</v>
      </c>
    </row>
    <row r="7763" spans="1:5" x14ac:dyDescent="0.25">
      <c r="A7763" s="2">
        <v>45764.477777777778</v>
      </c>
      <c r="B7763">
        <v>131150</v>
      </c>
      <c r="C7763">
        <v>131155</v>
      </c>
      <c r="D7763">
        <v>131005</v>
      </c>
      <c r="E7763">
        <v>131085</v>
      </c>
    </row>
    <row r="7764" spans="1:5" x14ac:dyDescent="0.25">
      <c r="A7764" s="2">
        <v>45764.477083333331</v>
      </c>
      <c r="B7764">
        <v>131270</v>
      </c>
      <c r="C7764">
        <v>131275</v>
      </c>
      <c r="D7764">
        <v>131100</v>
      </c>
      <c r="E7764">
        <v>131145</v>
      </c>
    </row>
    <row r="7765" spans="1:5" x14ac:dyDescent="0.25">
      <c r="A7765" s="2">
        <v>45764.476388888892</v>
      </c>
      <c r="B7765">
        <v>131285</v>
      </c>
      <c r="C7765">
        <v>131300</v>
      </c>
      <c r="D7765">
        <v>131160</v>
      </c>
      <c r="E7765">
        <v>131270</v>
      </c>
    </row>
    <row r="7766" spans="1:5" x14ac:dyDescent="0.25">
      <c r="A7766" s="2">
        <v>45764.475694444445</v>
      </c>
      <c r="B7766">
        <v>131255</v>
      </c>
      <c r="C7766">
        <v>131310</v>
      </c>
      <c r="D7766">
        <v>131215</v>
      </c>
      <c r="E7766">
        <v>131285</v>
      </c>
    </row>
    <row r="7767" spans="1:5" x14ac:dyDescent="0.25">
      <c r="A7767" s="2">
        <v>45764.474999999999</v>
      </c>
      <c r="B7767">
        <v>131240</v>
      </c>
      <c r="C7767">
        <v>131285</v>
      </c>
      <c r="D7767">
        <v>131200</v>
      </c>
      <c r="E7767">
        <v>131260</v>
      </c>
    </row>
    <row r="7768" spans="1:5" x14ac:dyDescent="0.25">
      <c r="A7768" s="2">
        <v>45764.474305555559</v>
      </c>
      <c r="B7768">
        <v>131220</v>
      </c>
      <c r="C7768">
        <v>131255</v>
      </c>
      <c r="D7768">
        <v>131185</v>
      </c>
      <c r="E7768">
        <v>131240</v>
      </c>
    </row>
    <row r="7769" spans="1:5" x14ac:dyDescent="0.25">
      <c r="A7769" s="2">
        <v>45764.473611111112</v>
      </c>
      <c r="B7769">
        <v>131110</v>
      </c>
      <c r="C7769">
        <v>131260</v>
      </c>
      <c r="D7769">
        <v>131100</v>
      </c>
      <c r="E7769">
        <v>131220</v>
      </c>
    </row>
    <row r="7770" spans="1:5" x14ac:dyDescent="0.25">
      <c r="A7770" s="2">
        <v>45764.472916666666</v>
      </c>
      <c r="B7770">
        <v>131045</v>
      </c>
      <c r="C7770">
        <v>131130</v>
      </c>
      <c r="D7770">
        <v>131040</v>
      </c>
      <c r="E7770">
        <v>131115</v>
      </c>
    </row>
    <row r="7771" spans="1:5" x14ac:dyDescent="0.25">
      <c r="A7771" s="2">
        <v>45764.472222222219</v>
      </c>
      <c r="B7771">
        <v>131070</v>
      </c>
      <c r="C7771">
        <v>131105</v>
      </c>
      <c r="D7771">
        <v>131040</v>
      </c>
      <c r="E7771">
        <v>131050</v>
      </c>
    </row>
    <row r="7772" spans="1:5" x14ac:dyDescent="0.25">
      <c r="A7772" s="2">
        <v>45764.47152777778</v>
      </c>
      <c r="B7772">
        <v>131035</v>
      </c>
      <c r="C7772">
        <v>131090</v>
      </c>
      <c r="D7772">
        <v>131020</v>
      </c>
      <c r="E7772">
        <v>131070</v>
      </c>
    </row>
    <row r="7773" spans="1:5" x14ac:dyDescent="0.25">
      <c r="A7773" s="2">
        <v>45764.470833333333</v>
      </c>
      <c r="B7773">
        <v>131095</v>
      </c>
      <c r="C7773">
        <v>131140</v>
      </c>
      <c r="D7773">
        <v>131020</v>
      </c>
      <c r="E7773">
        <v>131035</v>
      </c>
    </row>
    <row r="7774" spans="1:5" x14ac:dyDescent="0.25">
      <c r="A7774" s="2">
        <v>45764.470138888886</v>
      </c>
      <c r="B7774">
        <v>130955</v>
      </c>
      <c r="C7774">
        <v>131115</v>
      </c>
      <c r="D7774">
        <v>130950</v>
      </c>
      <c r="E7774">
        <v>131095</v>
      </c>
    </row>
    <row r="7775" spans="1:5" x14ac:dyDescent="0.25">
      <c r="A7775" s="2">
        <v>45764.469444444447</v>
      </c>
      <c r="B7775">
        <v>130945</v>
      </c>
      <c r="C7775">
        <v>130995</v>
      </c>
      <c r="D7775">
        <v>130905</v>
      </c>
      <c r="E7775">
        <v>130955</v>
      </c>
    </row>
    <row r="7776" spans="1:5" x14ac:dyDescent="0.25">
      <c r="A7776" s="2">
        <v>45764.46875</v>
      </c>
      <c r="B7776">
        <v>130965</v>
      </c>
      <c r="C7776">
        <v>131010</v>
      </c>
      <c r="D7776">
        <v>130940</v>
      </c>
      <c r="E7776">
        <v>130945</v>
      </c>
    </row>
    <row r="7777" spans="1:5" x14ac:dyDescent="0.25">
      <c r="A7777" s="2">
        <v>45764.468055555553</v>
      </c>
      <c r="B7777">
        <v>130995</v>
      </c>
      <c r="C7777">
        <v>131010</v>
      </c>
      <c r="D7777">
        <v>130940</v>
      </c>
      <c r="E7777">
        <v>130965</v>
      </c>
    </row>
    <row r="7778" spans="1:5" x14ac:dyDescent="0.25">
      <c r="A7778" s="2">
        <v>45764.467361111114</v>
      </c>
      <c r="B7778">
        <v>131000</v>
      </c>
      <c r="C7778">
        <v>131040</v>
      </c>
      <c r="D7778">
        <v>130980</v>
      </c>
      <c r="E7778">
        <v>130995</v>
      </c>
    </row>
    <row r="7779" spans="1:5" x14ac:dyDescent="0.25">
      <c r="A7779" s="2">
        <v>45764.466666666667</v>
      </c>
      <c r="B7779">
        <v>131040</v>
      </c>
      <c r="C7779">
        <v>131155</v>
      </c>
      <c r="D7779">
        <v>130980</v>
      </c>
      <c r="E7779">
        <v>131005</v>
      </c>
    </row>
    <row r="7780" spans="1:5" x14ac:dyDescent="0.25">
      <c r="A7780" s="2">
        <v>45764.46597222222</v>
      </c>
      <c r="B7780">
        <v>130970</v>
      </c>
      <c r="C7780">
        <v>131055</v>
      </c>
      <c r="D7780">
        <v>130970</v>
      </c>
      <c r="E7780">
        <v>131045</v>
      </c>
    </row>
    <row r="7781" spans="1:5" x14ac:dyDescent="0.25">
      <c r="A7781" s="2">
        <v>45764.465277777781</v>
      </c>
      <c r="B7781">
        <v>131090</v>
      </c>
      <c r="C7781">
        <v>131110</v>
      </c>
      <c r="D7781">
        <v>130955</v>
      </c>
      <c r="E7781">
        <v>130975</v>
      </c>
    </row>
    <row r="7782" spans="1:5" x14ac:dyDescent="0.25">
      <c r="A7782" s="2">
        <v>45764.464583333334</v>
      </c>
      <c r="B7782">
        <v>131210</v>
      </c>
      <c r="C7782">
        <v>131230</v>
      </c>
      <c r="D7782">
        <v>131020</v>
      </c>
      <c r="E7782">
        <v>131090</v>
      </c>
    </row>
    <row r="7783" spans="1:5" x14ac:dyDescent="0.25">
      <c r="A7783" s="2">
        <v>45764.463888888888</v>
      </c>
      <c r="B7783">
        <v>131150</v>
      </c>
      <c r="C7783">
        <v>131285</v>
      </c>
      <c r="D7783">
        <v>131130</v>
      </c>
      <c r="E7783">
        <v>131210</v>
      </c>
    </row>
    <row r="7784" spans="1:5" x14ac:dyDescent="0.25">
      <c r="A7784" s="2">
        <v>45764.463194444441</v>
      </c>
      <c r="B7784">
        <v>131160</v>
      </c>
      <c r="C7784">
        <v>131170</v>
      </c>
      <c r="D7784">
        <v>131100</v>
      </c>
      <c r="E7784">
        <v>131145</v>
      </c>
    </row>
    <row r="7785" spans="1:5" x14ac:dyDescent="0.25">
      <c r="A7785" s="2">
        <v>45764.462500000001</v>
      </c>
      <c r="B7785">
        <v>131260</v>
      </c>
      <c r="C7785">
        <v>131265</v>
      </c>
      <c r="D7785">
        <v>131110</v>
      </c>
      <c r="E7785">
        <v>131160</v>
      </c>
    </row>
    <row r="7786" spans="1:5" x14ac:dyDescent="0.25">
      <c r="A7786" s="2">
        <v>45764.461805555555</v>
      </c>
      <c r="B7786">
        <v>131245</v>
      </c>
      <c r="C7786">
        <v>131295</v>
      </c>
      <c r="D7786">
        <v>131185</v>
      </c>
      <c r="E7786">
        <v>131265</v>
      </c>
    </row>
    <row r="7787" spans="1:5" x14ac:dyDescent="0.25">
      <c r="A7787" s="2">
        <v>45764.461111111108</v>
      </c>
      <c r="B7787">
        <v>131185</v>
      </c>
      <c r="C7787">
        <v>131320</v>
      </c>
      <c r="D7787">
        <v>131155</v>
      </c>
      <c r="E7787">
        <v>131250</v>
      </c>
    </row>
    <row r="7788" spans="1:5" x14ac:dyDescent="0.25">
      <c r="A7788" s="2">
        <v>45764.460416666669</v>
      </c>
      <c r="B7788">
        <v>131205</v>
      </c>
      <c r="C7788">
        <v>131245</v>
      </c>
      <c r="D7788">
        <v>131110</v>
      </c>
      <c r="E7788">
        <v>131190</v>
      </c>
    </row>
    <row r="7789" spans="1:5" x14ac:dyDescent="0.25">
      <c r="A7789" s="2">
        <v>45764.459722222222</v>
      </c>
      <c r="B7789">
        <v>131195</v>
      </c>
      <c r="C7789">
        <v>131240</v>
      </c>
      <c r="D7789">
        <v>131125</v>
      </c>
      <c r="E7789">
        <v>131205</v>
      </c>
    </row>
    <row r="7790" spans="1:5" x14ac:dyDescent="0.25">
      <c r="A7790" s="2">
        <v>45764.459027777775</v>
      </c>
      <c r="B7790">
        <v>131150</v>
      </c>
      <c r="C7790">
        <v>131280</v>
      </c>
      <c r="D7790">
        <v>131145</v>
      </c>
      <c r="E7790">
        <v>131195</v>
      </c>
    </row>
    <row r="7791" spans="1:5" x14ac:dyDescent="0.25">
      <c r="A7791" s="2">
        <v>45764.458333333336</v>
      </c>
      <c r="B7791">
        <v>131150</v>
      </c>
      <c r="C7791">
        <v>131165</v>
      </c>
      <c r="D7791">
        <v>131050</v>
      </c>
      <c r="E7791">
        <v>131150</v>
      </c>
    </row>
    <row r="7792" spans="1:5" x14ac:dyDescent="0.25">
      <c r="A7792" s="2">
        <v>45764.457638888889</v>
      </c>
      <c r="B7792">
        <v>131175</v>
      </c>
      <c r="C7792">
        <v>131210</v>
      </c>
      <c r="D7792">
        <v>131130</v>
      </c>
      <c r="E7792">
        <v>131150</v>
      </c>
    </row>
    <row r="7793" spans="1:5" x14ac:dyDescent="0.25">
      <c r="A7793" s="2">
        <v>45764.456944444442</v>
      </c>
      <c r="B7793">
        <v>131130</v>
      </c>
      <c r="C7793">
        <v>131190</v>
      </c>
      <c r="D7793">
        <v>131120</v>
      </c>
      <c r="E7793">
        <v>131180</v>
      </c>
    </row>
    <row r="7794" spans="1:5" x14ac:dyDescent="0.25">
      <c r="A7794" s="2">
        <v>45764.456250000003</v>
      </c>
      <c r="B7794">
        <v>131195</v>
      </c>
      <c r="C7794">
        <v>131230</v>
      </c>
      <c r="D7794">
        <v>131110</v>
      </c>
      <c r="E7794">
        <v>131125</v>
      </c>
    </row>
    <row r="7795" spans="1:5" x14ac:dyDescent="0.25">
      <c r="A7795" s="2">
        <v>45764.455555555556</v>
      </c>
      <c r="B7795">
        <v>131240</v>
      </c>
      <c r="C7795">
        <v>131290</v>
      </c>
      <c r="D7795">
        <v>131185</v>
      </c>
      <c r="E7795">
        <v>131195</v>
      </c>
    </row>
    <row r="7796" spans="1:5" x14ac:dyDescent="0.25">
      <c r="A7796" s="2">
        <v>45764.454861111109</v>
      </c>
      <c r="B7796">
        <v>131200</v>
      </c>
      <c r="C7796">
        <v>131275</v>
      </c>
      <c r="D7796">
        <v>131160</v>
      </c>
      <c r="E7796">
        <v>131245</v>
      </c>
    </row>
    <row r="7797" spans="1:5" x14ac:dyDescent="0.25">
      <c r="A7797" s="2">
        <v>45764.45416666667</v>
      </c>
      <c r="B7797">
        <v>131140</v>
      </c>
      <c r="C7797">
        <v>131240</v>
      </c>
      <c r="D7797">
        <v>131115</v>
      </c>
      <c r="E7797">
        <v>131200</v>
      </c>
    </row>
    <row r="7798" spans="1:5" x14ac:dyDescent="0.25">
      <c r="A7798" s="2">
        <v>45764.453472222223</v>
      </c>
      <c r="B7798">
        <v>131025</v>
      </c>
      <c r="C7798">
        <v>131140</v>
      </c>
      <c r="D7798">
        <v>131020</v>
      </c>
      <c r="E7798">
        <v>131140</v>
      </c>
    </row>
    <row r="7799" spans="1:5" x14ac:dyDescent="0.25">
      <c r="A7799" s="2">
        <v>45764.452777777777</v>
      </c>
      <c r="B7799">
        <v>131070</v>
      </c>
      <c r="C7799">
        <v>131155</v>
      </c>
      <c r="D7799">
        <v>131000</v>
      </c>
      <c r="E7799">
        <v>131020</v>
      </c>
    </row>
    <row r="7800" spans="1:5" x14ac:dyDescent="0.25">
      <c r="A7800" s="2">
        <v>45764.45208333333</v>
      </c>
      <c r="B7800">
        <v>131105</v>
      </c>
      <c r="C7800">
        <v>131145</v>
      </c>
      <c r="D7800">
        <v>131040</v>
      </c>
      <c r="E7800">
        <v>131070</v>
      </c>
    </row>
    <row r="7801" spans="1:5" x14ac:dyDescent="0.25">
      <c r="A7801" s="2">
        <v>45764.451388888891</v>
      </c>
      <c r="B7801">
        <v>131095</v>
      </c>
      <c r="C7801">
        <v>131170</v>
      </c>
      <c r="D7801">
        <v>131060</v>
      </c>
      <c r="E7801">
        <v>131105</v>
      </c>
    </row>
    <row r="7802" spans="1:5" x14ac:dyDescent="0.25">
      <c r="A7802" s="2">
        <v>45764.450694444444</v>
      </c>
      <c r="B7802">
        <v>131000</v>
      </c>
      <c r="C7802">
        <v>131145</v>
      </c>
      <c r="D7802">
        <v>130940</v>
      </c>
      <c r="E7802">
        <v>131100</v>
      </c>
    </row>
    <row r="7803" spans="1:5" x14ac:dyDescent="0.25">
      <c r="A7803" s="2">
        <v>45764.45</v>
      </c>
      <c r="B7803">
        <v>130840</v>
      </c>
      <c r="C7803">
        <v>131030</v>
      </c>
      <c r="D7803">
        <v>130840</v>
      </c>
      <c r="E7803">
        <v>131005</v>
      </c>
    </row>
    <row r="7804" spans="1:5" x14ac:dyDescent="0.25">
      <c r="A7804" s="2">
        <v>45764.449305555558</v>
      </c>
      <c r="B7804">
        <v>130835</v>
      </c>
      <c r="C7804">
        <v>130870</v>
      </c>
      <c r="D7804">
        <v>130780</v>
      </c>
      <c r="E7804">
        <v>130845</v>
      </c>
    </row>
    <row r="7805" spans="1:5" x14ac:dyDescent="0.25">
      <c r="A7805" s="2">
        <v>45764.448611111111</v>
      </c>
      <c r="B7805">
        <v>130935</v>
      </c>
      <c r="C7805">
        <v>130965</v>
      </c>
      <c r="D7805">
        <v>130800</v>
      </c>
      <c r="E7805">
        <v>130835</v>
      </c>
    </row>
    <row r="7806" spans="1:5" x14ac:dyDescent="0.25">
      <c r="A7806" s="2">
        <v>45764.447916666664</v>
      </c>
      <c r="B7806">
        <v>130925</v>
      </c>
      <c r="C7806">
        <v>130940</v>
      </c>
      <c r="D7806">
        <v>130875</v>
      </c>
      <c r="E7806">
        <v>130935</v>
      </c>
    </row>
    <row r="7807" spans="1:5" x14ac:dyDescent="0.25">
      <c r="A7807" s="2">
        <v>45764.447222222225</v>
      </c>
      <c r="B7807">
        <v>130865</v>
      </c>
      <c r="C7807">
        <v>130935</v>
      </c>
      <c r="D7807">
        <v>130850</v>
      </c>
      <c r="E7807">
        <v>130925</v>
      </c>
    </row>
    <row r="7808" spans="1:5" x14ac:dyDescent="0.25">
      <c r="A7808" s="2">
        <v>45764.446527777778</v>
      </c>
      <c r="B7808">
        <v>130900</v>
      </c>
      <c r="C7808">
        <v>130940</v>
      </c>
      <c r="D7808">
        <v>130835</v>
      </c>
      <c r="E7808">
        <v>130865</v>
      </c>
    </row>
    <row r="7809" spans="1:5" x14ac:dyDescent="0.25">
      <c r="A7809" s="2">
        <v>45764.445833333331</v>
      </c>
      <c r="B7809">
        <v>130955</v>
      </c>
      <c r="C7809">
        <v>130980</v>
      </c>
      <c r="D7809">
        <v>130895</v>
      </c>
      <c r="E7809">
        <v>130895</v>
      </c>
    </row>
    <row r="7810" spans="1:5" x14ac:dyDescent="0.25">
      <c r="A7810" s="2">
        <v>45764.445138888892</v>
      </c>
      <c r="B7810">
        <v>130885</v>
      </c>
      <c r="C7810">
        <v>131010</v>
      </c>
      <c r="D7810">
        <v>130865</v>
      </c>
      <c r="E7810">
        <v>130955</v>
      </c>
    </row>
    <row r="7811" spans="1:5" x14ac:dyDescent="0.25">
      <c r="A7811" s="2">
        <v>45764.444444444445</v>
      </c>
      <c r="B7811">
        <v>130860</v>
      </c>
      <c r="C7811">
        <v>130910</v>
      </c>
      <c r="D7811">
        <v>130775</v>
      </c>
      <c r="E7811">
        <v>130885</v>
      </c>
    </row>
    <row r="7812" spans="1:5" x14ac:dyDescent="0.25">
      <c r="A7812" s="2">
        <v>45764.443749999999</v>
      </c>
      <c r="B7812">
        <v>130720</v>
      </c>
      <c r="C7812">
        <v>130865</v>
      </c>
      <c r="D7812">
        <v>130685</v>
      </c>
      <c r="E7812">
        <v>130860</v>
      </c>
    </row>
    <row r="7813" spans="1:5" x14ac:dyDescent="0.25">
      <c r="A7813" s="2">
        <v>45764.443055555559</v>
      </c>
      <c r="B7813">
        <v>130715</v>
      </c>
      <c r="C7813">
        <v>130765</v>
      </c>
      <c r="D7813">
        <v>130695</v>
      </c>
      <c r="E7813">
        <v>130715</v>
      </c>
    </row>
    <row r="7814" spans="1:5" x14ac:dyDescent="0.25">
      <c r="A7814" s="2">
        <v>45764.442361111112</v>
      </c>
      <c r="B7814">
        <v>130765</v>
      </c>
      <c r="C7814">
        <v>130770</v>
      </c>
      <c r="D7814">
        <v>130650</v>
      </c>
      <c r="E7814">
        <v>130715</v>
      </c>
    </row>
    <row r="7815" spans="1:5" x14ac:dyDescent="0.25">
      <c r="A7815" s="2">
        <v>45764.441666666666</v>
      </c>
      <c r="B7815">
        <v>130740</v>
      </c>
      <c r="C7815">
        <v>130820</v>
      </c>
      <c r="D7815">
        <v>130705</v>
      </c>
      <c r="E7815">
        <v>130770</v>
      </c>
    </row>
    <row r="7816" spans="1:5" x14ac:dyDescent="0.25">
      <c r="A7816" s="2">
        <v>45764.440972222219</v>
      </c>
      <c r="B7816">
        <v>130740</v>
      </c>
      <c r="C7816">
        <v>130765</v>
      </c>
      <c r="D7816">
        <v>130670</v>
      </c>
      <c r="E7816">
        <v>130745</v>
      </c>
    </row>
    <row r="7817" spans="1:5" x14ac:dyDescent="0.25">
      <c r="A7817" s="2">
        <v>45764.44027777778</v>
      </c>
      <c r="B7817">
        <v>130730</v>
      </c>
      <c r="C7817">
        <v>130880</v>
      </c>
      <c r="D7817">
        <v>130720</v>
      </c>
      <c r="E7817">
        <v>130740</v>
      </c>
    </row>
    <row r="7818" spans="1:5" x14ac:dyDescent="0.25">
      <c r="A7818" s="2">
        <v>45764.439583333333</v>
      </c>
      <c r="B7818">
        <v>130615</v>
      </c>
      <c r="C7818">
        <v>130730</v>
      </c>
      <c r="D7818">
        <v>130575</v>
      </c>
      <c r="E7818">
        <v>130725</v>
      </c>
    </row>
    <row r="7819" spans="1:5" x14ac:dyDescent="0.25">
      <c r="A7819" s="2">
        <v>45764.438888888886</v>
      </c>
      <c r="B7819">
        <v>130510</v>
      </c>
      <c r="C7819">
        <v>130700</v>
      </c>
      <c r="D7819">
        <v>130505</v>
      </c>
      <c r="E7819">
        <v>130620</v>
      </c>
    </row>
    <row r="7820" spans="1:5" x14ac:dyDescent="0.25">
      <c r="A7820" s="2">
        <v>45764.438194444447</v>
      </c>
      <c r="B7820">
        <v>130620</v>
      </c>
      <c r="C7820">
        <v>130650</v>
      </c>
      <c r="D7820">
        <v>130445</v>
      </c>
      <c r="E7820">
        <v>130515</v>
      </c>
    </row>
    <row r="7821" spans="1:5" x14ac:dyDescent="0.25">
      <c r="A7821" s="2">
        <v>45764.4375</v>
      </c>
      <c r="B7821">
        <v>130430</v>
      </c>
      <c r="C7821">
        <v>130620</v>
      </c>
      <c r="D7821">
        <v>130415</v>
      </c>
      <c r="E7821">
        <v>130615</v>
      </c>
    </row>
    <row r="7822" spans="1:5" x14ac:dyDescent="0.25">
      <c r="A7822" s="2">
        <v>45764.436805555553</v>
      </c>
      <c r="B7822">
        <v>130360</v>
      </c>
      <c r="C7822">
        <v>130435</v>
      </c>
      <c r="D7822">
        <v>130350</v>
      </c>
      <c r="E7822">
        <v>130425</v>
      </c>
    </row>
    <row r="7823" spans="1:5" x14ac:dyDescent="0.25">
      <c r="A7823" s="2">
        <v>45764.436111111114</v>
      </c>
      <c r="B7823">
        <v>130430</v>
      </c>
      <c r="C7823">
        <v>130450</v>
      </c>
      <c r="D7823">
        <v>130355</v>
      </c>
      <c r="E7823">
        <v>130365</v>
      </c>
    </row>
    <row r="7824" spans="1:5" x14ac:dyDescent="0.25">
      <c r="A7824" s="2">
        <v>45764.435416666667</v>
      </c>
      <c r="B7824">
        <v>130405</v>
      </c>
      <c r="C7824">
        <v>130465</v>
      </c>
      <c r="D7824">
        <v>130370</v>
      </c>
      <c r="E7824">
        <v>130425</v>
      </c>
    </row>
    <row r="7825" spans="1:5" x14ac:dyDescent="0.25">
      <c r="A7825" s="2">
        <v>45764.43472222222</v>
      </c>
      <c r="B7825">
        <v>130325</v>
      </c>
      <c r="C7825">
        <v>130420</v>
      </c>
      <c r="D7825">
        <v>130310</v>
      </c>
      <c r="E7825">
        <v>130405</v>
      </c>
    </row>
    <row r="7826" spans="1:5" x14ac:dyDescent="0.25">
      <c r="A7826" s="2">
        <v>45764.434027777781</v>
      </c>
      <c r="B7826">
        <v>130420</v>
      </c>
      <c r="C7826">
        <v>130425</v>
      </c>
      <c r="D7826">
        <v>130270</v>
      </c>
      <c r="E7826">
        <v>130325</v>
      </c>
    </row>
    <row r="7827" spans="1:5" x14ac:dyDescent="0.25">
      <c r="A7827" s="2">
        <v>45764.433333333334</v>
      </c>
      <c r="B7827">
        <v>130510</v>
      </c>
      <c r="C7827">
        <v>130510</v>
      </c>
      <c r="D7827">
        <v>130395</v>
      </c>
      <c r="E7827">
        <v>130420</v>
      </c>
    </row>
    <row r="7828" spans="1:5" x14ac:dyDescent="0.25">
      <c r="A7828" s="2">
        <v>45764.432638888888</v>
      </c>
      <c r="B7828">
        <v>130465</v>
      </c>
      <c r="C7828">
        <v>130535</v>
      </c>
      <c r="D7828">
        <v>130410</v>
      </c>
      <c r="E7828">
        <v>130505</v>
      </c>
    </row>
    <row r="7829" spans="1:5" x14ac:dyDescent="0.25">
      <c r="A7829" s="2">
        <v>45764.431944444441</v>
      </c>
      <c r="B7829">
        <v>130590</v>
      </c>
      <c r="C7829">
        <v>130590</v>
      </c>
      <c r="D7829">
        <v>130445</v>
      </c>
      <c r="E7829">
        <v>130460</v>
      </c>
    </row>
    <row r="7830" spans="1:5" x14ac:dyDescent="0.25">
      <c r="A7830" s="2">
        <v>45764.431250000001</v>
      </c>
      <c r="B7830">
        <v>130550</v>
      </c>
      <c r="C7830">
        <v>130660</v>
      </c>
      <c r="D7830">
        <v>130525</v>
      </c>
      <c r="E7830">
        <v>130590</v>
      </c>
    </row>
    <row r="7831" spans="1:5" x14ac:dyDescent="0.25">
      <c r="A7831" s="2">
        <v>45764.430555555555</v>
      </c>
      <c r="B7831">
        <v>130580</v>
      </c>
      <c r="C7831">
        <v>130610</v>
      </c>
      <c r="D7831">
        <v>130545</v>
      </c>
      <c r="E7831">
        <v>130550</v>
      </c>
    </row>
    <row r="7832" spans="1:5" x14ac:dyDescent="0.25">
      <c r="A7832" s="2">
        <v>45764.429861111108</v>
      </c>
      <c r="B7832">
        <v>130565</v>
      </c>
      <c r="C7832">
        <v>130620</v>
      </c>
      <c r="D7832">
        <v>130545</v>
      </c>
      <c r="E7832">
        <v>130580</v>
      </c>
    </row>
    <row r="7833" spans="1:5" x14ac:dyDescent="0.25">
      <c r="A7833" s="2">
        <v>45764.429166666669</v>
      </c>
      <c r="B7833">
        <v>130530</v>
      </c>
      <c r="C7833">
        <v>130580</v>
      </c>
      <c r="D7833">
        <v>130465</v>
      </c>
      <c r="E7833">
        <v>130565</v>
      </c>
    </row>
    <row r="7834" spans="1:5" x14ac:dyDescent="0.25">
      <c r="A7834" s="2">
        <v>45764.428472222222</v>
      </c>
      <c r="B7834">
        <v>130580</v>
      </c>
      <c r="C7834">
        <v>130600</v>
      </c>
      <c r="D7834">
        <v>130510</v>
      </c>
      <c r="E7834">
        <v>130525</v>
      </c>
    </row>
    <row r="7835" spans="1:5" x14ac:dyDescent="0.25">
      <c r="A7835" s="2">
        <v>45764.427777777775</v>
      </c>
      <c r="B7835">
        <v>130615</v>
      </c>
      <c r="C7835">
        <v>130620</v>
      </c>
      <c r="D7835">
        <v>130530</v>
      </c>
      <c r="E7835">
        <v>130580</v>
      </c>
    </row>
    <row r="7836" spans="1:5" x14ac:dyDescent="0.25">
      <c r="A7836" s="2">
        <v>45764.427083333336</v>
      </c>
      <c r="B7836">
        <v>130585</v>
      </c>
      <c r="C7836">
        <v>130620</v>
      </c>
      <c r="D7836">
        <v>130495</v>
      </c>
      <c r="E7836">
        <v>130620</v>
      </c>
    </row>
    <row r="7837" spans="1:5" x14ac:dyDescent="0.25">
      <c r="A7837" s="2">
        <v>45764.426388888889</v>
      </c>
      <c r="B7837">
        <v>130445</v>
      </c>
      <c r="C7837">
        <v>130630</v>
      </c>
      <c r="D7837">
        <v>130430</v>
      </c>
      <c r="E7837">
        <v>130580</v>
      </c>
    </row>
    <row r="7838" spans="1:5" x14ac:dyDescent="0.25">
      <c r="A7838" s="2">
        <v>45764.425694444442</v>
      </c>
      <c r="B7838">
        <v>130505</v>
      </c>
      <c r="C7838">
        <v>130520</v>
      </c>
      <c r="D7838">
        <v>130420</v>
      </c>
      <c r="E7838">
        <v>130440</v>
      </c>
    </row>
    <row r="7839" spans="1:5" x14ac:dyDescent="0.25">
      <c r="A7839" s="2">
        <v>45764.425000000003</v>
      </c>
      <c r="B7839">
        <v>130480</v>
      </c>
      <c r="C7839">
        <v>130540</v>
      </c>
      <c r="D7839">
        <v>130430</v>
      </c>
      <c r="E7839">
        <v>130510</v>
      </c>
    </row>
    <row r="7840" spans="1:5" x14ac:dyDescent="0.25">
      <c r="A7840" s="2">
        <v>45764.424305555556</v>
      </c>
      <c r="B7840">
        <v>130505</v>
      </c>
      <c r="C7840">
        <v>130545</v>
      </c>
      <c r="D7840">
        <v>130460</v>
      </c>
      <c r="E7840">
        <v>130480</v>
      </c>
    </row>
    <row r="7841" spans="1:5" x14ac:dyDescent="0.25">
      <c r="A7841" s="2">
        <v>45764.423611111109</v>
      </c>
      <c r="B7841">
        <v>130610</v>
      </c>
      <c r="C7841">
        <v>130630</v>
      </c>
      <c r="D7841">
        <v>130470</v>
      </c>
      <c r="E7841">
        <v>130505</v>
      </c>
    </row>
    <row r="7842" spans="1:5" x14ac:dyDescent="0.25">
      <c r="A7842" s="2">
        <v>45764.42291666667</v>
      </c>
      <c r="B7842">
        <v>130630</v>
      </c>
      <c r="C7842">
        <v>130665</v>
      </c>
      <c r="D7842">
        <v>130570</v>
      </c>
      <c r="E7842">
        <v>130605</v>
      </c>
    </row>
    <row r="7843" spans="1:5" x14ac:dyDescent="0.25">
      <c r="A7843" s="2">
        <v>45764.422222222223</v>
      </c>
      <c r="B7843">
        <v>130580</v>
      </c>
      <c r="C7843">
        <v>130655</v>
      </c>
      <c r="D7843">
        <v>130495</v>
      </c>
      <c r="E7843">
        <v>130635</v>
      </c>
    </row>
    <row r="7844" spans="1:5" x14ac:dyDescent="0.25">
      <c r="A7844" s="2">
        <v>45764.421527777777</v>
      </c>
      <c r="B7844">
        <v>130570</v>
      </c>
      <c r="C7844">
        <v>130585</v>
      </c>
      <c r="D7844">
        <v>130510</v>
      </c>
      <c r="E7844">
        <v>130580</v>
      </c>
    </row>
    <row r="7845" spans="1:5" x14ac:dyDescent="0.25">
      <c r="A7845" s="2">
        <v>45764.42083333333</v>
      </c>
      <c r="B7845">
        <v>130625</v>
      </c>
      <c r="C7845">
        <v>130640</v>
      </c>
      <c r="D7845">
        <v>130565</v>
      </c>
      <c r="E7845">
        <v>130570</v>
      </c>
    </row>
    <row r="7846" spans="1:5" x14ac:dyDescent="0.25">
      <c r="A7846" s="2">
        <v>45764.420138888891</v>
      </c>
      <c r="B7846">
        <v>130640</v>
      </c>
      <c r="C7846">
        <v>130675</v>
      </c>
      <c r="D7846">
        <v>130575</v>
      </c>
      <c r="E7846">
        <v>130620</v>
      </c>
    </row>
    <row r="7847" spans="1:5" x14ac:dyDescent="0.25">
      <c r="A7847" s="2">
        <v>45764.419444444444</v>
      </c>
      <c r="B7847">
        <v>130745</v>
      </c>
      <c r="C7847">
        <v>130745</v>
      </c>
      <c r="D7847">
        <v>130615</v>
      </c>
      <c r="E7847">
        <v>130640</v>
      </c>
    </row>
    <row r="7848" spans="1:5" x14ac:dyDescent="0.25">
      <c r="A7848" s="2">
        <v>45764.418749999997</v>
      </c>
      <c r="B7848">
        <v>130815</v>
      </c>
      <c r="C7848">
        <v>130835</v>
      </c>
      <c r="D7848">
        <v>130730</v>
      </c>
      <c r="E7848">
        <v>130740</v>
      </c>
    </row>
    <row r="7849" spans="1:5" x14ac:dyDescent="0.25">
      <c r="A7849" s="2">
        <v>45764.418055555558</v>
      </c>
      <c r="B7849">
        <v>130750</v>
      </c>
      <c r="C7849">
        <v>130840</v>
      </c>
      <c r="D7849">
        <v>130735</v>
      </c>
      <c r="E7849">
        <v>130820</v>
      </c>
    </row>
    <row r="7850" spans="1:5" x14ac:dyDescent="0.25">
      <c r="A7850" s="2">
        <v>45764.417361111111</v>
      </c>
      <c r="B7850">
        <v>130750</v>
      </c>
      <c r="C7850">
        <v>130770</v>
      </c>
      <c r="D7850">
        <v>130695</v>
      </c>
      <c r="E7850">
        <v>130750</v>
      </c>
    </row>
    <row r="7851" spans="1:5" x14ac:dyDescent="0.25">
      <c r="A7851" s="2">
        <v>45764.416666666664</v>
      </c>
      <c r="B7851">
        <v>130855</v>
      </c>
      <c r="C7851">
        <v>130855</v>
      </c>
      <c r="D7851">
        <v>130725</v>
      </c>
      <c r="E7851">
        <v>130750</v>
      </c>
    </row>
    <row r="7852" spans="1:5" x14ac:dyDescent="0.25">
      <c r="A7852" s="2">
        <v>45764.415972222225</v>
      </c>
      <c r="B7852">
        <v>130900</v>
      </c>
      <c r="C7852">
        <v>130935</v>
      </c>
      <c r="D7852">
        <v>130830</v>
      </c>
      <c r="E7852">
        <v>130855</v>
      </c>
    </row>
    <row r="7853" spans="1:5" x14ac:dyDescent="0.25">
      <c r="A7853" s="2">
        <v>45764.415277777778</v>
      </c>
      <c r="B7853">
        <v>130815</v>
      </c>
      <c r="C7853">
        <v>130900</v>
      </c>
      <c r="D7853">
        <v>130770</v>
      </c>
      <c r="E7853">
        <v>130895</v>
      </c>
    </row>
    <row r="7854" spans="1:5" x14ac:dyDescent="0.25">
      <c r="A7854" s="2">
        <v>45764.414583333331</v>
      </c>
      <c r="B7854">
        <v>130860</v>
      </c>
      <c r="C7854">
        <v>130860</v>
      </c>
      <c r="D7854">
        <v>130805</v>
      </c>
      <c r="E7854">
        <v>130815</v>
      </c>
    </row>
    <row r="7855" spans="1:5" x14ac:dyDescent="0.25">
      <c r="A7855" s="2">
        <v>45764.413888888892</v>
      </c>
      <c r="B7855">
        <v>130840</v>
      </c>
      <c r="C7855">
        <v>130900</v>
      </c>
      <c r="D7855">
        <v>130835</v>
      </c>
      <c r="E7855">
        <v>130855</v>
      </c>
    </row>
    <row r="7856" spans="1:5" x14ac:dyDescent="0.25">
      <c r="A7856" s="2">
        <v>45764.413194444445</v>
      </c>
      <c r="B7856">
        <v>130885</v>
      </c>
      <c r="C7856">
        <v>130895</v>
      </c>
      <c r="D7856">
        <v>130835</v>
      </c>
      <c r="E7856">
        <v>130840</v>
      </c>
    </row>
    <row r="7857" spans="1:5" x14ac:dyDescent="0.25">
      <c r="A7857" s="2">
        <v>45764.412499999999</v>
      </c>
      <c r="B7857">
        <v>130805</v>
      </c>
      <c r="C7857">
        <v>130915</v>
      </c>
      <c r="D7857">
        <v>130785</v>
      </c>
      <c r="E7857">
        <v>130880</v>
      </c>
    </row>
    <row r="7858" spans="1:5" x14ac:dyDescent="0.25">
      <c r="A7858" s="2">
        <v>45764.411805555559</v>
      </c>
      <c r="B7858">
        <v>130770</v>
      </c>
      <c r="C7858">
        <v>130815</v>
      </c>
      <c r="D7858">
        <v>130745</v>
      </c>
      <c r="E7858">
        <v>130800</v>
      </c>
    </row>
    <row r="7859" spans="1:5" x14ac:dyDescent="0.25">
      <c r="A7859" s="2">
        <v>45764.411111111112</v>
      </c>
      <c r="B7859">
        <v>130770</v>
      </c>
      <c r="C7859">
        <v>130820</v>
      </c>
      <c r="D7859">
        <v>130760</v>
      </c>
      <c r="E7859">
        <v>130770</v>
      </c>
    </row>
    <row r="7860" spans="1:5" x14ac:dyDescent="0.25">
      <c r="A7860" s="2">
        <v>45764.410416666666</v>
      </c>
      <c r="B7860">
        <v>130735</v>
      </c>
      <c r="C7860">
        <v>130780</v>
      </c>
      <c r="D7860">
        <v>130725</v>
      </c>
      <c r="E7860">
        <v>130775</v>
      </c>
    </row>
    <row r="7861" spans="1:5" x14ac:dyDescent="0.25">
      <c r="A7861" s="2">
        <v>45764.409722222219</v>
      </c>
      <c r="B7861">
        <v>130730</v>
      </c>
      <c r="C7861">
        <v>130795</v>
      </c>
      <c r="D7861">
        <v>130715</v>
      </c>
      <c r="E7861">
        <v>130735</v>
      </c>
    </row>
    <row r="7862" spans="1:5" x14ac:dyDescent="0.25">
      <c r="A7862" s="2">
        <v>45764.40902777778</v>
      </c>
      <c r="B7862">
        <v>130680</v>
      </c>
      <c r="C7862">
        <v>130730</v>
      </c>
      <c r="D7862">
        <v>130650</v>
      </c>
      <c r="E7862">
        <v>130730</v>
      </c>
    </row>
    <row r="7863" spans="1:5" x14ac:dyDescent="0.25">
      <c r="A7863" s="2">
        <v>45764.408333333333</v>
      </c>
      <c r="B7863">
        <v>130655</v>
      </c>
      <c r="C7863">
        <v>130700</v>
      </c>
      <c r="D7863">
        <v>130610</v>
      </c>
      <c r="E7863">
        <v>130685</v>
      </c>
    </row>
    <row r="7864" spans="1:5" x14ac:dyDescent="0.25">
      <c r="A7864" s="2">
        <v>45764.407638888886</v>
      </c>
      <c r="B7864">
        <v>130685</v>
      </c>
      <c r="C7864">
        <v>130685</v>
      </c>
      <c r="D7864">
        <v>130625</v>
      </c>
      <c r="E7864">
        <v>130650</v>
      </c>
    </row>
    <row r="7865" spans="1:5" x14ac:dyDescent="0.25">
      <c r="A7865" s="2">
        <v>45764.406944444447</v>
      </c>
      <c r="B7865">
        <v>130740</v>
      </c>
      <c r="C7865">
        <v>130770</v>
      </c>
      <c r="D7865">
        <v>130675</v>
      </c>
      <c r="E7865">
        <v>130685</v>
      </c>
    </row>
    <row r="7866" spans="1:5" x14ac:dyDescent="0.25">
      <c r="A7866" s="2">
        <v>45764.40625</v>
      </c>
      <c r="B7866">
        <v>130705</v>
      </c>
      <c r="C7866">
        <v>130750</v>
      </c>
      <c r="D7866">
        <v>130615</v>
      </c>
      <c r="E7866">
        <v>130740</v>
      </c>
    </row>
    <row r="7867" spans="1:5" x14ac:dyDescent="0.25">
      <c r="A7867" s="2">
        <v>45764.405555555553</v>
      </c>
      <c r="B7867">
        <v>130775</v>
      </c>
      <c r="C7867">
        <v>130790</v>
      </c>
      <c r="D7867">
        <v>130705</v>
      </c>
      <c r="E7867">
        <v>130705</v>
      </c>
    </row>
    <row r="7868" spans="1:5" x14ac:dyDescent="0.25">
      <c r="A7868" s="2">
        <v>45764.404861111114</v>
      </c>
      <c r="B7868">
        <v>130770</v>
      </c>
      <c r="C7868">
        <v>130785</v>
      </c>
      <c r="D7868">
        <v>130745</v>
      </c>
      <c r="E7868">
        <v>130770</v>
      </c>
    </row>
    <row r="7869" spans="1:5" x14ac:dyDescent="0.25">
      <c r="A7869" s="2">
        <v>45764.404166666667</v>
      </c>
      <c r="B7869">
        <v>130785</v>
      </c>
      <c r="C7869">
        <v>130845</v>
      </c>
      <c r="D7869">
        <v>130755</v>
      </c>
      <c r="E7869">
        <v>130770</v>
      </c>
    </row>
    <row r="7870" spans="1:5" x14ac:dyDescent="0.25">
      <c r="A7870" s="2">
        <v>45764.40347222222</v>
      </c>
      <c r="B7870">
        <v>130755</v>
      </c>
      <c r="C7870">
        <v>130785</v>
      </c>
      <c r="D7870">
        <v>130715</v>
      </c>
      <c r="E7870">
        <v>130780</v>
      </c>
    </row>
    <row r="7871" spans="1:5" x14ac:dyDescent="0.25">
      <c r="A7871" s="2">
        <v>45764.402777777781</v>
      </c>
      <c r="B7871">
        <v>130740</v>
      </c>
      <c r="C7871">
        <v>130765</v>
      </c>
      <c r="D7871">
        <v>130670</v>
      </c>
      <c r="E7871">
        <v>130750</v>
      </c>
    </row>
    <row r="7872" spans="1:5" x14ac:dyDescent="0.25">
      <c r="A7872" s="2">
        <v>45764.402083333334</v>
      </c>
      <c r="B7872">
        <v>130740</v>
      </c>
      <c r="C7872">
        <v>130790</v>
      </c>
      <c r="D7872">
        <v>130735</v>
      </c>
      <c r="E7872">
        <v>130740</v>
      </c>
    </row>
    <row r="7873" spans="1:5" x14ac:dyDescent="0.25">
      <c r="A7873" s="2">
        <v>45764.401388888888</v>
      </c>
      <c r="B7873">
        <v>130790</v>
      </c>
      <c r="C7873">
        <v>130795</v>
      </c>
      <c r="D7873">
        <v>130740</v>
      </c>
      <c r="E7873">
        <v>130745</v>
      </c>
    </row>
    <row r="7874" spans="1:5" x14ac:dyDescent="0.25">
      <c r="A7874" s="2">
        <v>45764.400694444441</v>
      </c>
      <c r="B7874">
        <v>130795</v>
      </c>
      <c r="C7874">
        <v>130840</v>
      </c>
      <c r="D7874">
        <v>130785</v>
      </c>
      <c r="E7874">
        <v>130790</v>
      </c>
    </row>
    <row r="7875" spans="1:5" x14ac:dyDescent="0.25">
      <c r="A7875" s="2">
        <v>45764.4</v>
      </c>
      <c r="B7875">
        <v>130750</v>
      </c>
      <c r="C7875">
        <v>130830</v>
      </c>
      <c r="D7875">
        <v>130730</v>
      </c>
      <c r="E7875">
        <v>130795</v>
      </c>
    </row>
    <row r="7876" spans="1:5" x14ac:dyDescent="0.25">
      <c r="A7876" s="2">
        <v>45764.399305555555</v>
      </c>
      <c r="B7876">
        <v>130860</v>
      </c>
      <c r="C7876">
        <v>130885</v>
      </c>
      <c r="D7876">
        <v>130750</v>
      </c>
      <c r="E7876">
        <v>130755</v>
      </c>
    </row>
    <row r="7877" spans="1:5" x14ac:dyDescent="0.25">
      <c r="A7877" s="2">
        <v>45764.398611111108</v>
      </c>
      <c r="B7877">
        <v>130680</v>
      </c>
      <c r="C7877">
        <v>130885</v>
      </c>
      <c r="D7877">
        <v>130635</v>
      </c>
      <c r="E7877">
        <v>130860</v>
      </c>
    </row>
    <row r="7878" spans="1:5" x14ac:dyDescent="0.25">
      <c r="A7878" s="2">
        <v>45764.397916666669</v>
      </c>
      <c r="B7878">
        <v>130695</v>
      </c>
      <c r="C7878">
        <v>130720</v>
      </c>
      <c r="D7878">
        <v>130645</v>
      </c>
      <c r="E7878">
        <v>130685</v>
      </c>
    </row>
    <row r="7879" spans="1:5" x14ac:dyDescent="0.25">
      <c r="A7879" s="2">
        <v>45764.397222222222</v>
      </c>
      <c r="B7879">
        <v>130665</v>
      </c>
      <c r="C7879">
        <v>130760</v>
      </c>
      <c r="D7879">
        <v>130650</v>
      </c>
      <c r="E7879">
        <v>130695</v>
      </c>
    </row>
    <row r="7880" spans="1:5" x14ac:dyDescent="0.25">
      <c r="A7880" s="2">
        <v>45764.396527777775</v>
      </c>
      <c r="B7880">
        <v>130680</v>
      </c>
      <c r="C7880">
        <v>130695</v>
      </c>
      <c r="D7880">
        <v>130595</v>
      </c>
      <c r="E7880">
        <v>130665</v>
      </c>
    </row>
    <row r="7881" spans="1:5" x14ac:dyDescent="0.25">
      <c r="A7881" s="2">
        <v>45764.395833333336</v>
      </c>
      <c r="B7881">
        <v>130720</v>
      </c>
      <c r="C7881">
        <v>130765</v>
      </c>
      <c r="D7881">
        <v>130550</v>
      </c>
      <c r="E7881">
        <v>130685</v>
      </c>
    </row>
    <row r="7882" spans="1:5" x14ac:dyDescent="0.25">
      <c r="A7882" s="2">
        <v>45764.395138888889</v>
      </c>
      <c r="B7882">
        <v>130705</v>
      </c>
      <c r="C7882">
        <v>130785</v>
      </c>
      <c r="D7882">
        <v>130650</v>
      </c>
      <c r="E7882">
        <v>130715</v>
      </c>
    </row>
    <row r="7883" spans="1:5" x14ac:dyDescent="0.25">
      <c r="A7883" s="2">
        <v>45764.394444444442</v>
      </c>
      <c r="B7883">
        <v>130695</v>
      </c>
      <c r="C7883">
        <v>130745</v>
      </c>
      <c r="D7883">
        <v>130670</v>
      </c>
      <c r="E7883">
        <v>130705</v>
      </c>
    </row>
    <row r="7884" spans="1:5" x14ac:dyDescent="0.25">
      <c r="A7884" s="2">
        <v>45764.393750000003</v>
      </c>
      <c r="B7884">
        <v>130610</v>
      </c>
      <c r="C7884">
        <v>130705</v>
      </c>
      <c r="D7884">
        <v>130585</v>
      </c>
      <c r="E7884">
        <v>130700</v>
      </c>
    </row>
    <row r="7885" spans="1:5" x14ac:dyDescent="0.25">
      <c r="A7885" s="2">
        <v>45764.393055555556</v>
      </c>
      <c r="B7885">
        <v>130630</v>
      </c>
      <c r="C7885">
        <v>130650</v>
      </c>
      <c r="D7885">
        <v>130570</v>
      </c>
      <c r="E7885">
        <v>130610</v>
      </c>
    </row>
    <row r="7886" spans="1:5" x14ac:dyDescent="0.25">
      <c r="A7886" s="2">
        <v>45764.392361111109</v>
      </c>
      <c r="B7886">
        <v>130655</v>
      </c>
      <c r="C7886">
        <v>130665</v>
      </c>
      <c r="D7886">
        <v>130590</v>
      </c>
      <c r="E7886">
        <v>130625</v>
      </c>
    </row>
    <row r="7887" spans="1:5" x14ac:dyDescent="0.25">
      <c r="A7887" s="2">
        <v>45764.39166666667</v>
      </c>
      <c r="B7887">
        <v>130625</v>
      </c>
      <c r="C7887">
        <v>130680</v>
      </c>
      <c r="D7887">
        <v>130600</v>
      </c>
      <c r="E7887">
        <v>130660</v>
      </c>
    </row>
    <row r="7888" spans="1:5" x14ac:dyDescent="0.25">
      <c r="A7888" s="2">
        <v>45764.390972222223</v>
      </c>
      <c r="B7888">
        <v>130620</v>
      </c>
      <c r="C7888">
        <v>130650</v>
      </c>
      <c r="D7888">
        <v>130585</v>
      </c>
      <c r="E7888">
        <v>130625</v>
      </c>
    </row>
    <row r="7889" spans="1:5" x14ac:dyDescent="0.25">
      <c r="A7889" s="2">
        <v>45764.390277777777</v>
      </c>
      <c r="B7889">
        <v>130590</v>
      </c>
      <c r="C7889">
        <v>130620</v>
      </c>
      <c r="D7889">
        <v>130560</v>
      </c>
      <c r="E7889">
        <v>130620</v>
      </c>
    </row>
    <row r="7890" spans="1:5" x14ac:dyDescent="0.25">
      <c r="A7890" s="2">
        <v>45764.38958333333</v>
      </c>
      <c r="B7890">
        <v>130585</v>
      </c>
      <c r="C7890">
        <v>130610</v>
      </c>
      <c r="D7890">
        <v>130560</v>
      </c>
      <c r="E7890">
        <v>130590</v>
      </c>
    </row>
    <row r="7891" spans="1:5" x14ac:dyDescent="0.25">
      <c r="A7891" s="2">
        <v>45764.388888888891</v>
      </c>
      <c r="B7891">
        <v>130655</v>
      </c>
      <c r="C7891">
        <v>130655</v>
      </c>
      <c r="D7891">
        <v>130525</v>
      </c>
      <c r="E7891">
        <v>130585</v>
      </c>
    </row>
    <row r="7892" spans="1:5" x14ac:dyDescent="0.25">
      <c r="A7892" s="2">
        <v>45764.388194444444</v>
      </c>
      <c r="B7892">
        <v>130695</v>
      </c>
      <c r="C7892">
        <v>130715</v>
      </c>
      <c r="D7892">
        <v>130635</v>
      </c>
      <c r="E7892">
        <v>130650</v>
      </c>
    </row>
    <row r="7893" spans="1:5" x14ac:dyDescent="0.25">
      <c r="A7893" s="2">
        <v>45764.387499999997</v>
      </c>
      <c r="B7893">
        <v>130650</v>
      </c>
      <c r="C7893">
        <v>130700</v>
      </c>
      <c r="D7893">
        <v>130580</v>
      </c>
      <c r="E7893">
        <v>130690</v>
      </c>
    </row>
    <row r="7894" spans="1:5" x14ac:dyDescent="0.25">
      <c r="A7894" s="2">
        <v>45764.386805555558</v>
      </c>
      <c r="B7894">
        <v>130705</v>
      </c>
      <c r="C7894">
        <v>130710</v>
      </c>
      <c r="D7894">
        <v>130635</v>
      </c>
      <c r="E7894">
        <v>130650</v>
      </c>
    </row>
    <row r="7895" spans="1:5" x14ac:dyDescent="0.25">
      <c r="A7895" s="2">
        <v>45764.386111111111</v>
      </c>
      <c r="B7895">
        <v>130725</v>
      </c>
      <c r="C7895">
        <v>130735</v>
      </c>
      <c r="D7895">
        <v>130685</v>
      </c>
      <c r="E7895">
        <v>130700</v>
      </c>
    </row>
    <row r="7896" spans="1:5" x14ac:dyDescent="0.25">
      <c r="A7896" s="2">
        <v>45764.385416666664</v>
      </c>
      <c r="B7896">
        <v>130750</v>
      </c>
      <c r="C7896">
        <v>130750</v>
      </c>
      <c r="D7896">
        <v>130675</v>
      </c>
      <c r="E7896">
        <v>130725</v>
      </c>
    </row>
    <row r="7897" spans="1:5" x14ac:dyDescent="0.25">
      <c r="A7897" s="2">
        <v>45764.384722222225</v>
      </c>
      <c r="B7897">
        <v>130785</v>
      </c>
      <c r="C7897">
        <v>130805</v>
      </c>
      <c r="D7897">
        <v>130730</v>
      </c>
      <c r="E7897">
        <v>130745</v>
      </c>
    </row>
    <row r="7898" spans="1:5" x14ac:dyDescent="0.25">
      <c r="A7898" s="2">
        <v>45764.384027777778</v>
      </c>
      <c r="B7898">
        <v>130805</v>
      </c>
      <c r="C7898">
        <v>130880</v>
      </c>
      <c r="D7898">
        <v>130785</v>
      </c>
      <c r="E7898">
        <v>130785</v>
      </c>
    </row>
    <row r="7899" spans="1:5" x14ac:dyDescent="0.25">
      <c r="A7899" s="2">
        <v>45764.383333333331</v>
      </c>
      <c r="B7899">
        <v>130825</v>
      </c>
      <c r="C7899">
        <v>130840</v>
      </c>
      <c r="D7899">
        <v>130770</v>
      </c>
      <c r="E7899">
        <v>130805</v>
      </c>
    </row>
    <row r="7900" spans="1:5" x14ac:dyDescent="0.25">
      <c r="A7900" s="2">
        <v>45764.382638888892</v>
      </c>
      <c r="B7900">
        <v>130830</v>
      </c>
      <c r="C7900">
        <v>130835</v>
      </c>
      <c r="D7900">
        <v>130780</v>
      </c>
      <c r="E7900">
        <v>130825</v>
      </c>
    </row>
    <row r="7901" spans="1:5" x14ac:dyDescent="0.25">
      <c r="A7901" s="2">
        <v>45764.381944444445</v>
      </c>
      <c r="B7901">
        <v>130975</v>
      </c>
      <c r="C7901">
        <v>130985</v>
      </c>
      <c r="D7901">
        <v>130770</v>
      </c>
      <c r="E7901">
        <v>130830</v>
      </c>
    </row>
    <row r="7902" spans="1:5" x14ac:dyDescent="0.25">
      <c r="A7902" s="2">
        <v>45764.381249999999</v>
      </c>
      <c r="B7902">
        <v>131010</v>
      </c>
      <c r="C7902">
        <v>131020</v>
      </c>
      <c r="D7902">
        <v>130955</v>
      </c>
      <c r="E7902">
        <v>130980</v>
      </c>
    </row>
    <row r="7903" spans="1:5" x14ac:dyDescent="0.25">
      <c r="A7903" s="2">
        <v>45764.380555555559</v>
      </c>
      <c r="B7903">
        <v>131020</v>
      </c>
      <c r="C7903">
        <v>131050</v>
      </c>
      <c r="D7903">
        <v>130960</v>
      </c>
      <c r="E7903">
        <v>131010</v>
      </c>
    </row>
    <row r="7904" spans="1:5" x14ac:dyDescent="0.25">
      <c r="A7904" s="2">
        <v>45764.379861111112</v>
      </c>
      <c r="B7904">
        <v>131035</v>
      </c>
      <c r="C7904">
        <v>131060</v>
      </c>
      <c r="D7904">
        <v>130990</v>
      </c>
      <c r="E7904">
        <v>131020</v>
      </c>
    </row>
    <row r="7905" spans="1:5" x14ac:dyDescent="0.25">
      <c r="A7905" s="2">
        <v>45764.379166666666</v>
      </c>
      <c r="B7905">
        <v>131035</v>
      </c>
      <c r="C7905">
        <v>131075</v>
      </c>
      <c r="D7905">
        <v>130965</v>
      </c>
      <c r="E7905">
        <v>131035</v>
      </c>
    </row>
    <row r="7906" spans="1:5" x14ac:dyDescent="0.25">
      <c r="A7906" s="2">
        <v>45764.378472222219</v>
      </c>
      <c r="B7906">
        <v>131060</v>
      </c>
      <c r="C7906">
        <v>131095</v>
      </c>
      <c r="D7906">
        <v>131005</v>
      </c>
      <c r="E7906">
        <v>131035</v>
      </c>
    </row>
    <row r="7907" spans="1:5" x14ac:dyDescent="0.25">
      <c r="A7907" s="2">
        <v>45764.37777777778</v>
      </c>
      <c r="B7907">
        <v>131050</v>
      </c>
      <c r="C7907">
        <v>131130</v>
      </c>
      <c r="D7907">
        <v>131040</v>
      </c>
      <c r="E7907">
        <v>131065</v>
      </c>
    </row>
    <row r="7908" spans="1:5" x14ac:dyDescent="0.25">
      <c r="A7908" s="2">
        <v>45764.377083333333</v>
      </c>
      <c r="B7908">
        <v>131000</v>
      </c>
      <c r="C7908">
        <v>131195</v>
      </c>
      <c r="D7908">
        <v>130980</v>
      </c>
      <c r="E7908">
        <v>131050</v>
      </c>
    </row>
    <row r="7909" spans="1:5" x14ac:dyDescent="0.25">
      <c r="A7909" s="2">
        <v>45764.376388888886</v>
      </c>
      <c r="B7909">
        <v>130955</v>
      </c>
      <c r="C7909">
        <v>131025</v>
      </c>
      <c r="D7909">
        <v>130950</v>
      </c>
      <c r="E7909">
        <v>131000</v>
      </c>
    </row>
    <row r="7910" spans="1:5" x14ac:dyDescent="0.25">
      <c r="A7910" s="2">
        <v>45764.375694444447</v>
      </c>
      <c r="B7910">
        <v>130970</v>
      </c>
      <c r="C7910">
        <v>131030</v>
      </c>
      <c r="D7910">
        <v>130805</v>
      </c>
      <c r="E7910">
        <v>130955</v>
      </c>
    </row>
    <row r="7911" spans="1:5" x14ac:dyDescent="0.25">
      <c r="A7911" s="2">
        <v>45764.375</v>
      </c>
      <c r="B7911">
        <v>130855</v>
      </c>
      <c r="C7911">
        <v>130975</v>
      </c>
      <c r="D7911">
        <v>130800</v>
      </c>
      <c r="E7911">
        <v>130975</v>
      </c>
    </row>
    <row r="7912" spans="1:5" x14ac:dyDescent="0.25">
      <c r="A7912" s="2">
        <v>45763.76666666667</v>
      </c>
      <c r="B7912">
        <v>130680</v>
      </c>
      <c r="C7912">
        <v>130730</v>
      </c>
      <c r="D7912">
        <v>130570</v>
      </c>
      <c r="E7912">
        <v>130570</v>
      </c>
    </row>
    <row r="7913" spans="1:5" x14ac:dyDescent="0.25">
      <c r="A7913" s="2">
        <v>45763.765972222223</v>
      </c>
      <c r="B7913">
        <v>130640</v>
      </c>
      <c r="C7913">
        <v>130695</v>
      </c>
      <c r="D7913">
        <v>130635</v>
      </c>
      <c r="E7913">
        <v>130660</v>
      </c>
    </row>
    <row r="7914" spans="1:5" x14ac:dyDescent="0.25">
      <c r="A7914" s="2">
        <v>45763.765277777777</v>
      </c>
      <c r="B7914">
        <v>130695</v>
      </c>
      <c r="C7914">
        <v>130700</v>
      </c>
      <c r="D7914">
        <v>130635</v>
      </c>
      <c r="E7914">
        <v>130640</v>
      </c>
    </row>
    <row r="7915" spans="1:5" x14ac:dyDescent="0.25">
      <c r="A7915" s="2">
        <v>45763.76458333333</v>
      </c>
      <c r="B7915">
        <v>130705</v>
      </c>
      <c r="C7915">
        <v>130705</v>
      </c>
      <c r="D7915">
        <v>130680</v>
      </c>
      <c r="E7915">
        <v>130700</v>
      </c>
    </row>
    <row r="7916" spans="1:5" x14ac:dyDescent="0.25">
      <c r="A7916" s="2">
        <v>45763.763888888891</v>
      </c>
      <c r="B7916">
        <v>130715</v>
      </c>
      <c r="C7916">
        <v>130715</v>
      </c>
      <c r="D7916">
        <v>130690</v>
      </c>
      <c r="E7916">
        <v>130700</v>
      </c>
    </row>
    <row r="7917" spans="1:5" x14ac:dyDescent="0.25">
      <c r="A7917" s="2">
        <v>45763.763194444444</v>
      </c>
      <c r="B7917">
        <v>130675</v>
      </c>
      <c r="C7917">
        <v>130735</v>
      </c>
      <c r="D7917">
        <v>130670</v>
      </c>
      <c r="E7917">
        <v>130715</v>
      </c>
    </row>
    <row r="7918" spans="1:5" x14ac:dyDescent="0.25">
      <c r="A7918" s="2">
        <v>45763.762499999997</v>
      </c>
      <c r="B7918">
        <v>130660</v>
      </c>
      <c r="C7918">
        <v>130715</v>
      </c>
      <c r="D7918">
        <v>130630</v>
      </c>
      <c r="E7918">
        <v>130670</v>
      </c>
    </row>
    <row r="7919" spans="1:5" x14ac:dyDescent="0.25">
      <c r="A7919" s="2">
        <v>45763.761805555558</v>
      </c>
      <c r="B7919">
        <v>130630</v>
      </c>
      <c r="C7919">
        <v>130665</v>
      </c>
      <c r="D7919">
        <v>130625</v>
      </c>
      <c r="E7919">
        <v>130660</v>
      </c>
    </row>
    <row r="7920" spans="1:5" x14ac:dyDescent="0.25">
      <c r="A7920" s="2">
        <v>45763.761111111111</v>
      </c>
      <c r="B7920">
        <v>130605</v>
      </c>
      <c r="C7920">
        <v>130640</v>
      </c>
      <c r="D7920">
        <v>130585</v>
      </c>
      <c r="E7920">
        <v>130635</v>
      </c>
    </row>
    <row r="7921" spans="1:5" x14ac:dyDescent="0.25">
      <c r="A7921" s="2">
        <v>45763.760416666664</v>
      </c>
      <c r="B7921">
        <v>130610</v>
      </c>
      <c r="C7921">
        <v>130665</v>
      </c>
      <c r="D7921">
        <v>130605</v>
      </c>
      <c r="E7921">
        <v>130610</v>
      </c>
    </row>
    <row r="7922" spans="1:5" x14ac:dyDescent="0.25">
      <c r="A7922" s="2">
        <v>45763.759722222225</v>
      </c>
      <c r="B7922">
        <v>130610</v>
      </c>
      <c r="C7922">
        <v>130630</v>
      </c>
      <c r="D7922">
        <v>130585</v>
      </c>
      <c r="E7922">
        <v>130610</v>
      </c>
    </row>
    <row r="7923" spans="1:5" x14ac:dyDescent="0.25">
      <c r="A7923" s="2">
        <v>45763.759027777778</v>
      </c>
      <c r="B7923">
        <v>130555</v>
      </c>
      <c r="C7923">
        <v>130630</v>
      </c>
      <c r="D7923">
        <v>130555</v>
      </c>
      <c r="E7923">
        <v>130605</v>
      </c>
    </row>
    <row r="7924" spans="1:5" x14ac:dyDescent="0.25">
      <c r="A7924" s="2">
        <v>45763.758333333331</v>
      </c>
      <c r="B7924">
        <v>130540</v>
      </c>
      <c r="C7924">
        <v>130560</v>
      </c>
      <c r="D7924">
        <v>130515</v>
      </c>
      <c r="E7924">
        <v>130555</v>
      </c>
    </row>
    <row r="7925" spans="1:5" x14ac:dyDescent="0.25">
      <c r="A7925" s="2">
        <v>45763.757638888892</v>
      </c>
      <c r="B7925">
        <v>130550</v>
      </c>
      <c r="C7925">
        <v>130565</v>
      </c>
      <c r="D7925">
        <v>130520</v>
      </c>
      <c r="E7925">
        <v>130535</v>
      </c>
    </row>
    <row r="7926" spans="1:5" x14ac:dyDescent="0.25">
      <c r="A7926" s="2">
        <v>45763.756944444445</v>
      </c>
      <c r="B7926">
        <v>130535</v>
      </c>
      <c r="C7926">
        <v>130560</v>
      </c>
      <c r="D7926">
        <v>130535</v>
      </c>
      <c r="E7926">
        <v>130545</v>
      </c>
    </row>
    <row r="7927" spans="1:5" x14ac:dyDescent="0.25">
      <c r="A7927" s="2">
        <v>45763.756249999999</v>
      </c>
      <c r="B7927">
        <v>130570</v>
      </c>
      <c r="C7927">
        <v>130575</v>
      </c>
      <c r="D7927">
        <v>130500</v>
      </c>
      <c r="E7927">
        <v>130535</v>
      </c>
    </row>
    <row r="7928" spans="1:5" x14ac:dyDescent="0.25">
      <c r="A7928" s="2">
        <v>45763.755555555559</v>
      </c>
      <c r="B7928">
        <v>130510</v>
      </c>
      <c r="C7928">
        <v>130575</v>
      </c>
      <c r="D7928">
        <v>130495</v>
      </c>
      <c r="E7928">
        <v>130570</v>
      </c>
    </row>
    <row r="7929" spans="1:5" x14ac:dyDescent="0.25">
      <c r="A7929" s="2">
        <v>45763.754861111112</v>
      </c>
      <c r="B7929">
        <v>130550</v>
      </c>
      <c r="C7929">
        <v>130555</v>
      </c>
      <c r="D7929">
        <v>130465</v>
      </c>
      <c r="E7929">
        <v>130515</v>
      </c>
    </row>
    <row r="7930" spans="1:5" x14ac:dyDescent="0.25">
      <c r="A7930" s="2">
        <v>45763.754166666666</v>
      </c>
      <c r="B7930">
        <v>130535</v>
      </c>
      <c r="C7930">
        <v>130565</v>
      </c>
      <c r="D7930">
        <v>130520</v>
      </c>
      <c r="E7930">
        <v>130545</v>
      </c>
    </row>
    <row r="7931" spans="1:5" x14ac:dyDescent="0.25">
      <c r="A7931" s="2">
        <v>45763.753472222219</v>
      </c>
      <c r="B7931">
        <v>130525</v>
      </c>
      <c r="C7931">
        <v>130550</v>
      </c>
      <c r="D7931">
        <v>130485</v>
      </c>
      <c r="E7931">
        <v>130530</v>
      </c>
    </row>
    <row r="7932" spans="1:5" x14ac:dyDescent="0.25">
      <c r="A7932" s="2">
        <v>45763.75277777778</v>
      </c>
      <c r="B7932">
        <v>130550</v>
      </c>
      <c r="C7932">
        <v>130560</v>
      </c>
      <c r="D7932">
        <v>130500</v>
      </c>
      <c r="E7932">
        <v>130525</v>
      </c>
    </row>
    <row r="7933" spans="1:5" x14ac:dyDescent="0.25">
      <c r="A7933" s="2">
        <v>45763.752083333333</v>
      </c>
      <c r="B7933">
        <v>130580</v>
      </c>
      <c r="C7933">
        <v>130595</v>
      </c>
      <c r="D7933">
        <v>130505</v>
      </c>
      <c r="E7933">
        <v>130555</v>
      </c>
    </row>
    <row r="7934" spans="1:5" x14ac:dyDescent="0.25">
      <c r="A7934" s="2">
        <v>45763.751388888886</v>
      </c>
      <c r="B7934">
        <v>130595</v>
      </c>
      <c r="C7934">
        <v>130600</v>
      </c>
      <c r="D7934">
        <v>130560</v>
      </c>
      <c r="E7934">
        <v>130580</v>
      </c>
    </row>
    <row r="7935" spans="1:5" x14ac:dyDescent="0.25">
      <c r="A7935" s="2">
        <v>45763.750694444447</v>
      </c>
      <c r="B7935">
        <v>130595</v>
      </c>
      <c r="C7935">
        <v>130600</v>
      </c>
      <c r="D7935">
        <v>130585</v>
      </c>
      <c r="E7935">
        <v>130595</v>
      </c>
    </row>
    <row r="7936" spans="1:5" x14ac:dyDescent="0.25">
      <c r="A7936" s="2">
        <v>45763.75</v>
      </c>
      <c r="B7936">
        <v>130610</v>
      </c>
      <c r="C7936">
        <v>130635</v>
      </c>
      <c r="D7936">
        <v>130580</v>
      </c>
      <c r="E7936">
        <v>130595</v>
      </c>
    </row>
    <row r="7937" spans="1:5" x14ac:dyDescent="0.25">
      <c r="A7937" s="2">
        <v>45763.749305555553</v>
      </c>
      <c r="B7937">
        <v>130575</v>
      </c>
      <c r="C7937">
        <v>130655</v>
      </c>
      <c r="D7937">
        <v>130565</v>
      </c>
      <c r="E7937">
        <v>130610</v>
      </c>
    </row>
    <row r="7938" spans="1:5" x14ac:dyDescent="0.25">
      <c r="A7938" s="2">
        <v>45763.748611111114</v>
      </c>
      <c r="B7938">
        <v>130565</v>
      </c>
      <c r="C7938">
        <v>130675</v>
      </c>
      <c r="D7938">
        <v>130550</v>
      </c>
      <c r="E7938">
        <v>130580</v>
      </c>
    </row>
    <row r="7939" spans="1:5" x14ac:dyDescent="0.25">
      <c r="A7939" s="2">
        <v>45763.747916666667</v>
      </c>
      <c r="B7939">
        <v>130565</v>
      </c>
      <c r="C7939">
        <v>130565</v>
      </c>
      <c r="D7939">
        <v>130535</v>
      </c>
      <c r="E7939">
        <v>130560</v>
      </c>
    </row>
    <row r="7940" spans="1:5" x14ac:dyDescent="0.25">
      <c r="A7940" s="2">
        <v>45763.74722222222</v>
      </c>
      <c r="B7940">
        <v>130555</v>
      </c>
      <c r="C7940">
        <v>130565</v>
      </c>
      <c r="D7940">
        <v>130535</v>
      </c>
      <c r="E7940">
        <v>130565</v>
      </c>
    </row>
    <row r="7941" spans="1:5" x14ac:dyDescent="0.25">
      <c r="A7941" s="2">
        <v>45763.746527777781</v>
      </c>
      <c r="B7941">
        <v>130560</v>
      </c>
      <c r="C7941">
        <v>130565</v>
      </c>
      <c r="D7941">
        <v>130530</v>
      </c>
      <c r="E7941">
        <v>130555</v>
      </c>
    </row>
    <row r="7942" spans="1:5" x14ac:dyDescent="0.25">
      <c r="A7942" s="2">
        <v>45763.745833333334</v>
      </c>
      <c r="B7942">
        <v>130575</v>
      </c>
      <c r="C7942">
        <v>130600</v>
      </c>
      <c r="D7942">
        <v>130540</v>
      </c>
      <c r="E7942">
        <v>130555</v>
      </c>
    </row>
    <row r="7943" spans="1:5" x14ac:dyDescent="0.25">
      <c r="A7943" s="2">
        <v>45763.745138888888</v>
      </c>
      <c r="B7943">
        <v>130475</v>
      </c>
      <c r="C7943">
        <v>130595</v>
      </c>
      <c r="D7943">
        <v>130470</v>
      </c>
      <c r="E7943">
        <v>130565</v>
      </c>
    </row>
    <row r="7944" spans="1:5" x14ac:dyDescent="0.25">
      <c r="A7944" s="2">
        <v>45763.744444444441</v>
      </c>
      <c r="B7944">
        <v>130415</v>
      </c>
      <c r="C7944">
        <v>130495</v>
      </c>
      <c r="D7944">
        <v>130380</v>
      </c>
      <c r="E7944">
        <v>130475</v>
      </c>
    </row>
    <row r="7945" spans="1:5" x14ac:dyDescent="0.25">
      <c r="A7945" s="2">
        <v>45763.743750000001</v>
      </c>
      <c r="B7945">
        <v>130585</v>
      </c>
      <c r="C7945">
        <v>130590</v>
      </c>
      <c r="D7945">
        <v>130405</v>
      </c>
      <c r="E7945">
        <v>130410</v>
      </c>
    </row>
    <row r="7946" spans="1:5" x14ac:dyDescent="0.25">
      <c r="A7946" s="2">
        <v>45763.743055555555</v>
      </c>
      <c r="B7946">
        <v>130595</v>
      </c>
      <c r="C7946">
        <v>130615</v>
      </c>
      <c r="D7946">
        <v>130570</v>
      </c>
      <c r="E7946">
        <v>130590</v>
      </c>
    </row>
    <row r="7947" spans="1:5" x14ac:dyDescent="0.25">
      <c r="A7947" s="2">
        <v>45763.742361111108</v>
      </c>
      <c r="B7947">
        <v>130605</v>
      </c>
      <c r="C7947">
        <v>130615</v>
      </c>
      <c r="D7947">
        <v>130590</v>
      </c>
      <c r="E7947">
        <v>130600</v>
      </c>
    </row>
    <row r="7948" spans="1:5" x14ac:dyDescent="0.25">
      <c r="A7948" s="2">
        <v>45763.741666666669</v>
      </c>
      <c r="B7948">
        <v>130575</v>
      </c>
      <c r="C7948">
        <v>130610</v>
      </c>
      <c r="D7948">
        <v>130550</v>
      </c>
      <c r="E7948">
        <v>130600</v>
      </c>
    </row>
    <row r="7949" spans="1:5" x14ac:dyDescent="0.25">
      <c r="A7949" s="2">
        <v>45763.740972222222</v>
      </c>
      <c r="B7949">
        <v>130565</v>
      </c>
      <c r="C7949">
        <v>130590</v>
      </c>
      <c r="D7949">
        <v>130555</v>
      </c>
      <c r="E7949">
        <v>130575</v>
      </c>
    </row>
    <row r="7950" spans="1:5" x14ac:dyDescent="0.25">
      <c r="A7950" s="2">
        <v>45763.740277777775</v>
      </c>
      <c r="B7950">
        <v>130505</v>
      </c>
      <c r="C7950">
        <v>130580</v>
      </c>
      <c r="D7950">
        <v>130500</v>
      </c>
      <c r="E7950">
        <v>130560</v>
      </c>
    </row>
    <row r="7951" spans="1:5" x14ac:dyDescent="0.25">
      <c r="A7951" s="2">
        <v>45763.739583333336</v>
      </c>
      <c r="B7951">
        <v>130515</v>
      </c>
      <c r="C7951">
        <v>130530</v>
      </c>
      <c r="D7951">
        <v>130485</v>
      </c>
      <c r="E7951">
        <v>130505</v>
      </c>
    </row>
    <row r="7952" spans="1:5" x14ac:dyDescent="0.25">
      <c r="A7952" s="2">
        <v>45763.738888888889</v>
      </c>
      <c r="B7952">
        <v>130535</v>
      </c>
      <c r="C7952">
        <v>130545</v>
      </c>
      <c r="D7952">
        <v>130510</v>
      </c>
      <c r="E7952">
        <v>130520</v>
      </c>
    </row>
    <row r="7953" spans="1:5" x14ac:dyDescent="0.25">
      <c r="A7953" s="2">
        <v>45763.738194444442</v>
      </c>
      <c r="B7953">
        <v>130550</v>
      </c>
      <c r="C7953">
        <v>130555</v>
      </c>
      <c r="D7953">
        <v>130530</v>
      </c>
      <c r="E7953">
        <v>130545</v>
      </c>
    </row>
    <row r="7954" spans="1:5" x14ac:dyDescent="0.25">
      <c r="A7954" s="2">
        <v>45763.737500000003</v>
      </c>
      <c r="B7954">
        <v>130565</v>
      </c>
      <c r="C7954">
        <v>130580</v>
      </c>
      <c r="D7954">
        <v>130540</v>
      </c>
      <c r="E7954">
        <v>130555</v>
      </c>
    </row>
    <row r="7955" spans="1:5" x14ac:dyDescent="0.25">
      <c r="A7955" s="2">
        <v>45763.736805555556</v>
      </c>
      <c r="B7955">
        <v>130575</v>
      </c>
      <c r="C7955">
        <v>130590</v>
      </c>
      <c r="D7955">
        <v>130565</v>
      </c>
      <c r="E7955">
        <v>130565</v>
      </c>
    </row>
    <row r="7956" spans="1:5" x14ac:dyDescent="0.25">
      <c r="A7956" s="2">
        <v>45763.736111111109</v>
      </c>
      <c r="B7956">
        <v>130550</v>
      </c>
      <c r="C7956">
        <v>130595</v>
      </c>
      <c r="D7956">
        <v>130540</v>
      </c>
      <c r="E7956">
        <v>130580</v>
      </c>
    </row>
    <row r="7957" spans="1:5" x14ac:dyDescent="0.25">
      <c r="A7957" s="2">
        <v>45763.73541666667</v>
      </c>
      <c r="B7957">
        <v>130555</v>
      </c>
      <c r="C7957">
        <v>130575</v>
      </c>
      <c r="D7957">
        <v>130550</v>
      </c>
      <c r="E7957">
        <v>130555</v>
      </c>
    </row>
    <row r="7958" spans="1:5" x14ac:dyDescent="0.25">
      <c r="A7958" s="2">
        <v>45763.734722222223</v>
      </c>
      <c r="B7958">
        <v>130570</v>
      </c>
      <c r="C7958">
        <v>130570</v>
      </c>
      <c r="D7958">
        <v>130545</v>
      </c>
      <c r="E7958">
        <v>130555</v>
      </c>
    </row>
    <row r="7959" spans="1:5" x14ac:dyDescent="0.25">
      <c r="A7959" s="2">
        <v>45763.734027777777</v>
      </c>
      <c r="B7959">
        <v>130575</v>
      </c>
      <c r="C7959">
        <v>130580</v>
      </c>
      <c r="D7959">
        <v>130550</v>
      </c>
      <c r="E7959">
        <v>130565</v>
      </c>
    </row>
    <row r="7960" spans="1:5" x14ac:dyDescent="0.25">
      <c r="A7960" s="2">
        <v>45763.73333333333</v>
      </c>
      <c r="B7960">
        <v>130570</v>
      </c>
      <c r="C7960">
        <v>130585</v>
      </c>
      <c r="D7960">
        <v>130560</v>
      </c>
      <c r="E7960">
        <v>130570</v>
      </c>
    </row>
    <row r="7961" spans="1:5" x14ac:dyDescent="0.25">
      <c r="A7961" s="2">
        <v>45763.732638888891</v>
      </c>
      <c r="B7961">
        <v>130580</v>
      </c>
      <c r="C7961">
        <v>130585</v>
      </c>
      <c r="D7961">
        <v>130560</v>
      </c>
      <c r="E7961">
        <v>130570</v>
      </c>
    </row>
    <row r="7962" spans="1:5" x14ac:dyDescent="0.25">
      <c r="A7962" s="2">
        <v>45763.731944444444</v>
      </c>
      <c r="B7962">
        <v>130555</v>
      </c>
      <c r="C7962">
        <v>130595</v>
      </c>
      <c r="D7962">
        <v>130545</v>
      </c>
      <c r="E7962">
        <v>130575</v>
      </c>
    </row>
    <row r="7963" spans="1:5" x14ac:dyDescent="0.25">
      <c r="A7963" s="2">
        <v>45763.731249999997</v>
      </c>
      <c r="B7963">
        <v>130610</v>
      </c>
      <c r="C7963">
        <v>130610</v>
      </c>
      <c r="D7963">
        <v>130540</v>
      </c>
      <c r="E7963">
        <v>130550</v>
      </c>
    </row>
    <row r="7964" spans="1:5" x14ac:dyDescent="0.25">
      <c r="A7964" s="2">
        <v>45763.730555555558</v>
      </c>
      <c r="B7964">
        <v>130660</v>
      </c>
      <c r="C7964">
        <v>130670</v>
      </c>
      <c r="D7964">
        <v>130550</v>
      </c>
      <c r="E7964">
        <v>130610</v>
      </c>
    </row>
    <row r="7965" spans="1:5" x14ac:dyDescent="0.25">
      <c r="A7965" s="2">
        <v>45763.729861111111</v>
      </c>
      <c r="B7965">
        <v>130655</v>
      </c>
      <c r="C7965">
        <v>130690</v>
      </c>
      <c r="D7965">
        <v>130655</v>
      </c>
      <c r="E7965">
        <v>130655</v>
      </c>
    </row>
    <row r="7966" spans="1:5" x14ac:dyDescent="0.25">
      <c r="A7966" s="2">
        <v>45763.729166666664</v>
      </c>
      <c r="B7966">
        <v>130640</v>
      </c>
      <c r="C7966">
        <v>130680</v>
      </c>
      <c r="D7966">
        <v>130635</v>
      </c>
      <c r="E7966">
        <v>130655</v>
      </c>
    </row>
    <row r="7967" spans="1:5" x14ac:dyDescent="0.25">
      <c r="A7967" s="2">
        <v>45763.728472222225</v>
      </c>
      <c r="B7967">
        <v>130615</v>
      </c>
      <c r="C7967">
        <v>130645</v>
      </c>
      <c r="D7967">
        <v>130615</v>
      </c>
      <c r="E7967">
        <v>130635</v>
      </c>
    </row>
    <row r="7968" spans="1:5" x14ac:dyDescent="0.25">
      <c r="A7968" s="2">
        <v>45763.727777777778</v>
      </c>
      <c r="B7968">
        <v>130575</v>
      </c>
      <c r="C7968">
        <v>130630</v>
      </c>
      <c r="D7968">
        <v>130575</v>
      </c>
      <c r="E7968">
        <v>130615</v>
      </c>
    </row>
    <row r="7969" spans="1:5" x14ac:dyDescent="0.25">
      <c r="A7969" s="2">
        <v>45763.727083333331</v>
      </c>
      <c r="B7969">
        <v>130625</v>
      </c>
      <c r="C7969">
        <v>130625</v>
      </c>
      <c r="D7969">
        <v>130575</v>
      </c>
      <c r="E7969">
        <v>130575</v>
      </c>
    </row>
    <row r="7970" spans="1:5" x14ac:dyDescent="0.25">
      <c r="A7970" s="2">
        <v>45763.726388888892</v>
      </c>
      <c r="B7970">
        <v>130585</v>
      </c>
      <c r="C7970">
        <v>130640</v>
      </c>
      <c r="D7970">
        <v>130585</v>
      </c>
      <c r="E7970">
        <v>130620</v>
      </c>
    </row>
    <row r="7971" spans="1:5" x14ac:dyDescent="0.25">
      <c r="A7971" s="2">
        <v>45763.725694444445</v>
      </c>
      <c r="B7971">
        <v>130565</v>
      </c>
      <c r="C7971">
        <v>130615</v>
      </c>
      <c r="D7971">
        <v>130555</v>
      </c>
      <c r="E7971">
        <v>130595</v>
      </c>
    </row>
    <row r="7972" spans="1:5" x14ac:dyDescent="0.25">
      <c r="A7972" s="2">
        <v>45763.724999999999</v>
      </c>
      <c r="B7972">
        <v>130590</v>
      </c>
      <c r="C7972">
        <v>130590</v>
      </c>
      <c r="D7972">
        <v>130555</v>
      </c>
      <c r="E7972">
        <v>130570</v>
      </c>
    </row>
    <row r="7973" spans="1:5" x14ac:dyDescent="0.25">
      <c r="A7973" s="2">
        <v>45763.724305555559</v>
      </c>
      <c r="B7973">
        <v>130585</v>
      </c>
      <c r="C7973">
        <v>130600</v>
      </c>
      <c r="D7973">
        <v>130570</v>
      </c>
      <c r="E7973">
        <v>130585</v>
      </c>
    </row>
    <row r="7974" spans="1:5" x14ac:dyDescent="0.25">
      <c r="A7974" s="2">
        <v>45763.723611111112</v>
      </c>
      <c r="B7974">
        <v>130575</v>
      </c>
      <c r="C7974">
        <v>130605</v>
      </c>
      <c r="D7974">
        <v>130560</v>
      </c>
      <c r="E7974">
        <v>130590</v>
      </c>
    </row>
    <row r="7975" spans="1:5" x14ac:dyDescent="0.25">
      <c r="A7975" s="2">
        <v>45763.722916666666</v>
      </c>
      <c r="B7975">
        <v>130600</v>
      </c>
      <c r="C7975">
        <v>130620</v>
      </c>
      <c r="D7975">
        <v>130570</v>
      </c>
      <c r="E7975">
        <v>130575</v>
      </c>
    </row>
    <row r="7976" spans="1:5" x14ac:dyDescent="0.25">
      <c r="A7976" s="2">
        <v>45763.722222222219</v>
      </c>
      <c r="B7976">
        <v>130635</v>
      </c>
      <c r="C7976">
        <v>130640</v>
      </c>
      <c r="D7976">
        <v>130595</v>
      </c>
      <c r="E7976">
        <v>130600</v>
      </c>
    </row>
    <row r="7977" spans="1:5" x14ac:dyDescent="0.25">
      <c r="A7977" s="2">
        <v>45763.72152777778</v>
      </c>
      <c r="B7977">
        <v>130630</v>
      </c>
      <c r="C7977">
        <v>130650</v>
      </c>
      <c r="D7977">
        <v>130615</v>
      </c>
      <c r="E7977">
        <v>130640</v>
      </c>
    </row>
    <row r="7978" spans="1:5" x14ac:dyDescent="0.25">
      <c r="A7978" s="2">
        <v>45763.720833333333</v>
      </c>
      <c r="B7978">
        <v>130680</v>
      </c>
      <c r="C7978">
        <v>130690</v>
      </c>
      <c r="D7978">
        <v>130630</v>
      </c>
      <c r="E7978">
        <v>130630</v>
      </c>
    </row>
    <row r="7979" spans="1:5" x14ac:dyDescent="0.25">
      <c r="A7979" s="2">
        <v>45763.720138888886</v>
      </c>
      <c r="B7979">
        <v>130695</v>
      </c>
      <c r="C7979">
        <v>130705</v>
      </c>
      <c r="D7979">
        <v>130675</v>
      </c>
      <c r="E7979">
        <v>130680</v>
      </c>
    </row>
    <row r="7980" spans="1:5" x14ac:dyDescent="0.25">
      <c r="A7980" s="2">
        <v>45763.719444444447</v>
      </c>
      <c r="B7980">
        <v>130700</v>
      </c>
      <c r="C7980">
        <v>130710</v>
      </c>
      <c r="D7980">
        <v>130675</v>
      </c>
      <c r="E7980">
        <v>130705</v>
      </c>
    </row>
    <row r="7981" spans="1:5" x14ac:dyDescent="0.25">
      <c r="A7981" s="2">
        <v>45763.71875</v>
      </c>
      <c r="B7981">
        <v>130730</v>
      </c>
      <c r="C7981">
        <v>130735</v>
      </c>
      <c r="D7981">
        <v>130690</v>
      </c>
      <c r="E7981">
        <v>130700</v>
      </c>
    </row>
    <row r="7982" spans="1:5" x14ac:dyDescent="0.25">
      <c r="A7982" s="2">
        <v>45763.718055555553</v>
      </c>
      <c r="B7982">
        <v>130685</v>
      </c>
      <c r="C7982">
        <v>130750</v>
      </c>
      <c r="D7982">
        <v>130680</v>
      </c>
      <c r="E7982">
        <v>130730</v>
      </c>
    </row>
    <row r="7983" spans="1:5" x14ac:dyDescent="0.25">
      <c r="A7983" s="2">
        <v>45763.717361111114</v>
      </c>
      <c r="B7983">
        <v>130690</v>
      </c>
      <c r="C7983">
        <v>130690</v>
      </c>
      <c r="D7983">
        <v>130670</v>
      </c>
      <c r="E7983">
        <v>130690</v>
      </c>
    </row>
    <row r="7984" spans="1:5" x14ac:dyDescent="0.25">
      <c r="A7984" s="2">
        <v>45763.716666666667</v>
      </c>
      <c r="B7984">
        <v>130685</v>
      </c>
      <c r="C7984">
        <v>130705</v>
      </c>
      <c r="D7984">
        <v>130680</v>
      </c>
      <c r="E7984">
        <v>130690</v>
      </c>
    </row>
    <row r="7985" spans="1:5" x14ac:dyDescent="0.25">
      <c r="A7985" s="2">
        <v>45763.71597222222</v>
      </c>
      <c r="B7985">
        <v>130690</v>
      </c>
      <c r="C7985">
        <v>130715</v>
      </c>
      <c r="D7985">
        <v>130680</v>
      </c>
      <c r="E7985">
        <v>130685</v>
      </c>
    </row>
    <row r="7986" spans="1:5" x14ac:dyDescent="0.25">
      <c r="A7986" s="2">
        <v>45763.715277777781</v>
      </c>
      <c r="B7986">
        <v>130670</v>
      </c>
      <c r="C7986">
        <v>130715</v>
      </c>
      <c r="D7986">
        <v>130665</v>
      </c>
      <c r="E7986">
        <v>130690</v>
      </c>
    </row>
    <row r="7987" spans="1:5" x14ac:dyDescent="0.25">
      <c r="A7987" s="2">
        <v>45763.714583333334</v>
      </c>
      <c r="B7987">
        <v>130680</v>
      </c>
      <c r="C7987">
        <v>130685</v>
      </c>
      <c r="D7987">
        <v>130640</v>
      </c>
      <c r="E7987">
        <v>130665</v>
      </c>
    </row>
    <row r="7988" spans="1:5" x14ac:dyDescent="0.25">
      <c r="A7988" s="2">
        <v>45763.713888888888</v>
      </c>
      <c r="B7988">
        <v>130705</v>
      </c>
      <c r="C7988">
        <v>130720</v>
      </c>
      <c r="D7988">
        <v>130660</v>
      </c>
      <c r="E7988">
        <v>130675</v>
      </c>
    </row>
    <row r="7989" spans="1:5" x14ac:dyDescent="0.25">
      <c r="A7989" s="2">
        <v>45763.713194444441</v>
      </c>
      <c r="B7989">
        <v>130760</v>
      </c>
      <c r="C7989">
        <v>130770</v>
      </c>
      <c r="D7989">
        <v>130700</v>
      </c>
      <c r="E7989">
        <v>130710</v>
      </c>
    </row>
    <row r="7990" spans="1:5" x14ac:dyDescent="0.25">
      <c r="A7990" s="2">
        <v>45763.712500000001</v>
      </c>
      <c r="B7990">
        <v>130750</v>
      </c>
      <c r="C7990">
        <v>130775</v>
      </c>
      <c r="D7990">
        <v>130740</v>
      </c>
      <c r="E7990">
        <v>130755</v>
      </c>
    </row>
    <row r="7991" spans="1:5" x14ac:dyDescent="0.25">
      <c r="A7991" s="2">
        <v>45763.711805555555</v>
      </c>
      <c r="B7991">
        <v>130740</v>
      </c>
      <c r="C7991">
        <v>130790</v>
      </c>
      <c r="D7991">
        <v>130730</v>
      </c>
      <c r="E7991">
        <v>130755</v>
      </c>
    </row>
    <row r="7992" spans="1:5" x14ac:dyDescent="0.25">
      <c r="A7992" s="2">
        <v>45763.711111111108</v>
      </c>
      <c r="B7992">
        <v>130745</v>
      </c>
      <c r="C7992">
        <v>130780</v>
      </c>
      <c r="D7992">
        <v>130735</v>
      </c>
      <c r="E7992">
        <v>130745</v>
      </c>
    </row>
    <row r="7993" spans="1:5" x14ac:dyDescent="0.25">
      <c r="A7993" s="2">
        <v>45763.710416666669</v>
      </c>
      <c r="B7993">
        <v>130755</v>
      </c>
      <c r="C7993">
        <v>130770</v>
      </c>
      <c r="D7993">
        <v>130740</v>
      </c>
      <c r="E7993">
        <v>130740</v>
      </c>
    </row>
    <row r="7994" spans="1:5" x14ac:dyDescent="0.25">
      <c r="A7994" s="2">
        <v>45763.709722222222</v>
      </c>
      <c r="B7994">
        <v>130755</v>
      </c>
      <c r="C7994">
        <v>130770</v>
      </c>
      <c r="D7994">
        <v>130710</v>
      </c>
      <c r="E7994">
        <v>130755</v>
      </c>
    </row>
    <row r="7995" spans="1:5" x14ac:dyDescent="0.25">
      <c r="A7995" s="2">
        <v>45763.709027777775</v>
      </c>
      <c r="B7995">
        <v>130705</v>
      </c>
      <c r="C7995">
        <v>130760</v>
      </c>
      <c r="D7995">
        <v>130700</v>
      </c>
      <c r="E7995">
        <v>130755</v>
      </c>
    </row>
    <row r="7996" spans="1:5" x14ac:dyDescent="0.25">
      <c r="A7996" s="2">
        <v>45763.708333333336</v>
      </c>
      <c r="B7996">
        <v>130690</v>
      </c>
      <c r="C7996">
        <v>130725</v>
      </c>
      <c r="D7996">
        <v>130675</v>
      </c>
      <c r="E7996">
        <v>130705</v>
      </c>
    </row>
    <row r="7997" spans="1:5" x14ac:dyDescent="0.25">
      <c r="A7997" s="2">
        <v>45763.707638888889</v>
      </c>
      <c r="B7997">
        <v>130680</v>
      </c>
      <c r="C7997">
        <v>130705</v>
      </c>
      <c r="D7997">
        <v>130660</v>
      </c>
      <c r="E7997">
        <v>130685</v>
      </c>
    </row>
    <row r="7998" spans="1:5" x14ac:dyDescent="0.25">
      <c r="A7998" s="2">
        <v>45763.706944444442</v>
      </c>
      <c r="B7998">
        <v>130725</v>
      </c>
      <c r="C7998">
        <v>130765</v>
      </c>
      <c r="D7998">
        <v>130670</v>
      </c>
      <c r="E7998">
        <v>130685</v>
      </c>
    </row>
    <row r="7999" spans="1:5" x14ac:dyDescent="0.25">
      <c r="A7999" s="2">
        <v>45763.706250000003</v>
      </c>
      <c r="B7999">
        <v>130770</v>
      </c>
      <c r="C7999">
        <v>130770</v>
      </c>
      <c r="D7999">
        <v>130710</v>
      </c>
      <c r="E7999">
        <v>130725</v>
      </c>
    </row>
    <row r="8000" spans="1:5" x14ac:dyDescent="0.25">
      <c r="A8000" s="2">
        <v>45763.705555555556</v>
      </c>
      <c r="B8000">
        <v>130735</v>
      </c>
      <c r="C8000">
        <v>130790</v>
      </c>
      <c r="D8000">
        <v>130720</v>
      </c>
      <c r="E8000">
        <v>130765</v>
      </c>
    </row>
    <row r="8001" spans="1:5" x14ac:dyDescent="0.25">
      <c r="A8001" s="2">
        <v>45763.704861111109</v>
      </c>
      <c r="B8001">
        <v>130795</v>
      </c>
      <c r="C8001">
        <v>130795</v>
      </c>
      <c r="D8001">
        <v>130625</v>
      </c>
      <c r="E8001">
        <v>130740</v>
      </c>
    </row>
    <row r="8002" spans="1:5" x14ac:dyDescent="0.25">
      <c r="A8002" s="2">
        <v>45763.70416666667</v>
      </c>
      <c r="B8002">
        <v>130820</v>
      </c>
      <c r="C8002">
        <v>130865</v>
      </c>
      <c r="D8002">
        <v>130770</v>
      </c>
      <c r="E8002">
        <v>130795</v>
      </c>
    </row>
    <row r="8003" spans="1:5" x14ac:dyDescent="0.25">
      <c r="A8003" s="2">
        <v>45763.703472222223</v>
      </c>
      <c r="B8003">
        <v>130795</v>
      </c>
      <c r="C8003">
        <v>130835</v>
      </c>
      <c r="D8003">
        <v>130765</v>
      </c>
      <c r="E8003">
        <v>130815</v>
      </c>
    </row>
    <row r="8004" spans="1:5" x14ac:dyDescent="0.25">
      <c r="A8004" s="2">
        <v>45763.702777777777</v>
      </c>
      <c r="B8004">
        <v>130750</v>
      </c>
      <c r="C8004">
        <v>130795</v>
      </c>
      <c r="D8004">
        <v>130730</v>
      </c>
      <c r="E8004">
        <v>130795</v>
      </c>
    </row>
    <row r="8005" spans="1:5" x14ac:dyDescent="0.25">
      <c r="A8005" s="2">
        <v>45763.70208333333</v>
      </c>
      <c r="B8005">
        <v>130770</v>
      </c>
      <c r="C8005">
        <v>130780</v>
      </c>
      <c r="D8005">
        <v>130695</v>
      </c>
      <c r="E8005">
        <v>130750</v>
      </c>
    </row>
    <row r="8006" spans="1:5" x14ac:dyDescent="0.25">
      <c r="A8006" s="2">
        <v>45763.701388888891</v>
      </c>
      <c r="B8006">
        <v>130650</v>
      </c>
      <c r="C8006">
        <v>130800</v>
      </c>
      <c r="D8006">
        <v>130650</v>
      </c>
      <c r="E8006">
        <v>130770</v>
      </c>
    </row>
    <row r="8007" spans="1:5" x14ac:dyDescent="0.25">
      <c r="A8007" s="2">
        <v>45763.700694444444</v>
      </c>
      <c r="B8007">
        <v>130650</v>
      </c>
      <c r="C8007">
        <v>130660</v>
      </c>
      <c r="D8007">
        <v>130610</v>
      </c>
      <c r="E8007">
        <v>130655</v>
      </c>
    </row>
    <row r="8008" spans="1:5" x14ac:dyDescent="0.25">
      <c r="A8008" s="2">
        <v>45763.7</v>
      </c>
      <c r="B8008">
        <v>130595</v>
      </c>
      <c r="C8008">
        <v>130650</v>
      </c>
      <c r="D8008">
        <v>130570</v>
      </c>
      <c r="E8008">
        <v>130645</v>
      </c>
    </row>
    <row r="8009" spans="1:5" x14ac:dyDescent="0.25">
      <c r="A8009" s="2">
        <v>45763.699305555558</v>
      </c>
      <c r="B8009">
        <v>130605</v>
      </c>
      <c r="C8009">
        <v>130670</v>
      </c>
      <c r="D8009">
        <v>130565</v>
      </c>
      <c r="E8009">
        <v>130595</v>
      </c>
    </row>
    <row r="8010" spans="1:5" x14ac:dyDescent="0.25">
      <c r="A8010" s="2">
        <v>45763.698611111111</v>
      </c>
      <c r="B8010">
        <v>130600</v>
      </c>
      <c r="C8010">
        <v>130605</v>
      </c>
      <c r="D8010">
        <v>130545</v>
      </c>
      <c r="E8010">
        <v>130605</v>
      </c>
    </row>
    <row r="8011" spans="1:5" x14ac:dyDescent="0.25">
      <c r="A8011" s="2">
        <v>45763.697916666664</v>
      </c>
      <c r="B8011">
        <v>130605</v>
      </c>
      <c r="C8011">
        <v>130630</v>
      </c>
      <c r="D8011">
        <v>130560</v>
      </c>
      <c r="E8011">
        <v>130595</v>
      </c>
    </row>
    <row r="8012" spans="1:5" x14ac:dyDescent="0.25">
      <c r="A8012" s="2">
        <v>45763.697222222225</v>
      </c>
      <c r="B8012">
        <v>130630</v>
      </c>
      <c r="C8012">
        <v>130640</v>
      </c>
      <c r="D8012">
        <v>130555</v>
      </c>
      <c r="E8012">
        <v>130605</v>
      </c>
    </row>
    <row r="8013" spans="1:5" x14ac:dyDescent="0.25">
      <c r="A8013" s="2">
        <v>45763.696527777778</v>
      </c>
      <c r="B8013">
        <v>130580</v>
      </c>
      <c r="C8013">
        <v>130640</v>
      </c>
      <c r="D8013">
        <v>130550</v>
      </c>
      <c r="E8013">
        <v>130630</v>
      </c>
    </row>
    <row r="8014" spans="1:5" x14ac:dyDescent="0.25">
      <c r="A8014" s="2">
        <v>45763.695833333331</v>
      </c>
      <c r="B8014">
        <v>130590</v>
      </c>
      <c r="C8014">
        <v>130590</v>
      </c>
      <c r="D8014">
        <v>130525</v>
      </c>
      <c r="E8014">
        <v>130580</v>
      </c>
    </row>
    <row r="8015" spans="1:5" x14ac:dyDescent="0.25">
      <c r="A8015" s="2">
        <v>45763.695138888892</v>
      </c>
      <c r="B8015">
        <v>130575</v>
      </c>
      <c r="C8015">
        <v>130610</v>
      </c>
      <c r="D8015">
        <v>130525</v>
      </c>
      <c r="E8015">
        <v>130590</v>
      </c>
    </row>
    <row r="8016" spans="1:5" x14ac:dyDescent="0.25">
      <c r="A8016" s="2">
        <v>45763.694444444445</v>
      </c>
      <c r="B8016">
        <v>130630</v>
      </c>
      <c r="C8016">
        <v>130655</v>
      </c>
      <c r="D8016">
        <v>130565</v>
      </c>
      <c r="E8016">
        <v>130580</v>
      </c>
    </row>
    <row r="8017" spans="1:5" x14ac:dyDescent="0.25">
      <c r="A8017" s="2">
        <v>45763.693749999999</v>
      </c>
      <c r="B8017">
        <v>130630</v>
      </c>
      <c r="C8017">
        <v>130665</v>
      </c>
      <c r="D8017">
        <v>130560</v>
      </c>
      <c r="E8017">
        <v>130630</v>
      </c>
    </row>
    <row r="8018" spans="1:5" x14ac:dyDescent="0.25">
      <c r="A8018" s="2">
        <v>45763.693055555559</v>
      </c>
      <c r="B8018">
        <v>130625</v>
      </c>
      <c r="C8018">
        <v>130645</v>
      </c>
      <c r="D8018">
        <v>130600</v>
      </c>
      <c r="E8018">
        <v>130635</v>
      </c>
    </row>
    <row r="8019" spans="1:5" x14ac:dyDescent="0.25">
      <c r="A8019" s="2">
        <v>45763.692361111112</v>
      </c>
      <c r="B8019">
        <v>130695</v>
      </c>
      <c r="C8019">
        <v>130695</v>
      </c>
      <c r="D8019">
        <v>130590</v>
      </c>
      <c r="E8019">
        <v>130630</v>
      </c>
    </row>
    <row r="8020" spans="1:5" x14ac:dyDescent="0.25">
      <c r="A8020" s="2">
        <v>45763.691666666666</v>
      </c>
      <c r="B8020">
        <v>130720</v>
      </c>
      <c r="C8020">
        <v>130725</v>
      </c>
      <c r="D8020">
        <v>130635</v>
      </c>
      <c r="E8020">
        <v>130695</v>
      </c>
    </row>
    <row r="8021" spans="1:5" x14ac:dyDescent="0.25">
      <c r="A8021" s="2">
        <v>45763.690972222219</v>
      </c>
      <c r="B8021">
        <v>130695</v>
      </c>
      <c r="C8021">
        <v>130725</v>
      </c>
      <c r="D8021">
        <v>130640</v>
      </c>
      <c r="E8021">
        <v>130715</v>
      </c>
    </row>
    <row r="8022" spans="1:5" x14ac:dyDescent="0.25">
      <c r="A8022" s="2">
        <v>45763.69027777778</v>
      </c>
      <c r="B8022">
        <v>130720</v>
      </c>
      <c r="C8022">
        <v>130730</v>
      </c>
      <c r="D8022">
        <v>130675</v>
      </c>
      <c r="E8022">
        <v>130695</v>
      </c>
    </row>
    <row r="8023" spans="1:5" x14ac:dyDescent="0.25">
      <c r="A8023" s="2">
        <v>45763.689583333333</v>
      </c>
      <c r="B8023">
        <v>130660</v>
      </c>
      <c r="C8023">
        <v>130730</v>
      </c>
      <c r="D8023">
        <v>130630</v>
      </c>
      <c r="E8023">
        <v>130725</v>
      </c>
    </row>
    <row r="8024" spans="1:5" x14ac:dyDescent="0.25">
      <c r="A8024" s="2">
        <v>45763.688888888886</v>
      </c>
      <c r="B8024">
        <v>130570</v>
      </c>
      <c r="C8024">
        <v>130690</v>
      </c>
      <c r="D8024">
        <v>130555</v>
      </c>
      <c r="E8024">
        <v>130660</v>
      </c>
    </row>
    <row r="8025" spans="1:5" x14ac:dyDescent="0.25">
      <c r="A8025" s="2">
        <v>45763.688194444447</v>
      </c>
      <c r="B8025">
        <v>130505</v>
      </c>
      <c r="C8025">
        <v>130570</v>
      </c>
      <c r="D8025">
        <v>130430</v>
      </c>
      <c r="E8025">
        <v>130565</v>
      </c>
    </row>
    <row r="8026" spans="1:5" x14ac:dyDescent="0.25">
      <c r="A8026" s="2">
        <v>45763.6875</v>
      </c>
      <c r="B8026">
        <v>130480</v>
      </c>
      <c r="C8026">
        <v>130505</v>
      </c>
      <c r="D8026">
        <v>130405</v>
      </c>
      <c r="E8026">
        <v>130500</v>
      </c>
    </row>
    <row r="8027" spans="1:5" x14ac:dyDescent="0.25">
      <c r="A8027" s="2">
        <v>45763.686805555553</v>
      </c>
      <c r="B8027">
        <v>130550</v>
      </c>
      <c r="C8027">
        <v>130555</v>
      </c>
      <c r="D8027">
        <v>130450</v>
      </c>
      <c r="E8027">
        <v>130475</v>
      </c>
    </row>
    <row r="8028" spans="1:5" x14ac:dyDescent="0.25">
      <c r="A8028" s="2">
        <v>45763.686111111114</v>
      </c>
      <c r="B8028">
        <v>130540</v>
      </c>
      <c r="C8028">
        <v>130585</v>
      </c>
      <c r="D8028">
        <v>130515</v>
      </c>
      <c r="E8028">
        <v>130555</v>
      </c>
    </row>
    <row r="8029" spans="1:5" x14ac:dyDescent="0.25">
      <c r="A8029" s="2">
        <v>45763.685416666667</v>
      </c>
      <c r="B8029">
        <v>130575</v>
      </c>
      <c r="C8029">
        <v>130580</v>
      </c>
      <c r="D8029">
        <v>130465</v>
      </c>
      <c r="E8029">
        <v>130540</v>
      </c>
    </row>
    <row r="8030" spans="1:5" x14ac:dyDescent="0.25">
      <c r="A8030" s="2">
        <v>45763.68472222222</v>
      </c>
      <c r="B8030">
        <v>130635</v>
      </c>
      <c r="C8030">
        <v>130650</v>
      </c>
      <c r="D8030">
        <v>130525</v>
      </c>
      <c r="E8030">
        <v>130575</v>
      </c>
    </row>
    <row r="8031" spans="1:5" x14ac:dyDescent="0.25">
      <c r="A8031" s="2">
        <v>45763.684027777781</v>
      </c>
      <c r="B8031">
        <v>130670</v>
      </c>
      <c r="C8031">
        <v>130670</v>
      </c>
      <c r="D8031">
        <v>130585</v>
      </c>
      <c r="E8031">
        <v>130635</v>
      </c>
    </row>
    <row r="8032" spans="1:5" x14ac:dyDescent="0.25">
      <c r="A8032" s="2">
        <v>45763.683333333334</v>
      </c>
      <c r="B8032">
        <v>130765</v>
      </c>
      <c r="C8032">
        <v>130765</v>
      </c>
      <c r="D8032">
        <v>130650</v>
      </c>
      <c r="E8032">
        <v>130670</v>
      </c>
    </row>
    <row r="8033" spans="1:5" x14ac:dyDescent="0.25">
      <c r="A8033" s="2">
        <v>45763.682638888888</v>
      </c>
      <c r="B8033">
        <v>130795</v>
      </c>
      <c r="C8033">
        <v>130795</v>
      </c>
      <c r="D8033">
        <v>130735</v>
      </c>
      <c r="E8033">
        <v>130765</v>
      </c>
    </row>
    <row r="8034" spans="1:5" x14ac:dyDescent="0.25">
      <c r="A8034" s="2">
        <v>45763.681944444441</v>
      </c>
      <c r="B8034">
        <v>130870</v>
      </c>
      <c r="C8034">
        <v>130875</v>
      </c>
      <c r="D8034">
        <v>130760</v>
      </c>
      <c r="E8034">
        <v>130795</v>
      </c>
    </row>
    <row r="8035" spans="1:5" x14ac:dyDescent="0.25">
      <c r="A8035" s="2">
        <v>45763.681250000001</v>
      </c>
      <c r="B8035">
        <v>130905</v>
      </c>
      <c r="C8035">
        <v>130910</v>
      </c>
      <c r="D8035">
        <v>130855</v>
      </c>
      <c r="E8035">
        <v>130870</v>
      </c>
    </row>
    <row r="8036" spans="1:5" x14ac:dyDescent="0.25">
      <c r="A8036" s="2">
        <v>45763.680555555555</v>
      </c>
      <c r="B8036">
        <v>130950</v>
      </c>
      <c r="C8036">
        <v>130950</v>
      </c>
      <c r="D8036">
        <v>130885</v>
      </c>
      <c r="E8036">
        <v>130905</v>
      </c>
    </row>
    <row r="8037" spans="1:5" x14ac:dyDescent="0.25">
      <c r="A8037" s="2">
        <v>45763.679861111108</v>
      </c>
      <c r="B8037">
        <v>130955</v>
      </c>
      <c r="C8037">
        <v>130990</v>
      </c>
      <c r="D8037">
        <v>130940</v>
      </c>
      <c r="E8037">
        <v>130950</v>
      </c>
    </row>
    <row r="8038" spans="1:5" x14ac:dyDescent="0.25">
      <c r="A8038" s="2">
        <v>45763.679166666669</v>
      </c>
      <c r="B8038">
        <v>130965</v>
      </c>
      <c r="C8038">
        <v>130970</v>
      </c>
      <c r="D8038">
        <v>130915</v>
      </c>
      <c r="E8038">
        <v>130950</v>
      </c>
    </row>
    <row r="8039" spans="1:5" x14ac:dyDescent="0.25">
      <c r="A8039" s="2">
        <v>45763.678472222222</v>
      </c>
      <c r="B8039">
        <v>130980</v>
      </c>
      <c r="C8039">
        <v>130985</v>
      </c>
      <c r="D8039">
        <v>130945</v>
      </c>
      <c r="E8039">
        <v>130970</v>
      </c>
    </row>
    <row r="8040" spans="1:5" x14ac:dyDescent="0.25">
      <c r="A8040" s="2">
        <v>45763.677777777775</v>
      </c>
      <c r="B8040">
        <v>131015</v>
      </c>
      <c r="C8040">
        <v>131025</v>
      </c>
      <c r="D8040">
        <v>130930</v>
      </c>
      <c r="E8040">
        <v>130980</v>
      </c>
    </row>
    <row r="8041" spans="1:5" x14ac:dyDescent="0.25">
      <c r="A8041" s="2">
        <v>45763.677083333336</v>
      </c>
      <c r="B8041">
        <v>131010</v>
      </c>
      <c r="C8041">
        <v>131020</v>
      </c>
      <c r="D8041">
        <v>130965</v>
      </c>
      <c r="E8041">
        <v>131020</v>
      </c>
    </row>
    <row r="8042" spans="1:5" x14ac:dyDescent="0.25">
      <c r="A8042" s="2">
        <v>45763.676388888889</v>
      </c>
      <c r="B8042">
        <v>130950</v>
      </c>
      <c r="C8042">
        <v>131040</v>
      </c>
      <c r="D8042">
        <v>130945</v>
      </c>
      <c r="E8042">
        <v>131015</v>
      </c>
    </row>
    <row r="8043" spans="1:5" x14ac:dyDescent="0.25">
      <c r="A8043" s="2">
        <v>45763.675694444442</v>
      </c>
      <c r="B8043">
        <v>130925</v>
      </c>
      <c r="C8043">
        <v>130950</v>
      </c>
      <c r="D8043">
        <v>130890</v>
      </c>
      <c r="E8043">
        <v>130950</v>
      </c>
    </row>
    <row r="8044" spans="1:5" x14ac:dyDescent="0.25">
      <c r="A8044" s="2">
        <v>45763.675000000003</v>
      </c>
      <c r="B8044">
        <v>130880</v>
      </c>
      <c r="C8044">
        <v>130945</v>
      </c>
      <c r="D8044">
        <v>130870</v>
      </c>
      <c r="E8044">
        <v>130920</v>
      </c>
    </row>
    <row r="8045" spans="1:5" x14ac:dyDescent="0.25">
      <c r="A8045" s="2">
        <v>45763.674305555556</v>
      </c>
      <c r="B8045">
        <v>130900</v>
      </c>
      <c r="C8045">
        <v>130925</v>
      </c>
      <c r="D8045">
        <v>130845</v>
      </c>
      <c r="E8045">
        <v>130880</v>
      </c>
    </row>
    <row r="8046" spans="1:5" x14ac:dyDescent="0.25">
      <c r="A8046" s="2">
        <v>45763.673611111109</v>
      </c>
      <c r="B8046">
        <v>130970</v>
      </c>
      <c r="C8046">
        <v>130985</v>
      </c>
      <c r="D8046">
        <v>130870</v>
      </c>
      <c r="E8046">
        <v>130905</v>
      </c>
    </row>
    <row r="8047" spans="1:5" x14ac:dyDescent="0.25">
      <c r="A8047" s="2">
        <v>45763.67291666667</v>
      </c>
      <c r="B8047">
        <v>130965</v>
      </c>
      <c r="C8047">
        <v>130985</v>
      </c>
      <c r="D8047">
        <v>130915</v>
      </c>
      <c r="E8047">
        <v>130970</v>
      </c>
    </row>
    <row r="8048" spans="1:5" x14ac:dyDescent="0.25">
      <c r="A8048" s="2">
        <v>45763.672222222223</v>
      </c>
      <c r="B8048">
        <v>130940</v>
      </c>
      <c r="C8048">
        <v>130980</v>
      </c>
      <c r="D8048">
        <v>130905</v>
      </c>
      <c r="E8048">
        <v>130965</v>
      </c>
    </row>
    <row r="8049" spans="1:5" x14ac:dyDescent="0.25">
      <c r="A8049" s="2">
        <v>45763.671527777777</v>
      </c>
      <c r="B8049">
        <v>131050</v>
      </c>
      <c r="C8049">
        <v>131050</v>
      </c>
      <c r="D8049">
        <v>130900</v>
      </c>
      <c r="E8049">
        <v>130940</v>
      </c>
    </row>
    <row r="8050" spans="1:5" x14ac:dyDescent="0.25">
      <c r="A8050" s="2">
        <v>45763.67083333333</v>
      </c>
      <c r="B8050">
        <v>131060</v>
      </c>
      <c r="C8050">
        <v>131075</v>
      </c>
      <c r="D8050">
        <v>130990</v>
      </c>
      <c r="E8050">
        <v>131045</v>
      </c>
    </row>
    <row r="8051" spans="1:5" x14ac:dyDescent="0.25">
      <c r="A8051" s="2">
        <v>45763.670138888891</v>
      </c>
      <c r="B8051">
        <v>131025</v>
      </c>
      <c r="C8051">
        <v>131080</v>
      </c>
      <c r="D8051">
        <v>131025</v>
      </c>
      <c r="E8051">
        <v>131060</v>
      </c>
    </row>
    <row r="8052" spans="1:5" x14ac:dyDescent="0.25">
      <c r="A8052" s="2">
        <v>45763.669444444444</v>
      </c>
      <c r="B8052">
        <v>131030</v>
      </c>
      <c r="C8052">
        <v>131040</v>
      </c>
      <c r="D8052">
        <v>130975</v>
      </c>
      <c r="E8052">
        <v>131030</v>
      </c>
    </row>
    <row r="8053" spans="1:5" x14ac:dyDescent="0.25">
      <c r="A8053" s="2">
        <v>45763.668749999997</v>
      </c>
      <c r="B8053">
        <v>131100</v>
      </c>
      <c r="C8053">
        <v>131105</v>
      </c>
      <c r="D8053">
        <v>131010</v>
      </c>
      <c r="E8053">
        <v>131030</v>
      </c>
    </row>
    <row r="8054" spans="1:5" x14ac:dyDescent="0.25">
      <c r="A8054" s="2">
        <v>45763.668055555558</v>
      </c>
      <c r="B8054">
        <v>131145</v>
      </c>
      <c r="C8054">
        <v>131180</v>
      </c>
      <c r="D8054">
        <v>131100</v>
      </c>
      <c r="E8054">
        <v>131105</v>
      </c>
    </row>
    <row r="8055" spans="1:5" x14ac:dyDescent="0.25">
      <c r="A8055" s="2">
        <v>45763.667361111111</v>
      </c>
      <c r="B8055">
        <v>131160</v>
      </c>
      <c r="C8055">
        <v>131200</v>
      </c>
      <c r="D8055">
        <v>131120</v>
      </c>
      <c r="E8055">
        <v>131145</v>
      </c>
    </row>
    <row r="8056" spans="1:5" x14ac:dyDescent="0.25">
      <c r="A8056" s="2">
        <v>45763.666666666664</v>
      </c>
      <c r="B8056">
        <v>131170</v>
      </c>
      <c r="C8056">
        <v>131180</v>
      </c>
      <c r="D8056">
        <v>131100</v>
      </c>
      <c r="E8056">
        <v>131160</v>
      </c>
    </row>
    <row r="8057" spans="1:5" x14ac:dyDescent="0.25">
      <c r="A8057" s="2">
        <v>45763.665972222225</v>
      </c>
      <c r="B8057">
        <v>131225</v>
      </c>
      <c r="C8057">
        <v>131225</v>
      </c>
      <c r="D8057">
        <v>131145</v>
      </c>
      <c r="E8057">
        <v>131170</v>
      </c>
    </row>
    <row r="8058" spans="1:5" x14ac:dyDescent="0.25">
      <c r="A8058" s="2">
        <v>45763.665277777778</v>
      </c>
      <c r="B8058">
        <v>131275</v>
      </c>
      <c r="C8058">
        <v>131285</v>
      </c>
      <c r="D8058">
        <v>131200</v>
      </c>
      <c r="E8058">
        <v>131220</v>
      </c>
    </row>
    <row r="8059" spans="1:5" x14ac:dyDescent="0.25">
      <c r="A8059" s="2">
        <v>45763.664583333331</v>
      </c>
      <c r="B8059">
        <v>131325</v>
      </c>
      <c r="C8059">
        <v>131325</v>
      </c>
      <c r="D8059">
        <v>131265</v>
      </c>
      <c r="E8059">
        <v>131275</v>
      </c>
    </row>
    <row r="8060" spans="1:5" x14ac:dyDescent="0.25">
      <c r="A8060" s="2">
        <v>45763.663888888892</v>
      </c>
      <c r="B8060">
        <v>131315</v>
      </c>
      <c r="C8060">
        <v>131345</v>
      </c>
      <c r="D8060">
        <v>131295</v>
      </c>
      <c r="E8060">
        <v>131330</v>
      </c>
    </row>
    <row r="8061" spans="1:5" x14ac:dyDescent="0.25">
      <c r="A8061" s="2">
        <v>45763.663194444445</v>
      </c>
      <c r="B8061">
        <v>131305</v>
      </c>
      <c r="C8061">
        <v>131345</v>
      </c>
      <c r="D8061">
        <v>131275</v>
      </c>
      <c r="E8061">
        <v>131320</v>
      </c>
    </row>
    <row r="8062" spans="1:5" x14ac:dyDescent="0.25">
      <c r="A8062" s="2">
        <v>45763.662499999999</v>
      </c>
      <c r="B8062">
        <v>131285</v>
      </c>
      <c r="C8062">
        <v>131350</v>
      </c>
      <c r="D8062">
        <v>131265</v>
      </c>
      <c r="E8062">
        <v>131305</v>
      </c>
    </row>
    <row r="8063" spans="1:5" x14ac:dyDescent="0.25">
      <c r="A8063" s="2">
        <v>45763.661805555559</v>
      </c>
      <c r="B8063">
        <v>131290</v>
      </c>
      <c r="C8063">
        <v>131295</v>
      </c>
      <c r="D8063">
        <v>131225</v>
      </c>
      <c r="E8063">
        <v>131280</v>
      </c>
    </row>
    <row r="8064" spans="1:5" x14ac:dyDescent="0.25">
      <c r="A8064" s="2">
        <v>45763.661111111112</v>
      </c>
      <c r="B8064">
        <v>131305</v>
      </c>
      <c r="C8064">
        <v>131315</v>
      </c>
      <c r="D8064">
        <v>131255</v>
      </c>
      <c r="E8064">
        <v>131285</v>
      </c>
    </row>
    <row r="8065" spans="1:5" x14ac:dyDescent="0.25">
      <c r="A8065" s="2">
        <v>45763.660416666666</v>
      </c>
      <c r="B8065">
        <v>131290</v>
      </c>
      <c r="C8065">
        <v>131350</v>
      </c>
      <c r="D8065">
        <v>131270</v>
      </c>
      <c r="E8065">
        <v>131300</v>
      </c>
    </row>
    <row r="8066" spans="1:5" x14ac:dyDescent="0.25">
      <c r="A8066" s="2">
        <v>45763.659722222219</v>
      </c>
      <c r="B8066">
        <v>131310</v>
      </c>
      <c r="C8066">
        <v>131320</v>
      </c>
      <c r="D8066">
        <v>131270</v>
      </c>
      <c r="E8066">
        <v>131295</v>
      </c>
    </row>
    <row r="8067" spans="1:5" x14ac:dyDescent="0.25">
      <c r="A8067" s="2">
        <v>45763.65902777778</v>
      </c>
      <c r="B8067">
        <v>131290</v>
      </c>
      <c r="C8067">
        <v>131315</v>
      </c>
      <c r="D8067">
        <v>131270</v>
      </c>
      <c r="E8067">
        <v>131305</v>
      </c>
    </row>
    <row r="8068" spans="1:5" x14ac:dyDescent="0.25">
      <c r="A8068" s="2">
        <v>45763.658333333333</v>
      </c>
      <c r="B8068">
        <v>131290</v>
      </c>
      <c r="C8068">
        <v>131305</v>
      </c>
      <c r="D8068">
        <v>131270</v>
      </c>
      <c r="E8068">
        <v>131290</v>
      </c>
    </row>
    <row r="8069" spans="1:5" x14ac:dyDescent="0.25">
      <c r="A8069" s="2">
        <v>45763.657638888886</v>
      </c>
      <c r="B8069">
        <v>131290</v>
      </c>
      <c r="C8069">
        <v>131320</v>
      </c>
      <c r="D8069">
        <v>131270</v>
      </c>
      <c r="E8069">
        <v>131295</v>
      </c>
    </row>
    <row r="8070" spans="1:5" x14ac:dyDescent="0.25">
      <c r="A8070" s="2">
        <v>45763.656944444447</v>
      </c>
      <c r="B8070">
        <v>131255</v>
      </c>
      <c r="C8070">
        <v>131320</v>
      </c>
      <c r="D8070">
        <v>131250</v>
      </c>
      <c r="E8070">
        <v>131290</v>
      </c>
    </row>
    <row r="8071" spans="1:5" x14ac:dyDescent="0.25">
      <c r="A8071" s="2">
        <v>45763.65625</v>
      </c>
      <c r="B8071">
        <v>131270</v>
      </c>
      <c r="C8071">
        <v>131315</v>
      </c>
      <c r="D8071">
        <v>131245</v>
      </c>
      <c r="E8071">
        <v>131255</v>
      </c>
    </row>
    <row r="8072" spans="1:5" x14ac:dyDescent="0.25">
      <c r="A8072" s="2">
        <v>45763.655555555553</v>
      </c>
      <c r="B8072">
        <v>131235</v>
      </c>
      <c r="C8072">
        <v>131295</v>
      </c>
      <c r="D8072">
        <v>131225</v>
      </c>
      <c r="E8072">
        <v>131270</v>
      </c>
    </row>
    <row r="8073" spans="1:5" x14ac:dyDescent="0.25">
      <c r="A8073" s="2">
        <v>45763.654861111114</v>
      </c>
      <c r="B8073">
        <v>131240</v>
      </c>
      <c r="C8073">
        <v>131260</v>
      </c>
      <c r="D8073">
        <v>131210</v>
      </c>
      <c r="E8073">
        <v>131230</v>
      </c>
    </row>
    <row r="8074" spans="1:5" x14ac:dyDescent="0.25">
      <c r="A8074" s="2">
        <v>45763.654166666667</v>
      </c>
      <c r="B8074">
        <v>131230</v>
      </c>
      <c r="C8074">
        <v>131250</v>
      </c>
      <c r="D8074">
        <v>131180</v>
      </c>
      <c r="E8074">
        <v>131240</v>
      </c>
    </row>
    <row r="8075" spans="1:5" x14ac:dyDescent="0.25">
      <c r="A8075" s="2">
        <v>45763.65347222222</v>
      </c>
      <c r="B8075">
        <v>131190</v>
      </c>
      <c r="C8075">
        <v>131245</v>
      </c>
      <c r="D8075">
        <v>131165</v>
      </c>
      <c r="E8075">
        <v>131230</v>
      </c>
    </row>
    <row r="8076" spans="1:5" x14ac:dyDescent="0.25">
      <c r="A8076" s="2">
        <v>45763.652777777781</v>
      </c>
      <c r="B8076">
        <v>131210</v>
      </c>
      <c r="C8076">
        <v>131230</v>
      </c>
      <c r="D8076">
        <v>131140</v>
      </c>
      <c r="E8076">
        <v>131190</v>
      </c>
    </row>
    <row r="8077" spans="1:5" x14ac:dyDescent="0.25">
      <c r="A8077" s="2">
        <v>45763.652083333334</v>
      </c>
      <c r="B8077">
        <v>131180</v>
      </c>
      <c r="C8077">
        <v>131250</v>
      </c>
      <c r="D8077">
        <v>131175</v>
      </c>
      <c r="E8077">
        <v>131210</v>
      </c>
    </row>
    <row r="8078" spans="1:5" x14ac:dyDescent="0.25">
      <c r="A8078" s="2">
        <v>45763.651388888888</v>
      </c>
      <c r="B8078">
        <v>131210</v>
      </c>
      <c r="C8078">
        <v>131220</v>
      </c>
      <c r="D8078">
        <v>131140</v>
      </c>
      <c r="E8078">
        <v>131185</v>
      </c>
    </row>
    <row r="8079" spans="1:5" x14ac:dyDescent="0.25">
      <c r="A8079" s="2">
        <v>45763.650694444441</v>
      </c>
      <c r="B8079">
        <v>131260</v>
      </c>
      <c r="C8079">
        <v>131265</v>
      </c>
      <c r="D8079">
        <v>131190</v>
      </c>
      <c r="E8079">
        <v>131210</v>
      </c>
    </row>
    <row r="8080" spans="1:5" x14ac:dyDescent="0.25">
      <c r="A8080" s="2">
        <v>45763.65</v>
      </c>
      <c r="B8080">
        <v>131240</v>
      </c>
      <c r="C8080">
        <v>131275</v>
      </c>
      <c r="D8080">
        <v>131205</v>
      </c>
      <c r="E8080">
        <v>131260</v>
      </c>
    </row>
    <row r="8081" spans="1:5" x14ac:dyDescent="0.25">
      <c r="A8081" s="2">
        <v>45763.649305555555</v>
      </c>
      <c r="B8081">
        <v>131350</v>
      </c>
      <c r="C8081">
        <v>131350</v>
      </c>
      <c r="D8081">
        <v>131230</v>
      </c>
      <c r="E8081">
        <v>131245</v>
      </c>
    </row>
    <row r="8082" spans="1:5" x14ac:dyDescent="0.25">
      <c r="A8082" s="2">
        <v>45763.648611111108</v>
      </c>
      <c r="B8082">
        <v>131425</v>
      </c>
      <c r="C8082">
        <v>131425</v>
      </c>
      <c r="D8082">
        <v>131310</v>
      </c>
      <c r="E8082">
        <v>131345</v>
      </c>
    </row>
    <row r="8083" spans="1:5" x14ac:dyDescent="0.25">
      <c r="A8083" s="2">
        <v>45763.647916666669</v>
      </c>
      <c r="B8083">
        <v>131390</v>
      </c>
      <c r="C8083">
        <v>131445</v>
      </c>
      <c r="D8083">
        <v>131385</v>
      </c>
      <c r="E8083">
        <v>131425</v>
      </c>
    </row>
    <row r="8084" spans="1:5" x14ac:dyDescent="0.25">
      <c r="A8084" s="2">
        <v>45763.647222222222</v>
      </c>
      <c r="B8084">
        <v>131415</v>
      </c>
      <c r="C8084">
        <v>131420</v>
      </c>
      <c r="D8084">
        <v>131330</v>
      </c>
      <c r="E8084">
        <v>131385</v>
      </c>
    </row>
    <row r="8085" spans="1:5" x14ac:dyDescent="0.25">
      <c r="A8085" s="2">
        <v>45763.646527777775</v>
      </c>
      <c r="B8085">
        <v>131440</v>
      </c>
      <c r="C8085">
        <v>131470</v>
      </c>
      <c r="D8085">
        <v>131390</v>
      </c>
      <c r="E8085">
        <v>131415</v>
      </c>
    </row>
    <row r="8086" spans="1:5" x14ac:dyDescent="0.25">
      <c r="A8086" s="2">
        <v>45763.645833333336</v>
      </c>
      <c r="B8086">
        <v>131485</v>
      </c>
      <c r="C8086">
        <v>131495</v>
      </c>
      <c r="D8086">
        <v>131430</v>
      </c>
      <c r="E8086">
        <v>131440</v>
      </c>
    </row>
    <row r="8087" spans="1:5" x14ac:dyDescent="0.25">
      <c r="A8087" s="2">
        <v>45763.645138888889</v>
      </c>
      <c r="B8087">
        <v>131445</v>
      </c>
      <c r="C8087">
        <v>131520</v>
      </c>
      <c r="D8087">
        <v>131435</v>
      </c>
      <c r="E8087">
        <v>131485</v>
      </c>
    </row>
    <row r="8088" spans="1:5" x14ac:dyDescent="0.25">
      <c r="A8088" s="2">
        <v>45763.644444444442</v>
      </c>
      <c r="B8088">
        <v>131480</v>
      </c>
      <c r="C8088">
        <v>131505</v>
      </c>
      <c r="D8088">
        <v>131430</v>
      </c>
      <c r="E8088">
        <v>131445</v>
      </c>
    </row>
    <row r="8089" spans="1:5" x14ac:dyDescent="0.25">
      <c r="A8089" s="2">
        <v>45763.643750000003</v>
      </c>
      <c r="B8089">
        <v>131520</v>
      </c>
      <c r="C8089">
        <v>131570</v>
      </c>
      <c r="D8089">
        <v>131465</v>
      </c>
      <c r="E8089">
        <v>131485</v>
      </c>
    </row>
    <row r="8090" spans="1:5" x14ac:dyDescent="0.25">
      <c r="A8090" s="2">
        <v>45763.643055555556</v>
      </c>
      <c r="B8090">
        <v>131495</v>
      </c>
      <c r="C8090">
        <v>131535</v>
      </c>
      <c r="D8090">
        <v>131460</v>
      </c>
      <c r="E8090">
        <v>131520</v>
      </c>
    </row>
    <row r="8091" spans="1:5" x14ac:dyDescent="0.25">
      <c r="A8091" s="2">
        <v>45763.642361111109</v>
      </c>
      <c r="B8091">
        <v>131415</v>
      </c>
      <c r="C8091">
        <v>131500</v>
      </c>
      <c r="D8091">
        <v>131390</v>
      </c>
      <c r="E8091">
        <v>131495</v>
      </c>
    </row>
    <row r="8092" spans="1:5" x14ac:dyDescent="0.25">
      <c r="A8092" s="2">
        <v>45763.64166666667</v>
      </c>
      <c r="B8092">
        <v>131385</v>
      </c>
      <c r="C8092">
        <v>131440</v>
      </c>
      <c r="D8092">
        <v>131340</v>
      </c>
      <c r="E8092">
        <v>131415</v>
      </c>
    </row>
    <row r="8093" spans="1:5" x14ac:dyDescent="0.25">
      <c r="A8093" s="2">
        <v>45763.640972222223</v>
      </c>
      <c r="B8093">
        <v>131325</v>
      </c>
      <c r="C8093">
        <v>131420</v>
      </c>
      <c r="D8093">
        <v>131320</v>
      </c>
      <c r="E8093">
        <v>131385</v>
      </c>
    </row>
    <row r="8094" spans="1:5" x14ac:dyDescent="0.25">
      <c r="A8094" s="2">
        <v>45763.640277777777</v>
      </c>
      <c r="B8094">
        <v>131300</v>
      </c>
      <c r="C8094">
        <v>131340</v>
      </c>
      <c r="D8094">
        <v>131225</v>
      </c>
      <c r="E8094">
        <v>131325</v>
      </c>
    </row>
    <row r="8095" spans="1:5" x14ac:dyDescent="0.25">
      <c r="A8095" s="2">
        <v>45763.63958333333</v>
      </c>
      <c r="B8095">
        <v>131230</v>
      </c>
      <c r="C8095">
        <v>131305</v>
      </c>
      <c r="D8095">
        <v>131215</v>
      </c>
      <c r="E8095">
        <v>131300</v>
      </c>
    </row>
    <row r="8096" spans="1:5" x14ac:dyDescent="0.25">
      <c r="A8096" s="2">
        <v>45763.638888888891</v>
      </c>
      <c r="B8096">
        <v>131145</v>
      </c>
      <c r="C8096">
        <v>131260</v>
      </c>
      <c r="D8096">
        <v>131110</v>
      </c>
      <c r="E8096">
        <v>131230</v>
      </c>
    </row>
    <row r="8097" spans="1:5" x14ac:dyDescent="0.25">
      <c r="A8097" s="2">
        <v>45763.638194444444</v>
      </c>
      <c r="B8097">
        <v>131190</v>
      </c>
      <c r="C8097">
        <v>131200</v>
      </c>
      <c r="D8097">
        <v>131130</v>
      </c>
      <c r="E8097">
        <v>131145</v>
      </c>
    </row>
    <row r="8098" spans="1:5" x14ac:dyDescent="0.25">
      <c r="A8098" s="2">
        <v>45763.637499999997</v>
      </c>
      <c r="B8098">
        <v>131190</v>
      </c>
      <c r="C8098">
        <v>131215</v>
      </c>
      <c r="D8098">
        <v>131140</v>
      </c>
      <c r="E8098">
        <v>131185</v>
      </c>
    </row>
    <row r="8099" spans="1:5" x14ac:dyDescent="0.25">
      <c r="A8099" s="2">
        <v>45763.636805555558</v>
      </c>
      <c r="B8099">
        <v>131285</v>
      </c>
      <c r="C8099">
        <v>131285</v>
      </c>
      <c r="D8099">
        <v>131160</v>
      </c>
      <c r="E8099">
        <v>131190</v>
      </c>
    </row>
    <row r="8100" spans="1:5" x14ac:dyDescent="0.25">
      <c r="A8100" s="2">
        <v>45763.636111111111</v>
      </c>
      <c r="B8100">
        <v>131285</v>
      </c>
      <c r="C8100">
        <v>131300</v>
      </c>
      <c r="D8100">
        <v>131230</v>
      </c>
      <c r="E8100">
        <v>131285</v>
      </c>
    </row>
    <row r="8101" spans="1:5" x14ac:dyDescent="0.25">
      <c r="A8101" s="2">
        <v>45763.635416666664</v>
      </c>
      <c r="B8101">
        <v>131315</v>
      </c>
      <c r="C8101">
        <v>131350</v>
      </c>
      <c r="D8101">
        <v>131235</v>
      </c>
      <c r="E8101">
        <v>131285</v>
      </c>
    </row>
    <row r="8102" spans="1:5" x14ac:dyDescent="0.25">
      <c r="A8102" s="2">
        <v>45763.634722222225</v>
      </c>
      <c r="B8102">
        <v>131210</v>
      </c>
      <c r="C8102">
        <v>131330</v>
      </c>
      <c r="D8102">
        <v>131200</v>
      </c>
      <c r="E8102">
        <v>131315</v>
      </c>
    </row>
    <row r="8103" spans="1:5" x14ac:dyDescent="0.25">
      <c r="A8103" s="2">
        <v>45763.634027777778</v>
      </c>
      <c r="B8103">
        <v>131250</v>
      </c>
      <c r="C8103">
        <v>131255</v>
      </c>
      <c r="D8103">
        <v>131160</v>
      </c>
      <c r="E8103">
        <v>131210</v>
      </c>
    </row>
    <row r="8104" spans="1:5" x14ac:dyDescent="0.25">
      <c r="A8104" s="2">
        <v>45763.633333333331</v>
      </c>
      <c r="B8104">
        <v>131225</v>
      </c>
      <c r="C8104">
        <v>131290</v>
      </c>
      <c r="D8104">
        <v>131195</v>
      </c>
      <c r="E8104">
        <v>131250</v>
      </c>
    </row>
    <row r="8105" spans="1:5" x14ac:dyDescent="0.25">
      <c r="A8105" s="2">
        <v>45763.632638888892</v>
      </c>
      <c r="B8105">
        <v>131175</v>
      </c>
      <c r="C8105">
        <v>131250</v>
      </c>
      <c r="D8105">
        <v>131170</v>
      </c>
      <c r="E8105">
        <v>131225</v>
      </c>
    </row>
    <row r="8106" spans="1:5" x14ac:dyDescent="0.25">
      <c r="A8106" s="2">
        <v>45763.631944444445</v>
      </c>
      <c r="B8106">
        <v>131105</v>
      </c>
      <c r="C8106">
        <v>131185</v>
      </c>
      <c r="D8106">
        <v>131070</v>
      </c>
      <c r="E8106">
        <v>131170</v>
      </c>
    </row>
    <row r="8107" spans="1:5" x14ac:dyDescent="0.25">
      <c r="A8107" s="2">
        <v>45763.631249999999</v>
      </c>
      <c r="B8107">
        <v>131035</v>
      </c>
      <c r="C8107">
        <v>131110</v>
      </c>
      <c r="D8107">
        <v>130975</v>
      </c>
      <c r="E8107">
        <v>131105</v>
      </c>
    </row>
    <row r="8108" spans="1:5" x14ac:dyDescent="0.25">
      <c r="A8108" s="2">
        <v>45763.630555555559</v>
      </c>
      <c r="B8108">
        <v>130980</v>
      </c>
      <c r="C8108">
        <v>131040</v>
      </c>
      <c r="D8108">
        <v>130920</v>
      </c>
      <c r="E8108">
        <v>131035</v>
      </c>
    </row>
    <row r="8109" spans="1:5" x14ac:dyDescent="0.25">
      <c r="A8109" s="2">
        <v>45763.629861111112</v>
      </c>
      <c r="B8109">
        <v>131000</v>
      </c>
      <c r="C8109">
        <v>131010</v>
      </c>
      <c r="D8109">
        <v>130915</v>
      </c>
      <c r="E8109">
        <v>130985</v>
      </c>
    </row>
    <row r="8110" spans="1:5" x14ac:dyDescent="0.25">
      <c r="A8110" s="2">
        <v>45763.629166666666</v>
      </c>
      <c r="B8110">
        <v>130965</v>
      </c>
      <c r="C8110">
        <v>131010</v>
      </c>
      <c r="D8110">
        <v>130935</v>
      </c>
      <c r="E8110">
        <v>131000</v>
      </c>
    </row>
    <row r="8111" spans="1:5" x14ac:dyDescent="0.25">
      <c r="A8111" s="2">
        <v>45763.628472222219</v>
      </c>
      <c r="B8111">
        <v>130930</v>
      </c>
      <c r="C8111">
        <v>130970</v>
      </c>
      <c r="D8111">
        <v>130870</v>
      </c>
      <c r="E8111">
        <v>130965</v>
      </c>
    </row>
    <row r="8112" spans="1:5" x14ac:dyDescent="0.25">
      <c r="A8112" s="2">
        <v>45763.62777777778</v>
      </c>
      <c r="B8112">
        <v>130900</v>
      </c>
      <c r="C8112">
        <v>130935</v>
      </c>
      <c r="D8112">
        <v>130845</v>
      </c>
      <c r="E8112">
        <v>130930</v>
      </c>
    </row>
    <row r="8113" spans="1:5" x14ac:dyDescent="0.25">
      <c r="A8113" s="2">
        <v>45763.627083333333</v>
      </c>
      <c r="B8113">
        <v>130820</v>
      </c>
      <c r="C8113">
        <v>130925</v>
      </c>
      <c r="D8113">
        <v>130795</v>
      </c>
      <c r="E8113">
        <v>130900</v>
      </c>
    </row>
    <row r="8114" spans="1:5" x14ac:dyDescent="0.25">
      <c r="A8114" s="2">
        <v>45763.626388888886</v>
      </c>
      <c r="B8114">
        <v>130835</v>
      </c>
      <c r="C8114">
        <v>130850</v>
      </c>
      <c r="D8114">
        <v>130765</v>
      </c>
      <c r="E8114">
        <v>130820</v>
      </c>
    </row>
    <row r="8115" spans="1:5" x14ac:dyDescent="0.25">
      <c r="A8115" s="2">
        <v>45763.625694444447</v>
      </c>
      <c r="B8115">
        <v>130900</v>
      </c>
      <c r="C8115">
        <v>130910</v>
      </c>
      <c r="D8115">
        <v>130755</v>
      </c>
      <c r="E8115">
        <v>130835</v>
      </c>
    </row>
    <row r="8116" spans="1:5" x14ac:dyDescent="0.25">
      <c r="A8116" s="2">
        <v>45763.625</v>
      </c>
      <c r="B8116">
        <v>130775</v>
      </c>
      <c r="C8116">
        <v>130950</v>
      </c>
      <c r="D8116">
        <v>130735</v>
      </c>
      <c r="E8116">
        <v>130895</v>
      </c>
    </row>
    <row r="8117" spans="1:5" x14ac:dyDescent="0.25">
      <c r="A8117" s="2">
        <v>45763.624305555553</v>
      </c>
      <c r="B8117">
        <v>130950</v>
      </c>
      <c r="C8117">
        <v>130970</v>
      </c>
      <c r="D8117">
        <v>130715</v>
      </c>
      <c r="E8117">
        <v>130775</v>
      </c>
    </row>
    <row r="8118" spans="1:5" x14ac:dyDescent="0.25">
      <c r="A8118" s="2">
        <v>45763.623611111114</v>
      </c>
      <c r="B8118">
        <v>130975</v>
      </c>
      <c r="C8118">
        <v>131010</v>
      </c>
      <c r="D8118">
        <v>130875</v>
      </c>
      <c r="E8118">
        <v>130950</v>
      </c>
    </row>
    <row r="8119" spans="1:5" x14ac:dyDescent="0.25">
      <c r="A8119" s="2">
        <v>45763.622916666667</v>
      </c>
      <c r="B8119">
        <v>131075</v>
      </c>
      <c r="C8119">
        <v>131085</v>
      </c>
      <c r="D8119">
        <v>130915</v>
      </c>
      <c r="E8119">
        <v>130970</v>
      </c>
    </row>
    <row r="8120" spans="1:5" x14ac:dyDescent="0.25">
      <c r="A8120" s="2">
        <v>45763.62222222222</v>
      </c>
      <c r="B8120">
        <v>131095</v>
      </c>
      <c r="C8120">
        <v>131120</v>
      </c>
      <c r="D8120">
        <v>131025</v>
      </c>
      <c r="E8120">
        <v>131075</v>
      </c>
    </row>
    <row r="8121" spans="1:5" x14ac:dyDescent="0.25">
      <c r="A8121" s="2">
        <v>45763.621527777781</v>
      </c>
      <c r="B8121">
        <v>131170</v>
      </c>
      <c r="C8121">
        <v>131195</v>
      </c>
      <c r="D8121">
        <v>131065</v>
      </c>
      <c r="E8121">
        <v>131095</v>
      </c>
    </row>
    <row r="8122" spans="1:5" x14ac:dyDescent="0.25">
      <c r="A8122" s="2">
        <v>45763.620833333334</v>
      </c>
      <c r="B8122">
        <v>131225</v>
      </c>
      <c r="C8122">
        <v>131225</v>
      </c>
      <c r="D8122">
        <v>131115</v>
      </c>
      <c r="E8122">
        <v>131165</v>
      </c>
    </row>
    <row r="8123" spans="1:5" x14ac:dyDescent="0.25">
      <c r="A8123" s="2">
        <v>45763.620138888888</v>
      </c>
      <c r="B8123">
        <v>131270</v>
      </c>
      <c r="C8123">
        <v>131280</v>
      </c>
      <c r="D8123">
        <v>131210</v>
      </c>
      <c r="E8123">
        <v>131230</v>
      </c>
    </row>
    <row r="8124" spans="1:5" x14ac:dyDescent="0.25">
      <c r="A8124" s="2">
        <v>45763.619444444441</v>
      </c>
      <c r="B8124">
        <v>131210</v>
      </c>
      <c r="C8124">
        <v>131275</v>
      </c>
      <c r="D8124">
        <v>131170</v>
      </c>
      <c r="E8124">
        <v>131265</v>
      </c>
    </row>
    <row r="8125" spans="1:5" x14ac:dyDescent="0.25">
      <c r="A8125" s="2">
        <v>45763.618750000001</v>
      </c>
      <c r="B8125">
        <v>131140</v>
      </c>
      <c r="C8125">
        <v>131275</v>
      </c>
      <c r="D8125">
        <v>131120</v>
      </c>
      <c r="E8125">
        <v>131205</v>
      </c>
    </row>
    <row r="8126" spans="1:5" x14ac:dyDescent="0.25">
      <c r="A8126" s="2">
        <v>45763.618055555555</v>
      </c>
      <c r="B8126">
        <v>131170</v>
      </c>
      <c r="C8126">
        <v>131175</v>
      </c>
      <c r="D8126">
        <v>131070</v>
      </c>
      <c r="E8126">
        <v>131135</v>
      </c>
    </row>
    <row r="8127" spans="1:5" x14ac:dyDescent="0.25">
      <c r="A8127" s="2">
        <v>45763.617361111108</v>
      </c>
      <c r="B8127">
        <v>131150</v>
      </c>
      <c r="C8127">
        <v>131185</v>
      </c>
      <c r="D8127">
        <v>131085</v>
      </c>
      <c r="E8127">
        <v>131175</v>
      </c>
    </row>
    <row r="8128" spans="1:5" x14ac:dyDescent="0.25">
      <c r="A8128" s="2">
        <v>45763.616666666669</v>
      </c>
      <c r="B8128">
        <v>131095</v>
      </c>
      <c r="C8128">
        <v>131165</v>
      </c>
      <c r="D8128">
        <v>131030</v>
      </c>
      <c r="E8128">
        <v>131150</v>
      </c>
    </row>
    <row r="8129" spans="1:5" x14ac:dyDescent="0.25">
      <c r="A8129" s="2">
        <v>45763.615972222222</v>
      </c>
      <c r="B8129">
        <v>131190</v>
      </c>
      <c r="C8129">
        <v>131200</v>
      </c>
      <c r="D8129">
        <v>131060</v>
      </c>
      <c r="E8129">
        <v>131100</v>
      </c>
    </row>
    <row r="8130" spans="1:5" x14ac:dyDescent="0.25">
      <c r="A8130" s="2">
        <v>45763.615277777775</v>
      </c>
      <c r="B8130">
        <v>131280</v>
      </c>
      <c r="C8130">
        <v>131290</v>
      </c>
      <c r="D8130">
        <v>131140</v>
      </c>
      <c r="E8130">
        <v>131195</v>
      </c>
    </row>
    <row r="8131" spans="1:5" x14ac:dyDescent="0.25">
      <c r="A8131" s="2">
        <v>45763.614583333336</v>
      </c>
      <c r="B8131">
        <v>131380</v>
      </c>
      <c r="C8131">
        <v>131380</v>
      </c>
      <c r="D8131">
        <v>131235</v>
      </c>
      <c r="E8131">
        <v>131275</v>
      </c>
    </row>
    <row r="8132" spans="1:5" x14ac:dyDescent="0.25">
      <c r="A8132" s="2">
        <v>45763.613888888889</v>
      </c>
      <c r="B8132">
        <v>131380</v>
      </c>
      <c r="C8132">
        <v>131390</v>
      </c>
      <c r="D8132">
        <v>131325</v>
      </c>
      <c r="E8132">
        <v>131380</v>
      </c>
    </row>
    <row r="8133" spans="1:5" x14ac:dyDescent="0.25">
      <c r="A8133" s="2">
        <v>45763.613194444442</v>
      </c>
      <c r="B8133">
        <v>131395</v>
      </c>
      <c r="C8133">
        <v>131410</v>
      </c>
      <c r="D8133">
        <v>131330</v>
      </c>
      <c r="E8133">
        <v>131385</v>
      </c>
    </row>
    <row r="8134" spans="1:5" x14ac:dyDescent="0.25">
      <c r="A8134" s="2">
        <v>45763.612500000003</v>
      </c>
      <c r="B8134">
        <v>131305</v>
      </c>
      <c r="C8134">
        <v>131410</v>
      </c>
      <c r="D8134">
        <v>131295</v>
      </c>
      <c r="E8134">
        <v>131390</v>
      </c>
    </row>
    <row r="8135" spans="1:5" x14ac:dyDescent="0.25">
      <c r="A8135" s="2">
        <v>45763.611805555556</v>
      </c>
      <c r="B8135">
        <v>131375</v>
      </c>
      <c r="C8135">
        <v>131385</v>
      </c>
      <c r="D8135">
        <v>131255</v>
      </c>
      <c r="E8135">
        <v>131310</v>
      </c>
    </row>
    <row r="8136" spans="1:5" x14ac:dyDescent="0.25">
      <c r="A8136" s="2">
        <v>45763.611111111109</v>
      </c>
      <c r="B8136">
        <v>131485</v>
      </c>
      <c r="C8136">
        <v>131500</v>
      </c>
      <c r="D8136">
        <v>131315</v>
      </c>
      <c r="E8136">
        <v>131380</v>
      </c>
    </row>
    <row r="8137" spans="1:5" x14ac:dyDescent="0.25">
      <c r="A8137" s="2">
        <v>45763.61041666667</v>
      </c>
      <c r="B8137">
        <v>131475</v>
      </c>
      <c r="C8137">
        <v>131540</v>
      </c>
      <c r="D8137">
        <v>131430</v>
      </c>
      <c r="E8137">
        <v>131490</v>
      </c>
    </row>
    <row r="8138" spans="1:5" x14ac:dyDescent="0.25">
      <c r="A8138" s="2">
        <v>45763.609722222223</v>
      </c>
      <c r="B8138">
        <v>131535</v>
      </c>
      <c r="C8138">
        <v>131555</v>
      </c>
      <c r="D8138">
        <v>131385</v>
      </c>
      <c r="E8138">
        <v>131470</v>
      </c>
    </row>
    <row r="8139" spans="1:5" x14ac:dyDescent="0.25">
      <c r="A8139" s="2">
        <v>45763.609027777777</v>
      </c>
      <c r="B8139">
        <v>131575</v>
      </c>
      <c r="C8139">
        <v>131575</v>
      </c>
      <c r="D8139">
        <v>131475</v>
      </c>
      <c r="E8139">
        <v>131535</v>
      </c>
    </row>
    <row r="8140" spans="1:5" x14ac:dyDescent="0.25">
      <c r="A8140" s="2">
        <v>45763.60833333333</v>
      </c>
      <c r="B8140">
        <v>131615</v>
      </c>
      <c r="C8140">
        <v>131625</v>
      </c>
      <c r="D8140">
        <v>131520</v>
      </c>
      <c r="E8140">
        <v>131570</v>
      </c>
    </row>
    <row r="8141" spans="1:5" x14ac:dyDescent="0.25">
      <c r="A8141" s="2">
        <v>45763.607638888891</v>
      </c>
      <c r="B8141">
        <v>131555</v>
      </c>
      <c r="C8141">
        <v>131620</v>
      </c>
      <c r="D8141">
        <v>131550</v>
      </c>
      <c r="E8141">
        <v>131610</v>
      </c>
    </row>
    <row r="8142" spans="1:5" x14ac:dyDescent="0.25">
      <c r="A8142" s="2">
        <v>45763.606944444444</v>
      </c>
      <c r="B8142">
        <v>131555</v>
      </c>
      <c r="C8142">
        <v>131590</v>
      </c>
      <c r="D8142">
        <v>131495</v>
      </c>
      <c r="E8142">
        <v>131555</v>
      </c>
    </row>
    <row r="8143" spans="1:5" x14ac:dyDescent="0.25">
      <c r="A8143" s="2">
        <v>45763.606249999997</v>
      </c>
      <c r="B8143">
        <v>131575</v>
      </c>
      <c r="C8143">
        <v>131585</v>
      </c>
      <c r="D8143">
        <v>131470</v>
      </c>
      <c r="E8143">
        <v>131550</v>
      </c>
    </row>
    <row r="8144" spans="1:5" x14ac:dyDescent="0.25">
      <c r="A8144" s="2">
        <v>45763.605555555558</v>
      </c>
      <c r="B8144">
        <v>131630</v>
      </c>
      <c r="C8144">
        <v>131670</v>
      </c>
      <c r="D8144">
        <v>131510</v>
      </c>
      <c r="E8144">
        <v>131570</v>
      </c>
    </row>
    <row r="8145" spans="1:5" x14ac:dyDescent="0.25">
      <c r="A8145" s="2">
        <v>45763.604861111111</v>
      </c>
      <c r="B8145">
        <v>131695</v>
      </c>
      <c r="C8145">
        <v>131730</v>
      </c>
      <c r="D8145">
        <v>131540</v>
      </c>
      <c r="E8145">
        <v>131630</v>
      </c>
    </row>
    <row r="8146" spans="1:5" x14ac:dyDescent="0.25">
      <c r="A8146" s="2">
        <v>45763.604166666664</v>
      </c>
      <c r="B8146">
        <v>131825</v>
      </c>
      <c r="C8146">
        <v>131830</v>
      </c>
      <c r="D8146">
        <v>131510</v>
      </c>
      <c r="E8146">
        <v>131690</v>
      </c>
    </row>
    <row r="8147" spans="1:5" x14ac:dyDescent="0.25">
      <c r="A8147" s="2">
        <v>45763.603472222225</v>
      </c>
      <c r="B8147">
        <v>131865</v>
      </c>
      <c r="C8147">
        <v>131870</v>
      </c>
      <c r="D8147">
        <v>131775</v>
      </c>
      <c r="E8147">
        <v>131825</v>
      </c>
    </row>
    <row r="8148" spans="1:5" x14ac:dyDescent="0.25">
      <c r="A8148" s="2">
        <v>45763.602777777778</v>
      </c>
      <c r="B8148">
        <v>131825</v>
      </c>
      <c r="C8148">
        <v>131865</v>
      </c>
      <c r="D8148">
        <v>131820</v>
      </c>
      <c r="E8148">
        <v>131860</v>
      </c>
    </row>
    <row r="8149" spans="1:5" x14ac:dyDescent="0.25">
      <c r="A8149" s="2">
        <v>45763.602083333331</v>
      </c>
      <c r="B8149">
        <v>131830</v>
      </c>
      <c r="C8149">
        <v>131830</v>
      </c>
      <c r="D8149">
        <v>131790</v>
      </c>
      <c r="E8149">
        <v>131820</v>
      </c>
    </row>
    <row r="8150" spans="1:5" x14ac:dyDescent="0.25">
      <c r="A8150" s="2">
        <v>45763.601388888892</v>
      </c>
      <c r="B8150">
        <v>131870</v>
      </c>
      <c r="C8150">
        <v>131870</v>
      </c>
      <c r="D8150">
        <v>131775</v>
      </c>
      <c r="E8150">
        <v>131830</v>
      </c>
    </row>
    <row r="8151" spans="1:5" x14ac:dyDescent="0.25">
      <c r="A8151" s="2">
        <v>45763.600694444445</v>
      </c>
      <c r="B8151">
        <v>131835</v>
      </c>
      <c r="C8151">
        <v>131880</v>
      </c>
      <c r="D8151">
        <v>131760</v>
      </c>
      <c r="E8151">
        <v>131865</v>
      </c>
    </row>
    <row r="8152" spans="1:5" x14ac:dyDescent="0.25">
      <c r="A8152" s="2">
        <v>45763.6</v>
      </c>
      <c r="B8152">
        <v>131865</v>
      </c>
      <c r="C8152">
        <v>131870</v>
      </c>
      <c r="D8152">
        <v>131765</v>
      </c>
      <c r="E8152">
        <v>131835</v>
      </c>
    </row>
    <row r="8153" spans="1:5" x14ac:dyDescent="0.25">
      <c r="A8153" s="2">
        <v>45763.599305555559</v>
      </c>
      <c r="B8153">
        <v>132000</v>
      </c>
      <c r="C8153">
        <v>132005</v>
      </c>
      <c r="D8153">
        <v>131855</v>
      </c>
      <c r="E8153">
        <v>131865</v>
      </c>
    </row>
    <row r="8154" spans="1:5" x14ac:dyDescent="0.25">
      <c r="A8154" s="2">
        <v>45763.598611111112</v>
      </c>
      <c r="B8154">
        <v>132005</v>
      </c>
      <c r="C8154">
        <v>132065</v>
      </c>
      <c r="D8154">
        <v>131950</v>
      </c>
      <c r="E8154">
        <v>132000</v>
      </c>
    </row>
    <row r="8155" spans="1:5" x14ac:dyDescent="0.25">
      <c r="A8155" s="2">
        <v>45763.597916666666</v>
      </c>
      <c r="B8155">
        <v>131945</v>
      </c>
      <c r="C8155">
        <v>132010</v>
      </c>
      <c r="D8155">
        <v>131900</v>
      </c>
      <c r="E8155">
        <v>132005</v>
      </c>
    </row>
    <row r="8156" spans="1:5" x14ac:dyDescent="0.25">
      <c r="A8156" s="2">
        <v>45763.597222222219</v>
      </c>
      <c r="B8156">
        <v>131880</v>
      </c>
      <c r="C8156">
        <v>131960</v>
      </c>
      <c r="D8156">
        <v>131875</v>
      </c>
      <c r="E8156">
        <v>131940</v>
      </c>
    </row>
    <row r="8157" spans="1:5" x14ac:dyDescent="0.25">
      <c r="A8157" s="2">
        <v>45763.59652777778</v>
      </c>
      <c r="B8157">
        <v>131850</v>
      </c>
      <c r="C8157">
        <v>131895</v>
      </c>
      <c r="D8157">
        <v>131830</v>
      </c>
      <c r="E8157">
        <v>131885</v>
      </c>
    </row>
    <row r="8158" spans="1:5" x14ac:dyDescent="0.25">
      <c r="A8158" s="2">
        <v>45763.595833333333</v>
      </c>
      <c r="B8158">
        <v>131840</v>
      </c>
      <c r="C8158">
        <v>131860</v>
      </c>
      <c r="D8158">
        <v>131790</v>
      </c>
      <c r="E8158">
        <v>131850</v>
      </c>
    </row>
    <row r="8159" spans="1:5" x14ac:dyDescent="0.25">
      <c r="A8159" s="2">
        <v>45763.595138888886</v>
      </c>
      <c r="B8159">
        <v>131775</v>
      </c>
      <c r="C8159">
        <v>131845</v>
      </c>
      <c r="D8159">
        <v>131770</v>
      </c>
      <c r="E8159">
        <v>131840</v>
      </c>
    </row>
    <row r="8160" spans="1:5" x14ac:dyDescent="0.25">
      <c r="A8160" s="2">
        <v>45763.594444444447</v>
      </c>
      <c r="B8160">
        <v>131765</v>
      </c>
      <c r="C8160">
        <v>131785</v>
      </c>
      <c r="D8160">
        <v>131715</v>
      </c>
      <c r="E8160">
        <v>131770</v>
      </c>
    </row>
    <row r="8161" spans="1:5" x14ac:dyDescent="0.25">
      <c r="A8161" s="2">
        <v>45763.59375</v>
      </c>
      <c r="B8161">
        <v>131760</v>
      </c>
      <c r="C8161">
        <v>131770</v>
      </c>
      <c r="D8161">
        <v>131690</v>
      </c>
      <c r="E8161">
        <v>131765</v>
      </c>
    </row>
    <row r="8162" spans="1:5" x14ac:dyDescent="0.25">
      <c r="A8162" s="2">
        <v>45763.593055555553</v>
      </c>
      <c r="B8162">
        <v>131770</v>
      </c>
      <c r="C8162">
        <v>131790</v>
      </c>
      <c r="D8162">
        <v>131725</v>
      </c>
      <c r="E8162">
        <v>131760</v>
      </c>
    </row>
    <row r="8163" spans="1:5" x14ac:dyDescent="0.25">
      <c r="A8163" s="2">
        <v>45763.592361111114</v>
      </c>
      <c r="B8163">
        <v>131730</v>
      </c>
      <c r="C8163">
        <v>131775</v>
      </c>
      <c r="D8163">
        <v>131695</v>
      </c>
      <c r="E8163">
        <v>131770</v>
      </c>
    </row>
    <row r="8164" spans="1:5" x14ac:dyDescent="0.25">
      <c r="A8164" s="2">
        <v>45763.591666666667</v>
      </c>
      <c r="B8164">
        <v>131685</v>
      </c>
      <c r="C8164">
        <v>131730</v>
      </c>
      <c r="D8164">
        <v>131640</v>
      </c>
      <c r="E8164">
        <v>131725</v>
      </c>
    </row>
    <row r="8165" spans="1:5" x14ac:dyDescent="0.25">
      <c r="A8165" s="2">
        <v>45763.59097222222</v>
      </c>
      <c r="B8165">
        <v>131610</v>
      </c>
      <c r="C8165">
        <v>131695</v>
      </c>
      <c r="D8165">
        <v>131580</v>
      </c>
      <c r="E8165">
        <v>131690</v>
      </c>
    </row>
    <row r="8166" spans="1:5" x14ac:dyDescent="0.25">
      <c r="A8166" s="2">
        <v>45763.590277777781</v>
      </c>
      <c r="B8166">
        <v>131675</v>
      </c>
      <c r="C8166">
        <v>131685</v>
      </c>
      <c r="D8166">
        <v>131575</v>
      </c>
      <c r="E8166">
        <v>131610</v>
      </c>
    </row>
    <row r="8167" spans="1:5" x14ac:dyDescent="0.25">
      <c r="A8167" s="2">
        <v>45763.589583333334</v>
      </c>
      <c r="B8167">
        <v>131795</v>
      </c>
      <c r="C8167">
        <v>131800</v>
      </c>
      <c r="D8167">
        <v>131650</v>
      </c>
      <c r="E8167">
        <v>131670</v>
      </c>
    </row>
    <row r="8168" spans="1:5" x14ac:dyDescent="0.25">
      <c r="A8168" s="2">
        <v>45763.588888888888</v>
      </c>
      <c r="B8168">
        <v>131890</v>
      </c>
      <c r="C8168">
        <v>131895</v>
      </c>
      <c r="D8168">
        <v>131745</v>
      </c>
      <c r="E8168">
        <v>131790</v>
      </c>
    </row>
    <row r="8169" spans="1:5" x14ac:dyDescent="0.25">
      <c r="A8169" s="2">
        <v>45763.588194444441</v>
      </c>
      <c r="B8169">
        <v>131865</v>
      </c>
      <c r="C8169">
        <v>131970</v>
      </c>
      <c r="D8169">
        <v>131830</v>
      </c>
      <c r="E8169">
        <v>131885</v>
      </c>
    </row>
    <row r="8170" spans="1:5" x14ac:dyDescent="0.25">
      <c r="A8170" s="2">
        <v>45763.587500000001</v>
      </c>
      <c r="B8170">
        <v>131660</v>
      </c>
      <c r="C8170">
        <v>131900</v>
      </c>
      <c r="D8170">
        <v>131655</v>
      </c>
      <c r="E8170">
        <v>131865</v>
      </c>
    </row>
    <row r="8171" spans="1:5" x14ac:dyDescent="0.25">
      <c r="A8171" s="2">
        <v>45763.586805555555</v>
      </c>
      <c r="B8171">
        <v>131655</v>
      </c>
      <c r="C8171">
        <v>131680</v>
      </c>
      <c r="D8171">
        <v>131550</v>
      </c>
      <c r="E8171">
        <v>131660</v>
      </c>
    </row>
    <row r="8172" spans="1:5" x14ac:dyDescent="0.25">
      <c r="A8172" s="2">
        <v>45763.586111111108</v>
      </c>
      <c r="B8172">
        <v>131605</v>
      </c>
      <c r="C8172">
        <v>131660</v>
      </c>
      <c r="D8172">
        <v>131565</v>
      </c>
      <c r="E8172">
        <v>131655</v>
      </c>
    </row>
    <row r="8173" spans="1:5" x14ac:dyDescent="0.25">
      <c r="A8173" s="2">
        <v>45763.585416666669</v>
      </c>
      <c r="B8173">
        <v>131510</v>
      </c>
      <c r="C8173">
        <v>131610</v>
      </c>
      <c r="D8173">
        <v>131500</v>
      </c>
      <c r="E8173">
        <v>131605</v>
      </c>
    </row>
    <row r="8174" spans="1:5" x14ac:dyDescent="0.25">
      <c r="A8174" s="2">
        <v>45763.584722222222</v>
      </c>
      <c r="B8174">
        <v>131385</v>
      </c>
      <c r="C8174">
        <v>131515</v>
      </c>
      <c r="D8174">
        <v>131345</v>
      </c>
      <c r="E8174">
        <v>131510</v>
      </c>
    </row>
    <row r="8175" spans="1:5" x14ac:dyDescent="0.25">
      <c r="A8175" s="2">
        <v>45763.584027777775</v>
      </c>
      <c r="B8175">
        <v>131355</v>
      </c>
      <c r="C8175">
        <v>131400</v>
      </c>
      <c r="D8175">
        <v>131315</v>
      </c>
      <c r="E8175">
        <v>131385</v>
      </c>
    </row>
    <row r="8176" spans="1:5" x14ac:dyDescent="0.25">
      <c r="A8176" s="2">
        <v>45763.583333333336</v>
      </c>
      <c r="B8176">
        <v>131425</v>
      </c>
      <c r="C8176">
        <v>131430</v>
      </c>
      <c r="D8176">
        <v>131310</v>
      </c>
      <c r="E8176">
        <v>131355</v>
      </c>
    </row>
    <row r="8177" spans="1:5" x14ac:dyDescent="0.25">
      <c r="A8177" s="2">
        <v>45763.582638888889</v>
      </c>
      <c r="B8177">
        <v>131450</v>
      </c>
      <c r="C8177">
        <v>131460</v>
      </c>
      <c r="D8177">
        <v>131390</v>
      </c>
      <c r="E8177">
        <v>131420</v>
      </c>
    </row>
    <row r="8178" spans="1:5" x14ac:dyDescent="0.25">
      <c r="A8178" s="2">
        <v>45763.581944444442</v>
      </c>
      <c r="B8178">
        <v>131370</v>
      </c>
      <c r="C8178">
        <v>131495</v>
      </c>
      <c r="D8178">
        <v>131365</v>
      </c>
      <c r="E8178">
        <v>131445</v>
      </c>
    </row>
    <row r="8179" spans="1:5" x14ac:dyDescent="0.25">
      <c r="A8179" s="2">
        <v>45763.581250000003</v>
      </c>
      <c r="B8179">
        <v>131260</v>
      </c>
      <c r="C8179">
        <v>131370</v>
      </c>
      <c r="D8179">
        <v>131245</v>
      </c>
      <c r="E8179">
        <v>131370</v>
      </c>
    </row>
    <row r="8180" spans="1:5" x14ac:dyDescent="0.25">
      <c r="A8180" s="2">
        <v>45763.580555555556</v>
      </c>
      <c r="B8180">
        <v>131310</v>
      </c>
      <c r="C8180">
        <v>131380</v>
      </c>
      <c r="D8180">
        <v>131220</v>
      </c>
      <c r="E8180">
        <v>131265</v>
      </c>
    </row>
    <row r="8181" spans="1:5" x14ac:dyDescent="0.25">
      <c r="A8181" s="2">
        <v>45763.579861111109</v>
      </c>
      <c r="B8181">
        <v>131200</v>
      </c>
      <c r="C8181">
        <v>131315</v>
      </c>
      <c r="D8181">
        <v>131170</v>
      </c>
      <c r="E8181">
        <v>131315</v>
      </c>
    </row>
    <row r="8182" spans="1:5" x14ac:dyDescent="0.25">
      <c r="A8182" s="2">
        <v>45763.57916666667</v>
      </c>
      <c r="B8182">
        <v>131160</v>
      </c>
      <c r="C8182">
        <v>131200</v>
      </c>
      <c r="D8182">
        <v>131155</v>
      </c>
      <c r="E8182">
        <v>131200</v>
      </c>
    </row>
    <row r="8183" spans="1:5" x14ac:dyDescent="0.25">
      <c r="A8183" s="2">
        <v>45763.578472222223</v>
      </c>
      <c r="B8183">
        <v>131105</v>
      </c>
      <c r="C8183">
        <v>131170</v>
      </c>
      <c r="D8183">
        <v>131085</v>
      </c>
      <c r="E8183">
        <v>131165</v>
      </c>
    </row>
    <row r="8184" spans="1:5" x14ac:dyDescent="0.25">
      <c r="A8184" s="2">
        <v>45763.577777777777</v>
      </c>
      <c r="B8184">
        <v>131105</v>
      </c>
      <c r="C8184">
        <v>131125</v>
      </c>
      <c r="D8184">
        <v>131080</v>
      </c>
      <c r="E8184">
        <v>131110</v>
      </c>
    </row>
    <row r="8185" spans="1:5" x14ac:dyDescent="0.25">
      <c r="A8185" s="2">
        <v>45763.57708333333</v>
      </c>
      <c r="B8185">
        <v>131080</v>
      </c>
      <c r="C8185">
        <v>131115</v>
      </c>
      <c r="D8185">
        <v>131065</v>
      </c>
      <c r="E8185">
        <v>131110</v>
      </c>
    </row>
    <row r="8186" spans="1:5" x14ac:dyDescent="0.25">
      <c r="A8186" s="2">
        <v>45763.576388888891</v>
      </c>
      <c r="B8186">
        <v>131065</v>
      </c>
      <c r="C8186">
        <v>131090</v>
      </c>
      <c r="D8186">
        <v>131040</v>
      </c>
      <c r="E8186">
        <v>131080</v>
      </c>
    </row>
    <row r="8187" spans="1:5" x14ac:dyDescent="0.25">
      <c r="A8187" s="2">
        <v>45763.575694444444</v>
      </c>
      <c r="B8187">
        <v>131020</v>
      </c>
      <c r="C8187">
        <v>131080</v>
      </c>
      <c r="D8187">
        <v>131005</v>
      </c>
      <c r="E8187">
        <v>131065</v>
      </c>
    </row>
    <row r="8188" spans="1:5" x14ac:dyDescent="0.25">
      <c r="A8188" s="2">
        <v>45763.574999999997</v>
      </c>
      <c r="B8188">
        <v>130970</v>
      </c>
      <c r="C8188">
        <v>131020</v>
      </c>
      <c r="D8188">
        <v>130965</v>
      </c>
      <c r="E8188">
        <v>131015</v>
      </c>
    </row>
    <row r="8189" spans="1:5" x14ac:dyDescent="0.25">
      <c r="A8189" s="2">
        <v>45763.574305555558</v>
      </c>
      <c r="B8189">
        <v>130960</v>
      </c>
      <c r="C8189">
        <v>130975</v>
      </c>
      <c r="D8189">
        <v>130940</v>
      </c>
      <c r="E8189">
        <v>130970</v>
      </c>
    </row>
    <row r="8190" spans="1:5" x14ac:dyDescent="0.25">
      <c r="A8190" s="2">
        <v>45763.573611111111</v>
      </c>
      <c r="B8190">
        <v>131050</v>
      </c>
      <c r="C8190">
        <v>131060</v>
      </c>
      <c r="D8190">
        <v>130930</v>
      </c>
      <c r="E8190">
        <v>130960</v>
      </c>
    </row>
    <row r="8191" spans="1:5" x14ac:dyDescent="0.25">
      <c r="A8191" s="2">
        <v>45763.572916666664</v>
      </c>
      <c r="B8191">
        <v>131050</v>
      </c>
      <c r="C8191">
        <v>131095</v>
      </c>
      <c r="D8191">
        <v>131040</v>
      </c>
      <c r="E8191">
        <v>131050</v>
      </c>
    </row>
    <row r="8192" spans="1:5" x14ac:dyDescent="0.25">
      <c r="A8192" s="2">
        <v>45763.572222222225</v>
      </c>
      <c r="B8192">
        <v>130990</v>
      </c>
      <c r="C8192">
        <v>131075</v>
      </c>
      <c r="D8192">
        <v>130990</v>
      </c>
      <c r="E8192">
        <v>131055</v>
      </c>
    </row>
    <row r="8193" spans="1:5" x14ac:dyDescent="0.25">
      <c r="A8193" s="2">
        <v>45763.571527777778</v>
      </c>
      <c r="B8193">
        <v>131030</v>
      </c>
      <c r="C8193">
        <v>131050</v>
      </c>
      <c r="D8193">
        <v>130985</v>
      </c>
      <c r="E8193">
        <v>130990</v>
      </c>
    </row>
    <row r="8194" spans="1:5" x14ac:dyDescent="0.25">
      <c r="A8194" s="2">
        <v>45763.570833333331</v>
      </c>
      <c r="B8194">
        <v>131015</v>
      </c>
      <c r="C8194">
        <v>131045</v>
      </c>
      <c r="D8194">
        <v>130995</v>
      </c>
      <c r="E8194">
        <v>131030</v>
      </c>
    </row>
    <row r="8195" spans="1:5" x14ac:dyDescent="0.25">
      <c r="A8195" s="2">
        <v>45763.570138888892</v>
      </c>
      <c r="B8195">
        <v>130885</v>
      </c>
      <c r="C8195">
        <v>131030</v>
      </c>
      <c r="D8195">
        <v>130885</v>
      </c>
      <c r="E8195">
        <v>131010</v>
      </c>
    </row>
    <row r="8196" spans="1:5" x14ac:dyDescent="0.25">
      <c r="A8196" s="2">
        <v>45763.569444444445</v>
      </c>
      <c r="B8196">
        <v>130925</v>
      </c>
      <c r="C8196">
        <v>130935</v>
      </c>
      <c r="D8196">
        <v>130825</v>
      </c>
      <c r="E8196">
        <v>130890</v>
      </c>
    </row>
    <row r="8197" spans="1:5" x14ac:dyDescent="0.25">
      <c r="A8197" s="2">
        <v>45763.568749999999</v>
      </c>
      <c r="B8197">
        <v>130875</v>
      </c>
      <c r="C8197">
        <v>130935</v>
      </c>
      <c r="D8197">
        <v>130865</v>
      </c>
      <c r="E8197">
        <v>130925</v>
      </c>
    </row>
    <row r="8198" spans="1:5" x14ac:dyDescent="0.25">
      <c r="A8198" s="2">
        <v>45763.568055555559</v>
      </c>
      <c r="B8198">
        <v>130865</v>
      </c>
      <c r="C8198">
        <v>130910</v>
      </c>
      <c r="D8198">
        <v>130860</v>
      </c>
      <c r="E8198">
        <v>130875</v>
      </c>
    </row>
    <row r="8199" spans="1:5" x14ac:dyDescent="0.25">
      <c r="A8199" s="2">
        <v>45763.567361111112</v>
      </c>
      <c r="B8199">
        <v>130855</v>
      </c>
      <c r="C8199">
        <v>130885</v>
      </c>
      <c r="D8199">
        <v>130825</v>
      </c>
      <c r="E8199">
        <v>130865</v>
      </c>
    </row>
    <row r="8200" spans="1:5" x14ac:dyDescent="0.25">
      <c r="A8200" s="2">
        <v>45763.566666666666</v>
      </c>
      <c r="B8200">
        <v>130850</v>
      </c>
      <c r="C8200">
        <v>130895</v>
      </c>
      <c r="D8200">
        <v>130835</v>
      </c>
      <c r="E8200">
        <v>130855</v>
      </c>
    </row>
    <row r="8201" spans="1:5" x14ac:dyDescent="0.25">
      <c r="A8201" s="2">
        <v>45763.565972222219</v>
      </c>
      <c r="B8201">
        <v>130945</v>
      </c>
      <c r="C8201">
        <v>130955</v>
      </c>
      <c r="D8201">
        <v>130825</v>
      </c>
      <c r="E8201">
        <v>130850</v>
      </c>
    </row>
    <row r="8202" spans="1:5" x14ac:dyDescent="0.25">
      <c r="A8202" s="2">
        <v>45763.56527777778</v>
      </c>
      <c r="B8202">
        <v>130950</v>
      </c>
      <c r="C8202">
        <v>130995</v>
      </c>
      <c r="D8202">
        <v>130935</v>
      </c>
      <c r="E8202">
        <v>130945</v>
      </c>
    </row>
    <row r="8203" spans="1:5" x14ac:dyDescent="0.25">
      <c r="A8203" s="2">
        <v>45763.564583333333</v>
      </c>
      <c r="B8203">
        <v>131055</v>
      </c>
      <c r="C8203">
        <v>131065</v>
      </c>
      <c r="D8203">
        <v>130945</v>
      </c>
      <c r="E8203">
        <v>130950</v>
      </c>
    </row>
    <row r="8204" spans="1:5" x14ac:dyDescent="0.25">
      <c r="A8204" s="2">
        <v>45763.563888888886</v>
      </c>
      <c r="B8204">
        <v>131070</v>
      </c>
      <c r="C8204">
        <v>131085</v>
      </c>
      <c r="D8204">
        <v>131040</v>
      </c>
      <c r="E8204">
        <v>131050</v>
      </c>
    </row>
    <row r="8205" spans="1:5" x14ac:dyDescent="0.25">
      <c r="A8205" s="2">
        <v>45763.563194444447</v>
      </c>
      <c r="B8205">
        <v>131050</v>
      </c>
      <c r="C8205">
        <v>131075</v>
      </c>
      <c r="D8205">
        <v>131020</v>
      </c>
      <c r="E8205">
        <v>131070</v>
      </c>
    </row>
    <row r="8206" spans="1:5" x14ac:dyDescent="0.25">
      <c r="A8206" s="2">
        <v>45763.5625</v>
      </c>
      <c r="B8206">
        <v>131040</v>
      </c>
      <c r="C8206">
        <v>131085</v>
      </c>
      <c r="D8206">
        <v>131025</v>
      </c>
      <c r="E8206">
        <v>131045</v>
      </c>
    </row>
    <row r="8207" spans="1:5" x14ac:dyDescent="0.25">
      <c r="A8207" s="2">
        <v>45763.561805555553</v>
      </c>
      <c r="B8207">
        <v>131025</v>
      </c>
      <c r="C8207">
        <v>131050</v>
      </c>
      <c r="D8207">
        <v>131000</v>
      </c>
      <c r="E8207">
        <v>131040</v>
      </c>
    </row>
    <row r="8208" spans="1:5" x14ac:dyDescent="0.25">
      <c r="A8208" s="2">
        <v>45763.561111111114</v>
      </c>
      <c r="B8208">
        <v>131055</v>
      </c>
      <c r="C8208">
        <v>131065</v>
      </c>
      <c r="D8208">
        <v>131010</v>
      </c>
      <c r="E8208">
        <v>131025</v>
      </c>
    </row>
    <row r="8209" spans="1:5" x14ac:dyDescent="0.25">
      <c r="A8209" s="2">
        <v>45763.560416666667</v>
      </c>
      <c r="B8209">
        <v>131075</v>
      </c>
      <c r="C8209">
        <v>131085</v>
      </c>
      <c r="D8209">
        <v>131020</v>
      </c>
      <c r="E8209">
        <v>131050</v>
      </c>
    </row>
    <row r="8210" spans="1:5" x14ac:dyDescent="0.25">
      <c r="A8210" s="2">
        <v>45763.55972222222</v>
      </c>
      <c r="B8210">
        <v>131105</v>
      </c>
      <c r="C8210">
        <v>131115</v>
      </c>
      <c r="D8210">
        <v>131050</v>
      </c>
      <c r="E8210">
        <v>131080</v>
      </c>
    </row>
    <row r="8211" spans="1:5" x14ac:dyDescent="0.25">
      <c r="A8211" s="2">
        <v>45763.559027777781</v>
      </c>
      <c r="B8211">
        <v>131140</v>
      </c>
      <c r="C8211">
        <v>131150</v>
      </c>
      <c r="D8211">
        <v>131080</v>
      </c>
      <c r="E8211">
        <v>131105</v>
      </c>
    </row>
    <row r="8212" spans="1:5" x14ac:dyDescent="0.25">
      <c r="A8212" s="2">
        <v>45763.558333333334</v>
      </c>
      <c r="B8212">
        <v>131125</v>
      </c>
      <c r="C8212">
        <v>131180</v>
      </c>
      <c r="D8212">
        <v>131115</v>
      </c>
      <c r="E8212">
        <v>131140</v>
      </c>
    </row>
    <row r="8213" spans="1:5" x14ac:dyDescent="0.25">
      <c r="A8213" s="2">
        <v>45763.557638888888</v>
      </c>
      <c r="B8213">
        <v>131105</v>
      </c>
      <c r="C8213">
        <v>131125</v>
      </c>
      <c r="D8213">
        <v>131100</v>
      </c>
      <c r="E8213">
        <v>131125</v>
      </c>
    </row>
    <row r="8214" spans="1:5" x14ac:dyDescent="0.25">
      <c r="A8214" s="2">
        <v>45763.556944444441</v>
      </c>
      <c r="B8214">
        <v>131080</v>
      </c>
      <c r="C8214">
        <v>131145</v>
      </c>
      <c r="D8214">
        <v>131075</v>
      </c>
      <c r="E8214">
        <v>131105</v>
      </c>
    </row>
    <row r="8215" spans="1:5" x14ac:dyDescent="0.25">
      <c r="A8215" s="2">
        <v>45763.556250000001</v>
      </c>
      <c r="B8215">
        <v>131080</v>
      </c>
      <c r="C8215">
        <v>131095</v>
      </c>
      <c r="D8215">
        <v>131060</v>
      </c>
      <c r="E8215">
        <v>131080</v>
      </c>
    </row>
    <row r="8216" spans="1:5" x14ac:dyDescent="0.25">
      <c r="A8216" s="2">
        <v>45763.555555555555</v>
      </c>
      <c r="B8216">
        <v>131140</v>
      </c>
      <c r="C8216">
        <v>131150</v>
      </c>
      <c r="D8216">
        <v>131065</v>
      </c>
      <c r="E8216">
        <v>131085</v>
      </c>
    </row>
    <row r="8217" spans="1:5" x14ac:dyDescent="0.25">
      <c r="A8217" s="2">
        <v>45763.554861111108</v>
      </c>
      <c r="B8217">
        <v>131195</v>
      </c>
      <c r="C8217">
        <v>131195</v>
      </c>
      <c r="D8217">
        <v>131125</v>
      </c>
      <c r="E8217">
        <v>131140</v>
      </c>
    </row>
    <row r="8218" spans="1:5" x14ac:dyDescent="0.25">
      <c r="A8218" s="2">
        <v>45763.554166666669</v>
      </c>
      <c r="B8218">
        <v>131185</v>
      </c>
      <c r="C8218">
        <v>131195</v>
      </c>
      <c r="D8218">
        <v>131160</v>
      </c>
      <c r="E8218">
        <v>131195</v>
      </c>
    </row>
    <row r="8219" spans="1:5" x14ac:dyDescent="0.25">
      <c r="A8219" s="2">
        <v>45763.553472222222</v>
      </c>
      <c r="B8219">
        <v>131200</v>
      </c>
      <c r="C8219">
        <v>131220</v>
      </c>
      <c r="D8219">
        <v>131170</v>
      </c>
      <c r="E8219">
        <v>131180</v>
      </c>
    </row>
    <row r="8220" spans="1:5" x14ac:dyDescent="0.25">
      <c r="A8220" s="2">
        <v>45763.552777777775</v>
      </c>
      <c r="B8220">
        <v>131195</v>
      </c>
      <c r="C8220">
        <v>131210</v>
      </c>
      <c r="D8220">
        <v>131170</v>
      </c>
      <c r="E8220">
        <v>131200</v>
      </c>
    </row>
    <row r="8221" spans="1:5" x14ac:dyDescent="0.25">
      <c r="A8221" s="2">
        <v>45763.552083333336</v>
      </c>
      <c r="B8221">
        <v>131205</v>
      </c>
      <c r="C8221">
        <v>131215</v>
      </c>
      <c r="D8221">
        <v>131170</v>
      </c>
      <c r="E8221">
        <v>131200</v>
      </c>
    </row>
    <row r="8222" spans="1:5" x14ac:dyDescent="0.25">
      <c r="A8222" s="2">
        <v>45763.551388888889</v>
      </c>
      <c r="B8222">
        <v>131170</v>
      </c>
      <c r="C8222">
        <v>131220</v>
      </c>
      <c r="D8222">
        <v>131145</v>
      </c>
      <c r="E8222">
        <v>131210</v>
      </c>
    </row>
    <row r="8223" spans="1:5" x14ac:dyDescent="0.25">
      <c r="A8223" s="2">
        <v>45763.550694444442</v>
      </c>
      <c r="B8223">
        <v>131055</v>
      </c>
      <c r="C8223">
        <v>131215</v>
      </c>
      <c r="D8223">
        <v>131050</v>
      </c>
      <c r="E8223">
        <v>131170</v>
      </c>
    </row>
    <row r="8224" spans="1:5" x14ac:dyDescent="0.25">
      <c r="A8224" s="2">
        <v>45763.55</v>
      </c>
      <c r="B8224">
        <v>131105</v>
      </c>
      <c r="C8224">
        <v>131110</v>
      </c>
      <c r="D8224">
        <v>131035</v>
      </c>
      <c r="E8224">
        <v>131055</v>
      </c>
    </row>
    <row r="8225" spans="1:5" x14ac:dyDescent="0.25">
      <c r="A8225" s="2">
        <v>45763.549305555556</v>
      </c>
      <c r="B8225">
        <v>131225</v>
      </c>
      <c r="C8225">
        <v>131240</v>
      </c>
      <c r="D8225">
        <v>131090</v>
      </c>
      <c r="E8225">
        <v>131105</v>
      </c>
    </row>
    <row r="8226" spans="1:5" x14ac:dyDescent="0.25">
      <c r="A8226" s="2">
        <v>45763.548611111109</v>
      </c>
      <c r="B8226">
        <v>131200</v>
      </c>
      <c r="C8226">
        <v>131240</v>
      </c>
      <c r="D8226">
        <v>131185</v>
      </c>
      <c r="E8226">
        <v>131225</v>
      </c>
    </row>
    <row r="8227" spans="1:5" x14ac:dyDescent="0.25">
      <c r="A8227" s="2">
        <v>45763.54791666667</v>
      </c>
      <c r="B8227">
        <v>131160</v>
      </c>
      <c r="C8227">
        <v>131210</v>
      </c>
      <c r="D8227">
        <v>131150</v>
      </c>
      <c r="E8227">
        <v>131195</v>
      </c>
    </row>
    <row r="8228" spans="1:5" x14ac:dyDescent="0.25">
      <c r="A8228" s="2">
        <v>45763.547222222223</v>
      </c>
      <c r="B8228">
        <v>131130</v>
      </c>
      <c r="C8228">
        <v>131180</v>
      </c>
      <c r="D8228">
        <v>131120</v>
      </c>
      <c r="E8228">
        <v>131160</v>
      </c>
    </row>
    <row r="8229" spans="1:5" x14ac:dyDescent="0.25">
      <c r="A8229" s="2">
        <v>45763.546527777777</v>
      </c>
      <c r="B8229">
        <v>131125</v>
      </c>
      <c r="C8229">
        <v>131150</v>
      </c>
      <c r="D8229">
        <v>131110</v>
      </c>
      <c r="E8229">
        <v>131135</v>
      </c>
    </row>
    <row r="8230" spans="1:5" x14ac:dyDescent="0.25">
      <c r="A8230" s="2">
        <v>45763.54583333333</v>
      </c>
      <c r="B8230">
        <v>131105</v>
      </c>
      <c r="C8230">
        <v>131150</v>
      </c>
      <c r="D8230">
        <v>131095</v>
      </c>
      <c r="E8230">
        <v>131125</v>
      </c>
    </row>
    <row r="8231" spans="1:5" x14ac:dyDescent="0.25">
      <c r="A8231" s="2">
        <v>45763.545138888891</v>
      </c>
      <c r="B8231">
        <v>131190</v>
      </c>
      <c r="C8231">
        <v>131190</v>
      </c>
      <c r="D8231">
        <v>131090</v>
      </c>
      <c r="E8231">
        <v>131100</v>
      </c>
    </row>
    <row r="8232" spans="1:5" x14ac:dyDescent="0.25">
      <c r="A8232" s="2">
        <v>45763.544444444444</v>
      </c>
      <c r="B8232">
        <v>131190</v>
      </c>
      <c r="C8232">
        <v>131210</v>
      </c>
      <c r="D8232">
        <v>131170</v>
      </c>
      <c r="E8232">
        <v>131190</v>
      </c>
    </row>
    <row r="8233" spans="1:5" x14ac:dyDescent="0.25">
      <c r="A8233" s="2">
        <v>45763.543749999997</v>
      </c>
      <c r="B8233">
        <v>131165</v>
      </c>
      <c r="C8233">
        <v>131220</v>
      </c>
      <c r="D8233">
        <v>131160</v>
      </c>
      <c r="E8233">
        <v>131185</v>
      </c>
    </row>
    <row r="8234" spans="1:5" x14ac:dyDescent="0.25">
      <c r="A8234" s="2">
        <v>45763.543055555558</v>
      </c>
      <c r="B8234">
        <v>131195</v>
      </c>
      <c r="C8234">
        <v>131195</v>
      </c>
      <c r="D8234">
        <v>131135</v>
      </c>
      <c r="E8234">
        <v>131160</v>
      </c>
    </row>
    <row r="8235" spans="1:5" x14ac:dyDescent="0.25">
      <c r="A8235" s="2">
        <v>45763.542361111111</v>
      </c>
      <c r="B8235">
        <v>131180</v>
      </c>
      <c r="C8235">
        <v>131225</v>
      </c>
      <c r="D8235">
        <v>131160</v>
      </c>
      <c r="E8235">
        <v>131195</v>
      </c>
    </row>
    <row r="8236" spans="1:5" x14ac:dyDescent="0.25">
      <c r="A8236" s="2">
        <v>45763.541666666664</v>
      </c>
      <c r="B8236">
        <v>131165</v>
      </c>
      <c r="C8236">
        <v>131200</v>
      </c>
      <c r="D8236">
        <v>131135</v>
      </c>
      <c r="E8236">
        <v>131180</v>
      </c>
    </row>
    <row r="8237" spans="1:5" x14ac:dyDescent="0.25">
      <c r="A8237" s="2">
        <v>45763.540972222225</v>
      </c>
      <c r="B8237">
        <v>131130</v>
      </c>
      <c r="C8237">
        <v>131175</v>
      </c>
      <c r="D8237">
        <v>131120</v>
      </c>
      <c r="E8237">
        <v>131170</v>
      </c>
    </row>
    <row r="8238" spans="1:5" x14ac:dyDescent="0.25">
      <c r="A8238" s="2">
        <v>45763.540277777778</v>
      </c>
      <c r="B8238">
        <v>131170</v>
      </c>
      <c r="C8238">
        <v>131180</v>
      </c>
      <c r="D8238">
        <v>131115</v>
      </c>
      <c r="E8238">
        <v>131135</v>
      </c>
    </row>
    <row r="8239" spans="1:5" x14ac:dyDescent="0.25">
      <c r="A8239" s="2">
        <v>45763.539583333331</v>
      </c>
      <c r="B8239">
        <v>131155</v>
      </c>
      <c r="C8239">
        <v>131185</v>
      </c>
      <c r="D8239">
        <v>131140</v>
      </c>
      <c r="E8239">
        <v>131165</v>
      </c>
    </row>
    <row r="8240" spans="1:5" x14ac:dyDescent="0.25">
      <c r="A8240" s="2">
        <v>45763.538888888892</v>
      </c>
      <c r="B8240">
        <v>131105</v>
      </c>
      <c r="C8240">
        <v>131165</v>
      </c>
      <c r="D8240">
        <v>131100</v>
      </c>
      <c r="E8240">
        <v>131155</v>
      </c>
    </row>
    <row r="8241" spans="1:5" x14ac:dyDescent="0.25">
      <c r="A8241" s="2">
        <v>45763.538194444445</v>
      </c>
      <c r="B8241">
        <v>131085</v>
      </c>
      <c r="C8241">
        <v>131115</v>
      </c>
      <c r="D8241">
        <v>131075</v>
      </c>
      <c r="E8241">
        <v>131100</v>
      </c>
    </row>
    <row r="8242" spans="1:5" x14ac:dyDescent="0.25">
      <c r="A8242" s="2">
        <v>45763.537499999999</v>
      </c>
      <c r="B8242">
        <v>131120</v>
      </c>
      <c r="C8242">
        <v>131120</v>
      </c>
      <c r="D8242">
        <v>131070</v>
      </c>
      <c r="E8242">
        <v>131085</v>
      </c>
    </row>
    <row r="8243" spans="1:5" x14ac:dyDescent="0.25">
      <c r="A8243" s="2">
        <v>45763.536805555559</v>
      </c>
      <c r="B8243">
        <v>131110</v>
      </c>
      <c r="C8243">
        <v>131150</v>
      </c>
      <c r="D8243">
        <v>131095</v>
      </c>
      <c r="E8243">
        <v>131120</v>
      </c>
    </row>
    <row r="8244" spans="1:5" x14ac:dyDescent="0.25">
      <c r="A8244" s="2">
        <v>45763.536111111112</v>
      </c>
      <c r="B8244">
        <v>131060</v>
      </c>
      <c r="C8244">
        <v>131115</v>
      </c>
      <c r="D8244">
        <v>131040</v>
      </c>
      <c r="E8244">
        <v>131115</v>
      </c>
    </row>
    <row r="8245" spans="1:5" x14ac:dyDescent="0.25">
      <c r="A8245" s="2">
        <v>45763.535416666666</v>
      </c>
      <c r="B8245">
        <v>131080</v>
      </c>
      <c r="C8245">
        <v>131110</v>
      </c>
      <c r="D8245">
        <v>131060</v>
      </c>
      <c r="E8245">
        <v>131065</v>
      </c>
    </row>
    <row r="8246" spans="1:5" x14ac:dyDescent="0.25">
      <c r="A8246" s="2">
        <v>45763.534722222219</v>
      </c>
      <c r="B8246">
        <v>131080</v>
      </c>
      <c r="C8246">
        <v>131090</v>
      </c>
      <c r="D8246">
        <v>131060</v>
      </c>
      <c r="E8246">
        <v>131080</v>
      </c>
    </row>
    <row r="8247" spans="1:5" x14ac:dyDescent="0.25">
      <c r="A8247" s="2">
        <v>45763.53402777778</v>
      </c>
      <c r="B8247">
        <v>131085</v>
      </c>
      <c r="C8247">
        <v>131095</v>
      </c>
      <c r="D8247">
        <v>131065</v>
      </c>
      <c r="E8247">
        <v>131075</v>
      </c>
    </row>
    <row r="8248" spans="1:5" x14ac:dyDescent="0.25">
      <c r="A8248" s="2">
        <v>45763.533333333333</v>
      </c>
      <c r="B8248">
        <v>131090</v>
      </c>
      <c r="C8248">
        <v>131105</v>
      </c>
      <c r="D8248">
        <v>131080</v>
      </c>
      <c r="E8248">
        <v>131090</v>
      </c>
    </row>
    <row r="8249" spans="1:5" x14ac:dyDescent="0.25">
      <c r="A8249" s="2">
        <v>45763.532638888886</v>
      </c>
      <c r="B8249">
        <v>131105</v>
      </c>
      <c r="C8249">
        <v>131125</v>
      </c>
      <c r="D8249">
        <v>131085</v>
      </c>
      <c r="E8249">
        <v>131090</v>
      </c>
    </row>
    <row r="8250" spans="1:5" x14ac:dyDescent="0.25">
      <c r="A8250" s="2">
        <v>45763.531944444447</v>
      </c>
      <c r="B8250">
        <v>131045</v>
      </c>
      <c r="C8250">
        <v>131115</v>
      </c>
      <c r="D8250">
        <v>131040</v>
      </c>
      <c r="E8250">
        <v>131105</v>
      </c>
    </row>
    <row r="8251" spans="1:5" x14ac:dyDescent="0.25">
      <c r="A8251" s="2">
        <v>45763.53125</v>
      </c>
      <c r="B8251">
        <v>131065</v>
      </c>
      <c r="C8251">
        <v>131070</v>
      </c>
      <c r="D8251">
        <v>131030</v>
      </c>
      <c r="E8251">
        <v>131040</v>
      </c>
    </row>
    <row r="8252" spans="1:5" x14ac:dyDescent="0.25">
      <c r="A8252" s="2">
        <v>45763.530555555553</v>
      </c>
      <c r="B8252">
        <v>131085</v>
      </c>
      <c r="C8252">
        <v>131120</v>
      </c>
      <c r="D8252">
        <v>131035</v>
      </c>
      <c r="E8252">
        <v>131070</v>
      </c>
    </row>
    <row r="8253" spans="1:5" x14ac:dyDescent="0.25">
      <c r="A8253" s="2">
        <v>45763.529861111114</v>
      </c>
      <c r="B8253">
        <v>131135</v>
      </c>
      <c r="C8253">
        <v>131135</v>
      </c>
      <c r="D8253">
        <v>131075</v>
      </c>
      <c r="E8253">
        <v>131080</v>
      </c>
    </row>
    <row r="8254" spans="1:5" x14ac:dyDescent="0.25">
      <c r="A8254" s="2">
        <v>45763.529166666667</v>
      </c>
      <c r="B8254">
        <v>131130</v>
      </c>
      <c r="C8254">
        <v>131135</v>
      </c>
      <c r="D8254">
        <v>131100</v>
      </c>
      <c r="E8254">
        <v>131135</v>
      </c>
    </row>
    <row r="8255" spans="1:5" x14ac:dyDescent="0.25">
      <c r="A8255" s="2">
        <v>45763.52847222222</v>
      </c>
      <c r="B8255">
        <v>131160</v>
      </c>
      <c r="C8255">
        <v>131170</v>
      </c>
      <c r="D8255">
        <v>131100</v>
      </c>
      <c r="E8255">
        <v>131130</v>
      </c>
    </row>
    <row r="8256" spans="1:5" x14ac:dyDescent="0.25">
      <c r="A8256" s="2">
        <v>45763.527777777781</v>
      </c>
      <c r="B8256">
        <v>131165</v>
      </c>
      <c r="C8256">
        <v>131205</v>
      </c>
      <c r="D8256">
        <v>131155</v>
      </c>
      <c r="E8256">
        <v>131160</v>
      </c>
    </row>
    <row r="8257" spans="1:5" x14ac:dyDescent="0.25">
      <c r="A8257" s="2">
        <v>45763.527083333334</v>
      </c>
      <c r="B8257">
        <v>131160</v>
      </c>
      <c r="C8257">
        <v>131180</v>
      </c>
      <c r="D8257">
        <v>131135</v>
      </c>
      <c r="E8257">
        <v>131165</v>
      </c>
    </row>
    <row r="8258" spans="1:5" x14ac:dyDescent="0.25">
      <c r="A8258" s="2">
        <v>45763.526388888888</v>
      </c>
      <c r="B8258">
        <v>131250</v>
      </c>
      <c r="C8258">
        <v>131265</v>
      </c>
      <c r="D8258">
        <v>131145</v>
      </c>
      <c r="E8258">
        <v>131155</v>
      </c>
    </row>
    <row r="8259" spans="1:5" x14ac:dyDescent="0.25">
      <c r="A8259" s="2">
        <v>45763.525694444441</v>
      </c>
      <c r="B8259">
        <v>131190</v>
      </c>
      <c r="C8259">
        <v>131275</v>
      </c>
      <c r="D8259">
        <v>131185</v>
      </c>
      <c r="E8259">
        <v>131250</v>
      </c>
    </row>
    <row r="8260" spans="1:5" x14ac:dyDescent="0.25">
      <c r="A8260" s="2">
        <v>45763.525000000001</v>
      </c>
      <c r="B8260">
        <v>131165</v>
      </c>
      <c r="C8260">
        <v>131205</v>
      </c>
      <c r="D8260">
        <v>131160</v>
      </c>
      <c r="E8260">
        <v>131190</v>
      </c>
    </row>
    <row r="8261" spans="1:5" x14ac:dyDescent="0.25">
      <c r="A8261" s="2">
        <v>45763.524305555555</v>
      </c>
      <c r="B8261">
        <v>131145</v>
      </c>
      <c r="C8261">
        <v>131175</v>
      </c>
      <c r="D8261">
        <v>131120</v>
      </c>
      <c r="E8261">
        <v>131170</v>
      </c>
    </row>
    <row r="8262" spans="1:5" x14ac:dyDescent="0.25">
      <c r="A8262" s="2">
        <v>45763.523611111108</v>
      </c>
      <c r="B8262">
        <v>131130</v>
      </c>
      <c r="C8262">
        <v>131210</v>
      </c>
      <c r="D8262">
        <v>131125</v>
      </c>
      <c r="E8262">
        <v>131145</v>
      </c>
    </row>
    <row r="8263" spans="1:5" x14ac:dyDescent="0.25">
      <c r="A8263" s="2">
        <v>45763.522916666669</v>
      </c>
      <c r="B8263">
        <v>131035</v>
      </c>
      <c r="C8263">
        <v>131140</v>
      </c>
      <c r="D8263">
        <v>131030</v>
      </c>
      <c r="E8263">
        <v>131135</v>
      </c>
    </row>
    <row r="8264" spans="1:5" x14ac:dyDescent="0.25">
      <c r="A8264" s="2">
        <v>45763.522222222222</v>
      </c>
      <c r="B8264">
        <v>131120</v>
      </c>
      <c r="C8264">
        <v>131125</v>
      </c>
      <c r="D8264">
        <v>131030</v>
      </c>
      <c r="E8264">
        <v>131040</v>
      </c>
    </row>
    <row r="8265" spans="1:5" x14ac:dyDescent="0.25">
      <c r="A8265" s="2">
        <v>45763.521527777775</v>
      </c>
      <c r="B8265">
        <v>131110</v>
      </c>
      <c r="C8265">
        <v>131140</v>
      </c>
      <c r="D8265">
        <v>131095</v>
      </c>
      <c r="E8265">
        <v>131125</v>
      </c>
    </row>
    <row r="8266" spans="1:5" x14ac:dyDescent="0.25">
      <c r="A8266" s="2">
        <v>45763.520833333336</v>
      </c>
      <c r="B8266">
        <v>131125</v>
      </c>
      <c r="C8266">
        <v>131165</v>
      </c>
      <c r="D8266">
        <v>131095</v>
      </c>
      <c r="E8266">
        <v>131105</v>
      </c>
    </row>
    <row r="8267" spans="1:5" x14ac:dyDescent="0.25">
      <c r="A8267" s="2">
        <v>45763.520138888889</v>
      </c>
      <c r="B8267">
        <v>131175</v>
      </c>
      <c r="C8267">
        <v>131200</v>
      </c>
      <c r="D8267">
        <v>131115</v>
      </c>
      <c r="E8267">
        <v>131125</v>
      </c>
    </row>
    <row r="8268" spans="1:5" x14ac:dyDescent="0.25">
      <c r="A8268" s="2">
        <v>45763.519444444442</v>
      </c>
      <c r="B8268">
        <v>131140</v>
      </c>
      <c r="C8268">
        <v>131195</v>
      </c>
      <c r="D8268">
        <v>131130</v>
      </c>
      <c r="E8268">
        <v>131180</v>
      </c>
    </row>
    <row r="8269" spans="1:5" x14ac:dyDescent="0.25">
      <c r="A8269" s="2">
        <v>45763.518750000003</v>
      </c>
      <c r="B8269">
        <v>131035</v>
      </c>
      <c r="C8269">
        <v>131145</v>
      </c>
      <c r="D8269">
        <v>131035</v>
      </c>
      <c r="E8269">
        <v>131140</v>
      </c>
    </row>
    <row r="8270" spans="1:5" x14ac:dyDescent="0.25">
      <c r="A8270" s="2">
        <v>45763.518055555556</v>
      </c>
      <c r="B8270">
        <v>131040</v>
      </c>
      <c r="C8270">
        <v>131080</v>
      </c>
      <c r="D8270">
        <v>131020</v>
      </c>
      <c r="E8270">
        <v>131040</v>
      </c>
    </row>
    <row r="8271" spans="1:5" x14ac:dyDescent="0.25">
      <c r="A8271" s="2">
        <v>45763.517361111109</v>
      </c>
      <c r="B8271">
        <v>130965</v>
      </c>
      <c r="C8271">
        <v>131055</v>
      </c>
      <c r="D8271">
        <v>130955</v>
      </c>
      <c r="E8271">
        <v>131035</v>
      </c>
    </row>
    <row r="8272" spans="1:5" x14ac:dyDescent="0.25">
      <c r="A8272" s="2">
        <v>45763.51666666667</v>
      </c>
      <c r="B8272">
        <v>130910</v>
      </c>
      <c r="C8272">
        <v>130975</v>
      </c>
      <c r="D8272">
        <v>130910</v>
      </c>
      <c r="E8272">
        <v>130965</v>
      </c>
    </row>
    <row r="8273" spans="1:5" x14ac:dyDescent="0.25">
      <c r="A8273" s="2">
        <v>45763.515972222223</v>
      </c>
      <c r="B8273">
        <v>130920</v>
      </c>
      <c r="C8273">
        <v>130960</v>
      </c>
      <c r="D8273">
        <v>130905</v>
      </c>
      <c r="E8273">
        <v>130910</v>
      </c>
    </row>
    <row r="8274" spans="1:5" x14ac:dyDescent="0.25">
      <c r="A8274" s="2">
        <v>45763.515277777777</v>
      </c>
      <c r="B8274">
        <v>130890</v>
      </c>
      <c r="C8274">
        <v>130980</v>
      </c>
      <c r="D8274">
        <v>130890</v>
      </c>
      <c r="E8274">
        <v>130920</v>
      </c>
    </row>
    <row r="8275" spans="1:5" x14ac:dyDescent="0.25">
      <c r="A8275" s="2">
        <v>45763.51458333333</v>
      </c>
      <c r="B8275">
        <v>130900</v>
      </c>
      <c r="C8275">
        <v>130915</v>
      </c>
      <c r="D8275">
        <v>130855</v>
      </c>
      <c r="E8275">
        <v>130895</v>
      </c>
    </row>
    <row r="8276" spans="1:5" x14ac:dyDescent="0.25">
      <c r="A8276" s="2">
        <v>45763.513888888891</v>
      </c>
      <c r="B8276">
        <v>130940</v>
      </c>
      <c r="C8276">
        <v>130945</v>
      </c>
      <c r="D8276">
        <v>130855</v>
      </c>
      <c r="E8276">
        <v>130895</v>
      </c>
    </row>
    <row r="8277" spans="1:5" x14ac:dyDescent="0.25">
      <c r="A8277" s="2">
        <v>45763.513194444444</v>
      </c>
      <c r="B8277">
        <v>130950</v>
      </c>
      <c r="C8277">
        <v>130960</v>
      </c>
      <c r="D8277">
        <v>130900</v>
      </c>
      <c r="E8277">
        <v>130945</v>
      </c>
    </row>
    <row r="8278" spans="1:5" x14ac:dyDescent="0.25">
      <c r="A8278" s="2">
        <v>45763.512499999997</v>
      </c>
      <c r="B8278">
        <v>130880</v>
      </c>
      <c r="C8278">
        <v>130950</v>
      </c>
      <c r="D8278">
        <v>130875</v>
      </c>
      <c r="E8278">
        <v>130950</v>
      </c>
    </row>
    <row r="8279" spans="1:5" x14ac:dyDescent="0.25">
      <c r="A8279" s="2">
        <v>45763.511805555558</v>
      </c>
      <c r="B8279">
        <v>130775</v>
      </c>
      <c r="C8279">
        <v>130895</v>
      </c>
      <c r="D8279">
        <v>130775</v>
      </c>
      <c r="E8279">
        <v>130880</v>
      </c>
    </row>
    <row r="8280" spans="1:5" x14ac:dyDescent="0.25">
      <c r="A8280" s="2">
        <v>45763.511111111111</v>
      </c>
      <c r="B8280">
        <v>130820</v>
      </c>
      <c r="C8280">
        <v>130825</v>
      </c>
      <c r="D8280">
        <v>130760</v>
      </c>
      <c r="E8280">
        <v>130775</v>
      </c>
    </row>
    <row r="8281" spans="1:5" x14ac:dyDescent="0.25">
      <c r="A8281" s="2">
        <v>45763.510416666664</v>
      </c>
      <c r="B8281">
        <v>130910</v>
      </c>
      <c r="C8281">
        <v>130965</v>
      </c>
      <c r="D8281">
        <v>130820</v>
      </c>
      <c r="E8281">
        <v>130820</v>
      </c>
    </row>
    <row r="8282" spans="1:5" x14ac:dyDescent="0.25">
      <c r="A8282" s="2">
        <v>45763.509722222225</v>
      </c>
      <c r="B8282">
        <v>130890</v>
      </c>
      <c r="C8282">
        <v>130910</v>
      </c>
      <c r="D8282">
        <v>130855</v>
      </c>
      <c r="E8282">
        <v>130910</v>
      </c>
    </row>
    <row r="8283" spans="1:5" x14ac:dyDescent="0.25">
      <c r="A8283" s="2">
        <v>45763.509027777778</v>
      </c>
      <c r="B8283">
        <v>130895</v>
      </c>
      <c r="C8283">
        <v>130940</v>
      </c>
      <c r="D8283">
        <v>130890</v>
      </c>
      <c r="E8283">
        <v>130890</v>
      </c>
    </row>
    <row r="8284" spans="1:5" x14ac:dyDescent="0.25">
      <c r="A8284" s="2">
        <v>45763.508333333331</v>
      </c>
      <c r="B8284">
        <v>130800</v>
      </c>
      <c r="C8284">
        <v>130950</v>
      </c>
      <c r="D8284">
        <v>130795</v>
      </c>
      <c r="E8284">
        <v>130895</v>
      </c>
    </row>
    <row r="8285" spans="1:5" x14ac:dyDescent="0.25">
      <c r="A8285" s="2">
        <v>45763.507638888892</v>
      </c>
      <c r="B8285">
        <v>130845</v>
      </c>
      <c r="C8285">
        <v>130860</v>
      </c>
      <c r="D8285">
        <v>130780</v>
      </c>
      <c r="E8285">
        <v>130800</v>
      </c>
    </row>
    <row r="8286" spans="1:5" x14ac:dyDescent="0.25">
      <c r="A8286" s="2">
        <v>45763.506944444445</v>
      </c>
      <c r="B8286">
        <v>130925</v>
      </c>
      <c r="C8286">
        <v>130930</v>
      </c>
      <c r="D8286">
        <v>130835</v>
      </c>
      <c r="E8286">
        <v>130840</v>
      </c>
    </row>
    <row r="8287" spans="1:5" x14ac:dyDescent="0.25">
      <c r="A8287" s="2">
        <v>45763.506249999999</v>
      </c>
      <c r="B8287">
        <v>131050</v>
      </c>
      <c r="C8287">
        <v>131050</v>
      </c>
      <c r="D8287">
        <v>130910</v>
      </c>
      <c r="E8287">
        <v>130925</v>
      </c>
    </row>
    <row r="8288" spans="1:5" x14ac:dyDescent="0.25">
      <c r="A8288" s="2">
        <v>45763.505555555559</v>
      </c>
      <c r="B8288">
        <v>130975</v>
      </c>
      <c r="C8288">
        <v>131055</v>
      </c>
      <c r="D8288">
        <v>130950</v>
      </c>
      <c r="E8288">
        <v>131050</v>
      </c>
    </row>
    <row r="8289" spans="1:5" x14ac:dyDescent="0.25">
      <c r="A8289" s="2">
        <v>45763.504861111112</v>
      </c>
      <c r="B8289">
        <v>130905</v>
      </c>
      <c r="C8289">
        <v>130980</v>
      </c>
      <c r="D8289">
        <v>130870</v>
      </c>
      <c r="E8289">
        <v>130970</v>
      </c>
    </row>
    <row r="8290" spans="1:5" x14ac:dyDescent="0.25">
      <c r="A8290" s="2">
        <v>45763.504166666666</v>
      </c>
      <c r="B8290">
        <v>130930</v>
      </c>
      <c r="C8290">
        <v>130955</v>
      </c>
      <c r="D8290">
        <v>130900</v>
      </c>
      <c r="E8290">
        <v>130905</v>
      </c>
    </row>
    <row r="8291" spans="1:5" x14ac:dyDescent="0.25">
      <c r="A8291" s="2">
        <v>45763.503472222219</v>
      </c>
      <c r="B8291">
        <v>130915</v>
      </c>
      <c r="C8291">
        <v>130935</v>
      </c>
      <c r="D8291">
        <v>130875</v>
      </c>
      <c r="E8291">
        <v>130930</v>
      </c>
    </row>
    <row r="8292" spans="1:5" x14ac:dyDescent="0.25">
      <c r="A8292" s="2">
        <v>45763.50277777778</v>
      </c>
      <c r="B8292">
        <v>130895</v>
      </c>
      <c r="C8292">
        <v>130940</v>
      </c>
      <c r="D8292">
        <v>130890</v>
      </c>
      <c r="E8292">
        <v>130915</v>
      </c>
    </row>
    <row r="8293" spans="1:5" x14ac:dyDescent="0.25">
      <c r="A8293" s="2">
        <v>45763.502083333333</v>
      </c>
      <c r="B8293">
        <v>130830</v>
      </c>
      <c r="C8293">
        <v>130915</v>
      </c>
      <c r="D8293">
        <v>130830</v>
      </c>
      <c r="E8293">
        <v>130895</v>
      </c>
    </row>
    <row r="8294" spans="1:5" x14ac:dyDescent="0.25">
      <c r="A8294" s="2">
        <v>45763.501388888886</v>
      </c>
      <c r="B8294">
        <v>130820</v>
      </c>
      <c r="C8294">
        <v>130875</v>
      </c>
      <c r="D8294">
        <v>130815</v>
      </c>
      <c r="E8294">
        <v>130835</v>
      </c>
    </row>
    <row r="8295" spans="1:5" x14ac:dyDescent="0.25">
      <c r="A8295" s="2">
        <v>45763.500694444447</v>
      </c>
      <c r="B8295">
        <v>130810</v>
      </c>
      <c r="C8295">
        <v>130840</v>
      </c>
      <c r="D8295">
        <v>130800</v>
      </c>
      <c r="E8295">
        <v>130820</v>
      </c>
    </row>
    <row r="8296" spans="1:5" x14ac:dyDescent="0.25">
      <c r="A8296" s="2">
        <v>45763.5</v>
      </c>
      <c r="B8296">
        <v>130775</v>
      </c>
      <c r="C8296">
        <v>130875</v>
      </c>
      <c r="D8296">
        <v>130755</v>
      </c>
      <c r="E8296">
        <v>130805</v>
      </c>
    </row>
    <row r="8297" spans="1:5" x14ac:dyDescent="0.25">
      <c r="A8297" s="2">
        <v>45763.499305555553</v>
      </c>
      <c r="B8297">
        <v>130760</v>
      </c>
      <c r="C8297">
        <v>130795</v>
      </c>
      <c r="D8297">
        <v>130735</v>
      </c>
      <c r="E8297">
        <v>130775</v>
      </c>
    </row>
    <row r="8298" spans="1:5" x14ac:dyDescent="0.25">
      <c r="A8298" s="2">
        <v>45763.498611111114</v>
      </c>
      <c r="B8298">
        <v>130710</v>
      </c>
      <c r="C8298">
        <v>130790</v>
      </c>
      <c r="D8298">
        <v>130700</v>
      </c>
      <c r="E8298">
        <v>130760</v>
      </c>
    </row>
    <row r="8299" spans="1:5" x14ac:dyDescent="0.25">
      <c r="A8299" s="2">
        <v>45763.497916666667</v>
      </c>
      <c r="B8299">
        <v>130560</v>
      </c>
      <c r="C8299">
        <v>130720</v>
      </c>
      <c r="D8299">
        <v>130535</v>
      </c>
      <c r="E8299">
        <v>130710</v>
      </c>
    </row>
    <row r="8300" spans="1:5" x14ac:dyDescent="0.25">
      <c r="A8300" s="2">
        <v>45763.49722222222</v>
      </c>
      <c r="B8300">
        <v>130700</v>
      </c>
      <c r="C8300">
        <v>130715</v>
      </c>
      <c r="D8300">
        <v>130555</v>
      </c>
      <c r="E8300">
        <v>130560</v>
      </c>
    </row>
    <row r="8301" spans="1:5" x14ac:dyDescent="0.25">
      <c r="A8301" s="2">
        <v>45763.496527777781</v>
      </c>
      <c r="B8301">
        <v>130655</v>
      </c>
      <c r="C8301">
        <v>130700</v>
      </c>
      <c r="D8301">
        <v>130585</v>
      </c>
      <c r="E8301">
        <v>130700</v>
      </c>
    </row>
    <row r="8302" spans="1:5" x14ac:dyDescent="0.25">
      <c r="A8302" s="2">
        <v>45763.495833333334</v>
      </c>
      <c r="B8302">
        <v>130690</v>
      </c>
      <c r="C8302">
        <v>130735</v>
      </c>
      <c r="D8302">
        <v>130650</v>
      </c>
      <c r="E8302">
        <v>130655</v>
      </c>
    </row>
    <row r="8303" spans="1:5" x14ac:dyDescent="0.25">
      <c r="A8303" s="2">
        <v>45763.495138888888</v>
      </c>
      <c r="B8303">
        <v>130765</v>
      </c>
      <c r="C8303">
        <v>130765</v>
      </c>
      <c r="D8303">
        <v>130625</v>
      </c>
      <c r="E8303">
        <v>130685</v>
      </c>
    </row>
    <row r="8304" spans="1:5" x14ac:dyDescent="0.25">
      <c r="A8304" s="2">
        <v>45763.494444444441</v>
      </c>
      <c r="B8304">
        <v>130800</v>
      </c>
      <c r="C8304">
        <v>130810</v>
      </c>
      <c r="D8304">
        <v>130740</v>
      </c>
      <c r="E8304">
        <v>130765</v>
      </c>
    </row>
    <row r="8305" spans="1:5" x14ac:dyDescent="0.25">
      <c r="A8305" s="2">
        <v>45763.493750000001</v>
      </c>
      <c r="B8305">
        <v>130680</v>
      </c>
      <c r="C8305">
        <v>130830</v>
      </c>
      <c r="D8305">
        <v>130670</v>
      </c>
      <c r="E8305">
        <v>130805</v>
      </c>
    </row>
    <row r="8306" spans="1:5" x14ac:dyDescent="0.25">
      <c r="A8306" s="2">
        <v>45763.493055555555</v>
      </c>
      <c r="B8306">
        <v>130780</v>
      </c>
      <c r="C8306">
        <v>130785</v>
      </c>
      <c r="D8306">
        <v>130650</v>
      </c>
      <c r="E8306">
        <v>130680</v>
      </c>
    </row>
    <row r="8307" spans="1:5" x14ac:dyDescent="0.25">
      <c r="A8307" s="2">
        <v>45763.492361111108</v>
      </c>
      <c r="B8307">
        <v>130810</v>
      </c>
      <c r="C8307">
        <v>130885</v>
      </c>
      <c r="D8307">
        <v>130780</v>
      </c>
      <c r="E8307">
        <v>130780</v>
      </c>
    </row>
    <row r="8308" spans="1:5" x14ac:dyDescent="0.25">
      <c r="A8308" s="2">
        <v>45763.491666666669</v>
      </c>
      <c r="B8308">
        <v>130810</v>
      </c>
      <c r="C8308">
        <v>130835</v>
      </c>
      <c r="D8308">
        <v>130775</v>
      </c>
      <c r="E8308">
        <v>130810</v>
      </c>
    </row>
    <row r="8309" spans="1:5" x14ac:dyDescent="0.25">
      <c r="A8309" s="2">
        <v>45763.490972222222</v>
      </c>
      <c r="B8309">
        <v>130885</v>
      </c>
      <c r="C8309">
        <v>130895</v>
      </c>
      <c r="D8309">
        <v>130800</v>
      </c>
      <c r="E8309">
        <v>130815</v>
      </c>
    </row>
    <row r="8310" spans="1:5" x14ac:dyDescent="0.25">
      <c r="A8310" s="2">
        <v>45763.490277777775</v>
      </c>
      <c r="B8310">
        <v>130940</v>
      </c>
      <c r="C8310">
        <v>130945</v>
      </c>
      <c r="D8310">
        <v>130825</v>
      </c>
      <c r="E8310">
        <v>130890</v>
      </c>
    </row>
    <row r="8311" spans="1:5" x14ac:dyDescent="0.25">
      <c r="A8311" s="2">
        <v>45763.489583333336</v>
      </c>
      <c r="B8311">
        <v>130990</v>
      </c>
      <c r="C8311">
        <v>130990</v>
      </c>
      <c r="D8311">
        <v>130910</v>
      </c>
      <c r="E8311">
        <v>130940</v>
      </c>
    </row>
    <row r="8312" spans="1:5" x14ac:dyDescent="0.25">
      <c r="A8312" s="2">
        <v>45763.488888888889</v>
      </c>
      <c r="B8312">
        <v>130990</v>
      </c>
      <c r="C8312">
        <v>131015</v>
      </c>
      <c r="D8312">
        <v>130940</v>
      </c>
      <c r="E8312">
        <v>130990</v>
      </c>
    </row>
    <row r="8313" spans="1:5" x14ac:dyDescent="0.25">
      <c r="A8313" s="2">
        <v>45763.488194444442</v>
      </c>
      <c r="B8313">
        <v>131005</v>
      </c>
      <c r="C8313">
        <v>131015</v>
      </c>
      <c r="D8313">
        <v>130940</v>
      </c>
      <c r="E8313">
        <v>130990</v>
      </c>
    </row>
    <row r="8314" spans="1:5" x14ac:dyDescent="0.25">
      <c r="A8314" s="2">
        <v>45763.487500000003</v>
      </c>
      <c r="B8314">
        <v>130930</v>
      </c>
      <c r="C8314">
        <v>131025</v>
      </c>
      <c r="D8314">
        <v>130925</v>
      </c>
      <c r="E8314">
        <v>131005</v>
      </c>
    </row>
    <row r="8315" spans="1:5" x14ac:dyDescent="0.25">
      <c r="A8315" s="2">
        <v>45763.486805555556</v>
      </c>
      <c r="B8315">
        <v>130825</v>
      </c>
      <c r="C8315">
        <v>130935</v>
      </c>
      <c r="D8315">
        <v>130820</v>
      </c>
      <c r="E8315">
        <v>130935</v>
      </c>
    </row>
    <row r="8316" spans="1:5" x14ac:dyDescent="0.25">
      <c r="A8316" s="2">
        <v>45763.486111111109</v>
      </c>
      <c r="B8316">
        <v>130820</v>
      </c>
      <c r="C8316">
        <v>130885</v>
      </c>
      <c r="D8316">
        <v>130810</v>
      </c>
      <c r="E8316">
        <v>130825</v>
      </c>
    </row>
    <row r="8317" spans="1:5" x14ac:dyDescent="0.25">
      <c r="A8317" s="2">
        <v>45763.48541666667</v>
      </c>
      <c r="B8317">
        <v>130685</v>
      </c>
      <c r="C8317">
        <v>130840</v>
      </c>
      <c r="D8317">
        <v>130675</v>
      </c>
      <c r="E8317">
        <v>130820</v>
      </c>
    </row>
    <row r="8318" spans="1:5" x14ac:dyDescent="0.25">
      <c r="A8318" s="2">
        <v>45763.484722222223</v>
      </c>
      <c r="B8318">
        <v>130750</v>
      </c>
      <c r="C8318">
        <v>130755</v>
      </c>
      <c r="D8318">
        <v>130675</v>
      </c>
      <c r="E8318">
        <v>130685</v>
      </c>
    </row>
    <row r="8319" spans="1:5" x14ac:dyDescent="0.25">
      <c r="A8319" s="2">
        <v>45763.484027777777</v>
      </c>
      <c r="B8319">
        <v>130820</v>
      </c>
      <c r="C8319">
        <v>130835</v>
      </c>
      <c r="D8319">
        <v>130725</v>
      </c>
      <c r="E8319">
        <v>130750</v>
      </c>
    </row>
    <row r="8320" spans="1:5" x14ac:dyDescent="0.25">
      <c r="A8320" s="2">
        <v>45763.48333333333</v>
      </c>
      <c r="B8320">
        <v>130845</v>
      </c>
      <c r="C8320">
        <v>130880</v>
      </c>
      <c r="D8320">
        <v>130750</v>
      </c>
      <c r="E8320">
        <v>130820</v>
      </c>
    </row>
    <row r="8321" spans="1:5" x14ac:dyDescent="0.25">
      <c r="A8321" s="2">
        <v>45763.482638888891</v>
      </c>
      <c r="B8321">
        <v>130905</v>
      </c>
      <c r="C8321">
        <v>130915</v>
      </c>
      <c r="D8321">
        <v>130780</v>
      </c>
      <c r="E8321">
        <v>130845</v>
      </c>
    </row>
    <row r="8322" spans="1:5" x14ac:dyDescent="0.25">
      <c r="A8322" s="2">
        <v>45763.481944444444</v>
      </c>
      <c r="B8322">
        <v>131035</v>
      </c>
      <c r="C8322">
        <v>131040</v>
      </c>
      <c r="D8322">
        <v>130875</v>
      </c>
      <c r="E8322">
        <v>130905</v>
      </c>
    </row>
    <row r="8323" spans="1:5" x14ac:dyDescent="0.25">
      <c r="A8323" s="2">
        <v>45763.481249999997</v>
      </c>
      <c r="B8323">
        <v>131020</v>
      </c>
      <c r="C8323">
        <v>131075</v>
      </c>
      <c r="D8323">
        <v>130995</v>
      </c>
      <c r="E8323">
        <v>131035</v>
      </c>
    </row>
    <row r="8324" spans="1:5" x14ac:dyDescent="0.25">
      <c r="A8324" s="2">
        <v>45763.480555555558</v>
      </c>
      <c r="B8324">
        <v>131060</v>
      </c>
      <c r="C8324">
        <v>131085</v>
      </c>
      <c r="D8324">
        <v>131005</v>
      </c>
      <c r="E8324">
        <v>131020</v>
      </c>
    </row>
    <row r="8325" spans="1:5" x14ac:dyDescent="0.25">
      <c r="A8325" s="2">
        <v>45763.479861111111</v>
      </c>
      <c r="B8325">
        <v>131125</v>
      </c>
      <c r="C8325">
        <v>131125</v>
      </c>
      <c r="D8325">
        <v>131020</v>
      </c>
      <c r="E8325">
        <v>131060</v>
      </c>
    </row>
    <row r="8326" spans="1:5" x14ac:dyDescent="0.25">
      <c r="A8326" s="2">
        <v>45763.479166666664</v>
      </c>
      <c r="B8326">
        <v>131165</v>
      </c>
      <c r="C8326">
        <v>131185</v>
      </c>
      <c r="D8326">
        <v>131115</v>
      </c>
      <c r="E8326">
        <v>131120</v>
      </c>
    </row>
    <row r="8327" spans="1:5" x14ac:dyDescent="0.25">
      <c r="A8327" s="2">
        <v>45763.478472222225</v>
      </c>
      <c r="B8327">
        <v>131140</v>
      </c>
      <c r="C8327">
        <v>131190</v>
      </c>
      <c r="D8327">
        <v>131100</v>
      </c>
      <c r="E8327">
        <v>131170</v>
      </c>
    </row>
    <row r="8328" spans="1:5" x14ac:dyDescent="0.25">
      <c r="A8328" s="2">
        <v>45763.477777777778</v>
      </c>
      <c r="B8328">
        <v>131130</v>
      </c>
      <c r="C8328">
        <v>131180</v>
      </c>
      <c r="D8328">
        <v>131085</v>
      </c>
      <c r="E8328">
        <v>131140</v>
      </c>
    </row>
    <row r="8329" spans="1:5" x14ac:dyDescent="0.25">
      <c r="A8329" s="2">
        <v>45763.477083333331</v>
      </c>
      <c r="B8329">
        <v>131120</v>
      </c>
      <c r="C8329">
        <v>131135</v>
      </c>
      <c r="D8329">
        <v>131050</v>
      </c>
      <c r="E8329">
        <v>131125</v>
      </c>
    </row>
    <row r="8330" spans="1:5" x14ac:dyDescent="0.25">
      <c r="A8330" s="2">
        <v>45763.476388888892</v>
      </c>
      <c r="B8330">
        <v>131165</v>
      </c>
      <c r="C8330">
        <v>131170</v>
      </c>
      <c r="D8330">
        <v>131080</v>
      </c>
      <c r="E8330">
        <v>131125</v>
      </c>
    </row>
    <row r="8331" spans="1:5" x14ac:dyDescent="0.25">
      <c r="A8331" s="2">
        <v>45763.475694444445</v>
      </c>
      <c r="B8331">
        <v>131040</v>
      </c>
      <c r="C8331">
        <v>131190</v>
      </c>
      <c r="D8331">
        <v>131020</v>
      </c>
      <c r="E8331">
        <v>131170</v>
      </c>
    </row>
    <row r="8332" spans="1:5" x14ac:dyDescent="0.25">
      <c r="A8332" s="2">
        <v>45763.474999999999</v>
      </c>
      <c r="B8332">
        <v>131070</v>
      </c>
      <c r="C8332">
        <v>131075</v>
      </c>
      <c r="D8332">
        <v>131025</v>
      </c>
      <c r="E8332">
        <v>131040</v>
      </c>
    </row>
    <row r="8333" spans="1:5" x14ac:dyDescent="0.25">
      <c r="A8333" s="2">
        <v>45763.474305555559</v>
      </c>
      <c r="B8333">
        <v>131065</v>
      </c>
      <c r="C8333">
        <v>131130</v>
      </c>
      <c r="D8333">
        <v>131055</v>
      </c>
      <c r="E8333">
        <v>131075</v>
      </c>
    </row>
    <row r="8334" spans="1:5" x14ac:dyDescent="0.25">
      <c r="A8334" s="2">
        <v>45763.473611111112</v>
      </c>
      <c r="B8334">
        <v>131145</v>
      </c>
      <c r="C8334">
        <v>131150</v>
      </c>
      <c r="D8334">
        <v>131045</v>
      </c>
      <c r="E8334">
        <v>131065</v>
      </c>
    </row>
    <row r="8335" spans="1:5" x14ac:dyDescent="0.25">
      <c r="A8335" s="2">
        <v>45763.472916666666</v>
      </c>
      <c r="B8335">
        <v>131135</v>
      </c>
      <c r="C8335">
        <v>131180</v>
      </c>
      <c r="D8335">
        <v>131115</v>
      </c>
      <c r="E8335">
        <v>131145</v>
      </c>
    </row>
    <row r="8336" spans="1:5" x14ac:dyDescent="0.25">
      <c r="A8336" s="2">
        <v>45763.472222222219</v>
      </c>
      <c r="B8336">
        <v>131240</v>
      </c>
      <c r="C8336">
        <v>131255</v>
      </c>
      <c r="D8336">
        <v>131105</v>
      </c>
      <c r="E8336">
        <v>131135</v>
      </c>
    </row>
    <row r="8337" spans="1:5" x14ac:dyDescent="0.25">
      <c r="A8337" s="2">
        <v>45763.47152777778</v>
      </c>
      <c r="B8337">
        <v>131300</v>
      </c>
      <c r="C8337">
        <v>131300</v>
      </c>
      <c r="D8337">
        <v>131225</v>
      </c>
      <c r="E8337">
        <v>131240</v>
      </c>
    </row>
    <row r="8338" spans="1:5" x14ac:dyDescent="0.25">
      <c r="A8338" s="2">
        <v>45763.470833333333</v>
      </c>
      <c r="B8338">
        <v>131170</v>
      </c>
      <c r="C8338">
        <v>131300</v>
      </c>
      <c r="D8338">
        <v>131155</v>
      </c>
      <c r="E8338">
        <v>131300</v>
      </c>
    </row>
    <row r="8339" spans="1:5" x14ac:dyDescent="0.25">
      <c r="A8339" s="2">
        <v>45763.470138888886</v>
      </c>
      <c r="B8339">
        <v>131180</v>
      </c>
      <c r="C8339">
        <v>131215</v>
      </c>
      <c r="D8339">
        <v>131125</v>
      </c>
      <c r="E8339">
        <v>131175</v>
      </c>
    </row>
    <row r="8340" spans="1:5" x14ac:dyDescent="0.25">
      <c r="A8340" s="2">
        <v>45763.469444444447</v>
      </c>
      <c r="B8340">
        <v>131180</v>
      </c>
      <c r="C8340">
        <v>131245</v>
      </c>
      <c r="D8340">
        <v>131165</v>
      </c>
      <c r="E8340">
        <v>131180</v>
      </c>
    </row>
    <row r="8341" spans="1:5" x14ac:dyDescent="0.25">
      <c r="A8341" s="2">
        <v>45763.46875</v>
      </c>
      <c r="B8341">
        <v>131160</v>
      </c>
      <c r="C8341">
        <v>131195</v>
      </c>
      <c r="D8341">
        <v>131080</v>
      </c>
      <c r="E8341">
        <v>131185</v>
      </c>
    </row>
    <row r="8342" spans="1:5" x14ac:dyDescent="0.25">
      <c r="A8342" s="2">
        <v>45763.468055555553</v>
      </c>
      <c r="B8342">
        <v>131185</v>
      </c>
      <c r="C8342">
        <v>131230</v>
      </c>
      <c r="D8342">
        <v>131120</v>
      </c>
      <c r="E8342">
        <v>131160</v>
      </c>
    </row>
    <row r="8343" spans="1:5" x14ac:dyDescent="0.25">
      <c r="A8343" s="2">
        <v>45763.467361111114</v>
      </c>
      <c r="B8343">
        <v>131385</v>
      </c>
      <c r="C8343">
        <v>131395</v>
      </c>
      <c r="D8343">
        <v>131155</v>
      </c>
      <c r="E8343">
        <v>131185</v>
      </c>
    </row>
    <row r="8344" spans="1:5" x14ac:dyDescent="0.25">
      <c r="A8344" s="2">
        <v>45763.466666666667</v>
      </c>
      <c r="B8344">
        <v>131385</v>
      </c>
      <c r="C8344">
        <v>131480</v>
      </c>
      <c r="D8344">
        <v>131385</v>
      </c>
      <c r="E8344">
        <v>131385</v>
      </c>
    </row>
    <row r="8345" spans="1:5" x14ac:dyDescent="0.25">
      <c r="A8345" s="2">
        <v>45763.46597222222</v>
      </c>
      <c r="B8345">
        <v>131405</v>
      </c>
      <c r="C8345">
        <v>131420</v>
      </c>
      <c r="D8345">
        <v>131310</v>
      </c>
      <c r="E8345">
        <v>131385</v>
      </c>
    </row>
    <row r="8346" spans="1:5" x14ac:dyDescent="0.25">
      <c r="A8346" s="2">
        <v>45763.465277777781</v>
      </c>
      <c r="B8346">
        <v>131425</v>
      </c>
      <c r="C8346">
        <v>131455</v>
      </c>
      <c r="D8346">
        <v>131390</v>
      </c>
      <c r="E8346">
        <v>131405</v>
      </c>
    </row>
    <row r="8347" spans="1:5" x14ac:dyDescent="0.25">
      <c r="A8347" s="2">
        <v>45763.464583333334</v>
      </c>
      <c r="B8347">
        <v>131335</v>
      </c>
      <c r="C8347">
        <v>131470</v>
      </c>
      <c r="D8347">
        <v>131280</v>
      </c>
      <c r="E8347">
        <v>131425</v>
      </c>
    </row>
    <row r="8348" spans="1:5" x14ac:dyDescent="0.25">
      <c r="A8348" s="2">
        <v>45763.463888888888</v>
      </c>
      <c r="B8348">
        <v>131310</v>
      </c>
      <c r="C8348">
        <v>131395</v>
      </c>
      <c r="D8348">
        <v>131300</v>
      </c>
      <c r="E8348">
        <v>131330</v>
      </c>
    </row>
    <row r="8349" spans="1:5" x14ac:dyDescent="0.25">
      <c r="A8349" s="2">
        <v>45763.463194444441</v>
      </c>
      <c r="B8349">
        <v>131275</v>
      </c>
      <c r="C8349">
        <v>131335</v>
      </c>
      <c r="D8349">
        <v>131230</v>
      </c>
      <c r="E8349">
        <v>131315</v>
      </c>
    </row>
    <row r="8350" spans="1:5" x14ac:dyDescent="0.25">
      <c r="A8350" s="2">
        <v>45763.462500000001</v>
      </c>
      <c r="B8350">
        <v>131165</v>
      </c>
      <c r="C8350">
        <v>131285</v>
      </c>
      <c r="D8350">
        <v>131135</v>
      </c>
      <c r="E8350">
        <v>131275</v>
      </c>
    </row>
    <row r="8351" spans="1:5" x14ac:dyDescent="0.25">
      <c r="A8351" s="2">
        <v>45763.461805555555</v>
      </c>
      <c r="B8351">
        <v>131220</v>
      </c>
      <c r="C8351">
        <v>131230</v>
      </c>
      <c r="D8351">
        <v>131150</v>
      </c>
      <c r="E8351">
        <v>131165</v>
      </c>
    </row>
    <row r="8352" spans="1:5" x14ac:dyDescent="0.25">
      <c r="A8352" s="2">
        <v>45763.461111111108</v>
      </c>
      <c r="B8352">
        <v>131200</v>
      </c>
      <c r="C8352">
        <v>131265</v>
      </c>
      <c r="D8352">
        <v>131185</v>
      </c>
      <c r="E8352">
        <v>131220</v>
      </c>
    </row>
    <row r="8353" spans="1:5" x14ac:dyDescent="0.25">
      <c r="A8353" s="2">
        <v>45763.460416666669</v>
      </c>
      <c r="B8353">
        <v>131165</v>
      </c>
      <c r="C8353">
        <v>131250</v>
      </c>
      <c r="D8353">
        <v>131145</v>
      </c>
      <c r="E8353">
        <v>131200</v>
      </c>
    </row>
    <row r="8354" spans="1:5" x14ac:dyDescent="0.25">
      <c r="A8354" s="2">
        <v>45763.459722222222</v>
      </c>
      <c r="B8354">
        <v>131045</v>
      </c>
      <c r="C8354">
        <v>131235</v>
      </c>
      <c r="D8354">
        <v>131025</v>
      </c>
      <c r="E8354">
        <v>131165</v>
      </c>
    </row>
    <row r="8355" spans="1:5" x14ac:dyDescent="0.25">
      <c r="A8355" s="2">
        <v>45763.459027777775</v>
      </c>
      <c r="B8355">
        <v>131045</v>
      </c>
      <c r="C8355">
        <v>131100</v>
      </c>
      <c r="D8355">
        <v>130965</v>
      </c>
      <c r="E8355">
        <v>131045</v>
      </c>
    </row>
    <row r="8356" spans="1:5" x14ac:dyDescent="0.25">
      <c r="A8356" s="2">
        <v>45763.458333333336</v>
      </c>
      <c r="B8356">
        <v>131045</v>
      </c>
      <c r="C8356">
        <v>131140</v>
      </c>
      <c r="D8356">
        <v>130965</v>
      </c>
      <c r="E8356">
        <v>131045</v>
      </c>
    </row>
    <row r="8357" spans="1:5" x14ac:dyDescent="0.25">
      <c r="A8357" s="2">
        <v>45763.457638888889</v>
      </c>
      <c r="B8357">
        <v>131080</v>
      </c>
      <c r="C8357">
        <v>131095</v>
      </c>
      <c r="D8357">
        <v>131015</v>
      </c>
      <c r="E8357">
        <v>131040</v>
      </c>
    </row>
    <row r="8358" spans="1:5" x14ac:dyDescent="0.25">
      <c r="A8358" s="2">
        <v>45763.456944444442</v>
      </c>
      <c r="B8358">
        <v>131125</v>
      </c>
      <c r="C8358">
        <v>131150</v>
      </c>
      <c r="D8358">
        <v>131000</v>
      </c>
      <c r="E8358">
        <v>131085</v>
      </c>
    </row>
    <row r="8359" spans="1:5" x14ac:dyDescent="0.25">
      <c r="A8359" s="2">
        <v>45763.456250000003</v>
      </c>
      <c r="B8359">
        <v>131200</v>
      </c>
      <c r="C8359">
        <v>131230</v>
      </c>
      <c r="D8359">
        <v>131120</v>
      </c>
      <c r="E8359">
        <v>131125</v>
      </c>
    </row>
    <row r="8360" spans="1:5" x14ac:dyDescent="0.25">
      <c r="A8360" s="2">
        <v>45763.455555555556</v>
      </c>
      <c r="B8360">
        <v>131130</v>
      </c>
      <c r="C8360">
        <v>131220</v>
      </c>
      <c r="D8360">
        <v>131085</v>
      </c>
      <c r="E8360">
        <v>131200</v>
      </c>
    </row>
    <row r="8361" spans="1:5" x14ac:dyDescent="0.25">
      <c r="A8361" s="2">
        <v>45763.454861111109</v>
      </c>
      <c r="B8361">
        <v>131060</v>
      </c>
      <c r="C8361">
        <v>131165</v>
      </c>
      <c r="D8361">
        <v>131035</v>
      </c>
      <c r="E8361">
        <v>131135</v>
      </c>
    </row>
    <row r="8362" spans="1:5" x14ac:dyDescent="0.25">
      <c r="A8362" s="2">
        <v>45763.45416666667</v>
      </c>
      <c r="B8362">
        <v>131170</v>
      </c>
      <c r="C8362">
        <v>131180</v>
      </c>
      <c r="D8362">
        <v>131050</v>
      </c>
      <c r="E8362">
        <v>131060</v>
      </c>
    </row>
    <row r="8363" spans="1:5" x14ac:dyDescent="0.25">
      <c r="A8363" s="2">
        <v>45763.453472222223</v>
      </c>
      <c r="B8363">
        <v>131230</v>
      </c>
      <c r="C8363">
        <v>131250</v>
      </c>
      <c r="D8363">
        <v>131150</v>
      </c>
      <c r="E8363">
        <v>131170</v>
      </c>
    </row>
    <row r="8364" spans="1:5" x14ac:dyDescent="0.25">
      <c r="A8364" s="2">
        <v>45763.452777777777</v>
      </c>
      <c r="B8364">
        <v>131320</v>
      </c>
      <c r="C8364">
        <v>131325</v>
      </c>
      <c r="D8364">
        <v>131225</v>
      </c>
      <c r="E8364">
        <v>131230</v>
      </c>
    </row>
    <row r="8365" spans="1:5" x14ac:dyDescent="0.25">
      <c r="A8365" s="2">
        <v>45763.45208333333</v>
      </c>
      <c r="B8365">
        <v>131350</v>
      </c>
      <c r="C8365">
        <v>131430</v>
      </c>
      <c r="D8365">
        <v>131240</v>
      </c>
      <c r="E8365">
        <v>131320</v>
      </c>
    </row>
    <row r="8366" spans="1:5" x14ac:dyDescent="0.25">
      <c r="A8366" s="2">
        <v>45763.451388888891</v>
      </c>
      <c r="B8366">
        <v>131340</v>
      </c>
      <c r="C8366">
        <v>131435</v>
      </c>
      <c r="D8366">
        <v>131290</v>
      </c>
      <c r="E8366">
        <v>131350</v>
      </c>
    </row>
    <row r="8367" spans="1:5" x14ac:dyDescent="0.25">
      <c r="A8367" s="2">
        <v>45763.450694444444</v>
      </c>
      <c r="B8367">
        <v>131415</v>
      </c>
      <c r="C8367">
        <v>131430</v>
      </c>
      <c r="D8367">
        <v>131330</v>
      </c>
      <c r="E8367">
        <v>131345</v>
      </c>
    </row>
    <row r="8368" spans="1:5" x14ac:dyDescent="0.25">
      <c r="A8368" s="2">
        <v>45763.45</v>
      </c>
      <c r="B8368">
        <v>131235</v>
      </c>
      <c r="C8368">
        <v>131420</v>
      </c>
      <c r="D8368">
        <v>131200</v>
      </c>
      <c r="E8368">
        <v>131415</v>
      </c>
    </row>
    <row r="8369" spans="1:5" x14ac:dyDescent="0.25">
      <c r="A8369" s="2">
        <v>45763.449305555558</v>
      </c>
      <c r="B8369">
        <v>131245</v>
      </c>
      <c r="C8369">
        <v>131255</v>
      </c>
      <c r="D8369">
        <v>131125</v>
      </c>
      <c r="E8369">
        <v>131235</v>
      </c>
    </row>
    <row r="8370" spans="1:5" x14ac:dyDescent="0.25">
      <c r="A8370" s="2">
        <v>45763.448611111111</v>
      </c>
      <c r="B8370">
        <v>131135</v>
      </c>
      <c r="C8370">
        <v>131310</v>
      </c>
      <c r="D8370">
        <v>131100</v>
      </c>
      <c r="E8370">
        <v>131245</v>
      </c>
    </row>
    <row r="8371" spans="1:5" x14ac:dyDescent="0.25">
      <c r="A8371" s="2">
        <v>45763.447916666664</v>
      </c>
      <c r="B8371">
        <v>131180</v>
      </c>
      <c r="C8371">
        <v>131240</v>
      </c>
      <c r="D8371">
        <v>131115</v>
      </c>
      <c r="E8371">
        <v>131135</v>
      </c>
    </row>
    <row r="8372" spans="1:5" x14ac:dyDescent="0.25">
      <c r="A8372" s="2">
        <v>45763.447222222225</v>
      </c>
      <c r="B8372">
        <v>131095</v>
      </c>
      <c r="C8372">
        <v>131210</v>
      </c>
      <c r="D8372">
        <v>131015</v>
      </c>
      <c r="E8372">
        <v>131180</v>
      </c>
    </row>
    <row r="8373" spans="1:5" x14ac:dyDescent="0.25">
      <c r="A8373" s="2">
        <v>45763.446527777778</v>
      </c>
      <c r="B8373">
        <v>131165</v>
      </c>
      <c r="C8373">
        <v>131170</v>
      </c>
      <c r="D8373">
        <v>131045</v>
      </c>
      <c r="E8373">
        <v>131090</v>
      </c>
    </row>
    <row r="8374" spans="1:5" x14ac:dyDescent="0.25">
      <c r="A8374" s="2">
        <v>45763.445833333331</v>
      </c>
      <c r="B8374">
        <v>131270</v>
      </c>
      <c r="C8374">
        <v>131275</v>
      </c>
      <c r="D8374">
        <v>131070</v>
      </c>
      <c r="E8374">
        <v>131165</v>
      </c>
    </row>
    <row r="8375" spans="1:5" x14ac:dyDescent="0.25">
      <c r="A8375" s="2">
        <v>45763.445138888892</v>
      </c>
      <c r="B8375">
        <v>131400</v>
      </c>
      <c r="C8375">
        <v>131440</v>
      </c>
      <c r="D8375">
        <v>131240</v>
      </c>
      <c r="E8375">
        <v>131270</v>
      </c>
    </row>
    <row r="8376" spans="1:5" x14ac:dyDescent="0.25">
      <c r="A8376" s="2">
        <v>45763.444444444445</v>
      </c>
      <c r="B8376">
        <v>131205</v>
      </c>
      <c r="C8376">
        <v>131400</v>
      </c>
      <c r="D8376">
        <v>131185</v>
      </c>
      <c r="E8376">
        <v>131395</v>
      </c>
    </row>
    <row r="8377" spans="1:5" x14ac:dyDescent="0.25">
      <c r="A8377" s="2">
        <v>45763.443749999999</v>
      </c>
      <c r="B8377">
        <v>131325</v>
      </c>
      <c r="C8377">
        <v>131335</v>
      </c>
      <c r="D8377">
        <v>131160</v>
      </c>
      <c r="E8377">
        <v>131205</v>
      </c>
    </row>
    <row r="8378" spans="1:5" x14ac:dyDescent="0.25">
      <c r="A8378" s="2">
        <v>45763.443055555559</v>
      </c>
      <c r="B8378">
        <v>131415</v>
      </c>
      <c r="C8378">
        <v>131440</v>
      </c>
      <c r="D8378">
        <v>131310</v>
      </c>
      <c r="E8378">
        <v>131330</v>
      </c>
    </row>
    <row r="8379" spans="1:5" x14ac:dyDescent="0.25">
      <c r="A8379" s="2">
        <v>45763.442361111112</v>
      </c>
      <c r="B8379">
        <v>131340</v>
      </c>
      <c r="C8379">
        <v>131430</v>
      </c>
      <c r="D8379">
        <v>131325</v>
      </c>
      <c r="E8379">
        <v>131415</v>
      </c>
    </row>
    <row r="8380" spans="1:5" x14ac:dyDescent="0.25">
      <c r="A8380" s="2">
        <v>45763.441666666666</v>
      </c>
      <c r="B8380">
        <v>131295</v>
      </c>
      <c r="C8380">
        <v>131350</v>
      </c>
      <c r="D8380">
        <v>131215</v>
      </c>
      <c r="E8380">
        <v>131335</v>
      </c>
    </row>
    <row r="8381" spans="1:5" x14ac:dyDescent="0.25">
      <c r="A8381" s="2">
        <v>45763.440972222219</v>
      </c>
      <c r="B8381">
        <v>131345</v>
      </c>
      <c r="C8381">
        <v>131375</v>
      </c>
      <c r="D8381">
        <v>131275</v>
      </c>
      <c r="E8381">
        <v>131295</v>
      </c>
    </row>
    <row r="8382" spans="1:5" x14ac:dyDescent="0.25">
      <c r="A8382" s="2">
        <v>45763.44027777778</v>
      </c>
      <c r="B8382">
        <v>131220</v>
      </c>
      <c r="C8382">
        <v>131375</v>
      </c>
      <c r="D8382">
        <v>131185</v>
      </c>
      <c r="E8382">
        <v>131350</v>
      </c>
    </row>
    <row r="8383" spans="1:5" x14ac:dyDescent="0.25">
      <c r="A8383" s="2">
        <v>45763.439583333333</v>
      </c>
      <c r="B8383">
        <v>131300</v>
      </c>
      <c r="C8383">
        <v>131330</v>
      </c>
      <c r="D8383">
        <v>131175</v>
      </c>
      <c r="E8383">
        <v>131225</v>
      </c>
    </row>
    <row r="8384" spans="1:5" x14ac:dyDescent="0.25">
      <c r="A8384" s="2">
        <v>45763.438888888886</v>
      </c>
      <c r="B8384">
        <v>131235</v>
      </c>
      <c r="C8384">
        <v>131310</v>
      </c>
      <c r="D8384">
        <v>131115</v>
      </c>
      <c r="E8384">
        <v>131300</v>
      </c>
    </row>
    <row r="8385" spans="1:5" x14ac:dyDescent="0.25">
      <c r="A8385" s="2">
        <v>45763.438194444447</v>
      </c>
      <c r="B8385">
        <v>131225</v>
      </c>
      <c r="C8385">
        <v>131310</v>
      </c>
      <c r="D8385">
        <v>131155</v>
      </c>
      <c r="E8385">
        <v>131230</v>
      </c>
    </row>
    <row r="8386" spans="1:5" x14ac:dyDescent="0.25">
      <c r="A8386" s="2">
        <v>45763.4375</v>
      </c>
      <c r="B8386">
        <v>131390</v>
      </c>
      <c r="C8386">
        <v>131405</v>
      </c>
      <c r="D8386">
        <v>131205</v>
      </c>
      <c r="E8386">
        <v>131225</v>
      </c>
    </row>
    <row r="8387" spans="1:5" x14ac:dyDescent="0.25">
      <c r="A8387" s="2">
        <v>45763.436805555553</v>
      </c>
      <c r="B8387">
        <v>131385</v>
      </c>
      <c r="C8387">
        <v>131420</v>
      </c>
      <c r="D8387">
        <v>131375</v>
      </c>
      <c r="E8387">
        <v>131390</v>
      </c>
    </row>
    <row r="8388" spans="1:5" x14ac:dyDescent="0.25">
      <c r="A8388" s="2">
        <v>45763.436111111114</v>
      </c>
      <c r="B8388">
        <v>131410</v>
      </c>
      <c r="C8388">
        <v>131415</v>
      </c>
      <c r="D8388">
        <v>131365</v>
      </c>
      <c r="E8388">
        <v>131385</v>
      </c>
    </row>
    <row r="8389" spans="1:5" x14ac:dyDescent="0.25">
      <c r="A8389" s="2">
        <v>45763.435416666667</v>
      </c>
      <c r="B8389">
        <v>131380</v>
      </c>
      <c r="C8389">
        <v>131445</v>
      </c>
      <c r="D8389">
        <v>131375</v>
      </c>
      <c r="E8389">
        <v>131410</v>
      </c>
    </row>
    <row r="8390" spans="1:5" x14ac:dyDescent="0.25">
      <c r="A8390" s="2">
        <v>45763.43472222222</v>
      </c>
      <c r="B8390">
        <v>131380</v>
      </c>
      <c r="C8390">
        <v>131385</v>
      </c>
      <c r="D8390">
        <v>131285</v>
      </c>
      <c r="E8390">
        <v>131380</v>
      </c>
    </row>
    <row r="8391" spans="1:5" x14ac:dyDescent="0.25">
      <c r="A8391" s="2">
        <v>45763.434027777781</v>
      </c>
      <c r="B8391">
        <v>131505</v>
      </c>
      <c r="C8391">
        <v>131510</v>
      </c>
      <c r="D8391">
        <v>131305</v>
      </c>
      <c r="E8391">
        <v>131380</v>
      </c>
    </row>
    <row r="8392" spans="1:5" x14ac:dyDescent="0.25">
      <c r="A8392" s="2">
        <v>45763.433333333334</v>
      </c>
      <c r="B8392">
        <v>131390</v>
      </c>
      <c r="C8392">
        <v>131515</v>
      </c>
      <c r="D8392">
        <v>131385</v>
      </c>
      <c r="E8392">
        <v>131505</v>
      </c>
    </row>
    <row r="8393" spans="1:5" x14ac:dyDescent="0.25">
      <c r="A8393" s="2">
        <v>45763.432638888888</v>
      </c>
      <c r="B8393">
        <v>131400</v>
      </c>
      <c r="C8393">
        <v>131475</v>
      </c>
      <c r="D8393">
        <v>131365</v>
      </c>
      <c r="E8393">
        <v>131395</v>
      </c>
    </row>
    <row r="8394" spans="1:5" x14ac:dyDescent="0.25">
      <c r="A8394" s="2">
        <v>45763.431944444441</v>
      </c>
      <c r="B8394">
        <v>131310</v>
      </c>
      <c r="C8394">
        <v>131480</v>
      </c>
      <c r="D8394">
        <v>131260</v>
      </c>
      <c r="E8394">
        <v>131400</v>
      </c>
    </row>
    <row r="8395" spans="1:5" x14ac:dyDescent="0.25">
      <c r="A8395" s="2">
        <v>45763.431250000001</v>
      </c>
      <c r="B8395">
        <v>131275</v>
      </c>
      <c r="C8395">
        <v>131350</v>
      </c>
      <c r="D8395">
        <v>131260</v>
      </c>
      <c r="E8395">
        <v>131310</v>
      </c>
    </row>
    <row r="8396" spans="1:5" x14ac:dyDescent="0.25">
      <c r="A8396" s="2">
        <v>45763.430555555555</v>
      </c>
      <c r="B8396">
        <v>131230</v>
      </c>
      <c r="C8396">
        <v>131330</v>
      </c>
      <c r="D8396">
        <v>131205</v>
      </c>
      <c r="E8396">
        <v>131275</v>
      </c>
    </row>
    <row r="8397" spans="1:5" x14ac:dyDescent="0.25">
      <c r="A8397" s="2">
        <v>45763.429861111108</v>
      </c>
      <c r="B8397">
        <v>131100</v>
      </c>
      <c r="C8397">
        <v>131260</v>
      </c>
      <c r="D8397">
        <v>131095</v>
      </c>
      <c r="E8397">
        <v>131225</v>
      </c>
    </row>
    <row r="8398" spans="1:5" x14ac:dyDescent="0.25">
      <c r="A8398" s="2">
        <v>45763.429166666669</v>
      </c>
      <c r="B8398">
        <v>131115</v>
      </c>
      <c r="C8398">
        <v>131160</v>
      </c>
      <c r="D8398">
        <v>131095</v>
      </c>
      <c r="E8398">
        <v>131095</v>
      </c>
    </row>
    <row r="8399" spans="1:5" x14ac:dyDescent="0.25">
      <c r="A8399" s="2">
        <v>45763.428472222222</v>
      </c>
      <c r="B8399">
        <v>131080</v>
      </c>
      <c r="C8399">
        <v>131140</v>
      </c>
      <c r="D8399">
        <v>131045</v>
      </c>
      <c r="E8399">
        <v>131115</v>
      </c>
    </row>
    <row r="8400" spans="1:5" x14ac:dyDescent="0.25">
      <c r="A8400" s="2">
        <v>45763.427777777775</v>
      </c>
      <c r="B8400">
        <v>131080</v>
      </c>
      <c r="C8400">
        <v>131150</v>
      </c>
      <c r="D8400">
        <v>131030</v>
      </c>
      <c r="E8400">
        <v>131085</v>
      </c>
    </row>
    <row r="8401" spans="1:5" x14ac:dyDescent="0.25">
      <c r="A8401" s="2">
        <v>45763.427083333336</v>
      </c>
      <c r="B8401">
        <v>131090</v>
      </c>
      <c r="C8401">
        <v>131170</v>
      </c>
      <c r="D8401">
        <v>131050</v>
      </c>
      <c r="E8401">
        <v>131085</v>
      </c>
    </row>
    <row r="8402" spans="1:5" x14ac:dyDescent="0.25">
      <c r="A8402" s="2">
        <v>45763.426388888889</v>
      </c>
      <c r="B8402">
        <v>131005</v>
      </c>
      <c r="C8402">
        <v>131125</v>
      </c>
      <c r="D8402">
        <v>130980</v>
      </c>
      <c r="E8402">
        <v>131085</v>
      </c>
    </row>
    <row r="8403" spans="1:5" x14ac:dyDescent="0.25">
      <c r="A8403" s="2">
        <v>45763.425694444442</v>
      </c>
      <c r="B8403">
        <v>131100</v>
      </c>
      <c r="C8403">
        <v>131110</v>
      </c>
      <c r="D8403">
        <v>130980</v>
      </c>
      <c r="E8403">
        <v>131005</v>
      </c>
    </row>
    <row r="8404" spans="1:5" x14ac:dyDescent="0.25">
      <c r="A8404" s="2">
        <v>45763.425000000003</v>
      </c>
      <c r="B8404">
        <v>131065</v>
      </c>
      <c r="C8404">
        <v>131130</v>
      </c>
      <c r="D8404">
        <v>131055</v>
      </c>
      <c r="E8404">
        <v>131105</v>
      </c>
    </row>
    <row r="8405" spans="1:5" x14ac:dyDescent="0.25">
      <c r="A8405" s="2">
        <v>45763.424305555556</v>
      </c>
      <c r="B8405">
        <v>131220</v>
      </c>
      <c r="C8405">
        <v>131255</v>
      </c>
      <c r="D8405">
        <v>131005</v>
      </c>
      <c r="E8405">
        <v>131060</v>
      </c>
    </row>
    <row r="8406" spans="1:5" x14ac:dyDescent="0.25">
      <c r="A8406" s="2">
        <v>45763.423611111109</v>
      </c>
      <c r="B8406">
        <v>131295</v>
      </c>
      <c r="C8406">
        <v>131300</v>
      </c>
      <c r="D8406">
        <v>131160</v>
      </c>
      <c r="E8406">
        <v>131225</v>
      </c>
    </row>
    <row r="8407" spans="1:5" x14ac:dyDescent="0.25">
      <c r="A8407" s="2">
        <v>45763.42291666667</v>
      </c>
      <c r="B8407">
        <v>131255</v>
      </c>
      <c r="C8407">
        <v>131355</v>
      </c>
      <c r="D8407">
        <v>131190</v>
      </c>
      <c r="E8407">
        <v>131295</v>
      </c>
    </row>
    <row r="8408" spans="1:5" x14ac:dyDescent="0.25">
      <c r="A8408" s="2">
        <v>45763.422222222223</v>
      </c>
      <c r="B8408">
        <v>131235</v>
      </c>
      <c r="C8408">
        <v>131315</v>
      </c>
      <c r="D8408">
        <v>131200</v>
      </c>
      <c r="E8408">
        <v>131260</v>
      </c>
    </row>
    <row r="8409" spans="1:5" x14ac:dyDescent="0.25">
      <c r="A8409" s="2">
        <v>45763.421527777777</v>
      </c>
      <c r="B8409">
        <v>131270</v>
      </c>
      <c r="C8409">
        <v>131285</v>
      </c>
      <c r="D8409">
        <v>131185</v>
      </c>
      <c r="E8409">
        <v>131240</v>
      </c>
    </row>
    <row r="8410" spans="1:5" x14ac:dyDescent="0.25">
      <c r="A8410" s="2">
        <v>45763.42083333333</v>
      </c>
      <c r="B8410">
        <v>131370</v>
      </c>
      <c r="C8410">
        <v>131380</v>
      </c>
      <c r="D8410">
        <v>131260</v>
      </c>
      <c r="E8410">
        <v>131270</v>
      </c>
    </row>
    <row r="8411" spans="1:5" x14ac:dyDescent="0.25">
      <c r="A8411" s="2">
        <v>45763.420138888891</v>
      </c>
      <c r="B8411">
        <v>131330</v>
      </c>
      <c r="C8411">
        <v>131385</v>
      </c>
      <c r="D8411">
        <v>131300</v>
      </c>
      <c r="E8411">
        <v>131370</v>
      </c>
    </row>
    <row r="8412" spans="1:5" x14ac:dyDescent="0.25">
      <c r="A8412" s="2">
        <v>45763.419444444444</v>
      </c>
      <c r="B8412">
        <v>131240</v>
      </c>
      <c r="C8412">
        <v>131340</v>
      </c>
      <c r="D8412">
        <v>131240</v>
      </c>
      <c r="E8412">
        <v>131335</v>
      </c>
    </row>
    <row r="8413" spans="1:5" x14ac:dyDescent="0.25">
      <c r="A8413" s="2">
        <v>45763.418749999997</v>
      </c>
      <c r="B8413">
        <v>131185</v>
      </c>
      <c r="C8413">
        <v>131265</v>
      </c>
      <c r="D8413">
        <v>131135</v>
      </c>
      <c r="E8413">
        <v>131240</v>
      </c>
    </row>
    <row r="8414" spans="1:5" x14ac:dyDescent="0.25">
      <c r="A8414" s="2">
        <v>45763.418055555558</v>
      </c>
      <c r="B8414">
        <v>131250</v>
      </c>
      <c r="C8414">
        <v>131255</v>
      </c>
      <c r="D8414">
        <v>131170</v>
      </c>
      <c r="E8414">
        <v>131190</v>
      </c>
    </row>
    <row r="8415" spans="1:5" x14ac:dyDescent="0.25">
      <c r="A8415" s="2">
        <v>45763.417361111111</v>
      </c>
      <c r="B8415">
        <v>131200</v>
      </c>
      <c r="C8415">
        <v>131280</v>
      </c>
      <c r="D8415">
        <v>131160</v>
      </c>
      <c r="E8415">
        <v>131245</v>
      </c>
    </row>
    <row r="8416" spans="1:5" x14ac:dyDescent="0.25">
      <c r="A8416" s="2">
        <v>45763.416666666664</v>
      </c>
      <c r="B8416">
        <v>131125</v>
      </c>
      <c r="C8416">
        <v>131200</v>
      </c>
      <c r="D8416">
        <v>131070</v>
      </c>
      <c r="E8416">
        <v>131200</v>
      </c>
    </row>
    <row r="8417" spans="1:5" x14ac:dyDescent="0.25">
      <c r="A8417" s="2">
        <v>45763.415972222225</v>
      </c>
      <c r="B8417">
        <v>131115</v>
      </c>
      <c r="C8417">
        <v>131145</v>
      </c>
      <c r="D8417">
        <v>131045</v>
      </c>
      <c r="E8417">
        <v>131125</v>
      </c>
    </row>
    <row r="8418" spans="1:5" x14ac:dyDescent="0.25">
      <c r="A8418" s="2">
        <v>45763.415277777778</v>
      </c>
      <c r="B8418">
        <v>130965</v>
      </c>
      <c r="C8418">
        <v>131155</v>
      </c>
      <c r="D8418">
        <v>130960</v>
      </c>
      <c r="E8418">
        <v>131115</v>
      </c>
    </row>
    <row r="8419" spans="1:5" x14ac:dyDescent="0.25">
      <c r="A8419" s="2">
        <v>45763.414583333331</v>
      </c>
      <c r="B8419">
        <v>130955</v>
      </c>
      <c r="C8419">
        <v>130965</v>
      </c>
      <c r="D8419">
        <v>130900</v>
      </c>
      <c r="E8419">
        <v>130965</v>
      </c>
    </row>
    <row r="8420" spans="1:5" x14ac:dyDescent="0.25">
      <c r="A8420" s="2">
        <v>45763.413888888892</v>
      </c>
      <c r="B8420">
        <v>130875</v>
      </c>
      <c r="C8420">
        <v>130975</v>
      </c>
      <c r="D8420">
        <v>130810</v>
      </c>
      <c r="E8420">
        <v>130955</v>
      </c>
    </row>
    <row r="8421" spans="1:5" x14ac:dyDescent="0.25">
      <c r="A8421" s="2">
        <v>45763.413194444445</v>
      </c>
      <c r="B8421">
        <v>130900</v>
      </c>
      <c r="C8421">
        <v>130935</v>
      </c>
      <c r="D8421">
        <v>130865</v>
      </c>
      <c r="E8421">
        <v>130875</v>
      </c>
    </row>
    <row r="8422" spans="1:5" x14ac:dyDescent="0.25">
      <c r="A8422" s="2">
        <v>45763.412499999999</v>
      </c>
      <c r="B8422">
        <v>130945</v>
      </c>
      <c r="C8422">
        <v>130945</v>
      </c>
      <c r="D8422">
        <v>130855</v>
      </c>
      <c r="E8422">
        <v>130900</v>
      </c>
    </row>
    <row r="8423" spans="1:5" x14ac:dyDescent="0.25">
      <c r="A8423" s="2">
        <v>45763.411805555559</v>
      </c>
      <c r="B8423">
        <v>131015</v>
      </c>
      <c r="C8423">
        <v>131025</v>
      </c>
      <c r="D8423">
        <v>130935</v>
      </c>
      <c r="E8423">
        <v>130945</v>
      </c>
    </row>
    <row r="8424" spans="1:5" x14ac:dyDescent="0.25">
      <c r="A8424" s="2">
        <v>45763.411111111112</v>
      </c>
      <c r="B8424">
        <v>131050</v>
      </c>
      <c r="C8424">
        <v>131060</v>
      </c>
      <c r="D8424">
        <v>131010</v>
      </c>
      <c r="E8424">
        <v>131010</v>
      </c>
    </row>
    <row r="8425" spans="1:5" x14ac:dyDescent="0.25">
      <c r="A8425" s="2">
        <v>45763.410416666666</v>
      </c>
      <c r="B8425">
        <v>130925</v>
      </c>
      <c r="C8425">
        <v>131050</v>
      </c>
      <c r="D8425">
        <v>130880</v>
      </c>
      <c r="E8425">
        <v>131045</v>
      </c>
    </row>
    <row r="8426" spans="1:5" x14ac:dyDescent="0.25">
      <c r="A8426" s="2">
        <v>45763.409722222219</v>
      </c>
      <c r="B8426">
        <v>130980</v>
      </c>
      <c r="C8426">
        <v>131005</v>
      </c>
      <c r="D8426">
        <v>130875</v>
      </c>
      <c r="E8426">
        <v>130925</v>
      </c>
    </row>
    <row r="8427" spans="1:5" x14ac:dyDescent="0.25">
      <c r="A8427" s="2">
        <v>45763.40902777778</v>
      </c>
      <c r="B8427">
        <v>131095</v>
      </c>
      <c r="C8427">
        <v>131110</v>
      </c>
      <c r="D8427">
        <v>130965</v>
      </c>
      <c r="E8427">
        <v>130980</v>
      </c>
    </row>
    <row r="8428" spans="1:5" x14ac:dyDescent="0.25">
      <c r="A8428" s="2">
        <v>45763.408333333333</v>
      </c>
      <c r="B8428">
        <v>131105</v>
      </c>
      <c r="C8428">
        <v>131130</v>
      </c>
      <c r="D8428">
        <v>131075</v>
      </c>
      <c r="E8428">
        <v>131095</v>
      </c>
    </row>
    <row r="8429" spans="1:5" x14ac:dyDescent="0.25">
      <c r="A8429" s="2">
        <v>45763.407638888886</v>
      </c>
      <c r="B8429">
        <v>131115</v>
      </c>
      <c r="C8429">
        <v>131120</v>
      </c>
      <c r="D8429">
        <v>131060</v>
      </c>
      <c r="E8429">
        <v>131105</v>
      </c>
    </row>
    <row r="8430" spans="1:5" x14ac:dyDescent="0.25">
      <c r="A8430" s="2">
        <v>45763.406944444447</v>
      </c>
      <c r="B8430">
        <v>131165</v>
      </c>
      <c r="C8430">
        <v>131170</v>
      </c>
      <c r="D8430">
        <v>131040</v>
      </c>
      <c r="E8430">
        <v>131115</v>
      </c>
    </row>
    <row r="8431" spans="1:5" x14ac:dyDescent="0.25">
      <c r="A8431" s="2">
        <v>45763.40625</v>
      </c>
      <c r="B8431">
        <v>131165</v>
      </c>
      <c r="C8431">
        <v>131220</v>
      </c>
      <c r="D8431">
        <v>131150</v>
      </c>
      <c r="E8431">
        <v>131165</v>
      </c>
    </row>
    <row r="8432" spans="1:5" x14ac:dyDescent="0.25">
      <c r="A8432" s="2">
        <v>45763.405555555553</v>
      </c>
      <c r="B8432">
        <v>131060</v>
      </c>
      <c r="C8432">
        <v>131180</v>
      </c>
      <c r="D8432">
        <v>131060</v>
      </c>
      <c r="E8432">
        <v>131160</v>
      </c>
    </row>
    <row r="8433" spans="1:5" x14ac:dyDescent="0.25">
      <c r="A8433" s="2">
        <v>45763.404861111114</v>
      </c>
      <c r="B8433">
        <v>131020</v>
      </c>
      <c r="C8433">
        <v>131065</v>
      </c>
      <c r="D8433">
        <v>130960</v>
      </c>
      <c r="E8433">
        <v>131060</v>
      </c>
    </row>
    <row r="8434" spans="1:5" x14ac:dyDescent="0.25">
      <c r="A8434" s="2">
        <v>45763.404166666667</v>
      </c>
      <c r="B8434">
        <v>130940</v>
      </c>
      <c r="C8434">
        <v>131020</v>
      </c>
      <c r="D8434">
        <v>130940</v>
      </c>
      <c r="E8434">
        <v>131020</v>
      </c>
    </row>
    <row r="8435" spans="1:5" x14ac:dyDescent="0.25">
      <c r="A8435" s="2">
        <v>45763.40347222222</v>
      </c>
      <c r="B8435">
        <v>131085</v>
      </c>
      <c r="C8435">
        <v>131115</v>
      </c>
      <c r="D8435">
        <v>130940</v>
      </c>
      <c r="E8435">
        <v>130940</v>
      </c>
    </row>
    <row r="8436" spans="1:5" x14ac:dyDescent="0.25">
      <c r="A8436" s="2">
        <v>45763.402777777781</v>
      </c>
      <c r="B8436">
        <v>131090</v>
      </c>
      <c r="C8436">
        <v>131155</v>
      </c>
      <c r="D8436">
        <v>131045</v>
      </c>
      <c r="E8436">
        <v>131085</v>
      </c>
    </row>
    <row r="8437" spans="1:5" x14ac:dyDescent="0.25">
      <c r="A8437" s="2">
        <v>45763.402083333334</v>
      </c>
      <c r="B8437">
        <v>131040</v>
      </c>
      <c r="C8437">
        <v>131110</v>
      </c>
      <c r="D8437">
        <v>131010</v>
      </c>
      <c r="E8437">
        <v>131090</v>
      </c>
    </row>
    <row r="8438" spans="1:5" x14ac:dyDescent="0.25">
      <c r="A8438" s="2">
        <v>45763.401388888888</v>
      </c>
      <c r="B8438">
        <v>131140</v>
      </c>
      <c r="C8438">
        <v>131145</v>
      </c>
      <c r="D8438">
        <v>131000</v>
      </c>
      <c r="E8438">
        <v>131040</v>
      </c>
    </row>
    <row r="8439" spans="1:5" x14ac:dyDescent="0.25">
      <c r="A8439" s="2">
        <v>45763.400694444441</v>
      </c>
      <c r="B8439">
        <v>131280</v>
      </c>
      <c r="C8439">
        <v>131285</v>
      </c>
      <c r="D8439">
        <v>131075</v>
      </c>
      <c r="E8439">
        <v>131145</v>
      </c>
    </row>
    <row r="8440" spans="1:5" x14ac:dyDescent="0.25">
      <c r="A8440" s="2">
        <v>45763.4</v>
      </c>
      <c r="B8440">
        <v>131340</v>
      </c>
      <c r="C8440">
        <v>131340</v>
      </c>
      <c r="D8440">
        <v>131275</v>
      </c>
      <c r="E8440">
        <v>131280</v>
      </c>
    </row>
    <row r="8441" spans="1:5" x14ac:dyDescent="0.25">
      <c r="A8441" s="2">
        <v>45763.399305555555</v>
      </c>
      <c r="B8441">
        <v>131290</v>
      </c>
      <c r="C8441">
        <v>131360</v>
      </c>
      <c r="D8441">
        <v>131250</v>
      </c>
      <c r="E8441">
        <v>131335</v>
      </c>
    </row>
    <row r="8442" spans="1:5" x14ac:dyDescent="0.25">
      <c r="A8442" s="2">
        <v>45763.398611111108</v>
      </c>
      <c r="B8442">
        <v>131365</v>
      </c>
      <c r="C8442">
        <v>131370</v>
      </c>
      <c r="D8442">
        <v>131285</v>
      </c>
      <c r="E8442">
        <v>131290</v>
      </c>
    </row>
    <row r="8443" spans="1:5" x14ac:dyDescent="0.25">
      <c r="A8443" s="2">
        <v>45763.397916666669</v>
      </c>
      <c r="B8443">
        <v>131345</v>
      </c>
      <c r="C8443">
        <v>131430</v>
      </c>
      <c r="D8443">
        <v>131255</v>
      </c>
      <c r="E8443">
        <v>131365</v>
      </c>
    </row>
    <row r="8444" spans="1:5" x14ac:dyDescent="0.25">
      <c r="A8444" s="2">
        <v>45763.397222222222</v>
      </c>
      <c r="B8444">
        <v>131360</v>
      </c>
      <c r="C8444">
        <v>131365</v>
      </c>
      <c r="D8444">
        <v>131305</v>
      </c>
      <c r="E8444">
        <v>131340</v>
      </c>
    </row>
    <row r="8445" spans="1:5" x14ac:dyDescent="0.25">
      <c r="A8445" s="2">
        <v>45763.396527777775</v>
      </c>
      <c r="B8445">
        <v>131305</v>
      </c>
      <c r="C8445">
        <v>131375</v>
      </c>
      <c r="D8445">
        <v>131290</v>
      </c>
      <c r="E8445">
        <v>131360</v>
      </c>
    </row>
    <row r="8446" spans="1:5" x14ac:dyDescent="0.25">
      <c r="A8446" s="2">
        <v>45763.395833333336</v>
      </c>
      <c r="B8446">
        <v>131315</v>
      </c>
      <c r="C8446">
        <v>131365</v>
      </c>
      <c r="D8446">
        <v>131185</v>
      </c>
      <c r="E8446">
        <v>131305</v>
      </c>
    </row>
    <row r="8447" spans="1:5" x14ac:dyDescent="0.25">
      <c r="A8447" s="2">
        <v>45763.395138888889</v>
      </c>
      <c r="B8447">
        <v>131330</v>
      </c>
      <c r="C8447">
        <v>131370</v>
      </c>
      <c r="D8447">
        <v>131285</v>
      </c>
      <c r="E8447">
        <v>131315</v>
      </c>
    </row>
    <row r="8448" spans="1:5" x14ac:dyDescent="0.25">
      <c r="A8448" s="2">
        <v>45763.394444444442</v>
      </c>
      <c r="B8448">
        <v>131365</v>
      </c>
      <c r="C8448">
        <v>131385</v>
      </c>
      <c r="D8448">
        <v>131325</v>
      </c>
      <c r="E8448">
        <v>131330</v>
      </c>
    </row>
    <row r="8449" spans="1:5" x14ac:dyDescent="0.25">
      <c r="A8449" s="2">
        <v>45763.393750000003</v>
      </c>
      <c r="B8449">
        <v>131335</v>
      </c>
      <c r="C8449">
        <v>131365</v>
      </c>
      <c r="D8449">
        <v>131325</v>
      </c>
      <c r="E8449">
        <v>131365</v>
      </c>
    </row>
    <row r="8450" spans="1:5" x14ac:dyDescent="0.25">
      <c r="A8450" s="2">
        <v>45763.393055555556</v>
      </c>
      <c r="B8450">
        <v>131345</v>
      </c>
      <c r="C8450">
        <v>131365</v>
      </c>
      <c r="D8450">
        <v>131315</v>
      </c>
      <c r="E8450">
        <v>131335</v>
      </c>
    </row>
    <row r="8451" spans="1:5" x14ac:dyDescent="0.25">
      <c r="A8451" s="2">
        <v>45763.392361111109</v>
      </c>
      <c r="B8451">
        <v>131285</v>
      </c>
      <c r="C8451">
        <v>131355</v>
      </c>
      <c r="D8451">
        <v>131255</v>
      </c>
      <c r="E8451">
        <v>131345</v>
      </c>
    </row>
    <row r="8452" spans="1:5" x14ac:dyDescent="0.25">
      <c r="A8452" s="2">
        <v>45763.39166666667</v>
      </c>
      <c r="B8452">
        <v>131270</v>
      </c>
      <c r="C8452">
        <v>131300</v>
      </c>
      <c r="D8452">
        <v>131250</v>
      </c>
      <c r="E8452">
        <v>131290</v>
      </c>
    </row>
    <row r="8453" spans="1:5" x14ac:dyDescent="0.25">
      <c r="A8453" s="2">
        <v>45763.390972222223</v>
      </c>
      <c r="B8453">
        <v>131285</v>
      </c>
      <c r="C8453">
        <v>131315</v>
      </c>
      <c r="D8453">
        <v>131235</v>
      </c>
      <c r="E8453">
        <v>131275</v>
      </c>
    </row>
    <row r="8454" spans="1:5" x14ac:dyDescent="0.25">
      <c r="A8454" s="2">
        <v>45763.390277777777</v>
      </c>
      <c r="B8454">
        <v>131230</v>
      </c>
      <c r="C8454">
        <v>131325</v>
      </c>
      <c r="D8454">
        <v>131220</v>
      </c>
      <c r="E8454">
        <v>131285</v>
      </c>
    </row>
    <row r="8455" spans="1:5" x14ac:dyDescent="0.25">
      <c r="A8455" s="2">
        <v>45763.38958333333</v>
      </c>
      <c r="B8455">
        <v>131115</v>
      </c>
      <c r="C8455">
        <v>131240</v>
      </c>
      <c r="D8455">
        <v>131100</v>
      </c>
      <c r="E8455">
        <v>131235</v>
      </c>
    </row>
    <row r="8456" spans="1:5" x14ac:dyDescent="0.25">
      <c r="A8456" s="2">
        <v>45763.388888888891</v>
      </c>
      <c r="B8456">
        <v>131280</v>
      </c>
      <c r="C8456">
        <v>131280</v>
      </c>
      <c r="D8456">
        <v>131110</v>
      </c>
      <c r="E8456">
        <v>131120</v>
      </c>
    </row>
    <row r="8457" spans="1:5" x14ac:dyDescent="0.25">
      <c r="A8457" s="2">
        <v>45763.388194444444</v>
      </c>
      <c r="B8457">
        <v>131245</v>
      </c>
      <c r="C8457">
        <v>131285</v>
      </c>
      <c r="D8457">
        <v>131200</v>
      </c>
      <c r="E8457">
        <v>131280</v>
      </c>
    </row>
    <row r="8458" spans="1:5" x14ac:dyDescent="0.25">
      <c r="A8458" s="2">
        <v>45763.387499999997</v>
      </c>
      <c r="B8458">
        <v>131225</v>
      </c>
      <c r="C8458">
        <v>131260</v>
      </c>
      <c r="D8458">
        <v>131210</v>
      </c>
      <c r="E8458">
        <v>131245</v>
      </c>
    </row>
    <row r="8459" spans="1:5" x14ac:dyDescent="0.25">
      <c r="A8459" s="2">
        <v>45763.386805555558</v>
      </c>
      <c r="B8459">
        <v>131185</v>
      </c>
      <c r="C8459">
        <v>131265</v>
      </c>
      <c r="D8459">
        <v>131165</v>
      </c>
      <c r="E8459">
        <v>131220</v>
      </c>
    </row>
    <row r="8460" spans="1:5" x14ac:dyDescent="0.25">
      <c r="A8460" s="2">
        <v>45763.386111111111</v>
      </c>
      <c r="B8460">
        <v>131150</v>
      </c>
      <c r="C8460">
        <v>131250</v>
      </c>
      <c r="D8460">
        <v>131145</v>
      </c>
      <c r="E8460">
        <v>131190</v>
      </c>
    </row>
    <row r="8461" spans="1:5" x14ac:dyDescent="0.25">
      <c r="A8461" s="2">
        <v>45763.385416666664</v>
      </c>
      <c r="B8461">
        <v>131095</v>
      </c>
      <c r="C8461">
        <v>131170</v>
      </c>
      <c r="D8461">
        <v>131055</v>
      </c>
      <c r="E8461">
        <v>131150</v>
      </c>
    </row>
    <row r="8462" spans="1:5" x14ac:dyDescent="0.25">
      <c r="A8462" s="2">
        <v>45763.384722222225</v>
      </c>
      <c r="B8462">
        <v>131165</v>
      </c>
      <c r="C8462">
        <v>131175</v>
      </c>
      <c r="D8462">
        <v>131085</v>
      </c>
      <c r="E8462">
        <v>131095</v>
      </c>
    </row>
    <row r="8463" spans="1:5" x14ac:dyDescent="0.25">
      <c r="A8463" s="2">
        <v>45763.384027777778</v>
      </c>
      <c r="B8463">
        <v>131350</v>
      </c>
      <c r="C8463">
        <v>131355</v>
      </c>
      <c r="D8463">
        <v>131150</v>
      </c>
      <c r="E8463">
        <v>131165</v>
      </c>
    </row>
    <row r="8464" spans="1:5" x14ac:dyDescent="0.25">
      <c r="A8464" s="2">
        <v>45763.383333333331</v>
      </c>
      <c r="B8464">
        <v>131405</v>
      </c>
      <c r="C8464">
        <v>131415</v>
      </c>
      <c r="D8464">
        <v>131345</v>
      </c>
      <c r="E8464">
        <v>131345</v>
      </c>
    </row>
    <row r="8465" spans="1:5" x14ac:dyDescent="0.25">
      <c r="A8465" s="2">
        <v>45763.382638888892</v>
      </c>
      <c r="B8465">
        <v>131375</v>
      </c>
      <c r="C8465">
        <v>131460</v>
      </c>
      <c r="D8465">
        <v>131355</v>
      </c>
      <c r="E8465">
        <v>131400</v>
      </c>
    </row>
    <row r="8466" spans="1:5" x14ac:dyDescent="0.25">
      <c r="A8466" s="2">
        <v>45763.381944444445</v>
      </c>
      <c r="B8466">
        <v>131310</v>
      </c>
      <c r="C8466">
        <v>131410</v>
      </c>
      <c r="D8466">
        <v>131310</v>
      </c>
      <c r="E8466">
        <v>131375</v>
      </c>
    </row>
    <row r="8467" spans="1:5" x14ac:dyDescent="0.25">
      <c r="A8467" s="2">
        <v>45763.381249999999</v>
      </c>
      <c r="B8467">
        <v>131220</v>
      </c>
      <c r="C8467">
        <v>131350</v>
      </c>
      <c r="D8467">
        <v>131200</v>
      </c>
      <c r="E8467">
        <v>131310</v>
      </c>
    </row>
    <row r="8468" spans="1:5" x14ac:dyDescent="0.25">
      <c r="A8468" s="2">
        <v>45763.380555555559</v>
      </c>
      <c r="B8468">
        <v>131360</v>
      </c>
      <c r="C8468">
        <v>131380</v>
      </c>
      <c r="D8468">
        <v>131205</v>
      </c>
      <c r="E8468">
        <v>131215</v>
      </c>
    </row>
    <row r="8469" spans="1:5" x14ac:dyDescent="0.25">
      <c r="A8469" s="2">
        <v>45763.379861111112</v>
      </c>
      <c r="B8469">
        <v>131470</v>
      </c>
      <c r="C8469">
        <v>131495</v>
      </c>
      <c r="D8469">
        <v>131355</v>
      </c>
      <c r="E8469">
        <v>131360</v>
      </c>
    </row>
    <row r="8470" spans="1:5" x14ac:dyDescent="0.25">
      <c r="A8470" s="2">
        <v>45763.379166666666</v>
      </c>
      <c r="B8470">
        <v>131525</v>
      </c>
      <c r="C8470">
        <v>131595</v>
      </c>
      <c r="D8470">
        <v>131460</v>
      </c>
      <c r="E8470">
        <v>131465</v>
      </c>
    </row>
    <row r="8471" spans="1:5" x14ac:dyDescent="0.25">
      <c r="A8471" s="2">
        <v>45763.378472222219</v>
      </c>
      <c r="B8471">
        <v>131510</v>
      </c>
      <c r="C8471">
        <v>131585</v>
      </c>
      <c r="D8471">
        <v>131485</v>
      </c>
      <c r="E8471">
        <v>131525</v>
      </c>
    </row>
    <row r="8472" spans="1:5" x14ac:dyDescent="0.25">
      <c r="A8472" s="2">
        <v>45763.37777777778</v>
      </c>
      <c r="B8472">
        <v>131595</v>
      </c>
      <c r="C8472">
        <v>131605</v>
      </c>
      <c r="D8472">
        <v>131485</v>
      </c>
      <c r="E8472">
        <v>131510</v>
      </c>
    </row>
    <row r="8473" spans="1:5" x14ac:dyDescent="0.25">
      <c r="A8473" s="2">
        <v>45763.377083333333</v>
      </c>
      <c r="B8473">
        <v>131400</v>
      </c>
      <c r="C8473">
        <v>131605</v>
      </c>
      <c r="D8473">
        <v>131335</v>
      </c>
      <c r="E8473">
        <v>131595</v>
      </c>
    </row>
    <row r="8474" spans="1:5" x14ac:dyDescent="0.25">
      <c r="A8474" s="2">
        <v>45763.376388888886</v>
      </c>
      <c r="B8474">
        <v>131500</v>
      </c>
      <c r="C8474">
        <v>131565</v>
      </c>
      <c r="D8474">
        <v>131360</v>
      </c>
      <c r="E8474">
        <v>131405</v>
      </c>
    </row>
    <row r="8475" spans="1:5" x14ac:dyDescent="0.25">
      <c r="A8475" s="2">
        <v>45763.375694444447</v>
      </c>
      <c r="B8475">
        <v>131645</v>
      </c>
      <c r="C8475">
        <v>131680</v>
      </c>
      <c r="D8475">
        <v>131490</v>
      </c>
      <c r="E8475">
        <v>131500</v>
      </c>
    </row>
    <row r="8476" spans="1:5" x14ac:dyDescent="0.25">
      <c r="A8476" s="2">
        <v>45763.375</v>
      </c>
      <c r="B8476">
        <v>131520</v>
      </c>
      <c r="C8476">
        <v>131680</v>
      </c>
      <c r="D8476">
        <v>131520</v>
      </c>
      <c r="E8476">
        <v>131640</v>
      </c>
    </row>
    <row r="8477" spans="1:5" x14ac:dyDescent="0.25">
      <c r="A8477" s="2">
        <v>45762.76666666667</v>
      </c>
      <c r="B8477">
        <v>129245</v>
      </c>
      <c r="C8477">
        <v>129275</v>
      </c>
      <c r="D8477">
        <v>129230</v>
      </c>
      <c r="E8477">
        <v>129275</v>
      </c>
    </row>
    <row r="8478" spans="1:5" x14ac:dyDescent="0.25">
      <c r="A8478" s="2">
        <v>45762.765972222223</v>
      </c>
      <c r="B8478">
        <v>129245</v>
      </c>
      <c r="C8478">
        <v>129260</v>
      </c>
      <c r="D8478">
        <v>129230</v>
      </c>
      <c r="E8478">
        <v>129245</v>
      </c>
    </row>
    <row r="8479" spans="1:5" x14ac:dyDescent="0.25">
      <c r="A8479" s="2">
        <v>45762.765277777777</v>
      </c>
      <c r="B8479">
        <v>129225</v>
      </c>
      <c r="C8479">
        <v>129250</v>
      </c>
      <c r="D8479">
        <v>129190</v>
      </c>
      <c r="E8479">
        <v>129250</v>
      </c>
    </row>
    <row r="8480" spans="1:5" x14ac:dyDescent="0.25">
      <c r="A8480" s="2">
        <v>45762.76458333333</v>
      </c>
      <c r="B8480">
        <v>129260</v>
      </c>
      <c r="C8480">
        <v>129260</v>
      </c>
      <c r="D8480">
        <v>129190</v>
      </c>
      <c r="E8480">
        <v>129210</v>
      </c>
    </row>
    <row r="8481" spans="1:5" x14ac:dyDescent="0.25">
      <c r="A8481" s="2">
        <v>45762.763888888891</v>
      </c>
      <c r="B8481">
        <v>129265</v>
      </c>
      <c r="C8481">
        <v>129275</v>
      </c>
      <c r="D8481">
        <v>129245</v>
      </c>
      <c r="E8481">
        <v>129255</v>
      </c>
    </row>
    <row r="8482" spans="1:5" x14ac:dyDescent="0.25">
      <c r="A8482" s="2">
        <v>45762.763194444444</v>
      </c>
      <c r="B8482">
        <v>129215</v>
      </c>
      <c r="C8482">
        <v>129275</v>
      </c>
      <c r="D8482">
        <v>129210</v>
      </c>
      <c r="E8482">
        <v>129255</v>
      </c>
    </row>
    <row r="8483" spans="1:5" x14ac:dyDescent="0.25">
      <c r="A8483" s="2">
        <v>45762.762499999997</v>
      </c>
      <c r="B8483">
        <v>129230</v>
      </c>
      <c r="C8483">
        <v>129230</v>
      </c>
      <c r="D8483">
        <v>129210</v>
      </c>
      <c r="E8483">
        <v>129220</v>
      </c>
    </row>
    <row r="8484" spans="1:5" x14ac:dyDescent="0.25">
      <c r="A8484" s="2">
        <v>45762.761805555558</v>
      </c>
      <c r="B8484">
        <v>129205</v>
      </c>
      <c r="C8484">
        <v>129240</v>
      </c>
      <c r="D8484">
        <v>129190</v>
      </c>
      <c r="E8484">
        <v>129230</v>
      </c>
    </row>
    <row r="8485" spans="1:5" x14ac:dyDescent="0.25">
      <c r="A8485" s="2">
        <v>45762.761111111111</v>
      </c>
      <c r="B8485">
        <v>129225</v>
      </c>
      <c r="C8485">
        <v>129230</v>
      </c>
      <c r="D8485">
        <v>129185</v>
      </c>
      <c r="E8485">
        <v>129205</v>
      </c>
    </row>
    <row r="8486" spans="1:5" x14ac:dyDescent="0.25">
      <c r="A8486" s="2">
        <v>45762.760416666664</v>
      </c>
      <c r="B8486">
        <v>129250</v>
      </c>
      <c r="C8486">
        <v>129265</v>
      </c>
      <c r="D8486">
        <v>129205</v>
      </c>
      <c r="E8486">
        <v>129225</v>
      </c>
    </row>
    <row r="8487" spans="1:5" x14ac:dyDescent="0.25">
      <c r="A8487" s="2">
        <v>45762.759722222225</v>
      </c>
      <c r="B8487">
        <v>129230</v>
      </c>
      <c r="C8487">
        <v>129275</v>
      </c>
      <c r="D8487">
        <v>129195</v>
      </c>
      <c r="E8487">
        <v>129250</v>
      </c>
    </row>
    <row r="8488" spans="1:5" x14ac:dyDescent="0.25">
      <c r="A8488" s="2">
        <v>45762.759027777778</v>
      </c>
      <c r="B8488">
        <v>129245</v>
      </c>
      <c r="C8488">
        <v>129265</v>
      </c>
      <c r="D8488">
        <v>129205</v>
      </c>
      <c r="E8488">
        <v>129230</v>
      </c>
    </row>
    <row r="8489" spans="1:5" x14ac:dyDescent="0.25">
      <c r="A8489" s="2">
        <v>45762.758333333331</v>
      </c>
      <c r="B8489">
        <v>129240</v>
      </c>
      <c r="C8489">
        <v>129260</v>
      </c>
      <c r="D8489">
        <v>129235</v>
      </c>
      <c r="E8489">
        <v>129245</v>
      </c>
    </row>
    <row r="8490" spans="1:5" x14ac:dyDescent="0.25">
      <c r="A8490" s="2">
        <v>45762.757638888892</v>
      </c>
      <c r="B8490">
        <v>129215</v>
      </c>
      <c r="C8490">
        <v>129255</v>
      </c>
      <c r="D8490">
        <v>129210</v>
      </c>
      <c r="E8490">
        <v>129235</v>
      </c>
    </row>
    <row r="8491" spans="1:5" x14ac:dyDescent="0.25">
      <c r="A8491" s="2">
        <v>45762.756944444445</v>
      </c>
      <c r="B8491">
        <v>129225</v>
      </c>
      <c r="C8491">
        <v>129270</v>
      </c>
      <c r="D8491">
        <v>129200</v>
      </c>
      <c r="E8491">
        <v>129215</v>
      </c>
    </row>
    <row r="8492" spans="1:5" x14ac:dyDescent="0.25">
      <c r="A8492" s="2">
        <v>45762.756249999999</v>
      </c>
      <c r="B8492">
        <v>129250</v>
      </c>
      <c r="C8492">
        <v>129250</v>
      </c>
      <c r="D8492">
        <v>129190</v>
      </c>
      <c r="E8492">
        <v>129225</v>
      </c>
    </row>
    <row r="8493" spans="1:5" x14ac:dyDescent="0.25">
      <c r="A8493" s="2">
        <v>45762.755555555559</v>
      </c>
      <c r="B8493">
        <v>129265</v>
      </c>
      <c r="C8493">
        <v>129265</v>
      </c>
      <c r="D8493">
        <v>129250</v>
      </c>
      <c r="E8493">
        <v>129250</v>
      </c>
    </row>
    <row r="8494" spans="1:5" x14ac:dyDescent="0.25">
      <c r="A8494" s="2">
        <v>45762.754861111112</v>
      </c>
      <c r="B8494">
        <v>129260</v>
      </c>
      <c r="C8494">
        <v>129270</v>
      </c>
      <c r="D8494">
        <v>129245</v>
      </c>
      <c r="E8494">
        <v>129260</v>
      </c>
    </row>
    <row r="8495" spans="1:5" x14ac:dyDescent="0.25">
      <c r="A8495" s="2">
        <v>45762.754166666666</v>
      </c>
      <c r="B8495">
        <v>129245</v>
      </c>
      <c r="C8495">
        <v>129280</v>
      </c>
      <c r="D8495">
        <v>129240</v>
      </c>
      <c r="E8495">
        <v>129255</v>
      </c>
    </row>
    <row r="8496" spans="1:5" x14ac:dyDescent="0.25">
      <c r="A8496" s="2">
        <v>45762.753472222219</v>
      </c>
      <c r="B8496">
        <v>129260</v>
      </c>
      <c r="C8496">
        <v>129260</v>
      </c>
      <c r="D8496">
        <v>129185</v>
      </c>
      <c r="E8496">
        <v>129240</v>
      </c>
    </row>
    <row r="8497" spans="1:5" x14ac:dyDescent="0.25">
      <c r="A8497" s="2">
        <v>45762.75277777778</v>
      </c>
      <c r="B8497">
        <v>129235</v>
      </c>
      <c r="C8497">
        <v>129275</v>
      </c>
      <c r="D8497">
        <v>129230</v>
      </c>
      <c r="E8497">
        <v>129255</v>
      </c>
    </row>
    <row r="8498" spans="1:5" x14ac:dyDescent="0.25">
      <c r="A8498" s="2">
        <v>45762.752083333333</v>
      </c>
      <c r="B8498">
        <v>129225</v>
      </c>
      <c r="C8498">
        <v>129245</v>
      </c>
      <c r="D8498">
        <v>129220</v>
      </c>
      <c r="E8498">
        <v>129240</v>
      </c>
    </row>
    <row r="8499" spans="1:5" x14ac:dyDescent="0.25">
      <c r="A8499" s="2">
        <v>45762.751388888886</v>
      </c>
      <c r="B8499">
        <v>129210</v>
      </c>
      <c r="C8499">
        <v>129230</v>
      </c>
      <c r="D8499">
        <v>129210</v>
      </c>
      <c r="E8499">
        <v>129225</v>
      </c>
    </row>
    <row r="8500" spans="1:5" x14ac:dyDescent="0.25">
      <c r="A8500" s="2">
        <v>45762.750694444447</v>
      </c>
      <c r="B8500">
        <v>129220</v>
      </c>
      <c r="C8500">
        <v>129225</v>
      </c>
      <c r="D8500">
        <v>129190</v>
      </c>
      <c r="E8500">
        <v>129215</v>
      </c>
    </row>
    <row r="8501" spans="1:5" x14ac:dyDescent="0.25">
      <c r="A8501" s="2">
        <v>45762.75</v>
      </c>
      <c r="B8501">
        <v>129255</v>
      </c>
      <c r="C8501">
        <v>129255</v>
      </c>
      <c r="D8501">
        <v>129200</v>
      </c>
      <c r="E8501">
        <v>129220</v>
      </c>
    </row>
    <row r="8502" spans="1:5" x14ac:dyDescent="0.25">
      <c r="A8502" s="2">
        <v>45762.749305555553</v>
      </c>
      <c r="B8502">
        <v>129255</v>
      </c>
      <c r="C8502">
        <v>129280</v>
      </c>
      <c r="D8502">
        <v>129245</v>
      </c>
      <c r="E8502">
        <v>129250</v>
      </c>
    </row>
    <row r="8503" spans="1:5" x14ac:dyDescent="0.25">
      <c r="A8503" s="2">
        <v>45762.748611111114</v>
      </c>
      <c r="B8503">
        <v>129260</v>
      </c>
      <c r="C8503">
        <v>129260</v>
      </c>
      <c r="D8503">
        <v>129240</v>
      </c>
      <c r="E8503">
        <v>129250</v>
      </c>
    </row>
    <row r="8504" spans="1:5" x14ac:dyDescent="0.25">
      <c r="A8504" s="2">
        <v>45762.747916666667</v>
      </c>
      <c r="B8504">
        <v>129240</v>
      </c>
      <c r="C8504">
        <v>129290</v>
      </c>
      <c r="D8504">
        <v>129240</v>
      </c>
      <c r="E8504">
        <v>129265</v>
      </c>
    </row>
    <row r="8505" spans="1:5" x14ac:dyDescent="0.25">
      <c r="A8505" s="2">
        <v>45762.74722222222</v>
      </c>
      <c r="B8505">
        <v>129235</v>
      </c>
      <c r="C8505">
        <v>129280</v>
      </c>
      <c r="D8505">
        <v>129225</v>
      </c>
      <c r="E8505">
        <v>129240</v>
      </c>
    </row>
    <row r="8506" spans="1:5" x14ac:dyDescent="0.25">
      <c r="A8506" s="2">
        <v>45762.746527777781</v>
      </c>
      <c r="B8506">
        <v>129215</v>
      </c>
      <c r="C8506">
        <v>129260</v>
      </c>
      <c r="D8506">
        <v>129200</v>
      </c>
      <c r="E8506">
        <v>129235</v>
      </c>
    </row>
    <row r="8507" spans="1:5" x14ac:dyDescent="0.25">
      <c r="A8507" s="2">
        <v>45762.745833333334</v>
      </c>
      <c r="B8507">
        <v>129220</v>
      </c>
      <c r="C8507">
        <v>129235</v>
      </c>
      <c r="D8507">
        <v>129205</v>
      </c>
      <c r="E8507">
        <v>129215</v>
      </c>
    </row>
    <row r="8508" spans="1:5" x14ac:dyDescent="0.25">
      <c r="A8508" s="2">
        <v>45762.745138888888</v>
      </c>
      <c r="B8508">
        <v>129200</v>
      </c>
      <c r="C8508">
        <v>129230</v>
      </c>
      <c r="D8508">
        <v>129190</v>
      </c>
      <c r="E8508">
        <v>129220</v>
      </c>
    </row>
    <row r="8509" spans="1:5" x14ac:dyDescent="0.25">
      <c r="A8509" s="2">
        <v>45762.744444444441</v>
      </c>
      <c r="B8509">
        <v>129225</v>
      </c>
      <c r="C8509">
        <v>129235</v>
      </c>
      <c r="D8509">
        <v>129185</v>
      </c>
      <c r="E8509">
        <v>129195</v>
      </c>
    </row>
    <row r="8510" spans="1:5" x14ac:dyDescent="0.25">
      <c r="A8510" s="2">
        <v>45762.743750000001</v>
      </c>
      <c r="B8510">
        <v>129255</v>
      </c>
      <c r="C8510">
        <v>129270</v>
      </c>
      <c r="D8510">
        <v>129205</v>
      </c>
      <c r="E8510">
        <v>129220</v>
      </c>
    </row>
    <row r="8511" spans="1:5" x14ac:dyDescent="0.25">
      <c r="A8511" s="2">
        <v>45762.743055555555</v>
      </c>
      <c r="B8511">
        <v>129215</v>
      </c>
      <c r="C8511">
        <v>129270</v>
      </c>
      <c r="D8511">
        <v>129170</v>
      </c>
      <c r="E8511">
        <v>129255</v>
      </c>
    </row>
    <row r="8512" spans="1:5" x14ac:dyDescent="0.25">
      <c r="A8512" s="2">
        <v>45762.742361111108</v>
      </c>
      <c r="B8512">
        <v>129285</v>
      </c>
      <c r="C8512">
        <v>129295</v>
      </c>
      <c r="D8512">
        <v>129215</v>
      </c>
      <c r="E8512">
        <v>129215</v>
      </c>
    </row>
    <row r="8513" spans="1:5" x14ac:dyDescent="0.25">
      <c r="A8513" s="2">
        <v>45762.741666666669</v>
      </c>
      <c r="B8513">
        <v>129285</v>
      </c>
      <c r="C8513">
        <v>129295</v>
      </c>
      <c r="D8513">
        <v>129275</v>
      </c>
      <c r="E8513">
        <v>129290</v>
      </c>
    </row>
    <row r="8514" spans="1:5" x14ac:dyDescent="0.25">
      <c r="A8514" s="2">
        <v>45762.740972222222</v>
      </c>
      <c r="B8514">
        <v>129265</v>
      </c>
      <c r="C8514">
        <v>129300</v>
      </c>
      <c r="D8514">
        <v>129250</v>
      </c>
      <c r="E8514">
        <v>129280</v>
      </c>
    </row>
    <row r="8515" spans="1:5" x14ac:dyDescent="0.25">
      <c r="A8515" s="2">
        <v>45762.740277777775</v>
      </c>
      <c r="B8515">
        <v>129255</v>
      </c>
      <c r="C8515">
        <v>129280</v>
      </c>
      <c r="D8515">
        <v>129255</v>
      </c>
      <c r="E8515">
        <v>129275</v>
      </c>
    </row>
    <row r="8516" spans="1:5" x14ac:dyDescent="0.25">
      <c r="A8516" s="2">
        <v>45762.739583333336</v>
      </c>
      <c r="B8516">
        <v>129260</v>
      </c>
      <c r="C8516">
        <v>129270</v>
      </c>
      <c r="D8516">
        <v>129240</v>
      </c>
      <c r="E8516">
        <v>129260</v>
      </c>
    </row>
    <row r="8517" spans="1:5" x14ac:dyDescent="0.25">
      <c r="A8517" s="2">
        <v>45762.738888888889</v>
      </c>
      <c r="B8517">
        <v>129300</v>
      </c>
      <c r="C8517">
        <v>129305</v>
      </c>
      <c r="D8517">
        <v>129260</v>
      </c>
      <c r="E8517">
        <v>129260</v>
      </c>
    </row>
    <row r="8518" spans="1:5" x14ac:dyDescent="0.25">
      <c r="A8518" s="2">
        <v>45762.738194444442</v>
      </c>
      <c r="B8518">
        <v>129300</v>
      </c>
      <c r="C8518">
        <v>129310</v>
      </c>
      <c r="D8518">
        <v>129295</v>
      </c>
      <c r="E8518">
        <v>129305</v>
      </c>
    </row>
    <row r="8519" spans="1:5" x14ac:dyDescent="0.25">
      <c r="A8519" s="2">
        <v>45762.737500000003</v>
      </c>
      <c r="B8519">
        <v>129295</v>
      </c>
      <c r="C8519">
        <v>129300</v>
      </c>
      <c r="D8519">
        <v>129280</v>
      </c>
      <c r="E8519">
        <v>129300</v>
      </c>
    </row>
    <row r="8520" spans="1:5" x14ac:dyDescent="0.25">
      <c r="A8520" s="2">
        <v>45762.736805555556</v>
      </c>
      <c r="B8520">
        <v>129330</v>
      </c>
      <c r="C8520">
        <v>129335</v>
      </c>
      <c r="D8520">
        <v>129280</v>
      </c>
      <c r="E8520">
        <v>129290</v>
      </c>
    </row>
    <row r="8521" spans="1:5" x14ac:dyDescent="0.25">
      <c r="A8521" s="2">
        <v>45762.736111111109</v>
      </c>
      <c r="B8521">
        <v>129275</v>
      </c>
      <c r="C8521">
        <v>129330</v>
      </c>
      <c r="D8521">
        <v>129270</v>
      </c>
      <c r="E8521">
        <v>129325</v>
      </c>
    </row>
    <row r="8522" spans="1:5" x14ac:dyDescent="0.25">
      <c r="A8522" s="2">
        <v>45762.73541666667</v>
      </c>
      <c r="B8522">
        <v>129285</v>
      </c>
      <c r="C8522">
        <v>129300</v>
      </c>
      <c r="D8522">
        <v>129275</v>
      </c>
      <c r="E8522">
        <v>129280</v>
      </c>
    </row>
    <row r="8523" spans="1:5" x14ac:dyDescent="0.25">
      <c r="A8523" s="2">
        <v>45762.734722222223</v>
      </c>
      <c r="B8523">
        <v>129260</v>
      </c>
      <c r="C8523">
        <v>129305</v>
      </c>
      <c r="D8523">
        <v>129255</v>
      </c>
      <c r="E8523">
        <v>129290</v>
      </c>
    </row>
    <row r="8524" spans="1:5" x14ac:dyDescent="0.25">
      <c r="A8524" s="2">
        <v>45762.734027777777</v>
      </c>
      <c r="B8524">
        <v>129235</v>
      </c>
      <c r="C8524">
        <v>129265</v>
      </c>
      <c r="D8524">
        <v>129230</v>
      </c>
      <c r="E8524">
        <v>129260</v>
      </c>
    </row>
    <row r="8525" spans="1:5" x14ac:dyDescent="0.25">
      <c r="A8525" s="2">
        <v>45762.73333333333</v>
      </c>
      <c r="B8525">
        <v>129240</v>
      </c>
      <c r="C8525">
        <v>129250</v>
      </c>
      <c r="D8525">
        <v>129215</v>
      </c>
      <c r="E8525">
        <v>129235</v>
      </c>
    </row>
    <row r="8526" spans="1:5" x14ac:dyDescent="0.25">
      <c r="A8526" s="2">
        <v>45762.732638888891</v>
      </c>
      <c r="B8526">
        <v>129250</v>
      </c>
      <c r="C8526">
        <v>129250</v>
      </c>
      <c r="D8526">
        <v>129225</v>
      </c>
      <c r="E8526">
        <v>129245</v>
      </c>
    </row>
    <row r="8527" spans="1:5" x14ac:dyDescent="0.25">
      <c r="A8527" s="2">
        <v>45762.731944444444</v>
      </c>
      <c r="B8527">
        <v>129240</v>
      </c>
      <c r="C8527">
        <v>129255</v>
      </c>
      <c r="D8527">
        <v>129230</v>
      </c>
      <c r="E8527">
        <v>129250</v>
      </c>
    </row>
    <row r="8528" spans="1:5" x14ac:dyDescent="0.25">
      <c r="A8528" s="2">
        <v>45762.731249999997</v>
      </c>
      <c r="B8528">
        <v>129225</v>
      </c>
      <c r="C8528">
        <v>129250</v>
      </c>
      <c r="D8528">
        <v>129225</v>
      </c>
      <c r="E8528">
        <v>129235</v>
      </c>
    </row>
    <row r="8529" spans="1:5" x14ac:dyDescent="0.25">
      <c r="A8529" s="2">
        <v>45762.730555555558</v>
      </c>
      <c r="B8529">
        <v>129295</v>
      </c>
      <c r="C8529">
        <v>129295</v>
      </c>
      <c r="D8529">
        <v>129205</v>
      </c>
      <c r="E8529">
        <v>129230</v>
      </c>
    </row>
    <row r="8530" spans="1:5" x14ac:dyDescent="0.25">
      <c r="A8530" s="2">
        <v>45762.729861111111</v>
      </c>
      <c r="B8530">
        <v>129280</v>
      </c>
      <c r="C8530">
        <v>129300</v>
      </c>
      <c r="D8530">
        <v>129265</v>
      </c>
      <c r="E8530">
        <v>129295</v>
      </c>
    </row>
    <row r="8531" spans="1:5" x14ac:dyDescent="0.25">
      <c r="A8531" s="2">
        <v>45762.729166666664</v>
      </c>
      <c r="B8531">
        <v>129290</v>
      </c>
      <c r="C8531">
        <v>129320</v>
      </c>
      <c r="D8531">
        <v>129275</v>
      </c>
      <c r="E8531">
        <v>129280</v>
      </c>
    </row>
    <row r="8532" spans="1:5" x14ac:dyDescent="0.25">
      <c r="A8532" s="2">
        <v>45762.728472222225</v>
      </c>
      <c r="B8532">
        <v>129315</v>
      </c>
      <c r="C8532">
        <v>129320</v>
      </c>
      <c r="D8532">
        <v>129285</v>
      </c>
      <c r="E8532">
        <v>129295</v>
      </c>
    </row>
    <row r="8533" spans="1:5" x14ac:dyDescent="0.25">
      <c r="A8533" s="2">
        <v>45762.727777777778</v>
      </c>
      <c r="B8533">
        <v>129360</v>
      </c>
      <c r="C8533">
        <v>129360</v>
      </c>
      <c r="D8533">
        <v>129305</v>
      </c>
      <c r="E8533">
        <v>129315</v>
      </c>
    </row>
    <row r="8534" spans="1:5" x14ac:dyDescent="0.25">
      <c r="A8534" s="2">
        <v>45762.727083333331</v>
      </c>
      <c r="B8534">
        <v>129360</v>
      </c>
      <c r="C8534">
        <v>129380</v>
      </c>
      <c r="D8534">
        <v>129350</v>
      </c>
      <c r="E8534">
        <v>129360</v>
      </c>
    </row>
    <row r="8535" spans="1:5" x14ac:dyDescent="0.25">
      <c r="A8535" s="2">
        <v>45762.726388888892</v>
      </c>
      <c r="B8535">
        <v>129365</v>
      </c>
      <c r="C8535">
        <v>129375</v>
      </c>
      <c r="D8535">
        <v>129340</v>
      </c>
      <c r="E8535">
        <v>129355</v>
      </c>
    </row>
    <row r="8536" spans="1:5" x14ac:dyDescent="0.25">
      <c r="A8536" s="2">
        <v>45762.725694444445</v>
      </c>
      <c r="B8536">
        <v>129370</v>
      </c>
      <c r="C8536">
        <v>129385</v>
      </c>
      <c r="D8536">
        <v>129360</v>
      </c>
      <c r="E8536">
        <v>129365</v>
      </c>
    </row>
    <row r="8537" spans="1:5" x14ac:dyDescent="0.25">
      <c r="A8537" s="2">
        <v>45762.724999999999</v>
      </c>
      <c r="B8537">
        <v>129365</v>
      </c>
      <c r="C8537">
        <v>129390</v>
      </c>
      <c r="D8537">
        <v>129355</v>
      </c>
      <c r="E8537">
        <v>129375</v>
      </c>
    </row>
    <row r="8538" spans="1:5" x14ac:dyDescent="0.25">
      <c r="A8538" s="2">
        <v>45762.724305555559</v>
      </c>
      <c r="B8538">
        <v>129375</v>
      </c>
      <c r="C8538">
        <v>129390</v>
      </c>
      <c r="D8538">
        <v>129355</v>
      </c>
      <c r="E8538">
        <v>129365</v>
      </c>
    </row>
    <row r="8539" spans="1:5" x14ac:dyDescent="0.25">
      <c r="A8539" s="2">
        <v>45762.723611111112</v>
      </c>
      <c r="B8539">
        <v>129345</v>
      </c>
      <c r="C8539">
        <v>129390</v>
      </c>
      <c r="D8539">
        <v>129330</v>
      </c>
      <c r="E8539">
        <v>129380</v>
      </c>
    </row>
    <row r="8540" spans="1:5" x14ac:dyDescent="0.25">
      <c r="A8540" s="2">
        <v>45762.722916666666</v>
      </c>
      <c r="B8540">
        <v>129350</v>
      </c>
      <c r="C8540">
        <v>129400</v>
      </c>
      <c r="D8540">
        <v>129340</v>
      </c>
      <c r="E8540">
        <v>129345</v>
      </c>
    </row>
    <row r="8541" spans="1:5" x14ac:dyDescent="0.25">
      <c r="A8541" s="2">
        <v>45762.722222222219</v>
      </c>
      <c r="B8541">
        <v>129275</v>
      </c>
      <c r="C8541">
        <v>129365</v>
      </c>
      <c r="D8541">
        <v>129270</v>
      </c>
      <c r="E8541">
        <v>129345</v>
      </c>
    </row>
    <row r="8542" spans="1:5" x14ac:dyDescent="0.25">
      <c r="A8542" s="2">
        <v>45762.72152777778</v>
      </c>
      <c r="B8542">
        <v>129265</v>
      </c>
      <c r="C8542">
        <v>129285</v>
      </c>
      <c r="D8542">
        <v>129260</v>
      </c>
      <c r="E8542">
        <v>129275</v>
      </c>
    </row>
    <row r="8543" spans="1:5" x14ac:dyDescent="0.25">
      <c r="A8543" s="2">
        <v>45762.720833333333</v>
      </c>
      <c r="B8543">
        <v>129280</v>
      </c>
      <c r="C8543">
        <v>129290</v>
      </c>
      <c r="D8543">
        <v>129255</v>
      </c>
      <c r="E8543">
        <v>129270</v>
      </c>
    </row>
    <row r="8544" spans="1:5" x14ac:dyDescent="0.25">
      <c r="A8544" s="2">
        <v>45762.720138888886</v>
      </c>
      <c r="B8544">
        <v>129275</v>
      </c>
      <c r="C8544">
        <v>129295</v>
      </c>
      <c r="D8544">
        <v>129270</v>
      </c>
      <c r="E8544">
        <v>129280</v>
      </c>
    </row>
    <row r="8545" spans="1:5" x14ac:dyDescent="0.25">
      <c r="A8545" s="2">
        <v>45762.719444444447</v>
      </c>
      <c r="B8545">
        <v>129275</v>
      </c>
      <c r="C8545">
        <v>129300</v>
      </c>
      <c r="D8545">
        <v>129265</v>
      </c>
      <c r="E8545">
        <v>129280</v>
      </c>
    </row>
    <row r="8546" spans="1:5" x14ac:dyDescent="0.25">
      <c r="A8546" s="2">
        <v>45762.71875</v>
      </c>
      <c r="B8546">
        <v>129280</v>
      </c>
      <c r="C8546">
        <v>129300</v>
      </c>
      <c r="D8546">
        <v>129270</v>
      </c>
      <c r="E8546">
        <v>129275</v>
      </c>
    </row>
    <row r="8547" spans="1:5" x14ac:dyDescent="0.25">
      <c r="A8547" s="2">
        <v>45762.718055555553</v>
      </c>
      <c r="B8547">
        <v>129300</v>
      </c>
      <c r="C8547">
        <v>129320</v>
      </c>
      <c r="D8547">
        <v>129270</v>
      </c>
      <c r="E8547">
        <v>129280</v>
      </c>
    </row>
    <row r="8548" spans="1:5" x14ac:dyDescent="0.25">
      <c r="A8548" s="2">
        <v>45762.717361111114</v>
      </c>
      <c r="B8548">
        <v>129295</v>
      </c>
      <c r="C8548">
        <v>129305</v>
      </c>
      <c r="D8548">
        <v>129285</v>
      </c>
      <c r="E8548">
        <v>129295</v>
      </c>
    </row>
    <row r="8549" spans="1:5" x14ac:dyDescent="0.25">
      <c r="A8549" s="2">
        <v>45762.716666666667</v>
      </c>
      <c r="B8549">
        <v>129265</v>
      </c>
      <c r="C8549">
        <v>129305</v>
      </c>
      <c r="D8549">
        <v>129255</v>
      </c>
      <c r="E8549">
        <v>129300</v>
      </c>
    </row>
    <row r="8550" spans="1:5" x14ac:dyDescent="0.25">
      <c r="A8550" s="2">
        <v>45762.71597222222</v>
      </c>
      <c r="B8550">
        <v>129280</v>
      </c>
      <c r="C8550">
        <v>129280</v>
      </c>
      <c r="D8550">
        <v>129255</v>
      </c>
      <c r="E8550">
        <v>129270</v>
      </c>
    </row>
    <row r="8551" spans="1:5" x14ac:dyDescent="0.25">
      <c r="A8551" s="2">
        <v>45762.715277777781</v>
      </c>
      <c r="B8551">
        <v>129310</v>
      </c>
      <c r="C8551">
        <v>129310</v>
      </c>
      <c r="D8551">
        <v>129260</v>
      </c>
      <c r="E8551">
        <v>129275</v>
      </c>
    </row>
    <row r="8552" spans="1:5" x14ac:dyDescent="0.25">
      <c r="A8552" s="2">
        <v>45762.714583333334</v>
      </c>
      <c r="B8552">
        <v>129320</v>
      </c>
      <c r="C8552">
        <v>129320</v>
      </c>
      <c r="D8552">
        <v>129300</v>
      </c>
      <c r="E8552">
        <v>129310</v>
      </c>
    </row>
    <row r="8553" spans="1:5" x14ac:dyDescent="0.25">
      <c r="A8553" s="2">
        <v>45762.713888888888</v>
      </c>
      <c r="B8553">
        <v>129310</v>
      </c>
      <c r="C8553">
        <v>129325</v>
      </c>
      <c r="D8553">
        <v>129300</v>
      </c>
      <c r="E8553">
        <v>129320</v>
      </c>
    </row>
    <row r="8554" spans="1:5" x14ac:dyDescent="0.25">
      <c r="A8554" s="2">
        <v>45762.713194444441</v>
      </c>
      <c r="B8554">
        <v>129310</v>
      </c>
      <c r="C8554">
        <v>129325</v>
      </c>
      <c r="D8554">
        <v>129300</v>
      </c>
      <c r="E8554">
        <v>129310</v>
      </c>
    </row>
    <row r="8555" spans="1:5" x14ac:dyDescent="0.25">
      <c r="A8555" s="2">
        <v>45762.712500000001</v>
      </c>
      <c r="B8555">
        <v>129305</v>
      </c>
      <c r="C8555">
        <v>129340</v>
      </c>
      <c r="D8555">
        <v>129300</v>
      </c>
      <c r="E8555">
        <v>129315</v>
      </c>
    </row>
    <row r="8556" spans="1:5" x14ac:dyDescent="0.25">
      <c r="A8556" s="2">
        <v>45762.711805555555</v>
      </c>
      <c r="B8556">
        <v>129295</v>
      </c>
      <c r="C8556">
        <v>129320</v>
      </c>
      <c r="D8556">
        <v>129290</v>
      </c>
      <c r="E8556">
        <v>129305</v>
      </c>
    </row>
    <row r="8557" spans="1:5" x14ac:dyDescent="0.25">
      <c r="A8557" s="2">
        <v>45762.711111111108</v>
      </c>
      <c r="B8557">
        <v>129290</v>
      </c>
      <c r="C8557">
        <v>129315</v>
      </c>
      <c r="D8557">
        <v>129265</v>
      </c>
      <c r="E8557">
        <v>129295</v>
      </c>
    </row>
    <row r="8558" spans="1:5" x14ac:dyDescent="0.25">
      <c r="A8558" s="2">
        <v>45762.710416666669</v>
      </c>
      <c r="B8558">
        <v>129290</v>
      </c>
      <c r="C8558">
        <v>129295</v>
      </c>
      <c r="D8558">
        <v>129265</v>
      </c>
      <c r="E8558">
        <v>129295</v>
      </c>
    </row>
    <row r="8559" spans="1:5" x14ac:dyDescent="0.25">
      <c r="A8559" s="2">
        <v>45762.709722222222</v>
      </c>
      <c r="B8559">
        <v>129315</v>
      </c>
      <c r="C8559">
        <v>129315</v>
      </c>
      <c r="D8559">
        <v>129275</v>
      </c>
      <c r="E8559">
        <v>129290</v>
      </c>
    </row>
    <row r="8560" spans="1:5" x14ac:dyDescent="0.25">
      <c r="A8560" s="2">
        <v>45762.709027777775</v>
      </c>
      <c r="B8560">
        <v>129205</v>
      </c>
      <c r="C8560">
        <v>129345</v>
      </c>
      <c r="D8560">
        <v>129205</v>
      </c>
      <c r="E8560">
        <v>129310</v>
      </c>
    </row>
    <row r="8561" spans="1:5" x14ac:dyDescent="0.25">
      <c r="A8561" s="2">
        <v>45762.708333333336</v>
      </c>
      <c r="B8561">
        <v>129185</v>
      </c>
      <c r="C8561">
        <v>129210</v>
      </c>
      <c r="D8561">
        <v>129165</v>
      </c>
      <c r="E8561">
        <v>129205</v>
      </c>
    </row>
    <row r="8562" spans="1:5" x14ac:dyDescent="0.25">
      <c r="A8562" s="2">
        <v>45762.707638888889</v>
      </c>
      <c r="B8562">
        <v>129220</v>
      </c>
      <c r="C8562">
        <v>129225</v>
      </c>
      <c r="D8562">
        <v>129175</v>
      </c>
      <c r="E8562">
        <v>129185</v>
      </c>
    </row>
    <row r="8563" spans="1:5" x14ac:dyDescent="0.25">
      <c r="A8563" s="2">
        <v>45762.706944444442</v>
      </c>
      <c r="B8563">
        <v>129235</v>
      </c>
      <c r="C8563">
        <v>129245</v>
      </c>
      <c r="D8563">
        <v>129220</v>
      </c>
      <c r="E8563">
        <v>129220</v>
      </c>
    </row>
    <row r="8564" spans="1:5" x14ac:dyDescent="0.25">
      <c r="A8564" s="2">
        <v>45762.706250000003</v>
      </c>
      <c r="B8564">
        <v>129225</v>
      </c>
      <c r="C8564">
        <v>129250</v>
      </c>
      <c r="D8564">
        <v>129210</v>
      </c>
      <c r="E8564">
        <v>129235</v>
      </c>
    </row>
    <row r="8565" spans="1:5" x14ac:dyDescent="0.25">
      <c r="A8565" s="2">
        <v>45762.705555555556</v>
      </c>
      <c r="B8565">
        <v>129220</v>
      </c>
      <c r="C8565">
        <v>129230</v>
      </c>
      <c r="D8565">
        <v>129200</v>
      </c>
      <c r="E8565">
        <v>129225</v>
      </c>
    </row>
    <row r="8566" spans="1:5" x14ac:dyDescent="0.25">
      <c r="A8566" s="2">
        <v>45762.704861111109</v>
      </c>
      <c r="B8566">
        <v>129235</v>
      </c>
      <c r="C8566">
        <v>129245</v>
      </c>
      <c r="D8566">
        <v>129205</v>
      </c>
      <c r="E8566">
        <v>129215</v>
      </c>
    </row>
    <row r="8567" spans="1:5" x14ac:dyDescent="0.25">
      <c r="A8567" s="2">
        <v>45762.70416666667</v>
      </c>
      <c r="B8567">
        <v>129225</v>
      </c>
      <c r="C8567">
        <v>129265</v>
      </c>
      <c r="D8567">
        <v>129195</v>
      </c>
      <c r="E8567">
        <v>129235</v>
      </c>
    </row>
    <row r="8568" spans="1:5" x14ac:dyDescent="0.25">
      <c r="A8568" s="2">
        <v>45762.703472222223</v>
      </c>
      <c r="B8568">
        <v>129280</v>
      </c>
      <c r="C8568">
        <v>129295</v>
      </c>
      <c r="D8568">
        <v>129220</v>
      </c>
      <c r="E8568">
        <v>129230</v>
      </c>
    </row>
    <row r="8569" spans="1:5" x14ac:dyDescent="0.25">
      <c r="A8569" s="2">
        <v>45762.702777777777</v>
      </c>
      <c r="B8569">
        <v>129290</v>
      </c>
      <c r="C8569">
        <v>129295</v>
      </c>
      <c r="D8569">
        <v>129245</v>
      </c>
      <c r="E8569">
        <v>129275</v>
      </c>
    </row>
    <row r="8570" spans="1:5" x14ac:dyDescent="0.25">
      <c r="A8570" s="2">
        <v>45762.70208333333</v>
      </c>
      <c r="B8570">
        <v>129330</v>
      </c>
      <c r="C8570">
        <v>129340</v>
      </c>
      <c r="D8570">
        <v>129285</v>
      </c>
      <c r="E8570">
        <v>129295</v>
      </c>
    </row>
    <row r="8571" spans="1:5" x14ac:dyDescent="0.25">
      <c r="A8571" s="2">
        <v>45762.701388888891</v>
      </c>
      <c r="B8571">
        <v>129320</v>
      </c>
      <c r="C8571">
        <v>129380</v>
      </c>
      <c r="D8571">
        <v>129305</v>
      </c>
      <c r="E8571">
        <v>129330</v>
      </c>
    </row>
    <row r="8572" spans="1:5" x14ac:dyDescent="0.25">
      <c r="A8572" s="2">
        <v>45762.700694444444</v>
      </c>
      <c r="B8572">
        <v>129345</v>
      </c>
      <c r="C8572">
        <v>129355</v>
      </c>
      <c r="D8572">
        <v>129275</v>
      </c>
      <c r="E8572">
        <v>129320</v>
      </c>
    </row>
    <row r="8573" spans="1:5" x14ac:dyDescent="0.25">
      <c r="A8573" s="2">
        <v>45762.7</v>
      </c>
      <c r="B8573">
        <v>129365</v>
      </c>
      <c r="C8573">
        <v>129390</v>
      </c>
      <c r="D8573">
        <v>129325</v>
      </c>
      <c r="E8573">
        <v>129340</v>
      </c>
    </row>
    <row r="8574" spans="1:5" x14ac:dyDescent="0.25">
      <c r="A8574" s="2">
        <v>45762.699305555558</v>
      </c>
      <c r="B8574">
        <v>129355</v>
      </c>
      <c r="C8574">
        <v>129365</v>
      </c>
      <c r="D8574">
        <v>129325</v>
      </c>
      <c r="E8574">
        <v>129365</v>
      </c>
    </row>
    <row r="8575" spans="1:5" x14ac:dyDescent="0.25">
      <c r="A8575" s="2">
        <v>45762.698611111111</v>
      </c>
      <c r="B8575">
        <v>129390</v>
      </c>
      <c r="C8575">
        <v>129410</v>
      </c>
      <c r="D8575">
        <v>129335</v>
      </c>
      <c r="E8575">
        <v>129355</v>
      </c>
    </row>
    <row r="8576" spans="1:5" x14ac:dyDescent="0.25">
      <c r="A8576" s="2">
        <v>45762.697916666664</v>
      </c>
      <c r="B8576">
        <v>129365</v>
      </c>
      <c r="C8576">
        <v>129390</v>
      </c>
      <c r="D8576">
        <v>129355</v>
      </c>
      <c r="E8576">
        <v>129390</v>
      </c>
    </row>
    <row r="8577" spans="1:5" x14ac:dyDescent="0.25">
      <c r="A8577" s="2">
        <v>45762.697222222225</v>
      </c>
      <c r="B8577">
        <v>129355</v>
      </c>
      <c r="C8577">
        <v>129395</v>
      </c>
      <c r="D8577">
        <v>129355</v>
      </c>
      <c r="E8577">
        <v>129370</v>
      </c>
    </row>
    <row r="8578" spans="1:5" x14ac:dyDescent="0.25">
      <c r="A8578" s="2">
        <v>45762.696527777778</v>
      </c>
      <c r="B8578">
        <v>129350</v>
      </c>
      <c r="C8578">
        <v>129380</v>
      </c>
      <c r="D8578">
        <v>129345</v>
      </c>
      <c r="E8578">
        <v>129360</v>
      </c>
    </row>
    <row r="8579" spans="1:5" x14ac:dyDescent="0.25">
      <c r="A8579" s="2">
        <v>45762.695833333331</v>
      </c>
      <c r="B8579">
        <v>129345</v>
      </c>
      <c r="C8579">
        <v>129355</v>
      </c>
      <c r="D8579">
        <v>129325</v>
      </c>
      <c r="E8579">
        <v>129350</v>
      </c>
    </row>
    <row r="8580" spans="1:5" x14ac:dyDescent="0.25">
      <c r="A8580" s="2">
        <v>45762.695138888892</v>
      </c>
      <c r="B8580">
        <v>129350</v>
      </c>
      <c r="C8580">
        <v>129375</v>
      </c>
      <c r="D8580">
        <v>129340</v>
      </c>
      <c r="E8580">
        <v>129345</v>
      </c>
    </row>
    <row r="8581" spans="1:5" x14ac:dyDescent="0.25">
      <c r="A8581" s="2">
        <v>45762.694444444445</v>
      </c>
      <c r="B8581">
        <v>129355</v>
      </c>
      <c r="C8581">
        <v>129385</v>
      </c>
      <c r="D8581">
        <v>129335</v>
      </c>
      <c r="E8581">
        <v>129350</v>
      </c>
    </row>
    <row r="8582" spans="1:5" x14ac:dyDescent="0.25">
      <c r="A8582" s="2">
        <v>45762.693749999999</v>
      </c>
      <c r="B8582">
        <v>129345</v>
      </c>
      <c r="C8582">
        <v>129385</v>
      </c>
      <c r="D8582">
        <v>129340</v>
      </c>
      <c r="E8582">
        <v>129350</v>
      </c>
    </row>
    <row r="8583" spans="1:5" x14ac:dyDescent="0.25">
      <c r="A8583" s="2">
        <v>45762.693055555559</v>
      </c>
      <c r="B8583">
        <v>129345</v>
      </c>
      <c r="C8583">
        <v>129355</v>
      </c>
      <c r="D8583">
        <v>129320</v>
      </c>
      <c r="E8583">
        <v>129345</v>
      </c>
    </row>
    <row r="8584" spans="1:5" x14ac:dyDescent="0.25">
      <c r="A8584" s="2">
        <v>45762.692361111112</v>
      </c>
      <c r="B8584">
        <v>129325</v>
      </c>
      <c r="C8584">
        <v>129360</v>
      </c>
      <c r="D8584">
        <v>129325</v>
      </c>
      <c r="E8584">
        <v>129350</v>
      </c>
    </row>
    <row r="8585" spans="1:5" x14ac:dyDescent="0.25">
      <c r="A8585" s="2">
        <v>45762.691666666666</v>
      </c>
      <c r="B8585">
        <v>129345</v>
      </c>
      <c r="C8585">
        <v>129385</v>
      </c>
      <c r="D8585">
        <v>129300</v>
      </c>
      <c r="E8585">
        <v>129325</v>
      </c>
    </row>
    <row r="8586" spans="1:5" x14ac:dyDescent="0.25">
      <c r="A8586" s="2">
        <v>45762.690972222219</v>
      </c>
      <c r="B8586">
        <v>129345</v>
      </c>
      <c r="C8586">
        <v>129365</v>
      </c>
      <c r="D8586">
        <v>129325</v>
      </c>
      <c r="E8586">
        <v>129345</v>
      </c>
    </row>
    <row r="8587" spans="1:5" x14ac:dyDescent="0.25">
      <c r="A8587" s="2">
        <v>45762.69027777778</v>
      </c>
      <c r="B8587">
        <v>129345</v>
      </c>
      <c r="C8587">
        <v>129375</v>
      </c>
      <c r="D8587">
        <v>129340</v>
      </c>
      <c r="E8587">
        <v>129350</v>
      </c>
    </row>
    <row r="8588" spans="1:5" x14ac:dyDescent="0.25">
      <c r="A8588" s="2">
        <v>45762.689583333333</v>
      </c>
      <c r="B8588">
        <v>129290</v>
      </c>
      <c r="C8588">
        <v>129365</v>
      </c>
      <c r="D8588">
        <v>129280</v>
      </c>
      <c r="E8588">
        <v>129350</v>
      </c>
    </row>
    <row r="8589" spans="1:5" x14ac:dyDescent="0.25">
      <c r="A8589" s="2">
        <v>45762.688888888886</v>
      </c>
      <c r="B8589">
        <v>129255</v>
      </c>
      <c r="C8589">
        <v>129300</v>
      </c>
      <c r="D8589">
        <v>129245</v>
      </c>
      <c r="E8589">
        <v>129290</v>
      </c>
    </row>
    <row r="8590" spans="1:5" x14ac:dyDescent="0.25">
      <c r="A8590" s="2">
        <v>45762.688194444447</v>
      </c>
      <c r="B8590">
        <v>129265</v>
      </c>
      <c r="C8590">
        <v>129290</v>
      </c>
      <c r="D8590">
        <v>129230</v>
      </c>
      <c r="E8590">
        <v>129255</v>
      </c>
    </row>
    <row r="8591" spans="1:5" x14ac:dyDescent="0.25">
      <c r="A8591" s="2">
        <v>45762.6875</v>
      </c>
      <c r="B8591">
        <v>129260</v>
      </c>
      <c r="C8591">
        <v>129300</v>
      </c>
      <c r="D8591">
        <v>129255</v>
      </c>
      <c r="E8591">
        <v>129270</v>
      </c>
    </row>
    <row r="8592" spans="1:5" x14ac:dyDescent="0.25">
      <c r="A8592" s="2">
        <v>45762.686805555553</v>
      </c>
      <c r="B8592">
        <v>129260</v>
      </c>
      <c r="C8592">
        <v>129290</v>
      </c>
      <c r="D8592">
        <v>129250</v>
      </c>
      <c r="E8592">
        <v>129260</v>
      </c>
    </row>
    <row r="8593" spans="1:5" x14ac:dyDescent="0.25">
      <c r="A8593" s="2">
        <v>45762.686111111114</v>
      </c>
      <c r="B8593">
        <v>129300</v>
      </c>
      <c r="C8593">
        <v>129305</v>
      </c>
      <c r="D8593">
        <v>129250</v>
      </c>
      <c r="E8593">
        <v>129260</v>
      </c>
    </row>
    <row r="8594" spans="1:5" x14ac:dyDescent="0.25">
      <c r="A8594" s="2">
        <v>45762.685416666667</v>
      </c>
      <c r="B8594">
        <v>129340</v>
      </c>
      <c r="C8594">
        <v>129360</v>
      </c>
      <c r="D8594">
        <v>129285</v>
      </c>
      <c r="E8594">
        <v>129305</v>
      </c>
    </row>
    <row r="8595" spans="1:5" x14ac:dyDescent="0.25">
      <c r="A8595" s="2">
        <v>45762.68472222222</v>
      </c>
      <c r="B8595">
        <v>129390</v>
      </c>
      <c r="C8595">
        <v>129405</v>
      </c>
      <c r="D8595">
        <v>129330</v>
      </c>
      <c r="E8595">
        <v>129340</v>
      </c>
    </row>
    <row r="8596" spans="1:5" x14ac:dyDescent="0.25">
      <c r="A8596" s="2">
        <v>45762.684027777781</v>
      </c>
      <c r="B8596">
        <v>129380</v>
      </c>
      <c r="C8596">
        <v>129390</v>
      </c>
      <c r="D8596">
        <v>129350</v>
      </c>
      <c r="E8596">
        <v>129385</v>
      </c>
    </row>
    <row r="8597" spans="1:5" x14ac:dyDescent="0.25">
      <c r="A8597" s="2">
        <v>45762.683333333334</v>
      </c>
      <c r="B8597">
        <v>129375</v>
      </c>
      <c r="C8597">
        <v>129395</v>
      </c>
      <c r="D8597">
        <v>129360</v>
      </c>
      <c r="E8597">
        <v>129380</v>
      </c>
    </row>
    <row r="8598" spans="1:5" x14ac:dyDescent="0.25">
      <c r="A8598" s="2">
        <v>45762.682638888888</v>
      </c>
      <c r="B8598">
        <v>129415</v>
      </c>
      <c r="C8598">
        <v>129430</v>
      </c>
      <c r="D8598">
        <v>129345</v>
      </c>
      <c r="E8598">
        <v>129370</v>
      </c>
    </row>
    <row r="8599" spans="1:5" x14ac:dyDescent="0.25">
      <c r="A8599" s="2">
        <v>45762.681944444441</v>
      </c>
      <c r="B8599">
        <v>129410</v>
      </c>
      <c r="C8599">
        <v>129435</v>
      </c>
      <c r="D8599">
        <v>129395</v>
      </c>
      <c r="E8599">
        <v>129410</v>
      </c>
    </row>
    <row r="8600" spans="1:5" x14ac:dyDescent="0.25">
      <c r="A8600" s="2">
        <v>45762.681250000001</v>
      </c>
      <c r="B8600">
        <v>129355</v>
      </c>
      <c r="C8600">
        <v>129435</v>
      </c>
      <c r="D8600">
        <v>129345</v>
      </c>
      <c r="E8600">
        <v>129410</v>
      </c>
    </row>
    <row r="8601" spans="1:5" x14ac:dyDescent="0.25">
      <c r="A8601" s="2">
        <v>45762.680555555555</v>
      </c>
      <c r="B8601">
        <v>129390</v>
      </c>
      <c r="C8601">
        <v>129390</v>
      </c>
      <c r="D8601">
        <v>129350</v>
      </c>
      <c r="E8601">
        <v>129360</v>
      </c>
    </row>
    <row r="8602" spans="1:5" x14ac:dyDescent="0.25">
      <c r="A8602" s="2">
        <v>45762.679861111108</v>
      </c>
      <c r="B8602">
        <v>129365</v>
      </c>
      <c r="C8602">
        <v>129410</v>
      </c>
      <c r="D8602">
        <v>129355</v>
      </c>
      <c r="E8602">
        <v>129395</v>
      </c>
    </row>
    <row r="8603" spans="1:5" x14ac:dyDescent="0.25">
      <c r="A8603" s="2">
        <v>45762.679166666669</v>
      </c>
      <c r="B8603">
        <v>129305</v>
      </c>
      <c r="C8603">
        <v>129370</v>
      </c>
      <c r="D8603">
        <v>129305</v>
      </c>
      <c r="E8603">
        <v>129360</v>
      </c>
    </row>
    <row r="8604" spans="1:5" x14ac:dyDescent="0.25">
      <c r="A8604" s="2">
        <v>45762.678472222222</v>
      </c>
      <c r="B8604">
        <v>129270</v>
      </c>
      <c r="C8604">
        <v>129320</v>
      </c>
      <c r="D8604">
        <v>129260</v>
      </c>
      <c r="E8604">
        <v>129310</v>
      </c>
    </row>
    <row r="8605" spans="1:5" x14ac:dyDescent="0.25">
      <c r="A8605" s="2">
        <v>45762.677777777775</v>
      </c>
      <c r="B8605">
        <v>129290</v>
      </c>
      <c r="C8605">
        <v>129305</v>
      </c>
      <c r="D8605">
        <v>129255</v>
      </c>
      <c r="E8605">
        <v>129270</v>
      </c>
    </row>
    <row r="8606" spans="1:5" x14ac:dyDescent="0.25">
      <c r="A8606" s="2">
        <v>45762.677083333336</v>
      </c>
      <c r="B8606">
        <v>129275</v>
      </c>
      <c r="C8606">
        <v>129300</v>
      </c>
      <c r="D8606">
        <v>129260</v>
      </c>
      <c r="E8606">
        <v>129295</v>
      </c>
    </row>
    <row r="8607" spans="1:5" x14ac:dyDescent="0.25">
      <c r="A8607" s="2">
        <v>45762.676388888889</v>
      </c>
      <c r="B8607">
        <v>129295</v>
      </c>
      <c r="C8607">
        <v>129325</v>
      </c>
      <c r="D8607">
        <v>129265</v>
      </c>
      <c r="E8607">
        <v>129270</v>
      </c>
    </row>
    <row r="8608" spans="1:5" x14ac:dyDescent="0.25">
      <c r="A8608" s="2">
        <v>45762.675694444442</v>
      </c>
      <c r="B8608">
        <v>129260</v>
      </c>
      <c r="C8608">
        <v>129320</v>
      </c>
      <c r="D8608">
        <v>129260</v>
      </c>
      <c r="E8608">
        <v>129300</v>
      </c>
    </row>
    <row r="8609" spans="1:5" x14ac:dyDescent="0.25">
      <c r="A8609" s="2">
        <v>45762.675000000003</v>
      </c>
      <c r="B8609">
        <v>129255</v>
      </c>
      <c r="C8609">
        <v>129265</v>
      </c>
      <c r="D8609">
        <v>129235</v>
      </c>
      <c r="E8609">
        <v>129260</v>
      </c>
    </row>
    <row r="8610" spans="1:5" x14ac:dyDescent="0.25">
      <c r="A8610" s="2">
        <v>45762.674305555556</v>
      </c>
      <c r="B8610">
        <v>129270</v>
      </c>
      <c r="C8610">
        <v>129290</v>
      </c>
      <c r="D8610">
        <v>129245</v>
      </c>
      <c r="E8610">
        <v>129260</v>
      </c>
    </row>
    <row r="8611" spans="1:5" x14ac:dyDescent="0.25">
      <c r="A8611" s="2">
        <v>45762.673611111109</v>
      </c>
      <c r="B8611">
        <v>129240</v>
      </c>
      <c r="C8611">
        <v>129280</v>
      </c>
      <c r="D8611">
        <v>129240</v>
      </c>
      <c r="E8611">
        <v>129270</v>
      </c>
    </row>
    <row r="8612" spans="1:5" x14ac:dyDescent="0.25">
      <c r="A8612" s="2">
        <v>45762.67291666667</v>
      </c>
      <c r="B8612">
        <v>129240</v>
      </c>
      <c r="C8612">
        <v>129255</v>
      </c>
      <c r="D8612">
        <v>129225</v>
      </c>
      <c r="E8612">
        <v>129240</v>
      </c>
    </row>
    <row r="8613" spans="1:5" x14ac:dyDescent="0.25">
      <c r="A8613" s="2">
        <v>45762.672222222223</v>
      </c>
      <c r="B8613">
        <v>129235</v>
      </c>
      <c r="C8613">
        <v>129270</v>
      </c>
      <c r="D8613">
        <v>129230</v>
      </c>
      <c r="E8613">
        <v>129235</v>
      </c>
    </row>
    <row r="8614" spans="1:5" x14ac:dyDescent="0.25">
      <c r="A8614" s="2">
        <v>45762.671527777777</v>
      </c>
      <c r="B8614">
        <v>129240</v>
      </c>
      <c r="C8614">
        <v>129265</v>
      </c>
      <c r="D8614">
        <v>129210</v>
      </c>
      <c r="E8614">
        <v>129235</v>
      </c>
    </row>
    <row r="8615" spans="1:5" x14ac:dyDescent="0.25">
      <c r="A8615" s="2">
        <v>45762.67083333333</v>
      </c>
      <c r="B8615">
        <v>129230</v>
      </c>
      <c r="C8615">
        <v>129265</v>
      </c>
      <c r="D8615">
        <v>129220</v>
      </c>
      <c r="E8615">
        <v>129240</v>
      </c>
    </row>
    <row r="8616" spans="1:5" x14ac:dyDescent="0.25">
      <c r="A8616" s="2">
        <v>45762.670138888891</v>
      </c>
      <c r="B8616">
        <v>129180</v>
      </c>
      <c r="C8616">
        <v>129240</v>
      </c>
      <c r="D8616">
        <v>129150</v>
      </c>
      <c r="E8616">
        <v>129230</v>
      </c>
    </row>
    <row r="8617" spans="1:5" x14ac:dyDescent="0.25">
      <c r="A8617" s="2">
        <v>45762.669444444444</v>
      </c>
      <c r="B8617">
        <v>129125</v>
      </c>
      <c r="C8617">
        <v>129200</v>
      </c>
      <c r="D8617">
        <v>129120</v>
      </c>
      <c r="E8617">
        <v>129185</v>
      </c>
    </row>
    <row r="8618" spans="1:5" x14ac:dyDescent="0.25">
      <c r="A8618" s="2">
        <v>45762.668749999997</v>
      </c>
      <c r="B8618">
        <v>129140</v>
      </c>
      <c r="C8618">
        <v>129160</v>
      </c>
      <c r="D8618">
        <v>129125</v>
      </c>
      <c r="E8618">
        <v>129130</v>
      </c>
    </row>
    <row r="8619" spans="1:5" x14ac:dyDescent="0.25">
      <c r="A8619" s="2">
        <v>45762.668055555558</v>
      </c>
      <c r="B8619">
        <v>129115</v>
      </c>
      <c r="C8619">
        <v>129160</v>
      </c>
      <c r="D8619">
        <v>129110</v>
      </c>
      <c r="E8619">
        <v>129140</v>
      </c>
    </row>
    <row r="8620" spans="1:5" x14ac:dyDescent="0.25">
      <c r="A8620" s="2">
        <v>45762.667361111111</v>
      </c>
      <c r="B8620">
        <v>129115</v>
      </c>
      <c r="C8620">
        <v>129120</v>
      </c>
      <c r="D8620">
        <v>129100</v>
      </c>
      <c r="E8620">
        <v>129110</v>
      </c>
    </row>
    <row r="8621" spans="1:5" x14ac:dyDescent="0.25">
      <c r="A8621" s="2">
        <v>45762.666666666664</v>
      </c>
      <c r="B8621">
        <v>129100</v>
      </c>
      <c r="C8621">
        <v>129120</v>
      </c>
      <c r="D8621">
        <v>129070</v>
      </c>
      <c r="E8621">
        <v>129110</v>
      </c>
    </row>
    <row r="8622" spans="1:5" x14ac:dyDescent="0.25">
      <c r="A8622" s="2">
        <v>45762.665972222225</v>
      </c>
      <c r="B8622">
        <v>129135</v>
      </c>
      <c r="C8622">
        <v>129150</v>
      </c>
      <c r="D8622">
        <v>129090</v>
      </c>
      <c r="E8622">
        <v>129105</v>
      </c>
    </row>
    <row r="8623" spans="1:5" x14ac:dyDescent="0.25">
      <c r="A8623" s="2">
        <v>45762.665277777778</v>
      </c>
      <c r="B8623">
        <v>129165</v>
      </c>
      <c r="C8623">
        <v>129170</v>
      </c>
      <c r="D8623">
        <v>129125</v>
      </c>
      <c r="E8623">
        <v>129140</v>
      </c>
    </row>
    <row r="8624" spans="1:5" x14ac:dyDescent="0.25">
      <c r="A8624" s="2">
        <v>45762.664583333331</v>
      </c>
      <c r="B8624">
        <v>129135</v>
      </c>
      <c r="C8624">
        <v>129170</v>
      </c>
      <c r="D8624">
        <v>129125</v>
      </c>
      <c r="E8624">
        <v>129165</v>
      </c>
    </row>
    <row r="8625" spans="1:5" x14ac:dyDescent="0.25">
      <c r="A8625" s="2">
        <v>45762.663888888892</v>
      </c>
      <c r="B8625">
        <v>129150</v>
      </c>
      <c r="C8625">
        <v>129160</v>
      </c>
      <c r="D8625">
        <v>129120</v>
      </c>
      <c r="E8625">
        <v>129135</v>
      </c>
    </row>
    <row r="8626" spans="1:5" x14ac:dyDescent="0.25">
      <c r="A8626" s="2">
        <v>45762.663194444445</v>
      </c>
      <c r="B8626">
        <v>129145</v>
      </c>
      <c r="C8626">
        <v>129160</v>
      </c>
      <c r="D8626">
        <v>129135</v>
      </c>
      <c r="E8626">
        <v>129155</v>
      </c>
    </row>
    <row r="8627" spans="1:5" x14ac:dyDescent="0.25">
      <c r="A8627" s="2">
        <v>45762.662499999999</v>
      </c>
      <c r="B8627">
        <v>129160</v>
      </c>
      <c r="C8627">
        <v>129170</v>
      </c>
      <c r="D8627">
        <v>129115</v>
      </c>
      <c r="E8627">
        <v>129140</v>
      </c>
    </row>
    <row r="8628" spans="1:5" x14ac:dyDescent="0.25">
      <c r="A8628" s="2">
        <v>45762.661805555559</v>
      </c>
      <c r="B8628">
        <v>129135</v>
      </c>
      <c r="C8628">
        <v>129180</v>
      </c>
      <c r="D8628">
        <v>129130</v>
      </c>
      <c r="E8628">
        <v>129160</v>
      </c>
    </row>
    <row r="8629" spans="1:5" x14ac:dyDescent="0.25">
      <c r="A8629" s="2">
        <v>45762.661111111112</v>
      </c>
      <c r="B8629">
        <v>129135</v>
      </c>
      <c r="C8629">
        <v>129175</v>
      </c>
      <c r="D8629">
        <v>129130</v>
      </c>
      <c r="E8629">
        <v>129135</v>
      </c>
    </row>
    <row r="8630" spans="1:5" x14ac:dyDescent="0.25">
      <c r="A8630" s="2">
        <v>45762.660416666666</v>
      </c>
      <c r="B8630">
        <v>129135</v>
      </c>
      <c r="C8630">
        <v>129165</v>
      </c>
      <c r="D8630">
        <v>129115</v>
      </c>
      <c r="E8630">
        <v>129135</v>
      </c>
    </row>
    <row r="8631" spans="1:5" x14ac:dyDescent="0.25">
      <c r="A8631" s="2">
        <v>45762.659722222219</v>
      </c>
      <c r="B8631">
        <v>129125</v>
      </c>
      <c r="C8631">
        <v>129155</v>
      </c>
      <c r="D8631">
        <v>129105</v>
      </c>
      <c r="E8631">
        <v>129135</v>
      </c>
    </row>
    <row r="8632" spans="1:5" x14ac:dyDescent="0.25">
      <c r="A8632" s="2">
        <v>45762.65902777778</v>
      </c>
      <c r="B8632">
        <v>129145</v>
      </c>
      <c r="C8632">
        <v>129155</v>
      </c>
      <c r="D8632">
        <v>129125</v>
      </c>
      <c r="E8632">
        <v>129125</v>
      </c>
    </row>
    <row r="8633" spans="1:5" x14ac:dyDescent="0.25">
      <c r="A8633" s="2">
        <v>45762.658333333333</v>
      </c>
      <c r="B8633">
        <v>129120</v>
      </c>
      <c r="C8633">
        <v>129155</v>
      </c>
      <c r="D8633">
        <v>129080</v>
      </c>
      <c r="E8633">
        <v>129145</v>
      </c>
    </row>
    <row r="8634" spans="1:5" x14ac:dyDescent="0.25">
      <c r="A8634" s="2">
        <v>45762.657638888886</v>
      </c>
      <c r="B8634">
        <v>129165</v>
      </c>
      <c r="C8634">
        <v>129180</v>
      </c>
      <c r="D8634">
        <v>129115</v>
      </c>
      <c r="E8634">
        <v>129120</v>
      </c>
    </row>
    <row r="8635" spans="1:5" x14ac:dyDescent="0.25">
      <c r="A8635" s="2">
        <v>45762.656944444447</v>
      </c>
      <c r="B8635">
        <v>129190</v>
      </c>
      <c r="C8635">
        <v>129240</v>
      </c>
      <c r="D8635">
        <v>129145</v>
      </c>
      <c r="E8635">
        <v>129165</v>
      </c>
    </row>
    <row r="8636" spans="1:5" x14ac:dyDescent="0.25">
      <c r="A8636" s="2">
        <v>45762.65625</v>
      </c>
      <c r="B8636">
        <v>129145</v>
      </c>
      <c r="C8636">
        <v>129240</v>
      </c>
      <c r="D8636">
        <v>129140</v>
      </c>
      <c r="E8636">
        <v>129190</v>
      </c>
    </row>
    <row r="8637" spans="1:5" x14ac:dyDescent="0.25">
      <c r="A8637" s="2">
        <v>45762.655555555553</v>
      </c>
      <c r="B8637">
        <v>129165</v>
      </c>
      <c r="C8637">
        <v>129175</v>
      </c>
      <c r="D8637">
        <v>129130</v>
      </c>
      <c r="E8637">
        <v>129150</v>
      </c>
    </row>
    <row r="8638" spans="1:5" x14ac:dyDescent="0.25">
      <c r="A8638" s="2">
        <v>45762.654861111114</v>
      </c>
      <c r="B8638">
        <v>129185</v>
      </c>
      <c r="C8638">
        <v>129210</v>
      </c>
      <c r="D8638">
        <v>129140</v>
      </c>
      <c r="E8638">
        <v>129160</v>
      </c>
    </row>
    <row r="8639" spans="1:5" x14ac:dyDescent="0.25">
      <c r="A8639" s="2">
        <v>45762.654166666667</v>
      </c>
      <c r="B8639">
        <v>129165</v>
      </c>
      <c r="C8639">
        <v>129200</v>
      </c>
      <c r="D8639">
        <v>129160</v>
      </c>
      <c r="E8639">
        <v>129185</v>
      </c>
    </row>
    <row r="8640" spans="1:5" x14ac:dyDescent="0.25">
      <c r="A8640" s="2">
        <v>45762.65347222222</v>
      </c>
      <c r="B8640">
        <v>129060</v>
      </c>
      <c r="C8640">
        <v>129175</v>
      </c>
      <c r="D8640">
        <v>129060</v>
      </c>
      <c r="E8640">
        <v>129160</v>
      </c>
    </row>
    <row r="8641" spans="1:5" x14ac:dyDescent="0.25">
      <c r="A8641" s="2">
        <v>45762.652777777781</v>
      </c>
      <c r="B8641">
        <v>129095</v>
      </c>
      <c r="C8641">
        <v>129110</v>
      </c>
      <c r="D8641">
        <v>129055</v>
      </c>
      <c r="E8641">
        <v>129060</v>
      </c>
    </row>
    <row r="8642" spans="1:5" x14ac:dyDescent="0.25">
      <c r="A8642" s="2">
        <v>45762.652083333334</v>
      </c>
      <c r="B8642">
        <v>129095</v>
      </c>
      <c r="C8642">
        <v>129120</v>
      </c>
      <c r="D8642">
        <v>129075</v>
      </c>
      <c r="E8642">
        <v>129100</v>
      </c>
    </row>
    <row r="8643" spans="1:5" x14ac:dyDescent="0.25">
      <c r="A8643" s="2">
        <v>45762.651388888888</v>
      </c>
      <c r="B8643">
        <v>129125</v>
      </c>
      <c r="C8643">
        <v>129160</v>
      </c>
      <c r="D8643">
        <v>129090</v>
      </c>
      <c r="E8643">
        <v>129095</v>
      </c>
    </row>
    <row r="8644" spans="1:5" x14ac:dyDescent="0.25">
      <c r="A8644" s="2">
        <v>45762.650694444441</v>
      </c>
      <c r="B8644">
        <v>129115</v>
      </c>
      <c r="C8644">
        <v>129145</v>
      </c>
      <c r="D8644">
        <v>129100</v>
      </c>
      <c r="E8644">
        <v>129130</v>
      </c>
    </row>
    <row r="8645" spans="1:5" x14ac:dyDescent="0.25">
      <c r="A8645" s="2">
        <v>45762.65</v>
      </c>
      <c r="B8645">
        <v>129055</v>
      </c>
      <c r="C8645">
        <v>129150</v>
      </c>
      <c r="D8645">
        <v>129055</v>
      </c>
      <c r="E8645">
        <v>129120</v>
      </c>
    </row>
    <row r="8646" spans="1:5" x14ac:dyDescent="0.25">
      <c r="A8646" s="2">
        <v>45762.649305555555</v>
      </c>
      <c r="B8646">
        <v>129160</v>
      </c>
      <c r="C8646">
        <v>129170</v>
      </c>
      <c r="D8646">
        <v>129045</v>
      </c>
      <c r="E8646">
        <v>129060</v>
      </c>
    </row>
    <row r="8647" spans="1:5" x14ac:dyDescent="0.25">
      <c r="A8647" s="2">
        <v>45762.648611111108</v>
      </c>
      <c r="B8647">
        <v>129110</v>
      </c>
      <c r="C8647">
        <v>129180</v>
      </c>
      <c r="D8647">
        <v>129090</v>
      </c>
      <c r="E8647">
        <v>129160</v>
      </c>
    </row>
    <row r="8648" spans="1:5" x14ac:dyDescent="0.25">
      <c r="A8648" s="2">
        <v>45762.647916666669</v>
      </c>
      <c r="B8648">
        <v>129155</v>
      </c>
      <c r="C8648">
        <v>129160</v>
      </c>
      <c r="D8648">
        <v>129065</v>
      </c>
      <c r="E8648">
        <v>129105</v>
      </c>
    </row>
    <row r="8649" spans="1:5" x14ac:dyDescent="0.25">
      <c r="A8649" s="2">
        <v>45762.647222222222</v>
      </c>
      <c r="B8649">
        <v>129150</v>
      </c>
      <c r="C8649">
        <v>129165</v>
      </c>
      <c r="D8649">
        <v>129110</v>
      </c>
      <c r="E8649">
        <v>129155</v>
      </c>
    </row>
    <row r="8650" spans="1:5" x14ac:dyDescent="0.25">
      <c r="A8650" s="2">
        <v>45762.646527777775</v>
      </c>
      <c r="B8650">
        <v>129135</v>
      </c>
      <c r="C8650">
        <v>129185</v>
      </c>
      <c r="D8650">
        <v>129135</v>
      </c>
      <c r="E8650">
        <v>129150</v>
      </c>
    </row>
    <row r="8651" spans="1:5" x14ac:dyDescent="0.25">
      <c r="A8651" s="2">
        <v>45762.645833333336</v>
      </c>
      <c r="B8651">
        <v>129165</v>
      </c>
      <c r="C8651">
        <v>129185</v>
      </c>
      <c r="D8651">
        <v>129125</v>
      </c>
      <c r="E8651">
        <v>129140</v>
      </c>
    </row>
    <row r="8652" spans="1:5" x14ac:dyDescent="0.25">
      <c r="A8652" s="2">
        <v>45762.645138888889</v>
      </c>
      <c r="B8652">
        <v>129190</v>
      </c>
      <c r="C8652">
        <v>129215</v>
      </c>
      <c r="D8652">
        <v>129155</v>
      </c>
      <c r="E8652">
        <v>129160</v>
      </c>
    </row>
    <row r="8653" spans="1:5" x14ac:dyDescent="0.25">
      <c r="A8653" s="2">
        <v>45762.644444444442</v>
      </c>
      <c r="B8653">
        <v>129175</v>
      </c>
      <c r="C8653">
        <v>129200</v>
      </c>
      <c r="D8653">
        <v>129170</v>
      </c>
      <c r="E8653">
        <v>129195</v>
      </c>
    </row>
    <row r="8654" spans="1:5" x14ac:dyDescent="0.25">
      <c r="A8654" s="2">
        <v>45762.643750000003</v>
      </c>
      <c r="B8654">
        <v>129200</v>
      </c>
      <c r="C8654">
        <v>129220</v>
      </c>
      <c r="D8654">
        <v>129135</v>
      </c>
      <c r="E8654">
        <v>129175</v>
      </c>
    </row>
    <row r="8655" spans="1:5" x14ac:dyDescent="0.25">
      <c r="A8655" s="2">
        <v>45762.643055555556</v>
      </c>
      <c r="B8655">
        <v>129250</v>
      </c>
      <c r="C8655">
        <v>129275</v>
      </c>
      <c r="D8655">
        <v>129150</v>
      </c>
      <c r="E8655">
        <v>129195</v>
      </c>
    </row>
    <row r="8656" spans="1:5" x14ac:dyDescent="0.25">
      <c r="A8656" s="2">
        <v>45762.642361111109</v>
      </c>
      <c r="B8656">
        <v>129180</v>
      </c>
      <c r="C8656">
        <v>129270</v>
      </c>
      <c r="D8656">
        <v>129180</v>
      </c>
      <c r="E8656">
        <v>129250</v>
      </c>
    </row>
    <row r="8657" spans="1:5" x14ac:dyDescent="0.25">
      <c r="A8657" s="2">
        <v>45762.64166666667</v>
      </c>
      <c r="B8657">
        <v>129300</v>
      </c>
      <c r="C8657">
        <v>129305</v>
      </c>
      <c r="D8657">
        <v>129175</v>
      </c>
      <c r="E8657">
        <v>129180</v>
      </c>
    </row>
    <row r="8658" spans="1:5" x14ac:dyDescent="0.25">
      <c r="A8658" s="2">
        <v>45762.640972222223</v>
      </c>
      <c r="B8658">
        <v>129300</v>
      </c>
      <c r="C8658">
        <v>129340</v>
      </c>
      <c r="D8658">
        <v>129280</v>
      </c>
      <c r="E8658">
        <v>129295</v>
      </c>
    </row>
    <row r="8659" spans="1:5" x14ac:dyDescent="0.25">
      <c r="A8659" s="2">
        <v>45762.640277777777</v>
      </c>
      <c r="B8659">
        <v>129300</v>
      </c>
      <c r="C8659">
        <v>129360</v>
      </c>
      <c r="D8659">
        <v>129285</v>
      </c>
      <c r="E8659">
        <v>129295</v>
      </c>
    </row>
    <row r="8660" spans="1:5" x14ac:dyDescent="0.25">
      <c r="A8660" s="2">
        <v>45762.63958333333</v>
      </c>
      <c r="B8660">
        <v>129340</v>
      </c>
      <c r="C8660">
        <v>129410</v>
      </c>
      <c r="D8660">
        <v>129285</v>
      </c>
      <c r="E8660">
        <v>129305</v>
      </c>
    </row>
    <row r="8661" spans="1:5" x14ac:dyDescent="0.25">
      <c r="A8661" s="2">
        <v>45762.638888888891</v>
      </c>
      <c r="B8661">
        <v>129345</v>
      </c>
      <c r="C8661">
        <v>129385</v>
      </c>
      <c r="D8661">
        <v>129315</v>
      </c>
      <c r="E8661">
        <v>129340</v>
      </c>
    </row>
    <row r="8662" spans="1:5" x14ac:dyDescent="0.25">
      <c r="A8662" s="2">
        <v>45762.638194444444</v>
      </c>
      <c r="B8662">
        <v>129320</v>
      </c>
      <c r="C8662">
        <v>129370</v>
      </c>
      <c r="D8662">
        <v>129310</v>
      </c>
      <c r="E8662">
        <v>129345</v>
      </c>
    </row>
    <row r="8663" spans="1:5" x14ac:dyDescent="0.25">
      <c r="A8663" s="2">
        <v>45762.637499999997</v>
      </c>
      <c r="B8663">
        <v>129280</v>
      </c>
      <c r="C8663">
        <v>129325</v>
      </c>
      <c r="D8663">
        <v>129275</v>
      </c>
      <c r="E8663">
        <v>129320</v>
      </c>
    </row>
    <row r="8664" spans="1:5" x14ac:dyDescent="0.25">
      <c r="A8664" s="2">
        <v>45762.636805555558</v>
      </c>
      <c r="B8664">
        <v>129285</v>
      </c>
      <c r="C8664">
        <v>129300</v>
      </c>
      <c r="D8664">
        <v>129260</v>
      </c>
      <c r="E8664">
        <v>129280</v>
      </c>
    </row>
    <row r="8665" spans="1:5" x14ac:dyDescent="0.25">
      <c r="A8665" s="2">
        <v>45762.636111111111</v>
      </c>
      <c r="B8665">
        <v>129255</v>
      </c>
      <c r="C8665">
        <v>129310</v>
      </c>
      <c r="D8665">
        <v>129240</v>
      </c>
      <c r="E8665">
        <v>129290</v>
      </c>
    </row>
    <row r="8666" spans="1:5" x14ac:dyDescent="0.25">
      <c r="A8666" s="2">
        <v>45762.635416666664</v>
      </c>
      <c r="B8666">
        <v>129285</v>
      </c>
      <c r="C8666">
        <v>129310</v>
      </c>
      <c r="D8666">
        <v>129245</v>
      </c>
      <c r="E8666">
        <v>129255</v>
      </c>
    </row>
    <row r="8667" spans="1:5" x14ac:dyDescent="0.25">
      <c r="A8667" s="2">
        <v>45762.634722222225</v>
      </c>
      <c r="B8667">
        <v>129295</v>
      </c>
      <c r="C8667">
        <v>129310</v>
      </c>
      <c r="D8667">
        <v>129265</v>
      </c>
      <c r="E8667">
        <v>129285</v>
      </c>
    </row>
    <row r="8668" spans="1:5" x14ac:dyDescent="0.25">
      <c r="A8668" s="2">
        <v>45762.634027777778</v>
      </c>
      <c r="B8668">
        <v>129290</v>
      </c>
      <c r="C8668">
        <v>129315</v>
      </c>
      <c r="D8668">
        <v>129275</v>
      </c>
      <c r="E8668">
        <v>129295</v>
      </c>
    </row>
    <row r="8669" spans="1:5" x14ac:dyDescent="0.25">
      <c r="A8669" s="2">
        <v>45762.633333333331</v>
      </c>
      <c r="B8669">
        <v>129225</v>
      </c>
      <c r="C8669">
        <v>129310</v>
      </c>
      <c r="D8669">
        <v>129210</v>
      </c>
      <c r="E8669">
        <v>129290</v>
      </c>
    </row>
    <row r="8670" spans="1:5" x14ac:dyDescent="0.25">
      <c r="A8670" s="2">
        <v>45762.632638888892</v>
      </c>
      <c r="B8670">
        <v>129230</v>
      </c>
      <c r="C8670">
        <v>129250</v>
      </c>
      <c r="D8670">
        <v>129200</v>
      </c>
      <c r="E8670">
        <v>129230</v>
      </c>
    </row>
    <row r="8671" spans="1:5" x14ac:dyDescent="0.25">
      <c r="A8671" s="2">
        <v>45762.631944444445</v>
      </c>
      <c r="B8671">
        <v>129305</v>
      </c>
      <c r="C8671">
        <v>129330</v>
      </c>
      <c r="D8671">
        <v>129185</v>
      </c>
      <c r="E8671">
        <v>129230</v>
      </c>
    </row>
    <row r="8672" spans="1:5" x14ac:dyDescent="0.25">
      <c r="A8672" s="2">
        <v>45762.631249999999</v>
      </c>
      <c r="B8672">
        <v>129230</v>
      </c>
      <c r="C8672">
        <v>129325</v>
      </c>
      <c r="D8672">
        <v>129220</v>
      </c>
      <c r="E8672">
        <v>129305</v>
      </c>
    </row>
    <row r="8673" spans="1:5" x14ac:dyDescent="0.25">
      <c r="A8673" s="2">
        <v>45762.630555555559</v>
      </c>
      <c r="B8673">
        <v>129225</v>
      </c>
      <c r="C8673">
        <v>129265</v>
      </c>
      <c r="D8673">
        <v>129215</v>
      </c>
      <c r="E8673">
        <v>129235</v>
      </c>
    </row>
    <row r="8674" spans="1:5" x14ac:dyDescent="0.25">
      <c r="A8674" s="2">
        <v>45762.629861111112</v>
      </c>
      <c r="B8674">
        <v>129175</v>
      </c>
      <c r="C8674">
        <v>129225</v>
      </c>
      <c r="D8674">
        <v>129145</v>
      </c>
      <c r="E8674">
        <v>129225</v>
      </c>
    </row>
    <row r="8675" spans="1:5" x14ac:dyDescent="0.25">
      <c r="A8675" s="2">
        <v>45762.629166666666</v>
      </c>
      <c r="B8675">
        <v>129170</v>
      </c>
      <c r="C8675">
        <v>129215</v>
      </c>
      <c r="D8675">
        <v>129135</v>
      </c>
      <c r="E8675">
        <v>129170</v>
      </c>
    </row>
    <row r="8676" spans="1:5" x14ac:dyDescent="0.25">
      <c r="A8676" s="2">
        <v>45762.628472222219</v>
      </c>
      <c r="B8676">
        <v>129180</v>
      </c>
      <c r="C8676">
        <v>129205</v>
      </c>
      <c r="D8676">
        <v>129150</v>
      </c>
      <c r="E8676">
        <v>129170</v>
      </c>
    </row>
    <row r="8677" spans="1:5" x14ac:dyDescent="0.25">
      <c r="A8677" s="2">
        <v>45762.62777777778</v>
      </c>
      <c r="B8677">
        <v>129120</v>
      </c>
      <c r="C8677">
        <v>129185</v>
      </c>
      <c r="D8677">
        <v>129100</v>
      </c>
      <c r="E8677">
        <v>129180</v>
      </c>
    </row>
    <row r="8678" spans="1:5" x14ac:dyDescent="0.25">
      <c r="A8678" s="2">
        <v>45762.627083333333</v>
      </c>
      <c r="B8678">
        <v>129205</v>
      </c>
      <c r="C8678">
        <v>129215</v>
      </c>
      <c r="D8678">
        <v>129100</v>
      </c>
      <c r="E8678">
        <v>129120</v>
      </c>
    </row>
    <row r="8679" spans="1:5" x14ac:dyDescent="0.25">
      <c r="A8679" s="2">
        <v>45762.626388888886</v>
      </c>
      <c r="B8679">
        <v>129160</v>
      </c>
      <c r="C8679">
        <v>129225</v>
      </c>
      <c r="D8679">
        <v>129160</v>
      </c>
      <c r="E8679">
        <v>129200</v>
      </c>
    </row>
    <row r="8680" spans="1:5" x14ac:dyDescent="0.25">
      <c r="A8680" s="2">
        <v>45762.625694444447</v>
      </c>
      <c r="B8680">
        <v>129225</v>
      </c>
      <c r="C8680">
        <v>129245</v>
      </c>
      <c r="D8680">
        <v>129150</v>
      </c>
      <c r="E8680">
        <v>129160</v>
      </c>
    </row>
    <row r="8681" spans="1:5" x14ac:dyDescent="0.25">
      <c r="A8681" s="2">
        <v>45762.625</v>
      </c>
      <c r="B8681">
        <v>129175</v>
      </c>
      <c r="C8681">
        <v>129260</v>
      </c>
      <c r="D8681">
        <v>129165</v>
      </c>
      <c r="E8681">
        <v>129225</v>
      </c>
    </row>
    <row r="8682" spans="1:5" x14ac:dyDescent="0.25">
      <c r="A8682" s="2">
        <v>45762.624305555553</v>
      </c>
      <c r="B8682">
        <v>129125</v>
      </c>
      <c r="C8682">
        <v>129190</v>
      </c>
      <c r="D8682">
        <v>129120</v>
      </c>
      <c r="E8682">
        <v>129175</v>
      </c>
    </row>
    <row r="8683" spans="1:5" x14ac:dyDescent="0.25">
      <c r="A8683" s="2">
        <v>45762.623611111114</v>
      </c>
      <c r="B8683">
        <v>129080</v>
      </c>
      <c r="C8683">
        <v>129145</v>
      </c>
      <c r="D8683">
        <v>129075</v>
      </c>
      <c r="E8683">
        <v>129125</v>
      </c>
    </row>
    <row r="8684" spans="1:5" x14ac:dyDescent="0.25">
      <c r="A8684" s="2">
        <v>45762.622916666667</v>
      </c>
      <c r="B8684">
        <v>129085</v>
      </c>
      <c r="C8684">
        <v>129130</v>
      </c>
      <c r="D8684">
        <v>129045</v>
      </c>
      <c r="E8684">
        <v>129085</v>
      </c>
    </row>
    <row r="8685" spans="1:5" x14ac:dyDescent="0.25">
      <c r="A8685" s="2">
        <v>45762.62222222222</v>
      </c>
      <c r="B8685">
        <v>129135</v>
      </c>
      <c r="C8685">
        <v>129135</v>
      </c>
      <c r="D8685">
        <v>129060</v>
      </c>
      <c r="E8685">
        <v>129080</v>
      </c>
    </row>
    <row r="8686" spans="1:5" x14ac:dyDescent="0.25">
      <c r="A8686" s="2">
        <v>45762.621527777781</v>
      </c>
      <c r="B8686">
        <v>129040</v>
      </c>
      <c r="C8686">
        <v>129145</v>
      </c>
      <c r="D8686">
        <v>129020</v>
      </c>
      <c r="E8686">
        <v>129130</v>
      </c>
    </row>
    <row r="8687" spans="1:5" x14ac:dyDescent="0.25">
      <c r="A8687" s="2">
        <v>45762.620833333334</v>
      </c>
      <c r="B8687">
        <v>129130</v>
      </c>
      <c r="C8687">
        <v>129155</v>
      </c>
      <c r="D8687">
        <v>129030</v>
      </c>
      <c r="E8687">
        <v>129040</v>
      </c>
    </row>
    <row r="8688" spans="1:5" x14ac:dyDescent="0.25">
      <c r="A8688" s="2">
        <v>45762.620138888888</v>
      </c>
      <c r="B8688">
        <v>129220</v>
      </c>
      <c r="C8688">
        <v>129250</v>
      </c>
      <c r="D8688">
        <v>129125</v>
      </c>
      <c r="E8688">
        <v>129125</v>
      </c>
    </row>
    <row r="8689" spans="1:5" x14ac:dyDescent="0.25">
      <c r="A8689" s="2">
        <v>45762.619444444441</v>
      </c>
      <c r="B8689">
        <v>129285</v>
      </c>
      <c r="C8689">
        <v>129285</v>
      </c>
      <c r="D8689">
        <v>129185</v>
      </c>
      <c r="E8689">
        <v>129220</v>
      </c>
    </row>
    <row r="8690" spans="1:5" x14ac:dyDescent="0.25">
      <c r="A8690" s="2">
        <v>45762.618750000001</v>
      </c>
      <c r="B8690">
        <v>129320</v>
      </c>
      <c r="C8690">
        <v>129340</v>
      </c>
      <c r="D8690">
        <v>129275</v>
      </c>
      <c r="E8690">
        <v>129285</v>
      </c>
    </row>
    <row r="8691" spans="1:5" x14ac:dyDescent="0.25">
      <c r="A8691" s="2">
        <v>45762.618055555555</v>
      </c>
      <c r="B8691">
        <v>129370</v>
      </c>
      <c r="C8691">
        <v>129385</v>
      </c>
      <c r="D8691">
        <v>129310</v>
      </c>
      <c r="E8691">
        <v>129325</v>
      </c>
    </row>
    <row r="8692" spans="1:5" x14ac:dyDescent="0.25">
      <c r="A8692" s="2">
        <v>45762.617361111108</v>
      </c>
      <c r="B8692">
        <v>129385</v>
      </c>
      <c r="C8692">
        <v>129405</v>
      </c>
      <c r="D8692">
        <v>129345</v>
      </c>
      <c r="E8692">
        <v>129375</v>
      </c>
    </row>
    <row r="8693" spans="1:5" x14ac:dyDescent="0.25">
      <c r="A8693" s="2">
        <v>45762.616666666669</v>
      </c>
      <c r="B8693">
        <v>129435</v>
      </c>
      <c r="C8693">
        <v>129435</v>
      </c>
      <c r="D8693">
        <v>129340</v>
      </c>
      <c r="E8693">
        <v>129380</v>
      </c>
    </row>
    <row r="8694" spans="1:5" x14ac:dyDescent="0.25">
      <c r="A8694" s="2">
        <v>45762.615972222222</v>
      </c>
      <c r="B8694">
        <v>129440</v>
      </c>
      <c r="C8694">
        <v>129455</v>
      </c>
      <c r="D8694">
        <v>129425</v>
      </c>
      <c r="E8694">
        <v>129430</v>
      </c>
    </row>
    <row r="8695" spans="1:5" x14ac:dyDescent="0.25">
      <c r="A8695" s="2">
        <v>45762.615277777775</v>
      </c>
      <c r="B8695">
        <v>129395</v>
      </c>
      <c r="C8695">
        <v>129465</v>
      </c>
      <c r="D8695">
        <v>129390</v>
      </c>
      <c r="E8695">
        <v>129440</v>
      </c>
    </row>
    <row r="8696" spans="1:5" x14ac:dyDescent="0.25">
      <c r="A8696" s="2">
        <v>45762.614583333336</v>
      </c>
      <c r="B8696">
        <v>129460</v>
      </c>
      <c r="C8696">
        <v>129480</v>
      </c>
      <c r="D8696">
        <v>129370</v>
      </c>
      <c r="E8696">
        <v>129395</v>
      </c>
    </row>
    <row r="8697" spans="1:5" x14ac:dyDescent="0.25">
      <c r="A8697" s="2">
        <v>45762.613888888889</v>
      </c>
      <c r="B8697">
        <v>129430</v>
      </c>
      <c r="C8697">
        <v>129490</v>
      </c>
      <c r="D8697">
        <v>129420</v>
      </c>
      <c r="E8697">
        <v>129460</v>
      </c>
    </row>
    <row r="8698" spans="1:5" x14ac:dyDescent="0.25">
      <c r="A8698" s="2">
        <v>45762.613194444442</v>
      </c>
      <c r="B8698">
        <v>129400</v>
      </c>
      <c r="C8698">
        <v>129445</v>
      </c>
      <c r="D8698">
        <v>129395</v>
      </c>
      <c r="E8698">
        <v>129430</v>
      </c>
    </row>
    <row r="8699" spans="1:5" x14ac:dyDescent="0.25">
      <c r="A8699" s="2">
        <v>45762.612500000003</v>
      </c>
      <c r="B8699">
        <v>129480</v>
      </c>
      <c r="C8699">
        <v>129480</v>
      </c>
      <c r="D8699">
        <v>129380</v>
      </c>
      <c r="E8699">
        <v>129395</v>
      </c>
    </row>
    <row r="8700" spans="1:5" x14ac:dyDescent="0.25">
      <c r="A8700" s="2">
        <v>45762.611805555556</v>
      </c>
      <c r="B8700">
        <v>129510</v>
      </c>
      <c r="C8700">
        <v>129530</v>
      </c>
      <c r="D8700">
        <v>129475</v>
      </c>
      <c r="E8700">
        <v>129475</v>
      </c>
    </row>
    <row r="8701" spans="1:5" x14ac:dyDescent="0.25">
      <c r="A8701" s="2">
        <v>45762.611111111109</v>
      </c>
      <c r="B8701">
        <v>129465</v>
      </c>
      <c r="C8701">
        <v>129530</v>
      </c>
      <c r="D8701">
        <v>129460</v>
      </c>
      <c r="E8701">
        <v>129515</v>
      </c>
    </row>
    <row r="8702" spans="1:5" x14ac:dyDescent="0.25">
      <c r="A8702" s="2">
        <v>45762.61041666667</v>
      </c>
      <c r="B8702">
        <v>129470</v>
      </c>
      <c r="C8702">
        <v>129475</v>
      </c>
      <c r="D8702">
        <v>129415</v>
      </c>
      <c r="E8702">
        <v>129470</v>
      </c>
    </row>
    <row r="8703" spans="1:5" x14ac:dyDescent="0.25">
      <c r="A8703" s="2">
        <v>45762.609722222223</v>
      </c>
      <c r="B8703">
        <v>129420</v>
      </c>
      <c r="C8703">
        <v>129470</v>
      </c>
      <c r="D8703">
        <v>129395</v>
      </c>
      <c r="E8703">
        <v>129470</v>
      </c>
    </row>
    <row r="8704" spans="1:5" x14ac:dyDescent="0.25">
      <c r="A8704" s="2">
        <v>45762.609027777777</v>
      </c>
      <c r="B8704">
        <v>129350</v>
      </c>
      <c r="C8704">
        <v>129430</v>
      </c>
      <c r="D8704">
        <v>129340</v>
      </c>
      <c r="E8704">
        <v>129425</v>
      </c>
    </row>
    <row r="8705" spans="1:5" x14ac:dyDescent="0.25">
      <c r="A8705" s="2">
        <v>45762.60833333333</v>
      </c>
      <c r="B8705">
        <v>129345</v>
      </c>
      <c r="C8705">
        <v>129365</v>
      </c>
      <c r="D8705">
        <v>129320</v>
      </c>
      <c r="E8705">
        <v>129345</v>
      </c>
    </row>
    <row r="8706" spans="1:5" x14ac:dyDescent="0.25">
      <c r="A8706" s="2">
        <v>45762.607638888891</v>
      </c>
      <c r="B8706">
        <v>129370</v>
      </c>
      <c r="C8706">
        <v>129400</v>
      </c>
      <c r="D8706">
        <v>129330</v>
      </c>
      <c r="E8706">
        <v>129340</v>
      </c>
    </row>
    <row r="8707" spans="1:5" x14ac:dyDescent="0.25">
      <c r="A8707" s="2">
        <v>45762.606944444444</v>
      </c>
      <c r="B8707">
        <v>129310</v>
      </c>
      <c r="C8707">
        <v>129380</v>
      </c>
      <c r="D8707">
        <v>129310</v>
      </c>
      <c r="E8707">
        <v>129370</v>
      </c>
    </row>
    <row r="8708" spans="1:5" x14ac:dyDescent="0.25">
      <c r="A8708" s="2">
        <v>45762.606249999997</v>
      </c>
      <c r="B8708">
        <v>129300</v>
      </c>
      <c r="C8708">
        <v>129345</v>
      </c>
      <c r="D8708">
        <v>129285</v>
      </c>
      <c r="E8708">
        <v>129310</v>
      </c>
    </row>
    <row r="8709" spans="1:5" x14ac:dyDescent="0.25">
      <c r="A8709" s="2">
        <v>45762.605555555558</v>
      </c>
      <c r="B8709">
        <v>129330</v>
      </c>
      <c r="C8709">
        <v>129340</v>
      </c>
      <c r="D8709">
        <v>129285</v>
      </c>
      <c r="E8709">
        <v>129300</v>
      </c>
    </row>
    <row r="8710" spans="1:5" x14ac:dyDescent="0.25">
      <c r="A8710" s="2">
        <v>45762.604861111111</v>
      </c>
      <c r="B8710">
        <v>129375</v>
      </c>
      <c r="C8710">
        <v>129375</v>
      </c>
      <c r="D8710">
        <v>129295</v>
      </c>
      <c r="E8710">
        <v>129325</v>
      </c>
    </row>
    <row r="8711" spans="1:5" x14ac:dyDescent="0.25">
      <c r="A8711" s="2">
        <v>45762.604166666664</v>
      </c>
      <c r="B8711">
        <v>129305</v>
      </c>
      <c r="C8711">
        <v>129385</v>
      </c>
      <c r="D8711">
        <v>129300</v>
      </c>
      <c r="E8711">
        <v>129380</v>
      </c>
    </row>
    <row r="8712" spans="1:5" x14ac:dyDescent="0.25">
      <c r="A8712" s="2">
        <v>45762.603472222225</v>
      </c>
      <c r="B8712">
        <v>129320</v>
      </c>
      <c r="C8712">
        <v>129325</v>
      </c>
      <c r="D8712">
        <v>129270</v>
      </c>
      <c r="E8712">
        <v>129310</v>
      </c>
    </row>
    <row r="8713" spans="1:5" x14ac:dyDescent="0.25">
      <c r="A8713" s="2">
        <v>45762.602777777778</v>
      </c>
      <c r="B8713">
        <v>129310</v>
      </c>
      <c r="C8713">
        <v>129330</v>
      </c>
      <c r="D8713">
        <v>129265</v>
      </c>
      <c r="E8713">
        <v>129320</v>
      </c>
    </row>
    <row r="8714" spans="1:5" x14ac:dyDescent="0.25">
      <c r="A8714" s="2">
        <v>45762.602083333331</v>
      </c>
      <c r="B8714">
        <v>129330</v>
      </c>
      <c r="C8714">
        <v>129365</v>
      </c>
      <c r="D8714">
        <v>129305</v>
      </c>
      <c r="E8714">
        <v>129310</v>
      </c>
    </row>
    <row r="8715" spans="1:5" x14ac:dyDescent="0.25">
      <c r="A8715" s="2">
        <v>45762.601388888892</v>
      </c>
      <c r="B8715">
        <v>129260</v>
      </c>
      <c r="C8715">
        <v>129345</v>
      </c>
      <c r="D8715">
        <v>129255</v>
      </c>
      <c r="E8715">
        <v>129335</v>
      </c>
    </row>
    <row r="8716" spans="1:5" x14ac:dyDescent="0.25">
      <c r="A8716" s="2">
        <v>45762.600694444445</v>
      </c>
      <c r="B8716">
        <v>129275</v>
      </c>
      <c r="C8716">
        <v>129310</v>
      </c>
      <c r="D8716">
        <v>129235</v>
      </c>
      <c r="E8716">
        <v>129255</v>
      </c>
    </row>
    <row r="8717" spans="1:5" x14ac:dyDescent="0.25">
      <c r="A8717" s="2">
        <v>45762.6</v>
      </c>
      <c r="B8717">
        <v>129350</v>
      </c>
      <c r="C8717">
        <v>129350</v>
      </c>
      <c r="D8717">
        <v>129240</v>
      </c>
      <c r="E8717">
        <v>129275</v>
      </c>
    </row>
    <row r="8718" spans="1:5" x14ac:dyDescent="0.25">
      <c r="A8718" s="2">
        <v>45762.599305555559</v>
      </c>
      <c r="B8718">
        <v>129390</v>
      </c>
      <c r="C8718">
        <v>129405</v>
      </c>
      <c r="D8718">
        <v>129320</v>
      </c>
      <c r="E8718">
        <v>129345</v>
      </c>
    </row>
    <row r="8719" spans="1:5" x14ac:dyDescent="0.25">
      <c r="A8719" s="2">
        <v>45762.598611111112</v>
      </c>
      <c r="B8719">
        <v>129435</v>
      </c>
      <c r="C8719">
        <v>129440</v>
      </c>
      <c r="D8719">
        <v>129335</v>
      </c>
      <c r="E8719">
        <v>129390</v>
      </c>
    </row>
    <row r="8720" spans="1:5" x14ac:dyDescent="0.25">
      <c r="A8720" s="2">
        <v>45762.597916666666</v>
      </c>
      <c r="B8720">
        <v>129445</v>
      </c>
      <c r="C8720">
        <v>129480</v>
      </c>
      <c r="D8720">
        <v>129430</v>
      </c>
      <c r="E8720">
        <v>129440</v>
      </c>
    </row>
    <row r="8721" spans="1:5" x14ac:dyDescent="0.25">
      <c r="A8721" s="2">
        <v>45762.597222222219</v>
      </c>
      <c r="B8721">
        <v>129425</v>
      </c>
      <c r="C8721">
        <v>129470</v>
      </c>
      <c r="D8721">
        <v>129410</v>
      </c>
      <c r="E8721">
        <v>129445</v>
      </c>
    </row>
    <row r="8722" spans="1:5" x14ac:dyDescent="0.25">
      <c r="A8722" s="2">
        <v>45762.59652777778</v>
      </c>
      <c r="B8722">
        <v>129405</v>
      </c>
      <c r="C8722">
        <v>129440</v>
      </c>
      <c r="D8722">
        <v>129395</v>
      </c>
      <c r="E8722">
        <v>129430</v>
      </c>
    </row>
    <row r="8723" spans="1:5" x14ac:dyDescent="0.25">
      <c r="A8723" s="2">
        <v>45762.595833333333</v>
      </c>
      <c r="B8723">
        <v>129370</v>
      </c>
      <c r="C8723">
        <v>129440</v>
      </c>
      <c r="D8723">
        <v>129370</v>
      </c>
      <c r="E8723">
        <v>129410</v>
      </c>
    </row>
    <row r="8724" spans="1:5" x14ac:dyDescent="0.25">
      <c r="A8724" s="2">
        <v>45762.595138888886</v>
      </c>
      <c r="B8724">
        <v>129435</v>
      </c>
      <c r="C8724">
        <v>129450</v>
      </c>
      <c r="D8724">
        <v>129360</v>
      </c>
      <c r="E8724">
        <v>129370</v>
      </c>
    </row>
    <row r="8725" spans="1:5" x14ac:dyDescent="0.25">
      <c r="A8725" s="2">
        <v>45762.594444444447</v>
      </c>
      <c r="B8725">
        <v>129535</v>
      </c>
      <c r="C8725">
        <v>129555</v>
      </c>
      <c r="D8725">
        <v>129430</v>
      </c>
      <c r="E8725">
        <v>129435</v>
      </c>
    </row>
    <row r="8726" spans="1:5" x14ac:dyDescent="0.25">
      <c r="A8726" s="2">
        <v>45762.59375</v>
      </c>
      <c r="B8726">
        <v>129510</v>
      </c>
      <c r="C8726">
        <v>129545</v>
      </c>
      <c r="D8726">
        <v>129510</v>
      </c>
      <c r="E8726">
        <v>129530</v>
      </c>
    </row>
    <row r="8727" spans="1:5" x14ac:dyDescent="0.25">
      <c r="A8727" s="2">
        <v>45762.593055555553</v>
      </c>
      <c r="B8727">
        <v>129575</v>
      </c>
      <c r="C8727">
        <v>129580</v>
      </c>
      <c r="D8727">
        <v>129480</v>
      </c>
      <c r="E8727">
        <v>129515</v>
      </c>
    </row>
    <row r="8728" spans="1:5" x14ac:dyDescent="0.25">
      <c r="A8728" s="2">
        <v>45762.592361111114</v>
      </c>
      <c r="B8728">
        <v>129520</v>
      </c>
      <c r="C8728">
        <v>129610</v>
      </c>
      <c r="D8728">
        <v>129505</v>
      </c>
      <c r="E8728">
        <v>129575</v>
      </c>
    </row>
    <row r="8729" spans="1:5" x14ac:dyDescent="0.25">
      <c r="A8729" s="2">
        <v>45762.591666666667</v>
      </c>
      <c r="B8729">
        <v>129560</v>
      </c>
      <c r="C8729">
        <v>129570</v>
      </c>
      <c r="D8729">
        <v>129425</v>
      </c>
      <c r="E8729">
        <v>129515</v>
      </c>
    </row>
    <row r="8730" spans="1:5" x14ac:dyDescent="0.25">
      <c r="A8730" s="2">
        <v>45762.59097222222</v>
      </c>
      <c r="B8730">
        <v>129650</v>
      </c>
      <c r="C8730">
        <v>129675</v>
      </c>
      <c r="D8730">
        <v>129545</v>
      </c>
      <c r="E8730">
        <v>129555</v>
      </c>
    </row>
    <row r="8731" spans="1:5" x14ac:dyDescent="0.25">
      <c r="A8731" s="2">
        <v>45762.590277777781</v>
      </c>
      <c r="B8731">
        <v>129670</v>
      </c>
      <c r="C8731">
        <v>129695</v>
      </c>
      <c r="D8731">
        <v>129615</v>
      </c>
      <c r="E8731">
        <v>129650</v>
      </c>
    </row>
    <row r="8732" spans="1:5" x14ac:dyDescent="0.25">
      <c r="A8732" s="2">
        <v>45762.589583333334</v>
      </c>
      <c r="B8732">
        <v>129710</v>
      </c>
      <c r="C8732">
        <v>129720</v>
      </c>
      <c r="D8732">
        <v>129655</v>
      </c>
      <c r="E8732">
        <v>129670</v>
      </c>
    </row>
    <row r="8733" spans="1:5" x14ac:dyDescent="0.25">
      <c r="A8733" s="2">
        <v>45762.588888888888</v>
      </c>
      <c r="B8733">
        <v>129705</v>
      </c>
      <c r="C8733">
        <v>129730</v>
      </c>
      <c r="D8733">
        <v>129685</v>
      </c>
      <c r="E8733">
        <v>129710</v>
      </c>
    </row>
    <row r="8734" spans="1:5" x14ac:dyDescent="0.25">
      <c r="A8734" s="2">
        <v>45762.588194444441</v>
      </c>
      <c r="B8734">
        <v>129675</v>
      </c>
      <c r="C8734">
        <v>129740</v>
      </c>
      <c r="D8734">
        <v>129650</v>
      </c>
      <c r="E8734">
        <v>129710</v>
      </c>
    </row>
    <row r="8735" spans="1:5" x14ac:dyDescent="0.25">
      <c r="A8735" s="2">
        <v>45762.587500000001</v>
      </c>
      <c r="B8735">
        <v>129670</v>
      </c>
      <c r="C8735">
        <v>129710</v>
      </c>
      <c r="D8735">
        <v>129660</v>
      </c>
      <c r="E8735">
        <v>129680</v>
      </c>
    </row>
    <row r="8736" spans="1:5" x14ac:dyDescent="0.25">
      <c r="A8736" s="2">
        <v>45762.586805555555</v>
      </c>
      <c r="B8736">
        <v>129695</v>
      </c>
      <c r="C8736">
        <v>129705</v>
      </c>
      <c r="D8736">
        <v>129660</v>
      </c>
      <c r="E8736">
        <v>129675</v>
      </c>
    </row>
    <row r="8737" spans="1:5" x14ac:dyDescent="0.25">
      <c r="A8737" s="2">
        <v>45762.586111111108</v>
      </c>
      <c r="B8737">
        <v>129675</v>
      </c>
      <c r="C8737">
        <v>129725</v>
      </c>
      <c r="D8737">
        <v>129655</v>
      </c>
      <c r="E8737">
        <v>129700</v>
      </c>
    </row>
    <row r="8738" spans="1:5" x14ac:dyDescent="0.25">
      <c r="A8738" s="2">
        <v>45762.585416666669</v>
      </c>
      <c r="B8738">
        <v>129640</v>
      </c>
      <c r="C8738">
        <v>129685</v>
      </c>
      <c r="D8738">
        <v>129635</v>
      </c>
      <c r="E8738">
        <v>129680</v>
      </c>
    </row>
    <row r="8739" spans="1:5" x14ac:dyDescent="0.25">
      <c r="A8739" s="2">
        <v>45762.584722222222</v>
      </c>
      <c r="B8739">
        <v>129595</v>
      </c>
      <c r="C8739">
        <v>129645</v>
      </c>
      <c r="D8739">
        <v>129580</v>
      </c>
      <c r="E8739">
        <v>129640</v>
      </c>
    </row>
    <row r="8740" spans="1:5" x14ac:dyDescent="0.25">
      <c r="A8740" s="2">
        <v>45762.584027777775</v>
      </c>
      <c r="B8740">
        <v>129495</v>
      </c>
      <c r="C8740">
        <v>129600</v>
      </c>
      <c r="D8740">
        <v>129495</v>
      </c>
      <c r="E8740">
        <v>129595</v>
      </c>
    </row>
    <row r="8741" spans="1:5" x14ac:dyDescent="0.25">
      <c r="A8741" s="2">
        <v>45762.583333333336</v>
      </c>
      <c r="B8741">
        <v>129445</v>
      </c>
      <c r="C8741">
        <v>129520</v>
      </c>
      <c r="D8741">
        <v>129440</v>
      </c>
      <c r="E8741">
        <v>129495</v>
      </c>
    </row>
    <row r="8742" spans="1:5" x14ac:dyDescent="0.25">
      <c r="A8742" s="2">
        <v>45762.582638888889</v>
      </c>
      <c r="B8742">
        <v>129420</v>
      </c>
      <c r="C8742">
        <v>129460</v>
      </c>
      <c r="D8742">
        <v>129405</v>
      </c>
      <c r="E8742">
        <v>129445</v>
      </c>
    </row>
    <row r="8743" spans="1:5" x14ac:dyDescent="0.25">
      <c r="A8743" s="2">
        <v>45762.581944444442</v>
      </c>
      <c r="B8743">
        <v>129400</v>
      </c>
      <c r="C8743">
        <v>129465</v>
      </c>
      <c r="D8743">
        <v>129385</v>
      </c>
      <c r="E8743">
        <v>129420</v>
      </c>
    </row>
    <row r="8744" spans="1:5" x14ac:dyDescent="0.25">
      <c r="A8744" s="2">
        <v>45762.581250000003</v>
      </c>
      <c r="B8744">
        <v>129500</v>
      </c>
      <c r="C8744">
        <v>129505</v>
      </c>
      <c r="D8744">
        <v>129390</v>
      </c>
      <c r="E8744">
        <v>129405</v>
      </c>
    </row>
    <row r="8745" spans="1:5" x14ac:dyDescent="0.25">
      <c r="A8745" s="2">
        <v>45762.580555555556</v>
      </c>
      <c r="B8745">
        <v>129490</v>
      </c>
      <c r="C8745">
        <v>129530</v>
      </c>
      <c r="D8745">
        <v>129470</v>
      </c>
      <c r="E8745">
        <v>129500</v>
      </c>
    </row>
    <row r="8746" spans="1:5" x14ac:dyDescent="0.25">
      <c r="A8746" s="2">
        <v>45762.579861111109</v>
      </c>
      <c r="B8746">
        <v>129560</v>
      </c>
      <c r="C8746">
        <v>129560</v>
      </c>
      <c r="D8746">
        <v>129490</v>
      </c>
      <c r="E8746">
        <v>129490</v>
      </c>
    </row>
    <row r="8747" spans="1:5" x14ac:dyDescent="0.25">
      <c r="A8747" s="2">
        <v>45762.57916666667</v>
      </c>
      <c r="B8747">
        <v>129550</v>
      </c>
      <c r="C8747">
        <v>129560</v>
      </c>
      <c r="D8747">
        <v>129525</v>
      </c>
      <c r="E8747">
        <v>129555</v>
      </c>
    </row>
    <row r="8748" spans="1:5" x14ac:dyDescent="0.25">
      <c r="A8748" s="2">
        <v>45762.578472222223</v>
      </c>
      <c r="B8748">
        <v>129515</v>
      </c>
      <c r="C8748">
        <v>129580</v>
      </c>
      <c r="D8748">
        <v>129510</v>
      </c>
      <c r="E8748">
        <v>129545</v>
      </c>
    </row>
    <row r="8749" spans="1:5" x14ac:dyDescent="0.25">
      <c r="A8749" s="2">
        <v>45762.577777777777</v>
      </c>
      <c r="B8749">
        <v>129535</v>
      </c>
      <c r="C8749">
        <v>129565</v>
      </c>
      <c r="D8749">
        <v>129510</v>
      </c>
      <c r="E8749">
        <v>129520</v>
      </c>
    </row>
    <row r="8750" spans="1:5" x14ac:dyDescent="0.25">
      <c r="A8750" s="2">
        <v>45762.57708333333</v>
      </c>
      <c r="B8750">
        <v>129520</v>
      </c>
      <c r="C8750">
        <v>129555</v>
      </c>
      <c r="D8750">
        <v>129510</v>
      </c>
      <c r="E8750">
        <v>129530</v>
      </c>
    </row>
    <row r="8751" spans="1:5" x14ac:dyDescent="0.25">
      <c r="A8751" s="2">
        <v>45762.576388888891</v>
      </c>
      <c r="B8751">
        <v>129565</v>
      </c>
      <c r="C8751">
        <v>129570</v>
      </c>
      <c r="D8751">
        <v>129500</v>
      </c>
      <c r="E8751">
        <v>129515</v>
      </c>
    </row>
    <row r="8752" spans="1:5" x14ac:dyDescent="0.25">
      <c r="A8752" s="2">
        <v>45762.575694444444</v>
      </c>
      <c r="B8752">
        <v>129560</v>
      </c>
      <c r="C8752">
        <v>129590</v>
      </c>
      <c r="D8752">
        <v>129550</v>
      </c>
      <c r="E8752">
        <v>129560</v>
      </c>
    </row>
    <row r="8753" spans="1:5" x14ac:dyDescent="0.25">
      <c r="A8753" s="2">
        <v>45762.574999999997</v>
      </c>
      <c r="B8753">
        <v>129615</v>
      </c>
      <c r="C8753">
        <v>129625</v>
      </c>
      <c r="D8753">
        <v>129550</v>
      </c>
      <c r="E8753">
        <v>129565</v>
      </c>
    </row>
    <row r="8754" spans="1:5" x14ac:dyDescent="0.25">
      <c r="A8754" s="2">
        <v>45762.574305555558</v>
      </c>
      <c r="B8754">
        <v>129575</v>
      </c>
      <c r="C8754">
        <v>129635</v>
      </c>
      <c r="D8754">
        <v>129545</v>
      </c>
      <c r="E8754">
        <v>129615</v>
      </c>
    </row>
    <row r="8755" spans="1:5" x14ac:dyDescent="0.25">
      <c r="A8755" s="2">
        <v>45762.573611111111</v>
      </c>
      <c r="B8755">
        <v>129575</v>
      </c>
      <c r="C8755">
        <v>129620</v>
      </c>
      <c r="D8755">
        <v>129570</v>
      </c>
      <c r="E8755">
        <v>129575</v>
      </c>
    </row>
    <row r="8756" spans="1:5" x14ac:dyDescent="0.25">
      <c r="A8756" s="2">
        <v>45762.572916666664</v>
      </c>
      <c r="B8756">
        <v>129535</v>
      </c>
      <c r="C8756">
        <v>129590</v>
      </c>
      <c r="D8756">
        <v>129525</v>
      </c>
      <c r="E8756">
        <v>129575</v>
      </c>
    </row>
    <row r="8757" spans="1:5" x14ac:dyDescent="0.25">
      <c r="A8757" s="2">
        <v>45762.572222222225</v>
      </c>
      <c r="B8757">
        <v>129560</v>
      </c>
      <c r="C8757">
        <v>129590</v>
      </c>
      <c r="D8757">
        <v>129510</v>
      </c>
      <c r="E8757">
        <v>129535</v>
      </c>
    </row>
    <row r="8758" spans="1:5" x14ac:dyDescent="0.25">
      <c r="A8758" s="2">
        <v>45762.571527777778</v>
      </c>
      <c r="B8758">
        <v>129535</v>
      </c>
      <c r="C8758">
        <v>129570</v>
      </c>
      <c r="D8758">
        <v>129520</v>
      </c>
      <c r="E8758">
        <v>129560</v>
      </c>
    </row>
    <row r="8759" spans="1:5" x14ac:dyDescent="0.25">
      <c r="A8759" s="2">
        <v>45762.570833333331</v>
      </c>
      <c r="B8759">
        <v>129425</v>
      </c>
      <c r="C8759">
        <v>129550</v>
      </c>
      <c r="D8759">
        <v>129410</v>
      </c>
      <c r="E8759">
        <v>129535</v>
      </c>
    </row>
    <row r="8760" spans="1:5" x14ac:dyDescent="0.25">
      <c r="A8760" s="2">
        <v>45762.570138888892</v>
      </c>
      <c r="B8760">
        <v>129490</v>
      </c>
      <c r="C8760">
        <v>129500</v>
      </c>
      <c r="D8760">
        <v>129410</v>
      </c>
      <c r="E8760">
        <v>129425</v>
      </c>
    </row>
    <row r="8761" spans="1:5" x14ac:dyDescent="0.25">
      <c r="A8761" s="2">
        <v>45762.569444444445</v>
      </c>
      <c r="B8761">
        <v>129495</v>
      </c>
      <c r="C8761">
        <v>129505</v>
      </c>
      <c r="D8761">
        <v>129470</v>
      </c>
      <c r="E8761">
        <v>129495</v>
      </c>
    </row>
    <row r="8762" spans="1:5" x14ac:dyDescent="0.25">
      <c r="A8762" s="2">
        <v>45762.568749999999</v>
      </c>
      <c r="B8762">
        <v>129450</v>
      </c>
      <c r="C8762">
        <v>129515</v>
      </c>
      <c r="D8762">
        <v>129450</v>
      </c>
      <c r="E8762">
        <v>129490</v>
      </c>
    </row>
    <row r="8763" spans="1:5" x14ac:dyDescent="0.25">
      <c r="A8763" s="2">
        <v>45762.568055555559</v>
      </c>
      <c r="B8763">
        <v>129485</v>
      </c>
      <c r="C8763">
        <v>129500</v>
      </c>
      <c r="D8763">
        <v>129425</v>
      </c>
      <c r="E8763">
        <v>129450</v>
      </c>
    </row>
    <row r="8764" spans="1:5" x14ac:dyDescent="0.25">
      <c r="A8764" s="2">
        <v>45762.567361111112</v>
      </c>
      <c r="B8764">
        <v>129460</v>
      </c>
      <c r="C8764">
        <v>129495</v>
      </c>
      <c r="D8764">
        <v>129435</v>
      </c>
      <c r="E8764">
        <v>129480</v>
      </c>
    </row>
    <row r="8765" spans="1:5" x14ac:dyDescent="0.25">
      <c r="A8765" s="2">
        <v>45762.566666666666</v>
      </c>
      <c r="B8765">
        <v>129485</v>
      </c>
      <c r="C8765">
        <v>129495</v>
      </c>
      <c r="D8765">
        <v>129425</v>
      </c>
      <c r="E8765">
        <v>129465</v>
      </c>
    </row>
    <row r="8766" spans="1:5" x14ac:dyDescent="0.25">
      <c r="A8766" s="2">
        <v>45762.565972222219</v>
      </c>
      <c r="B8766">
        <v>129490</v>
      </c>
      <c r="C8766">
        <v>129515</v>
      </c>
      <c r="D8766">
        <v>129460</v>
      </c>
      <c r="E8766">
        <v>129485</v>
      </c>
    </row>
    <row r="8767" spans="1:5" x14ac:dyDescent="0.25">
      <c r="A8767" s="2">
        <v>45762.56527777778</v>
      </c>
      <c r="B8767">
        <v>129595</v>
      </c>
      <c r="C8767">
        <v>129600</v>
      </c>
      <c r="D8767">
        <v>129460</v>
      </c>
      <c r="E8767">
        <v>129490</v>
      </c>
    </row>
    <row r="8768" spans="1:5" x14ac:dyDescent="0.25">
      <c r="A8768" s="2">
        <v>45762.564583333333</v>
      </c>
      <c r="B8768">
        <v>129620</v>
      </c>
      <c r="C8768">
        <v>129625</v>
      </c>
      <c r="D8768">
        <v>129585</v>
      </c>
      <c r="E8768">
        <v>129595</v>
      </c>
    </row>
    <row r="8769" spans="1:5" x14ac:dyDescent="0.25">
      <c r="A8769" s="2">
        <v>45762.563888888886</v>
      </c>
      <c r="B8769">
        <v>129580</v>
      </c>
      <c r="C8769">
        <v>129655</v>
      </c>
      <c r="D8769">
        <v>129575</v>
      </c>
      <c r="E8769">
        <v>129615</v>
      </c>
    </row>
    <row r="8770" spans="1:5" x14ac:dyDescent="0.25">
      <c r="A8770" s="2">
        <v>45762.563194444447</v>
      </c>
      <c r="B8770">
        <v>129590</v>
      </c>
      <c r="C8770">
        <v>129615</v>
      </c>
      <c r="D8770">
        <v>129565</v>
      </c>
      <c r="E8770">
        <v>129580</v>
      </c>
    </row>
    <row r="8771" spans="1:5" x14ac:dyDescent="0.25">
      <c r="A8771" s="2">
        <v>45762.5625</v>
      </c>
      <c r="B8771">
        <v>129545</v>
      </c>
      <c r="C8771">
        <v>129600</v>
      </c>
      <c r="D8771">
        <v>129530</v>
      </c>
      <c r="E8771">
        <v>129590</v>
      </c>
    </row>
    <row r="8772" spans="1:5" x14ac:dyDescent="0.25">
      <c r="A8772" s="2">
        <v>45762.561805555553</v>
      </c>
      <c r="B8772">
        <v>129595</v>
      </c>
      <c r="C8772">
        <v>129595</v>
      </c>
      <c r="D8772">
        <v>129515</v>
      </c>
      <c r="E8772">
        <v>129545</v>
      </c>
    </row>
    <row r="8773" spans="1:5" x14ac:dyDescent="0.25">
      <c r="A8773" s="2">
        <v>45762.561111111114</v>
      </c>
      <c r="B8773">
        <v>129665</v>
      </c>
      <c r="C8773">
        <v>129680</v>
      </c>
      <c r="D8773">
        <v>129585</v>
      </c>
      <c r="E8773">
        <v>129595</v>
      </c>
    </row>
    <row r="8774" spans="1:5" x14ac:dyDescent="0.25">
      <c r="A8774" s="2">
        <v>45762.560416666667</v>
      </c>
      <c r="B8774">
        <v>129655</v>
      </c>
      <c r="C8774">
        <v>129675</v>
      </c>
      <c r="D8774">
        <v>129620</v>
      </c>
      <c r="E8774">
        <v>129665</v>
      </c>
    </row>
    <row r="8775" spans="1:5" x14ac:dyDescent="0.25">
      <c r="A8775" s="2">
        <v>45762.55972222222</v>
      </c>
      <c r="B8775">
        <v>129685</v>
      </c>
      <c r="C8775">
        <v>129700</v>
      </c>
      <c r="D8775">
        <v>129620</v>
      </c>
      <c r="E8775">
        <v>129650</v>
      </c>
    </row>
    <row r="8776" spans="1:5" x14ac:dyDescent="0.25">
      <c r="A8776" s="2">
        <v>45762.559027777781</v>
      </c>
      <c r="B8776">
        <v>129650</v>
      </c>
      <c r="C8776">
        <v>129695</v>
      </c>
      <c r="D8776">
        <v>129640</v>
      </c>
      <c r="E8776">
        <v>129685</v>
      </c>
    </row>
    <row r="8777" spans="1:5" x14ac:dyDescent="0.25">
      <c r="A8777" s="2">
        <v>45762.558333333334</v>
      </c>
      <c r="B8777">
        <v>129770</v>
      </c>
      <c r="C8777">
        <v>129770</v>
      </c>
      <c r="D8777">
        <v>129635</v>
      </c>
      <c r="E8777">
        <v>129650</v>
      </c>
    </row>
    <row r="8778" spans="1:5" x14ac:dyDescent="0.25">
      <c r="A8778" s="2">
        <v>45762.557638888888</v>
      </c>
      <c r="B8778">
        <v>129835</v>
      </c>
      <c r="C8778">
        <v>129885</v>
      </c>
      <c r="D8778">
        <v>129710</v>
      </c>
      <c r="E8778">
        <v>129770</v>
      </c>
    </row>
    <row r="8779" spans="1:5" x14ac:dyDescent="0.25">
      <c r="A8779" s="2">
        <v>45762.556944444441</v>
      </c>
      <c r="B8779">
        <v>129720</v>
      </c>
      <c r="C8779">
        <v>129850</v>
      </c>
      <c r="D8779">
        <v>129720</v>
      </c>
      <c r="E8779">
        <v>129835</v>
      </c>
    </row>
    <row r="8780" spans="1:5" x14ac:dyDescent="0.25">
      <c r="A8780" s="2">
        <v>45762.556250000001</v>
      </c>
      <c r="B8780">
        <v>129635</v>
      </c>
      <c r="C8780">
        <v>129760</v>
      </c>
      <c r="D8780">
        <v>129635</v>
      </c>
      <c r="E8780">
        <v>129725</v>
      </c>
    </row>
    <row r="8781" spans="1:5" x14ac:dyDescent="0.25">
      <c r="A8781" s="2">
        <v>45762.555555555555</v>
      </c>
      <c r="B8781">
        <v>129645</v>
      </c>
      <c r="C8781">
        <v>129660</v>
      </c>
      <c r="D8781">
        <v>129615</v>
      </c>
      <c r="E8781">
        <v>129640</v>
      </c>
    </row>
    <row r="8782" spans="1:5" x14ac:dyDescent="0.25">
      <c r="A8782" s="2">
        <v>45762.554861111108</v>
      </c>
      <c r="B8782">
        <v>129605</v>
      </c>
      <c r="C8782">
        <v>129660</v>
      </c>
      <c r="D8782">
        <v>129600</v>
      </c>
      <c r="E8782">
        <v>129645</v>
      </c>
    </row>
    <row r="8783" spans="1:5" x14ac:dyDescent="0.25">
      <c r="A8783" s="2">
        <v>45762.554166666669</v>
      </c>
      <c r="B8783">
        <v>129615</v>
      </c>
      <c r="C8783">
        <v>129635</v>
      </c>
      <c r="D8783">
        <v>129585</v>
      </c>
      <c r="E8783">
        <v>129600</v>
      </c>
    </row>
    <row r="8784" spans="1:5" x14ac:dyDescent="0.25">
      <c r="A8784" s="2">
        <v>45762.553472222222</v>
      </c>
      <c r="B8784">
        <v>129640</v>
      </c>
      <c r="C8784">
        <v>129650</v>
      </c>
      <c r="D8784">
        <v>129585</v>
      </c>
      <c r="E8784">
        <v>129620</v>
      </c>
    </row>
    <row r="8785" spans="1:5" x14ac:dyDescent="0.25">
      <c r="A8785" s="2">
        <v>45762.552777777775</v>
      </c>
      <c r="B8785">
        <v>129670</v>
      </c>
      <c r="C8785">
        <v>129675</v>
      </c>
      <c r="D8785">
        <v>129640</v>
      </c>
      <c r="E8785">
        <v>129640</v>
      </c>
    </row>
    <row r="8786" spans="1:5" x14ac:dyDescent="0.25">
      <c r="A8786" s="2">
        <v>45762.552083333336</v>
      </c>
      <c r="B8786">
        <v>129660</v>
      </c>
      <c r="C8786">
        <v>129675</v>
      </c>
      <c r="D8786">
        <v>129610</v>
      </c>
      <c r="E8786">
        <v>129665</v>
      </c>
    </row>
    <row r="8787" spans="1:5" x14ac:dyDescent="0.25">
      <c r="A8787" s="2">
        <v>45762.551388888889</v>
      </c>
      <c r="B8787">
        <v>129625</v>
      </c>
      <c r="C8787">
        <v>129680</v>
      </c>
      <c r="D8787">
        <v>129625</v>
      </c>
      <c r="E8787">
        <v>129665</v>
      </c>
    </row>
    <row r="8788" spans="1:5" x14ac:dyDescent="0.25">
      <c r="A8788" s="2">
        <v>45762.550694444442</v>
      </c>
      <c r="B8788">
        <v>129535</v>
      </c>
      <c r="C8788">
        <v>129645</v>
      </c>
      <c r="D8788">
        <v>129520</v>
      </c>
      <c r="E8788">
        <v>129630</v>
      </c>
    </row>
    <row r="8789" spans="1:5" x14ac:dyDescent="0.25">
      <c r="A8789" s="2">
        <v>45762.55</v>
      </c>
      <c r="B8789">
        <v>129525</v>
      </c>
      <c r="C8789">
        <v>129540</v>
      </c>
      <c r="D8789">
        <v>129505</v>
      </c>
      <c r="E8789">
        <v>129530</v>
      </c>
    </row>
    <row r="8790" spans="1:5" x14ac:dyDescent="0.25">
      <c r="A8790" s="2">
        <v>45762.549305555556</v>
      </c>
      <c r="B8790">
        <v>129535</v>
      </c>
      <c r="C8790">
        <v>129550</v>
      </c>
      <c r="D8790">
        <v>129495</v>
      </c>
      <c r="E8790">
        <v>129520</v>
      </c>
    </row>
    <row r="8791" spans="1:5" x14ac:dyDescent="0.25">
      <c r="A8791" s="2">
        <v>45762.548611111109</v>
      </c>
      <c r="B8791">
        <v>129490</v>
      </c>
      <c r="C8791">
        <v>129545</v>
      </c>
      <c r="D8791">
        <v>129480</v>
      </c>
      <c r="E8791">
        <v>129540</v>
      </c>
    </row>
    <row r="8792" spans="1:5" x14ac:dyDescent="0.25">
      <c r="A8792" s="2">
        <v>45762.54791666667</v>
      </c>
      <c r="B8792">
        <v>129500</v>
      </c>
      <c r="C8792">
        <v>129510</v>
      </c>
      <c r="D8792">
        <v>129480</v>
      </c>
      <c r="E8792">
        <v>129490</v>
      </c>
    </row>
    <row r="8793" spans="1:5" x14ac:dyDescent="0.25">
      <c r="A8793" s="2">
        <v>45762.547222222223</v>
      </c>
      <c r="B8793">
        <v>129545</v>
      </c>
      <c r="C8793">
        <v>129545</v>
      </c>
      <c r="D8793">
        <v>129485</v>
      </c>
      <c r="E8793">
        <v>129495</v>
      </c>
    </row>
    <row r="8794" spans="1:5" x14ac:dyDescent="0.25">
      <c r="A8794" s="2">
        <v>45762.546527777777</v>
      </c>
      <c r="B8794">
        <v>129585</v>
      </c>
      <c r="C8794">
        <v>129595</v>
      </c>
      <c r="D8794">
        <v>129540</v>
      </c>
      <c r="E8794">
        <v>129540</v>
      </c>
    </row>
    <row r="8795" spans="1:5" x14ac:dyDescent="0.25">
      <c r="A8795" s="2">
        <v>45762.54583333333</v>
      </c>
      <c r="B8795">
        <v>129635</v>
      </c>
      <c r="C8795">
        <v>129635</v>
      </c>
      <c r="D8795">
        <v>129520</v>
      </c>
      <c r="E8795">
        <v>129585</v>
      </c>
    </row>
    <row r="8796" spans="1:5" x14ac:dyDescent="0.25">
      <c r="A8796" s="2">
        <v>45762.545138888891</v>
      </c>
      <c r="B8796">
        <v>129635</v>
      </c>
      <c r="C8796">
        <v>129655</v>
      </c>
      <c r="D8796">
        <v>129615</v>
      </c>
      <c r="E8796">
        <v>129635</v>
      </c>
    </row>
    <row r="8797" spans="1:5" x14ac:dyDescent="0.25">
      <c r="A8797" s="2">
        <v>45762.544444444444</v>
      </c>
      <c r="B8797">
        <v>129655</v>
      </c>
      <c r="C8797">
        <v>129670</v>
      </c>
      <c r="D8797">
        <v>129615</v>
      </c>
      <c r="E8797">
        <v>129635</v>
      </c>
    </row>
    <row r="8798" spans="1:5" x14ac:dyDescent="0.25">
      <c r="A8798" s="2">
        <v>45762.543749999997</v>
      </c>
      <c r="B8798">
        <v>129660</v>
      </c>
      <c r="C8798">
        <v>129730</v>
      </c>
      <c r="D8798">
        <v>129650</v>
      </c>
      <c r="E8798">
        <v>129660</v>
      </c>
    </row>
    <row r="8799" spans="1:5" x14ac:dyDescent="0.25">
      <c r="A8799" s="2">
        <v>45762.543055555558</v>
      </c>
      <c r="B8799">
        <v>129630</v>
      </c>
      <c r="C8799">
        <v>129680</v>
      </c>
      <c r="D8799">
        <v>129590</v>
      </c>
      <c r="E8799">
        <v>129660</v>
      </c>
    </row>
    <row r="8800" spans="1:5" x14ac:dyDescent="0.25">
      <c r="A8800" s="2">
        <v>45762.542361111111</v>
      </c>
      <c r="B8800">
        <v>129565</v>
      </c>
      <c r="C8800">
        <v>129665</v>
      </c>
      <c r="D8800">
        <v>129555</v>
      </c>
      <c r="E8800">
        <v>129635</v>
      </c>
    </row>
    <row r="8801" spans="1:5" x14ac:dyDescent="0.25">
      <c r="A8801" s="2">
        <v>45762.541666666664</v>
      </c>
      <c r="B8801">
        <v>129585</v>
      </c>
      <c r="C8801">
        <v>129590</v>
      </c>
      <c r="D8801">
        <v>129535</v>
      </c>
      <c r="E8801">
        <v>129565</v>
      </c>
    </row>
    <row r="8802" spans="1:5" x14ac:dyDescent="0.25">
      <c r="A8802" s="2">
        <v>45762.540972222225</v>
      </c>
      <c r="B8802">
        <v>129545</v>
      </c>
      <c r="C8802">
        <v>129585</v>
      </c>
      <c r="D8802">
        <v>129530</v>
      </c>
      <c r="E8802">
        <v>129585</v>
      </c>
    </row>
    <row r="8803" spans="1:5" x14ac:dyDescent="0.25">
      <c r="A8803" s="2">
        <v>45762.540277777778</v>
      </c>
      <c r="B8803">
        <v>129500</v>
      </c>
      <c r="C8803">
        <v>129560</v>
      </c>
      <c r="D8803">
        <v>129495</v>
      </c>
      <c r="E8803">
        <v>129545</v>
      </c>
    </row>
    <row r="8804" spans="1:5" x14ac:dyDescent="0.25">
      <c r="A8804" s="2">
        <v>45762.539583333331</v>
      </c>
      <c r="B8804">
        <v>129485</v>
      </c>
      <c r="C8804">
        <v>129520</v>
      </c>
      <c r="D8804">
        <v>129450</v>
      </c>
      <c r="E8804">
        <v>129500</v>
      </c>
    </row>
    <row r="8805" spans="1:5" x14ac:dyDescent="0.25">
      <c r="A8805" s="2">
        <v>45762.538888888892</v>
      </c>
      <c r="B8805">
        <v>129520</v>
      </c>
      <c r="C8805">
        <v>129540</v>
      </c>
      <c r="D8805">
        <v>129480</v>
      </c>
      <c r="E8805">
        <v>129485</v>
      </c>
    </row>
    <row r="8806" spans="1:5" x14ac:dyDescent="0.25">
      <c r="A8806" s="2">
        <v>45762.538194444445</v>
      </c>
      <c r="B8806">
        <v>129505</v>
      </c>
      <c r="C8806">
        <v>129545</v>
      </c>
      <c r="D8806">
        <v>129465</v>
      </c>
      <c r="E8806">
        <v>129525</v>
      </c>
    </row>
    <row r="8807" spans="1:5" x14ac:dyDescent="0.25">
      <c r="A8807" s="2">
        <v>45762.537499999999</v>
      </c>
      <c r="B8807">
        <v>129575</v>
      </c>
      <c r="C8807">
        <v>129605</v>
      </c>
      <c r="D8807">
        <v>129500</v>
      </c>
      <c r="E8807">
        <v>129510</v>
      </c>
    </row>
    <row r="8808" spans="1:5" x14ac:dyDescent="0.25">
      <c r="A8808" s="2">
        <v>45762.536805555559</v>
      </c>
      <c r="B8808">
        <v>129550</v>
      </c>
      <c r="C8808">
        <v>129590</v>
      </c>
      <c r="D8808">
        <v>129530</v>
      </c>
      <c r="E8808">
        <v>129575</v>
      </c>
    </row>
    <row r="8809" spans="1:5" x14ac:dyDescent="0.25">
      <c r="A8809" s="2">
        <v>45762.536111111112</v>
      </c>
      <c r="B8809">
        <v>129420</v>
      </c>
      <c r="C8809">
        <v>129580</v>
      </c>
      <c r="D8809">
        <v>129420</v>
      </c>
      <c r="E8809">
        <v>129545</v>
      </c>
    </row>
    <row r="8810" spans="1:5" x14ac:dyDescent="0.25">
      <c r="A8810" s="2">
        <v>45762.535416666666</v>
      </c>
      <c r="B8810">
        <v>129450</v>
      </c>
      <c r="C8810">
        <v>129475</v>
      </c>
      <c r="D8810">
        <v>129405</v>
      </c>
      <c r="E8810">
        <v>129425</v>
      </c>
    </row>
    <row r="8811" spans="1:5" x14ac:dyDescent="0.25">
      <c r="A8811" s="2">
        <v>45762.534722222219</v>
      </c>
      <c r="B8811">
        <v>129495</v>
      </c>
      <c r="C8811">
        <v>129540</v>
      </c>
      <c r="D8811">
        <v>129450</v>
      </c>
      <c r="E8811">
        <v>129450</v>
      </c>
    </row>
    <row r="8812" spans="1:5" x14ac:dyDescent="0.25">
      <c r="A8812" s="2">
        <v>45762.53402777778</v>
      </c>
      <c r="B8812">
        <v>129470</v>
      </c>
      <c r="C8812">
        <v>129505</v>
      </c>
      <c r="D8812">
        <v>129455</v>
      </c>
      <c r="E8812">
        <v>129495</v>
      </c>
    </row>
    <row r="8813" spans="1:5" x14ac:dyDescent="0.25">
      <c r="A8813" s="2">
        <v>45762.533333333333</v>
      </c>
      <c r="B8813">
        <v>129450</v>
      </c>
      <c r="C8813">
        <v>129495</v>
      </c>
      <c r="D8813">
        <v>129445</v>
      </c>
      <c r="E8813">
        <v>129475</v>
      </c>
    </row>
    <row r="8814" spans="1:5" x14ac:dyDescent="0.25">
      <c r="A8814" s="2">
        <v>45762.532638888886</v>
      </c>
      <c r="B8814">
        <v>129495</v>
      </c>
      <c r="C8814">
        <v>129500</v>
      </c>
      <c r="D8814">
        <v>129430</v>
      </c>
      <c r="E8814">
        <v>129455</v>
      </c>
    </row>
    <row r="8815" spans="1:5" x14ac:dyDescent="0.25">
      <c r="A8815" s="2">
        <v>45762.531944444447</v>
      </c>
      <c r="B8815">
        <v>129535</v>
      </c>
      <c r="C8815">
        <v>129540</v>
      </c>
      <c r="D8815">
        <v>129485</v>
      </c>
      <c r="E8815">
        <v>129500</v>
      </c>
    </row>
    <row r="8816" spans="1:5" x14ac:dyDescent="0.25">
      <c r="A8816" s="2">
        <v>45762.53125</v>
      </c>
      <c r="B8816">
        <v>129490</v>
      </c>
      <c r="C8816">
        <v>129555</v>
      </c>
      <c r="D8816">
        <v>129480</v>
      </c>
      <c r="E8816">
        <v>129535</v>
      </c>
    </row>
    <row r="8817" spans="1:5" x14ac:dyDescent="0.25">
      <c r="A8817" s="2">
        <v>45762.530555555553</v>
      </c>
      <c r="B8817">
        <v>129475</v>
      </c>
      <c r="C8817">
        <v>129495</v>
      </c>
      <c r="D8817">
        <v>129460</v>
      </c>
      <c r="E8817">
        <v>129485</v>
      </c>
    </row>
    <row r="8818" spans="1:5" x14ac:dyDescent="0.25">
      <c r="A8818" s="2">
        <v>45762.529861111114</v>
      </c>
      <c r="B8818">
        <v>129440</v>
      </c>
      <c r="C8818">
        <v>129505</v>
      </c>
      <c r="D8818">
        <v>129430</v>
      </c>
      <c r="E8818">
        <v>129480</v>
      </c>
    </row>
    <row r="8819" spans="1:5" x14ac:dyDescent="0.25">
      <c r="A8819" s="2">
        <v>45762.529166666667</v>
      </c>
      <c r="B8819">
        <v>129390</v>
      </c>
      <c r="C8819">
        <v>129455</v>
      </c>
      <c r="D8819">
        <v>129370</v>
      </c>
      <c r="E8819">
        <v>129440</v>
      </c>
    </row>
    <row r="8820" spans="1:5" x14ac:dyDescent="0.25">
      <c r="A8820" s="2">
        <v>45762.52847222222</v>
      </c>
      <c r="B8820">
        <v>129450</v>
      </c>
      <c r="C8820">
        <v>129475</v>
      </c>
      <c r="D8820">
        <v>129380</v>
      </c>
      <c r="E8820">
        <v>129395</v>
      </c>
    </row>
    <row r="8821" spans="1:5" x14ac:dyDescent="0.25">
      <c r="A8821" s="2">
        <v>45762.527777777781</v>
      </c>
      <c r="B8821">
        <v>129365</v>
      </c>
      <c r="C8821">
        <v>129455</v>
      </c>
      <c r="D8821">
        <v>129360</v>
      </c>
      <c r="E8821">
        <v>129450</v>
      </c>
    </row>
    <row r="8822" spans="1:5" x14ac:dyDescent="0.25">
      <c r="A8822" s="2">
        <v>45762.527083333334</v>
      </c>
      <c r="B8822">
        <v>129255</v>
      </c>
      <c r="C8822">
        <v>129400</v>
      </c>
      <c r="D8822">
        <v>129245</v>
      </c>
      <c r="E8822">
        <v>129370</v>
      </c>
    </row>
    <row r="8823" spans="1:5" x14ac:dyDescent="0.25">
      <c r="A8823" s="2">
        <v>45762.526388888888</v>
      </c>
      <c r="B8823">
        <v>129260</v>
      </c>
      <c r="C8823">
        <v>129270</v>
      </c>
      <c r="D8823">
        <v>129220</v>
      </c>
      <c r="E8823">
        <v>129255</v>
      </c>
    </row>
    <row r="8824" spans="1:5" x14ac:dyDescent="0.25">
      <c r="A8824" s="2">
        <v>45762.525694444441</v>
      </c>
      <c r="B8824">
        <v>129330</v>
      </c>
      <c r="C8824">
        <v>129330</v>
      </c>
      <c r="D8824">
        <v>129230</v>
      </c>
      <c r="E8824">
        <v>129255</v>
      </c>
    </row>
    <row r="8825" spans="1:5" x14ac:dyDescent="0.25">
      <c r="A8825" s="2">
        <v>45762.525000000001</v>
      </c>
      <c r="B8825">
        <v>129420</v>
      </c>
      <c r="C8825">
        <v>129430</v>
      </c>
      <c r="D8825">
        <v>129320</v>
      </c>
      <c r="E8825">
        <v>129325</v>
      </c>
    </row>
    <row r="8826" spans="1:5" x14ac:dyDescent="0.25">
      <c r="A8826" s="2">
        <v>45762.524305555555</v>
      </c>
      <c r="B8826">
        <v>129385</v>
      </c>
      <c r="C8826">
        <v>129435</v>
      </c>
      <c r="D8826">
        <v>129315</v>
      </c>
      <c r="E8826">
        <v>129415</v>
      </c>
    </row>
    <row r="8827" spans="1:5" x14ac:dyDescent="0.25">
      <c r="A8827" s="2">
        <v>45762.523611111108</v>
      </c>
      <c r="B8827">
        <v>129390</v>
      </c>
      <c r="C8827">
        <v>129410</v>
      </c>
      <c r="D8827">
        <v>129355</v>
      </c>
      <c r="E8827">
        <v>129385</v>
      </c>
    </row>
    <row r="8828" spans="1:5" x14ac:dyDescent="0.25">
      <c r="A8828" s="2">
        <v>45762.522916666669</v>
      </c>
      <c r="B8828">
        <v>129510</v>
      </c>
      <c r="C8828">
        <v>129525</v>
      </c>
      <c r="D8828">
        <v>129385</v>
      </c>
      <c r="E8828">
        <v>129385</v>
      </c>
    </row>
    <row r="8829" spans="1:5" x14ac:dyDescent="0.25">
      <c r="A8829" s="2">
        <v>45762.522222222222</v>
      </c>
      <c r="B8829">
        <v>129590</v>
      </c>
      <c r="C8829">
        <v>129600</v>
      </c>
      <c r="D8829">
        <v>129495</v>
      </c>
      <c r="E8829">
        <v>129510</v>
      </c>
    </row>
    <row r="8830" spans="1:5" x14ac:dyDescent="0.25">
      <c r="A8830" s="2">
        <v>45762.521527777775</v>
      </c>
      <c r="B8830">
        <v>129505</v>
      </c>
      <c r="C8830">
        <v>129620</v>
      </c>
      <c r="D8830">
        <v>129480</v>
      </c>
      <c r="E8830">
        <v>129590</v>
      </c>
    </row>
    <row r="8831" spans="1:5" x14ac:dyDescent="0.25">
      <c r="A8831" s="2">
        <v>45762.520833333336</v>
      </c>
      <c r="B8831">
        <v>129420</v>
      </c>
      <c r="C8831">
        <v>129510</v>
      </c>
      <c r="D8831">
        <v>129405</v>
      </c>
      <c r="E8831">
        <v>129500</v>
      </c>
    </row>
    <row r="8832" spans="1:5" x14ac:dyDescent="0.25">
      <c r="A8832" s="2">
        <v>45762.520138888889</v>
      </c>
      <c r="B8832">
        <v>129460</v>
      </c>
      <c r="C8832">
        <v>129475</v>
      </c>
      <c r="D8832">
        <v>129400</v>
      </c>
      <c r="E8832">
        <v>129415</v>
      </c>
    </row>
    <row r="8833" spans="1:5" x14ac:dyDescent="0.25">
      <c r="A8833" s="2">
        <v>45762.519444444442</v>
      </c>
      <c r="B8833">
        <v>129450</v>
      </c>
      <c r="C8833">
        <v>129480</v>
      </c>
      <c r="D8833">
        <v>129410</v>
      </c>
      <c r="E8833">
        <v>129455</v>
      </c>
    </row>
    <row r="8834" spans="1:5" x14ac:dyDescent="0.25">
      <c r="A8834" s="2">
        <v>45762.518750000003</v>
      </c>
      <c r="B8834">
        <v>129410</v>
      </c>
      <c r="C8834">
        <v>129465</v>
      </c>
      <c r="D8834">
        <v>129375</v>
      </c>
      <c r="E8834">
        <v>129455</v>
      </c>
    </row>
    <row r="8835" spans="1:5" x14ac:dyDescent="0.25">
      <c r="A8835" s="2">
        <v>45762.518055555556</v>
      </c>
      <c r="B8835">
        <v>129410</v>
      </c>
      <c r="C8835">
        <v>129435</v>
      </c>
      <c r="D8835">
        <v>129370</v>
      </c>
      <c r="E8835">
        <v>129410</v>
      </c>
    </row>
    <row r="8836" spans="1:5" x14ac:dyDescent="0.25">
      <c r="A8836" s="2">
        <v>45762.517361111109</v>
      </c>
      <c r="B8836">
        <v>129405</v>
      </c>
      <c r="C8836">
        <v>129420</v>
      </c>
      <c r="D8836">
        <v>129355</v>
      </c>
      <c r="E8836">
        <v>129415</v>
      </c>
    </row>
    <row r="8837" spans="1:5" x14ac:dyDescent="0.25">
      <c r="A8837" s="2">
        <v>45762.51666666667</v>
      </c>
      <c r="B8837">
        <v>129315</v>
      </c>
      <c r="C8837">
        <v>129410</v>
      </c>
      <c r="D8837">
        <v>129310</v>
      </c>
      <c r="E8837">
        <v>129400</v>
      </c>
    </row>
    <row r="8838" spans="1:5" x14ac:dyDescent="0.25">
      <c r="A8838" s="2">
        <v>45762.515972222223</v>
      </c>
      <c r="B8838">
        <v>129270</v>
      </c>
      <c r="C8838">
        <v>129365</v>
      </c>
      <c r="D8838">
        <v>129250</v>
      </c>
      <c r="E8838">
        <v>129315</v>
      </c>
    </row>
    <row r="8839" spans="1:5" x14ac:dyDescent="0.25">
      <c r="A8839" s="2">
        <v>45762.515277777777</v>
      </c>
      <c r="B8839">
        <v>129375</v>
      </c>
      <c r="C8839">
        <v>129375</v>
      </c>
      <c r="D8839">
        <v>129255</v>
      </c>
      <c r="E8839">
        <v>129270</v>
      </c>
    </row>
    <row r="8840" spans="1:5" x14ac:dyDescent="0.25">
      <c r="A8840" s="2">
        <v>45762.51458333333</v>
      </c>
      <c r="B8840">
        <v>129395</v>
      </c>
      <c r="C8840">
        <v>129410</v>
      </c>
      <c r="D8840">
        <v>129350</v>
      </c>
      <c r="E8840">
        <v>129380</v>
      </c>
    </row>
    <row r="8841" spans="1:5" x14ac:dyDescent="0.25">
      <c r="A8841" s="2">
        <v>45762.513888888891</v>
      </c>
      <c r="B8841">
        <v>129440</v>
      </c>
      <c r="C8841">
        <v>129450</v>
      </c>
      <c r="D8841">
        <v>129370</v>
      </c>
      <c r="E8841">
        <v>129395</v>
      </c>
    </row>
    <row r="8842" spans="1:5" x14ac:dyDescent="0.25">
      <c r="A8842" s="2">
        <v>45762.513194444444</v>
      </c>
      <c r="B8842">
        <v>129500</v>
      </c>
      <c r="C8842">
        <v>129570</v>
      </c>
      <c r="D8842">
        <v>129430</v>
      </c>
      <c r="E8842">
        <v>129440</v>
      </c>
    </row>
    <row r="8843" spans="1:5" x14ac:dyDescent="0.25">
      <c r="A8843" s="2">
        <v>45762.512499999997</v>
      </c>
      <c r="B8843">
        <v>129420</v>
      </c>
      <c r="C8843">
        <v>129510</v>
      </c>
      <c r="D8843">
        <v>129415</v>
      </c>
      <c r="E8843">
        <v>129505</v>
      </c>
    </row>
    <row r="8844" spans="1:5" x14ac:dyDescent="0.25">
      <c r="A8844" s="2">
        <v>45762.511805555558</v>
      </c>
      <c r="B8844">
        <v>129355</v>
      </c>
      <c r="C8844">
        <v>129440</v>
      </c>
      <c r="D8844">
        <v>129325</v>
      </c>
      <c r="E8844">
        <v>129420</v>
      </c>
    </row>
    <row r="8845" spans="1:5" x14ac:dyDescent="0.25">
      <c r="A8845" s="2">
        <v>45762.511111111111</v>
      </c>
      <c r="B8845">
        <v>129365</v>
      </c>
      <c r="C8845">
        <v>129425</v>
      </c>
      <c r="D8845">
        <v>129315</v>
      </c>
      <c r="E8845">
        <v>129350</v>
      </c>
    </row>
    <row r="8846" spans="1:5" x14ac:dyDescent="0.25">
      <c r="A8846" s="2">
        <v>45762.510416666664</v>
      </c>
      <c r="B8846">
        <v>129400</v>
      </c>
      <c r="C8846">
        <v>129405</v>
      </c>
      <c r="D8846">
        <v>129325</v>
      </c>
      <c r="E8846">
        <v>129370</v>
      </c>
    </row>
    <row r="8847" spans="1:5" x14ac:dyDescent="0.25">
      <c r="A8847" s="2">
        <v>45762.509722222225</v>
      </c>
      <c r="B8847">
        <v>129315</v>
      </c>
      <c r="C8847">
        <v>129430</v>
      </c>
      <c r="D8847">
        <v>129310</v>
      </c>
      <c r="E8847">
        <v>129400</v>
      </c>
    </row>
    <row r="8848" spans="1:5" x14ac:dyDescent="0.25">
      <c r="A8848" s="2">
        <v>45762.509027777778</v>
      </c>
      <c r="B8848">
        <v>129340</v>
      </c>
      <c r="C8848">
        <v>129385</v>
      </c>
      <c r="D8848">
        <v>129305</v>
      </c>
      <c r="E8848">
        <v>129315</v>
      </c>
    </row>
    <row r="8849" spans="1:5" x14ac:dyDescent="0.25">
      <c r="A8849" s="2">
        <v>45762.508333333331</v>
      </c>
      <c r="B8849">
        <v>129215</v>
      </c>
      <c r="C8849">
        <v>129350</v>
      </c>
      <c r="D8849">
        <v>129205</v>
      </c>
      <c r="E8849">
        <v>129340</v>
      </c>
    </row>
    <row r="8850" spans="1:5" x14ac:dyDescent="0.25">
      <c r="A8850" s="2">
        <v>45762.507638888892</v>
      </c>
      <c r="B8850">
        <v>129235</v>
      </c>
      <c r="C8850">
        <v>129270</v>
      </c>
      <c r="D8850">
        <v>129195</v>
      </c>
      <c r="E8850">
        <v>129215</v>
      </c>
    </row>
    <row r="8851" spans="1:5" x14ac:dyDescent="0.25">
      <c r="A8851" s="2">
        <v>45762.506944444445</v>
      </c>
      <c r="B8851">
        <v>129225</v>
      </c>
      <c r="C8851">
        <v>129250</v>
      </c>
      <c r="D8851">
        <v>129140</v>
      </c>
      <c r="E8851">
        <v>129235</v>
      </c>
    </row>
    <row r="8852" spans="1:5" x14ac:dyDescent="0.25">
      <c r="A8852" s="2">
        <v>45762.506249999999</v>
      </c>
      <c r="B8852">
        <v>129210</v>
      </c>
      <c r="C8852">
        <v>129265</v>
      </c>
      <c r="D8852">
        <v>129170</v>
      </c>
      <c r="E8852">
        <v>129225</v>
      </c>
    </row>
    <row r="8853" spans="1:5" x14ac:dyDescent="0.25">
      <c r="A8853" s="2">
        <v>45762.505555555559</v>
      </c>
      <c r="B8853">
        <v>129265</v>
      </c>
      <c r="C8853">
        <v>129285</v>
      </c>
      <c r="D8853">
        <v>129200</v>
      </c>
      <c r="E8853">
        <v>129205</v>
      </c>
    </row>
    <row r="8854" spans="1:5" x14ac:dyDescent="0.25">
      <c r="A8854" s="2">
        <v>45762.504861111112</v>
      </c>
      <c r="B8854">
        <v>129335</v>
      </c>
      <c r="C8854">
        <v>129340</v>
      </c>
      <c r="D8854">
        <v>129255</v>
      </c>
      <c r="E8854">
        <v>129265</v>
      </c>
    </row>
    <row r="8855" spans="1:5" x14ac:dyDescent="0.25">
      <c r="A8855" s="2">
        <v>45762.504166666666</v>
      </c>
      <c r="B8855">
        <v>129395</v>
      </c>
      <c r="C8855">
        <v>129425</v>
      </c>
      <c r="D8855">
        <v>129330</v>
      </c>
      <c r="E8855">
        <v>129335</v>
      </c>
    </row>
    <row r="8856" spans="1:5" x14ac:dyDescent="0.25">
      <c r="A8856" s="2">
        <v>45762.503472222219</v>
      </c>
      <c r="B8856">
        <v>129505</v>
      </c>
      <c r="C8856">
        <v>129515</v>
      </c>
      <c r="D8856">
        <v>129390</v>
      </c>
      <c r="E8856">
        <v>129395</v>
      </c>
    </row>
    <row r="8857" spans="1:5" x14ac:dyDescent="0.25">
      <c r="A8857" s="2">
        <v>45762.50277777778</v>
      </c>
      <c r="B8857">
        <v>129505</v>
      </c>
      <c r="C8857">
        <v>129545</v>
      </c>
      <c r="D8857">
        <v>129475</v>
      </c>
      <c r="E8857">
        <v>129500</v>
      </c>
    </row>
    <row r="8858" spans="1:5" x14ac:dyDescent="0.25">
      <c r="A8858" s="2">
        <v>45762.502083333333</v>
      </c>
      <c r="B8858">
        <v>129470</v>
      </c>
      <c r="C8858">
        <v>129515</v>
      </c>
      <c r="D8858">
        <v>129440</v>
      </c>
      <c r="E8858">
        <v>129505</v>
      </c>
    </row>
    <row r="8859" spans="1:5" x14ac:dyDescent="0.25">
      <c r="A8859" s="2">
        <v>45762.501388888886</v>
      </c>
      <c r="B8859">
        <v>129470</v>
      </c>
      <c r="C8859">
        <v>129510</v>
      </c>
      <c r="D8859">
        <v>129435</v>
      </c>
      <c r="E8859">
        <v>129465</v>
      </c>
    </row>
    <row r="8860" spans="1:5" x14ac:dyDescent="0.25">
      <c r="A8860" s="2">
        <v>45762.500694444447</v>
      </c>
      <c r="B8860">
        <v>129360</v>
      </c>
      <c r="C8860">
        <v>129495</v>
      </c>
      <c r="D8860">
        <v>129345</v>
      </c>
      <c r="E8860">
        <v>129470</v>
      </c>
    </row>
    <row r="8861" spans="1:5" x14ac:dyDescent="0.25">
      <c r="A8861" s="2">
        <v>45762.5</v>
      </c>
      <c r="B8861">
        <v>129235</v>
      </c>
      <c r="C8861">
        <v>129370</v>
      </c>
      <c r="D8861">
        <v>129230</v>
      </c>
      <c r="E8861">
        <v>129360</v>
      </c>
    </row>
    <row r="8862" spans="1:5" x14ac:dyDescent="0.25">
      <c r="A8862" s="2">
        <v>45762.499305555553</v>
      </c>
      <c r="B8862">
        <v>129340</v>
      </c>
      <c r="C8862">
        <v>129350</v>
      </c>
      <c r="D8862">
        <v>129195</v>
      </c>
      <c r="E8862">
        <v>129235</v>
      </c>
    </row>
    <row r="8863" spans="1:5" x14ac:dyDescent="0.25">
      <c r="A8863" s="2">
        <v>45762.498611111114</v>
      </c>
      <c r="B8863">
        <v>129350</v>
      </c>
      <c r="C8863">
        <v>129375</v>
      </c>
      <c r="D8863">
        <v>129285</v>
      </c>
      <c r="E8863">
        <v>129335</v>
      </c>
    </row>
    <row r="8864" spans="1:5" x14ac:dyDescent="0.25">
      <c r="A8864" s="2">
        <v>45762.497916666667</v>
      </c>
      <c r="B8864">
        <v>129405</v>
      </c>
      <c r="C8864">
        <v>129445</v>
      </c>
      <c r="D8864">
        <v>129320</v>
      </c>
      <c r="E8864">
        <v>129350</v>
      </c>
    </row>
    <row r="8865" spans="1:5" x14ac:dyDescent="0.25">
      <c r="A8865" s="2">
        <v>45762.49722222222</v>
      </c>
      <c r="B8865">
        <v>129330</v>
      </c>
      <c r="C8865">
        <v>129430</v>
      </c>
      <c r="D8865">
        <v>129315</v>
      </c>
      <c r="E8865">
        <v>129405</v>
      </c>
    </row>
    <row r="8866" spans="1:5" x14ac:dyDescent="0.25">
      <c r="A8866" s="2">
        <v>45762.496527777781</v>
      </c>
      <c r="B8866">
        <v>129325</v>
      </c>
      <c r="C8866">
        <v>129345</v>
      </c>
      <c r="D8866">
        <v>129275</v>
      </c>
      <c r="E8866">
        <v>129330</v>
      </c>
    </row>
    <row r="8867" spans="1:5" x14ac:dyDescent="0.25">
      <c r="A8867" s="2">
        <v>45762.495833333334</v>
      </c>
      <c r="B8867">
        <v>129315</v>
      </c>
      <c r="C8867">
        <v>129375</v>
      </c>
      <c r="D8867">
        <v>129285</v>
      </c>
      <c r="E8867">
        <v>129325</v>
      </c>
    </row>
    <row r="8868" spans="1:5" x14ac:dyDescent="0.25">
      <c r="A8868" s="2">
        <v>45762.495138888888</v>
      </c>
      <c r="B8868">
        <v>129305</v>
      </c>
      <c r="C8868">
        <v>129340</v>
      </c>
      <c r="D8868">
        <v>129285</v>
      </c>
      <c r="E8868">
        <v>129310</v>
      </c>
    </row>
    <row r="8869" spans="1:5" x14ac:dyDescent="0.25">
      <c r="A8869" s="2">
        <v>45762.494444444441</v>
      </c>
      <c r="B8869">
        <v>129300</v>
      </c>
      <c r="C8869">
        <v>129355</v>
      </c>
      <c r="D8869">
        <v>129275</v>
      </c>
      <c r="E8869">
        <v>129305</v>
      </c>
    </row>
    <row r="8870" spans="1:5" x14ac:dyDescent="0.25">
      <c r="A8870" s="2">
        <v>45762.493750000001</v>
      </c>
      <c r="B8870">
        <v>129260</v>
      </c>
      <c r="C8870">
        <v>129350</v>
      </c>
      <c r="D8870">
        <v>129255</v>
      </c>
      <c r="E8870">
        <v>129305</v>
      </c>
    </row>
    <row r="8871" spans="1:5" x14ac:dyDescent="0.25">
      <c r="A8871" s="2">
        <v>45762.493055555555</v>
      </c>
      <c r="B8871">
        <v>129270</v>
      </c>
      <c r="C8871">
        <v>129315</v>
      </c>
      <c r="D8871">
        <v>129220</v>
      </c>
      <c r="E8871">
        <v>129260</v>
      </c>
    </row>
    <row r="8872" spans="1:5" x14ac:dyDescent="0.25">
      <c r="A8872" s="2">
        <v>45762.492361111108</v>
      </c>
      <c r="B8872">
        <v>129220</v>
      </c>
      <c r="C8872">
        <v>129280</v>
      </c>
      <c r="D8872">
        <v>129205</v>
      </c>
      <c r="E8872">
        <v>129270</v>
      </c>
    </row>
    <row r="8873" spans="1:5" x14ac:dyDescent="0.25">
      <c r="A8873" s="2">
        <v>45762.491666666669</v>
      </c>
      <c r="B8873">
        <v>129220</v>
      </c>
      <c r="C8873">
        <v>129240</v>
      </c>
      <c r="D8873">
        <v>129135</v>
      </c>
      <c r="E8873">
        <v>129215</v>
      </c>
    </row>
    <row r="8874" spans="1:5" x14ac:dyDescent="0.25">
      <c r="A8874" s="2">
        <v>45762.490972222222</v>
      </c>
      <c r="B8874">
        <v>129190</v>
      </c>
      <c r="C8874">
        <v>129235</v>
      </c>
      <c r="D8874">
        <v>129110</v>
      </c>
      <c r="E8874">
        <v>129220</v>
      </c>
    </row>
    <row r="8875" spans="1:5" x14ac:dyDescent="0.25">
      <c r="A8875" s="2">
        <v>45762.490277777775</v>
      </c>
      <c r="B8875">
        <v>129220</v>
      </c>
      <c r="C8875">
        <v>129270</v>
      </c>
      <c r="D8875">
        <v>128950</v>
      </c>
      <c r="E8875">
        <v>129190</v>
      </c>
    </row>
    <row r="8876" spans="1:5" x14ac:dyDescent="0.25">
      <c r="A8876" s="2">
        <v>45762.489583333336</v>
      </c>
      <c r="B8876">
        <v>129065</v>
      </c>
      <c r="C8876">
        <v>129230</v>
      </c>
      <c r="D8876">
        <v>129045</v>
      </c>
      <c r="E8876">
        <v>129220</v>
      </c>
    </row>
    <row r="8877" spans="1:5" x14ac:dyDescent="0.25">
      <c r="A8877" s="2">
        <v>45762.488888888889</v>
      </c>
      <c r="B8877">
        <v>129235</v>
      </c>
      <c r="C8877">
        <v>129245</v>
      </c>
      <c r="D8877">
        <v>129040</v>
      </c>
      <c r="E8877">
        <v>129065</v>
      </c>
    </row>
    <row r="8878" spans="1:5" x14ac:dyDescent="0.25">
      <c r="A8878" s="2">
        <v>45762.488194444442</v>
      </c>
      <c r="B8878">
        <v>129175</v>
      </c>
      <c r="C8878">
        <v>129270</v>
      </c>
      <c r="D8878">
        <v>129140</v>
      </c>
      <c r="E8878">
        <v>129240</v>
      </c>
    </row>
    <row r="8879" spans="1:5" x14ac:dyDescent="0.25">
      <c r="A8879" s="2">
        <v>45762.487500000003</v>
      </c>
      <c r="B8879">
        <v>129290</v>
      </c>
      <c r="C8879">
        <v>129325</v>
      </c>
      <c r="D8879">
        <v>129160</v>
      </c>
      <c r="E8879">
        <v>129175</v>
      </c>
    </row>
    <row r="8880" spans="1:5" x14ac:dyDescent="0.25">
      <c r="A8880" s="2">
        <v>45762.486805555556</v>
      </c>
      <c r="B8880">
        <v>129115</v>
      </c>
      <c r="C8880">
        <v>129310</v>
      </c>
      <c r="D8880">
        <v>129110</v>
      </c>
      <c r="E8880">
        <v>129290</v>
      </c>
    </row>
    <row r="8881" spans="1:5" x14ac:dyDescent="0.25">
      <c r="A8881" s="2">
        <v>45762.486111111109</v>
      </c>
      <c r="B8881">
        <v>129175</v>
      </c>
      <c r="C8881">
        <v>129210</v>
      </c>
      <c r="D8881">
        <v>129070</v>
      </c>
      <c r="E8881">
        <v>129115</v>
      </c>
    </row>
    <row r="8882" spans="1:5" x14ac:dyDescent="0.25">
      <c r="A8882" s="2">
        <v>45762.48541666667</v>
      </c>
      <c r="B8882">
        <v>129260</v>
      </c>
      <c r="C8882">
        <v>129280</v>
      </c>
      <c r="D8882">
        <v>129120</v>
      </c>
      <c r="E8882">
        <v>129180</v>
      </c>
    </row>
    <row r="8883" spans="1:5" x14ac:dyDescent="0.25">
      <c r="A8883" s="2">
        <v>45762.484722222223</v>
      </c>
      <c r="B8883">
        <v>129370</v>
      </c>
      <c r="C8883">
        <v>129405</v>
      </c>
      <c r="D8883">
        <v>129255</v>
      </c>
      <c r="E8883">
        <v>129260</v>
      </c>
    </row>
    <row r="8884" spans="1:5" x14ac:dyDescent="0.25">
      <c r="A8884" s="2">
        <v>45762.484027777777</v>
      </c>
      <c r="B8884">
        <v>129435</v>
      </c>
      <c r="C8884">
        <v>129485</v>
      </c>
      <c r="D8884">
        <v>129345</v>
      </c>
      <c r="E8884">
        <v>129370</v>
      </c>
    </row>
    <row r="8885" spans="1:5" x14ac:dyDescent="0.25">
      <c r="A8885" s="2">
        <v>45762.48333333333</v>
      </c>
      <c r="B8885">
        <v>129465</v>
      </c>
      <c r="C8885">
        <v>129500</v>
      </c>
      <c r="D8885">
        <v>129400</v>
      </c>
      <c r="E8885">
        <v>129435</v>
      </c>
    </row>
    <row r="8886" spans="1:5" x14ac:dyDescent="0.25">
      <c r="A8886" s="2">
        <v>45762.482638888891</v>
      </c>
      <c r="B8886">
        <v>129490</v>
      </c>
      <c r="C8886">
        <v>129530</v>
      </c>
      <c r="D8886">
        <v>129460</v>
      </c>
      <c r="E8886">
        <v>129465</v>
      </c>
    </row>
    <row r="8887" spans="1:5" x14ac:dyDescent="0.25">
      <c r="A8887" s="2">
        <v>45762.481944444444</v>
      </c>
      <c r="B8887">
        <v>129500</v>
      </c>
      <c r="C8887">
        <v>129545</v>
      </c>
      <c r="D8887">
        <v>129455</v>
      </c>
      <c r="E8887">
        <v>129490</v>
      </c>
    </row>
    <row r="8888" spans="1:5" x14ac:dyDescent="0.25">
      <c r="A8888" s="2">
        <v>45762.481249999997</v>
      </c>
      <c r="B8888">
        <v>129435</v>
      </c>
      <c r="C8888">
        <v>129540</v>
      </c>
      <c r="D8888">
        <v>129420</v>
      </c>
      <c r="E8888">
        <v>129495</v>
      </c>
    </row>
    <row r="8889" spans="1:5" x14ac:dyDescent="0.25">
      <c r="A8889" s="2">
        <v>45762.480555555558</v>
      </c>
      <c r="B8889">
        <v>129425</v>
      </c>
      <c r="C8889">
        <v>129460</v>
      </c>
      <c r="D8889">
        <v>129420</v>
      </c>
      <c r="E8889">
        <v>129435</v>
      </c>
    </row>
    <row r="8890" spans="1:5" x14ac:dyDescent="0.25">
      <c r="A8890" s="2">
        <v>45762.479861111111</v>
      </c>
      <c r="B8890">
        <v>129410</v>
      </c>
      <c r="C8890">
        <v>129430</v>
      </c>
      <c r="D8890">
        <v>129390</v>
      </c>
      <c r="E8890">
        <v>129430</v>
      </c>
    </row>
    <row r="8891" spans="1:5" x14ac:dyDescent="0.25">
      <c r="A8891" s="2">
        <v>45762.479166666664</v>
      </c>
      <c r="B8891">
        <v>129350</v>
      </c>
      <c r="C8891">
        <v>129455</v>
      </c>
      <c r="D8891">
        <v>129290</v>
      </c>
      <c r="E8891">
        <v>129410</v>
      </c>
    </row>
    <row r="8892" spans="1:5" x14ac:dyDescent="0.25">
      <c r="A8892" s="2">
        <v>45762.478472222225</v>
      </c>
      <c r="B8892">
        <v>129425</v>
      </c>
      <c r="C8892">
        <v>129445</v>
      </c>
      <c r="D8892">
        <v>129340</v>
      </c>
      <c r="E8892">
        <v>129355</v>
      </c>
    </row>
    <row r="8893" spans="1:5" x14ac:dyDescent="0.25">
      <c r="A8893" s="2">
        <v>45762.477777777778</v>
      </c>
      <c r="B8893">
        <v>129390</v>
      </c>
      <c r="C8893">
        <v>129460</v>
      </c>
      <c r="D8893">
        <v>129365</v>
      </c>
      <c r="E8893">
        <v>129425</v>
      </c>
    </row>
    <row r="8894" spans="1:5" x14ac:dyDescent="0.25">
      <c r="A8894" s="2">
        <v>45762.477083333331</v>
      </c>
      <c r="B8894">
        <v>129470</v>
      </c>
      <c r="C8894">
        <v>129555</v>
      </c>
      <c r="D8894">
        <v>129390</v>
      </c>
      <c r="E8894">
        <v>129390</v>
      </c>
    </row>
    <row r="8895" spans="1:5" x14ac:dyDescent="0.25">
      <c r="A8895" s="2">
        <v>45762.476388888892</v>
      </c>
      <c r="B8895">
        <v>129535</v>
      </c>
      <c r="C8895">
        <v>129545</v>
      </c>
      <c r="D8895">
        <v>129430</v>
      </c>
      <c r="E8895">
        <v>129470</v>
      </c>
    </row>
    <row r="8896" spans="1:5" x14ac:dyDescent="0.25">
      <c r="A8896" s="2">
        <v>45762.475694444445</v>
      </c>
      <c r="B8896">
        <v>129520</v>
      </c>
      <c r="C8896">
        <v>129620</v>
      </c>
      <c r="D8896">
        <v>129505</v>
      </c>
      <c r="E8896">
        <v>129535</v>
      </c>
    </row>
    <row r="8897" spans="1:5" x14ac:dyDescent="0.25">
      <c r="A8897" s="2">
        <v>45762.474999999999</v>
      </c>
      <c r="B8897">
        <v>129535</v>
      </c>
      <c r="C8897">
        <v>129575</v>
      </c>
      <c r="D8897">
        <v>129495</v>
      </c>
      <c r="E8897">
        <v>129520</v>
      </c>
    </row>
    <row r="8898" spans="1:5" x14ac:dyDescent="0.25">
      <c r="A8898" s="2">
        <v>45762.474305555559</v>
      </c>
      <c r="B8898">
        <v>129625</v>
      </c>
      <c r="C8898">
        <v>129635</v>
      </c>
      <c r="D8898">
        <v>129505</v>
      </c>
      <c r="E8898">
        <v>129540</v>
      </c>
    </row>
    <row r="8899" spans="1:5" x14ac:dyDescent="0.25">
      <c r="A8899" s="2">
        <v>45762.473611111112</v>
      </c>
      <c r="B8899">
        <v>129590</v>
      </c>
      <c r="C8899">
        <v>129690</v>
      </c>
      <c r="D8899">
        <v>129565</v>
      </c>
      <c r="E8899">
        <v>129625</v>
      </c>
    </row>
    <row r="8900" spans="1:5" x14ac:dyDescent="0.25">
      <c r="A8900" s="2">
        <v>45762.472916666666</v>
      </c>
      <c r="B8900">
        <v>129425</v>
      </c>
      <c r="C8900">
        <v>129645</v>
      </c>
      <c r="D8900">
        <v>129420</v>
      </c>
      <c r="E8900">
        <v>129590</v>
      </c>
    </row>
    <row r="8901" spans="1:5" x14ac:dyDescent="0.25">
      <c r="A8901" s="2">
        <v>45762.472222222219</v>
      </c>
      <c r="B8901">
        <v>129305</v>
      </c>
      <c r="C8901">
        <v>129440</v>
      </c>
      <c r="D8901">
        <v>129285</v>
      </c>
      <c r="E8901">
        <v>129425</v>
      </c>
    </row>
    <row r="8902" spans="1:5" x14ac:dyDescent="0.25">
      <c r="A8902" s="2">
        <v>45762.47152777778</v>
      </c>
      <c r="B8902">
        <v>129390</v>
      </c>
      <c r="C8902">
        <v>129415</v>
      </c>
      <c r="D8902">
        <v>129285</v>
      </c>
      <c r="E8902">
        <v>129305</v>
      </c>
    </row>
    <row r="8903" spans="1:5" x14ac:dyDescent="0.25">
      <c r="A8903" s="2">
        <v>45762.470833333333</v>
      </c>
      <c r="B8903">
        <v>129350</v>
      </c>
      <c r="C8903">
        <v>129460</v>
      </c>
      <c r="D8903">
        <v>129290</v>
      </c>
      <c r="E8903">
        <v>129390</v>
      </c>
    </row>
    <row r="8904" spans="1:5" x14ac:dyDescent="0.25">
      <c r="A8904" s="2">
        <v>45762.470138888886</v>
      </c>
      <c r="B8904">
        <v>129580</v>
      </c>
      <c r="C8904">
        <v>129685</v>
      </c>
      <c r="D8904">
        <v>129255</v>
      </c>
      <c r="E8904">
        <v>129345</v>
      </c>
    </row>
    <row r="8905" spans="1:5" x14ac:dyDescent="0.25">
      <c r="A8905" s="2">
        <v>45762.469444444447</v>
      </c>
      <c r="B8905">
        <v>129640</v>
      </c>
      <c r="C8905">
        <v>129665</v>
      </c>
      <c r="D8905">
        <v>129570</v>
      </c>
      <c r="E8905">
        <v>129580</v>
      </c>
    </row>
    <row r="8906" spans="1:5" x14ac:dyDescent="0.25">
      <c r="A8906" s="2">
        <v>45762.46875</v>
      </c>
      <c r="B8906">
        <v>129525</v>
      </c>
      <c r="C8906">
        <v>129695</v>
      </c>
      <c r="D8906">
        <v>129525</v>
      </c>
      <c r="E8906">
        <v>129640</v>
      </c>
    </row>
    <row r="8907" spans="1:5" x14ac:dyDescent="0.25">
      <c r="A8907" s="2">
        <v>45762.468055555553</v>
      </c>
      <c r="B8907">
        <v>129555</v>
      </c>
      <c r="C8907">
        <v>129565</v>
      </c>
      <c r="D8907">
        <v>129495</v>
      </c>
      <c r="E8907">
        <v>129525</v>
      </c>
    </row>
    <row r="8908" spans="1:5" x14ac:dyDescent="0.25">
      <c r="A8908" s="2">
        <v>45762.467361111114</v>
      </c>
      <c r="B8908">
        <v>129635</v>
      </c>
      <c r="C8908">
        <v>129655</v>
      </c>
      <c r="D8908">
        <v>129525</v>
      </c>
      <c r="E8908">
        <v>129555</v>
      </c>
    </row>
    <row r="8909" spans="1:5" x14ac:dyDescent="0.25">
      <c r="A8909" s="2">
        <v>45762.466666666667</v>
      </c>
      <c r="B8909">
        <v>129595</v>
      </c>
      <c r="C8909">
        <v>129665</v>
      </c>
      <c r="D8909">
        <v>129555</v>
      </c>
      <c r="E8909">
        <v>129635</v>
      </c>
    </row>
    <row r="8910" spans="1:5" x14ac:dyDescent="0.25">
      <c r="A8910" s="2">
        <v>45762.46597222222</v>
      </c>
      <c r="B8910">
        <v>129650</v>
      </c>
      <c r="C8910">
        <v>129650</v>
      </c>
      <c r="D8910">
        <v>129525</v>
      </c>
      <c r="E8910">
        <v>129600</v>
      </c>
    </row>
    <row r="8911" spans="1:5" x14ac:dyDescent="0.25">
      <c r="A8911" s="2">
        <v>45762.465277777781</v>
      </c>
      <c r="B8911">
        <v>129515</v>
      </c>
      <c r="C8911">
        <v>129650</v>
      </c>
      <c r="D8911">
        <v>129490</v>
      </c>
      <c r="E8911">
        <v>129650</v>
      </c>
    </row>
    <row r="8912" spans="1:5" x14ac:dyDescent="0.25">
      <c r="A8912" s="2">
        <v>45762.464583333334</v>
      </c>
      <c r="B8912">
        <v>129565</v>
      </c>
      <c r="C8912">
        <v>129570</v>
      </c>
      <c r="D8912">
        <v>129475</v>
      </c>
      <c r="E8912">
        <v>129515</v>
      </c>
    </row>
    <row r="8913" spans="1:5" x14ac:dyDescent="0.25">
      <c r="A8913" s="2">
        <v>45762.463888888888</v>
      </c>
      <c r="B8913">
        <v>129655</v>
      </c>
      <c r="C8913">
        <v>129675</v>
      </c>
      <c r="D8913">
        <v>129565</v>
      </c>
      <c r="E8913">
        <v>129565</v>
      </c>
    </row>
    <row r="8914" spans="1:5" x14ac:dyDescent="0.25">
      <c r="A8914" s="2">
        <v>45762.463194444441</v>
      </c>
      <c r="B8914">
        <v>129700</v>
      </c>
      <c r="C8914">
        <v>129715</v>
      </c>
      <c r="D8914">
        <v>129560</v>
      </c>
      <c r="E8914">
        <v>129655</v>
      </c>
    </row>
    <row r="8915" spans="1:5" x14ac:dyDescent="0.25">
      <c r="A8915" s="2">
        <v>45762.462500000001</v>
      </c>
      <c r="B8915">
        <v>129730</v>
      </c>
      <c r="C8915">
        <v>129735</v>
      </c>
      <c r="D8915">
        <v>129660</v>
      </c>
      <c r="E8915">
        <v>129695</v>
      </c>
    </row>
    <row r="8916" spans="1:5" x14ac:dyDescent="0.25">
      <c r="A8916" s="2">
        <v>45762.461805555555</v>
      </c>
      <c r="B8916">
        <v>129780</v>
      </c>
      <c r="C8916">
        <v>129800</v>
      </c>
      <c r="D8916">
        <v>129695</v>
      </c>
      <c r="E8916">
        <v>129730</v>
      </c>
    </row>
    <row r="8917" spans="1:5" x14ac:dyDescent="0.25">
      <c r="A8917" s="2">
        <v>45762.461111111108</v>
      </c>
      <c r="B8917">
        <v>129850</v>
      </c>
      <c r="C8917">
        <v>129850</v>
      </c>
      <c r="D8917">
        <v>129750</v>
      </c>
      <c r="E8917">
        <v>129780</v>
      </c>
    </row>
    <row r="8918" spans="1:5" x14ac:dyDescent="0.25">
      <c r="A8918" s="2">
        <v>45762.460416666669</v>
      </c>
      <c r="B8918">
        <v>129910</v>
      </c>
      <c r="C8918">
        <v>129950</v>
      </c>
      <c r="D8918">
        <v>129835</v>
      </c>
      <c r="E8918">
        <v>129845</v>
      </c>
    </row>
    <row r="8919" spans="1:5" x14ac:dyDescent="0.25">
      <c r="A8919" s="2">
        <v>45762.459722222222</v>
      </c>
      <c r="B8919">
        <v>129815</v>
      </c>
      <c r="C8919">
        <v>129995</v>
      </c>
      <c r="D8919">
        <v>129800</v>
      </c>
      <c r="E8919">
        <v>129915</v>
      </c>
    </row>
    <row r="8920" spans="1:5" x14ac:dyDescent="0.25">
      <c r="A8920" s="2">
        <v>45762.459027777775</v>
      </c>
      <c r="B8920">
        <v>129795</v>
      </c>
      <c r="C8920">
        <v>129840</v>
      </c>
      <c r="D8920">
        <v>129745</v>
      </c>
      <c r="E8920">
        <v>129815</v>
      </c>
    </row>
    <row r="8921" spans="1:5" x14ac:dyDescent="0.25">
      <c r="A8921" s="2">
        <v>45762.458333333336</v>
      </c>
      <c r="B8921">
        <v>129745</v>
      </c>
      <c r="C8921">
        <v>129845</v>
      </c>
      <c r="D8921">
        <v>129685</v>
      </c>
      <c r="E8921">
        <v>129790</v>
      </c>
    </row>
    <row r="8922" spans="1:5" x14ac:dyDescent="0.25">
      <c r="A8922" s="2">
        <v>45762.457638888889</v>
      </c>
      <c r="B8922">
        <v>129610</v>
      </c>
      <c r="C8922">
        <v>129775</v>
      </c>
      <c r="D8922">
        <v>129580</v>
      </c>
      <c r="E8922">
        <v>129740</v>
      </c>
    </row>
    <row r="8923" spans="1:5" x14ac:dyDescent="0.25">
      <c r="A8923" s="2">
        <v>45762.456944444442</v>
      </c>
      <c r="B8923">
        <v>129600</v>
      </c>
      <c r="C8923">
        <v>129630</v>
      </c>
      <c r="D8923">
        <v>129580</v>
      </c>
      <c r="E8923">
        <v>129610</v>
      </c>
    </row>
    <row r="8924" spans="1:5" x14ac:dyDescent="0.25">
      <c r="A8924" s="2">
        <v>45762.456250000003</v>
      </c>
      <c r="B8924">
        <v>129615</v>
      </c>
      <c r="C8924">
        <v>129640</v>
      </c>
      <c r="D8924">
        <v>129560</v>
      </c>
      <c r="E8924">
        <v>129600</v>
      </c>
    </row>
    <row r="8925" spans="1:5" x14ac:dyDescent="0.25">
      <c r="A8925" s="2">
        <v>45762.455555555556</v>
      </c>
      <c r="B8925">
        <v>129645</v>
      </c>
      <c r="C8925">
        <v>129660</v>
      </c>
      <c r="D8925">
        <v>129550</v>
      </c>
      <c r="E8925">
        <v>129615</v>
      </c>
    </row>
    <row r="8926" spans="1:5" x14ac:dyDescent="0.25">
      <c r="A8926" s="2">
        <v>45762.454861111109</v>
      </c>
      <c r="B8926">
        <v>129655</v>
      </c>
      <c r="C8926">
        <v>129665</v>
      </c>
      <c r="D8926">
        <v>129610</v>
      </c>
      <c r="E8926">
        <v>129645</v>
      </c>
    </row>
    <row r="8927" spans="1:5" x14ac:dyDescent="0.25">
      <c r="A8927" s="2">
        <v>45762.45416666667</v>
      </c>
      <c r="B8927">
        <v>129695</v>
      </c>
      <c r="C8927">
        <v>129710</v>
      </c>
      <c r="D8927">
        <v>129655</v>
      </c>
      <c r="E8927">
        <v>129660</v>
      </c>
    </row>
    <row r="8928" spans="1:5" x14ac:dyDescent="0.25">
      <c r="A8928" s="2">
        <v>45762.453472222223</v>
      </c>
      <c r="B8928">
        <v>129680</v>
      </c>
      <c r="C8928">
        <v>129720</v>
      </c>
      <c r="D8928">
        <v>129670</v>
      </c>
      <c r="E8928">
        <v>129690</v>
      </c>
    </row>
    <row r="8929" spans="1:5" x14ac:dyDescent="0.25">
      <c r="A8929" s="2">
        <v>45762.452777777777</v>
      </c>
      <c r="B8929">
        <v>129780</v>
      </c>
      <c r="C8929">
        <v>129820</v>
      </c>
      <c r="D8929">
        <v>129645</v>
      </c>
      <c r="E8929">
        <v>129675</v>
      </c>
    </row>
    <row r="8930" spans="1:5" x14ac:dyDescent="0.25">
      <c r="A8930" s="2">
        <v>45762.45208333333</v>
      </c>
      <c r="B8930">
        <v>129795</v>
      </c>
      <c r="C8930">
        <v>129825</v>
      </c>
      <c r="D8930">
        <v>129760</v>
      </c>
      <c r="E8930">
        <v>129775</v>
      </c>
    </row>
    <row r="8931" spans="1:5" x14ac:dyDescent="0.25">
      <c r="A8931" s="2">
        <v>45762.451388888891</v>
      </c>
      <c r="B8931">
        <v>129745</v>
      </c>
      <c r="C8931">
        <v>129810</v>
      </c>
      <c r="D8931">
        <v>129705</v>
      </c>
      <c r="E8931">
        <v>129795</v>
      </c>
    </row>
    <row r="8932" spans="1:5" x14ac:dyDescent="0.25">
      <c r="A8932" s="2">
        <v>45762.450694444444</v>
      </c>
      <c r="B8932">
        <v>129835</v>
      </c>
      <c r="C8932">
        <v>129875</v>
      </c>
      <c r="D8932">
        <v>129740</v>
      </c>
      <c r="E8932">
        <v>129745</v>
      </c>
    </row>
    <row r="8933" spans="1:5" x14ac:dyDescent="0.25">
      <c r="A8933" s="2">
        <v>45762.45</v>
      </c>
      <c r="B8933">
        <v>129790</v>
      </c>
      <c r="C8933">
        <v>129865</v>
      </c>
      <c r="D8933">
        <v>129760</v>
      </c>
      <c r="E8933">
        <v>129835</v>
      </c>
    </row>
    <row r="8934" spans="1:5" x14ac:dyDescent="0.25">
      <c r="A8934" s="2">
        <v>45762.449305555558</v>
      </c>
      <c r="B8934">
        <v>129840</v>
      </c>
      <c r="C8934">
        <v>129910</v>
      </c>
      <c r="D8934">
        <v>129775</v>
      </c>
      <c r="E8934">
        <v>129790</v>
      </c>
    </row>
    <row r="8935" spans="1:5" x14ac:dyDescent="0.25">
      <c r="A8935" s="2">
        <v>45762.448611111111</v>
      </c>
      <c r="B8935">
        <v>129700</v>
      </c>
      <c r="C8935">
        <v>129855</v>
      </c>
      <c r="D8935">
        <v>129685</v>
      </c>
      <c r="E8935">
        <v>129840</v>
      </c>
    </row>
    <row r="8936" spans="1:5" x14ac:dyDescent="0.25">
      <c r="A8936" s="2">
        <v>45762.447916666664</v>
      </c>
      <c r="B8936">
        <v>129635</v>
      </c>
      <c r="C8936">
        <v>129775</v>
      </c>
      <c r="D8936">
        <v>129615</v>
      </c>
      <c r="E8936">
        <v>129700</v>
      </c>
    </row>
    <row r="8937" spans="1:5" x14ac:dyDescent="0.25">
      <c r="A8937" s="2">
        <v>45762.447222222225</v>
      </c>
      <c r="B8937">
        <v>129580</v>
      </c>
      <c r="C8937">
        <v>129640</v>
      </c>
      <c r="D8937">
        <v>129505</v>
      </c>
      <c r="E8937">
        <v>129635</v>
      </c>
    </row>
    <row r="8938" spans="1:5" x14ac:dyDescent="0.25">
      <c r="A8938" s="2">
        <v>45762.446527777778</v>
      </c>
      <c r="B8938">
        <v>129620</v>
      </c>
      <c r="C8938">
        <v>129650</v>
      </c>
      <c r="D8938">
        <v>129555</v>
      </c>
      <c r="E8938">
        <v>129580</v>
      </c>
    </row>
    <row r="8939" spans="1:5" x14ac:dyDescent="0.25">
      <c r="A8939" s="2">
        <v>45762.445833333331</v>
      </c>
      <c r="B8939">
        <v>129635</v>
      </c>
      <c r="C8939">
        <v>129685</v>
      </c>
      <c r="D8939">
        <v>129550</v>
      </c>
      <c r="E8939">
        <v>129620</v>
      </c>
    </row>
    <row r="8940" spans="1:5" x14ac:dyDescent="0.25">
      <c r="A8940" s="2">
        <v>45762.445138888892</v>
      </c>
      <c r="B8940">
        <v>129500</v>
      </c>
      <c r="C8940">
        <v>129655</v>
      </c>
      <c r="D8940">
        <v>129490</v>
      </c>
      <c r="E8940">
        <v>129635</v>
      </c>
    </row>
    <row r="8941" spans="1:5" x14ac:dyDescent="0.25">
      <c r="A8941" s="2">
        <v>45762.444444444445</v>
      </c>
      <c r="B8941">
        <v>129470</v>
      </c>
      <c r="C8941">
        <v>129520</v>
      </c>
      <c r="D8941">
        <v>129430</v>
      </c>
      <c r="E8941">
        <v>129495</v>
      </c>
    </row>
    <row r="8942" spans="1:5" x14ac:dyDescent="0.25">
      <c r="A8942" s="2">
        <v>45762.443749999999</v>
      </c>
      <c r="B8942">
        <v>129520</v>
      </c>
      <c r="C8942">
        <v>129590</v>
      </c>
      <c r="D8942">
        <v>129460</v>
      </c>
      <c r="E8942">
        <v>129470</v>
      </c>
    </row>
    <row r="8943" spans="1:5" x14ac:dyDescent="0.25">
      <c r="A8943" s="2">
        <v>45762.443055555559</v>
      </c>
      <c r="B8943">
        <v>129505</v>
      </c>
      <c r="C8943">
        <v>129580</v>
      </c>
      <c r="D8943">
        <v>129490</v>
      </c>
      <c r="E8943">
        <v>129515</v>
      </c>
    </row>
    <row r="8944" spans="1:5" x14ac:dyDescent="0.25">
      <c r="A8944" s="2">
        <v>45762.442361111112</v>
      </c>
      <c r="B8944">
        <v>129640</v>
      </c>
      <c r="C8944">
        <v>129650</v>
      </c>
      <c r="D8944">
        <v>129500</v>
      </c>
      <c r="E8944">
        <v>129500</v>
      </c>
    </row>
    <row r="8945" spans="1:5" x14ac:dyDescent="0.25">
      <c r="A8945" s="2">
        <v>45762.441666666666</v>
      </c>
      <c r="B8945">
        <v>129640</v>
      </c>
      <c r="C8945">
        <v>129725</v>
      </c>
      <c r="D8945">
        <v>129600</v>
      </c>
      <c r="E8945">
        <v>129635</v>
      </c>
    </row>
    <row r="8946" spans="1:5" x14ac:dyDescent="0.25">
      <c r="A8946" s="2">
        <v>45762.440972222219</v>
      </c>
      <c r="B8946">
        <v>129590</v>
      </c>
      <c r="C8946">
        <v>129660</v>
      </c>
      <c r="D8946">
        <v>129575</v>
      </c>
      <c r="E8946">
        <v>129645</v>
      </c>
    </row>
    <row r="8947" spans="1:5" x14ac:dyDescent="0.25">
      <c r="A8947" s="2">
        <v>45762.44027777778</v>
      </c>
      <c r="B8947">
        <v>129660</v>
      </c>
      <c r="C8947">
        <v>129735</v>
      </c>
      <c r="D8947">
        <v>129580</v>
      </c>
      <c r="E8947">
        <v>129590</v>
      </c>
    </row>
    <row r="8948" spans="1:5" x14ac:dyDescent="0.25">
      <c r="A8948" s="2">
        <v>45762.439583333333</v>
      </c>
      <c r="B8948">
        <v>129830</v>
      </c>
      <c r="C8948">
        <v>129875</v>
      </c>
      <c r="D8948">
        <v>129655</v>
      </c>
      <c r="E8948">
        <v>129660</v>
      </c>
    </row>
    <row r="8949" spans="1:5" x14ac:dyDescent="0.25">
      <c r="A8949" s="2">
        <v>45762.438888888886</v>
      </c>
      <c r="B8949">
        <v>129685</v>
      </c>
      <c r="C8949">
        <v>129840</v>
      </c>
      <c r="D8949">
        <v>129650</v>
      </c>
      <c r="E8949">
        <v>129830</v>
      </c>
    </row>
    <row r="8950" spans="1:5" x14ac:dyDescent="0.25">
      <c r="A8950" s="2">
        <v>45762.438194444447</v>
      </c>
      <c r="B8950">
        <v>129665</v>
      </c>
      <c r="C8950">
        <v>129725</v>
      </c>
      <c r="D8950">
        <v>129565</v>
      </c>
      <c r="E8950">
        <v>129680</v>
      </c>
    </row>
    <row r="8951" spans="1:5" x14ac:dyDescent="0.25">
      <c r="A8951" s="2">
        <v>45762.4375</v>
      </c>
      <c r="B8951">
        <v>129690</v>
      </c>
      <c r="C8951">
        <v>129795</v>
      </c>
      <c r="D8951">
        <v>129620</v>
      </c>
      <c r="E8951">
        <v>129665</v>
      </c>
    </row>
    <row r="8952" spans="1:5" x14ac:dyDescent="0.25">
      <c r="A8952" s="2">
        <v>45762.436805555553</v>
      </c>
      <c r="B8952">
        <v>129685</v>
      </c>
      <c r="C8952">
        <v>129700</v>
      </c>
      <c r="D8952">
        <v>129645</v>
      </c>
      <c r="E8952">
        <v>129695</v>
      </c>
    </row>
    <row r="8953" spans="1:5" x14ac:dyDescent="0.25">
      <c r="A8953" s="2">
        <v>45762.436111111114</v>
      </c>
      <c r="B8953">
        <v>129600</v>
      </c>
      <c r="C8953">
        <v>129695</v>
      </c>
      <c r="D8953">
        <v>129565</v>
      </c>
      <c r="E8953">
        <v>129685</v>
      </c>
    </row>
    <row r="8954" spans="1:5" x14ac:dyDescent="0.25">
      <c r="A8954" s="2">
        <v>45762.435416666667</v>
      </c>
      <c r="B8954">
        <v>129620</v>
      </c>
      <c r="C8954">
        <v>129655</v>
      </c>
      <c r="D8954">
        <v>129595</v>
      </c>
      <c r="E8954">
        <v>129600</v>
      </c>
    </row>
    <row r="8955" spans="1:5" x14ac:dyDescent="0.25">
      <c r="A8955" s="2">
        <v>45762.43472222222</v>
      </c>
      <c r="B8955">
        <v>129580</v>
      </c>
      <c r="C8955">
        <v>129630</v>
      </c>
      <c r="D8955">
        <v>129545</v>
      </c>
      <c r="E8955">
        <v>129620</v>
      </c>
    </row>
    <row r="8956" spans="1:5" x14ac:dyDescent="0.25">
      <c r="A8956" s="2">
        <v>45762.434027777781</v>
      </c>
      <c r="B8956">
        <v>129560</v>
      </c>
      <c r="C8956">
        <v>129600</v>
      </c>
      <c r="D8956">
        <v>129490</v>
      </c>
      <c r="E8956">
        <v>129580</v>
      </c>
    </row>
    <row r="8957" spans="1:5" x14ac:dyDescent="0.25">
      <c r="A8957" s="2">
        <v>45762.433333333334</v>
      </c>
      <c r="B8957">
        <v>129590</v>
      </c>
      <c r="C8957">
        <v>129605</v>
      </c>
      <c r="D8957">
        <v>129540</v>
      </c>
      <c r="E8957">
        <v>129560</v>
      </c>
    </row>
    <row r="8958" spans="1:5" x14ac:dyDescent="0.25">
      <c r="A8958" s="2">
        <v>45762.432638888888</v>
      </c>
      <c r="B8958">
        <v>129565</v>
      </c>
      <c r="C8958">
        <v>129645</v>
      </c>
      <c r="D8958">
        <v>129545</v>
      </c>
      <c r="E8958">
        <v>129595</v>
      </c>
    </row>
    <row r="8959" spans="1:5" x14ac:dyDescent="0.25">
      <c r="A8959" s="2">
        <v>45762.431944444441</v>
      </c>
      <c r="B8959">
        <v>129505</v>
      </c>
      <c r="C8959">
        <v>129635</v>
      </c>
      <c r="D8959">
        <v>129490</v>
      </c>
      <c r="E8959">
        <v>129565</v>
      </c>
    </row>
    <row r="8960" spans="1:5" x14ac:dyDescent="0.25">
      <c r="A8960" s="2">
        <v>45762.431250000001</v>
      </c>
      <c r="B8960">
        <v>129565</v>
      </c>
      <c r="C8960">
        <v>129570</v>
      </c>
      <c r="D8960">
        <v>129455</v>
      </c>
      <c r="E8960">
        <v>129500</v>
      </c>
    </row>
    <row r="8961" spans="1:5" x14ac:dyDescent="0.25">
      <c r="A8961" s="2">
        <v>45762.430555555555</v>
      </c>
      <c r="B8961">
        <v>129565</v>
      </c>
      <c r="C8961">
        <v>129580</v>
      </c>
      <c r="D8961">
        <v>129500</v>
      </c>
      <c r="E8961">
        <v>129560</v>
      </c>
    </row>
    <row r="8962" spans="1:5" x14ac:dyDescent="0.25">
      <c r="A8962" s="2">
        <v>45762.429861111108</v>
      </c>
      <c r="B8962">
        <v>129385</v>
      </c>
      <c r="C8962">
        <v>129565</v>
      </c>
      <c r="D8962">
        <v>129375</v>
      </c>
      <c r="E8962">
        <v>129560</v>
      </c>
    </row>
    <row r="8963" spans="1:5" x14ac:dyDescent="0.25">
      <c r="A8963" s="2">
        <v>45762.429166666669</v>
      </c>
      <c r="B8963">
        <v>129395</v>
      </c>
      <c r="C8963">
        <v>129415</v>
      </c>
      <c r="D8963">
        <v>129325</v>
      </c>
      <c r="E8963">
        <v>129390</v>
      </c>
    </row>
    <row r="8964" spans="1:5" x14ac:dyDescent="0.25">
      <c r="A8964" s="2">
        <v>45762.428472222222</v>
      </c>
      <c r="B8964">
        <v>129410</v>
      </c>
      <c r="C8964">
        <v>129480</v>
      </c>
      <c r="D8964">
        <v>129385</v>
      </c>
      <c r="E8964">
        <v>129395</v>
      </c>
    </row>
    <row r="8965" spans="1:5" x14ac:dyDescent="0.25">
      <c r="A8965" s="2">
        <v>45762.427777777775</v>
      </c>
      <c r="B8965">
        <v>129420</v>
      </c>
      <c r="C8965">
        <v>129445</v>
      </c>
      <c r="D8965">
        <v>129365</v>
      </c>
      <c r="E8965">
        <v>129405</v>
      </c>
    </row>
    <row r="8966" spans="1:5" x14ac:dyDescent="0.25">
      <c r="A8966" s="2">
        <v>45762.427083333336</v>
      </c>
      <c r="B8966">
        <v>129395</v>
      </c>
      <c r="C8966">
        <v>129485</v>
      </c>
      <c r="D8966">
        <v>129380</v>
      </c>
      <c r="E8966">
        <v>129420</v>
      </c>
    </row>
    <row r="8967" spans="1:5" x14ac:dyDescent="0.25">
      <c r="A8967" s="2">
        <v>45762.426388888889</v>
      </c>
      <c r="B8967">
        <v>129340</v>
      </c>
      <c r="C8967">
        <v>129440</v>
      </c>
      <c r="D8967">
        <v>129325</v>
      </c>
      <c r="E8967">
        <v>129395</v>
      </c>
    </row>
    <row r="8968" spans="1:5" x14ac:dyDescent="0.25">
      <c r="A8968" s="2">
        <v>45762.425694444442</v>
      </c>
      <c r="B8968">
        <v>129435</v>
      </c>
      <c r="C8968">
        <v>129445</v>
      </c>
      <c r="D8968">
        <v>129320</v>
      </c>
      <c r="E8968">
        <v>129335</v>
      </c>
    </row>
    <row r="8969" spans="1:5" x14ac:dyDescent="0.25">
      <c r="A8969" s="2">
        <v>45762.425000000003</v>
      </c>
      <c r="B8969">
        <v>129445</v>
      </c>
      <c r="C8969">
        <v>129490</v>
      </c>
      <c r="D8969">
        <v>129410</v>
      </c>
      <c r="E8969">
        <v>129440</v>
      </c>
    </row>
    <row r="8970" spans="1:5" x14ac:dyDescent="0.25">
      <c r="A8970" s="2">
        <v>45762.424305555556</v>
      </c>
      <c r="B8970">
        <v>129390</v>
      </c>
      <c r="C8970">
        <v>129455</v>
      </c>
      <c r="D8970">
        <v>129390</v>
      </c>
      <c r="E8970">
        <v>129445</v>
      </c>
    </row>
    <row r="8971" spans="1:5" x14ac:dyDescent="0.25">
      <c r="A8971" s="2">
        <v>45762.423611111109</v>
      </c>
      <c r="B8971">
        <v>129370</v>
      </c>
      <c r="C8971">
        <v>129400</v>
      </c>
      <c r="D8971">
        <v>129300</v>
      </c>
      <c r="E8971">
        <v>129395</v>
      </c>
    </row>
    <row r="8972" spans="1:5" x14ac:dyDescent="0.25">
      <c r="A8972" s="2">
        <v>45762.42291666667</v>
      </c>
      <c r="B8972">
        <v>129350</v>
      </c>
      <c r="C8972">
        <v>129385</v>
      </c>
      <c r="D8972">
        <v>129335</v>
      </c>
      <c r="E8972">
        <v>129375</v>
      </c>
    </row>
    <row r="8973" spans="1:5" x14ac:dyDescent="0.25">
      <c r="A8973" s="2">
        <v>45762.422222222223</v>
      </c>
      <c r="B8973">
        <v>129320</v>
      </c>
      <c r="C8973">
        <v>129400</v>
      </c>
      <c r="D8973">
        <v>129275</v>
      </c>
      <c r="E8973">
        <v>129350</v>
      </c>
    </row>
    <row r="8974" spans="1:5" x14ac:dyDescent="0.25">
      <c r="A8974" s="2">
        <v>45762.421527777777</v>
      </c>
      <c r="B8974">
        <v>129280</v>
      </c>
      <c r="C8974">
        <v>129385</v>
      </c>
      <c r="D8974">
        <v>129270</v>
      </c>
      <c r="E8974">
        <v>129325</v>
      </c>
    </row>
    <row r="8975" spans="1:5" x14ac:dyDescent="0.25">
      <c r="A8975" s="2">
        <v>45762.42083333333</v>
      </c>
      <c r="B8975">
        <v>129265</v>
      </c>
      <c r="C8975">
        <v>129310</v>
      </c>
      <c r="D8975">
        <v>129250</v>
      </c>
      <c r="E8975">
        <v>129280</v>
      </c>
    </row>
    <row r="8976" spans="1:5" x14ac:dyDescent="0.25">
      <c r="A8976" s="2">
        <v>45762.420138888891</v>
      </c>
      <c r="B8976">
        <v>129280</v>
      </c>
      <c r="C8976">
        <v>129300</v>
      </c>
      <c r="D8976">
        <v>129240</v>
      </c>
      <c r="E8976">
        <v>129260</v>
      </c>
    </row>
    <row r="8977" spans="1:5" x14ac:dyDescent="0.25">
      <c r="A8977" s="2">
        <v>45762.419444444444</v>
      </c>
      <c r="B8977">
        <v>129195</v>
      </c>
      <c r="C8977">
        <v>129295</v>
      </c>
      <c r="D8977">
        <v>129160</v>
      </c>
      <c r="E8977">
        <v>129280</v>
      </c>
    </row>
    <row r="8978" spans="1:5" x14ac:dyDescent="0.25">
      <c r="A8978" s="2">
        <v>45762.418749999997</v>
      </c>
      <c r="B8978">
        <v>129210</v>
      </c>
      <c r="C8978">
        <v>129255</v>
      </c>
      <c r="D8978">
        <v>129155</v>
      </c>
      <c r="E8978">
        <v>129195</v>
      </c>
    </row>
    <row r="8979" spans="1:5" x14ac:dyDescent="0.25">
      <c r="A8979" s="2">
        <v>45762.418055555558</v>
      </c>
      <c r="B8979">
        <v>129215</v>
      </c>
      <c r="C8979">
        <v>129255</v>
      </c>
      <c r="D8979">
        <v>129190</v>
      </c>
      <c r="E8979">
        <v>129210</v>
      </c>
    </row>
    <row r="8980" spans="1:5" x14ac:dyDescent="0.25">
      <c r="A8980" s="2">
        <v>45762.417361111111</v>
      </c>
      <c r="B8980">
        <v>129185</v>
      </c>
      <c r="C8980">
        <v>129255</v>
      </c>
      <c r="D8980">
        <v>129125</v>
      </c>
      <c r="E8980">
        <v>129215</v>
      </c>
    </row>
    <row r="8981" spans="1:5" x14ac:dyDescent="0.25">
      <c r="A8981" s="2">
        <v>45762.416666666664</v>
      </c>
      <c r="B8981">
        <v>129165</v>
      </c>
      <c r="C8981">
        <v>129220</v>
      </c>
      <c r="D8981">
        <v>129120</v>
      </c>
      <c r="E8981">
        <v>129185</v>
      </c>
    </row>
    <row r="8982" spans="1:5" x14ac:dyDescent="0.25">
      <c r="A8982" s="2">
        <v>45762.415972222225</v>
      </c>
      <c r="B8982">
        <v>129190</v>
      </c>
      <c r="C8982">
        <v>129220</v>
      </c>
      <c r="D8982">
        <v>129155</v>
      </c>
      <c r="E8982">
        <v>129165</v>
      </c>
    </row>
    <row r="8983" spans="1:5" x14ac:dyDescent="0.25">
      <c r="A8983" s="2">
        <v>45762.415277777778</v>
      </c>
      <c r="B8983">
        <v>129250</v>
      </c>
      <c r="C8983">
        <v>129260</v>
      </c>
      <c r="D8983">
        <v>129190</v>
      </c>
      <c r="E8983">
        <v>129190</v>
      </c>
    </row>
    <row r="8984" spans="1:5" x14ac:dyDescent="0.25">
      <c r="A8984" s="2">
        <v>45762.414583333331</v>
      </c>
      <c r="B8984">
        <v>129270</v>
      </c>
      <c r="C8984">
        <v>129325</v>
      </c>
      <c r="D8984">
        <v>129250</v>
      </c>
      <c r="E8984">
        <v>129250</v>
      </c>
    </row>
    <row r="8985" spans="1:5" x14ac:dyDescent="0.25">
      <c r="A8985" s="2">
        <v>45762.413888888892</v>
      </c>
      <c r="B8985">
        <v>129310</v>
      </c>
      <c r="C8985">
        <v>129320</v>
      </c>
      <c r="D8985">
        <v>129240</v>
      </c>
      <c r="E8985">
        <v>129265</v>
      </c>
    </row>
    <row r="8986" spans="1:5" x14ac:dyDescent="0.25">
      <c r="A8986" s="2">
        <v>45762.413194444445</v>
      </c>
      <c r="B8986">
        <v>129335</v>
      </c>
      <c r="C8986">
        <v>129355</v>
      </c>
      <c r="D8986">
        <v>129280</v>
      </c>
      <c r="E8986">
        <v>129315</v>
      </c>
    </row>
    <row r="8987" spans="1:5" x14ac:dyDescent="0.25">
      <c r="A8987" s="2">
        <v>45762.412499999999</v>
      </c>
      <c r="B8987">
        <v>129345</v>
      </c>
      <c r="C8987">
        <v>129375</v>
      </c>
      <c r="D8987">
        <v>129305</v>
      </c>
      <c r="E8987">
        <v>129335</v>
      </c>
    </row>
    <row r="8988" spans="1:5" x14ac:dyDescent="0.25">
      <c r="A8988" s="2">
        <v>45762.411805555559</v>
      </c>
      <c r="B8988">
        <v>129395</v>
      </c>
      <c r="C8988">
        <v>129400</v>
      </c>
      <c r="D8988">
        <v>129305</v>
      </c>
      <c r="E8988">
        <v>129345</v>
      </c>
    </row>
    <row r="8989" spans="1:5" x14ac:dyDescent="0.25">
      <c r="A8989" s="2">
        <v>45762.411111111112</v>
      </c>
      <c r="B8989">
        <v>129390</v>
      </c>
      <c r="C8989">
        <v>129420</v>
      </c>
      <c r="D8989">
        <v>129360</v>
      </c>
      <c r="E8989">
        <v>129390</v>
      </c>
    </row>
    <row r="8990" spans="1:5" x14ac:dyDescent="0.25">
      <c r="A8990" s="2">
        <v>45762.410416666666</v>
      </c>
      <c r="B8990">
        <v>129425</v>
      </c>
      <c r="C8990">
        <v>129435</v>
      </c>
      <c r="D8990">
        <v>129380</v>
      </c>
      <c r="E8990">
        <v>129390</v>
      </c>
    </row>
    <row r="8991" spans="1:5" x14ac:dyDescent="0.25">
      <c r="A8991" s="2">
        <v>45762.409722222219</v>
      </c>
      <c r="B8991">
        <v>129415</v>
      </c>
      <c r="C8991">
        <v>129440</v>
      </c>
      <c r="D8991">
        <v>129385</v>
      </c>
      <c r="E8991">
        <v>129420</v>
      </c>
    </row>
    <row r="8992" spans="1:5" x14ac:dyDescent="0.25">
      <c r="A8992" s="2">
        <v>45762.40902777778</v>
      </c>
      <c r="B8992">
        <v>129405</v>
      </c>
      <c r="C8992">
        <v>129435</v>
      </c>
      <c r="D8992">
        <v>129350</v>
      </c>
      <c r="E8992">
        <v>129415</v>
      </c>
    </row>
    <row r="8993" spans="1:5" x14ac:dyDescent="0.25">
      <c r="A8993" s="2">
        <v>45762.408333333333</v>
      </c>
      <c r="B8993">
        <v>129475</v>
      </c>
      <c r="C8993">
        <v>129475</v>
      </c>
      <c r="D8993">
        <v>129385</v>
      </c>
      <c r="E8993">
        <v>129400</v>
      </c>
    </row>
    <row r="8994" spans="1:5" x14ac:dyDescent="0.25">
      <c r="A8994" s="2">
        <v>45762.407638888886</v>
      </c>
      <c r="B8994">
        <v>129460</v>
      </c>
      <c r="C8994">
        <v>129525</v>
      </c>
      <c r="D8994">
        <v>129450</v>
      </c>
      <c r="E8994">
        <v>129475</v>
      </c>
    </row>
    <row r="8995" spans="1:5" x14ac:dyDescent="0.25">
      <c r="A8995" s="2">
        <v>45762.406944444447</v>
      </c>
      <c r="B8995">
        <v>129490</v>
      </c>
      <c r="C8995">
        <v>129505</v>
      </c>
      <c r="D8995">
        <v>129415</v>
      </c>
      <c r="E8995">
        <v>129455</v>
      </c>
    </row>
    <row r="8996" spans="1:5" x14ac:dyDescent="0.25">
      <c r="A8996" s="2">
        <v>45762.40625</v>
      </c>
      <c r="B8996">
        <v>129370</v>
      </c>
      <c r="C8996">
        <v>129515</v>
      </c>
      <c r="D8996">
        <v>129365</v>
      </c>
      <c r="E8996">
        <v>129495</v>
      </c>
    </row>
    <row r="8997" spans="1:5" x14ac:dyDescent="0.25">
      <c r="A8997" s="2">
        <v>45762.405555555553</v>
      </c>
      <c r="B8997">
        <v>129415</v>
      </c>
      <c r="C8997">
        <v>129425</v>
      </c>
      <c r="D8997">
        <v>129330</v>
      </c>
      <c r="E8997">
        <v>129375</v>
      </c>
    </row>
    <row r="8998" spans="1:5" x14ac:dyDescent="0.25">
      <c r="A8998" s="2">
        <v>45762.404861111114</v>
      </c>
      <c r="B8998">
        <v>129485</v>
      </c>
      <c r="C8998">
        <v>129490</v>
      </c>
      <c r="D8998">
        <v>129410</v>
      </c>
      <c r="E8998">
        <v>129415</v>
      </c>
    </row>
    <row r="8999" spans="1:5" x14ac:dyDescent="0.25">
      <c r="A8999" s="2">
        <v>45762.404166666667</v>
      </c>
      <c r="B8999">
        <v>129470</v>
      </c>
      <c r="C8999">
        <v>129495</v>
      </c>
      <c r="D8999">
        <v>129440</v>
      </c>
      <c r="E8999">
        <v>129485</v>
      </c>
    </row>
    <row r="9000" spans="1:5" x14ac:dyDescent="0.25">
      <c r="A9000" s="2">
        <v>45762.40347222222</v>
      </c>
      <c r="B9000">
        <v>129460</v>
      </c>
      <c r="C9000">
        <v>129510</v>
      </c>
      <c r="D9000">
        <v>129440</v>
      </c>
      <c r="E9000">
        <v>129470</v>
      </c>
    </row>
    <row r="9001" spans="1:5" x14ac:dyDescent="0.25">
      <c r="A9001" s="2">
        <v>45762.402777777781</v>
      </c>
      <c r="B9001">
        <v>129510</v>
      </c>
      <c r="C9001">
        <v>129515</v>
      </c>
      <c r="D9001">
        <v>129440</v>
      </c>
      <c r="E9001">
        <v>129460</v>
      </c>
    </row>
    <row r="9002" spans="1:5" x14ac:dyDescent="0.25">
      <c r="A9002" s="2">
        <v>45762.402083333334</v>
      </c>
      <c r="B9002">
        <v>129595</v>
      </c>
      <c r="C9002">
        <v>129605</v>
      </c>
      <c r="D9002">
        <v>129500</v>
      </c>
      <c r="E9002">
        <v>129510</v>
      </c>
    </row>
    <row r="9003" spans="1:5" x14ac:dyDescent="0.25">
      <c r="A9003" s="2">
        <v>45762.401388888888</v>
      </c>
      <c r="B9003">
        <v>129590</v>
      </c>
      <c r="C9003">
        <v>129615</v>
      </c>
      <c r="D9003">
        <v>129535</v>
      </c>
      <c r="E9003">
        <v>129590</v>
      </c>
    </row>
    <row r="9004" spans="1:5" x14ac:dyDescent="0.25">
      <c r="A9004" s="2">
        <v>45762.400694444441</v>
      </c>
      <c r="B9004">
        <v>129645</v>
      </c>
      <c r="C9004">
        <v>129660</v>
      </c>
      <c r="D9004">
        <v>129590</v>
      </c>
      <c r="E9004">
        <v>129590</v>
      </c>
    </row>
    <row r="9005" spans="1:5" x14ac:dyDescent="0.25">
      <c r="A9005" s="2">
        <v>45762.400000000001</v>
      </c>
      <c r="B9005">
        <v>129605</v>
      </c>
      <c r="C9005">
        <v>129645</v>
      </c>
      <c r="D9005">
        <v>129565</v>
      </c>
      <c r="E9005">
        <v>129640</v>
      </c>
    </row>
    <row r="9006" spans="1:5" x14ac:dyDescent="0.25">
      <c r="A9006" s="2">
        <v>45762.399305555555</v>
      </c>
      <c r="B9006">
        <v>129635</v>
      </c>
      <c r="C9006">
        <v>129660</v>
      </c>
      <c r="D9006">
        <v>129605</v>
      </c>
      <c r="E9006">
        <v>129610</v>
      </c>
    </row>
    <row r="9007" spans="1:5" x14ac:dyDescent="0.25">
      <c r="A9007" s="2">
        <v>45762.398611111108</v>
      </c>
      <c r="B9007">
        <v>129620</v>
      </c>
      <c r="C9007">
        <v>129655</v>
      </c>
      <c r="D9007">
        <v>129570</v>
      </c>
      <c r="E9007">
        <v>129640</v>
      </c>
    </row>
    <row r="9008" spans="1:5" x14ac:dyDescent="0.25">
      <c r="A9008" s="2">
        <v>45762.397916666669</v>
      </c>
      <c r="B9008">
        <v>129665</v>
      </c>
      <c r="C9008">
        <v>129680</v>
      </c>
      <c r="D9008">
        <v>129605</v>
      </c>
      <c r="E9008">
        <v>129625</v>
      </c>
    </row>
    <row r="9009" spans="1:5" x14ac:dyDescent="0.25">
      <c r="A9009" s="2">
        <v>45762.397222222222</v>
      </c>
      <c r="B9009">
        <v>129670</v>
      </c>
      <c r="C9009">
        <v>129715</v>
      </c>
      <c r="D9009">
        <v>129635</v>
      </c>
      <c r="E9009">
        <v>129665</v>
      </c>
    </row>
    <row r="9010" spans="1:5" x14ac:dyDescent="0.25">
      <c r="A9010" s="2">
        <v>45762.396527777775</v>
      </c>
      <c r="B9010">
        <v>129670</v>
      </c>
      <c r="C9010">
        <v>129740</v>
      </c>
      <c r="D9010">
        <v>129655</v>
      </c>
      <c r="E9010">
        <v>129665</v>
      </c>
    </row>
    <row r="9011" spans="1:5" x14ac:dyDescent="0.25">
      <c r="A9011" s="2">
        <v>45762.395833333336</v>
      </c>
      <c r="B9011">
        <v>129625</v>
      </c>
      <c r="C9011">
        <v>129700</v>
      </c>
      <c r="D9011">
        <v>129605</v>
      </c>
      <c r="E9011">
        <v>129675</v>
      </c>
    </row>
    <row r="9012" spans="1:5" x14ac:dyDescent="0.25">
      <c r="A9012" s="2">
        <v>45762.395138888889</v>
      </c>
      <c r="B9012">
        <v>129650</v>
      </c>
      <c r="C9012">
        <v>129655</v>
      </c>
      <c r="D9012">
        <v>129600</v>
      </c>
      <c r="E9012">
        <v>129630</v>
      </c>
    </row>
    <row r="9013" spans="1:5" x14ac:dyDescent="0.25">
      <c r="A9013" s="2">
        <v>45762.394444444442</v>
      </c>
      <c r="B9013">
        <v>129710</v>
      </c>
      <c r="C9013">
        <v>129750</v>
      </c>
      <c r="D9013">
        <v>129645</v>
      </c>
      <c r="E9013">
        <v>129645</v>
      </c>
    </row>
    <row r="9014" spans="1:5" x14ac:dyDescent="0.25">
      <c r="A9014" s="2">
        <v>45762.393750000003</v>
      </c>
      <c r="B9014">
        <v>129680</v>
      </c>
      <c r="C9014">
        <v>129715</v>
      </c>
      <c r="D9014">
        <v>129675</v>
      </c>
      <c r="E9014">
        <v>129710</v>
      </c>
    </row>
    <row r="9015" spans="1:5" x14ac:dyDescent="0.25">
      <c r="A9015" s="2">
        <v>45762.393055555556</v>
      </c>
      <c r="B9015">
        <v>129665</v>
      </c>
      <c r="C9015">
        <v>129695</v>
      </c>
      <c r="D9015">
        <v>129635</v>
      </c>
      <c r="E9015">
        <v>129675</v>
      </c>
    </row>
    <row r="9016" spans="1:5" x14ac:dyDescent="0.25">
      <c r="A9016" s="2">
        <v>45762.392361111109</v>
      </c>
      <c r="B9016">
        <v>129690</v>
      </c>
      <c r="C9016">
        <v>129720</v>
      </c>
      <c r="D9016">
        <v>129660</v>
      </c>
      <c r="E9016">
        <v>129665</v>
      </c>
    </row>
    <row r="9017" spans="1:5" x14ac:dyDescent="0.25">
      <c r="A9017" s="2">
        <v>45762.39166666667</v>
      </c>
      <c r="B9017">
        <v>129680</v>
      </c>
      <c r="C9017">
        <v>129700</v>
      </c>
      <c r="D9017">
        <v>129660</v>
      </c>
      <c r="E9017">
        <v>129690</v>
      </c>
    </row>
    <row r="9018" spans="1:5" x14ac:dyDescent="0.25">
      <c r="A9018" s="2">
        <v>45762.390972222223</v>
      </c>
      <c r="B9018">
        <v>129700</v>
      </c>
      <c r="C9018">
        <v>129705</v>
      </c>
      <c r="D9018">
        <v>129650</v>
      </c>
      <c r="E9018">
        <v>129685</v>
      </c>
    </row>
    <row r="9019" spans="1:5" x14ac:dyDescent="0.25">
      <c r="A9019" s="2">
        <v>45762.390277777777</v>
      </c>
      <c r="B9019">
        <v>129715</v>
      </c>
      <c r="C9019">
        <v>129770</v>
      </c>
      <c r="D9019">
        <v>129670</v>
      </c>
      <c r="E9019">
        <v>129700</v>
      </c>
    </row>
    <row r="9020" spans="1:5" x14ac:dyDescent="0.25">
      <c r="A9020" s="2">
        <v>45762.38958333333</v>
      </c>
      <c r="B9020">
        <v>129710</v>
      </c>
      <c r="C9020">
        <v>129740</v>
      </c>
      <c r="D9020">
        <v>129665</v>
      </c>
      <c r="E9020">
        <v>129715</v>
      </c>
    </row>
    <row r="9021" spans="1:5" x14ac:dyDescent="0.25">
      <c r="A9021" s="2">
        <v>45762.388888888891</v>
      </c>
      <c r="B9021">
        <v>129730</v>
      </c>
      <c r="C9021">
        <v>129760</v>
      </c>
      <c r="D9021">
        <v>129690</v>
      </c>
      <c r="E9021">
        <v>129710</v>
      </c>
    </row>
    <row r="9022" spans="1:5" x14ac:dyDescent="0.25">
      <c r="A9022" s="2">
        <v>45762.388194444444</v>
      </c>
      <c r="B9022">
        <v>129820</v>
      </c>
      <c r="C9022">
        <v>129820</v>
      </c>
      <c r="D9022">
        <v>129680</v>
      </c>
      <c r="E9022">
        <v>129730</v>
      </c>
    </row>
    <row r="9023" spans="1:5" x14ac:dyDescent="0.25">
      <c r="A9023" s="2">
        <v>45762.387499999997</v>
      </c>
      <c r="B9023">
        <v>129820</v>
      </c>
      <c r="C9023">
        <v>129830</v>
      </c>
      <c r="D9023">
        <v>129790</v>
      </c>
      <c r="E9023">
        <v>129820</v>
      </c>
    </row>
    <row r="9024" spans="1:5" x14ac:dyDescent="0.25">
      <c r="A9024" s="2">
        <v>45762.386805555558</v>
      </c>
      <c r="B9024">
        <v>129770</v>
      </c>
      <c r="C9024">
        <v>129835</v>
      </c>
      <c r="D9024">
        <v>129760</v>
      </c>
      <c r="E9024">
        <v>129820</v>
      </c>
    </row>
    <row r="9025" spans="1:5" x14ac:dyDescent="0.25">
      <c r="A9025" s="2">
        <v>45762.386111111111</v>
      </c>
      <c r="B9025">
        <v>129775</v>
      </c>
      <c r="C9025">
        <v>129830</v>
      </c>
      <c r="D9025">
        <v>129760</v>
      </c>
      <c r="E9025">
        <v>129775</v>
      </c>
    </row>
    <row r="9026" spans="1:5" x14ac:dyDescent="0.25">
      <c r="A9026" s="2">
        <v>45762.385416666664</v>
      </c>
      <c r="B9026">
        <v>129815</v>
      </c>
      <c r="C9026">
        <v>129845</v>
      </c>
      <c r="D9026">
        <v>129770</v>
      </c>
      <c r="E9026">
        <v>129775</v>
      </c>
    </row>
    <row r="9027" spans="1:5" x14ac:dyDescent="0.25">
      <c r="A9027" s="2">
        <v>45762.384722222225</v>
      </c>
      <c r="B9027">
        <v>129795</v>
      </c>
      <c r="C9027">
        <v>129820</v>
      </c>
      <c r="D9027">
        <v>129740</v>
      </c>
      <c r="E9027">
        <v>129810</v>
      </c>
    </row>
    <row r="9028" spans="1:5" x14ac:dyDescent="0.25">
      <c r="A9028" s="2">
        <v>45762.384027777778</v>
      </c>
      <c r="B9028">
        <v>129780</v>
      </c>
      <c r="C9028">
        <v>129815</v>
      </c>
      <c r="D9028">
        <v>129725</v>
      </c>
      <c r="E9028">
        <v>129795</v>
      </c>
    </row>
    <row r="9029" spans="1:5" x14ac:dyDescent="0.25">
      <c r="A9029" s="2">
        <v>45762.383333333331</v>
      </c>
      <c r="B9029">
        <v>129825</v>
      </c>
      <c r="C9029">
        <v>129830</v>
      </c>
      <c r="D9029">
        <v>129745</v>
      </c>
      <c r="E9029">
        <v>129780</v>
      </c>
    </row>
    <row r="9030" spans="1:5" x14ac:dyDescent="0.25">
      <c r="A9030" s="2">
        <v>45762.382638888892</v>
      </c>
      <c r="B9030">
        <v>129835</v>
      </c>
      <c r="C9030">
        <v>129900</v>
      </c>
      <c r="D9030">
        <v>129825</v>
      </c>
      <c r="E9030">
        <v>129830</v>
      </c>
    </row>
    <row r="9031" spans="1:5" x14ac:dyDescent="0.25">
      <c r="A9031" s="2">
        <v>45762.381944444445</v>
      </c>
      <c r="B9031">
        <v>129930</v>
      </c>
      <c r="C9031">
        <v>129945</v>
      </c>
      <c r="D9031">
        <v>129830</v>
      </c>
      <c r="E9031">
        <v>129840</v>
      </c>
    </row>
    <row r="9032" spans="1:5" x14ac:dyDescent="0.25">
      <c r="A9032" s="2">
        <v>45762.381249999999</v>
      </c>
      <c r="B9032">
        <v>129910</v>
      </c>
      <c r="C9032">
        <v>129955</v>
      </c>
      <c r="D9032">
        <v>129875</v>
      </c>
      <c r="E9032">
        <v>129930</v>
      </c>
    </row>
    <row r="9033" spans="1:5" x14ac:dyDescent="0.25">
      <c r="A9033" s="2">
        <v>45762.380555555559</v>
      </c>
      <c r="B9033">
        <v>129760</v>
      </c>
      <c r="C9033">
        <v>129910</v>
      </c>
      <c r="D9033">
        <v>129760</v>
      </c>
      <c r="E9033">
        <v>129910</v>
      </c>
    </row>
    <row r="9034" spans="1:5" x14ac:dyDescent="0.25">
      <c r="A9034" s="2">
        <v>45762.379861111112</v>
      </c>
      <c r="B9034">
        <v>129815</v>
      </c>
      <c r="C9034">
        <v>129820</v>
      </c>
      <c r="D9034">
        <v>129715</v>
      </c>
      <c r="E9034">
        <v>129760</v>
      </c>
    </row>
    <row r="9035" spans="1:5" x14ac:dyDescent="0.25">
      <c r="A9035" s="2">
        <v>45762.379166666666</v>
      </c>
      <c r="B9035">
        <v>129865</v>
      </c>
      <c r="C9035">
        <v>129880</v>
      </c>
      <c r="D9035">
        <v>129730</v>
      </c>
      <c r="E9035">
        <v>129815</v>
      </c>
    </row>
    <row r="9036" spans="1:5" x14ac:dyDescent="0.25">
      <c r="A9036" s="2">
        <v>45762.378472222219</v>
      </c>
      <c r="B9036">
        <v>129785</v>
      </c>
      <c r="C9036">
        <v>129880</v>
      </c>
      <c r="D9036">
        <v>129755</v>
      </c>
      <c r="E9036">
        <v>129860</v>
      </c>
    </row>
    <row r="9037" spans="1:5" x14ac:dyDescent="0.25">
      <c r="A9037" s="2">
        <v>45762.37777777778</v>
      </c>
      <c r="B9037">
        <v>129785</v>
      </c>
      <c r="C9037">
        <v>129830</v>
      </c>
      <c r="D9037">
        <v>129705</v>
      </c>
      <c r="E9037">
        <v>129785</v>
      </c>
    </row>
    <row r="9038" spans="1:5" x14ac:dyDescent="0.25">
      <c r="A9038" s="2">
        <v>45762.377083333333</v>
      </c>
      <c r="B9038">
        <v>129700</v>
      </c>
      <c r="C9038">
        <v>129800</v>
      </c>
      <c r="D9038">
        <v>129660</v>
      </c>
      <c r="E9038">
        <v>129785</v>
      </c>
    </row>
    <row r="9039" spans="1:5" x14ac:dyDescent="0.25">
      <c r="A9039" s="2">
        <v>45762.376388888886</v>
      </c>
      <c r="B9039">
        <v>129580</v>
      </c>
      <c r="C9039">
        <v>129740</v>
      </c>
      <c r="D9039">
        <v>129505</v>
      </c>
      <c r="E9039">
        <v>129700</v>
      </c>
    </row>
    <row r="9040" spans="1:5" x14ac:dyDescent="0.25">
      <c r="A9040" s="2">
        <v>45762.375694444447</v>
      </c>
      <c r="B9040">
        <v>129450</v>
      </c>
      <c r="C9040">
        <v>129635</v>
      </c>
      <c r="D9040">
        <v>129380</v>
      </c>
      <c r="E9040">
        <v>129580</v>
      </c>
    </row>
    <row r="9041" spans="1:5" x14ac:dyDescent="0.25">
      <c r="A9041" s="2">
        <v>45762.375</v>
      </c>
      <c r="B9041">
        <v>129450</v>
      </c>
      <c r="C9041">
        <v>129500</v>
      </c>
      <c r="D9041">
        <v>129420</v>
      </c>
      <c r="E9041">
        <v>129455</v>
      </c>
    </row>
    <row r="9042" spans="1:5" x14ac:dyDescent="0.25">
      <c r="A9042" s="2">
        <v>45761.76666666667</v>
      </c>
      <c r="B9042">
        <v>129445</v>
      </c>
      <c r="C9042">
        <v>129480</v>
      </c>
      <c r="D9042">
        <v>129420</v>
      </c>
      <c r="E9042">
        <v>129480</v>
      </c>
    </row>
    <row r="9043" spans="1:5" x14ac:dyDescent="0.25">
      <c r="A9043" s="2">
        <v>45761.765972222223</v>
      </c>
      <c r="B9043">
        <v>129470</v>
      </c>
      <c r="C9043">
        <v>129470</v>
      </c>
      <c r="D9043">
        <v>129430</v>
      </c>
      <c r="E9043">
        <v>129450</v>
      </c>
    </row>
    <row r="9044" spans="1:5" x14ac:dyDescent="0.25">
      <c r="A9044" s="2">
        <v>45761.765277777777</v>
      </c>
      <c r="B9044">
        <v>129470</v>
      </c>
      <c r="C9044">
        <v>129500</v>
      </c>
      <c r="D9044">
        <v>129450</v>
      </c>
      <c r="E9044">
        <v>129475</v>
      </c>
    </row>
    <row r="9045" spans="1:5" x14ac:dyDescent="0.25">
      <c r="A9045" s="2">
        <v>45761.76458333333</v>
      </c>
      <c r="B9045">
        <v>129480</v>
      </c>
      <c r="C9045">
        <v>129510</v>
      </c>
      <c r="D9045">
        <v>129400</v>
      </c>
      <c r="E9045">
        <v>129470</v>
      </c>
    </row>
    <row r="9046" spans="1:5" x14ac:dyDescent="0.25">
      <c r="A9046" s="2">
        <v>45761.763888888891</v>
      </c>
      <c r="B9046">
        <v>129525</v>
      </c>
      <c r="C9046">
        <v>129550</v>
      </c>
      <c r="D9046">
        <v>129460</v>
      </c>
      <c r="E9046">
        <v>129490</v>
      </c>
    </row>
    <row r="9047" spans="1:5" x14ac:dyDescent="0.25">
      <c r="A9047" s="2">
        <v>45761.763194444444</v>
      </c>
      <c r="B9047">
        <v>129530</v>
      </c>
      <c r="C9047">
        <v>129545</v>
      </c>
      <c r="D9047">
        <v>129510</v>
      </c>
      <c r="E9047">
        <v>129525</v>
      </c>
    </row>
    <row r="9048" spans="1:5" x14ac:dyDescent="0.25">
      <c r="A9048" s="2">
        <v>45761.762499999997</v>
      </c>
      <c r="B9048">
        <v>129565</v>
      </c>
      <c r="C9048">
        <v>129580</v>
      </c>
      <c r="D9048">
        <v>129510</v>
      </c>
      <c r="E9048">
        <v>129530</v>
      </c>
    </row>
    <row r="9049" spans="1:5" x14ac:dyDescent="0.25">
      <c r="A9049" s="2">
        <v>45761.761805555558</v>
      </c>
      <c r="B9049">
        <v>129600</v>
      </c>
      <c r="C9049">
        <v>129625</v>
      </c>
      <c r="D9049">
        <v>129550</v>
      </c>
      <c r="E9049">
        <v>129565</v>
      </c>
    </row>
    <row r="9050" spans="1:5" x14ac:dyDescent="0.25">
      <c r="A9050" s="2">
        <v>45761.761111111111</v>
      </c>
      <c r="B9050">
        <v>129610</v>
      </c>
      <c r="C9050">
        <v>129615</v>
      </c>
      <c r="D9050">
        <v>129590</v>
      </c>
      <c r="E9050">
        <v>129595</v>
      </c>
    </row>
    <row r="9051" spans="1:5" x14ac:dyDescent="0.25">
      <c r="A9051" s="2">
        <v>45761.760416666664</v>
      </c>
      <c r="B9051">
        <v>129620</v>
      </c>
      <c r="C9051">
        <v>129625</v>
      </c>
      <c r="D9051">
        <v>129575</v>
      </c>
      <c r="E9051">
        <v>129610</v>
      </c>
    </row>
    <row r="9052" spans="1:5" x14ac:dyDescent="0.25">
      <c r="A9052" s="2">
        <v>45761.759722222225</v>
      </c>
      <c r="B9052">
        <v>129575</v>
      </c>
      <c r="C9052">
        <v>129640</v>
      </c>
      <c r="D9052">
        <v>129550</v>
      </c>
      <c r="E9052">
        <v>129620</v>
      </c>
    </row>
    <row r="9053" spans="1:5" x14ac:dyDescent="0.25">
      <c r="A9053" s="2">
        <v>45761.759027777778</v>
      </c>
      <c r="B9053">
        <v>129590</v>
      </c>
      <c r="C9053">
        <v>129595</v>
      </c>
      <c r="D9053">
        <v>129565</v>
      </c>
      <c r="E9053">
        <v>129570</v>
      </c>
    </row>
    <row r="9054" spans="1:5" x14ac:dyDescent="0.25">
      <c r="A9054" s="2">
        <v>45761.758333333331</v>
      </c>
      <c r="B9054">
        <v>129595</v>
      </c>
      <c r="C9054">
        <v>129600</v>
      </c>
      <c r="D9054">
        <v>129565</v>
      </c>
      <c r="E9054">
        <v>129590</v>
      </c>
    </row>
    <row r="9055" spans="1:5" x14ac:dyDescent="0.25">
      <c r="A9055" s="2">
        <v>45761.757638888892</v>
      </c>
      <c r="B9055">
        <v>129600</v>
      </c>
      <c r="C9055">
        <v>129630</v>
      </c>
      <c r="D9055">
        <v>129555</v>
      </c>
      <c r="E9055">
        <v>129600</v>
      </c>
    </row>
    <row r="9056" spans="1:5" x14ac:dyDescent="0.25">
      <c r="A9056" s="2">
        <v>45761.756944444445</v>
      </c>
      <c r="B9056">
        <v>129610</v>
      </c>
      <c r="C9056">
        <v>129615</v>
      </c>
      <c r="D9056">
        <v>129590</v>
      </c>
      <c r="E9056">
        <v>129595</v>
      </c>
    </row>
    <row r="9057" spans="1:5" x14ac:dyDescent="0.25">
      <c r="A9057" s="2">
        <v>45761.756249999999</v>
      </c>
      <c r="B9057">
        <v>129620</v>
      </c>
      <c r="C9057">
        <v>129625</v>
      </c>
      <c r="D9057">
        <v>129600</v>
      </c>
      <c r="E9057">
        <v>129610</v>
      </c>
    </row>
    <row r="9058" spans="1:5" x14ac:dyDescent="0.25">
      <c r="A9058" s="2">
        <v>45761.755555555559</v>
      </c>
      <c r="B9058">
        <v>129615</v>
      </c>
      <c r="C9058">
        <v>129630</v>
      </c>
      <c r="D9058">
        <v>129615</v>
      </c>
      <c r="E9058">
        <v>129625</v>
      </c>
    </row>
    <row r="9059" spans="1:5" x14ac:dyDescent="0.25">
      <c r="A9059" s="2">
        <v>45761.754861111112</v>
      </c>
      <c r="B9059">
        <v>129630</v>
      </c>
      <c r="C9059">
        <v>129635</v>
      </c>
      <c r="D9059">
        <v>129615</v>
      </c>
      <c r="E9059">
        <v>129620</v>
      </c>
    </row>
    <row r="9060" spans="1:5" x14ac:dyDescent="0.25">
      <c r="A9060" s="2">
        <v>45761.754166666666</v>
      </c>
      <c r="B9060">
        <v>129635</v>
      </c>
      <c r="C9060">
        <v>129645</v>
      </c>
      <c r="D9060">
        <v>129630</v>
      </c>
      <c r="E9060">
        <v>129635</v>
      </c>
    </row>
    <row r="9061" spans="1:5" x14ac:dyDescent="0.25">
      <c r="A9061" s="2">
        <v>45761.753472222219</v>
      </c>
      <c r="B9061">
        <v>129645</v>
      </c>
      <c r="C9061">
        <v>129650</v>
      </c>
      <c r="D9061">
        <v>129600</v>
      </c>
      <c r="E9061">
        <v>129635</v>
      </c>
    </row>
    <row r="9062" spans="1:5" x14ac:dyDescent="0.25">
      <c r="A9062" s="2">
        <v>45761.75277777778</v>
      </c>
      <c r="B9062">
        <v>129665</v>
      </c>
      <c r="C9062">
        <v>129665</v>
      </c>
      <c r="D9062">
        <v>129630</v>
      </c>
      <c r="E9062">
        <v>129645</v>
      </c>
    </row>
    <row r="9063" spans="1:5" x14ac:dyDescent="0.25">
      <c r="A9063" s="2">
        <v>45761.752083333333</v>
      </c>
      <c r="B9063">
        <v>129635</v>
      </c>
      <c r="C9063">
        <v>129675</v>
      </c>
      <c r="D9063">
        <v>129635</v>
      </c>
      <c r="E9063">
        <v>129665</v>
      </c>
    </row>
    <row r="9064" spans="1:5" x14ac:dyDescent="0.25">
      <c r="A9064" s="2">
        <v>45761.751388888886</v>
      </c>
      <c r="B9064">
        <v>129650</v>
      </c>
      <c r="C9064">
        <v>129660</v>
      </c>
      <c r="D9064">
        <v>129630</v>
      </c>
      <c r="E9064">
        <v>129640</v>
      </c>
    </row>
    <row r="9065" spans="1:5" x14ac:dyDescent="0.25">
      <c r="A9065" s="2">
        <v>45761.750694444447</v>
      </c>
      <c r="B9065">
        <v>129600</v>
      </c>
      <c r="C9065">
        <v>129680</v>
      </c>
      <c r="D9065">
        <v>129590</v>
      </c>
      <c r="E9065">
        <v>129650</v>
      </c>
    </row>
    <row r="9066" spans="1:5" x14ac:dyDescent="0.25">
      <c r="A9066" s="2">
        <v>45761.75</v>
      </c>
      <c r="B9066">
        <v>129625</v>
      </c>
      <c r="C9066">
        <v>129625</v>
      </c>
      <c r="D9066">
        <v>129590</v>
      </c>
      <c r="E9066">
        <v>129600</v>
      </c>
    </row>
    <row r="9067" spans="1:5" x14ac:dyDescent="0.25">
      <c r="A9067" s="2">
        <v>45761.749305555553</v>
      </c>
      <c r="B9067">
        <v>129630</v>
      </c>
      <c r="C9067">
        <v>129665</v>
      </c>
      <c r="D9067">
        <v>129615</v>
      </c>
      <c r="E9067">
        <v>129625</v>
      </c>
    </row>
    <row r="9068" spans="1:5" x14ac:dyDescent="0.25">
      <c r="A9068" s="2">
        <v>45761.748611111114</v>
      </c>
      <c r="B9068">
        <v>129635</v>
      </c>
      <c r="C9068">
        <v>129640</v>
      </c>
      <c r="D9068">
        <v>129560</v>
      </c>
      <c r="E9068">
        <v>129635</v>
      </c>
    </row>
    <row r="9069" spans="1:5" x14ac:dyDescent="0.25">
      <c r="A9069" s="2">
        <v>45761.747916666667</v>
      </c>
      <c r="B9069">
        <v>129620</v>
      </c>
      <c r="C9069">
        <v>129640</v>
      </c>
      <c r="D9069">
        <v>129615</v>
      </c>
      <c r="E9069">
        <v>129630</v>
      </c>
    </row>
    <row r="9070" spans="1:5" x14ac:dyDescent="0.25">
      <c r="A9070" s="2">
        <v>45761.74722222222</v>
      </c>
      <c r="B9070">
        <v>129610</v>
      </c>
      <c r="C9070">
        <v>129620</v>
      </c>
      <c r="D9070">
        <v>129605</v>
      </c>
      <c r="E9070">
        <v>129620</v>
      </c>
    </row>
    <row r="9071" spans="1:5" x14ac:dyDescent="0.25">
      <c r="A9071" s="2">
        <v>45761.746527777781</v>
      </c>
      <c r="B9071">
        <v>129625</v>
      </c>
      <c r="C9071">
        <v>129640</v>
      </c>
      <c r="D9071">
        <v>129605</v>
      </c>
      <c r="E9071">
        <v>129610</v>
      </c>
    </row>
    <row r="9072" spans="1:5" x14ac:dyDescent="0.25">
      <c r="A9072" s="2">
        <v>45761.745833333334</v>
      </c>
      <c r="B9072">
        <v>129610</v>
      </c>
      <c r="C9072">
        <v>129645</v>
      </c>
      <c r="D9072">
        <v>129605</v>
      </c>
      <c r="E9072">
        <v>129620</v>
      </c>
    </row>
    <row r="9073" spans="1:5" x14ac:dyDescent="0.25">
      <c r="A9073" s="2">
        <v>45761.745138888888</v>
      </c>
      <c r="B9073">
        <v>129620</v>
      </c>
      <c r="C9073">
        <v>129630</v>
      </c>
      <c r="D9073">
        <v>129590</v>
      </c>
      <c r="E9073">
        <v>129610</v>
      </c>
    </row>
    <row r="9074" spans="1:5" x14ac:dyDescent="0.25">
      <c r="A9074" s="2">
        <v>45761.744444444441</v>
      </c>
      <c r="B9074">
        <v>129615</v>
      </c>
      <c r="C9074">
        <v>129645</v>
      </c>
      <c r="D9074">
        <v>129610</v>
      </c>
      <c r="E9074">
        <v>129625</v>
      </c>
    </row>
    <row r="9075" spans="1:5" x14ac:dyDescent="0.25">
      <c r="A9075" s="2">
        <v>45761.743750000001</v>
      </c>
      <c r="B9075">
        <v>129610</v>
      </c>
      <c r="C9075">
        <v>129615</v>
      </c>
      <c r="D9075">
        <v>129600</v>
      </c>
      <c r="E9075">
        <v>129615</v>
      </c>
    </row>
    <row r="9076" spans="1:5" x14ac:dyDescent="0.25">
      <c r="A9076" s="2">
        <v>45761.743055555555</v>
      </c>
      <c r="B9076">
        <v>129590</v>
      </c>
      <c r="C9076">
        <v>129630</v>
      </c>
      <c r="D9076">
        <v>129570</v>
      </c>
      <c r="E9076">
        <v>129605</v>
      </c>
    </row>
    <row r="9077" spans="1:5" x14ac:dyDescent="0.25">
      <c r="A9077" s="2">
        <v>45761.742361111108</v>
      </c>
      <c r="B9077">
        <v>129600</v>
      </c>
      <c r="C9077">
        <v>129630</v>
      </c>
      <c r="D9077">
        <v>129580</v>
      </c>
      <c r="E9077">
        <v>129590</v>
      </c>
    </row>
    <row r="9078" spans="1:5" x14ac:dyDescent="0.25">
      <c r="A9078" s="2">
        <v>45761.741666666669</v>
      </c>
      <c r="B9078">
        <v>129600</v>
      </c>
      <c r="C9078">
        <v>129630</v>
      </c>
      <c r="D9078">
        <v>129580</v>
      </c>
      <c r="E9078">
        <v>129600</v>
      </c>
    </row>
    <row r="9079" spans="1:5" x14ac:dyDescent="0.25">
      <c r="A9079" s="2">
        <v>45761.740972222222</v>
      </c>
      <c r="B9079">
        <v>129530</v>
      </c>
      <c r="C9079">
        <v>129610</v>
      </c>
      <c r="D9079">
        <v>129530</v>
      </c>
      <c r="E9079">
        <v>129600</v>
      </c>
    </row>
    <row r="9080" spans="1:5" x14ac:dyDescent="0.25">
      <c r="A9080" s="2">
        <v>45761.740277777775</v>
      </c>
      <c r="B9080">
        <v>129540</v>
      </c>
      <c r="C9080">
        <v>129560</v>
      </c>
      <c r="D9080">
        <v>129525</v>
      </c>
      <c r="E9080">
        <v>129540</v>
      </c>
    </row>
    <row r="9081" spans="1:5" x14ac:dyDescent="0.25">
      <c r="A9081" s="2">
        <v>45761.739583333336</v>
      </c>
      <c r="B9081">
        <v>129580</v>
      </c>
      <c r="C9081">
        <v>129590</v>
      </c>
      <c r="D9081">
        <v>129525</v>
      </c>
      <c r="E9081">
        <v>129540</v>
      </c>
    </row>
    <row r="9082" spans="1:5" x14ac:dyDescent="0.25">
      <c r="A9082" s="2">
        <v>45761.738888888889</v>
      </c>
      <c r="B9082">
        <v>129575</v>
      </c>
      <c r="C9082">
        <v>129585</v>
      </c>
      <c r="D9082">
        <v>129560</v>
      </c>
      <c r="E9082">
        <v>129585</v>
      </c>
    </row>
    <row r="9083" spans="1:5" x14ac:dyDescent="0.25">
      <c r="A9083" s="2">
        <v>45761.738194444442</v>
      </c>
      <c r="B9083">
        <v>129575</v>
      </c>
      <c r="C9083">
        <v>129585</v>
      </c>
      <c r="D9083">
        <v>129560</v>
      </c>
      <c r="E9083">
        <v>129575</v>
      </c>
    </row>
    <row r="9084" spans="1:5" x14ac:dyDescent="0.25">
      <c r="A9084" s="2">
        <v>45761.737500000003</v>
      </c>
      <c r="B9084">
        <v>129590</v>
      </c>
      <c r="C9084">
        <v>129605</v>
      </c>
      <c r="D9084">
        <v>129555</v>
      </c>
      <c r="E9084">
        <v>129570</v>
      </c>
    </row>
    <row r="9085" spans="1:5" x14ac:dyDescent="0.25">
      <c r="A9085" s="2">
        <v>45761.736805555556</v>
      </c>
      <c r="B9085">
        <v>129590</v>
      </c>
      <c r="C9085">
        <v>129605</v>
      </c>
      <c r="D9085">
        <v>129575</v>
      </c>
      <c r="E9085">
        <v>129595</v>
      </c>
    </row>
    <row r="9086" spans="1:5" x14ac:dyDescent="0.25">
      <c r="A9086" s="2">
        <v>45761.736111111109</v>
      </c>
      <c r="B9086">
        <v>129595</v>
      </c>
      <c r="C9086">
        <v>129615</v>
      </c>
      <c r="D9086">
        <v>129570</v>
      </c>
      <c r="E9086">
        <v>129585</v>
      </c>
    </row>
    <row r="9087" spans="1:5" x14ac:dyDescent="0.25">
      <c r="A9087" s="2">
        <v>45761.73541666667</v>
      </c>
      <c r="B9087">
        <v>129610</v>
      </c>
      <c r="C9087">
        <v>129610</v>
      </c>
      <c r="D9087">
        <v>129570</v>
      </c>
      <c r="E9087">
        <v>129590</v>
      </c>
    </row>
    <row r="9088" spans="1:5" x14ac:dyDescent="0.25">
      <c r="A9088" s="2">
        <v>45761.734722222223</v>
      </c>
      <c r="B9088">
        <v>129600</v>
      </c>
      <c r="C9088">
        <v>129620</v>
      </c>
      <c r="D9088">
        <v>129590</v>
      </c>
      <c r="E9088">
        <v>129610</v>
      </c>
    </row>
    <row r="9089" spans="1:5" x14ac:dyDescent="0.25">
      <c r="A9089" s="2">
        <v>45761.734027777777</v>
      </c>
      <c r="B9089">
        <v>129610</v>
      </c>
      <c r="C9089">
        <v>129635</v>
      </c>
      <c r="D9089">
        <v>129600</v>
      </c>
      <c r="E9089">
        <v>129600</v>
      </c>
    </row>
    <row r="9090" spans="1:5" x14ac:dyDescent="0.25">
      <c r="A9090" s="2">
        <v>45761.73333333333</v>
      </c>
      <c r="B9090">
        <v>129590</v>
      </c>
      <c r="C9090">
        <v>129615</v>
      </c>
      <c r="D9090">
        <v>129570</v>
      </c>
      <c r="E9090">
        <v>129610</v>
      </c>
    </row>
    <row r="9091" spans="1:5" x14ac:dyDescent="0.25">
      <c r="A9091" s="2">
        <v>45761.732638888891</v>
      </c>
      <c r="B9091">
        <v>129580</v>
      </c>
      <c r="C9091">
        <v>129600</v>
      </c>
      <c r="D9091">
        <v>129550</v>
      </c>
      <c r="E9091">
        <v>129590</v>
      </c>
    </row>
    <row r="9092" spans="1:5" x14ac:dyDescent="0.25">
      <c r="A9092" s="2">
        <v>45761.731944444444</v>
      </c>
      <c r="B9092">
        <v>129590</v>
      </c>
      <c r="C9092">
        <v>129630</v>
      </c>
      <c r="D9092">
        <v>129570</v>
      </c>
      <c r="E9092">
        <v>129585</v>
      </c>
    </row>
    <row r="9093" spans="1:5" x14ac:dyDescent="0.25">
      <c r="A9093" s="2">
        <v>45761.731249999997</v>
      </c>
      <c r="B9093">
        <v>129610</v>
      </c>
      <c r="C9093">
        <v>129630</v>
      </c>
      <c r="D9093">
        <v>129555</v>
      </c>
      <c r="E9093">
        <v>129590</v>
      </c>
    </row>
    <row r="9094" spans="1:5" x14ac:dyDescent="0.25">
      <c r="A9094" s="2">
        <v>45761.730555555558</v>
      </c>
      <c r="B9094">
        <v>129740</v>
      </c>
      <c r="C9094">
        <v>129760</v>
      </c>
      <c r="D9094">
        <v>129580</v>
      </c>
      <c r="E9094">
        <v>129610</v>
      </c>
    </row>
    <row r="9095" spans="1:5" x14ac:dyDescent="0.25">
      <c r="A9095" s="2">
        <v>45761.729861111111</v>
      </c>
      <c r="B9095">
        <v>129700</v>
      </c>
      <c r="C9095">
        <v>129760</v>
      </c>
      <c r="D9095">
        <v>129690</v>
      </c>
      <c r="E9095">
        <v>129735</v>
      </c>
    </row>
    <row r="9096" spans="1:5" x14ac:dyDescent="0.25">
      <c r="A9096" s="2">
        <v>45761.729166666664</v>
      </c>
      <c r="B9096">
        <v>129665</v>
      </c>
      <c r="C9096">
        <v>129720</v>
      </c>
      <c r="D9096">
        <v>129665</v>
      </c>
      <c r="E9096">
        <v>129700</v>
      </c>
    </row>
    <row r="9097" spans="1:5" x14ac:dyDescent="0.25">
      <c r="A9097" s="2">
        <v>45761.728472222225</v>
      </c>
      <c r="B9097">
        <v>129655</v>
      </c>
      <c r="C9097">
        <v>129680</v>
      </c>
      <c r="D9097">
        <v>129650</v>
      </c>
      <c r="E9097">
        <v>129665</v>
      </c>
    </row>
    <row r="9098" spans="1:5" x14ac:dyDescent="0.25">
      <c r="A9098" s="2">
        <v>45761.727777777778</v>
      </c>
      <c r="B9098">
        <v>129615</v>
      </c>
      <c r="C9098">
        <v>129690</v>
      </c>
      <c r="D9098">
        <v>129615</v>
      </c>
      <c r="E9098">
        <v>129655</v>
      </c>
    </row>
    <row r="9099" spans="1:5" x14ac:dyDescent="0.25">
      <c r="A9099" s="2">
        <v>45761.727083333331</v>
      </c>
      <c r="B9099">
        <v>129605</v>
      </c>
      <c r="C9099">
        <v>129640</v>
      </c>
      <c r="D9099">
        <v>129600</v>
      </c>
      <c r="E9099">
        <v>129610</v>
      </c>
    </row>
    <row r="9100" spans="1:5" x14ac:dyDescent="0.25">
      <c r="A9100" s="2">
        <v>45761.726388888892</v>
      </c>
      <c r="B9100">
        <v>129580</v>
      </c>
      <c r="C9100">
        <v>129645</v>
      </c>
      <c r="D9100">
        <v>129565</v>
      </c>
      <c r="E9100">
        <v>129600</v>
      </c>
    </row>
    <row r="9101" spans="1:5" x14ac:dyDescent="0.25">
      <c r="A9101" s="2">
        <v>45761.725694444445</v>
      </c>
      <c r="B9101">
        <v>129575</v>
      </c>
      <c r="C9101">
        <v>129615</v>
      </c>
      <c r="D9101">
        <v>129540</v>
      </c>
      <c r="E9101">
        <v>129585</v>
      </c>
    </row>
    <row r="9102" spans="1:5" x14ac:dyDescent="0.25">
      <c r="A9102" s="2">
        <v>45761.724999999999</v>
      </c>
      <c r="B9102">
        <v>129570</v>
      </c>
      <c r="C9102">
        <v>129585</v>
      </c>
      <c r="D9102">
        <v>129525</v>
      </c>
      <c r="E9102">
        <v>129570</v>
      </c>
    </row>
    <row r="9103" spans="1:5" x14ac:dyDescent="0.25">
      <c r="A9103" s="2">
        <v>45761.724305555559</v>
      </c>
      <c r="B9103">
        <v>129580</v>
      </c>
      <c r="C9103">
        <v>129590</v>
      </c>
      <c r="D9103">
        <v>129530</v>
      </c>
      <c r="E9103">
        <v>129570</v>
      </c>
    </row>
    <row r="9104" spans="1:5" x14ac:dyDescent="0.25">
      <c r="A9104" s="2">
        <v>45761.723611111112</v>
      </c>
      <c r="B9104">
        <v>129590</v>
      </c>
      <c r="C9104">
        <v>129620</v>
      </c>
      <c r="D9104">
        <v>129575</v>
      </c>
      <c r="E9104">
        <v>129585</v>
      </c>
    </row>
    <row r="9105" spans="1:5" x14ac:dyDescent="0.25">
      <c r="A9105" s="2">
        <v>45761.722916666666</v>
      </c>
      <c r="B9105">
        <v>129530</v>
      </c>
      <c r="C9105">
        <v>129600</v>
      </c>
      <c r="D9105">
        <v>129530</v>
      </c>
      <c r="E9105">
        <v>129590</v>
      </c>
    </row>
    <row r="9106" spans="1:5" x14ac:dyDescent="0.25">
      <c r="A9106" s="2">
        <v>45761.722222222219</v>
      </c>
      <c r="B9106">
        <v>129535</v>
      </c>
      <c r="C9106">
        <v>129560</v>
      </c>
      <c r="D9106">
        <v>129495</v>
      </c>
      <c r="E9106">
        <v>129535</v>
      </c>
    </row>
    <row r="9107" spans="1:5" x14ac:dyDescent="0.25">
      <c r="A9107" s="2">
        <v>45761.72152777778</v>
      </c>
      <c r="B9107">
        <v>129580</v>
      </c>
      <c r="C9107">
        <v>129595</v>
      </c>
      <c r="D9107">
        <v>129515</v>
      </c>
      <c r="E9107">
        <v>129530</v>
      </c>
    </row>
    <row r="9108" spans="1:5" x14ac:dyDescent="0.25">
      <c r="A9108" s="2">
        <v>45761.720833333333</v>
      </c>
      <c r="B9108">
        <v>129565</v>
      </c>
      <c r="C9108">
        <v>129605</v>
      </c>
      <c r="D9108">
        <v>129560</v>
      </c>
      <c r="E9108">
        <v>129580</v>
      </c>
    </row>
    <row r="9109" spans="1:5" x14ac:dyDescent="0.25">
      <c r="A9109" s="2">
        <v>45761.720138888886</v>
      </c>
      <c r="B9109">
        <v>129575</v>
      </c>
      <c r="C9109">
        <v>129580</v>
      </c>
      <c r="D9109">
        <v>129540</v>
      </c>
      <c r="E9109">
        <v>129560</v>
      </c>
    </row>
    <row r="9110" spans="1:5" x14ac:dyDescent="0.25">
      <c r="A9110" s="2">
        <v>45761.719444444447</v>
      </c>
      <c r="B9110">
        <v>129585</v>
      </c>
      <c r="C9110">
        <v>129635</v>
      </c>
      <c r="D9110">
        <v>129530</v>
      </c>
      <c r="E9110">
        <v>129570</v>
      </c>
    </row>
    <row r="9111" spans="1:5" x14ac:dyDescent="0.25">
      <c r="A9111" s="2">
        <v>45761.71875</v>
      </c>
      <c r="B9111">
        <v>129685</v>
      </c>
      <c r="C9111">
        <v>129690</v>
      </c>
      <c r="D9111">
        <v>129575</v>
      </c>
      <c r="E9111">
        <v>129590</v>
      </c>
    </row>
    <row r="9112" spans="1:5" x14ac:dyDescent="0.25">
      <c r="A9112" s="2">
        <v>45761.718055555553</v>
      </c>
      <c r="B9112">
        <v>129660</v>
      </c>
      <c r="C9112">
        <v>129695</v>
      </c>
      <c r="D9112">
        <v>129655</v>
      </c>
      <c r="E9112">
        <v>129685</v>
      </c>
    </row>
    <row r="9113" spans="1:5" x14ac:dyDescent="0.25">
      <c r="A9113" s="2">
        <v>45761.717361111114</v>
      </c>
      <c r="B9113">
        <v>129680</v>
      </c>
      <c r="C9113">
        <v>129695</v>
      </c>
      <c r="D9113">
        <v>129650</v>
      </c>
      <c r="E9113">
        <v>129660</v>
      </c>
    </row>
    <row r="9114" spans="1:5" x14ac:dyDescent="0.25">
      <c r="A9114" s="2">
        <v>45761.716666666667</v>
      </c>
      <c r="B9114">
        <v>129675</v>
      </c>
      <c r="C9114">
        <v>129725</v>
      </c>
      <c r="D9114">
        <v>129675</v>
      </c>
      <c r="E9114">
        <v>129685</v>
      </c>
    </row>
    <row r="9115" spans="1:5" x14ac:dyDescent="0.25">
      <c r="A9115" s="2">
        <v>45761.71597222222</v>
      </c>
      <c r="B9115">
        <v>129670</v>
      </c>
      <c r="C9115">
        <v>129705</v>
      </c>
      <c r="D9115">
        <v>129665</v>
      </c>
      <c r="E9115">
        <v>129675</v>
      </c>
    </row>
    <row r="9116" spans="1:5" x14ac:dyDescent="0.25">
      <c r="A9116" s="2">
        <v>45761.715277777781</v>
      </c>
      <c r="B9116">
        <v>129660</v>
      </c>
      <c r="C9116">
        <v>129725</v>
      </c>
      <c r="D9116">
        <v>129640</v>
      </c>
      <c r="E9116">
        <v>129670</v>
      </c>
    </row>
    <row r="9117" spans="1:5" x14ac:dyDescent="0.25">
      <c r="A9117" s="2">
        <v>45761.714583333334</v>
      </c>
      <c r="B9117">
        <v>129635</v>
      </c>
      <c r="C9117">
        <v>129685</v>
      </c>
      <c r="D9117">
        <v>129630</v>
      </c>
      <c r="E9117">
        <v>129660</v>
      </c>
    </row>
    <row r="9118" spans="1:5" x14ac:dyDescent="0.25">
      <c r="A9118" s="2">
        <v>45761.713888888888</v>
      </c>
      <c r="B9118">
        <v>129615</v>
      </c>
      <c r="C9118">
        <v>129645</v>
      </c>
      <c r="D9118">
        <v>129610</v>
      </c>
      <c r="E9118">
        <v>129640</v>
      </c>
    </row>
    <row r="9119" spans="1:5" x14ac:dyDescent="0.25">
      <c r="A9119" s="2">
        <v>45761.713194444441</v>
      </c>
      <c r="B9119">
        <v>129575</v>
      </c>
      <c r="C9119">
        <v>129640</v>
      </c>
      <c r="D9119">
        <v>129555</v>
      </c>
      <c r="E9119">
        <v>129610</v>
      </c>
    </row>
    <row r="9120" spans="1:5" x14ac:dyDescent="0.25">
      <c r="A9120" s="2">
        <v>45761.712500000001</v>
      </c>
      <c r="B9120">
        <v>129605</v>
      </c>
      <c r="C9120">
        <v>129605</v>
      </c>
      <c r="D9120">
        <v>129550</v>
      </c>
      <c r="E9120">
        <v>129570</v>
      </c>
    </row>
    <row r="9121" spans="1:5" x14ac:dyDescent="0.25">
      <c r="A9121" s="2">
        <v>45761.711805555555</v>
      </c>
      <c r="B9121">
        <v>129560</v>
      </c>
      <c r="C9121">
        <v>129625</v>
      </c>
      <c r="D9121">
        <v>129545</v>
      </c>
      <c r="E9121">
        <v>129600</v>
      </c>
    </row>
    <row r="9122" spans="1:5" x14ac:dyDescent="0.25">
      <c r="A9122" s="2">
        <v>45761.711111111108</v>
      </c>
      <c r="B9122">
        <v>129560</v>
      </c>
      <c r="C9122">
        <v>129570</v>
      </c>
      <c r="D9122">
        <v>129530</v>
      </c>
      <c r="E9122">
        <v>129560</v>
      </c>
    </row>
    <row r="9123" spans="1:5" x14ac:dyDescent="0.25">
      <c r="A9123" s="2">
        <v>45761.710416666669</v>
      </c>
      <c r="B9123">
        <v>129580</v>
      </c>
      <c r="C9123">
        <v>129590</v>
      </c>
      <c r="D9123">
        <v>129560</v>
      </c>
      <c r="E9123">
        <v>129560</v>
      </c>
    </row>
    <row r="9124" spans="1:5" x14ac:dyDescent="0.25">
      <c r="A9124" s="2">
        <v>45761.709722222222</v>
      </c>
      <c r="B9124">
        <v>129565</v>
      </c>
      <c r="C9124">
        <v>129595</v>
      </c>
      <c r="D9124">
        <v>129490</v>
      </c>
      <c r="E9124">
        <v>129580</v>
      </c>
    </row>
    <row r="9125" spans="1:5" x14ac:dyDescent="0.25">
      <c r="A9125" s="2">
        <v>45761.709027777775</v>
      </c>
      <c r="B9125">
        <v>129560</v>
      </c>
      <c r="C9125">
        <v>129595</v>
      </c>
      <c r="D9125">
        <v>129520</v>
      </c>
      <c r="E9125">
        <v>129565</v>
      </c>
    </row>
    <row r="9126" spans="1:5" x14ac:dyDescent="0.25">
      <c r="A9126" s="2">
        <v>45761.708333333336</v>
      </c>
      <c r="B9126">
        <v>129680</v>
      </c>
      <c r="C9126">
        <v>129695</v>
      </c>
      <c r="D9126">
        <v>129550</v>
      </c>
      <c r="E9126">
        <v>129560</v>
      </c>
    </row>
    <row r="9127" spans="1:5" x14ac:dyDescent="0.25">
      <c r="A9127" s="2">
        <v>45761.707638888889</v>
      </c>
      <c r="B9127">
        <v>129685</v>
      </c>
      <c r="C9127">
        <v>129730</v>
      </c>
      <c r="D9127">
        <v>129655</v>
      </c>
      <c r="E9127">
        <v>129685</v>
      </c>
    </row>
    <row r="9128" spans="1:5" x14ac:dyDescent="0.25">
      <c r="A9128" s="2">
        <v>45761.706944444442</v>
      </c>
      <c r="B9128">
        <v>129630</v>
      </c>
      <c r="C9128">
        <v>129695</v>
      </c>
      <c r="D9128">
        <v>129625</v>
      </c>
      <c r="E9128">
        <v>129690</v>
      </c>
    </row>
    <row r="9129" spans="1:5" x14ac:dyDescent="0.25">
      <c r="A9129" s="2">
        <v>45761.706250000003</v>
      </c>
      <c r="B9129">
        <v>129635</v>
      </c>
      <c r="C9129">
        <v>129665</v>
      </c>
      <c r="D9129">
        <v>129605</v>
      </c>
      <c r="E9129">
        <v>129625</v>
      </c>
    </row>
    <row r="9130" spans="1:5" x14ac:dyDescent="0.25">
      <c r="A9130" s="2">
        <v>45761.705555555556</v>
      </c>
      <c r="B9130">
        <v>129685</v>
      </c>
      <c r="C9130">
        <v>129700</v>
      </c>
      <c r="D9130">
        <v>129635</v>
      </c>
      <c r="E9130">
        <v>129640</v>
      </c>
    </row>
    <row r="9131" spans="1:5" x14ac:dyDescent="0.25">
      <c r="A9131" s="2">
        <v>45761.704861111109</v>
      </c>
      <c r="B9131">
        <v>129770</v>
      </c>
      <c r="C9131">
        <v>129775</v>
      </c>
      <c r="D9131">
        <v>129625</v>
      </c>
      <c r="E9131">
        <v>129680</v>
      </c>
    </row>
    <row r="9132" spans="1:5" x14ac:dyDescent="0.25">
      <c r="A9132" s="2">
        <v>45761.70416666667</v>
      </c>
      <c r="B9132">
        <v>129745</v>
      </c>
      <c r="C9132">
        <v>129790</v>
      </c>
      <c r="D9132">
        <v>129735</v>
      </c>
      <c r="E9132">
        <v>129770</v>
      </c>
    </row>
    <row r="9133" spans="1:5" x14ac:dyDescent="0.25">
      <c r="A9133" s="2">
        <v>45761.703472222223</v>
      </c>
      <c r="B9133">
        <v>129815</v>
      </c>
      <c r="C9133">
        <v>129815</v>
      </c>
      <c r="D9133">
        <v>129725</v>
      </c>
      <c r="E9133">
        <v>129740</v>
      </c>
    </row>
    <row r="9134" spans="1:5" x14ac:dyDescent="0.25">
      <c r="A9134" s="2">
        <v>45761.702777777777</v>
      </c>
      <c r="B9134">
        <v>129800</v>
      </c>
      <c r="C9134">
        <v>129865</v>
      </c>
      <c r="D9134">
        <v>129800</v>
      </c>
      <c r="E9134">
        <v>129815</v>
      </c>
    </row>
    <row r="9135" spans="1:5" x14ac:dyDescent="0.25">
      <c r="A9135" s="2">
        <v>45761.70208333333</v>
      </c>
      <c r="B9135">
        <v>129740</v>
      </c>
      <c r="C9135">
        <v>129815</v>
      </c>
      <c r="D9135">
        <v>129695</v>
      </c>
      <c r="E9135">
        <v>129800</v>
      </c>
    </row>
    <row r="9136" spans="1:5" x14ac:dyDescent="0.25">
      <c r="A9136" s="2">
        <v>45761.701388888891</v>
      </c>
      <c r="B9136">
        <v>129830</v>
      </c>
      <c r="C9136">
        <v>129835</v>
      </c>
      <c r="D9136">
        <v>129715</v>
      </c>
      <c r="E9136">
        <v>129740</v>
      </c>
    </row>
    <row r="9137" spans="1:5" x14ac:dyDescent="0.25">
      <c r="A9137" s="2">
        <v>45761.700694444444</v>
      </c>
      <c r="B9137">
        <v>129790</v>
      </c>
      <c r="C9137">
        <v>129840</v>
      </c>
      <c r="D9137">
        <v>129755</v>
      </c>
      <c r="E9137">
        <v>129830</v>
      </c>
    </row>
    <row r="9138" spans="1:5" x14ac:dyDescent="0.25">
      <c r="A9138" s="2">
        <v>45761.7</v>
      </c>
      <c r="B9138">
        <v>129820</v>
      </c>
      <c r="C9138">
        <v>129845</v>
      </c>
      <c r="D9138">
        <v>129790</v>
      </c>
      <c r="E9138">
        <v>129790</v>
      </c>
    </row>
    <row r="9139" spans="1:5" x14ac:dyDescent="0.25">
      <c r="A9139" s="2">
        <v>45761.699305555558</v>
      </c>
      <c r="B9139">
        <v>129870</v>
      </c>
      <c r="C9139">
        <v>129875</v>
      </c>
      <c r="D9139">
        <v>129800</v>
      </c>
      <c r="E9139">
        <v>129825</v>
      </c>
    </row>
    <row r="9140" spans="1:5" x14ac:dyDescent="0.25">
      <c r="A9140" s="2">
        <v>45761.698611111111</v>
      </c>
      <c r="B9140">
        <v>129840</v>
      </c>
      <c r="C9140">
        <v>129895</v>
      </c>
      <c r="D9140">
        <v>129835</v>
      </c>
      <c r="E9140">
        <v>129870</v>
      </c>
    </row>
    <row r="9141" spans="1:5" x14ac:dyDescent="0.25">
      <c r="A9141" s="2">
        <v>45761.697916666664</v>
      </c>
      <c r="B9141">
        <v>129850</v>
      </c>
      <c r="C9141">
        <v>129870</v>
      </c>
      <c r="D9141">
        <v>129815</v>
      </c>
      <c r="E9141">
        <v>129845</v>
      </c>
    </row>
    <row r="9142" spans="1:5" x14ac:dyDescent="0.25">
      <c r="A9142" s="2">
        <v>45761.697222222225</v>
      </c>
      <c r="B9142">
        <v>129885</v>
      </c>
      <c r="C9142">
        <v>129890</v>
      </c>
      <c r="D9142">
        <v>129830</v>
      </c>
      <c r="E9142">
        <v>129850</v>
      </c>
    </row>
    <row r="9143" spans="1:5" x14ac:dyDescent="0.25">
      <c r="A9143" s="2">
        <v>45761.696527777778</v>
      </c>
      <c r="B9143">
        <v>129905</v>
      </c>
      <c r="C9143">
        <v>129925</v>
      </c>
      <c r="D9143">
        <v>129865</v>
      </c>
      <c r="E9143">
        <v>129885</v>
      </c>
    </row>
    <row r="9144" spans="1:5" x14ac:dyDescent="0.25">
      <c r="A9144" s="2">
        <v>45761.695833333331</v>
      </c>
      <c r="B9144">
        <v>129925</v>
      </c>
      <c r="C9144">
        <v>129935</v>
      </c>
      <c r="D9144">
        <v>129890</v>
      </c>
      <c r="E9144">
        <v>129900</v>
      </c>
    </row>
    <row r="9145" spans="1:5" x14ac:dyDescent="0.25">
      <c r="A9145" s="2">
        <v>45761.695138888892</v>
      </c>
      <c r="B9145">
        <v>129920</v>
      </c>
      <c r="C9145">
        <v>129935</v>
      </c>
      <c r="D9145">
        <v>129880</v>
      </c>
      <c r="E9145">
        <v>129925</v>
      </c>
    </row>
    <row r="9146" spans="1:5" x14ac:dyDescent="0.25">
      <c r="A9146" s="2">
        <v>45761.694444444445</v>
      </c>
      <c r="B9146">
        <v>129850</v>
      </c>
      <c r="C9146">
        <v>129940</v>
      </c>
      <c r="D9146">
        <v>129845</v>
      </c>
      <c r="E9146">
        <v>129920</v>
      </c>
    </row>
    <row r="9147" spans="1:5" x14ac:dyDescent="0.25">
      <c r="A9147" s="2">
        <v>45761.693749999999</v>
      </c>
      <c r="B9147">
        <v>129835</v>
      </c>
      <c r="C9147">
        <v>129850</v>
      </c>
      <c r="D9147">
        <v>129810</v>
      </c>
      <c r="E9147">
        <v>129850</v>
      </c>
    </row>
    <row r="9148" spans="1:5" x14ac:dyDescent="0.25">
      <c r="A9148" s="2">
        <v>45761.693055555559</v>
      </c>
      <c r="B9148">
        <v>129805</v>
      </c>
      <c r="C9148">
        <v>129840</v>
      </c>
      <c r="D9148">
        <v>129795</v>
      </c>
      <c r="E9148">
        <v>129835</v>
      </c>
    </row>
    <row r="9149" spans="1:5" x14ac:dyDescent="0.25">
      <c r="A9149" s="2">
        <v>45761.692361111112</v>
      </c>
      <c r="B9149">
        <v>129830</v>
      </c>
      <c r="C9149">
        <v>129845</v>
      </c>
      <c r="D9149">
        <v>129790</v>
      </c>
      <c r="E9149">
        <v>129805</v>
      </c>
    </row>
    <row r="9150" spans="1:5" x14ac:dyDescent="0.25">
      <c r="A9150" s="2">
        <v>45761.691666666666</v>
      </c>
      <c r="B9150">
        <v>129775</v>
      </c>
      <c r="C9150">
        <v>129850</v>
      </c>
      <c r="D9150">
        <v>129770</v>
      </c>
      <c r="E9150">
        <v>129830</v>
      </c>
    </row>
    <row r="9151" spans="1:5" x14ac:dyDescent="0.25">
      <c r="A9151" s="2">
        <v>45761.690972222219</v>
      </c>
      <c r="B9151">
        <v>129800</v>
      </c>
      <c r="C9151">
        <v>129835</v>
      </c>
      <c r="D9151">
        <v>129750</v>
      </c>
      <c r="E9151">
        <v>129775</v>
      </c>
    </row>
    <row r="9152" spans="1:5" x14ac:dyDescent="0.25">
      <c r="A9152" s="2">
        <v>45761.69027777778</v>
      </c>
      <c r="B9152">
        <v>129790</v>
      </c>
      <c r="C9152">
        <v>129805</v>
      </c>
      <c r="D9152">
        <v>129770</v>
      </c>
      <c r="E9152">
        <v>129800</v>
      </c>
    </row>
    <row r="9153" spans="1:5" x14ac:dyDescent="0.25">
      <c r="A9153" s="2">
        <v>45761.689583333333</v>
      </c>
      <c r="B9153">
        <v>129775</v>
      </c>
      <c r="C9153">
        <v>129810</v>
      </c>
      <c r="D9153">
        <v>129765</v>
      </c>
      <c r="E9153">
        <v>129785</v>
      </c>
    </row>
    <row r="9154" spans="1:5" x14ac:dyDescent="0.25">
      <c r="A9154" s="2">
        <v>45761.688888888886</v>
      </c>
      <c r="B9154">
        <v>129785</v>
      </c>
      <c r="C9154">
        <v>129790</v>
      </c>
      <c r="D9154">
        <v>129750</v>
      </c>
      <c r="E9154">
        <v>129770</v>
      </c>
    </row>
    <row r="9155" spans="1:5" x14ac:dyDescent="0.25">
      <c r="A9155" s="2">
        <v>45761.688194444447</v>
      </c>
      <c r="B9155">
        <v>129820</v>
      </c>
      <c r="C9155">
        <v>129830</v>
      </c>
      <c r="D9155">
        <v>129775</v>
      </c>
      <c r="E9155">
        <v>129785</v>
      </c>
    </row>
    <row r="9156" spans="1:5" x14ac:dyDescent="0.25">
      <c r="A9156" s="2">
        <v>45761.6875</v>
      </c>
      <c r="B9156">
        <v>129800</v>
      </c>
      <c r="C9156">
        <v>129825</v>
      </c>
      <c r="D9156">
        <v>129770</v>
      </c>
      <c r="E9156">
        <v>129820</v>
      </c>
    </row>
    <row r="9157" spans="1:5" x14ac:dyDescent="0.25">
      <c r="A9157" s="2">
        <v>45761.686805555553</v>
      </c>
      <c r="B9157">
        <v>129845</v>
      </c>
      <c r="C9157">
        <v>129855</v>
      </c>
      <c r="D9157">
        <v>129795</v>
      </c>
      <c r="E9157">
        <v>129805</v>
      </c>
    </row>
    <row r="9158" spans="1:5" x14ac:dyDescent="0.25">
      <c r="A9158" s="2">
        <v>45761.686111111114</v>
      </c>
      <c r="B9158">
        <v>129815</v>
      </c>
      <c r="C9158">
        <v>129875</v>
      </c>
      <c r="D9158">
        <v>129815</v>
      </c>
      <c r="E9158">
        <v>129850</v>
      </c>
    </row>
    <row r="9159" spans="1:5" x14ac:dyDescent="0.25">
      <c r="A9159" s="2">
        <v>45761.685416666667</v>
      </c>
      <c r="B9159">
        <v>129810</v>
      </c>
      <c r="C9159">
        <v>129850</v>
      </c>
      <c r="D9159">
        <v>129775</v>
      </c>
      <c r="E9159">
        <v>129810</v>
      </c>
    </row>
    <row r="9160" spans="1:5" x14ac:dyDescent="0.25">
      <c r="A9160" s="2">
        <v>45761.68472222222</v>
      </c>
      <c r="B9160">
        <v>129795</v>
      </c>
      <c r="C9160">
        <v>129845</v>
      </c>
      <c r="D9160">
        <v>129790</v>
      </c>
      <c r="E9160">
        <v>129810</v>
      </c>
    </row>
    <row r="9161" spans="1:5" x14ac:dyDescent="0.25">
      <c r="A9161" s="2">
        <v>45761.684027777781</v>
      </c>
      <c r="B9161">
        <v>129745</v>
      </c>
      <c r="C9161">
        <v>129840</v>
      </c>
      <c r="D9161">
        <v>129735</v>
      </c>
      <c r="E9161">
        <v>129800</v>
      </c>
    </row>
    <row r="9162" spans="1:5" x14ac:dyDescent="0.25">
      <c r="A9162" s="2">
        <v>45761.683333333334</v>
      </c>
      <c r="B9162">
        <v>129720</v>
      </c>
      <c r="C9162">
        <v>129760</v>
      </c>
      <c r="D9162">
        <v>129690</v>
      </c>
      <c r="E9162">
        <v>129740</v>
      </c>
    </row>
    <row r="9163" spans="1:5" x14ac:dyDescent="0.25">
      <c r="A9163" s="2">
        <v>45761.682638888888</v>
      </c>
      <c r="B9163">
        <v>129730</v>
      </c>
      <c r="C9163">
        <v>129745</v>
      </c>
      <c r="D9163">
        <v>129695</v>
      </c>
      <c r="E9163">
        <v>129725</v>
      </c>
    </row>
    <row r="9164" spans="1:5" x14ac:dyDescent="0.25">
      <c r="A9164" s="2">
        <v>45761.681944444441</v>
      </c>
      <c r="B9164">
        <v>129770</v>
      </c>
      <c r="C9164">
        <v>129780</v>
      </c>
      <c r="D9164">
        <v>129680</v>
      </c>
      <c r="E9164">
        <v>129735</v>
      </c>
    </row>
    <row r="9165" spans="1:5" x14ac:dyDescent="0.25">
      <c r="A9165" s="2">
        <v>45761.681250000001</v>
      </c>
      <c r="B9165">
        <v>129820</v>
      </c>
      <c r="C9165">
        <v>129865</v>
      </c>
      <c r="D9165">
        <v>129765</v>
      </c>
      <c r="E9165">
        <v>129765</v>
      </c>
    </row>
    <row r="9166" spans="1:5" x14ac:dyDescent="0.25">
      <c r="A9166" s="2">
        <v>45761.680555555555</v>
      </c>
      <c r="B9166">
        <v>129855</v>
      </c>
      <c r="C9166">
        <v>129895</v>
      </c>
      <c r="D9166">
        <v>129805</v>
      </c>
      <c r="E9166">
        <v>129815</v>
      </c>
    </row>
    <row r="9167" spans="1:5" x14ac:dyDescent="0.25">
      <c r="A9167" s="2">
        <v>45761.679861111108</v>
      </c>
      <c r="B9167">
        <v>129880</v>
      </c>
      <c r="C9167">
        <v>129915</v>
      </c>
      <c r="D9167">
        <v>129850</v>
      </c>
      <c r="E9167">
        <v>129860</v>
      </c>
    </row>
    <row r="9168" spans="1:5" x14ac:dyDescent="0.25">
      <c r="A9168" s="2">
        <v>45761.679166666669</v>
      </c>
      <c r="B9168">
        <v>129925</v>
      </c>
      <c r="C9168">
        <v>129935</v>
      </c>
      <c r="D9168">
        <v>129870</v>
      </c>
      <c r="E9168">
        <v>129885</v>
      </c>
    </row>
    <row r="9169" spans="1:5" x14ac:dyDescent="0.25">
      <c r="A9169" s="2">
        <v>45761.678472222222</v>
      </c>
      <c r="B9169">
        <v>129920</v>
      </c>
      <c r="C9169">
        <v>129945</v>
      </c>
      <c r="D9169">
        <v>129900</v>
      </c>
      <c r="E9169">
        <v>129925</v>
      </c>
    </row>
    <row r="9170" spans="1:5" x14ac:dyDescent="0.25">
      <c r="A9170" s="2">
        <v>45761.677777777775</v>
      </c>
      <c r="B9170">
        <v>129965</v>
      </c>
      <c r="C9170">
        <v>129970</v>
      </c>
      <c r="D9170">
        <v>129905</v>
      </c>
      <c r="E9170">
        <v>129915</v>
      </c>
    </row>
    <row r="9171" spans="1:5" x14ac:dyDescent="0.25">
      <c r="A9171" s="2">
        <v>45761.677083333336</v>
      </c>
      <c r="B9171">
        <v>130020</v>
      </c>
      <c r="C9171">
        <v>130025</v>
      </c>
      <c r="D9171">
        <v>129950</v>
      </c>
      <c r="E9171">
        <v>129960</v>
      </c>
    </row>
    <row r="9172" spans="1:5" x14ac:dyDescent="0.25">
      <c r="A9172" s="2">
        <v>45761.676388888889</v>
      </c>
      <c r="B9172">
        <v>130005</v>
      </c>
      <c r="C9172">
        <v>130050</v>
      </c>
      <c r="D9172">
        <v>130000</v>
      </c>
      <c r="E9172">
        <v>130015</v>
      </c>
    </row>
    <row r="9173" spans="1:5" x14ac:dyDescent="0.25">
      <c r="A9173" s="2">
        <v>45761.675694444442</v>
      </c>
      <c r="B9173">
        <v>130050</v>
      </c>
      <c r="C9173">
        <v>130080</v>
      </c>
      <c r="D9173">
        <v>130005</v>
      </c>
      <c r="E9173">
        <v>130010</v>
      </c>
    </row>
    <row r="9174" spans="1:5" x14ac:dyDescent="0.25">
      <c r="A9174" s="2">
        <v>45761.675000000003</v>
      </c>
      <c r="B9174">
        <v>129985</v>
      </c>
      <c r="C9174">
        <v>130055</v>
      </c>
      <c r="D9174">
        <v>129975</v>
      </c>
      <c r="E9174">
        <v>130050</v>
      </c>
    </row>
    <row r="9175" spans="1:5" x14ac:dyDescent="0.25">
      <c r="A9175" s="2">
        <v>45761.674305555556</v>
      </c>
      <c r="B9175">
        <v>130005</v>
      </c>
      <c r="C9175">
        <v>130010</v>
      </c>
      <c r="D9175">
        <v>129970</v>
      </c>
      <c r="E9175">
        <v>129990</v>
      </c>
    </row>
    <row r="9176" spans="1:5" x14ac:dyDescent="0.25">
      <c r="A9176" s="2">
        <v>45761.673611111109</v>
      </c>
      <c r="B9176">
        <v>130025</v>
      </c>
      <c r="C9176">
        <v>130050</v>
      </c>
      <c r="D9176">
        <v>129990</v>
      </c>
      <c r="E9176">
        <v>130010</v>
      </c>
    </row>
    <row r="9177" spans="1:5" x14ac:dyDescent="0.25">
      <c r="A9177" s="2">
        <v>45761.67291666667</v>
      </c>
      <c r="B9177">
        <v>130060</v>
      </c>
      <c r="C9177">
        <v>130070</v>
      </c>
      <c r="D9177">
        <v>130005</v>
      </c>
      <c r="E9177">
        <v>130020</v>
      </c>
    </row>
    <row r="9178" spans="1:5" x14ac:dyDescent="0.25">
      <c r="A9178" s="2">
        <v>45761.672222222223</v>
      </c>
      <c r="B9178">
        <v>130030</v>
      </c>
      <c r="C9178">
        <v>130125</v>
      </c>
      <c r="D9178">
        <v>130025</v>
      </c>
      <c r="E9178">
        <v>130065</v>
      </c>
    </row>
    <row r="9179" spans="1:5" x14ac:dyDescent="0.25">
      <c r="A9179" s="2">
        <v>45761.671527777777</v>
      </c>
      <c r="B9179">
        <v>129990</v>
      </c>
      <c r="C9179">
        <v>130045</v>
      </c>
      <c r="D9179">
        <v>129985</v>
      </c>
      <c r="E9179">
        <v>130030</v>
      </c>
    </row>
    <row r="9180" spans="1:5" x14ac:dyDescent="0.25">
      <c r="A9180" s="2">
        <v>45761.67083333333</v>
      </c>
      <c r="B9180">
        <v>130020</v>
      </c>
      <c r="C9180">
        <v>130025</v>
      </c>
      <c r="D9180">
        <v>129970</v>
      </c>
      <c r="E9180">
        <v>129990</v>
      </c>
    </row>
    <row r="9181" spans="1:5" x14ac:dyDescent="0.25">
      <c r="A9181" s="2">
        <v>45761.670138888891</v>
      </c>
      <c r="B9181">
        <v>130010</v>
      </c>
      <c r="C9181">
        <v>130035</v>
      </c>
      <c r="D9181">
        <v>129990</v>
      </c>
      <c r="E9181">
        <v>130020</v>
      </c>
    </row>
    <row r="9182" spans="1:5" x14ac:dyDescent="0.25">
      <c r="A9182" s="2">
        <v>45761.669444444444</v>
      </c>
      <c r="B9182">
        <v>130000</v>
      </c>
      <c r="C9182">
        <v>130040</v>
      </c>
      <c r="D9182">
        <v>129980</v>
      </c>
      <c r="E9182">
        <v>130010</v>
      </c>
    </row>
    <row r="9183" spans="1:5" x14ac:dyDescent="0.25">
      <c r="A9183" s="2">
        <v>45761.668749999997</v>
      </c>
      <c r="B9183">
        <v>130030</v>
      </c>
      <c r="C9183">
        <v>130030</v>
      </c>
      <c r="D9183">
        <v>129970</v>
      </c>
      <c r="E9183">
        <v>130005</v>
      </c>
    </row>
    <row r="9184" spans="1:5" x14ac:dyDescent="0.25">
      <c r="A9184" s="2">
        <v>45761.668055555558</v>
      </c>
      <c r="B9184">
        <v>129970</v>
      </c>
      <c r="C9184">
        <v>130050</v>
      </c>
      <c r="D9184">
        <v>129945</v>
      </c>
      <c r="E9184">
        <v>130030</v>
      </c>
    </row>
    <row r="9185" spans="1:5" x14ac:dyDescent="0.25">
      <c r="A9185" s="2">
        <v>45761.667361111111</v>
      </c>
      <c r="B9185">
        <v>129970</v>
      </c>
      <c r="C9185">
        <v>130055</v>
      </c>
      <c r="D9185">
        <v>129960</v>
      </c>
      <c r="E9185">
        <v>129970</v>
      </c>
    </row>
    <row r="9186" spans="1:5" x14ac:dyDescent="0.25">
      <c r="A9186" s="2">
        <v>45761.666666666664</v>
      </c>
      <c r="B9186">
        <v>129900</v>
      </c>
      <c r="C9186">
        <v>130030</v>
      </c>
      <c r="D9186">
        <v>129890</v>
      </c>
      <c r="E9186">
        <v>129975</v>
      </c>
    </row>
    <row r="9187" spans="1:5" x14ac:dyDescent="0.25">
      <c r="A9187" s="2">
        <v>45761.665972222225</v>
      </c>
      <c r="B9187">
        <v>129900</v>
      </c>
      <c r="C9187">
        <v>129940</v>
      </c>
      <c r="D9187">
        <v>129860</v>
      </c>
      <c r="E9187">
        <v>129895</v>
      </c>
    </row>
    <row r="9188" spans="1:5" x14ac:dyDescent="0.25">
      <c r="A9188" s="2">
        <v>45761.665277777778</v>
      </c>
      <c r="B9188">
        <v>129875</v>
      </c>
      <c r="C9188">
        <v>129940</v>
      </c>
      <c r="D9188">
        <v>129870</v>
      </c>
      <c r="E9188">
        <v>129900</v>
      </c>
    </row>
    <row r="9189" spans="1:5" x14ac:dyDescent="0.25">
      <c r="A9189" s="2">
        <v>45761.664583333331</v>
      </c>
      <c r="B9189">
        <v>129870</v>
      </c>
      <c r="C9189">
        <v>129880</v>
      </c>
      <c r="D9189">
        <v>129850</v>
      </c>
      <c r="E9189">
        <v>129880</v>
      </c>
    </row>
    <row r="9190" spans="1:5" x14ac:dyDescent="0.25">
      <c r="A9190" s="2">
        <v>45761.663888888892</v>
      </c>
      <c r="B9190">
        <v>129865</v>
      </c>
      <c r="C9190">
        <v>129870</v>
      </c>
      <c r="D9190">
        <v>129820</v>
      </c>
      <c r="E9190">
        <v>129865</v>
      </c>
    </row>
    <row r="9191" spans="1:5" x14ac:dyDescent="0.25">
      <c r="A9191" s="2">
        <v>45761.663194444445</v>
      </c>
      <c r="B9191">
        <v>129845</v>
      </c>
      <c r="C9191">
        <v>129880</v>
      </c>
      <c r="D9191">
        <v>129815</v>
      </c>
      <c r="E9191">
        <v>129870</v>
      </c>
    </row>
    <row r="9192" spans="1:5" x14ac:dyDescent="0.25">
      <c r="A9192" s="2">
        <v>45761.662499999999</v>
      </c>
      <c r="B9192">
        <v>129830</v>
      </c>
      <c r="C9192">
        <v>129860</v>
      </c>
      <c r="D9192">
        <v>129815</v>
      </c>
      <c r="E9192">
        <v>129845</v>
      </c>
    </row>
    <row r="9193" spans="1:5" x14ac:dyDescent="0.25">
      <c r="A9193" s="2">
        <v>45761.661805555559</v>
      </c>
      <c r="B9193">
        <v>129865</v>
      </c>
      <c r="C9193">
        <v>129890</v>
      </c>
      <c r="D9193">
        <v>129800</v>
      </c>
      <c r="E9193">
        <v>129825</v>
      </c>
    </row>
    <row r="9194" spans="1:5" x14ac:dyDescent="0.25">
      <c r="A9194" s="2">
        <v>45761.661111111112</v>
      </c>
      <c r="B9194">
        <v>129760</v>
      </c>
      <c r="C9194">
        <v>129890</v>
      </c>
      <c r="D9194">
        <v>129755</v>
      </c>
      <c r="E9194">
        <v>129865</v>
      </c>
    </row>
    <row r="9195" spans="1:5" x14ac:dyDescent="0.25">
      <c r="A9195" s="2">
        <v>45761.660416666666</v>
      </c>
      <c r="B9195">
        <v>129760</v>
      </c>
      <c r="C9195">
        <v>129770</v>
      </c>
      <c r="D9195">
        <v>129740</v>
      </c>
      <c r="E9195">
        <v>129755</v>
      </c>
    </row>
    <row r="9196" spans="1:5" x14ac:dyDescent="0.25">
      <c r="A9196" s="2">
        <v>45761.659722222219</v>
      </c>
      <c r="B9196">
        <v>129770</v>
      </c>
      <c r="C9196">
        <v>129770</v>
      </c>
      <c r="D9196">
        <v>129735</v>
      </c>
      <c r="E9196">
        <v>129760</v>
      </c>
    </row>
    <row r="9197" spans="1:5" x14ac:dyDescent="0.25">
      <c r="A9197" s="2">
        <v>45761.65902777778</v>
      </c>
      <c r="B9197">
        <v>129760</v>
      </c>
      <c r="C9197">
        <v>129785</v>
      </c>
      <c r="D9197">
        <v>129745</v>
      </c>
      <c r="E9197">
        <v>129770</v>
      </c>
    </row>
    <row r="9198" spans="1:5" x14ac:dyDescent="0.25">
      <c r="A9198" s="2">
        <v>45761.658333333333</v>
      </c>
      <c r="B9198">
        <v>129750</v>
      </c>
      <c r="C9198">
        <v>129775</v>
      </c>
      <c r="D9198">
        <v>129715</v>
      </c>
      <c r="E9198">
        <v>129755</v>
      </c>
    </row>
    <row r="9199" spans="1:5" x14ac:dyDescent="0.25">
      <c r="A9199" s="2">
        <v>45761.657638888886</v>
      </c>
      <c r="B9199">
        <v>129720</v>
      </c>
      <c r="C9199">
        <v>129770</v>
      </c>
      <c r="D9199">
        <v>129715</v>
      </c>
      <c r="E9199">
        <v>129750</v>
      </c>
    </row>
    <row r="9200" spans="1:5" x14ac:dyDescent="0.25">
      <c r="A9200" s="2">
        <v>45761.656944444447</v>
      </c>
      <c r="B9200">
        <v>129750</v>
      </c>
      <c r="C9200">
        <v>129785</v>
      </c>
      <c r="D9200">
        <v>129710</v>
      </c>
      <c r="E9200">
        <v>129720</v>
      </c>
    </row>
    <row r="9201" spans="1:5" x14ac:dyDescent="0.25">
      <c r="A9201" s="2">
        <v>45761.65625</v>
      </c>
      <c r="B9201">
        <v>129780</v>
      </c>
      <c r="C9201">
        <v>129790</v>
      </c>
      <c r="D9201">
        <v>129735</v>
      </c>
      <c r="E9201">
        <v>129750</v>
      </c>
    </row>
    <row r="9202" spans="1:5" x14ac:dyDescent="0.25">
      <c r="A9202" s="2">
        <v>45761.655555555553</v>
      </c>
      <c r="B9202">
        <v>129785</v>
      </c>
      <c r="C9202">
        <v>129800</v>
      </c>
      <c r="D9202">
        <v>129735</v>
      </c>
      <c r="E9202">
        <v>129780</v>
      </c>
    </row>
    <row r="9203" spans="1:5" x14ac:dyDescent="0.25">
      <c r="A9203" s="2">
        <v>45761.654861111114</v>
      </c>
      <c r="B9203">
        <v>129680</v>
      </c>
      <c r="C9203">
        <v>129785</v>
      </c>
      <c r="D9203">
        <v>129675</v>
      </c>
      <c r="E9203">
        <v>129780</v>
      </c>
    </row>
    <row r="9204" spans="1:5" x14ac:dyDescent="0.25">
      <c r="A9204" s="2">
        <v>45761.654166666667</v>
      </c>
      <c r="B9204">
        <v>129665</v>
      </c>
      <c r="C9204">
        <v>129700</v>
      </c>
      <c r="D9204">
        <v>129625</v>
      </c>
      <c r="E9204">
        <v>129675</v>
      </c>
    </row>
    <row r="9205" spans="1:5" x14ac:dyDescent="0.25">
      <c r="A9205" s="2">
        <v>45761.65347222222</v>
      </c>
      <c r="B9205">
        <v>129680</v>
      </c>
      <c r="C9205">
        <v>129745</v>
      </c>
      <c r="D9205">
        <v>129635</v>
      </c>
      <c r="E9205">
        <v>129670</v>
      </c>
    </row>
    <row r="9206" spans="1:5" x14ac:dyDescent="0.25">
      <c r="A9206" s="2">
        <v>45761.652777777781</v>
      </c>
      <c r="B9206">
        <v>129840</v>
      </c>
      <c r="C9206">
        <v>129845</v>
      </c>
      <c r="D9206">
        <v>129680</v>
      </c>
      <c r="E9206">
        <v>129685</v>
      </c>
    </row>
    <row r="9207" spans="1:5" x14ac:dyDescent="0.25">
      <c r="A9207" s="2">
        <v>45761.652083333334</v>
      </c>
      <c r="B9207">
        <v>129880</v>
      </c>
      <c r="C9207">
        <v>129885</v>
      </c>
      <c r="D9207">
        <v>129840</v>
      </c>
      <c r="E9207">
        <v>129840</v>
      </c>
    </row>
    <row r="9208" spans="1:5" x14ac:dyDescent="0.25">
      <c r="A9208" s="2">
        <v>45761.651388888888</v>
      </c>
      <c r="B9208">
        <v>129885</v>
      </c>
      <c r="C9208">
        <v>129885</v>
      </c>
      <c r="D9208">
        <v>129845</v>
      </c>
      <c r="E9208">
        <v>129885</v>
      </c>
    </row>
    <row r="9209" spans="1:5" x14ac:dyDescent="0.25">
      <c r="A9209" s="2">
        <v>45761.650694444441</v>
      </c>
      <c r="B9209">
        <v>129915</v>
      </c>
      <c r="C9209">
        <v>129965</v>
      </c>
      <c r="D9209">
        <v>129880</v>
      </c>
      <c r="E9209">
        <v>129885</v>
      </c>
    </row>
    <row r="9210" spans="1:5" x14ac:dyDescent="0.25">
      <c r="A9210" s="2">
        <v>45761.65</v>
      </c>
      <c r="B9210">
        <v>129925</v>
      </c>
      <c r="C9210">
        <v>129965</v>
      </c>
      <c r="D9210">
        <v>129915</v>
      </c>
      <c r="E9210">
        <v>129915</v>
      </c>
    </row>
    <row r="9211" spans="1:5" x14ac:dyDescent="0.25">
      <c r="A9211" s="2">
        <v>45761.649305555555</v>
      </c>
      <c r="B9211">
        <v>129925</v>
      </c>
      <c r="C9211">
        <v>129955</v>
      </c>
      <c r="D9211">
        <v>129890</v>
      </c>
      <c r="E9211">
        <v>129920</v>
      </c>
    </row>
    <row r="9212" spans="1:5" x14ac:dyDescent="0.25">
      <c r="A9212" s="2">
        <v>45761.648611111108</v>
      </c>
      <c r="B9212">
        <v>129895</v>
      </c>
      <c r="C9212">
        <v>129965</v>
      </c>
      <c r="D9212">
        <v>129885</v>
      </c>
      <c r="E9212">
        <v>129920</v>
      </c>
    </row>
    <row r="9213" spans="1:5" x14ac:dyDescent="0.25">
      <c r="A9213" s="2">
        <v>45761.647916666669</v>
      </c>
      <c r="B9213">
        <v>129985</v>
      </c>
      <c r="C9213">
        <v>130000</v>
      </c>
      <c r="D9213">
        <v>129875</v>
      </c>
      <c r="E9213">
        <v>129890</v>
      </c>
    </row>
    <row r="9214" spans="1:5" x14ac:dyDescent="0.25">
      <c r="A9214" s="2">
        <v>45761.647222222222</v>
      </c>
      <c r="B9214">
        <v>129950</v>
      </c>
      <c r="C9214">
        <v>129990</v>
      </c>
      <c r="D9214">
        <v>129930</v>
      </c>
      <c r="E9214">
        <v>129980</v>
      </c>
    </row>
    <row r="9215" spans="1:5" x14ac:dyDescent="0.25">
      <c r="A9215" s="2">
        <v>45761.646527777775</v>
      </c>
      <c r="B9215">
        <v>129815</v>
      </c>
      <c r="C9215">
        <v>129955</v>
      </c>
      <c r="D9215">
        <v>129810</v>
      </c>
      <c r="E9215">
        <v>129950</v>
      </c>
    </row>
    <row r="9216" spans="1:5" x14ac:dyDescent="0.25">
      <c r="A9216" s="2">
        <v>45761.645833333336</v>
      </c>
      <c r="B9216">
        <v>129795</v>
      </c>
      <c r="C9216">
        <v>129870</v>
      </c>
      <c r="D9216">
        <v>129790</v>
      </c>
      <c r="E9216">
        <v>129815</v>
      </c>
    </row>
    <row r="9217" spans="1:5" x14ac:dyDescent="0.25">
      <c r="A9217" s="2">
        <v>45761.645138888889</v>
      </c>
      <c r="B9217">
        <v>129845</v>
      </c>
      <c r="C9217">
        <v>129860</v>
      </c>
      <c r="D9217">
        <v>129760</v>
      </c>
      <c r="E9217">
        <v>129800</v>
      </c>
    </row>
    <row r="9218" spans="1:5" x14ac:dyDescent="0.25">
      <c r="A9218" s="2">
        <v>45761.644444444442</v>
      </c>
      <c r="B9218">
        <v>129790</v>
      </c>
      <c r="C9218">
        <v>129855</v>
      </c>
      <c r="D9218">
        <v>129775</v>
      </c>
      <c r="E9218">
        <v>129845</v>
      </c>
    </row>
    <row r="9219" spans="1:5" x14ac:dyDescent="0.25">
      <c r="A9219" s="2">
        <v>45761.643750000003</v>
      </c>
      <c r="B9219">
        <v>129705</v>
      </c>
      <c r="C9219">
        <v>129795</v>
      </c>
      <c r="D9219">
        <v>129700</v>
      </c>
      <c r="E9219">
        <v>129790</v>
      </c>
    </row>
    <row r="9220" spans="1:5" x14ac:dyDescent="0.25">
      <c r="A9220" s="2">
        <v>45761.643055555556</v>
      </c>
      <c r="B9220">
        <v>129715</v>
      </c>
      <c r="C9220">
        <v>129745</v>
      </c>
      <c r="D9220">
        <v>129685</v>
      </c>
      <c r="E9220">
        <v>129705</v>
      </c>
    </row>
    <row r="9221" spans="1:5" x14ac:dyDescent="0.25">
      <c r="A9221" s="2">
        <v>45761.642361111109</v>
      </c>
      <c r="B9221">
        <v>129725</v>
      </c>
      <c r="C9221">
        <v>129805</v>
      </c>
      <c r="D9221">
        <v>129710</v>
      </c>
      <c r="E9221">
        <v>129710</v>
      </c>
    </row>
    <row r="9222" spans="1:5" x14ac:dyDescent="0.25">
      <c r="A9222" s="2">
        <v>45761.64166666667</v>
      </c>
      <c r="B9222">
        <v>129660</v>
      </c>
      <c r="C9222">
        <v>129770</v>
      </c>
      <c r="D9222">
        <v>129655</v>
      </c>
      <c r="E9222">
        <v>129725</v>
      </c>
    </row>
    <row r="9223" spans="1:5" x14ac:dyDescent="0.25">
      <c r="A9223" s="2">
        <v>45761.640972222223</v>
      </c>
      <c r="B9223">
        <v>129625</v>
      </c>
      <c r="C9223">
        <v>129660</v>
      </c>
      <c r="D9223">
        <v>129580</v>
      </c>
      <c r="E9223">
        <v>129660</v>
      </c>
    </row>
    <row r="9224" spans="1:5" x14ac:dyDescent="0.25">
      <c r="A9224" s="2">
        <v>45761.640277777777</v>
      </c>
      <c r="B9224">
        <v>129610</v>
      </c>
      <c r="C9224">
        <v>129670</v>
      </c>
      <c r="D9224">
        <v>129600</v>
      </c>
      <c r="E9224">
        <v>129625</v>
      </c>
    </row>
    <row r="9225" spans="1:5" x14ac:dyDescent="0.25">
      <c r="A9225" s="2">
        <v>45761.63958333333</v>
      </c>
      <c r="B9225">
        <v>129600</v>
      </c>
      <c r="C9225">
        <v>129650</v>
      </c>
      <c r="D9225">
        <v>129595</v>
      </c>
      <c r="E9225">
        <v>129615</v>
      </c>
    </row>
    <row r="9226" spans="1:5" x14ac:dyDescent="0.25">
      <c r="A9226" s="2">
        <v>45761.638888888891</v>
      </c>
      <c r="B9226">
        <v>129610</v>
      </c>
      <c r="C9226">
        <v>129635</v>
      </c>
      <c r="D9226">
        <v>129545</v>
      </c>
      <c r="E9226">
        <v>129600</v>
      </c>
    </row>
    <row r="9227" spans="1:5" x14ac:dyDescent="0.25">
      <c r="A9227" s="2">
        <v>45761.638194444444</v>
      </c>
      <c r="B9227">
        <v>129580</v>
      </c>
      <c r="C9227">
        <v>129620</v>
      </c>
      <c r="D9227">
        <v>129525</v>
      </c>
      <c r="E9227">
        <v>129610</v>
      </c>
    </row>
    <row r="9228" spans="1:5" x14ac:dyDescent="0.25">
      <c r="A9228" s="2">
        <v>45761.637499999997</v>
      </c>
      <c r="B9228">
        <v>129480</v>
      </c>
      <c r="C9228">
        <v>129590</v>
      </c>
      <c r="D9228">
        <v>129480</v>
      </c>
      <c r="E9228">
        <v>129580</v>
      </c>
    </row>
    <row r="9229" spans="1:5" x14ac:dyDescent="0.25">
      <c r="A9229" s="2">
        <v>45761.636805555558</v>
      </c>
      <c r="B9229">
        <v>129470</v>
      </c>
      <c r="C9229">
        <v>129560</v>
      </c>
      <c r="D9229">
        <v>129455</v>
      </c>
      <c r="E9229">
        <v>129480</v>
      </c>
    </row>
    <row r="9230" spans="1:5" x14ac:dyDescent="0.25">
      <c r="A9230" s="2">
        <v>45761.636111111111</v>
      </c>
      <c r="B9230">
        <v>129400</v>
      </c>
      <c r="C9230">
        <v>129480</v>
      </c>
      <c r="D9230">
        <v>129390</v>
      </c>
      <c r="E9230">
        <v>129470</v>
      </c>
    </row>
    <row r="9231" spans="1:5" x14ac:dyDescent="0.25">
      <c r="A9231" s="2">
        <v>45761.635416666664</v>
      </c>
      <c r="B9231">
        <v>129385</v>
      </c>
      <c r="C9231">
        <v>129410</v>
      </c>
      <c r="D9231">
        <v>129360</v>
      </c>
      <c r="E9231">
        <v>129400</v>
      </c>
    </row>
    <row r="9232" spans="1:5" x14ac:dyDescent="0.25">
      <c r="A9232" s="2">
        <v>45761.634722222225</v>
      </c>
      <c r="B9232">
        <v>129370</v>
      </c>
      <c r="C9232">
        <v>129405</v>
      </c>
      <c r="D9232">
        <v>129345</v>
      </c>
      <c r="E9232">
        <v>129385</v>
      </c>
    </row>
    <row r="9233" spans="1:5" x14ac:dyDescent="0.25">
      <c r="A9233" s="2">
        <v>45761.634027777778</v>
      </c>
      <c r="B9233">
        <v>129370</v>
      </c>
      <c r="C9233">
        <v>129425</v>
      </c>
      <c r="D9233">
        <v>129355</v>
      </c>
      <c r="E9233">
        <v>129365</v>
      </c>
    </row>
    <row r="9234" spans="1:5" x14ac:dyDescent="0.25">
      <c r="A9234" s="2">
        <v>45761.633333333331</v>
      </c>
      <c r="B9234">
        <v>129310</v>
      </c>
      <c r="C9234">
        <v>129370</v>
      </c>
      <c r="D9234">
        <v>129295</v>
      </c>
      <c r="E9234">
        <v>129370</v>
      </c>
    </row>
    <row r="9235" spans="1:5" x14ac:dyDescent="0.25">
      <c r="A9235" s="2">
        <v>45761.632638888892</v>
      </c>
      <c r="B9235">
        <v>129310</v>
      </c>
      <c r="C9235">
        <v>129370</v>
      </c>
      <c r="D9235">
        <v>129300</v>
      </c>
      <c r="E9235">
        <v>129305</v>
      </c>
    </row>
    <row r="9236" spans="1:5" x14ac:dyDescent="0.25">
      <c r="A9236" s="2">
        <v>45761.631944444445</v>
      </c>
      <c r="B9236">
        <v>129305</v>
      </c>
      <c r="C9236">
        <v>129340</v>
      </c>
      <c r="D9236">
        <v>129295</v>
      </c>
      <c r="E9236">
        <v>129315</v>
      </c>
    </row>
    <row r="9237" spans="1:5" x14ac:dyDescent="0.25">
      <c r="A9237" s="2">
        <v>45761.631249999999</v>
      </c>
      <c r="B9237">
        <v>129305</v>
      </c>
      <c r="C9237">
        <v>129325</v>
      </c>
      <c r="D9237">
        <v>129270</v>
      </c>
      <c r="E9237">
        <v>129300</v>
      </c>
    </row>
    <row r="9238" spans="1:5" x14ac:dyDescent="0.25">
      <c r="A9238" s="2">
        <v>45761.630555555559</v>
      </c>
      <c r="B9238">
        <v>129340</v>
      </c>
      <c r="C9238">
        <v>129350</v>
      </c>
      <c r="D9238">
        <v>129285</v>
      </c>
      <c r="E9238">
        <v>129305</v>
      </c>
    </row>
    <row r="9239" spans="1:5" x14ac:dyDescent="0.25">
      <c r="A9239" s="2">
        <v>45761.629861111112</v>
      </c>
      <c r="B9239">
        <v>129385</v>
      </c>
      <c r="C9239">
        <v>129385</v>
      </c>
      <c r="D9239">
        <v>129335</v>
      </c>
      <c r="E9239">
        <v>129345</v>
      </c>
    </row>
    <row r="9240" spans="1:5" x14ac:dyDescent="0.25">
      <c r="A9240" s="2">
        <v>45761.629166666666</v>
      </c>
      <c r="B9240">
        <v>129330</v>
      </c>
      <c r="C9240">
        <v>129395</v>
      </c>
      <c r="D9240">
        <v>129325</v>
      </c>
      <c r="E9240">
        <v>129385</v>
      </c>
    </row>
    <row r="9241" spans="1:5" x14ac:dyDescent="0.25">
      <c r="A9241" s="2">
        <v>45761.628472222219</v>
      </c>
      <c r="B9241">
        <v>129320</v>
      </c>
      <c r="C9241">
        <v>129345</v>
      </c>
      <c r="D9241">
        <v>129305</v>
      </c>
      <c r="E9241">
        <v>129330</v>
      </c>
    </row>
    <row r="9242" spans="1:5" x14ac:dyDescent="0.25">
      <c r="A9242" s="2">
        <v>45761.62777777778</v>
      </c>
      <c r="B9242">
        <v>129320</v>
      </c>
      <c r="C9242">
        <v>129345</v>
      </c>
      <c r="D9242">
        <v>129305</v>
      </c>
      <c r="E9242">
        <v>129320</v>
      </c>
    </row>
    <row r="9243" spans="1:5" x14ac:dyDescent="0.25">
      <c r="A9243" s="2">
        <v>45761.627083333333</v>
      </c>
      <c r="B9243">
        <v>129315</v>
      </c>
      <c r="C9243">
        <v>129335</v>
      </c>
      <c r="D9243">
        <v>129300</v>
      </c>
      <c r="E9243">
        <v>129320</v>
      </c>
    </row>
    <row r="9244" spans="1:5" x14ac:dyDescent="0.25">
      <c r="A9244" s="2">
        <v>45761.626388888886</v>
      </c>
      <c r="B9244">
        <v>129335</v>
      </c>
      <c r="C9244">
        <v>129355</v>
      </c>
      <c r="D9244">
        <v>129310</v>
      </c>
      <c r="E9244">
        <v>129315</v>
      </c>
    </row>
    <row r="9245" spans="1:5" x14ac:dyDescent="0.25">
      <c r="A9245" s="2">
        <v>45761.625694444447</v>
      </c>
      <c r="B9245">
        <v>129280</v>
      </c>
      <c r="C9245">
        <v>129360</v>
      </c>
      <c r="D9245">
        <v>129270</v>
      </c>
      <c r="E9245">
        <v>129335</v>
      </c>
    </row>
    <row r="9246" spans="1:5" x14ac:dyDescent="0.25">
      <c r="A9246" s="2">
        <v>45761.625</v>
      </c>
      <c r="B9246">
        <v>129290</v>
      </c>
      <c r="C9246">
        <v>129325</v>
      </c>
      <c r="D9246">
        <v>129240</v>
      </c>
      <c r="E9246">
        <v>129280</v>
      </c>
    </row>
    <row r="9247" spans="1:5" x14ac:dyDescent="0.25">
      <c r="A9247" s="2">
        <v>45761.624305555553</v>
      </c>
      <c r="B9247">
        <v>129330</v>
      </c>
      <c r="C9247">
        <v>129340</v>
      </c>
      <c r="D9247">
        <v>129270</v>
      </c>
      <c r="E9247">
        <v>129285</v>
      </c>
    </row>
    <row r="9248" spans="1:5" x14ac:dyDescent="0.25">
      <c r="A9248" s="2">
        <v>45761.623611111114</v>
      </c>
      <c r="B9248">
        <v>129380</v>
      </c>
      <c r="C9248">
        <v>129410</v>
      </c>
      <c r="D9248">
        <v>129305</v>
      </c>
      <c r="E9248">
        <v>129335</v>
      </c>
    </row>
    <row r="9249" spans="1:5" x14ac:dyDescent="0.25">
      <c r="A9249" s="2">
        <v>45761.622916666667</v>
      </c>
      <c r="B9249">
        <v>129410</v>
      </c>
      <c r="C9249">
        <v>129445</v>
      </c>
      <c r="D9249">
        <v>129365</v>
      </c>
      <c r="E9249">
        <v>129380</v>
      </c>
    </row>
    <row r="9250" spans="1:5" x14ac:dyDescent="0.25">
      <c r="A9250" s="2">
        <v>45761.62222222222</v>
      </c>
      <c r="B9250">
        <v>129460</v>
      </c>
      <c r="C9250">
        <v>129505</v>
      </c>
      <c r="D9250">
        <v>129400</v>
      </c>
      <c r="E9250">
        <v>129410</v>
      </c>
    </row>
    <row r="9251" spans="1:5" x14ac:dyDescent="0.25">
      <c r="A9251" s="2">
        <v>45761.621527777781</v>
      </c>
      <c r="B9251">
        <v>129465</v>
      </c>
      <c r="C9251">
        <v>129530</v>
      </c>
      <c r="D9251">
        <v>129420</v>
      </c>
      <c r="E9251">
        <v>129460</v>
      </c>
    </row>
    <row r="9252" spans="1:5" x14ac:dyDescent="0.25">
      <c r="A9252" s="2">
        <v>45761.620833333334</v>
      </c>
      <c r="B9252">
        <v>129430</v>
      </c>
      <c r="C9252">
        <v>129470</v>
      </c>
      <c r="D9252">
        <v>129390</v>
      </c>
      <c r="E9252">
        <v>129460</v>
      </c>
    </row>
    <row r="9253" spans="1:5" x14ac:dyDescent="0.25">
      <c r="A9253" s="2">
        <v>45761.620138888888</v>
      </c>
      <c r="B9253">
        <v>129355</v>
      </c>
      <c r="C9253">
        <v>129485</v>
      </c>
      <c r="D9253">
        <v>129355</v>
      </c>
      <c r="E9253">
        <v>129435</v>
      </c>
    </row>
    <row r="9254" spans="1:5" x14ac:dyDescent="0.25">
      <c r="A9254" s="2">
        <v>45761.619444444441</v>
      </c>
      <c r="B9254">
        <v>129415</v>
      </c>
      <c r="C9254">
        <v>129450</v>
      </c>
      <c r="D9254">
        <v>129330</v>
      </c>
      <c r="E9254">
        <v>129355</v>
      </c>
    </row>
    <row r="9255" spans="1:5" x14ac:dyDescent="0.25">
      <c r="A9255" s="2">
        <v>45761.618750000001</v>
      </c>
      <c r="B9255">
        <v>129280</v>
      </c>
      <c r="C9255">
        <v>129420</v>
      </c>
      <c r="D9255">
        <v>129260</v>
      </c>
      <c r="E9255">
        <v>129415</v>
      </c>
    </row>
    <row r="9256" spans="1:5" x14ac:dyDescent="0.25">
      <c r="A9256" s="2">
        <v>45761.618055555555</v>
      </c>
      <c r="B9256">
        <v>129185</v>
      </c>
      <c r="C9256">
        <v>129290</v>
      </c>
      <c r="D9256">
        <v>129175</v>
      </c>
      <c r="E9256">
        <v>129280</v>
      </c>
    </row>
    <row r="9257" spans="1:5" x14ac:dyDescent="0.25">
      <c r="A9257" s="2">
        <v>45761.617361111108</v>
      </c>
      <c r="B9257">
        <v>129190</v>
      </c>
      <c r="C9257">
        <v>129205</v>
      </c>
      <c r="D9257">
        <v>129165</v>
      </c>
      <c r="E9257">
        <v>129180</v>
      </c>
    </row>
    <row r="9258" spans="1:5" x14ac:dyDescent="0.25">
      <c r="A9258" s="2">
        <v>45761.616666666669</v>
      </c>
      <c r="B9258">
        <v>129075</v>
      </c>
      <c r="C9258">
        <v>129215</v>
      </c>
      <c r="D9258">
        <v>129065</v>
      </c>
      <c r="E9258">
        <v>129185</v>
      </c>
    </row>
    <row r="9259" spans="1:5" x14ac:dyDescent="0.25">
      <c r="A9259" s="2">
        <v>45761.615972222222</v>
      </c>
      <c r="B9259">
        <v>129090</v>
      </c>
      <c r="C9259">
        <v>129095</v>
      </c>
      <c r="D9259">
        <v>129055</v>
      </c>
      <c r="E9259">
        <v>129075</v>
      </c>
    </row>
    <row r="9260" spans="1:5" x14ac:dyDescent="0.25">
      <c r="A9260" s="2">
        <v>45761.615277777775</v>
      </c>
      <c r="B9260">
        <v>129115</v>
      </c>
      <c r="C9260">
        <v>129170</v>
      </c>
      <c r="D9260">
        <v>129085</v>
      </c>
      <c r="E9260">
        <v>129090</v>
      </c>
    </row>
    <row r="9261" spans="1:5" x14ac:dyDescent="0.25">
      <c r="A9261" s="2">
        <v>45761.614583333336</v>
      </c>
      <c r="B9261">
        <v>129040</v>
      </c>
      <c r="C9261">
        <v>129130</v>
      </c>
      <c r="D9261">
        <v>129025</v>
      </c>
      <c r="E9261">
        <v>129120</v>
      </c>
    </row>
    <row r="9262" spans="1:5" x14ac:dyDescent="0.25">
      <c r="A9262" s="2">
        <v>45761.613888888889</v>
      </c>
      <c r="B9262">
        <v>129085</v>
      </c>
      <c r="C9262">
        <v>129090</v>
      </c>
      <c r="D9262">
        <v>129020</v>
      </c>
      <c r="E9262">
        <v>129040</v>
      </c>
    </row>
    <row r="9263" spans="1:5" x14ac:dyDescent="0.25">
      <c r="A9263" s="2">
        <v>45761.613194444442</v>
      </c>
      <c r="B9263">
        <v>129130</v>
      </c>
      <c r="C9263">
        <v>129135</v>
      </c>
      <c r="D9263">
        <v>129080</v>
      </c>
      <c r="E9263">
        <v>129085</v>
      </c>
    </row>
    <row r="9264" spans="1:5" x14ac:dyDescent="0.25">
      <c r="A9264" s="2">
        <v>45761.612500000003</v>
      </c>
      <c r="B9264">
        <v>129095</v>
      </c>
      <c r="C9264">
        <v>129145</v>
      </c>
      <c r="D9264">
        <v>129065</v>
      </c>
      <c r="E9264">
        <v>129130</v>
      </c>
    </row>
    <row r="9265" spans="1:5" x14ac:dyDescent="0.25">
      <c r="A9265" s="2">
        <v>45761.611805555556</v>
      </c>
      <c r="B9265">
        <v>129025</v>
      </c>
      <c r="C9265">
        <v>129115</v>
      </c>
      <c r="D9265">
        <v>129020</v>
      </c>
      <c r="E9265">
        <v>129095</v>
      </c>
    </row>
    <row r="9266" spans="1:5" x14ac:dyDescent="0.25">
      <c r="A9266" s="2">
        <v>45761.611111111109</v>
      </c>
      <c r="B9266">
        <v>129050</v>
      </c>
      <c r="C9266">
        <v>129060</v>
      </c>
      <c r="D9266">
        <v>129015</v>
      </c>
      <c r="E9266">
        <v>129030</v>
      </c>
    </row>
    <row r="9267" spans="1:5" x14ac:dyDescent="0.25">
      <c r="A9267" s="2">
        <v>45761.61041666667</v>
      </c>
      <c r="B9267">
        <v>129025</v>
      </c>
      <c r="C9267">
        <v>129060</v>
      </c>
      <c r="D9267">
        <v>128995</v>
      </c>
      <c r="E9267">
        <v>129050</v>
      </c>
    </row>
    <row r="9268" spans="1:5" x14ac:dyDescent="0.25">
      <c r="A9268" s="2">
        <v>45761.609722222223</v>
      </c>
      <c r="B9268">
        <v>129090</v>
      </c>
      <c r="C9268">
        <v>129115</v>
      </c>
      <c r="D9268">
        <v>129020</v>
      </c>
      <c r="E9268">
        <v>129030</v>
      </c>
    </row>
    <row r="9269" spans="1:5" x14ac:dyDescent="0.25">
      <c r="A9269" s="2">
        <v>45761.609027777777</v>
      </c>
      <c r="B9269">
        <v>129050</v>
      </c>
      <c r="C9269">
        <v>129105</v>
      </c>
      <c r="D9269">
        <v>129015</v>
      </c>
      <c r="E9269">
        <v>129090</v>
      </c>
    </row>
    <row r="9270" spans="1:5" x14ac:dyDescent="0.25">
      <c r="A9270" s="2">
        <v>45761.60833333333</v>
      </c>
      <c r="B9270">
        <v>129060</v>
      </c>
      <c r="C9270">
        <v>129130</v>
      </c>
      <c r="D9270">
        <v>129030</v>
      </c>
      <c r="E9270">
        <v>129050</v>
      </c>
    </row>
    <row r="9271" spans="1:5" x14ac:dyDescent="0.25">
      <c r="A9271" s="2">
        <v>45761.607638888891</v>
      </c>
      <c r="B9271">
        <v>129050</v>
      </c>
      <c r="C9271">
        <v>129070</v>
      </c>
      <c r="D9271">
        <v>129025</v>
      </c>
      <c r="E9271">
        <v>129060</v>
      </c>
    </row>
    <row r="9272" spans="1:5" x14ac:dyDescent="0.25">
      <c r="A9272" s="2">
        <v>45761.606944444444</v>
      </c>
      <c r="B9272">
        <v>129045</v>
      </c>
      <c r="C9272">
        <v>129060</v>
      </c>
      <c r="D9272">
        <v>129020</v>
      </c>
      <c r="E9272">
        <v>129045</v>
      </c>
    </row>
    <row r="9273" spans="1:5" x14ac:dyDescent="0.25">
      <c r="A9273" s="2">
        <v>45761.606249999997</v>
      </c>
      <c r="B9273">
        <v>128980</v>
      </c>
      <c r="C9273">
        <v>129055</v>
      </c>
      <c r="D9273">
        <v>128970</v>
      </c>
      <c r="E9273">
        <v>129040</v>
      </c>
    </row>
    <row r="9274" spans="1:5" x14ac:dyDescent="0.25">
      <c r="A9274" s="2">
        <v>45761.605555555558</v>
      </c>
      <c r="B9274">
        <v>128910</v>
      </c>
      <c r="C9274">
        <v>129005</v>
      </c>
      <c r="D9274">
        <v>128885</v>
      </c>
      <c r="E9274">
        <v>128975</v>
      </c>
    </row>
    <row r="9275" spans="1:5" x14ac:dyDescent="0.25">
      <c r="A9275" s="2">
        <v>45761.604861111111</v>
      </c>
      <c r="B9275">
        <v>128965</v>
      </c>
      <c r="C9275">
        <v>128975</v>
      </c>
      <c r="D9275">
        <v>128880</v>
      </c>
      <c r="E9275">
        <v>128910</v>
      </c>
    </row>
    <row r="9276" spans="1:5" x14ac:dyDescent="0.25">
      <c r="A9276" s="2">
        <v>45761.604166666664</v>
      </c>
      <c r="B9276">
        <v>128935</v>
      </c>
      <c r="C9276">
        <v>128980</v>
      </c>
      <c r="D9276">
        <v>128920</v>
      </c>
      <c r="E9276">
        <v>128965</v>
      </c>
    </row>
    <row r="9277" spans="1:5" x14ac:dyDescent="0.25">
      <c r="A9277" s="2">
        <v>45761.603472222225</v>
      </c>
      <c r="B9277">
        <v>128935</v>
      </c>
      <c r="C9277">
        <v>128945</v>
      </c>
      <c r="D9277">
        <v>128885</v>
      </c>
      <c r="E9277">
        <v>128940</v>
      </c>
    </row>
    <row r="9278" spans="1:5" x14ac:dyDescent="0.25">
      <c r="A9278" s="2">
        <v>45761.602777777778</v>
      </c>
      <c r="B9278">
        <v>128980</v>
      </c>
      <c r="C9278">
        <v>128985</v>
      </c>
      <c r="D9278">
        <v>128925</v>
      </c>
      <c r="E9278">
        <v>128935</v>
      </c>
    </row>
    <row r="9279" spans="1:5" x14ac:dyDescent="0.25">
      <c r="A9279" s="2">
        <v>45761.602083333331</v>
      </c>
      <c r="B9279">
        <v>128995</v>
      </c>
      <c r="C9279">
        <v>129025</v>
      </c>
      <c r="D9279">
        <v>128930</v>
      </c>
      <c r="E9279">
        <v>128980</v>
      </c>
    </row>
    <row r="9280" spans="1:5" x14ac:dyDescent="0.25">
      <c r="A9280" s="2">
        <v>45761.601388888892</v>
      </c>
      <c r="B9280">
        <v>128975</v>
      </c>
      <c r="C9280">
        <v>129025</v>
      </c>
      <c r="D9280">
        <v>128950</v>
      </c>
      <c r="E9280">
        <v>129000</v>
      </c>
    </row>
    <row r="9281" spans="1:5" x14ac:dyDescent="0.25">
      <c r="A9281" s="2">
        <v>45761.600694444445</v>
      </c>
      <c r="B9281">
        <v>129025</v>
      </c>
      <c r="C9281">
        <v>129030</v>
      </c>
      <c r="D9281">
        <v>128950</v>
      </c>
      <c r="E9281">
        <v>128975</v>
      </c>
    </row>
    <row r="9282" spans="1:5" x14ac:dyDescent="0.25">
      <c r="A9282" s="2">
        <v>45761.599999999999</v>
      </c>
      <c r="B9282">
        <v>129030</v>
      </c>
      <c r="C9282">
        <v>129065</v>
      </c>
      <c r="D9282">
        <v>129020</v>
      </c>
      <c r="E9282">
        <v>129030</v>
      </c>
    </row>
    <row r="9283" spans="1:5" x14ac:dyDescent="0.25">
      <c r="A9283" s="2">
        <v>45761.599305555559</v>
      </c>
      <c r="B9283">
        <v>129050</v>
      </c>
      <c r="C9283">
        <v>129090</v>
      </c>
      <c r="D9283">
        <v>129010</v>
      </c>
      <c r="E9283">
        <v>129035</v>
      </c>
    </row>
    <row r="9284" spans="1:5" x14ac:dyDescent="0.25">
      <c r="A9284" s="2">
        <v>45761.598611111112</v>
      </c>
      <c r="B9284">
        <v>129090</v>
      </c>
      <c r="C9284">
        <v>129100</v>
      </c>
      <c r="D9284">
        <v>129040</v>
      </c>
      <c r="E9284">
        <v>129050</v>
      </c>
    </row>
    <row r="9285" spans="1:5" x14ac:dyDescent="0.25">
      <c r="A9285" s="2">
        <v>45761.597916666666</v>
      </c>
      <c r="B9285">
        <v>129070</v>
      </c>
      <c r="C9285">
        <v>129120</v>
      </c>
      <c r="D9285">
        <v>129060</v>
      </c>
      <c r="E9285">
        <v>129095</v>
      </c>
    </row>
    <row r="9286" spans="1:5" x14ac:dyDescent="0.25">
      <c r="A9286" s="2">
        <v>45761.597222222219</v>
      </c>
      <c r="B9286">
        <v>129065</v>
      </c>
      <c r="C9286">
        <v>129090</v>
      </c>
      <c r="D9286">
        <v>129040</v>
      </c>
      <c r="E9286">
        <v>129070</v>
      </c>
    </row>
    <row r="9287" spans="1:5" x14ac:dyDescent="0.25">
      <c r="A9287" s="2">
        <v>45761.59652777778</v>
      </c>
      <c r="B9287">
        <v>129135</v>
      </c>
      <c r="C9287">
        <v>129145</v>
      </c>
      <c r="D9287">
        <v>129050</v>
      </c>
      <c r="E9287">
        <v>129065</v>
      </c>
    </row>
    <row r="9288" spans="1:5" x14ac:dyDescent="0.25">
      <c r="A9288" s="2">
        <v>45761.595833333333</v>
      </c>
      <c r="B9288">
        <v>129005</v>
      </c>
      <c r="C9288">
        <v>129150</v>
      </c>
      <c r="D9288">
        <v>128995</v>
      </c>
      <c r="E9288">
        <v>129140</v>
      </c>
    </row>
    <row r="9289" spans="1:5" x14ac:dyDescent="0.25">
      <c r="A9289" s="2">
        <v>45761.595138888886</v>
      </c>
      <c r="B9289">
        <v>128945</v>
      </c>
      <c r="C9289">
        <v>129020</v>
      </c>
      <c r="D9289">
        <v>128935</v>
      </c>
      <c r="E9289">
        <v>129010</v>
      </c>
    </row>
    <row r="9290" spans="1:5" x14ac:dyDescent="0.25">
      <c r="A9290" s="2">
        <v>45761.594444444447</v>
      </c>
      <c r="B9290">
        <v>128955</v>
      </c>
      <c r="C9290">
        <v>128975</v>
      </c>
      <c r="D9290">
        <v>128920</v>
      </c>
      <c r="E9290">
        <v>128940</v>
      </c>
    </row>
    <row r="9291" spans="1:5" x14ac:dyDescent="0.25">
      <c r="A9291" s="2">
        <v>45761.59375</v>
      </c>
      <c r="B9291">
        <v>128990</v>
      </c>
      <c r="C9291">
        <v>129000</v>
      </c>
      <c r="D9291">
        <v>128930</v>
      </c>
      <c r="E9291">
        <v>128955</v>
      </c>
    </row>
    <row r="9292" spans="1:5" x14ac:dyDescent="0.25">
      <c r="A9292" s="2">
        <v>45761.593055555553</v>
      </c>
      <c r="B9292">
        <v>129075</v>
      </c>
      <c r="C9292">
        <v>129085</v>
      </c>
      <c r="D9292">
        <v>128975</v>
      </c>
      <c r="E9292">
        <v>128990</v>
      </c>
    </row>
    <row r="9293" spans="1:5" x14ac:dyDescent="0.25">
      <c r="A9293" s="2">
        <v>45761.592361111114</v>
      </c>
      <c r="B9293">
        <v>129045</v>
      </c>
      <c r="C9293">
        <v>129085</v>
      </c>
      <c r="D9293">
        <v>129015</v>
      </c>
      <c r="E9293">
        <v>129080</v>
      </c>
    </row>
    <row r="9294" spans="1:5" x14ac:dyDescent="0.25">
      <c r="A9294" s="2">
        <v>45761.591666666667</v>
      </c>
      <c r="B9294">
        <v>129000</v>
      </c>
      <c r="C9294">
        <v>129065</v>
      </c>
      <c r="D9294">
        <v>128965</v>
      </c>
      <c r="E9294">
        <v>129045</v>
      </c>
    </row>
    <row r="9295" spans="1:5" x14ac:dyDescent="0.25">
      <c r="A9295" s="2">
        <v>45761.59097222222</v>
      </c>
      <c r="B9295">
        <v>128960</v>
      </c>
      <c r="C9295">
        <v>129015</v>
      </c>
      <c r="D9295">
        <v>128950</v>
      </c>
      <c r="E9295">
        <v>129005</v>
      </c>
    </row>
    <row r="9296" spans="1:5" x14ac:dyDescent="0.25">
      <c r="A9296" s="2">
        <v>45761.590277777781</v>
      </c>
      <c r="B9296">
        <v>128985</v>
      </c>
      <c r="C9296">
        <v>128995</v>
      </c>
      <c r="D9296">
        <v>128915</v>
      </c>
      <c r="E9296">
        <v>128960</v>
      </c>
    </row>
    <row r="9297" spans="1:5" x14ac:dyDescent="0.25">
      <c r="A9297" s="2">
        <v>45761.589583333334</v>
      </c>
      <c r="B9297">
        <v>128975</v>
      </c>
      <c r="C9297">
        <v>128995</v>
      </c>
      <c r="D9297">
        <v>128935</v>
      </c>
      <c r="E9297">
        <v>128990</v>
      </c>
    </row>
    <row r="9298" spans="1:5" x14ac:dyDescent="0.25">
      <c r="A9298" s="2">
        <v>45761.588888888888</v>
      </c>
      <c r="B9298">
        <v>128995</v>
      </c>
      <c r="C9298">
        <v>129035</v>
      </c>
      <c r="D9298">
        <v>128935</v>
      </c>
      <c r="E9298">
        <v>128975</v>
      </c>
    </row>
    <row r="9299" spans="1:5" x14ac:dyDescent="0.25">
      <c r="A9299" s="2">
        <v>45761.588194444441</v>
      </c>
      <c r="B9299">
        <v>129015</v>
      </c>
      <c r="C9299">
        <v>129035</v>
      </c>
      <c r="D9299">
        <v>128980</v>
      </c>
      <c r="E9299">
        <v>128995</v>
      </c>
    </row>
    <row r="9300" spans="1:5" x14ac:dyDescent="0.25">
      <c r="A9300" s="2">
        <v>45761.587500000001</v>
      </c>
      <c r="B9300">
        <v>128980</v>
      </c>
      <c r="C9300">
        <v>129035</v>
      </c>
      <c r="D9300">
        <v>128865</v>
      </c>
      <c r="E9300">
        <v>129010</v>
      </c>
    </row>
    <row r="9301" spans="1:5" x14ac:dyDescent="0.25">
      <c r="A9301" s="2">
        <v>45761.586805555555</v>
      </c>
      <c r="B9301">
        <v>128975</v>
      </c>
      <c r="C9301">
        <v>129055</v>
      </c>
      <c r="D9301">
        <v>128950</v>
      </c>
      <c r="E9301">
        <v>128990</v>
      </c>
    </row>
    <row r="9302" spans="1:5" x14ac:dyDescent="0.25">
      <c r="A9302" s="2">
        <v>45761.586111111108</v>
      </c>
      <c r="B9302">
        <v>128955</v>
      </c>
      <c r="C9302">
        <v>128990</v>
      </c>
      <c r="D9302">
        <v>128920</v>
      </c>
      <c r="E9302">
        <v>128975</v>
      </c>
    </row>
    <row r="9303" spans="1:5" x14ac:dyDescent="0.25">
      <c r="A9303" s="2">
        <v>45761.585416666669</v>
      </c>
      <c r="B9303">
        <v>129070</v>
      </c>
      <c r="C9303">
        <v>129080</v>
      </c>
      <c r="D9303">
        <v>128910</v>
      </c>
      <c r="E9303">
        <v>128955</v>
      </c>
    </row>
    <row r="9304" spans="1:5" x14ac:dyDescent="0.25">
      <c r="A9304" s="2">
        <v>45761.584722222222</v>
      </c>
      <c r="B9304">
        <v>129040</v>
      </c>
      <c r="C9304">
        <v>129135</v>
      </c>
      <c r="D9304">
        <v>128980</v>
      </c>
      <c r="E9304">
        <v>129075</v>
      </c>
    </row>
    <row r="9305" spans="1:5" x14ac:dyDescent="0.25">
      <c r="A9305" s="2">
        <v>45761.584027777775</v>
      </c>
      <c r="B9305">
        <v>129085</v>
      </c>
      <c r="C9305">
        <v>129125</v>
      </c>
      <c r="D9305">
        <v>128965</v>
      </c>
      <c r="E9305">
        <v>129040</v>
      </c>
    </row>
    <row r="9306" spans="1:5" x14ac:dyDescent="0.25">
      <c r="A9306" s="2">
        <v>45761.583333333336</v>
      </c>
      <c r="B9306">
        <v>128875</v>
      </c>
      <c r="C9306">
        <v>129450</v>
      </c>
      <c r="D9306">
        <v>128860</v>
      </c>
      <c r="E9306">
        <v>129085</v>
      </c>
    </row>
    <row r="9307" spans="1:5" x14ac:dyDescent="0.25">
      <c r="A9307" s="2">
        <v>45761.582638888889</v>
      </c>
      <c r="B9307">
        <v>128855</v>
      </c>
      <c r="C9307">
        <v>128930</v>
      </c>
      <c r="D9307">
        <v>128855</v>
      </c>
      <c r="E9307">
        <v>128880</v>
      </c>
    </row>
    <row r="9308" spans="1:5" x14ac:dyDescent="0.25">
      <c r="A9308" s="2">
        <v>45761.581944444442</v>
      </c>
      <c r="B9308">
        <v>128895</v>
      </c>
      <c r="C9308">
        <v>128915</v>
      </c>
      <c r="D9308">
        <v>128830</v>
      </c>
      <c r="E9308">
        <v>128860</v>
      </c>
    </row>
    <row r="9309" spans="1:5" x14ac:dyDescent="0.25">
      <c r="A9309" s="2">
        <v>45761.581250000003</v>
      </c>
      <c r="B9309">
        <v>128930</v>
      </c>
      <c r="C9309">
        <v>128930</v>
      </c>
      <c r="D9309">
        <v>128890</v>
      </c>
      <c r="E9309">
        <v>128895</v>
      </c>
    </row>
    <row r="9310" spans="1:5" x14ac:dyDescent="0.25">
      <c r="A9310" s="2">
        <v>45761.580555555556</v>
      </c>
      <c r="B9310">
        <v>128990</v>
      </c>
      <c r="C9310">
        <v>129000</v>
      </c>
      <c r="D9310">
        <v>128905</v>
      </c>
      <c r="E9310">
        <v>128930</v>
      </c>
    </row>
    <row r="9311" spans="1:5" x14ac:dyDescent="0.25">
      <c r="A9311" s="2">
        <v>45761.579861111109</v>
      </c>
      <c r="B9311">
        <v>128970</v>
      </c>
      <c r="C9311">
        <v>128995</v>
      </c>
      <c r="D9311">
        <v>128945</v>
      </c>
      <c r="E9311">
        <v>128990</v>
      </c>
    </row>
    <row r="9312" spans="1:5" x14ac:dyDescent="0.25">
      <c r="A9312" s="2">
        <v>45761.57916666667</v>
      </c>
      <c r="B9312">
        <v>128935</v>
      </c>
      <c r="C9312">
        <v>128995</v>
      </c>
      <c r="D9312">
        <v>128925</v>
      </c>
      <c r="E9312">
        <v>128965</v>
      </c>
    </row>
    <row r="9313" spans="1:5" x14ac:dyDescent="0.25">
      <c r="A9313" s="2">
        <v>45761.578472222223</v>
      </c>
      <c r="B9313">
        <v>128895</v>
      </c>
      <c r="C9313">
        <v>128965</v>
      </c>
      <c r="D9313">
        <v>128865</v>
      </c>
      <c r="E9313">
        <v>128935</v>
      </c>
    </row>
    <row r="9314" spans="1:5" x14ac:dyDescent="0.25">
      <c r="A9314" s="2">
        <v>45761.577777777777</v>
      </c>
      <c r="B9314">
        <v>128925</v>
      </c>
      <c r="C9314">
        <v>128935</v>
      </c>
      <c r="D9314">
        <v>128875</v>
      </c>
      <c r="E9314">
        <v>128900</v>
      </c>
    </row>
    <row r="9315" spans="1:5" x14ac:dyDescent="0.25">
      <c r="A9315" s="2">
        <v>45761.57708333333</v>
      </c>
      <c r="B9315">
        <v>128995</v>
      </c>
      <c r="C9315">
        <v>128995</v>
      </c>
      <c r="D9315">
        <v>128895</v>
      </c>
      <c r="E9315">
        <v>128920</v>
      </c>
    </row>
    <row r="9316" spans="1:5" x14ac:dyDescent="0.25">
      <c r="A9316" s="2">
        <v>45761.576388888891</v>
      </c>
      <c r="B9316">
        <v>128975</v>
      </c>
      <c r="C9316">
        <v>129030</v>
      </c>
      <c r="D9316">
        <v>128940</v>
      </c>
      <c r="E9316">
        <v>129000</v>
      </c>
    </row>
    <row r="9317" spans="1:5" x14ac:dyDescent="0.25">
      <c r="A9317" s="2">
        <v>45761.575694444444</v>
      </c>
      <c r="B9317">
        <v>129025</v>
      </c>
      <c r="C9317">
        <v>129040</v>
      </c>
      <c r="D9317">
        <v>128965</v>
      </c>
      <c r="E9317">
        <v>128975</v>
      </c>
    </row>
    <row r="9318" spans="1:5" x14ac:dyDescent="0.25">
      <c r="A9318" s="2">
        <v>45761.574999999997</v>
      </c>
      <c r="B9318">
        <v>128995</v>
      </c>
      <c r="C9318">
        <v>129045</v>
      </c>
      <c r="D9318">
        <v>128980</v>
      </c>
      <c r="E9318">
        <v>129025</v>
      </c>
    </row>
    <row r="9319" spans="1:5" x14ac:dyDescent="0.25">
      <c r="A9319" s="2">
        <v>45761.574305555558</v>
      </c>
      <c r="B9319">
        <v>128990</v>
      </c>
      <c r="C9319">
        <v>129035</v>
      </c>
      <c r="D9319">
        <v>128950</v>
      </c>
      <c r="E9319">
        <v>129000</v>
      </c>
    </row>
    <row r="9320" spans="1:5" x14ac:dyDescent="0.25">
      <c r="A9320" s="2">
        <v>45761.573611111111</v>
      </c>
      <c r="B9320">
        <v>129035</v>
      </c>
      <c r="C9320">
        <v>129040</v>
      </c>
      <c r="D9320">
        <v>128950</v>
      </c>
      <c r="E9320">
        <v>128990</v>
      </c>
    </row>
    <row r="9321" spans="1:5" x14ac:dyDescent="0.25">
      <c r="A9321" s="2">
        <v>45761.572916666664</v>
      </c>
      <c r="B9321">
        <v>128980</v>
      </c>
      <c r="C9321">
        <v>129045</v>
      </c>
      <c r="D9321">
        <v>128970</v>
      </c>
      <c r="E9321">
        <v>129030</v>
      </c>
    </row>
    <row r="9322" spans="1:5" x14ac:dyDescent="0.25">
      <c r="A9322" s="2">
        <v>45761.572222222225</v>
      </c>
      <c r="B9322">
        <v>129030</v>
      </c>
      <c r="C9322">
        <v>129035</v>
      </c>
      <c r="D9322">
        <v>128920</v>
      </c>
      <c r="E9322">
        <v>128975</v>
      </c>
    </row>
    <row r="9323" spans="1:5" x14ac:dyDescent="0.25">
      <c r="A9323" s="2">
        <v>45761.571527777778</v>
      </c>
      <c r="B9323">
        <v>128980</v>
      </c>
      <c r="C9323">
        <v>129050</v>
      </c>
      <c r="D9323">
        <v>128965</v>
      </c>
      <c r="E9323">
        <v>129030</v>
      </c>
    </row>
    <row r="9324" spans="1:5" x14ac:dyDescent="0.25">
      <c r="A9324" s="2">
        <v>45761.570833333331</v>
      </c>
      <c r="B9324">
        <v>129050</v>
      </c>
      <c r="C9324">
        <v>129065</v>
      </c>
      <c r="D9324">
        <v>128960</v>
      </c>
      <c r="E9324">
        <v>128980</v>
      </c>
    </row>
    <row r="9325" spans="1:5" x14ac:dyDescent="0.25">
      <c r="A9325" s="2">
        <v>45761.570138888892</v>
      </c>
      <c r="B9325">
        <v>129025</v>
      </c>
      <c r="C9325">
        <v>129120</v>
      </c>
      <c r="D9325">
        <v>129025</v>
      </c>
      <c r="E9325">
        <v>129045</v>
      </c>
    </row>
    <row r="9326" spans="1:5" x14ac:dyDescent="0.25">
      <c r="A9326" s="2">
        <v>45761.569444444445</v>
      </c>
      <c r="B9326">
        <v>129065</v>
      </c>
      <c r="C9326">
        <v>129070</v>
      </c>
      <c r="D9326">
        <v>128985</v>
      </c>
      <c r="E9326">
        <v>129025</v>
      </c>
    </row>
    <row r="9327" spans="1:5" x14ac:dyDescent="0.25">
      <c r="A9327" s="2">
        <v>45761.568749999999</v>
      </c>
      <c r="B9327">
        <v>129030</v>
      </c>
      <c r="C9327">
        <v>129075</v>
      </c>
      <c r="D9327">
        <v>129020</v>
      </c>
      <c r="E9327">
        <v>129065</v>
      </c>
    </row>
    <row r="9328" spans="1:5" x14ac:dyDescent="0.25">
      <c r="A9328" s="2">
        <v>45761.568055555559</v>
      </c>
      <c r="B9328">
        <v>129000</v>
      </c>
      <c r="C9328">
        <v>129060</v>
      </c>
      <c r="D9328">
        <v>128980</v>
      </c>
      <c r="E9328">
        <v>129030</v>
      </c>
    </row>
    <row r="9329" spans="1:5" x14ac:dyDescent="0.25">
      <c r="A9329" s="2">
        <v>45761.567361111112</v>
      </c>
      <c r="B9329">
        <v>128955</v>
      </c>
      <c r="C9329">
        <v>129035</v>
      </c>
      <c r="D9329">
        <v>128945</v>
      </c>
      <c r="E9329">
        <v>129000</v>
      </c>
    </row>
    <row r="9330" spans="1:5" x14ac:dyDescent="0.25">
      <c r="A9330" s="2">
        <v>45761.566666666666</v>
      </c>
      <c r="B9330">
        <v>128920</v>
      </c>
      <c r="C9330">
        <v>128980</v>
      </c>
      <c r="D9330">
        <v>128895</v>
      </c>
      <c r="E9330">
        <v>128955</v>
      </c>
    </row>
    <row r="9331" spans="1:5" x14ac:dyDescent="0.25">
      <c r="A9331" s="2">
        <v>45761.565972222219</v>
      </c>
      <c r="B9331">
        <v>128875</v>
      </c>
      <c r="C9331">
        <v>128955</v>
      </c>
      <c r="D9331">
        <v>128855</v>
      </c>
      <c r="E9331">
        <v>128920</v>
      </c>
    </row>
    <row r="9332" spans="1:5" x14ac:dyDescent="0.25">
      <c r="A9332" s="2">
        <v>45761.56527777778</v>
      </c>
      <c r="B9332">
        <v>128865</v>
      </c>
      <c r="C9332">
        <v>128875</v>
      </c>
      <c r="D9332">
        <v>128845</v>
      </c>
      <c r="E9332">
        <v>128875</v>
      </c>
    </row>
    <row r="9333" spans="1:5" x14ac:dyDescent="0.25">
      <c r="A9333" s="2">
        <v>45761.564583333333</v>
      </c>
      <c r="B9333">
        <v>128890</v>
      </c>
      <c r="C9333">
        <v>128930</v>
      </c>
      <c r="D9333">
        <v>128825</v>
      </c>
      <c r="E9333">
        <v>128865</v>
      </c>
    </row>
    <row r="9334" spans="1:5" x14ac:dyDescent="0.25">
      <c r="A9334" s="2">
        <v>45761.563888888886</v>
      </c>
      <c r="B9334">
        <v>128815</v>
      </c>
      <c r="C9334">
        <v>128920</v>
      </c>
      <c r="D9334">
        <v>128810</v>
      </c>
      <c r="E9334">
        <v>128890</v>
      </c>
    </row>
    <row r="9335" spans="1:5" x14ac:dyDescent="0.25">
      <c r="A9335" s="2">
        <v>45761.563194444447</v>
      </c>
      <c r="B9335">
        <v>128805</v>
      </c>
      <c r="C9335">
        <v>128885</v>
      </c>
      <c r="D9335">
        <v>128760</v>
      </c>
      <c r="E9335">
        <v>128810</v>
      </c>
    </row>
    <row r="9336" spans="1:5" x14ac:dyDescent="0.25">
      <c r="A9336" s="2">
        <v>45761.5625</v>
      </c>
      <c r="B9336">
        <v>128715</v>
      </c>
      <c r="C9336">
        <v>128820</v>
      </c>
      <c r="D9336">
        <v>128695</v>
      </c>
      <c r="E9336">
        <v>128810</v>
      </c>
    </row>
    <row r="9337" spans="1:5" x14ac:dyDescent="0.25">
      <c r="A9337" s="2">
        <v>45761.561805555553</v>
      </c>
      <c r="B9337">
        <v>128690</v>
      </c>
      <c r="C9337">
        <v>128750</v>
      </c>
      <c r="D9337">
        <v>128665</v>
      </c>
      <c r="E9337">
        <v>128715</v>
      </c>
    </row>
    <row r="9338" spans="1:5" x14ac:dyDescent="0.25">
      <c r="A9338" s="2">
        <v>45761.561111111114</v>
      </c>
      <c r="B9338">
        <v>128675</v>
      </c>
      <c r="C9338">
        <v>128705</v>
      </c>
      <c r="D9338">
        <v>128630</v>
      </c>
      <c r="E9338">
        <v>128690</v>
      </c>
    </row>
    <row r="9339" spans="1:5" x14ac:dyDescent="0.25">
      <c r="A9339" s="2">
        <v>45761.560416666667</v>
      </c>
      <c r="B9339">
        <v>128805</v>
      </c>
      <c r="C9339">
        <v>128810</v>
      </c>
      <c r="D9339">
        <v>128675</v>
      </c>
      <c r="E9339">
        <v>128675</v>
      </c>
    </row>
    <row r="9340" spans="1:5" x14ac:dyDescent="0.25">
      <c r="A9340" s="2">
        <v>45761.55972222222</v>
      </c>
      <c r="B9340">
        <v>128820</v>
      </c>
      <c r="C9340">
        <v>128840</v>
      </c>
      <c r="D9340">
        <v>128760</v>
      </c>
      <c r="E9340">
        <v>128800</v>
      </c>
    </row>
    <row r="9341" spans="1:5" x14ac:dyDescent="0.25">
      <c r="A9341" s="2">
        <v>45761.559027777781</v>
      </c>
      <c r="B9341">
        <v>128810</v>
      </c>
      <c r="C9341">
        <v>128840</v>
      </c>
      <c r="D9341">
        <v>128785</v>
      </c>
      <c r="E9341">
        <v>128825</v>
      </c>
    </row>
    <row r="9342" spans="1:5" x14ac:dyDescent="0.25">
      <c r="A9342" s="2">
        <v>45761.558333333334</v>
      </c>
      <c r="B9342">
        <v>128845</v>
      </c>
      <c r="C9342">
        <v>128845</v>
      </c>
      <c r="D9342">
        <v>128770</v>
      </c>
      <c r="E9342">
        <v>128810</v>
      </c>
    </row>
    <row r="9343" spans="1:5" x14ac:dyDescent="0.25">
      <c r="A9343" s="2">
        <v>45761.557638888888</v>
      </c>
      <c r="B9343">
        <v>128870</v>
      </c>
      <c r="C9343">
        <v>128885</v>
      </c>
      <c r="D9343">
        <v>128815</v>
      </c>
      <c r="E9343">
        <v>128845</v>
      </c>
    </row>
    <row r="9344" spans="1:5" x14ac:dyDescent="0.25">
      <c r="A9344" s="2">
        <v>45761.556944444441</v>
      </c>
      <c r="B9344">
        <v>128995</v>
      </c>
      <c r="C9344">
        <v>128995</v>
      </c>
      <c r="D9344">
        <v>128870</v>
      </c>
      <c r="E9344">
        <v>128875</v>
      </c>
    </row>
    <row r="9345" spans="1:5" x14ac:dyDescent="0.25">
      <c r="A9345" s="2">
        <v>45761.556250000001</v>
      </c>
      <c r="B9345">
        <v>128900</v>
      </c>
      <c r="C9345">
        <v>129015</v>
      </c>
      <c r="D9345">
        <v>128875</v>
      </c>
      <c r="E9345">
        <v>128995</v>
      </c>
    </row>
    <row r="9346" spans="1:5" x14ac:dyDescent="0.25">
      <c r="A9346" s="2">
        <v>45761.555555555555</v>
      </c>
      <c r="B9346">
        <v>128890</v>
      </c>
      <c r="C9346">
        <v>128950</v>
      </c>
      <c r="D9346">
        <v>128855</v>
      </c>
      <c r="E9346">
        <v>128900</v>
      </c>
    </row>
    <row r="9347" spans="1:5" x14ac:dyDescent="0.25">
      <c r="A9347" s="2">
        <v>45761.554861111108</v>
      </c>
      <c r="B9347">
        <v>128825</v>
      </c>
      <c r="C9347">
        <v>128960</v>
      </c>
      <c r="D9347">
        <v>128805</v>
      </c>
      <c r="E9347">
        <v>128885</v>
      </c>
    </row>
    <row r="9348" spans="1:5" x14ac:dyDescent="0.25">
      <c r="A9348" s="2">
        <v>45761.554166666669</v>
      </c>
      <c r="B9348">
        <v>128760</v>
      </c>
      <c r="C9348">
        <v>128840</v>
      </c>
      <c r="D9348">
        <v>128720</v>
      </c>
      <c r="E9348">
        <v>128830</v>
      </c>
    </row>
    <row r="9349" spans="1:5" x14ac:dyDescent="0.25">
      <c r="A9349" s="2">
        <v>45761.553472222222</v>
      </c>
      <c r="B9349">
        <v>128770</v>
      </c>
      <c r="C9349">
        <v>128855</v>
      </c>
      <c r="D9349">
        <v>128750</v>
      </c>
      <c r="E9349">
        <v>128765</v>
      </c>
    </row>
    <row r="9350" spans="1:5" x14ac:dyDescent="0.25">
      <c r="A9350" s="2">
        <v>45761.552777777775</v>
      </c>
      <c r="B9350">
        <v>128720</v>
      </c>
      <c r="C9350">
        <v>128810</v>
      </c>
      <c r="D9350">
        <v>128705</v>
      </c>
      <c r="E9350">
        <v>128775</v>
      </c>
    </row>
    <row r="9351" spans="1:5" x14ac:dyDescent="0.25">
      <c r="A9351" s="2">
        <v>45761.552083333336</v>
      </c>
      <c r="B9351">
        <v>128705</v>
      </c>
      <c r="C9351">
        <v>128780</v>
      </c>
      <c r="D9351">
        <v>128665</v>
      </c>
      <c r="E9351">
        <v>128725</v>
      </c>
    </row>
    <row r="9352" spans="1:5" x14ac:dyDescent="0.25">
      <c r="A9352" s="2">
        <v>45761.551388888889</v>
      </c>
      <c r="B9352">
        <v>128660</v>
      </c>
      <c r="C9352">
        <v>128750</v>
      </c>
      <c r="D9352">
        <v>128605</v>
      </c>
      <c r="E9352">
        <v>128705</v>
      </c>
    </row>
    <row r="9353" spans="1:5" x14ac:dyDescent="0.25">
      <c r="A9353" s="2">
        <v>45761.550694444442</v>
      </c>
      <c r="B9353">
        <v>128545</v>
      </c>
      <c r="C9353">
        <v>128675</v>
      </c>
      <c r="D9353">
        <v>128520</v>
      </c>
      <c r="E9353">
        <v>128665</v>
      </c>
    </row>
    <row r="9354" spans="1:5" x14ac:dyDescent="0.25">
      <c r="A9354" s="2">
        <v>45761.55</v>
      </c>
      <c r="B9354">
        <v>128465</v>
      </c>
      <c r="C9354">
        <v>128565</v>
      </c>
      <c r="D9354">
        <v>128425</v>
      </c>
      <c r="E9354">
        <v>128545</v>
      </c>
    </row>
    <row r="9355" spans="1:5" x14ac:dyDescent="0.25">
      <c r="A9355" s="2">
        <v>45761.549305555556</v>
      </c>
      <c r="B9355">
        <v>128650</v>
      </c>
      <c r="C9355">
        <v>128665</v>
      </c>
      <c r="D9355">
        <v>128450</v>
      </c>
      <c r="E9355">
        <v>128460</v>
      </c>
    </row>
    <row r="9356" spans="1:5" x14ac:dyDescent="0.25">
      <c r="A9356" s="2">
        <v>45761.548611111109</v>
      </c>
      <c r="B9356">
        <v>128695</v>
      </c>
      <c r="C9356">
        <v>128725</v>
      </c>
      <c r="D9356">
        <v>128610</v>
      </c>
      <c r="E9356">
        <v>128655</v>
      </c>
    </row>
    <row r="9357" spans="1:5" x14ac:dyDescent="0.25">
      <c r="A9357" s="2">
        <v>45761.54791666667</v>
      </c>
      <c r="B9357">
        <v>128725</v>
      </c>
      <c r="C9357">
        <v>128735</v>
      </c>
      <c r="D9357">
        <v>128680</v>
      </c>
      <c r="E9357">
        <v>128695</v>
      </c>
    </row>
    <row r="9358" spans="1:5" x14ac:dyDescent="0.25">
      <c r="A9358" s="2">
        <v>45761.547222222223</v>
      </c>
      <c r="B9358">
        <v>128760</v>
      </c>
      <c r="C9358">
        <v>128765</v>
      </c>
      <c r="D9358">
        <v>128685</v>
      </c>
      <c r="E9358">
        <v>128725</v>
      </c>
    </row>
    <row r="9359" spans="1:5" x14ac:dyDescent="0.25">
      <c r="A9359" s="2">
        <v>45761.546527777777</v>
      </c>
      <c r="B9359">
        <v>128770</v>
      </c>
      <c r="C9359">
        <v>128820</v>
      </c>
      <c r="D9359">
        <v>128750</v>
      </c>
      <c r="E9359">
        <v>128760</v>
      </c>
    </row>
    <row r="9360" spans="1:5" x14ac:dyDescent="0.25">
      <c r="A9360" s="2">
        <v>45761.54583333333</v>
      </c>
      <c r="B9360">
        <v>128765</v>
      </c>
      <c r="C9360">
        <v>128800</v>
      </c>
      <c r="D9360">
        <v>128685</v>
      </c>
      <c r="E9360">
        <v>128770</v>
      </c>
    </row>
    <row r="9361" spans="1:5" x14ac:dyDescent="0.25">
      <c r="A9361" s="2">
        <v>45761.545138888891</v>
      </c>
      <c r="B9361">
        <v>128725</v>
      </c>
      <c r="C9361">
        <v>128800</v>
      </c>
      <c r="D9361">
        <v>128720</v>
      </c>
      <c r="E9361">
        <v>128765</v>
      </c>
    </row>
    <row r="9362" spans="1:5" x14ac:dyDescent="0.25">
      <c r="A9362" s="2">
        <v>45761.544444444444</v>
      </c>
      <c r="B9362">
        <v>128675</v>
      </c>
      <c r="C9362">
        <v>128735</v>
      </c>
      <c r="D9362">
        <v>128650</v>
      </c>
      <c r="E9362">
        <v>128720</v>
      </c>
    </row>
    <row r="9363" spans="1:5" x14ac:dyDescent="0.25">
      <c r="A9363" s="2">
        <v>45761.543749999997</v>
      </c>
      <c r="B9363">
        <v>128700</v>
      </c>
      <c r="C9363">
        <v>128710</v>
      </c>
      <c r="D9363">
        <v>128660</v>
      </c>
      <c r="E9363">
        <v>128680</v>
      </c>
    </row>
    <row r="9364" spans="1:5" x14ac:dyDescent="0.25">
      <c r="A9364" s="2">
        <v>45761.543055555558</v>
      </c>
      <c r="B9364">
        <v>128735</v>
      </c>
      <c r="C9364">
        <v>128765</v>
      </c>
      <c r="D9364">
        <v>128670</v>
      </c>
      <c r="E9364">
        <v>128705</v>
      </c>
    </row>
    <row r="9365" spans="1:5" x14ac:dyDescent="0.25">
      <c r="A9365" s="2">
        <v>45761.542361111111</v>
      </c>
      <c r="B9365">
        <v>128690</v>
      </c>
      <c r="C9365">
        <v>128775</v>
      </c>
      <c r="D9365">
        <v>128685</v>
      </c>
      <c r="E9365">
        <v>128730</v>
      </c>
    </row>
    <row r="9366" spans="1:5" x14ac:dyDescent="0.25">
      <c r="A9366" s="2">
        <v>45761.541666666664</v>
      </c>
      <c r="B9366">
        <v>128750</v>
      </c>
      <c r="C9366">
        <v>128760</v>
      </c>
      <c r="D9366">
        <v>128660</v>
      </c>
      <c r="E9366">
        <v>128685</v>
      </c>
    </row>
    <row r="9367" spans="1:5" x14ac:dyDescent="0.25">
      <c r="A9367" s="2">
        <v>45761.540972222225</v>
      </c>
      <c r="B9367">
        <v>128805</v>
      </c>
      <c r="C9367">
        <v>128825</v>
      </c>
      <c r="D9367">
        <v>128740</v>
      </c>
      <c r="E9367">
        <v>128750</v>
      </c>
    </row>
    <row r="9368" spans="1:5" x14ac:dyDescent="0.25">
      <c r="A9368" s="2">
        <v>45761.540277777778</v>
      </c>
      <c r="B9368">
        <v>128820</v>
      </c>
      <c r="C9368">
        <v>128865</v>
      </c>
      <c r="D9368">
        <v>128755</v>
      </c>
      <c r="E9368">
        <v>128805</v>
      </c>
    </row>
    <row r="9369" spans="1:5" x14ac:dyDescent="0.25">
      <c r="A9369" s="2">
        <v>45761.539583333331</v>
      </c>
      <c r="B9369">
        <v>128765</v>
      </c>
      <c r="C9369">
        <v>128900</v>
      </c>
      <c r="D9369">
        <v>128720</v>
      </c>
      <c r="E9369">
        <v>128820</v>
      </c>
    </row>
    <row r="9370" spans="1:5" x14ac:dyDescent="0.25">
      <c r="A9370" s="2">
        <v>45761.538888888892</v>
      </c>
      <c r="B9370">
        <v>128730</v>
      </c>
      <c r="C9370">
        <v>128800</v>
      </c>
      <c r="D9370">
        <v>128715</v>
      </c>
      <c r="E9370">
        <v>128765</v>
      </c>
    </row>
    <row r="9371" spans="1:5" x14ac:dyDescent="0.25">
      <c r="A9371" s="2">
        <v>45761.538194444445</v>
      </c>
      <c r="B9371">
        <v>128625</v>
      </c>
      <c r="C9371">
        <v>128765</v>
      </c>
      <c r="D9371">
        <v>128620</v>
      </c>
      <c r="E9371">
        <v>128730</v>
      </c>
    </row>
    <row r="9372" spans="1:5" x14ac:dyDescent="0.25">
      <c r="A9372" s="2">
        <v>45761.537499999999</v>
      </c>
      <c r="B9372">
        <v>128585</v>
      </c>
      <c r="C9372">
        <v>128640</v>
      </c>
      <c r="D9372">
        <v>128555</v>
      </c>
      <c r="E9372">
        <v>128625</v>
      </c>
    </row>
    <row r="9373" spans="1:5" x14ac:dyDescent="0.25">
      <c r="A9373" s="2">
        <v>45761.536805555559</v>
      </c>
      <c r="B9373">
        <v>128565</v>
      </c>
      <c r="C9373">
        <v>128645</v>
      </c>
      <c r="D9373">
        <v>128540</v>
      </c>
      <c r="E9373">
        <v>128580</v>
      </c>
    </row>
    <row r="9374" spans="1:5" x14ac:dyDescent="0.25">
      <c r="A9374" s="2">
        <v>45761.536111111112</v>
      </c>
      <c r="B9374">
        <v>128570</v>
      </c>
      <c r="C9374">
        <v>128590</v>
      </c>
      <c r="D9374">
        <v>128540</v>
      </c>
      <c r="E9374">
        <v>128560</v>
      </c>
    </row>
    <row r="9375" spans="1:5" x14ac:dyDescent="0.25">
      <c r="A9375" s="2">
        <v>45761.535416666666</v>
      </c>
      <c r="B9375">
        <v>128615</v>
      </c>
      <c r="C9375">
        <v>128635</v>
      </c>
      <c r="D9375">
        <v>128535</v>
      </c>
      <c r="E9375">
        <v>128575</v>
      </c>
    </row>
    <row r="9376" spans="1:5" x14ac:dyDescent="0.25">
      <c r="A9376" s="2">
        <v>45761.534722222219</v>
      </c>
      <c r="B9376">
        <v>128515</v>
      </c>
      <c r="C9376">
        <v>128655</v>
      </c>
      <c r="D9376">
        <v>128495</v>
      </c>
      <c r="E9376">
        <v>128620</v>
      </c>
    </row>
    <row r="9377" spans="1:5" x14ac:dyDescent="0.25">
      <c r="A9377" s="2">
        <v>45761.53402777778</v>
      </c>
      <c r="B9377">
        <v>128525</v>
      </c>
      <c r="C9377">
        <v>128575</v>
      </c>
      <c r="D9377">
        <v>128480</v>
      </c>
      <c r="E9377">
        <v>128510</v>
      </c>
    </row>
    <row r="9378" spans="1:5" x14ac:dyDescent="0.25">
      <c r="A9378" s="2">
        <v>45761.533333333333</v>
      </c>
      <c r="B9378">
        <v>128675</v>
      </c>
      <c r="C9378">
        <v>128680</v>
      </c>
      <c r="D9378">
        <v>128520</v>
      </c>
      <c r="E9378">
        <v>128530</v>
      </c>
    </row>
    <row r="9379" spans="1:5" x14ac:dyDescent="0.25">
      <c r="A9379" s="2">
        <v>45761.532638888886</v>
      </c>
      <c r="B9379">
        <v>128620</v>
      </c>
      <c r="C9379">
        <v>128700</v>
      </c>
      <c r="D9379">
        <v>128580</v>
      </c>
      <c r="E9379">
        <v>128675</v>
      </c>
    </row>
    <row r="9380" spans="1:5" x14ac:dyDescent="0.25">
      <c r="A9380" s="2">
        <v>45761.531944444447</v>
      </c>
      <c r="B9380">
        <v>128685</v>
      </c>
      <c r="C9380">
        <v>128725</v>
      </c>
      <c r="D9380">
        <v>128615</v>
      </c>
      <c r="E9380">
        <v>128620</v>
      </c>
    </row>
    <row r="9381" spans="1:5" x14ac:dyDescent="0.25">
      <c r="A9381" s="2">
        <v>45761.53125</v>
      </c>
      <c r="B9381">
        <v>128800</v>
      </c>
      <c r="C9381">
        <v>128825</v>
      </c>
      <c r="D9381">
        <v>128670</v>
      </c>
      <c r="E9381">
        <v>128690</v>
      </c>
    </row>
    <row r="9382" spans="1:5" x14ac:dyDescent="0.25">
      <c r="A9382" s="2">
        <v>45761.530555555553</v>
      </c>
      <c r="B9382">
        <v>128705</v>
      </c>
      <c r="C9382">
        <v>128815</v>
      </c>
      <c r="D9382">
        <v>128700</v>
      </c>
      <c r="E9382">
        <v>128800</v>
      </c>
    </row>
    <row r="9383" spans="1:5" x14ac:dyDescent="0.25">
      <c r="A9383" s="2">
        <v>45761.529861111114</v>
      </c>
      <c r="B9383">
        <v>128655</v>
      </c>
      <c r="C9383">
        <v>128710</v>
      </c>
      <c r="D9383">
        <v>128570</v>
      </c>
      <c r="E9383">
        <v>128700</v>
      </c>
    </row>
    <row r="9384" spans="1:5" x14ac:dyDescent="0.25">
      <c r="A9384" s="2">
        <v>45761.529166666667</v>
      </c>
      <c r="B9384">
        <v>128680</v>
      </c>
      <c r="C9384">
        <v>128700</v>
      </c>
      <c r="D9384">
        <v>128640</v>
      </c>
      <c r="E9384">
        <v>128655</v>
      </c>
    </row>
    <row r="9385" spans="1:5" x14ac:dyDescent="0.25">
      <c r="A9385" s="2">
        <v>45761.52847222222</v>
      </c>
      <c r="B9385">
        <v>128775</v>
      </c>
      <c r="C9385">
        <v>128790</v>
      </c>
      <c r="D9385">
        <v>128605</v>
      </c>
      <c r="E9385">
        <v>128680</v>
      </c>
    </row>
    <row r="9386" spans="1:5" x14ac:dyDescent="0.25">
      <c r="A9386" s="2">
        <v>45761.527777777781</v>
      </c>
      <c r="B9386">
        <v>128755</v>
      </c>
      <c r="C9386">
        <v>128795</v>
      </c>
      <c r="D9386">
        <v>128745</v>
      </c>
      <c r="E9386">
        <v>128780</v>
      </c>
    </row>
    <row r="9387" spans="1:5" x14ac:dyDescent="0.25">
      <c r="A9387" s="2">
        <v>45761.527083333334</v>
      </c>
      <c r="B9387">
        <v>128705</v>
      </c>
      <c r="C9387">
        <v>128830</v>
      </c>
      <c r="D9387">
        <v>128695</v>
      </c>
      <c r="E9387">
        <v>128760</v>
      </c>
    </row>
    <row r="9388" spans="1:5" x14ac:dyDescent="0.25">
      <c r="A9388" s="2">
        <v>45761.526388888888</v>
      </c>
      <c r="B9388">
        <v>128950</v>
      </c>
      <c r="C9388">
        <v>128965</v>
      </c>
      <c r="D9388">
        <v>128685</v>
      </c>
      <c r="E9388">
        <v>128705</v>
      </c>
    </row>
    <row r="9389" spans="1:5" x14ac:dyDescent="0.25">
      <c r="A9389" s="2">
        <v>45761.525694444441</v>
      </c>
      <c r="B9389">
        <v>129020</v>
      </c>
      <c r="C9389">
        <v>129030</v>
      </c>
      <c r="D9389">
        <v>128885</v>
      </c>
      <c r="E9389">
        <v>128950</v>
      </c>
    </row>
    <row r="9390" spans="1:5" x14ac:dyDescent="0.25">
      <c r="A9390" s="2">
        <v>45761.525000000001</v>
      </c>
      <c r="B9390">
        <v>129075</v>
      </c>
      <c r="C9390">
        <v>129095</v>
      </c>
      <c r="D9390">
        <v>129005</v>
      </c>
      <c r="E9390">
        <v>129020</v>
      </c>
    </row>
    <row r="9391" spans="1:5" x14ac:dyDescent="0.25">
      <c r="A9391" s="2">
        <v>45761.524305555555</v>
      </c>
      <c r="B9391">
        <v>129155</v>
      </c>
      <c r="C9391">
        <v>129170</v>
      </c>
      <c r="D9391">
        <v>129070</v>
      </c>
      <c r="E9391">
        <v>129080</v>
      </c>
    </row>
    <row r="9392" spans="1:5" x14ac:dyDescent="0.25">
      <c r="A9392" s="2">
        <v>45761.523611111108</v>
      </c>
      <c r="B9392">
        <v>129125</v>
      </c>
      <c r="C9392">
        <v>129170</v>
      </c>
      <c r="D9392">
        <v>129090</v>
      </c>
      <c r="E9392">
        <v>129155</v>
      </c>
    </row>
    <row r="9393" spans="1:5" x14ac:dyDescent="0.25">
      <c r="A9393" s="2">
        <v>45761.522916666669</v>
      </c>
      <c r="B9393">
        <v>129105</v>
      </c>
      <c r="C9393">
        <v>129140</v>
      </c>
      <c r="D9393">
        <v>129090</v>
      </c>
      <c r="E9393">
        <v>129125</v>
      </c>
    </row>
    <row r="9394" spans="1:5" x14ac:dyDescent="0.25">
      <c r="A9394" s="2">
        <v>45761.522222222222</v>
      </c>
      <c r="B9394">
        <v>129060</v>
      </c>
      <c r="C9394">
        <v>129165</v>
      </c>
      <c r="D9394">
        <v>129050</v>
      </c>
      <c r="E9394">
        <v>129110</v>
      </c>
    </row>
    <row r="9395" spans="1:5" x14ac:dyDescent="0.25">
      <c r="A9395" s="2">
        <v>45761.521527777775</v>
      </c>
      <c r="B9395">
        <v>128955</v>
      </c>
      <c r="C9395">
        <v>129090</v>
      </c>
      <c r="D9395">
        <v>128910</v>
      </c>
      <c r="E9395">
        <v>129060</v>
      </c>
    </row>
    <row r="9396" spans="1:5" x14ac:dyDescent="0.25">
      <c r="A9396" s="2">
        <v>45761.520833333336</v>
      </c>
      <c r="B9396">
        <v>129020</v>
      </c>
      <c r="C9396">
        <v>129050</v>
      </c>
      <c r="D9396">
        <v>128930</v>
      </c>
      <c r="E9396">
        <v>128960</v>
      </c>
    </row>
    <row r="9397" spans="1:5" x14ac:dyDescent="0.25">
      <c r="A9397" s="2">
        <v>45761.520138888889</v>
      </c>
      <c r="B9397">
        <v>128980</v>
      </c>
      <c r="C9397">
        <v>129070</v>
      </c>
      <c r="D9397">
        <v>128955</v>
      </c>
      <c r="E9397">
        <v>129015</v>
      </c>
    </row>
    <row r="9398" spans="1:5" x14ac:dyDescent="0.25">
      <c r="A9398" s="2">
        <v>45761.519444444442</v>
      </c>
      <c r="B9398">
        <v>128885</v>
      </c>
      <c r="C9398">
        <v>128980</v>
      </c>
      <c r="D9398">
        <v>128870</v>
      </c>
      <c r="E9398">
        <v>128975</v>
      </c>
    </row>
    <row r="9399" spans="1:5" x14ac:dyDescent="0.25">
      <c r="A9399" s="2">
        <v>45761.518750000003</v>
      </c>
      <c r="B9399">
        <v>129105</v>
      </c>
      <c r="C9399">
        <v>129110</v>
      </c>
      <c r="D9399">
        <v>128830</v>
      </c>
      <c r="E9399">
        <v>128885</v>
      </c>
    </row>
    <row r="9400" spans="1:5" x14ac:dyDescent="0.25">
      <c r="A9400" s="2">
        <v>45761.518055555556</v>
      </c>
      <c r="B9400">
        <v>129165</v>
      </c>
      <c r="C9400">
        <v>129200</v>
      </c>
      <c r="D9400">
        <v>129080</v>
      </c>
      <c r="E9400">
        <v>129110</v>
      </c>
    </row>
    <row r="9401" spans="1:5" x14ac:dyDescent="0.25">
      <c r="A9401" s="2">
        <v>45761.517361111109</v>
      </c>
      <c r="B9401">
        <v>129185</v>
      </c>
      <c r="C9401">
        <v>129205</v>
      </c>
      <c r="D9401">
        <v>129110</v>
      </c>
      <c r="E9401">
        <v>129170</v>
      </c>
    </row>
    <row r="9402" spans="1:5" x14ac:dyDescent="0.25">
      <c r="A9402" s="2">
        <v>45761.51666666667</v>
      </c>
      <c r="B9402">
        <v>129155</v>
      </c>
      <c r="C9402">
        <v>129225</v>
      </c>
      <c r="D9402">
        <v>129125</v>
      </c>
      <c r="E9402">
        <v>129185</v>
      </c>
    </row>
    <row r="9403" spans="1:5" x14ac:dyDescent="0.25">
      <c r="A9403" s="2">
        <v>45761.515972222223</v>
      </c>
      <c r="B9403">
        <v>129215</v>
      </c>
      <c r="C9403">
        <v>129225</v>
      </c>
      <c r="D9403">
        <v>129125</v>
      </c>
      <c r="E9403">
        <v>129155</v>
      </c>
    </row>
    <row r="9404" spans="1:5" x14ac:dyDescent="0.25">
      <c r="A9404" s="2">
        <v>45761.515277777777</v>
      </c>
      <c r="B9404">
        <v>129275</v>
      </c>
      <c r="C9404">
        <v>129280</v>
      </c>
      <c r="D9404">
        <v>129205</v>
      </c>
      <c r="E9404">
        <v>129215</v>
      </c>
    </row>
    <row r="9405" spans="1:5" x14ac:dyDescent="0.25">
      <c r="A9405" s="2">
        <v>45761.51458333333</v>
      </c>
      <c r="B9405">
        <v>129170</v>
      </c>
      <c r="C9405">
        <v>129310</v>
      </c>
      <c r="D9405">
        <v>129170</v>
      </c>
      <c r="E9405">
        <v>129275</v>
      </c>
    </row>
    <row r="9406" spans="1:5" x14ac:dyDescent="0.25">
      <c r="A9406" s="2">
        <v>45761.513888888891</v>
      </c>
      <c r="B9406">
        <v>129160</v>
      </c>
      <c r="C9406">
        <v>129190</v>
      </c>
      <c r="D9406">
        <v>129105</v>
      </c>
      <c r="E9406">
        <v>129175</v>
      </c>
    </row>
    <row r="9407" spans="1:5" x14ac:dyDescent="0.25">
      <c r="A9407" s="2">
        <v>45761.513194444444</v>
      </c>
      <c r="B9407">
        <v>129190</v>
      </c>
      <c r="C9407">
        <v>129195</v>
      </c>
      <c r="D9407">
        <v>129130</v>
      </c>
      <c r="E9407">
        <v>129155</v>
      </c>
    </row>
    <row r="9408" spans="1:5" x14ac:dyDescent="0.25">
      <c r="A9408" s="2">
        <v>45761.512499999997</v>
      </c>
      <c r="B9408">
        <v>129110</v>
      </c>
      <c r="C9408">
        <v>129195</v>
      </c>
      <c r="D9408">
        <v>129085</v>
      </c>
      <c r="E9408">
        <v>129185</v>
      </c>
    </row>
    <row r="9409" spans="1:5" x14ac:dyDescent="0.25">
      <c r="A9409" s="2">
        <v>45761.511805555558</v>
      </c>
      <c r="B9409">
        <v>129065</v>
      </c>
      <c r="C9409">
        <v>129130</v>
      </c>
      <c r="D9409">
        <v>129060</v>
      </c>
      <c r="E9409">
        <v>129105</v>
      </c>
    </row>
    <row r="9410" spans="1:5" x14ac:dyDescent="0.25">
      <c r="A9410" s="2">
        <v>45761.511111111111</v>
      </c>
      <c r="B9410">
        <v>129065</v>
      </c>
      <c r="C9410">
        <v>129080</v>
      </c>
      <c r="D9410">
        <v>129005</v>
      </c>
      <c r="E9410">
        <v>129060</v>
      </c>
    </row>
    <row r="9411" spans="1:5" x14ac:dyDescent="0.25">
      <c r="A9411" s="2">
        <v>45761.510416666664</v>
      </c>
      <c r="B9411">
        <v>129080</v>
      </c>
      <c r="C9411">
        <v>129085</v>
      </c>
      <c r="D9411">
        <v>129025</v>
      </c>
      <c r="E9411">
        <v>129065</v>
      </c>
    </row>
    <row r="9412" spans="1:5" x14ac:dyDescent="0.25">
      <c r="A9412" s="2">
        <v>45761.509722222225</v>
      </c>
      <c r="B9412">
        <v>129105</v>
      </c>
      <c r="C9412">
        <v>129140</v>
      </c>
      <c r="D9412">
        <v>129075</v>
      </c>
      <c r="E9412">
        <v>129080</v>
      </c>
    </row>
    <row r="9413" spans="1:5" x14ac:dyDescent="0.25">
      <c r="A9413" s="2">
        <v>45761.509027777778</v>
      </c>
      <c r="B9413">
        <v>129085</v>
      </c>
      <c r="C9413">
        <v>129110</v>
      </c>
      <c r="D9413">
        <v>129075</v>
      </c>
      <c r="E9413">
        <v>129105</v>
      </c>
    </row>
    <row r="9414" spans="1:5" x14ac:dyDescent="0.25">
      <c r="A9414" s="2">
        <v>45761.508333333331</v>
      </c>
      <c r="B9414">
        <v>129030</v>
      </c>
      <c r="C9414">
        <v>129115</v>
      </c>
      <c r="D9414">
        <v>129010</v>
      </c>
      <c r="E9414">
        <v>129090</v>
      </c>
    </row>
    <row r="9415" spans="1:5" x14ac:dyDescent="0.25">
      <c r="A9415" s="2">
        <v>45761.507638888892</v>
      </c>
      <c r="B9415">
        <v>129035</v>
      </c>
      <c r="C9415">
        <v>129050</v>
      </c>
      <c r="D9415">
        <v>128995</v>
      </c>
      <c r="E9415">
        <v>129030</v>
      </c>
    </row>
    <row r="9416" spans="1:5" x14ac:dyDescent="0.25">
      <c r="A9416" s="2">
        <v>45761.506944444445</v>
      </c>
      <c r="B9416">
        <v>129035</v>
      </c>
      <c r="C9416">
        <v>129055</v>
      </c>
      <c r="D9416">
        <v>129010</v>
      </c>
      <c r="E9416">
        <v>129030</v>
      </c>
    </row>
    <row r="9417" spans="1:5" x14ac:dyDescent="0.25">
      <c r="A9417" s="2">
        <v>45761.506249999999</v>
      </c>
      <c r="B9417">
        <v>129040</v>
      </c>
      <c r="C9417">
        <v>129065</v>
      </c>
      <c r="D9417">
        <v>129010</v>
      </c>
      <c r="E9417">
        <v>129030</v>
      </c>
    </row>
    <row r="9418" spans="1:5" x14ac:dyDescent="0.25">
      <c r="A9418" s="2">
        <v>45761.505555555559</v>
      </c>
      <c r="B9418">
        <v>129080</v>
      </c>
      <c r="C9418">
        <v>129085</v>
      </c>
      <c r="D9418">
        <v>128985</v>
      </c>
      <c r="E9418">
        <v>129045</v>
      </c>
    </row>
    <row r="9419" spans="1:5" x14ac:dyDescent="0.25">
      <c r="A9419" s="2">
        <v>45761.504861111112</v>
      </c>
      <c r="B9419">
        <v>129160</v>
      </c>
      <c r="C9419">
        <v>129160</v>
      </c>
      <c r="D9419">
        <v>129040</v>
      </c>
      <c r="E9419">
        <v>129075</v>
      </c>
    </row>
    <row r="9420" spans="1:5" x14ac:dyDescent="0.25">
      <c r="A9420" s="2">
        <v>45761.504166666666</v>
      </c>
      <c r="B9420">
        <v>129115</v>
      </c>
      <c r="C9420">
        <v>129175</v>
      </c>
      <c r="D9420">
        <v>129080</v>
      </c>
      <c r="E9420">
        <v>129160</v>
      </c>
    </row>
    <row r="9421" spans="1:5" x14ac:dyDescent="0.25">
      <c r="A9421" s="2">
        <v>45761.503472222219</v>
      </c>
      <c r="B9421">
        <v>129080</v>
      </c>
      <c r="C9421">
        <v>129140</v>
      </c>
      <c r="D9421">
        <v>129070</v>
      </c>
      <c r="E9421">
        <v>129115</v>
      </c>
    </row>
    <row r="9422" spans="1:5" x14ac:dyDescent="0.25">
      <c r="A9422" s="2">
        <v>45761.50277777778</v>
      </c>
      <c r="B9422">
        <v>129090</v>
      </c>
      <c r="C9422">
        <v>129150</v>
      </c>
      <c r="D9422">
        <v>129035</v>
      </c>
      <c r="E9422">
        <v>129075</v>
      </c>
    </row>
    <row r="9423" spans="1:5" x14ac:dyDescent="0.25">
      <c r="A9423" s="2">
        <v>45761.502083333333</v>
      </c>
      <c r="B9423">
        <v>128945</v>
      </c>
      <c r="C9423">
        <v>129115</v>
      </c>
      <c r="D9423">
        <v>128945</v>
      </c>
      <c r="E9423">
        <v>129090</v>
      </c>
    </row>
    <row r="9424" spans="1:5" x14ac:dyDescent="0.25">
      <c r="A9424" s="2">
        <v>45761.501388888886</v>
      </c>
      <c r="B9424">
        <v>128930</v>
      </c>
      <c r="C9424">
        <v>128970</v>
      </c>
      <c r="D9424">
        <v>128895</v>
      </c>
      <c r="E9424">
        <v>128950</v>
      </c>
    </row>
    <row r="9425" spans="1:5" x14ac:dyDescent="0.25">
      <c r="A9425" s="2">
        <v>45761.500694444447</v>
      </c>
      <c r="B9425">
        <v>128775</v>
      </c>
      <c r="C9425">
        <v>129000</v>
      </c>
      <c r="D9425">
        <v>128735</v>
      </c>
      <c r="E9425">
        <v>128930</v>
      </c>
    </row>
    <row r="9426" spans="1:5" x14ac:dyDescent="0.25">
      <c r="A9426" s="2">
        <v>45761.5</v>
      </c>
      <c r="B9426">
        <v>128860</v>
      </c>
      <c r="C9426">
        <v>128905</v>
      </c>
      <c r="D9426">
        <v>128745</v>
      </c>
      <c r="E9426">
        <v>128775</v>
      </c>
    </row>
    <row r="9427" spans="1:5" x14ac:dyDescent="0.25">
      <c r="A9427" s="2">
        <v>45761.499305555553</v>
      </c>
      <c r="B9427">
        <v>128880</v>
      </c>
      <c r="C9427">
        <v>128920</v>
      </c>
      <c r="D9427">
        <v>128860</v>
      </c>
      <c r="E9427">
        <v>128865</v>
      </c>
    </row>
    <row r="9428" spans="1:5" x14ac:dyDescent="0.25">
      <c r="A9428" s="2">
        <v>45761.498611111114</v>
      </c>
      <c r="B9428">
        <v>128795</v>
      </c>
      <c r="C9428">
        <v>128945</v>
      </c>
      <c r="D9428">
        <v>128775</v>
      </c>
      <c r="E9428">
        <v>128885</v>
      </c>
    </row>
    <row r="9429" spans="1:5" x14ac:dyDescent="0.25">
      <c r="A9429" s="2">
        <v>45761.497916666667</v>
      </c>
      <c r="B9429">
        <v>128825</v>
      </c>
      <c r="C9429">
        <v>128890</v>
      </c>
      <c r="D9429">
        <v>128775</v>
      </c>
      <c r="E9429">
        <v>128795</v>
      </c>
    </row>
    <row r="9430" spans="1:5" x14ac:dyDescent="0.25">
      <c r="A9430" s="2">
        <v>45761.49722222222</v>
      </c>
      <c r="B9430">
        <v>129020</v>
      </c>
      <c r="C9430">
        <v>129020</v>
      </c>
      <c r="D9430">
        <v>128785</v>
      </c>
      <c r="E9430">
        <v>128825</v>
      </c>
    </row>
    <row r="9431" spans="1:5" x14ac:dyDescent="0.25">
      <c r="A9431" s="2">
        <v>45761.496527777781</v>
      </c>
      <c r="B9431">
        <v>129140</v>
      </c>
      <c r="C9431">
        <v>129145</v>
      </c>
      <c r="D9431">
        <v>129000</v>
      </c>
      <c r="E9431">
        <v>129015</v>
      </c>
    </row>
    <row r="9432" spans="1:5" x14ac:dyDescent="0.25">
      <c r="A9432" s="2">
        <v>45761.495833333334</v>
      </c>
      <c r="B9432">
        <v>129170</v>
      </c>
      <c r="C9432">
        <v>129180</v>
      </c>
      <c r="D9432">
        <v>129105</v>
      </c>
      <c r="E9432">
        <v>129145</v>
      </c>
    </row>
    <row r="9433" spans="1:5" x14ac:dyDescent="0.25">
      <c r="A9433" s="2">
        <v>45761.495138888888</v>
      </c>
      <c r="B9433">
        <v>129175</v>
      </c>
      <c r="C9433">
        <v>129200</v>
      </c>
      <c r="D9433">
        <v>129150</v>
      </c>
      <c r="E9433">
        <v>129170</v>
      </c>
    </row>
    <row r="9434" spans="1:5" x14ac:dyDescent="0.25">
      <c r="A9434" s="2">
        <v>45761.494444444441</v>
      </c>
      <c r="B9434">
        <v>129180</v>
      </c>
      <c r="C9434">
        <v>129200</v>
      </c>
      <c r="D9434">
        <v>129140</v>
      </c>
      <c r="E9434">
        <v>129180</v>
      </c>
    </row>
    <row r="9435" spans="1:5" x14ac:dyDescent="0.25">
      <c r="A9435" s="2">
        <v>45761.493750000001</v>
      </c>
      <c r="B9435">
        <v>129155</v>
      </c>
      <c r="C9435">
        <v>129225</v>
      </c>
      <c r="D9435">
        <v>129150</v>
      </c>
      <c r="E9435">
        <v>129185</v>
      </c>
    </row>
    <row r="9436" spans="1:5" x14ac:dyDescent="0.25">
      <c r="A9436" s="2">
        <v>45761.493055555555</v>
      </c>
      <c r="B9436">
        <v>129095</v>
      </c>
      <c r="C9436">
        <v>129195</v>
      </c>
      <c r="D9436">
        <v>129075</v>
      </c>
      <c r="E9436">
        <v>129155</v>
      </c>
    </row>
    <row r="9437" spans="1:5" x14ac:dyDescent="0.25">
      <c r="A9437" s="2">
        <v>45761.492361111108</v>
      </c>
      <c r="B9437">
        <v>129090</v>
      </c>
      <c r="C9437">
        <v>129125</v>
      </c>
      <c r="D9437">
        <v>129065</v>
      </c>
      <c r="E9437">
        <v>129095</v>
      </c>
    </row>
    <row r="9438" spans="1:5" x14ac:dyDescent="0.25">
      <c r="A9438" s="2">
        <v>45761.491666666669</v>
      </c>
      <c r="B9438">
        <v>129100</v>
      </c>
      <c r="C9438">
        <v>129120</v>
      </c>
      <c r="D9438">
        <v>129065</v>
      </c>
      <c r="E9438">
        <v>129090</v>
      </c>
    </row>
    <row r="9439" spans="1:5" x14ac:dyDescent="0.25">
      <c r="A9439" s="2">
        <v>45761.490972222222</v>
      </c>
      <c r="B9439">
        <v>129020</v>
      </c>
      <c r="C9439">
        <v>129160</v>
      </c>
      <c r="D9439">
        <v>129020</v>
      </c>
      <c r="E9439">
        <v>129095</v>
      </c>
    </row>
    <row r="9440" spans="1:5" x14ac:dyDescent="0.25">
      <c r="A9440" s="2">
        <v>45761.490277777775</v>
      </c>
      <c r="B9440">
        <v>129050</v>
      </c>
      <c r="C9440">
        <v>129055</v>
      </c>
      <c r="D9440">
        <v>128970</v>
      </c>
      <c r="E9440">
        <v>129015</v>
      </c>
    </row>
    <row r="9441" spans="1:5" x14ac:dyDescent="0.25">
      <c r="A9441" s="2">
        <v>45761.489583333336</v>
      </c>
      <c r="B9441">
        <v>129035</v>
      </c>
      <c r="C9441">
        <v>129065</v>
      </c>
      <c r="D9441">
        <v>128980</v>
      </c>
      <c r="E9441">
        <v>129050</v>
      </c>
    </row>
    <row r="9442" spans="1:5" x14ac:dyDescent="0.25">
      <c r="A9442" s="2">
        <v>45761.488888888889</v>
      </c>
      <c r="B9442">
        <v>128970</v>
      </c>
      <c r="C9442">
        <v>129060</v>
      </c>
      <c r="D9442">
        <v>128970</v>
      </c>
      <c r="E9442">
        <v>129035</v>
      </c>
    </row>
    <row r="9443" spans="1:5" x14ac:dyDescent="0.25">
      <c r="A9443" s="2">
        <v>45761.488194444442</v>
      </c>
      <c r="B9443">
        <v>129015</v>
      </c>
      <c r="C9443">
        <v>129025</v>
      </c>
      <c r="D9443">
        <v>128940</v>
      </c>
      <c r="E9443">
        <v>128975</v>
      </c>
    </row>
    <row r="9444" spans="1:5" x14ac:dyDescent="0.25">
      <c r="A9444" s="2">
        <v>45761.487500000003</v>
      </c>
      <c r="B9444">
        <v>128995</v>
      </c>
      <c r="C9444">
        <v>129040</v>
      </c>
      <c r="D9444">
        <v>128970</v>
      </c>
      <c r="E9444">
        <v>129015</v>
      </c>
    </row>
    <row r="9445" spans="1:5" x14ac:dyDescent="0.25">
      <c r="A9445" s="2">
        <v>45761.486805555556</v>
      </c>
      <c r="B9445">
        <v>128945</v>
      </c>
      <c r="C9445">
        <v>129040</v>
      </c>
      <c r="D9445">
        <v>128935</v>
      </c>
      <c r="E9445">
        <v>128995</v>
      </c>
    </row>
    <row r="9446" spans="1:5" x14ac:dyDescent="0.25">
      <c r="A9446" s="2">
        <v>45761.486111111109</v>
      </c>
      <c r="B9446">
        <v>129075</v>
      </c>
      <c r="C9446">
        <v>129080</v>
      </c>
      <c r="D9446">
        <v>128895</v>
      </c>
      <c r="E9446">
        <v>128945</v>
      </c>
    </row>
    <row r="9447" spans="1:5" x14ac:dyDescent="0.25">
      <c r="A9447" s="2">
        <v>45761.48541666667</v>
      </c>
      <c r="B9447">
        <v>129050</v>
      </c>
      <c r="C9447">
        <v>129100</v>
      </c>
      <c r="D9447">
        <v>129025</v>
      </c>
      <c r="E9447">
        <v>129070</v>
      </c>
    </row>
    <row r="9448" spans="1:5" x14ac:dyDescent="0.25">
      <c r="A9448" s="2">
        <v>45761.484722222223</v>
      </c>
      <c r="B9448">
        <v>129030</v>
      </c>
      <c r="C9448">
        <v>129090</v>
      </c>
      <c r="D9448">
        <v>128955</v>
      </c>
      <c r="E9448">
        <v>129050</v>
      </c>
    </row>
    <row r="9449" spans="1:5" x14ac:dyDescent="0.25">
      <c r="A9449" s="2">
        <v>45761.484027777777</v>
      </c>
      <c r="B9449">
        <v>129140</v>
      </c>
      <c r="C9449">
        <v>129145</v>
      </c>
      <c r="D9449">
        <v>129020</v>
      </c>
      <c r="E9449">
        <v>129030</v>
      </c>
    </row>
    <row r="9450" spans="1:5" x14ac:dyDescent="0.25">
      <c r="A9450" s="2">
        <v>45761.48333333333</v>
      </c>
      <c r="B9450">
        <v>129145</v>
      </c>
      <c r="C9450">
        <v>129205</v>
      </c>
      <c r="D9450">
        <v>129120</v>
      </c>
      <c r="E9450">
        <v>129135</v>
      </c>
    </row>
    <row r="9451" spans="1:5" x14ac:dyDescent="0.25">
      <c r="A9451" s="2">
        <v>45761.482638888891</v>
      </c>
      <c r="B9451">
        <v>129120</v>
      </c>
      <c r="C9451">
        <v>129180</v>
      </c>
      <c r="D9451">
        <v>129080</v>
      </c>
      <c r="E9451">
        <v>129140</v>
      </c>
    </row>
    <row r="9452" spans="1:5" x14ac:dyDescent="0.25">
      <c r="A9452" s="2">
        <v>45761.481944444444</v>
      </c>
      <c r="B9452">
        <v>129105</v>
      </c>
      <c r="C9452">
        <v>129135</v>
      </c>
      <c r="D9452">
        <v>129060</v>
      </c>
      <c r="E9452">
        <v>129120</v>
      </c>
    </row>
    <row r="9453" spans="1:5" x14ac:dyDescent="0.25">
      <c r="A9453" s="2">
        <v>45761.481249999997</v>
      </c>
      <c r="B9453">
        <v>129155</v>
      </c>
      <c r="C9453">
        <v>129170</v>
      </c>
      <c r="D9453">
        <v>129090</v>
      </c>
      <c r="E9453">
        <v>129105</v>
      </c>
    </row>
    <row r="9454" spans="1:5" x14ac:dyDescent="0.25">
      <c r="A9454" s="2">
        <v>45761.480555555558</v>
      </c>
      <c r="B9454">
        <v>129200</v>
      </c>
      <c r="C9454">
        <v>129205</v>
      </c>
      <c r="D9454">
        <v>129100</v>
      </c>
      <c r="E9454">
        <v>129155</v>
      </c>
    </row>
    <row r="9455" spans="1:5" x14ac:dyDescent="0.25">
      <c r="A9455" s="2">
        <v>45761.479861111111</v>
      </c>
      <c r="B9455">
        <v>129205</v>
      </c>
      <c r="C9455">
        <v>129225</v>
      </c>
      <c r="D9455">
        <v>129140</v>
      </c>
      <c r="E9455">
        <v>129195</v>
      </c>
    </row>
    <row r="9456" spans="1:5" x14ac:dyDescent="0.25">
      <c r="A9456" s="2">
        <v>45761.479166666664</v>
      </c>
      <c r="B9456">
        <v>129245</v>
      </c>
      <c r="C9456">
        <v>129285</v>
      </c>
      <c r="D9456">
        <v>129160</v>
      </c>
      <c r="E9456">
        <v>129210</v>
      </c>
    </row>
    <row r="9457" spans="1:5" x14ac:dyDescent="0.25">
      <c r="A9457" s="2">
        <v>45761.478472222225</v>
      </c>
      <c r="B9457">
        <v>129360</v>
      </c>
      <c r="C9457">
        <v>129390</v>
      </c>
      <c r="D9457">
        <v>129225</v>
      </c>
      <c r="E9457">
        <v>129245</v>
      </c>
    </row>
    <row r="9458" spans="1:5" x14ac:dyDescent="0.25">
      <c r="A9458" s="2">
        <v>45761.477777777778</v>
      </c>
      <c r="B9458">
        <v>129405</v>
      </c>
      <c r="C9458">
        <v>129425</v>
      </c>
      <c r="D9458">
        <v>129355</v>
      </c>
      <c r="E9458">
        <v>129360</v>
      </c>
    </row>
    <row r="9459" spans="1:5" x14ac:dyDescent="0.25">
      <c r="A9459" s="2">
        <v>45761.477083333331</v>
      </c>
      <c r="B9459">
        <v>129460</v>
      </c>
      <c r="C9459">
        <v>129480</v>
      </c>
      <c r="D9459">
        <v>129370</v>
      </c>
      <c r="E9459">
        <v>129405</v>
      </c>
    </row>
    <row r="9460" spans="1:5" x14ac:dyDescent="0.25">
      <c r="A9460" s="2">
        <v>45761.476388888892</v>
      </c>
      <c r="B9460">
        <v>129405</v>
      </c>
      <c r="C9460">
        <v>129505</v>
      </c>
      <c r="D9460">
        <v>129360</v>
      </c>
      <c r="E9460">
        <v>129460</v>
      </c>
    </row>
    <row r="9461" spans="1:5" x14ac:dyDescent="0.25">
      <c r="A9461" s="2">
        <v>45761.475694444445</v>
      </c>
      <c r="B9461">
        <v>129420</v>
      </c>
      <c r="C9461">
        <v>129430</v>
      </c>
      <c r="D9461">
        <v>129335</v>
      </c>
      <c r="E9461">
        <v>129405</v>
      </c>
    </row>
    <row r="9462" spans="1:5" x14ac:dyDescent="0.25">
      <c r="A9462" s="2">
        <v>45761.474999999999</v>
      </c>
      <c r="B9462">
        <v>129455</v>
      </c>
      <c r="C9462">
        <v>129470</v>
      </c>
      <c r="D9462">
        <v>129330</v>
      </c>
      <c r="E9462">
        <v>129425</v>
      </c>
    </row>
    <row r="9463" spans="1:5" x14ac:dyDescent="0.25">
      <c r="A9463" s="2">
        <v>45761.474305555559</v>
      </c>
      <c r="B9463">
        <v>129470</v>
      </c>
      <c r="C9463">
        <v>129590</v>
      </c>
      <c r="D9463">
        <v>129445</v>
      </c>
      <c r="E9463">
        <v>129460</v>
      </c>
    </row>
    <row r="9464" spans="1:5" x14ac:dyDescent="0.25">
      <c r="A9464" s="2">
        <v>45761.473611111112</v>
      </c>
      <c r="B9464">
        <v>129435</v>
      </c>
      <c r="C9464">
        <v>129555</v>
      </c>
      <c r="D9464">
        <v>129435</v>
      </c>
      <c r="E9464">
        <v>129470</v>
      </c>
    </row>
    <row r="9465" spans="1:5" x14ac:dyDescent="0.25">
      <c r="A9465" s="2">
        <v>45761.472916666666</v>
      </c>
      <c r="B9465">
        <v>129375</v>
      </c>
      <c r="C9465">
        <v>129455</v>
      </c>
      <c r="D9465">
        <v>129315</v>
      </c>
      <c r="E9465">
        <v>129435</v>
      </c>
    </row>
    <row r="9466" spans="1:5" x14ac:dyDescent="0.25">
      <c r="A9466" s="2">
        <v>45761.472222222219</v>
      </c>
      <c r="B9466">
        <v>129360</v>
      </c>
      <c r="C9466">
        <v>129390</v>
      </c>
      <c r="D9466">
        <v>129265</v>
      </c>
      <c r="E9466">
        <v>129375</v>
      </c>
    </row>
    <row r="9467" spans="1:5" x14ac:dyDescent="0.25">
      <c r="A9467" s="2">
        <v>45761.47152777778</v>
      </c>
      <c r="B9467">
        <v>129280</v>
      </c>
      <c r="C9467">
        <v>129420</v>
      </c>
      <c r="D9467">
        <v>129280</v>
      </c>
      <c r="E9467">
        <v>129360</v>
      </c>
    </row>
    <row r="9468" spans="1:5" x14ac:dyDescent="0.25">
      <c r="A9468" s="2">
        <v>45761.470833333333</v>
      </c>
      <c r="B9468">
        <v>129265</v>
      </c>
      <c r="C9468">
        <v>129290</v>
      </c>
      <c r="D9468">
        <v>129200</v>
      </c>
      <c r="E9468">
        <v>129280</v>
      </c>
    </row>
    <row r="9469" spans="1:5" x14ac:dyDescent="0.25">
      <c r="A9469" s="2">
        <v>45761.470138888886</v>
      </c>
      <c r="B9469">
        <v>129390</v>
      </c>
      <c r="C9469">
        <v>129400</v>
      </c>
      <c r="D9469">
        <v>129240</v>
      </c>
      <c r="E9469">
        <v>129260</v>
      </c>
    </row>
    <row r="9470" spans="1:5" x14ac:dyDescent="0.25">
      <c r="A9470" s="2">
        <v>45761.469444444447</v>
      </c>
      <c r="B9470">
        <v>129290</v>
      </c>
      <c r="C9470">
        <v>129400</v>
      </c>
      <c r="D9470">
        <v>129280</v>
      </c>
      <c r="E9470">
        <v>129385</v>
      </c>
    </row>
    <row r="9471" spans="1:5" x14ac:dyDescent="0.25">
      <c r="A9471" s="2">
        <v>45761.46875</v>
      </c>
      <c r="B9471">
        <v>129305</v>
      </c>
      <c r="C9471">
        <v>129350</v>
      </c>
      <c r="D9471">
        <v>129195</v>
      </c>
      <c r="E9471">
        <v>129290</v>
      </c>
    </row>
    <row r="9472" spans="1:5" x14ac:dyDescent="0.25">
      <c r="A9472" s="2">
        <v>45761.468055555553</v>
      </c>
      <c r="B9472">
        <v>129260</v>
      </c>
      <c r="C9472">
        <v>129325</v>
      </c>
      <c r="D9472">
        <v>129240</v>
      </c>
      <c r="E9472">
        <v>129305</v>
      </c>
    </row>
    <row r="9473" spans="1:5" x14ac:dyDescent="0.25">
      <c r="A9473" s="2">
        <v>45761.467361111114</v>
      </c>
      <c r="B9473">
        <v>129165</v>
      </c>
      <c r="C9473">
        <v>129280</v>
      </c>
      <c r="D9473">
        <v>129155</v>
      </c>
      <c r="E9473">
        <v>129260</v>
      </c>
    </row>
    <row r="9474" spans="1:5" x14ac:dyDescent="0.25">
      <c r="A9474" s="2">
        <v>45761.466666666667</v>
      </c>
      <c r="B9474">
        <v>129150</v>
      </c>
      <c r="C9474">
        <v>129175</v>
      </c>
      <c r="D9474">
        <v>129075</v>
      </c>
      <c r="E9474">
        <v>129165</v>
      </c>
    </row>
    <row r="9475" spans="1:5" x14ac:dyDescent="0.25">
      <c r="A9475" s="2">
        <v>45761.46597222222</v>
      </c>
      <c r="B9475">
        <v>129170</v>
      </c>
      <c r="C9475">
        <v>129200</v>
      </c>
      <c r="D9475">
        <v>129125</v>
      </c>
      <c r="E9475">
        <v>129150</v>
      </c>
    </row>
    <row r="9476" spans="1:5" x14ac:dyDescent="0.25">
      <c r="A9476" s="2">
        <v>45761.465277777781</v>
      </c>
      <c r="B9476">
        <v>129200</v>
      </c>
      <c r="C9476">
        <v>129215</v>
      </c>
      <c r="D9476">
        <v>129110</v>
      </c>
      <c r="E9476">
        <v>129170</v>
      </c>
    </row>
    <row r="9477" spans="1:5" x14ac:dyDescent="0.25">
      <c r="A9477" s="2">
        <v>45761.464583333334</v>
      </c>
      <c r="B9477">
        <v>129180</v>
      </c>
      <c r="C9477">
        <v>129250</v>
      </c>
      <c r="D9477">
        <v>129165</v>
      </c>
      <c r="E9477">
        <v>129195</v>
      </c>
    </row>
    <row r="9478" spans="1:5" x14ac:dyDescent="0.25">
      <c r="A9478" s="2">
        <v>45761.463888888888</v>
      </c>
      <c r="B9478">
        <v>129215</v>
      </c>
      <c r="C9478">
        <v>129235</v>
      </c>
      <c r="D9478">
        <v>129150</v>
      </c>
      <c r="E9478">
        <v>129185</v>
      </c>
    </row>
    <row r="9479" spans="1:5" x14ac:dyDescent="0.25">
      <c r="A9479" s="2">
        <v>45761.463194444441</v>
      </c>
      <c r="B9479">
        <v>129250</v>
      </c>
      <c r="C9479">
        <v>129270</v>
      </c>
      <c r="D9479">
        <v>129185</v>
      </c>
      <c r="E9479">
        <v>129215</v>
      </c>
    </row>
    <row r="9480" spans="1:5" x14ac:dyDescent="0.25">
      <c r="A9480" s="2">
        <v>45761.462500000001</v>
      </c>
      <c r="B9480">
        <v>129330</v>
      </c>
      <c r="C9480">
        <v>129380</v>
      </c>
      <c r="D9480">
        <v>129155</v>
      </c>
      <c r="E9480">
        <v>129255</v>
      </c>
    </row>
    <row r="9481" spans="1:5" x14ac:dyDescent="0.25">
      <c r="A9481" s="2">
        <v>45761.461805555555</v>
      </c>
      <c r="B9481">
        <v>129195</v>
      </c>
      <c r="C9481">
        <v>129345</v>
      </c>
      <c r="D9481">
        <v>129180</v>
      </c>
      <c r="E9481">
        <v>129330</v>
      </c>
    </row>
    <row r="9482" spans="1:5" x14ac:dyDescent="0.25">
      <c r="A9482" s="2">
        <v>45761.461111111108</v>
      </c>
      <c r="B9482">
        <v>129240</v>
      </c>
      <c r="C9482">
        <v>129260</v>
      </c>
      <c r="D9482">
        <v>129180</v>
      </c>
      <c r="E9482">
        <v>129195</v>
      </c>
    </row>
    <row r="9483" spans="1:5" x14ac:dyDescent="0.25">
      <c r="A9483" s="2">
        <v>45761.460416666669</v>
      </c>
      <c r="B9483">
        <v>129195</v>
      </c>
      <c r="C9483">
        <v>129260</v>
      </c>
      <c r="D9483">
        <v>129140</v>
      </c>
      <c r="E9483">
        <v>129235</v>
      </c>
    </row>
    <row r="9484" spans="1:5" x14ac:dyDescent="0.25">
      <c r="A9484" s="2">
        <v>45761.459722222222</v>
      </c>
      <c r="B9484">
        <v>129130</v>
      </c>
      <c r="C9484">
        <v>129260</v>
      </c>
      <c r="D9484">
        <v>129110</v>
      </c>
      <c r="E9484">
        <v>129195</v>
      </c>
    </row>
    <row r="9485" spans="1:5" x14ac:dyDescent="0.25">
      <c r="A9485" s="2">
        <v>45761.459027777775</v>
      </c>
      <c r="B9485">
        <v>129145</v>
      </c>
      <c r="C9485">
        <v>129195</v>
      </c>
      <c r="D9485">
        <v>129080</v>
      </c>
      <c r="E9485">
        <v>129125</v>
      </c>
    </row>
    <row r="9486" spans="1:5" x14ac:dyDescent="0.25">
      <c r="A9486" s="2">
        <v>45761.458333333336</v>
      </c>
      <c r="B9486">
        <v>129130</v>
      </c>
      <c r="C9486">
        <v>129210</v>
      </c>
      <c r="D9486">
        <v>129070</v>
      </c>
      <c r="E9486">
        <v>129140</v>
      </c>
    </row>
    <row r="9487" spans="1:5" x14ac:dyDescent="0.25">
      <c r="A9487" s="2">
        <v>45761.457638888889</v>
      </c>
      <c r="B9487">
        <v>129115</v>
      </c>
      <c r="C9487">
        <v>129180</v>
      </c>
      <c r="D9487">
        <v>129070</v>
      </c>
      <c r="E9487">
        <v>129125</v>
      </c>
    </row>
    <row r="9488" spans="1:5" x14ac:dyDescent="0.25">
      <c r="A9488" s="2">
        <v>45761.456944444442</v>
      </c>
      <c r="B9488">
        <v>129055</v>
      </c>
      <c r="C9488">
        <v>129135</v>
      </c>
      <c r="D9488">
        <v>129015</v>
      </c>
      <c r="E9488">
        <v>129110</v>
      </c>
    </row>
    <row r="9489" spans="1:5" x14ac:dyDescent="0.25">
      <c r="A9489" s="2">
        <v>45761.456250000003</v>
      </c>
      <c r="B9489">
        <v>129035</v>
      </c>
      <c r="C9489">
        <v>129085</v>
      </c>
      <c r="D9489">
        <v>128975</v>
      </c>
      <c r="E9489">
        <v>129050</v>
      </c>
    </row>
    <row r="9490" spans="1:5" x14ac:dyDescent="0.25">
      <c r="A9490" s="2">
        <v>45761.455555555556</v>
      </c>
      <c r="B9490">
        <v>129105</v>
      </c>
      <c r="C9490">
        <v>129140</v>
      </c>
      <c r="D9490">
        <v>128975</v>
      </c>
      <c r="E9490">
        <v>129035</v>
      </c>
    </row>
    <row r="9491" spans="1:5" x14ac:dyDescent="0.25">
      <c r="A9491" s="2">
        <v>45761.454861111109</v>
      </c>
      <c r="B9491">
        <v>129140</v>
      </c>
      <c r="C9491">
        <v>129155</v>
      </c>
      <c r="D9491">
        <v>129075</v>
      </c>
      <c r="E9491">
        <v>129105</v>
      </c>
    </row>
    <row r="9492" spans="1:5" x14ac:dyDescent="0.25">
      <c r="A9492" s="2">
        <v>45761.45416666667</v>
      </c>
      <c r="B9492">
        <v>129145</v>
      </c>
      <c r="C9492">
        <v>129185</v>
      </c>
      <c r="D9492">
        <v>129090</v>
      </c>
      <c r="E9492">
        <v>129140</v>
      </c>
    </row>
    <row r="9493" spans="1:5" x14ac:dyDescent="0.25">
      <c r="A9493" s="2">
        <v>45761.453472222223</v>
      </c>
      <c r="B9493">
        <v>129135</v>
      </c>
      <c r="C9493">
        <v>129190</v>
      </c>
      <c r="D9493">
        <v>129080</v>
      </c>
      <c r="E9493">
        <v>129145</v>
      </c>
    </row>
    <row r="9494" spans="1:5" x14ac:dyDescent="0.25">
      <c r="A9494" s="2">
        <v>45761.452777777777</v>
      </c>
      <c r="B9494">
        <v>129160</v>
      </c>
      <c r="C9494">
        <v>129170</v>
      </c>
      <c r="D9494">
        <v>129070</v>
      </c>
      <c r="E9494">
        <v>129135</v>
      </c>
    </row>
    <row r="9495" spans="1:5" x14ac:dyDescent="0.25">
      <c r="A9495" s="2">
        <v>45761.45208333333</v>
      </c>
      <c r="B9495">
        <v>129240</v>
      </c>
      <c r="C9495">
        <v>129260</v>
      </c>
      <c r="D9495">
        <v>129145</v>
      </c>
      <c r="E9495">
        <v>129165</v>
      </c>
    </row>
    <row r="9496" spans="1:5" x14ac:dyDescent="0.25">
      <c r="A9496" s="2">
        <v>45761.451388888891</v>
      </c>
      <c r="B9496">
        <v>129255</v>
      </c>
      <c r="C9496">
        <v>129270</v>
      </c>
      <c r="D9496">
        <v>129175</v>
      </c>
      <c r="E9496">
        <v>129240</v>
      </c>
    </row>
    <row r="9497" spans="1:5" x14ac:dyDescent="0.25">
      <c r="A9497" s="2">
        <v>45761.450694444444</v>
      </c>
      <c r="B9497">
        <v>129200</v>
      </c>
      <c r="C9497">
        <v>129285</v>
      </c>
      <c r="D9497">
        <v>129140</v>
      </c>
      <c r="E9497">
        <v>129260</v>
      </c>
    </row>
    <row r="9498" spans="1:5" x14ac:dyDescent="0.25">
      <c r="A9498" s="2">
        <v>45761.45</v>
      </c>
      <c r="B9498">
        <v>129175</v>
      </c>
      <c r="C9498">
        <v>129255</v>
      </c>
      <c r="D9498">
        <v>129160</v>
      </c>
      <c r="E9498">
        <v>129205</v>
      </c>
    </row>
    <row r="9499" spans="1:5" x14ac:dyDescent="0.25">
      <c r="A9499" s="2">
        <v>45761.449305555558</v>
      </c>
      <c r="B9499">
        <v>129135</v>
      </c>
      <c r="C9499">
        <v>129205</v>
      </c>
      <c r="D9499">
        <v>129105</v>
      </c>
      <c r="E9499">
        <v>129180</v>
      </c>
    </row>
    <row r="9500" spans="1:5" x14ac:dyDescent="0.25">
      <c r="A9500" s="2">
        <v>45761.448611111111</v>
      </c>
      <c r="B9500">
        <v>129215</v>
      </c>
      <c r="C9500">
        <v>129280</v>
      </c>
      <c r="D9500">
        <v>129125</v>
      </c>
      <c r="E9500">
        <v>129130</v>
      </c>
    </row>
    <row r="9501" spans="1:5" x14ac:dyDescent="0.25">
      <c r="A9501" s="2">
        <v>45761.447916666664</v>
      </c>
      <c r="B9501">
        <v>129215</v>
      </c>
      <c r="C9501">
        <v>129300</v>
      </c>
      <c r="D9501">
        <v>129210</v>
      </c>
      <c r="E9501">
        <v>129215</v>
      </c>
    </row>
    <row r="9502" spans="1:5" x14ac:dyDescent="0.25">
      <c r="A9502" s="2">
        <v>45761.447222222225</v>
      </c>
      <c r="B9502">
        <v>129155</v>
      </c>
      <c r="C9502">
        <v>129225</v>
      </c>
      <c r="D9502">
        <v>129035</v>
      </c>
      <c r="E9502">
        <v>129210</v>
      </c>
    </row>
    <row r="9503" spans="1:5" x14ac:dyDescent="0.25">
      <c r="A9503" s="2">
        <v>45761.446527777778</v>
      </c>
      <c r="B9503">
        <v>129200</v>
      </c>
      <c r="C9503">
        <v>129255</v>
      </c>
      <c r="D9503">
        <v>129150</v>
      </c>
      <c r="E9503">
        <v>129160</v>
      </c>
    </row>
    <row r="9504" spans="1:5" x14ac:dyDescent="0.25">
      <c r="A9504" s="2">
        <v>45761.445833333331</v>
      </c>
      <c r="B9504">
        <v>129200</v>
      </c>
      <c r="C9504">
        <v>129255</v>
      </c>
      <c r="D9504">
        <v>129135</v>
      </c>
      <c r="E9504">
        <v>129200</v>
      </c>
    </row>
    <row r="9505" spans="1:5" x14ac:dyDescent="0.25">
      <c r="A9505" s="2">
        <v>45761.445138888892</v>
      </c>
      <c r="B9505">
        <v>129295</v>
      </c>
      <c r="C9505">
        <v>129335</v>
      </c>
      <c r="D9505">
        <v>129165</v>
      </c>
      <c r="E9505">
        <v>129205</v>
      </c>
    </row>
    <row r="9506" spans="1:5" x14ac:dyDescent="0.25">
      <c r="A9506" s="2">
        <v>45761.444444444445</v>
      </c>
      <c r="B9506">
        <v>129410</v>
      </c>
      <c r="C9506">
        <v>129500</v>
      </c>
      <c r="D9506">
        <v>129285</v>
      </c>
      <c r="E9506">
        <v>129295</v>
      </c>
    </row>
    <row r="9507" spans="1:5" x14ac:dyDescent="0.25">
      <c r="A9507" s="2">
        <v>45761.443749999999</v>
      </c>
      <c r="B9507">
        <v>129355</v>
      </c>
      <c r="C9507">
        <v>129505</v>
      </c>
      <c r="D9507">
        <v>129310</v>
      </c>
      <c r="E9507">
        <v>129410</v>
      </c>
    </row>
    <row r="9508" spans="1:5" x14ac:dyDescent="0.25">
      <c r="A9508" s="2">
        <v>45761.443055555559</v>
      </c>
      <c r="B9508">
        <v>129180</v>
      </c>
      <c r="C9508">
        <v>129465</v>
      </c>
      <c r="D9508">
        <v>129150</v>
      </c>
      <c r="E9508">
        <v>129360</v>
      </c>
    </row>
    <row r="9509" spans="1:5" x14ac:dyDescent="0.25">
      <c r="A9509" s="2">
        <v>45761.442361111112</v>
      </c>
      <c r="B9509">
        <v>129205</v>
      </c>
      <c r="C9509">
        <v>129220</v>
      </c>
      <c r="D9509">
        <v>129110</v>
      </c>
      <c r="E9509">
        <v>129185</v>
      </c>
    </row>
    <row r="9510" spans="1:5" x14ac:dyDescent="0.25">
      <c r="A9510" s="2">
        <v>45761.441666666666</v>
      </c>
      <c r="B9510">
        <v>129205</v>
      </c>
      <c r="C9510">
        <v>129250</v>
      </c>
      <c r="D9510">
        <v>129100</v>
      </c>
      <c r="E9510">
        <v>129210</v>
      </c>
    </row>
    <row r="9511" spans="1:5" x14ac:dyDescent="0.25">
      <c r="A9511" s="2">
        <v>45761.440972222219</v>
      </c>
      <c r="B9511">
        <v>129200</v>
      </c>
      <c r="C9511">
        <v>129235</v>
      </c>
      <c r="D9511">
        <v>129155</v>
      </c>
      <c r="E9511">
        <v>129200</v>
      </c>
    </row>
    <row r="9512" spans="1:5" x14ac:dyDescent="0.25">
      <c r="A9512" s="2">
        <v>45761.44027777778</v>
      </c>
      <c r="B9512">
        <v>129125</v>
      </c>
      <c r="C9512">
        <v>129270</v>
      </c>
      <c r="D9512">
        <v>129110</v>
      </c>
      <c r="E9512">
        <v>129205</v>
      </c>
    </row>
    <row r="9513" spans="1:5" x14ac:dyDescent="0.25">
      <c r="A9513" s="2">
        <v>45761.439583333333</v>
      </c>
      <c r="B9513">
        <v>129155</v>
      </c>
      <c r="C9513">
        <v>129215</v>
      </c>
      <c r="D9513">
        <v>129095</v>
      </c>
      <c r="E9513">
        <v>129125</v>
      </c>
    </row>
    <row r="9514" spans="1:5" x14ac:dyDescent="0.25">
      <c r="A9514" s="2">
        <v>45761.438888888886</v>
      </c>
      <c r="B9514">
        <v>129105</v>
      </c>
      <c r="C9514">
        <v>129200</v>
      </c>
      <c r="D9514">
        <v>128975</v>
      </c>
      <c r="E9514">
        <v>129150</v>
      </c>
    </row>
    <row r="9515" spans="1:5" x14ac:dyDescent="0.25">
      <c r="A9515" s="2">
        <v>45761.438194444447</v>
      </c>
      <c r="B9515">
        <v>129235</v>
      </c>
      <c r="C9515">
        <v>129285</v>
      </c>
      <c r="D9515">
        <v>129080</v>
      </c>
      <c r="E9515">
        <v>129105</v>
      </c>
    </row>
    <row r="9516" spans="1:5" x14ac:dyDescent="0.25">
      <c r="A9516" s="2">
        <v>45761.4375</v>
      </c>
      <c r="B9516">
        <v>129275</v>
      </c>
      <c r="C9516">
        <v>129300</v>
      </c>
      <c r="D9516">
        <v>129175</v>
      </c>
      <c r="E9516">
        <v>129235</v>
      </c>
    </row>
    <row r="9517" spans="1:5" x14ac:dyDescent="0.25">
      <c r="A9517" s="2">
        <v>45761.436805555553</v>
      </c>
      <c r="B9517">
        <v>129280</v>
      </c>
      <c r="C9517">
        <v>129290</v>
      </c>
      <c r="D9517">
        <v>129235</v>
      </c>
      <c r="E9517">
        <v>129275</v>
      </c>
    </row>
    <row r="9518" spans="1:5" x14ac:dyDescent="0.25">
      <c r="A9518" s="2">
        <v>45761.436111111114</v>
      </c>
      <c r="B9518">
        <v>129320</v>
      </c>
      <c r="C9518">
        <v>129330</v>
      </c>
      <c r="D9518">
        <v>129275</v>
      </c>
      <c r="E9518">
        <v>129280</v>
      </c>
    </row>
    <row r="9519" spans="1:5" x14ac:dyDescent="0.25">
      <c r="A9519" s="2">
        <v>45761.435416666667</v>
      </c>
      <c r="B9519">
        <v>129250</v>
      </c>
      <c r="C9519">
        <v>129330</v>
      </c>
      <c r="D9519">
        <v>129250</v>
      </c>
      <c r="E9519">
        <v>129325</v>
      </c>
    </row>
    <row r="9520" spans="1:5" x14ac:dyDescent="0.25">
      <c r="A9520" s="2">
        <v>45761.43472222222</v>
      </c>
      <c r="B9520">
        <v>129285</v>
      </c>
      <c r="C9520">
        <v>129345</v>
      </c>
      <c r="D9520">
        <v>129210</v>
      </c>
      <c r="E9520">
        <v>129255</v>
      </c>
    </row>
    <row r="9521" spans="1:5" x14ac:dyDescent="0.25">
      <c r="A9521" s="2">
        <v>45761.434027777781</v>
      </c>
      <c r="B9521">
        <v>129260</v>
      </c>
      <c r="C9521">
        <v>129385</v>
      </c>
      <c r="D9521">
        <v>129240</v>
      </c>
      <c r="E9521">
        <v>129285</v>
      </c>
    </row>
    <row r="9522" spans="1:5" x14ac:dyDescent="0.25">
      <c r="A9522" s="2">
        <v>45761.433333333334</v>
      </c>
      <c r="B9522">
        <v>129135</v>
      </c>
      <c r="C9522">
        <v>129275</v>
      </c>
      <c r="D9522">
        <v>129125</v>
      </c>
      <c r="E9522">
        <v>129260</v>
      </c>
    </row>
    <row r="9523" spans="1:5" x14ac:dyDescent="0.25">
      <c r="A9523" s="2">
        <v>45761.432638888888</v>
      </c>
      <c r="B9523">
        <v>129215</v>
      </c>
      <c r="C9523">
        <v>129270</v>
      </c>
      <c r="D9523">
        <v>129125</v>
      </c>
      <c r="E9523">
        <v>129135</v>
      </c>
    </row>
    <row r="9524" spans="1:5" x14ac:dyDescent="0.25">
      <c r="A9524" s="2">
        <v>45761.431944444441</v>
      </c>
      <c r="B9524">
        <v>129280</v>
      </c>
      <c r="C9524">
        <v>129335</v>
      </c>
      <c r="D9524">
        <v>129210</v>
      </c>
      <c r="E9524">
        <v>129215</v>
      </c>
    </row>
    <row r="9525" spans="1:5" x14ac:dyDescent="0.25">
      <c r="A9525" s="2">
        <v>45761.431250000001</v>
      </c>
      <c r="B9525">
        <v>129265</v>
      </c>
      <c r="C9525">
        <v>129325</v>
      </c>
      <c r="D9525">
        <v>129210</v>
      </c>
      <c r="E9525">
        <v>129280</v>
      </c>
    </row>
    <row r="9526" spans="1:5" x14ac:dyDescent="0.25">
      <c r="A9526" s="2">
        <v>45761.430555555555</v>
      </c>
      <c r="B9526">
        <v>129385</v>
      </c>
      <c r="C9526">
        <v>129410</v>
      </c>
      <c r="D9526">
        <v>129230</v>
      </c>
      <c r="E9526">
        <v>129265</v>
      </c>
    </row>
    <row r="9527" spans="1:5" x14ac:dyDescent="0.25">
      <c r="A9527" s="2">
        <v>45761.429861111108</v>
      </c>
      <c r="B9527">
        <v>129365</v>
      </c>
      <c r="C9527">
        <v>129385</v>
      </c>
      <c r="D9527">
        <v>129270</v>
      </c>
      <c r="E9527">
        <v>129385</v>
      </c>
    </row>
    <row r="9528" spans="1:5" x14ac:dyDescent="0.25">
      <c r="A9528" s="2">
        <v>45761.429166666669</v>
      </c>
      <c r="B9528">
        <v>129425</v>
      </c>
      <c r="C9528">
        <v>129480</v>
      </c>
      <c r="D9528">
        <v>129330</v>
      </c>
      <c r="E9528">
        <v>129360</v>
      </c>
    </row>
    <row r="9529" spans="1:5" x14ac:dyDescent="0.25">
      <c r="A9529" s="2">
        <v>45761.428472222222</v>
      </c>
      <c r="B9529">
        <v>129495</v>
      </c>
      <c r="C9529">
        <v>129515</v>
      </c>
      <c r="D9529">
        <v>129390</v>
      </c>
      <c r="E9529">
        <v>129425</v>
      </c>
    </row>
    <row r="9530" spans="1:5" x14ac:dyDescent="0.25">
      <c r="A9530" s="2">
        <v>45761.427777777775</v>
      </c>
      <c r="B9530">
        <v>129515</v>
      </c>
      <c r="C9530">
        <v>129530</v>
      </c>
      <c r="D9530">
        <v>129305</v>
      </c>
      <c r="E9530">
        <v>129500</v>
      </c>
    </row>
    <row r="9531" spans="1:5" x14ac:dyDescent="0.25">
      <c r="A9531" s="2">
        <v>45761.427083333336</v>
      </c>
      <c r="B9531">
        <v>129595</v>
      </c>
      <c r="C9531">
        <v>129610</v>
      </c>
      <c r="D9531">
        <v>129470</v>
      </c>
      <c r="E9531">
        <v>129520</v>
      </c>
    </row>
    <row r="9532" spans="1:5" x14ac:dyDescent="0.25">
      <c r="A9532" s="2">
        <v>45761.426388888889</v>
      </c>
      <c r="B9532">
        <v>129605</v>
      </c>
      <c r="C9532">
        <v>129670</v>
      </c>
      <c r="D9532">
        <v>129555</v>
      </c>
      <c r="E9532">
        <v>129600</v>
      </c>
    </row>
    <row r="9533" spans="1:5" x14ac:dyDescent="0.25">
      <c r="A9533" s="2">
        <v>45761.425694444442</v>
      </c>
      <c r="B9533">
        <v>129600</v>
      </c>
      <c r="C9533">
        <v>129655</v>
      </c>
      <c r="D9533">
        <v>129570</v>
      </c>
      <c r="E9533">
        <v>129610</v>
      </c>
    </row>
    <row r="9534" spans="1:5" x14ac:dyDescent="0.25">
      <c r="A9534" s="2">
        <v>45761.425000000003</v>
      </c>
      <c r="B9534">
        <v>129525</v>
      </c>
      <c r="C9534">
        <v>129700</v>
      </c>
      <c r="D9534">
        <v>129520</v>
      </c>
      <c r="E9534">
        <v>129605</v>
      </c>
    </row>
    <row r="9535" spans="1:5" x14ac:dyDescent="0.25">
      <c r="A9535" s="2">
        <v>45761.424305555556</v>
      </c>
      <c r="B9535">
        <v>129575</v>
      </c>
      <c r="C9535">
        <v>129585</v>
      </c>
      <c r="D9535">
        <v>129480</v>
      </c>
      <c r="E9535">
        <v>129530</v>
      </c>
    </row>
    <row r="9536" spans="1:5" x14ac:dyDescent="0.25">
      <c r="A9536" s="2">
        <v>45761.423611111109</v>
      </c>
      <c r="B9536">
        <v>129475</v>
      </c>
      <c r="C9536">
        <v>129615</v>
      </c>
      <c r="D9536">
        <v>129435</v>
      </c>
      <c r="E9536">
        <v>129580</v>
      </c>
    </row>
    <row r="9537" spans="1:5" x14ac:dyDescent="0.25">
      <c r="A9537" s="2">
        <v>45761.42291666667</v>
      </c>
      <c r="B9537">
        <v>129490</v>
      </c>
      <c r="C9537">
        <v>129515</v>
      </c>
      <c r="D9537">
        <v>129450</v>
      </c>
      <c r="E9537">
        <v>129470</v>
      </c>
    </row>
    <row r="9538" spans="1:5" x14ac:dyDescent="0.25">
      <c r="A9538" s="2">
        <v>45761.422222222223</v>
      </c>
      <c r="B9538">
        <v>129610</v>
      </c>
      <c r="C9538">
        <v>129630</v>
      </c>
      <c r="D9538">
        <v>129420</v>
      </c>
      <c r="E9538">
        <v>129495</v>
      </c>
    </row>
    <row r="9539" spans="1:5" x14ac:dyDescent="0.25">
      <c r="A9539" s="2">
        <v>45761.421527777777</v>
      </c>
      <c r="B9539">
        <v>129585</v>
      </c>
      <c r="C9539">
        <v>129670</v>
      </c>
      <c r="D9539">
        <v>129570</v>
      </c>
      <c r="E9539">
        <v>129610</v>
      </c>
    </row>
    <row r="9540" spans="1:5" x14ac:dyDescent="0.25">
      <c r="A9540" s="2">
        <v>45761.42083333333</v>
      </c>
      <c r="B9540">
        <v>129575</v>
      </c>
      <c r="C9540">
        <v>129650</v>
      </c>
      <c r="D9540">
        <v>129550</v>
      </c>
      <c r="E9540">
        <v>129585</v>
      </c>
    </row>
    <row r="9541" spans="1:5" x14ac:dyDescent="0.25">
      <c r="A9541" s="2">
        <v>45761.420138888891</v>
      </c>
      <c r="B9541">
        <v>129600</v>
      </c>
      <c r="C9541">
        <v>129675</v>
      </c>
      <c r="D9541">
        <v>129555</v>
      </c>
      <c r="E9541">
        <v>129580</v>
      </c>
    </row>
    <row r="9542" spans="1:5" x14ac:dyDescent="0.25">
      <c r="A9542" s="2">
        <v>45761.419444444444</v>
      </c>
      <c r="B9542">
        <v>129505</v>
      </c>
      <c r="C9542">
        <v>129600</v>
      </c>
      <c r="D9542">
        <v>129500</v>
      </c>
      <c r="E9542">
        <v>129595</v>
      </c>
    </row>
    <row r="9543" spans="1:5" x14ac:dyDescent="0.25">
      <c r="A9543" s="2">
        <v>45761.418749999997</v>
      </c>
      <c r="B9543">
        <v>129450</v>
      </c>
      <c r="C9543">
        <v>129520</v>
      </c>
      <c r="D9543">
        <v>129450</v>
      </c>
      <c r="E9543">
        <v>129500</v>
      </c>
    </row>
    <row r="9544" spans="1:5" x14ac:dyDescent="0.25">
      <c r="A9544" s="2">
        <v>45761.418055555558</v>
      </c>
      <c r="B9544">
        <v>129590</v>
      </c>
      <c r="C9544">
        <v>129600</v>
      </c>
      <c r="D9544">
        <v>129450</v>
      </c>
      <c r="E9544">
        <v>129450</v>
      </c>
    </row>
    <row r="9545" spans="1:5" x14ac:dyDescent="0.25">
      <c r="A9545" s="2">
        <v>45761.417361111111</v>
      </c>
      <c r="B9545">
        <v>129540</v>
      </c>
      <c r="C9545">
        <v>129635</v>
      </c>
      <c r="D9545">
        <v>129525</v>
      </c>
      <c r="E9545">
        <v>129590</v>
      </c>
    </row>
    <row r="9546" spans="1:5" x14ac:dyDescent="0.25">
      <c r="A9546" s="2">
        <v>45761.416666666664</v>
      </c>
      <c r="B9546">
        <v>129465</v>
      </c>
      <c r="C9546">
        <v>129585</v>
      </c>
      <c r="D9546">
        <v>129425</v>
      </c>
      <c r="E9546">
        <v>129540</v>
      </c>
    </row>
    <row r="9547" spans="1:5" x14ac:dyDescent="0.25">
      <c r="A9547" s="2">
        <v>45761.415972222225</v>
      </c>
      <c r="B9547">
        <v>129425</v>
      </c>
      <c r="C9547">
        <v>129495</v>
      </c>
      <c r="D9547">
        <v>129420</v>
      </c>
      <c r="E9547">
        <v>129470</v>
      </c>
    </row>
    <row r="9548" spans="1:5" x14ac:dyDescent="0.25">
      <c r="A9548" s="2">
        <v>45761.415277777778</v>
      </c>
      <c r="B9548">
        <v>129390</v>
      </c>
      <c r="C9548">
        <v>129475</v>
      </c>
      <c r="D9548">
        <v>129385</v>
      </c>
      <c r="E9548">
        <v>129430</v>
      </c>
    </row>
    <row r="9549" spans="1:5" x14ac:dyDescent="0.25">
      <c r="A9549" s="2">
        <v>45761.414583333331</v>
      </c>
      <c r="B9549">
        <v>129345</v>
      </c>
      <c r="C9549">
        <v>129410</v>
      </c>
      <c r="D9549">
        <v>129335</v>
      </c>
      <c r="E9549">
        <v>129385</v>
      </c>
    </row>
    <row r="9550" spans="1:5" x14ac:dyDescent="0.25">
      <c r="A9550" s="2">
        <v>45761.413888888892</v>
      </c>
      <c r="B9550">
        <v>129350</v>
      </c>
      <c r="C9550">
        <v>129385</v>
      </c>
      <c r="D9550">
        <v>129330</v>
      </c>
      <c r="E9550">
        <v>129345</v>
      </c>
    </row>
    <row r="9551" spans="1:5" x14ac:dyDescent="0.25">
      <c r="A9551" s="2">
        <v>45761.413194444445</v>
      </c>
      <c r="B9551">
        <v>129305</v>
      </c>
      <c r="C9551">
        <v>129420</v>
      </c>
      <c r="D9551">
        <v>129300</v>
      </c>
      <c r="E9551">
        <v>129350</v>
      </c>
    </row>
    <row r="9552" spans="1:5" x14ac:dyDescent="0.25">
      <c r="A9552" s="2">
        <v>45761.412499999999</v>
      </c>
      <c r="B9552">
        <v>129250</v>
      </c>
      <c r="C9552">
        <v>129350</v>
      </c>
      <c r="D9552">
        <v>129240</v>
      </c>
      <c r="E9552">
        <v>129305</v>
      </c>
    </row>
    <row r="9553" spans="1:5" x14ac:dyDescent="0.25">
      <c r="A9553" s="2">
        <v>45761.411805555559</v>
      </c>
      <c r="B9553">
        <v>129240</v>
      </c>
      <c r="C9553">
        <v>129305</v>
      </c>
      <c r="D9553">
        <v>129210</v>
      </c>
      <c r="E9553">
        <v>129245</v>
      </c>
    </row>
    <row r="9554" spans="1:5" x14ac:dyDescent="0.25">
      <c r="A9554" s="2">
        <v>45761.411111111112</v>
      </c>
      <c r="B9554">
        <v>129225</v>
      </c>
      <c r="C9554">
        <v>129275</v>
      </c>
      <c r="D9554">
        <v>129200</v>
      </c>
      <c r="E9554">
        <v>129240</v>
      </c>
    </row>
    <row r="9555" spans="1:5" x14ac:dyDescent="0.25">
      <c r="A9555" s="2">
        <v>45761.410416666666</v>
      </c>
      <c r="B9555">
        <v>129150</v>
      </c>
      <c r="C9555">
        <v>129240</v>
      </c>
      <c r="D9555">
        <v>129125</v>
      </c>
      <c r="E9555">
        <v>129220</v>
      </c>
    </row>
    <row r="9556" spans="1:5" x14ac:dyDescent="0.25">
      <c r="A9556" s="2">
        <v>45761.409722222219</v>
      </c>
      <c r="B9556">
        <v>129210</v>
      </c>
      <c r="C9556">
        <v>129255</v>
      </c>
      <c r="D9556">
        <v>129150</v>
      </c>
      <c r="E9556">
        <v>129150</v>
      </c>
    </row>
    <row r="9557" spans="1:5" x14ac:dyDescent="0.25">
      <c r="A9557" s="2">
        <v>45761.40902777778</v>
      </c>
      <c r="B9557">
        <v>129180</v>
      </c>
      <c r="C9557">
        <v>129225</v>
      </c>
      <c r="D9557">
        <v>129180</v>
      </c>
      <c r="E9557">
        <v>129210</v>
      </c>
    </row>
    <row r="9558" spans="1:5" x14ac:dyDescent="0.25">
      <c r="A9558" s="2">
        <v>45761.408333333333</v>
      </c>
      <c r="B9558">
        <v>129155</v>
      </c>
      <c r="C9558">
        <v>129205</v>
      </c>
      <c r="D9558">
        <v>129155</v>
      </c>
      <c r="E9558">
        <v>129180</v>
      </c>
    </row>
    <row r="9559" spans="1:5" x14ac:dyDescent="0.25">
      <c r="A9559" s="2">
        <v>45761.407638888886</v>
      </c>
      <c r="B9559">
        <v>129185</v>
      </c>
      <c r="C9559">
        <v>129205</v>
      </c>
      <c r="D9559">
        <v>129150</v>
      </c>
      <c r="E9559">
        <v>129160</v>
      </c>
    </row>
    <row r="9560" spans="1:5" x14ac:dyDescent="0.25">
      <c r="A9560" s="2">
        <v>45761.406944444447</v>
      </c>
      <c r="B9560">
        <v>129180</v>
      </c>
      <c r="C9560">
        <v>129210</v>
      </c>
      <c r="D9560">
        <v>129170</v>
      </c>
      <c r="E9560">
        <v>129180</v>
      </c>
    </row>
    <row r="9561" spans="1:5" x14ac:dyDescent="0.25">
      <c r="A9561" s="2">
        <v>45761.40625</v>
      </c>
      <c r="B9561">
        <v>129180</v>
      </c>
      <c r="C9561">
        <v>129275</v>
      </c>
      <c r="D9561">
        <v>129170</v>
      </c>
      <c r="E9561">
        <v>129180</v>
      </c>
    </row>
    <row r="9562" spans="1:5" x14ac:dyDescent="0.25">
      <c r="A9562" s="2">
        <v>45761.405555555553</v>
      </c>
      <c r="B9562">
        <v>129185</v>
      </c>
      <c r="C9562">
        <v>129210</v>
      </c>
      <c r="D9562">
        <v>129145</v>
      </c>
      <c r="E9562">
        <v>129180</v>
      </c>
    </row>
    <row r="9563" spans="1:5" x14ac:dyDescent="0.25">
      <c r="A9563" s="2">
        <v>45761.404861111114</v>
      </c>
      <c r="B9563">
        <v>129175</v>
      </c>
      <c r="C9563">
        <v>129190</v>
      </c>
      <c r="D9563">
        <v>129155</v>
      </c>
      <c r="E9563">
        <v>129190</v>
      </c>
    </row>
    <row r="9564" spans="1:5" x14ac:dyDescent="0.25">
      <c r="A9564" s="2">
        <v>45761.404166666667</v>
      </c>
      <c r="B9564">
        <v>129325</v>
      </c>
      <c r="C9564">
        <v>129330</v>
      </c>
      <c r="D9564">
        <v>129155</v>
      </c>
      <c r="E9564">
        <v>129170</v>
      </c>
    </row>
    <row r="9565" spans="1:5" x14ac:dyDescent="0.25">
      <c r="A9565" s="2">
        <v>45761.40347222222</v>
      </c>
      <c r="B9565">
        <v>129290</v>
      </c>
      <c r="C9565">
        <v>129360</v>
      </c>
      <c r="D9565">
        <v>129290</v>
      </c>
      <c r="E9565">
        <v>129325</v>
      </c>
    </row>
    <row r="9566" spans="1:5" x14ac:dyDescent="0.25">
      <c r="A9566" s="2">
        <v>45761.402777777781</v>
      </c>
      <c r="B9566">
        <v>129325</v>
      </c>
      <c r="C9566">
        <v>129335</v>
      </c>
      <c r="D9566">
        <v>129230</v>
      </c>
      <c r="E9566">
        <v>129290</v>
      </c>
    </row>
    <row r="9567" spans="1:5" x14ac:dyDescent="0.25">
      <c r="A9567" s="2">
        <v>45761.402083333334</v>
      </c>
      <c r="B9567">
        <v>129320</v>
      </c>
      <c r="C9567">
        <v>129370</v>
      </c>
      <c r="D9567">
        <v>129300</v>
      </c>
      <c r="E9567">
        <v>129320</v>
      </c>
    </row>
    <row r="9568" spans="1:5" x14ac:dyDescent="0.25">
      <c r="A9568" s="2">
        <v>45761.401388888888</v>
      </c>
      <c r="B9568">
        <v>129320</v>
      </c>
      <c r="C9568">
        <v>129350</v>
      </c>
      <c r="D9568">
        <v>129265</v>
      </c>
      <c r="E9568">
        <v>129315</v>
      </c>
    </row>
    <row r="9569" spans="1:5" x14ac:dyDescent="0.25">
      <c r="A9569" s="2">
        <v>45761.400694444441</v>
      </c>
      <c r="B9569">
        <v>129255</v>
      </c>
      <c r="C9569">
        <v>129330</v>
      </c>
      <c r="D9569">
        <v>129250</v>
      </c>
      <c r="E9569">
        <v>129325</v>
      </c>
    </row>
    <row r="9570" spans="1:5" x14ac:dyDescent="0.25">
      <c r="A9570" s="2">
        <v>45761.4</v>
      </c>
      <c r="B9570">
        <v>129170</v>
      </c>
      <c r="C9570">
        <v>129290</v>
      </c>
      <c r="D9570">
        <v>129160</v>
      </c>
      <c r="E9570">
        <v>129255</v>
      </c>
    </row>
    <row r="9571" spans="1:5" x14ac:dyDescent="0.25">
      <c r="A9571" s="2">
        <v>45761.399305555555</v>
      </c>
      <c r="B9571">
        <v>129120</v>
      </c>
      <c r="C9571">
        <v>129195</v>
      </c>
      <c r="D9571">
        <v>129115</v>
      </c>
      <c r="E9571">
        <v>129165</v>
      </c>
    </row>
    <row r="9572" spans="1:5" x14ac:dyDescent="0.25">
      <c r="A9572" s="2">
        <v>45761.398611111108</v>
      </c>
      <c r="B9572">
        <v>129115</v>
      </c>
      <c r="C9572">
        <v>129155</v>
      </c>
      <c r="D9572">
        <v>129085</v>
      </c>
      <c r="E9572">
        <v>129120</v>
      </c>
    </row>
    <row r="9573" spans="1:5" x14ac:dyDescent="0.25">
      <c r="A9573" s="2">
        <v>45761.397916666669</v>
      </c>
      <c r="B9573">
        <v>129115</v>
      </c>
      <c r="C9573">
        <v>129185</v>
      </c>
      <c r="D9573">
        <v>129100</v>
      </c>
      <c r="E9573">
        <v>129115</v>
      </c>
    </row>
    <row r="9574" spans="1:5" x14ac:dyDescent="0.25">
      <c r="A9574" s="2">
        <v>45761.397222222222</v>
      </c>
      <c r="B9574">
        <v>129070</v>
      </c>
      <c r="C9574">
        <v>129165</v>
      </c>
      <c r="D9574">
        <v>129070</v>
      </c>
      <c r="E9574">
        <v>129115</v>
      </c>
    </row>
    <row r="9575" spans="1:5" x14ac:dyDescent="0.25">
      <c r="A9575" s="2">
        <v>45761.396527777775</v>
      </c>
      <c r="B9575">
        <v>129095</v>
      </c>
      <c r="C9575">
        <v>129115</v>
      </c>
      <c r="D9575">
        <v>129065</v>
      </c>
      <c r="E9575">
        <v>129070</v>
      </c>
    </row>
    <row r="9576" spans="1:5" x14ac:dyDescent="0.25">
      <c r="A9576" s="2">
        <v>45761.395833333336</v>
      </c>
      <c r="B9576">
        <v>129100</v>
      </c>
      <c r="C9576">
        <v>129125</v>
      </c>
      <c r="D9576">
        <v>129060</v>
      </c>
      <c r="E9576">
        <v>129090</v>
      </c>
    </row>
    <row r="9577" spans="1:5" x14ac:dyDescent="0.25">
      <c r="A9577" s="2">
        <v>45761.395138888889</v>
      </c>
      <c r="B9577">
        <v>129110</v>
      </c>
      <c r="C9577">
        <v>129135</v>
      </c>
      <c r="D9577">
        <v>129065</v>
      </c>
      <c r="E9577">
        <v>129095</v>
      </c>
    </row>
    <row r="9578" spans="1:5" x14ac:dyDescent="0.25">
      <c r="A9578" s="2">
        <v>45761.394444444442</v>
      </c>
      <c r="B9578">
        <v>129130</v>
      </c>
      <c r="C9578">
        <v>129215</v>
      </c>
      <c r="D9578">
        <v>129090</v>
      </c>
      <c r="E9578">
        <v>129110</v>
      </c>
    </row>
    <row r="9579" spans="1:5" x14ac:dyDescent="0.25">
      <c r="A9579" s="2">
        <v>45761.393750000003</v>
      </c>
      <c r="B9579">
        <v>129130</v>
      </c>
      <c r="C9579">
        <v>129155</v>
      </c>
      <c r="D9579">
        <v>129075</v>
      </c>
      <c r="E9579">
        <v>129130</v>
      </c>
    </row>
    <row r="9580" spans="1:5" x14ac:dyDescent="0.25">
      <c r="A9580" s="2">
        <v>45761.393055555556</v>
      </c>
      <c r="B9580">
        <v>129020</v>
      </c>
      <c r="C9580">
        <v>129155</v>
      </c>
      <c r="D9580">
        <v>129005</v>
      </c>
      <c r="E9580">
        <v>129125</v>
      </c>
    </row>
    <row r="9581" spans="1:5" x14ac:dyDescent="0.25">
      <c r="A9581" s="2">
        <v>45761.392361111109</v>
      </c>
      <c r="B9581">
        <v>129045</v>
      </c>
      <c r="C9581">
        <v>129065</v>
      </c>
      <c r="D9581">
        <v>129015</v>
      </c>
      <c r="E9581">
        <v>129020</v>
      </c>
    </row>
    <row r="9582" spans="1:5" x14ac:dyDescent="0.25">
      <c r="A9582" s="2">
        <v>45761.39166666667</v>
      </c>
      <c r="B9582">
        <v>129045</v>
      </c>
      <c r="C9582">
        <v>129085</v>
      </c>
      <c r="D9582">
        <v>129030</v>
      </c>
      <c r="E9582">
        <v>129045</v>
      </c>
    </row>
    <row r="9583" spans="1:5" x14ac:dyDescent="0.25">
      <c r="A9583" s="2">
        <v>45761.390972222223</v>
      </c>
      <c r="B9583">
        <v>129065</v>
      </c>
      <c r="C9583">
        <v>129115</v>
      </c>
      <c r="D9583">
        <v>129025</v>
      </c>
      <c r="E9583">
        <v>129050</v>
      </c>
    </row>
    <row r="9584" spans="1:5" x14ac:dyDescent="0.25">
      <c r="A9584" s="2">
        <v>45761.390277777777</v>
      </c>
      <c r="B9584">
        <v>129030</v>
      </c>
      <c r="C9584">
        <v>129075</v>
      </c>
      <c r="D9584">
        <v>129000</v>
      </c>
      <c r="E9584">
        <v>129060</v>
      </c>
    </row>
    <row r="9585" spans="1:5" x14ac:dyDescent="0.25">
      <c r="A9585" s="2">
        <v>45761.38958333333</v>
      </c>
      <c r="B9585">
        <v>129020</v>
      </c>
      <c r="C9585">
        <v>129115</v>
      </c>
      <c r="D9585">
        <v>129000</v>
      </c>
      <c r="E9585">
        <v>129030</v>
      </c>
    </row>
    <row r="9586" spans="1:5" x14ac:dyDescent="0.25">
      <c r="A9586" s="2">
        <v>45761.388888888891</v>
      </c>
      <c r="B9586">
        <v>129005</v>
      </c>
      <c r="C9586">
        <v>129050</v>
      </c>
      <c r="D9586">
        <v>128990</v>
      </c>
      <c r="E9586">
        <v>129015</v>
      </c>
    </row>
    <row r="9587" spans="1:5" x14ac:dyDescent="0.25">
      <c r="A9587" s="2">
        <v>45761.388194444444</v>
      </c>
      <c r="B9587">
        <v>129040</v>
      </c>
      <c r="C9587">
        <v>129085</v>
      </c>
      <c r="D9587">
        <v>128970</v>
      </c>
      <c r="E9587">
        <v>129005</v>
      </c>
    </row>
    <row r="9588" spans="1:5" x14ac:dyDescent="0.25">
      <c r="A9588" s="2">
        <v>45761.387499999997</v>
      </c>
      <c r="B9588">
        <v>129065</v>
      </c>
      <c r="C9588">
        <v>129125</v>
      </c>
      <c r="D9588">
        <v>129035</v>
      </c>
      <c r="E9588">
        <v>129040</v>
      </c>
    </row>
    <row r="9589" spans="1:5" x14ac:dyDescent="0.25">
      <c r="A9589" s="2">
        <v>45761.386805555558</v>
      </c>
      <c r="B9589">
        <v>129120</v>
      </c>
      <c r="C9589">
        <v>129135</v>
      </c>
      <c r="D9589">
        <v>129015</v>
      </c>
      <c r="E9589">
        <v>129060</v>
      </c>
    </row>
    <row r="9590" spans="1:5" x14ac:dyDescent="0.25">
      <c r="A9590" s="2">
        <v>45761.386111111111</v>
      </c>
      <c r="B9590">
        <v>129075</v>
      </c>
      <c r="C9590">
        <v>129125</v>
      </c>
      <c r="D9590">
        <v>129045</v>
      </c>
      <c r="E9590">
        <v>129120</v>
      </c>
    </row>
    <row r="9591" spans="1:5" x14ac:dyDescent="0.25">
      <c r="A9591" s="2">
        <v>45761.385416666664</v>
      </c>
      <c r="B9591">
        <v>129190</v>
      </c>
      <c r="C9591">
        <v>129200</v>
      </c>
      <c r="D9591">
        <v>129050</v>
      </c>
      <c r="E9591">
        <v>129080</v>
      </c>
    </row>
    <row r="9592" spans="1:5" x14ac:dyDescent="0.25">
      <c r="A9592" s="2">
        <v>45761.384722222225</v>
      </c>
      <c r="B9592">
        <v>129115</v>
      </c>
      <c r="C9592">
        <v>129260</v>
      </c>
      <c r="D9592">
        <v>129115</v>
      </c>
      <c r="E9592">
        <v>129195</v>
      </c>
    </row>
    <row r="9593" spans="1:5" x14ac:dyDescent="0.25">
      <c r="A9593" s="2">
        <v>45761.384027777778</v>
      </c>
      <c r="B9593">
        <v>128910</v>
      </c>
      <c r="C9593">
        <v>129120</v>
      </c>
      <c r="D9593">
        <v>128890</v>
      </c>
      <c r="E9593">
        <v>129115</v>
      </c>
    </row>
    <row r="9594" spans="1:5" x14ac:dyDescent="0.25">
      <c r="A9594" s="2">
        <v>45761.383333333331</v>
      </c>
      <c r="B9594">
        <v>128835</v>
      </c>
      <c r="C9594">
        <v>128945</v>
      </c>
      <c r="D9594">
        <v>128825</v>
      </c>
      <c r="E9594">
        <v>128910</v>
      </c>
    </row>
    <row r="9595" spans="1:5" x14ac:dyDescent="0.25">
      <c r="A9595" s="2">
        <v>45761.382638888892</v>
      </c>
      <c r="B9595">
        <v>128785</v>
      </c>
      <c r="C9595">
        <v>128875</v>
      </c>
      <c r="D9595">
        <v>128775</v>
      </c>
      <c r="E9595">
        <v>128835</v>
      </c>
    </row>
    <row r="9596" spans="1:5" x14ac:dyDescent="0.25">
      <c r="A9596" s="2">
        <v>45761.381944444445</v>
      </c>
      <c r="B9596">
        <v>128760</v>
      </c>
      <c r="C9596">
        <v>128795</v>
      </c>
      <c r="D9596">
        <v>128725</v>
      </c>
      <c r="E9596">
        <v>128780</v>
      </c>
    </row>
    <row r="9597" spans="1:5" x14ac:dyDescent="0.25">
      <c r="A9597" s="2">
        <v>45761.381249999999</v>
      </c>
      <c r="B9597">
        <v>128740</v>
      </c>
      <c r="C9597">
        <v>128815</v>
      </c>
      <c r="D9597">
        <v>128715</v>
      </c>
      <c r="E9597">
        <v>128765</v>
      </c>
    </row>
    <row r="9598" spans="1:5" x14ac:dyDescent="0.25">
      <c r="A9598" s="2">
        <v>45761.380555555559</v>
      </c>
      <c r="B9598">
        <v>128750</v>
      </c>
      <c r="C9598">
        <v>128795</v>
      </c>
      <c r="D9598">
        <v>128665</v>
      </c>
      <c r="E9598">
        <v>128740</v>
      </c>
    </row>
    <row r="9599" spans="1:5" x14ac:dyDescent="0.25">
      <c r="A9599" s="2">
        <v>45761.379861111112</v>
      </c>
      <c r="B9599">
        <v>128685</v>
      </c>
      <c r="C9599">
        <v>128760</v>
      </c>
      <c r="D9599">
        <v>128660</v>
      </c>
      <c r="E9599">
        <v>128750</v>
      </c>
    </row>
    <row r="9600" spans="1:5" x14ac:dyDescent="0.25">
      <c r="A9600" s="2">
        <v>45761.379166666666</v>
      </c>
      <c r="B9600">
        <v>128590</v>
      </c>
      <c r="C9600">
        <v>128700</v>
      </c>
      <c r="D9600">
        <v>128580</v>
      </c>
      <c r="E9600">
        <v>128680</v>
      </c>
    </row>
    <row r="9601" spans="1:5" x14ac:dyDescent="0.25">
      <c r="A9601" s="2">
        <v>45761.378472222219</v>
      </c>
      <c r="B9601">
        <v>128580</v>
      </c>
      <c r="C9601">
        <v>128610</v>
      </c>
      <c r="D9601">
        <v>128445</v>
      </c>
      <c r="E9601">
        <v>128585</v>
      </c>
    </row>
    <row r="9602" spans="1:5" x14ac:dyDescent="0.25">
      <c r="A9602" s="2">
        <v>45761.37777777778</v>
      </c>
      <c r="B9602">
        <v>128550</v>
      </c>
      <c r="C9602">
        <v>128590</v>
      </c>
      <c r="D9602">
        <v>128500</v>
      </c>
      <c r="E9602">
        <v>128575</v>
      </c>
    </row>
    <row r="9603" spans="1:5" x14ac:dyDescent="0.25">
      <c r="A9603" s="2">
        <v>45761.377083333333</v>
      </c>
      <c r="B9603">
        <v>128610</v>
      </c>
      <c r="C9603">
        <v>128725</v>
      </c>
      <c r="D9603">
        <v>128535</v>
      </c>
      <c r="E9603">
        <v>128555</v>
      </c>
    </row>
    <row r="9604" spans="1:5" x14ac:dyDescent="0.25">
      <c r="A9604" s="2">
        <v>45761.376388888886</v>
      </c>
      <c r="B9604">
        <v>128575</v>
      </c>
      <c r="C9604">
        <v>128700</v>
      </c>
      <c r="D9604">
        <v>128515</v>
      </c>
      <c r="E9604">
        <v>128610</v>
      </c>
    </row>
    <row r="9605" spans="1:5" x14ac:dyDescent="0.25">
      <c r="A9605" s="2">
        <v>45761.375694444447</v>
      </c>
      <c r="B9605">
        <v>128690</v>
      </c>
      <c r="C9605">
        <v>128800</v>
      </c>
      <c r="D9605">
        <v>128510</v>
      </c>
      <c r="E9605">
        <v>128575</v>
      </c>
    </row>
    <row r="9606" spans="1:5" x14ac:dyDescent="0.25">
      <c r="A9606" s="2">
        <v>45761.375</v>
      </c>
      <c r="B9606">
        <v>128600</v>
      </c>
      <c r="C9606">
        <v>128750</v>
      </c>
      <c r="D9606">
        <v>128480</v>
      </c>
      <c r="E9606">
        <v>128690</v>
      </c>
    </row>
    <row r="9607" spans="1:5" x14ac:dyDescent="0.25">
      <c r="A9607" s="2">
        <v>45758.76666666667</v>
      </c>
      <c r="B9607">
        <v>127845</v>
      </c>
      <c r="C9607">
        <v>127920</v>
      </c>
      <c r="D9607">
        <v>127835</v>
      </c>
      <c r="E9607">
        <v>127920</v>
      </c>
    </row>
    <row r="9608" spans="1:5" x14ac:dyDescent="0.25">
      <c r="A9608" s="2">
        <v>45758.765972222223</v>
      </c>
      <c r="B9608">
        <v>127780</v>
      </c>
      <c r="C9608">
        <v>127860</v>
      </c>
      <c r="D9608">
        <v>127770</v>
      </c>
      <c r="E9608">
        <v>127860</v>
      </c>
    </row>
    <row r="9609" spans="1:5" x14ac:dyDescent="0.25">
      <c r="A9609" s="2">
        <v>45758.765277777777</v>
      </c>
      <c r="B9609">
        <v>127775</v>
      </c>
      <c r="C9609">
        <v>127810</v>
      </c>
      <c r="D9609">
        <v>127740</v>
      </c>
      <c r="E9609">
        <v>127775</v>
      </c>
    </row>
    <row r="9610" spans="1:5" x14ac:dyDescent="0.25">
      <c r="A9610" s="2">
        <v>45758.76458333333</v>
      </c>
      <c r="B9610">
        <v>127810</v>
      </c>
      <c r="C9610">
        <v>127840</v>
      </c>
      <c r="D9610">
        <v>127770</v>
      </c>
      <c r="E9610">
        <v>127775</v>
      </c>
    </row>
    <row r="9611" spans="1:5" x14ac:dyDescent="0.25">
      <c r="A9611" s="2">
        <v>45758.763888888891</v>
      </c>
      <c r="B9611">
        <v>127855</v>
      </c>
      <c r="C9611">
        <v>127855</v>
      </c>
      <c r="D9611">
        <v>127800</v>
      </c>
      <c r="E9611">
        <v>127810</v>
      </c>
    </row>
    <row r="9612" spans="1:5" x14ac:dyDescent="0.25">
      <c r="A9612" s="2">
        <v>45758.763194444444</v>
      </c>
      <c r="B9612">
        <v>127780</v>
      </c>
      <c r="C9612">
        <v>127880</v>
      </c>
      <c r="D9612">
        <v>127775</v>
      </c>
      <c r="E9612">
        <v>127855</v>
      </c>
    </row>
    <row r="9613" spans="1:5" x14ac:dyDescent="0.25">
      <c r="A9613" s="2">
        <v>45758.762499999997</v>
      </c>
      <c r="B9613">
        <v>127810</v>
      </c>
      <c r="C9613">
        <v>127845</v>
      </c>
      <c r="D9613">
        <v>127770</v>
      </c>
      <c r="E9613">
        <v>127790</v>
      </c>
    </row>
    <row r="9614" spans="1:5" x14ac:dyDescent="0.25">
      <c r="A9614" s="2">
        <v>45758.761805555558</v>
      </c>
      <c r="B9614">
        <v>127825</v>
      </c>
      <c r="C9614">
        <v>127835</v>
      </c>
      <c r="D9614">
        <v>127795</v>
      </c>
      <c r="E9614">
        <v>127805</v>
      </c>
    </row>
    <row r="9615" spans="1:5" x14ac:dyDescent="0.25">
      <c r="A9615" s="2">
        <v>45758.761111111111</v>
      </c>
      <c r="B9615">
        <v>127835</v>
      </c>
      <c r="C9615">
        <v>127860</v>
      </c>
      <c r="D9615">
        <v>127815</v>
      </c>
      <c r="E9615">
        <v>127825</v>
      </c>
    </row>
    <row r="9616" spans="1:5" x14ac:dyDescent="0.25">
      <c r="A9616" s="2">
        <v>45758.760416666664</v>
      </c>
      <c r="B9616">
        <v>127900</v>
      </c>
      <c r="C9616">
        <v>127925</v>
      </c>
      <c r="D9616">
        <v>127825</v>
      </c>
      <c r="E9616">
        <v>127830</v>
      </c>
    </row>
    <row r="9617" spans="1:5" x14ac:dyDescent="0.25">
      <c r="A9617" s="2">
        <v>45758.759722222225</v>
      </c>
      <c r="B9617">
        <v>127925</v>
      </c>
      <c r="C9617">
        <v>127940</v>
      </c>
      <c r="D9617">
        <v>127890</v>
      </c>
      <c r="E9617">
        <v>127900</v>
      </c>
    </row>
    <row r="9618" spans="1:5" x14ac:dyDescent="0.25">
      <c r="A9618" s="2">
        <v>45758.759027777778</v>
      </c>
      <c r="B9618">
        <v>127885</v>
      </c>
      <c r="C9618">
        <v>127930</v>
      </c>
      <c r="D9618">
        <v>127870</v>
      </c>
      <c r="E9618">
        <v>127925</v>
      </c>
    </row>
    <row r="9619" spans="1:5" x14ac:dyDescent="0.25">
      <c r="A9619" s="2">
        <v>45758.758333333331</v>
      </c>
      <c r="B9619">
        <v>127890</v>
      </c>
      <c r="C9619">
        <v>127900</v>
      </c>
      <c r="D9619">
        <v>127865</v>
      </c>
      <c r="E9619">
        <v>127885</v>
      </c>
    </row>
    <row r="9620" spans="1:5" x14ac:dyDescent="0.25">
      <c r="A9620" s="2">
        <v>45758.757638888892</v>
      </c>
      <c r="B9620">
        <v>127880</v>
      </c>
      <c r="C9620">
        <v>127905</v>
      </c>
      <c r="D9620">
        <v>127860</v>
      </c>
      <c r="E9620">
        <v>127890</v>
      </c>
    </row>
    <row r="9621" spans="1:5" x14ac:dyDescent="0.25">
      <c r="A9621" s="2">
        <v>45758.756944444445</v>
      </c>
      <c r="B9621">
        <v>127880</v>
      </c>
      <c r="C9621">
        <v>127895</v>
      </c>
      <c r="D9621">
        <v>127860</v>
      </c>
      <c r="E9621">
        <v>127885</v>
      </c>
    </row>
    <row r="9622" spans="1:5" x14ac:dyDescent="0.25">
      <c r="A9622" s="2">
        <v>45758.756249999999</v>
      </c>
      <c r="B9622">
        <v>127890</v>
      </c>
      <c r="C9622">
        <v>127895</v>
      </c>
      <c r="D9622">
        <v>127870</v>
      </c>
      <c r="E9622">
        <v>127880</v>
      </c>
    </row>
    <row r="9623" spans="1:5" x14ac:dyDescent="0.25">
      <c r="A9623" s="2">
        <v>45758.755555555559</v>
      </c>
      <c r="B9623">
        <v>127905</v>
      </c>
      <c r="C9623">
        <v>127915</v>
      </c>
      <c r="D9623">
        <v>127855</v>
      </c>
      <c r="E9623">
        <v>127885</v>
      </c>
    </row>
    <row r="9624" spans="1:5" x14ac:dyDescent="0.25">
      <c r="A9624" s="2">
        <v>45758.754861111112</v>
      </c>
      <c r="B9624">
        <v>127925</v>
      </c>
      <c r="C9624">
        <v>127930</v>
      </c>
      <c r="D9624">
        <v>127900</v>
      </c>
      <c r="E9624">
        <v>127910</v>
      </c>
    </row>
    <row r="9625" spans="1:5" x14ac:dyDescent="0.25">
      <c r="A9625" s="2">
        <v>45758.754166666666</v>
      </c>
      <c r="B9625">
        <v>127915</v>
      </c>
      <c r="C9625">
        <v>127925</v>
      </c>
      <c r="D9625">
        <v>127895</v>
      </c>
      <c r="E9625">
        <v>127925</v>
      </c>
    </row>
    <row r="9626" spans="1:5" x14ac:dyDescent="0.25">
      <c r="A9626" s="2">
        <v>45758.753472222219</v>
      </c>
      <c r="B9626">
        <v>127930</v>
      </c>
      <c r="C9626">
        <v>127940</v>
      </c>
      <c r="D9626">
        <v>127890</v>
      </c>
      <c r="E9626">
        <v>127915</v>
      </c>
    </row>
    <row r="9627" spans="1:5" x14ac:dyDescent="0.25">
      <c r="A9627" s="2">
        <v>45758.75277777778</v>
      </c>
      <c r="B9627">
        <v>127945</v>
      </c>
      <c r="C9627">
        <v>127945</v>
      </c>
      <c r="D9627">
        <v>127925</v>
      </c>
      <c r="E9627">
        <v>127930</v>
      </c>
    </row>
    <row r="9628" spans="1:5" x14ac:dyDescent="0.25">
      <c r="A9628" s="2">
        <v>45758.752083333333</v>
      </c>
      <c r="B9628">
        <v>127905</v>
      </c>
      <c r="C9628">
        <v>127960</v>
      </c>
      <c r="D9628">
        <v>127895</v>
      </c>
      <c r="E9628">
        <v>127940</v>
      </c>
    </row>
    <row r="9629" spans="1:5" x14ac:dyDescent="0.25">
      <c r="A9629" s="2">
        <v>45758.751388888886</v>
      </c>
      <c r="B9629">
        <v>127910</v>
      </c>
      <c r="C9629">
        <v>127915</v>
      </c>
      <c r="D9629">
        <v>127900</v>
      </c>
      <c r="E9629">
        <v>127910</v>
      </c>
    </row>
    <row r="9630" spans="1:5" x14ac:dyDescent="0.25">
      <c r="A9630" s="2">
        <v>45758.750694444447</v>
      </c>
      <c r="B9630">
        <v>127955</v>
      </c>
      <c r="C9630">
        <v>127960</v>
      </c>
      <c r="D9630">
        <v>127885</v>
      </c>
      <c r="E9630">
        <v>127905</v>
      </c>
    </row>
    <row r="9631" spans="1:5" x14ac:dyDescent="0.25">
      <c r="A9631" s="2">
        <v>45758.75</v>
      </c>
      <c r="B9631">
        <v>127890</v>
      </c>
      <c r="C9631">
        <v>127995</v>
      </c>
      <c r="D9631">
        <v>127880</v>
      </c>
      <c r="E9631">
        <v>127955</v>
      </c>
    </row>
    <row r="9632" spans="1:5" x14ac:dyDescent="0.25">
      <c r="A9632" s="2">
        <v>45758.749305555553</v>
      </c>
      <c r="B9632">
        <v>127820</v>
      </c>
      <c r="C9632">
        <v>127905</v>
      </c>
      <c r="D9632">
        <v>127810</v>
      </c>
      <c r="E9632">
        <v>127885</v>
      </c>
    </row>
    <row r="9633" spans="1:5" x14ac:dyDescent="0.25">
      <c r="A9633" s="2">
        <v>45758.748611111114</v>
      </c>
      <c r="B9633">
        <v>127890</v>
      </c>
      <c r="C9633">
        <v>127905</v>
      </c>
      <c r="D9633">
        <v>127805</v>
      </c>
      <c r="E9633">
        <v>127825</v>
      </c>
    </row>
    <row r="9634" spans="1:5" x14ac:dyDescent="0.25">
      <c r="A9634" s="2">
        <v>45758.747916666667</v>
      </c>
      <c r="B9634">
        <v>127930</v>
      </c>
      <c r="C9634">
        <v>127935</v>
      </c>
      <c r="D9634">
        <v>127885</v>
      </c>
      <c r="E9634">
        <v>127890</v>
      </c>
    </row>
    <row r="9635" spans="1:5" x14ac:dyDescent="0.25">
      <c r="A9635" s="2">
        <v>45758.74722222222</v>
      </c>
      <c r="B9635">
        <v>127940</v>
      </c>
      <c r="C9635">
        <v>127945</v>
      </c>
      <c r="D9635">
        <v>127900</v>
      </c>
      <c r="E9635">
        <v>127925</v>
      </c>
    </row>
    <row r="9636" spans="1:5" x14ac:dyDescent="0.25">
      <c r="A9636" s="2">
        <v>45758.746527777781</v>
      </c>
      <c r="B9636">
        <v>127930</v>
      </c>
      <c r="C9636">
        <v>127945</v>
      </c>
      <c r="D9636">
        <v>127920</v>
      </c>
      <c r="E9636">
        <v>127940</v>
      </c>
    </row>
    <row r="9637" spans="1:5" x14ac:dyDescent="0.25">
      <c r="A9637" s="2">
        <v>45758.745833333334</v>
      </c>
      <c r="B9637">
        <v>127950</v>
      </c>
      <c r="C9637">
        <v>127960</v>
      </c>
      <c r="D9637">
        <v>127920</v>
      </c>
      <c r="E9637">
        <v>127930</v>
      </c>
    </row>
    <row r="9638" spans="1:5" x14ac:dyDescent="0.25">
      <c r="A9638" s="2">
        <v>45758.745138888888</v>
      </c>
      <c r="B9638">
        <v>127955</v>
      </c>
      <c r="C9638">
        <v>127995</v>
      </c>
      <c r="D9638">
        <v>127930</v>
      </c>
      <c r="E9638">
        <v>127955</v>
      </c>
    </row>
    <row r="9639" spans="1:5" x14ac:dyDescent="0.25">
      <c r="A9639" s="2">
        <v>45758.744444444441</v>
      </c>
      <c r="B9639">
        <v>127915</v>
      </c>
      <c r="C9639">
        <v>127975</v>
      </c>
      <c r="D9639">
        <v>127910</v>
      </c>
      <c r="E9639">
        <v>127950</v>
      </c>
    </row>
    <row r="9640" spans="1:5" x14ac:dyDescent="0.25">
      <c r="A9640" s="2">
        <v>45758.743750000001</v>
      </c>
      <c r="B9640">
        <v>127930</v>
      </c>
      <c r="C9640">
        <v>127935</v>
      </c>
      <c r="D9640">
        <v>127900</v>
      </c>
      <c r="E9640">
        <v>127915</v>
      </c>
    </row>
    <row r="9641" spans="1:5" x14ac:dyDescent="0.25">
      <c r="A9641" s="2">
        <v>45758.743055555555</v>
      </c>
      <c r="B9641">
        <v>127910</v>
      </c>
      <c r="C9641">
        <v>127950</v>
      </c>
      <c r="D9641">
        <v>127900</v>
      </c>
      <c r="E9641">
        <v>127925</v>
      </c>
    </row>
    <row r="9642" spans="1:5" x14ac:dyDescent="0.25">
      <c r="A9642" s="2">
        <v>45758.742361111108</v>
      </c>
      <c r="B9642">
        <v>127910</v>
      </c>
      <c r="C9642">
        <v>127930</v>
      </c>
      <c r="D9642">
        <v>127885</v>
      </c>
      <c r="E9642">
        <v>127905</v>
      </c>
    </row>
    <row r="9643" spans="1:5" x14ac:dyDescent="0.25">
      <c r="A9643" s="2">
        <v>45758.741666666669</v>
      </c>
      <c r="B9643">
        <v>127900</v>
      </c>
      <c r="C9643">
        <v>127920</v>
      </c>
      <c r="D9643">
        <v>127895</v>
      </c>
      <c r="E9643">
        <v>127905</v>
      </c>
    </row>
    <row r="9644" spans="1:5" x14ac:dyDescent="0.25">
      <c r="A9644" s="2">
        <v>45758.740972222222</v>
      </c>
      <c r="B9644">
        <v>127910</v>
      </c>
      <c r="C9644">
        <v>127950</v>
      </c>
      <c r="D9644">
        <v>127890</v>
      </c>
      <c r="E9644">
        <v>127905</v>
      </c>
    </row>
    <row r="9645" spans="1:5" x14ac:dyDescent="0.25">
      <c r="A9645" s="2">
        <v>45758.740277777775</v>
      </c>
      <c r="B9645">
        <v>127870</v>
      </c>
      <c r="C9645">
        <v>127915</v>
      </c>
      <c r="D9645">
        <v>127870</v>
      </c>
      <c r="E9645">
        <v>127915</v>
      </c>
    </row>
    <row r="9646" spans="1:5" x14ac:dyDescent="0.25">
      <c r="A9646" s="2">
        <v>45758.739583333336</v>
      </c>
      <c r="B9646">
        <v>127915</v>
      </c>
      <c r="C9646">
        <v>127925</v>
      </c>
      <c r="D9646">
        <v>127865</v>
      </c>
      <c r="E9646">
        <v>127880</v>
      </c>
    </row>
    <row r="9647" spans="1:5" x14ac:dyDescent="0.25">
      <c r="A9647" s="2">
        <v>45758.738888888889</v>
      </c>
      <c r="B9647">
        <v>127930</v>
      </c>
      <c r="C9647">
        <v>127940</v>
      </c>
      <c r="D9647">
        <v>127905</v>
      </c>
      <c r="E9647">
        <v>127920</v>
      </c>
    </row>
    <row r="9648" spans="1:5" x14ac:dyDescent="0.25">
      <c r="A9648" s="2">
        <v>45758.738194444442</v>
      </c>
      <c r="B9648">
        <v>127915</v>
      </c>
      <c r="C9648">
        <v>127955</v>
      </c>
      <c r="D9648">
        <v>127910</v>
      </c>
      <c r="E9648">
        <v>127930</v>
      </c>
    </row>
    <row r="9649" spans="1:5" x14ac:dyDescent="0.25">
      <c r="A9649" s="2">
        <v>45758.737500000003</v>
      </c>
      <c r="B9649">
        <v>127890</v>
      </c>
      <c r="C9649">
        <v>127920</v>
      </c>
      <c r="D9649">
        <v>127890</v>
      </c>
      <c r="E9649">
        <v>127915</v>
      </c>
    </row>
    <row r="9650" spans="1:5" x14ac:dyDescent="0.25">
      <c r="A9650" s="2">
        <v>45758.736805555556</v>
      </c>
      <c r="B9650">
        <v>127900</v>
      </c>
      <c r="C9650">
        <v>127910</v>
      </c>
      <c r="D9650">
        <v>127870</v>
      </c>
      <c r="E9650">
        <v>127890</v>
      </c>
    </row>
    <row r="9651" spans="1:5" x14ac:dyDescent="0.25">
      <c r="A9651" s="2">
        <v>45758.736111111109</v>
      </c>
      <c r="B9651">
        <v>127895</v>
      </c>
      <c r="C9651">
        <v>127900</v>
      </c>
      <c r="D9651">
        <v>127865</v>
      </c>
      <c r="E9651">
        <v>127900</v>
      </c>
    </row>
    <row r="9652" spans="1:5" x14ac:dyDescent="0.25">
      <c r="A9652" s="2">
        <v>45758.73541666667</v>
      </c>
      <c r="B9652">
        <v>127925</v>
      </c>
      <c r="C9652">
        <v>127930</v>
      </c>
      <c r="D9652">
        <v>127865</v>
      </c>
      <c r="E9652">
        <v>127895</v>
      </c>
    </row>
    <row r="9653" spans="1:5" x14ac:dyDescent="0.25">
      <c r="A9653" s="2">
        <v>45758.734722222223</v>
      </c>
      <c r="B9653">
        <v>127915</v>
      </c>
      <c r="C9653">
        <v>127940</v>
      </c>
      <c r="D9653">
        <v>127905</v>
      </c>
      <c r="E9653">
        <v>127925</v>
      </c>
    </row>
    <row r="9654" spans="1:5" x14ac:dyDescent="0.25">
      <c r="A9654" s="2">
        <v>45758.734027777777</v>
      </c>
      <c r="B9654">
        <v>127915</v>
      </c>
      <c r="C9654">
        <v>127920</v>
      </c>
      <c r="D9654">
        <v>127885</v>
      </c>
      <c r="E9654">
        <v>127910</v>
      </c>
    </row>
    <row r="9655" spans="1:5" x14ac:dyDescent="0.25">
      <c r="A9655" s="2">
        <v>45758.73333333333</v>
      </c>
      <c r="B9655">
        <v>127955</v>
      </c>
      <c r="C9655">
        <v>127960</v>
      </c>
      <c r="D9655">
        <v>127900</v>
      </c>
      <c r="E9655">
        <v>127920</v>
      </c>
    </row>
    <row r="9656" spans="1:5" x14ac:dyDescent="0.25">
      <c r="A9656" s="2">
        <v>45758.732638888891</v>
      </c>
      <c r="B9656">
        <v>127965</v>
      </c>
      <c r="C9656">
        <v>127980</v>
      </c>
      <c r="D9656">
        <v>127955</v>
      </c>
      <c r="E9656">
        <v>127955</v>
      </c>
    </row>
    <row r="9657" spans="1:5" x14ac:dyDescent="0.25">
      <c r="A9657" s="2">
        <v>45758.731944444444</v>
      </c>
      <c r="B9657">
        <v>127935</v>
      </c>
      <c r="C9657">
        <v>127985</v>
      </c>
      <c r="D9657">
        <v>127930</v>
      </c>
      <c r="E9657">
        <v>127960</v>
      </c>
    </row>
    <row r="9658" spans="1:5" x14ac:dyDescent="0.25">
      <c r="A9658" s="2">
        <v>45758.731249999997</v>
      </c>
      <c r="B9658">
        <v>127960</v>
      </c>
      <c r="C9658">
        <v>127970</v>
      </c>
      <c r="D9658">
        <v>127925</v>
      </c>
      <c r="E9658">
        <v>127940</v>
      </c>
    </row>
    <row r="9659" spans="1:5" x14ac:dyDescent="0.25">
      <c r="A9659" s="2">
        <v>45758.730555555558</v>
      </c>
      <c r="B9659">
        <v>127960</v>
      </c>
      <c r="C9659">
        <v>127965</v>
      </c>
      <c r="D9659">
        <v>127935</v>
      </c>
      <c r="E9659">
        <v>127965</v>
      </c>
    </row>
    <row r="9660" spans="1:5" x14ac:dyDescent="0.25">
      <c r="A9660" s="2">
        <v>45758.729861111111</v>
      </c>
      <c r="B9660">
        <v>127935</v>
      </c>
      <c r="C9660">
        <v>127975</v>
      </c>
      <c r="D9660">
        <v>127920</v>
      </c>
      <c r="E9660">
        <v>127955</v>
      </c>
    </row>
    <row r="9661" spans="1:5" x14ac:dyDescent="0.25">
      <c r="A9661" s="2">
        <v>45758.729166666664</v>
      </c>
      <c r="B9661">
        <v>127950</v>
      </c>
      <c r="C9661">
        <v>127965</v>
      </c>
      <c r="D9661">
        <v>127880</v>
      </c>
      <c r="E9661">
        <v>127935</v>
      </c>
    </row>
    <row r="9662" spans="1:5" x14ac:dyDescent="0.25">
      <c r="A9662" s="2">
        <v>45758.728472222225</v>
      </c>
      <c r="B9662">
        <v>127985</v>
      </c>
      <c r="C9662">
        <v>128035</v>
      </c>
      <c r="D9662">
        <v>127940</v>
      </c>
      <c r="E9662">
        <v>127955</v>
      </c>
    </row>
    <row r="9663" spans="1:5" x14ac:dyDescent="0.25">
      <c r="A9663" s="2">
        <v>45758.727777777778</v>
      </c>
      <c r="B9663">
        <v>127985</v>
      </c>
      <c r="C9663">
        <v>128005</v>
      </c>
      <c r="D9663">
        <v>127970</v>
      </c>
      <c r="E9663">
        <v>127985</v>
      </c>
    </row>
    <row r="9664" spans="1:5" x14ac:dyDescent="0.25">
      <c r="A9664" s="2">
        <v>45758.727083333331</v>
      </c>
      <c r="B9664">
        <v>127955</v>
      </c>
      <c r="C9664">
        <v>127990</v>
      </c>
      <c r="D9664">
        <v>127945</v>
      </c>
      <c r="E9664">
        <v>127980</v>
      </c>
    </row>
    <row r="9665" spans="1:5" x14ac:dyDescent="0.25">
      <c r="A9665" s="2">
        <v>45758.726388888892</v>
      </c>
      <c r="B9665">
        <v>127970</v>
      </c>
      <c r="C9665">
        <v>127980</v>
      </c>
      <c r="D9665">
        <v>127945</v>
      </c>
      <c r="E9665">
        <v>127955</v>
      </c>
    </row>
    <row r="9666" spans="1:5" x14ac:dyDescent="0.25">
      <c r="A9666" s="2">
        <v>45758.725694444445</v>
      </c>
      <c r="B9666">
        <v>127930</v>
      </c>
      <c r="C9666">
        <v>127975</v>
      </c>
      <c r="D9666">
        <v>127925</v>
      </c>
      <c r="E9666">
        <v>127965</v>
      </c>
    </row>
    <row r="9667" spans="1:5" x14ac:dyDescent="0.25">
      <c r="A9667" s="2">
        <v>45758.724999999999</v>
      </c>
      <c r="B9667">
        <v>127930</v>
      </c>
      <c r="C9667">
        <v>127975</v>
      </c>
      <c r="D9667">
        <v>127915</v>
      </c>
      <c r="E9667">
        <v>127925</v>
      </c>
    </row>
    <row r="9668" spans="1:5" x14ac:dyDescent="0.25">
      <c r="A9668" s="2">
        <v>45758.724305555559</v>
      </c>
      <c r="B9668">
        <v>128000</v>
      </c>
      <c r="C9668">
        <v>128010</v>
      </c>
      <c r="D9668">
        <v>127915</v>
      </c>
      <c r="E9668">
        <v>127930</v>
      </c>
    </row>
    <row r="9669" spans="1:5" x14ac:dyDescent="0.25">
      <c r="A9669" s="2">
        <v>45758.723611111112</v>
      </c>
      <c r="B9669">
        <v>128015</v>
      </c>
      <c r="C9669">
        <v>128035</v>
      </c>
      <c r="D9669">
        <v>127990</v>
      </c>
      <c r="E9669">
        <v>128000</v>
      </c>
    </row>
    <row r="9670" spans="1:5" x14ac:dyDescent="0.25">
      <c r="A9670" s="2">
        <v>45758.722916666666</v>
      </c>
      <c r="B9670">
        <v>128015</v>
      </c>
      <c r="C9670">
        <v>128030</v>
      </c>
      <c r="D9670">
        <v>128010</v>
      </c>
      <c r="E9670">
        <v>128020</v>
      </c>
    </row>
    <row r="9671" spans="1:5" x14ac:dyDescent="0.25">
      <c r="A9671" s="2">
        <v>45758.722222222219</v>
      </c>
      <c r="B9671">
        <v>128020</v>
      </c>
      <c r="C9671">
        <v>128035</v>
      </c>
      <c r="D9671">
        <v>128010</v>
      </c>
      <c r="E9671">
        <v>128015</v>
      </c>
    </row>
    <row r="9672" spans="1:5" x14ac:dyDescent="0.25">
      <c r="A9672" s="2">
        <v>45758.72152777778</v>
      </c>
      <c r="B9672">
        <v>128035</v>
      </c>
      <c r="C9672">
        <v>128040</v>
      </c>
      <c r="D9672">
        <v>128010</v>
      </c>
      <c r="E9672">
        <v>128025</v>
      </c>
    </row>
    <row r="9673" spans="1:5" x14ac:dyDescent="0.25">
      <c r="A9673" s="2">
        <v>45758.720833333333</v>
      </c>
      <c r="B9673">
        <v>127990</v>
      </c>
      <c r="C9673">
        <v>128040</v>
      </c>
      <c r="D9673">
        <v>127980</v>
      </c>
      <c r="E9673">
        <v>128030</v>
      </c>
    </row>
    <row r="9674" spans="1:5" x14ac:dyDescent="0.25">
      <c r="A9674" s="2">
        <v>45758.720138888886</v>
      </c>
      <c r="B9674">
        <v>127995</v>
      </c>
      <c r="C9674">
        <v>128005</v>
      </c>
      <c r="D9674">
        <v>127975</v>
      </c>
      <c r="E9674">
        <v>127980</v>
      </c>
    </row>
    <row r="9675" spans="1:5" x14ac:dyDescent="0.25">
      <c r="A9675" s="2">
        <v>45758.719444444447</v>
      </c>
      <c r="B9675">
        <v>127970</v>
      </c>
      <c r="C9675">
        <v>128055</v>
      </c>
      <c r="D9675">
        <v>127960</v>
      </c>
      <c r="E9675">
        <v>128000</v>
      </c>
    </row>
    <row r="9676" spans="1:5" x14ac:dyDescent="0.25">
      <c r="A9676" s="2">
        <v>45758.71875</v>
      </c>
      <c r="B9676">
        <v>128005</v>
      </c>
      <c r="C9676">
        <v>128020</v>
      </c>
      <c r="D9676">
        <v>127945</v>
      </c>
      <c r="E9676">
        <v>127965</v>
      </c>
    </row>
    <row r="9677" spans="1:5" x14ac:dyDescent="0.25">
      <c r="A9677" s="2">
        <v>45758.718055555553</v>
      </c>
      <c r="B9677">
        <v>128030</v>
      </c>
      <c r="C9677">
        <v>128045</v>
      </c>
      <c r="D9677">
        <v>127995</v>
      </c>
      <c r="E9677">
        <v>128005</v>
      </c>
    </row>
    <row r="9678" spans="1:5" x14ac:dyDescent="0.25">
      <c r="A9678" s="2">
        <v>45758.717361111114</v>
      </c>
      <c r="B9678">
        <v>128085</v>
      </c>
      <c r="C9678">
        <v>128085</v>
      </c>
      <c r="D9678">
        <v>128020</v>
      </c>
      <c r="E9678">
        <v>128025</v>
      </c>
    </row>
    <row r="9679" spans="1:5" x14ac:dyDescent="0.25">
      <c r="A9679" s="2">
        <v>45758.716666666667</v>
      </c>
      <c r="B9679">
        <v>128055</v>
      </c>
      <c r="C9679">
        <v>128085</v>
      </c>
      <c r="D9679">
        <v>128050</v>
      </c>
      <c r="E9679">
        <v>128085</v>
      </c>
    </row>
    <row r="9680" spans="1:5" x14ac:dyDescent="0.25">
      <c r="A9680" s="2">
        <v>45758.71597222222</v>
      </c>
      <c r="B9680">
        <v>128020</v>
      </c>
      <c r="C9680">
        <v>128065</v>
      </c>
      <c r="D9680">
        <v>128010</v>
      </c>
      <c r="E9680">
        <v>128050</v>
      </c>
    </row>
    <row r="9681" spans="1:5" x14ac:dyDescent="0.25">
      <c r="A9681" s="2">
        <v>45758.715277777781</v>
      </c>
      <c r="B9681">
        <v>127940</v>
      </c>
      <c r="C9681">
        <v>128065</v>
      </c>
      <c r="D9681">
        <v>127935</v>
      </c>
      <c r="E9681">
        <v>128025</v>
      </c>
    </row>
    <row r="9682" spans="1:5" x14ac:dyDescent="0.25">
      <c r="A9682" s="2">
        <v>45758.714583333334</v>
      </c>
      <c r="B9682">
        <v>127855</v>
      </c>
      <c r="C9682">
        <v>127985</v>
      </c>
      <c r="D9682">
        <v>127845</v>
      </c>
      <c r="E9682">
        <v>127940</v>
      </c>
    </row>
    <row r="9683" spans="1:5" x14ac:dyDescent="0.25">
      <c r="A9683" s="2">
        <v>45758.713888888888</v>
      </c>
      <c r="B9683">
        <v>127795</v>
      </c>
      <c r="C9683">
        <v>127865</v>
      </c>
      <c r="D9683">
        <v>127790</v>
      </c>
      <c r="E9683">
        <v>127850</v>
      </c>
    </row>
    <row r="9684" spans="1:5" x14ac:dyDescent="0.25">
      <c r="A9684" s="2">
        <v>45758.713194444441</v>
      </c>
      <c r="B9684">
        <v>127760</v>
      </c>
      <c r="C9684">
        <v>127840</v>
      </c>
      <c r="D9684">
        <v>127760</v>
      </c>
      <c r="E9684">
        <v>127795</v>
      </c>
    </row>
    <row r="9685" spans="1:5" x14ac:dyDescent="0.25">
      <c r="A9685" s="2">
        <v>45758.712500000001</v>
      </c>
      <c r="B9685">
        <v>127800</v>
      </c>
      <c r="C9685">
        <v>127840</v>
      </c>
      <c r="D9685">
        <v>127750</v>
      </c>
      <c r="E9685">
        <v>127765</v>
      </c>
    </row>
    <row r="9686" spans="1:5" x14ac:dyDescent="0.25">
      <c r="A9686" s="2">
        <v>45758.711805555555</v>
      </c>
      <c r="B9686">
        <v>127830</v>
      </c>
      <c r="C9686">
        <v>127880</v>
      </c>
      <c r="D9686">
        <v>127785</v>
      </c>
      <c r="E9686">
        <v>127800</v>
      </c>
    </row>
    <row r="9687" spans="1:5" x14ac:dyDescent="0.25">
      <c r="A9687" s="2">
        <v>45758.711111111108</v>
      </c>
      <c r="B9687">
        <v>127830</v>
      </c>
      <c r="C9687">
        <v>127860</v>
      </c>
      <c r="D9687">
        <v>127790</v>
      </c>
      <c r="E9687">
        <v>127835</v>
      </c>
    </row>
    <row r="9688" spans="1:5" x14ac:dyDescent="0.25">
      <c r="A9688" s="2">
        <v>45758.710416666669</v>
      </c>
      <c r="B9688">
        <v>127835</v>
      </c>
      <c r="C9688">
        <v>127890</v>
      </c>
      <c r="D9688">
        <v>127825</v>
      </c>
      <c r="E9688">
        <v>127835</v>
      </c>
    </row>
    <row r="9689" spans="1:5" x14ac:dyDescent="0.25">
      <c r="A9689" s="2">
        <v>45758.709722222222</v>
      </c>
      <c r="B9689">
        <v>127825</v>
      </c>
      <c r="C9689">
        <v>127870</v>
      </c>
      <c r="D9689">
        <v>127725</v>
      </c>
      <c r="E9689">
        <v>127830</v>
      </c>
    </row>
    <row r="9690" spans="1:5" x14ac:dyDescent="0.25">
      <c r="A9690" s="2">
        <v>45758.709027777775</v>
      </c>
      <c r="B9690">
        <v>127985</v>
      </c>
      <c r="C9690">
        <v>127990</v>
      </c>
      <c r="D9690">
        <v>127775</v>
      </c>
      <c r="E9690">
        <v>127825</v>
      </c>
    </row>
    <row r="9691" spans="1:5" x14ac:dyDescent="0.25">
      <c r="A9691" s="2">
        <v>45758.708333333336</v>
      </c>
      <c r="B9691">
        <v>128055</v>
      </c>
      <c r="C9691">
        <v>128060</v>
      </c>
      <c r="D9691">
        <v>127960</v>
      </c>
      <c r="E9691">
        <v>127985</v>
      </c>
    </row>
    <row r="9692" spans="1:5" x14ac:dyDescent="0.25">
      <c r="A9692" s="2">
        <v>45758.707638888889</v>
      </c>
      <c r="B9692">
        <v>128090</v>
      </c>
      <c r="C9692">
        <v>128110</v>
      </c>
      <c r="D9692">
        <v>128040</v>
      </c>
      <c r="E9692">
        <v>128055</v>
      </c>
    </row>
    <row r="9693" spans="1:5" x14ac:dyDescent="0.25">
      <c r="A9693" s="2">
        <v>45758.706944444442</v>
      </c>
      <c r="B9693">
        <v>128110</v>
      </c>
      <c r="C9693">
        <v>128125</v>
      </c>
      <c r="D9693">
        <v>128080</v>
      </c>
      <c r="E9693">
        <v>128090</v>
      </c>
    </row>
    <row r="9694" spans="1:5" x14ac:dyDescent="0.25">
      <c r="A9694" s="2">
        <v>45758.706250000003</v>
      </c>
      <c r="B9694">
        <v>128105</v>
      </c>
      <c r="C9694">
        <v>128115</v>
      </c>
      <c r="D9694">
        <v>128065</v>
      </c>
      <c r="E9694">
        <v>128115</v>
      </c>
    </row>
    <row r="9695" spans="1:5" x14ac:dyDescent="0.25">
      <c r="A9695" s="2">
        <v>45758.705555555556</v>
      </c>
      <c r="B9695">
        <v>128070</v>
      </c>
      <c r="C9695">
        <v>128135</v>
      </c>
      <c r="D9695">
        <v>128065</v>
      </c>
      <c r="E9695">
        <v>128100</v>
      </c>
    </row>
    <row r="9696" spans="1:5" x14ac:dyDescent="0.25">
      <c r="A9696" s="2">
        <v>45758.704861111109</v>
      </c>
      <c r="B9696">
        <v>128070</v>
      </c>
      <c r="C9696">
        <v>128130</v>
      </c>
      <c r="D9696">
        <v>128035</v>
      </c>
      <c r="E9696">
        <v>128070</v>
      </c>
    </row>
    <row r="9697" spans="1:5" x14ac:dyDescent="0.25">
      <c r="A9697" s="2">
        <v>45758.70416666667</v>
      </c>
      <c r="B9697">
        <v>128130</v>
      </c>
      <c r="C9697">
        <v>128150</v>
      </c>
      <c r="D9697">
        <v>128055</v>
      </c>
      <c r="E9697">
        <v>128070</v>
      </c>
    </row>
    <row r="9698" spans="1:5" x14ac:dyDescent="0.25">
      <c r="A9698" s="2">
        <v>45758.703472222223</v>
      </c>
      <c r="B9698">
        <v>128145</v>
      </c>
      <c r="C9698">
        <v>128150</v>
      </c>
      <c r="D9698">
        <v>128050</v>
      </c>
      <c r="E9698">
        <v>128125</v>
      </c>
    </row>
    <row r="9699" spans="1:5" x14ac:dyDescent="0.25">
      <c r="A9699" s="2">
        <v>45758.702777777777</v>
      </c>
      <c r="B9699">
        <v>128180</v>
      </c>
      <c r="C9699">
        <v>128190</v>
      </c>
      <c r="D9699">
        <v>128125</v>
      </c>
      <c r="E9699">
        <v>128150</v>
      </c>
    </row>
    <row r="9700" spans="1:5" x14ac:dyDescent="0.25">
      <c r="A9700" s="2">
        <v>45758.70208333333</v>
      </c>
      <c r="B9700">
        <v>128250</v>
      </c>
      <c r="C9700">
        <v>128260</v>
      </c>
      <c r="D9700">
        <v>128175</v>
      </c>
      <c r="E9700">
        <v>128180</v>
      </c>
    </row>
    <row r="9701" spans="1:5" x14ac:dyDescent="0.25">
      <c r="A9701" s="2">
        <v>45758.701388888891</v>
      </c>
      <c r="B9701">
        <v>128235</v>
      </c>
      <c r="C9701">
        <v>128330</v>
      </c>
      <c r="D9701">
        <v>128220</v>
      </c>
      <c r="E9701">
        <v>128245</v>
      </c>
    </row>
    <row r="9702" spans="1:5" x14ac:dyDescent="0.25">
      <c r="A9702" s="2">
        <v>45758.700694444444</v>
      </c>
      <c r="B9702">
        <v>128230</v>
      </c>
      <c r="C9702">
        <v>128250</v>
      </c>
      <c r="D9702">
        <v>128220</v>
      </c>
      <c r="E9702">
        <v>128235</v>
      </c>
    </row>
    <row r="9703" spans="1:5" x14ac:dyDescent="0.25">
      <c r="A9703" s="2">
        <v>45758.7</v>
      </c>
      <c r="B9703">
        <v>128275</v>
      </c>
      <c r="C9703">
        <v>128280</v>
      </c>
      <c r="D9703">
        <v>128210</v>
      </c>
      <c r="E9703">
        <v>128230</v>
      </c>
    </row>
    <row r="9704" spans="1:5" x14ac:dyDescent="0.25">
      <c r="A9704" s="2">
        <v>45758.699305555558</v>
      </c>
      <c r="B9704">
        <v>128240</v>
      </c>
      <c r="C9704">
        <v>128275</v>
      </c>
      <c r="D9704">
        <v>128225</v>
      </c>
      <c r="E9704">
        <v>128275</v>
      </c>
    </row>
    <row r="9705" spans="1:5" x14ac:dyDescent="0.25">
      <c r="A9705" s="2">
        <v>45758.698611111111</v>
      </c>
      <c r="B9705">
        <v>128250</v>
      </c>
      <c r="C9705">
        <v>128280</v>
      </c>
      <c r="D9705">
        <v>128245</v>
      </c>
      <c r="E9705">
        <v>128245</v>
      </c>
    </row>
    <row r="9706" spans="1:5" x14ac:dyDescent="0.25">
      <c r="A9706" s="2">
        <v>45758.697916666664</v>
      </c>
      <c r="B9706">
        <v>128240</v>
      </c>
      <c r="C9706">
        <v>128285</v>
      </c>
      <c r="D9706">
        <v>128220</v>
      </c>
      <c r="E9706">
        <v>128255</v>
      </c>
    </row>
    <row r="9707" spans="1:5" x14ac:dyDescent="0.25">
      <c r="A9707" s="2">
        <v>45758.697222222225</v>
      </c>
      <c r="B9707">
        <v>128255</v>
      </c>
      <c r="C9707">
        <v>128275</v>
      </c>
      <c r="D9707">
        <v>128230</v>
      </c>
      <c r="E9707">
        <v>128240</v>
      </c>
    </row>
    <row r="9708" spans="1:5" x14ac:dyDescent="0.25">
      <c r="A9708" s="2">
        <v>45758.696527777778</v>
      </c>
      <c r="B9708">
        <v>128220</v>
      </c>
      <c r="C9708">
        <v>128275</v>
      </c>
      <c r="D9708">
        <v>128220</v>
      </c>
      <c r="E9708">
        <v>128255</v>
      </c>
    </row>
    <row r="9709" spans="1:5" x14ac:dyDescent="0.25">
      <c r="A9709" s="2">
        <v>45758.695833333331</v>
      </c>
      <c r="B9709">
        <v>128235</v>
      </c>
      <c r="C9709">
        <v>128250</v>
      </c>
      <c r="D9709">
        <v>128195</v>
      </c>
      <c r="E9709">
        <v>128220</v>
      </c>
    </row>
    <row r="9710" spans="1:5" x14ac:dyDescent="0.25">
      <c r="A9710" s="2">
        <v>45758.695138888892</v>
      </c>
      <c r="B9710">
        <v>128205</v>
      </c>
      <c r="C9710">
        <v>128250</v>
      </c>
      <c r="D9710">
        <v>128195</v>
      </c>
      <c r="E9710">
        <v>128230</v>
      </c>
    </row>
    <row r="9711" spans="1:5" x14ac:dyDescent="0.25">
      <c r="A9711" s="2">
        <v>45758.694444444445</v>
      </c>
      <c r="B9711">
        <v>128195</v>
      </c>
      <c r="C9711">
        <v>128250</v>
      </c>
      <c r="D9711">
        <v>128190</v>
      </c>
      <c r="E9711">
        <v>128205</v>
      </c>
    </row>
    <row r="9712" spans="1:5" x14ac:dyDescent="0.25">
      <c r="A9712" s="2">
        <v>45758.693749999999</v>
      </c>
      <c r="B9712">
        <v>128185</v>
      </c>
      <c r="C9712">
        <v>128220</v>
      </c>
      <c r="D9712">
        <v>128180</v>
      </c>
      <c r="E9712">
        <v>128190</v>
      </c>
    </row>
    <row r="9713" spans="1:5" x14ac:dyDescent="0.25">
      <c r="A9713" s="2">
        <v>45758.693055555559</v>
      </c>
      <c r="B9713">
        <v>128200</v>
      </c>
      <c r="C9713">
        <v>128240</v>
      </c>
      <c r="D9713">
        <v>128155</v>
      </c>
      <c r="E9713">
        <v>128185</v>
      </c>
    </row>
    <row r="9714" spans="1:5" x14ac:dyDescent="0.25">
      <c r="A9714" s="2">
        <v>45758.692361111112</v>
      </c>
      <c r="B9714">
        <v>128245</v>
      </c>
      <c r="C9714">
        <v>128250</v>
      </c>
      <c r="D9714">
        <v>128175</v>
      </c>
      <c r="E9714">
        <v>128195</v>
      </c>
    </row>
    <row r="9715" spans="1:5" x14ac:dyDescent="0.25">
      <c r="A9715" s="2">
        <v>45758.691666666666</v>
      </c>
      <c r="B9715">
        <v>128280</v>
      </c>
      <c r="C9715">
        <v>128305</v>
      </c>
      <c r="D9715">
        <v>128235</v>
      </c>
      <c r="E9715">
        <v>128240</v>
      </c>
    </row>
    <row r="9716" spans="1:5" x14ac:dyDescent="0.25">
      <c r="A9716" s="2">
        <v>45758.690972222219</v>
      </c>
      <c r="B9716">
        <v>128280</v>
      </c>
      <c r="C9716">
        <v>128295</v>
      </c>
      <c r="D9716">
        <v>128230</v>
      </c>
      <c r="E9716">
        <v>128275</v>
      </c>
    </row>
    <row r="9717" spans="1:5" x14ac:dyDescent="0.25">
      <c r="A9717" s="2">
        <v>45758.69027777778</v>
      </c>
      <c r="B9717">
        <v>128275</v>
      </c>
      <c r="C9717">
        <v>128295</v>
      </c>
      <c r="D9717">
        <v>128255</v>
      </c>
      <c r="E9717">
        <v>128275</v>
      </c>
    </row>
    <row r="9718" spans="1:5" x14ac:dyDescent="0.25">
      <c r="A9718" s="2">
        <v>45758.689583333333</v>
      </c>
      <c r="B9718">
        <v>128280</v>
      </c>
      <c r="C9718">
        <v>128300</v>
      </c>
      <c r="D9718">
        <v>128240</v>
      </c>
      <c r="E9718">
        <v>128275</v>
      </c>
    </row>
    <row r="9719" spans="1:5" x14ac:dyDescent="0.25">
      <c r="A9719" s="2">
        <v>45758.688888888886</v>
      </c>
      <c r="B9719">
        <v>128255</v>
      </c>
      <c r="C9719">
        <v>128300</v>
      </c>
      <c r="D9719">
        <v>128240</v>
      </c>
      <c r="E9719">
        <v>128280</v>
      </c>
    </row>
    <row r="9720" spans="1:5" x14ac:dyDescent="0.25">
      <c r="A9720" s="2">
        <v>45758.688194444447</v>
      </c>
      <c r="B9720">
        <v>128265</v>
      </c>
      <c r="C9720">
        <v>128310</v>
      </c>
      <c r="D9720">
        <v>128245</v>
      </c>
      <c r="E9720">
        <v>128260</v>
      </c>
    </row>
    <row r="9721" spans="1:5" x14ac:dyDescent="0.25">
      <c r="A9721" s="2">
        <v>45758.6875</v>
      </c>
      <c r="B9721">
        <v>128305</v>
      </c>
      <c r="C9721">
        <v>128310</v>
      </c>
      <c r="D9721">
        <v>128230</v>
      </c>
      <c r="E9721">
        <v>128265</v>
      </c>
    </row>
    <row r="9722" spans="1:5" x14ac:dyDescent="0.25">
      <c r="A9722" s="2">
        <v>45758.686805555553</v>
      </c>
      <c r="B9722">
        <v>128280</v>
      </c>
      <c r="C9722">
        <v>128325</v>
      </c>
      <c r="D9722">
        <v>128275</v>
      </c>
      <c r="E9722">
        <v>128305</v>
      </c>
    </row>
    <row r="9723" spans="1:5" x14ac:dyDescent="0.25">
      <c r="A9723" s="2">
        <v>45758.686111111114</v>
      </c>
      <c r="B9723">
        <v>128345</v>
      </c>
      <c r="C9723">
        <v>128345</v>
      </c>
      <c r="D9723">
        <v>128275</v>
      </c>
      <c r="E9723">
        <v>128285</v>
      </c>
    </row>
    <row r="9724" spans="1:5" x14ac:dyDescent="0.25">
      <c r="A9724" s="2">
        <v>45758.685416666667</v>
      </c>
      <c r="B9724">
        <v>128350</v>
      </c>
      <c r="C9724">
        <v>128380</v>
      </c>
      <c r="D9724">
        <v>128325</v>
      </c>
      <c r="E9724">
        <v>128345</v>
      </c>
    </row>
    <row r="9725" spans="1:5" x14ac:dyDescent="0.25">
      <c r="A9725" s="2">
        <v>45758.68472222222</v>
      </c>
      <c r="B9725">
        <v>128355</v>
      </c>
      <c r="C9725">
        <v>128370</v>
      </c>
      <c r="D9725">
        <v>128310</v>
      </c>
      <c r="E9725">
        <v>128345</v>
      </c>
    </row>
    <row r="9726" spans="1:5" x14ac:dyDescent="0.25">
      <c r="A9726" s="2">
        <v>45758.684027777781</v>
      </c>
      <c r="B9726">
        <v>128375</v>
      </c>
      <c r="C9726">
        <v>128400</v>
      </c>
      <c r="D9726">
        <v>128350</v>
      </c>
      <c r="E9726">
        <v>128355</v>
      </c>
    </row>
    <row r="9727" spans="1:5" x14ac:dyDescent="0.25">
      <c r="A9727" s="2">
        <v>45758.683333333334</v>
      </c>
      <c r="B9727">
        <v>128410</v>
      </c>
      <c r="C9727">
        <v>128420</v>
      </c>
      <c r="D9727">
        <v>128370</v>
      </c>
      <c r="E9727">
        <v>128375</v>
      </c>
    </row>
    <row r="9728" spans="1:5" x14ac:dyDescent="0.25">
      <c r="A9728" s="2">
        <v>45758.682638888888</v>
      </c>
      <c r="B9728">
        <v>128345</v>
      </c>
      <c r="C9728">
        <v>128420</v>
      </c>
      <c r="D9728">
        <v>128345</v>
      </c>
      <c r="E9728">
        <v>128410</v>
      </c>
    </row>
    <row r="9729" spans="1:5" x14ac:dyDescent="0.25">
      <c r="A9729" s="2">
        <v>45758.681944444441</v>
      </c>
      <c r="B9729">
        <v>128315</v>
      </c>
      <c r="C9729">
        <v>128375</v>
      </c>
      <c r="D9729">
        <v>128300</v>
      </c>
      <c r="E9729">
        <v>128345</v>
      </c>
    </row>
    <row r="9730" spans="1:5" x14ac:dyDescent="0.25">
      <c r="A9730" s="2">
        <v>45758.681250000001</v>
      </c>
      <c r="B9730">
        <v>128300</v>
      </c>
      <c r="C9730">
        <v>128355</v>
      </c>
      <c r="D9730">
        <v>128295</v>
      </c>
      <c r="E9730">
        <v>128315</v>
      </c>
    </row>
    <row r="9731" spans="1:5" x14ac:dyDescent="0.25">
      <c r="A9731" s="2">
        <v>45758.680555555555</v>
      </c>
      <c r="B9731">
        <v>128285</v>
      </c>
      <c r="C9731">
        <v>128325</v>
      </c>
      <c r="D9731">
        <v>128255</v>
      </c>
      <c r="E9731">
        <v>128300</v>
      </c>
    </row>
    <row r="9732" spans="1:5" x14ac:dyDescent="0.25">
      <c r="A9732" s="2">
        <v>45758.679861111108</v>
      </c>
      <c r="B9732">
        <v>128285</v>
      </c>
      <c r="C9732">
        <v>128325</v>
      </c>
      <c r="D9732">
        <v>128275</v>
      </c>
      <c r="E9732">
        <v>128285</v>
      </c>
    </row>
    <row r="9733" spans="1:5" x14ac:dyDescent="0.25">
      <c r="A9733" s="2">
        <v>45758.679166666669</v>
      </c>
      <c r="B9733">
        <v>128210</v>
      </c>
      <c r="C9733">
        <v>128320</v>
      </c>
      <c r="D9733">
        <v>128185</v>
      </c>
      <c r="E9733">
        <v>128285</v>
      </c>
    </row>
    <row r="9734" spans="1:5" x14ac:dyDescent="0.25">
      <c r="A9734" s="2">
        <v>45758.678472222222</v>
      </c>
      <c r="B9734">
        <v>128320</v>
      </c>
      <c r="C9734">
        <v>128330</v>
      </c>
      <c r="D9734">
        <v>128210</v>
      </c>
      <c r="E9734">
        <v>128210</v>
      </c>
    </row>
    <row r="9735" spans="1:5" x14ac:dyDescent="0.25">
      <c r="A9735" s="2">
        <v>45758.677777777775</v>
      </c>
      <c r="B9735">
        <v>128350</v>
      </c>
      <c r="C9735">
        <v>128380</v>
      </c>
      <c r="D9735">
        <v>128305</v>
      </c>
      <c r="E9735">
        <v>128320</v>
      </c>
    </row>
    <row r="9736" spans="1:5" x14ac:dyDescent="0.25">
      <c r="A9736" s="2">
        <v>45758.677083333336</v>
      </c>
      <c r="B9736">
        <v>128415</v>
      </c>
      <c r="C9736">
        <v>128445</v>
      </c>
      <c r="D9736">
        <v>128325</v>
      </c>
      <c r="E9736">
        <v>128355</v>
      </c>
    </row>
    <row r="9737" spans="1:5" x14ac:dyDescent="0.25">
      <c r="A9737" s="2">
        <v>45758.676388888889</v>
      </c>
      <c r="B9737">
        <v>128440</v>
      </c>
      <c r="C9737">
        <v>128450</v>
      </c>
      <c r="D9737">
        <v>128415</v>
      </c>
      <c r="E9737">
        <v>128415</v>
      </c>
    </row>
    <row r="9738" spans="1:5" x14ac:dyDescent="0.25">
      <c r="A9738" s="2">
        <v>45758.675694444442</v>
      </c>
      <c r="B9738">
        <v>128455</v>
      </c>
      <c r="C9738">
        <v>128475</v>
      </c>
      <c r="D9738">
        <v>128425</v>
      </c>
      <c r="E9738">
        <v>128435</v>
      </c>
    </row>
    <row r="9739" spans="1:5" x14ac:dyDescent="0.25">
      <c r="A9739" s="2">
        <v>45758.675000000003</v>
      </c>
      <c r="B9739">
        <v>128380</v>
      </c>
      <c r="C9739">
        <v>128465</v>
      </c>
      <c r="D9739">
        <v>128370</v>
      </c>
      <c r="E9739">
        <v>128455</v>
      </c>
    </row>
    <row r="9740" spans="1:5" x14ac:dyDescent="0.25">
      <c r="A9740" s="2">
        <v>45758.674305555556</v>
      </c>
      <c r="B9740">
        <v>128330</v>
      </c>
      <c r="C9740">
        <v>128405</v>
      </c>
      <c r="D9740">
        <v>128325</v>
      </c>
      <c r="E9740">
        <v>128380</v>
      </c>
    </row>
    <row r="9741" spans="1:5" x14ac:dyDescent="0.25">
      <c r="A9741" s="2">
        <v>45758.673611111109</v>
      </c>
      <c r="B9741">
        <v>128355</v>
      </c>
      <c r="C9741">
        <v>128360</v>
      </c>
      <c r="D9741">
        <v>128290</v>
      </c>
      <c r="E9741">
        <v>128330</v>
      </c>
    </row>
    <row r="9742" spans="1:5" x14ac:dyDescent="0.25">
      <c r="A9742" s="2">
        <v>45758.67291666667</v>
      </c>
      <c r="B9742">
        <v>128335</v>
      </c>
      <c r="C9742">
        <v>128360</v>
      </c>
      <c r="D9742">
        <v>128330</v>
      </c>
      <c r="E9742">
        <v>128355</v>
      </c>
    </row>
    <row r="9743" spans="1:5" x14ac:dyDescent="0.25">
      <c r="A9743" s="2">
        <v>45758.672222222223</v>
      </c>
      <c r="B9743">
        <v>128370</v>
      </c>
      <c r="C9743">
        <v>128405</v>
      </c>
      <c r="D9743">
        <v>128330</v>
      </c>
      <c r="E9743">
        <v>128335</v>
      </c>
    </row>
    <row r="9744" spans="1:5" x14ac:dyDescent="0.25">
      <c r="A9744" s="2">
        <v>45758.671527777777</v>
      </c>
      <c r="B9744">
        <v>128355</v>
      </c>
      <c r="C9744">
        <v>128400</v>
      </c>
      <c r="D9744">
        <v>128345</v>
      </c>
      <c r="E9744">
        <v>128365</v>
      </c>
    </row>
    <row r="9745" spans="1:5" x14ac:dyDescent="0.25">
      <c r="A9745" s="2">
        <v>45758.67083333333</v>
      </c>
      <c r="B9745">
        <v>128255</v>
      </c>
      <c r="C9745">
        <v>128365</v>
      </c>
      <c r="D9745">
        <v>128245</v>
      </c>
      <c r="E9745">
        <v>128350</v>
      </c>
    </row>
    <row r="9746" spans="1:5" x14ac:dyDescent="0.25">
      <c r="A9746" s="2">
        <v>45758.670138888891</v>
      </c>
      <c r="B9746">
        <v>128275</v>
      </c>
      <c r="C9746">
        <v>128310</v>
      </c>
      <c r="D9746">
        <v>128235</v>
      </c>
      <c r="E9746">
        <v>128260</v>
      </c>
    </row>
    <row r="9747" spans="1:5" x14ac:dyDescent="0.25">
      <c r="A9747" s="2">
        <v>45758.669444444444</v>
      </c>
      <c r="B9747">
        <v>128315</v>
      </c>
      <c r="C9747">
        <v>128350</v>
      </c>
      <c r="D9747">
        <v>128250</v>
      </c>
      <c r="E9747">
        <v>128270</v>
      </c>
    </row>
    <row r="9748" spans="1:5" x14ac:dyDescent="0.25">
      <c r="A9748" s="2">
        <v>45758.668749999997</v>
      </c>
      <c r="B9748">
        <v>128205</v>
      </c>
      <c r="C9748">
        <v>128315</v>
      </c>
      <c r="D9748">
        <v>128200</v>
      </c>
      <c r="E9748">
        <v>128310</v>
      </c>
    </row>
    <row r="9749" spans="1:5" x14ac:dyDescent="0.25">
      <c r="A9749" s="2">
        <v>45758.668055555558</v>
      </c>
      <c r="B9749">
        <v>128150</v>
      </c>
      <c r="C9749">
        <v>128215</v>
      </c>
      <c r="D9749">
        <v>128120</v>
      </c>
      <c r="E9749">
        <v>128205</v>
      </c>
    </row>
    <row r="9750" spans="1:5" x14ac:dyDescent="0.25">
      <c r="A9750" s="2">
        <v>45758.667361111111</v>
      </c>
      <c r="B9750">
        <v>128120</v>
      </c>
      <c r="C9750">
        <v>128185</v>
      </c>
      <c r="D9750">
        <v>128105</v>
      </c>
      <c r="E9750">
        <v>128155</v>
      </c>
    </row>
    <row r="9751" spans="1:5" x14ac:dyDescent="0.25">
      <c r="A9751" s="2">
        <v>45758.666666666664</v>
      </c>
      <c r="B9751">
        <v>128130</v>
      </c>
      <c r="C9751">
        <v>128150</v>
      </c>
      <c r="D9751">
        <v>128105</v>
      </c>
      <c r="E9751">
        <v>128120</v>
      </c>
    </row>
    <row r="9752" spans="1:5" x14ac:dyDescent="0.25">
      <c r="A9752" s="2">
        <v>45758.665972222225</v>
      </c>
      <c r="B9752">
        <v>128135</v>
      </c>
      <c r="C9752">
        <v>128155</v>
      </c>
      <c r="D9752">
        <v>128100</v>
      </c>
      <c r="E9752">
        <v>128135</v>
      </c>
    </row>
    <row r="9753" spans="1:5" x14ac:dyDescent="0.25">
      <c r="A9753" s="2">
        <v>45758.665277777778</v>
      </c>
      <c r="B9753">
        <v>128105</v>
      </c>
      <c r="C9753">
        <v>128155</v>
      </c>
      <c r="D9753">
        <v>128100</v>
      </c>
      <c r="E9753">
        <v>128130</v>
      </c>
    </row>
    <row r="9754" spans="1:5" x14ac:dyDescent="0.25">
      <c r="A9754" s="2">
        <v>45758.664583333331</v>
      </c>
      <c r="B9754">
        <v>128135</v>
      </c>
      <c r="C9754">
        <v>128160</v>
      </c>
      <c r="D9754">
        <v>128090</v>
      </c>
      <c r="E9754">
        <v>128110</v>
      </c>
    </row>
    <row r="9755" spans="1:5" x14ac:dyDescent="0.25">
      <c r="A9755" s="2">
        <v>45758.663888888892</v>
      </c>
      <c r="B9755">
        <v>128175</v>
      </c>
      <c r="C9755">
        <v>128200</v>
      </c>
      <c r="D9755">
        <v>128120</v>
      </c>
      <c r="E9755">
        <v>128130</v>
      </c>
    </row>
    <row r="9756" spans="1:5" x14ac:dyDescent="0.25">
      <c r="A9756" s="2">
        <v>45758.663194444445</v>
      </c>
      <c r="B9756">
        <v>128190</v>
      </c>
      <c r="C9756">
        <v>128245</v>
      </c>
      <c r="D9756">
        <v>128165</v>
      </c>
      <c r="E9756">
        <v>128180</v>
      </c>
    </row>
    <row r="9757" spans="1:5" x14ac:dyDescent="0.25">
      <c r="A9757" s="2">
        <v>45758.662499999999</v>
      </c>
      <c r="B9757">
        <v>128160</v>
      </c>
      <c r="C9757">
        <v>128225</v>
      </c>
      <c r="D9757">
        <v>128155</v>
      </c>
      <c r="E9757">
        <v>128190</v>
      </c>
    </row>
    <row r="9758" spans="1:5" x14ac:dyDescent="0.25">
      <c r="A9758" s="2">
        <v>45758.661805555559</v>
      </c>
      <c r="B9758">
        <v>128160</v>
      </c>
      <c r="C9758">
        <v>128200</v>
      </c>
      <c r="D9758">
        <v>128130</v>
      </c>
      <c r="E9758">
        <v>128160</v>
      </c>
    </row>
    <row r="9759" spans="1:5" x14ac:dyDescent="0.25">
      <c r="A9759" s="2">
        <v>45758.661111111112</v>
      </c>
      <c r="B9759">
        <v>128110</v>
      </c>
      <c r="C9759">
        <v>128175</v>
      </c>
      <c r="D9759">
        <v>128045</v>
      </c>
      <c r="E9759">
        <v>128165</v>
      </c>
    </row>
    <row r="9760" spans="1:5" x14ac:dyDescent="0.25">
      <c r="A9760" s="2">
        <v>45758.660416666666</v>
      </c>
      <c r="B9760">
        <v>128175</v>
      </c>
      <c r="C9760">
        <v>128185</v>
      </c>
      <c r="D9760">
        <v>128095</v>
      </c>
      <c r="E9760">
        <v>128105</v>
      </c>
    </row>
    <row r="9761" spans="1:5" x14ac:dyDescent="0.25">
      <c r="A9761" s="2">
        <v>45758.659722222219</v>
      </c>
      <c r="B9761">
        <v>128225</v>
      </c>
      <c r="C9761">
        <v>128230</v>
      </c>
      <c r="D9761">
        <v>128160</v>
      </c>
      <c r="E9761">
        <v>128175</v>
      </c>
    </row>
    <row r="9762" spans="1:5" x14ac:dyDescent="0.25">
      <c r="A9762" s="2">
        <v>45758.65902777778</v>
      </c>
      <c r="B9762">
        <v>128180</v>
      </c>
      <c r="C9762">
        <v>128245</v>
      </c>
      <c r="D9762">
        <v>128160</v>
      </c>
      <c r="E9762">
        <v>128225</v>
      </c>
    </row>
    <row r="9763" spans="1:5" x14ac:dyDescent="0.25">
      <c r="A9763" s="2">
        <v>45758.658333333333</v>
      </c>
      <c r="B9763">
        <v>128140</v>
      </c>
      <c r="C9763">
        <v>128210</v>
      </c>
      <c r="D9763">
        <v>128130</v>
      </c>
      <c r="E9763">
        <v>128180</v>
      </c>
    </row>
    <row r="9764" spans="1:5" x14ac:dyDescent="0.25">
      <c r="A9764" s="2">
        <v>45758.657638888886</v>
      </c>
      <c r="B9764">
        <v>128140</v>
      </c>
      <c r="C9764">
        <v>128150</v>
      </c>
      <c r="D9764">
        <v>128100</v>
      </c>
      <c r="E9764">
        <v>128140</v>
      </c>
    </row>
    <row r="9765" spans="1:5" x14ac:dyDescent="0.25">
      <c r="A9765" s="2">
        <v>45758.656944444447</v>
      </c>
      <c r="B9765">
        <v>128160</v>
      </c>
      <c r="C9765">
        <v>128185</v>
      </c>
      <c r="D9765">
        <v>128130</v>
      </c>
      <c r="E9765">
        <v>128135</v>
      </c>
    </row>
    <row r="9766" spans="1:5" x14ac:dyDescent="0.25">
      <c r="A9766" s="2">
        <v>45758.65625</v>
      </c>
      <c r="B9766">
        <v>128080</v>
      </c>
      <c r="C9766">
        <v>128175</v>
      </c>
      <c r="D9766">
        <v>128070</v>
      </c>
      <c r="E9766">
        <v>128155</v>
      </c>
    </row>
    <row r="9767" spans="1:5" x14ac:dyDescent="0.25">
      <c r="A9767" s="2">
        <v>45758.655555555553</v>
      </c>
      <c r="B9767">
        <v>128090</v>
      </c>
      <c r="C9767">
        <v>128125</v>
      </c>
      <c r="D9767">
        <v>128060</v>
      </c>
      <c r="E9767">
        <v>128085</v>
      </c>
    </row>
    <row r="9768" spans="1:5" x14ac:dyDescent="0.25">
      <c r="A9768" s="2">
        <v>45758.654861111114</v>
      </c>
      <c r="B9768">
        <v>128125</v>
      </c>
      <c r="C9768">
        <v>128155</v>
      </c>
      <c r="D9768">
        <v>128080</v>
      </c>
      <c r="E9768">
        <v>128095</v>
      </c>
    </row>
    <row r="9769" spans="1:5" x14ac:dyDescent="0.25">
      <c r="A9769" s="2">
        <v>45758.654166666667</v>
      </c>
      <c r="B9769">
        <v>128175</v>
      </c>
      <c r="C9769">
        <v>128210</v>
      </c>
      <c r="D9769">
        <v>128095</v>
      </c>
      <c r="E9769">
        <v>128130</v>
      </c>
    </row>
    <row r="9770" spans="1:5" x14ac:dyDescent="0.25">
      <c r="A9770" s="2">
        <v>45758.65347222222</v>
      </c>
      <c r="B9770">
        <v>128190</v>
      </c>
      <c r="C9770">
        <v>128205</v>
      </c>
      <c r="D9770">
        <v>128165</v>
      </c>
      <c r="E9770">
        <v>128170</v>
      </c>
    </row>
    <row r="9771" spans="1:5" x14ac:dyDescent="0.25">
      <c r="A9771" s="2">
        <v>45758.652777777781</v>
      </c>
      <c r="B9771">
        <v>128155</v>
      </c>
      <c r="C9771">
        <v>128230</v>
      </c>
      <c r="D9771">
        <v>128150</v>
      </c>
      <c r="E9771">
        <v>128190</v>
      </c>
    </row>
    <row r="9772" spans="1:5" x14ac:dyDescent="0.25">
      <c r="A9772" s="2">
        <v>45758.652083333334</v>
      </c>
      <c r="B9772">
        <v>128110</v>
      </c>
      <c r="C9772">
        <v>128180</v>
      </c>
      <c r="D9772">
        <v>128105</v>
      </c>
      <c r="E9772">
        <v>128155</v>
      </c>
    </row>
    <row r="9773" spans="1:5" x14ac:dyDescent="0.25">
      <c r="A9773" s="2">
        <v>45758.651388888888</v>
      </c>
      <c r="B9773">
        <v>128100</v>
      </c>
      <c r="C9773">
        <v>128140</v>
      </c>
      <c r="D9773">
        <v>128080</v>
      </c>
      <c r="E9773">
        <v>128110</v>
      </c>
    </row>
    <row r="9774" spans="1:5" x14ac:dyDescent="0.25">
      <c r="A9774" s="2">
        <v>45758.650694444441</v>
      </c>
      <c r="B9774">
        <v>128135</v>
      </c>
      <c r="C9774">
        <v>128180</v>
      </c>
      <c r="D9774">
        <v>128095</v>
      </c>
      <c r="E9774">
        <v>128095</v>
      </c>
    </row>
    <row r="9775" spans="1:5" x14ac:dyDescent="0.25">
      <c r="A9775" s="2">
        <v>45758.65</v>
      </c>
      <c r="B9775">
        <v>128145</v>
      </c>
      <c r="C9775">
        <v>128190</v>
      </c>
      <c r="D9775">
        <v>128130</v>
      </c>
      <c r="E9775">
        <v>128135</v>
      </c>
    </row>
    <row r="9776" spans="1:5" x14ac:dyDescent="0.25">
      <c r="A9776" s="2">
        <v>45758.649305555555</v>
      </c>
      <c r="B9776">
        <v>128135</v>
      </c>
      <c r="C9776">
        <v>128165</v>
      </c>
      <c r="D9776">
        <v>128070</v>
      </c>
      <c r="E9776">
        <v>128140</v>
      </c>
    </row>
    <row r="9777" spans="1:5" x14ac:dyDescent="0.25">
      <c r="A9777" s="2">
        <v>45758.648611111108</v>
      </c>
      <c r="B9777">
        <v>128075</v>
      </c>
      <c r="C9777">
        <v>128140</v>
      </c>
      <c r="D9777">
        <v>128070</v>
      </c>
      <c r="E9777">
        <v>128135</v>
      </c>
    </row>
    <row r="9778" spans="1:5" x14ac:dyDescent="0.25">
      <c r="A9778" s="2">
        <v>45758.647916666669</v>
      </c>
      <c r="B9778">
        <v>128080</v>
      </c>
      <c r="C9778">
        <v>128120</v>
      </c>
      <c r="D9778">
        <v>128050</v>
      </c>
      <c r="E9778">
        <v>128070</v>
      </c>
    </row>
    <row r="9779" spans="1:5" x14ac:dyDescent="0.25">
      <c r="A9779" s="2">
        <v>45758.647222222222</v>
      </c>
      <c r="B9779">
        <v>128040</v>
      </c>
      <c r="C9779">
        <v>128095</v>
      </c>
      <c r="D9779">
        <v>128020</v>
      </c>
      <c r="E9779">
        <v>128080</v>
      </c>
    </row>
    <row r="9780" spans="1:5" x14ac:dyDescent="0.25">
      <c r="A9780" s="2">
        <v>45758.646527777775</v>
      </c>
      <c r="B9780">
        <v>128085</v>
      </c>
      <c r="C9780">
        <v>128110</v>
      </c>
      <c r="D9780">
        <v>128025</v>
      </c>
      <c r="E9780">
        <v>128045</v>
      </c>
    </row>
    <row r="9781" spans="1:5" x14ac:dyDescent="0.25">
      <c r="A9781" s="2">
        <v>45758.645833333336</v>
      </c>
      <c r="B9781">
        <v>128010</v>
      </c>
      <c r="C9781">
        <v>128090</v>
      </c>
      <c r="D9781">
        <v>128000</v>
      </c>
      <c r="E9781">
        <v>128085</v>
      </c>
    </row>
    <row r="9782" spans="1:5" x14ac:dyDescent="0.25">
      <c r="A9782" s="2">
        <v>45758.645138888889</v>
      </c>
      <c r="B9782">
        <v>128005</v>
      </c>
      <c r="C9782">
        <v>128030</v>
      </c>
      <c r="D9782">
        <v>127955</v>
      </c>
      <c r="E9782">
        <v>128005</v>
      </c>
    </row>
    <row r="9783" spans="1:5" x14ac:dyDescent="0.25">
      <c r="A9783" s="2">
        <v>45758.644444444442</v>
      </c>
      <c r="B9783">
        <v>127985</v>
      </c>
      <c r="C9783">
        <v>128040</v>
      </c>
      <c r="D9783">
        <v>127970</v>
      </c>
      <c r="E9783">
        <v>128005</v>
      </c>
    </row>
    <row r="9784" spans="1:5" x14ac:dyDescent="0.25">
      <c r="A9784" s="2">
        <v>45758.643750000003</v>
      </c>
      <c r="B9784">
        <v>128090</v>
      </c>
      <c r="C9784">
        <v>128105</v>
      </c>
      <c r="D9784">
        <v>127975</v>
      </c>
      <c r="E9784">
        <v>127990</v>
      </c>
    </row>
    <row r="9785" spans="1:5" x14ac:dyDescent="0.25">
      <c r="A9785" s="2">
        <v>45758.643055555556</v>
      </c>
      <c r="B9785">
        <v>128085</v>
      </c>
      <c r="C9785">
        <v>128125</v>
      </c>
      <c r="D9785">
        <v>128070</v>
      </c>
      <c r="E9785">
        <v>128090</v>
      </c>
    </row>
    <row r="9786" spans="1:5" x14ac:dyDescent="0.25">
      <c r="A9786" s="2">
        <v>45758.642361111109</v>
      </c>
      <c r="B9786">
        <v>128100</v>
      </c>
      <c r="C9786">
        <v>128135</v>
      </c>
      <c r="D9786">
        <v>128045</v>
      </c>
      <c r="E9786">
        <v>128080</v>
      </c>
    </row>
    <row r="9787" spans="1:5" x14ac:dyDescent="0.25">
      <c r="A9787" s="2">
        <v>45758.64166666667</v>
      </c>
      <c r="B9787">
        <v>128140</v>
      </c>
      <c r="C9787">
        <v>128160</v>
      </c>
      <c r="D9787">
        <v>128090</v>
      </c>
      <c r="E9787">
        <v>128095</v>
      </c>
    </row>
    <row r="9788" spans="1:5" x14ac:dyDescent="0.25">
      <c r="A9788" s="2">
        <v>45758.640972222223</v>
      </c>
      <c r="B9788">
        <v>128140</v>
      </c>
      <c r="C9788">
        <v>128160</v>
      </c>
      <c r="D9788">
        <v>128085</v>
      </c>
      <c r="E9788">
        <v>128145</v>
      </c>
    </row>
    <row r="9789" spans="1:5" x14ac:dyDescent="0.25">
      <c r="A9789" s="2">
        <v>45758.640277777777</v>
      </c>
      <c r="B9789">
        <v>128040</v>
      </c>
      <c r="C9789">
        <v>128170</v>
      </c>
      <c r="D9789">
        <v>128035</v>
      </c>
      <c r="E9789">
        <v>128145</v>
      </c>
    </row>
    <row r="9790" spans="1:5" x14ac:dyDescent="0.25">
      <c r="A9790" s="2">
        <v>45758.63958333333</v>
      </c>
      <c r="B9790">
        <v>128110</v>
      </c>
      <c r="C9790">
        <v>128110</v>
      </c>
      <c r="D9790">
        <v>128005</v>
      </c>
      <c r="E9790">
        <v>128045</v>
      </c>
    </row>
    <row r="9791" spans="1:5" x14ac:dyDescent="0.25">
      <c r="A9791" s="2">
        <v>45758.638888888891</v>
      </c>
      <c r="B9791">
        <v>128105</v>
      </c>
      <c r="C9791">
        <v>128125</v>
      </c>
      <c r="D9791">
        <v>128080</v>
      </c>
      <c r="E9791">
        <v>128105</v>
      </c>
    </row>
    <row r="9792" spans="1:5" x14ac:dyDescent="0.25">
      <c r="A9792" s="2">
        <v>45758.638194444444</v>
      </c>
      <c r="B9792">
        <v>128160</v>
      </c>
      <c r="C9792">
        <v>128165</v>
      </c>
      <c r="D9792">
        <v>128050</v>
      </c>
      <c r="E9792">
        <v>128110</v>
      </c>
    </row>
    <row r="9793" spans="1:5" x14ac:dyDescent="0.25">
      <c r="A9793" s="2">
        <v>45758.637499999997</v>
      </c>
      <c r="B9793">
        <v>128180</v>
      </c>
      <c r="C9793">
        <v>128190</v>
      </c>
      <c r="D9793">
        <v>128125</v>
      </c>
      <c r="E9793">
        <v>128155</v>
      </c>
    </row>
    <row r="9794" spans="1:5" x14ac:dyDescent="0.25">
      <c r="A9794" s="2">
        <v>45758.636805555558</v>
      </c>
      <c r="B9794">
        <v>128200</v>
      </c>
      <c r="C9794">
        <v>128225</v>
      </c>
      <c r="D9794">
        <v>128160</v>
      </c>
      <c r="E9794">
        <v>128180</v>
      </c>
    </row>
    <row r="9795" spans="1:5" x14ac:dyDescent="0.25">
      <c r="A9795" s="2">
        <v>45758.636111111111</v>
      </c>
      <c r="B9795">
        <v>128230</v>
      </c>
      <c r="C9795">
        <v>128250</v>
      </c>
      <c r="D9795">
        <v>128175</v>
      </c>
      <c r="E9795">
        <v>128195</v>
      </c>
    </row>
    <row r="9796" spans="1:5" x14ac:dyDescent="0.25">
      <c r="A9796" s="2">
        <v>45758.635416666664</v>
      </c>
      <c r="B9796">
        <v>128210</v>
      </c>
      <c r="C9796">
        <v>128260</v>
      </c>
      <c r="D9796">
        <v>128195</v>
      </c>
      <c r="E9796">
        <v>128230</v>
      </c>
    </row>
    <row r="9797" spans="1:5" x14ac:dyDescent="0.25">
      <c r="A9797" s="2">
        <v>45758.634722222225</v>
      </c>
      <c r="B9797">
        <v>128240</v>
      </c>
      <c r="C9797">
        <v>128265</v>
      </c>
      <c r="D9797">
        <v>128195</v>
      </c>
      <c r="E9797">
        <v>128210</v>
      </c>
    </row>
    <row r="9798" spans="1:5" x14ac:dyDescent="0.25">
      <c r="A9798" s="2">
        <v>45758.634027777778</v>
      </c>
      <c r="B9798">
        <v>128275</v>
      </c>
      <c r="C9798">
        <v>128295</v>
      </c>
      <c r="D9798">
        <v>128185</v>
      </c>
      <c r="E9798">
        <v>128240</v>
      </c>
    </row>
    <row r="9799" spans="1:5" x14ac:dyDescent="0.25">
      <c r="A9799" s="2">
        <v>45758.633333333331</v>
      </c>
      <c r="B9799">
        <v>128200</v>
      </c>
      <c r="C9799">
        <v>128370</v>
      </c>
      <c r="D9799">
        <v>128200</v>
      </c>
      <c r="E9799">
        <v>128275</v>
      </c>
    </row>
    <row r="9800" spans="1:5" x14ac:dyDescent="0.25">
      <c r="A9800" s="2">
        <v>45758.632638888892</v>
      </c>
      <c r="B9800">
        <v>128180</v>
      </c>
      <c r="C9800">
        <v>128230</v>
      </c>
      <c r="D9800">
        <v>128180</v>
      </c>
      <c r="E9800">
        <v>128200</v>
      </c>
    </row>
    <row r="9801" spans="1:5" x14ac:dyDescent="0.25">
      <c r="A9801" s="2">
        <v>45758.631944444445</v>
      </c>
      <c r="B9801">
        <v>128195</v>
      </c>
      <c r="C9801">
        <v>128245</v>
      </c>
      <c r="D9801">
        <v>128150</v>
      </c>
      <c r="E9801">
        <v>128180</v>
      </c>
    </row>
    <row r="9802" spans="1:5" x14ac:dyDescent="0.25">
      <c r="A9802" s="2">
        <v>45758.631249999999</v>
      </c>
      <c r="B9802">
        <v>128200</v>
      </c>
      <c r="C9802">
        <v>128215</v>
      </c>
      <c r="D9802">
        <v>128150</v>
      </c>
      <c r="E9802">
        <v>128200</v>
      </c>
    </row>
    <row r="9803" spans="1:5" x14ac:dyDescent="0.25">
      <c r="A9803" s="2">
        <v>45758.630555555559</v>
      </c>
      <c r="B9803">
        <v>128185</v>
      </c>
      <c r="C9803">
        <v>128255</v>
      </c>
      <c r="D9803">
        <v>128175</v>
      </c>
      <c r="E9803">
        <v>128195</v>
      </c>
    </row>
    <row r="9804" spans="1:5" x14ac:dyDescent="0.25">
      <c r="A9804" s="2">
        <v>45758.629861111112</v>
      </c>
      <c r="B9804">
        <v>128245</v>
      </c>
      <c r="C9804">
        <v>128255</v>
      </c>
      <c r="D9804">
        <v>128115</v>
      </c>
      <c r="E9804">
        <v>128185</v>
      </c>
    </row>
    <row r="9805" spans="1:5" x14ac:dyDescent="0.25">
      <c r="A9805" s="2">
        <v>45758.629166666666</v>
      </c>
      <c r="B9805">
        <v>128235</v>
      </c>
      <c r="C9805">
        <v>128255</v>
      </c>
      <c r="D9805">
        <v>128180</v>
      </c>
      <c r="E9805">
        <v>128245</v>
      </c>
    </row>
    <row r="9806" spans="1:5" x14ac:dyDescent="0.25">
      <c r="A9806" s="2">
        <v>45758.628472222219</v>
      </c>
      <c r="B9806">
        <v>128285</v>
      </c>
      <c r="C9806">
        <v>128295</v>
      </c>
      <c r="D9806">
        <v>128230</v>
      </c>
      <c r="E9806">
        <v>128240</v>
      </c>
    </row>
    <row r="9807" spans="1:5" x14ac:dyDescent="0.25">
      <c r="A9807" s="2">
        <v>45758.62777777778</v>
      </c>
      <c r="B9807">
        <v>128285</v>
      </c>
      <c r="C9807">
        <v>128320</v>
      </c>
      <c r="D9807">
        <v>128270</v>
      </c>
      <c r="E9807">
        <v>128280</v>
      </c>
    </row>
    <row r="9808" spans="1:5" x14ac:dyDescent="0.25">
      <c r="A9808" s="2">
        <v>45758.627083333333</v>
      </c>
      <c r="B9808">
        <v>128260</v>
      </c>
      <c r="C9808">
        <v>128320</v>
      </c>
      <c r="D9808">
        <v>128180</v>
      </c>
      <c r="E9808">
        <v>128280</v>
      </c>
    </row>
    <row r="9809" spans="1:5" x14ac:dyDescent="0.25">
      <c r="A9809" s="2">
        <v>45758.626388888886</v>
      </c>
      <c r="B9809">
        <v>128165</v>
      </c>
      <c r="C9809">
        <v>128290</v>
      </c>
      <c r="D9809">
        <v>128155</v>
      </c>
      <c r="E9809">
        <v>128260</v>
      </c>
    </row>
    <row r="9810" spans="1:5" x14ac:dyDescent="0.25">
      <c r="A9810" s="2">
        <v>45758.625694444447</v>
      </c>
      <c r="B9810">
        <v>128155</v>
      </c>
      <c r="C9810">
        <v>128165</v>
      </c>
      <c r="D9810">
        <v>128075</v>
      </c>
      <c r="E9810">
        <v>128165</v>
      </c>
    </row>
    <row r="9811" spans="1:5" x14ac:dyDescent="0.25">
      <c r="A9811" s="2">
        <v>45758.625</v>
      </c>
      <c r="B9811">
        <v>128210</v>
      </c>
      <c r="C9811">
        <v>128245</v>
      </c>
      <c r="D9811">
        <v>128110</v>
      </c>
      <c r="E9811">
        <v>128150</v>
      </c>
    </row>
    <row r="9812" spans="1:5" x14ac:dyDescent="0.25">
      <c r="A9812" s="2">
        <v>45758.624305555553</v>
      </c>
      <c r="B9812">
        <v>128250</v>
      </c>
      <c r="C9812">
        <v>128260</v>
      </c>
      <c r="D9812">
        <v>128165</v>
      </c>
      <c r="E9812">
        <v>128215</v>
      </c>
    </row>
    <row r="9813" spans="1:5" x14ac:dyDescent="0.25">
      <c r="A9813" s="2">
        <v>45758.623611111114</v>
      </c>
      <c r="B9813">
        <v>128305</v>
      </c>
      <c r="C9813">
        <v>128335</v>
      </c>
      <c r="D9813">
        <v>128240</v>
      </c>
      <c r="E9813">
        <v>128255</v>
      </c>
    </row>
    <row r="9814" spans="1:5" x14ac:dyDescent="0.25">
      <c r="A9814" s="2">
        <v>45758.622916666667</v>
      </c>
      <c r="B9814">
        <v>128315</v>
      </c>
      <c r="C9814">
        <v>128365</v>
      </c>
      <c r="D9814">
        <v>128280</v>
      </c>
      <c r="E9814">
        <v>128300</v>
      </c>
    </row>
    <row r="9815" spans="1:5" x14ac:dyDescent="0.25">
      <c r="A9815" s="2">
        <v>45758.62222222222</v>
      </c>
      <c r="B9815">
        <v>128385</v>
      </c>
      <c r="C9815">
        <v>128425</v>
      </c>
      <c r="D9815">
        <v>128300</v>
      </c>
      <c r="E9815">
        <v>128320</v>
      </c>
    </row>
    <row r="9816" spans="1:5" x14ac:dyDescent="0.25">
      <c r="A9816" s="2">
        <v>45758.621527777781</v>
      </c>
      <c r="B9816">
        <v>128435</v>
      </c>
      <c r="C9816">
        <v>128440</v>
      </c>
      <c r="D9816">
        <v>128355</v>
      </c>
      <c r="E9816">
        <v>128385</v>
      </c>
    </row>
    <row r="9817" spans="1:5" x14ac:dyDescent="0.25">
      <c r="A9817" s="2">
        <v>45758.620833333334</v>
      </c>
      <c r="B9817">
        <v>128445</v>
      </c>
      <c r="C9817">
        <v>128535</v>
      </c>
      <c r="D9817">
        <v>128430</v>
      </c>
      <c r="E9817">
        <v>128435</v>
      </c>
    </row>
    <row r="9818" spans="1:5" x14ac:dyDescent="0.25">
      <c r="A9818" s="2">
        <v>45758.620138888888</v>
      </c>
      <c r="B9818">
        <v>128515</v>
      </c>
      <c r="C9818">
        <v>128535</v>
      </c>
      <c r="D9818">
        <v>128430</v>
      </c>
      <c r="E9818">
        <v>128450</v>
      </c>
    </row>
    <row r="9819" spans="1:5" x14ac:dyDescent="0.25">
      <c r="A9819" s="2">
        <v>45758.619444444441</v>
      </c>
      <c r="B9819">
        <v>128340</v>
      </c>
      <c r="C9819">
        <v>128540</v>
      </c>
      <c r="D9819">
        <v>128340</v>
      </c>
      <c r="E9819">
        <v>128520</v>
      </c>
    </row>
    <row r="9820" spans="1:5" x14ac:dyDescent="0.25">
      <c r="A9820" s="2">
        <v>45758.618750000001</v>
      </c>
      <c r="B9820">
        <v>128290</v>
      </c>
      <c r="C9820">
        <v>128360</v>
      </c>
      <c r="D9820">
        <v>128230</v>
      </c>
      <c r="E9820">
        <v>128345</v>
      </c>
    </row>
    <row r="9821" spans="1:5" x14ac:dyDescent="0.25">
      <c r="A9821" s="2">
        <v>45758.618055555555</v>
      </c>
      <c r="B9821">
        <v>128160</v>
      </c>
      <c r="C9821">
        <v>128300</v>
      </c>
      <c r="D9821">
        <v>128135</v>
      </c>
      <c r="E9821">
        <v>128290</v>
      </c>
    </row>
    <row r="9822" spans="1:5" x14ac:dyDescent="0.25">
      <c r="A9822" s="2">
        <v>45758.617361111108</v>
      </c>
      <c r="B9822">
        <v>128145</v>
      </c>
      <c r="C9822">
        <v>128175</v>
      </c>
      <c r="D9822">
        <v>128105</v>
      </c>
      <c r="E9822">
        <v>128165</v>
      </c>
    </row>
    <row r="9823" spans="1:5" x14ac:dyDescent="0.25">
      <c r="A9823" s="2">
        <v>45758.616666666669</v>
      </c>
      <c r="B9823">
        <v>128055</v>
      </c>
      <c r="C9823">
        <v>128180</v>
      </c>
      <c r="D9823">
        <v>128055</v>
      </c>
      <c r="E9823">
        <v>128150</v>
      </c>
    </row>
    <row r="9824" spans="1:5" x14ac:dyDescent="0.25">
      <c r="A9824" s="2">
        <v>45758.615972222222</v>
      </c>
      <c r="B9824">
        <v>128170</v>
      </c>
      <c r="C9824">
        <v>128170</v>
      </c>
      <c r="D9824">
        <v>128055</v>
      </c>
      <c r="E9824">
        <v>128055</v>
      </c>
    </row>
    <row r="9825" spans="1:5" x14ac:dyDescent="0.25">
      <c r="A9825" s="2">
        <v>45758.615277777775</v>
      </c>
      <c r="B9825">
        <v>128205</v>
      </c>
      <c r="C9825">
        <v>128280</v>
      </c>
      <c r="D9825">
        <v>128160</v>
      </c>
      <c r="E9825">
        <v>128170</v>
      </c>
    </row>
    <row r="9826" spans="1:5" x14ac:dyDescent="0.25">
      <c r="A9826" s="2">
        <v>45758.614583333336</v>
      </c>
      <c r="B9826">
        <v>128280</v>
      </c>
      <c r="C9826">
        <v>128300</v>
      </c>
      <c r="D9826">
        <v>128150</v>
      </c>
      <c r="E9826">
        <v>128205</v>
      </c>
    </row>
    <row r="9827" spans="1:5" x14ac:dyDescent="0.25">
      <c r="A9827" s="2">
        <v>45758.613888888889</v>
      </c>
      <c r="B9827">
        <v>128325</v>
      </c>
      <c r="C9827">
        <v>128375</v>
      </c>
      <c r="D9827">
        <v>128270</v>
      </c>
      <c r="E9827">
        <v>128280</v>
      </c>
    </row>
    <row r="9828" spans="1:5" x14ac:dyDescent="0.25">
      <c r="A9828" s="2">
        <v>45758.613194444442</v>
      </c>
      <c r="B9828">
        <v>128100</v>
      </c>
      <c r="C9828">
        <v>128345</v>
      </c>
      <c r="D9828">
        <v>128100</v>
      </c>
      <c r="E9828">
        <v>128325</v>
      </c>
    </row>
    <row r="9829" spans="1:5" x14ac:dyDescent="0.25">
      <c r="A9829" s="2">
        <v>45758.612500000003</v>
      </c>
      <c r="B9829">
        <v>127895</v>
      </c>
      <c r="C9829">
        <v>128110</v>
      </c>
      <c r="D9829">
        <v>127880</v>
      </c>
      <c r="E9829">
        <v>128105</v>
      </c>
    </row>
    <row r="9830" spans="1:5" x14ac:dyDescent="0.25">
      <c r="A9830" s="2">
        <v>45758.611805555556</v>
      </c>
      <c r="B9830">
        <v>127980</v>
      </c>
      <c r="C9830">
        <v>127985</v>
      </c>
      <c r="D9830">
        <v>127860</v>
      </c>
      <c r="E9830">
        <v>127900</v>
      </c>
    </row>
    <row r="9831" spans="1:5" x14ac:dyDescent="0.25">
      <c r="A9831" s="2">
        <v>45758.611111111109</v>
      </c>
      <c r="B9831">
        <v>127965</v>
      </c>
      <c r="C9831">
        <v>128090</v>
      </c>
      <c r="D9831">
        <v>127905</v>
      </c>
      <c r="E9831">
        <v>127985</v>
      </c>
    </row>
    <row r="9832" spans="1:5" x14ac:dyDescent="0.25">
      <c r="A9832" s="2">
        <v>45758.61041666667</v>
      </c>
      <c r="B9832">
        <v>127635</v>
      </c>
      <c r="C9832">
        <v>127975</v>
      </c>
      <c r="D9832">
        <v>127625</v>
      </c>
      <c r="E9832">
        <v>127965</v>
      </c>
    </row>
    <row r="9833" spans="1:5" x14ac:dyDescent="0.25">
      <c r="A9833" s="2">
        <v>45758.609722222223</v>
      </c>
      <c r="B9833">
        <v>127530</v>
      </c>
      <c r="C9833">
        <v>127650</v>
      </c>
      <c r="D9833">
        <v>127490</v>
      </c>
      <c r="E9833">
        <v>127630</v>
      </c>
    </row>
    <row r="9834" spans="1:5" x14ac:dyDescent="0.25">
      <c r="A9834" s="2">
        <v>45758.609027777777</v>
      </c>
      <c r="B9834">
        <v>127465</v>
      </c>
      <c r="C9834">
        <v>127560</v>
      </c>
      <c r="D9834">
        <v>127445</v>
      </c>
      <c r="E9834">
        <v>127535</v>
      </c>
    </row>
    <row r="9835" spans="1:5" x14ac:dyDescent="0.25">
      <c r="A9835" s="2">
        <v>45758.60833333333</v>
      </c>
      <c r="B9835">
        <v>127410</v>
      </c>
      <c r="C9835">
        <v>127475</v>
      </c>
      <c r="D9835">
        <v>127385</v>
      </c>
      <c r="E9835">
        <v>127465</v>
      </c>
    </row>
    <row r="9836" spans="1:5" x14ac:dyDescent="0.25">
      <c r="A9836" s="2">
        <v>45758.607638888891</v>
      </c>
      <c r="B9836">
        <v>127470</v>
      </c>
      <c r="C9836">
        <v>127485</v>
      </c>
      <c r="D9836">
        <v>127395</v>
      </c>
      <c r="E9836">
        <v>127415</v>
      </c>
    </row>
    <row r="9837" spans="1:5" x14ac:dyDescent="0.25">
      <c r="A9837" s="2">
        <v>45758.606944444444</v>
      </c>
      <c r="B9837">
        <v>127440</v>
      </c>
      <c r="C9837">
        <v>127500</v>
      </c>
      <c r="D9837">
        <v>127435</v>
      </c>
      <c r="E9837">
        <v>127470</v>
      </c>
    </row>
    <row r="9838" spans="1:5" x14ac:dyDescent="0.25">
      <c r="A9838" s="2">
        <v>45758.606249999997</v>
      </c>
      <c r="B9838">
        <v>127545</v>
      </c>
      <c r="C9838">
        <v>127545</v>
      </c>
      <c r="D9838">
        <v>127425</v>
      </c>
      <c r="E9838">
        <v>127440</v>
      </c>
    </row>
    <row r="9839" spans="1:5" x14ac:dyDescent="0.25">
      <c r="A9839" s="2">
        <v>45758.605555555558</v>
      </c>
      <c r="B9839">
        <v>127470</v>
      </c>
      <c r="C9839">
        <v>127555</v>
      </c>
      <c r="D9839">
        <v>127455</v>
      </c>
      <c r="E9839">
        <v>127545</v>
      </c>
    </row>
    <row r="9840" spans="1:5" x14ac:dyDescent="0.25">
      <c r="A9840" s="2">
        <v>45758.604861111111</v>
      </c>
      <c r="B9840">
        <v>127560</v>
      </c>
      <c r="C9840">
        <v>127595</v>
      </c>
      <c r="D9840">
        <v>127465</v>
      </c>
      <c r="E9840">
        <v>127470</v>
      </c>
    </row>
    <row r="9841" spans="1:5" x14ac:dyDescent="0.25">
      <c r="A9841" s="2">
        <v>45758.604166666664</v>
      </c>
      <c r="B9841">
        <v>127530</v>
      </c>
      <c r="C9841">
        <v>127630</v>
      </c>
      <c r="D9841">
        <v>127515</v>
      </c>
      <c r="E9841">
        <v>127565</v>
      </c>
    </row>
    <row r="9842" spans="1:5" x14ac:dyDescent="0.25">
      <c r="A9842" s="2">
        <v>45758.603472222225</v>
      </c>
      <c r="B9842">
        <v>127510</v>
      </c>
      <c r="C9842">
        <v>127545</v>
      </c>
      <c r="D9842">
        <v>127495</v>
      </c>
      <c r="E9842">
        <v>127525</v>
      </c>
    </row>
    <row r="9843" spans="1:5" x14ac:dyDescent="0.25">
      <c r="A9843" s="2">
        <v>45758.602777777778</v>
      </c>
      <c r="B9843">
        <v>127475</v>
      </c>
      <c r="C9843">
        <v>127540</v>
      </c>
      <c r="D9843">
        <v>127445</v>
      </c>
      <c r="E9843">
        <v>127515</v>
      </c>
    </row>
    <row r="9844" spans="1:5" x14ac:dyDescent="0.25">
      <c r="A9844" s="2">
        <v>45758.602083333331</v>
      </c>
      <c r="B9844">
        <v>127510</v>
      </c>
      <c r="C9844">
        <v>127525</v>
      </c>
      <c r="D9844">
        <v>127460</v>
      </c>
      <c r="E9844">
        <v>127470</v>
      </c>
    </row>
    <row r="9845" spans="1:5" x14ac:dyDescent="0.25">
      <c r="A9845" s="2">
        <v>45758.601388888892</v>
      </c>
      <c r="B9845">
        <v>127475</v>
      </c>
      <c r="C9845">
        <v>127530</v>
      </c>
      <c r="D9845">
        <v>127465</v>
      </c>
      <c r="E9845">
        <v>127515</v>
      </c>
    </row>
    <row r="9846" spans="1:5" x14ac:dyDescent="0.25">
      <c r="A9846" s="2">
        <v>45758.600694444445</v>
      </c>
      <c r="B9846">
        <v>127510</v>
      </c>
      <c r="C9846">
        <v>127520</v>
      </c>
      <c r="D9846">
        <v>127445</v>
      </c>
      <c r="E9846">
        <v>127470</v>
      </c>
    </row>
    <row r="9847" spans="1:5" x14ac:dyDescent="0.25">
      <c r="A9847" s="2">
        <v>45758.6</v>
      </c>
      <c r="B9847">
        <v>127480</v>
      </c>
      <c r="C9847">
        <v>127510</v>
      </c>
      <c r="D9847">
        <v>127440</v>
      </c>
      <c r="E9847">
        <v>127510</v>
      </c>
    </row>
    <row r="9848" spans="1:5" x14ac:dyDescent="0.25">
      <c r="A9848" s="2">
        <v>45758.599305555559</v>
      </c>
      <c r="B9848">
        <v>127540</v>
      </c>
      <c r="C9848">
        <v>127560</v>
      </c>
      <c r="D9848">
        <v>127380</v>
      </c>
      <c r="E9848">
        <v>127480</v>
      </c>
    </row>
    <row r="9849" spans="1:5" x14ac:dyDescent="0.25">
      <c r="A9849" s="2">
        <v>45758.598611111112</v>
      </c>
      <c r="B9849">
        <v>127515</v>
      </c>
      <c r="C9849">
        <v>127565</v>
      </c>
      <c r="D9849">
        <v>127495</v>
      </c>
      <c r="E9849">
        <v>127540</v>
      </c>
    </row>
    <row r="9850" spans="1:5" x14ac:dyDescent="0.25">
      <c r="A9850" s="2">
        <v>45758.597916666666</v>
      </c>
      <c r="B9850">
        <v>127365</v>
      </c>
      <c r="C9850">
        <v>127520</v>
      </c>
      <c r="D9850">
        <v>127355</v>
      </c>
      <c r="E9850">
        <v>127515</v>
      </c>
    </row>
    <row r="9851" spans="1:5" x14ac:dyDescent="0.25">
      <c r="A9851" s="2">
        <v>45758.597222222219</v>
      </c>
      <c r="B9851">
        <v>127320</v>
      </c>
      <c r="C9851">
        <v>127365</v>
      </c>
      <c r="D9851">
        <v>127275</v>
      </c>
      <c r="E9851">
        <v>127360</v>
      </c>
    </row>
    <row r="9852" spans="1:5" x14ac:dyDescent="0.25">
      <c r="A9852" s="2">
        <v>45758.59652777778</v>
      </c>
      <c r="B9852">
        <v>127445</v>
      </c>
      <c r="C9852">
        <v>127450</v>
      </c>
      <c r="D9852">
        <v>127255</v>
      </c>
      <c r="E9852">
        <v>127320</v>
      </c>
    </row>
    <row r="9853" spans="1:5" x14ac:dyDescent="0.25">
      <c r="A9853" s="2">
        <v>45758.595833333333</v>
      </c>
      <c r="B9853">
        <v>127510</v>
      </c>
      <c r="C9853">
        <v>127520</v>
      </c>
      <c r="D9853">
        <v>127425</v>
      </c>
      <c r="E9853">
        <v>127450</v>
      </c>
    </row>
    <row r="9854" spans="1:5" x14ac:dyDescent="0.25">
      <c r="A9854" s="2">
        <v>45758.595138888886</v>
      </c>
      <c r="B9854">
        <v>127555</v>
      </c>
      <c r="C9854">
        <v>127590</v>
      </c>
      <c r="D9854">
        <v>127485</v>
      </c>
      <c r="E9854">
        <v>127510</v>
      </c>
    </row>
    <row r="9855" spans="1:5" x14ac:dyDescent="0.25">
      <c r="A9855" s="2">
        <v>45758.594444444447</v>
      </c>
      <c r="B9855">
        <v>127515</v>
      </c>
      <c r="C9855">
        <v>127555</v>
      </c>
      <c r="D9855">
        <v>127510</v>
      </c>
      <c r="E9855">
        <v>127555</v>
      </c>
    </row>
    <row r="9856" spans="1:5" x14ac:dyDescent="0.25">
      <c r="A9856" s="2">
        <v>45758.59375</v>
      </c>
      <c r="B9856">
        <v>127500</v>
      </c>
      <c r="C9856">
        <v>127550</v>
      </c>
      <c r="D9856">
        <v>127490</v>
      </c>
      <c r="E9856">
        <v>127510</v>
      </c>
    </row>
    <row r="9857" spans="1:5" x14ac:dyDescent="0.25">
      <c r="A9857" s="2">
        <v>45758.593055555553</v>
      </c>
      <c r="B9857">
        <v>127460</v>
      </c>
      <c r="C9857">
        <v>127515</v>
      </c>
      <c r="D9857">
        <v>127445</v>
      </c>
      <c r="E9857">
        <v>127500</v>
      </c>
    </row>
    <row r="9858" spans="1:5" x14ac:dyDescent="0.25">
      <c r="A9858" s="2">
        <v>45758.592361111114</v>
      </c>
      <c r="B9858">
        <v>127435</v>
      </c>
      <c r="C9858">
        <v>127480</v>
      </c>
      <c r="D9858">
        <v>127415</v>
      </c>
      <c r="E9858">
        <v>127455</v>
      </c>
    </row>
    <row r="9859" spans="1:5" x14ac:dyDescent="0.25">
      <c r="A9859" s="2">
        <v>45758.591666666667</v>
      </c>
      <c r="B9859">
        <v>127455</v>
      </c>
      <c r="C9859">
        <v>127465</v>
      </c>
      <c r="D9859">
        <v>127385</v>
      </c>
      <c r="E9859">
        <v>127435</v>
      </c>
    </row>
    <row r="9860" spans="1:5" x14ac:dyDescent="0.25">
      <c r="A9860" s="2">
        <v>45758.59097222222</v>
      </c>
      <c r="B9860">
        <v>127595</v>
      </c>
      <c r="C9860">
        <v>127595</v>
      </c>
      <c r="D9860">
        <v>127420</v>
      </c>
      <c r="E9860">
        <v>127455</v>
      </c>
    </row>
    <row r="9861" spans="1:5" x14ac:dyDescent="0.25">
      <c r="A9861" s="2">
        <v>45758.590277777781</v>
      </c>
      <c r="B9861">
        <v>127615</v>
      </c>
      <c r="C9861">
        <v>127635</v>
      </c>
      <c r="D9861">
        <v>127570</v>
      </c>
      <c r="E9861">
        <v>127590</v>
      </c>
    </row>
    <row r="9862" spans="1:5" x14ac:dyDescent="0.25">
      <c r="A9862" s="2">
        <v>45758.589583333334</v>
      </c>
      <c r="B9862">
        <v>127615</v>
      </c>
      <c r="C9862">
        <v>127640</v>
      </c>
      <c r="D9862">
        <v>127590</v>
      </c>
      <c r="E9862">
        <v>127615</v>
      </c>
    </row>
    <row r="9863" spans="1:5" x14ac:dyDescent="0.25">
      <c r="A9863" s="2">
        <v>45758.588888888888</v>
      </c>
      <c r="B9863">
        <v>127675</v>
      </c>
      <c r="C9863">
        <v>127695</v>
      </c>
      <c r="D9863">
        <v>127605</v>
      </c>
      <c r="E9863">
        <v>127610</v>
      </c>
    </row>
    <row r="9864" spans="1:5" x14ac:dyDescent="0.25">
      <c r="A9864" s="2">
        <v>45758.588194444441</v>
      </c>
      <c r="B9864">
        <v>127700</v>
      </c>
      <c r="C9864">
        <v>127715</v>
      </c>
      <c r="D9864">
        <v>127655</v>
      </c>
      <c r="E9864">
        <v>127675</v>
      </c>
    </row>
    <row r="9865" spans="1:5" x14ac:dyDescent="0.25">
      <c r="A9865" s="2">
        <v>45758.587500000001</v>
      </c>
      <c r="B9865">
        <v>127645</v>
      </c>
      <c r="C9865">
        <v>127730</v>
      </c>
      <c r="D9865">
        <v>127645</v>
      </c>
      <c r="E9865">
        <v>127700</v>
      </c>
    </row>
    <row r="9866" spans="1:5" x14ac:dyDescent="0.25">
      <c r="A9866" s="2">
        <v>45758.586805555555</v>
      </c>
      <c r="B9866">
        <v>127650</v>
      </c>
      <c r="C9866">
        <v>127680</v>
      </c>
      <c r="D9866">
        <v>127625</v>
      </c>
      <c r="E9866">
        <v>127650</v>
      </c>
    </row>
    <row r="9867" spans="1:5" x14ac:dyDescent="0.25">
      <c r="A9867" s="2">
        <v>45758.586111111108</v>
      </c>
      <c r="B9867">
        <v>127720</v>
      </c>
      <c r="C9867">
        <v>127730</v>
      </c>
      <c r="D9867">
        <v>127630</v>
      </c>
      <c r="E9867">
        <v>127650</v>
      </c>
    </row>
    <row r="9868" spans="1:5" x14ac:dyDescent="0.25">
      <c r="A9868" s="2">
        <v>45758.585416666669</v>
      </c>
      <c r="B9868">
        <v>127665</v>
      </c>
      <c r="C9868">
        <v>127735</v>
      </c>
      <c r="D9868">
        <v>127660</v>
      </c>
      <c r="E9868">
        <v>127720</v>
      </c>
    </row>
    <row r="9869" spans="1:5" x14ac:dyDescent="0.25">
      <c r="A9869" s="2">
        <v>45758.584722222222</v>
      </c>
      <c r="B9869">
        <v>127670</v>
      </c>
      <c r="C9869">
        <v>127730</v>
      </c>
      <c r="D9869">
        <v>127650</v>
      </c>
      <c r="E9869">
        <v>127665</v>
      </c>
    </row>
    <row r="9870" spans="1:5" x14ac:dyDescent="0.25">
      <c r="A9870" s="2">
        <v>45758.584027777775</v>
      </c>
      <c r="B9870">
        <v>127635</v>
      </c>
      <c r="C9870">
        <v>127690</v>
      </c>
      <c r="D9870">
        <v>127560</v>
      </c>
      <c r="E9870">
        <v>127665</v>
      </c>
    </row>
    <row r="9871" spans="1:5" x14ac:dyDescent="0.25">
      <c r="A9871" s="2">
        <v>45758.583333333336</v>
      </c>
      <c r="B9871">
        <v>127685</v>
      </c>
      <c r="C9871">
        <v>127755</v>
      </c>
      <c r="D9871">
        <v>127625</v>
      </c>
      <c r="E9871">
        <v>127635</v>
      </c>
    </row>
    <row r="9872" spans="1:5" x14ac:dyDescent="0.25">
      <c r="A9872" s="2">
        <v>45758.582638888889</v>
      </c>
      <c r="B9872">
        <v>127790</v>
      </c>
      <c r="C9872">
        <v>127800</v>
      </c>
      <c r="D9872">
        <v>127665</v>
      </c>
      <c r="E9872">
        <v>127690</v>
      </c>
    </row>
    <row r="9873" spans="1:5" x14ac:dyDescent="0.25">
      <c r="A9873" s="2">
        <v>45758.581944444442</v>
      </c>
      <c r="B9873">
        <v>127785</v>
      </c>
      <c r="C9873">
        <v>127815</v>
      </c>
      <c r="D9873">
        <v>127765</v>
      </c>
      <c r="E9873">
        <v>127795</v>
      </c>
    </row>
    <row r="9874" spans="1:5" x14ac:dyDescent="0.25">
      <c r="A9874" s="2">
        <v>45758.581250000003</v>
      </c>
      <c r="B9874">
        <v>127665</v>
      </c>
      <c r="C9874">
        <v>127825</v>
      </c>
      <c r="D9874">
        <v>127660</v>
      </c>
      <c r="E9874">
        <v>127785</v>
      </c>
    </row>
    <row r="9875" spans="1:5" x14ac:dyDescent="0.25">
      <c r="A9875" s="2">
        <v>45758.580555555556</v>
      </c>
      <c r="B9875">
        <v>127675</v>
      </c>
      <c r="C9875">
        <v>127720</v>
      </c>
      <c r="D9875">
        <v>127605</v>
      </c>
      <c r="E9875">
        <v>127665</v>
      </c>
    </row>
    <row r="9876" spans="1:5" x14ac:dyDescent="0.25">
      <c r="A9876" s="2">
        <v>45758.579861111109</v>
      </c>
      <c r="B9876">
        <v>127580</v>
      </c>
      <c r="C9876">
        <v>127695</v>
      </c>
      <c r="D9876">
        <v>127545</v>
      </c>
      <c r="E9876">
        <v>127670</v>
      </c>
    </row>
    <row r="9877" spans="1:5" x14ac:dyDescent="0.25">
      <c r="A9877" s="2">
        <v>45758.57916666667</v>
      </c>
      <c r="B9877">
        <v>127580</v>
      </c>
      <c r="C9877">
        <v>127600</v>
      </c>
      <c r="D9877">
        <v>127555</v>
      </c>
      <c r="E9877">
        <v>127585</v>
      </c>
    </row>
    <row r="9878" spans="1:5" x14ac:dyDescent="0.25">
      <c r="A9878" s="2">
        <v>45758.578472222223</v>
      </c>
      <c r="B9878">
        <v>127620</v>
      </c>
      <c r="C9878">
        <v>127645</v>
      </c>
      <c r="D9878">
        <v>127565</v>
      </c>
      <c r="E9878">
        <v>127580</v>
      </c>
    </row>
    <row r="9879" spans="1:5" x14ac:dyDescent="0.25">
      <c r="A9879" s="2">
        <v>45758.577777777777</v>
      </c>
      <c r="B9879">
        <v>127515</v>
      </c>
      <c r="C9879">
        <v>127635</v>
      </c>
      <c r="D9879">
        <v>127500</v>
      </c>
      <c r="E9879">
        <v>127620</v>
      </c>
    </row>
    <row r="9880" spans="1:5" x14ac:dyDescent="0.25">
      <c r="A9880" s="2">
        <v>45758.57708333333</v>
      </c>
      <c r="B9880">
        <v>127540</v>
      </c>
      <c r="C9880">
        <v>127570</v>
      </c>
      <c r="D9880">
        <v>127510</v>
      </c>
      <c r="E9880">
        <v>127515</v>
      </c>
    </row>
    <row r="9881" spans="1:5" x14ac:dyDescent="0.25">
      <c r="A9881" s="2">
        <v>45758.576388888891</v>
      </c>
      <c r="B9881">
        <v>127525</v>
      </c>
      <c r="C9881">
        <v>127570</v>
      </c>
      <c r="D9881">
        <v>127490</v>
      </c>
      <c r="E9881">
        <v>127535</v>
      </c>
    </row>
    <row r="9882" spans="1:5" x14ac:dyDescent="0.25">
      <c r="A9882" s="2">
        <v>45758.575694444444</v>
      </c>
      <c r="B9882">
        <v>127530</v>
      </c>
      <c r="C9882">
        <v>127550</v>
      </c>
      <c r="D9882">
        <v>127485</v>
      </c>
      <c r="E9882">
        <v>127525</v>
      </c>
    </row>
    <row r="9883" spans="1:5" x14ac:dyDescent="0.25">
      <c r="A9883" s="2">
        <v>45758.574999999997</v>
      </c>
      <c r="B9883">
        <v>127475</v>
      </c>
      <c r="C9883">
        <v>127570</v>
      </c>
      <c r="D9883">
        <v>127455</v>
      </c>
      <c r="E9883">
        <v>127530</v>
      </c>
    </row>
    <row r="9884" spans="1:5" x14ac:dyDescent="0.25">
      <c r="A9884" s="2">
        <v>45758.574305555558</v>
      </c>
      <c r="B9884">
        <v>127450</v>
      </c>
      <c r="C9884">
        <v>127505</v>
      </c>
      <c r="D9884">
        <v>127440</v>
      </c>
      <c r="E9884">
        <v>127475</v>
      </c>
    </row>
    <row r="9885" spans="1:5" x14ac:dyDescent="0.25">
      <c r="A9885" s="2">
        <v>45758.573611111111</v>
      </c>
      <c r="B9885">
        <v>127455</v>
      </c>
      <c r="C9885">
        <v>127480</v>
      </c>
      <c r="D9885">
        <v>127400</v>
      </c>
      <c r="E9885">
        <v>127455</v>
      </c>
    </row>
    <row r="9886" spans="1:5" x14ac:dyDescent="0.25">
      <c r="A9886" s="2">
        <v>45758.572916666664</v>
      </c>
      <c r="B9886">
        <v>127500</v>
      </c>
      <c r="C9886">
        <v>127510</v>
      </c>
      <c r="D9886">
        <v>127375</v>
      </c>
      <c r="E9886">
        <v>127460</v>
      </c>
    </row>
    <row r="9887" spans="1:5" x14ac:dyDescent="0.25">
      <c r="A9887" s="2">
        <v>45758.572222222225</v>
      </c>
      <c r="B9887">
        <v>127505</v>
      </c>
      <c r="C9887">
        <v>127555</v>
      </c>
      <c r="D9887">
        <v>127485</v>
      </c>
      <c r="E9887">
        <v>127505</v>
      </c>
    </row>
    <row r="9888" spans="1:5" x14ac:dyDescent="0.25">
      <c r="A9888" s="2">
        <v>45758.571527777778</v>
      </c>
      <c r="B9888">
        <v>127525</v>
      </c>
      <c r="C9888">
        <v>127540</v>
      </c>
      <c r="D9888">
        <v>127475</v>
      </c>
      <c r="E9888">
        <v>127505</v>
      </c>
    </row>
    <row r="9889" spans="1:5" x14ac:dyDescent="0.25">
      <c r="A9889" s="2">
        <v>45758.570833333331</v>
      </c>
      <c r="B9889">
        <v>127445</v>
      </c>
      <c r="C9889">
        <v>127585</v>
      </c>
      <c r="D9889">
        <v>127445</v>
      </c>
      <c r="E9889">
        <v>127525</v>
      </c>
    </row>
    <row r="9890" spans="1:5" x14ac:dyDescent="0.25">
      <c r="A9890" s="2">
        <v>45758.570138888892</v>
      </c>
      <c r="B9890">
        <v>127485</v>
      </c>
      <c r="C9890">
        <v>127500</v>
      </c>
      <c r="D9890">
        <v>127430</v>
      </c>
      <c r="E9890">
        <v>127445</v>
      </c>
    </row>
    <row r="9891" spans="1:5" x14ac:dyDescent="0.25">
      <c r="A9891" s="2">
        <v>45758.569444444445</v>
      </c>
      <c r="B9891">
        <v>127460</v>
      </c>
      <c r="C9891">
        <v>127500</v>
      </c>
      <c r="D9891">
        <v>127435</v>
      </c>
      <c r="E9891">
        <v>127485</v>
      </c>
    </row>
    <row r="9892" spans="1:5" x14ac:dyDescent="0.25">
      <c r="A9892" s="2">
        <v>45758.568749999999</v>
      </c>
      <c r="B9892">
        <v>127535</v>
      </c>
      <c r="C9892">
        <v>127565</v>
      </c>
      <c r="D9892">
        <v>127445</v>
      </c>
      <c r="E9892">
        <v>127455</v>
      </c>
    </row>
    <row r="9893" spans="1:5" x14ac:dyDescent="0.25">
      <c r="A9893" s="2">
        <v>45758.568055555559</v>
      </c>
      <c r="B9893">
        <v>127500</v>
      </c>
      <c r="C9893">
        <v>127540</v>
      </c>
      <c r="D9893">
        <v>127475</v>
      </c>
      <c r="E9893">
        <v>127535</v>
      </c>
    </row>
    <row r="9894" spans="1:5" x14ac:dyDescent="0.25">
      <c r="A9894" s="2">
        <v>45758.567361111112</v>
      </c>
      <c r="B9894">
        <v>127480</v>
      </c>
      <c r="C9894">
        <v>127520</v>
      </c>
      <c r="D9894">
        <v>127425</v>
      </c>
      <c r="E9894">
        <v>127500</v>
      </c>
    </row>
    <row r="9895" spans="1:5" x14ac:dyDescent="0.25">
      <c r="A9895" s="2">
        <v>45758.566666666666</v>
      </c>
      <c r="B9895">
        <v>127430</v>
      </c>
      <c r="C9895">
        <v>127540</v>
      </c>
      <c r="D9895">
        <v>127420</v>
      </c>
      <c r="E9895">
        <v>127485</v>
      </c>
    </row>
    <row r="9896" spans="1:5" x14ac:dyDescent="0.25">
      <c r="A9896" s="2">
        <v>45758.565972222219</v>
      </c>
      <c r="B9896">
        <v>127365</v>
      </c>
      <c r="C9896">
        <v>127460</v>
      </c>
      <c r="D9896">
        <v>127360</v>
      </c>
      <c r="E9896">
        <v>127435</v>
      </c>
    </row>
    <row r="9897" spans="1:5" x14ac:dyDescent="0.25">
      <c r="A9897" s="2">
        <v>45758.56527777778</v>
      </c>
      <c r="B9897">
        <v>127435</v>
      </c>
      <c r="C9897">
        <v>127445</v>
      </c>
      <c r="D9897">
        <v>127360</v>
      </c>
      <c r="E9897">
        <v>127360</v>
      </c>
    </row>
    <row r="9898" spans="1:5" x14ac:dyDescent="0.25">
      <c r="A9898" s="2">
        <v>45758.564583333333</v>
      </c>
      <c r="B9898">
        <v>127420</v>
      </c>
      <c r="C9898">
        <v>127445</v>
      </c>
      <c r="D9898">
        <v>127340</v>
      </c>
      <c r="E9898">
        <v>127435</v>
      </c>
    </row>
    <row r="9899" spans="1:5" x14ac:dyDescent="0.25">
      <c r="A9899" s="2">
        <v>45758.563888888886</v>
      </c>
      <c r="B9899">
        <v>127400</v>
      </c>
      <c r="C9899">
        <v>127425</v>
      </c>
      <c r="D9899">
        <v>127355</v>
      </c>
      <c r="E9899">
        <v>127425</v>
      </c>
    </row>
    <row r="9900" spans="1:5" x14ac:dyDescent="0.25">
      <c r="A9900" s="2">
        <v>45758.563194444447</v>
      </c>
      <c r="B9900">
        <v>127385</v>
      </c>
      <c r="C9900">
        <v>127445</v>
      </c>
      <c r="D9900">
        <v>127375</v>
      </c>
      <c r="E9900">
        <v>127400</v>
      </c>
    </row>
    <row r="9901" spans="1:5" x14ac:dyDescent="0.25">
      <c r="A9901" s="2">
        <v>45758.5625</v>
      </c>
      <c r="B9901">
        <v>127260</v>
      </c>
      <c r="C9901">
        <v>127390</v>
      </c>
      <c r="D9901">
        <v>127255</v>
      </c>
      <c r="E9901">
        <v>127385</v>
      </c>
    </row>
    <row r="9902" spans="1:5" x14ac:dyDescent="0.25">
      <c r="A9902" s="2">
        <v>45758.561805555553</v>
      </c>
      <c r="B9902">
        <v>127240</v>
      </c>
      <c r="C9902">
        <v>127270</v>
      </c>
      <c r="D9902">
        <v>127205</v>
      </c>
      <c r="E9902">
        <v>127260</v>
      </c>
    </row>
    <row r="9903" spans="1:5" x14ac:dyDescent="0.25">
      <c r="A9903" s="2">
        <v>45758.561111111114</v>
      </c>
      <c r="B9903">
        <v>127235</v>
      </c>
      <c r="C9903">
        <v>127265</v>
      </c>
      <c r="D9903">
        <v>127200</v>
      </c>
      <c r="E9903">
        <v>127240</v>
      </c>
    </row>
    <row r="9904" spans="1:5" x14ac:dyDescent="0.25">
      <c r="A9904" s="2">
        <v>45758.560416666667</v>
      </c>
      <c r="B9904">
        <v>127215</v>
      </c>
      <c r="C9904">
        <v>127275</v>
      </c>
      <c r="D9904">
        <v>127195</v>
      </c>
      <c r="E9904">
        <v>127235</v>
      </c>
    </row>
    <row r="9905" spans="1:5" x14ac:dyDescent="0.25">
      <c r="A9905" s="2">
        <v>45758.55972222222</v>
      </c>
      <c r="B9905">
        <v>127215</v>
      </c>
      <c r="C9905">
        <v>127250</v>
      </c>
      <c r="D9905">
        <v>127165</v>
      </c>
      <c r="E9905">
        <v>127215</v>
      </c>
    </row>
    <row r="9906" spans="1:5" x14ac:dyDescent="0.25">
      <c r="A9906" s="2">
        <v>45758.559027777781</v>
      </c>
      <c r="B9906">
        <v>127235</v>
      </c>
      <c r="C9906">
        <v>127245</v>
      </c>
      <c r="D9906">
        <v>127190</v>
      </c>
      <c r="E9906">
        <v>127215</v>
      </c>
    </row>
    <row r="9907" spans="1:5" x14ac:dyDescent="0.25">
      <c r="A9907" s="2">
        <v>45758.558333333334</v>
      </c>
      <c r="B9907">
        <v>127330</v>
      </c>
      <c r="C9907">
        <v>127335</v>
      </c>
      <c r="D9907">
        <v>127215</v>
      </c>
      <c r="E9907">
        <v>127240</v>
      </c>
    </row>
    <row r="9908" spans="1:5" x14ac:dyDescent="0.25">
      <c r="A9908" s="2">
        <v>45758.557638888888</v>
      </c>
      <c r="B9908">
        <v>127325</v>
      </c>
      <c r="C9908">
        <v>127365</v>
      </c>
      <c r="D9908">
        <v>127310</v>
      </c>
      <c r="E9908">
        <v>127330</v>
      </c>
    </row>
    <row r="9909" spans="1:5" x14ac:dyDescent="0.25">
      <c r="A9909" s="2">
        <v>45758.556944444441</v>
      </c>
      <c r="B9909">
        <v>127375</v>
      </c>
      <c r="C9909">
        <v>127385</v>
      </c>
      <c r="D9909">
        <v>127310</v>
      </c>
      <c r="E9909">
        <v>127320</v>
      </c>
    </row>
    <row r="9910" spans="1:5" x14ac:dyDescent="0.25">
      <c r="A9910" s="2">
        <v>45758.556250000001</v>
      </c>
      <c r="B9910">
        <v>127475</v>
      </c>
      <c r="C9910">
        <v>127475</v>
      </c>
      <c r="D9910">
        <v>127370</v>
      </c>
      <c r="E9910">
        <v>127370</v>
      </c>
    </row>
    <row r="9911" spans="1:5" x14ac:dyDescent="0.25">
      <c r="A9911" s="2">
        <v>45758.555555555555</v>
      </c>
      <c r="B9911">
        <v>127425</v>
      </c>
      <c r="C9911">
        <v>127490</v>
      </c>
      <c r="D9911">
        <v>127425</v>
      </c>
      <c r="E9911">
        <v>127475</v>
      </c>
    </row>
    <row r="9912" spans="1:5" x14ac:dyDescent="0.25">
      <c r="A9912" s="2">
        <v>45758.554861111108</v>
      </c>
      <c r="B9912">
        <v>127390</v>
      </c>
      <c r="C9912">
        <v>127465</v>
      </c>
      <c r="D9912">
        <v>127380</v>
      </c>
      <c r="E9912">
        <v>127430</v>
      </c>
    </row>
    <row r="9913" spans="1:5" x14ac:dyDescent="0.25">
      <c r="A9913" s="2">
        <v>45758.554166666669</v>
      </c>
      <c r="B9913">
        <v>127365</v>
      </c>
      <c r="C9913">
        <v>127435</v>
      </c>
      <c r="D9913">
        <v>127320</v>
      </c>
      <c r="E9913">
        <v>127390</v>
      </c>
    </row>
    <row r="9914" spans="1:5" x14ac:dyDescent="0.25">
      <c r="A9914" s="2">
        <v>45758.553472222222</v>
      </c>
      <c r="B9914">
        <v>127400</v>
      </c>
      <c r="C9914">
        <v>127435</v>
      </c>
      <c r="D9914">
        <v>127350</v>
      </c>
      <c r="E9914">
        <v>127365</v>
      </c>
    </row>
    <row r="9915" spans="1:5" x14ac:dyDescent="0.25">
      <c r="A9915" s="2">
        <v>45758.552777777775</v>
      </c>
      <c r="B9915">
        <v>127310</v>
      </c>
      <c r="C9915">
        <v>127400</v>
      </c>
      <c r="D9915">
        <v>127310</v>
      </c>
      <c r="E9915">
        <v>127400</v>
      </c>
    </row>
    <row r="9916" spans="1:5" x14ac:dyDescent="0.25">
      <c r="A9916" s="2">
        <v>45758.552083333336</v>
      </c>
      <c r="B9916">
        <v>127225</v>
      </c>
      <c r="C9916">
        <v>127360</v>
      </c>
      <c r="D9916">
        <v>127225</v>
      </c>
      <c r="E9916">
        <v>127310</v>
      </c>
    </row>
    <row r="9917" spans="1:5" x14ac:dyDescent="0.25">
      <c r="A9917" s="2">
        <v>45758.551388888889</v>
      </c>
      <c r="B9917">
        <v>127205</v>
      </c>
      <c r="C9917">
        <v>127260</v>
      </c>
      <c r="D9917">
        <v>127195</v>
      </c>
      <c r="E9917">
        <v>127225</v>
      </c>
    </row>
    <row r="9918" spans="1:5" x14ac:dyDescent="0.25">
      <c r="A9918" s="2">
        <v>45758.550694444442</v>
      </c>
      <c r="B9918">
        <v>127190</v>
      </c>
      <c r="C9918">
        <v>127255</v>
      </c>
      <c r="D9918">
        <v>127180</v>
      </c>
      <c r="E9918">
        <v>127205</v>
      </c>
    </row>
    <row r="9919" spans="1:5" x14ac:dyDescent="0.25">
      <c r="A9919" s="2">
        <v>45758.55</v>
      </c>
      <c r="B9919">
        <v>127125</v>
      </c>
      <c r="C9919">
        <v>127195</v>
      </c>
      <c r="D9919">
        <v>127095</v>
      </c>
      <c r="E9919">
        <v>127190</v>
      </c>
    </row>
    <row r="9920" spans="1:5" x14ac:dyDescent="0.25">
      <c r="A9920" s="2">
        <v>45758.549305555556</v>
      </c>
      <c r="B9920">
        <v>127120</v>
      </c>
      <c r="C9920">
        <v>127190</v>
      </c>
      <c r="D9920">
        <v>127090</v>
      </c>
      <c r="E9920">
        <v>127125</v>
      </c>
    </row>
    <row r="9921" spans="1:5" x14ac:dyDescent="0.25">
      <c r="A9921" s="2">
        <v>45758.548611111109</v>
      </c>
      <c r="B9921">
        <v>127025</v>
      </c>
      <c r="C9921">
        <v>127120</v>
      </c>
      <c r="D9921">
        <v>127020</v>
      </c>
      <c r="E9921">
        <v>127120</v>
      </c>
    </row>
    <row r="9922" spans="1:5" x14ac:dyDescent="0.25">
      <c r="A9922" s="2">
        <v>45758.54791666667</v>
      </c>
      <c r="B9922">
        <v>127055</v>
      </c>
      <c r="C9922">
        <v>127070</v>
      </c>
      <c r="D9922">
        <v>127005</v>
      </c>
      <c r="E9922">
        <v>127025</v>
      </c>
    </row>
    <row r="9923" spans="1:5" x14ac:dyDescent="0.25">
      <c r="A9923" s="2">
        <v>45758.547222222223</v>
      </c>
      <c r="B9923">
        <v>127045</v>
      </c>
      <c r="C9923">
        <v>127095</v>
      </c>
      <c r="D9923">
        <v>127045</v>
      </c>
      <c r="E9923">
        <v>127050</v>
      </c>
    </row>
    <row r="9924" spans="1:5" x14ac:dyDescent="0.25">
      <c r="A9924" s="2">
        <v>45758.546527777777</v>
      </c>
      <c r="B9924">
        <v>127095</v>
      </c>
      <c r="C9924">
        <v>127160</v>
      </c>
      <c r="D9924">
        <v>127030</v>
      </c>
      <c r="E9924">
        <v>127045</v>
      </c>
    </row>
    <row r="9925" spans="1:5" x14ac:dyDescent="0.25">
      <c r="A9925" s="2">
        <v>45758.54583333333</v>
      </c>
      <c r="B9925">
        <v>127080</v>
      </c>
      <c r="C9925">
        <v>127120</v>
      </c>
      <c r="D9925">
        <v>127060</v>
      </c>
      <c r="E9925">
        <v>127100</v>
      </c>
    </row>
    <row r="9926" spans="1:5" x14ac:dyDescent="0.25">
      <c r="A9926" s="2">
        <v>45758.545138888891</v>
      </c>
      <c r="B9926">
        <v>126935</v>
      </c>
      <c r="C9926">
        <v>127100</v>
      </c>
      <c r="D9926">
        <v>126935</v>
      </c>
      <c r="E9926">
        <v>127080</v>
      </c>
    </row>
    <row r="9927" spans="1:5" x14ac:dyDescent="0.25">
      <c r="A9927" s="2">
        <v>45758.544444444444</v>
      </c>
      <c r="B9927">
        <v>126850</v>
      </c>
      <c r="C9927">
        <v>126950</v>
      </c>
      <c r="D9927">
        <v>126850</v>
      </c>
      <c r="E9927">
        <v>126935</v>
      </c>
    </row>
    <row r="9928" spans="1:5" x14ac:dyDescent="0.25">
      <c r="A9928" s="2">
        <v>45758.543749999997</v>
      </c>
      <c r="B9928">
        <v>126915</v>
      </c>
      <c r="C9928">
        <v>126920</v>
      </c>
      <c r="D9928">
        <v>126840</v>
      </c>
      <c r="E9928">
        <v>126855</v>
      </c>
    </row>
    <row r="9929" spans="1:5" x14ac:dyDescent="0.25">
      <c r="A9929" s="2">
        <v>45758.543055555558</v>
      </c>
      <c r="B9929">
        <v>126980</v>
      </c>
      <c r="C9929">
        <v>126990</v>
      </c>
      <c r="D9929">
        <v>126855</v>
      </c>
      <c r="E9929">
        <v>126915</v>
      </c>
    </row>
    <row r="9930" spans="1:5" x14ac:dyDescent="0.25">
      <c r="A9930" s="2">
        <v>45758.542361111111</v>
      </c>
      <c r="B9930">
        <v>127030</v>
      </c>
      <c r="C9930">
        <v>127040</v>
      </c>
      <c r="D9930">
        <v>126955</v>
      </c>
      <c r="E9930">
        <v>126975</v>
      </c>
    </row>
    <row r="9931" spans="1:5" x14ac:dyDescent="0.25">
      <c r="A9931" s="2">
        <v>45758.541666666664</v>
      </c>
      <c r="B9931">
        <v>127000</v>
      </c>
      <c r="C9931">
        <v>127050</v>
      </c>
      <c r="D9931">
        <v>126955</v>
      </c>
      <c r="E9931">
        <v>127030</v>
      </c>
    </row>
    <row r="9932" spans="1:5" x14ac:dyDescent="0.25">
      <c r="A9932" s="2">
        <v>45758.540972222225</v>
      </c>
      <c r="B9932">
        <v>127015</v>
      </c>
      <c r="C9932">
        <v>127015</v>
      </c>
      <c r="D9932">
        <v>126945</v>
      </c>
      <c r="E9932">
        <v>127000</v>
      </c>
    </row>
    <row r="9933" spans="1:5" x14ac:dyDescent="0.25">
      <c r="A9933" s="2">
        <v>45758.540277777778</v>
      </c>
      <c r="B9933">
        <v>126930</v>
      </c>
      <c r="C9933">
        <v>127045</v>
      </c>
      <c r="D9933">
        <v>126930</v>
      </c>
      <c r="E9933">
        <v>127010</v>
      </c>
    </row>
    <row r="9934" spans="1:5" x14ac:dyDescent="0.25">
      <c r="A9934" s="2">
        <v>45758.539583333331</v>
      </c>
      <c r="B9934">
        <v>126935</v>
      </c>
      <c r="C9934">
        <v>126975</v>
      </c>
      <c r="D9934">
        <v>126900</v>
      </c>
      <c r="E9934">
        <v>126930</v>
      </c>
    </row>
    <row r="9935" spans="1:5" x14ac:dyDescent="0.25">
      <c r="A9935" s="2">
        <v>45758.538888888892</v>
      </c>
      <c r="B9935">
        <v>126920</v>
      </c>
      <c r="C9935">
        <v>126975</v>
      </c>
      <c r="D9935">
        <v>126885</v>
      </c>
      <c r="E9935">
        <v>126935</v>
      </c>
    </row>
    <row r="9936" spans="1:5" x14ac:dyDescent="0.25">
      <c r="A9936" s="2">
        <v>45758.538194444445</v>
      </c>
      <c r="B9936">
        <v>126890</v>
      </c>
      <c r="C9936">
        <v>126920</v>
      </c>
      <c r="D9936">
        <v>126865</v>
      </c>
      <c r="E9936">
        <v>126920</v>
      </c>
    </row>
    <row r="9937" spans="1:5" x14ac:dyDescent="0.25">
      <c r="A9937" s="2">
        <v>45758.537499999999</v>
      </c>
      <c r="B9937">
        <v>126885</v>
      </c>
      <c r="C9937">
        <v>126910</v>
      </c>
      <c r="D9937">
        <v>126850</v>
      </c>
      <c r="E9937">
        <v>126890</v>
      </c>
    </row>
    <row r="9938" spans="1:5" x14ac:dyDescent="0.25">
      <c r="A9938" s="2">
        <v>45758.536805555559</v>
      </c>
      <c r="B9938">
        <v>126895</v>
      </c>
      <c r="C9938">
        <v>126915</v>
      </c>
      <c r="D9938">
        <v>126860</v>
      </c>
      <c r="E9938">
        <v>126885</v>
      </c>
    </row>
    <row r="9939" spans="1:5" x14ac:dyDescent="0.25">
      <c r="A9939" s="2">
        <v>45758.536111111112</v>
      </c>
      <c r="B9939">
        <v>126855</v>
      </c>
      <c r="C9939">
        <v>126935</v>
      </c>
      <c r="D9939">
        <v>126800</v>
      </c>
      <c r="E9939">
        <v>126895</v>
      </c>
    </row>
    <row r="9940" spans="1:5" x14ac:dyDescent="0.25">
      <c r="A9940" s="2">
        <v>45758.535416666666</v>
      </c>
      <c r="B9940">
        <v>126880</v>
      </c>
      <c r="C9940">
        <v>126895</v>
      </c>
      <c r="D9940">
        <v>126805</v>
      </c>
      <c r="E9940">
        <v>126855</v>
      </c>
    </row>
    <row r="9941" spans="1:5" x14ac:dyDescent="0.25">
      <c r="A9941" s="2">
        <v>45758.534722222219</v>
      </c>
      <c r="B9941">
        <v>126895</v>
      </c>
      <c r="C9941">
        <v>126910</v>
      </c>
      <c r="D9941">
        <v>126860</v>
      </c>
      <c r="E9941">
        <v>126885</v>
      </c>
    </row>
    <row r="9942" spans="1:5" x14ac:dyDescent="0.25">
      <c r="A9942" s="2">
        <v>45758.53402777778</v>
      </c>
      <c r="B9942">
        <v>126970</v>
      </c>
      <c r="C9942">
        <v>126980</v>
      </c>
      <c r="D9942">
        <v>126890</v>
      </c>
      <c r="E9942">
        <v>126890</v>
      </c>
    </row>
    <row r="9943" spans="1:5" x14ac:dyDescent="0.25">
      <c r="A9943" s="2">
        <v>45758.533333333333</v>
      </c>
      <c r="B9943">
        <v>126980</v>
      </c>
      <c r="C9943">
        <v>127015</v>
      </c>
      <c r="D9943">
        <v>126940</v>
      </c>
      <c r="E9943">
        <v>126965</v>
      </c>
    </row>
    <row r="9944" spans="1:5" x14ac:dyDescent="0.25">
      <c r="A9944" s="2">
        <v>45758.532638888886</v>
      </c>
      <c r="B9944">
        <v>126900</v>
      </c>
      <c r="C9944">
        <v>127020</v>
      </c>
      <c r="D9944">
        <v>126895</v>
      </c>
      <c r="E9944">
        <v>126985</v>
      </c>
    </row>
    <row r="9945" spans="1:5" x14ac:dyDescent="0.25">
      <c r="A9945" s="2">
        <v>45758.531944444447</v>
      </c>
      <c r="B9945">
        <v>126845</v>
      </c>
      <c r="C9945">
        <v>126920</v>
      </c>
      <c r="D9945">
        <v>126845</v>
      </c>
      <c r="E9945">
        <v>126900</v>
      </c>
    </row>
    <row r="9946" spans="1:5" x14ac:dyDescent="0.25">
      <c r="A9946" s="2">
        <v>45758.53125</v>
      </c>
      <c r="B9946">
        <v>126950</v>
      </c>
      <c r="C9946">
        <v>126965</v>
      </c>
      <c r="D9946">
        <v>126840</v>
      </c>
      <c r="E9946">
        <v>126845</v>
      </c>
    </row>
    <row r="9947" spans="1:5" x14ac:dyDescent="0.25">
      <c r="A9947" s="2">
        <v>45758.530555555553</v>
      </c>
      <c r="B9947">
        <v>126890</v>
      </c>
      <c r="C9947">
        <v>126965</v>
      </c>
      <c r="D9947">
        <v>126885</v>
      </c>
      <c r="E9947">
        <v>126945</v>
      </c>
    </row>
    <row r="9948" spans="1:5" x14ac:dyDescent="0.25">
      <c r="A9948" s="2">
        <v>45758.529861111114</v>
      </c>
      <c r="B9948">
        <v>126910</v>
      </c>
      <c r="C9948">
        <v>126915</v>
      </c>
      <c r="D9948">
        <v>126835</v>
      </c>
      <c r="E9948">
        <v>126890</v>
      </c>
    </row>
    <row r="9949" spans="1:5" x14ac:dyDescent="0.25">
      <c r="A9949" s="2">
        <v>45758.529166666667</v>
      </c>
      <c r="B9949">
        <v>126865</v>
      </c>
      <c r="C9949">
        <v>126920</v>
      </c>
      <c r="D9949">
        <v>126840</v>
      </c>
      <c r="E9949">
        <v>126915</v>
      </c>
    </row>
    <row r="9950" spans="1:5" x14ac:dyDescent="0.25">
      <c r="A9950" s="2">
        <v>45758.52847222222</v>
      </c>
      <c r="B9950">
        <v>126910</v>
      </c>
      <c r="C9950">
        <v>126915</v>
      </c>
      <c r="D9950">
        <v>126805</v>
      </c>
      <c r="E9950">
        <v>126865</v>
      </c>
    </row>
    <row r="9951" spans="1:5" x14ac:dyDescent="0.25">
      <c r="A9951" s="2">
        <v>45758.527777777781</v>
      </c>
      <c r="B9951">
        <v>126920</v>
      </c>
      <c r="C9951">
        <v>126970</v>
      </c>
      <c r="D9951">
        <v>126860</v>
      </c>
      <c r="E9951">
        <v>126915</v>
      </c>
    </row>
    <row r="9952" spans="1:5" x14ac:dyDescent="0.25">
      <c r="A9952" s="2">
        <v>45758.527083333334</v>
      </c>
      <c r="B9952">
        <v>126775</v>
      </c>
      <c r="C9952">
        <v>126945</v>
      </c>
      <c r="D9952">
        <v>126755</v>
      </c>
      <c r="E9952">
        <v>126925</v>
      </c>
    </row>
    <row r="9953" spans="1:5" x14ac:dyDescent="0.25">
      <c r="A9953" s="2">
        <v>45758.526388888888</v>
      </c>
      <c r="B9953">
        <v>126790</v>
      </c>
      <c r="C9953">
        <v>126840</v>
      </c>
      <c r="D9953">
        <v>126745</v>
      </c>
      <c r="E9953">
        <v>126775</v>
      </c>
    </row>
    <row r="9954" spans="1:5" x14ac:dyDescent="0.25">
      <c r="A9954" s="2">
        <v>45758.525694444441</v>
      </c>
      <c r="B9954">
        <v>126730</v>
      </c>
      <c r="C9954">
        <v>126795</v>
      </c>
      <c r="D9954">
        <v>126705</v>
      </c>
      <c r="E9954">
        <v>126785</v>
      </c>
    </row>
    <row r="9955" spans="1:5" x14ac:dyDescent="0.25">
      <c r="A9955" s="2">
        <v>45758.525000000001</v>
      </c>
      <c r="B9955">
        <v>126610</v>
      </c>
      <c r="C9955">
        <v>126745</v>
      </c>
      <c r="D9955">
        <v>126605</v>
      </c>
      <c r="E9955">
        <v>126730</v>
      </c>
    </row>
    <row r="9956" spans="1:5" x14ac:dyDescent="0.25">
      <c r="A9956" s="2">
        <v>45758.524305555555</v>
      </c>
      <c r="B9956">
        <v>126635</v>
      </c>
      <c r="C9956">
        <v>126685</v>
      </c>
      <c r="D9956">
        <v>126595</v>
      </c>
      <c r="E9956">
        <v>126615</v>
      </c>
    </row>
    <row r="9957" spans="1:5" x14ac:dyDescent="0.25">
      <c r="A9957" s="2">
        <v>45758.523611111108</v>
      </c>
      <c r="B9957">
        <v>126610</v>
      </c>
      <c r="C9957">
        <v>126650</v>
      </c>
      <c r="D9957">
        <v>126580</v>
      </c>
      <c r="E9957">
        <v>126640</v>
      </c>
    </row>
    <row r="9958" spans="1:5" x14ac:dyDescent="0.25">
      <c r="A9958" s="2">
        <v>45758.522916666669</v>
      </c>
      <c r="B9958">
        <v>126680</v>
      </c>
      <c r="C9958">
        <v>126685</v>
      </c>
      <c r="D9958">
        <v>126585</v>
      </c>
      <c r="E9958">
        <v>126615</v>
      </c>
    </row>
    <row r="9959" spans="1:5" x14ac:dyDescent="0.25">
      <c r="A9959" s="2">
        <v>45758.522222222222</v>
      </c>
      <c r="B9959">
        <v>126605</v>
      </c>
      <c r="C9959">
        <v>126715</v>
      </c>
      <c r="D9959">
        <v>126600</v>
      </c>
      <c r="E9959">
        <v>126675</v>
      </c>
    </row>
    <row r="9960" spans="1:5" x14ac:dyDescent="0.25">
      <c r="A9960" s="2">
        <v>45758.521527777775</v>
      </c>
      <c r="B9960">
        <v>126610</v>
      </c>
      <c r="C9960">
        <v>126670</v>
      </c>
      <c r="D9960">
        <v>126590</v>
      </c>
      <c r="E9960">
        <v>126605</v>
      </c>
    </row>
    <row r="9961" spans="1:5" x14ac:dyDescent="0.25">
      <c r="A9961" s="2">
        <v>45758.520833333336</v>
      </c>
      <c r="B9961">
        <v>126570</v>
      </c>
      <c r="C9961">
        <v>126620</v>
      </c>
      <c r="D9961">
        <v>126530</v>
      </c>
      <c r="E9961">
        <v>126615</v>
      </c>
    </row>
    <row r="9962" spans="1:5" x14ac:dyDescent="0.25">
      <c r="A9962" s="2">
        <v>45758.520138888889</v>
      </c>
      <c r="B9962">
        <v>126545</v>
      </c>
      <c r="C9962">
        <v>126655</v>
      </c>
      <c r="D9962">
        <v>126525</v>
      </c>
      <c r="E9962">
        <v>126570</v>
      </c>
    </row>
    <row r="9963" spans="1:5" x14ac:dyDescent="0.25">
      <c r="A9963" s="2">
        <v>45758.519444444442</v>
      </c>
      <c r="B9963">
        <v>126525</v>
      </c>
      <c r="C9963">
        <v>126585</v>
      </c>
      <c r="D9963">
        <v>126500</v>
      </c>
      <c r="E9963">
        <v>126545</v>
      </c>
    </row>
    <row r="9964" spans="1:5" x14ac:dyDescent="0.25">
      <c r="A9964" s="2">
        <v>45758.518750000003</v>
      </c>
      <c r="B9964">
        <v>126420</v>
      </c>
      <c r="C9964">
        <v>126570</v>
      </c>
      <c r="D9964">
        <v>126400</v>
      </c>
      <c r="E9964">
        <v>126520</v>
      </c>
    </row>
    <row r="9965" spans="1:5" x14ac:dyDescent="0.25">
      <c r="A9965" s="2">
        <v>45758.518055555556</v>
      </c>
      <c r="B9965">
        <v>126525</v>
      </c>
      <c r="C9965">
        <v>126605</v>
      </c>
      <c r="D9965">
        <v>126410</v>
      </c>
      <c r="E9965">
        <v>126425</v>
      </c>
    </row>
    <row r="9966" spans="1:5" x14ac:dyDescent="0.25">
      <c r="A9966" s="2">
        <v>45758.517361111109</v>
      </c>
      <c r="B9966">
        <v>126495</v>
      </c>
      <c r="C9966">
        <v>126540</v>
      </c>
      <c r="D9966">
        <v>126455</v>
      </c>
      <c r="E9966">
        <v>126525</v>
      </c>
    </row>
    <row r="9967" spans="1:5" x14ac:dyDescent="0.25">
      <c r="A9967" s="2">
        <v>45758.51666666667</v>
      </c>
      <c r="B9967">
        <v>126465</v>
      </c>
      <c r="C9967">
        <v>126515</v>
      </c>
      <c r="D9967">
        <v>126415</v>
      </c>
      <c r="E9967">
        <v>126500</v>
      </c>
    </row>
    <row r="9968" spans="1:5" x14ac:dyDescent="0.25">
      <c r="A9968" s="2">
        <v>45758.515972222223</v>
      </c>
      <c r="B9968">
        <v>126540</v>
      </c>
      <c r="C9968">
        <v>126570</v>
      </c>
      <c r="D9968">
        <v>126450</v>
      </c>
      <c r="E9968">
        <v>126470</v>
      </c>
    </row>
    <row r="9969" spans="1:5" x14ac:dyDescent="0.25">
      <c r="A9969" s="2">
        <v>45758.515277777777</v>
      </c>
      <c r="B9969">
        <v>126590</v>
      </c>
      <c r="C9969">
        <v>126610</v>
      </c>
      <c r="D9969">
        <v>126525</v>
      </c>
      <c r="E9969">
        <v>126540</v>
      </c>
    </row>
    <row r="9970" spans="1:5" x14ac:dyDescent="0.25">
      <c r="A9970" s="2">
        <v>45758.51458333333</v>
      </c>
      <c r="B9970">
        <v>126520</v>
      </c>
      <c r="C9970">
        <v>126610</v>
      </c>
      <c r="D9970">
        <v>126500</v>
      </c>
      <c r="E9970">
        <v>126590</v>
      </c>
    </row>
    <row r="9971" spans="1:5" x14ac:dyDescent="0.25">
      <c r="A9971" s="2">
        <v>45758.513888888891</v>
      </c>
      <c r="B9971">
        <v>126565</v>
      </c>
      <c r="C9971">
        <v>126585</v>
      </c>
      <c r="D9971">
        <v>126470</v>
      </c>
      <c r="E9971">
        <v>126520</v>
      </c>
    </row>
    <row r="9972" spans="1:5" x14ac:dyDescent="0.25">
      <c r="A9972" s="2">
        <v>45758.513194444444</v>
      </c>
      <c r="B9972">
        <v>126460</v>
      </c>
      <c r="C9972">
        <v>126580</v>
      </c>
      <c r="D9972">
        <v>126450</v>
      </c>
      <c r="E9972">
        <v>126565</v>
      </c>
    </row>
    <row r="9973" spans="1:5" x14ac:dyDescent="0.25">
      <c r="A9973" s="2">
        <v>45758.512499999997</v>
      </c>
      <c r="B9973">
        <v>126510</v>
      </c>
      <c r="C9973">
        <v>126530</v>
      </c>
      <c r="D9973">
        <v>126425</v>
      </c>
      <c r="E9973">
        <v>126455</v>
      </c>
    </row>
    <row r="9974" spans="1:5" x14ac:dyDescent="0.25">
      <c r="A9974" s="2">
        <v>45758.511805555558</v>
      </c>
      <c r="B9974">
        <v>126465</v>
      </c>
      <c r="C9974">
        <v>126510</v>
      </c>
      <c r="D9974">
        <v>126400</v>
      </c>
      <c r="E9974">
        <v>126510</v>
      </c>
    </row>
    <row r="9975" spans="1:5" x14ac:dyDescent="0.25">
      <c r="A9975" s="2">
        <v>45758.511111111111</v>
      </c>
      <c r="B9975">
        <v>126410</v>
      </c>
      <c r="C9975">
        <v>126535</v>
      </c>
      <c r="D9975">
        <v>126410</v>
      </c>
      <c r="E9975">
        <v>126465</v>
      </c>
    </row>
    <row r="9976" spans="1:5" x14ac:dyDescent="0.25">
      <c r="A9976" s="2">
        <v>45758.510416666664</v>
      </c>
      <c r="B9976">
        <v>126415</v>
      </c>
      <c r="C9976">
        <v>126460</v>
      </c>
      <c r="D9976">
        <v>126295</v>
      </c>
      <c r="E9976">
        <v>126415</v>
      </c>
    </row>
    <row r="9977" spans="1:5" x14ac:dyDescent="0.25">
      <c r="A9977" s="2">
        <v>45758.509722222225</v>
      </c>
      <c r="B9977">
        <v>126480</v>
      </c>
      <c r="C9977">
        <v>126500</v>
      </c>
      <c r="D9977">
        <v>126385</v>
      </c>
      <c r="E9977">
        <v>126415</v>
      </c>
    </row>
    <row r="9978" spans="1:5" x14ac:dyDescent="0.25">
      <c r="A9978" s="2">
        <v>45758.509027777778</v>
      </c>
      <c r="B9978">
        <v>126545</v>
      </c>
      <c r="C9978">
        <v>126575</v>
      </c>
      <c r="D9978">
        <v>126445</v>
      </c>
      <c r="E9978">
        <v>126480</v>
      </c>
    </row>
    <row r="9979" spans="1:5" x14ac:dyDescent="0.25">
      <c r="A9979" s="2">
        <v>45758.508333333331</v>
      </c>
      <c r="B9979">
        <v>126615</v>
      </c>
      <c r="C9979">
        <v>126660</v>
      </c>
      <c r="D9979">
        <v>126525</v>
      </c>
      <c r="E9979">
        <v>126545</v>
      </c>
    </row>
    <row r="9980" spans="1:5" x14ac:dyDescent="0.25">
      <c r="A9980" s="2">
        <v>45758.507638888892</v>
      </c>
      <c r="B9980">
        <v>126635</v>
      </c>
      <c r="C9980">
        <v>126665</v>
      </c>
      <c r="D9980">
        <v>126465</v>
      </c>
      <c r="E9980">
        <v>126620</v>
      </c>
    </row>
    <row r="9981" spans="1:5" x14ac:dyDescent="0.25">
      <c r="A9981" s="2">
        <v>45758.506944444445</v>
      </c>
      <c r="B9981">
        <v>126715</v>
      </c>
      <c r="C9981">
        <v>126720</v>
      </c>
      <c r="D9981">
        <v>126605</v>
      </c>
      <c r="E9981">
        <v>126640</v>
      </c>
    </row>
    <row r="9982" spans="1:5" x14ac:dyDescent="0.25">
      <c r="A9982" s="2">
        <v>45758.506249999999</v>
      </c>
      <c r="B9982">
        <v>126655</v>
      </c>
      <c r="C9982">
        <v>126845</v>
      </c>
      <c r="D9982">
        <v>126645</v>
      </c>
      <c r="E9982">
        <v>126715</v>
      </c>
    </row>
    <row r="9983" spans="1:5" x14ac:dyDescent="0.25">
      <c r="A9983" s="2">
        <v>45758.505555555559</v>
      </c>
      <c r="B9983">
        <v>126640</v>
      </c>
      <c r="C9983">
        <v>126740</v>
      </c>
      <c r="D9983">
        <v>126605</v>
      </c>
      <c r="E9983">
        <v>126655</v>
      </c>
    </row>
    <row r="9984" spans="1:5" x14ac:dyDescent="0.25">
      <c r="A9984" s="2">
        <v>45758.504861111112</v>
      </c>
      <c r="B9984">
        <v>126565</v>
      </c>
      <c r="C9984">
        <v>126655</v>
      </c>
      <c r="D9984">
        <v>126540</v>
      </c>
      <c r="E9984">
        <v>126640</v>
      </c>
    </row>
    <row r="9985" spans="1:5" x14ac:dyDescent="0.25">
      <c r="A9985" s="2">
        <v>45758.504166666666</v>
      </c>
      <c r="B9985">
        <v>126610</v>
      </c>
      <c r="C9985">
        <v>126645</v>
      </c>
      <c r="D9985">
        <v>126525</v>
      </c>
      <c r="E9985">
        <v>126565</v>
      </c>
    </row>
    <row r="9986" spans="1:5" x14ac:dyDescent="0.25">
      <c r="A9986" s="2">
        <v>45758.503472222219</v>
      </c>
      <c r="B9986">
        <v>126710</v>
      </c>
      <c r="C9986">
        <v>126710</v>
      </c>
      <c r="D9986">
        <v>126580</v>
      </c>
      <c r="E9986">
        <v>126615</v>
      </c>
    </row>
    <row r="9987" spans="1:5" x14ac:dyDescent="0.25">
      <c r="A9987" s="2">
        <v>45758.50277777778</v>
      </c>
      <c r="B9987">
        <v>126690</v>
      </c>
      <c r="C9987">
        <v>126765</v>
      </c>
      <c r="D9987">
        <v>126650</v>
      </c>
      <c r="E9987">
        <v>126710</v>
      </c>
    </row>
    <row r="9988" spans="1:5" x14ac:dyDescent="0.25">
      <c r="A9988" s="2">
        <v>45758.502083333333</v>
      </c>
      <c r="B9988">
        <v>126825</v>
      </c>
      <c r="C9988">
        <v>126850</v>
      </c>
      <c r="D9988">
        <v>126675</v>
      </c>
      <c r="E9988">
        <v>126690</v>
      </c>
    </row>
    <row r="9989" spans="1:5" x14ac:dyDescent="0.25">
      <c r="A9989" s="2">
        <v>45758.501388888886</v>
      </c>
      <c r="B9989">
        <v>126880</v>
      </c>
      <c r="C9989">
        <v>126925</v>
      </c>
      <c r="D9989">
        <v>126750</v>
      </c>
      <c r="E9989">
        <v>126830</v>
      </c>
    </row>
    <row r="9990" spans="1:5" x14ac:dyDescent="0.25">
      <c r="A9990" s="2">
        <v>45758.500694444447</v>
      </c>
      <c r="B9990">
        <v>126940</v>
      </c>
      <c r="C9990">
        <v>126950</v>
      </c>
      <c r="D9990">
        <v>126735</v>
      </c>
      <c r="E9990">
        <v>126880</v>
      </c>
    </row>
    <row r="9991" spans="1:5" x14ac:dyDescent="0.25">
      <c r="A9991" s="2">
        <v>45758.5</v>
      </c>
      <c r="B9991">
        <v>126670</v>
      </c>
      <c r="C9991">
        <v>127375</v>
      </c>
      <c r="D9991">
        <v>126645</v>
      </c>
      <c r="E9991">
        <v>126940</v>
      </c>
    </row>
    <row r="9992" spans="1:5" x14ac:dyDescent="0.25">
      <c r="A9992" s="2">
        <v>45758.499305555553</v>
      </c>
      <c r="B9992">
        <v>126765</v>
      </c>
      <c r="C9992">
        <v>126785</v>
      </c>
      <c r="D9992">
        <v>126645</v>
      </c>
      <c r="E9992">
        <v>126670</v>
      </c>
    </row>
    <row r="9993" spans="1:5" x14ac:dyDescent="0.25">
      <c r="A9993" s="2">
        <v>45758.498611111114</v>
      </c>
      <c r="B9993">
        <v>126775</v>
      </c>
      <c r="C9993">
        <v>126790</v>
      </c>
      <c r="D9993">
        <v>126705</v>
      </c>
      <c r="E9993">
        <v>126765</v>
      </c>
    </row>
    <row r="9994" spans="1:5" x14ac:dyDescent="0.25">
      <c r="A9994" s="2">
        <v>45758.497916666667</v>
      </c>
      <c r="B9994">
        <v>126790</v>
      </c>
      <c r="C9994">
        <v>126865</v>
      </c>
      <c r="D9994">
        <v>126735</v>
      </c>
      <c r="E9994">
        <v>126775</v>
      </c>
    </row>
    <row r="9995" spans="1:5" x14ac:dyDescent="0.25">
      <c r="A9995" s="2">
        <v>45758.49722222222</v>
      </c>
      <c r="B9995">
        <v>126745</v>
      </c>
      <c r="C9995">
        <v>126825</v>
      </c>
      <c r="D9995">
        <v>126700</v>
      </c>
      <c r="E9995">
        <v>126795</v>
      </c>
    </row>
    <row r="9996" spans="1:5" x14ac:dyDescent="0.25">
      <c r="A9996" s="2">
        <v>45758.496527777781</v>
      </c>
      <c r="B9996">
        <v>126775</v>
      </c>
      <c r="C9996">
        <v>126785</v>
      </c>
      <c r="D9996">
        <v>126705</v>
      </c>
      <c r="E9996">
        <v>126750</v>
      </c>
    </row>
    <row r="9997" spans="1:5" x14ac:dyDescent="0.25">
      <c r="A9997" s="2">
        <v>45758.495833333334</v>
      </c>
      <c r="B9997">
        <v>126695</v>
      </c>
      <c r="C9997">
        <v>126815</v>
      </c>
      <c r="D9997">
        <v>126680</v>
      </c>
      <c r="E9997">
        <v>126775</v>
      </c>
    </row>
    <row r="9998" spans="1:5" x14ac:dyDescent="0.25">
      <c r="A9998" s="2">
        <v>45758.495138888888</v>
      </c>
      <c r="B9998">
        <v>126835</v>
      </c>
      <c r="C9998">
        <v>126840</v>
      </c>
      <c r="D9998">
        <v>126675</v>
      </c>
      <c r="E9998">
        <v>126700</v>
      </c>
    </row>
    <row r="9999" spans="1:5" x14ac:dyDescent="0.25">
      <c r="A9999" s="2">
        <v>45758.494444444441</v>
      </c>
      <c r="B9999">
        <v>126875</v>
      </c>
      <c r="C9999">
        <v>126900</v>
      </c>
      <c r="D9999">
        <v>126780</v>
      </c>
      <c r="E9999">
        <v>126840</v>
      </c>
    </row>
    <row r="10000" spans="1:5" x14ac:dyDescent="0.25">
      <c r="A10000" s="2">
        <v>45758.493750000001</v>
      </c>
      <c r="B10000">
        <v>126885</v>
      </c>
      <c r="C10000">
        <v>126930</v>
      </c>
      <c r="D10000">
        <v>126770</v>
      </c>
      <c r="E10000">
        <v>126875</v>
      </c>
    </row>
    <row r="10001" spans="1:5" x14ac:dyDescent="0.25">
      <c r="A10001" s="2">
        <v>45758.493055555555</v>
      </c>
      <c r="B10001">
        <v>126915</v>
      </c>
      <c r="C10001">
        <v>126945</v>
      </c>
      <c r="D10001">
        <v>126840</v>
      </c>
      <c r="E10001">
        <v>126885</v>
      </c>
    </row>
    <row r="10002" spans="1:5" x14ac:dyDescent="0.25">
      <c r="A10002" s="2">
        <v>45758.492361111108</v>
      </c>
      <c r="B10002">
        <v>126840</v>
      </c>
      <c r="C10002">
        <v>126920</v>
      </c>
      <c r="D10002">
        <v>126815</v>
      </c>
      <c r="E10002">
        <v>126910</v>
      </c>
    </row>
    <row r="10003" spans="1:5" x14ac:dyDescent="0.25">
      <c r="A10003" s="2">
        <v>45758.491666666669</v>
      </c>
      <c r="B10003">
        <v>126750</v>
      </c>
      <c r="C10003">
        <v>127060</v>
      </c>
      <c r="D10003">
        <v>126700</v>
      </c>
      <c r="E10003">
        <v>126840</v>
      </c>
    </row>
    <row r="10004" spans="1:5" x14ac:dyDescent="0.25">
      <c r="A10004" s="2">
        <v>45758.490972222222</v>
      </c>
      <c r="B10004">
        <v>126650</v>
      </c>
      <c r="C10004">
        <v>126795</v>
      </c>
      <c r="D10004">
        <v>126640</v>
      </c>
      <c r="E10004">
        <v>126755</v>
      </c>
    </row>
    <row r="10005" spans="1:5" x14ac:dyDescent="0.25">
      <c r="A10005" s="2">
        <v>45758.490277777775</v>
      </c>
      <c r="B10005">
        <v>126680</v>
      </c>
      <c r="C10005">
        <v>126725</v>
      </c>
      <c r="D10005">
        <v>126630</v>
      </c>
      <c r="E10005">
        <v>126655</v>
      </c>
    </row>
    <row r="10006" spans="1:5" x14ac:dyDescent="0.25">
      <c r="A10006" s="2">
        <v>45758.489583333336</v>
      </c>
      <c r="B10006">
        <v>126680</v>
      </c>
      <c r="C10006">
        <v>126770</v>
      </c>
      <c r="D10006">
        <v>126665</v>
      </c>
      <c r="E10006">
        <v>126680</v>
      </c>
    </row>
    <row r="10007" spans="1:5" x14ac:dyDescent="0.25">
      <c r="A10007" s="2">
        <v>45758.488888888889</v>
      </c>
      <c r="B10007">
        <v>126550</v>
      </c>
      <c r="C10007">
        <v>126710</v>
      </c>
      <c r="D10007">
        <v>126540</v>
      </c>
      <c r="E10007">
        <v>126680</v>
      </c>
    </row>
    <row r="10008" spans="1:5" x14ac:dyDescent="0.25">
      <c r="A10008" s="2">
        <v>45758.488194444442</v>
      </c>
      <c r="B10008">
        <v>126405</v>
      </c>
      <c r="C10008">
        <v>126580</v>
      </c>
      <c r="D10008">
        <v>126405</v>
      </c>
      <c r="E10008">
        <v>126550</v>
      </c>
    </row>
    <row r="10009" spans="1:5" x14ac:dyDescent="0.25">
      <c r="A10009" s="2">
        <v>45758.487500000003</v>
      </c>
      <c r="B10009">
        <v>126595</v>
      </c>
      <c r="C10009">
        <v>126600</v>
      </c>
      <c r="D10009">
        <v>126365</v>
      </c>
      <c r="E10009">
        <v>126405</v>
      </c>
    </row>
    <row r="10010" spans="1:5" x14ac:dyDescent="0.25">
      <c r="A10010" s="2">
        <v>45758.486805555556</v>
      </c>
      <c r="B10010">
        <v>126685</v>
      </c>
      <c r="C10010">
        <v>126740</v>
      </c>
      <c r="D10010">
        <v>126520</v>
      </c>
      <c r="E10010">
        <v>126600</v>
      </c>
    </row>
    <row r="10011" spans="1:5" x14ac:dyDescent="0.25">
      <c r="A10011" s="2">
        <v>45758.486111111109</v>
      </c>
      <c r="B10011">
        <v>126750</v>
      </c>
      <c r="C10011">
        <v>126765</v>
      </c>
      <c r="D10011">
        <v>126625</v>
      </c>
      <c r="E10011">
        <v>126685</v>
      </c>
    </row>
    <row r="10012" spans="1:5" x14ac:dyDescent="0.25">
      <c r="A10012" s="2">
        <v>45758.48541666667</v>
      </c>
      <c r="B10012">
        <v>126700</v>
      </c>
      <c r="C10012">
        <v>126820</v>
      </c>
      <c r="D10012">
        <v>126690</v>
      </c>
      <c r="E10012">
        <v>126750</v>
      </c>
    </row>
    <row r="10013" spans="1:5" x14ac:dyDescent="0.25">
      <c r="A10013" s="2">
        <v>45758.484722222223</v>
      </c>
      <c r="B10013">
        <v>126650</v>
      </c>
      <c r="C10013">
        <v>126710</v>
      </c>
      <c r="D10013">
        <v>126585</v>
      </c>
      <c r="E10013">
        <v>126705</v>
      </c>
    </row>
    <row r="10014" spans="1:5" x14ac:dyDescent="0.25">
      <c r="A10014" s="2">
        <v>45758.484027777777</v>
      </c>
      <c r="B10014">
        <v>126680</v>
      </c>
      <c r="C10014">
        <v>126720</v>
      </c>
      <c r="D10014">
        <v>126610</v>
      </c>
      <c r="E10014">
        <v>126650</v>
      </c>
    </row>
    <row r="10015" spans="1:5" x14ac:dyDescent="0.25">
      <c r="A10015" s="2">
        <v>45758.48333333333</v>
      </c>
      <c r="B10015">
        <v>126560</v>
      </c>
      <c r="C10015">
        <v>126715</v>
      </c>
      <c r="D10015">
        <v>126540</v>
      </c>
      <c r="E10015">
        <v>126680</v>
      </c>
    </row>
    <row r="10016" spans="1:5" x14ac:dyDescent="0.25">
      <c r="A10016" s="2">
        <v>45758.482638888891</v>
      </c>
      <c r="B10016">
        <v>126590</v>
      </c>
      <c r="C10016">
        <v>126615</v>
      </c>
      <c r="D10016">
        <v>126470</v>
      </c>
      <c r="E10016">
        <v>126560</v>
      </c>
    </row>
    <row r="10017" spans="1:5" x14ac:dyDescent="0.25">
      <c r="A10017" s="2">
        <v>45758.481944444444</v>
      </c>
      <c r="B10017">
        <v>126555</v>
      </c>
      <c r="C10017">
        <v>126655</v>
      </c>
      <c r="D10017">
        <v>126545</v>
      </c>
      <c r="E10017">
        <v>126585</v>
      </c>
    </row>
    <row r="10018" spans="1:5" x14ac:dyDescent="0.25">
      <c r="A10018" s="2">
        <v>45758.481249999997</v>
      </c>
      <c r="B10018">
        <v>126315</v>
      </c>
      <c r="C10018">
        <v>126615</v>
      </c>
      <c r="D10018">
        <v>126270</v>
      </c>
      <c r="E10018">
        <v>126550</v>
      </c>
    </row>
    <row r="10019" spans="1:5" x14ac:dyDescent="0.25">
      <c r="A10019" s="2">
        <v>45758.480555555558</v>
      </c>
      <c r="B10019">
        <v>126410</v>
      </c>
      <c r="C10019">
        <v>126495</v>
      </c>
      <c r="D10019">
        <v>126300</v>
      </c>
      <c r="E10019">
        <v>126315</v>
      </c>
    </row>
    <row r="10020" spans="1:5" x14ac:dyDescent="0.25">
      <c r="A10020" s="2">
        <v>45758.479861111111</v>
      </c>
      <c r="B10020">
        <v>126360</v>
      </c>
      <c r="C10020">
        <v>126430</v>
      </c>
      <c r="D10020">
        <v>126285</v>
      </c>
      <c r="E10020">
        <v>126410</v>
      </c>
    </row>
    <row r="10021" spans="1:5" x14ac:dyDescent="0.25">
      <c r="A10021" s="2">
        <v>45758.479166666664</v>
      </c>
      <c r="B10021">
        <v>126315</v>
      </c>
      <c r="C10021">
        <v>126440</v>
      </c>
      <c r="D10021">
        <v>126265</v>
      </c>
      <c r="E10021">
        <v>126355</v>
      </c>
    </row>
    <row r="10022" spans="1:5" x14ac:dyDescent="0.25">
      <c r="A10022" s="2">
        <v>45758.478472222225</v>
      </c>
      <c r="B10022">
        <v>126230</v>
      </c>
      <c r="C10022">
        <v>126345</v>
      </c>
      <c r="D10022">
        <v>126195</v>
      </c>
      <c r="E10022">
        <v>126320</v>
      </c>
    </row>
    <row r="10023" spans="1:5" x14ac:dyDescent="0.25">
      <c r="A10023" s="2">
        <v>45758.477777777778</v>
      </c>
      <c r="B10023">
        <v>126500</v>
      </c>
      <c r="C10023">
        <v>126525</v>
      </c>
      <c r="D10023">
        <v>126225</v>
      </c>
      <c r="E10023">
        <v>126225</v>
      </c>
    </row>
    <row r="10024" spans="1:5" x14ac:dyDescent="0.25">
      <c r="A10024" s="2">
        <v>45758.477083333331</v>
      </c>
      <c r="B10024">
        <v>126375</v>
      </c>
      <c r="C10024">
        <v>126550</v>
      </c>
      <c r="D10024">
        <v>126325</v>
      </c>
      <c r="E10024">
        <v>126500</v>
      </c>
    </row>
    <row r="10025" spans="1:5" x14ac:dyDescent="0.25">
      <c r="A10025" s="2">
        <v>45758.476388888892</v>
      </c>
      <c r="B10025">
        <v>126390</v>
      </c>
      <c r="C10025">
        <v>126430</v>
      </c>
      <c r="D10025">
        <v>126280</v>
      </c>
      <c r="E10025">
        <v>126375</v>
      </c>
    </row>
    <row r="10026" spans="1:5" x14ac:dyDescent="0.25">
      <c r="A10026" s="2">
        <v>45758.475694444445</v>
      </c>
      <c r="B10026">
        <v>126315</v>
      </c>
      <c r="C10026">
        <v>126405</v>
      </c>
      <c r="D10026">
        <v>126235</v>
      </c>
      <c r="E10026">
        <v>126390</v>
      </c>
    </row>
    <row r="10027" spans="1:5" x14ac:dyDescent="0.25">
      <c r="A10027" s="2">
        <v>45758.474999999999</v>
      </c>
      <c r="B10027">
        <v>126295</v>
      </c>
      <c r="C10027">
        <v>126360</v>
      </c>
      <c r="D10027">
        <v>126275</v>
      </c>
      <c r="E10027">
        <v>126315</v>
      </c>
    </row>
    <row r="10028" spans="1:5" x14ac:dyDescent="0.25">
      <c r="A10028" s="2">
        <v>45758.474305555559</v>
      </c>
      <c r="B10028">
        <v>126160</v>
      </c>
      <c r="C10028">
        <v>126320</v>
      </c>
      <c r="D10028">
        <v>126100</v>
      </c>
      <c r="E10028">
        <v>126295</v>
      </c>
    </row>
    <row r="10029" spans="1:5" x14ac:dyDescent="0.25">
      <c r="A10029" s="2">
        <v>45758.473611111112</v>
      </c>
      <c r="B10029">
        <v>126400</v>
      </c>
      <c r="C10029">
        <v>126415</v>
      </c>
      <c r="D10029">
        <v>126135</v>
      </c>
      <c r="E10029">
        <v>126160</v>
      </c>
    </row>
    <row r="10030" spans="1:5" x14ac:dyDescent="0.25">
      <c r="A10030" s="2">
        <v>45758.472916666666</v>
      </c>
      <c r="B10030">
        <v>126565</v>
      </c>
      <c r="C10030">
        <v>126580</v>
      </c>
      <c r="D10030">
        <v>126385</v>
      </c>
      <c r="E10030">
        <v>126405</v>
      </c>
    </row>
    <row r="10031" spans="1:5" x14ac:dyDescent="0.25">
      <c r="A10031" s="2">
        <v>45758.472222222219</v>
      </c>
      <c r="B10031">
        <v>126735</v>
      </c>
      <c r="C10031">
        <v>126780</v>
      </c>
      <c r="D10031">
        <v>126560</v>
      </c>
      <c r="E10031">
        <v>126565</v>
      </c>
    </row>
    <row r="10032" spans="1:5" x14ac:dyDescent="0.25">
      <c r="A10032" s="2">
        <v>45758.47152777778</v>
      </c>
      <c r="B10032">
        <v>126820</v>
      </c>
      <c r="C10032">
        <v>126860</v>
      </c>
      <c r="D10032">
        <v>126700</v>
      </c>
      <c r="E10032">
        <v>126730</v>
      </c>
    </row>
    <row r="10033" spans="1:5" x14ac:dyDescent="0.25">
      <c r="A10033" s="2">
        <v>45758.470833333333</v>
      </c>
      <c r="B10033">
        <v>126925</v>
      </c>
      <c r="C10033">
        <v>126970</v>
      </c>
      <c r="D10033">
        <v>126815</v>
      </c>
      <c r="E10033">
        <v>126825</v>
      </c>
    </row>
    <row r="10034" spans="1:5" x14ac:dyDescent="0.25">
      <c r="A10034" s="2">
        <v>45758.470138888886</v>
      </c>
      <c r="B10034">
        <v>127015</v>
      </c>
      <c r="C10034">
        <v>127030</v>
      </c>
      <c r="D10034">
        <v>126900</v>
      </c>
      <c r="E10034">
        <v>126925</v>
      </c>
    </row>
    <row r="10035" spans="1:5" x14ac:dyDescent="0.25">
      <c r="A10035" s="2">
        <v>45758.469444444447</v>
      </c>
      <c r="B10035">
        <v>127105</v>
      </c>
      <c r="C10035">
        <v>127120</v>
      </c>
      <c r="D10035">
        <v>126945</v>
      </c>
      <c r="E10035">
        <v>127015</v>
      </c>
    </row>
    <row r="10036" spans="1:5" x14ac:dyDescent="0.25">
      <c r="A10036" s="2">
        <v>45758.46875</v>
      </c>
      <c r="B10036">
        <v>126975</v>
      </c>
      <c r="C10036">
        <v>127130</v>
      </c>
      <c r="D10036">
        <v>126935</v>
      </c>
      <c r="E10036">
        <v>127105</v>
      </c>
    </row>
    <row r="10037" spans="1:5" x14ac:dyDescent="0.25">
      <c r="A10037" s="2">
        <v>45758.468055555553</v>
      </c>
      <c r="B10037">
        <v>126980</v>
      </c>
      <c r="C10037">
        <v>127010</v>
      </c>
      <c r="D10037">
        <v>126935</v>
      </c>
      <c r="E10037">
        <v>126975</v>
      </c>
    </row>
    <row r="10038" spans="1:5" x14ac:dyDescent="0.25">
      <c r="A10038" s="2">
        <v>45758.467361111114</v>
      </c>
      <c r="B10038">
        <v>126845</v>
      </c>
      <c r="C10038">
        <v>127030</v>
      </c>
      <c r="D10038">
        <v>126845</v>
      </c>
      <c r="E10038">
        <v>126985</v>
      </c>
    </row>
    <row r="10039" spans="1:5" x14ac:dyDescent="0.25">
      <c r="A10039" s="2">
        <v>45758.466666666667</v>
      </c>
      <c r="B10039">
        <v>126880</v>
      </c>
      <c r="C10039">
        <v>126920</v>
      </c>
      <c r="D10039">
        <v>126790</v>
      </c>
      <c r="E10039">
        <v>126850</v>
      </c>
    </row>
    <row r="10040" spans="1:5" x14ac:dyDescent="0.25">
      <c r="A10040" s="2">
        <v>45758.46597222222</v>
      </c>
      <c r="B10040">
        <v>127020</v>
      </c>
      <c r="C10040">
        <v>127030</v>
      </c>
      <c r="D10040">
        <v>126820</v>
      </c>
      <c r="E10040">
        <v>126880</v>
      </c>
    </row>
    <row r="10041" spans="1:5" x14ac:dyDescent="0.25">
      <c r="A10041" s="2">
        <v>45758.465277777781</v>
      </c>
      <c r="B10041">
        <v>127090</v>
      </c>
      <c r="C10041">
        <v>127175</v>
      </c>
      <c r="D10041">
        <v>126995</v>
      </c>
      <c r="E10041">
        <v>127020</v>
      </c>
    </row>
    <row r="10042" spans="1:5" x14ac:dyDescent="0.25">
      <c r="A10042" s="2">
        <v>45758.464583333334</v>
      </c>
      <c r="B10042">
        <v>127110</v>
      </c>
      <c r="C10042">
        <v>127140</v>
      </c>
      <c r="D10042">
        <v>127010</v>
      </c>
      <c r="E10042">
        <v>127085</v>
      </c>
    </row>
    <row r="10043" spans="1:5" x14ac:dyDescent="0.25">
      <c r="A10043" s="2">
        <v>45758.463888888888</v>
      </c>
      <c r="B10043">
        <v>127210</v>
      </c>
      <c r="C10043">
        <v>127300</v>
      </c>
      <c r="D10043">
        <v>127070</v>
      </c>
      <c r="E10043">
        <v>127115</v>
      </c>
    </row>
    <row r="10044" spans="1:5" x14ac:dyDescent="0.25">
      <c r="A10044" s="2">
        <v>45758.463194444441</v>
      </c>
      <c r="B10044">
        <v>127055</v>
      </c>
      <c r="C10044">
        <v>127270</v>
      </c>
      <c r="D10044">
        <v>127050</v>
      </c>
      <c r="E10044">
        <v>127205</v>
      </c>
    </row>
    <row r="10045" spans="1:5" x14ac:dyDescent="0.25">
      <c r="A10045" s="2">
        <v>45758.462500000001</v>
      </c>
      <c r="B10045">
        <v>127005</v>
      </c>
      <c r="C10045">
        <v>127065</v>
      </c>
      <c r="D10045">
        <v>126960</v>
      </c>
      <c r="E10045">
        <v>127055</v>
      </c>
    </row>
    <row r="10046" spans="1:5" x14ac:dyDescent="0.25">
      <c r="A10046" s="2">
        <v>45758.461805555555</v>
      </c>
      <c r="B10046">
        <v>127045</v>
      </c>
      <c r="C10046">
        <v>127065</v>
      </c>
      <c r="D10046">
        <v>126940</v>
      </c>
      <c r="E10046">
        <v>127000</v>
      </c>
    </row>
    <row r="10047" spans="1:5" x14ac:dyDescent="0.25">
      <c r="A10047" s="2">
        <v>45758.461111111108</v>
      </c>
      <c r="B10047">
        <v>126980</v>
      </c>
      <c r="C10047">
        <v>127110</v>
      </c>
      <c r="D10047">
        <v>126970</v>
      </c>
      <c r="E10047">
        <v>127050</v>
      </c>
    </row>
    <row r="10048" spans="1:5" x14ac:dyDescent="0.25">
      <c r="A10048" s="2">
        <v>45758.460416666669</v>
      </c>
      <c r="B10048">
        <v>127000</v>
      </c>
      <c r="C10048">
        <v>127025</v>
      </c>
      <c r="D10048">
        <v>126825</v>
      </c>
      <c r="E10048">
        <v>126980</v>
      </c>
    </row>
    <row r="10049" spans="1:5" x14ac:dyDescent="0.25">
      <c r="A10049" s="2">
        <v>45758.459722222222</v>
      </c>
      <c r="B10049">
        <v>126915</v>
      </c>
      <c r="C10049">
        <v>127055</v>
      </c>
      <c r="D10049">
        <v>126880</v>
      </c>
      <c r="E10049">
        <v>127000</v>
      </c>
    </row>
    <row r="10050" spans="1:5" x14ac:dyDescent="0.25">
      <c r="A10050" s="2">
        <v>45758.459027777775</v>
      </c>
      <c r="B10050">
        <v>126975</v>
      </c>
      <c r="C10050">
        <v>127110</v>
      </c>
      <c r="D10050">
        <v>126865</v>
      </c>
      <c r="E10050">
        <v>126920</v>
      </c>
    </row>
    <row r="10051" spans="1:5" x14ac:dyDescent="0.25">
      <c r="A10051" s="2">
        <v>45758.458333333336</v>
      </c>
      <c r="B10051">
        <v>126995</v>
      </c>
      <c r="C10051">
        <v>127005</v>
      </c>
      <c r="D10051">
        <v>126630</v>
      </c>
      <c r="E10051">
        <v>126975</v>
      </c>
    </row>
    <row r="10052" spans="1:5" x14ac:dyDescent="0.25">
      <c r="A10052" s="2">
        <v>45758.457638888889</v>
      </c>
      <c r="B10052">
        <v>127110</v>
      </c>
      <c r="C10052">
        <v>127150</v>
      </c>
      <c r="D10052">
        <v>126940</v>
      </c>
      <c r="E10052">
        <v>126990</v>
      </c>
    </row>
    <row r="10053" spans="1:5" x14ac:dyDescent="0.25">
      <c r="A10053" s="2">
        <v>45758.456944444442</v>
      </c>
      <c r="B10053">
        <v>127185</v>
      </c>
      <c r="C10053">
        <v>127245</v>
      </c>
      <c r="D10053">
        <v>127085</v>
      </c>
      <c r="E10053">
        <v>127105</v>
      </c>
    </row>
    <row r="10054" spans="1:5" x14ac:dyDescent="0.25">
      <c r="A10054" s="2">
        <v>45758.456250000003</v>
      </c>
      <c r="B10054">
        <v>127250</v>
      </c>
      <c r="C10054">
        <v>127290</v>
      </c>
      <c r="D10054">
        <v>127165</v>
      </c>
      <c r="E10054">
        <v>127180</v>
      </c>
    </row>
    <row r="10055" spans="1:5" x14ac:dyDescent="0.25">
      <c r="A10055" s="2">
        <v>45758.455555555556</v>
      </c>
      <c r="B10055">
        <v>127125</v>
      </c>
      <c r="C10055">
        <v>127270</v>
      </c>
      <c r="D10055">
        <v>127100</v>
      </c>
      <c r="E10055">
        <v>127250</v>
      </c>
    </row>
    <row r="10056" spans="1:5" x14ac:dyDescent="0.25">
      <c r="A10056" s="2">
        <v>45758.454861111109</v>
      </c>
      <c r="B10056">
        <v>127190</v>
      </c>
      <c r="C10056">
        <v>127200</v>
      </c>
      <c r="D10056">
        <v>127070</v>
      </c>
      <c r="E10056">
        <v>127130</v>
      </c>
    </row>
    <row r="10057" spans="1:5" x14ac:dyDescent="0.25">
      <c r="A10057" s="2">
        <v>45758.45416666667</v>
      </c>
      <c r="B10057">
        <v>127180</v>
      </c>
      <c r="C10057">
        <v>127320</v>
      </c>
      <c r="D10057">
        <v>127160</v>
      </c>
      <c r="E10057">
        <v>127185</v>
      </c>
    </row>
    <row r="10058" spans="1:5" x14ac:dyDescent="0.25">
      <c r="A10058" s="2">
        <v>45758.453472222223</v>
      </c>
      <c r="B10058">
        <v>127245</v>
      </c>
      <c r="C10058">
        <v>127290</v>
      </c>
      <c r="D10058">
        <v>127165</v>
      </c>
      <c r="E10058">
        <v>127185</v>
      </c>
    </row>
    <row r="10059" spans="1:5" x14ac:dyDescent="0.25">
      <c r="A10059" s="2">
        <v>45758.452777777777</v>
      </c>
      <c r="B10059">
        <v>127210</v>
      </c>
      <c r="C10059">
        <v>127395</v>
      </c>
      <c r="D10059">
        <v>127205</v>
      </c>
      <c r="E10059">
        <v>127250</v>
      </c>
    </row>
    <row r="10060" spans="1:5" x14ac:dyDescent="0.25">
      <c r="A10060" s="2">
        <v>45758.45208333333</v>
      </c>
      <c r="B10060">
        <v>127170</v>
      </c>
      <c r="C10060">
        <v>127260</v>
      </c>
      <c r="D10060">
        <v>127125</v>
      </c>
      <c r="E10060">
        <v>127210</v>
      </c>
    </row>
    <row r="10061" spans="1:5" x14ac:dyDescent="0.25">
      <c r="A10061" s="2">
        <v>45758.451388888891</v>
      </c>
      <c r="B10061">
        <v>127185</v>
      </c>
      <c r="C10061">
        <v>127310</v>
      </c>
      <c r="D10061">
        <v>127140</v>
      </c>
      <c r="E10061">
        <v>127170</v>
      </c>
    </row>
    <row r="10062" spans="1:5" x14ac:dyDescent="0.25">
      <c r="A10062" s="2">
        <v>45758.450694444444</v>
      </c>
      <c r="B10062">
        <v>127210</v>
      </c>
      <c r="C10062">
        <v>127340</v>
      </c>
      <c r="D10062">
        <v>127165</v>
      </c>
      <c r="E10062">
        <v>127185</v>
      </c>
    </row>
    <row r="10063" spans="1:5" x14ac:dyDescent="0.25">
      <c r="A10063" s="2">
        <v>45758.45</v>
      </c>
      <c r="B10063">
        <v>127215</v>
      </c>
      <c r="C10063">
        <v>127335</v>
      </c>
      <c r="D10063">
        <v>127180</v>
      </c>
      <c r="E10063">
        <v>127205</v>
      </c>
    </row>
    <row r="10064" spans="1:5" x14ac:dyDescent="0.25">
      <c r="A10064" s="2">
        <v>45758.449305555558</v>
      </c>
      <c r="B10064">
        <v>127285</v>
      </c>
      <c r="C10064">
        <v>127325</v>
      </c>
      <c r="D10064">
        <v>127180</v>
      </c>
      <c r="E10064">
        <v>127210</v>
      </c>
    </row>
    <row r="10065" spans="1:5" x14ac:dyDescent="0.25">
      <c r="A10065" s="2">
        <v>45758.448611111111</v>
      </c>
      <c r="B10065">
        <v>127105</v>
      </c>
      <c r="C10065">
        <v>127450</v>
      </c>
      <c r="D10065">
        <v>127100</v>
      </c>
      <c r="E10065">
        <v>127285</v>
      </c>
    </row>
    <row r="10066" spans="1:5" x14ac:dyDescent="0.25">
      <c r="A10066" s="2">
        <v>45758.447916666664</v>
      </c>
      <c r="B10066">
        <v>127075</v>
      </c>
      <c r="C10066">
        <v>127130</v>
      </c>
      <c r="D10066">
        <v>127025</v>
      </c>
      <c r="E10066">
        <v>127105</v>
      </c>
    </row>
    <row r="10067" spans="1:5" x14ac:dyDescent="0.25">
      <c r="A10067" s="2">
        <v>45758.447222222225</v>
      </c>
      <c r="B10067">
        <v>127155</v>
      </c>
      <c r="C10067">
        <v>127250</v>
      </c>
      <c r="D10067">
        <v>127025</v>
      </c>
      <c r="E10067">
        <v>127075</v>
      </c>
    </row>
    <row r="10068" spans="1:5" x14ac:dyDescent="0.25">
      <c r="A10068" s="2">
        <v>45758.446527777778</v>
      </c>
      <c r="B10068">
        <v>126970</v>
      </c>
      <c r="C10068">
        <v>127275</v>
      </c>
      <c r="D10068">
        <v>126965</v>
      </c>
      <c r="E10068">
        <v>127155</v>
      </c>
    </row>
    <row r="10069" spans="1:5" x14ac:dyDescent="0.25">
      <c r="A10069" s="2">
        <v>45758.445833333331</v>
      </c>
      <c r="B10069">
        <v>126870</v>
      </c>
      <c r="C10069">
        <v>126980</v>
      </c>
      <c r="D10069">
        <v>126775</v>
      </c>
      <c r="E10069">
        <v>126970</v>
      </c>
    </row>
    <row r="10070" spans="1:5" x14ac:dyDescent="0.25">
      <c r="A10070" s="2">
        <v>45758.445138888892</v>
      </c>
      <c r="B10070">
        <v>127040</v>
      </c>
      <c r="C10070">
        <v>127105</v>
      </c>
      <c r="D10070">
        <v>126835</v>
      </c>
      <c r="E10070">
        <v>126870</v>
      </c>
    </row>
    <row r="10071" spans="1:5" x14ac:dyDescent="0.25">
      <c r="A10071" s="2">
        <v>45758.444444444445</v>
      </c>
      <c r="B10071">
        <v>127020</v>
      </c>
      <c r="C10071">
        <v>127080</v>
      </c>
      <c r="D10071">
        <v>126930</v>
      </c>
      <c r="E10071">
        <v>127040</v>
      </c>
    </row>
    <row r="10072" spans="1:5" x14ac:dyDescent="0.25">
      <c r="A10072" s="2">
        <v>45758.443749999999</v>
      </c>
      <c r="B10072">
        <v>126975</v>
      </c>
      <c r="C10072">
        <v>127110</v>
      </c>
      <c r="D10072">
        <v>126840</v>
      </c>
      <c r="E10072">
        <v>127015</v>
      </c>
    </row>
    <row r="10073" spans="1:5" x14ac:dyDescent="0.25">
      <c r="A10073" s="2">
        <v>45758.443055555559</v>
      </c>
      <c r="B10073">
        <v>126555</v>
      </c>
      <c r="C10073">
        <v>126975</v>
      </c>
      <c r="D10073">
        <v>126530</v>
      </c>
      <c r="E10073">
        <v>126970</v>
      </c>
    </row>
    <row r="10074" spans="1:5" x14ac:dyDescent="0.25">
      <c r="A10074" s="2">
        <v>45758.442361111112</v>
      </c>
      <c r="B10074">
        <v>126490</v>
      </c>
      <c r="C10074">
        <v>126575</v>
      </c>
      <c r="D10074">
        <v>126455</v>
      </c>
      <c r="E10074">
        <v>126560</v>
      </c>
    </row>
    <row r="10075" spans="1:5" x14ac:dyDescent="0.25">
      <c r="A10075" s="2">
        <v>45758.441666666666</v>
      </c>
      <c r="B10075">
        <v>126410</v>
      </c>
      <c r="C10075">
        <v>126575</v>
      </c>
      <c r="D10075">
        <v>126360</v>
      </c>
      <c r="E10075">
        <v>126495</v>
      </c>
    </row>
    <row r="10076" spans="1:5" x14ac:dyDescent="0.25">
      <c r="A10076" s="2">
        <v>45758.440972222219</v>
      </c>
      <c r="B10076">
        <v>126385</v>
      </c>
      <c r="C10076">
        <v>126495</v>
      </c>
      <c r="D10076">
        <v>126380</v>
      </c>
      <c r="E10076">
        <v>126410</v>
      </c>
    </row>
    <row r="10077" spans="1:5" x14ac:dyDescent="0.25">
      <c r="A10077" s="2">
        <v>45758.44027777778</v>
      </c>
      <c r="B10077">
        <v>126340</v>
      </c>
      <c r="C10077">
        <v>126450</v>
      </c>
      <c r="D10077">
        <v>126265</v>
      </c>
      <c r="E10077">
        <v>126390</v>
      </c>
    </row>
    <row r="10078" spans="1:5" x14ac:dyDescent="0.25">
      <c r="A10078" s="2">
        <v>45758.439583333333</v>
      </c>
      <c r="B10078">
        <v>126240</v>
      </c>
      <c r="C10078">
        <v>126345</v>
      </c>
      <c r="D10078">
        <v>126235</v>
      </c>
      <c r="E10078">
        <v>126340</v>
      </c>
    </row>
    <row r="10079" spans="1:5" x14ac:dyDescent="0.25">
      <c r="A10079" s="2">
        <v>45758.438888888886</v>
      </c>
      <c r="B10079">
        <v>126300</v>
      </c>
      <c r="C10079">
        <v>126475</v>
      </c>
      <c r="D10079">
        <v>126205</v>
      </c>
      <c r="E10079">
        <v>126245</v>
      </c>
    </row>
    <row r="10080" spans="1:5" x14ac:dyDescent="0.25">
      <c r="A10080" s="2">
        <v>45758.438194444447</v>
      </c>
      <c r="B10080">
        <v>126630</v>
      </c>
      <c r="C10080">
        <v>126655</v>
      </c>
      <c r="D10080">
        <v>126290</v>
      </c>
      <c r="E10080">
        <v>126300</v>
      </c>
    </row>
    <row r="10081" spans="1:5" x14ac:dyDescent="0.25">
      <c r="A10081" s="2">
        <v>45758.4375</v>
      </c>
      <c r="B10081">
        <v>126435</v>
      </c>
      <c r="C10081">
        <v>126745</v>
      </c>
      <c r="D10081">
        <v>126430</v>
      </c>
      <c r="E10081">
        <v>126625</v>
      </c>
    </row>
    <row r="10082" spans="1:5" x14ac:dyDescent="0.25">
      <c r="A10082" s="2">
        <v>45758.436805555553</v>
      </c>
      <c r="B10082">
        <v>126475</v>
      </c>
      <c r="C10082">
        <v>126530</v>
      </c>
      <c r="D10082">
        <v>126415</v>
      </c>
      <c r="E10082">
        <v>126440</v>
      </c>
    </row>
    <row r="10083" spans="1:5" x14ac:dyDescent="0.25">
      <c r="A10083" s="2">
        <v>45758.436111111114</v>
      </c>
      <c r="B10083">
        <v>126565</v>
      </c>
      <c r="C10083">
        <v>126570</v>
      </c>
      <c r="D10083">
        <v>126410</v>
      </c>
      <c r="E10083">
        <v>126480</v>
      </c>
    </row>
    <row r="10084" spans="1:5" x14ac:dyDescent="0.25">
      <c r="A10084" s="2">
        <v>45758.435416666667</v>
      </c>
      <c r="B10084">
        <v>126625</v>
      </c>
      <c r="C10084">
        <v>126655</v>
      </c>
      <c r="D10084">
        <v>126555</v>
      </c>
      <c r="E10084">
        <v>126565</v>
      </c>
    </row>
    <row r="10085" spans="1:5" x14ac:dyDescent="0.25">
      <c r="A10085" s="2">
        <v>45758.43472222222</v>
      </c>
      <c r="B10085">
        <v>126705</v>
      </c>
      <c r="C10085">
        <v>126725</v>
      </c>
      <c r="D10085">
        <v>126580</v>
      </c>
      <c r="E10085">
        <v>126620</v>
      </c>
    </row>
    <row r="10086" spans="1:5" x14ac:dyDescent="0.25">
      <c r="A10086" s="2">
        <v>45758.434027777781</v>
      </c>
      <c r="B10086">
        <v>126740</v>
      </c>
      <c r="C10086">
        <v>126750</v>
      </c>
      <c r="D10086">
        <v>126655</v>
      </c>
      <c r="E10086">
        <v>126705</v>
      </c>
    </row>
    <row r="10087" spans="1:5" x14ac:dyDescent="0.25">
      <c r="A10087" s="2">
        <v>45758.433333333334</v>
      </c>
      <c r="B10087">
        <v>126640</v>
      </c>
      <c r="C10087">
        <v>126810</v>
      </c>
      <c r="D10087">
        <v>126630</v>
      </c>
      <c r="E10087">
        <v>126740</v>
      </c>
    </row>
    <row r="10088" spans="1:5" x14ac:dyDescent="0.25">
      <c r="A10088" s="2">
        <v>45758.432638888888</v>
      </c>
      <c r="B10088">
        <v>126645</v>
      </c>
      <c r="C10088">
        <v>126675</v>
      </c>
      <c r="D10088">
        <v>126565</v>
      </c>
      <c r="E10088">
        <v>126635</v>
      </c>
    </row>
    <row r="10089" spans="1:5" x14ac:dyDescent="0.25">
      <c r="A10089" s="2">
        <v>45758.431944444441</v>
      </c>
      <c r="B10089">
        <v>126615</v>
      </c>
      <c r="C10089">
        <v>126685</v>
      </c>
      <c r="D10089">
        <v>126515</v>
      </c>
      <c r="E10089">
        <v>126650</v>
      </c>
    </row>
    <row r="10090" spans="1:5" x14ac:dyDescent="0.25">
      <c r="A10090" s="2">
        <v>45758.431250000001</v>
      </c>
      <c r="B10090">
        <v>126625</v>
      </c>
      <c r="C10090">
        <v>126640</v>
      </c>
      <c r="D10090">
        <v>126580</v>
      </c>
      <c r="E10090">
        <v>126610</v>
      </c>
    </row>
    <row r="10091" spans="1:5" x14ac:dyDescent="0.25">
      <c r="A10091" s="2">
        <v>45758.430555555555</v>
      </c>
      <c r="B10091">
        <v>126620</v>
      </c>
      <c r="C10091">
        <v>126730</v>
      </c>
      <c r="D10091">
        <v>126585</v>
      </c>
      <c r="E10091">
        <v>126630</v>
      </c>
    </row>
    <row r="10092" spans="1:5" x14ac:dyDescent="0.25">
      <c r="A10092" s="2">
        <v>45758.429861111108</v>
      </c>
      <c r="B10092">
        <v>126595</v>
      </c>
      <c r="C10092">
        <v>126660</v>
      </c>
      <c r="D10092">
        <v>126575</v>
      </c>
      <c r="E10092">
        <v>126615</v>
      </c>
    </row>
    <row r="10093" spans="1:5" x14ac:dyDescent="0.25">
      <c r="A10093" s="2">
        <v>45758.429166666669</v>
      </c>
      <c r="B10093">
        <v>126530</v>
      </c>
      <c r="C10093">
        <v>126610</v>
      </c>
      <c r="D10093">
        <v>126465</v>
      </c>
      <c r="E10093">
        <v>126595</v>
      </c>
    </row>
    <row r="10094" spans="1:5" x14ac:dyDescent="0.25">
      <c r="A10094" s="2">
        <v>45758.428472222222</v>
      </c>
      <c r="B10094">
        <v>126510</v>
      </c>
      <c r="C10094">
        <v>126620</v>
      </c>
      <c r="D10094">
        <v>126500</v>
      </c>
      <c r="E10094">
        <v>126535</v>
      </c>
    </row>
    <row r="10095" spans="1:5" x14ac:dyDescent="0.25">
      <c r="A10095" s="2">
        <v>45758.427777777775</v>
      </c>
      <c r="B10095">
        <v>126715</v>
      </c>
      <c r="C10095">
        <v>126735</v>
      </c>
      <c r="D10095">
        <v>126500</v>
      </c>
      <c r="E10095">
        <v>126510</v>
      </c>
    </row>
    <row r="10096" spans="1:5" x14ac:dyDescent="0.25">
      <c r="A10096" s="2">
        <v>45758.427083333336</v>
      </c>
      <c r="B10096">
        <v>126775</v>
      </c>
      <c r="C10096">
        <v>126810</v>
      </c>
      <c r="D10096">
        <v>126645</v>
      </c>
      <c r="E10096">
        <v>126715</v>
      </c>
    </row>
    <row r="10097" spans="1:5" x14ac:dyDescent="0.25">
      <c r="A10097" s="2">
        <v>45758.426388888889</v>
      </c>
      <c r="B10097">
        <v>126825</v>
      </c>
      <c r="C10097">
        <v>126840</v>
      </c>
      <c r="D10097">
        <v>126720</v>
      </c>
      <c r="E10097">
        <v>126770</v>
      </c>
    </row>
    <row r="10098" spans="1:5" x14ac:dyDescent="0.25">
      <c r="A10098" s="2">
        <v>45758.425694444442</v>
      </c>
      <c r="B10098">
        <v>126955</v>
      </c>
      <c r="C10098">
        <v>126955</v>
      </c>
      <c r="D10098">
        <v>126775</v>
      </c>
      <c r="E10098">
        <v>126820</v>
      </c>
    </row>
    <row r="10099" spans="1:5" x14ac:dyDescent="0.25">
      <c r="A10099" s="2">
        <v>45758.425000000003</v>
      </c>
      <c r="B10099">
        <v>126925</v>
      </c>
      <c r="C10099">
        <v>126990</v>
      </c>
      <c r="D10099">
        <v>126870</v>
      </c>
      <c r="E10099">
        <v>126955</v>
      </c>
    </row>
    <row r="10100" spans="1:5" x14ac:dyDescent="0.25">
      <c r="A10100" s="2">
        <v>45758.424305555556</v>
      </c>
      <c r="B10100">
        <v>126760</v>
      </c>
      <c r="C10100">
        <v>126935</v>
      </c>
      <c r="D10100">
        <v>126670</v>
      </c>
      <c r="E10100">
        <v>126930</v>
      </c>
    </row>
    <row r="10101" spans="1:5" x14ac:dyDescent="0.25">
      <c r="A10101" s="2">
        <v>45758.423611111109</v>
      </c>
      <c r="B10101">
        <v>126845</v>
      </c>
      <c r="C10101">
        <v>126900</v>
      </c>
      <c r="D10101">
        <v>126725</v>
      </c>
      <c r="E10101">
        <v>126760</v>
      </c>
    </row>
    <row r="10102" spans="1:5" x14ac:dyDescent="0.25">
      <c r="A10102" s="2">
        <v>45758.42291666667</v>
      </c>
      <c r="B10102">
        <v>126855</v>
      </c>
      <c r="C10102">
        <v>126875</v>
      </c>
      <c r="D10102">
        <v>126690</v>
      </c>
      <c r="E10102">
        <v>126845</v>
      </c>
    </row>
    <row r="10103" spans="1:5" x14ac:dyDescent="0.25">
      <c r="A10103" s="2">
        <v>45758.422222222223</v>
      </c>
      <c r="B10103">
        <v>126910</v>
      </c>
      <c r="C10103">
        <v>126970</v>
      </c>
      <c r="D10103">
        <v>126840</v>
      </c>
      <c r="E10103">
        <v>126850</v>
      </c>
    </row>
    <row r="10104" spans="1:5" x14ac:dyDescent="0.25">
      <c r="A10104" s="2">
        <v>45758.421527777777</v>
      </c>
      <c r="B10104">
        <v>126990</v>
      </c>
      <c r="C10104">
        <v>127005</v>
      </c>
      <c r="D10104">
        <v>126865</v>
      </c>
      <c r="E10104">
        <v>126905</v>
      </c>
    </row>
    <row r="10105" spans="1:5" x14ac:dyDescent="0.25">
      <c r="A10105" s="2">
        <v>45758.42083333333</v>
      </c>
      <c r="B10105">
        <v>127020</v>
      </c>
      <c r="C10105">
        <v>127045</v>
      </c>
      <c r="D10105">
        <v>126950</v>
      </c>
      <c r="E10105">
        <v>126985</v>
      </c>
    </row>
    <row r="10106" spans="1:5" x14ac:dyDescent="0.25">
      <c r="A10106" s="2">
        <v>45758.420138888891</v>
      </c>
      <c r="B10106">
        <v>126920</v>
      </c>
      <c r="C10106">
        <v>127065</v>
      </c>
      <c r="D10106">
        <v>126915</v>
      </c>
      <c r="E10106">
        <v>127025</v>
      </c>
    </row>
    <row r="10107" spans="1:5" x14ac:dyDescent="0.25">
      <c r="A10107" s="2">
        <v>45758.419444444444</v>
      </c>
      <c r="B10107">
        <v>127090</v>
      </c>
      <c r="C10107">
        <v>127110</v>
      </c>
      <c r="D10107">
        <v>126920</v>
      </c>
      <c r="E10107">
        <v>126925</v>
      </c>
    </row>
    <row r="10108" spans="1:5" x14ac:dyDescent="0.25">
      <c r="A10108" s="2">
        <v>45758.418749999997</v>
      </c>
      <c r="B10108">
        <v>127125</v>
      </c>
      <c r="C10108">
        <v>127155</v>
      </c>
      <c r="D10108">
        <v>127060</v>
      </c>
      <c r="E10108">
        <v>127095</v>
      </c>
    </row>
    <row r="10109" spans="1:5" x14ac:dyDescent="0.25">
      <c r="A10109" s="2">
        <v>45758.418055555558</v>
      </c>
      <c r="B10109">
        <v>127230</v>
      </c>
      <c r="C10109">
        <v>127260</v>
      </c>
      <c r="D10109">
        <v>127100</v>
      </c>
      <c r="E10109">
        <v>127125</v>
      </c>
    </row>
    <row r="10110" spans="1:5" x14ac:dyDescent="0.25">
      <c r="A10110" s="2">
        <v>45758.417361111111</v>
      </c>
      <c r="B10110">
        <v>127190</v>
      </c>
      <c r="C10110">
        <v>127265</v>
      </c>
      <c r="D10110">
        <v>127145</v>
      </c>
      <c r="E10110">
        <v>127225</v>
      </c>
    </row>
    <row r="10111" spans="1:5" x14ac:dyDescent="0.25">
      <c r="A10111" s="2">
        <v>45758.416666666664</v>
      </c>
      <c r="B10111">
        <v>127290</v>
      </c>
      <c r="C10111">
        <v>127340</v>
      </c>
      <c r="D10111">
        <v>127190</v>
      </c>
      <c r="E10111">
        <v>127190</v>
      </c>
    </row>
    <row r="10112" spans="1:5" x14ac:dyDescent="0.25">
      <c r="A10112" s="2">
        <v>45758.415972222225</v>
      </c>
      <c r="B10112">
        <v>127270</v>
      </c>
      <c r="C10112">
        <v>127315</v>
      </c>
      <c r="D10112">
        <v>127265</v>
      </c>
      <c r="E10112">
        <v>127295</v>
      </c>
    </row>
    <row r="10113" spans="1:5" x14ac:dyDescent="0.25">
      <c r="A10113" s="2">
        <v>45758.415277777778</v>
      </c>
      <c r="B10113">
        <v>127255</v>
      </c>
      <c r="C10113">
        <v>127285</v>
      </c>
      <c r="D10113">
        <v>127225</v>
      </c>
      <c r="E10113">
        <v>127270</v>
      </c>
    </row>
    <row r="10114" spans="1:5" x14ac:dyDescent="0.25">
      <c r="A10114" s="2">
        <v>45758.414583333331</v>
      </c>
      <c r="B10114">
        <v>127270</v>
      </c>
      <c r="C10114">
        <v>127290</v>
      </c>
      <c r="D10114">
        <v>127240</v>
      </c>
      <c r="E10114">
        <v>127260</v>
      </c>
    </row>
    <row r="10115" spans="1:5" x14ac:dyDescent="0.25">
      <c r="A10115" s="2">
        <v>45758.413888888892</v>
      </c>
      <c r="B10115">
        <v>127155</v>
      </c>
      <c r="C10115">
        <v>127380</v>
      </c>
      <c r="D10115">
        <v>127125</v>
      </c>
      <c r="E10115">
        <v>127270</v>
      </c>
    </row>
    <row r="10116" spans="1:5" x14ac:dyDescent="0.25">
      <c r="A10116" s="2">
        <v>45758.413194444445</v>
      </c>
      <c r="B10116">
        <v>127165</v>
      </c>
      <c r="C10116">
        <v>127205</v>
      </c>
      <c r="D10116">
        <v>127115</v>
      </c>
      <c r="E10116">
        <v>127155</v>
      </c>
    </row>
    <row r="10117" spans="1:5" x14ac:dyDescent="0.25">
      <c r="A10117" s="2">
        <v>45758.412499999999</v>
      </c>
      <c r="B10117">
        <v>127235</v>
      </c>
      <c r="C10117">
        <v>127250</v>
      </c>
      <c r="D10117">
        <v>127130</v>
      </c>
      <c r="E10117">
        <v>127165</v>
      </c>
    </row>
    <row r="10118" spans="1:5" x14ac:dyDescent="0.25">
      <c r="A10118" s="2">
        <v>45758.411805555559</v>
      </c>
      <c r="B10118">
        <v>127215</v>
      </c>
      <c r="C10118">
        <v>127250</v>
      </c>
      <c r="D10118">
        <v>127215</v>
      </c>
      <c r="E10118">
        <v>127240</v>
      </c>
    </row>
    <row r="10119" spans="1:5" x14ac:dyDescent="0.25">
      <c r="A10119" s="2">
        <v>45758.411111111112</v>
      </c>
      <c r="B10119">
        <v>127255</v>
      </c>
      <c r="C10119">
        <v>127270</v>
      </c>
      <c r="D10119">
        <v>127200</v>
      </c>
      <c r="E10119">
        <v>127220</v>
      </c>
    </row>
    <row r="10120" spans="1:5" x14ac:dyDescent="0.25">
      <c r="A10120" s="2">
        <v>45758.410416666666</v>
      </c>
      <c r="B10120">
        <v>127265</v>
      </c>
      <c r="C10120">
        <v>127310</v>
      </c>
      <c r="D10120">
        <v>127240</v>
      </c>
      <c r="E10120">
        <v>127250</v>
      </c>
    </row>
    <row r="10121" spans="1:5" x14ac:dyDescent="0.25">
      <c r="A10121" s="2">
        <v>45758.409722222219</v>
      </c>
      <c r="B10121">
        <v>127215</v>
      </c>
      <c r="C10121">
        <v>127280</v>
      </c>
      <c r="D10121">
        <v>127190</v>
      </c>
      <c r="E10121">
        <v>127270</v>
      </c>
    </row>
    <row r="10122" spans="1:5" x14ac:dyDescent="0.25">
      <c r="A10122" s="2">
        <v>45758.40902777778</v>
      </c>
      <c r="B10122">
        <v>127265</v>
      </c>
      <c r="C10122">
        <v>127320</v>
      </c>
      <c r="D10122">
        <v>127215</v>
      </c>
      <c r="E10122">
        <v>127215</v>
      </c>
    </row>
    <row r="10123" spans="1:5" x14ac:dyDescent="0.25">
      <c r="A10123" s="2">
        <v>45758.408333333333</v>
      </c>
      <c r="B10123">
        <v>127215</v>
      </c>
      <c r="C10123">
        <v>127310</v>
      </c>
      <c r="D10123">
        <v>127150</v>
      </c>
      <c r="E10123">
        <v>127265</v>
      </c>
    </row>
    <row r="10124" spans="1:5" x14ac:dyDescent="0.25">
      <c r="A10124" s="2">
        <v>45758.407638888886</v>
      </c>
      <c r="B10124">
        <v>127260</v>
      </c>
      <c r="C10124">
        <v>127320</v>
      </c>
      <c r="D10124">
        <v>127205</v>
      </c>
      <c r="E10124">
        <v>127215</v>
      </c>
    </row>
    <row r="10125" spans="1:5" x14ac:dyDescent="0.25">
      <c r="A10125" s="2">
        <v>45758.406944444447</v>
      </c>
      <c r="B10125">
        <v>127265</v>
      </c>
      <c r="C10125">
        <v>127335</v>
      </c>
      <c r="D10125">
        <v>127225</v>
      </c>
      <c r="E10125">
        <v>127255</v>
      </c>
    </row>
    <row r="10126" spans="1:5" x14ac:dyDescent="0.25">
      <c r="A10126" s="2">
        <v>45758.40625</v>
      </c>
      <c r="B10126">
        <v>127315</v>
      </c>
      <c r="C10126">
        <v>127360</v>
      </c>
      <c r="D10126">
        <v>127240</v>
      </c>
      <c r="E10126">
        <v>127270</v>
      </c>
    </row>
    <row r="10127" spans="1:5" x14ac:dyDescent="0.25">
      <c r="A10127" s="2">
        <v>45758.405555555553</v>
      </c>
      <c r="B10127">
        <v>127310</v>
      </c>
      <c r="C10127">
        <v>127325</v>
      </c>
      <c r="D10127">
        <v>127265</v>
      </c>
      <c r="E10127">
        <v>127320</v>
      </c>
    </row>
    <row r="10128" spans="1:5" x14ac:dyDescent="0.25">
      <c r="A10128" s="2">
        <v>45758.404861111114</v>
      </c>
      <c r="B10128">
        <v>127315</v>
      </c>
      <c r="C10128">
        <v>127380</v>
      </c>
      <c r="D10128">
        <v>127300</v>
      </c>
      <c r="E10128">
        <v>127310</v>
      </c>
    </row>
    <row r="10129" spans="1:5" x14ac:dyDescent="0.25">
      <c r="A10129" s="2">
        <v>45758.404166666667</v>
      </c>
      <c r="B10129">
        <v>127390</v>
      </c>
      <c r="C10129">
        <v>127395</v>
      </c>
      <c r="D10129">
        <v>127300</v>
      </c>
      <c r="E10129">
        <v>127315</v>
      </c>
    </row>
    <row r="10130" spans="1:5" x14ac:dyDescent="0.25">
      <c r="A10130" s="2">
        <v>45758.40347222222</v>
      </c>
      <c r="B10130">
        <v>127385</v>
      </c>
      <c r="C10130">
        <v>127490</v>
      </c>
      <c r="D10130">
        <v>127370</v>
      </c>
      <c r="E10130">
        <v>127385</v>
      </c>
    </row>
    <row r="10131" spans="1:5" x14ac:dyDescent="0.25">
      <c r="A10131" s="2">
        <v>45758.402777777781</v>
      </c>
      <c r="B10131">
        <v>127425</v>
      </c>
      <c r="C10131">
        <v>127425</v>
      </c>
      <c r="D10131">
        <v>127320</v>
      </c>
      <c r="E10131">
        <v>127380</v>
      </c>
    </row>
    <row r="10132" spans="1:5" x14ac:dyDescent="0.25">
      <c r="A10132" s="2">
        <v>45758.402083333334</v>
      </c>
      <c r="B10132">
        <v>127380</v>
      </c>
      <c r="C10132">
        <v>127445</v>
      </c>
      <c r="D10132">
        <v>127340</v>
      </c>
      <c r="E10132">
        <v>127425</v>
      </c>
    </row>
    <row r="10133" spans="1:5" x14ac:dyDescent="0.25">
      <c r="A10133" s="2">
        <v>45758.401388888888</v>
      </c>
      <c r="B10133">
        <v>127250</v>
      </c>
      <c r="C10133">
        <v>127380</v>
      </c>
      <c r="D10133">
        <v>127235</v>
      </c>
      <c r="E10133">
        <v>127375</v>
      </c>
    </row>
    <row r="10134" spans="1:5" x14ac:dyDescent="0.25">
      <c r="A10134" s="2">
        <v>45758.400694444441</v>
      </c>
      <c r="B10134">
        <v>127245</v>
      </c>
      <c r="C10134">
        <v>127270</v>
      </c>
      <c r="D10134">
        <v>127210</v>
      </c>
      <c r="E10134">
        <v>127255</v>
      </c>
    </row>
    <row r="10135" spans="1:5" x14ac:dyDescent="0.25">
      <c r="A10135" s="2">
        <v>45758.400000000001</v>
      </c>
      <c r="B10135">
        <v>127250</v>
      </c>
      <c r="C10135">
        <v>127320</v>
      </c>
      <c r="D10135">
        <v>127200</v>
      </c>
      <c r="E10135">
        <v>127245</v>
      </c>
    </row>
    <row r="10136" spans="1:5" x14ac:dyDescent="0.25">
      <c r="A10136" s="2">
        <v>45758.399305555555</v>
      </c>
      <c r="B10136">
        <v>127340</v>
      </c>
      <c r="C10136">
        <v>127410</v>
      </c>
      <c r="D10136">
        <v>127240</v>
      </c>
      <c r="E10136">
        <v>127250</v>
      </c>
    </row>
    <row r="10137" spans="1:5" x14ac:dyDescent="0.25">
      <c r="A10137" s="2">
        <v>45758.398611111108</v>
      </c>
      <c r="B10137">
        <v>127305</v>
      </c>
      <c r="C10137">
        <v>127380</v>
      </c>
      <c r="D10137">
        <v>127265</v>
      </c>
      <c r="E10137">
        <v>127345</v>
      </c>
    </row>
    <row r="10138" spans="1:5" x14ac:dyDescent="0.25">
      <c r="A10138" s="2">
        <v>45758.397916666669</v>
      </c>
      <c r="B10138">
        <v>127365</v>
      </c>
      <c r="C10138">
        <v>127455</v>
      </c>
      <c r="D10138">
        <v>127300</v>
      </c>
      <c r="E10138">
        <v>127300</v>
      </c>
    </row>
    <row r="10139" spans="1:5" x14ac:dyDescent="0.25">
      <c r="A10139" s="2">
        <v>45758.397222222222</v>
      </c>
      <c r="B10139">
        <v>127510</v>
      </c>
      <c r="C10139">
        <v>127575</v>
      </c>
      <c r="D10139">
        <v>127330</v>
      </c>
      <c r="E10139">
        <v>127370</v>
      </c>
    </row>
    <row r="10140" spans="1:5" x14ac:dyDescent="0.25">
      <c r="A10140" s="2">
        <v>45758.396527777775</v>
      </c>
      <c r="B10140">
        <v>127520</v>
      </c>
      <c r="C10140">
        <v>127615</v>
      </c>
      <c r="D10140">
        <v>127485</v>
      </c>
      <c r="E10140">
        <v>127510</v>
      </c>
    </row>
    <row r="10141" spans="1:5" x14ac:dyDescent="0.25">
      <c r="A10141" s="2">
        <v>45758.395833333336</v>
      </c>
      <c r="B10141">
        <v>127475</v>
      </c>
      <c r="C10141">
        <v>127655</v>
      </c>
      <c r="D10141">
        <v>127295</v>
      </c>
      <c r="E10141">
        <v>127520</v>
      </c>
    </row>
    <row r="10142" spans="1:5" x14ac:dyDescent="0.25">
      <c r="A10142" s="2">
        <v>45758.395138888889</v>
      </c>
      <c r="B10142">
        <v>127560</v>
      </c>
      <c r="C10142">
        <v>127565</v>
      </c>
      <c r="D10142">
        <v>127205</v>
      </c>
      <c r="E10142">
        <v>127470</v>
      </c>
    </row>
    <row r="10143" spans="1:5" x14ac:dyDescent="0.25">
      <c r="A10143" s="2">
        <v>45758.394444444442</v>
      </c>
      <c r="B10143">
        <v>127560</v>
      </c>
      <c r="C10143">
        <v>127605</v>
      </c>
      <c r="D10143">
        <v>127545</v>
      </c>
      <c r="E10143">
        <v>127560</v>
      </c>
    </row>
    <row r="10144" spans="1:5" x14ac:dyDescent="0.25">
      <c r="A10144" s="2">
        <v>45758.393750000003</v>
      </c>
      <c r="B10144">
        <v>127640</v>
      </c>
      <c r="C10144">
        <v>127670</v>
      </c>
      <c r="D10144">
        <v>127540</v>
      </c>
      <c r="E10144">
        <v>127565</v>
      </c>
    </row>
    <row r="10145" spans="1:5" x14ac:dyDescent="0.25">
      <c r="A10145" s="2">
        <v>45758.393055555556</v>
      </c>
      <c r="B10145">
        <v>127555</v>
      </c>
      <c r="C10145">
        <v>127675</v>
      </c>
      <c r="D10145">
        <v>127545</v>
      </c>
      <c r="E10145">
        <v>127640</v>
      </c>
    </row>
    <row r="10146" spans="1:5" x14ac:dyDescent="0.25">
      <c r="A10146" s="2">
        <v>45758.392361111109</v>
      </c>
      <c r="B10146">
        <v>127525</v>
      </c>
      <c r="C10146">
        <v>127590</v>
      </c>
      <c r="D10146">
        <v>127505</v>
      </c>
      <c r="E10146">
        <v>127555</v>
      </c>
    </row>
    <row r="10147" spans="1:5" x14ac:dyDescent="0.25">
      <c r="A10147" s="2">
        <v>45758.39166666667</v>
      </c>
      <c r="B10147">
        <v>127510</v>
      </c>
      <c r="C10147">
        <v>127545</v>
      </c>
      <c r="D10147">
        <v>127490</v>
      </c>
      <c r="E10147">
        <v>127520</v>
      </c>
    </row>
    <row r="10148" spans="1:5" x14ac:dyDescent="0.25">
      <c r="A10148" s="2">
        <v>45758.390972222223</v>
      </c>
      <c r="B10148">
        <v>127515</v>
      </c>
      <c r="C10148">
        <v>127535</v>
      </c>
      <c r="D10148">
        <v>127450</v>
      </c>
      <c r="E10148">
        <v>127510</v>
      </c>
    </row>
    <row r="10149" spans="1:5" x14ac:dyDescent="0.25">
      <c r="A10149" s="2">
        <v>45758.390277777777</v>
      </c>
      <c r="B10149">
        <v>127570</v>
      </c>
      <c r="C10149">
        <v>127615</v>
      </c>
      <c r="D10149">
        <v>127490</v>
      </c>
      <c r="E10149">
        <v>127510</v>
      </c>
    </row>
    <row r="10150" spans="1:5" x14ac:dyDescent="0.25">
      <c r="A10150" s="2">
        <v>45758.38958333333</v>
      </c>
      <c r="B10150">
        <v>127575</v>
      </c>
      <c r="C10150">
        <v>127620</v>
      </c>
      <c r="D10150">
        <v>127550</v>
      </c>
      <c r="E10150">
        <v>127565</v>
      </c>
    </row>
    <row r="10151" spans="1:5" x14ac:dyDescent="0.25">
      <c r="A10151" s="2">
        <v>45758.388888888891</v>
      </c>
      <c r="B10151">
        <v>127510</v>
      </c>
      <c r="C10151">
        <v>127600</v>
      </c>
      <c r="D10151">
        <v>127510</v>
      </c>
      <c r="E10151">
        <v>127570</v>
      </c>
    </row>
    <row r="10152" spans="1:5" x14ac:dyDescent="0.25">
      <c r="A10152" s="2">
        <v>45758.388194444444</v>
      </c>
      <c r="B10152">
        <v>127500</v>
      </c>
      <c r="C10152">
        <v>127535</v>
      </c>
      <c r="D10152">
        <v>127475</v>
      </c>
      <c r="E10152">
        <v>127510</v>
      </c>
    </row>
    <row r="10153" spans="1:5" x14ac:dyDescent="0.25">
      <c r="A10153" s="2">
        <v>45758.387499999997</v>
      </c>
      <c r="B10153">
        <v>127520</v>
      </c>
      <c r="C10153">
        <v>127545</v>
      </c>
      <c r="D10153">
        <v>127475</v>
      </c>
      <c r="E10153">
        <v>127505</v>
      </c>
    </row>
    <row r="10154" spans="1:5" x14ac:dyDescent="0.25">
      <c r="A10154" s="2">
        <v>45758.386805555558</v>
      </c>
      <c r="B10154">
        <v>127570</v>
      </c>
      <c r="C10154">
        <v>127600</v>
      </c>
      <c r="D10154">
        <v>127500</v>
      </c>
      <c r="E10154">
        <v>127515</v>
      </c>
    </row>
    <row r="10155" spans="1:5" x14ac:dyDescent="0.25">
      <c r="A10155" s="2">
        <v>45758.386111111111</v>
      </c>
      <c r="B10155">
        <v>127500</v>
      </c>
      <c r="C10155">
        <v>127610</v>
      </c>
      <c r="D10155">
        <v>127500</v>
      </c>
      <c r="E10155">
        <v>127575</v>
      </c>
    </row>
    <row r="10156" spans="1:5" x14ac:dyDescent="0.25">
      <c r="A10156" s="2">
        <v>45758.385416666664</v>
      </c>
      <c r="B10156">
        <v>127495</v>
      </c>
      <c r="C10156">
        <v>127610</v>
      </c>
      <c r="D10156">
        <v>127490</v>
      </c>
      <c r="E10156">
        <v>127500</v>
      </c>
    </row>
    <row r="10157" spans="1:5" x14ac:dyDescent="0.25">
      <c r="A10157" s="2">
        <v>45758.384722222225</v>
      </c>
      <c r="B10157">
        <v>127475</v>
      </c>
      <c r="C10157">
        <v>127565</v>
      </c>
      <c r="D10157">
        <v>127470</v>
      </c>
      <c r="E10157">
        <v>127495</v>
      </c>
    </row>
    <row r="10158" spans="1:5" x14ac:dyDescent="0.25">
      <c r="A10158" s="2">
        <v>45758.384027777778</v>
      </c>
      <c r="B10158">
        <v>127450</v>
      </c>
      <c r="C10158">
        <v>127500</v>
      </c>
      <c r="D10158">
        <v>127395</v>
      </c>
      <c r="E10158">
        <v>127470</v>
      </c>
    </row>
    <row r="10159" spans="1:5" x14ac:dyDescent="0.25">
      <c r="A10159" s="2">
        <v>45758.383333333331</v>
      </c>
      <c r="B10159">
        <v>127475</v>
      </c>
      <c r="C10159">
        <v>127510</v>
      </c>
      <c r="D10159">
        <v>127445</v>
      </c>
      <c r="E10159">
        <v>127450</v>
      </c>
    </row>
    <row r="10160" spans="1:5" x14ac:dyDescent="0.25">
      <c r="A10160" s="2">
        <v>45758.382638888892</v>
      </c>
      <c r="B10160">
        <v>127480</v>
      </c>
      <c r="C10160">
        <v>127555</v>
      </c>
      <c r="D10160">
        <v>127420</v>
      </c>
      <c r="E10160">
        <v>127475</v>
      </c>
    </row>
    <row r="10161" spans="1:5" x14ac:dyDescent="0.25">
      <c r="A10161" s="2">
        <v>45758.381944444445</v>
      </c>
      <c r="B10161">
        <v>127460</v>
      </c>
      <c r="C10161">
        <v>127520</v>
      </c>
      <c r="D10161">
        <v>127430</v>
      </c>
      <c r="E10161">
        <v>127485</v>
      </c>
    </row>
    <row r="10162" spans="1:5" x14ac:dyDescent="0.25">
      <c r="A10162" s="2">
        <v>45758.381249999999</v>
      </c>
      <c r="B10162">
        <v>127405</v>
      </c>
      <c r="C10162">
        <v>127480</v>
      </c>
      <c r="D10162">
        <v>127385</v>
      </c>
      <c r="E10162">
        <v>127455</v>
      </c>
    </row>
    <row r="10163" spans="1:5" x14ac:dyDescent="0.25">
      <c r="A10163" s="2">
        <v>45758.380555555559</v>
      </c>
      <c r="B10163">
        <v>127335</v>
      </c>
      <c r="C10163">
        <v>127515</v>
      </c>
      <c r="D10163">
        <v>127280</v>
      </c>
      <c r="E10163">
        <v>127410</v>
      </c>
    </row>
    <row r="10164" spans="1:5" x14ac:dyDescent="0.25">
      <c r="A10164" s="2">
        <v>45758.379861111112</v>
      </c>
      <c r="B10164">
        <v>127185</v>
      </c>
      <c r="C10164">
        <v>127380</v>
      </c>
      <c r="D10164">
        <v>127145</v>
      </c>
      <c r="E10164">
        <v>127330</v>
      </c>
    </row>
    <row r="10165" spans="1:5" x14ac:dyDescent="0.25">
      <c r="A10165" s="2">
        <v>45758.379166666666</v>
      </c>
      <c r="B10165">
        <v>127160</v>
      </c>
      <c r="C10165">
        <v>127240</v>
      </c>
      <c r="D10165">
        <v>127125</v>
      </c>
      <c r="E10165">
        <v>127185</v>
      </c>
    </row>
    <row r="10166" spans="1:5" x14ac:dyDescent="0.25">
      <c r="A10166" s="2">
        <v>45758.378472222219</v>
      </c>
      <c r="B10166">
        <v>127080</v>
      </c>
      <c r="C10166">
        <v>127235</v>
      </c>
      <c r="D10166">
        <v>127075</v>
      </c>
      <c r="E10166">
        <v>127160</v>
      </c>
    </row>
    <row r="10167" spans="1:5" x14ac:dyDescent="0.25">
      <c r="A10167" s="2">
        <v>45758.37777777778</v>
      </c>
      <c r="B10167">
        <v>127120</v>
      </c>
      <c r="C10167">
        <v>127175</v>
      </c>
      <c r="D10167">
        <v>127000</v>
      </c>
      <c r="E10167">
        <v>127075</v>
      </c>
    </row>
    <row r="10168" spans="1:5" x14ac:dyDescent="0.25">
      <c r="A10168" s="2">
        <v>45758.377083333333</v>
      </c>
      <c r="B10168">
        <v>127470</v>
      </c>
      <c r="C10168">
        <v>127585</v>
      </c>
      <c r="D10168">
        <v>127085</v>
      </c>
      <c r="E10168">
        <v>127115</v>
      </c>
    </row>
    <row r="10169" spans="1:5" x14ac:dyDescent="0.25">
      <c r="A10169" s="2">
        <v>45758.376388888886</v>
      </c>
      <c r="B10169">
        <v>127385</v>
      </c>
      <c r="C10169">
        <v>127535</v>
      </c>
      <c r="D10169">
        <v>127310</v>
      </c>
      <c r="E10169">
        <v>127465</v>
      </c>
    </row>
    <row r="10170" spans="1:5" x14ac:dyDescent="0.25">
      <c r="A10170" s="2">
        <v>45758.375694444447</v>
      </c>
      <c r="B10170">
        <v>127175</v>
      </c>
      <c r="C10170">
        <v>127430</v>
      </c>
      <c r="D10170">
        <v>126960</v>
      </c>
      <c r="E10170">
        <v>127390</v>
      </c>
    </row>
    <row r="10171" spans="1:5" x14ac:dyDescent="0.25">
      <c r="A10171" s="2">
        <v>45758.375</v>
      </c>
      <c r="B10171">
        <v>127080</v>
      </c>
      <c r="C10171">
        <v>127425</v>
      </c>
      <c r="D10171">
        <v>127035</v>
      </c>
      <c r="E10171">
        <v>127165</v>
      </c>
    </row>
    <row r="10172" spans="1:5" x14ac:dyDescent="0.25">
      <c r="A10172" s="2">
        <v>45757.76666666667</v>
      </c>
      <c r="B10172">
        <v>126430</v>
      </c>
      <c r="C10172">
        <v>126535</v>
      </c>
      <c r="D10172">
        <v>126385</v>
      </c>
      <c r="E10172">
        <v>126535</v>
      </c>
    </row>
    <row r="10173" spans="1:5" x14ac:dyDescent="0.25">
      <c r="A10173" s="2">
        <v>45757.765972222223</v>
      </c>
      <c r="B10173">
        <v>126370</v>
      </c>
      <c r="C10173">
        <v>126465</v>
      </c>
      <c r="D10173">
        <v>126370</v>
      </c>
      <c r="E10173">
        <v>126430</v>
      </c>
    </row>
    <row r="10174" spans="1:5" x14ac:dyDescent="0.25">
      <c r="A10174" s="2">
        <v>45757.765277777777</v>
      </c>
      <c r="B10174">
        <v>126445</v>
      </c>
      <c r="C10174">
        <v>126475</v>
      </c>
      <c r="D10174">
        <v>126360</v>
      </c>
      <c r="E10174">
        <v>126375</v>
      </c>
    </row>
    <row r="10175" spans="1:5" x14ac:dyDescent="0.25">
      <c r="A10175" s="2">
        <v>45757.76458333333</v>
      </c>
      <c r="B10175">
        <v>126410</v>
      </c>
      <c r="C10175">
        <v>126495</v>
      </c>
      <c r="D10175">
        <v>126410</v>
      </c>
      <c r="E10175">
        <v>126445</v>
      </c>
    </row>
    <row r="10176" spans="1:5" x14ac:dyDescent="0.25">
      <c r="A10176" s="2">
        <v>45757.763888888891</v>
      </c>
      <c r="B10176">
        <v>126440</v>
      </c>
      <c r="C10176">
        <v>126450</v>
      </c>
      <c r="D10176">
        <v>126365</v>
      </c>
      <c r="E10176">
        <v>126410</v>
      </c>
    </row>
    <row r="10177" spans="1:5" x14ac:dyDescent="0.25">
      <c r="A10177" s="2">
        <v>45757.763194444444</v>
      </c>
      <c r="B10177">
        <v>126445</v>
      </c>
      <c r="C10177">
        <v>126455</v>
      </c>
      <c r="D10177">
        <v>126425</v>
      </c>
      <c r="E10177">
        <v>126445</v>
      </c>
    </row>
    <row r="10178" spans="1:5" x14ac:dyDescent="0.25">
      <c r="A10178" s="2">
        <v>45757.762499999997</v>
      </c>
      <c r="B10178">
        <v>126430</v>
      </c>
      <c r="C10178">
        <v>126460</v>
      </c>
      <c r="D10178">
        <v>126430</v>
      </c>
      <c r="E10178">
        <v>126450</v>
      </c>
    </row>
    <row r="10179" spans="1:5" x14ac:dyDescent="0.25">
      <c r="A10179" s="2">
        <v>45757.761805555558</v>
      </c>
      <c r="B10179">
        <v>126470</v>
      </c>
      <c r="C10179">
        <v>126475</v>
      </c>
      <c r="D10179">
        <v>126420</v>
      </c>
      <c r="E10179">
        <v>126430</v>
      </c>
    </row>
    <row r="10180" spans="1:5" x14ac:dyDescent="0.25">
      <c r="A10180" s="2">
        <v>45757.761111111111</v>
      </c>
      <c r="B10180">
        <v>126445</v>
      </c>
      <c r="C10180">
        <v>126485</v>
      </c>
      <c r="D10180">
        <v>126440</v>
      </c>
      <c r="E10180">
        <v>126470</v>
      </c>
    </row>
    <row r="10181" spans="1:5" x14ac:dyDescent="0.25">
      <c r="A10181" s="2">
        <v>45757.760416666664</v>
      </c>
      <c r="B10181">
        <v>126485</v>
      </c>
      <c r="C10181">
        <v>126505</v>
      </c>
      <c r="D10181">
        <v>126435</v>
      </c>
      <c r="E10181">
        <v>126445</v>
      </c>
    </row>
    <row r="10182" spans="1:5" x14ac:dyDescent="0.25">
      <c r="A10182" s="2">
        <v>45757.759722222225</v>
      </c>
      <c r="B10182">
        <v>126545</v>
      </c>
      <c r="C10182">
        <v>126555</v>
      </c>
      <c r="D10182">
        <v>126470</v>
      </c>
      <c r="E10182">
        <v>126485</v>
      </c>
    </row>
    <row r="10183" spans="1:5" x14ac:dyDescent="0.25">
      <c r="A10183" s="2">
        <v>45757.759027777778</v>
      </c>
      <c r="B10183">
        <v>126555</v>
      </c>
      <c r="C10183">
        <v>126570</v>
      </c>
      <c r="D10183">
        <v>126535</v>
      </c>
      <c r="E10183">
        <v>126545</v>
      </c>
    </row>
    <row r="10184" spans="1:5" x14ac:dyDescent="0.25">
      <c r="A10184" s="2">
        <v>45757.758333333331</v>
      </c>
      <c r="B10184">
        <v>126550</v>
      </c>
      <c r="C10184">
        <v>126580</v>
      </c>
      <c r="D10184">
        <v>126530</v>
      </c>
      <c r="E10184">
        <v>126555</v>
      </c>
    </row>
    <row r="10185" spans="1:5" x14ac:dyDescent="0.25">
      <c r="A10185" s="2">
        <v>45757.757638888892</v>
      </c>
      <c r="B10185">
        <v>126535</v>
      </c>
      <c r="C10185">
        <v>126565</v>
      </c>
      <c r="D10185">
        <v>126530</v>
      </c>
      <c r="E10185">
        <v>126550</v>
      </c>
    </row>
    <row r="10186" spans="1:5" x14ac:dyDescent="0.25">
      <c r="A10186" s="2">
        <v>45757.756944444445</v>
      </c>
      <c r="B10186">
        <v>126505</v>
      </c>
      <c r="C10186">
        <v>126555</v>
      </c>
      <c r="D10186">
        <v>126505</v>
      </c>
      <c r="E10186">
        <v>126540</v>
      </c>
    </row>
    <row r="10187" spans="1:5" x14ac:dyDescent="0.25">
      <c r="A10187" s="2">
        <v>45757.756249999999</v>
      </c>
      <c r="B10187">
        <v>126520</v>
      </c>
      <c r="C10187">
        <v>126530</v>
      </c>
      <c r="D10187">
        <v>126465</v>
      </c>
      <c r="E10187">
        <v>126510</v>
      </c>
    </row>
    <row r="10188" spans="1:5" x14ac:dyDescent="0.25">
      <c r="A10188" s="2">
        <v>45757.755555555559</v>
      </c>
      <c r="B10188">
        <v>126520</v>
      </c>
      <c r="C10188">
        <v>126540</v>
      </c>
      <c r="D10188">
        <v>126515</v>
      </c>
      <c r="E10188">
        <v>126525</v>
      </c>
    </row>
    <row r="10189" spans="1:5" x14ac:dyDescent="0.25">
      <c r="A10189" s="2">
        <v>45757.754861111112</v>
      </c>
      <c r="B10189">
        <v>126550</v>
      </c>
      <c r="C10189">
        <v>126550</v>
      </c>
      <c r="D10189">
        <v>126515</v>
      </c>
      <c r="E10189">
        <v>126520</v>
      </c>
    </row>
    <row r="10190" spans="1:5" x14ac:dyDescent="0.25">
      <c r="A10190" s="2">
        <v>45757.754166666666</v>
      </c>
      <c r="B10190">
        <v>126560</v>
      </c>
      <c r="C10190">
        <v>126560</v>
      </c>
      <c r="D10190">
        <v>126500</v>
      </c>
      <c r="E10190">
        <v>126550</v>
      </c>
    </row>
    <row r="10191" spans="1:5" x14ac:dyDescent="0.25">
      <c r="A10191" s="2">
        <v>45757.753472222219</v>
      </c>
      <c r="B10191">
        <v>126570</v>
      </c>
      <c r="C10191">
        <v>126585</v>
      </c>
      <c r="D10191">
        <v>126555</v>
      </c>
      <c r="E10191">
        <v>126555</v>
      </c>
    </row>
    <row r="10192" spans="1:5" x14ac:dyDescent="0.25">
      <c r="A10192" s="2">
        <v>45757.75277777778</v>
      </c>
      <c r="B10192">
        <v>126595</v>
      </c>
      <c r="C10192">
        <v>126600</v>
      </c>
      <c r="D10192">
        <v>126540</v>
      </c>
      <c r="E10192">
        <v>126570</v>
      </c>
    </row>
    <row r="10193" spans="1:5" x14ac:dyDescent="0.25">
      <c r="A10193" s="2">
        <v>45757.752083333333</v>
      </c>
      <c r="B10193">
        <v>126625</v>
      </c>
      <c r="C10193">
        <v>126625</v>
      </c>
      <c r="D10193">
        <v>126590</v>
      </c>
      <c r="E10193">
        <v>126600</v>
      </c>
    </row>
    <row r="10194" spans="1:5" x14ac:dyDescent="0.25">
      <c r="A10194" s="2">
        <v>45757.751388888886</v>
      </c>
      <c r="B10194">
        <v>126605</v>
      </c>
      <c r="C10194">
        <v>126630</v>
      </c>
      <c r="D10194">
        <v>126600</v>
      </c>
      <c r="E10194">
        <v>126620</v>
      </c>
    </row>
    <row r="10195" spans="1:5" x14ac:dyDescent="0.25">
      <c r="A10195" s="2">
        <v>45757.750694444447</v>
      </c>
      <c r="B10195">
        <v>126575</v>
      </c>
      <c r="C10195">
        <v>126615</v>
      </c>
      <c r="D10195">
        <v>126575</v>
      </c>
      <c r="E10195">
        <v>126610</v>
      </c>
    </row>
    <row r="10196" spans="1:5" x14ac:dyDescent="0.25">
      <c r="A10196" s="2">
        <v>45757.75</v>
      </c>
      <c r="B10196">
        <v>126595</v>
      </c>
      <c r="C10196">
        <v>126615</v>
      </c>
      <c r="D10196">
        <v>126565</v>
      </c>
      <c r="E10196">
        <v>126580</v>
      </c>
    </row>
    <row r="10197" spans="1:5" x14ac:dyDescent="0.25">
      <c r="A10197" s="2">
        <v>45757.749305555553</v>
      </c>
      <c r="B10197">
        <v>126605</v>
      </c>
      <c r="C10197">
        <v>126615</v>
      </c>
      <c r="D10197">
        <v>126580</v>
      </c>
      <c r="E10197">
        <v>126600</v>
      </c>
    </row>
    <row r="10198" spans="1:5" x14ac:dyDescent="0.25">
      <c r="A10198" s="2">
        <v>45757.748611111114</v>
      </c>
      <c r="B10198">
        <v>126580</v>
      </c>
      <c r="C10198">
        <v>126625</v>
      </c>
      <c r="D10198">
        <v>126575</v>
      </c>
      <c r="E10198">
        <v>126605</v>
      </c>
    </row>
    <row r="10199" spans="1:5" x14ac:dyDescent="0.25">
      <c r="A10199" s="2">
        <v>45757.747916666667</v>
      </c>
      <c r="B10199">
        <v>126580</v>
      </c>
      <c r="C10199">
        <v>126595</v>
      </c>
      <c r="D10199">
        <v>126555</v>
      </c>
      <c r="E10199">
        <v>126585</v>
      </c>
    </row>
    <row r="10200" spans="1:5" x14ac:dyDescent="0.25">
      <c r="A10200" s="2">
        <v>45757.74722222222</v>
      </c>
      <c r="B10200">
        <v>126550</v>
      </c>
      <c r="C10200">
        <v>126590</v>
      </c>
      <c r="D10200">
        <v>126545</v>
      </c>
      <c r="E10200">
        <v>126575</v>
      </c>
    </row>
    <row r="10201" spans="1:5" x14ac:dyDescent="0.25">
      <c r="A10201" s="2">
        <v>45757.746527777781</v>
      </c>
      <c r="B10201">
        <v>126580</v>
      </c>
      <c r="C10201">
        <v>126585</v>
      </c>
      <c r="D10201">
        <v>126535</v>
      </c>
      <c r="E10201">
        <v>126550</v>
      </c>
    </row>
    <row r="10202" spans="1:5" x14ac:dyDescent="0.25">
      <c r="A10202" s="2">
        <v>45757.745833333334</v>
      </c>
      <c r="B10202">
        <v>126565</v>
      </c>
      <c r="C10202">
        <v>126630</v>
      </c>
      <c r="D10202">
        <v>126560</v>
      </c>
      <c r="E10202">
        <v>126580</v>
      </c>
    </row>
    <row r="10203" spans="1:5" x14ac:dyDescent="0.25">
      <c r="A10203" s="2">
        <v>45757.745138888888</v>
      </c>
      <c r="B10203">
        <v>126495</v>
      </c>
      <c r="C10203">
        <v>126590</v>
      </c>
      <c r="D10203">
        <v>126485</v>
      </c>
      <c r="E10203">
        <v>126570</v>
      </c>
    </row>
    <row r="10204" spans="1:5" x14ac:dyDescent="0.25">
      <c r="A10204" s="2">
        <v>45757.744444444441</v>
      </c>
      <c r="B10204">
        <v>126495</v>
      </c>
      <c r="C10204">
        <v>126510</v>
      </c>
      <c r="D10204">
        <v>126480</v>
      </c>
      <c r="E10204">
        <v>126495</v>
      </c>
    </row>
    <row r="10205" spans="1:5" x14ac:dyDescent="0.25">
      <c r="A10205" s="2">
        <v>45757.743750000001</v>
      </c>
      <c r="B10205">
        <v>126490</v>
      </c>
      <c r="C10205">
        <v>126505</v>
      </c>
      <c r="D10205">
        <v>126475</v>
      </c>
      <c r="E10205">
        <v>126490</v>
      </c>
    </row>
    <row r="10206" spans="1:5" x14ac:dyDescent="0.25">
      <c r="A10206" s="2">
        <v>45757.743055555555</v>
      </c>
      <c r="B10206">
        <v>126510</v>
      </c>
      <c r="C10206">
        <v>126515</v>
      </c>
      <c r="D10206">
        <v>126475</v>
      </c>
      <c r="E10206">
        <v>126490</v>
      </c>
    </row>
    <row r="10207" spans="1:5" x14ac:dyDescent="0.25">
      <c r="A10207" s="2">
        <v>45757.742361111108</v>
      </c>
      <c r="B10207">
        <v>126485</v>
      </c>
      <c r="C10207">
        <v>126515</v>
      </c>
      <c r="D10207">
        <v>126475</v>
      </c>
      <c r="E10207">
        <v>126515</v>
      </c>
    </row>
    <row r="10208" spans="1:5" x14ac:dyDescent="0.25">
      <c r="A10208" s="2">
        <v>45757.741666666669</v>
      </c>
      <c r="B10208">
        <v>126475</v>
      </c>
      <c r="C10208">
        <v>126500</v>
      </c>
      <c r="D10208">
        <v>126470</v>
      </c>
      <c r="E10208">
        <v>126485</v>
      </c>
    </row>
    <row r="10209" spans="1:5" x14ac:dyDescent="0.25">
      <c r="A10209" s="2">
        <v>45757.740972222222</v>
      </c>
      <c r="B10209">
        <v>126485</v>
      </c>
      <c r="C10209">
        <v>126495</v>
      </c>
      <c r="D10209">
        <v>126455</v>
      </c>
      <c r="E10209">
        <v>126475</v>
      </c>
    </row>
    <row r="10210" spans="1:5" x14ac:dyDescent="0.25">
      <c r="A10210" s="2">
        <v>45757.740277777775</v>
      </c>
      <c r="B10210">
        <v>126465</v>
      </c>
      <c r="C10210">
        <v>126515</v>
      </c>
      <c r="D10210">
        <v>126460</v>
      </c>
      <c r="E10210">
        <v>126480</v>
      </c>
    </row>
    <row r="10211" spans="1:5" x14ac:dyDescent="0.25">
      <c r="A10211" s="2">
        <v>45757.739583333336</v>
      </c>
      <c r="B10211">
        <v>126475</v>
      </c>
      <c r="C10211">
        <v>126505</v>
      </c>
      <c r="D10211">
        <v>126430</v>
      </c>
      <c r="E10211">
        <v>126460</v>
      </c>
    </row>
    <row r="10212" spans="1:5" x14ac:dyDescent="0.25">
      <c r="A10212" s="2">
        <v>45757.738888888889</v>
      </c>
      <c r="B10212">
        <v>126470</v>
      </c>
      <c r="C10212">
        <v>126495</v>
      </c>
      <c r="D10212">
        <v>126430</v>
      </c>
      <c r="E10212">
        <v>126470</v>
      </c>
    </row>
    <row r="10213" spans="1:5" x14ac:dyDescent="0.25">
      <c r="A10213" s="2">
        <v>45757.738194444442</v>
      </c>
      <c r="B10213">
        <v>126475</v>
      </c>
      <c r="C10213">
        <v>126490</v>
      </c>
      <c r="D10213">
        <v>126430</v>
      </c>
      <c r="E10213">
        <v>126470</v>
      </c>
    </row>
    <row r="10214" spans="1:5" x14ac:dyDescent="0.25">
      <c r="A10214" s="2">
        <v>45757.737500000003</v>
      </c>
      <c r="B10214">
        <v>126530</v>
      </c>
      <c r="C10214">
        <v>126530</v>
      </c>
      <c r="D10214">
        <v>126460</v>
      </c>
      <c r="E10214">
        <v>126475</v>
      </c>
    </row>
    <row r="10215" spans="1:5" x14ac:dyDescent="0.25">
      <c r="A10215" s="2">
        <v>45757.736805555556</v>
      </c>
      <c r="B10215">
        <v>126540</v>
      </c>
      <c r="C10215">
        <v>126550</v>
      </c>
      <c r="D10215">
        <v>126530</v>
      </c>
      <c r="E10215">
        <v>126530</v>
      </c>
    </row>
    <row r="10216" spans="1:5" x14ac:dyDescent="0.25">
      <c r="A10216" s="2">
        <v>45757.736111111109</v>
      </c>
      <c r="B10216">
        <v>126535</v>
      </c>
      <c r="C10216">
        <v>126550</v>
      </c>
      <c r="D10216">
        <v>126510</v>
      </c>
      <c r="E10216">
        <v>126545</v>
      </c>
    </row>
    <row r="10217" spans="1:5" x14ac:dyDescent="0.25">
      <c r="A10217" s="2">
        <v>45757.73541666667</v>
      </c>
      <c r="B10217">
        <v>126525</v>
      </c>
      <c r="C10217">
        <v>126550</v>
      </c>
      <c r="D10217">
        <v>126520</v>
      </c>
      <c r="E10217">
        <v>126535</v>
      </c>
    </row>
    <row r="10218" spans="1:5" x14ac:dyDescent="0.25">
      <c r="A10218" s="2">
        <v>45757.734722222223</v>
      </c>
      <c r="B10218">
        <v>126565</v>
      </c>
      <c r="C10218">
        <v>126580</v>
      </c>
      <c r="D10218">
        <v>126510</v>
      </c>
      <c r="E10218">
        <v>126525</v>
      </c>
    </row>
    <row r="10219" spans="1:5" x14ac:dyDescent="0.25">
      <c r="A10219" s="2">
        <v>45757.734027777777</v>
      </c>
      <c r="B10219">
        <v>126595</v>
      </c>
      <c r="C10219">
        <v>126605</v>
      </c>
      <c r="D10219">
        <v>126565</v>
      </c>
      <c r="E10219">
        <v>126565</v>
      </c>
    </row>
    <row r="10220" spans="1:5" x14ac:dyDescent="0.25">
      <c r="A10220" s="2">
        <v>45757.73333333333</v>
      </c>
      <c r="B10220">
        <v>126560</v>
      </c>
      <c r="C10220">
        <v>126615</v>
      </c>
      <c r="D10220">
        <v>126555</v>
      </c>
      <c r="E10220">
        <v>126595</v>
      </c>
    </row>
    <row r="10221" spans="1:5" x14ac:dyDescent="0.25">
      <c r="A10221" s="2">
        <v>45757.732638888891</v>
      </c>
      <c r="B10221">
        <v>126570</v>
      </c>
      <c r="C10221">
        <v>126580</v>
      </c>
      <c r="D10221">
        <v>126530</v>
      </c>
      <c r="E10221">
        <v>126555</v>
      </c>
    </row>
    <row r="10222" spans="1:5" x14ac:dyDescent="0.25">
      <c r="A10222" s="2">
        <v>45757.731944444444</v>
      </c>
      <c r="B10222">
        <v>126550</v>
      </c>
      <c r="C10222">
        <v>126580</v>
      </c>
      <c r="D10222">
        <v>126530</v>
      </c>
      <c r="E10222">
        <v>126570</v>
      </c>
    </row>
    <row r="10223" spans="1:5" x14ac:dyDescent="0.25">
      <c r="A10223" s="2">
        <v>45757.731249999997</v>
      </c>
      <c r="B10223">
        <v>126575</v>
      </c>
      <c r="C10223">
        <v>126580</v>
      </c>
      <c r="D10223">
        <v>126540</v>
      </c>
      <c r="E10223">
        <v>126550</v>
      </c>
    </row>
    <row r="10224" spans="1:5" x14ac:dyDescent="0.25">
      <c r="A10224" s="2">
        <v>45757.730555555558</v>
      </c>
      <c r="B10224">
        <v>126575</v>
      </c>
      <c r="C10224">
        <v>126585</v>
      </c>
      <c r="D10224">
        <v>126540</v>
      </c>
      <c r="E10224">
        <v>126580</v>
      </c>
    </row>
    <row r="10225" spans="1:5" x14ac:dyDescent="0.25">
      <c r="A10225" s="2">
        <v>45757.729861111111</v>
      </c>
      <c r="B10225">
        <v>126630</v>
      </c>
      <c r="C10225">
        <v>126645</v>
      </c>
      <c r="D10225">
        <v>126550</v>
      </c>
      <c r="E10225">
        <v>126570</v>
      </c>
    </row>
    <row r="10226" spans="1:5" x14ac:dyDescent="0.25">
      <c r="A10226" s="2">
        <v>45757.729166666664</v>
      </c>
      <c r="B10226">
        <v>126510</v>
      </c>
      <c r="C10226">
        <v>126780</v>
      </c>
      <c r="D10226">
        <v>126500</v>
      </c>
      <c r="E10226">
        <v>126630</v>
      </c>
    </row>
    <row r="10227" spans="1:5" x14ac:dyDescent="0.25">
      <c r="A10227" s="2">
        <v>45757.728472222225</v>
      </c>
      <c r="B10227">
        <v>126570</v>
      </c>
      <c r="C10227">
        <v>126575</v>
      </c>
      <c r="D10227">
        <v>126500</v>
      </c>
      <c r="E10227">
        <v>126515</v>
      </c>
    </row>
    <row r="10228" spans="1:5" x14ac:dyDescent="0.25">
      <c r="A10228" s="2">
        <v>45757.727777777778</v>
      </c>
      <c r="B10228">
        <v>126560</v>
      </c>
      <c r="C10228">
        <v>126580</v>
      </c>
      <c r="D10228">
        <v>126540</v>
      </c>
      <c r="E10228">
        <v>126570</v>
      </c>
    </row>
    <row r="10229" spans="1:5" x14ac:dyDescent="0.25">
      <c r="A10229" s="2">
        <v>45757.727083333331</v>
      </c>
      <c r="B10229">
        <v>126545</v>
      </c>
      <c r="C10229">
        <v>126565</v>
      </c>
      <c r="D10229">
        <v>126535</v>
      </c>
      <c r="E10229">
        <v>126560</v>
      </c>
    </row>
    <row r="10230" spans="1:5" x14ac:dyDescent="0.25">
      <c r="A10230" s="2">
        <v>45757.726388888892</v>
      </c>
      <c r="B10230">
        <v>126505</v>
      </c>
      <c r="C10230">
        <v>126560</v>
      </c>
      <c r="D10230">
        <v>126495</v>
      </c>
      <c r="E10230">
        <v>126550</v>
      </c>
    </row>
    <row r="10231" spans="1:5" x14ac:dyDescent="0.25">
      <c r="A10231" s="2">
        <v>45757.725694444445</v>
      </c>
      <c r="B10231">
        <v>126530</v>
      </c>
      <c r="C10231">
        <v>126545</v>
      </c>
      <c r="D10231">
        <v>126480</v>
      </c>
      <c r="E10231">
        <v>126510</v>
      </c>
    </row>
    <row r="10232" spans="1:5" x14ac:dyDescent="0.25">
      <c r="A10232" s="2">
        <v>45757.724999999999</v>
      </c>
      <c r="B10232">
        <v>126545</v>
      </c>
      <c r="C10232">
        <v>126555</v>
      </c>
      <c r="D10232">
        <v>126485</v>
      </c>
      <c r="E10232">
        <v>126525</v>
      </c>
    </row>
    <row r="10233" spans="1:5" x14ac:dyDescent="0.25">
      <c r="A10233" s="2">
        <v>45757.724305555559</v>
      </c>
      <c r="B10233">
        <v>126545</v>
      </c>
      <c r="C10233">
        <v>126570</v>
      </c>
      <c r="D10233">
        <v>126535</v>
      </c>
      <c r="E10233">
        <v>126540</v>
      </c>
    </row>
    <row r="10234" spans="1:5" x14ac:dyDescent="0.25">
      <c r="A10234" s="2">
        <v>45757.723611111112</v>
      </c>
      <c r="B10234">
        <v>126565</v>
      </c>
      <c r="C10234">
        <v>126590</v>
      </c>
      <c r="D10234">
        <v>126540</v>
      </c>
      <c r="E10234">
        <v>126550</v>
      </c>
    </row>
    <row r="10235" spans="1:5" x14ac:dyDescent="0.25">
      <c r="A10235" s="2">
        <v>45757.722916666666</v>
      </c>
      <c r="B10235">
        <v>126530</v>
      </c>
      <c r="C10235">
        <v>126590</v>
      </c>
      <c r="D10235">
        <v>126525</v>
      </c>
      <c r="E10235">
        <v>126570</v>
      </c>
    </row>
    <row r="10236" spans="1:5" x14ac:dyDescent="0.25">
      <c r="A10236" s="2">
        <v>45757.722222222219</v>
      </c>
      <c r="B10236">
        <v>126555</v>
      </c>
      <c r="C10236">
        <v>126560</v>
      </c>
      <c r="D10236">
        <v>126515</v>
      </c>
      <c r="E10236">
        <v>126530</v>
      </c>
    </row>
    <row r="10237" spans="1:5" x14ac:dyDescent="0.25">
      <c r="A10237" s="2">
        <v>45757.72152777778</v>
      </c>
      <c r="B10237">
        <v>126570</v>
      </c>
      <c r="C10237">
        <v>126610</v>
      </c>
      <c r="D10237">
        <v>126540</v>
      </c>
      <c r="E10237">
        <v>126550</v>
      </c>
    </row>
    <row r="10238" spans="1:5" x14ac:dyDescent="0.25">
      <c r="A10238" s="2">
        <v>45757.720833333333</v>
      </c>
      <c r="B10238">
        <v>126650</v>
      </c>
      <c r="C10238">
        <v>126675</v>
      </c>
      <c r="D10238">
        <v>126565</v>
      </c>
      <c r="E10238">
        <v>126565</v>
      </c>
    </row>
    <row r="10239" spans="1:5" x14ac:dyDescent="0.25">
      <c r="A10239" s="2">
        <v>45757.720138888886</v>
      </c>
      <c r="B10239">
        <v>126635</v>
      </c>
      <c r="C10239">
        <v>126695</v>
      </c>
      <c r="D10239">
        <v>126605</v>
      </c>
      <c r="E10239">
        <v>126650</v>
      </c>
    </row>
    <row r="10240" spans="1:5" x14ac:dyDescent="0.25">
      <c r="A10240" s="2">
        <v>45757.719444444447</v>
      </c>
      <c r="B10240">
        <v>126670</v>
      </c>
      <c r="C10240">
        <v>126675</v>
      </c>
      <c r="D10240">
        <v>126630</v>
      </c>
      <c r="E10240">
        <v>126640</v>
      </c>
    </row>
    <row r="10241" spans="1:5" x14ac:dyDescent="0.25">
      <c r="A10241" s="2">
        <v>45757.71875</v>
      </c>
      <c r="B10241">
        <v>126700</v>
      </c>
      <c r="C10241">
        <v>126705</v>
      </c>
      <c r="D10241">
        <v>126640</v>
      </c>
      <c r="E10241">
        <v>126670</v>
      </c>
    </row>
    <row r="10242" spans="1:5" x14ac:dyDescent="0.25">
      <c r="A10242" s="2">
        <v>45757.718055555553</v>
      </c>
      <c r="B10242">
        <v>126645</v>
      </c>
      <c r="C10242">
        <v>126725</v>
      </c>
      <c r="D10242">
        <v>126640</v>
      </c>
      <c r="E10242">
        <v>126695</v>
      </c>
    </row>
    <row r="10243" spans="1:5" x14ac:dyDescent="0.25">
      <c r="A10243" s="2">
        <v>45757.717361111114</v>
      </c>
      <c r="B10243">
        <v>126630</v>
      </c>
      <c r="C10243">
        <v>126675</v>
      </c>
      <c r="D10243">
        <v>126605</v>
      </c>
      <c r="E10243">
        <v>126645</v>
      </c>
    </row>
    <row r="10244" spans="1:5" x14ac:dyDescent="0.25">
      <c r="A10244" s="2">
        <v>45757.716666666667</v>
      </c>
      <c r="B10244">
        <v>126730</v>
      </c>
      <c r="C10244">
        <v>126735</v>
      </c>
      <c r="D10244">
        <v>126625</v>
      </c>
      <c r="E10244">
        <v>126630</v>
      </c>
    </row>
    <row r="10245" spans="1:5" x14ac:dyDescent="0.25">
      <c r="A10245" s="2">
        <v>45757.71597222222</v>
      </c>
      <c r="B10245">
        <v>126740</v>
      </c>
      <c r="C10245">
        <v>126770</v>
      </c>
      <c r="D10245">
        <v>126730</v>
      </c>
      <c r="E10245">
        <v>126730</v>
      </c>
    </row>
    <row r="10246" spans="1:5" x14ac:dyDescent="0.25">
      <c r="A10246" s="2">
        <v>45757.715277777781</v>
      </c>
      <c r="B10246">
        <v>126715</v>
      </c>
      <c r="C10246">
        <v>126790</v>
      </c>
      <c r="D10246">
        <v>126710</v>
      </c>
      <c r="E10246">
        <v>126740</v>
      </c>
    </row>
    <row r="10247" spans="1:5" x14ac:dyDescent="0.25">
      <c r="A10247" s="2">
        <v>45757.714583333334</v>
      </c>
      <c r="B10247">
        <v>126715</v>
      </c>
      <c r="C10247">
        <v>126730</v>
      </c>
      <c r="D10247">
        <v>126690</v>
      </c>
      <c r="E10247">
        <v>126715</v>
      </c>
    </row>
    <row r="10248" spans="1:5" x14ac:dyDescent="0.25">
      <c r="A10248" s="2">
        <v>45757.713888888888</v>
      </c>
      <c r="B10248">
        <v>126625</v>
      </c>
      <c r="C10248">
        <v>126735</v>
      </c>
      <c r="D10248">
        <v>126605</v>
      </c>
      <c r="E10248">
        <v>126720</v>
      </c>
    </row>
    <row r="10249" spans="1:5" x14ac:dyDescent="0.25">
      <c r="A10249" s="2">
        <v>45757.713194444441</v>
      </c>
      <c r="B10249">
        <v>126585</v>
      </c>
      <c r="C10249">
        <v>126645</v>
      </c>
      <c r="D10249">
        <v>126545</v>
      </c>
      <c r="E10249">
        <v>126625</v>
      </c>
    </row>
    <row r="10250" spans="1:5" x14ac:dyDescent="0.25">
      <c r="A10250" s="2">
        <v>45757.712500000001</v>
      </c>
      <c r="B10250">
        <v>126630</v>
      </c>
      <c r="C10250">
        <v>126645</v>
      </c>
      <c r="D10250">
        <v>126550</v>
      </c>
      <c r="E10250">
        <v>126590</v>
      </c>
    </row>
    <row r="10251" spans="1:5" x14ac:dyDescent="0.25">
      <c r="A10251" s="2">
        <v>45757.711805555555</v>
      </c>
      <c r="B10251">
        <v>126685</v>
      </c>
      <c r="C10251">
        <v>126705</v>
      </c>
      <c r="D10251">
        <v>126630</v>
      </c>
      <c r="E10251">
        <v>126635</v>
      </c>
    </row>
    <row r="10252" spans="1:5" x14ac:dyDescent="0.25">
      <c r="A10252" s="2">
        <v>45757.711111111108</v>
      </c>
      <c r="B10252">
        <v>126675</v>
      </c>
      <c r="C10252">
        <v>126745</v>
      </c>
      <c r="D10252">
        <v>126640</v>
      </c>
      <c r="E10252">
        <v>126680</v>
      </c>
    </row>
    <row r="10253" spans="1:5" x14ac:dyDescent="0.25">
      <c r="A10253" s="2">
        <v>45757.710416666669</v>
      </c>
      <c r="B10253">
        <v>126645</v>
      </c>
      <c r="C10253">
        <v>126700</v>
      </c>
      <c r="D10253">
        <v>126595</v>
      </c>
      <c r="E10253">
        <v>126670</v>
      </c>
    </row>
    <row r="10254" spans="1:5" x14ac:dyDescent="0.25">
      <c r="A10254" s="2">
        <v>45757.709722222222</v>
      </c>
      <c r="B10254">
        <v>126605</v>
      </c>
      <c r="C10254">
        <v>126740</v>
      </c>
      <c r="D10254">
        <v>126600</v>
      </c>
      <c r="E10254">
        <v>126640</v>
      </c>
    </row>
    <row r="10255" spans="1:5" x14ac:dyDescent="0.25">
      <c r="A10255" s="2">
        <v>45757.709027777775</v>
      </c>
      <c r="B10255">
        <v>126515</v>
      </c>
      <c r="C10255">
        <v>126660</v>
      </c>
      <c r="D10255">
        <v>126515</v>
      </c>
      <c r="E10255">
        <v>126600</v>
      </c>
    </row>
    <row r="10256" spans="1:5" x14ac:dyDescent="0.25">
      <c r="A10256" s="2">
        <v>45757.708333333336</v>
      </c>
      <c r="B10256">
        <v>126475</v>
      </c>
      <c r="C10256">
        <v>126550</v>
      </c>
      <c r="D10256">
        <v>126410</v>
      </c>
      <c r="E10256">
        <v>126515</v>
      </c>
    </row>
    <row r="10257" spans="1:5" x14ac:dyDescent="0.25">
      <c r="A10257" s="2">
        <v>45757.707638888889</v>
      </c>
      <c r="B10257">
        <v>126540</v>
      </c>
      <c r="C10257">
        <v>126540</v>
      </c>
      <c r="D10257">
        <v>126455</v>
      </c>
      <c r="E10257">
        <v>126475</v>
      </c>
    </row>
    <row r="10258" spans="1:5" x14ac:dyDescent="0.25">
      <c r="A10258" s="2">
        <v>45757.706944444442</v>
      </c>
      <c r="B10258">
        <v>126525</v>
      </c>
      <c r="C10258">
        <v>126600</v>
      </c>
      <c r="D10258">
        <v>126515</v>
      </c>
      <c r="E10258">
        <v>126540</v>
      </c>
    </row>
    <row r="10259" spans="1:5" x14ac:dyDescent="0.25">
      <c r="A10259" s="2">
        <v>45757.706250000003</v>
      </c>
      <c r="B10259">
        <v>126465</v>
      </c>
      <c r="C10259">
        <v>126640</v>
      </c>
      <c r="D10259">
        <v>126445</v>
      </c>
      <c r="E10259">
        <v>126525</v>
      </c>
    </row>
    <row r="10260" spans="1:5" x14ac:dyDescent="0.25">
      <c r="A10260" s="2">
        <v>45757.705555555556</v>
      </c>
      <c r="B10260">
        <v>126340</v>
      </c>
      <c r="C10260">
        <v>126585</v>
      </c>
      <c r="D10260">
        <v>126305</v>
      </c>
      <c r="E10260">
        <v>126465</v>
      </c>
    </row>
    <row r="10261" spans="1:5" x14ac:dyDescent="0.25">
      <c r="A10261" s="2">
        <v>45757.704861111109</v>
      </c>
      <c r="B10261">
        <v>126290</v>
      </c>
      <c r="C10261">
        <v>126365</v>
      </c>
      <c r="D10261">
        <v>126105</v>
      </c>
      <c r="E10261">
        <v>126345</v>
      </c>
    </row>
    <row r="10262" spans="1:5" x14ac:dyDescent="0.25">
      <c r="A10262" s="2">
        <v>45757.70416666667</v>
      </c>
      <c r="B10262">
        <v>126285</v>
      </c>
      <c r="C10262">
        <v>126340</v>
      </c>
      <c r="D10262">
        <v>126275</v>
      </c>
      <c r="E10262">
        <v>126285</v>
      </c>
    </row>
    <row r="10263" spans="1:5" x14ac:dyDescent="0.25">
      <c r="A10263" s="2">
        <v>45757.703472222223</v>
      </c>
      <c r="B10263">
        <v>126260</v>
      </c>
      <c r="C10263">
        <v>126330</v>
      </c>
      <c r="D10263">
        <v>126240</v>
      </c>
      <c r="E10263">
        <v>126280</v>
      </c>
    </row>
    <row r="10264" spans="1:5" x14ac:dyDescent="0.25">
      <c r="A10264" s="2">
        <v>45757.702777777777</v>
      </c>
      <c r="B10264">
        <v>126300</v>
      </c>
      <c r="C10264">
        <v>126355</v>
      </c>
      <c r="D10264">
        <v>126220</v>
      </c>
      <c r="E10264">
        <v>126255</v>
      </c>
    </row>
    <row r="10265" spans="1:5" x14ac:dyDescent="0.25">
      <c r="A10265" s="2">
        <v>45757.70208333333</v>
      </c>
      <c r="B10265">
        <v>126305</v>
      </c>
      <c r="C10265">
        <v>126400</v>
      </c>
      <c r="D10265">
        <v>126265</v>
      </c>
      <c r="E10265">
        <v>126300</v>
      </c>
    </row>
    <row r="10266" spans="1:5" x14ac:dyDescent="0.25">
      <c r="A10266" s="2">
        <v>45757.701388888891</v>
      </c>
      <c r="B10266">
        <v>126025</v>
      </c>
      <c r="C10266">
        <v>126320</v>
      </c>
      <c r="D10266">
        <v>125975</v>
      </c>
      <c r="E10266">
        <v>126305</v>
      </c>
    </row>
    <row r="10267" spans="1:5" x14ac:dyDescent="0.25">
      <c r="A10267" s="2">
        <v>45757.700694444444</v>
      </c>
      <c r="B10267">
        <v>125930</v>
      </c>
      <c r="C10267">
        <v>126040</v>
      </c>
      <c r="D10267">
        <v>125890</v>
      </c>
      <c r="E10267">
        <v>126020</v>
      </c>
    </row>
    <row r="10268" spans="1:5" x14ac:dyDescent="0.25">
      <c r="A10268" s="2">
        <v>45757.7</v>
      </c>
      <c r="B10268">
        <v>125960</v>
      </c>
      <c r="C10268">
        <v>125995</v>
      </c>
      <c r="D10268">
        <v>125900</v>
      </c>
      <c r="E10268">
        <v>125925</v>
      </c>
    </row>
    <row r="10269" spans="1:5" x14ac:dyDescent="0.25">
      <c r="A10269" s="2">
        <v>45757.699305555558</v>
      </c>
      <c r="B10269">
        <v>126000</v>
      </c>
      <c r="C10269">
        <v>126055</v>
      </c>
      <c r="D10269">
        <v>125950</v>
      </c>
      <c r="E10269">
        <v>125960</v>
      </c>
    </row>
    <row r="10270" spans="1:5" x14ac:dyDescent="0.25">
      <c r="A10270" s="2">
        <v>45757.698611111111</v>
      </c>
      <c r="B10270">
        <v>125930</v>
      </c>
      <c r="C10270">
        <v>126020</v>
      </c>
      <c r="D10270">
        <v>125860</v>
      </c>
      <c r="E10270">
        <v>125995</v>
      </c>
    </row>
    <row r="10271" spans="1:5" x14ac:dyDescent="0.25">
      <c r="A10271" s="2">
        <v>45757.697916666664</v>
      </c>
      <c r="B10271">
        <v>125740</v>
      </c>
      <c r="C10271">
        <v>125945</v>
      </c>
      <c r="D10271">
        <v>125695</v>
      </c>
      <c r="E10271">
        <v>125930</v>
      </c>
    </row>
    <row r="10272" spans="1:5" x14ac:dyDescent="0.25">
      <c r="A10272" s="2">
        <v>45757.697222222225</v>
      </c>
      <c r="B10272">
        <v>125765</v>
      </c>
      <c r="C10272">
        <v>125770</v>
      </c>
      <c r="D10272">
        <v>125645</v>
      </c>
      <c r="E10272">
        <v>125740</v>
      </c>
    </row>
    <row r="10273" spans="1:5" x14ac:dyDescent="0.25">
      <c r="A10273" s="2">
        <v>45757.696527777778</v>
      </c>
      <c r="B10273">
        <v>125910</v>
      </c>
      <c r="C10273">
        <v>125930</v>
      </c>
      <c r="D10273">
        <v>125760</v>
      </c>
      <c r="E10273">
        <v>125760</v>
      </c>
    </row>
    <row r="10274" spans="1:5" x14ac:dyDescent="0.25">
      <c r="A10274" s="2">
        <v>45757.695833333331</v>
      </c>
      <c r="B10274">
        <v>126000</v>
      </c>
      <c r="C10274">
        <v>126040</v>
      </c>
      <c r="D10274">
        <v>125875</v>
      </c>
      <c r="E10274">
        <v>125905</v>
      </c>
    </row>
    <row r="10275" spans="1:5" x14ac:dyDescent="0.25">
      <c r="A10275" s="2">
        <v>45757.695138888892</v>
      </c>
      <c r="B10275">
        <v>126070</v>
      </c>
      <c r="C10275">
        <v>126085</v>
      </c>
      <c r="D10275">
        <v>125925</v>
      </c>
      <c r="E10275">
        <v>126000</v>
      </c>
    </row>
    <row r="10276" spans="1:5" x14ac:dyDescent="0.25">
      <c r="A10276" s="2">
        <v>45757.694444444445</v>
      </c>
      <c r="B10276">
        <v>126240</v>
      </c>
      <c r="C10276">
        <v>126280</v>
      </c>
      <c r="D10276">
        <v>126060</v>
      </c>
      <c r="E10276">
        <v>126065</v>
      </c>
    </row>
    <row r="10277" spans="1:5" x14ac:dyDescent="0.25">
      <c r="A10277" s="2">
        <v>45757.693749999999</v>
      </c>
      <c r="B10277">
        <v>126325</v>
      </c>
      <c r="C10277">
        <v>126325</v>
      </c>
      <c r="D10277">
        <v>126215</v>
      </c>
      <c r="E10277">
        <v>126240</v>
      </c>
    </row>
    <row r="10278" spans="1:5" x14ac:dyDescent="0.25">
      <c r="A10278" s="2">
        <v>45757.693055555559</v>
      </c>
      <c r="B10278">
        <v>126365</v>
      </c>
      <c r="C10278">
        <v>126390</v>
      </c>
      <c r="D10278">
        <v>126290</v>
      </c>
      <c r="E10278">
        <v>126320</v>
      </c>
    </row>
    <row r="10279" spans="1:5" x14ac:dyDescent="0.25">
      <c r="A10279" s="2">
        <v>45757.692361111112</v>
      </c>
      <c r="B10279">
        <v>126365</v>
      </c>
      <c r="C10279">
        <v>126395</v>
      </c>
      <c r="D10279">
        <v>126325</v>
      </c>
      <c r="E10279">
        <v>126365</v>
      </c>
    </row>
    <row r="10280" spans="1:5" x14ac:dyDescent="0.25">
      <c r="A10280" s="2">
        <v>45757.691666666666</v>
      </c>
      <c r="B10280">
        <v>126420</v>
      </c>
      <c r="C10280">
        <v>126475</v>
      </c>
      <c r="D10280">
        <v>126355</v>
      </c>
      <c r="E10280">
        <v>126365</v>
      </c>
    </row>
    <row r="10281" spans="1:5" x14ac:dyDescent="0.25">
      <c r="A10281" s="2">
        <v>45757.690972222219</v>
      </c>
      <c r="B10281">
        <v>126440</v>
      </c>
      <c r="C10281">
        <v>126445</v>
      </c>
      <c r="D10281">
        <v>126350</v>
      </c>
      <c r="E10281">
        <v>126420</v>
      </c>
    </row>
    <row r="10282" spans="1:5" x14ac:dyDescent="0.25">
      <c r="A10282" s="2">
        <v>45757.69027777778</v>
      </c>
      <c r="B10282">
        <v>126525</v>
      </c>
      <c r="C10282">
        <v>126540</v>
      </c>
      <c r="D10282">
        <v>126430</v>
      </c>
      <c r="E10282">
        <v>126440</v>
      </c>
    </row>
    <row r="10283" spans="1:5" x14ac:dyDescent="0.25">
      <c r="A10283" s="2">
        <v>45757.689583333333</v>
      </c>
      <c r="B10283">
        <v>126505</v>
      </c>
      <c r="C10283">
        <v>126555</v>
      </c>
      <c r="D10283">
        <v>126465</v>
      </c>
      <c r="E10283">
        <v>126525</v>
      </c>
    </row>
    <row r="10284" spans="1:5" x14ac:dyDescent="0.25">
      <c r="A10284" s="2">
        <v>45757.688888888886</v>
      </c>
      <c r="B10284">
        <v>126515</v>
      </c>
      <c r="C10284">
        <v>126620</v>
      </c>
      <c r="D10284">
        <v>126490</v>
      </c>
      <c r="E10284">
        <v>126505</v>
      </c>
    </row>
    <row r="10285" spans="1:5" x14ac:dyDescent="0.25">
      <c r="A10285" s="2">
        <v>45757.688194444447</v>
      </c>
      <c r="B10285">
        <v>126450</v>
      </c>
      <c r="C10285">
        <v>126605</v>
      </c>
      <c r="D10285">
        <v>126450</v>
      </c>
      <c r="E10285">
        <v>126515</v>
      </c>
    </row>
    <row r="10286" spans="1:5" x14ac:dyDescent="0.25">
      <c r="A10286" s="2">
        <v>45757.6875</v>
      </c>
      <c r="B10286">
        <v>126310</v>
      </c>
      <c r="C10286">
        <v>126450</v>
      </c>
      <c r="D10286">
        <v>126300</v>
      </c>
      <c r="E10286">
        <v>126445</v>
      </c>
    </row>
    <row r="10287" spans="1:5" x14ac:dyDescent="0.25">
      <c r="A10287" s="2">
        <v>45757.686805555553</v>
      </c>
      <c r="B10287">
        <v>126385</v>
      </c>
      <c r="C10287">
        <v>126435</v>
      </c>
      <c r="D10287">
        <v>126290</v>
      </c>
      <c r="E10287">
        <v>126305</v>
      </c>
    </row>
    <row r="10288" spans="1:5" x14ac:dyDescent="0.25">
      <c r="A10288" s="2">
        <v>45757.686111111114</v>
      </c>
      <c r="B10288">
        <v>126550</v>
      </c>
      <c r="C10288">
        <v>126575</v>
      </c>
      <c r="D10288">
        <v>126380</v>
      </c>
      <c r="E10288">
        <v>126385</v>
      </c>
    </row>
    <row r="10289" spans="1:5" x14ac:dyDescent="0.25">
      <c r="A10289" s="2">
        <v>45757.685416666667</v>
      </c>
      <c r="B10289">
        <v>126510</v>
      </c>
      <c r="C10289">
        <v>126545</v>
      </c>
      <c r="D10289">
        <v>126465</v>
      </c>
      <c r="E10289">
        <v>126545</v>
      </c>
    </row>
    <row r="10290" spans="1:5" x14ac:dyDescent="0.25">
      <c r="A10290" s="2">
        <v>45757.68472222222</v>
      </c>
      <c r="B10290">
        <v>126545</v>
      </c>
      <c r="C10290">
        <v>126650</v>
      </c>
      <c r="D10290">
        <v>126460</v>
      </c>
      <c r="E10290">
        <v>126510</v>
      </c>
    </row>
    <row r="10291" spans="1:5" x14ac:dyDescent="0.25">
      <c r="A10291" s="2">
        <v>45757.684027777781</v>
      </c>
      <c r="B10291">
        <v>126565</v>
      </c>
      <c r="C10291">
        <v>126600</v>
      </c>
      <c r="D10291">
        <v>126515</v>
      </c>
      <c r="E10291">
        <v>126545</v>
      </c>
    </row>
    <row r="10292" spans="1:5" x14ac:dyDescent="0.25">
      <c r="A10292" s="2">
        <v>45757.683333333334</v>
      </c>
      <c r="B10292">
        <v>126620</v>
      </c>
      <c r="C10292">
        <v>126625</v>
      </c>
      <c r="D10292">
        <v>126470</v>
      </c>
      <c r="E10292">
        <v>126560</v>
      </c>
    </row>
    <row r="10293" spans="1:5" x14ac:dyDescent="0.25">
      <c r="A10293" s="2">
        <v>45757.682638888888</v>
      </c>
      <c r="B10293">
        <v>126750</v>
      </c>
      <c r="C10293">
        <v>126775</v>
      </c>
      <c r="D10293">
        <v>126605</v>
      </c>
      <c r="E10293">
        <v>126620</v>
      </c>
    </row>
    <row r="10294" spans="1:5" x14ac:dyDescent="0.25">
      <c r="A10294" s="2">
        <v>45757.681944444441</v>
      </c>
      <c r="B10294">
        <v>126735</v>
      </c>
      <c r="C10294">
        <v>126845</v>
      </c>
      <c r="D10294">
        <v>126700</v>
      </c>
      <c r="E10294">
        <v>126750</v>
      </c>
    </row>
    <row r="10295" spans="1:5" x14ac:dyDescent="0.25">
      <c r="A10295" s="2">
        <v>45757.681250000001</v>
      </c>
      <c r="B10295">
        <v>126705</v>
      </c>
      <c r="C10295">
        <v>126770</v>
      </c>
      <c r="D10295">
        <v>126675</v>
      </c>
      <c r="E10295">
        <v>126740</v>
      </c>
    </row>
    <row r="10296" spans="1:5" x14ac:dyDescent="0.25">
      <c r="A10296" s="2">
        <v>45757.680555555555</v>
      </c>
      <c r="B10296">
        <v>126680</v>
      </c>
      <c r="C10296">
        <v>126710</v>
      </c>
      <c r="D10296">
        <v>126635</v>
      </c>
      <c r="E10296">
        <v>126700</v>
      </c>
    </row>
    <row r="10297" spans="1:5" x14ac:dyDescent="0.25">
      <c r="A10297" s="2">
        <v>45757.679861111108</v>
      </c>
      <c r="B10297">
        <v>126580</v>
      </c>
      <c r="C10297">
        <v>126715</v>
      </c>
      <c r="D10297">
        <v>126540</v>
      </c>
      <c r="E10297">
        <v>126675</v>
      </c>
    </row>
    <row r="10298" spans="1:5" x14ac:dyDescent="0.25">
      <c r="A10298" s="2">
        <v>45757.679166666669</v>
      </c>
      <c r="B10298">
        <v>126525</v>
      </c>
      <c r="C10298">
        <v>126630</v>
      </c>
      <c r="D10298">
        <v>126515</v>
      </c>
      <c r="E10298">
        <v>126575</v>
      </c>
    </row>
    <row r="10299" spans="1:5" x14ac:dyDescent="0.25">
      <c r="A10299" s="2">
        <v>45757.678472222222</v>
      </c>
      <c r="B10299">
        <v>126485</v>
      </c>
      <c r="C10299">
        <v>126570</v>
      </c>
      <c r="D10299">
        <v>126400</v>
      </c>
      <c r="E10299">
        <v>126525</v>
      </c>
    </row>
    <row r="10300" spans="1:5" x14ac:dyDescent="0.25">
      <c r="A10300" s="2">
        <v>45757.677777777775</v>
      </c>
      <c r="B10300">
        <v>126440</v>
      </c>
      <c r="C10300">
        <v>126530</v>
      </c>
      <c r="D10300">
        <v>126415</v>
      </c>
      <c r="E10300">
        <v>126480</v>
      </c>
    </row>
    <row r="10301" spans="1:5" x14ac:dyDescent="0.25">
      <c r="A10301" s="2">
        <v>45757.677083333336</v>
      </c>
      <c r="B10301">
        <v>126455</v>
      </c>
      <c r="C10301">
        <v>126490</v>
      </c>
      <c r="D10301">
        <v>126365</v>
      </c>
      <c r="E10301">
        <v>126435</v>
      </c>
    </row>
    <row r="10302" spans="1:5" x14ac:dyDescent="0.25">
      <c r="A10302" s="2">
        <v>45757.676388888889</v>
      </c>
      <c r="B10302">
        <v>126400</v>
      </c>
      <c r="C10302">
        <v>126470</v>
      </c>
      <c r="D10302">
        <v>126360</v>
      </c>
      <c r="E10302">
        <v>126450</v>
      </c>
    </row>
    <row r="10303" spans="1:5" x14ac:dyDescent="0.25">
      <c r="A10303" s="2">
        <v>45757.675694444442</v>
      </c>
      <c r="B10303">
        <v>126360</v>
      </c>
      <c r="C10303">
        <v>126435</v>
      </c>
      <c r="D10303">
        <v>126335</v>
      </c>
      <c r="E10303">
        <v>126395</v>
      </c>
    </row>
    <row r="10304" spans="1:5" x14ac:dyDescent="0.25">
      <c r="A10304" s="2">
        <v>45757.675000000003</v>
      </c>
      <c r="B10304">
        <v>126335</v>
      </c>
      <c r="C10304">
        <v>126375</v>
      </c>
      <c r="D10304">
        <v>126255</v>
      </c>
      <c r="E10304">
        <v>126365</v>
      </c>
    </row>
    <row r="10305" spans="1:5" x14ac:dyDescent="0.25">
      <c r="A10305" s="2">
        <v>45757.674305555556</v>
      </c>
      <c r="B10305">
        <v>126420</v>
      </c>
      <c r="C10305">
        <v>126450</v>
      </c>
      <c r="D10305">
        <v>126320</v>
      </c>
      <c r="E10305">
        <v>126330</v>
      </c>
    </row>
    <row r="10306" spans="1:5" x14ac:dyDescent="0.25">
      <c r="A10306" s="2">
        <v>45757.673611111109</v>
      </c>
      <c r="B10306">
        <v>126380</v>
      </c>
      <c r="C10306">
        <v>126450</v>
      </c>
      <c r="D10306">
        <v>126345</v>
      </c>
      <c r="E10306">
        <v>126420</v>
      </c>
    </row>
    <row r="10307" spans="1:5" x14ac:dyDescent="0.25">
      <c r="A10307" s="2">
        <v>45757.67291666667</v>
      </c>
      <c r="B10307">
        <v>126410</v>
      </c>
      <c r="C10307">
        <v>126450</v>
      </c>
      <c r="D10307">
        <v>126340</v>
      </c>
      <c r="E10307">
        <v>126385</v>
      </c>
    </row>
    <row r="10308" spans="1:5" x14ac:dyDescent="0.25">
      <c r="A10308" s="2">
        <v>45757.672222222223</v>
      </c>
      <c r="B10308">
        <v>126465</v>
      </c>
      <c r="C10308">
        <v>126490</v>
      </c>
      <c r="D10308">
        <v>126390</v>
      </c>
      <c r="E10308">
        <v>126405</v>
      </c>
    </row>
    <row r="10309" spans="1:5" x14ac:dyDescent="0.25">
      <c r="A10309" s="2">
        <v>45757.671527777777</v>
      </c>
      <c r="B10309">
        <v>126555</v>
      </c>
      <c r="C10309">
        <v>126560</v>
      </c>
      <c r="D10309">
        <v>126435</v>
      </c>
      <c r="E10309">
        <v>126460</v>
      </c>
    </row>
    <row r="10310" spans="1:5" x14ac:dyDescent="0.25">
      <c r="A10310" s="2">
        <v>45757.67083333333</v>
      </c>
      <c r="B10310">
        <v>126515</v>
      </c>
      <c r="C10310">
        <v>126580</v>
      </c>
      <c r="D10310">
        <v>126485</v>
      </c>
      <c r="E10310">
        <v>126550</v>
      </c>
    </row>
    <row r="10311" spans="1:5" x14ac:dyDescent="0.25">
      <c r="A10311" s="2">
        <v>45757.670138888891</v>
      </c>
      <c r="B10311">
        <v>126605</v>
      </c>
      <c r="C10311">
        <v>126640</v>
      </c>
      <c r="D10311">
        <v>126510</v>
      </c>
      <c r="E10311">
        <v>126515</v>
      </c>
    </row>
    <row r="10312" spans="1:5" x14ac:dyDescent="0.25">
      <c r="A10312" s="2">
        <v>45757.669444444444</v>
      </c>
      <c r="B10312">
        <v>126620</v>
      </c>
      <c r="C10312">
        <v>126625</v>
      </c>
      <c r="D10312">
        <v>126530</v>
      </c>
      <c r="E10312">
        <v>126610</v>
      </c>
    </row>
    <row r="10313" spans="1:5" x14ac:dyDescent="0.25">
      <c r="A10313" s="2">
        <v>45757.668749999997</v>
      </c>
      <c r="B10313">
        <v>126715</v>
      </c>
      <c r="C10313">
        <v>126740</v>
      </c>
      <c r="D10313">
        <v>126595</v>
      </c>
      <c r="E10313">
        <v>126615</v>
      </c>
    </row>
    <row r="10314" spans="1:5" x14ac:dyDescent="0.25">
      <c r="A10314" s="2">
        <v>45757.668055555558</v>
      </c>
      <c r="B10314">
        <v>126585</v>
      </c>
      <c r="C10314">
        <v>126725</v>
      </c>
      <c r="D10314">
        <v>126560</v>
      </c>
      <c r="E10314">
        <v>126710</v>
      </c>
    </row>
    <row r="10315" spans="1:5" x14ac:dyDescent="0.25">
      <c r="A10315" s="2">
        <v>45757.667361111111</v>
      </c>
      <c r="B10315">
        <v>126545</v>
      </c>
      <c r="C10315">
        <v>126655</v>
      </c>
      <c r="D10315">
        <v>126535</v>
      </c>
      <c r="E10315">
        <v>126585</v>
      </c>
    </row>
    <row r="10316" spans="1:5" x14ac:dyDescent="0.25">
      <c r="A10316" s="2">
        <v>45757.666666666664</v>
      </c>
      <c r="B10316">
        <v>126385</v>
      </c>
      <c r="C10316">
        <v>126615</v>
      </c>
      <c r="D10316">
        <v>126325</v>
      </c>
      <c r="E10316">
        <v>126545</v>
      </c>
    </row>
    <row r="10317" spans="1:5" x14ac:dyDescent="0.25">
      <c r="A10317" s="2">
        <v>45757.665972222225</v>
      </c>
      <c r="B10317">
        <v>126440</v>
      </c>
      <c r="C10317">
        <v>126480</v>
      </c>
      <c r="D10317">
        <v>126375</v>
      </c>
      <c r="E10317">
        <v>126385</v>
      </c>
    </row>
    <row r="10318" spans="1:5" x14ac:dyDescent="0.25">
      <c r="A10318" s="2">
        <v>45757.665277777778</v>
      </c>
      <c r="B10318">
        <v>126455</v>
      </c>
      <c r="C10318">
        <v>126485</v>
      </c>
      <c r="D10318">
        <v>126425</v>
      </c>
      <c r="E10318">
        <v>126445</v>
      </c>
    </row>
    <row r="10319" spans="1:5" x14ac:dyDescent="0.25">
      <c r="A10319" s="2">
        <v>45757.664583333331</v>
      </c>
      <c r="B10319">
        <v>126435</v>
      </c>
      <c r="C10319">
        <v>126495</v>
      </c>
      <c r="D10319">
        <v>126405</v>
      </c>
      <c r="E10319">
        <v>126455</v>
      </c>
    </row>
    <row r="10320" spans="1:5" x14ac:dyDescent="0.25">
      <c r="A10320" s="2">
        <v>45757.663888888892</v>
      </c>
      <c r="B10320">
        <v>126335</v>
      </c>
      <c r="C10320">
        <v>126450</v>
      </c>
      <c r="D10320">
        <v>126325</v>
      </c>
      <c r="E10320">
        <v>126440</v>
      </c>
    </row>
    <row r="10321" spans="1:5" x14ac:dyDescent="0.25">
      <c r="A10321" s="2">
        <v>45757.663194444445</v>
      </c>
      <c r="B10321">
        <v>126440</v>
      </c>
      <c r="C10321">
        <v>126445</v>
      </c>
      <c r="D10321">
        <v>126255</v>
      </c>
      <c r="E10321">
        <v>126330</v>
      </c>
    </row>
    <row r="10322" spans="1:5" x14ac:dyDescent="0.25">
      <c r="A10322" s="2">
        <v>45757.662499999999</v>
      </c>
      <c r="B10322">
        <v>126495</v>
      </c>
      <c r="C10322">
        <v>126540</v>
      </c>
      <c r="D10322">
        <v>126420</v>
      </c>
      <c r="E10322">
        <v>126440</v>
      </c>
    </row>
    <row r="10323" spans="1:5" x14ac:dyDescent="0.25">
      <c r="A10323" s="2">
        <v>45757.661805555559</v>
      </c>
      <c r="B10323">
        <v>126495</v>
      </c>
      <c r="C10323">
        <v>126550</v>
      </c>
      <c r="D10323">
        <v>126470</v>
      </c>
      <c r="E10323">
        <v>126490</v>
      </c>
    </row>
    <row r="10324" spans="1:5" x14ac:dyDescent="0.25">
      <c r="A10324" s="2">
        <v>45757.661111111112</v>
      </c>
      <c r="B10324">
        <v>126565</v>
      </c>
      <c r="C10324">
        <v>126570</v>
      </c>
      <c r="D10324">
        <v>126380</v>
      </c>
      <c r="E10324">
        <v>126490</v>
      </c>
    </row>
    <row r="10325" spans="1:5" x14ac:dyDescent="0.25">
      <c r="A10325" s="2">
        <v>45757.660416666666</v>
      </c>
      <c r="B10325">
        <v>126670</v>
      </c>
      <c r="C10325">
        <v>126700</v>
      </c>
      <c r="D10325">
        <v>126565</v>
      </c>
      <c r="E10325">
        <v>126565</v>
      </c>
    </row>
    <row r="10326" spans="1:5" x14ac:dyDescent="0.25">
      <c r="A10326" s="2">
        <v>45757.659722222219</v>
      </c>
      <c r="B10326">
        <v>126650</v>
      </c>
      <c r="C10326">
        <v>126705</v>
      </c>
      <c r="D10326">
        <v>126625</v>
      </c>
      <c r="E10326">
        <v>126665</v>
      </c>
    </row>
    <row r="10327" spans="1:5" x14ac:dyDescent="0.25">
      <c r="A10327" s="2">
        <v>45757.65902777778</v>
      </c>
      <c r="B10327">
        <v>126640</v>
      </c>
      <c r="C10327">
        <v>126675</v>
      </c>
      <c r="D10327">
        <v>126590</v>
      </c>
      <c r="E10327">
        <v>126650</v>
      </c>
    </row>
    <row r="10328" spans="1:5" x14ac:dyDescent="0.25">
      <c r="A10328" s="2">
        <v>45757.658333333333</v>
      </c>
      <c r="B10328">
        <v>126635</v>
      </c>
      <c r="C10328">
        <v>126655</v>
      </c>
      <c r="D10328">
        <v>126555</v>
      </c>
      <c r="E10328">
        <v>126640</v>
      </c>
    </row>
    <row r="10329" spans="1:5" x14ac:dyDescent="0.25">
      <c r="A10329" s="2">
        <v>45757.657638888886</v>
      </c>
      <c r="B10329">
        <v>126625</v>
      </c>
      <c r="C10329">
        <v>126680</v>
      </c>
      <c r="D10329">
        <v>126555</v>
      </c>
      <c r="E10329">
        <v>126640</v>
      </c>
    </row>
    <row r="10330" spans="1:5" x14ac:dyDescent="0.25">
      <c r="A10330" s="2">
        <v>45757.656944444447</v>
      </c>
      <c r="B10330">
        <v>126665</v>
      </c>
      <c r="C10330">
        <v>126720</v>
      </c>
      <c r="D10330">
        <v>126600</v>
      </c>
      <c r="E10330">
        <v>126630</v>
      </c>
    </row>
    <row r="10331" spans="1:5" x14ac:dyDescent="0.25">
      <c r="A10331" s="2">
        <v>45757.65625</v>
      </c>
      <c r="B10331">
        <v>126780</v>
      </c>
      <c r="C10331">
        <v>126795</v>
      </c>
      <c r="D10331">
        <v>126615</v>
      </c>
      <c r="E10331">
        <v>126670</v>
      </c>
    </row>
    <row r="10332" spans="1:5" x14ac:dyDescent="0.25">
      <c r="A10332" s="2">
        <v>45757.655555555553</v>
      </c>
      <c r="B10332">
        <v>126810</v>
      </c>
      <c r="C10332">
        <v>126850</v>
      </c>
      <c r="D10332">
        <v>126755</v>
      </c>
      <c r="E10332">
        <v>126775</v>
      </c>
    </row>
    <row r="10333" spans="1:5" x14ac:dyDescent="0.25">
      <c r="A10333" s="2">
        <v>45757.654861111114</v>
      </c>
      <c r="B10333">
        <v>126865</v>
      </c>
      <c r="C10333">
        <v>126870</v>
      </c>
      <c r="D10333">
        <v>126770</v>
      </c>
      <c r="E10333">
        <v>126815</v>
      </c>
    </row>
    <row r="10334" spans="1:5" x14ac:dyDescent="0.25">
      <c r="A10334" s="2">
        <v>45757.654166666667</v>
      </c>
      <c r="B10334">
        <v>126740</v>
      </c>
      <c r="C10334">
        <v>126880</v>
      </c>
      <c r="D10334">
        <v>126720</v>
      </c>
      <c r="E10334">
        <v>126860</v>
      </c>
    </row>
    <row r="10335" spans="1:5" x14ac:dyDescent="0.25">
      <c r="A10335" s="2">
        <v>45757.65347222222</v>
      </c>
      <c r="B10335">
        <v>126650</v>
      </c>
      <c r="C10335">
        <v>126775</v>
      </c>
      <c r="D10335">
        <v>126600</v>
      </c>
      <c r="E10335">
        <v>126745</v>
      </c>
    </row>
    <row r="10336" spans="1:5" x14ac:dyDescent="0.25">
      <c r="A10336" s="2">
        <v>45757.652777777781</v>
      </c>
      <c r="B10336">
        <v>126655</v>
      </c>
      <c r="C10336">
        <v>126710</v>
      </c>
      <c r="D10336">
        <v>126625</v>
      </c>
      <c r="E10336">
        <v>126655</v>
      </c>
    </row>
    <row r="10337" spans="1:5" x14ac:dyDescent="0.25">
      <c r="A10337" s="2">
        <v>45757.652083333334</v>
      </c>
      <c r="B10337">
        <v>126665</v>
      </c>
      <c r="C10337">
        <v>126695</v>
      </c>
      <c r="D10337">
        <v>126570</v>
      </c>
      <c r="E10337">
        <v>126655</v>
      </c>
    </row>
    <row r="10338" spans="1:5" x14ac:dyDescent="0.25">
      <c r="A10338" s="2">
        <v>45757.651388888888</v>
      </c>
      <c r="B10338">
        <v>126685</v>
      </c>
      <c r="C10338">
        <v>126775</v>
      </c>
      <c r="D10338">
        <v>126655</v>
      </c>
      <c r="E10338">
        <v>126665</v>
      </c>
    </row>
    <row r="10339" spans="1:5" x14ac:dyDescent="0.25">
      <c r="A10339" s="2">
        <v>45757.650694444441</v>
      </c>
      <c r="B10339">
        <v>126665</v>
      </c>
      <c r="C10339">
        <v>126755</v>
      </c>
      <c r="D10339">
        <v>126655</v>
      </c>
      <c r="E10339">
        <v>126685</v>
      </c>
    </row>
    <row r="10340" spans="1:5" x14ac:dyDescent="0.25">
      <c r="A10340" s="2">
        <v>45757.65</v>
      </c>
      <c r="B10340">
        <v>126650</v>
      </c>
      <c r="C10340">
        <v>126720</v>
      </c>
      <c r="D10340">
        <v>126555</v>
      </c>
      <c r="E10340">
        <v>126660</v>
      </c>
    </row>
    <row r="10341" spans="1:5" x14ac:dyDescent="0.25">
      <c r="A10341" s="2">
        <v>45757.649305555555</v>
      </c>
      <c r="B10341">
        <v>126680</v>
      </c>
      <c r="C10341">
        <v>126715</v>
      </c>
      <c r="D10341">
        <v>126630</v>
      </c>
      <c r="E10341">
        <v>126650</v>
      </c>
    </row>
    <row r="10342" spans="1:5" x14ac:dyDescent="0.25">
      <c r="A10342" s="2">
        <v>45757.648611111108</v>
      </c>
      <c r="B10342">
        <v>126715</v>
      </c>
      <c r="C10342">
        <v>126745</v>
      </c>
      <c r="D10342">
        <v>126655</v>
      </c>
      <c r="E10342">
        <v>126680</v>
      </c>
    </row>
    <row r="10343" spans="1:5" x14ac:dyDescent="0.25">
      <c r="A10343" s="2">
        <v>45757.647916666669</v>
      </c>
      <c r="B10343">
        <v>126830</v>
      </c>
      <c r="C10343">
        <v>126850</v>
      </c>
      <c r="D10343">
        <v>126700</v>
      </c>
      <c r="E10343">
        <v>126720</v>
      </c>
    </row>
    <row r="10344" spans="1:5" x14ac:dyDescent="0.25">
      <c r="A10344" s="2">
        <v>45757.647222222222</v>
      </c>
      <c r="B10344">
        <v>126865</v>
      </c>
      <c r="C10344">
        <v>126885</v>
      </c>
      <c r="D10344">
        <v>126795</v>
      </c>
      <c r="E10344">
        <v>126830</v>
      </c>
    </row>
    <row r="10345" spans="1:5" x14ac:dyDescent="0.25">
      <c r="A10345" s="2">
        <v>45757.646527777775</v>
      </c>
      <c r="B10345">
        <v>126705</v>
      </c>
      <c r="C10345">
        <v>126885</v>
      </c>
      <c r="D10345">
        <v>126695</v>
      </c>
      <c r="E10345">
        <v>126865</v>
      </c>
    </row>
    <row r="10346" spans="1:5" x14ac:dyDescent="0.25">
      <c r="A10346" s="2">
        <v>45757.645833333336</v>
      </c>
      <c r="B10346">
        <v>126745</v>
      </c>
      <c r="C10346">
        <v>126775</v>
      </c>
      <c r="D10346">
        <v>126640</v>
      </c>
      <c r="E10346">
        <v>126710</v>
      </c>
    </row>
    <row r="10347" spans="1:5" x14ac:dyDescent="0.25">
      <c r="A10347" s="2">
        <v>45757.645138888889</v>
      </c>
      <c r="B10347">
        <v>126745</v>
      </c>
      <c r="C10347">
        <v>126795</v>
      </c>
      <c r="D10347">
        <v>126700</v>
      </c>
      <c r="E10347">
        <v>126740</v>
      </c>
    </row>
    <row r="10348" spans="1:5" x14ac:dyDescent="0.25">
      <c r="A10348" s="2">
        <v>45757.644444444442</v>
      </c>
      <c r="B10348">
        <v>126685</v>
      </c>
      <c r="C10348">
        <v>126880</v>
      </c>
      <c r="D10348">
        <v>126660</v>
      </c>
      <c r="E10348">
        <v>126745</v>
      </c>
    </row>
    <row r="10349" spans="1:5" x14ac:dyDescent="0.25">
      <c r="A10349" s="2">
        <v>45757.643750000003</v>
      </c>
      <c r="B10349">
        <v>126830</v>
      </c>
      <c r="C10349">
        <v>126860</v>
      </c>
      <c r="D10349">
        <v>126620</v>
      </c>
      <c r="E10349">
        <v>126680</v>
      </c>
    </row>
    <row r="10350" spans="1:5" x14ac:dyDescent="0.25">
      <c r="A10350" s="2">
        <v>45757.643055555556</v>
      </c>
      <c r="B10350">
        <v>126830</v>
      </c>
      <c r="C10350">
        <v>126925</v>
      </c>
      <c r="D10350">
        <v>126790</v>
      </c>
      <c r="E10350">
        <v>126830</v>
      </c>
    </row>
    <row r="10351" spans="1:5" x14ac:dyDescent="0.25">
      <c r="A10351" s="2">
        <v>45757.642361111109</v>
      </c>
      <c r="B10351">
        <v>126640</v>
      </c>
      <c r="C10351">
        <v>126845</v>
      </c>
      <c r="D10351">
        <v>126590</v>
      </c>
      <c r="E10351">
        <v>126830</v>
      </c>
    </row>
    <row r="10352" spans="1:5" x14ac:dyDescent="0.25">
      <c r="A10352" s="2">
        <v>45757.64166666667</v>
      </c>
      <c r="B10352">
        <v>126675</v>
      </c>
      <c r="C10352">
        <v>126730</v>
      </c>
      <c r="D10352">
        <v>126585</v>
      </c>
      <c r="E10352">
        <v>126645</v>
      </c>
    </row>
    <row r="10353" spans="1:5" x14ac:dyDescent="0.25">
      <c r="A10353" s="2">
        <v>45757.640972222223</v>
      </c>
      <c r="B10353">
        <v>126765</v>
      </c>
      <c r="C10353">
        <v>126780</v>
      </c>
      <c r="D10353">
        <v>126590</v>
      </c>
      <c r="E10353">
        <v>126675</v>
      </c>
    </row>
    <row r="10354" spans="1:5" x14ac:dyDescent="0.25">
      <c r="A10354" s="2">
        <v>45757.640277777777</v>
      </c>
      <c r="B10354">
        <v>126765</v>
      </c>
      <c r="C10354">
        <v>126920</v>
      </c>
      <c r="D10354">
        <v>126650</v>
      </c>
      <c r="E10354">
        <v>126765</v>
      </c>
    </row>
    <row r="10355" spans="1:5" x14ac:dyDescent="0.25">
      <c r="A10355" s="2">
        <v>45757.63958333333</v>
      </c>
      <c r="B10355">
        <v>126480</v>
      </c>
      <c r="C10355">
        <v>126775</v>
      </c>
      <c r="D10355">
        <v>126470</v>
      </c>
      <c r="E10355">
        <v>126765</v>
      </c>
    </row>
    <row r="10356" spans="1:5" x14ac:dyDescent="0.25">
      <c r="A10356" s="2">
        <v>45757.638888888891</v>
      </c>
      <c r="B10356">
        <v>126295</v>
      </c>
      <c r="C10356">
        <v>126490</v>
      </c>
      <c r="D10356">
        <v>126280</v>
      </c>
      <c r="E10356">
        <v>126475</v>
      </c>
    </row>
    <row r="10357" spans="1:5" x14ac:dyDescent="0.25">
      <c r="A10357" s="2">
        <v>45757.638194444444</v>
      </c>
      <c r="B10357">
        <v>126290</v>
      </c>
      <c r="C10357">
        <v>126370</v>
      </c>
      <c r="D10357">
        <v>126250</v>
      </c>
      <c r="E10357">
        <v>126295</v>
      </c>
    </row>
    <row r="10358" spans="1:5" x14ac:dyDescent="0.25">
      <c r="A10358" s="2">
        <v>45757.637499999997</v>
      </c>
      <c r="B10358">
        <v>126280</v>
      </c>
      <c r="C10358">
        <v>126345</v>
      </c>
      <c r="D10358">
        <v>126255</v>
      </c>
      <c r="E10358">
        <v>126290</v>
      </c>
    </row>
    <row r="10359" spans="1:5" x14ac:dyDescent="0.25">
      <c r="A10359" s="2">
        <v>45757.636805555558</v>
      </c>
      <c r="B10359">
        <v>126205</v>
      </c>
      <c r="C10359">
        <v>126320</v>
      </c>
      <c r="D10359">
        <v>126205</v>
      </c>
      <c r="E10359">
        <v>126275</v>
      </c>
    </row>
    <row r="10360" spans="1:5" x14ac:dyDescent="0.25">
      <c r="A10360" s="2">
        <v>45757.636111111111</v>
      </c>
      <c r="B10360">
        <v>126270</v>
      </c>
      <c r="C10360">
        <v>126295</v>
      </c>
      <c r="D10360">
        <v>126185</v>
      </c>
      <c r="E10360">
        <v>126210</v>
      </c>
    </row>
    <row r="10361" spans="1:5" x14ac:dyDescent="0.25">
      <c r="A10361" s="2">
        <v>45757.635416666664</v>
      </c>
      <c r="B10361">
        <v>126245</v>
      </c>
      <c r="C10361">
        <v>126300</v>
      </c>
      <c r="D10361">
        <v>126185</v>
      </c>
      <c r="E10361">
        <v>126265</v>
      </c>
    </row>
    <row r="10362" spans="1:5" x14ac:dyDescent="0.25">
      <c r="A10362" s="2">
        <v>45757.634722222225</v>
      </c>
      <c r="B10362">
        <v>126315</v>
      </c>
      <c r="C10362">
        <v>126340</v>
      </c>
      <c r="D10362">
        <v>126205</v>
      </c>
      <c r="E10362">
        <v>126250</v>
      </c>
    </row>
    <row r="10363" spans="1:5" x14ac:dyDescent="0.25">
      <c r="A10363" s="2">
        <v>45757.634027777778</v>
      </c>
      <c r="B10363">
        <v>126360</v>
      </c>
      <c r="C10363">
        <v>126405</v>
      </c>
      <c r="D10363">
        <v>126295</v>
      </c>
      <c r="E10363">
        <v>126310</v>
      </c>
    </row>
    <row r="10364" spans="1:5" x14ac:dyDescent="0.25">
      <c r="A10364" s="2">
        <v>45757.633333333331</v>
      </c>
      <c r="B10364">
        <v>126335</v>
      </c>
      <c r="C10364">
        <v>126405</v>
      </c>
      <c r="D10364">
        <v>126295</v>
      </c>
      <c r="E10364">
        <v>126355</v>
      </c>
    </row>
    <row r="10365" spans="1:5" x14ac:dyDescent="0.25">
      <c r="A10365" s="2">
        <v>45757.632638888892</v>
      </c>
      <c r="B10365">
        <v>126365</v>
      </c>
      <c r="C10365">
        <v>126380</v>
      </c>
      <c r="D10365">
        <v>126295</v>
      </c>
      <c r="E10365">
        <v>126335</v>
      </c>
    </row>
    <row r="10366" spans="1:5" x14ac:dyDescent="0.25">
      <c r="A10366" s="2">
        <v>45757.631944444445</v>
      </c>
      <c r="B10366">
        <v>126325</v>
      </c>
      <c r="C10366">
        <v>126390</v>
      </c>
      <c r="D10366">
        <v>126265</v>
      </c>
      <c r="E10366">
        <v>126370</v>
      </c>
    </row>
    <row r="10367" spans="1:5" x14ac:dyDescent="0.25">
      <c r="A10367" s="2">
        <v>45757.631249999999</v>
      </c>
      <c r="B10367">
        <v>126420</v>
      </c>
      <c r="C10367">
        <v>126465</v>
      </c>
      <c r="D10367">
        <v>126290</v>
      </c>
      <c r="E10367">
        <v>126325</v>
      </c>
    </row>
    <row r="10368" spans="1:5" x14ac:dyDescent="0.25">
      <c r="A10368" s="2">
        <v>45757.630555555559</v>
      </c>
      <c r="B10368">
        <v>126595</v>
      </c>
      <c r="C10368">
        <v>126620</v>
      </c>
      <c r="D10368">
        <v>126415</v>
      </c>
      <c r="E10368">
        <v>126415</v>
      </c>
    </row>
    <row r="10369" spans="1:5" x14ac:dyDescent="0.25">
      <c r="A10369" s="2">
        <v>45757.629861111112</v>
      </c>
      <c r="B10369">
        <v>126525</v>
      </c>
      <c r="C10369">
        <v>126725</v>
      </c>
      <c r="D10369">
        <v>126515</v>
      </c>
      <c r="E10369">
        <v>126600</v>
      </c>
    </row>
    <row r="10370" spans="1:5" x14ac:dyDescent="0.25">
      <c r="A10370" s="2">
        <v>45757.629166666666</v>
      </c>
      <c r="B10370">
        <v>126465</v>
      </c>
      <c r="C10370">
        <v>126560</v>
      </c>
      <c r="D10370">
        <v>126400</v>
      </c>
      <c r="E10370">
        <v>126525</v>
      </c>
    </row>
    <row r="10371" spans="1:5" x14ac:dyDescent="0.25">
      <c r="A10371" s="2">
        <v>45757.628472222219</v>
      </c>
      <c r="B10371">
        <v>126495</v>
      </c>
      <c r="C10371">
        <v>126515</v>
      </c>
      <c r="D10371">
        <v>126420</v>
      </c>
      <c r="E10371">
        <v>126470</v>
      </c>
    </row>
    <row r="10372" spans="1:5" x14ac:dyDescent="0.25">
      <c r="A10372" s="2">
        <v>45757.62777777778</v>
      </c>
      <c r="B10372">
        <v>126555</v>
      </c>
      <c r="C10372">
        <v>126585</v>
      </c>
      <c r="D10372">
        <v>126460</v>
      </c>
      <c r="E10372">
        <v>126500</v>
      </c>
    </row>
    <row r="10373" spans="1:5" x14ac:dyDescent="0.25">
      <c r="A10373" s="2">
        <v>45757.627083333333</v>
      </c>
      <c r="B10373">
        <v>126535</v>
      </c>
      <c r="C10373">
        <v>126580</v>
      </c>
      <c r="D10373">
        <v>126495</v>
      </c>
      <c r="E10373">
        <v>126555</v>
      </c>
    </row>
    <row r="10374" spans="1:5" x14ac:dyDescent="0.25">
      <c r="A10374" s="2">
        <v>45757.626388888886</v>
      </c>
      <c r="B10374">
        <v>126490</v>
      </c>
      <c r="C10374">
        <v>126570</v>
      </c>
      <c r="D10374">
        <v>126435</v>
      </c>
      <c r="E10374">
        <v>126530</v>
      </c>
    </row>
    <row r="10375" spans="1:5" x14ac:dyDescent="0.25">
      <c r="A10375" s="2">
        <v>45757.625694444447</v>
      </c>
      <c r="B10375">
        <v>126415</v>
      </c>
      <c r="C10375">
        <v>126580</v>
      </c>
      <c r="D10375">
        <v>126395</v>
      </c>
      <c r="E10375">
        <v>126495</v>
      </c>
    </row>
    <row r="10376" spans="1:5" x14ac:dyDescent="0.25">
      <c r="A10376" s="2">
        <v>45757.625</v>
      </c>
      <c r="B10376">
        <v>126410</v>
      </c>
      <c r="C10376">
        <v>126445</v>
      </c>
      <c r="D10376">
        <v>126340</v>
      </c>
      <c r="E10376">
        <v>126410</v>
      </c>
    </row>
    <row r="10377" spans="1:5" x14ac:dyDescent="0.25">
      <c r="A10377" s="2">
        <v>45757.624305555553</v>
      </c>
      <c r="B10377">
        <v>126440</v>
      </c>
      <c r="C10377">
        <v>126470</v>
      </c>
      <c r="D10377">
        <v>126380</v>
      </c>
      <c r="E10377">
        <v>126415</v>
      </c>
    </row>
    <row r="10378" spans="1:5" x14ac:dyDescent="0.25">
      <c r="A10378" s="2">
        <v>45757.623611111114</v>
      </c>
      <c r="B10378">
        <v>126390</v>
      </c>
      <c r="C10378">
        <v>126495</v>
      </c>
      <c r="D10378">
        <v>126385</v>
      </c>
      <c r="E10378">
        <v>126440</v>
      </c>
    </row>
    <row r="10379" spans="1:5" x14ac:dyDescent="0.25">
      <c r="A10379" s="2">
        <v>45757.622916666667</v>
      </c>
      <c r="B10379">
        <v>126425</v>
      </c>
      <c r="C10379">
        <v>126430</v>
      </c>
      <c r="D10379">
        <v>126350</v>
      </c>
      <c r="E10379">
        <v>126390</v>
      </c>
    </row>
    <row r="10380" spans="1:5" x14ac:dyDescent="0.25">
      <c r="A10380" s="2">
        <v>45757.62222222222</v>
      </c>
      <c r="B10380">
        <v>126410</v>
      </c>
      <c r="C10380">
        <v>126495</v>
      </c>
      <c r="D10380">
        <v>126350</v>
      </c>
      <c r="E10380">
        <v>126425</v>
      </c>
    </row>
    <row r="10381" spans="1:5" x14ac:dyDescent="0.25">
      <c r="A10381" s="2">
        <v>45757.621527777781</v>
      </c>
      <c r="B10381">
        <v>126350</v>
      </c>
      <c r="C10381">
        <v>126480</v>
      </c>
      <c r="D10381">
        <v>126330</v>
      </c>
      <c r="E10381">
        <v>126415</v>
      </c>
    </row>
    <row r="10382" spans="1:5" x14ac:dyDescent="0.25">
      <c r="A10382" s="2">
        <v>45757.620833333334</v>
      </c>
      <c r="B10382">
        <v>126265</v>
      </c>
      <c r="C10382">
        <v>126430</v>
      </c>
      <c r="D10382">
        <v>126255</v>
      </c>
      <c r="E10382">
        <v>126350</v>
      </c>
    </row>
    <row r="10383" spans="1:5" x14ac:dyDescent="0.25">
      <c r="A10383" s="2">
        <v>45757.620138888888</v>
      </c>
      <c r="B10383">
        <v>126235</v>
      </c>
      <c r="C10383">
        <v>126285</v>
      </c>
      <c r="D10383">
        <v>126155</v>
      </c>
      <c r="E10383">
        <v>126265</v>
      </c>
    </row>
    <row r="10384" spans="1:5" x14ac:dyDescent="0.25">
      <c r="A10384" s="2">
        <v>45757.619444444441</v>
      </c>
      <c r="B10384">
        <v>126300</v>
      </c>
      <c r="C10384">
        <v>126320</v>
      </c>
      <c r="D10384">
        <v>126195</v>
      </c>
      <c r="E10384">
        <v>126240</v>
      </c>
    </row>
    <row r="10385" spans="1:5" x14ac:dyDescent="0.25">
      <c r="A10385" s="2">
        <v>45757.618750000001</v>
      </c>
      <c r="B10385">
        <v>126415</v>
      </c>
      <c r="C10385">
        <v>126500</v>
      </c>
      <c r="D10385">
        <v>126260</v>
      </c>
      <c r="E10385">
        <v>126295</v>
      </c>
    </row>
    <row r="10386" spans="1:5" x14ac:dyDescent="0.25">
      <c r="A10386" s="2">
        <v>45757.618055555555</v>
      </c>
      <c r="B10386">
        <v>126405</v>
      </c>
      <c r="C10386">
        <v>126460</v>
      </c>
      <c r="D10386">
        <v>126340</v>
      </c>
      <c r="E10386">
        <v>126415</v>
      </c>
    </row>
    <row r="10387" spans="1:5" x14ac:dyDescent="0.25">
      <c r="A10387" s="2">
        <v>45757.617361111108</v>
      </c>
      <c r="B10387">
        <v>126440</v>
      </c>
      <c r="C10387">
        <v>126450</v>
      </c>
      <c r="D10387">
        <v>126380</v>
      </c>
      <c r="E10387">
        <v>126410</v>
      </c>
    </row>
    <row r="10388" spans="1:5" x14ac:dyDescent="0.25">
      <c r="A10388" s="2">
        <v>45757.616666666669</v>
      </c>
      <c r="B10388">
        <v>126340</v>
      </c>
      <c r="C10388">
        <v>126475</v>
      </c>
      <c r="D10388">
        <v>126330</v>
      </c>
      <c r="E10388">
        <v>126445</v>
      </c>
    </row>
    <row r="10389" spans="1:5" x14ac:dyDescent="0.25">
      <c r="A10389" s="2">
        <v>45757.615972222222</v>
      </c>
      <c r="B10389">
        <v>126500</v>
      </c>
      <c r="C10389">
        <v>126525</v>
      </c>
      <c r="D10389">
        <v>126335</v>
      </c>
      <c r="E10389">
        <v>126345</v>
      </c>
    </row>
    <row r="10390" spans="1:5" x14ac:dyDescent="0.25">
      <c r="A10390" s="2">
        <v>45757.615277777775</v>
      </c>
      <c r="B10390">
        <v>126610</v>
      </c>
      <c r="C10390">
        <v>126660</v>
      </c>
      <c r="D10390">
        <v>126445</v>
      </c>
      <c r="E10390">
        <v>126505</v>
      </c>
    </row>
    <row r="10391" spans="1:5" x14ac:dyDescent="0.25">
      <c r="A10391" s="2">
        <v>45757.614583333336</v>
      </c>
      <c r="B10391">
        <v>126565</v>
      </c>
      <c r="C10391">
        <v>126640</v>
      </c>
      <c r="D10391">
        <v>126505</v>
      </c>
      <c r="E10391">
        <v>126615</v>
      </c>
    </row>
    <row r="10392" spans="1:5" x14ac:dyDescent="0.25">
      <c r="A10392" s="2">
        <v>45757.613888888889</v>
      </c>
      <c r="B10392">
        <v>126535</v>
      </c>
      <c r="C10392">
        <v>126600</v>
      </c>
      <c r="D10392">
        <v>126410</v>
      </c>
      <c r="E10392">
        <v>126565</v>
      </c>
    </row>
    <row r="10393" spans="1:5" x14ac:dyDescent="0.25">
      <c r="A10393" s="2">
        <v>45757.613194444442</v>
      </c>
      <c r="B10393">
        <v>126345</v>
      </c>
      <c r="C10393">
        <v>126545</v>
      </c>
      <c r="D10393">
        <v>126300</v>
      </c>
      <c r="E10393">
        <v>126540</v>
      </c>
    </row>
    <row r="10394" spans="1:5" x14ac:dyDescent="0.25">
      <c r="A10394" s="2">
        <v>45757.612500000003</v>
      </c>
      <c r="B10394">
        <v>126345</v>
      </c>
      <c r="C10394">
        <v>126390</v>
      </c>
      <c r="D10394">
        <v>126305</v>
      </c>
      <c r="E10394">
        <v>126350</v>
      </c>
    </row>
    <row r="10395" spans="1:5" x14ac:dyDescent="0.25">
      <c r="A10395" s="2">
        <v>45757.611805555556</v>
      </c>
      <c r="B10395">
        <v>126160</v>
      </c>
      <c r="C10395">
        <v>126365</v>
      </c>
      <c r="D10395">
        <v>126145</v>
      </c>
      <c r="E10395">
        <v>126345</v>
      </c>
    </row>
    <row r="10396" spans="1:5" x14ac:dyDescent="0.25">
      <c r="A10396" s="2">
        <v>45757.611111111109</v>
      </c>
      <c r="B10396">
        <v>126100</v>
      </c>
      <c r="C10396">
        <v>126190</v>
      </c>
      <c r="D10396">
        <v>126090</v>
      </c>
      <c r="E10396">
        <v>126165</v>
      </c>
    </row>
    <row r="10397" spans="1:5" x14ac:dyDescent="0.25">
      <c r="A10397" s="2">
        <v>45757.61041666667</v>
      </c>
      <c r="B10397">
        <v>126405</v>
      </c>
      <c r="C10397">
        <v>126415</v>
      </c>
      <c r="D10397">
        <v>126090</v>
      </c>
      <c r="E10397">
        <v>126095</v>
      </c>
    </row>
    <row r="10398" spans="1:5" x14ac:dyDescent="0.25">
      <c r="A10398" s="2">
        <v>45757.609722222223</v>
      </c>
      <c r="B10398">
        <v>126265</v>
      </c>
      <c r="C10398">
        <v>126430</v>
      </c>
      <c r="D10398">
        <v>126260</v>
      </c>
      <c r="E10398">
        <v>126405</v>
      </c>
    </row>
    <row r="10399" spans="1:5" x14ac:dyDescent="0.25">
      <c r="A10399" s="2">
        <v>45757.609027777777</v>
      </c>
      <c r="B10399">
        <v>126200</v>
      </c>
      <c r="C10399">
        <v>126420</v>
      </c>
      <c r="D10399">
        <v>126160</v>
      </c>
      <c r="E10399">
        <v>126260</v>
      </c>
    </row>
    <row r="10400" spans="1:5" x14ac:dyDescent="0.25">
      <c r="A10400" s="2">
        <v>45757.60833333333</v>
      </c>
      <c r="B10400">
        <v>126145</v>
      </c>
      <c r="C10400">
        <v>126300</v>
      </c>
      <c r="D10400">
        <v>126125</v>
      </c>
      <c r="E10400">
        <v>126195</v>
      </c>
    </row>
    <row r="10401" spans="1:5" x14ac:dyDescent="0.25">
      <c r="A10401" s="2">
        <v>45757.607638888891</v>
      </c>
      <c r="B10401">
        <v>126140</v>
      </c>
      <c r="C10401">
        <v>126200</v>
      </c>
      <c r="D10401">
        <v>126120</v>
      </c>
      <c r="E10401">
        <v>126145</v>
      </c>
    </row>
    <row r="10402" spans="1:5" x14ac:dyDescent="0.25">
      <c r="A10402" s="2">
        <v>45757.606944444444</v>
      </c>
      <c r="B10402">
        <v>126200</v>
      </c>
      <c r="C10402">
        <v>126230</v>
      </c>
      <c r="D10402">
        <v>126115</v>
      </c>
      <c r="E10402">
        <v>126140</v>
      </c>
    </row>
    <row r="10403" spans="1:5" x14ac:dyDescent="0.25">
      <c r="A10403" s="2">
        <v>45757.606249999997</v>
      </c>
      <c r="B10403">
        <v>126080</v>
      </c>
      <c r="C10403">
        <v>126270</v>
      </c>
      <c r="D10403">
        <v>126050</v>
      </c>
      <c r="E10403">
        <v>126200</v>
      </c>
    </row>
    <row r="10404" spans="1:5" x14ac:dyDescent="0.25">
      <c r="A10404" s="2">
        <v>45757.605555555558</v>
      </c>
      <c r="B10404">
        <v>125980</v>
      </c>
      <c r="C10404">
        <v>126080</v>
      </c>
      <c r="D10404">
        <v>125975</v>
      </c>
      <c r="E10404">
        <v>126080</v>
      </c>
    </row>
    <row r="10405" spans="1:5" x14ac:dyDescent="0.25">
      <c r="A10405" s="2">
        <v>45757.604861111111</v>
      </c>
      <c r="B10405">
        <v>125990</v>
      </c>
      <c r="C10405">
        <v>126030</v>
      </c>
      <c r="D10405">
        <v>125965</v>
      </c>
      <c r="E10405">
        <v>125980</v>
      </c>
    </row>
    <row r="10406" spans="1:5" x14ac:dyDescent="0.25">
      <c r="A10406" s="2">
        <v>45757.604166666664</v>
      </c>
      <c r="B10406">
        <v>125985</v>
      </c>
      <c r="C10406">
        <v>126145</v>
      </c>
      <c r="D10406">
        <v>125920</v>
      </c>
      <c r="E10406">
        <v>125995</v>
      </c>
    </row>
    <row r="10407" spans="1:5" x14ac:dyDescent="0.25">
      <c r="A10407" s="2">
        <v>45757.603472222225</v>
      </c>
      <c r="B10407">
        <v>125975</v>
      </c>
      <c r="C10407">
        <v>126040</v>
      </c>
      <c r="D10407">
        <v>125920</v>
      </c>
      <c r="E10407">
        <v>125995</v>
      </c>
    </row>
    <row r="10408" spans="1:5" x14ac:dyDescent="0.25">
      <c r="A10408" s="2">
        <v>45757.602777777778</v>
      </c>
      <c r="B10408">
        <v>125965</v>
      </c>
      <c r="C10408">
        <v>126060</v>
      </c>
      <c r="D10408">
        <v>125935</v>
      </c>
      <c r="E10408">
        <v>125980</v>
      </c>
    </row>
    <row r="10409" spans="1:5" x14ac:dyDescent="0.25">
      <c r="A10409" s="2">
        <v>45757.602083333331</v>
      </c>
      <c r="B10409">
        <v>125965</v>
      </c>
      <c r="C10409">
        <v>126000</v>
      </c>
      <c r="D10409">
        <v>125885</v>
      </c>
      <c r="E10409">
        <v>125965</v>
      </c>
    </row>
    <row r="10410" spans="1:5" x14ac:dyDescent="0.25">
      <c r="A10410" s="2">
        <v>45757.601388888892</v>
      </c>
      <c r="B10410">
        <v>125895</v>
      </c>
      <c r="C10410">
        <v>126000</v>
      </c>
      <c r="D10410">
        <v>125865</v>
      </c>
      <c r="E10410">
        <v>125965</v>
      </c>
    </row>
    <row r="10411" spans="1:5" x14ac:dyDescent="0.25">
      <c r="A10411" s="2">
        <v>45757.600694444445</v>
      </c>
      <c r="B10411">
        <v>125800</v>
      </c>
      <c r="C10411">
        <v>125925</v>
      </c>
      <c r="D10411">
        <v>125765</v>
      </c>
      <c r="E10411">
        <v>125890</v>
      </c>
    </row>
    <row r="10412" spans="1:5" x14ac:dyDescent="0.25">
      <c r="A10412" s="2">
        <v>45757.599999999999</v>
      </c>
      <c r="B10412">
        <v>125765</v>
      </c>
      <c r="C10412">
        <v>125880</v>
      </c>
      <c r="D10412">
        <v>125740</v>
      </c>
      <c r="E10412">
        <v>125805</v>
      </c>
    </row>
    <row r="10413" spans="1:5" x14ac:dyDescent="0.25">
      <c r="A10413" s="2">
        <v>45757.599305555559</v>
      </c>
      <c r="B10413">
        <v>125655</v>
      </c>
      <c r="C10413">
        <v>125795</v>
      </c>
      <c r="D10413">
        <v>125630</v>
      </c>
      <c r="E10413">
        <v>125770</v>
      </c>
    </row>
    <row r="10414" spans="1:5" x14ac:dyDescent="0.25">
      <c r="A10414" s="2">
        <v>45757.598611111112</v>
      </c>
      <c r="B10414">
        <v>125545</v>
      </c>
      <c r="C10414">
        <v>125670</v>
      </c>
      <c r="D10414">
        <v>125495</v>
      </c>
      <c r="E10414">
        <v>125655</v>
      </c>
    </row>
    <row r="10415" spans="1:5" x14ac:dyDescent="0.25">
      <c r="A10415" s="2">
        <v>45757.597916666666</v>
      </c>
      <c r="B10415">
        <v>125665</v>
      </c>
      <c r="C10415">
        <v>125665</v>
      </c>
      <c r="D10415">
        <v>125485</v>
      </c>
      <c r="E10415">
        <v>125540</v>
      </c>
    </row>
    <row r="10416" spans="1:5" x14ac:dyDescent="0.25">
      <c r="A10416" s="2">
        <v>45757.597222222219</v>
      </c>
      <c r="B10416">
        <v>125750</v>
      </c>
      <c r="C10416">
        <v>125785</v>
      </c>
      <c r="D10416">
        <v>125635</v>
      </c>
      <c r="E10416">
        <v>125665</v>
      </c>
    </row>
    <row r="10417" spans="1:5" x14ac:dyDescent="0.25">
      <c r="A10417" s="2">
        <v>45757.59652777778</v>
      </c>
      <c r="B10417">
        <v>125770</v>
      </c>
      <c r="C10417">
        <v>125780</v>
      </c>
      <c r="D10417">
        <v>125715</v>
      </c>
      <c r="E10417">
        <v>125745</v>
      </c>
    </row>
    <row r="10418" spans="1:5" x14ac:dyDescent="0.25">
      <c r="A10418" s="2">
        <v>45757.595833333333</v>
      </c>
      <c r="B10418">
        <v>125665</v>
      </c>
      <c r="C10418">
        <v>125825</v>
      </c>
      <c r="D10418">
        <v>125640</v>
      </c>
      <c r="E10418">
        <v>125775</v>
      </c>
    </row>
    <row r="10419" spans="1:5" x14ac:dyDescent="0.25">
      <c r="A10419" s="2">
        <v>45757.595138888886</v>
      </c>
      <c r="B10419">
        <v>125655</v>
      </c>
      <c r="C10419">
        <v>125715</v>
      </c>
      <c r="D10419">
        <v>125625</v>
      </c>
      <c r="E10419">
        <v>125670</v>
      </c>
    </row>
    <row r="10420" spans="1:5" x14ac:dyDescent="0.25">
      <c r="A10420" s="2">
        <v>45757.594444444447</v>
      </c>
      <c r="B10420">
        <v>125650</v>
      </c>
      <c r="C10420">
        <v>125775</v>
      </c>
      <c r="D10420">
        <v>125595</v>
      </c>
      <c r="E10420">
        <v>125660</v>
      </c>
    </row>
    <row r="10421" spans="1:5" x14ac:dyDescent="0.25">
      <c r="A10421" s="2">
        <v>45757.59375</v>
      </c>
      <c r="B10421">
        <v>125660</v>
      </c>
      <c r="C10421">
        <v>125665</v>
      </c>
      <c r="D10421">
        <v>125535</v>
      </c>
      <c r="E10421">
        <v>125650</v>
      </c>
    </row>
    <row r="10422" spans="1:5" x14ac:dyDescent="0.25">
      <c r="A10422" s="2">
        <v>45757.593055555553</v>
      </c>
      <c r="B10422">
        <v>125590</v>
      </c>
      <c r="C10422">
        <v>125670</v>
      </c>
      <c r="D10422">
        <v>125530</v>
      </c>
      <c r="E10422">
        <v>125655</v>
      </c>
    </row>
    <row r="10423" spans="1:5" x14ac:dyDescent="0.25">
      <c r="A10423" s="2">
        <v>45757.592361111114</v>
      </c>
      <c r="B10423">
        <v>125665</v>
      </c>
      <c r="C10423">
        <v>125680</v>
      </c>
      <c r="D10423">
        <v>125560</v>
      </c>
      <c r="E10423">
        <v>125595</v>
      </c>
    </row>
    <row r="10424" spans="1:5" x14ac:dyDescent="0.25">
      <c r="A10424" s="2">
        <v>45757.591666666667</v>
      </c>
      <c r="B10424">
        <v>125600</v>
      </c>
      <c r="C10424">
        <v>125740</v>
      </c>
      <c r="D10424">
        <v>125555</v>
      </c>
      <c r="E10424">
        <v>125670</v>
      </c>
    </row>
    <row r="10425" spans="1:5" x14ac:dyDescent="0.25">
      <c r="A10425" s="2">
        <v>45757.59097222222</v>
      </c>
      <c r="B10425">
        <v>125675</v>
      </c>
      <c r="C10425">
        <v>125750</v>
      </c>
      <c r="D10425">
        <v>125590</v>
      </c>
      <c r="E10425">
        <v>125600</v>
      </c>
    </row>
    <row r="10426" spans="1:5" x14ac:dyDescent="0.25">
      <c r="A10426" s="2">
        <v>45757.590277777781</v>
      </c>
      <c r="B10426">
        <v>125860</v>
      </c>
      <c r="C10426">
        <v>125900</v>
      </c>
      <c r="D10426">
        <v>125655</v>
      </c>
      <c r="E10426">
        <v>125675</v>
      </c>
    </row>
    <row r="10427" spans="1:5" x14ac:dyDescent="0.25">
      <c r="A10427" s="2">
        <v>45757.589583333334</v>
      </c>
      <c r="B10427">
        <v>125960</v>
      </c>
      <c r="C10427">
        <v>125970</v>
      </c>
      <c r="D10427">
        <v>125820</v>
      </c>
      <c r="E10427">
        <v>125865</v>
      </c>
    </row>
    <row r="10428" spans="1:5" x14ac:dyDescent="0.25">
      <c r="A10428" s="2">
        <v>45757.588888888888</v>
      </c>
      <c r="B10428">
        <v>125915</v>
      </c>
      <c r="C10428">
        <v>126055</v>
      </c>
      <c r="D10428">
        <v>125875</v>
      </c>
      <c r="E10428">
        <v>125960</v>
      </c>
    </row>
    <row r="10429" spans="1:5" x14ac:dyDescent="0.25">
      <c r="A10429" s="2">
        <v>45757.588194444441</v>
      </c>
      <c r="B10429">
        <v>126035</v>
      </c>
      <c r="C10429">
        <v>126065</v>
      </c>
      <c r="D10429">
        <v>125855</v>
      </c>
      <c r="E10429">
        <v>125915</v>
      </c>
    </row>
    <row r="10430" spans="1:5" x14ac:dyDescent="0.25">
      <c r="A10430" s="2">
        <v>45757.587500000001</v>
      </c>
      <c r="B10430">
        <v>126040</v>
      </c>
      <c r="C10430">
        <v>126085</v>
      </c>
      <c r="D10430">
        <v>125975</v>
      </c>
      <c r="E10430">
        <v>126030</v>
      </c>
    </row>
    <row r="10431" spans="1:5" x14ac:dyDescent="0.25">
      <c r="A10431" s="2">
        <v>45757.586805555555</v>
      </c>
      <c r="B10431">
        <v>126200</v>
      </c>
      <c r="C10431">
        <v>126205</v>
      </c>
      <c r="D10431">
        <v>125990</v>
      </c>
      <c r="E10431">
        <v>126045</v>
      </c>
    </row>
    <row r="10432" spans="1:5" x14ac:dyDescent="0.25">
      <c r="A10432" s="2">
        <v>45757.586111111108</v>
      </c>
      <c r="B10432">
        <v>126160</v>
      </c>
      <c r="C10432">
        <v>126245</v>
      </c>
      <c r="D10432">
        <v>126130</v>
      </c>
      <c r="E10432">
        <v>126205</v>
      </c>
    </row>
    <row r="10433" spans="1:5" x14ac:dyDescent="0.25">
      <c r="A10433" s="2">
        <v>45757.585416666669</v>
      </c>
      <c r="B10433">
        <v>126295</v>
      </c>
      <c r="C10433">
        <v>126315</v>
      </c>
      <c r="D10433">
        <v>126100</v>
      </c>
      <c r="E10433">
        <v>126155</v>
      </c>
    </row>
    <row r="10434" spans="1:5" x14ac:dyDescent="0.25">
      <c r="A10434" s="2">
        <v>45757.584722222222</v>
      </c>
      <c r="B10434">
        <v>126075</v>
      </c>
      <c r="C10434">
        <v>126635</v>
      </c>
      <c r="D10434">
        <v>126050</v>
      </c>
      <c r="E10434">
        <v>126295</v>
      </c>
    </row>
    <row r="10435" spans="1:5" x14ac:dyDescent="0.25">
      <c r="A10435" s="2">
        <v>45757.584027777775</v>
      </c>
      <c r="B10435">
        <v>126305</v>
      </c>
      <c r="C10435">
        <v>126325</v>
      </c>
      <c r="D10435">
        <v>126040</v>
      </c>
      <c r="E10435">
        <v>126075</v>
      </c>
    </row>
    <row r="10436" spans="1:5" x14ac:dyDescent="0.25">
      <c r="A10436" s="2">
        <v>45757.583333333336</v>
      </c>
      <c r="B10436">
        <v>126195</v>
      </c>
      <c r="C10436">
        <v>126350</v>
      </c>
      <c r="D10436">
        <v>126120</v>
      </c>
      <c r="E10436">
        <v>126305</v>
      </c>
    </row>
    <row r="10437" spans="1:5" x14ac:dyDescent="0.25">
      <c r="A10437" s="2">
        <v>45757.582638888889</v>
      </c>
      <c r="B10437">
        <v>126070</v>
      </c>
      <c r="C10437">
        <v>126245</v>
      </c>
      <c r="D10437">
        <v>126010</v>
      </c>
      <c r="E10437">
        <v>126195</v>
      </c>
    </row>
    <row r="10438" spans="1:5" x14ac:dyDescent="0.25">
      <c r="A10438" s="2">
        <v>45757.581944444442</v>
      </c>
      <c r="B10438">
        <v>125965</v>
      </c>
      <c r="C10438">
        <v>126070</v>
      </c>
      <c r="D10438">
        <v>125935</v>
      </c>
      <c r="E10438">
        <v>126065</v>
      </c>
    </row>
    <row r="10439" spans="1:5" x14ac:dyDescent="0.25">
      <c r="A10439" s="2">
        <v>45757.581250000003</v>
      </c>
      <c r="B10439">
        <v>125895</v>
      </c>
      <c r="C10439">
        <v>126015</v>
      </c>
      <c r="D10439">
        <v>125885</v>
      </c>
      <c r="E10439">
        <v>125965</v>
      </c>
    </row>
    <row r="10440" spans="1:5" x14ac:dyDescent="0.25">
      <c r="A10440" s="2">
        <v>45757.580555555556</v>
      </c>
      <c r="B10440">
        <v>125960</v>
      </c>
      <c r="C10440">
        <v>125990</v>
      </c>
      <c r="D10440">
        <v>125870</v>
      </c>
      <c r="E10440">
        <v>125895</v>
      </c>
    </row>
    <row r="10441" spans="1:5" x14ac:dyDescent="0.25">
      <c r="A10441" s="2">
        <v>45757.579861111109</v>
      </c>
      <c r="B10441">
        <v>125910</v>
      </c>
      <c r="C10441">
        <v>125980</v>
      </c>
      <c r="D10441">
        <v>125900</v>
      </c>
      <c r="E10441">
        <v>125955</v>
      </c>
    </row>
    <row r="10442" spans="1:5" x14ac:dyDescent="0.25">
      <c r="A10442" s="2">
        <v>45757.57916666667</v>
      </c>
      <c r="B10442">
        <v>126015</v>
      </c>
      <c r="C10442">
        <v>126020</v>
      </c>
      <c r="D10442">
        <v>125835</v>
      </c>
      <c r="E10442">
        <v>125915</v>
      </c>
    </row>
    <row r="10443" spans="1:5" x14ac:dyDescent="0.25">
      <c r="A10443" s="2">
        <v>45757.578472222223</v>
      </c>
      <c r="B10443">
        <v>126085</v>
      </c>
      <c r="C10443">
        <v>126085</v>
      </c>
      <c r="D10443">
        <v>125965</v>
      </c>
      <c r="E10443">
        <v>126015</v>
      </c>
    </row>
    <row r="10444" spans="1:5" x14ac:dyDescent="0.25">
      <c r="A10444" s="2">
        <v>45757.577777777777</v>
      </c>
      <c r="B10444">
        <v>126060</v>
      </c>
      <c r="C10444">
        <v>126215</v>
      </c>
      <c r="D10444">
        <v>126020</v>
      </c>
      <c r="E10444">
        <v>126085</v>
      </c>
    </row>
    <row r="10445" spans="1:5" x14ac:dyDescent="0.25">
      <c r="A10445" s="2">
        <v>45757.57708333333</v>
      </c>
      <c r="B10445">
        <v>126000</v>
      </c>
      <c r="C10445">
        <v>126100</v>
      </c>
      <c r="D10445">
        <v>125980</v>
      </c>
      <c r="E10445">
        <v>126060</v>
      </c>
    </row>
    <row r="10446" spans="1:5" x14ac:dyDescent="0.25">
      <c r="A10446" s="2">
        <v>45757.576388888891</v>
      </c>
      <c r="B10446">
        <v>126030</v>
      </c>
      <c r="C10446">
        <v>126065</v>
      </c>
      <c r="D10446">
        <v>125905</v>
      </c>
      <c r="E10446">
        <v>126000</v>
      </c>
    </row>
    <row r="10447" spans="1:5" x14ac:dyDescent="0.25">
      <c r="A10447" s="2">
        <v>45757.575694444444</v>
      </c>
      <c r="B10447">
        <v>125825</v>
      </c>
      <c r="C10447">
        <v>126155</v>
      </c>
      <c r="D10447">
        <v>125825</v>
      </c>
      <c r="E10447">
        <v>126035</v>
      </c>
    </row>
    <row r="10448" spans="1:5" x14ac:dyDescent="0.25">
      <c r="A10448" s="2">
        <v>45757.574999999997</v>
      </c>
      <c r="B10448">
        <v>125640</v>
      </c>
      <c r="C10448">
        <v>125870</v>
      </c>
      <c r="D10448">
        <v>125640</v>
      </c>
      <c r="E10448">
        <v>125825</v>
      </c>
    </row>
    <row r="10449" spans="1:5" x14ac:dyDescent="0.25">
      <c r="A10449" s="2">
        <v>45757.574305555558</v>
      </c>
      <c r="B10449">
        <v>125555</v>
      </c>
      <c r="C10449">
        <v>125665</v>
      </c>
      <c r="D10449">
        <v>125500</v>
      </c>
      <c r="E10449">
        <v>125640</v>
      </c>
    </row>
    <row r="10450" spans="1:5" x14ac:dyDescent="0.25">
      <c r="A10450" s="2">
        <v>45757.573611111111</v>
      </c>
      <c r="B10450">
        <v>125540</v>
      </c>
      <c r="C10450">
        <v>125590</v>
      </c>
      <c r="D10450">
        <v>125505</v>
      </c>
      <c r="E10450">
        <v>125560</v>
      </c>
    </row>
    <row r="10451" spans="1:5" x14ac:dyDescent="0.25">
      <c r="A10451" s="2">
        <v>45757.572916666664</v>
      </c>
      <c r="B10451">
        <v>125670</v>
      </c>
      <c r="C10451">
        <v>125700</v>
      </c>
      <c r="D10451">
        <v>125525</v>
      </c>
      <c r="E10451">
        <v>125540</v>
      </c>
    </row>
    <row r="10452" spans="1:5" x14ac:dyDescent="0.25">
      <c r="A10452" s="2">
        <v>45757.572222222225</v>
      </c>
      <c r="B10452">
        <v>125575</v>
      </c>
      <c r="C10452">
        <v>125700</v>
      </c>
      <c r="D10452">
        <v>125500</v>
      </c>
      <c r="E10452">
        <v>125670</v>
      </c>
    </row>
    <row r="10453" spans="1:5" x14ac:dyDescent="0.25">
      <c r="A10453" s="2">
        <v>45757.571527777778</v>
      </c>
      <c r="B10453">
        <v>125605</v>
      </c>
      <c r="C10453">
        <v>125675</v>
      </c>
      <c r="D10453">
        <v>125555</v>
      </c>
      <c r="E10453">
        <v>125570</v>
      </c>
    </row>
    <row r="10454" spans="1:5" x14ac:dyDescent="0.25">
      <c r="A10454" s="2">
        <v>45757.570833333331</v>
      </c>
      <c r="B10454">
        <v>125575</v>
      </c>
      <c r="C10454">
        <v>125685</v>
      </c>
      <c r="D10454">
        <v>125555</v>
      </c>
      <c r="E10454">
        <v>125605</v>
      </c>
    </row>
    <row r="10455" spans="1:5" x14ac:dyDescent="0.25">
      <c r="A10455" s="2">
        <v>45757.570138888892</v>
      </c>
      <c r="B10455">
        <v>125565</v>
      </c>
      <c r="C10455">
        <v>125615</v>
      </c>
      <c r="D10455">
        <v>125510</v>
      </c>
      <c r="E10455">
        <v>125575</v>
      </c>
    </row>
    <row r="10456" spans="1:5" x14ac:dyDescent="0.25">
      <c r="A10456" s="2">
        <v>45757.569444444445</v>
      </c>
      <c r="B10456">
        <v>125615</v>
      </c>
      <c r="C10456">
        <v>125630</v>
      </c>
      <c r="D10456">
        <v>125540</v>
      </c>
      <c r="E10456">
        <v>125570</v>
      </c>
    </row>
    <row r="10457" spans="1:5" x14ac:dyDescent="0.25">
      <c r="A10457" s="2">
        <v>45757.568749999999</v>
      </c>
      <c r="B10457">
        <v>125680</v>
      </c>
      <c r="C10457">
        <v>125730</v>
      </c>
      <c r="D10457">
        <v>125585</v>
      </c>
      <c r="E10457">
        <v>125615</v>
      </c>
    </row>
    <row r="10458" spans="1:5" x14ac:dyDescent="0.25">
      <c r="A10458" s="2">
        <v>45757.568055555559</v>
      </c>
      <c r="B10458">
        <v>125670</v>
      </c>
      <c r="C10458">
        <v>125740</v>
      </c>
      <c r="D10458">
        <v>125635</v>
      </c>
      <c r="E10458">
        <v>125680</v>
      </c>
    </row>
    <row r="10459" spans="1:5" x14ac:dyDescent="0.25">
      <c r="A10459" s="2">
        <v>45757.567361111112</v>
      </c>
      <c r="B10459">
        <v>125505</v>
      </c>
      <c r="C10459">
        <v>125710</v>
      </c>
      <c r="D10459">
        <v>125500</v>
      </c>
      <c r="E10459">
        <v>125665</v>
      </c>
    </row>
    <row r="10460" spans="1:5" x14ac:dyDescent="0.25">
      <c r="A10460" s="2">
        <v>45757.566666666666</v>
      </c>
      <c r="B10460">
        <v>125495</v>
      </c>
      <c r="C10460">
        <v>125570</v>
      </c>
      <c r="D10460">
        <v>125435</v>
      </c>
      <c r="E10460">
        <v>125505</v>
      </c>
    </row>
    <row r="10461" spans="1:5" x14ac:dyDescent="0.25">
      <c r="A10461" s="2">
        <v>45757.565972222219</v>
      </c>
      <c r="B10461">
        <v>125535</v>
      </c>
      <c r="C10461">
        <v>125590</v>
      </c>
      <c r="D10461">
        <v>125480</v>
      </c>
      <c r="E10461">
        <v>125500</v>
      </c>
    </row>
    <row r="10462" spans="1:5" x14ac:dyDescent="0.25">
      <c r="A10462" s="2">
        <v>45757.56527777778</v>
      </c>
      <c r="B10462">
        <v>125475</v>
      </c>
      <c r="C10462">
        <v>125570</v>
      </c>
      <c r="D10462">
        <v>125415</v>
      </c>
      <c r="E10462">
        <v>125535</v>
      </c>
    </row>
    <row r="10463" spans="1:5" x14ac:dyDescent="0.25">
      <c r="A10463" s="2">
        <v>45757.564583333333</v>
      </c>
      <c r="B10463">
        <v>125460</v>
      </c>
      <c r="C10463">
        <v>125525</v>
      </c>
      <c r="D10463">
        <v>125420</v>
      </c>
      <c r="E10463">
        <v>125480</v>
      </c>
    </row>
    <row r="10464" spans="1:5" x14ac:dyDescent="0.25">
      <c r="A10464" s="2">
        <v>45757.563888888886</v>
      </c>
      <c r="B10464">
        <v>125420</v>
      </c>
      <c r="C10464">
        <v>125495</v>
      </c>
      <c r="D10464">
        <v>125400</v>
      </c>
      <c r="E10464">
        <v>125470</v>
      </c>
    </row>
    <row r="10465" spans="1:5" x14ac:dyDescent="0.25">
      <c r="A10465" s="2">
        <v>45757.563194444447</v>
      </c>
      <c r="B10465">
        <v>125330</v>
      </c>
      <c r="C10465">
        <v>125540</v>
      </c>
      <c r="D10465">
        <v>125265</v>
      </c>
      <c r="E10465">
        <v>125425</v>
      </c>
    </row>
    <row r="10466" spans="1:5" x14ac:dyDescent="0.25">
      <c r="A10466" s="2">
        <v>45757.5625</v>
      </c>
      <c r="B10466">
        <v>125175</v>
      </c>
      <c r="C10466">
        <v>125360</v>
      </c>
      <c r="D10466">
        <v>125150</v>
      </c>
      <c r="E10466">
        <v>125330</v>
      </c>
    </row>
    <row r="10467" spans="1:5" x14ac:dyDescent="0.25">
      <c r="A10467" s="2">
        <v>45757.561805555553</v>
      </c>
      <c r="B10467">
        <v>125175</v>
      </c>
      <c r="C10467">
        <v>125260</v>
      </c>
      <c r="D10467">
        <v>125130</v>
      </c>
      <c r="E10467">
        <v>125180</v>
      </c>
    </row>
    <row r="10468" spans="1:5" x14ac:dyDescent="0.25">
      <c r="A10468" s="2">
        <v>45757.561111111114</v>
      </c>
      <c r="B10468">
        <v>125165</v>
      </c>
      <c r="C10468">
        <v>125225</v>
      </c>
      <c r="D10468">
        <v>125100</v>
      </c>
      <c r="E10468">
        <v>125180</v>
      </c>
    </row>
    <row r="10469" spans="1:5" x14ac:dyDescent="0.25">
      <c r="A10469" s="2">
        <v>45757.560416666667</v>
      </c>
      <c r="B10469">
        <v>125300</v>
      </c>
      <c r="C10469">
        <v>125305</v>
      </c>
      <c r="D10469">
        <v>125060</v>
      </c>
      <c r="E10469">
        <v>125165</v>
      </c>
    </row>
    <row r="10470" spans="1:5" x14ac:dyDescent="0.25">
      <c r="A10470" s="2">
        <v>45757.55972222222</v>
      </c>
      <c r="B10470">
        <v>125325</v>
      </c>
      <c r="C10470">
        <v>125360</v>
      </c>
      <c r="D10470">
        <v>125260</v>
      </c>
      <c r="E10470">
        <v>125300</v>
      </c>
    </row>
    <row r="10471" spans="1:5" x14ac:dyDescent="0.25">
      <c r="A10471" s="2">
        <v>45757.559027777781</v>
      </c>
      <c r="B10471">
        <v>125460</v>
      </c>
      <c r="C10471">
        <v>125475</v>
      </c>
      <c r="D10471">
        <v>125300</v>
      </c>
      <c r="E10471">
        <v>125320</v>
      </c>
    </row>
    <row r="10472" spans="1:5" x14ac:dyDescent="0.25">
      <c r="A10472" s="2">
        <v>45757.558333333334</v>
      </c>
      <c r="B10472">
        <v>125350</v>
      </c>
      <c r="C10472">
        <v>125475</v>
      </c>
      <c r="D10472">
        <v>125345</v>
      </c>
      <c r="E10472">
        <v>125460</v>
      </c>
    </row>
    <row r="10473" spans="1:5" x14ac:dyDescent="0.25">
      <c r="A10473" s="2">
        <v>45757.557638888888</v>
      </c>
      <c r="B10473">
        <v>125420</v>
      </c>
      <c r="C10473">
        <v>125460</v>
      </c>
      <c r="D10473">
        <v>125335</v>
      </c>
      <c r="E10473">
        <v>125350</v>
      </c>
    </row>
    <row r="10474" spans="1:5" x14ac:dyDescent="0.25">
      <c r="A10474" s="2">
        <v>45757.556944444441</v>
      </c>
      <c r="B10474">
        <v>125595</v>
      </c>
      <c r="C10474">
        <v>125625</v>
      </c>
      <c r="D10474">
        <v>125405</v>
      </c>
      <c r="E10474">
        <v>125420</v>
      </c>
    </row>
    <row r="10475" spans="1:5" x14ac:dyDescent="0.25">
      <c r="A10475" s="2">
        <v>45757.556250000001</v>
      </c>
      <c r="B10475">
        <v>125675</v>
      </c>
      <c r="C10475">
        <v>125705</v>
      </c>
      <c r="D10475">
        <v>125535</v>
      </c>
      <c r="E10475">
        <v>125595</v>
      </c>
    </row>
    <row r="10476" spans="1:5" x14ac:dyDescent="0.25">
      <c r="A10476" s="2">
        <v>45757.555555555555</v>
      </c>
      <c r="B10476">
        <v>125730</v>
      </c>
      <c r="C10476">
        <v>125730</v>
      </c>
      <c r="D10476">
        <v>125655</v>
      </c>
      <c r="E10476">
        <v>125680</v>
      </c>
    </row>
    <row r="10477" spans="1:5" x14ac:dyDescent="0.25">
      <c r="A10477" s="2">
        <v>45757.554861111108</v>
      </c>
      <c r="B10477">
        <v>125715</v>
      </c>
      <c r="C10477">
        <v>125740</v>
      </c>
      <c r="D10477">
        <v>125670</v>
      </c>
      <c r="E10477">
        <v>125730</v>
      </c>
    </row>
    <row r="10478" spans="1:5" x14ac:dyDescent="0.25">
      <c r="A10478" s="2">
        <v>45757.554166666669</v>
      </c>
      <c r="B10478">
        <v>125690</v>
      </c>
      <c r="C10478">
        <v>125755</v>
      </c>
      <c r="D10478">
        <v>125615</v>
      </c>
      <c r="E10478">
        <v>125715</v>
      </c>
    </row>
    <row r="10479" spans="1:5" x14ac:dyDescent="0.25">
      <c r="A10479" s="2">
        <v>45757.553472222222</v>
      </c>
      <c r="B10479">
        <v>125780</v>
      </c>
      <c r="C10479">
        <v>125785</v>
      </c>
      <c r="D10479">
        <v>125670</v>
      </c>
      <c r="E10479">
        <v>125695</v>
      </c>
    </row>
    <row r="10480" spans="1:5" x14ac:dyDescent="0.25">
      <c r="A10480" s="2">
        <v>45757.552777777775</v>
      </c>
      <c r="B10480">
        <v>125775</v>
      </c>
      <c r="C10480">
        <v>125790</v>
      </c>
      <c r="D10480">
        <v>125700</v>
      </c>
      <c r="E10480">
        <v>125780</v>
      </c>
    </row>
    <row r="10481" spans="1:5" x14ac:dyDescent="0.25">
      <c r="A10481" s="2">
        <v>45757.552083333336</v>
      </c>
      <c r="B10481">
        <v>125750</v>
      </c>
      <c r="C10481">
        <v>125840</v>
      </c>
      <c r="D10481">
        <v>125720</v>
      </c>
      <c r="E10481">
        <v>125770</v>
      </c>
    </row>
    <row r="10482" spans="1:5" x14ac:dyDescent="0.25">
      <c r="A10482" s="2">
        <v>45757.551388888889</v>
      </c>
      <c r="B10482">
        <v>125895</v>
      </c>
      <c r="C10482">
        <v>125900</v>
      </c>
      <c r="D10482">
        <v>125750</v>
      </c>
      <c r="E10482">
        <v>125755</v>
      </c>
    </row>
    <row r="10483" spans="1:5" x14ac:dyDescent="0.25">
      <c r="A10483" s="2">
        <v>45757.550694444442</v>
      </c>
      <c r="B10483">
        <v>125945</v>
      </c>
      <c r="C10483">
        <v>125965</v>
      </c>
      <c r="D10483">
        <v>125860</v>
      </c>
      <c r="E10483">
        <v>125895</v>
      </c>
    </row>
    <row r="10484" spans="1:5" x14ac:dyDescent="0.25">
      <c r="A10484" s="2">
        <v>45757.55</v>
      </c>
      <c r="B10484">
        <v>126055</v>
      </c>
      <c r="C10484">
        <v>126075</v>
      </c>
      <c r="D10484">
        <v>125925</v>
      </c>
      <c r="E10484">
        <v>125945</v>
      </c>
    </row>
    <row r="10485" spans="1:5" x14ac:dyDescent="0.25">
      <c r="A10485" s="2">
        <v>45757.549305555556</v>
      </c>
      <c r="B10485">
        <v>125890</v>
      </c>
      <c r="C10485">
        <v>126080</v>
      </c>
      <c r="D10485">
        <v>125820</v>
      </c>
      <c r="E10485">
        <v>126055</v>
      </c>
    </row>
    <row r="10486" spans="1:5" x14ac:dyDescent="0.25">
      <c r="A10486" s="2">
        <v>45757.548611111109</v>
      </c>
      <c r="B10486">
        <v>125880</v>
      </c>
      <c r="C10486">
        <v>125915</v>
      </c>
      <c r="D10486">
        <v>125805</v>
      </c>
      <c r="E10486">
        <v>125890</v>
      </c>
    </row>
    <row r="10487" spans="1:5" x14ac:dyDescent="0.25">
      <c r="A10487" s="2">
        <v>45757.54791666667</v>
      </c>
      <c r="B10487">
        <v>125885</v>
      </c>
      <c r="C10487">
        <v>125960</v>
      </c>
      <c r="D10487">
        <v>125870</v>
      </c>
      <c r="E10487">
        <v>125875</v>
      </c>
    </row>
    <row r="10488" spans="1:5" x14ac:dyDescent="0.25">
      <c r="A10488" s="2">
        <v>45757.547222222223</v>
      </c>
      <c r="B10488">
        <v>125825</v>
      </c>
      <c r="C10488">
        <v>125895</v>
      </c>
      <c r="D10488">
        <v>125785</v>
      </c>
      <c r="E10488">
        <v>125880</v>
      </c>
    </row>
    <row r="10489" spans="1:5" x14ac:dyDescent="0.25">
      <c r="A10489" s="2">
        <v>45757.546527777777</v>
      </c>
      <c r="B10489">
        <v>125750</v>
      </c>
      <c r="C10489">
        <v>125845</v>
      </c>
      <c r="D10489">
        <v>125705</v>
      </c>
      <c r="E10489">
        <v>125825</v>
      </c>
    </row>
    <row r="10490" spans="1:5" x14ac:dyDescent="0.25">
      <c r="A10490" s="2">
        <v>45757.54583333333</v>
      </c>
      <c r="B10490">
        <v>125740</v>
      </c>
      <c r="C10490">
        <v>125795</v>
      </c>
      <c r="D10490">
        <v>125690</v>
      </c>
      <c r="E10490">
        <v>125755</v>
      </c>
    </row>
    <row r="10491" spans="1:5" x14ac:dyDescent="0.25">
      <c r="A10491" s="2">
        <v>45757.545138888891</v>
      </c>
      <c r="B10491">
        <v>125700</v>
      </c>
      <c r="C10491">
        <v>125745</v>
      </c>
      <c r="D10491">
        <v>125645</v>
      </c>
      <c r="E10491">
        <v>125740</v>
      </c>
    </row>
    <row r="10492" spans="1:5" x14ac:dyDescent="0.25">
      <c r="A10492" s="2">
        <v>45757.544444444444</v>
      </c>
      <c r="B10492">
        <v>125760</v>
      </c>
      <c r="C10492">
        <v>125795</v>
      </c>
      <c r="D10492">
        <v>125695</v>
      </c>
      <c r="E10492">
        <v>125695</v>
      </c>
    </row>
    <row r="10493" spans="1:5" x14ac:dyDescent="0.25">
      <c r="A10493" s="2">
        <v>45757.543749999997</v>
      </c>
      <c r="B10493">
        <v>125890</v>
      </c>
      <c r="C10493">
        <v>125900</v>
      </c>
      <c r="D10493">
        <v>125745</v>
      </c>
      <c r="E10493">
        <v>125760</v>
      </c>
    </row>
    <row r="10494" spans="1:5" x14ac:dyDescent="0.25">
      <c r="A10494" s="2">
        <v>45757.543055555558</v>
      </c>
      <c r="B10494">
        <v>125810</v>
      </c>
      <c r="C10494">
        <v>125905</v>
      </c>
      <c r="D10494">
        <v>125745</v>
      </c>
      <c r="E10494">
        <v>125895</v>
      </c>
    </row>
    <row r="10495" spans="1:5" x14ac:dyDescent="0.25">
      <c r="A10495" s="2">
        <v>45757.542361111111</v>
      </c>
      <c r="B10495">
        <v>125880</v>
      </c>
      <c r="C10495">
        <v>125960</v>
      </c>
      <c r="D10495">
        <v>125790</v>
      </c>
      <c r="E10495">
        <v>125810</v>
      </c>
    </row>
    <row r="10496" spans="1:5" x14ac:dyDescent="0.25">
      <c r="A10496" s="2">
        <v>45757.541666666664</v>
      </c>
      <c r="B10496">
        <v>126050</v>
      </c>
      <c r="C10496">
        <v>126150</v>
      </c>
      <c r="D10496">
        <v>125870</v>
      </c>
      <c r="E10496">
        <v>125880</v>
      </c>
    </row>
    <row r="10497" spans="1:5" x14ac:dyDescent="0.25">
      <c r="A10497" s="2">
        <v>45757.540972222225</v>
      </c>
      <c r="B10497">
        <v>126090</v>
      </c>
      <c r="C10497">
        <v>126115</v>
      </c>
      <c r="D10497">
        <v>126025</v>
      </c>
      <c r="E10497">
        <v>126050</v>
      </c>
    </row>
    <row r="10498" spans="1:5" x14ac:dyDescent="0.25">
      <c r="A10498" s="2">
        <v>45757.540277777778</v>
      </c>
      <c r="B10498">
        <v>126125</v>
      </c>
      <c r="C10498">
        <v>126165</v>
      </c>
      <c r="D10498">
        <v>125985</v>
      </c>
      <c r="E10498">
        <v>126095</v>
      </c>
    </row>
    <row r="10499" spans="1:5" x14ac:dyDescent="0.25">
      <c r="A10499" s="2">
        <v>45757.539583333331</v>
      </c>
      <c r="B10499">
        <v>126210</v>
      </c>
      <c r="C10499">
        <v>126220</v>
      </c>
      <c r="D10499">
        <v>126105</v>
      </c>
      <c r="E10499">
        <v>126125</v>
      </c>
    </row>
    <row r="10500" spans="1:5" x14ac:dyDescent="0.25">
      <c r="A10500" s="2">
        <v>45757.538888888892</v>
      </c>
      <c r="B10500">
        <v>126255</v>
      </c>
      <c r="C10500">
        <v>126270</v>
      </c>
      <c r="D10500">
        <v>126160</v>
      </c>
      <c r="E10500">
        <v>126210</v>
      </c>
    </row>
    <row r="10501" spans="1:5" x14ac:dyDescent="0.25">
      <c r="A10501" s="2">
        <v>45757.538194444445</v>
      </c>
      <c r="B10501">
        <v>126325</v>
      </c>
      <c r="C10501">
        <v>126370</v>
      </c>
      <c r="D10501">
        <v>126255</v>
      </c>
      <c r="E10501">
        <v>126255</v>
      </c>
    </row>
    <row r="10502" spans="1:5" x14ac:dyDescent="0.25">
      <c r="A10502" s="2">
        <v>45757.537499999999</v>
      </c>
      <c r="B10502">
        <v>126270</v>
      </c>
      <c r="C10502">
        <v>126325</v>
      </c>
      <c r="D10502">
        <v>126215</v>
      </c>
      <c r="E10502">
        <v>126325</v>
      </c>
    </row>
    <row r="10503" spans="1:5" x14ac:dyDescent="0.25">
      <c r="A10503" s="2">
        <v>45757.536805555559</v>
      </c>
      <c r="B10503">
        <v>126250</v>
      </c>
      <c r="C10503">
        <v>126375</v>
      </c>
      <c r="D10503">
        <v>126205</v>
      </c>
      <c r="E10503">
        <v>126275</v>
      </c>
    </row>
    <row r="10504" spans="1:5" x14ac:dyDescent="0.25">
      <c r="A10504" s="2">
        <v>45757.536111111112</v>
      </c>
      <c r="B10504">
        <v>126165</v>
      </c>
      <c r="C10504">
        <v>126265</v>
      </c>
      <c r="D10504">
        <v>126140</v>
      </c>
      <c r="E10504">
        <v>126250</v>
      </c>
    </row>
    <row r="10505" spans="1:5" x14ac:dyDescent="0.25">
      <c r="A10505" s="2">
        <v>45757.535416666666</v>
      </c>
      <c r="B10505">
        <v>126255</v>
      </c>
      <c r="C10505">
        <v>126260</v>
      </c>
      <c r="D10505">
        <v>126135</v>
      </c>
      <c r="E10505">
        <v>126165</v>
      </c>
    </row>
    <row r="10506" spans="1:5" x14ac:dyDescent="0.25">
      <c r="A10506" s="2">
        <v>45757.534722222219</v>
      </c>
      <c r="B10506">
        <v>126315</v>
      </c>
      <c r="C10506">
        <v>126325</v>
      </c>
      <c r="D10506">
        <v>126185</v>
      </c>
      <c r="E10506">
        <v>126255</v>
      </c>
    </row>
    <row r="10507" spans="1:5" x14ac:dyDescent="0.25">
      <c r="A10507" s="2">
        <v>45757.53402777778</v>
      </c>
      <c r="B10507">
        <v>126410</v>
      </c>
      <c r="C10507">
        <v>126420</v>
      </c>
      <c r="D10507">
        <v>126305</v>
      </c>
      <c r="E10507">
        <v>126320</v>
      </c>
    </row>
    <row r="10508" spans="1:5" x14ac:dyDescent="0.25">
      <c r="A10508" s="2">
        <v>45757.533333333333</v>
      </c>
      <c r="B10508">
        <v>126430</v>
      </c>
      <c r="C10508">
        <v>126450</v>
      </c>
      <c r="D10508">
        <v>126385</v>
      </c>
      <c r="E10508">
        <v>126410</v>
      </c>
    </row>
    <row r="10509" spans="1:5" x14ac:dyDescent="0.25">
      <c r="A10509" s="2">
        <v>45757.532638888886</v>
      </c>
      <c r="B10509">
        <v>126550</v>
      </c>
      <c r="C10509">
        <v>126575</v>
      </c>
      <c r="D10509">
        <v>126415</v>
      </c>
      <c r="E10509">
        <v>126430</v>
      </c>
    </row>
    <row r="10510" spans="1:5" x14ac:dyDescent="0.25">
      <c r="A10510" s="2">
        <v>45757.531944444447</v>
      </c>
      <c r="B10510">
        <v>126535</v>
      </c>
      <c r="C10510">
        <v>126550</v>
      </c>
      <c r="D10510">
        <v>126440</v>
      </c>
      <c r="E10510">
        <v>126550</v>
      </c>
    </row>
    <row r="10511" spans="1:5" x14ac:dyDescent="0.25">
      <c r="A10511" s="2">
        <v>45757.53125</v>
      </c>
      <c r="B10511">
        <v>126470</v>
      </c>
      <c r="C10511">
        <v>126550</v>
      </c>
      <c r="D10511">
        <v>126440</v>
      </c>
      <c r="E10511">
        <v>126540</v>
      </c>
    </row>
    <row r="10512" spans="1:5" x14ac:dyDescent="0.25">
      <c r="A10512" s="2">
        <v>45757.530555555553</v>
      </c>
      <c r="B10512">
        <v>126625</v>
      </c>
      <c r="C10512">
        <v>126650</v>
      </c>
      <c r="D10512">
        <v>126460</v>
      </c>
      <c r="E10512">
        <v>126465</v>
      </c>
    </row>
    <row r="10513" spans="1:5" x14ac:dyDescent="0.25">
      <c r="A10513" s="2">
        <v>45757.529861111114</v>
      </c>
      <c r="B10513">
        <v>126445</v>
      </c>
      <c r="C10513">
        <v>126720</v>
      </c>
      <c r="D10513">
        <v>126405</v>
      </c>
      <c r="E10513">
        <v>126620</v>
      </c>
    </row>
    <row r="10514" spans="1:5" x14ac:dyDescent="0.25">
      <c r="A10514" s="2">
        <v>45757.529166666667</v>
      </c>
      <c r="B10514">
        <v>126375</v>
      </c>
      <c r="C10514">
        <v>126470</v>
      </c>
      <c r="D10514">
        <v>126330</v>
      </c>
      <c r="E10514">
        <v>126445</v>
      </c>
    </row>
    <row r="10515" spans="1:5" x14ac:dyDescent="0.25">
      <c r="A10515" s="2">
        <v>45757.52847222222</v>
      </c>
      <c r="B10515">
        <v>126405</v>
      </c>
      <c r="C10515">
        <v>126440</v>
      </c>
      <c r="D10515">
        <v>126375</v>
      </c>
      <c r="E10515">
        <v>126380</v>
      </c>
    </row>
    <row r="10516" spans="1:5" x14ac:dyDescent="0.25">
      <c r="A10516" s="2">
        <v>45757.527777777781</v>
      </c>
      <c r="B10516">
        <v>126425</v>
      </c>
      <c r="C10516">
        <v>126480</v>
      </c>
      <c r="D10516">
        <v>126375</v>
      </c>
      <c r="E10516">
        <v>126410</v>
      </c>
    </row>
    <row r="10517" spans="1:5" x14ac:dyDescent="0.25">
      <c r="A10517" s="2">
        <v>45757.527083333334</v>
      </c>
      <c r="B10517">
        <v>126435</v>
      </c>
      <c r="C10517">
        <v>126510</v>
      </c>
      <c r="D10517">
        <v>126420</v>
      </c>
      <c r="E10517">
        <v>126425</v>
      </c>
    </row>
    <row r="10518" spans="1:5" x14ac:dyDescent="0.25">
      <c r="A10518" s="2">
        <v>45757.526388888888</v>
      </c>
      <c r="B10518">
        <v>126335</v>
      </c>
      <c r="C10518">
        <v>126460</v>
      </c>
      <c r="D10518">
        <v>126295</v>
      </c>
      <c r="E10518">
        <v>126435</v>
      </c>
    </row>
    <row r="10519" spans="1:5" x14ac:dyDescent="0.25">
      <c r="A10519" s="2">
        <v>45757.525694444441</v>
      </c>
      <c r="B10519">
        <v>126420</v>
      </c>
      <c r="C10519">
        <v>126425</v>
      </c>
      <c r="D10519">
        <v>126290</v>
      </c>
      <c r="E10519">
        <v>126340</v>
      </c>
    </row>
    <row r="10520" spans="1:5" x14ac:dyDescent="0.25">
      <c r="A10520" s="2">
        <v>45757.525000000001</v>
      </c>
      <c r="B10520">
        <v>126415</v>
      </c>
      <c r="C10520">
        <v>126440</v>
      </c>
      <c r="D10520">
        <v>126375</v>
      </c>
      <c r="E10520">
        <v>126425</v>
      </c>
    </row>
    <row r="10521" spans="1:5" x14ac:dyDescent="0.25">
      <c r="A10521" s="2">
        <v>45757.524305555555</v>
      </c>
      <c r="B10521">
        <v>126420</v>
      </c>
      <c r="C10521">
        <v>126500</v>
      </c>
      <c r="D10521">
        <v>126385</v>
      </c>
      <c r="E10521">
        <v>126415</v>
      </c>
    </row>
    <row r="10522" spans="1:5" x14ac:dyDescent="0.25">
      <c r="A10522" s="2">
        <v>45757.523611111108</v>
      </c>
      <c r="B10522">
        <v>126240</v>
      </c>
      <c r="C10522">
        <v>126425</v>
      </c>
      <c r="D10522">
        <v>126215</v>
      </c>
      <c r="E10522">
        <v>126420</v>
      </c>
    </row>
    <row r="10523" spans="1:5" x14ac:dyDescent="0.25">
      <c r="A10523" s="2">
        <v>45757.522916666669</v>
      </c>
      <c r="B10523">
        <v>126335</v>
      </c>
      <c r="C10523">
        <v>126340</v>
      </c>
      <c r="D10523">
        <v>126210</v>
      </c>
      <c r="E10523">
        <v>126245</v>
      </c>
    </row>
    <row r="10524" spans="1:5" x14ac:dyDescent="0.25">
      <c r="A10524" s="2">
        <v>45757.522222222222</v>
      </c>
      <c r="B10524">
        <v>126360</v>
      </c>
      <c r="C10524">
        <v>126400</v>
      </c>
      <c r="D10524">
        <v>126310</v>
      </c>
      <c r="E10524">
        <v>126340</v>
      </c>
    </row>
    <row r="10525" spans="1:5" x14ac:dyDescent="0.25">
      <c r="A10525" s="2">
        <v>45757.521527777775</v>
      </c>
      <c r="B10525">
        <v>126430</v>
      </c>
      <c r="C10525">
        <v>126510</v>
      </c>
      <c r="D10525">
        <v>126360</v>
      </c>
      <c r="E10525">
        <v>126360</v>
      </c>
    </row>
    <row r="10526" spans="1:5" x14ac:dyDescent="0.25">
      <c r="A10526" s="2">
        <v>45757.520833333336</v>
      </c>
      <c r="B10526">
        <v>126365</v>
      </c>
      <c r="C10526">
        <v>126460</v>
      </c>
      <c r="D10526">
        <v>126325</v>
      </c>
      <c r="E10526">
        <v>126430</v>
      </c>
    </row>
    <row r="10527" spans="1:5" x14ac:dyDescent="0.25">
      <c r="A10527" s="2">
        <v>45757.520138888889</v>
      </c>
      <c r="B10527">
        <v>126405</v>
      </c>
      <c r="C10527">
        <v>126455</v>
      </c>
      <c r="D10527">
        <v>126355</v>
      </c>
      <c r="E10527">
        <v>126370</v>
      </c>
    </row>
    <row r="10528" spans="1:5" x14ac:dyDescent="0.25">
      <c r="A10528" s="2">
        <v>45757.519444444442</v>
      </c>
      <c r="B10528">
        <v>126450</v>
      </c>
      <c r="C10528">
        <v>126465</v>
      </c>
      <c r="D10528">
        <v>126380</v>
      </c>
      <c r="E10528">
        <v>126405</v>
      </c>
    </row>
    <row r="10529" spans="1:5" x14ac:dyDescent="0.25">
      <c r="A10529" s="2">
        <v>45757.518750000003</v>
      </c>
      <c r="B10529">
        <v>126545</v>
      </c>
      <c r="C10529">
        <v>126555</v>
      </c>
      <c r="D10529">
        <v>126435</v>
      </c>
      <c r="E10529">
        <v>126455</v>
      </c>
    </row>
    <row r="10530" spans="1:5" x14ac:dyDescent="0.25">
      <c r="A10530" s="2">
        <v>45757.518055555556</v>
      </c>
      <c r="B10530">
        <v>126495</v>
      </c>
      <c r="C10530">
        <v>126575</v>
      </c>
      <c r="D10530">
        <v>126415</v>
      </c>
      <c r="E10530">
        <v>126545</v>
      </c>
    </row>
    <row r="10531" spans="1:5" x14ac:dyDescent="0.25">
      <c r="A10531" s="2">
        <v>45757.517361111109</v>
      </c>
      <c r="B10531">
        <v>126670</v>
      </c>
      <c r="C10531">
        <v>126690</v>
      </c>
      <c r="D10531">
        <v>126405</v>
      </c>
      <c r="E10531">
        <v>126495</v>
      </c>
    </row>
    <row r="10532" spans="1:5" x14ac:dyDescent="0.25">
      <c r="A10532" s="2">
        <v>45757.51666666667</v>
      </c>
      <c r="B10532">
        <v>126715</v>
      </c>
      <c r="C10532">
        <v>126715</v>
      </c>
      <c r="D10532">
        <v>126655</v>
      </c>
      <c r="E10532">
        <v>126675</v>
      </c>
    </row>
    <row r="10533" spans="1:5" x14ac:dyDescent="0.25">
      <c r="A10533" s="2">
        <v>45757.515972222223</v>
      </c>
      <c r="B10533">
        <v>126665</v>
      </c>
      <c r="C10533">
        <v>126730</v>
      </c>
      <c r="D10533">
        <v>126630</v>
      </c>
      <c r="E10533">
        <v>126715</v>
      </c>
    </row>
    <row r="10534" spans="1:5" x14ac:dyDescent="0.25">
      <c r="A10534" s="2">
        <v>45757.515277777777</v>
      </c>
      <c r="B10534">
        <v>126630</v>
      </c>
      <c r="C10534">
        <v>126680</v>
      </c>
      <c r="D10534">
        <v>126560</v>
      </c>
      <c r="E10534">
        <v>126665</v>
      </c>
    </row>
    <row r="10535" spans="1:5" x14ac:dyDescent="0.25">
      <c r="A10535" s="2">
        <v>45757.51458333333</v>
      </c>
      <c r="B10535">
        <v>126765</v>
      </c>
      <c r="C10535">
        <v>126785</v>
      </c>
      <c r="D10535">
        <v>126605</v>
      </c>
      <c r="E10535">
        <v>126635</v>
      </c>
    </row>
    <row r="10536" spans="1:5" x14ac:dyDescent="0.25">
      <c r="A10536" s="2">
        <v>45757.513888888891</v>
      </c>
      <c r="B10536">
        <v>126850</v>
      </c>
      <c r="C10536">
        <v>126855</v>
      </c>
      <c r="D10536">
        <v>126755</v>
      </c>
      <c r="E10536">
        <v>126765</v>
      </c>
    </row>
    <row r="10537" spans="1:5" x14ac:dyDescent="0.25">
      <c r="A10537" s="2">
        <v>45757.513194444444</v>
      </c>
      <c r="B10537">
        <v>126840</v>
      </c>
      <c r="C10537">
        <v>126870</v>
      </c>
      <c r="D10537">
        <v>126815</v>
      </c>
      <c r="E10537">
        <v>126850</v>
      </c>
    </row>
    <row r="10538" spans="1:5" x14ac:dyDescent="0.25">
      <c r="A10538" s="2">
        <v>45757.512499999997</v>
      </c>
      <c r="B10538">
        <v>126780</v>
      </c>
      <c r="C10538">
        <v>126865</v>
      </c>
      <c r="D10538">
        <v>126770</v>
      </c>
      <c r="E10538">
        <v>126840</v>
      </c>
    </row>
    <row r="10539" spans="1:5" x14ac:dyDescent="0.25">
      <c r="A10539" s="2">
        <v>45757.511805555558</v>
      </c>
      <c r="B10539">
        <v>126780</v>
      </c>
      <c r="C10539">
        <v>126820</v>
      </c>
      <c r="D10539">
        <v>126730</v>
      </c>
      <c r="E10539">
        <v>126775</v>
      </c>
    </row>
    <row r="10540" spans="1:5" x14ac:dyDescent="0.25">
      <c r="A10540" s="2">
        <v>45757.511111111111</v>
      </c>
      <c r="B10540">
        <v>126765</v>
      </c>
      <c r="C10540">
        <v>126830</v>
      </c>
      <c r="D10540">
        <v>126745</v>
      </c>
      <c r="E10540">
        <v>126775</v>
      </c>
    </row>
    <row r="10541" spans="1:5" x14ac:dyDescent="0.25">
      <c r="A10541" s="2">
        <v>45757.510416666664</v>
      </c>
      <c r="B10541">
        <v>126835</v>
      </c>
      <c r="C10541">
        <v>126840</v>
      </c>
      <c r="D10541">
        <v>126745</v>
      </c>
      <c r="E10541">
        <v>126765</v>
      </c>
    </row>
    <row r="10542" spans="1:5" x14ac:dyDescent="0.25">
      <c r="A10542" s="2">
        <v>45757.509722222225</v>
      </c>
      <c r="B10542">
        <v>126940</v>
      </c>
      <c r="C10542">
        <v>126940</v>
      </c>
      <c r="D10542">
        <v>126805</v>
      </c>
      <c r="E10542">
        <v>126840</v>
      </c>
    </row>
    <row r="10543" spans="1:5" x14ac:dyDescent="0.25">
      <c r="A10543" s="2">
        <v>45757.509027777778</v>
      </c>
      <c r="B10543">
        <v>126870</v>
      </c>
      <c r="C10543">
        <v>126970</v>
      </c>
      <c r="D10543">
        <v>126860</v>
      </c>
      <c r="E10543">
        <v>126940</v>
      </c>
    </row>
    <row r="10544" spans="1:5" x14ac:dyDescent="0.25">
      <c r="A10544" s="2">
        <v>45757.508333333331</v>
      </c>
      <c r="B10544">
        <v>126865</v>
      </c>
      <c r="C10544">
        <v>126910</v>
      </c>
      <c r="D10544">
        <v>126835</v>
      </c>
      <c r="E10544">
        <v>126875</v>
      </c>
    </row>
    <row r="10545" spans="1:5" x14ac:dyDescent="0.25">
      <c r="A10545" s="2">
        <v>45757.507638888892</v>
      </c>
      <c r="B10545">
        <v>126835</v>
      </c>
      <c r="C10545">
        <v>126915</v>
      </c>
      <c r="D10545">
        <v>126825</v>
      </c>
      <c r="E10545">
        <v>126870</v>
      </c>
    </row>
    <row r="10546" spans="1:5" x14ac:dyDescent="0.25">
      <c r="A10546" s="2">
        <v>45757.506944444445</v>
      </c>
      <c r="B10546">
        <v>126875</v>
      </c>
      <c r="C10546">
        <v>126875</v>
      </c>
      <c r="D10546">
        <v>126805</v>
      </c>
      <c r="E10546">
        <v>126835</v>
      </c>
    </row>
    <row r="10547" spans="1:5" x14ac:dyDescent="0.25">
      <c r="A10547" s="2">
        <v>45757.506249999999</v>
      </c>
      <c r="B10547">
        <v>126830</v>
      </c>
      <c r="C10547">
        <v>126945</v>
      </c>
      <c r="D10547">
        <v>126805</v>
      </c>
      <c r="E10547">
        <v>126875</v>
      </c>
    </row>
    <row r="10548" spans="1:5" x14ac:dyDescent="0.25">
      <c r="A10548" s="2">
        <v>45757.505555555559</v>
      </c>
      <c r="B10548">
        <v>126730</v>
      </c>
      <c r="C10548">
        <v>126860</v>
      </c>
      <c r="D10548">
        <v>126720</v>
      </c>
      <c r="E10548">
        <v>126825</v>
      </c>
    </row>
    <row r="10549" spans="1:5" x14ac:dyDescent="0.25">
      <c r="A10549" s="2">
        <v>45757.504861111112</v>
      </c>
      <c r="B10549">
        <v>126675</v>
      </c>
      <c r="C10549">
        <v>126775</v>
      </c>
      <c r="D10549">
        <v>126645</v>
      </c>
      <c r="E10549">
        <v>126725</v>
      </c>
    </row>
    <row r="10550" spans="1:5" x14ac:dyDescent="0.25">
      <c r="A10550" s="2">
        <v>45757.504166666666</v>
      </c>
      <c r="B10550">
        <v>126630</v>
      </c>
      <c r="C10550">
        <v>126700</v>
      </c>
      <c r="D10550">
        <v>126520</v>
      </c>
      <c r="E10550">
        <v>126675</v>
      </c>
    </row>
    <row r="10551" spans="1:5" x14ac:dyDescent="0.25">
      <c r="A10551" s="2">
        <v>45757.503472222219</v>
      </c>
      <c r="B10551">
        <v>126685</v>
      </c>
      <c r="C10551">
        <v>126760</v>
      </c>
      <c r="D10551">
        <v>126600</v>
      </c>
      <c r="E10551">
        <v>126625</v>
      </c>
    </row>
    <row r="10552" spans="1:5" x14ac:dyDescent="0.25">
      <c r="A10552" s="2">
        <v>45757.50277777778</v>
      </c>
      <c r="B10552">
        <v>126675</v>
      </c>
      <c r="C10552">
        <v>126725</v>
      </c>
      <c r="D10552">
        <v>126585</v>
      </c>
      <c r="E10552">
        <v>126685</v>
      </c>
    </row>
    <row r="10553" spans="1:5" x14ac:dyDescent="0.25">
      <c r="A10553" s="2">
        <v>45757.502083333333</v>
      </c>
      <c r="B10553">
        <v>126835</v>
      </c>
      <c r="C10553">
        <v>126835</v>
      </c>
      <c r="D10553">
        <v>126665</v>
      </c>
      <c r="E10553">
        <v>126675</v>
      </c>
    </row>
    <row r="10554" spans="1:5" x14ac:dyDescent="0.25">
      <c r="A10554" s="2">
        <v>45757.501388888886</v>
      </c>
      <c r="B10554">
        <v>126955</v>
      </c>
      <c r="C10554">
        <v>126960</v>
      </c>
      <c r="D10554">
        <v>126805</v>
      </c>
      <c r="E10554">
        <v>126830</v>
      </c>
    </row>
    <row r="10555" spans="1:5" x14ac:dyDescent="0.25">
      <c r="A10555" s="2">
        <v>45757.500694444447</v>
      </c>
      <c r="B10555">
        <v>126745</v>
      </c>
      <c r="C10555">
        <v>126970</v>
      </c>
      <c r="D10555">
        <v>126735</v>
      </c>
      <c r="E10555">
        <v>126955</v>
      </c>
    </row>
    <row r="10556" spans="1:5" x14ac:dyDescent="0.25">
      <c r="A10556" s="2">
        <v>45757.5</v>
      </c>
      <c r="B10556">
        <v>126710</v>
      </c>
      <c r="C10556">
        <v>126760</v>
      </c>
      <c r="D10556">
        <v>126655</v>
      </c>
      <c r="E10556">
        <v>126750</v>
      </c>
    </row>
    <row r="10557" spans="1:5" x14ac:dyDescent="0.25">
      <c r="A10557" s="2">
        <v>45757.499305555553</v>
      </c>
      <c r="B10557">
        <v>126785</v>
      </c>
      <c r="C10557">
        <v>126790</v>
      </c>
      <c r="D10557">
        <v>126685</v>
      </c>
      <c r="E10557">
        <v>126705</v>
      </c>
    </row>
    <row r="10558" spans="1:5" x14ac:dyDescent="0.25">
      <c r="A10558" s="2">
        <v>45757.498611111114</v>
      </c>
      <c r="B10558">
        <v>126800</v>
      </c>
      <c r="C10558">
        <v>126830</v>
      </c>
      <c r="D10558">
        <v>126745</v>
      </c>
      <c r="E10558">
        <v>126780</v>
      </c>
    </row>
    <row r="10559" spans="1:5" x14ac:dyDescent="0.25">
      <c r="A10559" s="2">
        <v>45757.497916666667</v>
      </c>
      <c r="B10559">
        <v>126780</v>
      </c>
      <c r="C10559">
        <v>126860</v>
      </c>
      <c r="D10559">
        <v>126750</v>
      </c>
      <c r="E10559">
        <v>126800</v>
      </c>
    </row>
    <row r="10560" spans="1:5" x14ac:dyDescent="0.25">
      <c r="A10560" s="2">
        <v>45757.49722222222</v>
      </c>
      <c r="B10560">
        <v>126910</v>
      </c>
      <c r="C10560">
        <v>126915</v>
      </c>
      <c r="D10560">
        <v>126770</v>
      </c>
      <c r="E10560">
        <v>126780</v>
      </c>
    </row>
    <row r="10561" spans="1:5" x14ac:dyDescent="0.25">
      <c r="A10561" s="2">
        <v>45757.496527777781</v>
      </c>
      <c r="B10561">
        <v>126965</v>
      </c>
      <c r="C10561">
        <v>126995</v>
      </c>
      <c r="D10561">
        <v>126880</v>
      </c>
      <c r="E10561">
        <v>126910</v>
      </c>
    </row>
    <row r="10562" spans="1:5" x14ac:dyDescent="0.25">
      <c r="A10562" s="2">
        <v>45757.495833333334</v>
      </c>
      <c r="B10562">
        <v>126920</v>
      </c>
      <c r="C10562">
        <v>127055</v>
      </c>
      <c r="D10562">
        <v>126900</v>
      </c>
      <c r="E10562">
        <v>126965</v>
      </c>
    </row>
    <row r="10563" spans="1:5" x14ac:dyDescent="0.25">
      <c r="A10563" s="2">
        <v>45757.495138888888</v>
      </c>
      <c r="B10563">
        <v>126875</v>
      </c>
      <c r="C10563">
        <v>126940</v>
      </c>
      <c r="D10563">
        <v>126845</v>
      </c>
      <c r="E10563">
        <v>126920</v>
      </c>
    </row>
    <row r="10564" spans="1:5" x14ac:dyDescent="0.25">
      <c r="A10564" s="2">
        <v>45757.494444444441</v>
      </c>
      <c r="B10564">
        <v>126985</v>
      </c>
      <c r="C10564">
        <v>126995</v>
      </c>
      <c r="D10564">
        <v>126850</v>
      </c>
      <c r="E10564">
        <v>126875</v>
      </c>
    </row>
    <row r="10565" spans="1:5" x14ac:dyDescent="0.25">
      <c r="A10565" s="2">
        <v>45757.493750000001</v>
      </c>
      <c r="B10565">
        <v>127095</v>
      </c>
      <c r="C10565">
        <v>127150</v>
      </c>
      <c r="D10565">
        <v>126960</v>
      </c>
      <c r="E10565">
        <v>126985</v>
      </c>
    </row>
    <row r="10566" spans="1:5" x14ac:dyDescent="0.25">
      <c r="A10566" s="2">
        <v>45757.493055555555</v>
      </c>
      <c r="B10566">
        <v>127155</v>
      </c>
      <c r="C10566">
        <v>127170</v>
      </c>
      <c r="D10566">
        <v>127035</v>
      </c>
      <c r="E10566">
        <v>127095</v>
      </c>
    </row>
    <row r="10567" spans="1:5" x14ac:dyDescent="0.25">
      <c r="A10567" s="2">
        <v>45757.492361111108</v>
      </c>
      <c r="B10567">
        <v>127150</v>
      </c>
      <c r="C10567">
        <v>127235</v>
      </c>
      <c r="D10567">
        <v>127120</v>
      </c>
      <c r="E10567">
        <v>127155</v>
      </c>
    </row>
    <row r="10568" spans="1:5" x14ac:dyDescent="0.25">
      <c r="A10568" s="2">
        <v>45757.491666666669</v>
      </c>
      <c r="B10568">
        <v>127125</v>
      </c>
      <c r="C10568">
        <v>127185</v>
      </c>
      <c r="D10568">
        <v>127090</v>
      </c>
      <c r="E10568">
        <v>127155</v>
      </c>
    </row>
    <row r="10569" spans="1:5" x14ac:dyDescent="0.25">
      <c r="A10569" s="2">
        <v>45757.490972222222</v>
      </c>
      <c r="B10569">
        <v>127210</v>
      </c>
      <c r="C10569">
        <v>127215</v>
      </c>
      <c r="D10569">
        <v>127105</v>
      </c>
      <c r="E10569">
        <v>127120</v>
      </c>
    </row>
    <row r="10570" spans="1:5" x14ac:dyDescent="0.25">
      <c r="A10570" s="2">
        <v>45757.490277777775</v>
      </c>
      <c r="B10570">
        <v>127170</v>
      </c>
      <c r="C10570">
        <v>127265</v>
      </c>
      <c r="D10570">
        <v>127170</v>
      </c>
      <c r="E10570">
        <v>127210</v>
      </c>
    </row>
    <row r="10571" spans="1:5" x14ac:dyDescent="0.25">
      <c r="A10571" s="2">
        <v>45757.489583333336</v>
      </c>
      <c r="B10571">
        <v>127150</v>
      </c>
      <c r="C10571">
        <v>127215</v>
      </c>
      <c r="D10571">
        <v>127125</v>
      </c>
      <c r="E10571">
        <v>127175</v>
      </c>
    </row>
    <row r="10572" spans="1:5" x14ac:dyDescent="0.25">
      <c r="A10572" s="2">
        <v>45757.488888888889</v>
      </c>
      <c r="B10572">
        <v>127125</v>
      </c>
      <c r="C10572">
        <v>127180</v>
      </c>
      <c r="D10572">
        <v>127080</v>
      </c>
      <c r="E10572">
        <v>127150</v>
      </c>
    </row>
    <row r="10573" spans="1:5" x14ac:dyDescent="0.25">
      <c r="A10573" s="2">
        <v>45757.488194444442</v>
      </c>
      <c r="B10573">
        <v>127330</v>
      </c>
      <c r="C10573">
        <v>127355</v>
      </c>
      <c r="D10573">
        <v>127120</v>
      </c>
      <c r="E10573">
        <v>127125</v>
      </c>
    </row>
    <row r="10574" spans="1:5" x14ac:dyDescent="0.25">
      <c r="A10574" s="2">
        <v>45757.487500000003</v>
      </c>
      <c r="B10574">
        <v>127205</v>
      </c>
      <c r="C10574">
        <v>127350</v>
      </c>
      <c r="D10574">
        <v>127185</v>
      </c>
      <c r="E10574">
        <v>127335</v>
      </c>
    </row>
    <row r="10575" spans="1:5" x14ac:dyDescent="0.25">
      <c r="A10575" s="2">
        <v>45757.486805555556</v>
      </c>
      <c r="B10575">
        <v>127295</v>
      </c>
      <c r="C10575">
        <v>127315</v>
      </c>
      <c r="D10575">
        <v>127180</v>
      </c>
      <c r="E10575">
        <v>127205</v>
      </c>
    </row>
    <row r="10576" spans="1:5" x14ac:dyDescent="0.25">
      <c r="A10576" s="2">
        <v>45757.486111111109</v>
      </c>
      <c r="B10576">
        <v>127185</v>
      </c>
      <c r="C10576">
        <v>127365</v>
      </c>
      <c r="D10576">
        <v>127165</v>
      </c>
      <c r="E10576">
        <v>127295</v>
      </c>
    </row>
    <row r="10577" spans="1:5" x14ac:dyDescent="0.25">
      <c r="A10577" s="2">
        <v>45757.48541666667</v>
      </c>
      <c r="B10577">
        <v>127100</v>
      </c>
      <c r="C10577">
        <v>127190</v>
      </c>
      <c r="D10577">
        <v>127050</v>
      </c>
      <c r="E10577">
        <v>127185</v>
      </c>
    </row>
    <row r="10578" spans="1:5" x14ac:dyDescent="0.25">
      <c r="A10578" s="2">
        <v>45757.484722222223</v>
      </c>
      <c r="B10578">
        <v>127090</v>
      </c>
      <c r="C10578">
        <v>127140</v>
      </c>
      <c r="D10578">
        <v>127075</v>
      </c>
      <c r="E10578">
        <v>127105</v>
      </c>
    </row>
    <row r="10579" spans="1:5" x14ac:dyDescent="0.25">
      <c r="A10579" s="2">
        <v>45757.484027777777</v>
      </c>
      <c r="B10579">
        <v>127140</v>
      </c>
      <c r="C10579">
        <v>127185</v>
      </c>
      <c r="D10579">
        <v>127085</v>
      </c>
      <c r="E10579">
        <v>127090</v>
      </c>
    </row>
    <row r="10580" spans="1:5" x14ac:dyDescent="0.25">
      <c r="A10580" s="2">
        <v>45757.48333333333</v>
      </c>
      <c r="B10580">
        <v>127050</v>
      </c>
      <c r="C10580">
        <v>127175</v>
      </c>
      <c r="D10580">
        <v>127050</v>
      </c>
      <c r="E10580">
        <v>127140</v>
      </c>
    </row>
    <row r="10581" spans="1:5" x14ac:dyDescent="0.25">
      <c r="A10581" s="2">
        <v>45757.482638888891</v>
      </c>
      <c r="B10581">
        <v>127110</v>
      </c>
      <c r="C10581">
        <v>127150</v>
      </c>
      <c r="D10581">
        <v>127045</v>
      </c>
      <c r="E10581">
        <v>127045</v>
      </c>
    </row>
    <row r="10582" spans="1:5" x14ac:dyDescent="0.25">
      <c r="A10582" s="2">
        <v>45757.481944444444</v>
      </c>
      <c r="B10582">
        <v>127090</v>
      </c>
      <c r="C10582">
        <v>127140</v>
      </c>
      <c r="D10582">
        <v>127060</v>
      </c>
      <c r="E10582">
        <v>127110</v>
      </c>
    </row>
    <row r="10583" spans="1:5" x14ac:dyDescent="0.25">
      <c r="A10583" s="2">
        <v>45757.481249999997</v>
      </c>
      <c r="B10583">
        <v>126900</v>
      </c>
      <c r="C10583">
        <v>127115</v>
      </c>
      <c r="D10583">
        <v>126880</v>
      </c>
      <c r="E10583">
        <v>127090</v>
      </c>
    </row>
    <row r="10584" spans="1:5" x14ac:dyDescent="0.25">
      <c r="A10584" s="2">
        <v>45757.480555555558</v>
      </c>
      <c r="B10584">
        <v>126925</v>
      </c>
      <c r="C10584">
        <v>126965</v>
      </c>
      <c r="D10584">
        <v>126875</v>
      </c>
      <c r="E10584">
        <v>126905</v>
      </c>
    </row>
    <row r="10585" spans="1:5" x14ac:dyDescent="0.25">
      <c r="A10585" s="2">
        <v>45757.479861111111</v>
      </c>
      <c r="B10585">
        <v>126735</v>
      </c>
      <c r="C10585">
        <v>126945</v>
      </c>
      <c r="D10585">
        <v>126725</v>
      </c>
      <c r="E10585">
        <v>126925</v>
      </c>
    </row>
    <row r="10586" spans="1:5" x14ac:dyDescent="0.25">
      <c r="A10586" s="2">
        <v>45757.479166666664</v>
      </c>
      <c r="B10586">
        <v>126650</v>
      </c>
      <c r="C10586">
        <v>126780</v>
      </c>
      <c r="D10586">
        <v>126650</v>
      </c>
      <c r="E10586">
        <v>126735</v>
      </c>
    </row>
    <row r="10587" spans="1:5" x14ac:dyDescent="0.25">
      <c r="A10587" s="2">
        <v>45757.478472222225</v>
      </c>
      <c r="B10587">
        <v>126845</v>
      </c>
      <c r="C10587">
        <v>126850</v>
      </c>
      <c r="D10587">
        <v>126645</v>
      </c>
      <c r="E10587">
        <v>126650</v>
      </c>
    </row>
    <row r="10588" spans="1:5" x14ac:dyDescent="0.25">
      <c r="A10588" s="2">
        <v>45757.477777777778</v>
      </c>
      <c r="B10588">
        <v>126815</v>
      </c>
      <c r="C10588">
        <v>126845</v>
      </c>
      <c r="D10588">
        <v>126690</v>
      </c>
      <c r="E10588">
        <v>126845</v>
      </c>
    </row>
    <row r="10589" spans="1:5" x14ac:dyDescent="0.25">
      <c r="A10589" s="2">
        <v>45757.477083333331</v>
      </c>
      <c r="B10589">
        <v>126940</v>
      </c>
      <c r="C10589">
        <v>126990</v>
      </c>
      <c r="D10589">
        <v>126785</v>
      </c>
      <c r="E10589">
        <v>126815</v>
      </c>
    </row>
    <row r="10590" spans="1:5" x14ac:dyDescent="0.25">
      <c r="A10590" s="2">
        <v>45757.476388888892</v>
      </c>
      <c r="B10590">
        <v>126885</v>
      </c>
      <c r="C10590">
        <v>126995</v>
      </c>
      <c r="D10590">
        <v>126855</v>
      </c>
      <c r="E10590">
        <v>126940</v>
      </c>
    </row>
    <row r="10591" spans="1:5" x14ac:dyDescent="0.25">
      <c r="A10591" s="2">
        <v>45757.475694444445</v>
      </c>
      <c r="B10591">
        <v>126855</v>
      </c>
      <c r="C10591">
        <v>126970</v>
      </c>
      <c r="D10591">
        <v>126820</v>
      </c>
      <c r="E10591">
        <v>126890</v>
      </c>
    </row>
    <row r="10592" spans="1:5" x14ac:dyDescent="0.25">
      <c r="A10592" s="2">
        <v>45757.474999999999</v>
      </c>
      <c r="B10592">
        <v>126910</v>
      </c>
      <c r="C10592">
        <v>126925</v>
      </c>
      <c r="D10592">
        <v>126825</v>
      </c>
      <c r="E10592">
        <v>126850</v>
      </c>
    </row>
    <row r="10593" spans="1:5" x14ac:dyDescent="0.25">
      <c r="A10593" s="2">
        <v>45757.474305555559</v>
      </c>
      <c r="B10593">
        <v>126755</v>
      </c>
      <c r="C10593">
        <v>126935</v>
      </c>
      <c r="D10593">
        <v>126750</v>
      </c>
      <c r="E10593">
        <v>126915</v>
      </c>
    </row>
    <row r="10594" spans="1:5" x14ac:dyDescent="0.25">
      <c r="A10594" s="2">
        <v>45757.473611111112</v>
      </c>
      <c r="B10594">
        <v>126650</v>
      </c>
      <c r="C10594">
        <v>126850</v>
      </c>
      <c r="D10594">
        <v>126510</v>
      </c>
      <c r="E10594">
        <v>126760</v>
      </c>
    </row>
    <row r="10595" spans="1:5" x14ac:dyDescent="0.25">
      <c r="A10595" s="2">
        <v>45757.472916666666</v>
      </c>
      <c r="B10595">
        <v>126695</v>
      </c>
      <c r="C10595">
        <v>126745</v>
      </c>
      <c r="D10595">
        <v>126535</v>
      </c>
      <c r="E10595">
        <v>126650</v>
      </c>
    </row>
    <row r="10596" spans="1:5" x14ac:dyDescent="0.25">
      <c r="A10596" s="2">
        <v>45757.472222222219</v>
      </c>
      <c r="B10596">
        <v>126735</v>
      </c>
      <c r="C10596">
        <v>126825</v>
      </c>
      <c r="D10596">
        <v>126680</v>
      </c>
      <c r="E10596">
        <v>126695</v>
      </c>
    </row>
    <row r="10597" spans="1:5" x14ac:dyDescent="0.25">
      <c r="A10597" s="2">
        <v>45757.47152777778</v>
      </c>
      <c r="B10597">
        <v>126805</v>
      </c>
      <c r="C10597">
        <v>126840</v>
      </c>
      <c r="D10597">
        <v>126720</v>
      </c>
      <c r="E10597">
        <v>126735</v>
      </c>
    </row>
    <row r="10598" spans="1:5" x14ac:dyDescent="0.25">
      <c r="A10598" s="2">
        <v>45757.470833333333</v>
      </c>
      <c r="B10598">
        <v>126765</v>
      </c>
      <c r="C10598">
        <v>126830</v>
      </c>
      <c r="D10598">
        <v>126700</v>
      </c>
      <c r="E10598">
        <v>126800</v>
      </c>
    </row>
    <row r="10599" spans="1:5" x14ac:dyDescent="0.25">
      <c r="A10599" s="2">
        <v>45757.470138888886</v>
      </c>
      <c r="B10599">
        <v>126830</v>
      </c>
      <c r="C10599">
        <v>126840</v>
      </c>
      <c r="D10599">
        <v>126745</v>
      </c>
      <c r="E10599">
        <v>126765</v>
      </c>
    </row>
    <row r="10600" spans="1:5" x14ac:dyDescent="0.25">
      <c r="A10600" s="2">
        <v>45757.469444444447</v>
      </c>
      <c r="B10600">
        <v>126900</v>
      </c>
      <c r="C10600">
        <v>126965</v>
      </c>
      <c r="D10600">
        <v>126810</v>
      </c>
      <c r="E10600">
        <v>126830</v>
      </c>
    </row>
    <row r="10601" spans="1:5" x14ac:dyDescent="0.25">
      <c r="A10601" s="2">
        <v>45757.46875</v>
      </c>
      <c r="B10601">
        <v>126750</v>
      </c>
      <c r="C10601">
        <v>127010</v>
      </c>
      <c r="D10601">
        <v>126745</v>
      </c>
      <c r="E10601">
        <v>126905</v>
      </c>
    </row>
    <row r="10602" spans="1:5" x14ac:dyDescent="0.25">
      <c r="A10602" s="2">
        <v>45757.468055555553</v>
      </c>
      <c r="B10602">
        <v>126800</v>
      </c>
      <c r="C10602">
        <v>126810</v>
      </c>
      <c r="D10602">
        <v>126690</v>
      </c>
      <c r="E10602">
        <v>126750</v>
      </c>
    </row>
    <row r="10603" spans="1:5" x14ac:dyDescent="0.25">
      <c r="A10603" s="2">
        <v>45757.467361111114</v>
      </c>
      <c r="B10603">
        <v>126760</v>
      </c>
      <c r="C10603">
        <v>126890</v>
      </c>
      <c r="D10603">
        <v>126760</v>
      </c>
      <c r="E10603">
        <v>126795</v>
      </c>
    </row>
    <row r="10604" spans="1:5" x14ac:dyDescent="0.25">
      <c r="A10604" s="2">
        <v>45757.466666666667</v>
      </c>
      <c r="B10604">
        <v>126655</v>
      </c>
      <c r="C10604">
        <v>126800</v>
      </c>
      <c r="D10604">
        <v>126650</v>
      </c>
      <c r="E10604">
        <v>126760</v>
      </c>
    </row>
    <row r="10605" spans="1:5" x14ac:dyDescent="0.25">
      <c r="A10605" s="2">
        <v>45757.46597222222</v>
      </c>
      <c r="B10605">
        <v>126950</v>
      </c>
      <c r="C10605">
        <v>126985</v>
      </c>
      <c r="D10605">
        <v>126600</v>
      </c>
      <c r="E10605">
        <v>126660</v>
      </c>
    </row>
    <row r="10606" spans="1:5" x14ac:dyDescent="0.25">
      <c r="A10606" s="2">
        <v>45757.465277777781</v>
      </c>
      <c r="B10606">
        <v>127085</v>
      </c>
      <c r="C10606">
        <v>127090</v>
      </c>
      <c r="D10606">
        <v>126920</v>
      </c>
      <c r="E10606">
        <v>126945</v>
      </c>
    </row>
    <row r="10607" spans="1:5" x14ac:dyDescent="0.25">
      <c r="A10607" s="2">
        <v>45757.464583333334</v>
      </c>
      <c r="B10607">
        <v>127050</v>
      </c>
      <c r="C10607">
        <v>127145</v>
      </c>
      <c r="D10607">
        <v>127010</v>
      </c>
      <c r="E10607">
        <v>127090</v>
      </c>
    </row>
    <row r="10608" spans="1:5" x14ac:dyDescent="0.25">
      <c r="A10608" s="2">
        <v>45757.463888888888</v>
      </c>
      <c r="B10608">
        <v>127015</v>
      </c>
      <c r="C10608">
        <v>127125</v>
      </c>
      <c r="D10608">
        <v>126955</v>
      </c>
      <c r="E10608">
        <v>127050</v>
      </c>
    </row>
    <row r="10609" spans="1:5" x14ac:dyDescent="0.25">
      <c r="A10609" s="2">
        <v>45757.463194444441</v>
      </c>
      <c r="B10609">
        <v>127145</v>
      </c>
      <c r="C10609">
        <v>127145</v>
      </c>
      <c r="D10609">
        <v>126935</v>
      </c>
      <c r="E10609">
        <v>127015</v>
      </c>
    </row>
    <row r="10610" spans="1:5" x14ac:dyDescent="0.25">
      <c r="A10610" s="2">
        <v>45757.462500000001</v>
      </c>
      <c r="B10610">
        <v>127095</v>
      </c>
      <c r="C10610">
        <v>127195</v>
      </c>
      <c r="D10610">
        <v>127070</v>
      </c>
      <c r="E10610">
        <v>127145</v>
      </c>
    </row>
    <row r="10611" spans="1:5" x14ac:dyDescent="0.25">
      <c r="A10611" s="2">
        <v>45757.461805555555</v>
      </c>
      <c r="B10611">
        <v>126930</v>
      </c>
      <c r="C10611">
        <v>127155</v>
      </c>
      <c r="D10611">
        <v>126880</v>
      </c>
      <c r="E10611">
        <v>127100</v>
      </c>
    </row>
    <row r="10612" spans="1:5" x14ac:dyDescent="0.25">
      <c r="A10612" s="2">
        <v>45757.461111111108</v>
      </c>
      <c r="B10612">
        <v>127005</v>
      </c>
      <c r="C10612">
        <v>127030</v>
      </c>
      <c r="D10612">
        <v>126880</v>
      </c>
      <c r="E10612">
        <v>126925</v>
      </c>
    </row>
    <row r="10613" spans="1:5" x14ac:dyDescent="0.25">
      <c r="A10613" s="2">
        <v>45757.460416666669</v>
      </c>
      <c r="B10613">
        <v>126970</v>
      </c>
      <c r="C10613">
        <v>127025</v>
      </c>
      <c r="D10613">
        <v>126930</v>
      </c>
      <c r="E10613">
        <v>127010</v>
      </c>
    </row>
    <row r="10614" spans="1:5" x14ac:dyDescent="0.25">
      <c r="A10614" s="2">
        <v>45757.459722222222</v>
      </c>
      <c r="B10614">
        <v>126845</v>
      </c>
      <c r="C10614">
        <v>127010</v>
      </c>
      <c r="D10614">
        <v>126825</v>
      </c>
      <c r="E10614">
        <v>126965</v>
      </c>
    </row>
    <row r="10615" spans="1:5" x14ac:dyDescent="0.25">
      <c r="A10615" s="2">
        <v>45757.459027777775</v>
      </c>
      <c r="B10615">
        <v>126800</v>
      </c>
      <c r="C10615">
        <v>126865</v>
      </c>
      <c r="D10615">
        <v>126735</v>
      </c>
      <c r="E10615">
        <v>126845</v>
      </c>
    </row>
    <row r="10616" spans="1:5" x14ac:dyDescent="0.25">
      <c r="A10616" s="2">
        <v>45757.458333333336</v>
      </c>
      <c r="B10616">
        <v>126845</v>
      </c>
      <c r="C10616">
        <v>127030</v>
      </c>
      <c r="D10616">
        <v>126765</v>
      </c>
      <c r="E10616">
        <v>126805</v>
      </c>
    </row>
    <row r="10617" spans="1:5" x14ac:dyDescent="0.25">
      <c r="A10617" s="2">
        <v>45757.457638888889</v>
      </c>
      <c r="B10617">
        <v>126875</v>
      </c>
      <c r="C10617">
        <v>126950</v>
      </c>
      <c r="D10617">
        <v>126825</v>
      </c>
      <c r="E10617">
        <v>126840</v>
      </c>
    </row>
    <row r="10618" spans="1:5" x14ac:dyDescent="0.25">
      <c r="A10618" s="2">
        <v>45757.456944444442</v>
      </c>
      <c r="B10618">
        <v>127230</v>
      </c>
      <c r="C10618">
        <v>127235</v>
      </c>
      <c r="D10618">
        <v>126845</v>
      </c>
      <c r="E10618">
        <v>126875</v>
      </c>
    </row>
    <row r="10619" spans="1:5" x14ac:dyDescent="0.25">
      <c r="A10619" s="2">
        <v>45757.456250000003</v>
      </c>
      <c r="B10619">
        <v>127135</v>
      </c>
      <c r="C10619">
        <v>127270</v>
      </c>
      <c r="D10619">
        <v>127125</v>
      </c>
      <c r="E10619">
        <v>127225</v>
      </c>
    </row>
    <row r="10620" spans="1:5" x14ac:dyDescent="0.25">
      <c r="A10620" s="2">
        <v>45757.455555555556</v>
      </c>
      <c r="B10620">
        <v>127130</v>
      </c>
      <c r="C10620">
        <v>127185</v>
      </c>
      <c r="D10620">
        <v>127055</v>
      </c>
      <c r="E10620">
        <v>127140</v>
      </c>
    </row>
    <row r="10621" spans="1:5" x14ac:dyDescent="0.25">
      <c r="A10621" s="2">
        <v>45757.454861111109</v>
      </c>
      <c r="B10621">
        <v>127205</v>
      </c>
      <c r="C10621">
        <v>127250</v>
      </c>
      <c r="D10621">
        <v>127110</v>
      </c>
      <c r="E10621">
        <v>127130</v>
      </c>
    </row>
    <row r="10622" spans="1:5" x14ac:dyDescent="0.25">
      <c r="A10622" s="2">
        <v>45757.45416666667</v>
      </c>
      <c r="B10622">
        <v>127265</v>
      </c>
      <c r="C10622">
        <v>127285</v>
      </c>
      <c r="D10622">
        <v>127155</v>
      </c>
      <c r="E10622">
        <v>127205</v>
      </c>
    </row>
    <row r="10623" spans="1:5" x14ac:dyDescent="0.25">
      <c r="A10623" s="2">
        <v>45757.453472222223</v>
      </c>
      <c r="B10623">
        <v>127345</v>
      </c>
      <c r="C10623">
        <v>127385</v>
      </c>
      <c r="D10623">
        <v>127195</v>
      </c>
      <c r="E10623">
        <v>127265</v>
      </c>
    </row>
    <row r="10624" spans="1:5" x14ac:dyDescent="0.25">
      <c r="A10624" s="2">
        <v>45757.452777777777</v>
      </c>
      <c r="B10624">
        <v>127360</v>
      </c>
      <c r="C10624">
        <v>127420</v>
      </c>
      <c r="D10624">
        <v>127265</v>
      </c>
      <c r="E10624">
        <v>127350</v>
      </c>
    </row>
    <row r="10625" spans="1:5" x14ac:dyDescent="0.25">
      <c r="A10625" s="2">
        <v>45757.45208333333</v>
      </c>
      <c r="B10625">
        <v>127645</v>
      </c>
      <c r="C10625">
        <v>127655</v>
      </c>
      <c r="D10625">
        <v>127350</v>
      </c>
      <c r="E10625">
        <v>127355</v>
      </c>
    </row>
    <row r="10626" spans="1:5" x14ac:dyDescent="0.25">
      <c r="A10626" s="2">
        <v>45757.451388888891</v>
      </c>
      <c r="B10626">
        <v>127460</v>
      </c>
      <c r="C10626">
        <v>127650</v>
      </c>
      <c r="D10626">
        <v>127365</v>
      </c>
      <c r="E10626">
        <v>127645</v>
      </c>
    </row>
    <row r="10627" spans="1:5" x14ac:dyDescent="0.25">
      <c r="A10627" s="2">
        <v>45757.450694444444</v>
      </c>
      <c r="B10627">
        <v>127605</v>
      </c>
      <c r="C10627">
        <v>127630</v>
      </c>
      <c r="D10627">
        <v>127460</v>
      </c>
      <c r="E10627">
        <v>127465</v>
      </c>
    </row>
    <row r="10628" spans="1:5" x14ac:dyDescent="0.25">
      <c r="A10628" s="2">
        <v>45757.45</v>
      </c>
      <c r="B10628">
        <v>127560</v>
      </c>
      <c r="C10628">
        <v>127655</v>
      </c>
      <c r="D10628">
        <v>127505</v>
      </c>
      <c r="E10628">
        <v>127605</v>
      </c>
    </row>
    <row r="10629" spans="1:5" x14ac:dyDescent="0.25">
      <c r="A10629" s="2">
        <v>45757.449305555558</v>
      </c>
      <c r="B10629">
        <v>127545</v>
      </c>
      <c r="C10629">
        <v>127645</v>
      </c>
      <c r="D10629">
        <v>127485</v>
      </c>
      <c r="E10629">
        <v>127565</v>
      </c>
    </row>
    <row r="10630" spans="1:5" x14ac:dyDescent="0.25">
      <c r="A10630" s="2">
        <v>45757.448611111111</v>
      </c>
      <c r="B10630">
        <v>127605</v>
      </c>
      <c r="C10630">
        <v>127800</v>
      </c>
      <c r="D10630">
        <v>127530</v>
      </c>
      <c r="E10630">
        <v>127545</v>
      </c>
    </row>
    <row r="10631" spans="1:5" x14ac:dyDescent="0.25">
      <c r="A10631" s="2">
        <v>45757.447916666664</v>
      </c>
      <c r="B10631">
        <v>127325</v>
      </c>
      <c r="C10631">
        <v>127670</v>
      </c>
      <c r="D10631">
        <v>127300</v>
      </c>
      <c r="E10631">
        <v>127600</v>
      </c>
    </row>
    <row r="10632" spans="1:5" x14ac:dyDescent="0.25">
      <c r="A10632" s="2">
        <v>45757.447222222225</v>
      </c>
      <c r="B10632">
        <v>127265</v>
      </c>
      <c r="C10632">
        <v>127340</v>
      </c>
      <c r="D10632">
        <v>127175</v>
      </c>
      <c r="E10632">
        <v>127320</v>
      </c>
    </row>
    <row r="10633" spans="1:5" x14ac:dyDescent="0.25">
      <c r="A10633" s="2">
        <v>45757.446527777778</v>
      </c>
      <c r="B10633">
        <v>127220</v>
      </c>
      <c r="C10633">
        <v>127320</v>
      </c>
      <c r="D10633">
        <v>127150</v>
      </c>
      <c r="E10633">
        <v>127265</v>
      </c>
    </row>
    <row r="10634" spans="1:5" x14ac:dyDescent="0.25">
      <c r="A10634" s="2">
        <v>45757.445833333331</v>
      </c>
      <c r="B10634">
        <v>127140</v>
      </c>
      <c r="C10634">
        <v>127255</v>
      </c>
      <c r="D10634">
        <v>127085</v>
      </c>
      <c r="E10634">
        <v>127220</v>
      </c>
    </row>
    <row r="10635" spans="1:5" x14ac:dyDescent="0.25">
      <c r="A10635" s="2">
        <v>45757.445138888892</v>
      </c>
      <c r="B10635">
        <v>127260</v>
      </c>
      <c r="C10635">
        <v>127305</v>
      </c>
      <c r="D10635">
        <v>127105</v>
      </c>
      <c r="E10635">
        <v>127140</v>
      </c>
    </row>
    <row r="10636" spans="1:5" x14ac:dyDescent="0.25">
      <c r="A10636" s="2">
        <v>45757.444444444445</v>
      </c>
      <c r="B10636">
        <v>127305</v>
      </c>
      <c r="C10636">
        <v>127365</v>
      </c>
      <c r="D10636">
        <v>127210</v>
      </c>
      <c r="E10636">
        <v>127255</v>
      </c>
    </row>
    <row r="10637" spans="1:5" x14ac:dyDescent="0.25">
      <c r="A10637" s="2">
        <v>45757.443749999999</v>
      </c>
      <c r="B10637">
        <v>127205</v>
      </c>
      <c r="C10637">
        <v>127395</v>
      </c>
      <c r="D10637">
        <v>127165</v>
      </c>
      <c r="E10637">
        <v>127305</v>
      </c>
    </row>
    <row r="10638" spans="1:5" x14ac:dyDescent="0.25">
      <c r="A10638" s="2">
        <v>45757.443055555559</v>
      </c>
      <c r="B10638">
        <v>127130</v>
      </c>
      <c r="C10638">
        <v>127250</v>
      </c>
      <c r="D10638">
        <v>127085</v>
      </c>
      <c r="E10638">
        <v>127205</v>
      </c>
    </row>
    <row r="10639" spans="1:5" x14ac:dyDescent="0.25">
      <c r="A10639" s="2">
        <v>45757.442361111112</v>
      </c>
      <c r="B10639">
        <v>127290</v>
      </c>
      <c r="C10639">
        <v>127320</v>
      </c>
      <c r="D10639">
        <v>127045</v>
      </c>
      <c r="E10639">
        <v>127130</v>
      </c>
    </row>
    <row r="10640" spans="1:5" x14ac:dyDescent="0.25">
      <c r="A10640" s="2">
        <v>45757.441666666666</v>
      </c>
      <c r="B10640">
        <v>127225</v>
      </c>
      <c r="C10640">
        <v>127455</v>
      </c>
      <c r="D10640">
        <v>127190</v>
      </c>
      <c r="E10640">
        <v>127290</v>
      </c>
    </row>
    <row r="10641" spans="1:5" x14ac:dyDescent="0.25">
      <c r="A10641" s="2">
        <v>45757.440972222219</v>
      </c>
      <c r="B10641">
        <v>127200</v>
      </c>
      <c r="C10641">
        <v>127300</v>
      </c>
      <c r="D10641">
        <v>127095</v>
      </c>
      <c r="E10641">
        <v>127225</v>
      </c>
    </row>
    <row r="10642" spans="1:5" x14ac:dyDescent="0.25">
      <c r="A10642" s="2">
        <v>45757.44027777778</v>
      </c>
      <c r="B10642">
        <v>127045</v>
      </c>
      <c r="C10642">
        <v>127400</v>
      </c>
      <c r="D10642">
        <v>127030</v>
      </c>
      <c r="E10642">
        <v>127200</v>
      </c>
    </row>
    <row r="10643" spans="1:5" x14ac:dyDescent="0.25">
      <c r="A10643" s="2">
        <v>45757.439583333333</v>
      </c>
      <c r="B10643">
        <v>126980</v>
      </c>
      <c r="C10643">
        <v>127100</v>
      </c>
      <c r="D10643">
        <v>126890</v>
      </c>
      <c r="E10643">
        <v>127040</v>
      </c>
    </row>
    <row r="10644" spans="1:5" x14ac:dyDescent="0.25">
      <c r="A10644" s="2">
        <v>45757.438888888886</v>
      </c>
      <c r="B10644">
        <v>126755</v>
      </c>
      <c r="C10644">
        <v>127015</v>
      </c>
      <c r="D10644">
        <v>126725</v>
      </c>
      <c r="E10644">
        <v>126975</v>
      </c>
    </row>
    <row r="10645" spans="1:5" x14ac:dyDescent="0.25">
      <c r="A10645" s="2">
        <v>45757.438194444447</v>
      </c>
      <c r="B10645">
        <v>126875</v>
      </c>
      <c r="C10645">
        <v>126890</v>
      </c>
      <c r="D10645">
        <v>126685</v>
      </c>
      <c r="E10645">
        <v>126760</v>
      </c>
    </row>
    <row r="10646" spans="1:5" x14ac:dyDescent="0.25">
      <c r="A10646" s="2">
        <v>45757.4375</v>
      </c>
      <c r="B10646">
        <v>126615</v>
      </c>
      <c r="C10646">
        <v>126945</v>
      </c>
      <c r="D10646">
        <v>126600</v>
      </c>
      <c r="E10646">
        <v>126875</v>
      </c>
    </row>
    <row r="10647" spans="1:5" x14ac:dyDescent="0.25">
      <c r="A10647" s="2">
        <v>45757.436805555553</v>
      </c>
      <c r="B10647">
        <v>126605</v>
      </c>
      <c r="C10647">
        <v>126675</v>
      </c>
      <c r="D10647">
        <v>126540</v>
      </c>
      <c r="E10647">
        <v>126615</v>
      </c>
    </row>
    <row r="10648" spans="1:5" x14ac:dyDescent="0.25">
      <c r="A10648" s="2">
        <v>45757.436111111114</v>
      </c>
      <c r="B10648">
        <v>126830</v>
      </c>
      <c r="C10648">
        <v>126840</v>
      </c>
      <c r="D10648">
        <v>126605</v>
      </c>
      <c r="E10648">
        <v>126605</v>
      </c>
    </row>
    <row r="10649" spans="1:5" x14ac:dyDescent="0.25">
      <c r="A10649" s="2">
        <v>45757.435416666667</v>
      </c>
      <c r="B10649">
        <v>127005</v>
      </c>
      <c r="C10649">
        <v>127025</v>
      </c>
      <c r="D10649">
        <v>126825</v>
      </c>
      <c r="E10649">
        <v>126835</v>
      </c>
    </row>
    <row r="10650" spans="1:5" x14ac:dyDescent="0.25">
      <c r="A10650" s="2">
        <v>45757.43472222222</v>
      </c>
      <c r="B10650">
        <v>127000</v>
      </c>
      <c r="C10650">
        <v>127085</v>
      </c>
      <c r="D10650">
        <v>126950</v>
      </c>
      <c r="E10650">
        <v>127000</v>
      </c>
    </row>
    <row r="10651" spans="1:5" x14ac:dyDescent="0.25">
      <c r="A10651" s="2">
        <v>45757.434027777781</v>
      </c>
      <c r="B10651">
        <v>126990</v>
      </c>
      <c r="C10651">
        <v>127040</v>
      </c>
      <c r="D10651">
        <v>126930</v>
      </c>
      <c r="E10651">
        <v>127000</v>
      </c>
    </row>
    <row r="10652" spans="1:5" x14ac:dyDescent="0.25">
      <c r="A10652" s="2">
        <v>45757.433333333334</v>
      </c>
      <c r="B10652">
        <v>127145</v>
      </c>
      <c r="C10652">
        <v>127185</v>
      </c>
      <c r="D10652">
        <v>126950</v>
      </c>
      <c r="E10652">
        <v>126990</v>
      </c>
    </row>
    <row r="10653" spans="1:5" x14ac:dyDescent="0.25">
      <c r="A10653" s="2">
        <v>45757.432638888888</v>
      </c>
      <c r="B10653">
        <v>127165</v>
      </c>
      <c r="C10653">
        <v>127200</v>
      </c>
      <c r="D10653">
        <v>127070</v>
      </c>
      <c r="E10653">
        <v>127150</v>
      </c>
    </row>
    <row r="10654" spans="1:5" x14ac:dyDescent="0.25">
      <c r="A10654" s="2">
        <v>45757.431944444441</v>
      </c>
      <c r="B10654">
        <v>127165</v>
      </c>
      <c r="C10654">
        <v>127215</v>
      </c>
      <c r="D10654">
        <v>127075</v>
      </c>
      <c r="E10654">
        <v>127165</v>
      </c>
    </row>
    <row r="10655" spans="1:5" x14ac:dyDescent="0.25">
      <c r="A10655" s="2">
        <v>45757.431250000001</v>
      </c>
      <c r="B10655">
        <v>127165</v>
      </c>
      <c r="C10655">
        <v>127200</v>
      </c>
      <c r="D10655">
        <v>127090</v>
      </c>
      <c r="E10655">
        <v>127165</v>
      </c>
    </row>
    <row r="10656" spans="1:5" x14ac:dyDescent="0.25">
      <c r="A10656" s="2">
        <v>45757.430555555555</v>
      </c>
      <c r="B10656">
        <v>127125</v>
      </c>
      <c r="C10656">
        <v>127270</v>
      </c>
      <c r="D10656">
        <v>127080</v>
      </c>
      <c r="E10656">
        <v>127160</v>
      </c>
    </row>
    <row r="10657" spans="1:5" x14ac:dyDescent="0.25">
      <c r="A10657" s="2">
        <v>45757.429861111108</v>
      </c>
      <c r="B10657">
        <v>126985</v>
      </c>
      <c r="C10657">
        <v>127155</v>
      </c>
      <c r="D10657">
        <v>126950</v>
      </c>
      <c r="E10657">
        <v>127125</v>
      </c>
    </row>
    <row r="10658" spans="1:5" x14ac:dyDescent="0.25">
      <c r="A10658" s="2">
        <v>45757.429166666669</v>
      </c>
      <c r="B10658">
        <v>126935</v>
      </c>
      <c r="C10658">
        <v>127010</v>
      </c>
      <c r="D10658">
        <v>126865</v>
      </c>
      <c r="E10658">
        <v>126990</v>
      </c>
    </row>
    <row r="10659" spans="1:5" x14ac:dyDescent="0.25">
      <c r="A10659" s="2">
        <v>45757.428472222222</v>
      </c>
      <c r="B10659">
        <v>127025</v>
      </c>
      <c r="C10659">
        <v>127030</v>
      </c>
      <c r="D10659">
        <v>126910</v>
      </c>
      <c r="E10659">
        <v>126935</v>
      </c>
    </row>
    <row r="10660" spans="1:5" x14ac:dyDescent="0.25">
      <c r="A10660" s="2">
        <v>45757.427777777775</v>
      </c>
      <c r="B10660">
        <v>126800</v>
      </c>
      <c r="C10660">
        <v>127155</v>
      </c>
      <c r="D10660">
        <v>126770</v>
      </c>
      <c r="E10660">
        <v>127025</v>
      </c>
    </row>
    <row r="10661" spans="1:5" x14ac:dyDescent="0.25">
      <c r="A10661" s="2">
        <v>45757.427083333336</v>
      </c>
      <c r="B10661">
        <v>126955</v>
      </c>
      <c r="C10661">
        <v>126960</v>
      </c>
      <c r="D10661">
        <v>126665</v>
      </c>
      <c r="E10661">
        <v>126795</v>
      </c>
    </row>
    <row r="10662" spans="1:5" x14ac:dyDescent="0.25">
      <c r="A10662" s="2">
        <v>45757.426388888889</v>
      </c>
      <c r="B10662">
        <v>127170</v>
      </c>
      <c r="C10662">
        <v>127180</v>
      </c>
      <c r="D10662">
        <v>126800</v>
      </c>
      <c r="E10662">
        <v>126955</v>
      </c>
    </row>
    <row r="10663" spans="1:5" x14ac:dyDescent="0.25">
      <c r="A10663" s="2">
        <v>45757.425694444442</v>
      </c>
      <c r="B10663">
        <v>127190</v>
      </c>
      <c r="C10663">
        <v>127295</v>
      </c>
      <c r="D10663">
        <v>127165</v>
      </c>
      <c r="E10663">
        <v>127175</v>
      </c>
    </row>
    <row r="10664" spans="1:5" x14ac:dyDescent="0.25">
      <c r="A10664" s="2">
        <v>45757.425000000003</v>
      </c>
      <c r="B10664">
        <v>127295</v>
      </c>
      <c r="C10664">
        <v>127340</v>
      </c>
      <c r="D10664">
        <v>127165</v>
      </c>
      <c r="E10664">
        <v>127190</v>
      </c>
    </row>
    <row r="10665" spans="1:5" x14ac:dyDescent="0.25">
      <c r="A10665" s="2">
        <v>45757.424305555556</v>
      </c>
      <c r="B10665">
        <v>127375</v>
      </c>
      <c r="C10665">
        <v>127420</v>
      </c>
      <c r="D10665">
        <v>127290</v>
      </c>
      <c r="E10665">
        <v>127295</v>
      </c>
    </row>
    <row r="10666" spans="1:5" x14ac:dyDescent="0.25">
      <c r="A10666" s="2">
        <v>45757.423611111109</v>
      </c>
      <c r="B10666">
        <v>127360</v>
      </c>
      <c r="C10666">
        <v>127415</v>
      </c>
      <c r="D10666">
        <v>127305</v>
      </c>
      <c r="E10666">
        <v>127370</v>
      </c>
    </row>
    <row r="10667" spans="1:5" x14ac:dyDescent="0.25">
      <c r="A10667" s="2">
        <v>45757.42291666667</v>
      </c>
      <c r="B10667">
        <v>127325</v>
      </c>
      <c r="C10667">
        <v>127360</v>
      </c>
      <c r="D10667">
        <v>127225</v>
      </c>
      <c r="E10667">
        <v>127360</v>
      </c>
    </row>
    <row r="10668" spans="1:5" x14ac:dyDescent="0.25">
      <c r="A10668" s="2">
        <v>45757.422222222223</v>
      </c>
      <c r="B10668">
        <v>127440</v>
      </c>
      <c r="C10668">
        <v>127455</v>
      </c>
      <c r="D10668">
        <v>127305</v>
      </c>
      <c r="E10668">
        <v>127325</v>
      </c>
    </row>
    <row r="10669" spans="1:5" x14ac:dyDescent="0.25">
      <c r="A10669" s="2">
        <v>45757.421527777777</v>
      </c>
      <c r="B10669">
        <v>127450</v>
      </c>
      <c r="C10669">
        <v>127460</v>
      </c>
      <c r="D10669">
        <v>127335</v>
      </c>
      <c r="E10669">
        <v>127435</v>
      </c>
    </row>
    <row r="10670" spans="1:5" x14ac:dyDescent="0.25">
      <c r="A10670" s="2">
        <v>45757.42083333333</v>
      </c>
      <c r="B10670">
        <v>127385</v>
      </c>
      <c r="C10670">
        <v>127480</v>
      </c>
      <c r="D10670">
        <v>127340</v>
      </c>
      <c r="E10670">
        <v>127450</v>
      </c>
    </row>
    <row r="10671" spans="1:5" x14ac:dyDescent="0.25">
      <c r="A10671" s="2">
        <v>45757.420138888891</v>
      </c>
      <c r="B10671">
        <v>127380</v>
      </c>
      <c r="C10671">
        <v>127405</v>
      </c>
      <c r="D10671">
        <v>127295</v>
      </c>
      <c r="E10671">
        <v>127385</v>
      </c>
    </row>
    <row r="10672" spans="1:5" x14ac:dyDescent="0.25">
      <c r="A10672" s="2">
        <v>45757.419444444444</v>
      </c>
      <c r="B10672">
        <v>127365</v>
      </c>
      <c r="C10672">
        <v>127420</v>
      </c>
      <c r="D10672">
        <v>127290</v>
      </c>
      <c r="E10672">
        <v>127385</v>
      </c>
    </row>
    <row r="10673" spans="1:5" x14ac:dyDescent="0.25">
      <c r="A10673" s="2">
        <v>45757.418749999997</v>
      </c>
      <c r="B10673">
        <v>127325</v>
      </c>
      <c r="C10673">
        <v>127390</v>
      </c>
      <c r="D10673">
        <v>127275</v>
      </c>
      <c r="E10673">
        <v>127365</v>
      </c>
    </row>
    <row r="10674" spans="1:5" x14ac:dyDescent="0.25">
      <c r="A10674" s="2">
        <v>45757.418055555558</v>
      </c>
      <c r="B10674">
        <v>127250</v>
      </c>
      <c r="C10674">
        <v>127330</v>
      </c>
      <c r="D10674">
        <v>127205</v>
      </c>
      <c r="E10674">
        <v>127325</v>
      </c>
    </row>
    <row r="10675" spans="1:5" x14ac:dyDescent="0.25">
      <c r="A10675" s="2">
        <v>45757.417361111111</v>
      </c>
      <c r="B10675">
        <v>127260</v>
      </c>
      <c r="C10675">
        <v>127285</v>
      </c>
      <c r="D10675">
        <v>127160</v>
      </c>
      <c r="E10675">
        <v>127250</v>
      </c>
    </row>
    <row r="10676" spans="1:5" x14ac:dyDescent="0.25">
      <c r="A10676" s="2">
        <v>45757.416666666664</v>
      </c>
      <c r="B10676">
        <v>127275</v>
      </c>
      <c r="C10676">
        <v>127345</v>
      </c>
      <c r="D10676">
        <v>127155</v>
      </c>
      <c r="E10676">
        <v>127260</v>
      </c>
    </row>
    <row r="10677" spans="1:5" x14ac:dyDescent="0.25">
      <c r="A10677" s="2">
        <v>45757.415972222225</v>
      </c>
      <c r="B10677">
        <v>127305</v>
      </c>
      <c r="C10677">
        <v>127360</v>
      </c>
      <c r="D10677">
        <v>127240</v>
      </c>
      <c r="E10677">
        <v>127280</v>
      </c>
    </row>
    <row r="10678" spans="1:5" x14ac:dyDescent="0.25">
      <c r="A10678" s="2">
        <v>45757.415277777778</v>
      </c>
      <c r="B10678">
        <v>127335</v>
      </c>
      <c r="C10678">
        <v>127350</v>
      </c>
      <c r="D10678">
        <v>127250</v>
      </c>
      <c r="E10678">
        <v>127300</v>
      </c>
    </row>
    <row r="10679" spans="1:5" x14ac:dyDescent="0.25">
      <c r="A10679" s="2">
        <v>45757.414583333331</v>
      </c>
      <c r="B10679">
        <v>127395</v>
      </c>
      <c r="C10679">
        <v>127400</v>
      </c>
      <c r="D10679">
        <v>127305</v>
      </c>
      <c r="E10679">
        <v>127340</v>
      </c>
    </row>
    <row r="10680" spans="1:5" x14ac:dyDescent="0.25">
      <c r="A10680" s="2">
        <v>45757.413888888892</v>
      </c>
      <c r="B10680">
        <v>127415</v>
      </c>
      <c r="C10680">
        <v>127440</v>
      </c>
      <c r="D10680">
        <v>127370</v>
      </c>
      <c r="E10680">
        <v>127395</v>
      </c>
    </row>
    <row r="10681" spans="1:5" x14ac:dyDescent="0.25">
      <c r="A10681" s="2">
        <v>45757.413194444445</v>
      </c>
      <c r="B10681">
        <v>127445</v>
      </c>
      <c r="C10681">
        <v>127450</v>
      </c>
      <c r="D10681">
        <v>127350</v>
      </c>
      <c r="E10681">
        <v>127415</v>
      </c>
    </row>
    <row r="10682" spans="1:5" x14ac:dyDescent="0.25">
      <c r="A10682" s="2">
        <v>45757.412499999999</v>
      </c>
      <c r="B10682">
        <v>127490</v>
      </c>
      <c r="C10682">
        <v>127565</v>
      </c>
      <c r="D10682">
        <v>127440</v>
      </c>
      <c r="E10682">
        <v>127445</v>
      </c>
    </row>
    <row r="10683" spans="1:5" x14ac:dyDescent="0.25">
      <c r="A10683" s="2">
        <v>45757.411805555559</v>
      </c>
      <c r="B10683">
        <v>127410</v>
      </c>
      <c r="C10683">
        <v>127510</v>
      </c>
      <c r="D10683">
        <v>127405</v>
      </c>
      <c r="E10683">
        <v>127490</v>
      </c>
    </row>
    <row r="10684" spans="1:5" x14ac:dyDescent="0.25">
      <c r="A10684" s="2">
        <v>45757.411111111112</v>
      </c>
      <c r="B10684">
        <v>127380</v>
      </c>
      <c r="C10684">
        <v>127460</v>
      </c>
      <c r="D10684">
        <v>127345</v>
      </c>
      <c r="E10684">
        <v>127415</v>
      </c>
    </row>
    <row r="10685" spans="1:5" x14ac:dyDescent="0.25">
      <c r="A10685" s="2">
        <v>45757.410416666666</v>
      </c>
      <c r="B10685">
        <v>127415</v>
      </c>
      <c r="C10685">
        <v>127485</v>
      </c>
      <c r="D10685">
        <v>127340</v>
      </c>
      <c r="E10685">
        <v>127380</v>
      </c>
    </row>
    <row r="10686" spans="1:5" x14ac:dyDescent="0.25">
      <c r="A10686" s="2">
        <v>45757.409722222219</v>
      </c>
      <c r="B10686">
        <v>127510</v>
      </c>
      <c r="C10686">
        <v>127530</v>
      </c>
      <c r="D10686">
        <v>127400</v>
      </c>
      <c r="E10686">
        <v>127420</v>
      </c>
    </row>
    <row r="10687" spans="1:5" x14ac:dyDescent="0.25">
      <c r="A10687" s="2">
        <v>45757.40902777778</v>
      </c>
      <c r="B10687">
        <v>127470</v>
      </c>
      <c r="C10687">
        <v>127570</v>
      </c>
      <c r="D10687">
        <v>127465</v>
      </c>
      <c r="E10687">
        <v>127510</v>
      </c>
    </row>
    <row r="10688" spans="1:5" x14ac:dyDescent="0.25">
      <c r="A10688" s="2">
        <v>45757.408333333333</v>
      </c>
      <c r="B10688">
        <v>127540</v>
      </c>
      <c r="C10688">
        <v>127560</v>
      </c>
      <c r="D10688">
        <v>127450</v>
      </c>
      <c r="E10688">
        <v>127475</v>
      </c>
    </row>
    <row r="10689" spans="1:5" x14ac:dyDescent="0.25">
      <c r="A10689" s="2">
        <v>45757.407638888886</v>
      </c>
      <c r="B10689">
        <v>127525</v>
      </c>
      <c r="C10689">
        <v>127620</v>
      </c>
      <c r="D10689">
        <v>127450</v>
      </c>
      <c r="E10689">
        <v>127545</v>
      </c>
    </row>
    <row r="10690" spans="1:5" x14ac:dyDescent="0.25">
      <c r="A10690" s="2">
        <v>45757.406944444447</v>
      </c>
      <c r="B10690">
        <v>127430</v>
      </c>
      <c r="C10690">
        <v>127540</v>
      </c>
      <c r="D10690">
        <v>127375</v>
      </c>
      <c r="E10690">
        <v>127525</v>
      </c>
    </row>
    <row r="10691" spans="1:5" x14ac:dyDescent="0.25">
      <c r="A10691" s="2">
        <v>45757.40625</v>
      </c>
      <c r="B10691">
        <v>127460</v>
      </c>
      <c r="C10691">
        <v>127500</v>
      </c>
      <c r="D10691">
        <v>127405</v>
      </c>
      <c r="E10691">
        <v>127425</v>
      </c>
    </row>
    <row r="10692" spans="1:5" x14ac:dyDescent="0.25">
      <c r="A10692" s="2">
        <v>45757.405555555553</v>
      </c>
      <c r="B10692">
        <v>127560</v>
      </c>
      <c r="C10692">
        <v>127570</v>
      </c>
      <c r="D10692">
        <v>127420</v>
      </c>
      <c r="E10692">
        <v>127460</v>
      </c>
    </row>
    <row r="10693" spans="1:5" x14ac:dyDescent="0.25">
      <c r="A10693" s="2">
        <v>45757.404861111114</v>
      </c>
      <c r="B10693">
        <v>127610</v>
      </c>
      <c r="C10693">
        <v>127640</v>
      </c>
      <c r="D10693">
        <v>127530</v>
      </c>
      <c r="E10693">
        <v>127560</v>
      </c>
    </row>
    <row r="10694" spans="1:5" x14ac:dyDescent="0.25">
      <c r="A10694" s="2">
        <v>45757.404166666667</v>
      </c>
      <c r="B10694">
        <v>127555</v>
      </c>
      <c r="C10694">
        <v>127660</v>
      </c>
      <c r="D10694">
        <v>127510</v>
      </c>
      <c r="E10694">
        <v>127610</v>
      </c>
    </row>
    <row r="10695" spans="1:5" x14ac:dyDescent="0.25">
      <c r="A10695" s="2">
        <v>45757.40347222222</v>
      </c>
      <c r="B10695">
        <v>127580</v>
      </c>
      <c r="C10695">
        <v>127630</v>
      </c>
      <c r="D10695">
        <v>127460</v>
      </c>
      <c r="E10695">
        <v>127560</v>
      </c>
    </row>
    <row r="10696" spans="1:5" x14ac:dyDescent="0.25">
      <c r="A10696" s="2">
        <v>45757.402777777781</v>
      </c>
      <c r="B10696">
        <v>127680</v>
      </c>
      <c r="C10696">
        <v>127725</v>
      </c>
      <c r="D10696">
        <v>127550</v>
      </c>
      <c r="E10696">
        <v>127585</v>
      </c>
    </row>
    <row r="10697" spans="1:5" x14ac:dyDescent="0.25">
      <c r="A10697" s="2">
        <v>45757.402083333334</v>
      </c>
      <c r="B10697">
        <v>127850</v>
      </c>
      <c r="C10697">
        <v>127870</v>
      </c>
      <c r="D10697">
        <v>127680</v>
      </c>
      <c r="E10697">
        <v>127685</v>
      </c>
    </row>
    <row r="10698" spans="1:5" x14ac:dyDescent="0.25">
      <c r="A10698" s="2">
        <v>45757.401388888888</v>
      </c>
      <c r="B10698">
        <v>127775</v>
      </c>
      <c r="C10698">
        <v>127855</v>
      </c>
      <c r="D10698">
        <v>127705</v>
      </c>
      <c r="E10698">
        <v>127845</v>
      </c>
    </row>
    <row r="10699" spans="1:5" x14ac:dyDescent="0.25">
      <c r="A10699" s="2">
        <v>45757.400694444441</v>
      </c>
      <c r="B10699">
        <v>127890</v>
      </c>
      <c r="C10699">
        <v>127895</v>
      </c>
      <c r="D10699">
        <v>127740</v>
      </c>
      <c r="E10699">
        <v>127770</v>
      </c>
    </row>
    <row r="10700" spans="1:5" x14ac:dyDescent="0.25">
      <c r="A10700" s="2">
        <v>45757.4</v>
      </c>
      <c r="B10700">
        <v>127980</v>
      </c>
      <c r="C10700">
        <v>128010</v>
      </c>
      <c r="D10700">
        <v>127830</v>
      </c>
      <c r="E10700">
        <v>127885</v>
      </c>
    </row>
    <row r="10701" spans="1:5" x14ac:dyDescent="0.25">
      <c r="A10701" s="2">
        <v>45757.399305555555</v>
      </c>
      <c r="B10701">
        <v>127985</v>
      </c>
      <c r="C10701">
        <v>128030</v>
      </c>
      <c r="D10701">
        <v>127920</v>
      </c>
      <c r="E10701">
        <v>127980</v>
      </c>
    </row>
    <row r="10702" spans="1:5" x14ac:dyDescent="0.25">
      <c r="A10702" s="2">
        <v>45757.398611111108</v>
      </c>
      <c r="B10702">
        <v>128040</v>
      </c>
      <c r="C10702">
        <v>128060</v>
      </c>
      <c r="D10702">
        <v>127940</v>
      </c>
      <c r="E10702">
        <v>127985</v>
      </c>
    </row>
    <row r="10703" spans="1:5" x14ac:dyDescent="0.25">
      <c r="A10703" s="2">
        <v>45757.397916666669</v>
      </c>
      <c r="B10703">
        <v>128115</v>
      </c>
      <c r="C10703">
        <v>128150</v>
      </c>
      <c r="D10703">
        <v>128015</v>
      </c>
      <c r="E10703">
        <v>128035</v>
      </c>
    </row>
    <row r="10704" spans="1:5" x14ac:dyDescent="0.25">
      <c r="A10704" s="2">
        <v>45757.397222222222</v>
      </c>
      <c r="B10704">
        <v>128155</v>
      </c>
      <c r="C10704">
        <v>128205</v>
      </c>
      <c r="D10704">
        <v>128035</v>
      </c>
      <c r="E10704">
        <v>128115</v>
      </c>
    </row>
    <row r="10705" spans="1:5" x14ac:dyDescent="0.25">
      <c r="A10705" s="2">
        <v>45757.396527777775</v>
      </c>
      <c r="B10705">
        <v>128135</v>
      </c>
      <c r="C10705">
        <v>128165</v>
      </c>
      <c r="D10705">
        <v>127985</v>
      </c>
      <c r="E10705">
        <v>128155</v>
      </c>
    </row>
    <row r="10706" spans="1:5" x14ac:dyDescent="0.25">
      <c r="A10706" s="2">
        <v>45757.395833333336</v>
      </c>
      <c r="B10706">
        <v>127620</v>
      </c>
      <c r="C10706">
        <v>128245</v>
      </c>
      <c r="D10706">
        <v>127610</v>
      </c>
      <c r="E10706">
        <v>128130</v>
      </c>
    </row>
    <row r="10707" spans="1:5" x14ac:dyDescent="0.25">
      <c r="A10707" s="2">
        <v>45757.395138888889</v>
      </c>
      <c r="B10707">
        <v>127860</v>
      </c>
      <c r="C10707">
        <v>127980</v>
      </c>
      <c r="D10707">
        <v>127515</v>
      </c>
      <c r="E10707">
        <v>127620</v>
      </c>
    </row>
    <row r="10708" spans="1:5" x14ac:dyDescent="0.25">
      <c r="A10708" s="2">
        <v>45757.394444444442</v>
      </c>
      <c r="B10708">
        <v>127820</v>
      </c>
      <c r="C10708">
        <v>127880</v>
      </c>
      <c r="D10708">
        <v>127775</v>
      </c>
      <c r="E10708">
        <v>127860</v>
      </c>
    </row>
    <row r="10709" spans="1:5" x14ac:dyDescent="0.25">
      <c r="A10709" s="2">
        <v>45757.393750000003</v>
      </c>
      <c r="B10709">
        <v>127790</v>
      </c>
      <c r="C10709">
        <v>127910</v>
      </c>
      <c r="D10709">
        <v>127790</v>
      </c>
      <c r="E10709">
        <v>127820</v>
      </c>
    </row>
    <row r="10710" spans="1:5" x14ac:dyDescent="0.25">
      <c r="A10710" s="2">
        <v>45757.393055555556</v>
      </c>
      <c r="B10710">
        <v>127770</v>
      </c>
      <c r="C10710">
        <v>127800</v>
      </c>
      <c r="D10710">
        <v>127705</v>
      </c>
      <c r="E10710">
        <v>127795</v>
      </c>
    </row>
    <row r="10711" spans="1:5" x14ac:dyDescent="0.25">
      <c r="A10711" s="2">
        <v>45757.392361111109</v>
      </c>
      <c r="B10711">
        <v>127815</v>
      </c>
      <c r="C10711">
        <v>127820</v>
      </c>
      <c r="D10711">
        <v>127715</v>
      </c>
      <c r="E10711">
        <v>127765</v>
      </c>
    </row>
    <row r="10712" spans="1:5" x14ac:dyDescent="0.25">
      <c r="A10712" s="2">
        <v>45757.39166666667</v>
      </c>
      <c r="B10712">
        <v>127795</v>
      </c>
      <c r="C10712">
        <v>127865</v>
      </c>
      <c r="D10712">
        <v>127760</v>
      </c>
      <c r="E10712">
        <v>127815</v>
      </c>
    </row>
    <row r="10713" spans="1:5" x14ac:dyDescent="0.25">
      <c r="A10713" s="2">
        <v>45757.390972222223</v>
      </c>
      <c r="B10713">
        <v>127680</v>
      </c>
      <c r="C10713">
        <v>127800</v>
      </c>
      <c r="D10713">
        <v>127645</v>
      </c>
      <c r="E10713">
        <v>127795</v>
      </c>
    </row>
    <row r="10714" spans="1:5" x14ac:dyDescent="0.25">
      <c r="A10714" s="2">
        <v>45757.390277777777</v>
      </c>
      <c r="B10714">
        <v>127645</v>
      </c>
      <c r="C10714">
        <v>127745</v>
      </c>
      <c r="D10714">
        <v>127620</v>
      </c>
      <c r="E10714">
        <v>127680</v>
      </c>
    </row>
    <row r="10715" spans="1:5" x14ac:dyDescent="0.25">
      <c r="A10715" s="2">
        <v>45757.38958333333</v>
      </c>
      <c r="B10715">
        <v>127640</v>
      </c>
      <c r="C10715">
        <v>127685</v>
      </c>
      <c r="D10715">
        <v>127605</v>
      </c>
      <c r="E10715">
        <v>127650</v>
      </c>
    </row>
    <row r="10716" spans="1:5" x14ac:dyDescent="0.25">
      <c r="A10716" s="2">
        <v>45757.388888888891</v>
      </c>
      <c r="B10716">
        <v>127640</v>
      </c>
      <c r="C10716">
        <v>127695</v>
      </c>
      <c r="D10716">
        <v>127610</v>
      </c>
      <c r="E10716">
        <v>127640</v>
      </c>
    </row>
    <row r="10717" spans="1:5" x14ac:dyDescent="0.25">
      <c r="A10717" s="2">
        <v>45757.388194444444</v>
      </c>
      <c r="B10717">
        <v>127625</v>
      </c>
      <c r="C10717">
        <v>127675</v>
      </c>
      <c r="D10717">
        <v>127580</v>
      </c>
      <c r="E10717">
        <v>127635</v>
      </c>
    </row>
    <row r="10718" spans="1:5" x14ac:dyDescent="0.25">
      <c r="A10718" s="2">
        <v>45757.387499999997</v>
      </c>
      <c r="B10718">
        <v>127530</v>
      </c>
      <c r="C10718">
        <v>127645</v>
      </c>
      <c r="D10718">
        <v>127515</v>
      </c>
      <c r="E10718">
        <v>127630</v>
      </c>
    </row>
    <row r="10719" spans="1:5" x14ac:dyDescent="0.25">
      <c r="A10719" s="2">
        <v>45757.386805555558</v>
      </c>
      <c r="B10719">
        <v>127410</v>
      </c>
      <c r="C10719">
        <v>127560</v>
      </c>
      <c r="D10719">
        <v>127390</v>
      </c>
      <c r="E10719">
        <v>127535</v>
      </c>
    </row>
    <row r="10720" spans="1:5" x14ac:dyDescent="0.25">
      <c r="A10720" s="2">
        <v>45757.386111111111</v>
      </c>
      <c r="B10720">
        <v>127385</v>
      </c>
      <c r="C10720">
        <v>127460</v>
      </c>
      <c r="D10720">
        <v>127345</v>
      </c>
      <c r="E10720">
        <v>127405</v>
      </c>
    </row>
    <row r="10721" spans="1:5" x14ac:dyDescent="0.25">
      <c r="A10721" s="2">
        <v>45757.385416666664</v>
      </c>
      <c r="B10721">
        <v>127375</v>
      </c>
      <c r="C10721">
        <v>127425</v>
      </c>
      <c r="D10721">
        <v>127320</v>
      </c>
      <c r="E10721">
        <v>127385</v>
      </c>
    </row>
    <row r="10722" spans="1:5" x14ac:dyDescent="0.25">
      <c r="A10722" s="2">
        <v>45757.384722222225</v>
      </c>
      <c r="B10722">
        <v>127300</v>
      </c>
      <c r="C10722">
        <v>127410</v>
      </c>
      <c r="D10722">
        <v>127215</v>
      </c>
      <c r="E10722">
        <v>127375</v>
      </c>
    </row>
    <row r="10723" spans="1:5" x14ac:dyDescent="0.25">
      <c r="A10723" s="2">
        <v>45757.384027777778</v>
      </c>
      <c r="B10723">
        <v>127305</v>
      </c>
      <c r="C10723">
        <v>127330</v>
      </c>
      <c r="D10723">
        <v>127235</v>
      </c>
      <c r="E10723">
        <v>127300</v>
      </c>
    </row>
    <row r="10724" spans="1:5" x14ac:dyDescent="0.25">
      <c r="A10724" s="2">
        <v>45757.383333333331</v>
      </c>
      <c r="B10724">
        <v>127240</v>
      </c>
      <c r="C10724">
        <v>127330</v>
      </c>
      <c r="D10724">
        <v>127190</v>
      </c>
      <c r="E10724">
        <v>127305</v>
      </c>
    </row>
    <row r="10725" spans="1:5" x14ac:dyDescent="0.25">
      <c r="A10725" s="2">
        <v>45757.382638888892</v>
      </c>
      <c r="B10725">
        <v>127095</v>
      </c>
      <c r="C10725">
        <v>127255</v>
      </c>
      <c r="D10725">
        <v>127060</v>
      </c>
      <c r="E10725">
        <v>127240</v>
      </c>
    </row>
    <row r="10726" spans="1:5" x14ac:dyDescent="0.25">
      <c r="A10726" s="2">
        <v>45757.381944444445</v>
      </c>
      <c r="B10726">
        <v>127100</v>
      </c>
      <c r="C10726">
        <v>127140</v>
      </c>
      <c r="D10726">
        <v>127040</v>
      </c>
      <c r="E10726">
        <v>127100</v>
      </c>
    </row>
    <row r="10727" spans="1:5" x14ac:dyDescent="0.25">
      <c r="A10727" s="2">
        <v>45757.381249999999</v>
      </c>
      <c r="B10727">
        <v>127070</v>
      </c>
      <c r="C10727">
        <v>127140</v>
      </c>
      <c r="D10727">
        <v>127040</v>
      </c>
      <c r="E10727">
        <v>127100</v>
      </c>
    </row>
    <row r="10728" spans="1:5" x14ac:dyDescent="0.25">
      <c r="A10728" s="2">
        <v>45757.380555555559</v>
      </c>
      <c r="B10728">
        <v>126915</v>
      </c>
      <c r="C10728">
        <v>127080</v>
      </c>
      <c r="D10728">
        <v>126870</v>
      </c>
      <c r="E10728">
        <v>127065</v>
      </c>
    </row>
    <row r="10729" spans="1:5" x14ac:dyDescent="0.25">
      <c r="A10729" s="2">
        <v>45757.379861111112</v>
      </c>
      <c r="B10729">
        <v>126860</v>
      </c>
      <c r="C10729">
        <v>126940</v>
      </c>
      <c r="D10729">
        <v>126765</v>
      </c>
      <c r="E10729">
        <v>126915</v>
      </c>
    </row>
    <row r="10730" spans="1:5" x14ac:dyDescent="0.25">
      <c r="A10730" s="2">
        <v>45757.379166666666</v>
      </c>
      <c r="B10730">
        <v>126805</v>
      </c>
      <c r="C10730">
        <v>126890</v>
      </c>
      <c r="D10730">
        <v>126795</v>
      </c>
      <c r="E10730">
        <v>126865</v>
      </c>
    </row>
    <row r="10731" spans="1:5" x14ac:dyDescent="0.25">
      <c r="A10731" s="2">
        <v>45757.378472222219</v>
      </c>
      <c r="B10731">
        <v>127075</v>
      </c>
      <c r="C10731">
        <v>127100</v>
      </c>
      <c r="D10731">
        <v>126780</v>
      </c>
      <c r="E10731">
        <v>126805</v>
      </c>
    </row>
    <row r="10732" spans="1:5" x14ac:dyDescent="0.25">
      <c r="A10732" s="2">
        <v>45757.37777777778</v>
      </c>
      <c r="B10732">
        <v>127070</v>
      </c>
      <c r="C10732">
        <v>127175</v>
      </c>
      <c r="D10732">
        <v>126980</v>
      </c>
      <c r="E10732">
        <v>127075</v>
      </c>
    </row>
    <row r="10733" spans="1:5" x14ac:dyDescent="0.25">
      <c r="A10733" s="2">
        <v>45757.377083333333</v>
      </c>
      <c r="B10733">
        <v>126795</v>
      </c>
      <c r="C10733">
        <v>127100</v>
      </c>
      <c r="D10733">
        <v>126760</v>
      </c>
      <c r="E10733">
        <v>127070</v>
      </c>
    </row>
    <row r="10734" spans="1:5" x14ac:dyDescent="0.25">
      <c r="A10734" s="2">
        <v>45757.376388888886</v>
      </c>
      <c r="B10734">
        <v>126820</v>
      </c>
      <c r="C10734">
        <v>126895</v>
      </c>
      <c r="D10734">
        <v>126735</v>
      </c>
      <c r="E10734">
        <v>126795</v>
      </c>
    </row>
    <row r="10735" spans="1:5" x14ac:dyDescent="0.25">
      <c r="A10735" s="2">
        <v>45757.375694444447</v>
      </c>
      <c r="B10735">
        <v>127115</v>
      </c>
      <c r="C10735">
        <v>127285</v>
      </c>
      <c r="D10735">
        <v>126765</v>
      </c>
      <c r="E10735">
        <v>126815</v>
      </c>
    </row>
    <row r="10736" spans="1:5" x14ac:dyDescent="0.25">
      <c r="A10736" s="2">
        <v>45757.375</v>
      </c>
      <c r="B10736">
        <v>127145</v>
      </c>
      <c r="C10736">
        <v>127200</v>
      </c>
      <c r="D10736">
        <v>126755</v>
      </c>
      <c r="E10736">
        <v>127120</v>
      </c>
    </row>
    <row r="10737" spans="1:5" x14ac:dyDescent="0.25">
      <c r="A10737" s="2">
        <v>45756.76666666667</v>
      </c>
      <c r="B10737">
        <v>127700</v>
      </c>
      <c r="C10737">
        <v>127740</v>
      </c>
      <c r="D10737">
        <v>127550</v>
      </c>
      <c r="E10737">
        <v>127550</v>
      </c>
    </row>
    <row r="10738" spans="1:5" x14ac:dyDescent="0.25">
      <c r="A10738" s="2">
        <v>45756.765972222223</v>
      </c>
      <c r="B10738">
        <v>127780</v>
      </c>
      <c r="C10738">
        <v>127795</v>
      </c>
      <c r="D10738">
        <v>127680</v>
      </c>
      <c r="E10738">
        <v>127700</v>
      </c>
    </row>
    <row r="10739" spans="1:5" x14ac:dyDescent="0.25">
      <c r="A10739" s="2">
        <v>45756.765277777777</v>
      </c>
      <c r="B10739">
        <v>127775</v>
      </c>
      <c r="C10739">
        <v>127795</v>
      </c>
      <c r="D10739">
        <v>127735</v>
      </c>
      <c r="E10739">
        <v>127780</v>
      </c>
    </row>
    <row r="10740" spans="1:5" x14ac:dyDescent="0.25">
      <c r="A10740" s="2">
        <v>45756.76458333333</v>
      </c>
      <c r="B10740">
        <v>127660</v>
      </c>
      <c r="C10740">
        <v>127800</v>
      </c>
      <c r="D10740">
        <v>127600</v>
      </c>
      <c r="E10740">
        <v>127775</v>
      </c>
    </row>
    <row r="10741" spans="1:5" x14ac:dyDescent="0.25">
      <c r="A10741" s="2">
        <v>45756.763888888891</v>
      </c>
      <c r="B10741">
        <v>127730</v>
      </c>
      <c r="C10741">
        <v>127760</v>
      </c>
      <c r="D10741">
        <v>127650</v>
      </c>
      <c r="E10741">
        <v>127660</v>
      </c>
    </row>
    <row r="10742" spans="1:5" x14ac:dyDescent="0.25">
      <c r="A10742" s="2">
        <v>45756.763194444444</v>
      </c>
      <c r="B10742">
        <v>127630</v>
      </c>
      <c r="C10742">
        <v>127750</v>
      </c>
      <c r="D10742">
        <v>127625</v>
      </c>
      <c r="E10742">
        <v>127715</v>
      </c>
    </row>
    <row r="10743" spans="1:5" x14ac:dyDescent="0.25">
      <c r="A10743" s="2">
        <v>45756.762499999997</v>
      </c>
      <c r="B10743">
        <v>127620</v>
      </c>
      <c r="C10743">
        <v>127650</v>
      </c>
      <c r="D10743">
        <v>127620</v>
      </c>
      <c r="E10743">
        <v>127635</v>
      </c>
    </row>
    <row r="10744" spans="1:5" x14ac:dyDescent="0.25">
      <c r="A10744" s="2">
        <v>45756.761805555558</v>
      </c>
      <c r="B10744">
        <v>127660</v>
      </c>
      <c r="C10744">
        <v>127660</v>
      </c>
      <c r="D10744">
        <v>127620</v>
      </c>
      <c r="E10744">
        <v>127620</v>
      </c>
    </row>
    <row r="10745" spans="1:5" x14ac:dyDescent="0.25">
      <c r="A10745" s="2">
        <v>45756.761111111111</v>
      </c>
      <c r="B10745">
        <v>127730</v>
      </c>
      <c r="C10745">
        <v>127730</v>
      </c>
      <c r="D10745">
        <v>127580</v>
      </c>
      <c r="E10745">
        <v>127655</v>
      </c>
    </row>
    <row r="10746" spans="1:5" x14ac:dyDescent="0.25">
      <c r="A10746" s="2">
        <v>45756.760416666664</v>
      </c>
      <c r="B10746">
        <v>127710</v>
      </c>
      <c r="C10746">
        <v>127780</v>
      </c>
      <c r="D10746">
        <v>127650</v>
      </c>
      <c r="E10746">
        <v>127730</v>
      </c>
    </row>
    <row r="10747" spans="1:5" x14ac:dyDescent="0.25">
      <c r="A10747" s="2">
        <v>45756.759722222225</v>
      </c>
      <c r="B10747">
        <v>127790</v>
      </c>
      <c r="C10747">
        <v>127790</v>
      </c>
      <c r="D10747">
        <v>127500</v>
      </c>
      <c r="E10747">
        <v>127720</v>
      </c>
    </row>
    <row r="10748" spans="1:5" x14ac:dyDescent="0.25">
      <c r="A10748" s="2">
        <v>45756.759027777778</v>
      </c>
      <c r="B10748">
        <v>127815</v>
      </c>
      <c r="C10748">
        <v>127820</v>
      </c>
      <c r="D10748">
        <v>127785</v>
      </c>
      <c r="E10748">
        <v>127795</v>
      </c>
    </row>
    <row r="10749" spans="1:5" x14ac:dyDescent="0.25">
      <c r="A10749" s="2">
        <v>45756.758333333331</v>
      </c>
      <c r="B10749">
        <v>127805</v>
      </c>
      <c r="C10749">
        <v>127820</v>
      </c>
      <c r="D10749">
        <v>127790</v>
      </c>
      <c r="E10749">
        <v>127815</v>
      </c>
    </row>
    <row r="10750" spans="1:5" x14ac:dyDescent="0.25">
      <c r="A10750" s="2">
        <v>45756.757638888892</v>
      </c>
      <c r="B10750">
        <v>127815</v>
      </c>
      <c r="C10750">
        <v>127825</v>
      </c>
      <c r="D10750">
        <v>127795</v>
      </c>
      <c r="E10750">
        <v>127805</v>
      </c>
    </row>
    <row r="10751" spans="1:5" x14ac:dyDescent="0.25">
      <c r="A10751" s="2">
        <v>45756.756944444445</v>
      </c>
      <c r="B10751">
        <v>127805</v>
      </c>
      <c r="C10751">
        <v>127825</v>
      </c>
      <c r="D10751">
        <v>127780</v>
      </c>
      <c r="E10751">
        <v>127815</v>
      </c>
    </row>
    <row r="10752" spans="1:5" x14ac:dyDescent="0.25">
      <c r="A10752" s="2">
        <v>45756.756249999999</v>
      </c>
      <c r="B10752">
        <v>127820</v>
      </c>
      <c r="C10752">
        <v>127825</v>
      </c>
      <c r="D10752">
        <v>127800</v>
      </c>
      <c r="E10752">
        <v>127810</v>
      </c>
    </row>
    <row r="10753" spans="1:5" x14ac:dyDescent="0.25">
      <c r="A10753" s="2">
        <v>45756.755555555559</v>
      </c>
      <c r="B10753">
        <v>127835</v>
      </c>
      <c r="C10753">
        <v>127840</v>
      </c>
      <c r="D10753">
        <v>127800</v>
      </c>
      <c r="E10753">
        <v>127815</v>
      </c>
    </row>
    <row r="10754" spans="1:5" x14ac:dyDescent="0.25">
      <c r="A10754" s="2">
        <v>45756.754861111112</v>
      </c>
      <c r="B10754">
        <v>127870</v>
      </c>
      <c r="C10754">
        <v>127875</v>
      </c>
      <c r="D10754">
        <v>127810</v>
      </c>
      <c r="E10754">
        <v>127840</v>
      </c>
    </row>
    <row r="10755" spans="1:5" x14ac:dyDescent="0.25">
      <c r="A10755" s="2">
        <v>45756.754166666666</v>
      </c>
      <c r="B10755">
        <v>127935</v>
      </c>
      <c r="C10755">
        <v>127945</v>
      </c>
      <c r="D10755">
        <v>127865</v>
      </c>
      <c r="E10755">
        <v>127865</v>
      </c>
    </row>
    <row r="10756" spans="1:5" x14ac:dyDescent="0.25">
      <c r="A10756" s="2">
        <v>45756.753472222219</v>
      </c>
      <c r="B10756">
        <v>127865</v>
      </c>
      <c r="C10756">
        <v>127945</v>
      </c>
      <c r="D10756">
        <v>127770</v>
      </c>
      <c r="E10756">
        <v>127935</v>
      </c>
    </row>
    <row r="10757" spans="1:5" x14ac:dyDescent="0.25">
      <c r="A10757" s="2">
        <v>45756.75277777778</v>
      </c>
      <c r="B10757">
        <v>127880</v>
      </c>
      <c r="C10757">
        <v>127900</v>
      </c>
      <c r="D10757">
        <v>127825</v>
      </c>
      <c r="E10757">
        <v>127870</v>
      </c>
    </row>
    <row r="10758" spans="1:5" x14ac:dyDescent="0.25">
      <c r="A10758" s="2">
        <v>45756.752083333333</v>
      </c>
      <c r="B10758">
        <v>127815</v>
      </c>
      <c r="C10758">
        <v>127920</v>
      </c>
      <c r="D10758">
        <v>127795</v>
      </c>
      <c r="E10758">
        <v>127885</v>
      </c>
    </row>
    <row r="10759" spans="1:5" x14ac:dyDescent="0.25">
      <c r="A10759" s="2">
        <v>45756.751388888886</v>
      </c>
      <c r="B10759">
        <v>127700</v>
      </c>
      <c r="C10759">
        <v>127945</v>
      </c>
      <c r="D10759">
        <v>127695</v>
      </c>
      <c r="E10759">
        <v>127820</v>
      </c>
    </row>
    <row r="10760" spans="1:5" x14ac:dyDescent="0.25">
      <c r="A10760" s="2">
        <v>45756.750694444447</v>
      </c>
      <c r="B10760">
        <v>127670</v>
      </c>
      <c r="C10760">
        <v>127705</v>
      </c>
      <c r="D10760">
        <v>127645</v>
      </c>
      <c r="E10760">
        <v>127700</v>
      </c>
    </row>
    <row r="10761" spans="1:5" x14ac:dyDescent="0.25">
      <c r="A10761" s="2">
        <v>45756.75</v>
      </c>
      <c r="B10761">
        <v>127620</v>
      </c>
      <c r="C10761">
        <v>127700</v>
      </c>
      <c r="D10761">
        <v>127575</v>
      </c>
      <c r="E10761">
        <v>127670</v>
      </c>
    </row>
    <row r="10762" spans="1:5" x14ac:dyDescent="0.25">
      <c r="A10762" s="2">
        <v>45756.749305555553</v>
      </c>
      <c r="B10762">
        <v>127600</v>
      </c>
      <c r="C10762">
        <v>127675</v>
      </c>
      <c r="D10762">
        <v>127570</v>
      </c>
      <c r="E10762">
        <v>127625</v>
      </c>
    </row>
    <row r="10763" spans="1:5" x14ac:dyDescent="0.25">
      <c r="A10763" s="2">
        <v>45756.748611111114</v>
      </c>
      <c r="B10763">
        <v>127680</v>
      </c>
      <c r="C10763">
        <v>127700</v>
      </c>
      <c r="D10763">
        <v>127545</v>
      </c>
      <c r="E10763">
        <v>127605</v>
      </c>
    </row>
    <row r="10764" spans="1:5" x14ac:dyDescent="0.25">
      <c r="A10764" s="2">
        <v>45756.747916666667</v>
      </c>
      <c r="B10764">
        <v>127630</v>
      </c>
      <c r="C10764">
        <v>127795</v>
      </c>
      <c r="D10764">
        <v>127625</v>
      </c>
      <c r="E10764">
        <v>127680</v>
      </c>
    </row>
    <row r="10765" spans="1:5" x14ac:dyDescent="0.25">
      <c r="A10765" s="2">
        <v>45756.74722222222</v>
      </c>
      <c r="B10765">
        <v>127705</v>
      </c>
      <c r="C10765">
        <v>127720</v>
      </c>
      <c r="D10765">
        <v>127505</v>
      </c>
      <c r="E10765">
        <v>127635</v>
      </c>
    </row>
    <row r="10766" spans="1:5" x14ac:dyDescent="0.25">
      <c r="A10766" s="2">
        <v>45756.746527777781</v>
      </c>
      <c r="B10766">
        <v>127705</v>
      </c>
      <c r="C10766">
        <v>127780</v>
      </c>
      <c r="D10766">
        <v>127660</v>
      </c>
      <c r="E10766">
        <v>127710</v>
      </c>
    </row>
    <row r="10767" spans="1:5" x14ac:dyDescent="0.25">
      <c r="A10767" s="2">
        <v>45756.745833333334</v>
      </c>
      <c r="B10767">
        <v>127680</v>
      </c>
      <c r="C10767">
        <v>127785</v>
      </c>
      <c r="D10767">
        <v>127675</v>
      </c>
      <c r="E10767">
        <v>127710</v>
      </c>
    </row>
    <row r="10768" spans="1:5" x14ac:dyDescent="0.25">
      <c r="A10768" s="2">
        <v>45756.745138888888</v>
      </c>
      <c r="B10768">
        <v>127675</v>
      </c>
      <c r="C10768">
        <v>127760</v>
      </c>
      <c r="D10768">
        <v>127630</v>
      </c>
      <c r="E10768">
        <v>127675</v>
      </c>
    </row>
    <row r="10769" spans="1:5" x14ac:dyDescent="0.25">
      <c r="A10769" s="2">
        <v>45756.744444444441</v>
      </c>
      <c r="B10769">
        <v>127720</v>
      </c>
      <c r="C10769">
        <v>127725</v>
      </c>
      <c r="D10769">
        <v>127660</v>
      </c>
      <c r="E10769">
        <v>127670</v>
      </c>
    </row>
    <row r="10770" spans="1:5" x14ac:dyDescent="0.25">
      <c r="A10770" s="2">
        <v>45756.743750000001</v>
      </c>
      <c r="B10770">
        <v>127755</v>
      </c>
      <c r="C10770">
        <v>127760</v>
      </c>
      <c r="D10770">
        <v>127695</v>
      </c>
      <c r="E10770">
        <v>127725</v>
      </c>
    </row>
    <row r="10771" spans="1:5" x14ac:dyDescent="0.25">
      <c r="A10771" s="2">
        <v>45756.743055555555</v>
      </c>
      <c r="B10771">
        <v>127670</v>
      </c>
      <c r="C10771">
        <v>127760</v>
      </c>
      <c r="D10771">
        <v>127655</v>
      </c>
      <c r="E10771">
        <v>127760</v>
      </c>
    </row>
    <row r="10772" spans="1:5" x14ac:dyDescent="0.25">
      <c r="A10772" s="2">
        <v>45756.742361111108</v>
      </c>
      <c r="B10772">
        <v>127700</v>
      </c>
      <c r="C10772">
        <v>127710</v>
      </c>
      <c r="D10772">
        <v>127625</v>
      </c>
      <c r="E10772">
        <v>127675</v>
      </c>
    </row>
    <row r="10773" spans="1:5" x14ac:dyDescent="0.25">
      <c r="A10773" s="2">
        <v>45756.741666666669</v>
      </c>
      <c r="B10773">
        <v>127685</v>
      </c>
      <c r="C10773">
        <v>127735</v>
      </c>
      <c r="D10773">
        <v>127675</v>
      </c>
      <c r="E10773">
        <v>127705</v>
      </c>
    </row>
    <row r="10774" spans="1:5" x14ac:dyDescent="0.25">
      <c r="A10774" s="2">
        <v>45756.740972222222</v>
      </c>
      <c r="B10774">
        <v>127710</v>
      </c>
      <c r="C10774">
        <v>127760</v>
      </c>
      <c r="D10774">
        <v>127650</v>
      </c>
      <c r="E10774">
        <v>127680</v>
      </c>
    </row>
    <row r="10775" spans="1:5" x14ac:dyDescent="0.25">
      <c r="A10775" s="2">
        <v>45756.740277777775</v>
      </c>
      <c r="B10775">
        <v>127665</v>
      </c>
      <c r="C10775">
        <v>127740</v>
      </c>
      <c r="D10775">
        <v>127665</v>
      </c>
      <c r="E10775">
        <v>127710</v>
      </c>
    </row>
    <row r="10776" spans="1:5" x14ac:dyDescent="0.25">
      <c r="A10776" s="2">
        <v>45756.739583333336</v>
      </c>
      <c r="B10776">
        <v>127775</v>
      </c>
      <c r="C10776">
        <v>127790</v>
      </c>
      <c r="D10776">
        <v>127655</v>
      </c>
      <c r="E10776">
        <v>127665</v>
      </c>
    </row>
    <row r="10777" spans="1:5" x14ac:dyDescent="0.25">
      <c r="A10777" s="2">
        <v>45756.738888888889</v>
      </c>
      <c r="B10777">
        <v>127830</v>
      </c>
      <c r="C10777">
        <v>127860</v>
      </c>
      <c r="D10777">
        <v>127745</v>
      </c>
      <c r="E10777">
        <v>127770</v>
      </c>
    </row>
    <row r="10778" spans="1:5" x14ac:dyDescent="0.25">
      <c r="A10778" s="2">
        <v>45756.738194444442</v>
      </c>
      <c r="B10778">
        <v>127780</v>
      </c>
      <c r="C10778">
        <v>127860</v>
      </c>
      <c r="D10778">
        <v>127780</v>
      </c>
      <c r="E10778">
        <v>127830</v>
      </c>
    </row>
    <row r="10779" spans="1:5" x14ac:dyDescent="0.25">
      <c r="A10779" s="2">
        <v>45756.737500000003</v>
      </c>
      <c r="B10779">
        <v>127780</v>
      </c>
      <c r="C10779">
        <v>127795</v>
      </c>
      <c r="D10779">
        <v>127700</v>
      </c>
      <c r="E10779">
        <v>127785</v>
      </c>
    </row>
    <row r="10780" spans="1:5" x14ac:dyDescent="0.25">
      <c r="A10780" s="2">
        <v>45756.736805555556</v>
      </c>
      <c r="B10780">
        <v>127810</v>
      </c>
      <c r="C10780">
        <v>127820</v>
      </c>
      <c r="D10780">
        <v>127750</v>
      </c>
      <c r="E10780">
        <v>127775</v>
      </c>
    </row>
    <row r="10781" spans="1:5" x14ac:dyDescent="0.25">
      <c r="A10781" s="2">
        <v>45756.736111111109</v>
      </c>
      <c r="B10781">
        <v>127755</v>
      </c>
      <c r="C10781">
        <v>127845</v>
      </c>
      <c r="D10781">
        <v>127740</v>
      </c>
      <c r="E10781">
        <v>127815</v>
      </c>
    </row>
    <row r="10782" spans="1:5" x14ac:dyDescent="0.25">
      <c r="A10782" s="2">
        <v>45756.73541666667</v>
      </c>
      <c r="B10782">
        <v>127720</v>
      </c>
      <c r="C10782">
        <v>127780</v>
      </c>
      <c r="D10782">
        <v>127720</v>
      </c>
      <c r="E10782">
        <v>127750</v>
      </c>
    </row>
    <row r="10783" spans="1:5" x14ac:dyDescent="0.25">
      <c r="A10783" s="2">
        <v>45756.734722222223</v>
      </c>
      <c r="B10783">
        <v>127735</v>
      </c>
      <c r="C10783">
        <v>127780</v>
      </c>
      <c r="D10783">
        <v>127720</v>
      </c>
      <c r="E10783">
        <v>127720</v>
      </c>
    </row>
    <row r="10784" spans="1:5" x14ac:dyDescent="0.25">
      <c r="A10784" s="2">
        <v>45756.734027777777</v>
      </c>
      <c r="B10784">
        <v>127765</v>
      </c>
      <c r="C10784">
        <v>127805</v>
      </c>
      <c r="D10784">
        <v>127730</v>
      </c>
      <c r="E10784">
        <v>127740</v>
      </c>
    </row>
    <row r="10785" spans="1:5" x14ac:dyDescent="0.25">
      <c r="A10785" s="2">
        <v>45756.73333333333</v>
      </c>
      <c r="B10785">
        <v>127880</v>
      </c>
      <c r="C10785">
        <v>127885</v>
      </c>
      <c r="D10785">
        <v>127725</v>
      </c>
      <c r="E10785">
        <v>127765</v>
      </c>
    </row>
    <row r="10786" spans="1:5" x14ac:dyDescent="0.25">
      <c r="A10786" s="2">
        <v>45756.732638888891</v>
      </c>
      <c r="B10786">
        <v>127895</v>
      </c>
      <c r="C10786">
        <v>127915</v>
      </c>
      <c r="D10786">
        <v>127860</v>
      </c>
      <c r="E10786">
        <v>127875</v>
      </c>
    </row>
    <row r="10787" spans="1:5" x14ac:dyDescent="0.25">
      <c r="A10787" s="2">
        <v>45756.731944444444</v>
      </c>
      <c r="B10787">
        <v>127855</v>
      </c>
      <c r="C10787">
        <v>127915</v>
      </c>
      <c r="D10787">
        <v>127845</v>
      </c>
      <c r="E10787">
        <v>127895</v>
      </c>
    </row>
    <row r="10788" spans="1:5" x14ac:dyDescent="0.25">
      <c r="A10788" s="2">
        <v>45756.731249999997</v>
      </c>
      <c r="B10788">
        <v>127795</v>
      </c>
      <c r="C10788">
        <v>127880</v>
      </c>
      <c r="D10788">
        <v>127790</v>
      </c>
      <c r="E10788">
        <v>127855</v>
      </c>
    </row>
    <row r="10789" spans="1:5" x14ac:dyDescent="0.25">
      <c r="A10789" s="2">
        <v>45756.730555555558</v>
      </c>
      <c r="B10789">
        <v>127725</v>
      </c>
      <c r="C10789">
        <v>127820</v>
      </c>
      <c r="D10789">
        <v>127725</v>
      </c>
      <c r="E10789">
        <v>127795</v>
      </c>
    </row>
    <row r="10790" spans="1:5" x14ac:dyDescent="0.25">
      <c r="A10790" s="2">
        <v>45756.729861111111</v>
      </c>
      <c r="B10790">
        <v>127695</v>
      </c>
      <c r="C10790">
        <v>127770</v>
      </c>
      <c r="D10790">
        <v>127680</v>
      </c>
      <c r="E10790">
        <v>127725</v>
      </c>
    </row>
    <row r="10791" spans="1:5" x14ac:dyDescent="0.25">
      <c r="A10791" s="2">
        <v>45756.729166666664</v>
      </c>
      <c r="B10791">
        <v>127790</v>
      </c>
      <c r="C10791">
        <v>127810</v>
      </c>
      <c r="D10791">
        <v>127600</v>
      </c>
      <c r="E10791">
        <v>127690</v>
      </c>
    </row>
    <row r="10792" spans="1:5" x14ac:dyDescent="0.25">
      <c r="A10792" s="2">
        <v>45756.728472222225</v>
      </c>
      <c r="B10792">
        <v>127855</v>
      </c>
      <c r="C10792">
        <v>127865</v>
      </c>
      <c r="D10792">
        <v>127765</v>
      </c>
      <c r="E10792">
        <v>127790</v>
      </c>
    </row>
    <row r="10793" spans="1:5" x14ac:dyDescent="0.25">
      <c r="A10793" s="2">
        <v>45756.727777777778</v>
      </c>
      <c r="B10793">
        <v>127840</v>
      </c>
      <c r="C10793">
        <v>127875</v>
      </c>
      <c r="D10793">
        <v>127805</v>
      </c>
      <c r="E10793">
        <v>127860</v>
      </c>
    </row>
    <row r="10794" spans="1:5" x14ac:dyDescent="0.25">
      <c r="A10794" s="2">
        <v>45756.727083333331</v>
      </c>
      <c r="B10794">
        <v>127780</v>
      </c>
      <c r="C10794">
        <v>127880</v>
      </c>
      <c r="D10794">
        <v>127770</v>
      </c>
      <c r="E10794">
        <v>127835</v>
      </c>
    </row>
    <row r="10795" spans="1:5" x14ac:dyDescent="0.25">
      <c r="A10795" s="2">
        <v>45756.726388888892</v>
      </c>
      <c r="B10795">
        <v>127735</v>
      </c>
      <c r="C10795">
        <v>127820</v>
      </c>
      <c r="D10795">
        <v>127715</v>
      </c>
      <c r="E10795">
        <v>127780</v>
      </c>
    </row>
    <row r="10796" spans="1:5" x14ac:dyDescent="0.25">
      <c r="A10796" s="2">
        <v>45756.725694444445</v>
      </c>
      <c r="B10796">
        <v>127655</v>
      </c>
      <c r="C10796">
        <v>127760</v>
      </c>
      <c r="D10796">
        <v>127645</v>
      </c>
      <c r="E10796">
        <v>127730</v>
      </c>
    </row>
    <row r="10797" spans="1:5" x14ac:dyDescent="0.25">
      <c r="A10797" s="2">
        <v>45756.724999999999</v>
      </c>
      <c r="B10797">
        <v>127660</v>
      </c>
      <c r="C10797">
        <v>127675</v>
      </c>
      <c r="D10797">
        <v>127625</v>
      </c>
      <c r="E10797">
        <v>127650</v>
      </c>
    </row>
    <row r="10798" spans="1:5" x14ac:dyDescent="0.25">
      <c r="A10798" s="2">
        <v>45756.724305555559</v>
      </c>
      <c r="B10798">
        <v>127705</v>
      </c>
      <c r="C10798">
        <v>127725</v>
      </c>
      <c r="D10798">
        <v>127600</v>
      </c>
      <c r="E10798">
        <v>127655</v>
      </c>
    </row>
    <row r="10799" spans="1:5" x14ac:dyDescent="0.25">
      <c r="A10799" s="2">
        <v>45756.723611111112</v>
      </c>
      <c r="B10799">
        <v>127685</v>
      </c>
      <c r="C10799">
        <v>127750</v>
      </c>
      <c r="D10799">
        <v>127680</v>
      </c>
      <c r="E10799">
        <v>127700</v>
      </c>
    </row>
    <row r="10800" spans="1:5" x14ac:dyDescent="0.25">
      <c r="A10800" s="2">
        <v>45756.722916666666</v>
      </c>
      <c r="B10800">
        <v>127770</v>
      </c>
      <c r="C10800">
        <v>127805</v>
      </c>
      <c r="D10800">
        <v>127650</v>
      </c>
      <c r="E10800">
        <v>127680</v>
      </c>
    </row>
    <row r="10801" spans="1:5" x14ac:dyDescent="0.25">
      <c r="A10801" s="2">
        <v>45756.722222222219</v>
      </c>
      <c r="B10801">
        <v>127765</v>
      </c>
      <c r="C10801">
        <v>127825</v>
      </c>
      <c r="D10801">
        <v>127745</v>
      </c>
      <c r="E10801">
        <v>127770</v>
      </c>
    </row>
    <row r="10802" spans="1:5" x14ac:dyDescent="0.25">
      <c r="A10802" s="2">
        <v>45756.72152777778</v>
      </c>
      <c r="B10802">
        <v>127710</v>
      </c>
      <c r="C10802">
        <v>127790</v>
      </c>
      <c r="D10802">
        <v>127705</v>
      </c>
      <c r="E10802">
        <v>127765</v>
      </c>
    </row>
    <row r="10803" spans="1:5" x14ac:dyDescent="0.25">
      <c r="A10803" s="2">
        <v>45756.720833333333</v>
      </c>
      <c r="B10803">
        <v>127730</v>
      </c>
      <c r="C10803">
        <v>127770</v>
      </c>
      <c r="D10803">
        <v>127605</v>
      </c>
      <c r="E10803">
        <v>127705</v>
      </c>
    </row>
    <row r="10804" spans="1:5" x14ac:dyDescent="0.25">
      <c r="A10804" s="2">
        <v>45756.720138888886</v>
      </c>
      <c r="B10804">
        <v>127675</v>
      </c>
      <c r="C10804">
        <v>127780</v>
      </c>
      <c r="D10804">
        <v>127635</v>
      </c>
      <c r="E10804">
        <v>127730</v>
      </c>
    </row>
    <row r="10805" spans="1:5" x14ac:dyDescent="0.25">
      <c r="A10805" s="2">
        <v>45756.719444444447</v>
      </c>
      <c r="B10805">
        <v>127640</v>
      </c>
      <c r="C10805">
        <v>127725</v>
      </c>
      <c r="D10805">
        <v>127600</v>
      </c>
      <c r="E10805">
        <v>127675</v>
      </c>
    </row>
    <row r="10806" spans="1:5" x14ac:dyDescent="0.25">
      <c r="A10806" s="2">
        <v>45756.71875</v>
      </c>
      <c r="B10806">
        <v>127620</v>
      </c>
      <c r="C10806">
        <v>127720</v>
      </c>
      <c r="D10806">
        <v>127540</v>
      </c>
      <c r="E10806">
        <v>127635</v>
      </c>
    </row>
    <row r="10807" spans="1:5" x14ac:dyDescent="0.25">
      <c r="A10807" s="2">
        <v>45756.718055555553</v>
      </c>
      <c r="B10807">
        <v>127840</v>
      </c>
      <c r="C10807">
        <v>127845</v>
      </c>
      <c r="D10807">
        <v>127570</v>
      </c>
      <c r="E10807">
        <v>127620</v>
      </c>
    </row>
    <row r="10808" spans="1:5" x14ac:dyDescent="0.25">
      <c r="A10808" s="2">
        <v>45756.717361111114</v>
      </c>
      <c r="B10808">
        <v>127955</v>
      </c>
      <c r="C10808">
        <v>127980</v>
      </c>
      <c r="D10808">
        <v>127785</v>
      </c>
      <c r="E10808">
        <v>127840</v>
      </c>
    </row>
    <row r="10809" spans="1:5" x14ac:dyDescent="0.25">
      <c r="A10809" s="2">
        <v>45756.716666666667</v>
      </c>
      <c r="B10809">
        <v>127995</v>
      </c>
      <c r="C10809">
        <v>128035</v>
      </c>
      <c r="D10809">
        <v>127880</v>
      </c>
      <c r="E10809">
        <v>127950</v>
      </c>
    </row>
    <row r="10810" spans="1:5" x14ac:dyDescent="0.25">
      <c r="A10810" s="2">
        <v>45756.71597222222</v>
      </c>
      <c r="B10810">
        <v>128050</v>
      </c>
      <c r="C10810">
        <v>128060</v>
      </c>
      <c r="D10810">
        <v>127975</v>
      </c>
      <c r="E10810">
        <v>127995</v>
      </c>
    </row>
    <row r="10811" spans="1:5" x14ac:dyDescent="0.25">
      <c r="A10811" s="2">
        <v>45756.715277777781</v>
      </c>
      <c r="B10811">
        <v>128120</v>
      </c>
      <c r="C10811">
        <v>128130</v>
      </c>
      <c r="D10811">
        <v>128020</v>
      </c>
      <c r="E10811">
        <v>128045</v>
      </c>
    </row>
    <row r="10812" spans="1:5" x14ac:dyDescent="0.25">
      <c r="A10812" s="2">
        <v>45756.714583333334</v>
      </c>
      <c r="B10812">
        <v>128215</v>
      </c>
      <c r="C10812">
        <v>128225</v>
      </c>
      <c r="D10812">
        <v>128115</v>
      </c>
      <c r="E10812">
        <v>128115</v>
      </c>
    </row>
    <row r="10813" spans="1:5" x14ac:dyDescent="0.25">
      <c r="A10813" s="2">
        <v>45756.713888888888</v>
      </c>
      <c r="B10813">
        <v>128090</v>
      </c>
      <c r="C10813">
        <v>128235</v>
      </c>
      <c r="D10813">
        <v>128075</v>
      </c>
      <c r="E10813">
        <v>128215</v>
      </c>
    </row>
    <row r="10814" spans="1:5" x14ac:dyDescent="0.25">
      <c r="A10814" s="2">
        <v>45756.713194444441</v>
      </c>
      <c r="B10814">
        <v>128015</v>
      </c>
      <c r="C10814">
        <v>128110</v>
      </c>
      <c r="D10814">
        <v>127970</v>
      </c>
      <c r="E10814">
        <v>128090</v>
      </c>
    </row>
    <row r="10815" spans="1:5" x14ac:dyDescent="0.25">
      <c r="A10815" s="2">
        <v>45756.712500000001</v>
      </c>
      <c r="B10815">
        <v>128015</v>
      </c>
      <c r="C10815">
        <v>128115</v>
      </c>
      <c r="D10815">
        <v>127955</v>
      </c>
      <c r="E10815">
        <v>128010</v>
      </c>
    </row>
    <row r="10816" spans="1:5" x14ac:dyDescent="0.25">
      <c r="A10816" s="2">
        <v>45756.711805555555</v>
      </c>
      <c r="B10816">
        <v>127925</v>
      </c>
      <c r="C10816">
        <v>128170</v>
      </c>
      <c r="D10816">
        <v>127865</v>
      </c>
      <c r="E10816">
        <v>128015</v>
      </c>
    </row>
    <row r="10817" spans="1:5" x14ac:dyDescent="0.25">
      <c r="A10817" s="2">
        <v>45756.711111111108</v>
      </c>
      <c r="B10817">
        <v>127865</v>
      </c>
      <c r="C10817">
        <v>127975</v>
      </c>
      <c r="D10817">
        <v>127830</v>
      </c>
      <c r="E10817">
        <v>127930</v>
      </c>
    </row>
    <row r="10818" spans="1:5" x14ac:dyDescent="0.25">
      <c r="A10818" s="2">
        <v>45756.710416666669</v>
      </c>
      <c r="B10818">
        <v>127885</v>
      </c>
      <c r="C10818">
        <v>127915</v>
      </c>
      <c r="D10818">
        <v>127775</v>
      </c>
      <c r="E10818">
        <v>127865</v>
      </c>
    </row>
    <row r="10819" spans="1:5" x14ac:dyDescent="0.25">
      <c r="A10819" s="2">
        <v>45756.709722222222</v>
      </c>
      <c r="B10819">
        <v>127890</v>
      </c>
      <c r="C10819">
        <v>127990</v>
      </c>
      <c r="D10819">
        <v>127865</v>
      </c>
      <c r="E10819">
        <v>127885</v>
      </c>
    </row>
    <row r="10820" spans="1:5" x14ac:dyDescent="0.25">
      <c r="A10820" s="2">
        <v>45756.709027777775</v>
      </c>
      <c r="B10820">
        <v>127945</v>
      </c>
      <c r="C10820">
        <v>127995</v>
      </c>
      <c r="D10820">
        <v>127845</v>
      </c>
      <c r="E10820">
        <v>127885</v>
      </c>
    </row>
    <row r="10821" spans="1:5" x14ac:dyDescent="0.25">
      <c r="A10821" s="2">
        <v>45756.708333333336</v>
      </c>
      <c r="B10821">
        <v>127905</v>
      </c>
      <c r="C10821">
        <v>128030</v>
      </c>
      <c r="D10821">
        <v>127820</v>
      </c>
      <c r="E10821">
        <v>127945</v>
      </c>
    </row>
    <row r="10822" spans="1:5" x14ac:dyDescent="0.25">
      <c r="A10822" s="2">
        <v>45756.707638888889</v>
      </c>
      <c r="B10822">
        <v>127940</v>
      </c>
      <c r="C10822">
        <v>127985</v>
      </c>
      <c r="D10822">
        <v>127860</v>
      </c>
      <c r="E10822">
        <v>127905</v>
      </c>
    </row>
    <row r="10823" spans="1:5" x14ac:dyDescent="0.25">
      <c r="A10823" s="2">
        <v>45756.706944444442</v>
      </c>
      <c r="B10823">
        <v>127865</v>
      </c>
      <c r="C10823">
        <v>127990</v>
      </c>
      <c r="D10823">
        <v>127790</v>
      </c>
      <c r="E10823">
        <v>127940</v>
      </c>
    </row>
    <row r="10824" spans="1:5" x14ac:dyDescent="0.25">
      <c r="A10824" s="2">
        <v>45756.706250000003</v>
      </c>
      <c r="B10824">
        <v>127815</v>
      </c>
      <c r="C10824">
        <v>127950</v>
      </c>
      <c r="D10824">
        <v>127790</v>
      </c>
      <c r="E10824">
        <v>127865</v>
      </c>
    </row>
    <row r="10825" spans="1:5" x14ac:dyDescent="0.25">
      <c r="A10825" s="2">
        <v>45756.705555555556</v>
      </c>
      <c r="B10825">
        <v>127865</v>
      </c>
      <c r="C10825">
        <v>127875</v>
      </c>
      <c r="D10825">
        <v>127700</v>
      </c>
      <c r="E10825">
        <v>127810</v>
      </c>
    </row>
    <row r="10826" spans="1:5" x14ac:dyDescent="0.25">
      <c r="A10826" s="2">
        <v>45756.704861111109</v>
      </c>
      <c r="B10826">
        <v>128025</v>
      </c>
      <c r="C10826">
        <v>128075</v>
      </c>
      <c r="D10826">
        <v>127835</v>
      </c>
      <c r="E10826">
        <v>127865</v>
      </c>
    </row>
    <row r="10827" spans="1:5" x14ac:dyDescent="0.25">
      <c r="A10827" s="2">
        <v>45756.70416666667</v>
      </c>
      <c r="B10827">
        <v>128140</v>
      </c>
      <c r="C10827">
        <v>128145</v>
      </c>
      <c r="D10827">
        <v>128015</v>
      </c>
      <c r="E10827">
        <v>128030</v>
      </c>
    </row>
    <row r="10828" spans="1:5" x14ac:dyDescent="0.25">
      <c r="A10828" s="2">
        <v>45756.703472222223</v>
      </c>
      <c r="B10828">
        <v>128270</v>
      </c>
      <c r="C10828">
        <v>128285</v>
      </c>
      <c r="D10828">
        <v>128070</v>
      </c>
      <c r="E10828">
        <v>128140</v>
      </c>
    </row>
    <row r="10829" spans="1:5" x14ac:dyDescent="0.25">
      <c r="A10829" s="2">
        <v>45756.702777777777</v>
      </c>
      <c r="B10829">
        <v>128285</v>
      </c>
      <c r="C10829">
        <v>128365</v>
      </c>
      <c r="D10829">
        <v>128255</v>
      </c>
      <c r="E10829">
        <v>128270</v>
      </c>
    </row>
    <row r="10830" spans="1:5" x14ac:dyDescent="0.25">
      <c r="A10830" s="2">
        <v>45756.70208333333</v>
      </c>
      <c r="B10830">
        <v>128290</v>
      </c>
      <c r="C10830">
        <v>128330</v>
      </c>
      <c r="D10830">
        <v>128260</v>
      </c>
      <c r="E10830">
        <v>128285</v>
      </c>
    </row>
    <row r="10831" spans="1:5" x14ac:dyDescent="0.25">
      <c r="A10831" s="2">
        <v>45756.701388888891</v>
      </c>
      <c r="B10831">
        <v>128195</v>
      </c>
      <c r="C10831">
        <v>128320</v>
      </c>
      <c r="D10831">
        <v>128180</v>
      </c>
      <c r="E10831">
        <v>128290</v>
      </c>
    </row>
    <row r="10832" spans="1:5" x14ac:dyDescent="0.25">
      <c r="A10832" s="2">
        <v>45756.700694444444</v>
      </c>
      <c r="B10832">
        <v>128050</v>
      </c>
      <c r="C10832">
        <v>128270</v>
      </c>
      <c r="D10832">
        <v>128040</v>
      </c>
      <c r="E10832">
        <v>128190</v>
      </c>
    </row>
    <row r="10833" spans="1:5" x14ac:dyDescent="0.25">
      <c r="A10833" s="2">
        <v>45756.7</v>
      </c>
      <c r="B10833">
        <v>128045</v>
      </c>
      <c r="C10833">
        <v>128120</v>
      </c>
      <c r="D10833">
        <v>128035</v>
      </c>
      <c r="E10833">
        <v>128050</v>
      </c>
    </row>
    <row r="10834" spans="1:5" x14ac:dyDescent="0.25">
      <c r="A10834" s="2">
        <v>45756.699305555558</v>
      </c>
      <c r="B10834">
        <v>128040</v>
      </c>
      <c r="C10834">
        <v>128085</v>
      </c>
      <c r="D10834">
        <v>127940</v>
      </c>
      <c r="E10834">
        <v>128040</v>
      </c>
    </row>
    <row r="10835" spans="1:5" x14ac:dyDescent="0.25">
      <c r="A10835" s="2">
        <v>45756.698611111111</v>
      </c>
      <c r="B10835">
        <v>128115</v>
      </c>
      <c r="C10835">
        <v>128135</v>
      </c>
      <c r="D10835">
        <v>128035</v>
      </c>
      <c r="E10835">
        <v>128040</v>
      </c>
    </row>
    <row r="10836" spans="1:5" x14ac:dyDescent="0.25">
      <c r="A10836" s="2">
        <v>45756.697916666664</v>
      </c>
      <c r="B10836">
        <v>128070</v>
      </c>
      <c r="C10836">
        <v>128140</v>
      </c>
      <c r="D10836">
        <v>128040</v>
      </c>
      <c r="E10836">
        <v>128120</v>
      </c>
    </row>
    <row r="10837" spans="1:5" x14ac:dyDescent="0.25">
      <c r="A10837" s="2">
        <v>45756.697222222225</v>
      </c>
      <c r="B10837">
        <v>128090</v>
      </c>
      <c r="C10837">
        <v>128100</v>
      </c>
      <c r="D10837">
        <v>127995</v>
      </c>
      <c r="E10837">
        <v>128065</v>
      </c>
    </row>
    <row r="10838" spans="1:5" x14ac:dyDescent="0.25">
      <c r="A10838" s="2">
        <v>45756.696527777778</v>
      </c>
      <c r="B10838">
        <v>128075</v>
      </c>
      <c r="C10838">
        <v>128105</v>
      </c>
      <c r="D10838">
        <v>128020</v>
      </c>
      <c r="E10838">
        <v>128095</v>
      </c>
    </row>
    <row r="10839" spans="1:5" x14ac:dyDescent="0.25">
      <c r="A10839" s="2">
        <v>45756.695833333331</v>
      </c>
      <c r="B10839">
        <v>128095</v>
      </c>
      <c r="C10839">
        <v>128120</v>
      </c>
      <c r="D10839">
        <v>128005</v>
      </c>
      <c r="E10839">
        <v>128070</v>
      </c>
    </row>
    <row r="10840" spans="1:5" x14ac:dyDescent="0.25">
      <c r="A10840" s="2">
        <v>45756.695138888892</v>
      </c>
      <c r="B10840">
        <v>128080</v>
      </c>
      <c r="C10840">
        <v>128140</v>
      </c>
      <c r="D10840">
        <v>128055</v>
      </c>
      <c r="E10840">
        <v>128090</v>
      </c>
    </row>
    <row r="10841" spans="1:5" x14ac:dyDescent="0.25">
      <c r="A10841" s="2">
        <v>45756.694444444445</v>
      </c>
      <c r="B10841">
        <v>127965</v>
      </c>
      <c r="C10841">
        <v>128110</v>
      </c>
      <c r="D10841">
        <v>127960</v>
      </c>
      <c r="E10841">
        <v>128080</v>
      </c>
    </row>
    <row r="10842" spans="1:5" x14ac:dyDescent="0.25">
      <c r="A10842" s="2">
        <v>45756.693749999999</v>
      </c>
      <c r="B10842">
        <v>128030</v>
      </c>
      <c r="C10842">
        <v>128195</v>
      </c>
      <c r="D10842">
        <v>127935</v>
      </c>
      <c r="E10842">
        <v>127965</v>
      </c>
    </row>
    <row r="10843" spans="1:5" x14ac:dyDescent="0.25">
      <c r="A10843" s="2">
        <v>45756.693055555559</v>
      </c>
      <c r="B10843">
        <v>128075</v>
      </c>
      <c r="C10843">
        <v>128080</v>
      </c>
      <c r="D10843">
        <v>127875</v>
      </c>
      <c r="E10843">
        <v>128030</v>
      </c>
    </row>
    <row r="10844" spans="1:5" x14ac:dyDescent="0.25">
      <c r="A10844" s="2">
        <v>45756.692361111112</v>
      </c>
      <c r="B10844">
        <v>128170</v>
      </c>
      <c r="C10844">
        <v>128185</v>
      </c>
      <c r="D10844">
        <v>128050</v>
      </c>
      <c r="E10844">
        <v>128075</v>
      </c>
    </row>
    <row r="10845" spans="1:5" x14ac:dyDescent="0.25">
      <c r="A10845" s="2">
        <v>45756.691666666666</v>
      </c>
      <c r="B10845">
        <v>128300</v>
      </c>
      <c r="C10845">
        <v>128315</v>
      </c>
      <c r="D10845">
        <v>128165</v>
      </c>
      <c r="E10845">
        <v>128170</v>
      </c>
    </row>
    <row r="10846" spans="1:5" x14ac:dyDescent="0.25">
      <c r="A10846" s="2">
        <v>45756.690972222219</v>
      </c>
      <c r="B10846">
        <v>128320</v>
      </c>
      <c r="C10846">
        <v>128330</v>
      </c>
      <c r="D10846">
        <v>128230</v>
      </c>
      <c r="E10846">
        <v>128300</v>
      </c>
    </row>
    <row r="10847" spans="1:5" x14ac:dyDescent="0.25">
      <c r="A10847" s="2">
        <v>45756.69027777778</v>
      </c>
      <c r="B10847">
        <v>128285</v>
      </c>
      <c r="C10847">
        <v>128350</v>
      </c>
      <c r="D10847">
        <v>128200</v>
      </c>
      <c r="E10847">
        <v>128320</v>
      </c>
    </row>
    <row r="10848" spans="1:5" x14ac:dyDescent="0.25">
      <c r="A10848" s="2">
        <v>45756.689583333333</v>
      </c>
      <c r="B10848">
        <v>128335</v>
      </c>
      <c r="C10848">
        <v>128375</v>
      </c>
      <c r="D10848">
        <v>128250</v>
      </c>
      <c r="E10848">
        <v>128285</v>
      </c>
    </row>
    <row r="10849" spans="1:5" x14ac:dyDescent="0.25">
      <c r="A10849" s="2">
        <v>45756.688888888886</v>
      </c>
      <c r="B10849">
        <v>128225</v>
      </c>
      <c r="C10849">
        <v>128380</v>
      </c>
      <c r="D10849">
        <v>128215</v>
      </c>
      <c r="E10849">
        <v>128340</v>
      </c>
    </row>
    <row r="10850" spans="1:5" x14ac:dyDescent="0.25">
      <c r="A10850" s="2">
        <v>45756.688194444447</v>
      </c>
      <c r="B10850">
        <v>128110</v>
      </c>
      <c r="C10850">
        <v>128295</v>
      </c>
      <c r="D10850">
        <v>128105</v>
      </c>
      <c r="E10850">
        <v>128225</v>
      </c>
    </row>
    <row r="10851" spans="1:5" x14ac:dyDescent="0.25">
      <c r="A10851" s="2">
        <v>45756.6875</v>
      </c>
      <c r="B10851">
        <v>128060</v>
      </c>
      <c r="C10851">
        <v>128125</v>
      </c>
      <c r="D10851">
        <v>127970</v>
      </c>
      <c r="E10851">
        <v>128110</v>
      </c>
    </row>
    <row r="10852" spans="1:5" x14ac:dyDescent="0.25">
      <c r="A10852" s="2">
        <v>45756.686805555553</v>
      </c>
      <c r="B10852">
        <v>127965</v>
      </c>
      <c r="C10852">
        <v>128085</v>
      </c>
      <c r="D10852">
        <v>127955</v>
      </c>
      <c r="E10852">
        <v>128065</v>
      </c>
    </row>
    <row r="10853" spans="1:5" x14ac:dyDescent="0.25">
      <c r="A10853" s="2">
        <v>45756.686111111114</v>
      </c>
      <c r="B10853">
        <v>128165</v>
      </c>
      <c r="C10853">
        <v>128195</v>
      </c>
      <c r="D10853">
        <v>127930</v>
      </c>
      <c r="E10853">
        <v>127965</v>
      </c>
    </row>
    <row r="10854" spans="1:5" x14ac:dyDescent="0.25">
      <c r="A10854" s="2">
        <v>45756.685416666667</v>
      </c>
      <c r="B10854">
        <v>128100</v>
      </c>
      <c r="C10854">
        <v>128170</v>
      </c>
      <c r="D10854">
        <v>128015</v>
      </c>
      <c r="E10854">
        <v>128170</v>
      </c>
    </row>
    <row r="10855" spans="1:5" x14ac:dyDescent="0.25">
      <c r="A10855" s="2">
        <v>45756.68472222222</v>
      </c>
      <c r="B10855">
        <v>128165</v>
      </c>
      <c r="C10855">
        <v>128245</v>
      </c>
      <c r="D10855">
        <v>128075</v>
      </c>
      <c r="E10855">
        <v>128095</v>
      </c>
    </row>
    <row r="10856" spans="1:5" x14ac:dyDescent="0.25">
      <c r="A10856" s="2">
        <v>45756.684027777781</v>
      </c>
      <c r="B10856">
        <v>128080</v>
      </c>
      <c r="C10856">
        <v>128195</v>
      </c>
      <c r="D10856">
        <v>128000</v>
      </c>
      <c r="E10856">
        <v>128170</v>
      </c>
    </row>
    <row r="10857" spans="1:5" x14ac:dyDescent="0.25">
      <c r="A10857" s="2">
        <v>45756.683333333334</v>
      </c>
      <c r="B10857">
        <v>128130</v>
      </c>
      <c r="C10857">
        <v>128180</v>
      </c>
      <c r="D10857">
        <v>128050</v>
      </c>
      <c r="E10857">
        <v>128080</v>
      </c>
    </row>
    <row r="10858" spans="1:5" x14ac:dyDescent="0.25">
      <c r="A10858" s="2">
        <v>45756.682638888888</v>
      </c>
      <c r="B10858">
        <v>127965</v>
      </c>
      <c r="C10858">
        <v>128175</v>
      </c>
      <c r="D10858">
        <v>127945</v>
      </c>
      <c r="E10858">
        <v>128135</v>
      </c>
    </row>
    <row r="10859" spans="1:5" x14ac:dyDescent="0.25">
      <c r="A10859" s="2">
        <v>45756.681944444441</v>
      </c>
      <c r="B10859">
        <v>127965</v>
      </c>
      <c r="C10859">
        <v>127995</v>
      </c>
      <c r="D10859">
        <v>127830</v>
      </c>
      <c r="E10859">
        <v>127965</v>
      </c>
    </row>
    <row r="10860" spans="1:5" x14ac:dyDescent="0.25">
      <c r="A10860" s="2">
        <v>45756.681250000001</v>
      </c>
      <c r="B10860">
        <v>127715</v>
      </c>
      <c r="C10860">
        <v>128085</v>
      </c>
      <c r="D10860">
        <v>127700</v>
      </c>
      <c r="E10860">
        <v>127970</v>
      </c>
    </row>
    <row r="10861" spans="1:5" x14ac:dyDescent="0.25">
      <c r="A10861" s="2">
        <v>45756.680555555555</v>
      </c>
      <c r="B10861">
        <v>127690</v>
      </c>
      <c r="C10861">
        <v>127765</v>
      </c>
      <c r="D10861">
        <v>127640</v>
      </c>
      <c r="E10861">
        <v>127715</v>
      </c>
    </row>
    <row r="10862" spans="1:5" x14ac:dyDescent="0.25">
      <c r="A10862" s="2">
        <v>45756.679861111108</v>
      </c>
      <c r="B10862">
        <v>127540</v>
      </c>
      <c r="C10862">
        <v>127780</v>
      </c>
      <c r="D10862">
        <v>127515</v>
      </c>
      <c r="E10862">
        <v>127690</v>
      </c>
    </row>
    <row r="10863" spans="1:5" x14ac:dyDescent="0.25">
      <c r="A10863" s="2">
        <v>45756.679166666669</v>
      </c>
      <c r="B10863">
        <v>127560</v>
      </c>
      <c r="C10863">
        <v>127570</v>
      </c>
      <c r="D10863">
        <v>127455</v>
      </c>
      <c r="E10863">
        <v>127545</v>
      </c>
    </row>
    <row r="10864" spans="1:5" x14ac:dyDescent="0.25">
      <c r="A10864" s="2">
        <v>45756.678472222222</v>
      </c>
      <c r="B10864">
        <v>127540</v>
      </c>
      <c r="C10864">
        <v>127580</v>
      </c>
      <c r="D10864">
        <v>127420</v>
      </c>
      <c r="E10864">
        <v>127565</v>
      </c>
    </row>
    <row r="10865" spans="1:5" x14ac:dyDescent="0.25">
      <c r="A10865" s="2">
        <v>45756.677777777775</v>
      </c>
      <c r="B10865">
        <v>127625</v>
      </c>
      <c r="C10865">
        <v>127640</v>
      </c>
      <c r="D10865">
        <v>127490</v>
      </c>
      <c r="E10865">
        <v>127540</v>
      </c>
    </row>
    <row r="10866" spans="1:5" x14ac:dyDescent="0.25">
      <c r="A10866" s="2">
        <v>45756.677083333336</v>
      </c>
      <c r="B10866">
        <v>127610</v>
      </c>
      <c r="C10866">
        <v>127665</v>
      </c>
      <c r="D10866">
        <v>127550</v>
      </c>
      <c r="E10866">
        <v>127625</v>
      </c>
    </row>
    <row r="10867" spans="1:5" x14ac:dyDescent="0.25">
      <c r="A10867" s="2">
        <v>45756.676388888889</v>
      </c>
      <c r="B10867">
        <v>127565</v>
      </c>
      <c r="C10867">
        <v>127685</v>
      </c>
      <c r="D10867">
        <v>127495</v>
      </c>
      <c r="E10867">
        <v>127605</v>
      </c>
    </row>
    <row r="10868" spans="1:5" x14ac:dyDescent="0.25">
      <c r="A10868" s="2">
        <v>45756.675694444442</v>
      </c>
      <c r="B10868">
        <v>127550</v>
      </c>
      <c r="C10868">
        <v>127700</v>
      </c>
      <c r="D10868">
        <v>127545</v>
      </c>
      <c r="E10868">
        <v>127570</v>
      </c>
    </row>
    <row r="10869" spans="1:5" x14ac:dyDescent="0.25">
      <c r="A10869" s="2">
        <v>45756.675000000003</v>
      </c>
      <c r="B10869">
        <v>127600</v>
      </c>
      <c r="C10869">
        <v>127630</v>
      </c>
      <c r="D10869">
        <v>127430</v>
      </c>
      <c r="E10869">
        <v>127550</v>
      </c>
    </row>
    <row r="10870" spans="1:5" x14ac:dyDescent="0.25">
      <c r="A10870" s="2">
        <v>45756.674305555556</v>
      </c>
      <c r="B10870">
        <v>127700</v>
      </c>
      <c r="C10870">
        <v>127760</v>
      </c>
      <c r="D10870">
        <v>127575</v>
      </c>
      <c r="E10870">
        <v>127600</v>
      </c>
    </row>
    <row r="10871" spans="1:5" x14ac:dyDescent="0.25">
      <c r="A10871" s="2">
        <v>45756.673611111109</v>
      </c>
      <c r="B10871">
        <v>127410</v>
      </c>
      <c r="C10871">
        <v>127770</v>
      </c>
      <c r="D10871">
        <v>127395</v>
      </c>
      <c r="E10871">
        <v>127695</v>
      </c>
    </row>
    <row r="10872" spans="1:5" x14ac:dyDescent="0.25">
      <c r="A10872" s="2">
        <v>45756.67291666667</v>
      </c>
      <c r="B10872">
        <v>127275</v>
      </c>
      <c r="C10872">
        <v>127425</v>
      </c>
      <c r="D10872">
        <v>127225</v>
      </c>
      <c r="E10872">
        <v>127405</v>
      </c>
    </row>
    <row r="10873" spans="1:5" x14ac:dyDescent="0.25">
      <c r="A10873" s="2">
        <v>45756.672222222223</v>
      </c>
      <c r="B10873">
        <v>127425</v>
      </c>
      <c r="C10873">
        <v>127435</v>
      </c>
      <c r="D10873">
        <v>127220</v>
      </c>
      <c r="E10873">
        <v>127270</v>
      </c>
    </row>
    <row r="10874" spans="1:5" x14ac:dyDescent="0.25">
      <c r="A10874" s="2">
        <v>45756.671527777777</v>
      </c>
      <c r="B10874">
        <v>127395</v>
      </c>
      <c r="C10874">
        <v>127470</v>
      </c>
      <c r="D10874">
        <v>127205</v>
      </c>
      <c r="E10874">
        <v>127425</v>
      </c>
    </row>
    <row r="10875" spans="1:5" x14ac:dyDescent="0.25">
      <c r="A10875" s="2">
        <v>45756.67083333333</v>
      </c>
      <c r="B10875">
        <v>127395</v>
      </c>
      <c r="C10875">
        <v>127465</v>
      </c>
      <c r="D10875">
        <v>127310</v>
      </c>
      <c r="E10875">
        <v>127395</v>
      </c>
    </row>
    <row r="10876" spans="1:5" x14ac:dyDescent="0.25">
      <c r="A10876" s="2">
        <v>45756.670138888891</v>
      </c>
      <c r="B10876">
        <v>127450</v>
      </c>
      <c r="C10876">
        <v>127550</v>
      </c>
      <c r="D10876">
        <v>127380</v>
      </c>
      <c r="E10876">
        <v>127390</v>
      </c>
    </row>
    <row r="10877" spans="1:5" x14ac:dyDescent="0.25">
      <c r="A10877" s="2">
        <v>45756.669444444444</v>
      </c>
      <c r="B10877">
        <v>127345</v>
      </c>
      <c r="C10877">
        <v>127475</v>
      </c>
      <c r="D10877">
        <v>127340</v>
      </c>
      <c r="E10877">
        <v>127455</v>
      </c>
    </row>
    <row r="10878" spans="1:5" x14ac:dyDescent="0.25">
      <c r="A10878" s="2">
        <v>45756.668749999997</v>
      </c>
      <c r="B10878">
        <v>127330</v>
      </c>
      <c r="C10878">
        <v>127500</v>
      </c>
      <c r="D10878">
        <v>127275</v>
      </c>
      <c r="E10878">
        <v>127350</v>
      </c>
    </row>
    <row r="10879" spans="1:5" x14ac:dyDescent="0.25">
      <c r="A10879" s="2">
        <v>45756.668055555558</v>
      </c>
      <c r="B10879">
        <v>127050</v>
      </c>
      <c r="C10879">
        <v>127435</v>
      </c>
      <c r="D10879">
        <v>127045</v>
      </c>
      <c r="E10879">
        <v>127335</v>
      </c>
    </row>
    <row r="10880" spans="1:5" x14ac:dyDescent="0.25">
      <c r="A10880" s="2">
        <v>45756.667361111111</v>
      </c>
      <c r="B10880">
        <v>126990</v>
      </c>
      <c r="C10880">
        <v>127095</v>
      </c>
      <c r="D10880">
        <v>126895</v>
      </c>
      <c r="E10880">
        <v>127045</v>
      </c>
    </row>
    <row r="10881" spans="1:5" x14ac:dyDescent="0.25">
      <c r="A10881" s="2">
        <v>45756.666666666664</v>
      </c>
      <c r="B10881">
        <v>127150</v>
      </c>
      <c r="C10881">
        <v>127225</v>
      </c>
      <c r="D10881">
        <v>126900</v>
      </c>
      <c r="E10881">
        <v>126990</v>
      </c>
    </row>
    <row r="10882" spans="1:5" x14ac:dyDescent="0.25">
      <c r="A10882" s="2">
        <v>45756.665972222225</v>
      </c>
      <c r="B10882">
        <v>127280</v>
      </c>
      <c r="C10882">
        <v>127280</v>
      </c>
      <c r="D10882">
        <v>127055</v>
      </c>
      <c r="E10882">
        <v>127145</v>
      </c>
    </row>
    <row r="10883" spans="1:5" x14ac:dyDescent="0.25">
      <c r="A10883" s="2">
        <v>45756.665277777778</v>
      </c>
      <c r="B10883">
        <v>127310</v>
      </c>
      <c r="C10883">
        <v>127420</v>
      </c>
      <c r="D10883">
        <v>127235</v>
      </c>
      <c r="E10883">
        <v>127285</v>
      </c>
    </row>
    <row r="10884" spans="1:5" x14ac:dyDescent="0.25">
      <c r="A10884" s="2">
        <v>45756.664583333331</v>
      </c>
      <c r="B10884">
        <v>127285</v>
      </c>
      <c r="C10884">
        <v>127435</v>
      </c>
      <c r="D10884">
        <v>127265</v>
      </c>
      <c r="E10884">
        <v>127310</v>
      </c>
    </row>
    <row r="10885" spans="1:5" x14ac:dyDescent="0.25">
      <c r="A10885" s="2">
        <v>45756.663888888892</v>
      </c>
      <c r="B10885">
        <v>127270</v>
      </c>
      <c r="C10885">
        <v>127370</v>
      </c>
      <c r="D10885">
        <v>127150</v>
      </c>
      <c r="E10885">
        <v>127285</v>
      </c>
    </row>
    <row r="10886" spans="1:5" x14ac:dyDescent="0.25">
      <c r="A10886" s="2">
        <v>45756.663194444445</v>
      </c>
      <c r="B10886">
        <v>127285</v>
      </c>
      <c r="C10886">
        <v>127400</v>
      </c>
      <c r="D10886">
        <v>127215</v>
      </c>
      <c r="E10886">
        <v>127265</v>
      </c>
    </row>
    <row r="10887" spans="1:5" x14ac:dyDescent="0.25">
      <c r="A10887" s="2">
        <v>45756.662499999999</v>
      </c>
      <c r="B10887">
        <v>127285</v>
      </c>
      <c r="C10887">
        <v>127535</v>
      </c>
      <c r="D10887">
        <v>127110</v>
      </c>
      <c r="E10887">
        <v>127280</v>
      </c>
    </row>
    <row r="10888" spans="1:5" x14ac:dyDescent="0.25">
      <c r="A10888" s="2">
        <v>45756.661805555559</v>
      </c>
      <c r="B10888">
        <v>127745</v>
      </c>
      <c r="C10888">
        <v>127770</v>
      </c>
      <c r="D10888">
        <v>127250</v>
      </c>
      <c r="E10888">
        <v>127285</v>
      </c>
    </row>
    <row r="10889" spans="1:5" x14ac:dyDescent="0.25">
      <c r="A10889" s="2">
        <v>45756.661111111112</v>
      </c>
      <c r="B10889">
        <v>127720</v>
      </c>
      <c r="C10889">
        <v>127880</v>
      </c>
      <c r="D10889">
        <v>127670</v>
      </c>
      <c r="E10889">
        <v>127750</v>
      </c>
    </row>
    <row r="10890" spans="1:5" x14ac:dyDescent="0.25">
      <c r="A10890" s="2">
        <v>45756.660416666666</v>
      </c>
      <c r="B10890">
        <v>127745</v>
      </c>
      <c r="C10890">
        <v>127890</v>
      </c>
      <c r="D10890">
        <v>127705</v>
      </c>
      <c r="E10890">
        <v>127720</v>
      </c>
    </row>
    <row r="10891" spans="1:5" x14ac:dyDescent="0.25">
      <c r="A10891" s="2">
        <v>45756.659722222219</v>
      </c>
      <c r="B10891">
        <v>127650</v>
      </c>
      <c r="C10891">
        <v>127765</v>
      </c>
      <c r="D10891">
        <v>127605</v>
      </c>
      <c r="E10891">
        <v>127745</v>
      </c>
    </row>
    <row r="10892" spans="1:5" x14ac:dyDescent="0.25">
      <c r="A10892" s="2">
        <v>45756.65902777778</v>
      </c>
      <c r="B10892">
        <v>127590</v>
      </c>
      <c r="C10892">
        <v>127730</v>
      </c>
      <c r="D10892">
        <v>127555</v>
      </c>
      <c r="E10892">
        <v>127645</v>
      </c>
    </row>
    <row r="10893" spans="1:5" x14ac:dyDescent="0.25">
      <c r="A10893" s="2">
        <v>45756.658333333333</v>
      </c>
      <c r="B10893">
        <v>127500</v>
      </c>
      <c r="C10893">
        <v>127695</v>
      </c>
      <c r="D10893">
        <v>127360</v>
      </c>
      <c r="E10893">
        <v>127590</v>
      </c>
    </row>
    <row r="10894" spans="1:5" x14ac:dyDescent="0.25">
      <c r="A10894" s="2">
        <v>45756.657638888886</v>
      </c>
      <c r="B10894">
        <v>127500</v>
      </c>
      <c r="C10894">
        <v>127575</v>
      </c>
      <c r="D10894">
        <v>127380</v>
      </c>
      <c r="E10894">
        <v>127505</v>
      </c>
    </row>
    <row r="10895" spans="1:5" x14ac:dyDescent="0.25">
      <c r="A10895" s="2">
        <v>45756.656944444447</v>
      </c>
      <c r="B10895">
        <v>127150</v>
      </c>
      <c r="C10895">
        <v>127915</v>
      </c>
      <c r="D10895">
        <v>127130</v>
      </c>
      <c r="E10895">
        <v>127505</v>
      </c>
    </row>
    <row r="10896" spans="1:5" x14ac:dyDescent="0.25">
      <c r="A10896" s="2">
        <v>45756.65625</v>
      </c>
      <c r="B10896">
        <v>127515</v>
      </c>
      <c r="C10896">
        <v>127675</v>
      </c>
      <c r="D10896">
        <v>127035</v>
      </c>
      <c r="E10896">
        <v>127150</v>
      </c>
    </row>
    <row r="10897" spans="1:5" x14ac:dyDescent="0.25">
      <c r="A10897" s="2">
        <v>45756.655555555553</v>
      </c>
      <c r="B10897">
        <v>127625</v>
      </c>
      <c r="C10897">
        <v>127660</v>
      </c>
      <c r="D10897">
        <v>127470</v>
      </c>
      <c r="E10897">
        <v>127505</v>
      </c>
    </row>
    <row r="10898" spans="1:5" x14ac:dyDescent="0.25">
      <c r="A10898" s="2">
        <v>45756.654861111114</v>
      </c>
      <c r="B10898">
        <v>127465</v>
      </c>
      <c r="C10898">
        <v>127730</v>
      </c>
      <c r="D10898">
        <v>127415</v>
      </c>
      <c r="E10898">
        <v>127625</v>
      </c>
    </row>
    <row r="10899" spans="1:5" x14ac:dyDescent="0.25">
      <c r="A10899" s="2">
        <v>45756.654166666667</v>
      </c>
      <c r="B10899">
        <v>128010</v>
      </c>
      <c r="C10899">
        <v>128035</v>
      </c>
      <c r="D10899">
        <v>127385</v>
      </c>
      <c r="E10899">
        <v>127470</v>
      </c>
    </row>
    <row r="10900" spans="1:5" x14ac:dyDescent="0.25">
      <c r="A10900" s="2">
        <v>45756.65347222222</v>
      </c>
      <c r="B10900">
        <v>127915</v>
      </c>
      <c r="C10900">
        <v>128035</v>
      </c>
      <c r="D10900">
        <v>127820</v>
      </c>
      <c r="E10900">
        <v>128010</v>
      </c>
    </row>
    <row r="10901" spans="1:5" x14ac:dyDescent="0.25">
      <c r="A10901" s="2">
        <v>45756.652777777781</v>
      </c>
      <c r="B10901">
        <v>127870</v>
      </c>
      <c r="C10901">
        <v>127970</v>
      </c>
      <c r="D10901">
        <v>127765</v>
      </c>
      <c r="E10901">
        <v>127915</v>
      </c>
    </row>
    <row r="10902" spans="1:5" x14ac:dyDescent="0.25">
      <c r="A10902" s="2">
        <v>45756.652083333334</v>
      </c>
      <c r="B10902">
        <v>127870</v>
      </c>
      <c r="C10902">
        <v>128025</v>
      </c>
      <c r="D10902">
        <v>127830</v>
      </c>
      <c r="E10902">
        <v>127875</v>
      </c>
    </row>
    <row r="10903" spans="1:5" x14ac:dyDescent="0.25">
      <c r="A10903" s="2">
        <v>45756.651388888888</v>
      </c>
      <c r="B10903">
        <v>127885</v>
      </c>
      <c r="C10903">
        <v>127895</v>
      </c>
      <c r="D10903">
        <v>127740</v>
      </c>
      <c r="E10903">
        <v>127875</v>
      </c>
    </row>
    <row r="10904" spans="1:5" x14ac:dyDescent="0.25">
      <c r="A10904" s="2">
        <v>45756.650694444441</v>
      </c>
      <c r="B10904">
        <v>127830</v>
      </c>
      <c r="C10904">
        <v>127985</v>
      </c>
      <c r="D10904">
        <v>127715</v>
      </c>
      <c r="E10904">
        <v>127885</v>
      </c>
    </row>
    <row r="10905" spans="1:5" x14ac:dyDescent="0.25">
      <c r="A10905" s="2">
        <v>45756.65</v>
      </c>
      <c r="B10905">
        <v>128050</v>
      </c>
      <c r="C10905">
        <v>128070</v>
      </c>
      <c r="D10905">
        <v>127800</v>
      </c>
      <c r="E10905">
        <v>127835</v>
      </c>
    </row>
    <row r="10906" spans="1:5" x14ac:dyDescent="0.25">
      <c r="A10906" s="2">
        <v>45756.649305555555</v>
      </c>
      <c r="B10906">
        <v>127940</v>
      </c>
      <c r="C10906">
        <v>128085</v>
      </c>
      <c r="D10906">
        <v>127870</v>
      </c>
      <c r="E10906">
        <v>128050</v>
      </c>
    </row>
    <row r="10907" spans="1:5" x14ac:dyDescent="0.25">
      <c r="A10907" s="2">
        <v>45756.648611111108</v>
      </c>
      <c r="B10907">
        <v>128125</v>
      </c>
      <c r="C10907">
        <v>128145</v>
      </c>
      <c r="D10907">
        <v>127780</v>
      </c>
      <c r="E10907">
        <v>127935</v>
      </c>
    </row>
    <row r="10908" spans="1:5" x14ac:dyDescent="0.25">
      <c r="A10908" s="2">
        <v>45756.647916666669</v>
      </c>
      <c r="B10908">
        <v>128325</v>
      </c>
      <c r="C10908">
        <v>128330</v>
      </c>
      <c r="D10908">
        <v>128065</v>
      </c>
      <c r="E10908">
        <v>128130</v>
      </c>
    </row>
    <row r="10909" spans="1:5" x14ac:dyDescent="0.25">
      <c r="A10909" s="2">
        <v>45756.647222222222</v>
      </c>
      <c r="B10909">
        <v>128205</v>
      </c>
      <c r="C10909">
        <v>128345</v>
      </c>
      <c r="D10909">
        <v>128175</v>
      </c>
      <c r="E10909">
        <v>128320</v>
      </c>
    </row>
    <row r="10910" spans="1:5" x14ac:dyDescent="0.25">
      <c r="A10910" s="2">
        <v>45756.646527777775</v>
      </c>
      <c r="B10910">
        <v>128280</v>
      </c>
      <c r="C10910">
        <v>128375</v>
      </c>
      <c r="D10910">
        <v>128160</v>
      </c>
      <c r="E10910">
        <v>128200</v>
      </c>
    </row>
    <row r="10911" spans="1:5" x14ac:dyDescent="0.25">
      <c r="A10911" s="2">
        <v>45756.645833333336</v>
      </c>
      <c r="B10911">
        <v>128280</v>
      </c>
      <c r="C10911">
        <v>128485</v>
      </c>
      <c r="D10911">
        <v>128250</v>
      </c>
      <c r="E10911">
        <v>128275</v>
      </c>
    </row>
    <row r="10912" spans="1:5" x14ac:dyDescent="0.25">
      <c r="A10912" s="2">
        <v>45756.645138888889</v>
      </c>
      <c r="B10912">
        <v>128385</v>
      </c>
      <c r="C10912">
        <v>128400</v>
      </c>
      <c r="D10912">
        <v>128265</v>
      </c>
      <c r="E10912">
        <v>128290</v>
      </c>
    </row>
    <row r="10913" spans="1:5" x14ac:dyDescent="0.25">
      <c r="A10913" s="2">
        <v>45756.644444444442</v>
      </c>
      <c r="B10913">
        <v>128410</v>
      </c>
      <c r="C10913">
        <v>128495</v>
      </c>
      <c r="D10913">
        <v>128270</v>
      </c>
      <c r="E10913">
        <v>128385</v>
      </c>
    </row>
    <row r="10914" spans="1:5" x14ac:dyDescent="0.25">
      <c r="A10914" s="2">
        <v>45756.643750000003</v>
      </c>
      <c r="B10914">
        <v>128315</v>
      </c>
      <c r="C10914">
        <v>128440</v>
      </c>
      <c r="D10914">
        <v>128315</v>
      </c>
      <c r="E10914">
        <v>128405</v>
      </c>
    </row>
    <row r="10915" spans="1:5" x14ac:dyDescent="0.25">
      <c r="A10915" s="2">
        <v>45756.643055555556</v>
      </c>
      <c r="B10915">
        <v>128450</v>
      </c>
      <c r="C10915">
        <v>128495</v>
      </c>
      <c r="D10915">
        <v>128215</v>
      </c>
      <c r="E10915">
        <v>128310</v>
      </c>
    </row>
    <row r="10916" spans="1:5" x14ac:dyDescent="0.25">
      <c r="A10916" s="2">
        <v>45756.642361111109</v>
      </c>
      <c r="B10916">
        <v>128370</v>
      </c>
      <c r="C10916">
        <v>128535</v>
      </c>
      <c r="D10916">
        <v>128240</v>
      </c>
      <c r="E10916">
        <v>128450</v>
      </c>
    </row>
    <row r="10917" spans="1:5" x14ac:dyDescent="0.25">
      <c r="A10917" s="2">
        <v>45756.64166666667</v>
      </c>
      <c r="B10917">
        <v>128210</v>
      </c>
      <c r="C10917">
        <v>128455</v>
      </c>
      <c r="D10917">
        <v>128205</v>
      </c>
      <c r="E10917">
        <v>128370</v>
      </c>
    </row>
    <row r="10918" spans="1:5" x14ac:dyDescent="0.25">
      <c r="A10918" s="2">
        <v>45756.640972222223</v>
      </c>
      <c r="B10918">
        <v>128130</v>
      </c>
      <c r="C10918">
        <v>128240</v>
      </c>
      <c r="D10918">
        <v>128120</v>
      </c>
      <c r="E10918">
        <v>128210</v>
      </c>
    </row>
    <row r="10919" spans="1:5" x14ac:dyDescent="0.25">
      <c r="A10919" s="2">
        <v>45756.640277777777</v>
      </c>
      <c r="B10919">
        <v>128075</v>
      </c>
      <c r="C10919">
        <v>128175</v>
      </c>
      <c r="D10919">
        <v>127875</v>
      </c>
      <c r="E10919">
        <v>128135</v>
      </c>
    </row>
    <row r="10920" spans="1:5" x14ac:dyDescent="0.25">
      <c r="A10920" s="2">
        <v>45756.63958333333</v>
      </c>
      <c r="B10920">
        <v>128070</v>
      </c>
      <c r="C10920">
        <v>128140</v>
      </c>
      <c r="D10920">
        <v>128015</v>
      </c>
      <c r="E10920">
        <v>128070</v>
      </c>
    </row>
    <row r="10921" spans="1:5" x14ac:dyDescent="0.25">
      <c r="A10921" s="2">
        <v>45756.638888888891</v>
      </c>
      <c r="B10921">
        <v>128005</v>
      </c>
      <c r="C10921">
        <v>128330</v>
      </c>
      <c r="D10921">
        <v>127945</v>
      </c>
      <c r="E10921">
        <v>128065</v>
      </c>
    </row>
    <row r="10922" spans="1:5" x14ac:dyDescent="0.25">
      <c r="A10922" s="2">
        <v>45756.638194444444</v>
      </c>
      <c r="B10922">
        <v>128285</v>
      </c>
      <c r="C10922">
        <v>128325</v>
      </c>
      <c r="D10922">
        <v>127970</v>
      </c>
      <c r="E10922">
        <v>128000</v>
      </c>
    </row>
    <row r="10923" spans="1:5" x14ac:dyDescent="0.25">
      <c r="A10923" s="2">
        <v>45756.637499999997</v>
      </c>
      <c r="B10923">
        <v>128245</v>
      </c>
      <c r="C10923">
        <v>128340</v>
      </c>
      <c r="D10923">
        <v>128185</v>
      </c>
      <c r="E10923">
        <v>128290</v>
      </c>
    </row>
    <row r="10924" spans="1:5" x14ac:dyDescent="0.25">
      <c r="A10924" s="2">
        <v>45756.636805555558</v>
      </c>
      <c r="B10924">
        <v>128260</v>
      </c>
      <c r="C10924">
        <v>128325</v>
      </c>
      <c r="D10924">
        <v>128010</v>
      </c>
      <c r="E10924">
        <v>128245</v>
      </c>
    </row>
    <row r="10925" spans="1:5" x14ac:dyDescent="0.25">
      <c r="A10925" s="2">
        <v>45756.636111111111</v>
      </c>
      <c r="B10925">
        <v>128060</v>
      </c>
      <c r="C10925">
        <v>128410</v>
      </c>
      <c r="D10925">
        <v>128010</v>
      </c>
      <c r="E10925">
        <v>128260</v>
      </c>
    </row>
    <row r="10926" spans="1:5" x14ac:dyDescent="0.25">
      <c r="A10926" s="2">
        <v>45756.635416666664</v>
      </c>
      <c r="B10926">
        <v>128140</v>
      </c>
      <c r="C10926">
        <v>128235</v>
      </c>
      <c r="D10926">
        <v>127970</v>
      </c>
      <c r="E10926">
        <v>128060</v>
      </c>
    </row>
    <row r="10927" spans="1:5" x14ac:dyDescent="0.25">
      <c r="A10927" s="2">
        <v>45756.634722222225</v>
      </c>
      <c r="B10927">
        <v>128050</v>
      </c>
      <c r="C10927">
        <v>128165</v>
      </c>
      <c r="D10927">
        <v>128025</v>
      </c>
      <c r="E10927">
        <v>128135</v>
      </c>
    </row>
    <row r="10928" spans="1:5" x14ac:dyDescent="0.25">
      <c r="A10928" s="2">
        <v>45756.634027777778</v>
      </c>
      <c r="B10928">
        <v>128305</v>
      </c>
      <c r="C10928">
        <v>128420</v>
      </c>
      <c r="D10928">
        <v>127960</v>
      </c>
      <c r="E10928">
        <v>128055</v>
      </c>
    </row>
    <row r="10929" spans="1:5" x14ac:dyDescent="0.25">
      <c r="A10929" s="2">
        <v>45756.633333333331</v>
      </c>
      <c r="B10929">
        <v>128330</v>
      </c>
      <c r="C10929">
        <v>128480</v>
      </c>
      <c r="D10929">
        <v>128200</v>
      </c>
      <c r="E10929">
        <v>128305</v>
      </c>
    </row>
    <row r="10930" spans="1:5" x14ac:dyDescent="0.25">
      <c r="A10930" s="2">
        <v>45756.632638888892</v>
      </c>
      <c r="B10930">
        <v>128145</v>
      </c>
      <c r="C10930">
        <v>128500</v>
      </c>
      <c r="D10930">
        <v>128100</v>
      </c>
      <c r="E10930">
        <v>128330</v>
      </c>
    </row>
    <row r="10931" spans="1:5" x14ac:dyDescent="0.25">
      <c r="A10931" s="2">
        <v>45756.631944444445</v>
      </c>
      <c r="B10931">
        <v>127920</v>
      </c>
      <c r="C10931">
        <v>128150</v>
      </c>
      <c r="D10931">
        <v>127855</v>
      </c>
      <c r="E10931">
        <v>128145</v>
      </c>
    </row>
    <row r="10932" spans="1:5" x14ac:dyDescent="0.25">
      <c r="A10932" s="2">
        <v>45756.631249999999</v>
      </c>
      <c r="B10932">
        <v>127685</v>
      </c>
      <c r="C10932">
        <v>127960</v>
      </c>
      <c r="D10932">
        <v>127500</v>
      </c>
      <c r="E10932">
        <v>127925</v>
      </c>
    </row>
    <row r="10933" spans="1:5" x14ac:dyDescent="0.25">
      <c r="A10933" s="2">
        <v>45756.630555555559</v>
      </c>
      <c r="B10933">
        <v>128055</v>
      </c>
      <c r="C10933">
        <v>128065</v>
      </c>
      <c r="D10933">
        <v>127660</v>
      </c>
      <c r="E10933">
        <v>127685</v>
      </c>
    </row>
    <row r="10934" spans="1:5" x14ac:dyDescent="0.25">
      <c r="A10934" s="2">
        <v>45756.629861111112</v>
      </c>
      <c r="B10934">
        <v>128195</v>
      </c>
      <c r="C10934">
        <v>128260</v>
      </c>
      <c r="D10934">
        <v>128005</v>
      </c>
      <c r="E10934">
        <v>128060</v>
      </c>
    </row>
    <row r="10935" spans="1:5" x14ac:dyDescent="0.25">
      <c r="A10935" s="2">
        <v>45756.629166666666</v>
      </c>
      <c r="B10935">
        <v>128400</v>
      </c>
      <c r="C10935">
        <v>128450</v>
      </c>
      <c r="D10935">
        <v>128120</v>
      </c>
      <c r="E10935">
        <v>128200</v>
      </c>
    </row>
    <row r="10936" spans="1:5" x14ac:dyDescent="0.25">
      <c r="A10936" s="2">
        <v>45756.628472222219</v>
      </c>
      <c r="B10936">
        <v>128505</v>
      </c>
      <c r="C10936">
        <v>128625</v>
      </c>
      <c r="D10936">
        <v>128265</v>
      </c>
      <c r="E10936">
        <v>128400</v>
      </c>
    </row>
    <row r="10937" spans="1:5" x14ac:dyDescent="0.25">
      <c r="A10937" s="2">
        <v>45756.62777777778</v>
      </c>
      <c r="B10937">
        <v>128650</v>
      </c>
      <c r="C10937">
        <v>128735</v>
      </c>
      <c r="D10937">
        <v>128480</v>
      </c>
      <c r="E10937">
        <v>128510</v>
      </c>
    </row>
    <row r="10938" spans="1:5" x14ac:dyDescent="0.25">
      <c r="A10938" s="2">
        <v>45756.627083333333</v>
      </c>
      <c r="B10938">
        <v>128665</v>
      </c>
      <c r="C10938">
        <v>128695</v>
      </c>
      <c r="D10938">
        <v>128465</v>
      </c>
      <c r="E10938">
        <v>128655</v>
      </c>
    </row>
    <row r="10939" spans="1:5" x14ac:dyDescent="0.25">
      <c r="A10939" s="2">
        <v>45756.626388888886</v>
      </c>
      <c r="B10939">
        <v>128555</v>
      </c>
      <c r="C10939">
        <v>128845</v>
      </c>
      <c r="D10939">
        <v>128455</v>
      </c>
      <c r="E10939">
        <v>128665</v>
      </c>
    </row>
    <row r="10940" spans="1:5" x14ac:dyDescent="0.25">
      <c r="A10940" s="2">
        <v>45756.625694444447</v>
      </c>
      <c r="B10940">
        <v>128675</v>
      </c>
      <c r="C10940">
        <v>128775</v>
      </c>
      <c r="D10940">
        <v>128310</v>
      </c>
      <c r="E10940">
        <v>128550</v>
      </c>
    </row>
    <row r="10941" spans="1:5" x14ac:dyDescent="0.25">
      <c r="A10941" s="2">
        <v>45756.625</v>
      </c>
      <c r="B10941">
        <v>128565</v>
      </c>
      <c r="C10941">
        <v>128780</v>
      </c>
      <c r="D10941">
        <v>128565</v>
      </c>
      <c r="E10941">
        <v>128675</v>
      </c>
    </row>
    <row r="10942" spans="1:5" x14ac:dyDescent="0.25">
      <c r="A10942" s="2">
        <v>45756.624305555553</v>
      </c>
      <c r="B10942">
        <v>128675</v>
      </c>
      <c r="C10942">
        <v>128780</v>
      </c>
      <c r="D10942">
        <v>128425</v>
      </c>
      <c r="E10942">
        <v>128570</v>
      </c>
    </row>
    <row r="10943" spans="1:5" x14ac:dyDescent="0.25">
      <c r="A10943" s="2">
        <v>45756.623611111114</v>
      </c>
      <c r="B10943">
        <v>128515</v>
      </c>
      <c r="C10943">
        <v>128850</v>
      </c>
      <c r="D10943">
        <v>128385</v>
      </c>
      <c r="E10943">
        <v>128680</v>
      </c>
    </row>
    <row r="10944" spans="1:5" x14ac:dyDescent="0.25">
      <c r="A10944" s="2">
        <v>45756.622916666667</v>
      </c>
      <c r="B10944">
        <v>128340</v>
      </c>
      <c r="C10944">
        <v>128555</v>
      </c>
      <c r="D10944">
        <v>128305</v>
      </c>
      <c r="E10944">
        <v>128515</v>
      </c>
    </row>
    <row r="10945" spans="1:5" x14ac:dyDescent="0.25">
      <c r="A10945" s="2">
        <v>45756.62222222222</v>
      </c>
      <c r="B10945">
        <v>128220</v>
      </c>
      <c r="C10945">
        <v>128500</v>
      </c>
      <c r="D10945">
        <v>128185</v>
      </c>
      <c r="E10945">
        <v>128335</v>
      </c>
    </row>
    <row r="10946" spans="1:5" x14ac:dyDescent="0.25">
      <c r="A10946" s="2">
        <v>45756.621527777781</v>
      </c>
      <c r="B10946">
        <v>128460</v>
      </c>
      <c r="C10946">
        <v>128460</v>
      </c>
      <c r="D10946">
        <v>128135</v>
      </c>
      <c r="E10946">
        <v>128215</v>
      </c>
    </row>
    <row r="10947" spans="1:5" x14ac:dyDescent="0.25">
      <c r="A10947" s="2">
        <v>45756.620833333334</v>
      </c>
      <c r="B10947">
        <v>128230</v>
      </c>
      <c r="C10947">
        <v>128600</v>
      </c>
      <c r="D10947">
        <v>128075</v>
      </c>
      <c r="E10947">
        <v>128460</v>
      </c>
    </row>
    <row r="10948" spans="1:5" x14ac:dyDescent="0.25">
      <c r="A10948" s="2">
        <v>45756.620138888888</v>
      </c>
      <c r="B10948">
        <v>128105</v>
      </c>
      <c r="C10948">
        <v>128275</v>
      </c>
      <c r="D10948">
        <v>127940</v>
      </c>
      <c r="E10948">
        <v>128235</v>
      </c>
    </row>
    <row r="10949" spans="1:5" x14ac:dyDescent="0.25">
      <c r="A10949" s="2">
        <v>45756.619444444441</v>
      </c>
      <c r="B10949">
        <v>128280</v>
      </c>
      <c r="C10949">
        <v>128380</v>
      </c>
      <c r="D10949">
        <v>128065</v>
      </c>
      <c r="E10949">
        <v>128110</v>
      </c>
    </row>
    <row r="10950" spans="1:5" x14ac:dyDescent="0.25">
      <c r="A10950" s="2">
        <v>45756.618750000001</v>
      </c>
      <c r="B10950">
        <v>128230</v>
      </c>
      <c r="C10950">
        <v>128430</v>
      </c>
      <c r="D10950">
        <v>128195</v>
      </c>
      <c r="E10950">
        <v>128280</v>
      </c>
    </row>
    <row r="10951" spans="1:5" x14ac:dyDescent="0.25">
      <c r="A10951" s="2">
        <v>45756.618055555555</v>
      </c>
      <c r="B10951">
        <v>128270</v>
      </c>
      <c r="C10951">
        <v>128515</v>
      </c>
      <c r="D10951">
        <v>128000</v>
      </c>
      <c r="E10951">
        <v>128230</v>
      </c>
    </row>
    <row r="10952" spans="1:5" x14ac:dyDescent="0.25">
      <c r="A10952" s="2">
        <v>45756.617361111108</v>
      </c>
      <c r="B10952">
        <v>128535</v>
      </c>
      <c r="C10952">
        <v>128765</v>
      </c>
      <c r="D10952">
        <v>128105</v>
      </c>
      <c r="E10952">
        <v>128270</v>
      </c>
    </row>
    <row r="10953" spans="1:5" x14ac:dyDescent="0.25">
      <c r="A10953" s="2">
        <v>45756.616666666669</v>
      </c>
      <c r="B10953">
        <v>128210</v>
      </c>
      <c r="C10953">
        <v>128690</v>
      </c>
      <c r="D10953">
        <v>128130</v>
      </c>
      <c r="E10953">
        <v>128535</v>
      </c>
    </row>
    <row r="10954" spans="1:5" x14ac:dyDescent="0.25">
      <c r="A10954" s="2">
        <v>45756.615972222222</v>
      </c>
      <c r="B10954">
        <v>128265</v>
      </c>
      <c r="C10954">
        <v>128385</v>
      </c>
      <c r="D10954">
        <v>128105</v>
      </c>
      <c r="E10954">
        <v>128210</v>
      </c>
    </row>
    <row r="10955" spans="1:5" x14ac:dyDescent="0.25">
      <c r="A10955" s="2">
        <v>45756.615277777775</v>
      </c>
      <c r="B10955">
        <v>127815</v>
      </c>
      <c r="C10955">
        <v>128470</v>
      </c>
      <c r="D10955">
        <v>127805</v>
      </c>
      <c r="E10955">
        <v>128265</v>
      </c>
    </row>
    <row r="10956" spans="1:5" x14ac:dyDescent="0.25">
      <c r="A10956" s="2">
        <v>45756.614583333336</v>
      </c>
      <c r="B10956">
        <v>127795</v>
      </c>
      <c r="C10956">
        <v>127960</v>
      </c>
      <c r="D10956">
        <v>127700</v>
      </c>
      <c r="E10956">
        <v>127815</v>
      </c>
    </row>
    <row r="10957" spans="1:5" x14ac:dyDescent="0.25">
      <c r="A10957" s="2">
        <v>45756.613888888889</v>
      </c>
      <c r="B10957">
        <v>127695</v>
      </c>
      <c r="C10957">
        <v>127850</v>
      </c>
      <c r="D10957">
        <v>127410</v>
      </c>
      <c r="E10957">
        <v>127795</v>
      </c>
    </row>
    <row r="10958" spans="1:5" x14ac:dyDescent="0.25">
      <c r="A10958" s="2">
        <v>45756.613194444442</v>
      </c>
      <c r="B10958">
        <v>127895</v>
      </c>
      <c r="C10958">
        <v>127940</v>
      </c>
      <c r="D10958">
        <v>127660</v>
      </c>
      <c r="E10958">
        <v>127695</v>
      </c>
    </row>
    <row r="10959" spans="1:5" x14ac:dyDescent="0.25">
      <c r="A10959" s="2">
        <v>45756.612500000003</v>
      </c>
      <c r="B10959">
        <v>128030</v>
      </c>
      <c r="C10959">
        <v>128060</v>
      </c>
      <c r="D10959">
        <v>127675</v>
      </c>
      <c r="E10959">
        <v>127900</v>
      </c>
    </row>
    <row r="10960" spans="1:5" x14ac:dyDescent="0.25">
      <c r="A10960" s="2">
        <v>45756.611805555556</v>
      </c>
      <c r="B10960">
        <v>127490</v>
      </c>
      <c r="C10960">
        <v>128210</v>
      </c>
      <c r="D10960">
        <v>127465</v>
      </c>
      <c r="E10960">
        <v>128035</v>
      </c>
    </row>
    <row r="10961" spans="1:5" x14ac:dyDescent="0.25">
      <c r="A10961" s="2">
        <v>45756.611111111109</v>
      </c>
      <c r="B10961">
        <v>127730</v>
      </c>
      <c r="C10961">
        <v>127765</v>
      </c>
      <c r="D10961">
        <v>127320</v>
      </c>
      <c r="E10961">
        <v>127495</v>
      </c>
    </row>
    <row r="10962" spans="1:5" x14ac:dyDescent="0.25">
      <c r="A10962" s="2">
        <v>45756.61041666667</v>
      </c>
      <c r="B10962">
        <v>128160</v>
      </c>
      <c r="C10962">
        <v>128325</v>
      </c>
      <c r="D10962">
        <v>127715</v>
      </c>
      <c r="E10962">
        <v>127730</v>
      </c>
    </row>
    <row r="10963" spans="1:5" x14ac:dyDescent="0.25">
      <c r="A10963" s="2">
        <v>45756.609722222223</v>
      </c>
      <c r="B10963">
        <v>128370</v>
      </c>
      <c r="C10963">
        <v>128475</v>
      </c>
      <c r="D10963">
        <v>128070</v>
      </c>
      <c r="E10963">
        <v>128165</v>
      </c>
    </row>
    <row r="10964" spans="1:5" x14ac:dyDescent="0.25">
      <c r="A10964" s="2">
        <v>45756.609027777777</v>
      </c>
      <c r="B10964">
        <v>128730</v>
      </c>
      <c r="C10964">
        <v>128730</v>
      </c>
      <c r="D10964">
        <v>128255</v>
      </c>
      <c r="E10964">
        <v>128365</v>
      </c>
    </row>
    <row r="10965" spans="1:5" x14ac:dyDescent="0.25">
      <c r="A10965" s="2">
        <v>45756.60833333333</v>
      </c>
      <c r="B10965">
        <v>128930</v>
      </c>
      <c r="C10965">
        <v>128985</v>
      </c>
      <c r="D10965">
        <v>128475</v>
      </c>
      <c r="E10965">
        <v>128730</v>
      </c>
    </row>
    <row r="10966" spans="1:5" x14ac:dyDescent="0.25">
      <c r="A10966" s="2">
        <v>45756.607638888891</v>
      </c>
      <c r="B10966">
        <v>128740</v>
      </c>
      <c r="C10966">
        <v>129140</v>
      </c>
      <c r="D10966">
        <v>128700</v>
      </c>
      <c r="E10966">
        <v>128930</v>
      </c>
    </row>
    <row r="10967" spans="1:5" x14ac:dyDescent="0.25">
      <c r="A10967" s="2">
        <v>45756.606944444444</v>
      </c>
      <c r="B10967">
        <v>128615</v>
      </c>
      <c r="C10967">
        <v>128900</v>
      </c>
      <c r="D10967">
        <v>128505</v>
      </c>
      <c r="E10967">
        <v>128740</v>
      </c>
    </row>
    <row r="10968" spans="1:5" x14ac:dyDescent="0.25">
      <c r="A10968" s="2">
        <v>45756.606249999997</v>
      </c>
      <c r="B10968">
        <v>128465</v>
      </c>
      <c r="C10968">
        <v>128795</v>
      </c>
      <c r="D10968">
        <v>128065</v>
      </c>
      <c r="E10968">
        <v>128615</v>
      </c>
    </row>
    <row r="10969" spans="1:5" x14ac:dyDescent="0.25">
      <c r="A10969" s="2">
        <v>45756.605555555558</v>
      </c>
      <c r="B10969">
        <v>128000</v>
      </c>
      <c r="C10969">
        <v>128630</v>
      </c>
      <c r="D10969">
        <v>127835</v>
      </c>
      <c r="E10969">
        <v>128470</v>
      </c>
    </row>
    <row r="10970" spans="1:5" x14ac:dyDescent="0.25">
      <c r="A10970" s="2">
        <v>45756.603472222225</v>
      </c>
      <c r="B10970">
        <v>129225</v>
      </c>
      <c r="C10970">
        <v>129330</v>
      </c>
      <c r="D10970">
        <v>128195</v>
      </c>
      <c r="E10970">
        <v>128195</v>
      </c>
    </row>
    <row r="10971" spans="1:5" x14ac:dyDescent="0.25">
      <c r="A10971" s="2">
        <v>45756.602083333331</v>
      </c>
      <c r="B10971">
        <v>129010</v>
      </c>
      <c r="C10971">
        <v>129960</v>
      </c>
      <c r="D10971">
        <v>128895</v>
      </c>
      <c r="E10971">
        <v>129960</v>
      </c>
    </row>
    <row r="10972" spans="1:5" x14ac:dyDescent="0.25">
      <c r="A10972" s="2">
        <v>45756.601388888892</v>
      </c>
      <c r="B10972">
        <v>128495</v>
      </c>
      <c r="C10972">
        <v>129010</v>
      </c>
      <c r="D10972">
        <v>128350</v>
      </c>
      <c r="E10972">
        <v>129005</v>
      </c>
    </row>
    <row r="10973" spans="1:5" x14ac:dyDescent="0.25">
      <c r="A10973" s="2">
        <v>45756.600694444445</v>
      </c>
      <c r="B10973">
        <v>127240</v>
      </c>
      <c r="C10973">
        <v>128900</v>
      </c>
      <c r="D10973">
        <v>127230</v>
      </c>
      <c r="E10973">
        <v>128505</v>
      </c>
    </row>
    <row r="10974" spans="1:5" x14ac:dyDescent="0.25">
      <c r="A10974" s="2">
        <v>45756.6</v>
      </c>
      <c r="B10974">
        <v>127290</v>
      </c>
      <c r="C10974">
        <v>127720</v>
      </c>
      <c r="D10974">
        <v>126755</v>
      </c>
      <c r="E10974">
        <v>127240</v>
      </c>
    </row>
    <row r="10975" spans="1:5" x14ac:dyDescent="0.25">
      <c r="A10975" s="2">
        <v>45756.597916666666</v>
      </c>
      <c r="B10975">
        <v>126350</v>
      </c>
      <c r="C10975">
        <v>126980</v>
      </c>
      <c r="D10975">
        <v>126340</v>
      </c>
      <c r="E10975">
        <v>126980</v>
      </c>
    </row>
    <row r="10976" spans="1:5" x14ac:dyDescent="0.25">
      <c r="A10976" s="2">
        <v>45756.597222222219</v>
      </c>
      <c r="B10976">
        <v>124930</v>
      </c>
      <c r="C10976">
        <v>126665</v>
      </c>
      <c r="D10976">
        <v>124660</v>
      </c>
      <c r="E10976">
        <v>126345</v>
      </c>
    </row>
    <row r="10977" spans="1:5" x14ac:dyDescent="0.25">
      <c r="A10977" s="2">
        <v>45756.59652777778</v>
      </c>
      <c r="B10977">
        <v>124215</v>
      </c>
      <c r="C10977">
        <v>125175</v>
      </c>
      <c r="D10977">
        <v>123800</v>
      </c>
      <c r="E10977">
        <v>124930</v>
      </c>
    </row>
    <row r="10978" spans="1:5" x14ac:dyDescent="0.25">
      <c r="A10978" s="2">
        <v>45756.595833333333</v>
      </c>
      <c r="B10978">
        <v>124655</v>
      </c>
      <c r="C10978">
        <v>124665</v>
      </c>
      <c r="D10978">
        <v>124070</v>
      </c>
      <c r="E10978">
        <v>124210</v>
      </c>
    </row>
    <row r="10979" spans="1:5" x14ac:dyDescent="0.25">
      <c r="A10979" s="2">
        <v>45756.595138888886</v>
      </c>
      <c r="B10979">
        <v>124705</v>
      </c>
      <c r="C10979">
        <v>124735</v>
      </c>
      <c r="D10979">
        <v>124620</v>
      </c>
      <c r="E10979">
        <v>124650</v>
      </c>
    </row>
    <row r="10980" spans="1:5" x14ac:dyDescent="0.25">
      <c r="A10980" s="2">
        <v>45756.594444444447</v>
      </c>
      <c r="B10980">
        <v>124575</v>
      </c>
      <c r="C10980">
        <v>124770</v>
      </c>
      <c r="D10980">
        <v>124570</v>
      </c>
      <c r="E10980">
        <v>124710</v>
      </c>
    </row>
    <row r="10981" spans="1:5" x14ac:dyDescent="0.25">
      <c r="A10981" s="2">
        <v>45756.59375</v>
      </c>
      <c r="B10981">
        <v>124640</v>
      </c>
      <c r="C10981">
        <v>124655</v>
      </c>
      <c r="D10981">
        <v>124525</v>
      </c>
      <c r="E10981">
        <v>124575</v>
      </c>
    </row>
    <row r="10982" spans="1:5" x14ac:dyDescent="0.25">
      <c r="A10982" s="2">
        <v>45756.593055555553</v>
      </c>
      <c r="B10982">
        <v>124550</v>
      </c>
      <c r="C10982">
        <v>124655</v>
      </c>
      <c r="D10982">
        <v>124475</v>
      </c>
      <c r="E10982">
        <v>124640</v>
      </c>
    </row>
    <row r="10983" spans="1:5" x14ac:dyDescent="0.25">
      <c r="A10983" s="2">
        <v>45756.592361111114</v>
      </c>
      <c r="B10983">
        <v>124530</v>
      </c>
      <c r="C10983">
        <v>124580</v>
      </c>
      <c r="D10983">
        <v>124480</v>
      </c>
      <c r="E10983">
        <v>124550</v>
      </c>
    </row>
    <row r="10984" spans="1:5" x14ac:dyDescent="0.25">
      <c r="A10984" s="2">
        <v>45756.591666666667</v>
      </c>
      <c r="B10984">
        <v>124450</v>
      </c>
      <c r="C10984">
        <v>124575</v>
      </c>
      <c r="D10984">
        <v>124450</v>
      </c>
      <c r="E10984">
        <v>124525</v>
      </c>
    </row>
    <row r="10985" spans="1:5" x14ac:dyDescent="0.25">
      <c r="A10985" s="2">
        <v>45756.59097222222</v>
      </c>
      <c r="B10985">
        <v>124390</v>
      </c>
      <c r="C10985">
        <v>124605</v>
      </c>
      <c r="D10985">
        <v>124370</v>
      </c>
      <c r="E10985">
        <v>124450</v>
      </c>
    </row>
    <row r="10986" spans="1:5" x14ac:dyDescent="0.25">
      <c r="A10986" s="2">
        <v>45756.590277777781</v>
      </c>
      <c r="B10986">
        <v>124395</v>
      </c>
      <c r="C10986">
        <v>124460</v>
      </c>
      <c r="D10986">
        <v>124355</v>
      </c>
      <c r="E10986">
        <v>124395</v>
      </c>
    </row>
    <row r="10987" spans="1:5" x14ac:dyDescent="0.25">
      <c r="A10987" s="2">
        <v>45756.589583333334</v>
      </c>
      <c r="B10987">
        <v>124490</v>
      </c>
      <c r="C10987">
        <v>124525</v>
      </c>
      <c r="D10987">
        <v>124360</v>
      </c>
      <c r="E10987">
        <v>124395</v>
      </c>
    </row>
    <row r="10988" spans="1:5" x14ac:dyDescent="0.25">
      <c r="A10988" s="2">
        <v>45756.588888888888</v>
      </c>
      <c r="B10988">
        <v>124555</v>
      </c>
      <c r="C10988">
        <v>124615</v>
      </c>
      <c r="D10988">
        <v>124475</v>
      </c>
      <c r="E10988">
        <v>124490</v>
      </c>
    </row>
    <row r="10989" spans="1:5" x14ac:dyDescent="0.25">
      <c r="A10989" s="2">
        <v>45756.588194444441</v>
      </c>
      <c r="B10989">
        <v>124745</v>
      </c>
      <c r="C10989">
        <v>124775</v>
      </c>
      <c r="D10989">
        <v>124520</v>
      </c>
      <c r="E10989">
        <v>124560</v>
      </c>
    </row>
    <row r="10990" spans="1:5" x14ac:dyDescent="0.25">
      <c r="A10990" s="2">
        <v>45756.587500000001</v>
      </c>
      <c r="B10990">
        <v>124780</v>
      </c>
      <c r="C10990">
        <v>124795</v>
      </c>
      <c r="D10990">
        <v>124655</v>
      </c>
      <c r="E10990">
        <v>124750</v>
      </c>
    </row>
    <row r="10991" spans="1:5" x14ac:dyDescent="0.25">
      <c r="A10991" s="2">
        <v>45756.586805555555</v>
      </c>
      <c r="B10991">
        <v>124865</v>
      </c>
      <c r="C10991">
        <v>124870</v>
      </c>
      <c r="D10991">
        <v>124710</v>
      </c>
      <c r="E10991">
        <v>124775</v>
      </c>
    </row>
    <row r="10992" spans="1:5" x14ac:dyDescent="0.25">
      <c r="A10992" s="2">
        <v>45756.586111111108</v>
      </c>
      <c r="B10992">
        <v>124895</v>
      </c>
      <c r="C10992">
        <v>124995</v>
      </c>
      <c r="D10992">
        <v>124805</v>
      </c>
      <c r="E10992">
        <v>124865</v>
      </c>
    </row>
    <row r="10993" spans="1:5" x14ac:dyDescent="0.25">
      <c r="A10993" s="2">
        <v>45756.585416666669</v>
      </c>
      <c r="B10993">
        <v>125000</v>
      </c>
      <c r="C10993">
        <v>125010</v>
      </c>
      <c r="D10993">
        <v>124830</v>
      </c>
      <c r="E10993">
        <v>124890</v>
      </c>
    </row>
    <row r="10994" spans="1:5" x14ac:dyDescent="0.25">
      <c r="A10994" s="2">
        <v>45756.584722222222</v>
      </c>
      <c r="B10994">
        <v>124540</v>
      </c>
      <c r="C10994">
        <v>125165</v>
      </c>
      <c r="D10994">
        <v>124535</v>
      </c>
      <c r="E10994">
        <v>125000</v>
      </c>
    </row>
    <row r="10995" spans="1:5" x14ac:dyDescent="0.25">
      <c r="A10995" s="2">
        <v>45756.584027777775</v>
      </c>
      <c r="B10995">
        <v>124575</v>
      </c>
      <c r="C10995">
        <v>124580</v>
      </c>
      <c r="D10995">
        <v>124465</v>
      </c>
      <c r="E10995">
        <v>124545</v>
      </c>
    </row>
    <row r="10996" spans="1:5" x14ac:dyDescent="0.25">
      <c r="A10996" s="2">
        <v>45756.583333333336</v>
      </c>
      <c r="B10996">
        <v>124585</v>
      </c>
      <c r="C10996">
        <v>124620</v>
      </c>
      <c r="D10996">
        <v>124500</v>
      </c>
      <c r="E10996">
        <v>124575</v>
      </c>
    </row>
    <row r="10997" spans="1:5" x14ac:dyDescent="0.25">
      <c r="A10997" s="2">
        <v>45756.582638888889</v>
      </c>
      <c r="B10997">
        <v>124630</v>
      </c>
      <c r="C10997">
        <v>124635</v>
      </c>
      <c r="D10997">
        <v>124555</v>
      </c>
      <c r="E10997">
        <v>124585</v>
      </c>
    </row>
    <row r="10998" spans="1:5" x14ac:dyDescent="0.25">
      <c r="A10998" s="2">
        <v>45756.581944444442</v>
      </c>
      <c r="B10998">
        <v>124705</v>
      </c>
      <c r="C10998">
        <v>124710</v>
      </c>
      <c r="D10998">
        <v>124605</v>
      </c>
      <c r="E10998">
        <v>124635</v>
      </c>
    </row>
    <row r="10999" spans="1:5" x14ac:dyDescent="0.25">
      <c r="A10999" s="2">
        <v>45756.581250000003</v>
      </c>
      <c r="B10999">
        <v>124695</v>
      </c>
      <c r="C10999">
        <v>124785</v>
      </c>
      <c r="D10999">
        <v>124690</v>
      </c>
      <c r="E10999">
        <v>124710</v>
      </c>
    </row>
    <row r="11000" spans="1:5" x14ac:dyDescent="0.25">
      <c r="A11000" s="2">
        <v>45756.580555555556</v>
      </c>
      <c r="B11000">
        <v>124750</v>
      </c>
      <c r="C11000">
        <v>124755</v>
      </c>
      <c r="D11000">
        <v>124675</v>
      </c>
      <c r="E11000">
        <v>124695</v>
      </c>
    </row>
    <row r="11001" spans="1:5" x14ac:dyDescent="0.25">
      <c r="A11001" s="2">
        <v>45756.579861111109</v>
      </c>
      <c r="B11001">
        <v>124750</v>
      </c>
      <c r="C11001">
        <v>124820</v>
      </c>
      <c r="D11001">
        <v>124695</v>
      </c>
      <c r="E11001">
        <v>124750</v>
      </c>
    </row>
    <row r="11002" spans="1:5" x14ac:dyDescent="0.25">
      <c r="A11002" s="2">
        <v>45756.57916666667</v>
      </c>
      <c r="B11002">
        <v>124645</v>
      </c>
      <c r="C11002">
        <v>124760</v>
      </c>
      <c r="D11002">
        <v>124645</v>
      </c>
      <c r="E11002">
        <v>124750</v>
      </c>
    </row>
    <row r="11003" spans="1:5" x14ac:dyDescent="0.25">
      <c r="A11003" s="2">
        <v>45756.578472222223</v>
      </c>
      <c r="B11003">
        <v>124600</v>
      </c>
      <c r="C11003">
        <v>124675</v>
      </c>
      <c r="D11003">
        <v>124550</v>
      </c>
      <c r="E11003">
        <v>124650</v>
      </c>
    </row>
    <row r="11004" spans="1:5" x14ac:dyDescent="0.25">
      <c r="A11004" s="2">
        <v>45756.577777777777</v>
      </c>
      <c r="B11004">
        <v>124655</v>
      </c>
      <c r="C11004">
        <v>124655</v>
      </c>
      <c r="D11004">
        <v>124575</v>
      </c>
      <c r="E11004">
        <v>124605</v>
      </c>
    </row>
    <row r="11005" spans="1:5" x14ac:dyDescent="0.25">
      <c r="A11005" s="2">
        <v>45756.57708333333</v>
      </c>
      <c r="B11005">
        <v>124755</v>
      </c>
      <c r="C11005">
        <v>124800</v>
      </c>
      <c r="D11005">
        <v>124640</v>
      </c>
      <c r="E11005">
        <v>124655</v>
      </c>
    </row>
    <row r="11006" spans="1:5" x14ac:dyDescent="0.25">
      <c r="A11006" s="2">
        <v>45756.576388888891</v>
      </c>
      <c r="B11006">
        <v>124725</v>
      </c>
      <c r="C11006">
        <v>124755</v>
      </c>
      <c r="D11006">
        <v>124675</v>
      </c>
      <c r="E11006">
        <v>124755</v>
      </c>
    </row>
    <row r="11007" spans="1:5" x14ac:dyDescent="0.25">
      <c r="A11007" s="2">
        <v>45756.575694444444</v>
      </c>
      <c r="B11007">
        <v>124535</v>
      </c>
      <c r="C11007">
        <v>124730</v>
      </c>
      <c r="D11007">
        <v>124525</v>
      </c>
      <c r="E11007">
        <v>124720</v>
      </c>
    </row>
    <row r="11008" spans="1:5" x14ac:dyDescent="0.25">
      <c r="A11008" s="2">
        <v>45756.574999999997</v>
      </c>
      <c r="B11008">
        <v>124550</v>
      </c>
      <c r="C11008">
        <v>124580</v>
      </c>
      <c r="D11008">
        <v>124505</v>
      </c>
      <c r="E11008">
        <v>124530</v>
      </c>
    </row>
    <row r="11009" spans="1:5" x14ac:dyDescent="0.25">
      <c r="A11009" s="2">
        <v>45756.574305555558</v>
      </c>
      <c r="B11009">
        <v>124520</v>
      </c>
      <c r="C11009">
        <v>124625</v>
      </c>
      <c r="D11009">
        <v>124520</v>
      </c>
      <c r="E11009">
        <v>124555</v>
      </c>
    </row>
    <row r="11010" spans="1:5" x14ac:dyDescent="0.25">
      <c r="A11010" s="2">
        <v>45756.573611111111</v>
      </c>
      <c r="B11010">
        <v>124515</v>
      </c>
      <c r="C11010">
        <v>124575</v>
      </c>
      <c r="D11010">
        <v>124425</v>
      </c>
      <c r="E11010">
        <v>124525</v>
      </c>
    </row>
    <row r="11011" spans="1:5" x14ac:dyDescent="0.25">
      <c r="A11011" s="2">
        <v>45756.572916666664</v>
      </c>
      <c r="B11011">
        <v>124545</v>
      </c>
      <c r="C11011">
        <v>124615</v>
      </c>
      <c r="D11011">
        <v>124480</v>
      </c>
      <c r="E11011">
        <v>124515</v>
      </c>
    </row>
    <row r="11012" spans="1:5" x14ac:dyDescent="0.25">
      <c r="A11012" s="2">
        <v>45756.572222222225</v>
      </c>
      <c r="B11012">
        <v>124535</v>
      </c>
      <c r="C11012">
        <v>124575</v>
      </c>
      <c r="D11012">
        <v>124480</v>
      </c>
      <c r="E11012">
        <v>124545</v>
      </c>
    </row>
    <row r="11013" spans="1:5" x14ac:dyDescent="0.25">
      <c r="A11013" s="2">
        <v>45756.571527777778</v>
      </c>
      <c r="B11013">
        <v>124485</v>
      </c>
      <c r="C11013">
        <v>124570</v>
      </c>
      <c r="D11013">
        <v>124445</v>
      </c>
      <c r="E11013">
        <v>124540</v>
      </c>
    </row>
    <row r="11014" spans="1:5" x14ac:dyDescent="0.25">
      <c r="A11014" s="2">
        <v>45756.570833333331</v>
      </c>
      <c r="B11014">
        <v>124430</v>
      </c>
      <c r="C11014">
        <v>124570</v>
      </c>
      <c r="D11014">
        <v>124425</v>
      </c>
      <c r="E11014">
        <v>124485</v>
      </c>
    </row>
    <row r="11015" spans="1:5" x14ac:dyDescent="0.25">
      <c r="A11015" s="2">
        <v>45756.570138888892</v>
      </c>
      <c r="B11015">
        <v>124375</v>
      </c>
      <c r="C11015">
        <v>124450</v>
      </c>
      <c r="D11015">
        <v>124350</v>
      </c>
      <c r="E11015">
        <v>124430</v>
      </c>
    </row>
    <row r="11016" spans="1:5" x14ac:dyDescent="0.25">
      <c r="A11016" s="2">
        <v>45756.569444444445</v>
      </c>
      <c r="B11016">
        <v>124460</v>
      </c>
      <c r="C11016">
        <v>124475</v>
      </c>
      <c r="D11016">
        <v>124350</v>
      </c>
      <c r="E11016">
        <v>124380</v>
      </c>
    </row>
    <row r="11017" spans="1:5" x14ac:dyDescent="0.25">
      <c r="A11017" s="2">
        <v>45756.568749999999</v>
      </c>
      <c r="B11017">
        <v>124525</v>
      </c>
      <c r="C11017">
        <v>124540</v>
      </c>
      <c r="D11017">
        <v>124455</v>
      </c>
      <c r="E11017">
        <v>124460</v>
      </c>
    </row>
    <row r="11018" spans="1:5" x14ac:dyDescent="0.25">
      <c r="A11018" s="2">
        <v>45756.568055555559</v>
      </c>
      <c r="B11018">
        <v>124545</v>
      </c>
      <c r="C11018">
        <v>124550</v>
      </c>
      <c r="D11018">
        <v>124480</v>
      </c>
      <c r="E11018">
        <v>124520</v>
      </c>
    </row>
    <row r="11019" spans="1:5" x14ac:dyDescent="0.25">
      <c r="A11019" s="2">
        <v>45756.567361111112</v>
      </c>
      <c r="B11019">
        <v>124565</v>
      </c>
      <c r="C11019">
        <v>124580</v>
      </c>
      <c r="D11019">
        <v>124515</v>
      </c>
      <c r="E11019">
        <v>124540</v>
      </c>
    </row>
    <row r="11020" spans="1:5" x14ac:dyDescent="0.25">
      <c r="A11020" s="2">
        <v>45756.566666666666</v>
      </c>
      <c r="B11020">
        <v>124645</v>
      </c>
      <c r="C11020">
        <v>124650</v>
      </c>
      <c r="D11020">
        <v>124520</v>
      </c>
      <c r="E11020">
        <v>124565</v>
      </c>
    </row>
    <row r="11021" spans="1:5" x14ac:dyDescent="0.25">
      <c r="A11021" s="2">
        <v>45756.565972222219</v>
      </c>
      <c r="B11021">
        <v>124455</v>
      </c>
      <c r="C11021">
        <v>124660</v>
      </c>
      <c r="D11021">
        <v>124385</v>
      </c>
      <c r="E11021">
        <v>124650</v>
      </c>
    </row>
    <row r="11022" spans="1:5" x14ac:dyDescent="0.25">
      <c r="A11022" s="2">
        <v>45756.56527777778</v>
      </c>
      <c r="B11022">
        <v>124225</v>
      </c>
      <c r="C11022">
        <v>124465</v>
      </c>
      <c r="D11022">
        <v>124200</v>
      </c>
      <c r="E11022">
        <v>124460</v>
      </c>
    </row>
    <row r="11023" spans="1:5" x14ac:dyDescent="0.25">
      <c r="A11023" s="2">
        <v>45756.564583333333</v>
      </c>
      <c r="B11023">
        <v>124290</v>
      </c>
      <c r="C11023">
        <v>124305</v>
      </c>
      <c r="D11023">
        <v>124200</v>
      </c>
      <c r="E11023">
        <v>124220</v>
      </c>
    </row>
    <row r="11024" spans="1:5" x14ac:dyDescent="0.25">
      <c r="A11024" s="2">
        <v>45756.563888888886</v>
      </c>
      <c r="B11024">
        <v>124310</v>
      </c>
      <c r="C11024">
        <v>124315</v>
      </c>
      <c r="D11024">
        <v>124255</v>
      </c>
      <c r="E11024">
        <v>124290</v>
      </c>
    </row>
    <row r="11025" spans="1:5" x14ac:dyDescent="0.25">
      <c r="A11025" s="2">
        <v>45756.563194444447</v>
      </c>
      <c r="B11025">
        <v>124310</v>
      </c>
      <c r="C11025">
        <v>124415</v>
      </c>
      <c r="D11025">
        <v>124275</v>
      </c>
      <c r="E11025">
        <v>124305</v>
      </c>
    </row>
    <row r="11026" spans="1:5" x14ac:dyDescent="0.25">
      <c r="A11026" s="2">
        <v>45756.5625</v>
      </c>
      <c r="B11026">
        <v>124330</v>
      </c>
      <c r="C11026">
        <v>124330</v>
      </c>
      <c r="D11026">
        <v>124270</v>
      </c>
      <c r="E11026">
        <v>124315</v>
      </c>
    </row>
    <row r="11027" spans="1:5" x14ac:dyDescent="0.25">
      <c r="A11027" s="2">
        <v>45756.561805555553</v>
      </c>
      <c r="B11027">
        <v>124375</v>
      </c>
      <c r="C11027">
        <v>124400</v>
      </c>
      <c r="D11027">
        <v>124310</v>
      </c>
      <c r="E11027">
        <v>124330</v>
      </c>
    </row>
    <row r="11028" spans="1:5" x14ac:dyDescent="0.25">
      <c r="A11028" s="2">
        <v>45756.561111111114</v>
      </c>
      <c r="B11028">
        <v>124590</v>
      </c>
      <c r="C11028">
        <v>124600</v>
      </c>
      <c r="D11028">
        <v>124355</v>
      </c>
      <c r="E11028">
        <v>124375</v>
      </c>
    </row>
    <row r="11029" spans="1:5" x14ac:dyDescent="0.25">
      <c r="A11029" s="2">
        <v>45756.560416666667</v>
      </c>
      <c r="B11029">
        <v>124490</v>
      </c>
      <c r="C11029">
        <v>124625</v>
      </c>
      <c r="D11029">
        <v>124475</v>
      </c>
      <c r="E11029">
        <v>124590</v>
      </c>
    </row>
    <row r="11030" spans="1:5" x14ac:dyDescent="0.25">
      <c r="A11030" s="2">
        <v>45756.55972222222</v>
      </c>
      <c r="B11030">
        <v>124450</v>
      </c>
      <c r="C11030">
        <v>124510</v>
      </c>
      <c r="D11030">
        <v>124415</v>
      </c>
      <c r="E11030">
        <v>124490</v>
      </c>
    </row>
    <row r="11031" spans="1:5" x14ac:dyDescent="0.25">
      <c r="A11031" s="2">
        <v>45756.559027777781</v>
      </c>
      <c r="B11031">
        <v>124410</v>
      </c>
      <c r="C11031">
        <v>124450</v>
      </c>
      <c r="D11031">
        <v>124365</v>
      </c>
      <c r="E11031">
        <v>124450</v>
      </c>
    </row>
    <row r="11032" spans="1:5" x14ac:dyDescent="0.25">
      <c r="A11032" s="2">
        <v>45756.558333333334</v>
      </c>
      <c r="B11032">
        <v>124440</v>
      </c>
      <c r="C11032">
        <v>124445</v>
      </c>
      <c r="D11032">
        <v>124375</v>
      </c>
      <c r="E11032">
        <v>124410</v>
      </c>
    </row>
    <row r="11033" spans="1:5" x14ac:dyDescent="0.25">
      <c r="A11033" s="2">
        <v>45756.557638888888</v>
      </c>
      <c r="B11033">
        <v>124440</v>
      </c>
      <c r="C11033">
        <v>124470</v>
      </c>
      <c r="D11033">
        <v>124365</v>
      </c>
      <c r="E11033">
        <v>124435</v>
      </c>
    </row>
    <row r="11034" spans="1:5" x14ac:dyDescent="0.25">
      <c r="A11034" s="2">
        <v>45756.556944444441</v>
      </c>
      <c r="B11034">
        <v>124440</v>
      </c>
      <c r="C11034">
        <v>124475</v>
      </c>
      <c r="D11034">
        <v>124415</v>
      </c>
      <c r="E11034">
        <v>124445</v>
      </c>
    </row>
    <row r="11035" spans="1:5" x14ac:dyDescent="0.25">
      <c r="A11035" s="2">
        <v>45756.556250000001</v>
      </c>
      <c r="B11035">
        <v>124365</v>
      </c>
      <c r="C11035">
        <v>124460</v>
      </c>
      <c r="D11035">
        <v>124335</v>
      </c>
      <c r="E11035">
        <v>124440</v>
      </c>
    </row>
    <row r="11036" spans="1:5" x14ac:dyDescent="0.25">
      <c r="A11036" s="2">
        <v>45756.555555555555</v>
      </c>
      <c r="B11036">
        <v>124405</v>
      </c>
      <c r="C11036">
        <v>124415</v>
      </c>
      <c r="D11036">
        <v>124335</v>
      </c>
      <c r="E11036">
        <v>124365</v>
      </c>
    </row>
    <row r="11037" spans="1:5" x14ac:dyDescent="0.25">
      <c r="A11037" s="2">
        <v>45756.554861111108</v>
      </c>
      <c r="B11037">
        <v>124320</v>
      </c>
      <c r="C11037">
        <v>124420</v>
      </c>
      <c r="D11037">
        <v>124305</v>
      </c>
      <c r="E11037">
        <v>124405</v>
      </c>
    </row>
    <row r="11038" spans="1:5" x14ac:dyDescent="0.25">
      <c r="A11038" s="2">
        <v>45756.554166666669</v>
      </c>
      <c r="B11038">
        <v>124315</v>
      </c>
      <c r="C11038">
        <v>124390</v>
      </c>
      <c r="D11038">
        <v>124305</v>
      </c>
      <c r="E11038">
        <v>124325</v>
      </c>
    </row>
    <row r="11039" spans="1:5" x14ac:dyDescent="0.25">
      <c r="A11039" s="2">
        <v>45756.553472222222</v>
      </c>
      <c r="B11039">
        <v>124340</v>
      </c>
      <c r="C11039">
        <v>124365</v>
      </c>
      <c r="D11039">
        <v>124285</v>
      </c>
      <c r="E11039">
        <v>124320</v>
      </c>
    </row>
    <row r="11040" spans="1:5" x14ac:dyDescent="0.25">
      <c r="A11040" s="2">
        <v>45756.552777777775</v>
      </c>
      <c r="B11040">
        <v>124315</v>
      </c>
      <c r="C11040">
        <v>124365</v>
      </c>
      <c r="D11040">
        <v>124300</v>
      </c>
      <c r="E11040">
        <v>124340</v>
      </c>
    </row>
    <row r="11041" spans="1:5" x14ac:dyDescent="0.25">
      <c r="A11041" s="2">
        <v>45756.552083333336</v>
      </c>
      <c r="B11041">
        <v>124330</v>
      </c>
      <c r="C11041">
        <v>124370</v>
      </c>
      <c r="D11041">
        <v>124295</v>
      </c>
      <c r="E11041">
        <v>124315</v>
      </c>
    </row>
    <row r="11042" spans="1:5" x14ac:dyDescent="0.25">
      <c r="A11042" s="2">
        <v>45756.551388888889</v>
      </c>
      <c r="B11042">
        <v>124360</v>
      </c>
      <c r="C11042">
        <v>124425</v>
      </c>
      <c r="D11042">
        <v>124330</v>
      </c>
      <c r="E11042">
        <v>124330</v>
      </c>
    </row>
    <row r="11043" spans="1:5" x14ac:dyDescent="0.25">
      <c r="A11043" s="2">
        <v>45756.550694444442</v>
      </c>
      <c r="B11043">
        <v>124350</v>
      </c>
      <c r="C11043">
        <v>124410</v>
      </c>
      <c r="D11043">
        <v>124335</v>
      </c>
      <c r="E11043">
        <v>124360</v>
      </c>
    </row>
    <row r="11044" spans="1:5" x14ac:dyDescent="0.25">
      <c r="A11044" s="2">
        <v>45756.55</v>
      </c>
      <c r="B11044">
        <v>124270</v>
      </c>
      <c r="C11044">
        <v>124400</v>
      </c>
      <c r="D11044">
        <v>124255</v>
      </c>
      <c r="E11044">
        <v>124350</v>
      </c>
    </row>
    <row r="11045" spans="1:5" x14ac:dyDescent="0.25">
      <c r="A11045" s="2">
        <v>45756.549305555556</v>
      </c>
      <c r="B11045">
        <v>124190</v>
      </c>
      <c r="C11045">
        <v>124330</v>
      </c>
      <c r="D11045">
        <v>124185</v>
      </c>
      <c r="E11045">
        <v>124265</v>
      </c>
    </row>
    <row r="11046" spans="1:5" x14ac:dyDescent="0.25">
      <c r="A11046" s="2">
        <v>45756.548611111109</v>
      </c>
      <c r="B11046">
        <v>124185</v>
      </c>
      <c r="C11046">
        <v>124225</v>
      </c>
      <c r="D11046">
        <v>124155</v>
      </c>
      <c r="E11046">
        <v>124185</v>
      </c>
    </row>
    <row r="11047" spans="1:5" x14ac:dyDescent="0.25">
      <c r="A11047" s="2">
        <v>45756.54791666667</v>
      </c>
      <c r="B11047">
        <v>124190</v>
      </c>
      <c r="C11047">
        <v>124245</v>
      </c>
      <c r="D11047">
        <v>124165</v>
      </c>
      <c r="E11047">
        <v>124180</v>
      </c>
    </row>
    <row r="11048" spans="1:5" x14ac:dyDescent="0.25">
      <c r="A11048" s="2">
        <v>45756.547222222223</v>
      </c>
      <c r="B11048">
        <v>124140</v>
      </c>
      <c r="C11048">
        <v>124195</v>
      </c>
      <c r="D11048">
        <v>124125</v>
      </c>
      <c r="E11048">
        <v>124185</v>
      </c>
    </row>
    <row r="11049" spans="1:5" x14ac:dyDescent="0.25">
      <c r="A11049" s="2">
        <v>45756.546527777777</v>
      </c>
      <c r="B11049">
        <v>124045</v>
      </c>
      <c r="C11049">
        <v>124165</v>
      </c>
      <c r="D11049">
        <v>124020</v>
      </c>
      <c r="E11049">
        <v>124135</v>
      </c>
    </row>
    <row r="11050" spans="1:5" x14ac:dyDescent="0.25">
      <c r="A11050" s="2">
        <v>45756.54583333333</v>
      </c>
      <c r="B11050">
        <v>124040</v>
      </c>
      <c r="C11050">
        <v>124085</v>
      </c>
      <c r="D11050">
        <v>124015</v>
      </c>
      <c r="E11050">
        <v>124045</v>
      </c>
    </row>
    <row r="11051" spans="1:5" x14ac:dyDescent="0.25">
      <c r="A11051" s="2">
        <v>45756.545138888891</v>
      </c>
      <c r="B11051">
        <v>123960</v>
      </c>
      <c r="C11051">
        <v>124085</v>
      </c>
      <c r="D11051">
        <v>123945</v>
      </c>
      <c r="E11051">
        <v>124040</v>
      </c>
    </row>
    <row r="11052" spans="1:5" x14ac:dyDescent="0.25">
      <c r="A11052" s="2">
        <v>45756.544444444444</v>
      </c>
      <c r="B11052">
        <v>124010</v>
      </c>
      <c r="C11052">
        <v>124025</v>
      </c>
      <c r="D11052">
        <v>123935</v>
      </c>
      <c r="E11052">
        <v>123955</v>
      </c>
    </row>
    <row r="11053" spans="1:5" x14ac:dyDescent="0.25">
      <c r="A11053" s="2">
        <v>45756.543749999997</v>
      </c>
      <c r="B11053">
        <v>123960</v>
      </c>
      <c r="C11053">
        <v>124075</v>
      </c>
      <c r="D11053">
        <v>123935</v>
      </c>
      <c r="E11053">
        <v>124005</v>
      </c>
    </row>
    <row r="11054" spans="1:5" x14ac:dyDescent="0.25">
      <c r="A11054" s="2">
        <v>45756.543055555558</v>
      </c>
      <c r="B11054">
        <v>123825</v>
      </c>
      <c r="C11054">
        <v>123990</v>
      </c>
      <c r="D11054">
        <v>123820</v>
      </c>
      <c r="E11054">
        <v>123965</v>
      </c>
    </row>
    <row r="11055" spans="1:5" x14ac:dyDescent="0.25">
      <c r="A11055" s="2">
        <v>45756.542361111111</v>
      </c>
      <c r="B11055">
        <v>123850</v>
      </c>
      <c r="C11055">
        <v>123860</v>
      </c>
      <c r="D11055">
        <v>123790</v>
      </c>
      <c r="E11055">
        <v>123825</v>
      </c>
    </row>
    <row r="11056" spans="1:5" x14ac:dyDescent="0.25">
      <c r="A11056" s="2">
        <v>45756.541666666664</v>
      </c>
      <c r="B11056">
        <v>123790</v>
      </c>
      <c r="C11056">
        <v>123875</v>
      </c>
      <c r="D11056">
        <v>123730</v>
      </c>
      <c r="E11056">
        <v>123850</v>
      </c>
    </row>
    <row r="11057" spans="1:5" x14ac:dyDescent="0.25">
      <c r="A11057" s="2">
        <v>45756.540972222225</v>
      </c>
      <c r="B11057">
        <v>123840</v>
      </c>
      <c r="C11057">
        <v>123870</v>
      </c>
      <c r="D11057">
        <v>123740</v>
      </c>
      <c r="E11057">
        <v>123795</v>
      </c>
    </row>
    <row r="11058" spans="1:5" x14ac:dyDescent="0.25">
      <c r="A11058" s="2">
        <v>45756.540277777778</v>
      </c>
      <c r="B11058">
        <v>123930</v>
      </c>
      <c r="C11058">
        <v>123975</v>
      </c>
      <c r="D11058">
        <v>123830</v>
      </c>
      <c r="E11058">
        <v>123840</v>
      </c>
    </row>
    <row r="11059" spans="1:5" x14ac:dyDescent="0.25">
      <c r="A11059" s="2">
        <v>45756.539583333331</v>
      </c>
      <c r="B11059">
        <v>123990</v>
      </c>
      <c r="C11059">
        <v>124015</v>
      </c>
      <c r="D11059">
        <v>123915</v>
      </c>
      <c r="E11059">
        <v>123925</v>
      </c>
    </row>
    <row r="11060" spans="1:5" x14ac:dyDescent="0.25">
      <c r="A11060" s="2">
        <v>45756.538888888892</v>
      </c>
      <c r="B11060">
        <v>124085</v>
      </c>
      <c r="C11060">
        <v>124090</v>
      </c>
      <c r="D11060">
        <v>123945</v>
      </c>
      <c r="E11060">
        <v>123990</v>
      </c>
    </row>
    <row r="11061" spans="1:5" x14ac:dyDescent="0.25">
      <c r="A11061" s="2">
        <v>45756.538194444445</v>
      </c>
      <c r="B11061">
        <v>124095</v>
      </c>
      <c r="C11061">
        <v>124125</v>
      </c>
      <c r="D11061">
        <v>124065</v>
      </c>
      <c r="E11061">
        <v>124080</v>
      </c>
    </row>
    <row r="11062" spans="1:5" x14ac:dyDescent="0.25">
      <c r="A11062" s="2">
        <v>45756.537499999999</v>
      </c>
      <c r="B11062">
        <v>124125</v>
      </c>
      <c r="C11062">
        <v>124140</v>
      </c>
      <c r="D11062">
        <v>124060</v>
      </c>
      <c r="E11062">
        <v>124090</v>
      </c>
    </row>
    <row r="11063" spans="1:5" x14ac:dyDescent="0.25">
      <c r="A11063" s="2">
        <v>45756.536805555559</v>
      </c>
      <c r="B11063">
        <v>124235</v>
      </c>
      <c r="C11063">
        <v>124250</v>
      </c>
      <c r="D11063">
        <v>124075</v>
      </c>
      <c r="E11063">
        <v>124120</v>
      </c>
    </row>
    <row r="11064" spans="1:5" x14ac:dyDescent="0.25">
      <c r="A11064" s="2">
        <v>45756.536111111112</v>
      </c>
      <c r="B11064">
        <v>124220</v>
      </c>
      <c r="C11064">
        <v>124265</v>
      </c>
      <c r="D11064">
        <v>124190</v>
      </c>
      <c r="E11064">
        <v>124240</v>
      </c>
    </row>
    <row r="11065" spans="1:5" x14ac:dyDescent="0.25">
      <c r="A11065" s="2">
        <v>45756.535416666666</v>
      </c>
      <c r="B11065">
        <v>124255</v>
      </c>
      <c r="C11065">
        <v>124295</v>
      </c>
      <c r="D11065">
        <v>124195</v>
      </c>
      <c r="E11065">
        <v>124220</v>
      </c>
    </row>
    <row r="11066" spans="1:5" x14ac:dyDescent="0.25">
      <c r="A11066" s="2">
        <v>45756.534722222219</v>
      </c>
      <c r="B11066">
        <v>124245</v>
      </c>
      <c r="C11066">
        <v>124285</v>
      </c>
      <c r="D11066">
        <v>124185</v>
      </c>
      <c r="E11066">
        <v>124255</v>
      </c>
    </row>
    <row r="11067" spans="1:5" x14ac:dyDescent="0.25">
      <c r="A11067" s="2">
        <v>45756.53402777778</v>
      </c>
      <c r="B11067">
        <v>124295</v>
      </c>
      <c r="C11067">
        <v>124370</v>
      </c>
      <c r="D11067">
        <v>124230</v>
      </c>
      <c r="E11067">
        <v>124245</v>
      </c>
    </row>
    <row r="11068" spans="1:5" x14ac:dyDescent="0.25">
      <c r="A11068" s="2">
        <v>45756.533333333333</v>
      </c>
      <c r="B11068">
        <v>124095</v>
      </c>
      <c r="C11068">
        <v>124320</v>
      </c>
      <c r="D11068">
        <v>124075</v>
      </c>
      <c r="E11068">
        <v>124290</v>
      </c>
    </row>
    <row r="11069" spans="1:5" x14ac:dyDescent="0.25">
      <c r="A11069" s="2">
        <v>45756.532638888886</v>
      </c>
      <c r="B11069">
        <v>123940</v>
      </c>
      <c r="C11069">
        <v>124265</v>
      </c>
      <c r="D11069">
        <v>123930</v>
      </c>
      <c r="E11069">
        <v>124095</v>
      </c>
    </row>
    <row r="11070" spans="1:5" x14ac:dyDescent="0.25">
      <c r="A11070" s="2">
        <v>45756.531944444447</v>
      </c>
      <c r="B11070">
        <v>123830</v>
      </c>
      <c r="C11070">
        <v>123960</v>
      </c>
      <c r="D11070">
        <v>123830</v>
      </c>
      <c r="E11070">
        <v>123935</v>
      </c>
    </row>
    <row r="11071" spans="1:5" x14ac:dyDescent="0.25">
      <c r="A11071" s="2">
        <v>45756.53125</v>
      </c>
      <c r="B11071">
        <v>123915</v>
      </c>
      <c r="C11071">
        <v>123940</v>
      </c>
      <c r="D11071">
        <v>123795</v>
      </c>
      <c r="E11071">
        <v>123835</v>
      </c>
    </row>
    <row r="11072" spans="1:5" x14ac:dyDescent="0.25">
      <c r="A11072" s="2">
        <v>45756.530555555553</v>
      </c>
      <c r="B11072">
        <v>123945</v>
      </c>
      <c r="C11072">
        <v>123965</v>
      </c>
      <c r="D11072">
        <v>123885</v>
      </c>
      <c r="E11072">
        <v>123915</v>
      </c>
    </row>
    <row r="11073" spans="1:5" x14ac:dyDescent="0.25">
      <c r="A11073" s="2">
        <v>45756.529861111114</v>
      </c>
      <c r="B11073">
        <v>123925</v>
      </c>
      <c r="C11073">
        <v>123965</v>
      </c>
      <c r="D11073">
        <v>123900</v>
      </c>
      <c r="E11073">
        <v>123945</v>
      </c>
    </row>
    <row r="11074" spans="1:5" x14ac:dyDescent="0.25">
      <c r="A11074" s="2">
        <v>45756.529166666667</v>
      </c>
      <c r="B11074">
        <v>123870</v>
      </c>
      <c r="C11074">
        <v>123965</v>
      </c>
      <c r="D11074">
        <v>123865</v>
      </c>
      <c r="E11074">
        <v>123930</v>
      </c>
    </row>
    <row r="11075" spans="1:5" x14ac:dyDescent="0.25">
      <c r="A11075" s="2">
        <v>45756.52847222222</v>
      </c>
      <c r="B11075">
        <v>124000</v>
      </c>
      <c r="C11075">
        <v>124025</v>
      </c>
      <c r="D11075">
        <v>123840</v>
      </c>
      <c r="E11075">
        <v>123870</v>
      </c>
    </row>
    <row r="11076" spans="1:5" x14ac:dyDescent="0.25">
      <c r="A11076" s="2">
        <v>45756.527777777781</v>
      </c>
      <c r="B11076">
        <v>124050</v>
      </c>
      <c r="C11076">
        <v>124070</v>
      </c>
      <c r="D11076">
        <v>124000</v>
      </c>
      <c r="E11076">
        <v>124000</v>
      </c>
    </row>
    <row r="11077" spans="1:5" x14ac:dyDescent="0.25">
      <c r="A11077" s="2">
        <v>45756.527083333334</v>
      </c>
      <c r="B11077">
        <v>124110</v>
      </c>
      <c r="C11077">
        <v>124125</v>
      </c>
      <c r="D11077">
        <v>124025</v>
      </c>
      <c r="E11077">
        <v>124050</v>
      </c>
    </row>
    <row r="11078" spans="1:5" x14ac:dyDescent="0.25">
      <c r="A11078" s="2">
        <v>45756.526388888888</v>
      </c>
      <c r="B11078">
        <v>124155</v>
      </c>
      <c r="C11078">
        <v>124170</v>
      </c>
      <c r="D11078">
        <v>124080</v>
      </c>
      <c r="E11078">
        <v>124105</v>
      </c>
    </row>
    <row r="11079" spans="1:5" x14ac:dyDescent="0.25">
      <c r="A11079" s="2">
        <v>45756.525694444441</v>
      </c>
      <c r="B11079">
        <v>124100</v>
      </c>
      <c r="C11079">
        <v>124220</v>
      </c>
      <c r="D11079">
        <v>124080</v>
      </c>
      <c r="E11079">
        <v>124160</v>
      </c>
    </row>
    <row r="11080" spans="1:5" x14ac:dyDescent="0.25">
      <c r="A11080" s="2">
        <v>45756.525000000001</v>
      </c>
      <c r="B11080">
        <v>124010</v>
      </c>
      <c r="C11080">
        <v>124135</v>
      </c>
      <c r="D11080">
        <v>123990</v>
      </c>
      <c r="E11080">
        <v>124095</v>
      </c>
    </row>
    <row r="11081" spans="1:5" x14ac:dyDescent="0.25">
      <c r="A11081" s="2">
        <v>45756.524305555555</v>
      </c>
      <c r="B11081">
        <v>123975</v>
      </c>
      <c r="C11081">
        <v>124110</v>
      </c>
      <c r="D11081">
        <v>123905</v>
      </c>
      <c r="E11081">
        <v>124005</v>
      </c>
    </row>
    <row r="11082" spans="1:5" x14ac:dyDescent="0.25">
      <c r="A11082" s="2">
        <v>45756.523611111108</v>
      </c>
      <c r="B11082">
        <v>124120</v>
      </c>
      <c r="C11082">
        <v>124130</v>
      </c>
      <c r="D11082">
        <v>123970</v>
      </c>
      <c r="E11082">
        <v>123975</v>
      </c>
    </row>
    <row r="11083" spans="1:5" x14ac:dyDescent="0.25">
      <c r="A11083" s="2">
        <v>45756.522916666669</v>
      </c>
      <c r="B11083">
        <v>124300</v>
      </c>
      <c r="C11083">
        <v>124310</v>
      </c>
      <c r="D11083">
        <v>124080</v>
      </c>
      <c r="E11083">
        <v>124115</v>
      </c>
    </row>
    <row r="11084" spans="1:5" x14ac:dyDescent="0.25">
      <c r="A11084" s="2">
        <v>45756.522222222222</v>
      </c>
      <c r="B11084">
        <v>124415</v>
      </c>
      <c r="C11084">
        <v>124450</v>
      </c>
      <c r="D11084">
        <v>124225</v>
      </c>
      <c r="E11084">
        <v>124295</v>
      </c>
    </row>
    <row r="11085" spans="1:5" x14ac:dyDescent="0.25">
      <c r="A11085" s="2">
        <v>45756.521527777775</v>
      </c>
      <c r="B11085">
        <v>124325</v>
      </c>
      <c r="C11085">
        <v>124460</v>
      </c>
      <c r="D11085">
        <v>124300</v>
      </c>
      <c r="E11085">
        <v>124420</v>
      </c>
    </row>
    <row r="11086" spans="1:5" x14ac:dyDescent="0.25">
      <c r="A11086" s="2">
        <v>45756.520833333336</v>
      </c>
      <c r="B11086">
        <v>124270</v>
      </c>
      <c r="C11086">
        <v>124330</v>
      </c>
      <c r="D11086">
        <v>124215</v>
      </c>
      <c r="E11086">
        <v>124325</v>
      </c>
    </row>
    <row r="11087" spans="1:5" x14ac:dyDescent="0.25">
      <c r="A11087" s="2">
        <v>45756.520138888889</v>
      </c>
      <c r="B11087">
        <v>124380</v>
      </c>
      <c r="C11087">
        <v>124380</v>
      </c>
      <c r="D11087">
        <v>124240</v>
      </c>
      <c r="E11087">
        <v>124265</v>
      </c>
    </row>
    <row r="11088" spans="1:5" x14ac:dyDescent="0.25">
      <c r="A11088" s="2">
        <v>45756.519444444442</v>
      </c>
      <c r="B11088">
        <v>124215</v>
      </c>
      <c r="C11088">
        <v>124395</v>
      </c>
      <c r="D11088">
        <v>124195</v>
      </c>
      <c r="E11088">
        <v>124380</v>
      </c>
    </row>
    <row r="11089" spans="1:5" x14ac:dyDescent="0.25">
      <c r="A11089" s="2">
        <v>45756.518750000003</v>
      </c>
      <c r="B11089">
        <v>124135</v>
      </c>
      <c r="C11089">
        <v>124220</v>
      </c>
      <c r="D11089">
        <v>124130</v>
      </c>
      <c r="E11089">
        <v>124215</v>
      </c>
    </row>
    <row r="11090" spans="1:5" x14ac:dyDescent="0.25">
      <c r="A11090" s="2">
        <v>45756.518055555556</v>
      </c>
      <c r="B11090">
        <v>124125</v>
      </c>
      <c r="C11090">
        <v>124180</v>
      </c>
      <c r="D11090">
        <v>124100</v>
      </c>
      <c r="E11090">
        <v>124135</v>
      </c>
    </row>
    <row r="11091" spans="1:5" x14ac:dyDescent="0.25">
      <c r="A11091" s="2">
        <v>45756.517361111109</v>
      </c>
      <c r="B11091">
        <v>124195</v>
      </c>
      <c r="C11091">
        <v>124200</v>
      </c>
      <c r="D11091">
        <v>124105</v>
      </c>
      <c r="E11091">
        <v>124125</v>
      </c>
    </row>
    <row r="11092" spans="1:5" x14ac:dyDescent="0.25">
      <c r="A11092" s="2">
        <v>45756.51666666667</v>
      </c>
      <c r="B11092">
        <v>124130</v>
      </c>
      <c r="C11092">
        <v>124285</v>
      </c>
      <c r="D11092">
        <v>124110</v>
      </c>
      <c r="E11092">
        <v>124195</v>
      </c>
    </row>
    <row r="11093" spans="1:5" x14ac:dyDescent="0.25">
      <c r="A11093" s="2">
        <v>45756.515972222223</v>
      </c>
      <c r="B11093">
        <v>124085</v>
      </c>
      <c r="C11093">
        <v>124130</v>
      </c>
      <c r="D11093">
        <v>124040</v>
      </c>
      <c r="E11093">
        <v>124130</v>
      </c>
    </row>
    <row r="11094" spans="1:5" x14ac:dyDescent="0.25">
      <c r="A11094" s="2">
        <v>45756.515277777777</v>
      </c>
      <c r="B11094">
        <v>124225</v>
      </c>
      <c r="C11094">
        <v>124230</v>
      </c>
      <c r="D11094">
        <v>124070</v>
      </c>
      <c r="E11094">
        <v>124080</v>
      </c>
    </row>
    <row r="11095" spans="1:5" x14ac:dyDescent="0.25">
      <c r="A11095" s="2">
        <v>45756.51458333333</v>
      </c>
      <c r="B11095">
        <v>124250</v>
      </c>
      <c r="C11095">
        <v>124405</v>
      </c>
      <c r="D11095">
        <v>124205</v>
      </c>
      <c r="E11095">
        <v>124225</v>
      </c>
    </row>
    <row r="11096" spans="1:5" x14ac:dyDescent="0.25">
      <c r="A11096" s="2">
        <v>45756.513888888891</v>
      </c>
      <c r="B11096">
        <v>124270</v>
      </c>
      <c r="C11096">
        <v>124285</v>
      </c>
      <c r="D11096">
        <v>124185</v>
      </c>
      <c r="E11096">
        <v>124245</v>
      </c>
    </row>
    <row r="11097" spans="1:5" x14ac:dyDescent="0.25">
      <c r="A11097" s="2">
        <v>45756.513194444444</v>
      </c>
      <c r="B11097">
        <v>124175</v>
      </c>
      <c r="C11097">
        <v>124350</v>
      </c>
      <c r="D11097">
        <v>124165</v>
      </c>
      <c r="E11097">
        <v>124275</v>
      </c>
    </row>
    <row r="11098" spans="1:5" x14ac:dyDescent="0.25">
      <c r="A11098" s="2">
        <v>45756.512499999997</v>
      </c>
      <c r="B11098">
        <v>124290</v>
      </c>
      <c r="C11098">
        <v>124300</v>
      </c>
      <c r="D11098">
        <v>124140</v>
      </c>
      <c r="E11098">
        <v>124180</v>
      </c>
    </row>
    <row r="11099" spans="1:5" x14ac:dyDescent="0.25">
      <c r="A11099" s="2">
        <v>45756.511805555558</v>
      </c>
      <c r="B11099">
        <v>124280</v>
      </c>
      <c r="C11099">
        <v>124525</v>
      </c>
      <c r="D11099">
        <v>124260</v>
      </c>
      <c r="E11099">
        <v>124285</v>
      </c>
    </row>
    <row r="11100" spans="1:5" x14ac:dyDescent="0.25">
      <c r="A11100" s="2">
        <v>45756.511111111111</v>
      </c>
      <c r="B11100">
        <v>123980</v>
      </c>
      <c r="C11100">
        <v>124290</v>
      </c>
      <c r="D11100">
        <v>123975</v>
      </c>
      <c r="E11100">
        <v>124280</v>
      </c>
    </row>
    <row r="11101" spans="1:5" x14ac:dyDescent="0.25">
      <c r="A11101" s="2">
        <v>45756.510416666664</v>
      </c>
      <c r="B11101">
        <v>123875</v>
      </c>
      <c r="C11101">
        <v>124000</v>
      </c>
      <c r="D11101">
        <v>123845</v>
      </c>
      <c r="E11101">
        <v>123980</v>
      </c>
    </row>
    <row r="11102" spans="1:5" x14ac:dyDescent="0.25">
      <c r="A11102" s="2">
        <v>45756.509722222225</v>
      </c>
      <c r="B11102">
        <v>123775</v>
      </c>
      <c r="C11102">
        <v>123895</v>
      </c>
      <c r="D11102">
        <v>123745</v>
      </c>
      <c r="E11102">
        <v>123870</v>
      </c>
    </row>
    <row r="11103" spans="1:5" x14ac:dyDescent="0.25">
      <c r="A11103" s="2">
        <v>45756.509027777778</v>
      </c>
      <c r="B11103">
        <v>123880</v>
      </c>
      <c r="C11103">
        <v>123885</v>
      </c>
      <c r="D11103">
        <v>123715</v>
      </c>
      <c r="E11103">
        <v>123775</v>
      </c>
    </row>
    <row r="11104" spans="1:5" x14ac:dyDescent="0.25">
      <c r="A11104" s="2">
        <v>45756.508333333331</v>
      </c>
      <c r="B11104">
        <v>123900</v>
      </c>
      <c r="C11104">
        <v>123920</v>
      </c>
      <c r="D11104">
        <v>123835</v>
      </c>
      <c r="E11104">
        <v>123880</v>
      </c>
    </row>
    <row r="11105" spans="1:5" x14ac:dyDescent="0.25">
      <c r="A11105" s="2">
        <v>45756.507638888892</v>
      </c>
      <c r="B11105">
        <v>123785</v>
      </c>
      <c r="C11105">
        <v>123900</v>
      </c>
      <c r="D11105">
        <v>123775</v>
      </c>
      <c r="E11105">
        <v>123900</v>
      </c>
    </row>
    <row r="11106" spans="1:5" x14ac:dyDescent="0.25">
      <c r="A11106" s="2">
        <v>45756.506944444445</v>
      </c>
      <c r="B11106">
        <v>123780</v>
      </c>
      <c r="C11106">
        <v>123830</v>
      </c>
      <c r="D11106">
        <v>123725</v>
      </c>
      <c r="E11106">
        <v>123780</v>
      </c>
    </row>
    <row r="11107" spans="1:5" x14ac:dyDescent="0.25">
      <c r="A11107" s="2">
        <v>45756.506249999999</v>
      </c>
      <c r="B11107">
        <v>123860</v>
      </c>
      <c r="C11107">
        <v>123880</v>
      </c>
      <c r="D11107">
        <v>123740</v>
      </c>
      <c r="E11107">
        <v>123780</v>
      </c>
    </row>
    <row r="11108" spans="1:5" x14ac:dyDescent="0.25">
      <c r="A11108" s="2">
        <v>45756.505555555559</v>
      </c>
      <c r="B11108">
        <v>123920</v>
      </c>
      <c r="C11108">
        <v>123950</v>
      </c>
      <c r="D11108">
        <v>123805</v>
      </c>
      <c r="E11108">
        <v>123860</v>
      </c>
    </row>
    <row r="11109" spans="1:5" x14ac:dyDescent="0.25">
      <c r="A11109" s="2">
        <v>45756.504861111112</v>
      </c>
      <c r="B11109">
        <v>123930</v>
      </c>
      <c r="C11109">
        <v>123975</v>
      </c>
      <c r="D11109">
        <v>123855</v>
      </c>
      <c r="E11109">
        <v>123920</v>
      </c>
    </row>
    <row r="11110" spans="1:5" x14ac:dyDescent="0.25">
      <c r="A11110" s="2">
        <v>45756.504166666666</v>
      </c>
      <c r="B11110">
        <v>123930</v>
      </c>
      <c r="C11110">
        <v>124020</v>
      </c>
      <c r="D11110">
        <v>123910</v>
      </c>
      <c r="E11110">
        <v>123935</v>
      </c>
    </row>
    <row r="11111" spans="1:5" x14ac:dyDescent="0.25">
      <c r="A11111" s="2">
        <v>45756.503472222219</v>
      </c>
      <c r="B11111">
        <v>123865</v>
      </c>
      <c r="C11111">
        <v>124035</v>
      </c>
      <c r="D11111">
        <v>123840</v>
      </c>
      <c r="E11111">
        <v>123935</v>
      </c>
    </row>
    <row r="11112" spans="1:5" x14ac:dyDescent="0.25">
      <c r="A11112" s="2">
        <v>45756.50277777778</v>
      </c>
      <c r="B11112">
        <v>123670</v>
      </c>
      <c r="C11112">
        <v>123895</v>
      </c>
      <c r="D11112">
        <v>123665</v>
      </c>
      <c r="E11112">
        <v>123860</v>
      </c>
    </row>
    <row r="11113" spans="1:5" x14ac:dyDescent="0.25">
      <c r="A11113" s="2">
        <v>45756.502083333333</v>
      </c>
      <c r="B11113">
        <v>123720</v>
      </c>
      <c r="C11113">
        <v>123765</v>
      </c>
      <c r="D11113">
        <v>123655</v>
      </c>
      <c r="E11113">
        <v>123675</v>
      </c>
    </row>
    <row r="11114" spans="1:5" x14ac:dyDescent="0.25">
      <c r="A11114" s="2">
        <v>45756.501388888886</v>
      </c>
      <c r="B11114">
        <v>123955</v>
      </c>
      <c r="C11114">
        <v>124015</v>
      </c>
      <c r="D11114">
        <v>123605</v>
      </c>
      <c r="E11114">
        <v>123725</v>
      </c>
    </row>
    <row r="11115" spans="1:5" x14ac:dyDescent="0.25">
      <c r="A11115" s="2">
        <v>45756.500694444447</v>
      </c>
      <c r="B11115">
        <v>123945</v>
      </c>
      <c r="C11115">
        <v>123990</v>
      </c>
      <c r="D11115">
        <v>123890</v>
      </c>
      <c r="E11115">
        <v>123950</v>
      </c>
    </row>
    <row r="11116" spans="1:5" x14ac:dyDescent="0.25">
      <c r="A11116" s="2">
        <v>45756.5</v>
      </c>
      <c r="B11116">
        <v>123950</v>
      </c>
      <c r="C11116">
        <v>124060</v>
      </c>
      <c r="D11116">
        <v>123940</v>
      </c>
      <c r="E11116">
        <v>123950</v>
      </c>
    </row>
    <row r="11117" spans="1:5" x14ac:dyDescent="0.25">
      <c r="A11117" s="2">
        <v>45756.499305555553</v>
      </c>
      <c r="B11117">
        <v>123945</v>
      </c>
      <c r="C11117">
        <v>123990</v>
      </c>
      <c r="D11117">
        <v>123895</v>
      </c>
      <c r="E11117">
        <v>123950</v>
      </c>
    </row>
    <row r="11118" spans="1:5" x14ac:dyDescent="0.25">
      <c r="A11118" s="2">
        <v>45756.498611111114</v>
      </c>
      <c r="B11118">
        <v>124000</v>
      </c>
      <c r="C11118">
        <v>124030</v>
      </c>
      <c r="D11118">
        <v>123915</v>
      </c>
      <c r="E11118">
        <v>123950</v>
      </c>
    </row>
    <row r="11119" spans="1:5" x14ac:dyDescent="0.25">
      <c r="A11119" s="2">
        <v>45756.497916666667</v>
      </c>
      <c r="B11119">
        <v>123960</v>
      </c>
      <c r="C11119">
        <v>124060</v>
      </c>
      <c r="D11119">
        <v>123945</v>
      </c>
      <c r="E11119">
        <v>124000</v>
      </c>
    </row>
    <row r="11120" spans="1:5" x14ac:dyDescent="0.25">
      <c r="A11120" s="2">
        <v>45756.49722222222</v>
      </c>
      <c r="B11120">
        <v>124030</v>
      </c>
      <c r="C11120">
        <v>124065</v>
      </c>
      <c r="D11120">
        <v>123940</v>
      </c>
      <c r="E11120">
        <v>123960</v>
      </c>
    </row>
    <row r="11121" spans="1:5" x14ac:dyDescent="0.25">
      <c r="A11121" s="2">
        <v>45756.496527777781</v>
      </c>
      <c r="B11121">
        <v>123995</v>
      </c>
      <c r="C11121">
        <v>124100</v>
      </c>
      <c r="D11121">
        <v>123985</v>
      </c>
      <c r="E11121">
        <v>124030</v>
      </c>
    </row>
    <row r="11122" spans="1:5" x14ac:dyDescent="0.25">
      <c r="A11122" s="2">
        <v>45756.495833333334</v>
      </c>
      <c r="B11122">
        <v>123920</v>
      </c>
      <c r="C11122">
        <v>124025</v>
      </c>
      <c r="D11122">
        <v>123830</v>
      </c>
      <c r="E11122">
        <v>123995</v>
      </c>
    </row>
    <row r="11123" spans="1:5" x14ac:dyDescent="0.25">
      <c r="A11123" s="2">
        <v>45756.495138888888</v>
      </c>
      <c r="B11123">
        <v>123955</v>
      </c>
      <c r="C11123">
        <v>124000</v>
      </c>
      <c r="D11123">
        <v>123880</v>
      </c>
      <c r="E11123">
        <v>123925</v>
      </c>
    </row>
    <row r="11124" spans="1:5" x14ac:dyDescent="0.25">
      <c r="A11124" s="2">
        <v>45756.494444444441</v>
      </c>
      <c r="B11124">
        <v>124215</v>
      </c>
      <c r="C11124">
        <v>124280</v>
      </c>
      <c r="D11124">
        <v>123940</v>
      </c>
      <c r="E11124">
        <v>123955</v>
      </c>
    </row>
    <row r="11125" spans="1:5" x14ac:dyDescent="0.25">
      <c r="A11125" s="2">
        <v>45756.493750000001</v>
      </c>
      <c r="B11125">
        <v>124320</v>
      </c>
      <c r="C11125">
        <v>124320</v>
      </c>
      <c r="D11125">
        <v>124160</v>
      </c>
      <c r="E11125">
        <v>124210</v>
      </c>
    </row>
    <row r="11126" spans="1:5" x14ac:dyDescent="0.25">
      <c r="A11126" s="2">
        <v>45756.493055555555</v>
      </c>
      <c r="B11126">
        <v>124420</v>
      </c>
      <c r="C11126">
        <v>124430</v>
      </c>
      <c r="D11126">
        <v>124305</v>
      </c>
      <c r="E11126">
        <v>124315</v>
      </c>
    </row>
    <row r="11127" spans="1:5" x14ac:dyDescent="0.25">
      <c r="A11127" s="2">
        <v>45756.492361111108</v>
      </c>
      <c r="B11127">
        <v>124585</v>
      </c>
      <c r="C11127">
        <v>124595</v>
      </c>
      <c r="D11127">
        <v>124360</v>
      </c>
      <c r="E11127">
        <v>124415</v>
      </c>
    </row>
    <row r="11128" spans="1:5" x14ac:dyDescent="0.25">
      <c r="A11128" s="2">
        <v>45756.491666666669</v>
      </c>
      <c r="B11128">
        <v>124735</v>
      </c>
      <c r="C11128">
        <v>124755</v>
      </c>
      <c r="D11128">
        <v>124540</v>
      </c>
      <c r="E11128">
        <v>124590</v>
      </c>
    </row>
    <row r="11129" spans="1:5" x14ac:dyDescent="0.25">
      <c r="A11129" s="2">
        <v>45756.490972222222</v>
      </c>
      <c r="B11129">
        <v>124615</v>
      </c>
      <c r="C11129">
        <v>124835</v>
      </c>
      <c r="D11129">
        <v>124610</v>
      </c>
      <c r="E11129">
        <v>124735</v>
      </c>
    </row>
    <row r="11130" spans="1:5" x14ac:dyDescent="0.25">
      <c r="A11130" s="2">
        <v>45756.490277777775</v>
      </c>
      <c r="B11130">
        <v>124490</v>
      </c>
      <c r="C11130">
        <v>124695</v>
      </c>
      <c r="D11130">
        <v>124490</v>
      </c>
      <c r="E11130">
        <v>124615</v>
      </c>
    </row>
    <row r="11131" spans="1:5" x14ac:dyDescent="0.25">
      <c r="A11131" s="2">
        <v>45756.489583333336</v>
      </c>
      <c r="B11131">
        <v>124425</v>
      </c>
      <c r="C11131">
        <v>124525</v>
      </c>
      <c r="D11131">
        <v>124395</v>
      </c>
      <c r="E11131">
        <v>124490</v>
      </c>
    </row>
    <row r="11132" spans="1:5" x14ac:dyDescent="0.25">
      <c r="A11132" s="2">
        <v>45756.488888888889</v>
      </c>
      <c r="B11132">
        <v>124510</v>
      </c>
      <c r="C11132">
        <v>124550</v>
      </c>
      <c r="D11132">
        <v>124410</v>
      </c>
      <c r="E11132">
        <v>124430</v>
      </c>
    </row>
    <row r="11133" spans="1:5" x14ac:dyDescent="0.25">
      <c r="A11133" s="2">
        <v>45756.488194444442</v>
      </c>
      <c r="B11133">
        <v>124520</v>
      </c>
      <c r="C11133">
        <v>124565</v>
      </c>
      <c r="D11133">
        <v>124475</v>
      </c>
      <c r="E11133">
        <v>124510</v>
      </c>
    </row>
    <row r="11134" spans="1:5" x14ac:dyDescent="0.25">
      <c r="A11134" s="2">
        <v>45756.487500000003</v>
      </c>
      <c r="B11134">
        <v>124580</v>
      </c>
      <c r="C11134">
        <v>124595</v>
      </c>
      <c r="D11134">
        <v>124500</v>
      </c>
      <c r="E11134">
        <v>124525</v>
      </c>
    </row>
    <row r="11135" spans="1:5" x14ac:dyDescent="0.25">
      <c r="A11135" s="2">
        <v>45756.486805555556</v>
      </c>
      <c r="B11135">
        <v>124480</v>
      </c>
      <c r="C11135">
        <v>124595</v>
      </c>
      <c r="D11135">
        <v>124455</v>
      </c>
      <c r="E11135">
        <v>124580</v>
      </c>
    </row>
    <row r="11136" spans="1:5" x14ac:dyDescent="0.25">
      <c r="A11136" s="2">
        <v>45756.486111111109</v>
      </c>
      <c r="B11136">
        <v>124575</v>
      </c>
      <c r="C11136">
        <v>124615</v>
      </c>
      <c r="D11136">
        <v>124370</v>
      </c>
      <c r="E11136">
        <v>124475</v>
      </c>
    </row>
    <row r="11137" spans="1:5" x14ac:dyDescent="0.25">
      <c r="A11137" s="2">
        <v>45756.48541666667</v>
      </c>
      <c r="B11137">
        <v>124550</v>
      </c>
      <c r="C11137">
        <v>124575</v>
      </c>
      <c r="D11137">
        <v>124450</v>
      </c>
      <c r="E11137">
        <v>124575</v>
      </c>
    </row>
    <row r="11138" spans="1:5" x14ac:dyDescent="0.25">
      <c r="A11138" s="2">
        <v>45756.484722222223</v>
      </c>
      <c r="B11138">
        <v>124530</v>
      </c>
      <c r="C11138">
        <v>124590</v>
      </c>
      <c r="D11138">
        <v>124450</v>
      </c>
      <c r="E11138">
        <v>124555</v>
      </c>
    </row>
    <row r="11139" spans="1:5" x14ac:dyDescent="0.25">
      <c r="A11139" s="2">
        <v>45756.484027777777</v>
      </c>
      <c r="B11139">
        <v>124660</v>
      </c>
      <c r="C11139">
        <v>124665</v>
      </c>
      <c r="D11139">
        <v>124505</v>
      </c>
      <c r="E11139">
        <v>124530</v>
      </c>
    </row>
    <row r="11140" spans="1:5" x14ac:dyDescent="0.25">
      <c r="A11140" s="2">
        <v>45756.48333333333</v>
      </c>
      <c r="B11140">
        <v>124640</v>
      </c>
      <c r="C11140">
        <v>124710</v>
      </c>
      <c r="D11140">
        <v>124525</v>
      </c>
      <c r="E11140">
        <v>124660</v>
      </c>
    </row>
    <row r="11141" spans="1:5" x14ac:dyDescent="0.25">
      <c r="A11141" s="2">
        <v>45756.482638888891</v>
      </c>
      <c r="B11141">
        <v>124695</v>
      </c>
      <c r="C11141">
        <v>124775</v>
      </c>
      <c r="D11141">
        <v>124625</v>
      </c>
      <c r="E11141">
        <v>124640</v>
      </c>
    </row>
    <row r="11142" spans="1:5" x14ac:dyDescent="0.25">
      <c r="A11142" s="2">
        <v>45756.481944444444</v>
      </c>
      <c r="B11142">
        <v>124600</v>
      </c>
      <c r="C11142">
        <v>124735</v>
      </c>
      <c r="D11142">
        <v>124590</v>
      </c>
      <c r="E11142">
        <v>124695</v>
      </c>
    </row>
    <row r="11143" spans="1:5" x14ac:dyDescent="0.25">
      <c r="A11143" s="2">
        <v>45756.481249999997</v>
      </c>
      <c r="B11143">
        <v>124630</v>
      </c>
      <c r="C11143">
        <v>124915</v>
      </c>
      <c r="D11143">
        <v>124585</v>
      </c>
      <c r="E11143">
        <v>124605</v>
      </c>
    </row>
    <row r="11144" spans="1:5" x14ac:dyDescent="0.25">
      <c r="A11144" s="2">
        <v>45756.480555555558</v>
      </c>
      <c r="B11144">
        <v>124545</v>
      </c>
      <c r="C11144">
        <v>124705</v>
      </c>
      <c r="D11144">
        <v>124510</v>
      </c>
      <c r="E11144">
        <v>124630</v>
      </c>
    </row>
    <row r="11145" spans="1:5" x14ac:dyDescent="0.25">
      <c r="A11145" s="2">
        <v>45756.479861111111</v>
      </c>
      <c r="B11145">
        <v>124440</v>
      </c>
      <c r="C11145">
        <v>124690</v>
      </c>
      <c r="D11145">
        <v>124410</v>
      </c>
      <c r="E11145">
        <v>124540</v>
      </c>
    </row>
    <row r="11146" spans="1:5" x14ac:dyDescent="0.25">
      <c r="A11146" s="2">
        <v>45756.479166666664</v>
      </c>
      <c r="B11146">
        <v>124355</v>
      </c>
      <c r="C11146">
        <v>124455</v>
      </c>
      <c r="D11146">
        <v>124325</v>
      </c>
      <c r="E11146">
        <v>124435</v>
      </c>
    </row>
    <row r="11147" spans="1:5" x14ac:dyDescent="0.25">
      <c r="A11147" s="2">
        <v>45756.478472222225</v>
      </c>
      <c r="B11147">
        <v>124295</v>
      </c>
      <c r="C11147">
        <v>124440</v>
      </c>
      <c r="D11147">
        <v>124290</v>
      </c>
      <c r="E11147">
        <v>124355</v>
      </c>
    </row>
    <row r="11148" spans="1:5" x14ac:dyDescent="0.25">
      <c r="A11148" s="2">
        <v>45756.477777777778</v>
      </c>
      <c r="B11148">
        <v>124460</v>
      </c>
      <c r="C11148">
        <v>124465</v>
      </c>
      <c r="D11148">
        <v>124220</v>
      </c>
      <c r="E11148">
        <v>124290</v>
      </c>
    </row>
    <row r="11149" spans="1:5" x14ac:dyDescent="0.25">
      <c r="A11149" s="2">
        <v>45756.477083333331</v>
      </c>
      <c r="B11149">
        <v>124475</v>
      </c>
      <c r="C11149">
        <v>124555</v>
      </c>
      <c r="D11149">
        <v>124395</v>
      </c>
      <c r="E11149">
        <v>124460</v>
      </c>
    </row>
    <row r="11150" spans="1:5" x14ac:dyDescent="0.25">
      <c r="A11150" s="2">
        <v>45756.476388888892</v>
      </c>
      <c r="B11150">
        <v>124390</v>
      </c>
      <c r="C11150">
        <v>124485</v>
      </c>
      <c r="D11150">
        <v>124270</v>
      </c>
      <c r="E11150">
        <v>124480</v>
      </c>
    </row>
    <row r="11151" spans="1:5" x14ac:dyDescent="0.25">
      <c r="A11151" s="2">
        <v>45756.475694444445</v>
      </c>
      <c r="B11151">
        <v>124585</v>
      </c>
      <c r="C11151">
        <v>124600</v>
      </c>
      <c r="D11151">
        <v>124370</v>
      </c>
      <c r="E11151">
        <v>124390</v>
      </c>
    </row>
    <row r="11152" spans="1:5" x14ac:dyDescent="0.25">
      <c r="A11152" s="2">
        <v>45756.474999999999</v>
      </c>
      <c r="B11152">
        <v>124560</v>
      </c>
      <c r="C11152">
        <v>124760</v>
      </c>
      <c r="D11152">
        <v>124545</v>
      </c>
      <c r="E11152">
        <v>124585</v>
      </c>
    </row>
    <row r="11153" spans="1:5" x14ac:dyDescent="0.25">
      <c r="A11153" s="2">
        <v>45756.474305555559</v>
      </c>
      <c r="B11153">
        <v>124505</v>
      </c>
      <c r="C11153">
        <v>124725</v>
      </c>
      <c r="D11153">
        <v>124470</v>
      </c>
      <c r="E11153">
        <v>124565</v>
      </c>
    </row>
    <row r="11154" spans="1:5" x14ac:dyDescent="0.25">
      <c r="A11154" s="2">
        <v>45756.473611111112</v>
      </c>
      <c r="B11154">
        <v>124490</v>
      </c>
      <c r="C11154">
        <v>124580</v>
      </c>
      <c r="D11154">
        <v>124430</v>
      </c>
      <c r="E11154">
        <v>124505</v>
      </c>
    </row>
    <row r="11155" spans="1:5" x14ac:dyDescent="0.25">
      <c r="A11155" s="2">
        <v>45756.472916666666</v>
      </c>
      <c r="B11155">
        <v>124390</v>
      </c>
      <c r="C11155">
        <v>124520</v>
      </c>
      <c r="D11155">
        <v>124345</v>
      </c>
      <c r="E11155">
        <v>124495</v>
      </c>
    </row>
    <row r="11156" spans="1:5" x14ac:dyDescent="0.25">
      <c r="A11156" s="2">
        <v>45756.472222222219</v>
      </c>
      <c r="B11156">
        <v>124300</v>
      </c>
      <c r="C11156">
        <v>124405</v>
      </c>
      <c r="D11156">
        <v>124280</v>
      </c>
      <c r="E11156">
        <v>124385</v>
      </c>
    </row>
    <row r="11157" spans="1:5" x14ac:dyDescent="0.25">
      <c r="A11157" s="2">
        <v>45756.47152777778</v>
      </c>
      <c r="B11157">
        <v>124370</v>
      </c>
      <c r="C11157">
        <v>124385</v>
      </c>
      <c r="D11157">
        <v>124260</v>
      </c>
      <c r="E11157">
        <v>124305</v>
      </c>
    </row>
    <row r="11158" spans="1:5" x14ac:dyDescent="0.25">
      <c r="A11158" s="2">
        <v>45756.470833333333</v>
      </c>
      <c r="B11158">
        <v>124385</v>
      </c>
      <c r="C11158">
        <v>124460</v>
      </c>
      <c r="D11158">
        <v>124325</v>
      </c>
      <c r="E11158">
        <v>124365</v>
      </c>
    </row>
    <row r="11159" spans="1:5" x14ac:dyDescent="0.25">
      <c r="A11159" s="2">
        <v>45756.470138888886</v>
      </c>
      <c r="B11159">
        <v>124285</v>
      </c>
      <c r="C11159">
        <v>124540</v>
      </c>
      <c r="D11159">
        <v>124225</v>
      </c>
      <c r="E11159">
        <v>124385</v>
      </c>
    </row>
    <row r="11160" spans="1:5" x14ac:dyDescent="0.25">
      <c r="A11160" s="2">
        <v>45756.469444444447</v>
      </c>
      <c r="B11160">
        <v>124240</v>
      </c>
      <c r="C11160">
        <v>124330</v>
      </c>
      <c r="D11160">
        <v>124210</v>
      </c>
      <c r="E11160">
        <v>124285</v>
      </c>
    </row>
    <row r="11161" spans="1:5" x14ac:dyDescent="0.25">
      <c r="A11161" s="2">
        <v>45756.46875</v>
      </c>
      <c r="B11161">
        <v>124230</v>
      </c>
      <c r="C11161">
        <v>124345</v>
      </c>
      <c r="D11161">
        <v>124180</v>
      </c>
      <c r="E11161">
        <v>124245</v>
      </c>
    </row>
    <row r="11162" spans="1:5" x14ac:dyDescent="0.25">
      <c r="A11162" s="2">
        <v>45756.468055555553</v>
      </c>
      <c r="B11162">
        <v>124325</v>
      </c>
      <c r="C11162">
        <v>124390</v>
      </c>
      <c r="D11162">
        <v>124200</v>
      </c>
      <c r="E11162">
        <v>124220</v>
      </c>
    </row>
    <row r="11163" spans="1:5" x14ac:dyDescent="0.25">
      <c r="A11163" s="2">
        <v>45756.467361111114</v>
      </c>
      <c r="B11163">
        <v>124425</v>
      </c>
      <c r="C11163">
        <v>124430</v>
      </c>
      <c r="D11163">
        <v>124235</v>
      </c>
      <c r="E11163">
        <v>124325</v>
      </c>
    </row>
    <row r="11164" spans="1:5" x14ac:dyDescent="0.25">
      <c r="A11164" s="2">
        <v>45756.466666666667</v>
      </c>
      <c r="B11164">
        <v>124440</v>
      </c>
      <c r="C11164">
        <v>124520</v>
      </c>
      <c r="D11164">
        <v>124400</v>
      </c>
      <c r="E11164">
        <v>124420</v>
      </c>
    </row>
    <row r="11165" spans="1:5" x14ac:dyDescent="0.25">
      <c r="A11165" s="2">
        <v>45756.46597222222</v>
      </c>
      <c r="B11165">
        <v>124545</v>
      </c>
      <c r="C11165">
        <v>124595</v>
      </c>
      <c r="D11165">
        <v>124390</v>
      </c>
      <c r="E11165">
        <v>124440</v>
      </c>
    </row>
    <row r="11166" spans="1:5" x14ac:dyDescent="0.25">
      <c r="A11166" s="2">
        <v>45756.465277777781</v>
      </c>
      <c r="B11166">
        <v>124325</v>
      </c>
      <c r="C11166">
        <v>124550</v>
      </c>
      <c r="D11166">
        <v>124280</v>
      </c>
      <c r="E11166">
        <v>124550</v>
      </c>
    </row>
    <row r="11167" spans="1:5" x14ac:dyDescent="0.25">
      <c r="A11167" s="2">
        <v>45756.464583333334</v>
      </c>
      <c r="B11167">
        <v>124460</v>
      </c>
      <c r="C11167">
        <v>124510</v>
      </c>
      <c r="D11167">
        <v>124325</v>
      </c>
      <c r="E11167">
        <v>124330</v>
      </c>
    </row>
    <row r="11168" spans="1:5" x14ac:dyDescent="0.25">
      <c r="A11168" s="2">
        <v>45756.463888888888</v>
      </c>
      <c r="B11168">
        <v>124390</v>
      </c>
      <c r="C11168">
        <v>124510</v>
      </c>
      <c r="D11168">
        <v>124375</v>
      </c>
      <c r="E11168">
        <v>124455</v>
      </c>
    </row>
    <row r="11169" spans="1:5" x14ac:dyDescent="0.25">
      <c r="A11169" s="2">
        <v>45756.463194444441</v>
      </c>
      <c r="B11169">
        <v>124500</v>
      </c>
      <c r="C11169">
        <v>124505</v>
      </c>
      <c r="D11169">
        <v>124310</v>
      </c>
      <c r="E11169">
        <v>124385</v>
      </c>
    </row>
    <row r="11170" spans="1:5" x14ac:dyDescent="0.25">
      <c r="A11170" s="2">
        <v>45756.462500000001</v>
      </c>
      <c r="B11170">
        <v>124695</v>
      </c>
      <c r="C11170">
        <v>124700</v>
      </c>
      <c r="D11170">
        <v>124390</v>
      </c>
      <c r="E11170">
        <v>124500</v>
      </c>
    </row>
    <row r="11171" spans="1:5" x14ac:dyDescent="0.25">
      <c r="A11171" s="2">
        <v>45756.461805555555</v>
      </c>
      <c r="B11171">
        <v>124870</v>
      </c>
      <c r="C11171">
        <v>124870</v>
      </c>
      <c r="D11171">
        <v>124620</v>
      </c>
      <c r="E11171">
        <v>124690</v>
      </c>
    </row>
    <row r="11172" spans="1:5" x14ac:dyDescent="0.25">
      <c r="A11172" s="2">
        <v>45756.461111111108</v>
      </c>
      <c r="B11172">
        <v>124845</v>
      </c>
      <c r="C11172">
        <v>124890</v>
      </c>
      <c r="D11172">
        <v>124740</v>
      </c>
      <c r="E11172">
        <v>124875</v>
      </c>
    </row>
    <row r="11173" spans="1:5" x14ac:dyDescent="0.25">
      <c r="A11173" s="2">
        <v>45756.460416666669</v>
      </c>
      <c r="B11173">
        <v>124940</v>
      </c>
      <c r="C11173">
        <v>125040</v>
      </c>
      <c r="D11173">
        <v>124765</v>
      </c>
      <c r="E11173">
        <v>124840</v>
      </c>
    </row>
    <row r="11174" spans="1:5" x14ac:dyDescent="0.25">
      <c r="A11174" s="2">
        <v>45756.459722222222</v>
      </c>
      <c r="B11174">
        <v>124820</v>
      </c>
      <c r="C11174">
        <v>124960</v>
      </c>
      <c r="D11174">
        <v>124780</v>
      </c>
      <c r="E11174">
        <v>124945</v>
      </c>
    </row>
    <row r="11175" spans="1:5" x14ac:dyDescent="0.25">
      <c r="A11175" s="2">
        <v>45756.459027777775</v>
      </c>
      <c r="B11175">
        <v>124785</v>
      </c>
      <c r="C11175">
        <v>124850</v>
      </c>
      <c r="D11175">
        <v>124715</v>
      </c>
      <c r="E11175">
        <v>124820</v>
      </c>
    </row>
    <row r="11176" spans="1:5" x14ac:dyDescent="0.25">
      <c r="A11176" s="2">
        <v>45756.458333333336</v>
      </c>
      <c r="B11176">
        <v>124475</v>
      </c>
      <c r="C11176">
        <v>124900</v>
      </c>
      <c r="D11176">
        <v>124470</v>
      </c>
      <c r="E11176">
        <v>124785</v>
      </c>
    </row>
    <row r="11177" spans="1:5" x14ac:dyDescent="0.25">
      <c r="A11177" s="2">
        <v>45756.457638888889</v>
      </c>
      <c r="B11177">
        <v>124520</v>
      </c>
      <c r="C11177">
        <v>124575</v>
      </c>
      <c r="D11177">
        <v>124470</v>
      </c>
      <c r="E11177">
        <v>124475</v>
      </c>
    </row>
    <row r="11178" spans="1:5" x14ac:dyDescent="0.25">
      <c r="A11178" s="2">
        <v>45756.456944444442</v>
      </c>
      <c r="B11178">
        <v>124660</v>
      </c>
      <c r="C11178">
        <v>124660</v>
      </c>
      <c r="D11178">
        <v>124445</v>
      </c>
      <c r="E11178">
        <v>124520</v>
      </c>
    </row>
    <row r="11179" spans="1:5" x14ac:dyDescent="0.25">
      <c r="A11179" s="2">
        <v>45756.456250000003</v>
      </c>
      <c r="B11179">
        <v>124720</v>
      </c>
      <c r="C11179">
        <v>124760</v>
      </c>
      <c r="D11179">
        <v>124605</v>
      </c>
      <c r="E11179">
        <v>124660</v>
      </c>
    </row>
    <row r="11180" spans="1:5" x14ac:dyDescent="0.25">
      <c r="A11180" s="2">
        <v>45756.455555555556</v>
      </c>
      <c r="B11180">
        <v>124630</v>
      </c>
      <c r="C11180">
        <v>124760</v>
      </c>
      <c r="D11180">
        <v>124540</v>
      </c>
      <c r="E11180">
        <v>124720</v>
      </c>
    </row>
    <row r="11181" spans="1:5" x14ac:dyDescent="0.25">
      <c r="A11181" s="2">
        <v>45756.454861111109</v>
      </c>
      <c r="B11181">
        <v>124615</v>
      </c>
      <c r="C11181">
        <v>124660</v>
      </c>
      <c r="D11181">
        <v>124535</v>
      </c>
      <c r="E11181">
        <v>124625</v>
      </c>
    </row>
    <row r="11182" spans="1:5" x14ac:dyDescent="0.25">
      <c r="A11182" s="2">
        <v>45756.45416666667</v>
      </c>
      <c r="B11182">
        <v>124550</v>
      </c>
      <c r="C11182">
        <v>124730</v>
      </c>
      <c r="D11182">
        <v>124465</v>
      </c>
      <c r="E11182">
        <v>124610</v>
      </c>
    </row>
    <row r="11183" spans="1:5" x14ac:dyDescent="0.25">
      <c r="A11183" s="2">
        <v>45756.453472222223</v>
      </c>
      <c r="B11183">
        <v>124380</v>
      </c>
      <c r="C11183">
        <v>124595</v>
      </c>
      <c r="D11183">
        <v>124335</v>
      </c>
      <c r="E11183">
        <v>124550</v>
      </c>
    </row>
    <row r="11184" spans="1:5" x14ac:dyDescent="0.25">
      <c r="A11184" s="2">
        <v>45756.452777777777</v>
      </c>
      <c r="B11184">
        <v>124410</v>
      </c>
      <c r="C11184">
        <v>124490</v>
      </c>
      <c r="D11184">
        <v>124325</v>
      </c>
      <c r="E11184">
        <v>124380</v>
      </c>
    </row>
    <row r="11185" spans="1:5" x14ac:dyDescent="0.25">
      <c r="A11185" s="2">
        <v>45756.45208333333</v>
      </c>
      <c r="B11185">
        <v>124255</v>
      </c>
      <c r="C11185">
        <v>124450</v>
      </c>
      <c r="D11185">
        <v>124225</v>
      </c>
      <c r="E11185">
        <v>124405</v>
      </c>
    </row>
    <row r="11186" spans="1:5" x14ac:dyDescent="0.25">
      <c r="A11186" s="2">
        <v>45756.451388888891</v>
      </c>
      <c r="B11186">
        <v>124340</v>
      </c>
      <c r="C11186">
        <v>124350</v>
      </c>
      <c r="D11186">
        <v>124225</v>
      </c>
      <c r="E11186">
        <v>124255</v>
      </c>
    </row>
    <row r="11187" spans="1:5" x14ac:dyDescent="0.25">
      <c r="A11187" s="2">
        <v>45756.450694444444</v>
      </c>
      <c r="B11187">
        <v>124225</v>
      </c>
      <c r="C11187">
        <v>124465</v>
      </c>
      <c r="D11187">
        <v>124115</v>
      </c>
      <c r="E11187">
        <v>124340</v>
      </c>
    </row>
    <row r="11188" spans="1:5" x14ac:dyDescent="0.25">
      <c r="A11188" s="2">
        <v>45756.45</v>
      </c>
      <c r="B11188">
        <v>124120</v>
      </c>
      <c r="C11188">
        <v>124235</v>
      </c>
      <c r="D11188">
        <v>124090</v>
      </c>
      <c r="E11188">
        <v>124225</v>
      </c>
    </row>
    <row r="11189" spans="1:5" x14ac:dyDescent="0.25">
      <c r="A11189" s="2">
        <v>45756.449305555558</v>
      </c>
      <c r="B11189">
        <v>124165</v>
      </c>
      <c r="C11189">
        <v>124275</v>
      </c>
      <c r="D11189">
        <v>124105</v>
      </c>
      <c r="E11189">
        <v>124120</v>
      </c>
    </row>
    <row r="11190" spans="1:5" x14ac:dyDescent="0.25">
      <c r="A11190" s="2">
        <v>45756.448611111111</v>
      </c>
      <c r="B11190">
        <v>124190</v>
      </c>
      <c r="C11190">
        <v>124270</v>
      </c>
      <c r="D11190">
        <v>124085</v>
      </c>
      <c r="E11190">
        <v>124170</v>
      </c>
    </row>
    <row r="11191" spans="1:5" x14ac:dyDescent="0.25">
      <c r="A11191" s="2">
        <v>45756.447916666664</v>
      </c>
      <c r="B11191">
        <v>124360</v>
      </c>
      <c r="C11191">
        <v>124500</v>
      </c>
      <c r="D11191">
        <v>124170</v>
      </c>
      <c r="E11191">
        <v>124185</v>
      </c>
    </row>
    <row r="11192" spans="1:5" x14ac:dyDescent="0.25">
      <c r="A11192" s="2">
        <v>45756.447222222225</v>
      </c>
      <c r="B11192">
        <v>124220</v>
      </c>
      <c r="C11192">
        <v>124375</v>
      </c>
      <c r="D11192">
        <v>124155</v>
      </c>
      <c r="E11192">
        <v>124355</v>
      </c>
    </row>
    <row r="11193" spans="1:5" x14ac:dyDescent="0.25">
      <c r="A11193" s="2">
        <v>45756.446527777778</v>
      </c>
      <c r="B11193">
        <v>124315</v>
      </c>
      <c r="C11193">
        <v>124390</v>
      </c>
      <c r="D11193">
        <v>124215</v>
      </c>
      <c r="E11193">
        <v>124215</v>
      </c>
    </row>
    <row r="11194" spans="1:5" x14ac:dyDescent="0.25">
      <c r="A11194" s="2">
        <v>45756.445833333331</v>
      </c>
      <c r="B11194">
        <v>124440</v>
      </c>
      <c r="C11194">
        <v>124450</v>
      </c>
      <c r="D11194">
        <v>124305</v>
      </c>
      <c r="E11194">
        <v>124315</v>
      </c>
    </row>
    <row r="11195" spans="1:5" x14ac:dyDescent="0.25">
      <c r="A11195" s="2">
        <v>45756.445138888892</v>
      </c>
      <c r="B11195">
        <v>124315</v>
      </c>
      <c r="C11195">
        <v>124570</v>
      </c>
      <c r="D11195">
        <v>124305</v>
      </c>
      <c r="E11195">
        <v>124440</v>
      </c>
    </row>
    <row r="11196" spans="1:5" x14ac:dyDescent="0.25">
      <c r="A11196" s="2">
        <v>45756.444444444445</v>
      </c>
      <c r="B11196">
        <v>124340</v>
      </c>
      <c r="C11196">
        <v>124410</v>
      </c>
      <c r="D11196">
        <v>124210</v>
      </c>
      <c r="E11196">
        <v>124315</v>
      </c>
    </row>
    <row r="11197" spans="1:5" x14ac:dyDescent="0.25">
      <c r="A11197" s="2">
        <v>45756.443749999999</v>
      </c>
      <c r="B11197">
        <v>124170</v>
      </c>
      <c r="C11197">
        <v>124460</v>
      </c>
      <c r="D11197">
        <v>124160</v>
      </c>
      <c r="E11197">
        <v>124345</v>
      </c>
    </row>
    <row r="11198" spans="1:5" x14ac:dyDescent="0.25">
      <c r="A11198" s="2">
        <v>45756.443055555559</v>
      </c>
      <c r="B11198">
        <v>123815</v>
      </c>
      <c r="C11198">
        <v>124225</v>
      </c>
      <c r="D11198">
        <v>123770</v>
      </c>
      <c r="E11198">
        <v>124170</v>
      </c>
    </row>
    <row r="11199" spans="1:5" x14ac:dyDescent="0.25">
      <c r="A11199" s="2">
        <v>45756.442361111112</v>
      </c>
      <c r="B11199">
        <v>123985</v>
      </c>
      <c r="C11199">
        <v>124000</v>
      </c>
      <c r="D11199">
        <v>123775</v>
      </c>
      <c r="E11199">
        <v>123815</v>
      </c>
    </row>
    <row r="11200" spans="1:5" x14ac:dyDescent="0.25">
      <c r="A11200" s="2">
        <v>45756.441666666666</v>
      </c>
      <c r="B11200">
        <v>123910</v>
      </c>
      <c r="C11200">
        <v>124085</v>
      </c>
      <c r="D11200">
        <v>123880</v>
      </c>
      <c r="E11200">
        <v>123980</v>
      </c>
    </row>
    <row r="11201" spans="1:5" x14ac:dyDescent="0.25">
      <c r="A11201" s="2">
        <v>45756.440972222219</v>
      </c>
      <c r="B11201">
        <v>123900</v>
      </c>
      <c r="C11201">
        <v>124060</v>
      </c>
      <c r="D11201">
        <v>123850</v>
      </c>
      <c r="E11201">
        <v>123905</v>
      </c>
    </row>
    <row r="11202" spans="1:5" x14ac:dyDescent="0.25">
      <c r="A11202" s="2">
        <v>45756.44027777778</v>
      </c>
      <c r="B11202">
        <v>123895</v>
      </c>
      <c r="C11202">
        <v>123950</v>
      </c>
      <c r="D11202">
        <v>123845</v>
      </c>
      <c r="E11202">
        <v>123905</v>
      </c>
    </row>
    <row r="11203" spans="1:5" x14ac:dyDescent="0.25">
      <c r="A11203" s="2">
        <v>45756.439583333333</v>
      </c>
      <c r="B11203">
        <v>123910</v>
      </c>
      <c r="C11203">
        <v>124060</v>
      </c>
      <c r="D11203">
        <v>123790</v>
      </c>
      <c r="E11203">
        <v>123895</v>
      </c>
    </row>
    <row r="11204" spans="1:5" x14ac:dyDescent="0.25">
      <c r="A11204" s="2">
        <v>45756.438888888886</v>
      </c>
      <c r="B11204">
        <v>123855</v>
      </c>
      <c r="C11204">
        <v>123950</v>
      </c>
      <c r="D11204">
        <v>123765</v>
      </c>
      <c r="E11204">
        <v>123910</v>
      </c>
    </row>
    <row r="11205" spans="1:5" x14ac:dyDescent="0.25">
      <c r="A11205" s="2">
        <v>45756.438194444447</v>
      </c>
      <c r="B11205">
        <v>123650</v>
      </c>
      <c r="C11205">
        <v>123970</v>
      </c>
      <c r="D11205">
        <v>123620</v>
      </c>
      <c r="E11205">
        <v>123855</v>
      </c>
    </row>
    <row r="11206" spans="1:5" x14ac:dyDescent="0.25">
      <c r="A11206" s="2">
        <v>45756.4375</v>
      </c>
      <c r="B11206">
        <v>123735</v>
      </c>
      <c r="C11206">
        <v>123845</v>
      </c>
      <c r="D11206">
        <v>123525</v>
      </c>
      <c r="E11206">
        <v>123655</v>
      </c>
    </row>
    <row r="11207" spans="1:5" x14ac:dyDescent="0.25">
      <c r="A11207" s="2">
        <v>45756.436805555553</v>
      </c>
      <c r="B11207">
        <v>123775</v>
      </c>
      <c r="C11207">
        <v>123830</v>
      </c>
      <c r="D11207">
        <v>123730</v>
      </c>
      <c r="E11207">
        <v>123735</v>
      </c>
    </row>
    <row r="11208" spans="1:5" x14ac:dyDescent="0.25">
      <c r="A11208" s="2">
        <v>45756.436111111114</v>
      </c>
      <c r="B11208">
        <v>123715</v>
      </c>
      <c r="C11208">
        <v>123815</v>
      </c>
      <c r="D11208">
        <v>123715</v>
      </c>
      <c r="E11208">
        <v>123775</v>
      </c>
    </row>
    <row r="11209" spans="1:5" x14ac:dyDescent="0.25">
      <c r="A11209" s="2">
        <v>45756.435416666667</v>
      </c>
      <c r="B11209">
        <v>123720</v>
      </c>
      <c r="C11209">
        <v>123765</v>
      </c>
      <c r="D11209">
        <v>123655</v>
      </c>
      <c r="E11209">
        <v>123715</v>
      </c>
    </row>
    <row r="11210" spans="1:5" x14ac:dyDescent="0.25">
      <c r="A11210" s="2">
        <v>45756.43472222222</v>
      </c>
      <c r="B11210">
        <v>123820</v>
      </c>
      <c r="C11210">
        <v>123860</v>
      </c>
      <c r="D11210">
        <v>123675</v>
      </c>
      <c r="E11210">
        <v>123720</v>
      </c>
    </row>
    <row r="11211" spans="1:5" x14ac:dyDescent="0.25">
      <c r="A11211" s="2">
        <v>45756.434027777781</v>
      </c>
      <c r="B11211">
        <v>123695</v>
      </c>
      <c r="C11211">
        <v>123825</v>
      </c>
      <c r="D11211">
        <v>123630</v>
      </c>
      <c r="E11211">
        <v>123820</v>
      </c>
    </row>
    <row r="11212" spans="1:5" x14ac:dyDescent="0.25">
      <c r="A11212" s="2">
        <v>45756.433333333334</v>
      </c>
      <c r="B11212">
        <v>123510</v>
      </c>
      <c r="C11212">
        <v>123725</v>
      </c>
      <c r="D11212">
        <v>123505</v>
      </c>
      <c r="E11212">
        <v>123700</v>
      </c>
    </row>
    <row r="11213" spans="1:5" x14ac:dyDescent="0.25">
      <c r="A11213" s="2">
        <v>45756.432638888888</v>
      </c>
      <c r="B11213">
        <v>123505</v>
      </c>
      <c r="C11213">
        <v>123610</v>
      </c>
      <c r="D11213">
        <v>123450</v>
      </c>
      <c r="E11213">
        <v>123510</v>
      </c>
    </row>
    <row r="11214" spans="1:5" x14ac:dyDescent="0.25">
      <c r="A11214" s="2">
        <v>45756.431944444441</v>
      </c>
      <c r="B11214">
        <v>123640</v>
      </c>
      <c r="C11214">
        <v>123670</v>
      </c>
      <c r="D11214">
        <v>123325</v>
      </c>
      <c r="E11214">
        <v>123505</v>
      </c>
    </row>
    <row r="11215" spans="1:5" x14ac:dyDescent="0.25">
      <c r="A11215" s="2">
        <v>45756.431250000001</v>
      </c>
      <c r="B11215">
        <v>123560</v>
      </c>
      <c r="C11215">
        <v>123820</v>
      </c>
      <c r="D11215">
        <v>123555</v>
      </c>
      <c r="E11215">
        <v>123635</v>
      </c>
    </row>
    <row r="11216" spans="1:5" x14ac:dyDescent="0.25">
      <c r="A11216" s="2">
        <v>45756.430555555555</v>
      </c>
      <c r="B11216">
        <v>123515</v>
      </c>
      <c r="C11216">
        <v>123615</v>
      </c>
      <c r="D11216">
        <v>123395</v>
      </c>
      <c r="E11216">
        <v>123560</v>
      </c>
    </row>
    <row r="11217" spans="1:5" x14ac:dyDescent="0.25">
      <c r="A11217" s="2">
        <v>45756.429861111108</v>
      </c>
      <c r="B11217">
        <v>123575</v>
      </c>
      <c r="C11217">
        <v>123715</v>
      </c>
      <c r="D11217">
        <v>123510</v>
      </c>
      <c r="E11217">
        <v>123515</v>
      </c>
    </row>
    <row r="11218" spans="1:5" x14ac:dyDescent="0.25">
      <c r="A11218" s="2">
        <v>45756.429166666669</v>
      </c>
      <c r="B11218">
        <v>123555</v>
      </c>
      <c r="C11218">
        <v>123590</v>
      </c>
      <c r="D11218">
        <v>123445</v>
      </c>
      <c r="E11218">
        <v>123575</v>
      </c>
    </row>
    <row r="11219" spans="1:5" x14ac:dyDescent="0.25">
      <c r="A11219" s="2">
        <v>45756.428472222222</v>
      </c>
      <c r="B11219">
        <v>123620</v>
      </c>
      <c r="C11219">
        <v>123685</v>
      </c>
      <c r="D11219">
        <v>123515</v>
      </c>
      <c r="E11219">
        <v>123560</v>
      </c>
    </row>
    <row r="11220" spans="1:5" x14ac:dyDescent="0.25">
      <c r="A11220" s="2">
        <v>45756.427777777775</v>
      </c>
      <c r="B11220">
        <v>123410</v>
      </c>
      <c r="C11220">
        <v>123630</v>
      </c>
      <c r="D11220">
        <v>123335</v>
      </c>
      <c r="E11220">
        <v>123620</v>
      </c>
    </row>
    <row r="11221" spans="1:5" x14ac:dyDescent="0.25">
      <c r="A11221" s="2">
        <v>45756.427083333336</v>
      </c>
      <c r="B11221">
        <v>123390</v>
      </c>
      <c r="C11221">
        <v>123485</v>
      </c>
      <c r="D11221">
        <v>123325</v>
      </c>
      <c r="E11221">
        <v>123410</v>
      </c>
    </row>
    <row r="11222" spans="1:5" x14ac:dyDescent="0.25">
      <c r="A11222" s="2">
        <v>45756.426388888889</v>
      </c>
      <c r="B11222">
        <v>123305</v>
      </c>
      <c r="C11222">
        <v>123415</v>
      </c>
      <c r="D11222">
        <v>123280</v>
      </c>
      <c r="E11222">
        <v>123395</v>
      </c>
    </row>
    <row r="11223" spans="1:5" x14ac:dyDescent="0.25">
      <c r="A11223" s="2">
        <v>45756.425694444442</v>
      </c>
      <c r="B11223">
        <v>123340</v>
      </c>
      <c r="C11223">
        <v>123375</v>
      </c>
      <c r="D11223">
        <v>123270</v>
      </c>
      <c r="E11223">
        <v>123305</v>
      </c>
    </row>
    <row r="11224" spans="1:5" x14ac:dyDescent="0.25">
      <c r="A11224" s="2">
        <v>45756.425000000003</v>
      </c>
      <c r="B11224">
        <v>123355</v>
      </c>
      <c r="C11224">
        <v>123440</v>
      </c>
      <c r="D11224">
        <v>123325</v>
      </c>
      <c r="E11224">
        <v>123340</v>
      </c>
    </row>
    <row r="11225" spans="1:5" x14ac:dyDescent="0.25">
      <c r="A11225" s="2">
        <v>45756.424305555556</v>
      </c>
      <c r="B11225">
        <v>123270</v>
      </c>
      <c r="C11225">
        <v>123400</v>
      </c>
      <c r="D11225">
        <v>123190</v>
      </c>
      <c r="E11225">
        <v>123355</v>
      </c>
    </row>
    <row r="11226" spans="1:5" x14ac:dyDescent="0.25">
      <c r="A11226" s="2">
        <v>45756.423611111109</v>
      </c>
      <c r="B11226">
        <v>123235</v>
      </c>
      <c r="C11226">
        <v>123300</v>
      </c>
      <c r="D11226">
        <v>123180</v>
      </c>
      <c r="E11226">
        <v>123270</v>
      </c>
    </row>
    <row r="11227" spans="1:5" x14ac:dyDescent="0.25">
      <c r="A11227" s="2">
        <v>45756.42291666667</v>
      </c>
      <c r="B11227">
        <v>123270</v>
      </c>
      <c r="C11227">
        <v>123310</v>
      </c>
      <c r="D11227">
        <v>123120</v>
      </c>
      <c r="E11227">
        <v>123240</v>
      </c>
    </row>
    <row r="11228" spans="1:5" x14ac:dyDescent="0.25">
      <c r="A11228" s="2">
        <v>45756.422222222223</v>
      </c>
      <c r="B11228">
        <v>123480</v>
      </c>
      <c r="C11228">
        <v>123510</v>
      </c>
      <c r="D11228">
        <v>123215</v>
      </c>
      <c r="E11228">
        <v>123275</v>
      </c>
    </row>
    <row r="11229" spans="1:5" x14ac:dyDescent="0.25">
      <c r="A11229" s="2">
        <v>45756.421527777777</v>
      </c>
      <c r="B11229">
        <v>123315</v>
      </c>
      <c r="C11229">
        <v>123540</v>
      </c>
      <c r="D11229">
        <v>123240</v>
      </c>
      <c r="E11229">
        <v>123480</v>
      </c>
    </row>
    <row r="11230" spans="1:5" x14ac:dyDescent="0.25">
      <c r="A11230" s="2">
        <v>45756.42083333333</v>
      </c>
      <c r="B11230">
        <v>123310</v>
      </c>
      <c r="C11230">
        <v>123380</v>
      </c>
      <c r="D11230">
        <v>123255</v>
      </c>
      <c r="E11230">
        <v>123320</v>
      </c>
    </row>
    <row r="11231" spans="1:5" x14ac:dyDescent="0.25">
      <c r="A11231" s="2">
        <v>45756.420138888891</v>
      </c>
      <c r="B11231">
        <v>123220</v>
      </c>
      <c r="C11231">
        <v>123345</v>
      </c>
      <c r="D11231">
        <v>123190</v>
      </c>
      <c r="E11231">
        <v>123310</v>
      </c>
    </row>
    <row r="11232" spans="1:5" x14ac:dyDescent="0.25">
      <c r="A11232" s="2">
        <v>45756.419444444444</v>
      </c>
      <c r="B11232">
        <v>123285</v>
      </c>
      <c r="C11232">
        <v>123290</v>
      </c>
      <c r="D11232">
        <v>123170</v>
      </c>
      <c r="E11232">
        <v>123215</v>
      </c>
    </row>
    <row r="11233" spans="1:5" x14ac:dyDescent="0.25">
      <c r="A11233" s="2">
        <v>45756.418749999997</v>
      </c>
      <c r="B11233">
        <v>123235</v>
      </c>
      <c r="C11233">
        <v>123315</v>
      </c>
      <c r="D11233">
        <v>123170</v>
      </c>
      <c r="E11233">
        <v>123285</v>
      </c>
    </row>
    <row r="11234" spans="1:5" x14ac:dyDescent="0.25">
      <c r="A11234" s="2">
        <v>45756.418055555558</v>
      </c>
      <c r="B11234">
        <v>123315</v>
      </c>
      <c r="C11234">
        <v>123410</v>
      </c>
      <c r="D11234">
        <v>123165</v>
      </c>
      <c r="E11234">
        <v>123235</v>
      </c>
    </row>
    <row r="11235" spans="1:5" x14ac:dyDescent="0.25">
      <c r="A11235" s="2">
        <v>45756.417361111111</v>
      </c>
      <c r="B11235">
        <v>123365</v>
      </c>
      <c r="C11235">
        <v>123415</v>
      </c>
      <c r="D11235">
        <v>123060</v>
      </c>
      <c r="E11235">
        <v>123320</v>
      </c>
    </row>
    <row r="11236" spans="1:5" x14ac:dyDescent="0.25">
      <c r="A11236" s="2">
        <v>45756.416666666664</v>
      </c>
      <c r="B11236">
        <v>123155</v>
      </c>
      <c r="C11236">
        <v>123570</v>
      </c>
      <c r="D11236">
        <v>123155</v>
      </c>
      <c r="E11236">
        <v>123360</v>
      </c>
    </row>
    <row r="11237" spans="1:5" x14ac:dyDescent="0.25">
      <c r="A11237" s="2">
        <v>45756.415972222225</v>
      </c>
      <c r="B11237">
        <v>123180</v>
      </c>
      <c r="C11237">
        <v>123210</v>
      </c>
      <c r="D11237">
        <v>123135</v>
      </c>
      <c r="E11237">
        <v>123150</v>
      </c>
    </row>
    <row r="11238" spans="1:5" x14ac:dyDescent="0.25">
      <c r="A11238" s="2">
        <v>45756.415277777778</v>
      </c>
      <c r="B11238">
        <v>123180</v>
      </c>
      <c r="C11238">
        <v>123210</v>
      </c>
      <c r="D11238">
        <v>123145</v>
      </c>
      <c r="E11238">
        <v>123180</v>
      </c>
    </row>
    <row r="11239" spans="1:5" x14ac:dyDescent="0.25">
      <c r="A11239" s="2">
        <v>45756.414583333331</v>
      </c>
      <c r="B11239">
        <v>123190</v>
      </c>
      <c r="C11239">
        <v>123215</v>
      </c>
      <c r="D11239">
        <v>123045</v>
      </c>
      <c r="E11239">
        <v>123185</v>
      </c>
    </row>
    <row r="11240" spans="1:5" x14ac:dyDescent="0.25">
      <c r="A11240" s="2">
        <v>45756.413888888892</v>
      </c>
      <c r="B11240">
        <v>123130</v>
      </c>
      <c r="C11240">
        <v>123200</v>
      </c>
      <c r="D11240">
        <v>123110</v>
      </c>
      <c r="E11240">
        <v>123185</v>
      </c>
    </row>
    <row r="11241" spans="1:5" x14ac:dyDescent="0.25">
      <c r="A11241" s="2">
        <v>45756.413194444445</v>
      </c>
      <c r="B11241">
        <v>123260</v>
      </c>
      <c r="C11241">
        <v>123310</v>
      </c>
      <c r="D11241">
        <v>123110</v>
      </c>
      <c r="E11241">
        <v>123125</v>
      </c>
    </row>
    <row r="11242" spans="1:5" x14ac:dyDescent="0.25">
      <c r="A11242" s="2">
        <v>45756.412499999999</v>
      </c>
      <c r="B11242">
        <v>123100</v>
      </c>
      <c r="C11242">
        <v>123265</v>
      </c>
      <c r="D11242">
        <v>123095</v>
      </c>
      <c r="E11242">
        <v>123265</v>
      </c>
    </row>
    <row r="11243" spans="1:5" x14ac:dyDescent="0.25">
      <c r="A11243" s="2">
        <v>45756.411805555559</v>
      </c>
      <c r="B11243">
        <v>123035</v>
      </c>
      <c r="C11243">
        <v>123120</v>
      </c>
      <c r="D11243">
        <v>123030</v>
      </c>
      <c r="E11243">
        <v>123100</v>
      </c>
    </row>
    <row r="11244" spans="1:5" x14ac:dyDescent="0.25">
      <c r="A11244" s="2">
        <v>45756.411111111112</v>
      </c>
      <c r="B11244">
        <v>123055</v>
      </c>
      <c r="C11244">
        <v>123135</v>
      </c>
      <c r="D11244">
        <v>122960</v>
      </c>
      <c r="E11244">
        <v>123035</v>
      </c>
    </row>
    <row r="11245" spans="1:5" x14ac:dyDescent="0.25">
      <c r="A11245" s="2">
        <v>45756.410416666666</v>
      </c>
      <c r="B11245">
        <v>123025</v>
      </c>
      <c r="C11245">
        <v>123115</v>
      </c>
      <c r="D11245">
        <v>122975</v>
      </c>
      <c r="E11245">
        <v>123055</v>
      </c>
    </row>
    <row r="11246" spans="1:5" x14ac:dyDescent="0.25">
      <c r="A11246" s="2">
        <v>45756.409722222219</v>
      </c>
      <c r="B11246">
        <v>123015</v>
      </c>
      <c r="C11246">
        <v>123055</v>
      </c>
      <c r="D11246">
        <v>122965</v>
      </c>
      <c r="E11246">
        <v>123025</v>
      </c>
    </row>
    <row r="11247" spans="1:5" x14ac:dyDescent="0.25">
      <c r="A11247" s="2">
        <v>45756.40902777778</v>
      </c>
      <c r="B11247">
        <v>122960</v>
      </c>
      <c r="C11247">
        <v>123080</v>
      </c>
      <c r="D11247">
        <v>122865</v>
      </c>
      <c r="E11247">
        <v>123015</v>
      </c>
    </row>
    <row r="11248" spans="1:5" x14ac:dyDescent="0.25">
      <c r="A11248" s="2">
        <v>45756.408333333333</v>
      </c>
      <c r="B11248">
        <v>122760</v>
      </c>
      <c r="C11248">
        <v>123035</v>
      </c>
      <c r="D11248">
        <v>122750</v>
      </c>
      <c r="E11248">
        <v>122965</v>
      </c>
    </row>
    <row r="11249" spans="1:5" x14ac:dyDescent="0.25">
      <c r="A11249" s="2">
        <v>45756.407638888886</v>
      </c>
      <c r="B11249">
        <v>122755</v>
      </c>
      <c r="C11249">
        <v>122785</v>
      </c>
      <c r="D11249">
        <v>122710</v>
      </c>
      <c r="E11249">
        <v>122760</v>
      </c>
    </row>
    <row r="11250" spans="1:5" x14ac:dyDescent="0.25">
      <c r="A11250" s="2">
        <v>45756.406944444447</v>
      </c>
      <c r="B11250">
        <v>122780</v>
      </c>
      <c r="C11250">
        <v>122790</v>
      </c>
      <c r="D11250">
        <v>122725</v>
      </c>
      <c r="E11250">
        <v>122755</v>
      </c>
    </row>
    <row r="11251" spans="1:5" x14ac:dyDescent="0.25">
      <c r="A11251" s="2">
        <v>45756.40625</v>
      </c>
      <c r="B11251">
        <v>122795</v>
      </c>
      <c r="C11251">
        <v>122865</v>
      </c>
      <c r="D11251">
        <v>122720</v>
      </c>
      <c r="E11251">
        <v>122780</v>
      </c>
    </row>
    <row r="11252" spans="1:5" x14ac:dyDescent="0.25">
      <c r="A11252" s="2">
        <v>45756.405555555553</v>
      </c>
      <c r="B11252">
        <v>122785</v>
      </c>
      <c r="C11252">
        <v>122825</v>
      </c>
      <c r="D11252">
        <v>122685</v>
      </c>
      <c r="E11252">
        <v>122800</v>
      </c>
    </row>
    <row r="11253" spans="1:5" x14ac:dyDescent="0.25">
      <c r="A11253" s="2">
        <v>45756.404861111114</v>
      </c>
      <c r="B11253">
        <v>122760</v>
      </c>
      <c r="C11253">
        <v>122850</v>
      </c>
      <c r="D11253">
        <v>122730</v>
      </c>
      <c r="E11253">
        <v>122785</v>
      </c>
    </row>
    <row r="11254" spans="1:5" x14ac:dyDescent="0.25">
      <c r="A11254" s="2">
        <v>45756.404166666667</v>
      </c>
      <c r="B11254">
        <v>122730</v>
      </c>
      <c r="C11254">
        <v>122795</v>
      </c>
      <c r="D11254">
        <v>122710</v>
      </c>
      <c r="E11254">
        <v>122765</v>
      </c>
    </row>
    <row r="11255" spans="1:5" x14ac:dyDescent="0.25">
      <c r="A11255" s="2">
        <v>45756.40347222222</v>
      </c>
      <c r="B11255">
        <v>122825</v>
      </c>
      <c r="C11255">
        <v>122850</v>
      </c>
      <c r="D11255">
        <v>122560</v>
      </c>
      <c r="E11255">
        <v>122725</v>
      </c>
    </row>
    <row r="11256" spans="1:5" x14ac:dyDescent="0.25">
      <c r="A11256" s="2">
        <v>45756.402777777781</v>
      </c>
      <c r="B11256">
        <v>122960</v>
      </c>
      <c r="C11256">
        <v>122975</v>
      </c>
      <c r="D11256">
        <v>122765</v>
      </c>
      <c r="E11256">
        <v>122825</v>
      </c>
    </row>
    <row r="11257" spans="1:5" x14ac:dyDescent="0.25">
      <c r="A11257" s="2">
        <v>45756.402083333334</v>
      </c>
      <c r="B11257">
        <v>123070</v>
      </c>
      <c r="C11257">
        <v>123100</v>
      </c>
      <c r="D11257">
        <v>122950</v>
      </c>
      <c r="E11257">
        <v>122960</v>
      </c>
    </row>
    <row r="11258" spans="1:5" x14ac:dyDescent="0.25">
      <c r="A11258" s="2">
        <v>45756.401388888888</v>
      </c>
      <c r="B11258">
        <v>123070</v>
      </c>
      <c r="C11258">
        <v>123115</v>
      </c>
      <c r="D11258">
        <v>123040</v>
      </c>
      <c r="E11258">
        <v>123065</v>
      </c>
    </row>
    <row r="11259" spans="1:5" x14ac:dyDescent="0.25">
      <c r="A11259" s="2">
        <v>45756.400694444441</v>
      </c>
      <c r="B11259">
        <v>123145</v>
      </c>
      <c r="C11259">
        <v>123160</v>
      </c>
      <c r="D11259">
        <v>123040</v>
      </c>
      <c r="E11259">
        <v>123065</v>
      </c>
    </row>
    <row r="11260" spans="1:5" x14ac:dyDescent="0.25">
      <c r="A11260" s="2">
        <v>45756.4</v>
      </c>
      <c r="B11260">
        <v>123175</v>
      </c>
      <c r="C11260">
        <v>123225</v>
      </c>
      <c r="D11260">
        <v>123115</v>
      </c>
      <c r="E11260">
        <v>123140</v>
      </c>
    </row>
    <row r="11261" spans="1:5" x14ac:dyDescent="0.25">
      <c r="A11261" s="2">
        <v>45756.399305555555</v>
      </c>
      <c r="B11261">
        <v>123245</v>
      </c>
      <c r="C11261">
        <v>123260</v>
      </c>
      <c r="D11261">
        <v>123165</v>
      </c>
      <c r="E11261">
        <v>123175</v>
      </c>
    </row>
    <row r="11262" spans="1:5" x14ac:dyDescent="0.25">
      <c r="A11262" s="2">
        <v>45756.398611111108</v>
      </c>
      <c r="B11262">
        <v>123285</v>
      </c>
      <c r="C11262">
        <v>123300</v>
      </c>
      <c r="D11262">
        <v>123220</v>
      </c>
      <c r="E11262">
        <v>123240</v>
      </c>
    </row>
    <row r="11263" spans="1:5" x14ac:dyDescent="0.25">
      <c r="A11263" s="2">
        <v>45756.397916666669</v>
      </c>
      <c r="B11263">
        <v>123325</v>
      </c>
      <c r="C11263">
        <v>123340</v>
      </c>
      <c r="D11263">
        <v>123265</v>
      </c>
      <c r="E11263">
        <v>123285</v>
      </c>
    </row>
    <row r="11264" spans="1:5" x14ac:dyDescent="0.25">
      <c r="A11264" s="2">
        <v>45756.397222222222</v>
      </c>
      <c r="B11264">
        <v>123260</v>
      </c>
      <c r="C11264">
        <v>123335</v>
      </c>
      <c r="D11264">
        <v>123200</v>
      </c>
      <c r="E11264">
        <v>123330</v>
      </c>
    </row>
    <row r="11265" spans="1:5" x14ac:dyDescent="0.25">
      <c r="A11265" s="2">
        <v>45756.396527777775</v>
      </c>
      <c r="B11265">
        <v>123170</v>
      </c>
      <c r="C11265">
        <v>123270</v>
      </c>
      <c r="D11265">
        <v>123105</v>
      </c>
      <c r="E11265">
        <v>123260</v>
      </c>
    </row>
    <row r="11266" spans="1:5" x14ac:dyDescent="0.25">
      <c r="A11266" s="2">
        <v>45756.395833333336</v>
      </c>
      <c r="B11266">
        <v>123130</v>
      </c>
      <c r="C11266">
        <v>123270</v>
      </c>
      <c r="D11266">
        <v>123100</v>
      </c>
      <c r="E11266">
        <v>123170</v>
      </c>
    </row>
    <row r="11267" spans="1:5" x14ac:dyDescent="0.25">
      <c r="A11267" s="2">
        <v>45756.395138888889</v>
      </c>
      <c r="B11267">
        <v>123135</v>
      </c>
      <c r="C11267">
        <v>123150</v>
      </c>
      <c r="D11267">
        <v>123105</v>
      </c>
      <c r="E11267">
        <v>123130</v>
      </c>
    </row>
    <row r="11268" spans="1:5" x14ac:dyDescent="0.25">
      <c r="A11268" s="2">
        <v>45756.394444444442</v>
      </c>
      <c r="B11268">
        <v>123145</v>
      </c>
      <c r="C11268">
        <v>123150</v>
      </c>
      <c r="D11268">
        <v>123115</v>
      </c>
      <c r="E11268">
        <v>123135</v>
      </c>
    </row>
    <row r="11269" spans="1:5" x14ac:dyDescent="0.25">
      <c r="A11269" s="2">
        <v>45756.393750000003</v>
      </c>
      <c r="B11269">
        <v>123110</v>
      </c>
      <c r="C11269">
        <v>123180</v>
      </c>
      <c r="D11269">
        <v>123075</v>
      </c>
      <c r="E11269">
        <v>123145</v>
      </c>
    </row>
    <row r="11270" spans="1:5" x14ac:dyDescent="0.25">
      <c r="A11270" s="2">
        <v>45756.393055555556</v>
      </c>
      <c r="B11270">
        <v>123135</v>
      </c>
      <c r="C11270">
        <v>123145</v>
      </c>
      <c r="D11270">
        <v>123095</v>
      </c>
      <c r="E11270">
        <v>123115</v>
      </c>
    </row>
    <row r="11271" spans="1:5" x14ac:dyDescent="0.25">
      <c r="A11271" s="2">
        <v>45756.392361111109</v>
      </c>
      <c r="B11271">
        <v>123115</v>
      </c>
      <c r="C11271">
        <v>123150</v>
      </c>
      <c r="D11271">
        <v>123080</v>
      </c>
      <c r="E11271">
        <v>123135</v>
      </c>
    </row>
    <row r="11272" spans="1:5" x14ac:dyDescent="0.25">
      <c r="A11272" s="2">
        <v>45756.39166666667</v>
      </c>
      <c r="B11272">
        <v>123080</v>
      </c>
      <c r="C11272">
        <v>123150</v>
      </c>
      <c r="D11272">
        <v>123015</v>
      </c>
      <c r="E11272">
        <v>123110</v>
      </c>
    </row>
    <row r="11273" spans="1:5" x14ac:dyDescent="0.25">
      <c r="A11273" s="2">
        <v>45756.390972222223</v>
      </c>
      <c r="B11273">
        <v>122965</v>
      </c>
      <c r="C11273">
        <v>123090</v>
      </c>
      <c r="D11273">
        <v>122960</v>
      </c>
      <c r="E11273">
        <v>123075</v>
      </c>
    </row>
    <row r="11274" spans="1:5" x14ac:dyDescent="0.25">
      <c r="A11274" s="2">
        <v>45756.390277777777</v>
      </c>
      <c r="B11274">
        <v>122990</v>
      </c>
      <c r="C11274">
        <v>123020</v>
      </c>
      <c r="D11274">
        <v>122930</v>
      </c>
      <c r="E11274">
        <v>122970</v>
      </c>
    </row>
    <row r="11275" spans="1:5" x14ac:dyDescent="0.25">
      <c r="A11275" s="2">
        <v>45756.38958333333</v>
      </c>
      <c r="B11275">
        <v>123000</v>
      </c>
      <c r="C11275">
        <v>123035</v>
      </c>
      <c r="D11275">
        <v>122970</v>
      </c>
      <c r="E11275">
        <v>122990</v>
      </c>
    </row>
    <row r="11276" spans="1:5" x14ac:dyDescent="0.25">
      <c r="A11276" s="2">
        <v>45756.388888888891</v>
      </c>
      <c r="B11276">
        <v>123075</v>
      </c>
      <c r="C11276">
        <v>123100</v>
      </c>
      <c r="D11276">
        <v>122975</v>
      </c>
      <c r="E11276">
        <v>123000</v>
      </c>
    </row>
    <row r="11277" spans="1:5" x14ac:dyDescent="0.25">
      <c r="A11277" s="2">
        <v>45756.388194444444</v>
      </c>
      <c r="B11277">
        <v>123135</v>
      </c>
      <c r="C11277">
        <v>123170</v>
      </c>
      <c r="D11277">
        <v>123035</v>
      </c>
      <c r="E11277">
        <v>123075</v>
      </c>
    </row>
    <row r="11278" spans="1:5" x14ac:dyDescent="0.25">
      <c r="A11278" s="2">
        <v>45756.387499999997</v>
      </c>
      <c r="B11278">
        <v>123110</v>
      </c>
      <c r="C11278">
        <v>123195</v>
      </c>
      <c r="D11278">
        <v>123060</v>
      </c>
      <c r="E11278">
        <v>123140</v>
      </c>
    </row>
    <row r="11279" spans="1:5" x14ac:dyDescent="0.25">
      <c r="A11279" s="2">
        <v>45756.386805555558</v>
      </c>
      <c r="B11279">
        <v>123060</v>
      </c>
      <c r="C11279">
        <v>123145</v>
      </c>
      <c r="D11279">
        <v>123055</v>
      </c>
      <c r="E11279">
        <v>123110</v>
      </c>
    </row>
    <row r="11280" spans="1:5" x14ac:dyDescent="0.25">
      <c r="A11280" s="2">
        <v>45756.386111111111</v>
      </c>
      <c r="B11280">
        <v>123050</v>
      </c>
      <c r="C11280">
        <v>123150</v>
      </c>
      <c r="D11280">
        <v>123005</v>
      </c>
      <c r="E11280">
        <v>123055</v>
      </c>
    </row>
    <row r="11281" spans="1:5" x14ac:dyDescent="0.25">
      <c r="A11281" s="2">
        <v>45756.385416666664</v>
      </c>
      <c r="B11281">
        <v>123125</v>
      </c>
      <c r="C11281">
        <v>123155</v>
      </c>
      <c r="D11281">
        <v>123040</v>
      </c>
      <c r="E11281">
        <v>123050</v>
      </c>
    </row>
    <row r="11282" spans="1:5" x14ac:dyDescent="0.25">
      <c r="A11282" s="2">
        <v>45756.384722222225</v>
      </c>
      <c r="B11282">
        <v>123085</v>
      </c>
      <c r="C11282">
        <v>123160</v>
      </c>
      <c r="D11282">
        <v>123070</v>
      </c>
      <c r="E11282">
        <v>123125</v>
      </c>
    </row>
    <row r="11283" spans="1:5" x14ac:dyDescent="0.25">
      <c r="A11283" s="2">
        <v>45756.384027777778</v>
      </c>
      <c r="B11283">
        <v>123145</v>
      </c>
      <c r="C11283">
        <v>123160</v>
      </c>
      <c r="D11283">
        <v>123000</v>
      </c>
      <c r="E11283">
        <v>123085</v>
      </c>
    </row>
    <row r="11284" spans="1:5" x14ac:dyDescent="0.25">
      <c r="A11284" s="2">
        <v>45756.383333333331</v>
      </c>
      <c r="B11284">
        <v>123110</v>
      </c>
      <c r="C11284">
        <v>123155</v>
      </c>
      <c r="D11284">
        <v>123045</v>
      </c>
      <c r="E11284">
        <v>123140</v>
      </c>
    </row>
    <row r="11285" spans="1:5" x14ac:dyDescent="0.25">
      <c r="A11285" s="2">
        <v>45756.382638888892</v>
      </c>
      <c r="B11285">
        <v>122995</v>
      </c>
      <c r="C11285">
        <v>123160</v>
      </c>
      <c r="D11285">
        <v>122960</v>
      </c>
      <c r="E11285">
        <v>123110</v>
      </c>
    </row>
    <row r="11286" spans="1:5" x14ac:dyDescent="0.25">
      <c r="A11286" s="2">
        <v>45756.381944444445</v>
      </c>
      <c r="B11286">
        <v>123085</v>
      </c>
      <c r="C11286">
        <v>123110</v>
      </c>
      <c r="D11286">
        <v>122955</v>
      </c>
      <c r="E11286">
        <v>122990</v>
      </c>
    </row>
    <row r="11287" spans="1:5" x14ac:dyDescent="0.25">
      <c r="A11287" s="2">
        <v>45756.381249999999</v>
      </c>
      <c r="B11287">
        <v>123145</v>
      </c>
      <c r="C11287">
        <v>123145</v>
      </c>
      <c r="D11287">
        <v>123050</v>
      </c>
      <c r="E11287">
        <v>123085</v>
      </c>
    </row>
    <row r="11288" spans="1:5" x14ac:dyDescent="0.25">
      <c r="A11288" s="2">
        <v>45756.380555555559</v>
      </c>
      <c r="B11288">
        <v>123195</v>
      </c>
      <c r="C11288">
        <v>123220</v>
      </c>
      <c r="D11288">
        <v>123090</v>
      </c>
      <c r="E11288">
        <v>123145</v>
      </c>
    </row>
    <row r="11289" spans="1:5" x14ac:dyDescent="0.25">
      <c r="A11289" s="2">
        <v>45756.379861111112</v>
      </c>
      <c r="B11289">
        <v>123300</v>
      </c>
      <c r="C11289">
        <v>123325</v>
      </c>
      <c r="D11289">
        <v>123160</v>
      </c>
      <c r="E11289">
        <v>123190</v>
      </c>
    </row>
    <row r="11290" spans="1:5" x14ac:dyDescent="0.25">
      <c r="A11290" s="2">
        <v>45756.379166666666</v>
      </c>
      <c r="B11290">
        <v>123230</v>
      </c>
      <c r="C11290">
        <v>123405</v>
      </c>
      <c r="D11290">
        <v>123215</v>
      </c>
      <c r="E11290">
        <v>123295</v>
      </c>
    </row>
    <row r="11291" spans="1:5" x14ac:dyDescent="0.25">
      <c r="A11291" s="2">
        <v>45756.378472222219</v>
      </c>
      <c r="B11291">
        <v>123220</v>
      </c>
      <c r="C11291">
        <v>123375</v>
      </c>
      <c r="D11291">
        <v>123205</v>
      </c>
      <c r="E11291">
        <v>123225</v>
      </c>
    </row>
    <row r="11292" spans="1:5" x14ac:dyDescent="0.25">
      <c r="A11292" s="2">
        <v>45756.37777777778</v>
      </c>
      <c r="B11292">
        <v>123055</v>
      </c>
      <c r="C11292">
        <v>123225</v>
      </c>
      <c r="D11292">
        <v>123035</v>
      </c>
      <c r="E11292">
        <v>123215</v>
      </c>
    </row>
    <row r="11293" spans="1:5" x14ac:dyDescent="0.25">
      <c r="A11293" s="2">
        <v>45756.377083333333</v>
      </c>
      <c r="B11293">
        <v>122940</v>
      </c>
      <c r="C11293">
        <v>123110</v>
      </c>
      <c r="D11293">
        <v>122930</v>
      </c>
      <c r="E11293">
        <v>123055</v>
      </c>
    </row>
    <row r="11294" spans="1:5" x14ac:dyDescent="0.25">
      <c r="A11294" s="2">
        <v>45756.376388888886</v>
      </c>
      <c r="B11294">
        <v>123200</v>
      </c>
      <c r="C11294">
        <v>123275</v>
      </c>
      <c r="D11294">
        <v>122925</v>
      </c>
      <c r="E11294">
        <v>122940</v>
      </c>
    </row>
    <row r="11295" spans="1:5" x14ac:dyDescent="0.25">
      <c r="A11295" s="2">
        <v>45756.375694444447</v>
      </c>
      <c r="B11295">
        <v>122885</v>
      </c>
      <c r="C11295">
        <v>123240</v>
      </c>
      <c r="D11295">
        <v>122800</v>
      </c>
      <c r="E11295">
        <v>123205</v>
      </c>
    </row>
    <row r="11296" spans="1:5" x14ac:dyDescent="0.25">
      <c r="A11296" s="2">
        <v>45756.375</v>
      </c>
      <c r="B11296">
        <v>123015</v>
      </c>
      <c r="C11296">
        <v>123200</v>
      </c>
      <c r="D11296">
        <v>122860</v>
      </c>
      <c r="E11296">
        <v>122885</v>
      </c>
    </row>
    <row r="11297" spans="1:5" x14ac:dyDescent="0.25">
      <c r="A11297" s="2">
        <v>45755.76666666667</v>
      </c>
      <c r="B11297">
        <v>123980</v>
      </c>
      <c r="C11297">
        <v>124010</v>
      </c>
      <c r="D11297">
        <v>123915</v>
      </c>
      <c r="E11297">
        <v>124000</v>
      </c>
    </row>
    <row r="11298" spans="1:5" x14ac:dyDescent="0.25">
      <c r="A11298" s="2">
        <v>45755.765972222223</v>
      </c>
      <c r="B11298">
        <v>124005</v>
      </c>
      <c r="C11298">
        <v>124010</v>
      </c>
      <c r="D11298">
        <v>123970</v>
      </c>
      <c r="E11298">
        <v>123980</v>
      </c>
    </row>
    <row r="11299" spans="1:5" x14ac:dyDescent="0.25">
      <c r="A11299" s="2">
        <v>45755.765277777777</v>
      </c>
      <c r="B11299">
        <v>124085</v>
      </c>
      <c r="C11299">
        <v>124125</v>
      </c>
      <c r="D11299">
        <v>124000</v>
      </c>
      <c r="E11299">
        <v>124010</v>
      </c>
    </row>
    <row r="11300" spans="1:5" x14ac:dyDescent="0.25">
      <c r="A11300" s="2">
        <v>45755.76458333333</v>
      </c>
      <c r="B11300">
        <v>124110</v>
      </c>
      <c r="C11300">
        <v>124115</v>
      </c>
      <c r="D11300">
        <v>124065</v>
      </c>
      <c r="E11300">
        <v>124085</v>
      </c>
    </row>
    <row r="11301" spans="1:5" x14ac:dyDescent="0.25">
      <c r="A11301" s="2">
        <v>45755.763888888891</v>
      </c>
      <c r="B11301">
        <v>124080</v>
      </c>
      <c r="C11301">
        <v>124125</v>
      </c>
      <c r="D11301">
        <v>124075</v>
      </c>
      <c r="E11301">
        <v>124110</v>
      </c>
    </row>
    <row r="11302" spans="1:5" x14ac:dyDescent="0.25">
      <c r="A11302" s="2">
        <v>45755.763194444444</v>
      </c>
      <c r="B11302">
        <v>124055</v>
      </c>
      <c r="C11302">
        <v>124085</v>
      </c>
      <c r="D11302">
        <v>124010</v>
      </c>
      <c r="E11302">
        <v>124080</v>
      </c>
    </row>
    <row r="11303" spans="1:5" x14ac:dyDescent="0.25">
      <c r="A11303" s="2">
        <v>45755.762499999997</v>
      </c>
      <c r="B11303">
        <v>124070</v>
      </c>
      <c r="C11303">
        <v>124080</v>
      </c>
      <c r="D11303">
        <v>124050</v>
      </c>
      <c r="E11303">
        <v>124050</v>
      </c>
    </row>
    <row r="11304" spans="1:5" x14ac:dyDescent="0.25">
      <c r="A11304" s="2">
        <v>45755.761805555558</v>
      </c>
      <c r="B11304">
        <v>124060</v>
      </c>
      <c r="C11304">
        <v>124080</v>
      </c>
      <c r="D11304">
        <v>124045</v>
      </c>
      <c r="E11304">
        <v>124065</v>
      </c>
    </row>
    <row r="11305" spans="1:5" x14ac:dyDescent="0.25">
      <c r="A11305" s="2">
        <v>45755.761111111111</v>
      </c>
      <c r="B11305">
        <v>123935</v>
      </c>
      <c r="C11305">
        <v>124070</v>
      </c>
      <c r="D11305">
        <v>123935</v>
      </c>
      <c r="E11305">
        <v>124055</v>
      </c>
    </row>
    <row r="11306" spans="1:5" x14ac:dyDescent="0.25">
      <c r="A11306" s="2">
        <v>45755.760416666664</v>
      </c>
      <c r="B11306">
        <v>124045</v>
      </c>
      <c r="C11306">
        <v>124050</v>
      </c>
      <c r="D11306">
        <v>123935</v>
      </c>
      <c r="E11306">
        <v>123935</v>
      </c>
    </row>
    <row r="11307" spans="1:5" x14ac:dyDescent="0.25">
      <c r="A11307" s="2">
        <v>45755.759722222225</v>
      </c>
      <c r="B11307">
        <v>124010</v>
      </c>
      <c r="C11307">
        <v>124070</v>
      </c>
      <c r="D11307">
        <v>123990</v>
      </c>
      <c r="E11307">
        <v>124040</v>
      </c>
    </row>
    <row r="11308" spans="1:5" x14ac:dyDescent="0.25">
      <c r="A11308" s="2">
        <v>45755.759027777778</v>
      </c>
      <c r="B11308">
        <v>124040</v>
      </c>
      <c r="C11308">
        <v>124060</v>
      </c>
      <c r="D11308">
        <v>123985</v>
      </c>
      <c r="E11308">
        <v>124010</v>
      </c>
    </row>
    <row r="11309" spans="1:5" x14ac:dyDescent="0.25">
      <c r="A11309" s="2">
        <v>45755.758333333331</v>
      </c>
      <c r="B11309">
        <v>123995</v>
      </c>
      <c r="C11309">
        <v>124045</v>
      </c>
      <c r="D11309">
        <v>123990</v>
      </c>
      <c r="E11309">
        <v>124040</v>
      </c>
    </row>
    <row r="11310" spans="1:5" x14ac:dyDescent="0.25">
      <c r="A11310" s="2">
        <v>45755.757638888892</v>
      </c>
      <c r="B11310">
        <v>123945</v>
      </c>
      <c r="C11310">
        <v>124030</v>
      </c>
      <c r="D11310">
        <v>123945</v>
      </c>
      <c r="E11310">
        <v>123995</v>
      </c>
    </row>
    <row r="11311" spans="1:5" x14ac:dyDescent="0.25">
      <c r="A11311" s="2">
        <v>45755.756944444445</v>
      </c>
      <c r="B11311">
        <v>123935</v>
      </c>
      <c r="C11311">
        <v>123955</v>
      </c>
      <c r="D11311">
        <v>123925</v>
      </c>
      <c r="E11311">
        <v>123950</v>
      </c>
    </row>
    <row r="11312" spans="1:5" x14ac:dyDescent="0.25">
      <c r="A11312" s="2">
        <v>45755.756249999999</v>
      </c>
      <c r="B11312">
        <v>123925</v>
      </c>
      <c r="C11312">
        <v>123950</v>
      </c>
      <c r="D11312">
        <v>123925</v>
      </c>
      <c r="E11312">
        <v>123940</v>
      </c>
    </row>
    <row r="11313" spans="1:5" x14ac:dyDescent="0.25">
      <c r="A11313" s="2">
        <v>45755.755555555559</v>
      </c>
      <c r="B11313">
        <v>123920</v>
      </c>
      <c r="C11313">
        <v>123965</v>
      </c>
      <c r="D11313">
        <v>123910</v>
      </c>
      <c r="E11313">
        <v>123930</v>
      </c>
    </row>
    <row r="11314" spans="1:5" x14ac:dyDescent="0.25">
      <c r="A11314" s="2">
        <v>45755.754861111112</v>
      </c>
      <c r="B11314">
        <v>123940</v>
      </c>
      <c r="C11314">
        <v>123945</v>
      </c>
      <c r="D11314">
        <v>123900</v>
      </c>
      <c r="E11314">
        <v>123925</v>
      </c>
    </row>
    <row r="11315" spans="1:5" x14ac:dyDescent="0.25">
      <c r="A11315" s="2">
        <v>45755.754166666666</v>
      </c>
      <c r="B11315">
        <v>123885</v>
      </c>
      <c r="C11315">
        <v>123965</v>
      </c>
      <c r="D11315">
        <v>123870</v>
      </c>
      <c r="E11315">
        <v>123940</v>
      </c>
    </row>
    <row r="11316" spans="1:5" x14ac:dyDescent="0.25">
      <c r="A11316" s="2">
        <v>45755.753472222219</v>
      </c>
      <c r="B11316">
        <v>123855</v>
      </c>
      <c r="C11316">
        <v>123915</v>
      </c>
      <c r="D11316">
        <v>123835</v>
      </c>
      <c r="E11316">
        <v>123880</v>
      </c>
    </row>
    <row r="11317" spans="1:5" x14ac:dyDescent="0.25">
      <c r="A11317" s="2">
        <v>45755.75277777778</v>
      </c>
      <c r="B11317">
        <v>123860</v>
      </c>
      <c r="C11317">
        <v>123875</v>
      </c>
      <c r="D11317">
        <v>123810</v>
      </c>
      <c r="E11317">
        <v>123850</v>
      </c>
    </row>
    <row r="11318" spans="1:5" x14ac:dyDescent="0.25">
      <c r="A11318" s="2">
        <v>45755.752083333333</v>
      </c>
      <c r="B11318">
        <v>123955</v>
      </c>
      <c r="C11318">
        <v>123965</v>
      </c>
      <c r="D11318">
        <v>123800</v>
      </c>
      <c r="E11318">
        <v>123860</v>
      </c>
    </row>
    <row r="11319" spans="1:5" x14ac:dyDescent="0.25">
      <c r="A11319" s="2">
        <v>45755.751388888886</v>
      </c>
      <c r="B11319">
        <v>123975</v>
      </c>
      <c r="C11319">
        <v>123975</v>
      </c>
      <c r="D11319">
        <v>123935</v>
      </c>
      <c r="E11319">
        <v>123950</v>
      </c>
    </row>
    <row r="11320" spans="1:5" x14ac:dyDescent="0.25">
      <c r="A11320" s="2">
        <v>45755.750694444447</v>
      </c>
      <c r="B11320">
        <v>123965</v>
      </c>
      <c r="C11320">
        <v>123980</v>
      </c>
      <c r="D11320">
        <v>123955</v>
      </c>
      <c r="E11320">
        <v>123975</v>
      </c>
    </row>
    <row r="11321" spans="1:5" x14ac:dyDescent="0.25">
      <c r="A11321" s="2">
        <v>45755.75</v>
      </c>
      <c r="B11321">
        <v>124010</v>
      </c>
      <c r="C11321">
        <v>124035</v>
      </c>
      <c r="D11321">
        <v>123955</v>
      </c>
      <c r="E11321">
        <v>123960</v>
      </c>
    </row>
    <row r="11322" spans="1:5" x14ac:dyDescent="0.25">
      <c r="A11322" s="2">
        <v>45755.749305555553</v>
      </c>
      <c r="B11322">
        <v>124015</v>
      </c>
      <c r="C11322">
        <v>124035</v>
      </c>
      <c r="D11322">
        <v>123980</v>
      </c>
      <c r="E11322">
        <v>124010</v>
      </c>
    </row>
    <row r="11323" spans="1:5" x14ac:dyDescent="0.25">
      <c r="A11323" s="2">
        <v>45755.748611111114</v>
      </c>
      <c r="B11323">
        <v>124035</v>
      </c>
      <c r="C11323">
        <v>124040</v>
      </c>
      <c r="D11323">
        <v>123955</v>
      </c>
      <c r="E11323">
        <v>124015</v>
      </c>
    </row>
    <row r="11324" spans="1:5" x14ac:dyDescent="0.25">
      <c r="A11324" s="2">
        <v>45755.747916666667</v>
      </c>
      <c r="B11324">
        <v>124010</v>
      </c>
      <c r="C11324">
        <v>124035</v>
      </c>
      <c r="D11324">
        <v>123985</v>
      </c>
      <c r="E11324">
        <v>124035</v>
      </c>
    </row>
    <row r="11325" spans="1:5" x14ac:dyDescent="0.25">
      <c r="A11325" s="2">
        <v>45755.74722222222</v>
      </c>
      <c r="B11325">
        <v>124045</v>
      </c>
      <c r="C11325">
        <v>124070</v>
      </c>
      <c r="D11325">
        <v>124005</v>
      </c>
      <c r="E11325">
        <v>124015</v>
      </c>
    </row>
    <row r="11326" spans="1:5" x14ac:dyDescent="0.25">
      <c r="A11326" s="2">
        <v>45755.746527777781</v>
      </c>
      <c r="B11326">
        <v>124025</v>
      </c>
      <c r="C11326">
        <v>124045</v>
      </c>
      <c r="D11326">
        <v>124000</v>
      </c>
      <c r="E11326">
        <v>124040</v>
      </c>
    </row>
    <row r="11327" spans="1:5" x14ac:dyDescent="0.25">
      <c r="A11327" s="2">
        <v>45755.745833333334</v>
      </c>
      <c r="B11327">
        <v>124020</v>
      </c>
      <c r="C11327">
        <v>124035</v>
      </c>
      <c r="D11327">
        <v>124010</v>
      </c>
      <c r="E11327">
        <v>124020</v>
      </c>
    </row>
    <row r="11328" spans="1:5" x14ac:dyDescent="0.25">
      <c r="A11328" s="2">
        <v>45755.745138888888</v>
      </c>
      <c r="B11328">
        <v>124040</v>
      </c>
      <c r="C11328">
        <v>124055</v>
      </c>
      <c r="D11328">
        <v>124000</v>
      </c>
      <c r="E11328">
        <v>124020</v>
      </c>
    </row>
    <row r="11329" spans="1:5" x14ac:dyDescent="0.25">
      <c r="A11329" s="2">
        <v>45755.744444444441</v>
      </c>
      <c r="B11329">
        <v>124030</v>
      </c>
      <c r="C11329">
        <v>124075</v>
      </c>
      <c r="D11329">
        <v>124015</v>
      </c>
      <c r="E11329">
        <v>124040</v>
      </c>
    </row>
    <row r="11330" spans="1:5" x14ac:dyDescent="0.25">
      <c r="A11330" s="2">
        <v>45755.743750000001</v>
      </c>
      <c r="B11330">
        <v>124020</v>
      </c>
      <c r="C11330">
        <v>124045</v>
      </c>
      <c r="D11330">
        <v>124005</v>
      </c>
      <c r="E11330">
        <v>124030</v>
      </c>
    </row>
    <row r="11331" spans="1:5" x14ac:dyDescent="0.25">
      <c r="A11331" s="2">
        <v>45755.743055555555</v>
      </c>
      <c r="B11331">
        <v>124060</v>
      </c>
      <c r="C11331">
        <v>124075</v>
      </c>
      <c r="D11331">
        <v>124015</v>
      </c>
      <c r="E11331">
        <v>124020</v>
      </c>
    </row>
    <row r="11332" spans="1:5" x14ac:dyDescent="0.25">
      <c r="A11332" s="2">
        <v>45755.742361111108</v>
      </c>
      <c r="B11332">
        <v>124110</v>
      </c>
      <c r="C11332">
        <v>124150</v>
      </c>
      <c r="D11332">
        <v>124055</v>
      </c>
      <c r="E11332">
        <v>124055</v>
      </c>
    </row>
    <row r="11333" spans="1:5" x14ac:dyDescent="0.25">
      <c r="A11333" s="2">
        <v>45755.741666666669</v>
      </c>
      <c r="B11333">
        <v>124080</v>
      </c>
      <c r="C11333">
        <v>124130</v>
      </c>
      <c r="D11333">
        <v>124060</v>
      </c>
      <c r="E11333">
        <v>124110</v>
      </c>
    </row>
    <row r="11334" spans="1:5" x14ac:dyDescent="0.25">
      <c r="A11334" s="2">
        <v>45755.740972222222</v>
      </c>
      <c r="B11334">
        <v>124040</v>
      </c>
      <c r="C11334">
        <v>124090</v>
      </c>
      <c r="D11334">
        <v>124035</v>
      </c>
      <c r="E11334">
        <v>124080</v>
      </c>
    </row>
    <row r="11335" spans="1:5" x14ac:dyDescent="0.25">
      <c r="A11335" s="2">
        <v>45755.740277777775</v>
      </c>
      <c r="B11335">
        <v>123975</v>
      </c>
      <c r="C11335">
        <v>124055</v>
      </c>
      <c r="D11335">
        <v>123970</v>
      </c>
      <c r="E11335">
        <v>124040</v>
      </c>
    </row>
    <row r="11336" spans="1:5" x14ac:dyDescent="0.25">
      <c r="A11336" s="2">
        <v>45755.739583333336</v>
      </c>
      <c r="B11336">
        <v>123950</v>
      </c>
      <c r="C11336">
        <v>123990</v>
      </c>
      <c r="D11336">
        <v>123945</v>
      </c>
      <c r="E11336">
        <v>123975</v>
      </c>
    </row>
    <row r="11337" spans="1:5" x14ac:dyDescent="0.25">
      <c r="A11337" s="2">
        <v>45755.738888888889</v>
      </c>
      <c r="B11337">
        <v>123945</v>
      </c>
      <c r="C11337">
        <v>123975</v>
      </c>
      <c r="D11337">
        <v>123940</v>
      </c>
      <c r="E11337">
        <v>123950</v>
      </c>
    </row>
    <row r="11338" spans="1:5" x14ac:dyDescent="0.25">
      <c r="A11338" s="2">
        <v>45755.738194444442</v>
      </c>
      <c r="B11338">
        <v>124000</v>
      </c>
      <c r="C11338">
        <v>124010</v>
      </c>
      <c r="D11338">
        <v>123935</v>
      </c>
      <c r="E11338">
        <v>123945</v>
      </c>
    </row>
    <row r="11339" spans="1:5" x14ac:dyDescent="0.25">
      <c r="A11339" s="2">
        <v>45755.737500000003</v>
      </c>
      <c r="B11339">
        <v>124030</v>
      </c>
      <c r="C11339">
        <v>124050</v>
      </c>
      <c r="D11339">
        <v>123985</v>
      </c>
      <c r="E11339">
        <v>124005</v>
      </c>
    </row>
    <row r="11340" spans="1:5" x14ac:dyDescent="0.25">
      <c r="A11340" s="2">
        <v>45755.736805555556</v>
      </c>
      <c r="B11340">
        <v>123970</v>
      </c>
      <c r="C11340">
        <v>124050</v>
      </c>
      <c r="D11340">
        <v>123965</v>
      </c>
      <c r="E11340">
        <v>124030</v>
      </c>
    </row>
    <row r="11341" spans="1:5" x14ac:dyDescent="0.25">
      <c r="A11341" s="2">
        <v>45755.736111111109</v>
      </c>
      <c r="B11341">
        <v>123960</v>
      </c>
      <c r="C11341">
        <v>123975</v>
      </c>
      <c r="D11341">
        <v>123925</v>
      </c>
      <c r="E11341">
        <v>123970</v>
      </c>
    </row>
    <row r="11342" spans="1:5" x14ac:dyDescent="0.25">
      <c r="A11342" s="2">
        <v>45755.73541666667</v>
      </c>
      <c r="B11342">
        <v>124020</v>
      </c>
      <c r="C11342">
        <v>124025</v>
      </c>
      <c r="D11342">
        <v>123935</v>
      </c>
      <c r="E11342">
        <v>123960</v>
      </c>
    </row>
    <row r="11343" spans="1:5" x14ac:dyDescent="0.25">
      <c r="A11343" s="2">
        <v>45755.734722222223</v>
      </c>
      <c r="B11343">
        <v>124045</v>
      </c>
      <c r="C11343">
        <v>124065</v>
      </c>
      <c r="D11343">
        <v>124005</v>
      </c>
      <c r="E11343">
        <v>124025</v>
      </c>
    </row>
    <row r="11344" spans="1:5" x14ac:dyDescent="0.25">
      <c r="A11344" s="2">
        <v>45755.734027777777</v>
      </c>
      <c r="B11344">
        <v>124040</v>
      </c>
      <c r="C11344">
        <v>124065</v>
      </c>
      <c r="D11344">
        <v>124035</v>
      </c>
      <c r="E11344">
        <v>124045</v>
      </c>
    </row>
    <row r="11345" spans="1:5" x14ac:dyDescent="0.25">
      <c r="A11345" s="2">
        <v>45755.73333333333</v>
      </c>
      <c r="B11345">
        <v>124040</v>
      </c>
      <c r="C11345">
        <v>124075</v>
      </c>
      <c r="D11345">
        <v>124020</v>
      </c>
      <c r="E11345">
        <v>124040</v>
      </c>
    </row>
    <row r="11346" spans="1:5" x14ac:dyDescent="0.25">
      <c r="A11346" s="2">
        <v>45755.732638888891</v>
      </c>
      <c r="B11346">
        <v>124020</v>
      </c>
      <c r="C11346">
        <v>124055</v>
      </c>
      <c r="D11346">
        <v>123975</v>
      </c>
      <c r="E11346">
        <v>124035</v>
      </c>
    </row>
    <row r="11347" spans="1:5" x14ac:dyDescent="0.25">
      <c r="A11347" s="2">
        <v>45755.731944444444</v>
      </c>
      <c r="B11347">
        <v>124040</v>
      </c>
      <c r="C11347">
        <v>124055</v>
      </c>
      <c r="D11347">
        <v>124010</v>
      </c>
      <c r="E11347">
        <v>124020</v>
      </c>
    </row>
    <row r="11348" spans="1:5" x14ac:dyDescent="0.25">
      <c r="A11348" s="2">
        <v>45755.731249999997</v>
      </c>
      <c r="B11348">
        <v>124050</v>
      </c>
      <c r="C11348">
        <v>124065</v>
      </c>
      <c r="D11348">
        <v>124025</v>
      </c>
      <c r="E11348">
        <v>124035</v>
      </c>
    </row>
    <row r="11349" spans="1:5" x14ac:dyDescent="0.25">
      <c r="A11349" s="2">
        <v>45755.730555555558</v>
      </c>
      <c r="B11349">
        <v>124050</v>
      </c>
      <c r="C11349">
        <v>124065</v>
      </c>
      <c r="D11349">
        <v>124040</v>
      </c>
      <c r="E11349">
        <v>124045</v>
      </c>
    </row>
    <row r="11350" spans="1:5" x14ac:dyDescent="0.25">
      <c r="A11350" s="2">
        <v>45755.729861111111</v>
      </c>
      <c r="B11350">
        <v>124040</v>
      </c>
      <c r="C11350">
        <v>124065</v>
      </c>
      <c r="D11350">
        <v>124015</v>
      </c>
      <c r="E11350">
        <v>124055</v>
      </c>
    </row>
    <row r="11351" spans="1:5" x14ac:dyDescent="0.25">
      <c r="A11351" s="2">
        <v>45755.729166666664</v>
      </c>
      <c r="B11351">
        <v>124040</v>
      </c>
      <c r="C11351">
        <v>124065</v>
      </c>
      <c r="D11351">
        <v>124020</v>
      </c>
      <c r="E11351">
        <v>124040</v>
      </c>
    </row>
    <row r="11352" spans="1:5" x14ac:dyDescent="0.25">
      <c r="A11352" s="2">
        <v>45755.728472222225</v>
      </c>
      <c r="B11352">
        <v>124075</v>
      </c>
      <c r="C11352">
        <v>124090</v>
      </c>
      <c r="D11352">
        <v>124025</v>
      </c>
      <c r="E11352">
        <v>124040</v>
      </c>
    </row>
    <row r="11353" spans="1:5" x14ac:dyDescent="0.25">
      <c r="A11353" s="2">
        <v>45755.727777777778</v>
      </c>
      <c r="B11353">
        <v>124030</v>
      </c>
      <c r="C11353">
        <v>124090</v>
      </c>
      <c r="D11353">
        <v>124030</v>
      </c>
      <c r="E11353">
        <v>124075</v>
      </c>
    </row>
    <row r="11354" spans="1:5" x14ac:dyDescent="0.25">
      <c r="A11354" s="2">
        <v>45755.727083333331</v>
      </c>
      <c r="B11354">
        <v>124045</v>
      </c>
      <c r="C11354">
        <v>124085</v>
      </c>
      <c r="D11354">
        <v>124015</v>
      </c>
      <c r="E11354">
        <v>124025</v>
      </c>
    </row>
    <row r="11355" spans="1:5" x14ac:dyDescent="0.25">
      <c r="A11355" s="2">
        <v>45755.726388888892</v>
      </c>
      <c r="B11355">
        <v>124035</v>
      </c>
      <c r="C11355">
        <v>124105</v>
      </c>
      <c r="D11355">
        <v>124025</v>
      </c>
      <c r="E11355">
        <v>124045</v>
      </c>
    </row>
    <row r="11356" spans="1:5" x14ac:dyDescent="0.25">
      <c r="A11356" s="2">
        <v>45755.725694444445</v>
      </c>
      <c r="B11356">
        <v>124045</v>
      </c>
      <c r="C11356">
        <v>124095</v>
      </c>
      <c r="D11356">
        <v>124020</v>
      </c>
      <c r="E11356">
        <v>124040</v>
      </c>
    </row>
    <row r="11357" spans="1:5" x14ac:dyDescent="0.25">
      <c r="A11357" s="2">
        <v>45755.724999999999</v>
      </c>
      <c r="B11357">
        <v>124100</v>
      </c>
      <c r="C11357">
        <v>124135</v>
      </c>
      <c r="D11357">
        <v>124040</v>
      </c>
      <c r="E11357">
        <v>124040</v>
      </c>
    </row>
    <row r="11358" spans="1:5" x14ac:dyDescent="0.25">
      <c r="A11358" s="2">
        <v>45755.724305555559</v>
      </c>
      <c r="B11358">
        <v>124190</v>
      </c>
      <c r="C11358">
        <v>124250</v>
      </c>
      <c r="D11358">
        <v>124090</v>
      </c>
      <c r="E11358">
        <v>124095</v>
      </c>
    </row>
    <row r="11359" spans="1:5" x14ac:dyDescent="0.25">
      <c r="A11359" s="2">
        <v>45755.723611111112</v>
      </c>
      <c r="B11359">
        <v>124230</v>
      </c>
      <c r="C11359">
        <v>124255</v>
      </c>
      <c r="D11359">
        <v>124165</v>
      </c>
      <c r="E11359">
        <v>124195</v>
      </c>
    </row>
    <row r="11360" spans="1:5" x14ac:dyDescent="0.25">
      <c r="A11360" s="2">
        <v>45755.722916666666</v>
      </c>
      <c r="B11360">
        <v>124240</v>
      </c>
      <c r="C11360">
        <v>124245</v>
      </c>
      <c r="D11360">
        <v>124215</v>
      </c>
      <c r="E11360">
        <v>124225</v>
      </c>
    </row>
    <row r="11361" spans="1:5" x14ac:dyDescent="0.25">
      <c r="A11361" s="2">
        <v>45755.722222222219</v>
      </c>
      <c r="B11361">
        <v>124285</v>
      </c>
      <c r="C11361">
        <v>124300</v>
      </c>
      <c r="D11361">
        <v>124215</v>
      </c>
      <c r="E11361">
        <v>124240</v>
      </c>
    </row>
    <row r="11362" spans="1:5" x14ac:dyDescent="0.25">
      <c r="A11362" s="2">
        <v>45755.72152777778</v>
      </c>
      <c r="B11362">
        <v>124335</v>
      </c>
      <c r="C11362">
        <v>124340</v>
      </c>
      <c r="D11362">
        <v>124280</v>
      </c>
      <c r="E11362">
        <v>124290</v>
      </c>
    </row>
    <row r="11363" spans="1:5" x14ac:dyDescent="0.25">
      <c r="A11363" s="2">
        <v>45755.720833333333</v>
      </c>
      <c r="B11363">
        <v>124315</v>
      </c>
      <c r="C11363">
        <v>124375</v>
      </c>
      <c r="D11363">
        <v>124290</v>
      </c>
      <c r="E11363">
        <v>124335</v>
      </c>
    </row>
    <row r="11364" spans="1:5" x14ac:dyDescent="0.25">
      <c r="A11364" s="2">
        <v>45755.720138888886</v>
      </c>
      <c r="B11364">
        <v>124315</v>
      </c>
      <c r="C11364">
        <v>124355</v>
      </c>
      <c r="D11364">
        <v>124285</v>
      </c>
      <c r="E11364">
        <v>124315</v>
      </c>
    </row>
    <row r="11365" spans="1:5" x14ac:dyDescent="0.25">
      <c r="A11365" s="2">
        <v>45755.719444444447</v>
      </c>
      <c r="B11365">
        <v>124240</v>
      </c>
      <c r="C11365">
        <v>124320</v>
      </c>
      <c r="D11365">
        <v>124240</v>
      </c>
      <c r="E11365">
        <v>124320</v>
      </c>
    </row>
    <row r="11366" spans="1:5" x14ac:dyDescent="0.25">
      <c r="A11366" s="2">
        <v>45755.71875</v>
      </c>
      <c r="B11366">
        <v>124235</v>
      </c>
      <c r="C11366">
        <v>124310</v>
      </c>
      <c r="D11366">
        <v>124220</v>
      </c>
      <c r="E11366">
        <v>124245</v>
      </c>
    </row>
    <row r="11367" spans="1:5" x14ac:dyDescent="0.25">
      <c r="A11367" s="2">
        <v>45755.718055555553</v>
      </c>
      <c r="B11367">
        <v>124175</v>
      </c>
      <c r="C11367">
        <v>124245</v>
      </c>
      <c r="D11367">
        <v>124175</v>
      </c>
      <c r="E11367">
        <v>124235</v>
      </c>
    </row>
    <row r="11368" spans="1:5" x14ac:dyDescent="0.25">
      <c r="A11368" s="2">
        <v>45755.717361111114</v>
      </c>
      <c r="B11368">
        <v>124190</v>
      </c>
      <c r="C11368">
        <v>124215</v>
      </c>
      <c r="D11368">
        <v>124155</v>
      </c>
      <c r="E11368">
        <v>124175</v>
      </c>
    </row>
    <row r="11369" spans="1:5" x14ac:dyDescent="0.25">
      <c r="A11369" s="2">
        <v>45755.716666666667</v>
      </c>
      <c r="B11369">
        <v>124210</v>
      </c>
      <c r="C11369">
        <v>124210</v>
      </c>
      <c r="D11369">
        <v>124170</v>
      </c>
      <c r="E11369">
        <v>124190</v>
      </c>
    </row>
    <row r="11370" spans="1:5" x14ac:dyDescent="0.25">
      <c r="A11370" s="2">
        <v>45755.71597222222</v>
      </c>
      <c r="B11370">
        <v>124210</v>
      </c>
      <c r="C11370">
        <v>124230</v>
      </c>
      <c r="D11370">
        <v>124175</v>
      </c>
      <c r="E11370">
        <v>124205</v>
      </c>
    </row>
    <row r="11371" spans="1:5" x14ac:dyDescent="0.25">
      <c r="A11371" s="2">
        <v>45755.715277777781</v>
      </c>
      <c r="B11371">
        <v>124215</v>
      </c>
      <c r="C11371">
        <v>124245</v>
      </c>
      <c r="D11371">
        <v>124170</v>
      </c>
      <c r="E11371">
        <v>124205</v>
      </c>
    </row>
    <row r="11372" spans="1:5" x14ac:dyDescent="0.25">
      <c r="A11372" s="2">
        <v>45755.714583333334</v>
      </c>
      <c r="B11372">
        <v>124190</v>
      </c>
      <c r="C11372">
        <v>124235</v>
      </c>
      <c r="D11372">
        <v>124170</v>
      </c>
      <c r="E11372">
        <v>124220</v>
      </c>
    </row>
    <row r="11373" spans="1:5" x14ac:dyDescent="0.25">
      <c r="A11373" s="2">
        <v>45755.713888888888</v>
      </c>
      <c r="B11373">
        <v>124250</v>
      </c>
      <c r="C11373">
        <v>124255</v>
      </c>
      <c r="D11373">
        <v>124180</v>
      </c>
      <c r="E11373">
        <v>124190</v>
      </c>
    </row>
    <row r="11374" spans="1:5" x14ac:dyDescent="0.25">
      <c r="A11374" s="2">
        <v>45755.713194444441</v>
      </c>
      <c r="B11374">
        <v>124280</v>
      </c>
      <c r="C11374">
        <v>124285</v>
      </c>
      <c r="D11374">
        <v>124220</v>
      </c>
      <c r="E11374">
        <v>124255</v>
      </c>
    </row>
    <row r="11375" spans="1:5" x14ac:dyDescent="0.25">
      <c r="A11375" s="2">
        <v>45755.712500000001</v>
      </c>
      <c r="B11375">
        <v>124300</v>
      </c>
      <c r="C11375">
        <v>124330</v>
      </c>
      <c r="D11375">
        <v>124265</v>
      </c>
      <c r="E11375">
        <v>124275</v>
      </c>
    </row>
    <row r="11376" spans="1:5" x14ac:dyDescent="0.25">
      <c r="A11376" s="2">
        <v>45755.711805555555</v>
      </c>
      <c r="B11376">
        <v>124325</v>
      </c>
      <c r="C11376">
        <v>124380</v>
      </c>
      <c r="D11376">
        <v>124290</v>
      </c>
      <c r="E11376">
        <v>124295</v>
      </c>
    </row>
    <row r="11377" spans="1:5" x14ac:dyDescent="0.25">
      <c r="A11377" s="2">
        <v>45755.711111111108</v>
      </c>
      <c r="B11377">
        <v>124295</v>
      </c>
      <c r="C11377">
        <v>124350</v>
      </c>
      <c r="D11377">
        <v>124290</v>
      </c>
      <c r="E11377">
        <v>124330</v>
      </c>
    </row>
    <row r="11378" spans="1:5" x14ac:dyDescent="0.25">
      <c r="A11378" s="2">
        <v>45755.710416666669</v>
      </c>
      <c r="B11378">
        <v>124310</v>
      </c>
      <c r="C11378">
        <v>124350</v>
      </c>
      <c r="D11378">
        <v>124265</v>
      </c>
      <c r="E11378">
        <v>124300</v>
      </c>
    </row>
    <row r="11379" spans="1:5" x14ac:dyDescent="0.25">
      <c r="A11379" s="2">
        <v>45755.709722222222</v>
      </c>
      <c r="B11379">
        <v>124320</v>
      </c>
      <c r="C11379">
        <v>124395</v>
      </c>
      <c r="D11379">
        <v>124300</v>
      </c>
      <c r="E11379">
        <v>124310</v>
      </c>
    </row>
    <row r="11380" spans="1:5" x14ac:dyDescent="0.25">
      <c r="A11380" s="2">
        <v>45755.709027777775</v>
      </c>
      <c r="B11380">
        <v>124265</v>
      </c>
      <c r="C11380">
        <v>124370</v>
      </c>
      <c r="D11380">
        <v>124260</v>
      </c>
      <c r="E11380">
        <v>124320</v>
      </c>
    </row>
    <row r="11381" spans="1:5" x14ac:dyDescent="0.25">
      <c r="A11381" s="2">
        <v>45755.708333333336</v>
      </c>
      <c r="B11381">
        <v>124225</v>
      </c>
      <c r="C11381">
        <v>124280</v>
      </c>
      <c r="D11381">
        <v>124135</v>
      </c>
      <c r="E11381">
        <v>124270</v>
      </c>
    </row>
    <row r="11382" spans="1:5" x14ac:dyDescent="0.25">
      <c r="A11382" s="2">
        <v>45755.707638888889</v>
      </c>
      <c r="B11382">
        <v>124225</v>
      </c>
      <c r="C11382">
        <v>124310</v>
      </c>
      <c r="D11382">
        <v>124210</v>
      </c>
      <c r="E11382">
        <v>124220</v>
      </c>
    </row>
    <row r="11383" spans="1:5" x14ac:dyDescent="0.25">
      <c r="A11383" s="2">
        <v>45755.706944444442</v>
      </c>
      <c r="B11383">
        <v>124225</v>
      </c>
      <c r="C11383">
        <v>124265</v>
      </c>
      <c r="D11383">
        <v>124205</v>
      </c>
      <c r="E11383">
        <v>124225</v>
      </c>
    </row>
    <row r="11384" spans="1:5" x14ac:dyDescent="0.25">
      <c r="A11384" s="2">
        <v>45755.706250000003</v>
      </c>
      <c r="B11384">
        <v>124260</v>
      </c>
      <c r="C11384">
        <v>124340</v>
      </c>
      <c r="D11384">
        <v>124215</v>
      </c>
      <c r="E11384">
        <v>124215</v>
      </c>
    </row>
    <row r="11385" spans="1:5" x14ac:dyDescent="0.25">
      <c r="A11385" s="2">
        <v>45755.705555555556</v>
      </c>
      <c r="B11385">
        <v>124240</v>
      </c>
      <c r="C11385">
        <v>124295</v>
      </c>
      <c r="D11385">
        <v>124180</v>
      </c>
      <c r="E11385">
        <v>124265</v>
      </c>
    </row>
    <row r="11386" spans="1:5" x14ac:dyDescent="0.25">
      <c r="A11386" s="2">
        <v>45755.704861111109</v>
      </c>
      <c r="B11386">
        <v>124190</v>
      </c>
      <c r="C11386">
        <v>124245</v>
      </c>
      <c r="D11386">
        <v>124040</v>
      </c>
      <c r="E11386">
        <v>124245</v>
      </c>
    </row>
    <row r="11387" spans="1:5" x14ac:dyDescent="0.25">
      <c r="A11387" s="2">
        <v>45755.70416666667</v>
      </c>
      <c r="B11387">
        <v>124140</v>
      </c>
      <c r="C11387">
        <v>124265</v>
      </c>
      <c r="D11387">
        <v>124125</v>
      </c>
      <c r="E11387">
        <v>124185</v>
      </c>
    </row>
    <row r="11388" spans="1:5" x14ac:dyDescent="0.25">
      <c r="A11388" s="2">
        <v>45755.703472222223</v>
      </c>
      <c r="B11388">
        <v>124135</v>
      </c>
      <c r="C11388">
        <v>124170</v>
      </c>
      <c r="D11388">
        <v>124085</v>
      </c>
      <c r="E11388">
        <v>124140</v>
      </c>
    </row>
    <row r="11389" spans="1:5" x14ac:dyDescent="0.25">
      <c r="A11389" s="2">
        <v>45755.702777777777</v>
      </c>
      <c r="B11389">
        <v>124085</v>
      </c>
      <c r="C11389">
        <v>124160</v>
      </c>
      <c r="D11389">
        <v>124050</v>
      </c>
      <c r="E11389">
        <v>124140</v>
      </c>
    </row>
    <row r="11390" spans="1:5" x14ac:dyDescent="0.25">
      <c r="A11390" s="2">
        <v>45755.70208333333</v>
      </c>
      <c r="B11390">
        <v>124030</v>
      </c>
      <c r="C11390">
        <v>124150</v>
      </c>
      <c r="D11390">
        <v>124025</v>
      </c>
      <c r="E11390">
        <v>124085</v>
      </c>
    </row>
    <row r="11391" spans="1:5" x14ac:dyDescent="0.25">
      <c r="A11391" s="2">
        <v>45755.701388888891</v>
      </c>
      <c r="B11391">
        <v>123885</v>
      </c>
      <c r="C11391">
        <v>124085</v>
      </c>
      <c r="D11391">
        <v>123885</v>
      </c>
      <c r="E11391">
        <v>124030</v>
      </c>
    </row>
    <row r="11392" spans="1:5" x14ac:dyDescent="0.25">
      <c r="A11392" s="2">
        <v>45755.700694444444</v>
      </c>
      <c r="B11392">
        <v>123975</v>
      </c>
      <c r="C11392">
        <v>124020</v>
      </c>
      <c r="D11392">
        <v>123855</v>
      </c>
      <c r="E11392">
        <v>123890</v>
      </c>
    </row>
    <row r="11393" spans="1:5" x14ac:dyDescent="0.25">
      <c r="A11393" s="2">
        <v>45755.7</v>
      </c>
      <c r="B11393">
        <v>123945</v>
      </c>
      <c r="C11393">
        <v>124000</v>
      </c>
      <c r="D11393">
        <v>123930</v>
      </c>
      <c r="E11393">
        <v>123970</v>
      </c>
    </row>
    <row r="11394" spans="1:5" x14ac:dyDescent="0.25">
      <c r="A11394" s="2">
        <v>45755.699305555558</v>
      </c>
      <c r="B11394">
        <v>123980</v>
      </c>
      <c r="C11394">
        <v>124045</v>
      </c>
      <c r="D11394">
        <v>123925</v>
      </c>
      <c r="E11394">
        <v>123940</v>
      </c>
    </row>
    <row r="11395" spans="1:5" x14ac:dyDescent="0.25">
      <c r="A11395" s="2">
        <v>45755.698611111111</v>
      </c>
      <c r="B11395">
        <v>123970</v>
      </c>
      <c r="C11395">
        <v>124050</v>
      </c>
      <c r="D11395">
        <v>123950</v>
      </c>
      <c r="E11395">
        <v>123975</v>
      </c>
    </row>
    <row r="11396" spans="1:5" x14ac:dyDescent="0.25">
      <c r="A11396" s="2">
        <v>45755.697916666664</v>
      </c>
      <c r="B11396">
        <v>123920</v>
      </c>
      <c r="C11396">
        <v>124045</v>
      </c>
      <c r="D11396">
        <v>123905</v>
      </c>
      <c r="E11396">
        <v>123975</v>
      </c>
    </row>
    <row r="11397" spans="1:5" x14ac:dyDescent="0.25">
      <c r="A11397" s="2">
        <v>45755.697222222225</v>
      </c>
      <c r="B11397">
        <v>123995</v>
      </c>
      <c r="C11397">
        <v>124005</v>
      </c>
      <c r="D11397">
        <v>123905</v>
      </c>
      <c r="E11397">
        <v>123915</v>
      </c>
    </row>
    <row r="11398" spans="1:5" x14ac:dyDescent="0.25">
      <c r="A11398" s="2">
        <v>45755.696527777778</v>
      </c>
      <c r="B11398">
        <v>124010</v>
      </c>
      <c r="C11398">
        <v>124040</v>
      </c>
      <c r="D11398">
        <v>123950</v>
      </c>
      <c r="E11398">
        <v>123995</v>
      </c>
    </row>
    <row r="11399" spans="1:5" x14ac:dyDescent="0.25">
      <c r="A11399" s="2">
        <v>45755.695833333331</v>
      </c>
      <c r="B11399">
        <v>124005</v>
      </c>
      <c r="C11399">
        <v>124085</v>
      </c>
      <c r="D11399">
        <v>123950</v>
      </c>
      <c r="E11399">
        <v>124010</v>
      </c>
    </row>
    <row r="11400" spans="1:5" x14ac:dyDescent="0.25">
      <c r="A11400" s="2">
        <v>45755.695138888892</v>
      </c>
      <c r="B11400">
        <v>123950</v>
      </c>
      <c r="C11400">
        <v>124065</v>
      </c>
      <c r="D11400">
        <v>123900</v>
      </c>
      <c r="E11400">
        <v>124005</v>
      </c>
    </row>
    <row r="11401" spans="1:5" x14ac:dyDescent="0.25">
      <c r="A11401" s="2">
        <v>45755.694444444445</v>
      </c>
      <c r="B11401">
        <v>123810</v>
      </c>
      <c r="C11401">
        <v>124005</v>
      </c>
      <c r="D11401">
        <v>123775</v>
      </c>
      <c r="E11401">
        <v>123950</v>
      </c>
    </row>
    <row r="11402" spans="1:5" x14ac:dyDescent="0.25">
      <c r="A11402" s="2">
        <v>45755.693749999999</v>
      </c>
      <c r="B11402">
        <v>123835</v>
      </c>
      <c r="C11402">
        <v>123860</v>
      </c>
      <c r="D11402">
        <v>123765</v>
      </c>
      <c r="E11402">
        <v>123815</v>
      </c>
    </row>
    <row r="11403" spans="1:5" x14ac:dyDescent="0.25">
      <c r="A11403" s="2">
        <v>45755.693055555559</v>
      </c>
      <c r="B11403">
        <v>123835</v>
      </c>
      <c r="C11403">
        <v>123850</v>
      </c>
      <c r="D11403">
        <v>123645</v>
      </c>
      <c r="E11403">
        <v>123840</v>
      </c>
    </row>
    <row r="11404" spans="1:5" x14ac:dyDescent="0.25">
      <c r="A11404" s="2">
        <v>45755.692361111112</v>
      </c>
      <c r="B11404">
        <v>123915</v>
      </c>
      <c r="C11404">
        <v>124080</v>
      </c>
      <c r="D11404">
        <v>123825</v>
      </c>
      <c r="E11404">
        <v>123835</v>
      </c>
    </row>
    <row r="11405" spans="1:5" x14ac:dyDescent="0.25">
      <c r="A11405" s="2">
        <v>45755.691666666666</v>
      </c>
      <c r="B11405">
        <v>124000</v>
      </c>
      <c r="C11405">
        <v>124045</v>
      </c>
      <c r="D11405">
        <v>123900</v>
      </c>
      <c r="E11405">
        <v>123915</v>
      </c>
    </row>
    <row r="11406" spans="1:5" x14ac:dyDescent="0.25">
      <c r="A11406" s="2">
        <v>45755.690972222219</v>
      </c>
      <c r="B11406">
        <v>124060</v>
      </c>
      <c r="C11406">
        <v>124065</v>
      </c>
      <c r="D11406">
        <v>123955</v>
      </c>
      <c r="E11406">
        <v>123995</v>
      </c>
    </row>
    <row r="11407" spans="1:5" x14ac:dyDescent="0.25">
      <c r="A11407" s="2">
        <v>45755.69027777778</v>
      </c>
      <c r="B11407">
        <v>124080</v>
      </c>
      <c r="C11407">
        <v>124140</v>
      </c>
      <c r="D11407">
        <v>124035</v>
      </c>
      <c r="E11407">
        <v>124060</v>
      </c>
    </row>
    <row r="11408" spans="1:5" x14ac:dyDescent="0.25">
      <c r="A11408" s="2">
        <v>45755.689583333333</v>
      </c>
      <c r="B11408">
        <v>124095</v>
      </c>
      <c r="C11408">
        <v>124120</v>
      </c>
      <c r="D11408">
        <v>124010</v>
      </c>
      <c r="E11408">
        <v>124075</v>
      </c>
    </row>
    <row r="11409" spans="1:5" x14ac:dyDescent="0.25">
      <c r="A11409" s="2">
        <v>45755.688888888886</v>
      </c>
      <c r="B11409">
        <v>124120</v>
      </c>
      <c r="C11409">
        <v>124130</v>
      </c>
      <c r="D11409">
        <v>124025</v>
      </c>
      <c r="E11409">
        <v>124100</v>
      </c>
    </row>
    <row r="11410" spans="1:5" x14ac:dyDescent="0.25">
      <c r="A11410" s="2">
        <v>45755.688194444447</v>
      </c>
      <c r="B11410">
        <v>124175</v>
      </c>
      <c r="C11410">
        <v>124200</v>
      </c>
      <c r="D11410">
        <v>124110</v>
      </c>
      <c r="E11410">
        <v>124125</v>
      </c>
    </row>
    <row r="11411" spans="1:5" x14ac:dyDescent="0.25">
      <c r="A11411" s="2">
        <v>45755.6875</v>
      </c>
      <c r="B11411">
        <v>124195</v>
      </c>
      <c r="C11411">
        <v>124225</v>
      </c>
      <c r="D11411">
        <v>124125</v>
      </c>
      <c r="E11411">
        <v>124170</v>
      </c>
    </row>
    <row r="11412" spans="1:5" x14ac:dyDescent="0.25">
      <c r="A11412" s="2">
        <v>45755.686805555553</v>
      </c>
      <c r="B11412">
        <v>124335</v>
      </c>
      <c r="C11412">
        <v>124370</v>
      </c>
      <c r="D11412">
        <v>124190</v>
      </c>
      <c r="E11412">
        <v>124195</v>
      </c>
    </row>
    <row r="11413" spans="1:5" x14ac:dyDescent="0.25">
      <c r="A11413" s="2">
        <v>45755.686111111114</v>
      </c>
      <c r="B11413">
        <v>124285</v>
      </c>
      <c r="C11413">
        <v>124385</v>
      </c>
      <c r="D11413">
        <v>124240</v>
      </c>
      <c r="E11413">
        <v>124330</v>
      </c>
    </row>
    <row r="11414" spans="1:5" x14ac:dyDescent="0.25">
      <c r="A11414" s="2">
        <v>45755.685416666667</v>
      </c>
      <c r="B11414">
        <v>124180</v>
      </c>
      <c r="C11414">
        <v>124340</v>
      </c>
      <c r="D11414">
        <v>124165</v>
      </c>
      <c r="E11414">
        <v>124280</v>
      </c>
    </row>
    <row r="11415" spans="1:5" x14ac:dyDescent="0.25">
      <c r="A11415" s="2">
        <v>45755.68472222222</v>
      </c>
      <c r="B11415">
        <v>124130</v>
      </c>
      <c r="C11415">
        <v>124205</v>
      </c>
      <c r="D11415">
        <v>124100</v>
      </c>
      <c r="E11415">
        <v>124180</v>
      </c>
    </row>
    <row r="11416" spans="1:5" x14ac:dyDescent="0.25">
      <c r="A11416" s="2">
        <v>45755.684027777781</v>
      </c>
      <c r="B11416">
        <v>124030</v>
      </c>
      <c r="C11416">
        <v>124185</v>
      </c>
      <c r="D11416">
        <v>123995</v>
      </c>
      <c r="E11416">
        <v>124125</v>
      </c>
    </row>
    <row r="11417" spans="1:5" x14ac:dyDescent="0.25">
      <c r="A11417" s="2">
        <v>45755.683333333334</v>
      </c>
      <c r="B11417">
        <v>123995</v>
      </c>
      <c r="C11417">
        <v>124060</v>
      </c>
      <c r="D11417">
        <v>123980</v>
      </c>
      <c r="E11417">
        <v>124025</v>
      </c>
    </row>
    <row r="11418" spans="1:5" x14ac:dyDescent="0.25">
      <c r="A11418" s="2">
        <v>45755.682638888888</v>
      </c>
      <c r="B11418">
        <v>123980</v>
      </c>
      <c r="C11418">
        <v>124040</v>
      </c>
      <c r="D11418">
        <v>123925</v>
      </c>
      <c r="E11418">
        <v>124000</v>
      </c>
    </row>
    <row r="11419" spans="1:5" x14ac:dyDescent="0.25">
      <c r="A11419" s="2">
        <v>45755.681944444441</v>
      </c>
      <c r="B11419">
        <v>123975</v>
      </c>
      <c r="C11419">
        <v>124000</v>
      </c>
      <c r="D11419">
        <v>123870</v>
      </c>
      <c r="E11419">
        <v>123980</v>
      </c>
    </row>
    <row r="11420" spans="1:5" x14ac:dyDescent="0.25">
      <c r="A11420" s="2">
        <v>45755.681250000001</v>
      </c>
      <c r="B11420">
        <v>123970</v>
      </c>
      <c r="C11420">
        <v>124025</v>
      </c>
      <c r="D11420">
        <v>123900</v>
      </c>
      <c r="E11420">
        <v>123980</v>
      </c>
    </row>
    <row r="11421" spans="1:5" x14ac:dyDescent="0.25">
      <c r="A11421" s="2">
        <v>45755.680555555555</v>
      </c>
      <c r="B11421">
        <v>123935</v>
      </c>
      <c r="C11421">
        <v>124045</v>
      </c>
      <c r="D11421">
        <v>123880</v>
      </c>
      <c r="E11421">
        <v>123970</v>
      </c>
    </row>
    <row r="11422" spans="1:5" x14ac:dyDescent="0.25">
      <c r="A11422" s="2">
        <v>45755.679861111108</v>
      </c>
      <c r="B11422">
        <v>123900</v>
      </c>
      <c r="C11422">
        <v>123935</v>
      </c>
      <c r="D11422">
        <v>123820</v>
      </c>
      <c r="E11422">
        <v>123930</v>
      </c>
    </row>
    <row r="11423" spans="1:5" x14ac:dyDescent="0.25">
      <c r="A11423" s="2">
        <v>45755.679166666669</v>
      </c>
      <c r="B11423">
        <v>123875</v>
      </c>
      <c r="C11423">
        <v>123995</v>
      </c>
      <c r="D11423">
        <v>123865</v>
      </c>
      <c r="E11423">
        <v>123905</v>
      </c>
    </row>
    <row r="11424" spans="1:5" x14ac:dyDescent="0.25">
      <c r="A11424" s="2">
        <v>45755.678472222222</v>
      </c>
      <c r="B11424">
        <v>123900</v>
      </c>
      <c r="C11424">
        <v>123940</v>
      </c>
      <c r="D11424">
        <v>123820</v>
      </c>
      <c r="E11424">
        <v>123870</v>
      </c>
    </row>
    <row r="11425" spans="1:5" x14ac:dyDescent="0.25">
      <c r="A11425" s="2">
        <v>45755.677777777775</v>
      </c>
      <c r="B11425">
        <v>124030</v>
      </c>
      <c r="C11425">
        <v>124060</v>
      </c>
      <c r="D11425">
        <v>123860</v>
      </c>
      <c r="E11425">
        <v>123900</v>
      </c>
    </row>
    <row r="11426" spans="1:5" x14ac:dyDescent="0.25">
      <c r="A11426" s="2">
        <v>45755.677083333336</v>
      </c>
      <c r="B11426">
        <v>124075</v>
      </c>
      <c r="C11426">
        <v>124120</v>
      </c>
      <c r="D11426">
        <v>123980</v>
      </c>
      <c r="E11426">
        <v>124025</v>
      </c>
    </row>
    <row r="11427" spans="1:5" x14ac:dyDescent="0.25">
      <c r="A11427" s="2">
        <v>45755.676388888889</v>
      </c>
      <c r="B11427">
        <v>124190</v>
      </c>
      <c r="C11427">
        <v>124200</v>
      </c>
      <c r="D11427">
        <v>124030</v>
      </c>
      <c r="E11427">
        <v>124075</v>
      </c>
    </row>
    <row r="11428" spans="1:5" x14ac:dyDescent="0.25">
      <c r="A11428" s="2">
        <v>45755.675694444442</v>
      </c>
      <c r="B11428">
        <v>124205</v>
      </c>
      <c r="C11428">
        <v>124210</v>
      </c>
      <c r="D11428">
        <v>124145</v>
      </c>
      <c r="E11428">
        <v>124195</v>
      </c>
    </row>
    <row r="11429" spans="1:5" x14ac:dyDescent="0.25">
      <c r="A11429" s="2">
        <v>45755.675000000003</v>
      </c>
      <c r="B11429">
        <v>124230</v>
      </c>
      <c r="C11429">
        <v>124260</v>
      </c>
      <c r="D11429">
        <v>124195</v>
      </c>
      <c r="E11429">
        <v>124205</v>
      </c>
    </row>
    <row r="11430" spans="1:5" x14ac:dyDescent="0.25">
      <c r="A11430" s="2">
        <v>45755.674305555556</v>
      </c>
      <c r="B11430">
        <v>124205</v>
      </c>
      <c r="C11430">
        <v>124285</v>
      </c>
      <c r="D11430">
        <v>124185</v>
      </c>
      <c r="E11430">
        <v>124235</v>
      </c>
    </row>
    <row r="11431" spans="1:5" x14ac:dyDescent="0.25">
      <c r="A11431" s="2">
        <v>45755.673611111109</v>
      </c>
      <c r="B11431">
        <v>124185</v>
      </c>
      <c r="C11431">
        <v>124215</v>
      </c>
      <c r="D11431">
        <v>124105</v>
      </c>
      <c r="E11431">
        <v>124200</v>
      </c>
    </row>
    <row r="11432" spans="1:5" x14ac:dyDescent="0.25">
      <c r="A11432" s="2">
        <v>45755.67291666667</v>
      </c>
      <c r="B11432">
        <v>124265</v>
      </c>
      <c r="C11432">
        <v>124285</v>
      </c>
      <c r="D11432">
        <v>124160</v>
      </c>
      <c r="E11432">
        <v>124180</v>
      </c>
    </row>
    <row r="11433" spans="1:5" x14ac:dyDescent="0.25">
      <c r="A11433" s="2">
        <v>45755.672222222223</v>
      </c>
      <c r="B11433">
        <v>124195</v>
      </c>
      <c r="C11433">
        <v>124275</v>
      </c>
      <c r="D11433">
        <v>124160</v>
      </c>
      <c r="E11433">
        <v>124265</v>
      </c>
    </row>
    <row r="11434" spans="1:5" x14ac:dyDescent="0.25">
      <c r="A11434" s="2">
        <v>45755.671527777777</v>
      </c>
      <c r="B11434">
        <v>124120</v>
      </c>
      <c r="C11434">
        <v>124250</v>
      </c>
      <c r="D11434">
        <v>124080</v>
      </c>
      <c r="E11434">
        <v>124200</v>
      </c>
    </row>
    <row r="11435" spans="1:5" x14ac:dyDescent="0.25">
      <c r="A11435" s="2">
        <v>45755.67083333333</v>
      </c>
      <c r="B11435">
        <v>124240</v>
      </c>
      <c r="C11435">
        <v>124245</v>
      </c>
      <c r="D11435">
        <v>124055</v>
      </c>
      <c r="E11435">
        <v>124115</v>
      </c>
    </row>
    <row r="11436" spans="1:5" x14ac:dyDescent="0.25">
      <c r="A11436" s="2">
        <v>45755.670138888891</v>
      </c>
      <c r="B11436">
        <v>124340</v>
      </c>
      <c r="C11436">
        <v>124380</v>
      </c>
      <c r="D11436">
        <v>124200</v>
      </c>
      <c r="E11436">
        <v>124245</v>
      </c>
    </row>
    <row r="11437" spans="1:5" x14ac:dyDescent="0.25">
      <c r="A11437" s="2">
        <v>45755.669444444444</v>
      </c>
      <c r="B11437">
        <v>124365</v>
      </c>
      <c r="C11437">
        <v>124400</v>
      </c>
      <c r="D11437">
        <v>124295</v>
      </c>
      <c r="E11437">
        <v>124345</v>
      </c>
    </row>
    <row r="11438" spans="1:5" x14ac:dyDescent="0.25">
      <c r="A11438" s="2">
        <v>45755.668749999997</v>
      </c>
      <c r="B11438">
        <v>124425</v>
      </c>
      <c r="C11438">
        <v>124485</v>
      </c>
      <c r="D11438">
        <v>124360</v>
      </c>
      <c r="E11438">
        <v>124365</v>
      </c>
    </row>
    <row r="11439" spans="1:5" x14ac:dyDescent="0.25">
      <c r="A11439" s="2">
        <v>45755.668055555558</v>
      </c>
      <c r="B11439">
        <v>124515</v>
      </c>
      <c r="C11439">
        <v>124550</v>
      </c>
      <c r="D11439">
        <v>124405</v>
      </c>
      <c r="E11439">
        <v>124425</v>
      </c>
    </row>
    <row r="11440" spans="1:5" x14ac:dyDescent="0.25">
      <c r="A11440" s="2">
        <v>45755.667361111111</v>
      </c>
      <c r="B11440">
        <v>124620</v>
      </c>
      <c r="C11440">
        <v>124625</v>
      </c>
      <c r="D11440">
        <v>124425</v>
      </c>
      <c r="E11440">
        <v>124520</v>
      </c>
    </row>
    <row r="11441" spans="1:5" x14ac:dyDescent="0.25">
      <c r="A11441" s="2">
        <v>45755.666666666664</v>
      </c>
      <c r="B11441">
        <v>124705</v>
      </c>
      <c r="C11441">
        <v>124740</v>
      </c>
      <c r="D11441">
        <v>124580</v>
      </c>
      <c r="E11441">
        <v>124620</v>
      </c>
    </row>
    <row r="11442" spans="1:5" x14ac:dyDescent="0.25">
      <c r="A11442" s="2">
        <v>45755.665972222225</v>
      </c>
      <c r="B11442">
        <v>124815</v>
      </c>
      <c r="C11442">
        <v>124830</v>
      </c>
      <c r="D11442">
        <v>124680</v>
      </c>
      <c r="E11442">
        <v>124705</v>
      </c>
    </row>
    <row r="11443" spans="1:5" x14ac:dyDescent="0.25">
      <c r="A11443" s="2">
        <v>45755.665277777778</v>
      </c>
      <c r="B11443">
        <v>124830</v>
      </c>
      <c r="C11443">
        <v>124860</v>
      </c>
      <c r="D11443">
        <v>124790</v>
      </c>
      <c r="E11443">
        <v>124810</v>
      </c>
    </row>
    <row r="11444" spans="1:5" x14ac:dyDescent="0.25">
      <c r="A11444" s="2">
        <v>45755.664583333331</v>
      </c>
      <c r="B11444">
        <v>124850</v>
      </c>
      <c r="C11444">
        <v>124895</v>
      </c>
      <c r="D11444">
        <v>124820</v>
      </c>
      <c r="E11444">
        <v>124835</v>
      </c>
    </row>
    <row r="11445" spans="1:5" x14ac:dyDescent="0.25">
      <c r="A11445" s="2">
        <v>45755.663888888892</v>
      </c>
      <c r="B11445">
        <v>124895</v>
      </c>
      <c r="C11445">
        <v>124905</v>
      </c>
      <c r="D11445">
        <v>124790</v>
      </c>
      <c r="E11445">
        <v>124850</v>
      </c>
    </row>
    <row r="11446" spans="1:5" x14ac:dyDescent="0.25">
      <c r="A11446" s="2">
        <v>45755.663194444445</v>
      </c>
      <c r="B11446">
        <v>124945</v>
      </c>
      <c r="C11446">
        <v>124980</v>
      </c>
      <c r="D11446">
        <v>124870</v>
      </c>
      <c r="E11446">
        <v>124890</v>
      </c>
    </row>
    <row r="11447" spans="1:5" x14ac:dyDescent="0.25">
      <c r="A11447" s="2">
        <v>45755.662499999999</v>
      </c>
      <c r="B11447">
        <v>124975</v>
      </c>
      <c r="C11447">
        <v>125005</v>
      </c>
      <c r="D11447">
        <v>124910</v>
      </c>
      <c r="E11447">
        <v>124945</v>
      </c>
    </row>
    <row r="11448" spans="1:5" x14ac:dyDescent="0.25">
      <c r="A11448" s="2">
        <v>45755.661805555559</v>
      </c>
      <c r="B11448">
        <v>125040</v>
      </c>
      <c r="C11448">
        <v>125115</v>
      </c>
      <c r="D11448">
        <v>124970</v>
      </c>
      <c r="E11448">
        <v>124970</v>
      </c>
    </row>
    <row r="11449" spans="1:5" x14ac:dyDescent="0.25">
      <c r="A11449" s="2">
        <v>45755.661111111112</v>
      </c>
      <c r="B11449">
        <v>124990</v>
      </c>
      <c r="C11449">
        <v>125050</v>
      </c>
      <c r="D11449">
        <v>124930</v>
      </c>
      <c r="E11449">
        <v>125035</v>
      </c>
    </row>
    <row r="11450" spans="1:5" x14ac:dyDescent="0.25">
      <c r="A11450" s="2">
        <v>45755.660416666666</v>
      </c>
      <c r="B11450">
        <v>125015</v>
      </c>
      <c r="C11450">
        <v>125060</v>
      </c>
      <c r="D11450">
        <v>124970</v>
      </c>
      <c r="E11450">
        <v>124995</v>
      </c>
    </row>
    <row r="11451" spans="1:5" x14ac:dyDescent="0.25">
      <c r="A11451" s="2">
        <v>45755.659722222219</v>
      </c>
      <c r="B11451">
        <v>125050</v>
      </c>
      <c r="C11451">
        <v>125080</v>
      </c>
      <c r="D11451">
        <v>124975</v>
      </c>
      <c r="E11451">
        <v>125010</v>
      </c>
    </row>
    <row r="11452" spans="1:5" x14ac:dyDescent="0.25">
      <c r="A11452" s="2">
        <v>45755.65902777778</v>
      </c>
      <c r="B11452">
        <v>125045</v>
      </c>
      <c r="C11452">
        <v>125110</v>
      </c>
      <c r="D11452">
        <v>125010</v>
      </c>
      <c r="E11452">
        <v>125050</v>
      </c>
    </row>
    <row r="11453" spans="1:5" x14ac:dyDescent="0.25">
      <c r="A11453" s="2">
        <v>45755.658333333333</v>
      </c>
      <c r="B11453">
        <v>125055</v>
      </c>
      <c r="C11453">
        <v>125090</v>
      </c>
      <c r="D11453">
        <v>125020</v>
      </c>
      <c r="E11453">
        <v>125050</v>
      </c>
    </row>
    <row r="11454" spans="1:5" x14ac:dyDescent="0.25">
      <c r="A11454" s="2">
        <v>45755.657638888886</v>
      </c>
      <c r="B11454">
        <v>125135</v>
      </c>
      <c r="C11454">
        <v>125145</v>
      </c>
      <c r="D11454">
        <v>125010</v>
      </c>
      <c r="E11454">
        <v>125055</v>
      </c>
    </row>
    <row r="11455" spans="1:5" x14ac:dyDescent="0.25">
      <c r="A11455" s="2">
        <v>45755.656944444447</v>
      </c>
      <c r="B11455">
        <v>125075</v>
      </c>
      <c r="C11455">
        <v>125205</v>
      </c>
      <c r="D11455">
        <v>125075</v>
      </c>
      <c r="E11455">
        <v>125140</v>
      </c>
    </row>
    <row r="11456" spans="1:5" x14ac:dyDescent="0.25">
      <c r="A11456" s="2">
        <v>45755.65625</v>
      </c>
      <c r="B11456">
        <v>125010</v>
      </c>
      <c r="C11456">
        <v>125135</v>
      </c>
      <c r="D11456">
        <v>125000</v>
      </c>
      <c r="E11456">
        <v>125070</v>
      </c>
    </row>
    <row r="11457" spans="1:5" x14ac:dyDescent="0.25">
      <c r="A11457" s="2">
        <v>45755.655555555553</v>
      </c>
      <c r="B11457">
        <v>124970</v>
      </c>
      <c r="C11457">
        <v>125020</v>
      </c>
      <c r="D11457">
        <v>124955</v>
      </c>
      <c r="E11457">
        <v>125015</v>
      </c>
    </row>
    <row r="11458" spans="1:5" x14ac:dyDescent="0.25">
      <c r="A11458" s="2">
        <v>45755.654861111114</v>
      </c>
      <c r="B11458">
        <v>125040</v>
      </c>
      <c r="C11458">
        <v>125060</v>
      </c>
      <c r="D11458">
        <v>124940</v>
      </c>
      <c r="E11458">
        <v>124970</v>
      </c>
    </row>
    <row r="11459" spans="1:5" x14ac:dyDescent="0.25">
      <c r="A11459" s="2">
        <v>45755.654166666667</v>
      </c>
      <c r="B11459">
        <v>125150</v>
      </c>
      <c r="C11459">
        <v>125150</v>
      </c>
      <c r="D11459">
        <v>125030</v>
      </c>
      <c r="E11459">
        <v>125040</v>
      </c>
    </row>
    <row r="11460" spans="1:5" x14ac:dyDescent="0.25">
      <c r="A11460" s="2">
        <v>45755.65347222222</v>
      </c>
      <c r="B11460">
        <v>125175</v>
      </c>
      <c r="C11460">
        <v>125210</v>
      </c>
      <c r="D11460">
        <v>125120</v>
      </c>
      <c r="E11460">
        <v>125145</v>
      </c>
    </row>
    <row r="11461" spans="1:5" x14ac:dyDescent="0.25">
      <c r="A11461" s="2">
        <v>45755.652777777781</v>
      </c>
      <c r="B11461">
        <v>125140</v>
      </c>
      <c r="C11461">
        <v>125220</v>
      </c>
      <c r="D11461">
        <v>125090</v>
      </c>
      <c r="E11461">
        <v>125175</v>
      </c>
    </row>
    <row r="11462" spans="1:5" x14ac:dyDescent="0.25">
      <c r="A11462" s="2">
        <v>45755.652083333334</v>
      </c>
      <c r="B11462">
        <v>125175</v>
      </c>
      <c r="C11462">
        <v>125210</v>
      </c>
      <c r="D11462">
        <v>125120</v>
      </c>
      <c r="E11462">
        <v>125135</v>
      </c>
    </row>
    <row r="11463" spans="1:5" x14ac:dyDescent="0.25">
      <c r="A11463" s="2">
        <v>45755.651388888888</v>
      </c>
      <c r="B11463">
        <v>125145</v>
      </c>
      <c r="C11463">
        <v>125235</v>
      </c>
      <c r="D11463">
        <v>125135</v>
      </c>
      <c r="E11463">
        <v>125175</v>
      </c>
    </row>
    <row r="11464" spans="1:5" x14ac:dyDescent="0.25">
      <c r="A11464" s="2">
        <v>45755.650694444441</v>
      </c>
      <c r="B11464">
        <v>125100</v>
      </c>
      <c r="C11464">
        <v>125175</v>
      </c>
      <c r="D11464">
        <v>125050</v>
      </c>
      <c r="E11464">
        <v>125145</v>
      </c>
    </row>
    <row r="11465" spans="1:5" x14ac:dyDescent="0.25">
      <c r="A11465" s="2">
        <v>45755.65</v>
      </c>
      <c r="B11465">
        <v>125095</v>
      </c>
      <c r="C11465">
        <v>125160</v>
      </c>
      <c r="D11465">
        <v>124985</v>
      </c>
      <c r="E11465">
        <v>125100</v>
      </c>
    </row>
    <row r="11466" spans="1:5" x14ac:dyDescent="0.25">
      <c r="A11466" s="2">
        <v>45755.649305555555</v>
      </c>
      <c r="B11466">
        <v>125155</v>
      </c>
      <c r="C11466">
        <v>125175</v>
      </c>
      <c r="D11466">
        <v>125050</v>
      </c>
      <c r="E11466">
        <v>125095</v>
      </c>
    </row>
    <row r="11467" spans="1:5" x14ac:dyDescent="0.25">
      <c r="A11467" s="2">
        <v>45755.648611111108</v>
      </c>
      <c r="B11467">
        <v>125085</v>
      </c>
      <c r="C11467">
        <v>125170</v>
      </c>
      <c r="D11467">
        <v>125050</v>
      </c>
      <c r="E11467">
        <v>125155</v>
      </c>
    </row>
    <row r="11468" spans="1:5" x14ac:dyDescent="0.25">
      <c r="A11468" s="2">
        <v>45755.647916666669</v>
      </c>
      <c r="B11468">
        <v>125160</v>
      </c>
      <c r="C11468">
        <v>125205</v>
      </c>
      <c r="D11468">
        <v>125055</v>
      </c>
      <c r="E11468">
        <v>125080</v>
      </c>
    </row>
    <row r="11469" spans="1:5" x14ac:dyDescent="0.25">
      <c r="A11469" s="2">
        <v>45755.647222222222</v>
      </c>
      <c r="B11469">
        <v>125310</v>
      </c>
      <c r="C11469">
        <v>125325</v>
      </c>
      <c r="D11469">
        <v>125135</v>
      </c>
      <c r="E11469">
        <v>125155</v>
      </c>
    </row>
    <row r="11470" spans="1:5" x14ac:dyDescent="0.25">
      <c r="A11470" s="2">
        <v>45755.646527777775</v>
      </c>
      <c r="B11470">
        <v>125390</v>
      </c>
      <c r="C11470">
        <v>125410</v>
      </c>
      <c r="D11470">
        <v>125130</v>
      </c>
      <c r="E11470">
        <v>125310</v>
      </c>
    </row>
    <row r="11471" spans="1:5" x14ac:dyDescent="0.25">
      <c r="A11471" s="2">
        <v>45755.645833333336</v>
      </c>
      <c r="B11471">
        <v>124835</v>
      </c>
      <c r="C11471">
        <v>125770</v>
      </c>
      <c r="D11471">
        <v>124835</v>
      </c>
      <c r="E11471">
        <v>125395</v>
      </c>
    </row>
    <row r="11472" spans="1:5" x14ac:dyDescent="0.25">
      <c r="A11472" s="2">
        <v>45755.645138888889</v>
      </c>
      <c r="B11472">
        <v>124820</v>
      </c>
      <c r="C11472">
        <v>124850</v>
      </c>
      <c r="D11472">
        <v>124725</v>
      </c>
      <c r="E11472">
        <v>124840</v>
      </c>
    </row>
    <row r="11473" spans="1:5" x14ac:dyDescent="0.25">
      <c r="A11473" s="2">
        <v>45755.644444444442</v>
      </c>
      <c r="B11473">
        <v>124880</v>
      </c>
      <c r="C11473">
        <v>124895</v>
      </c>
      <c r="D11473">
        <v>124780</v>
      </c>
      <c r="E11473">
        <v>124820</v>
      </c>
    </row>
    <row r="11474" spans="1:5" x14ac:dyDescent="0.25">
      <c r="A11474" s="2">
        <v>45755.643750000003</v>
      </c>
      <c r="B11474">
        <v>124985</v>
      </c>
      <c r="C11474">
        <v>125000</v>
      </c>
      <c r="D11474">
        <v>124870</v>
      </c>
      <c r="E11474">
        <v>124885</v>
      </c>
    </row>
    <row r="11475" spans="1:5" x14ac:dyDescent="0.25">
      <c r="A11475" s="2">
        <v>45755.643055555556</v>
      </c>
      <c r="B11475">
        <v>125005</v>
      </c>
      <c r="C11475">
        <v>125005</v>
      </c>
      <c r="D11475">
        <v>124900</v>
      </c>
      <c r="E11475">
        <v>124990</v>
      </c>
    </row>
    <row r="11476" spans="1:5" x14ac:dyDescent="0.25">
      <c r="A11476" s="2">
        <v>45755.642361111109</v>
      </c>
      <c r="B11476">
        <v>125065</v>
      </c>
      <c r="C11476">
        <v>125075</v>
      </c>
      <c r="D11476">
        <v>124955</v>
      </c>
      <c r="E11476">
        <v>125005</v>
      </c>
    </row>
    <row r="11477" spans="1:5" x14ac:dyDescent="0.25">
      <c r="A11477" s="2">
        <v>45755.64166666667</v>
      </c>
      <c r="B11477">
        <v>124990</v>
      </c>
      <c r="C11477">
        <v>125100</v>
      </c>
      <c r="D11477">
        <v>124985</v>
      </c>
      <c r="E11477">
        <v>125070</v>
      </c>
    </row>
    <row r="11478" spans="1:5" x14ac:dyDescent="0.25">
      <c r="A11478" s="2">
        <v>45755.640972222223</v>
      </c>
      <c r="B11478">
        <v>125040</v>
      </c>
      <c r="C11478">
        <v>125115</v>
      </c>
      <c r="D11478">
        <v>124985</v>
      </c>
      <c r="E11478">
        <v>124990</v>
      </c>
    </row>
    <row r="11479" spans="1:5" x14ac:dyDescent="0.25">
      <c r="A11479" s="2">
        <v>45755.640277777777</v>
      </c>
      <c r="B11479">
        <v>125000</v>
      </c>
      <c r="C11479">
        <v>125045</v>
      </c>
      <c r="D11479">
        <v>124930</v>
      </c>
      <c r="E11479">
        <v>125040</v>
      </c>
    </row>
    <row r="11480" spans="1:5" x14ac:dyDescent="0.25">
      <c r="A11480" s="2">
        <v>45755.63958333333</v>
      </c>
      <c r="B11480">
        <v>125065</v>
      </c>
      <c r="C11480">
        <v>125085</v>
      </c>
      <c r="D11480">
        <v>124945</v>
      </c>
      <c r="E11480">
        <v>125005</v>
      </c>
    </row>
    <row r="11481" spans="1:5" x14ac:dyDescent="0.25">
      <c r="A11481" s="2">
        <v>45755.638888888891</v>
      </c>
      <c r="B11481">
        <v>125105</v>
      </c>
      <c r="C11481">
        <v>125115</v>
      </c>
      <c r="D11481">
        <v>125020</v>
      </c>
      <c r="E11481">
        <v>125065</v>
      </c>
    </row>
    <row r="11482" spans="1:5" x14ac:dyDescent="0.25">
      <c r="A11482" s="2">
        <v>45755.638194444444</v>
      </c>
      <c r="B11482">
        <v>125105</v>
      </c>
      <c r="C11482">
        <v>125180</v>
      </c>
      <c r="D11482">
        <v>125090</v>
      </c>
      <c r="E11482">
        <v>125110</v>
      </c>
    </row>
    <row r="11483" spans="1:5" x14ac:dyDescent="0.25">
      <c r="A11483" s="2">
        <v>45755.637499999997</v>
      </c>
      <c r="B11483">
        <v>124980</v>
      </c>
      <c r="C11483">
        <v>125150</v>
      </c>
      <c r="D11483">
        <v>124960</v>
      </c>
      <c r="E11483">
        <v>125105</v>
      </c>
    </row>
    <row r="11484" spans="1:5" x14ac:dyDescent="0.25">
      <c r="A11484" s="2">
        <v>45755.636805555558</v>
      </c>
      <c r="B11484">
        <v>124930</v>
      </c>
      <c r="C11484">
        <v>125070</v>
      </c>
      <c r="D11484">
        <v>124895</v>
      </c>
      <c r="E11484">
        <v>124980</v>
      </c>
    </row>
    <row r="11485" spans="1:5" x14ac:dyDescent="0.25">
      <c r="A11485" s="2">
        <v>45755.636111111111</v>
      </c>
      <c r="B11485">
        <v>124845</v>
      </c>
      <c r="C11485">
        <v>124930</v>
      </c>
      <c r="D11485">
        <v>124840</v>
      </c>
      <c r="E11485">
        <v>124925</v>
      </c>
    </row>
    <row r="11486" spans="1:5" x14ac:dyDescent="0.25">
      <c r="A11486" s="2">
        <v>45755.635416666664</v>
      </c>
      <c r="B11486">
        <v>124905</v>
      </c>
      <c r="C11486">
        <v>124945</v>
      </c>
      <c r="D11486">
        <v>124840</v>
      </c>
      <c r="E11486">
        <v>124840</v>
      </c>
    </row>
    <row r="11487" spans="1:5" x14ac:dyDescent="0.25">
      <c r="A11487" s="2">
        <v>45755.634722222225</v>
      </c>
      <c r="B11487">
        <v>124850</v>
      </c>
      <c r="C11487">
        <v>124915</v>
      </c>
      <c r="D11487">
        <v>124845</v>
      </c>
      <c r="E11487">
        <v>124910</v>
      </c>
    </row>
    <row r="11488" spans="1:5" x14ac:dyDescent="0.25">
      <c r="A11488" s="2">
        <v>45755.634027777778</v>
      </c>
      <c r="B11488">
        <v>124840</v>
      </c>
      <c r="C11488">
        <v>124865</v>
      </c>
      <c r="D11488">
        <v>124795</v>
      </c>
      <c r="E11488">
        <v>124845</v>
      </c>
    </row>
    <row r="11489" spans="1:5" x14ac:dyDescent="0.25">
      <c r="A11489" s="2">
        <v>45755.633333333331</v>
      </c>
      <c r="B11489">
        <v>124870</v>
      </c>
      <c r="C11489">
        <v>124930</v>
      </c>
      <c r="D11489">
        <v>124795</v>
      </c>
      <c r="E11489">
        <v>124835</v>
      </c>
    </row>
    <row r="11490" spans="1:5" x14ac:dyDescent="0.25">
      <c r="A11490" s="2">
        <v>45755.632638888892</v>
      </c>
      <c r="B11490">
        <v>124935</v>
      </c>
      <c r="C11490">
        <v>124965</v>
      </c>
      <c r="D11490">
        <v>124865</v>
      </c>
      <c r="E11490">
        <v>124870</v>
      </c>
    </row>
    <row r="11491" spans="1:5" x14ac:dyDescent="0.25">
      <c r="A11491" s="2">
        <v>45755.631944444445</v>
      </c>
      <c r="B11491">
        <v>124930</v>
      </c>
      <c r="C11491">
        <v>124995</v>
      </c>
      <c r="D11491">
        <v>124905</v>
      </c>
      <c r="E11491">
        <v>124935</v>
      </c>
    </row>
    <row r="11492" spans="1:5" x14ac:dyDescent="0.25">
      <c r="A11492" s="2">
        <v>45755.631249999999</v>
      </c>
      <c r="B11492">
        <v>124925</v>
      </c>
      <c r="C11492">
        <v>124955</v>
      </c>
      <c r="D11492">
        <v>124850</v>
      </c>
      <c r="E11492">
        <v>124925</v>
      </c>
    </row>
    <row r="11493" spans="1:5" x14ac:dyDescent="0.25">
      <c r="A11493" s="2">
        <v>45755.630555555559</v>
      </c>
      <c r="B11493">
        <v>124950</v>
      </c>
      <c r="C11493">
        <v>124970</v>
      </c>
      <c r="D11493">
        <v>124880</v>
      </c>
      <c r="E11493">
        <v>124920</v>
      </c>
    </row>
    <row r="11494" spans="1:5" x14ac:dyDescent="0.25">
      <c r="A11494" s="2">
        <v>45755.629861111112</v>
      </c>
      <c r="B11494">
        <v>125005</v>
      </c>
      <c r="C11494">
        <v>125015</v>
      </c>
      <c r="D11494">
        <v>124905</v>
      </c>
      <c r="E11494">
        <v>124950</v>
      </c>
    </row>
    <row r="11495" spans="1:5" x14ac:dyDescent="0.25">
      <c r="A11495" s="2">
        <v>45755.629166666666</v>
      </c>
      <c r="B11495">
        <v>124995</v>
      </c>
      <c r="C11495">
        <v>125040</v>
      </c>
      <c r="D11495">
        <v>124930</v>
      </c>
      <c r="E11495">
        <v>125000</v>
      </c>
    </row>
    <row r="11496" spans="1:5" x14ac:dyDescent="0.25">
      <c r="A11496" s="2">
        <v>45755.628472222219</v>
      </c>
      <c r="B11496">
        <v>125035</v>
      </c>
      <c r="C11496">
        <v>125035</v>
      </c>
      <c r="D11496">
        <v>124940</v>
      </c>
      <c r="E11496">
        <v>124990</v>
      </c>
    </row>
    <row r="11497" spans="1:5" x14ac:dyDescent="0.25">
      <c r="A11497" s="2">
        <v>45755.62777777778</v>
      </c>
      <c r="B11497">
        <v>125195</v>
      </c>
      <c r="C11497">
        <v>125225</v>
      </c>
      <c r="D11497">
        <v>125030</v>
      </c>
      <c r="E11497">
        <v>125030</v>
      </c>
    </row>
    <row r="11498" spans="1:5" x14ac:dyDescent="0.25">
      <c r="A11498" s="2">
        <v>45755.627083333333</v>
      </c>
      <c r="B11498">
        <v>125090</v>
      </c>
      <c r="C11498">
        <v>125215</v>
      </c>
      <c r="D11498">
        <v>125075</v>
      </c>
      <c r="E11498">
        <v>125190</v>
      </c>
    </row>
    <row r="11499" spans="1:5" x14ac:dyDescent="0.25">
      <c r="A11499" s="2">
        <v>45755.626388888886</v>
      </c>
      <c r="B11499">
        <v>125050</v>
      </c>
      <c r="C11499">
        <v>125145</v>
      </c>
      <c r="D11499">
        <v>125035</v>
      </c>
      <c r="E11499">
        <v>125085</v>
      </c>
    </row>
    <row r="11500" spans="1:5" x14ac:dyDescent="0.25">
      <c r="A11500" s="2">
        <v>45755.625694444447</v>
      </c>
      <c r="B11500">
        <v>125235</v>
      </c>
      <c r="C11500">
        <v>125280</v>
      </c>
      <c r="D11500">
        <v>125005</v>
      </c>
      <c r="E11500">
        <v>125045</v>
      </c>
    </row>
    <row r="11501" spans="1:5" x14ac:dyDescent="0.25">
      <c r="A11501" s="2">
        <v>45755.625</v>
      </c>
      <c r="B11501">
        <v>125195</v>
      </c>
      <c r="C11501">
        <v>125265</v>
      </c>
      <c r="D11501">
        <v>125125</v>
      </c>
      <c r="E11501">
        <v>125235</v>
      </c>
    </row>
    <row r="11502" spans="1:5" x14ac:dyDescent="0.25">
      <c r="A11502" s="2">
        <v>45755.624305555553</v>
      </c>
      <c r="B11502">
        <v>125110</v>
      </c>
      <c r="C11502">
        <v>125205</v>
      </c>
      <c r="D11502">
        <v>125085</v>
      </c>
      <c r="E11502">
        <v>125200</v>
      </c>
    </row>
    <row r="11503" spans="1:5" x14ac:dyDescent="0.25">
      <c r="A11503" s="2">
        <v>45755.623611111114</v>
      </c>
      <c r="B11503">
        <v>125125</v>
      </c>
      <c r="C11503">
        <v>125155</v>
      </c>
      <c r="D11503">
        <v>125020</v>
      </c>
      <c r="E11503">
        <v>125115</v>
      </c>
    </row>
    <row r="11504" spans="1:5" x14ac:dyDescent="0.25">
      <c r="A11504" s="2">
        <v>45755.622916666667</v>
      </c>
      <c r="B11504">
        <v>125095</v>
      </c>
      <c r="C11504">
        <v>125135</v>
      </c>
      <c r="D11504">
        <v>124990</v>
      </c>
      <c r="E11504">
        <v>125125</v>
      </c>
    </row>
    <row r="11505" spans="1:5" x14ac:dyDescent="0.25">
      <c r="A11505" s="2">
        <v>45755.62222222222</v>
      </c>
      <c r="B11505">
        <v>125000</v>
      </c>
      <c r="C11505">
        <v>125120</v>
      </c>
      <c r="D11505">
        <v>124995</v>
      </c>
      <c r="E11505">
        <v>125095</v>
      </c>
    </row>
    <row r="11506" spans="1:5" x14ac:dyDescent="0.25">
      <c r="A11506" s="2">
        <v>45755.621527777781</v>
      </c>
      <c r="B11506">
        <v>124960</v>
      </c>
      <c r="C11506">
        <v>125070</v>
      </c>
      <c r="D11506">
        <v>124930</v>
      </c>
      <c r="E11506">
        <v>125000</v>
      </c>
    </row>
    <row r="11507" spans="1:5" x14ac:dyDescent="0.25">
      <c r="A11507" s="2">
        <v>45755.620833333334</v>
      </c>
      <c r="B11507">
        <v>124960</v>
      </c>
      <c r="C11507">
        <v>124995</v>
      </c>
      <c r="D11507">
        <v>124920</v>
      </c>
      <c r="E11507">
        <v>124960</v>
      </c>
    </row>
    <row r="11508" spans="1:5" x14ac:dyDescent="0.25">
      <c r="A11508" s="2">
        <v>45755.620138888888</v>
      </c>
      <c r="B11508">
        <v>125060</v>
      </c>
      <c r="C11508">
        <v>125085</v>
      </c>
      <c r="D11508">
        <v>124945</v>
      </c>
      <c r="E11508">
        <v>124960</v>
      </c>
    </row>
    <row r="11509" spans="1:5" x14ac:dyDescent="0.25">
      <c r="A11509" s="2">
        <v>45755.619444444441</v>
      </c>
      <c r="B11509">
        <v>124920</v>
      </c>
      <c r="C11509">
        <v>125100</v>
      </c>
      <c r="D11509">
        <v>124895</v>
      </c>
      <c r="E11509">
        <v>125060</v>
      </c>
    </row>
    <row r="11510" spans="1:5" x14ac:dyDescent="0.25">
      <c r="A11510" s="2">
        <v>45755.618750000001</v>
      </c>
      <c r="B11510">
        <v>124910</v>
      </c>
      <c r="C11510">
        <v>124970</v>
      </c>
      <c r="D11510">
        <v>124855</v>
      </c>
      <c r="E11510">
        <v>124920</v>
      </c>
    </row>
    <row r="11511" spans="1:5" x14ac:dyDescent="0.25">
      <c r="A11511" s="2">
        <v>45755.618055555555</v>
      </c>
      <c r="B11511">
        <v>124905</v>
      </c>
      <c r="C11511">
        <v>124925</v>
      </c>
      <c r="D11511">
        <v>124820</v>
      </c>
      <c r="E11511">
        <v>124915</v>
      </c>
    </row>
    <row r="11512" spans="1:5" x14ac:dyDescent="0.25">
      <c r="A11512" s="2">
        <v>45755.617361111108</v>
      </c>
      <c r="B11512">
        <v>125005</v>
      </c>
      <c r="C11512">
        <v>125020</v>
      </c>
      <c r="D11512">
        <v>124910</v>
      </c>
      <c r="E11512">
        <v>124910</v>
      </c>
    </row>
    <row r="11513" spans="1:5" x14ac:dyDescent="0.25">
      <c r="A11513" s="2">
        <v>45755.616666666669</v>
      </c>
      <c r="B11513">
        <v>124935</v>
      </c>
      <c r="C11513">
        <v>125040</v>
      </c>
      <c r="D11513">
        <v>124920</v>
      </c>
      <c r="E11513">
        <v>125010</v>
      </c>
    </row>
    <row r="11514" spans="1:5" x14ac:dyDescent="0.25">
      <c r="A11514" s="2">
        <v>45755.615972222222</v>
      </c>
      <c r="B11514">
        <v>125005</v>
      </c>
      <c r="C11514">
        <v>125010</v>
      </c>
      <c r="D11514">
        <v>124895</v>
      </c>
      <c r="E11514">
        <v>124935</v>
      </c>
    </row>
    <row r="11515" spans="1:5" x14ac:dyDescent="0.25">
      <c r="A11515" s="2">
        <v>45755.615277777775</v>
      </c>
      <c r="B11515">
        <v>125120</v>
      </c>
      <c r="C11515">
        <v>125130</v>
      </c>
      <c r="D11515">
        <v>124985</v>
      </c>
      <c r="E11515">
        <v>125005</v>
      </c>
    </row>
    <row r="11516" spans="1:5" x14ac:dyDescent="0.25">
      <c r="A11516" s="2">
        <v>45755.614583333336</v>
      </c>
      <c r="B11516">
        <v>125110</v>
      </c>
      <c r="C11516">
        <v>125185</v>
      </c>
      <c r="D11516">
        <v>125085</v>
      </c>
      <c r="E11516">
        <v>125120</v>
      </c>
    </row>
    <row r="11517" spans="1:5" x14ac:dyDescent="0.25">
      <c r="A11517" s="2">
        <v>45755.613888888889</v>
      </c>
      <c r="B11517">
        <v>125195</v>
      </c>
      <c r="C11517">
        <v>125320</v>
      </c>
      <c r="D11517">
        <v>125100</v>
      </c>
      <c r="E11517">
        <v>125110</v>
      </c>
    </row>
    <row r="11518" spans="1:5" x14ac:dyDescent="0.25">
      <c r="A11518" s="2">
        <v>45755.613194444442</v>
      </c>
      <c r="B11518">
        <v>125150</v>
      </c>
      <c r="C11518">
        <v>125330</v>
      </c>
      <c r="D11518">
        <v>125140</v>
      </c>
      <c r="E11518">
        <v>125200</v>
      </c>
    </row>
    <row r="11519" spans="1:5" x14ac:dyDescent="0.25">
      <c r="A11519" s="2">
        <v>45755.612500000003</v>
      </c>
      <c r="B11519">
        <v>125150</v>
      </c>
      <c r="C11519">
        <v>125185</v>
      </c>
      <c r="D11519">
        <v>125060</v>
      </c>
      <c r="E11519">
        <v>125145</v>
      </c>
    </row>
    <row r="11520" spans="1:5" x14ac:dyDescent="0.25">
      <c r="A11520" s="2">
        <v>45755.611805555556</v>
      </c>
      <c r="B11520">
        <v>125025</v>
      </c>
      <c r="C11520">
        <v>125245</v>
      </c>
      <c r="D11520">
        <v>124980</v>
      </c>
      <c r="E11520">
        <v>125150</v>
      </c>
    </row>
    <row r="11521" spans="1:5" x14ac:dyDescent="0.25">
      <c r="A11521" s="2">
        <v>45755.611111111109</v>
      </c>
      <c r="B11521">
        <v>124885</v>
      </c>
      <c r="C11521">
        <v>125040</v>
      </c>
      <c r="D11521">
        <v>124865</v>
      </c>
      <c r="E11521">
        <v>125030</v>
      </c>
    </row>
    <row r="11522" spans="1:5" x14ac:dyDescent="0.25">
      <c r="A11522" s="2">
        <v>45755.61041666667</v>
      </c>
      <c r="B11522">
        <v>124855</v>
      </c>
      <c r="C11522">
        <v>124955</v>
      </c>
      <c r="D11522">
        <v>124830</v>
      </c>
      <c r="E11522">
        <v>124885</v>
      </c>
    </row>
    <row r="11523" spans="1:5" x14ac:dyDescent="0.25">
      <c r="A11523" s="2">
        <v>45755.609722222223</v>
      </c>
      <c r="B11523">
        <v>124725</v>
      </c>
      <c r="C11523">
        <v>124970</v>
      </c>
      <c r="D11523">
        <v>124720</v>
      </c>
      <c r="E11523">
        <v>124860</v>
      </c>
    </row>
    <row r="11524" spans="1:5" x14ac:dyDescent="0.25">
      <c r="A11524" s="2">
        <v>45755.609027777777</v>
      </c>
      <c r="B11524">
        <v>124775</v>
      </c>
      <c r="C11524">
        <v>124835</v>
      </c>
      <c r="D11524">
        <v>124705</v>
      </c>
      <c r="E11524">
        <v>124725</v>
      </c>
    </row>
    <row r="11525" spans="1:5" x14ac:dyDescent="0.25">
      <c r="A11525" s="2">
        <v>45755.60833333333</v>
      </c>
      <c r="B11525">
        <v>124870</v>
      </c>
      <c r="C11525">
        <v>124890</v>
      </c>
      <c r="D11525">
        <v>124710</v>
      </c>
      <c r="E11525">
        <v>124775</v>
      </c>
    </row>
    <row r="11526" spans="1:5" x14ac:dyDescent="0.25">
      <c r="A11526" s="2">
        <v>45755.607638888891</v>
      </c>
      <c r="B11526">
        <v>124660</v>
      </c>
      <c r="C11526">
        <v>124960</v>
      </c>
      <c r="D11526">
        <v>124635</v>
      </c>
      <c r="E11526">
        <v>124870</v>
      </c>
    </row>
    <row r="11527" spans="1:5" x14ac:dyDescent="0.25">
      <c r="A11527" s="2">
        <v>45755.606944444444</v>
      </c>
      <c r="B11527">
        <v>124680</v>
      </c>
      <c r="C11527">
        <v>124730</v>
      </c>
      <c r="D11527">
        <v>124630</v>
      </c>
      <c r="E11527">
        <v>124655</v>
      </c>
    </row>
    <row r="11528" spans="1:5" x14ac:dyDescent="0.25">
      <c r="A11528" s="2">
        <v>45755.606249999997</v>
      </c>
      <c r="B11528">
        <v>124725</v>
      </c>
      <c r="C11528">
        <v>124750</v>
      </c>
      <c r="D11528">
        <v>124650</v>
      </c>
      <c r="E11528">
        <v>124680</v>
      </c>
    </row>
    <row r="11529" spans="1:5" x14ac:dyDescent="0.25">
      <c r="A11529" s="2">
        <v>45755.605555555558</v>
      </c>
      <c r="B11529">
        <v>124725</v>
      </c>
      <c r="C11529">
        <v>124820</v>
      </c>
      <c r="D11529">
        <v>124665</v>
      </c>
      <c r="E11529">
        <v>124725</v>
      </c>
    </row>
    <row r="11530" spans="1:5" x14ac:dyDescent="0.25">
      <c r="A11530" s="2">
        <v>45755.604861111111</v>
      </c>
      <c r="B11530">
        <v>124590</v>
      </c>
      <c r="C11530">
        <v>124765</v>
      </c>
      <c r="D11530">
        <v>124565</v>
      </c>
      <c r="E11530">
        <v>124725</v>
      </c>
    </row>
    <row r="11531" spans="1:5" x14ac:dyDescent="0.25">
      <c r="A11531" s="2">
        <v>45755.604166666664</v>
      </c>
      <c r="B11531">
        <v>124550</v>
      </c>
      <c r="C11531">
        <v>124650</v>
      </c>
      <c r="D11531">
        <v>124535</v>
      </c>
      <c r="E11531">
        <v>124595</v>
      </c>
    </row>
    <row r="11532" spans="1:5" x14ac:dyDescent="0.25">
      <c r="A11532" s="2">
        <v>45755.603472222225</v>
      </c>
      <c r="B11532">
        <v>124535</v>
      </c>
      <c r="C11532">
        <v>124605</v>
      </c>
      <c r="D11532">
        <v>124495</v>
      </c>
      <c r="E11532">
        <v>124555</v>
      </c>
    </row>
    <row r="11533" spans="1:5" x14ac:dyDescent="0.25">
      <c r="A11533" s="2">
        <v>45755.602777777778</v>
      </c>
      <c r="B11533">
        <v>124585</v>
      </c>
      <c r="C11533">
        <v>124605</v>
      </c>
      <c r="D11533">
        <v>124430</v>
      </c>
      <c r="E11533">
        <v>124535</v>
      </c>
    </row>
    <row r="11534" spans="1:5" x14ac:dyDescent="0.25">
      <c r="A11534" s="2">
        <v>45755.602083333331</v>
      </c>
      <c r="B11534">
        <v>124715</v>
      </c>
      <c r="C11534">
        <v>124770</v>
      </c>
      <c r="D11534">
        <v>124535</v>
      </c>
      <c r="E11534">
        <v>124585</v>
      </c>
    </row>
    <row r="11535" spans="1:5" x14ac:dyDescent="0.25">
      <c r="A11535" s="2">
        <v>45755.601388888892</v>
      </c>
      <c r="B11535">
        <v>124815</v>
      </c>
      <c r="C11535">
        <v>124830</v>
      </c>
      <c r="D11535">
        <v>124690</v>
      </c>
      <c r="E11535">
        <v>124710</v>
      </c>
    </row>
    <row r="11536" spans="1:5" x14ac:dyDescent="0.25">
      <c r="A11536" s="2">
        <v>45755.600694444445</v>
      </c>
      <c r="B11536">
        <v>124750</v>
      </c>
      <c r="C11536">
        <v>124875</v>
      </c>
      <c r="D11536">
        <v>124655</v>
      </c>
      <c r="E11536">
        <v>124810</v>
      </c>
    </row>
    <row r="11537" spans="1:5" x14ac:dyDescent="0.25">
      <c r="A11537" s="2">
        <v>45755.6</v>
      </c>
      <c r="B11537">
        <v>124795</v>
      </c>
      <c r="C11537">
        <v>124800</v>
      </c>
      <c r="D11537">
        <v>124680</v>
      </c>
      <c r="E11537">
        <v>124745</v>
      </c>
    </row>
    <row r="11538" spans="1:5" x14ac:dyDescent="0.25">
      <c r="A11538" s="2">
        <v>45755.599305555559</v>
      </c>
      <c r="B11538">
        <v>124770</v>
      </c>
      <c r="C11538">
        <v>124895</v>
      </c>
      <c r="D11538">
        <v>124765</v>
      </c>
      <c r="E11538">
        <v>124800</v>
      </c>
    </row>
    <row r="11539" spans="1:5" x14ac:dyDescent="0.25">
      <c r="A11539" s="2">
        <v>45755.598611111112</v>
      </c>
      <c r="B11539">
        <v>124790</v>
      </c>
      <c r="C11539">
        <v>124840</v>
      </c>
      <c r="D11539">
        <v>124685</v>
      </c>
      <c r="E11539">
        <v>124775</v>
      </c>
    </row>
    <row r="11540" spans="1:5" x14ac:dyDescent="0.25">
      <c r="A11540" s="2">
        <v>45755.597916666666</v>
      </c>
      <c r="B11540">
        <v>124740</v>
      </c>
      <c r="C11540">
        <v>124840</v>
      </c>
      <c r="D11540">
        <v>124720</v>
      </c>
      <c r="E11540">
        <v>124795</v>
      </c>
    </row>
    <row r="11541" spans="1:5" x14ac:dyDescent="0.25">
      <c r="A11541" s="2">
        <v>45755.597222222219</v>
      </c>
      <c r="B11541">
        <v>124815</v>
      </c>
      <c r="C11541">
        <v>124850</v>
      </c>
      <c r="D11541">
        <v>124715</v>
      </c>
      <c r="E11541">
        <v>124740</v>
      </c>
    </row>
    <row r="11542" spans="1:5" x14ac:dyDescent="0.25">
      <c r="A11542" s="2">
        <v>45755.59652777778</v>
      </c>
      <c r="B11542">
        <v>124925</v>
      </c>
      <c r="C11542">
        <v>124980</v>
      </c>
      <c r="D11542">
        <v>124790</v>
      </c>
      <c r="E11542">
        <v>124820</v>
      </c>
    </row>
    <row r="11543" spans="1:5" x14ac:dyDescent="0.25">
      <c r="A11543" s="2">
        <v>45755.595833333333</v>
      </c>
      <c r="B11543">
        <v>124810</v>
      </c>
      <c r="C11543">
        <v>124940</v>
      </c>
      <c r="D11543">
        <v>124735</v>
      </c>
      <c r="E11543">
        <v>124930</v>
      </c>
    </row>
    <row r="11544" spans="1:5" x14ac:dyDescent="0.25">
      <c r="A11544" s="2">
        <v>45755.595138888886</v>
      </c>
      <c r="B11544">
        <v>124905</v>
      </c>
      <c r="C11544">
        <v>124960</v>
      </c>
      <c r="D11544">
        <v>124790</v>
      </c>
      <c r="E11544">
        <v>124805</v>
      </c>
    </row>
    <row r="11545" spans="1:5" x14ac:dyDescent="0.25">
      <c r="A11545" s="2">
        <v>45755.594444444447</v>
      </c>
      <c r="B11545">
        <v>124735</v>
      </c>
      <c r="C11545">
        <v>124940</v>
      </c>
      <c r="D11545">
        <v>124725</v>
      </c>
      <c r="E11545">
        <v>124910</v>
      </c>
    </row>
    <row r="11546" spans="1:5" x14ac:dyDescent="0.25">
      <c r="A11546" s="2">
        <v>45755.59375</v>
      </c>
      <c r="B11546">
        <v>124615</v>
      </c>
      <c r="C11546">
        <v>124870</v>
      </c>
      <c r="D11546">
        <v>124560</v>
      </c>
      <c r="E11546">
        <v>124740</v>
      </c>
    </row>
    <row r="11547" spans="1:5" x14ac:dyDescent="0.25">
      <c r="A11547" s="2">
        <v>45755.593055555553</v>
      </c>
      <c r="B11547">
        <v>124580</v>
      </c>
      <c r="C11547">
        <v>124690</v>
      </c>
      <c r="D11547">
        <v>124510</v>
      </c>
      <c r="E11547">
        <v>124610</v>
      </c>
    </row>
    <row r="11548" spans="1:5" x14ac:dyDescent="0.25">
      <c r="A11548" s="2">
        <v>45755.592361111114</v>
      </c>
      <c r="B11548">
        <v>124560</v>
      </c>
      <c r="C11548">
        <v>124660</v>
      </c>
      <c r="D11548">
        <v>124540</v>
      </c>
      <c r="E11548">
        <v>124585</v>
      </c>
    </row>
    <row r="11549" spans="1:5" x14ac:dyDescent="0.25">
      <c r="A11549" s="2">
        <v>45755.591666666667</v>
      </c>
      <c r="B11549">
        <v>124660</v>
      </c>
      <c r="C11549">
        <v>124665</v>
      </c>
      <c r="D11549">
        <v>124465</v>
      </c>
      <c r="E11549">
        <v>124560</v>
      </c>
    </row>
    <row r="11550" spans="1:5" x14ac:dyDescent="0.25">
      <c r="A11550" s="2">
        <v>45755.59097222222</v>
      </c>
      <c r="B11550">
        <v>124710</v>
      </c>
      <c r="C11550">
        <v>124760</v>
      </c>
      <c r="D11550">
        <v>124605</v>
      </c>
      <c r="E11550">
        <v>124660</v>
      </c>
    </row>
    <row r="11551" spans="1:5" x14ac:dyDescent="0.25">
      <c r="A11551" s="2">
        <v>45755.590277777781</v>
      </c>
      <c r="B11551">
        <v>124655</v>
      </c>
      <c r="C11551">
        <v>124740</v>
      </c>
      <c r="D11551">
        <v>124625</v>
      </c>
      <c r="E11551">
        <v>124705</v>
      </c>
    </row>
    <row r="11552" spans="1:5" x14ac:dyDescent="0.25">
      <c r="A11552" s="2">
        <v>45755.589583333334</v>
      </c>
      <c r="B11552">
        <v>124660</v>
      </c>
      <c r="C11552">
        <v>124700</v>
      </c>
      <c r="D11552">
        <v>124530</v>
      </c>
      <c r="E11552">
        <v>124655</v>
      </c>
    </row>
    <row r="11553" spans="1:5" x14ac:dyDescent="0.25">
      <c r="A11553" s="2">
        <v>45755.588888888888</v>
      </c>
      <c r="B11553">
        <v>124855</v>
      </c>
      <c r="C11553">
        <v>124885</v>
      </c>
      <c r="D11553">
        <v>124655</v>
      </c>
      <c r="E11553">
        <v>124665</v>
      </c>
    </row>
    <row r="11554" spans="1:5" x14ac:dyDescent="0.25">
      <c r="A11554" s="2">
        <v>45755.588194444441</v>
      </c>
      <c r="B11554">
        <v>124970</v>
      </c>
      <c r="C11554">
        <v>124975</v>
      </c>
      <c r="D11554">
        <v>124830</v>
      </c>
      <c r="E11554">
        <v>124855</v>
      </c>
    </row>
    <row r="11555" spans="1:5" x14ac:dyDescent="0.25">
      <c r="A11555" s="2">
        <v>45755.587500000001</v>
      </c>
      <c r="B11555">
        <v>125085</v>
      </c>
      <c r="C11555">
        <v>125120</v>
      </c>
      <c r="D11555">
        <v>124940</v>
      </c>
      <c r="E11555">
        <v>124970</v>
      </c>
    </row>
    <row r="11556" spans="1:5" x14ac:dyDescent="0.25">
      <c r="A11556" s="2">
        <v>45755.586805555555</v>
      </c>
      <c r="B11556">
        <v>125110</v>
      </c>
      <c r="C11556">
        <v>125150</v>
      </c>
      <c r="D11556">
        <v>125025</v>
      </c>
      <c r="E11556">
        <v>125080</v>
      </c>
    </row>
    <row r="11557" spans="1:5" x14ac:dyDescent="0.25">
      <c r="A11557" s="2">
        <v>45755.586111111108</v>
      </c>
      <c r="B11557">
        <v>124975</v>
      </c>
      <c r="C11557">
        <v>125135</v>
      </c>
      <c r="D11557">
        <v>124930</v>
      </c>
      <c r="E11557">
        <v>125115</v>
      </c>
    </row>
    <row r="11558" spans="1:5" x14ac:dyDescent="0.25">
      <c r="A11558" s="2">
        <v>45755.585416666669</v>
      </c>
      <c r="B11558">
        <v>124970</v>
      </c>
      <c r="C11558">
        <v>125040</v>
      </c>
      <c r="D11558">
        <v>124900</v>
      </c>
      <c r="E11558">
        <v>124975</v>
      </c>
    </row>
    <row r="11559" spans="1:5" x14ac:dyDescent="0.25">
      <c r="A11559" s="2">
        <v>45755.584722222222</v>
      </c>
      <c r="B11559">
        <v>125055</v>
      </c>
      <c r="C11559">
        <v>125155</v>
      </c>
      <c r="D11559">
        <v>124960</v>
      </c>
      <c r="E11559">
        <v>124970</v>
      </c>
    </row>
    <row r="11560" spans="1:5" x14ac:dyDescent="0.25">
      <c r="A11560" s="2">
        <v>45755.584027777775</v>
      </c>
      <c r="B11560">
        <v>125020</v>
      </c>
      <c r="C11560">
        <v>125075</v>
      </c>
      <c r="D11560">
        <v>124990</v>
      </c>
      <c r="E11560">
        <v>125055</v>
      </c>
    </row>
    <row r="11561" spans="1:5" x14ac:dyDescent="0.25">
      <c r="A11561" s="2">
        <v>45755.583333333336</v>
      </c>
      <c r="B11561">
        <v>125000</v>
      </c>
      <c r="C11561">
        <v>125140</v>
      </c>
      <c r="D11561">
        <v>124955</v>
      </c>
      <c r="E11561">
        <v>125015</v>
      </c>
    </row>
    <row r="11562" spans="1:5" x14ac:dyDescent="0.25">
      <c r="A11562" s="2">
        <v>45755.582638888889</v>
      </c>
      <c r="B11562">
        <v>125040</v>
      </c>
      <c r="C11562">
        <v>125090</v>
      </c>
      <c r="D11562">
        <v>124980</v>
      </c>
      <c r="E11562">
        <v>125000</v>
      </c>
    </row>
    <row r="11563" spans="1:5" x14ac:dyDescent="0.25">
      <c r="A11563" s="2">
        <v>45755.581944444442</v>
      </c>
      <c r="B11563">
        <v>125100</v>
      </c>
      <c r="C11563">
        <v>125100</v>
      </c>
      <c r="D11563">
        <v>124990</v>
      </c>
      <c r="E11563">
        <v>125045</v>
      </c>
    </row>
    <row r="11564" spans="1:5" x14ac:dyDescent="0.25">
      <c r="A11564" s="2">
        <v>45755.581250000003</v>
      </c>
      <c r="B11564">
        <v>125080</v>
      </c>
      <c r="C11564">
        <v>125115</v>
      </c>
      <c r="D11564">
        <v>124980</v>
      </c>
      <c r="E11564">
        <v>125105</v>
      </c>
    </row>
    <row r="11565" spans="1:5" x14ac:dyDescent="0.25">
      <c r="A11565" s="2">
        <v>45755.580555555556</v>
      </c>
      <c r="B11565">
        <v>125210</v>
      </c>
      <c r="C11565">
        <v>125300</v>
      </c>
      <c r="D11565">
        <v>124950</v>
      </c>
      <c r="E11565">
        <v>125085</v>
      </c>
    </row>
    <row r="11566" spans="1:5" x14ac:dyDescent="0.25">
      <c r="A11566" s="2">
        <v>45755.579861111109</v>
      </c>
      <c r="B11566">
        <v>125115</v>
      </c>
      <c r="C11566">
        <v>125250</v>
      </c>
      <c r="D11566">
        <v>125115</v>
      </c>
      <c r="E11566">
        <v>125210</v>
      </c>
    </row>
    <row r="11567" spans="1:5" x14ac:dyDescent="0.25">
      <c r="A11567" s="2">
        <v>45755.57916666667</v>
      </c>
      <c r="B11567">
        <v>125135</v>
      </c>
      <c r="C11567">
        <v>125220</v>
      </c>
      <c r="D11567">
        <v>125090</v>
      </c>
      <c r="E11567">
        <v>125115</v>
      </c>
    </row>
    <row r="11568" spans="1:5" x14ac:dyDescent="0.25">
      <c r="A11568" s="2">
        <v>45755.578472222223</v>
      </c>
      <c r="B11568">
        <v>125235</v>
      </c>
      <c r="C11568">
        <v>125275</v>
      </c>
      <c r="D11568">
        <v>125090</v>
      </c>
      <c r="E11568">
        <v>125135</v>
      </c>
    </row>
    <row r="11569" spans="1:5" x14ac:dyDescent="0.25">
      <c r="A11569" s="2">
        <v>45755.577777777777</v>
      </c>
      <c r="B11569">
        <v>125140</v>
      </c>
      <c r="C11569">
        <v>125280</v>
      </c>
      <c r="D11569">
        <v>125125</v>
      </c>
      <c r="E11569">
        <v>125235</v>
      </c>
    </row>
    <row r="11570" spans="1:5" x14ac:dyDescent="0.25">
      <c r="A11570" s="2">
        <v>45755.57708333333</v>
      </c>
      <c r="B11570">
        <v>125110</v>
      </c>
      <c r="C11570">
        <v>125225</v>
      </c>
      <c r="D11570">
        <v>125055</v>
      </c>
      <c r="E11570">
        <v>125140</v>
      </c>
    </row>
    <row r="11571" spans="1:5" x14ac:dyDescent="0.25">
      <c r="A11571" s="2">
        <v>45755.576388888891</v>
      </c>
      <c r="B11571">
        <v>125160</v>
      </c>
      <c r="C11571">
        <v>125225</v>
      </c>
      <c r="D11571">
        <v>125025</v>
      </c>
      <c r="E11571">
        <v>125110</v>
      </c>
    </row>
    <row r="11572" spans="1:5" x14ac:dyDescent="0.25">
      <c r="A11572" s="2">
        <v>45755.575694444444</v>
      </c>
      <c r="B11572">
        <v>125130</v>
      </c>
      <c r="C11572">
        <v>125240</v>
      </c>
      <c r="D11572">
        <v>125085</v>
      </c>
      <c r="E11572">
        <v>125160</v>
      </c>
    </row>
    <row r="11573" spans="1:5" x14ac:dyDescent="0.25">
      <c r="A11573" s="2">
        <v>45755.574999999997</v>
      </c>
      <c r="B11573">
        <v>124965</v>
      </c>
      <c r="C11573">
        <v>125385</v>
      </c>
      <c r="D11573">
        <v>124905</v>
      </c>
      <c r="E11573">
        <v>125125</v>
      </c>
    </row>
    <row r="11574" spans="1:5" x14ac:dyDescent="0.25">
      <c r="A11574" s="2">
        <v>45755.574305555558</v>
      </c>
      <c r="B11574">
        <v>125045</v>
      </c>
      <c r="C11574">
        <v>125060</v>
      </c>
      <c r="D11574">
        <v>124865</v>
      </c>
      <c r="E11574">
        <v>124960</v>
      </c>
    </row>
    <row r="11575" spans="1:5" x14ac:dyDescent="0.25">
      <c r="A11575" s="2">
        <v>45755.573611111111</v>
      </c>
      <c r="B11575">
        <v>125000</v>
      </c>
      <c r="C11575">
        <v>125105</v>
      </c>
      <c r="D11575">
        <v>124990</v>
      </c>
      <c r="E11575">
        <v>125050</v>
      </c>
    </row>
    <row r="11576" spans="1:5" x14ac:dyDescent="0.25">
      <c r="A11576" s="2">
        <v>45755.572916666664</v>
      </c>
      <c r="B11576">
        <v>124965</v>
      </c>
      <c r="C11576">
        <v>125010</v>
      </c>
      <c r="D11576">
        <v>124880</v>
      </c>
      <c r="E11576">
        <v>125000</v>
      </c>
    </row>
    <row r="11577" spans="1:5" x14ac:dyDescent="0.25">
      <c r="A11577" s="2">
        <v>45755.572222222225</v>
      </c>
      <c r="B11577">
        <v>124925</v>
      </c>
      <c r="C11577">
        <v>125020</v>
      </c>
      <c r="D11577">
        <v>124905</v>
      </c>
      <c r="E11577">
        <v>124965</v>
      </c>
    </row>
    <row r="11578" spans="1:5" x14ac:dyDescent="0.25">
      <c r="A11578" s="2">
        <v>45755.571527777778</v>
      </c>
      <c r="B11578">
        <v>124700</v>
      </c>
      <c r="C11578">
        <v>124965</v>
      </c>
      <c r="D11578">
        <v>124700</v>
      </c>
      <c r="E11578">
        <v>124925</v>
      </c>
    </row>
    <row r="11579" spans="1:5" x14ac:dyDescent="0.25">
      <c r="A11579" s="2">
        <v>45755.570833333331</v>
      </c>
      <c r="B11579">
        <v>124895</v>
      </c>
      <c r="C11579">
        <v>124900</v>
      </c>
      <c r="D11579">
        <v>124675</v>
      </c>
      <c r="E11579">
        <v>124705</v>
      </c>
    </row>
    <row r="11580" spans="1:5" x14ac:dyDescent="0.25">
      <c r="A11580" s="2">
        <v>45755.570138888892</v>
      </c>
      <c r="B11580">
        <v>124850</v>
      </c>
      <c r="C11580">
        <v>124935</v>
      </c>
      <c r="D11580">
        <v>124815</v>
      </c>
      <c r="E11580">
        <v>124900</v>
      </c>
    </row>
    <row r="11581" spans="1:5" x14ac:dyDescent="0.25">
      <c r="A11581" s="2">
        <v>45755.569444444445</v>
      </c>
      <c r="B11581">
        <v>124940</v>
      </c>
      <c r="C11581">
        <v>125035</v>
      </c>
      <c r="D11581">
        <v>124830</v>
      </c>
      <c r="E11581">
        <v>124850</v>
      </c>
    </row>
    <row r="11582" spans="1:5" x14ac:dyDescent="0.25">
      <c r="A11582" s="2">
        <v>45755.568749999999</v>
      </c>
      <c r="B11582">
        <v>125045</v>
      </c>
      <c r="C11582">
        <v>125050</v>
      </c>
      <c r="D11582">
        <v>124870</v>
      </c>
      <c r="E11582">
        <v>124940</v>
      </c>
    </row>
    <row r="11583" spans="1:5" x14ac:dyDescent="0.25">
      <c r="A11583" s="2">
        <v>45755.568055555559</v>
      </c>
      <c r="B11583">
        <v>125160</v>
      </c>
      <c r="C11583">
        <v>125165</v>
      </c>
      <c r="D11583">
        <v>124960</v>
      </c>
      <c r="E11583">
        <v>125045</v>
      </c>
    </row>
    <row r="11584" spans="1:5" x14ac:dyDescent="0.25">
      <c r="A11584" s="2">
        <v>45755.567361111112</v>
      </c>
      <c r="B11584">
        <v>125190</v>
      </c>
      <c r="C11584">
        <v>125260</v>
      </c>
      <c r="D11584">
        <v>125120</v>
      </c>
      <c r="E11584">
        <v>125155</v>
      </c>
    </row>
    <row r="11585" spans="1:5" x14ac:dyDescent="0.25">
      <c r="A11585" s="2">
        <v>45755.566666666666</v>
      </c>
      <c r="B11585">
        <v>125245</v>
      </c>
      <c r="C11585">
        <v>125350</v>
      </c>
      <c r="D11585">
        <v>125190</v>
      </c>
      <c r="E11585">
        <v>125190</v>
      </c>
    </row>
    <row r="11586" spans="1:5" x14ac:dyDescent="0.25">
      <c r="A11586" s="2">
        <v>45755.565972222219</v>
      </c>
      <c r="B11586">
        <v>125410</v>
      </c>
      <c r="C11586">
        <v>125460</v>
      </c>
      <c r="D11586">
        <v>125240</v>
      </c>
      <c r="E11586">
        <v>125245</v>
      </c>
    </row>
    <row r="11587" spans="1:5" x14ac:dyDescent="0.25">
      <c r="A11587" s="2">
        <v>45755.56527777778</v>
      </c>
      <c r="B11587">
        <v>125450</v>
      </c>
      <c r="C11587">
        <v>125490</v>
      </c>
      <c r="D11587">
        <v>125410</v>
      </c>
      <c r="E11587">
        <v>125415</v>
      </c>
    </row>
    <row r="11588" spans="1:5" x14ac:dyDescent="0.25">
      <c r="A11588" s="2">
        <v>45755.564583333333</v>
      </c>
      <c r="B11588">
        <v>125410</v>
      </c>
      <c r="C11588">
        <v>125495</v>
      </c>
      <c r="D11588">
        <v>125365</v>
      </c>
      <c r="E11588">
        <v>125445</v>
      </c>
    </row>
    <row r="11589" spans="1:5" x14ac:dyDescent="0.25">
      <c r="A11589" s="2">
        <v>45755.563888888886</v>
      </c>
      <c r="B11589">
        <v>125385</v>
      </c>
      <c r="C11589">
        <v>125420</v>
      </c>
      <c r="D11589">
        <v>125270</v>
      </c>
      <c r="E11589">
        <v>125410</v>
      </c>
    </row>
    <row r="11590" spans="1:5" x14ac:dyDescent="0.25">
      <c r="A11590" s="2">
        <v>45755.563194444447</v>
      </c>
      <c r="B11590">
        <v>125540</v>
      </c>
      <c r="C11590">
        <v>125555</v>
      </c>
      <c r="D11590">
        <v>125245</v>
      </c>
      <c r="E11590">
        <v>125385</v>
      </c>
    </row>
    <row r="11591" spans="1:5" x14ac:dyDescent="0.25">
      <c r="A11591" s="2">
        <v>45755.5625</v>
      </c>
      <c r="B11591">
        <v>125540</v>
      </c>
      <c r="C11591">
        <v>125595</v>
      </c>
      <c r="D11591">
        <v>125520</v>
      </c>
      <c r="E11591">
        <v>125540</v>
      </c>
    </row>
    <row r="11592" spans="1:5" x14ac:dyDescent="0.25">
      <c r="A11592" s="2">
        <v>45755.561805555553</v>
      </c>
      <c r="B11592">
        <v>125475</v>
      </c>
      <c r="C11592">
        <v>125555</v>
      </c>
      <c r="D11592">
        <v>125415</v>
      </c>
      <c r="E11592">
        <v>125540</v>
      </c>
    </row>
    <row r="11593" spans="1:5" x14ac:dyDescent="0.25">
      <c r="A11593" s="2">
        <v>45755.561111111114</v>
      </c>
      <c r="B11593">
        <v>125480</v>
      </c>
      <c r="C11593">
        <v>125520</v>
      </c>
      <c r="D11593">
        <v>125445</v>
      </c>
      <c r="E11593">
        <v>125480</v>
      </c>
    </row>
    <row r="11594" spans="1:5" x14ac:dyDescent="0.25">
      <c r="A11594" s="2">
        <v>45755.560416666667</v>
      </c>
      <c r="B11594">
        <v>125350</v>
      </c>
      <c r="C11594">
        <v>125525</v>
      </c>
      <c r="D11594">
        <v>125350</v>
      </c>
      <c r="E11594">
        <v>125475</v>
      </c>
    </row>
    <row r="11595" spans="1:5" x14ac:dyDescent="0.25">
      <c r="A11595" s="2">
        <v>45755.55972222222</v>
      </c>
      <c r="B11595">
        <v>125300</v>
      </c>
      <c r="C11595">
        <v>125420</v>
      </c>
      <c r="D11595">
        <v>125280</v>
      </c>
      <c r="E11595">
        <v>125355</v>
      </c>
    </row>
    <row r="11596" spans="1:5" x14ac:dyDescent="0.25">
      <c r="A11596" s="2">
        <v>45755.559027777781</v>
      </c>
      <c r="B11596">
        <v>125175</v>
      </c>
      <c r="C11596">
        <v>125325</v>
      </c>
      <c r="D11596">
        <v>125160</v>
      </c>
      <c r="E11596">
        <v>125300</v>
      </c>
    </row>
    <row r="11597" spans="1:5" x14ac:dyDescent="0.25">
      <c r="A11597" s="2">
        <v>45755.558333333334</v>
      </c>
      <c r="B11597">
        <v>125105</v>
      </c>
      <c r="C11597">
        <v>125180</v>
      </c>
      <c r="D11597">
        <v>125025</v>
      </c>
      <c r="E11597">
        <v>125170</v>
      </c>
    </row>
    <row r="11598" spans="1:5" x14ac:dyDescent="0.25">
      <c r="A11598" s="2">
        <v>45755.557638888888</v>
      </c>
      <c r="B11598">
        <v>125230</v>
      </c>
      <c r="C11598">
        <v>125245</v>
      </c>
      <c r="D11598">
        <v>125100</v>
      </c>
      <c r="E11598">
        <v>125105</v>
      </c>
    </row>
    <row r="11599" spans="1:5" x14ac:dyDescent="0.25">
      <c r="A11599" s="2">
        <v>45755.556944444441</v>
      </c>
      <c r="B11599">
        <v>125340</v>
      </c>
      <c r="C11599">
        <v>125350</v>
      </c>
      <c r="D11599">
        <v>125220</v>
      </c>
      <c r="E11599">
        <v>125225</v>
      </c>
    </row>
    <row r="11600" spans="1:5" x14ac:dyDescent="0.25">
      <c r="A11600" s="2">
        <v>45755.556250000001</v>
      </c>
      <c r="B11600">
        <v>125375</v>
      </c>
      <c r="C11600">
        <v>125410</v>
      </c>
      <c r="D11600">
        <v>125315</v>
      </c>
      <c r="E11600">
        <v>125340</v>
      </c>
    </row>
    <row r="11601" spans="1:5" x14ac:dyDescent="0.25">
      <c r="A11601" s="2">
        <v>45755.555555555555</v>
      </c>
      <c r="B11601">
        <v>125355</v>
      </c>
      <c r="C11601">
        <v>125400</v>
      </c>
      <c r="D11601">
        <v>125310</v>
      </c>
      <c r="E11601">
        <v>125375</v>
      </c>
    </row>
    <row r="11602" spans="1:5" x14ac:dyDescent="0.25">
      <c r="A11602" s="2">
        <v>45755.554861111108</v>
      </c>
      <c r="B11602">
        <v>125425</v>
      </c>
      <c r="C11602">
        <v>125435</v>
      </c>
      <c r="D11602">
        <v>125345</v>
      </c>
      <c r="E11602">
        <v>125350</v>
      </c>
    </row>
    <row r="11603" spans="1:5" x14ac:dyDescent="0.25">
      <c r="A11603" s="2">
        <v>45755.554166666669</v>
      </c>
      <c r="B11603">
        <v>125425</v>
      </c>
      <c r="C11603">
        <v>125480</v>
      </c>
      <c r="D11603">
        <v>125385</v>
      </c>
      <c r="E11603">
        <v>125425</v>
      </c>
    </row>
    <row r="11604" spans="1:5" x14ac:dyDescent="0.25">
      <c r="A11604" s="2">
        <v>45755.553472222222</v>
      </c>
      <c r="B11604">
        <v>125495</v>
      </c>
      <c r="C11604">
        <v>125495</v>
      </c>
      <c r="D11604">
        <v>125395</v>
      </c>
      <c r="E11604">
        <v>125425</v>
      </c>
    </row>
    <row r="11605" spans="1:5" x14ac:dyDescent="0.25">
      <c r="A11605" s="2">
        <v>45755.552777777775</v>
      </c>
      <c r="B11605">
        <v>125550</v>
      </c>
      <c r="C11605">
        <v>125570</v>
      </c>
      <c r="D11605">
        <v>125480</v>
      </c>
      <c r="E11605">
        <v>125495</v>
      </c>
    </row>
    <row r="11606" spans="1:5" x14ac:dyDescent="0.25">
      <c r="A11606" s="2">
        <v>45755.552083333336</v>
      </c>
      <c r="B11606">
        <v>125565</v>
      </c>
      <c r="C11606">
        <v>125580</v>
      </c>
      <c r="D11606">
        <v>125495</v>
      </c>
      <c r="E11606">
        <v>125555</v>
      </c>
    </row>
    <row r="11607" spans="1:5" x14ac:dyDescent="0.25">
      <c r="A11607" s="2">
        <v>45755.551388888889</v>
      </c>
      <c r="B11607">
        <v>125680</v>
      </c>
      <c r="C11607">
        <v>125700</v>
      </c>
      <c r="D11607">
        <v>125560</v>
      </c>
      <c r="E11607">
        <v>125565</v>
      </c>
    </row>
    <row r="11608" spans="1:5" x14ac:dyDescent="0.25">
      <c r="A11608" s="2">
        <v>45755.550694444442</v>
      </c>
      <c r="B11608">
        <v>125660</v>
      </c>
      <c r="C11608">
        <v>125700</v>
      </c>
      <c r="D11608">
        <v>125625</v>
      </c>
      <c r="E11608">
        <v>125680</v>
      </c>
    </row>
    <row r="11609" spans="1:5" x14ac:dyDescent="0.25">
      <c r="A11609" s="2">
        <v>45755.55</v>
      </c>
      <c r="B11609">
        <v>125670</v>
      </c>
      <c r="C11609">
        <v>125715</v>
      </c>
      <c r="D11609">
        <v>125635</v>
      </c>
      <c r="E11609">
        <v>125660</v>
      </c>
    </row>
    <row r="11610" spans="1:5" x14ac:dyDescent="0.25">
      <c r="A11610" s="2">
        <v>45755.549305555556</v>
      </c>
      <c r="B11610">
        <v>125570</v>
      </c>
      <c r="C11610">
        <v>125680</v>
      </c>
      <c r="D11610">
        <v>125560</v>
      </c>
      <c r="E11610">
        <v>125670</v>
      </c>
    </row>
    <row r="11611" spans="1:5" x14ac:dyDescent="0.25">
      <c r="A11611" s="2">
        <v>45755.548611111109</v>
      </c>
      <c r="B11611">
        <v>125620</v>
      </c>
      <c r="C11611">
        <v>125660</v>
      </c>
      <c r="D11611">
        <v>125565</v>
      </c>
      <c r="E11611">
        <v>125565</v>
      </c>
    </row>
    <row r="11612" spans="1:5" x14ac:dyDescent="0.25">
      <c r="A11612" s="2">
        <v>45755.54791666667</v>
      </c>
      <c r="B11612">
        <v>125560</v>
      </c>
      <c r="C11612">
        <v>125645</v>
      </c>
      <c r="D11612">
        <v>125550</v>
      </c>
      <c r="E11612">
        <v>125615</v>
      </c>
    </row>
    <row r="11613" spans="1:5" x14ac:dyDescent="0.25">
      <c r="A11613" s="2">
        <v>45755.547222222223</v>
      </c>
      <c r="B11613">
        <v>125600</v>
      </c>
      <c r="C11613">
        <v>125615</v>
      </c>
      <c r="D11613">
        <v>125525</v>
      </c>
      <c r="E11613">
        <v>125565</v>
      </c>
    </row>
    <row r="11614" spans="1:5" x14ac:dyDescent="0.25">
      <c r="A11614" s="2">
        <v>45755.546527777777</v>
      </c>
      <c r="B11614">
        <v>125620</v>
      </c>
      <c r="C11614">
        <v>125640</v>
      </c>
      <c r="D11614">
        <v>125570</v>
      </c>
      <c r="E11614">
        <v>125600</v>
      </c>
    </row>
    <row r="11615" spans="1:5" x14ac:dyDescent="0.25">
      <c r="A11615" s="2">
        <v>45755.54583333333</v>
      </c>
      <c r="B11615">
        <v>125685</v>
      </c>
      <c r="C11615">
        <v>125700</v>
      </c>
      <c r="D11615">
        <v>125615</v>
      </c>
      <c r="E11615">
        <v>125620</v>
      </c>
    </row>
    <row r="11616" spans="1:5" x14ac:dyDescent="0.25">
      <c r="A11616" s="2">
        <v>45755.545138888891</v>
      </c>
      <c r="B11616">
        <v>125645</v>
      </c>
      <c r="C11616">
        <v>125750</v>
      </c>
      <c r="D11616">
        <v>125615</v>
      </c>
      <c r="E11616">
        <v>125690</v>
      </c>
    </row>
    <row r="11617" spans="1:5" x14ac:dyDescent="0.25">
      <c r="A11617" s="2">
        <v>45755.544444444444</v>
      </c>
      <c r="B11617">
        <v>125660</v>
      </c>
      <c r="C11617">
        <v>125670</v>
      </c>
      <c r="D11617">
        <v>125635</v>
      </c>
      <c r="E11617">
        <v>125650</v>
      </c>
    </row>
    <row r="11618" spans="1:5" x14ac:dyDescent="0.25">
      <c r="A11618" s="2">
        <v>45755.543749999997</v>
      </c>
      <c r="B11618">
        <v>125705</v>
      </c>
      <c r="C11618">
        <v>125735</v>
      </c>
      <c r="D11618">
        <v>125650</v>
      </c>
      <c r="E11618">
        <v>125655</v>
      </c>
    </row>
    <row r="11619" spans="1:5" x14ac:dyDescent="0.25">
      <c r="A11619" s="2">
        <v>45755.543055555558</v>
      </c>
      <c r="B11619">
        <v>125655</v>
      </c>
      <c r="C11619">
        <v>125725</v>
      </c>
      <c r="D11619">
        <v>125640</v>
      </c>
      <c r="E11619">
        <v>125700</v>
      </c>
    </row>
    <row r="11620" spans="1:5" x14ac:dyDescent="0.25">
      <c r="A11620" s="2">
        <v>45755.542361111111</v>
      </c>
      <c r="B11620">
        <v>125650</v>
      </c>
      <c r="C11620">
        <v>125705</v>
      </c>
      <c r="D11620">
        <v>125615</v>
      </c>
      <c r="E11620">
        <v>125660</v>
      </c>
    </row>
    <row r="11621" spans="1:5" x14ac:dyDescent="0.25">
      <c r="A11621" s="2">
        <v>45755.541666666664</v>
      </c>
      <c r="B11621">
        <v>125775</v>
      </c>
      <c r="C11621">
        <v>125800</v>
      </c>
      <c r="D11621">
        <v>125640</v>
      </c>
      <c r="E11621">
        <v>125655</v>
      </c>
    </row>
    <row r="11622" spans="1:5" x14ac:dyDescent="0.25">
      <c r="A11622" s="2">
        <v>45755.540972222225</v>
      </c>
      <c r="B11622">
        <v>125815</v>
      </c>
      <c r="C11622">
        <v>125825</v>
      </c>
      <c r="D11622">
        <v>125745</v>
      </c>
      <c r="E11622">
        <v>125780</v>
      </c>
    </row>
    <row r="11623" spans="1:5" x14ac:dyDescent="0.25">
      <c r="A11623" s="2">
        <v>45755.540277777778</v>
      </c>
      <c r="B11623">
        <v>125800</v>
      </c>
      <c r="C11623">
        <v>125840</v>
      </c>
      <c r="D11623">
        <v>125750</v>
      </c>
      <c r="E11623">
        <v>125810</v>
      </c>
    </row>
    <row r="11624" spans="1:5" x14ac:dyDescent="0.25">
      <c r="A11624" s="2">
        <v>45755.539583333331</v>
      </c>
      <c r="B11624">
        <v>125840</v>
      </c>
      <c r="C11624">
        <v>125840</v>
      </c>
      <c r="D11624">
        <v>125745</v>
      </c>
      <c r="E11624">
        <v>125800</v>
      </c>
    </row>
    <row r="11625" spans="1:5" x14ac:dyDescent="0.25">
      <c r="A11625" s="2">
        <v>45755.538888888892</v>
      </c>
      <c r="B11625">
        <v>125750</v>
      </c>
      <c r="C11625">
        <v>125860</v>
      </c>
      <c r="D11625">
        <v>125745</v>
      </c>
      <c r="E11625">
        <v>125840</v>
      </c>
    </row>
    <row r="11626" spans="1:5" x14ac:dyDescent="0.25">
      <c r="A11626" s="2">
        <v>45755.538194444445</v>
      </c>
      <c r="B11626">
        <v>125800</v>
      </c>
      <c r="C11626">
        <v>125815</v>
      </c>
      <c r="D11626">
        <v>125725</v>
      </c>
      <c r="E11626">
        <v>125750</v>
      </c>
    </row>
    <row r="11627" spans="1:5" x14ac:dyDescent="0.25">
      <c r="A11627" s="2">
        <v>45755.537499999999</v>
      </c>
      <c r="B11627">
        <v>125685</v>
      </c>
      <c r="C11627">
        <v>125840</v>
      </c>
      <c r="D11627">
        <v>125660</v>
      </c>
      <c r="E11627">
        <v>125805</v>
      </c>
    </row>
    <row r="11628" spans="1:5" x14ac:dyDescent="0.25">
      <c r="A11628" s="2">
        <v>45755.536805555559</v>
      </c>
      <c r="B11628">
        <v>125545</v>
      </c>
      <c r="C11628">
        <v>125690</v>
      </c>
      <c r="D11628">
        <v>125545</v>
      </c>
      <c r="E11628">
        <v>125690</v>
      </c>
    </row>
    <row r="11629" spans="1:5" x14ac:dyDescent="0.25">
      <c r="A11629" s="2">
        <v>45755.536111111112</v>
      </c>
      <c r="B11629">
        <v>125605</v>
      </c>
      <c r="C11629">
        <v>125610</v>
      </c>
      <c r="D11629">
        <v>125490</v>
      </c>
      <c r="E11629">
        <v>125545</v>
      </c>
    </row>
    <row r="11630" spans="1:5" x14ac:dyDescent="0.25">
      <c r="A11630" s="2">
        <v>45755.535416666666</v>
      </c>
      <c r="B11630">
        <v>125645</v>
      </c>
      <c r="C11630">
        <v>125700</v>
      </c>
      <c r="D11630">
        <v>125580</v>
      </c>
      <c r="E11630">
        <v>125605</v>
      </c>
    </row>
    <row r="11631" spans="1:5" x14ac:dyDescent="0.25">
      <c r="A11631" s="2">
        <v>45755.534722222219</v>
      </c>
      <c r="B11631">
        <v>125720</v>
      </c>
      <c r="C11631">
        <v>125745</v>
      </c>
      <c r="D11631">
        <v>125640</v>
      </c>
      <c r="E11631">
        <v>125645</v>
      </c>
    </row>
    <row r="11632" spans="1:5" x14ac:dyDescent="0.25">
      <c r="A11632" s="2">
        <v>45755.53402777778</v>
      </c>
      <c r="B11632">
        <v>125905</v>
      </c>
      <c r="C11632">
        <v>125905</v>
      </c>
      <c r="D11632">
        <v>125700</v>
      </c>
      <c r="E11632">
        <v>125715</v>
      </c>
    </row>
    <row r="11633" spans="1:5" x14ac:dyDescent="0.25">
      <c r="A11633" s="2">
        <v>45755.533333333333</v>
      </c>
      <c r="B11633">
        <v>125910</v>
      </c>
      <c r="C11633">
        <v>125950</v>
      </c>
      <c r="D11633">
        <v>125880</v>
      </c>
      <c r="E11633">
        <v>125900</v>
      </c>
    </row>
    <row r="11634" spans="1:5" x14ac:dyDescent="0.25">
      <c r="A11634" s="2">
        <v>45755.532638888886</v>
      </c>
      <c r="B11634">
        <v>125890</v>
      </c>
      <c r="C11634">
        <v>125945</v>
      </c>
      <c r="D11634">
        <v>125870</v>
      </c>
      <c r="E11634">
        <v>125905</v>
      </c>
    </row>
    <row r="11635" spans="1:5" x14ac:dyDescent="0.25">
      <c r="A11635" s="2">
        <v>45755.531944444447</v>
      </c>
      <c r="B11635">
        <v>125860</v>
      </c>
      <c r="C11635">
        <v>125925</v>
      </c>
      <c r="D11635">
        <v>125830</v>
      </c>
      <c r="E11635">
        <v>125890</v>
      </c>
    </row>
    <row r="11636" spans="1:5" x14ac:dyDescent="0.25">
      <c r="A11636" s="2">
        <v>45755.53125</v>
      </c>
      <c r="B11636">
        <v>125830</v>
      </c>
      <c r="C11636">
        <v>125910</v>
      </c>
      <c r="D11636">
        <v>125815</v>
      </c>
      <c r="E11636">
        <v>125865</v>
      </c>
    </row>
    <row r="11637" spans="1:5" x14ac:dyDescent="0.25">
      <c r="A11637" s="2">
        <v>45755.530555555553</v>
      </c>
      <c r="B11637">
        <v>125860</v>
      </c>
      <c r="C11637">
        <v>125865</v>
      </c>
      <c r="D11637">
        <v>125780</v>
      </c>
      <c r="E11637">
        <v>125830</v>
      </c>
    </row>
    <row r="11638" spans="1:5" x14ac:dyDescent="0.25">
      <c r="A11638" s="2">
        <v>45755.529861111114</v>
      </c>
      <c r="B11638">
        <v>125865</v>
      </c>
      <c r="C11638">
        <v>125905</v>
      </c>
      <c r="D11638">
        <v>125835</v>
      </c>
      <c r="E11638">
        <v>125860</v>
      </c>
    </row>
    <row r="11639" spans="1:5" x14ac:dyDescent="0.25">
      <c r="A11639" s="2">
        <v>45755.529166666667</v>
      </c>
      <c r="B11639">
        <v>125930</v>
      </c>
      <c r="C11639">
        <v>125965</v>
      </c>
      <c r="D11639">
        <v>125850</v>
      </c>
      <c r="E11639">
        <v>125865</v>
      </c>
    </row>
    <row r="11640" spans="1:5" x14ac:dyDescent="0.25">
      <c r="A11640" s="2">
        <v>45755.52847222222</v>
      </c>
      <c r="B11640">
        <v>125925</v>
      </c>
      <c r="C11640">
        <v>126030</v>
      </c>
      <c r="D11640">
        <v>125920</v>
      </c>
      <c r="E11640">
        <v>125930</v>
      </c>
    </row>
    <row r="11641" spans="1:5" x14ac:dyDescent="0.25">
      <c r="A11641" s="2">
        <v>45755.527777777781</v>
      </c>
      <c r="B11641">
        <v>125875</v>
      </c>
      <c r="C11641">
        <v>125955</v>
      </c>
      <c r="D11641">
        <v>125850</v>
      </c>
      <c r="E11641">
        <v>125925</v>
      </c>
    </row>
    <row r="11642" spans="1:5" x14ac:dyDescent="0.25">
      <c r="A11642" s="2">
        <v>45755.527083333334</v>
      </c>
      <c r="B11642">
        <v>125975</v>
      </c>
      <c r="C11642">
        <v>125990</v>
      </c>
      <c r="D11642">
        <v>125850</v>
      </c>
      <c r="E11642">
        <v>125875</v>
      </c>
    </row>
    <row r="11643" spans="1:5" x14ac:dyDescent="0.25">
      <c r="A11643" s="2">
        <v>45755.526388888888</v>
      </c>
      <c r="B11643">
        <v>125925</v>
      </c>
      <c r="C11643">
        <v>126070</v>
      </c>
      <c r="D11643">
        <v>125910</v>
      </c>
      <c r="E11643">
        <v>125975</v>
      </c>
    </row>
    <row r="11644" spans="1:5" x14ac:dyDescent="0.25">
      <c r="A11644" s="2">
        <v>45755.525694444441</v>
      </c>
      <c r="B11644">
        <v>125785</v>
      </c>
      <c r="C11644">
        <v>125925</v>
      </c>
      <c r="D11644">
        <v>125785</v>
      </c>
      <c r="E11644">
        <v>125920</v>
      </c>
    </row>
    <row r="11645" spans="1:5" x14ac:dyDescent="0.25">
      <c r="A11645" s="2">
        <v>45755.525000000001</v>
      </c>
      <c r="B11645">
        <v>125805</v>
      </c>
      <c r="C11645">
        <v>125810</v>
      </c>
      <c r="D11645">
        <v>125730</v>
      </c>
      <c r="E11645">
        <v>125780</v>
      </c>
    </row>
    <row r="11646" spans="1:5" x14ac:dyDescent="0.25">
      <c r="A11646" s="2">
        <v>45755.524305555555</v>
      </c>
      <c r="B11646">
        <v>125825</v>
      </c>
      <c r="C11646">
        <v>125830</v>
      </c>
      <c r="D11646">
        <v>125760</v>
      </c>
      <c r="E11646">
        <v>125805</v>
      </c>
    </row>
    <row r="11647" spans="1:5" x14ac:dyDescent="0.25">
      <c r="A11647" s="2">
        <v>45755.523611111108</v>
      </c>
      <c r="B11647">
        <v>125730</v>
      </c>
      <c r="C11647">
        <v>125895</v>
      </c>
      <c r="D11647">
        <v>125725</v>
      </c>
      <c r="E11647">
        <v>125825</v>
      </c>
    </row>
    <row r="11648" spans="1:5" x14ac:dyDescent="0.25">
      <c r="A11648" s="2">
        <v>45755.522916666669</v>
      </c>
      <c r="B11648">
        <v>125705</v>
      </c>
      <c r="C11648">
        <v>125735</v>
      </c>
      <c r="D11648">
        <v>125675</v>
      </c>
      <c r="E11648">
        <v>125735</v>
      </c>
    </row>
    <row r="11649" spans="1:5" x14ac:dyDescent="0.25">
      <c r="A11649" s="2">
        <v>45755.522222222222</v>
      </c>
      <c r="B11649">
        <v>125685</v>
      </c>
      <c r="C11649">
        <v>125725</v>
      </c>
      <c r="D11649">
        <v>125645</v>
      </c>
      <c r="E11649">
        <v>125705</v>
      </c>
    </row>
    <row r="11650" spans="1:5" x14ac:dyDescent="0.25">
      <c r="A11650" s="2">
        <v>45755.521527777775</v>
      </c>
      <c r="B11650">
        <v>125620</v>
      </c>
      <c r="C11650">
        <v>125705</v>
      </c>
      <c r="D11650">
        <v>125590</v>
      </c>
      <c r="E11650">
        <v>125690</v>
      </c>
    </row>
    <row r="11651" spans="1:5" x14ac:dyDescent="0.25">
      <c r="A11651" s="2">
        <v>45755.520833333336</v>
      </c>
      <c r="B11651">
        <v>125455</v>
      </c>
      <c r="C11651">
        <v>125660</v>
      </c>
      <c r="D11651">
        <v>125430</v>
      </c>
      <c r="E11651">
        <v>125615</v>
      </c>
    </row>
    <row r="11652" spans="1:5" x14ac:dyDescent="0.25">
      <c r="A11652" s="2">
        <v>45755.520138888889</v>
      </c>
      <c r="B11652">
        <v>125480</v>
      </c>
      <c r="C11652">
        <v>125490</v>
      </c>
      <c r="D11652">
        <v>125435</v>
      </c>
      <c r="E11652">
        <v>125455</v>
      </c>
    </row>
    <row r="11653" spans="1:5" x14ac:dyDescent="0.25">
      <c r="A11653" s="2">
        <v>45755.519444444442</v>
      </c>
      <c r="B11653">
        <v>125450</v>
      </c>
      <c r="C11653">
        <v>125505</v>
      </c>
      <c r="D11653">
        <v>125405</v>
      </c>
      <c r="E11653">
        <v>125480</v>
      </c>
    </row>
    <row r="11654" spans="1:5" x14ac:dyDescent="0.25">
      <c r="A11654" s="2">
        <v>45755.518750000003</v>
      </c>
      <c r="B11654">
        <v>125495</v>
      </c>
      <c r="C11654">
        <v>125530</v>
      </c>
      <c r="D11654">
        <v>125415</v>
      </c>
      <c r="E11654">
        <v>125450</v>
      </c>
    </row>
    <row r="11655" spans="1:5" x14ac:dyDescent="0.25">
      <c r="A11655" s="2">
        <v>45755.518055555556</v>
      </c>
      <c r="B11655">
        <v>125500</v>
      </c>
      <c r="C11655">
        <v>125505</v>
      </c>
      <c r="D11655">
        <v>125420</v>
      </c>
      <c r="E11655">
        <v>125490</v>
      </c>
    </row>
    <row r="11656" spans="1:5" x14ac:dyDescent="0.25">
      <c r="A11656" s="2">
        <v>45755.517361111109</v>
      </c>
      <c r="B11656">
        <v>125530</v>
      </c>
      <c r="C11656">
        <v>125535</v>
      </c>
      <c r="D11656">
        <v>125430</v>
      </c>
      <c r="E11656">
        <v>125500</v>
      </c>
    </row>
    <row r="11657" spans="1:5" x14ac:dyDescent="0.25">
      <c r="A11657" s="2">
        <v>45755.51666666667</v>
      </c>
      <c r="B11657">
        <v>125565</v>
      </c>
      <c r="C11657">
        <v>125575</v>
      </c>
      <c r="D11657">
        <v>125455</v>
      </c>
      <c r="E11657">
        <v>125530</v>
      </c>
    </row>
    <row r="11658" spans="1:5" x14ac:dyDescent="0.25">
      <c r="A11658" s="2">
        <v>45755.515972222223</v>
      </c>
      <c r="B11658">
        <v>125665</v>
      </c>
      <c r="C11658">
        <v>125710</v>
      </c>
      <c r="D11658">
        <v>125510</v>
      </c>
      <c r="E11658">
        <v>125565</v>
      </c>
    </row>
    <row r="11659" spans="1:5" x14ac:dyDescent="0.25">
      <c r="A11659" s="2">
        <v>45755.515277777777</v>
      </c>
      <c r="B11659">
        <v>125685</v>
      </c>
      <c r="C11659">
        <v>125730</v>
      </c>
      <c r="D11659">
        <v>125610</v>
      </c>
      <c r="E11659">
        <v>125665</v>
      </c>
    </row>
    <row r="11660" spans="1:5" x14ac:dyDescent="0.25">
      <c r="A11660" s="2">
        <v>45755.51458333333</v>
      </c>
      <c r="B11660">
        <v>125675</v>
      </c>
      <c r="C11660">
        <v>125725</v>
      </c>
      <c r="D11660">
        <v>125660</v>
      </c>
      <c r="E11660">
        <v>125690</v>
      </c>
    </row>
    <row r="11661" spans="1:5" x14ac:dyDescent="0.25">
      <c r="A11661" s="2">
        <v>45755.513888888891</v>
      </c>
      <c r="B11661">
        <v>125565</v>
      </c>
      <c r="C11661">
        <v>125735</v>
      </c>
      <c r="D11661">
        <v>125535</v>
      </c>
      <c r="E11661">
        <v>125675</v>
      </c>
    </row>
    <row r="11662" spans="1:5" x14ac:dyDescent="0.25">
      <c r="A11662" s="2">
        <v>45755.513194444444</v>
      </c>
      <c r="B11662">
        <v>125380</v>
      </c>
      <c r="C11662">
        <v>125570</v>
      </c>
      <c r="D11662">
        <v>125360</v>
      </c>
      <c r="E11662">
        <v>125565</v>
      </c>
    </row>
    <row r="11663" spans="1:5" x14ac:dyDescent="0.25">
      <c r="A11663" s="2">
        <v>45755.512499999997</v>
      </c>
      <c r="B11663">
        <v>125390</v>
      </c>
      <c r="C11663">
        <v>125410</v>
      </c>
      <c r="D11663">
        <v>125320</v>
      </c>
      <c r="E11663">
        <v>125380</v>
      </c>
    </row>
    <row r="11664" spans="1:5" x14ac:dyDescent="0.25">
      <c r="A11664" s="2">
        <v>45755.511805555558</v>
      </c>
      <c r="B11664">
        <v>125410</v>
      </c>
      <c r="C11664">
        <v>125465</v>
      </c>
      <c r="D11664">
        <v>125365</v>
      </c>
      <c r="E11664">
        <v>125390</v>
      </c>
    </row>
    <row r="11665" spans="1:5" x14ac:dyDescent="0.25">
      <c r="A11665" s="2">
        <v>45755.511111111111</v>
      </c>
      <c r="B11665">
        <v>125410</v>
      </c>
      <c r="C11665">
        <v>125445</v>
      </c>
      <c r="D11665">
        <v>125355</v>
      </c>
      <c r="E11665">
        <v>125410</v>
      </c>
    </row>
    <row r="11666" spans="1:5" x14ac:dyDescent="0.25">
      <c r="A11666" s="2">
        <v>45755.510416666664</v>
      </c>
      <c r="B11666">
        <v>125420</v>
      </c>
      <c r="C11666">
        <v>125465</v>
      </c>
      <c r="D11666">
        <v>125395</v>
      </c>
      <c r="E11666">
        <v>125410</v>
      </c>
    </row>
    <row r="11667" spans="1:5" x14ac:dyDescent="0.25">
      <c r="A11667" s="2">
        <v>45755.509722222225</v>
      </c>
      <c r="B11667">
        <v>125400</v>
      </c>
      <c r="C11667">
        <v>125445</v>
      </c>
      <c r="D11667">
        <v>125355</v>
      </c>
      <c r="E11667">
        <v>125420</v>
      </c>
    </row>
    <row r="11668" spans="1:5" x14ac:dyDescent="0.25">
      <c r="A11668" s="2">
        <v>45755.509027777778</v>
      </c>
      <c r="B11668">
        <v>125335</v>
      </c>
      <c r="C11668">
        <v>125450</v>
      </c>
      <c r="D11668">
        <v>125310</v>
      </c>
      <c r="E11668">
        <v>125400</v>
      </c>
    </row>
    <row r="11669" spans="1:5" x14ac:dyDescent="0.25">
      <c r="A11669" s="2">
        <v>45755.508333333331</v>
      </c>
      <c r="B11669">
        <v>125465</v>
      </c>
      <c r="C11669">
        <v>125480</v>
      </c>
      <c r="D11669">
        <v>125250</v>
      </c>
      <c r="E11669">
        <v>125340</v>
      </c>
    </row>
    <row r="11670" spans="1:5" x14ac:dyDescent="0.25">
      <c r="A11670" s="2">
        <v>45755.507638888892</v>
      </c>
      <c r="B11670">
        <v>125530</v>
      </c>
      <c r="C11670">
        <v>125555</v>
      </c>
      <c r="D11670">
        <v>125465</v>
      </c>
      <c r="E11670">
        <v>125470</v>
      </c>
    </row>
    <row r="11671" spans="1:5" x14ac:dyDescent="0.25">
      <c r="A11671" s="2">
        <v>45755.506944444445</v>
      </c>
      <c r="B11671">
        <v>125575</v>
      </c>
      <c r="C11671">
        <v>125595</v>
      </c>
      <c r="D11671">
        <v>125440</v>
      </c>
      <c r="E11671">
        <v>125530</v>
      </c>
    </row>
    <row r="11672" spans="1:5" x14ac:dyDescent="0.25">
      <c r="A11672" s="2">
        <v>45755.506249999999</v>
      </c>
      <c r="B11672">
        <v>125600</v>
      </c>
      <c r="C11672">
        <v>125605</v>
      </c>
      <c r="D11672">
        <v>125470</v>
      </c>
      <c r="E11672">
        <v>125575</v>
      </c>
    </row>
    <row r="11673" spans="1:5" x14ac:dyDescent="0.25">
      <c r="A11673" s="2">
        <v>45755.505555555559</v>
      </c>
      <c r="B11673">
        <v>125715</v>
      </c>
      <c r="C11673">
        <v>125725</v>
      </c>
      <c r="D11673">
        <v>125600</v>
      </c>
      <c r="E11673">
        <v>125600</v>
      </c>
    </row>
    <row r="11674" spans="1:5" x14ac:dyDescent="0.25">
      <c r="A11674" s="2">
        <v>45755.504861111112</v>
      </c>
      <c r="B11674">
        <v>125755</v>
      </c>
      <c r="C11674">
        <v>125775</v>
      </c>
      <c r="D11674">
        <v>125635</v>
      </c>
      <c r="E11674">
        <v>125720</v>
      </c>
    </row>
    <row r="11675" spans="1:5" x14ac:dyDescent="0.25">
      <c r="A11675" s="2">
        <v>45755.504166666666</v>
      </c>
      <c r="B11675">
        <v>125865</v>
      </c>
      <c r="C11675">
        <v>125880</v>
      </c>
      <c r="D11675">
        <v>125740</v>
      </c>
      <c r="E11675">
        <v>125750</v>
      </c>
    </row>
    <row r="11676" spans="1:5" x14ac:dyDescent="0.25">
      <c r="A11676" s="2">
        <v>45755.503472222219</v>
      </c>
      <c r="B11676">
        <v>125895</v>
      </c>
      <c r="C11676">
        <v>125900</v>
      </c>
      <c r="D11676">
        <v>125810</v>
      </c>
      <c r="E11676">
        <v>125870</v>
      </c>
    </row>
    <row r="11677" spans="1:5" x14ac:dyDescent="0.25">
      <c r="A11677" s="2">
        <v>45755.50277777778</v>
      </c>
      <c r="B11677">
        <v>125905</v>
      </c>
      <c r="C11677">
        <v>125985</v>
      </c>
      <c r="D11677">
        <v>125875</v>
      </c>
      <c r="E11677">
        <v>125895</v>
      </c>
    </row>
    <row r="11678" spans="1:5" x14ac:dyDescent="0.25">
      <c r="A11678" s="2">
        <v>45755.502083333333</v>
      </c>
      <c r="B11678">
        <v>125885</v>
      </c>
      <c r="C11678">
        <v>125915</v>
      </c>
      <c r="D11678">
        <v>125825</v>
      </c>
      <c r="E11678">
        <v>125900</v>
      </c>
    </row>
    <row r="11679" spans="1:5" x14ac:dyDescent="0.25">
      <c r="A11679" s="2">
        <v>45755.501388888886</v>
      </c>
      <c r="B11679">
        <v>125845</v>
      </c>
      <c r="C11679">
        <v>125930</v>
      </c>
      <c r="D11679">
        <v>125800</v>
      </c>
      <c r="E11679">
        <v>125885</v>
      </c>
    </row>
    <row r="11680" spans="1:5" x14ac:dyDescent="0.25">
      <c r="A11680" s="2">
        <v>45755.500694444447</v>
      </c>
      <c r="B11680">
        <v>125825</v>
      </c>
      <c r="C11680">
        <v>125900</v>
      </c>
      <c r="D11680">
        <v>125755</v>
      </c>
      <c r="E11680">
        <v>125845</v>
      </c>
    </row>
    <row r="11681" spans="1:5" x14ac:dyDescent="0.25">
      <c r="A11681" s="2">
        <v>45755.5</v>
      </c>
      <c r="B11681">
        <v>125790</v>
      </c>
      <c r="C11681">
        <v>125885</v>
      </c>
      <c r="D11681">
        <v>125770</v>
      </c>
      <c r="E11681">
        <v>125830</v>
      </c>
    </row>
    <row r="11682" spans="1:5" x14ac:dyDescent="0.25">
      <c r="A11682" s="2">
        <v>45755.499305555553</v>
      </c>
      <c r="B11682">
        <v>125845</v>
      </c>
      <c r="C11682">
        <v>125860</v>
      </c>
      <c r="D11682">
        <v>125715</v>
      </c>
      <c r="E11682">
        <v>125790</v>
      </c>
    </row>
    <row r="11683" spans="1:5" x14ac:dyDescent="0.25">
      <c r="A11683" s="2">
        <v>45755.498611111114</v>
      </c>
      <c r="B11683">
        <v>126050</v>
      </c>
      <c r="C11683">
        <v>126060</v>
      </c>
      <c r="D11683">
        <v>125780</v>
      </c>
      <c r="E11683">
        <v>125845</v>
      </c>
    </row>
    <row r="11684" spans="1:5" x14ac:dyDescent="0.25">
      <c r="A11684" s="2">
        <v>45755.497916666667</v>
      </c>
      <c r="B11684">
        <v>126150</v>
      </c>
      <c r="C11684">
        <v>126160</v>
      </c>
      <c r="D11684">
        <v>126005</v>
      </c>
      <c r="E11684">
        <v>126050</v>
      </c>
    </row>
    <row r="11685" spans="1:5" x14ac:dyDescent="0.25">
      <c r="A11685" s="2">
        <v>45755.49722222222</v>
      </c>
      <c r="B11685">
        <v>126100</v>
      </c>
      <c r="C11685">
        <v>126155</v>
      </c>
      <c r="D11685">
        <v>126035</v>
      </c>
      <c r="E11685">
        <v>126150</v>
      </c>
    </row>
    <row r="11686" spans="1:5" x14ac:dyDescent="0.25">
      <c r="A11686" s="2">
        <v>45755.496527777781</v>
      </c>
      <c r="B11686">
        <v>126025</v>
      </c>
      <c r="C11686">
        <v>126120</v>
      </c>
      <c r="D11686">
        <v>125955</v>
      </c>
      <c r="E11686">
        <v>126100</v>
      </c>
    </row>
    <row r="11687" spans="1:5" x14ac:dyDescent="0.25">
      <c r="A11687" s="2">
        <v>45755.495833333334</v>
      </c>
      <c r="B11687">
        <v>126020</v>
      </c>
      <c r="C11687">
        <v>126095</v>
      </c>
      <c r="D11687">
        <v>125995</v>
      </c>
      <c r="E11687">
        <v>126020</v>
      </c>
    </row>
    <row r="11688" spans="1:5" x14ac:dyDescent="0.25">
      <c r="A11688" s="2">
        <v>45755.495138888888</v>
      </c>
      <c r="B11688">
        <v>126110</v>
      </c>
      <c r="C11688">
        <v>126130</v>
      </c>
      <c r="D11688">
        <v>125975</v>
      </c>
      <c r="E11688">
        <v>126025</v>
      </c>
    </row>
    <row r="11689" spans="1:5" x14ac:dyDescent="0.25">
      <c r="A11689" s="2">
        <v>45755.494444444441</v>
      </c>
      <c r="B11689">
        <v>126295</v>
      </c>
      <c r="C11689">
        <v>126305</v>
      </c>
      <c r="D11689">
        <v>126100</v>
      </c>
      <c r="E11689">
        <v>126110</v>
      </c>
    </row>
    <row r="11690" spans="1:5" x14ac:dyDescent="0.25">
      <c r="A11690" s="2">
        <v>45755.493750000001</v>
      </c>
      <c r="B11690">
        <v>126380</v>
      </c>
      <c r="C11690">
        <v>126380</v>
      </c>
      <c r="D11690">
        <v>126265</v>
      </c>
      <c r="E11690">
        <v>126295</v>
      </c>
    </row>
    <row r="11691" spans="1:5" x14ac:dyDescent="0.25">
      <c r="A11691" s="2">
        <v>45755.493055555555</v>
      </c>
      <c r="B11691">
        <v>126350</v>
      </c>
      <c r="C11691">
        <v>126410</v>
      </c>
      <c r="D11691">
        <v>126305</v>
      </c>
      <c r="E11691">
        <v>126375</v>
      </c>
    </row>
    <row r="11692" spans="1:5" x14ac:dyDescent="0.25">
      <c r="A11692" s="2">
        <v>45755.492361111108</v>
      </c>
      <c r="B11692">
        <v>126505</v>
      </c>
      <c r="C11692">
        <v>126525</v>
      </c>
      <c r="D11692">
        <v>126315</v>
      </c>
      <c r="E11692">
        <v>126345</v>
      </c>
    </row>
    <row r="11693" spans="1:5" x14ac:dyDescent="0.25">
      <c r="A11693" s="2">
        <v>45755.491666666669</v>
      </c>
      <c r="B11693">
        <v>126455</v>
      </c>
      <c r="C11693">
        <v>126530</v>
      </c>
      <c r="D11693">
        <v>126380</v>
      </c>
      <c r="E11693">
        <v>126500</v>
      </c>
    </row>
    <row r="11694" spans="1:5" x14ac:dyDescent="0.25">
      <c r="A11694" s="2">
        <v>45755.490972222222</v>
      </c>
      <c r="B11694">
        <v>126460</v>
      </c>
      <c r="C11694">
        <v>126510</v>
      </c>
      <c r="D11694">
        <v>126420</v>
      </c>
      <c r="E11694">
        <v>126455</v>
      </c>
    </row>
    <row r="11695" spans="1:5" x14ac:dyDescent="0.25">
      <c r="A11695" s="2">
        <v>45755.490277777775</v>
      </c>
      <c r="B11695">
        <v>126440</v>
      </c>
      <c r="C11695">
        <v>126500</v>
      </c>
      <c r="D11695">
        <v>126390</v>
      </c>
      <c r="E11695">
        <v>126460</v>
      </c>
    </row>
    <row r="11696" spans="1:5" x14ac:dyDescent="0.25">
      <c r="A11696" s="2">
        <v>45755.489583333336</v>
      </c>
      <c r="B11696">
        <v>126415</v>
      </c>
      <c r="C11696">
        <v>126500</v>
      </c>
      <c r="D11696">
        <v>126310</v>
      </c>
      <c r="E11696">
        <v>126445</v>
      </c>
    </row>
    <row r="11697" spans="1:5" x14ac:dyDescent="0.25">
      <c r="A11697" s="2">
        <v>45755.488888888889</v>
      </c>
      <c r="B11697">
        <v>126475</v>
      </c>
      <c r="C11697">
        <v>126495</v>
      </c>
      <c r="D11697">
        <v>126390</v>
      </c>
      <c r="E11697">
        <v>126410</v>
      </c>
    </row>
    <row r="11698" spans="1:5" x14ac:dyDescent="0.25">
      <c r="A11698" s="2">
        <v>45755.488194444442</v>
      </c>
      <c r="B11698">
        <v>126575</v>
      </c>
      <c r="C11698">
        <v>126595</v>
      </c>
      <c r="D11698">
        <v>126405</v>
      </c>
      <c r="E11698">
        <v>126475</v>
      </c>
    </row>
    <row r="11699" spans="1:5" x14ac:dyDescent="0.25">
      <c r="A11699" s="2">
        <v>45755.487500000003</v>
      </c>
      <c r="B11699">
        <v>126640</v>
      </c>
      <c r="C11699">
        <v>126690</v>
      </c>
      <c r="D11699">
        <v>126575</v>
      </c>
      <c r="E11699">
        <v>126575</v>
      </c>
    </row>
    <row r="11700" spans="1:5" x14ac:dyDescent="0.25">
      <c r="A11700" s="2">
        <v>45755.486805555556</v>
      </c>
      <c r="B11700">
        <v>126695</v>
      </c>
      <c r="C11700">
        <v>126705</v>
      </c>
      <c r="D11700">
        <v>126600</v>
      </c>
      <c r="E11700">
        <v>126640</v>
      </c>
    </row>
    <row r="11701" spans="1:5" x14ac:dyDescent="0.25">
      <c r="A11701" s="2">
        <v>45755.486111111109</v>
      </c>
      <c r="B11701">
        <v>126815</v>
      </c>
      <c r="C11701">
        <v>126825</v>
      </c>
      <c r="D11701">
        <v>126665</v>
      </c>
      <c r="E11701">
        <v>126695</v>
      </c>
    </row>
    <row r="11702" spans="1:5" x14ac:dyDescent="0.25">
      <c r="A11702" s="2">
        <v>45755.48541666667</v>
      </c>
      <c r="B11702">
        <v>126720</v>
      </c>
      <c r="C11702">
        <v>126890</v>
      </c>
      <c r="D11702">
        <v>126715</v>
      </c>
      <c r="E11702">
        <v>126815</v>
      </c>
    </row>
    <row r="11703" spans="1:5" x14ac:dyDescent="0.25">
      <c r="A11703" s="2">
        <v>45755.484722222223</v>
      </c>
      <c r="B11703">
        <v>126775</v>
      </c>
      <c r="C11703">
        <v>126775</v>
      </c>
      <c r="D11703">
        <v>126680</v>
      </c>
      <c r="E11703">
        <v>126720</v>
      </c>
    </row>
    <row r="11704" spans="1:5" x14ac:dyDescent="0.25">
      <c r="A11704" s="2">
        <v>45755.484027777777</v>
      </c>
      <c r="B11704">
        <v>126895</v>
      </c>
      <c r="C11704">
        <v>126950</v>
      </c>
      <c r="D11704">
        <v>126755</v>
      </c>
      <c r="E11704">
        <v>126780</v>
      </c>
    </row>
    <row r="11705" spans="1:5" x14ac:dyDescent="0.25">
      <c r="A11705" s="2">
        <v>45755.48333333333</v>
      </c>
      <c r="B11705">
        <v>126850</v>
      </c>
      <c r="C11705">
        <v>126915</v>
      </c>
      <c r="D11705">
        <v>126810</v>
      </c>
      <c r="E11705">
        <v>126890</v>
      </c>
    </row>
    <row r="11706" spans="1:5" x14ac:dyDescent="0.25">
      <c r="A11706" s="2">
        <v>45755.482638888891</v>
      </c>
      <c r="B11706">
        <v>126910</v>
      </c>
      <c r="C11706">
        <v>126960</v>
      </c>
      <c r="D11706">
        <v>126840</v>
      </c>
      <c r="E11706">
        <v>126855</v>
      </c>
    </row>
    <row r="11707" spans="1:5" x14ac:dyDescent="0.25">
      <c r="A11707" s="2">
        <v>45755.481944444444</v>
      </c>
      <c r="B11707">
        <v>126845</v>
      </c>
      <c r="C11707">
        <v>126955</v>
      </c>
      <c r="D11707">
        <v>126830</v>
      </c>
      <c r="E11707">
        <v>126910</v>
      </c>
    </row>
    <row r="11708" spans="1:5" x14ac:dyDescent="0.25">
      <c r="A11708" s="2">
        <v>45755.481249999997</v>
      </c>
      <c r="B11708">
        <v>126695</v>
      </c>
      <c r="C11708">
        <v>126890</v>
      </c>
      <c r="D11708">
        <v>126680</v>
      </c>
      <c r="E11708">
        <v>126845</v>
      </c>
    </row>
    <row r="11709" spans="1:5" x14ac:dyDescent="0.25">
      <c r="A11709" s="2">
        <v>45755.480555555558</v>
      </c>
      <c r="B11709">
        <v>126735</v>
      </c>
      <c r="C11709">
        <v>126760</v>
      </c>
      <c r="D11709">
        <v>126645</v>
      </c>
      <c r="E11709">
        <v>126690</v>
      </c>
    </row>
    <row r="11710" spans="1:5" x14ac:dyDescent="0.25">
      <c r="A11710" s="2">
        <v>45755.479861111111</v>
      </c>
      <c r="B11710">
        <v>126815</v>
      </c>
      <c r="C11710">
        <v>126815</v>
      </c>
      <c r="D11710">
        <v>126705</v>
      </c>
      <c r="E11710">
        <v>126730</v>
      </c>
    </row>
    <row r="11711" spans="1:5" x14ac:dyDescent="0.25">
      <c r="A11711" s="2">
        <v>45755.479166666664</v>
      </c>
      <c r="B11711">
        <v>126875</v>
      </c>
      <c r="C11711">
        <v>126905</v>
      </c>
      <c r="D11711">
        <v>126750</v>
      </c>
      <c r="E11711">
        <v>126815</v>
      </c>
    </row>
    <row r="11712" spans="1:5" x14ac:dyDescent="0.25">
      <c r="A11712" s="2">
        <v>45755.478472222225</v>
      </c>
      <c r="B11712">
        <v>126835</v>
      </c>
      <c r="C11712">
        <v>126915</v>
      </c>
      <c r="D11712">
        <v>126800</v>
      </c>
      <c r="E11712">
        <v>126875</v>
      </c>
    </row>
    <row r="11713" spans="1:5" x14ac:dyDescent="0.25">
      <c r="A11713" s="2">
        <v>45755.477777777778</v>
      </c>
      <c r="B11713">
        <v>126820</v>
      </c>
      <c r="C11713">
        <v>126850</v>
      </c>
      <c r="D11713">
        <v>126675</v>
      </c>
      <c r="E11713">
        <v>126835</v>
      </c>
    </row>
    <row r="11714" spans="1:5" x14ac:dyDescent="0.25">
      <c r="A11714" s="2">
        <v>45755.477083333331</v>
      </c>
      <c r="B11714">
        <v>126815</v>
      </c>
      <c r="C11714">
        <v>126840</v>
      </c>
      <c r="D11714">
        <v>126735</v>
      </c>
      <c r="E11714">
        <v>126815</v>
      </c>
    </row>
    <row r="11715" spans="1:5" x14ac:dyDescent="0.25">
      <c r="A11715" s="2">
        <v>45755.476388888892</v>
      </c>
      <c r="B11715">
        <v>126765</v>
      </c>
      <c r="C11715">
        <v>126875</v>
      </c>
      <c r="D11715">
        <v>126755</v>
      </c>
      <c r="E11715">
        <v>126815</v>
      </c>
    </row>
    <row r="11716" spans="1:5" x14ac:dyDescent="0.25">
      <c r="A11716" s="2">
        <v>45755.475694444445</v>
      </c>
      <c r="B11716">
        <v>126760</v>
      </c>
      <c r="C11716">
        <v>126805</v>
      </c>
      <c r="D11716">
        <v>126730</v>
      </c>
      <c r="E11716">
        <v>126760</v>
      </c>
    </row>
    <row r="11717" spans="1:5" x14ac:dyDescent="0.25">
      <c r="A11717" s="2">
        <v>45755.474999999999</v>
      </c>
      <c r="B11717">
        <v>126910</v>
      </c>
      <c r="C11717">
        <v>126920</v>
      </c>
      <c r="D11717">
        <v>126740</v>
      </c>
      <c r="E11717">
        <v>126760</v>
      </c>
    </row>
    <row r="11718" spans="1:5" x14ac:dyDescent="0.25">
      <c r="A11718" s="2">
        <v>45755.474305555559</v>
      </c>
      <c r="B11718">
        <v>126985</v>
      </c>
      <c r="C11718">
        <v>127020</v>
      </c>
      <c r="D11718">
        <v>126880</v>
      </c>
      <c r="E11718">
        <v>126910</v>
      </c>
    </row>
    <row r="11719" spans="1:5" x14ac:dyDescent="0.25">
      <c r="A11719" s="2">
        <v>45755.473611111112</v>
      </c>
      <c r="B11719">
        <v>127055</v>
      </c>
      <c r="C11719">
        <v>127160</v>
      </c>
      <c r="D11719">
        <v>126960</v>
      </c>
      <c r="E11719">
        <v>126985</v>
      </c>
    </row>
    <row r="11720" spans="1:5" x14ac:dyDescent="0.25">
      <c r="A11720" s="2">
        <v>45755.472916666666</v>
      </c>
      <c r="B11720">
        <v>126990</v>
      </c>
      <c r="C11720">
        <v>127090</v>
      </c>
      <c r="D11720">
        <v>126975</v>
      </c>
      <c r="E11720">
        <v>127055</v>
      </c>
    </row>
    <row r="11721" spans="1:5" x14ac:dyDescent="0.25">
      <c r="A11721" s="2">
        <v>45755.472222222219</v>
      </c>
      <c r="B11721">
        <v>127050</v>
      </c>
      <c r="C11721">
        <v>127065</v>
      </c>
      <c r="D11721">
        <v>126950</v>
      </c>
      <c r="E11721">
        <v>126990</v>
      </c>
    </row>
    <row r="11722" spans="1:5" x14ac:dyDescent="0.25">
      <c r="A11722" s="2">
        <v>45755.47152777778</v>
      </c>
      <c r="B11722">
        <v>127110</v>
      </c>
      <c r="C11722">
        <v>127160</v>
      </c>
      <c r="D11722">
        <v>127045</v>
      </c>
      <c r="E11722">
        <v>127055</v>
      </c>
    </row>
    <row r="11723" spans="1:5" x14ac:dyDescent="0.25">
      <c r="A11723" s="2">
        <v>45755.470833333333</v>
      </c>
      <c r="B11723">
        <v>127130</v>
      </c>
      <c r="C11723">
        <v>127160</v>
      </c>
      <c r="D11723">
        <v>127065</v>
      </c>
      <c r="E11723">
        <v>127110</v>
      </c>
    </row>
    <row r="11724" spans="1:5" x14ac:dyDescent="0.25">
      <c r="A11724" s="2">
        <v>45755.470138888886</v>
      </c>
      <c r="B11724">
        <v>127040</v>
      </c>
      <c r="C11724">
        <v>127135</v>
      </c>
      <c r="D11724">
        <v>127020</v>
      </c>
      <c r="E11724">
        <v>127135</v>
      </c>
    </row>
    <row r="11725" spans="1:5" x14ac:dyDescent="0.25">
      <c r="A11725" s="2">
        <v>45755.469444444447</v>
      </c>
      <c r="B11725">
        <v>127125</v>
      </c>
      <c r="C11725">
        <v>127190</v>
      </c>
      <c r="D11725">
        <v>127005</v>
      </c>
      <c r="E11725">
        <v>127040</v>
      </c>
    </row>
    <row r="11726" spans="1:5" x14ac:dyDescent="0.25">
      <c r="A11726" s="2">
        <v>45755.46875</v>
      </c>
      <c r="B11726">
        <v>127080</v>
      </c>
      <c r="C11726">
        <v>127155</v>
      </c>
      <c r="D11726">
        <v>127060</v>
      </c>
      <c r="E11726">
        <v>127130</v>
      </c>
    </row>
    <row r="11727" spans="1:5" x14ac:dyDescent="0.25">
      <c r="A11727" s="2">
        <v>45755.468055555553</v>
      </c>
      <c r="B11727">
        <v>127055</v>
      </c>
      <c r="C11727">
        <v>127140</v>
      </c>
      <c r="D11727">
        <v>127030</v>
      </c>
      <c r="E11727">
        <v>127075</v>
      </c>
    </row>
    <row r="11728" spans="1:5" x14ac:dyDescent="0.25">
      <c r="A11728" s="2">
        <v>45755.467361111114</v>
      </c>
      <c r="B11728">
        <v>127095</v>
      </c>
      <c r="C11728">
        <v>127130</v>
      </c>
      <c r="D11728">
        <v>126990</v>
      </c>
      <c r="E11728">
        <v>127060</v>
      </c>
    </row>
    <row r="11729" spans="1:5" x14ac:dyDescent="0.25">
      <c r="A11729" s="2">
        <v>45755.466666666667</v>
      </c>
      <c r="B11729">
        <v>127040</v>
      </c>
      <c r="C11729">
        <v>127130</v>
      </c>
      <c r="D11729">
        <v>127040</v>
      </c>
      <c r="E11729">
        <v>127090</v>
      </c>
    </row>
    <row r="11730" spans="1:5" x14ac:dyDescent="0.25">
      <c r="A11730" s="2">
        <v>45755.46597222222</v>
      </c>
      <c r="B11730">
        <v>127195</v>
      </c>
      <c r="C11730">
        <v>127210</v>
      </c>
      <c r="D11730">
        <v>127030</v>
      </c>
      <c r="E11730">
        <v>127040</v>
      </c>
    </row>
    <row r="11731" spans="1:5" x14ac:dyDescent="0.25">
      <c r="A11731" s="2">
        <v>45755.465277777781</v>
      </c>
      <c r="B11731">
        <v>127290</v>
      </c>
      <c r="C11731">
        <v>127475</v>
      </c>
      <c r="D11731">
        <v>127175</v>
      </c>
      <c r="E11731">
        <v>127190</v>
      </c>
    </row>
    <row r="11732" spans="1:5" x14ac:dyDescent="0.25">
      <c r="A11732" s="2">
        <v>45755.464583333334</v>
      </c>
      <c r="B11732">
        <v>127205</v>
      </c>
      <c r="C11732">
        <v>127345</v>
      </c>
      <c r="D11732">
        <v>127175</v>
      </c>
      <c r="E11732">
        <v>127290</v>
      </c>
    </row>
    <row r="11733" spans="1:5" x14ac:dyDescent="0.25">
      <c r="A11733" s="2">
        <v>45755.463888888888</v>
      </c>
      <c r="B11733">
        <v>127170</v>
      </c>
      <c r="C11733">
        <v>127240</v>
      </c>
      <c r="D11733">
        <v>127130</v>
      </c>
      <c r="E11733">
        <v>127200</v>
      </c>
    </row>
    <row r="11734" spans="1:5" x14ac:dyDescent="0.25">
      <c r="A11734" s="2">
        <v>45755.463194444441</v>
      </c>
      <c r="B11734">
        <v>127065</v>
      </c>
      <c r="C11734">
        <v>127225</v>
      </c>
      <c r="D11734">
        <v>127065</v>
      </c>
      <c r="E11734">
        <v>127165</v>
      </c>
    </row>
    <row r="11735" spans="1:5" x14ac:dyDescent="0.25">
      <c r="A11735" s="2">
        <v>45755.462500000001</v>
      </c>
      <c r="B11735">
        <v>127150</v>
      </c>
      <c r="C11735">
        <v>127170</v>
      </c>
      <c r="D11735">
        <v>127055</v>
      </c>
      <c r="E11735">
        <v>127070</v>
      </c>
    </row>
    <row r="11736" spans="1:5" x14ac:dyDescent="0.25">
      <c r="A11736" s="2">
        <v>45755.461805555555</v>
      </c>
      <c r="B11736">
        <v>127155</v>
      </c>
      <c r="C11736">
        <v>127225</v>
      </c>
      <c r="D11736">
        <v>127120</v>
      </c>
      <c r="E11736">
        <v>127150</v>
      </c>
    </row>
    <row r="11737" spans="1:5" x14ac:dyDescent="0.25">
      <c r="A11737" s="2">
        <v>45755.461111111108</v>
      </c>
      <c r="B11737">
        <v>127200</v>
      </c>
      <c r="C11737">
        <v>127210</v>
      </c>
      <c r="D11737">
        <v>127140</v>
      </c>
      <c r="E11737">
        <v>127155</v>
      </c>
    </row>
    <row r="11738" spans="1:5" x14ac:dyDescent="0.25">
      <c r="A11738" s="2">
        <v>45755.460416666669</v>
      </c>
      <c r="B11738">
        <v>127050</v>
      </c>
      <c r="C11738">
        <v>127280</v>
      </c>
      <c r="D11738">
        <v>127010</v>
      </c>
      <c r="E11738">
        <v>127200</v>
      </c>
    </row>
    <row r="11739" spans="1:5" x14ac:dyDescent="0.25">
      <c r="A11739" s="2">
        <v>45755.459722222222</v>
      </c>
      <c r="B11739">
        <v>126970</v>
      </c>
      <c r="C11739">
        <v>127095</v>
      </c>
      <c r="D11739">
        <v>126960</v>
      </c>
      <c r="E11739">
        <v>127050</v>
      </c>
    </row>
    <row r="11740" spans="1:5" x14ac:dyDescent="0.25">
      <c r="A11740" s="2">
        <v>45755.459027777775</v>
      </c>
      <c r="B11740">
        <v>127040</v>
      </c>
      <c r="C11740">
        <v>127065</v>
      </c>
      <c r="D11740">
        <v>126910</v>
      </c>
      <c r="E11740">
        <v>126970</v>
      </c>
    </row>
    <row r="11741" spans="1:5" x14ac:dyDescent="0.25">
      <c r="A11741" s="2">
        <v>45755.458333333336</v>
      </c>
      <c r="B11741">
        <v>126985</v>
      </c>
      <c r="C11741">
        <v>127140</v>
      </c>
      <c r="D11741">
        <v>126930</v>
      </c>
      <c r="E11741">
        <v>127040</v>
      </c>
    </row>
    <row r="11742" spans="1:5" x14ac:dyDescent="0.25">
      <c r="A11742" s="2">
        <v>45755.457638888889</v>
      </c>
      <c r="B11742">
        <v>127040</v>
      </c>
      <c r="C11742">
        <v>127090</v>
      </c>
      <c r="D11742">
        <v>126975</v>
      </c>
      <c r="E11742">
        <v>126985</v>
      </c>
    </row>
    <row r="11743" spans="1:5" x14ac:dyDescent="0.25">
      <c r="A11743" s="2">
        <v>45755.456944444442</v>
      </c>
      <c r="B11743">
        <v>127005</v>
      </c>
      <c r="C11743">
        <v>127050</v>
      </c>
      <c r="D11743">
        <v>126965</v>
      </c>
      <c r="E11743">
        <v>127045</v>
      </c>
    </row>
    <row r="11744" spans="1:5" x14ac:dyDescent="0.25">
      <c r="A11744" s="2">
        <v>45755.456250000003</v>
      </c>
      <c r="B11744">
        <v>127060</v>
      </c>
      <c r="C11744">
        <v>127070</v>
      </c>
      <c r="D11744">
        <v>126905</v>
      </c>
      <c r="E11744">
        <v>127005</v>
      </c>
    </row>
    <row r="11745" spans="1:5" x14ac:dyDescent="0.25">
      <c r="A11745" s="2">
        <v>45755.455555555556</v>
      </c>
      <c r="B11745">
        <v>127070</v>
      </c>
      <c r="C11745">
        <v>127150</v>
      </c>
      <c r="D11745">
        <v>127035</v>
      </c>
      <c r="E11745">
        <v>127060</v>
      </c>
    </row>
    <row r="11746" spans="1:5" x14ac:dyDescent="0.25">
      <c r="A11746" s="2">
        <v>45755.454861111109</v>
      </c>
      <c r="B11746">
        <v>127100</v>
      </c>
      <c r="C11746">
        <v>127115</v>
      </c>
      <c r="D11746">
        <v>127045</v>
      </c>
      <c r="E11746">
        <v>127065</v>
      </c>
    </row>
    <row r="11747" spans="1:5" x14ac:dyDescent="0.25">
      <c r="A11747" s="2">
        <v>45755.45416666667</v>
      </c>
      <c r="B11747">
        <v>127065</v>
      </c>
      <c r="C11747">
        <v>127110</v>
      </c>
      <c r="D11747">
        <v>126975</v>
      </c>
      <c r="E11747">
        <v>127100</v>
      </c>
    </row>
    <row r="11748" spans="1:5" x14ac:dyDescent="0.25">
      <c r="A11748" s="2">
        <v>45755.453472222223</v>
      </c>
      <c r="B11748">
        <v>127090</v>
      </c>
      <c r="C11748">
        <v>127230</v>
      </c>
      <c r="D11748">
        <v>127045</v>
      </c>
      <c r="E11748">
        <v>127065</v>
      </c>
    </row>
    <row r="11749" spans="1:5" x14ac:dyDescent="0.25">
      <c r="A11749" s="2">
        <v>45755.452777777777</v>
      </c>
      <c r="B11749">
        <v>126885</v>
      </c>
      <c r="C11749">
        <v>127100</v>
      </c>
      <c r="D11749">
        <v>126870</v>
      </c>
      <c r="E11749">
        <v>127090</v>
      </c>
    </row>
    <row r="11750" spans="1:5" x14ac:dyDescent="0.25">
      <c r="A11750" s="2">
        <v>45755.45208333333</v>
      </c>
      <c r="B11750">
        <v>126985</v>
      </c>
      <c r="C11750">
        <v>127025</v>
      </c>
      <c r="D11750">
        <v>126865</v>
      </c>
      <c r="E11750">
        <v>126885</v>
      </c>
    </row>
    <row r="11751" spans="1:5" x14ac:dyDescent="0.25">
      <c r="A11751" s="2">
        <v>45755.451388888891</v>
      </c>
      <c r="B11751">
        <v>127065</v>
      </c>
      <c r="C11751">
        <v>127155</v>
      </c>
      <c r="D11751">
        <v>126915</v>
      </c>
      <c r="E11751">
        <v>126990</v>
      </c>
    </row>
    <row r="11752" spans="1:5" x14ac:dyDescent="0.25">
      <c r="A11752" s="2">
        <v>45755.450694444444</v>
      </c>
      <c r="B11752">
        <v>127100</v>
      </c>
      <c r="C11752">
        <v>127155</v>
      </c>
      <c r="D11752">
        <v>127020</v>
      </c>
      <c r="E11752">
        <v>127060</v>
      </c>
    </row>
    <row r="11753" spans="1:5" x14ac:dyDescent="0.25">
      <c r="A11753" s="2">
        <v>45755.45</v>
      </c>
      <c r="B11753">
        <v>127405</v>
      </c>
      <c r="C11753">
        <v>127435</v>
      </c>
      <c r="D11753">
        <v>127095</v>
      </c>
      <c r="E11753">
        <v>127100</v>
      </c>
    </row>
    <row r="11754" spans="1:5" x14ac:dyDescent="0.25">
      <c r="A11754" s="2">
        <v>45755.449305555558</v>
      </c>
      <c r="B11754">
        <v>127375</v>
      </c>
      <c r="C11754">
        <v>127445</v>
      </c>
      <c r="D11754">
        <v>127315</v>
      </c>
      <c r="E11754">
        <v>127405</v>
      </c>
    </row>
    <row r="11755" spans="1:5" x14ac:dyDescent="0.25">
      <c r="A11755" s="2">
        <v>45755.448611111111</v>
      </c>
      <c r="B11755">
        <v>127240</v>
      </c>
      <c r="C11755">
        <v>127405</v>
      </c>
      <c r="D11755">
        <v>127225</v>
      </c>
      <c r="E11755">
        <v>127375</v>
      </c>
    </row>
    <row r="11756" spans="1:5" x14ac:dyDescent="0.25">
      <c r="A11756" s="2">
        <v>45755.447916666664</v>
      </c>
      <c r="B11756">
        <v>127340</v>
      </c>
      <c r="C11756">
        <v>127365</v>
      </c>
      <c r="D11756">
        <v>127225</v>
      </c>
      <c r="E11756">
        <v>127235</v>
      </c>
    </row>
    <row r="11757" spans="1:5" x14ac:dyDescent="0.25">
      <c r="A11757" s="2">
        <v>45755.447222222225</v>
      </c>
      <c r="B11757">
        <v>127445</v>
      </c>
      <c r="C11757">
        <v>127450</v>
      </c>
      <c r="D11757">
        <v>127300</v>
      </c>
      <c r="E11757">
        <v>127345</v>
      </c>
    </row>
    <row r="11758" spans="1:5" x14ac:dyDescent="0.25">
      <c r="A11758" s="2">
        <v>45755.446527777778</v>
      </c>
      <c r="B11758">
        <v>127275</v>
      </c>
      <c r="C11758">
        <v>127480</v>
      </c>
      <c r="D11758">
        <v>127215</v>
      </c>
      <c r="E11758">
        <v>127440</v>
      </c>
    </row>
    <row r="11759" spans="1:5" x14ac:dyDescent="0.25">
      <c r="A11759" s="2">
        <v>45755.445833333331</v>
      </c>
      <c r="B11759">
        <v>127050</v>
      </c>
      <c r="C11759">
        <v>127285</v>
      </c>
      <c r="D11759">
        <v>127030</v>
      </c>
      <c r="E11759">
        <v>127275</v>
      </c>
    </row>
    <row r="11760" spans="1:5" x14ac:dyDescent="0.25">
      <c r="A11760" s="2">
        <v>45755.445138888892</v>
      </c>
      <c r="B11760">
        <v>127230</v>
      </c>
      <c r="C11760">
        <v>127240</v>
      </c>
      <c r="D11760">
        <v>127015</v>
      </c>
      <c r="E11760">
        <v>127050</v>
      </c>
    </row>
    <row r="11761" spans="1:5" x14ac:dyDescent="0.25">
      <c r="A11761" s="2">
        <v>45755.444444444445</v>
      </c>
      <c r="B11761">
        <v>127280</v>
      </c>
      <c r="C11761">
        <v>127375</v>
      </c>
      <c r="D11761">
        <v>127155</v>
      </c>
      <c r="E11761">
        <v>127235</v>
      </c>
    </row>
    <row r="11762" spans="1:5" x14ac:dyDescent="0.25">
      <c r="A11762" s="2">
        <v>45755.443749999999</v>
      </c>
      <c r="B11762">
        <v>127170</v>
      </c>
      <c r="C11762">
        <v>127330</v>
      </c>
      <c r="D11762">
        <v>127160</v>
      </c>
      <c r="E11762">
        <v>127280</v>
      </c>
    </row>
    <row r="11763" spans="1:5" x14ac:dyDescent="0.25">
      <c r="A11763" s="2">
        <v>45755.443055555559</v>
      </c>
      <c r="B11763">
        <v>127210</v>
      </c>
      <c r="C11763">
        <v>127235</v>
      </c>
      <c r="D11763">
        <v>127090</v>
      </c>
      <c r="E11763">
        <v>127170</v>
      </c>
    </row>
    <row r="11764" spans="1:5" x14ac:dyDescent="0.25">
      <c r="A11764" s="2">
        <v>45755.442361111112</v>
      </c>
      <c r="B11764">
        <v>127185</v>
      </c>
      <c r="C11764">
        <v>127240</v>
      </c>
      <c r="D11764">
        <v>127090</v>
      </c>
      <c r="E11764">
        <v>127210</v>
      </c>
    </row>
    <row r="11765" spans="1:5" x14ac:dyDescent="0.25">
      <c r="A11765" s="2">
        <v>45755.441666666666</v>
      </c>
      <c r="B11765">
        <v>127355</v>
      </c>
      <c r="C11765">
        <v>127410</v>
      </c>
      <c r="D11765">
        <v>127130</v>
      </c>
      <c r="E11765">
        <v>127180</v>
      </c>
    </row>
    <row r="11766" spans="1:5" x14ac:dyDescent="0.25">
      <c r="A11766" s="2">
        <v>45755.440972222219</v>
      </c>
      <c r="B11766">
        <v>127385</v>
      </c>
      <c r="C11766">
        <v>127435</v>
      </c>
      <c r="D11766">
        <v>127295</v>
      </c>
      <c r="E11766">
        <v>127355</v>
      </c>
    </row>
    <row r="11767" spans="1:5" x14ac:dyDescent="0.25">
      <c r="A11767" s="2">
        <v>45755.44027777778</v>
      </c>
      <c r="B11767">
        <v>127485</v>
      </c>
      <c r="C11767">
        <v>127590</v>
      </c>
      <c r="D11767">
        <v>127325</v>
      </c>
      <c r="E11767">
        <v>127385</v>
      </c>
    </row>
    <row r="11768" spans="1:5" x14ac:dyDescent="0.25">
      <c r="A11768" s="2">
        <v>45755.439583333333</v>
      </c>
      <c r="B11768">
        <v>127580</v>
      </c>
      <c r="C11768">
        <v>127615</v>
      </c>
      <c r="D11768">
        <v>127440</v>
      </c>
      <c r="E11768">
        <v>127480</v>
      </c>
    </row>
    <row r="11769" spans="1:5" x14ac:dyDescent="0.25">
      <c r="A11769" s="2">
        <v>45755.438888888886</v>
      </c>
      <c r="B11769">
        <v>127520</v>
      </c>
      <c r="C11769">
        <v>127720</v>
      </c>
      <c r="D11769">
        <v>127515</v>
      </c>
      <c r="E11769">
        <v>127575</v>
      </c>
    </row>
    <row r="11770" spans="1:5" x14ac:dyDescent="0.25">
      <c r="A11770" s="2">
        <v>45755.438194444447</v>
      </c>
      <c r="B11770">
        <v>127765</v>
      </c>
      <c r="C11770">
        <v>127780</v>
      </c>
      <c r="D11770">
        <v>127500</v>
      </c>
      <c r="E11770">
        <v>127520</v>
      </c>
    </row>
    <row r="11771" spans="1:5" x14ac:dyDescent="0.25">
      <c r="A11771" s="2">
        <v>45755.4375</v>
      </c>
      <c r="B11771">
        <v>127735</v>
      </c>
      <c r="C11771">
        <v>127845</v>
      </c>
      <c r="D11771">
        <v>127705</v>
      </c>
      <c r="E11771">
        <v>127770</v>
      </c>
    </row>
    <row r="11772" spans="1:5" x14ac:dyDescent="0.25">
      <c r="A11772" s="2">
        <v>45755.436805555553</v>
      </c>
      <c r="B11772">
        <v>127625</v>
      </c>
      <c r="C11772">
        <v>127745</v>
      </c>
      <c r="D11772">
        <v>127625</v>
      </c>
      <c r="E11772">
        <v>127735</v>
      </c>
    </row>
    <row r="11773" spans="1:5" x14ac:dyDescent="0.25">
      <c r="A11773" s="2">
        <v>45755.436111111114</v>
      </c>
      <c r="B11773">
        <v>127630</v>
      </c>
      <c r="C11773">
        <v>127690</v>
      </c>
      <c r="D11773">
        <v>127610</v>
      </c>
      <c r="E11773">
        <v>127630</v>
      </c>
    </row>
    <row r="11774" spans="1:5" x14ac:dyDescent="0.25">
      <c r="A11774" s="2">
        <v>45755.435416666667</v>
      </c>
      <c r="B11774">
        <v>127975</v>
      </c>
      <c r="C11774">
        <v>127980</v>
      </c>
      <c r="D11774">
        <v>127595</v>
      </c>
      <c r="E11774">
        <v>127635</v>
      </c>
    </row>
    <row r="11775" spans="1:5" x14ac:dyDescent="0.25">
      <c r="A11775" s="2">
        <v>45755.43472222222</v>
      </c>
      <c r="B11775">
        <v>127830</v>
      </c>
      <c r="C11775">
        <v>127975</v>
      </c>
      <c r="D11775">
        <v>127785</v>
      </c>
      <c r="E11775">
        <v>127970</v>
      </c>
    </row>
    <row r="11776" spans="1:5" x14ac:dyDescent="0.25">
      <c r="A11776" s="2">
        <v>45755.434027777781</v>
      </c>
      <c r="B11776">
        <v>127680</v>
      </c>
      <c r="C11776">
        <v>127855</v>
      </c>
      <c r="D11776">
        <v>127665</v>
      </c>
      <c r="E11776">
        <v>127830</v>
      </c>
    </row>
    <row r="11777" spans="1:5" x14ac:dyDescent="0.25">
      <c r="A11777" s="2">
        <v>45755.433333333334</v>
      </c>
      <c r="B11777">
        <v>127585</v>
      </c>
      <c r="C11777">
        <v>127690</v>
      </c>
      <c r="D11777">
        <v>127545</v>
      </c>
      <c r="E11777">
        <v>127685</v>
      </c>
    </row>
    <row r="11778" spans="1:5" x14ac:dyDescent="0.25">
      <c r="A11778" s="2">
        <v>45755.432638888888</v>
      </c>
      <c r="B11778">
        <v>127660</v>
      </c>
      <c r="C11778">
        <v>127785</v>
      </c>
      <c r="D11778">
        <v>127525</v>
      </c>
      <c r="E11778">
        <v>127585</v>
      </c>
    </row>
    <row r="11779" spans="1:5" x14ac:dyDescent="0.25">
      <c r="A11779" s="2">
        <v>45755.431944444441</v>
      </c>
      <c r="B11779">
        <v>127670</v>
      </c>
      <c r="C11779">
        <v>127730</v>
      </c>
      <c r="D11779">
        <v>127615</v>
      </c>
      <c r="E11779">
        <v>127655</v>
      </c>
    </row>
    <row r="11780" spans="1:5" x14ac:dyDescent="0.25">
      <c r="A11780" s="2">
        <v>45755.431250000001</v>
      </c>
      <c r="B11780">
        <v>127520</v>
      </c>
      <c r="C11780">
        <v>127710</v>
      </c>
      <c r="D11780">
        <v>127510</v>
      </c>
      <c r="E11780">
        <v>127665</v>
      </c>
    </row>
    <row r="11781" spans="1:5" x14ac:dyDescent="0.25">
      <c r="A11781" s="2">
        <v>45755.430555555555</v>
      </c>
      <c r="B11781">
        <v>127325</v>
      </c>
      <c r="C11781">
        <v>127750</v>
      </c>
      <c r="D11781">
        <v>127280</v>
      </c>
      <c r="E11781">
        <v>127525</v>
      </c>
    </row>
    <row r="11782" spans="1:5" x14ac:dyDescent="0.25">
      <c r="A11782" s="2">
        <v>45755.429861111108</v>
      </c>
      <c r="B11782">
        <v>127240</v>
      </c>
      <c r="C11782">
        <v>127390</v>
      </c>
      <c r="D11782">
        <v>127180</v>
      </c>
      <c r="E11782">
        <v>127325</v>
      </c>
    </row>
    <row r="11783" spans="1:5" x14ac:dyDescent="0.25">
      <c r="A11783" s="2">
        <v>45755.429166666669</v>
      </c>
      <c r="B11783">
        <v>127125</v>
      </c>
      <c r="C11783">
        <v>127250</v>
      </c>
      <c r="D11783">
        <v>127065</v>
      </c>
      <c r="E11783">
        <v>127240</v>
      </c>
    </row>
    <row r="11784" spans="1:5" x14ac:dyDescent="0.25">
      <c r="A11784" s="2">
        <v>45755.428472222222</v>
      </c>
      <c r="B11784">
        <v>127165</v>
      </c>
      <c r="C11784">
        <v>127200</v>
      </c>
      <c r="D11784">
        <v>127110</v>
      </c>
      <c r="E11784">
        <v>127125</v>
      </c>
    </row>
    <row r="11785" spans="1:5" x14ac:dyDescent="0.25">
      <c r="A11785" s="2">
        <v>45755.427777777775</v>
      </c>
      <c r="B11785">
        <v>127150</v>
      </c>
      <c r="C11785">
        <v>127235</v>
      </c>
      <c r="D11785">
        <v>127140</v>
      </c>
      <c r="E11785">
        <v>127165</v>
      </c>
    </row>
    <row r="11786" spans="1:5" x14ac:dyDescent="0.25">
      <c r="A11786" s="2">
        <v>45755.427083333336</v>
      </c>
      <c r="B11786">
        <v>127135</v>
      </c>
      <c r="C11786">
        <v>127175</v>
      </c>
      <c r="D11786">
        <v>127035</v>
      </c>
      <c r="E11786">
        <v>127145</v>
      </c>
    </row>
    <row r="11787" spans="1:5" x14ac:dyDescent="0.25">
      <c r="A11787" s="2">
        <v>45755.426388888889</v>
      </c>
      <c r="B11787">
        <v>127160</v>
      </c>
      <c r="C11787">
        <v>127270</v>
      </c>
      <c r="D11787">
        <v>127100</v>
      </c>
      <c r="E11787">
        <v>127130</v>
      </c>
    </row>
    <row r="11788" spans="1:5" x14ac:dyDescent="0.25">
      <c r="A11788" s="2">
        <v>45755.425694444442</v>
      </c>
      <c r="B11788">
        <v>127275</v>
      </c>
      <c r="C11788">
        <v>127415</v>
      </c>
      <c r="D11788">
        <v>127130</v>
      </c>
      <c r="E11788">
        <v>127160</v>
      </c>
    </row>
    <row r="11789" spans="1:5" x14ac:dyDescent="0.25">
      <c r="A11789" s="2">
        <v>45755.425000000003</v>
      </c>
      <c r="B11789">
        <v>127105</v>
      </c>
      <c r="C11789">
        <v>127285</v>
      </c>
      <c r="D11789">
        <v>127050</v>
      </c>
      <c r="E11789">
        <v>127270</v>
      </c>
    </row>
    <row r="11790" spans="1:5" x14ac:dyDescent="0.25">
      <c r="A11790" s="2">
        <v>45755.424305555556</v>
      </c>
      <c r="B11790">
        <v>127060</v>
      </c>
      <c r="C11790">
        <v>127150</v>
      </c>
      <c r="D11790">
        <v>127010</v>
      </c>
      <c r="E11790">
        <v>127110</v>
      </c>
    </row>
    <row r="11791" spans="1:5" x14ac:dyDescent="0.25">
      <c r="A11791" s="2">
        <v>45755.423611111109</v>
      </c>
      <c r="B11791">
        <v>127285</v>
      </c>
      <c r="C11791">
        <v>127305</v>
      </c>
      <c r="D11791">
        <v>126975</v>
      </c>
      <c r="E11791">
        <v>127055</v>
      </c>
    </row>
    <row r="11792" spans="1:5" x14ac:dyDescent="0.25">
      <c r="A11792" s="2">
        <v>45755.42291666667</v>
      </c>
      <c r="B11792">
        <v>127060</v>
      </c>
      <c r="C11792">
        <v>127465</v>
      </c>
      <c r="D11792">
        <v>126995</v>
      </c>
      <c r="E11792">
        <v>127280</v>
      </c>
    </row>
    <row r="11793" spans="1:5" x14ac:dyDescent="0.25">
      <c r="A11793" s="2">
        <v>45755.422222222223</v>
      </c>
      <c r="B11793">
        <v>126700</v>
      </c>
      <c r="C11793">
        <v>127060</v>
      </c>
      <c r="D11793">
        <v>126700</v>
      </c>
      <c r="E11793">
        <v>127060</v>
      </c>
    </row>
    <row r="11794" spans="1:5" x14ac:dyDescent="0.25">
      <c r="A11794" s="2">
        <v>45755.421527777777</v>
      </c>
      <c r="B11794">
        <v>126675</v>
      </c>
      <c r="C11794">
        <v>126715</v>
      </c>
      <c r="D11794">
        <v>126655</v>
      </c>
      <c r="E11794">
        <v>126700</v>
      </c>
    </row>
    <row r="11795" spans="1:5" x14ac:dyDescent="0.25">
      <c r="A11795" s="2">
        <v>45755.42083333333</v>
      </c>
      <c r="B11795">
        <v>126660</v>
      </c>
      <c r="C11795">
        <v>126725</v>
      </c>
      <c r="D11795">
        <v>126640</v>
      </c>
      <c r="E11795">
        <v>126680</v>
      </c>
    </row>
    <row r="11796" spans="1:5" x14ac:dyDescent="0.25">
      <c r="A11796" s="2">
        <v>45755.420138888891</v>
      </c>
      <c r="B11796">
        <v>126645</v>
      </c>
      <c r="C11796">
        <v>126685</v>
      </c>
      <c r="D11796">
        <v>126575</v>
      </c>
      <c r="E11796">
        <v>126660</v>
      </c>
    </row>
    <row r="11797" spans="1:5" x14ac:dyDescent="0.25">
      <c r="A11797" s="2">
        <v>45755.419444444444</v>
      </c>
      <c r="B11797">
        <v>126625</v>
      </c>
      <c r="C11797">
        <v>126675</v>
      </c>
      <c r="D11797">
        <v>126590</v>
      </c>
      <c r="E11797">
        <v>126645</v>
      </c>
    </row>
    <row r="11798" spans="1:5" x14ac:dyDescent="0.25">
      <c r="A11798" s="2">
        <v>45755.418749999997</v>
      </c>
      <c r="B11798">
        <v>126520</v>
      </c>
      <c r="C11798">
        <v>126735</v>
      </c>
      <c r="D11798">
        <v>126505</v>
      </c>
      <c r="E11798">
        <v>126630</v>
      </c>
    </row>
    <row r="11799" spans="1:5" x14ac:dyDescent="0.25">
      <c r="A11799" s="2">
        <v>45755.418055555558</v>
      </c>
      <c r="B11799">
        <v>126580</v>
      </c>
      <c r="C11799">
        <v>126580</v>
      </c>
      <c r="D11799">
        <v>126500</v>
      </c>
      <c r="E11799">
        <v>126520</v>
      </c>
    </row>
    <row r="11800" spans="1:5" x14ac:dyDescent="0.25">
      <c r="A11800" s="2">
        <v>45755.417361111111</v>
      </c>
      <c r="B11800">
        <v>126610</v>
      </c>
      <c r="C11800">
        <v>126640</v>
      </c>
      <c r="D11800">
        <v>126555</v>
      </c>
      <c r="E11800">
        <v>126585</v>
      </c>
    </row>
    <row r="11801" spans="1:5" x14ac:dyDescent="0.25">
      <c r="A11801" s="2">
        <v>45755.416666666664</v>
      </c>
      <c r="B11801">
        <v>126605</v>
      </c>
      <c r="C11801">
        <v>126610</v>
      </c>
      <c r="D11801">
        <v>126470</v>
      </c>
      <c r="E11801">
        <v>126610</v>
      </c>
    </row>
    <row r="11802" spans="1:5" x14ac:dyDescent="0.25">
      <c r="A11802" s="2">
        <v>45755.415972222225</v>
      </c>
      <c r="B11802">
        <v>126595</v>
      </c>
      <c r="C11802">
        <v>126670</v>
      </c>
      <c r="D11802">
        <v>126580</v>
      </c>
      <c r="E11802">
        <v>126610</v>
      </c>
    </row>
    <row r="11803" spans="1:5" x14ac:dyDescent="0.25">
      <c r="A11803" s="2">
        <v>45755.415277777778</v>
      </c>
      <c r="B11803">
        <v>126545</v>
      </c>
      <c r="C11803">
        <v>126680</v>
      </c>
      <c r="D11803">
        <v>126530</v>
      </c>
      <c r="E11803">
        <v>126595</v>
      </c>
    </row>
    <row r="11804" spans="1:5" x14ac:dyDescent="0.25">
      <c r="A11804" s="2">
        <v>45755.414583333331</v>
      </c>
      <c r="B11804">
        <v>126485</v>
      </c>
      <c r="C11804">
        <v>126590</v>
      </c>
      <c r="D11804">
        <v>126485</v>
      </c>
      <c r="E11804">
        <v>126540</v>
      </c>
    </row>
    <row r="11805" spans="1:5" x14ac:dyDescent="0.25">
      <c r="A11805" s="2">
        <v>45755.413888888892</v>
      </c>
      <c r="B11805">
        <v>126515</v>
      </c>
      <c r="C11805">
        <v>126535</v>
      </c>
      <c r="D11805">
        <v>126470</v>
      </c>
      <c r="E11805">
        <v>126485</v>
      </c>
    </row>
    <row r="11806" spans="1:5" x14ac:dyDescent="0.25">
      <c r="A11806" s="2">
        <v>45755.413194444445</v>
      </c>
      <c r="B11806">
        <v>126545</v>
      </c>
      <c r="C11806">
        <v>126585</v>
      </c>
      <c r="D11806">
        <v>126510</v>
      </c>
      <c r="E11806">
        <v>126510</v>
      </c>
    </row>
    <row r="11807" spans="1:5" x14ac:dyDescent="0.25">
      <c r="A11807" s="2">
        <v>45755.412499999999</v>
      </c>
      <c r="B11807">
        <v>126510</v>
      </c>
      <c r="C11807">
        <v>126550</v>
      </c>
      <c r="D11807">
        <v>126460</v>
      </c>
      <c r="E11807">
        <v>126550</v>
      </c>
    </row>
    <row r="11808" spans="1:5" x14ac:dyDescent="0.25">
      <c r="A11808" s="2">
        <v>45755.411805555559</v>
      </c>
      <c r="B11808">
        <v>126450</v>
      </c>
      <c r="C11808">
        <v>126575</v>
      </c>
      <c r="D11808">
        <v>126440</v>
      </c>
      <c r="E11808">
        <v>126510</v>
      </c>
    </row>
    <row r="11809" spans="1:5" x14ac:dyDescent="0.25">
      <c r="A11809" s="2">
        <v>45755.411111111112</v>
      </c>
      <c r="B11809">
        <v>126430</v>
      </c>
      <c r="C11809">
        <v>126470</v>
      </c>
      <c r="D11809">
        <v>126410</v>
      </c>
      <c r="E11809">
        <v>126455</v>
      </c>
    </row>
    <row r="11810" spans="1:5" x14ac:dyDescent="0.25">
      <c r="A11810" s="2">
        <v>45755.410416666666</v>
      </c>
      <c r="B11810">
        <v>126435</v>
      </c>
      <c r="C11810">
        <v>126465</v>
      </c>
      <c r="D11810">
        <v>126410</v>
      </c>
      <c r="E11810">
        <v>126425</v>
      </c>
    </row>
    <row r="11811" spans="1:5" x14ac:dyDescent="0.25">
      <c r="A11811" s="2">
        <v>45755.409722222219</v>
      </c>
      <c r="B11811">
        <v>126380</v>
      </c>
      <c r="C11811">
        <v>126435</v>
      </c>
      <c r="D11811">
        <v>126365</v>
      </c>
      <c r="E11811">
        <v>126430</v>
      </c>
    </row>
    <row r="11812" spans="1:5" x14ac:dyDescent="0.25">
      <c r="A11812" s="2">
        <v>45755.40902777778</v>
      </c>
      <c r="B11812">
        <v>126370</v>
      </c>
      <c r="C11812">
        <v>126395</v>
      </c>
      <c r="D11812">
        <v>126340</v>
      </c>
      <c r="E11812">
        <v>126385</v>
      </c>
    </row>
    <row r="11813" spans="1:5" x14ac:dyDescent="0.25">
      <c r="A11813" s="2">
        <v>45755.408333333333</v>
      </c>
      <c r="B11813">
        <v>126320</v>
      </c>
      <c r="C11813">
        <v>126370</v>
      </c>
      <c r="D11813">
        <v>126315</v>
      </c>
      <c r="E11813">
        <v>126365</v>
      </c>
    </row>
    <row r="11814" spans="1:5" x14ac:dyDescent="0.25">
      <c r="A11814" s="2">
        <v>45755.407638888886</v>
      </c>
      <c r="B11814">
        <v>126275</v>
      </c>
      <c r="C11814">
        <v>126340</v>
      </c>
      <c r="D11814">
        <v>126255</v>
      </c>
      <c r="E11814">
        <v>126320</v>
      </c>
    </row>
    <row r="11815" spans="1:5" x14ac:dyDescent="0.25">
      <c r="A11815" s="2">
        <v>45755.406944444447</v>
      </c>
      <c r="B11815">
        <v>126375</v>
      </c>
      <c r="C11815">
        <v>126380</v>
      </c>
      <c r="D11815">
        <v>126235</v>
      </c>
      <c r="E11815">
        <v>126275</v>
      </c>
    </row>
    <row r="11816" spans="1:5" x14ac:dyDescent="0.25">
      <c r="A11816" s="2">
        <v>45755.40625</v>
      </c>
      <c r="B11816">
        <v>126260</v>
      </c>
      <c r="C11816">
        <v>126415</v>
      </c>
      <c r="D11816">
        <v>126255</v>
      </c>
      <c r="E11816">
        <v>126375</v>
      </c>
    </row>
    <row r="11817" spans="1:5" x14ac:dyDescent="0.25">
      <c r="A11817" s="2">
        <v>45755.405555555553</v>
      </c>
      <c r="B11817">
        <v>126225</v>
      </c>
      <c r="C11817">
        <v>126295</v>
      </c>
      <c r="D11817">
        <v>126195</v>
      </c>
      <c r="E11817">
        <v>126260</v>
      </c>
    </row>
    <row r="11818" spans="1:5" x14ac:dyDescent="0.25">
      <c r="A11818" s="2">
        <v>45755.404861111114</v>
      </c>
      <c r="B11818">
        <v>126300</v>
      </c>
      <c r="C11818">
        <v>126315</v>
      </c>
      <c r="D11818">
        <v>126185</v>
      </c>
      <c r="E11818">
        <v>126230</v>
      </c>
    </row>
    <row r="11819" spans="1:5" x14ac:dyDescent="0.25">
      <c r="A11819" s="2">
        <v>45755.404166666667</v>
      </c>
      <c r="B11819">
        <v>126275</v>
      </c>
      <c r="C11819">
        <v>126295</v>
      </c>
      <c r="D11819">
        <v>126250</v>
      </c>
      <c r="E11819">
        <v>126295</v>
      </c>
    </row>
    <row r="11820" spans="1:5" x14ac:dyDescent="0.25">
      <c r="A11820" s="2">
        <v>45755.40347222222</v>
      </c>
      <c r="B11820">
        <v>126200</v>
      </c>
      <c r="C11820">
        <v>126300</v>
      </c>
      <c r="D11820">
        <v>126190</v>
      </c>
      <c r="E11820">
        <v>126275</v>
      </c>
    </row>
    <row r="11821" spans="1:5" x14ac:dyDescent="0.25">
      <c r="A11821" s="2">
        <v>45755.402777777781</v>
      </c>
      <c r="B11821">
        <v>126245</v>
      </c>
      <c r="C11821">
        <v>126275</v>
      </c>
      <c r="D11821">
        <v>126170</v>
      </c>
      <c r="E11821">
        <v>126195</v>
      </c>
    </row>
    <row r="11822" spans="1:5" x14ac:dyDescent="0.25">
      <c r="A11822" s="2">
        <v>45755.402083333334</v>
      </c>
      <c r="B11822">
        <v>126225</v>
      </c>
      <c r="C11822">
        <v>126270</v>
      </c>
      <c r="D11822">
        <v>126210</v>
      </c>
      <c r="E11822">
        <v>126245</v>
      </c>
    </row>
    <row r="11823" spans="1:5" x14ac:dyDescent="0.25">
      <c r="A11823" s="2">
        <v>45755.401388888888</v>
      </c>
      <c r="B11823">
        <v>126230</v>
      </c>
      <c r="C11823">
        <v>126250</v>
      </c>
      <c r="D11823">
        <v>126200</v>
      </c>
      <c r="E11823">
        <v>126225</v>
      </c>
    </row>
    <row r="11824" spans="1:5" x14ac:dyDescent="0.25">
      <c r="A11824" s="2">
        <v>45755.400694444441</v>
      </c>
      <c r="B11824">
        <v>126240</v>
      </c>
      <c r="C11824">
        <v>126280</v>
      </c>
      <c r="D11824">
        <v>126220</v>
      </c>
      <c r="E11824">
        <v>126235</v>
      </c>
    </row>
    <row r="11825" spans="1:5" x14ac:dyDescent="0.25">
      <c r="A11825" s="2">
        <v>45755.4</v>
      </c>
      <c r="B11825">
        <v>126300</v>
      </c>
      <c r="C11825">
        <v>126320</v>
      </c>
      <c r="D11825">
        <v>126225</v>
      </c>
      <c r="E11825">
        <v>126240</v>
      </c>
    </row>
    <row r="11826" spans="1:5" x14ac:dyDescent="0.25">
      <c r="A11826" s="2">
        <v>45755.399305555555</v>
      </c>
      <c r="B11826">
        <v>126275</v>
      </c>
      <c r="C11826">
        <v>126350</v>
      </c>
      <c r="D11826">
        <v>126225</v>
      </c>
      <c r="E11826">
        <v>126305</v>
      </c>
    </row>
    <row r="11827" spans="1:5" x14ac:dyDescent="0.25">
      <c r="A11827" s="2">
        <v>45755.398611111108</v>
      </c>
      <c r="B11827">
        <v>126395</v>
      </c>
      <c r="C11827">
        <v>126410</v>
      </c>
      <c r="D11827">
        <v>126270</v>
      </c>
      <c r="E11827">
        <v>126270</v>
      </c>
    </row>
    <row r="11828" spans="1:5" x14ac:dyDescent="0.25">
      <c r="A11828" s="2">
        <v>45755.397916666669</v>
      </c>
      <c r="B11828">
        <v>126440</v>
      </c>
      <c r="C11828">
        <v>126485</v>
      </c>
      <c r="D11828">
        <v>126390</v>
      </c>
      <c r="E11828">
        <v>126395</v>
      </c>
    </row>
    <row r="11829" spans="1:5" x14ac:dyDescent="0.25">
      <c r="A11829" s="2">
        <v>45755.397222222222</v>
      </c>
      <c r="B11829">
        <v>126435</v>
      </c>
      <c r="C11829">
        <v>126460</v>
      </c>
      <c r="D11829">
        <v>126390</v>
      </c>
      <c r="E11829">
        <v>126440</v>
      </c>
    </row>
    <row r="11830" spans="1:5" x14ac:dyDescent="0.25">
      <c r="A11830" s="2">
        <v>45755.396527777775</v>
      </c>
      <c r="B11830">
        <v>126455</v>
      </c>
      <c r="C11830">
        <v>126465</v>
      </c>
      <c r="D11830">
        <v>126380</v>
      </c>
      <c r="E11830">
        <v>126435</v>
      </c>
    </row>
    <row r="11831" spans="1:5" x14ac:dyDescent="0.25">
      <c r="A11831" s="2">
        <v>45755.395833333336</v>
      </c>
      <c r="B11831">
        <v>126535</v>
      </c>
      <c r="C11831">
        <v>126560</v>
      </c>
      <c r="D11831">
        <v>126415</v>
      </c>
      <c r="E11831">
        <v>126450</v>
      </c>
    </row>
    <row r="11832" spans="1:5" x14ac:dyDescent="0.25">
      <c r="A11832" s="2">
        <v>45755.395138888889</v>
      </c>
      <c r="B11832">
        <v>126540</v>
      </c>
      <c r="C11832">
        <v>126550</v>
      </c>
      <c r="D11832">
        <v>126485</v>
      </c>
      <c r="E11832">
        <v>126535</v>
      </c>
    </row>
    <row r="11833" spans="1:5" x14ac:dyDescent="0.25">
      <c r="A11833" s="2">
        <v>45755.394444444442</v>
      </c>
      <c r="B11833">
        <v>126585</v>
      </c>
      <c r="C11833">
        <v>126630</v>
      </c>
      <c r="D11833">
        <v>126540</v>
      </c>
      <c r="E11833">
        <v>126540</v>
      </c>
    </row>
    <row r="11834" spans="1:5" x14ac:dyDescent="0.25">
      <c r="A11834" s="2">
        <v>45755.393750000003</v>
      </c>
      <c r="B11834">
        <v>126545</v>
      </c>
      <c r="C11834">
        <v>126600</v>
      </c>
      <c r="D11834">
        <v>126525</v>
      </c>
      <c r="E11834">
        <v>126585</v>
      </c>
    </row>
    <row r="11835" spans="1:5" x14ac:dyDescent="0.25">
      <c r="A11835" s="2">
        <v>45755.393055555556</v>
      </c>
      <c r="B11835">
        <v>126540</v>
      </c>
      <c r="C11835">
        <v>126605</v>
      </c>
      <c r="D11835">
        <v>126515</v>
      </c>
      <c r="E11835">
        <v>126550</v>
      </c>
    </row>
    <row r="11836" spans="1:5" x14ac:dyDescent="0.25">
      <c r="A11836" s="2">
        <v>45755.392361111109</v>
      </c>
      <c r="B11836">
        <v>126450</v>
      </c>
      <c r="C11836">
        <v>126585</v>
      </c>
      <c r="D11836">
        <v>126450</v>
      </c>
      <c r="E11836">
        <v>126540</v>
      </c>
    </row>
    <row r="11837" spans="1:5" x14ac:dyDescent="0.25">
      <c r="A11837" s="2">
        <v>45755.39166666667</v>
      </c>
      <c r="B11837">
        <v>126565</v>
      </c>
      <c r="C11837">
        <v>126565</v>
      </c>
      <c r="D11837">
        <v>126440</v>
      </c>
      <c r="E11837">
        <v>126455</v>
      </c>
    </row>
    <row r="11838" spans="1:5" x14ac:dyDescent="0.25">
      <c r="A11838" s="2">
        <v>45755.390972222223</v>
      </c>
      <c r="B11838">
        <v>126620</v>
      </c>
      <c r="C11838">
        <v>126640</v>
      </c>
      <c r="D11838">
        <v>126565</v>
      </c>
      <c r="E11838">
        <v>126565</v>
      </c>
    </row>
    <row r="11839" spans="1:5" x14ac:dyDescent="0.25">
      <c r="A11839" s="2">
        <v>45755.390277777777</v>
      </c>
      <c r="B11839">
        <v>126630</v>
      </c>
      <c r="C11839">
        <v>126680</v>
      </c>
      <c r="D11839">
        <v>126590</v>
      </c>
      <c r="E11839">
        <v>126625</v>
      </c>
    </row>
    <row r="11840" spans="1:5" x14ac:dyDescent="0.25">
      <c r="A11840" s="2">
        <v>45755.38958333333</v>
      </c>
      <c r="B11840">
        <v>126620</v>
      </c>
      <c r="C11840">
        <v>126685</v>
      </c>
      <c r="D11840">
        <v>126570</v>
      </c>
      <c r="E11840">
        <v>126630</v>
      </c>
    </row>
    <row r="11841" spans="1:5" x14ac:dyDescent="0.25">
      <c r="A11841" s="2">
        <v>45755.388888888891</v>
      </c>
      <c r="B11841">
        <v>126640</v>
      </c>
      <c r="C11841">
        <v>126690</v>
      </c>
      <c r="D11841">
        <v>126605</v>
      </c>
      <c r="E11841">
        <v>126620</v>
      </c>
    </row>
    <row r="11842" spans="1:5" x14ac:dyDescent="0.25">
      <c r="A11842" s="2">
        <v>45755.388194444444</v>
      </c>
      <c r="B11842">
        <v>126760</v>
      </c>
      <c r="C11842">
        <v>126765</v>
      </c>
      <c r="D11842">
        <v>126630</v>
      </c>
      <c r="E11842">
        <v>126635</v>
      </c>
    </row>
    <row r="11843" spans="1:5" x14ac:dyDescent="0.25">
      <c r="A11843" s="2">
        <v>45755.387499999997</v>
      </c>
      <c r="B11843">
        <v>126740</v>
      </c>
      <c r="C11843">
        <v>126790</v>
      </c>
      <c r="D11843">
        <v>126700</v>
      </c>
      <c r="E11843">
        <v>126760</v>
      </c>
    </row>
    <row r="11844" spans="1:5" x14ac:dyDescent="0.25">
      <c r="A11844" s="2">
        <v>45755.386805555558</v>
      </c>
      <c r="B11844">
        <v>126700</v>
      </c>
      <c r="C11844">
        <v>126745</v>
      </c>
      <c r="D11844">
        <v>126690</v>
      </c>
      <c r="E11844">
        <v>126735</v>
      </c>
    </row>
    <row r="11845" spans="1:5" x14ac:dyDescent="0.25">
      <c r="A11845" s="2">
        <v>45755.386111111111</v>
      </c>
      <c r="B11845">
        <v>126750</v>
      </c>
      <c r="C11845">
        <v>126830</v>
      </c>
      <c r="D11845">
        <v>126655</v>
      </c>
      <c r="E11845">
        <v>126695</v>
      </c>
    </row>
    <row r="11846" spans="1:5" x14ac:dyDescent="0.25">
      <c r="A11846" s="2">
        <v>45755.385416666664</v>
      </c>
      <c r="B11846">
        <v>126810</v>
      </c>
      <c r="C11846">
        <v>126860</v>
      </c>
      <c r="D11846">
        <v>126710</v>
      </c>
      <c r="E11846">
        <v>126750</v>
      </c>
    </row>
    <row r="11847" spans="1:5" x14ac:dyDescent="0.25">
      <c r="A11847" s="2">
        <v>45755.384722222225</v>
      </c>
      <c r="B11847">
        <v>126865</v>
      </c>
      <c r="C11847">
        <v>126900</v>
      </c>
      <c r="D11847">
        <v>126795</v>
      </c>
      <c r="E11847">
        <v>126810</v>
      </c>
    </row>
    <row r="11848" spans="1:5" x14ac:dyDescent="0.25">
      <c r="A11848" s="2">
        <v>45755.384027777778</v>
      </c>
      <c r="B11848">
        <v>126915</v>
      </c>
      <c r="C11848">
        <v>126925</v>
      </c>
      <c r="D11848">
        <v>126840</v>
      </c>
      <c r="E11848">
        <v>126860</v>
      </c>
    </row>
    <row r="11849" spans="1:5" x14ac:dyDescent="0.25">
      <c r="A11849" s="2">
        <v>45755.383333333331</v>
      </c>
      <c r="B11849">
        <v>126915</v>
      </c>
      <c r="C11849">
        <v>127025</v>
      </c>
      <c r="D11849">
        <v>126880</v>
      </c>
      <c r="E11849">
        <v>126915</v>
      </c>
    </row>
    <row r="11850" spans="1:5" x14ac:dyDescent="0.25">
      <c r="A11850" s="2">
        <v>45755.382638888892</v>
      </c>
      <c r="B11850">
        <v>126830</v>
      </c>
      <c r="C11850">
        <v>126935</v>
      </c>
      <c r="D11850">
        <v>126815</v>
      </c>
      <c r="E11850">
        <v>126915</v>
      </c>
    </row>
    <row r="11851" spans="1:5" x14ac:dyDescent="0.25">
      <c r="A11851" s="2">
        <v>45755.381944444445</v>
      </c>
      <c r="B11851">
        <v>126810</v>
      </c>
      <c r="C11851">
        <v>126895</v>
      </c>
      <c r="D11851">
        <v>126790</v>
      </c>
      <c r="E11851">
        <v>126830</v>
      </c>
    </row>
    <row r="11852" spans="1:5" x14ac:dyDescent="0.25">
      <c r="A11852" s="2">
        <v>45755.381249999999</v>
      </c>
      <c r="B11852">
        <v>126840</v>
      </c>
      <c r="C11852">
        <v>126895</v>
      </c>
      <c r="D11852">
        <v>126755</v>
      </c>
      <c r="E11852">
        <v>126810</v>
      </c>
    </row>
    <row r="11853" spans="1:5" x14ac:dyDescent="0.25">
      <c r="A11853" s="2">
        <v>45755.380555555559</v>
      </c>
      <c r="B11853">
        <v>126585</v>
      </c>
      <c r="C11853">
        <v>126855</v>
      </c>
      <c r="D11853">
        <v>126565</v>
      </c>
      <c r="E11853">
        <v>126840</v>
      </c>
    </row>
    <row r="11854" spans="1:5" x14ac:dyDescent="0.25">
      <c r="A11854" s="2">
        <v>45755.379861111112</v>
      </c>
      <c r="B11854">
        <v>126660</v>
      </c>
      <c r="C11854">
        <v>126705</v>
      </c>
      <c r="D11854">
        <v>126570</v>
      </c>
      <c r="E11854">
        <v>126585</v>
      </c>
    </row>
    <row r="11855" spans="1:5" x14ac:dyDescent="0.25">
      <c r="A11855" s="2">
        <v>45755.379166666666</v>
      </c>
      <c r="B11855">
        <v>126705</v>
      </c>
      <c r="C11855">
        <v>126765</v>
      </c>
      <c r="D11855">
        <v>126580</v>
      </c>
      <c r="E11855">
        <v>126665</v>
      </c>
    </row>
    <row r="11856" spans="1:5" x14ac:dyDescent="0.25">
      <c r="A11856" s="2">
        <v>45755.378472222219</v>
      </c>
      <c r="B11856">
        <v>126815</v>
      </c>
      <c r="C11856">
        <v>126885</v>
      </c>
      <c r="D11856">
        <v>126685</v>
      </c>
      <c r="E11856">
        <v>126700</v>
      </c>
    </row>
    <row r="11857" spans="1:5" x14ac:dyDescent="0.25">
      <c r="A11857" s="2">
        <v>45755.37777777778</v>
      </c>
      <c r="B11857">
        <v>126845</v>
      </c>
      <c r="C11857">
        <v>126880</v>
      </c>
      <c r="D11857">
        <v>126645</v>
      </c>
      <c r="E11857">
        <v>126810</v>
      </c>
    </row>
    <row r="11858" spans="1:5" x14ac:dyDescent="0.25">
      <c r="A11858" s="2">
        <v>45755.377083333333</v>
      </c>
      <c r="B11858">
        <v>127190</v>
      </c>
      <c r="C11858">
        <v>127190</v>
      </c>
      <c r="D11858">
        <v>126835</v>
      </c>
      <c r="E11858">
        <v>126845</v>
      </c>
    </row>
    <row r="11859" spans="1:5" x14ac:dyDescent="0.25">
      <c r="A11859" s="2">
        <v>45755.376388888886</v>
      </c>
      <c r="B11859">
        <v>127005</v>
      </c>
      <c r="C11859">
        <v>127240</v>
      </c>
      <c r="D11859">
        <v>127000</v>
      </c>
      <c r="E11859">
        <v>127195</v>
      </c>
    </row>
    <row r="11860" spans="1:5" x14ac:dyDescent="0.25">
      <c r="A11860" s="2">
        <v>45755.375694444447</v>
      </c>
      <c r="B11860">
        <v>127075</v>
      </c>
      <c r="C11860">
        <v>127180</v>
      </c>
      <c r="D11860">
        <v>126745</v>
      </c>
      <c r="E11860">
        <v>127005</v>
      </c>
    </row>
    <row r="11861" spans="1:5" x14ac:dyDescent="0.25">
      <c r="A11861" s="2">
        <v>45755.375</v>
      </c>
      <c r="B11861">
        <v>127300</v>
      </c>
      <c r="C11861">
        <v>127445</v>
      </c>
      <c r="D11861">
        <v>126920</v>
      </c>
      <c r="E11861">
        <v>127070</v>
      </c>
    </row>
    <row r="11862" spans="1:5" x14ac:dyDescent="0.25">
      <c r="A11862" s="2">
        <v>45754.76666666667</v>
      </c>
      <c r="B11862">
        <v>125915</v>
      </c>
      <c r="C11862">
        <v>125915</v>
      </c>
      <c r="D11862">
        <v>125875</v>
      </c>
      <c r="E11862">
        <v>125890</v>
      </c>
    </row>
    <row r="11863" spans="1:5" x14ac:dyDescent="0.25">
      <c r="A11863" s="2">
        <v>45754.765972222223</v>
      </c>
      <c r="B11863">
        <v>125930</v>
      </c>
      <c r="C11863">
        <v>125940</v>
      </c>
      <c r="D11863">
        <v>125880</v>
      </c>
      <c r="E11863">
        <v>125910</v>
      </c>
    </row>
    <row r="11864" spans="1:5" x14ac:dyDescent="0.25">
      <c r="A11864" s="2">
        <v>45754.765277777777</v>
      </c>
      <c r="B11864">
        <v>125945</v>
      </c>
      <c r="C11864">
        <v>125950</v>
      </c>
      <c r="D11864">
        <v>125925</v>
      </c>
      <c r="E11864">
        <v>125925</v>
      </c>
    </row>
    <row r="11865" spans="1:5" x14ac:dyDescent="0.25">
      <c r="A11865" s="2">
        <v>45754.76458333333</v>
      </c>
      <c r="B11865">
        <v>125845</v>
      </c>
      <c r="C11865">
        <v>125960</v>
      </c>
      <c r="D11865">
        <v>125845</v>
      </c>
      <c r="E11865">
        <v>125940</v>
      </c>
    </row>
    <row r="11866" spans="1:5" x14ac:dyDescent="0.25">
      <c r="A11866" s="2">
        <v>45754.763888888891</v>
      </c>
      <c r="B11866">
        <v>125845</v>
      </c>
      <c r="C11866">
        <v>125895</v>
      </c>
      <c r="D11866">
        <v>125840</v>
      </c>
      <c r="E11866">
        <v>125850</v>
      </c>
    </row>
    <row r="11867" spans="1:5" x14ac:dyDescent="0.25">
      <c r="A11867" s="2">
        <v>45754.763194444444</v>
      </c>
      <c r="B11867">
        <v>125790</v>
      </c>
      <c r="C11867">
        <v>125860</v>
      </c>
      <c r="D11867">
        <v>125785</v>
      </c>
      <c r="E11867">
        <v>125845</v>
      </c>
    </row>
    <row r="11868" spans="1:5" x14ac:dyDescent="0.25">
      <c r="A11868" s="2">
        <v>45754.762499999997</v>
      </c>
      <c r="B11868">
        <v>125785</v>
      </c>
      <c r="C11868">
        <v>125800</v>
      </c>
      <c r="D11868">
        <v>125775</v>
      </c>
      <c r="E11868">
        <v>125800</v>
      </c>
    </row>
    <row r="11869" spans="1:5" x14ac:dyDescent="0.25">
      <c r="A11869" s="2">
        <v>45754.761805555558</v>
      </c>
      <c r="B11869">
        <v>125795</v>
      </c>
      <c r="C11869">
        <v>125805</v>
      </c>
      <c r="D11869">
        <v>125780</v>
      </c>
      <c r="E11869">
        <v>125785</v>
      </c>
    </row>
    <row r="11870" spans="1:5" x14ac:dyDescent="0.25">
      <c r="A11870" s="2">
        <v>45754.761111111111</v>
      </c>
      <c r="B11870">
        <v>125775</v>
      </c>
      <c r="C11870">
        <v>125800</v>
      </c>
      <c r="D11870">
        <v>125765</v>
      </c>
      <c r="E11870">
        <v>125795</v>
      </c>
    </row>
    <row r="11871" spans="1:5" x14ac:dyDescent="0.25">
      <c r="A11871" s="2">
        <v>45754.760416666664</v>
      </c>
      <c r="B11871">
        <v>125795</v>
      </c>
      <c r="C11871">
        <v>125820</v>
      </c>
      <c r="D11871">
        <v>125765</v>
      </c>
      <c r="E11871">
        <v>125780</v>
      </c>
    </row>
    <row r="11872" spans="1:5" x14ac:dyDescent="0.25">
      <c r="A11872" s="2">
        <v>45754.759722222225</v>
      </c>
      <c r="B11872">
        <v>125750</v>
      </c>
      <c r="C11872">
        <v>125835</v>
      </c>
      <c r="D11872">
        <v>125725</v>
      </c>
      <c r="E11872">
        <v>125800</v>
      </c>
    </row>
    <row r="11873" spans="1:5" x14ac:dyDescent="0.25">
      <c r="A11873" s="2">
        <v>45754.759027777778</v>
      </c>
      <c r="B11873">
        <v>125735</v>
      </c>
      <c r="C11873">
        <v>125760</v>
      </c>
      <c r="D11873">
        <v>125720</v>
      </c>
      <c r="E11873">
        <v>125750</v>
      </c>
    </row>
    <row r="11874" spans="1:5" x14ac:dyDescent="0.25">
      <c r="A11874" s="2">
        <v>45754.758333333331</v>
      </c>
      <c r="B11874">
        <v>125765</v>
      </c>
      <c r="C11874">
        <v>125765</v>
      </c>
      <c r="D11874">
        <v>125725</v>
      </c>
      <c r="E11874">
        <v>125735</v>
      </c>
    </row>
    <row r="11875" spans="1:5" x14ac:dyDescent="0.25">
      <c r="A11875" s="2">
        <v>45754.757638888892</v>
      </c>
      <c r="B11875">
        <v>125800</v>
      </c>
      <c r="C11875">
        <v>125805</v>
      </c>
      <c r="D11875">
        <v>125750</v>
      </c>
      <c r="E11875">
        <v>125765</v>
      </c>
    </row>
    <row r="11876" spans="1:5" x14ac:dyDescent="0.25">
      <c r="A11876" s="2">
        <v>45754.756944444445</v>
      </c>
      <c r="B11876">
        <v>125830</v>
      </c>
      <c r="C11876">
        <v>125835</v>
      </c>
      <c r="D11876">
        <v>125800</v>
      </c>
      <c r="E11876">
        <v>125800</v>
      </c>
    </row>
    <row r="11877" spans="1:5" x14ac:dyDescent="0.25">
      <c r="A11877" s="2">
        <v>45754.756249999999</v>
      </c>
      <c r="B11877">
        <v>125830</v>
      </c>
      <c r="C11877">
        <v>125845</v>
      </c>
      <c r="D11877">
        <v>125815</v>
      </c>
      <c r="E11877">
        <v>125830</v>
      </c>
    </row>
    <row r="11878" spans="1:5" x14ac:dyDescent="0.25">
      <c r="A11878" s="2">
        <v>45754.755555555559</v>
      </c>
      <c r="B11878">
        <v>125845</v>
      </c>
      <c r="C11878">
        <v>125860</v>
      </c>
      <c r="D11878">
        <v>125825</v>
      </c>
      <c r="E11878">
        <v>125830</v>
      </c>
    </row>
    <row r="11879" spans="1:5" x14ac:dyDescent="0.25">
      <c r="A11879" s="2">
        <v>45754.754861111112</v>
      </c>
      <c r="B11879">
        <v>125835</v>
      </c>
      <c r="C11879">
        <v>125855</v>
      </c>
      <c r="D11879">
        <v>125825</v>
      </c>
      <c r="E11879">
        <v>125845</v>
      </c>
    </row>
    <row r="11880" spans="1:5" x14ac:dyDescent="0.25">
      <c r="A11880" s="2">
        <v>45754.754166666666</v>
      </c>
      <c r="B11880">
        <v>125870</v>
      </c>
      <c r="C11880">
        <v>125875</v>
      </c>
      <c r="D11880">
        <v>125805</v>
      </c>
      <c r="E11880">
        <v>125835</v>
      </c>
    </row>
    <row r="11881" spans="1:5" x14ac:dyDescent="0.25">
      <c r="A11881" s="2">
        <v>45754.753472222219</v>
      </c>
      <c r="B11881">
        <v>125870</v>
      </c>
      <c r="C11881">
        <v>125880</v>
      </c>
      <c r="D11881">
        <v>125855</v>
      </c>
      <c r="E11881">
        <v>125870</v>
      </c>
    </row>
    <row r="11882" spans="1:5" x14ac:dyDescent="0.25">
      <c r="A11882" s="2">
        <v>45754.75277777778</v>
      </c>
      <c r="B11882">
        <v>125875</v>
      </c>
      <c r="C11882">
        <v>125885</v>
      </c>
      <c r="D11882">
        <v>125865</v>
      </c>
      <c r="E11882">
        <v>125870</v>
      </c>
    </row>
    <row r="11883" spans="1:5" x14ac:dyDescent="0.25">
      <c r="A11883" s="2">
        <v>45754.752083333333</v>
      </c>
      <c r="B11883">
        <v>125870</v>
      </c>
      <c r="C11883">
        <v>125885</v>
      </c>
      <c r="D11883">
        <v>125855</v>
      </c>
      <c r="E11883">
        <v>125875</v>
      </c>
    </row>
    <row r="11884" spans="1:5" x14ac:dyDescent="0.25">
      <c r="A11884" s="2">
        <v>45754.751388888886</v>
      </c>
      <c r="B11884">
        <v>125875</v>
      </c>
      <c r="C11884">
        <v>125900</v>
      </c>
      <c r="D11884">
        <v>125865</v>
      </c>
      <c r="E11884">
        <v>125865</v>
      </c>
    </row>
    <row r="11885" spans="1:5" x14ac:dyDescent="0.25">
      <c r="A11885" s="2">
        <v>45754.750694444447</v>
      </c>
      <c r="B11885">
        <v>125895</v>
      </c>
      <c r="C11885">
        <v>125905</v>
      </c>
      <c r="D11885">
        <v>125870</v>
      </c>
      <c r="E11885">
        <v>125880</v>
      </c>
    </row>
    <row r="11886" spans="1:5" x14ac:dyDescent="0.25">
      <c r="A11886" s="2">
        <v>45754.75</v>
      </c>
      <c r="B11886">
        <v>125900</v>
      </c>
      <c r="C11886">
        <v>125915</v>
      </c>
      <c r="D11886">
        <v>125870</v>
      </c>
      <c r="E11886">
        <v>125890</v>
      </c>
    </row>
    <row r="11887" spans="1:5" x14ac:dyDescent="0.25">
      <c r="A11887" s="2">
        <v>45754.749305555553</v>
      </c>
      <c r="B11887">
        <v>125870</v>
      </c>
      <c r="C11887">
        <v>125920</v>
      </c>
      <c r="D11887">
        <v>125860</v>
      </c>
      <c r="E11887">
        <v>125900</v>
      </c>
    </row>
    <row r="11888" spans="1:5" x14ac:dyDescent="0.25">
      <c r="A11888" s="2">
        <v>45754.748611111114</v>
      </c>
      <c r="B11888">
        <v>125840</v>
      </c>
      <c r="C11888">
        <v>125880</v>
      </c>
      <c r="D11888">
        <v>125835</v>
      </c>
      <c r="E11888">
        <v>125870</v>
      </c>
    </row>
    <row r="11889" spans="1:5" x14ac:dyDescent="0.25">
      <c r="A11889" s="2">
        <v>45754.747916666667</v>
      </c>
      <c r="B11889">
        <v>125835</v>
      </c>
      <c r="C11889">
        <v>125895</v>
      </c>
      <c r="D11889">
        <v>125820</v>
      </c>
      <c r="E11889">
        <v>125840</v>
      </c>
    </row>
    <row r="11890" spans="1:5" x14ac:dyDescent="0.25">
      <c r="A11890" s="2">
        <v>45754.74722222222</v>
      </c>
      <c r="B11890">
        <v>125820</v>
      </c>
      <c r="C11890">
        <v>125845</v>
      </c>
      <c r="D11890">
        <v>125800</v>
      </c>
      <c r="E11890">
        <v>125830</v>
      </c>
    </row>
    <row r="11891" spans="1:5" x14ac:dyDescent="0.25">
      <c r="A11891" s="2">
        <v>45754.746527777781</v>
      </c>
      <c r="B11891">
        <v>125840</v>
      </c>
      <c r="C11891">
        <v>125845</v>
      </c>
      <c r="D11891">
        <v>125800</v>
      </c>
      <c r="E11891">
        <v>125815</v>
      </c>
    </row>
    <row r="11892" spans="1:5" x14ac:dyDescent="0.25">
      <c r="A11892" s="2">
        <v>45754.745833333334</v>
      </c>
      <c r="B11892">
        <v>125840</v>
      </c>
      <c r="C11892">
        <v>125850</v>
      </c>
      <c r="D11892">
        <v>125820</v>
      </c>
      <c r="E11892">
        <v>125840</v>
      </c>
    </row>
    <row r="11893" spans="1:5" x14ac:dyDescent="0.25">
      <c r="A11893" s="2">
        <v>45754.745138888888</v>
      </c>
      <c r="B11893">
        <v>125850</v>
      </c>
      <c r="C11893">
        <v>125860</v>
      </c>
      <c r="D11893">
        <v>125830</v>
      </c>
      <c r="E11893">
        <v>125840</v>
      </c>
    </row>
    <row r="11894" spans="1:5" x14ac:dyDescent="0.25">
      <c r="A11894" s="2">
        <v>45754.744444444441</v>
      </c>
      <c r="B11894">
        <v>125845</v>
      </c>
      <c r="C11894">
        <v>125870</v>
      </c>
      <c r="D11894">
        <v>125825</v>
      </c>
      <c r="E11894">
        <v>125850</v>
      </c>
    </row>
    <row r="11895" spans="1:5" x14ac:dyDescent="0.25">
      <c r="A11895" s="2">
        <v>45754.743750000001</v>
      </c>
      <c r="B11895">
        <v>125830</v>
      </c>
      <c r="C11895">
        <v>125860</v>
      </c>
      <c r="D11895">
        <v>125800</v>
      </c>
      <c r="E11895">
        <v>125845</v>
      </c>
    </row>
    <row r="11896" spans="1:5" x14ac:dyDescent="0.25">
      <c r="A11896" s="2">
        <v>45754.743055555555</v>
      </c>
      <c r="B11896">
        <v>125795</v>
      </c>
      <c r="C11896">
        <v>125835</v>
      </c>
      <c r="D11896">
        <v>125780</v>
      </c>
      <c r="E11896">
        <v>125830</v>
      </c>
    </row>
    <row r="11897" spans="1:5" x14ac:dyDescent="0.25">
      <c r="A11897" s="2">
        <v>45754.742361111108</v>
      </c>
      <c r="B11897">
        <v>125840</v>
      </c>
      <c r="C11897">
        <v>125865</v>
      </c>
      <c r="D11897">
        <v>125790</v>
      </c>
      <c r="E11897">
        <v>125795</v>
      </c>
    </row>
    <row r="11898" spans="1:5" x14ac:dyDescent="0.25">
      <c r="A11898" s="2">
        <v>45754.741666666669</v>
      </c>
      <c r="B11898">
        <v>125910</v>
      </c>
      <c r="C11898">
        <v>125920</v>
      </c>
      <c r="D11898">
        <v>125830</v>
      </c>
      <c r="E11898">
        <v>125840</v>
      </c>
    </row>
    <row r="11899" spans="1:5" x14ac:dyDescent="0.25">
      <c r="A11899" s="2">
        <v>45754.740972222222</v>
      </c>
      <c r="B11899">
        <v>125885</v>
      </c>
      <c r="C11899">
        <v>125935</v>
      </c>
      <c r="D11899">
        <v>125855</v>
      </c>
      <c r="E11899">
        <v>125910</v>
      </c>
    </row>
    <row r="11900" spans="1:5" x14ac:dyDescent="0.25">
      <c r="A11900" s="2">
        <v>45754.740277777775</v>
      </c>
      <c r="B11900">
        <v>125865</v>
      </c>
      <c r="C11900">
        <v>125895</v>
      </c>
      <c r="D11900">
        <v>125850</v>
      </c>
      <c r="E11900">
        <v>125885</v>
      </c>
    </row>
    <row r="11901" spans="1:5" x14ac:dyDescent="0.25">
      <c r="A11901" s="2">
        <v>45754.739583333336</v>
      </c>
      <c r="B11901">
        <v>125900</v>
      </c>
      <c r="C11901">
        <v>125910</v>
      </c>
      <c r="D11901">
        <v>125845</v>
      </c>
      <c r="E11901">
        <v>125860</v>
      </c>
    </row>
    <row r="11902" spans="1:5" x14ac:dyDescent="0.25">
      <c r="A11902" s="2">
        <v>45754.738888888889</v>
      </c>
      <c r="B11902">
        <v>125935</v>
      </c>
      <c r="C11902">
        <v>125935</v>
      </c>
      <c r="D11902">
        <v>125880</v>
      </c>
      <c r="E11902">
        <v>125900</v>
      </c>
    </row>
    <row r="11903" spans="1:5" x14ac:dyDescent="0.25">
      <c r="A11903" s="2">
        <v>45754.738194444442</v>
      </c>
      <c r="B11903">
        <v>125790</v>
      </c>
      <c r="C11903">
        <v>125960</v>
      </c>
      <c r="D11903">
        <v>125790</v>
      </c>
      <c r="E11903">
        <v>125930</v>
      </c>
    </row>
    <row r="11904" spans="1:5" x14ac:dyDescent="0.25">
      <c r="A11904" s="2">
        <v>45754.737500000003</v>
      </c>
      <c r="B11904">
        <v>125790</v>
      </c>
      <c r="C11904">
        <v>125810</v>
      </c>
      <c r="D11904">
        <v>125780</v>
      </c>
      <c r="E11904">
        <v>125790</v>
      </c>
    </row>
    <row r="11905" spans="1:5" x14ac:dyDescent="0.25">
      <c r="A11905" s="2">
        <v>45754.736805555556</v>
      </c>
      <c r="B11905">
        <v>125760</v>
      </c>
      <c r="C11905">
        <v>125795</v>
      </c>
      <c r="D11905">
        <v>125745</v>
      </c>
      <c r="E11905">
        <v>125790</v>
      </c>
    </row>
    <row r="11906" spans="1:5" x14ac:dyDescent="0.25">
      <c r="A11906" s="2">
        <v>45754.736111111109</v>
      </c>
      <c r="B11906">
        <v>125755</v>
      </c>
      <c r="C11906">
        <v>125775</v>
      </c>
      <c r="D11906">
        <v>125715</v>
      </c>
      <c r="E11906">
        <v>125760</v>
      </c>
    </row>
    <row r="11907" spans="1:5" x14ac:dyDescent="0.25">
      <c r="A11907" s="2">
        <v>45754.73541666667</v>
      </c>
      <c r="B11907">
        <v>125755</v>
      </c>
      <c r="C11907">
        <v>125770</v>
      </c>
      <c r="D11907">
        <v>125725</v>
      </c>
      <c r="E11907">
        <v>125760</v>
      </c>
    </row>
    <row r="11908" spans="1:5" x14ac:dyDescent="0.25">
      <c r="A11908" s="2">
        <v>45754.734722222223</v>
      </c>
      <c r="B11908">
        <v>125785</v>
      </c>
      <c r="C11908">
        <v>125820</v>
      </c>
      <c r="D11908">
        <v>125740</v>
      </c>
      <c r="E11908">
        <v>125755</v>
      </c>
    </row>
    <row r="11909" spans="1:5" x14ac:dyDescent="0.25">
      <c r="A11909" s="2">
        <v>45754.734027777777</v>
      </c>
      <c r="B11909">
        <v>125765</v>
      </c>
      <c r="C11909">
        <v>125800</v>
      </c>
      <c r="D11909">
        <v>125755</v>
      </c>
      <c r="E11909">
        <v>125790</v>
      </c>
    </row>
    <row r="11910" spans="1:5" x14ac:dyDescent="0.25">
      <c r="A11910" s="2">
        <v>45754.73333333333</v>
      </c>
      <c r="B11910">
        <v>125765</v>
      </c>
      <c r="C11910">
        <v>125785</v>
      </c>
      <c r="D11910">
        <v>125750</v>
      </c>
      <c r="E11910">
        <v>125765</v>
      </c>
    </row>
    <row r="11911" spans="1:5" x14ac:dyDescent="0.25">
      <c r="A11911" s="2">
        <v>45754.732638888891</v>
      </c>
      <c r="B11911">
        <v>125785</v>
      </c>
      <c r="C11911">
        <v>125810</v>
      </c>
      <c r="D11911">
        <v>125755</v>
      </c>
      <c r="E11911">
        <v>125760</v>
      </c>
    </row>
    <row r="11912" spans="1:5" x14ac:dyDescent="0.25">
      <c r="A11912" s="2">
        <v>45754.731944444444</v>
      </c>
      <c r="B11912">
        <v>125800</v>
      </c>
      <c r="C11912">
        <v>125815</v>
      </c>
      <c r="D11912">
        <v>125760</v>
      </c>
      <c r="E11912">
        <v>125785</v>
      </c>
    </row>
    <row r="11913" spans="1:5" x14ac:dyDescent="0.25">
      <c r="A11913" s="2">
        <v>45754.731249999997</v>
      </c>
      <c r="B11913">
        <v>125825</v>
      </c>
      <c r="C11913">
        <v>125840</v>
      </c>
      <c r="D11913">
        <v>125760</v>
      </c>
      <c r="E11913">
        <v>125795</v>
      </c>
    </row>
    <row r="11914" spans="1:5" x14ac:dyDescent="0.25">
      <c r="A11914" s="2">
        <v>45754.730555555558</v>
      </c>
      <c r="B11914">
        <v>125880</v>
      </c>
      <c r="C11914">
        <v>125885</v>
      </c>
      <c r="D11914">
        <v>125785</v>
      </c>
      <c r="E11914">
        <v>125825</v>
      </c>
    </row>
    <row r="11915" spans="1:5" x14ac:dyDescent="0.25">
      <c r="A11915" s="2">
        <v>45754.729861111111</v>
      </c>
      <c r="B11915">
        <v>125880</v>
      </c>
      <c r="C11915">
        <v>125900</v>
      </c>
      <c r="D11915">
        <v>125870</v>
      </c>
      <c r="E11915">
        <v>125885</v>
      </c>
    </row>
    <row r="11916" spans="1:5" x14ac:dyDescent="0.25">
      <c r="A11916" s="2">
        <v>45754.729166666664</v>
      </c>
      <c r="B11916">
        <v>125900</v>
      </c>
      <c r="C11916">
        <v>125915</v>
      </c>
      <c r="D11916">
        <v>125865</v>
      </c>
      <c r="E11916">
        <v>125880</v>
      </c>
    </row>
    <row r="11917" spans="1:5" x14ac:dyDescent="0.25">
      <c r="A11917" s="2">
        <v>45754.728472222225</v>
      </c>
      <c r="B11917">
        <v>125870</v>
      </c>
      <c r="C11917">
        <v>125915</v>
      </c>
      <c r="D11917">
        <v>125865</v>
      </c>
      <c r="E11917">
        <v>125900</v>
      </c>
    </row>
    <row r="11918" spans="1:5" x14ac:dyDescent="0.25">
      <c r="A11918" s="2">
        <v>45754.727777777778</v>
      </c>
      <c r="B11918">
        <v>125860</v>
      </c>
      <c r="C11918">
        <v>125905</v>
      </c>
      <c r="D11918">
        <v>125850</v>
      </c>
      <c r="E11918">
        <v>125870</v>
      </c>
    </row>
    <row r="11919" spans="1:5" x14ac:dyDescent="0.25">
      <c r="A11919" s="2">
        <v>45754.727083333331</v>
      </c>
      <c r="B11919">
        <v>125875</v>
      </c>
      <c r="C11919">
        <v>125895</v>
      </c>
      <c r="D11919">
        <v>125850</v>
      </c>
      <c r="E11919">
        <v>125855</v>
      </c>
    </row>
    <row r="11920" spans="1:5" x14ac:dyDescent="0.25">
      <c r="A11920" s="2">
        <v>45754.726388888892</v>
      </c>
      <c r="B11920">
        <v>125885</v>
      </c>
      <c r="C11920">
        <v>125915</v>
      </c>
      <c r="D11920">
        <v>125825</v>
      </c>
      <c r="E11920">
        <v>125870</v>
      </c>
    </row>
    <row r="11921" spans="1:5" x14ac:dyDescent="0.25">
      <c r="A11921" s="2">
        <v>45754.725694444445</v>
      </c>
      <c r="B11921">
        <v>125950</v>
      </c>
      <c r="C11921">
        <v>125960</v>
      </c>
      <c r="D11921">
        <v>125835</v>
      </c>
      <c r="E11921">
        <v>125885</v>
      </c>
    </row>
    <row r="11922" spans="1:5" x14ac:dyDescent="0.25">
      <c r="A11922" s="2">
        <v>45754.724999999999</v>
      </c>
      <c r="B11922">
        <v>125945</v>
      </c>
      <c r="C11922">
        <v>125980</v>
      </c>
      <c r="D11922">
        <v>125930</v>
      </c>
      <c r="E11922">
        <v>125950</v>
      </c>
    </row>
    <row r="11923" spans="1:5" x14ac:dyDescent="0.25">
      <c r="A11923" s="2">
        <v>45754.724305555559</v>
      </c>
      <c r="B11923">
        <v>125970</v>
      </c>
      <c r="C11923">
        <v>126035</v>
      </c>
      <c r="D11923">
        <v>125920</v>
      </c>
      <c r="E11923">
        <v>125945</v>
      </c>
    </row>
    <row r="11924" spans="1:5" x14ac:dyDescent="0.25">
      <c r="A11924" s="2">
        <v>45754.723611111112</v>
      </c>
      <c r="B11924">
        <v>125980</v>
      </c>
      <c r="C11924">
        <v>126005</v>
      </c>
      <c r="D11924">
        <v>125945</v>
      </c>
      <c r="E11924">
        <v>125975</v>
      </c>
    </row>
    <row r="11925" spans="1:5" x14ac:dyDescent="0.25">
      <c r="A11925" s="2">
        <v>45754.722916666666</v>
      </c>
      <c r="B11925">
        <v>126000</v>
      </c>
      <c r="C11925">
        <v>126035</v>
      </c>
      <c r="D11925">
        <v>125970</v>
      </c>
      <c r="E11925">
        <v>125980</v>
      </c>
    </row>
    <row r="11926" spans="1:5" x14ac:dyDescent="0.25">
      <c r="A11926" s="2">
        <v>45754.722222222219</v>
      </c>
      <c r="B11926">
        <v>126000</v>
      </c>
      <c r="C11926">
        <v>126030</v>
      </c>
      <c r="D11926">
        <v>125970</v>
      </c>
      <c r="E11926">
        <v>126005</v>
      </c>
    </row>
    <row r="11927" spans="1:5" x14ac:dyDescent="0.25">
      <c r="A11927" s="2">
        <v>45754.72152777778</v>
      </c>
      <c r="B11927">
        <v>125940</v>
      </c>
      <c r="C11927">
        <v>126010</v>
      </c>
      <c r="D11927">
        <v>125940</v>
      </c>
      <c r="E11927">
        <v>125995</v>
      </c>
    </row>
    <row r="11928" spans="1:5" x14ac:dyDescent="0.25">
      <c r="A11928" s="2">
        <v>45754.720833333333</v>
      </c>
      <c r="B11928">
        <v>126000</v>
      </c>
      <c r="C11928">
        <v>126020</v>
      </c>
      <c r="D11928">
        <v>125935</v>
      </c>
      <c r="E11928">
        <v>125945</v>
      </c>
    </row>
    <row r="11929" spans="1:5" x14ac:dyDescent="0.25">
      <c r="A11929" s="2">
        <v>45754.720138888886</v>
      </c>
      <c r="B11929">
        <v>125990</v>
      </c>
      <c r="C11929">
        <v>126025</v>
      </c>
      <c r="D11929">
        <v>125970</v>
      </c>
      <c r="E11929">
        <v>126000</v>
      </c>
    </row>
    <row r="11930" spans="1:5" x14ac:dyDescent="0.25">
      <c r="A11930" s="2">
        <v>45754.719444444447</v>
      </c>
      <c r="B11930">
        <v>125980</v>
      </c>
      <c r="C11930">
        <v>126065</v>
      </c>
      <c r="D11930">
        <v>125960</v>
      </c>
      <c r="E11930">
        <v>125995</v>
      </c>
    </row>
    <row r="11931" spans="1:5" x14ac:dyDescent="0.25">
      <c r="A11931" s="2">
        <v>45754.71875</v>
      </c>
      <c r="B11931">
        <v>125930</v>
      </c>
      <c r="C11931">
        <v>125995</v>
      </c>
      <c r="D11931">
        <v>125920</v>
      </c>
      <c r="E11931">
        <v>125980</v>
      </c>
    </row>
    <row r="11932" spans="1:5" x14ac:dyDescent="0.25">
      <c r="A11932" s="2">
        <v>45754.718055555553</v>
      </c>
      <c r="B11932">
        <v>125995</v>
      </c>
      <c r="C11932">
        <v>126000</v>
      </c>
      <c r="D11932">
        <v>125905</v>
      </c>
      <c r="E11932">
        <v>125930</v>
      </c>
    </row>
    <row r="11933" spans="1:5" x14ac:dyDescent="0.25">
      <c r="A11933" s="2">
        <v>45754.717361111114</v>
      </c>
      <c r="B11933">
        <v>125960</v>
      </c>
      <c r="C11933">
        <v>126005</v>
      </c>
      <c r="D11933">
        <v>125930</v>
      </c>
      <c r="E11933">
        <v>125995</v>
      </c>
    </row>
    <row r="11934" spans="1:5" x14ac:dyDescent="0.25">
      <c r="A11934" s="2">
        <v>45754.716666666667</v>
      </c>
      <c r="B11934">
        <v>126030</v>
      </c>
      <c r="C11934">
        <v>126055</v>
      </c>
      <c r="D11934">
        <v>125940</v>
      </c>
      <c r="E11934">
        <v>125960</v>
      </c>
    </row>
    <row r="11935" spans="1:5" x14ac:dyDescent="0.25">
      <c r="A11935" s="2">
        <v>45754.71597222222</v>
      </c>
      <c r="B11935">
        <v>125985</v>
      </c>
      <c r="C11935">
        <v>126120</v>
      </c>
      <c r="D11935">
        <v>125980</v>
      </c>
      <c r="E11935">
        <v>126030</v>
      </c>
    </row>
    <row r="11936" spans="1:5" x14ac:dyDescent="0.25">
      <c r="A11936" s="2">
        <v>45754.715277777781</v>
      </c>
      <c r="B11936">
        <v>125880</v>
      </c>
      <c r="C11936">
        <v>125995</v>
      </c>
      <c r="D11936">
        <v>125865</v>
      </c>
      <c r="E11936">
        <v>125985</v>
      </c>
    </row>
    <row r="11937" spans="1:5" x14ac:dyDescent="0.25">
      <c r="A11937" s="2">
        <v>45754.714583333334</v>
      </c>
      <c r="B11937">
        <v>125885</v>
      </c>
      <c r="C11937">
        <v>125975</v>
      </c>
      <c r="D11937">
        <v>125870</v>
      </c>
      <c r="E11937">
        <v>125880</v>
      </c>
    </row>
    <row r="11938" spans="1:5" x14ac:dyDescent="0.25">
      <c r="A11938" s="2">
        <v>45754.713888888888</v>
      </c>
      <c r="B11938">
        <v>125915</v>
      </c>
      <c r="C11938">
        <v>125940</v>
      </c>
      <c r="D11938">
        <v>125880</v>
      </c>
      <c r="E11938">
        <v>125885</v>
      </c>
    </row>
    <row r="11939" spans="1:5" x14ac:dyDescent="0.25">
      <c r="A11939" s="2">
        <v>45754.713194444441</v>
      </c>
      <c r="B11939">
        <v>125930</v>
      </c>
      <c r="C11939">
        <v>125945</v>
      </c>
      <c r="D11939">
        <v>125880</v>
      </c>
      <c r="E11939">
        <v>125910</v>
      </c>
    </row>
    <row r="11940" spans="1:5" x14ac:dyDescent="0.25">
      <c r="A11940" s="2">
        <v>45754.712500000001</v>
      </c>
      <c r="B11940">
        <v>125885</v>
      </c>
      <c r="C11940">
        <v>125950</v>
      </c>
      <c r="D11940">
        <v>125880</v>
      </c>
      <c r="E11940">
        <v>125930</v>
      </c>
    </row>
    <row r="11941" spans="1:5" x14ac:dyDescent="0.25">
      <c r="A11941" s="2">
        <v>45754.711805555555</v>
      </c>
      <c r="B11941">
        <v>125925</v>
      </c>
      <c r="C11941">
        <v>125990</v>
      </c>
      <c r="D11941">
        <v>125860</v>
      </c>
      <c r="E11941">
        <v>125880</v>
      </c>
    </row>
    <row r="11942" spans="1:5" x14ac:dyDescent="0.25">
      <c r="A11942" s="2">
        <v>45754.711111111108</v>
      </c>
      <c r="B11942">
        <v>125880</v>
      </c>
      <c r="C11942">
        <v>125950</v>
      </c>
      <c r="D11942">
        <v>125880</v>
      </c>
      <c r="E11942">
        <v>125925</v>
      </c>
    </row>
    <row r="11943" spans="1:5" x14ac:dyDescent="0.25">
      <c r="A11943" s="2">
        <v>45754.710416666669</v>
      </c>
      <c r="B11943">
        <v>125915</v>
      </c>
      <c r="C11943">
        <v>125965</v>
      </c>
      <c r="D11943">
        <v>125855</v>
      </c>
      <c r="E11943">
        <v>125880</v>
      </c>
    </row>
    <row r="11944" spans="1:5" x14ac:dyDescent="0.25">
      <c r="A11944" s="2">
        <v>45754.709722222222</v>
      </c>
      <c r="B11944">
        <v>125890</v>
      </c>
      <c r="C11944">
        <v>125930</v>
      </c>
      <c r="D11944">
        <v>125850</v>
      </c>
      <c r="E11944">
        <v>125915</v>
      </c>
    </row>
    <row r="11945" spans="1:5" x14ac:dyDescent="0.25">
      <c r="A11945" s="2">
        <v>45754.709027777775</v>
      </c>
      <c r="B11945">
        <v>125920</v>
      </c>
      <c r="C11945">
        <v>125980</v>
      </c>
      <c r="D11945">
        <v>125880</v>
      </c>
      <c r="E11945">
        <v>125885</v>
      </c>
    </row>
    <row r="11946" spans="1:5" x14ac:dyDescent="0.25">
      <c r="A11946" s="2">
        <v>45754.708333333336</v>
      </c>
      <c r="B11946">
        <v>125815</v>
      </c>
      <c r="C11946">
        <v>125935</v>
      </c>
      <c r="D11946">
        <v>125790</v>
      </c>
      <c r="E11946">
        <v>125915</v>
      </c>
    </row>
    <row r="11947" spans="1:5" x14ac:dyDescent="0.25">
      <c r="A11947" s="2">
        <v>45754.707638888889</v>
      </c>
      <c r="B11947">
        <v>125870</v>
      </c>
      <c r="C11947">
        <v>125875</v>
      </c>
      <c r="D11947">
        <v>125785</v>
      </c>
      <c r="E11947">
        <v>125815</v>
      </c>
    </row>
    <row r="11948" spans="1:5" x14ac:dyDescent="0.25">
      <c r="A11948" s="2">
        <v>45754.706944444442</v>
      </c>
      <c r="B11948">
        <v>125990</v>
      </c>
      <c r="C11948">
        <v>125995</v>
      </c>
      <c r="D11948">
        <v>125825</v>
      </c>
      <c r="E11948">
        <v>125870</v>
      </c>
    </row>
    <row r="11949" spans="1:5" x14ac:dyDescent="0.25">
      <c r="A11949" s="2">
        <v>45754.706250000003</v>
      </c>
      <c r="B11949">
        <v>126015</v>
      </c>
      <c r="C11949">
        <v>126030</v>
      </c>
      <c r="D11949">
        <v>125945</v>
      </c>
      <c r="E11949">
        <v>125990</v>
      </c>
    </row>
    <row r="11950" spans="1:5" x14ac:dyDescent="0.25">
      <c r="A11950" s="2">
        <v>45754.705555555556</v>
      </c>
      <c r="B11950">
        <v>126005</v>
      </c>
      <c r="C11950">
        <v>126050</v>
      </c>
      <c r="D11950">
        <v>125985</v>
      </c>
      <c r="E11950">
        <v>126020</v>
      </c>
    </row>
    <row r="11951" spans="1:5" x14ac:dyDescent="0.25">
      <c r="A11951" s="2">
        <v>45754.704861111109</v>
      </c>
      <c r="B11951">
        <v>125910</v>
      </c>
      <c r="C11951">
        <v>126050</v>
      </c>
      <c r="D11951">
        <v>125900</v>
      </c>
      <c r="E11951">
        <v>126005</v>
      </c>
    </row>
    <row r="11952" spans="1:5" x14ac:dyDescent="0.25">
      <c r="A11952" s="2">
        <v>45754.70416666667</v>
      </c>
      <c r="B11952">
        <v>125865</v>
      </c>
      <c r="C11952">
        <v>125925</v>
      </c>
      <c r="D11952">
        <v>125845</v>
      </c>
      <c r="E11952">
        <v>125910</v>
      </c>
    </row>
    <row r="11953" spans="1:5" x14ac:dyDescent="0.25">
      <c r="A11953" s="2">
        <v>45754.703472222223</v>
      </c>
      <c r="B11953">
        <v>125810</v>
      </c>
      <c r="C11953">
        <v>125930</v>
      </c>
      <c r="D11953">
        <v>125810</v>
      </c>
      <c r="E11953">
        <v>125860</v>
      </c>
    </row>
    <row r="11954" spans="1:5" x14ac:dyDescent="0.25">
      <c r="A11954" s="2">
        <v>45754.702777777777</v>
      </c>
      <c r="B11954">
        <v>125760</v>
      </c>
      <c r="C11954">
        <v>125855</v>
      </c>
      <c r="D11954">
        <v>125705</v>
      </c>
      <c r="E11954">
        <v>125815</v>
      </c>
    </row>
    <row r="11955" spans="1:5" x14ac:dyDescent="0.25">
      <c r="A11955" s="2">
        <v>45754.70208333333</v>
      </c>
      <c r="B11955">
        <v>125700</v>
      </c>
      <c r="C11955">
        <v>125785</v>
      </c>
      <c r="D11955">
        <v>125690</v>
      </c>
      <c r="E11955">
        <v>125755</v>
      </c>
    </row>
    <row r="11956" spans="1:5" x14ac:dyDescent="0.25">
      <c r="A11956" s="2">
        <v>45754.701388888891</v>
      </c>
      <c r="B11956">
        <v>125715</v>
      </c>
      <c r="C11956">
        <v>125745</v>
      </c>
      <c r="D11956">
        <v>125590</v>
      </c>
      <c r="E11956">
        <v>125700</v>
      </c>
    </row>
    <row r="11957" spans="1:5" x14ac:dyDescent="0.25">
      <c r="A11957" s="2">
        <v>45754.700694444444</v>
      </c>
      <c r="B11957">
        <v>125670</v>
      </c>
      <c r="C11957">
        <v>125750</v>
      </c>
      <c r="D11957">
        <v>125660</v>
      </c>
      <c r="E11957">
        <v>125720</v>
      </c>
    </row>
    <row r="11958" spans="1:5" x14ac:dyDescent="0.25">
      <c r="A11958" s="2">
        <v>45754.7</v>
      </c>
      <c r="B11958">
        <v>125580</v>
      </c>
      <c r="C11958">
        <v>125695</v>
      </c>
      <c r="D11958">
        <v>125525</v>
      </c>
      <c r="E11958">
        <v>125670</v>
      </c>
    </row>
    <row r="11959" spans="1:5" x14ac:dyDescent="0.25">
      <c r="A11959" s="2">
        <v>45754.699305555558</v>
      </c>
      <c r="B11959">
        <v>125775</v>
      </c>
      <c r="C11959">
        <v>125845</v>
      </c>
      <c r="D11959">
        <v>125535</v>
      </c>
      <c r="E11959">
        <v>125580</v>
      </c>
    </row>
    <row r="11960" spans="1:5" x14ac:dyDescent="0.25">
      <c r="A11960" s="2">
        <v>45754.698611111111</v>
      </c>
      <c r="B11960">
        <v>125805</v>
      </c>
      <c r="C11960">
        <v>125815</v>
      </c>
      <c r="D11960">
        <v>125735</v>
      </c>
      <c r="E11960">
        <v>125780</v>
      </c>
    </row>
    <row r="11961" spans="1:5" x14ac:dyDescent="0.25">
      <c r="A11961" s="2">
        <v>45754.697916666664</v>
      </c>
      <c r="B11961">
        <v>125765</v>
      </c>
      <c r="C11961">
        <v>125860</v>
      </c>
      <c r="D11961">
        <v>125755</v>
      </c>
      <c r="E11961">
        <v>125805</v>
      </c>
    </row>
    <row r="11962" spans="1:5" x14ac:dyDescent="0.25">
      <c r="A11962" s="2">
        <v>45754.697222222225</v>
      </c>
      <c r="B11962">
        <v>125795</v>
      </c>
      <c r="C11962">
        <v>125820</v>
      </c>
      <c r="D11962">
        <v>125730</v>
      </c>
      <c r="E11962">
        <v>125770</v>
      </c>
    </row>
    <row r="11963" spans="1:5" x14ac:dyDescent="0.25">
      <c r="A11963" s="2">
        <v>45754.696527777778</v>
      </c>
      <c r="B11963">
        <v>125870</v>
      </c>
      <c r="C11963">
        <v>125880</v>
      </c>
      <c r="D11963">
        <v>125755</v>
      </c>
      <c r="E11963">
        <v>125790</v>
      </c>
    </row>
    <row r="11964" spans="1:5" x14ac:dyDescent="0.25">
      <c r="A11964" s="2">
        <v>45754.695833333331</v>
      </c>
      <c r="B11964">
        <v>125895</v>
      </c>
      <c r="C11964">
        <v>125940</v>
      </c>
      <c r="D11964">
        <v>125820</v>
      </c>
      <c r="E11964">
        <v>125865</v>
      </c>
    </row>
    <row r="11965" spans="1:5" x14ac:dyDescent="0.25">
      <c r="A11965" s="2">
        <v>45754.695138888892</v>
      </c>
      <c r="B11965">
        <v>126060</v>
      </c>
      <c r="C11965">
        <v>126060</v>
      </c>
      <c r="D11965">
        <v>125875</v>
      </c>
      <c r="E11965">
        <v>125895</v>
      </c>
    </row>
    <row r="11966" spans="1:5" x14ac:dyDescent="0.25">
      <c r="A11966" s="2">
        <v>45754.694444444445</v>
      </c>
      <c r="B11966">
        <v>126200</v>
      </c>
      <c r="C11966">
        <v>126245</v>
      </c>
      <c r="D11966">
        <v>126025</v>
      </c>
      <c r="E11966">
        <v>126055</v>
      </c>
    </row>
    <row r="11967" spans="1:5" x14ac:dyDescent="0.25">
      <c r="A11967" s="2">
        <v>45754.693749999999</v>
      </c>
      <c r="B11967">
        <v>126245</v>
      </c>
      <c r="C11967">
        <v>126260</v>
      </c>
      <c r="D11967">
        <v>126160</v>
      </c>
      <c r="E11967">
        <v>126200</v>
      </c>
    </row>
    <row r="11968" spans="1:5" x14ac:dyDescent="0.25">
      <c r="A11968" s="2">
        <v>45754.693055555559</v>
      </c>
      <c r="B11968">
        <v>126265</v>
      </c>
      <c r="C11968">
        <v>126350</v>
      </c>
      <c r="D11968">
        <v>126175</v>
      </c>
      <c r="E11968">
        <v>126240</v>
      </c>
    </row>
    <row r="11969" spans="1:5" x14ac:dyDescent="0.25">
      <c r="A11969" s="2">
        <v>45754.692361111112</v>
      </c>
      <c r="B11969">
        <v>126160</v>
      </c>
      <c r="C11969">
        <v>126315</v>
      </c>
      <c r="D11969">
        <v>126140</v>
      </c>
      <c r="E11969">
        <v>126270</v>
      </c>
    </row>
    <row r="11970" spans="1:5" x14ac:dyDescent="0.25">
      <c r="A11970" s="2">
        <v>45754.691666666666</v>
      </c>
      <c r="B11970">
        <v>126135</v>
      </c>
      <c r="C11970">
        <v>126160</v>
      </c>
      <c r="D11970">
        <v>126080</v>
      </c>
      <c r="E11970">
        <v>126160</v>
      </c>
    </row>
    <row r="11971" spans="1:5" x14ac:dyDescent="0.25">
      <c r="A11971" s="2">
        <v>45754.690972222219</v>
      </c>
      <c r="B11971">
        <v>126145</v>
      </c>
      <c r="C11971">
        <v>126170</v>
      </c>
      <c r="D11971">
        <v>126015</v>
      </c>
      <c r="E11971">
        <v>126135</v>
      </c>
    </row>
    <row r="11972" spans="1:5" x14ac:dyDescent="0.25">
      <c r="A11972" s="2">
        <v>45754.69027777778</v>
      </c>
      <c r="B11972">
        <v>126175</v>
      </c>
      <c r="C11972">
        <v>126225</v>
      </c>
      <c r="D11972">
        <v>126125</v>
      </c>
      <c r="E11972">
        <v>126145</v>
      </c>
    </row>
    <row r="11973" spans="1:5" x14ac:dyDescent="0.25">
      <c r="A11973" s="2">
        <v>45754.689583333333</v>
      </c>
      <c r="B11973">
        <v>126000</v>
      </c>
      <c r="C11973">
        <v>126225</v>
      </c>
      <c r="D11973">
        <v>125985</v>
      </c>
      <c r="E11973">
        <v>126170</v>
      </c>
    </row>
    <row r="11974" spans="1:5" x14ac:dyDescent="0.25">
      <c r="A11974" s="2">
        <v>45754.688888888886</v>
      </c>
      <c r="B11974">
        <v>125870</v>
      </c>
      <c r="C11974">
        <v>126010</v>
      </c>
      <c r="D11974">
        <v>125870</v>
      </c>
      <c r="E11974">
        <v>125995</v>
      </c>
    </row>
    <row r="11975" spans="1:5" x14ac:dyDescent="0.25">
      <c r="A11975" s="2">
        <v>45754.688194444447</v>
      </c>
      <c r="B11975">
        <v>125840</v>
      </c>
      <c r="C11975">
        <v>125900</v>
      </c>
      <c r="D11975">
        <v>125840</v>
      </c>
      <c r="E11975">
        <v>125865</v>
      </c>
    </row>
    <row r="11976" spans="1:5" x14ac:dyDescent="0.25">
      <c r="A11976" s="2">
        <v>45754.6875</v>
      </c>
      <c r="B11976">
        <v>125805</v>
      </c>
      <c r="C11976">
        <v>125905</v>
      </c>
      <c r="D11976">
        <v>125790</v>
      </c>
      <c r="E11976">
        <v>125840</v>
      </c>
    </row>
    <row r="11977" spans="1:5" x14ac:dyDescent="0.25">
      <c r="A11977" s="2">
        <v>45754.686805555553</v>
      </c>
      <c r="B11977">
        <v>125865</v>
      </c>
      <c r="C11977">
        <v>125910</v>
      </c>
      <c r="D11977">
        <v>125780</v>
      </c>
      <c r="E11977">
        <v>125800</v>
      </c>
    </row>
    <row r="11978" spans="1:5" x14ac:dyDescent="0.25">
      <c r="A11978" s="2">
        <v>45754.686111111114</v>
      </c>
      <c r="B11978">
        <v>125885</v>
      </c>
      <c r="C11978">
        <v>125925</v>
      </c>
      <c r="D11978">
        <v>125855</v>
      </c>
      <c r="E11978">
        <v>125870</v>
      </c>
    </row>
    <row r="11979" spans="1:5" x14ac:dyDescent="0.25">
      <c r="A11979" s="2">
        <v>45754.685416666667</v>
      </c>
      <c r="B11979">
        <v>125880</v>
      </c>
      <c r="C11979">
        <v>125900</v>
      </c>
      <c r="D11979">
        <v>125820</v>
      </c>
      <c r="E11979">
        <v>125880</v>
      </c>
    </row>
    <row r="11980" spans="1:5" x14ac:dyDescent="0.25">
      <c r="A11980" s="2">
        <v>45754.68472222222</v>
      </c>
      <c r="B11980">
        <v>125925</v>
      </c>
      <c r="C11980">
        <v>125975</v>
      </c>
      <c r="D11980">
        <v>125825</v>
      </c>
      <c r="E11980">
        <v>125880</v>
      </c>
    </row>
    <row r="11981" spans="1:5" x14ac:dyDescent="0.25">
      <c r="A11981" s="2">
        <v>45754.684027777781</v>
      </c>
      <c r="B11981">
        <v>125985</v>
      </c>
      <c r="C11981">
        <v>126055</v>
      </c>
      <c r="D11981">
        <v>125920</v>
      </c>
      <c r="E11981">
        <v>125925</v>
      </c>
    </row>
    <row r="11982" spans="1:5" x14ac:dyDescent="0.25">
      <c r="A11982" s="2">
        <v>45754.683333333334</v>
      </c>
      <c r="B11982">
        <v>125965</v>
      </c>
      <c r="C11982">
        <v>126010</v>
      </c>
      <c r="D11982">
        <v>125850</v>
      </c>
      <c r="E11982">
        <v>125985</v>
      </c>
    </row>
    <row r="11983" spans="1:5" x14ac:dyDescent="0.25">
      <c r="A11983" s="2">
        <v>45754.682638888888</v>
      </c>
      <c r="B11983">
        <v>125940</v>
      </c>
      <c r="C11983">
        <v>125975</v>
      </c>
      <c r="D11983">
        <v>125855</v>
      </c>
      <c r="E11983">
        <v>125960</v>
      </c>
    </row>
    <row r="11984" spans="1:5" x14ac:dyDescent="0.25">
      <c r="A11984" s="2">
        <v>45754.681944444441</v>
      </c>
      <c r="B11984">
        <v>125890</v>
      </c>
      <c r="C11984">
        <v>126015</v>
      </c>
      <c r="D11984">
        <v>125885</v>
      </c>
      <c r="E11984">
        <v>125940</v>
      </c>
    </row>
    <row r="11985" spans="1:5" x14ac:dyDescent="0.25">
      <c r="A11985" s="2">
        <v>45754.681250000001</v>
      </c>
      <c r="B11985">
        <v>125930</v>
      </c>
      <c r="C11985">
        <v>125965</v>
      </c>
      <c r="D11985">
        <v>125805</v>
      </c>
      <c r="E11985">
        <v>125895</v>
      </c>
    </row>
    <row r="11986" spans="1:5" x14ac:dyDescent="0.25">
      <c r="A11986" s="2">
        <v>45754.680555555555</v>
      </c>
      <c r="B11986">
        <v>125950</v>
      </c>
      <c r="C11986">
        <v>126010</v>
      </c>
      <c r="D11986">
        <v>125875</v>
      </c>
      <c r="E11986">
        <v>125930</v>
      </c>
    </row>
    <row r="11987" spans="1:5" x14ac:dyDescent="0.25">
      <c r="A11987" s="2">
        <v>45754.679861111108</v>
      </c>
      <c r="B11987">
        <v>125950</v>
      </c>
      <c r="C11987">
        <v>125980</v>
      </c>
      <c r="D11987">
        <v>125895</v>
      </c>
      <c r="E11987">
        <v>125945</v>
      </c>
    </row>
    <row r="11988" spans="1:5" x14ac:dyDescent="0.25">
      <c r="A11988" s="2">
        <v>45754.679166666669</v>
      </c>
      <c r="B11988">
        <v>125865</v>
      </c>
      <c r="C11988">
        <v>126035</v>
      </c>
      <c r="D11988">
        <v>125840</v>
      </c>
      <c r="E11988">
        <v>125955</v>
      </c>
    </row>
    <row r="11989" spans="1:5" x14ac:dyDescent="0.25">
      <c r="A11989" s="2">
        <v>45754.678472222222</v>
      </c>
      <c r="B11989">
        <v>125810</v>
      </c>
      <c r="C11989">
        <v>125900</v>
      </c>
      <c r="D11989">
        <v>125790</v>
      </c>
      <c r="E11989">
        <v>125865</v>
      </c>
    </row>
    <row r="11990" spans="1:5" x14ac:dyDescent="0.25">
      <c r="A11990" s="2">
        <v>45754.677777777775</v>
      </c>
      <c r="B11990">
        <v>125725</v>
      </c>
      <c r="C11990">
        <v>125880</v>
      </c>
      <c r="D11990">
        <v>125630</v>
      </c>
      <c r="E11990">
        <v>125810</v>
      </c>
    </row>
    <row r="11991" spans="1:5" x14ac:dyDescent="0.25">
      <c r="A11991" s="2">
        <v>45754.677083333336</v>
      </c>
      <c r="B11991">
        <v>125785</v>
      </c>
      <c r="C11991">
        <v>125810</v>
      </c>
      <c r="D11991">
        <v>125670</v>
      </c>
      <c r="E11991">
        <v>125725</v>
      </c>
    </row>
    <row r="11992" spans="1:5" x14ac:dyDescent="0.25">
      <c r="A11992" s="2">
        <v>45754.676388888889</v>
      </c>
      <c r="B11992">
        <v>125740</v>
      </c>
      <c r="C11992">
        <v>125805</v>
      </c>
      <c r="D11992">
        <v>125700</v>
      </c>
      <c r="E11992">
        <v>125785</v>
      </c>
    </row>
    <row r="11993" spans="1:5" x14ac:dyDescent="0.25">
      <c r="A11993" s="2">
        <v>45754.675694444442</v>
      </c>
      <c r="B11993">
        <v>125725</v>
      </c>
      <c r="C11993">
        <v>125775</v>
      </c>
      <c r="D11993">
        <v>125690</v>
      </c>
      <c r="E11993">
        <v>125735</v>
      </c>
    </row>
    <row r="11994" spans="1:5" x14ac:dyDescent="0.25">
      <c r="A11994" s="2">
        <v>45754.675000000003</v>
      </c>
      <c r="B11994">
        <v>125695</v>
      </c>
      <c r="C11994">
        <v>125750</v>
      </c>
      <c r="D11994">
        <v>125660</v>
      </c>
      <c r="E11994">
        <v>125720</v>
      </c>
    </row>
    <row r="11995" spans="1:5" x14ac:dyDescent="0.25">
      <c r="A11995" s="2">
        <v>45754.674305555556</v>
      </c>
      <c r="B11995">
        <v>125760</v>
      </c>
      <c r="C11995">
        <v>125795</v>
      </c>
      <c r="D11995">
        <v>125605</v>
      </c>
      <c r="E11995">
        <v>125690</v>
      </c>
    </row>
    <row r="11996" spans="1:5" x14ac:dyDescent="0.25">
      <c r="A11996" s="2">
        <v>45754.673611111109</v>
      </c>
      <c r="B11996">
        <v>125765</v>
      </c>
      <c r="C11996">
        <v>125820</v>
      </c>
      <c r="D11996">
        <v>125715</v>
      </c>
      <c r="E11996">
        <v>125760</v>
      </c>
    </row>
    <row r="11997" spans="1:5" x14ac:dyDescent="0.25">
      <c r="A11997" s="2">
        <v>45754.67291666667</v>
      </c>
      <c r="B11997">
        <v>125810</v>
      </c>
      <c r="C11997">
        <v>125840</v>
      </c>
      <c r="D11997">
        <v>125720</v>
      </c>
      <c r="E11997">
        <v>125770</v>
      </c>
    </row>
    <row r="11998" spans="1:5" x14ac:dyDescent="0.25">
      <c r="A11998" s="2">
        <v>45754.672222222223</v>
      </c>
      <c r="B11998">
        <v>125800</v>
      </c>
      <c r="C11998">
        <v>125820</v>
      </c>
      <c r="D11998">
        <v>125760</v>
      </c>
      <c r="E11998">
        <v>125805</v>
      </c>
    </row>
    <row r="11999" spans="1:5" x14ac:dyDescent="0.25">
      <c r="A11999" s="2">
        <v>45754.671527777777</v>
      </c>
      <c r="B11999">
        <v>125790</v>
      </c>
      <c r="C11999">
        <v>125860</v>
      </c>
      <c r="D11999">
        <v>125725</v>
      </c>
      <c r="E11999">
        <v>125800</v>
      </c>
    </row>
    <row r="12000" spans="1:5" x14ac:dyDescent="0.25">
      <c r="A12000" s="2">
        <v>45754.67083333333</v>
      </c>
      <c r="B12000">
        <v>125790</v>
      </c>
      <c r="C12000">
        <v>125805</v>
      </c>
      <c r="D12000">
        <v>125675</v>
      </c>
      <c r="E12000">
        <v>125790</v>
      </c>
    </row>
    <row r="12001" spans="1:5" x14ac:dyDescent="0.25">
      <c r="A12001" s="2">
        <v>45754.670138888891</v>
      </c>
      <c r="B12001">
        <v>125765</v>
      </c>
      <c r="C12001">
        <v>125825</v>
      </c>
      <c r="D12001">
        <v>125720</v>
      </c>
      <c r="E12001">
        <v>125790</v>
      </c>
    </row>
    <row r="12002" spans="1:5" x14ac:dyDescent="0.25">
      <c r="A12002" s="2">
        <v>45754.669444444444</v>
      </c>
      <c r="B12002">
        <v>125745</v>
      </c>
      <c r="C12002">
        <v>125785</v>
      </c>
      <c r="D12002">
        <v>125715</v>
      </c>
      <c r="E12002">
        <v>125765</v>
      </c>
    </row>
    <row r="12003" spans="1:5" x14ac:dyDescent="0.25">
      <c r="A12003" s="2">
        <v>45754.668749999997</v>
      </c>
      <c r="B12003">
        <v>125770</v>
      </c>
      <c r="C12003">
        <v>125795</v>
      </c>
      <c r="D12003">
        <v>125680</v>
      </c>
      <c r="E12003">
        <v>125740</v>
      </c>
    </row>
    <row r="12004" spans="1:5" x14ac:dyDescent="0.25">
      <c r="A12004" s="2">
        <v>45754.668055555558</v>
      </c>
      <c r="B12004">
        <v>125840</v>
      </c>
      <c r="C12004">
        <v>125845</v>
      </c>
      <c r="D12004">
        <v>125745</v>
      </c>
      <c r="E12004">
        <v>125765</v>
      </c>
    </row>
    <row r="12005" spans="1:5" x14ac:dyDescent="0.25">
      <c r="A12005" s="2">
        <v>45754.667361111111</v>
      </c>
      <c r="B12005">
        <v>125790</v>
      </c>
      <c r="C12005">
        <v>125870</v>
      </c>
      <c r="D12005">
        <v>125735</v>
      </c>
      <c r="E12005">
        <v>125840</v>
      </c>
    </row>
    <row r="12006" spans="1:5" x14ac:dyDescent="0.25">
      <c r="A12006" s="2">
        <v>45754.666666666664</v>
      </c>
      <c r="B12006">
        <v>125560</v>
      </c>
      <c r="C12006">
        <v>125935</v>
      </c>
      <c r="D12006">
        <v>125535</v>
      </c>
      <c r="E12006">
        <v>125790</v>
      </c>
    </row>
    <row r="12007" spans="1:5" x14ac:dyDescent="0.25">
      <c r="A12007" s="2">
        <v>45754.665972222225</v>
      </c>
      <c r="B12007">
        <v>125560</v>
      </c>
      <c r="C12007">
        <v>125605</v>
      </c>
      <c r="D12007">
        <v>125540</v>
      </c>
      <c r="E12007">
        <v>125565</v>
      </c>
    </row>
    <row r="12008" spans="1:5" x14ac:dyDescent="0.25">
      <c r="A12008" s="2">
        <v>45754.665277777778</v>
      </c>
      <c r="B12008">
        <v>125565</v>
      </c>
      <c r="C12008">
        <v>125605</v>
      </c>
      <c r="D12008">
        <v>125525</v>
      </c>
      <c r="E12008">
        <v>125560</v>
      </c>
    </row>
    <row r="12009" spans="1:5" x14ac:dyDescent="0.25">
      <c r="A12009" s="2">
        <v>45754.664583333331</v>
      </c>
      <c r="B12009">
        <v>125495</v>
      </c>
      <c r="C12009">
        <v>125575</v>
      </c>
      <c r="D12009">
        <v>125485</v>
      </c>
      <c r="E12009">
        <v>125565</v>
      </c>
    </row>
    <row r="12010" spans="1:5" x14ac:dyDescent="0.25">
      <c r="A12010" s="2">
        <v>45754.663888888892</v>
      </c>
      <c r="B12010">
        <v>125605</v>
      </c>
      <c r="C12010">
        <v>125625</v>
      </c>
      <c r="D12010">
        <v>125435</v>
      </c>
      <c r="E12010">
        <v>125490</v>
      </c>
    </row>
    <row r="12011" spans="1:5" x14ac:dyDescent="0.25">
      <c r="A12011" s="2">
        <v>45754.663194444445</v>
      </c>
      <c r="B12011">
        <v>125580</v>
      </c>
      <c r="C12011">
        <v>125685</v>
      </c>
      <c r="D12011">
        <v>125520</v>
      </c>
      <c r="E12011">
        <v>125605</v>
      </c>
    </row>
    <row r="12012" spans="1:5" x14ac:dyDescent="0.25">
      <c r="A12012" s="2">
        <v>45754.662499999999</v>
      </c>
      <c r="B12012">
        <v>125650</v>
      </c>
      <c r="C12012">
        <v>125660</v>
      </c>
      <c r="D12012">
        <v>125500</v>
      </c>
      <c r="E12012">
        <v>125580</v>
      </c>
    </row>
    <row r="12013" spans="1:5" x14ac:dyDescent="0.25">
      <c r="A12013" s="2">
        <v>45754.661805555559</v>
      </c>
      <c r="B12013">
        <v>125650</v>
      </c>
      <c r="C12013">
        <v>125685</v>
      </c>
      <c r="D12013">
        <v>125620</v>
      </c>
      <c r="E12013">
        <v>125645</v>
      </c>
    </row>
    <row r="12014" spans="1:5" x14ac:dyDescent="0.25">
      <c r="A12014" s="2">
        <v>45754.661111111112</v>
      </c>
      <c r="B12014">
        <v>125865</v>
      </c>
      <c r="C12014">
        <v>125880</v>
      </c>
      <c r="D12014">
        <v>125640</v>
      </c>
      <c r="E12014">
        <v>125650</v>
      </c>
    </row>
    <row r="12015" spans="1:5" x14ac:dyDescent="0.25">
      <c r="A12015" s="2">
        <v>45754.660416666666</v>
      </c>
      <c r="B12015">
        <v>125885</v>
      </c>
      <c r="C12015">
        <v>125895</v>
      </c>
      <c r="D12015">
        <v>125745</v>
      </c>
      <c r="E12015">
        <v>125870</v>
      </c>
    </row>
    <row r="12016" spans="1:5" x14ac:dyDescent="0.25">
      <c r="A12016" s="2">
        <v>45754.659722222219</v>
      </c>
      <c r="B12016">
        <v>125885</v>
      </c>
      <c r="C12016">
        <v>125985</v>
      </c>
      <c r="D12016">
        <v>125815</v>
      </c>
      <c r="E12016">
        <v>125890</v>
      </c>
    </row>
    <row r="12017" spans="1:5" x14ac:dyDescent="0.25">
      <c r="A12017" s="2">
        <v>45754.65902777778</v>
      </c>
      <c r="B12017">
        <v>125875</v>
      </c>
      <c r="C12017">
        <v>125915</v>
      </c>
      <c r="D12017">
        <v>125825</v>
      </c>
      <c r="E12017">
        <v>125885</v>
      </c>
    </row>
    <row r="12018" spans="1:5" x14ac:dyDescent="0.25">
      <c r="A12018" s="2">
        <v>45754.658333333333</v>
      </c>
      <c r="B12018">
        <v>125955</v>
      </c>
      <c r="C12018">
        <v>125965</v>
      </c>
      <c r="D12018">
        <v>125845</v>
      </c>
      <c r="E12018">
        <v>125875</v>
      </c>
    </row>
    <row r="12019" spans="1:5" x14ac:dyDescent="0.25">
      <c r="A12019" s="2">
        <v>45754.657638888886</v>
      </c>
      <c r="B12019">
        <v>126015</v>
      </c>
      <c r="C12019">
        <v>126080</v>
      </c>
      <c r="D12019">
        <v>125940</v>
      </c>
      <c r="E12019">
        <v>125950</v>
      </c>
    </row>
    <row r="12020" spans="1:5" x14ac:dyDescent="0.25">
      <c r="A12020" s="2">
        <v>45754.656944444447</v>
      </c>
      <c r="B12020">
        <v>125960</v>
      </c>
      <c r="C12020">
        <v>126030</v>
      </c>
      <c r="D12020">
        <v>125935</v>
      </c>
      <c r="E12020">
        <v>126010</v>
      </c>
    </row>
    <row r="12021" spans="1:5" x14ac:dyDescent="0.25">
      <c r="A12021" s="2">
        <v>45754.65625</v>
      </c>
      <c r="B12021">
        <v>126010</v>
      </c>
      <c r="C12021">
        <v>126025</v>
      </c>
      <c r="D12021">
        <v>125875</v>
      </c>
      <c r="E12021">
        <v>125960</v>
      </c>
    </row>
    <row r="12022" spans="1:5" x14ac:dyDescent="0.25">
      <c r="A12022" s="2">
        <v>45754.655555555553</v>
      </c>
      <c r="B12022">
        <v>126085</v>
      </c>
      <c r="C12022">
        <v>126160</v>
      </c>
      <c r="D12022">
        <v>125980</v>
      </c>
      <c r="E12022">
        <v>126015</v>
      </c>
    </row>
    <row r="12023" spans="1:5" x14ac:dyDescent="0.25">
      <c r="A12023" s="2">
        <v>45754.654861111114</v>
      </c>
      <c r="B12023">
        <v>126120</v>
      </c>
      <c r="C12023">
        <v>126150</v>
      </c>
      <c r="D12023">
        <v>126070</v>
      </c>
      <c r="E12023">
        <v>126085</v>
      </c>
    </row>
    <row r="12024" spans="1:5" x14ac:dyDescent="0.25">
      <c r="A12024" s="2">
        <v>45754.654166666667</v>
      </c>
      <c r="B12024">
        <v>126180</v>
      </c>
      <c r="C12024">
        <v>126185</v>
      </c>
      <c r="D12024">
        <v>126090</v>
      </c>
      <c r="E12024">
        <v>126125</v>
      </c>
    </row>
    <row r="12025" spans="1:5" x14ac:dyDescent="0.25">
      <c r="A12025" s="2">
        <v>45754.65347222222</v>
      </c>
      <c r="B12025">
        <v>126180</v>
      </c>
      <c r="C12025">
        <v>126245</v>
      </c>
      <c r="D12025">
        <v>126130</v>
      </c>
      <c r="E12025">
        <v>126175</v>
      </c>
    </row>
    <row r="12026" spans="1:5" x14ac:dyDescent="0.25">
      <c r="A12026" s="2">
        <v>45754.652777777781</v>
      </c>
      <c r="B12026">
        <v>126135</v>
      </c>
      <c r="C12026">
        <v>126190</v>
      </c>
      <c r="D12026">
        <v>126010</v>
      </c>
      <c r="E12026">
        <v>126180</v>
      </c>
    </row>
    <row r="12027" spans="1:5" x14ac:dyDescent="0.25">
      <c r="A12027" s="2">
        <v>45754.652083333334</v>
      </c>
      <c r="B12027">
        <v>126120</v>
      </c>
      <c r="C12027">
        <v>126155</v>
      </c>
      <c r="D12027">
        <v>126050</v>
      </c>
      <c r="E12027">
        <v>126135</v>
      </c>
    </row>
    <row r="12028" spans="1:5" x14ac:dyDescent="0.25">
      <c r="A12028" s="2">
        <v>45754.651388888888</v>
      </c>
      <c r="B12028">
        <v>126145</v>
      </c>
      <c r="C12028">
        <v>126190</v>
      </c>
      <c r="D12028">
        <v>126095</v>
      </c>
      <c r="E12028">
        <v>126120</v>
      </c>
    </row>
    <row r="12029" spans="1:5" x14ac:dyDescent="0.25">
      <c r="A12029" s="2">
        <v>45754.650694444441</v>
      </c>
      <c r="B12029">
        <v>126110</v>
      </c>
      <c r="C12029">
        <v>126250</v>
      </c>
      <c r="D12029">
        <v>126065</v>
      </c>
      <c r="E12029">
        <v>126145</v>
      </c>
    </row>
    <row r="12030" spans="1:5" x14ac:dyDescent="0.25">
      <c r="A12030" s="2">
        <v>45754.65</v>
      </c>
      <c r="B12030">
        <v>126080</v>
      </c>
      <c r="C12030">
        <v>126145</v>
      </c>
      <c r="D12030">
        <v>126040</v>
      </c>
      <c r="E12030">
        <v>126110</v>
      </c>
    </row>
    <row r="12031" spans="1:5" x14ac:dyDescent="0.25">
      <c r="A12031" s="2">
        <v>45754.649305555555</v>
      </c>
      <c r="B12031">
        <v>126080</v>
      </c>
      <c r="C12031">
        <v>126160</v>
      </c>
      <c r="D12031">
        <v>126015</v>
      </c>
      <c r="E12031">
        <v>126085</v>
      </c>
    </row>
    <row r="12032" spans="1:5" x14ac:dyDescent="0.25">
      <c r="A12032" s="2">
        <v>45754.648611111108</v>
      </c>
      <c r="B12032">
        <v>125955</v>
      </c>
      <c r="C12032">
        <v>126115</v>
      </c>
      <c r="D12032">
        <v>125925</v>
      </c>
      <c r="E12032">
        <v>126080</v>
      </c>
    </row>
    <row r="12033" spans="1:5" x14ac:dyDescent="0.25">
      <c r="A12033" s="2">
        <v>45754.647916666669</v>
      </c>
      <c r="B12033">
        <v>126150</v>
      </c>
      <c r="C12033">
        <v>126170</v>
      </c>
      <c r="D12033">
        <v>125860</v>
      </c>
      <c r="E12033">
        <v>125965</v>
      </c>
    </row>
    <row r="12034" spans="1:5" x14ac:dyDescent="0.25">
      <c r="A12034" s="2">
        <v>45754.647222222222</v>
      </c>
      <c r="B12034">
        <v>126290</v>
      </c>
      <c r="C12034">
        <v>126315</v>
      </c>
      <c r="D12034">
        <v>126120</v>
      </c>
      <c r="E12034">
        <v>126145</v>
      </c>
    </row>
    <row r="12035" spans="1:5" x14ac:dyDescent="0.25">
      <c r="A12035" s="2">
        <v>45754.646527777775</v>
      </c>
      <c r="B12035">
        <v>126225</v>
      </c>
      <c r="C12035">
        <v>126300</v>
      </c>
      <c r="D12035">
        <v>126195</v>
      </c>
      <c r="E12035">
        <v>126295</v>
      </c>
    </row>
    <row r="12036" spans="1:5" x14ac:dyDescent="0.25">
      <c r="A12036" s="2">
        <v>45754.645833333336</v>
      </c>
      <c r="B12036">
        <v>126245</v>
      </c>
      <c r="C12036">
        <v>126305</v>
      </c>
      <c r="D12036">
        <v>126170</v>
      </c>
      <c r="E12036">
        <v>126225</v>
      </c>
    </row>
    <row r="12037" spans="1:5" x14ac:dyDescent="0.25">
      <c r="A12037" s="2">
        <v>45754.645138888889</v>
      </c>
      <c r="B12037">
        <v>126295</v>
      </c>
      <c r="C12037">
        <v>126320</v>
      </c>
      <c r="D12037">
        <v>126160</v>
      </c>
      <c r="E12037">
        <v>126240</v>
      </c>
    </row>
    <row r="12038" spans="1:5" x14ac:dyDescent="0.25">
      <c r="A12038" s="2">
        <v>45754.644444444442</v>
      </c>
      <c r="B12038">
        <v>126445</v>
      </c>
      <c r="C12038">
        <v>126445</v>
      </c>
      <c r="D12038">
        <v>126265</v>
      </c>
      <c r="E12038">
        <v>126295</v>
      </c>
    </row>
    <row r="12039" spans="1:5" x14ac:dyDescent="0.25">
      <c r="A12039" s="2">
        <v>45754.643750000003</v>
      </c>
      <c r="B12039">
        <v>126530</v>
      </c>
      <c r="C12039">
        <v>126560</v>
      </c>
      <c r="D12039">
        <v>126425</v>
      </c>
      <c r="E12039">
        <v>126440</v>
      </c>
    </row>
    <row r="12040" spans="1:5" x14ac:dyDescent="0.25">
      <c r="A12040" s="2">
        <v>45754.643055555556</v>
      </c>
      <c r="B12040">
        <v>126565</v>
      </c>
      <c r="C12040">
        <v>126570</v>
      </c>
      <c r="D12040">
        <v>126435</v>
      </c>
      <c r="E12040">
        <v>126525</v>
      </c>
    </row>
    <row r="12041" spans="1:5" x14ac:dyDescent="0.25">
      <c r="A12041" s="2">
        <v>45754.642361111109</v>
      </c>
      <c r="B12041">
        <v>126680</v>
      </c>
      <c r="C12041">
        <v>126700</v>
      </c>
      <c r="D12041">
        <v>126545</v>
      </c>
      <c r="E12041">
        <v>126570</v>
      </c>
    </row>
    <row r="12042" spans="1:5" x14ac:dyDescent="0.25">
      <c r="A12042" s="2">
        <v>45754.64166666667</v>
      </c>
      <c r="B12042">
        <v>126660</v>
      </c>
      <c r="C12042">
        <v>126725</v>
      </c>
      <c r="D12042">
        <v>126590</v>
      </c>
      <c r="E12042">
        <v>126680</v>
      </c>
    </row>
    <row r="12043" spans="1:5" x14ac:dyDescent="0.25">
      <c r="A12043" s="2">
        <v>45754.640972222223</v>
      </c>
      <c r="B12043">
        <v>126735</v>
      </c>
      <c r="C12043">
        <v>126740</v>
      </c>
      <c r="D12043">
        <v>126590</v>
      </c>
      <c r="E12043">
        <v>126655</v>
      </c>
    </row>
    <row r="12044" spans="1:5" x14ac:dyDescent="0.25">
      <c r="A12044" s="2">
        <v>45754.640277777777</v>
      </c>
      <c r="B12044">
        <v>126675</v>
      </c>
      <c r="C12044">
        <v>126865</v>
      </c>
      <c r="D12044">
        <v>126670</v>
      </c>
      <c r="E12044">
        <v>126735</v>
      </c>
    </row>
    <row r="12045" spans="1:5" x14ac:dyDescent="0.25">
      <c r="A12045" s="2">
        <v>45754.63958333333</v>
      </c>
      <c r="B12045">
        <v>126625</v>
      </c>
      <c r="C12045">
        <v>126710</v>
      </c>
      <c r="D12045">
        <v>126570</v>
      </c>
      <c r="E12045">
        <v>126680</v>
      </c>
    </row>
    <row r="12046" spans="1:5" x14ac:dyDescent="0.25">
      <c r="A12046" s="2">
        <v>45754.638888888891</v>
      </c>
      <c r="B12046">
        <v>126675</v>
      </c>
      <c r="C12046">
        <v>126725</v>
      </c>
      <c r="D12046">
        <v>126595</v>
      </c>
      <c r="E12046">
        <v>126625</v>
      </c>
    </row>
    <row r="12047" spans="1:5" x14ac:dyDescent="0.25">
      <c r="A12047" s="2">
        <v>45754.638194444444</v>
      </c>
      <c r="B12047">
        <v>126645</v>
      </c>
      <c r="C12047">
        <v>126670</v>
      </c>
      <c r="D12047">
        <v>126570</v>
      </c>
      <c r="E12047">
        <v>126670</v>
      </c>
    </row>
    <row r="12048" spans="1:5" x14ac:dyDescent="0.25">
      <c r="A12048" s="2">
        <v>45754.637499999997</v>
      </c>
      <c r="B12048">
        <v>126525</v>
      </c>
      <c r="C12048">
        <v>126695</v>
      </c>
      <c r="D12048">
        <v>126500</v>
      </c>
      <c r="E12048">
        <v>126650</v>
      </c>
    </row>
    <row r="12049" spans="1:5" x14ac:dyDescent="0.25">
      <c r="A12049" s="2">
        <v>45754.636805555558</v>
      </c>
      <c r="B12049">
        <v>126450</v>
      </c>
      <c r="C12049">
        <v>126575</v>
      </c>
      <c r="D12049">
        <v>126450</v>
      </c>
      <c r="E12049">
        <v>126525</v>
      </c>
    </row>
    <row r="12050" spans="1:5" x14ac:dyDescent="0.25">
      <c r="A12050" s="2">
        <v>45754.636111111111</v>
      </c>
      <c r="B12050">
        <v>126495</v>
      </c>
      <c r="C12050">
        <v>126690</v>
      </c>
      <c r="D12050">
        <v>126395</v>
      </c>
      <c r="E12050">
        <v>126450</v>
      </c>
    </row>
    <row r="12051" spans="1:5" x14ac:dyDescent="0.25">
      <c r="A12051" s="2">
        <v>45754.635416666664</v>
      </c>
      <c r="B12051">
        <v>126370</v>
      </c>
      <c r="C12051">
        <v>126535</v>
      </c>
      <c r="D12051">
        <v>126330</v>
      </c>
      <c r="E12051">
        <v>126495</v>
      </c>
    </row>
    <row r="12052" spans="1:5" x14ac:dyDescent="0.25">
      <c r="A12052" s="2">
        <v>45754.634722222225</v>
      </c>
      <c r="B12052">
        <v>126345</v>
      </c>
      <c r="C12052">
        <v>126420</v>
      </c>
      <c r="D12052">
        <v>126295</v>
      </c>
      <c r="E12052">
        <v>126370</v>
      </c>
    </row>
    <row r="12053" spans="1:5" x14ac:dyDescent="0.25">
      <c r="A12053" s="2">
        <v>45754.634027777778</v>
      </c>
      <c r="B12053">
        <v>126320</v>
      </c>
      <c r="C12053">
        <v>126415</v>
      </c>
      <c r="D12053">
        <v>126310</v>
      </c>
      <c r="E12053">
        <v>126345</v>
      </c>
    </row>
    <row r="12054" spans="1:5" x14ac:dyDescent="0.25">
      <c r="A12054" s="2">
        <v>45754.633333333331</v>
      </c>
      <c r="B12054">
        <v>126455</v>
      </c>
      <c r="C12054">
        <v>126465</v>
      </c>
      <c r="D12054">
        <v>126265</v>
      </c>
      <c r="E12054">
        <v>126320</v>
      </c>
    </row>
    <row r="12055" spans="1:5" x14ac:dyDescent="0.25">
      <c r="A12055" s="2">
        <v>45754.632638888892</v>
      </c>
      <c r="B12055">
        <v>126480</v>
      </c>
      <c r="C12055">
        <v>126525</v>
      </c>
      <c r="D12055">
        <v>126385</v>
      </c>
      <c r="E12055">
        <v>126455</v>
      </c>
    </row>
    <row r="12056" spans="1:5" x14ac:dyDescent="0.25">
      <c r="A12056" s="2">
        <v>45754.631944444445</v>
      </c>
      <c r="B12056">
        <v>126500</v>
      </c>
      <c r="C12056">
        <v>126640</v>
      </c>
      <c r="D12056">
        <v>126455</v>
      </c>
      <c r="E12056">
        <v>126485</v>
      </c>
    </row>
    <row r="12057" spans="1:5" x14ac:dyDescent="0.25">
      <c r="A12057" s="2">
        <v>45754.631249999999</v>
      </c>
      <c r="B12057">
        <v>126540</v>
      </c>
      <c r="C12057">
        <v>126575</v>
      </c>
      <c r="D12057">
        <v>126475</v>
      </c>
      <c r="E12057">
        <v>126505</v>
      </c>
    </row>
    <row r="12058" spans="1:5" x14ac:dyDescent="0.25">
      <c r="A12058" s="2">
        <v>45754.630555555559</v>
      </c>
      <c r="B12058">
        <v>126425</v>
      </c>
      <c r="C12058">
        <v>126605</v>
      </c>
      <c r="D12058">
        <v>126420</v>
      </c>
      <c r="E12058">
        <v>126540</v>
      </c>
    </row>
    <row r="12059" spans="1:5" x14ac:dyDescent="0.25">
      <c r="A12059" s="2">
        <v>45754.629861111112</v>
      </c>
      <c r="B12059">
        <v>126470</v>
      </c>
      <c r="C12059">
        <v>126485</v>
      </c>
      <c r="D12059">
        <v>126395</v>
      </c>
      <c r="E12059">
        <v>126420</v>
      </c>
    </row>
    <row r="12060" spans="1:5" x14ac:dyDescent="0.25">
      <c r="A12060" s="2">
        <v>45754.629166666666</v>
      </c>
      <c r="B12060">
        <v>126540</v>
      </c>
      <c r="C12060">
        <v>126550</v>
      </c>
      <c r="D12060">
        <v>126385</v>
      </c>
      <c r="E12060">
        <v>126470</v>
      </c>
    </row>
    <row r="12061" spans="1:5" x14ac:dyDescent="0.25">
      <c r="A12061" s="2">
        <v>45754.628472222219</v>
      </c>
      <c r="B12061">
        <v>126650</v>
      </c>
      <c r="C12061">
        <v>126660</v>
      </c>
      <c r="D12061">
        <v>126535</v>
      </c>
      <c r="E12061">
        <v>126545</v>
      </c>
    </row>
    <row r="12062" spans="1:5" x14ac:dyDescent="0.25">
      <c r="A12062" s="2">
        <v>45754.62777777778</v>
      </c>
      <c r="B12062">
        <v>126595</v>
      </c>
      <c r="C12062">
        <v>126735</v>
      </c>
      <c r="D12062">
        <v>126570</v>
      </c>
      <c r="E12062">
        <v>126650</v>
      </c>
    </row>
    <row r="12063" spans="1:5" x14ac:dyDescent="0.25">
      <c r="A12063" s="2">
        <v>45754.627083333333</v>
      </c>
      <c r="B12063">
        <v>126605</v>
      </c>
      <c r="C12063">
        <v>126635</v>
      </c>
      <c r="D12063">
        <v>126545</v>
      </c>
      <c r="E12063">
        <v>126590</v>
      </c>
    </row>
    <row r="12064" spans="1:5" x14ac:dyDescent="0.25">
      <c r="A12064" s="2">
        <v>45754.626388888886</v>
      </c>
      <c r="B12064">
        <v>126530</v>
      </c>
      <c r="C12064">
        <v>126635</v>
      </c>
      <c r="D12064">
        <v>126495</v>
      </c>
      <c r="E12064">
        <v>126605</v>
      </c>
    </row>
    <row r="12065" spans="1:5" x14ac:dyDescent="0.25">
      <c r="A12065" s="2">
        <v>45754.625694444447</v>
      </c>
      <c r="B12065">
        <v>126590</v>
      </c>
      <c r="C12065">
        <v>126635</v>
      </c>
      <c r="D12065">
        <v>126525</v>
      </c>
      <c r="E12065">
        <v>126530</v>
      </c>
    </row>
    <row r="12066" spans="1:5" x14ac:dyDescent="0.25">
      <c r="A12066" s="2">
        <v>45754.625</v>
      </c>
      <c r="B12066">
        <v>126550</v>
      </c>
      <c r="C12066">
        <v>126680</v>
      </c>
      <c r="D12066">
        <v>126540</v>
      </c>
      <c r="E12066">
        <v>126585</v>
      </c>
    </row>
    <row r="12067" spans="1:5" x14ac:dyDescent="0.25">
      <c r="A12067" s="2">
        <v>45754.624305555553</v>
      </c>
      <c r="B12067">
        <v>126505</v>
      </c>
      <c r="C12067">
        <v>126585</v>
      </c>
      <c r="D12067">
        <v>126495</v>
      </c>
      <c r="E12067">
        <v>126550</v>
      </c>
    </row>
    <row r="12068" spans="1:5" x14ac:dyDescent="0.25">
      <c r="A12068" s="2">
        <v>45754.623611111114</v>
      </c>
      <c r="B12068">
        <v>126470</v>
      </c>
      <c r="C12068">
        <v>126565</v>
      </c>
      <c r="D12068">
        <v>126450</v>
      </c>
      <c r="E12068">
        <v>126505</v>
      </c>
    </row>
    <row r="12069" spans="1:5" x14ac:dyDescent="0.25">
      <c r="A12069" s="2">
        <v>45754.622916666667</v>
      </c>
      <c r="B12069">
        <v>126450</v>
      </c>
      <c r="C12069">
        <v>126485</v>
      </c>
      <c r="D12069">
        <v>126360</v>
      </c>
      <c r="E12069">
        <v>126470</v>
      </c>
    </row>
    <row r="12070" spans="1:5" x14ac:dyDescent="0.25">
      <c r="A12070" s="2">
        <v>45754.62222222222</v>
      </c>
      <c r="B12070">
        <v>126455</v>
      </c>
      <c r="C12070">
        <v>126495</v>
      </c>
      <c r="D12070">
        <v>126420</v>
      </c>
      <c r="E12070">
        <v>126445</v>
      </c>
    </row>
    <row r="12071" spans="1:5" x14ac:dyDescent="0.25">
      <c r="A12071" s="2">
        <v>45754.621527777781</v>
      </c>
      <c r="B12071">
        <v>126510</v>
      </c>
      <c r="C12071">
        <v>126525</v>
      </c>
      <c r="D12071">
        <v>126420</v>
      </c>
      <c r="E12071">
        <v>126455</v>
      </c>
    </row>
    <row r="12072" spans="1:5" x14ac:dyDescent="0.25">
      <c r="A12072" s="2">
        <v>45754.620833333334</v>
      </c>
      <c r="B12072">
        <v>126530</v>
      </c>
      <c r="C12072">
        <v>126600</v>
      </c>
      <c r="D12072">
        <v>126460</v>
      </c>
      <c r="E12072">
        <v>126510</v>
      </c>
    </row>
    <row r="12073" spans="1:5" x14ac:dyDescent="0.25">
      <c r="A12073" s="2">
        <v>45754.620138888888</v>
      </c>
      <c r="B12073">
        <v>126475</v>
      </c>
      <c r="C12073">
        <v>126565</v>
      </c>
      <c r="D12073">
        <v>126435</v>
      </c>
      <c r="E12073">
        <v>126530</v>
      </c>
    </row>
    <row r="12074" spans="1:5" x14ac:dyDescent="0.25">
      <c r="A12074" s="2">
        <v>45754.619444444441</v>
      </c>
      <c r="B12074">
        <v>126515</v>
      </c>
      <c r="C12074">
        <v>126540</v>
      </c>
      <c r="D12074">
        <v>126425</v>
      </c>
      <c r="E12074">
        <v>126475</v>
      </c>
    </row>
    <row r="12075" spans="1:5" x14ac:dyDescent="0.25">
      <c r="A12075" s="2">
        <v>45754.618750000001</v>
      </c>
      <c r="B12075">
        <v>126610</v>
      </c>
      <c r="C12075">
        <v>126630</v>
      </c>
      <c r="D12075">
        <v>126490</v>
      </c>
      <c r="E12075">
        <v>126510</v>
      </c>
    </row>
    <row r="12076" spans="1:5" x14ac:dyDescent="0.25">
      <c r="A12076" s="2">
        <v>45754.618055555555</v>
      </c>
      <c r="B12076">
        <v>126560</v>
      </c>
      <c r="C12076">
        <v>126660</v>
      </c>
      <c r="D12076">
        <v>126525</v>
      </c>
      <c r="E12076">
        <v>126610</v>
      </c>
    </row>
    <row r="12077" spans="1:5" x14ac:dyDescent="0.25">
      <c r="A12077" s="2">
        <v>45754.617361111108</v>
      </c>
      <c r="B12077">
        <v>126595</v>
      </c>
      <c r="C12077">
        <v>126600</v>
      </c>
      <c r="D12077">
        <v>126465</v>
      </c>
      <c r="E12077">
        <v>126565</v>
      </c>
    </row>
    <row r="12078" spans="1:5" x14ac:dyDescent="0.25">
      <c r="A12078" s="2">
        <v>45754.616666666669</v>
      </c>
      <c r="B12078">
        <v>126735</v>
      </c>
      <c r="C12078">
        <v>126745</v>
      </c>
      <c r="D12078">
        <v>126520</v>
      </c>
      <c r="E12078">
        <v>126595</v>
      </c>
    </row>
    <row r="12079" spans="1:5" x14ac:dyDescent="0.25">
      <c r="A12079" s="2">
        <v>45754.615972222222</v>
      </c>
      <c r="B12079">
        <v>126695</v>
      </c>
      <c r="C12079">
        <v>126895</v>
      </c>
      <c r="D12079">
        <v>126655</v>
      </c>
      <c r="E12079">
        <v>126735</v>
      </c>
    </row>
    <row r="12080" spans="1:5" x14ac:dyDescent="0.25">
      <c r="A12080" s="2">
        <v>45754.615277777775</v>
      </c>
      <c r="B12080">
        <v>126495</v>
      </c>
      <c r="C12080">
        <v>126745</v>
      </c>
      <c r="D12080">
        <v>126165</v>
      </c>
      <c r="E12080">
        <v>126690</v>
      </c>
    </row>
    <row r="12081" spans="1:5" x14ac:dyDescent="0.25">
      <c r="A12081" s="2">
        <v>45754.614583333336</v>
      </c>
      <c r="B12081">
        <v>126565</v>
      </c>
      <c r="C12081">
        <v>126680</v>
      </c>
      <c r="D12081">
        <v>126420</v>
      </c>
      <c r="E12081">
        <v>126500</v>
      </c>
    </row>
    <row r="12082" spans="1:5" x14ac:dyDescent="0.25">
      <c r="A12082" s="2">
        <v>45754.613888888889</v>
      </c>
      <c r="B12082">
        <v>126560</v>
      </c>
      <c r="C12082">
        <v>126605</v>
      </c>
      <c r="D12082">
        <v>126520</v>
      </c>
      <c r="E12082">
        <v>126565</v>
      </c>
    </row>
    <row r="12083" spans="1:5" x14ac:dyDescent="0.25">
      <c r="A12083" s="2">
        <v>45754.613194444442</v>
      </c>
      <c r="B12083">
        <v>126655</v>
      </c>
      <c r="C12083">
        <v>126665</v>
      </c>
      <c r="D12083">
        <v>126545</v>
      </c>
      <c r="E12083">
        <v>126560</v>
      </c>
    </row>
    <row r="12084" spans="1:5" x14ac:dyDescent="0.25">
      <c r="A12084" s="2">
        <v>45754.612500000003</v>
      </c>
      <c r="B12084">
        <v>126535</v>
      </c>
      <c r="C12084">
        <v>126655</v>
      </c>
      <c r="D12084">
        <v>126515</v>
      </c>
      <c r="E12084">
        <v>126655</v>
      </c>
    </row>
    <row r="12085" spans="1:5" x14ac:dyDescent="0.25">
      <c r="A12085" s="2">
        <v>45754.611805555556</v>
      </c>
      <c r="B12085">
        <v>126465</v>
      </c>
      <c r="C12085">
        <v>126595</v>
      </c>
      <c r="D12085">
        <v>126420</v>
      </c>
      <c r="E12085">
        <v>126540</v>
      </c>
    </row>
    <row r="12086" spans="1:5" x14ac:dyDescent="0.25">
      <c r="A12086" s="2">
        <v>45754.611111111109</v>
      </c>
      <c r="B12086">
        <v>126510</v>
      </c>
      <c r="C12086">
        <v>126510</v>
      </c>
      <c r="D12086">
        <v>126380</v>
      </c>
      <c r="E12086">
        <v>126465</v>
      </c>
    </row>
    <row r="12087" spans="1:5" x14ac:dyDescent="0.25">
      <c r="A12087" s="2">
        <v>45754.61041666667</v>
      </c>
      <c r="B12087">
        <v>126455</v>
      </c>
      <c r="C12087">
        <v>126540</v>
      </c>
      <c r="D12087">
        <v>126410</v>
      </c>
      <c r="E12087">
        <v>126510</v>
      </c>
    </row>
    <row r="12088" spans="1:5" x14ac:dyDescent="0.25">
      <c r="A12088" s="2">
        <v>45754.609722222223</v>
      </c>
      <c r="B12088">
        <v>126520</v>
      </c>
      <c r="C12088">
        <v>126550</v>
      </c>
      <c r="D12088">
        <v>126410</v>
      </c>
      <c r="E12088">
        <v>126460</v>
      </c>
    </row>
    <row r="12089" spans="1:5" x14ac:dyDescent="0.25">
      <c r="A12089" s="2">
        <v>45754.609027777777</v>
      </c>
      <c r="B12089">
        <v>126590</v>
      </c>
      <c r="C12089">
        <v>126645</v>
      </c>
      <c r="D12089">
        <v>126475</v>
      </c>
      <c r="E12089">
        <v>126520</v>
      </c>
    </row>
    <row r="12090" spans="1:5" x14ac:dyDescent="0.25">
      <c r="A12090" s="2">
        <v>45754.60833333333</v>
      </c>
      <c r="B12090">
        <v>126445</v>
      </c>
      <c r="C12090">
        <v>126760</v>
      </c>
      <c r="D12090">
        <v>126440</v>
      </c>
      <c r="E12090">
        <v>126590</v>
      </c>
    </row>
    <row r="12091" spans="1:5" x14ac:dyDescent="0.25">
      <c r="A12091" s="2">
        <v>45754.607638888891</v>
      </c>
      <c r="B12091">
        <v>126420</v>
      </c>
      <c r="C12091">
        <v>126475</v>
      </c>
      <c r="D12091">
        <v>126370</v>
      </c>
      <c r="E12091">
        <v>126445</v>
      </c>
    </row>
    <row r="12092" spans="1:5" x14ac:dyDescent="0.25">
      <c r="A12092" s="2">
        <v>45754.606944444444</v>
      </c>
      <c r="B12092">
        <v>126370</v>
      </c>
      <c r="C12092">
        <v>126465</v>
      </c>
      <c r="D12092">
        <v>126370</v>
      </c>
      <c r="E12092">
        <v>126425</v>
      </c>
    </row>
    <row r="12093" spans="1:5" x14ac:dyDescent="0.25">
      <c r="A12093" s="2">
        <v>45754.606249999997</v>
      </c>
      <c r="B12093">
        <v>126425</v>
      </c>
      <c r="C12093">
        <v>126450</v>
      </c>
      <c r="D12093">
        <v>126335</v>
      </c>
      <c r="E12093">
        <v>126365</v>
      </c>
    </row>
    <row r="12094" spans="1:5" x14ac:dyDescent="0.25">
      <c r="A12094" s="2">
        <v>45754.605555555558</v>
      </c>
      <c r="B12094">
        <v>126370</v>
      </c>
      <c r="C12094">
        <v>126440</v>
      </c>
      <c r="D12094">
        <v>126275</v>
      </c>
      <c r="E12094">
        <v>126425</v>
      </c>
    </row>
    <row r="12095" spans="1:5" x14ac:dyDescent="0.25">
      <c r="A12095" s="2">
        <v>45754.604861111111</v>
      </c>
      <c r="B12095">
        <v>126420</v>
      </c>
      <c r="C12095">
        <v>126460</v>
      </c>
      <c r="D12095">
        <v>126315</v>
      </c>
      <c r="E12095">
        <v>126370</v>
      </c>
    </row>
    <row r="12096" spans="1:5" x14ac:dyDescent="0.25">
      <c r="A12096" s="2">
        <v>45754.604166666664</v>
      </c>
      <c r="B12096">
        <v>126530</v>
      </c>
      <c r="C12096">
        <v>126540</v>
      </c>
      <c r="D12096">
        <v>126350</v>
      </c>
      <c r="E12096">
        <v>126420</v>
      </c>
    </row>
    <row r="12097" spans="1:5" x14ac:dyDescent="0.25">
      <c r="A12097" s="2">
        <v>45754.603472222225</v>
      </c>
      <c r="B12097">
        <v>126330</v>
      </c>
      <c r="C12097">
        <v>126565</v>
      </c>
      <c r="D12097">
        <v>126300</v>
      </c>
      <c r="E12097">
        <v>126535</v>
      </c>
    </row>
    <row r="12098" spans="1:5" x14ac:dyDescent="0.25">
      <c r="A12098" s="2">
        <v>45754.602777777778</v>
      </c>
      <c r="B12098">
        <v>126295</v>
      </c>
      <c r="C12098">
        <v>126380</v>
      </c>
      <c r="D12098">
        <v>126285</v>
      </c>
      <c r="E12098">
        <v>126330</v>
      </c>
    </row>
    <row r="12099" spans="1:5" x14ac:dyDescent="0.25">
      <c r="A12099" s="2">
        <v>45754.602083333331</v>
      </c>
      <c r="B12099">
        <v>126355</v>
      </c>
      <c r="C12099">
        <v>126430</v>
      </c>
      <c r="D12099">
        <v>126200</v>
      </c>
      <c r="E12099">
        <v>126295</v>
      </c>
    </row>
    <row r="12100" spans="1:5" x14ac:dyDescent="0.25">
      <c r="A12100" s="2">
        <v>45754.601388888892</v>
      </c>
      <c r="B12100">
        <v>126310</v>
      </c>
      <c r="C12100">
        <v>126445</v>
      </c>
      <c r="D12100">
        <v>126290</v>
      </c>
      <c r="E12100">
        <v>126355</v>
      </c>
    </row>
    <row r="12101" spans="1:5" x14ac:dyDescent="0.25">
      <c r="A12101" s="2">
        <v>45754.600694444445</v>
      </c>
      <c r="B12101">
        <v>126340</v>
      </c>
      <c r="C12101">
        <v>126405</v>
      </c>
      <c r="D12101">
        <v>126265</v>
      </c>
      <c r="E12101">
        <v>126310</v>
      </c>
    </row>
    <row r="12102" spans="1:5" x14ac:dyDescent="0.25">
      <c r="A12102" s="2">
        <v>45754.6</v>
      </c>
      <c r="B12102">
        <v>126370</v>
      </c>
      <c r="C12102">
        <v>126435</v>
      </c>
      <c r="D12102">
        <v>126305</v>
      </c>
      <c r="E12102">
        <v>126340</v>
      </c>
    </row>
    <row r="12103" spans="1:5" x14ac:dyDescent="0.25">
      <c r="A12103" s="2">
        <v>45754.599305555559</v>
      </c>
      <c r="B12103">
        <v>126315</v>
      </c>
      <c r="C12103">
        <v>126375</v>
      </c>
      <c r="D12103">
        <v>126250</v>
      </c>
      <c r="E12103">
        <v>126365</v>
      </c>
    </row>
    <row r="12104" spans="1:5" x14ac:dyDescent="0.25">
      <c r="A12104" s="2">
        <v>45754.598611111112</v>
      </c>
      <c r="B12104">
        <v>126180</v>
      </c>
      <c r="C12104">
        <v>126345</v>
      </c>
      <c r="D12104">
        <v>126165</v>
      </c>
      <c r="E12104">
        <v>126310</v>
      </c>
    </row>
    <row r="12105" spans="1:5" x14ac:dyDescent="0.25">
      <c r="A12105" s="2">
        <v>45754.597916666666</v>
      </c>
      <c r="B12105">
        <v>126195</v>
      </c>
      <c r="C12105">
        <v>126310</v>
      </c>
      <c r="D12105">
        <v>126170</v>
      </c>
      <c r="E12105">
        <v>126180</v>
      </c>
    </row>
    <row r="12106" spans="1:5" x14ac:dyDescent="0.25">
      <c r="A12106" s="2">
        <v>45754.597222222219</v>
      </c>
      <c r="B12106">
        <v>126285</v>
      </c>
      <c r="C12106">
        <v>126325</v>
      </c>
      <c r="D12106">
        <v>126135</v>
      </c>
      <c r="E12106">
        <v>126195</v>
      </c>
    </row>
    <row r="12107" spans="1:5" x14ac:dyDescent="0.25">
      <c r="A12107" s="2">
        <v>45754.59652777778</v>
      </c>
      <c r="B12107">
        <v>126300</v>
      </c>
      <c r="C12107">
        <v>126410</v>
      </c>
      <c r="D12107">
        <v>126285</v>
      </c>
      <c r="E12107">
        <v>126285</v>
      </c>
    </row>
    <row r="12108" spans="1:5" x14ac:dyDescent="0.25">
      <c r="A12108" s="2">
        <v>45754.595833333333</v>
      </c>
      <c r="B12108">
        <v>126300</v>
      </c>
      <c r="C12108">
        <v>126360</v>
      </c>
      <c r="D12108">
        <v>126215</v>
      </c>
      <c r="E12108">
        <v>126300</v>
      </c>
    </row>
    <row r="12109" spans="1:5" x14ac:dyDescent="0.25">
      <c r="A12109" s="2">
        <v>45754.595138888886</v>
      </c>
      <c r="B12109">
        <v>126400</v>
      </c>
      <c r="C12109">
        <v>126415</v>
      </c>
      <c r="D12109">
        <v>126255</v>
      </c>
      <c r="E12109">
        <v>126305</v>
      </c>
    </row>
    <row r="12110" spans="1:5" x14ac:dyDescent="0.25">
      <c r="A12110" s="2">
        <v>45754.594444444447</v>
      </c>
      <c r="B12110">
        <v>126270</v>
      </c>
      <c r="C12110">
        <v>126460</v>
      </c>
      <c r="D12110">
        <v>126210</v>
      </c>
      <c r="E12110">
        <v>126400</v>
      </c>
    </row>
    <row r="12111" spans="1:5" x14ac:dyDescent="0.25">
      <c r="A12111" s="2">
        <v>45754.59375</v>
      </c>
      <c r="B12111">
        <v>126165</v>
      </c>
      <c r="C12111">
        <v>126320</v>
      </c>
      <c r="D12111">
        <v>126075</v>
      </c>
      <c r="E12111">
        <v>126270</v>
      </c>
    </row>
    <row r="12112" spans="1:5" x14ac:dyDescent="0.25">
      <c r="A12112" s="2">
        <v>45754.593055555553</v>
      </c>
      <c r="B12112">
        <v>126050</v>
      </c>
      <c r="C12112">
        <v>126225</v>
      </c>
      <c r="D12112">
        <v>125990</v>
      </c>
      <c r="E12112">
        <v>126165</v>
      </c>
    </row>
    <row r="12113" spans="1:5" x14ac:dyDescent="0.25">
      <c r="A12113" s="2">
        <v>45754.592361111114</v>
      </c>
      <c r="B12113">
        <v>126020</v>
      </c>
      <c r="C12113">
        <v>126220</v>
      </c>
      <c r="D12113">
        <v>125850</v>
      </c>
      <c r="E12113">
        <v>126055</v>
      </c>
    </row>
    <row r="12114" spans="1:5" x14ac:dyDescent="0.25">
      <c r="A12114" s="2">
        <v>45754.591666666667</v>
      </c>
      <c r="B12114">
        <v>125825</v>
      </c>
      <c r="C12114">
        <v>126030</v>
      </c>
      <c r="D12114">
        <v>125800</v>
      </c>
      <c r="E12114">
        <v>126015</v>
      </c>
    </row>
    <row r="12115" spans="1:5" x14ac:dyDescent="0.25">
      <c r="A12115" s="2">
        <v>45754.59097222222</v>
      </c>
      <c r="B12115">
        <v>125890</v>
      </c>
      <c r="C12115">
        <v>125920</v>
      </c>
      <c r="D12115">
        <v>125800</v>
      </c>
      <c r="E12115">
        <v>125820</v>
      </c>
    </row>
    <row r="12116" spans="1:5" x14ac:dyDescent="0.25">
      <c r="A12116" s="2">
        <v>45754.590277777781</v>
      </c>
      <c r="B12116">
        <v>125905</v>
      </c>
      <c r="C12116">
        <v>125910</v>
      </c>
      <c r="D12116">
        <v>125755</v>
      </c>
      <c r="E12116">
        <v>125890</v>
      </c>
    </row>
    <row r="12117" spans="1:5" x14ac:dyDescent="0.25">
      <c r="A12117" s="2">
        <v>45754.589583333334</v>
      </c>
      <c r="B12117">
        <v>125860</v>
      </c>
      <c r="C12117">
        <v>125975</v>
      </c>
      <c r="D12117">
        <v>125790</v>
      </c>
      <c r="E12117">
        <v>125905</v>
      </c>
    </row>
    <row r="12118" spans="1:5" x14ac:dyDescent="0.25">
      <c r="A12118" s="2">
        <v>45754.588888888888</v>
      </c>
      <c r="B12118">
        <v>125855</v>
      </c>
      <c r="C12118">
        <v>125930</v>
      </c>
      <c r="D12118">
        <v>125785</v>
      </c>
      <c r="E12118">
        <v>125855</v>
      </c>
    </row>
    <row r="12119" spans="1:5" x14ac:dyDescent="0.25">
      <c r="A12119" s="2">
        <v>45754.588194444441</v>
      </c>
      <c r="B12119">
        <v>125790</v>
      </c>
      <c r="C12119">
        <v>125860</v>
      </c>
      <c r="D12119">
        <v>125675</v>
      </c>
      <c r="E12119">
        <v>125860</v>
      </c>
    </row>
    <row r="12120" spans="1:5" x14ac:dyDescent="0.25">
      <c r="A12120" s="2">
        <v>45754.587500000001</v>
      </c>
      <c r="B12120">
        <v>125770</v>
      </c>
      <c r="C12120">
        <v>125815</v>
      </c>
      <c r="D12120">
        <v>125675</v>
      </c>
      <c r="E12120">
        <v>125785</v>
      </c>
    </row>
    <row r="12121" spans="1:5" x14ac:dyDescent="0.25">
      <c r="A12121" s="2">
        <v>45754.586805555555</v>
      </c>
      <c r="B12121">
        <v>125740</v>
      </c>
      <c r="C12121">
        <v>125805</v>
      </c>
      <c r="D12121">
        <v>125645</v>
      </c>
      <c r="E12121">
        <v>125765</v>
      </c>
    </row>
    <row r="12122" spans="1:5" x14ac:dyDescent="0.25">
      <c r="A12122" s="2">
        <v>45754.586111111108</v>
      </c>
      <c r="B12122">
        <v>125810</v>
      </c>
      <c r="C12122">
        <v>125830</v>
      </c>
      <c r="D12122">
        <v>125530</v>
      </c>
      <c r="E12122">
        <v>125735</v>
      </c>
    </row>
    <row r="12123" spans="1:5" x14ac:dyDescent="0.25">
      <c r="A12123" s="2">
        <v>45754.585416666669</v>
      </c>
      <c r="B12123">
        <v>125775</v>
      </c>
      <c r="C12123">
        <v>125855</v>
      </c>
      <c r="D12123">
        <v>125725</v>
      </c>
      <c r="E12123">
        <v>125815</v>
      </c>
    </row>
    <row r="12124" spans="1:5" x14ac:dyDescent="0.25">
      <c r="A12124" s="2">
        <v>45754.584722222222</v>
      </c>
      <c r="B12124">
        <v>125950</v>
      </c>
      <c r="C12124">
        <v>125960</v>
      </c>
      <c r="D12124">
        <v>125745</v>
      </c>
      <c r="E12124">
        <v>125775</v>
      </c>
    </row>
    <row r="12125" spans="1:5" x14ac:dyDescent="0.25">
      <c r="A12125" s="2">
        <v>45754.584027777775</v>
      </c>
      <c r="B12125">
        <v>125965</v>
      </c>
      <c r="C12125">
        <v>126165</v>
      </c>
      <c r="D12125">
        <v>125885</v>
      </c>
      <c r="E12125">
        <v>125950</v>
      </c>
    </row>
    <row r="12126" spans="1:5" x14ac:dyDescent="0.25">
      <c r="A12126" s="2">
        <v>45754.583333333336</v>
      </c>
      <c r="B12126">
        <v>125640</v>
      </c>
      <c r="C12126">
        <v>126330</v>
      </c>
      <c r="D12126">
        <v>125605</v>
      </c>
      <c r="E12126">
        <v>125965</v>
      </c>
    </row>
    <row r="12127" spans="1:5" x14ac:dyDescent="0.25">
      <c r="A12127" s="2">
        <v>45754.582638888889</v>
      </c>
      <c r="B12127">
        <v>125530</v>
      </c>
      <c r="C12127">
        <v>125645</v>
      </c>
      <c r="D12127">
        <v>125525</v>
      </c>
      <c r="E12127">
        <v>125645</v>
      </c>
    </row>
    <row r="12128" spans="1:5" x14ac:dyDescent="0.25">
      <c r="A12128" s="2">
        <v>45754.581944444442</v>
      </c>
      <c r="B12128">
        <v>125495</v>
      </c>
      <c r="C12128">
        <v>125565</v>
      </c>
      <c r="D12128">
        <v>125455</v>
      </c>
      <c r="E12128">
        <v>125530</v>
      </c>
    </row>
    <row r="12129" spans="1:5" x14ac:dyDescent="0.25">
      <c r="A12129" s="2">
        <v>45754.581250000003</v>
      </c>
      <c r="B12129">
        <v>125525</v>
      </c>
      <c r="C12129">
        <v>125595</v>
      </c>
      <c r="D12129">
        <v>125470</v>
      </c>
      <c r="E12129">
        <v>125490</v>
      </c>
    </row>
    <row r="12130" spans="1:5" x14ac:dyDescent="0.25">
      <c r="A12130" s="2">
        <v>45754.580555555556</v>
      </c>
      <c r="B12130">
        <v>125665</v>
      </c>
      <c r="C12130">
        <v>125680</v>
      </c>
      <c r="D12130">
        <v>125425</v>
      </c>
      <c r="E12130">
        <v>125525</v>
      </c>
    </row>
    <row r="12131" spans="1:5" x14ac:dyDescent="0.25">
      <c r="A12131" s="2">
        <v>45754.579861111109</v>
      </c>
      <c r="B12131">
        <v>125740</v>
      </c>
      <c r="C12131">
        <v>125740</v>
      </c>
      <c r="D12131">
        <v>125615</v>
      </c>
      <c r="E12131">
        <v>125665</v>
      </c>
    </row>
    <row r="12132" spans="1:5" x14ac:dyDescent="0.25">
      <c r="A12132" s="2">
        <v>45754.57916666667</v>
      </c>
      <c r="B12132">
        <v>125670</v>
      </c>
      <c r="C12132">
        <v>125745</v>
      </c>
      <c r="D12132">
        <v>125630</v>
      </c>
      <c r="E12132">
        <v>125735</v>
      </c>
    </row>
    <row r="12133" spans="1:5" x14ac:dyDescent="0.25">
      <c r="A12133" s="2">
        <v>45754.578472222223</v>
      </c>
      <c r="B12133">
        <v>125510</v>
      </c>
      <c r="C12133">
        <v>125825</v>
      </c>
      <c r="D12133">
        <v>125465</v>
      </c>
      <c r="E12133">
        <v>125670</v>
      </c>
    </row>
    <row r="12134" spans="1:5" x14ac:dyDescent="0.25">
      <c r="A12134" s="2">
        <v>45754.577777777777</v>
      </c>
      <c r="B12134">
        <v>125445</v>
      </c>
      <c r="C12134">
        <v>125540</v>
      </c>
      <c r="D12134">
        <v>125400</v>
      </c>
      <c r="E12134">
        <v>125515</v>
      </c>
    </row>
    <row r="12135" spans="1:5" x14ac:dyDescent="0.25">
      <c r="A12135" s="2">
        <v>45754.57708333333</v>
      </c>
      <c r="B12135">
        <v>125465</v>
      </c>
      <c r="C12135">
        <v>125560</v>
      </c>
      <c r="D12135">
        <v>125435</v>
      </c>
      <c r="E12135">
        <v>125445</v>
      </c>
    </row>
    <row r="12136" spans="1:5" x14ac:dyDescent="0.25">
      <c r="A12136" s="2">
        <v>45754.576388888891</v>
      </c>
      <c r="B12136">
        <v>125455</v>
      </c>
      <c r="C12136">
        <v>125555</v>
      </c>
      <c r="D12136">
        <v>125360</v>
      </c>
      <c r="E12136">
        <v>125470</v>
      </c>
    </row>
    <row r="12137" spans="1:5" x14ac:dyDescent="0.25">
      <c r="A12137" s="2">
        <v>45754.575694444444</v>
      </c>
      <c r="B12137">
        <v>125515</v>
      </c>
      <c r="C12137">
        <v>125545</v>
      </c>
      <c r="D12137">
        <v>125440</v>
      </c>
      <c r="E12137">
        <v>125455</v>
      </c>
    </row>
    <row r="12138" spans="1:5" x14ac:dyDescent="0.25">
      <c r="A12138" s="2">
        <v>45754.574999999997</v>
      </c>
      <c r="B12138">
        <v>125535</v>
      </c>
      <c r="C12138">
        <v>125555</v>
      </c>
      <c r="D12138">
        <v>125425</v>
      </c>
      <c r="E12138">
        <v>125510</v>
      </c>
    </row>
    <row r="12139" spans="1:5" x14ac:dyDescent="0.25">
      <c r="A12139" s="2">
        <v>45754.574305555558</v>
      </c>
      <c r="B12139">
        <v>125575</v>
      </c>
      <c r="C12139">
        <v>125600</v>
      </c>
      <c r="D12139">
        <v>125500</v>
      </c>
      <c r="E12139">
        <v>125535</v>
      </c>
    </row>
    <row r="12140" spans="1:5" x14ac:dyDescent="0.25">
      <c r="A12140" s="2">
        <v>45754.573611111111</v>
      </c>
      <c r="B12140">
        <v>125510</v>
      </c>
      <c r="C12140">
        <v>125635</v>
      </c>
      <c r="D12140">
        <v>125495</v>
      </c>
      <c r="E12140">
        <v>125570</v>
      </c>
    </row>
    <row r="12141" spans="1:5" x14ac:dyDescent="0.25">
      <c r="A12141" s="2">
        <v>45754.572916666664</v>
      </c>
      <c r="B12141">
        <v>125540</v>
      </c>
      <c r="C12141">
        <v>125560</v>
      </c>
      <c r="D12141">
        <v>125465</v>
      </c>
      <c r="E12141">
        <v>125510</v>
      </c>
    </row>
    <row r="12142" spans="1:5" x14ac:dyDescent="0.25">
      <c r="A12142" s="2">
        <v>45754.572222222225</v>
      </c>
      <c r="B12142">
        <v>125510</v>
      </c>
      <c r="C12142">
        <v>125610</v>
      </c>
      <c r="D12142">
        <v>125430</v>
      </c>
      <c r="E12142">
        <v>125540</v>
      </c>
    </row>
    <row r="12143" spans="1:5" x14ac:dyDescent="0.25">
      <c r="A12143" s="2">
        <v>45754.571527777778</v>
      </c>
      <c r="B12143">
        <v>125600</v>
      </c>
      <c r="C12143">
        <v>125615</v>
      </c>
      <c r="D12143">
        <v>125490</v>
      </c>
      <c r="E12143">
        <v>125510</v>
      </c>
    </row>
    <row r="12144" spans="1:5" x14ac:dyDescent="0.25">
      <c r="A12144" s="2">
        <v>45754.570833333331</v>
      </c>
      <c r="B12144">
        <v>125650</v>
      </c>
      <c r="C12144">
        <v>125660</v>
      </c>
      <c r="D12144">
        <v>125515</v>
      </c>
      <c r="E12144">
        <v>125605</v>
      </c>
    </row>
    <row r="12145" spans="1:5" x14ac:dyDescent="0.25">
      <c r="A12145" s="2">
        <v>45754.570138888892</v>
      </c>
      <c r="B12145">
        <v>125780</v>
      </c>
      <c r="C12145">
        <v>125780</v>
      </c>
      <c r="D12145">
        <v>125550</v>
      </c>
      <c r="E12145">
        <v>125660</v>
      </c>
    </row>
    <row r="12146" spans="1:5" x14ac:dyDescent="0.25">
      <c r="A12146" s="2">
        <v>45754.569444444445</v>
      </c>
      <c r="B12146">
        <v>125755</v>
      </c>
      <c r="C12146">
        <v>125840</v>
      </c>
      <c r="D12146">
        <v>125705</v>
      </c>
      <c r="E12146">
        <v>125775</v>
      </c>
    </row>
    <row r="12147" spans="1:5" x14ac:dyDescent="0.25">
      <c r="A12147" s="2">
        <v>45754.568749999999</v>
      </c>
      <c r="B12147">
        <v>125785</v>
      </c>
      <c r="C12147">
        <v>125850</v>
      </c>
      <c r="D12147">
        <v>125735</v>
      </c>
      <c r="E12147">
        <v>125760</v>
      </c>
    </row>
    <row r="12148" spans="1:5" x14ac:dyDescent="0.25">
      <c r="A12148" s="2">
        <v>45754.568055555559</v>
      </c>
      <c r="B12148">
        <v>125775</v>
      </c>
      <c r="C12148">
        <v>125815</v>
      </c>
      <c r="D12148">
        <v>125675</v>
      </c>
      <c r="E12148">
        <v>125790</v>
      </c>
    </row>
    <row r="12149" spans="1:5" x14ac:dyDescent="0.25">
      <c r="A12149" s="2">
        <v>45754.567361111112</v>
      </c>
      <c r="B12149">
        <v>125790</v>
      </c>
      <c r="C12149">
        <v>125820</v>
      </c>
      <c r="D12149">
        <v>125745</v>
      </c>
      <c r="E12149">
        <v>125775</v>
      </c>
    </row>
    <row r="12150" spans="1:5" x14ac:dyDescent="0.25">
      <c r="A12150" s="2">
        <v>45754.566666666666</v>
      </c>
      <c r="B12150">
        <v>125770</v>
      </c>
      <c r="C12150">
        <v>125820</v>
      </c>
      <c r="D12150">
        <v>125730</v>
      </c>
      <c r="E12150">
        <v>125795</v>
      </c>
    </row>
    <row r="12151" spans="1:5" x14ac:dyDescent="0.25">
      <c r="A12151" s="2">
        <v>45754.565972222219</v>
      </c>
      <c r="B12151">
        <v>125885</v>
      </c>
      <c r="C12151">
        <v>125885</v>
      </c>
      <c r="D12151">
        <v>125675</v>
      </c>
      <c r="E12151">
        <v>125770</v>
      </c>
    </row>
    <row r="12152" spans="1:5" x14ac:dyDescent="0.25">
      <c r="A12152" s="2">
        <v>45754.56527777778</v>
      </c>
      <c r="B12152">
        <v>125805</v>
      </c>
      <c r="C12152">
        <v>125885</v>
      </c>
      <c r="D12152">
        <v>125765</v>
      </c>
      <c r="E12152">
        <v>125880</v>
      </c>
    </row>
    <row r="12153" spans="1:5" x14ac:dyDescent="0.25">
      <c r="A12153" s="2">
        <v>45754.564583333333</v>
      </c>
      <c r="B12153">
        <v>125870</v>
      </c>
      <c r="C12153">
        <v>125915</v>
      </c>
      <c r="D12153">
        <v>125735</v>
      </c>
      <c r="E12153">
        <v>125805</v>
      </c>
    </row>
    <row r="12154" spans="1:5" x14ac:dyDescent="0.25">
      <c r="A12154" s="2">
        <v>45754.563888888886</v>
      </c>
      <c r="B12154">
        <v>125710</v>
      </c>
      <c r="C12154">
        <v>125925</v>
      </c>
      <c r="D12154">
        <v>125660</v>
      </c>
      <c r="E12154">
        <v>125880</v>
      </c>
    </row>
    <row r="12155" spans="1:5" x14ac:dyDescent="0.25">
      <c r="A12155" s="2">
        <v>45754.563194444447</v>
      </c>
      <c r="B12155">
        <v>125635</v>
      </c>
      <c r="C12155">
        <v>125745</v>
      </c>
      <c r="D12155">
        <v>125600</v>
      </c>
      <c r="E12155">
        <v>125715</v>
      </c>
    </row>
    <row r="12156" spans="1:5" x14ac:dyDescent="0.25">
      <c r="A12156" s="2">
        <v>45754.5625</v>
      </c>
      <c r="B12156">
        <v>125590</v>
      </c>
      <c r="C12156">
        <v>125680</v>
      </c>
      <c r="D12156">
        <v>125535</v>
      </c>
      <c r="E12156">
        <v>125635</v>
      </c>
    </row>
    <row r="12157" spans="1:5" x14ac:dyDescent="0.25">
      <c r="A12157" s="2">
        <v>45754.561805555553</v>
      </c>
      <c r="B12157">
        <v>125630</v>
      </c>
      <c r="C12157">
        <v>125680</v>
      </c>
      <c r="D12157">
        <v>125550</v>
      </c>
      <c r="E12157">
        <v>125595</v>
      </c>
    </row>
    <row r="12158" spans="1:5" x14ac:dyDescent="0.25">
      <c r="A12158" s="2">
        <v>45754.561111111114</v>
      </c>
      <c r="B12158">
        <v>125510</v>
      </c>
      <c r="C12158">
        <v>125635</v>
      </c>
      <c r="D12158">
        <v>125505</v>
      </c>
      <c r="E12158">
        <v>125630</v>
      </c>
    </row>
    <row r="12159" spans="1:5" x14ac:dyDescent="0.25">
      <c r="A12159" s="2">
        <v>45754.560416666667</v>
      </c>
      <c r="B12159">
        <v>125570</v>
      </c>
      <c r="C12159">
        <v>125660</v>
      </c>
      <c r="D12159">
        <v>125500</v>
      </c>
      <c r="E12159">
        <v>125510</v>
      </c>
    </row>
    <row r="12160" spans="1:5" x14ac:dyDescent="0.25">
      <c r="A12160" s="2">
        <v>45754.55972222222</v>
      </c>
      <c r="B12160">
        <v>125380</v>
      </c>
      <c r="C12160">
        <v>125625</v>
      </c>
      <c r="D12160">
        <v>125330</v>
      </c>
      <c r="E12160">
        <v>125565</v>
      </c>
    </row>
    <row r="12161" spans="1:5" x14ac:dyDescent="0.25">
      <c r="A12161" s="2">
        <v>45754.559027777781</v>
      </c>
      <c r="B12161">
        <v>125350</v>
      </c>
      <c r="C12161">
        <v>125440</v>
      </c>
      <c r="D12161">
        <v>125330</v>
      </c>
      <c r="E12161">
        <v>125385</v>
      </c>
    </row>
    <row r="12162" spans="1:5" x14ac:dyDescent="0.25">
      <c r="A12162" s="2">
        <v>45754.558333333334</v>
      </c>
      <c r="B12162">
        <v>125340</v>
      </c>
      <c r="C12162">
        <v>125405</v>
      </c>
      <c r="D12162">
        <v>125285</v>
      </c>
      <c r="E12162">
        <v>125345</v>
      </c>
    </row>
    <row r="12163" spans="1:5" x14ac:dyDescent="0.25">
      <c r="A12163" s="2">
        <v>45754.557638888888</v>
      </c>
      <c r="B12163">
        <v>125275</v>
      </c>
      <c r="C12163">
        <v>125340</v>
      </c>
      <c r="D12163">
        <v>125230</v>
      </c>
      <c r="E12163">
        <v>125340</v>
      </c>
    </row>
    <row r="12164" spans="1:5" x14ac:dyDescent="0.25">
      <c r="A12164" s="2">
        <v>45754.556944444441</v>
      </c>
      <c r="B12164">
        <v>125300</v>
      </c>
      <c r="C12164">
        <v>125320</v>
      </c>
      <c r="D12164">
        <v>125185</v>
      </c>
      <c r="E12164">
        <v>125280</v>
      </c>
    </row>
    <row r="12165" spans="1:5" x14ac:dyDescent="0.25">
      <c r="A12165" s="2">
        <v>45754.556250000001</v>
      </c>
      <c r="B12165">
        <v>125375</v>
      </c>
      <c r="C12165">
        <v>125450</v>
      </c>
      <c r="D12165">
        <v>125215</v>
      </c>
      <c r="E12165">
        <v>125295</v>
      </c>
    </row>
    <row r="12166" spans="1:5" x14ac:dyDescent="0.25">
      <c r="A12166" s="2">
        <v>45754.555555555555</v>
      </c>
      <c r="B12166">
        <v>125340</v>
      </c>
      <c r="C12166">
        <v>125405</v>
      </c>
      <c r="D12166">
        <v>125270</v>
      </c>
      <c r="E12166">
        <v>125375</v>
      </c>
    </row>
    <row r="12167" spans="1:5" x14ac:dyDescent="0.25">
      <c r="A12167" s="2">
        <v>45754.554861111108</v>
      </c>
      <c r="B12167">
        <v>125310</v>
      </c>
      <c r="C12167">
        <v>125450</v>
      </c>
      <c r="D12167">
        <v>125265</v>
      </c>
      <c r="E12167">
        <v>125340</v>
      </c>
    </row>
    <row r="12168" spans="1:5" x14ac:dyDescent="0.25">
      <c r="A12168" s="2">
        <v>45754.554166666669</v>
      </c>
      <c r="B12168">
        <v>125295</v>
      </c>
      <c r="C12168">
        <v>125380</v>
      </c>
      <c r="D12168">
        <v>125090</v>
      </c>
      <c r="E12168">
        <v>125305</v>
      </c>
    </row>
    <row r="12169" spans="1:5" x14ac:dyDescent="0.25">
      <c r="A12169" s="2">
        <v>45754.553472222222</v>
      </c>
      <c r="B12169">
        <v>125405</v>
      </c>
      <c r="C12169">
        <v>125455</v>
      </c>
      <c r="D12169">
        <v>125200</v>
      </c>
      <c r="E12169">
        <v>125300</v>
      </c>
    </row>
    <row r="12170" spans="1:5" x14ac:dyDescent="0.25">
      <c r="A12170" s="2">
        <v>45754.552777777775</v>
      </c>
      <c r="B12170">
        <v>125385</v>
      </c>
      <c r="C12170">
        <v>125475</v>
      </c>
      <c r="D12170">
        <v>125370</v>
      </c>
      <c r="E12170">
        <v>125405</v>
      </c>
    </row>
    <row r="12171" spans="1:5" x14ac:dyDescent="0.25">
      <c r="A12171" s="2">
        <v>45754.552083333336</v>
      </c>
      <c r="B12171">
        <v>125430</v>
      </c>
      <c r="C12171">
        <v>125475</v>
      </c>
      <c r="D12171">
        <v>125375</v>
      </c>
      <c r="E12171">
        <v>125385</v>
      </c>
    </row>
    <row r="12172" spans="1:5" x14ac:dyDescent="0.25">
      <c r="A12172" s="2">
        <v>45754.551388888889</v>
      </c>
      <c r="B12172">
        <v>125500</v>
      </c>
      <c r="C12172">
        <v>125515</v>
      </c>
      <c r="D12172">
        <v>125385</v>
      </c>
      <c r="E12172">
        <v>125430</v>
      </c>
    </row>
    <row r="12173" spans="1:5" x14ac:dyDescent="0.25">
      <c r="A12173" s="2">
        <v>45754.550694444442</v>
      </c>
      <c r="B12173">
        <v>125385</v>
      </c>
      <c r="C12173">
        <v>125595</v>
      </c>
      <c r="D12173">
        <v>125380</v>
      </c>
      <c r="E12173">
        <v>125495</v>
      </c>
    </row>
    <row r="12174" spans="1:5" x14ac:dyDescent="0.25">
      <c r="A12174" s="2">
        <v>45754.55</v>
      </c>
      <c r="B12174">
        <v>125555</v>
      </c>
      <c r="C12174">
        <v>125575</v>
      </c>
      <c r="D12174">
        <v>125345</v>
      </c>
      <c r="E12174">
        <v>125385</v>
      </c>
    </row>
    <row r="12175" spans="1:5" x14ac:dyDescent="0.25">
      <c r="A12175" s="2">
        <v>45754.549305555556</v>
      </c>
      <c r="B12175">
        <v>125475</v>
      </c>
      <c r="C12175">
        <v>125645</v>
      </c>
      <c r="D12175">
        <v>125445</v>
      </c>
      <c r="E12175">
        <v>125560</v>
      </c>
    </row>
    <row r="12176" spans="1:5" x14ac:dyDescent="0.25">
      <c r="A12176" s="2">
        <v>45754.548611111109</v>
      </c>
      <c r="B12176">
        <v>125625</v>
      </c>
      <c r="C12176">
        <v>125625</v>
      </c>
      <c r="D12176">
        <v>125420</v>
      </c>
      <c r="E12176">
        <v>125475</v>
      </c>
    </row>
    <row r="12177" spans="1:5" x14ac:dyDescent="0.25">
      <c r="A12177" s="2">
        <v>45754.54791666667</v>
      </c>
      <c r="B12177">
        <v>125530</v>
      </c>
      <c r="C12177">
        <v>125665</v>
      </c>
      <c r="D12177">
        <v>125470</v>
      </c>
      <c r="E12177">
        <v>125630</v>
      </c>
    </row>
    <row r="12178" spans="1:5" x14ac:dyDescent="0.25">
      <c r="A12178" s="2">
        <v>45754.547222222223</v>
      </c>
      <c r="B12178">
        <v>125600</v>
      </c>
      <c r="C12178">
        <v>125600</v>
      </c>
      <c r="D12178">
        <v>125395</v>
      </c>
      <c r="E12178">
        <v>125535</v>
      </c>
    </row>
    <row r="12179" spans="1:5" x14ac:dyDescent="0.25">
      <c r="A12179" s="2">
        <v>45754.546527777777</v>
      </c>
      <c r="B12179">
        <v>125585</v>
      </c>
      <c r="C12179">
        <v>125720</v>
      </c>
      <c r="D12179">
        <v>125560</v>
      </c>
      <c r="E12179">
        <v>125605</v>
      </c>
    </row>
    <row r="12180" spans="1:5" x14ac:dyDescent="0.25">
      <c r="A12180" s="2">
        <v>45754.54583333333</v>
      </c>
      <c r="B12180">
        <v>125725</v>
      </c>
      <c r="C12180">
        <v>125770</v>
      </c>
      <c r="D12180">
        <v>125585</v>
      </c>
      <c r="E12180">
        <v>125585</v>
      </c>
    </row>
    <row r="12181" spans="1:5" x14ac:dyDescent="0.25">
      <c r="A12181" s="2">
        <v>45754.545138888891</v>
      </c>
      <c r="B12181">
        <v>125790</v>
      </c>
      <c r="C12181">
        <v>125795</v>
      </c>
      <c r="D12181">
        <v>125680</v>
      </c>
      <c r="E12181">
        <v>125725</v>
      </c>
    </row>
    <row r="12182" spans="1:5" x14ac:dyDescent="0.25">
      <c r="A12182" s="2">
        <v>45754.544444444444</v>
      </c>
      <c r="B12182">
        <v>125795</v>
      </c>
      <c r="C12182">
        <v>125890</v>
      </c>
      <c r="D12182">
        <v>125765</v>
      </c>
      <c r="E12182">
        <v>125790</v>
      </c>
    </row>
    <row r="12183" spans="1:5" x14ac:dyDescent="0.25">
      <c r="A12183" s="2">
        <v>45754.543749999997</v>
      </c>
      <c r="B12183">
        <v>125885</v>
      </c>
      <c r="C12183">
        <v>125915</v>
      </c>
      <c r="D12183">
        <v>125720</v>
      </c>
      <c r="E12183">
        <v>125795</v>
      </c>
    </row>
    <row r="12184" spans="1:5" x14ac:dyDescent="0.25">
      <c r="A12184" s="2">
        <v>45754.543055555558</v>
      </c>
      <c r="B12184">
        <v>125800</v>
      </c>
      <c r="C12184">
        <v>125925</v>
      </c>
      <c r="D12184">
        <v>125775</v>
      </c>
      <c r="E12184">
        <v>125880</v>
      </c>
    </row>
    <row r="12185" spans="1:5" x14ac:dyDescent="0.25">
      <c r="A12185" s="2">
        <v>45754.542361111111</v>
      </c>
      <c r="B12185">
        <v>125930</v>
      </c>
      <c r="C12185">
        <v>125985</v>
      </c>
      <c r="D12185">
        <v>125780</v>
      </c>
      <c r="E12185">
        <v>125795</v>
      </c>
    </row>
    <row r="12186" spans="1:5" x14ac:dyDescent="0.25">
      <c r="A12186" s="2">
        <v>45754.541666666664</v>
      </c>
      <c r="B12186">
        <v>125890</v>
      </c>
      <c r="C12186">
        <v>126070</v>
      </c>
      <c r="D12186">
        <v>125705</v>
      </c>
      <c r="E12186">
        <v>125935</v>
      </c>
    </row>
    <row r="12187" spans="1:5" x14ac:dyDescent="0.25">
      <c r="A12187" s="2">
        <v>45754.540972222225</v>
      </c>
      <c r="B12187">
        <v>126055</v>
      </c>
      <c r="C12187">
        <v>126065</v>
      </c>
      <c r="D12187">
        <v>125880</v>
      </c>
      <c r="E12187">
        <v>125885</v>
      </c>
    </row>
    <row r="12188" spans="1:5" x14ac:dyDescent="0.25">
      <c r="A12188" s="2">
        <v>45754.540277777778</v>
      </c>
      <c r="B12188">
        <v>126020</v>
      </c>
      <c r="C12188">
        <v>126060</v>
      </c>
      <c r="D12188">
        <v>125915</v>
      </c>
      <c r="E12188">
        <v>126055</v>
      </c>
    </row>
    <row r="12189" spans="1:5" x14ac:dyDescent="0.25">
      <c r="A12189" s="2">
        <v>45754.539583333331</v>
      </c>
      <c r="B12189">
        <v>126075</v>
      </c>
      <c r="C12189">
        <v>126150</v>
      </c>
      <c r="D12189">
        <v>126000</v>
      </c>
      <c r="E12189">
        <v>126020</v>
      </c>
    </row>
    <row r="12190" spans="1:5" x14ac:dyDescent="0.25">
      <c r="A12190" s="2">
        <v>45754.538888888892</v>
      </c>
      <c r="B12190">
        <v>125940</v>
      </c>
      <c r="C12190">
        <v>126100</v>
      </c>
      <c r="D12190">
        <v>125910</v>
      </c>
      <c r="E12190">
        <v>126075</v>
      </c>
    </row>
    <row r="12191" spans="1:5" x14ac:dyDescent="0.25">
      <c r="A12191" s="2">
        <v>45754.538194444445</v>
      </c>
      <c r="B12191">
        <v>125995</v>
      </c>
      <c r="C12191">
        <v>126140</v>
      </c>
      <c r="D12191">
        <v>125905</v>
      </c>
      <c r="E12191">
        <v>125945</v>
      </c>
    </row>
    <row r="12192" spans="1:5" x14ac:dyDescent="0.25">
      <c r="A12192" s="2">
        <v>45754.537499999999</v>
      </c>
      <c r="B12192">
        <v>125915</v>
      </c>
      <c r="C12192">
        <v>126015</v>
      </c>
      <c r="D12192">
        <v>125875</v>
      </c>
      <c r="E12192">
        <v>125990</v>
      </c>
    </row>
    <row r="12193" spans="1:5" x14ac:dyDescent="0.25">
      <c r="A12193" s="2">
        <v>45754.536805555559</v>
      </c>
      <c r="B12193">
        <v>126015</v>
      </c>
      <c r="C12193">
        <v>126060</v>
      </c>
      <c r="D12193">
        <v>125820</v>
      </c>
      <c r="E12193">
        <v>125920</v>
      </c>
    </row>
    <row r="12194" spans="1:5" x14ac:dyDescent="0.25">
      <c r="A12194" s="2">
        <v>45754.536111111112</v>
      </c>
      <c r="B12194">
        <v>126015</v>
      </c>
      <c r="C12194">
        <v>126270</v>
      </c>
      <c r="D12194">
        <v>125980</v>
      </c>
      <c r="E12194">
        <v>126015</v>
      </c>
    </row>
    <row r="12195" spans="1:5" x14ac:dyDescent="0.25">
      <c r="A12195" s="2">
        <v>45754.535416666666</v>
      </c>
      <c r="B12195">
        <v>126175</v>
      </c>
      <c r="C12195">
        <v>126185</v>
      </c>
      <c r="D12195">
        <v>125965</v>
      </c>
      <c r="E12195">
        <v>126010</v>
      </c>
    </row>
    <row r="12196" spans="1:5" x14ac:dyDescent="0.25">
      <c r="A12196" s="2">
        <v>45754.534722222219</v>
      </c>
      <c r="B12196">
        <v>126105</v>
      </c>
      <c r="C12196">
        <v>126305</v>
      </c>
      <c r="D12196">
        <v>126085</v>
      </c>
      <c r="E12196">
        <v>126180</v>
      </c>
    </row>
    <row r="12197" spans="1:5" x14ac:dyDescent="0.25">
      <c r="A12197" s="2">
        <v>45754.53402777778</v>
      </c>
      <c r="B12197">
        <v>126140</v>
      </c>
      <c r="C12197">
        <v>126265</v>
      </c>
      <c r="D12197">
        <v>126055</v>
      </c>
      <c r="E12197">
        <v>126105</v>
      </c>
    </row>
    <row r="12198" spans="1:5" x14ac:dyDescent="0.25">
      <c r="A12198" s="2">
        <v>45754.533333333333</v>
      </c>
      <c r="B12198">
        <v>126060</v>
      </c>
      <c r="C12198">
        <v>126175</v>
      </c>
      <c r="D12198">
        <v>125950</v>
      </c>
      <c r="E12198">
        <v>126145</v>
      </c>
    </row>
    <row r="12199" spans="1:5" x14ac:dyDescent="0.25">
      <c r="A12199" s="2">
        <v>45754.532638888886</v>
      </c>
      <c r="B12199">
        <v>126070</v>
      </c>
      <c r="C12199">
        <v>126185</v>
      </c>
      <c r="D12199">
        <v>126015</v>
      </c>
      <c r="E12199">
        <v>126060</v>
      </c>
    </row>
    <row r="12200" spans="1:5" x14ac:dyDescent="0.25">
      <c r="A12200" s="2">
        <v>45754.531944444447</v>
      </c>
      <c r="B12200">
        <v>126105</v>
      </c>
      <c r="C12200">
        <v>126135</v>
      </c>
      <c r="D12200">
        <v>125995</v>
      </c>
      <c r="E12200">
        <v>126070</v>
      </c>
    </row>
    <row r="12201" spans="1:5" x14ac:dyDescent="0.25">
      <c r="A12201" s="2">
        <v>45754.53125</v>
      </c>
      <c r="B12201">
        <v>126405</v>
      </c>
      <c r="C12201">
        <v>126430</v>
      </c>
      <c r="D12201">
        <v>126025</v>
      </c>
      <c r="E12201">
        <v>126110</v>
      </c>
    </row>
    <row r="12202" spans="1:5" x14ac:dyDescent="0.25">
      <c r="A12202" s="2">
        <v>45754.530555555553</v>
      </c>
      <c r="B12202">
        <v>126235</v>
      </c>
      <c r="C12202">
        <v>126465</v>
      </c>
      <c r="D12202">
        <v>126165</v>
      </c>
      <c r="E12202">
        <v>126405</v>
      </c>
    </row>
    <row r="12203" spans="1:5" x14ac:dyDescent="0.25">
      <c r="A12203" s="2">
        <v>45754.529861111114</v>
      </c>
      <c r="B12203">
        <v>126135</v>
      </c>
      <c r="C12203">
        <v>126330</v>
      </c>
      <c r="D12203">
        <v>126125</v>
      </c>
      <c r="E12203">
        <v>126235</v>
      </c>
    </row>
    <row r="12204" spans="1:5" x14ac:dyDescent="0.25">
      <c r="A12204" s="2">
        <v>45754.529166666667</v>
      </c>
      <c r="B12204">
        <v>126295</v>
      </c>
      <c r="C12204">
        <v>126340</v>
      </c>
      <c r="D12204">
        <v>126090</v>
      </c>
      <c r="E12204">
        <v>126135</v>
      </c>
    </row>
    <row r="12205" spans="1:5" x14ac:dyDescent="0.25">
      <c r="A12205" s="2">
        <v>45754.52847222222</v>
      </c>
      <c r="B12205">
        <v>126065</v>
      </c>
      <c r="C12205">
        <v>126310</v>
      </c>
      <c r="D12205">
        <v>125975</v>
      </c>
      <c r="E12205">
        <v>126295</v>
      </c>
    </row>
    <row r="12206" spans="1:5" x14ac:dyDescent="0.25">
      <c r="A12206" s="2">
        <v>45754.527777777781</v>
      </c>
      <c r="B12206">
        <v>125760</v>
      </c>
      <c r="C12206">
        <v>126200</v>
      </c>
      <c r="D12206">
        <v>125725</v>
      </c>
      <c r="E12206">
        <v>126060</v>
      </c>
    </row>
    <row r="12207" spans="1:5" x14ac:dyDescent="0.25">
      <c r="A12207" s="2">
        <v>45754.527083333334</v>
      </c>
      <c r="B12207">
        <v>125825</v>
      </c>
      <c r="C12207">
        <v>125860</v>
      </c>
      <c r="D12207">
        <v>125720</v>
      </c>
      <c r="E12207">
        <v>125760</v>
      </c>
    </row>
    <row r="12208" spans="1:5" x14ac:dyDescent="0.25">
      <c r="A12208" s="2">
        <v>45754.526388888888</v>
      </c>
      <c r="B12208">
        <v>125760</v>
      </c>
      <c r="C12208">
        <v>125955</v>
      </c>
      <c r="D12208">
        <v>125695</v>
      </c>
      <c r="E12208">
        <v>125830</v>
      </c>
    </row>
    <row r="12209" spans="1:5" x14ac:dyDescent="0.25">
      <c r="A12209" s="2">
        <v>45754.525694444441</v>
      </c>
      <c r="B12209">
        <v>125805</v>
      </c>
      <c r="C12209">
        <v>125820</v>
      </c>
      <c r="D12209">
        <v>125620</v>
      </c>
      <c r="E12209">
        <v>125760</v>
      </c>
    </row>
    <row r="12210" spans="1:5" x14ac:dyDescent="0.25">
      <c r="A12210" s="2">
        <v>45754.525000000001</v>
      </c>
      <c r="B12210">
        <v>125615</v>
      </c>
      <c r="C12210">
        <v>125880</v>
      </c>
      <c r="D12210">
        <v>125520</v>
      </c>
      <c r="E12210">
        <v>125805</v>
      </c>
    </row>
    <row r="12211" spans="1:5" x14ac:dyDescent="0.25">
      <c r="A12211" s="2">
        <v>45754.524305555555</v>
      </c>
      <c r="B12211">
        <v>125425</v>
      </c>
      <c r="C12211">
        <v>125800</v>
      </c>
      <c r="D12211">
        <v>125410</v>
      </c>
      <c r="E12211">
        <v>125615</v>
      </c>
    </row>
    <row r="12212" spans="1:5" x14ac:dyDescent="0.25">
      <c r="A12212" s="2">
        <v>45754.523611111108</v>
      </c>
      <c r="B12212">
        <v>125405</v>
      </c>
      <c r="C12212">
        <v>125490</v>
      </c>
      <c r="D12212">
        <v>125355</v>
      </c>
      <c r="E12212">
        <v>125425</v>
      </c>
    </row>
    <row r="12213" spans="1:5" x14ac:dyDescent="0.25">
      <c r="A12213" s="2">
        <v>45754.522916666669</v>
      </c>
      <c r="B12213">
        <v>125465</v>
      </c>
      <c r="C12213">
        <v>125575</v>
      </c>
      <c r="D12213">
        <v>125355</v>
      </c>
      <c r="E12213">
        <v>125400</v>
      </c>
    </row>
    <row r="12214" spans="1:5" x14ac:dyDescent="0.25">
      <c r="A12214" s="2">
        <v>45754.522222222222</v>
      </c>
      <c r="B12214">
        <v>125570</v>
      </c>
      <c r="C12214">
        <v>125595</v>
      </c>
      <c r="D12214">
        <v>125385</v>
      </c>
      <c r="E12214">
        <v>125465</v>
      </c>
    </row>
    <row r="12215" spans="1:5" x14ac:dyDescent="0.25">
      <c r="A12215" s="2">
        <v>45754.521527777775</v>
      </c>
      <c r="B12215">
        <v>125475</v>
      </c>
      <c r="C12215">
        <v>125695</v>
      </c>
      <c r="D12215">
        <v>125410</v>
      </c>
      <c r="E12215">
        <v>125565</v>
      </c>
    </row>
    <row r="12216" spans="1:5" x14ac:dyDescent="0.25">
      <c r="A12216" s="2">
        <v>45754.520833333336</v>
      </c>
      <c r="B12216">
        <v>125400</v>
      </c>
      <c r="C12216">
        <v>125570</v>
      </c>
      <c r="D12216">
        <v>125275</v>
      </c>
      <c r="E12216">
        <v>125480</v>
      </c>
    </row>
    <row r="12217" spans="1:5" x14ac:dyDescent="0.25">
      <c r="A12217" s="2">
        <v>45754.520138888889</v>
      </c>
      <c r="B12217">
        <v>125415</v>
      </c>
      <c r="C12217">
        <v>125525</v>
      </c>
      <c r="D12217">
        <v>125365</v>
      </c>
      <c r="E12217">
        <v>125395</v>
      </c>
    </row>
    <row r="12218" spans="1:5" x14ac:dyDescent="0.25">
      <c r="A12218" s="2">
        <v>45754.519444444442</v>
      </c>
      <c r="B12218">
        <v>125330</v>
      </c>
      <c r="C12218">
        <v>125595</v>
      </c>
      <c r="D12218">
        <v>125315</v>
      </c>
      <c r="E12218">
        <v>125410</v>
      </c>
    </row>
    <row r="12219" spans="1:5" x14ac:dyDescent="0.25">
      <c r="A12219" s="2">
        <v>45754.518750000003</v>
      </c>
      <c r="B12219">
        <v>125365</v>
      </c>
      <c r="C12219">
        <v>125510</v>
      </c>
      <c r="D12219">
        <v>125260</v>
      </c>
      <c r="E12219">
        <v>125335</v>
      </c>
    </row>
    <row r="12220" spans="1:5" x14ac:dyDescent="0.25">
      <c r="A12220" s="2">
        <v>45754.518055555556</v>
      </c>
      <c r="B12220">
        <v>125495</v>
      </c>
      <c r="C12220">
        <v>125550</v>
      </c>
      <c r="D12220">
        <v>125325</v>
      </c>
      <c r="E12220">
        <v>125370</v>
      </c>
    </row>
    <row r="12221" spans="1:5" x14ac:dyDescent="0.25">
      <c r="A12221" s="2">
        <v>45754.517361111109</v>
      </c>
      <c r="B12221">
        <v>125680</v>
      </c>
      <c r="C12221">
        <v>125845</v>
      </c>
      <c r="D12221">
        <v>125440</v>
      </c>
      <c r="E12221">
        <v>125490</v>
      </c>
    </row>
    <row r="12222" spans="1:5" x14ac:dyDescent="0.25">
      <c r="A12222" s="2">
        <v>45754.51666666667</v>
      </c>
      <c r="B12222">
        <v>125845</v>
      </c>
      <c r="C12222">
        <v>125850</v>
      </c>
      <c r="D12222">
        <v>125590</v>
      </c>
      <c r="E12222">
        <v>125680</v>
      </c>
    </row>
    <row r="12223" spans="1:5" x14ac:dyDescent="0.25">
      <c r="A12223" s="2">
        <v>45754.515972222223</v>
      </c>
      <c r="B12223">
        <v>125965</v>
      </c>
      <c r="C12223">
        <v>126000</v>
      </c>
      <c r="D12223">
        <v>125750</v>
      </c>
      <c r="E12223">
        <v>125840</v>
      </c>
    </row>
    <row r="12224" spans="1:5" x14ac:dyDescent="0.25">
      <c r="A12224" s="2">
        <v>45754.515277777777</v>
      </c>
      <c r="B12224">
        <v>125960</v>
      </c>
      <c r="C12224">
        <v>126075</v>
      </c>
      <c r="D12224">
        <v>125820</v>
      </c>
      <c r="E12224">
        <v>125965</v>
      </c>
    </row>
    <row r="12225" spans="1:5" x14ac:dyDescent="0.25">
      <c r="A12225" s="2">
        <v>45754.51458333333</v>
      </c>
      <c r="B12225">
        <v>126215</v>
      </c>
      <c r="C12225">
        <v>126310</v>
      </c>
      <c r="D12225">
        <v>125845</v>
      </c>
      <c r="E12225">
        <v>125960</v>
      </c>
    </row>
    <row r="12226" spans="1:5" x14ac:dyDescent="0.25">
      <c r="A12226" s="2">
        <v>45754.513888888891</v>
      </c>
      <c r="B12226">
        <v>126230</v>
      </c>
      <c r="C12226">
        <v>126430</v>
      </c>
      <c r="D12226">
        <v>126090</v>
      </c>
      <c r="E12226">
        <v>126215</v>
      </c>
    </row>
    <row r="12227" spans="1:5" x14ac:dyDescent="0.25">
      <c r="A12227" s="2">
        <v>45754.513194444444</v>
      </c>
      <c r="B12227">
        <v>126190</v>
      </c>
      <c r="C12227">
        <v>126340</v>
      </c>
      <c r="D12227">
        <v>126040</v>
      </c>
      <c r="E12227">
        <v>126235</v>
      </c>
    </row>
    <row r="12228" spans="1:5" x14ac:dyDescent="0.25">
      <c r="A12228" s="2">
        <v>45754.512499999997</v>
      </c>
      <c r="B12228">
        <v>126010</v>
      </c>
      <c r="C12228">
        <v>126210</v>
      </c>
      <c r="D12228">
        <v>125835</v>
      </c>
      <c r="E12228">
        <v>126190</v>
      </c>
    </row>
    <row r="12229" spans="1:5" x14ac:dyDescent="0.25">
      <c r="A12229" s="2">
        <v>45754.511805555558</v>
      </c>
      <c r="B12229">
        <v>126240</v>
      </c>
      <c r="C12229">
        <v>126395</v>
      </c>
      <c r="D12229">
        <v>125800</v>
      </c>
      <c r="E12229">
        <v>126010</v>
      </c>
    </row>
    <row r="12230" spans="1:5" x14ac:dyDescent="0.25">
      <c r="A12230" s="2">
        <v>45754.511111111111</v>
      </c>
      <c r="B12230">
        <v>126015</v>
      </c>
      <c r="C12230">
        <v>126320</v>
      </c>
      <c r="D12230">
        <v>125805</v>
      </c>
      <c r="E12230">
        <v>126245</v>
      </c>
    </row>
    <row r="12231" spans="1:5" x14ac:dyDescent="0.25">
      <c r="A12231" s="2">
        <v>45754.510416666664</v>
      </c>
      <c r="B12231">
        <v>126120</v>
      </c>
      <c r="C12231">
        <v>126270</v>
      </c>
      <c r="D12231">
        <v>125670</v>
      </c>
      <c r="E12231">
        <v>126015</v>
      </c>
    </row>
    <row r="12232" spans="1:5" x14ac:dyDescent="0.25">
      <c r="A12232" s="2">
        <v>45754.509722222225</v>
      </c>
      <c r="B12232">
        <v>126895</v>
      </c>
      <c r="C12232">
        <v>127005</v>
      </c>
      <c r="D12232">
        <v>126005</v>
      </c>
      <c r="E12232">
        <v>126115</v>
      </c>
    </row>
    <row r="12233" spans="1:5" x14ac:dyDescent="0.25">
      <c r="A12233" s="2">
        <v>45754.509027777778</v>
      </c>
      <c r="B12233">
        <v>126815</v>
      </c>
      <c r="C12233">
        <v>127060</v>
      </c>
      <c r="D12233">
        <v>126800</v>
      </c>
      <c r="E12233">
        <v>126890</v>
      </c>
    </row>
    <row r="12234" spans="1:5" x14ac:dyDescent="0.25">
      <c r="A12234" s="2">
        <v>45754.508333333331</v>
      </c>
      <c r="B12234">
        <v>126880</v>
      </c>
      <c r="C12234">
        <v>126945</v>
      </c>
      <c r="D12234">
        <v>126745</v>
      </c>
      <c r="E12234">
        <v>126815</v>
      </c>
    </row>
    <row r="12235" spans="1:5" x14ac:dyDescent="0.25">
      <c r="A12235" s="2">
        <v>45754.507638888892</v>
      </c>
      <c r="B12235">
        <v>126680</v>
      </c>
      <c r="C12235">
        <v>126925</v>
      </c>
      <c r="D12235">
        <v>126675</v>
      </c>
      <c r="E12235">
        <v>126880</v>
      </c>
    </row>
    <row r="12236" spans="1:5" x14ac:dyDescent="0.25">
      <c r="A12236" s="2">
        <v>45754.506944444445</v>
      </c>
      <c r="B12236">
        <v>126685</v>
      </c>
      <c r="C12236">
        <v>126790</v>
      </c>
      <c r="D12236">
        <v>126570</v>
      </c>
      <c r="E12236">
        <v>126675</v>
      </c>
    </row>
    <row r="12237" spans="1:5" x14ac:dyDescent="0.25">
      <c r="A12237" s="2">
        <v>45754.506249999999</v>
      </c>
      <c r="B12237">
        <v>126770</v>
      </c>
      <c r="C12237">
        <v>126840</v>
      </c>
      <c r="D12237">
        <v>126545</v>
      </c>
      <c r="E12237">
        <v>126680</v>
      </c>
    </row>
    <row r="12238" spans="1:5" x14ac:dyDescent="0.25">
      <c r="A12238" s="2">
        <v>45754.505555555559</v>
      </c>
      <c r="B12238">
        <v>126860</v>
      </c>
      <c r="C12238">
        <v>126870</v>
      </c>
      <c r="D12238">
        <v>126655</v>
      </c>
      <c r="E12238">
        <v>126765</v>
      </c>
    </row>
    <row r="12239" spans="1:5" x14ac:dyDescent="0.25">
      <c r="A12239" s="2">
        <v>45754.504861111112</v>
      </c>
      <c r="B12239">
        <v>126890</v>
      </c>
      <c r="C12239">
        <v>127035</v>
      </c>
      <c r="D12239">
        <v>126770</v>
      </c>
      <c r="E12239">
        <v>126865</v>
      </c>
    </row>
    <row r="12240" spans="1:5" x14ac:dyDescent="0.25">
      <c r="A12240" s="2">
        <v>45754.504166666666</v>
      </c>
      <c r="B12240">
        <v>127165</v>
      </c>
      <c r="C12240">
        <v>127230</v>
      </c>
      <c r="D12240">
        <v>126875</v>
      </c>
      <c r="E12240">
        <v>126890</v>
      </c>
    </row>
    <row r="12241" spans="1:5" x14ac:dyDescent="0.25">
      <c r="A12241" s="2">
        <v>45754.503472222219</v>
      </c>
      <c r="B12241">
        <v>127385</v>
      </c>
      <c r="C12241">
        <v>127390</v>
      </c>
      <c r="D12241">
        <v>127130</v>
      </c>
      <c r="E12241">
        <v>127160</v>
      </c>
    </row>
    <row r="12242" spans="1:5" x14ac:dyDescent="0.25">
      <c r="A12242" s="2">
        <v>45754.50277777778</v>
      </c>
      <c r="B12242">
        <v>127540</v>
      </c>
      <c r="C12242">
        <v>127555</v>
      </c>
      <c r="D12242">
        <v>127295</v>
      </c>
      <c r="E12242">
        <v>127375</v>
      </c>
    </row>
    <row r="12243" spans="1:5" x14ac:dyDescent="0.25">
      <c r="A12243" s="2">
        <v>45754.502083333333</v>
      </c>
      <c r="B12243">
        <v>127430</v>
      </c>
      <c r="C12243">
        <v>127585</v>
      </c>
      <c r="D12243">
        <v>127295</v>
      </c>
      <c r="E12243">
        <v>127540</v>
      </c>
    </row>
    <row r="12244" spans="1:5" x14ac:dyDescent="0.25">
      <c r="A12244" s="2">
        <v>45754.501388888886</v>
      </c>
      <c r="B12244">
        <v>127305</v>
      </c>
      <c r="C12244">
        <v>127450</v>
      </c>
      <c r="D12244">
        <v>127265</v>
      </c>
      <c r="E12244">
        <v>127430</v>
      </c>
    </row>
    <row r="12245" spans="1:5" x14ac:dyDescent="0.25">
      <c r="A12245" s="2">
        <v>45754.500694444447</v>
      </c>
      <c r="B12245">
        <v>127095</v>
      </c>
      <c r="C12245">
        <v>127405</v>
      </c>
      <c r="D12245">
        <v>127030</v>
      </c>
      <c r="E12245">
        <v>127310</v>
      </c>
    </row>
    <row r="12246" spans="1:5" x14ac:dyDescent="0.25">
      <c r="A12246" s="2">
        <v>45754.5</v>
      </c>
      <c r="B12246">
        <v>127190</v>
      </c>
      <c r="C12246">
        <v>127385</v>
      </c>
      <c r="D12246">
        <v>127000</v>
      </c>
      <c r="E12246">
        <v>127100</v>
      </c>
    </row>
    <row r="12247" spans="1:5" x14ac:dyDescent="0.25">
      <c r="A12247" s="2">
        <v>45754.499305555553</v>
      </c>
      <c r="B12247">
        <v>127080</v>
      </c>
      <c r="C12247">
        <v>127305</v>
      </c>
      <c r="D12247">
        <v>127000</v>
      </c>
      <c r="E12247">
        <v>127190</v>
      </c>
    </row>
    <row r="12248" spans="1:5" x14ac:dyDescent="0.25">
      <c r="A12248" s="2">
        <v>45754.498611111114</v>
      </c>
      <c r="B12248">
        <v>127015</v>
      </c>
      <c r="C12248">
        <v>127190</v>
      </c>
      <c r="D12248">
        <v>127005</v>
      </c>
      <c r="E12248">
        <v>127080</v>
      </c>
    </row>
    <row r="12249" spans="1:5" x14ac:dyDescent="0.25">
      <c r="A12249" s="2">
        <v>45754.497916666667</v>
      </c>
      <c r="B12249">
        <v>126870</v>
      </c>
      <c r="C12249">
        <v>127140</v>
      </c>
      <c r="D12249">
        <v>126870</v>
      </c>
      <c r="E12249">
        <v>127020</v>
      </c>
    </row>
    <row r="12250" spans="1:5" x14ac:dyDescent="0.25">
      <c r="A12250" s="2">
        <v>45754.49722222222</v>
      </c>
      <c r="B12250">
        <v>127030</v>
      </c>
      <c r="C12250">
        <v>127055</v>
      </c>
      <c r="D12250">
        <v>126750</v>
      </c>
      <c r="E12250">
        <v>126865</v>
      </c>
    </row>
    <row r="12251" spans="1:5" x14ac:dyDescent="0.25">
      <c r="A12251" s="2">
        <v>45754.496527777781</v>
      </c>
      <c r="B12251">
        <v>127015</v>
      </c>
      <c r="C12251">
        <v>127165</v>
      </c>
      <c r="D12251">
        <v>126935</v>
      </c>
      <c r="E12251">
        <v>127025</v>
      </c>
    </row>
    <row r="12252" spans="1:5" x14ac:dyDescent="0.25">
      <c r="A12252" s="2">
        <v>45754.495833333334</v>
      </c>
      <c r="B12252">
        <v>126880</v>
      </c>
      <c r="C12252">
        <v>127185</v>
      </c>
      <c r="D12252">
        <v>126865</v>
      </c>
      <c r="E12252">
        <v>127015</v>
      </c>
    </row>
    <row r="12253" spans="1:5" x14ac:dyDescent="0.25">
      <c r="A12253" s="2">
        <v>45754.495138888888</v>
      </c>
      <c r="B12253">
        <v>126855</v>
      </c>
      <c r="C12253">
        <v>127065</v>
      </c>
      <c r="D12253">
        <v>126725</v>
      </c>
      <c r="E12253">
        <v>126880</v>
      </c>
    </row>
    <row r="12254" spans="1:5" x14ac:dyDescent="0.25">
      <c r="A12254" s="2">
        <v>45754.494444444441</v>
      </c>
      <c r="B12254">
        <v>127135</v>
      </c>
      <c r="C12254">
        <v>127175</v>
      </c>
      <c r="D12254">
        <v>126715</v>
      </c>
      <c r="E12254">
        <v>126860</v>
      </c>
    </row>
    <row r="12255" spans="1:5" x14ac:dyDescent="0.25">
      <c r="A12255" s="2">
        <v>45754.493750000001</v>
      </c>
      <c r="B12255">
        <v>127015</v>
      </c>
      <c r="C12255">
        <v>127205</v>
      </c>
      <c r="D12255">
        <v>126850</v>
      </c>
      <c r="E12255">
        <v>127135</v>
      </c>
    </row>
    <row r="12256" spans="1:5" x14ac:dyDescent="0.25">
      <c r="A12256" s="2">
        <v>45754.493055555555</v>
      </c>
      <c r="B12256">
        <v>126600</v>
      </c>
      <c r="C12256">
        <v>127110</v>
      </c>
      <c r="D12256">
        <v>126575</v>
      </c>
      <c r="E12256">
        <v>127015</v>
      </c>
    </row>
    <row r="12257" spans="1:5" x14ac:dyDescent="0.25">
      <c r="A12257" s="2">
        <v>45754.492361111108</v>
      </c>
      <c r="B12257">
        <v>126615</v>
      </c>
      <c r="C12257">
        <v>126700</v>
      </c>
      <c r="D12257">
        <v>126445</v>
      </c>
      <c r="E12257">
        <v>126600</v>
      </c>
    </row>
    <row r="12258" spans="1:5" x14ac:dyDescent="0.25">
      <c r="A12258" s="2">
        <v>45754.491666666669</v>
      </c>
      <c r="B12258">
        <v>126525</v>
      </c>
      <c r="C12258">
        <v>126745</v>
      </c>
      <c r="D12258">
        <v>126370</v>
      </c>
      <c r="E12258">
        <v>126615</v>
      </c>
    </row>
    <row r="12259" spans="1:5" x14ac:dyDescent="0.25">
      <c r="A12259" s="2">
        <v>45754.490972222222</v>
      </c>
      <c r="B12259">
        <v>126595</v>
      </c>
      <c r="C12259">
        <v>126685</v>
      </c>
      <c r="D12259">
        <v>126400</v>
      </c>
      <c r="E12259">
        <v>126525</v>
      </c>
    </row>
    <row r="12260" spans="1:5" x14ac:dyDescent="0.25">
      <c r="A12260" s="2">
        <v>45754.490277777775</v>
      </c>
      <c r="B12260">
        <v>126750</v>
      </c>
      <c r="C12260">
        <v>126785</v>
      </c>
      <c r="D12260">
        <v>126450</v>
      </c>
      <c r="E12260">
        <v>126600</v>
      </c>
    </row>
    <row r="12261" spans="1:5" x14ac:dyDescent="0.25">
      <c r="A12261" s="2">
        <v>45754.489583333336</v>
      </c>
      <c r="B12261">
        <v>126375</v>
      </c>
      <c r="C12261">
        <v>126760</v>
      </c>
      <c r="D12261">
        <v>126275</v>
      </c>
      <c r="E12261">
        <v>126755</v>
      </c>
    </row>
    <row r="12262" spans="1:5" x14ac:dyDescent="0.25">
      <c r="A12262" s="2">
        <v>45754.488888888889</v>
      </c>
      <c r="B12262">
        <v>126330</v>
      </c>
      <c r="C12262">
        <v>126495</v>
      </c>
      <c r="D12262">
        <v>126110</v>
      </c>
      <c r="E12262">
        <v>126380</v>
      </c>
    </row>
    <row r="12263" spans="1:5" x14ac:dyDescent="0.25">
      <c r="A12263" s="2">
        <v>45754.488194444442</v>
      </c>
      <c r="B12263">
        <v>126115</v>
      </c>
      <c r="C12263">
        <v>126385</v>
      </c>
      <c r="D12263">
        <v>126090</v>
      </c>
      <c r="E12263">
        <v>126335</v>
      </c>
    </row>
    <row r="12264" spans="1:5" x14ac:dyDescent="0.25">
      <c r="A12264" s="2">
        <v>45754.487500000003</v>
      </c>
      <c r="B12264">
        <v>125800</v>
      </c>
      <c r="C12264">
        <v>126210</v>
      </c>
      <c r="D12264">
        <v>125745</v>
      </c>
      <c r="E12264">
        <v>126110</v>
      </c>
    </row>
    <row r="12265" spans="1:5" x14ac:dyDescent="0.25">
      <c r="A12265" s="2">
        <v>45754.486805555556</v>
      </c>
      <c r="B12265">
        <v>125830</v>
      </c>
      <c r="C12265">
        <v>125955</v>
      </c>
      <c r="D12265">
        <v>125685</v>
      </c>
      <c r="E12265">
        <v>125795</v>
      </c>
    </row>
    <row r="12266" spans="1:5" x14ac:dyDescent="0.25">
      <c r="A12266" s="2">
        <v>45754.486111111109</v>
      </c>
      <c r="B12266">
        <v>125665</v>
      </c>
      <c r="C12266">
        <v>125960</v>
      </c>
      <c r="D12266">
        <v>125620</v>
      </c>
      <c r="E12266">
        <v>125830</v>
      </c>
    </row>
    <row r="12267" spans="1:5" x14ac:dyDescent="0.25">
      <c r="A12267" s="2">
        <v>45754.48541666667</v>
      </c>
      <c r="B12267">
        <v>125775</v>
      </c>
      <c r="C12267">
        <v>125970</v>
      </c>
      <c r="D12267">
        <v>125505</v>
      </c>
      <c r="E12267">
        <v>125670</v>
      </c>
    </row>
    <row r="12268" spans="1:5" x14ac:dyDescent="0.25">
      <c r="A12268" s="2">
        <v>45754.484722222223</v>
      </c>
      <c r="B12268">
        <v>125830</v>
      </c>
      <c r="C12268">
        <v>126045</v>
      </c>
      <c r="D12268">
        <v>125705</v>
      </c>
      <c r="E12268">
        <v>125770</v>
      </c>
    </row>
    <row r="12269" spans="1:5" x14ac:dyDescent="0.25">
      <c r="A12269" s="2">
        <v>45754.484027777777</v>
      </c>
      <c r="B12269">
        <v>125900</v>
      </c>
      <c r="C12269">
        <v>126180</v>
      </c>
      <c r="D12269">
        <v>125820</v>
      </c>
      <c r="E12269">
        <v>125830</v>
      </c>
    </row>
    <row r="12270" spans="1:5" x14ac:dyDescent="0.25">
      <c r="A12270" s="2">
        <v>45754.48333333333</v>
      </c>
      <c r="B12270">
        <v>126010</v>
      </c>
      <c r="C12270">
        <v>126195</v>
      </c>
      <c r="D12270">
        <v>125680</v>
      </c>
      <c r="E12270">
        <v>125895</v>
      </c>
    </row>
    <row r="12271" spans="1:5" x14ac:dyDescent="0.25">
      <c r="A12271" s="2">
        <v>45754.482638888891</v>
      </c>
      <c r="B12271">
        <v>126360</v>
      </c>
      <c r="C12271">
        <v>126490</v>
      </c>
      <c r="D12271">
        <v>125900</v>
      </c>
      <c r="E12271">
        <v>126015</v>
      </c>
    </row>
    <row r="12272" spans="1:5" x14ac:dyDescent="0.25">
      <c r="A12272" s="2">
        <v>45754.481944444444</v>
      </c>
      <c r="B12272">
        <v>126665</v>
      </c>
      <c r="C12272">
        <v>126870</v>
      </c>
      <c r="D12272">
        <v>126350</v>
      </c>
      <c r="E12272">
        <v>126355</v>
      </c>
    </row>
    <row r="12273" spans="1:5" x14ac:dyDescent="0.25">
      <c r="A12273" s="2">
        <v>45754.481249999997</v>
      </c>
      <c r="B12273">
        <v>126670</v>
      </c>
      <c r="C12273">
        <v>127025</v>
      </c>
      <c r="D12273">
        <v>126520</v>
      </c>
      <c r="E12273">
        <v>126665</v>
      </c>
    </row>
    <row r="12274" spans="1:5" x14ac:dyDescent="0.25">
      <c r="A12274" s="2">
        <v>45754.480555555558</v>
      </c>
      <c r="B12274">
        <v>126655</v>
      </c>
      <c r="C12274">
        <v>126770</v>
      </c>
      <c r="D12274">
        <v>126415</v>
      </c>
      <c r="E12274">
        <v>126675</v>
      </c>
    </row>
    <row r="12275" spans="1:5" x14ac:dyDescent="0.25">
      <c r="A12275" s="2">
        <v>45754.479861111111</v>
      </c>
      <c r="B12275">
        <v>126005</v>
      </c>
      <c r="C12275">
        <v>126795</v>
      </c>
      <c r="D12275">
        <v>125980</v>
      </c>
      <c r="E12275">
        <v>126650</v>
      </c>
    </row>
    <row r="12276" spans="1:5" x14ac:dyDescent="0.25">
      <c r="A12276" s="2">
        <v>45754.479166666664</v>
      </c>
      <c r="B12276">
        <v>126055</v>
      </c>
      <c r="C12276">
        <v>126295</v>
      </c>
      <c r="D12276">
        <v>125730</v>
      </c>
      <c r="E12276">
        <v>126005</v>
      </c>
    </row>
    <row r="12277" spans="1:5" x14ac:dyDescent="0.25">
      <c r="A12277" s="2">
        <v>45754.478472222225</v>
      </c>
      <c r="B12277">
        <v>126005</v>
      </c>
      <c r="C12277">
        <v>126250</v>
      </c>
      <c r="D12277">
        <v>125850</v>
      </c>
      <c r="E12277">
        <v>126050</v>
      </c>
    </row>
    <row r="12278" spans="1:5" x14ac:dyDescent="0.25">
      <c r="A12278" s="2">
        <v>45754.477777777778</v>
      </c>
      <c r="B12278">
        <v>126715</v>
      </c>
      <c r="C12278">
        <v>126760</v>
      </c>
      <c r="D12278">
        <v>126000</v>
      </c>
      <c r="E12278">
        <v>126005</v>
      </c>
    </row>
    <row r="12279" spans="1:5" x14ac:dyDescent="0.25">
      <c r="A12279" s="2">
        <v>45754.477083333331</v>
      </c>
      <c r="B12279">
        <v>126975</v>
      </c>
      <c r="C12279">
        <v>127005</v>
      </c>
      <c r="D12279">
        <v>126565</v>
      </c>
      <c r="E12279">
        <v>126715</v>
      </c>
    </row>
    <row r="12280" spans="1:5" x14ac:dyDescent="0.25">
      <c r="A12280" s="2">
        <v>45754.476388888892</v>
      </c>
      <c r="B12280">
        <v>126600</v>
      </c>
      <c r="C12280">
        <v>127170</v>
      </c>
      <c r="D12280">
        <v>126600</v>
      </c>
      <c r="E12280">
        <v>126970</v>
      </c>
    </row>
    <row r="12281" spans="1:5" x14ac:dyDescent="0.25">
      <c r="A12281" s="2">
        <v>45754.475694444445</v>
      </c>
      <c r="B12281">
        <v>126485</v>
      </c>
      <c r="C12281">
        <v>126785</v>
      </c>
      <c r="D12281">
        <v>126350</v>
      </c>
      <c r="E12281">
        <v>126600</v>
      </c>
    </row>
    <row r="12282" spans="1:5" x14ac:dyDescent="0.25">
      <c r="A12282" s="2">
        <v>45754.474999999999</v>
      </c>
      <c r="B12282">
        <v>126675</v>
      </c>
      <c r="C12282">
        <v>126815</v>
      </c>
      <c r="D12282">
        <v>126275</v>
      </c>
      <c r="E12282">
        <v>126485</v>
      </c>
    </row>
    <row r="12283" spans="1:5" x14ac:dyDescent="0.25">
      <c r="A12283" s="2">
        <v>45754.474305555559</v>
      </c>
      <c r="B12283">
        <v>126860</v>
      </c>
      <c r="C12283">
        <v>126950</v>
      </c>
      <c r="D12283">
        <v>126420</v>
      </c>
      <c r="E12283">
        <v>126680</v>
      </c>
    </row>
    <row r="12284" spans="1:5" x14ac:dyDescent="0.25">
      <c r="A12284" s="2">
        <v>45754.473611111112</v>
      </c>
      <c r="B12284">
        <v>127535</v>
      </c>
      <c r="C12284">
        <v>127605</v>
      </c>
      <c r="D12284">
        <v>126820</v>
      </c>
      <c r="E12284">
        <v>126865</v>
      </c>
    </row>
    <row r="12285" spans="1:5" x14ac:dyDescent="0.25">
      <c r="A12285" s="2">
        <v>45754.472916666666</v>
      </c>
      <c r="B12285">
        <v>127480</v>
      </c>
      <c r="C12285">
        <v>127820</v>
      </c>
      <c r="D12285">
        <v>127430</v>
      </c>
      <c r="E12285">
        <v>127535</v>
      </c>
    </row>
    <row r="12286" spans="1:5" x14ac:dyDescent="0.25">
      <c r="A12286" s="2">
        <v>45754.472222222219</v>
      </c>
      <c r="B12286">
        <v>127775</v>
      </c>
      <c r="C12286">
        <v>127865</v>
      </c>
      <c r="D12286">
        <v>127380</v>
      </c>
      <c r="E12286">
        <v>127480</v>
      </c>
    </row>
    <row r="12287" spans="1:5" x14ac:dyDescent="0.25">
      <c r="A12287" s="2">
        <v>45754.47152777778</v>
      </c>
      <c r="B12287">
        <v>127805</v>
      </c>
      <c r="C12287">
        <v>127965</v>
      </c>
      <c r="D12287">
        <v>127640</v>
      </c>
      <c r="E12287">
        <v>127780</v>
      </c>
    </row>
    <row r="12288" spans="1:5" x14ac:dyDescent="0.25">
      <c r="A12288" s="2">
        <v>45754.470833333333</v>
      </c>
      <c r="B12288">
        <v>128390</v>
      </c>
      <c r="C12288">
        <v>128430</v>
      </c>
      <c r="D12288">
        <v>127740</v>
      </c>
      <c r="E12288">
        <v>127805</v>
      </c>
    </row>
    <row r="12289" spans="1:5" x14ac:dyDescent="0.25">
      <c r="A12289" s="2">
        <v>45754.470138888886</v>
      </c>
      <c r="B12289">
        <v>128300</v>
      </c>
      <c r="C12289">
        <v>128475</v>
      </c>
      <c r="D12289">
        <v>128180</v>
      </c>
      <c r="E12289">
        <v>128385</v>
      </c>
    </row>
    <row r="12290" spans="1:5" x14ac:dyDescent="0.25">
      <c r="A12290" s="2">
        <v>45754.469444444447</v>
      </c>
      <c r="B12290">
        <v>128205</v>
      </c>
      <c r="C12290">
        <v>128525</v>
      </c>
      <c r="D12290">
        <v>128185</v>
      </c>
      <c r="E12290">
        <v>128300</v>
      </c>
    </row>
    <row r="12291" spans="1:5" x14ac:dyDescent="0.25">
      <c r="A12291" s="2">
        <v>45754.46875</v>
      </c>
      <c r="B12291">
        <v>128235</v>
      </c>
      <c r="C12291">
        <v>128480</v>
      </c>
      <c r="D12291">
        <v>128135</v>
      </c>
      <c r="E12291">
        <v>128200</v>
      </c>
    </row>
    <row r="12292" spans="1:5" x14ac:dyDescent="0.25">
      <c r="A12292" s="2">
        <v>45754.468055555553</v>
      </c>
      <c r="B12292">
        <v>128640</v>
      </c>
      <c r="C12292">
        <v>128675</v>
      </c>
      <c r="D12292">
        <v>127875</v>
      </c>
      <c r="E12292">
        <v>128235</v>
      </c>
    </row>
    <row r="12293" spans="1:5" x14ac:dyDescent="0.25">
      <c r="A12293" s="2">
        <v>45754.467361111114</v>
      </c>
      <c r="B12293">
        <v>128810</v>
      </c>
      <c r="C12293">
        <v>128920</v>
      </c>
      <c r="D12293">
        <v>127865</v>
      </c>
      <c r="E12293">
        <v>128645</v>
      </c>
    </row>
    <row r="12294" spans="1:5" x14ac:dyDescent="0.25">
      <c r="A12294" s="2">
        <v>45754.466666666667</v>
      </c>
      <c r="B12294">
        <v>127990</v>
      </c>
      <c r="C12294">
        <v>129025</v>
      </c>
      <c r="D12294">
        <v>127950</v>
      </c>
      <c r="E12294">
        <v>128810</v>
      </c>
    </row>
    <row r="12295" spans="1:5" x14ac:dyDescent="0.25">
      <c r="A12295" s="2">
        <v>45754.46597222222</v>
      </c>
      <c r="B12295">
        <v>126345</v>
      </c>
      <c r="C12295">
        <v>128245</v>
      </c>
      <c r="D12295">
        <v>126335</v>
      </c>
      <c r="E12295">
        <v>127995</v>
      </c>
    </row>
    <row r="12296" spans="1:5" x14ac:dyDescent="0.25">
      <c r="A12296" s="2">
        <v>45754.465277777781</v>
      </c>
      <c r="B12296">
        <v>125530</v>
      </c>
      <c r="C12296">
        <v>126360</v>
      </c>
      <c r="D12296">
        <v>125525</v>
      </c>
      <c r="E12296">
        <v>126345</v>
      </c>
    </row>
    <row r="12297" spans="1:5" x14ac:dyDescent="0.25">
      <c r="A12297" s="2">
        <v>45754.464583333334</v>
      </c>
      <c r="B12297">
        <v>125530</v>
      </c>
      <c r="C12297">
        <v>125580</v>
      </c>
      <c r="D12297">
        <v>125440</v>
      </c>
      <c r="E12297">
        <v>125530</v>
      </c>
    </row>
    <row r="12298" spans="1:5" x14ac:dyDescent="0.25">
      <c r="A12298" s="2">
        <v>45754.463888888888</v>
      </c>
      <c r="B12298">
        <v>125485</v>
      </c>
      <c r="C12298">
        <v>125640</v>
      </c>
      <c r="D12298">
        <v>125460</v>
      </c>
      <c r="E12298">
        <v>125530</v>
      </c>
    </row>
    <row r="12299" spans="1:5" x14ac:dyDescent="0.25">
      <c r="A12299" s="2">
        <v>45754.463194444441</v>
      </c>
      <c r="B12299">
        <v>125640</v>
      </c>
      <c r="C12299">
        <v>125660</v>
      </c>
      <c r="D12299">
        <v>125460</v>
      </c>
      <c r="E12299">
        <v>125485</v>
      </c>
    </row>
    <row r="12300" spans="1:5" x14ac:dyDescent="0.25">
      <c r="A12300" s="2">
        <v>45754.462500000001</v>
      </c>
      <c r="B12300">
        <v>125675</v>
      </c>
      <c r="C12300">
        <v>125760</v>
      </c>
      <c r="D12300">
        <v>125585</v>
      </c>
      <c r="E12300">
        <v>125635</v>
      </c>
    </row>
    <row r="12301" spans="1:5" x14ac:dyDescent="0.25">
      <c r="A12301" s="2">
        <v>45754.461805555555</v>
      </c>
      <c r="B12301">
        <v>125545</v>
      </c>
      <c r="C12301">
        <v>125790</v>
      </c>
      <c r="D12301">
        <v>125535</v>
      </c>
      <c r="E12301">
        <v>125670</v>
      </c>
    </row>
    <row r="12302" spans="1:5" x14ac:dyDescent="0.25">
      <c r="A12302" s="2">
        <v>45754.461111111108</v>
      </c>
      <c r="B12302">
        <v>125480</v>
      </c>
      <c r="C12302">
        <v>125680</v>
      </c>
      <c r="D12302">
        <v>125455</v>
      </c>
      <c r="E12302">
        <v>125550</v>
      </c>
    </row>
    <row r="12303" spans="1:5" x14ac:dyDescent="0.25">
      <c r="A12303" s="2">
        <v>45754.460416666669</v>
      </c>
      <c r="B12303">
        <v>125450</v>
      </c>
      <c r="C12303">
        <v>125570</v>
      </c>
      <c r="D12303">
        <v>125435</v>
      </c>
      <c r="E12303">
        <v>125480</v>
      </c>
    </row>
    <row r="12304" spans="1:5" x14ac:dyDescent="0.25">
      <c r="A12304" s="2">
        <v>45754.459722222222</v>
      </c>
      <c r="B12304">
        <v>125490</v>
      </c>
      <c r="C12304">
        <v>125555</v>
      </c>
      <c r="D12304">
        <v>125415</v>
      </c>
      <c r="E12304">
        <v>125450</v>
      </c>
    </row>
    <row r="12305" spans="1:5" x14ac:dyDescent="0.25">
      <c r="A12305" s="2">
        <v>45754.459027777775</v>
      </c>
      <c r="B12305">
        <v>125545</v>
      </c>
      <c r="C12305">
        <v>125590</v>
      </c>
      <c r="D12305">
        <v>125370</v>
      </c>
      <c r="E12305">
        <v>125490</v>
      </c>
    </row>
    <row r="12306" spans="1:5" x14ac:dyDescent="0.25">
      <c r="A12306" s="2">
        <v>45754.458333333336</v>
      </c>
      <c r="B12306">
        <v>125530</v>
      </c>
      <c r="C12306">
        <v>125695</v>
      </c>
      <c r="D12306">
        <v>125440</v>
      </c>
      <c r="E12306">
        <v>125550</v>
      </c>
    </row>
    <row r="12307" spans="1:5" x14ac:dyDescent="0.25">
      <c r="A12307" s="2">
        <v>45754.457638888889</v>
      </c>
      <c r="B12307">
        <v>125630</v>
      </c>
      <c r="C12307">
        <v>125635</v>
      </c>
      <c r="D12307">
        <v>125480</v>
      </c>
      <c r="E12307">
        <v>125535</v>
      </c>
    </row>
    <row r="12308" spans="1:5" x14ac:dyDescent="0.25">
      <c r="A12308" s="2">
        <v>45754.456944444442</v>
      </c>
      <c r="B12308">
        <v>125455</v>
      </c>
      <c r="C12308">
        <v>125720</v>
      </c>
      <c r="D12308">
        <v>125440</v>
      </c>
      <c r="E12308">
        <v>125625</v>
      </c>
    </row>
    <row r="12309" spans="1:5" x14ac:dyDescent="0.25">
      <c r="A12309" s="2">
        <v>45754.456250000003</v>
      </c>
      <c r="B12309">
        <v>125285</v>
      </c>
      <c r="C12309">
        <v>125485</v>
      </c>
      <c r="D12309">
        <v>125285</v>
      </c>
      <c r="E12309">
        <v>125450</v>
      </c>
    </row>
    <row r="12310" spans="1:5" x14ac:dyDescent="0.25">
      <c r="A12310" s="2">
        <v>45754.455555555556</v>
      </c>
      <c r="B12310">
        <v>125300</v>
      </c>
      <c r="C12310">
        <v>125360</v>
      </c>
      <c r="D12310">
        <v>125240</v>
      </c>
      <c r="E12310">
        <v>125285</v>
      </c>
    </row>
    <row r="12311" spans="1:5" x14ac:dyDescent="0.25">
      <c r="A12311" s="2">
        <v>45754.454861111109</v>
      </c>
      <c r="B12311">
        <v>125135</v>
      </c>
      <c r="C12311">
        <v>125375</v>
      </c>
      <c r="D12311">
        <v>125130</v>
      </c>
      <c r="E12311">
        <v>125300</v>
      </c>
    </row>
    <row r="12312" spans="1:5" x14ac:dyDescent="0.25">
      <c r="A12312" s="2">
        <v>45754.45416666667</v>
      </c>
      <c r="B12312">
        <v>125130</v>
      </c>
      <c r="C12312">
        <v>125200</v>
      </c>
      <c r="D12312">
        <v>125105</v>
      </c>
      <c r="E12312">
        <v>125140</v>
      </c>
    </row>
    <row r="12313" spans="1:5" x14ac:dyDescent="0.25">
      <c r="A12313" s="2">
        <v>45754.453472222223</v>
      </c>
      <c r="B12313">
        <v>125005</v>
      </c>
      <c r="C12313">
        <v>125170</v>
      </c>
      <c r="D12313">
        <v>124935</v>
      </c>
      <c r="E12313">
        <v>125125</v>
      </c>
    </row>
    <row r="12314" spans="1:5" x14ac:dyDescent="0.25">
      <c r="A12314" s="2">
        <v>45754.452777777777</v>
      </c>
      <c r="B12314">
        <v>124920</v>
      </c>
      <c r="C12314">
        <v>125120</v>
      </c>
      <c r="D12314">
        <v>124870</v>
      </c>
      <c r="E12314">
        <v>125000</v>
      </c>
    </row>
    <row r="12315" spans="1:5" x14ac:dyDescent="0.25">
      <c r="A12315" s="2">
        <v>45754.45208333333</v>
      </c>
      <c r="B12315">
        <v>124910</v>
      </c>
      <c r="C12315">
        <v>125150</v>
      </c>
      <c r="D12315">
        <v>124900</v>
      </c>
      <c r="E12315">
        <v>124920</v>
      </c>
    </row>
    <row r="12316" spans="1:5" x14ac:dyDescent="0.25">
      <c r="A12316" s="2">
        <v>45754.451388888891</v>
      </c>
      <c r="B12316">
        <v>124855</v>
      </c>
      <c r="C12316">
        <v>125040</v>
      </c>
      <c r="D12316">
        <v>124845</v>
      </c>
      <c r="E12316">
        <v>124905</v>
      </c>
    </row>
    <row r="12317" spans="1:5" x14ac:dyDescent="0.25">
      <c r="A12317" s="2">
        <v>45754.450694444444</v>
      </c>
      <c r="B12317">
        <v>124840</v>
      </c>
      <c r="C12317">
        <v>124940</v>
      </c>
      <c r="D12317">
        <v>124815</v>
      </c>
      <c r="E12317">
        <v>124860</v>
      </c>
    </row>
    <row r="12318" spans="1:5" x14ac:dyDescent="0.25">
      <c r="A12318" s="2">
        <v>45754.45</v>
      </c>
      <c r="B12318">
        <v>124790</v>
      </c>
      <c r="C12318">
        <v>124905</v>
      </c>
      <c r="D12318">
        <v>124720</v>
      </c>
      <c r="E12318">
        <v>124840</v>
      </c>
    </row>
    <row r="12319" spans="1:5" x14ac:dyDescent="0.25">
      <c r="A12319" s="2">
        <v>45754.449305555558</v>
      </c>
      <c r="B12319">
        <v>124785</v>
      </c>
      <c r="C12319">
        <v>124940</v>
      </c>
      <c r="D12319">
        <v>124760</v>
      </c>
      <c r="E12319">
        <v>124790</v>
      </c>
    </row>
    <row r="12320" spans="1:5" x14ac:dyDescent="0.25">
      <c r="A12320" s="2">
        <v>45754.448611111111</v>
      </c>
      <c r="B12320">
        <v>124485</v>
      </c>
      <c r="C12320">
        <v>124820</v>
      </c>
      <c r="D12320">
        <v>124475</v>
      </c>
      <c r="E12320">
        <v>124785</v>
      </c>
    </row>
    <row r="12321" spans="1:5" x14ac:dyDescent="0.25">
      <c r="A12321" s="2">
        <v>45754.447916666664</v>
      </c>
      <c r="B12321">
        <v>124470</v>
      </c>
      <c r="C12321">
        <v>124510</v>
      </c>
      <c r="D12321">
        <v>124335</v>
      </c>
      <c r="E12321">
        <v>124485</v>
      </c>
    </row>
    <row r="12322" spans="1:5" x14ac:dyDescent="0.25">
      <c r="A12322" s="2">
        <v>45754.447222222225</v>
      </c>
      <c r="B12322">
        <v>124420</v>
      </c>
      <c r="C12322">
        <v>124480</v>
      </c>
      <c r="D12322">
        <v>124225</v>
      </c>
      <c r="E12322">
        <v>124470</v>
      </c>
    </row>
    <row r="12323" spans="1:5" x14ac:dyDescent="0.25">
      <c r="A12323" s="2">
        <v>45754.446527777778</v>
      </c>
      <c r="B12323">
        <v>124550</v>
      </c>
      <c r="C12323">
        <v>124560</v>
      </c>
      <c r="D12323">
        <v>124350</v>
      </c>
      <c r="E12323">
        <v>124415</v>
      </c>
    </row>
    <row r="12324" spans="1:5" x14ac:dyDescent="0.25">
      <c r="A12324" s="2">
        <v>45754.445833333331</v>
      </c>
      <c r="B12324">
        <v>124735</v>
      </c>
      <c r="C12324">
        <v>124735</v>
      </c>
      <c r="D12324">
        <v>124530</v>
      </c>
      <c r="E12324">
        <v>124555</v>
      </c>
    </row>
    <row r="12325" spans="1:5" x14ac:dyDescent="0.25">
      <c r="A12325" s="2">
        <v>45754.445138888892</v>
      </c>
      <c r="B12325">
        <v>124665</v>
      </c>
      <c r="C12325">
        <v>124775</v>
      </c>
      <c r="D12325">
        <v>124645</v>
      </c>
      <c r="E12325">
        <v>124735</v>
      </c>
    </row>
    <row r="12326" spans="1:5" x14ac:dyDescent="0.25">
      <c r="A12326" s="2">
        <v>45754.444444444445</v>
      </c>
      <c r="B12326">
        <v>124960</v>
      </c>
      <c r="C12326">
        <v>125010</v>
      </c>
      <c r="D12326">
        <v>124595</v>
      </c>
      <c r="E12326">
        <v>124670</v>
      </c>
    </row>
    <row r="12327" spans="1:5" x14ac:dyDescent="0.25">
      <c r="A12327" s="2">
        <v>45754.443749999999</v>
      </c>
      <c r="B12327">
        <v>124965</v>
      </c>
      <c r="C12327">
        <v>124990</v>
      </c>
      <c r="D12327">
        <v>124735</v>
      </c>
      <c r="E12327">
        <v>124960</v>
      </c>
    </row>
    <row r="12328" spans="1:5" x14ac:dyDescent="0.25">
      <c r="A12328" s="2">
        <v>45754.443055555559</v>
      </c>
      <c r="B12328">
        <v>125000</v>
      </c>
      <c r="C12328">
        <v>125070</v>
      </c>
      <c r="D12328">
        <v>124890</v>
      </c>
      <c r="E12328">
        <v>124965</v>
      </c>
    </row>
    <row r="12329" spans="1:5" x14ac:dyDescent="0.25">
      <c r="A12329" s="2">
        <v>45754.442361111112</v>
      </c>
      <c r="B12329">
        <v>124910</v>
      </c>
      <c r="C12329">
        <v>125045</v>
      </c>
      <c r="D12329">
        <v>124850</v>
      </c>
      <c r="E12329">
        <v>125005</v>
      </c>
    </row>
    <row r="12330" spans="1:5" x14ac:dyDescent="0.25">
      <c r="A12330" s="2">
        <v>45754.441666666666</v>
      </c>
      <c r="B12330">
        <v>125225</v>
      </c>
      <c r="C12330">
        <v>125265</v>
      </c>
      <c r="D12330">
        <v>124905</v>
      </c>
      <c r="E12330">
        <v>124910</v>
      </c>
    </row>
    <row r="12331" spans="1:5" x14ac:dyDescent="0.25">
      <c r="A12331" s="2">
        <v>45754.440972222219</v>
      </c>
      <c r="B12331">
        <v>125365</v>
      </c>
      <c r="C12331">
        <v>125375</v>
      </c>
      <c r="D12331">
        <v>125115</v>
      </c>
      <c r="E12331">
        <v>125225</v>
      </c>
    </row>
    <row r="12332" spans="1:5" x14ac:dyDescent="0.25">
      <c r="A12332" s="2">
        <v>45754.44027777778</v>
      </c>
      <c r="B12332">
        <v>125310</v>
      </c>
      <c r="C12332">
        <v>125395</v>
      </c>
      <c r="D12332">
        <v>125245</v>
      </c>
      <c r="E12332">
        <v>125365</v>
      </c>
    </row>
    <row r="12333" spans="1:5" x14ac:dyDescent="0.25">
      <c r="A12333" s="2">
        <v>45754.439583333333</v>
      </c>
      <c r="B12333">
        <v>125325</v>
      </c>
      <c r="C12333">
        <v>125440</v>
      </c>
      <c r="D12333">
        <v>125290</v>
      </c>
      <c r="E12333">
        <v>125310</v>
      </c>
    </row>
    <row r="12334" spans="1:5" x14ac:dyDescent="0.25">
      <c r="A12334" s="2">
        <v>45754.438888888886</v>
      </c>
      <c r="B12334">
        <v>125425</v>
      </c>
      <c r="C12334">
        <v>125600</v>
      </c>
      <c r="D12334">
        <v>125320</v>
      </c>
      <c r="E12334">
        <v>125325</v>
      </c>
    </row>
    <row r="12335" spans="1:5" x14ac:dyDescent="0.25">
      <c r="A12335" s="2">
        <v>45754.438194444447</v>
      </c>
      <c r="B12335">
        <v>125170</v>
      </c>
      <c r="C12335">
        <v>125470</v>
      </c>
      <c r="D12335">
        <v>125155</v>
      </c>
      <c r="E12335">
        <v>125425</v>
      </c>
    </row>
    <row r="12336" spans="1:5" x14ac:dyDescent="0.25">
      <c r="A12336" s="2">
        <v>45754.4375</v>
      </c>
      <c r="B12336">
        <v>125250</v>
      </c>
      <c r="C12336">
        <v>125250</v>
      </c>
      <c r="D12336">
        <v>125060</v>
      </c>
      <c r="E12336">
        <v>125170</v>
      </c>
    </row>
    <row r="12337" spans="1:5" x14ac:dyDescent="0.25">
      <c r="A12337" s="2">
        <v>45754.436805555553</v>
      </c>
      <c r="B12337">
        <v>125215</v>
      </c>
      <c r="C12337">
        <v>125280</v>
      </c>
      <c r="D12337">
        <v>125210</v>
      </c>
      <c r="E12337">
        <v>125255</v>
      </c>
    </row>
    <row r="12338" spans="1:5" x14ac:dyDescent="0.25">
      <c r="A12338" s="2">
        <v>45754.436111111114</v>
      </c>
      <c r="B12338">
        <v>125260</v>
      </c>
      <c r="C12338">
        <v>125325</v>
      </c>
      <c r="D12338">
        <v>125215</v>
      </c>
      <c r="E12338">
        <v>125220</v>
      </c>
    </row>
    <row r="12339" spans="1:5" x14ac:dyDescent="0.25">
      <c r="A12339" s="2">
        <v>45754.435416666667</v>
      </c>
      <c r="B12339">
        <v>125335</v>
      </c>
      <c r="C12339">
        <v>125375</v>
      </c>
      <c r="D12339">
        <v>125225</v>
      </c>
      <c r="E12339">
        <v>125260</v>
      </c>
    </row>
    <row r="12340" spans="1:5" x14ac:dyDescent="0.25">
      <c r="A12340" s="2">
        <v>45754.43472222222</v>
      </c>
      <c r="B12340">
        <v>125195</v>
      </c>
      <c r="C12340">
        <v>125415</v>
      </c>
      <c r="D12340">
        <v>125125</v>
      </c>
      <c r="E12340">
        <v>125335</v>
      </c>
    </row>
    <row r="12341" spans="1:5" x14ac:dyDescent="0.25">
      <c r="A12341" s="2">
        <v>45754.434027777781</v>
      </c>
      <c r="B12341">
        <v>125250</v>
      </c>
      <c r="C12341">
        <v>125280</v>
      </c>
      <c r="D12341">
        <v>125120</v>
      </c>
      <c r="E12341">
        <v>125200</v>
      </c>
    </row>
    <row r="12342" spans="1:5" x14ac:dyDescent="0.25">
      <c r="A12342" s="2">
        <v>45754.433333333334</v>
      </c>
      <c r="B12342">
        <v>125305</v>
      </c>
      <c r="C12342">
        <v>125315</v>
      </c>
      <c r="D12342">
        <v>125220</v>
      </c>
      <c r="E12342">
        <v>125250</v>
      </c>
    </row>
    <row r="12343" spans="1:5" x14ac:dyDescent="0.25">
      <c r="A12343" s="2">
        <v>45754.432638888888</v>
      </c>
      <c r="B12343">
        <v>125235</v>
      </c>
      <c r="C12343">
        <v>125310</v>
      </c>
      <c r="D12343">
        <v>125215</v>
      </c>
      <c r="E12343">
        <v>125300</v>
      </c>
    </row>
    <row r="12344" spans="1:5" x14ac:dyDescent="0.25">
      <c r="A12344" s="2">
        <v>45754.431944444441</v>
      </c>
      <c r="B12344">
        <v>125260</v>
      </c>
      <c r="C12344">
        <v>125325</v>
      </c>
      <c r="D12344">
        <v>125185</v>
      </c>
      <c r="E12344">
        <v>125235</v>
      </c>
    </row>
    <row r="12345" spans="1:5" x14ac:dyDescent="0.25">
      <c r="A12345" s="2">
        <v>45754.431250000001</v>
      </c>
      <c r="B12345">
        <v>125390</v>
      </c>
      <c r="C12345">
        <v>125420</v>
      </c>
      <c r="D12345">
        <v>125245</v>
      </c>
      <c r="E12345">
        <v>125265</v>
      </c>
    </row>
    <row r="12346" spans="1:5" x14ac:dyDescent="0.25">
      <c r="A12346" s="2">
        <v>45754.430555555555</v>
      </c>
      <c r="B12346">
        <v>125485</v>
      </c>
      <c r="C12346">
        <v>125515</v>
      </c>
      <c r="D12346">
        <v>125350</v>
      </c>
      <c r="E12346">
        <v>125395</v>
      </c>
    </row>
    <row r="12347" spans="1:5" x14ac:dyDescent="0.25">
      <c r="A12347" s="2">
        <v>45754.429861111108</v>
      </c>
      <c r="B12347">
        <v>125455</v>
      </c>
      <c r="C12347">
        <v>125545</v>
      </c>
      <c r="D12347">
        <v>125375</v>
      </c>
      <c r="E12347">
        <v>125480</v>
      </c>
    </row>
    <row r="12348" spans="1:5" x14ac:dyDescent="0.25">
      <c r="A12348" s="2">
        <v>45754.429166666669</v>
      </c>
      <c r="B12348">
        <v>125460</v>
      </c>
      <c r="C12348">
        <v>125500</v>
      </c>
      <c r="D12348">
        <v>125395</v>
      </c>
      <c r="E12348">
        <v>125455</v>
      </c>
    </row>
    <row r="12349" spans="1:5" x14ac:dyDescent="0.25">
      <c r="A12349" s="2">
        <v>45754.428472222222</v>
      </c>
      <c r="B12349">
        <v>125475</v>
      </c>
      <c r="C12349">
        <v>125515</v>
      </c>
      <c r="D12349">
        <v>125315</v>
      </c>
      <c r="E12349">
        <v>125465</v>
      </c>
    </row>
    <row r="12350" spans="1:5" x14ac:dyDescent="0.25">
      <c r="A12350" s="2">
        <v>45754.427777777775</v>
      </c>
      <c r="B12350">
        <v>125565</v>
      </c>
      <c r="C12350">
        <v>125570</v>
      </c>
      <c r="D12350">
        <v>125390</v>
      </c>
      <c r="E12350">
        <v>125480</v>
      </c>
    </row>
    <row r="12351" spans="1:5" x14ac:dyDescent="0.25">
      <c r="A12351" s="2">
        <v>45754.427083333336</v>
      </c>
      <c r="B12351">
        <v>125735</v>
      </c>
      <c r="C12351">
        <v>125765</v>
      </c>
      <c r="D12351">
        <v>125535</v>
      </c>
      <c r="E12351">
        <v>125565</v>
      </c>
    </row>
    <row r="12352" spans="1:5" x14ac:dyDescent="0.25">
      <c r="A12352" s="2">
        <v>45754.426388888889</v>
      </c>
      <c r="B12352">
        <v>125690</v>
      </c>
      <c r="C12352">
        <v>125780</v>
      </c>
      <c r="D12352">
        <v>125640</v>
      </c>
      <c r="E12352">
        <v>125735</v>
      </c>
    </row>
    <row r="12353" spans="1:5" x14ac:dyDescent="0.25">
      <c r="A12353" s="2">
        <v>45754.425694444442</v>
      </c>
      <c r="B12353">
        <v>125820</v>
      </c>
      <c r="C12353">
        <v>125835</v>
      </c>
      <c r="D12353">
        <v>125660</v>
      </c>
      <c r="E12353">
        <v>125690</v>
      </c>
    </row>
    <row r="12354" spans="1:5" x14ac:dyDescent="0.25">
      <c r="A12354" s="2">
        <v>45754.425000000003</v>
      </c>
      <c r="B12354">
        <v>125900</v>
      </c>
      <c r="C12354">
        <v>125925</v>
      </c>
      <c r="D12354">
        <v>125770</v>
      </c>
      <c r="E12354">
        <v>125820</v>
      </c>
    </row>
    <row r="12355" spans="1:5" x14ac:dyDescent="0.25">
      <c r="A12355" s="2">
        <v>45754.424305555556</v>
      </c>
      <c r="B12355">
        <v>125810</v>
      </c>
      <c r="C12355">
        <v>125950</v>
      </c>
      <c r="D12355">
        <v>125795</v>
      </c>
      <c r="E12355">
        <v>125895</v>
      </c>
    </row>
    <row r="12356" spans="1:5" x14ac:dyDescent="0.25">
      <c r="A12356" s="2">
        <v>45754.423611111109</v>
      </c>
      <c r="B12356">
        <v>125870</v>
      </c>
      <c r="C12356">
        <v>125885</v>
      </c>
      <c r="D12356">
        <v>125765</v>
      </c>
      <c r="E12356">
        <v>125810</v>
      </c>
    </row>
    <row r="12357" spans="1:5" x14ac:dyDescent="0.25">
      <c r="A12357" s="2">
        <v>45754.42291666667</v>
      </c>
      <c r="B12357">
        <v>125925</v>
      </c>
      <c r="C12357">
        <v>125955</v>
      </c>
      <c r="D12357">
        <v>125810</v>
      </c>
      <c r="E12357">
        <v>125865</v>
      </c>
    </row>
    <row r="12358" spans="1:5" x14ac:dyDescent="0.25">
      <c r="A12358" s="2">
        <v>45754.422222222223</v>
      </c>
      <c r="B12358">
        <v>125990</v>
      </c>
      <c r="C12358">
        <v>126025</v>
      </c>
      <c r="D12358">
        <v>125910</v>
      </c>
      <c r="E12358">
        <v>125920</v>
      </c>
    </row>
    <row r="12359" spans="1:5" x14ac:dyDescent="0.25">
      <c r="A12359" s="2">
        <v>45754.421527777777</v>
      </c>
      <c r="B12359">
        <v>125980</v>
      </c>
      <c r="C12359">
        <v>126010</v>
      </c>
      <c r="D12359">
        <v>125955</v>
      </c>
      <c r="E12359">
        <v>125985</v>
      </c>
    </row>
    <row r="12360" spans="1:5" x14ac:dyDescent="0.25">
      <c r="A12360" s="2">
        <v>45754.42083333333</v>
      </c>
      <c r="B12360">
        <v>125950</v>
      </c>
      <c r="C12360">
        <v>126030</v>
      </c>
      <c r="D12360">
        <v>125910</v>
      </c>
      <c r="E12360">
        <v>125980</v>
      </c>
    </row>
    <row r="12361" spans="1:5" x14ac:dyDescent="0.25">
      <c r="A12361" s="2">
        <v>45754.420138888891</v>
      </c>
      <c r="B12361">
        <v>125905</v>
      </c>
      <c r="C12361">
        <v>125975</v>
      </c>
      <c r="D12361">
        <v>125830</v>
      </c>
      <c r="E12361">
        <v>125950</v>
      </c>
    </row>
    <row r="12362" spans="1:5" x14ac:dyDescent="0.25">
      <c r="A12362" s="2">
        <v>45754.419444444444</v>
      </c>
      <c r="B12362">
        <v>125920</v>
      </c>
      <c r="C12362">
        <v>125990</v>
      </c>
      <c r="D12362">
        <v>125880</v>
      </c>
      <c r="E12362">
        <v>125905</v>
      </c>
    </row>
    <row r="12363" spans="1:5" x14ac:dyDescent="0.25">
      <c r="A12363" s="2">
        <v>45754.418749999997</v>
      </c>
      <c r="B12363">
        <v>125890</v>
      </c>
      <c r="C12363">
        <v>125950</v>
      </c>
      <c r="D12363">
        <v>125855</v>
      </c>
      <c r="E12363">
        <v>125915</v>
      </c>
    </row>
    <row r="12364" spans="1:5" x14ac:dyDescent="0.25">
      <c r="A12364" s="2">
        <v>45754.418055555558</v>
      </c>
      <c r="B12364">
        <v>125850</v>
      </c>
      <c r="C12364">
        <v>125940</v>
      </c>
      <c r="D12364">
        <v>125800</v>
      </c>
      <c r="E12364">
        <v>125890</v>
      </c>
    </row>
    <row r="12365" spans="1:5" x14ac:dyDescent="0.25">
      <c r="A12365" s="2">
        <v>45754.417361111111</v>
      </c>
      <c r="B12365">
        <v>125880</v>
      </c>
      <c r="C12365">
        <v>126040</v>
      </c>
      <c r="D12365">
        <v>125850</v>
      </c>
      <c r="E12365">
        <v>125855</v>
      </c>
    </row>
    <row r="12366" spans="1:5" x14ac:dyDescent="0.25">
      <c r="A12366" s="2">
        <v>45754.416666666664</v>
      </c>
      <c r="B12366">
        <v>126080</v>
      </c>
      <c r="C12366">
        <v>126120</v>
      </c>
      <c r="D12366">
        <v>125855</v>
      </c>
      <c r="E12366">
        <v>125880</v>
      </c>
    </row>
    <row r="12367" spans="1:5" x14ac:dyDescent="0.25">
      <c r="A12367" s="2">
        <v>45754.415972222225</v>
      </c>
      <c r="B12367">
        <v>126170</v>
      </c>
      <c r="C12367">
        <v>126175</v>
      </c>
      <c r="D12367">
        <v>125960</v>
      </c>
      <c r="E12367">
        <v>126075</v>
      </c>
    </row>
    <row r="12368" spans="1:5" x14ac:dyDescent="0.25">
      <c r="A12368" s="2">
        <v>45754.415277777778</v>
      </c>
      <c r="B12368">
        <v>126230</v>
      </c>
      <c r="C12368">
        <v>126245</v>
      </c>
      <c r="D12368">
        <v>126150</v>
      </c>
      <c r="E12368">
        <v>126170</v>
      </c>
    </row>
    <row r="12369" spans="1:5" x14ac:dyDescent="0.25">
      <c r="A12369" s="2">
        <v>45754.414583333331</v>
      </c>
      <c r="B12369">
        <v>126135</v>
      </c>
      <c r="C12369">
        <v>126245</v>
      </c>
      <c r="D12369">
        <v>126120</v>
      </c>
      <c r="E12369">
        <v>126235</v>
      </c>
    </row>
    <row r="12370" spans="1:5" x14ac:dyDescent="0.25">
      <c r="A12370" s="2">
        <v>45754.413888888892</v>
      </c>
      <c r="B12370">
        <v>126210</v>
      </c>
      <c r="C12370">
        <v>126210</v>
      </c>
      <c r="D12370">
        <v>126130</v>
      </c>
      <c r="E12370">
        <v>126130</v>
      </c>
    </row>
    <row r="12371" spans="1:5" x14ac:dyDescent="0.25">
      <c r="A12371" s="2">
        <v>45754.413194444445</v>
      </c>
      <c r="B12371">
        <v>126245</v>
      </c>
      <c r="C12371">
        <v>126270</v>
      </c>
      <c r="D12371">
        <v>126180</v>
      </c>
      <c r="E12371">
        <v>126205</v>
      </c>
    </row>
    <row r="12372" spans="1:5" x14ac:dyDescent="0.25">
      <c r="A12372" s="2">
        <v>45754.412499999999</v>
      </c>
      <c r="B12372">
        <v>126240</v>
      </c>
      <c r="C12372">
        <v>126310</v>
      </c>
      <c r="D12372">
        <v>126205</v>
      </c>
      <c r="E12372">
        <v>126245</v>
      </c>
    </row>
    <row r="12373" spans="1:5" x14ac:dyDescent="0.25">
      <c r="A12373" s="2">
        <v>45754.411805555559</v>
      </c>
      <c r="B12373">
        <v>126195</v>
      </c>
      <c r="C12373">
        <v>126295</v>
      </c>
      <c r="D12373">
        <v>126175</v>
      </c>
      <c r="E12373">
        <v>126245</v>
      </c>
    </row>
    <row r="12374" spans="1:5" x14ac:dyDescent="0.25">
      <c r="A12374" s="2">
        <v>45754.411111111112</v>
      </c>
      <c r="B12374">
        <v>126275</v>
      </c>
      <c r="C12374">
        <v>126280</v>
      </c>
      <c r="D12374">
        <v>126180</v>
      </c>
      <c r="E12374">
        <v>126195</v>
      </c>
    </row>
    <row r="12375" spans="1:5" x14ac:dyDescent="0.25">
      <c r="A12375" s="2">
        <v>45754.410416666666</v>
      </c>
      <c r="B12375">
        <v>126320</v>
      </c>
      <c r="C12375">
        <v>126375</v>
      </c>
      <c r="D12375">
        <v>126240</v>
      </c>
      <c r="E12375">
        <v>126275</v>
      </c>
    </row>
    <row r="12376" spans="1:5" x14ac:dyDescent="0.25">
      <c r="A12376" s="2">
        <v>45754.409722222219</v>
      </c>
      <c r="B12376">
        <v>126255</v>
      </c>
      <c r="C12376">
        <v>126340</v>
      </c>
      <c r="D12376">
        <v>126215</v>
      </c>
      <c r="E12376">
        <v>126315</v>
      </c>
    </row>
    <row r="12377" spans="1:5" x14ac:dyDescent="0.25">
      <c r="A12377" s="2">
        <v>45754.40902777778</v>
      </c>
      <c r="B12377">
        <v>126085</v>
      </c>
      <c r="C12377">
        <v>126380</v>
      </c>
      <c r="D12377">
        <v>126080</v>
      </c>
      <c r="E12377">
        <v>126255</v>
      </c>
    </row>
    <row r="12378" spans="1:5" x14ac:dyDescent="0.25">
      <c r="A12378" s="2">
        <v>45754.408333333333</v>
      </c>
      <c r="B12378">
        <v>126050</v>
      </c>
      <c r="C12378">
        <v>126120</v>
      </c>
      <c r="D12378">
        <v>126015</v>
      </c>
      <c r="E12378">
        <v>126090</v>
      </c>
    </row>
    <row r="12379" spans="1:5" x14ac:dyDescent="0.25">
      <c r="A12379" s="2">
        <v>45754.407638888886</v>
      </c>
      <c r="B12379">
        <v>126135</v>
      </c>
      <c r="C12379">
        <v>126175</v>
      </c>
      <c r="D12379">
        <v>126000</v>
      </c>
      <c r="E12379">
        <v>126050</v>
      </c>
    </row>
    <row r="12380" spans="1:5" x14ac:dyDescent="0.25">
      <c r="A12380" s="2">
        <v>45754.406944444447</v>
      </c>
      <c r="B12380">
        <v>126250</v>
      </c>
      <c r="C12380">
        <v>126285</v>
      </c>
      <c r="D12380">
        <v>126105</v>
      </c>
      <c r="E12380">
        <v>126135</v>
      </c>
    </row>
    <row r="12381" spans="1:5" x14ac:dyDescent="0.25">
      <c r="A12381" s="2">
        <v>45754.40625</v>
      </c>
      <c r="B12381">
        <v>126310</v>
      </c>
      <c r="C12381">
        <v>126335</v>
      </c>
      <c r="D12381">
        <v>126210</v>
      </c>
      <c r="E12381">
        <v>126250</v>
      </c>
    </row>
    <row r="12382" spans="1:5" x14ac:dyDescent="0.25">
      <c r="A12382" s="2">
        <v>45754.405555555553</v>
      </c>
      <c r="B12382">
        <v>126315</v>
      </c>
      <c r="C12382">
        <v>126350</v>
      </c>
      <c r="D12382">
        <v>126305</v>
      </c>
      <c r="E12382">
        <v>126315</v>
      </c>
    </row>
    <row r="12383" spans="1:5" x14ac:dyDescent="0.25">
      <c r="A12383" s="2">
        <v>45754.404861111114</v>
      </c>
      <c r="B12383">
        <v>126305</v>
      </c>
      <c r="C12383">
        <v>126390</v>
      </c>
      <c r="D12383">
        <v>126295</v>
      </c>
      <c r="E12383">
        <v>126320</v>
      </c>
    </row>
    <row r="12384" spans="1:5" x14ac:dyDescent="0.25">
      <c r="A12384" s="2">
        <v>45754.404166666667</v>
      </c>
      <c r="B12384">
        <v>126330</v>
      </c>
      <c r="C12384">
        <v>126350</v>
      </c>
      <c r="D12384">
        <v>126235</v>
      </c>
      <c r="E12384">
        <v>126305</v>
      </c>
    </row>
    <row r="12385" spans="1:5" x14ac:dyDescent="0.25">
      <c r="A12385" s="2">
        <v>45754.40347222222</v>
      </c>
      <c r="B12385">
        <v>126270</v>
      </c>
      <c r="C12385">
        <v>126365</v>
      </c>
      <c r="D12385">
        <v>126230</v>
      </c>
      <c r="E12385">
        <v>126330</v>
      </c>
    </row>
    <row r="12386" spans="1:5" x14ac:dyDescent="0.25">
      <c r="A12386" s="2">
        <v>45754.402777777781</v>
      </c>
      <c r="B12386">
        <v>126230</v>
      </c>
      <c r="C12386">
        <v>126280</v>
      </c>
      <c r="D12386">
        <v>126155</v>
      </c>
      <c r="E12386">
        <v>126270</v>
      </c>
    </row>
    <row r="12387" spans="1:5" x14ac:dyDescent="0.25">
      <c r="A12387" s="2">
        <v>45754.402083333334</v>
      </c>
      <c r="B12387">
        <v>126305</v>
      </c>
      <c r="C12387">
        <v>126305</v>
      </c>
      <c r="D12387">
        <v>126220</v>
      </c>
      <c r="E12387">
        <v>126225</v>
      </c>
    </row>
    <row r="12388" spans="1:5" x14ac:dyDescent="0.25">
      <c r="A12388" s="2">
        <v>45754.401388888888</v>
      </c>
      <c r="B12388">
        <v>126280</v>
      </c>
      <c r="C12388">
        <v>126345</v>
      </c>
      <c r="D12388">
        <v>126205</v>
      </c>
      <c r="E12388">
        <v>126305</v>
      </c>
    </row>
    <row r="12389" spans="1:5" x14ac:dyDescent="0.25">
      <c r="A12389" s="2">
        <v>45754.400694444441</v>
      </c>
      <c r="B12389">
        <v>126275</v>
      </c>
      <c r="C12389">
        <v>126335</v>
      </c>
      <c r="D12389">
        <v>126255</v>
      </c>
      <c r="E12389">
        <v>126280</v>
      </c>
    </row>
    <row r="12390" spans="1:5" x14ac:dyDescent="0.25">
      <c r="A12390" s="2">
        <v>45754.400000000001</v>
      </c>
      <c r="B12390">
        <v>126360</v>
      </c>
      <c r="C12390">
        <v>126425</v>
      </c>
      <c r="D12390">
        <v>126265</v>
      </c>
      <c r="E12390">
        <v>126280</v>
      </c>
    </row>
    <row r="12391" spans="1:5" x14ac:dyDescent="0.25">
      <c r="A12391" s="2">
        <v>45754.399305555555</v>
      </c>
      <c r="B12391">
        <v>126390</v>
      </c>
      <c r="C12391">
        <v>126425</v>
      </c>
      <c r="D12391">
        <v>126320</v>
      </c>
      <c r="E12391">
        <v>126365</v>
      </c>
    </row>
    <row r="12392" spans="1:5" x14ac:dyDescent="0.25">
      <c r="A12392" s="2">
        <v>45754.398611111108</v>
      </c>
      <c r="B12392">
        <v>126420</v>
      </c>
      <c r="C12392">
        <v>126465</v>
      </c>
      <c r="D12392">
        <v>126350</v>
      </c>
      <c r="E12392">
        <v>126390</v>
      </c>
    </row>
    <row r="12393" spans="1:5" x14ac:dyDescent="0.25">
      <c r="A12393" s="2">
        <v>45754.397916666669</v>
      </c>
      <c r="B12393">
        <v>126290</v>
      </c>
      <c r="C12393">
        <v>126490</v>
      </c>
      <c r="D12393">
        <v>126285</v>
      </c>
      <c r="E12393">
        <v>126420</v>
      </c>
    </row>
    <row r="12394" spans="1:5" x14ac:dyDescent="0.25">
      <c r="A12394" s="2">
        <v>45754.397222222222</v>
      </c>
      <c r="B12394">
        <v>126305</v>
      </c>
      <c r="C12394">
        <v>126345</v>
      </c>
      <c r="D12394">
        <v>126270</v>
      </c>
      <c r="E12394">
        <v>126290</v>
      </c>
    </row>
    <row r="12395" spans="1:5" x14ac:dyDescent="0.25">
      <c r="A12395" s="2">
        <v>45754.396527777775</v>
      </c>
      <c r="B12395">
        <v>126400</v>
      </c>
      <c r="C12395">
        <v>126410</v>
      </c>
      <c r="D12395">
        <v>126265</v>
      </c>
      <c r="E12395">
        <v>126305</v>
      </c>
    </row>
    <row r="12396" spans="1:5" x14ac:dyDescent="0.25">
      <c r="A12396" s="2">
        <v>45754.395833333336</v>
      </c>
      <c r="B12396">
        <v>126410</v>
      </c>
      <c r="C12396">
        <v>126440</v>
      </c>
      <c r="D12396">
        <v>126250</v>
      </c>
      <c r="E12396">
        <v>126400</v>
      </c>
    </row>
    <row r="12397" spans="1:5" x14ac:dyDescent="0.25">
      <c r="A12397" s="2">
        <v>45754.395138888889</v>
      </c>
      <c r="B12397">
        <v>126390</v>
      </c>
      <c r="C12397">
        <v>126445</v>
      </c>
      <c r="D12397">
        <v>126315</v>
      </c>
      <c r="E12397">
        <v>126410</v>
      </c>
    </row>
    <row r="12398" spans="1:5" x14ac:dyDescent="0.25">
      <c r="A12398" s="2">
        <v>45754.394444444442</v>
      </c>
      <c r="B12398">
        <v>126215</v>
      </c>
      <c r="C12398">
        <v>126425</v>
      </c>
      <c r="D12398">
        <v>126210</v>
      </c>
      <c r="E12398">
        <v>126390</v>
      </c>
    </row>
    <row r="12399" spans="1:5" x14ac:dyDescent="0.25">
      <c r="A12399" s="2">
        <v>45754.393750000003</v>
      </c>
      <c r="B12399">
        <v>126135</v>
      </c>
      <c r="C12399">
        <v>126245</v>
      </c>
      <c r="D12399">
        <v>126120</v>
      </c>
      <c r="E12399">
        <v>126215</v>
      </c>
    </row>
    <row r="12400" spans="1:5" x14ac:dyDescent="0.25">
      <c r="A12400" s="2">
        <v>45754.393055555556</v>
      </c>
      <c r="B12400">
        <v>126085</v>
      </c>
      <c r="C12400">
        <v>126160</v>
      </c>
      <c r="D12400">
        <v>126080</v>
      </c>
      <c r="E12400">
        <v>126135</v>
      </c>
    </row>
    <row r="12401" spans="1:5" x14ac:dyDescent="0.25">
      <c r="A12401" s="2">
        <v>45754.392361111109</v>
      </c>
      <c r="B12401">
        <v>126100</v>
      </c>
      <c r="C12401">
        <v>126140</v>
      </c>
      <c r="D12401">
        <v>126055</v>
      </c>
      <c r="E12401">
        <v>126085</v>
      </c>
    </row>
    <row r="12402" spans="1:5" x14ac:dyDescent="0.25">
      <c r="A12402" s="2">
        <v>45754.39166666667</v>
      </c>
      <c r="B12402">
        <v>125960</v>
      </c>
      <c r="C12402">
        <v>126120</v>
      </c>
      <c r="D12402">
        <v>125945</v>
      </c>
      <c r="E12402">
        <v>126100</v>
      </c>
    </row>
    <row r="12403" spans="1:5" x14ac:dyDescent="0.25">
      <c r="A12403" s="2">
        <v>45754.390972222223</v>
      </c>
      <c r="B12403">
        <v>125985</v>
      </c>
      <c r="C12403">
        <v>126090</v>
      </c>
      <c r="D12403">
        <v>125910</v>
      </c>
      <c r="E12403">
        <v>125960</v>
      </c>
    </row>
    <row r="12404" spans="1:5" x14ac:dyDescent="0.25">
      <c r="A12404" s="2">
        <v>45754.390277777777</v>
      </c>
      <c r="B12404">
        <v>125935</v>
      </c>
      <c r="C12404">
        <v>126045</v>
      </c>
      <c r="D12404">
        <v>125910</v>
      </c>
      <c r="E12404">
        <v>125985</v>
      </c>
    </row>
    <row r="12405" spans="1:5" x14ac:dyDescent="0.25">
      <c r="A12405" s="2">
        <v>45754.38958333333</v>
      </c>
      <c r="B12405">
        <v>125850</v>
      </c>
      <c r="C12405">
        <v>125960</v>
      </c>
      <c r="D12405">
        <v>125835</v>
      </c>
      <c r="E12405">
        <v>125935</v>
      </c>
    </row>
    <row r="12406" spans="1:5" x14ac:dyDescent="0.25">
      <c r="A12406" s="2">
        <v>45754.388888888891</v>
      </c>
      <c r="B12406">
        <v>125815</v>
      </c>
      <c r="C12406">
        <v>125865</v>
      </c>
      <c r="D12406">
        <v>125770</v>
      </c>
      <c r="E12406">
        <v>125845</v>
      </c>
    </row>
    <row r="12407" spans="1:5" x14ac:dyDescent="0.25">
      <c r="A12407" s="2">
        <v>45754.388194444444</v>
      </c>
      <c r="B12407">
        <v>125810</v>
      </c>
      <c r="C12407">
        <v>125855</v>
      </c>
      <c r="D12407">
        <v>125785</v>
      </c>
      <c r="E12407">
        <v>125810</v>
      </c>
    </row>
    <row r="12408" spans="1:5" x14ac:dyDescent="0.25">
      <c r="A12408" s="2">
        <v>45754.387499999997</v>
      </c>
      <c r="B12408">
        <v>125695</v>
      </c>
      <c r="C12408">
        <v>125810</v>
      </c>
      <c r="D12408">
        <v>125670</v>
      </c>
      <c r="E12408">
        <v>125810</v>
      </c>
    </row>
    <row r="12409" spans="1:5" x14ac:dyDescent="0.25">
      <c r="A12409" s="2">
        <v>45754.386805555558</v>
      </c>
      <c r="B12409">
        <v>125665</v>
      </c>
      <c r="C12409">
        <v>125785</v>
      </c>
      <c r="D12409">
        <v>125650</v>
      </c>
      <c r="E12409">
        <v>125695</v>
      </c>
    </row>
    <row r="12410" spans="1:5" x14ac:dyDescent="0.25">
      <c r="A12410" s="2">
        <v>45754.386111111111</v>
      </c>
      <c r="B12410">
        <v>125560</v>
      </c>
      <c r="C12410">
        <v>125680</v>
      </c>
      <c r="D12410">
        <v>125540</v>
      </c>
      <c r="E12410">
        <v>125670</v>
      </c>
    </row>
    <row r="12411" spans="1:5" x14ac:dyDescent="0.25">
      <c r="A12411" s="2">
        <v>45754.385416666664</v>
      </c>
      <c r="B12411">
        <v>125725</v>
      </c>
      <c r="C12411">
        <v>125730</v>
      </c>
      <c r="D12411">
        <v>125465</v>
      </c>
      <c r="E12411">
        <v>125560</v>
      </c>
    </row>
    <row r="12412" spans="1:5" x14ac:dyDescent="0.25">
      <c r="A12412" s="2">
        <v>45754.384722222225</v>
      </c>
      <c r="B12412">
        <v>125770</v>
      </c>
      <c r="C12412">
        <v>125795</v>
      </c>
      <c r="D12412">
        <v>125710</v>
      </c>
      <c r="E12412">
        <v>125725</v>
      </c>
    </row>
    <row r="12413" spans="1:5" x14ac:dyDescent="0.25">
      <c r="A12413" s="2">
        <v>45754.384027777778</v>
      </c>
      <c r="B12413">
        <v>125800</v>
      </c>
      <c r="C12413">
        <v>125850</v>
      </c>
      <c r="D12413">
        <v>125755</v>
      </c>
      <c r="E12413">
        <v>125770</v>
      </c>
    </row>
    <row r="12414" spans="1:5" x14ac:dyDescent="0.25">
      <c r="A12414" s="2">
        <v>45754.383333333331</v>
      </c>
      <c r="B12414">
        <v>125740</v>
      </c>
      <c r="C12414">
        <v>125820</v>
      </c>
      <c r="D12414">
        <v>125655</v>
      </c>
      <c r="E12414">
        <v>125795</v>
      </c>
    </row>
    <row r="12415" spans="1:5" x14ac:dyDescent="0.25">
      <c r="A12415" s="2">
        <v>45754.382638888892</v>
      </c>
      <c r="B12415">
        <v>125805</v>
      </c>
      <c r="C12415">
        <v>125840</v>
      </c>
      <c r="D12415">
        <v>125710</v>
      </c>
      <c r="E12415">
        <v>125735</v>
      </c>
    </row>
    <row r="12416" spans="1:5" x14ac:dyDescent="0.25">
      <c r="A12416" s="2">
        <v>45754.381944444445</v>
      </c>
      <c r="B12416">
        <v>125860</v>
      </c>
      <c r="C12416">
        <v>125875</v>
      </c>
      <c r="D12416">
        <v>125770</v>
      </c>
      <c r="E12416">
        <v>125810</v>
      </c>
    </row>
    <row r="12417" spans="1:5" x14ac:dyDescent="0.25">
      <c r="A12417" s="2">
        <v>45754.381249999999</v>
      </c>
      <c r="B12417">
        <v>125845</v>
      </c>
      <c r="C12417">
        <v>125885</v>
      </c>
      <c r="D12417">
        <v>125790</v>
      </c>
      <c r="E12417">
        <v>125860</v>
      </c>
    </row>
    <row r="12418" spans="1:5" x14ac:dyDescent="0.25">
      <c r="A12418" s="2">
        <v>45754.380555555559</v>
      </c>
      <c r="B12418">
        <v>125785</v>
      </c>
      <c r="C12418">
        <v>125895</v>
      </c>
      <c r="D12418">
        <v>125700</v>
      </c>
      <c r="E12418">
        <v>125845</v>
      </c>
    </row>
    <row r="12419" spans="1:5" x14ac:dyDescent="0.25">
      <c r="A12419" s="2">
        <v>45754.379861111112</v>
      </c>
      <c r="B12419">
        <v>125860</v>
      </c>
      <c r="C12419">
        <v>125950</v>
      </c>
      <c r="D12419">
        <v>125775</v>
      </c>
      <c r="E12419">
        <v>125785</v>
      </c>
    </row>
    <row r="12420" spans="1:5" x14ac:dyDescent="0.25">
      <c r="A12420" s="2">
        <v>45754.379166666666</v>
      </c>
      <c r="B12420">
        <v>126005</v>
      </c>
      <c r="C12420">
        <v>126035</v>
      </c>
      <c r="D12420">
        <v>125840</v>
      </c>
      <c r="E12420">
        <v>125860</v>
      </c>
    </row>
    <row r="12421" spans="1:5" x14ac:dyDescent="0.25">
      <c r="A12421" s="2">
        <v>45754.378472222219</v>
      </c>
      <c r="B12421">
        <v>126000</v>
      </c>
      <c r="C12421">
        <v>126160</v>
      </c>
      <c r="D12421">
        <v>125935</v>
      </c>
      <c r="E12421">
        <v>126005</v>
      </c>
    </row>
    <row r="12422" spans="1:5" x14ac:dyDescent="0.25">
      <c r="A12422" s="2">
        <v>45754.37777777778</v>
      </c>
      <c r="B12422">
        <v>125950</v>
      </c>
      <c r="C12422">
        <v>126065</v>
      </c>
      <c r="D12422">
        <v>125835</v>
      </c>
      <c r="E12422">
        <v>126000</v>
      </c>
    </row>
    <row r="12423" spans="1:5" x14ac:dyDescent="0.25">
      <c r="A12423" s="2">
        <v>45754.377083333333</v>
      </c>
      <c r="B12423">
        <v>125625</v>
      </c>
      <c r="C12423">
        <v>126000</v>
      </c>
      <c r="D12423">
        <v>125600</v>
      </c>
      <c r="E12423">
        <v>125955</v>
      </c>
    </row>
    <row r="12424" spans="1:5" x14ac:dyDescent="0.25">
      <c r="A12424" s="2">
        <v>45754.376388888886</v>
      </c>
      <c r="B12424">
        <v>125545</v>
      </c>
      <c r="C12424">
        <v>125680</v>
      </c>
      <c r="D12424">
        <v>125410</v>
      </c>
      <c r="E12424">
        <v>125620</v>
      </c>
    </row>
    <row r="12425" spans="1:5" x14ac:dyDescent="0.25">
      <c r="A12425" s="2">
        <v>45754.375694444447</v>
      </c>
      <c r="B12425">
        <v>125650</v>
      </c>
      <c r="C12425">
        <v>125800</v>
      </c>
      <c r="D12425">
        <v>125350</v>
      </c>
      <c r="E12425">
        <v>125550</v>
      </c>
    </row>
    <row r="12426" spans="1:5" x14ac:dyDescent="0.25">
      <c r="A12426" s="2">
        <v>45751.76666666667</v>
      </c>
      <c r="B12426">
        <v>127660</v>
      </c>
      <c r="C12426">
        <v>127695</v>
      </c>
      <c r="D12426">
        <v>127605</v>
      </c>
      <c r="E12426">
        <v>127650</v>
      </c>
    </row>
    <row r="12427" spans="1:5" x14ac:dyDescent="0.25">
      <c r="A12427" s="2">
        <v>45751.765972222223</v>
      </c>
      <c r="B12427">
        <v>127715</v>
      </c>
      <c r="C12427">
        <v>127730</v>
      </c>
      <c r="D12427">
        <v>127650</v>
      </c>
      <c r="E12427">
        <v>127680</v>
      </c>
    </row>
    <row r="12428" spans="1:5" x14ac:dyDescent="0.25">
      <c r="A12428" s="2">
        <v>45751.765277777777</v>
      </c>
      <c r="B12428">
        <v>127725</v>
      </c>
      <c r="C12428">
        <v>127735</v>
      </c>
      <c r="D12428">
        <v>127700</v>
      </c>
      <c r="E12428">
        <v>127725</v>
      </c>
    </row>
    <row r="12429" spans="1:5" x14ac:dyDescent="0.25">
      <c r="A12429" s="2">
        <v>45751.76458333333</v>
      </c>
      <c r="B12429">
        <v>127725</v>
      </c>
      <c r="C12429">
        <v>127775</v>
      </c>
      <c r="D12429">
        <v>127685</v>
      </c>
      <c r="E12429">
        <v>127735</v>
      </c>
    </row>
    <row r="12430" spans="1:5" x14ac:dyDescent="0.25">
      <c r="A12430" s="2">
        <v>45751.763888888891</v>
      </c>
      <c r="B12430">
        <v>127620</v>
      </c>
      <c r="C12430">
        <v>127790</v>
      </c>
      <c r="D12430">
        <v>127595</v>
      </c>
      <c r="E12430">
        <v>127705</v>
      </c>
    </row>
    <row r="12431" spans="1:5" x14ac:dyDescent="0.25">
      <c r="A12431" s="2">
        <v>45751.763194444444</v>
      </c>
      <c r="B12431">
        <v>127580</v>
      </c>
      <c r="C12431">
        <v>127625</v>
      </c>
      <c r="D12431">
        <v>127575</v>
      </c>
      <c r="E12431">
        <v>127620</v>
      </c>
    </row>
    <row r="12432" spans="1:5" x14ac:dyDescent="0.25">
      <c r="A12432" s="2">
        <v>45751.762499999997</v>
      </c>
      <c r="B12432">
        <v>127575</v>
      </c>
      <c r="C12432">
        <v>127590</v>
      </c>
      <c r="D12432">
        <v>127555</v>
      </c>
      <c r="E12432">
        <v>127580</v>
      </c>
    </row>
    <row r="12433" spans="1:5" x14ac:dyDescent="0.25">
      <c r="A12433" s="2">
        <v>45751.761805555558</v>
      </c>
      <c r="B12433">
        <v>127550</v>
      </c>
      <c r="C12433">
        <v>127605</v>
      </c>
      <c r="D12433">
        <v>127550</v>
      </c>
      <c r="E12433">
        <v>127575</v>
      </c>
    </row>
    <row r="12434" spans="1:5" x14ac:dyDescent="0.25">
      <c r="A12434" s="2">
        <v>45751.761111111111</v>
      </c>
      <c r="B12434">
        <v>127575</v>
      </c>
      <c r="C12434">
        <v>127585</v>
      </c>
      <c r="D12434">
        <v>127490</v>
      </c>
      <c r="E12434">
        <v>127550</v>
      </c>
    </row>
    <row r="12435" spans="1:5" x14ac:dyDescent="0.25">
      <c r="A12435" s="2">
        <v>45751.760416666664</v>
      </c>
      <c r="B12435">
        <v>127495</v>
      </c>
      <c r="C12435">
        <v>127585</v>
      </c>
      <c r="D12435">
        <v>127480</v>
      </c>
      <c r="E12435">
        <v>127570</v>
      </c>
    </row>
    <row r="12436" spans="1:5" x14ac:dyDescent="0.25">
      <c r="A12436" s="2">
        <v>45751.759722222225</v>
      </c>
      <c r="B12436">
        <v>127540</v>
      </c>
      <c r="C12436">
        <v>127555</v>
      </c>
      <c r="D12436">
        <v>127465</v>
      </c>
      <c r="E12436">
        <v>127495</v>
      </c>
    </row>
    <row r="12437" spans="1:5" x14ac:dyDescent="0.25">
      <c r="A12437" s="2">
        <v>45751.759027777778</v>
      </c>
      <c r="B12437">
        <v>127525</v>
      </c>
      <c r="C12437">
        <v>127545</v>
      </c>
      <c r="D12437">
        <v>127520</v>
      </c>
      <c r="E12437">
        <v>127545</v>
      </c>
    </row>
    <row r="12438" spans="1:5" x14ac:dyDescent="0.25">
      <c r="A12438" s="2">
        <v>45751.758333333331</v>
      </c>
      <c r="B12438">
        <v>127505</v>
      </c>
      <c r="C12438">
        <v>127550</v>
      </c>
      <c r="D12438">
        <v>127495</v>
      </c>
      <c r="E12438">
        <v>127520</v>
      </c>
    </row>
    <row r="12439" spans="1:5" x14ac:dyDescent="0.25">
      <c r="A12439" s="2">
        <v>45751.757638888892</v>
      </c>
      <c r="B12439">
        <v>127530</v>
      </c>
      <c r="C12439">
        <v>127550</v>
      </c>
      <c r="D12439">
        <v>127490</v>
      </c>
      <c r="E12439">
        <v>127510</v>
      </c>
    </row>
    <row r="12440" spans="1:5" x14ac:dyDescent="0.25">
      <c r="A12440" s="2">
        <v>45751.756944444445</v>
      </c>
      <c r="B12440">
        <v>127515</v>
      </c>
      <c r="C12440">
        <v>127540</v>
      </c>
      <c r="D12440">
        <v>127500</v>
      </c>
      <c r="E12440">
        <v>127525</v>
      </c>
    </row>
    <row r="12441" spans="1:5" x14ac:dyDescent="0.25">
      <c r="A12441" s="2">
        <v>45751.756249999999</v>
      </c>
      <c r="B12441">
        <v>127480</v>
      </c>
      <c r="C12441">
        <v>127535</v>
      </c>
      <c r="D12441">
        <v>127465</v>
      </c>
      <c r="E12441">
        <v>127515</v>
      </c>
    </row>
    <row r="12442" spans="1:5" x14ac:dyDescent="0.25">
      <c r="A12442" s="2">
        <v>45751.755555555559</v>
      </c>
      <c r="B12442">
        <v>127465</v>
      </c>
      <c r="C12442">
        <v>127480</v>
      </c>
      <c r="D12442">
        <v>127455</v>
      </c>
      <c r="E12442">
        <v>127475</v>
      </c>
    </row>
    <row r="12443" spans="1:5" x14ac:dyDescent="0.25">
      <c r="A12443" s="2">
        <v>45751.754861111112</v>
      </c>
      <c r="B12443">
        <v>127470</v>
      </c>
      <c r="C12443">
        <v>127485</v>
      </c>
      <c r="D12443">
        <v>127450</v>
      </c>
      <c r="E12443">
        <v>127465</v>
      </c>
    </row>
    <row r="12444" spans="1:5" x14ac:dyDescent="0.25">
      <c r="A12444" s="2">
        <v>45751.754166666666</v>
      </c>
      <c r="B12444">
        <v>127470</v>
      </c>
      <c r="C12444">
        <v>127480</v>
      </c>
      <c r="D12444">
        <v>127430</v>
      </c>
      <c r="E12444">
        <v>127475</v>
      </c>
    </row>
    <row r="12445" spans="1:5" x14ac:dyDescent="0.25">
      <c r="A12445" s="2">
        <v>45751.753472222219</v>
      </c>
      <c r="B12445">
        <v>127465</v>
      </c>
      <c r="C12445">
        <v>127495</v>
      </c>
      <c r="D12445">
        <v>127460</v>
      </c>
      <c r="E12445">
        <v>127470</v>
      </c>
    </row>
    <row r="12446" spans="1:5" x14ac:dyDescent="0.25">
      <c r="A12446" s="2">
        <v>45751.75277777778</v>
      </c>
      <c r="B12446">
        <v>127405</v>
      </c>
      <c r="C12446">
        <v>127495</v>
      </c>
      <c r="D12446">
        <v>127395</v>
      </c>
      <c r="E12446">
        <v>127460</v>
      </c>
    </row>
    <row r="12447" spans="1:5" x14ac:dyDescent="0.25">
      <c r="A12447" s="2">
        <v>45751.752083333333</v>
      </c>
      <c r="B12447">
        <v>127380</v>
      </c>
      <c r="C12447">
        <v>127425</v>
      </c>
      <c r="D12447">
        <v>127350</v>
      </c>
      <c r="E12447">
        <v>127415</v>
      </c>
    </row>
    <row r="12448" spans="1:5" x14ac:dyDescent="0.25">
      <c r="A12448" s="2">
        <v>45751.751388888886</v>
      </c>
      <c r="B12448">
        <v>127530</v>
      </c>
      <c r="C12448">
        <v>127545</v>
      </c>
      <c r="D12448">
        <v>127370</v>
      </c>
      <c r="E12448">
        <v>127380</v>
      </c>
    </row>
    <row r="12449" spans="1:5" x14ac:dyDescent="0.25">
      <c r="A12449" s="2">
        <v>45751.750694444447</v>
      </c>
      <c r="B12449">
        <v>127600</v>
      </c>
      <c r="C12449">
        <v>127610</v>
      </c>
      <c r="D12449">
        <v>127505</v>
      </c>
      <c r="E12449">
        <v>127530</v>
      </c>
    </row>
    <row r="12450" spans="1:5" x14ac:dyDescent="0.25">
      <c r="A12450" s="2">
        <v>45751.75</v>
      </c>
      <c r="B12450">
        <v>127625</v>
      </c>
      <c r="C12450">
        <v>127645</v>
      </c>
      <c r="D12450">
        <v>127565</v>
      </c>
      <c r="E12450">
        <v>127600</v>
      </c>
    </row>
    <row r="12451" spans="1:5" x14ac:dyDescent="0.25">
      <c r="A12451" s="2">
        <v>45751.749305555553</v>
      </c>
      <c r="B12451">
        <v>127600</v>
      </c>
      <c r="C12451">
        <v>127645</v>
      </c>
      <c r="D12451">
        <v>127590</v>
      </c>
      <c r="E12451">
        <v>127620</v>
      </c>
    </row>
    <row r="12452" spans="1:5" x14ac:dyDescent="0.25">
      <c r="A12452" s="2">
        <v>45751.748611111114</v>
      </c>
      <c r="B12452">
        <v>127535</v>
      </c>
      <c r="C12452">
        <v>127640</v>
      </c>
      <c r="D12452">
        <v>127525</v>
      </c>
      <c r="E12452">
        <v>127595</v>
      </c>
    </row>
    <row r="12453" spans="1:5" x14ac:dyDescent="0.25">
      <c r="A12453" s="2">
        <v>45751.747916666667</v>
      </c>
      <c r="B12453">
        <v>127465</v>
      </c>
      <c r="C12453">
        <v>127550</v>
      </c>
      <c r="D12453">
        <v>127460</v>
      </c>
      <c r="E12453">
        <v>127525</v>
      </c>
    </row>
    <row r="12454" spans="1:5" x14ac:dyDescent="0.25">
      <c r="A12454" s="2">
        <v>45751.74722222222</v>
      </c>
      <c r="B12454">
        <v>127475</v>
      </c>
      <c r="C12454">
        <v>127490</v>
      </c>
      <c r="D12454">
        <v>127455</v>
      </c>
      <c r="E12454">
        <v>127460</v>
      </c>
    </row>
    <row r="12455" spans="1:5" x14ac:dyDescent="0.25">
      <c r="A12455" s="2">
        <v>45751.746527777781</v>
      </c>
      <c r="B12455">
        <v>127515</v>
      </c>
      <c r="C12455">
        <v>127520</v>
      </c>
      <c r="D12455">
        <v>127455</v>
      </c>
      <c r="E12455">
        <v>127475</v>
      </c>
    </row>
    <row r="12456" spans="1:5" x14ac:dyDescent="0.25">
      <c r="A12456" s="2">
        <v>45751.745833333334</v>
      </c>
      <c r="B12456">
        <v>127510</v>
      </c>
      <c r="C12456">
        <v>127535</v>
      </c>
      <c r="D12456">
        <v>127505</v>
      </c>
      <c r="E12456">
        <v>127515</v>
      </c>
    </row>
    <row r="12457" spans="1:5" x14ac:dyDescent="0.25">
      <c r="A12457" s="2">
        <v>45751.745138888888</v>
      </c>
      <c r="B12457">
        <v>127490</v>
      </c>
      <c r="C12457">
        <v>127540</v>
      </c>
      <c r="D12457">
        <v>127470</v>
      </c>
      <c r="E12457">
        <v>127510</v>
      </c>
    </row>
    <row r="12458" spans="1:5" x14ac:dyDescent="0.25">
      <c r="A12458" s="2">
        <v>45751.744444444441</v>
      </c>
      <c r="B12458">
        <v>127585</v>
      </c>
      <c r="C12458">
        <v>127585</v>
      </c>
      <c r="D12458">
        <v>127475</v>
      </c>
      <c r="E12458">
        <v>127495</v>
      </c>
    </row>
    <row r="12459" spans="1:5" x14ac:dyDescent="0.25">
      <c r="A12459" s="2">
        <v>45751.743750000001</v>
      </c>
      <c r="B12459">
        <v>127620</v>
      </c>
      <c r="C12459">
        <v>127625</v>
      </c>
      <c r="D12459">
        <v>127565</v>
      </c>
      <c r="E12459">
        <v>127585</v>
      </c>
    </row>
    <row r="12460" spans="1:5" x14ac:dyDescent="0.25">
      <c r="A12460" s="2">
        <v>45751.743055555555</v>
      </c>
      <c r="B12460">
        <v>127580</v>
      </c>
      <c r="C12460">
        <v>127620</v>
      </c>
      <c r="D12460">
        <v>127540</v>
      </c>
      <c r="E12460">
        <v>127615</v>
      </c>
    </row>
    <row r="12461" spans="1:5" x14ac:dyDescent="0.25">
      <c r="A12461" s="2">
        <v>45751.742361111108</v>
      </c>
      <c r="B12461">
        <v>127560</v>
      </c>
      <c r="C12461">
        <v>127600</v>
      </c>
      <c r="D12461">
        <v>127555</v>
      </c>
      <c r="E12461">
        <v>127580</v>
      </c>
    </row>
    <row r="12462" spans="1:5" x14ac:dyDescent="0.25">
      <c r="A12462" s="2">
        <v>45751.741666666669</v>
      </c>
      <c r="B12462">
        <v>127530</v>
      </c>
      <c r="C12462">
        <v>127575</v>
      </c>
      <c r="D12462">
        <v>127505</v>
      </c>
      <c r="E12462">
        <v>127560</v>
      </c>
    </row>
    <row r="12463" spans="1:5" x14ac:dyDescent="0.25">
      <c r="A12463" s="2">
        <v>45751.740972222222</v>
      </c>
      <c r="B12463">
        <v>127470</v>
      </c>
      <c r="C12463">
        <v>127555</v>
      </c>
      <c r="D12463">
        <v>127470</v>
      </c>
      <c r="E12463">
        <v>127535</v>
      </c>
    </row>
    <row r="12464" spans="1:5" x14ac:dyDescent="0.25">
      <c r="A12464" s="2">
        <v>45751.740277777775</v>
      </c>
      <c r="B12464">
        <v>127475</v>
      </c>
      <c r="C12464">
        <v>127495</v>
      </c>
      <c r="D12464">
        <v>127465</v>
      </c>
      <c r="E12464">
        <v>127470</v>
      </c>
    </row>
    <row r="12465" spans="1:5" x14ac:dyDescent="0.25">
      <c r="A12465" s="2">
        <v>45751.739583333336</v>
      </c>
      <c r="B12465">
        <v>127485</v>
      </c>
      <c r="C12465">
        <v>127520</v>
      </c>
      <c r="D12465">
        <v>127415</v>
      </c>
      <c r="E12465">
        <v>127470</v>
      </c>
    </row>
    <row r="12466" spans="1:5" x14ac:dyDescent="0.25">
      <c r="A12466" s="2">
        <v>45751.738888888889</v>
      </c>
      <c r="B12466">
        <v>127470</v>
      </c>
      <c r="C12466">
        <v>127495</v>
      </c>
      <c r="D12466">
        <v>127465</v>
      </c>
      <c r="E12466">
        <v>127480</v>
      </c>
    </row>
    <row r="12467" spans="1:5" x14ac:dyDescent="0.25">
      <c r="A12467" s="2">
        <v>45751.738194444442</v>
      </c>
      <c r="B12467">
        <v>127435</v>
      </c>
      <c r="C12467">
        <v>127495</v>
      </c>
      <c r="D12467">
        <v>127415</v>
      </c>
      <c r="E12467">
        <v>127475</v>
      </c>
    </row>
    <row r="12468" spans="1:5" x14ac:dyDescent="0.25">
      <c r="A12468" s="2">
        <v>45751.737500000003</v>
      </c>
      <c r="B12468">
        <v>127445</v>
      </c>
      <c r="C12468">
        <v>127470</v>
      </c>
      <c r="D12468">
        <v>127405</v>
      </c>
      <c r="E12468">
        <v>127435</v>
      </c>
    </row>
    <row r="12469" spans="1:5" x14ac:dyDescent="0.25">
      <c r="A12469" s="2">
        <v>45751.736805555556</v>
      </c>
      <c r="B12469">
        <v>127430</v>
      </c>
      <c r="C12469">
        <v>127455</v>
      </c>
      <c r="D12469">
        <v>127430</v>
      </c>
      <c r="E12469">
        <v>127445</v>
      </c>
    </row>
    <row r="12470" spans="1:5" x14ac:dyDescent="0.25">
      <c r="A12470" s="2">
        <v>45751.736111111109</v>
      </c>
      <c r="B12470">
        <v>127415</v>
      </c>
      <c r="C12470">
        <v>127460</v>
      </c>
      <c r="D12470">
        <v>127385</v>
      </c>
      <c r="E12470">
        <v>127435</v>
      </c>
    </row>
    <row r="12471" spans="1:5" x14ac:dyDescent="0.25">
      <c r="A12471" s="2">
        <v>45751.73541666667</v>
      </c>
      <c r="B12471">
        <v>127460</v>
      </c>
      <c r="C12471">
        <v>127475</v>
      </c>
      <c r="D12471">
        <v>127410</v>
      </c>
      <c r="E12471">
        <v>127415</v>
      </c>
    </row>
    <row r="12472" spans="1:5" x14ac:dyDescent="0.25">
      <c r="A12472" s="2">
        <v>45751.734722222223</v>
      </c>
      <c r="B12472">
        <v>127465</v>
      </c>
      <c r="C12472">
        <v>127480</v>
      </c>
      <c r="D12472">
        <v>127415</v>
      </c>
      <c r="E12472">
        <v>127460</v>
      </c>
    </row>
    <row r="12473" spans="1:5" x14ac:dyDescent="0.25">
      <c r="A12473" s="2">
        <v>45751.734027777777</v>
      </c>
      <c r="B12473">
        <v>127490</v>
      </c>
      <c r="C12473">
        <v>127495</v>
      </c>
      <c r="D12473">
        <v>127430</v>
      </c>
      <c r="E12473">
        <v>127465</v>
      </c>
    </row>
    <row r="12474" spans="1:5" x14ac:dyDescent="0.25">
      <c r="A12474" s="2">
        <v>45751.73333333333</v>
      </c>
      <c r="B12474">
        <v>127505</v>
      </c>
      <c r="C12474">
        <v>127505</v>
      </c>
      <c r="D12474">
        <v>127450</v>
      </c>
      <c r="E12474">
        <v>127495</v>
      </c>
    </row>
    <row r="12475" spans="1:5" x14ac:dyDescent="0.25">
      <c r="A12475" s="2">
        <v>45751.732638888891</v>
      </c>
      <c r="B12475">
        <v>127510</v>
      </c>
      <c r="C12475">
        <v>127525</v>
      </c>
      <c r="D12475">
        <v>127495</v>
      </c>
      <c r="E12475">
        <v>127505</v>
      </c>
    </row>
    <row r="12476" spans="1:5" x14ac:dyDescent="0.25">
      <c r="A12476" s="2">
        <v>45751.731944444444</v>
      </c>
      <c r="B12476">
        <v>127505</v>
      </c>
      <c r="C12476">
        <v>127535</v>
      </c>
      <c r="D12476">
        <v>127480</v>
      </c>
      <c r="E12476">
        <v>127505</v>
      </c>
    </row>
    <row r="12477" spans="1:5" x14ac:dyDescent="0.25">
      <c r="A12477" s="2">
        <v>45751.731249999997</v>
      </c>
      <c r="B12477">
        <v>127490</v>
      </c>
      <c r="C12477">
        <v>127525</v>
      </c>
      <c r="D12477">
        <v>127475</v>
      </c>
      <c r="E12477">
        <v>127505</v>
      </c>
    </row>
    <row r="12478" spans="1:5" x14ac:dyDescent="0.25">
      <c r="A12478" s="2">
        <v>45751.730555555558</v>
      </c>
      <c r="B12478">
        <v>127455</v>
      </c>
      <c r="C12478">
        <v>127500</v>
      </c>
      <c r="D12478">
        <v>127430</v>
      </c>
      <c r="E12478">
        <v>127485</v>
      </c>
    </row>
    <row r="12479" spans="1:5" x14ac:dyDescent="0.25">
      <c r="A12479" s="2">
        <v>45751.729861111111</v>
      </c>
      <c r="B12479">
        <v>127505</v>
      </c>
      <c r="C12479">
        <v>127525</v>
      </c>
      <c r="D12479">
        <v>127410</v>
      </c>
      <c r="E12479">
        <v>127460</v>
      </c>
    </row>
    <row r="12480" spans="1:5" x14ac:dyDescent="0.25">
      <c r="A12480" s="2">
        <v>45751.729166666664</v>
      </c>
      <c r="B12480">
        <v>127415</v>
      </c>
      <c r="C12480">
        <v>127690</v>
      </c>
      <c r="D12480">
        <v>127415</v>
      </c>
      <c r="E12480">
        <v>127505</v>
      </c>
    </row>
    <row r="12481" spans="1:5" x14ac:dyDescent="0.25">
      <c r="A12481" s="2">
        <v>45751.728472222225</v>
      </c>
      <c r="B12481">
        <v>127365</v>
      </c>
      <c r="C12481">
        <v>127430</v>
      </c>
      <c r="D12481">
        <v>127330</v>
      </c>
      <c r="E12481">
        <v>127415</v>
      </c>
    </row>
    <row r="12482" spans="1:5" x14ac:dyDescent="0.25">
      <c r="A12482" s="2">
        <v>45751.727777777778</v>
      </c>
      <c r="B12482">
        <v>127325</v>
      </c>
      <c r="C12482">
        <v>127375</v>
      </c>
      <c r="D12482">
        <v>127300</v>
      </c>
      <c r="E12482">
        <v>127370</v>
      </c>
    </row>
    <row r="12483" spans="1:5" x14ac:dyDescent="0.25">
      <c r="A12483" s="2">
        <v>45751.727083333331</v>
      </c>
      <c r="B12483">
        <v>127340</v>
      </c>
      <c r="C12483">
        <v>127340</v>
      </c>
      <c r="D12483">
        <v>127280</v>
      </c>
      <c r="E12483">
        <v>127330</v>
      </c>
    </row>
    <row r="12484" spans="1:5" x14ac:dyDescent="0.25">
      <c r="A12484" s="2">
        <v>45751.726388888892</v>
      </c>
      <c r="B12484">
        <v>127340</v>
      </c>
      <c r="C12484">
        <v>127345</v>
      </c>
      <c r="D12484">
        <v>127280</v>
      </c>
      <c r="E12484">
        <v>127340</v>
      </c>
    </row>
    <row r="12485" spans="1:5" x14ac:dyDescent="0.25">
      <c r="A12485" s="2">
        <v>45751.725694444445</v>
      </c>
      <c r="B12485">
        <v>127310</v>
      </c>
      <c r="C12485">
        <v>127360</v>
      </c>
      <c r="D12485">
        <v>127305</v>
      </c>
      <c r="E12485">
        <v>127340</v>
      </c>
    </row>
    <row r="12486" spans="1:5" x14ac:dyDescent="0.25">
      <c r="A12486" s="2">
        <v>45751.724999999999</v>
      </c>
      <c r="B12486">
        <v>127325</v>
      </c>
      <c r="C12486">
        <v>127340</v>
      </c>
      <c r="D12486">
        <v>127300</v>
      </c>
      <c r="E12486">
        <v>127310</v>
      </c>
    </row>
    <row r="12487" spans="1:5" x14ac:dyDescent="0.25">
      <c r="A12487" s="2">
        <v>45751.724305555559</v>
      </c>
      <c r="B12487">
        <v>127345</v>
      </c>
      <c r="C12487">
        <v>127350</v>
      </c>
      <c r="D12487">
        <v>127310</v>
      </c>
      <c r="E12487">
        <v>127325</v>
      </c>
    </row>
    <row r="12488" spans="1:5" x14ac:dyDescent="0.25">
      <c r="A12488" s="2">
        <v>45751.723611111112</v>
      </c>
      <c r="B12488">
        <v>127370</v>
      </c>
      <c r="C12488">
        <v>127390</v>
      </c>
      <c r="D12488">
        <v>127345</v>
      </c>
      <c r="E12488">
        <v>127350</v>
      </c>
    </row>
    <row r="12489" spans="1:5" x14ac:dyDescent="0.25">
      <c r="A12489" s="2">
        <v>45751.722916666666</v>
      </c>
      <c r="B12489">
        <v>127350</v>
      </c>
      <c r="C12489">
        <v>127380</v>
      </c>
      <c r="D12489">
        <v>127295</v>
      </c>
      <c r="E12489">
        <v>127370</v>
      </c>
    </row>
    <row r="12490" spans="1:5" x14ac:dyDescent="0.25">
      <c r="A12490" s="2">
        <v>45751.722222222219</v>
      </c>
      <c r="B12490">
        <v>127395</v>
      </c>
      <c r="C12490">
        <v>127405</v>
      </c>
      <c r="D12490">
        <v>127320</v>
      </c>
      <c r="E12490">
        <v>127345</v>
      </c>
    </row>
    <row r="12491" spans="1:5" x14ac:dyDescent="0.25">
      <c r="A12491" s="2">
        <v>45751.72152777778</v>
      </c>
      <c r="B12491">
        <v>127375</v>
      </c>
      <c r="C12491">
        <v>127415</v>
      </c>
      <c r="D12491">
        <v>127350</v>
      </c>
      <c r="E12491">
        <v>127395</v>
      </c>
    </row>
    <row r="12492" spans="1:5" x14ac:dyDescent="0.25">
      <c r="A12492" s="2">
        <v>45751.720833333333</v>
      </c>
      <c r="B12492">
        <v>127390</v>
      </c>
      <c r="C12492">
        <v>127395</v>
      </c>
      <c r="D12492">
        <v>127360</v>
      </c>
      <c r="E12492">
        <v>127375</v>
      </c>
    </row>
    <row r="12493" spans="1:5" x14ac:dyDescent="0.25">
      <c r="A12493" s="2">
        <v>45751.720138888886</v>
      </c>
      <c r="B12493">
        <v>127450</v>
      </c>
      <c r="C12493">
        <v>127455</v>
      </c>
      <c r="D12493">
        <v>127365</v>
      </c>
      <c r="E12493">
        <v>127395</v>
      </c>
    </row>
    <row r="12494" spans="1:5" x14ac:dyDescent="0.25">
      <c r="A12494" s="2">
        <v>45751.719444444447</v>
      </c>
      <c r="B12494">
        <v>127450</v>
      </c>
      <c r="C12494">
        <v>127465</v>
      </c>
      <c r="D12494">
        <v>127415</v>
      </c>
      <c r="E12494">
        <v>127445</v>
      </c>
    </row>
    <row r="12495" spans="1:5" x14ac:dyDescent="0.25">
      <c r="A12495" s="2">
        <v>45751.71875</v>
      </c>
      <c r="B12495">
        <v>127455</v>
      </c>
      <c r="C12495">
        <v>127485</v>
      </c>
      <c r="D12495">
        <v>127420</v>
      </c>
      <c r="E12495">
        <v>127455</v>
      </c>
    </row>
    <row r="12496" spans="1:5" x14ac:dyDescent="0.25">
      <c r="A12496" s="2">
        <v>45751.718055555553</v>
      </c>
      <c r="B12496">
        <v>127455</v>
      </c>
      <c r="C12496">
        <v>127465</v>
      </c>
      <c r="D12496">
        <v>127435</v>
      </c>
      <c r="E12496">
        <v>127450</v>
      </c>
    </row>
    <row r="12497" spans="1:5" x14ac:dyDescent="0.25">
      <c r="A12497" s="2">
        <v>45751.717361111114</v>
      </c>
      <c r="B12497">
        <v>127535</v>
      </c>
      <c r="C12497">
        <v>127550</v>
      </c>
      <c r="D12497">
        <v>127430</v>
      </c>
      <c r="E12497">
        <v>127460</v>
      </c>
    </row>
    <row r="12498" spans="1:5" x14ac:dyDescent="0.25">
      <c r="A12498" s="2">
        <v>45751.716666666667</v>
      </c>
      <c r="B12498">
        <v>127570</v>
      </c>
      <c r="C12498">
        <v>127580</v>
      </c>
      <c r="D12498">
        <v>127530</v>
      </c>
      <c r="E12498">
        <v>127540</v>
      </c>
    </row>
    <row r="12499" spans="1:5" x14ac:dyDescent="0.25">
      <c r="A12499" s="2">
        <v>45751.71597222222</v>
      </c>
      <c r="B12499">
        <v>127600</v>
      </c>
      <c r="C12499">
        <v>127635</v>
      </c>
      <c r="D12499">
        <v>127565</v>
      </c>
      <c r="E12499">
        <v>127575</v>
      </c>
    </row>
    <row r="12500" spans="1:5" x14ac:dyDescent="0.25">
      <c r="A12500" s="2">
        <v>45751.715277777781</v>
      </c>
      <c r="B12500">
        <v>127640</v>
      </c>
      <c r="C12500">
        <v>127675</v>
      </c>
      <c r="D12500">
        <v>127555</v>
      </c>
      <c r="E12500">
        <v>127600</v>
      </c>
    </row>
    <row r="12501" spans="1:5" x14ac:dyDescent="0.25">
      <c r="A12501" s="2">
        <v>45751.714583333334</v>
      </c>
      <c r="B12501">
        <v>127660</v>
      </c>
      <c r="C12501">
        <v>127690</v>
      </c>
      <c r="D12501">
        <v>127630</v>
      </c>
      <c r="E12501">
        <v>127645</v>
      </c>
    </row>
    <row r="12502" spans="1:5" x14ac:dyDescent="0.25">
      <c r="A12502" s="2">
        <v>45751.713888888888</v>
      </c>
      <c r="B12502">
        <v>127660</v>
      </c>
      <c r="C12502">
        <v>127670</v>
      </c>
      <c r="D12502">
        <v>127630</v>
      </c>
      <c r="E12502">
        <v>127655</v>
      </c>
    </row>
    <row r="12503" spans="1:5" x14ac:dyDescent="0.25">
      <c r="A12503" s="2">
        <v>45751.713194444441</v>
      </c>
      <c r="B12503">
        <v>127635</v>
      </c>
      <c r="C12503">
        <v>127715</v>
      </c>
      <c r="D12503">
        <v>127635</v>
      </c>
      <c r="E12503">
        <v>127655</v>
      </c>
    </row>
    <row r="12504" spans="1:5" x14ac:dyDescent="0.25">
      <c r="A12504" s="2">
        <v>45751.712500000001</v>
      </c>
      <c r="B12504">
        <v>127645</v>
      </c>
      <c r="C12504">
        <v>127710</v>
      </c>
      <c r="D12504">
        <v>127620</v>
      </c>
      <c r="E12504">
        <v>127640</v>
      </c>
    </row>
    <row r="12505" spans="1:5" x14ac:dyDescent="0.25">
      <c r="A12505" s="2">
        <v>45751.711805555555</v>
      </c>
      <c r="B12505">
        <v>127635</v>
      </c>
      <c r="C12505">
        <v>127670</v>
      </c>
      <c r="D12505">
        <v>127610</v>
      </c>
      <c r="E12505">
        <v>127640</v>
      </c>
    </row>
    <row r="12506" spans="1:5" x14ac:dyDescent="0.25">
      <c r="A12506" s="2">
        <v>45751.711111111108</v>
      </c>
      <c r="B12506">
        <v>127565</v>
      </c>
      <c r="C12506">
        <v>127670</v>
      </c>
      <c r="D12506">
        <v>127540</v>
      </c>
      <c r="E12506">
        <v>127640</v>
      </c>
    </row>
    <row r="12507" spans="1:5" x14ac:dyDescent="0.25">
      <c r="A12507" s="2">
        <v>45751.710416666669</v>
      </c>
      <c r="B12507">
        <v>127595</v>
      </c>
      <c r="C12507">
        <v>127635</v>
      </c>
      <c r="D12507">
        <v>127565</v>
      </c>
      <c r="E12507">
        <v>127570</v>
      </c>
    </row>
    <row r="12508" spans="1:5" x14ac:dyDescent="0.25">
      <c r="A12508" s="2">
        <v>45751.709722222222</v>
      </c>
      <c r="B12508">
        <v>127575</v>
      </c>
      <c r="C12508">
        <v>127640</v>
      </c>
      <c r="D12508">
        <v>127555</v>
      </c>
      <c r="E12508">
        <v>127590</v>
      </c>
    </row>
    <row r="12509" spans="1:5" x14ac:dyDescent="0.25">
      <c r="A12509" s="2">
        <v>45751.709027777775</v>
      </c>
      <c r="B12509">
        <v>127550</v>
      </c>
      <c r="C12509">
        <v>127610</v>
      </c>
      <c r="D12509">
        <v>127520</v>
      </c>
      <c r="E12509">
        <v>127570</v>
      </c>
    </row>
    <row r="12510" spans="1:5" x14ac:dyDescent="0.25">
      <c r="A12510" s="2">
        <v>45751.708333333336</v>
      </c>
      <c r="B12510">
        <v>127485</v>
      </c>
      <c r="C12510">
        <v>127585</v>
      </c>
      <c r="D12510">
        <v>127470</v>
      </c>
      <c r="E12510">
        <v>127545</v>
      </c>
    </row>
    <row r="12511" spans="1:5" x14ac:dyDescent="0.25">
      <c r="A12511" s="2">
        <v>45751.707638888889</v>
      </c>
      <c r="B12511">
        <v>127580</v>
      </c>
      <c r="C12511">
        <v>127580</v>
      </c>
      <c r="D12511">
        <v>127485</v>
      </c>
      <c r="E12511">
        <v>127485</v>
      </c>
    </row>
    <row r="12512" spans="1:5" x14ac:dyDescent="0.25">
      <c r="A12512" s="2">
        <v>45751.706944444442</v>
      </c>
      <c r="B12512">
        <v>127570</v>
      </c>
      <c r="C12512">
        <v>127610</v>
      </c>
      <c r="D12512">
        <v>127560</v>
      </c>
      <c r="E12512">
        <v>127585</v>
      </c>
    </row>
    <row r="12513" spans="1:5" x14ac:dyDescent="0.25">
      <c r="A12513" s="2">
        <v>45751.706250000003</v>
      </c>
      <c r="B12513">
        <v>127610</v>
      </c>
      <c r="C12513">
        <v>127635</v>
      </c>
      <c r="D12513">
        <v>127540</v>
      </c>
      <c r="E12513">
        <v>127570</v>
      </c>
    </row>
    <row r="12514" spans="1:5" x14ac:dyDescent="0.25">
      <c r="A12514" s="2">
        <v>45751.705555555556</v>
      </c>
      <c r="B12514">
        <v>127645</v>
      </c>
      <c r="C12514">
        <v>127660</v>
      </c>
      <c r="D12514">
        <v>127565</v>
      </c>
      <c r="E12514">
        <v>127615</v>
      </c>
    </row>
    <row r="12515" spans="1:5" x14ac:dyDescent="0.25">
      <c r="A12515" s="2">
        <v>45751.704861111109</v>
      </c>
      <c r="B12515">
        <v>127690</v>
      </c>
      <c r="C12515">
        <v>127695</v>
      </c>
      <c r="D12515">
        <v>127605</v>
      </c>
      <c r="E12515">
        <v>127645</v>
      </c>
    </row>
    <row r="12516" spans="1:5" x14ac:dyDescent="0.25">
      <c r="A12516" s="2">
        <v>45751.70416666667</v>
      </c>
      <c r="B12516">
        <v>127615</v>
      </c>
      <c r="C12516">
        <v>127700</v>
      </c>
      <c r="D12516">
        <v>127600</v>
      </c>
      <c r="E12516">
        <v>127690</v>
      </c>
    </row>
    <row r="12517" spans="1:5" x14ac:dyDescent="0.25">
      <c r="A12517" s="2">
        <v>45751.703472222223</v>
      </c>
      <c r="B12517">
        <v>127595</v>
      </c>
      <c r="C12517">
        <v>127645</v>
      </c>
      <c r="D12517">
        <v>127570</v>
      </c>
      <c r="E12517">
        <v>127615</v>
      </c>
    </row>
    <row r="12518" spans="1:5" x14ac:dyDescent="0.25">
      <c r="A12518" s="2">
        <v>45751.702777777777</v>
      </c>
      <c r="B12518">
        <v>127550</v>
      </c>
      <c r="C12518">
        <v>127625</v>
      </c>
      <c r="D12518">
        <v>127540</v>
      </c>
      <c r="E12518">
        <v>127590</v>
      </c>
    </row>
    <row r="12519" spans="1:5" x14ac:dyDescent="0.25">
      <c r="A12519" s="2">
        <v>45751.70208333333</v>
      </c>
      <c r="B12519">
        <v>127540</v>
      </c>
      <c r="C12519">
        <v>127560</v>
      </c>
      <c r="D12519">
        <v>127510</v>
      </c>
      <c r="E12519">
        <v>127550</v>
      </c>
    </row>
    <row r="12520" spans="1:5" x14ac:dyDescent="0.25">
      <c r="A12520" s="2">
        <v>45751.701388888891</v>
      </c>
      <c r="B12520">
        <v>127565</v>
      </c>
      <c r="C12520">
        <v>127590</v>
      </c>
      <c r="D12520">
        <v>127500</v>
      </c>
      <c r="E12520">
        <v>127540</v>
      </c>
    </row>
    <row r="12521" spans="1:5" x14ac:dyDescent="0.25">
      <c r="A12521" s="2">
        <v>45751.700694444444</v>
      </c>
      <c r="B12521">
        <v>127570</v>
      </c>
      <c r="C12521">
        <v>127590</v>
      </c>
      <c r="D12521">
        <v>127535</v>
      </c>
      <c r="E12521">
        <v>127565</v>
      </c>
    </row>
    <row r="12522" spans="1:5" x14ac:dyDescent="0.25">
      <c r="A12522" s="2">
        <v>45751.7</v>
      </c>
      <c r="B12522">
        <v>127600</v>
      </c>
      <c r="C12522">
        <v>127610</v>
      </c>
      <c r="D12522">
        <v>127530</v>
      </c>
      <c r="E12522">
        <v>127570</v>
      </c>
    </row>
    <row r="12523" spans="1:5" x14ac:dyDescent="0.25">
      <c r="A12523" s="2">
        <v>45751.699305555558</v>
      </c>
      <c r="B12523">
        <v>127680</v>
      </c>
      <c r="C12523">
        <v>127685</v>
      </c>
      <c r="D12523">
        <v>127595</v>
      </c>
      <c r="E12523">
        <v>127605</v>
      </c>
    </row>
    <row r="12524" spans="1:5" x14ac:dyDescent="0.25">
      <c r="A12524" s="2">
        <v>45751.698611111111</v>
      </c>
      <c r="B12524">
        <v>127740</v>
      </c>
      <c r="C12524">
        <v>127750</v>
      </c>
      <c r="D12524">
        <v>127670</v>
      </c>
      <c r="E12524">
        <v>127680</v>
      </c>
    </row>
    <row r="12525" spans="1:5" x14ac:dyDescent="0.25">
      <c r="A12525" s="2">
        <v>45751.697916666664</v>
      </c>
      <c r="B12525">
        <v>127655</v>
      </c>
      <c r="C12525">
        <v>127745</v>
      </c>
      <c r="D12525">
        <v>127650</v>
      </c>
      <c r="E12525">
        <v>127740</v>
      </c>
    </row>
    <row r="12526" spans="1:5" x14ac:dyDescent="0.25">
      <c r="A12526" s="2">
        <v>45751.697222222225</v>
      </c>
      <c r="B12526">
        <v>127645</v>
      </c>
      <c r="C12526">
        <v>127670</v>
      </c>
      <c r="D12526">
        <v>127630</v>
      </c>
      <c r="E12526">
        <v>127660</v>
      </c>
    </row>
    <row r="12527" spans="1:5" x14ac:dyDescent="0.25">
      <c r="A12527" s="2">
        <v>45751.696527777778</v>
      </c>
      <c r="B12527">
        <v>127660</v>
      </c>
      <c r="C12527">
        <v>127675</v>
      </c>
      <c r="D12527">
        <v>127605</v>
      </c>
      <c r="E12527">
        <v>127650</v>
      </c>
    </row>
    <row r="12528" spans="1:5" x14ac:dyDescent="0.25">
      <c r="A12528" s="2">
        <v>45751.695833333331</v>
      </c>
      <c r="B12528">
        <v>127680</v>
      </c>
      <c r="C12528">
        <v>127695</v>
      </c>
      <c r="D12528">
        <v>127645</v>
      </c>
      <c r="E12528">
        <v>127660</v>
      </c>
    </row>
    <row r="12529" spans="1:5" x14ac:dyDescent="0.25">
      <c r="A12529" s="2">
        <v>45751.695138888892</v>
      </c>
      <c r="B12529">
        <v>127665</v>
      </c>
      <c r="C12529">
        <v>127690</v>
      </c>
      <c r="D12529">
        <v>127620</v>
      </c>
      <c r="E12529">
        <v>127675</v>
      </c>
    </row>
    <row r="12530" spans="1:5" x14ac:dyDescent="0.25">
      <c r="A12530" s="2">
        <v>45751.694444444445</v>
      </c>
      <c r="B12530">
        <v>127685</v>
      </c>
      <c r="C12530">
        <v>127715</v>
      </c>
      <c r="D12530">
        <v>127655</v>
      </c>
      <c r="E12530">
        <v>127670</v>
      </c>
    </row>
    <row r="12531" spans="1:5" x14ac:dyDescent="0.25">
      <c r="A12531" s="2">
        <v>45751.693749999999</v>
      </c>
      <c r="B12531">
        <v>127670</v>
      </c>
      <c r="C12531">
        <v>127700</v>
      </c>
      <c r="D12531">
        <v>127605</v>
      </c>
      <c r="E12531">
        <v>127680</v>
      </c>
    </row>
    <row r="12532" spans="1:5" x14ac:dyDescent="0.25">
      <c r="A12532" s="2">
        <v>45751.693055555559</v>
      </c>
      <c r="B12532">
        <v>127645</v>
      </c>
      <c r="C12532">
        <v>127730</v>
      </c>
      <c r="D12532">
        <v>127640</v>
      </c>
      <c r="E12532">
        <v>127665</v>
      </c>
    </row>
    <row r="12533" spans="1:5" x14ac:dyDescent="0.25">
      <c r="A12533" s="2">
        <v>45751.692361111112</v>
      </c>
      <c r="B12533">
        <v>127675</v>
      </c>
      <c r="C12533">
        <v>127685</v>
      </c>
      <c r="D12533">
        <v>127610</v>
      </c>
      <c r="E12533">
        <v>127650</v>
      </c>
    </row>
    <row r="12534" spans="1:5" x14ac:dyDescent="0.25">
      <c r="A12534" s="2">
        <v>45751.691666666666</v>
      </c>
      <c r="B12534">
        <v>127720</v>
      </c>
      <c r="C12534">
        <v>127735</v>
      </c>
      <c r="D12534">
        <v>127660</v>
      </c>
      <c r="E12534">
        <v>127670</v>
      </c>
    </row>
    <row r="12535" spans="1:5" x14ac:dyDescent="0.25">
      <c r="A12535" s="2">
        <v>45751.690972222219</v>
      </c>
      <c r="B12535">
        <v>127830</v>
      </c>
      <c r="C12535">
        <v>127855</v>
      </c>
      <c r="D12535">
        <v>127715</v>
      </c>
      <c r="E12535">
        <v>127720</v>
      </c>
    </row>
    <row r="12536" spans="1:5" x14ac:dyDescent="0.25">
      <c r="A12536" s="2">
        <v>45751.69027777778</v>
      </c>
      <c r="B12536">
        <v>127705</v>
      </c>
      <c r="C12536">
        <v>127840</v>
      </c>
      <c r="D12536">
        <v>127700</v>
      </c>
      <c r="E12536">
        <v>127830</v>
      </c>
    </row>
    <row r="12537" spans="1:5" x14ac:dyDescent="0.25">
      <c r="A12537" s="2">
        <v>45751.689583333333</v>
      </c>
      <c r="B12537">
        <v>127680</v>
      </c>
      <c r="C12537">
        <v>127770</v>
      </c>
      <c r="D12537">
        <v>127665</v>
      </c>
      <c r="E12537">
        <v>127705</v>
      </c>
    </row>
    <row r="12538" spans="1:5" x14ac:dyDescent="0.25">
      <c r="A12538" s="2">
        <v>45751.688888888886</v>
      </c>
      <c r="B12538">
        <v>127625</v>
      </c>
      <c r="C12538">
        <v>127715</v>
      </c>
      <c r="D12538">
        <v>127610</v>
      </c>
      <c r="E12538">
        <v>127680</v>
      </c>
    </row>
    <row r="12539" spans="1:5" x14ac:dyDescent="0.25">
      <c r="A12539" s="2">
        <v>45751.688194444447</v>
      </c>
      <c r="B12539">
        <v>127570</v>
      </c>
      <c r="C12539">
        <v>127635</v>
      </c>
      <c r="D12539">
        <v>127540</v>
      </c>
      <c r="E12539">
        <v>127620</v>
      </c>
    </row>
    <row r="12540" spans="1:5" x14ac:dyDescent="0.25">
      <c r="A12540" s="2">
        <v>45751.6875</v>
      </c>
      <c r="B12540">
        <v>127435</v>
      </c>
      <c r="C12540">
        <v>127585</v>
      </c>
      <c r="D12540">
        <v>127395</v>
      </c>
      <c r="E12540">
        <v>127575</v>
      </c>
    </row>
    <row r="12541" spans="1:5" x14ac:dyDescent="0.25">
      <c r="A12541" s="2">
        <v>45751.686805555553</v>
      </c>
      <c r="B12541">
        <v>127460</v>
      </c>
      <c r="C12541">
        <v>127480</v>
      </c>
      <c r="D12541">
        <v>127435</v>
      </c>
      <c r="E12541">
        <v>127440</v>
      </c>
    </row>
    <row r="12542" spans="1:5" x14ac:dyDescent="0.25">
      <c r="A12542" s="2">
        <v>45751.686111111114</v>
      </c>
      <c r="B12542">
        <v>127460</v>
      </c>
      <c r="C12542">
        <v>127485</v>
      </c>
      <c r="D12542">
        <v>127450</v>
      </c>
      <c r="E12542">
        <v>127460</v>
      </c>
    </row>
    <row r="12543" spans="1:5" x14ac:dyDescent="0.25">
      <c r="A12543" s="2">
        <v>45751.685416666667</v>
      </c>
      <c r="B12543">
        <v>127430</v>
      </c>
      <c r="C12543">
        <v>127470</v>
      </c>
      <c r="D12543">
        <v>127390</v>
      </c>
      <c r="E12543">
        <v>127465</v>
      </c>
    </row>
    <row r="12544" spans="1:5" x14ac:dyDescent="0.25">
      <c r="A12544" s="2">
        <v>45751.68472222222</v>
      </c>
      <c r="B12544">
        <v>127490</v>
      </c>
      <c r="C12544">
        <v>127515</v>
      </c>
      <c r="D12544">
        <v>127420</v>
      </c>
      <c r="E12544">
        <v>127425</v>
      </c>
    </row>
    <row r="12545" spans="1:5" x14ac:dyDescent="0.25">
      <c r="A12545" s="2">
        <v>45751.684027777781</v>
      </c>
      <c r="B12545">
        <v>127475</v>
      </c>
      <c r="C12545">
        <v>127530</v>
      </c>
      <c r="D12545">
        <v>127445</v>
      </c>
      <c r="E12545">
        <v>127490</v>
      </c>
    </row>
    <row r="12546" spans="1:5" x14ac:dyDescent="0.25">
      <c r="A12546" s="2">
        <v>45751.683333333334</v>
      </c>
      <c r="B12546">
        <v>127430</v>
      </c>
      <c r="C12546">
        <v>127480</v>
      </c>
      <c r="D12546">
        <v>127425</v>
      </c>
      <c r="E12546">
        <v>127480</v>
      </c>
    </row>
    <row r="12547" spans="1:5" x14ac:dyDescent="0.25">
      <c r="A12547" s="2">
        <v>45751.682638888888</v>
      </c>
      <c r="B12547">
        <v>127495</v>
      </c>
      <c r="C12547">
        <v>127510</v>
      </c>
      <c r="D12547">
        <v>127405</v>
      </c>
      <c r="E12547">
        <v>127430</v>
      </c>
    </row>
    <row r="12548" spans="1:5" x14ac:dyDescent="0.25">
      <c r="A12548" s="2">
        <v>45751.681944444441</v>
      </c>
      <c r="B12548">
        <v>127415</v>
      </c>
      <c r="C12548">
        <v>127510</v>
      </c>
      <c r="D12548">
        <v>127370</v>
      </c>
      <c r="E12548">
        <v>127500</v>
      </c>
    </row>
    <row r="12549" spans="1:5" x14ac:dyDescent="0.25">
      <c r="A12549" s="2">
        <v>45751.681250000001</v>
      </c>
      <c r="B12549">
        <v>127335</v>
      </c>
      <c r="C12549">
        <v>127440</v>
      </c>
      <c r="D12549">
        <v>127330</v>
      </c>
      <c r="E12549">
        <v>127415</v>
      </c>
    </row>
    <row r="12550" spans="1:5" x14ac:dyDescent="0.25">
      <c r="A12550" s="2">
        <v>45751.680555555555</v>
      </c>
      <c r="B12550">
        <v>127285</v>
      </c>
      <c r="C12550">
        <v>127370</v>
      </c>
      <c r="D12550">
        <v>127275</v>
      </c>
      <c r="E12550">
        <v>127335</v>
      </c>
    </row>
    <row r="12551" spans="1:5" x14ac:dyDescent="0.25">
      <c r="A12551" s="2">
        <v>45751.679861111108</v>
      </c>
      <c r="B12551">
        <v>127305</v>
      </c>
      <c r="C12551">
        <v>127325</v>
      </c>
      <c r="D12551">
        <v>127250</v>
      </c>
      <c r="E12551">
        <v>127285</v>
      </c>
    </row>
    <row r="12552" spans="1:5" x14ac:dyDescent="0.25">
      <c r="A12552" s="2">
        <v>45751.679166666669</v>
      </c>
      <c r="B12552">
        <v>127355</v>
      </c>
      <c r="C12552">
        <v>127365</v>
      </c>
      <c r="D12552">
        <v>127260</v>
      </c>
      <c r="E12552">
        <v>127305</v>
      </c>
    </row>
    <row r="12553" spans="1:5" x14ac:dyDescent="0.25">
      <c r="A12553" s="2">
        <v>45751.678472222222</v>
      </c>
      <c r="B12553">
        <v>127435</v>
      </c>
      <c r="C12553">
        <v>127440</v>
      </c>
      <c r="D12553">
        <v>127330</v>
      </c>
      <c r="E12553">
        <v>127355</v>
      </c>
    </row>
    <row r="12554" spans="1:5" x14ac:dyDescent="0.25">
      <c r="A12554" s="2">
        <v>45751.677777777775</v>
      </c>
      <c r="B12554">
        <v>127475</v>
      </c>
      <c r="C12554">
        <v>127500</v>
      </c>
      <c r="D12554">
        <v>127430</v>
      </c>
      <c r="E12554">
        <v>127435</v>
      </c>
    </row>
    <row r="12555" spans="1:5" x14ac:dyDescent="0.25">
      <c r="A12555" s="2">
        <v>45751.677083333336</v>
      </c>
      <c r="B12555">
        <v>127490</v>
      </c>
      <c r="C12555">
        <v>127525</v>
      </c>
      <c r="D12555">
        <v>127465</v>
      </c>
      <c r="E12555">
        <v>127480</v>
      </c>
    </row>
    <row r="12556" spans="1:5" x14ac:dyDescent="0.25">
      <c r="A12556" s="2">
        <v>45751.676388888889</v>
      </c>
      <c r="B12556">
        <v>127525</v>
      </c>
      <c r="C12556">
        <v>127540</v>
      </c>
      <c r="D12556">
        <v>127450</v>
      </c>
      <c r="E12556">
        <v>127485</v>
      </c>
    </row>
    <row r="12557" spans="1:5" x14ac:dyDescent="0.25">
      <c r="A12557" s="2">
        <v>45751.675694444442</v>
      </c>
      <c r="B12557">
        <v>127495</v>
      </c>
      <c r="C12557">
        <v>127540</v>
      </c>
      <c r="D12557">
        <v>127465</v>
      </c>
      <c r="E12557">
        <v>127525</v>
      </c>
    </row>
    <row r="12558" spans="1:5" x14ac:dyDescent="0.25">
      <c r="A12558" s="2">
        <v>45751.675000000003</v>
      </c>
      <c r="B12558">
        <v>127440</v>
      </c>
      <c r="C12558">
        <v>127505</v>
      </c>
      <c r="D12558">
        <v>127435</v>
      </c>
      <c r="E12558">
        <v>127490</v>
      </c>
    </row>
    <row r="12559" spans="1:5" x14ac:dyDescent="0.25">
      <c r="A12559" s="2">
        <v>45751.674305555556</v>
      </c>
      <c r="B12559">
        <v>127415</v>
      </c>
      <c r="C12559">
        <v>127505</v>
      </c>
      <c r="D12559">
        <v>127405</v>
      </c>
      <c r="E12559">
        <v>127445</v>
      </c>
    </row>
    <row r="12560" spans="1:5" x14ac:dyDescent="0.25">
      <c r="A12560" s="2">
        <v>45751.673611111109</v>
      </c>
      <c r="B12560">
        <v>127395</v>
      </c>
      <c r="C12560">
        <v>127430</v>
      </c>
      <c r="D12560">
        <v>127380</v>
      </c>
      <c r="E12560">
        <v>127415</v>
      </c>
    </row>
    <row r="12561" spans="1:5" x14ac:dyDescent="0.25">
      <c r="A12561" s="2">
        <v>45751.67291666667</v>
      </c>
      <c r="B12561">
        <v>127400</v>
      </c>
      <c r="C12561">
        <v>127410</v>
      </c>
      <c r="D12561">
        <v>127375</v>
      </c>
      <c r="E12561">
        <v>127400</v>
      </c>
    </row>
    <row r="12562" spans="1:5" x14ac:dyDescent="0.25">
      <c r="A12562" s="2">
        <v>45751.672222222223</v>
      </c>
      <c r="B12562">
        <v>127400</v>
      </c>
      <c r="C12562">
        <v>127445</v>
      </c>
      <c r="D12562">
        <v>127395</v>
      </c>
      <c r="E12562">
        <v>127400</v>
      </c>
    </row>
    <row r="12563" spans="1:5" x14ac:dyDescent="0.25">
      <c r="A12563" s="2">
        <v>45751.671527777777</v>
      </c>
      <c r="B12563">
        <v>127365</v>
      </c>
      <c r="C12563">
        <v>127420</v>
      </c>
      <c r="D12563">
        <v>127355</v>
      </c>
      <c r="E12563">
        <v>127405</v>
      </c>
    </row>
    <row r="12564" spans="1:5" x14ac:dyDescent="0.25">
      <c r="A12564" s="2">
        <v>45751.67083333333</v>
      </c>
      <c r="B12564">
        <v>127360</v>
      </c>
      <c r="C12564">
        <v>127395</v>
      </c>
      <c r="D12564">
        <v>127340</v>
      </c>
      <c r="E12564">
        <v>127365</v>
      </c>
    </row>
    <row r="12565" spans="1:5" x14ac:dyDescent="0.25">
      <c r="A12565" s="2">
        <v>45751.670138888891</v>
      </c>
      <c r="B12565">
        <v>127435</v>
      </c>
      <c r="C12565">
        <v>127440</v>
      </c>
      <c r="D12565">
        <v>127350</v>
      </c>
      <c r="E12565">
        <v>127360</v>
      </c>
    </row>
    <row r="12566" spans="1:5" x14ac:dyDescent="0.25">
      <c r="A12566" s="2">
        <v>45751.669444444444</v>
      </c>
      <c r="B12566">
        <v>127390</v>
      </c>
      <c r="C12566">
        <v>127485</v>
      </c>
      <c r="D12566">
        <v>127390</v>
      </c>
      <c r="E12566">
        <v>127435</v>
      </c>
    </row>
    <row r="12567" spans="1:5" x14ac:dyDescent="0.25">
      <c r="A12567" s="2">
        <v>45751.668749999997</v>
      </c>
      <c r="B12567">
        <v>127390</v>
      </c>
      <c r="C12567">
        <v>127410</v>
      </c>
      <c r="D12567">
        <v>127360</v>
      </c>
      <c r="E12567">
        <v>127390</v>
      </c>
    </row>
    <row r="12568" spans="1:5" x14ac:dyDescent="0.25">
      <c r="A12568" s="2">
        <v>45751.668055555558</v>
      </c>
      <c r="B12568">
        <v>127330</v>
      </c>
      <c r="C12568">
        <v>127420</v>
      </c>
      <c r="D12568">
        <v>127330</v>
      </c>
      <c r="E12568">
        <v>127390</v>
      </c>
    </row>
    <row r="12569" spans="1:5" x14ac:dyDescent="0.25">
      <c r="A12569" s="2">
        <v>45751.667361111111</v>
      </c>
      <c r="B12569">
        <v>127345</v>
      </c>
      <c r="C12569">
        <v>127375</v>
      </c>
      <c r="D12569">
        <v>127310</v>
      </c>
      <c r="E12569">
        <v>127335</v>
      </c>
    </row>
    <row r="12570" spans="1:5" x14ac:dyDescent="0.25">
      <c r="A12570" s="2">
        <v>45751.666666666664</v>
      </c>
      <c r="B12570">
        <v>127375</v>
      </c>
      <c r="C12570">
        <v>127410</v>
      </c>
      <c r="D12570">
        <v>127300</v>
      </c>
      <c r="E12570">
        <v>127340</v>
      </c>
    </row>
    <row r="12571" spans="1:5" x14ac:dyDescent="0.25">
      <c r="A12571" s="2">
        <v>45751.665972222225</v>
      </c>
      <c r="B12571">
        <v>127330</v>
      </c>
      <c r="C12571">
        <v>127385</v>
      </c>
      <c r="D12571">
        <v>127310</v>
      </c>
      <c r="E12571">
        <v>127375</v>
      </c>
    </row>
    <row r="12572" spans="1:5" x14ac:dyDescent="0.25">
      <c r="A12572" s="2">
        <v>45751.665277777778</v>
      </c>
      <c r="B12572">
        <v>127340</v>
      </c>
      <c r="C12572">
        <v>127360</v>
      </c>
      <c r="D12572">
        <v>127310</v>
      </c>
      <c r="E12572">
        <v>127335</v>
      </c>
    </row>
    <row r="12573" spans="1:5" x14ac:dyDescent="0.25">
      <c r="A12573" s="2">
        <v>45751.664583333331</v>
      </c>
      <c r="B12573">
        <v>127320</v>
      </c>
      <c r="C12573">
        <v>127375</v>
      </c>
      <c r="D12573">
        <v>127290</v>
      </c>
      <c r="E12573">
        <v>127345</v>
      </c>
    </row>
    <row r="12574" spans="1:5" x14ac:dyDescent="0.25">
      <c r="A12574" s="2">
        <v>45751.663888888892</v>
      </c>
      <c r="B12574">
        <v>127315</v>
      </c>
      <c r="C12574">
        <v>127380</v>
      </c>
      <c r="D12574">
        <v>127290</v>
      </c>
      <c r="E12574">
        <v>127320</v>
      </c>
    </row>
    <row r="12575" spans="1:5" x14ac:dyDescent="0.25">
      <c r="A12575" s="2">
        <v>45751.663194444445</v>
      </c>
      <c r="B12575">
        <v>127365</v>
      </c>
      <c r="C12575">
        <v>127390</v>
      </c>
      <c r="D12575">
        <v>127315</v>
      </c>
      <c r="E12575">
        <v>127315</v>
      </c>
    </row>
    <row r="12576" spans="1:5" x14ac:dyDescent="0.25">
      <c r="A12576" s="2">
        <v>45751.662499999999</v>
      </c>
      <c r="B12576">
        <v>127350</v>
      </c>
      <c r="C12576">
        <v>127390</v>
      </c>
      <c r="D12576">
        <v>127330</v>
      </c>
      <c r="E12576">
        <v>127365</v>
      </c>
    </row>
    <row r="12577" spans="1:5" x14ac:dyDescent="0.25">
      <c r="A12577" s="2">
        <v>45751.661805555559</v>
      </c>
      <c r="B12577">
        <v>127380</v>
      </c>
      <c r="C12577">
        <v>127410</v>
      </c>
      <c r="D12577">
        <v>127340</v>
      </c>
      <c r="E12577">
        <v>127350</v>
      </c>
    </row>
    <row r="12578" spans="1:5" x14ac:dyDescent="0.25">
      <c r="A12578" s="2">
        <v>45751.661111111112</v>
      </c>
      <c r="B12578">
        <v>127390</v>
      </c>
      <c r="C12578">
        <v>127445</v>
      </c>
      <c r="D12578">
        <v>127370</v>
      </c>
      <c r="E12578">
        <v>127380</v>
      </c>
    </row>
    <row r="12579" spans="1:5" x14ac:dyDescent="0.25">
      <c r="A12579" s="2">
        <v>45751.660416666666</v>
      </c>
      <c r="B12579">
        <v>127395</v>
      </c>
      <c r="C12579">
        <v>127425</v>
      </c>
      <c r="D12579">
        <v>127360</v>
      </c>
      <c r="E12579">
        <v>127395</v>
      </c>
    </row>
    <row r="12580" spans="1:5" x14ac:dyDescent="0.25">
      <c r="A12580" s="2">
        <v>45751.659722222219</v>
      </c>
      <c r="B12580">
        <v>127365</v>
      </c>
      <c r="C12580">
        <v>127405</v>
      </c>
      <c r="D12580">
        <v>127315</v>
      </c>
      <c r="E12580">
        <v>127395</v>
      </c>
    </row>
    <row r="12581" spans="1:5" x14ac:dyDescent="0.25">
      <c r="A12581" s="2">
        <v>45751.65902777778</v>
      </c>
      <c r="B12581">
        <v>127320</v>
      </c>
      <c r="C12581">
        <v>127375</v>
      </c>
      <c r="D12581">
        <v>127280</v>
      </c>
      <c r="E12581">
        <v>127365</v>
      </c>
    </row>
    <row r="12582" spans="1:5" x14ac:dyDescent="0.25">
      <c r="A12582" s="2">
        <v>45751.658333333333</v>
      </c>
      <c r="B12582">
        <v>127330</v>
      </c>
      <c r="C12582">
        <v>127345</v>
      </c>
      <c r="D12582">
        <v>127260</v>
      </c>
      <c r="E12582">
        <v>127315</v>
      </c>
    </row>
    <row r="12583" spans="1:5" x14ac:dyDescent="0.25">
      <c r="A12583" s="2">
        <v>45751.657638888886</v>
      </c>
      <c r="B12583">
        <v>127190</v>
      </c>
      <c r="C12583">
        <v>127350</v>
      </c>
      <c r="D12583">
        <v>127180</v>
      </c>
      <c r="E12583">
        <v>127330</v>
      </c>
    </row>
    <row r="12584" spans="1:5" x14ac:dyDescent="0.25">
      <c r="A12584" s="2">
        <v>45751.656944444447</v>
      </c>
      <c r="B12584">
        <v>127250</v>
      </c>
      <c r="C12584">
        <v>127260</v>
      </c>
      <c r="D12584">
        <v>127165</v>
      </c>
      <c r="E12584">
        <v>127185</v>
      </c>
    </row>
    <row r="12585" spans="1:5" x14ac:dyDescent="0.25">
      <c r="A12585" s="2">
        <v>45751.65625</v>
      </c>
      <c r="B12585">
        <v>127255</v>
      </c>
      <c r="C12585">
        <v>127285</v>
      </c>
      <c r="D12585">
        <v>127240</v>
      </c>
      <c r="E12585">
        <v>127245</v>
      </c>
    </row>
    <row r="12586" spans="1:5" x14ac:dyDescent="0.25">
      <c r="A12586" s="2">
        <v>45751.655555555553</v>
      </c>
      <c r="B12586">
        <v>127360</v>
      </c>
      <c r="C12586">
        <v>127370</v>
      </c>
      <c r="D12586">
        <v>127180</v>
      </c>
      <c r="E12586">
        <v>127250</v>
      </c>
    </row>
    <row r="12587" spans="1:5" x14ac:dyDescent="0.25">
      <c r="A12587" s="2">
        <v>45751.654861111114</v>
      </c>
      <c r="B12587">
        <v>127460</v>
      </c>
      <c r="C12587">
        <v>127460</v>
      </c>
      <c r="D12587">
        <v>127355</v>
      </c>
      <c r="E12587">
        <v>127360</v>
      </c>
    </row>
    <row r="12588" spans="1:5" x14ac:dyDescent="0.25">
      <c r="A12588" s="2">
        <v>45751.654166666667</v>
      </c>
      <c r="B12588">
        <v>127460</v>
      </c>
      <c r="C12588">
        <v>127500</v>
      </c>
      <c r="D12588">
        <v>127445</v>
      </c>
      <c r="E12588">
        <v>127455</v>
      </c>
    </row>
    <row r="12589" spans="1:5" x14ac:dyDescent="0.25">
      <c r="A12589" s="2">
        <v>45751.65347222222</v>
      </c>
      <c r="B12589">
        <v>127520</v>
      </c>
      <c r="C12589">
        <v>127535</v>
      </c>
      <c r="D12589">
        <v>127425</v>
      </c>
      <c r="E12589">
        <v>127465</v>
      </c>
    </row>
    <row r="12590" spans="1:5" x14ac:dyDescent="0.25">
      <c r="A12590" s="2">
        <v>45751.652777777781</v>
      </c>
      <c r="B12590">
        <v>127595</v>
      </c>
      <c r="C12590">
        <v>127595</v>
      </c>
      <c r="D12590">
        <v>127475</v>
      </c>
      <c r="E12590">
        <v>127525</v>
      </c>
    </row>
    <row r="12591" spans="1:5" x14ac:dyDescent="0.25">
      <c r="A12591" s="2">
        <v>45751.652083333334</v>
      </c>
      <c r="B12591">
        <v>127560</v>
      </c>
      <c r="C12591">
        <v>127685</v>
      </c>
      <c r="D12591">
        <v>127560</v>
      </c>
      <c r="E12591">
        <v>127590</v>
      </c>
    </row>
    <row r="12592" spans="1:5" x14ac:dyDescent="0.25">
      <c r="A12592" s="2">
        <v>45751.651388888888</v>
      </c>
      <c r="B12592">
        <v>127530</v>
      </c>
      <c r="C12592">
        <v>127615</v>
      </c>
      <c r="D12592">
        <v>127530</v>
      </c>
      <c r="E12592">
        <v>127565</v>
      </c>
    </row>
    <row r="12593" spans="1:5" x14ac:dyDescent="0.25">
      <c r="A12593" s="2">
        <v>45751.650694444441</v>
      </c>
      <c r="B12593">
        <v>127545</v>
      </c>
      <c r="C12593">
        <v>127570</v>
      </c>
      <c r="D12593">
        <v>127525</v>
      </c>
      <c r="E12593">
        <v>127535</v>
      </c>
    </row>
    <row r="12594" spans="1:5" x14ac:dyDescent="0.25">
      <c r="A12594" s="2">
        <v>45751.65</v>
      </c>
      <c r="B12594">
        <v>127575</v>
      </c>
      <c r="C12594">
        <v>127590</v>
      </c>
      <c r="D12594">
        <v>127510</v>
      </c>
      <c r="E12594">
        <v>127545</v>
      </c>
    </row>
    <row r="12595" spans="1:5" x14ac:dyDescent="0.25">
      <c r="A12595" s="2">
        <v>45751.649305555555</v>
      </c>
      <c r="B12595">
        <v>127580</v>
      </c>
      <c r="C12595">
        <v>127610</v>
      </c>
      <c r="D12595">
        <v>127565</v>
      </c>
      <c r="E12595">
        <v>127575</v>
      </c>
    </row>
    <row r="12596" spans="1:5" x14ac:dyDescent="0.25">
      <c r="A12596" s="2">
        <v>45751.648611111108</v>
      </c>
      <c r="B12596">
        <v>127620</v>
      </c>
      <c r="C12596">
        <v>127620</v>
      </c>
      <c r="D12596">
        <v>127570</v>
      </c>
      <c r="E12596">
        <v>127585</v>
      </c>
    </row>
    <row r="12597" spans="1:5" x14ac:dyDescent="0.25">
      <c r="A12597" s="2">
        <v>45751.647916666669</v>
      </c>
      <c r="B12597">
        <v>127555</v>
      </c>
      <c r="C12597">
        <v>127630</v>
      </c>
      <c r="D12597">
        <v>127550</v>
      </c>
      <c r="E12597">
        <v>127620</v>
      </c>
    </row>
    <row r="12598" spans="1:5" x14ac:dyDescent="0.25">
      <c r="A12598" s="2">
        <v>45751.647222222222</v>
      </c>
      <c r="B12598">
        <v>127515</v>
      </c>
      <c r="C12598">
        <v>127560</v>
      </c>
      <c r="D12598">
        <v>127505</v>
      </c>
      <c r="E12598">
        <v>127550</v>
      </c>
    </row>
    <row r="12599" spans="1:5" x14ac:dyDescent="0.25">
      <c r="A12599" s="2">
        <v>45751.646527777775</v>
      </c>
      <c r="B12599">
        <v>127510</v>
      </c>
      <c r="C12599">
        <v>127525</v>
      </c>
      <c r="D12599">
        <v>127455</v>
      </c>
      <c r="E12599">
        <v>127515</v>
      </c>
    </row>
    <row r="12600" spans="1:5" x14ac:dyDescent="0.25">
      <c r="A12600" s="2">
        <v>45751.645833333336</v>
      </c>
      <c r="B12600">
        <v>127520</v>
      </c>
      <c r="C12600">
        <v>127545</v>
      </c>
      <c r="D12600">
        <v>127470</v>
      </c>
      <c r="E12600">
        <v>127505</v>
      </c>
    </row>
    <row r="12601" spans="1:5" x14ac:dyDescent="0.25">
      <c r="A12601" s="2">
        <v>45751.645138888889</v>
      </c>
      <c r="B12601">
        <v>127490</v>
      </c>
      <c r="C12601">
        <v>127550</v>
      </c>
      <c r="D12601">
        <v>127460</v>
      </c>
      <c r="E12601">
        <v>127520</v>
      </c>
    </row>
    <row r="12602" spans="1:5" x14ac:dyDescent="0.25">
      <c r="A12602" s="2">
        <v>45751.644444444442</v>
      </c>
      <c r="B12602">
        <v>127470</v>
      </c>
      <c r="C12602">
        <v>127510</v>
      </c>
      <c r="D12602">
        <v>127455</v>
      </c>
      <c r="E12602">
        <v>127490</v>
      </c>
    </row>
    <row r="12603" spans="1:5" x14ac:dyDescent="0.25">
      <c r="A12603" s="2">
        <v>45751.643750000003</v>
      </c>
      <c r="B12603">
        <v>127480</v>
      </c>
      <c r="C12603">
        <v>127485</v>
      </c>
      <c r="D12603">
        <v>127445</v>
      </c>
      <c r="E12603">
        <v>127475</v>
      </c>
    </row>
    <row r="12604" spans="1:5" x14ac:dyDescent="0.25">
      <c r="A12604" s="2">
        <v>45751.643055555556</v>
      </c>
      <c r="B12604">
        <v>127455</v>
      </c>
      <c r="C12604">
        <v>127485</v>
      </c>
      <c r="D12604">
        <v>127440</v>
      </c>
      <c r="E12604">
        <v>127480</v>
      </c>
    </row>
    <row r="12605" spans="1:5" x14ac:dyDescent="0.25">
      <c r="A12605" s="2">
        <v>45751.642361111109</v>
      </c>
      <c r="B12605">
        <v>127465</v>
      </c>
      <c r="C12605">
        <v>127485</v>
      </c>
      <c r="D12605">
        <v>127425</v>
      </c>
      <c r="E12605">
        <v>127460</v>
      </c>
    </row>
    <row r="12606" spans="1:5" x14ac:dyDescent="0.25">
      <c r="A12606" s="2">
        <v>45751.64166666667</v>
      </c>
      <c r="B12606">
        <v>127495</v>
      </c>
      <c r="C12606">
        <v>127530</v>
      </c>
      <c r="D12606">
        <v>127450</v>
      </c>
      <c r="E12606">
        <v>127465</v>
      </c>
    </row>
    <row r="12607" spans="1:5" x14ac:dyDescent="0.25">
      <c r="A12607" s="2">
        <v>45751.640972222223</v>
      </c>
      <c r="B12607">
        <v>127470</v>
      </c>
      <c r="C12607">
        <v>127505</v>
      </c>
      <c r="D12607">
        <v>127465</v>
      </c>
      <c r="E12607">
        <v>127490</v>
      </c>
    </row>
    <row r="12608" spans="1:5" x14ac:dyDescent="0.25">
      <c r="A12608" s="2">
        <v>45751.640277777777</v>
      </c>
      <c r="B12608">
        <v>127570</v>
      </c>
      <c r="C12608">
        <v>127595</v>
      </c>
      <c r="D12608">
        <v>127450</v>
      </c>
      <c r="E12608">
        <v>127475</v>
      </c>
    </row>
    <row r="12609" spans="1:5" x14ac:dyDescent="0.25">
      <c r="A12609" s="2">
        <v>45751.63958333333</v>
      </c>
      <c r="B12609">
        <v>127585</v>
      </c>
      <c r="C12609">
        <v>127630</v>
      </c>
      <c r="D12609">
        <v>127550</v>
      </c>
      <c r="E12609">
        <v>127565</v>
      </c>
    </row>
    <row r="12610" spans="1:5" x14ac:dyDescent="0.25">
      <c r="A12610" s="2">
        <v>45751.638888888891</v>
      </c>
      <c r="B12610">
        <v>127550</v>
      </c>
      <c r="C12610">
        <v>127600</v>
      </c>
      <c r="D12610">
        <v>127530</v>
      </c>
      <c r="E12610">
        <v>127590</v>
      </c>
    </row>
    <row r="12611" spans="1:5" x14ac:dyDescent="0.25">
      <c r="A12611" s="2">
        <v>45751.638194444444</v>
      </c>
      <c r="B12611">
        <v>127580</v>
      </c>
      <c r="C12611">
        <v>127585</v>
      </c>
      <c r="D12611">
        <v>127535</v>
      </c>
      <c r="E12611">
        <v>127550</v>
      </c>
    </row>
    <row r="12612" spans="1:5" x14ac:dyDescent="0.25">
      <c r="A12612" s="2">
        <v>45751.637499999997</v>
      </c>
      <c r="B12612">
        <v>127535</v>
      </c>
      <c r="C12612">
        <v>127590</v>
      </c>
      <c r="D12612">
        <v>127515</v>
      </c>
      <c r="E12612">
        <v>127580</v>
      </c>
    </row>
    <row r="12613" spans="1:5" x14ac:dyDescent="0.25">
      <c r="A12613" s="2">
        <v>45751.636805555558</v>
      </c>
      <c r="B12613">
        <v>127560</v>
      </c>
      <c r="C12613">
        <v>127575</v>
      </c>
      <c r="D12613">
        <v>127515</v>
      </c>
      <c r="E12613">
        <v>127535</v>
      </c>
    </row>
    <row r="12614" spans="1:5" x14ac:dyDescent="0.25">
      <c r="A12614" s="2">
        <v>45751.636111111111</v>
      </c>
      <c r="B12614">
        <v>127535</v>
      </c>
      <c r="C12614">
        <v>127580</v>
      </c>
      <c r="D12614">
        <v>127525</v>
      </c>
      <c r="E12614">
        <v>127560</v>
      </c>
    </row>
    <row r="12615" spans="1:5" x14ac:dyDescent="0.25">
      <c r="A12615" s="2">
        <v>45751.635416666664</v>
      </c>
      <c r="B12615">
        <v>127575</v>
      </c>
      <c r="C12615">
        <v>127590</v>
      </c>
      <c r="D12615">
        <v>127490</v>
      </c>
      <c r="E12615">
        <v>127535</v>
      </c>
    </row>
    <row r="12616" spans="1:5" x14ac:dyDescent="0.25">
      <c r="A12616" s="2">
        <v>45751.634722222225</v>
      </c>
      <c r="B12616">
        <v>127590</v>
      </c>
      <c r="C12616">
        <v>127610</v>
      </c>
      <c r="D12616">
        <v>127555</v>
      </c>
      <c r="E12616">
        <v>127570</v>
      </c>
    </row>
    <row r="12617" spans="1:5" x14ac:dyDescent="0.25">
      <c r="A12617" s="2">
        <v>45751.634027777778</v>
      </c>
      <c r="B12617">
        <v>127580</v>
      </c>
      <c r="C12617">
        <v>127600</v>
      </c>
      <c r="D12617">
        <v>127540</v>
      </c>
      <c r="E12617">
        <v>127595</v>
      </c>
    </row>
    <row r="12618" spans="1:5" x14ac:dyDescent="0.25">
      <c r="A12618" s="2">
        <v>45751.633333333331</v>
      </c>
      <c r="B12618">
        <v>127520</v>
      </c>
      <c r="C12618">
        <v>127600</v>
      </c>
      <c r="D12618">
        <v>127515</v>
      </c>
      <c r="E12618">
        <v>127580</v>
      </c>
    </row>
    <row r="12619" spans="1:5" x14ac:dyDescent="0.25">
      <c r="A12619" s="2">
        <v>45751.632638888892</v>
      </c>
      <c r="B12619">
        <v>127575</v>
      </c>
      <c r="C12619">
        <v>127590</v>
      </c>
      <c r="D12619">
        <v>127480</v>
      </c>
      <c r="E12619">
        <v>127525</v>
      </c>
    </row>
    <row r="12620" spans="1:5" x14ac:dyDescent="0.25">
      <c r="A12620" s="2">
        <v>45751.631944444445</v>
      </c>
      <c r="B12620">
        <v>127580</v>
      </c>
      <c r="C12620">
        <v>127615</v>
      </c>
      <c r="D12620">
        <v>127540</v>
      </c>
      <c r="E12620">
        <v>127575</v>
      </c>
    </row>
    <row r="12621" spans="1:5" x14ac:dyDescent="0.25">
      <c r="A12621" s="2">
        <v>45751.631249999999</v>
      </c>
      <c r="B12621">
        <v>127620</v>
      </c>
      <c r="C12621">
        <v>127635</v>
      </c>
      <c r="D12621">
        <v>127550</v>
      </c>
      <c r="E12621">
        <v>127580</v>
      </c>
    </row>
    <row r="12622" spans="1:5" x14ac:dyDescent="0.25">
      <c r="A12622" s="2">
        <v>45751.630555555559</v>
      </c>
      <c r="B12622">
        <v>127640</v>
      </c>
      <c r="C12622">
        <v>127680</v>
      </c>
      <c r="D12622">
        <v>127605</v>
      </c>
      <c r="E12622">
        <v>127625</v>
      </c>
    </row>
    <row r="12623" spans="1:5" x14ac:dyDescent="0.25">
      <c r="A12623" s="2">
        <v>45751.629861111112</v>
      </c>
      <c r="B12623">
        <v>127695</v>
      </c>
      <c r="C12623">
        <v>127720</v>
      </c>
      <c r="D12623">
        <v>127625</v>
      </c>
      <c r="E12623">
        <v>127645</v>
      </c>
    </row>
    <row r="12624" spans="1:5" x14ac:dyDescent="0.25">
      <c r="A12624" s="2">
        <v>45751.629166666666</v>
      </c>
      <c r="B12624">
        <v>127660</v>
      </c>
      <c r="C12624">
        <v>127710</v>
      </c>
      <c r="D12624">
        <v>127645</v>
      </c>
      <c r="E12624">
        <v>127695</v>
      </c>
    </row>
    <row r="12625" spans="1:5" x14ac:dyDescent="0.25">
      <c r="A12625" s="2">
        <v>45751.628472222219</v>
      </c>
      <c r="B12625">
        <v>127690</v>
      </c>
      <c r="C12625">
        <v>127720</v>
      </c>
      <c r="D12625">
        <v>127645</v>
      </c>
      <c r="E12625">
        <v>127655</v>
      </c>
    </row>
    <row r="12626" spans="1:5" x14ac:dyDescent="0.25">
      <c r="A12626" s="2">
        <v>45751.62777777778</v>
      </c>
      <c r="B12626">
        <v>127710</v>
      </c>
      <c r="C12626">
        <v>127760</v>
      </c>
      <c r="D12626">
        <v>127675</v>
      </c>
      <c r="E12626">
        <v>127690</v>
      </c>
    </row>
    <row r="12627" spans="1:5" x14ac:dyDescent="0.25">
      <c r="A12627" s="2">
        <v>45751.627083333333</v>
      </c>
      <c r="B12627">
        <v>127755</v>
      </c>
      <c r="C12627">
        <v>127770</v>
      </c>
      <c r="D12627">
        <v>127695</v>
      </c>
      <c r="E12627">
        <v>127710</v>
      </c>
    </row>
    <row r="12628" spans="1:5" x14ac:dyDescent="0.25">
      <c r="A12628" s="2">
        <v>45751.626388888886</v>
      </c>
      <c r="B12628">
        <v>127770</v>
      </c>
      <c r="C12628">
        <v>127825</v>
      </c>
      <c r="D12628">
        <v>127710</v>
      </c>
      <c r="E12628">
        <v>127750</v>
      </c>
    </row>
    <row r="12629" spans="1:5" x14ac:dyDescent="0.25">
      <c r="A12629" s="2">
        <v>45751.625694444447</v>
      </c>
      <c r="B12629">
        <v>127725</v>
      </c>
      <c r="C12629">
        <v>127795</v>
      </c>
      <c r="D12629">
        <v>127700</v>
      </c>
      <c r="E12629">
        <v>127770</v>
      </c>
    </row>
    <row r="12630" spans="1:5" x14ac:dyDescent="0.25">
      <c r="A12630" s="2">
        <v>45751.625</v>
      </c>
      <c r="B12630">
        <v>127730</v>
      </c>
      <c r="C12630">
        <v>127795</v>
      </c>
      <c r="D12630">
        <v>127710</v>
      </c>
      <c r="E12630">
        <v>127720</v>
      </c>
    </row>
    <row r="12631" spans="1:5" x14ac:dyDescent="0.25">
      <c r="A12631" s="2">
        <v>45751.624305555553</v>
      </c>
      <c r="B12631">
        <v>127665</v>
      </c>
      <c r="C12631">
        <v>127730</v>
      </c>
      <c r="D12631">
        <v>127660</v>
      </c>
      <c r="E12631">
        <v>127730</v>
      </c>
    </row>
    <row r="12632" spans="1:5" x14ac:dyDescent="0.25">
      <c r="A12632" s="2">
        <v>45751.623611111114</v>
      </c>
      <c r="B12632">
        <v>127665</v>
      </c>
      <c r="C12632">
        <v>127690</v>
      </c>
      <c r="D12632">
        <v>127620</v>
      </c>
      <c r="E12632">
        <v>127670</v>
      </c>
    </row>
    <row r="12633" spans="1:5" x14ac:dyDescent="0.25">
      <c r="A12633" s="2">
        <v>45751.622916666667</v>
      </c>
      <c r="B12633">
        <v>127685</v>
      </c>
      <c r="C12633">
        <v>127710</v>
      </c>
      <c r="D12633">
        <v>127650</v>
      </c>
      <c r="E12633">
        <v>127665</v>
      </c>
    </row>
    <row r="12634" spans="1:5" x14ac:dyDescent="0.25">
      <c r="A12634" s="2">
        <v>45751.62222222222</v>
      </c>
      <c r="B12634">
        <v>127645</v>
      </c>
      <c r="C12634">
        <v>127690</v>
      </c>
      <c r="D12634">
        <v>127630</v>
      </c>
      <c r="E12634">
        <v>127685</v>
      </c>
    </row>
    <row r="12635" spans="1:5" x14ac:dyDescent="0.25">
      <c r="A12635" s="2">
        <v>45751.621527777781</v>
      </c>
      <c r="B12635">
        <v>127675</v>
      </c>
      <c r="C12635">
        <v>127680</v>
      </c>
      <c r="D12635">
        <v>127600</v>
      </c>
      <c r="E12635">
        <v>127650</v>
      </c>
    </row>
    <row r="12636" spans="1:5" x14ac:dyDescent="0.25">
      <c r="A12636" s="2">
        <v>45751.620833333334</v>
      </c>
      <c r="B12636">
        <v>127680</v>
      </c>
      <c r="C12636">
        <v>127690</v>
      </c>
      <c r="D12636">
        <v>127600</v>
      </c>
      <c r="E12636">
        <v>127675</v>
      </c>
    </row>
    <row r="12637" spans="1:5" x14ac:dyDescent="0.25">
      <c r="A12637" s="2">
        <v>45751.620138888888</v>
      </c>
      <c r="B12637">
        <v>127675</v>
      </c>
      <c r="C12637">
        <v>127700</v>
      </c>
      <c r="D12637">
        <v>127670</v>
      </c>
      <c r="E12637">
        <v>127685</v>
      </c>
    </row>
    <row r="12638" spans="1:5" x14ac:dyDescent="0.25">
      <c r="A12638" s="2">
        <v>45751.619444444441</v>
      </c>
      <c r="B12638">
        <v>127735</v>
      </c>
      <c r="C12638">
        <v>127755</v>
      </c>
      <c r="D12638">
        <v>127665</v>
      </c>
      <c r="E12638">
        <v>127675</v>
      </c>
    </row>
    <row r="12639" spans="1:5" x14ac:dyDescent="0.25">
      <c r="A12639" s="2">
        <v>45751.618750000001</v>
      </c>
      <c r="B12639">
        <v>127715</v>
      </c>
      <c r="C12639">
        <v>127740</v>
      </c>
      <c r="D12639">
        <v>127660</v>
      </c>
      <c r="E12639">
        <v>127740</v>
      </c>
    </row>
    <row r="12640" spans="1:5" x14ac:dyDescent="0.25">
      <c r="A12640" s="2">
        <v>45751.618055555555</v>
      </c>
      <c r="B12640">
        <v>127800</v>
      </c>
      <c r="C12640">
        <v>127815</v>
      </c>
      <c r="D12640">
        <v>127705</v>
      </c>
      <c r="E12640">
        <v>127715</v>
      </c>
    </row>
    <row r="12641" spans="1:5" x14ac:dyDescent="0.25">
      <c r="A12641" s="2">
        <v>45751.617361111108</v>
      </c>
      <c r="B12641">
        <v>127765</v>
      </c>
      <c r="C12641">
        <v>127850</v>
      </c>
      <c r="D12641">
        <v>127755</v>
      </c>
      <c r="E12641">
        <v>127800</v>
      </c>
    </row>
    <row r="12642" spans="1:5" x14ac:dyDescent="0.25">
      <c r="A12642" s="2">
        <v>45751.616666666669</v>
      </c>
      <c r="B12642">
        <v>127660</v>
      </c>
      <c r="C12642">
        <v>127780</v>
      </c>
      <c r="D12642">
        <v>127635</v>
      </c>
      <c r="E12642">
        <v>127765</v>
      </c>
    </row>
    <row r="12643" spans="1:5" x14ac:dyDescent="0.25">
      <c r="A12643" s="2">
        <v>45751.615972222222</v>
      </c>
      <c r="B12643">
        <v>127650</v>
      </c>
      <c r="C12643">
        <v>127675</v>
      </c>
      <c r="D12643">
        <v>127635</v>
      </c>
      <c r="E12643">
        <v>127660</v>
      </c>
    </row>
    <row r="12644" spans="1:5" x14ac:dyDescent="0.25">
      <c r="A12644" s="2">
        <v>45751.615277777775</v>
      </c>
      <c r="B12644">
        <v>127690</v>
      </c>
      <c r="C12644">
        <v>127705</v>
      </c>
      <c r="D12644">
        <v>127635</v>
      </c>
      <c r="E12644">
        <v>127650</v>
      </c>
    </row>
    <row r="12645" spans="1:5" x14ac:dyDescent="0.25">
      <c r="A12645" s="2">
        <v>45751.614583333336</v>
      </c>
      <c r="B12645">
        <v>127665</v>
      </c>
      <c r="C12645">
        <v>127735</v>
      </c>
      <c r="D12645">
        <v>127635</v>
      </c>
      <c r="E12645">
        <v>127690</v>
      </c>
    </row>
    <row r="12646" spans="1:5" x14ac:dyDescent="0.25">
      <c r="A12646" s="2">
        <v>45751.613888888889</v>
      </c>
      <c r="B12646">
        <v>127655</v>
      </c>
      <c r="C12646">
        <v>127670</v>
      </c>
      <c r="D12646">
        <v>127605</v>
      </c>
      <c r="E12646">
        <v>127660</v>
      </c>
    </row>
    <row r="12647" spans="1:5" x14ac:dyDescent="0.25">
      <c r="A12647" s="2">
        <v>45751.613194444442</v>
      </c>
      <c r="B12647">
        <v>127705</v>
      </c>
      <c r="C12647">
        <v>127715</v>
      </c>
      <c r="D12647">
        <v>127635</v>
      </c>
      <c r="E12647">
        <v>127655</v>
      </c>
    </row>
    <row r="12648" spans="1:5" x14ac:dyDescent="0.25">
      <c r="A12648" s="2">
        <v>45751.612500000003</v>
      </c>
      <c r="B12648">
        <v>127610</v>
      </c>
      <c r="C12648">
        <v>127735</v>
      </c>
      <c r="D12648">
        <v>127605</v>
      </c>
      <c r="E12648">
        <v>127705</v>
      </c>
    </row>
    <row r="12649" spans="1:5" x14ac:dyDescent="0.25">
      <c r="A12649" s="2">
        <v>45751.611805555556</v>
      </c>
      <c r="B12649">
        <v>127625</v>
      </c>
      <c r="C12649">
        <v>127665</v>
      </c>
      <c r="D12649">
        <v>127590</v>
      </c>
      <c r="E12649">
        <v>127615</v>
      </c>
    </row>
    <row r="12650" spans="1:5" x14ac:dyDescent="0.25">
      <c r="A12650" s="2">
        <v>45751.611111111109</v>
      </c>
      <c r="B12650">
        <v>127580</v>
      </c>
      <c r="C12650">
        <v>127635</v>
      </c>
      <c r="D12650">
        <v>127565</v>
      </c>
      <c r="E12650">
        <v>127630</v>
      </c>
    </row>
    <row r="12651" spans="1:5" x14ac:dyDescent="0.25">
      <c r="A12651" s="2">
        <v>45751.61041666667</v>
      </c>
      <c r="B12651">
        <v>127585</v>
      </c>
      <c r="C12651">
        <v>127625</v>
      </c>
      <c r="D12651">
        <v>127520</v>
      </c>
      <c r="E12651">
        <v>127585</v>
      </c>
    </row>
    <row r="12652" spans="1:5" x14ac:dyDescent="0.25">
      <c r="A12652" s="2">
        <v>45751.609722222223</v>
      </c>
      <c r="B12652">
        <v>127670</v>
      </c>
      <c r="C12652">
        <v>127715</v>
      </c>
      <c r="D12652">
        <v>127565</v>
      </c>
      <c r="E12652">
        <v>127580</v>
      </c>
    </row>
    <row r="12653" spans="1:5" x14ac:dyDescent="0.25">
      <c r="A12653" s="2">
        <v>45751.609027777777</v>
      </c>
      <c r="B12653">
        <v>127565</v>
      </c>
      <c r="C12653">
        <v>127675</v>
      </c>
      <c r="D12653">
        <v>127535</v>
      </c>
      <c r="E12653">
        <v>127670</v>
      </c>
    </row>
    <row r="12654" spans="1:5" x14ac:dyDescent="0.25">
      <c r="A12654" s="2">
        <v>45751.60833333333</v>
      </c>
      <c r="B12654">
        <v>127530</v>
      </c>
      <c r="C12654">
        <v>127600</v>
      </c>
      <c r="D12654">
        <v>127520</v>
      </c>
      <c r="E12654">
        <v>127560</v>
      </c>
    </row>
    <row r="12655" spans="1:5" x14ac:dyDescent="0.25">
      <c r="A12655" s="2">
        <v>45751.607638888891</v>
      </c>
      <c r="B12655">
        <v>127455</v>
      </c>
      <c r="C12655">
        <v>127575</v>
      </c>
      <c r="D12655">
        <v>127440</v>
      </c>
      <c r="E12655">
        <v>127530</v>
      </c>
    </row>
    <row r="12656" spans="1:5" x14ac:dyDescent="0.25">
      <c r="A12656" s="2">
        <v>45751.606944444444</v>
      </c>
      <c r="B12656">
        <v>127430</v>
      </c>
      <c r="C12656">
        <v>127490</v>
      </c>
      <c r="D12656">
        <v>127420</v>
      </c>
      <c r="E12656">
        <v>127460</v>
      </c>
    </row>
    <row r="12657" spans="1:5" x14ac:dyDescent="0.25">
      <c r="A12657" s="2">
        <v>45751.606249999997</v>
      </c>
      <c r="B12657">
        <v>127380</v>
      </c>
      <c r="C12657">
        <v>127445</v>
      </c>
      <c r="D12657">
        <v>127350</v>
      </c>
      <c r="E12657">
        <v>127425</v>
      </c>
    </row>
    <row r="12658" spans="1:5" x14ac:dyDescent="0.25">
      <c r="A12658" s="2">
        <v>45751.605555555558</v>
      </c>
      <c r="B12658">
        <v>127355</v>
      </c>
      <c r="C12658">
        <v>127430</v>
      </c>
      <c r="D12658">
        <v>127325</v>
      </c>
      <c r="E12658">
        <v>127385</v>
      </c>
    </row>
    <row r="12659" spans="1:5" x14ac:dyDescent="0.25">
      <c r="A12659" s="2">
        <v>45751.604861111111</v>
      </c>
      <c r="B12659">
        <v>127390</v>
      </c>
      <c r="C12659">
        <v>127395</v>
      </c>
      <c r="D12659">
        <v>127290</v>
      </c>
      <c r="E12659">
        <v>127350</v>
      </c>
    </row>
    <row r="12660" spans="1:5" x14ac:dyDescent="0.25">
      <c r="A12660" s="2">
        <v>45751.604166666664</v>
      </c>
      <c r="B12660">
        <v>127435</v>
      </c>
      <c r="C12660">
        <v>127440</v>
      </c>
      <c r="D12660">
        <v>127380</v>
      </c>
      <c r="E12660">
        <v>127385</v>
      </c>
    </row>
    <row r="12661" spans="1:5" x14ac:dyDescent="0.25">
      <c r="A12661" s="2">
        <v>45751.603472222225</v>
      </c>
      <c r="B12661">
        <v>127425</v>
      </c>
      <c r="C12661">
        <v>127470</v>
      </c>
      <c r="D12661">
        <v>127405</v>
      </c>
      <c r="E12661">
        <v>127440</v>
      </c>
    </row>
    <row r="12662" spans="1:5" x14ac:dyDescent="0.25">
      <c r="A12662" s="2">
        <v>45751.602777777778</v>
      </c>
      <c r="B12662">
        <v>127515</v>
      </c>
      <c r="C12662">
        <v>127515</v>
      </c>
      <c r="D12662">
        <v>127415</v>
      </c>
      <c r="E12662">
        <v>127430</v>
      </c>
    </row>
    <row r="12663" spans="1:5" x14ac:dyDescent="0.25">
      <c r="A12663" s="2">
        <v>45751.602083333331</v>
      </c>
      <c r="B12663">
        <v>127475</v>
      </c>
      <c r="C12663">
        <v>127520</v>
      </c>
      <c r="D12663">
        <v>127470</v>
      </c>
      <c r="E12663">
        <v>127510</v>
      </c>
    </row>
    <row r="12664" spans="1:5" x14ac:dyDescent="0.25">
      <c r="A12664" s="2">
        <v>45751.601388888892</v>
      </c>
      <c r="B12664">
        <v>127495</v>
      </c>
      <c r="C12664">
        <v>127520</v>
      </c>
      <c r="D12664">
        <v>127445</v>
      </c>
      <c r="E12664">
        <v>127475</v>
      </c>
    </row>
    <row r="12665" spans="1:5" x14ac:dyDescent="0.25">
      <c r="A12665" s="2">
        <v>45751.600694444445</v>
      </c>
      <c r="B12665">
        <v>127400</v>
      </c>
      <c r="C12665">
        <v>127525</v>
      </c>
      <c r="D12665">
        <v>127395</v>
      </c>
      <c r="E12665">
        <v>127495</v>
      </c>
    </row>
    <row r="12666" spans="1:5" x14ac:dyDescent="0.25">
      <c r="A12666" s="2">
        <v>45751.6</v>
      </c>
      <c r="B12666">
        <v>127420</v>
      </c>
      <c r="C12666">
        <v>127420</v>
      </c>
      <c r="D12666">
        <v>127365</v>
      </c>
      <c r="E12666">
        <v>127400</v>
      </c>
    </row>
    <row r="12667" spans="1:5" x14ac:dyDescent="0.25">
      <c r="A12667" s="2">
        <v>45751.599305555559</v>
      </c>
      <c r="B12667">
        <v>127330</v>
      </c>
      <c r="C12667">
        <v>127435</v>
      </c>
      <c r="D12667">
        <v>127310</v>
      </c>
      <c r="E12667">
        <v>127415</v>
      </c>
    </row>
    <row r="12668" spans="1:5" x14ac:dyDescent="0.25">
      <c r="A12668" s="2">
        <v>45751.598611111112</v>
      </c>
      <c r="B12668">
        <v>127330</v>
      </c>
      <c r="C12668">
        <v>127360</v>
      </c>
      <c r="D12668">
        <v>127305</v>
      </c>
      <c r="E12668">
        <v>127330</v>
      </c>
    </row>
    <row r="12669" spans="1:5" x14ac:dyDescent="0.25">
      <c r="A12669" s="2">
        <v>45751.597916666666</v>
      </c>
      <c r="B12669">
        <v>127275</v>
      </c>
      <c r="C12669">
        <v>127340</v>
      </c>
      <c r="D12669">
        <v>127265</v>
      </c>
      <c r="E12669">
        <v>127330</v>
      </c>
    </row>
    <row r="12670" spans="1:5" x14ac:dyDescent="0.25">
      <c r="A12670" s="2">
        <v>45751.597222222219</v>
      </c>
      <c r="B12670">
        <v>127345</v>
      </c>
      <c r="C12670">
        <v>127365</v>
      </c>
      <c r="D12670">
        <v>127270</v>
      </c>
      <c r="E12670">
        <v>127280</v>
      </c>
    </row>
    <row r="12671" spans="1:5" x14ac:dyDescent="0.25">
      <c r="A12671" s="2">
        <v>45751.59652777778</v>
      </c>
      <c r="B12671">
        <v>127320</v>
      </c>
      <c r="C12671">
        <v>127385</v>
      </c>
      <c r="D12671">
        <v>127315</v>
      </c>
      <c r="E12671">
        <v>127345</v>
      </c>
    </row>
    <row r="12672" spans="1:5" x14ac:dyDescent="0.25">
      <c r="A12672" s="2">
        <v>45751.595833333333</v>
      </c>
      <c r="B12672">
        <v>127315</v>
      </c>
      <c r="C12672">
        <v>127335</v>
      </c>
      <c r="D12672">
        <v>127265</v>
      </c>
      <c r="E12672">
        <v>127320</v>
      </c>
    </row>
    <row r="12673" spans="1:5" x14ac:dyDescent="0.25">
      <c r="A12673" s="2">
        <v>45751.595138888886</v>
      </c>
      <c r="B12673">
        <v>127280</v>
      </c>
      <c r="C12673">
        <v>127330</v>
      </c>
      <c r="D12673">
        <v>127265</v>
      </c>
      <c r="E12673">
        <v>127310</v>
      </c>
    </row>
    <row r="12674" spans="1:5" x14ac:dyDescent="0.25">
      <c r="A12674" s="2">
        <v>45751.594444444447</v>
      </c>
      <c r="B12674">
        <v>127270</v>
      </c>
      <c r="C12674">
        <v>127315</v>
      </c>
      <c r="D12674">
        <v>127245</v>
      </c>
      <c r="E12674">
        <v>127280</v>
      </c>
    </row>
    <row r="12675" spans="1:5" x14ac:dyDescent="0.25">
      <c r="A12675" s="2">
        <v>45751.59375</v>
      </c>
      <c r="B12675">
        <v>127360</v>
      </c>
      <c r="C12675">
        <v>127370</v>
      </c>
      <c r="D12675">
        <v>127260</v>
      </c>
      <c r="E12675">
        <v>127270</v>
      </c>
    </row>
    <row r="12676" spans="1:5" x14ac:dyDescent="0.25">
      <c r="A12676" s="2">
        <v>45751.593055555553</v>
      </c>
      <c r="B12676">
        <v>127330</v>
      </c>
      <c r="C12676">
        <v>127385</v>
      </c>
      <c r="D12676">
        <v>127320</v>
      </c>
      <c r="E12676">
        <v>127360</v>
      </c>
    </row>
    <row r="12677" spans="1:5" x14ac:dyDescent="0.25">
      <c r="A12677" s="2">
        <v>45751.592361111114</v>
      </c>
      <c r="B12677">
        <v>127295</v>
      </c>
      <c r="C12677">
        <v>127345</v>
      </c>
      <c r="D12677">
        <v>127275</v>
      </c>
      <c r="E12677">
        <v>127335</v>
      </c>
    </row>
    <row r="12678" spans="1:5" x14ac:dyDescent="0.25">
      <c r="A12678" s="2">
        <v>45751.591666666667</v>
      </c>
      <c r="B12678">
        <v>127335</v>
      </c>
      <c r="C12678">
        <v>127350</v>
      </c>
      <c r="D12678">
        <v>127280</v>
      </c>
      <c r="E12678">
        <v>127300</v>
      </c>
    </row>
    <row r="12679" spans="1:5" x14ac:dyDescent="0.25">
      <c r="A12679" s="2">
        <v>45751.59097222222</v>
      </c>
      <c r="B12679">
        <v>127390</v>
      </c>
      <c r="C12679">
        <v>127400</v>
      </c>
      <c r="D12679">
        <v>127315</v>
      </c>
      <c r="E12679">
        <v>127335</v>
      </c>
    </row>
    <row r="12680" spans="1:5" x14ac:dyDescent="0.25">
      <c r="A12680" s="2">
        <v>45751.590277777781</v>
      </c>
      <c r="B12680">
        <v>127415</v>
      </c>
      <c r="C12680">
        <v>127450</v>
      </c>
      <c r="D12680">
        <v>127380</v>
      </c>
      <c r="E12680">
        <v>127390</v>
      </c>
    </row>
    <row r="12681" spans="1:5" x14ac:dyDescent="0.25">
      <c r="A12681" s="2">
        <v>45751.589583333334</v>
      </c>
      <c r="B12681">
        <v>127425</v>
      </c>
      <c r="C12681">
        <v>127450</v>
      </c>
      <c r="D12681">
        <v>127385</v>
      </c>
      <c r="E12681">
        <v>127415</v>
      </c>
    </row>
    <row r="12682" spans="1:5" x14ac:dyDescent="0.25">
      <c r="A12682" s="2">
        <v>45751.588888888888</v>
      </c>
      <c r="B12682">
        <v>127450</v>
      </c>
      <c r="C12682">
        <v>127480</v>
      </c>
      <c r="D12682">
        <v>127405</v>
      </c>
      <c r="E12682">
        <v>127430</v>
      </c>
    </row>
    <row r="12683" spans="1:5" x14ac:dyDescent="0.25">
      <c r="A12683" s="2">
        <v>45751.588194444441</v>
      </c>
      <c r="B12683">
        <v>127475</v>
      </c>
      <c r="C12683">
        <v>127495</v>
      </c>
      <c r="D12683">
        <v>127410</v>
      </c>
      <c r="E12683">
        <v>127445</v>
      </c>
    </row>
    <row r="12684" spans="1:5" x14ac:dyDescent="0.25">
      <c r="A12684" s="2">
        <v>45751.587500000001</v>
      </c>
      <c r="B12684">
        <v>127565</v>
      </c>
      <c r="C12684">
        <v>127575</v>
      </c>
      <c r="D12684">
        <v>127470</v>
      </c>
      <c r="E12684">
        <v>127480</v>
      </c>
    </row>
    <row r="12685" spans="1:5" x14ac:dyDescent="0.25">
      <c r="A12685" s="2">
        <v>45751.586805555555</v>
      </c>
      <c r="B12685">
        <v>127605</v>
      </c>
      <c r="C12685">
        <v>127640</v>
      </c>
      <c r="D12685">
        <v>127560</v>
      </c>
      <c r="E12685">
        <v>127565</v>
      </c>
    </row>
    <row r="12686" spans="1:5" x14ac:dyDescent="0.25">
      <c r="A12686" s="2">
        <v>45751.586111111108</v>
      </c>
      <c r="B12686">
        <v>127605</v>
      </c>
      <c r="C12686">
        <v>127660</v>
      </c>
      <c r="D12686">
        <v>127595</v>
      </c>
      <c r="E12686">
        <v>127605</v>
      </c>
    </row>
    <row r="12687" spans="1:5" x14ac:dyDescent="0.25">
      <c r="A12687" s="2">
        <v>45751.585416666669</v>
      </c>
      <c r="B12687">
        <v>127650</v>
      </c>
      <c r="C12687">
        <v>127655</v>
      </c>
      <c r="D12687">
        <v>127590</v>
      </c>
      <c r="E12687">
        <v>127610</v>
      </c>
    </row>
    <row r="12688" spans="1:5" x14ac:dyDescent="0.25">
      <c r="A12688" s="2">
        <v>45751.584722222222</v>
      </c>
      <c r="B12688">
        <v>127530</v>
      </c>
      <c r="C12688">
        <v>127665</v>
      </c>
      <c r="D12688">
        <v>127530</v>
      </c>
      <c r="E12688">
        <v>127655</v>
      </c>
    </row>
    <row r="12689" spans="1:5" x14ac:dyDescent="0.25">
      <c r="A12689" s="2">
        <v>45751.584027777775</v>
      </c>
      <c r="B12689">
        <v>127610</v>
      </c>
      <c r="C12689">
        <v>127620</v>
      </c>
      <c r="D12689">
        <v>127525</v>
      </c>
      <c r="E12689">
        <v>127535</v>
      </c>
    </row>
    <row r="12690" spans="1:5" x14ac:dyDescent="0.25">
      <c r="A12690" s="2">
        <v>45751.583333333336</v>
      </c>
      <c r="B12690">
        <v>127570</v>
      </c>
      <c r="C12690">
        <v>127655</v>
      </c>
      <c r="D12690">
        <v>127565</v>
      </c>
      <c r="E12690">
        <v>127610</v>
      </c>
    </row>
    <row r="12691" spans="1:5" x14ac:dyDescent="0.25">
      <c r="A12691" s="2">
        <v>45751.582638888889</v>
      </c>
      <c r="B12691">
        <v>127630</v>
      </c>
      <c r="C12691">
        <v>127645</v>
      </c>
      <c r="D12691">
        <v>127560</v>
      </c>
      <c r="E12691">
        <v>127565</v>
      </c>
    </row>
    <row r="12692" spans="1:5" x14ac:dyDescent="0.25">
      <c r="A12692" s="2">
        <v>45751.581944444442</v>
      </c>
      <c r="B12692">
        <v>127645</v>
      </c>
      <c r="C12692">
        <v>127650</v>
      </c>
      <c r="D12692">
        <v>127600</v>
      </c>
      <c r="E12692">
        <v>127630</v>
      </c>
    </row>
    <row r="12693" spans="1:5" x14ac:dyDescent="0.25">
      <c r="A12693" s="2">
        <v>45751.581250000003</v>
      </c>
      <c r="B12693">
        <v>127605</v>
      </c>
      <c r="C12693">
        <v>127680</v>
      </c>
      <c r="D12693">
        <v>127575</v>
      </c>
      <c r="E12693">
        <v>127640</v>
      </c>
    </row>
    <row r="12694" spans="1:5" x14ac:dyDescent="0.25">
      <c r="A12694" s="2">
        <v>45751.580555555556</v>
      </c>
      <c r="B12694">
        <v>127605</v>
      </c>
      <c r="C12694">
        <v>127645</v>
      </c>
      <c r="D12694">
        <v>127570</v>
      </c>
      <c r="E12694">
        <v>127600</v>
      </c>
    </row>
    <row r="12695" spans="1:5" x14ac:dyDescent="0.25">
      <c r="A12695" s="2">
        <v>45751.579861111109</v>
      </c>
      <c r="B12695">
        <v>127640</v>
      </c>
      <c r="C12695">
        <v>127675</v>
      </c>
      <c r="D12695">
        <v>127590</v>
      </c>
      <c r="E12695">
        <v>127605</v>
      </c>
    </row>
    <row r="12696" spans="1:5" x14ac:dyDescent="0.25">
      <c r="A12696" s="2">
        <v>45751.57916666667</v>
      </c>
      <c r="B12696">
        <v>127665</v>
      </c>
      <c r="C12696">
        <v>127685</v>
      </c>
      <c r="D12696">
        <v>127620</v>
      </c>
      <c r="E12696">
        <v>127640</v>
      </c>
    </row>
    <row r="12697" spans="1:5" x14ac:dyDescent="0.25">
      <c r="A12697" s="2">
        <v>45751.578472222223</v>
      </c>
      <c r="B12697">
        <v>127615</v>
      </c>
      <c r="C12697">
        <v>127670</v>
      </c>
      <c r="D12697">
        <v>127610</v>
      </c>
      <c r="E12697">
        <v>127660</v>
      </c>
    </row>
    <row r="12698" spans="1:5" x14ac:dyDescent="0.25">
      <c r="A12698" s="2">
        <v>45751.577777777777</v>
      </c>
      <c r="B12698">
        <v>127620</v>
      </c>
      <c r="C12698">
        <v>127670</v>
      </c>
      <c r="D12698">
        <v>127610</v>
      </c>
      <c r="E12698">
        <v>127620</v>
      </c>
    </row>
    <row r="12699" spans="1:5" x14ac:dyDescent="0.25">
      <c r="A12699" s="2">
        <v>45751.57708333333</v>
      </c>
      <c r="B12699">
        <v>127575</v>
      </c>
      <c r="C12699">
        <v>127640</v>
      </c>
      <c r="D12699">
        <v>127550</v>
      </c>
      <c r="E12699">
        <v>127620</v>
      </c>
    </row>
    <row r="12700" spans="1:5" x14ac:dyDescent="0.25">
      <c r="A12700" s="2">
        <v>45751.576388888891</v>
      </c>
      <c r="B12700">
        <v>127615</v>
      </c>
      <c r="C12700">
        <v>127635</v>
      </c>
      <c r="D12700">
        <v>127565</v>
      </c>
      <c r="E12700">
        <v>127570</v>
      </c>
    </row>
    <row r="12701" spans="1:5" x14ac:dyDescent="0.25">
      <c r="A12701" s="2">
        <v>45751.575694444444</v>
      </c>
      <c r="B12701">
        <v>127615</v>
      </c>
      <c r="C12701">
        <v>127650</v>
      </c>
      <c r="D12701">
        <v>127600</v>
      </c>
      <c r="E12701">
        <v>127615</v>
      </c>
    </row>
    <row r="12702" spans="1:5" x14ac:dyDescent="0.25">
      <c r="A12702" s="2">
        <v>45751.574999999997</v>
      </c>
      <c r="B12702">
        <v>127630</v>
      </c>
      <c r="C12702">
        <v>127645</v>
      </c>
      <c r="D12702">
        <v>127580</v>
      </c>
      <c r="E12702">
        <v>127615</v>
      </c>
    </row>
    <row r="12703" spans="1:5" x14ac:dyDescent="0.25">
      <c r="A12703" s="2">
        <v>45751.574305555558</v>
      </c>
      <c r="B12703">
        <v>127635</v>
      </c>
      <c r="C12703">
        <v>127645</v>
      </c>
      <c r="D12703">
        <v>127575</v>
      </c>
      <c r="E12703">
        <v>127635</v>
      </c>
    </row>
    <row r="12704" spans="1:5" x14ac:dyDescent="0.25">
      <c r="A12704" s="2">
        <v>45751.573611111111</v>
      </c>
      <c r="B12704">
        <v>127670</v>
      </c>
      <c r="C12704">
        <v>127680</v>
      </c>
      <c r="D12704">
        <v>127635</v>
      </c>
      <c r="E12704">
        <v>127635</v>
      </c>
    </row>
    <row r="12705" spans="1:5" x14ac:dyDescent="0.25">
      <c r="A12705" s="2">
        <v>45751.572916666664</v>
      </c>
      <c r="B12705">
        <v>127610</v>
      </c>
      <c r="C12705">
        <v>127680</v>
      </c>
      <c r="D12705">
        <v>127600</v>
      </c>
      <c r="E12705">
        <v>127675</v>
      </c>
    </row>
    <row r="12706" spans="1:5" x14ac:dyDescent="0.25">
      <c r="A12706" s="2">
        <v>45751.572222222225</v>
      </c>
      <c r="B12706">
        <v>127675</v>
      </c>
      <c r="C12706">
        <v>127680</v>
      </c>
      <c r="D12706">
        <v>127600</v>
      </c>
      <c r="E12706">
        <v>127610</v>
      </c>
    </row>
    <row r="12707" spans="1:5" x14ac:dyDescent="0.25">
      <c r="A12707" s="2">
        <v>45751.571527777778</v>
      </c>
      <c r="B12707">
        <v>127735</v>
      </c>
      <c r="C12707">
        <v>127735</v>
      </c>
      <c r="D12707">
        <v>127655</v>
      </c>
      <c r="E12707">
        <v>127680</v>
      </c>
    </row>
    <row r="12708" spans="1:5" x14ac:dyDescent="0.25">
      <c r="A12708" s="2">
        <v>45751.570833333331</v>
      </c>
      <c r="B12708">
        <v>127700</v>
      </c>
      <c r="C12708">
        <v>127795</v>
      </c>
      <c r="D12708">
        <v>127680</v>
      </c>
      <c r="E12708">
        <v>127730</v>
      </c>
    </row>
    <row r="12709" spans="1:5" x14ac:dyDescent="0.25">
      <c r="A12709" s="2">
        <v>45751.570138888892</v>
      </c>
      <c r="B12709">
        <v>127570</v>
      </c>
      <c r="C12709">
        <v>127705</v>
      </c>
      <c r="D12709">
        <v>127565</v>
      </c>
      <c r="E12709">
        <v>127700</v>
      </c>
    </row>
    <row r="12710" spans="1:5" x14ac:dyDescent="0.25">
      <c r="A12710" s="2">
        <v>45751.569444444445</v>
      </c>
      <c r="B12710">
        <v>127520</v>
      </c>
      <c r="C12710">
        <v>127590</v>
      </c>
      <c r="D12710">
        <v>127515</v>
      </c>
      <c r="E12710">
        <v>127570</v>
      </c>
    </row>
    <row r="12711" spans="1:5" x14ac:dyDescent="0.25">
      <c r="A12711" s="2">
        <v>45751.568749999999</v>
      </c>
      <c r="B12711">
        <v>127515</v>
      </c>
      <c r="C12711">
        <v>127550</v>
      </c>
      <c r="D12711">
        <v>127465</v>
      </c>
      <c r="E12711">
        <v>127520</v>
      </c>
    </row>
    <row r="12712" spans="1:5" x14ac:dyDescent="0.25">
      <c r="A12712" s="2">
        <v>45751.568055555559</v>
      </c>
      <c r="B12712">
        <v>127495</v>
      </c>
      <c r="C12712">
        <v>127550</v>
      </c>
      <c r="D12712">
        <v>127490</v>
      </c>
      <c r="E12712">
        <v>127510</v>
      </c>
    </row>
    <row r="12713" spans="1:5" x14ac:dyDescent="0.25">
      <c r="A12713" s="2">
        <v>45751.567361111112</v>
      </c>
      <c r="B12713">
        <v>127490</v>
      </c>
      <c r="C12713">
        <v>127535</v>
      </c>
      <c r="D12713">
        <v>127470</v>
      </c>
      <c r="E12713">
        <v>127495</v>
      </c>
    </row>
    <row r="12714" spans="1:5" x14ac:dyDescent="0.25">
      <c r="A12714" s="2">
        <v>45751.566666666666</v>
      </c>
      <c r="B12714">
        <v>127405</v>
      </c>
      <c r="C12714">
        <v>127500</v>
      </c>
      <c r="D12714">
        <v>127395</v>
      </c>
      <c r="E12714">
        <v>127485</v>
      </c>
    </row>
    <row r="12715" spans="1:5" x14ac:dyDescent="0.25">
      <c r="A12715" s="2">
        <v>45751.565972222219</v>
      </c>
      <c r="B12715">
        <v>127365</v>
      </c>
      <c r="C12715">
        <v>127410</v>
      </c>
      <c r="D12715">
        <v>127355</v>
      </c>
      <c r="E12715">
        <v>127405</v>
      </c>
    </row>
    <row r="12716" spans="1:5" x14ac:dyDescent="0.25">
      <c r="A12716" s="2">
        <v>45751.56527777778</v>
      </c>
      <c r="B12716">
        <v>127350</v>
      </c>
      <c r="C12716">
        <v>127395</v>
      </c>
      <c r="D12716">
        <v>127335</v>
      </c>
      <c r="E12716">
        <v>127360</v>
      </c>
    </row>
    <row r="12717" spans="1:5" x14ac:dyDescent="0.25">
      <c r="A12717" s="2">
        <v>45751.564583333333</v>
      </c>
      <c r="B12717">
        <v>127405</v>
      </c>
      <c r="C12717">
        <v>127415</v>
      </c>
      <c r="D12717">
        <v>127345</v>
      </c>
      <c r="E12717">
        <v>127350</v>
      </c>
    </row>
    <row r="12718" spans="1:5" x14ac:dyDescent="0.25">
      <c r="A12718" s="2">
        <v>45751.563888888886</v>
      </c>
      <c r="B12718">
        <v>127425</v>
      </c>
      <c r="C12718">
        <v>127435</v>
      </c>
      <c r="D12718">
        <v>127370</v>
      </c>
      <c r="E12718">
        <v>127405</v>
      </c>
    </row>
    <row r="12719" spans="1:5" x14ac:dyDescent="0.25">
      <c r="A12719" s="2">
        <v>45751.563194444447</v>
      </c>
      <c r="B12719">
        <v>127365</v>
      </c>
      <c r="C12719">
        <v>127435</v>
      </c>
      <c r="D12719">
        <v>127365</v>
      </c>
      <c r="E12719">
        <v>127430</v>
      </c>
    </row>
    <row r="12720" spans="1:5" x14ac:dyDescent="0.25">
      <c r="A12720" s="2">
        <v>45751.5625</v>
      </c>
      <c r="B12720">
        <v>127355</v>
      </c>
      <c r="C12720">
        <v>127425</v>
      </c>
      <c r="D12720">
        <v>127345</v>
      </c>
      <c r="E12720">
        <v>127365</v>
      </c>
    </row>
    <row r="12721" spans="1:5" x14ac:dyDescent="0.25">
      <c r="A12721" s="2">
        <v>45751.561805555553</v>
      </c>
      <c r="B12721">
        <v>127295</v>
      </c>
      <c r="C12721">
        <v>127380</v>
      </c>
      <c r="D12721">
        <v>127280</v>
      </c>
      <c r="E12721">
        <v>127355</v>
      </c>
    </row>
    <row r="12722" spans="1:5" x14ac:dyDescent="0.25">
      <c r="A12722" s="2">
        <v>45751.561111111114</v>
      </c>
      <c r="B12722">
        <v>127240</v>
      </c>
      <c r="C12722">
        <v>127315</v>
      </c>
      <c r="D12722">
        <v>127235</v>
      </c>
      <c r="E12722">
        <v>127300</v>
      </c>
    </row>
    <row r="12723" spans="1:5" x14ac:dyDescent="0.25">
      <c r="A12723" s="2">
        <v>45751.560416666667</v>
      </c>
      <c r="B12723">
        <v>127270</v>
      </c>
      <c r="C12723">
        <v>127305</v>
      </c>
      <c r="D12723">
        <v>127215</v>
      </c>
      <c r="E12723">
        <v>127240</v>
      </c>
    </row>
    <row r="12724" spans="1:5" x14ac:dyDescent="0.25">
      <c r="A12724" s="2">
        <v>45751.55972222222</v>
      </c>
      <c r="B12724">
        <v>127330</v>
      </c>
      <c r="C12724">
        <v>127355</v>
      </c>
      <c r="D12724">
        <v>127235</v>
      </c>
      <c r="E12724">
        <v>127270</v>
      </c>
    </row>
    <row r="12725" spans="1:5" x14ac:dyDescent="0.25">
      <c r="A12725" s="2">
        <v>45751.559027777781</v>
      </c>
      <c r="B12725">
        <v>127330</v>
      </c>
      <c r="C12725">
        <v>127365</v>
      </c>
      <c r="D12725">
        <v>127320</v>
      </c>
      <c r="E12725">
        <v>127335</v>
      </c>
    </row>
    <row r="12726" spans="1:5" x14ac:dyDescent="0.25">
      <c r="A12726" s="2">
        <v>45751.558333333334</v>
      </c>
      <c r="B12726">
        <v>127340</v>
      </c>
      <c r="C12726">
        <v>127355</v>
      </c>
      <c r="D12726">
        <v>127280</v>
      </c>
      <c r="E12726">
        <v>127325</v>
      </c>
    </row>
    <row r="12727" spans="1:5" x14ac:dyDescent="0.25">
      <c r="A12727" s="2">
        <v>45751.557638888888</v>
      </c>
      <c r="B12727">
        <v>127335</v>
      </c>
      <c r="C12727">
        <v>127365</v>
      </c>
      <c r="D12727">
        <v>127290</v>
      </c>
      <c r="E12727">
        <v>127345</v>
      </c>
    </row>
    <row r="12728" spans="1:5" x14ac:dyDescent="0.25">
      <c r="A12728" s="2">
        <v>45751.556944444441</v>
      </c>
      <c r="B12728">
        <v>127325</v>
      </c>
      <c r="C12728">
        <v>127400</v>
      </c>
      <c r="D12728">
        <v>127305</v>
      </c>
      <c r="E12728">
        <v>127335</v>
      </c>
    </row>
    <row r="12729" spans="1:5" x14ac:dyDescent="0.25">
      <c r="A12729" s="2">
        <v>45751.556250000001</v>
      </c>
      <c r="B12729">
        <v>127305</v>
      </c>
      <c r="C12729">
        <v>127370</v>
      </c>
      <c r="D12729">
        <v>127290</v>
      </c>
      <c r="E12729">
        <v>127325</v>
      </c>
    </row>
    <row r="12730" spans="1:5" x14ac:dyDescent="0.25">
      <c r="A12730" s="2">
        <v>45751.555555555555</v>
      </c>
      <c r="B12730">
        <v>127400</v>
      </c>
      <c r="C12730">
        <v>127405</v>
      </c>
      <c r="D12730">
        <v>127260</v>
      </c>
      <c r="E12730">
        <v>127305</v>
      </c>
    </row>
    <row r="12731" spans="1:5" x14ac:dyDescent="0.25">
      <c r="A12731" s="2">
        <v>45751.554861111108</v>
      </c>
      <c r="B12731">
        <v>127520</v>
      </c>
      <c r="C12731">
        <v>127525</v>
      </c>
      <c r="D12731">
        <v>127380</v>
      </c>
      <c r="E12731">
        <v>127395</v>
      </c>
    </row>
    <row r="12732" spans="1:5" x14ac:dyDescent="0.25">
      <c r="A12732" s="2">
        <v>45751.554166666669</v>
      </c>
      <c r="B12732">
        <v>127535</v>
      </c>
      <c r="C12732">
        <v>127570</v>
      </c>
      <c r="D12732">
        <v>127500</v>
      </c>
      <c r="E12732">
        <v>127520</v>
      </c>
    </row>
    <row r="12733" spans="1:5" x14ac:dyDescent="0.25">
      <c r="A12733" s="2">
        <v>45751.553472222222</v>
      </c>
      <c r="B12733">
        <v>127640</v>
      </c>
      <c r="C12733">
        <v>127640</v>
      </c>
      <c r="D12733">
        <v>127500</v>
      </c>
      <c r="E12733">
        <v>127535</v>
      </c>
    </row>
    <row r="12734" spans="1:5" x14ac:dyDescent="0.25">
      <c r="A12734" s="2">
        <v>45751.552777777775</v>
      </c>
      <c r="B12734">
        <v>127745</v>
      </c>
      <c r="C12734">
        <v>127750</v>
      </c>
      <c r="D12734">
        <v>127610</v>
      </c>
      <c r="E12734">
        <v>127640</v>
      </c>
    </row>
    <row r="12735" spans="1:5" x14ac:dyDescent="0.25">
      <c r="A12735" s="2">
        <v>45751.552083333336</v>
      </c>
      <c r="B12735">
        <v>127805</v>
      </c>
      <c r="C12735">
        <v>127815</v>
      </c>
      <c r="D12735">
        <v>127740</v>
      </c>
      <c r="E12735">
        <v>127740</v>
      </c>
    </row>
    <row r="12736" spans="1:5" x14ac:dyDescent="0.25">
      <c r="A12736" s="2">
        <v>45751.551388888889</v>
      </c>
      <c r="B12736">
        <v>127765</v>
      </c>
      <c r="C12736">
        <v>127850</v>
      </c>
      <c r="D12736">
        <v>127755</v>
      </c>
      <c r="E12736">
        <v>127805</v>
      </c>
    </row>
    <row r="12737" spans="1:5" x14ac:dyDescent="0.25">
      <c r="A12737" s="2">
        <v>45751.550694444442</v>
      </c>
      <c r="B12737">
        <v>127690</v>
      </c>
      <c r="C12737">
        <v>127790</v>
      </c>
      <c r="D12737">
        <v>127690</v>
      </c>
      <c r="E12737">
        <v>127770</v>
      </c>
    </row>
    <row r="12738" spans="1:5" x14ac:dyDescent="0.25">
      <c r="A12738" s="2">
        <v>45751.55</v>
      </c>
      <c r="B12738">
        <v>127745</v>
      </c>
      <c r="C12738">
        <v>127785</v>
      </c>
      <c r="D12738">
        <v>127655</v>
      </c>
      <c r="E12738">
        <v>127695</v>
      </c>
    </row>
    <row r="12739" spans="1:5" x14ac:dyDescent="0.25">
      <c r="A12739" s="2">
        <v>45751.549305555556</v>
      </c>
      <c r="B12739">
        <v>127730</v>
      </c>
      <c r="C12739">
        <v>127755</v>
      </c>
      <c r="D12739">
        <v>127700</v>
      </c>
      <c r="E12739">
        <v>127740</v>
      </c>
    </row>
    <row r="12740" spans="1:5" x14ac:dyDescent="0.25">
      <c r="A12740" s="2">
        <v>45751.548611111109</v>
      </c>
      <c r="B12740">
        <v>127670</v>
      </c>
      <c r="C12740">
        <v>127820</v>
      </c>
      <c r="D12740">
        <v>127660</v>
      </c>
      <c r="E12740">
        <v>127735</v>
      </c>
    </row>
    <row r="12741" spans="1:5" x14ac:dyDescent="0.25">
      <c r="A12741" s="2">
        <v>45751.54791666667</v>
      </c>
      <c r="B12741">
        <v>127705</v>
      </c>
      <c r="C12741">
        <v>127710</v>
      </c>
      <c r="D12741">
        <v>127635</v>
      </c>
      <c r="E12741">
        <v>127675</v>
      </c>
    </row>
    <row r="12742" spans="1:5" x14ac:dyDescent="0.25">
      <c r="A12742" s="2">
        <v>45751.547222222223</v>
      </c>
      <c r="B12742">
        <v>127690</v>
      </c>
      <c r="C12742">
        <v>127730</v>
      </c>
      <c r="D12742">
        <v>127670</v>
      </c>
      <c r="E12742">
        <v>127705</v>
      </c>
    </row>
    <row r="12743" spans="1:5" x14ac:dyDescent="0.25">
      <c r="A12743" s="2">
        <v>45751.546527777777</v>
      </c>
      <c r="B12743">
        <v>127645</v>
      </c>
      <c r="C12743">
        <v>127760</v>
      </c>
      <c r="D12743">
        <v>127640</v>
      </c>
      <c r="E12743">
        <v>127690</v>
      </c>
    </row>
    <row r="12744" spans="1:5" x14ac:dyDescent="0.25">
      <c r="A12744" s="2">
        <v>45751.54583333333</v>
      </c>
      <c r="B12744">
        <v>127640</v>
      </c>
      <c r="C12744">
        <v>127675</v>
      </c>
      <c r="D12744">
        <v>127550</v>
      </c>
      <c r="E12744">
        <v>127645</v>
      </c>
    </row>
    <row r="12745" spans="1:5" x14ac:dyDescent="0.25">
      <c r="A12745" s="2">
        <v>45751.545138888891</v>
      </c>
      <c r="B12745">
        <v>127505</v>
      </c>
      <c r="C12745">
        <v>127645</v>
      </c>
      <c r="D12745">
        <v>127485</v>
      </c>
      <c r="E12745">
        <v>127645</v>
      </c>
    </row>
    <row r="12746" spans="1:5" x14ac:dyDescent="0.25">
      <c r="A12746" s="2">
        <v>45751.544444444444</v>
      </c>
      <c r="B12746">
        <v>127590</v>
      </c>
      <c r="C12746">
        <v>127600</v>
      </c>
      <c r="D12746">
        <v>127500</v>
      </c>
      <c r="E12746">
        <v>127505</v>
      </c>
    </row>
    <row r="12747" spans="1:5" x14ac:dyDescent="0.25">
      <c r="A12747" s="2">
        <v>45751.543749999997</v>
      </c>
      <c r="B12747">
        <v>127575</v>
      </c>
      <c r="C12747">
        <v>127620</v>
      </c>
      <c r="D12747">
        <v>127565</v>
      </c>
      <c r="E12747">
        <v>127590</v>
      </c>
    </row>
    <row r="12748" spans="1:5" x14ac:dyDescent="0.25">
      <c r="A12748" s="2">
        <v>45751.543055555558</v>
      </c>
      <c r="B12748">
        <v>127595</v>
      </c>
      <c r="C12748">
        <v>127605</v>
      </c>
      <c r="D12748">
        <v>127535</v>
      </c>
      <c r="E12748">
        <v>127575</v>
      </c>
    </row>
    <row r="12749" spans="1:5" x14ac:dyDescent="0.25">
      <c r="A12749" s="2">
        <v>45751.542361111111</v>
      </c>
      <c r="B12749">
        <v>127540</v>
      </c>
      <c r="C12749">
        <v>127620</v>
      </c>
      <c r="D12749">
        <v>127515</v>
      </c>
      <c r="E12749">
        <v>127600</v>
      </c>
    </row>
    <row r="12750" spans="1:5" x14ac:dyDescent="0.25">
      <c r="A12750" s="2">
        <v>45751.541666666664</v>
      </c>
      <c r="B12750">
        <v>127540</v>
      </c>
      <c r="C12750">
        <v>127610</v>
      </c>
      <c r="D12750">
        <v>127535</v>
      </c>
      <c r="E12750">
        <v>127545</v>
      </c>
    </row>
    <row r="12751" spans="1:5" x14ac:dyDescent="0.25">
      <c r="A12751" s="2">
        <v>45751.540972222225</v>
      </c>
      <c r="B12751">
        <v>127550</v>
      </c>
      <c r="C12751">
        <v>127595</v>
      </c>
      <c r="D12751">
        <v>127520</v>
      </c>
      <c r="E12751">
        <v>127540</v>
      </c>
    </row>
    <row r="12752" spans="1:5" x14ac:dyDescent="0.25">
      <c r="A12752" s="2">
        <v>45751.540277777778</v>
      </c>
      <c r="B12752">
        <v>127535</v>
      </c>
      <c r="C12752">
        <v>127590</v>
      </c>
      <c r="D12752">
        <v>127500</v>
      </c>
      <c r="E12752">
        <v>127555</v>
      </c>
    </row>
    <row r="12753" spans="1:5" x14ac:dyDescent="0.25">
      <c r="A12753" s="2">
        <v>45751.539583333331</v>
      </c>
      <c r="B12753">
        <v>127560</v>
      </c>
      <c r="C12753">
        <v>127590</v>
      </c>
      <c r="D12753">
        <v>127510</v>
      </c>
      <c r="E12753">
        <v>127540</v>
      </c>
    </row>
    <row r="12754" spans="1:5" x14ac:dyDescent="0.25">
      <c r="A12754" s="2">
        <v>45751.538888888892</v>
      </c>
      <c r="B12754">
        <v>127645</v>
      </c>
      <c r="C12754">
        <v>127660</v>
      </c>
      <c r="D12754">
        <v>127475</v>
      </c>
      <c r="E12754">
        <v>127555</v>
      </c>
    </row>
    <row r="12755" spans="1:5" x14ac:dyDescent="0.25">
      <c r="A12755" s="2">
        <v>45751.538194444445</v>
      </c>
      <c r="B12755">
        <v>127635</v>
      </c>
      <c r="C12755">
        <v>127695</v>
      </c>
      <c r="D12755">
        <v>127610</v>
      </c>
      <c r="E12755">
        <v>127645</v>
      </c>
    </row>
    <row r="12756" spans="1:5" x14ac:dyDescent="0.25">
      <c r="A12756" s="2">
        <v>45751.537499999999</v>
      </c>
      <c r="B12756">
        <v>127645</v>
      </c>
      <c r="C12756">
        <v>127650</v>
      </c>
      <c r="D12756">
        <v>127560</v>
      </c>
      <c r="E12756">
        <v>127635</v>
      </c>
    </row>
    <row r="12757" spans="1:5" x14ac:dyDescent="0.25">
      <c r="A12757" s="2">
        <v>45751.536805555559</v>
      </c>
      <c r="B12757">
        <v>127740</v>
      </c>
      <c r="C12757">
        <v>127775</v>
      </c>
      <c r="D12757">
        <v>127635</v>
      </c>
      <c r="E12757">
        <v>127640</v>
      </c>
    </row>
    <row r="12758" spans="1:5" x14ac:dyDescent="0.25">
      <c r="A12758" s="2">
        <v>45751.536111111112</v>
      </c>
      <c r="B12758">
        <v>127715</v>
      </c>
      <c r="C12758">
        <v>127755</v>
      </c>
      <c r="D12758">
        <v>127685</v>
      </c>
      <c r="E12758">
        <v>127745</v>
      </c>
    </row>
    <row r="12759" spans="1:5" x14ac:dyDescent="0.25">
      <c r="A12759" s="2">
        <v>45751.535416666666</v>
      </c>
      <c r="B12759">
        <v>127700</v>
      </c>
      <c r="C12759">
        <v>127820</v>
      </c>
      <c r="D12759">
        <v>127690</v>
      </c>
      <c r="E12759">
        <v>127710</v>
      </c>
    </row>
    <row r="12760" spans="1:5" x14ac:dyDescent="0.25">
      <c r="A12760" s="2">
        <v>45751.534722222219</v>
      </c>
      <c r="B12760">
        <v>127720</v>
      </c>
      <c r="C12760">
        <v>127730</v>
      </c>
      <c r="D12760">
        <v>127650</v>
      </c>
      <c r="E12760">
        <v>127700</v>
      </c>
    </row>
    <row r="12761" spans="1:5" x14ac:dyDescent="0.25">
      <c r="A12761" s="2">
        <v>45751.53402777778</v>
      </c>
      <c r="B12761">
        <v>127730</v>
      </c>
      <c r="C12761">
        <v>127780</v>
      </c>
      <c r="D12761">
        <v>127710</v>
      </c>
      <c r="E12761">
        <v>127725</v>
      </c>
    </row>
    <row r="12762" spans="1:5" x14ac:dyDescent="0.25">
      <c r="A12762" s="2">
        <v>45751.533333333333</v>
      </c>
      <c r="B12762">
        <v>127740</v>
      </c>
      <c r="C12762">
        <v>127775</v>
      </c>
      <c r="D12762">
        <v>127690</v>
      </c>
      <c r="E12762">
        <v>127725</v>
      </c>
    </row>
    <row r="12763" spans="1:5" x14ac:dyDescent="0.25">
      <c r="A12763" s="2">
        <v>45751.532638888886</v>
      </c>
      <c r="B12763">
        <v>127660</v>
      </c>
      <c r="C12763">
        <v>127800</v>
      </c>
      <c r="D12763">
        <v>127650</v>
      </c>
      <c r="E12763">
        <v>127735</v>
      </c>
    </row>
    <row r="12764" spans="1:5" x14ac:dyDescent="0.25">
      <c r="A12764" s="2">
        <v>45751.531944444447</v>
      </c>
      <c r="B12764">
        <v>127620</v>
      </c>
      <c r="C12764">
        <v>127715</v>
      </c>
      <c r="D12764">
        <v>127605</v>
      </c>
      <c r="E12764">
        <v>127665</v>
      </c>
    </row>
    <row r="12765" spans="1:5" x14ac:dyDescent="0.25">
      <c r="A12765" s="2">
        <v>45751.53125</v>
      </c>
      <c r="B12765">
        <v>127605</v>
      </c>
      <c r="C12765">
        <v>127665</v>
      </c>
      <c r="D12765">
        <v>127540</v>
      </c>
      <c r="E12765">
        <v>127620</v>
      </c>
    </row>
    <row r="12766" spans="1:5" x14ac:dyDescent="0.25">
      <c r="A12766" s="2">
        <v>45751.530555555553</v>
      </c>
      <c r="B12766">
        <v>127590</v>
      </c>
      <c r="C12766">
        <v>127640</v>
      </c>
      <c r="D12766">
        <v>127545</v>
      </c>
      <c r="E12766">
        <v>127610</v>
      </c>
    </row>
    <row r="12767" spans="1:5" x14ac:dyDescent="0.25">
      <c r="A12767" s="2">
        <v>45751.529861111114</v>
      </c>
      <c r="B12767">
        <v>127665</v>
      </c>
      <c r="C12767">
        <v>127715</v>
      </c>
      <c r="D12767">
        <v>127580</v>
      </c>
      <c r="E12767">
        <v>127595</v>
      </c>
    </row>
    <row r="12768" spans="1:5" x14ac:dyDescent="0.25">
      <c r="A12768" s="2">
        <v>45751.529166666667</v>
      </c>
      <c r="B12768">
        <v>127350</v>
      </c>
      <c r="C12768">
        <v>127680</v>
      </c>
      <c r="D12768">
        <v>127340</v>
      </c>
      <c r="E12768">
        <v>127665</v>
      </c>
    </row>
    <row r="12769" spans="1:5" x14ac:dyDescent="0.25">
      <c r="A12769" s="2">
        <v>45751.52847222222</v>
      </c>
      <c r="B12769">
        <v>127370</v>
      </c>
      <c r="C12769">
        <v>127410</v>
      </c>
      <c r="D12769">
        <v>127310</v>
      </c>
      <c r="E12769">
        <v>127345</v>
      </c>
    </row>
    <row r="12770" spans="1:5" x14ac:dyDescent="0.25">
      <c r="A12770" s="2">
        <v>45751.527777777781</v>
      </c>
      <c r="B12770">
        <v>127390</v>
      </c>
      <c r="C12770">
        <v>127420</v>
      </c>
      <c r="D12770">
        <v>127350</v>
      </c>
      <c r="E12770">
        <v>127365</v>
      </c>
    </row>
    <row r="12771" spans="1:5" x14ac:dyDescent="0.25">
      <c r="A12771" s="2">
        <v>45751.527083333334</v>
      </c>
      <c r="B12771">
        <v>127440</v>
      </c>
      <c r="C12771">
        <v>127445</v>
      </c>
      <c r="D12771">
        <v>127365</v>
      </c>
      <c r="E12771">
        <v>127385</v>
      </c>
    </row>
    <row r="12772" spans="1:5" x14ac:dyDescent="0.25">
      <c r="A12772" s="2">
        <v>45751.526388888888</v>
      </c>
      <c r="B12772">
        <v>127350</v>
      </c>
      <c r="C12772">
        <v>127465</v>
      </c>
      <c r="D12772">
        <v>127325</v>
      </c>
      <c r="E12772">
        <v>127435</v>
      </c>
    </row>
    <row r="12773" spans="1:5" x14ac:dyDescent="0.25">
      <c r="A12773" s="2">
        <v>45751.525694444441</v>
      </c>
      <c r="B12773">
        <v>127290</v>
      </c>
      <c r="C12773">
        <v>127360</v>
      </c>
      <c r="D12773">
        <v>127255</v>
      </c>
      <c r="E12773">
        <v>127345</v>
      </c>
    </row>
    <row r="12774" spans="1:5" x14ac:dyDescent="0.25">
      <c r="A12774" s="2">
        <v>45751.525000000001</v>
      </c>
      <c r="B12774">
        <v>127345</v>
      </c>
      <c r="C12774">
        <v>127380</v>
      </c>
      <c r="D12774">
        <v>127240</v>
      </c>
      <c r="E12774">
        <v>127285</v>
      </c>
    </row>
    <row r="12775" spans="1:5" x14ac:dyDescent="0.25">
      <c r="A12775" s="2">
        <v>45751.524305555555</v>
      </c>
      <c r="B12775">
        <v>127495</v>
      </c>
      <c r="C12775">
        <v>127535</v>
      </c>
      <c r="D12775">
        <v>127300</v>
      </c>
      <c r="E12775">
        <v>127345</v>
      </c>
    </row>
    <row r="12776" spans="1:5" x14ac:dyDescent="0.25">
      <c r="A12776" s="2">
        <v>45751.523611111108</v>
      </c>
      <c r="B12776">
        <v>127510</v>
      </c>
      <c r="C12776">
        <v>127550</v>
      </c>
      <c r="D12776">
        <v>127430</v>
      </c>
      <c r="E12776">
        <v>127500</v>
      </c>
    </row>
    <row r="12777" spans="1:5" x14ac:dyDescent="0.25">
      <c r="A12777" s="2">
        <v>45751.522916666669</v>
      </c>
      <c r="B12777">
        <v>127510</v>
      </c>
      <c r="C12777">
        <v>127580</v>
      </c>
      <c r="D12777">
        <v>127475</v>
      </c>
      <c r="E12777">
        <v>127515</v>
      </c>
    </row>
    <row r="12778" spans="1:5" x14ac:dyDescent="0.25">
      <c r="A12778" s="2">
        <v>45751.522222222222</v>
      </c>
      <c r="B12778">
        <v>127455</v>
      </c>
      <c r="C12778">
        <v>127525</v>
      </c>
      <c r="D12778">
        <v>127415</v>
      </c>
      <c r="E12778">
        <v>127510</v>
      </c>
    </row>
    <row r="12779" spans="1:5" x14ac:dyDescent="0.25">
      <c r="A12779" s="2">
        <v>45751.521527777775</v>
      </c>
      <c r="B12779">
        <v>127440</v>
      </c>
      <c r="C12779">
        <v>127520</v>
      </c>
      <c r="D12779">
        <v>127400</v>
      </c>
      <c r="E12779">
        <v>127450</v>
      </c>
    </row>
    <row r="12780" spans="1:5" x14ac:dyDescent="0.25">
      <c r="A12780" s="2">
        <v>45751.520833333336</v>
      </c>
      <c r="B12780">
        <v>127465</v>
      </c>
      <c r="C12780">
        <v>127640</v>
      </c>
      <c r="D12780">
        <v>127430</v>
      </c>
      <c r="E12780">
        <v>127440</v>
      </c>
    </row>
    <row r="12781" spans="1:5" x14ac:dyDescent="0.25">
      <c r="A12781" s="2">
        <v>45751.520138888889</v>
      </c>
      <c r="B12781">
        <v>127425</v>
      </c>
      <c r="C12781">
        <v>127475</v>
      </c>
      <c r="D12781">
        <v>127320</v>
      </c>
      <c r="E12781">
        <v>127470</v>
      </c>
    </row>
    <row r="12782" spans="1:5" x14ac:dyDescent="0.25">
      <c r="A12782" s="2">
        <v>45751.519444444442</v>
      </c>
      <c r="B12782">
        <v>127415</v>
      </c>
      <c r="C12782">
        <v>127510</v>
      </c>
      <c r="D12782">
        <v>127360</v>
      </c>
      <c r="E12782">
        <v>127425</v>
      </c>
    </row>
    <row r="12783" spans="1:5" x14ac:dyDescent="0.25">
      <c r="A12783" s="2">
        <v>45751.518750000003</v>
      </c>
      <c r="B12783">
        <v>127360</v>
      </c>
      <c r="C12783">
        <v>127565</v>
      </c>
      <c r="D12783">
        <v>127345</v>
      </c>
      <c r="E12783">
        <v>127415</v>
      </c>
    </row>
    <row r="12784" spans="1:5" x14ac:dyDescent="0.25">
      <c r="A12784" s="2">
        <v>45751.518055555556</v>
      </c>
      <c r="B12784">
        <v>127405</v>
      </c>
      <c r="C12784">
        <v>127435</v>
      </c>
      <c r="D12784">
        <v>127205</v>
      </c>
      <c r="E12784">
        <v>127360</v>
      </c>
    </row>
    <row r="12785" spans="1:5" x14ac:dyDescent="0.25">
      <c r="A12785" s="2">
        <v>45751.517361111109</v>
      </c>
      <c r="B12785">
        <v>127745</v>
      </c>
      <c r="C12785">
        <v>127750</v>
      </c>
      <c r="D12785">
        <v>127280</v>
      </c>
      <c r="E12785">
        <v>127405</v>
      </c>
    </row>
    <row r="12786" spans="1:5" x14ac:dyDescent="0.25">
      <c r="A12786" s="2">
        <v>45751.51666666667</v>
      </c>
      <c r="B12786">
        <v>127685</v>
      </c>
      <c r="C12786">
        <v>127760</v>
      </c>
      <c r="D12786">
        <v>127635</v>
      </c>
      <c r="E12786">
        <v>127745</v>
      </c>
    </row>
    <row r="12787" spans="1:5" x14ac:dyDescent="0.25">
      <c r="A12787" s="2">
        <v>45751.515972222223</v>
      </c>
      <c r="B12787">
        <v>127760</v>
      </c>
      <c r="C12787">
        <v>127770</v>
      </c>
      <c r="D12787">
        <v>127675</v>
      </c>
      <c r="E12787">
        <v>127690</v>
      </c>
    </row>
    <row r="12788" spans="1:5" x14ac:dyDescent="0.25">
      <c r="A12788" s="2">
        <v>45751.515277777777</v>
      </c>
      <c r="B12788">
        <v>127845</v>
      </c>
      <c r="C12788">
        <v>127845</v>
      </c>
      <c r="D12788">
        <v>127730</v>
      </c>
      <c r="E12788">
        <v>127755</v>
      </c>
    </row>
    <row r="12789" spans="1:5" x14ac:dyDescent="0.25">
      <c r="A12789" s="2">
        <v>45751.51458333333</v>
      </c>
      <c r="B12789">
        <v>127860</v>
      </c>
      <c r="C12789">
        <v>127900</v>
      </c>
      <c r="D12789">
        <v>127805</v>
      </c>
      <c r="E12789">
        <v>127850</v>
      </c>
    </row>
    <row r="12790" spans="1:5" x14ac:dyDescent="0.25">
      <c r="A12790" s="2">
        <v>45751.513888888891</v>
      </c>
      <c r="B12790">
        <v>127810</v>
      </c>
      <c r="C12790">
        <v>127925</v>
      </c>
      <c r="D12790">
        <v>127740</v>
      </c>
      <c r="E12790">
        <v>127860</v>
      </c>
    </row>
    <row r="12791" spans="1:5" x14ac:dyDescent="0.25">
      <c r="A12791" s="2">
        <v>45751.513194444444</v>
      </c>
      <c r="B12791">
        <v>128020</v>
      </c>
      <c r="C12791">
        <v>128035</v>
      </c>
      <c r="D12791">
        <v>127790</v>
      </c>
      <c r="E12791">
        <v>127810</v>
      </c>
    </row>
    <row r="12792" spans="1:5" x14ac:dyDescent="0.25">
      <c r="A12792" s="2">
        <v>45751.512499999997</v>
      </c>
      <c r="B12792">
        <v>127995</v>
      </c>
      <c r="C12792">
        <v>128140</v>
      </c>
      <c r="D12792">
        <v>127985</v>
      </c>
      <c r="E12792">
        <v>128020</v>
      </c>
    </row>
    <row r="12793" spans="1:5" x14ac:dyDescent="0.25">
      <c r="A12793" s="2">
        <v>45751.511805555558</v>
      </c>
      <c r="B12793">
        <v>128055</v>
      </c>
      <c r="C12793">
        <v>128115</v>
      </c>
      <c r="D12793">
        <v>127965</v>
      </c>
      <c r="E12793">
        <v>128000</v>
      </c>
    </row>
    <row r="12794" spans="1:5" x14ac:dyDescent="0.25">
      <c r="A12794" s="2">
        <v>45751.511111111111</v>
      </c>
      <c r="B12794">
        <v>128115</v>
      </c>
      <c r="C12794">
        <v>128215</v>
      </c>
      <c r="D12794">
        <v>128040</v>
      </c>
      <c r="E12794">
        <v>128050</v>
      </c>
    </row>
    <row r="12795" spans="1:5" x14ac:dyDescent="0.25">
      <c r="A12795" s="2">
        <v>45751.510416666664</v>
      </c>
      <c r="B12795">
        <v>128075</v>
      </c>
      <c r="C12795">
        <v>128145</v>
      </c>
      <c r="D12795">
        <v>128035</v>
      </c>
      <c r="E12795">
        <v>128120</v>
      </c>
    </row>
    <row r="12796" spans="1:5" x14ac:dyDescent="0.25">
      <c r="A12796" s="2">
        <v>45751.509722222225</v>
      </c>
      <c r="B12796">
        <v>128105</v>
      </c>
      <c r="C12796">
        <v>128200</v>
      </c>
      <c r="D12796">
        <v>128035</v>
      </c>
      <c r="E12796">
        <v>128080</v>
      </c>
    </row>
    <row r="12797" spans="1:5" x14ac:dyDescent="0.25">
      <c r="A12797" s="2">
        <v>45751.509027777778</v>
      </c>
      <c r="B12797">
        <v>128105</v>
      </c>
      <c r="C12797">
        <v>128170</v>
      </c>
      <c r="D12797">
        <v>128030</v>
      </c>
      <c r="E12797">
        <v>128105</v>
      </c>
    </row>
    <row r="12798" spans="1:5" x14ac:dyDescent="0.25">
      <c r="A12798" s="2">
        <v>45751.508333333331</v>
      </c>
      <c r="B12798">
        <v>127965</v>
      </c>
      <c r="C12798">
        <v>128140</v>
      </c>
      <c r="D12798">
        <v>127935</v>
      </c>
      <c r="E12798">
        <v>128100</v>
      </c>
    </row>
    <row r="12799" spans="1:5" x14ac:dyDescent="0.25">
      <c r="A12799" s="2">
        <v>45751.507638888892</v>
      </c>
      <c r="B12799">
        <v>127830</v>
      </c>
      <c r="C12799">
        <v>128005</v>
      </c>
      <c r="D12799">
        <v>127815</v>
      </c>
      <c r="E12799">
        <v>127960</v>
      </c>
    </row>
    <row r="12800" spans="1:5" x14ac:dyDescent="0.25">
      <c r="A12800" s="2">
        <v>45751.506944444445</v>
      </c>
      <c r="B12800">
        <v>127620</v>
      </c>
      <c r="C12800">
        <v>127880</v>
      </c>
      <c r="D12800">
        <v>127575</v>
      </c>
      <c r="E12800">
        <v>127835</v>
      </c>
    </row>
    <row r="12801" spans="1:5" x14ac:dyDescent="0.25">
      <c r="A12801" s="2">
        <v>45751.506249999999</v>
      </c>
      <c r="B12801">
        <v>127680</v>
      </c>
      <c r="C12801">
        <v>127740</v>
      </c>
      <c r="D12801">
        <v>127565</v>
      </c>
      <c r="E12801">
        <v>127620</v>
      </c>
    </row>
    <row r="12802" spans="1:5" x14ac:dyDescent="0.25">
      <c r="A12802" s="2">
        <v>45751.505555555559</v>
      </c>
      <c r="B12802">
        <v>127835</v>
      </c>
      <c r="C12802">
        <v>127840</v>
      </c>
      <c r="D12802">
        <v>127675</v>
      </c>
      <c r="E12802">
        <v>127675</v>
      </c>
    </row>
    <row r="12803" spans="1:5" x14ac:dyDescent="0.25">
      <c r="A12803" s="2">
        <v>45751.504861111112</v>
      </c>
      <c r="B12803">
        <v>127900</v>
      </c>
      <c r="C12803">
        <v>128025</v>
      </c>
      <c r="D12803">
        <v>127825</v>
      </c>
      <c r="E12803">
        <v>127840</v>
      </c>
    </row>
    <row r="12804" spans="1:5" x14ac:dyDescent="0.25">
      <c r="A12804" s="2">
        <v>45751.504166666666</v>
      </c>
      <c r="B12804">
        <v>127975</v>
      </c>
      <c r="C12804">
        <v>128000</v>
      </c>
      <c r="D12804">
        <v>127850</v>
      </c>
      <c r="E12804">
        <v>127895</v>
      </c>
    </row>
    <row r="12805" spans="1:5" x14ac:dyDescent="0.25">
      <c r="A12805" s="2">
        <v>45751.503472222219</v>
      </c>
      <c r="B12805">
        <v>127995</v>
      </c>
      <c r="C12805">
        <v>128005</v>
      </c>
      <c r="D12805">
        <v>127830</v>
      </c>
      <c r="E12805">
        <v>127975</v>
      </c>
    </row>
    <row r="12806" spans="1:5" x14ac:dyDescent="0.25">
      <c r="A12806" s="2">
        <v>45751.50277777778</v>
      </c>
      <c r="B12806">
        <v>127920</v>
      </c>
      <c r="C12806">
        <v>128090</v>
      </c>
      <c r="D12806">
        <v>127900</v>
      </c>
      <c r="E12806">
        <v>127995</v>
      </c>
    </row>
    <row r="12807" spans="1:5" x14ac:dyDescent="0.25">
      <c r="A12807" s="2">
        <v>45751.502083333333</v>
      </c>
      <c r="B12807">
        <v>127775</v>
      </c>
      <c r="C12807">
        <v>128015</v>
      </c>
      <c r="D12807">
        <v>127760</v>
      </c>
      <c r="E12807">
        <v>127920</v>
      </c>
    </row>
    <row r="12808" spans="1:5" x14ac:dyDescent="0.25">
      <c r="A12808" s="2">
        <v>45751.501388888886</v>
      </c>
      <c r="B12808">
        <v>127830</v>
      </c>
      <c r="C12808">
        <v>127835</v>
      </c>
      <c r="D12808">
        <v>127690</v>
      </c>
      <c r="E12808">
        <v>127775</v>
      </c>
    </row>
    <row r="12809" spans="1:5" x14ac:dyDescent="0.25">
      <c r="A12809" s="2">
        <v>45751.500694444447</v>
      </c>
      <c r="B12809">
        <v>127330</v>
      </c>
      <c r="C12809">
        <v>128015</v>
      </c>
      <c r="D12809">
        <v>127265</v>
      </c>
      <c r="E12809">
        <v>127825</v>
      </c>
    </row>
    <row r="12810" spans="1:5" x14ac:dyDescent="0.25">
      <c r="A12810" s="2">
        <v>45751.5</v>
      </c>
      <c r="B12810">
        <v>127280</v>
      </c>
      <c r="C12810">
        <v>127330</v>
      </c>
      <c r="D12810">
        <v>127215</v>
      </c>
      <c r="E12810">
        <v>127330</v>
      </c>
    </row>
    <row r="12811" spans="1:5" x14ac:dyDescent="0.25">
      <c r="A12811" s="2">
        <v>45751.499305555553</v>
      </c>
      <c r="B12811">
        <v>127280</v>
      </c>
      <c r="C12811">
        <v>127360</v>
      </c>
      <c r="D12811">
        <v>127230</v>
      </c>
      <c r="E12811">
        <v>127285</v>
      </c>
    </row>
    <row r="12812" spans="1:5" x14ac:dyDescent="0.25">
      <c r="A12812" s="2">
        <v>45751.498611111114</v>
      </c>
      <c r="B12812">
        <v>127355</v>
      </c>
      <c r="C12812">
        <v>127390</v>
      </c>
      <c r="D12812">
        <v>127245</v>
      </c>
      <c r="E12812">
        <v>127280</v>
      </c>
    </row>
    <row r="12813" spans="1:5" x14ac:dyDescent="0.25">
      <c r="A12813" s="2">
        <v>45751.497916666667</v>
      </c>
      <c r="B12813">
        <v>127080</v>
      </c>
      <c r="C12813">
        <v>127365</v>
      </c>
      <c r="D12813">
        <v>127080</v>
      </c>
      <c r="E12813">
        <v>127360</v>
      </c>
    </row>
    <row r="12814" spans="1:5" x14ac:dyDescent="0.25">
      <c r="A12814" s="2">
        <v>45751.49722222222</v>
      </c>
      <c r="B12814">
        <v>127055</v>
      </c>
      <c r="C12814">
        <v>127115</v>
      </c>
      <c r="D12814">
        <v>126965</v>
      </c>
      <c r="E12814">
        <v>127075</v>
      </c>
    </row>
    <row r="12815" spans="1:5" x14ac:dyDescent="0.25">
      <c r="A12815" s="2">
        <v>45751.496527777781</v>
      </c>
      <c r="B12815">
        <v>127025</v>
      </c>
      <c r="C12815">
        <v>127120</v>
      </c>
      <c r="D12815">
        <v>127015</v>
      </c>
      <c r="E12815">
        <v>127055</v>
      </c>
    </row>
    <row r="12816" spans="1:5" x14ac:dyDescent="0.25">
      <c r="A12816" s="2">
        <v>45751.495833333334</v>
      </c>
      <c r="B12816">
        <v>127170</v>
      </c>
      <c r="C12816">
        <v>127220</v>
      </c>
      <c r="D12816">
        <v>127010</v>
      </c>
      <c r="E12816">
        <v>127025</v>
      </c>
    </row>
    <row r="12817" spans="1:5" x14ac:dyDescent="0.25">
      <c r="A12817" s="2">
        <v>45751.495138888888</v>
      </c>
      <c r="B12817">
        <v>127030</v>
      </c>
      <c r="C12817">
        <v>127200</v>
      </c>
      <c r="D12817">
        <v>127020</v>
      </c>
      <c r="E12817">
        <v>127170</v>
      </c>
    </row>
    <row r="12818" spans="1:5" x14ac:dyDescent="0.25">
      <c r="A12818" s="2">
        <v>45751.494444444441</v>
      </c>
      <c r="B12818">
        <v>126910</v>
      </c>
      <c r="C12818">
        <v>127055</v>
      </c>
      <c r="D12818">
        <v>126890</v>
      </c>
      <c r="E12818">
        <v>127030</v>
      </c>
    </row>
    <row r="12819" spans="1:5" x14ac:dyDescent="0.25">
      <c r="A12819" s="2">
        <v>45751.493750000001</v>
      </c>
      <c r="B12819">
        <v>126875</v>
      </c>
      <c r="C12819">
        <v>126955</v>
      </c>
      <c r="D12819">
        <v>126870</v>
      </c>
      <c r="E12819">
        <v>126910</v>
      </c>
    </row>
    <row r="12820" spans="1:5" x14ac:dyDescent="0.25">
      <c r="A12820" s="2">
        <v>45751.493055555555</v>
      </c>
      <c r="B12820">
        <v>127020</v>
      </c>
      <c r="C12820">
        <v>127030</v>
      </c>
      <c r="D12820">
        <v>126825</v>
      </c>
      <c r="E12820">
        <v>126880</v>
      </c>
    </row>
    <row r="12821" spans="1:5" x14ac:dyDescent="0.25">
      <c r="A12821" s="2">
        <v>45751.492361111108</v>
      </c>
      <c r="B12821">
        <v>127075</v>
      </c>
      <c r="C12821">
        <v>127120</v>
      </c>
      <c r="D12821">
        <v>126985</v>
      </c>
      <c r="E12821">
        <v>127015</v>
      </c>
    </row>
    <row r="12822" spans="1:5" x14ac:dyDescent="0.25">
      <c r="A12822" s="2">
        <v>45751.491666666669</v>
      </c>
      <c r="B12822">
        <v>127160</v>
      </c>
      <c r="C12822">
        <v>127185</v>
      </c>
      <c r="D12822">
        <v>127030</v>
      </c>
      <c r="E12822">
        <v>127075</v>
      </c>
    </row>
    <row r="12823" spans="1:5" x14ac:dyDescent="0.25">
      <c r="A12823" s="2">
        <v>45751.490972222222</v>
      </c>
      <c r="B12823">
        <v>127255</v>
      </c>
      <c r="C12823">
        <v>127290</v>
      </c>
      <c r="D12823">
        <v>127110</v>
      </c>
      <c r="E12823">
        <v>127160</v>
      </c>
    </row>
    <row r="12824" spans="1:5" x14ac:dyDescent="0.25">
      <c r="A12824" s="2">
        <v>45751.490277777775</v>
      </c>
      <c r="B12824">
        <v>127250</v>
      </c>
      <c r="C12824">
        <v>127275</v>
      </c>
      <c r="D12824">
        <v>127185</v>
      </c>
      <c r="E12824">
        <v>127255</v>
      </c>
    </row>
    <row r="12825" spans="1:5" x14ac:dyDescent="0.25">
      <c r="A12825" s="2">
        <v>45751.489583333336</v>
      </c>
      <c r="B12825">
        <v>127355</v>
      </c>
      <c r="C12825">
        <v>127380</v>
      </c>
      <c r="D12825">
        <v>127250</v>
      </c>
      <c r="E12825">
        <v>127250</v>
      </c>
    </row>
    <row r="12826" spans="1:5" x14ac:dyDescent="0.25">
      <c r="A12826" s="2">
        <v>45751.488888888889</v>
      </c>
      <c r="B12826">
        <v>127365</v>
      </c>
      <c r="C12826">
        <v>127400</v>
      </c>
      <c r="D12826">
        <v>127305</v>
      </c>
      <c r="E12826">
        <v>127355</v>
      </c>
    </row>
    <row r="12827" spans="1:5" x14ac:dyDescent="0.25">
      <c r="A12827" s="2">
        <v>45751.488194444442</v>
      </c>
      <c r="B12827">
        <v>127445</v>
      </c>
      <c r="C12827">
        <v>127450</v>
      </c>
      <c r="D12827">
        <v>127345</v>
      </c>
      <c r="E12827">
        <v>127360</v>
      </c>
    </row>
    <row r="12828" spans="1:5" x14ac:dyDescent="0.25">
      <c r="A12828" s="2">
        <v>45751.487500000003</v>
      </c>
      <c r="B12828">
        <v>127435</v>
      </c>
      <c r="C12828">
        <v>127455</v>
      </c>
      <c r="D12828">
        <v>127405</v>
      </c>
      <c r="E12828">
        <v>127440</v>
      </c>
    </row>
    <row r="12829" spans="1:5" x14ac:dyDescent="0.25">
      <c r="A12829" s="2">
        <v>45751.486805555556</v>
      </c>
      <c r="B12829">
        <v>127385</v>
      </c>
      <c r="C12829">
        <v>127440</v>
      </c>
      <c r="D12829">
        <v>127380</v>
      </c>
      <c r="E12829">
        <v>127440</v>
      </c>
    </row>
    <row r="12830" spans="1:5" x14ac:dyDescent="0.25">
      <c r="A12830" s="2">
        <v>45751.486111111109</v>
      </c>
      <c r="B12830">
        <v>127430</v>
      </c>
      <c r="C12830">
        <v>127465</v>
      </c>
      <c r="D12830">
        <v>127320</v>
      </c>
      <c r="E12830">
        <v>127390</v>
      </c>
    </row>
    <row r="12831" spans="1:5" x14ac:dyDescent="0.25">
      <c r="A12831" s="2">
        <v>45751.48541666667</v>
      </c>
      <c r="B12831">
        <v>127440</v>
      </c>
      <c r="C12831">
        <v>127445</v>
      </c>
      <c r="D12831">
        <v>127365</v>
      </c>
      <c r="E12831">
        <v>127435</v>
      </c>
    </row>
    <row r="12832" spans="1:5" x14ac:dyDescent="0.25">
      <c r="A12832" s="2">
        <v>45751.484722222223</v>
      </c>
      <c r="B12832">
        <v>127405</v>
      </c>
      <c r="C12832">
        <v>127445</v>
      </c>
      <c r="D12832">
        <v>127370</v>
      </c>
      <c r="E12832">
        <v>127440</v>
      </c>
    </row>
    <row r="12833" spans="1:5" x14ac:dyDescent="0.25">
      <c r="A12833" s="2">
        <v>45751.484027777777</v>
      </c>
      <c r="B12833">
        <v>127450</v>
      </c>
      <c r="C12833">
        <v>127465</v>
      </c>
      <c r="D12833">
        <v>127380</v>
      </c>
      <c r="E12833">
        <v>127405</v>
      </c>
    </row>
    <row r="12834" spans="1:5" x14ac:dyDescent="0.25">
      <c r="A12834" s="2">
        <v>45751.48333333333</v>
      </c>
      <c r="B12834">
        <v>127495</v>
      </c>
      <c r="C12834">
        <v>127505</v>
      </c>
      <c r="D12834">
        <v>127380</v>
      </c>
      <c r="E12834">
        <v>127450</v>
      </c>
    </row>
    <row r="12835" spans="1:5" x14ac:dyDescent="0.25">
      <c r="A12835" s="2">
        <v>45751.482638888891</v>
      </c>
      <c r="B12835">
        <v>127635</v>
      </c>
      <c r="C12835">
        <v>127645</v>
      </c>
      <c r="D12835">
        <v>127480</v>
      </c>
      <c r="E12835">
        <v>127495</v>
      </c>
    </row>
    <row r="12836" spans="1:5" x14ac:dyDescent="0.25">
      <c r="A12836" s="2">
        <v>45751.481944444444</v>
      </c>
      <c r="B12836">
        <v>127730</v>
      </c>
      <c r="C12836">
        <v>127735</v>
      </c>
      <c r="D12836">
        <v>127615</v>
      </c>
      <c r="E12836">
        <v>127630</v>
      </c>
    </row>
    <row r="12837" spans="1:5" x14ac:dyDescent="0.25">
      <c r="A12837" s="2">
        <v>45751.481249999997</v>
      </c>
      <c r="B12837">
        <v>127685</v>
      </c>
      <c r="C12837">
        <v>127770</v>
      </c>
      <c r="D12837">
        <v>127670</v>
      </c>
      <c r="E12837">
        <v>127730</v>
      </c>
    </row>
    <row r="12838" spans="1:5" x14ac:dyDescent="0.25">
      <c r="A12838" s="2">
        <v>45751.480555555558</v>
      </c>
      <c r="B12838">
        <v>127705</v>
      </c>
      <c r="C12838">
        <v>127730</v>
      </c>
      <c r="D12838">
        <v>127680</v>
      </c>
      <c r="E12838">
        <v>127680</v>
      </c>
    </row>
    <row r="12839" spans="1:5" x14ac:dyDescent="0.25">
      <c r="A12839" s="2">
        <v>45751.479861111111</v>
      </c>
      <c r="B12839">
        <v>127715</v>
      </c>
      <c r="C12839">
        <v>127730</v>
      </c>
      <c r="D12839">
        <v>127675</v>
      </c>
      <c r="E12839">
        <v>127705</v>
      </c>
    </row>
    <row r="12840" spans="1:5" x14ac:dyDescent="0.25">
      <c r="A12840" s="2">
        <v>45751.479166666664</v>
      </c>
      <c r="B12840">
        <v>127645</v>
      </c>
      <c r="C12840">
        <v>127770</v>
      </c>
      <c r="D12840">
        <v>127625</v>
      </c>
      <c r="E12840">
        <v>127720</v>
      </c>
    </row>
    <row r="12841" spans="1:5" x14ac:dyDescent="0.25">
      <c r="A12841" s="2">
        <v>45751.478472222225</v>
      </c>
      <c r="B12841">
        <v>127695</v>
      </c>
      <c r="C12841">
        <v>127700</v>
      </c>
      <c r="D12841">
        <v>127630</v>
      </c>
      <c r="E12841">
        <v>127645</v>
      </c>
    </row>
    <row r="12842" spans="1:5" x14ac:dyDescent="0.25">
      <c r="A12842" s="2">
        <v>45751.477777777778</v>
      </c>
      <c r="B12842">
        <v>127705</v>
      </c>
      <c r="C12842">
        <v>127725</v>
      </c>
      <c r="D12842">
        <v>127685</v>
      </c>
      <c r="E12842">
        <v>127695</v>
      </c>
    </row>
    <row r="12843" spans="1:5" x14ac:dyDescent="0.25">
      <c r="A12843" s="2">
        <v>45751.477083333331</v>
      </c>
      <c r="B12843">
        <v>127680</v>
      </c>
      <c r="C12843">
        <v>127755</v>
      </c>
      <c r="D12843">
        <v>127655</v>
      </c>
      <c r="E12843">
        <v>127700</v>
      </c>
    </row>
    <row r="12844" spans="1:5" x14ac:dyDescent="0.25">
      <c r="A12844" s="2">
        <v>45751.476388888892</v>
      </c>
      <c r="B12844">
        <v>127655</v>
      </c>
      <c r="C12844">
        <v>127690</v>
      </c>
      <c r="D12844">
        <v>127605</v>
      </c>
      <c r="E12844">
        <v>127680</v>
      </c>
    </row>
    <row r="12845" spans="1:5" x14ac:dyDescent="0.25">
      <c r="A12845" s="2">
        <v>45751.475694444445</v>
      </c>
      <c r="B12845">
        <v>127695</v>
      </c>
      <c r="C12845">
        <v>127740</v>
      </c>
      <c r="D12845">
        <v>127615</v>
      </c>
      <c r="E12845">
        <v>127655</v>
      </c>
    </row>
    <row r="12846" spans="1:5" x14ac:dyDescent="0.25">
      <c r="A12846" s="2">
        <v>45751.474999999999</v>
      </c>
      <c r="B12846">
        <v>127765</v>
      </c>
      <c r="C12846">
        <v>127765</v>
      </c>
      <c r="D12846">
        <v>127660</v>
      </c>
      <c r="E12846">
        <v>127695</v>
      </c>
    </row>
    <row r="12847" spans="1:5" x14ac:dyDescent="0.25">
      <c r="A12847" s="2">
        <v>45751.474305555559</v>
      </c>
      <c r="B12847">
        <v>127760</v>
      </c>
      <c r="C12847">
        <v>127850</v>
      </c>
      <c r="D12847">
        <v>127735</v>
      </c>
      <c r="E12847">
        <v>127760</v>
      </c>
    </row>
    <row r="12848" spans="1:5" x14ac:dyDescent="0.25">
      <c r="A12848" s="2">
        <v>45751.473611111112</v>
      </c>
      <c r="B12848">
        <v>127705</v>
      </c>
      <c r="C12848">
        <v>127765</v>
      </c>
      <c r="D12848">
        <v>127690</v>
      </c>
      <c r="E12848">
        <v>127755</v>
      </c>
    </row>
    <row r="12849" spans="1:5" x14ac:dyDescent="0.25">
      <c r="A12849" s="2">
        <v>45751.472916666666</v>
      </c>
      <c r="B12849">
        <v>127735</v>
      </c>
      <c r="C12849">
        <v>127775</v>
      </c>
      <c r="D12849">
        <v>127675</v>
      </c>
      <c r="E12849">
        <v>127705</v>
      </c>
    </row>
    <row r="12850" spans="1:5" x14ac:dyDescent="0.25">
      <c r="A12850" s="2">
        <v>45751.472222222219</v>
      </c>
      <c r="B12850">
        <v>127715</v>
      </c>
      <c r="C12850">
        <v>127785</v>
      </c>
      <c r="D12850">
        <v>127695</v>
      </c>
      <c r="E12850">
        <v>127735</v>
      </c>
    </row>
    <row r="12851" spans="1:5" x14ac:dyDescent="0.25">
      <c r="A12851" s="2">
        <v>45751.47152777778</v>
      </c>
      <c r="B12851">
        <v>127715</v>
      </c>
      <c r="C12851">
        <v>127730</v>
      </c>
      <c r="D12851">
        <v>127665</v>
      </c>
      <c r="E12851">
        <v>127710</v>
      </c>
    </row>
    <row r="12852" spans="1:5" x14ac:dyDescent="0.25">
      <c r="A12852" s="2">
        <v>45751.470833333333</v>
      </c>
      <c r="B12852">
        <v>127680</v>
      </c>
      <c r="C12852">
        <v>127745</v>
      </c>
      <c r="D12852">
        <v>127650</v>
      </c>
      <c r="E12852">
        <v>127720</v>
      </c>
    </row>
    <row r="12853" spans="1:5" x14ac:dyDescent="0.25">
      <c r="A12853" s="2">
        <v>45751.470138888886</v>
      </c>
      <c r="B12853">
        <v>127570</v>
      </c>
      <c r="C12853">
        <v>127695</v>
      </c>
      <c r="D12853">
        <v>127565</v>
      </c>
      <c r="E12853">
        <v>127685</v>
      </c>
    </row>
    <row r="12854" spans="1:5" x14ac:dyDescent="0.25">
      <c r="A12854" s="2">
        <v>45751.469444444447</v>
      </c>
      <c r="B12854">
        <v>127610</v>
      </c>
      <c r="C12854">
        <v>127615</v>
      </c>
      <c r="D12854">
        <v>127555</v>
      </c>
      <c r="E12854">
        <v>127565</v>
      </c>
    </row>
    <row r="12855" spans="1:5" x14ac:dyDescent="0.25">
      <c r="A12855" s="2">
        <v>45751.46875</v>
      </c>
      <c r="B12855">
        <v>127625</v>
      </c>
      <c r="C12855">
        <v>127675</v>
      </c>
      <c r="D12855">
        <v>127580</v>
      </c>
      <c r="E12855">
        <v>127610</v>
      </c>
    </row>
    <row r="12856" spans="1:5" x14ac:dyDescent="0.25">
      <c r="A12856" s="2">
        <v>45751.468055555553</v>
      </c>
      <c r="B12856">
        <v>127605</v>
      </c>
      <c r="C12856">
        <v>127650</v>
      </c>
      <c r="D12856">
        <v>127575</v>
      </c>
      <c r="E12856">
        <v>127625</v>
      </c>
    </row>
    <row r="12857" spans="1:5" x14ac:dyDescent="0.25">
      <c r="A12857" s="2">
        <v>45751.467361111114</v>
      </c>
      <c r="B12857">
        <v>127600</v>
      </c>
      <c r="C12857">
        <v>127625</v>
      </c>
      <c r="D12857">
        <v>127520</v>
      </c>
      <c r="E12857">
        <v>127600</v>
      </c>
    </row>
    <row r="12858" spans="1:5" x14ac:dyDescent="0.25">
      <c r="A12858" s="2">
        <v>45751.466666666667</v>
      </c>
      <c r="B12858">
        <v>127705</v>
      </c>
      <c r="C12858">
        <v>127725</v>
      </c>
      <c r="D12858">
        <v>127565</v>
      </c>
      <c r="E12858">
        <v>127605</v>
      </c>
    </row>
    <row r="12859" spans="1:5" x14ac:dyDescent="0.25">
      <c r="A12859" s="2">
        <v>45751.46597222222</v>
      </c>
      <c r="B12859">
        <v>127695</v>
      </c>
      <c r="C12859">
        <v>127755</v>
      </c>
      <c r="D12859">
        <v>127675</v>
      </c>
      <c r="E12859">
        <v>127710</v>
      </c>
    </row>
    <row r="12860" spans="1:5" x14ac:dyDescent="0.25">
      <c r="A12860" s="2">
        <v>45751.465277777781</v>
      </c>
      <c r="B12860">
        <v>127710</v>
      </c>
      <c r="C12860">
        <v>127735</v>
      </c>
      <c r="D12860">
        <v>127630</v>
      </c>
      <c r="E12860">
        <v>127700</v>
      </c>
    </row>
    <row r="12861" spans="1:5" x14ac:dyDescent="0.25">
      <c r="A12861" s="2">
        <v>45751.464583333334</v>
      </c>
      <c r="B12861">
        <v>127780</v>
      </c>
      <c r="C12861">
        <v>127795</v>
      </c>
      <c r="D12861">
        <v>127655</v>
      </c>
      <c r="E12861">
        <v>127710</v>
      </c>
    </row>
    <row r="12862" spans="1:5" x14ac:dyDescent="0.25">
      <c r="A12862" s="2">
        <v>45751.463888888888</v>
      </c>
      <c r="B12862">
        <v>127775</v>
      </c>
      <c r="C12862">
        <v>127800</v>
      </c>
      <c r="D12862">
        <v>127700</v>
      </c>
      <c r="E12862">
        <v>127780</v>
      </c>
    </row>
    <row r="12863" spans="1:5" x14ac:dyDescent="0.25">
      <c r="A12863" s="2">
        <v>45751.463194444441</v>
      </c>
      <c r="B12863">
        <v>127830</v>
      </c>
      <c r="C12863">
        <v>127850</v>
      </c>
      <c r="D12863">
        <v>127715</v>
      </c>
      <c r="E12863">
        <v>127775</v>
      </c>
    </row>
    <row r="12864" spans="1:5" x14ac:dyDescent="0.25">
      <c r="A12864" s="2">
        <v>45751.462500000001</v>
      </c>
      <c r="B12864">
        <v>127820</v>
      </c>
      <c r="C12864">
        <v>127850</v>
      </c>
      <c r="D12864">
        <v>127740</v>
      </c>
      <c r="E12864">
        <v>127835</v>
      </c>
    </row>
    <row r="12865" spans="1:5" x14ac:dyDescent="0.25">
      <c r="A12865" s="2">
        <v>45751.461805555555</v>
      </c>
      <c r="B12865">
        <v>127840</v>
      </c>
      <c r="C12865">
        <v>127910</v>
      </c>
      <c r="D12865">
        <v>127780</v>
      </c>
      <c r="E12865">
        <v>127825</v>
      </c>
    </row>
    <row r="12866" spans="1:5" x14ac:dyDescent="0.25">
      <c r="A12866" s="2">
        <v>45751.461111111108</v>
      </c>
      <c r="B12866">
        <v>127825</v>
      </c>
      <c r="C12866">
        <v>127870</v>
      </c>
      <c r="D12866">
        <v>127805</v>
      </c>
      <c r="E12866">
        <v>127835</v>
      </c>
    </row>
    <row r="12867" spans="1:5" x14ac:dyDescent="0.25">
      <c r="A12867" s="2">
        <v>45751.460416666669</v>
      </c>
      <c r="B12867">
        <v>127865</v>
      </c>
      <c r="C12867">
        <v>127925</v>
      </c>
      <c r="D12867">
        <v>127825</v>
      </c>
      <c r="E12867">
        <v>127830</v>
      </c>
    </row>
    <row r="12868" spans="1:5" x14ac:dyDescent="0.25">
      <c r="A12868" s="2">
        <v>45751.459722222222</v>
      </c>
      <c r="B12868">
        <v>127900</v>
      </c>
      <c r="C12868">
        <v>127985</v>
      </c>
      <c r="D12868">
        <v>127855</v>
      </c>
      <c r="E12868">
        <v>127865</v>
      </c>
    </row>
    <row r="12869" spans="1:5" x14ac:dyDescent="0.25">
      <c r="A12869" s="2">
        <v>45751.459027777775</v>
      </c>
      <c r="B12869">
        <v>128005</v>
      </c>
      <c r="C12869">
        <v>128020</v>
      </c>
      <c r="D12869">
        <v>127900</v>
      </c>
      <c r="E12869">
        <v>127900</v>
      </c>
    </row>
    <row r="12870" spans="1:5" x14ac:dyDescent="0.25">
      <c r="A12870" s="2">
        <v>45751.458333333336</v>
      </c>
      <c r="B12870">
        <v>128015</v>
      </c>
      <c r="C12870">
        <v>128020</v>
      </c>
      <c r="D12870">
        <v>127905</v>
      </c>
      <c r="E12870">
        <v>128000</v>
      </c>
    </row>
    <row r="12871" spans="1:5" x14ac:dyDescent="0.25">
      <c r="A12871" s="2">
        <v>45751.457638888889</v>
      </c>
      <c r="B12871">
        <v>128000</v>
      </c>
      <c r="C12871">
        <v>128040</v>
      </c>
      <c r="D12871">
        <v>127965</v>
      </c>
      <c r="E12871">
        <v>128015</v>
      </c>
    </row>
    <row r="12872" spans="1:5" x14ac:dyDescent="0.25">
      <c r="A12872" s="2">
        <v>45751.456944444442</v>
      </c>
      <c r="B12872">
        <v>127965</v>
      </c>
      <c r="C12872">
        <v>128055</v>
      </c>
      <c r="D12872">
        <v>127940</v>
      </c>
      <c r="E12872">
        <v>127995</v>
      </c>
    </row>
    <row r="12873" spans="1:5" x14ac:dyDescent="0.25">
      <c r="A12873" s="2">
        <v>45751.456250000003</v>
      </c>
      <c r="B12873">
        <v>127955</v>
      </c>
      <c r="C12873">
        <v>128000</v>
      </c>
      <c r="D12873">
        <v>127910</v>
      </c>
      <c r="E12873">
        <v>127965</v>
      </c>
    </row>
    <row r="12874" spans="1:5" x14ac:dyDescent="0.25">
      <c r="A12874" s="2">
        <v>45751.455555555556</v>
      </c>
      <c r="B12874">
        <v>127840</v>
      </c>
      <c r="C12874">
        <v>127965</v>
      </c>
      <c r="D12874">
        <v>127815</v>
      </c>
      <c r="E12874">
        <v>127955</v>
      </c>
    </row>
    <row r="12875" spans="1:5" x14ac:dyDescent="0.25">
      <c r="A12875" s="2">
        <v>45751.454861111109</v>
      </c>
      <c r="B12875">
        <v>127805</v>
      </c>
      <c r="C12875">
        <v>127880</v>
      </c>
      <c r="D12875">
        <v>127740</v>
      </c>
      <c r="E12875">
        <v>127840</v>
      </c>
    </row>
    <row r="12876" spans="1:5" x14ac:dyDescent="0.25">
      <c r="A12876" s="2">
        <v>45751.45416666667</v>
      </c>
      <c r="B12876">
        <v>127900</v>
      </c>
      <c r="C12876">
        <v>127910</v>
      </c>
      <c r="D12876">
        <v>127770</v>
      </c>
      <c r="E12876">
        <v>127805</v>
      </c>
    </row>
    <row r="12877" spans="1:5" x14ac:dyDescent="0.25">
      <c r="A12877" s="2">
        <v>45751.453472222223</v>
      </c>
      <c r="B12877">
        <v>127790</v>
      </c>
      <c r="C12877">
        <v>128000</v>
      </c>
      <c r="D12877">
        <v>127785</v>
      </c>
      <c r="E12877">
        <v>127905</v>
      </c>
    </row>
    <row r="12878" spans="1:5" x14ac:dyDescent="0.25">
      <c r="A12878" s="2">
        <v>45751.452777777777</v>
      </c>
      <c r="B12878">
        <v>127770</v>
      </c>
      <c r="C12878">
        <v>127845</v>
      </c>
      <c r="D12878">
        <v>127670</v>
      </c>
      <c r="E12878">
        <v>127790</v>
      </c>
    </row>
    <row r="12879" spans="1:5" x14ac:dyDescent="0.25">
      <c r="A12879" s="2">
        <v>45751.45208333333</v>
      </c>
      <c r="B12879">
        <v>127880</v>
      </c>
      <c r="C12879">
        <v>127905</v>
      </c>
      <c r="D12879">
        <v>127760</v>
      </c>
      <c r="E12879">
        <v>127765</v>
      </c>
    </row>
    <row r="12880" spans="1:5" x14ac:dyDescent="0.25">
      <c r="A12880" s="2">
        <v>45751.451388888891</v>
      </c>
      <c r="B12880">
        <v>127770</v>
      </c>
      <c r="C12880">
        <v>127925</v>
      </c>
      <c r="D12880">
        <v>127735</v>
      </c>
      <c r="E12880">
        <v>127880</v>
      </c>
    </row>
    <row r="12881" spans="1:5" x14ac:dyDescent="0.25">
      <c r="A12881" s="2">
        <v>45751.450694444444</v>
      </c>
      <c r="B12881">
        <v>128000</v>
      </c>
      <c r="C12881">
        <v>128015</v>
      </c>
      <c r="D12881">
        <v>127770</v>
      </c>
      <c r="E12881">
        <v>127770</v>
      </c>
    </row>
    <row r="12882" spans="1:5" x14ac:dyDescent="0.25">
      <c r="A12882" s="2">
        <v>45751.45</v>
      </c>
      <c r="B12882">
        <v>128110</v>
      </c>
      <c r="C12882">
        <v>128115</v>
      </c>
      <c r="D12882">
        <v>127995</v>
      </c>
      <c r="E12882">
        <v>128005</v>
      </c>
    </row>
    <row r="12883" spans="1:5" x14ac:dyDescent="0.25">
      <c r="A12883" s="2">
        <v>45751.449305555558</v>
      </c>
      <c r="B12883">
        <v>128000</v>
      </c>
      <c r="C12883">
        <v>128215</v>
      </c>
      <c r="D12883">
        <v>127990</v>
      </c>
      <c r="E12883">
        <v>128110</v>
      </c>
    </row>
    <row r="12884" spans="1:5" x14ac:dyDescent="0.25">
      <c r="A12884" s="2">
        <v>45751.448611111111</v>
      </c>
      <c r="B12884">
        <v>127930</v>
      </c>
      <c r="C12884">
        <v>128145</v>
      </c>
      <c r="D12884">
        <v>127860</v>
      </c>
      <c r="E12884">
        <v>128000</v>
      </c>
    </row>
    <row r="12885" spans="1:5" x14ac:dyDescent="0.25">
      <c r="A12885" s="2">
        <v>45751.447916666664</v>
      </c>
      <c r="B12885">
        <v>127830</v>
      </c>
      <c r="C12885">
        <v>127950</v>
      </c>
      <c r="D12885">
        <v>127750</v>
      </c>
      <c r="E12885">
        <v>127930</v>
      </c>
    </row>
    <row r="12886" spans="1:5" x14ac:dyDescent="0.25">
      <c r="A12886" s="2">
        <v>45751.447222222225</v>
      </c>
      <c r="B12886">
        <v>127850</v>
      </c>
      <c r="C12886">
        <v>127905</v>
      </c>
      <c r="D12886">
        <v>127780</v>
      </c>
      <c r="E12886">
        <v>127830</v>
      </c>
    </row>
    <row r="12887" spans="1:5" x14ac:dyDescent="0.25">
      <c r="A12887" s="2">
        <v>45751.446527777778</v>
      </c>
      <c r="B12887">
        <v>127865</v>
      </c>
      <c r="C12887">
        <v>127950</v>
      </c>
      <c r="D12887">
        <v>127830</v>
      </c>
      <c r="E12887">
        <v>127850</v>
      </c>
    </row>
    <row r="12888" spans="1:5" x14ac:dyDescent="0.25">
      <c r="A12888" s="2">
        <v>45751.445833333331</v>
      </c>
      <c r="B12888">
        <v>127980</v>
      </c>
      <c r="C12888">
        <v>128035</v>
      </c>
      <c r="D12888">
        <v>127815</v>
      </c>
      <c r="E12888">
        <v>127865</v>
      </c>
    </row>
    <row r="12889" spans="1:5" x14ac:dyDescent="0.25">
      <c r="A12889" s="2">
        <v>45751.445138888892</v>
      </c>
      <c r="B12889">
        <v>127990</v>
      </c>
      <c r="C12889">
        <v>128070</v>
      </c>
      <c r="D12889">
        <v>127960</v>
      </c>
      <c r="E12889">
        <v>127975</v>
      </c>
    </row>
    <row r="12890" spans="1:5" x14ac:dyDescent="0.25">
      <c r="A12890" s="2">
        <v>45751.444444444445</v>
      </c>
      <c r="B12890">
        <v>128060</v>
      </c>
      <c r="C12890">
        <v>128085</v>
      </c>
      <c r="D12890">
        <v>127965</v>
      </c>
      <c r="E12890">
        <v>127990</v>
      </c>
    </row>
    <row r="12891" spans="1:5" x14ac:dyDescent="0.25">
      <c r="A12891" s="2">
        <v>45751.443749999999</v>
      </c>
      <c r="B12891">
        <v>128165</v>
      </c>
      <c r="C12891">
        <v>128190</v>
      </c>
      <c r="D12891">
        <v>128015</v>
      </c>
      <c r="E12891">
        <v>128060</v>
      </c>
    </row>
    <row r="12892" spans="1:5" x14ac:dyDescent="0.25">
      <c r="A12892" s="2">
        <v>45751.443055555559</v>
      </c>
      <c r="B12892">
        <v>128055</v>
      </c>
      <c r="C12892">
        <v>128285</v>
      </c>
      <c r="D12892">
        <v>127930</v>
      </c>
      <c r="E12892">
        <v>128170</v>
      </c>
    </row>
    <row r="12893" spans="1:5" x14ac:dyDescent="0.25">
      <c r="A12893" s="2">
        <v>45751.442361111112</v>
      </c>
      <c r="B12893">
        <v>128100</v>
      </c>
      <c r="C12893">
        <v>128125</v>
      </c>
      <c r="D12893">
        <v>127965</v>
      </c>
      <c r="E12893">
        <v>128060</v>
      </c>
    </row>
    <row r="12894" spans="1:5" x14ac:dyDescent="0.25">
      <c r="A12894" s="2">
        <v>45751.441666666666</v>
      </c>
      <c r="B12894">
        <v>128225</v>
      </c>
      <c r="C12894">
        <v>128225</v>
      </c>
      <c r="D12894">
        <v>128060</v>
      </c>
      <c r="E12894">
        <v>128100</v>
      </c>
    </row>
    <row r="12895" spans="1:5" x14ac:dyDescent="0.25">
      <c r="A12895" s="2">
        <v>45751.440972222219</v>
      </c>
      <c r="B12895">
        <v>128325</v>
      </c>
      <c r="C12895">
        <v>128355</v>
      </c>
      <c r="D12895">
        <v>128155</v>
      </c>
      <c r="E12895">
        <v>128220</v>
      </c>
    </row>
    <row r="12896" spans="1:5" x14ac:dyDescent="0.25">
      <c r="A12896" s="2">
        <v>45751.44027777778</v>
      </c>
      <c r="B12896">
        <v>128420</v>
      </c>
      <c r="C12896">
        <v>128420</v>
      </c>
      <c r="D12896">
        <v>128325</v>
      </c>
      <c r="E12896">
        <v>128325</v>
      </c>
    </row>
    <row r="12897" spans="1:5" x14ac:dyDescent="0.25">
      <c r="A12897" s="2">
        <v>45751.439583333333</v>
      </c>
      <c r="B12897">
        <v>128310</v>
      </c>
      <c r="C12897">
        <v>128465</v>
      </c>
      <c r="D12897">
        <v>128285</v>
      </c>
      <c r="E12897">
        <v>128420</v>
      </c>
    </row>
    <row r="12898" spans="1:5" x14ac:dyDescent="0.25">
      <c r="A12898" s="2">
        <v>45751.438888888886</v>
      </c>
      <c r="B12898">
        <v>128295</v>
      </c>
      <c r="C12898">
        <v>128355</v>
      </c>
      <c r="D12898">
        <v>128190</v>
      </c>
      <c r="E12898">
        <v>128310</v>
      </c>
    </row>
    <row r="12899" spans="1:5" x14ac:dyDescent="0.25">
      <c r="A12899" s="2">
        <v>45751.438194444447</v>
      </c>
      <c r="B12899">
        <v>128455</v>
      </c>
      <c r="C12899">
        <v>128505</v>
      </c>
      <c r="D12899">
        <v>128280</v>
      </c>
      <c r="E12899">
        <v>128295</v>
      </c>
    </row>
    <row r="12900" spans="1:5" x14ac:dyDescent="0.25">
      <c r="A12900" s="2">
        <v>45751.4375</v>
      </c>
      <c r="B12900">
        <v>128380</v>
      </c>
      <c r="C12900">
        <v>128625</v>
      </c>
      <c r="D12900">
        <v>128350</v>
      </c>
      <c r="E12900">
        <v>128460</v>
      </c>
    </row>
    <row r="12901" spans="1:5" x14ac:dyDescent="0.25">
      <c r="A12901" s="2">
        <v>45751.436805555553</v>
      </c>
      <c r="B12901">
        <v>128355</v>
      </c>
      <c r="C12901">
        <v>128385</v>
      </c>
      <c r="D12901">
        <v>128260</v>
      </c>
      <c r="E12901">
        <v>128385</v>
      </c>
    </row>
    <row r="12902" spans="1:5" x14ac:dyDescent="0.25">
      <c r="A12902" s="2">
        <v>45751.436111111114</v>
      </c>
      <c r="B12902">
        <v>128195</v>
      </c>
      <c r="C12902">
        <v>128410</v>
      </c>
      <c r="D12902">
        <v>128175</v>
      </c>
      <c r="E12902">
        <v>128355</v>
      </c>
    </row>
    <row r="12903" spans="1:5" x14ac:dyDescent="0.25">
      <c r="A12903" s="2">
        <v>45751.435416666667</v>
      </c>
      <c r="B12903">
        <v>128110</v>
      </c>
      <c r="C12903">
        <v>128210</v>
      </c>
      <c r="D12903">
        <v>128100</v>
      </c>
      <c r="E12903">
        <v>128190</v>
      </c>
    </row>
    <row r="12904" spans="1:5" x14ac:dyDescent="0.25">
      <c r="A12904" s="2">
        <v>45751.43472222222</v>
      </c>
      <c r="B12904">
        <v>128125</v>
      </c>
      <c r="C12904">
        <v>128160</v>
      </c>
      <c r="D12904">
        <v>128055</v>
      </c>
      <c r="E12904">
        <v>128110</v>
      </c>
    </row>
    <row r="12905" spans="1:5" x14ac:dyDescent="0.25">
      <c r="A12905" s="2">
        <v>45751.434027777781</v>
      </c>
      <c r="B12905">
        <v>128280</v>
      </c>
      <c r="C12905">
        <v>128310</v>
      </c>
      <c r="D12905">
        <v>128090</v>
      </c>
      <c r="E12905">
        <v>128130</v>
      </c>
    </row>
    <row r="12906" spans="1:5" x14ac:dyDescent="0.25">
      <c r="A12906" s="2">
        <v>45751.433333333334</v>
      </c>
      <c r="B12906">
        <v>128395</v>
      </c>
      <c r="C12906">
        <v>128405</v>
      </c>
      <c r="D12906">
        <v>128245</v>
      </c>
      <c r="E12906">
        <v>128285</v>
      </c>
    </row>
    <row r="12907" spans="1:5" x14ac:dyDescent="0.25">
      <c r="A12907" s="2">
        <v>45751.432638888888</v>
      </c>
      <c r="B12907">
        <v>128370</v>
      </c>
      <c r="C12907">
        <v>128415</v>
      </c>
      <c r="D12907">
        <v>128355</v>
      </c>
      <c r="E12907">
        <v>128400</v>
      </c>
    </row>
    <row r="12908" spans="1:5" x14ac:dyDescent="0.25">
      <c r="A12908" s="2">
        <v>45751.431944444441</v>
      </c>
      <c r="B12908">
        <v>128425</v>
      </c>
      <c r="C12908">
        <v>128445</v>
      </c>
      <c r="D12908">
        <v>128355</v>
      </c>
      <c r="E12908">
        <v>128365</v>
      </c>
    </row>
    <row r="12909" spans="1:5" x14ac:dyDescent="0.25">
      <c r="A12909" s="2">
        <v>45751.431250000001</v>
      </c>
      <c r="B12909">
        <v>128365</v>
      </c>
      <c r="C12909">
        <v>128450</v>
      </c>
      <c r="D12909">
        <v>128280</v>
      </c>
      <c r="E12909">
        <v>128425</v>
      </c>
    </row>
    <row r="12910" spans="1:5" x14ac:dyDescent="0.25">
      <c r="A12910" s="2">
        <v>45751.430555555555</v>
      </c>
      <c r="B12910">
        <v>128355</v>
      </c>
      <c r="C12910">
        <v>128420</v>
      </c>
      <c r="D12910">
        <v>128300</v>
      </c>
      <c r="E12910">
        <v>128365</v>
      </c>
    </row>
    <row r="12911" spans="1:5" x14ac:dyDescent="0.25">
      <c r="A12911" s="2">
        <v>45751.429861111108</v>
      </c>
      <c r="B12911">
        <v>128480</v>
      </c>
      <c r="C12911">
        <v>128485</v>
      </c>
      <c r="D12911">
        <v>128330</v>
      </c>
      <c r="E12911">
        <v>128360</v>
      </c>
    </row>
    <row r="12912" spans="1:5" x14ac:dyDescent="0.25">
      <c r="A12912" s="2">
        <v>45751.429166666669</v>
      </c>
      <c r="B12912">
        <v>128480</v>
      </c>
      <c r="C12912">
        <v>128500</v>
      </c>
      <c r="D12912">
        <v>128365</v>
      </c>
      <c r="E12912">
        <v>128480</v>
      </c>
    </row>
    <row r="12913" spans="1:5" x14ac:dyDescent="0.25">
      <c r="A12913" s="2">
        <v>45751.428472222222</v>
      </c>
      <c r="B12913">
        <v>128560</v>
      </c>
      <c r="C12913">
        <v>128575</v>
      </c>
      <c r="D12913">
        <v>128470</v>
      </c>
      <c r="E12913">
        <v>128475</v>
      </c>
    </row>
    <row r="12914" spans="1:5" x14ac:dyDescent="0.25">
      <c r="A12914" s="2">
        <v>45751.427777777775</v>
      </c>
      <c r="B12914">
        <v>128580</v>
      </c>
      <c r="C12914">
        <v>128595</v>
      </c>
      <c r="D12914">
        <v>128500</v>
      </c>
      <c r="E12914">
        <v>128565</v>
      </c>
    </row>
    <row r="12915" spans="1:5" x14ac:dyDescent="0.25">
      <c r="A12915" s="2">
        <v>45751.427083333336</v>
      </c>
      <c r="B12915">
        <v>128685</v>
      </c>
      <c r="C12915">
        <v>128705</v>
      </c>
      <c r="D12915">
        <v>128565</v>
      </c>
      <c r="E12915">
        <v>128580</v>
      </c>
    </row>
    <row r="12916" spans="1:5" x14ac:dyDescent="0.25">
      <c r="A12916" s="2">
        <v>45751.426388888889</v>
      </c>
      <c r="B12916">
        <v>128725</v>
      </c>
      <c r="C12916">
        <v>128745</v>
      </c>
      <c r="D12916">
        <v>128625</v>
      </c>
      <c r="E12916">
        <v>128685</v>
      </c>
    </row>
    <row r="12917" spans="1:5" x14ac:dyDescent="0.25">
      <c r="A12917" s="2">
        <v>45751.425694444442</v>
      </c>
      <c r="B12917">
        <v>128710</v>
      </c>
      <c r="C12917">
        <v>128745</v>
      </c>
      <c r="D12917">
        <v>128620</v>
      </c>
      <c r="E12917">
        <v>128725</v>
      </c>
    </row>
    <row r="12918" spans="1:5" x14ac:dyDescent="0.25">
      <c r="A12918" s="2">
        <v>45751.425000000003</v>
      </c>
      <c r="B12918">
        <v>128720</v>
      </c>
      <c r="C12918">
        <v>128760</v>
      </c>
      <c r="D12918">
        <v>128620</v>
      </c>
      <c r="E12918">
        <v>128710</v>
      </c>
    </row>
    <row r="12919" spans="1:5" x14ac:dyDescent="0.25">
      <c r="A12919" s="2">
        <v>45751.424305555556</v>
      </c>
      <c r="B12919">
        <v>128785</v>
      </c>
      <c r="C12919">
        <v>128795</v>
      </c>
      <c r="D12919">
        <v>128600</v>
      </c>
      <c r="E12919">
        <v>128720</v>
      </c>
    </row>
    <row r="12920" spans="1:5" x14ac:dyDescent="0.25">
      <c r="A12920" s="2">
        <v>45751.423611111109</v>
      </c>
      <c r="B12920">
        <v>128895</v>
      </c>
      <c r="C12920">
        <v>128935</v>
      </c>
      <c r="D12920">
        <v>128720</v>
      </c>
      <c r="E12920">
        <v>128785</v>
      </c>
    </row>
    <row r="12921" spans="1:5" x14ac:dyDescent="0.25">
      <c r="A12921" s="2">
        <v>45751.42291666667</v>
      </c>
      <c r="B12921">
        <v>128925</v>
      </c>
      <c r="C12921">
        <v>128965</v>
      </c>
      <c r="D12921">
        <v>128805</v>
      </c>
      <c r="E12921">
        <v>128900</v>
      </c>
    </row>
    <row r="12922" spans="1:5" x14ac:dyDescent="0.25">
      <c r="A12922" s="2">
        <v>45751.422222222223</v>
      </c>
      <c r="B12922">
        <v>129050</v>
      </c>
      <c r="C12922">
        <v>129060</v>
      </c>
      <c r="D12922">
        <v>128855</v>
      </c>
      <c r="E12922">
        <v>128925</v>
      </c>
    </row>
    <row r="12923" spans="1:5" x14ac:dyDescent="0.25">
      <c r="A12923" s="2">
        <v>45751.421527777777</v>
      </c>
      <c r="B12923">
        <v>129070</v>
      </c>
      <c r="C12923">
        <v>129110</v>
      </c>
      <c r="D12923">
        <v>129010</v>
      </c>
      <c r="E12923">
        <v>129050</v>
      </c>
    </row>
    <row r="12924" spans="1:5" x14ac:dyDescent="0.25">
      <c r="A12924" s="2">
        <v>45751.42083333333</v>
      </c>
      <c r="B12924">
        <v>129210</v>
      </c>
      <c r="C12924">
        <v>129210</v>
      </c>
      <c r="D12924">
        <v>129050</v>
      </c>
      <c r="E12924">
        <v>129065</v>
      </c>
    </row>
    <row r="12925" spans="1:5" x14ac:dyDescent="0.25">
      <c r="A12925" s="2">
        <v>45751.420138888891</v>
      </c>
      <c r="B12925">
        <v>129245</v>
      </c>
      <c r="C12925">
        <v>129290</v>
      </c>
      <c r="D12925">
        <v>129180</v>
      </c>
      <c r="E12925">
        <v>129205</v>
      </c>
    </row>
    <row r="12926" spans="1:5" x14ac:dyDescent="0.25">
      <c r="A12926" s="2">
        <v>45751.419444444444</v>
      </c>
      <c r="B12926">
        <v>129220</v>
      </c>
      <c r="C12926">
        <v>129275</v>
      </c>
      <c r="D12926">
        <v>129155</v>
      </c>
      <c r="E12926">
        <v>129240</v>
      </c>
    </row>
    <row r="12927" spans="1:5" x14ac:dyDescent="0.25">
      <c r="A12927" s="2">
        <v>45751.418749999997</v>
      </c>
      <c r="B12927">
        <v>129270</v>
      </c>
      <c r="C12927">
        <v>129310</v>
      </c>
      <c r="D12927">
        <v>129190</v>
      </c>
      <c r="E12927">
        <v>129220</v>
      </c>
    </row>
    <row r="12928" spans="1:5" x14ac:dyDescent="0.25">
      <c r="A12928" s="2">
        <v>45751.418055555558</v>
      </c>
      <c r="B12928">
        <v>129155</v>
      </c>
      <c r="C12928">
        <v>129315</v>
      </c>
      <c r="D12928">
        <v>129115</v>
      </c>
      <c r="E12928">
        <v>129270</v>
      </c>
    </row>
    <row r="12929" spans="1:5" x14ac:dyDescent="0.25">
      <c r="A12929" s="2">
        <v>45751.417361111111</v>
      </c>
      <c r="B12929">
        <v>128960</v>
      </c>
      <c r="C12929">
        <v>129215</v>
      </c>
      <c r="D12929">
        <v>128935</v>
      </c>
      <c r="E12929">
        <v>129155</v>
      </c>
    </row>
    <row r="12930" spans="1:5" x14ac:dyDescent="0.25">
      <c r="A12930" s="2">
        <v>45751.416666666664</v>
      </c>
      <c r="B12930">
        <v>128975</v>
      </c>
      <c r="C12930">
        <v>129020</v>
      </c>
      <c r="D12930">
        <v>128915</v>
      </c>
      <c r="E12930">
        <v>128955</v>
      </c>
    </row>
    <row r="12931" spans="1:5" x14ac:dyDescent="0.25">
      <c r="A12931" s="2">
        <v>45751.415972222225</v>
      </c>
      <c r="B12931">
        <v>128810</v>
      </c>
      <c r="C12931">
        <v>128990</v>
      </c>
      <c r="D12931">
        <v>128730</v>
      </c>
      <c r="E12931">
        <v>128975</v>
      </c>
    </row>
    <row r="12932" spans="1:5" x14ac:dyDescent="0.25">
      <c r="A12932" s="2">
        <v>45751.415277777778</v>
      </c>
      <c r="B12932">
        <v>128875</v>
      </c>
      <c r="C12932">
        <v>128925</v>
      </c>
      <c r="D12932">
        <v>128805</v>
      </c>
      <c r="E12932">
        <v>128810</v>
      </c>
    </row>
    <row r="12933" spans="1:5" x14ac:dyDescent="0.25">
      <c r="A12933" s="2">
        <v>45751.414583333331</v>
      </c>
      <c r="B12933">
        <v>128925</v>
      </c>
      <c r="C12933">
        <v>128985</v>
      </c>
      <c r="D12933">
        <v>128840</v>
      </c>
      <c r="E12933">
        <v>128880</v>
      </c>
    </row>
    <row r="12934" spans="1:5" x14ac:dyDescent="0.25">
      <c r="A12934" s="2">
        <v>45751.413888888892</v>
      </c>
      <c r="B12934">
        <v>128945</v>
      </c>
      <c r="C12934">
        <v>129035</v>
      </c>
      <c r="D12934">
        <v>128905</v>
      </c>
      <c r="E12934">
        <v>128925</v>
      </c>
    </row>
    <row r="12935" spans="1:5" x14ac:dyDescent="0.25">
      <c r="A12935" s="2">
        <v>45751.413194444445</v>
      </c>
      <c r="B12935">
        <v>128960</v>
      </c>
      <c r="C12935">
        <v>128980</v>
      </c>
      <c r="D12935">
        <v>128870</v>
      </c>
      <c r="E12935">
        <v>128945</v>
      </c>
    </row>
    <row r="12936" spans="1:5" x14ac:dyDescent="0.25">
      <c r="A12936" s="2">
        <v>45751.412499999999</v>
      </c>
      <c r="B12936">
        <v>129065</v>
      </c>
      <c r="C12936">
        <v>129090</v>
      </c>
      <c r="D12936">
        <v>128945</v>
      </c>
      <c r="E12936">
        <v>128960</v>
      </c>
    </row>
    <row r="12937" spans="1:5" x14ac:dyDescent="0.25">
      <c r="A12937" s="2">
        <v>45751.411805555559</v>
      </c>
      <c r="B12937">
        <v>129120</v>
      </c>
      <c r="C12937">
        <v>129145</v>
      </c>
      <c r="D12937">
        <v>129060</v>
      </c>
      <c r="E12937">
        <v>129065</v>
      </c>
    </row>
    <row r="12938" spans="1:5" x14ac:dyDescent="0.25">
      <c r="A12938" s="2">
        <v>45751.411111111112</v>
      </c>
      <c r="B12938">
        <v>129105</v>
      </c>
      <c r="C12938">
        <v>129175</v>
      </c>
      <c r="D12938">
        <v>129090</v>
      </c>
      <c r="E12938">
        <v>129120</v>
      </c>
    </row>
    <row r="12939" spans="1:5" x14ac:dyDescent="0.25">
      <c r="A12939" s="2">
        <v>45751.410416666666</v>
      </c>
      <c r="B12939">
        <v>129060</v>
      </c>
      <c r="C12939">
        <v>129150</v>
      </c>
      <c r="D12939">
        <v>129050</v>
      </c>
      <c r="E12939">
        <v>129105</v>
      </c>
    </row>
    <row r="12940" spans="1:5" x14ac:dyDescent="0.25">
      <c r="A12940" s="2">
        <v>45751.409722222219</v>
      </c>
      <c r="B12940">
        <v>129185</v>
      </c>
      <c r="C12940">
        <v>129230</v>
      </c>
      <c r="D12940">
        <v>129050</v>
      </c>
      <c r="E12940">
        <v>129060</v>
      </c>
    </row>
    <row r="12941" spans="1:5" x14ac:dyDescent="0.25">
      <c r="A12941" s="2">
        <v>45751.40902777778</v>
      </c>
      <c r="B12941">
        <v>129215</v>
      </c>
      <c r="C12941">
        <v>129225</v>
      </c>
      <c r="D12941">
        <v>129100</v>
      </c>
      <c r="E12941">
        <v>129185</v>
      </c>
    </row>
    <row r="12942" spans="1:5" x14ac:dyDescent="0.25">
      <c r="A12942" s="2">
        <v>45751.408333333333</v>
      </c>
      <c r="B12942">
        <v>129220</v>
      </c>
      <c r="C12942">
        <v>129240</v>
      </c>
      <c r="D12942">
        <v>129180</v>
      </c>
      <c r="E12942">
        <v>129215</v>
      </c>
    </row>
    <row r="12943" spans="1:5" x14ac:dyDescent="0.25">
      <c r="A12943" s="2">
        <v>45751.407638888886</v>
      </c>
      <c r="B12943">
        <v>129260</v>
      </c>
      <c r="C12943">
        <v>129300</v>
      </c>
      <c r="D12943">
        <v>129200</v>
      </c>
      <c r="E12943">
        <v>129220</v>
      </c>
    </row>
    <row r="12944" spans="1:5" x14ac:dyDescent="0.25">
      <c r="A12944" s="2">
        <v>45751.406944444447</v>
      </c>
      <c r="B12944">
        <v>129260</v>
      </c>
      <c r="C12944">
        <v>129305</v>
      </c>
      <c r="D12944">
        <v>129195</v>
      </c>
      <c r="E12944">
        <v>129260</v>
      </c>
    </row>
    <row r="12945" spans="1:5" x14ac:dyDescent="0.25">
      <c r="A12945" s="2">
        <v>45751.40625</v>
      </c>
      <c r="B12945">
        <v>129245</v>
      </c>
      <c r="C12945">
        <v>129385</v>
      </c>
      <c r="D12945">
        <v>129200</v>
      </c>
      <c r="E12945">
        <v>129260</v>
      </c>
    </row>
    <row r="12946" spans="1:5" x14ac:dyDescent="0.25">
      <c r="A12946" s="2">
        <v>45751.405555555553</v>
      </c>
      <c r="B12946">
        <v>129125</v>
      </c>
      <c r="C12946">
        <v>129275</v>
      </c>
      <c r="D12946">
        <v>129120</v>
      </c>
      <c r="E12946">
        <v>129245</v>
      </c>
    </row>
    <row r="12947" spans="1:5" x14ac:dyDescent="0.25">
      <c r="A12947" s="2">
        <v>45751.404861111114</v>
      </c>
      <c r="B12947">
        <v>129195</v>
      </c>
      <c r="C12947">
        <v>129215</v>
      </c>
      <c r="D12947">
        <v>129115</v>
      </c>
      <c r="E12947">
        <v>129125</v>
      </c>
    </row>
    <row r="12948" spans="1:5" x14ac:dyDescent="0.25">
      <c r="A12948" s="2">
        <v>45751.404166666667</v>
      </c>
      <c r="B12948">
        <v>129185</v>
      </c>
      <c r="C12948">
        <v>129290</v>
      </c>
      <c r="D12948">
        <v>129155</v>
      </c>
      <c r="E12948">
        <v>129190</v>
      </c>
    </row>
    <row r="12949" spans="1:5" x14ac:dyDescent="0.25">
      <c r="A12949" s="2">
        <v>45751.40347222222</v>
      </c>
      <c r="B12949">
        <v>129355</v>
      </c>
      <c r="C12949">
        <v>129370</v>
      </c>
      <c r="D12949">
        <v>129165</v>
      </c>
      <c r="E12949">
        <v>129185</v>
      </c>
    </row>
    <row r="12950" spans="1:5" x14ac:dyDescent="0.25">
      <c r="A12950" s="2">
        <v>45751.402777777781</v>
      </c>
      <c r="B12950">
        <v>129355</v>
      </c>
      <c r="C12950">
        <v>129410</v>
      </c>
      <c r="D12950">
        <v>129310</v>
      </c>
      <c r="E12950">
        <v>129355</v>
      </c>
    </row>
    <row r="12951" spans="1:5" x14ac:dyDescent="0.25">
      <c r="A12951" s="2">
        <v>45751.402083333334</v>
      </c>
      <c r="B12951">
        <v>129305</v>
      </c>
      <c r="C12951">
        <v>129435</v>
      </c>
      <c r="D12951">
        <v>129250</v>
      </c>
      <c r="E12951">
        <v>129360</v>
      </c>
    </row>
    <row r="12952" spans="1:5" x14ac:dyDescent="0.25">
      <c r="A12952" s="2">
        <v>45751.401388888888</v>
      </c>
      <c r="B12952">
        <v>129305</v>
      </c>
      <c r="C12952">
        <v>129435</v>
      </c>
      <c r="D12952">
        <v>129255</v>
      </c>
      <c r="E12952">
        <v>129305</v>
      </c>
    </row>
    <row r="12953" spans="1:5" x14ac:dyDescent="0.25">
      <c r="A12953" s="2">
        <v>45751.400694444441</v>
      </c>
      <c r="B12953">
        <v>129530</v>
      </c>
      <c r="C12953">
        <v>129540</v>
      </c>
      <c r="D12953">
        <v>129280</v>
      </c>
      <c r="E12953">
        <v>129305</v>
      </c>
    </row>
    <row r="12954" spans="1:5" x14ac:dyDescent="0.25">
      <c r="A12954" s="2">
        <v>45751.4</v>
      </c>
      <c r="B12954">
        <v>129660</v>
      </c>
      <c r="C12954">
        <v>129675</v>
      </c>
      <c r="D12954">
        <v>129510</v>
      </c>
      <c r="E12954">
        <v>129530</v>
      </c>
    </row>
    <row r="12955" spans="1:5" x14ac:dyDescent="0.25">
      <c r="A12955" s="2">
        <v>45751.399305555555</v>
      </c>
      <c r="B12955">
        <v>129725</v>
      </c>
      <c r="C12955">
        <v>129840</v>
      </c>
      <c r="D12955">
        <v>129655</v>
      </c>
      <c r="E12955">
        <v>129665</v>
      </c>
    </row>
    <row r="12956" spans="1:5" x14ac:dyDescent="0.25">
      <c r="A12956" s="2">
        <v>45751.398611111108</v>
      </c>
      <c r="B12956">
        <v>129830</v>
      </c>
      <c r="C12956">
        <v>129880</v>
      </c>
      <c r="D12956">
        <v>129620</v>
      </c>
      <c r="E12956">
        <v>129725</v>
      </c>
    </row>
    <row r="12957" spans="1:5" x14ac:dyDescent="0.25">
      <c r="A12957" s="2">
        <v>45751.397916666669</v>
      </c>
      <c r="B12957">
        <v>129775</v>
      </c>
      <c r="C12957">
        <v>129900</v>
      </c>
      <c r="D12957">
        <v>129705</v>
      </c>
      <c r="E12957">
        <v>129830</v>
      </c>
    </row>
    <row r="12958" spans="1:5" x14ac:dyDescent="0.25">
      <c r="A12958" s="2">
        <v>45751.397222222222</v>
      </c>
      <c r="B12958">
        <v>129745</v>
      </c>
      <c r="C12958">
        <v>129880</v>
      </c>
      <c r="D12958">
        <v>129575</v>
      </c>
      <c r="E12958">
        <v>129775</v>
      </c>
    </row>
    <row r="12959" spans="1:5" x14ac:dyDescent="0.25">
      <c r="A12959" s="2">
        <v>45751.396527777775</v>
      </c>
      <c r="B12959">
        <v>129635</v>
      </c>
      <c r="C12959">
        <v>129795</v>
      </c>
      <c r="D12959">
        <v>129320</v>
      </c>
      <c r="E12959">
        <v>129740</v>
      </c>
    </row>
    <row r="12960" spans="1:5" x14ac:dyDescent="0.25">
      <c r="A12960" s="2">
        <v>45751.395833333336</v>
      </c>
      <c r="B12960">
        <v>129360</v>
      </c>
      <c r="C12960">
        <v>129755</v>
      </c>
      <c r="D12960">
        <v>129250</v>
      </c>
      <c r="E12960">
        <v>129635</v>
      </c>
    </row>
    <row r="12961" spans="1:5" x14ac:dyDescent="0.25">
      <c r="A12961" s="2">
        <v>45751.395138888889</v>
      </c>
      <c r="B12961">
        <v>129435</v>
      </c>
      <c r="C12961">
        <v>129615</v>
      </c>
      <c r="D12961">
        <v>129100</v>
      </c>
      <c r="E12961">
        <v>129330</v>
      </c>
    </row>
    <row r="12962" spans="1:5" x14ac:dyDescent="0.25">
      <c r="A12962" s="2">
        <v>45751.394444444442</v>
      </c>
      <c r="B12962">
        <v>129410</v>
      </c>
      <c r="C12962">
        <v>129550</v>
      </c>
      <c r="D12962">
        <v>129390</v>
      </c>
      <c r="E12962">
        <v>129440</v>
      </c>
    </row>
    <row r="12963" spans="1:5" x14ac:dyDescent="0.25">
      <c r="A12963" s="2">
        <v>45751.393750000003</v>
      </c>
      <c r="B12963">
        <v>129405</v>
      </c>
      <c r="C12963">
        <v>129430</v>
      </c>
      <c r="D12963">
        <v>129320</v>
      </c>
      <c r="E12963">
        <v>129405</v>
      </c>
    </row>
    <row r="12964" spans="1:5" x14ac:dyDescent="0.25">
      <c r="A12964" s="2">
        <v>45751.393055555556</v>
      </c>
      <c r="B12964">
        <v>129280</v>
      </c>
      <c r="C12964">
        <v>129425</v>
      </c>
      <c r="D12964">
        <v>129275</v>
      </c>
      <c r="E12964">
        <v>129405</v>
      </c>
    </row>
    <row r="12965" spans="1:5" x14ac:dyDescent="0.25">
      <c r="A12965" s="2">
        <v>45751.392361111109</v>
      </c>
      <c r="B12965">
        <v>129370</v>
      </c>
      <c r="C12965">
        <v>129385</v>
      </c>
      <c r="D12965">
        <v>129250</v>
      </c>
      <c r="E12965">
        <v>129280</v>
      </c>
    </row>
    <row r="12966" spans="1:5" x14ac:dyDescent="0.25">
      <c r="A12966" s="2">
        <v>45751.39166666667</v>
      </c>
      <c r="B12966">
        <v>129460</v>
      </c>
      <c r="C12966">
        <v>129480</v>
      </c>
      <c r="D12966">
        <v>129315</v>
      </c>
      <c r="E12966">
        <v>129365</v>
      </c>
    </row>
    <row r="12967" spans="1:5" x14ac:dyDescent="0.25">
      <c r="A12967" s="2">
        <v>45751.390972222223</v>
      </c>
      <c r="B12967">
        <v>129505</v>
      </c>
      <c r="C12967">
        <v>129530</v>
      </c>
      <c r="D12967">
        <v>129425</v>
      </c>
      <c r="E12967">
        <v>129460</v>
      </c>
    </row>
    <row r="12968" spans="1:5" x14ac:dyDescent="0.25">
      <c r="A12968" s="2">
        <v>45751.390277777777</v>
      </c>
      <c r="B12968">
        <v>129685</v>
      </c>
      <c r="C12968">
        <v>129705</v>
      </c>
      <c r="D12968">
        <v>129500</v>
      </c>
      <c r="E12968">
        <v>129505</v>
      </c>
    </row>
    <row r="12969" spans="1:5" x14ac:dyDescent="0.25">
      <c r="A12969" s="2">
        <v>45751.38958333333</v>
      </c>
      <c r="B12969">
        <v>129695</v>
      </c>
      <c r="C12969">
        <v>129740</v>
      </c>
      <c r="D12969">
        <v>129630</v>
      </c>
      <c r="E12969">
        <v>129685</v>
      </c>
    </row>
    <row r="12970" spans="1:5" x14ac:dyDescent="0.25">
      <c r="A12970" s="2">
        <v>45751.388888888891</v>
      </c>
      <c r="B12970">
        <v>129550</v>
      </c>
      <c r="C12970">
        <v>129825</v>
      </c>
      <c r="D12970">
        <v>129535</v>
      </c>
      <c r="E12970">
        <v>129695</v>
      </c>
    </row>
    <row r="12971" spans="1:5" x14ac:dyDescent="0.25">
      <c r="A12971" s="2">
        <v>45751.388194444444</v>
      </c>
      <c r="B12971">
        <v>129525</v>
      </c>
      <c r="C12971">
        <v>129605</v>
      </c>
      <c r="D12971">
        <v>129520</v>
      </c>
      <c r="E12971">
        <v>129550</v>
      </c>
    </row>
    <row r="12972" spans="1:5" x14ac:dyDescent="0.25">
      <c r="A12972" s="2">
        <v>45751.387499999997</v>
      </c>
      <c r="B12972">
        <v>129535</v>
      </c>
      <c r="C12972">
        <v>129565</v>
      </c>
      <c r="D12972">
        <v>129455</v>
      </c>
      <c r="E12972">
        <v>129530</v>
      </c>
    </row>
    <row r="12973" spans="1:5" x14ac:dyDescent="0.25">
      <c r="A12973" s="2">
        <v>45751.386805555558</v>
      </c>
      <c r="B12973">
        <v>129600</v>
      </c>
      <c r="C12973">
        <v>129630</v>
      </c>
      <c r="D12973">
        <v>129485</v>
      </c>
      <c r="E12973">
        <v>129535</v>
      </c>
    </row>
    <row r="12974" spans="1:5" x14ac:dyDescent="0.25">
      <c r="A12974" s="2">
        <v>45751.386111111111</v>
      </c>
      <c r="B12974">
        <v>129505</v>
      </c>
      <c r="C12974">
        <v>129610</v>
      </c>
      <c r="D12974">
        <v>129495</v>
      </c>
      <c r="E12974">
        <v>129605</v>
      </c>
    </row>
    <row r="12975" spans="1:5" x14ac:dyDescent="0.25">
      <c r="A12975" s="2">
        <v>45751.385416666664</v>
      </c>
      <c r="B12975">
        <v>129460</v>
      </c>
      <c r="C12975">
        <v>129535</v>
      </c>
      <c r="D12975">
        <v>129415</v>
      </c>
      <c r="E12975">
        <v>129510</v>
      </c>
    </row>
    <row r="12976" spans="1:5" x14ac:dyDescent="0.25">
      <c r="A12976" s="2">
        <v>45751.384722222225</v>
      </c>
      <c r="B12976">
        <v>129495</v>
      </c>
      <c r="C12976">
        <v>129535</v>
      </c>
      <c r="D12976">
        <v>129435</v>
      </c>
      <c r="E12976">
        <v>129465</v>
      </c>
    </row>
    <row r="12977" spans="1:5" x14ac:dyDescent="0.25">
      <c r="A12977" s="2">
        <v>45751.384027777778</v>
      </c>
      <c r="B12977">
        <v>129565</v>
      </c>
      <c r="C12977">
        <v>129580</v>
      </c>
      <c r="D12977">
        <v>129420</v>
      </c>
      <c r="E12977">
        <v>129495</v>
      </c>
    </row>
    <row r="12978" spans="1:5" x14ac:dyDescent="0.25">
      <c r="A12978" s="2">
        <v>45751.383333333331</v>
      </c>
      <c r="B12978">
        <v>129565</v>
      </c>
      <c r="C12978">
        <v>129635</v>
      </c>
      <c r="D12978">
        <v>129520</v>
      </c>
      <c r="E12978">
        <v>129565</v>
      </c>
    </row>
    <row r="12979" spans="1:5" x14ac:dyDescent="0.25">
      <c r="A12979" s="2">
        <v>45751.382638888892</v>
      </c>
      <c r="B12979">
        <v>129600</v>
      </c>
      <c r="C12979">
        <v>129650</v>
      </c>
      <c r="D12979">
        <v>129520</v>
      </c>
      <c r="E12979">
        <v>129570</v>
      </c>
    </row>
    <row r="12980" spans="1:5" x14ac:dyDescent="0.25">
      <c r="A12980" s="2">
        <v>45751.381944444445</v>
      </c>
      <c r="B12980">
        <v>129455</v>
      </c>
      <c r="C12980">
        <v>129635</v>
      </c>
      <c r="D12980">
        <v>129390</v>
      </c>
      <c r="E12980">
        <v>129600</v>
      </c>
    </row>
    <row r="12981" spans="1:5" x14ac:dyDescent="0.25">
      <c r="A12981" s="2">
        <v>45751.381249999999</v>
      </c>
      <c r="B12981">
        <v>129460</v>
      </c>
      <c r="C12981">
        <v>129595</v>
      </c>
      <c r="D12981">
        <v>129420</v>
      </c>
      <c r="E12981">
        <v>129455</v>
      </c>
    </row>
    <row r="12982" spans="1:5" x14ac:dyDescent="0.25">
      <c r="A12982" s="2">
        <v>45751.380555555559</v>
      </c>
      <c r="B12982">
        <v>129185</v>
      </c>
      <c r="C12982">
        <v>129485</v>
      </c>
      <c r="D12982">
        <v>129165</v>
      </c>
      <c r="E12982">
        <v>129465</v>
      </c>
    </row>
    <row r="12983" spans="1:5" x14ac:dyDescent="0.25">
      <c r="A12983" s="2">
        <v>45751.379861111112</v>
      </c>
      <c r="B12983">
        <v>129210</v>
      </c>
      <c r="C12983">
        <v>129225</v>
      </c>
      <c r="D12983">
        <v>129160</v>
      </c>
      <c r="E12983">
        <v>129190</v>
      </c>
    </row>
    <row r="12984" spans="1:5" x14ac:dyDescent="0.25">
      <c r="A12984" s="2">
        <v>45751.379166666666</v>
      </c>
      <c r="B12984">
        <v>129185</v>
      </c>
      <c r="C12984">
        <v>129285</v>
      </c>
      <c r="D12984">
        <v>129145</v>
      </c>
      <c r="E12984">
        <v>129210</v>
      </c>
    </row>
    <row r="12985" spans="1:5" x14ac:dyDescent="0.25">
      <c r="A12985" s="2">
        <v>45751.378472222219</v>
      </c>
      <c r="B12985">
        <v>129000</v>
      </c>
      <c r="C12985">
        <v>129285</v>
      </c>
      <c r="D12985">
        <v>128955</v>
      </c>
      <c r="E12985">
        <v>129180</v>
      </c>
    </row>
    <row r="12986" spans="1:5" x14ac:dyDescent="0.25">
      <c r="A12986" s="2">
        <v>45751.37777777778</v>
      </c>
      <c r="B12986">
        <v>129485</v>
      </c>
      <c r="C12986">
        <v>129700</v>
      </c>
      <c r="D12986">
        <v>128870</v>
      </c>
      <c r="E12986">
        <v>129000</v>
      </c>
    </row>
    <row r="12987" spans="1:5" x14ac:dyDescent="0.25">
      <c r="A12987" s="2">
        <v>45751.377083333333</v>
      </c>
      <c r="B12987">
        <v>129700</v>
      </c>
      <c r="C12987">
        <v>129700</v>
      </c>
      <c r="D12987">
        <v>129465</v>
      </c>
      <c r="E12987">
        <v>129490</v>
      </c>
    </row>
    <row r="12988" spans="1:5" x14ac:dyDescent="0.25">
      <c r="A12988" s="2">
        <v>45750.76666666667</v>
      </c>
      <c r="B12988">
        <v>131760</v>
      </c>
      <c r="C12988">
        <v>131870</v>
      </c>
      <c r="D12988">
        <v>131750</v>
      </c>
      <c r="E12988">
        <v>131870</v>
      </c>
    </row>
    <row r="12989" spans="1:5" x14ac:dyDescent="0.25">
      <c r="A12989" s="2">
        <v>45750.765972222223</v>
      </c>
      <c r="B12989">
        <v>131720</v>
      </c>
      <c r="C12989">
        <v>131760</v>
      </c>
      <c r="D12989">
        <v>131715</v>
      </c>
      <c r="E12989">
        <v>131760</v>
      </c>
    </row>
    <row r="12990" spans="1:5" x14ac:dyDescent="0.25">
      <c r="A12990" s="2">
        <v>45750.765277777777</v>
      </c>
      <c r="B12990">
        <v>131725</v>
      </c>
      <c r="C12990">
        <v>131735</v>
      </c>
      <c r="D12990">
        <v>131715</v>
      </c>
      <c r="E12990">
        <v>131730</v>
      </c>
    </row>
    <row r="12991" spans="1:5" x14ac:dyDescent="0.25">
      <c r="A12991" s="2">
        <v>45750.76458333333</v>
      </c>
      <c r="B12991">
        <v>131715</v>
      </c>
      <c r="C12991">
        <v>131735</v>
      </c>
      <c r="D12991">
        <v>131700</v>
      </c>
      <c r="E12991">
        <v>131725</v>
      </c>
    </row>
    <row r="12992" spans="1:5" x14ac:dyDescent="0.25">
      <c r="A12992" s="2">
        <v>45750.763888888891</v>
      </c>
      <c r="B12992">
        <v>131710</v>
      </c>
      <c r="C12992">
        <v>131720</v>
      </c>
      <c r="D12992">
        <v>131680</v>
      </c>
      <c r="E12992">
        <v>131715</v>
      </c>
    </row>
    <row r="12993" spans="1:5" x14ac:dyDescent="0.25">
      <c r="A12993" s="2">
        <v>45750.763194444444</v>
      </c>
      <c r="B12993">
        <v>131675</v>
      </c>
      <c r="C12993">
        <v>131720</v>
      </c>
      <c r="D12993">
        <v>131655</v>
      </c>
      <c r="E12993">
        <v>131710</v>
      </c>
    </row>
    <row r="12994" spans="1:5" x14ac:dyDescent="0.25">
      <c r="A12994" s="2">
        <v>45750.762499999997</v>
      </c>
      <c r="B12994">
        <v>131710</v>
      </c>
      <c r="C12994">
        <v>131745</v>
      </c>
      <c r="D12994">
        <v>131675</v>
      </c>
      <c r="E12994">
        <v>131675</v>
      </c>
    </row>
    <row r="12995" spans="1:5" x14ac:dyDescent="0.25">
      <c r="A12995" s="2">
        <v>45750.761805555558</v>
      </c>
      <c r="B12995">
        <v>131730</v>
      </c>
      <c r="C12995">
        <v>131735</v>
      </c>
      <c r="D12995">
        <v>131695</v>
      </c>
      <c r="E12995">
        <v>131710</v>
      </c>
    </row>
    <row r="12996" spans="1:5" x14ac:dyDescent="0.25">
      <c r="A12996" s="2">
        <v>45750.761111111111</v>
      </c>
      <c r="B12996">
        <v>131755</v>
      </c>
      <c r="C12996">
        <v>131770</v>
      </c>
      <c r="D12996">
        <v>131700</v>
      </c>
      <c r="E12996">
        <v>131735</v>
      </c>
    </row>
    <row r="12997" spans="1:5" x14ac:dyDescent="0.25">
      <c r="A12997" s="2">
        <v>45750.760416666664</v>
      </c>
      <c r="B12997">
        <v>131755</v>
      </c>
      <c r="C12997">
        <v>131780</v>
      </c>
      <c r="D12997">
        <v>131745</v>
      </c>
      <c r="E12997">
        <v>131755</v>
      </c>
    </row>
    <row r="12998" spans="1:5" x14ac:dyDescent="0.25">
      <c r="A12998" s="2">
        <v>45750.759722222225</v>
      </c>
      <c r="B12998">
        <v>131740</v>
      </c>
      <c r="C12998">
        <v>131775</v>
      </c>
      <c r="D12998">
        <v>131725</v>
      </c>
      <c r="E12998">
        <v>131760</v>
      </c>
    </row>
    <row r="12999" spans="1:5" x14ac:dyDescent="0.25">
      <c r="A12999" s="2">
        <v>45750.759027777778</v>
      </c>
      <c r="B12999">
        <v>131745</v>
      </c>
      <c r="C12999">
        <v>131760</v>
      </c>
      <c r="D12999">
        <v>131735</v>
      </c>
      <c r="E12999">
        <v>131745</v>
      </c>
    </row>
    <row r="13000" spans="1:5" x14ac:dyDescent="0.25">
      <c r="A13000" s="2">
        <v>45750.758333333331</v>
      </c>
      <c r="B13000">
        <v>131750</v>
      </c>
      <c r="C13000">
        <v>131770</v>
      </c>
      <c r="D13000">
        <v>131725</v>
      </c>
      <c r="E13000">
        <v>131745</v>
      </c>
    </row>
    <row r="13001" spans="1:5" x14ac:dyDescent="0.25">
      <c r="A13001" s="2">
        <v>45750.757638888892</v>
      </c>
      <c r="B13001">
        <v>131740</v>
      </c>
      <c r="C13001">
        <v>131775</v>
      </c>
      <c r="D13001">
        <v>131740</v>
      </c>
      <c r="E13001">
        <v>131755</v>
      </c>
    </row>
    <row r="13002" spans="1:5" x14ac:dyDescent="0.25">
      <c r="A13002" s="2">
        <v>45750.756944444445</v>
      </c>
      <c r="B13002">
        <v>131735</v>
      </c>
      <c r="C13002">
        <v>131765</v>
      </c>
      <c r="D13002">
        <v>131715</v>
      </c>
      <c r="E13002">
        <v>131740</v>
      </c>
    </row>
    <row r="13003" spans="1:5" x14ac:dyDescent="0.25">
      <c r="A13003" s="2">
        <v>45750.756249999999</v>
      </c>
      <c r="B13003">
        <v>131750</v>
      </c>
      <c r="C13003">
        <v>131750</v>
      </c>
      <c r="D13003">
        <v>131710</v>
      </c>
      <c r="E13003">
        <v>131730</v>
      </c>
    </row>
    <row r="13004" spans="1:5" x14ac:dyDescent="0.25">
      <c r="A13004" s="2">
        <v>45750.755555555559</v>
      </c>
      <c r="B13004">
        <v>131735</v>
      </c>
      <c r="C13004">
        <v>131755</v>
      </c>
      <c r="D13004">
        <v>131720</v>
      </c>
      <c r="E13004">
        <v>131750</v>
      </c>
    </row>
    <row r="13005" spans="1:5" x14ac:dyDescent="0.25">
      <c r="A13005" s="2">
        <v>45750.754861111112</v>
      </c>
      <c r="B13005">
        <v>131775</v>
      </c>
      <c r="C13005">
        <v>131780</v>
      </c>
      <c r="D13005">
        <v>131715</v>
      </c>
      <c r="E13005">
        <v>131740</v>
      </c>
    </row>
    <row r="13006" spans="1:5" x14ac:dyDescent="0.25">
      <c r="A13006" s="2">
        <v>45750.754166666666</v>
      </c>
      <c r="B13006">
        <v>131775</v>
      </c>
      <c r="C13006">
        <v>131780</v>
      </c>
      <c r="D13006">
        <v>131755</v>
      </c>
      <c r="E13006">
        <v>131775</v>
      </c>
    </row>
    <row r="13007" spans="1:5" x14ac:dyDescent="0.25">
      <c r="A13007" s="2">
        <v>45750.753472222219</v>
      </c>
      <c r="B13007">
        <v>131780</v>
      </c>
      <c r="C13007">
        <v>131790</v>
      </c>
      <c r="D13007">
        <v>131750</v>
      </c>
      <c r="E13007">
        <v>131775</v>
      </c>
    </row>
    <row r="13008" spans="1:5" x14ac:dyDescent="0.25">
      <c r="A13008" s="2">
        <v>45750.75277777778</v>
      </c>
      <c r="B13008">
        <v>131770</v>
      </c>
      <c r="C13008">
        <v>131795</v>
      </c>
      <c r="D13008">
        <v>131770</v>
      </c>
      <c r="E13008">
        <v>131785</v>
      </c>
    </row>
    <row r="13009" spans="1:5" x14ac:dyDescent="0.25">
      <c r="A13009" s="2">
        <v>45750.752083333333</v>
      </c>
      <c r="B13009">
        <v>131780</v>
      </c>
      <c r="C13009">
        <v>131795</v>
      </c>
      <c r="D13009">
        <v>131765</v>
      </c>
      <c r="E13009">
        <v>131770</v>
      </c>
    </row>
    <row r="13010" spans="1:5" x14ac:dyDescent="0.25">
      <c r="A13010" s="2">
        <v>45750.751388888886</v>
      </c>
      <c r="B13010">
        <v>131765</v>
      </c>
      <c r="C13010">
        <v>131785</v>
      </c>
      <c r="D13010">
        <v>131765</v>
      </c>
      <c r="E13010">
        <v>131775</v>
      </c>
    </row>
    <row r="13011" spans="1:5" x14ac:dyDescent="0.25">
      <c r="A13011" s="2">
        <v>45750.750694444447</v>
      </c>
      <c r="B13011">
        <v>131790</v>
      </c>
      <c r="C13011">
        <v>131790</v>
      </c>
      <c r="D13011">
        <v>131755</v>
      </c>
      <c r="E13011">
        <v>131765</v>
      </c>
    </row>
    <row r="13012" spans="1:5" x14ac:dyDescent="0.25">
      <c r="A13012" s="2">
        <v>45750.75</v>
      </c>
      <c r="B13012">
        <v>131740</v>
      </c>
      <c r="C13012">
        <v>131795</v>
      </c>
      <c r="D13012">
        <v>131730</v>
      </c>
      <c r="E13012">
        <v>131785</v>
      </c>
    </row>
    <row r="13013" spans="1:5" x14ac:dyDescent="0.25">
      <c r="A13013" s="2">
        <v>45750.749305555553</v>
      </c>
      <c r="B13013">
        <v>131750</v>
      </c>
      <c r="C13013">
        <v>131765</v>
      </c>
      <c r="D13013">
        <v>131730</v>
      </c>
      <c r="E13013">
        <v>131750</v>
      </c>
    </row>
    <row r="13014" spans="1:5" x14ac:dyDescent="0.25">
      <c r="A13014" s="2">
        <v>45750.748611111114</v>
      </c>
      <c r="B13014">
        <v>131730</v>
      </c>
      <c r="C13014">
        <v>131775</v>
      </c>
      <c r="D13014">
        <v>131725</v>
      </c>
      <c r="E13014">
        <v>131750</v>
      </c>
    </row>
    <row r="13015" spans="1:5" x14ac:dyDescent="0.25">
      <c r="A13015" s="2">
        <v>45750.747916666667</v>
      </c>
      <c r="B13015">
        <v>131710</v>
      </c>
      <c r="C13015">
        <v>131740</v>
      </c>
      <c r="D13015">
        <v>131690</v>
      </c>
      <c r="E13015">
        <v>131735</v>
      </c>
    </row>
    <row r="13016" spans="1:5" x14ac:dyDescent="0.25">
      <c r="A13016" s="2">
        <v>45750.74722222222</v>
      </c>
      <c r="B13016">
        <v>131715</v>
      </c>
      <c r="C13016">
        <v>131720</v>
      </c>
      <c r="D13016">
        <v>131690</v>
      </c>
      <c r="E13016">
        <v>131710</v>
      </c>
    </row>
    <row r="13017" spans="1:5" x14ac:dyDescent="0.25">
      <c r="A13017" s="2">
        <v>45750.746527777781</v>
      </c>
      <c r="B13017">
        <v>131705</v>
      </c>
      <c r="C13017">
        <v>131730</v>
      </c>
      <c r="D13017">
        <v>131685</v>
      </c>
      <c r="E13017">
        <v>131715</v>
      </c>
    </row>
    <row r="13018" spans="1:5" x14ac:dyDescent="0.25">
      <c r="A13018" s="2">
        <v>45750.745833333334</v>
      </c>
      <c r="B13018">
        <v>131720</v>
      </c>
      <c r="C13018">
        <v>131725</v>
      </c>
      <c r="D13018">
        <v>131690</v>
      </c>
      <c r="E13018">
        <v>131705</v>
      </c>
    </row>
    <row r="13019" spans="1:5" x14ac:dyDescent="0.25">
      <c r="A13019" s="2">
        <v>45750.745138888888</v>
      </c>
      <c r="B13019">
        <v>131745</v>
      </c>
      <c r="C13019">
        <v>131760</v>
      </c>
      <c r="D13019">
        <v>131690</v>
      </c>
      <c r="E13019">
        <v>131720</v>
      </c>
    </row>
    <row r="13020" spans="1:5" x14ac:dyDescent="0.25">
      <c r="A13020" s="2">
        <v>45750.744444444441</v>
      </c>
      <c r="B13020">
        <v>131740</v>
      </c>
      <c r="C13020">
        <v>131755</v>
      </c>
      <c r="D13020">
        <v>131720</v>
      </c>
      <c r="E13020">
        <v>131740</v>
      </c>
    </row>
    <row r="13021" spans="1:5" x14ac:dyDescent="0.25">
      <c r="A13021" s="2">
        <v>45750.743750000001</v>
      </c>
      <c r="B13021">
        <v>131710</v>
      </c>
      <c r="C13021">
        <v>131750</v>
      </c>
      <c r="D13021">
        <v>131705</v>
      </c>
      <c r="E13021">
        <v>131735</v>
      </c>
    </row>
    <row r="13022" spans="1:5" x14ac:dyDescent="0.25">
      <c r="A13022" s="2">
        <v>45750.743055555555</v>
      </c>
      <c r="B13022">
        <v>131815</v>
      </c>
      <c r="C13022">
        <v>131820</v>
      </c>
      <c r="D13022">
        <v>131690</v>
      </c>
      <c r="E13022">
        <v>131705</v>
      </c>
    </row>
    <row r="13023" spans="1:5" x14ac:dyDescent="0.25">
      <c r="A13023" s="2">
        <v>45750.742361111108</v>
      </c>
      <c r="B13023">
        <v>131810</v>
      </c>
      <c r="C13023">
        <v>131825</v>
      </c>
      <c r="D13023">
        <v>131805</v>
      </c>
      <c r="E13023">
        <v>131815</v>
      </c>
    </row>
    <row r="13024" spans="1:5" x14ac:dyDescent="0.25">
      <c r="A13024" s="2">
        <v>45750.741666666669</v>
      </c>
      <c r="B13024">
        <v>131825</v>
      </c>
      <c r="C13024">
        <v>131830</v>
      </c>
      <c r="D13024">
        <v>131810</v>
      </c>
      <c r="E13024">
        <v>131815</v>
      </c>
    </row>
    <row r="13025" spans="1:5" x14ac:dyDescent="0.25">
      <c r="A13025" s="2">
        <v>45750.740972222222</v>
      </c>
      <c r="B13025">
        <v>131820</v>
      </c>
      <c r="C13025">
        <v>131865</v>
      </c>
      <c r="D13025">
        <v>131810</v>
      </c>
      <c r="E13025">
        <v>131825</v>
      </c>
    </row>
    <row r="13026" spans="1:5" x14ac:dyDescent="0.25">
      <c r="A13026" s="2">
        <v>45750.740277777775</v>
      </c>
      <c r="B13026">
        <v>131800</v>
      </c>
      <c r="C13026">
        <v>131855</v>
      </c>
      <c r="D13026">
        <v>131795</v>
      </c>
      <c r="E13026">
        <v>131820</v>
      </c>
    </row>
    <row r="13027" spans="1:5" x14ac:dyDescent="0.25">
      <c r="A13027" s="2">
        <v>45750.739583333336</v>
      </c>
      <c r="B13027">
        <v>131765</v>
      </c>
      <c r="C13027">
        <v>131800</v>
      </c>
      <c r="D13027">
        <v>131750</v>
      </c>
      <c r="E13027">
        <v>131800</v>
      </c>
    </row>
    <row r="13028" spans="1:5" x14ac:dyDescent="0.25">
      <c r="A13028" s="2">
        <v>45750.738888888889</v>
      </c>
      <c r="B13028">
        <v>131755</v>
      </c>
      <c r="C13028">
        <v>131765</v>
      </c>
      <c r="D13028">
        <v>131745</v>
      </c>
      <c r="E13028">
        <v>131760</v>
      </c>
    </row>
    <row r="13029" spans="1:5" x14ac:dyDescent="0.25">
      <c r="A13029" s="2">
        <v>45750.738194444442</v>
      </c>
      <c r="B13029">
        <v>131750</v>
      </c>
      <c r="C13029">
        <v>131765</v>
      </c>
      <c r="D13029">
        <v>131740</v>
      </c>
      <c r="E13029">
        <v>131750</v>
      </c>
    </row>
    <row r="13030" spans="1:5" x14ac:dyDescent="0.25">
      <c r="A13030" s="2">
        <v>45750.737500000003</v>
      </c>
      <c r="B13030">
        <v>131735</v>
      </c>
      <c r="C13030">
        <v>131755</v>
      </c>
      <c r="D13030">
        <v>131725</v>
      </c>
      <c r="E13030">
        <v>131750</v>
      </c>
    </row>
    <row r="13031" spans="1:5" x14ac:dyDescent="0.25">
      <c r="A13031" s="2">
        <v>45750.736805555556</v>
      </c>
      <c r="B13031">
        <v>131725</v>
      </c>
      <c r="C13031">
        <v>131740</v>
      </c>
      <c r="D13031">
        <v>131720</v>
      </c>
      <c r="E13031">
        <v>131730</v>
      </c>
    </row>
    <row r="13032" spans="1:5" x14ac:dyDescent="0.25">
      <c r="A13032" s="2">
        <v>45750.736111111109</v>
      </c>
      <c r="B13032">
        <v>131710</v>
      </c>
      <c r="C13032">
        <v>131735</v>
      </c>
      <c r="D13032">
        <v>131705</v>
      </c>
      <c r="E13032">
        <v>131720</v>
      </c>
    </row>
    <row r="13033" spans="1:5" x14ac:dyDescent="0.25">
      <c r="A13033" s="2">
        <v>45750.73541666667</v>
      </c>
      <c r="B13033">
        <v>131735</v>
      </c>
      <c r="C13033">
        <v>131745</v>
      </c>
      <c r="D13033">
        <v>131690</v>
      </c>
      <c r="E13033">
        <v>131710</v>
      </c>
    </row>
    <row r="13034" spans="1:5" x14ac:dyDescent="0.25">
      <c r="A13034" s="2">
        <v>45750.734722222223</v>
      </c>
      <c r="B13034">
        <v>131755</v>
      </c>
      <c r="C13034">
        <v>131765</v>
      </c>
      <c r="D13034">
        <v>131685</v>
      </c>
      <c r="E13034">
        <v>131735</v>
      </c>
    </row>
    <row r="13035" spans="1:5" x14ac:dyDescent="0.25">
      <c r="A13035" s="2">
        <v>45750.734027777777</v>
      </c>
      <c r="B13035">
        <v>131785</v>
      </c>
      <c r="C13035">
        <v>131795</v>
      </c>
      <c r="D13035">
        <v>131735</v>
      </c>
      <c r="E13035">
        <v>131750</v>
      </c>
    </row>
    <row r="13036" spans="1:5" x14ac:dyDescent="0.25">
      <c r="A13036" s="2">
        <v>45750.73333333333</v>
      </c>
      <c r="B13036">
        <v>131780</v>
      </c>
      <c r="C13036">
        <v>131795</v>
      </c>
      <c r="D13036">
        <v>131760</v>
      </c>
      <c r="E13036">
        <v>131780</v>
      </c>
    </row>
    <row r="13037" spans="1:5" x14ac:dyDescent="0.25">
      <c r="A13037" s="2">
        <v>45750.732638888891</v>
      </c>
      <c r="B13037">
        <v>131760</v>
      </c>
      <c r="C13037">
        <v>131795</v>
      </c>
      <c r="D13037">
        <v>131760</v>
      </c>
      <c r="E13037">
        <v>131780</v>
      </c>
    </row>
    <row r="13038" spans="1:5" x14ac:dyDescent="0.25">
      <c r="A13038" s="2">
        <v>45750.731944444444</v>
      </c>
      <c r="B13038">
        <v>131740</v>
      </c>
      <c r="C13038">
        <v>131760</v>
      </c>
      <c r="D13038">
        <v>131735</v>
      </c>
      <c r="E13038">
        <v>131760</v>
      </c>
    </row>
    <row r="13039" spans="1:5" x14ac:dyDescent="0.25">
      <c r="A13039" s="2">
        <v>45750.731249999997</v>
      </c>
      <c r="B13039">
        <v>131780</v>
      </c>
      <c r="C13039">
        <v>131785</v>
      </c>
      <c r="D13039">
        <v>131725</v>
      </c>
      <c r="E13039">
        <v>131735</v>
      </c>
    </row>
    <row r="13040" spans="1:5" x14ac:dyDescent="0.25">
      <c r="A13040" s="2">
        <v>45750.730555555558</v>
      </c>
      <c r="B13040">
        <v>131770</v>
      </c>
      <c r="C13040">
        <v>131800</v>
      </c>
      <c r="D13040">
        <v>131740</v>
      </c>
      <c r="E13040">
        <v>131780</v>
      </c>
    </row>
    <row r="13041" spans="1:5" x14ac:dyDescent="0.25">
      <c r="A13041" s="2">
        <v>45750.729861111111</v>
      </c>
      <c r="B13041">
        <v>131750</v>
      </c>
      <c r="C13041">
        <v>131780</v>
      </c>
      <c r="D13041">
        <v>131715</v>
      </c>
      <c r="E13041">
        <v>131765</v>
      </c>
    </row>
    <row r="13042" spans="1:5" x14ac:dyDescent="0.25">
      <c r="A13042" s="2">
        <v>45750.729166666664</v>
      </c>
      <c r="B13042">
        <v>131775</v>
      </c>
      <c r="C13042">
        <v>131825</v>
      </c>
      <c r="D13042">
        <v>131700</v>
      </c>
      <c r="E13042">
        <v>131750</v>
      </c>
    </row>
    <row r="13043" spans="1:5" x14ac:dyDescent="0.25">
      <c r="A13043" s="2">
        <v>45750.728472222225</v>
      </c>
      <c r="B13043">
        <v>131815</v>
      </c>
      <c r="C13043">
        <v>131820</v>
      </c>
      <c r="D13043">
        <v>131755</v>
      </c>
      <c r="E13043">
        <v>131780</v>
      </c>
    </row>
    <row r="13044" spans="1:5" x14ac:dyDescent="0.25">
      <c r="A13044" s="2">
        <v>45750.727777777778</v>
      </c>
      <c r="B13044">
        <v>131820</v>
      </c>
      <c r="C13044">
        <v>131835</v>
      </c>
      <c r="D13044">
        <v>131810</v>
      </c>
      <c r="E13044">
        <v>131820</v>
      </c>
    </row>
    <row r="13045" spans="1:5" x14ac:dyDescent="0.25">
      <c r="A13045" s="2">
        <v>45750.727083333331</v>
      </c>
      <c r="B13045">
        <v>131830</v>
      </c>
      <c r="C13045">
        <v>131835</v>
      </c>
      <c r="D13045">
        <v>131805</v>
      </c>
      <c r="E13045">
        <v>131820</v>
      </c>
    </row>
    <row r="13046" spans="1:5" x14ac:dyDescent="0.25">
      <c r="A13046" s="2">
        <v>45750.726388888892</v>
      </c>
      <c r="B13046">
        <v>131810</v>
      </c>
      <c r="C13046">
        <v>131835</v>
      </c>
      <c r="D13046">
        <v>131795</v>
      </c>
      <c r="E13046">
        <v>131825</v>
      </c>
    </row>
    <row r="13047" spans="1:5" x14ac:dyDescent="0.25">
      <c r="A13047" s="2">
        <v>45750.725694444445</v>
      </c>
      <c r="B13047">
        <v>131835</v>
      </c>
      <c r="C13047">
        <v>131850</v>
      </c>
      <c r="D13047">
        <v>131805</v>
      </c>
      <c r="E13047">
        <v>131815</v>
      </c>
    </row>
    <row r="13048" spans="1:5" x14ac:dyDescent="0.25">
      <c r="A13048" s="2">
        <v>45750.724999999999</v>
      </c>
      <c r="B13048">
        <v>131840</v>
      </c>
      <c r="C13048">
        <v>131875</v>
      </c>
      <c r="D13048">
        <v>131815</v>
      </c>
      <c r="E13048">
        <v>131830</v>
      </c>
    </row>
    <row r="13049" spans="1:5" x14ac:dyDescent="0.25">
      <c r="A13049" s="2">
        <v>45750.724305555559</v>
      </c>
      <c r="B13049">
        <v>131835</v>
      </c>
      <c r="C13049">
        <v>131850</v>
      </c>
      <c r="D13049">
        <v>131805</v>
      </c>
      <c r="E13049">
        <v>131835</v>
      </c>
    </row>
    <row r="13050" spans="1:5" x14ac:dyDescent="0.25">
      <c r="A13050" s="2">
        <v>45750.723611111112</v>
      </c>
      <c r="B13050">
        <v>131805</v>
      </c>
      <c r="C13050">
        <v>131865</v>
      </c>
      <c r="D13050">
        <v>131785</v>
      </c>
      <c r="E13050">
        <v>131835</v>
      </c>
    </row>
    <row r="13051" spans="1:5" x14ac:dyDescent="0.25">
      <c r="A13051" s="2">
        <v>45750.722916666666</v>
      </c>
      <c r="B13051">
        <v>131805</v>
      </c>
      <c r="C13051">
        <v>131820</v>
      </c>
      <c r="D13051">
        <v>131790</v>
      </c>
      <c r="E13051">
        <v>131800</v>
      </c>
    </row>
    <row r="13052" spans="1:5" x14ac:dyDescent="0.25">
      <c r="A13052" s="2">
        <v>45750.722222222219</v>
      </c>
      <c r="B13052">
        <v>131730</v>
      </c>
      <c r="C13052">
        <v>131840</v>
      </c>
      <c r="D13052">
        <v>131720</v>
      </c>
      <c r="E13052">
        <v>131815</v>
      </c>
    </row>
    <row r="13053" spans="1:5" x14ac:dyDescent="0.25">
      <c r="A13053" s="2">
        <v>45750.72152777778</v>
      </c>
      <c r="B13053">
        <v>131730</v>
      </c>
      <c r="C13053">
        <v>131745</v>
      </c>
      <c r="D13053">
        <v>131715</v>
      </c>
      <c r="E13053">
        <v>131730</v>
      </c>
    </row>
    <row r="13054" spans="1:5" x14ac:dyDescent="0.25">
      <c r="A13054" s="2">
        <v>45750.720833333333</v>
      </c>
      <c r="B13054">
        <v>131705</v>
      </c>
      <c r="C13054">
        <v>131735</v>
      </c>
      <c r="D13054">
        <v>131695</v>
      </c>
      <c r="E13054">
        <v>131730</v>
      </c>
    </row>
    <row r="13055" spans="1:5" x14ac:dyDescent="0.25">
      <c r="A13055" s="2">
        <v>45750.720138888886</v>
      </c>
      <c r="B13055">
        <v>131670</v>
      </c>
      <c r="C13055">
        <v>131730</v>
      </c>
      <c r="D13055">
        <v>131655</v>
      </c>
      <c r="E13055">
        <v>131705</v>
      </c>
    </row>
    <row r="13056" spans="1:5" x14ac:dyDescent="0.25">
      <c r="A13056" s="2">
        <v>45750.719444444447</v>
      </c>
      <c r="B13056">
        <v>131730</v>
      </c>
      <c r="C13056">
        <v>131735</v>
      </c>
      <c r="D13056">
        <v>131655</v>
      </c>
      <c r="E13056">
        <v>131670</v>
      </c>
    </row>
    <row r="13057" spans="1:5" x14ac:dyDescent="0.25">
      <c r="A13057" s="2">
        <v>45750.71875</v>
      </c>
      <c r="B13057">
        <v>131700</v>
      </c>
      <c r="C13057">
        <v>131765</v>
      </c>
      <c r="D13057">
        <v>131695</v>
      </c>
      <c r="E13057">
        <v>131730</v>
      </c>
    </row>
    <row r="13058" spans="1:5" x14ac:dyDescent="0.25">
      <c r="A13058" s="2">
        <v>45750.718055555553</v>
      </c>
      <c r="B13058">
        <v>131740</v>
      </c>
      <c r="C13058">
        <v>131745</v>
      </c>
      <c r="D13058">
        <v>131690</v>
      </c>
      <c r="E13058">
        <v>131705</v>
      </c>
    </row>
    <row r="13059" spans="1:5" x14ac:dyDescent="0.25">
      <c r="A13059" s="2">
        <v>45750.717361111114</v>
      </c>
      <c r="B13059">
        <v>131760</v>
      </c>
      <c r="C13059">
        <v>131760</v>
      </c>
      <c r="D13059">
        <v>131735</v>
      </c>
      <c r="E13059">
        <v>131740</v>
      </c>
    </row>
    <row r="13060" spans="1:5" x14ac:dyDescent="0.25">
      <c r="A13060" s="2">
        <v>45750.716666666667</v>
      </c>
      <c r="B13060">
        <v>131750</v>
      </c>
      <c r="C13060">
        <v>131770</v>
      </c>
      <c r="D13060">
        <v>131720</v>
      </c>
      <c r="E13060">
        <v>131760</v>
      </c>
    </row>
    <row r="13061" spans="1:5" x14ac:dyDescent="0.25">
      <c r="A13061" s="2">
        <v>45750.71597222222</v>
      </c>
      <c r="B13061">
        <v>131730</v>
      </c>
      <c r="C13061">
        <v>131775</v>
      </c>
      <c r="D13061">
        <v>131720</v>
      </c>
      <c r="E13061">
        <v>131750</v>
      </c>
    </row>
    <row r="13062" spans="1:5" x14ac:dyDescent="0.25">
      <c r="A13062" s="2">
        <v>45750.715277777781</v>
      </c>
      <c r="B13062">
        <v>131670</v>
      </c>
      <c r="C13062">
        <v>131800</v>
      </c>
      <c r="D13062">
        <v>131665</v>
      </c>
      <c r="E13062">
        <v>131725</v>
      </c>
    </row>
    <row r="13063" spans="1:5" x14ac:dyDescent="0.25">
      <c r="A13063" s="2">
        <v>45750.714583333334</v>
      </c>
      <c r="B13063">
        <v>131665</v>
      </c>
      <c r="C13063">
        <v>131690</v>
      </c>
      <c r="D13063">
        <v>131650</v>
      </c>
      <c r="E13063">
        <v>131670</v>
      </c>
    </row>
    <row r="13064" spans="1:5" x14ac:dyDescent="0.25">
      <c r="A13064" s="2">
        <v>45750.713888888888</v>
      </c>
      <c r="B13064">
        <v>131680</v>
      </c>
      <c r="C13064">
        <v>131685</v>
      </c>
      <c r="D13064">
        <v>131640</v>
      </c>
      <c r="E13064">
        <v>131670</v>
      </c>
    </row>
    <row r="13065" spans="1:5" x14ac:dyDescent="0.25">
      <c r="A13065" s="2">
        <v>45750.713194444441</v>
      </c>
      <c r="B13065">
        <v>131645</v>
      </c>
      <c r="C13065">
        <v>131685</v>
      </c>
      <c r="D13065">
        <v>131645</v>
      </c>
      <c r="E13065">
        <v>131685</v>
      </c>
    </row>
    <row r="13066" spans="1:5" x14ac:dyDescent="0.25">
      <c r="A13066" s="2">
        <v>45750.712500000001</v>
      </c>
      <c r="B13066">
        <v>131655</v>
      </c>
      <c r="C13066">
        <v>131660</v>
      </c>
      <c r="D13066">
        <v>131615</v>
      </c>
      <c r="E13066">
        <v>131650</v>
      </c>
    </row>
    <row r="13067" spans="1:5" x14ac:dyDescent="0.25">
      <c r="A13067" s="2">
        <v>45750.711805555555</v>
      </c>
      <c r="B13067">
        <v>131665</v>
      </c>
      <c r="C13067">
        <v>131675</v>
      </c>
      <c r="D13067">
        <v>131625</v>
      </c>
      <c r="E13067">
        <v>131660</v>
      </c>
    </row>
    <row r="13068" spans="1:5" x14ac:dyDescent="0.25">
      <c r="A13068" s="2">
        <v>45750.711111111108</v>
      </c>
      <c r="B13068">
        <v>131665</v>
      </c>
      <c r="C13068">
        <v>131695</v>
      </c>
      <c r="D13068">
        <v>131645</v>
      </c>
      <c r="E13068">
        <v>131670</v>
      </c>
    </row>
    <row r="13069" spans="1:5" x14ac:dyDescent="0.25">
      <c r="A13069" s="2">
        <v>45750.710416666669</v>
      </c>
      <c r="B13069">
        <v>131650</v>
      </c>
      <c r="C13069">
        <v>131685</v>
      </c>
      <c r="D13069">
        <v>131640</v>
      </c>
      <c r="E13069">
        <v>131665</v>
      </c>
    </row>
    <row r="13070" spans="1:5" x14ac:dyDescent="0.25">
      <c r="A13070" s="2">
        <v>45750.709722222222</v>
      </c>
      <c r="B13070">
        <v>131690</v>
      </c>
      <c r="C13070">
        <v>131700</v>
      </c>
      <c r="D13070">
        <v>131645</v>
      </c>
      <c r="E13070">
        <v>131650</v>
      </c>
    </row>
    <row r="13071" spans="1:5" x14ac:dyDescent="0.25">
      <c r="A13071" s="2">
        <v>45750.709027777775</v>
      </c>
      <c r="B13071">
        <v>131680</v>
      </c>
      <c r="C13071">
        <v>131730</v>
      </c>
      <c r="D13071">
        <v>131650</v>
      </c>
      <c r="E13071">
        <v>131690</v>
      </c>
    </row>
    <row r="13072" spans="1:5" x14ac:dyDescent="0.25">
      <c r="A13072" s="2">
        <v>45750.708333333336</v>
      </c>
      <c r="B13072">
        <v>131745</v>
      </c>
      <c r="C13072">
        <v>131750</v>
      </c>
      <c r="D13072">
        <v>131665</v>
      </c>
      <c r="E13072">
        <v>131685</v>
      </c>
    </row>
    <row r="13073" spans="1:5" x14ac:dyDescent="0.25">
      <c r="A13073" s="2">
        <v>45750.707638888889</v>
      </c>
      <c r="B13073">
        <v>131735</v>
      </c>
      <c r="C13073">
        <v>131765</v>
      </c>
      <c r="D13073">
        <v>131715</v>
      </c>
      <c r="E13073">
        <v>131745</v>
      </c>
    </row>
    <row r="13074" spans="1:5" x14ac:dyDescent="0.25">
      <c r="A13074" s="2">
        <v>45750.706944444442</v>
      </c>
      <c r="B13074">
        <v>131695</v>
      </c>
      <c r="C13074">
        <v>131745</v>
      </c>
      <c r="D13074">
        <v>131690</v>
      </c>
      <c r="E13074">
        <v>131740</v>
      </c>
    </row>
    <row r="13075" spans="1:5" x14ac:dyDescent="0.25">
      <c r="A13075" s="2">
        <v>45750.706250000003</v>
      </c>
      <c r="B13075">
        <v>131665</v>
      </c>
      <c r="C13075">
        <v>131750</v>
      </c>
      <c r="D13075">
        <v>131640</v>
      </c>
      <c r="E13075">
        <v>131695</v>
      </c>
    </row>
    <row r="13076" spans="1:5" x14ac:dyDescent="0.25">
      <c r="A13076" s="2">
        <v>45750.705555555556</v>
      </c>
      <c r="B13076">
        <v>131650</v>
      </c>
      <c r="C13076">
        <v>131675</v>
      </c>
      <c r="D13076">
        <v>131635</v>
      </c>
      <c r="E13076">
        <v>131665</v>
      </c>
    </row>
    <row r="13077" spans="1:5" x14ac:dyDescent="0.25">
      <c r="A13077" s="2">
        <v>45750.704861111109</v>
      </c>
      <c r="B13077">
        <v>131600</v>
      </c>
      <c r="C13077">
        <v>131665</v>
      </c>
      <c r="D13077">
        <v>131560</v>
      </c>
      <c r="E13077">
        <v>131655</v>
      </c>
    </row>
    <row r="13078" spans="1:5" x14ac:dyDescent="0.25">
      <c r="A13078" s="2">
        <v>45750.70416666667</v>
      </c>
      <c r="B13078">
        <v>131630</v>
      </c>
      <c r="C13078">
        <v>131640</v>
      </c>
      <c r="D13078">
        <v>131600</v>
      </c>
      <c r="E13078">
        <v>131605</v>
      </c>
    </row>
    <row r="13079" spans="1:5" x14ac:dyDescent="0.25">
      <c r="A13079" s="2">
        <v>45750.703472222223</v>
      </c>
      <c r="B13079">
        <v>131640</v>
      </c>
      <c r="C13079">
        <v>131675</v>
      </c>
      <c r="D13079">
        <v>131620</v>
      </c>
      <c r="E13079">
        <v>131635</v>
      </c>
    </row>
    <row r="13080" spans="1:5" x14ac:dyDescent="0.25">
      <c r="A13080" s="2">
        <v>45750.702777777777</v>
      </c>
      <c r="B13080">
        <v>131620</v>
      </c>
      <c r="C13080">
        <v>131655</v>
      </c>
      <c r="D13080">
        <v>131555</v>
      </c>
      <c r="E13080">
        <v>131640</v>
      </c>
    </row>
    <row r="13081" spans="1:5" x14ac:dyDescent="0.25">
      <c r="A13081" s="2">
        <v>45750.70208333333</v>
      </c>
      <c r="B13081">
        <v>131655</v>
      </c>
      <c r="C13081">
        <v>131670</v>
      </c>
      <c r="D13081">
        <v>131610</v>
      </c>
      <c r="E13081">
        <v>131615</v>
      </c>
    </row>
    <row r="13082" spans="1:5" x14ac:dyDescent="0.25">
      <c r="A13082" s="2">
        <v>45750.701388888891</v>
      </c>
      <c r="B13082">
        <v>131620</v>
      </c>
      <c r="C13082">
        <v>131670</v>
      </c>
      <c r="D13082">
        <v>131605</v>
      </c>
      <c r="E13082">
        <v>131655</v>
      </c>
    </row>
    <row r="13083" spans="1:5" x14ac:dyDescent="0.25">
      <c r="A13083" s="2">
        <v>45750.700694444444</v>
      </c>
      <c r="B13083">
        <v>131630</v>
      </c>
      <c r="C13083">
        <v>131630</v>
      </c>
      <c r="D13083">
        <v>131570</v>
      </c>
      <c r="E13083">
        <v>131620</v>
      </c>
    </row>
    <row r="13084" spans="1:5" x14ac:dyDescent="0.25">
      <c r="A13084" s="2">
        <v>45750.7</v>
      </c>
      <c r="B13084">
        <v>131635</v>
      </c>
      <c r="C13084">
        <v>131645</v>
      </c>
      <c r="D13084">
        <v>131605</v>
      </c>
      <c r="E13084">
        <v>131630</v>
      </c>
    </row>
    <row r="13085" spans="1:5" x14ac:dyDescent="0.25">
      <c r="A13085" s="2">
        <v>45750.699305555558</v>
      </c>
      <c r="B13085">
        <v>131650</v>
      </c>
      <c r="C13085">
        <v>131660</v>
      </c>
      <c r="D13085">
        <v>131590</v>
      </c>
      <c r="E13085">
        <v>131635</v>
      </c>
    </row>
    <row r="13086" spans="1:5" x14ac:dyDescent="0.25">
      <c r="A13086" s="2">
        <v>45750.698611111111</v>
      </c>
      <c r="B13086">
        <v>131665</v>
      </c>
      <c r="C13086">
        <v>131670</v>
      </c>
      <c r="D13086">
        <v>131615</v>
      </c>
      <c r="E13086">
        <v>131655</v>
      </c>
    </row>
    <row r="13087" spans="1:5" x14ac:dyDescent="0.25">
      <c r="A13087" s="2">
        <v>45750.697916666664</v>
      </c>
      <c r="B13087">
        <v>131720</v>
      </c>
      <c r="C13087">
        <v>131740</v>
      </c>
      <c r="D13087">
        <v>131655</v>
      </c>
      <c r="E13087">
        <v>131665</v>
      </c>
    </row>
    <row r="13088" spans="1:5" x14ac:dyDescent="0.25">
      <c r="A13088" s="2">
        <v>45750.697222222225</v>
      </c>
      <c r="B13088">
        <v>131730</v>
      </c>
      <c r="C13088">
        <v>131745</v>
      </c>
      <c r="D13088">
        <v>131705</v>
      </c>
      <c r="E13088">
        <v>131720</v>
      </c>
    </row>
    <row r="13089" spans="1:5" x14ac:dyDescent="0.25">
      <c r="A13089" s="2">
        <v>45750.696527777778</v>
      </c>
      <c r="B13089">
        <v>131710</v>
      </c>
      <c r="C13089">
        <v>131750</v>
      </c>
      <c r="D13089">
        <v>131700</v>
      </c>
      <c r="E13089">
        <v>131735</v>
      </c>
    </row>
    <row r="13090" spans="1:5" x14ac:dyDescent="0.25">
      <c r="A13090" s="2">
        <v>45750.695833333331</v>
      </c>
      <c r="B13090">
        <v>131715</v>
      </c>
      <c r="C13090">
        <v>131720</v>
      </c>
      <c r="D13090">
        <v>131670</v>
      </c>
      <c r="E13090">
        <v>131705</v>
      </c>
    </row>
    <row r="13091" spans="1:5" x14ac:dyDescent="0.25">
      <c r="A13091" s="2">
        <v>45750.695138888892</v>
      </c>
      <c r="B13091">
        <v>131720</v>
      </c>
      <c r="C13091">
        <v>131745</v>
      </c>
      <c r="D13091">
        <v>131680</v>
      </c>
      <c r="E13091">
        <v>131715</v>
      </c>
    </row>
    <row r="13092" spans="1:5" x14ac:dyDescent="0.25">
      <c r="A13092" s="2">
        <v>45750.694444444445</v>
      </c>
      <c r="B13092">
        <v>131700</v>
      </c>
      <c r="C13092">
        <v>131745</v>
      </c>
      <c r="D13092">
        <v>131690</v>
      </c>
      <c r="E13092">
        <v>131720</v>
      </c>
    </row>
    <row r="13093" spans="1:5" x14ac:dyDescent="0.25">
      <c r="A13093" s="2">
        <v>45750.693749999999</v>
      </c>
      <c r="B13093">
        <v>131710</v>
      </c>
      <c r="C13093">
        <v>131775</v>
      </c>
      <c r="D13093">
        <v>131700</v>
      </c>
      <c r="E13093">
        <v>131700</v>
      </c>
    </row>
    <row r="13094" spans="1:5" x14ac:dyDescent="0.25">
      <c r="A13094" s="2">
        <v>45750.693055555559</v>
      </c>
      <c r="B13094">
        <v>131680</v>
      </c>
      <c r="C13094">
        <v>131735</v>
      </c>
      <c r="D13094">
        <v>131675</v>
      </c>
      <c r="E13094">
        <v>131710</v>
      </c>
    </row>
    <row r="13095" spans="1:5" x14ac:dyDescent="0.25">
      <c r="A13095" s="2">
        <v>45750.692361111112</v>
      </c>
      <c r="B13095">
        <v>131625</v>
      </c>
      <c r="C13095">
        <v>131700</v>
      </c>
      <c r="D13095">
        <v>131610</v>
      </c>
      <c r="E13095">
        <v>131680</v>
      </c>
    </row>
    <row r="13096" spans="1:5" x14ac:dyDescent="0.25">
      <c r="A13096" s="2">
        <v>45750.691666666666</v>
      </c>
      <c r="B13096">
        <v>131660</v>
      </c>
      <c r="C13096">
        <v>131670</v>
      </c>
      <c r="D13096">
        <v>131620</v>
      </c>
      <c r="E13096">
        <v>131630</v>
      </c>
    </row>
    <row r="13097" spans="1:5" x14ac:dyDescent="0.25">
      <c r="A13097" s="2">
        <v>45750.690972222219</v>
      </c>
      <c r="B13097">
        <v>131675</v>
      </c>
      <c r="C13097">
        <v>131715</v>
      </c>
      <c r="D13097">
        <v>131640</v>
      </c>
      <c r="E13097">
        <v>131660</v>
      </c>
    </row>
    <row r="13098" spans="1:5" x14ac:dyDescent="0.25">
      <c r="A13098" s="2">
        <v>45750.69027777778</v>
      </c>
      <c r="B13098">
        <v>131650</v>
      </c>
      <c r="C13098">
        <v>131680</v>
      </c>
      <c r="D13098">
        <v>131625</v>
      </c>
      <c r="E13098">
        <v>131675</v>
      </c>
    </row>
    <row r="13099" spans="1:5" x14ac:dyDescent="0.25">
      <c r="A13099" s="2">
        <v>45750.689583333333</v>
      </c>
      <c r="B13099">
        <v>131605</v>
      </c>
      <c r="C13099">
        <v>131670</v>
      </c>
      <c r="D13099">
        <v>131595</v>
      </c>
      <c r="E13099">
        <v>131650</v>
      </c>
    </row>
    <row r="13100" spans="1:5" x14ac:dyDescent="0.25">
      <c r="A13100" s="2">
        <v>45750.688888888886</v>
      </c>
      <c r="B13100">
        <v>131660</v>
      </c>
      <c r="C13100">
        <v>131670</v>
      </c>
      <c r="D13100">
        <v>131590</v>
      </c>
      <c r="E13100">
        <v>131605</v>
      </c>
    </row>
    <row r="13101" spans="1:5" x14ac:dyDescent="0.25">
      <c r="A13101" s="2">
        <v>45750.688194444447</v>
      </c>
      <c r="B13101">
        <v>131690</v>
      </c>
      <c r="C13101">
        <v>131705</v>
      </c>
      <c r="D13101">
        <v>131620</v>
      </c>
      <c r="E13101">
        <v>131660</v>
      </c>
    </row>
    <row r="13102" spans="1:5" x14ac:dyDescent="0.25">
      <c r="A13102" s="2">
        <v>45750.6875</v>
      </c>
      <c r="B13102">
        <v>131740</v>
      </c>
      <c r="C13102">
        <v>131755</v>
      </c>
      <c r="D13102">
        <v>131685</v>
      </c>
      <c r="E13102">
        <v>131695</v>
      </c>
    </row>
    <row r="13103" spans="1:5" x14ac:dyDescent="0.25">
      <c r="A13103" s="2">
        <v>45750.686805555553</v>
      </c>
      <c r="B13103">
        <v>131735</v>
      </c>
      <c r="C13103">
        <v>131765</v>
      </c>
      <c r="D13103">
        <v>131725</v>
      </c>
      <c r="E13103">
        <v>131740</v>
      </c>
    </row>
    <row r="13104" spans="1:5" x14ac:dyDescent="0.25">
      <c r="A13104" s="2">
        <v>45750.686111111114</v>
      </c>
      <c r="B13104">
        <v>131755</v>
      </c>
      <c r="C13104">
        <v>131780</v>
      </c>
      <c r="D13104">
        <v>131725</v>
      </c>
      <c r="E13104">
        <v>131740</v>
      </c>
    </row>
    <row r="13105" spans="1:5" x14ac:dyDescent="0.25">
      <c r="A13105" s="2">
        <v>45750.685416666667</v>
      </c>
      <c r="B13105">
        <v>131805</v>
      </c>
      <c r="C13105">
        <v>131820</v>
      </c>
      <c r="D13105">
        <v>131750</v>
      </c>
      <c r="E13105">
        <v>131760</v>
      </c>
    </row>
    <row r="13106" spans="1:5" x14ac:dyDescent="0.25">
      <c r="A13106" s="2">
        <v>45750.68472222222</v>
      </c>
      <c r="B13106">
        <v>131775</v>
      </c>
      <c r="C13106">
        <v>131810</v>
      </c>
      <c r="D13106">
        <v>131760</v>
      </c>
      <c r="E13106">
        <v>131805</v>
      </c>
    </row>
    <row r="13107" spans="1:5" x14ac:dyDescent="0.25">
      <c r="A13107" s="2">
        <v>45750.684027777781</v>
      </c>
      <c r="B13107">
        <v>131810</v>
      </c>
      <c r="C13107">
        <v>131815</v>
      </c>
      <c r="D13107">
        <v>131755</v>
      </c>
      <c r="E13107">
        <v>131770</v>
      </c>
    </row>
    <row r="13108" spans="1:5" x14ac:dyDescent="0.25">
      <c r="A13108" s="2">
        <v>45750.683333333334</v>
      </c>
      <c r="B13108">
        <v>131825</v>
      </c>
      <c r="C13108">
        <v>131850</v>
      </c>
      <c r="D13108">
        <v>131805</v>
      </c>
      <c r="E13108">
        <v>131815</v>
      </c>
    </row>
    <row r="13109" spans="1:5" x14ac:dyDescent="0.25">
      <c r="A13109" s="2">
        <v>45750.682638888888</v>
      </c>
      <c r="B13109">
        <v>131775</v>
      </c>
      <c r="C13109">
        <v>131830</v>
      </c>
      <c r="D13109">
        <v>131775</v>
      </c>
      <c r="E13109">
        <v>131825</v>
      </c>
    </row>
    <row r="13110" spans="1:5" x14ac:dyDescent="0.25">
      <c r="A13110" s="2">
        <v>45750.681944444441</v>
      </c>
      <c r="B13110">
        <v>131790</v>
      </c>
      <c r="C13110">
        <v>131820</v>
      </c>
      <c r="D13110">
        <v>131765</v>
      </c>
      <c r="E13110">
        <v>131775</v>
      </c>
    </row>
    <row r="13111" spans="1:5" x14ac:dyDescent="0.25">
      <c r="A13111" s="2">
        <v>45750.681250000001</v>
      </c>
      <c r="B13111">
        <v>131810</v>
      </c>
      <c r="C13111">
        <v>131810</v>
      </c>
      <c r="D13111">
        <v>131775</v>
      </c>
      <c r="E13111">
        <v>131790</v>
      </c>
    </row>
    <row r="13112" spans="1:5" x14ac:dyDescent="0.25">
      <c r="A13112" s="2">
        <v>45750.680555555555</v>
      </c>
      <c r="B13112">
        <v>131815</v>
      </c>
      <c r="C13112">
        <v>131860</v>
      </c>
      <c r="D13112">
        <v>131800</v>
      </c>
      <c r="E13112">
        <v>131815</v>
      </c>
    </row>
    <row r="13113" spans="1:5" x14ac:dyDescent="0.25">
      <c r="A13113" s="2">
        <v>45750.679861111108</v>
      </c>
      <c r="B13113">
        <v>131780</v>
      </c>
      <c r="C13113">
        <v>131825</v>
      </c>
      <c r="D13113">
        <v>131770</v>
      </c>
      <c r="E13113">
        <v>131815</v>
      </c>
    </row>
    <row r="13114" spans="1:5" x14ac:dyDescent="0.25">
      <c r="A13114" s="2">
        <v>45750.679166666669</v>
      </c>
      <c r="B13114">
        <v>131740</v>
      </c>
      <c r="C13114">
        <v>131790</v>
      </c>
      <c r="D13114">
        <v>131670</v>
      </c>
      <c r="E13114">
        <v>131780</v>
      </c>
    </row>
    <row r="13115" spans="1:5" x14ac:dyDescent="0.25">
      <c r="A13115" s="2">
        <v>45750.678472222222</v>
      </c>
      <c r="B13115">
        <v>131820</v>
      </c>
      <c r="C13115">
        <v>131840</v>
      </c>
      <c r="D13115">
        <v>131725</v>
      </c>
      <c r="E13115">
        <v>131735</v>
      </c>
    </row>
    <row r="13116" spans="1:5" x14ac:dyDescent="0.25">
      <c r="A13116" s="2">
        <v>45750.677777777775</v>
      </c>
      <c r="B13116">
        <v>131920</v>
      </c>
      <c r="C13116">
        <v>131945</v>
      </c>
      <c r="D13116">
        <v>131805</v>
      </c>
      <c r="E13116">
        <v>131825</v>
      </c>
    </row>
    <row r="13117" spans="1:5" x14ac:dyDescent="0.25">
      <c r="A13117" s="2">
        <v>45750.677083333336</v>
      </c>
      <c r="B13117">
        <v>131995</v>
      </c>
      <c r="C13117">
        <v>132000</v>
      </c>
      <c r="D13117">
        <v>131920</v>
      </c>
      <c r="E13117">
        <v>131925</v>
      </c>
    </row>
    <row r="13118" spans="1:5" x14ac:dyDescent="0.25">
      <c r="A13118" s="2">
        <v>45750.676388888889</v>
      </c>
      <c r="B13118">
        <v>131985</v>
      </c>
      <c r="C13118">
        <v>132025</v>
      </c>
      <c r="D13118">
        <v>131950</v>
      </c>
      <c r="E13118">
        <v>131995</v>
      </c>
    </row>
    <row r="13119" spans="1:5" x14ac:dyDescent="0.25">
      <c r="A13119" s="2">
        <v>45750.675694444442</v>
      </c>
      <c r="B13119">
        <v>131910</v>
      </c>
      <c r="C13119">
        <v>132005</v>
      </c>
      <c r="D13119">
        <v>131905</v>
      </c>
      <c r="E13119">
        <v>131980</v>
      </c>
    </row>
    <row r="13120" spans="1:5" x14ac:dyDescent="0.25">
      <c r="A13120" s="2">
        <v>45750.675000000003</v>
      </c>
      <c r="B13120">
        <v>131905</v>
      </c>
      <c r="C13120">
        <v>131930</v>
      </c>
      <c r="D13120">
        <v>131900</v>
      </c>
      <c r="E13120">
        <v>131905</v>
      </c>
    </row>
    <row r="13121" spans="1:5" x14ac:dyDescent="0.25">
      <c r="A13121" s="2">
        <v>45750.674305555556</v>
      </c>
      <c r="B13121">
        <v>131890</v>
      </c>
      <c r="C13121">
        <v>131920</v>
      </c>
      <c r="D13121">
        <v>131870</v>
      </c>
      <c r="E13121">
        <v>131905</v>
      </c>
    </row>
    <row r="13122" spans="1:5" x14ac:dyDescent="0.25">
      <c r="A13122" s="2">
        <v>45750.673611111109</v>
      </c>
      <c r="B13122">
        <v>131950</v>
      </c>
      <c r="C13122">
        <v>131955</v>
      </c>
      <c r="D13122">
        <v>131870</v>
      </c>
      <c r="E13122">
        <v>131890</v>
      </c>
    </row>
    <row r="13123" spans="1:5" x14ac:dyDescent="0.25">
      <c r="A13123" s="2">
        <v>45750.67291666667</v>
      </c>
      <c r="B13123">
        <v>131980</v>
      </c>
      <c r="C13123">
        <v>131980</v>
      </c>
      <c r="D13123">
        <v>131930</v>
      </c>
      <c r="E13123">
        <v>131950</v>
      </c>
    </row>
    <row r="13124" spans="1:5" x14ac:dyDescent="0.25">
      <c r="A13124" s="2">
        <v>45750.672222222223</v>
      </c>
      <c r="B13124">
        <v>131900</v>
      </c>
      <c r="C13124">
        <v>131995</v>
      </c>
      <c r="D13124">
        <v>131880</v>
      </c>
      <c r="E13124">
        <v>131980</v>
      </c>
    </row>
    <row r="13125" spans="1:5" x14ac:dyDescent="0.25">
      <c r="A13125" s="2">
        <v>45750.671527777777</v>
      </c>
      <c r="B13125">
        <v>131915</v>
      </c>
      <c r="C13125">
        <v>131920</v>
      </c>
      <c r="D13125">
        <v>131885</v>
      </c>
      <c r="E13125">
        <v>131895</v>
      </c>
    </row>
    <row r="13126" spans="1:5" x14ac:dyDescent="0.25">
      <c r="A13126" s="2">
        <v>45750.67083333333</v>
      </c>
      <c r="B13126">
        <v>131925</v>
      </c>
      <c r="C13126">
        <v>131940</v>
      </c>
      <c r="D13126">
        <v>131910</v>
      </c>
      <c r="E13126">
        <v>131910</v>
      </c>
    </row>
    <row r="13127" spans="1:5" x14ac:dyDescent="0.25">
      <c r="A13127" s="2">
        <v>45750.670138888891</v>
      </c>
      <c r="B13127">
        <v>131920</v>
      </c>
      <c r="C13127">
        <v>131960</v>
      </c>
      <c r="D13127">
        <v>131910</v>
      </c>
      <c r="E13127">
        <v>131930</v>
      </c>
    </row>
    <row r="13128" spans="1:5" x14ac:dyDescent="0.25">
      <c r="A13128" s="2">
        <v>45750.669444444444</v>
      </c>
      <c r="B13128">
        <v>131955</v>
      </c>
      <c r="C13128">
        <v>131955</v>
      </c>
      <c r="D13128">
        <v>131910</v>
      </c>
      <c r="E13128">
        <v>131920</v>
      </c>
    </row>
    <row r="13129" spans="1:5" x14ac:dyDescent="0.25">
      <c r="A13129" s="2">
        <v>45750.668749999997</v>
      </c>
      <c r="B13129">
        <v>131950</v>
      </c>
      <c r="C13129">
        <v>131975</v>
      </c>
      <c r="D13129">
        <v>131930</v>
      </c>
      <c r="E13129">
        <v>131955</v>
      </c>
    </row>
    <row r="13130" spans="1:5" x14ac:dyDescent="0.25">
      <c r="A13130" s="2">
        <v>45750.668055555558</v>
      </c>
      <c r="B13130">
        <v>131940</v>
      </c>
      <c r="C13130">
        <v>131970</v>
      </c>
      <c r="D13130">
        <v>131900</v>
      </c>
      <c r="E13130">
        <v>131945</v>
      </c>
    </row>
    <row r="13131" spans="1:5" x14ac:dyDescent="0.25">
      <c r="A13131" s="2">
        <v>45750.667361111111</v>
      </c>
      <c r="B13131">
        <v>131910</v>
      </c>
      <c r="C13131">
        <v>131970</v>
      </c>
      <c r="D13131">
        <v>131905</v>
      </c>
      <c r="E13131">
        <v>131940</v>
      </c>
    </row>
    <row r="13132" spans="1:5" x14ac:dyDescent="0.25">
      <c r="A13132" s="2">
        <v>45750.666666666664</v>
      </c>
      <c r="B13132">
        <v>131925</v>
      </c>
      <c r="C13132">
        <v>131935</v>
      </c>
      <c r="D13132">
        <v>131880</v>
      </c>
      <c r="E13132">
        <v>131905</v>
      </c>
    </row>
    <row r="13133" spans="1:5" x14ac:dyDescent="0.25">
      <c r="A13133" s="2">
        <v>45750.665972222225</v>
      </c>
      <c r="B13133">
        <v>131915</v>
      </c>
      <c r="C13133">
        <v>131945</v>
      </c>
      <c r="D13133">
        <v>131900</v>
      </c>
      <c r="E13133">
        <v>131925</v>
      </c>
    </row>
    <row r="13134" spans="1:5" x14ac:dyDescent="0.25">
      <c r="A13134" s="2">
        <v>45750.665277777778</v>
      </c>
      <c r="B13134">
        <v>131870</v>
      </c>
      <c r="C13134">
        <v>131915</v>
      </c>
      <c r="D13134">
        <v>131865</v>
      </c>
      <c r="E13134">
        <v>131915</v>
      </c>
    </row>
    <row r="13135" spans="1:5" x14ac:dyDescent="0.25">
      <c r="A13135" s="2">
        <v>45750.664583333331</v>
      </c>
      <c r="B13135">
        <v>131820</v>
      </c>
      <c r="C13135">
        <v>131880</v>
      </c>
      <c r="D13135">
        <v>131820</v>
      </c>
      <c r="E13135">
        <v>131875</v>
      </c>
    </row>
    <row r="13136" spans="1:5" x14ac:dyDescent="0.25">
      <c r="A13136" s="2">
        <v>45750.663888888892</v>
      </c>
      <c r="B13136">
        <v>131870</v>
      </c>
      <c r="C13136">
        <v>131885</v>
      </c>
      <c r="D13136">
        <v>131815</v>
      </c>
      <c r="E13136">
        <v>131820</v>
      </c>
    </row>
    <row r="13137" spans="1:5" x14ac:dyDescent="0.25">
      <c r="A13137" s="2">
        <v>45750.663194444445</v>
      </c>
      <c r="B13137">
        <v>131885</v>
      </c>
      <c r="C13137">
        <v>131910</v>
      </c>
      <c r="D13137">
        <v>131870</v>
      </c>
      <c r="E13137">
        <v>131870</v>
      </c>
    </row>
    <row r="13138" spans="1:5" x14ac:dyDescent="0.25">
      <c r="A13138" s="2">
        <v>45750.662499999999</v>
      </c>
      <c r="B13138">
        <v>131920</v>
      </c>
      <c r="C13138">
        <v>131930</v>
      </c>
      <c r="D13138">
        <v>131870</v>
      </c>
      <c r="E13138">
        <v>131885</v>
      </c>
    </row>
    <row r="13139" spans="1:5" x14ac:dyDescent="0.25">
      <c r="A13139" s="2">
        <v>45750.661805555559</v>
      </c>
      <c r="B13139">
        <v>131955</v>
      </c>
      <c r="C13139">
        <v>131975</v>
      </c>
      <c r="D13139">
        <v>131915</v>
      </c>
      <c r="E13139">
        <v>131920</v>
      </c>
    </row>
    <row r="13140" spans="1:5" x14ac:dyDescent="0.25">
      <c r="A13140" s="2">
        <v>45750.661111111112</v>
      </c>
      <c r="B13140">
        <v>131980</v>
      </c>
      <c r="C13140">
        <v>131990</v>
      </c>
      <c r="D13140">
        <v>131920</v>
      </c>
      <c r="E13140">
        <v>131960</v>
      </c>
    </row>
    <row r="13141" spans="1:5" x14ac:dyDescent="0.25">
      <c r="A13141" s="2">
        <v>45750.660416666666</v>
      </c>
      <c r="B13141">
        <v>131940</v>
      </c>
      <c r="C13141">
        <v>132005</v>
      </c>
      <c r="D13141">
        <v>131925</v>
      </c>
      <c r="E13141">
        <v>131975</v>
      </c>
    </row>
    <row r="13142" spans="1:5" x14ac:dyDescent="0.25">
      <c r="A13142" s="2">
        <v>45750.659722222219</v>
      </c>
      <c r="B13142">
        <v>131985</v>
      </c>
      <c r="C13142">
        <v>132000</v>
      </c>
      <c r="D13142">
        <v>131920</v>
      </c>
      <c r="E13142">
        <v>131935</v>
      </c>
    </row>
    <row r="13143" spans="1:5" x14ac:dyDescent="0.25">
      <c r="A13143" s="2">
        <v>45750.65902777778</v>
      </c>
      <c r="B13143">
        <v>131980</v>
      </c>
      <c r="C13143">
        <v>132005</v>
      </c>
      <c r="D13143">
        <v>131965</v>
      </c>
      <c r="E13143">
        <v>131985</v>
      </c>
    </row>
    <row r="13144" spans="1:5" x14ac:dyDescent="0.25">
      <c r="A13144" s="2">
        <v>45750.658333333333</v>
      </c>
      <c r="B13144">
        <v>131980</v>
      </c>
      <c r="C13144">
        <v>132015</v>
      </c>
      <c r="D13144">
        <v>131960</v>
      </c>
      <c r="E13144">
        <v>131980</v>
      </c>
    </row>
    <row r="13145" spans="1:5" x14ac:dyDescent="0.25">
      <c r="A13145" s="2">
        <v>45750.657638888886</v>
      </c>
      <c r="B13145">
        <v>131945</v>
      </c>
      <c r="C13145">
        <v>131995</v>
      </c>
      <c r="D13145">
        <v>131930</v>
      </c>
      <c r="E13145">
        <v>131975</v>
      </c>
    </row>
    <row r="13146" spans="1:5" x14ac:dyDescent="0.25">
      <c r="A13146" s="2">
        <v>45750.656944444447</v>
      </c>
      <c r="B13146">
        <v>131965</v>
      </c>
      <c r="C13146">
        <v>131975</v>
      </c>
      <c r="D13146">
        <v>131925</v>
      </c>
      <c r="E13146">
        <v>131945</v>
      </c>
    </row>
    <row r="13147" spans="1:5" x14ac:dyDescent="0.25">
      <c r="A13147" s="2">
        <v>45750.65625</v>
      </c>
      <c r="B13147">
        <v>132005</v>
      </c>
      <c r="C13147">
        <v>132010</v>
      </c>
      <c r="D13147">
        <v>131955</v>
      </c>
      <c r="E13147">
        <v>131970</v>
      </c>
    </row>
    <row r="13148" spans="1:5" x14ac:dyDescent="0.25">
      <c r="A13148" s="2">
        <v>45750.655555555553</v>
      </c>
      <c r="B13148">
        <v>132000</v>
      </c>
      <c r="C13148">
        <v>132030</v>
      </c>
      <c r="D13148">
        <v>131995</v>
      </c>
      <c r="E13148">
        <v>132005</v>
      </c>
    </row>
    <row r="13149" spans="1:5" x14ac:dyDescent="0.25">
      <c r="A13149" s="2">
        <v>45750.654861111114</v>
      </c>
      <c r="B13149">
        <v>131985</v>
      </c>
      <c r="C13149">
        <v>132030</v>
      </c>
      <c r="D13149">
        <v>131970</v>
      </c>
      <c r="E13149">
        <v>132005</v>
      </c>
    </row>
    <row r="13150" spans="1:5" x14ac:dyDescent="0.25">
      <c r="A13150" s="2">
        <v>45750.654166666667</v>
      </c>
      <c r="B13150">
        <v>131935</v>
      </c>
      <c r="C13150">
        <v>132000</v>
      </c>
      <c r="D13150">
        <v>131925</v>
      </c>
      <c r="E13150">
        <v>131980</v>
      </c>
    </row>
    <row r="13151" spans="1:5" x14ac:dyDescent="0.25">
      <c r="A13151" s="2">
        <v>45750.65347222222</v>
      </c>
      <c r="B13151">
        <v>131895</v>
      </c>
      <c r="C13151">
        <v>131935</v>
      </c>
      <c r="D13151">
        <v>131890</v>
      </c>
      <c r="E13151">
        <v>131935</v>
      </c>
    </row>
    <row r="13152" spans="1:5" x14ac:dyDescent="0.25">
      <c r="A13152" s="2">
        <v>45750.652777777781</v>
      </c>
      <c r="B13152">
        <v>131965</v>
      </c>
      <c r="C13152">
        <v>131965</v>
      </c>
      <c r="D13152">
        <v>131875</v>
      </c>
      <c r="E13152">
        <v>131890</v>
      </c>
    </row>
    <row r="13153" spans="1:5" x14ac:dyDescent="0.25">
      <c r="A13153" s="2">
        <v>45750.652083333334</v>
      </c>
      <c r="B13153">
        <v>131990</v>
      </c>
      <c r="C13153">
        <v>132005</v>
      </c>
      <c r="D13153">
        <v>131945</v>
      </c>
      <c r="E13153">
        <v>131960</v>
      </c>
    </row>
    <row r="13154" spans="1:5" x14ac:dyDescent="0.25">
      <c r="A13154" s="2">
        <v>45750.651388888888</v>
      </c>
      <c r="B13154">
        <v>131970</v>
      </c>
      <c r="C13154">
        <v>131995</v>
      </c>
      <c r="D13154">
        <v>131915</v>
      </c>
      <c r="E13154">
        <v>131985</v>
      </c>
    </row>
    <row r="13155" spans="1:5" x14ac:dyDescent="0.25">
      <c r="A13155" s="2">
        <v>45750.650694444441</v>
      </c>
      <c r="B13155">
        <v>131900</v>
      </c>
      <c r="C13155">
        <v>132005</v>
      </c>
      <c r="D13155">
        <v>131890</v>
      </c>
      <c r="E13155">
        <v>131975</v>
      </c>
    </row>
    <row r="13156" spans="1:5" x14ac:dyDescent="0.25">
      <c r="A13156" s="2">
        <v>45750.65</v>
      </c>
      <c r="B13156">
        <v>131855</v>
      </c>
      <c r="C13156">
        <v>131925</v>
      </c>
      <c r="D13156">
        <v>131850</v>
      </c>
      <c r="E13156">
        <v>131900</v>
      </c>
    </row>
    <row r="13157" spans="1:5" x14ac:dyDescent="0.25">
      <c r="A13157" s="2">
        <v>45750.649305555555</v>
      </c>
      <c r="B13157">
        <v>131840</v>
      </c>
      <c r="C13157">
        <v>131865</v>
      </c>
      <c r="D13157">
        <v>131800</v>
      </c>
      <c r="E13157">
        <v>131855</v>
      </c>
    </row>
    <row r="13158" spans="1:5" x14ac:dyDescent="0.25">
      <c r="A13158" s="2">
        <v>45750.648611111108</v>
      </c>
      <c r="B13158">
        <v>131825</v>
      </c>
      <c r="C13158">
        <v>131840</v>
      </c>
      <c r="D13158">
        <v>131810</v>
      </c>
      <c r="E13158">
        <v>131835</v>
      </c>
    </row>
    <row r="13159" spans="1:5" x14ac:dyDescent="0.25">
      <c r="A13159" s="2">
        <v>45750.647916666669</v>
      </c>
      <c r="B13159">
        <v>131775</v>
      </c>
      <c r="C13159">
        <v>131895</v>
      </c>
      <c r="D13159">
        <v>131775</v>
      </c>
      <c r="E13159">
        <v>131825</v>
      </c>
    </row>
    <row r="13160" spans="1:5" x14ac:dyDescent="0.25">
      <c r="A13160" s="2">
        <v>45750.647222222222</v>
      </c>
      <c r="B13160">
        <v>131765</v>
      </c>
      <c r="C13160">
        <v>131810</v>
      </c>
      <c r="D13160">
        <v>131740</v>
      </c>
      <c r="E13160">
        <v>131780</v>
      </c>
    </row>
    <row r="13161" spans="1:5" x14ac:dyDescent="0.25">
      <c r="A13161" s="2">
        <v>45750.646527777775</v>
      </c>
      <c r="B13161">
        <v>131785</v>
      </c>
      <c r="C13161">
        <v>131865</v>
      </c>
      <c r="D13161">
        <v>131750</v>
      </c>
      <c r="E13161">
        <v>131770</v>
      </c>
    </row>
    <row r="13162" spans="1:5" x14ac:dyDescent="0.25">
      <c r="A13162" s="2">
        <v>45750.645833333336</v>
      </c>
      <c r="B13162">
        <v>131860</v>
      </c>
      <c r="C13162">
        <v>131860</v>
      </c>
      <c r="D13162">
        <v>131765</v>
      </c>
      <c r="E13162">
        <v>131785</v>
      </c>
    </row>
    <row r="13163" spans="1:5" x14ac:dyDescent="0.25">
      <c r="A13163" s="2">
        <v>45750.645138888889</v>
      </c>
      <c r="B13163">
        <v>131945</v>
      </c>
      <c r="C13163">
        <v>131945</v>
      </c>
      <c r="D13163">
        <v>131840</v>
      </c>
      <c r="E13163">
        <v>131860</v>
      </c>
    </row>
    <row r="13164" spans="1:5" x14ac:dyDescent="0.25">
      <c r="A13164" s="2">
        <v>45750.644444444442</v>
      </c>
      <c r="B13164">
        <v>131905</v>
      </c>
      <c r="C13164">
        <v>131980</v>
      </c>
      <c r="D13164">
        <v>131895</v>
      </c>
      <c r="E13164">
        <v>131945</v>
      </c>
    </row>
    <row r="13165" spans="1:5" x14ac:dyDescent="0.25">
      <c r="A13165" s="2">
        <v>45750.643750000003</v>
      </c>
      <c r="B13165">
        <v>131895</v>
      </c>
      <c r="C13165">
        <v>131920</v>
      </c>
      <c r="D13165">
        <v>131865</v>
      </c>
      <c r="E13165">
        <v>131910</v>
      </c>
    </row>
    <row r="13166" spans="1:5" x14ac:dyDescent="0.25">
      <c r="A13166" s="2">
        <v>45750.643055555556</v>
      </c>
      <c r="B13166">
        <v>131905</v>
      </c>
      <c r="C13166">
        <v>131945</v>
      </c>
      <c r="D13166">
        <v>131890</v>
      </c>
      <c r="E13166">
        <v>131895</v>
      </c>
    </row>
    <row r="13167" spans="1:5" x14ac:dyDescent="0.25">
      <c r="A13167" s="2">
        <v>45750.642361111109</v>
      </c>
      <c r="B13167">
        <v>131870</v>
      </c>
      <c r="C13167">
        <v>131920</v>
      </c>
      <c r="D13167">
        <v>131865</v>
      </c>
      <c r="E13167">
        <v>131910</v>
      </c>
    </row>
    <row r="13168" spans="1:5" x14ac:dyDescent="0.25">
      <c r="A13168" s="2">
        <v>45750.64166666667</v>
      </c>
      <c r="B13168">
        <v>131840</v>
      </c>
      <c r="C13168">
        <v>131895</v>
      </c>
      <c r="D13168">
        <v>131840</v>
      </c>
      <c r="E13168">
        <v>131875</v>
      </c>
    </row>
    <row r="13169" spans="1:5" x14ac:dyDescent="0.25">
      <c r="A13169" s="2">
        <v>45750.640972222223</v>
      </c>
      <c r="B13169">
        <v>131755</v>
      </c>
      <c r="C13169">
        <v>131890</v>
      </c>
      <c r="D13169">
        <v>131745</v>
      </c>
      <c r="E13169">
        <v>131835</v>
      </c>
    </row>
    <row r="13170" spans="1:5" x14ac:dyDescent="0.25">
      <c r="A13170" s="2">
        <v>45750.640277777777</v>
      </c>
      <c r="B13170">
        <v>131695</v>
      </c>
      <c r="C13170">
        <v>131760</v>
      </c>
      <c r="D13170">
        <v>131685</v>
      </c>
      <c r="E13170">
        <v>131750</v>
      </c>
    </row>
    <row r="13171" spans="1:5" x14ac:dyDescent="0.25">
      <c r="A13171" s="2">
        <v>45750.63958333333</v>
      </c>
      <c r="B13171">
        <v>131725</v>
      </c>
      <c r="C13171">
        <v>131765</v>
      </c>
      <c r="D13171">
        <v>131685</v>
      </c>
      <c r="E13171">
        <v>131690</v>
      </c>
    </row>
    <row r="13172" spans="1:5" x14ac:dyDescent="0.25">
      <c r="A13172" s="2">
        <v>45750.638888888891</v>
      </c>
      <c r="B13172">
        <v>131720</v>
      </c>
      <c r="C13172">
        <v>131790</v>
      </c>
      <c r="D13172">
        <v>131705</v>
      </c>
      <c r="E13172">
        <v>131725</v>
      </c>
    </row>
    <row r="13173" spans="1:5" x14ac:dyDescent="0.25">
      <c r="A13173" s="2">
        <v>45750.638194444444</v>
      </c>
      <c r="B13173">
        <v>131735</v>
      </c>
      <c r="C13173">
        <v>131765</v>
      </c>
      <c r="D13173">
        <v>131700</v>
      </c>
      <c r="E13173">
        <v>131725</v>
      </c>
    </row>
    <row r="13174" spans="1:5" x14ac:dyDescent="0.25">
      <c r="A13174" s="2">
        <v>45750.637499999997</v>
      </c>
      <c r="B13174">
        <v>131825</v>
      </c>
      <c r="C13174">
        <v>131845</v>
      </c>
      <c r="D13174">
        <v>131730</v>
      </c>
      <c r="E13174">
        <v>131740</v>
      </c>
    </row>
    <row r="13175" spans="1:5" x14ac:dyDescent="0.25">
      <c r="A13175" s="2">
        <v>45750.636805555558</v>
      </c>
      <c r="B13175">
        <v>131875</v>
      </c>
      <c r="C13175">
        <v>131890</v>
      </c>
      <c r="D13175">
        <v>131800</v>
      </c>
      <c r="E13175">
        <v>131825</v>
      </c>
    </row>
    <row r="13176" spans="1:5" x14ac:dyDescent="0.25">
      <c r="A13176" s="2">
        <v>45750.636111111111</v>
      </c>
      <c r="B13176">
        <v>131885</v>
      </c>
      <c r="C13176">
        <v>131900</v>
      </c>
      <c r="D13176">
        <v>131850</v>
      </c>
      <c r="E13176">
        <v>131875</v>
      </c>
    </row>
    <row r="13177" spans="1:5" x14ac:dyDescent="0.25">
      <c r="A13177" s="2">
        <v>45750.635416666664</v>
      </c>
      <c r="B13177">
        <v>131875</v>
      </c>
      <c r="C13177">
        <v>131915</v>
      </c>
      <c r="D13177">
        <v>131850</v>
      </c>
      <c r="E13177">
        <v>131885</v>
      </c>
    </row>
    <row r="13178" spans="1:5" x14ac:dyDescent="0.25">
      <c r="A13178" s="2">
        <v>45750.634722222225</v>
      </c>
      <c r="B13178">
        <v>131885</v>
      </c>
      <c r="C13178">
        <v>131895</v>
      </c>
      <c r="D13178">
        <v>131850</v>
      </c>
      <c r="E13178">
        <v>131870</v>
      </c>
    </row>
    <row r="13179" spans="1:5" x14ac:dyDescent="0.25">
      <c r="A13179" s="2">
        <v>45750.634027777778</v>
      </c>
      <c r="B13179">
        <v>131825</v>
      </c>
      <c r="C13179">
        <v>131900</v>
      </c>
      <c r="D13179">
        <v>131815</v>
      </c>
      <c r="E13179">
        <v>131890</v>
      </c>
    </row>
    <row r="13180" spans="1:5" x14ac:dyDescent="0.25">
      <c r="A13180" s="2">
        <v>45750.633333333331</v>
      </c>
      <c r="B13180">
        <v>131805</v>
      </c>
      <c r="C13180">
        <v>131840</v>
      </c>
      <c r="D13180">
        <v>131785</v>
      </c>
      <c r="E13180">
        <v>131825</v>
      </c>
    </row>
    <row r="13181" spans="1:5" x14ac:dyDescent="0.25">
      <c r="A13181" s="2">
        <v>45750.632638888892</v>
      </c>
      <c r="B13181">
        <v>131785</v>
      </c>
      <c r="C13181">
        <v>131815</v>
      </c>
      <c r="D13181">
        <v>131745</v>
      </c>
      <c r="E13181">
        <v>131800</v>
      </c>
    </row>
    <row r="13182" spans="1:5" x14ac:dyDescent="0.25">
      <c r="A13182" s="2">
        <v>45750.631944444445</v>
      </c>
      <c r="B13182">
        <v>131850</v>
      </c>
      <c r="C13182">
        <v>131860</v>
      </c>
      <c r="D13182">
        <v>131780</v>
      </c>
      <c r="E13182">
        <v>131785</v>
      </c>
    </row>
    <row r="13183" spans="1:5" x14ac:dyDescent="0.25">
      <c r="A13183" s="2">
        <v>45750.631249999999</v>
      </c>
      <c r="B13183">
        <v>131780</v>
      </c>
      <c r="C13183">
        <v>131875</v>
      </c>
      <c r="D13183">
        <v>131755</v>
      </c>
      <c r="E13183">
        <v>131855</v>
      </c>
    </row>
    <row r="13184" spans="1:5" x14ac:dyDescent="0.25">
      <c r="A13184" s="2">
        <v>45750.630555555559</v>
      </c>
      <c r="B13184">
        <v>131835</v>
      </c>
      <c r="C13184">
        <v>131840</v>
      </c>
      <c r="D13184">
        <v>131725</v>
      </c>
      <c r="E13184">
        <v>131780</v>
      </c>
    </row>
    <row r="13185" spans="1:5" x14ac:dyDescent="0.25">
      <c r="A13185" s="2">
        <v>45750.629861111112</v>
      </c>
      <c r="B13185">
        <v>131880</v>
      </c>
      <c r="C13185">
        <v>131905</v>
      </c>
      <c r="D13185">
        <v>131830</v>
      </c>
      <c r="E13185">
        <v>131835</v>
      </c>
    </row>
    <row r="13186" spans="1:5" x14ac:dyDescent="0.25">
      <c r="A13186" s="2">
        <v>45750.629166666666</v>
      </c>
      <c r="B13186">
        <v>131935</v>
      </c>
      <c r="C13186">
        <v>131940</v>
      </c>
      <c r="D13186">
        <v>131875</v>
      </c>
      <c r="E13186">
        <v>131875</v>
      </c>
    </row>
    <row r="13187" spans="1:5" x14ac:dyDescent="0.25">
      <c r="A13187" s="2">
        <v>45750.628472222219</v>
      </c>
      <c r="B13187">
        <v>131960</v>
      </c>
      <c r="C13187">
        <v>131965</v>
      </c>
      <c r="D13187">
        <v>131930</v>
      </c>
      <c r="E13187">
        <v>131940</v>
      </c>
    </row>
    <row r="13188" spans="1:5" x14ac:dyDescent="0.25">
      <c r="A13188" s="2">
        <v>45750.62777777778</v>
      </c>
      <c r="B13188">
        <v>131950</v>
      </c>
      <c r="C13188">
        <v>131970</v>
      </c>
      <c r="D13188">
        <v>131910</v>
      </c>
      <c r="E13188">
        <v>131960</v>
      </c>
    </row>
    <row r="13189" spans="1:5" x14ac:dyDescent="0.25">
      <c r="A13189" s="2">
        <v>45750.627083333333</v>
      </c>
      <c r="B13189">
        <v>131940</v>
      </c>
      <c r="C13189">
        <v>131960</v>
      </c>
      <c r="D13189">
        <v>131920</v>
      </c>
      <c r="E13189">
        <v>131950</v>
      </c>
    </row>
    <row r="13190" spans="1:5" x14ac:dyDescent="0.25">
      <c r="A13190" s="2">
        <v>45750.626388888886</v>
      </c>
      <c r="B13190">
        <v>131970</v>
      </c>
      <c r="C13190">
        <v>131975</v>
      </c>
      <c r="D13190">
        <v>131935</v>
      </c>
      <c r="E13190">
        <v>131935</v>
      </c>
    </row>
    <row r="13191" spans="1:5" x14ac:dyDescent="0.25">
      <c r="A13191" s="2">
        <v>45750.625694444447</v>
      </c>
      <c r="B13191">
        <v>131975</v>
      </c>
      <c r="C13191">
        <v>131990</v>
      </c>
      <c r="D13191">
        <v>131920</v>
      </c>
      <c r="E13191">
        <v>131965</v>
      </c>
    </row>
    <row r="13192" spans="1:5" x14ac:dyDescent="0.25">
      <c r="A13192" s="2">
        <v>45750.625</v>
      </c>
      <c r="B13192">
        <v>131895</v>
      </c>
      <c r="C13192">
        <v>132010</v>
      </c>
      <c r="D13192">
        <v>131865</v>
      </c>
      <c r="E13192">
        <v>131970</v>
      </c>
    </row>
    <row r="13193" spans="1:5" x14ac:dyDescent="0.25">
      <c r="A13193" s="2">
        <v>45750.624305555553</v>
      </c>
      <c r="B13193">
        <v>132020</v>
      </c>
      <c r="C13193">
        <v>132025</v>
      </c>
      <c r="D13193">
        <v>131885</v>
      </c>
      <c r="E13193">
        <v>131895</v>
      </c>
    </row>
    <row r="13194" spans="1:5" x14ac:dyDescent="0.25">
      <c r="A13194" s="2">
        <v>45750.623611111114</v>
      </c>
      <c r="B13194">
        <v>132125</v>
      </c>
      <c r="C13194">
        <v>132130</v>
      </c>
      <c r="D13194">
        <v>132005</v>
      </c>
      <c r="E13194">
        <v>132020</v>
      </c>
    </row>
    <row r="13195" spans="1:5" x14ac:dyDescent="0.25">
      <c r="A13195" s="2">
        <v>45750.622916666667</v>
      </c>
      <c r="B13195">
        <v>132090</v>
      </c>
      <c r="C13195">
        <v>132140</v>
      </c>
      <c r="D13195">
        <v>132070</v>
      </c>
      <c r="E13195">
        <v>132125</v>
      </c>
    </row>
    <row r="13196" spans="1:5" x14ac:dyDescent="0.25">
      <c r="A13196" s="2">
        <v>45750.62222222222</v>
      </c>
      <c r="B13196">
        <v>132020</v>
      </c>
      <c r="C13196">
        <v>132100</v>
      </c>
      <c r="D13196">
        <v>131990</v>
      </c>
      <c r="E13196">
        <v>132085</v>
      </c>
    </row>
    <row r="13197" spans="1:5" x14ac:dyDescent="0.25">
      <c r="A13197" s="2">
        <v>45750.621527777781</v>
      </c>
      <c r="B13197">
        <v>132065</v>
      </c>
      <c r="C13197">
        <v>132065</v>
      </c>
      <c r="D13197">
        <v>132020</v>
      </c>
      <c r="E13197">
        <v>132020</v>
      </c>
    </row>
    <row r="13198" spans="1:5" x14ac:dyDescent="0.25">
      <c r="A13198" s="2">
        <v>45750.620833333334</v>
      </c>
      <c r="B13198">
        <v>132065</v>
      </c>
      <c r="C13198">
        <v>132080</v>
      </c>
      <c r="D13198">
        <v>132030</v>
      </c>
      <c r="E13198">
        <v>132065</v>
      </c>
    </row>
    <row r="13199" spans="1:5" x14ac:dyDescent="0.25">
      <c r="A13199" s="2">
        <v>45750.620138888888</v>
      </c>
      <c r="B13199">
        <v>132000</v>
      </c>
      <c r="C13199">
        <v>132080</v>
      </c>
      <c r="D13199">
        <v>131970</v>
      </c>
      <c r="E13199">
        <v>132065</v>
      </c>
    </row>
    <row r="13200" spans="1:5" x14ac:dyDescent="0.25">
      <c r="A13200" s="2">
        <v>45750.619444444441</v>
      </c>
      <c r="B13200">
        <v>132000</v>
      </c>
      <c r="C13200">
        <v>132070</v>
      </c>
      <c r="D13200">
        <v>131985</v>
      </c>
      <c r="E13200">
        <v>132000</v>
      </c>
    </row>
    <row r="13201" spans="1:5" x14ac:dyDescent="0.25">
      <c r="A13201" s="2">
        <v>45750.618750000001</v>
      </c>
      <c r="B13201">
        <v>132030</v>
      </c>
      <c r="C13201">
        <v>132050</v>
      </c>
      <c r="D13201">
        <v>131985</v>
      </c>
      <c r="E13201">
        <v>132005</v>
      </c>
    </row>
    <row r="13202" spans="1:5" x14ac:dyDescent="0.25">
      <c r="A13202" s="2">
        <v>45750.618055555555</v>
      </c>
      <c r="B13202">
        <v>131990</v>
      </c>
      <c r="C13202">
        <v>132040</v>
      </c>
      <c r="D13202">
        <v>131980</v>
      </c>
      <c r="E13202">
        <v>132035</v>
      </c>
    </row>
    <row r="13203" spans="1:5" x14ac:dyDescent="0.25">
      <c r="A13203" s="2">
        <v>45750.617361111108</v>
      </c>
      <c r="B13203">
        <v>131945</v>
      </c>
      <c r="C13203">
        <v>132015</v>
      </c>
      <c r="D13203">
        <v>131930</v>
      </c>
      <c r="E13203">
        <v>131990</v>
      </c>
    </row>
    <row r="13204" spans="1:5" x14ac:dyDescent="0.25">
      <c r="A13204" s="2">
        <v>45750.616666666669</v>
      </c>
      <c r="B13204">
        <v>131950</v>
      </c>
      <c r="C13204">
        <v>131950</v>
      </c>
      <c r="D13204">
        <v>131885</v>
      </c>
      <c r="E13204">
        <v>131945</v>
      </c>
    </row>
    <row r="13205" spans="1:5" x14ac:dyDescent="0.25">
      <c r="A13205" s="2">
        <v>45750.615972222222</v>
      </c>
      <c r="B13205">
        <v>131950</v>
      </c>
      <c r="C13205">
        <v>131990</v>
      </c>
      <c r="D13205">
        <v>131930</v>
      </c>
      <c r="E13205">
        <v>131945</v>
      </c>
    </row>
    <row r="13206" spans="1:5" x14ac:dyDescent="0.25">
      <c r="A13206" s="2">
        <v>45750.615277777775</v>
      </c>
      <c r="B13206">
        <v>131905</v>
      </c>
      <c r="C13206">
        <v>131980</v>
      </c>
      <c r="D13206">
        <v>131890</v>
      </c>
      <c r="E13206">
        <v>131945</v>
      </c>
    </row>
    <row r="13207" spans="1:5" x14ac:dyDescent="0.25">
      <c r="A13207" s="2">
        <v>45750.614583333336</v>
      </c>
      <c r="B13207">
        <v>131880</v>
      </c>
      <c r="C13207">
        <v>131925</v>
      </c>
      <c r="D13207">
        <v>131875</v>
      </c>
      <c r="E13207">
        <v>131905</v>
      </c>
    </row>
    <row r="13208" spans="1:5" x14ac:dyDescent="0.25">
      <c r="A13208" s="2">
        <v>45750.613888888889</v>
      </c>
      <c r="B13208">
        <v>131880</v>
      </c>
      <c r="C13208">
        <v>131915</v>
      </c>
      <c r="D13208">
        <v>131875</v>
      </c>
      <c r="E13208">
        <v>131875</v>
      </c>
    </row>
    <row r="13209" spans="1:5" x14ac:dyDescent="0.25">
      <c r="A13209" s="2">
        <v>45750.613194444442</v>
      </c>
      <c r="B13209">
        <v>131860</v>
      </c>
      <c r="C13209">
        <v>131925</v>
      </c>
      <c r="D13209">
        <v>131845</v>
      </c>
      <c r="E13209">
        <v>131875</v>
      </c>
    </row>
    <row r="13210" spans="1:5" x14ac:dyDescent="0.25">
      <c r="A13210" s="2">
        <v>45750.612500000003</v>
      </c>
      <c r="B13210">
        <v>131865</v>
      </c>
      <c r="C13210">
        <v>131890</v>
      </c>
      <c r="D13210">
        <v>131845</v>
      </c>
      <c r="E13210">
        <v>131855</v>
      </c>
    </row>
    <row r="13211" spans="1:5" x14ac:dyDescent="0.25">
      <c r="A13211" s="2">
        <v>45750.611805555556</v>
      </c>
      <c r="B13211">
        <v>131845</v>
      </c>
      <c r="C13211">
        <v>131880</v>
      </c>
      <c r="D13211">
        <v>131830</v>
      </c>
      <c r="E13211">
        <v>131865</v>
      </c>
    </row>
    <row r="13212" spans="1:5" x14ac:dyDescent="0.25">
      <c r="A13212" s="2">
        <v>45750.611111111109</v>
      </c>
      <c r="B13212">
        <v>131880</v>
      </c>
      <c r="C13212">
        <v>131910</v>
      </c>
      <c r="D13212">
        <v>131830</v>
      </c>
      <c r="E13212">
        <v>131850</v>
      </c>
    </row>
    <row r="13213" spans="1:5" x14ac:dyDescent="0.25">
      <c r="A13213" s="2">
        <v>45750.61041666667</v>
      </c>
      <c r="B13213">
        <v>131920</v>
      </c>
      <c r="C13213">
        <v>131930</v>
      </c>
      <c r="D13213">
        <v>131870</v>
      </c>
      <c r="E13213">
        <v>131880</v>
      </c>
    </row>
    <row r="13214" spans="1:5" x14ac:dyDescent="0.25">
      <c r="A13214" s="2">
        <v>45750.609722222223</v>
      </c>
      <c r="B13214">
        <v>131765</v>
      </c>
      <c r="C13214">
        <v>131930</v>
      </c>
      <c r="D13214">
        <v>131765</v>
      </c>
      <c r="E13214">
        <v>131920</v>
      </c>
    </row>
    <row r="13215" spans="1:5" x14ac:dyDescent="0.25">
      <c r="A13215" s="2">
        <v>45750.609027777777</v>
      </c>
      <c r="B13215">
        <v>131740</v>
      </c>
      <c r="C13215">
        <v>131775</v>
      </c>
      <c r="D13215">
        <v>131720</v>
      </c>
      <c r="E13215">
        <v>131770</v>
      </c>
    </row>
    <row r="13216" spans="1:5" x14ac:dyDescent="0.25">
      <c r="A13216" s="2">
        <v>45750.60833333333</v>
      </c>
      <c r="B13216">
        <v>131680</v>
      </c>
      <c r="C13216">
        <v>131770</v>
      </c>
      <c r="D13216">
        <v>131675</v>
      </c>
      <c r="E13216">
        <v>131745</v>
      </c>
    </row>
    <row r="13217" spans="1:5" x14ac:dyDescent="0.25">
      <c r="A13217" s="2">
        <v>45750.607638888891</v>
      </c>
      <c r="B13217">
        <v>131600</v>
      </c>
      <c r="C13217">
        <v>131725</v>
      </c>
      <c r="D13217">
        <v>131595</v>
      </c>
      <c r="E13217">
        <v>131680</v>
      </c>
    </row>
    <row r="13218" spans="1:5" x14ac:dyDescent="0.25">
      <c r="A13218" s="2">
        <v>45750.606944444444</v>
      </c>
      <c r="B13218">
        <v>131645</v>
      </c>
      <c r="C13218">
        <v>131655</v>
      </c>
      <c r="D13218">
        <v>131595</v>
      </c>
      <c r="E13218">
        <v>131600</v>
      </c>
    </row>
    <row r="13219" spans="1:5" x14ac:dyDescent="0.25">
      <c r="A13219" s="2">
        <v>45750.606249999997</v>
      </c>
      <c r="B13219">
        <v>131685</v>
      </c>
      <c r="C13219">
        <v>131690</v>
      </c>
      <c r="D13219">
        <v>131640</v>
      </c>
      <c r="E13219">
        <v>131650</v>
      </c>
    </row>
    <row r="13220" spans="1:5" x14ac:dyDescent="0.25">
      <c r="A13220" s="2">
        <v>45750.605555555558</v>
      </c>
      <c r="B13220">
        <v>131680</v>
      </c>
      <c r="C13220">
        <v>131710</v>
      </c>
      <c r="D13220">
        <v>131645</v>
      </c>
      <c r="E13220">
        <v>131685</v>
      </c>
    </row>
    <row r="13221" spans="1:5" x14ac:dyDescent="0.25">
      <c r="A13221" s="2">
        <v>45750.604861111111</v>
      </c>
      <c r="B13221">
        <v>131710</v>
      </c>
      <c r="C13221">
        <v>131710</v>
      </c>
      <c r="D13221">
        <v>131645</v>
      </c>
      <c r="E13221">
        <v>131680</v>
      </c>
    </row>
    <row r="13222" spans="1:5" x14ac:dyDescent="0.25">
      <c r="A13222" s="2">
        <v>45750.604166666664</v>
      </c>
      <c r="B13222">
        <v>131715</v>
      </c>
      <c r="C13222">
        <v>131745</v>
      </c>
      <c r="D13222">
        <v>131705</v>
      </c>
      <c r="E13222">
        <v>131710</v>
      </c>
    </row>
    <row r="13223" spans="1:5" x14ac:dyDescent="0.25">
      <c r="A13223" s="2">
        <v>45750.603472222225</v>
      </c>
      <c r="B13223">
        <v>131725</v>
      </c>
      <c r="C13223">
        <v>131745</v>
      </c>
      <c r="D13223">
        <v>131695</v>
      </c>
      <c r="E13223">
        <v>131715</v>
      </c>
    </row>
    <row r="13224" spans="1:5" x14ac:dyDescent="0.25">
      <c r="A13224" s="2">
        <v>45750.602777777778</v>
      </c>
      <c r="B13224">
        <v>131760</v>
      </c>
      <c r="C13224">
        <v>131765</v>
      </c>
      <c r="D13224">
        <v>131715</v>
      </c>
      <c r="E13224">
        <v>131725</v>
      </c>
    </row>
    <row r="13225" spans="1:5" x14ac:dyDescent="0.25">
      <c r="A13225" s="2">
        <v>45750.602083333331</v>
      </c>
      <c r="B13225">
        <v>131775</v>
      </c>
      <c r="C13225">
        <v>131780</v>
      </c>
      <c r="D13225">
        <v>131740</v>
      </c>
      <c r="E13225">
        <v>131755</v>
      </c>
    </row>
    <row r="13226" spans="1:5" x14ac:dyDescent="0.25">
      <c r="A13226" s="2">
        <v>45750.601388888892</v>
      </c>
      <c r="B13226">
        <v>131790</v>
      </c>
      <c r="C13226">
        <v>131800</v>
      </c>
      <c r="D13226">
        <v>131750</v>
      </c>
      <c r="E13226">
        <v>131770</v>
      </c>
    </row>
    <row r="13227" spans="1:5" x14ac:dyDescent="0.25">
      <c r="A13227" s="2">
        <v>45750.600694444445</v>
      </c>
      <c r="B13227">
        <v>131785</v>
      </c>
      <c r="C13227">
        <v>131800</v>
      </c>
      <c r="D13227">
        <v>131765</v>
      </c>
      <c r="E13227">
        <v>131790</v>
      </c>
    </row>
    <row r="13228" spans="1:5" x14ac:dyDescent="0.25">
      <c r="A13228" s="2">
        <v>45750.6</v>
      </c>
      <c r="B13228">
        <v>131725</v>
      </c>
      <c r="C13228">
        <v>131805</v>
      </c>
      <c r="D13228">
        <v>131715</v>
      </c>
      <c r="E13228">
        <v>131785</v>
      </c>
    </row>
    <row r="13229" spans="1:5" x14ac:dyDescent="0.25">
      <c r="A13229" s="2">
        <v>45750.599305555559</v>
      </c>
      <c r="B13229">
        <v>131715</v>
      </c>
      <c r="C13229">
        <v>131745</v>
      </c>
      <c r="D13229">
        <v>131670</v>
      </c>
      <c r="E13229">
        <v>131725</v>
      </c>
    </row>
    <row r="13230" spans="1:5" x14ac:dyDescent="0.25">
      <c r="A13230" s="2">
        <v>45750.598611111112</v>
      </c>
      <c r="B13230">
        <v>131770</v>
      </c>
      <c r="C13230">
        <v>131770</v>
      </c>
      <c r="D13230">
        <v>131710</v>
      </c>
      <c r="E13230">
        <v>131710</v>
      </c>
    </row>
    <row r="13231" spans="1:5" x14ac:dyDescent="0.25">
      <c r="A13231" s="2">
        <v>45750.597916666666</v>
      </c>
      <c r="B13231">
        <v>131780</v>
      </c>
      <c r="C13231">
        <v>131795</v>
      </c>
      <c r="D13231">
        <v>131725</v>
      </c>
      <c r="E13231">
        <v>131770</v>
      </c>
    </row>
    <row r="13232" spans="1:5" x14ac:dyDescent="0.25">
      <c r="A13232" s="2">
        <v>45750.597222222219</v>
      </c>
      <c r="B13232">
        <v>131850</v>
      </c>
      <c r="C13232">
        <v>131870</v>
      </c>
      <c r="D13232">
        <v>131760</v>
      </c>
      <c r="E13232">
        <v>131780</v>
      </c>
    </row>
    <row r="13233" spans="1:5" x14ac:dyDescent="0.25">
      <c r="A13233" s="2">
        <v>45750.59652777778</v>
      </c>
      <c r="B13233">
        <v>131870</v>
      </c>
      <c r="C13233">
        <v>131875</v>
      </c>
      <c r="D13233">
        <v>131820</v>
      </c>
      <c r="E13233">
        <v>131850</v>
      </c>
    </row>
    <row r="13234" spans="1:5" x14ac:dyDescent="0.25">
      <c r="A13234" s="2">
        <v>45750.595833333333</v>
      </c>
      <c r="B13234">
        <v>131880</v>
      </c>
      <c r="C13234">
        <v>131895</v>
      </c>
      <c r="D13234">
        <v>131850</v>
      </c>
      <c r="E13234">
        <v>131875</v>
      </c>
    </row>
    <row r="13235" spans="1:5" x14ac:dyDescent="0.25">
      <c r="A13235" s="2">
        <v>45750.595138888886</v>
      </c>
      <c r="B13235">
        <v>131920</v>
      </c>
      <c r="C13235">
        <v>131930</v>
      </c>
      <c r="D13235">
        <v>131865</v>
      </c>
      <c r="E13235">
        <v>131880</v>
      </c>
    </row>
    <row r="13236" spans="1:5" x14ac:dyDescent="0.25">
      <c r="A13236" s="2">
        <v>45750.594444444447</v>
      </c>
      <c r="B13236">
        <v>131955</v>
      </c>
      <c r="C13236">
        <v>131960</v>
      </c>
      <c r="D13236">
        <v>131920</v>
      </c>
      <c r="E13236">
        <v>131925</v>
      </c>
    </row>
    <row r="13237" spans="1:5" x14ac:dyDescent="0.25">
      <c r="A13237" s="2">
        <v>45750.59375</v>
      </c>
      <c r="B13237">
        <v>131915</v>
      </c>
      <c r="C13237">
        <v>131955</v>
      </c>
      <c r="D13237">
        <v>131895</v>
      </c>
      <c r="E13237">
        <v>131955</v>
      </c>
    </row>
    <row r="13238" spans="1:5" x14ac:dyDescent="0.25">
      <c r="A13238" s="2">
        <v>45750.593055555553</v>
      </c>
      <c r="B13238">
        <v>131900</v>
      </c>
      <c r="C13238">
        <v>131935</v>
      </c>
      <c r="D13238">
        <v>131865</v>
      </c>
      <c r="E13238">
        <v>131915</v>
      </c>
    </row>
    <row r="13239" spans="1:5" x14ac:dyDescent="0.25">
      <c r="A13239" s="2">
        <v>45750.592361111114</v>
      </c>
      <c r="B13239">
        <v>131840</v>
      </c>
      <c r="C13239">
        <v>131910</v>
      </c>
      <c r="D13239">
        <v>131835</v>
      </c>
      <c r="E13239">
        <v>131905</v>
      </c>
    </row>
    <row r="13240" spans="1:5" x14ac:dyDescent="0.25">
      <c r="A13240" s="2">
        <v>45750.591666666667</v>
      </c>
      <c r="B13240">
        <v>131855</v>
      </c>
      <c r="C13240">
        <v>131875</v>
      </c>
      <c r="D13240">
        <v>131830</v>
      </c>
      <c r="E13240">
        <v>131845</v>
      </c>
    </row>
    <row r="13241" spans="1:5" x14ac:dyDescent="0.25">
      <c r="A13241" s="2">
        <v>45750.59097222222</v>
      </c>
      <c r="B13241">
        <v>131830</v>
      </c>
      <c r="C13241">
        <v>131875</v>
      </c>
      <c r="D13241">
        <v>131815</v>
      </c>
      <c r="E13241">
        <v>131850</v>
      </c>
    </row>
    <row r="13242" spans="1:5" x14ac:dyDescent="0.25">
      <c r="A13242" s="2">
        <v>45750.590277777781</v>
      </c>
      <c r="B13242">
        <v>131860</v>
      </c>
      <c r="C13242">
        <v>131875</v>
      </c>
      <c r="D13242">
        <v>131820</v>
      </c>
      <c r="E13242">
        <v>131830</v>
      </c>
    </row>
    <row r="13243" spans="1:5" x14ac:dyDescent="0.25">
      <c r="A13243" s="2">
        <v>45750.589583333334</v>
      </c>
      <c r="B13243">
        <v>131960</v>
      </c>
      <c r="C13243">
        <v>131965</v>
      </c>
      <c r="D13243">
        <v>131855</v>
      </c>
      <c r="E13243">
        <v>131860</v>
      </c>
    </row>
    <row r="13244" spans="1:5" x14ac:dyDescent="0.25">
      <c r="A13244" s="2">
        <v>45750.588888888888</v>
      </c>
      <c r="B13244">
        <v>132025</v>
      </c>
      <c r="C13244">
        <v>132060</v>
      </c>
      <c r="D13244">
        <v>131960</v>
      </c>
      <c r="E13244">
        <v>131960</v>
      </c>
    </row>
    <row r="13245" spans="1:5" x14ac:dyDescent="0.25">
      <c r="A13245" s="2">
        <v>45750.588194444441</v>
      </c>
      <c r="B13245">
        <v>132020</v>
      </c>
      <c r="C13245">
        <v>132045</v>
      </c>
      <c r="D13245">
        <v>132010</v>
      </c>
      <c r="E13245">
        <v>132030</v>
      </c>
    </row>
    <row r="13246" spans="1:5" x14ac:dyDescent="0.25">
      <c r="A13246" s="2">
        <v>45750.587500000001</v>
      </c>
      <c r="B13246">
        <v>131975</v>
      </c>
      <c r="C13246">
        <v>132030</v>
      </c>
      <c r="D13246">
        <v>131940</v>
      </c>
      <c r="E13246">
        <v>132020</v>
      </c>
    </row>
    <row r="13247" spans="1:5" x14ac:dyDescent="0.25">
      <c r="A13247" s="2">
        <v>45750.586805555555</v>
      </c>
      <c r="B13247">
        <v>131965</v>
      </c>
      <c r="C13247">
        <v>132005</v>
      </c>
      <c r="D13247">
        <v>131955</v>
      </c>
      <c r="E13247">
        <v>131975</v>
      </c>
    </row>
    <row r="13248" spans="1:5" x14ac:dyDescent="0.25">
      <c r="A13248" s="2">
        <v>45750.586111111108</v>
      </c>
      <c r="B13248">
        <v>131980</v>
      </c>
      <c r="C13248">
        <v>132025</v>
      </c>
      <c r="D13248">
        <v>131960</v>
      </c>
      <c r="E13248">
        <v>131970</v>
      </c>
    </row>
    <row r="13249" spans="1:5" x14ac:dyDescent="0.25">
      <c r="A13249" s="2">
        <v>45750.585416666669</v>
      </c>
      <c r="B13249">
        <v>131965</v>
      </c>
      <c r="C13249">
        <v>131980</v>
      </c>
      <c r="D13249">
        <v>131940</v>
      </c>
      <c r="E13249">
        <v>131975</v>
      </c>
    </row>
    <row r="13250" spans="1:5" x14ac:dyDescent="0.25">
      <c r="A13250" s="2">
        <v>45750.584722222222</v>
      </c>
      <c r="B13250">
        <v>131955</v>
      </c>
      <c r="C13250">
        <v>131975</v>
      </c>
      <c r="D13250">
        <v>131940</v>
      </c>
      <c r="E13250">
        <v>131965</v>
      </c>
    </row>
    <row r="13251" spans="1:5" x14ac:dyDescent="0.25">
      <c r="A13251" s="2">
        <v>45750.584027777775</v>
      </c>
      <c r="B13251">
        <v>131970</v>
      </c>
      <c r="C13251">
        <v>132000</v>
      </c>
      <c r="D13251">
        <v>131945</v>
      </c>
      <c r="E13251">
        <v>131955</v>
      </c>
    </row>
    <row r="13252" spans="1:5" x14ac:dyDescent="0.25">
      <c r="A13252" s="2">
        <v>45750.583333333336</v>
      </c>
      <c r="B13252">
        <v>131905</v>
      </c>
      <c r="C13252">
        <v>131980</v>
      </c>
      <c r="D13252">
        <v>131880</v>
      </c>
      <c r="E13252">
        <v>131965</v>
      </c>
    </row>
    <row r="13253" spans="1:5" x14ac:dyDescent="0.25">
      <c r="A13253" s="2">
        <v>45750.582638888889</v>
      </c>
      <c r="B13253">
        <v>131875</v>
      </c>
      <c r="C13253">
        <v>131915</v>
      </c>
      <c r="D13253">
        <v>131855</v>
      </c>
      <c r="E13253">
        <v>131905</v>
      </c>
    </row>
    <row r="13254" spans="1:5" x14ac:dyDescent="0.25">
      <c r="A13254" s="2">
        <v>45750.581944444442</v>
      </c>
      <c r="B13254">
        <v>131845</v>
      </c>
      <c r="C13254">
        <v>131890</v>
      </c>
      <c r="D13254">
        <v>131830</v>
      </c>
      <c r="E13254">
        <v>131880</v>
      </c>
    </row>
    <row r="13255" spans="1:5" x14ac:dyDescent="0.25">
      <c r="A13255" s="2">
        <v>45750.581250000003</v>
      </c>
      <c r="B13255">
        <v>131850</v>
      </c>
      <c r="C13255">
        <v>131865</v>
      </c>
      <c r="D13255">
        <v>131815</v>
      </c>
      <c r="E13255">
        <v>131845</v>
      </c>
    </row>
    <row r="13256" spans="1:5" x14ac:dyDescent="0.25">
      <c r="A13256" s="2">
        <v>45750.580555555556</v>
      </c>
      <c r="B13256">
        <v>131940</v>
      </c>
      <c r="C13256">
        <v>131940</v>
      </c>
      <c r="D13256">
        <v>131840</v>
      </c>
      <c r="E13256">
        <v>131855</v>
      </c>
    </row>
    <row r="13257" spans="1:5" x14ac:dyDescent="0.25">
      <c r="A13257" s="2">
        <v>45750.579861111109</v>
      </c>
      <c r="B13257">
        <v>131900</v>
      </c>
      <c r="C13257">
        <v>131945</v>
      </c>
      <c r="D13257">
        <v>131885</v>
      </c>
      <c r="E13257">
        <v>131940</v>
      </c>
    </row>
    <row r="13258" spans="1:5" x14ac:dyDescent="0.25">
      <c r="A13258" s="2">
        <v>45750.57916666667</v>
      </c>
      <c r="B13258">
        <v>131875</v>
      </c>
      <c r="C13258">
        <v>131950</v>
      </c>
      <c r="D13258">
        <v>131845</v>
      </c>
      <c r="E13258">
        <v>131905</v>
      </c>
    </row>
    <row r="13259" spans="1:5" x14ac:dyDescent="0.25">
      <c r="A13259" s="2">
        <v>45750.578472222223</v>
      </c>
      <c r="B13259">
        <v>131980</v>
      </c>
      <c r="C13259">
        <v>131980</v>
      </c>
      <c r="D13259">
        <v>131865</v>
      </c>
      <c r="E13259">
        <v>131870</v>
      </c>
    </row>
    <row r="13260" spans="1:5" x14ac:dyDescent="0.25">
      <c r="A13260" s="2">
        <v>45750.577777777777</v>
      </c>
      <c r="B13260">
        <v>131935</v>
      </c>
      <c r="C13260">
        <v>132000</v>
      </c>
      <c r="D13260">
        <v>131935</v>
      </c>
      <c r="E13260">
        <v>131980</v>
      </c>
    </row>
    <row r="13261" spans="1:5" x14ac:dyDescent="0.25">
      <c r="A13261" s="2">
        <v>45750.57708333333</v>
      </c>
      <c r="B13261">
        <v>131985</v>
      </c>
      <c r="C13261">
        <v>132035</v>
      </c>
      <c r="D13261">
        <v>131930</v>
      </c>
      <c r="E13261">
        <v>131935</v>
      </c>
    </row>
    <row r="13262" spans="1:5" x14ac:dyDescent="0.25">
      <c r="A13262" s="2">
        <v>45750.576388888891</v>
      </c>
      <c r="B13262">
        <v>132000</v>
      </c>
      <c r="C13262">
        <v>132120</v>
      </c>
      <c r="D13262">
        <v>131980</v>
      </c>
      <c r="E13262">
        <v>131990</v>
      </c>
    </row>
    <row r="13263" spans="1:5" x14ac:dyDescent="0.25">
      <c r="A13263" s="2">
        <v>45750.575694444444</v>
      </c>
      <c r="B13263">
        <v>131875</v>
      </c>
      <c r="C13263">
        <v>132020</v>
      </c>
      <c r="D13263">
        <v>131855</v>
      </c>
      <c r="E13263">
        <v>131995</v>
      </c>
    </row>
    <row r="13264" spans="1:5" x14ac:dyDescent="0.25">
      <c r="A13264" s="2">
        <v>45750.574999999997</v>
      </c>
      <c r="B13264">
        <v>131765</v>
      </c>
      <c r="C13264">
        <v>131880</v>
      </c>
      <c r="D13264">
        <v>131750</v>
      </c>
      <c r="E13264">
        <v>131880</v>
      </c>
    </row>
    <row r="13265" spans="1:5" x14ac:dyDescent="0.25">
      <c r="A13265" s="2">
        <v>45750.574305555558</v>
      </c>
      <c r="B13265">
        <v>131760</v>
      </c>
      <c r="C13265">
        <v>131780</v>
      </c>
      <c r="D13265">
        <v>131740</v>
      </c>
      <c r="E13265">
        <v>131765</v>
      </c>
    </row>
    <row r="13266" spans="1:5" x14ac:dyDescent="0.25">
      <c r="A13266" s="2">
        <v>45750.573611111111</v>
      </c>
      <c r="B13266">
        <v>131780</v>
      </c>
      <c r="C13266">
        <v>131790</v>
      </c>
      <c r="D13266">
        <v>131750</v>
      </c>
      <c r="E13266">
        <v>131755</v>
      </c>
    </row>
    <row r="13267" spans="1:5" x14ac:dyDescent="0.25">
      <c r="A13267" s="2">
        <v>45750.572916666664</v>
      </c>
      <c r="B13267">
        <v>131800</v>
      </c>
      <c r="C13267">
        <v>131815</v>
      </c>
      <c r="D13267">
        <v>131740</v>
      </c>
      <c r="E13267">
        <v>131780</v>
      </c>
    </row>
    <row r="13268" spans="1:5" x14ac:dyDescent="0.25">
      <c r="A13268" s="2">
        <v>45750.572222222225</v>
      </c>
      <c r="B13268">
        <v>131865</v>
      </c>
      <c r="C13268">
        <v>131915</v>
      </c>
      <c r="D13268">
        <v>131780</v>
      </c>
      <c r="E13268">
        <v>131800</v>
      </c>
    </row>
    <row r="13269" spans="1:5" x14ac:dyDescent="0.25">
      <c r="A13269" s="2">
        <v>45750.571527777778</v>
      </c>
      <c r="B13269">
        <v>131860</v>
      </c>
      <c r="C13269">
        <v>131910</v>
      </c>
      <c r="D13269">
        <v>131830</v>
      </c>
      <c r="E13269">
        <v>131865</v>
      </c>
    </row>
    <row r="13270" spans="1:5" x14ac:dyDescent="0.25">
      <c r="A13270" s="2">
        <v>45750.570833333331</v>
      </c>
      <c r="B13270">
        <v>131840</v>
      </c>
      <c r="C13270">
        <v>131870</v>
      </c>
      <c r="D13270">
        <v>131795</v>
      </c>
      <c r="E13270">
        <v>131860</v>
      </c>
    </row>
    <row r="13271" spans="1:5" x14ac:dyDescent="0.25">
      <c r="A13271" s="2">
        <v>45750.570138888892</v>
      </c>
      <c r="B13271">
        <v>131745</v>
      </c>
      <c r="C13271">
        <v>131845</v>
      </c>
      <c r="D13271">
        <v>131745</v>
      </c>
      <c r="E13271">
        <v>131840</v>
      </c>
    </row>
    <row r="13272" spans="1:5" x14ac:dyDescent="0.25">
      <c r="A13272" s="2">
        <v>45750.569444444445</v>
      </c>
      <c r="B13272">
        <v>131745</v>
      </c>
      <c r="C13272">
        <v>131775</v>
      </c>
      <c r="D13272">
        <v>131735</v>
      </c>
      <c r="E13272">
        <v>131750</v>
      </c>
    </row>
    <row r="13273" spans="1:5" x14ac:dyDescent="0.25">
      <c r="A13273" s="2">
        <v>45750.568749999999</v>
      </c>
      <c r="B13273">
        <v>131695</v>
      </c>
      <c r="C13273">
        <v>131760</v>
      </c>
      <c r="D13273">
        <v>131690</v>
      </c>
      <c r="E13273">
        <v>131750</v>
      </c>
    </row>
    <row r="13274" spans="1:5" x14ac:dyDescent="0.25">
      <c r="A13274" s="2">
        <v>45750.568055555559</v>
      </c>
      <c r="B13274">
        <v>131705</v>
      </c>
      <c r="C13274">
        <v>131735</v>
      </c>
      <c r="D13274">
        <v>131685</v>
      </c>
      <c r="E13274">
        <v>131695</v>
      </c>
    </row>
    <row r="13275" spans="1:5" x14ac:dyDescent="0.25">
      <c r="A13275" s="2">
        <v>45750.567361111112</v>
      </c>
      <c r="B13275">
        <v>131635</v>
      </c>
      <c r="C13275">
        <v>131710</v>
      </c>
      <c r="D13275">
        <v>131630</v>
      </c>
      <c r="E13275">
        <v>131705</v>
      </c>
    </row>
    <row r="13276" spans="1:5" x14ac:dyDescent="0.25">
      <c r="A13276" s="2">
        <v>45750.566666666666</v>
      </c>
      <c r="B13276">
        <v>131700</v>
      </c>
      <c r="C13276">
        <v>131710</v>
      </c>
      <c r="D13276">
        <v>131630</v>
      </c>
      <c r="E13276">
        <v>131640</v>
      </c>
    </row>
    <row r="13277" spans="1:5" x14ac:dyDescent="0.25">
      <c r="A13277" s="2">
        <v>45750.565972222219</v>
      </c>
      <c r="B13277">
        <v>131735</v>
      </c>
      <c r="C13277">
        <v>131770</v>
      </c>
      <c r="D13277">
        <v>131700</v>
      </c>
      <c r="E13277">
        <v>131705</v>
      </c>
    </row>
    <row r="13278" spans="1:5" x14ac:dyDescent="0.25">
      <c r="A13278" s="2">
        <v>45750.56527777778</v>
      </c>
      <c r="B13278">
        <v>131745</v>
      </c>
      <c r="C13278">
        <v>131770</v>
      </c>
      <c r="D13278">
        <v>131725</v>
      </c>
      <c r="E13278">
        <v>131735</v>
      </c>
    </row>
    <row r="13279" spans="1:5" x14ac:dyDescent="0.25">
      <c r="A13279" s="2">
        <v>45750.564583333333</v>
      </c>
      <c r="B13279">
        <v>131760</v>
      </c>
      <c r="C13279">
        <v>131775</v>
      </c>
      <c r="D13279">
        <v>131720</v>
      </c>
      <c r="E13279">
        <v>131740</v>
      </c>
    </row>
    <row r="13280" spans="1:5" x14ac:dyDescent="0.25">
      <c r="A13280" s="2">
        <v>45750.563888888886</v>
      </c>
      <c r="B13280">
        <v>131705</v>
      </c>
      <c r="C13280">
        <v>131780</v>
      </c>
      <c r="D13280">
        <v>131700</v>
      </c>
      <c r="E13280">
        <v>131765</v>
      </c>
    </row>
    <row r="13281" spans="1:5" x14ac:dyDescent="0.25">
      <c r="A13281" s="2">
        <v>45750.563194444447</v>
      </c>
      <c r="B13281">
        <v>131815</v>
      </c>
      <c r="C13281">
        <v>131820</v>
      </c>
      <c r="D13281">
        <v>131700</v>
      </c>
      <c r="E13281">
        <v>131705</v>
      </c>
    </row>
    <row r="13282" spans="1:5" x14ac:dyDescent="0.25">
      <c r="A13282" s="2">
        <v>45750.5625</v>
      </c>
      <c r="B13282">
        <v>131815</v>
      </c>
      <c r="C13282">
        <v>131845</v>
      </c>
      <c r="D13282">
        <v>131765</v>
      </c>
      <c r="E13282">
        <v>131815</v>
      </c>
    </row>
    <row r="13283" spans="1:5" x14ac:dyDescent="0.25">
      <c r="A13283" s="2">
        <v>45750.561805555553</v>
      </c>
      <c r="B13283">
        <v>131800</v>
      </c>
      <c r="C13283">
        <v>131825</v>
      </c>
      <c r="D13283">
        <v>131780</v>
      </c>
      <c r="E13283">
        <v>131820</v>
      </c>
    </row>
    <row r="13284" spans="1:5" x14ac:dyDescent="0.25">
      <c r="A13284" s="2">
        <v>45750.561111111114</v>
      </c>
      <c r="B13284">
        <v>131770</v>
      </c>
      <c r="C13284">
        <v>131860</v>
      </c>
      <c r="D13284">
        <v>131765</v>
      </c>
      <c r="E13284">
        <v>131800</v>
      </c>
    </row>
    <row r="13285" spans="1:5" x14ac:dyDescent="0.25">
      <c r="A13285" s="2">
        <v>45750.560416666667</v>
      </c>
      <c r="B13285">
        <v>131660</v>
      </c>
      <c r="C13285">
        <v>131780</v>
      </c>
      <c r="D13285">
        <v>131660</v>
      </c>
      <c r="E13285">
        <v>131765</v>
      </c>
    </row>
    <row r="13286" spans="1:5" x14ac:dyDescent="0.25">
      <c r="A13286" s="2">
        <v>45750.55972222222</v>
      </c>
      <c r="B13286">
        <v>131655</v>
      </c>
      <c r="C13286">
        <v>131675</v>
      </c>
      <c r="D13286">
        <v>131620</v>
      </c>
      <c r="E13286">
        <v>131665</v>
      </c>
    </row>
    <row r="13287" spans="1:5" x14ac:dyDescent="0.25">
      <c r="A13287" s="2">
        <v>45750.559027777781</v>
      </c>
      <c r="B13287">
        <v>131705</v>
      </c>
      <c r="C13287">
        <v>131715</v>
      </c>
      <c r="D13287">
        <v>131635</v>
      </c>
      <c r="E13287">
        <v>131660</v>
      </c>
    </row>
    <row r="13288" spans="1:5" x14ac:dyDescent="0.25">
      <c r="A13288" s="2">
        <v>45750.558333333334</v>
      </c>
      <c r="B13288">
        <v>131700</v>
      </c>
      <c r="C13288">
        <v>131725</v>
      </c>
      <c r="D13288">
        <v>131670</v>
      </c>
      <c r="E13288">
        <v>131710</v>
      </c>
    </row>
    <row r="13289" spans="1:5" x14ac:dyDescent="0.25">
      <c r="A13289" s="2">
        <v>45750.557638888888</v>
      </c>
      <c r="B13289">
        <v>131675</v>
      </c>
      <c r="C13289">
        <v>131730</v>
      </c>
      <c r="D13289">
        <v>131670</v>
      </c>
      <c r="E13289">
        <v>131705</v>
      </c>
    </row>
    <row r="13290" spans="1:5" x14ac:dyDescent="0.25">
      <c r="A13290" s="2">
        <v>45750.556944444441</v>
      </c>
      <c r="B13290">
        <v>131675</v>
      </c>
      <c r="C13290">
        <v>131705</v>
      </c>
      <c r="D13290">
        <v>131655</v>
      </c>
      <c r="E13290">
        <v>131675</v>
      </c>
    </row>
    <row r="13291" spans="1:5" x14ac:dyDescent="0.25">
      <c r="A13291" s="2">
        <v>45750.556250000001</v>
      </c>
      <c r="B13291">
        <v>131720</v>
      </c>
      <c r="C13291">
        <v>131735</v>
      </c>
      <c r="D13291">
        <v>131665</v>
      </c>
      <c r="E13291">
        <v>131675</v>
      </c>
    </row>
    <row r="13292" spans="1:5" x14ac:dyDescent="0.25">
      <c r="A13292" s="2">
        <v>45750.555555555555</v>
      </c>
      <c r="B13292">
        <v>131710</v>
      </c>
      <c r="C13292">
        <v>131730</v>
      </c>
      <c r="D13292">
        <v>131675</v>
      </c>
      <c r="E13292">
        <v>131715</v>
      </c>
    </row>
    <row r="13293" spans="1:5" x14ac:dyDescent="0.25">
      <c r="A13293" s="2">
        <v>45750.554861111108</v>
      </c>
      <c r="B13293">
        <v>131690</v>
      </c>
      <c r="C13293">
        <v>131745</v>
      </c>
      <c r="D13293">
        <v>131665</v>
      </c>
      <c r="E13293">
        <v>131715</v>
      </c>
    </row>
    <row r="13294" spans="1:5" x14ac:dyDescent="0.25">
      <c r="A13294" s="2">
        <v>45750.554166666669</v>
      </c>
      <c r="B13294">
        <v>131630</v>
      </c>
      <c r="C13294">
        <v>131720</v>
      </c>
      <c r="D13294">
        <v>131630</v>
      </c>
      <c r="E13294">
        <v>131690</v>
      </c>
    </row>
    <row r="13295" spans="1:5" x14ac:dyDescent="0.25">
      <c r="A13295" s="2">
        <v>45750.553472222222</v>
      </c>
      <c r="B13295">
        <v>131670</v>
      </c>
      <c r="C13295">
        <v>131670</v>
      </c>
      <c r="D13295">
        <v>131605</v>
      </c>
      <c r="E13295">
        <v>131630</v>
      </c>
    </row>
    <row r="13296" spans="1:5" x14ac:dyDescent="0.25">
      <c r="A13296" s="2">
        <v>45750.552777777775</v>
      </c>
      <c r="B13296">
        <v>131650</v>
      </c>
      <c r="C13296">
        <v>131675</v>
      </c>
      <c r="D13296">
        <v>131615</v>
      </c>
      <c r="E13296">
        <v>131670</v>
      </c>
    </row>
    <row r="13297" spans="1:5" x14ac:dyDescent="0.25">
      <c r="A13297" s="2">
        <v>45750.552083333336</v>
      </c>
      <c r="B13297">
        <v>131625</v>
      </c>
      <c r="C13297">
        <v>131655</v>
      </c>
      <c r="D13297">
        <v>131580</v>
      </c>
      <c r="E13297">
        <v>131655</v>
      </c>
    </row>
    <row r="13298" spans="1:5" x14ac:dyDescent="0.25">
      <c r="A13298" s="2">
        <v>45750.551388888889</v>
      </c>
      <c r="B13298">
        <v>131640</v>
      </c>
      <c r="C13298">
        <v>131685</v>
      </c>
      <c r="D13298">
        <v>131610</v>
      </c>
      <c r="E13298">
        <v>131625</v>
      </c>
    </row>
    <row r="13299" spans="1:5" x14ac:dyDescent="0.25">
      <c r="A13299" s="2">
        <v>45750.550694444442</v>
      </c>
      <c r="B13299">
        <v>131645</v>
      </c>
      <c r="C13299">
        <v>131690</v>
      </c>
      <c r="D13299">
        <v>131620</v>
      </c>
      <c r="E13299">
        <v>131640</v>
      </c>
    </row>
    <row r="13300" spans="1:5" x14ac:dyDescent="0.25">
      <c r="A13300" s="2">
        <v>45750.55</v>
      </c>
      <c r="B13300">
        <v>131670</v>
      </c>
      <c r="C13300">
        <v>131705</v>
      </c>
      <c r="D13300">
        <v>131630</v>
      </c>
      <c r="E13300">
        <v>131650</v>
      </c>
    </row>
    <row r="13301" spans="1:5" x14ac:dyDescent="0.25">
      <c r="A13301" s="2">
        <v>45750.549305555556</v>
      </c>
      <c r="B13301">
        <v>131655</v>
      </c>
      <c r="C13301">
        <v>131690</v>
      </c>
      <c r="D13301">
        <v>131630</v>
      </c>
      <c r="E13301">
        <v>131670</v>
      </c>
    </row>
    <row r="13302" spans="1:5" x14ac:dyDescent="0.25">
      <c r="A13302" s="2">
        <v>45750.548611111109</v>
      </c>
      <c r="B13302">
        <v>131710</v>
      </c>
      <c r="C13302">
        <v>131720</v>
      </c>
      <c r="D13302">
        <v>131630</v>
      </c>
      <c r="E13302">
        <v>131660</v>
      </c>
    </row>
    <row r="13303" spans="1:5" x14ac:dyDescent="0.25">
      <c r="A13303" s="2">
        <v>45750.54791666667</v>
      </c>
      <c r="B13303">
        <v>131720</v>
      </c>
      <c r="C13303">
        <v>131730</v>
      </c>
      <c r="D13303">
        <v>131685</v>
      </c>
      <c r="E13303">
        <v>131715</v>
      </c>
    </row>
    <row r="13304" spans="1:5" x14ac:dyDescent="0.25">
      <c r="A13304" s="2">
        <v>45750.547222222223</v>
      </c>
      <c r="B13304">
        <v>131745</v>
      </c>
      <c r="C13304">
        <v>131770</v>
      </c>
      <c r="D13304">
        <v>131700</v>
      </c>
      <c r="E13304">
        <v>131715</v>
      </c>
    </row>
    <row r="13305" spans="1:5" x14ac:dyDescent="0.25">
      <c r="A13305" s="2">
        <v>45750.546527777777</v>
      </c>
      <c r="B13305">
        <v>131715</v>
      </c>
      <c r="C13305">
        <v>131745</v>
      </c>
      <c r="D13305">
        <v>131690</v>
      </c>
      <c r="E13305">
        <v>131740</v>
      </c>
    </row>
    <row r="13306" spans="1:5" x14ac:dyDescent="0.25">
      <c r="A13306" s="2">
        <v>45750.54583333333</v>
      </c>
      <c r="B13306">
        <v>131730</v>
      </c>
      <c r="C13306">
        <v>131735</v>
      </c>
      <c r="D13306">
        <v>131690</v>
      </c>
      <c r="E13306">
        <v>131715</v>
      </c>
    </row>
    <row r="13307" spans="1:5" x14ac:dyDescent="0.25">
      <c r="A13307" s="2">
        <v>45750.545138888891</v>
      </c>
      <c r="B13307">
        <v>131755</v>
      </c>
      <c r="C13307">
        <v>131755</v>
      </c>
      <c r="D13307">
        <v>131690</v>
      </c>
      <c r="E13307">
        <v>131725</v>
      </c>
    </row>
    <row r="13308" spans="1:5" x14ac:dyDescent="0.25">
      <c r="A13308" s="2">
        <v>45750.544444444444</v>
      </c>
      <c r="B13308">
        <v>131720</v>
      </c>
      <c r="C13308">
        <v>131780</v>
      </c>
      <c r="D13308">
        <v>131665</v>
      </c>
      <c r="E13308">
        <v>131750</v>
      </c>
    </row>
    <row r="13309" spans="1:5" x14ac:dyDescent="0.25">
      <c r="A13309" s="2">
        <v>45750.543749999997</v>
      </c>
      <c r="B13309">
        <v>131720</v>
      </c>
      <c r="C13309">
        <v>131880</v>
      </c>
      <c r="D13309">
        <v>131705</v>
      </c>
      <c r="E13309">
        <v>131720</v>
      </c>
    </row>
    <row r="13310" spans="1:5" x14ac:dyDescent="0.25">
      <c r="A13310" s="2">
        <v>45750.543055555558</v>
      </c>
      <c r="B13310">
        <v>131575</v>
      </c>
      <c r="C13310">
        <v>131725</v>
      </c>
      <c r="D13310">
        <v>131575</v>
      </c>
      <c r="E13310">
        <v>131720</v>
      </c>
    </row>
    <row r="13311" spans="1:5" x14ac:dyDescent="0.25">
      <c r="A13311" s="2">
        <v>45750.542361111111</v>
      </c>
      <c r="B13311">
        <v>131565</v>
      </c>
      <c r="C13311">
        <v>131590</v>
      </c>
      <c r="D13311">
        <v>131520</v>
      </c>
      <c r="E13311">
        <v>131575</v>
      </c>
    </row>
    <row r="13312" spans="1:5" x14ac:dyDescent="0.25">
      <c r="A13312" s="2">
        <v>45750.541666666664</v>
      </c>
      <c r="B13312">
        <v>131570</v>
      </c>
      <c r="C13312">
        <v>131605</v>
      </c>
      <c r="D13312">
        <v>131525</v>
      </c>
      <c r="E13312">
        <v>131565</v>
      </c>
    </row>
    <row r="13313" spans="1:5" x14ac:dyDescent="0.25">
      <c r="A13313" s="2">
        <v>45750.540972222225</v>
      </c>
      <c r="B13313">
        <v>131595</v>
      </c>
      <c r="C13313">
        <v>131660</v>
      </c>
      <c r="D13313">
        <v>131540</v>
      </c>
      <c r="E13313">
        <v>131565</v>
      </c>
    </row>
    <row r="13314" spans="1:5" x14ac:dyDescent="0.25">
      <c r="A13314" s="2">
        <v>45750.540277777778</v>
      </c>
      <c r="B13314">
        <v>131455</v>
      </c>
      <c r="C13314">
        <v>131610</v>
      </c>
      <c r="D13314">
        <v>131440</v>
      </c>
      <c r="E13314">
        <v>131590</v>
      </c>
    </row>
    <row r="13315" spans="1:5" x14ac:dyDescent="0.25">
      <c r="A13315" s="2">
        <v>45750.539583333331</v>
      </c>
      <c r="B13315">
        <v>131460</v>
      </c>
      <c r="C13315">
        <v>131480</v>
      </c>
      <c r="D13315">
        <v>131425</v>
      </c>
      <c r="E13315">
        <v>131460</v>
      </c>
    </row>
    <row r="13316" spans="1:5" x14ac:dyDescent="0.25">
      <c r="A13316" s="2">
        <v>45750.538888888892</v>
      </c>
      <c r="B13316">
        <v>131460</v>
      </c>
      <c r="C13316">
        <v>131510</v>
      </c>
      <c r="D13316">
        <v>131450</v>
      </c>
      <c r="E13316">
        <v>131460</v>
      </c>
    </row>
    <row r="13317" spans="1:5" x14ac:dyDescent="0.25">
      <c r="A13317" s="2">
        <v>45750.538194444445</v>
      </c>
      <c r="B13317">
        <v>131445</v>
      </c>
      <c r="C13317">
        <v>131515</v>
      </c>
      <c r="D13317">
        <v>131420</v>
      </c>
      <c r="E13317">
        <v>131460</v>
      </c>
    </row>
    <row r="13318" spans="1:5" x14ac:dyDescent="0.25">
      <c r="A13318" s="2">
        <v>45750.537499999999</v>
      </c>
      <c r="B13318">
        <v>131420</v>
      </c>
      <c r="C13318">
        <v>131460</v>
      </c>
      <c r="D13318">
        <v>131390</v>
      </c>
      <c r="E13318">
        <v>131440</v>
      </c>
    </row>
    <row r="13319" spans="1:5" x14ac:dyDescent="0.25">
      <c r="A13319" s="2">
        <v>45750.536805555559</v>
      </c>
      <c r="B13319">
        <v>131400</v>
      </c>
      <c r="C13319">
        <v>131430</v>
      </c>
      <c r="D13319">
        <v>131360</v>
      </c>
      <c r="E13319">
        <v>131420</v>
      </c>
    </row>
    <row r="13320" spans="1:5" x14ac:dyDescent="0.25">
      <c r="A13320" s="2">
        <v>45750.536111111112</v>
      </c>
      <c r="B13320">
        <v>131465</v>
      </c>
      <c r="C13320">
        <v>131465</v>
      </c>
      <c r="D13320">
        <v>131385</v>
      </c>
      <c r="E13320">
        <v>131400</v>
      </c>
    </row>
    <row r="13321" spans="1:5" x14ac:dyDescent="0.25">
      <c r="A13321" s="2">
        <v>45750.535416666666</v>
      </c>
      <c r="B13321">
        <v>131455</v>
      </c>
      <c r="C13321">
        <v>131480</v>
      </c>
      <c r="D13321">
        <v>131420</v>
      </c>
      <c r="E13321">
        <v>131470</v>
      </c>
    </row>
    <row r="13322" spans="1:5" x14ac:dyDescent="0.25">
      <c r="A13322" s="2">
        <v>45750.534722222219</v>
      </c>
      <c r="B13322">
        <v>131560</v>
      </c>
      <c r="C13322">
        <v>131565</v>
      </c>
      <c r="D13322">
        <v>131440</v>
      </c>
      <c r="E13322">
        <v>131455</v>
      </c>
    </row>
    <row r="13323" spans="1:5" x14ac:dyDescent="0.25">
      <c r="A13323" s="2">
        <v>45750.53402777778</v>
      </c>
      <c r="B13323">
        <v>131575</v>
      </c>
      <c r="C13323">
        <v>131590</v>
      </c>
      <c r="D13323">
        <v>131545</v>
      </c>
      <c r="E13323">
        <v>131560</v>
      </c>
    </row>
    <row r="13324" spans="1:5" x14ac:dyDescent="0.25">
      <c r="A13324" s="2">
        <v>45750.533333333333</v>
      </c>
      <c r="B13324">
        <v>131550</v>
      </c>
      <c r="C13324">
        <v>131620</v>
      </c>
      <c r="D13324">
        <v>131540</v>
      </c>
      <c r="E13324">
        <v>131575</v>
      </c>
    </row>
    <row r="13325" spans="1:5" x14ac:dyDescent="0.25">
      <c r="A13325" s="2">
        <v>45750.532638888886</v>
      </c>
      <c r="B13325">
        <v>131575</v>
      </c>
      <c r="C13325">
        <v>131585</v>
      </c>
      <c r="D13325">
        <v>131460</v>
      </c>
      <c r="E13325">
        <v>131550</v>
      </c>
    </row>
    <row r="13326" spans="1:5" x14ac:dyDescent="0.25">
      <c r="A13326" s="2">
        <v>45750.531944444447</v>
      </c>
      <c r="B13326">
        <v>131470</v>
      </c>
      <c r="C13326">
        <v>131600</v>
      </c>
      <c r="D13326">
        <v>131440</v>
      </c>
      <c r="E13326">
        <v>131575</v>
      </c>
    </row>
    <row r="13327" spans="1:5" x14ac:dyDescent="0.25">
      <c r="A13327" s="2">
        <v>45750.53125</v>
      </c>
      <c r="B13327">
        <v>131445</v>
      </c>
      <c r="C13327">
        <v>131520</v>
      </c>
      <c r="D13327">
        <v>131400</v>
      </c>
      <c r="E13327">
        <v>131470</v>
      </c>
    </row>
    <row r="13328" spans="1:5" x14ac:dyDescent="0.25">
      <c r="A13328" s="2">
        <v>45750.530555555553</v>
      </c>
      <c r="B13328">
        <v>131495</v>
      </c>
      <c r="C13328">
        <v>131515</v>
      </c>
      <c r="D13328">
        <v>131440</v>
      </c>
      <c r="E13328">
        <v>131440</v>
      </c>
    </row>
    <row r="13329" spans="1:5" x14ac:dyDescent="0.25">
      <c r="A13329" s="2">
        <v>45750.529861111114</v>
      </c>
      <c r="B13329">
        <v>131485</v>
      </c>
      <c r="C13329">
        <v>131525</v>
      </c>
      <c r="D13329">
        <v>131465</v>
      </c>
      <c r="E13329">
        <v>131495</v>
      </c>
    </row>
    <row r="13330" spans="1:5" x14ac:dyDescent="0.25">
      <c r="A13330" s="2">
        <v>45750.529166666667</v>
      </c>
      <c r="B13330">
        <v>131475</v>
      </c>
      <c r="C13330">
        <v>131510</v>
      </c>
      <c r="D13330">
        <v>131405</v>
      </c>
      <c r="E13330">
        <v>131485</v>
      </c>
    </row>
    <row r="13331" spans="1:5" x14ac:dyDescent="0.25">
      <c r="A13331" s="2">
        <v>45750.52847222222</v>
      </c>
      <c r="B13331">
        <v>131475</v>
      </c>
      <c r="C13331">
        <v>131545</v>
      </c>
      <c r="D13331">
        <v>131455</v>
      </c>
      <c r="E13331">
        <v>131470</v>
      </c>
    </row>
    <row r="13332" spans="1:5" x14ac:dyDescent="0.25">
      <c r="A13332" s="2">
        <v>45750.527777777781</v>
      </c>
      <c r="B13332">
        <v>131525</v>
      </c>
      <c r="C13332">
        <v>131550</v>
      </c>
      <c r="D13332">
        <v>131460</v>
      </c>
      <c r="E13332">
        <v>131480</v>
      </c>
    </row>
    <row r="13333" spans="1:5" x14ac:dyDescent="0.25">
      <c r="A13333" s="2">
        <v>45750.527083333334</v>
      </c>
      <c r="B13333">
        <v>131515</v>
      </c>
      <c r="C13333">
        <v>131535</v>
      </c>
      <c r="D13333">
        <v>131445</v>
      </c>
      <c r="E13333">
        <v>131525</v>
      </c>
    </row>
    <row r="13334" spans="1:5" x14ac:dyDescent="0.25">
      <c r="A13334" s="2">
        <v>45750.526388888888</v>
      </c>
      <c r="B13334">
        <v>131490</v>
      </c>
      <c r="C13334">
        <v>131565</v>
      </c>
      <c r="D13334">
        <v>131460</v>
      </c>
      <c r="E13334">
        <v>131515</v>
      </c>
    </row>
    <row r="13335" spans="1:5" x14ac:dyDescent="0.25">
      <c r="A13335" s="2">
        <v>45750.525694444441</v>
      </c>
      <c r="B13335">
        <v>131390</v>
      </c>
      <c r="C13335">
        <v>131565</v>
      </c>
      <c r="D13335">
        <v>131380</v>
      </c>
      <c r="E13335">
        <v>131485</v>
      </c>
    </row>
    <row r="13336" spans="1:5" x14ac:dyDescent="0.25">
      <c r="A13336" s="2">
        <v>45750.525000000001</v>
      </c>
      <c r="B13336">
        <v>131510</v>
      </c>
      <c r="C13336">
        <v>131535</v>
      </c>
      <c r="D13336">
        <v>131375</v>
      </c>
      <c r="E13336">
        <v>131395</v>
      </c>
    </row>
    <row r="13337" spans="1:5" x14ac:dyDescent="0.25">
      <c r="A13337" s="2">
        <v>45750.524305555555</v>
      </c>
      <c r="B13337">
        <v>131610</v>
      </c>
      <c r="C13337">
        <v>131625</v>
      </c>
      <c r="D13337">
        <v>131435</v>
      </c>
      <c r="E13337">
        <v>131510</v>
      </c>
    </row>
    <row r="13338" spans="1:5" x14ac:dyDescent="0.25">
      <c r="A13338" s="2">
        <v>45750.523611111108</v>
      </c>
      <c r="B13338">
        <v>131650</v>
      </c>
      <c r="C13338">
        <v>131665</v>
      </c>
      <c r="D13338">
        <v>131575</v>
      </c>
      <c r="E13338">
        <v>131610</v>
      </c>
    </row>
    <row r="13339" spans="1:5" x14ac:dyDescent="0.25">
      <c r="A13339" s="2">
        <v>45750.522916666669</v>
      </c>
      <c r="B13339">
        <v>131750</v>
      </c>
      <c r="C13339">
        <v>131765</v>
      </c>
      <c r="D13339">
        <v>131625</v>
      </c>
      <c r="E13339">
        <v>131650</v>
      </c>
    </row>
    <row r="13340" spans="1:5" x14ac:dyDescent="0.25">
      <c r="A13340" s="2">
        <v>45750.522222222222</v>
      </c>
      <c r="B13340">
        <v>131780</v>
      </c>
      <c r="C13340">
        <v>131815</v>
      </c>
      <c r="D13340">
        <v>131745</v>
      </c>
      <c r="E13340">
        <v>131755</v>
      </c>
    </row>
    <row r="13341" spans="1:5" x14ac:dyDescent="0.25">
      <c r="A13341" s="2">
        <v>45750.521527777775</v>
      </c>
      <c r="B13341">
        <v>131735</v>
      </c>
      <c r="C13341">
        <v>131780</v>
      </c>
      <c r="D13341">
        <v>131695</v>
      </c>
      <c r="E13341">
        <v>131780</v>
      </c>
    </row>
    <row r="13342" spans="1:5" x14ac:dyDescent="0.25">
      <c r="A13342" s="2">
        <v>45750.520833333336</v>
      </c>
      <c r="B13342">
        <v>131730</v>
      </c>
      <c r="C13342">
        <v>131790</v>
      </c>
      <c r="D13342">
        <v>131690</v>
      </c>
      <c r="E13342">
        <v>131735</v>
      </c>
    </row>
    <row r="13343" spans="1:5" x14ac:dyDescent="0.25">
      <c r="A13343" s="2">
        <v>45750.520138888889</v>
      </c>
      <c r="B13343">
        <v>131775</v>
      </c>
      <c r="C13343">
        <v>131820</v>
      </c>
      <c r="D13343">
        <v>131720</v>
      </c>
      <c r="E13343">
        <v>131730</v>
      </c>
    </row>
    <row r="13344" spans="1:5" x14ac:dyDescent="0.25">
      <c r="A13344" s="2">
        <v>45750.519444444442</v>
      </c>
      <c r="B13344">
        <v>131800</v>
      </c>
      <c r="C13344">
        <v>131815</v>
      </c>
      <c r="D13344">
        <v>131725</v>
      </c>
      <c r="E13344">
        <v>131780</v>
      </c>
    </row>
    <row r="13345" spans="1:5" x14ac:dyDescent="0.25">
      <c r="A13345" s="2">
        <v>45750.518750000003</v>
      </c>
      <c r="B13345">
        <v>131830</v>
      </c>
      <c r="C13345">
        <v>131850</v>
      </c>
      <c r="D13345">
        <v>131780</v>
      </c>
      <c r="E13345">
        <v>131800</v>
      </c>
    </row>
    <row r="13346" spans="1:5" x14ac:dyDescent="0.25">
      <c r="A13346" s="2">
        <v>45750.518055555556</v>
      </c>
      <c r="B13346">
        <v>131780</v>
      </c>
      <c r="C13346">
        <v>131850</v>
      </c>
      <c r="D13346">
        <v>131710</v>
      </c>
      <c r="E13346">
        <v>131830</v>
      </c>
    </row>
    <row r="13347" spans="1:5" x14ac:dyDescent="0.25">
      <c r="A13347" s="2">
        <v>45750.517361111109</v>
      </c>
      <c r="B13347">
        <v>131670</v>
      </c>
      <c r="C13347">
        <v>131795</v>
      </c>
      <c r="D13347">
        <v>131620</v>
      </c>
      <c r="E13347">
        <v>131780</v>
      </c>
    </row>
    <row r="13348" spans="1:5" x14ac:dyDescent="0.25">
      <c r="A13348" s="2">
        <v>45750.51666666667</v>
      </c>
      <c r="B13348">
        <v>131730</v>
      </c>
      <c r="C13348">
        <v>131750</v>
      </c>
      <c r="D13348">
        <v>131590</v>
      </c>
      <c r="E13348">
        <v>131670</v>
      </c>
    </row>
    <row r="13349" spans="1:5" x14ac:dyDescent="0.25">
      <c r="A13349" s="2">
        <v>45750.515972222223</v>
      </c>
      <c r="B13349">
        <v>131755</v>
      </c>
      <c r="C13349">
        <v>131815</v>
      </c>
      <c r="D13349">
        <v>131700</v>
      </c>
      <c r="E13349">
        <v>131730</v>
      </c>
    </row>
    <row r="13350" spans="1:5" x14ac:dyDescent="0.25">
      <c r="A13350" s="2">
        <v>45750.515277777777</v>
      </c>
      <c r="B13350">
        <v>131735</v>
      </c>
      <c r="C13350">
        <v>131775</v>
      </c>
      <c r="D13350">
        <v>131700</v>
      </c>
      <c r="E13350">
        <v>131760</v>
      </c>
    </row>
    <row r="13351" spans="1:5" x14ac:dyDescent="0.25">
      <c r="A13351" s="2">
        <v>45750.51458333333</v>
      </c>
      <c r="B13351">
        <v>131810</v>
      </c>
      <c r="C13351">
        <v>131810</v>
      </c>
      <c r="D13351">
        <v>131705</v>
      </c>
      <c r="E13351">
        <v>131740</v>
      </c>
    </row>
    <row r="13352" spans="1:5" x14ac:dyDescent="0.25">
      <c r="A13352" s="2">
        <v>45750.513888888891</v>
      </c>
      <c r="B13352">
        <v>131930</v>
      </c>
      <c r="C13352">
        <v>131950</v>
      </c>
      <c r="D13352">
        <v>131805</v>
      </c>
      <c r="E13352">
        <v>131815</v>
      </c>
    </row>
    <row r="13353" spans="1:5" x14ac:dyDescent="0.25">
      <c r="A13353" s="2">
        <v>45750.513194444444</v>
      </c>
      <c r="B13353">
        <v>131900</v>
      </c>
      <c r="C13353">
        <v>131960</v>
      </c>
      <c r="D13353">
        <v>131850</v>
      </c>
      <c r="E13353">
        <v>131935</v>
      </c>
    </row>
    <row r="13354" spans="1:5" x14ac:dyDescent="0.25">
      <c r="A13354" s="2">
        <v>45750.512499999997</v>
      </c>
      <c r="B13354">
        <v>131900</v>
      </c>
      <c r="C13354">
        <v>131920</v>
      </c>
      <c r="D13354">
        <v>131820</v>
      </c>
      <c r="E13354">
        <v>131900</v>
      </c>
    </row>
    <row r="13355" spans="1:5" x14ac:dyDescent="0.25">
      <c r="A13355" s="2">
        <v>45750.511805555558</v>
      </c>
      <c r="B13355">
        <v>131895</v>
      </c>
      <c r="C13355">
        <v>131995</v>
      </c>
      <c r="D13355">
        <v>131875</v>
      </c>
      <c r="E13355">
        <v>131900</v>
      </c>
    </row>
    <row r="13356" spans="1:5" x14ac:dyDescent="0.25">
      <c r="A13356" s="2">
        <v>45750.511111111111</v>
      </c>
      <c r="B13356">
        <v>131845</v>
      </c>
      <c r="C13356">
        <v>131920</v>
      </c>
      <c r="D13356">
        <v>131820</v>
      </c>
      <c r="E13356">
        <v>131890</v>
      </c>
    </row>
    <row r="13357" spans="1:5" x14ac:dyDescent="0.25">
      <c r="A13357" s="2">
        <v>45750.510416666664</v>
      </c>
      <c r="B13357">
        <v>131810</v>
      </c>
      <c r="C13357">
        <v>131980</v>
      </c>
      <c r="D13357">
        <v>131800</v>
      </c>
      <c r="E13357">
        <v>131850</v>
      </c>
    </row>
    <row r="13358" spans="1:5" x14ac:dyDescent="0.25">
      <c r="A13358" s="2">
        <v>45750.509722222225</v>
      </c>
      <c r="B13358">
        <v>131765</v>
      </c>
      <c r="C13358">
        <v>131815</v>
      </c>
      <c r="D13358">
        <v>131740</v>
      </c>
      <c r="E13358">
        <v>131815</v>
      </c>
    </row>
    <row r="13359" spans="1:5" x14ac:dyDescent="0.25">
      <c r="A13359" s="2">
        <v>45750.509027777778</v>
      </c>
      <c r="B13359">
        <v>131815</v>
      </c>
      <c r="C13359">
        <v>131900</v>
      </c>
      <c r="D13359">
        <v>131755</v>
      </c>
      <c r="E13359">
        <v>131765</v>
      </c>
    </row>
    <row r="13360" spans="1:5" x14ac:dyDescent="0.25">
      <c r="A13360" s="2">
        <v>45750.508333333331</v>
      </c>
      <c r="B13360">
        <v>131735</v>
      </c>
      <c r="C13360">
        <v>131820</v>
      </c>
      <c r="D13360">
        <v>131635</v>
      </c>
      <c r="E13360">
        <v>131810</v>
      </c>
    </row>
    <row r="13361" spans="1:5" x14ac:dyDescent="0.25">
      <c r="A13361" s="2">
        <v>45750.507638888892</v>
      </c>
      <c r="B13361">
        <v>131540</v>
      </c>
      <c r="C13361">
        <v>131780</v>
      </c>
      <c r="D13361">
        <v>131530</v>
      </c>
      <c r="E13361">
        <v>131735</v>
      </c>
    </row>
    <row r="13362" spans="1:5" x14ac:dyDescent="0.25">
      <c r="A13362" s="2">
        <v>45750.506944444445</v>
      </c>
      <c r="B13362">
        <v>131665</v>
      </c>
      <c r="C13362">
        <v>131675</v>
      </c>
      <c r="D13362">
        <v>131515</v>
      </c>
      <c r="E13362">
        <v>131540</v>
      </c>
    </row>
    <row r="13363" spans="1:5" x14ac:dyDescent="0.25">
      <c r="A13363" s="2">
        <v>45750.506249999999</v>
      </c>
      <c r="B13363">
        <v>131750</v>
      </c>
      <c r="C13363">
        <v>131765</v>
      </c>
      <c r="D13363">
        <v>131620</v>
      </c>
      <c r="E13363">
        <v>131665</v>
      </c>
    </row>
    <row r="13364" spans="1:5" x14ac:dyDescent="0.25">
      <c r="A13364" s="2">
        <v>45750.505555555559</v>
      </c>
      <c r="B13364">
        <v>131715</v>
      </c>
      <c r="C13364">
        <v>131840</v>
      </c>
      <c r="D13364">
        <v>131705</v>
      </c>
      <c r="E13364">
        <v>131750</v>
      </c>
    </row>
    <row r="13365" spans="1:5" x14ac:dyDescent="0.25">
      <c r="A13365" s="2">
        <v>45750.504861111112</v>
      </c>
      <c r="B13365">
        <v>131890</v>
      </c>
      <c r="C13365">
        <v>131925</v>
      </c>
      <c r="D13365">
        <v>131705</v>
      </c>
      <c r="E13365">
        <v>131715</v>
      </c>
    </row>
    <row r="13366" spans="1:5" x14ac:dyDescent="0.25">
      <c r="A13366" s="2">
        <v>45750.504166666666</v>
      </c>
      <c r="B13366">
        <v>131865</v>
      </c>
      <c r="C13366">
        <v>131930</v>
      </c>
      <c r="D13366">
        <v>131830</v>
      </c>
      <c r="E13366">
        <v>131890</v>
      </c>
    </row>
    <row r="13367" spans="1:5" x14ac:dyDescent="0.25">
      <c r="A13367" s="2">
        <v>45750.503472222219</v>
      </c>
      <c r="B13367">
        <v>132015</v>
      </c>
      <c r="C13367">
        <v>132020</v>
      </c>
      <c r="D13367">
        <v>131775</v>
      </c>
      <c r="E13367">
        <v>131860</v>
      </c>
    </row>
    <row r="13368" spans="1:5" x14ac:dyDescent="0.25">
      <c r="A13368" s="2">
        <v>45750.50277777778</v>
      </c>
      <c r="B13368">
        <v>132065</v>
      </c>
      <c r="C13368">
        <v>132080</v>
      </c>
      <c r="D13368">
        <v>131960</v>
      </c>
      <c r="E13368">
        <v>132020</v>
      </c>
    </row>
    <row r="13369" spans="1:5" x14ac:dyDescent="0.25">
      <c r="A13369" s="2">
        <v>45750.502083333333</v>
      </c>
      <c r="B13369">
        <v>132060</v>
      </c>
      <c r="C13369">
        <v>132090</v>
      </c>
      <c r="D13369">
        <v>132035</v>
      </c>
      <c r="E13369">
        <v>132065</v>
      </c>
    </row>
    <row r="13370" spans="1:5" x14ac:dyDescent="0.25">
      <c r="A13370" s="2">
        <v>45750.501388888886</v>
      </c>
      <c r="B13370">
        <v>132025</v>
      </c>
      <c r="C13370">
        <v>132160</v>
      </c>
      <c r="D13370">
        <v>131975</v>
      </c>
      <c r="E13370">
        <v>132060</v>
      </c>
    </row>
    <row r="13371" spans="1:5" x14ac:dyDescent="0.25">
      <c r="A13371" s="2">
        <v>45750.500694444447</v>
      </c>
      <c r="B13371">
        <v>132090</v>
      </c>
      <c r="C13371">
        <v>132095</v>
      </c>
      <c r="D13371">
        <v>131965</v>
      </c>
      <c r="E13371">
        <v>132025</v>
      </c>
    </row>
    <row r="13372" spans="1:5" x14ac:dyDescent="0.25">
      <c r="A13372" s="2">
        <v>45750.5</v>
      </c>
      <c r="B13372">
        <v>132160</v>
      </c>
      <c r="C13372">
        <v>132185</v>
      </c>
      <c r="D13372">
        <v>132090</v>
      </c>
      <c r="E13372">
        <v>132090</v>
      </c>
    </row>
    <row r="13373" spans="1:5" x14ac:dyDescent="0.25">
      <c r="A13373" s="2">
        <v>45750.499305555553</v>
      </c>
      <c r="B13373">
        <v>132270</v>
      </c>
      <c r="C13373">
        <v>132295</v>
      </c>
      <c r="D13373">
        <v>132140</v>
      </c>
      <c r="E13373">
        <v>132155</v>
      </c>
    </row>
    <row r="13374" spans="1:5" x14ac:dyDescent="0.25">
      <c r="A13374" s="2">
        <v>45750.498611111114</v>
      </c>
      <c r="B13374">
        <v>132290</v>
      </c>
      <c r="C13374">
        <v>132335</v>
      </c>
      <c r="D13374">
        <v>132265</v>
      </c>
      <c r="E13374">
        <v>132270</v>
      </c>
    </row>
    <row r="13375" spans="1:5" x14ac:dyDescent="0.25">
      <c r="A13375" s="2">
        <v>45750.497916666667</v>
      </c>
      <c r="B13375">
        <v>132415</v>
      </c>
      <c r="C13375">
        <v>132420</v>
      </c>
      <c r="D13375">
        <v>132285</v>
      </c>
      <c r="E13375">
        <v>132295</v>
      </c>
    </row>
    <row r="13376" spans="1:5" x14ac:dyDescent="0.25">
      <c r="A13376" s="2">
        <v>45750.49722222222</v>
      </c>
      <c r="B13376">
        <v>132380</v>
      </c>
      <c r="C13376">
        <v>132470</v>
      </c>
      <c r="D13376">
        <v>132375</v>
      </c>
      <c r="E13376">
        <v>132420</v>
      </c>
    </row>
    <row r="13377" spans="1:5" x14ac:dyDescent="0.25">
      <c r="A13377" s="2">
        <v>45750.496527777781</v>
      </c>
      <c r="B13377">
        <v>132420</v>
      </c>
      <c r="C13377">
        <v>132445</v>
      </c>
      <c r="D13377">
        <v>132355</v>
      </c>
      <c r="E13377">
        <v>132380</v>
      </c>
    </row>
    <row r="13378" spans="1:5" x14ac:dyDescent="0.25">
      <c r="A13378" s="2">
        <v>45750.495833333334</v>
      </c>
      <c r="B13378">
        <v>132435</v>
      </c>
      <c r="C13378">
        <v>132445</v>
      </c>
      <c r="D13378">
        <v>132400</v>
      </c>
      <c r="E13378">
        <v>132420</v>
      </c>
    </row>
    <row r="13379" spans="1:5" x14ac:dyDescent="0.25">
      <c r="A13379" s="2">
        <v>45750.495138888888</v>
      </c>
      <c r="B13379">
        <v>132480</v>
      </c>
      <c r="C13379">
        <v>132480</v>
      </c>
      <c r="D13379">
        <v>132375</v>
      </c>
      <c r="E13379">
        <v>132430</v>
      </c>
    </row>
    <row r="13380" spans="1:5" x14ac:dyDescent="0.25">
      <c r="A13380" s="2">
        <v>45750.494444444441</v>
      </c>
      <c r="B13380">
        <v>132405</v>
      </c>
      <c r="C13380">
        <v>132515</v>
      </c>
      <c r="D13380">
        <v>132390</v>
      </c>
      <c r="E13380">
        <v>132475</v>
      </c>
    </row>
    <row r="13381" spans="1:5" x14ac:dyDescent="0.25">
      <c r="A13381" s="2">
        <v>45750.493750000001</v>
      </c>
      <c r="B13381">
        <v>132290</v>
      </c>
      <c r="C13381">
        <v>132425</v>
      </c>
      <c r="D13381">
        <v>132275</v>
      </c>
      <c r="E13381">
        <v>132405</v>
      </c>
    </row>
    <row r="13382" spans="1:5" x14ac:dyDescent="0.25">
      <c r="A13382" s="2">
        <v>45750.493055555555</v>
      </c>
      <c r="B13382">
        <v>132280</v>
      </c>
      <c r="C13382">
        <v>132355</v>
      </c>
      <c r="D13382">
        <v>132220</v>
      </c>
      <c r="E13382">
        <v>132290</v>
      </c>
    </row>
    <row r="13383" spans="1:5" x14ac:dyDescent="0.25">
      <c r="A13383" s="2">
        <v>45750.492361111108</v>
      </c>
      <c r="B13383">
        <v>132355</v>
      </c>
      <c r="C13383">
        <v>132390</v>
      </c>
      <c r="D13383">
        <v>132260</v>
      </c>
      <c r="E13383">
        <v>132275</v>
      </c>
    </row>
    <row r="13384" spans="1:5" x14ac:dyDescent="0.25">
      <c r="A13384" s="2">
        <v>45750.491666666669</v>
      </c>
      <c r="B13384">
        <v>132415</v>
      </c>
      <c r="C13384">
        <v>132460</v>
      </c>
      <c r="D13384">
        <v>132330</v>
      </c>
      <c r="E13384">
        <v>132355</v>
      </c>
    </row>
    <row r="13385" spans="1:5" x14ac:dyDescent="0.25">
      <c r="A13385" s="2">
        <v>45750.490972222222</v>
      </c>
      <c r="B13385">
        <v>132500</v>
      </c>
      <c r="C13385">
        <v>132540</v>
      </c>
      <c r="D13385">
        <v>132325</v>
      </c>
      <c r="E13385">
        <v>132415</v>
      </c>
    </row>
    <row r="13386" spans="1:5" x14ac:dyDescent="0.25">
      <c r="A13386" s="2">
        <v>45750.490277777775</v>
      </c>
      <c r="B13386">
        <v>132545</v>
      </c>
      <c r="C13386">
        <v>132560</v>
      </c>
      <c r="D13386">
        <v>132385</v>
      </c>
      <c r="E13386">
        <v>132505</v>
      </c>
    </row>
    <row r="13387" spans="1:5" x14ac:dyDescent="0.25">
      <c r="A13387" s="2">
        <v>45750.489583333336</v>
      </c>
      <c r="B13387">
        <v>132675</v>
      </c>
      <c r="C13387">
        <v>132695</v>
      </c>
      <c r="D13387">
        <v>132515</v>
      </c>
      <c r="E13387">
        <v>132540</v>
      </c>
    </row>
    <row r="13388" spans="1:5" x14ac:dyDescent="0.25">
      <c r="A13388" s="2">
        <v>45750.488888888889</v>
      </c>
      <c r="B13388">
        <v>132690</v>
      </c>
      <c r="C13388">
        <v>132745</v>
      </c>
      <c r="D13388">
        <v>132670</v>
      </c>
      <c r="E13388">
        <v>132680</v>
      </c>
    </row>
    <row r="13389" spans="1:5" x14ac:dyDescent="0.25">
      <c r="A13389" s="2">
        <v>45750.488194444442</v>
      </c>
      <c r="B13389">
        <v>132705</v>
      </c>
      <c r="C13389">
        <v>132715</v>
      </c>
      <c r="D13389">
        <v>132640</v>
      </c>
      <c r="E13389">
        <v>132695</v>
      </c>
    </row>
    <row r="13390" spans="1:5" x14ac:dyDescent="0.25">
      <c r="A13390" s="2">
        <v>45750.487500000003</v>
      </c>
      <c r="B13390">
        <v>132840</v>
      </c>
      <c r="C13390">
        <v>132860</v>
      </c>
      <c r="D13390">
        <v>132705</v>
      </c>
      <c r="E13390">
        <v>132705</v>
      </c>
    </row>
    <row r="13391" spans="1:5" x14ac:dyDescent="0.25">
      <c r="A13391" s="2">
        <v>45750.486805555556</v>
      </c>
      <c r="B13391">
        <v>132710</v>
      </c>
      <c r="C13391">
        <v>132845</v>
      </c>
      <c r="D13391">
        <v>132665</v>
      </c>
      <c r="E13391">
        <v>132840</v>
      </c>
    </row>
    <row r="13392" spans="1:5" x14ac:dyDescent="0.25">
      <c r="A13392" s="2">
        <v>45750.486111111109</v>
      </c>
      <c r="B13392">
        <v>132770</v>
      </c>
      <c r="C13392">
        <v>132795</v>
      </c>
      <c r="D13392">
        <v>132710</v>
      </c>
      <c r="E13392">
        <v>132715</v>
      </c>
    </row>
    <row r="13393" spans="1:5" x14ac:dyDescent="0.25">
      <c r="A13393" s="2">
        <v>45750.48541666667</v>
      </c>
      <c r="B13393">
        <v>132725</v>
      </c>
      <c r="C13393">
        <v>132790</v>
      </c>
      <c r="D13393">
        <v>132715</v>
      </c>
      <c r="E13393">
        <v>132770</v>
      </c>
    </row>
    <row r="13394" spans="1:5" x14ac:dyDescent="0.25">
      <c r="A13394" s="2">
        <v>45750.484722222223</v>
      </c>
      <c r="B13394">
        <v>132770</v>
      </c>
      <c r="C13394">
        <v>132775</v>
      </c>
      <c r="D13394">
        <v>132680</v>
      </c>
      <c r="E13394">
        <v>132730</v>
      </c>
    </row>
    <row r="13395" spans="1:5" x14ac:dyDescent="0.25">
      <c r="A13395" s="2">
        <v>45750.484027777777</v>
      </c>
      <c r="B13395">
        <v>132830</v>
      </c>
      <c r="C13395">
        <v>132855</v>
      </c>
      <c r="D13395">
        <v>132720</v>
      </c>
      <c r="E13395">
        <v>132770</v>
      </c>
    </row>
    <row r="13396" spans="1:5" x14ac:dyDescent="0.25">
      <c r="A13396" s="2">
        <v>45750.48333333333</v>
      </c>
      <c r="B13396">
        <v>132685</v>
      </c>
      <c r="C13396">
        <v>132835</v>
      </c>
      <c r="D13396">
        <v>132650</v>
      </c>
      <c r="E13396">
        <v>132825</v>
      </c>
    </row>
    <row r="13397" spans="1:5" x14ac:dyDescent="0.25">
      <c r="A13397" s="2">
        <v>45750.482638888891</v>
      </c>
      <c r="B13397">
        <v>132635</v>
      </c>
      <c r="C13397">
        <v>132710</v>
      </c>
      <c r="D13397">
        <v>132605</v>
      </c>
      <c r="E13397">
        <v>132685</v>
      </c>
    </row>
    <row r="13398" spans="1:5" x14ac:dyDescent="0.25">
      <c r="A13398" s="2">
        <v>45750.481944444444</v>
      </c>
      <c r="B13398">
        <v>132685</v>
      </c>
      <c r="C13398">
        <v>132700</v>
      </c>
      <c r="D13398">
        <v>132585</v>
      </c>
      <c r="E13398">
        <v>132640</v>
      </c>
    </row>
    <row r="13399" spans="1:5" x14ac:dyDescent="0.25">
      <c r="A13399" s="2">
        <v>45750.481249999997</v>
      </c>
      <c r="B13399">
        <v>132660</v>
      </c>
      <c r="C13399">
        <v>132715</v>
      </c>
      <c r="D13399">
        <v>132605</v>
      </c>
      <c r="E13399">
        <v>132685</v>
      </c>
    </row>
    <row r="13400" spans="1:5" x14ac:dyDescent="0.25">
      <c r="A13400" s="2">
        <v>45750.480555555558</v>
      </c>
      <c r="B13400">
        <v>132575</v>
      </c>
      <c r="C13400">
        <v>132720</v>
      </c>
      <c r="D13400">
        <v>132565</v>
      </c>
      <c r="E13400">
        <v>132660</v>
      </c>
    </row>
    <row r="13401" spans="1:5" x14ac:dyDescent="0.25">
      <c r="A13401" s="2">
        <v>45750.479861111111</v>
      </c>
      <c r="B13401">
        <v>132520</v>
      </c>
      <c r="C13401">
        <v>132640</v>
      </c>
      <c r="D13401">
        <v>132495</v>
      </c>
      <c r="E13401">
        <v>132575</v>
      </c>
    </row>
    <row r="13402" spans="1:5" x14ac:dyDescent="0.25">
      <c r="A13402" s="2">
        <v>45750.479166666664</v>
      </c>
      <c r="B13402">
        <v>132465</v>
      </c>
      <c r="C13402">
        <v>132595</v>
      </c>
      <c r="D13402">
        <v>132440</v>
      </c>
      <c r="E13402">
        <v>132520</v>
      </c>
    </row>
    <row r="13403" spans="1:5" x14ac:dyDescent="0.25">
      <c r="A13403" s="2">
        <v>45750.478472222225</v>
      </c>
      <c r="B13403">
        <v>132435</v>
      </c>
      <c r="C13403">
        <v>132495</v>
      </c>
      <c r="D13403">
        <v>132430</v>
      </c>
      <c r="E13403">
        <v>132470</v>
      </c>
    </row>
    <row r="13404" spans="1:5" x14ac:dyDescent="0.25">
      <c r="A13404" s="2">
        <v>45750.477777777778</v>
      </c>
      <c r="B13404">
        <v>132495</v>
      </c>
      <c r="C13404">
        <v>132505</v>
      </c>
      <c r="D13404">
        <v>132420</v>
      </c>
      <c r="E13404">
        <v>132435</v>
      </c>
    </row>
    <row r="13405" spans="1:5" x14ac:dyDescent="0.25">
      <c r="A13405" s="2">
        <v>45750.477083333331</v>
      </c>
      <c r="B13405">
        <v>132410</v>
      </c>
      <c r="C13405">
        <v>132520</v>
      </c>
      <c r="D13405">
        <v>132385</v>
      </c>
      <c r="E13405">
        <v>132500</v>
      </c>
    </row>
    <row r="13406" spans="1:5" x14ac:dyDescent="0.25">
      <c r="A13406" s="2">
        <v>45750.476388888892</v>
      </c>
      <c r="B13406">
        <v>132395</v>
      </c>
      <c r="C13406">
        <v>132520</v>
      </c>
      <c r="D13406">
        <v>132395</v>
      </c>
      <c r="E13406">
        <v>132415</v>
      </c>
    </row>
    <row r="13407" spans="1:5" x14ac:dyDescent="0.25">
      <c r="A13407" s="2">
        <v>45750.475694444445</v>
      </c>
      <c r="B13407">
        <v>132380</v>
      </c>
      <c r="C13407">
        <v>132425</v>
      </c>
      <c r="D13407">
        <v>132350</v>
      </c>
      <c r="E13407">
        <v>132400</v>
      </c>
    </row>
    <row r="13408" spans="1:5" x14ac:dyDescent="0.25">
      <c r="A13408" s="2">
        <v>45750.474999999999</v>
      </c>
      <c r="B13408">
        <v>132320</v>
      </c>
      <c r="C13408">
        <v>132425</v>
      </c>
      <c r="D13408">
        <v>132260</v>
      </c>
      <c r="E13408">
        <v>132375</v>
      </c>
    </row>
    <row r="13409" spans="1:5" x14ac:dyDescent="0.25">
      <c r="A13409" s="2">
        <v>45750.474305555559</v>
      </c>
      <c r="B13409">
        <v>132345</v>
      </c>
      <c r="C13409">
        <v>132370</v>
      </c>
      <c r="D13409">
        <v>132280</v>
      </c>
      <c r="E13409">
        <v>132320</v>
      </c>
    </row>
    <row r="13410" spans="1:5" x14ac:dyDescent="0.25">
      <c r="A13410" s="2">
        <v>45750.473611111112</v>
      </c>
      <c r="B13410">
        <v>132165</v>
      </c>
      <c r="C13410">
        <v>132370</v>
      </c>
      <c r="D13410">
        <v>132150</v>
      </c>
      <c r="E13410">
        <v>132350</v>
      </c>
    </row>
    <row r="13411" spans="1:5" x14ac:dyDescent="0.25">
      <c r="A13411" s="2">
        <v>45750.472916666666</v>
      </c>
      <c r="B13411">
        <v>132290</v>
      </c>
      <c r="C13411">
        <v>132300</v>
      </c>
      <c r="D13411">
        <v>132115</v>
      </c>
      <c r="E13411">
        <v>132170</v>
      </c>
    </row>
    <row r="13412" spans="1:5" x14ac:dyDescent="0.25">
      <c r="A13412" s="2">
        <v>45750.472222222219</v>
      </c>
      <c r="B13412">
        <v>132520</v>
      </c>
      <c r="C13412">
        <v>132525</v>
      </c>
      <c r="D13412">
        <v>132190</v>
      </c>
      <c r="E13412">
        <v>132290</v>
      </c>
    </row>
    <row r="13413" spans="1:5" x14ac:dyDescent="0.25">
      <c r="A13413" s="2">
        <v>45750.47152777778</v>
      </c>
      <c r="B13413">
        <v>132660</v>
      </c>
      <c r="C13413">
        <v>132685</v>
      </c>
      <c r="D13413">
        <v>132510</v>
      </c>
      <c r="E13413">
        <v>132520</v>
      </c>
    </row>
    <row r="13414" spans="1:5" x14ac:dyDescent="0.25">
      <c r="A13414" s="2">
        <v>45750.470833333333</v>
      </c>
      <c r="B13414">
        <v>132665</v>
      </c>
      <c r="C13414">
        <v>132695</v>
      </c>
      <c r="D13414">
        <v>132595</v>
      </c>
      <c r="E13414">
        <v>132665</v>
      </c>
    </row>
    <row r="13415" spans="1:5" x14ac:dyDescent="0.25">
      <c r="A13415" s="2">
        <v>45750.470138888886</v>
      </c>
      <c r="B13415">
        <v>132685</v>
      </c>
      <c r="C13415">
        <v>132720</v>
      </c>
      <c r="D13415">
        <v>132640</v>
      </c>
      <c r="E13415">
        <v>132665</v>
      </c>
    </row>
    <row r="13416" spans="1:5" x14ac:dyDescent="0.25">
      <c r="A13416" s="2">
        <v>45750.469444444447</v>
      </c>
      <c r="B13416">
        <v>132710</v>
      </c>
      <c r="C13416">
        <v>132725</v>
      </c>
      <c r="D13416">
        <v>132650</v>
      </c>
      <c r="E13416">
        <v>132685</v>
      </c>
    </row>
    <row r="13417" spans="1:5" x14ac:dyDescent="0.25">
      <c r="A13417" s="2">
        <v>45750.46875</v>
      </c>
      <c r="B13417">
        <v>132730</v>
      </c>
      <c r="C13417">
        <v>132770</v>
      </c>
      <c r="D13417">
        <v>132690</v>
      </c>
      <c r="E13417">
        <v>132715</v>
      </c>
    </row>
    <row r="13418" spans="1:5" x14ac:dyDescent="0.25">
      <c r="A13418" s="2">
        <v>45750.468055555553</v>
      </c>
      <c r="B13418">
        <v>132765</v>
      </c>
      <c r="C13418">
        <v>132795</v>
      </c>
      <c r="D13418">
        <v>132705</v>
      </c>
      <c r="E13418">
        <v>132730</v>
      </c>
    </row>
    <row r="13419" spans="1:5" x14ac:dyDescent="0.25">
      <c r="A13419" s="2">
        <v>45750.467361111114</v>
      </c>
      <c r="B13419">
        <v>132730</v>
      </c>
      <c r="C13419">
        <v>132820</v>
      </c>
      <c r="D13419">
        <v>132680</v>
      </c>
      <c r="E13419">
        <v>132770</v>
      </c>
    </row>
    <row r="13420" spans="1:5" x14ac:dyDescent="0.25">
      <c r="A13420" s="2">
        <v>45750.466666666667</v>
      </c>
      <c r="B13420">
        <v>132750</v>
      </c>
      <c r="C13420">
        <v>132790</v>
      </c>
      <c r="D13420">
        <v>132650</v>
      </c>
      <c r="E13420">
        <v>132730</v>
      </c>
    </row>
    <row r="13421" spans="1:5" x14ac:dyDescent="0.25">
      <c r="A13421" s="2">
        <v>45750.46597222222</v>
      </c>
      <c r="B13421">
        <v>132770</v>
      </c>
      <c r="C13421">
        <v>132820</v>
      </c>
      <c r="D13421">
        <v>132700</v>
      </c>
      <c r="E13421">
        <v>132745</v>
      </c>
    </row>
    <row r="13422" spans="1:5" x14ac:dyDescent="0.25">
      <c r="A13422" s="2">
        <v>45750.465277777781</v>
      </c>
      <c r="B13422">
        <v>132920</v>
      </c>
      <c r="C13422">
        <v>132950</v>
      </c>
      <c r="D13422">
        <v>132765</v>
      </c>
      <c r="E13422">
        <v>132770</v>
      </c>
    </row>
    <row r="13423" spans="1:5" x14ac:dyDescent="0.25">
      <c r="A13423" s="2">
        <v>45750.464583333334</v>
      </c>
      <c r="B13423">
        <v>132935</v>
      </c>
      <c r="C13423">
        <v>133015</v>
      </c>
      <c r="D13423">
        <v>132915</v>
      </c>
      <c r="E13423">
        <v>132920</v>
      </c>
    </row>
    <row r="13424" spans="1:5" x14ac:dyDescent="0.25">
      <c r="A13424" s="2">
        <v>45750.463888888888</v>
      </c>
      <c r="B13424">
        <v>132910</v>
      </c>
      <c r="C13424">
        <v>132975</v>
      </c>
      <c r="D13424">
        <v>132860</v>
      </c>
      <c r="E13424">
        <v>132935</v>
      </c>
    </row>
    <row r="13425" spans="1:5" x14ac:dyDescent="0.25">
      <c r="A13425" s="2">
        <v>45750.463194444441</v>
      </c>
      <c r="B13425">
        <v>133105</v>
      </c>
      <c r="C13425">
        <v>133130</v>
      </c>
      <c r="D13425">
        <v>132900</v>
      </c>
      <c r="E13425">
        <v>132910</v>
      </c>
    </row>
    <row r="13426" spans="1:5" x14ac:dyDescent="0.25">
      <c r="A13426" s="2">
        <v>45750.462500000001</v>
      </c>
      <c r="B13426">
        <v>132830</v>
      </c>
      <c r="C13426">
        <v>133130</v>
      </c>
      <c r="D13426">
        <v>132825</v>
      </c>
      <c r="E13426">
        <v>133105</v>
      </c>
    </row>
    <row r="13427" spans="1:5" x14ac:dyDescent="0.25">
      <c r="A13427" s="2">
        <v>45750.461805555555</v>
      </c>
      <c r="B13427">
        <v>132760</v>
      </c>
      <c r="C13427">
        <v>132880</v>
      </c>
      <c r="D13427">
        <v>132730</v>
      </c>
      <c r="E13427">
        <v>132825</v>
      </c>
    </row>
    <row r="13428" spans="1:5" x14ac:dyDescent="0.25">
      <c r="A13428" s="2">
        <v>45750.461111111108</v>
      </c>
      <c r="B13428">
        <v>132630</v>
      </c>
      <c r="C13428">
        <v>132825</v>
      </c>
      <c r="D13428">
        <v>132615</v>
      </c>
      <c r="E13428">
        <v>132760</v>
      </c>
    </row>
    <row r="13429" spans="1:5" x14ac:dyDescent="0.25">
      <c r="A13429" s="2">
        <v>45750.460416666669</v>
      </c>
      <c r="B13429">
        <v>132610</v>
      </c>
      <c r="C13429">
        <v>132655</v>
      </c>
      <c r="D13429">
        <v>132540</v>
      </c>
      <c r="E13429">
        <v>132630</v>
      </c>
    </row>
    <row r="13430" spans="1:5" x14ac:dyDescent="0.25">
      <c r="A13430" s="2">
        <v>45750.459722222222</v>
      </c>
      <c r="B13430">
        <v>132620</v>
      </c>
      <c r="C13430">
        <v>132670</v>
      </c>
      <c r="D13430">
        <v>132585</v>
      </c>
      <c r="E13430">
        <v>132615</v>
      </c>
    </row>
    <row r="13431" spans="1:5" x14ac:dyDescent="0.25">
      <c r="A13431" s="2">
        <v>45750.459027777775</v>
      </c>
      <c r="B13431">
        <v>132540</v>
      </c>
      <c r="C13431">
        <v>132640</v>
      </c>
      <c r="D13431">
        <v>132510</v>
      </c>
      <c r="E13431">
        <v>132625</v>
      </c>
    </row>
    <row r="13432" spans="1:5" x14ac:dyDescent="0.25">
      <c r="A13432" s="2">
        <v>45750.458333333336</v>
      </c>
      <c r="B13432">
        <v>132550</v>
      </c>
      <c r="C13432">
        <v>132765</v>
      </c>
      <c r="D13432">
        <v>132475</v>
      </c>
      <c r="E13432">
        <v>132540</v>
      </c>
    </row>
    <row r="13433" spans="1:5" x14ac:dyDescent="0.25">
      <c r="A13433" s="2">
        <v>45750.457638888889</v>
      </c>
      <c r="B13433">
        <v>132570</v>
      </c>
      <c r="C13433">
        <v>132640</v>
      </c>
      <c r="D13433">
        <v>132500</v>
      </c>
      <c r="E13433">
        <v>132550</v>
      </c>
    </row>
    <row r="13434" spans="1:5" x14ac:dyDescent="0.25">
      <c r="A13434" s="2">
        <v>45750.456944444442</v>
      </c>
      <c r="B13434">
        <v>132625</v>
      </c>
      <c r="C13434">
        <v>132650</v>
      </c>
      <c r="D13434">
        <v>132565</v>
      </c>
      <c r="E13434">
        <v>132575</v>
      </c>
    </row>
    <row r="13435" spans="1:5" x14ac:dyDescent="0.25">
      <c r="A13435" s="2">
        <v>45750.456250000003</v>
      </c>
      <c r="B13435">
        <v>132545</v>
      </c>
      <c r="C13435">
        <v>132680</v>
      </c>
      <c r="D13435">
        <v>132545</v>
      </c>
      <c r="E13435">
        <v>132630</v>
      </c>
    </row>
    <row r="13436" spans="1:5" x14ac:dyDescent="0.25">
      <c r="A13436" s="2">
        <v>45750.455555555556</v>
      </c>
      <c r="B13436">
        <v>132530</v>
      </c>
      <c r="C13436">
        <v>132595</v>
      </c>
      <c r="D13436">
        <v>132520</v>
      </c>
      <c r="E13436">
        <v>132545</v>
      </c>
    </row>
    <row r="13437" spans="1:5" x14ac:dyDescent="0.25">
      <c r="A13437" s="2">
        <v>45750.454861111109</v>
      </c>
      <c r="B13437">
        <v>132440</v>
      </c>
      <c r="C13437">
        <v>132600</v>
      </c>
      <c r="D13437">
        <v>132435</v>
      </c>
      <c r="E13437">
        <v>132535</v>
      </c>
    </row>
    <row r="13438" spans="1:5" x14ac:dyDescent="0.25">
      <c r="A13438" s="2">
        <v>45750.45416666667</v>
      </c>
      <c r="B13438">
        <v>132565</v>
      </c>
      <c r="C13438">
        <v>132620</v>
      </c>
      <c r="D13438">
        <v>132430</v>
      </c>
      <c r="E13438">
        <v>132435</v>
      </c>
    </row>
    <row r="13439" spans="1:5" x14ac:dyDescent="0.25">
      <c r="A13439" s="2">
        <v>45750.453472222223</v>
      </c>
      <c r="B13439">
        <v>132695</v>
      </c>
      <c r="C13439">
        <v>132755</v>
      </c>
      <c r="D13439">
        <v>132560</v>
      </c>
      <c r="E13439">
        <v>132565</v>
      </c>
    </row>
    <row r="13440" spans="1:5" x14ac:dyDescent="0.25">
      <c r="A13440" s="2">
        <v>45750.452777777777</v>
      </c>
      <c r="B13440">
        <v>132700</v>
      </c>
      <c r="C13440">
        <v>132790</v>
      </c>
      <c r="D13440">
        <v>132660</v>
      </c>
      <c r="E13440">
        <v>132695</v>
      </c>
    </row>
    <row r="13441" spans="1:5" x14ac:dyDescent="0.25">
      <c r="A13441" s="2">
        <v>45750.45208333333</v>
      </c>
      <c r="B13441">
        <v>132940</v>
      </c>
      <c r="C13441">
        <v>132945</v>
      </c>
      <c r="D13441">
        <v>132650</v>
      </c>
      <c r="E13441">
        <v>132700</v>
      </c>
    </row>
    <row r="13442" spans="1:5" x14ac:dyDescent="0.25">
      <c r="A13442" s="2">
        <v>45750.451388888891</v>
      </c>
      <c r="B13442">
        <v>132775</v>
      </c>
      <c r="C13442">
        <v>133035</v>
      </c>
      <c r="D13442">
        <v>132775</v>
      </c>
      <c r="E13442">
        <v>132940</v>
      </c>
    </row>
    <row r="13443" spans="1:5" x14ac:dyDescent="0.25">
      <c r="A13443" s="2">
        <v>45750.450694444444</v>
      </c>
      <c r="B13443">
        <v>132910</v>
      </c>
      <c r="C13443">
        <v>132970</v>
      </c>
      <c r="D13443">
        <v>132735</v>
      </c>
      <c r="E13443">
        <v>132775</v>
      </c>
    </row>
    <row r="13444" spans="1:5" x14ac:dyDescent="0.25">
      <c r="A13444" s="2">
        <v>45750.45</v>
      </c>
      <c r="B13444">
        <v>132850</v>
      </c>
      <c r="C13444">
        <v>133070</v>
      </c>
      <c r="D13444">
        <v>132840</v>
      </c>
      <c r="E13444">
        <v>132910</v>
      </c>
    </row>
    <row r="13445" spans="1:5" x14ac:dyDescent="0.25">
      <c r="A13445" s="2">
        <v>45750.449305555558</v>
      </c>
      <c r="B13445">
        <v>132680</v>
      </c>
      <c r="C13445">
        <v>132870</v>
      </c>
      <c r="D13445">
        <v>132640</v>
      </c>
      <c r="E13445">
        <v>132845</v>
      </c>
    </row>
    <row r="13446" spans="1:5" x14ac:dyDescent="0.25">
      <c r="A13446" s="2">
        <v>45750.448611111111</v>
      </c>
      <c r="B13446">
        <v>132635</v>
      </c>
      <c r="C13446">
        <v>132795</v>
      </c>
      <c r="D13446">
        <v>132605</v>
      </c>
      <c r="E13446">
        <v>132680</v>
      </c>
    </row>
    <row r="13447" spans="1:5" x14ac:dyDescent="0.25">
      <c r="A13447" s="2">
        <v>45750.447916666664</v>
      </c>
      <c r="B13447">
        <v>132465</v>
      </c>
      <c r="C13447">
        <v>132695</v>
      </c>
      <c r="D13447">
        <v>132425</v>
      </c>
      <c r="E13447">
        <v>132635</v>
      </c>
    </row>
    <row r="13448" spans="1:5" x14ac:dyDescent="0.25">
      <c r="A13448" s="2">
        <v>45750.447222222225</v>
      </c>
      <c r="B13448">
        <v>132410</v>
      </c>
      <c r="C13448">
        <v>132500</v>
      </c>
      <c r="D13448">
        <v>132385</v>
      </c>
      <c r="E13448">
        <v>132465</v>
      </c>
    </row>
    <row r="13449" spans="1:5" x14ac:dyDescent="0.25">
      <c r="A13449" s="2">
        <v>45750.446527777778</v>
      </c>
      <c r="B13449">
        <v>132460</v>
      </c>
      <c r="C13449">
        <v>132530</v>
      </c>
      <c r="D13449">
        <v>132375</v>
      </c>
      <c r="E13449">
        <v>132410</v>
      </c>
    </row>
    <row r="13450" spans="1:5" x14ac:dyDescent="0.25">
      <c r="A13450" s="2">
        <v>45750.445833333331</v>
      </c>
      <c r="B13450">
        <v>132535</v>
      </c>
      <c r="C13450">
        <v>132540</v>
      </c>
      <c r="D13450">
        <v>132410</v>
      </c>
      <c r="E13450">
        <v>132460</v>
      </c>
    </row>
    <row r="13451" spans="1:5" x14ac:dyDescent="0.25">
      <c r="A13451" s="2">
        <v>45750.445138888892</v>
      </c>
      <c r="B13451">
        <v>132415</v>
      </c>
      <c r="C13451">
        <v>132610</v>
      </c>
      <c r="D13451">
        <v>132395</v>
      </c>
      <c r="E13451">
        <v>132535</v>
      </c>
    </row>
    <row r="13452" spans="1:5" x14ac:dyDescent="0.25">
      <c r="A13452" s="2">
        <v>45750.444444444445</v>
      </c>
      <c r="B13452">
        <v>132475</v>
      </c>
      <c r="C13452">
        <v>132510</v>
      </c>
      <c r="D13452">
        <v>132355</v>
      </c>
      <c r="E13452">
        <v>132415</v>
      </c>
    </row>
    <row r="13453" spans="1:5" x14ac:dyDescent="0.25">
      <c r="A13453" s="2">
        <v>45750.443749999999</v>
      </c>
      <c r="B13453">
        <v>132390</v>
      </c>
      <c r="C13453">
        <v>132545</v>
      </c>
      <c r="D13453">
        <v>132350</v>
      </c>
      <c r="E13453">
        <v>132480</v>
      </c>
    </row>
    <row r="13454" spans="1:5" x14ac:dyDescent="0.25">
      <c r="A13454" s="2">
        <v>45750.443055555559</v>
      </c>
      <c r="B13454">
        <v>132255</v>
      </c>
      <c r="C13454">
        <v>132505</v>
      </c>
      <c r="D13454">
        <v>132250</v>
      </c>
      <c r="E13454">
        <v>132390</v>
      </c>
    </row>
    <row r="13455" spans="1:5" x14ac:dyDescent="0.25">
      <c r="A13455" s="2">
        <v>45750.442361111112</v>
      </c>
      <c r="B13455">
        <v>132200</v>
      </c>
      <c r="C13455">
        <v>132280</v>
      </c>
      <c r="D13455">
        <v>132155</v>
      </c>
      <c r="E13455">
        <v>132255</v>
      </c>
    </row>
    <row r="13456" spans="1:5" x14ac:dyDescent="0.25">
      <c r="A13456" s="2">
        <v>45750.441666666666</v>
      </c>
      <c r="B13456">
        <v>132330</v>
      </c>
      <c r="C13456">
        <v>132435</v>
      </c>
      <c r="D13456">
        <v>132190</v>
      </c>
      <c r="E13456">
        <v>132205</v>
      </c>
    </row>
    <row r="13457" spans="1:5" x14ac:dyDescent="0.25">
      <c r="A13457" s="2">
        <v>45750.440972222219</v>
      </c>
      <c r="B13457">
        <v>132370</v>
      </c>
      <c r="C13457">
        <v>132395</v>
      </c>
      <c r="D13457">
        <v>132240</v>
      </c>
      <c r="E13457">
        <v>132330</v>
      </c>
    </row>
    <row r="13458" spans="1:5" x14ac:dyDescent="0.25">
      <c r="A13458" s="2">
        <v>45750.44027777778</v>
      </c>
      <c r="B13458">
        <v>132380</v>
      </c>
      <c r="C13458">
        <v>132480</v>
      </c>
      <c r="D13458">
        <v>132355</v>
      </c>
      <c r="E13458">
        <v>132370</v>
      </c>
    </row>
    <row r="13459" spans="1:5" x14ac:dyDescent="0.25">
      <c r="A13459" s="2">
        <v>45750.439583333333</v>
      </c>
      <c r="B13459">
        <v>132395</v>
      </c>
      <c r="C13459">
        <v>132475</v>
      </c>
      <c r="D13459">
        <v>132320</v>
      </c>
      <c r="E13459">
        <v>132380</v>
      </c>
    </row>
    <row r="13460" spans="1:5" x14ac:dyDescent="0.25">
      <c r="A13460" s="2">
        <v>45750.438888888886</v>
      </c>
      <c r="B13460">
        <v>132390</v>
      </c>
      <c r="C13460">
        <v>132495</v>
      </c>
      <c r="D13460">
        <v>132350</v>
      </c>
      <c r="E13460">
        <v>132395</v>
      </c>
    </row>
    <row r="13461" spans="1:5" x14ac:dyDescent="0.25">
      <c r="A13461" s="2">
        <v>45750.438194444447</v>
      </c>
      <c r="B13461">
        <v>132100</v>
      </c>
      <c r="C13461">
        <v>132460</v>
      </c>
      <c r="D13461">
        <v>132095</v>
      </c>
      <c r="E13461">
        <v>132390</v>
      </c>
    </row>
    <row r="13462" spans="1:5" x14ac:dyDescent="0.25">
      <c r="A13462" s="2">
        <v>45750.4375</v>
      </c>
      <c r="B13462">
        <v>131830</v>
      </c>
      <c r="C13462">
        <v>132185</v>
      </c>
      <c r="D13462">
        <v>131820</v>
      </c>
      <c r="E13462">
        <v>132100</v>
      </c>
    </row>
    <row r="13463" spans="1:5" x14ac:dyDescent="0.25">
      <c r="A13463" s="2">
        <v>45750.436805555553</v>
      </c>
      <c r="B13463">
        <v>131890</v>
      </c>
      <c r="C13463">
        <v>131920</v>
      </c>
      <c r="D13463">
        <v>131805</v>
      </c>
      <c r="E13463">
        <v>131830</v>
      </c>
    </row>
    <row r="13464" spans="1:5" x14ac:dyDescent="0.25">
      <c r="A13464" s="2">
        <v>45750.436111111114</v>
      </c>
      <c r="B13464">
        <v>132050</v>
      </c>
      <c r="C13464">
        <v>132070</v>
      </c>
      <c r="D13464">
        <v>131885</v>
      </c>
      <c r="E13464">
        <v>131885</v>
      </c>
    </row>
    <row r="13465" spans="1:5" x14ac:dyDescent="0.25">
      <c r="A13465" s="2">
        <v>45750.435416666667</v>
      </c>
      <c r="B13465">
        <v>131920</v>
      </c>
      <c r="C13465">
        <v>132055</v>
      </c>
      <c r="D13465">
        <v>131890</v>
      </c>
      <c r="E13465">
        <v>132050</v>
      </c>
    </row>
    <row r="13466" spans="1:5" x14ac:dyDescent="0.25">
      <c r="A13466" s="2">
        <v>45750.43472222222</v>
      </c>
      <c r="B13466">
        <v>131720</v>
      </c>
      <c r="C13466">
        <v>131935</v>
      </c>
      <c r="D13466">
        <v>131680</v>
      </c>
      <c r="E13466">
        <v>131920</v>
      </c>
    </row>
    <row r="13467" spans="1:5" x14ac:dyDescent="0.25">
      <c r="A13467" s="2">
        <v>45750.434027777781</v>
      </c>
      <c r="B13467">
        <v>131855</v>
      </c>
      <c r="C13467">
        <v>131895</v>
      </c>
      <c r="D13467">
        <v>131700</v>
      </c>
      <c r="E13467">
        <v>131720</v>
      </c>
    </row>
    <row r="13468" spans="1:5" x14ac:dyDescent="0.25">
      <c r="A13468" s="2">
        <v>45750.433333333334</v>
      </c>
      <c r="B13468">
        <v>131750</v>
      </c>
      <c r="C13468">
        <v>131945</v>
      </c>
      <c r="D13468">
        <v>131685</v>
      </c>
      <c r="E13468">
        <v>131850</v>
      </c>
    </row>
    <row r="13469" spans="1:5" x14ac:dyDescent="0.25">
      <c r="A13469" s="2">
        <v>45750.432638888888</v>
      </c>
      <c r="B13469">
        <v>131410</v>
      </c>
      <c r="C13469">
        <v>131780</v>
      </c>
      <c r="D13469">
        <v>131400</v>
      </c>
      <c r="E13469">
        <v>131750</v>
      </c>
    </row>
    <row r="13470" spans="1:5" x14ac:dyDescent="0.25">
      <c r="A13470" s="2">
        <v>45750.431944444441</v>
      </c>
      <c r="B13470">
        <v>131265</v>
      </c>
      <c r="C13470">
        <v>131475</v>
      </c>
      <c r="D13470">
        <v>131250</v>
      </c>
      <c r="E13470">
        <v>131410</v>
      </c>
    </row>
    <row r="13471" spans="1:5" x14ac:dyDescent="0.25">
      <c r="A13471" s="2">
        <v>45750.431250000001</v>
      </c>
      <c r="B13471">
        <v>131570</v>
      </c>
      <c r="C13471">
        <v>131585</v>
      </c>
      <c r="D13471">
        <v>131245</v>
      </c>
      <c r="E13471">
        <v>131260</v>
      </c>
    </row>
    <row r="13472" spans="1:5" x14ac:dyDescent="0.25">
      <c r="A13472" s="2">
        <v>45750.430555555555</v>
      </c>
      <c r="B13472">
        <v>131375</v>
      </c>
      <c r="C13472">
        <v>131660</v>
      </c>
      <c r="D13472">
        <v>131365</v>
      </c>
      <c r="E13472">
        <v>131570</v>
      </c>
    </row>
    <row r="13473" spans="1:5" x14ac:dyDescent="0.25">
      <c r="A13473" s="2">
        <v>45750.429861111108</v>
      </c>
      <c r="B13473">
        <v>131240</v>
      </c>
      <c r="C13473">
        <v>131430</v>
      </c>
      <c r="D13473">
        <v>131215</v>
      </c>
      <c r="E13473">
        <v>131375</v>
      </c>
    </row>
    <row r="13474" spans="1:5" x14ac:dyDescent="0.25">
      <c r="A13474" s="2">
        <v>45750.429166666669</v>
      </c>
      <c r="B13474">
        <v>131095</v>
      </c>
      <c r="C13474">
        <v>131295</v>
      </c>
      <c r="D13474">
        <v>131065</v>
      </c>
      <c r="E13474">
        <v>131240</v>
      </c>
    </row>
    <row r="13475" spans="1:5" x14ac:dyDescent="0.25">
      <c r="A13475" s="2">
        <v>45750.428472222222</v>
      </c>
      <c r="B13475">
        <v>131055</v>
      </c>
      <c r="C13475">
        <v>131180</v>
      </c>
      <c r="D13475">
        <v>131030</v>
      </c>
      <c r="E13475">
        <v>131095</v>
      </c>
    </row>
    <row r="13476" spans="1:5" x14ac:dyDescent="0.25">
      <c r="A13476" s="2">
        <v>45750.427777777775</v>
      </c>
      <c r="B13476">
        <v>130890</v>
      </c>
      <c r="C13476">
        <v>131160</v>
      </c>
      <c r="D13476">
        <v>130865</v>
      </c>
      <c r="E13476">
        <v>131055</v>
      </c>
    </row>
    <row r="13477" spans="1:5" x14ac:dyDescent="0.25">
      <c r="A13477" s="2">
        <v>45750.427083333336</v>
      </c>
      <c r="B13477">
        <v>130860</v>
      </c>
      <c r="C13477">
        <v>130930</v>
      </c>
      <c r="D13477">
        <v>130800</v>
      </c>
      <c r="E13477">
        <v>130890</v>
      </c>
    </row>
    <row r="13478" spans="1:5" x14ac:dyDescent="0.25">
      <c r="A13478" s="2">
        <v>45750.426388888889</v>
      </c>
      <c r="B13478">
        <v>130790</v>
      </c>
      <c r="C13478">
        <v>130975</v>
      </c>
      <c r="D13478">
        <v>130770</v>
      </c>
      <c r="E13478">
        <v>130860</v>
      </c>
    </row>
    <row r="13479" spans="1:5" x14ac:dyDescent="0.25">
      <c r="A13479" s="2">
        <v>45750.425694444442</v>
      </c>
      <c r="B13479">
        <v>130815</v>
      </c>
      <c r="C13479">
        <v>130850</v>
      </c>
      <c r="D13479">
        <v>130765</v>
      </c>
      <c r="E13479">
        <v>130795</v>
      </c>
    </row>
    <row r="13480" spans="1:5" x14ac:dyDescent="0.25">
      <c r="A13480" s="2">
        <v>45750.425000000003</v>
      </c>
      <c r="B13480">
        <v>130810</v>
      </c>
      <c r="C13480">
        <v>130880</v>
      </c>
      <c r="D13480">
        <v>130705</v>
      </c>
      <c r="E13480">
        <v>130810</v>
      </c>
    </row>
    <row r="13481" spans="1:5" x14ac:dyDescent="0.25">
      <c r="A13481" s="2">
        <v>45750.424305555556</v>
      </c>
      <c r="B13481">
        <v>130995</v>
      </c>
      <c r="C13481">
        <v>131080</v>
      </c>
      <c r="D13481">
        <v>130775</v>
      </c>
      <c r="E13481">
        <v>130815</v>
      </c>
    </row>
    <row r="13482" spans="1:5" x14ac:dyDescent="0.25">
      <c r="A13482" s="2">
        <v>45750.423611111109</v>
      </c>
      <c r="B13482">
        <v>130995</v>
      </c>
      <c r="C13482">
        <v>131040</v>
      </c>
      <c r="D13482">
        <v>130915</v>
      </c>
      <c r="E13482">
        <v>131000</v>
      </c>
    </row>
    <row r="13483" spans="1:5" x14ac:dyDescent="0.25">
      <c r="A13483" s="2">
        <v>45750.42291666667</v>
      </c>
      <c r="B13483">
        <v>130920</v>
      </c>
      <c r="C13483">
        <v>131095</v>
      </c>
      <c r="D13483">
        <v>130910</v>
      </c>
      <c r="E13483">
        <v>130990</v>
      </c>
    </row>
    <row r="13484" spans="1:5" x14ac:dyDescent="0.25">
      <c r="A13484" s="2">
        <v>45750.422222222223</v>
      </c>
      <c r="B13484">
        <v>130635</v>
      </c>
      <c r="C13484">
        <v>130955</v>
      </c>
      <c r="D13484">
        <v>130605</v>
      </c>
      <c r="E13484">
        <v>130925</v>
      </c>
    </row>
    <row r="13485" spans="1:5" x14ac:dyDescent="0.25">
      <c r="A13485" s="2">
        <v>45750.421527777777</v>
      </c>
      <c r="B13485">
        <v>130525</v>
      </c>
      <c r="C13485">
        <v>130670</v>
      </c>
      <c r="D13485">
        <v>130520</v>
      </c>
      <c r="E13485">
        <v>130630</v>
      </c>
    </row>
    <row r="13486" spans="1:5" x14ac:dyDescent="0.25">
      <c r="A13486" s="2">
        <v>45750.42083333333</v>
      </c>
      <c r="B13486">
        <v>130590</v>
      </c>
      <c r="C13486">
        <v>130635</v>
      </c>
      <c r="D13486">
        <v>130510</v>
      </c>
      <c r="E13486">
        <v>130520</v>
      </c>
    </row>
    <row r="13487" spans="1:5" x14ac:dyDescent="0.25">
      <c r="A13487" s="2">
        <v>45750.420138888891</v>
      </c>
      <c r="B13487">
        <v>130565</v>
      </c>
      <c r="C13487">
        <v>130590</v>
      </c>
      <c r="D13487">
        <v>130470</v>
      </c>
      <c r="E13487">
        <v>130585</v>
      </c>
    </row>
    <row r="13488" spans="1:5" x14ac:dyDescent="0.25">
      <c r="A13488" s="2">
        <v>45750.419444444444</v>
      </c>
      <c r="B13488">
        <v>130470</v>
      </c>
      <c r="C13488">
        <v>130605</v>
      </c>
      <c r="D13488">
        <v>130465</v>
      </c>
      <c r="E13488">
        <v>130565</v>
      </c>
    </row>
    <row r="13489" spans="1:5" x14ac:dyDescent="0.25">
      <c r="A13489" s="2">
        <v>45750.418749999997</v>
      </c>
      <c r="B13489">
        <v>130505</v>
      </c>
      <c r="C13489">
        <v>130545</v>
      </c>
      <c r="D13489">
        <v>130435</v>
      </c>
      <c r="E13489">
        <v>130475</v>
      </c>
    </row>
    <row r="13490" spans="1:5" x14ac:dyDescent="0.25">
      <c r="A13490" s="2">
        <v>45750.418055555558</v>
      </c>
      <c r="B13490">
        <v>130355</v>
      </c>
      <c r="C13490">
        <v>130515</v>
      </c>
      <c r="D13490">
        <v>130335</v>
      </c>
      <c r="E13490">
        <v>130505</v>
      </c>
    </row>
    <row r="13491" spans="1:5" x14ac:dyDescent="0.25">
      <c r="A13491" s="2">
        <v>45750.417361111111</v>
      </c>
      <c r="B13491">
        <v>130375</v>
      </c>
      <c r="C13491">
        <v>130385</v>
      </c>
      <c r="D13491">
        <v>130320</v>
      </c>
      <c r="E13491">
        <v>130355</v>
      </c>
    </row>
    <row r="13492" spans="1:5" x14ac:dyDescent="0.25">
      <c r="A13492" s="2">
        <v>45750.416666666664</v>
      </c>
      <c r="B13492">
        <v>130360</v>
      </c>
      <c r="C13492">
        <v>130385</v>
      </c>
      <c r="D13492">
        <v>130265</v>
      </c>
      <c r="E13492">
        <v>130375</v>
      </c>
    </row>
    <row r="13493" spans="1:5" x14ac:dyDescent="0.25">
      <c r="A13493" s="2">
        <v>45750.415972222225</v>
      </c>
      <c r="B13493">
        <v>130265</v>
      </c>
      <c r="C13493">
        <v>130400</v>
      </c>
      <c r="D13493">
        <v>130205</v>
      </c>
      <c r="E13493">
        <v>130360</v>
      </c>
    </row>
    <row r="13494" spans="1:5" x14ac:dyDescent="0.25">
      <c r="A13494" s="2">
        <v>45750.415277777778</v>
      </c>
      <c r="B13494">
        <v>130335</v>
      </c>
      <c r="C13494">
        <v>130345</v>
      </c>
      <c r="D13494">
        <v>130260</v>
      </c>
      <c r="E13494">
        <v>130270</v>
      </c>
    </row>
    <row r="13495" spans="1:5" x14ac:dyDescent="0.25">
      <c r="A13495" s="2">
        <v>45750.414583333331</v>
      </c>
      <c r="B13495">
        <v>130360</v>
      </c>
      <c r="C13495">
        <v>130395</v>
      </c>
      <c r="D13495">
        <v>130330</v>
      </c>
      <c r="E13495">
        <v>130335</v>
      </c>
    </row>
    <row r="13496" spans="1:5" x14ac:dyDescent="0.25">
      <c r="A13496" s="2">
        <v>45750.413888888892</v>
      </c>
      <c r="B13496">
        <v>130465</v>
      </c>
      <c r="C13496">
        <v>130500</v>
      </c>
      <c r="D13496">
        <v>130350</v>
      </c>
      <c r="E13496">
        <v>130355</v>
      </c>
    </row>
    <row r="13497" spans="1:5" x14ac:dyDescent="0.25">
      <c r="A13497" s="2">
        <v>45750.413194444445</v>
      </c>
      <c r="B13497">
        <v>130520</v>
      </c>
      <c r="C13497">
        <v>130540</v>
      </c>
      <c r="D13497">
        <v>130460</v>
      </c>
      <c r="E13497">
        <v>130465</v>
      </c>
    </row>
    <row r="13498" spans="1:5" x14ac:dyDescent="0.25">
      <c r="A13498" s="2">
        <v>45750.412499999999</v>
      </c>
      <c r="B13498">
        <v>130515</v>
      </c>
      <c r="C13498">
        <v>130550</v>
      </c>
      <c r="D13498">
        <v>130475</v>
      </c>
      <c r="E13498">
        <v>130520</v>
      </c>
    </row>
    <row r="13499" spans="1:5" x14ac:dyDescent="0.25">
      <c r="A13499" s="2">
        <v>45750.411805555559</v>
      </c>
      <c r="B13499">
        <v>130600</v>
      </c>
      <c r="C13499">
        <v>130630</v>
      </c>
      <c r="D13499">
        <v>130495</v>
      </c>
      <c r="E13499">
        <v>130515</v>
      </c>
    </row>
    <row r="13500" spans="1:5" x14ac:dyDescent="0.25">
      <c r="A13500" s="2">
        <v>45750.411111111112</v>
      </c>
      <c r="B13500">
        <v>130635</v>
      </c>
      <c r="C13500">
        <v>130685</v>
      </c>
      <c r="D13500">
        <v>130595</v>
      </c>
      <c r="E13500">
        <v>130600</v>
      </c>
    </row>
    <row r="13501" spans="1:5" x14ac:dyDescent="0.25">
      <c r="A13501" s="2">
        <v>45750.410416666666</v>
      </c>
      <c r="B13501">
        <v>130675</v>
      </c>
      <c r="C13501">
        <v>130680</v>
      </c>
      <c r="D13501">
        <v>130580</v>
      </c>
      <c r="E13501">
        <v>130635</v>
      </c>
    </row>
    <row r="13502" spans="1:5" x14ac:dyDescent="0.25">
      <c r="A13502" s="2">
        <v>45750.409722222219</v>
      </c>
      <c r="B13502">
        <v>130685</v>
      </c>
      <c r="C13502">
        <v>130770</v>
      </c>
      <c r="D13502">
        <v>130635</v>
      </c>
      <c r="E13502">
        <v>130675</v>
      </c>
    </row>
    <row r="13503" spans="1:5" x14ac:dyDescent="0.25">
      <c r="A13503" s="2">
        <v>45750.40902777778</v>
      </c>
      <c r="B13503">
        <v>130745</v>
      </c>
      <c r="C13503">
        <v>130750</v>
      </c>
      <c r="D13503">
        <v>130660</v>
      </c>
      <c r="E13503">
        <v>130690</v>
      </c>
    </row>
    <row r="13504" spans="1:5" x14ac:dyDescent="0.25">
      <c r="A13504" s="2">
        <v>45750.408333333333</v>
      </c>
      <c r="B13504">
        <v>130910</v>
      </c>
      <c r="C13504">
        <v>130925</v>
      </c>
      <c r="D13504">
        <v>130735</v>
      </c>
      <c r="E13504">
        <v>130745</v>
      </c>
    </row>
    <row r="13505" spans="1:5" x14ac:dyDescent="0.25">
      <c r="A13505" s="2">
        <v>45750.407638888886</v>
      </c>
      <c r="B13505">
        <v>130915</v>
      </c>
      <c r="C13505">
        <v>130945</v>
      </c>
      <c r="D13505">
        <v>130905</v>
      </c>
      <c r="E13505">
        <v>130910</v>
      </c>
    </row>
    <row r="13506" spans="1:5" x14ac:dyDescent="0.25">
      <c r="A13506" s="2">
        <v>45750.406944444447</v>
      </c>
      <c r="B13506">
        <v>130945</v>
      </c>
      <c r="C13506">
        <v>131035</v>
      </c>
      <c r="D13506">
        <v>130885</v>
      </c>
      <c r="E13506">
        <v>130915</v>
      </c>
    </row>
    <row r="13507" spans="1:5" x14ac:dyDescent="0.25">
      <c r="A13507" s="2">
        <v>45750.40625</v>
      </c>
      <c r="B13507">
        <v>130995</v>
      </c>
      <c r="C13507">
        <v>131005</v>
      </c>
      <c r="D13507">
        <v>130920</v>
      </c>
      <c r="E13507">
        <v>130945</v>
      </c>
    </row>
    <row r="13508" spans="1:5" x14ac:dyDescent="0.25">
      <c r="A13508" s="2">
        <v>45750.405555555553</v>
      </c>
      <c r="B13508">
        <v>130975</v>
      </c>
      <c r="C13508">
        <v>131055</v>
      </c>
      <c r="D13508">
        <v>130950</v>
      </c>
      <c r="E13508">
        <v>130995</v>
      </c>
    </row>
    <row r="13509" spans="1:5" x14ac:dyDescent="0.25">
      <c r="A13509" s="2">
        <v>45750.404861111114</v>
      </c>
      <c r="B13509">
        <v>131090</v>
      </c>
      <c r="C13509">
        <v>131105</v>
      </c>
      <c r="D13509">
        <v>130930</v>
      </c>
      <c r="E13509">
        <v>130975</v>
      </c>
    </row>
    <row r="13510" spans="1:5" x14ac:dyDescent="0.25">
      <c r="A13510" s="2">
        <v>45750.404166666667</v>
      </c>
      <c r="B13510">
        <v>131165</v>
      </c>
      <c r="C13510">
        <v>131175</v>
      </c>
      <c r="D13510">
        <v>131075</v>
      </c>
      <c r="E13510">
        <v>131090</v>
      </c>
    </row>
    <row r="13511" spans="1:5" x14ac:dyDescent="0.25">
      <c r="A13511" s="2">
        <v>45750.40347222222</v>
      </c>
      <c r="B13511">
        <v>131185</v>
      </c>
      <c r="C13511">
        <v>131240</v>
      </c>
      <c r="D13511">
        <v>131110</v>
      </c>
      <c r="E13511">
        <v>131165</v>
      </c>
    </row>
    <row r="13512" spans="1:5" x14ac:dyDescent="0.25">
      <c r="A13512" s="2">
        <v>45750.402777777781</v>
      </c>
      <c r="B13512">
        <v>131200</v>
      </c>
      <c r="C13512">
        <v>131225</v>
      </c>
      <c r="D13512">
        <v>131155</v>
      </c>
      <c r="E13512">
        <v>131190</v>
      </c>
    </row>
    <row r="13513" spans="1:5" x14ac:dyDescent="0.25">
      <c r="A13513" s="2">
        <v>45750.402083333334</v>
      </c>
      <c r="B13513">
        <v>131240</v>
      </c>
      <c r="C13513">
        <v>131285</v>
      </c>
      <c r="D13513">
        <v>131180</v>
      </c>
      <c r="E13513">
        <v>131195</v>
      </c>
    </row>
    <row r="13514" spans="1:5" x14ac:dyDescent="0.25">
      <c r="A13514" s="2">
        <v>45750.401388888888</v>
      </c>
      <c r="B13514">
        <v>131310</v>
      </c>
      <c r="C13514">
        <v>131320</v>
      </c>
      <c r="D13514">
        <v>131235</v>
      </c>
      <c r="E13514">
        <v>131245</v>
      </c>
    </row>
    <row r="13515" spans="1:5" x14ac:dyDescent="0.25">
      <c r="A13515" s="2">
        <v>45750.400694444441</v>
      </c>
      <c r="B13515">
        <v>131380</v>
      </c>
      <c r="C13515">
        <v>131385</v>
      </c>
      <c r="D13515">
        <v>131270</v>
      </c>
      <c r="E13515">
        <v>131315</v>
      </c>
    </row>
    <row r="13516" spans="1:5" x14ac:dyDescent="0.25">
      <c r="A13516" s="2">
        <v>45750.400000000001</v>
      </c>
      <c r="B13516">
        <v>131360</v>
      </c>
      <c r="C13516">
        <v>131435</v>
      </c>
      <c r="D13516">
        <v>131340</v>
      </c>
      <c r="E13516">
        <v>131375</v>
      </c>
    </row>
    <row r="13517" spans="1:5" x14ac:dyDescent="0.25">
      <c r="A13517" s="2">
        <v>45750.399305555555</v>
      </c>
      <c r="B13517">
        <v>131370</v>
      </c>
      <c r="C13517">
        <v>131385</v>
      </c>
      <c r="D13517">
        <v>131330</v>
      </c>
      <c r="E13517">
        <v>131360</v>
      </c>
    </row>
    <row r="13518" spans="1:5" x14ac:dyDescent="0.25">
      <c r="A13518" s="2">
        <v>45750.398611111108</v>
      </c>
      <c r="B13518">
        <v>131385</v>
      </c>
      <c r="C13518">
        <v>131405</v>
      </c>
      <c r="D13518">
        <v>131325</v>
      </c>
      <c r="E13518">
        <v>131375</v>
      </c>
    </row>
    <row r="13519" spans="1:5" x14ac:dyDescent="0.25">
      <c r="A13519" s="2">
        <v>45750.397916666669</v>
      </c>
      <c r="B13519">
        <v>131330</v>
      </c>
      <c r="C13519">
        <v>131405</v>
      </c>
      <c r="D13519">
        <v>131260</v>
      </c>
      <c r="E13519">
        <v>131385</v>
      </c>
    </row>
    <row r="13520" spans="1:5" x14ac:dyDescent="0.25">
      <c r="A13520" s="2">
        <v>45750.397222222222</v>
      </c>
      <c r="B13520">
        <v>131325</v>
      </c>
      <c r="C13520">
        <v>131390</v>
      </c>
      <c r="D13520">
        <v>131275</v>
      </c>
      <c r="E13520">
        <v>131330</v>
      </c>
    </row>
    <row r="13521" spans="1:5" x14ac:dyDescent="0.25">
      <c r="A13521" s="2">
        <v>45750.396527777775</v>
      </c>
      <c r="B13521">
        <v>131270</v>
      </c>
      <c r="C13521">
        <v>131345</v>
      </c>
      <c r="D13521">
        <v>131240</v>
      </c>
      <c r="E13521">
        <v>131320</v>
      </c>
    </row>
    <row r="13522" spans="1:5" x14ac:dyDescent="0.25">
      <c r="A13522" s="2">
        <v>45750.395833333336</v>
      </c>
      <c r="B13522">
        <v>131165</v>
      </c>
      <c r="C13522">
        <v>131290</v>
      </c>
      <c r="D13522">
        <v>131160</v>
      </c>
      <c r="E13522">
        <v>131275</v>
      </c>
    </row>
    <row r="13523" spans="1:5" x14ac:dyDescent="0.25">
      <c r="A13523" s="2">
        <v>45750.395138888889</v>
      </c>
      <c r="B13523">
        <v>131140</v>
      </c>
      <c r="C13523">
        <v>131175</v>
      </c>
      <c r="D13523">
        <v>131120</v>
      </c>
      <c r="E13523">
        <v>131165</v>
      </c>
    </row>
    <row r="13524" spans="1:5" x14ac:dyDescent="0.25">
      <c r="A13524" s="2">
        <v>45750.394444444442</v>
      </c>
      <c r="B13524">
        <v>131135</v>
      </c>
      <c r="C13524">
        <v>131155</v>
      </c>
      <c r="D13524">
        <v>131115</v>
      </c>
      <c r="E13524">
        <v>131135</v>
      </c>
    </row>
    <row r="13525" spans="1:5" x14ac:dyDescent="0.25">
      <c r="A13525" s="2">
        <v>45750.393750000003</v>
      </c>
      <c r="B13525">
        <v>131125</v>
      </c>
      <c r="C13525">
        <v>131210</v>
      </c>
      <c r="D13525">
        <v>131110</v>
      </c>
      <c r="E13525">
        <v>131140</v>
      </c>
    </row>
    <row r="13526" spans="1:5" x14ac:dyDescent="0.25">
      <c r="A13526" s="2">
        <v>45750.393055555556</v>
      </c>
      <c r="B13526">
        <v>131095</v>
      </c>
      <c r="C13526">
        <v>131145</v>
      </c>
      <c r="D13526">
        <v>131060</v>
      </c>
      <c r="E13526">
        <v>131130</v>
      </c>
    </row>
    <row r="13527" spans="1:5" x14ac:dyDescent="0.25">
      <c r="A13527" s="2">
        <v>45750.392361111109</v>
      </c>
      <c r="B13527">
        <v>131145</v>
      </c>
      <c r="C13527">
        <v>131215</v>
      </c>
      <c r="D13527">
        <v>131075</v>
      </c>
      <c r="E13527">
        <v>131100</v>
      </c>
    </row>
    <row r="13528" spans="1:5" x14ac:dyDescent="0.25">
      <c r="A13528" s="2">
        <v>45750.39166666667</v>
      </c>
      <c r="B13528">
        <v>131275</v>
      </c>
      <c r="C13528">
        <v>131290</v>
      </c>
      <c r="D13528">
        <v>131100</v>
      </c>
      <c r="E13528">
        <v>131145</v>
      </c>
    </row>
    <row r="13529" spans="1:5" x14ac:dyDescent="0.25">
      <c r="A13529" s="2">
        <v>45750.390972222223</v>
      </c>
      <c r="B13529">
        <v>131285</v>
      </c>
      <c r="C13529">
        <v>131285</v>
      </c>
      <c r="D13529">
        <v>131220</v>
      </c>
      <c r="E13529">
        <v>131275</v>
      </c>
    </row>
    <row r="13530" spans="1:5" x14ac:dyDescent="0.25">
      <c r="A13530" s="2">
        <v>45750.390277777777</v>
      </c>
      <c r="B13530">
        <v>131305</v>
      </c>
      <c r="C13530">
        <v>131375</v>
      </c>
      <c r="D13530">
        <v>131270</v>
      </c>
      <c r="E13530">
        <v>131280</v>
      </c>
    </row>
    <row r="13531" spans="1:5" x14ac:dyDescent="0.25">
      <c r="A13531" s="2">
        <v>45750.38958333333</v>
      </c>
      <c r="B13531">
        <v>131310</v>
      </c>
      <c r="C13531">
        <v>131345</v>
      </c>
      <c r="D13531">
        <v>131270</v>
      </c>
      <c r="E13531">
        <v>131305</v>
      </c>
    </row>
    <row r="13532" spans="1:5" x14ac:dyDescent="0.25">
      <c r="A13532" s="2">
        <v>45750.388888888891</v>
      </c>
      <c r="B13532">
        <v>131390</v>
      </c>
      <c r="C13532">
        <v>131415</v>
      </c>
      <c r="D13532">
        <v>131290</v>
      </c>
      <c r="E13532">
        <v>131310</v>
      </c>
    </row>
    <row r="13533" spans="1:5" x14ac:dyDescent="0.25">
      <c r="A13533" s="2">
        <v>45750.388194444444</v>
      </c>
      <c r="B13533">
        <v>131370</v>
      </c>
      <c r="C13533">
        <v>131440</v>
      </c>
      <c r="D13533">
        <v>131350</v>
      </c>
      <c r="E13533">
        <v>131395</v>
      </c>
    </row>
    <row r="13534" spans="1:5" x14ac:dyDescent="0.25">
      <c r="A13534" s="2">
        <v>45750.387499999997</v>
      </c>
      <c r="B13534">
        <v>131370</v>
      </c>
      <c r="C13534">
        <v>131395</v>
      </c>
      <c r="D13534">
        <v>131295</v>
      </c>
      <c r="E13534">
        <v>131365</v>
      </c>
    </row>
    <row r="13535" spans="1:5" x14ac:dyDescent="0.25">
      <c r="A13535" s="2">
        <v>45750.386805555558</v>
      </c>
      <c r="B13535">
        <v>131420</v>
      </c>
      <c r="C13535">
        <v>131470</v>
      </c>
      <c r="D13535">
        <v>131360</v>
      </c>
      <c r="E13535">
        <v>131365</v>
      </c>
    </row>
    <row r="13536" spans="1:5" x14ac:dyDescent="0.25">
      <c r="A13536" s="2">
        <v>45750.386111111111</v>
      </c>
      <c r="B13536">
        <v>131445</v>
      </c>
      <c r="C13536">
        <v>131450</v>
      </c>
      <c r="D13536">
        <v>131395</v>
      </c>
      <c r="E13536">
        <v>131415</v>
      </c>
    </row>
    <row r="13537" spans="1:5" x14ac:dyDescent="0.25">
      <c r="A13537" s="2">
        <v>45750.385416666664</v>
      </c>
      <c r="B13537">
        <v>131385</v>
      </c>
      <c r="C13537">
        <v>131455</v>
      </c>
      <c r="D13537">
        <v>131370</v>
      </c>
      <c r="E13537">
        <v>131445</v>
      </c>
    </row>
    <row r="13538" spans="1:5" x14ac:dyDescent="0.25">
      <c r="A13538" s="2">
        <v>45750.384722222225</v>
      </c>
      <c r="B13538">
        <v>131360</v>
      </c>
      <c r="C13538">
        <v>131435</v>
      </c>
      <c r="D13538">
        <v>131320</v>
      </c>
      <c r="E13538">
        <v>131390</v>
      </c>
    </row>
    <row r="13539" spans="1:5" x14ac:dyDescent="0.25">
      <c r="A13539" s="2">
        <v>45750.384027777778</v>
      </c>
      <c r="B13539">
        <v>131475</v>
      </c>
      <c r="C13539">
        <v>131515</v>
      </c>
      <c r="D13539">
        <v>131335</v>
      </c>
      <c r="E13539">
        <v>131360</v>
      </c>
    </row>
    <row r="13540" spans="1:5" x14ac:dyDescent="0.25">
      <c r="A13540" s="2">
        <v>45750.383333333331</v>
      </c>
      <c r="B13540">
        <v>131480</v>
      </c>
      <c r="C13540">
        <v>131530</v>
      </c>
      <c r="D13540">
        <v>131375</v>
      </c>
      <c r="E13540">
        <v>131475</v>
      </c>
    </row>
    <row r="13541" spans="1:5" x14ac:dyDescent="0.25">
      <c r="A13541" s="2">
        <v>45750.382638888892</v>
      </c>
      <c r="B13541">
        <v>131465</v>
      </c>
      <c r="C13541">
        <v>131540</v>
      </c>
      <c r="D13541">
        <v>131445</v>
      </c>
      <c r="E13541">
        <v>131480</v>
      </c>
    </row>
    <row r="13542" spans="1:5" x14ac:dyDescent="0.25">
      <c r="A13542" s="2">
        <v>45750.381944444445</v>
      </c>
      <c r="B13542">
        <v>131470</v>
      </c>
      <c r="C13542">
        <v>131525</v>
      </c>
      <c r="D13542">
        <v>131425</v>
      </c>
      <c r="E13542">
        <v>131465</v>
      </c>
    </row>
    <row r="13543" spans="1:5" x14ac:dyDescent="0.25">
      <c r="A13543" s="2">
        <v>45750.381249999999</v>
      </c>
      <c r="B13543">
        <v>131410</v>
      </c>
      <c r="C13543">
        <v>131590</v>
      </c>
      <c r="D13543">
        <v>131365</v>
      </c>
      <c r="E13543">
        <v>131475</v>
      </c>
    </row>
    <row r="13544" spans="1:5" x14ac:dyDescent="0.25">
      <c r="A13544" s="2">
        <v>45750.380555555559</v>
      </c>
      <c r="B13544">
        <v>131245</v>
      </c>
      <c r="C13544">
        <v>131445</v>
      </c>
      <c r="D13544">
        <v>131240</v>
      </c>
      <c r="E13544">
        <v>131405</v>
      </c>
    </row>
    <row r="13545" spans="1:5" x14ac:dyDescent="0.25">
      <c r="A13545" s="2">
        <v>45750.379861111112</v>
      </c>
      <c r="B13545">
        <v>131205</v>
      </c>
      <c r="C13545">
        <v>131295</v>
      </c>
      <c r="D13545">
        <v>131160</v>
      </c>
      <c r="E13545">
        <v>131250</v>
      </c>
    </row>
    <row r="13546" spans="1:5" x14ac:dyDescent="0.25">
      <c r="A13546" s="2">
        <v>45750.379166666666</v>
      </c>
      <c r="B13546">
        <v>131080</v>
      </c>
      <c r="C13546">
        <v>131220</v>
      </c>
      <c r="D13546">
        <v>131050</v>
      </c>
      <c r="E13546">
        <v>131210</v>
      </c>
    </row>
    <row r="13547" spans="1:5" x14ac:dyDescent="0.25">
      <c r="A13547" s="2">
        <v>45750.378472222219</v>
      </c>
      <c r="B13547">
        <v>130980</v>
      </c>
      <c r="C13547">
        <v>131090</v>
      </c>
      <c r="D13547">
        <v>130915</v>
      </c>
      <c r="E13547">
        <v>131075</v>
      </c>
    </row>
    <row r="13548" spans="1:5" x14ac:dyDescent="0.25">
      <c r="A13548" s="2">
        <v>45750.37777777778</v>
      </c>
      <c r="B13548">
        <v>130760</v>
      </c>
      <c r="C13548">
        <v>131110</v>
      </c>
      <c r="D13548">
        <v>130760</v>
      </c>
      <c r="E13548">
        <v>130985</v>
      </c>
    </row>
    <row r="13549" spans="1:5" x14ac:dyDescent="0.25">
      <c r="A13549" s="2">
        <v>45750.377083333333</v>
      </c>
      <c r="B13549">
        <v>130690</v>
      </c>
      <c r="C13549">
        <v>130780</v>
      </c>
      <c r="D13549">
        <v>130655</v>
      </c>
      <c r="E13549">
        <v>130760</v>
      </c>
    </row>
    <row r="13550" spans="1:5" x14ac:dyDescent="0.25">
      <c r="A13550" s="2">
        <v>45750.376388888886</v>
      </c>
      <c r="B13550">
        <v>130570</v>
      </c>
      <c r="C13550">
        <v>130740</v>
      </c>
      <c r="D13550">
        <v>130530</v>
      </c>
      <c r="E13550">
        <v>130685</v>
      </c>
    </row>
    <row r="13551" spans="1:5" x14ac:dyDescent="0.25">
      <c r="A13551" s="2">
        <v>45750.375694444447</v>
      </c>
      <c r="B13551">
        <v>130340</v>
      </c>
      <c r="C13551">
        <v>130610</v>
      </c>
      <c r="D13551">
        <v>130225</v>
      </c>
      <c r="E13551">
        <v>130570</v>
      </c>
    </row>
    <row r="13552" spans="1:5" x14ac:dyDescent="0.25">
      <c r="A13552" s="2">
        <v>45749.76666666667</v>
      </c>
      <c r="B13552">
        <v>131005</v>
      </c>
      <c r="C13552">
        <v>131030</v>
      </c>
      <c r="D13552">
        <v>130760</v>
      </c>
      <c r="E13552">
        <v>130760</v>
      </c>
    </row>
    <row r="13553" spans="1:5" x14ac:dyDescent="0.25">
      <c r="A13553" s="2">
        <v>45749.765972222223</v>
      </c>
      <c r="B13553">
        <v>131090</v>
      </c>
      <c r="C13553">
        <v>131090</v>
      </c>
      <c r="D13553">
        <v>131000</v>
      </c>
      <c r="E13553">
        <v>131005</v>
      </c>
    </row>
    <row r="13554" spans="1:5" x14ac:dyDescent="0.25">
      <c r="A13554" s="2">
        <v>45749.765277777777</v>
      </c>
      <c r="B13554">
        <v>131035</v>
      </c>
      <c r="C13554">
        <v>131120</v>
      </c>
      <c r="D13554">
        <v>131035</v>
      </c>
      <c r="E13554">
        <v>131090</v>
      </c>
    </row>
    <row r="13555" spans="1:5" x14ac:dyDescent="0.25">
      <c r="A13555" s="2">
        <v>45749.76458333333</v>
      </c>
      <c r="B13555">
        <v>131035</v>
      </c>
      <c r="C13555">
        <v>131060</v>
      </c>
      <c r="D13555">
        <v>131000</v>
      </c>
      <c r="E13555">
        <v>131040</v>
      </c>
    </row>
    <row r="13556" spans="1:5" x14ac:dyDescent="0.25">
      <c r="A13556" s="2">
        <v>45749.763888888891</v>
      </c>
      <c r="B13556">
        <v>131080</v>
      </c>
      <c r="C13556">
        <v>131090</v>
      </c>
      <c r="D13556">
        <v>131010</v>
      </c>
      <c r="E13556">
        <v>131030</v>
      </c>
    </row>
    <row r="13557" spans="1:5" x14ac:dyDescent="0.25">
      <c r="A13557" s="2">
        <v>45749.763194444444</v>
      </c>
      <c r="B13557">
        <v>131085</v>
      </c>
      <c r="C13557">
        <v>131145</v>
      </c>
      <c r="D13557">
        <v>131035</v>
      </c>
      <c r="E13557">
        <v>131080</v>
      </c>
    </row>
    <row r="13558" spans="1:5" x14ac:dyDescent="0.25">
      <c r="A13558" s="2">
        <v>45749.762499999997</v>
      </c>
      <c r="B13558">
        <v>131115</v>
      </c>
      <c r="C13558">
        <v>131125</v>
      </c>
      <c r="D13558">
        <v>131075</v>
      </c>
      <c r="E13558">
        <v>131085</v>
      </c>
    </row>
    <row r="13559" spans="1:5" x14ac:dyDescent="0.25">
      <c r="A13559" s="2">
        <v>45749.761805555558</v>
      </c>
      <c r="B13559">
        <v>131010</v>
      </c>
      <c r="C13559">
        <v>131165</v>
      </c>
      <c r="D13559">
        <v>131000</v>
      </c>
      <c r="E13559">
        <v>131095</v>
      </c>
    </row>
    <row r="13560" spans="1:5" x14ac:dyDescent="0.25">
      <c r="A13560" s="2">
        <v>45749.761111111111</v>
      </c>
      <c r="B13560">
        <v>131185</v>
      </c>
      <c r="C13560">
        <v>131230</v>
      </c>
      <c r="D13560">
        <v>131000</v>
      </c>
      <c r="E13560">
        <v>131010</v>
      </c>
    </row>
    <row r="13561" spans="1:5" x14ac:dyDescent="0.25">
      <c r="A13561" s="2">
        <v>45749.760416666664</v>
      </c>
      <c r="B13561">
        <v>131290</v>
      </c>
      <c r="C13561">
        <v>131325</v>
      </c>
      <c r="D13561">
        <v>131180</v>
      </c>
      <c r="E13561">
        <v>131185</v>
      </c>
    </row>
    <row r="13562" spans="1:5" x14ac:dyDescent="0.25">
      <c r="A13562" s="2">
        <v>45749.759722222225</v>
      </c>
      <c r="B13562">
        <v>131355</v>
      </c>
      <c r="C13562">
        <v>131360</v>
      </c>
      <c r="D13562">
        <v>131275</v>
      </c>
      <c r="E13562">
        <v>131285</v>
      </c>
    </row>
    <row r="13563" spans="1:5" x14ac:dyDescent="0.25">
      <c r="A13563" s="2">
        <v>45749.759027777778</v>
      </c>
      <c r="B13563">
        <v>131425</v>
      </c>
      <c r="C13563">
        <v>131430</v>
      </c>
      <c r="D13563">
        <v>131330</v>
      </c>
      <c r="E13563">
        <v>131365</v>
      </c>
    </row>
    <row r="13564" spans="1:5" x14ac:dyDescent="0.25">
      <c r="A13564" s="2">
        <v>45749.758333333331</v>
      </c>
      <c r="B13564">
        <v>131440</v>
      </c>
      <c r="C13564">
        <v>131480</v>
      </c>
      <c r="D13564">
        <v>131405</v>
      </c>
      <c r="E13564">
        <v>131425</v>
      </c>
    </row>
    <row r="13565" spans="1:5" x14ac:dyDescent="0.25">
      <c r="A13565" s="2">
        <v>45749.757638888892</v>
      </c>
      <c r="B13565">
        <v>131510</v>
      </c>
      <c r="C13565">
        <v>131525</v>
      </c>
      <c r="D13565">
        <v>131435</v>
      </c>
      <c r="E13565">
        <v>131440</v>
      </c>
    </row>
    <row r="13566" spans="1:5" x14ac:dyDescent="0.25">
      <c r="A13566" s="2">
        <v>45749.756944444445</v>
      </c>
      <c r="B13566">
        <v>131480</v>
      </c>
      <c r="C13566">
        <v>131550</v>
      </c>
      <c r="D13566">
        <v>131465</v>
      </c>
      <c r="E13566">
        <v>131510</v>
      </c>
    </row>
    <row r="13567" spans="1:5" x14ac:dyDescent="0.25">
      <c r="A13567" s="2">
        <v>45749.756249999999</v>
      </c>
      <c r="B13567">
        <v>131465</v>
      </c>
      <c r="C13567">
        <v>131515</v>
      </c>
      <c r="D13567">
        <v>131430</v>
      </c>
      <c r="E13567">
        <v>131485</v>
      </c>
    </row>
    <row r="13568" spans="1:5" x14ac:dyDescent="0.25">
      <c r="A13568" s="2">
        <v>45749.755555555559</v>
      </c>
      <c r="B13568">
        <v>131455</v>
      </c>
      <c r="C13568">
        <v>131495</v>
      </c>
      <c r="D13568">
        <v>131450</v>
      </c>
      <c r="E13568">
        <v>131460</v>
      </c>
    </row>
    <row r="13569" spans="1:5" x14ac:dyDescent="0.25">
      <c r="A13569" s="2">
        <v>45749.754861111112</v>
      </c>
      <c r="B13569">
        <v>131425</v>
      </c>
      <c r="C13569">
        <v>131470</v>
      </c>
      <c r="D13569">
        <v>131380</v>
      </c>
      <c r="E13569">
        <v>131455</v>
      </c>
    </row>
    <row r="13570" spans="1:5" x14ac:dyDescent="0.25">
      <c r="A13570" s="2">
        <v>45749.754166666666</v>
      </c>
      <c r="B13570">
        <v>131475</v>
      </c>
      <c r="C13570">
        <v>131475</v>
      </c>
      <c r="D13570">
        <v>131415</v>
      </c>
      <c r="E13570">
        <v>131430</v>
      </c>
    </row>
    <row r="13571" spans="1:5" x14ac:dyDescent="0.25">
      <c r="A13571" s="2">
        <v>45749.753472222219</v>
      </c>
      <c r="B13571">
        <v>131470</v>
      </c>
      <c r="C13571">
        <v>131495</v>
      </c>
      <c r="D13571">
        <v>131405</v>
      </c>
      <c r="E13571">
        <v>131465</v>
      </c>
    </row>
    <row r="13572" spans="1:5" x14ac:dyDescent="0.25">
      <c r="A13572" s="2">
        <v>45749.75277777778</v>
      </c>
      <c r="B13572">
        <v>131400</v>
      </c>
      <c r="C13572">
        <v>131495</v>
      </c>
      <c r="D13572">
        <v>131345</v>
      </c>
      <c r="E13572">
        <v>131470</v>
      </c>
    </row>
    <row r="13573" spans="1:5" x14ac:dyDescent="0.25">
      <c r="A13573" s="2">
        <v>45749.752083333333</v>
      </c>
      <c r="B13573">
        <v>131390</v>
      </c>
      <c r="C13573">
        <v>131415</v>
      </c>
      <c r="D13573">
        <v>131380</v>
      </c>
      <c r="E13573">
        <v>131390</v>
      </c>
    </row>
    <row r="13574" spans="1:5" x14ac:dyDescent="0.25">
      <c r="A13574" s="2">
        <v>45749.751388888886</v>
      </c>
      <c r="B13574">
        <v>131370</v>
      </c>
      <c r="C13574">
        <v>131410</v>
      </c>
      <c r="D13574">
        <v>131355</v>
      </c>
      <c r="E13574">
        <v>131395</v>
      </c>
    </row>
    <row r="13575" spans="1:5" x14ac:dyDescent="0.25">
      <c r="A13575" s="2">
        <v>45749.750694444447</v>
      </c>
      <c r="B13575">
        <v>131385</v>
      </c>
      <c r="C13575">
        <v>131390</v>
      </c>
      <c r="D13575">
        <v>131290</v>
      </c>
      <c r="E13575">
        <v>131375</v>
      </c>
    </row>
    <row r="13576" spans="1:5" x14ac:dyDescent="0.25">
      <c r="A13576" s="2">
        <v>45749.75</v>
      </c>
      <c r="B13576">
        <v>131390</v>
      </c>
      <c r="C13576">
        <v>131445</v>
      </c>
      <c r="D13576">
        <v>131355</v>
      </c>
      <c r="E13576">
        <v>131385</v>
      </c>
    </row>
    <row r="13577" spans="1:5" x14ac:dyDescent="0.25">
      <c r="A13577" s="2">
        <v>45749.749305555553</v>
      </c>
      <c r="B13577">
        <v>131350</v>
      </c>
      <c r="C13577">
        <v>131405</v>
      </c>
      <c r="D13577">
        <v>131335</v>
      </c>
      <c r="E13577">
        <v>131385</v>
      </c>
    </row>
    <row r="13578" spans="1:5" x14ac:dyDescent="0.25">
      <c r="A13578" s="2">
        <v>45749.748611111114</v>
      </c>
      <c r="B13578">
        <v>131410</v>
      </c>
      <c r="C13578">
        <v>131420</v>
      </c>
      <c r="D13578">
        <v>131260</v>
      </c>
      <c r="E13578">
        <v>131350</v>
      </c>
    </row>
    <row r="13579" spans="1:5" x14ac:dyDescent="0.25">
      <c r="A13579" s="2">
        <v>45749.747916666667</v>
      </c>
      <c r="B13579">
        <v>131410</v>
      </c>
      <c r="C13579">
        <v>131435</v>
      </c>
      <c r="D13579">
        <v>131375</v>
      </c>
      <c r="E13579">
        <v>131415</v>
      </c>
    </row>
    <row r="13580" spans="1:5" x14ac:dyDescent="0.25">
      <c r="A13580" s="2">
        <v>45749.74722222222</v>
      </c>
      <c r="B13580">
        <v>131460</v>
      </c>
      <c r="C13580">
        <v>131460</v>
      </c>
      <c r="D13580">
        <v>131365</v>
      </c>
      <c r="E13580">
        <v>131415</v>
      </c>
    </row>
    <row r="13581" spans="1:5" x14ac:dyDescent="0.25">
      <c r="A13581" s="2">
        <v>45749.746527777781</v>
      </c>
      <c r="B13581">
        <v>131390</v>
      </c>
      <c r="C13581">
        <v>131500</v>
      </c>
      <c r="D13581">
        <v>131375</v>
      </c>
      <c r="E13581">
        <v>131455</v>
      </c>
    </row>
    <row r="13582" spans="1:5" x14ac:dyDescent="0.25">
      <c r="A13582" s="2">
        <v>45749.745833333334</v>
      </c>
      <c r="B13582">
        <v>131405</v>
      </c>
      <c r="C13582">
        <v>131460</v>
      </c>
      <c r="D13582">
        <v>131370</v>
      </c>
      <c r="E13582">
        <v>131390</v>
      </c>
    </row>
    <row r="13583" spans="1:5" x14ac:dyDescent="0.25">
      <c r="A13583" s="2">
        <v>45749.745138888888</v>
      </c>
      <c r="B13583">
        <v>131395</v>
      </c>
      <c r="C13583">
        <v>131435</v>
      </c>
      <c r="D13583">
        <v>131375</v>
      </c>
      <c r="E13583">
        <v>131410</v>
      </c>
    </row>
    <row r="13584" spans="1:5" x14ac:dyDescent="0.25">
      <c r="A13584" s="2">
        <v>45749.744444444441</v>
      </c>
      <c r="B13584">
        <v>131450</v>
      </c>
      <c r="C13584">
        <v>131475</v>
      </c>
      <c r="D13584">
        <v>131385</v>
      </c>
      <c r="E13584">
        <v>131395</v>
      </c>
    </row>
    <row r="13585" spans="1:5" x14ac:dyDescent="0.25">
      <c r="A13585" s="2">
        <v>45749.743750000001</v>
      </c>
      <c r="B13585">
        <v>131370</v>
      </c>
      <c r="C13585">
        <v>131520</v>
      </c>
      <c r="D13585">
        <v>131260</v>
      </c>
      <c r="E13585">
        <v>131450</v>
      </c>
    </row>
    <row r="13586" spans="1:5" x14ac:dyDescent="0.25">
      <c r="A13586" s="2">
        <v>45749.743055555555</v>
      </c>
      <c r="B13586">
        <v>131475</v>
      </c>
      <c r="C13586">
        <v>131550</v>
      </c>
      <c r="D13586">
        <v>131355</v>
      </c>
      <c r="E13586">
        <v>131375</v>
      </c>
    </row>
    <row r="13587" spans="1:5" x14ac:dyDescent="0.25">
      <c r="A13587" s="2">
        <v>45749.742361111108</v>
      </c>
      <c r="B13587">
        <v>131345</v>
      </c>
      <c r="C13587">
        <v>131485</v>
      </c>
      <c r="D13587">
        <v>131310</v>
      </c>
      <c r="E13587">
        <v>131475</v>
      </c>
    </row>
    <row r="13588" spans="1:5" x14ac:dyDescent="0.25">
      <c r="A13588" s="2">
        <v>45749.741666666669</v>
      </c>
      <c r="B13588">
        <v>131420</v>
      </c>
      <c r="C13588">
        <v>131445</v>
      </c>
      <c r="D13588">
        <v>131310</v>
      </c>
      <c r="E13588">
        <v>131345</v>
      </c>
    </row>
    <row r="13589" spans="1:5" x14ac:dyDescent="0.25">
      <c r="A13589" s="2">
        <v>45749.740972222222</v>
      </c>
      <c r="B13589">
        <v>131385</v>
      </c>
      <c r="C13589">
        <v>131440</v>
      </c>
      <c r="D13589">
        <v>131310</v>
      </c>
      <c r="E13589">
        <v>131420</v>
      </c>
    </row>
    <row r="13590" spans="1:5" x14ac:dyDescent="0.25">
      <c r="A13590" s="2">
        <v>45749.740277777775</v>
      </c>
      <c r="B13590">
        <v>131465</v>
      </c>
      <c r="C13590">
        <v>131475</v>
      </c>
      <c r="D13590">
        <v>131350</v>
      </c>
      <c r="E13590">
        <v>131380</v>
      </c>
    </row>
    <row r="13591" spans="1:5" x14ac:dyDescent="0.25">
      <c r="A13591" s="2">
        <v>45749.739583333336</v>
      </c>
      <c r="B13591">
        <v>131315</v>
      </c>
      <c r="C13591">
        <v>131550</v>
      </c>
      <c r="D13591">
        <v>131280</v>
      </c>
      <c r="E13591">
        <v>131470</v>
      </c>
    </row>
    <row r="13592" spans="1:5" x14ac:dyDescent="0.25">
      <c r="A13592" s="2">
        <v>45749.738888888889</v>
      </c>
      <c r="B13592">
        <v>131350</v>
      </c>
      <c r="C13592">
        <v>131460</v>
      </c>
      <c r="D13592">
        <v>131295</v>
      </c>
      <c r="E13592">
        <v>131315</v>
      </c>
    </row>
    <row r="13593" spans="1:5" x14ac:dyDescent="0.25">
      <c r="A13593" s="2">
        <v>45749.738194444442</v>
      </c>
      <c r="B13593">
        <v>131345</v>
      </c>
      <c r="C13593">
        <v>131490</v>
      </c>
      <c r="D13593">
        <v>131315</v>
      </c>
      <c r="E13593">
        <v>131350</v>
      </c>
    </row>
    <row r="13594" spans="1:5" x14ac:dyDescent="0.25">
      <c r="A13594" s="2">
        <v>45749.737500000003</v>
      </c>
      <c r="B13594">
        <v>131390</v>
      </c>
      <c r="C13594">
        <v>131420</v>
      </c>
      <c r="D13594">
        <v>131195</v>
      </c>
      <c r="E13594">
        <v>131340</v>
      </c>
    </row>
    <row r="13595" spans="1:5" x14ac:dyDescent="0.25">
      <c r="A13595" s="2">
        <v>45749.736805555556</v>
      </c>
      <c r="B13595">
        <v>131480</v>
      </c>
      <c r="C13595">
        <v>131520</v>
      </c>
      <c r="D13595">
        <v>131200</v>
      </c>
      <c r="E13595">
        <v>131385</v>
      </c>
    </row>
    <row r="13596" spans="1:5" x14ac:dyDescent="0.25">
      <c r="A13596" s="2">
        <v>45749.736111111109</v>
      </c>
      <c r="B13596">
        <v>131560</v>
      </c>
      <c r="C13596">
        <v>131590</v>
      </c>
      <c r="D13596">
        <v>131230</v>
      </c>
      <c r="E13596">
        <v>131475</v>
      </c>
    </row>
    <row r="13597" spans="1:5" x14ac:dyDescent="0.25">
      <c r="A13597" s="2">
        <v>45749.73541666667</v>
      </c>
      <c r="B13597">
        <v>131590</v>
      </c>
      <c r="C13597">
        <v>131625</v>
      </c>
      <c r="D13597">
        <v>131480</v>
      </c>
      <c r="E13597">
        <v>131560</v>
      </c>
    </row>
    <row r="13598" spans="1:5" x14ac:dyDescent="0.25">
      <c r="A13598" s="2">
        <v>45749.734722222223</v>
      </c>
      <c r="B13598">
        <v>131430</v>
      </c>
      <c r="C13598">
        <v>131665</v>
      </c>
      <c r="D13598">
        <v>131400</v>
      </c>
      <c r="E13598">
        <v>131585</v>
      </c>
    </row>
    <row r="13599" spans="1:5" x14ac:dyDescent="0.25">
      <c r="A13599" s="2">
        <v>45749.734027777777</v>
      </c>
      <c r="B13599">
        <v>131745</v>
      </c>
      <c r="C13599">
        <v>131800</v>
      </c>
      <c r="D13599">
        <v>131365</v>
      </c>
      <c r="E13599">
        <v>131435</v>
      </c>
    </row>
    <row r="13600" spans="1:5" x14ac:dyDescent="0.25">
      <c r="A13600" s="2">
        <v>45749.73333333333</v>
      </c>
      <c r="B13600">
        <v>131860</v>
      </c>
      <c r="C13600">
        <v>131910</v>
      </c>
      <c r="D13600">
        <v>131680</v>
      </c>
      <c r="E13600">
        <v>131745</v>
      </c>
    </row>
    <row r="13601" spans="1:5" x14ac:dyDescent="0.25">
      <c r="A13601" s="2">
        <v>45749.732638888891</v>
      </c>
      <c r="B13601">
        <v>131830</v>
      </c>
      <c r="C13601">
        <v>131905</v>
      </c>
      <c r="D13601">
        <v>131760</v>
      </c>
      <c r="E13601">
        <v>131870</v>
      </c>
    </row>
    <row r="13602" spans="1:5" x14ac:dyDescent="0.25">
      <c r="A13602" s="2">
        <v>45749.731944444444</v>
      </c>
      <c r="B13602">
        <v>131955</v>
      </c>
      <c r="C13602">
        <v>131975</v>
      </c>
      <c r="D13602">
        <v>131710</v>
      </c>
      <c r="E13602">
        <v>131830</v>
      </c>
    </row>
    <row r="13603" spans="1:5" x14ac:dyDescent="0.25">
      <c r="A13603" s="2">
        <v>45749.731249999997</v>
      </c>
      <c r="B13603">
        <v>131815</v>
      </c>
      <c r="C13603">
        <v>132085</v>
      </c>
      <c r="D13603">
        <v>131790</v>
      </c>
      <c r="E13603">
        <v>131960</v>
      </c>
    </row>
    <row r="13604" spans="1:5" x14ac:dyDescent="0.25">
      <c r="A13604" s="2">
        <v>45749.730555555558</v>
      </c>
      <c r="B13604">
        <v>132010</v>
      </c>
      <c r="C13604">
        <v>132210</v>
      </c>
      <c r="D13604">
        <v>131665</v>
      </c>
      <c r="E13604">
        <v>131810</v>
      </c>
    </row>
    <row r="13605" spans="1:5" x14ac:dyDescent="0.25">
      <c r="A13605" s="2">
        <v>45749.729861111111</v>
      </c>
      <c r="B13605">
        <v>131885</v>
      </c>
      <c r="C13605">
        <v>132475</v>
      </c>
      <c r="D13605">
        <v>131760</v>
      </c>
      <c r="E13605">
        <v>132010</v>
      </c>
    </row>
    <row r="13606" spans="1:5" x14ac:dyDescent="0.25">
      <c r="A13606" s="2">
        <v>45749.729166666664</v>
      </c>
      <c r="B13606">
        <v>131220</v>
      </c>
      <c r="C13606">
        <v>131935</v>
      </c>
      <c r="D13606">
        <v>131210</v>
      </c>
      <c r="E13606">
        <v>131880</v>
      </c>
    </row>
    <row r="13607" spans="1:5" x14ac:dyDescent="0.25">
      <c r="A13607" s="2">
        <v>45749.728472222225</v>
      </c>
      <c r="B13607">
        <v>131140</v>
      </c>
      <c r="C13607">
        <v>131300</v>
      </c>
      <c r="D13607">
        <v>131060</v>
      </c>
      <c r="E13607">
        <v>131220</v>
      </c>
    </row>
    <row r="13608" spans="1:5" x14ac:dyDescent="0.25">
      <c r="A13608" s="2">
        <v>45749.727777777778</v>
      </c>
      <c r="B13608">
        <v>131455</v>
      </c>
      <c r="C13608">
        <v>131500</v>
      </c>
      <c r="D13608">
        <v>130990</v>
      </c>
      <c r="E13608">
        <v>131135</v>
      </c>
    </row>
    <row r="13609" spans="1:5" x14ac:dyDescent="0.25">
      <c r="A13609" s="2">
        <v>45749.727083333331</v>
      </c>
      <c r="B13609">
        <v>131990</v>
      </c>
      <c r="C13609">
        <v>132160</v>
      </c>
      <c r="D13609">
        <v>131435</v>
      </c>
      <c r="E13609">
        <v>131455</v>
      </c>
    </row>
    <row r="13610" spans="1:5" x14ac:dyDescent="0.25">
      <c r="A13610" s="2">
        <v>45749.726388888892</v>
      </c>
      <c r="B13610">
        <v>132450</v>
      </c>
      <c r="C13610">
        <v>132555</v>
      </c>
      <c r="D13610">
        <v>131965</v>
      </c>
      <c r="E13610">
        <v>131990</v>
      </c>
    </row>
    <row r="13611" spans="1:5" x14ac:dyDescent="0.25">
      <c r="A13611" s="2">
        <v>45749.725694444445</v>
      </c>
      <c r="B13611">
        <v>132525</v>
      </c>
      <c r="C13611">
        <v>132550</v>
      </c>
      <c r="D13611">
        <v>132330</v>
      </c>
      <c r="E13611">
        <v>132450</v>
      </c>
    </row>
    <row r="13612" spans="1:5" x14ac:dyDescent="0.25">
      <c r="A13612" s="2">
        <v>45749.724999999999</v>
      </c>
      <c r="B13612">
        <v>132505</v>
      </c>
      <c r="C13612">
        <v>132600</v>
      </c>
      <c r="D13612">
        <v>132490</v>
      </c>
      <c r="E13612">
        <v>132520</v>
      </c>
    </row>
    <row r="13613" spans="1:5" x14ac:dyDescent="0.25">
      <c r="A13613" s="2">
        <v>45749.724305555559</v>
      </c>
      <c r="B13613">
        <v>132520</v>
      </c>
      <c r="C13613">
        <v>132550</v>
      </c>
      <c r="D13613">
        <v>132420</v>
      </c>
      <c r="E13613">
        <v>132505</v>
      </c>
    </row>
    <row r="13614" spans="1:5" x14ac:dyDescent="0.25">
      <c r="A13614" s="2">
        <v>45749.723611111112</v>
      </c>
      <c r="B13614">
        <v>132400</v>
      </c>
      <c r="C13614">
        <v>132705</v>
      </c>
      <c r="D13614">
        <v>132315</v>
      </c>
      <c r="E13614">
        <v>132525</v>
      </c>
    </row>
    <row r="13615" spans="1:5" x14ac:dyDescent="0.25">
      <c r="A13615" s="2">
        <v>45749.722916666666</v>
      </c>
      <c r="B13615">
        <v>132575</v>
      </c>
      <c r="C13615">
        <v>132575</v>
      </c>
      <c r="D13615">
        <v>132300</v>
      </c>
      <c r="E13615">
        <v>132395</v>
      </c>
    </row>
    <row r="13616" spans="1:5" x14ac:dyDescent="0.25">
      <c r="A13616" s="2">
        <v>45749.722222222219</v>
      </c>
      <c r="B13616">
        <v>132650</v>
      </c>
      <c r="C13616">
        <v>132725</v>
      </c>
      <c r="D13616">
        <v>132500</v>
      </c>
      <c r="E13616">
        <v>132575</v>
      </c>
    </row>
    <row r="13617" spans="1:5" x14ac:dyDescent="0.25">
      <c r="A13617" s="2">
        <v>45749.72152777778</v>
      </c>
      <c r="B13617">
        <v>132565</v>
      </c>
      <c r="C13617">
        <v>132745</v>
      </c>
      <c r="D13617">
        <v>132495</v>
      </c>
      <c r="E13617">
        <v>132650</v>
      </c>
    </row>
    <row r="13618" spans="1:5" x14ac:dyDescent="0.25">
      <c r="A13618" s="2">
        <v>45749.720833333333</v>
      </c>
      <c r="B13618">
        <v>132660</v>
      </c>
      <c r="C13618">
        <v>132800</v>
      </c>
      <c r="D13618">
        <v>132450</v>
      </c>
      <c r="E13618">
        <v>132570</v>
      </c>
    </row>
    <row r="13619" spans="1:5" x14ac:dyDescent="0.25">
      <c r="A13619" s="2">
        <v>45749.720138888886</v>
      </c>
      <c r="B13619">
        <v>132730</v>
      </c>
      <c r="C13619">
        <v>132945</v>
      </c>
      <c r="D13619">
        <v>132655</v>
      </c>
      <c r="E13619">
        <v>132655</v>
      </c>
    </row>
    <row r="13620" spans="1:5" x14ac:dyDescent="0.25">
      <c r="A13620" s="2">
        <v>45749.719444444447</v>
      </c>
      <c r="B13620">
        <v>132435</v>
      </c>
      <c r="C13620">
        <v>132890</v>
      </c>
      <c r="D13620">
        <v>132435</v>
      </c>
      <c r="E13620">
        <v>132730</v>
      </c>
    </row>
    <row r="13621" spans="1:5" x14ac:dyDescent="0.25">
      <c r="A13621" s="2">
        <v>45749.71875</v>
      </c>
      <c r="B13621">
        <v>132655</v>
      </c>
      <c r="C13621">
        <v>132935</v>
      </c>
      <c r="D13621">
        <v>132265</v>
      </c>
      <c r="E13621">
        <v>132435</v>
      </c>
    </row>
    <row r="13622" spans="1:5" x14ac:dyDescent="0.25">
      <c r="A13622" s="2">
        <v>45749.718055555553</v>
      </c>
      <c r="B13622">
        <v>132365</v>
      </c>
      <c r="C13622">
        <v>133410</v>
      </c>
      <c r="D13622">
        <v>132270</v>
      </c>
      <c r="E13622">
        <v>132655</v>
      </c>
    </row>
    <row r="13623" spans="1:5" x14ac:dyDescent="0.25">
      <c r="A13623" s="2">
        <v>45749.717361111114</v>
      </c>
      <c r="B13623">
        <v>131475</v>
      </c>
      <c r="C13623">
        <v>132480</v>
      </c>
      <c r="D13623">
        <v>131440</v>
      </c>
      <c r="E13623">
        <v>132370</v>
      </c>
    </row>
    <row r="13624" spans="1:5" x14ac:dyDescent="0.25">
      <c r="A13624" s="2">
        <v>45749.716666666667</v>
      </c>
      <c r="B13624">
        <v>131500</v>
      </c>
      <c r="C13624">
        <v>131530</v>
      </c>
      <c r="D13624">
        <v>131470</v>
      </c>
      <c r="E13624">
        <v>131470</v>
      </c>
    </row>
    <row r="13625" spans="1:5" x14ac:dyDescent="0.25">
      <c r="A13625" s="2">
        <v>45749.71597222222</v>
      </c>
      <c r="B13625">
        <v>131500</v>
      </c>
      <c r="C13625">
        <v>131600</v>
      </c>
      <c r="D13625">
        <v>131440</v>
      </c>
      <c r="E13625">
        <v>131505</v>
      </c>
    </row>
    <row r="13626" spans="1:5" x14ac:dyDescent="0.25">
      <c r="A13626" s="2">
        <v>45749.715277777781</v>
      </c>
      <c r="B13626">
        <v>131635</v>
      </c>
      <c r="C13626">
        <v>131670</v>
      </c>
      <c r="D13626">
        <v>131490</v>
      </c>
      <c r="E13626">
        <v>131500</v>
      </c>
    </row>
    <row r="13627" spans="1:5" x14ac:dyDescent="0.25">
      <c r="A13627" s="2">
        <v>45749.714583333334</v>
      </c>
      <c r="B13627">
        <v>131690</v>
      </c>
      <c r="C13627">
        <v>131710</v>
      </c>
      <c r="D13627">
        <v>131630</v>
      </c>
      <c r="E13627">
        <v>131635</v>
      </c>
    </row>
    <row r="13628" spans="1:5" x14ac:dyDescent="0.25">
      <c r="A13628" s="2">
        <v>45749.713888888888</v>
      </c>
      <c r="B13628">
        <v>131725</v>
      </c>
      <c r="C13628">
        <v>131785</v>
      </c>
      <c r="D13628">
        <v>131655</v>
      </c>
      <c r="E13628">
        <v>131690</v>
      </c>
    </row>
    <row r="13629" spans="1:5" x14ac:dyDescent="0.25">
      <c r="A13629" s="2">
        <v>45749.713194444441</v>
      </c>
      <c r="B13629">
        <v>131775</v>
      </c>
      <c r="C13629">
        <v>131800</v>
      </c>
      <c r="D13629">
        <v>131690</v>
      </c>
      <c r="E13629">
        <v>131725</v>
      </c>
    </row>
    <row r="13630" spans="1:5" x14ac:dyDescent="0.25">
      <c r="A13630" s="2">
        <v>45749.712500000001</v>
      </c>
      <c r="B13630">
        <v>131680</v>
      </c>
      <c r="C13630">
        <v>131800</v>
      </c>
      <c r="D13630">
        <v>131675</v>
      </c>
      <c r="E13630">
        <v>131780</v>
      </c>
    </row>
    <row r="13631" spans="1:5" x14ac:dyDescent="0.25">
      <c r="A13631" s="2">
        <v>45749.711805555555</v>
      </c>
      <c r="B13631">
        <v>131750</v>
      </c>
      <c r="C13631">
        <v>131755</v>
      </c>
      <c r="D13631">
        <v>131655</v>
      </c>
      <c r="E13631">
        <v>131680</v>
      </c>
    </row>
    <row r="13632" spans="1:5" x14ac:dyDescent="0.25">
      <c r="A13632" s="2">
        <v>45749.711111111108</v>
      </c>
      <c r="B13632">
        <v>131730</v>
      </c>
      <c r="C13632">
        <v>131790</v>
      </c>
      <c r="D13632">
        <v>131725</v>
      </c>
      <c r="E13632">
        <v>131750</v>
      </c>
    </row>
    <row r="13633" spans="1:5" x14ac:dyDescent="0.25">
      <c r="A13633" s="2">
        <v>45749.710416666669</v>
      </c>
      <c r="B13633">
        <v>131755</v>
      </c>
      <c r="C13633">
        <v>131780</v>
      </c>
      <c r="D13633">
        <v>131695</v>
      </c>
      <c r="E13633">
        <v>131725</v>
      </c>
    </row>
    <row r="13634" spans="1:5" x14ac:dyDescent="0.25">
      <c r="A13634" s="2">
        <v>45749.709722222222</v>
      </c>
      <c r="B13634">
        <v>131715</v>
      </c>
      <c r="C13634">
        <v>131765</v>
      </c>
      <c r="D13634">
        <v>131710</v>
      </c>
      <c r="E13634">
        <v>131755</v>
      </c>
    </row>
    <row r="13635" spans="1:5" x14ac:dyDescent="0.25">
      <c r="A13635" s="2">
        <v>45749.709027777775</v>
      </c>
      <c r="B13635">
        <v>131735</v>
      </c>
      <c r="C13635">
        <v>131740</v>
      </c>
      <c r="D13635">
        <v>131625</v>
      </c>
      <c r="E13635">
        <v>131715</v>
      </c>
    </row>
    <row r="13636" spans="1:5" x14ac:dyDescent="0.25">
      <c r="A13636" s="2">
        <v>45749.708333333336</v>
      </c>
      <c r="B13636">
        <v>131955</v>
      </c>
      <c r="C13636">
        <v>131965</v>
      </c>
      <c r="D13636">
        <v>131710</v>
      </c>
      <c r="E13636">
        <v>131730</v>
      </c>
    </row>
    <row r="13637" spans="1:5" x14ac:dyDescent="0.25">
      <c r="A13637" s="2">
        <v>45749.707638888889</v>
      </c>
      <c r="B13637">
        <v>131985</v>
      </c>
      <c r="C13637">
        <v>131995</v>
      </c>
      <c r="D13637">
        <v>131905</v>
      </c>
      <c r="E13637">
        <v>131955</v>
      </c>
    </row>
    <row r="13638" spans="1:5" x14ac:dyDescent="0.25">
      <c r="A13638" s="2">
        <v>45749.706944444442</v>
      </c>
      <c r="B13638">
        <v>131970</v>
      </c>
      <c r="C13638">
        <v>131985</v>
      </c>
      <c r="D13638">
        <v>131945</v>
      </c>
      <c r="E13638">
        <v>131985</v>
      </c>
    </row>
    <row r="13639" spans="1:5" x14ac:dyDescent="0.25">
      <c r="A13639" s="2">
        <v>45749.706250000003</v>
      </c>
      <c r="B13639">
        <v>131905</v>
      </c>
      <c r="C13639">
        <v>131970</v>
      </c>
      <c r="D13639">
        <v>131905</v>
      </c>
      <c r="E13639">
        <v>131965</v>
      </c>
    </row>
    <row r="13640" spans="1:5" x14ac:dyDescent="0.25">
      <c r="A13640" s="2">
        <v>45749.705555555556</v>
      </c>
      <c r="B13640">
        <v>131875</v>
      </c>
      <c r="C13640">
        <v>131950</v>
      </c>
      <c r="D13640">
        <v>131865</v>
      </c>
      <c r="E13640">
        <v>131910</v>
      </c>
    </row>
    <row r="13641" spans="1:5" x14ac:dyDescent="0.25">
      <c r="A13641" s="2">
        <v>45749.704861111109</v>
      </c>
      <c r="B13641">
        <v>131860</v>
      </c>
      <c r="C13641">
        <v>131900</v>
      </c>
      <c r="D13641">
        <v>131860</v>
      </c>
      <c r="E13641">
        <v>131875</v>
      </c>
    </row>
    <row r="13642" spans="1:5" x14ac:dyDescent="0.25">
      <c r="A13642" s="2">
        <v>45749.70416666667</v>
      </c>
      <c r="B13642">
        <v>131825</v>
      </c>
      <c r="C13642">
        <v>131880</v>
      </c>
      <c r="D13642">
        <v>131825</v>
      </c>
      <c r="E13642">
        <v>131865</v>
      </c>
    </row>
    <row r="13643" spans="1:5" x14ac:dyDescent="0.25">
      <c r="A13643" s="2">
        <v>45749.703472222223</v>
      </c>
      <c r="B13643">
        <v>131820</v>
      </c>
      <c r="C13643">
        <v>131840</v>
      </c>
      <c r="D13643">
        <v>131815</v>
      </c>
      <c r="E13643">
        <v>131820</v>
      </c>
    </row>
    <row r="13644" spans="1:5" x14ac:dyDescent="0.25">
      <c r="A13644" s="2">
        <v>45749.702777777777</v>
      </c>
      <c r="B13644">
        <v>131800</v>
      </c>
      <c r="C13644">
        <v>131820</v>
      </c>
      <c r="D13644">
        <v>131795</v>
      </c>
      <c r="E13644">
        <v>131815</v>
      </c>
    </row>
    <row r="13645" spans="1:5" x14ac:dyDescent="0.25">
      <c r="A13645" s="2">
        <v>45749.70208333333</v>
      </c>
      <c r="B13645">
        <v>131785</v>
      </c>
      <c r="C13645">
        <v>131805</v>
      </c>
      <c r="D13645">
        <v>131765</v>
      </c>
      <c r="E13645">
        <v>131805</v>
      </c>
    </row>
    <row r="13646" spans="1:5" x14ac:dyDescent="0.25">
      <c r="A13646" s="2">
        <v>45749.701388888891</v>
      </c>
      <c r="B13646">
        <v>131815</v>
      </c>
      <c r="C13646">
        <v>131825</v>
      </c>
      <c r="D13646">
        <v>131755</v>
      </c>
      <c r="E13646">
        <v>131785</v>
      </c>
    </row>
    <row r="13647" spans="1:5" x14ac:dyDescent="0.25">
      <c r="A13647" s="2">
        <v>45749.700694444444</v>
      </c>
      <c r="B13647">
        <v>131815</v>
      </c>
      <c r="C13647">
        <v>131835</v>
      </c>
      <c r="D13647">
        <v>131805</v>
      </c>
      <c r="E13647">
        <v>131820</v>
      </c>
    </row>
    <row r="13648" spans="1:5" x14ac:dyDescent="0.25">
      <c r="A13648" s="2">
        <v>45749.7</v>
      </c>
      <c r="B13648">
        <v>131795</v>
      </c>
      <c r="C13648">
        <v>131820</v>
      </c>
      <c r="D13648">
        <v>131785</v>
      </c>
      <c r="E13648">
        <v>131815</v>
      </c>
    </row>
    <row r="13649" spans="1:5" x14ac:dyDescent="0.25">
      <c r="A13649" s="2">
        <v>45749.699305555558</v>
      </c>
      <c r="B13649">
        <v>131805</v>
      </c>
      <c r="C13649">
        <v>131815</v>
      </c>
      <c r="D13649">
        <v>131790</v>
      </c>
      <c r="E13649">
        <v>131800</v>
      </c>
    </row>
    <row r="13650" spans="1:5" x14ac:dyDescent="0.25">
      <c r="A13650" s="2">
        <v>45749.698611111111</v>
      </c>
      <c r="B13650">
        <v>131800</v>
      </c>
      <c r="C13650">
        <v>131815</v>
      </c>
      <c r="D13650">
        <v>131785</v>
      </c>
      <c r="E13650">
        <v>131805</v>
      </c>
    </row>
    <row r="13651" spans="1:5" x14ac:dyDescent="0.25">
      <c r="A13651" s="2">
        <v>45749.697916666664</v>
      </c>
      <c r="B13651">
        <v>131825</v>
      </c>
      <c r="C13651">
        <v>131850</v>
      </c>
      <c r="D13651">
        <v>131795</v>
      </c>
      <c r="E13651">
        <v>131800</v>
      </c>
    </row>
    <row r="13652" spans="1:5" x14ac:dyDescent="0.25">
      <c r="A13652" s="2">
        <v>45749.697222222225</v>
      </c>
      <c r="B13652">
        <v>131805</v>
      </c>
      <c r="C13652">
        <v>131840</v>
      </c>
      <c r="D13652">
        <v>131805</v>
      </c>
      <c r="E13652">
        <v>131825</v>
      </c>
    </row>
    <row r="13653" spans="1:5" x14ac:dyDescent="0.25">
      <c r="A13653" s="2">
        <v>45749.696527777778</v>
      </c>
      <c r="B13653">
        <v>131770</v>
      </c>
      <c r="C13653">
        <v>131885</v>
      </c>
      <c r="D13653">
        <v>131770</v>
      </c>
      <c r="E13653">
        <v>131805</v>
      </c>
    </row>
    <row r="13654" spans="1:5" x14ac:dyDescent="0.25">
      <c r="A13654" s="2">
        <v>45749.695833333331</v>
      </c>
      <c r="B13654">
        <v>131805</v>
      </c>
      <c r="C13654">
        <v>131825</v>
      </c>
      <c r="D13654">
        <v>131770</v>
      </c>
      <c r="E13654">
        <v>131770</v>
      </c>
    </row>
    <row r="13655" spans="1:5" x14ac:dyDescent="0.25">
      <c r="A13655" s="2">
        <v>45749.695138888892</v>
      </c>
      <c r="B13655">
        <v>131770</v>
      </c>
      <c r="C13655">
        <v>131825</v>
      </c>
      <c r="D13655">
        <v>131770</v>
      </c>
      <c r="E13655">
        <v>131810</v>
      </c>
    </row>
    <row r="13656" spans="1:5" x14ac:dyDescent="0.25">
      <c r="A13656" s="2">
        <v>45749.694444444445</v>
      </c>
      <c r="B13656">
        <v>131765</v>
      </c>
      <c r="C13656">
        <v>131785</v>
      </c>
      <c r="D13656">
        <v>131745</v>
      </c>
      <c r="E13656">
        <v>131770</v>
      </c>
    </row>
    <row r="13657" spans="1:5" x14ac:dyDescent="0.25">
      <c r="A13657" s="2">
        <v>45749.693749999999</v>
      </c>
      <c r="B13657">
        <v>131755</v>
      </c>
      <c r="C13657">
        <v>131765</v>
      </c>
      <c r="D13657">
        <v>131745</v>
      </c>
      <c r="E13657">
        <v>131765</v>
      </c>
    </row>
    <row r="13658" spans="1:5" x14ac:dyDescent="0.25">
      <c r="A13658" s="2">
        <v>45749.693055555559</v>
      </c>
      <c r="B13658">
        <v>131760</v>
      </c>
      <c r="C13658">
        <v>131770</v>
      </c>
      <c r="D13658">
        <v>131740</v>
      </c>
      <c r="E13658">
        <v>131755</v>
      </c>
    </row>
    <row r="13659" spans="1:5" x14ac:dyDescent="0.25">
      <c r="A13659" s="2">
        <v>45749.692361111112</v>
      </c>
      <c r="B13659">
        <v>131725</v>
      </c>
      <c r="C13659">
        <v>131760</v>
      </c>
      <c r="D13659">
        <v>131725</v>
      </c>
      <c r="E13659">
        <v>131755</v>
      </c>
    </row>
    <row r="13660" spans="1:5" x14ac:dyDescent="0.25">
      <c r="A13660" s="2">
        <v>45749.691666666666</v>
      </c>
      <c r="B13660">
        <v>131720</v>
      </c>
      <c r="C13660">
        <v>131760</v>
      </c>
      <c r="D13660">
        <v>131715</v>
      </c>
      <c r="E13660">
        <v>131730</v>
      </c>
    </row>
    <row r="13661" spans="1:5" x14ac:dyDescent="0.25">
      <c r="A13661" s="2">
        <v>45749.690972222219</v>
      </c>
      <c r="B13661">
        <v>131760</v>
      </c>
      <c r="C13661">
        <v>131775</v>
      </c>
      <c r="D13661">
        <v>131705</v>
      </c>
      <c r="E13661">
        <v>131725</v>
      </c>
    </row>
    <row r="13662" spans="1:5" x14ac:dyDescent="0.25">
      <c r="A13662" s="2">
        <v>45749.69027777778</v>
      </c>
      <c r="B13662">
        <v>131765</v>
      </c>
      <c r="C13662">
        <v>131790</v>
      </c>
      <c r="D13662">
        <v>131760</v>
      </c>
      <c r="E13662">
        <v>131765</v>
      </c>
    </row>
    <row r="13663" spans="1:5" x14ac:dyDescent="0.25">
      <c r="A13663" s="2">
        <v>45749.689583333333</v>
      </c>
      <c r="B13663">
        <v>131750</v>
      </c>
      <c r="C13663">
        <v>131780</v>
      </c>
      <c r="D13663">
        <v>131745</v>
      </c>
      <c r="E13663">
        <v>131765</v>
      </c>
    </row>
    <row r="13664" spans="1:5" x14ac:dyDescent="0.25">
      <c r="A13664" s="2">
        <v>45749.688888888886</v>
      </c>
      <c r="B13664">
        <v>131785</v>
      </c>
      <c r="C13664">
        <v>131800</v>
      </c>
      <c r="D13664">
        <v>131745</v>
      </c>
      <c r="E13664">
        <v>131755</v>
      </c>
    </row>
    <row r="13665" spans="1:5" x14ac:dyDescent="0.25">
      <c r="A13665" s="2">
        <v>45749.688194444447</v>
      </c>
      <c r="B13665">
        <v>131775</v>
      </c>
      <c r="C13665">
        <v>131825</v>
      </c>
      <c r="D13665">
        <v>131765</v>
      </c>
      <c r="E13665">
        <v>131790</v>
      </c>
    </row>
    <row r="13666" spans="1:5" x14ac:dyDescent="0.25">
      <c r="A13666" s="2">
        <v>45749.6875</v>
      </c>
      <c r="B13666">
        <v>131750</v>
      </c>
      <c r="C13666">
        <v>131780</v>
      </c>
      <c r="D13666">
        <v>131715</v>
      </c>
      <c r="E13666">
        <v>131775</v>
      </c>
    </row>
    <row r="13667" spans="1:5" x14ac:dyDescent="0.25">
      <c r="A13667" s="2">
        <v>45749.686805555553</v>
      </c>
      <c r="B13667">
        <v>131785</v>
      </c>
      <c r="C13667">
        <v>131790</v>
      </c>
      <c r="D13667">
        <v>131750</v>
      </c>
      <c r="E13667">
        <v>131750</v>
      </c>
    </row>
    <row r="13668" spans="1:5" x14ac:dyDescent="0.25">
      <c r="A13668" s="2">
        <v>45749.686111111114</v>
      </c>
      <c r="B13668">
        <v>131785</v>
      </c>
      <c r="C13668">
        <v>131795</v>
      </c>
      <c r="D13668">
        <v>131775</v>
      </c>
      <c r="E13668">
        <v>131780</v>
      </c>
    </row>
    <row r="13669" spans="1:5" x14ac:dyDescent="0.25">
      <c r="A13669" s="2">
        <v>45749.685416666667</v>
      </c>
      <c r="B13669">
        <v>131790</v>
      </c>
      <c r="C13669">
        <v>131815</v>
      </c>
      <c r="D13669">
        <v>131785</v>
      </c>
      <c r="E13669">
        <v>131790</v>
      </c>
    </row>
    <row r="13670" spans="1:5" x14ac:dyDescent="0.25">
      <c r="A13670" s="2">
        <v>45749.68472222222</v>
      </c>
      <c r="B13670">
        <v>131765</v>
      </c>
      <c r="C13670">
        <v>131800</v>
      </c>
      <c r="D13670">
        <v>131760</v>
      </c>
      <c r="E13670">
        <v>131795</v>
      </c>
    </row>
    <row r="13671" spans="1:5" x14ac:dyDescent="0.25">
      <c r="A13671" s="2">
        <v>45749.684027777781</v>
      </c>
      <c r="B13671">
        <v>131790</v>
      </c>
      <c r="C13671">
        <v>131795</v>
      </c>
      <c r="D13671">
        <v>131755</v>
      </c>
      <c r="E13671">
        <v>131765</v>
      </c>
    </row>
    <row r="13672" spans="1:5" x14ac:dyDescent="0.25">
      <c r="A13672" s="2">
        <v>45749.683333333334</v>
      </c>
      <c r="B13672">
        <v>131750</v>
      </c>
      <c r="C13672">
        <v>131820</v>
      </c>
      <c r="D13672">
        <v>131735</v>
      </c>
      <c r="E13672">
        <v>131790</v>
      </c>
    </row>
    <row r="13673" spans="1:5" x14ac:dyDescent="0.25">
      <c r="A13673" s="2">
        <v>45749.682638888888</v>
      </c>
      <c r="B13673">
        <v>131730</v>
      </c>
      <c r="C13673">
        <v>131750</v>
      </c>
      <c r="D13673">
        <v>131710</v>
      </c>
      <c r="E13673">
        <v>131750</v>
      </c>
    </row>
    <row r="13674" spans="1:5" x14ac:dyDescent="0.25">
      <c r="A13674" s="2">
        <v>45749.681944444441</v>
      </c>
      <c r="B13674">
        <v>131735</v>
      </c>
      <c r="C13674">
        <v>131745</v>
      </c>
      <c r="D13674">
        <v>131700</v>
      </c>
      <c r="E13674">
        <v>131725</v>
      </c>
    </row>
    <row r="13675" spans="1:5" x14ac:dyDescent="0.25">
      <c r="A13675" s="2">
        <v>45749.681250000001</v>
      </c>
      <c r="B13675">
        <v>131755</v>
      </c>
      <c r="C13675">
        <v>131760</v>
      </c>
      <c r="D13675">
        <v>131720</v>
      </c>
      <c r="E13675">
        <v>131730</v>
      </c>
    </row>
    <row r="13676" spans="1:5" x14ac:dyDescent="0.25">
      <c r="A13676" s="2">
        <v>45749.680555555555</v>
      </c>
      <c r="B13676">
        <v>131730</v>
      </c>
      <c r="C13676">
        <v>131760</v>
      </c>
      <c r="D13676">
        <v>131720</v>
      </c>
      <c r="E13676">
        <v>131755</v>
      </c>
    </row>
    <row r="13677" spans="1:5" x14ac:dyDescent="0.25">
      <c r="A13677" s="2">
        <v>45749.679861111108</v>
      </c>
      <c r="B13677">
        <v>131750</v>
      </c>
      <c r="C13677">
        <v>131765</v>
      </c>
      <c r="D13677">
        <v>131710</v>
      </c>
      <c r="E13677">
        <v>131735</v>
      </c>
    </row>
    <row r="13678" spans="1:5" x14ac:dyDescent="0.25">
      <c r="A13678" s="2">
        <v>45749.679166666669</v>
      </c>
      <c r="B13678">
        <v>131755</v>
      </c>
      <c r="C13678">
        <v>131765</v>
      </c>
      <c r="D13678">
        <v>131735</v>
      </c>
      <c r="E13678">
        <v>131745</v>
      </c>
    </row>
    <row r="13679" spans="1:5" x14ac:dyDescent="0.25">
      <c r="A13679" s="2">
        <v>45749.678472222222</v>
      </c>
      <c r="B13679">
        <v>131725</v>
      </c>
      <c r="C13679">
        <v>131790</v>
      </c>
      <c r="D13679">
        <v>131725</v>
      </c>
      <c r="E13679">
        <v>131755</v>
      </c>
    </row>
    <row r="13680" spans="1:5" x14ac:dyDescent="0.25">
      <c r="A13680" s="2">
        <v>45749.677777777775</v>
      </c>
      <c r="B13680">
        <v>131755</v>
      </c>
      <c r="C13680">
        <v>131760</v>
      </c>
      <c r="D13680">
        <v>131720</v>
      </c>
      <c r="E13680">
        <v>131725</v>
      </c>
    </row>
    <row r="13681" spans="1:5" x14ac:dyDescent="0.25">
      <c r="A13681" s="2">
        <v>45749.677083333336</v>
      </c>
      <c r="B13681">
        <v>131755</v>
      </c>
      <c r="C13681">
        <v>131775</v>
      </c>
      <c r="D13681">
        <v>131740</v>
      </c>
      <c r="E13681">
        <v>131750</v>
      </c>
    </row>
    <row r="13682" spans="1:5" x14ac:dyDescent="0.25">
      <c r="A13682" s="2">
        <v>45749.676388888889</v>
      </c>
      <c r="B13682">
        <v>131760</v>
      </c>
      <c r="C13682">
        <v>131770</v>
      </c>
      <c r="D13682">
        <v>131745</v>
      </c>
      <c r="E13682">
        <v>131755</v>
      </c>
    </row>
    <row r="13683" spans="1:5" x14ac:dyDescent="0.25">
      <c r="A13683" s="2">
        <v>45749.675694444442</v>
      </c>
      <c r="B13683">
        <v>131775</v>
      </c>
      <c r="C13683">
        <v>131775</v>
      </c>
      <c r="D13683">
        <v>131745</v>
      </c>
      <c r="E13683">
        <v>131760</v>
      </c>
    </row>
    <row r="13684" spans="1:5" x14ac:dyDescent="0.25">
      <c r="A13684" s="2">
        <v>45749.675000000003</v>
      </c>
      <c r="B13684">
        <v>131740</v>
      </c>
      <c r="C13684">
        <v>131780</v>
      </c>
      <c r="D13684">
        <v>131740</v>
      </c>
      <c r="E13684">
        <v>131775</v>
      </c>
    </row>
    <row r="13685" spans="1:5" x14ac:dyDescent="0.25">
      <c r="A13685" s="2">
        <v>45749.674305555556</v>
      </c>
      <c r="B13685">
        <v>131735</v>
      </c>
      <c r="C13685">
        <v>131750</v>
      </c>
      <c r="D13685">
        <v>131720</v>
      </c>
      <c r="E13685">
        <v>131740</v>
      </c>
    </row>
    <row r="13686" spans="1:5" x14ac:dyDescent="0.25">
      <c r="A13686" s="2">
        <v>45749.673611111109</v>
      </c>
      <c r="B13686">
        <v>131730</v>
      </c>
      <c r="C13686">
        <v>131770</v>
      </c>
      <c r="D13686">
        <v>131710</v>
      </c>
      <c r="E13686">
        <v>131735</v>
      </c>
    </row>
    <row r="13687" spans="1:5" x14ac:dyDescent="0.25">
      <c r="A13687" s="2">
        <v>45749.67291666667</v>
      </c>
      <c r="B13687">
        <v>131765</v>
      </c>
      <c r="C13687">
        <v>131765</v>
      </c>
      <c r="D13687">
        <v>131725</v>
      </c>
      <c r="E13687">
        <v>131730</v>
      </c>
    </row>
    <row r="13688" spans="1:5" x14ac:dyDescent="0.25">
      <c r="A13688" s="2">
        <v>45749.672222222223</v>
      </c>
      <c r="B13688">
        <v>131740</v>
      </c>
      <c r="C13688">
        <v>131770</v>
      </c>
      <c r="D13688">
        <v>131730</v>
      </c>
      <c r="E13688">
        <v>131770</v>
      </c>
    </row>
    <row r="13689" spans="1:5" x14ac:dyDescent="0.25">
      <c r="A13689" s="2">
        <v>45749.671527777777</v>
      </c>
      <c r="B13689">
        <v>131760</v>
      </c>
      <c r="C13689">
        <v>131770</v>
      </c>
      <c r="D13689">
        <v>131745</v>
      </c>
      <c r="E13689">
        <v>131745</v>
      </c>
    </row>
    <row r="13690" spans="1:5" x14ac:dyDescent="0.25">
      <c r="A13690" s="2">
        <v>45749.67083333333</v>
      </c>
      <c r="B13690">
        <v>131755</v>
      </c>
      <c r="C13690">
        <v>131765</v>
      </c>
      <c r="D13690">
        <v>131745</v>
      </c>
      <c r="E13690">
        <v>131760</v>
      </c>
    </row>
    <row r="13691" spans="1:5" x14ac:dyDescent="0.25">
      <c r="A13691" s="2">
        <v>45749.670138888891</v>
      </c>
      <c r="B13691">
        <v>131760</v>
      </c>
      <c r="C13691">
        <v>131765</v>
      </c>
      <c r="D13691">
        <v>131735</v>
      </c>
      <c r="E13691">
        <v>131755</v>
      </c>
    </row>
    <row r="13692" spans="1:5" x14ac:dyDescent="0.25">
      <c r="A13692" s="2">
        <v>45749.669444444444</v>
      </c>
      <c r="B13692">
        <v>131770</v>
      </c>
      <c r="C13692">
        <v>131790</v>
      </c>
      <c r="D13692">
        <v>131760</v>
      </c>
      <c r="E13692">
        <v>131760</v>
      </c>
    </row>
    <row r="13693" spans="1:5" x14ac:dyDescent="0.25">
      <c r="A13693" s="2">
        <v>45749.668749999997</v>
      </c>
      <c r="B13693">
        <v>131770</v>
      </c>
      <c r="C13693">
        <v>131790</v>
      </c>
      <c r="D13693">
        <v>131755</v>
      </c>
      <c r="E13693">
        <v>131770</v>
      </c>
    </row>
    <row r="13694" spans="1:5" x14ac:dyDescent="0.25">
      <c r="A13694" s="2">
        <v>45749.668055555558</v>
      </c>
      <c r="B13694">
        <v>131750</v>
      </c>
      <c r="C13694">
        <v>131770</v>
      </c>
      <c r="D13694">
        <v>131730</v>
      </c>
      <c r="E13694">
        <v>131770</v>
      </c>
    </row>
    <row r="13695" spans="1:5" x14ac:dyDescent="0.25">
      <c r="A13695" s="2">
        <v>45749.667361111111</v>
      </c>
      <c r="B13695">
        <v>131720</v>
      </c>
      <c r="C13695">
        <v>131765</v>
      </c>
      <c r="D13695">
        <v>131720</v>
      </c>
      <c r="E13695">
        <v>131745</v>
      </c>
    </row>
    <row r="13696" spans="1:5" x14ac:dyDescent="0.25">
      <c r="A13696" s="2">
        <v>45749.666666666664</v>
      </c>
      <c r="B13696">
        <v>131685</v>
      </c>
      <c r="C13696">
        <v>131750</v>
      </c>
      <c r="D13696">
        <v>131675</v>
      </c>
      <c r="E13696">
        <v>131725</v>
      </c>
    </row>
    <row r="13697" spans="1:5" x14ac:dyDescent="0.25">
      <c r="A13697" s="2">
        <v>45749.665972222225</v>
      </c>
      <c r="B13697">
        <v>131715</v>
      </c>
      <c r="C13697">
        <v>131715</v>
      </c>
      <c r="D13697">
        <v>131675</v>
      </c>
      <c r="E13697">
        <v>131690</v>
      </c>
    </row>
    <row r="13698" spans="1:5" x14ac:dyDescent="0.25">
      <c r="A13698" s="2">
        <v>45749.665277777778</v>
      </c>
      <c r="B13698">
        <v>131725</v>
      </c>
      <c r="C13698">
        <v>131730</v>
      </c>
      <c r="D13698">
        <v>131700</v>
      </c>
      <c r="E13698">
        <v>131715</v>
      </c>
    </row>
    <row r="13699" spans="1:5" x14ac:dyDescent="0.25">
      <c r="A13699" s="2">
        <v>45749.664583333331</v>
      </c>
      <c r="B13699">
        <v>131725</v>
      </c>
      <c r="C13699">
        <v>131755</v>
      </c>
      <c r="D13699">
        <v>131720</v>
      </c>
      <c r="E13699">
        <v>131725</v>
      </c>
    </row>
    <row r="13700" spans="1:5" x14ac:dyDescent="0.25">
      <c r="A13700" s="2">
        <v>45749.663888888892</v>
      </c>
      <c r="B13700">
        <v>131740</v>
      </c>
      <c r="C13700">
        <v>131760</v>
      </c>
      <c r="D13700">
        <v>131720</v>
      </c>
      <c r="E13700">
        <v>131725</v>
      </c>
    </row>
    <row r="13701" spans="1:5" x14ac:dyDescent="0.25">
      <c r="A13701" s="2">
        <v>45749.663194444445</v>
      </c>
      <c r="B13701">
        <v>131770</v>
      </c>
      <c r="C13701">
        <v>131780</v>
      </c>
      <c r="D13701">
        <v>131735</v>
      </c>
      <c r="E13701">
        <v>131740</v>
      </c>
    </row>
    <row r="13702" spans="1:5" x14ac:dyDescent="0.25">
      <c r="A13702" s="2">
        <v>45749.662499999999</v>
      </c>
      <c r="B13702">
        <v>131780</v>
      </c>
      <c r="C13702">
        <v>131785</v>
      </c>
      <c r="D13702">
        <v>131760</v>
      </c>
      <c r="E13702">
        <v>131770</v>
      </c>
    </row>
    <row r="13703" spans="1:5" x14ac:dyDescent="0.25">
      <c r="A13703" s="2">
        <v>45749.661805555559</v>
      </c>
      <c r="B13703">
        <v>131755</v>
      </c>
      <c r="C13703">
        <v>131785</v>
      </c>
      <c r="D13703">
        <v>131750</v>
      </c>
      <c r="E13703">
        <v>131785</v>
      </c>
    </row>
    <row r="13704" spans="1:5" x14ac:dyDescent="0.25">
      <c r="A13704" s="2">
        <v>45749.661111111112</v>
      </c>
      <c r="B13704">
        <v>131760</v>
      </c>
      <c r="C13704">
        <v>131770</v>
      </c>
      <c r="D13704">
        <v>131730</v>
      </c>
      <c r="E13704">
        <v>131755</v>
      </c>
    </row>
    <row r="13705" spans="1:5" x14ac:dyDescent="0.25">
      <c r="A13705" s="2">
        <v>45749.660416666666</v>
      </c>
      <c r="B13705">
        <v>131745</v>
      </c>
      <c r="C13705">
        <v>131770</v>
      </c>
      <c r="D13705">
        <v>131730</v>
      </c>
      <c r="E13705">
        <v>131765</v>
      </c>
    </row>
    <row r="13706" spans="1:5" x14ac:dyDescent="0.25">
      <c r="A13706" s="2">
        <v>45749.659722222219</v>
      </c>
      <c r="B13706">
        <v>131800</v>
      </c>
      <c r="C13706">
        <v>131800</v>
      </c>
      <c r="D13706">
        <v>131735</v>
      </c>
      <c r="E13706">
        <v>131745</v>
      </c>
    </row>
    <row r="13707" spans="1:5" x14ac:dyDescent="0.25">
      <c r="A13707" s="2">
        <v>45749.65902777778</v>
      </c>
      <c r="B13707">
        <v>131790</v>
      </c>
      <c r="C13707">
        <v>131805</v>
      </c>
      <c r="D13707">
        <v>131780</v>
      </c>
      <c r="E13707">
        <v>131805</v>
      </c>
    </row>
    <row r="13708" spans="1:5" x14ac:dyDescent="0.25">
      <c r="A13708" s="2">
        <v>45749.658333333333</v>
      </c>
      <c r="B13708">
        <v>131805</v>
      </c>
      <c r="C13708">
        <v>131815</v>
      </c>
      <c r="D13708">
        <v>131760</v>
      </c>
      <c r="E13708">
        <v>131790</v>
      </c>
    </row>
    <row r="13709" spans="1:5" x14ac:dyDescent="0.25">
      <c r="A13709" s="2">
        <v>45749.657638888886</v>
      </c>
      <c r="B13709">
        <v>131830</v>
      </c>
      <c r="C13709">
        <v>131830</v>
      </c>
      <c r="D13709">
        <v>131785</v>
      </c>
      <c r="E13709">
        <v>131800</v>
      </c>
    </row>
    <row r="13710" spans="1:5" x14ac:dyDescent="0.25">
      <c r="A13710" s="2">
        <v>45749.656944444447</v>
      </c>
      <c r="B13710">
        <v>131830</v>
      </c>
      <c r="C13710">
        <v>131840</v>
      </c>
      <c r="D13710">
        <v>131805</v>
      </c>
      <c r="E13710">
        <v>131825</v>
      </c>
    </row>
    <row r="13711" spans="1:5" x14ac:dyDescent="0.25">
      <c r="A13711" s="2">
        <v>45749.65625</v>
      </c>
      <c r="B13711">
        <v>131810</v>
      </c>
      <c r="C13711">
        <v>131840</v>
      </c>
      <c r="D13711">
        <v>131795</v>
      </c>
      <c r="E13711">
        <v>131830</v>
      </c>
    </row>
    <row r="13712" spans="1:5" x14ac:dyDescent="0.25">
      <c r="A13712" s="2">
        <v>45749.655555555553</v>
      </c>
      <c r="B13712">
        <v>131815</v>
      </c>
      <c r="C13712">
        <v>131830</v>
      </c>
      <c r="D13712">
        <v>131800</v>
      </c>
      <c r="E13712">
        <v>131810</v>
      </c>
    </row>
    <row r="13713" spans="1:5" x14ac:dyDescent="0.25">
      <c r="A13713" s="2">
        <v>45749.654861111114</v>
      </c>
      <c r="B13713">
        <v>131755</v>
      </c>
      <c r="C13713">
        <v>131830</v>
      </c>
      <c r="D13713">
        <v>131750</v>
      </c>
      <c r="E13713">
        <v>131815</v>
      </c>
    </row>
    <row r="13714" spans="1:5" x14ac:dyDescent="0.25">
      <c r="A13714" s="2">
        <v>45749.654166666667</v>
      </c>
      <c r="B13714">
        <v>131765</v>
      </c>
      <c r="C13714">
        <v>131775</v>
      </c>
      <c r="D13714">
        <v>131745</v>
      </c>
      <c r="E13714">
        <v>131755</v>
      </c>
    </row>
    <row r="13715" spans="1:5" x14ac:dyDescent="0.25">
      <c r="A13715" s="2">
        <v>45749.65347222222</v>
      </c>
      <c r="B13715">
        <v>131795</v>
      </c>
      <c r="C13715">
        <v>131810</v>
      </c>
      <c r="D13715">
        <v>131760</v>
      </c>
      <c r="E13715">
        <v>131765</v>
      </c>
    </row>
    <row r="13716" spans="1:5" x14ac:dyDescent="0.25">
      <c r="A13716" s="2">
        <v>45749.652777777781</v>
      </c>
      <c r="B13716">
        <v>131775</v>
      </c>
      <c r="C13716">
        <v>131810</v>
      </c>
      <c r="D13716">
        <v>131750</v>
      </c>
      <c r="E13716">
        <v>131795</v>
      </c>
    </row>
    <row r="13717" spans="1:5" x14ac:dyDescent="0.25">
      <c r="A13717" s="2">
        <v>45749.652083333334</v>
      </c>
      <c r="B13717">
        <v>131730</v>
      </c>
      <c r="C13717">
        <v>131775</v>
      </c>
      <c r="D13717">
        <v>131725</v>
      </c>
      <c r="E13717">
        <v>131770</v>
      </c>
    </row>
    <row r="13718" spans="1:5" x14ac:dyDescent="0.25">
      <c r="A13718" s="2">
        <v>45749.651388888888</v>
      </c>
      <c r="B13718">
        <v>131740</v>
      </c>
      <c r="C13718">
        <v>131750</v>
      </c>
      <c r="D13718">
        <v>131715</v>
      </c>
      <c r="E13718">
        <v>131725</v>
      </c>
    </row>
    <row r="13719" spans="1:5" x14ac:dyDescent="0.25">
      <c r="A13719" s="2">
        <v>45749.650694444441</v>
      </c>
      <c r="B13719">
        <v>131750</v>
      </c>
      <c r="C13719">
        <v>131755</v>
      </c>
      <c r="D13719">
        <v>131690</v>
      </c>
      <c r="E13719">
        <v>131740</v>
      </c>
    </row>
    <row r="13720" spans="1:5" x14ac:dyDescent="0.25">
      <c r="A13720" s="2">
        <v>45749.65</v>
      </c>
      <c r="B13720">
        <v>131740</v>
      </c>
      <c r="C13720">
        <v>131760</v>
      </c>
      <c r="D13720">
        <v>131730</v>
      </c>
      <c r="E13720">
        <v>131755</v>
      </c>
    </row>
    <row r="13721" spans="1:5" x14ac:dyDescent="0.25">
      <c r="A13721" s="2">
        <v>45749.649305555555</v>
      </c>
      <c r="B13721">
        <v>131760</v>
      </c>
      <c r="C13721">
        <v>131765</v>
      </c>
      <c r="D13721">
        <v>131730</v>
      </c>
      <c r="E13721">
        <v>131735</v>
      </c>
    </row>
    <row r="13722" spans="1:5" x14ac:dyDescent="0.25">
      <c r="A13722" s="2">
        <v>45749.648611111108</v>
      </c>
      <c r="B13722">
        <v>131735</v>
      </c>
      <c r="C13722">
        <v>131795</v>
      </c>
      <c r="D13722">
        <v>131725</v>
      </c>
      <c r="E13722">
        <v>131765</v>
      </c>
    </row>
    <row r="13723" spans="1:5" x14ac:dyDescent="0.25">
      <c r="A13723" s="2">
        <v>45749.647916666669</v>
      </c>
      <c r="B13723">
        <v>131740</v>
      </c>
      <c r="C13723">
        <v>131760</v>
      </c>
      <c r="D13723">
        <v>131720</v>
      </c>
      <c r="E13723">
        <v>131735</v>
      </c>
    </row>
    <row r="13724" spans="1:5" x14ac:dyDescent="0.25">
      <c r="A13724" s="2">
        <v>45749.647222222222</v>
      </c>
      <c r="B13724">
        <v>131730</v>
      </c>
      <c r="C13724">
        <v>131770</v>
      </c>
      <c r="D13724">
        <v>131720</v>
      </c>
      <c r="E13724">
        <v>131745</v>
      </c>
    </row>
    <row r="13725" spans="1:5" x14ac:dyDescent="0.25">
      <c r="A13725" s="2">
        <v>45749.646527777775</v>
      </c>
      <c r="B13725">
        <v>131705</v>
      </c>
      <c r="C13725">
        <v>131735</v>
      </c>
      <c r="D13725">
        <v>131690</v>
      </c>
      <c r="E13725">
        <v>131730</v>
      </c>
    </row>
    <row r="13726" spans="1:5" x14ac:dyDescent="0.25">
      <c r="A13726" s="2">
        <v>45749.645833333336</v>
      </c>
      <c r="B13726">
        <v>131675</v>
      </c>
      <c r="C13726">
        <v>131725</v>
      </c>
      <c r="D13726">
        <v>131665</v>
      </c>
      <c r="E13726">
        <v>131705</v>
      </c>
    </row>
    <row r="13727" spans="1:5" x14ac:dyDescent="0.25">
      <c r="A13727" s="2">
        <v>45749.645138888889</v>
      </c>
      <c r="B13727">
        <v>131660</v>
      </c>
      <c r="C13727">
        <v>131680</v>
      </c>
      <c r="D13727">
        <v>131640</v>
      </c>
      <c r="E13727">
        <v>131680</v>
      </c>
    </row>
    <row r="13728" spans="1:5" x14ac:dyDescent="0.25">
      <c r="A13728" s="2">
        <v>45749.644444444442</v>
      </c>
      <c r="B13728">
        <v>131670</v>
      </c>
      <c r="C13728">
        <v>131690</v>
      </c>
      <c r="D13728">
        <v>131655</v>
      </c>
      <c r="E13728">
        <v>131665</v>
      </c>
    </row>
    <row r="13729" spans="1:5" x14ac:dyDescent="0.25">
      <c r="A13729" s="2">
        <v>45749.643750000003</v>
      </c>
      <c r="B13729">
        <v>131655</v>
      </c>
      <c r="C13729">
        <v>131690</v>
      </c>
      <c r="D13729">
        <v>131655</v>
      </c>
      <c r="E13729">
        <v>131670</v>
      </c>
    </row>
    <row r="13730" spans="1:5" x14ac:dyDescent="0.25">
      <c r="A13730" s="2">
        <v>45749.643055555556</v>
      </c>
      <c r="B13730">
        <v>131660</v>
      </c>
      <c r="C13730">
        <v>131675</v>
      </c>
      <c r="D13730">
        <v>131650</v>
      </c>
      <c r="E13730">
        <v>131660</v>
      </c>
    </row>
    <row r="13731" spans="1:5" x14ac:dyDescent="0.25">
      <c r="A13731" s="2">
        <v>45749.642361111109</v>
      </c>
      <c r="B13731">
        <v>131660</v>
      </c>
      <c r="C13731">
        <v>131685</v>
      </c>
      <c r="D13731">
        <v>131650</v>
      </c>
      <c r="E13731">
        <v>131655</v>
      </c>
    </row>
    <row r="13732" spans="1:5" x14ac:dyDescent="0.25">
      <c r="A13732" s="2">
        <v>45749.64166666667</v>
      </c>
      <c r="B13732">
        <v>131615</v>
      </c>
      <c r="C13732">
        <v>131670</v>
      </c>
      <c r="D13732">
        <v>131610</v>
      </c>
      <c r="E13732">
        <v>131660</v>
      </c>
    </row>
    <row r="13733" spans="1:5" x14ac:dyDescent="0.25">
      <c r="A13733" s="2">
        <v>45749.640972222223</v>
      </c>
      <c r="B13733">
        <v>131680</v>
      </c>
      <c r="C13733">
        <v>131690</v>
      </c>
      <c r="D13733">
        <v>131610</v>
      </c>
      <c r="E13733">
        <v>131620</v>
      </c>
    </row>
    <row r="13734" spans="1:5" x14ac:dyDescent="0.25">
      <c r="A13734" s="2">
        <v>45749.640277777777</v>
      </c>
      <c r="B13734">
        <v>131680</v>
      </c>
      <c r="C13734">
        <v>131700</v>
      </c>
      <c r="D13734">
        <v>131670</v>
      </c>
      <c r="E13734">
        <v>131685</v>
      </c>
    </row>
    <row r="13735" spans="1:5" x14ac:dyDescent="0.25">
      <c r="A13735" s="2">
        <v>45749.63958333333</v>
      </c>
      <c r="B13735">
        <v>131700</v>
      </c>
      <c r="C13735">
        <v>131700</v>
      </c>
      <c r="D13735">
        <v>131655</v>
      </c>
      <c r="E13735">
        <v>131680</v>
      </c>
    </row>
    <row r="13736" spans="1:5" x14ac:dyDescent="0.25">
      <c r="A13736" s="2">
        <v>45749.638888888891</v>
      </c>
      <c r="B13736">
        <v>131680</v>
      </c>
      <c r="C13736">
        <v>131705</v>
      </c>
      <c r="D13736">
        <v>131670</v>
      </c>
      <c r="E13736">
        <v>131700</v>
      </c>
    </row>
    <row r="13737" spans="1:5" x14ac:dyDescent="0.25">
      <c r="A13737" s="2">
        <v>45749.638194444444</v>
      </c>
      <c r="B13737">
        <v>131690</v>
      </c>
      <c r="C13737">
        <v>131700</v>
      </c>
      <c r="D13737">
        <v>131670</v>
      </c>
      <c r="E13737">
        <v>131685</v>
      </c>
    </row>
    <row r="13738" spans="1:5" x14ac:dyDescent="0.25">
      <c r="A13738" s="2">
        <v>45749.637499999997</v>
      </c>
      <c r="B13738">
        <v>131710</v>
      </c>
      <c r="C13738">
        <v>131720</v>
      </c>
      <c r="D13738">
        <v>131675</v>
      </c>
      <c r="E13738">
        <v>131695</v>
      </c>
    </row>
    <row r="13739" spans="1:5" x14ac:dyDescent="0.25">
      <c r="A13739" s="2">
        <v>45749.636805555558</v>
      </c>
      <c r="B13739">
        <v>131665</v>
      </c>
      <c r="C13739">
        <v>131715</v>
      </c>
      <c r="D13739">
        <v>131650</v>
      </c>
      <c r="E13739">
        <v>131710</v>
      </c>
    </row>
    <row r="13740" spans="1:5" x14ac:dyDescent="0.25">
      <c r="A13740" s="2">
        <v>45749.636111111111</v>
      </c>
      <c r="B13740">
        <v>131680</v>
      </c>
      <c r="C13740">
        <v>131695</v>
      </c>
      <c r="D13740">
        <v>131655</v>
      </c>
      <c r="E13740">
        <v>131665</v>
      </c>
    </row>
    <row r="13741" spans="1:5" x14ac:dyDescent="0.25">
      <c r="A13741" s="2">
        <v>45749.635416666664</v>
      </c>
      <c r="B13741">
        <v>131635</v>
      </c>
      <c r="C13741">
        <v>131685</v>
      </c>
      <c r="D13741">
        <v>131635</v>
      </c>
      <c r="E13741">
        <v>131680</v>
      </c>
    </row>
    <row r="13742" spans="1:5" x14ac:dyDescent="0.25">
      <c r="A13742" s="2">
        <v>45749.634722222225</v>
      </c>
      <c r="B13742">
        <v>131670</v>
      </c>
      <c r="C13742">
        <v>131675</v>
      </c>
      <c r="D13742">
        <v>131635</v>
      </c>
      <c r="E13742">
        <v>131635</v>
      </c>
    </row>
    <row r="13743" spans="1:5" x14ac:dyDescent="0.25">
      <c r="A13743" s="2">
        <v>45749.634027777778</v>
      </c>
      <c r="B13743">
        <v>131685</v>
      </c>
      <c r="C13743">
        <v>131695</v>
      </c>
      <c r="D13743">
        <v>131655</v>
      </c>
      <c r="E13743">
        <v>131670</v>
      </c>
    </row>
    <row r="13744" spans="1:5" x14ac:dyDescent="0.25">
      <c r="A13744" s="2">
        <v>45749.633333333331</v>
      </c>
      <c r="B13744">
        <v>131635</v>
      </c>
      <c r="C13744">
        <v>131690</v>
      </c>
      <c r="D13744">
        <v>131625</v>
      </c>
      <c r="E13744">
        <v>131680</v>
      </c>
    </row>
    <row r="13745" spans="1:5" x14ac:dyDescent="0.25">
      <c r="A13745" s="2">
        <v>45749.632638888892</v>
      </c>
      <c r="B13745">
        <v>131635</v>
      </c>
      <c r="C13745">
        <v>131660</v>
      </c>
      <c r="D13745">
        <v>131590</v>
      </c>
      <c r="E13745">
        <v>131635</v>
      </c>
    </row>
    <row r="13746" spans="1:5" x14ac:dyDescent="0.25">
      <c r="A13746" s="2">
        <v>45749.631944444445</v>
      </c>
      <c r="B13746">
        <v>131620</v>
      </c>
      <c r="C13746">
        <v>131645</v>
      </c>
      <c r="D13746">
        <v>131605</v>
      </c>
      <c r="E13746">
        <v>131635</v>
      </c>
    </row>
    <row r="13747" spans="1:5" x14ac:dyDescent="0.25">
      <c r="A13747" s="2">
        <v>45749.631249999999</v>
      </c>
      <c r="B13747">
        <v>131630</v>
      </c>
      <c r="C13747">
        <v>131650</v>
      </c>
      <c r="D13747">
        <v>131615</v>
      </c>
      <c r="E13747">
        <v>131620</v>
      </c>
    </row>
    <row r="13748" spans="1:5" x14ac:dyDescent="0.25">
      <c r="A13748" s="2">
        <v>45749.630555555559</v>
      </c>
      <c r="B13748">
        <v>131665</v>
      </c>
      <c r="C13748">
        <v>131675</v>
      </c>
      <c r="D13748">
        <v>131615</v>
      </c>
      <c r="E13748">
        <v>131630</v>
      </c>
    </row>
    <row r="13749" spans="1:5" x14ac:dyDescent="0.25">
      <c r="A13749" s="2">
        <v>45749.629861111112</v>
      </c>
      <c r="B13749">
        <v>131650</v>
      </c>
      <c r="C13749">
        <v>131670</v>
      </c>
      <c r="D13749">
        <v>131630</v>
      </c>
      <c r="E13749">
        <v>131665</v>
      </c>
    </row>
    <row r="13750" spans="1:5" x14ac:dyDescent="0.25">
      <c r="A13750" s="2">
        <v>45749.629166666666</v>
      </c>
      <c r="B13750">
        <v>131690</v>
      </c>
      <c r="C13750">
        <v>131690</v>
      </c>
      <c r="D13750">
        <v>131640</v>
      </c>
      <c r="E13750">
        <v>131650</v>
      </c>
    </row>
    <row r="13751" spans="1:5" x14ac:dyDescent="0.25">
      <c r="A13751" s="2">
        <v>45749.628472222219</v>
      </c>
      <c r="B13751">
        <v>131720</v>
      </c>
      <c r="C13751">
        <v>131745</v>
      </c>
      <c r="D13751">
        <v>131675</v>
      </c>
      <c r="E13751">
        <v>131685</v>
      </c>
    </row>
    <row r="13752" spans="1:5" x14ac:dyDescent="0.25">
      <c r="A13752" s="2">
        <v>45749.62777777778</v>
      </c>
      <c r="B13752">
        <v>131710</v>
      </c>
      <c r="C13752">
        <v>131745</v>
      </c>
      <c r="D13752">
        <v>131695</v>
      </c>
      <c r="E13752">
        <v>131720</v>
      </c>
    </row>
    <row r="13753" spans="1:5" x14ac:dyDescent="0.25">
      <c r="A13753" s="2">
        <v>45749.627083333333</v>
      </c>
      <c r="B13753">
        <v>131665</v>
      </c>
      <c r="C13753">
        <v>131735</v>
      </c>
      <c r="D13753">
        <v>131655</v>
      </c>
      <c r="E13753">
        <v>131705</v>
      </c>
    </row>
    <row r="13754" spans="1:5" x14ac:dyDescent="0.25">
      <c r="A13754" s="2">
        <v>45749.626388888886</v>
      </c>
      <c r="B13754">
        <v>131685</v>
      </c>
      <c r="C13754">
        <v>131700</v>
      </c>
      <c r="D13754">
        <v>131660</v>
      </c>
      <c r="E13754">
        <v>131670</v>
      </c>
    </row>
    <row r="13755" spans="1:5" x14ac:dyDescent="0.25">
      <c r="A13755" s="2">
        <v>45749.625694444447</v>
      </c>
      <c r="B13755">
        <v>131685</v>
      </c>
      <c r="C13755">
        <v>131705</v>
      </c>
      <c r="D13755">
        <v>131655</v>
      </c>
      <c r="E13755">
        <v>131690</v>
      </c>
    </row>
    <row r="13756" spans="1:5" x14ac:dyDescent="0.25">
      <c r="A13756" s="2">
        <v>45749.625</v>
      </c>
      <c r="B13756">
        <v>131690</v>
      </c>
      <c r="C13756">
        <v>131740</v>
      </c>
      <c r="D13756">
        <v>131680</v>
      </c>
      <c r="E13756">
        <v>131685</v>
      </c>
    </row>
    <row r="13757" spans="1:5" x14ac:dyDescent="0.25">
      <c r="A13757" s="2">
        <v>45749.624305555553</v>
      </c>
      <c r="B13757">
        <v>131675</v>
      </c>
      <c r="C13757">
        <v>131705</v>
      </c>
      <c r="D13757">
        <v>131660</v>
      </c>
      <c r="E13757">
        <v>131685</v>
      </c>
    </row>
    <row r="13758" spans="1:5" x14ac:dyDescent="0.25">
      <c r="A13758" s="2">
        <v>45749.623611111114</v>
      </c>
      <c r="B13758">
        <v>131660</v>
      </c>
      <c r="C13758">
        <v>131675</v>
      </c>
      <c r="D13758">
        <v>131645</v>
      </c>
      <c r="E13758">
        <v>131670</v>
      </c>
    </row>
    <row r="13759" spans="1:5" x14ac:dyDescent="0.25">
      <c r="A13759" s="2">
        <v>45749.622916666667</v>
      </c>
      <c r="B13759">
        <v>131675</v>
      </c>
      <c r="C13759">
        <v>131675</v>
      </c>
      <c r="D13759">
        <v>131655</v>
      </c>
      <c r="E13759">
        <v>131660</v>
      </c>
    </row>
    <row r="13760" spans="1:5" x14ac:dyDescent="0.25">
      <c r="A13760" s="2">
        <v>45749.62222222222</v>
      </c>
      <c r="B13760">
        <v>131670</v>
      </c>
      <c r="C13760">
        <v>131700</v>
      </c>
      <c r="D13760">
        <v>131645</v>
      </c>
      <c r="E13760">
        <v>131675</v>
      </c>
    </row>
    <row r="13761" spans="1:5" x14ac:dyDescent="0.25">
      <c r="A13761" s="2">
        <v>45749.621527777781</v>
      </c>
      <c r="B13761">
        <v>131650</v>
      </c>
      <c r="C13761">
        <v>131705</v>
      </c>
      <c r="D13761">
        <v>131625</v>
      </c>
      <c r="E13761">
        <v>131665</v>
      </c>
    </row>
    <row r="13762" spans="1:5" x14ac:dyDescent="0.25">
      <c r="A13762" s="2">
        <v>45749.620833333334</v>
      </c>
      <c r="B13762">
        <v>131635</v>
      </c>
      <c r="C13762">
        <v>131660</v>
      </c>
      <c r="D13762">
        <v>131605</v>
      </c>
      <c r="E13762">
        <v>131655</v>
      </c>
    </row>
    <row r="13763" spans="1:5" x14ac:dyDescent="0.25">
      <c r="A13763" s="2">
        <v>45749.620138888888</v>
      </c>
      <c r="B13763">
        <v>131600</v>
      </c>
      <c r="C13763">
        <v>131645</v>
      </c>
      <c r="D13763">
        <v>131595</v>
      </c>
      <c r="E13763">
        <v>131635</v>
      </c>
    </row>
    <row r="13764" spans="1:5" x14ac:dyDescent="0.25">
      <c r="A13764" s="2">
        <v>45749.619444444441</v>
      </c>
      <c r="B13764">
        <v>131565</v>
      </c>
      <c r="C13764">
        <v>131610</v>
      </c>
      <c r="D13764">
        <v>131530</v>
      </c>
      <c r="E13764">
        <v>131600</v>
      </c>
    </row>
    <row r="13765" spans="1:5" x14ac:dyDescent="0.25">
      <c r="A13765" s="2">
        <v>45749.618750000001</v>
      </c>
      <c r="B13765">
        <v>131600</v>
      </c>
      <c r="C13765">
        <v>131605</v>
      </c>
      <c r="D13765">
        <v>131565</v>
      </c>
      <c r="E13765">
        <v>131565</v>
      </c>
    </row>
    <row r="13766" spans="1:5" x14ac:dyDescent="0.25">
      <c r="A13766" s="2">
        <v>45749.618055555555</v>
      </c>
      <c r="B13766">
        <v>131645</v>
      </c>
      <c r="C13766">
        <v>131645</v>
      </c>
      <c r="D13766">
        <v>131585</v>
      </c>
      <c r="E13766">
        <v>131605</v>
      </c>
    </row>
    <row r="13767" spans="1:5" x14ac:dyDescent="0.25">
      <c r="A13767" s="2">
        <v>45749.617361111108</v>
      </c>
      <c r="B13767">
        <v>131620</v>
      </c>
      <c r="C13767">
        <v>131650</v>
      </c>
      <c r="D13767">
        <v>131605</v>
      </c>
      <c r="E13767">
        <v>131640</v>
      </c>
    </row>
    <row r="13768" spans="1:5" x14ac:dyDescent="0.25">
      <c r="A13768" s="2">
        <v>45749.616666666669</v>
      </c>
      <c r="B13768">
        <v>131660</v>
      </c>
      <c r="C13768">
        <v>131665</v>
      </c>
      <c r="D13768">
        <v>131610</v>
      </c>
      <c r="E13768">
        <v>131625</v>
      </c>
    </row>
    <row r="13769" spans="1:5" x14ac:dyDescent="0.25">
      <c r="A13769" s="2">
        <v>45749.615972222222</v>
      </c>
      <c r="B13769">
        <v>131655</v>
      </c>
      <c r="C13769">
        <v>131665</v>
      </c>
      <c r="D13769">
        <v>131625</v>
      </c>
      <c r="E13769">
        <v>131665</v>
      </c>
    </row>
    <row r="13770" spans="1:5" x14ac:dyDescent="0.25">
      <c r="A13770" s="2">
        <v>45749.615277777775</v>
      </c>
      <c r="B13770">
        <v>131660</v>
      </c>
      <c r="C13770">
        <v>131690</v>
      </c>
      <c r="D13770">
        <v>131640</v>
      </c>
      <c r="E13770">
        <v>131650</v>
      </c>
    </row>
    <row r="13771" spans="1:5" x14ac:dyDescent="0.25">
      <c r="A13771" s="2">
        <v>45749.614583333336</v>
      </c>
      <c r="B13771">
        <v>131615</v>
      </c>
      <c r="C13771">
        <v>131685</v>
      </c>
      <c r="D13771">
        <v>131600</v>
      </c>
      <c r="E13771">
        <v>131665</v>
      </c>
    </row>
    <row r="13772" spans="1:5" x14ac:dyDescent="0.25">
      <c r="A13772" s="2">
        <v>45749.613888888889</v>
      </c>
      <c r="B13772">
        <v>131560</v>
      </c>
      <c r="C13772">
        <v>131640</v>
      </c>
      <c r="D13772">
        <v>131560</v>
      </c>
      <c r="E13772">
        <v>131615</v>
      </c>
    </row>
    <row r="13773" spans="1:5" x14ac:dyDescent="0.25">
      <c r="A13773" s="2">
        <v>45749.613194444442</v>
      </c>
      <c r="B13773">
        <v>131560</v>
      </c>
      <c r="C13773">
        <v>131570</v>
      </c>
      <c r="D13773">
        <v>131535</v>
      </c>
      <c r="E13773">
        <v>131565</v>
      </c>
    </row>
    <row r="13774" spans="1:5" x14ac:dyDescent="0.25">
      <c r="A13774" s="2">
        <v>45749.612500000003</v>
      </c>
      <c r="B13774">
        <v>131555</v>
      </c>
      <c r="C13774">
        <v>131605</v>
      </c>
      <c r="D13774">
        <v>131540</v>
      </c>
      <c r="E13774">
        <v>131555</v>
      </c>
    </row>
    <row r="13775" spans="1:5" x14ac:dyDescent="0.25">
      <c r="A13775" s="2">
        <v>45749.611805555556</v>
      </c>
      <c r="B13775">
        <v>131560</v>
      </c>
      <c r="C13775">
        <v>131575</v>
      </c>
      <c r="D13775">
        <v>131540</v>
      </c>
      <c r="E13775">
        <v>131555</v>
      </c>
    </row>
    <row r="13776" spans="1:5" x14ac:dyDescent="0.25">
      <c r="A13776" s="2">
        <v>45749.611111111109</v>
      </c>
      <c r="B13776">
        <v>131600</v>
      </c>
      <c r="C13776">
        <v>131605</v>
      </c>
      <c r="D13776">
        <v>131540</v>
      </c>
      <c r="E13776">
        <v>131560</v>
      </c>
    </row>
    <row r="13777" spans="1:5" x14ac:dyDescent="0.25">
      <c r="A13777" s="2">
        <v>45749.61041666667</v>
      </c>
      <c r="B13777">
        <v>131620</v>
      </c>
      <c r="C13777">
        <v>131625</v>
      </c>
      <c r="D13777">
        <v>131580</v>
      </c>
      <c r="E13777">
        <v>131595</v>
      </c>
    </row>
    <row r="13778" spans="1:5" x14ac:dyDescent="0.25">
      <c r="A13778" s="2">
        <v>45749.609722222223</v>
      </c>
      <c r="B13778">
        <v>131600</v>
      </c>
      <c r="C13778">
        <v>131645</v>
      </c>
      <c r="D13778">
        <v>131595</v>
      </c>
      <c r="E13778">
        <v>131620</v>
      </c>
    </row>
    <row r="13779" spans="1:5" x14ac:dyDescent="0.25">
      <c r="A13779" s="2">
        <v>45749.609027777777</v>
      </c>
      <c r="B13779">
        <v>131610</v>
      </c>
      <c r="C13779">
        <v>131625</v>
      </c>
      <c r="D13779">
        <v>131590</v>
      </c>
      <c r="E13779">
        <v>131600</v>
      </c>
    </row>
    <row r="13780" spans="1:5" x14ac:dyDescent="0.25">
      <c r="A13780" s="2">
        <v>45749.60833333333</v>
      </c>
      <c r="B13780">
        <v>131590</v>
      </c>
      <c r="C13780">
        <v>131620</v>
      </c>
      <c r="D13780">
        <v>131570</v>
      </c>
      <c r="E13780">
        <v>131605</v>
      </c>
    </row>
    <row r="13781" spans="1:5" x14ac:dyDescent="0.25">
      <c r="A13781" s="2">
        <v>45749.607638888891</v>
      </c>
      <c r="B13781">
        <v>131620</v>
      </c>
      <c r="C13781">
        <v>131665</v>
      </c>
      <c r="D13781">
        <v>131590</v>
      </c>
      <c r="E13781">
        <v>131595</v>
      </c>
    </row>
    <row r="13782" spans="1:5" x14ac:dyDescent="0.25">
      <c r="A13782" s="2">
        <v>45749.606944444444</v>
      </c>
      <c r="B13782">
        <v>131550</v>
      </c>
      <c r="C13782">
        <v>131620</v>
      </c>
      <c r="D13782">
        <v>131535</v>
      </c>
      <c r="E13782">
        <v>131620</v>
      </c>
    </row>
    <row r="13783" spans="1:5" x14ac:dyDescent="0.25">
      <c r="A13783" s="2">
        <v>45749.606249999997</v>
      </c>
      <c r="B13783">
        <v>131560</v>
      </c>
      <c r="C13783">
        <v>131590</v>
      </c>
      <c r="D13783">
        <v>131540</v>
      </c>
      <c r="E13783">
        <v>131550</v>
      </c>
    </row>
    <row r="13784" spans="1:5" x14ac:dyDescent="0.25">
      <c r="A13784" s="2">
        <v>45749.605555555558</v>
      </c>
      <c r="B13784">
        <v>131540</v>
      </c>
      <c r="C13784">
        <v>131585</v>
      </c>
      <c r="D13784">
        <v>131530</v>
      </c>
      <c r="E13784">
        <v>131560</v>
      </c>
    </row>
    <row r="13785" spans="1:5" x14ac:dyDescent="0.25">
      <c r="A13785" s="2">
        <v>45749.604861111111</v>
      </c>
      <c r="B13785">
        <v>131555</v>
      </c>
      <c r="C13785">
        <v>131575</v>
      </c>
      <c r="D13785">
        <v>131525</v>
      </c>
      <c r="E13785">
        <v>131545</v>
      </c>
    </row>
    <row r="13786" spans="1:5" x14ac:dyDescent="0.25">
      <c r="A13786" s="2">
        <v>45749.604166666664</v>
      </c>
      <c r="B13786">
        <v>131530</v>
      </c>
      <c r="C13786">
        <v>131565</v>
      </c>
      <c r="D13786">
        <v>131520</v>
      </c>
      <c r="E13786">
        <v>131555</v>
      </c>
    </row>
    <row r="13787" spans="1:5" x14ac:dyDescent="0.25">
      <c r="A13787" s="2">
        <v>45749.603472222225</v>
      </c>
      <c r="B13787">
        <v>131500</v>
      </c>
      <c r="C13787">
        <v>131540</v>
      </c>
      <c r="D13787">
        <v>131480</v>
      </c>
      <c r="E13787">
        <v>131525</v>
      </c>
    </row>
    <row r="13788" spans="1:5" x14ac:dyDescent="0.25">
      <c r="A13788" s="2">
        <v>45749.602777777778</v>
      </c>
      <c r="B13788">
        <v>131480</v>
      </c>
      <c r="C13788">
        <v>131520</v>
      </c>
      <c r="D13788">
        <v>131470</v>
      </c>
      <c r="E13788">
        <v>131495</v>
      </c>
    </row>
    <row r="13789" spans="1:5" x14ac:dyDescent="0.25">
      <c r="A13789" s="2">
        <v>45749.602083333331</v>
      </c>
      <c r="B13789">
        <v>131470</v>
      </c>
      <c r="C13789">
        <v>131485</v>
      </c>
      <c r="D13789">
        <v>131420</v>
      </c>
      <c r="E13789">
        <v>131475</v>
      </c>
    </row>
    <row r="13790" spans="1:5" x14ac:dyDescent="0.25">
      <c r="A13790" s="2">
        <v>45749.601388888892</v>
      </c>
      <c r="B13790">
        <v>131490</v>
      </c>
      <c r="C13790">
        <v>131500</v>
      </c>
      <c r="D13790">
        <v>131465</v>
      </c>
      <c r="E13790">
        <v>131465</v>
      </c>
    </row>
    <row r="13791" spans="1:5" x14ac:dyDescent="0.25">
      <c r="A13791" s="2">
        <v>45749.600694444445</v>
      </c>
      <c r="B13791">
        <v>131500</v>
      </c>
      <c r="C13791">
        <v>131540</v>
      </c>
      <c r="D13791">
        <v>131480</v>
      </c>
      <c r="E13791">
        <v>131495</v>
      </c>
    </row>
    <row r="13792" spans="1:5" x14ac:dyDescent="0.25">
      <c r="A13792" s="2">
        <v>45749.599999999999</v>
      </c>
      <c r="B13792">
        <v>131480</v>
      </c>
      <c r="C13792">
        <v>131535</v>
      </c>
      <c r="D13792">
        <v>131470</v>
      </c>
      <c r="E13792">
        <v>131500</v>
      </c>
    </row>
    <row r="13793" spans="1:5" x14ac:dyDescent="0.25">
      <c r="A13793" s="2">
        <v>45749.599305555559</v>
      </c>
      <c r="B13793">
        <v>131475</v>
      </c>
      <c r="C13793">
        <v>131500</v>
      </c>
      <c r="D13793">
        <v>131470</v>
      </c>
      <c r="E13793">
        <v>131475</v>
      </c>
    </row>
    <row r="13794" spans="1:5" x14ac:dyDescent="0.25">
      <c r="A13794" s="2">
        <v>45749.598611111112</v>
      </c>
      <c r="B13794">
        <v>131490</v>
      </c>
      <c r="C13794">
        <v>131510</v>
      </c>
      <c r="D13794">
        <v>131465</v>
      </c>
      <c r="E13794">
        <v>131470</v>
      </c>
    </row>
    <row r="13795" spans="1:5" x14ac:dyDescent="0.25">
      <c r="A13795" s="2">
        <v>45749.597916666666</v>
      </c>
      <c r="B13795">
        <v>131490</v>
      </c>
      <c r="C13795">
        <v>131510</v>
      </c>
      <c r="D13795">
        <v>131465</v>
      </c>
      <c r="E13795">
        <v>131490</v>
      </c>
    </row>
    <row r="13796" spans="1:5" x14ac:dyDescent="0.25">
      <c r="A13796" s="2">
        <v>45749.597222222219</v>
      </c>
      <c r="B13796">
        <v>131475</v>
      </c>
      <c r="C13796">
        <v>131505</v>
      </c>
      <c r="D13796">
        <v>131455</v>
      </c>
      <c r="E13796">
        <v>131485</v>
      </c>
    </row>
    <row r="13797" spans="1:5" x14ac:dyDescent="0.25">
      <c r="A13797" s="2">
        <v>45749.59652777778</v>
      </c>
      <c r="B13797">
        <v>131450</v>
      </c>
      <c r="C13797">
        <v>131485</v>
      </c>
      <c r="D13797">
        <v>131435</v>
      </c>
      <c r="E13797">
        <v>131475</v>
      </c>
    </row>
    <row r="13798" spans="1:5" x14ac:dyDescent="0.25">
      <c r="A13798" s="2">
        <v>45749.595833333333</v>
      </c>
      <c r="B13798">
        <v>131495</v>
      </c>
      <c r="C13798">
        <v>131520</v>
      </c>
      <c r="D13798">
        <v>131435</v>
      </c>
      <c r="E13798">
        <v>131455</v>
      </c>
    </row>
    <row r="13799" spans="1:5" x14ac:dyDescent="0.25">
      <c r="A13799" s="2">
        <v>45749.595138888886</v>
      </c>
      <c r="B13799">
        <v>131525</v>
      </c>
      <c r="C13799">
        <v>131550</v>
      </c>
      <c r="D13799">
        <v>131485</v>
      </c>
      <c r="E13799">
        <v>131500</v>
      </c>
    </row>
    <row r="13800" spans="1:5" x14ac:dyDescent="0.25">
      <c r="A13800" s="2">
        <v>45749.594444444447</v>
      </c>
      <c r="B13800">
        <v>131615</v>
      </c>
      <c r="C13800">
        <v>131620</v>
      </c>
      <c r="D13800">
        <v>131460</v>
      </c>
      <c r="E13800">
        <v>131530</v>
      </c>
    </row>
    <row r="13801" spans="1:5" x14ac:dyDescent="0.25">
      <c r="A13801" s="2">
        <v>45749.59375</v>
      </c>
      <c r="B13801">
        <v>131665</v>
      </c>
      <c r="C13801">
        <v>131665</v>
      </c>
      <c r="D13801">
        <v>131610</v>
      </c>
      <c r="E13801">
        <v>131615</v>
      </c>
    </row>
    <row r="13802" spans="1:5" x14ac:dyDescent="0.25">
      <c r="A13802" s="2">
        <v>45749.593055555553</v>
      </c>
      <c r="B13802">
        <v>131685</v>
      </c>
      <c r="C13802">
        <v>131700</v>
      </c>
      <c r="D13802">
        <v>131650</v>
      </c>
      <c r="E13802">
        <v>131665</v>
      </c>
    </row>
    <row r="13803" spans="1:5" x14ac:dyDescent="0.25">
      <c r="A13803" s="2">
        <v>45749.592361111114</v>
      </c>
      <c r="B13803">
        <v>131705</v>
      </c>
      <c r="C13803">
        <v>131715</v>
      </c>
      <c r="D13803">
        <v>131670</v>
      </c>
      <c r="E13803">
        <v>131680</v>
      </c>
    </row>
    <row r="13804" spans="1:5" x14ac:dyDescent="0.25">
      <c r="A13804" s="2">
        <v>45749.591666666667</v>
      </c>
      <c r="B13804">
        <v>131670</v>
      </c>
      <c r="C13804">
        <v>131705</v>
      </c>
      <c r="D13804">
        <v>131665</v>
      </c>
      <c r="E13804">
        <v>131705</v>
      </c>
    </row>
    <row r="13805" spans="1:5" x14ac:dyDescent="0.25">
      <c r="A13805" s="2">
        <v>45749.59097222222</v>
      </c>
      <c r="B13805">
        <v>131725</v>
      </c>
      <c r="C13805">
        <v>131735</v>
      </c>
      <c r="D13805">
        <v>131665</v>
      </c>
      <c r="E13805">
        <v>131665</v>
      </c>
    </row>
    <row r="13806" spans="1:5" x14ac:dyDescent="0.25">
      <c r="A13806" s="2">
        <v>45749.590277777781</v>
      </c>
      <c r="B13806">
        <v>131705</v>
      </c>
      <c r="C13806">
        <v>131740</v>
      </c>
      <c r="D13806">
        <v>131680</v>
      </c>
      <c r="E13806">
        <v>131730</v>
      </c>
    </row>
    <row r="13807" spans="1:5" x14ac:dyDescent="0.25">
      <c r="A13807" s="2">
        <v>45749.589583333334</v>
      </c>
      <c r="B13807">
        <v>131690</v>
      </c>
      <c r="C13807">
        <v>131715</v>
      </c>
      <c r="D13807">
        <v>131670</v>
      </c>
      <c r="E13807">
        <v>131700</v>
      </c>
    </row>
    <row r="13808" spans="1:5" x14ac:dyDescent="0.25">
      <c r="A13808" s="2">
        <v>45749.588888888888</v>
      </c>
      <c r="B13808">
        <v>131725</v>
      </c>
      <c r="C13808">
        <v>131790</v>
      </c>
      <c r="D13808">
        <v>131670</v>
      </c>
      <c r="E13808">
        <v>131690</v>
      </c>
    </row>
    <row r="13809" spans="1:5" x14ac:dyDescent="0.25">
      <c r="A13809" s="2">
        <v>45749.588194444441</v>
      </c>
      <c r="B13809">
        <v>131770</v>
      </c>
      <c r="C13809">
        <v>131770</v>
      </c>
      <c r="D13809">
        <v>131715</v>
      </c>
      <c r="E13809">
        <v>131725</v>
      </c>
    </row>
    <row r="13810" spans="1:5" x14ac:dyDescent="0.25">
      <c r="A13810" s="2">
        <v>45749.587500000001</v>
      </c>
      <c r="B13810">
        <v>131770</v>
      </c>
      <c r="C13810">
        <v>131795</v>
      </c>
      <c r="D13810">
        <v>131720</v>
      </c>
      <c r="E13810">
        <v>131765</v>
      </c>
    </row>
    <row r="13811" spans="1:5" x14ac:dyDescent="0.25">
      <c r="A13811" s="2">
        <v>45749.586805555555</v>
      </c>
      <c r="B13811">
        <v>131810</v>
      </c>
      <c r="C13811">
        <v>131835</v>
      </c>
      <c r="D13811">
        <v>131760</v>
      </c>
      <c r="E13811">
        <v>131775</v>
      </c>
    </row>
    <row r="13812" spans="1:5" x14ac:dyDescent="0.25">
      <c r="A13812" s="2">
        <v>45749.586111111108</v>
      </c>
      <c r="B13812">
        <v>131770</v>
      </c>
      <c r="C13812">
        <v>131820</v>
      </c>
      <c r="D13812">
        <v>131770</v>
      </c>
      <c r="E13812">
        <v>131810</v>
      </c>
    </row>
    <row r="13813" spans="1:5" x14ac:dyDescent="0.25">
      <c r="A13813" s="2">
        <v>45749.585416666669</v>
      </c>
      <c r="B13813">
        <v>131770</v>
      </c>
      <c r="C13813">
        <v>131785</v>
      </c>
      <c r="D13813">
        <v>131745</v>
      </c>
      <c r="E13813">
        <v>131775</v>
      </c>
    </row>
    <row r="13814" spans="1:5" x14ac:dyDescent="0.25">
      <c r="A13814" s="2">
        <v>45749.584722222222</v>
      </c>
      <c r="B13814">
        <v>131765</v>
      </c>
      <c r="C13814">
        <v>131790</v>
      </c>
      <c r="D13814">
        <v>131745</v>
      </c>
      <c r="E13814">
        <v>131770</v>
      </c>
    </row>
    <row r="13815" spans="1:5" x14ac:dyDescent="0.25">
      <c r="A13815" s="2">
        <v>45749.584027777775</v>
      </c>
      <c r="B13815">
        <v>131785</v>
      </c>
      <c r="C13815">
        <v>131800</v>
      </c>
      <c r="D13815">
        <v>131740</v>
      </c>
      <c r="E13815">
        <v>131765</v>
      </c>
    </row>
    <row r="13816" spans="1:5" x14ac:dyDescent="0.25">
      <c r="A13816" s="2">
        <v>45749.583333333336</v>
      </c>
      <c r="B13816">
        <v>131855</v>
      </c>
      <c r="C13816">
        <v>131875</v>
      </c>
      <c r="D13816">
        <v>131785</v>
      </c>
      <c r="E13816">
        <v>131785</v>
      </c>
    </row>
    <row r="13817" spans="1:5" x14ac:dyDescent="0.25">
      <c r="A13817" s="2">
        <v>45749.582638888889</v>
      </c>
      <c r="B13817">
        <v>131850</v>
      </c>
      <c r="C13817">
        <v>131880</v>
      </c>
      <c r="D13817">
        <v>131840</v>
      </c>
      <c r="E13817">
        <v>131855</v>
      </c>
    </row>
    <row r="13818" spans="1:5" x14ac:dyDescent="0.25">
      <c r="A13818" s="2">
        <v>45749.581944444442</v>
      </c>
      <c r="B13818">
        <v>131805</v>
      </c>
      <c r="C13818">
        <v>131930</v>
      </c>
      <c r="D13818">
        <v>131805</v>
      </c>
      <c r="E13818">
        <v>131850</v>
      </c>
    </row>
    <row r="13819" spans="1:5" x14ac:dyDescent="0.25">
      <c r="A13819" s="2">
        <v>45749.581250000003</v>
      </c>
      <c r="B13819">
        <v>131780</v>
      </c>
      <c r="C13819">
        <v>131825</v>
      </c>
      <c r="D13819">
        <v>131750</v>
      </c>
      <c r="E13819">
        <v>131810</v>
      </c>
    </row>
    <row r="13820" spans="1:5" x14ac:dyDescent="0.25">
      <c r="A13820" s="2">
        <v>45749.580555555556</v>
      </c>
      <c r="B13820">
        <v>131790</v>
      </c>
      <c r="C13820">
        <v>131845</v>
      </c>
      <c r="D13820">
        <v>131770</v>
      </c>
      <c r="E13820">
        <v>131780</v>
      </c>
    </row>
    <row r="13821" spans="1:5" x14ac:dyDescent="0.25">
      <c r="A13821" s="2">
        <v>45749.579861111109</v>
      </c>
      <c r="B13821">
        <v>131780</v>
      </c>
      <c r="C13821">
        <v>131830</v>
      </c>
      <c r="D13821">
        <v>131755</v>
      </c>
      <c r="E13821">
        <v>131790</v>
      </c>
    </row>
    <row r="13822" spans="1:5" x14ac:dyDescent="0.25">
      <c r="A13822" s="2">
        <v>45749.57916666667</v>
      </c>
      <c r="B13822">
        <v>131765</v>
      </c>
      <c r="C13822">
        <v>131825</v>
      </c>
      <c r="D13822">
        <v>131740</v>
      </c>
      <c r="E13822">
        <v>131775</v>
      </c>
    </row>
    <row r="13823" spans="1:5" x14ac:dyDescent="0.25">
      <c r="A13823" s="2">
        <v>45749.578472222223</v>
      </c>
      <c r="B13823">
        <v>131680</v>
      </c>
      <c r="C13823">
        <v>131785</v>
      </c>
      <c r="D13823">
        <v>131670</v>
      </c>
      <c r="E13823">
        <v>131765</v>
      </c>
    </row>
    <row r="13824" spans="1:5" x14ac:dyDescent="0.25">
      <c r="A13824" s="2">
        <v>45749.577777777777</v>
      </c>
      <c r="B13824">
        <v>131650</v>
      </c>
      <c r="C13824">
        <v>131710</v>
      </c>
      <c r="D13824">
        <v>131640</v>
      </c>
      <c r="E13824">
        <v>131680</v>
      </c>
    </row>
    <row r="13825" spans="1:5" x14ac:dyDescent="0.25">
      <c r="A13825" s="2">
        <v>45749.57708333333</v>
      </c>
      <c r="B13825">
        <v>131615</v>
      </c>
      <c r="C13825">
        <v>131670</v>
      </c>
      <c r="D13825">
        <v>131615</v>
      </c>
      <c r="E13825">
        <v>131650</v>
      </c>
    </row>
    <row r="13826" spans="1:5" x14ac:dyDescent="0.25">
      <c r="A13826" s="2">
        <v>45749.576388888891</v>
      </c>
      <c r="B13826">
        <v>131625</v>
      </c>
      <c r="C13826">
        <v>131660</v>
      </c>
      <c r="D13826">
        <v>131590</v>
      </c>
      <c r="E13826">
        <v>131615</v>
      </c>
    </row>
    <row r="13827" spans="1:5" x14ac:dyDescent="0.25">
      <c r="A13827" s="2">
        <v>45749.575694444444</v>
      </c>
      <c r="B13827">
        <v>131630</v>
      </c>
      <c r="C13827">
        <v>131670</v>
      </c>
      <c r="D13827">
        <v>131615</v>
      </c>
      <c r="E13827">
        <v>131620</v>
      </c>
    </row>
    <row r="13828" spans="1:5" x14ac:dyDescent="0.25">
      <c r="A13828" s="2">
        <v>45749.574999999997</v>
      </c>
      <c r="B13828">
        <v>131635</v>
      </c>
      <c r="C13828">
        <v>131665</v>
      </c>
      <c r="D13828">
        <v>131620</v>
      </c>
      <c r="E13828">
        <v>131630</v>
      </c>
    </row>
    <row r="13829" spans="1:5" x14ac:dyDescent="0.25">
      <c r="A13829" s="2">
        <v>45749.574305555558</v>
      </c>
      <c r="B13829">
        <v>131660</v>
      </c>
      <c r="C13829">
        <v>131665</v>
      </c>
      <c r="D13829">
        <v>131610</v>
      </c>
      <c r="E13829">
        <v>131635</v>
      </c>
    </row>
    <row r="13830" spans="1:5" x14ac:dyDescent="0.25">
      <c r="A13830" s="2">
        <v>45749.573611111111</v>
      </c>
      <c r="B13830">
        <v>131595</v>
      </c>
      <c r="C13830">
        <v>131695</v>
      </c>
      <c r="D13830">
        <v>131590</v>
      </c>
      <c r="E13830">
        <v>131660</v>
      </c>
    </row>
    <row r="13831" spans="1:5" x14ac:dyDescent="0.25">
      <c r="A13831" s="2">
        <v>45749.572916666664</v>
      </c>
      <c r="B13831">
        <v>131615</v>
      </c>
      <c r="C13831">
        <v>131625</v>
      </c>
      <c r="D13831">
        <v>131570</v>
      </c>
      <c r="E13831">
        <v>131600</v>
      </c>
    </row>
    <row r="13832" spans="1:5" x14ac:dyDescent="0.25">
      <c r="A13832" s="2">
        <v>45749.572222222225</v>
      </c>
      <c r="B13832">
        <v>131535</v>
      </c>
      <c r="C13832">
        <v>131640</v>
      </c>
      <c r="D13832">
        <v>131535</v>
      </c>
      <c r="E13832">
        <v>131610</v>
      </c>
    </row>
    <row r="13833" spans="1:5" x14ac:dyDescent="0.25">
      <c r="A13833" s="2">
        <v>45749.571527777778</v>
      </c>
      <c r="B13833">
        <v>131520</v>
      </c>
      <c r="C13833">
        <v>131565</v>
      </c>
      <c r="D13833">
        <v>131515</v>
      </c>
      <c r="E13833">
        <v>131535</v>
      </c>
    </row>
    <row r="13834" spans="1:5" x14ac:dyDescent="0.25">
      <c r="A13834" s="2">
        <v>45749.570833333331</v>
      </c>
      <c r="B13834">
        <v>131520</v>
      </c>
      <c r="C13834">
        <v>131540</v>
      </c>
      <c r="D13834">
        <v>131500</v>
      </c>
      <c r="E13834">
        <v>131520</v>
      </c>
    </row>
    <row r="13835" spans="1:5" x14ac:dyDescent="0.25">
      <c r="A13835" s="2">
        <v>45749.570138888892</v>
      </c>
      <c r="B13835">
        <v>131560</v>
      </c>
      <c r="C13835">
        <v>131560</v>
      </c>
      <c r="D13835">
        <v>131500</v>
      </c>
      <c r="E13835">
        <v>131520</v>
      </c>
    </row>
    <row r="13836" spans="1:5" x14ac:dyDescent="0.25">
      <c r="A13836" s="2">
        <v>45749.569444444445</v>
      </c>
      <c r="B13836">
        <v>131525</v>
      </c>
      <c r="C13836">
        <v>131580</v>
      </c>
      <c r="D13836">
        <v>131510</v>
      </c>
      <c r="E13836">
        <v>131560</v>
      </c>
    </row>
    <row r="13837" spans="1:5" x14ac:dyDescent="0.25">
      <c r="A13837" s="2">
        <v>45749.568749999999</v>
      </c>
      <c r="B13837">
        <v>131495</v>
      </c>
      <c r="C13837">
        <v>131535</v>
      </c>
      <c r="D13837">
        <v>131475</v>
      </c>
      <c r="E13837">
        <v>131525</v>
      </c>
    </row>
    <row r="13838" spans="1:5" x14ac:dyDescent="0.25">
      <c r="A13838" s="2">
        <v>45749.568055555559</v>
      </c>
      <c r="B13838">
        <v>131480</v>
      </c>
      <c r="C13838">
        <v>131520</v>
      </c>
      <c r="D13838">
        <v>131460</v>
      </c>
      <c r="E13838">
        <v>131490</v>
      </c>
    </row>
    <row r="13839" spans="1:5" x14ac:dyDescent="0.25">
      <c r="A13839" s="2">
        <v>45749.567361111112</v>
      </c>
      <c r="B13839">
        <v>131430</v>
      </c>
      <c r="C13839">
        <v>131485</v>
      </c>
      <c r="D13839">
        <v>131415</v>
      </c>
      <c r="E13839">
        <v>131485</v>
      </c>
    </row>
    <row r="13840" spans="1:5" x14ac:dyDescent="0.25">
      <c r="A13840" s="2">
        <v>45749.566666666666</v>
      </c>
      <c r="B13840">
        <v>131445</v>
      </c>
      <c r="C13840">
        <v>131460</v>
      </c>
      <c r="D13840">
        <v>131430</v>
      </c>
      <c r="E13840">
        <v>131430</v>
      </c>
    </row>
    <row r="13841" spans="1:5" x14ac:dyDescent="0.25">
      <c r="A13841" s="2">
        <v>45749.565972222219</v>
      </c>
      <c r="B13841">
        <v>131430</v>
      </c>
      <c r="C13841">
        <v>131480</v>
      </c>
      <c r="D13841">
        <v>131420</v>
      </c>
      <c r="E13841">
        <v>131440</v>
      </c>
    </row>
    <row r="13842" spans="1:5" x14ac:dyDescent="0.25">
      <c r="A13842" s="2">
        <v>45749.56527777778</v>
      </c>
      <c r="B13842">
        <v>131450</v>
      </c>
      <c r="C13842">
        <v>131460</v>
      </c>
      <c r="D13842">
        <v>131355</v>
      </c>
      <c r="E13842">
        <v>131430</v>
      </c>
    </row>
    <row r="13843" spans="1:5" x14ac:dyDescent="0.25">
      <c r="A13843" s="2">
        <v>45749.564583333333</v>
      </c>
      <c r="B13843">
        <v>131510</v>
      </c>
      <c r="C13843">
        <v>131520</v>
      </c>
      <c r="D13843">
        <v>131445</v>
      </c>
      <c r="E13843">
        <v>131445</v>
      </c>
    </row>
    <row r="13844" spans="1:5" x14ac:dyDescent="0.25">
      <c r="A13844" s="2">
        <v>45749.563888888886</v>
      </c>
      <c r="B13844">
        <v>131520</v>
      </c>
      <c r="C13844">
        <v>131545</v>
      </c>
      <c r="D13844">
        <v>131460</v>
      </c>
      <c r="E13844">
        <v>131510</v>
      </c>
    </row>
    <row r="13845" spans="1:5" x14ac:dyDescent="0.25">
      <c r="A13845" s="2">
        <v>45749.563194444447</v>
      </c>
      <c r="B13845">
        <v>131585</v>
      </c>
      <c r="C13845">
        <v>131590</v>
      </c>
      <c r="D13845">
        <v>131480</v>
      </c>
      <c r="E13845">
        <v>131515</v>
      </c>
    </row>
    <row r="13846" spans="1:5" x14ac:dyDescent="0.25">
      <c r="A13846" s="2">
        <v>45749.5625</v>
      </c>
      <c r="B13846">
        <v>131635</v>
      </c>
      <c r="C13846">
        <v>131640</v>
      </c>
      <c r="D13846">
        <v>131580</v>
      </c>
      <c r="E13846">
        <v>131585</v>
      </c>
    </row>
    <row r="13847" spans="1:5" x14ac:dyDescent="0.25">
      <c r="A13847" s="2">
        <v>45749.561805555553</v>
      </c>
      <c r="B13847">
        <v>131610</v>
      </c>
      <c r="C13847">
        <v>131650</v>
      </c>
      <c r="D13847">
        <v>131610</v>
      </c>
      <c r="E13847">
        <v>131630</v>
      </c>
    </row>
    <row r="13848" spans="1:5" x14ac:dyDescent="0.25">
      <c r="A13848" s="2">
        <v>45749.561111111114</v>
      </c>
      <c r="B13848">
        <v>131585</v>
      </c>
      <c r="C13848">
        <v>131625</v>
      </c>
      <c r="D13848">
        <v>131585</v>
      </c>
      <c r="E13848">
        <v>131610</v>
      </c>
    </row>
    <row r="13849" spans="1:5" x14ac:dyDescent="0.25">
      <c r="A13849" s="2">
        <v>45749.560416666667</v>
      </c>
      <c r="B13849">
        <v>131595</v>
      </c>
      <c r="C13849">
        <v>131605</v>
      </c>
      <c r="D13849">
        <v>131580</v>
      </c>
      <c r="E13849">
        <v>131585</v>
      </c>
    </row>
    <row r="13850" spans="1:5" x14ac:dyDescent="0.25">
      <c r="A13850" s="2">
        <v>45749.55972222222</v>
      </c>
      <c r="B13850">
        <v>131605</v>
      </c>
      <c r="C13850">
        <v>131610</v>
      </c>
      <c r="D13850">
        <v>131565</v>
      </c>
      <c r="E13850">
        <v>131600</v>
      </c>
    </row>
    <row r="13851" spans="1:5" x14ac:dyDescent="0.25">
      <c r="A13851" s="2">
        <v>45749.559027777781</v>
      </c>
      <c r="B13851">
        <v>131630</v>
      </c>
      <c r="C13851">
        <v>131660</v>
      </c>
      <c r="D13851">
        <v>131605</v>
      </c>
      <c r="E13851">
        <v>131605</v>
      </c>
    </row>
    <row r="13852" spans="1:5" x14ac:dyDescent="0.25">
      <c r="A13852" s="2">
        <v>45749.558333333334</v>
      </c>
      <c r="B13852">
        <v>131635</v>
      </c>
      <c r="C13852">
        <v>131680</v>
      </c>
      <c r="D13852">
        <v>131630</v>
      </c>
      <c r="E13852">
        <v>131630</v>
      </c>
    </row>
    <row r="13853" spans="1:5" x14ac:dyDescent="0.25">
      <c r="A13853" s="2">
        <v>45749.557638888888</v>
      </c>
      <c r="B13853">
        <v>131630</v>
      </c>
      <c r="C13853">
        <v>131645</v>
      </c>
      <c r="D13853">
        <v>131615</v>
      </c>
      <c r="E13853">
        <v>131640</v>
      </c>
    </row>
    <row r="13854" spans="1:5" x14ac:dyDescent="0.25">
      <c r="A13854" s="2">
        <v>45749.556944444441</v>
      </c>
      <c r="B13854">
        <v>131560</v>
      </c>
      <c r="C13854">
        <v>131635</v>
      </c>
      <c r="D13854">
        <v>131555</v>
      </c>
      <c r="E13854">
        <v>131625</v>
      </c>
    </row>
    <row r="13855" spans="1:5" x14ac:dyDescent="0.25">
      <c r="A13855" s="2">
        <v>45749.556250000001</v>
      </c>
      <c r="B13855">
        <v>131575</v>
      </c>
      <c r="C13855">
        <v>131630</v>
      </c>
      <c r="D13855">
        <v>131555</v>
      </c>
      <c r="E13855">
        <v>131560</v>
      </c>
    </row>
    <row r="13856" spans="1:5" x14ac:dyDescent="0.25">
      <c r="A13856" s="2">
        <v>45749.555555555555</v>
      </c>
      <c r="B13856">
        <v>131620</v>
      </c>
      <c r="C13856">
        <v>131625</v>
      </c>
      <c r="D13856">
        <v>131565</v>
      </c>
      <c r="E13856">
        <v>131575</v>
      </c>
    </row>
    <row r="13857" spans="1:5" x14ac:dyDescent="0.25">
      <c r="A13857" s="2">
        <v>45749.554861111108</v>
      </c>
      <c r="B13857">
        <v>131620</v>
      </c>
      <c r="C13857">
        <v>131660</v>
      </c>
      <c r="D13857">
        <v>131610</v>
      </c>
      <c r="E13857">
        <v>131620</v>
      </c>
    </row>
    <row r="13858" spans="1:5" x14ac:dyDescent="0.25">
      <c r="A13858" s="2">
        <v>45749.554166666669</v>
      </c>
      <c r="B13858">
        <v>131630</v>
      </c>
      <c r="C13858">
        <v>131670</v>
      </c>
      <c r="D13858">
        <v>131615</v>
      </c>
      <c r="E13858">
        <v>131625</v>
      </c>
    </row>
    <row r="13859" spans="1:5" x14ac:dyDescent="0.25">
      <c r="A13859" s="2">
        <v>45749.553472222222</v>
      </c>
      <c r="B13859">
        <v>131670</v>
      </c>
      <c r="C13859">
        <v>131675</v>
      </c>
      <c r="D13859">
        <v>131625</v>
      </c>
      <c r="E13859">
        <v>131635</v>
      </c>
    </row>
    <row r="13860" spans="1:5" x14ac:dyDescent="0.25">
      <c r="A13860" s="2">
        <v>45749.552777777775</v>
      </c>
      <c r="B13860">
        <v>131675</v>
      </c>
      <c r="C13860">
        <v>131695</v>
      </c>
      <c r="D13860">
        <v>131665</v>
      </c>
      <c r="E13860">
        <v>131670</v>
      </c>
    </row>
    <row r="13861" spans="1:5" x14ac:dyDescent="0.25">
      <c r="A13861" s="2">
        <v>45749.552083333336</v>
      </c>
      <c r="B13861">
        <v>131690</v>
      </c>
      <c r="C13861">
        <v>131740</v>
      </c>
      <c r="D13861">
        <v>131675</v>
      </c>
      <c r="E13861">
        <v>131675</v>
      </c>
    </row>
    <row r="13862" spans="1:5" x14ac:dyDescent="0.25">
      <c r="A13862" s="2">
        <v>45749.551388888889</v>
      </c>
      <c r="B13862">
        <v>131695</v>
      </c>
      <c r="C13862">
        <v>131725</v>
      </c>
      <c r="D13862">
        <v>131675</v>
      </c>
      <c r="E13862">
        <v>131695</v>
      </c>
    </row>
    <row r="13863" spans="1:5" x14ac:dyDescent="0.25">
      <c r="A13863" s="2">
        <v>45749.550694444442</v>
      </c>
      <c r="B13863">
        <v>131715</v>
      </c>
      <c r="C13863">
        <v>131720</v>
      </c>
      <c r="D13863">
        <v>131690</v>
      </c>
      <c r="E13863">
        <v>131695</v>
      </c>
    </row>
    <row r="13864" spans="1:5" x14ac:dyDescent="0.25">
      <c r="A13864" s="2">
        <v>45749.55</v>
      </c>
      <c r="B13864">
        <v>131710</v>
      </c>
      <c r="C13864">
        <v>131750</v>
      </c>
      <c r="D13864">
        <v>131690</v>
      </c>
      <c r="E13864">
        <v>131715</v>
      </c>
    </row>
    <row r="13865" spans="1:5" x14ac:dyDescent="0.25">
      <c r="A13865" s="2">
        <v>45749.549305555556</v>
      </c>
      <c r="B13865">
        <v>131675</v>
      </c>
      <c r="C13865">
        <v>131735</v>
      </c>
      <c r="D13865">
        <v>131650</v>
      </c>
      <c r="E13865">
        <v>131710</v>
      </c>
    </row>
    <row r="13866" spans="1:5" x14ac:dyDescent="0.25">
      <c r="A13866" s="2">
        <v>45749.548611111109</v>
      </c>
      <c r="B13866">
        <v>131695</v>
      </c>
      <c r="C13866">
        <v>131725</v>
      </c>
      <c r="D13866">
        <v>131660</v>
      </c>
      <c r="E13866">
        <v>131675</v>
      </c>
    </row>
    <row r="13867" spans="1:5" x14ac:dyDescent="0.25">
      <c r="A13867" s="2">
        <v>45749.54791666667</v>
      </c>
      <c r="B13867">
        <v>131645</v>
      </c>
      <c r="C13867">
        <v>131700</v>
      </c>
      <c r="D13867">
        <v>131635</v>
      </c>
      <c r="E13867">
        <v>131690</v>
      </c>
    </row>
    <row r="13868" spans="1:5" x14ac:dyDescent="0.25">
      <c r="A13868" s="2">
        <v>45749.547222222223</v>
      </c>
      <c r="B13868">
        <v>131630</v>
      </c>
      <c r="C13868">
        <v>131665</v>
      </c>
      <c r="D13868">
        <v>131620</v>
      </c>
      <c r="E13868">
        <v>131650</v>
      </c>
    </row>
    <row r="13869" spans="1:5" x14ac:dyDescent="0.25">
      <c r="A13869" s="2">
        <v>45749.546527777777</v>
      </c>
      <c r="B13869">
        <v>131650</v>
      </c>
      <c r="C13869">
        <v>131700</v>
      </c>
      <c r="D13869">
        <v>131625</v>
      </c>
      <c r="E13869">
        <v>131630</v>
      </c>
    </row>
    <row r="13870" spans="1:5" x14ac:dyDescent="0.25">
      <c r="A13870" s="2">
        <v>45749.54583333333</v>
      </c>
      <c r="B13870">
        <v>131625</v>
      </c>
      <c r="C13870">
        <v>131715</v>
      </c>
      <c r="D13870">
        <v>131620</v>
      </c>
      <c r="E13870">
        <v>131650</v>
      </c>
    </row>
    <row r="13871" spans="1:5" x14ac:dyDescent="0.25">
      <c r="A13871" s="2">
        <v>45749.545138888891</v>
      </c>
      <c r="B13871">
        <v>131595</v>
      </c>
      <c r="C13871">
        <v>131640</v>
      </c>
      <c r="D13871">
        <v>131595</v>
      </c>
      <c r="E13871">
        <v>131625</v>
      </c>
    </row>
    <row r="13872" spans="1:5" x14ac:dyDescent="0.25">
      <c r="A13872" s="2">
        <v>45749.544444444444</v>
      </c>
      <c r="B13872">
        <v>131600</v>
      </c>
      <c r="C13872">
        <v>131620</v>
      </c>
      <c r="D13872">
        <v>131555</v>
      </c>
      <c r="E13872">
        <v>131600</v>
      </c>
    </row>
    <row r="13873" spans="1:5" x14ac:dyDescent="0.25">
      <c r="A13873" s="2">
        <v>45749.543749999997</v>
      </c>
      <c r="B13873">
        <v>131590</v>
      </c>
      <c r="C13873">
        <v>131645</v>
      </c>
      <c r="D13873">
        <v>131570</v>
      </c>
      <c r="E13873">
        <v>131600</v>
      </c>
    </row>
    <row r="13874" spans="1:5" x14ac:dyDescent="0.25">
      <c r="A13874" s="2">
        <v>45749.543055555558</v>
      </c>
      <c r="B13874">
        <v>131570</v>
      </c>
      <c r="C13874">
        <v>131610</v>
      </c>
      <c r="D13874">
        <v>131570</v>
      </c>
      <c r="E13874">
        <v>131585</v>
      </c>
    </row>
    <row r="13875" spans="1:5" x14ac:dyDescent="0.25">
      <c r="A13875" s="2">
        <v>45749.542361111111</v>
      </c>
      <c r="B13875">
        <v>131575</v>
      </c>
      <c r="C13875">
        <v>131590</v>
      </c>
      <c r="D13875">
        <v>131555</v>
      </c>
      <c r="E13875">
        <v>131565</v>
      </c>
    </row>
    <row r="13876" spans="1:5" x14ac:dyDescent="0.25">
      <c r="A13876" s="2">
        <v>45749.541666666664</v>
      </c>
      <c r="B13876">
        <v>131525</v>
      </c>
      <c r="C13876">
        <v>131635</v>
      </c>
      <c r="D13876">
        <v>131525</v>
      </c>
      <c r="E13876">
        <v>131570</v>
      </c>
    </row>
    <row r="13877" spans="1:5" x14ac:dyDescent="0.25">
      <c r="A13877" s="2">
        <v>45749.540972222225</v>
      </c>
      <c r="B13877">
        <v>131515</v>
      </c>
      <c r="C13877">
        <v>131535</v>
      </c>
      <c r="D13877">
        <v>131505</v>
      </c>
      <c r="E13877">
        <v>131525</v>
      </c>
    </row>
    <row r="13878" spans="1:5" x14ac:dyDescent="0.25">
      <c r="A13878" s="2">
        <v>45749.540277777778</v>
      </c>
      <c r="B13878">
        <v>131505</v>
      </c>
      <c r="C13878">
        <v>131530</v>
      </c>
      <c r="D13878">
        <v>131500</v>
      </c>
      <c r="E13878">
        <v>131520</v>
      </c>
    </row>
    <row r="13879" spans="1:5" x14ac:dyDescent="0.25">
      <c r="A13879" s="2">
        <v>45749.539583333331</v>
      </c>
      <c r="B13879">
        <v>131495</v>
      </c>
      <c r="C13879">
        <v>131510</v>
      </c>
      <c r="D13879">
        <v>131485</v>
      </c>
      <c r="E13879">
        <v>131505</v>
      </c>
    </row>
    <row r="13880" spans="1:5" x14ac:dyDescent="0.25">
      <c r="A13880" s="2">
        <v>45749.538888888892</v>
      </c>
      <c r="B13880">
        <v>131470</v>
      </c>
      <c r="C13880">
        <v>131515</v>
      </c>
      <c r="D13880">
        <v>131470</v>
      </c>
      <c r="E13880">
        <v>131495</v>
      </c>
    </row>
    <row r="13881" spans="1:5" x14ac:dyDescent="0.25">
      <c r="A13881" s="2">
        <v>45749.538194444445</v>
      </c>
      <c r="B13881">
        <v>131470</v>
      </c>
      <c r="C13881">
        <v>131495</v>
      </c>
      <c r="D13881">
        <v>131460</v>
      </c>
      <c r="E13881">
        <v>131470</v>
      </c>
    </row>
    <row r="13882" spans="1:5" x14ac:dyDescent="0.25">
      <c r="A13882" s="2">
        <v>45749.537499999999</v>
      </c>
      <c r="B13882">
        <v>131440</v>
      </c>
      <c r="C13882">
        <v>131480</v>
      </c>
      <c r="D13882">
        <v>131440</v>
      </c>
      <c r="E13882">
        <v>131465</v>
      </c>
    </row>
    <row r="13883" spans="1:5" x14ac:dyDescent="0.25">
      <c r="A13883" s="2">
        <v>45749.536805555559</v>
      </c>
      <c r="B13883">
        <v>131415</v>
      </c>
      <c r="C13883">
        <v>131490</v>
      </c>
      <c r="D13883">
        <v>131360</v>
      </c>
      <c r="E13883">
        <v>131445</v>
      </c>
    </row>
    <row r="13884" spans="1:5" x14ac:dyDescent="0.25">
      <c r="A13884" s="2">
        <v>45749.536111111112</v>
      </c>
      <c r="B13884">
        <v>131490</v>
      </c>
      <c r="C13884">
        <v>131490</v>
      </c>
      <c r="D13884">
        <v>131400</v>
      </c>
      <c r="E13884">
        <v>131415</v>
      </c>
    </row>
    <row r="13885" spans="1:5" x14ac:dyDescent="0.25">
      <c r="A13885" s="2">
        <v>45749.535416666666</v>
      </c>
      <c r="B13885">
        <v>131505</v>
      </c>
      <c r="C13885">
        <v>131515</v>
      </c>
      <c r="D13885">
        <v>131475</v>
      </c>
      <c r="E13885">
        <v>131490</v>
      </c>
    </row>
    <row r="13886" spans="1:5" x14ac:dyDescent="0.25">
      <c r="A13886" s="2">
        <v>45749.534722222219</v>
      </c>
      <c r="B13886">
        <v>131470</v>
      </c>
      <c r="C13886">
        <v>131575</v>
      </c>
      <c r="D13886">
        <v>131465</v>
      </c>
      <c r="E13886">
        <v>131500</v>
      </c>
    </row>
    <row r="13887" spans="1:5" x14ac:dyDescent="0.25">
      <c r="A13887" s="2">
        <v>45749.53402777778</v>
      </c>
      <c r="B13887">
        <v>131500</v>
      </c>
      <c r="C13887">
        <v>131525</v>
      </c>
      <c r="D13887">
        <v>131465</v>
      </c>
      <c r="E13887">
        <v>131475</v>
      </c>
    </row>
    <row r="13888" spans="1:5" x14ac:dyDescent="0.25">
      <c r="A13888" s="2">
        <v>45749.533333333333</v>
      </c>
      <c r="B13888">
        <v>131505</v>
      </c>
      <c r="C13888">
        <v>131520</v>
      </c>
      <c r="D13888">
        <v>131480</v>
      </c>
      <c r="E13888">
        <v>131500</v>
      </c>
    </row>
    <row r="13889" spans="1:5" x14ac:dyDescent="0.25">
      <c r="A13889" s="2">
        <v>45749.532638888886</v>
      </c>
      <c r="B13889">
        <v>131440</v>
      </c>
      <c r="C13889">
        <v>131525</v>
      </c>
      <c r="D13889">
        <v>131435</v>
      </c>
      <c r="E13889">
        <v>131505</v>
      </c>
    </row>
    <row r="13890" spans="1:5" x14ac:dyDescent="0.25">
      <c r="A13890" s="2">
        <v>45749.531944444447</v>
      </c>
      <c r="B13890">
        <v>131475</v>
      </c>
      <c r="C13890">
        <v>131485</v>
      </c>
      <c r="D13890">
        <v>131435</v>
      </c>
      <c r="E13890">
        <v>131440</v>
      </c>
    </row>
    <row r="13891" spans="1:5" x14ac:dyDescent="0.25">
      <c r="A13891" s="2">
        <v>45749.53125</v>
      </c>
      <c r="B13891">
        <v>131520</v>
      </c>
      <c r="C13891">
        <v>131525</v>
      </c>
      <c r="D13891">
        <v>131475</v>
      </c>
      <c r="E13891">
        <v>131475</v>
      </c>
    </row>
    <row r="13892" spans="1:5" x14ac:dyDescent="0.25">
      <c r="A13892" s="2">
        <v>45749.530555555553</v>
      </c>
      <c r="B13892">
        <v>131465</v>
      </c>
      <c r="C13892">
        <v>131550</v>
      </c>
      <c r="D13892">
        <v>131455</v>
      </c>
      <c r="E13892">
        <v>131520</v>
      </c>
    </row>
    <row r="13893" spans="1:5" x14ac:dyDescent="0.25">
      <c r="A13893" s="2">
        <v>45749.529861111114</v>
      </c>
      <c r="B13893">
        <v>131475</v>
      </c>
      <c r="C13893">
        <v>131485</v>
      </c>
      <c r="D13893">
        <v>131430</v>
      </c>
      <c r="E13893">
        <v>131465</v>
      </c>
    </row>
    <row r="13894" spans="1:5" x14ac:dyDescent="0.25">
      <c r="A13894" s="2">
        <v>45749.529166666667</v>
      </c>
      <c r="B13894">
        <v>131515</v>
      </c>
      <c r="C13894">
        <v>131515</v>
      </c>
      <c r="D13894">
        <v>131460</v>
      </c>
      <c r="E13894">
        <v>131480</v>
      </c>
    </row>
    <row r="13895" spans="1:5" x14ac:dyDescent="0.25">
      <c r="A13895" s="2">
        <v>45749.52847222222</v>
      </c>
      <c r="B13895">
        <v>131555</v>
      </c>
      <c r="C13895">
        <v>131565</v>
      </c>
      <c r="D13895">
        <v>131480</v>
      </c>
      <c r="E13895">
        <v>131515</v>
      </c>
    </row>
    <row r="13896" spans="1:5" x14ac:dyDescent="0.25">
      <c r="A13896" s="2">
        <v>45749.527777777781</v>
      </c>
      <c r="B13896">
        <v>131545</v>
      </c>
      <c r="C13896">
        <v>131580</v>
      </c>
      <c r="D13896">
        <v>131520</v>
      </c>
      <c r="E13896">
        <v>131555</v>
      </c>
    </row>
    <row r="13897" spans="1:5" x14ac:dyDescent="0.25">
      <c r="A13897" s="2">
        <v>45749.527083333334</v>
      </c>
      <c r="B13897">
        <v>131645</v>
      </c>
      <c r="C13897">
        <v>131655</v>
      </c>
      <c r="D13897">
        <v>131530</v>
      </c>
      <c r="E13897">
        <v>131545</v>
      </c>
    </row>
    <row r="13898" spans="1:5" x14ac:dyDescent="0.25">
      <c r="A13898" s="2">
        <v>45749.526388888888</v>
      </c>
      <c r="B13898">
        <v>131660</v>
      </c>
      <c r="C13898">
        <v>131665</v>
      </c>
      <c r="D13898">
        <v>131620</v>
      </c>
      <c r="E13898">
        <v>131645</v>
      </c>
    </row>
    <row r="13899" spans="1:5" x14ac:dyDescent="0.25">
      <c r="A13899" s="2">
        <v>45749.525694444441</v>
      </c>
      <c r="B13899">
        <v>131675</v>
      </c>
      <c r="C13899">
        <v>131685</v>
      </c>
      <c r="D13899">
        <v>131655</v>
      </c>
      <c r="E13899">
        <v>131665</v>
      </c>
    </row>
    <row r="13900" spans="1:5" x14ac:dyDescent="0.25">
      <c r="A13900" s="2">
        <v>45749.525000000001</v>
      </c>
      <c r="B13900">
        <v>131650</v>
      </c>
      <c r="C13900">
        <v>131695</v>
      </c>
      <c r="D13900">
        <v>131645</v>
      </c>
      <c r="E13900">
        <v>131675</v>
      </c>
    </row>
    <row r="13901" spans="1:5" x14ac:dyDescent="0.25">
      <c r="A13901" s="2">
        <v>45749.524305555555</v>
      </c>
      <c r="B13901">
        <v>131650</v>
      </c>
      <c r="C13901">
        <v>131655</v>
      </c>
      <c r="D13901">
        <v>131600</v>
      </c>
      <c r="E13901">
        <v>131655</v>
      </c>
    </row>
    <row r="13902" spans="1:5" x14ac:dyDescent="0.25">
      <c r="A13902" s="2">
        <v>45749.523611111108</v>
      </c>
      <c r="B13902">
        <v>131650</v>
      </c>
      <c r="C13902">
        <v>131655</v>
      </c>
      <c r="D13902">
        <v>131630</v>
      </c>
      <c r="E13902">
        <v>131645</v>
      </c>
    </row>
    <row r="13903" spans="1:5" x14ac:dyDescent="0.25">
      <c r="A13903" s="2">
        <v>45749.522916666669</v>
      </c>
      <c r="B13903">
        <v>131635</v>
      </c>
      <c r="C13903">
        <v>131685</v>
      </c>
      <c r="D13903">
        <v>131630</v>
      </c>
      <c r="E13903">
        <v>131655</v>
      </c>
    </row>
    <row r="13904" spans="1:5" x14ac:dyDescent="0.25">
      <c r="A13904" s="2">
        <v>45749.522222222222</v>
      </c>
      <c r="B13904">
        <v>131620</v>
      </c>
      <c r="C13904">
        <v>131650</v>
      </c>
      <c r="D13904">
        <v>131605</v>
      </c>
      <c r="E13904">
        <v>131630</v>
      </c>
    </row>
    <row r="13905" spans="1:5" x14ac:dyDescent="0.25">
      <c r="A13905" s="2">
        <v>45749.521527777775</v>
      </c>
      <c r="B13905">
        <v>131595</v>
      </c>
      <c r="C13905">
        <v>131645</v>
      </c>
      <c r="D13905">
        <v>131590</v>
      </c>
      <c r="E13905">
        <v>131620</v>
      </c>
    </row>
    <row r="13906" spans="1:5" x14ac:dyDescent="0.25">
      <c r="A13906" s="2">
        <v>45749.520833333336</v>
      </c>
      <c r="B13906">
        <v>131625</v>
      </c>
      <c r="C13906">
        <v>131630</v>
      </c>
      <c r="D13906">
        <v>131595</v>
      </c>
      <c r="E13906">
        <v>131600</v>
      </c>
    </row>
    <row r="13907" spans="1:5" x14ac:dyDescent="0.25">
      <c r="A13907" s="2">
        <v>45749.520138888889</v>
      </c>
      <c r="B13907">
        <v>131630</v>
      </c>
      <c r="C13907">
        <v>131655</v>
      </c>
      <c r="D13907">
        <v>131605</v>
      </c>
      <c r="E13907">
        <v>131620</v>
      </c>
    </row>
    <row r="13908" spans="1:5" x14ac:dyDescent="0.25">
      <c r="A13908" s="2">
        <v>45749.519444444442</v>
      </c>
      <c r="B13908">
        <v>131655</v>
      </c>
      <c r="C13908">
        <v>131675</v>
      </c>
      <c r="D13908">
        <v>131620</v>
      </c>
      <c r="E13908">
        <v>131630</v>
      </c>
    </row>
    <row r="13909" spans="1:5" x14ac:dyDescent="0.25">
      <c r="A13909" s="2">
        <v>45749.518750000003</v>
      </c>
      <c r="B13909">
        <v>131640</v>
      </c>
      <c r="C13909">
        <v>131680</v>
      </c>
      <c r="D13909">
        <v>131640</v>
      </c>
      <c r="E13909">
        <v>131655</v>
      </c>
    </row>
    <row r="13910" spans="1:5" x14ac:dyDescent="0.25">
      <c r="A13910" s="2">
        <v>45749.518055555556</v>
      </c>
      <c r="B13910">
        <v>131615</v>
      </c>
      <c r="C13910">
        <v>131645</v>
      </c>
      <c r="D13910">
        <v>131605</v>
      </c>
      <c r="E13910">
        <v>131640</v>
      </c>
    </row>
    <row r="13911" spans="1:5" x14ac:dyDescent="0.25">
      <c r="A13911" s="2">
        <v>45749.517361111109</v>
      </c>
      <c r="B13911">
        <v>131580</v>
      </c>
      <c r="C13911">
        <v>131620</v>
      </c>
      <c r="D13911">
        <v>131570</v>
      </c>
      <c r="E13911">
        <v>131615</v>
      </c>
    </row>
    <row r="13912" spans="1:5" x14ac:dyDescent="0.25">
      <c r="A13912" s="2">
        <v>45749.51666666667</v>
      </c>
      <c r="B13912">
        <v>131620</v>
      </c>
      <c r="C13912">
        <v>131635</v>
      </c>
      <c r="D13912">
        <v>131575</v>
      </c>
      <c r="E13912">
        <v>131585</v>
      </c>
    </row>
    <row r="13913" spans="1:5" x14ac:dyDescent="0.25">
      <c r="A13913" s="2">
        <v>45749.515972222223</v>
      </c>
      <c r="B13913">
        <v>131615</v>
      </c>
      <c r="C13913">
        <v>131650</v>
      </c>
      <c r="D13913">
        <v>131600</v>
      </c>
      <c r="E13913">
        <v>131620</v>
      </c>
    </row>
    <row r="13914" spans="1:5" x14ac:dyDescent="0.25">
      <c r="A13914" s="2">
        <v>45749.515277777777</v>
      </c>
      <c r="B13914">
        <v>131580</v>
      </c>
      <c r="C13914">
        <v>131620</v>
      </c>
      <c r="D13914">
        <v>131575</v>
      </c>
      <c r="E13914">
        <v>131620</v>
      </c>
    </row>
    <row r="13915" spans="1:5" x14ac:dyDescent="0.25">
      <c r="A13915" s="2">
        <v>45749.51458333333</v>
      </c>
      <c r="B13915">
        <v>131650</v>
      </c>
      <c r="C13915">
        <v>131660</v>
      </c>
      <c r="D13915">
        <v>131560</v>
      </c>
      <c r="E13915">
        <v>131585</v>
      </c>
    </row>
    <row r="13916" spans="1:5" x14ac:dyDescent="0.25">
      <c r="A13916" s="2">
        <v>45749.513888888891</v>
      </c>
      <c r="B13916">
        <v>131635</v>
      </c>
      <c r="C13916">
        <v>131650</v>
      </c>
      <c r="D13916">
        <v>131610</v>
      </c>
      <c r="E13916">
        <v>131650</v>
      </c>
    </row>
    <row r="13917" spans="1:5" x14ac:dyDescent="0.25">
      <c r="A13917" s="2">
        <v>45749.513194444444</v>
      </c>
      <c r="B13917">
        <v>131610</v>
      </c>
      <c r="C13917">
        <v>131655</v>
      </c>
      <c r="D13917">
        <v>131605</v>
      </c>
      <c r="E13917">
        <v>131635</v>
      </c>
    </row>
    <row r="13918" spans="1:5" x14ac:dyDescent="0.25">
      <c r="A13918" s="2">
        <v>45749.512499999997</v>
      </c>
      <c r="B13918">
        <v>131605</v>
      </c>
      <c r="C13918">
        <v>131665</v>
      </c>
      <c r="D13918">
        <v>131585</v>
      </c>
      <c r="E13918">
        <v>131605</v>
      </c>
    </row>
    <row r="13919" spans="1:5" x14ac:dyDescent="0.25">
      <c r="A13919" s="2">
        <v>45749.511805555558</v>
      </c>
      <c r="B13919">
        <v>131620</v>
      </c>
      <c r="C13919">
        <v>131630</v>
      </c>
      <c r="D13919">
        <v>131600</v>
      </c>
      <c r="E13919">
        <v>131605</v>
      </c>
    </row>
    <row r="13920" spans="1:5" x14ac:dyDescent="0.25">
      <c r="A13920" s="2">
        <v>45749.511111111111</v>
      </c>
      <c r="B13920">
        <v>131625</v>
      </c>
      <c r="C13920">
        <v>131635</v>
      </c>
      <c r="D13920">
        <v>131590</v>
      </c>
      <c r="E13920">
        <v>131625</v>
      </c>
    </row>
    <row r="13921" spans="1:5" x14ac:dyDescent="0.25">
      <c r="A13921" s="2">
        <v>45749.510416666664</v>
      </c>
      <c r="B13921">
        <v>131650</v>
      </c>
      <c r="C13921">
        <v>131665</v>
      </c>
      <c r="D13921">
        <v>131585</v>
      </c>
      <c r="E13921">
        <v>131630</v>
      </c>
    </row>
    <row r="13922" spans="1:5" x14ac:dyDescent="0.25">
      <c r="A13922" s="2">
        <v>45749.509722222225</v>
      </c>
      <c r="B13922">
        <v>131640</v>
      </c>
      <c r="C13922">
        <v>131665</v>
      </c>
      <c r="D13922">
        <v>131625</v>
      </c>
      <c r="E13922">
        <v>131655</v>
      </c>
    </row>
    <row r="13923" spans="1:5" x14ac:dyDescent="0.25">
      <c r="A13923" s="2">
        <v>45749.509027777778</v>
      </c>
      <c r="B13923">
        <v>131630</v>
      </c>
      <c r="C13923">
        <v>131670</v>
      </c>
      <c r="D13923">
        <v>131605</v>
      </c>
      <c r="E13923">
        <v>131640</v>
      </c>
    </row>
    <row r="13924" spans="1:5" x14ac:dyDescent="0.25">
      <c r="A13924" s="2">
        <v>45749.508333333331</v>
      </c>
      <c r="B13924">
        <v>131570</v>
      </c>
      <c r="C13924">
        <v>131640</v>
      </c>
      <c r="D13924">
        <v>131560</v>
      </c>
      <c r="E13924">
        <v>131625</v>
      </c>
    </row>
    <row r="13925" spans="1:5" x14ac:dyDescent="0.25">
      <c r="A13925" s="2">
        <v>45749.507638888892</v>
      </c>
      <c r="B13925">
        <v>131570</v>
      </c>
      <c r="C13925">
        <v>131610</v>
      </c>
      <c r="D13925">
        <v>131550</v>
      </c>
      <c r="E13925">
        <v>131570</v>
      </c>
    </row>
    <row r="13926" spans="1:5" x14ac:dyDescent="0.25">
      <c r="A13926" s="2">
        <v>45749.506944444445</v>
      </c>
      <c r="B13926">
        <v>131510</v>
      </c>
      <c r="C13926">
        <v>131585</v>
      </c>
      <c r="D13926">
        <v>131510</v>
      </c>
      <c r="E13926">
        <v>131570</v>
      </c>
    </row>
    <row r="13927" spans="1:5" x14ac:dyDescent="0.25">
      <c r="A13927" s="2">
        <v>45749.506249999999</v>
      </c>
      <c r="B13927">
        <v>131500</v>
      </c>
      <c r="C13927">
        <v>131525</v>
      </c>
      <c r="D13927">
        <v>131450</v>
      </c>
      <c r="E13927">
        <v>131515</v>
      </c>
    </row>
    <row r="13928" spans="1:5" x14ac:dyDescent="0.25">
      <c r="A13928" s="2">
        <v>45749.505555555559</v>
      </c>
      <c r="B13928">
        <v>131510</v>
      </c>
      <c r="C13928">
        <v>131545</v>
      </c>
      <c r="D13928">
        <v>131470</v>
      </c>
      <c r="E13928">
        <v>131495</v>
      </c>
    </row>
    <row r="13929" spans="1:5" x14ac:dyDescent="0.25">
      <c r="A13929" s="2">
        <v>45749.504861111112</v>
      </c>
      <c r="B13929">
        <v>131590</v>
      </c>
      <c r="C13929">
        <v>131590</v>
      </c>
      <c r="D13929">
        <v>131490</v>
      </c>
      <c r="E13929">
        <v>131515</v>
      </c>
    </row>
    <row r="13930" spans="1:5" x14ac:dyDescent="0.25">
      <c r="A13930" s="2">
        <v>45749.504166666666</v>
      </c>
      <c r="B13930">
        <v>131545</v>
      </c>
      <c r="C13930">
        <v>131620</v>
      </c>
      <c r="D13930">
        <v>131525</v>
      </c>
      <c r="E13930">
        <v>131590</v>
      </c>
    </row>
    <row r="13931" spans="1:5" x14ac:dyDescent="0.25">
      <c r="A13931" s="2">
        <v>45749.503472222219</v>
      </c>
      <c r="B13931">
        <v>131520</v>
      </c>
      <c r="C13931">
        <v>131575</v>
      </c>
      <c r="D13931">
        <v>131500</v>
      </c>
      <c r="E13931">
        <v>131550</v>
      </c>
    </row>
    <row r="13932" spans="1:5" x14ac:dyDescent="0.25">
      <c r="A13932" s="2">
        <v>45749.50277777778</v>
      </c>
      <c r="B13932">
        <v>131435</v>
      </c>
      <c r="C13932">
        <v>131535</v>
      </c>
      <c r="D13932">
        <v>131430</v>
      </c>
      <c r="E13932">
        <v>131520</v>
      </c>
    </row>
    <row r="13933" spans="1:5" x14ac:dyDescent="0.25">
      <c r="A13933" s="2">
        <v>45749.502083333333</v>
      </c>
      <c r="B13933">
        <v>131435</v>
      </c>
      <c r="C13933">
        <v>131480</v>
      </c>
      <c r="D13933">
        <v>131425</v>
      </c>
      <c r="E13933">
        <v>131435</v>
      </c>
    </row>
    <row r="13934" spans="1:5" x14ac:dyDescent="0.25">
      <c r="A13934" s="2">
        <v>45749.501388888886</v>
      </c>
      <c r="B13934">
        <v>131480</v>
      </c>
      <c r="C13934">
        <v>131500</v>
      </c>
      <c r="D13934">
        <v>131435</v>
      </c>
      <c r="E13934">
        <v>131435</v>
      </c>
    </row>
    <row r="13935" spans="1:5" x14ac:dyDescent="0.25">
      <c r="A13935" s="2">
        <v>45749.500694444447</v>
      </c>
      <c r="B13935">
        <v>131450</v>
      </c>
      <c r="C13935">
        <v>131490</v>
      </c>
      <c r="D13935">
        <v>131435</v>
      </c>
      <c r="E13935">
        <v>131480</v>
      </c>
    </row>
    <row r="13936" spans="1:5" x14ac:dyDescent="0.25">
      <c r="A13936" s="2">
        <v>45749.5</v>
      </c>
      <c r="B13936">
        <v>131500</v>
      </c>
      <c r="C13936">
        <v>131515</v>
      </c>
      <c r="D13936">
        <v>131390</v>
      </c>
      <c r="E13936">
        <v>131450</v>
      </c>
    </row>
    <row r="13937" spans="1:5" x14ac:dyDescent="0.25">
      <c r="A13937" s="2">
        <v>45749.499305555553</v>
      </c>
      <c r="B13937">
        <v>131560</v>
      </c>
      <c r="C13937">
        <v>131560</v>
      </c>
      <c r="D13937">
        <v>131485</v>
      </c>
      <c r="E13937">
        <v>131495</v>
      </c>
    </row>
    <row r="13938" spans="1:5" x14ac:dyDescent="0.25">
      <c r="A13938" s="2">
        <v>45749.498611111114</v>
      </c>
      <c r="B13938">
        <v>131540</v>
      </c>
      <c r="C13938">
        <v>131590</v>
      </c>
      <c r="D13938">
        <v>131540</v>
      </c>
      <c r="E13938">
        <v>131560</v>
      </c>
    </row>
    <row r="13939" spans="1:5" x14ac:dyDescent="0.25">
      <c r="A13939" s="2">
        <v>45749.497916666667</v>
      </c>
      <c r="B13939">
        <v>131580</v>
      </c>
      <c r="C13939">
        <v>131585</v>
      </c>
      <c r="D13939">
        <v>131510</v>
      </c>
      <c r="E13939">
        <v>131545</v>
      </c>
    </row>
    <row r="13940" spans="1:5" x14ac:dyDescent="0.25">
      <c r="A13940" s="2">
        <v>45749.49722222222</v>
      </c>
      <c r="B13940">
        <v>131600</v>
      </c>
      <c r="C13940">
        <v>131640</v>
      </c>
      <c r="D13940">
        <v>131575</v>
      </c>
      <c r="E13940">
        <v>131580</v>
      </c>
    </row>
    <row r="13941" spans="1:5" x14ac:dyDescent="0.25">
      <c r="A13941" s="2">
        <v>45749.496527777781</v>
      </c>
      <c r="B13941">
        <v>131655</v>
      </c>
      <c r="C13941">
        <v>131670</v>
      </c>
      <c r="D13941">
        <v>131565</v>
      </c>
      <c r="E13941">
        <v>131605</v>
      </c>
    </row>
    <row r="13942" spans="1:5" x14ac:dyDescent="0.25">
      <c r="A13942" s="2">
        <v>45749.495833333334</v>
      </c>
      <c r="B13942">
        <v>131660</v>
      </c>
      <c r="C13942">
        <v>131715</v>
      </c>
      <c r="D13942">
        <v>131620</v>
      </c>
      <c r="E13942">
        <v>131655</v>
      </c>
    </row>
    <row r="13943" spans="1:5" x14ac:dyDescent="0.25">
      <c r="A13943" s="2">
        <v>45749.495138888888</v>
      </c>
      <c r="B13943">
        <v>131605</v>
      </c>
      <c r="C13943">
        <v>131750</v>
      </c>
      <c r="D13943">
        <v>131605</v>
      </c>
      <c r="E13943">
        <v>131660</v>
      </c>
    </row>
    <row r="13944" spans="1:5" x14ac:dyDescent="0.25">
      <c r="A13944" s="2">
        <v>45749.494444444441</v>
      </c>
      <c r="B13944">
        <v>131530</v>
      </c>
      <c r="C13944">
        <v>131605</v>
      </c>
      <c r="D13944">
        <v>131530</v>
      </c>
      <c r="E13944">
        <v>131605</v>
      </c>
    </row>
    <row r="13945" spans="1:5" x14ac:dyDescent="0.25">
      <c r="A13945" s="2">
        <v>45749.493750000001</v>
      </c>
      <c r="B13945">
        <v>131520</v>
      </c>
      <c r="C13945">
        <v>131555</v>
      </c>
      <c r="D13945">
        <v>131475</v>
      </c>
      <c r="E13945">
        <v>131535</v>
      </c>
    </row>
    <row r="13946" spans="1:5" x14ac:dyDescent="0.25">
      <c r="A13946" s="2">
        <v>45749.493055555555</v>
      </c>
      <c r="B13946">
        <v>131450</v>
      </c>
      <c r="C13946">
        <v>131550</v>
      </c>
      <c r="D13946">
        <v>131430</v>
      </c>
      <c r="E13946">
        <v>131520</v>
      </c>
    </row>
    <row r="13947" spans="1:5" x14ac:dyDescent="0.25">
      <c r="A13947" s="2">
        <v>45749.492361111108</v>
      </c>
      <c r="B13947">
        <v>131410</v>
      </c>
      <c r="C13947">
        <v>131495</v>
      </c>
      <c r="D13947">
        <v>131380</v>
      </c>
      <c r="E13947">
        <v>131445</v>
      </c>
    </row>
    <row r="13948" spans="1:5" x14ac:dyDescent="0.25">
      <c r="A13948" s="2">
        <v>45749.491666666669</v>
      </c>
      <c r="B13948">
        <v>131375</v>
      </c>
      <c r="C13948">
        <v>131425</v>
      </c>
      <c r="D13948">
        <v>131365</v>
      </c>
      <c r="E13948">
        <v>131410</v>
      </c>
    </row>
    <row r="13949" spans="1:5" x14ac:dyDescent="0.25">
      <c r="A13949" s="2">
        <v>45749.490972222222</v>
      </c>
      <c r="B13949">
        <v>131345</v>
      </c>
      <c r="C13949">
        <v>131375</v>
      </c>
      <c r="D13949">
        <v>131325</v>
      </c>
      <c r="E13949">
        <v>131375</v>
      </c>
    </row>
    <row r="13950" spans="1:5" x14ac:dyDescent="0.25">
      <c r="A13950" s="2">
        <v>45749.490277777775</v>
      </c>
      <c r="B13950">
        <v>131315</v>
      </c>
      <c r="C13950">
        <v>131375</v>
      </c>
      <c r="D13950">
        <v>131290</v>
      </c>
      <c r="E13950">
        <v>131350</v>
      </c>
    </row>
    <row r="13951" spans="1:5" x14ac:dyDescent="0.25">
      <c r="A13951" s="2">
        <v>45749.489583333336</v>
      </c>
      <c r="B13951">
        <v>131320</v>
      </c>
      <c r="C13951">
        <v>131350</v>
      </c>
      <c r="D13951">
        <v>131305</v>
      </c>
      <c r="E13951">
        <v>131320</v>
      </c>
    </row>
    <row r="13952" spans="1:5" x14ac:dyDescent="0.25">
      <c r="A13952" s="2">
        <v>45749.488888888889</v>
      </c>
      <c r="B13952">
        <v>131370</v>
      </c>
      <c r="C13952">
        <v>131405</v>
      </c>
      <c r="D13952">
        <v>131305</v>
      </c>
      <c r="E13952">
        <v>131320</v>
      </c>
    </row>
    <row r="13953" spans="1:5" x14ac:dyDescent="0.25">
      <c r="A13953" s="2">
        <v>45749.488194444442</v>
      </c>
      <c r="B13953">
        <v>131375</v>
      </c>
      <c r="C13953">
        <v>131430</v>
      </c>
      <c r="D13953">
        <v>131370</v>
      </c>
      <c r="E13953">
        <v>131370</v>
      </c>
    </row>
    <row r="13954" spans="1:5" x14ac:dyDescent="0.25">
      <c r="A13954" s="2">
        <v>45749.487500000003</v>
      </c>
      <c r="B13954">
        <v>131380</v>
      </c>
      <c r="C13954">
        <v>131395</v>
      </c>
      <c r="D13954">
        <v>131355</v>
      </c>
      <c r="E13954">
        <v>131375</v>
      </c>
    </row>
    <row r="13955" spans="1:5" x14ac:dyDescent="0.25">
      <c r="A13955" s="2">
        <v>45749.486805555556</v>
      </c>
      <c r="B13955">
        <v>131380</v>
      </c>
      <c r="C13955">
        <v>131470</v>
      </c>
      <c r="D13955">
        <v>131370</v>
      </c>
      <c r="E13955">
        <v>131380</v>
      </c>
    </row>
    <row r="13956" spans="1:5" x14ac:dyDescent="0.25">
      <c r="A13956" s="2">
        <v>45749.486111111109</v>
      </c>
      <c r="B13956">
        <v>131390</v>
      </c>
      <c r="C13956">
        <v>131410</v>
      </c>
      <c r="D13956">
        <v>131330</v>
      </c>
      <c r="E13956">
        <v>131375</v>
      </c>
    </row>
    <row r="13957" spans="1:5" x14ac:dyDescent="0.25">
      <c r="A13957" s="2">
        <v>45749.48541666667</v>
      </c>
      <c r="B13957">
        <v>131290</v>
      </c>
      <c r="C13957">
        <v>131500</v>
      </c>
      <c r="D13957">
        <v>131285</v>
      </c>
      <c r="E13957">
        <v>131390</v>
      </c>
    </row>
    <row r="13958" spans="1:5" x14ac:dyDescent="0.25">
      <c r="A13958" s="2">
        <v>45749.484722222223</v>
      </c>
      <c r="B13958">
        <v>131210</v>
      </c>
      <c r="C13958">
        <v>131305</v>
      </c>
      <c r="D13958">
        <v>131205</v>
      </c>
      <c r="E13958">
        <v>131290</v>
      </c>
    </row>
    <row r="13959" spans="1:5" x14ac:dyDescent="0.25">
      <c r="A13959" s="2">
        <v>45749.484027777777</v>
      </c>
      <c r="B13959">
        <v>131115</v>
      </c>
      <c r="C13959">
        <v>131240</v>
      </c>
      <c r="D13959">
        <v>131110</v>
      </c>
      <c r="E13959">
        <v>131205</v>
      </c>
    </row>
    <row r="13960" spans="1:5" x14ac:dyDescent="0.25">
      <c r="A13960" s="2">
        <v>45749.48333333333</v>
      </c>
      <c r="B13960">
        <v>131110</v>
      </c>
      <c r="C13960">
        <v>131150</v>
      </c>
      <c r="D13960">
        <v>131060</v>
      </c>
      <c r="E13960">
        <v>131110</v>
      </c>
    </row>
    <row r="13961" spans="1:5" x14ac:dyDescent="0.25">
      <c r="A13961" s="2">
        <v>45749.482638888891</v>
      </c>
      <c r="B13961">
        <v>131125</v>
      </c>
      <c r="C13961">
        <v>131130</v>
      </c>
      <c r="D13961">
        <v>131075</v>
      </c>
      <c r="E13961">
        <v>131105</v>
      </c>
    </row>
    <row r="13962" spans="1:5" x14ac:dyDescent="0.25">
      <c r="A13962" s="2">
        <v>45749.481944444444</v>
      </c>
      <c r="B13962">
        <v>131120</v>
      </c>
      <c r="C13962">
        <v>131145</v>
      </c>
      <c r="D13962">
        <v>131090</v>
      </c>
      <c r="E13962">
        <v>131125</v>
      </c>
    </row>
    <row r="13963" spans="1:5" x14ac:dyDescent="0.25">
      <c r="A13963" s="2">
        <v>45749.481249999997</v>
      </c>
      <c r="B13963">
        <v>131130</v>
      </c>
      <c r="C13963">
        <v>131135</v>
      </c>
      <c r="D13963">
        <v>131080</v>
      </c>
      <c r="E13963">
        <v>131120</v>
      </c>
    </row>
    <row r="13964" spans="1:5" x14ac:dyDescent="0.25">
      <c r="A13964" s="2">
        <v>45749.480555555558</v>
      </c>
      <c r="B13964">
        <v>131135</v>
      </c>
      <c r="C13964">
        <v>131165</v>
      </c>
      <c r="D13964">
        <v>131120</v>
      </c>
      <c r="E13964">
        <v>131125</v>
      </c>
    </row>
    <row r="13965" spans="1:5" x14ac:dyDescent="0.25">
      <c r="A13965" s="2">
        <v>45749.479861111111</v>
      </c>
      <c r="B13965">
        <v>131135</v>
      </c>
      <c r="C13965">
        <v>131160</v>
      </c>
      <c r="D13965">
        <v>131110</v>
      </c>
      <c r="E13965">
        <v>131135</v>
      </c>
    </row>
    <row r="13966" spans="1:5" x14ac:dyDescent="0.25">
      <c r="A13966" s="2">
        <v>45749.479166666664</v>
      </c>
      <c r="B13966">
        <v>131180</v>
      </c>
      <c r="C13966">
        <v>131215</v>
      </c>
      <c r="D13966">
        <v>131110</v>
      </c>
      <c r="E13966">
        <v>131140</v>
      </c>
    </row>
    <row r="13967" spans="1:5" x14ac:dyDescent="0.25">
      <c r="A13967" s="2">
        <v>45749.478472222225</v>
      </c>
      <c r="B13967">
        <v>131145</v>
      </c>
      <c r="C13967">
        <v>131195</v>
      </c>
      <c r="D13967">
        <v>131125</v>
      </c>
      <c r="E13967">
        <v>131180</v>
      </c>
    </row>
    <row r="13968" spans="1:5" x14ac:dyDescent="0.25">
      <c r="A13968" s="2">
        <v>45749.477777777778</v>
      </c>
      <c r="B13968">
        <v>131120</v>
      </c>
      <c r="C13968">
        <v>131155</v>
      </c>
      <c r="D13968">
        <v>131105</v>
      </c>
      <c r="E13968">
        <v>131140</v>
      </c>
    </row>
    <row r="13969" spans="1:5" x14ac:dyDescent="0.25">
      <c r="A13969" s="2">
        <v>45749.477083333331</v>
      </c>
      <c r="B13969">
        <v>131120</v>
      </c>
      <c r="C13969">
        <v>131175</v>
      </c>
      <c r="D13969">
        <v>131095</v>
      </c>
      <c r="E13969">
        <v>131115</v>
      </c>
    </row>
    <row r="13970" spans="1:5" x14ac:dyDescent="0.25">
      <c r="A13970" s="2">
        <v>45749.476388888892</v>
      </c>
      <c r="B13970">
        <v>131070</v>
      </c>
      <c r="C13970">
        <v>131175</v>
      </c>
      <c r="D13970">
        <v>131055</v>
      </c>
      <c r="E13970">
        <v>131120</v>
      </c>
    </row>
    <row r="13971" spans="1:5" x14ac:dyDescent="0.25">
      <c r="A13971" s="2">
        <v>45749.475694444445</v>
      </c>
      <c r="B13971">
        <v>131160</v>
      </c>
      <c r="C13971">
        <v>131165</v>
      </c>
      <c r="D13971">
        <v>131060</v>
      </c>
      <c r="E13971">
        <v>131075</v>
      </c>
    </row>
    <row r="13972" spans="1:5" x14ac:dyDescent="0.25">
      <c r="A13972" s="2">
        <v>45749.474999999999</v>
      </c>
      <c r="B13972">
        <v>131175</v>
      </c>
      <c r="C13972">
        <v>131220</v>
      </c>
      <c r="D13972">
        <v>131135</v>
      </c>
      <c r="E13972">
        <v>131160</v>
      </c>
    </row>
    <row r="13973" spans="1:5" x14ac:dyDescent="0.25">
      <c r="A13973" s="2">
        <v>45749.474305555559</v>
      </c>
      <c r="B13973">
        <v>131150</v>
      </c>
      <c r="C13973">
        <v>131190</v>
      </c>
      <c r="D13973">
        <v>131150</v>
      </c>
      <c r="E13973">
        <v>131180</v>
      </c>
    </row>
    <row r="13974" spans="1:5" x14ac:dyDescent="0.25">
      <c r="A13974" s="2">
        <v>45749.473611111112</v>
      </c>
      <c r="B13974">
        <v>131175</v>
      </c>
      <c r="C13974">
        <v>131190</v>
      </c>
      <c r="D13974">
        <v>131110</v>
      </c>
      <c r="E13974">
        <v>131150</v>
      </c>
    </row>
    <row r="13975" spans="1:5" x14ac:dyDescent="0.25">
      <c r="A13975" s="2">
        <v>45749.472916666666</v>
      </c>
      <c r="B13975">
        <v>131205</v>
      </c>
      <c r="C13975">
        <v>131220</v>
      </c>
      <c r="D13975">
        <v>131145</v>
      </c>
      <c r="E13975">
        <v>131175</v>
      </c>
    </row>
    <row r="13976" spans="1:5" x14ac:dyDescent="0.25">
      <c r="A13976" s="2">
        <v>45749.472222222219</v>
      </c>
      <c r="B13976">
        <v>131185</v>
      </c>
      <c r="C13976">
        <v>131225</v>
      </c>
      <c r="D13976">
        <v>131130</v>
      </c>
      <c r="E13976">
        <v>131205</v>
      </c>
    </row>
    <row r="13977" spans="1:5" x14ac:dyDescent="0.25">
      <c r="A13977" s="2">
        <v>45749.47152777778</v>
      </c>
      <c r="B13977">
        <v>131245</v>
      </c>
      <c r="C13977">
        <v>131255</v>
      </c>
      <c r="D13977">
        <v>131165</v>
      </c>
      <c r="E13977">
        <v>131190</v>
      </c>
    </row>
    <row r="13978" spans="1:5" x14ac:dyDescent="0.25">
      <c r="A13978" s="2">
        <v>45749.470833333333</v>
      </c>
      <c r="B13978">
        <v>131135</v>
      </c>
      <c r="C13978">
        <v>131250</v>
      </c>
      <c r="D13978">
        <v>131125</v>
      </c>
      <c r="E13978">
        <v>131245</v>
      </c>
    </row>
    <row r="13979" spans="1:5" x14ac:dyDescent="0.25">
      <c r="A13979" s="2">
        <v>45749.470138888886</v>
      </c>
      <c r="B13979">
        <v>131020</v>
      </c>
      <c r="C13979">
        <v>131175</v>
      </c>
      <c r="D13979">
        <v>131005</v>
      </c>
      <c r="E13979">
        <v>131140</v>
      </c>
    </row>
    <row r="13980" spans="1:5" x14ac:dyDescent="0.25">
      <c r="A13980" s="2">
        <v>45749.469444444447</v>
      </c>
      <c r="B13980">
        <v>131030</v>
      </c>
      <c r="C13980">
        <v>131070</v>
      </c>
      <c r="D13980">
        <v>130990</v>
      </c>
      <c r="E13980">
        <v>131015</v>
      </c>
    </row>
    <row r="13981" spans="1:5" x14ac:dyDescent="0.25">
      <c r="A13981" s="2">
        <v>45749.46875</v>
      </c>
      <c r="B13981">
        <v>131055</v>
      </c>
      <c r="C13981">
        <v>131080</v>
      </c>
      <c r="D13981">
        <v>130985</v>
      </c>
      <c r="E13981">
        <v>131030</v>
      </c>
    </row>
    <row r="13982" spans="1:5" x14ac:dyDescent="0.25">
      <c r="A13982" s="2">
        <v>45749.468055555553</v>
      </c>
      <c r="B13982">
        <v>130950</v>
      </c>
      <c r="C13982">
        <v>131110</v>
      </c>
      <c r="D13982">
        <v>130945</v>
      </c>
      <c r="E13982">
        <v>131050</v>
      </c>
    </row>
    <row r="13983" spans="1:5" x14ac:dyDescent="0.25">
      <c r="A13983" s="2">
        <v>45749.467361111114</v>
      </c>
      <c r="B13983">
        <v>130975</v>
      </c>
      <c r="C13983">
        <v>130980</v>
      </c>
      <c r="D13983">
        <v>130950</v>
      </c>
      <c r="E13983">
        <v>130955</v>
      </c>
    </row>
    <row r="13984" spans="1:5" x14ac:dyDescent="0.25">
      <c r="A13984" s="2">
        <v>45749.466666666667</v>
      </c>
      <c r="B13984">
        <v>130955</v>
      </c>
      <c r="C13984">
        <v>131015</v>
      </c>
      <c r="D13984">
        <v>130915</v>
      </c>
      <c r="E13984">
        <v>130975</v>
      </c>
    </row>
    <row r="13985" spans="1:5" x14ac:dyDescent="0.25">
      <c r="A13985" s="2">
        <v>45749.46597222222</v>
      </c>
      <c r="B13985">
        <v>130950</v>
      </c>
      <c r="C13985">
        <v>130960</v>
      </c>
      <c r="D13985">
        <v>130885</v>
      </c>
      <c r="E13985">
        <v>130950</v>
      </c>
    </row>
    <row r="13986" spans="1:5" x14ac:dyDescent="0.25">
      <c r="A13986" s="2">
        <v>45749.465277777781</v>
      </c>
      <c r="B13986">
        <v>130995</v>
      </c>
      <c r="C13986">
        <v>131015</v>
      </c>
      <c r="D13986">
        <v>130925</v>
      </c>
      <c r="E13986">
        <v>130945</v>
      </c>
    </row>
    <row r="13987" spans="1:5" x14ac:dyDescent="0.25">
      <c r="A13987" s="2">
        <v>45749.464583333334</v>
      </c>
      <c r="B13987">
        <v>130985</v>
      </c>
      <c r="C13987">
        <v>131015</v>
      </c>
      <c r="D13987">
        <v>130955</v>
      </c>
      <c r="E13987">
        <v>130995</v>
      </c>
    </row>
    <row r="13988" spans="1:5" x14ac:dyDescent="0.25">
      <c r="A13988" s="2">
        <v>45749.463888888888</v>
      </c>
      <c r="B13988">
        <v>131030</v>
      </c>
      <c r="C13988">
        <v>131035</v>
      </c>
      <c r="D13988">
        <v>130930</v>
      </c>
      <c r="E13988">
        <v>130985</v>
      </c>
    </row>
    <row r="13989" spans="1:5" x14ac:dyDescent="0.25">
      <c r="A13989" s="2">
        <v>45749.463194444441</v>
      </c>
      <c r="B13989">
        <v>131055</v>
      </c>
      <c r="C13989">
        <v>131090</v>
      </c>
      <c r="D13989">
        <v>130995</v>
      </c>
      <c r="E13989">
        <v>131030</v>
      </c>
    </row>
    <row r="13990" spans="1:5" x14ac:dyDescent="0.25">
      <c r="A13990" s="2">
        <v>45749.462500000001</v>
      </c>
      <c r="B13990">
        <v>131040</v>
      </c>
      <c r="C13990">
        <v>131080</v>
      </c>
      <c r="D13990">
        <v>130985</v>
      </c>
      <c r="E13990">
        <v>131060</v>
      </c>
    </row>
    <row r="13991" spans="1:5" x14ac:dyDescent="0.25">
      <c r="A13991" s="2">
        <v>45749.461805555555</v>
      </c>
      <c r="B13991">
        <v>131060</v>
      </c>
      <c r="C13991">
        <v>131080</v>
      </c>
      <c r="D13991">
        <v>130990</v>
      </c>
      <c r="E13991">
        <v>131045</v>
      </c>
    </row>
    <row r="13992" spans="1:5" x14ac:dyDescent="0.25">
      <c r="A13992" s="2">
        <v>45749.461111111108</v>
      </c>
      <c r="B13992">
        <v>131070</v>
      </c>
      <c r="C13992">
        <v>131100</v>
      </c>
      <c r="D13992">
        <v>131015</v>
      </c>
      <c r="E13992">
        <v>131060</v>
      </c>
    </row>
    <row r="13993" spans="1:5" x14ac:dyDescent="0.25">
      <c r="A13993" s="2">
        <v>45749.460416666669</v>
      </c>
      <c r="B13993">
        <v>131085</v>
      </c>
      <c r="C13993">
        <v>131140</v>
      </c>
      <c r="D13993">
        <v>131055</v>
      </c>
      <c r="E13993">
        <v>131070</v>
      </c>
    </row>
    <row r="13994" spans="1:5" x14ac:dyDescent="0.25">
      <c r="A13994" s="2">
        <v>45749.459722222222</v>
      </c>
      <c r="B13994">
        <v>131070</v>
      </c>
      <c r="C13994">
        <v>131135</v>
      </c>
      <c r="D13994">
        <v>131040</v>
      </c>
      <c r="E13994">
        <v>131090</v>
      </c>
    </row>
    <row r="13995" spans="1:5" x14ac:dyDescent="0.25">
      <c r="A13995" s="2">
        <v>45749.459027777775</v>
      </c>
      <c r="B13995">
        <v>131105</v>
      </c>
      <c r="C13995">
        <v>131125</v>
      </c>
      <c r="D13995">
        <v>131040</v>
      </c>
      <c r="E13995">
        <v>131065</v>
      </c>
    </row>
    <row r="13996" spans="1:5" x14ac:dyDescent="0.25">
      <c r="A13996" s="2">
        <v>45749.458333333336</v>
      </c>
      <c r="B13996">
        <v>131120</v>
      </c>
      <c r="C13996">
        <v>131150</v>
      </c>
      <c r="D13996">
        <v>130950</v>
      </c>
      <c r="E13996">
        <v>131110</v>
      </c>
    </row>
    <row r="13997" spans="1:5" x14ac:dyDescent="0.25">
      <c r="A13997" s="2">
        <v>45749.457638888889</v>
      </c>
      <c r="B13997">
        <v>131135</v>
      </c>
      <c r="C13997">
        <v>131175</v>
      </c>
      <c r="D13997">
        <v>131105</v>
      </c>
      <c r="E13997">
        <v>131115</v>
      </c>
    </row>
    <row r="13998" spans="1:5" x14ac:dyDescent="0.25">
      <c r="A13998" s="2">
        <v>45749.456944444442</v>
      </c>
      <c r="B13998">
        <v>131180</v>
      </c>
      <c r="C13998">
        <v>131195</v>
      </c>
      <c r="D13998">
        <v>131120</v>
      </c>
      <c r="E13998">
        <v>131135</v>
      </c>
    </row>
    <row r="13999" spans="1:5" x14ac:dyDescent="0.25">
      <c r="A13999" s="2">
        <v>45749.456250000003</v>
      </c>
      <c r="B13999">
        <v>131175</v>
      </c>
      <c r="C13999">
        <v>131205</v>
      </c>
      <c r="D13999">
        <v>131150</v>
      </c>
      <c r="E13999">
        <v>131185</v>
      </c>
    </row>
    <row r="14000" spans="1:5" x14ac:dyDescent="0.25">
      <c r="A14000" s="2">
        <v>45749.455555555556</v>
      </c>
      <c r="B14000">
        <v>131150</v>
      </c>
      <c r="C14000">
        <v>131185</v>
      </c>
      <c r="D14000">
        <v>131125</v>
      </c>
      <c r="E14000">
        <v>131170</v>
      </c>
    </row>
    <row r="14001" spans="1:5" x14ac:dyDescent="0.25">
      <c r="A14001" s="2">
        <v>45749.454861111109</v>
      </c>
      <c r="B14001">
        <v>131200</v>
      </c>
      <c r="C14001">
        <v>131205</v>
      </c>
      <c r="D14001">
        <v>131100</v>
      </c>
      <c r="E14001">
        <v>131150</v>
      </c>
    </row>
    <row r="14002" spans="1:5" x14ac:dyDescent="0.25">
      <c r="A14002" s="2">
        <v>45749.45416666667</v>
      </c>
      <c r="B14002">
        <v>131140</v>
      </c>
      <c r="C14002">
        <v>131235</v>
      </c>
      <c r="D14002">
        <v>131130</v>
      </c>
      <c r="E14002">
        <v>131195</v>
      </c>
    </row>
    <row r="14003" spans="1:5" x14ac:dyDescent="0.25">
      <c r="A14003" s="2">
        <v>45749.453472222223</v>
      </c>
      <c r="B14003">
        <v>131230</v>
      </c>
      <c r="C14003">
        <v>131230</v>
      </c>
      <c r="D14003">
        <v>131125</v>
      </c>
      <c r="E14003">
        <v>131140</v>
      </c>
    </row>
    <row r="14004" spans="1:5" x14ac:dyDescent="0.25">
      <c r="A14004" s="2">
        <v>45749.452777777777</v>
      </c>
      <c r="B14004">
        <v>131205</v>
      </c>
      <c r="C14004">
        <v>131250</v>
      </c>
      <c r="D14004">
        <v>131195</v>
      </c>
      <c r="E14004">
        <v>131235</v>
      </c>
    </row>
    <row r="14005" spans="1:5" x14ac:dyDescent="0.25">
      <c r="A14005" s="2">
        <v>45749.45208333333</v>
      </c>
      <c r="B14005">
        <v>131245</v>
      </c>
      <c r="C14005">
        <v>131255</v>
      </c>
      <c r="D14005">
        <v>131200</v>
      </c>
      <c r="E14005">
        <v>131205</v>
      </c>
    </row>
    <row r="14006" spans="1:5" x14ac:dyDescent="0.25">
      <c r="A14006" s="2">
        <v>45749.451388888891</v>
      </c>
      <c r="B14006">
        <v>131195</v>
      </c>
      <c r="C14006">
        <v>131295</v>
      </c>
      <c r="D14006">
        <v>131185</v>
      </c>
      <c r="E14006">
        <v>131250</v>
      </c>
    </row>
    <row r="14007" spans="1:5" x14ac:dyDescent="0.25">
      <c r="A14007" s="2">
        <v>45749.450694444444</v>
      </c>
      <c r="B14007">
        <v>131215</v>
      </c>
      <c r="C14007">
        <v>131270</v>
      </c>
      <c r="D14007">
        <v>131165</v>
      </c>
      <c r="E14007">
        <v>131200</v>
      </c>
    </row>
    <row r="14008" spans="1:5" x14ac:dyDescent="0.25">
      <c r="A14008" s="2">
        <v>45749.45</v>
      </c>
      <c r="B14008">
        <v>131105</v>
      </c>
      <c r="C14008">
        <v>131215</v>
      </c>
      <c r="D14008">
        <v>131030</v>
      </c>
      <c r="E14008">
        <v>131215</v>
      </c>
    </row>
    <row r="14009" spans="1:5" x14ac:dyDescent="0.25">
      <c r="A14009" s="2">
        <v>45749.449305555558</v>
      </c>
      <c r="B14009">
        <v>131115</v>
      </c>
      <c r="C14009">
        <v>131155</v>
      </c>
      <c r="D14009">
        <v>131050</v>
      </c>
      <c r="E14009">
        <v>131105</v>
      </c>
    </row>
    <row r="14010" spans="1:5" x14ac:dyDescent="0.25">
      <c r="A14010" s="2">
        <v>45749.448611111111</v>
      </c>
      <c r="B14010">
        <v>131250</v>
      </c>
      <c r="C14010">
        <v>131280</v>
      </c>
      <c r="D14010">
        <v>131105</v>
      </c>
      <c r="E14010">
        <v>131110</v>
      </c>
    </row>
    <row r="14011" spans="1:5" x14ac:dyDescent="0.25">
      <c r="A14011" s="2">
        <v>45749.447916666664</v>
      </c>
      <c r="B14011">
        <v>131380</v>
      </c>
      <c r="C14011">
        <v>131410</v>
      </c>
      <c r="D14011">
        <v>131205</v>
      </c>
      <c r="E14011">
        <v>131255</v>
      </c>
    </row>
    <row r="14012" spans="1:5" x14ac:dyDescent="0.25">
      <c r="A14012" s="2">
        <v>45749.447222222225</v>
      </c>
      <c r="B14012">
        <v>131335</v>
      </c>
      <c r="C14012">
        <v>131415</v>
      </c>
      <c r="D14012">
        <v>131310</v>
      </c>
      <c r="E14012">
        <v>131375</v>
      </c>
    </row>
    <row r="14013" spans="1:5" x14ac:dyDescent="0.25">
      <c r="A14013" s="2">
        <v>45749.446527777778</v>
      </c>
      <c r="B14013">
        <v>131515</v>
      </c>
      <c r="C14013">
        <v>131570</v>
      </c>
      <c r="D14013">
        <v>131320</v>
      </c>
      <c r="E14013">
        <v>131335</v>
      </c>
    </row>
    <row r="14014" spans="1:5" x14ac:dyDescent="0.25">
      <c r="A14014" s="2">
        <v>45749.445833333331</v>
      </c>
      <c r="B14014">
        <v>131605</v>
      </c>
      <c r="C14014">
        <v>131620</v>
      </c>
      <c r="D14014">
        <v>131505</v>
      </c>
      <c r="E14014">
        <v>131515</v>
      </c>
    </row>
    <row r="14015" spans="1:5" x14ac:dyDescent="0.25">
      <c r="A14015" s="2">
        <v>45749.445138888892</v>
      </c>
      <c r="B14015">
        <v>131685</v>
      </c>
      <c r="C14015">
        <v>131735</v>
      </c>
      <c r="D14015">
        <v>131595</v>
      </c>
      <c r="E14015">
        <v>131605</v>
      </c>
    </row>
    <row r="14016" spans="1:5" x14ac:dyDescent="0.25">
      <c r="A14016" s="2">
        <v>45749.444444444445</v>
      </c>
      <c r="B14016">
        <v>131715</v>
      </c>
      <c r="C14016">
        <v>131720</v>
      </c>
      <c r="D14016">
        <v>131635</v>
      </c>
      <c r="E14016">
        <v>131685</v>
      </c>
    </row>
    <row r="14017" spans="1:5" x14ac:dyDescent="0.25">
      <c r="A14017" s="2">
        <v>45749.443749999999</v>
      </c>
      <c r="B14017">
        <v>131660</v>
      </c>
      <c r="C14017">
        <v>131810</v>
      </c>
      <c r="D14017">
        <v>131630</v>
      </c>
      <c r="E14017">
        <v>131715</v>
      </c>
    </row>
    <row r="14018" spans="1:5" x14ac:dyDescent="0.25">
      <c r="A14018" s="2">
        <v>45749.443055555559</v>
      </c>
      <c r="B14018">
        <v>131675</v>
      </c>
      <c r="C14018">
        <v>131745</v>
      </c>
      <c r="D14018">
        <v>131620</v>
      </c>
      <c r="E14018">
        <v>131655</v>
      </c>
    </row>
    <row r="14019" spans="1:5" x14ac:dyDescent="0.25">
      <c r="A14019" s="2">
        <v>45749.442361111112</v>
      </c>
      <c r="B14019">
        <v>131670</v>
      </c>
      <c r="C14019">
        <v>131770</v>
      </c>
      <c r="D14019">
        <v>131660</v>
      </c>
      <c r="E14019">
        <v>131675</v>
      </c>
    </row>
    <row r="14020" spans="1:5" x14ac:dyDescent="0.25">
      <c r="A14020" s="2">
        <v>45749.441666666666</v>
      </c>
      <c r="B14020">
        <v>131615</v>
      </c>
      <c r="C14020">
        <v>131760</v>
      </c>
      <c r="D14020">
        <v>131585</v>
      </c>
      <c r="E14020">
        <v>131675</v>
      </c>
    </row>
    <row r="14021" spans="1:5" x14ac:dyDescent="0.25">
      <c r="A14021" s="2">
        <v>45749.440972222219</v>
      </c>
      <c r="B14021">
        <v>131680</v>
      </c>
      <c r="C14021">
        <v>131685</v>
      </c>
      <c r="D14021">
        <v>131575</v>
      </c>
      <c r="E14021">
        <v>131615</v>
      </c>
    </row>
    <row r="14022" spans="1:5" x14ac:dyDescent="0.25">
      <c r="A14022" s="2">
        <v>45749.44027777778</v>
      </c>
      <c r="B14022">
        <v>131715</v>
      </c>
      <c r="C14022">
        <v>131735</v>
      </c>
      <c r="D14022">
        <v>131625</v>
      </c>
      <c r="E14022">
        <v>131685</v>
      </c>
    </row>
    <row r="14023" spans="1:5" x14ac:dyDescent="0.25">
      <c r="A14023" s="2">
        <v>45749.439583333333</v>
      </c>
      <c r="B14023">
        <v>131795</v>
      </c>
      <c r="C14023">
        <v>131800</v>
      </c>
      <c r="D14023">
        <v>131640</v>
      </c>
      <c r="E14023">
        <v>131715</v>
      </c>
    </row>
    <row r="14024" spans="1:5" x14ac:dyDescent="0.25">
      <c r="A14024" s="2">
        <v>45749.438888888886</v>
      </c>
      <c r="B14024">
        <v>131835</v>
      </c>
      <c r="C14024">
        <v>131870</v>
      </c>
      <c r="D14024">
        <v>131730</v>
      </c>
      <c r="E14024">
        <v>131795</v>
      </c>
    </row>
    <row r="14025" spans="1:5" x14ac:dyDescent="0.25">
      <c r="A14025" s="2">
        <v>45749.438194444447</v>
      </c>
      <c r="B14025">
        <v>131850</v>
      </c>
      <c r="C14025">
        <v>131935</v>
      </c>
      <c r="D14025">
        <v>131785</v>
      </c>
      <c r="E14025">
        <v>131830</v>
      </c>
    </row>
    <row r="14026" spans="1:5" x14ac:dyDescent="0.25">
      <c r="A14026" s="2">
        <v>45749.4375</v>
      </c>
      <c r="B14026">
        <v>131875</v>
      </c>
      <c r="C14026">
        <v>131910</v>
      </c>
      <c r="D14026">
        <v>131775</v>
      </c>
      <c r="E14026">
        <v>131850</v>
      </c>
    </row>
    <row r="14027" spans="1:5" x14ac:dyDescent="0.25">
      <c r="A14027" s="2">
        <v>45749.436805555553</v>
      </c>
      <c r="B14027">
        <v>132035</v>
      </c>
      <c r="C14027">
        <v>132080</v>
      </c>
      <c r="D14027">
        <v>131870</v>
      </c>
      <c r="E14027">
        <v>131880</v>
      </c>
    </row>
    <row r="14028" spans="1:5" x14ac:dyDescent="0.25">
      <c r="A14028" s="2">
        <v>45749.436111111114</v>
      </c>
      <c r="B14028">
        <v>132000</v>
      </c>
      <c r="C14028">
        <v>132075</v>
      </c>
      <c r="D14028">
        <v>131985</v>
      </c>
      <c r="E14028">
        <v>132040</v>
      </c>
    </row>
    <row r="14029" spans="1:5" x14ac:dyDescent="0.25">
      <c r="A14029" s="2">
        <v>45749.435416666667</v>
      </c>
      <c r="B14029">
        <v>131975</v>
      </c>
      <c r="C14029">
        <v>132015</v>
      </c>
      <c r="D14029">
        <v>131945</v>
      </c>
      <c r="E14029">
        <v>132000</v>
      </c>
    </row>
    <row r="14030" spans="1:5" x14ac:dyDescent="0.25">
      <c r="A14030" s="2">
        <v>45749.43472222222</v>
      </c>
      <c r="B14030">
        <v>131925</v>
      </c>
      <c r="C14030">
        <v>132005</v>
      </c>
      <c r="D14030">
        <v>131920</v>
      </c>
      <c r="E14030">
        <v>131975</v>
      </c>
    </row>
    <row r="14031" spans="1:5" x14ac:dyDescent="0.25">
      <c r="A14031" s="2">
        <v>45749.434027777781</v>
      </c>
      <c r="B14031">
        <v>131965</v>
      </c>
      <c r="C14031">
        <v>132020</v>
      </c>
      <c r="D14031">
        <v>131915</v>
      </c>
      <c r="E14031">
        <v>131925</v>
      </c>
    </row>
    <row r="14032" spans="1:5" x14ac:dyDescent="0.25">
      <c r="A14032" s="2">
        <v>45749.433333333334</v>
      </c>
      <c r="B14032">
        <v>131810</v>
      </c>
      <c r="C14032">
        <v>132130</v>
      </c>
      <c r="D14032">
        <v>131780</v>
      </c>
      <c r="E14032">
        <v>131965</v>
      </c>
    </row>
    <row r="14033" spans="1:5" x14ac:dyDescent="0.25">
      <c r="A14033" s="2">
        <v>45749.432638888888</v>
      </c>
      <c r="B14033">
        <v>131755</v>
      </c>
      <c r="C14033">
        <v>131840</v>
      </c>
      <c r="D14033">
        <v>131730</v>
      </c>
      <c r="E14033">
        <v>131805</v>
      </c>
    </row>
    <row r="14034" spans="1:5" x14ac:dyDescent="0.25">
      <c r="A14034" s="2">
        <v>45749.431944444441</v>
      </c>
      <c r="B14034">
        <v>131800</v>
      </c>
      <c r="C14034">
        <v>131870</v>
      </c>
      <c r="D14034">
        <v>131705</v>
      </c>
      <c r="E14034">
        <v>131755</v>
      </c>
    </row>
    <row r="14035" spans="1:5" x14ac:dyDescent="0.25">
      <c r="A14035" s="2">
        <v>45749.431250000001</v>
      </c>
      <c r="B14035">
        <v>131745</v>
      </c>
      <c r="C14035">
        <v>131815</v>
      </c>
      <c r="D14035">
        <v>131740</v>
      </c>
      <c r="E14035">
        <v>131805</v>
      </c>
    </row>
    <row r="14036" spans="1:5" x14ac:dyDescent="0.25">
      <c r="A14036" s="2">
        <v>45749.430555555555</v>
      </c>
      <c r="B14036">
        <v>131725</v>
      </c>
      <c r="C14036">
        <v>131755</v>
      </c>
      <c r="D14036">
        <v>131685</v>
      </c>
      <c r="E14036">
        <v>131750</v>
      </c>
    </row>
    <row r="14037" spans="1:5" x14ac:dyDescent="0.25">
      <c r="A14037" s="2">
        <v>45749.429861111108</v>
      </c>
      <c r="B14037">
        <v>131835</v>
      </c>
      <c r="C14037">
        <v>131895</v>
      </c>
      <c r="D14037">
        <v>131715</v>
      </c>
      <c r="E14037">
        <v>131725</v>
      </c>
    </row>
    <row r="14038" spans="1:5" x14ac:dyDescent="0.25">
      <c r="A14038" s="2">
        <v>45749.429166666669</v>
      </c>
      <c r="B14038">
        <v>131700</v>
      </c>
      <c r="C14038">
        <v>131845</v>
      </c>
      <c r="D14038">
        <v>131700</v>
      </c>
      <c r="E14038">
        <v>131835</v>
      </c>
    </row>
    <row r="14039" spans="1:5" x14ac:dyDescent="0.25">
      <c r="A14039" s="2">
        <v>45749.428472222222</v>
      </c>
      <c r="B14039">
        <v>131695</v>
      </c>
      <c r="C14039">
        <v>131730</v>
      </c>
      <c r="D14039">
        <v>131670</v>
      </c>
      <c r="E14039">
        <v>131705</v>
      </c>
    </row>
    <row r="14040" spans="1:5" x14ac:dyDescent="0.25">
      <c r="A14040" s="2">
        <v>45749.427777777775</v>
      </c>
      <c r="B14040">
        <v>131645</v>
      </c>
      <c r="C14040">
        <v>131715</v>
      </c>
      <c r="D14040">
        <v>131570</v>
      </c>
      <c r="E14040">
        <v>131695</v>
      </c>
    </row>
    <row r="14041" spans="1:5" x14ac:dyDescent="0.25">
      <c r="A14041" s="2">
        <v>45749.427083333336</v>
      </c>
      <c r="B14041">
        <v>131765</v>
      </c>
      <c r="C14041">
        <v>131765</v>
      </c>
      <c r="D14041">
        <v>131620</v>
      </c>
      <c r="E14041">
        <v>131645</v>
      </c>
    </row>
    <row r="14042" spans="1:5" x14ac:dyDescent="0.25">
      <c r="A14042" s="2">
        <v>45749.426388888889</v>
      </c>
      <c r="B14042">
        <v>131730</v>
      </c>
      <c r="C14042">
        <v>131820</v>
      </c>
      <c r="D14042">
        <v>131715</v>
      </c>
      <c r="E14042">
        <v>131765</v>
      </c>
    </row>
    <row r="14043" spans="1:5" x14ac:dyDescent="0.25">
      <c r="A14043" s="2">
        <v>45749.425694444442</v>
      </c>
      <c r="B14043">
        <v>131685</v>
      </c>
      <c r="C14043">
        <v>131745</v>
      </c>
      <c r="D14043">
        <v>131675</v>
      </c>
      <c r="E14043">
        <v>131725</v>
      </c>
    </row>
    <row r="14044" spans="1:5" x14ac:dyDescent="0.25">
      <c r="A14044" s="2">
        <v>45749.425000000003</v>
      </c>
      <c r="B14044">
        <v>131665</v>
      </c>
      <c r="C14044">
        <v>131705</v>
      </c>
      <c r="D14044">
        <v>131640</v>
      </c>
      <c r="E14044">
        <v>131685</v>
      </c>
    </row>
    <row r="14045" spans="1:5" x14ac:dyDescent="0.25">
      <c r="A14045" s="2">
        <v>45749.424305555556</v>
      </c>
      <c r="B14045">
        <v>131625</v>
      </c>
      <c r="C14045">
        <v>131675</v>
      </c>
      <c r="D14045">
        <v>131585</v>
      </c>
      <c r="E14045">
        <v>131665</v>
      </c>
    </row>
    <row r="14046" spans="1:5" x14ac:dyDescent="0.25">
      <c r="A14046" s="2">
        <v>45749.423611111109</v>
      </c>
      <c r="B14046">
        <v>131720</v>
      </c>
      <c r="C14046">
        <v>131745</v>
      </c>
      <c r="D14046">
        <v>131605</v>
      </c>
      <c r="E14046">
        <v>131620</v>
      </c>
    </row>
    <row r="14047" spans="1:5" x14ac:dyDescent="0.25">
      <c r="A14047" s="2">
        <v>45749.42291666667</v>
      </c>
      <c r="B14047">
        <v>131700</v>
      </c>
      <c r="C14047">
        <v>131730</v>
      </c>
      <c r="D14047">
        <v>131640</v>
      </c>
      <c r="E14047">
        <v>131725</v>
      </c>
    </row>
    <row r="14048" spans="1:5" x14ac:dyDescent="0.25">
      <c r="A14048" s="2">
        <v>45749.422222222223</v>
      </c>
      <c r="B14048">
        <v>131755</v>
      </c>
      <c r="C14048">
        <v>131780</v>
      </c>
      <c r="D14048">
        <v>131690</v>
      </c>
      <c r="E14048">
        <v>131700</v>
      </c>
    </row>
    <row r="14049" spans="1:5" x14ac:dyDescent="0.25">
      <c r="A14049" s="2">
        <v>45749.421527777777</v>
      </c>
      <c r="B14049">
        <v>131685</v>
      </c>
      <c r="C14049">
        <v>131760</v>
      </c>
      <c r="D14049">
        <v>131675</v>
      </c>
      <c r="E14049">
        <v>131755</v>
      </c>
    </row>
    <row r="14050" spans="1:5" x14ac:dyDescent="0.25">
      <c r="A14050" s="2">
        <v>45749.42083333333</v>
      </c>
      <c r="B14050">
        <v>131690</v>
      </c>
      <c r="C14050">
        <v>131835</v>
      </c>
      <c r="D14050">
        <v>131680</v>
      </c>
      <c r="E14050">
        <v>131680</v>
      </c>
    </row>
    <row r="14051" spans="1:5" x14ac:dyDescent="0.25">
      <c r="A14051" s="2">
        <v>45749.420138888891</v>
      </c>
      <c r="B14051">
        <v>131720</v>
      </c>
      <c r="C14051">
        <v>131785</v>
      </c>
      <c r="D14051">
        <v>131670</v>
      </c>
      <c r="E14051">
        <v>131690</v>
      </c>
    </row>
    <row r="14052" spans="1:5" x14ac:dyDescent="0.25">
      <c r="A14052" s="2">
        <v>45749.419444444444</v>
      </c>
      <c r="B14052">
        <v>131690</v>
      </c>
      <c r="C14052">
        <v>131735</v>
      </c>
      <c r="D14052">
        <v>131675</v>
      </c>
      <c r="E14052">
        <v>131725</v>
      </c>
    </row>
    <row r="14053" spans="1:5" x14ac:dyDescent="0.25">
      <c r="A14053" s="2">
        <v>45749.418749999997</v>
      </c>
      <c r="B14053">
        <v>131655</v>
      </c>
      <c r="C14053">
        <v>131725</v>
      </c>
      <c r="D14053">
        <v>131625</v>
      </c>
      <c r="E14053">
        <v>131690</v>
      </c>
    </row>
    <row r="14054" spans="1:5" x14ac:dyDescent="0.25">
      <c r="A14054" s="2">
        <v>45749.418055555558</v>
      </c>
      <c r="B14054">
        <v>131645</v>
      </c>
      <c r="C14054">
        <v>131685</v>
      </c>
      <c r="D14054">
        <v>131630</v>
      </c>
      <c r="E14054">
        <v>131655</v>
      </c>
    </row>
    <row r="14055" spans="1:5" x14ac:dyDescent="0.25">
      <c r="A14055" s="2">
        <v>45749.417361111111</v>
      </c>
      <c r="B14055">
        <v>131660</v>
      </c>
      <c r="C14055">
        <v>131680</v>
      </c>
      <c r="D14055">
        <v>131630</v>
      </c>
      <c r="E14055">
        <v>131645</v>
      </c>
    </row>
    <row r="14056" spans="1:5" x14ac:dyDescent="0.25">
      <c r="A14056" s="2">
        <v>45749.416666666664</v>
      </c>
      <c r="B14056">
        <v>131620</v>
      </c>
      <c r="C14056">
        <v>131690</v>
      </c>
      <c r="D14056">
        <v>131565</v>
      </c>
      <c r="E14056">
        <v>131660</v>
      </c>
    </row>
    <row r="14057" spans="1:5" x14ac:dyDescent="0.25">
      <c r="A14057" s="2">
        <v>45749.415972222225</v>
      </c>
      <c r="B14057">
        <v>131610</v>
      </c>
      <c r="C14057">
        <v>131645</v>
      </c>
      <c r="D14057">
        <v>131580</v>
      </c>
      <c r="E14057">
        <v>131620</v>
      </c>
    </row>
    <row r="14058" spans="1:5" x14ac:dyDescent="0.25">
      <c r="A14058" s="2">
        <v>45749.415277777778</v>
      </c>
      <c r="B14058">
        <v>131705</v>
      </c>
      <c r="C14058">
        <v>131715</v>
      </c>
      <c r="D14058">
        <v>131550</v>
      </c>
      <c r="E14058">
        <v>131610</v>
      </c>
    </row>
    <row r="14059" spans="1:5" x14ac:dyDescent="0.25">
      <c r="A14059" s="2">
        <v>45749.414583333331</v>
      </c>
      <c r="B14059">
        <v>131750</v>
      </c>
      <c r="C14059">
        <v>131750</v>
      </c>
      <c r="D14059">
        <v>131685</v>
      </c>
      <c r="E14059">
        <v>131705</v>
      </c>
    </row>
    <row r="14060" spans="1:5" x14ac:dyDescent="0.25">
      <c r="A14060" s="2">
        <v>45749.413888888892</v>
      </c>
      <c r="B14060">
        <v>131695</v>
      </c>
      <c r="C14060">
        <v>131765</v>
      </c>
      <c r="D14060">
        <v>131675</v>
      </c>
      <c r="E14060">
        <v>131755</v>
      </c>
    </row>
    <row r="14061" spans="1:5" x14ac:dyDescent="0.25">
      <c r="A14061" s="2">
        <v>45749.413194444445</v>
      </c>
      <c r="B14061">
        <v>131725</v>
      </c>
      <c r="C14061">
        <v>131755</v>
      </c>
      <c r="D14061">
        <v>131640</v>
      </c>
      <c r="E14061">
        <v>131695</v>
      </c>
    </row>
    <row r="14062" spans="1:5" x14ac:dyDescent="0.25">
      <c r="A14062" s="2">
        <v>45749.412499999999</v>
      </c>
      <c r="B14062">
        <v>131735</v>
      </c>
      <c r="C14062">
        <v>131760</v>
      </c>
      <c r="D14062">
        <v>131715</v>
      </c>
      <c r="E14062">
        <v>131720</v>
      </c>
    </row>
    <row r="14063" spans="1:5" x14ac:dyDescent="0.25">
      <c r="A14063" s="2">
        <v>45749.411805555559</v>
      </c>
      <c r="B14063">
        <v>131730</v>
      </c>
      <c r="C14063">
        <v>131770</v>
      </c>
      <c r="D14063">
        <v>131705</v>
      </c>
      <c r="E14063">
        <v>131740</v>
      </c>
    </row>
    <row r="14064" spans="1:5" x14ac:dyDescent="0.25">
      <c r="A14064" s="2">
        <v>45749.411111111112</v>
      </c>
      <c r="B14064">
        <v>131765</v>
      </c>
      <c r="C14064">
        <v>131780</v>
      </c>
      <c r="D14064">
        <v>131725</v>
      </c>
      <c r="E14064">
        <v>131735</v>
      </c>
    </row>
    <row r="14065" spans="1:5" x14ac:dyDescent="0.25">
      <c r="A14065" s="2">
        <v>45749.410416666666</v>
      </c>
      <c r="B14065">
        <v>131715</v>
      </c>
      <c r="C14065">
        <v>131795</v>
      </c>
      <c r="D14065">
        <v>131695</v>
      </c>
      <c r="E14065">
        <v>131765</v>
      </c>
    </row>
    <row r="14066" spans="1:5" x14ac:dyDescent="0.25">
      <c r="A14066" s="2">
        <v>45749.409722222219</v>
      </c>
      <c r="B14066">
        <v>131715</v>
      </c>
      <c r="C14066">
        <v>131745</v>
      </c>
      <c r="D14066">
        <v>131700</v>
      </c>
      <c r="E14066">
        <v>131715</v>
      </c>
    </row>
    <row r="14067" spans="1:5" x14ac:dyDescent="0.25">
      <c r="A14067" s="2">
        <v>45749.40902777778</v>
      </c>
      <c r="B14067">
        <v>131735</v>
      </c>
      <c r="C14067">
        <v>131750</v>
      </c>
      <c r="D14067">
        <v>131705</v>
      </c>
      <c r="E14067">
        <v>131715</v>
      </c>
    </row>
    <row r="14068" spans="1:5" x14ac:dyDescent="0.25">
      <c r="A14068" s="2">
        <v>45749.408333333333</v>
      </c>
      <c r="B14068">
        <v>131720</v>
      </c>
      <c r="C14068">
        <v>131750</v>
      </c>
      <c r="D14068">
        <v>131685</v>
      </c>
      <c r="E14068">
        <v>131740</v>
      </c>
    </row>
    <row r="14069" spans="1:5" x14ac:dyDescent="0.25">
      <c r="A14069" s="2">
        <v>45749.407638888886</v>
      </c>
      <c r="B14069">
        <v>131690</v>
      </c>
      <c r="C14069">
        <v>131750</v>
      </c>
      <c r="D14069">
        <v>131660</v>
      </c>
      <c r="E14069">
        <v>131720</v>
      </c>
    </row>
    <row r="14070" spans="1:5" x14ac:dyDescent="0.25">
      <c r="A14070" s="2">
        <v>45749.406944444447</v>
      </c>
      <c r="B14070">
        <v>131720</v>
      </c>
      <c r="C14070">
        <v>131730</v>
      </c>
      <c r="D14070">
        <v>131680</v>
      </c>
      <c r="E14070">
        <v>131695</v>
      </c>
    </row>
    <row r="14071" spans="1:5" x14ac:dyDescent="0.25">
      <c r="A14071" s="2">
        <v>45749.40625</v>
      </c>
      <c r="B14071">
        <v>131655</v>
      </c>
      <c r="C14071">
        <v>131735</v>
      </c>
      <c r="D14071">
        <v>131610</v>
      </c>
      <c r="E14071">
        <v>131715</v>
      </c>
    </row>
    <row r="14072" spans="1:5" x14ac:dyDescent="0.25">
      <c r="A14072" s="2">
        <v>45749.405555555553</v>
      </c>
      <c r="B14072">
        <v>131620</v>
      </c>
      <c r="C14072">
        <v>131675</v>
      </c>
      <c r="D14072">
        <v>131615</v>
      </c>
      <c r="E14072">
        <v>131650</v>
      </c>
    </row>
    <row r="14073" spans="1:5" x14ac:dyDescent="0.25">
      <c r="A14073" s="2">
        <v>45749.404861111114</v>
      </c>
      <c r="B14073">
        <v>131675</v>
      </c>
      <c r="C14073">
        <v>131685</v>
      </c>
      <c r="D14073">
        <v>131610</v>
      </c>
      <c r="E14073">
        <v>131620</v>
      </c>
    </row>
    <row r="14074" spans="1:5" x14ac:dyDescent="0.25">
      <c r="A14074" s="2">
        <v>45749.404166666667</v>
      </c>
      <c r="B14074">
        <v>131715</v>
      </c>
      <c r="C14074">
        <v>131730</v>
      </c>
      <c r="D14074">
        <v>131670</v>
      </c>
      <c r="E14074">
        <v>131680</v>
      </c>
    </row>
    <row r="14075" spans="1:5" x14ac:dyDescent="0.25">
      <c r="A14075" s="2">
        <v>45749.40347222222</v>
      </c>
      <c r="B14075">
        <v>131785</v>
      </c>
      <c r="C14075">
        <v>131825</v>
      </c>
      <c r="D14075">
        <v>131680</v>
      </c>
      <c r="E14075">
        <v>131720</v>
      </c>
    </row>
    <row r="14076" spans="1:5" x14ac:dyDescent="0.25">
      <c r="A14076" s="2">
        <v>45749.402777777781</v>
      </c>
      <c r="B14076">
        <v>131840</v>
      </c>
      <c r="C14076">
        <v>131850</v>
      </c>
      <c r="D14076">
        <v>131765</v>
      </c>
      <c r="E14076">
        <v>131790</v>
      </c>
    </row>
    <row r="14077" spans="1:5" x14ac:dyDescent="0.25">
      <c r="A14077" s="2">
        <v>45749.402083333334</v>
      </c>
      <c r="B14077">
        <v>131785</v>
      </c>
      <c r="C14077">
        <v>131850</v>
      </c>
      <c r="D14077">
        <v>131755</v>
      </c>
      <c r="E14077">
        <v>131840</v>
      </c>
    </row>
    <row r="14078" spans="1:5" x14ac:dyDescent="0.25">
      <c r="A14078" s="2">
        <v>45749.401388888888</v>
      </c>
      <c r="B14078">
        <v>131715</v>
      </c>
      <c r="C14078">
        <v>131820</v>
      </c>
      <c r="D14078">
        <v>131680</v>
      </c>
      <c r="E14078">
        <v>131790</v>
      </c>
    </row>
    <row r="14079" spans="1:5" x14ac:dyDescent="0.25">
      <c r="A14079" s="2">
        <v>45749.400694444441</v>
      </c>
      <c r="B14079">
        <v>131705</v>
      </c>
      <c r="C14079">
        <v>131725</v>
      </c>
      <c r="D14079">
        <v>131650</v>
      </c>
      <c r="E14079">
        <v>131715</v>
      </c>
    </row>
    <row r="14080" spans="1:5" x14ac:dyDescent="0.25">
      <c r="A14080" s="2">
        <v>45749.4</v>
      </c>
      <c r="B14080">
        <v>131745</v>
      </c>
      <c r="C14080">
        <v>131775</v>
      </c>
      <c r="D14080">
        <v>131655</v>
      </c>
      <c r="E14080">
        <v>131705</v>
      </c>
    </row>
    <row r="14081" spans="1:5" x14ac:dyDescent="0.25">
      <c r="A14081" s="2">
        <v>45749.399305555555</v>
      </c>
      <c r="B14081">
        <v>131660</v>
      </c>
      <c r="C14081">
        <v>131785</v>
      </c>
      <c r="D14081">
        <v>131645</v>
      </c>
      <c r="E14081">
        <v>131745</v>
      </c>
    </row>
    <row r="14082" spans="1:5" x14ac:dyDescent="0.25">
      <c r="A14082" s="2">
        <v>45749.398611111108</v>
      </c>
      <c r="B14082">
        <v>131640</v>
      </c>
      <c r="C14082">
        <v>131670</v>
      </c>
      <c r="D14082">
        <v>131590</v>
      </c>
      <c r="E14082">
        <v>131655</v>
      </c>
    </row>
    <row r="14083" spans="1:5" x14ac:dyDescent="0.25">
      <c r="A14083" s="2">
        <v>45749.397916666669</v>
      </c>
      <c r="B14083">
        <v>131665</v>
      </c>
      <c r="C14083">
        <v>131680</v>
      </c>
      <c r="D14083">
        <v>131600</v>
      </c>
      <c r="E14083">
        <v>131640</v>
      </c>
    </row>
    <row r="14084" spans="1:5" x14ac:dyDescent="0.25">
      <c r="A14084" s="2">
        <v>45749.397222222222</v>
      </c>
      <c r="B14084">
        <v>131625</v>
      </c>
      <c r="C14084">
        <v>131705</v>
      </c>
      <c r="D14084">
        <v>131580</v>
      </c>
      <c r="E14084">
        <v>131665</v>
      </c>
    </row>
    <row r="14085" spans="1:5" x14ac:dyDescent="0.25">
      <c r="A14085" s="2">
        <v>45749.396527777775</v>
      </c>
      <c r="B14085">
        <v>131580</v>
      </c>
      <c r="C14085">
        <v>131630</v>
      </c>
      <c r="D14085">
        <v>131535</v>
      </c>
      <c r="E14085">
        <v>131625</v>
      </c>
    </row>
    <row r="14086" spans="1:5" x14ac:dyDescent="0.25">
      <c r="A14086" s="2">
        <v>45749.395833333336</v>
      </c>
      <c r="B14086">
        <v>131430</v>
      </c>
      <c r="C14086">
        <v>131640</v>
      </c>
      <c r="D14086">
        <v>131430</v>
      </c>
      <c r="E14086">
        <v>131580</v>
      </c>
    </row>
    <row r="14087" spans="1:5" x14ac:dyDescent="0.25">
      <c r="A14087" s="2">
        <v>45749.395138888889</v>
      </c>
      <c r="B14087">
        <v>131425</v>
      </c>
      <c r="C14087">
        <v>131510</v>
      </c>
      <c r="D14087">
        <v>131425</v>
      </c>
      <c r="E14087">
        <v>131435</v>
      </c>
    </row>
    <row r="14088" spans="1:5" x14ac:dyDescent="0.25">
      <c r="A14088" s="2">
        <v>45749.394444444442</v>
      </c>
      <c r="B14088">
        <v>131440</v>
      </c>
      <c r="C14088">
        <v>131485</v>
      </c>
      <c r="D14088">
        <v>131405</v>
      </c>
      <c r="E14088">
        <v>131425</v>
      </c>
    </row>
    <row r="14089" spans="1:5" x14ac:dyDescent="0.25">
      <c r="A14089" s="2">
        <v>45749.393750000003</v>
      </c>
      <c r="B14089">
        <v>131515</v>
      </c>
      <c r="C14089">
        <v>131550</v>
      </c>
      <c r="D14089">
        <v>131415</v>
      </c>
      <c r="E14089">
        <v>131440</v>
      </c>
    </row>
    <row r="14090" spans="1:5" x14ac:dyDescent="0.25">
      <c r="A14090" s="2">
        <v>45749.393055555556</v>
      </c>
      <c r="B14090">
        <v>131530</v>
      </c>
      <c r="C14090">
        <v>131575</v>
      </c>
      <c r="D14090">
        <v>131505</v>
      </c>
      <c r="E14090">
        <v>131520</v>
      </c>
    </row>
    <row r="14091" spans="1:5" x14ac:dyDescent="0.25">
      <c r="A14091" s="2">
        <v>45749.392361111109</v>
      </c>
      <c r="B14091">
        <v>131580</v>
      </c>
      <c r="C14091">
        <v>131605</v>
      </c>
      <c r="D14091">
        <v>131525</v>
      </c>
      <c r="E14091">
        <v>131530</v>
      </c>
    </row>
    <row r="14092" spans="1:5" x14ac:dyDescent="0.25">
      <c r="A14092" s="2">
        <v>45749.39166666667</v>
      </c>
      <c r="B14092">
        <v>131545</v>
      </c>
      <c r="C14092">
        <v>131615</v>
      </c>
      <c r="D14092">
        <v>131515</v>
      </c>
      <c r="E14092">
        <v>131585</v>
      </c>
    </row>
    <row r="14093" spans="1:5" x14ac:dyDescent="0.25">
      <c r="A14093" s="2">
        <v>45749.390972222223</v>
      </c>
      <c r="B14093">
        <v>131465</v>
      </c>
      <c r="C14093">
        <v>131565</v>
      </c>
      <c r="D14093">
        <v>131465</v>
      </c>
      <c r="E14093">
        <v>131540</v>
      </c>
    </row>
    <row r="14094" spans="1:5" x14ac:dyDescent="0.25">
      <c r="A14094" s="2">
        <v>45749.390277777777</v>
      </c>
      <c r="B14094">
        <v>131495</v>
      </c>
      <c r="C14094">
        <v>131560</v>
      </c>
      <c r="D14094">
        <v>131465</v>
      </c>
      <c r="E14094">
        <v>131470</v>
      </c>
    </row>
    <row r="14095" spans="1:5" x14ac:dyDescent="0.25">
      <c r="A14095" s="2">
        <v>45749.38958333333</v>
      </c>
      <c r="B14095">
        <v>131570</v>
      </c>
      <c r="C14095">
        <v>131595</v>
      </c>
      <c r="D14095">
        <v>131485</v>
      </c>
      <c r="E14095">
        <v>131495</v>
      </c>
    </row>
    <row r="14096" spans="1:5" x14ac:dyDescent="0.25">
      <c r="A14096" s="2">
        <v>45749.388888888891</v>
      </c>
      <c r="B14096">
        <v>131610</v>
      </c>
      <c r="C14096">
        <v>131615</v>
      </c>
      <c r="D14096">
        <v>131545</v>
      </c>
      <c r="E14096">
        <v>131570</v>
      </c>
    </row>
    <row r="14097" spans="1:5" x14ac:dyDescent="0.25">
      <c r="A14097" s="2">
        <v>45749.388194444444</v>
      </c>
      <c r="B14097">
        <v>131705</v>
      </c>
      <c r="C14097">
        <v>131725</v>
      </c>
      <c r="D14097">
        <v>131610</v>
      </c>
      <c r="E14097">
        <v>131610</v>
      </c>
    </row>
    <row r="14098" spans="1:5" x14ac:dyDescent="0.25">
      <c r="A14098" s="2">
        <v>45749.387499999997</v>
      </c>
      <c r="B14098">
        <v>131630</v>
      </c>
      <c r="C14098">
        <v>131720</v>
      </c>
      <c r="D14098">
        <v>131615</v>
      </c>
      <c r="E14098">
        <v>131710</v>
      </c>
    </row>
    <row r="14099" spans="1:5" x14ac:dyDescent="0.25">
      <c r="A14099" s="2">
        <v>45749.386805555558</v>
      </c>
      <c r="B14099">
        <v>131660</v>
      </c>
      <c r="C14099">
        <v>131690</v>
      </c>
      <c r="D14099">
        <v>131610</v>
      </c>
      <c r="E14099">
        <v>131635</v>
      </c>
    </row>
    <row r="14100" spans="1:5" x14ac:dyDescent="0.25">
      <c r="A14100" s="2">
        <v>45749.386111111111</v>
      </c>
      <c r="B14100">
        <v>131725</v>
      </c>
      <c r="C14100">
        <v>131730</v>
      </c>
      <c r="D14100">
        <v>131650</v>
      </c>
      <c r="E14100">
        <v>131660</v>
      </c>
    </row>
    <row r="14101" spans="1:5" x14ac:dyDescent="0.25">
      <c r="A14101" s="2">
        <v>45749.385416666664</v>
      </c>
      <c r="B14101">
        <v>131685</v>
      </c>
      <c r="C14101">
        <v>131770</v>
      </c>
      <c r="D14101">
        <v>131675</v>
      </c>
      <c r="E14101">
        <v>131725</v>
      </c>
    </row>
    <row r="14102" spans="1:5" x14ac:dyDescent="0.25">
      <c r="A14102" s="2">
        <v>45749.384722222225</v>
      </c>
      <c r="B14102">
        <v>131665</v>
      </c>
      <c r="C14102">
        <v>131715</v>
      </c>
      <c r="D14102">
        <v>131665</v>
      </c>
      <c r="E14102">
        <v>131690</v>
      </c>
    </row>
    <row r="14103" spans="1:5" x14ac:dyDescent="0.25">
      <c r="A14103" s="2">
        <v>45749.384027777778</v>
      </c>
      <c r="B14103">
        <v>131740</v>
      </c>
      <c r="C14103">
        <v>131745</v>
      </c>
      <c r="D14103">
        <v>131660</v>
      </c>
      <c r="E14103">
        <v>131665</v>
      </c>
    </row>
    <row r="14104" spans="1:5" x14ac:dyDescent="0.25">
      <c r="A14104" s="2">
        <v>45749.383333333331</v>
      </c>
      <c r="B14104">
        <v>131765</v>
      </c>
      <c r="C14104">
        <v>131790</v>
      </c>
      <c r="D14104">
        <v>131720</v>
      </c>
      <c r="E14104">
        <v>131740</v>
      </c>
    </row>
    <row r="14105" spans="1:5" x14ac:dyDescent="0.25">
      <c r="A14105" s="2">
        <v>45749.382638888892</v>
      </c>
      <c r="B14105">
        <v>131710</v>
      </c>
      <c r="C14105">
        <v>131800</v>
      </c>
      <c r="D14105">
        <v>131695</v>
      </c>
      <c r="E14105">
        <v>131770</v>
      </c>
    </row>
    <row r="14106" spans="1:5" x14ac:dyDescent="0.25">
      <c r="A14106" s="2">
        <v>45749.381944444445</v>
      </c>
      <c r="B14106">
        <v>131750</v>
      </c>
      <c r="C14106">
        <v>131755</v>
      </c>
      <c r="D14106">
        <v>131675</v>
      </c>
      <c r="E14106">
        <v>131710</v>
      </c>
    </row>
    <row r="14107" spans="1:5" x14ac:dyDescent="0.25">
      <c r="A14107" s="2">
        <v>45749.381249999999</v>
      </c>
      <c r="B14107">
        <v>131820</v>
      </c>
      <c r="C14107">
        <v>131825</v>
      </c>
      <c r="D14107">
        <v>131755</v>
      </c>
      <c r="E14107">
        <v>131755</v>
      </c>
    </row>
    <row r="14108" spans="1:5" x14ac:dyDescent="0.25">
      <c r="A14108" s="2">
        <v>45749.380555555559</v>
      </c>
      <c r="B14108">
        <v>131770</v>
      </c>
      <c r="C14108">
        <v>131850</v>
      </c>
      <c r="D14108">
        <v>131770</v>
      </c>
      <c r="E14108">
        <v>131820</v>
      </c>
    </row>
    <row r="14109" spans="1:5" x14ac:dyDescent="0.25">
      <c r="A14109" s="2">
        <v>45749.379861111112</v>
      </c>
      <c r="B14109">
        <v>131805</v>
      </c>
      <c r="C14109">
        <v>131810</v>
      </c>
      <c r="D14109">
        <v>131715</v>
      </c>
      <c r="E14109">
        <v>131770</v>
      </c>
    </row>
    <row r="14110" spans="1:5" x14ac:dyDescent="0.25">
      <c r="A14110" s="2">
        <v>45749.379166666666</v>
      </c>
      <c r="B14110">
        <v>131665</v>
      </c>
      <c r="C14110">
        <v>131840</v>
      </c>
      <c r="D14110">
        <v>131640</v>
      </c>
      <c r="E14110">
        <v>131810</v>
      </c>
    </row>
    <row r="14111" spans="1:5" x14ac:dyDescent="0.25">
      <c r="A14111" s="2">
        <v>45749.378472222219</v>
      </c>
      <c r="B14111">
        <v>131965</v>
      </c>
      <c r="C14111">
        <v>131975</v>
      </c>
      <c r="D14111">
        <v>131630</v>
      </c>
      <c r="E14111">
        <v>131665</v>
      </c>
    </row>
    <row r="14112" spans="1:5" x14ac:dyDescent="0.25">
      <c r="A14112" s="2">
        <v>45749.37777777778</v>
      </c>
      <c r="B14112">
        <v>131925</v>
      </c>
      <c r="C14112">
        <v>132045</v>
      </c>
      <c r="D14112">
        <v>131915</v>
      </c>
      <c r="E14112">
        <v>131965</v>
      </c>
    </row>
    <row r="14113" spans="1:5" x14ac:dyDescent="0.25">
      <c r="A14113" s="2">
        <v>45749.377083333333</v>
      </c>
      <c r="B14113">
        <v>131865</v>
      </c>
      <c r="C14113">
        <v>131975</v>
      </c>
      <c r="D14113">
        <v>131835</v>
      </c>
      <c r="E14113">
        <v>131925</v>
      </c>
    </row>
    <row r="14114" spans="1:5" x14ac:dyDescent="0.25">
      <c r="A14114" s="2">
        <v>45749.376388888886</v>
      </c>
      <c r="B14114">
        <v>131875</v>
      </c>
      <c r="C14114">
        <v>131940</v>
      </c>
      <c r="D14114">
        <v>131825</v>
      </c>
      <c r="E14114">
        <v>131865</v>
      </c>
    </row>
    <row r="14115" spans="1:5" x14ac:dyDescent="0.25">
      <c r="A14115" s="2">
        <v>45749.375694444447</v>
      </c>
      <c r="B14115">
        <v>131755</v>
      </c>
      <c r="C14115">
        <v>131960</v>
      </c>
      <c r="D14115">
        <v>131705</v>
      </c>
      <c r="E14115">
        <v>131880</v>
      </c>
    </row>
    <row r="14116" spans="1:5" x14ac:dyDescent="0.25">
      <c r="A14116" s="2">
        <v>45749.375</v>
      </c>
      <c r="B14116">
        <v>131525</v>
      </c>
      <c r="C14116">
        <v>131800</v>
      </c>
      <c r="D14116">
        <v>131435</v>
      </c>
      <c r="E14116">
        <v>131755</v>
      </c>
    </row>
    <row r="14117" spans="1:5" x14ac:dyDescent="0.25">
      <c r="A14117" s="2">
        <v>45748.76666666667</v>
      </c>
      <c r="B14117">
        <v>131655</v>
      </c>
      <c r="C14117">
        <v>131725</v>
      </c>
      <c r="D14117">
        <v>131640</v>
      </c>
      <c r="E14117">
        <v>131700</v>
      </c>
    </row>
    <row r="14118" spans="1:5" x14ac:dyDescent="0.25">
      <c r="A14118" s="2">
        <v>45748.765972222223</v>
      </c>
      <c r="B14118">
        <v>131665</v>
      </c>
      <c r="C14118">
        <v>131680</v>
      </c>
      <c r="D14118">
        <v>131645</v>
      </c>
      <c r="E14118">
        <v>131655</v>
      </c>
    </row>
    <row r="14119" spans="1:5" x14ac:dyDescent="0.25">
      <c r="A14119" s="2">
        <v>45748.765277777777</v>
      </c>
      <c r="B14119">
        <v>131645</v>
      </c>
      <c r="C14119">
        <v>131680</v>
      </c>
      <c r="D14119">
        <v>131645</v>
      </c>
      <c r="E14119">
        <v>131665</v>
      </c>
    </row>
    <row r="14120" spans="1:5" x14ac:dyDescent="0.25">
      <c r="A14120" s="2">
        <v>45748.76458333333</v>
      </c>
      <c r="B14120">
        <v>131650</v>
      </c>
      <c r="C14120">
        <v>131675</v>
      </c>
      <c r="D14120">
        <v>131635</v>
      </c>
      <c r="E14120">
        <v>131650</v>
      </c>
    </row>
    <row r="14121" spans="1:5" x14ac:dyDescent="0.25">
      <c r="A14121" s="2">
        <v>45748.763888888891</v>
      </c>
      <c r="B14121">
        <v>131630</v>
      </c>
      <c r="C14121">
        <v>131665</v>
      </c>
      <c r="D14121">
        <v>131610</v>
      </c>
      <c r="E14121">
        <v>131650</v>
      </c>
    </row>
    <row r="14122" spans="1:5" x14ac:dyDescent="0.25">
      <c r="A14122" s="2">
        <v>45748.763194444444</v>
      </c>
      <c r="B14122">
        <v>131710</v>
      </c>
      <c r="C14122">
        <v>131720</v>
      </c>
      <c r="D14122">
        <v>131610</v>
      </c>
      <c r="E14122">
        <v>131635</v>
      </c>
    </row>
    <row r="14123" spans="1:5" x14ac:dyDescent="0.25">
      <c r="A14123" s="2">
        <v>45748.762499999997</v>
      </c>
      <c r="B14123">
        <v>131720</v>
      </c>
      <c r="C14123">
        <v>131730</v>
      </c>
      <c r="D14123">
        <v>131700</v>
      </c>
      <c r="E14123">
        <v>131710</v>
      </c>
    </row>
    <row r="14124" spans="1:5" x14ac:dyDescent="0.25">
      <c r="A14124" s="2">
        <v>45748.761805555558</v>
      </c>
      <c r="B14124">
        <v>131720</v>
      </c>
      <c r="C14124">
        <v>131740</v>
      </c>
      <c r="D14124">
        <v>131715</v>
      </c>
      <c r="E14124">
        <v>131720</v>
      </c>
    </row>
    <row r="14125" spans="1:5" x14ac:dyDescent="0.25">
      <c r="A14125" s="2">
        <v>45748.761111111111</v>
      </c>
      <c r="B14125">
        <v>131735</v>
      </c>
      <c r="C14125">
        <v>131750</v>
      </c>
      <c r="D14125">
        <v>131720</v>
      </c>
      <c r="E14125">
        <v>131725</v>
      </c>
    </row>
    <row r="14126" spans="1:5" x14ac:dyDescent="0.25">
      <c r="A14126" s="2">
        <v>45748.760416666664</v>
      </c>
      <c r="B14126">
        <v>131740</v>
      </c>
      <c r="C14126">
        <v>131755</v>
      </c>
      <c r="D14126">
        <v>131705</v>
      </c>
      <c r="E14126">
        <v>131735</v>
      </c>
    </row>
    <row r="14127" spans="1:5" x14ac:dyDescent="0.25">
      <c r="A14127" s="2">
        <v>45748.759722222225</v>
      </c>
      <c r="B14127">
        <v>131750</v>
      </c>
      <c r="C14127">
        <v>131750</v>
      </c>
      <c r="D14127">
        <v>131715</v>
      </c>
      <c r="E14127">
        <v>131735</v>
      </c>
    </row>
    <row r="14128" spans="1:5" x14ac:dyDescent="0.25">
      <c r="A14128" s="2">
        <v>45748.759027777778</v>
      </c>
      <c r="B14128">
        <v>131725</v>
      </c>
      <c r="C14128">
        <v>131760</v>
      </c>
      <c r="D14128">
        <v>131715</v>
      </c>
      <c r="E14128">
        <v>131755</v>
      </c>
    </row>
    <row r="14129" spans="1:5" x14ac:dyDescent="0.25">
      <c r="A14129" s="2">
        <v>45748.758333333331</v>
      </c>
      <c r="B14129">
        <v>131735</v>
      </c>
      <c r="C14129">
        <v>131760</v>
      </c>
      <c r="D14129">
        <v>131720</v>
      </c>
      <c r="E14129">
        <v>131730</v>
      </c>
    </row>
    <row r="14130" spans="1:5" x14ac:dyDescent="0.25">
      <c r="A14130" s="2">
        <v>45748.757638888892</v>
      </c>
      <c r="B14130">
        <v>131765</v>
      </c>
      <c r="C14130">
        <v>131770</v>
      </c>
      <c r="D14130">
        <v>131720</v>
      </c>
      <c r="E14130">
        <v>131735</v>
      </c>
    </row>
    <row r="14131" spans="1:5" x14ac:dyDescent="0.25">
      <c r="A14131" s="2">
        <v>45748.756944444445</v>
      </c>
      <c r="B14131">
        <v>131775</v>
      </c>
      <c r="C14131">
        <v>131780</v>
      </c>
      <c r="D14131">
        <v>131765</v>
      </c>
      <c r="E14131">
        <v>131770</v>
      </c>
    </row>
    <row r="14132" spans="1:5" x14ac:dyDescent="0.25">
      <c r="A14132" s="2">
        <v>45748.756249999999</v>
      </c>
      <c r="B14132">
        <v>131775</v>
      </c>
      <c r="C14132">
        <v>131780</v>
      </c>
      <c r="D14132">
        <v>131765</v>
      </c>
      <c r="E14132">
        <v>131775</v>
      </c>
    </row>
    <row r="14133" spans="1:5" x14ac:dyDescent="0.25">
      <c r="A14133" s="2">
        <v>45748.755555555559</v>
      </c>
      <c r="B14133">
        <v>131780</v>
      </c>
      <c r="C14133">
        <v>131790</v>
      </c>
      <c r="D14133">
        <v>131765</v>
      </c>
      <c r="E14133">
        <v>131775</v>
      </c>
    </row>
    <row r="14134" spans="1:5" x14ac:dyDescent="0.25">
      <c r="A14134" s="2">
        <v>45748.754861111112</v>
      </c>
      <c r="B14134">
        <v>131775</v>
      </c>
      <c r="C14134">
        <v>131785</v>
      </c>
      <c r="D14134">
        <v>131770</v>
      </c>
      <c r="E14134">
        <v>131780</v>
      </c>
    </row>
    <row r="14135" spans="1:5" x14ac:dyDescent="0.25">
      <c r="A14135" s="2">
        <v>45748.754166666666</v>
      </c>
      <c r="B14135">
        <v>131765</v>
      </c>
      <c r="C14135">
        <v>131785</v>
      </c>
      <c r="D14135">
        <v>131755</v>
      </c>
      <c r="E14135">
        <v>131780</v>
      </c>
    </row>
    <row r="14136" spans="1:5" x14ac:dyDescent="0.25">
      <c r="A14136" s="2">
        <v>45748.753472222219</v>
      </c>
      <c r="B14136">
        <v>131810</v>
      </c>
      <c r="C14136">
        <v>131815</v>
      </c>
      <c r="D14136">
        <v>131740</v>
      </c>
      <c r="E14136">
        <v>131755</v>
      </c>
    </row>
    <row r="14137" spans="1:5" x14ac:dyDescent="0.25">
      <c r="A14137" s="2">
        <v>45748.75277777778</v>
      </c>
      <c r="B14137">
        <v>131825</v>
      </c>
      <c r="C14137">
        <v>131830</v>
      </c>
      <c r="D14137">
        <v>131805</v>
      </c>
      <c r="E14137">
        <v>131810</v>
      </c>
    </row>
    <row r="14138" spans="1:5" x14ac:dyDescent="0.25">
      <c r="A14138" s="2">
        <v>45748.752083333333</v>
      </c>
      <c r="B14138">
        <v>131825</v>
      </c>
      <c r="C14138">
        <v>131840</v>
      </c>
      <c r="D14138">
        <v>131820</v>
      </c>
      <c r="E14138">
        <v>131825</v>
      </c>
    </row>
    <row r="14139" spans="1:5" x14ac:dyDescent="0.25">
      <c r="A14139" s="2">
        <v>45748.751388888886</v>
      </c>
      <c r="B14139">
        <v>131815</v>
      </c>
      <c r="C14139">
        <v>131835</v>
      </c>
      <c r="D14139">
        <v>131810</v>
      </c>
      <c r="E14139">
        <v>131825</v>
      </c>
    </row>
    <row r="14140" spans="1:5" x14ac:dyDescent="0.25">
      <c r="A14140" s="2">
        <v>45748.750694444447</v>
      </c>
      <c r="B14140">
        <v>131810</v>
      </c>
      <c r="C14140">
        <v>131820</v>
      </c>
      <c r="D14140">
        <v>131795</v>
      </c>
      <c r="E14140">
        <v>131810</v>
      </c>
    </row>
    <row r="14141" spans="1:5" x14ac:dyDescent="0.25">
      <c r="A14141" s="2">
        <v>45748.75</v>
      </c>
      <c r="B14141">
        <v>131830</v>
      </c>
      <c r="C14141">
        <v>131830</v>
      </c>
      <c r="D14141">
        <v>131800</v>
      </c>
      <c r="E14141">
        <v>131815</v>
      </c>
    </row>
    <row r="14142" spans="1:5" x14ac:dyDescent="0.25">
      <c r="A14142" s="2">
        <v>45748.749305555553</v>
      </c>
      <c r="B14142">
        <v>131805</v>
      </c>
      <c r="C14142">
        <v>131840</v>
      </c>
      <c r="D14142">
        <v>131800</v>
      </c>
      <c r="E14142">
        <v>131830</v>
      </c>
    </row>
    <row r="14143" spans="1:5" x14ac:dyDescent="0.25">
      <c r="A14143" s="2">
        <v>45748.748611111114</v>
      </c>
      <c r="B14143">
        <v>131805</v>
      </c>
      <c r="C14143">
        <v>131820</v>
      </c>
      <c r="D14143">
        <v>131785</v>
      </c>
      <c r="E14143">
        <v>131810</v>
      </c>
    </row>
    <row r="14144" spans="1:5" x14ac:dyDescent="0.25">
      <c r="A14144" s="2">
        <v>45748.747916666667</v>
      </c>
      <c r="B14144">
        <v>131825</v>
      </c>
      <c r="C14144">
        <v>131830</v>
      </c>
      <c r="D14144">
        <v>131780</v>
      </c>
      <c r="E14144">
        <v>131810</v>
      </c>
    </row>
    <row r="14145" spans="1:5" x14ac:dyDescent="0.25">
      <c r="A14145" s="2">
        <v>45748.74722222222</v>
      </c>
      <c r="B14145">
        <v>131865</v>
      </c>
      <c r="C14145">
        <v>131870</v>
      </c>
      <c r="D14145">
        <v>131800</v>
      </c>
      <c r="E14145">
        <v>131820</v>
      </c>
    </row>
    <row r="14146" spans="1:5" x14ac:dyDescent="0.25">
      <c r="A14146" s="2">
        <v>45748.746527777781</v>
      </c>
      <c r="B14146">
        <v>131840</v>
      </c>
      <c r="C14146">
        <v>131880</v>
      </c>
      <c r="D14146">
        <v>131840</v>
      </c>
      <c r="E14146">
        <v>131860</v>
      </c>
    </row>
    <row r="14147" spans="1:5" x14ac:dyDescent="0.25">
      <c r="A14147" s="2">
        <v>45748.745833333334</v>
      </c>
      <c r="B14147">
        <v>131845</v>
      </c>
      <c r="C14147">
        <v>131855</v>
      </c>
      <c r="D14147">
        <v>131825</v>
      </c>
      <c r="E14147">
        <v>131840</v>
      </c>
    </row>
    <row r="14148" spans="1:5" x14ac:dyDescent="0.25">
      <c r="A14148" s="2">
        <v>45748.745138888888</v>
      </c>
      <c r="B14148">
        <v>131840</v>
      </c>
      <c r="C14148">
        <v>131850</v>
      </c>
      <c r="D14148">
        <v>131840</v>
      </c>
      <c r="E14148">
        <v>131840</v>
      </c>
    </row>
    <row r="14149" spans="1:5" x14ac:dyDescent="0.25">
      <c r="A14149" s="2">
        <v>45748.744444444441</v>
      </c>
      <c r="B14149">
        <v>131840</v>
      </c>
      <c r="C14149">
        <v>131860</v>
      </c>
      <c r="D14149">
        <v>131835</v>
      </c>
      <c r="E14149">
        <v>131840</v>
      </c>
    </row>
    <row r="14150" spans="1:5" x14ac:dyDescent="0.25">
      <c r="A14150" s="2">
        <v>45748.743750000001</v>
      </c>
      <c r="B14150">
        <v>131850</v>
      </c>
      <c r="C14150">
        <v>131855</v>
      </c>
      <c r="D14150">
        <v>131835</v>
      </c>
      <c r="E14150">
        <v>131845</v>
      </c>
    </row>
    <row r="14151" spans="1:5" x14ac:dyDescent="0.25">
      <c r="A14151" s="2">
        <v>45748.743055555555</v>
      </c>
      <c r="B14151">
        <v>131855</v>
      </c>
      <c r="C14151">
        <v>131860</v>
      </c>
      <c r="D14151">
        <v>131835</v>
      </c>
      <c r="E14151">
        <v>131850</v>
      </c>
    </row>
    <row r="14152" spans="1:5" x14ac:dyDescent="0.25">
      <c r="A14152" s="2">
        <v>45748.742361111108</v>
      </c>
      <c r="B14152">
        <v>131865</v>
      </c>
      <c r="C14152">
        <v>131875</v>
      </c>
      <c r="D14152">
        <v>131840</v>
      </c>
      <c r="E14152">
        <v>131855</v>
      </c>
    </row>
    <row r="14153" spans="1:5" x14ac:dyDescent="0.25">
      <c r="A14153" s="2">
        <v>45748.741666666669</v>
      </c>
      <c r="B14153">
        <v>131865</v>
      </c>
      <c r="C14153">
        <v>131880</v>
      </c>
      <c r="D14153">
        <v>131850</v>
      </c>
      <c r="E14153">
        <v>131860</v>
      </c>
    </row>
    <row r="14154" spans="1:5" x14ac:dyDescent="0.25">
      <c r="A14154" s="2">
        <v>45748.740972222222</v>
      </c>
      <c r="B14154">
        <v>131855</v>
      </c>
      <c r="C14154">
        <v>131890</v>
      </c>
      <c r="D14154">
        <v>131845</v>
      </c>
      <c r="E14154">
        <v>131865</v>
      </c>
    </row>
    <row r="14155" spans="1:5" x14ac:dyDescent="0.25">
      <c r="A14155" s="2">
        <v>45748.740277777775</v>
      </c>
      <c r="B14155">
        <v>131795</v>
      </c>
      <c r="C14155">
        <v>131880</v>
      </c>
      <c r="D14155">
        <v>131785</v>
      </c>
      <c r="E14155">
        <v>131860</v>
      </c>
    </row>
    <row r="14156" spans="1:5" x14ac:dyDescent="0.25">
      <c r="A14156" s="2">
        <v>45748.739583333336</v>
      </c>
      <c r="B14156">
        <v>131805</v>
      </c>
      <c r="C14156">
        <v>131810</v>
      </c>
      <c r="D14156">
        <v>131780</v>
      </c>
      <c r="E14156">
        <v>131795</v>
      </c>
    </row>
    <row r="14157" spans="1:5" x14ac:dyDescent="0.25">
      <c r="A14157" s="2">
        <v>45748.738888888889</v>
      </c>
      <c r="B14157">
        <v>131805</v>
      </c>
      <c r="C14157">
        <v>131810</v>
      </c>
      <c r="D14157">
        <v>131800</v>
      </c>
      <c r="E14157">
        <v>131805</v>
      </c>
    </row>
    <row r="14158" spans="1:5" x14ac:dyDescent="0.25">
      <c r="A14158" s="2">
        <v>45748.738194444442</v>
      </c>
      <c r="B14158">
        <v>131810</v>
      </c>
      <c r="C14158">
        <v>131835</v>
      </c>
      <c r="D14158">
        <v>131785</v>
      </c>
      <c r="E14158">
        <v>131805</v>
      </c>
    </row>
    <row r="14159" spans="1:5" x14ac:dyDescent="0.25">
      <c r="A14159" s="2">
        <v>45748.737500000003</v>
      </c>
      <c r="B14159">
        <v>131800</v>
      </c>
      <c r="C14159">
        <v>131820</v>
      </c>
      <c r="D14159">
        <v>131790</v>
      </c>
      <c r="E14159">
        <v>131805</v>
      </c>
    </row>
    <row r="14160" spans="1:5" x14ac:dyDescent="0.25">
      <c r="A14160" s="2">
        <v>45748.736805555556</v>
      </c>
      <c r="B14160">
        <v>131800</v>
      </c>
      <c r="C14160">
        <v>131820</v>
      </c>
      <c r="D14160">
        <v>131795</v>
      </c>
      <c r="E14160">
        <v>131805</v>
      </c>
    </row>
    <row r="14161" spans="1:5" x14ac:dyDescent="0.25">
      <c r="A14161" s="2">
        <v>45748.736111111109</v>
      </c>
      <c r="B14161">
        <v>131770</v>
      </c>
      <c r="C14161">
        <v>131820</v>
      </c>
      <c r="D14161">
        <v>131765</v>
      </c>
      <c r="E14161">
        <v>131805</v>
      </c>
    </row>
    <row r="14162" spans="1:5" x14ac:dyDescent="0.25">
      <c r="A14162" s="2">
        <v>45748.73541666667</v>
      </c>
      <c r="B14162">
        <v>131765</v>
      </c>
      <c r="C14162">
        <v>131780</v>
      </c>
      <c r="D14162">
        <v>131755</v>
      </c>
      <c r="E14162">
        <v>131765</v>
      </c>
    </row>
    <row r="14163" spans="1:5" x14ac:dyDescent="0.25">
      <c r="A14163" s="2">
        <v>45748.734722222223</v>
      </c>
      <c r="B14163">
        <v>131755</v>
      </c>
      <c r="C14163">
        <v>131780</v>
      </c>
      <c r="D14163">
        <v>131755</v>
      </c>
      <c r="E14163">
        <v>131770</v>
      </c>
    </row>
    <row r="14164" spans="1:5" x14ac:dyDescent="0.25">
      <c r="A14164" s="2">
        <v>45748.734027777777</v>
      </c>
      <c r="B14164">
        <v>131770</v>
      </c>
      <c r="C14164">
        <v>131780</v>
      </c>
      <c r="D14164">
        <v>131755</v>
      </c>
      <c r="E14164">
        <v>131760</v>
      </c>
    </row>
    <row r="14165" spans="1:5" x14ac:dyDescent="0.25">
      <c r="A14165" s="2">
        <v>45748.73333333333</v>
      </c>
      <c r="B14165">
        <v>131765</v>
      </c>
      <c r="C14165">
        <v>131785</v>
      </c>
      <c r="D14165">
        <v>131755</v>
      </c>
      <c r="E14165">
        <v>131775</v>
      </c>
    </row>
    <row r="14166" spans="1:5" x14ac:dyDescent="0.25">
      <c r="A14166" s="2">
        <v>45748.732638888891</v>
      </c>
      <c r="B14166">
        <v>131745</v>
      </c>
      <c r="C14166">
        <v>131765</v>
      </c>
      <c r="D14166">
        <v>131725</v>
      </c>
      <c r="E14166">
        <v>131765</v>
      </c>
    </row>
    <row r="14167" spans="1:5" x14ac:dyDescent="0.25">
      <c r="A14167" s="2">
        <v>45748.731944444444</v>
      </c>
      <c r="B14167">
        <v>131755</v>
      </c>
      <c r="C14167">
        <v>131755</v>
      </c>
      <c r="D14167">
        <v>131725</v>
      </c>
      <c r="E14167">
        <v>131740</v>
      </c>
    </row>
    <row r="14168" spans="1:5" x14ac:dyDescent="0.25">
      <c r="A14168" s="2">
        <v>45748.731249999997</v>
      </c>
      <c r="B14168">
        <v>131760</v>
      </c>
      <c r="C14168">
        <v>131765</v>
      </c>
      <c r="D14168">
        <v>131750</v>
      </c>
      <c r="E14168">
        <v>131755</v>
      </c>
    </row>
    <row r="14169" spans="1:5" x14ac:dyDescent="0.25">
      <c r="A14169" s="2">
        <v>45748.730555555558</v>
      </c>
      <c r="B14169">
        <v>131760</v>
      </c>
      <c r="C14169">
        <v>131775</v>
      </c>
      <c r="D14169">
        <v>131760</v>
      </c>
      <c r="E14169">
        <v>131760</v>
      </c>
    </row>
    <row r="14170" spans="1:5" x14ac:dyDescent="0.25">
      <c r="A14170" s="2">
        <v>45748.729861111111</v>
      </c>
      <c r="B14170">
        <v>131750</v>
      </c>
      <c r="C14170">
        <v>131775</v>
      </c>
      <c r="D14170">
        <v>131745</v>
      </c>
      <c r="E14170">
        <v>131765</v>
      </c>
    </row>
    <row r="14171" spans="1:5" x14ac:dyDescent="0.25">
      <c r="A14171" s="2">
        <v>45748.729166666664</v>
      </c>
      <c r="B14171">
        <v>131740</v>
      </c>
      <c r="C14171">
        <v>131760</v>
      </c>
      <c r="D14171">
        <v>131715</v>
      </c>
      <c r="E14171">
        <v>131750</v>
      </c>
    </row>
    <row r="14172" spans="1:5" x14ac:dyDescent="0.25">
      <c r="A14172" s="2">
        <v>45748.728472222225</v>
      </c>
      <c r="B14172">
        <v>131805</v>
      </c>
      <c r="C14172">
        <v>131815</v>
      </c>
      <c r="D14172">
        <v>131730</v>
      </c>
      <c r="E14172">
        <v>131740</v>
      </c>
    </row>
    <row r="14173" spans="1:5" x14ac:dyDescent="0.25">
      <c r="A14173" s="2">
        <v>45748.727777777778</v>
      </c>
      <c r="B14173">
        <v>131755</v>
      </c>
      <c r="C14173">
        <v>131815</v>
      </c>
      <c r="D14173">
        <v>131755</v>
      </c>
      <c r="E14173">
        <v>131805</v>
      </c>
    </row>
    <row r="14174" spans="1:5" x14ac:dyDescent="0.25">
      <c r="A14174" s="2">
        <v>45748.727083333331</v>
      </c>
      <c r="B14174">
        <v>131755</v>
      </c>
      <c r="C14174">
        <v>131780</v>
      </c>
      <c r="D14174">
        <v>131750</v>
      </c>
      <c r="E14174">
        <v>131755</v>
      </c>
    </row>
    <row r="14175" spans="1:5" x14ac:dyDescent="0.25">
      <c r="A14175" s="2">
        <v>45748.726388888892</v>
      </c>
      <c r="B14175">
        <v>131755</v>
      </c>
      <c r="C14175">
        <v>131765</v>
      </c>
      <c r="D14175">
        <v>131745</v>
      </c>
      <c r="E14175">
        <v>131750</v>
      </c>
    </row>
    <row r="14176" spans="1:5" x14ac:dyDescent="0.25">
      <c r="A14176" s="2">
        <v>45748.725694444445</v>
      </c>
      <c r="B14176">
        <v>131715</v>
      </c>
      <c r="C14176">
        <v>131760</v>
      </c>
      <c r="D14176">
        <v>131715</v>
      </c>
      <c r="E14176">
        <v>131760</v>
      </c>
    </row>
    <row r="14177" spans="1:5" x14ac:dyDescent="0.25">
      <c r="A14177" s="2">
        <v>45748.724999999999</v>
      </c>
      <c r="B14177">
        <v>131720</v>
      </c>
      <c r="C14177">
        <v>131725</v>
      </c>
      <c r="D14177">
        <v>131710</v>
      </c>
      <c r="E14177">
        <v>131720</v>
      </c>
    </row>
    <row r="14178" spans="1:5" x14ac:dyDescent="0.25">
      <c r="A14178" s="2">
        <v>45748.724305555559</v>
      </c>
      <c r="B14178">
        <v>131705</v>
      </c>
      <c r="C14178">
        <v>131740</v>
      </c>
      <c r="D14178">
        <v>131705</v>
      </c>
      <c r="E14178">
        <v>131715</v>
      </c>
    </row>
    <row r="14179" spans="1:5" x14ac:dyDescent="0.25">
      <c r="A14179" s="2">
        <v>45748.723611111112</v>
      </c>
      <c r="B14179">
        <v>131705</v>
      </c>
      <c r="C14179">
        <v>131710</v>
      </c>
      <c r="D14179">
        <v>131685</v>
      </c>
      <c r="E14179">
        <v>131705</v>
      </c>
    </row>
    <row r="14180" spans="1:5" x14ac:dyDescent="0.25">
      <c r="A14180" s="2">
        <v>45748.722916666666</v>
      </c>
      <c r="B14180">
        <v>131700</v>
      </c>
      <c r="C14180">
        <v>131710</v>
      </c>
      <c r="D14180">
        <v>131690</v>
      </c>
      <c r="E14180">
        <v>131710</v>
      </c>
    </row>
    <row r="14181" spans="1:5" x14ac:dyDescent="0.25">
      <c r="A14181" s="2">
        <v>45748.722222222219</v>
      </c>
      <c r="B14181">
        <v>131670</v>
      </c>
      <c r="C14181">
        <v>131715</v>
      </c>
      <c r="D14181">
        <v>131665</v>
      </c>
      <c r="E14181">
        <v>131695</v>
      </c>
    </row>
    <row r="14182" spans="1:5" x14ac:dyDescent="0.25">
      <c r="A14182" s="2">
        <v>45748.72152777778</v>
      </c>
      <c r="B14182">
        <v>131665</v>
      </c>
      <c r="C14182">
        <v>131685</v>
      </c>
      <c r="D14182">
        <v>131640</v>
      </c>
      <c r="E14182">
        <v>131675</v>
      </c>
    </row>
    <row r="14183" spans="1:5" x14ac:dyDescent="0.25">
      <c r="A14183" s="2">
        <v>45748.720833333333</v>
      </c>
      <c r="B14183">
        <v>131710</v>
      </c>
      <c r="C14183">
        <v>131710</v>
      </c>
      <c r="D14183">
        <v>131645</v>
      </c>
      <c r="E14183">
        <v>131660</v>
      </c>
    </row>
    <row r="14184" spans="1:5" x14ac:dyDescent="0.25">
      <c r="A14184" s="2">
        <v>45748.720138888886</v>
      </c>
      <c r="B14184">
        <v>131690</v>
      </c>
      <c r="C14184">
        <v>131710</v>
      </c>
      <c r="D14184">
        <v>131690</v>
      </c>
      <c r="E14184">
        <v>131710</v>
      </c>
    </row>
    <row r="14185" spans="1:5" x14ac:dyDescent="0.25">
      <c r="A14185" s="2">
        <v>45748.719444444447</v>
      </c>
      <c r="B14185">
        <v>131695</v>
      </c>
      <c r="C14185">
        <v>131725</v>
      </c>
      <c r="D14185">
        <v>131685</v>
      </c>
      <c r="E14185">
        <v>131690</v>
      </c>
    </row>
    <row r="14186" spans="1:5" x14ac:dyDescent="0.25">
      <c r="A14186" s="2">
        <v>45748.71875</v>
      </c>
      <c r="B14186">
        <v>131730</v>
      </c>
      <c r="C14186">
        <v>131735</v>
      </c>
      <c r="D14186">
        <v>131690</v>
      </c>
      <c r="E14186">
        <v>131695</v>
      </c>
    </row>
    <row r="14187" spans="1:5" x14ac:dyDescent="0.25">
      <c r="A14187" s="2">
        <v>45748.718055555553</v>
      </c>
      <c r="B14187">
        <v>131780</v>
      </c>
      <c r="C14187">
        <v>131795</v>
      </c>
      <c r="D14187">
        <v>131725</v>
      </c>
      <c r="E14187">
        <v>131730</v>
      </c>
    </row>
    <row r="14188" spans="1:5" x14ac:dyDescent="0.25">
      <c r="A14188" s="2">
        <v>45748.717361111114</v>
      </c>
      <c r="B14188">
        <v>131755</v>
      </c>
      <c r="C14188">
        <v>131795</v>
      </c>
      <c r="D14188">
        <v>131755</v>
      </c>
      <c r="E14188">
        <v>131785</v>
      </c>
    </row>
    <row r="14189" spans="1:5" x14ac:dyDescent="0.25">
      <c r="A14189" s="2">
        <v>45748.716666666667</v>
      </c>
      <c r="B14189">
        <v>131755</v>
      </c>
      <c r="C14189">
        <v>131775</v>
      </c>
      <c r="D14189">
        <v>131745</v>
      </c>
      <c r="E14189">
        <v>131760</v>
      </c>
    </row>
    <row r="14190" spans="1:5" x14ac:dyDescent="0.25">
      <c r="A14190" s="2">
        <v>45748.71597222222</v>
      </c>
      <c r="B14190">
        <v>131775</v>
      </c>
      <c r="C14190">
        <v>131780</v>
      </c>
      <c r="D14190">
        <v>131740</v>
      </c>
      <c r="E14190">
        <v>131760</v>
      </c>
    </row>
    <row r="14191" spans="1:5" x14ac:dyDescent="0.25">
      <c r="A14191" s="2">
        <v>45748.715277777781</v>
      </c>
      <c r="B14191">
        <v>131770</v>
      </c>
      <c r="C14191">
        <v>131775</v>
      </c>
      <c r="D14191">
        <v>131735</v>
      </c>
      <c r="E14191">
        <v>131775</v>
      </c>
    </row>
    <row r="14192" spans="1:5" x14ac:dyDescent="0.25">
      <c r="A14192" s="2">
        <v>45748.714583333334</v>
      </c>
      <c r="B14192">
        <v>131760</v>
      </c>
      <c r="C14192">
        <v>131790</v>
      </c>
      <c r="D14192">
        <v>131725</v>
      </c>
      <c r="E14192">
        <v>131770</v>
      </c>
    </row>
    <row r="14193" spans="1:5" x14ac:dyDescent="0.25">
      <c r="A14193" s="2">
        <v>45748.713888888888</v>
      </c>
      <c r="B14193">
        <v>131785</v>
      </c>
      <c r="C14193">
        <v>131785</v>
      </c>
      <c r="D14193">
        <v>131760</v>
      </c>
      <c r="E14193">
        <v>131765</v>
      </c>
    </row>
    <row r="14194" spans="1:5" x14ac:dyDescent="0.25">
      <c r="A14194" s="2">
        <v>45748.713194444441</v>
      </c>
      <c r="B14194">
        <v>131740</v>
      </c>
      <c r="C14194">
        <v>131785</v>
      </c>
      <c r="D14194">
        <v>131735</v>
      </c>
      <c r="E14194">
        <v>131785</v>
      </c>
    </row>
    <row r="14195" spans="1:5" x14ac:dyDescent="0.25">
      <c r="A14195" s="2">
        <v>45748.712500000001</v>
      </c>
      <c r="B14195">
        <v>131735</v>
      </c>
      <c r="C14195">
        <v>131760</v>
      </c>
      <c r="D14195">
        <v>131725</v>
      </c>
      <c r="E14195">
        <v>131740</v>
      </c>
    </row>
    <row r="14196" spans="1:5" x14ac:dyDescent="0.25">
      <c r="A14196" s="2">
        <v>45748.711805555555</v>
      </c>
      <c r="B14196">
        <v>131750</v>
      </c>
      <c r="C14196">
        <v>131765</v>
      </c>
      <c r="D14196">
        <v>131725</v>
      </c>
      <c r="E14196">
        <v>131740</v>
      </c>
    </row>
    <row r="14197" spans="1:5" x14ac:dyDescent="0.25">
      <c r="A14197" s="2">
        <v>45748.711111111108</v>
      </c>
      <c r="B14197">
        <v>131765</v>
      </c>
      <c r="C14197">
        <v>131795</v>
      </c>
      <c r="D14197">
        <v>131735</v>
      </c>
      <c r="E14197">
        <v>131750</v>
      </c>
    </row>
    <row r="14198" spans="1:5" x14ac:dyDescent="0.25">
      <c r="A14198" s="2">
        <v>45748.710416666669</v>
      </c>
      <c r="B14198">
        <v>131750</v>
      </c>
      <c r="C14198">
        <v>131770</v>
      </c>
      <c r="D14198">
        <v>131730</v>
      </c>
      <c r="E14198">
        <v>131765</v>
      </c>
    </row>
    <row r="14199" spans="1:5" x14ac:dyDescent="0.25">
      <c r="A14199" s="2">
        <v>45748.709722222222</v>
      </c>
      <c r="B14199">
        <v>131750</v>
      </c>
      <c r="C14199">
        <v>131775</v>
      </c>
      <c r="D14199">
        <v>131725</v>
      </c>
      <c r="E14199">
        <v>131750</v>
      </c>
    </row>
    <row r="14200" spans="1:5" x14ac:dyDescent="0.25">
      <c r="A14200" s="2">
        <v>45748.709027777775</v>
      </c>
      <c r="B14200">
        <v>131725</v>
      </c>
      <c r="C14200">
        <v>131770</v>
      </c>
      <c r="D14200">
        <v>131725</v>
      </c>
      <c r="E14200">
        <v>131755</v>
      </c>
    </row>
    <row r="14201" spans="1:5" x14ac:dyDescent="0.25">
      <c r="A14201" s="2">
        <v>45748.708333333336</v>
      </c>
      <c r="B14201">
        <v>131870</v>
      </c>
      <c r="C14201">
        <v>131890</v>
      </c>
      <c r="D14201">
        <v>131705</v>
      </c>
      <c r="E14201">
        <v>131725</v>
      </c>
    </row>
    <row r="14202" spans="1:5" x14ac:dyDescent="0.25">
      <c r="A14202" s="2">
        <v>45748.707638888889</v>
      </c>
      <c r="B14202">
        <v>131855</v>
      </c>
      <c r="C14202">
        <v>131915</v>
      </c>
      <c r="D14202">
        <v>131850</v>
      </c>
      <c r="E14202">
        <v>131875</v>
      </c>
    </row>
    <row r="14203" spans="1:5" x14ac:dyDescent="0.25">
      <c r="A14203" s="2">
        <v>45748.706944444442</v>
      </c>
      <c r="B14203">
        <v>131865</v>
      </c>
      <c r="C14203">
        <v>131875</v>
      </c>
      <c r="D14203">
        <v>131840</v>
      </c>
      <c r="E14203">
        <v>131855</v>
      </c>
    </row>
    <row r="14204" spans="1:5" x14ac:dyDescent="0.25">
      <c r="A14204" s="2">
        <v>45748.706250000003</v>
      </c>
      <c r="B14204">
        <v>131830</v>
      </c>
      <c r="C14204">
        <v>131870</v>
      </c>
      <c r="D14204">
        <v>131825</v>
      </c>
      <c r="E14204">
        <v>131870</v>
      </c>
    </row>
    <row r="14205" spans="1:5" x14ac:dyDescent="0.25">
      <c r="A14205" s="2">
        <v>45748.705555555556</v>
      </c>
      <c r="B14205">
        <v>131755</v>
      </c>
      <c r="C14205">
        <v>131835</v>
      </c>
      <c r="D14205">
        <v>131755</v>
      </c>
      <c r="E14205">
        <v>131825</v>
      </c>
    </row>
    <row r="14206" spans="1:5" x14ac:dyDescent="0.25">
      <c r="A14206" s="2">
        <v>45748.704861111109</v>
      </c>
      <c r="B14206">
        <v>131755</v>
      </c>
      <c r="C14206">
        <v>131800</v>
      </c>
      <c r="D14206">
        <v>131735</v>
      </c>
      <c r="E14206">
        <v>131760</v>
      </c>
    </row>
    <row r="14207" spans="1:5" x14ac:dyDescent="0.25">
      <c r="A14207" s="2">
        <v>45748.70416666667</v>
      </c>
      <c r="B14207">
        <v>131680</v>
      </c>
      <c r="C14207">
        <v>131800</v>
      </c>
      <c r="D14207">
        <v>131680</v>
      </c>
      <c r="E14207">
        <v>131755</v>
      </c>
    </row>
    <row r="14208" spans="1:5" x14ac:dyDescent="0.25">
      <c r="A14208" s="2">
        <v>45748.703472222223</v>
      </c>
      <c r="B14208">
        <v>131685</v>
      </c>
      <c r="C14208">
        <v>131705</v>
      </c>
      <c r="D14208">
        <v>131635</v>
      </c>
      <c r="E14208">
        <v>131680</v>
      </c>
    </row>
    <row r="14209" spans="1:5" x14ac:dyDescent="0.25">
      <c r="A14209" s="2">
        <v>45748.702777777777</v>
      </c>
      <c r="B14209">
        <v>131720</v>
      </c>
      <c r="C14209">
        <v>131735</v>
      </c>
      <c r="D14209">
        <v>131680</v>
      </c>
      <c r="E14209">
        <v>131685</v>
      </c>
    </row>
    <row r="14210" spans="1:5" x14ac:dyDescent="0.25">
      <c r="A14210" s="2">
        <v>45748.70208333333</v>
      </c>
      <c r="B14210">
        <v>131715</v>
      </c>
      <c r="C14210">
        <v>131755</v>
      </c>
      <c r="D14210">
        <v>131690</v>
      </c>
      <c r="E14210">
        <v>131725</v>
      </c>
    </row>
    <row r="14211" spans="1:5" x14ac:dyDescent="0.25">
      <c r="A14211" s="2">
        <v>45748.701388888891</v>
      </c>
      <c r="B14211">
        <v>131765</v>
      </c>
      <c r="C14211">
        <v>131795</v>
      </c>
      <c r="D14211">
        <v>131710</v>
      </c>
      <c r="E14211">
        <v>131720</v>
      </c>
    </row>
    <row r="14212" spans="1:5" x14ac:dyDescent="0.25">
      <c r="A14212" s="2">
        <v>45748.700694444444</v>
      </c>
      <c r="B14212">
        <v>131785</v>
      </c>
      <c r="C14212">
        <v>131805</v>
      </c>
      <c r="D14212">
        <v>131755</v>
      </c>
      <c r="E14212">
        <v>131770</v>
      </c>
    </row>
    <row r="14213" spans="1:5" x14ac:dyDescent="0.25">
      <c r="A14213" s="2">
        <v>45748.7</v>
      </c>
      <c r="B14213">
        <v>131730</v>
      </c>
      <c r="C14213">
        <v>131810</v>
      </c>
      <c r="D14213">
        <v>131710</v>
      </c>
      <c r="E14213">
        <v>131785</v>
      </c>
    </row>
    <row r="14214" spans="1:5" x14ac:dyDescent="0.25">
      <c r="A14214" s="2">
        <v>45748.699305555558</v>
      </c>
      <c r="B14214">
        <v>131740</v>
      </c>
      <c r="C14214">
        <v>131750</v>
      </c>
      <c r="D14214">
        <v>131715</v>
      </c>
      <c r="E14214">
        <v>131735</v>
      </c>
    </row>
    <row r="14215" spans="1:5" x14ac:dyDescent="0.25">
      <c r="A14215" s="2">
        <v>45748.698611111111</v>
      </c>
      <c r="B14215">
        <v>131695</v>
      </c>
      <c r="C14215">
        <v>131775</v>
      </c>
      <c r="D14215">
        <v>131695</v>
      </c>
      <c r="E14215">
        <v>131735</v>
      </c>
    </row>
    <row r="14216" spans="1:5" x14ac:dyDescent="0.25">
      <c r="A14216" s="2">
        <v>45748.697916666664</v>
      </c>
      <c r="B14216">
        <v>131735</v>
      </c>
      <c r="C14216">
        <v>131735</v>
      </c>
      <c r="D14216">
        <v>131670</v>
      </c>
      <c r="E14216">
        <v>131700</v>
      </c>
    </row>
    <row r="14217" spans="1:5" x14ac:dyDescent="0.25">
      <c r="A14217" s="2">
        <v>45748.697222222225</v>
      </c>
      <c r="B14217">
        <v>131760</v>
      </c>
      <c r="C14217">
        <v>131770</v>
      </c>
      <c r="D14217">
        <v>131725</v>
      </c>
      <c r="E14217">
        <v>131730</v>
      </c>
    </row>
    <row r="14218" spans="1:5" x14ac:dyDescent="0.25">
      <c r="A14218" s="2">
        <v>45748.696527777778</v>
      </c>
      <c r="B14218">
        <v>131805</v>
      </c>
      <c r="C14218">
        <v>131815</v>
      </c>
      <c r="D14218">
        <v>131730</v>
      </c>
      <c r="E14218">
        <v>131765</v>
      </c>
    </row>
    <row r="14219" spans="1:5" x14ac:dyDescent="0.25">
      <c r="A14219" s="2">
        <v>45748.695833333331</v>
      </c>
      <c r="B14219">
        <v>131790</v>
      </c>
      <c r="C14219">
        <v>131820</v>
      </c>
      <c r="D14219">
        <v>131775</v>
      </c>
      <c r="E14219">
        <v>131805</v>
      </c>
    </row>
    <row r="14220" spans="1:5" x14ac:dyDescent="0.25">
      <c r="A14220" s="2">
        <v>45748.695138888892</v>
      </c>
      <c r="B14220">
        <v>131815</v>
      </c>
      <c r="C14220">
        <v>131820</v>
      </c>
      <c r="D14220">
        <v>131780</v>
      </c>
      <c r="E14220">
        <v>131795</v>
      </c>
    </row>
    <row r="14221" spans="1:5" x14ac:dyDescent="0.25">
      <c r="A14221" s="2">
        <v>45748.694444444445</v>
      </c>
      <c r="B14221">
        <v>131795</v>
      </c>
      <c r="C14221">
        <v>131825</v>
      </c>
      <c r="D14221">
        <v>131790</v>
      </c>
      <c r="E14221">
        <v>131820</v>
      </c>
    </row>
    <row r="14222" spans="1:5" x14ac:dyDescent="0.25">
      <c r="A14222" s="2">
        <v>45748.693749999999</v>
      </c>
      <c r="B14222">
        <v>131775</v>
      </c>
      <c r="C14222">
        <v>131810</v>
      </c>
      <c r="D14222">
        <v>131755</v>
      </c>
      <c r="E14222">
        <v>131790</v>
      </c>
    </row>
    <row r="14223" spans="1:5" x14ac:dyDescent="0.25">
      <c r="A14223" s="2">
        <v>45748.693055555559</v>
      </c>
      <c r="B14223">
        <v>131745</v>
      </c>
      <c r="C14223">
        <v>131790</v>
      </c>
      <c r="D14223">
        <v>131715</v>
      </c>
      <c r="E14223">
        <v>131775</v>
      </c>
    </row>
    <row r="14224" spans="1:5" x14ac:dyDescent="0.25">
      <c r="A14224" s="2">
        <v>45748.692361111112</v>
      </c>
      <c r="B14224">
        <v>131875</v>
      </c>
      <c r="C14224">
        <v>131885</v>
      </c>
      <c r="D14224">
        <v>131745</v>
      </c>
      <c r="E14224">
        <v>131750</v>
      </c>
    </row>
    <row r="14225" spans="1:5" x14ac:dyDescent="0.25">
      <c r="A14225" s="2">
        <v>45748.691666666666</v>
      </c>
      <c r="B14225">
        <v>131895</v>
      </c>
      <c r="C14225">
        <v>131905</v>
      </c>
      <c r="D14225">
        <v>131870</v>
      </c>
      <c r="E14225">
        <v>131880</v>
      </c>
    </row>
    <row r="14226" spans="1:5" x14ac:dyDescent="0.25">
      <c r="A14226" s="2">
        <v>45748.690972222219</v>
      </c>
      <c r="B14226">
        <v>131860</v>
      </c>
      <c r="C14226">
        <v>131915</v>
      </c>
      <c r="D14226">
        <v>131845</v>
      </c>
      <c r="E14226">
        <v>131895</v>
      </c>
    </row>
    <row r="14227" spans="1:5" x14ac:dyDescent="0.25">
      <c r="A14227" s="2">
        <v>45748.69027777778</v>
      </c>
      <c r="B14227">
        <v>131935</v>
      </c>
      <c r="C14227">
        <v>131940</v>
      </c>
      <c r="D14227">
        <v>131860</v>
      </c>
      <c r="E14227">
        <v>131860</v>
      </c>
    </row>
    <row r="14228" spans="1:5" x14ac:dyDescent="0.25">
      <c r="A14228" s="2">
        <v>45748.689583333333</v>
      </c>
      <c r="B14228">
        <v>131920</v>
      </c>
      <c r="C14228">
        <v>131960</v>
      </c>
      <c r="D14228">
        <v>131910</v>
      </c>
      <c r="E14228">
        <v>131940</v>
      </c>
    </row>
    <row r="14229" spans="1:5" x14ac:dyDescent="0.25">
      <c r="A14229" s="2">
        <v>45748.688888888886</v>
      </c>
      <c r="B14229">
        <v>131920</v>
      </c>
      <c r="C14229">
        <v>131925</v>
      </c>
      <c r="D14229">
        <v>131895</v>
      </c>
      <c r="E14229">
        <v>131925</v>
      </c>
    </row>
    <row r="14230" spans="1:5" x14ac:dyDescent="0.25">
      <c r="A14230" s="2">
        <v>45748.688194444447</v>
      </c>
      <c r="B14230">
        <v>131925</v>
      </c>
      <c r="C14230">
        <v>131960</v>
      </c>
      <c r="D14230">
        <v>131910</v>
      </c>
      <c r="E14230">
        <v>131925</v>
      </c>
    </row>
    <row r="14231" spans="1:5" x14ac:dyDescent="0.25">
      <c r="A14231" s="2">
        <v>45748.6875</v>
      </c>
      <c r="B14231">
        <v>131930</v>
      </c>
      <c r="C14231">
        <v>131945</v>
      </c>
      <c r="D14231">
        <v>131890</v>
      </c>
      <c r="E14231">
        <v>131920</v>
      </c>
    </row>
    <row r="14232" spans="1:5" x14ac:dyDescent="0.25">
      <c r="A14232" s="2">
        <v>45748.686805555553</v>
      </c>
      <c r="B14232">
        <v>131990</v>
      </c>
      <c r="C14232">
        <v>131995</v>
      </c>
      <c r="D14232">
        <v>131915</v>
      </c>
      <c r="E14232">
        <v>131925</v>
      </c>
    </row>
    <row r="14233" spans="1:5" x14ac:dyDescent="0.25">
      <c r="A14233" s="2">
        <v>45748.686111111114</v>
      </c>
      <c r="B14233">
        <v>132000</v>
      </c>
      <c r="C14233">
        <v>132020</v>
      </c>
      <c r="D14233">
        <v>131980</v>
      </c>
      <c r="E14233">
        <v>131990</v>
      </c>
    </row>
    <row r="14234" spans="1:5" x14ac:dyDescent="0.25">
      <c r="A14234" s="2">
        <v>45748.685416666667</v>
      </c>
      <c r="B14234">
        <v>132005</v>
      </c>
      <c r="C14234">
        <v>132020</v>
      </c>
      <c r="D14234">
        <v>131990</v>
      </c>
      <c r="E14234">
        <v>131995</v>
      </c>
    </row>
    <row r="14235" spans="1:5" x14ac:dyDescent="0.25">
      <c r="A14235" s="2">
        <v>45748.68472222222</v>
      </c>
      <c r="B14235">
        <v>132000</v>
      </c>
      <c r="C14235">
        <v>132015</v>
      </c>
      <c r="D14235">
        <v>131980</v>
      </c>
      <c r="E14235">
        <v>132005</v>
      </c>
    </row>
    <row r="14236" spans="1:5" x14ac:dyDescent="0.25">
      <c r="A14236" s="2">
        <v>45748.684027777781</v>
      </c>
      <c r="B14236">
        <v>132055</v>
      </c>
      <c r="C14236">
        <v>132070</v>
      </c>
      <c r="D14236">
        <v>131990</v>
      </c>
      <c r="E14236">
        <v>132000</v>
      </c>
    </row>
    <row r="14237" spans="1:5" x14ac:dyDescent="0.25">
      <c r="A14237" s="2">
        <v>45748.683333333334</v>
      </c>
      <c r="B14237">
        <v>132055</v>
      </c>
      <c r="C14237">
        <v>132080</v>
      </c>
      <c r="D14237">
        <v>132020</v>
      </c>
      <c r="E14237">
        <v>132060</v>
      </c>
    </row>
    <row r="14238" spans="1:5" x14ac:dyDescent="0.25">
      <c r="A14238" s="2">
        <v>45748.682638888888</v>
      </c>
      <c r="B14238">
        <v>132000</v>
      </c>
      <c r="C14238">
        <v>132060</v>
      </c>
      <c r="D14238">
        <v>132000</v>
      </c>
      <c r="E14238">
        <v>132050</v>
      </c>
    </row>
    <row r="14239" spans="1:5" x14ac:dyDescent="0.25">
      <c r="A14239" s="2">
        <v>45748.681944444441</v>
      </c>
      <c r="B14239">
        <v>131995</v>
      </c>
      <c r="C14239">
        <v>132025</v>
      </c>
      <c r="D14239">
        <v>131980</v>
      </c>
      <c r="E14239">
        <v>132005</v>
      </c>
    </row>
    <row r="14240" spans="1:5" x14ac:dyDescent="0.25">
      <c r="A14240" s="2">
        <v>45748.681250000001</v>
      </c>
      <c r="B14240">
        <v>131990</v>
      </c>
      <c r="C14240">
        <v>132010</v>
      </c>
      <c r="D14240">
        <v>131970</v>
      </c>
      <c r="E14240">
        <v>131990</v>
      </c>
    </row>
    <row r="14241" spans="1:5" x14ac:dyDescent="0.25">
      <c r="A14241" s="2">
        <v>45748.680555555555</v>
      </c>
      <c r="B14241">
        <v>131995</v>
      </c>
      <c r="C14241">
        <v>132030</v>
      </c>
      <c r="D14241">
        <v>131960</v>
      </c>
      <c r="E14241">
        <v>131990</v>
      </c>
    </row>
    <row r="14242" spans="1:5" x14ac:dyDescent="0.25">
      <c r="A14242" s="2">
        <v>45748.679861111108</v>
      </c>
      <c r="B14242">
        <v>132020</v>
      </c>
      <c r="C14242">
        <v>132035</v>
      </c>
      <c r="D14242">
        <v>131995</v>
      </c>
      <c r="E14242">
        <v>132000</v>
      </c>
    </row>
    <row r="14243" spans="1:5" x14ac:dyDescent="0.25">
      <c r="A14243" s="2">
        <v>45748.679166666669</v>
      </c>
      <c r="B14243">
        <v>132065</v>
      </c>
      <c r="C14243">
        <v>132065</v>
      </c>
      <c r="D14243">
        <v>132010</v>
      </c>
      <c r="E14243">
        <v>132020</v>
      </c>
    </row>
    <row r="14244" spans="1:5" x14ac:dyDescent="0.25">
      <c r="A14244" s="2">
        <v>45748.678472222222</v>
      </c>
      <c r="B14244">
        <v>132050</v>
      </c>
      <c r="C14244">
        <v>132075</v>
      </c>
      <c r="D14244">
        <v>132045</v>
      </c>
      <c r="E14244">
        <v>132060</v>
      </c>
    </row>
    <row r="14245" spans="1:5" x14ac:dyDescent="0.25">
      <c r="A14245" s="2">
        <v>45748.677777777775</v>
      </c>
      <c r="B14245">
        <v>132045</v>
      </c>
      <c r="C14245">
        <v>132080</v>
      </c>
      <c r="D14245">
        <v>132035</v>
      </c>
      <c r="E14245">
        <v>132045</v>
      </c>
    </row>
    <row r="14246" spans="1:5" x14ac:dyDescent="0.25">
      <c r="A14246" s="2">
        <v>45748.677083333336</v>
      </c>
      <c r="B14246">
        <v>132020</v>
      </c>
      <c r="C14246">
        <v>132060</v>
      </c>
      <c r="D14246">
        <v>132015</v>
      </c>
      <c r="E14246">
        <v>132040</v>
      </c>
    </row>
    <row r="14247" spans="1:5" x14ac:dyDescent="0.25">
      <c r="A14247" s="2">
        <v>45748.676388888889</v>
      </c>
      <c r="B14247">
        <v>132010</v>
      </c>
      <c r="C14247">
        <v>132035</v>
      </c>
      <c r="D14247">
        <v>132000</v>
      </c>
      <c r="E14247">
        <v>132025</v>
      </c>
    </row>
    <row r="14248" spans="1:5" x14ac:dyDescent="0.25">
      <c r="A14248" s="2">
        <v>45748.675694444442</v>
      </c>
      <c r="B14248">
        <v>132010</v>
      </c>
      <c r="C14248">
        <v>132045</v>
      </c>
      <c r="D14248">
        <v>131995</v>
      </c>
      <c r="E14248">
        <v>132010</v>
      </c>
    </row>
    <row r="14249" spans="1:5" x14ac:dyDescent="0.25">
      <c r="A14249" s="2">
        <v>45748.675000000003</v>
      </c>
      <c r="B14249">
        <v>131985</v>
      </c>
      <c r="C14249">
        <v>132015</v>
      </c>
      <c r="D14249">
        <v>131965</v>
      </c>
      <c r="E14249">
        <v>132010</v>
      </c>
    </row>
    <row r="14250" spans="1:5" x14ac:dyDescent="0.25">
      <c r="A14250" s="2">
        <v>45748.674305555556</v>
      </c>
      <c r="B14250">
        <v>131995</v>
      </c>
      <c r="C14250">
        <v>132010</v>
      </c>
      <c r="D14250">
        <v>131965</v>
      </c>
      <c r="E14250">
        <v>131985</v>
      </c>
    </row>
    <row r="14251" spans="1:5" x14ac:dyDescent="0.25">
      <c r="A14251" s="2">
        <v>45748.673611111109</v>
      </c>
      <c r="B14251">
        <v>132025</v>
      </c>
      <c r="C14251">
        <v>132045</v>
      </c>
      <c r="D14251">
        <v>131995</v>
      </c>
      <c r="E14251">
        <v>131995</v>
      </c>
    </row>
    <row r="14252" spans="1:5" x14ac:dyDescent="0.25">
      <c r="A14252" s="2">
        <v>45748.67291666667</v>
      </c>
      <c r="B14252">
        <v>132030</v>
      </c>
      <c r="C14252">
        <v>132035</v>
      </c>
      <c r="D14252">
        <v>131995</v>
      </c>
      <c r="E14252">
        <v>132025</v>
      </c>
    </row>
    <row r="14253" spans="1:5" x14ac:dyDescent="0.25">
      <c r="A14253" s="2">
        <v>45748.672222222223</v>
      </c>
      <c r="B14253">
        <v>131985</v>
      </c>
      <c r="C14253">
        <v>132030</v>
      </c>
      <c r="D14253">
        <v>131980</v>
      </c>
      <c r="E14253">
        <v>132025</v>
      </c>
    </row>
    <row r="14254" spans="1:5" x14ac:dyDescent="0.25">
      <c r="A14254" s="2">
        <v>45748.671527777777</v>
      </c>
      <c r="B14254">
        <v>132025</v>
      </c>
      <c r="C14254">
        <v>132035</v>
      </c>
      <c r="D14254">
        <v>131985</v>
      </c>
      <c r="E14254">
        <v>131985</v>
      </c>
    </row>
    <row r="14255" spans="1:5" x14ac:dyDescent="0.25">
      <c r="A14255" s="2">
        <v>45748.67083333333</v>
      </c>
      <c r="B14255">
        <v>131940</v>
      </c>
      <c r="C14255">
        <v>132035</v>
      </c>
      <c r="D14255">
        <v>131925</v>
      </c>
      <c r="E14255">
        <v>132030</v>
      </c>
    </row>
    <row r="14256" spans="1:5" x14ac:dyDescent="0.25">
      <c r="A14256" s="2">
        <v>45748.670138888891</v>
      </c>
      <c r="B14256">
        <v>131920</v>
      </c>
      <c r="C14256">
        <v>131950</v>
      </c>
      <c r="D14256">
        <v>131885</v>
      </c>
      <c r="E14256">
        <v>131940</v>
      </c>
    </row>
    <row r="14257" spans="1:5" x14ac:dyDescent="0.25">
      <c r="A14257" s="2">
        <v>45748.669444444444</v>
      </c>
      <c r="B14257">
        <v>131930</v>
      </c>
      <c r="C14257">
        <v>131930</v>
      </c>
      <c r="D14257">
        <v>131900</v>
      </c>
      <c r="E14257">
        <v>131920</v>
      </c>
    </row>
    <row r="14258" spans="1:5" x14ac:dyDescent="0.25">
      <c r="A14258" s="2">
        <v>45748.668749999997</v>
      </c>
      <c r="B14258">
        <v>131865</v>
      </c>
      <c r="C14258">
        <v>131945</v>
      </c>
      <c r="D14258">
        <v>131865</v>
      </c>
      <c r="E14258">
        <v>131930</v>
      </c>
    </row>
    <row r="14259" spans="1:5" x14ac:dyDescent="0.25">
      <c r="A14259" s="2">
        <v>45748.668055555558</v>
      </c>
      <c r="B14259">
        <v>131855</v>
      </c>
      <c r="C14259">
        <v>131875</v>
      </c>
      <c r="D14259">
        <v>131825</v>
      </c>
      <c r="E14259">
        <v>131870</v>
      </c>
    </row>
    <row r="14260" spans="1:5" x14ac:dyDescent="0.25">
      <c r="A14260" s="2">
        <v>45748.667361111111</v>
      </c>
      <c r="B14260">
        <v>131895</v>
      </c>
      <c r="C14260">
        <v>131900</v>
      </c>
      <c r="D14260">
        <v>131830</v>
      </c>
      <c r="E14260">
        <v>131855</v>
      </c>
    </row>
    <row r="14261" spans="1:5" x14ac:dyDescent="0.25">
      <c r="A14261" s="2">
        <v>45748.666666666664</v>
      </c>
      <c r="B14261">
        <v>131860</v>
      </c>
      <c r="C14261">
        <v>131895</v>
      </c>
      <c r="D14261">
        <v>131835</v>
      </c>
      <c r="E14261">
        <v>131895</v>
      </c>
    </row>
    <row r="14262" spans="1:5" x14ac:dyDescent="0.25">
      <c r="A14262" s="2">
        <v>45748.665972222225</v>
      </c>
      <c r="B14262">
        <v>131870</v>
      </c>
      <c r="C14262">
        <v>131885</v>
      </c>
      <c r="D14262">
        <v>131845</v>
      </c>
      <c r="E14262">
        <v>131860</v>
      </c>
    </row>
    <row r="14263" spans="1:5" x14ac:dyDescent="0.25">
      <c r="A14263" s="2">
        <v>45748.665277777778</v>
      </c>
      <c r="B14263">
        <v>131875</v>
      </c>
      <c r="C14263">
        <v>131885</v>
      </c>
      <c r="D14263">
        <v>131860</v>
      </c>
      <c r="E14263">
        <v>131870</v>
      </c>
    </row>
    <row r="14264" spans="1:5" x14ac:dyDescent="0.25">
      <c r="A14264" s="2">
        <v>45748.664583333331</v>
      </c>
      <c r="B14264">
        <v>131860</v>
      </c>
      <c r="C14264">
        <v>131885</v>
      </c>
      <c r="D14264">
        <v>131815</v>
      </c>
      <c r="E14264">
        <v>131875</v>
      </c>
    </row>
    <row r="14265" spans="1:5" x14ac:dyDescent="0.25">
      <c r="A14265" s="2">
        <v>45748.663888888892</v>
      </c>
      <c r="B14265">
        <v>131915</v>
      </c>
      <c r="C14265">
        <v>131920</v>
      </c>
      <c r="D14265">
        <v>131850</v>
      </c>
      <c r="E14265">
        <v>131865</v>
      </c>
    </row>
    <row r="14266" spans="1:5" x14ac:dyDescent="0.25">
      <c r="A14266" s="2">
        <v>45748.663194444445</v>
      </c>
      <c r="B14266">
        <v>131875</v>
      </c>
      <c r="C14266">
        <v>131935</v>
      </c>
      <c r="D14266">
        <v>131870</v>
      </c>
      <c r="E14266">
        <v>131915</v>
      </c>
    </row>
    <row r="14267" spans="1:5" x14ac:dyDescent="0.25">
      <c r="A14267" s="2">
        <v>45748.662499999999</v>
      </c>
      <c r="B14267">
        <v>131915</v>
      </c>
      <c r="C14267">
        <v>131925</v>
      </c>
      <c r="D14267">
        <v>131865</v>
      </c>
      <c r="E14267">
        <v>131875</v>
      </c>
    </row>
    <row r="14268" spans="1:5" x14ac:dyDescent="0.25">
      <c r="A14268" s="2">
        <v>45748.661805555559</v>
      </c>
      <c r="B14268">
        <v>131885</v>
      </c>
      <c r="C14268">
        <v>131925</v>
      </c>
      <c r="D14268">
        <v>131880</v>
      </c>
      <c r="E14268">
        <v>131920</v>
      </c>
    </row>
    <row r="14269" spans="1:5" x14ac:dyDescent="0.25">
      <c r="A14269" s="2">
        <v>45748.661111111112</v>
      </c>
      <c r="B14269">
        <v>131890</v>
      </c>
      <c r="C14269">
        <v>131905</v>
      </c>
      <c r="D14269">
        <v>131855</v>
      </c>
      <c r="E14269">
        <v>131880</v>
      </c>
    </row>
    <row r="14270" spans="1:5" x14ac:dyDescent="0.25">
      <c r="A14270" s="2">
        <v>45748.660416666666</v>
      </c>
      <c r="B14270">
        <v>131930</v>
      </c>
      <c r="C14270">
        <v>131955</v>
      </c>
      <c r="D14270">
        <v>131885</v>
      </c>
      <c r="E14270">
        <v>131890</v>
      </c>
    </row>
    <row r="14271" spans="1:5" x14ac:dyDescent="0.25">
      <c r="A14271" s="2">
        <v>45748.659722222219</v>
      </c>
      <c r="B14271">
        <v>131785</v>
      </c>
      <c r="C14271">
        <v>131950</v>
      </c>
      <c r="D14271">
        <v>131785</v>
      </c>
      <c r="E14271">
        <v>131930</v>
      </c>
    </row>
    <row r="14272" spans="1:5" x14ac:dyDescent="0.25">
      <c r="A14272" s="2">
        <v>45748.65902777778</v>
      </c>
      <c r="B14272">
        <v>131790</v>
      </c>
      <c r="C14272">
        <v>131825</v>
      </c>
      <c r="D14272">
        <v>131775</v>
      </c>
      <c r="E14272">
        <v>131790</v>
      </c>
    </row>
    <row r="14273" spans="1:5" x14ac:dyDescent="0.25">
      <c r="A14273" s="2">
        <v>45748.658333333333</v>
      </c>
      <c r="B14273">
        <v>131790</v>
      </c>
      <c r="C14273">
        <v>131795</v>
      </c>
      <c r="D14273">
        <v>131765</v>
      </c>
      <c r="E14273">
        <v>131790</v>
      </c>
    </row>
    <row r="14274" spans="1:5" x14ac:dyDescent="0.25">
      <c r="A14274" s="2">
        <v>45748.657638888886</v>
      </c>
      <c r="B14274">
        <v>131805</v>
      </c>
      <c r="C14274">
        <v>131810</v>
      </c>
      <c r="D14274">
        <v>131770</v>
      </c>
      <c r="E14274">
        <v>131785</v>
      </c>
    </row>
    <row r="14275" spans="1:5" x14ac:dyDescent="0.25">
      <c r="A14275" s="2">
        <v>45748.656944444447</v>
      </c>
      <c r="B14275">
        <v>131785</v>
      </c>
      <c r="C14275">
        <v>131825</v>
      </c>
      <c r="D14275">
        <v>131770</v>
      </c>
      <c r="E14275">
        <v>131810</v>
      </c>
    </row>
    <row r="14276" spans="1:5" x14ac:dyDescent="0.25">
      <c r="A14276" s="2">
        <v>45748.65625</v>
      </c>
      <c r="B14276">
        <v>131760</v>
      </c>
      <c r="C14276">
        <v>131825</v>
      </c>
      <c r="D14276">
        <v>131745</v>
      </c>
      <c r="E14276">
        <v>131785</v>
      </c>
    </row>
    <row r="14277" spans="1:5" x14ac:dyDescent="0.25">
      <c r="A14277" s="2">
        <v>45748.655555555553</v>
      </c>
      <c r="B14277">
        <v>131745</v>
      </c>
      <c r="C14277">
        <v>131770</v>
      </c>
      <c r="D14277">
        <v>131730</v>
      </c>
      <c r="E14277">
        <v>131755</v>
      </c>
    </row>
    <row r="14278" spans="1:5" x14ac:dyDescent="0.25">
      <c r="A14278" s="2">
        <v>45748.654861111114</v>
      </c>
      <c r="B14278">
        <v>131745</v>
      </c>
      <c r="C14278">
        <v>131755</v>
      </c>
      <c r="D14278">
        <v>131670</v>
      </c>
      <c r="E14278">
        <v>131750</v>
      </c>
    </row>
    <row r="14279" spans="1:5" x14ac:dyDescent="0.25">
      <c r="A14279" s="2">
        <v>45748.654166666667</v>
      </c>
      <c r="B14279">
        <v>131720</v>
      </c>
      <c r="C14279">
        <v>131765</v>
      </c>
      <c r="D14279">
        <v>131695</v>
      </c>
      <c r="E14279">
        <v>131745</v>
      </c>
    </row>
    <row r="14280" spans="1:5" x14ac:dyDescent="0.25">
      <c r="A14280" s="2">
        <v>45748.65347222222</v>
      </c>
      <c r="B14280">
        <v>131680</v>
      </c>
      <c r="C14280">
        <v>131740</v>
      </c>
      <c r="D14280">
        <v>131670</v>
      </c>
      <c r="E14280">
        <v>131725</v>
      </c>
    </row>
    <row r="14281" spans="1:5" x14ac:dyDescent="0.25">
      <c r="A14281" s="2">
        <v>45748.652777777781</v>
      </c>
      <c r="B14281">
        <v>131780</v>
      </c>
      <c r="C14281">
        <v>131785</v>
      </c>
      <c r="D14281">
        <v>131620</v>
      </c>
      <c r="E14281">
        <v>131680</v>
      </c>
    </row>
    <row r="14282" spans="1:5" x14ac:dyDescent="0.25">
      <c r="A14282" s="2">
        <v>45748.652083333334</v>
      </c>
      <c r="B14282">
        <v>131775</v>
      </c>
      <c r="C14282">
        <v>131790</v>
      </c>
      <c r="D14282">
        <v>131735</v>
      </c>
      <c r="E14282">
        <v>131785</v>
      </c>
    </row>
    <row r="14283" spans="1:5" x14ac:dyDescent="0.25">
      <c r="A14283" s="2">
        <v>45748.651388888888</v>
      </c>
      <c r="B14283">
        <v>131820</v>
      </c>
      <c r="C14283">
        <v>131825</v>
      </c>
      <c r="D14283">
        <v>131735</v>
      </c>
      <c r="E14283">
        <v>131775</v>
      </c>
    </row>
    <row r="14284" spans="1:5" x14ac:dyDescent="0.25">
      <c r="A14284" s="2">
        <v>45748.650694444441</v>
      </c>
      <c r="B14284">
        <v>131860</v>
      </c>
      <c r="C14284">
        <v>131865</v>
      </c>
      <c r="D14284">
        <v>131785</v>
      </c>
      <c r="E14284">
        <v>131820</v>
      </c>
    </row>
    <row r="14285" spans="1:5" x14ac:dyDescent="0.25">
      <c r="A14285" s="2">
        <v>45748.65</v>
      </c>
      <c r="B14285">
        <v>131890</v>
      </c>
      <c r="C14285">
        <v>131910</v>
      </c>
      <c r="D14285">
        <v>131855</v>
      </c>
      <c r="E14285">
        <v>131865</v>
      </c>
    </row>
    <row r="14286" spans="1:5" x14ac:dyDescent="0.25">
      <c r="A14286" s="2">
        <v>45748.649305555555</v>
      </c>
      <c r="B14286">
        <v>131905</v>
      </c>
      <c r="C14286">
        <v>131930</v>
      </c>
      <c r="D14286">
        <v>131810</v>
      </c>
      <c r="E14286">
        <v>131885</v>
      </c>
    </row>
    <row r="14287" spans="1:5" x14ac:dyDescent="0.25">
      <c r="A14287" s="2">
        <v>45748.648611111108</v>
      </c>
      <c r="B14287">
        <v>132055</v>
      </c>
      <c r="C14287">
        <v>132075</v>
      </c>
      <c r="D14287">
        <v>131900</v>
      </c>
      <c r="E14287">
        <v>131905</v>
      </c>
    </row>
    <row r="14288" spans="1:5" x14ac:dyDescent="0.25">
      <c r="A14288" s="2">
        <v>45748.647916666669</v>
      </c>
      <c r="B14288">
        <v>132070</v>
      </c>
      <c r="C14288">
        <v>132100</v>
      </c>
      <c r="D14288">
        <v>132055</v>
      </c>
      <c r="E14288">
        <v>132060</v>
      </c>
    </row>
    <row r="14289" spans="1:5" x14ac:dyDescent="0.25">
      <c r="A14289" s="2">
        <v>45748.647222222222</v>
      </c>
      <c r="B14289">
        <v>132110</v>
      </c>
      <c r="C14289">
        <v>132135</v>
      </c>
      <c r="D14289">
        <v>132065</v>
      </c>
      <c r="E14289">
        <v>132070</v>
      </c>
    </row>
    <row r="14290" spans="1:5" x14ac:dyDescent="0.25">
      <c r="A14290" s="2">
        <v>45748.646527777775</v>
      </c>
      <c r="B14290">
        <v>132120</v>
      </c>
      <c r="C14290">
        <v>132140</v>
      </c>
      <c r="D14290">
        <v>132100</v>
      </c>
      <c r="E14290">
        <v>132105</v>
      </c>
    </row>
    <row r="14291" spans="1:5" x14ac:dyDescent="0.25">
      <c r="A14291" s="2">
        <v>45748.645833333336</v>
      </c>
      <c r="B14291">
        <v>132105</v>
      </c>
      <c r="C14291">
        <v>132150</v>
      </c>
      <c r="D14291">
        <v>132090</v>
      </c>
      <c r="E14291">
        <v>132120</v>
      </c>
    </row>
    <row r="14292" spans="1:5" x14ac:dyDescent="0.25">
      <c r="A14292" s="2">
        <v>45748.645138888889</v>
      </c>
      <c r="B14292">
        <v>132140</v>
      </c>
      <c r="C14292">
        <v>132150</v>
      </c>
      <c r="D14292">
        <v>132095</v>
      </c>
      <c r="E14292">
        <v>132105</v>
      </c>
    </row>
    <row r="14293" spans="1:5" x14ac:dyDescent="0.25">
      <c r="A14293" s="2">
        <v>45748.644444444442</v>
      </c>
      <c r="B14293">
        <v>132170</v>
      </c>
      <c r="C14293">
        <v>132175</v>
      </c>
      <c r="D14293">
        <v>132115</v>
      </c>
      <c r="E14293">
        <v>132140</v>
      </c>
    </row>
    <row r="14294" spans="1:5" x14ac:dyDescent="0.25">
      <c r="A14294" s="2">
        <v>45748.643750000003</v>
      </c>
      <c r="B14294">
        <v>132170</v>
      </c>
      <c r="C14294">
        <v>132185</v>
      </c>
      <c r="D14294">
        <v>132155</v>
      </c>
      <c r="E14294">
        <v>132170</v>
      </c>
    </row>
    <row r="14295" spans="1:5" x14ac:dyDescent="0.25">
      <c r="A14295" s="2">
        <v>45748.643055555556</v>
      </c>
      <c r="B14295">
        <v>132155</v>
      </c>
      <c r="C14295">
        <v>132175</v>
      </c>
      <c r="D14295">
        <v>132120</v>
      </c>
      <c r="E14295">
        <v>132170</v>
      </c>
    </row>
    <row r="14296" spans="1:5" x14ac:dyDescent="0.25">
      <c r="A14296" s="2">
        <v>45748.642361111109</v>
      </c>
      <c r="B14296">
        <v>132145</v>
      </c>
      <c r="C14296">
        <v>132205</v>
      </c>
      <c r="D14296">
        <v>132135</v>
      </c>
      <c r="E14296">
        <v>132155</v>
      </c>
    </row>
    <row r="14297" spans="1:5" x14ac:dyDescent="0.25">
      <c r="A14297" s="2">
        <v>45748.64166666667</v>
      </c>
      <c r="B14297">
        <v>132215</v>
      </c>
      <c r="C14297">
        <v>132250</v>
      </c>
      <c r="D14297">
        <v>132135</v>
      </c>
      <c r="E14297">
        <v>132145</v>
      </c>
    </row>
    <row r="14298" spans="1:5" x14ac:dyDescent="0.25">
      <c r="A14298" s="2">
        <v>45748.640972222223</v>
      </c>
      <c r="B14298">
        <v>132230</v>
      </c>
      <c r="C14298">
        <v>132255</v>
      </c>
      <c r="D14298">
        <v>132215</v>
      </c>
      <c r="E14298">
        <v>132215</v>
      </c>
    </row>
    <row r="14299" spans="1:5" x14ac:dyDescent="0.25">
      <c r="A14299" s="2">
        <v>45748.640277777777</v>
      </c>
      <c r="B14299">
        <v>132260</v>
      </c>
      <c r="C14299">
        <v>132260</v>
      </c>
      <c r="D14299">
        <v>132215</v>
      </c>
      <c r="E14299">
        <v>132230</v>
      </c>
    </row>
    <row r="14300" spans="1:5" x14ac:dyDescent="0.25">
      <c r="A14300" s="2">
        <v>45748.63958333333</v>
      </c>
      <c r="B14300">
        <v>132270</v>
      </c>
      <c r="C14300">
        <v>132285</v>
      </c>
      <c r="D14300">
        <v>132245</v>
      </c>
      <c r="E14300">
        <v>132260</v>
      </c>
    </row>
    <row r="14301" spans="1:5" x14ac:dyDescent="0.25">
      <c r="A14301" s="2">
        <v>45748.638888888891</v>
      </c>
      <c r="B14301">
        <v>132305</v>
      </c>
      <c r="C14301">
        <v>132325</v>
      </c>
      <c r="D14301">
        <v>132270</v>
      </c>
      <c r="E14301">
        <v>132275</v>
      </c>
    </row>
    <row r="14302" spans="1:5" x14ac:dyDescent="0.25">
      <c r="A14302" s="2">
        <v>45748.638194444444</v>
      </c>
      <c r="B14302">
        <v>132315</v>
      </c>
      <c r="C14302">
        <v>132325</v>
      </c>
      <c r="D14302">
        <v>132295</v>
      </c>
      <c r="E14302">
        <v>132305</v>
      </c>
    </row>
    <row r="14303" spans="1:5" x14ac:dyDescent="0.25">
      <c r="A14303" s="2">
        <v>45748.637499999997</v>
      </c>
      <c r="B14303">
        <v>132330</v>
      </c>
      <c r="C14303">
        <v>132330</v>
      </c>
      <c r="D14303">
        <v>132305</v>
      </c>
      <c r="E14303">
        <v>132320</v>
      </c>
    </row>
    <row r="14304" spans="1:5" x14ac:dyDescent="0.25">
      <c r="A14304" s="2">
        <v>45748.636805555558</v>
      </c>
      <c r="B14304">
        <v>132330</v>
      </c>
      <c r="C14304">
        <v>132340</v>
      </c>
      <c r="D14304">
        <v>132295</v>
      </c>
      <c r="E14304">
        <v>132330</v>
      </c>
    </row>
    <row r="14305" spans="1:5" x14ac:dyDescent="0.25">
      <c r="A14305" s="2">
        <v>45748.636111111111</v>
      </c>
      <c r="B14305">
        <v>132320</v>
      </c>
      <c r="C14305">
        <v>132340</v>
      </c>
      <c r="D14305">
        <v>132295</v>
      </c>
      <c r="E14305">
        <v>132330</v>
      </c>
    </row>
    <row r="14306" spans="1:5" x14ac:dyDescent="0.25">
      <c r="A14306" s="2">
        <v>45748.635416666664</v>
      </c>
      <c r="B14306">
        <v>132390</v>
      </c>
      <c r="C14306">
        <v>132395</v>
      </c>
      <c r="D14306">
        <v>132305</v>
      </c>
      <c r="E14306">
        <v>132315</v>
      </c>
    </row>
    <row r="14307" spans="1:5" x14ac:dyDescent="0.25">
      <c r="A14307" s="2">
        <v>45748.634722222225</v>
      </c>
      <c r="B14307">
        <v>132410</v>
      </c>
      <c r="C14307">
        <v>132410</v>
      </c>
      <c r="D14307">
        <v>132375</v>
      </c>
      <c r="E14307">
        <v>132395</v>
      </c>
    </row>
    <row r="14308" spans="1:5" x14ac:dyDescent="0.25">
      <c r="A14308" s="2">
        <v>45748.634027777778</v>
      </c>
      <c r="B14308">
        <v>132400</v>
      </c>
      <c r="C14308">
        <v>132420</v>
      </c>
      <c r="D14308">
        <v>132395</v>
      </c>
      <c r="E14308">
        <v>132410</v>
      </c>
    </row>
    <row r="14309" spans="1:5" x14ac:dyDescent="0.25">
      <c r="A14309" s="2">
        <v>45748.633333333331</v>
      </c>
      <c r="B14309">
        <v>132430</v>
      </c>
      <c r="C14309">
        <v>132430</v>
      </c>
      <c r="D14309">
        <v>132395</v>
      </c>
      <c r="E14309">
        <v>132395</v>
      </c>
    </row>
    <row r="14310" spans="1:5" x14ac:dyDescent="0.25">
      <c r="A14310" s="2">
        <v>45748.632638888892</v>
      </c>
      <c r="B14310">
        <v>132445</v>
      </c>
      <c r="C14310">
        <v>132445</v>
      </c>
      <c r="D14310">
        <v>132405</v>
      </c>
      <c r="E14310">
        <v>132430</v>
      </c>
    </row>
    <row r="14311" spans="1:5" x14ac:dyDescent="0.25">
      <c r="A14311" s="2">
        <v>45748.631944444445</v>
      </c>
      <c r="B14311">
        <v>132405</v>
      </c>
      <c r="C14311">
        <v>132445</v>
      </c>
      <c r="D14311">
        <v>132405</v>
      </c>
      <c r="E14311">
        <v>132445</v>
      </c>
    </row>
    <row r="14312" spans="1:5" x14ac:dyDescent="0.25">
      <c r="A14312" s="2">
        <v>45748.631249999999</v>
      </c>
      <c r="B14312">
        <v>132440</v>
      </c>
      <c r="C14312">
        <v>132450</v>
      </c>
      <c r="D14312">
        <v>132405</v>
      </c>
      <c r="E14312">
        <v>132405</v>
      </c>
    </row>
    <row r="14313" spans="1:5" x14ac:dyDescent="0.25">
      <c r="A14313" s="2">
        <v>45748.630555555559</v>
      </c>
      <c r="B14313">
        <v>132425</v>
      </c>
      <c r="C14313">
        <v>132460</v>
      </c>
      <c r="D14313">
        <v>132425</v>
      </c>
      <c r="E14313">
        <v>132440</v>
      </c>
    </row>
    <row r="14314" spans="1:5" x14ac:dyDescent="0.25">
      <c r="A14314" s="2">
        <v>45748.629861111112</v>
      </c>
      <c r="B14314">
        <v>132445</v>
      </c>
      <c r="C14314">
        <v>132465</v>
      </c>
      <c r="D14314">
        <v>132420</v>
      </c>
      <c r="E14314">
        <v>132425</v>
      </c>
    </row>
    <row r="14315" spans="1:5" x14ac:dyDescent="0.25">
      <c r="A14315" s="2">
        <v>45748.629166666666</v>
      </c>
      <c r="B14315">
        <v>132455</v>
      </c>
      <c r="C14315">
        <v>132465</v>
      </c>
      <c r="D14315">
        <v>132420</v>
      </c>
      <c r="E14315">
        <v>132445</v>
      </c>
    </row>
    <row r="14316" spans="1:5" x14ac:dyDescent="0.25">
      <c r="A14316" s="2">
        <v>45748.628472222219</v>
      </c>
      <c r="B14316">
        <v>132420</v>
      </c>
      <c r="C14316">
        <v>132475</v>
      </c>
      <c r="D14316">
        <v>132420</v>
      </c>
      <c r="E14316">
        <v>132460</v>
      </c>
    </row>
    <row r="14317" spans="1:5" x14ac:dyDescent="0.25">
      <c r="A14317" s="2">
        <v>45748.62777777778</v>
      </c>
      <c r="B14317">
        <v>132415</v>
      </c>
      <c r="C14317">
        <v>132440</v>
      </c>
      <c r="D14317">
        <v>132405</v>
      </c>
      <c r="E14317">
        <v>132425</v>
      </c>
    </row>
    <row r="14318" spans="1:5" x14ac:dyDescent="0.25">
      <c r="A14318" s="2">
        <v>45748.627083333333</v>
      </c>
      <c r="B14318">
        <v>132425</v>
      </c>
      <c r="C14318">
        <v>132430</v>
      </c>
      <c r="D14318">
        <v>132395</v>
      </c>
      <c r="E14318">
        <v>132415</v>
      </c>
    </row>
    <row r="14319" spans="1:5" x14ac:dyDescent="0.25">
      <c r="A14319" s="2">
        <v>45748.626388888886</v>
      </c>
      <c r="B14319">
        <v>132430</v>
      </c>
      <c r="C14319">
        <v>132440</v>
      </c>
      <c r="D14319">
        <v>132390</v>
      </c>
      <c r="E14319">
        <v>132425</v>
      </c>
    </row>
    <row r="14320" spans="1:5" x14ac:dyDescent="0.25">
      <c r="A14320" s="2">
        <v>45748.625694444447</v>
      </c>
      <c r="B14320">
        <v>132460</v>
      </c>
      <c r="C14320">
        <v>132460</v>
      </c>
      <c r="D14320">
        <v>132415</v>
      </c>
      <c r="E14320">
        <v>132435</v>
      </c>
    </row>
    <row r="14321" spans="1:5" x14ac:dyDescent="0.25">
      <c r="A14321" s="2">
        <v>45748.625</v>
      </c>
      <c r="B14321">
        <v>132425</v>
      </c>
      <c r="C14321">
        <v>132455</v>
      </c>
      <c r="D14321">
        <v>132400</v>
      </c>
      <c r="E14321">
        <v>132455</v>
      </c>
    </row>
    <row r="14322" spans="1:5" x14ac:dyDescent="0.25">
      <c r="A14322" s="2">
        <v>45748.624305555553</v>
      </c>
      <c r="B14322">
        <v>132425</v>
      </c>
      <c r="C14322">
        <v>132440</v>
      </c>
      <c r="D14322">
        <v>132385</v>
      </c>
      <c r="E14322">
        <v>132420</v>
      </c>
    </row>
    <row r="14323" spans="1:5" x14ac:dyDescent="0.25">
      <c r="A14323" s="2">
        <v>45748.623611111114</v>
      </c>
      <c r="B14323">
        <v>132450</v>
      </c>
      <c r="C14323">
        <v>132475</v>
      </c>
      <c r="D14323">
        <v>132425</v>
      </c>
      <c r="E14323">
        <v>132425</v>
      </c>
    </row>
    <row r="14324" spans="1:5" x14ac:dyDescent="0.25">
      <c r="A14324" s="2">
        <v>45748.622916666667</v>
      </c>
      <c r="B14324">
        <v>132445</v>
      </c>
      <c r="C14324">
        <v>132465</v>
      </c>
      <c r="D14324">
        <v>132425</v>
      </c>
      <c r="E14324">
        <v>132455</v>
      </c>
    </row>
    <row r="14325" spans="1:5" x14ac:dyDescent="0.25">
      <c r="A14325" s="2">
        <v>45748.62222222222</v>
      </c>
      <c r="B14325">
        <v>132475</v>
      </c>
      <c r="C14325">
        <v>132495</v>
      </c>
      <c r="D14325">
        <v>132445</v>
      </c>
      <c r="E14325">
        <v>132445</v>
      </c>
    </row>
    <row r="14326" spans="1:5" x14ac:dyDescent="0.25">
      <c r="A14326" s="2">
        <v>45748.621527777781</v>
      </c>
      <c r="B14326">
        <v>132510</v>
      </c>
      <c r="C14326">
        <v>132515</v>
      </c>
      <c r="D14326">
        <v>132465</v>
      </c>
      <c r="E14326">
        <v>132480</v>
      </c>
    </row>
    <row r="14327" spans="1:5" x14ac:dyDescent="0.25">
      <c r="A14327" s="2">
        <v>45748.620833333334</v>
      </c>
      <c r="B14327">
        <v>132520</v>
      </c>
      <c r="C14327">
        <v>132535</v>
      </c>
      <c r="D14327">
        <v>132500</v>
      </c>
      <c r="E14327">
        <v>132515</v>
      </c>
    </row>
    <row r="14328" spans="1:5" x14ac:dyDescent="0.25">
      <c r="A14328" s="2">
        <v>45748.620138888888</v>
      </c>
      <c r="B14328">
        <v>132515</v>
      </c>
      <c r="C14328">
        <v>132535</v>
      </c>
      <c r="D14328">
        <v>132510</v>
      </c>
      <c r="E14328">
        <v>132515</v>
      </c>
    </row>
    <row r="14329" spans="1:5" x14ac:dyDescent="0.25">
      <c r="A14329" s="2">
        <v>45748.619444444441</v>
      </c>
      <c r="B14329">
        <v>132505</v>
      </c>
      <c r="C14329">
        <v>132530</v>
      </c>
      <c r="D14329">
        <v>132480</v>
      </c>
      <c r="E14329">
        <v>132515</v>
      </c>
    </row>
    <row r="14330" spans="1:5" x14ac:dyDescent="0.25">
      <c r="A14330" s="2">
        <v>45748.618750000001</v>
      </c>
      <c r="B14330">
        <v>132490</v>
      </c>
      <c r="C14330">
        <v>132530</v>
      </c>
      <c r="D14330">
        <v>132485</v>
      </c>
      <c r="E14330">
        <v>132500</v>
      </c>
    </row>
    <row r="14331" spans="1:5" x14ac:dyDescent="0.25">
      <c r="A14331" s="2">
        <v>45748.618055555555</v>
      </c>
      <c r="B14331">
        <v>132480</v>
      </c>
      <c r="C14331">
        <v>132495</v>
      </c>
      <c r="D14331">
        <v>132450</v>
      </c>
      <c r="E14331">
        <v>132490</v>
      </c>
    </row>
    <row r="14332" spans="1:5" x14ac:dyDescent="0.25">
      <c r="A14332" s="2">
        <v>45748.617361111108</v>
      </c>
      <c r="B14332">
        <v>132460</v>
      </c>
      <c r="C14332">
        <v>132510</v>
      </c>
      <c r="D14332">
        <v>132460</v>
      </c>
      <c r="E14332">
        <v>132480</v>
      </c>
    </row>
    <row r="14333" spans="1:5" x14ac:dyDescent="0.25">
      <c r="A14333" s="2">
        <v>45748.616666666669</v>
      </c>
      <c r="B14333">
        <v>132500</v>
      </c>
      <c r="C14333">
        <v>132510</v>
      </c>
      <c r="D14333">
        <v>132460</v>
      </c>
      <c r="E14333">
        <v>132460</v>
      </c>
    </row>
    <row r="14334" spans="1:5" x14ac:dyDescent="0.25">
      <c r="A14334" s="2">
        <v>45748.615972222222</v>
      </c>
      <c r="B14334">
        <v>132575</v>
      </c>
      <c r="C14334">
        <v>132585</v>
      </c>
      <c r="D14334">
        <v>132485</v>
      </c>
      <c r="E14334">
        <v>132500</v>
      </c>
    </row>
    <row r="14335" spans="1:5" x14ac:dyDescent="0.25">
      <c r="A14335" s="2">
        <v>45748.615277777775</v>
      </c>
      <c r="B14335">
        <v>132500</v>
      </c>
      <c r="C14335">
        <v>132600</v>
      </c>
      <c r="D14335">
        <v>132495</v>
      </c>
      <c r="E14335">
        <v>132575</v>
      </c>
    </row>
    <row r="14336" spans="1:5" x14ac:dyDescent="0.25">
      <c r="A14336" s="2">
        <v>45748.614583333336</v>
      </c>
      <c r="B14336">
        <v>132545</v>
      </c>
      <c r="C14336">
        <v>132550</v>
      </c>
      <c r="D14336">
        <v>132495</v>
      </c>
      <c r="E14336">
        <v>132500</v>
      </c>
    </row>
    <row r="14337" spans="1:5" x14ac:dyDescent="0.25">
      <c r="A14337" s="2">
        <v>45748.613888888889</v>
      </c>
      <c r="B14337">
        <v>132610</v>
      </c>
      <c r="C14337">
        <v>132620</v>
      </c>
      <c r="D14337">
        <v>132535</v>
      </c>
      <c r="E14337">
        <v>132550</v>
      </c>
    </row>
    <row r="14338" spans="1:5" x14ac:dyDescent="0.25">
      <c r="A14338" s="2">
        <v>45748.613194444442</v>
      </c>
      <c r="B14338">
        <v>132615</v>
      </c>
      <c r="C14338">
        <v>132650</v>
      </c>
      <c r="D14338">
        <v>132605</v>
      </c>
      <c r="E14338">
        <v>132610</v>
      </c>
    </row>
    <row r="14339" spans="1:5" x14ac:dyDescent="0.25">
      <c r="A14339" s="2">
        <v>45748.612500000003</v>
      </c>
      <c r="B14339">
        <v>132630</v>
      </c>
      <c r="C14339">
        <v>132665</v>
      </c>
      <c r="D14339">
        <v>132610</v>
      </c>
      <c r="E14339">
        <v>132620</v>
      </c>
    </row>
    <row r="14340" spans="1:5" x14ac:dyDescent="0.25">
      <c r="A14340" s="2">
        <v>45748.611805555556</v>
      </c>
      <c r="B14340">
        <v>132610</v>
      </c>
      <c r="C14340">
        <v>132650</v>
      </c>
      <c r="D14340">
        <v>132585</v>
      </c>
      <c r="E14340">
        <v>132630</v>
      </c>
    </row>
    <row r="14341" spans="1:5" x14ac:dyDescent="0.25">
      <c r="A14341" s="2">
        <v>45748.611111111109</v>
      </c>
      <c r="B14341">
        <v>132595</v>
      </c>
      <c r="C14341">
        <v>132645</v>
      </c>
      <c r="D14341">
        <v>132580</v>
      </c>
      <c r="E14341">
        <v>132605</v>
      </c>
    </row>
    <row r="14342" spans="1:5" x14ac:dyDescent="0.25">
      <c r="A14342" s="2">
        <v>45748.61041666667</v>
      </c>
      <c r="B14342">
        <v>132550</v>
      </c>
      <c r="C14342">
        <v>132610</v>
      </c>
      <c r="D14342">
        <v>132540</v>
      </c>
      <c r="E14342">
        <v>132595</v>
      </c>
    </row>
    <row r="14343" spans="1:5" x14ac:dyDescent="0.25">
      <c r="A14343" s="2">
        <v>45748.609722222223</v>
      </c>
      <c r="B14343">
        <v>132520</v>
      </c>
      <c r="C14343">
        <v>132565</v>
      </c>
      <c r="D14343">
        <v>132495</v>
      </c>
      <c r="E14343">
        <v>132545</v>
      </c>
    </row>
    <row r="14344" spans="1:5" x14ac:dyDescent="0.25">
      <c r="A14344" s="2">
        <v>45748.609027777777</v>
      </c>
      <c r="B14344">
        <v>132520</v>
      </c>
      <c r="C14344">
        <v>132550</v>
      </c>
      <c r="D14344">
        <v>132495</v>
      </c>
      <c r="E14344">
        <v>132520</v>
      </c>
    </row>
    <row r="14345" spans="1:5" x14ac:dyDescent="0.25">
      <c r="A14345" s="2">
        <v>45748.60833333333</v>
      </c>
      <c r="B14345">
        <v>132505</v>
      </c>
      <c r="C14345">
        <v>132525</v>
      </c>
      <c r="D14345">
        <v>132500</v>
      </c>
      <c r="E14345">
        <v>132520</v>
      </c>
    </row>
    <row r="14346" spans="1:5" x14ac:dyDescent="0.25">
      <c r="A14346" s="2">
        <v>45748.607638888891</v>
      </c>
      <c r="B14346">
        <v>132515</v>
      </c>
      <c r="C14346">
        <v>132520</v>
      </c>
      <c r="D14346">
        <v>132495</v>
      </c>
      <c r="E14346">
        <v>132505</v>
      </c>
    </row>
    <row r="14347" spans="1:5" x14ac:dyDescent="0.25">
      <c r="A14347" s="2">
        <v>45748.606944444444</v>
      </c>
      <c r="B14347">
        <v>132520</v>
      </c>
      <c r="C14347">
        <v>132540</v>
      </c>
      <c r="D14347">
        <v>132500</v>
      </c>
      <c r="E14347">
        <v>132515</v>
      </c>
    </row>
    <row r="14348" spans="1:5" x14ac:dyDescent="0.25">
      <c r="A14348" s="2">
        <v>45748.606249999997</v>
      </c>
      <c r="B14348">
        <v>132520</v>
      </c>
      <c r="C14348">
        <v>132530</v>
      </c>
      <c r="D14348">
        <v>132490</v>
      </c>
      <c r="E14348">
        <v>132515</v>
      </c>
    </row>
    <row r="14349" spans="1:5" x14ac:dyDescent="0.25">
      <c r="A14349" s="2">
        <v>45748.605555555558</v>
      </c>
      <c r="B14349">
        <v>132485</v>
      </c>
      <c r="C14349">
        <v>132525</v>
      </c>
      <c r="D14349">
        <v>132485</v>
      </c>
      <c r="E14349">
        <v>132515</v>
      </c>
    </row>
    <row r="14350" spans="1:5" x14ac:dyDescent="0.25">
      <c r="A14350" s="2">
        <v>45748.604861111111</v>
      </c>
      <c r="B14350">
        <v>132460</v>
      </c>
      <c r="C14350">
        <v>132495</v>
      </c>
      <c r="D14350">
        <v>132450</v>
      </c>
      <c r="E14350">
        <v>132485</v>
      </c>
    </row>
    <row r="14351" spans="1:5" x14ac:dyDescent="0.25">
      <c r="A14351" s="2">
        <v>45748.604166666664</v>
      </c>
      <c r="B14351">
        <v>132455</v>
      </c>
      <c r="C14351">
        <v>132470</v>
      </c>
      <c r="D14351">
        <v>132420</v>
      </c>
      <c r="E14351">
        <v>132460</v>
      </c>
    </row>
    <row r="14352" spans="1:5" x14ac:dyDescent="0.25">
      <c r="A14352" s="2">
        <v>45748.603472222225</v>
      </c>
      <c r="B14352">
        <v>132455</v>
      </c>
      <c r="C14352">
        <v>132470</v>
      </c>
      <c r="D14352">
        <v>132440</v>
      </c>
      <c r="E14352">
        <v>132450</v>
      </c>
    </row>
    <row r="14353" spans="1:5" x14ac:dyDescent="0.25">
      <c r="A14353" s="2">
        <v>45748.602777777778</v>
      </c>
      <c r="B14353">
        <v>132415</v>
      </c>
      <c r="C14353">
        <v>132465</v>
      </c>
      <c r="D14353">
        <v>132380</v>
      </c>
      <c r="E14353">
        <v>132450</v>
      </c>
    </row>
    <row r="14354" spans="1:5" x14ac:dyDescent="0.25">
      <c r="A14354" s="2">
        <v>45748.602083333331</v>
      </c>
      <c r="B14354">
        <v>132425</v>
      </c>
      <c r="C14354">
        <v>132440</v>
      </c>
      <c r="D14354">
        <v>132405</v>
      </c>
      <c r="E14354">
        <v>132415</v>
      </c>
    </row>
    <row r="14355" spans="1:5" x14ac:dyDescent="0.25">
      <c r="A14355" s="2">
        <v>45748.601388888892</v>
      </c>
      <c r="B14355">
        <v>132440</v>
      </c>
      <c r="C14355">
        <v>132445</v>
      </c>
      <c r="D14355">
        <v>132405</v>
      </c>
      <c r="E14355">
        <v>132425</v>
      </c>
    </row>
    <row r="14356" spans="1:5" x14ac:dyDescent="0.25">
      <c r="A14356" s="2">
        <v>45748.600694444445</v>
      </c>
      <c r="B14356">
        <v>132445</v>
      </c>
      <c r="C14356">
        <v>132470</v>
      </c>
      <c r="D14356">
        <v>132430</v>
      </c>
      <c r="E14356">
        <v>132440</v>
      </c>
    </row>
    <row r="14357" spans="1:5" x14ac:dyDescent="0.25">
      <c r="A14357" s="2">
        <v>45748.6</v>
      </c>
      <c r="B14357">
        <v>132405</v>
      </c>
      <c r="C14357">
        <v>132455</v>
      </c>
      <c r="D14357">
        <v>132395</v>
      </c>
      <c r="E14357">
        <v>132445</v>
      </c>
    </row>
    <row r="14358" spans="1:5" x14ac:dyDescent="0.25">
      <c r="A14358" s="2">
        <v>45748.599305555559</v>
      </c>
      <c r="B14358">
        <v>132380</v>
      </c>
      <c r="C14358">
        <v>132415</v>
      </c>
      <c r="D14358">
        <v>132375</v>
      </c>
      <c r="E14358">
        <v>132405</v>
      </c>
    </row>
    <row r="14359" spans="1:5" x14ac:dyDescent="0.25">
      <c r="A14359" s="2">
        <v>45748.598611111112</v>
      </c>
      <c r="B14359">
        <v>132390</v>
      </c>
      <c r="C14359">
        <v>132400</v>
      </c>
      <c r="D14359">
        <v>132375</v>
      </c>
      <c r="E14359">
        <v>132385</v>
      </c>
    </row>
    <row r="14360" spans="1:5" x14ac:dyDescent="0.25">
      <c r="A14360" s="2">
        <v>45748.597916666666</v>
      </c>
      <c r="B14360">
        <v>132400</v>
      </c>
      <c r="C14360">
        <v>132420</v>
      </c>
      <c r="D14360">
        <v>132375</v>
      </c>
      <c r="E14360">
        <v>132390</v>
      </c>
    </row>
    <row r="14361" spans="1:5" x14ac:dyDescent="0.25">
      <c r="A14361" s="2">
        <v>45748.597222222219</v>
      </c>
      <c r="B14361">
        <v>132380</v>
      </c>
      <c r="C14361">
        <v>132415</v>
      </c>
      <c r="D14361">
        <v>132380</v>
      </c>
      <c r="E14361">
        <v>132395</v>
      </c>
    </row>
    <row r="14362" spans="1:5" x14ac:dyDescent="0.25">
      <c r="A14362" s="2">
        <v>45748.59652777778</v>
      </c>
      <c r="B14362">
        <v>132365</v>
      </c>
      <c r="C14362">
        <v>132390</v>
      </c>
      <c r="D14362">
        <v>132345</v>
      </c>
      <c r="E14362">
        <v>132380</v>
      </c>
    </row>
    <row r="14363" spans="1:5" x14ac:dyDescent="0.25">
      <c r="A14363" s="2">
        <v>45748.595833333333</v>
      </c>
      <c r="B14363">
        <v>132355</v>
      </c>
      <c r="C14363">
        <v>132395</v>
      </c>
      <c r="D14363">
        <v>132345</v>
      </c>
      <c r="E14363">
        <v>132360</v>
      </c>
    </row>
    <row r="14364" spans="1:5" x14ac:dyDescent="0.25">
      <c r="A14364" s="2">
        <v>45748.595138888886</v>
      </c>
      <c r="B14364">
        <v>132305</v>
      </c>
      <c r="C14364">
        <v>132360</v>
      </c>
      <c r="D14364">
        <v>132295</v>
      </c>
      <c r="E14364">
        <v>132360</v>
      </c>
    </row>
    <row r="14365" spans="1:5" x14ac:dyDescent="0.25">
      <c r="A14365" s="2">
        <v>45748.594444444447</v>
      </c>
      <c r="B14365">
        <v>132325</v>
      </c>
      <c r="C14365">
        <v>132330</v>
      </c>
      <c r="D14365">
        <v>132290</v>
      </c>
      <c r="E14365">
        <v>132310</v>
      </c>
    </row>
    <row r="14366" spans="1:5" x14ac:dyDescent="0.25">
      <c r="A14366" s="2">
        <v>45748.59375</v>
      </c>
      <c r="B14366">
        <v>132320</v>
      </c>
      <c r="C14366">
        <v>132345</v>
      </c>
      <c r="D14366">
        <v>132290</v>
      </c>
      <c r="E14366">
        <v>132325</v>
      </c>
    </row>
    <row r="14367" spans="1:5" x14ac:dyDescent="0.25">
      <c r="A14367" s="2">
        <v>45748.593055555553</v>
      </c>
      <c r="B14367">
        <v>132330</v>
      </c>
      <c r="C14367">
        <v>132345</v>
      </c>
      <c r="D14367">
        <v>132310</v>
      </c>
      <c r="E14367">
        <v>132320</v>
      </c>
    </row>
    <row r="14368" spans="1:5" x14ac:dyDescent="0.25">
      <c r="A14368" s="2">
        <v>45748.592361111114</v>
      </c>
      <c r="B14368">
        <v>132315</v>
      </c>
      <c r="C14368">
        <v>132370</v>
      </c>
      <c r="D14368">
        <v>132310</v>
      </c>
      <c r="E14368">
        <v>132330</v>
      </c>
    </row>
    <row r="14369" spans="1:5" x14ac:dyDescent="0.25">
      <c r="A14369" s="2">
        <v>45748.591666666667</v>
      </c>
      <c r="B14369">
        <v>132310</v>
      </c>
      <c r="C14369">
        <v>132350</v>
      </c>
      <c r="D14369">
        <v>132300</v>
      </c>
      <c r="E14369">
        <v>132310</v>
      </c>
    </row>
    <row r="14370" spans="1:5" x14ac:dyDescent="0.25">
      <c r="A14370" s="2">
        <v>45748.59097222222</v>
      </c>
      <c r="B14370">
        <v>132310</v>
      </c>
      <c r="C14370">
        <v>132325</v>
      </c>
      <c r="D14370">
        <v>132285</v>
      </c>
      <c r="E14370">
        <v>132310</v>
      </c>
    </row>
    <row r="14371" spans="1:5" x14ac:dyDescent="0.25">
      <c r="A14371" s="2">
        <v>45748.590277777781</v>
      </c>
      <c r="B14371">
        <v>132330</v>
      </c>
      <c r="C14371">
        <v>132335</v>
      </c>
      <c r="D14371">
        <v>132285</v>
      </c>
      <c r="E14371">
        <v>132315</v>
      </c>
    </row>
    <row r="14372" spans="1:5" x14ac:dyDescent="0.25">
      <c r="A14372" s="2">
        <v>45748.589583333334</v>
      </c>
      <c r="B14372">
        <v>132320</v>
      </c>
      <c r="C14372">
        <v>132350</v>
      </c>
      <c r="D14372">
        <v>132285</v>
      </c>
      <c r="E14372">
        <v>132330</v>
      </c>
    </row>
    <row r="14373" spans="1:5" x14ac:dyDescent="0.25">
      <c r="A14373" s="2">
        <v>45748.588888888888</v>
      </c>
      <c r="B14373">
        <v>132190</v>
      </c>
      <c r="C14373">
        <v>132355</v>
      </c>
      <c r="D14373">
        <v>132185</v>
      </c>
      <c r="E14373">
        <v>132315</v>
      </c>
    </row>
    <row r="14374" spans="1:5" x14ac:dyDescent="0.25">
      <c r="A14374" s="2">
        <v>45748.588194444441</v>
      </c>
      <c r="B14374">
        <v>132235</v>
      </c>
      <c r="C14374">
        <v>132250</v>
      </c>
      <c r="D14374">
        <v>132185</v>
      </c>
      <c r="E14374">
        <v>132195</v>
      </c>
    </row>
    <row r="14375" spans="1:5" x14ac:dyDescent="0.25">
      <c r="A14375" s="2">
        <v>45748.587500000001</v>
      </c>
      <c r="B14375">
        <v>132250</v>
      </c>
      <c r="C14375">
        <v>132255</v>
      </c>
      <c r="D14375">
        <v>132205</v>
      </c>
      <c r="E14375">
        <v>132235</v>
      </c>
    </row>
    <row r="14376" spans="1:5" x14ac:dyDescent="0.25">
      <c r="A14376" s="2">
        <v>45748.586805555555</v>
      </c>
      <c r="B14376">
        <v>132250</v>
      </c>
      <c r="C14376">
        <v>132290</v>
      </c>
      <c r="D14376">
        <v>132240</v>
      </c>
      <c r="E14376">
        <v>132255</v>
      </c>
    </row>
    <row r="14377" spans="1:5" x14ac:dyDescent="0.25">
      <c r="A14377" s="2">
        <v>45748.586111111108</v>
      </c>
      <c r="B14377">
        <v>132235</v>
      </c>
      <c r="C14377">
        <v>132260</v>
      </c>
      <c r="D14377">
        <v>132235</v>
      </c>
      <c r="E14377">
        <v>132250</v>
      </c>
    </row>
    <row r="14378" spans="1:5" x14ac:dyDescent="0.25">
      <c r="A14378" s="2">
        <v>45748.585416666669</v>
      </c>
      <c r="B14378">
        <v>132285</v>
      </c>
      <c r="C14378">
        <v>132305</v>
      </c>
      <c r="D14378">
        <v>132215</v>
      </c>
      <c r="E14378">
        <v>132235</v>
      </c>
    </row>
    <row r="14379" spans="1:5" x14ac:dyDescent="0.25">
      <c r="A14379" s="2">
        <v>45748.584722222222</v>
      </c>
      <c r="B14379">
        <v>132255</v>
      </c>
      <c r="C14379">
        <v>132325</v>
      </c>
      <c r="D14379">
        <v>132255</v>
      </c>
      <c r="E14379">
        <v>132290</v>
      </c>
    </row>
    <row r="14380" spans="1:5" x14ac:dyDescent="0.25">
      <c r="A14380" s="2">
        <v>45748.584027777775</v>
      </c>
      <c r="B14380">
        <v>132255</v>
      </c>
      <c r="C14380">
        <v>132280</v>
      </c>
      <c r="D14380">
        <v>132230</v>
      </c>
      <c r="E14380">
        <v>132260</v>
      </c>
    </row>
    <row r="14381" spans="1:5" x14ac:dyDescent="0.25">
      <c r="A14381" s="2">
        <v>45748.583333333336</v>
      </c>
      <c r="B14381">
        <v>132235</v>
      </c>
      <c r="C14381">
        <v>132260</v>
      </c>
      <c r="D14381">
        <v>132225</v>
      </c>
      <c r="E14381">
        <v>132250</v>
      </c>
    </row>
    <row r="14382" spans="1:5" x14ac:dyDescent="0.25">
      <c r="A14382" s="2">
        <v>45748.582638888889</v>
      </c>
      <c r="B14382">
        <v>132270</v>
      </c>
      <c r="C14382">
        <v>132290</v>
      </c>
      <c r="D14382">
        <v>132235</v>
      </c>
      <c r="E14382">
        <v>132240</v>
      </c>
    </row>
    <row r="14383" spans="1:5" x14ac:dyDescent="0.25">
      <c r="A14383" s="2">
        <v>45748.581944444442</v>
      </c>
      <c r="B14383">
        <v>132250</v>
      </c>
      <c r="C14383">
        <v>132280</v>
      </c>
      <c r="D14383">
        <v>132240</v>
      </c>
      <c r="E14383">
        <v>132270</v>
      </c>
    </row>
    <row r="14384" spans="1:5" x14ac:dyDescent="0.25">
      <c r="A14384" s="2">
        <v>45748.581250000003</v>
      </c>
      <c r="B14384">
        <v>132280</v>
      </c>
      <c r="C14384">
        <v>132285</v>
      </c>
      <c r="D14384">
        <v>132230</v>
      </c>
      <c r="E14384">
        <v>132245</v>
      </c>
    </row>
    <row r="14385" spans="1:5" x14ac:dyDescent="0.25">
      <c r="A14385" s="2">
        <v>45748.580555555556</v>
      </c>
      <c r="B14385">
        <v>132280</v>
      </c>
      <c r="C14385">
        <v>132295</v>
      </c>
      <c r="D14385">
        <v>132275</v>
      </c>
      <c r="E14385">
        <v>132285</v>
      </c>
    </row>
    <row r="14386" spans="1:5" x14ac:dyDescent="0.25">
      <c r="A14386" s="2">
        <v>45748.579861111109</v>
      </c>
      <c r="B14386">
        <v>132265</v>
      </c>
      <c r="C14386">
        <v>132300</v>
      </c>
      <c r="D14386">
        <v>132265</v>
      </c>
      <c r="E14386">
        <v>132280</v>
      </c>
    </row>
    <row r="14387" spans="1:5" x14ac:dyDescent="0.25">
      <c r="A14387" s="2">
        <v>45748.57916666667</v>
      </c>
      <c r="B14387">
        <v>132300</v>
      </c>
      <c r="C14387">
        <v>132300</v>
      </c>
      <c r="D14387">
        <v>132255</v>
      </c>
      <c r="E14387">
        <v>132265</v>
      </c>
    </row>
    <row r="14388" spans="1:5" x14ac:dyDescent="0.25">
      <c r="A14388" s="2">
        <v>45748.578472222223</v>
      </c>
      <c r="B14388">
        <v>132185</v>
      </c>
      <c r="C14388">
        <v>132310</v>
      </c>
      <c r="D14388">
        <v>132180</v>
      </c>
      <c r="E14388">
        <v>132300</v>
      </c>
    </row>
    <row r="14389" spans="1:5" x14ac:dyDescent="0.25">
      <c r="A14389" s="2">
        <v>45748.577777777777</v>
      </c>
      <c r="B14389">
        <v>132240</v>
      </c>
      <c r="C14389">
        <v>132245</v>
      </c>
      <c r="D14389">
        <v>132175</v>
      </c>
      <c r="E14389">
        <v>132180</v>
      </c>
    </row>
    <row r="14390" spans="1:5" x14ac:dyDescent="0.25">
      <c r="A14390" s="2">
        <v>45748.57708333333</v>
      </c>
      <c r="B14390">
        <v>132250</v>
      </c>
      <c r="C14390">
        <v>132285</v>
      </c>
      <c r="D14390">
        <v>132230</v>
      </c>
      <c r="E14390">
        <v>132245</v>
      </c>
    </row>
    <row r="14391" spans="1:5" x14ac:dyDescent="0.25">
      <c r="A14391" s="2">
        <v>45748.576388888891</v>
      </c>
      <c r="B14391">
        <v>132210</v>
      </c>
      <c r="C14391">
        <v>132265</v>
      </c>
      <c r="D14391">
        <v>132195</v>
      </c>
      <c r="E14391">
        <v>132250</v>
      </c>
    </row>
    <row r="14392" spans="1:5" x14ac:dyDescent="0.25">
      <c r="A14392" s="2">
        <v>45748.575694444444</v>
      </c>
      <c r="B14392">
        <v>132160</v>
      </c>
      <c r="C14392">
        <v>132225</v>
      </c>
      <c r="D14392">
        <v>132160</v>
      </c>
      <c r="E14392">
        <v>132210</v>
      </c>
    </row>
    <row r="14393" spans="1:5" x14ac:dyDescent="0.25">
      <c r="A14393" s="2">
        <v>45748.574999999997</v>
      </c>
      <c r="B14393">
        <v>132100</v>
      </c>
      <c r="C14393">
        <v>132175</v>
      </c>
      <c r="D14393">
        <v>132095</v>
      </c>
      <c r="E14393">
        <v>132160</v>
      </c>
    </row>
    <row r="14394" spans="1:5" x14ac:dyDescent="0.25">
      <c r="A14394" s="2">
        <v>45748.574305555558</v>
      </c>
      <c r="B14394">
        <v>132090</v>
      </c>
      <c r="C14394">
        <v>132120</v>
      </c>
      <c r="D14394">
        <v>132045</v>
      </c>
      <c r="E14394">
        <v>132105</v>
      </c>
    </row>
    <row r="14395" spans="1:5" x14ac:dyDescent="0.25">
      <c r="A14395" s="2">
        <v>45748.573611111111</v>
      </c>
      <c r="B14395">
        <v>132205</v>
      </c>
      <c r="C14395">
        <v>132220</v>
      </c>
      <c r="D14395">
        <v>132085</v>
      </c>
      <c r="E14395">
        <v>132085</v>
      </c>
    </row>
    <row r="14396" spans="1:5" x14ac:dyDescent="0.25">
      <c r="A14396" s="2">
        <v>45748.572916666664</v>
      </c>
      <c r="B14396">
        <v>132220</v>
      </c>
      <c r="C14396">
        <v>132275</v>
      </c>
      <c r="D14396">
        <v>132185</v>
      </c>
      <c r="E14396">
        <v>132205</v>
      </c>
    </row>
    <row r="14397" spans="1:5" x14ac:dyDescent="0.25">
      <c r="A14397" s="2">
        <v>45748.572222222225</v>
      </c>
      <c r="B14397">
        <v>132225</v>
      </c>
      <c r="C14397">
        <v>132245</v>
      </c>
      <c r="D14397">
        <v>132205</v>
      </c>
      <c r="E14397">
        <v>132215</v>
      </c>
    </row>
    <row r="14398" spans="1:5" x14ac:dyDescent="0.25">
      <c r="A14398" s="2">
        <v>45748.571527777778</v>
      </c>
      <c r="B14398">
        <v>132265</v>
      </c>
      <c r="C14398">
        <v>132270</v>
      </c>
      <c r="D14398">
        <v>132215</v>
      </c>
      <c r="E14398">
        <v>132225</v>
      </c>
    </row>
    <row r="14399" spans="1:5" x14ac:dyDescent="0.25">
      <c r="A14399" s="2">
        <v>45748.570833333331</v>
      </c>
      <c r="B14399">
        <v>132320</v>
      </c>
      <c r="C14399">
        <v>132325</v>
      </c>
      <c r="D14399">
        <v>132255</v>
      </c>
      <c r="E14399">
        <v>132260</v>
      </c>
    </row>
    <row r="14400" spans="1:5" x14ac:dyDescent="0.25">
      <c r="A14400" s="2">
        <v>45748.570138888892</v>
      </c>
      <c r="B14400">
        <v>132345</v>
      </c>
      <c r="C14400">
        <v>132360</v>
      </c>
      <c r="D14400">
        <v>132300</v>
      </c>
      <c r="E14400">
        <v>132325</v>
      </c>
    </row>
    <row r="14401" spans="1:5" x14ac:dyDescent="0.25">
      <c r="A14401" s="2">
        <v>45748.569444444445</v>
      </c>
      <c r="B14401">
        <v>132355</v>
      </c>
      <c r="C14401">
        <v>132360</v>
      </c>
      <c r="D14401">
        <v>132315</v>
      </c>
      <c r="E14401">
        <v>132345</v>
      </c>
    </row>
    <row r="14402" spans="1:5" x14ac:dyDescent="0.25">
      <c r="A14402" s="2">
        <v>45748.568749999999</v>
      </c>
      <c r="B14402">
        <v>132325</v>
      </c>
      <c r="C14402">
        <v>132355</v>
      </c>
      <c r="D14402">
        <v>132320</v>
      </c>
      <c r="E14402">
        <v>132350</v>
      </c>
    </row>
    <row r="14403" spans="1:5" x14ac:dyDescent="0.25">
      <c r="A14403" s="2">
        <v>45748.568055555559</v>
      </c>
      <c r="B14403">
        <v>132295</v>
      </c>
      <c r="C14403">
        <v>132340</v>
      </c>
      <c r="D14403">
        <v>132260</v>
      </c>
      <c r="E14403">
        <v>132330</v>
      </c>
    </row>
    <row r="14404" spans="1:5" x14ac:dyDescent="0.25">
      <c r="A14404" s="2">
        <v>45748.567361111112</v>
      </c>
      <c r="B14404">
        <v>132340</v>
      </c>
      <c r="C14404">
        <v>132345</v>
      </c>
      <c r="D14404">
        <v>132275</v>
      </c>
      <c r="E14404">
        <v>132300</v>
      </c>
    </row>
    <row r="14405" spans="1:5" x14ac:dyDescent="0.25">
      <c r="A14405" s="2">
        <v>45748.566666666666</v>
      </c>
      <c r="B14405">
        <v>132350</v>
      </c>
      <c r="C14405">
        <v>132355</v>
      </c>
      <c r="D14405">
        <v>132310</v>
      </c>
      <c r="E14405">
        <v>132340</v>
      </c>
    </row>
    <row r="14406" spans="1:5" x14ac:dyDescent="0.25">
      <c r="A14406" s="2">
        <v>45748.565972222219</v>
      </c>
      <c r="B14406">
        <v>132395</v>
      </c>
      <c r="C14406">
        <v>132405</v>
      </c>
      <c r="D14406">
        <v>132345</v>
      </c>
      <c r="E14406">
        <v>132350</v>
      </c>
    </row>
    <row r="14407" spans="1:5" x14ac:dyDescent="0.25">
      <c r="A14407" s="2">
        <v>45748.56527777778</v>
      </c>
      <c r="B14407">
        <v>132410</v>
      </c>
      <c r="C14407">
        <v>132420</v>
      </c>
      <c r="D14407">
        <v>132390</v>
      </c>
      <c r="E14407">
        <v>132395</v>
      </c>
    </row>
    <row r="14408" spans="1:5" x14ac:dyDescent="0.25">
      <c r="A14408" s="2">
        <v>45748.564583333333</v>
      </c>
      <c r="B14408">
        <v>132395</v>
      </c>
      <c r="C14408">
        <v>132455</v>
      </c>
      <c r="D14408">
        <v>132385</v>
      </c>
      <c r="E14408">
        <v>132415</v>
      </c>
    </row>
    <row r="14409" spans="1:5" x14ac:dyDescent="0.25">
      <c r="A14409" s="2">
        <v>45748.563888888886</v>
      </c>
      <c r="B14409">
        <v>132345</v>
      </c>
      <c r="C14409">
        <v>132400</v>
      </c>
      <c r="D14409">
        <v>132330</v>
      </c>
      <c r="E14409">
        <v>132400</v>
      </c>
    </row>
    <row r="14410" spans="1:5" x14ac:dyDescent="0.25">
      <c r="A14410" s="2">
        <v>45748.563194444447</v>
      </c>
      <c r="B14410">
        <v>132375</v>
      </c>
      <c r="C14410">
        <v>132385</v>
      </c>
      <c r="D14410">
        <v>132345</v>
      </c>
      <c r="E14410">
        <v>132345</v>
      </c>
    </row>
    <row r="14411" spans="1:5" x14ac:dyDescent="0.25">
      <c r="A14411" s="2">
        <v>45748.5625</v>
      </c>
      <c r="B14411">
        <v>132385</v>
      </c>
      <c r="C14411">
        <v>132395</v>
      </c>
      <c r="D14411">
        <v>132335</v>
      </c>
      <c r="E14411">
        <v>132370</v>
      </c>
    </row>
    <row r="14412" spans="1:5" x14ac:dyDescent="0.25">
      <c r="A14412" s="2">
        <v>45748.561805555553</v>
      </c>
      <c r="B14412">
        <v>132405</v>
      </c>
      <c r="C14412">
        <v>132410</v>
      </c>
      <c r="D14412">
        <v>132365</v>
      </c>
      <c r="E14412">
        <v>132385</v>
      </c>
    </row>
    <row r="14413" spans="1:5" x14ac:dyDescent="0.25">
      <c r="A14413" s="2">
        <v>45748.561111111114</v>
      </c>
      <c r="B14413">
        <v>132370</v>
      </c>
      <c r="C14413">
        <v>132425</v>
      </c>
      <c r="D14413">
        <v>132350</v>
      </c>
      <c r="E14413">
        <v>132405</v>
      </c>
    </row>
    <row r="14414" spans="1:5" x14ac:dyDescent="0.25">
      <c r="A14414" s="2">
        <v>45748.560416666667</v>
      </c>
      <c r="B14414">
        <v>132415</v>
      </c>
      <c r="C14414">
        <v>132420</v>
      </c>
      <c r="D14414">
        <v>132320</v>
      </c>
      <c r="E14414">
        <v>132365</v>
      </c>
    </row>
    <row r="14415" spans="1:5" x14ac:dyDescent="0.25">
      <c r="A14415" s="2">
        <v>45748.55972222222</v>
      </c>
      <c r="B14415">
        <v>132415</v>
      </c>
      <c r="C14415">
        <v>132420</v>
      </c>
      <c r="D14415">
        <v>132390</v>
      </c>
      <c r="E14415">
        <v>132415</v>
      </c>
    </row>
    <row r="14416" spans="1:5" x14ac:dyDescent="0.25">
      <c r="A14416" s="2">
        <v>45748.559027777781</v>
      </c>
      <c r="B14416">
        <v>132440</v>
      </c>
      <c r="C14416">
        <v>132455</v>
      </c>
      <c r="D14416">
        <v>132410</v>
      </c>
      <c r="E14416">
        <v>132415</v>
      </c>
    </row>
    <row r="14417" spans="1:5" x14ac:dyDescent="0.25">
      <c r="A14417" s="2">
        <v>45748.558333333334</v>
      </c>
      <c r="B14417">
        <v>132415</v>
      </c>
      <c r="C14417">
        <v>132445</v>
      </c>
      <c r="D14417">
        <v>132415</v>
      </c>
      <c r="E14417">
        <v>132445</v>
      </c>
    </row>
    <row r="14418" spans="1:5" x14ac:dyDescent="0.25">
      <c r="A14418" s="2">
        <v>45748.557638888888</v>
      </c>
      <c r="B14418">
        <v>132445</v>
      </c>
      <c r="C14418">
        <v>132445</v>
      </c>
      <c r="D14418">
        <v>132405</v>
      </c>
      <c r="E14418">
        <v>132415</v>
      </c>
    </row>
    <row r="14419" spans="1:5" x14ac:dyDescent="0.25">
      <c r="A14419" s="2">
        <v>45748.556944444441</v>
      </c>
      <c r="B14419">
        <v>132425</v>
      </c>
      <c r="C14419">
        <v>132475</v>
      </c>
      <c r="D14419">
        <v>132425</v>
      </c>
      <c r="E14419">
        <v>132445</v>
      </c>
    </row>
    <row r="14420" spans="1:5" x14ac:dyDescent="0.25">
      <c r="A14420" s="2">
        <v>45748.556250000001</v>
      </c>
      <c r="B14420">
        <v>132480</v>
      </c>
      <c r="C14420">
        <v>132485</v>
      </c>
      <c r="D14420">
        <v>132410</v>
      </c>
      <c r="E14420">
        <v>132430</v>
      </c>
    </row>
    <row r="14421" spans="1:5" x14ac:dyDescent="0.25">
      <c r="A14421" s="2">
        <v>45748.555555555555</v>
      </c>
      <c r="B14421">
        <v>132455</v>
      </c>
      <c r="C14421">
        <v>132495</v>
      </c>
      <c r="D14421">
        <v>132435</v>
      </c>
      <c r="E14421">
        <v>132480</v>
      </c>
    </row>
    <row r="14422" spans="1:5" x14ac:dyDescent="0.25">
      <c r="A14422" s="2">
        <v>45748.554861111108</v>
      </c>
      <c r="B14422">
        <v>132385</v>
      </c>
      <c r="C14422">
        <v>132455</v>
      </c>
      <c r="D14422">
        <v>132380</v>
      </c>
      <c r="E14422">
        <v>132455</v>
      </c>
    </row>
    <row r="14423" spans="1:5" x14ac:dyDescent="0.25">
      <c r="A14423" s="2">
        <v>45748.554166666669</v>
      </c>
      <c r="B14423">
        <v>132440</v>
      </c>
      <c r="C14423">
        <v>132440</v>
      </c>
      <c r="D14423">
        <v>132370</v>
      </c>
      <c r="E14423">
        <v>132385</v>
      </c>
    </row>
    <row r="14424" spans="1:5" x14ac:dyDescent="0.25">
      <c r="A14424" s="2">
        <v>45748.553472222222</v>
      </c>
      <c r="B14424">
        <v>132375</v>
      </c>
      <c r="C14424">
        <v>132440</v>
      </c>
      <c r="D14424">
        <v>132345</v>
      </c>
      <c r="E14424">
        <v>132440</v>
      </c>
    </row>
    <row r="14425" spans="1:5" x14ac:dyDescent="0.25">
      <c r="A14425" s="2">
        <v>45748.552777777775</v>
      </c>
      <c r="B14425">
        <v>132375</v>
      </c>
      <c r="C14425">
        <v>132385</v>
      </c>
      <c r="D14425">
        <v>132330</v>
      </c>
      <c r="E14425">
        <v>132375</v>
      </c>
    </row>
    <row r="14426" spans="1:5" x14ac:dyDescent="0.25">
      <c r="A14426" s="2">
        <v>45748.552083333336</v>
      </c>
      <c r="B14426">
        <v>132380</v>
      </c>
      <c r="C14426">
        <v>132395</v>
      </c>
      <c r="D14426">
        <v>132350</v>
      </c>
      <c r="E14426">
        <v>132370</v>
      </c>
    </row>
    <row r="14427" spans="1:5" x14ac:dyDescent="0.25">
      <c r="A14427" s="2">
        <v>45748.551388888889</v>
      </c>
      <c r="B14427">
        <v>132390</v>
      </c>
      <c r="C14427">
        <v>132400</v>
      </c>
      <c r="D14427">
        <v>132370</v>
      </c>
      <c r="E14427">
        <v>132375</v>
      </c>
    </row>
    <row r="14428" spans="1:5" x14ac:dyDescent="0.25">
      <c r="A14428" s="2">
        <v>45748.550694444442</v>
      </c>
      <c r="B14428">
        <v>132345</v>
      </c>
      <c r="C14428">
        <v>132410</v>
      </c>
      <c r="D14428">
        <v>132340</v>
      </c>
      <c r="E14428">
        <v>132390</v>
      </c>
    </row>
    <row r="14429" spans="1:5" x14ac:dyDescent="0.25">
      <c r="A14429" s="2">
        <v>45748.55</v>
      </c>
      <c r="B14429">
        <v>132315</v>
      </c>
      <c r="C14429">
        <v>132345</v>
      </c>
      <c r="D14429">
        <v>132310</v>
      </c>
      <c r="E14429">
        <v>132345</v>
      </c>
    </row>
    <row r="14430" spans="1:5" x14ac:dyDescent="0.25">
      <c r="A14430" s="2">
        <v>45748.549305555556</v>
      </c>
      <c r="B14430">
        <v>132330</v>
      </c>
      <c r="C14430">
        <v>132350</v>
      </c>
      <c r="D14430">
        <v>132305</v>
      </c>
      <c r="E14430">
        <v>132315</v>
      </c>
    </row>
    <row r="14431" spans="1:5" x14ac:dyDescent="0.25">
      <c r="A14431" s="2">
        <v>45748.548611111109</v>
      </c>
      <c r="B14431">
        <v>132340</v>
      </c>
      <c r="C14431">
        <v>132360</v>
      </c>
      <c r="D14431">
        <v>132315</v>
      </c>
      <c r="E14431">
        <v>132330</v>
      </c>
    </row>
    <row r="14432" spans="1:5" x14ac:dyDescent="0.25">
      <c r="A14432" s="2">
        <v>45748.54791666667</v>
      </c>
      <c r="B14432">
        <v>132405</v>
      </c>
      <c r="C14432">
        <v>132405</v>
      </c>
      <c r="D14432">
        <v>132325</v>
      </c>
      <c r="E14432">
        <v>132340</v>
      </c>
    </row>
    <row r="14433" spans="1:5" x14ac:dyDescent="0.25">
      <c r="A14433" s="2">
        <v>45748.547222222223</v>
      </c>
      <c r="B14433">
        <v>132470</v>
      </c>
      <c r="C14433">
        <v>132475</v>
      </c>
      <c r="D14433">
        <v>132400</v>
      </c>
      <c r="E14433">
        <v>132405</v>
      </c>
    </row>
    <row r="14434" spans="1:5" x14ac:dyDescent="0.25">
      <c r="A14434" s="2">
        <v>45748.546527777777</v>
      </c>
      <c r="B14434">
        <v>132530</v>
      </c>
      <c r="C14434">
        <v>132555</v>
      </c>
      <c r="D14434">
        <v>132470</v>
      </c>
      <c r="E14434">
        <v>132470</v>
      </c>
    </row>
    <row r="14435" spans="1:5" x14ac:dyDescent="0.25">
      <c r="A14435" s="2">
        <v>45748.54583333333</v>
      </c>
      <c r="B14435">
        <v>132520</v>
      </c>
      <c r="C14435">
        <v>132585</v>
      </c>
      <c r="D14435">
        <v>132505</v>
      </c>
      <c r="E14435">
        <v>132535</v>
      </c>
    </row>
    <row r="14436" spans="1:5" x14ac:dyDescent="0.25">
      <c r="A14436" s="2">
        <v>45748.545138888891</v>
      </c>
      <c r="B14436">
        <v>132480</v>
      </c>
      <c r="C14436">
        <v>132525</v>
      </c>
      <c r="D14436">
        <v>132470</v>
      </c>
      <c r="E14436">
        <v>132525</v>
      </c>
    </row>
    <row r="14437" spans="1:5" x14ac:dyDescent="0.25">
      <c r="A14437" s="2">
        <v>45748.544444444444</v>
      </c>
      <c r="B14437">
        <v>132495</v>
      </c>
      <c r="C14437">
        <v>132495</v>
      </c>
      <c r="D14437">
        <v>132445</v>
      </c>
      <c r="E14437">
        <v>132480</v>
      </c>
    </row>
    <row r="14438" spans="1:5" x14ac:dyDescent="0.25">
      <c r="A14438" s="2">
        <v>45748.543749999997</v>
      </c>
      <c r="B14438">
        <v>132510</v>
      </c>
      <c r="C14438">
        <v>132525</v>
      </c>
      <c r="D14438">
        <v>132465</v>
      </c>
      <c r="E14438">
        <v>132495</v>
      </c>
    </row>
    <row r="14439" spans="1:5" x14ac:dyDescent="0.25">
      <c r="A14439" s="2">
        <v>45748.543055555558</v>
      </c>
      <c r="B14439">
        <v>132465</v>
      </c>
      <c r="C14439">
        <v>132560</v>
      </c>
      <c r="D14439">
        <v>132460</v>
      </c>
      <c r="E14439">
        <v>132510</v>
      </c>
    </row>
    <row r="14440" spans="1:5" x14ac:dyDescent="0.25">
      <c r="A14440" s="2">
        <v>45748.542361111111</v>
      </c>
      <c r="B14440">
        <v>132445</v>
      </c>
      <c r="C14440">
        <v>132490</v>
      </c>
      <c r="D14440">
        <v>132435</v>
      </c>
      <c r="E14440">
        <v>132465</v>
      </c>
    </row>
    <row r="14441" spans="1:5" x14ac:dyDescent="0.25">
      <c r="A14441" s="2">
        <v>45748.541666666664</v>
      </c>
      <c r="B14441">
        <v>132430</v>
      </c>
      <c r="C14441">
        <v>132460</v>
      </c>
      <c r="D14441">
        <v>132395</v>
      </c>
      <c r="E14441">
        <v>132445</v>
      </c>
    </row>
    <row r="14442" spans="1:5" x14ac:dyDescent="0.25">
      <c r="A14442" s="2">
        <v>45748.540972222225</v>
      </c>
      <c r="B14442">
        <v>132420</v>
      </c>
      <c r="C14442">
        <v>132440</v>
      </c>
      <c r="D14442">
        <v>132415</v>
      </c>
      <c r="E14442">
        <v>132430</v>
      </c>
    </row>
    <row r="14443" spans="1:5" x14ac:dyDescent="0.25">
      <c r="A14443" s="2">
        <v>45748.540277777778</v>
      </c>
      <c r="B14443">
        <v>132450</v>
      </c>
      <c r="C14443">
        <v>132455</v>
      </c>
      <c r="D14443">
        <v>132420</v>
      </c>
      <c r="E14443">
        <v>132425</v>
      </c>
    </row>
    <row r="14444" spans="1:5" x14ac:dyDescent="0.25">
      <c r="A14444" s="2">
        <v>45748.539583333331</v>
      </c>
      <c r="B14444">
        <v>132425</v>
      </c>
      <c r="C14444">
        <v>132460</v>
      </c>
      <c r="D14444">
        <v>132415</v>
      </c>
      <c r="E14444">
        <v>132450</v>
      </c>
    </row>
    <row r="14445" spans="1:5" x14ac:dyDescent="0.25">
      <c r="A14445" s="2">
        <v>45748.538888888892</v>
      </c>
      <c r="B14445">
        <v>132420</v>
      </c>
      <c r="C14445">
        <v>132450</v>
      </c>
      <c r="D14445">
        <v>132410</v>
      </c>
      <c r="E14445">
        <v>132430</v>
      </c>
    </row>
    <row r="14446" spans="1:5" x14ac:dyDescent="0.25">
      <c r="A14446" s="2">
        <v>45748.538194444445</v>
      </c>
      <c r="B14446">
        <v>132405</v>
      </c>
      <c r="C14446">
        <v>132425</v>
      </c>
      <c r="D14446">
        <v>132395</v>
      </c>
      <c r="E14446">
        <v>132415</v>
      </c>
    </row>
    <row r="14447" spans="1:5" x14ac:dyDescent="0.25">
      <c r="A14447" s="2">
        <v>45748.537499999999</v>
      </c>
      <c r="B14447">
        <v>132415</v>
      </c>
      <c r="C14447">
        <v>132445</v>
      </c>
      <c r="D14447">
        <v>132395</v>
      </c>
      <c r="E14447">
        <v>132405</v>
      </c>
    </row>
    <row r="14448" spans="1:5" x14ac:dyDescent="0.25">
      <c r="A14448" s="2">
        <v>45748.536805555559</v>
      </c>
      <c r="B14448">
        <v>132400</v>
      </c>
      <c r="C14448">
        <v>132425</v>
      </c>
      <c r="D14448">
        <v>132375</v>
      </c>
      <c r="E14448">
        <v>132410</v>
      </c>
    </row>
    <row r="14449" spans="1:5" x14ac:dyDescent="0.25">
      <c r="A14449" s="2">
        <v>45748.536111111112</v>
      </c>
      <c r="B14449">
        <v>132410</v>
      </c>
      <c r="C14449">
        <v>132430</v>
      </c>
      <c r="D14449">
        <v>132380</v>
      </c>
      <c r="E14449">
        <v>132405</v>
      </c>
    </row>
    <row r="14450" spans="1:5" x14ac:dyDescent="0.25">
      <c r="A14450" s="2">
        <v>45748.535416666666</v>
      </c>
      <c r="B14450">
        <v>132440</v>
      </c>
      <c r="C14450">
        <v>132475</v>
      </c>
      <c r="D14450">
        <v>132410</v>
      </c>
      <c r="E14450">
        <v>132415</v>
      </c>
    </row>
    <row r="14451" spans="1:5" x14ac:dyDescent="0.25">
      <c r="A14451" s="2">
        <v>45748.534722222219</v>
      </c>
      <c r="B14451">
        <v>132395</v>
      </c>
      <c r="C14451">
        <v>132460</v>
      </c>
      <c r="D14451">
        <v>132380</v>
      </c>
      <c r="E14451">
        <v>132440</v>
      </c>
    </row>
    <row r="14452" spans="1:5" x14ac:dyDescent="0.25">
      <c r="A14452" s="2">
        <v>45748.53402777778</v>
      </c>
      <c r="B14452">
        <v>132365</v>
      </c>
      <c r="C14452">
        <v>132420</v>
      </c>
      <c r="D14452">
        <v>132335</v>
      </c>
      <c r="E14452">
        <v>132400</v>
      </c>
    </row>
    <row r="14453" spans="1:5" x14ac:dyDescent="0.25">
      <c r="A14453" s="2">
        <v>45748.533333333333</v>
      </c>
      <c r="B14453">
        <v>132320</v>
      </c>
      <c r="C14453">
        <v>132380</v>
      </c>
      <c r="D14453">
        <v>132315</v>
      </c>
      <c r="E14453">
        <v>132360</v>
      </c>
    </row>
    <row r="14454" spans="1:5" x14ac:dyDescent="0.25">
      <c r="A14454" s="2">
        <v>45748.532638888886</v>
      </c>
      <c r="B14454">
        <v>132315</v>
      </c>
      <c r="C14454">
        <v>132335</v>
      </c>
      <c r="D14454">
        <v>132310</v>
      </c>
      <c r="E14454">
        <v>132315</v>
      </c>
    </row>
    <row r="14455" spans="1:5" x14ac:dyDescent="0.25">
      <c r="A14455" s="2">
        <v>45748.531944444447</v>
      </c>
      <c r="B14455">
        <v>132330</v>
      </c>
      <c r="C14455">
        <v>132360</v>
      </c>
      <c r="D14455">
        <v>132300</v>
      </c>
      <c r="E14455">
        <v>132320</v>
      </c>
    </row>
    <row r="14456" spans="1:5" x14ac:dyDescent="0.25">
      <c r="A14456" s="2">
        <v>45748.53125</v>
      </c>
      <c r="B14456">
        <v>132335</v>
      </c>
      <c r="C14456">
        <v>132350</v>
      </c>
      <c r="D14456">
        <v>132300</v>
      </c>
      <c r="E14456">
        <v>132330</v>
      </c>
    </row>
    <row r="14457" spans="1:5" x14ac:dyDescent="0.25">
      <c r="A14457" s="2">
        <v>45748.530555555553</v>
      </c>
      <c r="B14457">
        <v>132345</v>
      </c>
      <c r="C14457">
        <v>132385</v>
      </c>
      <c r="D14457">
        <v>132320</v>
      </c>
      <c r="E14457">
        <v>132340</v>
      </c>
    </row>
    <row r="14458" spans="1:5" x14ac:dyDescent="0.25">
      <c r="A14458" s="2">
        <v>45748.529861111114</v>
      </c>
      <c r="B14458">
        <v>132330</v>
      </c>
      <c r="C14458">
        <v>132355</v>
      </c>
      <c r="D14458">
        <v>132330</v>
      </c>
      <c r="E14458">
        <v>132340</v>
      </c>
    </row>
    <row r="14459" spans="1:5" x14ac:dyDescent="0.25">
      <c r="A14459" s="2">
        <v>45748.529166666667</v>
      </c>
      <c r="B14459">
        <v>132330</v>
      </c>
      <c r="C14459">
        <v>132360</v>
      </c>
      <c r="D14459">
        <v>132315</v>
      </c>
      <c r="E14459">
        <v>132335</v>
      </c>
    </row>
    <row r="14460" spans="1:5" x14ac:dyDescent="0.25">
      <c r="A14460" s="2">
        <v>45748.52847222222</v>
      </c>
      <c r="B14460">
        <v>132320</v>
      </c>
      <c r="C14460">
        <v>132345</v>
      </c>
      <c r="D14460">
        <v>132290</v>
      </c>
      <c r="E14460">
        <v>132330</v>
      </c>
    </row>
    <row r="14461" spans="1:5" x14ac:dyDescent="0.25">
      <c r="A14461" s="2">
        <v>45748.527777777781</v>
      </c>
      <c r="B14461">
        <v>132365</v>
      </c>
      <c r="C14461">
        <v>132375</v>
      </c>
      <c r="D14461">
        <v>132315</v>
      </c>
      <c r="E14461">
        <v>132320</v>
      </c>
    </row>
    <row r="14462" spans="1:5" x14ac:dyDescent="0.25">
      <c r="A14462" s="2">
        <v>45748.527083333334</v>
      </c>
      <c r="B14462">
        <v>132335</v>
      </c>
      <c r="C14462">
        <v>132385</v>
      </c>
      <c r="D14462">
        <v>132335</v>
      </c>
      <c r="E14462">
        <v>132370</v>
      </c>
    </row>
    <row r="14463" spans="1:5" x14ac:dyDescent="0.25">
      <c r="A14463" s="2">
        <v>45748.526388888888</v>
      </c>
      <c r="B14463">
        <v>132285</v>
      </c>
      <c r="C14463">
        <v>132345</v>
      </c>
      <c r="D14463">
        <v>132280</v>
      </c>
      <c r="E14463">
        <v>132335</v>
      </c>
    </row>
    <row r="14464" spans="1:5" x14ac:dyDescent="0.25">
      <c r="A14464" s="2">
        <v>45748.525694444441</v>
      </c>
      <c r="B14464">
        <v>132300</v>
      </c>
      <c r="C14464">
        <v>132320</v>
      </c>
      <c r="D14464">
        <v>132270</v>
      </c>
      <c r="E14464">
        <v>132280</v>
      </c>
    </row>
    <row r="14465" spans="1:5" x14ac:dyDescent="0.25">
      <c r="A14465" s="2">
        <v>45748.525000000001</v>
      </c>
      <c r="B14465">
        <v>132305</v>
      </c>
      <c r="C14465">
        <v>132310</v>
      </c>
      <c r="D14465">
        <v>132260</v>
      </c>
      <c r="E14465">
        <v>132300</v>
      </c>
    </row>
    <row r="14466" spans="1:5" x14ac:dyDescent="0.25">
      <c r="A14466" s="2">
        <v>45748.524305555555</v>
      </c>
      <c r="B14466">
        <v>132330</v>
      </c>
      <c r="C14466">
        <v>132340</v>
      </c>
      <c r="D14466">
        <v>132285</v>
      </c>
      <c r="E14466">
        <v>132305</v>
      </c>
    </row>
    <row r="14467" spans="1:5" x14ac:dyDescent="0.25">
      <c r="A14467" s="2">
        <v>45748.523611111108</v>
      </c>
      <c r="B14467">
        <v>132330</v>
      </c>
      <c r="C14467">
        <v>132340</v>
      </c>
      <c r="D14467">
        <v>132300</v>
      </c>
      <c r="E14467">
        <v>132325</v>
      </c>
    </row>
    <row r="14468" spans="1:5" x14ac:dyDescent="0.25">
      <c r="A14468" s="2">
        <v>45748.522916666669</v>
      </c>
      <c r="B14468">
        <v>132300</v>
      </c>
      <c r="C14468">
        <v>132340</v>
      </c>
      <c r="D14468">
        <v>132270</v>
      </c>
      <c r="E14468">
        <v>132325</v>
      </c>
    </row>
    <row r="14469" spans="1:5" x14ac:dyDescent="0.25">
      <c r="A14469" s="2">
        <v>45748.522222222222</v>
      </c>
      <c r="B14469">
        <v>132260</v>
      </c>
      <c r="C14469">
        <v>132325</v>
      </c>
      <c r="D14469">
        <v>132250</v>
      </c>
      <c r="E14469">
        <v>132300</v>
      </c>
    </row>
    <row r="14470" spans="1:5" x14ac:dyDescent="0.25">
      <c r="A14470" s="2">
        <v>45748.521527777775</v>
      </c>
      <c r="B14470">
        <v>132300</v>
      </c>
      <c r="C14470">
        <v>132305</v>
      </c>
      <c r="D14470">
        <v>132210</v>
      </c>
      <c r="E14470">
        <v>132255</v>
      </c>
    </row>
    <row r="14471" spans="1:5" x14ac:dyDescent="0.25">
      <c r="A14471" s="2">
        <v>45748.520833333336</v>
      </c>
      <c r="B14471">
        <v>132360</v>
      </c>
      <c r="C14471">
        <v>132395</v>
      </c>
      <c r="D14471">
        <v>132300</v>
      </c>
      <c r="E14471">
        <v>132300</v>
      </c>
    </row>
    <row r="14472" spans="1:5" x14ac:dyDescent="0.25">
      <c r="A14472" s="2">
        <v>45748.520138888889</v>
      </c>
      <c r="B14472">
        <v>132300</v>
      </c>
      <c r="C14472">
        <v>132375</v>
      </c>
      <c r="D14472">
        <v>132285</v>
      </c>
      <c r="E14472">
        <v>132365</v>
      </c>
    </row>
    <row r="14473" spans="1:5" x14ac:dyDescent="0.25">
      <c r="A14473" s="2">
        <v>45748.519444444442</v>
      </c>
      <c r="B14473">
        <v>132260</v>
      </c>
      <c r="C14473">
        <v>132315</v>
      </c>
      <c r="D14473">
        <v>132240</v>
      </c>
      <c r="E14473">
        <v>132305</v>
      </c>
    </row>
    <row r="14474" spans="1:5" x14ac:dyDescent="0.25">
      <c r="A14474" s="2">
        <v>45748.518750000003</v>
      </c>
      <c r="B14474">
        <v>132270</v>
      </c>
      <c r="C14474">
        <v>132300</v>
      </c>
      <c r="D14474">
        <v>132240</v>
      </c>
      <c r="E14474">
        <v>132255</v>
      </c>
    </row>
    <row r="14475" spans="1:5" x14ac:dyDescent="0.25">
      <c r="A14475" s="2">
        <v>45748.518055555556</v>
      </c>
      <c r="B14475">
        <v>132240</v>
      </c>
      <c r="C14475">
        <v>132300</v>
      </c>
      <c r="D14475">
        <v>132240</v>
      </c>
      <c r="E14475">
        <v>132270</v>
      </c>
    </row>
    <row r="14476" spans="1:5" x14ac:dyDescent="0.25">
      <c r="A14476" s="2">
        <v>45748.517361111109</v>
      </c>
      <c r="B14476">
        <v>132270</v>
      </c>
      <c r="C14476">
        <v>132280</v>
      </c>
      <c r="D14476">
        <v>132230</v>
      </c>
      <c r="E14476">
        <v>132240</v>
      </c>
    </row>
    <row r="14477" spans="1:5" x14ac:dyDescent="0.25">
      <c r="A14477" s="2">
        <v>45748.51666666667</v>
      </c>
      <c r="B14477">
        <v>132300</v>
      </c>
      <c r="C14477">
        <v>132325</v>
      </c>
      <c r="D14477">
        <v>132260</v>
      </c>
      <c r="E14477">
        <v>132270</v>
      </c>
    </row>
    <row r="14478" spans="1:5" x14ac:dyDescent="0.25">
      <c r="A14478" s="2">
        <v>45748.515972222223</v>
      </c>
      <c r="B14478">
        <v>132305</v>
      </c>
      <c r="C14478">
        <v>132335</v>
      </c>
      <c r="D14478">
        <v>132240</v>
      </c>
      <c r="E14478">
        <v>132305</v>
      </c>
    </row>
    <row r="14479" spans="1:5" x14ac:dyDescent="0.25">
      <c r="A14479" s="2">
        <v>45748.515277777777</v>
      </c>
      <c r="B14479">
        <v>132420</v>
      </c>
      <c r="C14479">
        <v>132430</v>
      </c>
      <c r="D14479">
        <v>132275</v>
      </c>
      <c r="E14479">
        <v>132305</v>
      </c>
    </row>
    <row r="14480" spans="1:5" x14ac:dyDescent="0.25">
      <c r="A14480" s="2">
        <v>45748.51458333333</v>
      </c>
      <c r="B14480">
        <v>132390</v>
      </c>
      <c r="C14480">
        <v>132420</v>
      </c>
      <c r="D14480">
        <v>132380</v>
      </c>
      <c r="E14480">
        <v>132420</v>
      </c>
    </row>
    <row r="14481" spans="1:5" x14ac:dyDescent="0.25">
      <c r="A14481" s="2">
        <v>45748.513888888891</v>
      </c>
      <c r="B14481">
        <v>132435</v>
      </c>
      <c r="C14481">
        <v>132460</v>
      </c>
      <c r="D14481">
        <v>132380</v>
      </c>
      <c r="E14481">
        <v>132390</v>
      </c>
    </row>
    <row r="14482" spans="1:5" x14ac:dyDescent="0.25">
      <c r="A14482" s="2">
        <v>45748.513194444444</v>
      </c>
      <c r="B14482">
        <v>132460</v>
      </c>
      <c r="C14482">
        <v>132515</v>
      </c>
      <c r="D14482">
        <v>132420</v>
      </c>
      <c r="E14482">
        <v>132440</v>
      </c>
    </row>
    <row r="14483" spans="1:5" x14ac:dyDescent="0.25">
      <c r="A14483" s="2">
        <v>45748.512499999997</v>
      </c>
      <c r="B14483">
        <v>132425</v>
      </c>
      <c r="C14483">
        <v>132465</v>
      </c>
      <c r="D14483">
        <v>132420</v>
      </c>
      <c r="E14483">
        <v>132460</v>
      </c>
    </row>
    <row r="14484" spans="1:5" x14ac:dyDescent="0.25">
      <c r="A14484" s="2">
        <v>45748.511805555558</v>
      </c>
      <c r="B14484">
        <v>132425</v>
      </c>
      <c r="C14484">
        <v>132485</v>
      </c>
      <c r="D14484">
        <v>132400</v>
      </c>
      <c r="E14484">
        <v>132430</v>
      </c>
    </row>
    <row r="14485" spans="1:5" x14ac:dyDescent="0.25">
      <c r="A14485" s="2">
        <v>45748.511111111111</v>
      </c>
      <c r="B14485">
        <v>132405</v>
      </c>
      <c r="C14485">
        <v>132465</v>
      </c>
      <c r="D14485">
        <v>132385</v>
      </c>
      <c r="E14485">
        <v>132430</v>
      </c>
    </row>
    <row r="14486" spans="1:5" x14ac:dyDescent="0.25">
      <c r="A14486" s="2">
        <v>45748.510416666664</v>
      </c>
      <c r="B14486">
        <v>132350</v>
      </c>
      <c r="C14486">
        <v>132450</v>
      </c>
      <c r="D14486">
        <v>132345</v>
      </c>
      <c r="E14486">
        <v>132410</v>
      </c>
    </row>
    <row r="14487" spans="1:5" x14ac:dyDescent="0.25">
      <c r="A14487" s="2">
        <v>45748.509722222225</v>
      </c>
      <c r="B14487">
        <v>132330</v>
      </c>
      <c r="C14487">
        <v>132375</v>
      </c>
      <c r="D14487">
        <v>132300</v>
      </c>
      <c r="E14487">
        <v>132350</v>
      </c>
    </row>
    <row r="14488" spans="1:5" x14ac:dyDescent="0.25">
      <c r="A14488" s="2">
        <v>45748.509027777778</v>
      </c>
      <c r="B14488">
        <v>132280</v>
      </c>
      <c r="C14488">
        <v>132335</v>
      </c>
      <c r="D14488">
        <v>132280</v>
      </c>
      <c r="E14488">
        <v>132325</v>
      </c>
    </row>
    <row r="14489" spans="1:5" x14ac:dyDescent="0.25">
      <c r="A14489" s="2">
        <v>45748.508333333331</v>
      </c>
      <c r="B14489">
        <v>132225</v>
      </c>
      <c r="C14489">
        <v>132285</v>
      </c>
      <c r="D14489">
        <v>132220</v>
      </c>
      <c r="E14489">
        <v>132280</v>
      </c>
    </row>
    <row r="14490" spans="1:5" x14ac:dyDescent="0.25">
      <c r="A14490" s="2">
        <v>45748.507638888892</v>
      </c>
      <c r="B14490">
        <v>132210</v>
      </c>
      <c r="C14490">
        <v>132280</v>
      </c>
      <c r="D14490">
        <v>132210</v>
      </c>
      <c r="E14490">
        <v>132225</v>
      </c>
    </row>
    <row r="14491" spans="1:5" x14ac:dyDescent="0.25">
      <c r="A14491" s="2">
        <v>45748.506944444445</v>
      </c>
      <c r="B14491">
        <v>132235</v>
      </c>
      <c r="C14491">
        <v>132255</v>
      </c>
      <c r="D14491">
        <v>132185</v>
      </c>
      <c r="E14491">
        <v>132215</v>
      </c>
    </row>
    <row r="14492" spans="1:5" x14ac:dyDescent="0.25">
      <c r="A14492" s="2">
        <v>45748.506249999999</v>
      </c>
      <c r="B14492">
        <v>132215</v>
      </c>
      <c r="C14492">
        <v>132260</v>
      </c>
      <c r="D14492">
        <v>132210</v>
      </c>
      <c r="E14492">
        <v>132235</v>
      </c>
    </row>
    <row r="14493" spans="1:5" x14ac:dyDescent="0.25">
      <c r="A14493" s="2">
        <v>45748.505555555559</v>
      </c>
      <c r="B14493">
        <v>132185</v>
      </c>
      <c r="C14493">
        <v>132240</v>
      </c>
      <c r="D14493">
        <v>132165</v>
      </c>
      <c r="E14493">
        <v>132215</v>
      </c>
    </row>
    <row r="14494" spans="1:5" x14ac:dyDescent="0.25">
      <c r="A14494" s="2">
        <v>45748.504861111112</v>
      </c>
      <c r="B14494">
        <v>132230</v>
      </c>
      <c r="C14494">
        <v>132240</v>
      </c>
      <c r="D14494">
        <v>132155</v>
      </c>
      <c r="E14494">
        <v>132190</v>
      </c>
    </row>
    <row r="14495" spans="1:5" x14ac:dyDescent="0.25">
      <c r="A14495" s="2">
        <v>45748.504166666666</v>
      </c>
      <c r="B14495">
        <v>132255</v>
      </c>
      <c r="C14495">
        <v>132300</v>
      </c>
      <c r="D14495">
        <v>132225</v>
      </c>
      <c r="E14495">
        <v>132230</v>
      </c>
    </row>
    <row r="14496" spans="1:5" x14ac:dyDescent="0.25">
      <c r="A14496" s="2">
        <v>45748.503472222219</v>
      </c>
      <c r="B14496">
        <v>132230</v>
      </c>
      <c r="C14496">
        <v>132315</v>
      </c>
      <c r="D14496">
        <v>132225</v>
      </c>
      <c r="E14496">
        <v>132255</v>
      </c>
    </row>
    <row r="14497" spans="1:5" x14ac:dyDescent="0.25">
      <c r="A14497" s="2">
        <v>45748.50277777778</v>
      </c>
      <c r="B14497">
        <v>132180</v>
      </c>
      <c r="C14497">
        <v>132275</v>
      </c>
      <c r="D14497">
        <v>132175</v>
      </c>
      <c r="E14497">
        <v>132225</v>
      </c>
    </row>
    <row r="14498" spans="1:5" x14ac:dyDescent="0.25">
      <c r="A14498" s="2">
        <v>45748.502083333333</v>
      </c>
      <c r="B14498">
        <v>132195</v>
      </c>
      <c r="C14498">
        <v>132210</v>
      </c>
      <c r="D14498">
        <v>132160</v>
      </c>
      <c r="E14498">
        <v>132185</v>
      </c>
    </row>
    <row r="14499" spans="1:5" x14ac:dyDescent="0.25">
      <c r="A14499" s="2">
        <v>45748.501388888886</v>
      </c>
      <c r="B14499">
        <v>132170</v>
      </c>
      <c r="C14499">
        <v>132210</v>
      </c>
      <c r="D14499">
        <v>132155</v>
      </c>
      <c r="E14499">
        <v>132190</v>
      </c>
    </row>
    <row r="14500" spans="1:5" x14ac:dyDescent="0.25">
      <c r="A14500" s="2">
        <v>45748.500694444447</v>
      </c>
      <c r="B14500">
        <v>132140</v>
      </c>
      <c r="C14500">
        <v>132195</v>
      </c>
      <c r="D14500">
        <v>132110</v>
      </c>
      <c r="E14500">
        <v>132170</v>
      </c>
    </row>
    <row r="14501" spans="1:5" x14ac:dyDescent="0.25">
      <c r="A14501" s="2">
        <v>45748.5</v>
      </c>
      <c r="B14501">
        <v>132035</v>
      </c>
      <c r="C14501">
        <v>132150</v>
      </c>
      <c r="D14501">
        <v>132035</v>
      </c>
      <c r="E14501">
        <v>132145</v>
      </c>
    </row>
    <row r="14502" spans="1:5" x14ac:dyDescent="0.25">
      <c r="A14502" s="2">
        <v>45748.499305555553</v>
      </c>
      <c r="B14502">
        <v>132020</v>
      </c>
      <c r="C14502">
        <v>132075</v>
      </c>
      <c r="D14502">
        <v>132010</v>
      </c>
      <c r="E14502">
        <v>132040</v>
      </c>
    </row>
    <row r="14503" spans="1:5" x14ac:dyDescent="0.25">
      <c r="A14503" s="2">
        <v>45748.498611111114</v>
      </c>
      <c r="B14503">
        <v>132040</v>
      </c>
      <c r="C14503">
        <v>132060</v>
      </c>
      <c r="D14503">
        <v>131965</v>
      </c>
      <c r="E14503">
        <v>132015</v>
      </c>
    </row>
    <row r="14504" spans="1:5" x14ac:dyDescent="0.25">
      <c r="A14504" s="2">
        <v>45748.497916666667</v>
      </c>
      <c r="B14504">
        <v>132080</v>
      </c>
      <c r="C14504">
        <v>132085</v>
      </c>
      <c r="D14504">
        <v>132005</v>
      </c>
      <c r="E14504">
        <v>132035</v>
      </c>
    </row>
    <row r="14505" spans="1:5" x14ac:dyDescent="0.25">
      <c r="A14505" s="2">
        <v>45748.49722222222</v>
      </c>
      <c r="B14505">
        <v>132165</v>
      </c>
      <c r="C14505">
        <v>132180</v>
      </c>
      <c r="D14505">
        <v>132075</v>
      </c>
      <c r="E14505">
        <v>132080</v>
      </c>
    </row>
    <row r="14506" spans="1:5" x14ac:dyDescent="0.25">
      <c r="A14506" s="2">
        <v>45748.496527777781</v>
      </c>
      <c r="B14506">
        <v>132185</v>
      </c>
      <c r="C14506">
        <v>132200</v>
      </c>
      <c r="D14506">
        <v>132150</v>
      </c>
      <c r="E14506">
        <v>132170</v>
      </c>
    </row>
    <row r="14507" spans="1:5" x14ac:dyDescent="0.25">
      <c r="A14507" s="2">
        <v>45748.495833333334</v>
      </c>
      <c r="B14507">
        <v>132155</v>
      </c>
      <c r="C14507">
        <v>132200</v>
      </c>
      <c r="D14507">
        <v>132145</v>
      </c>
      <c r="E14507">
        <v>132185</v>
      </c>
    </row>
    <row r="14508" spans="1:5" x14ac:dyDescent="0.25">
      <c r="A14508" s="2">
        <v>45748.495138888888</v>
      </c>
      <c r="B14508">
        <v>132155</v>
      </c>
      <c r="C14508">
        <v>132175</v>
      </c>
      <c r="D14508">
        <v>132145</v>
      </c>
      <c r="E14508">
        <v>132160</v>
      </c>
    </row>
    <row r="14509" spans="1:5" x14ac:dyDescent="0.25">
      <c r="A14509" s="2">
        <v>45748.494444444441</v>
      </c>
      <c r="B14509">
        <v>132145</v>
      </c>
      <c r="C14509">
        <v>132185</v>
      </c>
      <c r="D14509">
        <v>132125</v>
      </c>
      <c r="E14509">
        <v>132160</v>
      </c>
    </row>
    <row r="14510" spans="1:5" x14ac:dyDescent="0.25">
      <c r="A14510" s="2">
        <v>45748.493750000001</v>
      </c>
      <c r="B14510">
        <v>132120</v>
      </c>
      <c r="C14510">
        <v>132175</v>
      </c>
      <c r="D14510">
        <v>132110</v>
      </c>
      <c r="E14510">
        <v>132140</v>
      </c>
    </row>
    <row r="14511" spans="1:5" x14ac:dyDescent="0.25">
      <c r="A14511" s="2">
        <v>45748.493055555555</v>
      </c>
      <c r="B14511">
        <v>132145</v>
      </c>
      <c r="C14511">
        <v>132195</v>
      </c>
      <c r="D14511">
        <v>132115</v>
      </c>
      <c r="E14511">
        <v>132120</v>
      </c>
    </row>
    <row r="14512" spans="1:5" x14ac:dyDescent="0.25">
      <c r="A14512" s="2">
        <v>45748.492361111108</v>
      </c>
      <c r="B14512">
        <v>132165</v>
      </c>
      <c r="C14512">
        <v>132165</v>
      </c>
      <c r="D14512">
        <v>132120</v>
      </c>
      <c r="E14512">
        <v>132140</v>
      </c>
    </row>
    <row r="14513" spans="1:5" x14ac:dyDescent="0.25">
      <c r="A14513" s="2">
        <v>45748.491666666669</v>
      </c>
      <c r="B14513">
        <v>132160</v>
      </c>
      <c r="C14513">
        <v>132195</v>
      </c>
      <c r="D14513">
        <v>132140</v>
      </c>
      <c r="E14513">
        <v>132165</v>
      </c>
    </row>
    <row r="14514" spans="1:5" x14ac:dyDescent="0.25">
      <c r="A14514" s="2">
        <v>45748.490972222222</v>
      </c>
      <c r="B14514">
        <v>132185</v>
      </c>
      <c r="C14514">
        <v>132195</v>
      </c>
      <c r="D14514">
        <v>132115</v>
      </c>
      <c r="E14514">
        <v>132165</v>
      </c>
    </row>
    <row r="14515" spans="1:5" x14ac:dyDescent="0.25">
      <c r="A14515" s="2">
        <v>45748.490277777775</v>
      </c>
      <c r="B14515">
        <v>132255</v>
      </c>
      <c r="C14515">
        <v>132270</v>
      </c>
      <c r="D14515">
        <v>132180</v>
      </c>
      <c r="E14515">
        <v>132190</v>
      </c>
    </row>
    <row r="14516" spans="1:5" x14ac:dyDescent="0.25">
      <c r="A14516" s="2">
        <v>45748.489583333336</v>
      </c>
      <c r="B14516">
        <v>132325</v>
      </c>
      <c r="C14516">
        <v>132345</v>
      </c>
      <c r="D14516">
        <v>132205</v>
      </c>
      <c r="E14516">
        <v>132255</v>
      </c>
    </row>
    <row r="14517" spans="1:5" x14ac:dyDescent="0.25">
      <c r="A14517" s="2">
        <v>45748.488888888889</v>
      </c>
      <c r="B14517">
        <v>132345</v>
      </c>
      <c r="C14517">
        <v>132390</v>
      </c>
      <c r="D14517">
        <v>132310</v>
      </c>
      <c r="E14517">
        <v>132325</v>
      </c>
    </row>
    <row r="14518" spans="1:5" x14ac:dyDescent="0.25">
      <c r="A14518" s="2">
        <v>45748.488194444442</v>
      </c>
      <c r="B14518">
        <v>132340</v>
      </c>
      <c r="C14518">
        <v>132385</v>
      </c>
      <c r="D14518">
        <v>132270</v>
      </c>
      <c r="E14518">
        <v>132350</v>
      </c>
    </row>
    <row r="14519" spans="1:5" x14ac:dyDescent="0.25">
      <c r="A14519" s="2">
        <v>45748.487500000003</v>
      </c>
      <c r="B14519">
        <v>132185</v>
      </c>
      <c r="C14519">
        <v>132375</v>
      </c>
      <c r="D14519">
        <v>132185</v>
      </c>
      <c r="E14519">
        <v>132340</v>
      </c>
    </row>
    <row r="14520" spans="1:5" x14ac:dyDescent="0.25">
      <c r="A14520" s="2">
        <v>45748.486805555556</v>
      </c>
      <c r="B14520">
        <v>132040</v>
      </c>
      <c r="C14520">
        <v>132215</v>
      </c>
      <c r="D14520">
        <v>132035</v>
      </c>
      <c r="E14520">
        <v>132185</v>
      </c>
    </row>
    <row r="14521" spans="1:5" x14ac:dyDescent="0.25">
      <c r="A14521" s="2">
        <v>45748.486111111109</v>
      </c>
      <c r="B14521">
        <v>132045</v>
      </c>
      <c r="C14521">
        <v>132075</v>
      </c>
      <c r="D14521">
        <v>132005</v>
      </c>
      <c r="E14521">
        <v>132040</v>
      </c>
    </row>
    <row r="14522" spans="1:5" x14ac:dyDescent="0.25">
      <c r="A14522" s="2">
        <v>45748.48541666667</v>
      </c>
      <c r="B14522">
        <v>132005</v>
      </c>
      <c r="C14522">
        <v>132110</v>
      </c>
      <c r="D14522">
        <v>131995</v>
      </c>
      <c r="E14522">
        <v>132040</v>
      </c>
    </row>
    <row r="14523" spans="1:5" x14ac:dyDescent="0.25">
      <c r="A14523" s="2">
        <v>45748.484722222223</v>
      </c>
      <c r="B14523">
        <v>131970</v>
      </c>
      <c r="C14523">
        <v>132080</v>
      </c>
      <c r="D14523">
        <v>131965</v>
      </c>
      <c r="E14523">
        <v>132000</v>
      </c>
    </row>
    <row r="14524" spans="1:5" x14ac:dyDescent="0.25">
      <c r="A14524" s="2">
        <v>45748.484027777777</v>
      </c>
      <c r="B14524">
        <v>131930</v>
      </c>
      <c r="C14524">
        <v>131975</v>
      </c>
      <c r="D14524">
        <v>131890</v>
      </c>
      <c r="E14524">
        <v>131975</v>
      </c>
    </row>
    <row r="14525" spans="1:5" x14ac:dyDescent="0.25">
      <c r="A14525" s="2">
        <v>45748.48333333333</v>
      </c>
      <c r="B14525">
        <v>131935</v>
      </c>
      <c r="C14525">
        <v>131950</v>
      </c>
      <c r="D14525">
        <v>131895</v>
      </c>
      <c r="E14525">
        <v>131925</v>
      </c>
    </row>
    <row r="14526" spans="1:5" x14ac:dyDescent="0.25">
      <c r="A14526" s="2">
        <v>45748.482638888891</v>
      </c>
      <c r="B14526">
        <v>132035</v>
      </c>
      <c r="C14526">
        <v>132055</v>
      </c>
      <c r="D14526">
        <v>131925</v>
      </c>
      <c r="E14526">
        <v>131935</v>
      </c>
    </row>
    <row r="14527" spans="1:5" x14ac:dyDescent="0.25">
      <c r="A14527" s="2">
        <v>45748.481944444444</v>
      </c>
      <c r="B14527">
        <v>132060</v>
      </c>
      <c r="C14527">
        <v>132075</v>
      </c>
      <c r="D14527">
        <v>131950</v>
      </c>
      <c r="E14527">
        <v>132035</v>
      </c>
    </row>
    <row r="14528" spans="1:5" x14ac:dyDescent="0.25">
      <c r="A14528" s="2">
        <v>45748.481249999997</v>
      </c>
      <c r="B14528">
        <v>132045</v>
      </c>
      <c r="C14528">
        <v>132075</v>
      </c>
      <c r="D14528">
        <v>132010</v>
      </c>
      <c r="E14528">
        <v>132055</v>
      </c>
    </row>
    <row r="14529" spans="1:5" x14ac:dyDescent="0.25">
      <c r="A14529" s="2">
        <v>45748.480555555558</v>
      </c>
      <c r="B14529">
        <v>132035</v>
      </c>
      <c r="C14529">
        <v>132085</v>
      </c>
      <c r="D14529">
        <v>131995</v>
      </c>
      <c r="E14529">
        <v>132050</v>
      </c>
    </row>
    <row r="14530" spans="1:5" x14ac:dyDescent="0.25">
      <c r="A14530" s="2">
        <v>45748.479861111111</v>
      </c>
      <c r="B14530">
        <v>131925</v>
      </c>
      <c r="C14530">
        <v>132035</v>
      </c>
      <c r="D14530">
        <v>131875</v>
      </c>
      <c r="E14530">
        <v>132035</v>
      </c>
    </row>
    <row r="14531" spans="1:5" x14ac:dyDescent="0.25">
      <c r="A14531" s="2">
        <v>45748.479166666664</v>
      </c>
      <c r="B14531">
        <v>131895</v>
      </c>
      <c r="C14531">
        <v>132005</v>
      </c>
      <c r="D14531">
        <v>131875</v>
      </c>
      <c r="E14531">
        <v>131920</v>
      </c>
    </row>
    <row r="14532" spans="1:5" x14ac:dyDescent="0.25">
      <c r="A14532" s="2">
        <v>45748.478472222225</v>
      </c>
      <c r="B14532">
        <v>131890</v>
      </c>
      <c r="C14532">
        <v>131940</v>
      </c>
      <c r="D14532">
        <v>131885</v>
      </c>
      <c r="E14532">
        <v>131895</v>
      </c>
    </row>
    <row r="14533" spans="1:5" x14ac:dyDescent="0.25">
      <c r="A14533" s="2">
        <v>45748.477777777778</v>
      </c>
      <c r="B14533">
        <v>131880</v>
      </c>
      <c r="C14533">
        <v>131910</v>
      </c>
      <c r="D14533">
        <v>131840</v>
      </c>
      <c r="E14533">
        <v>131890</v>
      </c>
    </row>
    <row r="14534" spans="1:5" x14ac:dyDescent="0.25">
      <c r="A14534" s="2">
        <v>45748.477083333331</v>
      </c>
      <c r="B14534">
        <v>131770</v>
      </c>
      <c r="C14534">
        <v>131915</v>
      </c>
      <c r="D14534">
        <v>131765</v>
      </c>
      <c r="E14534">
        <v>131875</v>
      </c>
    </row>
    <row r="14535" spans="1:5" x14ac:dyDescent="0.25">
      <c r="A14535" s="2">
        <v>45748.476388888892</v>
      </c>
      <c r="B14535">
        <v>131770</v>
      </c>
      <c r="C14535">
        <v>131825</v>
      </c>
      <c r="D14535">
        <v>131735</v>
      </c>
      <c r="E14535">
        <v>131770</v>
      </c>
    </row>
    <row r="14536" spans="1:5" x14ac:dyDescent="0.25">
      <c r="A14536" s="2">
        <v>45748.475694444445</v>
      </c>
      <c r="B14536">
        <v>131820</v>
      </c>
      <c r="C14536">
        <v>131830</v>
      </c>
      <c r="D14536">
        <v>131765</v>
      </c>
      <c r="E14536">
        <v>131775</v>
      </c>
    </row>
    <row r="14537" spans="1:5" x14ac:dyDescent="0.25">
      <c r="A14537" s="2">
        <v>45748.474999999999</v>
      </c>
      <c r="B14537">
        <v>131780</v>
      </c>
      <c r="C14537">
        <v>131880</v>
      </c>
      <c r="D14537">
        <v>131740</v>
      </c>
      <c r="E14537">
        <v>131815</v>
      </c>
    </row>
    <row r="14538" spans="1:5" x14ac:dyDescent="0.25">
      <c r="A14538" s="2">
        <v>45748.474305555559</v>
      </c>
      <c r="B14538">
        <v>131775</v>
      </c>
      <c r="C14538">
        <v>131890</v>
      </c>
      <c r="D14538">
        <v>131760</v>
      </c>
      <c r="E14538">
        <v>131780</v>
      </c>
    </row>
    <row r="14539" spans="1:5" x14ac:dyDescent="0.25">
      <c r="A14539" s="2">
        <v>45748.473611111112</v>
      </c>
      <c r="B14539">
        <v>131625</v>
      </c>
      <c r="C14539">
        <v>131780</v>
      </c>
      <c r="D14539">
        <v>131625</v>
      </c>
      <c r="E14539">
        <v>131780</v>
      </c>
    </row>
    <row r="14540" spans="1:5" x14ac:dyDescent="0.25">
      <c r="A14540" s="2">
        <v>45748.472916666666</v>
      </c>
      <c r="B14540">
        <v>131535</v>
      </c>
      <c r="C14540">
        <v>131635</v>
      </c>
      <c r="D14540">
        <v>131525</v>
      </c>
      <c r="E14540">
        <v>131630</v>
      </c>
    </row>
    <row r="14541" spans="1:5" x14ac:dyDescent="0.25">
      <c r="A14541" s="2">
        <v>45748.472222222219</v>
      </c>
      <c r="B14541">
        <v>131520</v>
      </c>
      <c r="C14541">
        <v>131550</v>
      </c>
      <c r="D14541">
        <v>131510</v>
      </c>
      <c r="E14541">
        <v>131535</v>
      </c>
    </row>
    <row r="14542" spans="1:5" x14ac:dyDescent="0.25">
      <c r="A14542" s="2">
        <v>45748.47152777778</v>
      </c>
      <c r="B14542">
        <v>131540</v>
      </c>
      <c r="C14542">
        <v>131550</v>
      </c>
      <c r="D14542">
        <v>131510</v>
      </c>
      <c r="E14542">
        <v>131525</v>
      </c>
    </row>
    <row r="14543" spans="1:5" x14ac:dyDescent="0.25">
      <c r="A14543" s="2">
        <v>45748.470833333333</v>
      </c>
      <c r="B14543">
        <v>131545</v>
      </c>
      <c r="C14543">
        <v>131570</v>
      </c>
      <c r="D14543">
        <v>131515</v>
      </c>
      <c r="E14543">
        <v>131535</v>
      </c>
    </row>
    <row r="14544" spans="1:5" x14ac:dyDescent="0.25">
      <c r="A14544" s="2">
        <v>45748.470138888886</v>
      </c>
      <c r="B14544">
        <v>131505</v>
      </c>
      <c r="C14544">
        <v>131595</v>
      </c>
      <c r="D14544">
        <v>131480</v>
      </c>
      <c r="E14544">
        <v>131550</v>
      </c>
    </row>
    <row r="14545" spans="1:5" x14ac:dyDescent="0.25">
      <c r="A14545" s="2">
        <v>45748.469444444447</v>
      </c>
      <c r="B14545">
        <v>131490</v>
      </c>
      <c r="C14545">
        <v>131530</v>
      </c>
      <c r="D14545">
        <v>131455</v>
      </c>
      <c r="E14545">
        <v>131505</v>
      </c>
    </row>
    <row r="14546" spans="1:5" x14ac:dyDescent="0.25">
      <c r="A14546" s="2">
        <v>45748.46875</v>
      </c>
      <c r="B14546">
        <v>131540</v>
      </c>
      <c r="C14546">
        <v>131555</v>
      </c>
      <c r="D14546">
        <v>131460</v>
      </c>
      <c r="E14546">
        <v>131490</v>
      </c>
    </row>
    <row r="14547" spans="1:5" x14ac:dyDescent="0.25">
      <c r="A14547" s="2">
        <v>45748.468055555553</v>
      </c>
      <c r="B14547">
        <v>131600</v>
      </c>
      <c r="C14547">
        <v>131655</v>
      </c>
      <c r="D14547">
        <v>131535</v>
      </c>
      <c r="E14547">
        <v>131535</v>
      </c>
    </row>
    <row r="14548" spans="1:5" x14ac:dyDescent="0.25">
      <c r="A14548" s="2">
        <v>45748.467361111114</v>
      </c>
      <c r="B14548">
        <v>131670</v>
      </c>
      <c r="C14548">
        <v>131675</v>
      </c>
      <c r="D14548">
        <v>131585</v>
      </c>
      <c r="E14548">
        <v>131605</v>
      </c>
    </row>
    <row r="14549" spans="1:5" x14ac:dyDescent="0.25">
      <c r="A14549" s="2">
        <v>45748.466666666667</v>
      </c>
      <c r="B14549">
        <v>131540</v>
      </c>
      <c r="C14549">
        <v>131720</v>
      </c>
      <c r="D14549">
        <v>131540</v>
      </c>
      <c r="E14549">
        <v>131670</v>
      </c>
    </row>
    <row r="14550" spans="1:5" x14ac:dyDescent="0.25">
      <c r="A14550" s="2">
        <v>45748.46597222222</v>
      </c>
      <c r="B14550">
        <v>131560</v>
      </c>
      <c r="C14550">
        <v>131570</v>
      </c>
      <c r="D14550">
        <v>131455</v>
      </c>
      <c r="E14550">
        <v>131540</v>
      </c>
    </row>
    <row r="14551" spans="1:5" x14ac:dyDescent="0.25">
      <c r="A14551" s="2">
        <v>45748.465277777781</v>
      </c>
      <c r="B14551">
        <v>131630</v>
      </c>
      <c r="C14551">
        <v>131635</v>
      </c>
      <c r="D14551">
        <v>131505</v>
      </c>
      <c r="E14551">
        <v>131560</v>
      </c>
    </row>
    <row r="14552" spans="1:5" x14ac:dyDescent="0.25">
      <c r="A14552" s="2">
        <v>45748.464583333334</v>
      </c>
      <c r="B14552">
        <v>131650</v>
      </c>
      <c r="C14552">
        <v>131705</v>
      </c>
      <c r="D14552">
        <v>131580</v>
      </c>
      <c r="E14552">
        <v>131630</v>
      </c>
    </row>
    <row r="14553" spans="1:5" x14ac:dyDescent="0.25">
      <c r="A14553" s="2">
        <v>45748.463888888888</v>
      </c>
      <c r="B14553">
        <v>131390</v>
      </c>
      <c r="C14553">
        <v>131670</v>
      </c>
      <c r="D14553">
        <v>131380</v>
      </c>
      <c r="E14553">
        <v>131645</v>
      </c>
    </row>
    <row r="14554" spans="1:5" x14ac:dyDescent="0.25">
      <c r="A14554" s="2">
        <v>45748.463194444441</v>
      </c>
      <c r="B14554">
        <v>131320</v>
      </c>
      <c r="C14554">
        <v>131400</v>
      </c>
      <c r="D14554">
        <v>131300</v>
      </c>
      <c r="E14554">
        <v>131395</v>
      </c>
    </row>
    <row r="14555" spans="1:5" x14ac:dyDescent="0.25">
      <c r="A14555" s="2">
        <v>45748.462500000001</v>
      </c>
      <c r="B14555">
        <v>131285</v>
      </c>
      <c r="C14555">
        <v>131320</v>
      </c>
      <c r="D14555">
        <v>131240</v>
      </c>
      <c r="E14555">
        <v>131315</v>
      </c>
    </row>
    <row r="14556" spans="1:5" x14ac:dyDescent="0.25">
      <c r="A14556" s="2">
        <v>45748.461805555555</v>
      </c>
      <c r="B14556">
        <v>131225</v>
      </c>
      <c r="C14556">
        <v>131325</v>
      </c>
      <c r="D14556">
        <v>131200</v>
      </c>
      <c r="E14556">
        <v>131280</v>
      </c>
    </row>
    <row r="14557" spans="1:5" x14ac:dyDescent="0.25">
      <c r="A14557" s="2">
        <v>45748.461111111108</v>
      </c>
      <c r="B14557">
        <v>131285</v>
      </c>
      <c r="C14557">
        <v>131350</v>
      </c>
      <c r="D14557">
        <v>131220</v>
      </c>
      <c r="E14557">
        <v>131220</v>
      </c>
    </row>
    <row r="14558" spans="1:5" x14ac:dyDescent="0.25">
      <c r="A14558" s="2">
        <v>45748.460416666669</v>
      </c>
      <c r="B14558">
        <v>131190</v>
      </c>
      <c r="C14558">
        <v>131290</v>
      </c>
      <c r="D14558">
        <v>131165</v>
      </c>
      <c r="E14558">
        <v>131285</v>
      </c>
    </row>
    <row r="14559" spans="1:5" x14ac:dyDescent="0.25">
      <c r="A14559" s="2">
        <v>45748.459722222222</v>
      </c>
      <c r="B14559">
        <v>131140</v>
      </c>
      <c r="C14559">
        <v>131210</v>
      </c>
      <c r="D14559">
        <v>131120</v>
      </c>
      <c r="E14559">
        <v>131190</v>
      </c>
    </row>
    <row r="14560" spans="1:5" x14ac:dyDescent="0.25">
      <c r="A14560" s="2">
        <v>45748.459027777775</v>
      </c>
      <c r="B14560">
        <v>131210</v>
      </c>
      <c r="C14560">
        <v>131280</v>
      </c>
      <c r="D14560">
        <v>131135</v>
      </c>
      <c r="E14560">
        <v>131145</v>
      </c>
    </row>
    <row r="14561" spans="1:5" x14ac:dyDescent="0.25">
      <c r="A14561" s="2">
        <v>45748.458333333336</v>
      </c>
      <c r="B14561">
        <v>131380</v>
      </c>
      <c r="C14561">
        <v>131420</v>
      </c>
      <c r="D14561">
        <v>131135</v>
      </c>
      <c r="E14561">
        <v>131205</v>
      </c>
    </row>
    <row r="14562" spans="1:5" x14ac:dyDescent="0.25">
      <c r="A14562" s="2">
        <v>45748.457638888889</v>
      </c>
      <c r="B14562">
        <v>131345</v>
      </c>
      <c r="C14562">
        <v>131415</v>
      </c>
      <c r="D14562">
        <v>131325</v>
      </c>
      <c r="E14562">
        <v>131380</v>
      </c>
    </row>
    <row r="14563" spans="1:5" x14ac:dyDescent="0.25">
      <c r="A14563" s="2">
        <v>45748.456944444442</v>
      </c>
      <c r="B14563">
        <v>131320</v>
      </c>
      <c r="C14563">
        <v>131365</v>
      </c>
      <c r="D14563">
        <v>131305</v>
      </c>
      <c r="E14563">
        <v>131340</v>
      </c>
    </row>
    <row r="14564" spans="1:5" x14ac:dyDescent="0.25">
      <c r="A14564" s="2">
        <v>45748.456250000003</v>
      </c>
      <c r="B14564">
        <v>131425</v>
      </c>
      <c r="C14564">
        <v>131440</v>
      </c>
      <c r="D14564">
        <v>131285</v>
      </c>
      <c r="E14564">
        <v>131325</v>
      </c>
    </row>
    <row r="14565" spans="1:5" x14ac:dyDescent="0.25">
      <c r="A14565" s="2">
        <v>45748.455555555556</v>
      </c>
      <c r="B14565">
        <v>131310</v>
      </c>
      <c r="C14565">
        <v>131455</v>
      </c>
      <c r="D14565">
        <v>131310</v>
      </c>
      <c r="E14565">
        <v>131425</v>
      </c>
    </row>
    <row r="14566" spans="1:5" x14ac:dyDescent="0.25">
      <c r="A14566" s="2">
        <v>45748.454861111109</v>
      </c>
      <c r="B14566">
        <v>131345</v>
      </c>
      <c r="C14566">
        <v>131385</v>
      </c>
      <c r="D14566">
        <v>131240</v>
      </c>
      <c r="E14566">
        <v>131315</v>
      </c>
    </row>
    <row r="14567" spans="1:5" x14ac:dyDescent="0.25">
      <c r="A14567" s="2">
        <v>45748.45416666667</v>
      </c>
      <c r="B14567">
        <v>131415</v>
      </c>
      <c r="C14567">
        <v>131510</v>
      </c>
      <c r="D14567">
        <v>131325</v>
      </c>
      <c r="E14567">
        <v>131350</v>
      </c>
    </row>
    <row r="14568" spans="1:5" x14ac:dyDescent="0.25">
      <c r="A14568" s="2">
        <v>45748.453472222223</v>
      </c>
      <c r="B14568">
        <v>131250</v>
      </c>
      <c r="C14568">
        <v>131440</v>
      </c>
      <c r="D14568">
        <v>131240</v>
      </c>
      <c r="E14568">
        <v>131415</v>
      </c>
    </row>
    <row r="14569" spans="1:5" x14ac:dyDescent="0.25">
      <c r="A14569" s="2">
        <v>45748.452777777777</v>
      </c>
      <c r="B14569">
        <v>131195</v>
      </c>
      <c r="C14569">
        <v>131265</v>
      </c>
      <c r="D14569">
        <v>131145</v>
      </c>
      <c r="E14569">
        <v>131250</v>
      </c>
    </row>
    <row r="14570" spans="1:5" x14ac:dyDescent="0.25">
      <c r="A14570" s="2">
        <v>45748.45208333333</v>
      </c>
      <c r="B14570">
        <v>131250</v>
      </c>
      <c r="C14570">
        <v>131255</v>
      </c>
      <c r="D14570">
        <v>131165</v>
      </c>
      <c r="E14570">
        <v>131195</v>
      </c>
    </row>
    <row r="14571" spans="1:5" x14ac:dyDescent="0.25">
      <c r="A14571" s="2">
        <v>45748.451388888891</v>
      </c>
      <c r="B14571">
        <v>131210</v>
      </c>
      <c r="C14571">
        <v>131260</v>
      </c>
      <c r="D14571">
        <v>131075</v>
      </c>
      <c r="E14571">
        <v>131255</v>
      </c>
    </row>
    <row r="14572" spans="1:5" x14ac:dyDescent="0.25">
      <c r="A14572" s="2">
        <v>45748.450694444444</v>
      </c>
      <c r="B14572">
        <v>131285</v>
      </c>
      <c r="C14572">
        <v>131315</v>
      </c>
      <c r="D14572">
        <v>131170</v>
      </c>
      <c r="E14572">
        <v>131210</v>
      </c>
    </row>
    <row r="14573" spans="1:5" x14ac:dyDescent="0.25">
      <c r="A14573" s="2">
        <v>45748.45</v>
      </c>
      <c r="B14573">
        <v>131270</v>
      </c>
      <c r="C14573">
        <v>131305</v>
      </c>
      <c r="D14573">
        <v>131245</v>
      </c>
      <c r="E14573">
        <v>131290</v>
      </c>
    </row>
    <row r="14574" spans="1:5" x14ac:dyDescent="0.25">
      <c r="A14574" s="2">
        <v>45748.449305555558</v>
      </c>
      <c r="B14574">
        <v>131205</v>
      </c>
      <c r="C14574">
        <v>131300</v>
      </c>
      <c r="D14574">
        <v>131190</v>
      </c>
      <c r="E14574">
        <v>131270</v>
      </c>
    </row>
    <row r="14575" spans="1:5" x14ac:dyDescent="0.25">
      <c r="A14575" s="2">
        <v>45748.448611111111</v>
      </c>
      <c r="B14575">
        <v>131210</v>
      </c>
      <c r="C14575">
        <v>131225</v>
      </c>
      <c r="D14575">
        <v>131145</v>
      </c>
      <c r="E14575">
        <v>131205</v>
      </c>
    </row>
    <row r="14576" spans="1:5" x14ac:dyDescent="0.25">
      <c r="A14576" s="2">
        <v>45748.447916666664</v>
      </c>
      <c r="B14576">
        <v>131225</v>
      </c>
      <c r="C14576">
        <v>131245</v>
      </c>
      <c r="D14576">
        <v>131190</v>
      </c>
      <c r="E14576">
        <v>131215</v>
      </c>
    </row>
    <row r="14577" spans="1:5" x14ac:dyDescent="0.25">
      <c r="A14577" s="2">
        <v>45748.447222222225</v>
      </c>
      <c r="B14577">
        <v>131220</v>
      </c>
      <c r="C14577">
        <v>131250</v>
      </c>
      <c r="D14577">
        <v>131190</v>
      </c>
      <c r="E14577">
        <v>131225</v>
      </c>
    </row>
    <row r="14578" spans="1:5" x14ac:dyDescent="0.25">
      <c r="A14578" s="2">
        <v>45748.446527777778</v>
      </c>
      <c r="B14578">
        <v>131195</v>
      </c>
      <c r="C14578">
        <v>131230</v>
      </c>
      <c r="D14578">
        <v>131175</v>
      </c>
      <c r="E14578">
        <v>131225</v>
      </c>
    </row>
    <row r="14579" spans="1:5" x14ac:dyDescent="0.25">
      <c r="A14579" s="2">
        <v>45748.445833333331</v>
      </c>
      <c r="B14579">
        <v>131285</v>
      </c>
      <c r="C14579">
        <v>131285</v>
      </c>
      <c r="D14579">
        <v>131175</v>
      </c>
      <c r="E14579">
        <v>131190</v>
      </c>
    </row>
    <row r="14580" spans="1:5" x14ac:dyDescent="0.25">
      <c r="A14580" s="2">
        <v>45748.445138888892</v>
      </c>
      <c r="B14580">
        <v>131330</v>
      </c>
      <c r="C14580">
        <v>131370</v>
      </c>
      <c r="D14580">
        <v>131255</v>
      </c>
      <c r="E14580">
        <v>131285</v>
      </c>
    </row>
    <row r="14581" spans="1:5" x14ac:dyDescent="0.25">
      <c r="A14581" s="2">
        <v>45748.444444444445</v>
      </c>
      <c r="B14581">
        <v>131325</v>
      </c>
      <c r="C14581">
        <v>131345</v>
      </c>
      <c r="D14581">
        <v>131255</v>
      </c>
      <c r="E14581">
        <v>131325</v>
      </c>
    </row>
    <row r="14582" spans="1:5" x14ac:dyDescent="0.25">
      <c r="A14582" s="2">
        <v>45748.443749999999</v>
      </c>
      <c r="B14582">
        <v>131245</v>
      </c>
      <c r="C14582">
        <v>131385</v>
      </c>
      <c r="D14582">
        <v>131245</v>
      </c>
      <c r="E14582">
        <v>131330</v>
      </c>
    </row>
    <row r="14583" spans="1:5" x14ac:dyDescent="0.25">
      <c r="A14583" s="2">
        <v>45748.443055555559</v>
      </c>
      <c r="B14583">
        <v>131300</v>
      </c>
      <c r="C14583">
        <v>131320</v>
      </c>
      <c r="D14583">
        <v>131215</v>
      </c>
      <c r="E14583">
        <v>131250</v>
      </c>
    </row>
    <row r="14584" spans="1:5" x14ac:dyDescent="0.25">
      <c r="A14584" s="2">
        <v>45748.442361111112</v>
      </c>
      <c r="B14584">
        <v>131160</v>
      </c>
      <c r="C14584">
        <v>131325</v>
      </c>
      <c r="D14584">
        <v>131155</v>
      </c>
      <c r="E14584">
        <v>131300</v>
      </c>
    </row>
    <row r="14585" spans="1:5" x14ac:dyDescent="0.25">
      <c r="A14585" s="2">
        <v>45748.441666666666</v>
      </c>
      <c r="B14585">
        <v>131205</v>
      </c>
      <c r="C14585">
        <v>131220</v>
      </c>
      <c r="D14585">
        <v>131125</v>
      </c>
      <c r="E14585">
        <v>131160</v>
      </c>
    </row>
    <row r="14586" spans="1:5" x14ac:dyDescent="0.25">
      <c r="A14586" s="2">
        <v>45748.440972222219</v>
      </c>
      <c r="B14586">
        <v>131360</v>
      </c>
      <c r="C14586">
        <v>131370</v>
      </c>
      <c r="D14586">
        <v>131185</v>
      </c>
      <c r="E14586">
        <v>131205</v>
      </c>
    </row>
    <row r="14587" spans="1:5" x14ac:dyDescent="0.25">
      <c r="A14587" s="2">
        <v>45748.44027777778</v>
      </c>
      <c r="B14587">
        <v>131260</v>
      </c>
      <c r="C14587">
        <v>131410</v>
      </c>
      <c r="D14587">
        <v>131250</v>
      </c>
      <c r="E14587">
        <v>131360</v>
      </c>
    </row>
    <row r="14588" spans="1:5" x14ac:dyDescent="0.25">
      <c r="A14588" s="2">
        <v>45748.439583333333</v>
      </c>
      <c r="B14588">
        <v>131260</v>
      </c>
      <c r="C14588">
        <v>131275</v>
      </c>
      <c r="D14588">
        <v>131150</v>
      </c>
      <c r="E14588">
        <v>131265</v>
      </c>
    </row>
    <row r="14589" spans="1:5" x14ac:dyDescent="0.25">
      <c r="A14589" s="2">
        <v>45748.438888888886</v>
      </c>
      <c r="B14589">
        <v>131385</v>
      </c>
      <c r="C14589">
        <v>131415</v>
      </c>
      <c r="D14589">
        <v>131195</v>
      </c>
      <c r="E14589">
        <v>131265</v>
      </c>
    </row>
    <row r="14590" spans="1:5" x14ac:dyDescent="0.25">
      <c r="A14590" s="2">
        <v>45748.438194444447</v>
      </c>
      <c r="B14590">
        <v>131340</v>
      </c>
      <c r="C14590">
        <v>131425</v>
      </c>
      <c r="D14590">
        <v>131255</v>
      </c>
      <c r="E14590">
        <v>131380</v>
      </c>
    </row>
    <row r="14591" spans="1:5" x14ac:dyDescent="0.25">
      <c r="A14591" s="2">
        <v>45748.4375</v>
      </c>
      <c r="B14591">
        <v>131320</v>
      </c>
      <c r="C14591">
        <v>131375</v>
      </c>
      <c r="D14591">
        <v>131270</v>
      </c>
      <c r="E14591">
        <v>131335</v>
      </c>
    </row>
    <row r="14592" spans="1:5" x14ac:dyDescent="0.25">
      <c r="A14592" s="2">
        <v>45748.436805555553</v>
      </c>
      <c r="B14592">
        <v>131155</v>
      </c>
      <c r="C14592">
        <v>131350</v>
      </c>
      <c r="D14592">
        <v>131095</v>
      </c>
      <c r="E14592">
        <v>131320</v>
      </c>
    </row>
    <row r="14593" spans="1:5" x14ac:dyDescent="0.25">
      <c r="A14593" s="2">
        <v>45748.436111111114</v>
      </c>
      <c r="B14593">
        <v>130905</v>
      </c>
      <c r="C14593">
        <v>131155</v>
      </c>
      <c r="D14593">
        <v>130905</v>
      </c>
      <c r="E14593">
        <v>131150</v>
      </c>
    </row>
    <row r="14594" spans="1:5" x14ac:dyDescent="0.25">
      <c r="A14594" s="2">
        <v>45748.435416666667</v>
      </c>
      <c r="B14594">
        <v>130910</v>
      </c>
      <c r="C14594">
        <v>130920</v>
      </c>
      <c r="D14594">
        <v>130865</v>
      </c>
      <c r="E14594">
        <v>130905</v>
      </c>
    </row>
    <row r="14595" spans="1:5" x14ac:dyDescent="0.25">
      <c r="A14595" s="2">
        <v>45748.43472222222</v>
      </c>
      <c r="B14595">
        <v>130860</v>
      </c>
      <c r="C14595">
        <v>130935</v>
      </c>
      <c r="D14595">
        <v>130840</v>
      </c>
      <c r="E14595">
        <v>130905</v>
      </c>
    </row>
    <row r="14596" spans="1:5" x14ac:dyDescent="0.25">
      <c r="A14596" s="2">
        <v>45748.434027777781</v>
      </c>
      <c r="B14596">
        <v>130780</v>
      </c>
      <c r="C14596">
        <v>130870</v>
      </c>
      <c r="D14596">
        <v>130775</v>
      </c>
      <c r="E14596">
        <v>130860</v>
      </c>
    </row>
    <row r="14597" spans="1:5" x14ac:dyDescent="0.25">
      <c r="A14597" s="2">
        <v>45748.433333333334</v>
      </c>
      <c r="B14597">
        <v>130855</v>
      </c>
      <c r="C14597">
        <v>130860</v>
      </c>
      <c r="D14597">
        <v>130745</v>
      </c>
      <c r="E14597">
        <v>130785</v>
      </c>
    </row>
    <row r="14598" spans="1:5" x14ac:dyDescent="0.25">
      <c r="A14598" s="2">
        <v>45748.432638888888</v>
      </c>
      <c r="B14598">
        <v>130785</v>
      </c>
      <c r="C14598">
        <v>130880</v>
      </c>
      <c r="D14598">
        <v>130780</v>
      </c>
      <c r="E14598">
        <v>130855</v>
      </c>
    </row>
    <row r="14599" spans="1:5" x14ac:dyDescent="0.25">
      <c r="A14599" s="2">
        <v>45748.431944444441</v>
      </c>
      <c r="B14599">
        <v>130755</v>
      </c>
      <c r="C14599">
        <v>130795</v>
      </c>
      <c r="D14599">
        <v>130715</v>
      </c>
      <c r="E14599">
        <v>130785</v>
      </c>
    </row>
    <row r="14600" spans="1:5" x14ac:dyDescent="0.25">
      <c r="A14600" s="2">
        <v>45748.431250000001</v>
      </c>
      <c r="B14600">
        <v>130770</v>
      </c>
      <c r="C14600">
        <v>130825</v>
      </c>
      <c r="D14600">
        <v>130725</v>
      </c>
      <c r="E14600">
        <v>130760</v>
      </c>
    </row>
    <row r="14601" spans="1:5" x14ac:dyDescent="0.25">
      <c r="A14601" s="2">
        <v>45748.430555555555</v>
      </c>
      <c r="B14601">
        <v>130695</v>
      </c>
      <c r="C14601">
        <v>130775</v>
      </c>
      <c r="D14601">
        <v>130655</v>
      </c>
      <c r="E14601">
        <v>130775</v>
      </c>
    </row>
    <row r="14602" spans="1:5" x14ac:dyDescent="0.25">
      <c r="A14602" s="2">
        <v>45748.429861111108</v>
      </c>
      <c r="B14602">
        <v>130735</v>
      </c>
      <c r="C14602">
        <v>130760</v>
      </c>
      <c r="D14602">
        <v>130680</v>
      </c>
      <c r="E14602">
        <v>130695</v>
      </c>
    </row>
    <row r="14603" spans="1:5" x14ac:dyDescent="0.25">
      <c r="A14603" s="2">
        <v>45748.429166666669</v>
      </c>
      <c r="B14603">
        <v>130765</v>
      </c>
      <c r="C14603">
        <v>130805</v>
      </c>
      <c r="D14603">
        <v>130720</v>
      </c>
      <c r="E14603">
        <v>130735</v>
      </c>
    </row>
    <row r="14604" spans="1:5" x14ac:dyDescent="0.25">
      <c r="A14604" s="2">
        <v>45748.428472222222</v>
      </c>
      <c r="B14604">
        <v>130755</v>
      </c>
      <c r="C14604">
        <v>130795</v>
      </c>
      <c r="D14604">
        <v>130720</v>
      </c>
      <c r="E14604">
        <v>130760</v>
      </c>
    </row>
    <row r="14605" spans="1:5" x14ac:dyDescent="0.25">
      <c r="A14605" s="2">
        <v>45748.427777777775</v>
      </c>
      <c r="B14605">
        <v>130790</v>
      </c>
      <c r="C14605">
        <v>130795</v>
      </c>
      <c r="D14605">
        <v>130740</v>
      </c>
      <c r="E14605">
        <v>130750</v>
      </c>
    </row>
    <row r="14606" spans="1:5" x14ac:dyDescent="0.25">
      <c r="A14606" s="2">
        <v>45748.427083333336</v>
      </c>
      <c r="B14606">
        <v>130775</v>
      </c>
      <c r="C14606">
        <v>130825</v>
      </c>
      <c r="D14606">
        <v>130765</v>
      </c>
      <c r="E14606">
        <v>130795</v>
      </c>
    </row>
    <row r="14607" spans="1:5" x14ac:dyDescent="0.25">
      <c r="A14607" s="2">
        <v>45748.426388888889</v>
      </c>
      <c r="B14607">
        <v>130765</v>
      </c>
      <c r="C14607">
        <v>130805</v>
      </c>
      <c r="D14607">
        <v>130725</v>
      </c>
      <c r="E14607">
        <v>130775</v>
      </c>
    </row>
    <row r="14608" spans="1:5" x14ac:dyDescent="0.25">
      <c r="A14608" s="2">
        <v>45748.425694444442</v>
      </c>
      <c r="B14608">
        <v>130730</v>
      </c>
      <c r="C14608">
        <v>130775</v>
      </c>
      <c r="D14608">
        <v>130660</v>
      </c>
      <c r="E14608">
        <v>130765</v>
      </c>
    </row>
    <row r="14609" spans="1:5" x14ac:dyDescent="0.25">
      <c r="A14609" s="2">
        <v>45748.425000000003</v>
      </c>
      <c r="B14609">
        <v>130710</v>
      </c>
      <c r="C14609">
        <v>130740</v>
      </c>
      <c r="D14609">
        <v>130625</v>
      </c>
      <c r="E14609">
        <v>130730</v>
      </c>
    </row>
    <row r="14610" spans="1:5" x14ac:dyDescent="0.25">
      <c r="A14610" s="2">
        <v>45748.424305555556</v>
      </c>
      <c r="B14610">
        <v>130785</v>
      </c>
      <c r="C14610">
        <v>130825</v>
      </c>
      <c r="D14610">
        <v>130645</v>
      </c>
      <c r="E14610">
        <v>130710</v>
      </c>
    </row>
    <row r="14611" spans="1:5" x14ac:dyDescent="0.25">
      <c r="A14611" s="2">
        <v>45748.423611111109</v>
      </c>
      <c r="B14611">
        <v>130795</v>
      </c>
      <c r="C14611">
        <v>130835</v>
      </c>
      <c r="D14611">
        <v>130740</v>
      </c>
      <c r="E14611">
        <v>130790</v>
      </c>
    </row>
    <row r="14612" spans="1:5" x14ac:dyDescent="0.25">
      <c r="A14612" s="2">
        <v>45748.42291666667</v>
      </c>
      <c r="B14612">
        <v>130900</v>
      </c>
      <c r="C14612">
        <v>130900</v>
      </c>
      <c r="D14612">
        <v>130785</v>
      </c>
      <c r="E14612">
        <v>130795</v>
      </c>
    </row>
    <row r="14613" spans="1:5" x14ac:dyDescent="0.25">
      <c r="A14613" s="2">
        <v>45748.422222222223</v>
      </c>
      <c r="B14613">
        <v>130800</v>
      </c>
      <c r="C14613">
        <v>130900</v>
      </c>
      <c r="D14613">
        <v>130770</v>
      </c>
      <c r="E14613">
        <v>130900</v>
      </c>
    </row>
    <row r="14614" spans="1:5" x14ac:dyDescent="0.25">
      <c r="A14614" s="2">
        <v>45748.421527777777</v>
      </c>
      <c r="B14614">
        <v>130825</v>
      </c>
      <c r="C14614">
        <v>130825</v>
      </c>
      <c r="D14614">
        <v>130750</v>
      </c>
      <c r="E14614">
        <v>130805</v>
      </c>
    </row>
    <row r="14615" spans="1:5" x14ac:dyDescent="0.25">
      <c r="A14615" s="2">
        <v>45748.42083333333</v>
      </c>
      <c r="B14615">
        <v>130770</v>
      </c>
      <c r="C14615">
        <v>130855</v>
      </c>
      <c r="D14615">
        <v>130760</v>
      </c>
      <c r="E14615">
        <v>130820</v>
      </c>
    </row>
    <row r="14616" spans="1:5" x14ac:dyDescent="0.25">
      <c r="A14616" s="2">
        <v>45748.420138888891</v>
      </c>
      <c r="B14616">
        <v>130900</v>
      </c>
      <c r="C14616">
        <v>130910</v>
      </c>
      <c r="D14616">
        <v>130730</v>
      </c>
      <c r="E14616">
        <v>130770</v>
      </c>
    </row>
    <row r="14617" spans="1:5" x14ac:dyDescent="0.25">
      <c r="A14617" s="2">
        <v>45748.419444444444</v>
      </c>
      <c r="B14617">
        <v>130730</v>
      </c>
      <c r="C14617">
        <v>130945</v>
      </c>
      <c r="D14617">
        <v>130680</v>
      </c>
      <c r="E14617">
        <v>130900</v>
      </c>
    </row>
    <row r="14618" spans="1:5" x14ac:dyDescent="0.25">
      <c r="A14618" s="2">
        <v>45748.418749999997</v>
      </c>
      <c r="B14618">
        <v>130960</v>
      </c>
      <c r="C14618">
        <v>130970</v>
      </c>
      <c r="D14618">
        <v>130700</v>
      </c>
      <c r="E14618">
        <v>130730</v>
      </c>
    </row>
    <row r="14619" spans="1:5" x14ac:dyDescent="0.25">
      <c r="A14619" s="2">
        <v>45748.418055555558</v>
      </c>
      <c r="B14619">
        <v>131005</v>
      </c>
      <c r="C14619">
        <v>131015</v>
      </c>
      <c r="D14619">
        <v>130940</v>
      </c>
      <c r="E14619">
        <v>130965</v>
      </c>
    </row>
    <row r="14620" spans="1:5" x14ac:dyDescent="0.25">
      <c r="A14620" s="2">
        <v>45748.417361111111</v>
      </c>
      <c r="B14620">
        <v>131095</v>
      </c>
      <c r="C14620">
        <v>131110</v>
      </c>
      <c r="D14620">
        <v>130950</v>
      </c>
      <c r="E14620">
        <v>131005</v>
      </c>
    </row>
    <row r="14621" spans="1:5" x14ac:dyDescent="0.25">
      <c r="A14621" s="2">
        <v>45748.416666666664</v>
      </c>
      <c r="B14621">
        <v>131100</v>
      </c>
      <c r="C14621">
        <v>131155</v>
      </c>
      <c r="D14621">
        <v>131080</v>
      </c>
      <c r="E14621">
        <v>131100</v>
      </c>
    </row>
    <row r="14622" spans="1:5" x14ac:dyDescent="0.25">
      <c r="A14622" s="2">
        <v>45748.415972222225</v>
      </c>
      <c r="B14622">
        <v>131025</v>
      </c>
      <c r="C14622">
        <v>131105</v>
      </c>
      <c r="D14622">
        <v>131025</v>
      </c>
      <c r="E14622">
        <v>131105</v>
      </c>
    </row>
    <row r="14623" spans="1:5" x14ac:dyDescent="0.25">
      <c r="A14623" s="2">
        <v>45748.415277777778</v>
      </c>
      <c r="B14623">
        <v>131100</v>
      </c>
      <c r="C14623">
        <v>131100</v>
      </c>
      <c r="D14623">
        <v>131015</v>
      </c>
      <c r="E14623">
        <v>131025</v>
      </c>
    </row>
    <row r="14624" spans="1:5" x14ac:dyDescent="0.25">
      <c r="A14624" s="2">
        <v>45748.414583333331</v>
      </c>
      <c r="B14624">
        <v>131080</v>
      </c>
      <c r="C14624">
        <v>131105</v>
      </c>
      <c r="D14624">
        <v>131050</v>
      </c>
      <c r="E14624">
        <v>131095</v>
      </c>
    </row>
    <row r="14625" spans="1:5" x14ac:dyDescent="0.25">
      <c r="A14625" s="2">
        <v>45748.413888888892</v>
      </c>
      <c r="B14625">
        <v>131095</v>
      </c>
      <c r="C14625">
        <v>131130</v>
      </c>
      <c r="D14625">
        <v>131070</v>
      </c>
      <c r="E14625">
        <v>131080</v>
      </c>
    </row>
    <row r="14626" spans="1:5" x14ac:dyDescent="0.25">
      <c r="A14626" s="2">
        <v>45748.413194444445</v>
      </c>
      <c r="B14626">
        <v>131090</v>
      </c>
      <c r="C14626">
        <v>131115</v>
      </c>
      <c r="D14626">
        <v>131035</v>
      </c>
      <c r="E14626">
        <v>131095</v>
      </c>
    </row>
    <row r="14627" spans="1:5" x14ac:dyDescent="0.25">
      <c r="A14627" s="2">
        <v>45748.412499999999</v>
      </c>
      <c r="B14627">
        <v>131130</v>
      </c>
      <c r="C14627">
        <v>131190</v>
      </c>
      <c r="D14627">
        <v>131090</v>
      </c>
      <c r="E14627">
        <v>131095</v>
      </c>
    </row>
    <row r="14628" spans="1:5" x14ac:dyDescent="0.25">
      <c r="A14628" s="2">
        <v>45748.411805555559</v>
      </c>
      <c r="B14628">
        <v>131070</v>
      </c>
      <c r="C14628">
        <v>131150</v>
      </c>
      <c r="D14628">
        <v>131030</v>
      </c>
      <c r="E14628">
        <v>131135</v>
      </c>
    </row>
    <row r="14629" spans="1:5" x14ac:dyDescent="0.25">
      <c r="A14629" s="2">
        <v>45748.411111111112</v>
      </c>
      <c r="B14629">
        <v>131035</v>
      </c>
      <c r="C14629">
        <v>131125</v>
      </c>
      <c r="D14629">
        <v>131030</v>
      </c>
      <c r="E14629">
        <v>131065</v>
      </c>
    </row>
    <row r="14630" spans="1:5" x14ac:dyDescent="0.25">
      <c r="A14630" s="2">
        <v>45748.410416666666</v>
      </c>
      <c r="B14630">
        <v>131005</v>
      </c>
      <c r="C14630">
        <v>131050</v>
      </c>
      <c r="D14630">
        <v>130995</v>
      </c>
      <c r="E14630">
        <v>131030</v>
      </c>
    </row>
    <row r="14631" spans="1:5" x14ac:dyDescent="0.25">
      <c r="A14631" s="2">
        <v>45748.409722222219</v>
      </c>
      <c r="B14631">
        <v>131005</v>
      </c>
      <c r="C14631">
        <v>131025</v>
      </c>
      <c r="D14631">
        <v>130970</v>
      </c>
      <c r="E14631">
        <v>131000</v>
      </c>
    </row>
    <row r="14632" spans="1:5" x14ac:dyDescent="0.25">
      <c r="A14632" s="2">
        <v>45748.40902777778</v>
      </c>
      <c r="B14632">
        <v>130980</v>
      </c>
      <c r="C14632">
        <v>131030</v>
      </c>
      <c r="D14632">
        <v>130980</v>
      </c>
      <c r="E14632">
        <v>131005</v>
      </c>
    </row>
    <row r="14633" spans="1:5" x14ac:dyDescent="0.25">
      <c r="A14633" s="2">
        <v>45748.408333333333</v>
      </c>
      <c r="B14633">
        <v>130985</v>
      </c>
      <c r="C14633">
        <v>130995</v>
      </c>
      <c r="D14633">
        <v>130955</v>
      </c>
      <c r="E14633">
        <v>130985</v>
      </c>
    </row>
    <row r="14634" spans="1:5" x14ac:dyDescent="0.25">
      <c r="A14634" s="2">
        <v>45748.407638888886</v>
      </c>
      <c r="B14634">
        <v>130955</v>
      </c>
      <c r="C14634">
        <v>130995</v>
      </c>
      <c r="D14634">
        <v>130930</v>
      </c>
      <c r="E14634">
        <v>130985</v>
      </c>
    </row>
    <row r="14635" spans="1:5" x14ac:dyDescent="0.25">
      <c r="A14635" s="2">
        <v>45748.406944444447</v>
      </c>
      <c r="B14635">
        <v>130945</v>
      </c>
      <c r="C14635">
        <v>130975</v>
      </c>
      <c r="D14635">
        <v>130925</v>
      </c>
      <c r="E14635">
        <v>130955</v>
      </c>
    </row>
    <row r="14636" spans="1:5" x14ac:dyDescent="0.25">
      <c r="A14636" s="2">
        <v>45748.40625</v>
      </c>
      <c r="B14636">
        <v>130940</v>
      </c>
      <c r="C14636">
        <v>130970</v>
      </c>
      <c r="D14636">
        <v>130900</v>
      </c>
      <c r="E14636">
        <v>130945</v>
      </c>
    </row>
    <row r="14637" spans="1:5" x14ac:dyDescent="0.25">
      <c r="A14637" s="2">
        <v>45748.405555555553</v>
      </c>
      <c r="B14637">
        <v>130980</v>
      </c>
      <c r="C14637">
        <v>131015</v>
      </c>
      <c r="D14637">
        <v>130925</v>
      </c>
      <c r="E14637">
        <v>130940</v>
      </c>
    </row>
    <row r="14638" spans="1:5" x14ac:dyDescent="0.25">
      <c r="A14638" s="2">
        <v>45748.404861111114</v>
      </c>
      <c r="B14638">
        <v>130965</v>
      </c>
      <c r="C14638">
        <v>130985</v>
      </c>
      <c r="D14638">
        <v>130865</v>
      </c>
      <c r="E14638">
        <v>130985</v>
      </c>
    </row>
    <row r="14639" spans="1:5" x14ac:dyDescent="0.25">
      <c r="A14639" s="2">
        <v>45748.404166666667</v>
      </c>
      <c r="B14639">
        <v>131040</v>
      </c>
      <c r="C14639">
        <v>131050</v>
      </c>
      <c r="D14639">
        <v>130960</v>
      </c>
      <c r="E14639">
        <v>130965</v>
      </c>
    </row>
    <row r="14640" spans="1:5" x14ac:dyDescent="0.25">
      <c r="A14640" s="2">
        <v>45748.40347222222</v>
      </c>
      <c r="B14640">
        <v>131055</v>
      </c>
      <c r="C14640">
        <v>131060</v>
      </c>
      <c r="D14640">
        <v>131015</v>
      </c>
      <c r="E14640">
        <v>131040</v>
      </c>
    </row>
    <row r="14641" spans="1:5" x14ac:dyDescent="0.25">
      <c r="A14641" s="2">
        <v>45748.402777777781</v>
      </c>
      <c r="B14641">
        <v>131110</v>
      </c>
      <c r="C14641">
        <v>131110</v>
      </c>
      <c r="D14641">
        <v>131040</v>
      </c>
      <c r="E14641">
        <v>131050</v>
      </c>
    </row>
    <row r="14642" spans="1:5" x14ac:dyDescent="0.25">
      <c r="A14642" s="2">
        <v>45748.402083333334</v>
      </c>
      <c r="B14642">
        <v>131065</v>
      </c>
      <c r="C14642">
        <v>131110</v>
      </c>
      <c r="D14642">
        <v>131055</v>
      </c>
      <c r="E14642">
        <v>131105</v>
      </c>
    </row>
    <row r="14643" spans="1:5" x14ac:dyDescent="0.25">
      <c r="A14643" s="2">
        <v>45748.401388888888</v>
      </c>
      <c r="B14643">
        <v>131075</v>
      </c>
      <c r="C14643">
        <v>131085</v>
      </c>
      <c r="D14643">
        <v>131020</v>
      </c>
      <c r="E14643">
        <v>131070</v>
      </c>
    </row>
    <row r="14644" spans="1:5" x14ac:dyDescent="0.25">
      <c r="A14644" s="2">
        <v>45748.400694444441</v>
      </c>
      <c r="B14644">
        <v>131105</v>
      </c>
      <c r="C14644">
        <v>131105</v>
      </c>
      <c r="D14644">
        <v>131005</v>
      </c>
      <c r="E14644">
        <v>131080</v>
      </c>
    </row>
    <row r="14645" spans="1:5" x14ac:dyDescent="0.25">
      <c r="A14645" s="2">
        <v>45748.4</v>
      </c>
      <c r="B14645">
        <v>131115</v>
      </c>
      <c r="C14645">
        <v>131145</v>
      </c>
      <c r="D14645">
        <v>131085</v>
      </c>
      <c r="E14645">
        <v>131100</v>
      </c>
    </row>
    <row r="14646" spans="1:5" x14ac:dyDescent="0.25">
      <c r="A14646" s="2">
        <v>45748.399305555555</v>
      </c>
      <c r="B14646">
        <v>131090</v>
      </c>
      <c r="C14646">
        <v>131140</v>
      </c>
      <c r="D14646">
        <v>131065</v>
      </c>
      <c r="E14646">
        <v>131120</v>
      </c>
    </row>
    <row r="14647" spans="1:5" x14ac:dyDescent="0.25">
      <c r="A14647" s="2">
        <v>45748.398611111108</v>
      </c>
      <c r="B14647">
        <v>131175</v>
      </c>
      <c r="C14647">
        <v>131180</v>
      </c>
      <c r="D14647">
        <v>131025</v>
      </c>
      <c r="E14647">
        <v>131085</v>
      </c>
    </row>
    <row r="14648" spans="1:5" x14ac:dyDescent="0.25">
      <c r="A14648" s="2">
        <v>45748.397916666669</v>
      </c>
      <c r="B14648">
        <v>131235</v>
      </c>
      <c r="C14648">
        <v>131265</v>
      </c>
      <c r="D14648">
        <v>131165</v>
      </c>
      <c r="E14648">
        <v>131170</v>
      </c>
    </row>
    <row r="14649" spans="1:5" x14ac:dyDescent="0.25">
      <c r="A14649" s="2">
        <v>45748.397222222222</v>
      </c>
      <c r="B14649">
        <v>131240</v>
      </c>
      <c r="C14649">
        <v>131265</v>
      </c>
      <c r="D14649">
        <v>131210</v>
      </c>
      <c r="E14649">
        <v>131240</v>
      </c>
    </row>
    <row r="14650" spans="1:5" x14ac:dyDescent="0.25">
      <c r="A14650" s="2">
        <v>45748.396527777775</v>
      </c>
      <c r="B14650">
        <v>131255</v>
      </c>
      <c r="C14650">
        <v>131270</v>
      </c>
      <c r="D14650">
        <v>131230</v>
      </c>
      <c r="E14650">
        <v>131240</v>
      </c>
    </row>
    <row r="14651" spans="1:5" x14ac:dyDescent="0.25">
      <c r="A14651" s="2">
        <v>45748.395833333336</v>
      </c>
      <c r="B14651">
        <v>131295</v>
      </c>
      <c r="C14651">
        <v>131300</v>
      </c>
      <c r="D14651">
        <v>131245</v>
      </c>
      <c r="E14651">
        <v>131255</v>
      </c>
    </row>
    <row r="14652" spans="1:5" x14ac:dyDescent="0.25">
      <c r="A14652" s="2">
        <v>45748.395138888889</v>
      </c>
      <c r="B14652">
        <v>131230</v>
      </c>
      <c r="C14652">
        <v>131325</v>
      </c>
      <c r="D14652">
        <v>131205</v>
      </c>
      <c r="E14652">
        <v>131295</v>
      </c>
    </row>
    <row r="14653" spans="1:5" x14ac:dyDescent="0.25">
      <c r="A14653" s="2">
        <v>45748.394444444442</v>
      </c>
      <c r="B14653">
        <v>131185</v>
      </c>
      <c r="C14653">
        <v>131240</v>
      </c>
      <c r="D14653">
        <v>131165</v>
      </c>
      <c r="E14653">
        <v>131230</v>
      </c>
    </row>
    <row r="14654" spans="1:5" x14ac:dyDescent="0.25">
      <c r="A14654" s="2">
        <v>45748.393750000003</v>
      </c>
      <c r="B14654">
        <v>131200</v>
      </c>
      <c r="C14654">
        <v>131240</v>
      </c>
      <c r="D14654">
        <v>131180</v>
      </c>
      <c r="E14654">
        <v>131185</v>
      </c>
    </row>
    <row r="14655" spans="1:5" x14ac:dyDescent="0.25">
      <c r="A14655" s="2">
        <v>45748.393055555556</v>
      </c>
      <c r="B14655">
        <v>131180</v>
      </c>
      <c r="C14655">
        <v>131235</v>
      </c>
      <c r="D14655">
        <v>131145</v>
      </c>
      <c r="E14655">
        <v>131205</v>
      </c>
    </row>
    <row r="14656" spans="1:5" x14ac:dyDescent="0.25">
      <c r="A14656" s="2">
        <v>45748.392361111109</v>
      </c>
      <c r="B14656">
        <v>131185</v>
      </c>
      <c r="C14656">
        <v>131235</v>
      </c>
      <c r="D14656">
        <v>131175</v>
      </c>
      <c r="E14656">
        <v>131180</v>
      </c>
    </row>
    <row r="14657" spans="1:5" x14ac:dyDescent="0.25">
      <c r="A14657" s="2">
        <v>45748.39166666667</v>
      </c>
      <c r="B14657">
        <v>131155</v>
      </c>
      <c r="C14657">
        <v>131205</v>
      </c>
      <c r="D14657">
        <v>131120</v>
      </c>
      <c r="E14657">
        <v>131185</v>
      </c>
    </row>
    <row r="14658" spans="1:5" x14ac:dyDescent="0.25">
      <c r="A14658" s="2">
        <v>45748.390972222223</v>
      </c>
      <c r="B14658">
        <v>131190</v>
      </c>
      <c r="C14658">
        <v>131215</v>
      </c>
      <c r="D14658">
        <v>131150</v>
      </c>
      <c r="E14658">
        <v>131155</v>
      </c>
    </row>
    <row r="14659" spans="1:5" x14ac:dyDescent="0.25">
      <c r="A14659" s="2">
        <v>45748.390277777777</v>
      </c>
      <c r="B14659">
        <v>131100</v>
      </c>
      <c r="C14659">
        <v>131205</v>
      </c>
      <c r="D14659">
        <v>131095</v>
      </c>
      <c r="E14659">
        <v>131190</v>
      </c>
    </row>
    <row r="14660" spans="1:5" x14ac:dyDescent="0.25">
      <c r="A14660" s="2">
        <v>45748.38958333333</v>
      </c>
      <c r="B14660">
        <v>131130</v>
      </c>
      <c r="C14660">
        <v>131135</v>
      </c>
      <c r="D14660">
        <v>131045</v>
      </c>
      <c r="E14660">
        <v>131105</v>
      </c>
    </row>
    <row r="14661" spans="1:5" x14ac:dyDescent="0.25">
      <c r="A14661" s="2">
        <v>45748.388888888891</v>
      </c>
      <c r="B14661">
        <v>131155</v>
      </c>
      <c r="C14661">
        <v>131190</v>
      </c>
      <c r="D14661">
        <v>131130</v>
      </c>
      <c r="E14661">
        <v>131135</v>
      </c>
    </row>
    <row r="14662" spans="1:5" x14ac:dyDescent="0.25">
      <c r="A14662" s="2">
        <v>45748.388194444444</v>
      </c>
      <c r="B14662">
        <v>131175</v>
      </c>
      <c r="C14662">
        <v>131195</v>
      </c>
      <c r="D14662">
        <v>131135</v>
      </c>
      <c r="E14662">
        <v>131150</v>
      </c>
    </row>
    <row r="14663" spans="1:5" x14ac:dyDescent="0.25">
      <c r="A14663" s="2">
        <v>45748.387499999997</v>
      </c>
      <c r="B14663">
        <v>131175</v>
      </c>
      <c r="C14663">
        <v>131195</v>
      </c>
      <c r="D14663">
        <v>131140</v>
      </c>
      <c r="E14663">
        <v>131170</v>
      </c>
    </row>
    <row r="14664" spans="1:5" x14ac:dyDescent="0.25">
      <c r="A14664" s="2">
        <v>45748.386805555558</v>
      </c>
      <c r="B14664">
        <v>131100</v>
      </c>
      <c r="C14664">
        <v>131175</v>
      </c>
      <c r="D14664">
        <v>131080</v>
      </c>
      <c r="E14664">
        <v>131175</v>
      </c>
    </row>
    <row r="14665" spans="1:5" x14ac:dyDescent="0.25">
      <c r="A14665" s="2">
        <v>45748.386111111111</v>
      </c>
      <c r="B14665">
        <v>131115</v>
      </c>
      <c r="C14665">
        <v>131145</v>
      </c>
      <c r="D14665">
        <v>131085</v>
      </c>
      <c r="E14665">
        <v>131100</v>
      </c>
    </row>
    <row r="14666" spans="1:5" x14ac:dyDescent="0.25">
      <c r="A14666" s="2">
        <v>45748.385416666664</v>
      </c>
      <c r="B14666">
        <v>131140</v>
      </c>
      <c r="C14666">
        <v>131145</v>
      </c>
      <c r="D14666">
        <v>131090</v>
      </c>
      <c r="E14666">
        <v>131120</v>
      </c>
    </row>
    <row r="14667" spans="1:5" x14ac:dyDescent="0.25">
      <c r="A14667" s="2">
        <v>45748.384722222225</v>
      </c>
      <c r="B14667">
        <v>131110</v>
      </c>
      <c r="C14667">
        <v>131160</v>
      </c>
      <c r="D14667">
        <v>131105</v>
      </c>
      <c r="E14667">
        <v>131145</v>
      </c>
    </row>
    <row r="14668" spans="1:5" x14ac:dyDescent="0.25">
      <c r="A14668" s="2">
        <v>45748.384027777778</v>
      </c>
      <c r="B14668">
        <v>131090</v>
      </c>
      <c r="C14668">
        <v>131145</v>
      </c>
      <c r="D14668">
        <v>131035</v>
      </c>
      <c r="E14668">
        <v>131105</v>
      </c>
    </row>
    <row r="14669" spans="1:5" x14ac:dyDescent="0.25">
      <c r="A14669" s="2">
        <v>45748.383333333331</v>
      </c>
      <c r="B14669">
        <v>131135</v>
      </c>
      <c r="C14669">
        <v>131145</v>
      </c>
      <c r="D14669">
        <v>131090</v>
      </c>
      <c r="E14669">
        <v>131095</v>
      </c>
    </row>
    <row r="14670" spans="1:5" x14ac:dyDescent="0.25">
      <c r="A14670" s="2">
        <v>45748.382638888892</v>
      </c>
      <c r="B14670">
        <v>131105</v>
      </c>
      <c r="C14670">
        <v>131175</v>
      </c>
      <c r="D14670">
        <v>131025</v>
      </c>
      <c r="E14670">
        <v>131135</v>
      </c>
    </row>
    <row r="14671" spans="1:5" x14ac:dyDescent="0.25">
      <c r="A14671" s="2">
        <v>45748.381944444445</v>
      </c>
      <c r="B14671">
        <v>131100</v>
      </c>
      <c r="C14671">
        <v>131140</v>
      </c>
      <c r="D14671">
        <v>131075</v>
      </c>
      <c r="E14671">
        <v>131100</v>
      </c>
    </row>
    <row r="14672" spans="1:5" x14ac:dyDescent="0.25">
      <c r="A14672" s="2">
        <v>45748.381249999999</v>
      </c>
      <c r="B14672">
        <v>131090</v>
      </c>
      <c r="C14672">
        <v>131115</v>
      </c>
      <c r="D14672">
        <v>131085</v>
      </c>
      <c r="E14672">
        <v>131100</v>
      </c>
    </row>
    <row r="14673" spans="1:5" x14ac:dyDescent="0.25">
      <c r="A14673" s="2">
        <v>45748.380555555559</v>
      </c>
      <c r="B14673">
        <v>131085</v>
      </c>
      <c r="C14673">
        <v>131110</v>
      </c>
      <c r="D14673">
        <v>131040</v>
      </c>
      <c r="E14673">
        <v>131095</v>
      </c>
    </row>
    <row r="14674" spans="1:5" x14ac:dyDescent="0.25">
      <c r="A14674" s="2">
        <v>45748.379861111112</v>
      </c>
      <c r="B14674">
        <v>131070</v>
      </c>
      <c r="C14674">
        <v>131190</v>
      </c>
      <c r="D14674">
        <v>131065</v>
      </c>
      <c r="E14674">
        <v>131085</v>
      </c>
    </row>
    <row r="14675" spans="1:5" x14ac:dyDescent="0.25">
      <c r="A14675" s="2">
        <v>45748.379166666666</v>
      </c>
      <c r="B14675">
        <v>131160</v>
      </c>
      <c r="C14675">
        <v>131185</v>
      </c>
      <c r="D14675">
        <v>131070</v>
      </c>
      <c r="E14675">
        <v>131070</v>
      </c>
    </row>
    <row r="14676" spans="1:5" x14ac:dyDescent="0.25">
      <c r="A14676" s="2">
        <v>45748.378472222219</v>
      </c>
      <c r="B14676">
        <v>131165</v>
      </c>
      <c r="C14676">
        <v>131180</v>
      </c>
      <c r="D14676">
        <v>131105</v>
      </c>
      <c r="E14676">
        <v>131160</v>
      </c>
    </row>
    <row r="14677" spans="1:5" x14ac:dyDescent="0.25">
      <c r="A14677" s="2">
        <v>45748.37777777778</v>
      </c>
      <c r="B14677">
        <v>131170</v>
      </c>
      <c r="C14677">
        <v>131205</v>
      </c>
      <c r="D14677">
        <v>131100</v>
      </c>
      <c r="E14677">
        <v>131160</v>
      </c>
    </row>
    <row r="14678" spans="1:5" x14ac:dyDescent="0.25">
      <c r="A14678" s="2">
        <v>45748.377083333333</v>
      </c>
      <c r="B14678">
        <v>131160</v>
      </c>
      <c r="C14678">
        <v>131260</v>
      </c>
      <c r="D14678">
        <v>131135</v>
      </c>
      <c r="E14678">
        <v>131170</v>
      </c>
    </row>
    <row r="14679" spans="1:5" x14ac:dyDescent="0.25">
      <c r="A14679" s="2">
        <v>45748.376388888886</v>
      </c>
      <c r="B14679">
        <v>130970</v>
      </c>
      <c r="C14679">
        <v>131195</v>
      </c>
      <c r="D14679">
        <v>130950</v>
      </c>
      <c r="E14679">
        <v>131160</v>
      </c>
    </row>
    <row r="14680" spans="1:5" x14ac:dyDescent="0.25">
      <c r="A14680" s="2">
        <v>45748.375694444447</v>
      </c>
      <c r="B14680">
        <v>131240</v>
      </c>
      <c r="C14680">
        <v>131300</v>
      </c>
      <c r="D14680">
        <v>130935</v>
      </c>
      <c r="E14680">
        <v>130970</v>
      </c>
    </row>
    <row r="14681" spans="1:5" x14ac:dyDescent="0.25">
      <c r="A14681" s="2">
        <v>45748.375</v>
      </c>
      <c r="B14681">
        <v>131130</v>
      </c>
      <c r="C14681">
        <v>131300</v>
      </c>
      <c r="D14681">
        <v>130995</v>
      </c>
      <c r="E14681">
        <v>131240</v>
      </c>
    </row>
    <row r="14682" spans="1:5" x14ac:dyDescent="0.25">
      <c r="A14682" s="2">
        <v>45747.76666666667</v>
      </c>
      <c r="B14682">
        <v>131025</v>
      </c>
      <c r="C14682">
        <v>131045</v>
      </c>
      <c r="D14682">
        <v>130960</v>
      </c>
      <c r="E14682">
        <v>130960</v>
      </c>
    </row>
    <row r="14683" spans="1:5" x14ac:dyDescent="0.25">
      <c r="A14683" s="2">
        <v>45747.765972222223</v>
      </c>
      <c r="B14683">
        <v>131030</v>
      </c>
      <c r="C14683">
        <v>131035</v>
      </c>
      <c r="D14683">
        <v>131015</v>
      </c>
      <c r="E14683">
        <v>131025</v>
      </c>
    </row>
    <row r="14684" spans="1:5" x14ac:dyDescent="0.25">
      <c r="A14684" s="2">
        <v>45747.765277777777</v>
      </c>
      <c r="B14684">
        <v>131025</v>
      </c>
      <c r="C14684">
        <v>131035</v>
      </c>
      <c r="D14684">
        <v>131010</v>
      </c>
      <c r="E14684">
        <v>131025</v>
      </c>
    </row>
    <row r="14685" spans="1:5" x14ac:dyDescent="0.25">
      <c r="A14685" s="2">
        <v>45747.76458333333</v>
      </c>
      <c r="B14685">
        <v>131015</v>
      </c>
      <c r="C14685">
        <v>131030</v>
      </c>
      <c r="D14685">
        <v>131005</v>
      </c>
      <c r="E14685">
        <v>131020</v>
      </c>
    </row>
    <row r="14686" spans="1:5" x14ac:dyDescent="0.25">
      <c r="A14686" s="2">
        <v>45747.763888888891</v>
      </c>
      <c r="B14686">
        <v>131015</v>
      </c>
      <c r="C14686">
        <v>131035</v>
      </c>
      <c r="D14686">
        <v>130990</v>
      </c>
      <c r="E14686">
        <v>131015</v>
      </c>
    </row>
    <row r="14687" spans="1:5" x14ac:dyDescent="0.25">
      <c r="A14687" s="2">
        <v>45747.763194444444</v>
      </c>
      <c r="B14687">
        <v>131005</v>
      </c>
      <c r="C14687">
        <v>131025</v>
      </c>
      <c r="D14687">
        <v>130980</v>
      </c>
      <c r="E14687">
        <v>131010</v>
      </c>
    </row>
    <row r="14688" spans="1:5" x14ac:dyDescent="0.25">
      <c r="A14688" s="2">
        <v>45747.762499999997</v>
      </c>
      <c r="B14688">
        <v>131005</v>
      </c>
      <c r="C14688">
        <v>131020</v>
      </c>
      <c r="D14688">
        <v>130985</v>
      </c>
      <c r="E14688">
        <v>131010</v>
      </c>
    </row>
    <row r="14689" spans="1:5" x14ac:dyDescent="0.25">
      <c r="A14689" s="2">
        <v>45747.761805555558</v>
      </c>
      <c r="B14689">
        <v>130990</v>
      </c>
      <c r="C14689">
        <v>131015</v>
      </c>
      <c r="D14689">
        <v>130980</v>
      </c>
      <c r="E14689">
        <v>131005</v>
      </c>
    </row>
    <row r="14690" spans="1:5" x14ac:dyDescent="0.25">
      <c r="A14690" s="2">
        <v>45747.761111111111</v>
      </c>
      <c r="B14690">
        <v>131005</v>
      </c>
      <c r="C14690">
        <v>131015</v>
      </c>
      <c r="D14690">
        <v>130970</v>
      </c>
      <c r="E14690">
        <v>130990</v>
      </c>
    </row>
    <row r="14691" spans="1:5" x14ac:dyDescent="0.25">
      <c r="A14691" s="2">
        <v>45747.760416666664</v>
      </c>
      <c r="B14691">
        <v>131005</v>
      </c>
      <c r="C14691">
        <v>131015</v>
      </c>
      <c r="D14691">
        <v>130970</v>
      </c>
      <c r="E14691">
        <v>131005</v>
      </c>
    </row>
    <row r="14692" spans="1:5" x14ac:dyDescent="0.25">
      <c r="A14692" s="2">
        <v>45747.759722222225</v>
      </c>
      <c r="B14692">
        <v>131025</v>
      </c>
      <c r="C14692">
        <v>131040</v>
      </c>
      <c r="D14692">
        <v>130995</v>
      </c>
      <c r="E14692">
        <v>131010</v>
      </c>
    </row>
    <row r="14693" spans="1:5" x14ac:dyDescent="0.25">
      <c r="A14693" s="2">
        <v>45747.759027777778</v>
      </c>
      <c r="B14693">
        <v>131060</v>
      </c>
      <c r="C14693">
        <v>131065</v>
      </c>
      <c r="D14693">
        <v>131010</v>
      </c>
      <c r="E14693">
        <v>131020</v>
      </c>
    </row>
    <row r="14694" spans="1:5" x14ac:dyDescent="0.25">
      <c r="A14694" s="2">
        <v>45747.758333333331</v>
      </c>
      <c r="B14694">
        <v>131050</v>
      </c>
      <c r="C14694">
        <v>131065</v>
      </c>
      <c r="D14694">
        <v>131045</v>
      </c>
      <c r="E14694">
        <v>131055</v>
      </c>
    </row>
    <row r="14695" spans="1:5" x14ac:dyDescent="0.25">
      <c r="A14695" s="2">
        <v>45747.757638888892</v>
      </c>
      <c r="B14695">
        <v>131050</v>
      </c>
      <c r="C14695">
        <v>131070</v>
      </c>
      <c r="D14695">
        <v>131045</v>
      </c>
      <c r="E14695">
        <v>131050</v>
      </c>
    </row>
    <row r="14696" spans="1:5" x14ac:dyDescent="0.25">
      <c r="A14696" s="2">
        <v>45747.756944444445</v>
      </c>
      <c r="B14696">
        <v>131030</v>
      </c>
      <c r="C14696">
        <v>131060</v>
      </c>
      <c r="D14696">
        <v>131025</v>
      </c>
      <c r="E14696">
        <v>131050</v>
      </c>
    </row>
    <row r="14697" spans="1:5" x14ac:dyDescent="0.25">
      <c r="A14697" s="2">
        <v>45747.756249999999</v>
      </c>
      <c r="B14697">
        <v>131025</v>
      </c>
      <c r="C14697">
        <v>131045</v>
      </c>
      <c r="D14697">
        <v>131015</v>
      </c>
      <c r="E14697">
        <v>131025</v>
      </c>
    </row>
    <row r="14698" spans="1:5" x14ac:dyDescent="0.25">
      <c r="A14698" s="2">
        <v>45747.755555555559</v>
      </c>
      <c r="B14698">
        <v>130995</v>
      </c>
      <c r="C14698">
        <v>131035</v>
      </c>
      <c r="D14698">
        <v>130985</v>
      </c>
      <c r="E14698">
        <v>131020</v>
      </c>
    </row>
    <row r="14699" spans="1:5" x14ac:dyDescent="0.25">
      <c r="A14699" s="2">
        <v>45747.754861111112</v>
      </c>
      <c r="B14699">
        <v>130990</v>
      </c>
      <c r="C14699">
        <v>130995</v>
      </c>
      <c r="D14699">
        <v>130975</v>
      </c>
      <c r="E14699">
        <v>130990</v>
      </c>
    </row>
    <row r="14700" spans="1:5" x14ac:dyDescent="0.25">
      <c r="A14700" s="2">
        <v>45747.754166666666</v>
      </c>
      <c r="B14700">
        <v>130985</v>
      </c>
      <c r="C14700">
        <v>131000</v>
      </c>
      <c r="D14700">
        <v>130960</v>
      </c>
      <c r="E14700">
        <v>130990</v>
      </c>
    </row>
    <row r="14701" spans="1:5" x14ac:dyDescent="0.25">
      <c r="A14701" s="2">
        <v>45747.753472222219</v>
      </c>
      <c r="B14701">
        <v>131040</v>
      </c>
      <c r="C14701">
        <v>131045</v>
      </c>
      <c r="D14701">
        <v>130980</v>
      </c>
      <c r="E14701">
        <v>130990</v>
      </c>
    </row>
    <row r="14702" spans="1:5" x14ac:dyDescent="0.25">
      <c r="A14702" s="2">
        <v>45747.75277777778</v>
      </c>
      <c r="B14702">
        <v>131030</v>
      </c>
      <c r="C14702">
        <v>131060</v>
      </c>
      <c r="D14702">
        <v>131025</v>
      </c>
      <c r="E14702">
        <v>131040</v>
      </c>
    </row>
    <row r="14703" spans="1:5" x14ac:dyDescent="0.25">
      <c r="A14703" s="2">
        <v>45747.752083333333</v>
      </c>
      <c r="B14703">
        <v>131015</v>
      </c>
      <c r="C14703">
        <v>131060</v>
      </c>
      <c r="D14703">
        <v>131015</v>
      </c>
      <c r="E14703">
        <v>131025</v>
      </c>
    </row>
    <row r="14704" spans="1:5" x14ac:dyDescent="0.25">
      <c r="A14704" s="2">
        <v>45747.751388888886</v>
      </c>
      <c r="B14704">
        <v>131020</v>
      </c>
      <c r="C14704">
        <v>131035</v>
      </c>
      <c r="D14704">
        <v>131010</v>
      </c>
      <c r="E14704">
        <v>131015</v>
      </c>
    </row>
    <row r="14705" spans="1:5" x14ac:dyDescent="0.25">
      <c r="A14705" s="2">
        <v>45747.750694444447</v>
      </c>
      <c r="B14705">
        <v>131015</v>
      </c>
      <c r="C14705">
        <v>131040</v>
      </c>
      <c r="D14705">
        <v>131015</v>
      </c>
      <c r="E14705">
        <v>131020</v>
      </c>
    </row>
    <row r="14706" spans="1:5" x14ac:dyDescent="0.25">
      <c r="A14706" s="2">
        <v>45747.75</v>
      </c>
      <c r="B14706">
        <v>131045</v>
      </c>
      <c r="C14706">
        <v>131060</v>
      </c>
      <c r="D14706">
        <v>131005</v>
      </c>
      <c r="E14706">
        <v>131020</v>
      </c>
    </row>
    <row r="14707" spans="1:5" x14ac:dyDescent="0.25">
      <c r="A14707" s="2">
        <v>45747.749305555553</v>
      </c>
      <c r="B14707">
        <v>131040</v>
      </c>
      <c r="C14707">
        <v>131060</v>
      </c>
      <c r="D14707">
        <v>131020</v>
      </c>
      <c r="E14707">
        <v>131050</v>
      </c>
    </row>
    <row r="14708" spans="1:5" x14ac:dyDescent="0.25">
      <c r="A14708" s="2">
        <v>45747.748611111114</v>
      </c>
      <c r="B14708">
        <v>131060</v>
      </c>
      <c r="C14708">
        <v>131090</v>
      </c>
      <c r="D14708">
        <v>131035</v>
      </c>
      <c r="E14708">
        <v>131045</v>
      </c>
    </row>
    <row r="14709" spans="1:5" x14ac:dyDescent="0.25">
      <c r="A14709" s="2">
        <v>45747.747916666667</v>
      </c>
      <c r="B14709">
        <v>131030</v>
      </c>
      <c r="C14709">
        <v>131070</v>
      </c>
      <c r="D14709">
        <v>131020</v>
      </c>
      <c r="E14709">
        <v>131060</v>
      </c>
    </row>
    <row r="14710" spans="1:5" x14ac:dyDescent="0.25">
      <c r="A14710" s="2">
        <v>45747.74722222222</v>
      </c>
      <c r="B14710">
        <v>131015</v>
      </c>
      <c r="C14710">
        <v>131035</v>
      </c>
      <c r="D14710">
        <v>131005</v>
      </c>
      <c r="E14710">
        <v>131025</v>
      </c>
    </row>
    <row r="14711" spans="1:5" x14ac:dyDescent="0.25">
      <c r="A14711" s="2">
        <v>45747.746527777781</v>
      </c>
      <c r="B14711">
        <v>130995</v>
      </c>
      <c r="C14711">
        <v>131040</v>
      </c>
      <c r="D14711">
        <v>130990</v>
      </c>
      <c r="E14711">
        <v>131010</v>
      </c>
    </row>
    <row r="14712" spans="1:5" x14ac:dyDescent="0.25">
      <c r="A14712" s="2">
        <v>45747.745833333334</v>
      </c>
      <c r="B14712">
        <v>130995</v>
      </c>
      <c r="C14712">
        <v>131005</v>
      </c>
      <c r="D14712">
        <v>130980</v>
      </c>
      <c r="E14712">
        <v>131000</v>
      </c>
    </row>
    <row r="14713" spans="1:5" x14ac:dyDescent="0.25">
      <c r="A14713" s="2">
        <v>45747.745138888888</v>
      </c>
      <c r="B14713">
        <v>130990</v>
      </c>
      <c r="C14713">
        <v>131005</v>
      </c>
      <c r="D14713">
        <v>130975</v>
      </c>
      <c r="E14713">
        <v>130995</v>
      </c>
    </row>
    <row r="14714" spans="1:5" x14ac:dyDescent="0.25">
      <c r="A14714" s="2">
        <v>45747.744444444441</v>
      </c>
      <c r="B14714">
        <v>130985</v>
      </c>
      <c r="C14714">
        <v>131015</v>
      </c>
      <c r="D14714">
        <v>130970</v>
      </c>
      <c r="E14714">
        <v>130995</v>
      </c>
    </row>
    <row r="14715" spans="1:5" x14ac:dyDescent="0.25">
      <c r="A14715" s="2">
        <v>45747.743750000001</v>
      </c>
      <c r="B14715">
        <v>131000</v>
      </c>
      <c r="C14715">
        <v>131005</v>
      </c>
      <c r="D14715">
        <v>130985</v>
      </c>
      <c r="E14715">
        <v>130990</v>
      </c>
    </row>
    <row r="14716" spans="1:5" x14ac:dyDescent="0.25">
      <c r="A14716" s="2">
        <v>45747.743055555555</v>
      </c>
      <c r="B14716">
        <v>130970</v>
      </c>
      <c r="C14716">
        <v>131010</v>
      </c>
      <c r="D14716">
        <v>130955</v>
      </c>
      <c r="E14716">
        <v>131000</v>
      </c>
    </row>
    <row r="14717" spans="1:5" x14ac:dyDescent="0.25">
      <c r="A14717" s="2">
        <v>45747.742361111108</v>
      </c>
      <c r="B14717">
        <v>130975</v>
      </c>
      <c r="C14717">
        <v>130985</v>
      </c>
      <c r="D14717">
        <v>130945</v>
      </c>
      <c r="E14717">
        <v>130970</v>
      </c>
    </row>
    <row r="14718" spans="1:5" x14ac:dyDescent="0.25">
      <c r="A14718" s="2">
        <v>45747.741666666669</v>
      </c>
      <c r="B14718">
        <v>130955</v>
      </c>
      <c r="C14718">
        <v>130985</v>
      </c>
      <c r="D14718">
        <v>130955</v>
      </c>
      <c r="E14718">
        <v>130975</v>
      </c>
    </row>
    <row r="14719" spans="1:5" x14ac:dyDescent="0.25">
      <c r="A14719" s="2">
        <v>45747.740972222222</v>
      </c>
      <c r="B14719">
        <v>130990</v>
      </c>
      <c r="C14719">
        <v>130990</v>
      </c>
      <c r="D14719">
        <v>130950</v>
      </c>
      <c r="E14719">
        <v>130955</v>
      </c>
    </row>
    <row r="14720" spans="1:5" x14ac:dyDescent="0.25">
      <c r="A14720" s="2">
        <v>45747.740277777775</v>
      </c>
      <c r="B14720">
        <v>130985</v>
      </c>
      <c r="C14720">
        <v>131005</v>
      </c>
      <c r="D14720">
        <v>130975</v>
      </c>
      <c r="E14720">
        <v>130985</v>
      </c>
    </row>
    <row r="14721" spans="1:5" x14ac:dyDescent="0.25">
      <c r="A14721" s="2">
        <v>45747.739583333336</v>
      </c>
      <c r="B14721">
        <v>131000</v>
      </c>
      <c r="C14721">
        <v>131010</v>
      </c>
      <c r="D14721">
        <v>130980</v>
      </c>
      <c r="E14721">
        <v>130980</v>
      </c>
    </row>
    <row r="14722" spans="1:5" x14ac:dyDescent="0.25">
      <c r="A14722" s="2">
        <v>45747.738888888889</v>
      </c>
      <c r="B14722">
        <v>130970</v>
      </c>
      <c r="C14722">
        <v>131005</v>
      </c>
      <c r="D14722">
        <v>130960</v>
      </c>
      <c r="E14722">
        <v>130995</v>
      </c>
    </row>
    <row r="14723" spans="1:5" x14ac:dyDescent="0.25">
      <c r="A14723" s="2">
        <v>45747.738194444442</v>
      </c>
      <c r="B14723">
        <v>130975</v>
      </c>
      <c r="C14723">
        <v>130975</v>
      </c>
      <c r="D14723">
        <v>130945</v>
      </c>
      <c r="E14723">
        <v>130965</v>
      </c>
    </row>
    <row r="14724" spans="1:5" x14ac:dyDescent="0.25">
      <c r="A14724" s="2">
        <v>45747.737500000003</v>
      </c>
      <c r="B14724">
        <v>130980</v>
      </c>
      <c r="C14724">
        <v>130980</v>
      </c>
      <c r="D14724">
        <v>130940</v>
      </c>
      <c r="E14724">
        <v>130975</v>
      </c>
    </row>
    <row r="14725" spans="1:5" x14ac:dyDescent="0.25">
      <c r="A14725" s="2">
        <v>45747.736805555556</v>
      </c>
      <c r="B14725">
        <v>131010</v>
      </c>
      <c r="C14725">
        <v>131015</v>
      </c>
      <c r="D14725">
        <v>130970</v>
      </c>
      <c r="E14725">
        <v>130980</v>
      </c>
    </row>
    <row r="14726" spans="1:5" x14ac:dyDescent="0.25">
      <c r="A14726" s="2">
        <v>45747.736111111109</v>
      </c>
      <c r="B14726">
        <v>131025</v>
      </c>
      <c r="C14726">
        <v>131035</v>
      </c>
      <c r="D14726">
        <v>130995</v>
      </c>
      <c r="E14726">
        <v>131010</v>
      </c>
    </row>
    <row r="14727" spans="1:5" x14ac:dyDescent="0.25">
      <c r="A14727" s="2">
        <v>45747.73541666667</v>
      </c>
      <c r="B14727">
        <v>131020</v>
      </c>
      <c r="C14727">
        <v>131040</v>
      </c>
      <c r="D14727">
        <v>131015</v>
      </c>
      <c r="E14727">
        <v>131030</v>
      </c>
    </row>
    <row r="14728" spans="1:5" x14ac:dyDescent="0.25">
      <c r="A14728" s="2">
        <v>45747.734722222223</v>
      </c>
      <c r="B14728">
        <v>130995</v>
      </c>
      <c r="C14728">
        <v>131035</v>
      </c>
      <c r="D14728">
        <v>130985</v>
      </c>
      <c r="E14728">
        <v>131015</v>
      </c>
    </row>
    <row r="14729" spans="1:5" x14ac:dyDescent="0.25">
      <c r="A14729" s="2">
        <v>45747.734027777777</v>
      </c>
      <c r="B14729">
        <v>130955</v>
      </c>
      <c r="C14729">
        <v>131005</v>
      </c>
      <c r="D14729">
        <v>130940</v>
      </c>
      <c r="E14729">
        <v>130990</v>
      </c>
    </row>
    <row r="14730" spans="1:5" x14ac:dyDescent="0.25">
      <c r="A14730" s="2">
        <v>45747.73333333333</v>
      </c>
      <c r="B14730">
        <v>130960</v>
      </c>
      <c r="C14730">
        <v>130965</v>
      </c>
      <c r="D14730">
        <v>130945</v>
      </c>
      <c r="E14730">
        <v>130960</v>
      </c>
    </row>
    <row r="14731" spans="1:5" x14ac:dyDescent="0.25">
      <c r="A14731" s="2">
        <v>45747.732638888891</v>
      </c>
      <c r="B14731">
        <v>130975</v>
      </c>
      <c r="C14731">
        <v>130980</v>
      </c>
      <c r="D14731">
        <v>130950</v>
      </c>
      <c r="E14731">
        <v>130955</v>
      </c>
    </row>
    <row r="14732" spans="1:5" x14ac:dyDescent="0.25">
      <c r="A14732" s="2">
        <v>45747.731944444444</v>
      </c>
      <c r="B14732">
        <v>130945</v>
      </c>
      <c r="C14732">
        <v>130980</v>
      </c>
      <c r="D14732">
        <v>130930</v>
      </c>
      <c r="E14732">
        <v>130975</v>
      </c>
    </row>
    <row r="14733" spans="1:5" x14ac:dyDescent="0.25">
      <c r="A14733" s="2">
        <v>45747.731249999997</v>
      </c>
      <c r="B14733">
        <v>130940</v>
      </c>
      <c r="C14733">
        <v>130955</v>
      </c>
      <c r="D14733">
        <v>130930</v>
      </c>
      <c r="E14733">
        <v>130950</v>
      </c>
    </row>
    <row r="14734" spans="1:5" x14ac:dyDescent="0.25">
      <c r="A14734" s="2">
        <v>45747.730555555558</v>
      </c>
      <c r="B14734">
        <v>130950</v>
      </c>
      <c r="C14734">
        <v>130965</v>
      </c>
      <c r="D14734">
        <v>130930</v>
      </c>
      <c r="E14734">
        <v>130935</v>
      </c>
    </row>
    <row r="14735" spans="1:5" x14ac:dyDescent="0.25">
      <c r="A14735" s="2">
        <v>45747.729861111111</v>
      </c>
      <c r="B14735">
        <v>131015</v>
      </c>
      <c r="C14735">
        <v>131020</v>
      </c>
      <c r="D14735">
        <v>130940</v>
      </c>
      <c r="E14735">
        <v>130955</v>
      </c>
    </row>
    <row r="14736" spans="1:5" x14ac:dyDescent="0.25">
      <c r="A14736" s="2">
        <v>45747.729166666664</v>
      </c>
      <c r="B14736">
        <v>131025</v>
      </c>
      <c r="C14736">
        <v>131040</v>
      </c>
      <c r="D14736">
        <v>131010</v>
      </c>
      <c r="E14736">
        <v>131015</v>
      </c>
    </row>
    <row r="14737" spans="1:5" x14ac:dyDescent="0.25">
      <c r="A14737" s="2">
        <v>45747.728472222225</v>
      </c>
      <c r="B14737">
        <v>131015</v>
      </c>
      <c r="C14737">
        <v>131025</v>
      </c>
      <c r="D14737">
        <v>131010</v>
      </c>
      <c r="E14737">
        <v>131020</v>
      </c>
    </row>
    <row r="14738" spans="1:5" x14ac:dyDescent="0.25">
      <c r="A14738" s="2">
        <v>45747.727777777778</v>
      </c>
      <c r="B14738">
        <v>131030</v>
      </c>
      <c r="C14738">
        <v>131035</v>
      </c>
      <c r="D14738">
        <v>131000</v>
      </c>
      <c r="E14738">
        <v>131015</v>
      </c>
    </row>
    <row r="14739" spans="1:5" x14ac:dyDescent="0.25">
      <c r="A14739" s="2">
        <v>45747.727083333331</v>
      </c>
      <c r="B14739">
        <v>131025</v>
      </c>
      <c r="C14739">
        <v>131035</v>
      </c>
      <c r="D14739">
        <v>131010</v>
      </c>
      <c r="E14739">
        <v>131025</v>
      </c>
    </row>
    <row r="14740" spans="1:5" x14ac:dyDescent="0.25">
      <c r="A14740" s="2">
        <v>45747.726388888892</v>
      </c>
      <c r="B14740">
        <v>131070</v>
      </c>
      <c r="C14740">
        <v>131070</v>
      </c>
      <c r="D14740">
        <v>131005</v>
      </c>
      <c r="E14740">
        <v>131025</v>
      </c>
    </row>
    <row r="14741" spans="1:5" x14ac:dyDescent="0.25">
      <c r="A14741" s="2">
        <v>45747.725694444445</v>
      </c>
      <c r="B14741">
        <v>131050</v>
      </c>
      <c r="C14741">
        <v>131070</v>
      </c>
      <c r="D14741">
        <v>131050</v>
      </c>
      <c r="E14741">
        <v>131070</v>
      </c>
    </row>
    <row r="14742" spans="1:5" x14ac:dyDescent="0.25">
      <c r="A14742" s="2">
        <v>45747.724999999999</v>
      </c>
      <c r="B14742">
        <v>131050</v>
      </c>
      <c r="C14742">
        <v>131055</v>
      </c>
      <c r="D14742">
        <v>131040</v>
      </c>
      <c r="E14742">
        <v>131050</v>
      </c>
    </row>
    <row r="14743" spans="1:5" x14ac:dyDescent="0.25">
      <c r="A14743" s="2">
        <v>45747.724305555559</v>
      </c>
      <c r="B14743">
        <v>131035</v>
      </c>
      <c r="C14743">
        <v>131060</v>
      </c>
      <c r="D14743">
        <v>131030</v>
      </c>
      <c r="E14743">
        <v>131045</v>
      </c>
    </row>
    <row r="14744" spans="1:5" x14ac:dyDescent="0.25">
      <c r="A14744" s="2">
        <v>45747.723611111112</v>
      </c>
      <c r="B14744">
        <v>131060</v>
      </c>
      <c r="C14744">
        <v>131065</v>
      </c>
      <c r="D14744">
        <v>131035</v>
      </c>
      <c r="E14744">
        <v>131035</v>
      </c>
    </row>
    <row r="14745" spans="1:5" x14ac:dyDescent="0.25">
      <c r="A14745" s="2">
        <v>45747.722916666666</v>
      </c>
      <c r="B14745">
        <v>131045</v>
      </c>
      <c r="C14745">
        <v>131085</v>
      </c>
      <c r="D14745">
        <v>131035</v>
      </c>
      <c r="E14745">
        <v>131055</v>
      </c>
    </row>
    <row r="14746" spans="1:5" x14ac:dyDescent="0.25">
      <c r="A14746" s="2">
        <v>45747.722222222219</v>
      </c>
      <c r="B14746">
        <v>131100</v>
      </c>
      <c r="C14746">
        <v>131105</v>
      </c>
      <c r="D14746">
        <v>131040</v>
      </c>
      <c r="E14746">
        <v>131040</v>
      </c>
    </row>
    <row r="14747" spans="1:5" x14ac:dyDescent="0.25">
      <c r="A14747" s="2">
        <v>45747.72152777778</v>
      </c>
      <c r="B14747">
        <v>131115</v>
      </c>
      <c r="C14747">
        <v>131125</v>
      </c>
      <c r="D14747">
        <v>131095</v>
      </c>
      <c r="E14747">
        <v>131105</v>
      </c>
    </row>
    <row r="14748" spans="1:5" x14ac:dyDescent="0.25">
      <c r="A14748" s="2">
        <v>45747.720833333333</v>
      </c>
      <c r="B14748">
        <v>131070</v>
      </c>
      <c r="C14748">
        <v>131130</v>
      </c>
      <c r="D14748">
        <v>131025</v>
      </c>
      <c r="E14748">
        <v>131115</v>
      </c>
    </row>
    <row r="14749" spans="1:5" x14ac:dyDescent="0.25">
      <c r="A14749" s="2">
        <v>45747.720138888886</v>
      </c>
      <c r="B14749">
        <v>131065</v>
      </c>
      <c r="C14749">
        <v>131080</v>
      </c>
      <c r="D14749">
        <v>131060</v>
      </c>
      <c r="E14749">
        <v>131075</v>
      </c>
    </row>
    <row r="14750" spans="1:5" x14ac:dyDescent="0.25">
      <c r="A14750" s="2">
        <v>45747.719444444447</v>
      </c>
      <c r="B14750">
        <v>131075</v>
      </c>
      <c r="C14750">
        <v>131090</v>
      </c>
      <c r="D14750">
        <v>131065</v>
      </c>
      <c r="E14750">
        <v>131065</v>
      </c>
    </row>
    <row r="14751" spans="1:5" x14ac:dyDescent="0.25">
      <c r="A14751" s="2">
        <v>45747.71875</v>
      </c>
      <c r="B14751">
        <v>131070</v>
      </c>
      <c r="C14751">
        <v>131090</v>
      </c>
      <c r="D14751">
        <v>131055</v>
      </c>
      <c r="E14751">
        <v>131075</v>
      </c>
    </row>
    <row r="14752" spans="1:5" x14ac:dyDescent="0.25">
      <c r="A14752" s="2">
        <v>45747.718055555553</v>
      </c>
      <c r="B14752">
        <v>131075</v>
      </c>
      <c r="C14752">
        <v>131090</v>
      </c>
      <c r="D14752">
        <v>131065</v>
      </c>
      <c r="E14752">
        <v>131070</v>
      </c>
    </row>
    <row r="14753" spans="1:5" x14ac:dyDescent="0.25">
      <c r="A14753" s="2">
        <v>45747.717361111114</v>
      </c>
      <c r="B14753">
        <v>131035</v>
      </c>
      <c r="C14753">
        <v>131095</v>
      </c>
      <c r="D14753">
        <v>131035</v>
      </c>
      <c r="E14753">
        <v>131075</v>
      </c>
    </row>
    <row r="14754" spans="1:5" x14ac:dyDescent="0.25">
      <c r="A14754" s="2">
        <v>45747.716666666667</v>
      </c>
      <c r="B14754">
        <v>131050</v>
      </c>
      <c r="C14754">
        <v>131085</v>
      </c>
      <c r="D14754">
        <v>131035</v>
      </c>
      <c r="E14754">
        <v>131035</v>
      </c>
    </row>
    <row r="14755" spans="1:5" x14ac:dyDescent="0.25">
      <c r="A14755" s="2">
        <v>45747.71597222222</v>
      </c>
      <c r="B14755">
        <v>131030</v>
      </c>
      <c r="C14755">
        <v>131065</v>
      </c>
      <c r="D14755">
        <v>131030</v>
      </c>
      <c r="E14755">
        <v>131055</v>
      </c>
    </row>
    <row r="14756" spans="1:5" x14ac:dyDescent="0.25">
      <c r="A14756" s="2">
        <v>45747.715277777781</v>
      </c>
      <c r="B14756">
        <v>131030</v>
      </c>
      <c r="C14756">
        <v>131070</v>
      </c>
      <c r="D14756">
        <v>131015</v>
      </c>
      <c r="E14756">
        <v>131035</v>
      </c>
    </row>
    <row r="14757" spans="1:5" x14ac:dyDescent="0.25">
      <c r="A14757" s="2">
        <v>45747.714583333334</v>
      </c>
      <c r="B14757">
        <v>131045</v>
      </c>
      <c r="C14757">
        <v>131045</v>
      </c>
      <c r="D14757">
        <v>131015</v>
      </c>
      <c r="E14757">
        <v>131030</v>
      </c>
    </row>
    <row r="14758" spans="1:5" x14ac:dyDescent="0.25">
      <c r="A14758" s="2">
        <v>45747.713888888888</v>
      </c>
      <c r="B14758">
        <v>130990</v>
      </c>
      <c r="C14758">
        <v>131045</v>
      </c>
      <c r="D14758">
        <v>130980</v>
      </c>
      <c r="E14758">
        <v>131045</v>
      </c>
    </row>
    <row r="14759" spans="1:5" x14ac:dyDescent="0.25">
      <c r="A14759" s="2">
        <v>45747.713194444441</v>
      </c>
      <c r="B14759">
        <v>131000</v>
      </c>
      <c r="C14759">
        <v>131010</v>
      </c>
      <c r="D14759">
        <v>130955</v>
      </c>
      <c r="E14759">
        <v>130985</v>
      </c>
    </row>
    <row r="14760" spans="1:5" x14ac:dyDescent="0.25">
      <c r="A14760" s="2">
        <v>45747.712500000001</v>
      </c>
      <c r="B14760">
        <v>130950</v>
      </c>
      <c r="C14760">
        <v>131020</v>
      </c>
      <c r="D14760">
        <v>130945</v>
      </c>
      <c r="E14760">
        <v>131005</v>
      </c>
    </row>
    <row r="14761" spans="1:5" x14ac:dyDescent="0.25">
      <c r="A14761" s="2">
        <v>45747.711805555555</v>
      </c>
      <c r="B14761">
        <v>130910</v>
      </c>
      <c r="C14761">
        <v>130975</v>
      </c>
      <c r="D14761">
        <v>130905</v>
      </c>
      <c r="E14761">
        <v>130950</v>
      </c>
    </row>
    <row r="14762" spans="1:5" x14ac:dyDescent="0.25">
      <c r="A14762" s="2">
        <v>45747.711111111108</v>
      </c>
      <c r="B14762">
        <v>130900</v>
      </c>
      <c r="C14762">
        <v>130945</v>
      </c>
      <c r="D14762">
        <v>130870</v>
      </c>
      <c r="E14762">
        <v>130910</v>
      </c>
    </row>
    <row r="14763" spans="1:5" x14ac:dyDescent="0.25">
      <c r="A14763" s="2">
        <v>45747.710416666669</v>
      </c>
      <c r="B14763">
        <v>131015</v>
      </c>
      <c r="C14763">
        <v>131015</v>
      </c>
      <c r="D14763">
        <v>130875</v>
      </c>
      <c r="E14763">
        <v>130900</v>
      </c>
    </row>
    <row r="14764" spans="1:5" x14ac:dyDescent="0.25">
      <c r="A14764" s="2">
        <v>45747.709722222222</v>
      </c>
      <c r="B14764">
        <v>131060</v>
      </c>
      <c r="C14764">
        <v>131060</v>
      </c>
      <c r="D14764">
        <v>131005</v>
      </c>
      <c r="E14764">
        <v>131010</v>
      </c>
    </row>
    <row r="14765" spans="1:5" x14ac:dyDescent="0.25">
      <c r="A14765" s="2">
        <v>45747.709027777775</v>
      </c>
      <c r="B14765">
        <v>131095</v>
      </c>
      <c r="C14765">
        <v>131105</v>
      </c>
      <c r="D14765">
        <v>130990</v>
      </c>
      <c r="E14765">
        <v>131055</v>
      </c>
    </row>
    <row r="14766" spans="1:5" x14ac:dyDescent="0.25">
      <c r="A14766" s="2">
        <v>45747.708333333336</v>
      </c>
      <c r="B14766">
        <v>131115</v>
      </c>
      <c r="C14766">
        <v>131145</v>
      </c>
      <c r="D14766">
        <v>131080</v>
      </c>
      <c r="E14766">
        <v>131090</v>
      </c>
    </row>
    <row r="14767" spans="1:5" x14ac:dyDescent="0.25">
      <c r="A14767" s="2">
        <v>45747.707638888889</v>
      </c>
      <c r="B14767">
        <v>131175</v>
      </c>
      <c r="C14767">
        <v>131185</v>
      </c>
      <c r="D14767">
        <v>131080</v>
      </c>
      <c r="E14767">
        <v>131115</v>
      </c>
    </row>
    <row r="14768" spans="1:5" x14ac:dyDescent="0.25">
      <c r="A14768" s="2">
        <v>45747.706944444442</v>
      </c>
      <c r="B14768">
        <v>131160</v>
      </c>
      <c r="C14768">
        <v>131220</v>
      </c>
      <c r="D14768">
        <v>131155</v>
      </c>
      <c r="E14768">
        <v>131180</v>
      </c>
    </row>
    <row r="14769" spans="1:5" x14ac:dyDescent="0.25">
      <c r="A14769" s="2">
        <v>45747.706250000003</v>
      </c>
      <c r="B14769">
        <v>131155</v>
      </c>
      <c r="C14769">
        <v>131185</v>
      </c>
      <c r="D14769">
        <v>131130</v>
      </c>
      <c r="E14769">
        <v>131160</v>
      </c>
    </row>
    <row r="14770" spans="1:5" x14ac:dyDescent="0.25">
      <c r="A14770" s="2">
        <v>45747.705555555556</v>
      </c>
      <c r="B14770">
        <v>131165</v>
      </c>
      <c r="C14770">
        <v>131170</v>
      </c>
      <c r="D14770">
        <v>131120</v>
      </c>
      <c r="E14770">
        <v>131155</v>
      </c>
    </row>
    <row r="14771" spans="1:5" x14ac:dyDescent="0.25">
      <c r="A14771" s="2">
        <v>45747.704861111109</v>
      </c>
      <c r="B14771">
        <v>131200</v>
      </c>
      <c r="C14771">
        <v>131230</v>
      </c>
      <c r="D14771">
        <v>131150</v>
      </c>
      <c r="E14771">
        <v>131170</v>
      </c>
    </row>
    <row r="14772" spans="1:5" x14ac:dyDescent="0.25">
      <c r="A14772" s="2">
        <v>45747.70416666667</v>
      </c>
      <c r="B14772">
        <v>131155</v>
      </c>
      <c r="C14772">
        <v>131230</v>
      </c>
      <c r="D14772">
        <v>131150</v>
      </c>
      <c r="E14772">
        <v>131205</v>
      </c>
    </row>
    <row r="14773" spans="1:5" x14ac:dyDescent="0.25">
      <c r="A14773" s="2">
        <v>45747.703472222223</v>
      </c>
      <c r="B14773">
        <v>131245</v>
      </c>
      <c r="C14773">
        <v>131255</v>
      </c>
      <c r="D14773">
        <v>131130</v>
      </c>
      <c r="E14773">
        <v>131160</v>
      </c>
    </row>
    <row r="14774" spans="1:5" x14ac:dyDescent="0.25">
      <c r="A14774" s="2">
        <v>45747.702777777777</v>
      </c>
      <c r="B14774">
        <v>131295</v>
      </c>
      <c r="C14774">
        <v>131295</v>
      </c>
      <c r="D14774">
        <v>131230</v>
      </c>
      <c r="E14774">
        <v>131245</v>
      </c>
    </row>
    <row r="14775" spans="1:5" x14ac:dyDescent="0.25">
      <c r="A14775" s="2">
        <v>45747.70208333333</v>
      </c>
      <c r="B14775">
        <v>131340</v>
      </c>
      <c r="C14775">
        <v>131350</v>
      </c>
      <c r="D14775">
        <v>131280</v>
      </c>
      <c r="E14775">
        <v>131290</v>
      </c>
    </row>
    <row r="14776" spans="1:5" x14ac:dyDescent="0.25">
      <c r="A14776" s="2">
        <v>45747.701388888891</v>
      </c>
      <c r="B14776">
        <v>131300</v>
      </c>
      <c r="C14776">
        <v>131365</v>
      </c>
      <c r="D14776">
        <v>131280</v>
      </c>
      <c r="E14776">
        <v>131340</v>
      </c>
    </row>
    <row r="14777" spans="1:5" x14ac:dyDescent="0.25">
      <c r="A14777" s="2">
        <v>45747.700694444444</v>
      </c>
      <c r="B14777">
        <v>131330</v>
      </c>
      <c r="C14777">
        <v>131345</v>
      </c>
      <c r="D14777">
        <v>131280</v>
      </c>
      <c r="E14777">
        <v>131295</v>
      </c>
    </row>
    <row r="14778" spans="1:5" x14ac:dyDescent="0.25">
      <c r="A14778" s="2">
        <v>45747.7</v>
      </c>
      <c r="B14778">
        <v>131370</v>
      </c>
      <c r="C14778">
        <v>131375</v>
      </c>
      <c r="D14778">
        <v>131330</v>
      </c>
      <c r="E14778">
        <v>131330</v>
      </c>
    </row>
    <row r="14779" spans="1:5" x14ac:dyDescent="0.25">
      <c r="A14779" s="2">
        <v>45747.699305555558</v>
      </c>
      <c r="B14779">
        <v>131360</v>
      </c>
      <c r="C14779">
        <v>131395</v>
      </c>
      <c r="D14779">
        <v>131355</v>
      </c>
      <c r="E14779">
        <v>131375</v>
      </c>
    </row>
    <row r="14780" spans="1:5" x14ac:dyDescent="0.25">
      <c r="A14780" s="2">
        <v>45747.698611111111</v>
      </c>
      <c r="B14780">
        <v>131320</v>
      </c>
      <c r="C14780">
        <v>131365</v>
      </c>
      <c r="D14780">
        <v>131320</v>
      </c>
      <c r="E14780">
        <v>131365</v>
      </c>
    </row>
    <row r="14781" spans="1:5" x14ac:dyDescent="0.25">
      <c r="A14781" s="2">
        <v>45747.697916666664</v>
      </c>
      <c r="B14781">
        <v>131325</v>
      </c>
      <c r="C14781">
        <v>131330</v>
      </c>
      <c r="D14781">
        <v>131300</v>
      </c>
      <c r="E14781">
        <v>131325</v>
      </c>
    </row>
    <row r="14782" spans="1:5" x14ac:dyDescent="0.25">
      <c r="A14782" s="2">
        <v>45747.697222222225</v>
      </c>
      <c r="B14782">
        <v>131310</v>
      </c>
      <c r="C14782">
        <v>131340</v>
      </c>
      <c r="D14782">
        <v>131300</v>
      </c>
      <c r="E14782">
        <v>131320</v>
      </c>
    </row>
    <row r="14783" spans="1:5" x14ac:dyDescent="0.25">
      <c r="A14783" s="2">
        <v>45747.696527777778</v>
      </c>
      <c r="B14783">
        <v>131335</v>
      </c>
      <c r="C14783">
        <v>131360</v>
      </c>
      <c r="D14783">
        <v>131285</v>
      </c>
      <c r="E14783">
        <v>131310</v>
      </c>
    </row>
    <row r="14784" spans="1:5" x14ac:dyDescent="0.25">
      <c r="A14784" s="2">
        <v>45747.695833333331</v>
      </c>
      <c r="B14784">
        <v>131340</v>
      </c>
      <c r="C14784">
        <v>131390</v>
      </c>
      <c r="D14784">
        <v>131325</v>
      </c>
      <c r="E14784">
        <v>131335</v>
      </c>
    </row>
    <row r="14785" spans="1:5" x14ac:dyDescent="0.25">
      <c r="A14785" s="2">
        <v>45747.695138888892</v>
      </c>
      <c r="B14785">
        <v>131310</v>
      </c>
      <c r="C14785">
        <v>131345</v>
      </c>
      <c r="D14785">
        <v>131305</v>
      </c>
      <c r="E14785">
        <v>131335</v>
      </c>
    </row>
    <row r="14786" spans="1:5" x14ac:dyDescent="0.25">
      <c r="A14786" s="2">
        <v>45747.694444444445</v>
      </c>
      <c r="B14786">
        <v>131320</v>
      </c>
      <c r="C14786">
        <v>131335</v>
      </c>
      <c r="D14786">
        <v>131300</v>
      </c>
      <c r="E14786">
        <v>131310</v>
      </c>
    </row>
    <row r="14787" spans="1:5" x14ac:dyDescent="0.25">
      <c r="A14787" s="2">
        <v>45747.693749999999</v>
      </c>
      <c r="B14787">
        <v>131345</v>
      </c>
      <c r="C14787">
        <v>131385</v>
      </c>
      <c r="D14787">
        <v>131310</v>
      </c>
      <c r="E14787">
        <v>131320</v>
      </c>
    </row>
    <row r="14788" spans="1:5" x14ac:dyDescent="0.25">
      <c r="A14788" s="2">
        <v>45747.693055555559</v>
      </c>
      <c r="B14788">
        <v>131360</v>
      </c>
      <c r="C14788">
        <v>131390</v>
      </c>
      <c r="D14788">
        <v>131340</v>
      </c>
      <c r="E14788">
        <v>131350</v>
      </c>
    </row>
    <row r="14789" spans="1:5" x14ac:dyDescent="0.25">
      <c r="A14789" s="2">
        <v>45747.692361111112</v>
      </c>
      <c r="B14789">
        <v>131345</v>
      </c>
      <c r="C14789">
        <v>131390</v>
      </c>
      <c r="D14789">
        <v>131340</v>
      </c>
      <c r="E14789">
        <v>131360</v>
      </c>
    </row>
    <row r="14790" spans="1:5" x14ac:dyDescent="0.25">
      <c r="A14790" s="2">
        <v>45747.691666666666</v>
      </c>
      <c r="B14790">
        <v>131375</v>
      </c>
      <c r="C14790">
        <v>131390</v>
      </c>
      <c r="D14790">
        <v>131335</v>
      </c>
      <c r="E14790">
        <v>131345</v>
      </c>
    </row>
    <row r="14791" spans="1:5" x14ac:dyDescent="0.25">
      <c r="A14791" s="2">
        <v>45747.690972222219</v>
      </c>
      <c r="B14791">
        <v>131380</v>
      </c>
      <c r="C14791">
        <v>131400</v>
      </c>
      <c r="D14791">
        <v>131340</v>
      </c>
      <c r="E14791">
        <v>131375</v>
      </c>
    </row>
    <row r="14792" spans="1:5" x14ac:dyDescent="0.25">
      <c r="A14792" s="2">
        <v>45747.69027777778</v>
      </c>
      <c r="B14792">
        <v>131310</v>
      </c>
      <c r="C14792">
        <v>131385</v>
      </c>
      <c r="D14792">
        <v>131285</v>
      </c>
      <c r="E14792">
        <v>131380</v>
      </c>
    </row>
    <row r="14793" spans="1:5" x14ac:dyDescent="0.25">
      <c r="A14793" s="2">
        <v>45747.689583333333</v>
      </c>
      <c r="B14793">
        <v>131300</v>
      </c>
      <c r="C14793">
        <v>131320</v>
      </c>
      <c r="D14793">
        <v>131300</v>
      </c>
      <c r="E14793">
        <v>131310</v>
      </c>
    </row>
    <row r="14794" spans="1:5" x14ac:dyDescent="0.25">
      <c r="A14794" s="2">
        <v>45747.688888888886</v>
      </c>
      <c r="B14794">
        <v>131265</v>
      </c>
      <c r="C14794">
        <v>131320</v>
      </c>
      <c r="D14794">
        <v>131265</v>
      </c>
      <c r="E14794">
        <v>131305</v>
      </c>
    </row>
    <row r="14795" spans="1:5" x14ac:dyDescent="0.25">
      <c r="A14795" s="2">
        <v>45747.688194444447</v>
      </c>
      <c r="B14795">
        <v>131265</v>
      </c>
      <c r="C14795">
        <v>131310</v>
      </c>
      <c r="D14795">
        <v>131260</v>
      </c>
      <c r="E14795">
        <v>131265</v>
      </c>
    </row>
    <row r="14796" spans="1:5" x14ac:dyDescent="0.25">
      <c r="A14796" s="2">
        <v>45747.6875</v>
      </c>
      <c r="B14796">
        <v>131215</v>
      </c>
      <c r="C14796">
        <v>131265</v>
      </c>
      <c r="D14796">
        <v>131200</v>
      </c>
      <c r="E14796">
        <v>131265</v>
      </c>
    </row>
    <row r="14797" spans="1:5" x14ac:dyDescent="0.25">
      <c r="A14797" s="2">
        <v>45747.686805555553</v>
      </c>
      <c r="B14797">
        <v>131240</v>
      </c>
      <c r="C14797">
        <v>131255</v>
      </c>
      <c r="D14797">
        <v>131205</v>
      </c>
      <c r="E14797">
        <v>131215</v>
      </c>
    </row>
    <row r="14798" spans="1:5" x14ac:dyDescent="0.25">
      <c r="A14798" s="2">
        <v>45747.686111111114</v>
      </c>
      <c r="B14798">
        <v>131315</v>
      </c>
      <c r="C14798">
        <v>131320</v>
      </c>
      <c r="D14798">
        <v>131210</v>
      </c>
      <c r="E14798">
        <v>131235</v>
      </c>
    </row>
    <row r="14799" spans="1:5" x14ac:dyDescent="0.25">
      <c r="A14799" s="2">
        <v>45747.685416666667</v>
      </c>
      <c r="B14799">
        <v>131295</v>
      </c>
      <c r="C14799">
        <v>131315</v>
      </c>
      <c r="D14799">
        <v>131275</v>
      </c>
      <c r="E14799">
        <v>131315</v>
      </c>
    </row>
    <row r="14800" spans="1:5" x14ac:dyDescent="0.25">
      <c r="A14800" s="2">
        <v>45747.68472222222</v>
      </c>
      <c r="B14800">
        <v>131305</v>
      </c>
      <c r="C14800">
        <v>131315</v>
      </c>
      <c r="D14800">
        <v>131255</v>
      </c>
      <c r="E14800">
        <v>131290</v>
      </c>
    </row>
    <row r="14801" spans="1:5" x14ac:dyDescent="0.25">
      <c r="A14801" s="2">
        <v>45747.684027777781</v>
      </c>
      <c r="B14801">
        <v>131330</v>
      </c>
      <c r="C14801">
        <v>131335</v>
      </c>
      <c r="D14801">
        <v>131290</v>
      </c>
      <c r="E14801">
        <v>131310</v>
      </c>
    </row>
    <row r="14802" spans="1:5" x14ac:dyDescent="0.25">
      <c r="A14802" s="2">
        <v>45747.683333333334</v>
      </c>
      <c r="B14802">
        <v>131355</v>
      </c>
      <c r="C14802">
        <v>131360</v>
      </c>
      <c r="D14802">
        <v>131325</v>
      </c>
      <c r="E14802">
        <v>131330</v>
      </c>
    </row>
    <row r="14803" spans="1:5" x14ac:dyDescent="0.25">
      <c r="A14803" s="2">
        <v>45747.682638888888</v>
      </c>
      <c r="B14803">
        <v>131350</v>
      </c>
      <c r="C14803">
        <v>131370</v>
      </c>
      <c r="D14803">
        <v>131330</v>
      </c>
      <c r="E14803">
        <v>131350</v>
      </c>
    </row>
    <row r="14804" spans="1:5" x14ac:dyDescent="0.25">
      <c r="A14804" s="2">
        <v>45747.681944444441</v>
      </c>
      <c r="B14804">
        <v>131355</v>
      </c>
      <c r="C14804">
        <v>131385</v>
      </c>
      <c r="D14804">
        <v>131350</v>
      </c>
      <c r="E14804">
        <v>131350</v>
      </c>
    </row>
    <row r="14805" spans="1:5" x14ac:dyDescent="0.25">
      <c r="A14805" s="2">
        <v>45747.681250000001</v>
      </c>
      <c r="B14805">
        <v>131355</v>
      </c>
      <c r="C14805">
        <v>131370</v>
      </c>
      <c r="D14805">
        <v>131335</v>
      </c>
      <c r="E14805">
        <v>131355</v>
      </c>
    </row>
    <row r="14806" spans="1:5" x14ac:dyDescent="0.25">
      <c r="A14806" s="2">
        <v>45747.680555555555</v>
      </c>
      <c r="B14806">
        <v>131360</v>
      </c>
      <c r="C14806">
        <v>131370</v>
      </c>
      <c r="D14806">
        <v>131340</v>
      </c>
      <c r="E14806">
        <v>131360</v>
      </c>
    </row>
    <row r="14807" spans="1:5" x14ac:dyDescent="0.25">
      <c r="A14807" s="2">
        <v>45747.679861111108</v>
      </c>
      <c r="B14807">
        <v>131395</v>
      </c>
      <c r="C14807">
        <v>131405</v>
      </c>
      <c r="D14807">
        <v>131350</v>
      </c>
      <c r="E14807">
        <v>131360</v>
      </c>
    </row>
    <row r="14808" spans="1:5" x14ac:dyDescent="0.25">
      <c r="A14808" s="2">
        <v>45747.679166666669</v>
      </c>
      <c r="B14808">
        <v>131395</v>
      </c>
      <c r="C14808">
        <v>131430</v>
      </c>
      <c r="D14808">
        <v>131370</v>
      </c>
      <c r="E14808">
        <v>131395</v>
      </c>
    </row>
    <row r="14809" spans="1:5" x14ac:dyDescent="0.25">
      <c r="A14809" s="2">
        <v>45747.678472222222</v>
      </c>
      <c r="B14809">
        <v>131420</v>
      </c>
      <c r="C14809">
        <v>131420</v>
      </c>
      <c r="D14809">
        <v>131375</v>
      </c>
      <c r="E14809">
        <v>131400</v>
      </c>
    </row>
    <row r="14810" spans="1:5" x14ac:dyDescent="0.25">
      <c r="A14810" s="2">
        <v>45747.677777777775</v>
      </c>
      <c r="B14810">
        <v>131380</v>
      </c>
      <c r="C14810">
        <v>131435</v>
      </c>
      <c r="D14810">
        <v>131375</v>
      </c>
      <c r="E14810">
        <v>131425</v>
      </c>
    </row>
    <row r="14811" spans="1:5" x14ac:dyDescent="0.25">
      <c r="A14811" s="2">
        <v>45747.677083333336</v>
      </c>
      <c r="B14811">
        <v>131395</v>
      </c>
      <c r="C14811">
        <v>131405</v>
      </c>
      <c r="D14811">
        <v>131360</v>
      </c>
      <c r="E14811">
        <v>131380</v>
      </c>
    </row>
    <row r="14812" spans="1:5" x14ac:dyDescent="0.25">
      <c r="A14812" s="2">
        <v>45747.676388888889</v>
      </c>
      <c r="B14812">
        <v>131445</v>
      </c>
      <c r="C14812">
        <v>131450</v>
      </c>
      <c r="D14812">
        <v>131380</v>
      </c>
      <c r="E14812">
        <v>131390</v>
      </c>
    </row>
    <row r="14813" spans="1:5" x14ac:dyDescent="0.25">
      <c r="A14813" s="2">
        <v>45747.675694444442</v>
      </c>
      <c r="B14813">
        <v>131425</v>
      </c>
      <c r="C14813">
        <v>131455</v>
      </c>
      <c r="D14813">
        <v>131420</v>
      </c>
      <c r="E14813">
        <v>131445</v>
      </c>
    </row>
    <row r="14814" spans="1:5" x14ac:dyDescent="0.25">
      <c r="A14814" s="2">
        <v>45747.675000000003</v>
      </c>
      <c r="B14814">
        <v>131400</v>
      </c>
      <c r="C14814">
        <v>131435</v>
      </c>
      <c r="D14814">
        <v>131400</v>
      </c>
      <c r="E14814">
        <v>131420</v>
      </c>
    </row>
    <row r="14815" spans="1:5" x14ac:dyDescent="0.25">
      <c r="A14815" s="2">
        <v>45747.674305555556</v>
      </c>
      <c r="B14815">
        <v>131435</v>
      </c>
      <c r="C14815">
        <v>131435</v>
      </c>
      <c r="D14815">
        <v>131370</v>
      </c>
      <c r="E14815">
        <v>131400</v>
      </c>
    </row>
    <row r="14816" spans="1:5" x14ac:dyDescent="0.25">
      <c r="A14816" s="2">
        <v>45747.673611111109</v>
      </c>
      <c r="B14816">
        <v>131415</v>
      </c>
      <c r="C14816">
        <v>131445</v>
      </c>
      <c r="D14816">
        <v>131410</v>
      </c>
      <c r="E14816">
        <v>131435</v>
      </c>
    </row>
    <row r="14817" spans="1:5" x14ac:dyDescent="0.25">
      <c r="A14817" s="2">
        <v>45747.67291666667</v>
      </c>
      <c r="B14817">
        <v>131405</v>
      </c>
      <c r="C14817">
        <v>131415</v>
      </c>
      <c r="D14817">
        <v>131380</v>
      </c>
      <c r="E14817">
        <v>131415</v>
      </c>
    </row>
    <row r="14818" spans="1:5" x14ac:dyDescent="0.25">
      <c r="A14818" s="2">
        <v>45747.672222222223</v>
      </c>
      <c r="B14818">
        <v>131400</v>
      </c>
      <c r="C14818">
        <v>131415</v>
      </c>
      <c r="D14818">
        <v>131385</v>
      </c>
      <c r="E14818">
        <v>131405</v>
      </c>
    </row>
    <row r="14819" spans="1:5" x14ac:dyDescent="0.25">
      <c r="A14819" s="2">
        <v>45747.671527777777</v>
      </c>
      <c r="B14819">
        <v>131430</v>
      </c>
      <c r="C14819">
        <v>131435</v>
      </c>
      <c r="D14819">
        <v>131395</v>
      </c>
      <c r="E14819">
        <v>131405</v>
      </c>
    </row>
    <row r="14820" spans="1:5" x14ac:dyDescent="0.25">
      <c r="A14820" s="2">
        <v>45747.67083333333</v>
      </c>
      <c r="B14820">
        <v>131415</v>
      </c>
      <c r="C14820">
        <v>131430</v>
      </c>
      <c r="D14820">
        <v>131395</v>
      </c>
      <c r="E14820">
        <v>131430</v>
      </c>
    </row>
    <row r="14821" spans="1:5" x14ac:dyDescent="0.25">
      <c r="A14821" s="2">
        <v>45747.670138888891</v>
      </c>
      <c r="B14821">
        <v>131380</v>
      </c>
      <c r="C14821">
        <v>131440</v>
      </c>
      <c r="D14821">
        <v>131380</v>
      </c>
      <c r="E14821">
        <v>131420</v>
      </c>
    </row>
    <row r="14822" spans="1:5" x14ac:dyDescent="0.25">
      <c r="A14822" s="2">
        <v>45747.669444444444</v>
      </c>
      <c r="B14822">
        <v>131390</v>
      </c>
      <c r="C14822">
        <v>131405</v>
      </c>
      <c r="D14822">
        <v>131360</v>
      </c>
      <c r="E14822">
        <v>131385</v>
      </c>
    </row>
    <row r="14823" spans="1:5" x14ac:dyDescent="0.25">
      <c r="A14823" s="2">
        <v>45747.668749999997</v>
      </c>
      <c r="B14823">
        <v>131350</v>
      </c>
      <c r="C14823">
        <v>131400</v>
      </c>
      <c r="D14823">
        <v>131310</v>
      </c>
      <c r="E14823">
        <v>131395</v>
      </c>
    </row>
    <row r="14824" spans="1:5" x14ac:dyDescent="0.25">
      <c r="A14824" s="2">
        <v>45747.668055555558</v>
      </c>
      <c r="B14824">
        <v>131340</v>
      </c>
      <c r="C14824">
        <v>131380</v>
      </c>
      <c r="D14824">
        <v>131335</v>
      </c>
      <c r="E14824">
        <v>131350</v>
      </c>
    </row>
    <row r="14825" spans="1:5" x14ac:dyDescent="0.25">
      <c r="A14825" s="2">
        <v>45747.667361111111</v>
      </c>
      <c r="B14825">
        <v>131350</v>
      </c>
      <c r="C14825">
        <v>131360</v>
      </c>
      <c r="D14825">
        <v>131320</v>
      </c>
      <c r="E14825">
        <v>131340</v>
      </c>
    </row>
    <row r="14826" spans="1:5" x14ac:dyDescent="0.25">
      <c r="A14826" s="2">
        <v>45747.666666666664</v>
      </c>
      <c r="B14826">
        <v>131330</v>
      </c>
      <c r="C14826">
        <v>131360</v>
      </c>
      <c r="D14826">
        <v>131310</v>
      </c>
      <c r="E14826">
        <v>131350</v>
      </c>
    </row>
    <row r="14827" spans="1:5" x14ac:dyDescent="0.25">
      <c r="A14827" s="2">
        <v>45747.665972222225</v>
      </c>
      <c r="B14827">
        <v>131320</v>
      </c>
      <c r="C14827">
        <v>131340</v>
      </c>
      <c r="D14827">
        <v>131305</v>
      </c>
      <c r="E14827">
        <v>131335</v>
      </c>
    </row>
    <row r="14828" spans="1:5" x14ac:dyDescent="0.25">
      <c r="A14828" s="2">
        <v>45747.665277777778</v>
      </c>
      <c r="B14828">
        <v>131300</v>
      </c>
      <c r="C14828">
        <v>131340</v>
      </c>
      <c r="D14828">
        <v>131295</v>
      </c>
      <c r="E14828">
        <v>131320</v>
      </c>
    </row>
    <row r="14829" spans="1:5" x14ac:dyDescent="0.25">
      <c r="A14829" s="2">
        <v>45747.664583333331</v>
      </c>
      <c r="B14829">
        <v>131280</v>
      </c>
      <c r="C14829">
        <v>131330</v>
      </c>
      <c r="D14829">
        <v>131275</v>
      </c>
      <c r="E14829">
        <v>131300</v>
      </c>
    </row>
    <row r="14830" spans="1:5" x14ac:dyDescent="0.25">
      <c r="A14830" s="2">
        <v>45747.663888888892</v>
      </c>
      <c r="B14830">
        <v>131350</v>
      </c>
      <c r="C14830">
        <v>131350</v>
      </c>
      <c r="D14830">
        <v>131265</v>
      </c>
      <c r="E14830">
        <v>131275</v>
      </c>
    </row>
    <row r="14831" spans="1:5" x14ac:dyDescent="0.25">
      <c r="A14831" s="2">
        <v>45747.663194444445</v>
      </c>
      <c r="B14831">
        <v>131335</v>
      </c>
      <c r="C14831">
        <v>131360</v>
      </c>
      <c r="D14831">
        <v>131325</v>
      </c>
      <c r="E14831">
        <v>131350</v>
      </c>
    </row>
    <row r="14832" spans="1:5" x14ac:dyDescent="0.25">
      <c r="A14832" s="2">
        <v>45747.662499999999</v>
      </c>
      <c r="B14832">
        <v>131365</v>
      </c>
      <c r="C14832">
        <v>131375</v>
      </c>
      <c r="D14832">
        <v>131325</v>
      </c>
      <c r="E14832">
        <v>131330</v>
      </c>
    </row>
    <row r="14833" spans="1:5" x14ac:dyDescent="0.25">
      <c r="A14833" s="2">
        <v>45747.661805555559</v>
      </c>
      <c r="B14833">
        <v>131385</v>
      </c>
      <c r="C14833">
        <v>131400</v>
      </c>
      <c r="D14833">
        <v>131365</v>
      </c>
      <c r="E14833">
        <v>131370</v>
      </c>
    </row>
    <row r="14834" spans="1:5" x14ac:dyDescent="0.25">
      <c r="A14834" s="2">
        <v>45747.661111111112</v>
      </c>
      <c r="B14834">
        <v>131380</v>
      </c>
      <c r="C14834">
        <v>131390</v>
      </c>
      <c r="D14834">
        <v>131360</v>
      </c>
      <c r="E14834">
        <v>131380</v>
      </c>
    </row>
    <row r="14835" spans="1:5" x14ac:dyDescent="0.25">
      <c r="A14835" s="2">
        <v>45747.660416666666</v>
      </c>
      <c r="B14835">
        <v>131400</v>
      </c>
      <c r="C14835">
        <v>131410</v>
      </c>
      <c r="D14835">
        <v>131370</v>
      </c>
      <c r="E14835">
        <v>131380</v>
      </c>
    </row>
    <row r="14836" spans="1:5" x14ac:dyDescent="0.25">
      <c r="A14836" s="2">
        <v>45747.659722222219</v>
      </c>
      <c r="B14836">
        <v>131380</v>
      </c>
      <c r="C14836">
        <v>131410</v>
      </c>
      <c r="D14836">
        <v>131360</v>
      </c>
      <c r="E14836">
        <v>131405</v>
      </c>
    </row>
    <row r="14837" spans="1:5" x14ac:dyDescent="0.25">
      <c r="A14837" s="2">
        <v>45747.65902777778</v>
      </c>
      <c r="B14837">
        <v>131370</v>
      </c>
      <c r="C14837">
        <v>131405</v>
      </c>
      <c r="D14837">
        <v>131355</v>
      </c>
      <c r="E14837">
        <v>131375</v>
      </c>
    </row>
    <row r="14838" spans="1:5" x14ac:dyDescent="0.25">
      <c r="A14838" s="2">
        <v>45747.658333333333</v>
      </c>
      <c r="B14838">
        <v>131300</v>
      </c>
      <c r="C14838">
        <v>131375</v>
      </c>
      <c r="D14838">
        <v>131295</v>
      </c>
      <c r="E14838">
        <v>131375</v>
      </c>
    </row>
    <row r="14839" spans="1:5" x14ac:dyDescent="0.25">
      <c r="A14839" s="2">
        <v>45747.657638888886</v>
      </c>
      <c r="B14839">
        <v>131315</v>
      </c>
      <c r="C14839">
        <v>131325</v>
      </c>
      <c r="D14839">
        <v>131270</v>
      </c>
      <c r="E14839">
        <v>131295</v>
      </c>
    </row>
    <row r="14840" spans="1:5" x14ac:dyDescent="0.25">
      <c r="A14840" s="2">
        <v>45747.656944444447</v>
      </c>
      <c r="B14840">
        <v>131300</v>
      </c>
      <c r="C14840">
        <v>131330</v>
      </c>
      <c r="D14840">
        <v>131280</v>
      </c>
      <c r="E14840">
        <v>131310</v>
      </c>
    </row>
    <row r="14841" spans="1:5" x14ac:dyDescent="0.25">
      <c r="A14841" s="2">
        <v>45747.65625</v>
      </c>
      <c r="B14841">
        <v>131340</v>
      </c>
      <c r="C14841">
        <v>131365</v>
      </c>
      <c r="D14841">
        <v>131295</v>
      </c>
      <c r="E14841">
        <v>131300</v>
      </c>
    </row>
    <row r="14842" spans="1:5" x14ac:dyDescent="0.25">
      <c r="A14842" s="2">
        <v>45747.655555555553</v>
      </c>
      <c r="B14842">
        <v>131425</v>
      </c>
      <c r="C14842">
        <v>131455</v>
      </c>
      <c r="D14842">
        <v>131320</v>
      </c>
      <c r="E14842">
        <v>131340</v>
      </c>
    </row>
    <row r="14843" spans="1:5" x14ac:dyDescent="0.25">
      <c r="A14843" s="2">
        <v>45747.654861111114</v>
      </c>
      <c r="B14843">
        <v>131475</v>
      </c>
      <c r="C14843">
        <v>131485</v>
      </c>
      <c r="D14843">
        <v>131405</v>
      </c>
      <c r="E14843">
        <v>131425</v>
      </c>
    </row>
    <row r="14844" spans="1:5" x14ac:dyDescent="0.25">
      <c r="A14844" s="2">
        <v>45747.654166666667</v>
      </c>
      <c r="B14844">
        <v>131485</v>
      </c>
      <c r="C14844">
        <v>131490</v>
      </c>
      <c r="D14844">
        <v>131415</v>
      </c>
      <c r="E14844">
        <v>131480</v>
      </c>
    </row>
    <row r="14845" spans="1:5" x14ac:dyDescent="0.25">
      <c r="A14845" s="2">
        <v>45747.65347222222</v>
      </c>
      <c r="B14845">
        <v>131505</v>
      </c>
      <c r="C14845">
        <v>131520</v>
      </c>
      <c r="D14845">
        <v>131475</v>
      </c>
      <c r="E14845">
        <v>131490</v>
      </c>
    </row>
    <row r="14846" spans="1:5" x14ac:dyDescent="0.25">
      <c r="A14846" s="2">
        <v>45747.652777777781</v>
      </c>
      <c r="B14846">
        <v>131510</v>
      </c>
      <c r="C14846">
        <v>131510</v>
      </c>
      <c r="D14846">
        <v>131480</v>
      </c>
      <c r="E14846">
        <v>131500</v>
      </c>
    </row>
    <row r="14847" spans="1:5" x14ac:dyDescent="0.25">
      <c r="A14847" s="2">
        <v>45747.652083333334</v>
      </c>
      <c r="B14847">
        <v>131570</v>
      </c>
      <c r="C14847">
        <v>131585</v>
      </c>
      <c r="D14847">
        <v>131485</v>
      </c>
      <c r="E14847">
        <v>131505</v>
      </c>
    </row>
    <row r="14848" spans="1:5" x14ac:dyDescent="0.25">
      <c r="A14848" s="2">
        <v>45747.651388888888</v>
      </c>
      <c r="B14848">
        <v>131585</v>
      </c>
      <c r="C14848">
        <v>131600</v>
      </c>
      <c r="D14848">
        <v>131555</v>
      </c>
      <c r="E14848">
        <v>131565</v>
      </c>
    </row>
    <row r="14849" spans="1:5" x14ac:dyDescent="0.25">
      <c r="A14849" s="2">
        <v>45747.650694444441</v>
      </c>
      <c r="B14849">
        <v>131605</v>
      </c>
      <c r="C14849">
        <v>131615</v>
      </c>
      <c r="D14849">
        <v>131565</v>
      </c>
      <c r="E14849">
        <v>131585</v>
      </c>
    </row>
    <row r="14850" spans="1:5" x14ac:dyDescent="0.25">
      <c r="A14850" s="2">
        <v>45747.65</v>
      </c>
      <c r="B14850">
        <v>131575</v>
      </c>
      <c r="C14850">
        <v>131615</v>
      </c>
      <c r="D14850">
        <v>131560</v>
      </c>
      <c r="E14850">
        <v>131600</v>
      </c>
    </row>
    <row r="14851" spans="1:5" x14ac:dyDescent="0.25">
      <c r="A14851" s="2">
        <v>45747.649305555555</v>
      </c>
      <c r="B14851">
        <v>131550</v>
      </c>
      <c r="C14851">
        <v>131600</v>
      </c>
      <c r="D14851">
        <v>131550</v>
      </c>
      <c r="E14851">
        <v>131570</v>
      </c>
    </row>
    <row r="14852" spans="1:5" x14ac:dyDescent="0.25">
      <c r="A14852" s="2">
        <v>45747.648611111108</v>
      </c>
      <c r="B14852">
        <v>131550</v>
      </c>
      <c r="C14852">
        <v>131570</v>
      </c>
      <c r="D14852">
        <v>131540</v>
      </c>
      <c r="E14852">
        <v>131550</v>
      </c>
    </row>
    <row r="14853" spans="1:5" x14ac:dyDescent="0.25">
      <c r="A14853" s="2">
        <v>45747.647916666669</v>
      </c>
      <c r="B14853">
        <v>131580</v>
      </c>
      <c r="C14853">
        <v>131585</v>
      </c>
      <c r="D14853">
        <v>131545</v>
      </c>
      <c r="E14853">
        <v>131555</v>
      </c>
    </row>
    <row r="14854" spans="1:5" x14ac:dyDescent="0.25">
      <c r="A14854" s="2">
        <v>45747.647222222222</v>
      </c>
      <c r="B14854">
        <v>131610</v>
      </c>
      <c r="C14854">
        <v>131640</v>
      </c>
      <c r="D14854">
        <v>131580</v>
      </c>
      <c r="E14854">
        <v>131580</v>
      </c>
    </row>
    <row r="14855" spans="1:5" x14ac:dyDescent="0.25">
      <c r="A14855" s="2">
        <v>45747.646527777775</v>
      </c>
      <c r="B14855">
        <v>131580</v>
      </c>
      <c r="C14855">
        <v>131620</v>
      </c>
      <c r="D14855">
        <v>131565</v>
      </c>
      <c r="E14855">
        <v>131610</v>
      </c>
    </row>
    <row r="14856" spans="1:5" x14ac:dyDescent="0.25">
      <c r="A14856" s="2">
        <v>45747.645833333336</v>
      </c>
      <c r="B14856">
        <v>131580</v>
      </c>
      <c r="C14856">
        <v>131590</v>
      </c>
      <c r="D14856">
        <v>131540</v>
      </c>
      <c r="E14856">
        <v>131580</v>
      </c>
    </row>
    <row r="14857" spans="1:5" x14ac:dyDescent="0.25">
      <c r="A14857" s="2">
        <v>45747.645138888889</v>
      </c>
      <c r="B14857">
        <v>131580</v>
      </c>
      <c r="C14857">
        <v>131595</v>
      </c>
      <c r="D14857">
        <v>131555</v>
      </c>
      <c r="E14857">
        <v>131580</v>
      </c>
    </row>
    <row r="14858" spans="1:5" x14ac:dyDescent="0.25">
      <c r="A14858" s="2">
        <v>45747.644444444442</v>
      </c>
      <c r="B14858">
        <v>131560</v>
      </c>
      <c r="C14858">
        <v>131605</v>
      </c>
      <c r="D14858">
        <v>131550</v>
      </c>
      <c r="E14858">
        <v>131575</v>
      </c>
    </row>
    <row r="14859" spans="1:5" x14ac:dyDescent="0.25">
      <c r="A14859" s="2">
        <v>45747.643750000003</v>
      </c>
      <c r="B14859">
        <v>131610</v>
      </c>
      <c r="C14859">
        <v>131620</v>
      </c>
      <c r="D14859">
        <v>131550</v>
      </c>
      <c r="E14859">
        <v>131565</v>
      </c>
    </row>
    <row r="14860" spans="1:5" x14ac:dyDescent="0.25">
      <c r="A14860" s="2">
        <v>45747.643055555556</v>
      </c>
      <c r="B14860">
        <v>131545</v>
      </c>
      <c r="C14860">
        <v>131625</v>
      </c>
      <c r="D14860">
        <v>131530</v>
      </c>
      <c r="E14860">
        <v>131605</v>
      </c>
    </row>
    <row r="14861" spans="1:5" x14ac:dyDescent="0.25">
      <c r="A14861" s="2">
        <v>45747.642361111109</v>
      </c>
      <c r="B14861">
        <v>131550</v>
      </c>
      <c r="C14861">
        <v>131570</v>
      </c>
      <c r="D14861">
        <v>131530</v>
      </c>
      <c r="E14861">
        <v>131540</v>
      </c>
    </row>
    <row r="14862" spans="1:5" x14ac:dyDescent="0.25">
      <c r="A14862" s="2">
        <v>45747.64166666667</v>
      </c>
      <c r="B14862">
        <v>131515</v>
      </c>
      <c r="C14862">
        <v>131555</v>
      </c>
      <c r="D14862">
        <v>131505</v>
      </c>
      <c r="E14862">
        <v>131545</v>
      </c>
    </row>
    <row r="14863" spans="1:5" x14ac:dyDescent="0.25">
      <c r="A14863" s="2">
        <v>45747.640972222223</v>
      </c>
      <c r="B14863">
        <v>131510</v>
      </c>
      <c r="C14863">
        <v>131530</v>
      </c>
      <c r="D14863">
        <v>131465</v>
      </c>
      <c r="E14863">
        <v>131510</v>
      </c>
    </row>
    <row r="14864" spans="1:5" x14ac:dyDescent="0.25">
      <c r="A14864" s="2">
        <v>45747.640277777777</v>
      </c>
      <c r="B14864">
        <v>131560</v>
      </c>
      <c r="C14864">
        <v>131560</v>
      </c>
      <c r="D14864">
        <v>131490</v>
      </c>
      <c r="E14864">
        <v>131510</v>
      </c>
    </row>
    <row r="14865" spans="1:5" x14ac:dyDescent="0.25">
      <c r="A14865" s="2">
        <v>45747.63958333333</v>
      </c>
      <c r="B14865">
        <v>131585</v>
      </c>
      <c r="C14865">
        <v>131625</v>
      </c>
      <c r="D14865">
        <v>131540</v>
      </c>
      <c r="E14865">
        <v>131560</v>
      </c>
    </row>
    <row r="14866" spans="1:5" x14ac:dyDescent="0.25">
      <c r="A14866" s="2">
        <v>45747.638888888891</v>
      </c>
      <c r="B14866">
        <v>131610</v>
      </c>
      <c r="C14866">
        <v>131625</v>
      </c>
      <c r="D14866">
        <v>131550</v>
      </c>
      <c r="E14866">
        <v>131585</v>
      </c>
    </row>
    <row r="14867" spans="1:5" x14ac:dyDescent="0.25">
      <c r="A14867" s="2">
        <v>45747.638194444444</v>
      </c>
      <c r="B14867">
        <v>131630</v>
      </c>
      <c r="C14867">
        <v>131720</v>
      </c>
      <c r="D14867">
        <v>131590</v>
      </c>
      <c r="E14867">
        <v>131615</v>
      </c>
    </row>
    <row r="14868" spans="1:5" x14ac:dyDescent="0.25">
      <c r="A14868" s="2">
        <v>45747.637499999997</v>
      </c>
      <c r="B14868">
        <v>131540</v>
      </c>
      <c r="C14868">
        <v>131650</v>
      </c>
      <c r="D14868">
        <v>131520</v>
      </c>
      <c r="E14868">
        <v>131630</v>
      </c>
    </row>
    <row r="14869" spans="1:5" x14ac:dyDescent="0.25">
      <c r="A14869" s="2">
        <v>45747.636805555558</v>
      </c>
      <c r="B14869">
        <v>131565</v>
      </c>
      <c r="C14869">
        <v>131595</v>
      </c>
      <c r="D14869">
        <v>131535</v>
      </c>
      <c r="E14869">
        <v>131540</v>
      </c>
    </row>
    <row r="14870" spans="1:5" x14ac:dyDescent="0.25">
      <c r="A14870" s="2">
        <v>45747.636111111111</v>
      </c>
      <c r="B14870">
        <v>131535</v>
      </c>
      <c r="C14870">
        <v>131640</v>
      </c>
      <c r="D14870">
        <v>131520</v>
      </c>
      <c r="E14870">
        <v>131565</v>
      </c>
    </row>
    <row r="14871" spans="1:5" x14ac:dyDescent="0.25">
      <c r="A14871" s="2">
        <v>45747.635416666664</v>
      </c>
      <c r="B14871">
        <v>131475</v>
      </c>
      <c r="C14871">
        <v>131550</v>
      </c>
      <c r="D14871">
        <v>131470</v>
      </c>
      <c r="E14871">
        <v>131530</v>
      </c>
    </row>
    <row r="14872" spans="1:5" x14ac:dyDescent="0.25">
      <c r="A14872" s="2">
        <v>45747.634722222225</v>
      </c>
      <c r="B14872">
        <v>131515</v>
      </c>
      <c r="C14872">
        <v>131525</v>
      </c>
      <c r="D14872">
        <v>131465</v>
      </c>
      <c r="E14872">
        <v>131475</v>
      </c>
    </row>
    <row r="14873" spans="1:5" x14ac:dyDescent="0.25">
      <c r="A14873" s="2">
        <v>45747.634027777778</v>
      </c>
      <c r="B14873">
        <v>131535</v>
      </c>
      <c r="C14873">
        <v>131545</v>
      </c>
      <c r="D14873">
        <v>131465</v>
      </c>
      <c r="E14873">
        <v>131510</v>
      </c>
    </row>
    <row r="14874" spans="1:5" x14ac:dyDescent="0.25">
      <c r="A14874" s="2">
        <v>45747.633333333331</v>
      </c>
      <c r="B14874">
        <v>131555</v>
      </c>
      <c r="C14874">
        <v>131615</v>
      </c>
      <c r="D14874">
        <v>131520</v>
      </c>
      <c r="E14874">
        <v>131535</v>
      </c>
    </row>
    <row r="14875" spans="1:5" x14ac:dyDescent="0.25">
      <c r="A14875" s="2">
        <v>45747.632638888892</v>
      </c>
      <c r="B14875">
        <v>131480</v>
      </c>
      <c r="C14875">
        <v>131570</v>
      </c>
      <c r="D14875">
        <v>131465</v>
      </c>
      <c r="E14875">
        <v>131560</v>
      </c>
    </row>
    <row r="14876" spans="1:5" x14ac:dyDescent="0.25">
      <c r="A14876" s="2">
        <v>45747.631944444445</v>
      </c>
      <c r="B14876">
        <v>131365</v>
      </c>
      <c r="C14876">
        <v>131490</v>
      </c>
      <c r="D14876">
        <v>131355</v>
      </c>
      <c r="E14876">
        <v>131480</v>
      </c>
    </row>
    <row r="14877" spans="1:5" x14ac:dyDescent="0.25">
      <c r="A14877" s="2">
        <v>45747.631249999999</v>
      </c>
      <c r="B14877">
        <v>131310</v>
      </c>
      <c r="C14877">
        <v>131370</v>
      </c>
      <c r="D14877">
        <v>131305</v>
      </c>
      <c r="E14877">
        <v>131360</v>
      </c>
    </row>
    <row r="14878" spans="1:5" x14ac:dyDescent="0.25">
      <c r="A14878" s="2">
        <v>45747.630555555559</v>
      </c>
      <c r="B14878">
        <v>131240</v>
      </c>
      <c r="C14878">
        <v>131320</v>
      </c>
      <c r="D14878">
        <v>131235</v>
      </c>
      <c r="E14878">
        <v>131310</v>
      </c>
    </row>
    <row r="14879" spans="1:5" x14ac:dyDescent="0.25">
      <c r="A14879" s="2">
        <v>45747.629861111112</v>
      </c>
      <c r="B14879">
        <v>131245</v>
      </c>
      <c r="C14879">
        <v>131255</v>
      </c>
      <c r="D14879">
        <v>131230</v>
      </c>
      <c r="E14879">
        <v>131245</v>
      </c>
    </row>
    <row r="14880" spans="1:5" x14ac:dyDescent="0.25">
      <c r="A14880" s="2">
        <v>45747.629166666666</v>
      </c>
      <c r="B14880">
        <v>131210</v>
      </c>
      <c r="C14880">
        <v>131250</v>
      </c>
      <c r="D14880">
        <v>131190</v>
      </c>
      <c r="E14880">
        <v>131240</v>
      </c>
    </row>
    <row r="14881" spans="1:5" x14ac:dyDescent="0.25">
      <c r="A14881" s="2">
        <v>45747.628472222219</v>
      </c>
      <c r="B14881">
        <v>131200</v>
      </c>
      <c r="C14881">
        <v>131220</v>
      </c>
      <c r="D14881">
        <v>131180</v>
      </c>
      <c r="E14881">
        <v>131205</v>
      </c>
    </row>
    <row r="14882" spans="1:5" x14ac:dyDescent="0.25">
      <c r="A14882" s="2">
        <v>45747.62777777778</v>
      </c>
      <c r="B14882">
        <v>131205</v>
      </c>
      <c r="C14882">
        <v>131215</v>
      </c>
      <c r="D14882">
        <v>131190</v>
      </c>
      <c r="E14882">
        <v>131200</v>
      </c>
    </row>
    <row r="14883" spans="1:5" x14ac:dyDescent="0.25">
      <c r="A14883" s="2">
        <v>45747.627083333333</v>
      </c>
      <c r="B14883">
        <v>131215</v>
      </c>
      <c r="C14883">
        <v>131225</v>
      </c>
      <c r="D14883">
        <v>131185</v>
      </c>
      <c r="E14883">
        <v>131205</v>
      </c>
    </row>
    <row r="14884" spans="1:5" x14ac:dyDescent="0.25">
      <c r="A14884" s="2">
        <v>45747.626388888886</v>
      </c>
      <c r="B14884">
        <v>131195</v>
      </c>
      <c r="C14884">
        <v>131225</v>
      </c>
      <c r="D14884">
        <v>131175</v>
      </c>
      <c r="E14884">
        <v>131215</v>
      </c>
    </row>
    <row r="14885" spans="1:5" x14ac:dyDescent="0.25">
      <c r="A14885" s="2">
        <v>45747.625694444447</v>
      </c>
      <c r="B14885">
        <v>131185</v>
      </c>
      <c r="C14885">
        <v>131205</v>
      </c>
      <c r="D14885">
        <v>131185</v>
      </c>
      <c r="E14885">
        <v>131190</v>
      </c>
    </row>
    <row r="14886" spans="1:5" x14ac:dyDescent="0.25">
      <c r="A14886" s="2">
        <v>45747.625</v>
      </c>
      <c r="B14886">
        <v>131110</v>
      </c>
      <c r="C14886">
        <v>131195</v>
      </c>
      <c r="D14886">
        <v>131100</v>
      </c>
      <c r="E14886">
        <v>131185</v>
      </c>
    </row>
    <row r="14887" spans="1:5" x14ac:dyDescent="0.25">
      <c r="A14887" s="2">
        <v>45747.624305555553</v>
      </c>
      <c r="B14887">
        <v>131150</v>
      </c>
      <c r="C14887">
        <v>131155</v>
      </c>
      <c r="D14887">
        <v>131105</v>
      </c>
      <c r="E14887">
        <v>131115</v>
      </c>
    </row>
    <row r="14888" spans="1:5" x14ac:dyDescent="0.25">
      <c r="A14888" s="2">
        <v>45747.623611111114</v>
      </c>
      <c r="B14888">
        <v>131175</v>
      </c>
      <c r="C14888">
        <v>131205</v>
      </c>
      <c r="D14888">
        <v>131140</v>
      </c>
      <c r="E14888">
        <v>131150</v>
      </c>
    </row>
    <row r="14889" spans="1:5" x14ac:dyDescent="0.25">
      <c r="A14889" s="2">
        <v>45747.622916666667</v>
      </c>
      <c r="B14889">
        <v>131160</v>
      </c>
      <c r="C14889">
        <v>131180</v>
      </c>
      <c r="D14889">
        <v>131150</v>
      </c>
      <c r="E14889">
        <v>131180</v>
      </c>
    </row>
    <row r="14890" spans="1:5" x14ac:dyDescent="0.25">
      <c r="A14890" s="2">
        <v>45747.62222222222</v>
      </c>
      <c r="B14890">
        <v>131195</v>
      </c>
      <c r="C14890">
        <v>131195</v>
      </c>
      <c r="D14890">
        <v>131150</v>
      </c>
      <c r="E14890">
        <v>131155</v>
      </c>
    </row>
    <row r="14891" spans="1:5" x14ac:dyDescent="0.25">
      <c r="A14891" s="2">
        <v>45747.621527777781</v>
      </c>
      <c r="B14891">
        <v>131165</v>
      </c>
      <c r="C14891">
        <v>131205</v>
      </c>
      <c r="D14891">
        <v>131155</v>
      </c>
      <c r="E14891">
        <v>131195</v>
      </c>
    </row>
    <row r="14892" spans="1:5" x14ac:dyDescent="0.25">
      <c r="A14892" s="2">
        <v>45747.620833333334</v>
      </c>
      <c r="B14892">
        <v>131160</v>
      </c>
      <c r="C14892">
        <v>131195</v>
      </c>
      <c r="D14892">
        <v>131135</v>
      </c>
      <c r="E14892">
        <v>131170</v>
      </c>
    </row>
    <row r="14893" spans="1:5" x14ac:dyDescent="0.25">
      <c r="A14893" s="2">
        <v>45747.620138888888</v>
      </c>
      <c r="B14893">
        <v>131130</v>
      </c>
      <c r="C14893">
        <v>131160</v>
      </c>
      <c r="D14893">
        <v>131125</v>
      </c>
      <c r="E14893">
        <v>131160</v>
      </c>
    </row>
    <row r="14894" spans="1:5" x14ac:dyDescent="0.25">
      <c r="A14894" s="2">
        <v>45747.619444444441</v>
      </c>
      <c r="B14894">
        <v>131155</v>
      </c>
      <c r="C14894">
        <v>131160</v>
      </c>
      <c r="D14894">
        <v>131110</v>
      </c>
      <c r="E14894">
        <v>131135</v>
      </c>
    </row>
    <row r="14895" spans="1:5" x14ac:dyDescent="0.25">
      <c r="A14895" s="2">
        <v>45747.618750000001</v>
      </c>
      <c r="B14895">
        <v>131135</v>
      </c>
      <c r="C14895">
        <v>131155</v>
      </c>
      <c r="D14895">
        <v>131120</v>
      </c>
      <c r="E14895">
        <v>131150</v>
      </c>
    </row>
    <row r="14896" spans="1:5" x14ac:dyDescent="0.25">
      <c r="A14896" s="2">
        <v>45747.618055555555</v>
      </c>
      <c r="B14896">
        <v>131120</v>
      </c>
      <c r="C14896">
        <v>131150</v>
      </c>
      <c r="D14896">
        <v>131105</v>
      </c>
      <c r="E14896">
        <v>131130</v>
      </c>
    </row>
    <row r="14897" spans="1:5" x14ac:dyDescent="0.25">
      <c r="A14897" s="2">
        <v>45747.617361111108</v>
      </c>
      <c r="B14897">
        <v>131080</v>
      </c>
      <c r="C14897">
        <v>131125</v>
      </c>
      <c r="D14897">
        <v>131075</v>
      </c>
      <c r="E14897">
        <v>131115</v>
      </c>
    </row>
    <row r="14898" spans="1:5" x14ac:dyDescent="0.25">
      <c r="A14898" s="2">
        <v>45747.616666666669</v>
      </c>
      <c r="B14898">
        <v>131070</v>
      </c>
      <c r="C14898">
        <v>131095</v>
      </c>
      <c r="D14898">
        <v>131055</v>
      </c>
      <c r="E14898">
        <v>131075</v>
      </c>
    </row>
    <row r="14899" spans="1:5" x14ac:dyDescent="0.25">
      <c r="A14899" s="2">
        <v>45747.615972222222</v>
      </c>
      <c r="B14899">
        <v>131120</v>
      </c>
      <c r="C14899">
        <v>131120</v>
      </c>
      <c r="D14899">
        <v>131060</v>
      </c>
      <c r="E14899">
        <v>131065</v>
      </c>
    </row>
    <row r="14900" spans="1:5" x14ac:dyDescent="0.25">
      <c r="A14900" s="2">
        <v>45747.615277777775</v>
      </c>
      <c r="B14900">
        <v>131125</v>
      </c>
      <c r="C14900">
        <v>131175</v>
      </c>
      <c r="D14900">
        <v>131100</v>
      </c>
      <c r="E14900">
        <v>131120</v>
      </c>
    </row>
    <row r="14901" spans="1:5" x14ac:dyDescent="0.25">
      <c r="A14901" s="2">
        <v>45747.614583333336</v>
      </c>
      <c r="B14901">
        <v>131105</v>
      </c>
      <c r="C14901">
        <v>131130</v>
      </c>
      <c r="D14901">
        <v>131085</v>
      </c>
      <c r="E14901">
        <v>131125</v>
      </c>
    </row>
    <row r="14902" spans="1:5" x14ac:dyDescent="0.25">
      <c r="A14902" s="2">
        <v>45747.613888888889</v>
      </c>
      <c r="B14902">
        <v>131115</v>
      </c>
      <c r="C14902">
        <v>131130</v>
      </c>
      <c r="D14902">
        <v>131100</v>
      </c>
      <c r="E14902">
        <v>131100</v>
      </c>
    </row>
    <row r="14903" spans="1:5" x14ac:dyDescent="0.25">
      <c r="A14903" s="2">
        <v>45747.613194444442</v>
      </c>
      <c r="B14903">
        <v>131095</v>
      </c>
      <c r="C14903">
        <v>131145</v>
      </c>
      <c r="D14903">
        <v>131085</v>
      </c>
      <c r="E14903">
        <v>131110</v>
      </c>
    </row>
    <row r="14904" spans="1:5" x14ac:dyDescent="0.25">
      <c r="A14904" s="2">
        <v>45747.612500000003</v>
      </c>
      <c r="B14904">
        <v>131115</v>
      </c>
      <c r="C14904">
        <v>131140</v>
      </c>
      <c r="D14904">
        <v>131085</v>
      </c>
      <c r="E14904">
        <v>131095</v>
      </c>
    </row>
    <row r="14905" spans="1:5" x14ac:dyDescent="0.25">
      <c r="A14905" s="2">
        <v>45747.611805555556</v>
      </c>
      <c r="B14905">
        <v>131035</v>
      </c>
      <c r="C14905">
        <v>131120</v>
      </c>
      <c r="D14905">
        <v>131035</v>
      </c>
      <c r="E14905">
        <v>131115</v>
      </c>
    </row>
    <row r="14906" spans="1:5" x14ac:dyDescent="0.25">
      <c r="A14906" s="2">
        <v>45747.611111111109</v>
      </c>
      <c r="B14906">
        <v>131050</v>
      </c>
      <c r="C14906">
        <v>131060</v>
      </c>
      <c r="D14906">
        <v>131035</v>
      </c>
      <c r="E14906">
        <v>131040</v>
      </c>
    </row>
    <row r="14907" spans="1:5" x14ac:dyDescent="0.25">
      <c r="A14907" s="2">
        <v>45747.61041666667</v>
      </c>
      <c r="B14907">
        <v>131050</v>
      </c>
      <c r="C14907">
        <v>131060</v>
      </c>
      <c r="D14907">
        <v>131030</v>
      </c>
      <c r="E14907">
        <v>131055</v>
      </c>
    </row>
    <row r="14908" spans="1:5" x14ac:dyDescent="0.25">
      <c r="A14908" s="2">
        <v>45747.609722222223</v>
      </c>
      <c r="B14908">
        <v>131045</v>
      </c>
      <c r="C14908">
        <v>131055</v>
      </c>
      <c r="D14908">
        <v>131025</v>
      </c>
      <c r="E14908">
        <v>131050</v>
      </c>
    </row>
    <row r="14909" spans="1:5" x14ac:dyDescent="0.25">
      <c r="A14909" s="2">
        <v>45747.609027777777</v>
      </c>
      <c r="B14909">
        <v>131000</v>
      </c>
      <c r="C14909">
        <v>131045</v>
      </c>
      <c r="D14909">
        <v>130990</v>
      </c>
      <c r="E14909">
        <v>131040</v>
      </c>
    </row>
    <row r="14910" spans="1:5" x14ac:dyDescent="0.25">
      <c r="A14910" s="2">
        <v>45747.60833333333</v>
      </c>
      <c r="B14910">
        <v>130970</v>
      </c>
      <c r="C14910">
        <v>131035</v>
      </c>
      <c r="D14910">
        <v>130965</v>
      </c>
      <c r="E14910">
        <v>131000</v>
      </c>
    </row>
    <row r="14911" spans="1:5" x14ac:dyDescent="0.25">
      <c r="A14911" s="2">
        <v>45747.607638888891</v>
      </c>
      <c r="B14911">
        <v>131000</v>
      </c>
      <c r="C14911">
        <v>131015</v>
      </c>
      <c r="D14911">
        <v>130970</v>
      </c>
      <c r="E14911">
        <v>130970</v>
      </c>
    </row>
    <row r="14912" spans="1:5" x14ac:dyDescent="0.25">
      <c r="A14912" s="2">
        <v>45747.606944444444</v>
      </c>
      <c r="B14912">
        <v>130955</v>
      </c>
      <c r="C14912">
        <v>131010</v>
      </c>
      <c r="D14912">
        <v>130950</v>
      </c>
      <c r="E14912">
        <v>131000</v>
      </c>
    </row>
    <row r="14913" spans="1:5" x14ac:dyDescent="0.25">
      <c r="A14913" s="2">
        <v>45747.606249999997</v>
      </c>
      <c r="B14913">
        <v>130960</v>
      </c>
      <c r="C14913">
        <v>130985</v>
      </c>
      <c r="D14913">
        <v>130950</v>
      </c>
      <c r="E14913">
        <v>130955</v>
      </c>
    </row>
    <row r="14914" spans="1:5" x14ac:dyDescent="0.25">
      <c r="A14914" s="2">
        <v>45747.605555555558</v>
      </c>
      <c r="B14914">
        <v>130950</v>
      </c>
      <c r="C14914">
        <v>130980</v>
      </c>
      <c r="D14914">
        <v>130940</v>
      </c>
      <c r="E14914">
        <v>130960</v>
      </c>
    </row>
    <row r="14915" spans="1:5" x14ac:dyDescent="0.25">
      <c r="A14915" s="2">
        <v>45747.604861111111</v>
      </c>
      <c r="B14915">
        <v>130890</v>
      </c>
      <c r="C14915">
        <v>130965</v>
      </c>
      <c r="D14915">
        <v>130885</v>
      </c>
      <c r="E14915">
        <v>130945</v>
      </c>
    </row>
    <row r="14916" spans="1:5" x14ac:dyDescent="0.25">
      <c r="A14916" s="2">
        <v>45747.604166666664</v>
      </c>
      <c r="B14916">
        <v>130865</v>
      </c>
      <c r="C14916">
        <v>130895</v>
      </c>
      <c r="D14916">
        <v>130860</v>
      </c>
      <c r="E14916">
        <v>130890</v>
      </c>
    </row>
    <row r="14917" spans="1:5" x14ac:dyDescent="0.25">
      <c r="A14917" s="2">
        <v>45747.603472222225</v>
      </c>
      <c r="B14917">
        <v>130865</v>
      </c>
      <c r="C14917">
        <v>130885</v>
      </c>
      <c r="D14917">
        <v>130860</v>
      </c>
      <c r="E14917">
        <v>130870</v>
      </c>
    </row>
    <row r="14918" spans="1:5" x14ac:dyDescent="0.25">
      <c r="A14918" s="2">
        <v>45747.602777777778</v>
      </c>
      <c r="B14918">
        <v>130860</v>
      </c>
      <c r="C14918">
        <v>130870</v>
      </c>
      <c r="D14918">
        <v>130845</v>
      </c>
      <c r="E14918">
        <v>130865</v>
      </c>
    </row>
    <row r="14919" spans="1:5" x14ac:dyDescent="0.25">
      <c r="A14919" s="2">
        <v>45747.602083333331</v>
      </c>
      <c r="B14919">
        <v>130860</v>
      </c>
      <c r="C14919">
        <v>130870</v>
      </c>
      <c r="D14919">
        <v>130835</v>
      </c>
      <c r="E14919">
        <v>130860</v>
      </c>
    </row>
    <row r="14920" spans="1:5" x14ac:dyDescent="0.25">
      <c r="A14920" s="2">
        <v>45747.601388888892</v>
      </c>
      <c r="B14920">
        <v>130840</v>
      </c>
      <c r="C14920">
        <v>130875</v>
      </c>
      <c r="D14920">
        <v>130835</v>
      </c>
      <c r="E14920">
        <v>130855</v>
      </c>
    </row>
    <row r="14921" spans="1:5" x14ac:dyDescent="0.25">
      <c r="A14921" s="2">
        <v>45747.600694444445</v>
      </c>
      <c r="B14921">
        <v>130860</v>
      </c>
      <c r="C14921">
        <v>130890</v>
      </c>
      <c r="D14921">
        <v>130840</v>
      </c>
      <c r="E14921">
        <v>130845</v>
      </c>
    </row>
    <row r="14922" spans="1:5" x14ac:dyDescent="0.25">
      <c r="A14922" s="2">
        <v>45747.6</v>
      </c>
      <c r="B14922">
        <v>130825</v>
      </c>
      <c r="C14922">
        <v>130865</v>
      </c>
      <c r="D14922">
        <v>130820</v>
      </c>
      <c r="E14922">
        <v>130855</v>
      </c>
    </row>
    <row r="14923" spans="1:5" x14ac:dyDescent="0.25">
      <c r="A14923" s="2">
        <v>45747.599305555559</v>
      </c>
      <c r="B14923">
        <v>130815</v>
      </c>
      <c r="C14923">
        <v>130870</v>
      </c>
      <c r="D14923">
        <v>130810</v>
      </c>
      <c r="E14923">
        <v>130825</v>
      </c>
    </row>
    <row r="14924" spans="1:5" x14ac:dyDescent="0.25">
      <c r="A14924" s="2">
        <v>45747.598611111112</v>
      </c>
      <c r="B14924">
        <v>130920</v>
      </c>
      <c r="C14924">
        <v>130920</v>
      </c>
      <c r="D14924">
        <v>130805</v>
      </c>
      <c r="E14924">
        <v>130820</v>
      </c>
    </row>
    <row r="14925" spans="1:5" x14ac:dyDescent="0.25">
      <c r="A14925" s="2">
        <v>45747.597916666666</v>
      </c>
      <c r="B14925">
        <v>130925</v>
      </c>
      <c r="C14925">
        <v>130935</v>
      </c>
      <c r="D14925">
        <v>130905</v>
      </c>
      <c r="E14925">
        <v>130920</v>
      </c>
    </row>
    <row r="14926" spans="1:5" x14ac:dyDescent="0.25">
      <c r="A14926" s="2">
        <v>45747.597222222219</v>
      </c>
      <c r="B14926">
        <v>130880</v>
      </c>
      <c r="C14926">
        <v>130935</v>
      </c>
      <c r="D14926">
        <v>130875</v>
      </c>
      <c r="E14926">
        <v>130925</v>
      </c>
    </row>
    <row r="14927" spans="1:5" x14ac:dyDescent="0.25">
      <c r="A14927" s="2">
        <v>45747.59652777778</v>
      </c>
      <c r="B14927">
        <v>130960</v>
      </c>
      <c r="C14927">
        <v>130965</v>
      </c>
      <c r="D14927">
        <v>130825</v>
      </c>
      <c r="E14927">
        <v>130880</v>
      </c>
    </row>
    <row r="14928" spans="1:5" x14ac:dyDescent="0.25">
      <c r="A14928" s="2">
        <v>45747.595833333333</v>
      </c>
      <c r="B14928">
        <v>130975</v>
      </c>
      <c r="C14928">
        <v>130980</v>
      </c>
      <c r="D14928">
        <v>130955</v>
      </c>
      <c r="E14928">
        <v>130955</v>
      </c>
    </row>
    <row r="14929" spans="1:5" x14ac:dyDescent="0.25">
      <c r="A14929" s="2">
        <v>45747.595138888886</v>
      </c>
      <c r="B14929">
        <v>130970</v>
      </c>
      <c r="C14929">
        <v>130980</v>
      </c>
      <c r="D14929">
        <v>130965</v>
      </c>
      <c r="E14929">
        <v>130970</v>
      </c>
    </row>
    <row r="14930" spans="1:5" x14ac:dyDescent="0.25">
      <c r="A14930" s="2">
        <v>45747.594444444447</v>
      </c>
      <c r="B14930">
        <v>130970</v>
      </c>
      <c r="C14930">
        <v>130985</v>
      </c>
      <c r="D14930">
        <v>130945</v>
      </c>
      <c r="E14930">
        <v>130975</v>
      </c>
    </row>
    <row r="14931" spans="1:5" x14ac:dyDescent="0.25">
      <c r="A14931" s="2">
        <v>45747.59375</v>
      </c>
      <c r="B14931">
        <v>130970</v>
      </c>
      <c r="C14931">
        <v>130980</v>
      </c>
      <c r="D14931">
        <v>130950</v>
      </c>
      <c r="E14931">
        <v>130975</v>
      </c>
    </row>
    <row r="14932" spans="1:5" x14ac:dyDescent="0.25">
      <c r="A14932" s="2">
        <v>45747.593055555553</v>
      </c>
      <c r="B14932">
        <v>130960</v>
      </c>
      <c r="C14932">
        <v>130980</v>
      </c>
      <c r="D14932">
        <v>130955</v>
      </c>
      <c r="E14932">
        <v>130970</v>
      </c>
    </row>
    <row r="14933" spans="1:5" x14ac:dyDescent="0.25">
      <c r="A14933" s="2">
        <v>45747.592361111114</v>
      </c>
      <c r="B14933">
        <v>130980</v>
      </c>
      <c r="C14933">
        <v>130985</v>
      </c>
      <c r="D14933">
        <v>130920</v>
      </c>
      <c r="E14933">
        <v>130960</v>
      </c>
    </row>
    <row r="14934" spans="1:5" x14ac:dyDescent="0.25">
      <c r="A14934" s="2">
        <v>45747.591666666667</v>
      </c>
      <c r="B14934">
        <v>130990</v>
      </c>
      <c r="C14934">
        <v>131000</v>
      </c>
      <c r="D14934">
        <v>130965</v>
      </c>
      <c r="E14934">
        <v>130980</v>
      </c>
    </row>
    <row r="14935" spans="1:5" x14ac:dyDescent="0.25">
      <c r="A14935" s="2">
        <v>45747.59097222222</v>
      </c>
      <c r="B14935">
        <v>130980</v>
      </c>
      <c r="C14935">
        <v>131000</v>
      </c>
      <c r="D14935">
        <v>130965</v>
      </c>
      <c r="E14935">
        <v>130990</v>
      </c>
    </row>
    <row r="14936" spans="1:5" x14ac:dyDescent="0.25">
      <c r="A14936" s="2">
        <v>45747.590277777781</v>
      </c>
      <c r="B14936">
        <v>130990</v>
      </c>
      <c r="C14936">
        <v>130995</v>
      </c>
      <c r="D14936">
        <v>130915</v>
      </c>
      <c r="E14936">
        <v>130975</v>
      </c>
    </row>
    <row r="14937" spans="1:5" x14ac:dyDescent="0.25">
      <c r="A14937" s="2">
        <v>45747.589583333334</v>
      </c>
      <c r="B14937">
        <v>130980</v>
      </c>
      <c r="C14937">
        <v>131010</v>
      </c>
      <c r="D14937">
        <v>130975</v>
      </c>
      <c r="E14937">
        <v>130995</v>
      </c>
    </row>
    <row r="14938" spans="1:5" x14ac:dyDescent="0.25">
      <c r="A14938" s="2">
        <v>45747.588888888888</v>
      </c>
      <c r="B14938">
        <v>131035</v>
      </c>
      <c r="C14938">
        <v>131035</v>
      </c>
      <c r="D14938">
        <v>130980</v>
      </c>
      <c r="E14938">
        <v>130980</v>
      </c>
    </row>
    <row r="14939" spans="1:5" x14ac:dyDescent="0.25">
      <c r="A14939" s="2">
        <v>45747.588194444441</v>
      </c>
      <c r="B14939">
        <v>131025</v>
      </c>
      <c r="C14939">
        <v>131050</v>
      </c>
      <c r="D14939">
        <v>131020</v>
      </c>
      <c r="E14939">
        <v>131035</v>
      </c>
    </row>
    <row r="14940" spans="1:5" x14ac:dyDescent="0.25">
      <c r="A14940" s="2">
        <v>45747.587500000001</v>
      </c>
      <c r="B14940">
        <v>131035</v>
      </c>
      <c r="C14940">
        <v>131055</v>
      </c>
      <c r="D14940">
        <v>131020</v>
      </c>
      <c r="E14940">
        <v>131020</v>
      </c>
    </row>
    <row r="14941" spans="1:5" x14ac:dyDescent="0.25">
      <c r="A14941" s="2">
        <v>45747.586805555555</v>
      </c>
      <c r="B14941">
        <v>131020</v>
      </c>
      <c r="C14941">
        <v>131035</v>
      </c>
      <c r="D14941">
        <v>130975</v>
      </c>
      <c r="E14941">
        <v>131035</v>
      </c>
    </row>
    <row r="14942" spans="1:5" x14ac:dyDescent="0.25">
      <c r="A14942" s="2">
        <v>45747.586111111108</v>
      </c>
      <c r="B14942">
        <v>131005</v>
      </c>
      <c r="C14942">
        <v>131035</v>
      </c>
      <c r="D14942">
        <v>130995</v>
      </c>
      <c r="E14942">
        <v>131020</v>
      </c>
    </row>
    <row r="14943" spans="1:5" x14ac:dyDescent="0.25">
      <c r="A14943" s="2">
        <v>45747.585416666669</v>
      </c>
      <c r="B14943">
        <v>131010</v>
      </c>
      <c r="C14943">
        <v>131015</v>
      </c>
      <c r="D14943">
        <v>130980</v>
      </c>
      <c r="E14943">
        <v>131000</v>
      </c>
    </row>
    <row r="14944" spans="1:5" x14ac:dyDescent="0.25">
      <c r="A14944" s="2">
        <v>45747.584722222222</v>
      </c>
      <c r="B14944">
        <v>131005</v>
      </c>
      <c r="C14944">
        <v>131015</v>
      </c>
      <c r="D14944">
        <v>130965</v>
      </c>
      <c r="E14944">
        <v>131010</v>
      </c>
    </row>
    <row r="14945" spans="1:5" x14ac:dyDescent="0.25">
      <c r="A14945" s="2">
        <v>45747.584027777775</v>
      </c>
      <c r="B14945">
        <v>131065</v>
      </c>
      <c r="C14945">
        <v>131065</v>
      </c>
      <c r="D14945">
        <v>131000</v>
      </c>
      <c r="E14945">
        <v>131005</v>
      </c>
    </row>
    <row r="14946" spans="1:5" x14ac:dyDescent="0.25">
      <c r="A14946" s="2">
        <v>45747.583333333336</v>
      </c>
      <c r="B14946">
        <v>131045</v>
      </c>
      <c r="C14946">
        <v>131070</v>
      </c>
      <c r="D14946">
        <v>130980</v>
      </c>
      <c r="E14946">
        <v>131065</v>
      </c>
    </row>
    <row r="14947" spans="1:5" x14ac:dyDescent="0.25">
      <c r="A14947" s="2">
        <v>45747.582638888889</v>
      </c>
      <c r="B14947">
        <v>131065</v>
      </c>
      <c r="C14947">
        <v>131065</v>
      </c>
      <c r="D14947">
        <v>131040</v>
      </c>
      <c r="E14947">
        <v>131045</v>
      </c>
    </row>
    <row r="14948" spans="1:5" x14ac:dyDescent="0.25">
      <c r="A14948" s="2">
        <v>45747.581944444442</v>
      </c>
      <c r="B14948">
        <v>131065</v>
      </c>
      <c r="C14948">
        <v>131080</v>
      </c>
      <c r="D14948">
        <v>131055</v>
      </c>
      <c r="E14948">
        <v>131065</v>
      </c>
    </row>
    <row r="14949" spans="1:5" x14ac:dyDescent="0.25">
      <c r="A14949" s="2">
        <v>45747.581250000003</v>
      </c>
      <c r="B14949">
        <v>131060</v>
      </c>
      <c r="C14949">
        <v>131080</v>
      </c>
      <c r="D14949">
        <v>131035</v>
      </c>
      <c r="E14949">
        <v>131060</v>
      </c>
    </row>
    <row r="14950" spans="1:5" x14ac:dyDescent="0.25">
      <c r="A14950" s="2">
        <v>45747.580555555556</v>
      </c>
      <c r="B14950">
        <v>131065</v>
      </c>
      <c r="C14950">
        <v>131105</v>
      </c>
      <c r="D14950">
        <v>131060</v>
      </c>
      <c r="E14950">
        <v>131060</v>
      </c>
    </row>
    <row r="14951" spans="1:5" x14ac:dyDescent="0.25">
      <c r="A14951" s="2">
        <v>45747.579861111109</v>
      </c>
      <c r="B14951">
        <v>131150</v>
      </c>
      <c r="C14951">
        <v>131155</v>
      </c>
      <c r="D14951">
        <v>131065</v>
      </c>
      <c r="E14951">
        <v>131070</v>
      </c>
    </row>
    <row r="14952" spans="1:5" x14ac:dyDescent="0.25">
      <c r="A14952" s="2">
        <v>45747.57916666667</v>
      </c>
      <c r="B14952">
        <v>131140</v>
      </c>
      <c r="C14952">
        <v>131170</v>
      </c>
      <c r="D14952">
        <v>131135</v>
      </c>
      <c r="E14952">
        <v>131150</v>
      </c>
    </row>
    <row r="14953" spans="1:5" x14ac:dyDescent="0.25">
      <c r="A14953" s="2">
        <v>45747.578472222223</v>
      </c>
      <c r="B14953">
        <v>131125</v>
      </c>
      <c r="C14953">
        <v>131155</v>
      </c>
      <c r="D14953">
        <v>131120</v>
      </c>
      <c r="E14953">
        <v>131135</v>
      </c>
    </row>
    <row r="14954" spans="1:5" x14ac:dyDescent="0.25">
      <c r="A14954" s="2">
        <v>45747.577777777777</v>
      </c>
      <c r="B14954">
        <v>131145</v>
      </c>
      <c r="C14954">
        <v>131170</v>
      </c>
      <c r="D14954">
        <v>131120</v>
      </c>
      <c r="E14954">
        <v>131125</v>
      </c>
    </row>
    <row r="14955" spans="1:5" x14ac:dyDescent="0.25">
      <c r="A14955" s="2">
        <v>45747.57708333333</v>
      </c>
      <c r="B14955">
        <v>131115</v>
      </c>
      <c r="C14955">
        <v>131175</v>
      </c>
      <c r="D14955">
        <v>131110</v>
      </c>
      <c r="E14955">
        <v>131140</v>
      </c>
    </row>
    <row r="14956" spans="1:5" x14ac:dyDescent="0.25">
      <c r="A14956" s="2">
        <v>45747.576388888891</v>
      </c>
      <c r="B14956">
        <v>131140</v>
      </c>
      <c r="C14956">
        <v>131145</v>
      </c>
      <c r="D14956">
        <v>131105</v>
      </c>
      <c r="E14956">
        <v>131115</v>
      </c>
    </row>
    <row r="14957" spans="1:5" x14ac:dyDescent="0.25">
      <c r="A14957" s="2">
        <v>45747.575694444444</v>
      </c>
      <c r="B14957">
        <v>131070</v>
      </c>
      <c r="C14957">
        <v>131145</v>
      </c>
      <c r="D14957">
        <v>131065</v>
      </c>
      <c r="E14957">
        <v>131140</v>
      </c>
    </row>
    <row r="14958" spans="1:5" x14ac:dyDescent="0.25">
      <c r="A14958" s="2">
        <v>45747.574999999997</v>
      </c>
      <c r="B14958">
        <v>131050</v>
      </c>
      <c r="C14958">
        <v>131080</v>
      </c>
      <c r="D14958">
        <v>131040</v>
      </c>
      <c r="E14958">
        <v>131070</v>
      </c>
    </row>
    <row r="14959" spans="1:5" x14ac:dyDescent="0.25">
      <c r="A14959" s="2">
        <v>45747.574305555558</v>
      </c>
      <c r="B14959">
        <v>131040</v>
      </c>
      <c r="C14959">
        <v>131050</v>
      </c>
      <c r="D14959">
        <v>131025</v>
      </c>
      <c r="E14959">
        <v>131045</v>
      </c>
    </row>
    <row r="14960" spans="1:5" x14ac:dyDescent="0.25">
      <c r="A14960" s="2">
        <v>45747.573611111111</v>
      </c>
      <c r="B14960">
        <v>131065</v>
      </c>
      <c r="C14960">
        <v>131065</v>
      </c>
      <c r="D14960">
        <v>131035</v>
      </c>
      <c r="E14960">
        <v>131035</v>
      </c>
    </row>
    <row r="14961" spans="1:5" x14ac:dyDescent="0.25">
      <c r="A14961" s="2">
        <v>45747.572916666664</v>
      </c>
      <c r="B14961">
        <v>131055</v>
      </c>
      <c r="C14961">
        <v>131070</v>
      </c>
      <c r="D14961">
        <v>131035</v>
      </c>
      <c r="E14961">
        <v>131065</v>
      </c>
    </row>
    <row r="14962" spans="1:5" x14ac:dyDescent="0.25">
      <c r="A14962" s="2">
        <v>45747.572222222225</v>
      </c>
      <c r="B14962">
        <v>131060</v>
      </c>
      <c r="C14962">
        <v>131060</v>
      </c>
      <c r="D14962">
        <v>131035</v>
      </c>
      <c r="E14962">
        <v>131055</v>
      </c>
    </row>
    <row r="14963" spans="1:5" x14ac:dyDescent="0.25">
      <c r="A14963" s="2">
        <v>45747.571527777778</v>
      </c>
      <c r="B14963">
        <v>131075</v>
      </c>
      <c r="C14963">
        <v>131075</v>
      </c>
      <c r="D14963">
        <v>131040</v>
      </c>
      <c r="E14963">
        <v>131060</v>
      </c>
    </row>
    <row r="14964" spans="1:5" x14ac:dyDescent="0.25">
      <c r="A14964" s="2">
        <v>45747.570833333331</v>
      </c>
      <c r="B14964">
        <v>131100</v>
      </c>
      <c r="C14964">
        <v>131115</v>
      </c>
      <c r="D14964">
        <v>131065</v>
      </c>
      <c r="E14964">
        <v>131075</v>
      </c>
    </row>
    <row r="14965" spans="1:5" x14ac:dyDescent="0.25">
      <c r="A14965" s="2">
        <v>45747.570138888892</v>
      </c>
      <c r="B14965">
        <v>131075</v>
      </c>
      <c r="C14965">
        <v>131120</v>
      </c>
      <c r="D14965">
        <v>131075</v>
      </c>
      <c r="E14965">
        <v>131105</v>
      </c>
    </row>
    <row r="14966" spans="1:5" x14ac:dyDescent="0.25">
      <c r="A14966" s="2">
        <v>45747.569444444445</v>
      </c>
      <c r="B14966">
        <v>131095</v>
      </c>
      <c r="C14966">
        <v>131100</v>
      </c>
      <c r="D14966">
        <v>131050</v>
      </c>
      <c r="E14966">
        <v>131075</v>
      </c>
    </row>
    <row r="14967" spans="1:5" x14ac:dyDescent="0.25">
      <c r="A14967" s="2">
        <v>45747.568749999999</v>
      </c>
      <c r="B14967">
        <v>131065</v>
      </c>
      <c r="C14967">
        <v>131100</v>
      </c>
      <c r="D14967">
        <v>131035</v>
      </c>
      <c r="E14967">
        <v>131095</v>
      </c>
    </row>
    <row r="14968" spans="1:5" x14ac:dyDescent="0.25">
      <c r="A14968" s="2">
        <v>45747.568055555559</v>
      </c>
      <c r="B14968">
        <v>131070</v>
      </c>
      <c r="C14968">
        <v>131075</v>
      </c>
      <c r="D14968">
        <v>131045</v>
      </c>
      <c r="E14968">
        <v>131065</v>
      </c>
    </row>
    <row r="14969" spans="1:5" x14ac:dyDescent="0.25">
      <c r="A14969" s="2">
        <v>45747.567361111112</v>
      </c>
      <c r="B14969">
        <v>130985</v>
      </c>
      <c r="C14969">
        <v>131080</v>
      </c>
      <c r="D14969">
        <v>130975</v>
      </c>
      <c r="E14969">
        <v>131070</v>
      </c>
    </row>
    <row r="14970" spans="1:5" x14ac:dyDescent="0.25">
      <c r="A14970" s="2">
        <v>45747.566666666666</v>
      </c>
      <c r="B14970">
        <v>130995</v>
      </c>
      <c r="C14970">
        <v>131005</v>
      </c>
      <c r="D14970">
        <v>130960</v>
      </c>
      <c r="E14970">
        <v>130980</v>
      </c>
    </row>
    <row r="14971" spans="1:5" x14ac:dyDescent="0.25">
      <c r="A14971" s="2">
        <v>45747.565972222219</v>
      </c>
      <c r="B14971">
        <v>131005</v>
      </c>
      <c r="C14971">
        <v>131005</v>
      </c>
      <c r="D14971">
        <v>130980</v>
      </c>
      <c r="E14971">
        <v>130990</v>
      </c>
    </row>
    <row r="14972" spans="1:5" x14ac:dyDescent="0.25">
      <c r="A14972" s="2">
        <v>45747.56527777778</v>
      </c>
      <c r="B14972">
        <v>130970</v>
      </c>
      <c r="C14972">
        <v>131015</v>
      </c>
      <c r="D14972">
        <v>130970</v>
      </c>
      <c r="E14972">
        <v>131000</v>
      </c>
    </row>
    <row r="14973" spans="1:5" x14ac:dyDescent="0.25">
      <c r="A14973" s="2">
        <v>45747.564583333333</v>
      </c>
      <c r="B14973">
        <v>131025</v>
      </c>
      <c r="C14973">
        <v>131045</v>
      </c>
      <c r="D14973">
        <v>130965</v>
      </c>
      <c r="E14973">
        <v>130970</v>
      </c>
    </row>
    <row r="14974" spans="1:5" x14ac:dyDescent="0.25">
      <c r="A14974" s="2">
        <v>45747.563888888886</v>
      </c>
      <c r="B14974">
        <v>131045</v>
      </c>
      <c r="C14974">
        <v>131055</v>
      </c>
      <c r="D14974">
        <v>131020</v>
      </c>
      <c r="E14974">
        <v>131020</v>
      </c>
    </row>
    <row r="14975" spans="1:5" x14ac:dyDescent="0.25">
      <c r="A14975" s="2">
        <v>45747.563194444447</v>
      </c>
      <c r="B14975">
        <v>131030</v>
      </c>
      <c r="C14975">
        <v>131055</v>
      </c>
      <c r="D14975">
        <v>131020</v>
      </c>
      <c r="E14975">
        <v>131045</v>
      </c>
    </row>
    <row r="14976" spans="1:5" x14ac:dyDescent="0.25">
      <c r="A14976" s="2">
        <v>45747.5625</v>
      </c>
      <c r="B14976">
        <v>131030</v>
      </c>
      <c r="C14976">
        <v>131045</v>
      </c>
      <c r="D14976">
        <v>131020</v>
      </c>
      <c r="E14976">
        <v>131025</v>
      </c>
    </row>
    <row r="14977" spans="1:5" x14ac:dyDescent="0.25">
      <c r="A14977" s="2">
        <v>45747.561805555553</v>
      </c>
      <c r="B14977">
        <v>131070</v>
      </c>
      <c r="C14977">
        <v>131075</v>
      </c>
      <c r="D14977">
        <v>131025</v>
      </c>
      <c r="E14977">
        <v>131035</v>
      </c>
    </row>
    <row r="14978" spans="1:5" x14ac:dyDescent="0.25">
      <c r="A14978" s="2">
        <v>45747.561111111114</v>
      </c>
      <c r="B14978">
        <v>131045</v>
      </c>
      <c r="C14978">
        <v>131080</v>
      </c>
      <c r="D14978">
        <v>131025</v>
      </c>
      <c r="E14978">
        <v>131070</v>
      </c>
    </row>
    <row r="14979" spans="1:5" x14ac:dyDescent="0.25">
      <c r="A14979" s="2">
        <v>45747.560416666667</v>
      </c>
      <c r="B14979">
        <v>131030</v>
      </c>
      <c r="C14979">
        <v>131045</v>
      </c>
      <c r="D14979">
        <v>131000</v>
      </c>
      <c r="E14979">
        <v>131040</v>
      </c>
    </row>
    <row r="14980" spans="1:5" x14ac:dyDescent="0.25">
      <c r="A14980" s="2">
        <v>45747.55972222222</v>
      </c>
      <c r="B14980">
        <v>131055</v>
      </c>
      <c r="C14980">
        <v>131060</v>
      </c>
      <c r="D14980">
        <v>131030</v>
      </c>
      <c r="E14980">
        <v>131030</v>
      </c>
    </row>
    <row r="14981" spans="1:5" x14ac:dyDescent="0.25">
      <c r="A14981" s="2">
        <v>45747.559027777781</v>
      </c>
      <c r="B14981">
        <v>131035</v>
      </c>
      <c r="C14981">
        <v>131075</v>
      </c>
      <c r="D14981">
        <v>131035</v>
      </c>
      <c r="E14981">
        <v>131055</v>
      </c>
    </row>
    <row r="14982" spans="1:5" x14ac:dyDescent="0.25">
      <c r="A14982" s="2">
        <v>45747.558333333334</v>
      </c>
      <c r="B14982">
        <v>131040</v>
      </c>
      <c r="C14982">
        <v>131050</v>
      </c>
      <c r="D14982">
        <v>131015</v>
      </c>
      <c r="E14982">
        <v>131035</v>
      </c>
    </row>
    <row r="14983" spans="1:5" x14ac:dyDescent="0.25">
      <c r="A14983" s="2">
        <v>45747.557638888888</v>
      </c>
      <c r="B14983">
        <v>131055</v>
      </c>
      <c r="C14983">
        <v>131065</v>
      </c>
      <c r="D14983">
        <v>131035</v>
      </c>
      <c r="E14983">
        <v>131040</v>
      </c>
    </row>
    <row r="14984" spans="1:5" x14ac:dyDescent="0.25">
      <c r="A14984" s="2">
        <v>45747.556944444441</v>
      </c>
      <c r="B14984">
        <v>130980</v>
      </c>
      <c r="C14984">
        <v>131060</v>
      </c>
      <c r="D14984">
        <v>130980</v>
      </c>
      <c r="E14984">
        <v>131055</v>
      </c>
    </row>
    <row r="14985" spans="1:5" x14ac:dyDescent="0.25">
      <c r="A14985" s="2">
        <v>45747.556250000001</v>
      </c>
      <c r="B14985">
        <v>131005</v>
      </c>
      <c r="C14985">
        <v>131025</v>
      </c>
      <c r="D14985">
        <v>130980</v>
      </c>
      <c r="E14985">
        <v>130980</v>
      </c>
    </row>
    <row r="14986" spans="1:5" x14ac:dyDescent="0.25">
      <c r="A14986" s="2">
        <v>45747.555555555555</v>
      </c>
      <c r="B14986">
        <v>131030</v>
      </c>
      <c r="C14986">
        <v>131030</v>
      </c>
      <c r="D14986">
        <v>131000</v>
      </c>
      <c r="E14986">
        <v>131000</v>
      </c>
    </row>
    <row r="14987" spans="1:5" x14ac:dyDescent="0.25">
      <c r="A14987" s="2">
        <v>45747.554861111108</v>
      </c>
      <c r="B14987">
        <v>131020</v>
      </c>
      <c r="C14987">
        <v>131040</v>
      </c>
      <c r="D14987">
        <v>131005</v>
      </c>
      <c r="E14987">
        <v>131030</v>
      </c>
    </row>
    <row r="14988" spans="1:5" x14ac:dyDescent="0.25">
      <c r="A14988" s="2">
        <v>45747.554166666669</v>
      </c>
      <c r="B14988">
        <v>131010</v>
      </c>
      <c r="C14988">
        <v>131060</v>
      </c>
      <c r="D14988">
        <v>131005</v>
      </c>
      <c r="E14988">
        <v>131020</v>
      </c>
    </row>
    <row r="14989" spans="1:5" x14ac:dyDescent="0.25">
      <c r="A14989" s="2">
        <v>45747.553472222222</v>
      </c>
      <c r="B14989">
        <v>131020</v>
      </c>
      <c r="C14989">
        <v>131040</v>
      </c>
      <c r="D14989">
        <v>131000</v>
      </c>
      <c r="E14989">
        <v>131010</v>
      </c>
    </row>
    <row r="14990" spans="1:5" x14ac:dyDescent="0.25">
      <c r="A14990" s="2">
        <v>45747.552777777775</v>
      </c>
      <c r="B14990">
        <v>130960</v>
      </c>
      <c r="C14990">
        <v>131025</v>
      </c>
      <c r="D14990">
        <v>130950</v>
      </c>
      <c r="E14990">
        <v>131015</v>
      </c>
    </row>
    <row r="14991" spans="1:5" x14ac:dyDescent="0.25">
      <c r="A14991" s="2">
        <v>45747.552083333336</v>
      </c>
      <c r="B14991">
        <v>130935</v>
      </c>
      <c r="C14991">
        <v>130970</v>
      </c>
      <c r="D14991">
        <v>130925</v>
      </c>
      <c r="E14991">
        <v>130960</v>
      </c>
    </row>
    <row r="14992" spans="1:5" x14ac:dyDescent="0.25">
      <c r="A14992" s="2">
        <v>45747.551388888889</v>
      </c>
      <c r="B14992">
        <v>130920</v>
      </c>
      <c r="C14992">
        <v>130955</v>
      </c>
      <c r="D14992">
        <v>130915</v>
      </c>
      <c r="E14992">
        <v>130935</v>
      </c>
    </row>
    <row r="14993" spans="1:5" x14ac:dyDescent="0.25">
      <c r="A14993" s="2">
        <v>45747.550694444442</v>
      </c>
      <c r="B14993">
        <v>130915</v>
      </c>
      <c r="C14993">
        <v>130950</v>
      </c>
      <c r="D14993">
        <v>130905</v>
      </c>
      <c r="E14993">
        <v>130920</v>
      </c>
    </row>
    <row r="14994" spans="1:5" x14ac:dyDescent="0.25">
      <c r="A14994" s="2">
        <v>45747.55</v>
      </c>
      <c r="B14994">
        <v>130920</v>
      </c>
      <c r="C14994">
        <v>130945</v>
      </c>
      <c r="D14994">
        <v>130900</v>
      </c>
      <c r="E14994">
        <v>130915</v>
      </c>
    </row>
    <row r="14995" spans="1:5" x14ac:dyDescent="0.25">
      <c r="A14995" s="2">
        <v>45747.549305555556</v>
      </c>
      <c r="B14995">
        <v>130955</v>
      </c>
      <c r="C14995">
        <v>130965</v>
      </c>
      <c r="D14995">
        <v>130910</v>
      </c>
      <c r="E14995">
        <v>130925</v>
      </c>
    </row>
    <row r="14996" spans="1:5" x14ac:dyDescent="0.25">
      <c r="A14996" s="2">
        <v>45747.548611111109</v>
      </c>
      <c r="B14996">
        <v>130975</v>
      </c>
      <c r="C14996">
        <v>130980</v>
      </c>
      <c r="D14996">
        <v>130950</v>
      </c>
      <c r="E14996">
        <v>130955</v>
      </c>
    </row>
    <row r="14997" spans="1:5" x14ac:dyDescent="0.25">
      <c r="A14997" s="2">
        <v>45747.54791666667</v>
      </c>
      <c r="B14997">
        <v>131020</v>
      </c>
      <c r="C14997">
        <v>131025</v>
      </c>
      <c r="D14997">
        <v>130935</v>
      </c>
      <c r="E14997">
        <v>130975</v>
      </c>
    </row>
    <row r="14998" spans="1:5" x14ac:dyDescent="0.25">
      <c r="A14998" s="2">
        <v>45747.547222222223</v>
      </c>
      <c r="B14998">
        <v>131050</v>
      </c>
      <c r="C14998">
        <v>131055</v>
      </c>
      <c r="D14998">
        <v>131005</v>
      </c>
      <c r="E14998">
        <v>131020</v>
      </c>
    </row>
    <row r="14999" spans="1:5" x14ac:dyDescent="0.25">
      <c r="A14999" s="2">
        <v>45747.546527777777</v>
      </c>
      <c r="B14999">
        <v>131035</v>
      </c>
      <c r="C14999">
        <v>131070</v>
      </c>
      <c r="D14999">
        <v>131015</v>
      </c>
      <c r="E14999">
        <v>131050</v>
      </c>
    </row>
    <row r="15000" spans="1:5" x14ac:dyDescent="0.25">
      <c r="A15000" s="2">
        <v>45747.54583333333</v>
      </c>
      <c r="B15000">
        <v>131045</v>
      </c>
      <c r="C15000">
        <v>131045</v>
      </c>
      <c r="D15000">
        <v>131025</v>
      </c>
      <c r="E15000">
        <v>131030</v>
      </c>
    </row>
    <row r="15001" spans="1:5" x14ac:dyDescent="0.25">
      <c r="A15001" s="2">
        <v>45747.545138888891</v>
      </c>
      <c r="B15001">
        <v>131065</v>
      </c>
      <c r="C15001">
        <v>131075</v>
      </c>
      <c r="D15001">
        <v>131040</v>
      </c>
      <c r="E15001">
        <v>131050</v>
      </c>
    </row>
    <row r="15002" spans="1:5" x14ac:dyDescent="0.25">
      <c r="A15002" s="2">
        <v>45747.544444444444</v>
      </c>
      <c r="B15002">
        <v>131010</v>
      </c>
      <c r="C15002">
        <v>131065</v>
      </c>
      <c r="D15002">
        <v>131005</v>
      </c>
      <c r="E15002">
        <v>131065</v>
      </c>
    </row>
    <row r="15003" spans="1:5" x14ac:dyDescent="0.25">
      <c r="A15003" s="2">
        <v>45747.543749999997</v>
      </c>
      <c r="B15003">
        <v>131050</v>
      </c>
      <c r="C15003">
        <v>131055</v>
      </c>
      <c r="D15003">
        <v>130995</v>
      </c>
      <c r="E15003">
        <v>131015</v>
      </c>
    </row>
    <row r="15004" spans="1:5" x14ac:dyDescent="0.25">
      <c r="A15004" s="2">
        <v>45747.543055555558</v>
      </c>
      <c r="B15004">
        <v>131035</v>
      </c>
      <c r="C15004">
        <v>131055</v>
      </c>
      <c r="D15004">
        <v>131020</v>
      </c>
      <c r="E15004">
        <v>131050</v>
      </c>
    </row>
    <row r="15005" spans="1:5" x14ac:dyDescent="0.25">
      <c r="A15005" s="2">
        <v>45747.542361111111</v>
      </c>
      <c r="B15005">
        <v>131070</v>
      </c>
      <c r="C15005">
        <v>131085</v>
      </c>
      <c r="D15005">
        <v>131015</v>
      </c>
      <c r="E15005">
        <v>131035</v>
      </c>
    </row>
    <row r="15006" spans="1:5" x14ac:dyDescent="0.25">
      <c r="A15006" s="2">
        <v>45747.541666666664</v>
      </c>
      <c r="B15006">
        <v>131035</v>
      </c>
      <c r="C15006">
        <v>131075</v>
      </c>
      <c r="D15006">
        <v>131015</v>
      </c>
      <c r="E15006">
        <v>131065</v>
      </c>
    </row>
    <row r="15007" spans="1:5" x14ac:dyDescent="0.25">
      <c r="A15007" s="2">
        <v>45747.540972222225</v>
      </c>
      <c r="B15007">
        <v>131045</v>
      </c>
      <c r="C15007">
        <v>131050</v>
      </c>
      <c r="D15007">
        <v>131030</v>
      </c>
      <c r="E15007">
        <v>131030</v>
      </c>
    </row>
    <row r="15008" spans="1:5" x14ac:dyDescent="0.25">
      <c r="A15008" s="2">
        <v>45747.540277777778</v>
      </c>
      <c r="B15008">
        <v>131060</v>
      </c>
      <c r="C15008">
        <v>131090</v>
      </c>
      <c r="D15008">
        <v>131030</v>
      </c>
      <c r="E15008">
        <v>131045</v>
      </c>
    </row>
    <row r="15009" spans="1:5" x14ac:dyDescent="0.25">
      <c r="A15009" s="2">
        <v>45747.539583333331</v>
      </c>
      <c r="B15009">
        <v>131030</v>
      </c>
      <c r="C15009">
        <v>131065</v>
      </c>
      <c r="D15009">
        <v>131020</v>
      </c>
      <c r="E15009">
        <v>131060</v>
      </c>
    </row>
    <row r="15010" spans="1:5" x14ac:dyDescent="0.25">
      <c r="A15010" s="2">
        <v>45747.538888888892</v>
      </c>
      <c r="B15010">
        <v>131010</v>
      </c>
      <c r="C15010">
        <v>131065</v>
      </c>
      <c r="D15010">
        <v>131000</v>
      </c>
      <c r="E15010">
        <v>131030</v>
      </c>
    </row>
    <row r="15011" spans="1:5" x14ac:dyDescent="0.25">
      <c r="A15011" s="2">
        <v>45747.538194444445</v>
      </c>
      <c r="B15011">
        <v>131040</v>
      </c>
      <c r="C15011">
        <v>131045</v>
      </c>
      <c r="D15011">
        <v>130990</v>
      </c>
      <c r="E15011">
        <v>131005</v>
      </c>
    </row>
    <row r="15012" spans="1:5" x14ac:dyDescent="0.25">
      <c r="A15012" s="2">
        <v>45747.537499999999</v>
      </c>
      <c r="B15012">
        <v>131055</v>
      </c>
      <c r="C15012">
        <v>131060</v>
      </c>
      <c r="D15012">
        <v>131010</v>
      </c>
      <c r="E15012">
        <v>131045</v>
      </c>
    </row>
    <row r="15013" spans="1:5" x14ac:dyDescent="0.25">
      <c r="A15013" s="2">
        <v>45747.536805555559</v>
      </c>
      <c r="B15013">
        <v>131070</v>
      </c>
      <c r="C15013">
        <v>131080</v>
      </c>
      <c r="D15013">
        <v>131030</v>
      </c>
      <c r="E15013">
        <v>131050</v>
      </c>
    </row>
    <row r="15014" spans="1:5" x14ac:dyDescent="0.25">
      <c r="A15014" s="2">
        <v>45747.536111111112</v>
      </c>
      <c r="B15014">
        <v>131030</v>
      </c>
      <c r="C15014">
        <v>131095</v>
      </c>
      <c r="D15014">
        <v>131025</v>
      </c>
      <c r="E15014">
        <v>131075</v>
      </c>
    </row>
    <row r="15015" spans="1:5" x14ac:dyDescent="0.25">
      <c r="A15015" s="2">
        <v>45747.535416666666</v>
      </c>
      <c r="B15015">
        <v>131070</v>
      </c>
      <c r="C15015">
        <v>131075</v>
      </c>
      <c r="D15015">
        <v>131020</v>
      </c>
      <c r="E15015">
        <v>131030</v>
      </c>
    </row>
    <row r="15016" spans="1:5" x14ac:dyDescent="0.25">
      <c r="A15016" s="2">
        <v>45747.534722222219</v>
      </c>
      <c r="B15016">
        <v>131060</v>
      </c>
      <c r="C15016">
        <v>131090</v>
      </c>
      <c r="D15016">
        <v>131055</v>
      </c>
      <c r="E15016">
        <v>131070</v>
      </c>
    </row>
    <row r="15017" spans="1:5" x14ac:dyDescent="0.25">
      <c r="A15017" s="2">
        <v>45747.53402777778</v>
      </c>
      <c r="B15017">
        <v>131035</v>
      </c>
      <c r="C15017">
        <v>131090</v>
      </c>
      <c r="D15017">
        <v>131025</v>
      </c>
      <c r="E15017">
        <v>131065</v>
      </c>
    </row>
    <row r="15018" spans="1:5" x14ac:dyDescent="0.25">
      <c r="A15018" s="2">
        <v>45747.533333333333</v>
      </c>
      <c r="B15018">
        <v>131005</v>
      </c>
      <c r="C15018">
        <v>131050</v>
      </c>
      <c r="D15018">
        <v>130995</v>
      </c>
      <c r="E15018">
        <v>131040</v>
      </c>
    </row>
    <row r="15019" spans="1:5" x14ac:dyDescent="0.25">
      <c r="A15019" s="2">
        <v>45747.532638888886</v>
      </c>
      <c r="B15019">
        <v>131015</v>
      </c>
      <c r="C15019">
        <v>131035</v>
      </c>
      <c r="D15019">
        <v>130990</v>
      </c>
      <c r="E15019">
        <v>131005</v>
      </c>
    </row>
    <row r="15020" spans="1:5" x14ac:dyDescent="0.25">
      <c r="A15020" s="2">
        <v>45747.531944444447</v>
      </c>
      <c r="B15020">
        <v>131010</v>
      </c>
      <c r="C15020">
        <v>131030</v>
      </c>
      <c r="D15020">
        <v>130995</v>
      </c>
      <c r="E15020">
        <v>131015</v>
      </c>
    </row>
    <row r="15021" spans="1:5" x14ac:dyDescent="0.25">
      <c r="A15021" s="2">
        <v>45747.53125</v>
      </c>
      <c r="B15021">
        <v>130985</v>
      </c>
      <c r="C15021">
        <v>131025</v>
      </c>
      <c r="D15021">
        <v>130980</v>
      </c>
      <c r="E15021">
        <v>131010</v>
      </c>
    </row>
    <row r="15022" spans="1:5" x14ac:dyDescent="0.25">
      <c r="A15022" s="2">
        <v>45747.530555555553</v>
      </c>
      <c r="B15022">
        <v>130955</v>
      </c>
      <c r="C15022">
        <v>130990</v>
      </c>
      <c r="D15022">
        <v>130950</v>
      </c>
      <c r="E15022">
        <v>130985</v>
      </c>
    </row>
    <row r="15023" spans="1:5" x14ac:dyDescent="0.25">
      <c r="A15023" s="2">
        <v>45747.529861111114</v>
      </c>
      <c r="B15023">
        <v>130930</v>
      </c>
      <c r="C15023">
        <v>130970</v>
      </c>
      <c r="D15023">
        <v>130915</v>
      </c>
      <c r="E15023">
        <v>130960</v>
      </c>
    </row>
    <row r="15024" spans="1:5" x14ac:dyDescent="0.25">
      <c r="A15024" s="2">
        <v>45747.529166666667</v>
      </c>
      <c r="B15024">
        <v>130920</v>
      </c>
      <c r="C15024">
        <v>130935</v>
      </c>
      <c r="D15024">
        <v>130905</v>
      </c>
      <c r="E15024">
        <v>130925</v>
      </c>
    </row>
    <row r="15025" spans="1:5" x14ac:dyDescent="0.25">
      <c r="A15025" s="2">
        <v>45747.52847222222</v>
      </c>
      <c r="B15025">
        <v>130930</v>
      </c>
      <c r="C15025">
        <v>130955</v>
      </c>
      <c r="D15025">
        <v>130910</v>
      </c>
      <c r="E15025">
        <v>130915</v>
      </c>
    </row>
    <row r="15026" spans="1:5" x14ac:dyDescent="0.25">
      <c r="A15026" s="2">
        <v>45747.527777777781</v>
      </c>
      <c r="B15026">
        <v>130910</v>
      </c>
      <c r="C15026">
        <v>130935</v>
      </c>
      <c r="D15026">
        <v>130880</v>
      </c>
      <c r="E15026">
        <v>130935</v>
      </c>
    </row>
    <row r="15027" spans="1:5" x14ac:dyDescent="0.25">
      <c r="A15027" s="2">
        <v>45747.527083333334</v>
      </c>
      <c r="B15027">
        <v>130955</v>
      </c>
      <c r="C15027">
        <v>130970</v>
      </c>
      <c r="D15027">
        <v>130905</v>
      </c>
      <c r="E15027">
        <v>130915</v>
      </c>
    </row>
    <row r="15028" spans="1:5" x14ac:dyDescent="0.25">
      <c r="A15028" s="2">
        <v>45747.526388888888</v>
      </c>
      <c r="B15028">
        <v>130955</v>
      </c>
      <c r="C15028">
        <v>130965</v>
      </c>
      <c r="D15028">
        <v>130925</v>
      </c>
      <c r="E15028">
        <v>130960</v>
      </c>
    </row>
    <row r="15029" spans="1:5" x14ac:dyDescent="0.25">
      <c r="A15029" s="2">
        <v>45747.525694444441</v>
      </c>
      <c r="B15029">
        <v>130870</v>
      </c>
      <c r="C15029">
        <v>130955</v>
      </c>
      <c r="D15029">
        <v>130855</v>
      </c>
      <c r="E15029">
        <v>130955</v>
      </c>
    </row>
    <row r="15030" spans="1:5" x14ac:dyDescent="0.25">
      <c r="A15030" s="2">
        <v>45747.525000000001</v>
      </c>
      <c r="B15030">
        <v>130925</v>
      </c>
      <c r="C15030">
        <v>130935</v>
      </c>
      <c r="D15030">
        <v>130870</v>
      </c>
      <c r="E15030">
        <v>130870</v>
      </c>
    </row>
    <row r="15031" spans="1:5" x14ac:dyDescent="0.25">
      <c r="A15031" s="2">
        <v>45747.524305555555</v>
      </c>
      <c r="B15031">
        <v>130930</v>
      </c>
      <c r="C15031">
        <v>130940</v>
      </c>
      <c r="D15031">
        <v>130905</v>
      </c>
      <c r="E15031">
        <v>130930</v>
      </c>
    </row>
    <row r="15032" spans="1:5" x14ac:dyDescent="0.25">
      <c r="A15032" s="2">
        <v>45747.523611111108</v>
      </c>
      <c r="B15032">
        <v>130980</v>
      </c>
      <c r="C15032">
        <v>131000</v>
      </c>
      <c r="D15032">
        <v>130915</v>
      </c>
      <c r="E15032">
        <v>130930</v>
      </c>
    </row>
    <row r="15033" spans="1:5" x14ac:dyDescent="0.25">
      <c r="A15033" s="2">
        <v>45747.522916666669</v>
      </c>
      <c r="B15033">
        <v>130990</v>
      </c>
      <c r="C15033">
        <v>131005</v>
      </c>
      <c r="D15033">
        <v>130975</v>
      </c>
      <c r="E15033">
        <v>130985</v>
      </c>
    </row>
    <row r="15034" spans="1:5" x14ac:dyDescent="0.25">
      <c r="A15034" s="2">
        <v>45747.522222222222</v>
      </c>
      <c r="B15034">
        <v>130935</v>
      </c>
      <c r="C15034">
        <v>130990</v>
      </c>
      <c r="D15034">
        <v>130930</v>
      </c>
      <c r="E15034">
        <v>130985</v>
      </c>
    </row>
    <row r="15035" spans="1:5" x14ac:dyDescent="0.25">
      <c r="A15035" s="2">
        <v>45747.521527777775</v>
      </c>
      <c r="B15035">
        <v>130980</v>
      </c>
      <c r="C15035">
        <v>130995</v>
      </c>
      <c r="D15035">
        <v>130905</v>
      </c>
      <c r="E15035">
        <v>130935</v>
      </c>
    </row>
    <row r="15036" spans="1:5" x14ac:dyDescent="0.25">
      <c r="A15036" s="2">
        <v>45747.520833333336</v>
      </c>
      <c r="B15036">
        <v>130975</v>
      </c>
      <c r="C15036">
        <v>131010</v>
      </c>
      <c r="D15036">
        <v>130965</v>
      </c>
      <c r="E15036">
        <v>130980</v>
      </c>
    </row>
    <row r="15037" spans="1:5" x14ac:dyDescent="0.25">
      <c r="A15037" s="2">
        <v>45747.520138888889</v>
      </c>
      <c r="B15037">
        <v>131035</v>
      </c>
      <c r="C15037">
        <v>131045</v>
      </c>
      <c r="D15037">
        <v>130960</v>
      </c>
      <c r="E15037">
        <v>130970</v>
      </c>
    </row>
    <row r="15038" spans="1:5" x14ac:dyDescent="0.25">
      <c r="A15038" s="2">
        <v>45747.519444444442</v>
      </c>
      <c r="B15038">
        <v>130990</v>
      </c>
      <c r="C15038">
        <v>131045</v>
      </c>
      <c r="D15038">
        <v>130985</v>
      </c>
      <c r="E15038">
        <v>131030</v>
      </c>
    </row>
    <row r="15039" spans="1:5" x14ac:dyDescent="0.25">
      <c r="A15039" s="2">
        <v>45747.518750000003</v>
      </c>
      <c r="B15039">
        <v>131035</v>
      </c>
      <c r="C15039">
        <v>131065</v>
      </c>
      <c r="D15039">
        <v>130980</v>
      </c>
      <c r="E15039">
        <v>130990</v>
      </c>
    </row>
    <row r="15040" spans="1:5" x14ac:dyDescent="0.25">
      <c r="A15040" s="2">
        <v>45747.518055555556</v>
      </c>
      <c r="B15040">
        <v>131075</v>
      </c>
      <c r="C15040">
        <v>131090</v>
      </c>
      <c r="D15040">
        <v>130995</v>
      </c>
      <c r="E15040">
        <v>131040</v>
      </c>
    </row>
    <row r="15041" spans="1:5" x14ac:dyDescent="0.25">
      <c r="A15041" s="2">
        <v>45747.517361111109</v>
      </c>
      <c r="B15041">
        <v>131120</v>
      </c>
      <c r="C15041">
        <v>131150</v>
      </c>
      <c r="D15041">
        <v>131070</v>
      </c>
      <c r="E15041">
        <v>131075</v>
      </c>
    </row>
    <row r="15042" spans="1:5" x14ac:dyDescent="0.25">
      <c r="A15042" s="2">
        <v>45747.51666666667</v>
      </c>
      <c r="B15042">
        <v>131130</v>
      </c>
      <c r="C15042">
        <v>131150</v>
      </c>
      <c r="D15042">
        <v>131110</v>
      </c>
      <c r="E15042">
        <v>131120</v>
      </c>
    </row>
    <row r="15043" spans="1:5" x14ac:dyDescent="0.25">
      <c r="A15043" s="2">
        <v>45747.515972222223</v>
      </c>
      <c r="B15043">
        <v>131135</v>
      </c>
      <c r="C15043">
        <v>131150</v>
      </c>
      <c r="D15043">
        <v>131120</v>
      </c>
      <c r="E15043">
        <v>131130</v>
      </c>
    </row>
    <row r="15044" spans="1:5" x14ac:dyDescent="0.25">
      <c r="A15044" s="2">
        <v>45747.515277777777</v>
      </c>
      <c r="B15044">
        <v>131145</v>
      </c>
      <c r="C15044">
        <v>131145</v>
      </c>
      <c r="D15044">
        <v>131100</v>
      </c>
      <c r="E15044">
        <v>131140</v>
      </c>
    </row>
    <row r="15045" spans="1:5" x14ac:dyDescent="0.25">
      <c r="A15045" s="2">
        <v>45747.51458333333</v>
      </c>
      <c r="B15045">
        <v>131165</v>
      </c>
      <c r="C15045">
        <v>131180</v>
      </c>
      <c r="D15045">
        <v>131140</v>
      </c>
      <c r="E15045">
        <v>131150</v>
      </c>
    </row>
    <row r="15046" spans="1:5" x14ac:dyDescent="0.25">
      <c r="A15046" s="2">
        <v>45747.513888888891</v>
      </c>
      <c r="B15046">
        <v>131125</v>
      </c>
      <c r="C15046">
        <v>131165</v>
      </c>
      <c r="D15046">
        <v>131125</v>
      </c>
      <c r="E15046">
        <v>131165</v>
      </c>
    </row>
    <row r="15047" spans="1:5" x14ac:dyDescent="0.25">
      <c r="A15047" s="2">
        <v>45747.513194444444</v>
      </c>
      <c r="B15047">
        <v>131155</v>
      </c>
      <c r="C15047">
        <v>131165</v>
      </c>
      <c r="D15047">
        <v>131115</v>
      </c>
      <c r="E15047">
        <v>131125</v>
      </c>
    </row>
    <row r="15048" spans="1:5" x14ac:dyDescent="0.25">
      <c r="A15048" s="2">
        <v>45747.512499999997</v>
      </c>
      <c r="B15048">
        <v>131150</v>
      </c>
      <c r="C15048">
        <v>131190</v>
      </c>
      <c r="D15048">
        <v>131140</v>
      </c>
      <c r="E15048">
        <v>131150</v>
      </c>
    </row>
    <row r="15049" spans="1:5" x14ac:dyDescent="0.25">
      <c r="A15049" s="2">
        <v>45747.511805555558</v>
      </c>
      <c r="B15049">
        <v>131190</v>
      </c>
      <c r="C15049">
        <v>131195</v>
      </c>
      <c r="D15049">
        <v>131140</v>
      </c>
      <c r="E15049">
        <v>131150</v>
      </c>
    </row>
    <row r="15050" spans="1:5" x14ac:dyDescent="0.25">
      <c r="A15050" s="2">
        <v>45747.511111111111</v>
      </c>
      <c r="B15050">
        <v>131220</v>
      </c>
      <c r="C15050">
        <v>131240</v>
      </c>
      <c r="D15050">
        <v>131180</v>
      </c>
      <c r="E15050">
        <v>131185</v>
      </c>
    </row>
    <row r="15051" spans="1:5" x14ac:dyDescent="0.25">
      <c r="A15051" s="2">
        <v>45747.510416666664</v>
      </c>
      <c r="B15051">
        <v>131215</v>
      </c>
      <c r="C15051">
        <v>131245</v>
      </c>
      <c r="D15051">
        <v>131185</v>
      </c>
      <c r="E15051">
        <v>131225</v>
      </c>
    </row>
    <row r="15052" spans="1:5" x14ac:dyDescent="0.25">
      <c r="A15052" s="2">
        <v>45747.509722222225</v>
      </c>
      <c r="B15052">
        <v>131135</v>
      </c>
      <c r="C15052">
        <v>131230</v>
      </c>
      <c r="D15052">
        <v>131130</v>
      </c>
      <c r="E15052">
        <v>131215</v>
      </c>
    </row>
    <row r="15053" spans="1:5" x14ac:dyDescent="0.25">
      <c r="A15053" s="2">
        <v>45747.509027777778</v>
      </c>
      <c r="B15053">
        <v>131125</v>
      </c>
      <c r="C15053">
        <v>131150</v>
      </c>
      <c r="D15053">
        <v>131090</v>
      </c>
      <c r="E15053">
        <v>131135</v>
      </c>
    </row>
    <row r="15054" spans="1:5" x14ac:dyDescent="0.25">
      <c r="A15054" s="2">
        <v>45747.508333333331</v>
      </c>
      <c r="B15054">
        <v>131275</v>
      </c>
      <c r="C15054">
        <v>131290</v>
      </c>
      <c r="D15054">
        <v>131120</v>
      </c>
      <c r="E15054">
        <v>131125</v>
      </c>
    </row>
    <row r="15055" spans="1:5" x14ac:dyDescent="0.25">
      <c r="A15055" s="2">
        <v>45747.507638888892</v>
      </c>
      <c r="B15055">
        <v>131295</v>
      </c>
      <c r="C15055">
        <v>131310</v>
      </c>
      <c r="D15055">
        <v>131250</v>
      </c>
      <c r="E15055">
        <v>131275</v>
      </c>
    </row>
    <row r="15056" spans="1:5" x14ac:dyDescent="0.25">
      <c r="A15056" s="2">
        <v>45747.506944444445</v>
      </c>
      <c r="B15056">
        <v>131295</v>
      </c>
      <c r="C15056">
        <v>131330</v>
      </c>
      <c r="D15056">
        <v>131270</v>
      </c>
      <c r="E15056">
        <v>131300</v>
      </c>
    </row>
    <row r="15057" spans="1:5" x14ac:dyDescent="0.25">
      <c r="A15057" s="2">
        <v>45747.506249999999</v>
      </c>
      <c r="B15057">
        <v>131260</v>
      </c>
      <c r="C15057">
        <v>131300</v>
      </c>
      <c r="D15057">
        <v>131245</v>
      </c>
      <c r="E15057">
        <v>131295</v>
      </c>
    </row>
    <row r="15058" spans="1:5" x14ac:dyDescent="0.25">
      <c r="A15058" s="2">
        <v>45747.505555555559</v>
      </c>
      <c r="B15058">
        <v>131315</v>
      </c>
      <c r="C15058">
        <v>131320</v>
      </c>
      <c r="D15058">
        <v>131250</v>
      </c>
      <c r="E15058">
        <v>131260</v>
      </c>
    </row>
    <row r="15059" spans="1:5" x14ac:dyDescent="0.25">
      <c r="A15059" s="2">
        <v>45747.504861111112</v>
      </c>
      <c r="B15059">
        <v>131350</v>
      </c>
      <c r="C15059">
        <v>131360</v>
      </c>
      <c r="D15059">
        <v>131300</v>
      </c>
      <c r="E15059">
        <v>131315</v>
      </c>
    </row>
    <row r="15060" spans="1:5" x14ac:dyDescent="0.25">
      <c r="A15060" s="2">
        <v>45747.504166666666</v>
      </c>
      <c r="B15060">
        <v>131345</v>
      </c>
      <c r="C15060">
        <v>131360</v>
      </c>
      <c r="D15060">
        <v>131330</v>
      </c>
      <c r="E15060">
        <v>131355</v>
      </c>
    </row>
    <row r="15061" spans="1:5" x14ac:dyDescent="0.25">
      <c r="A15061" s="2">
        <v>45747.503472222219</v>
      </c>
      <c r="B15061">
        <v>131350</v>
      </c>
      <c r="C15061">
        <v>131365</v>
      </c>
      <c r="D15061">
        <v>131310</v>
      </c>
      <c r="E15061">
        <v>131345</v>
      </c>
    </row>
    <row r="15062" spans="1:5" x14ac:dyDescent="0.25">
      <c r="A15062" s="2">
        <v>45747.50277777778</v>
      </c>
      <c r="B15062">
        <v>131365</v>
      </c>
      <c r="C15062">
        <v>131390</v>
      </c>
      <c r="D15062">
        <v>131345</v>
      </c>
      <c r="E15062">
        <v>131350</v>
      </c>
    </row>
    <row r="15063" spans="1:5" x14ac:dyDescent="0.25">
      <c r="A15063" s="2">
        <v>45747.502083333333</v>
      </c>
      <c r="B15063">
        <v>131385</v>
      </c>
      <c r="C15063">
        <v>131385</v>
      </c>
      <c r="D15063">
        <v>131340</v>
      </c>
      <c r="E15063">
        <v>131365</v>
      </c>
    </row>
    <row r="15064" spans="1:5" x14ac:dyDescent="0.25">
      <c r="A15064" s="2">
        <v>45747.501388888886</v>
      </c>
      <c r="B15064">
        <v>131410</v>
      </c>
      <c r="C15064">
        <v>131410</v>
      </c>
      <c r="D15064">
        <v>131350</v>
      </c>
      <c r="E15064">
        <v>131385</v>
      </c>
    </row>
    <row r="15065" spans="1:5" x14ac:dyDescent="0.25">
      <c r="A15065" s="2">
        <v>45747.500694444447</v>
      </c>
      <c r="B15065">
        <v>131405</v>
      </c>
      <c r="C15065">
        <v>131425</v>
      </c>
      <c r="D15065">
        <v>131400</v>
      </c>
      <c r="E15065">
        <v>131410</v>
      </c>
    </row>
    <row r="15066" spans="1:5" x14ac:dyDescent="0.25">
      <c r="A15066" s="2">
        <v>45747.5</v>
      </c>
      <c r="B15066">
        <v>131450</v>
      </c>
      <c r="C15066">
        <v>131455</v>
      </c>
      <c r="D15066">
        <v>131375</v>
      </c>
      <c r="E15066">
        <v>131405</v>
      </c>
    </row>
    <row r="15067" spans="1:5" x14ac:dyDescent="0.25">
      <c r="A15067" s="2">
        <v>45747.499305555553</v>
      </c>
      <c r="B15067">
        <v>131350</v>
      </c>
      <c r="C15067">
        <v>131455</v>
      </c>
      <c r="D15067">
        <v>131340</v>
      </c>
      <c r="E15067">
        <v>131450</v>
      </c>
    </row>
    <row r="15068" spans="1:5" x14ac:dyDescent="0.25">
      <c r="A15068" s="2">
        <v>45747.498611111114</v>
      </c>
      <c r="B15068">
        <v>131370</v>
      </c>
      <c r="C15068">
        <v>131385</v>
      </c>
      <c r="D15068">
        <v>131345</v>
      </c>
      <c r="E15068">
        <v>131350</v>
      </c>
    </row>
    <row r="15069" spans="1:5" x14ac:dyDescent="0.25">
      <c r="A15069" s="2">
        <v>45747.497916666667</v>
      </c>
      <c r="B15069">
        <v>131390</v>
      </c>
      <c r="C15069">
        <v>131410</v>
      </c>
      <c r="D15069">
        <v>131365</v>
      </c>
      <c r="E15069">
        <v>131365</v>
      </c>
    </row>
    <row r="15070" spans="1:5" x14ac:dyDescent="0.25">
      <c r="A15070" s="2">
        <v>45747.49722222222</v>
      </c>
      <c r="B15070">
        <v>131395</v>
      </c>
      <c r="C15070">
        <v>131420</v>
      </c>
      <c r="D15070">
        <v>131390</v>
      </c>
      <c r="E15070">
        <v>131390</v>
      </c>
    </row>
    <row r="15071" spans="1:5" x14ac:dyDescent="0.25">
      <c r="A15071" s="2">
        <v>45747.496527777781</v>
      </c>
      <c r="B15071">
        <v>131350</v>
      </c>
      <c r="C15071">
        <v>131430</v>
      </c>
      <c r="D15071">
        <v>131350</v>
      </c>
      <c r="E15071">
        <v>131395</v>
      </c>
    </row>
    <row r="15072" spans="1:5" x14ac:dyDescent="0.25">
      <c r="A15072" s="2">
        <v>45747.495833333334</v>
      </c>
      <c r="B15072">
        <v>131335</v>
      </c>
      <c r="C15072">
        <v>131375</v>
      </c>
      <c r="D15072">
        <v>131325</v>
      </c>
      <c r="E15072">
        <v>131355</v>
      </c>
    </row>
    <row r="15073" spans="1:5" x14ac:dyDescent="0.25">
      <c r="A15073" s="2">
        <v>45747.495138888888</v>
      </c>
      <c r="B15073">
        <v>131395</v>
      </c>
      <c r="C15073">
        <v>131420</v>
      </c>
      <c r="D15073">
        <v>131325</v>
      </c>
      <c r="E15073">
        <v>131335</v>
      </c>
    </row>
    <row r="15074" spans="1:5" x14ac:dyDescent="0.25">
      <c r="A15074" s="2">
        <v>45747.494444444441</v>
      </c>
      <c r="B15074">
        <v>131440</v>
      </c>
      <c r="C15074">
        <v>131445</v>
      </c>
      <c r="D15074">
        <v>131385</v>
      </c>
      <c r="E15074">
        <v>131395</v>
      </c>
    </row>
    <row r="15075" spans="1:5" x14ac:dyDescent="0.25">
      <c r="A15075" s="2">
        <v>45747.493750000001</v>
      </c>
      <c r="B15075">
        <v>131480</v>
      </c>
      <c r="C15075">
        <v>131480</v>
      </c>
      <c r="D15075">
        <v>131415</v>
      </c>
      <c r="E15075">
        <v>131435</v>
      </c>
    </row>
    <row r="15076" spans="1:5" x14ac:dyDescent="0.25">
      <c r="A15076" s="2">
        <v>45747.493055555555</v>
      </c>
      <c r="B15076">
        <v>131455</v>
      </c>
      <c r="C15076">
        <v>131510</v>
      </c>
      <c r="D15076">
        <v>131435</v>
      </c>
      <c r="E15076">
        <v>131475</v>
      </c>
    </row>
    <row r="15077" spans="1:5" x14ac:dyDescent="0.25">
      <c r="A15077" s="2">
        <v>45747.492361111108</v>
      </c>
      <c r="B15077">
        <v>131455</v>
      </c>
      <c r="C15077">
        <v>131475</v>
      </c>
      <c r="D15077">
        <v>131445</v>
      </c>
      <c r="E15077">
        <v>131455</v>
      </c>
    </row>
    <row r="15078" spans="1:5" x14ac:dyDescent="0.25">
      <c r="A15078" s="2">
        <v>45747.491666666669</v>
      </c>
      <c r="B15078">
        <v>131480</v>
      </c>
      <c r="C15078">
        <v>131505</v>
      </c>
      <c r="D15078">
        <v>131445</v>
      </c>
      <c r="E15078">
        <v>131455</v>
      </c>
    </row>
    <row r="15079" spans="1:5" x14ac:dyDescent="0.25">
      <c r="A15079" s="2">
        <v>45747.490972222222</v>
      </c>
      <c r="B15079">
        <v>131530</v>
      </c>
      <c r="C15079">
        <v>131540</v>
      </c>
      <c r="D15079">
        <v>131470</v>
      </c>
      <c r="E15079">
        <v>131480</v>
      </c>
    </row>
    <row r="15080" spans="1:5" x14ac:dyDescent="0.25">
      <c r="A15080" s="2">
        <v>45747.490277777775</v>
      </c>
      <c r="B15080">
        <v>131500</v>
      </c>
      <c r="C15080">
        <v>131545</v>
      </c>
      <c r="D15080">
        <v>131495</v>
      </c>
      <c r="E15080">
        <v>131535</v>
      </c>
    </row>
    <row r="15081" spans="1:5" x14ac:dyDescent="0.25">
      <c r="A15081" s="2">
        <v>45747.489583333336</v>
      </c>
      <c r="B15081">
        <v>131500</v>
      </c>
      <c r="C15081">
        <v>131515</v>
      </c>
      <c r="D15081">
        <v>131485</v>
      </c>
      <c r="E15081">
        <v>131495</v>
      </c>
    </row>
    <row r="15082" spans="1:5" x14ac:dyDescent="0.25">
      <c r="A15082" s="2">
        <v>45747.488888888889</v>
      </c>
      <c r="B15082">
        <v>131485</v>
      </c>
      <c r="C15082">
        <v>131520</v>
      </c>
      <c r="D15082">
        <v>131460</v>
      </c>
      <c r="E15082">
        <v>131500</v>
      </c>
    </row>
    <row r="15083" spans="1:5" x14ac:dyDescent="0.25">
      <c r="A15083" s="2">
        <v>45747.488194444442</v>
      </c>
      <c r="B15083">
        <v>131415</v>
      </c>
      <c r="C15083">
        <v>131505</v>
      </c>
      <c r="D15083">
        <v>131405</v>
      </c>
      <c r="E15083">
        <v>131485</v>
      </c>
    </row>
    <row r="15084" spans="1:5" x14ac:dyDescent="0.25">
      <c r="A15084" s="2">
        <v>45747.487500000003</v>
      </c>
      <c r="B15084">
        <v>131445</v>
      </c>
      <c r="C15084">
        <v>131445</v>
      </c>
      <c r="D15084">
        <v>131385</v>
      </c>
      <c r="E15084">
        <v>131420</v>
      </c>
    </row>
    <row r="15085" spans="1:5" x14ac:dyDescent="0.25">
      <c r="A15085" s="2">
        <v>45747.486805555556</v>
      </c>
      <c r="B15085">
        <v>131450</v>
      </c>
      <c r="C15085">
        <v>131485</v>
      </c>
      <c r="D15085">
        <v>131425</v>
      </c>
      <c r="E15085">
        <v>131440</v>
      </c>
    </row>
    <row r="15086" spans="1:5" x14ac:dyDescent="0.25">
      <c r="A15086" s="2">
        <v>45747.486111111109</v>
      </c>
      <c r="B15086">
        <v>131475</v>
      </c>
      <c r="C15086">
        <v>131485</v>
      </c>
      <c r="D15086">
        <v>131440</v>
      </c>
      <c r="E15086">
        <v>131450</v>
      </c>
    </row>
    <row r="15087" spans="1:5" x14ac:dyDescent="0.25">
      <c r="A15087" s="2">
        <v>45747.48541666667</v>
      </c>
      <c r="B15087">
        <v>131545</v>
      </c>
      <c r="C15087">
        <v>131570</v>
      </c>
      <c r="D15087">
        <v>131465</v>
      </c>
      <c r="E15087">
        <v>131475</v>
      </c>
    </row>
    <row r="15088" spans="1:5" x14ac:dyDescent="0.25">
      <c r="A15088" s="2">
        <v>45747.484722222223</v>
      </c>
      <c r="B15088">
        <v>131530</v>
      </c>
      <c r="C15088">
        <v>131585</v>
      </c>
      <c r="D15088">
        <v>131525</v>
      </c>
      <c r="E15088">
        <v>131540</v>
      </c>
    </row>
    <row r="15089" spans="1:5" x14ac:dyDescent="0.25">
      <c r="A15089" s="2">
        <v>45747.484027777777</v>
      </c>
      <c r="B15089">
        <v>131495</v>
      </c>
      <c r="C15089">
        <v>131545</v>
      </c>
      <c r="D15089">
        <v>131490</v>
      </c>
      <c r="E15089">
        <v>131535</v>
      </c>
    </row>
    <row r="15090" spans="1:5" x14ac:dyDescent="0.25">
      <c r="A15090" s="2">
        <v>45747.48333333333</v>
      </c>
      <c r="B15090">
        <v>131475</v>
      </c>
      <c r="C15090">
        <v>131505</v>
      </c>
      <c r="D15090">
        <v>131455</v>
      </c>
      <c r="E15090">
        <v>131495</v>
      </c>
    </row>
    <row r="15091" spans="1:5" x14ac:dyDescent="0.25">
      <c r="A15091" s="2">
        <v>45747.482638888891</v>
      </c>
      <c r="B15091">
        <v>131500</v>
      </c>
      <c r="C15091">
        <v>131540</v>
      </c>
      <c r="D15091">
        <v>131455</v>
      </c>
      <c r="E15091">
        <v>131475</v>
      </c>
    </row>
    <row r="15092" spans="1:5" x14ac:dyDescent="0.25">
      <c r="A15092" s="2">
        <v>45747.481944444444</v>
      </c>
      <c r="B15092">
        <v>131480</v>
      </c>
      <c r="C15092">
        <v>131550</v>
      </c>
      <c r="D15092">
        <v>131475</v>
      </c>
      <c r="E15092">
        <v>131505</v>
      </c>
    </row>
    <row r="15093" spans="1:5" x14ac:dyDescent="0.25">
      <c r="A15093" s="2">
        <v>45747.481249999997</v>
      </c>
      <c r="B15093">
        <v>131515</v>
      </c>
      <c r="C15093">
        <v>131525</v>
      </c>
      <c r="D15093">
        <v>131475</v>
      </c>
      <c r="E15093">
        <v>131480</v>
      </c>
    </row>
    <row r="15094" spans="1:5" x14ac:dyDescent="0.25">
      <c r="A15094" s="2">
        <v>45747.480555555558</v>
      </c>
      <c r="B15094">
        <v>131455</v>
      </c>
      <c r="C15094">
        <v>131520</v>
      </c>
      <c r="D15094">
        <v>131430</v>
      </c>
      <c r="E15094">
        <v>131510</v>
      </c>
    </row>
    <row r="15095" spans="1:5" x14ac:dyDescent="0.25">
      <c r="A15095" s="2">
        <v>45747.479861111111</v>
      </c>
      <c r="B15095">
        <v>131415</v>
      </c>
      <c r="C15095">
        <v>131455</v>
      </c>
      <c r="D15095">
        <v>131380</v>
      </c>
      <c r="E15095">
        <v>131450</v>
      </c>
    </row>
    <row r="15096" spans="1:5" x14ac:dyDescent="0.25">
      <c r="A15096" s="2">
        <v>45747.479166666664</v>
      </c>
      <c r="B15096">
        <v>131390</v>
      </c>
      <c r="C15096">
        <v>131475</v>
      </c>
      <c r="D15096">
        <v>131385</v>
      </c>
      <c r="E15096">
        <v>131415</v>
      </c>
    </row>
    <row r="15097" spans="1:5" x14ac:dyDescent="0.25">
      <c r="A15097" s="2">
        <v>45747.478472222225</v>
      </c>
      <c r="B15097">
        <v>131380</v>
      </c>
      <c r="C15097">
        <v>131390</v>
      </c>
      <c r="D15097">
        <v>131365</v>
      </c>
      <c r="E15097">
        <v>131385</v>
      </c>
    </row>
    <row r="15098" spans="1:5" x14ac:dyDescent="0.25">
      <c r="A15098" s="2">
        <v>45747.477777777778</v>
      </c>
      <c r="B15098">
        <v>131360</v>
      </c>
      <c r="C15098">
        <v>131420</v>
      </c>
      <c r="D15098">
        <v>131355</v>
      </c>
      <c r="E15098">
        <v>131380</v>
      </c>
    </row>
    <row r="15099" spans="1:5" x14ac:dyDescent="0.25">
      <c r="A15099" s="2">
        <v>45747.477083333331</v>
      </c>
      <c r="B15099">
        <v>131330</v>
      </c>
      <c r="C15099">
        <v>131410</v>
      </c>
      <c r="D15099">
        <v>131280</v>
      </c>
      <c r="E15099">
        <v>131365</v>
      </c>
    </row>
    <row r="15100" spans="1:5" x14ac:dyDescent="0.25">
      <c r="A15100" s="2">
        <v>45747.476388888892</v>
      </c>
      <c r="B15100">
        <v>131485</v>
      </c>
      <c r="C15100">
        <v>131485</v>
      </c>
      <c r="D15100">
        <v>131320</v>
      </c>
      <c r="E15100">
        <v>131325</v>
      </c>
    </row>
    <row r="15101" spans="1:5" x14ac:dyDescent="0.25">
      <c r="A15101" s="2">
        <v>45747.475694444445</v>
      </c>
      <c r="B15101">
        <v>131425</v>
      </c>
      <c r="C15101">
        <v>131490</v>
      </c>
      <c r="D15101">
        <v>131420</v>
      </c>
      <c r="E15101">
        <v>131485</v>
      </c>
    </row>
    <row r="15102" spans="1:5" x14ac:dyDescent="0.25">
      <c r="A15102" s="2">
        <v>45747.474999999999</v>
      </c>
      <c r="B15102">
        <v>131425</v>
      </c>
      <c r="C15102">
        <v>131470</v>
      </c>
      <c r="D15102">
        <v>131415</v>
      </c>
      <c r="E15102">
        <v>131425</v>
      </c>
    </row>
    <row r="15103" spans="1:5" x14ac:dyDescent="0.25">
      <c r="A15103" s="2">
        <v>45747.474305555559</v>
      </c>
      <c r="B15103">
        <v>131340</v>
      </c>
      <c r="C15103">
        <v>131470</v>
      </c>
      <c r="D15103">
        <v>131340</v>
      </c>
      <c r="E15103">
        <v>131420</v>
      </c>
    </row>
    <row r="15104" spans="1:5" x14ac:dyDescent="0.25">
      <c r="A15104" s="2">
        <v>45747.473611111112</v>
      </c>
      <c r="B15104">
        <v>131380</v>
      </c>
      <c r="C15104">
        <v>131395</v>
      </c>
      <c r="D15104">
        <v>131330</v>
      </c>
      <c r="E15104">
        <v>131345</v>
      </c>
    </row>
    <row r="15105" spans="1:5" x14ac:dyDescent="0.25">
      <c r="A15105" s="2">
        <v>45747.472916666666</v>
      </c>
      <c r="B15105">
        <v>131430</v>
      </c>
      <c r="C15105">
        <v>131480</v>
      </c>
      <c r="D15105">
        <v>131380</v>
      </c>
      <c r="E15105">
        <v>131380</v>
      </c>
    </row>
    <row r="15106" spans="1:5" x14ac:dyDescent="0.25">
      <c r="A15106" s="2">
        <v>45747.472222222219</v>
      </c>
      <c r="B15106">
        <v>131370</v>
      </c>
      <c r="C15106">
        <v>131460</v>
      </c>
      <c r="D15106">
        <v>131365</v>
      </c>
      <c r="E15106">
        <v>131430</v>
      </c>
    </row>
    <row r="15107" spans="1:5" x14ac:dyDescent="0.25">
      <c r="A15107" s="2">
        <v>45747.47152777778</v>
      </c>
      <c r="B15107">
        <v>131385</v>
      </c>
      <c r="C15107">
        <v>131425</v>
      </c>
      <c r="D15107">
        <v>131365</v>
      </c>
      <c r="E15107">
        <v>131370</v>
      </c>
    </row>
    <row r="15108" spans="1:5" x14ac:dyDescent="0.25">
      <c r="A15108" s="2">
        <v>45747.470833333333</v>
      </c>
      <c r="B15108">
        <v>131410</v>
      </c>
      <c r="C15108">
        <v>131435</v>
      </c>
      <c r="D15108">
        <v>131375</v>
      </c>
      <c r="E15108">
        <v>131380</v>
      </c>
    </row>
    <row r="15109" spans="1:5" x14ac:dyDescent="0.25">
      <c r="A15109" s="2">
        <v>45747.470138888886</v>
      </c>
      <c r="B15109">
        <v>131450</v>
      </c>
      <c r="C15109">
        <v>131475</v>
      </c>
      <c r="D15109">
        <v>131410</v>
      </c>
      <c r="E15109">
        <v>131415</v>
      </c>
    </row>
    <row r="15110" spans="1:5" x14ac:dyDescent="0.25">
      <c r="A15110" s="2">
        <v>45747.469444444447</v>
      </c>
      <c r="B15110">
        <v>131455</v>
      </c>
      <c r="C15110">
        <v>131495</v>
      </c>
      <c r="D15110">
        <v>131435</v>
      </c>
      <c r="E15110">
        <v>131445</v>
      </c>
    </row>
    <row r="15111" spans="1:5" x14ac:dyDescent="0.25">
      <c r="A15111" s="2">
        <v>45747.46875</v>
      </c>
      <c r="B15111">
        <v>131425</v>
      </c>
      <c r="C15111">
        <v>131510</v>
      </c>
      <c r="D15111">
        <v>131425</v>
      </c>
      <c r="E15111">
        <v>131455</v>
      </c>
    </row>
    <row r="15112" spans="1:5" x14ac:dyDescent="0.25">
      <c r="A15112" s="2">
        <v>45747.468055555553</v>
      </c>
      <c r="B15112">
        <v>131455</v>
      </c>
      <c r="C15112">
        <v>131460</v>
      </c>
      <c r="D15112">
        <v>131360</v>
      </c>
      <c r="E15112">
        <v>131425</v>
      </c>
    </row>
    <row r="15113" spans="1:5" x14ac:dyDescent="0.25">
      <c r="A15113" s="2">
        <v>45747.467361111114</v>
      </c>
      <c r="B15113">
        <v>131490</v>
      </c>
      <c r="C15113">
        <v>131505</v>
      </c>
      <c r="D15113">
        <v>131420</v>
      </c>
      <c r="E15113">
        <v>131460</v>
      </c>
    </row>
    <row r="15114" spans="1:5" x14ac:dyDescent="0.25">
      <c r="A15114" s="2">
        <v>45747.466666666667</v>
      </c>
      <c r="B15114">
        <v>131490</v>
      </c>
      <c r="C15114">
        <v>131515</v>
      </c>
      <c r="D15114">
        <v>131460</v>
      </c>
      <c r="E15114">
        <v>131490</v>
      </c>
    </row>
    <row r="15115" spans="1:5" x14ac:dyDescent="0.25">
      <c r="A15115" s="2">
        <v>45747.46597222222</v>
      </c>
      <c r="B15115">
        <v>131480</v>
      </c>
      <c r="C15115">
        <v>131525</v>
      </c>
      <c r="D15115">
        <v>131455</v>
      </c>
      <c r="E15115">
        <v>131490</v>
      </c>
    </row>
    <row r="15116" spans="1:5" x14ac:dyDescent="0.25">
      <c r="A15116" s="2">
        <v>45747.465277777781</v>
      </c>
      <c r="B15116">
        <v>131410</v>
      </c>
      <c r="C15116">
        <v>131505</v>
      </c>
      <c r="D15116">
        <v>131405</v>
      </c>
      <c r="E15116">
        <v>131485</v>
      </c>
    </row>
    <row r="15117" spans="1:5" x14ac:dyDescent="0.25">
      <c r="A15117" s="2">
        <v>45747.464583333334</v>
      </c>
      <c r="B15117">
        <v>131475</v>
      </c>
      <c r="C15117">
        <v>131490</v>
      </c>
      <c r="D15117">
        <v>131385</v>
      </c>
      <c r="E15117">
        <v>131405</v>
      </c>
    </row>
    <row r="15118" spans="1:5" x14ac:dyDescent="0.25">
      <c r="A15118" s="2">
        <v>45747.463888888888</v>
      </c>
      <c r="B15118">
        <v>131510</v>
      </c>
      <c r="C15118">
        <v>131515</v>
      </c>
      <c r="D15118">
        <v>131430</v>
      </c>
      <c r="E15118">
        <v>131470</v>
      </c>
    </row>
    <row r="15119" spans="1:5" x14ac:dyDescent="0.25">
      <c r="A15119" s="2">
        <v>45747.463194444441</v>
      </c>
      <c r="B15119">
        <v>131530</v>
      </c>
      <c r="C15119">
        <v>131550</v>
      </c>
      <c r="D15119">
        <v>131475</v>
      </c>
      <c r="E15119">
        <v>131505</v>
      </c>
    </row>
    <row r="15120" spans="1:5" x14ac:dyDescent="0.25">
      <c r="A15120" s="2">
        <v>45747.462500000001</v>
      </c>
      <c r="B15120">
        <v>131510</v>
      </c>
      <c r="C15120">
        <v>131540</v>
      </c>
      <c r="D15120">
        <v>131465</v>
      </c>
      <c r="E15120">
        <v>131525</v>
      </c>
    </row>
    <row r="15121" spans="1:5" x14ac:dyDescent="0.25">
      <c r="A15121" s="2">
        <v>45747.461805555555</v>
      </c>
      <c r="B15121">
        <v>131630</v>
      </c>
      <c r="C15121">
        <v>131640</v>
      </c>
      <c r="D15121">
        <v>131470</v>
      </c>
      <c r="E15121">
        <v>131515</v>
      </c>
    </row>
    <row r="15122" spans="1:5" x14ac:dyDescent="0.25">
      <c r="A15122" s="2">
        <v>45747.461111111108</v>
      </c>
      <c r="B15122">
        <v>131490</v>
      </c>
      <c r="C15122">
        <v>131650</v>
      </c>
      <c r="D15122">
        <v>131475</v>
      </c>
      <c r="E15122">
        <v>131625</v>
      </c>
    </row>
    <row r="15123" spans="1:5" x14ac:dyDescent="0.25">
      <c r="A15123" s="2">
        <v>45747.460416666669</v>
      </c>
      <c r="B15123">
        <v>131430</v>
      </c>
      <c r="C15123">
        <v>131520</v>
      </c>
      <c r="D15123">
        <v>131410</v>
      </c>
      <c r="E15123">
        <v>131490</v>
      </c>
    </row>
    <row r="15124" spans="1:5" x14ac:dyDescent="0.25">
      <c r="A15124" s="2">
        <v>45747.459722222222</v>
      </c>
      <c r="B15124">
        <v>131450</v>
      </c>
      <c r="C15124">
        <v>131470</v>
      </c>
      <c r="D15124">
        <v>131380</v>
      </c>
      <c r="E15124">
        <v>131430</v>
      </c>
    </row>
    <row r="15125" spans="1:5" x14ac:dyDescent="0.25">
      <c r="A15125" s="2">
        <v>45747.459027777775</v>
      </c>
      <c r="B15125">
        <v>131420</v>
      </c>
      <c r="C15125">
        <v>131475</v>
      </c>
      <c r="D15125">
        <v>131375</v>
      </c>
      <c r="E15125">
        <v>131450</v>
      </c>
    </row>
    <row r="15126" spans="1:5" x14ac:dyDescent="0.25">
      <c r="A15126" s="2">
        <v>45747.458333333336</v>
      </c>
      <c r="B15126">
        <v>131370</v>
      </c>
      <c r="C15126">
        <v>131435</v>
      </c>
      <c r="D15126">
        <v>131275</v>
      </c>
      <c r="E15126">
        <v>131420</v>
      </c>
    </row>
    <row r="15127" spans="1:5" x14ac:dyDescent="0.25">
      <c r="A15127" s="2">
        <v>45747.457638888889</v>
      </c>
      <c r="B15127">
        <v>131150</v>
      </c>
      <c r="C15127">
        <v>131385</v>
      </c>
      <c r="D15127">
        <v>131115</v>
      </c>
      <c r="E15127">
        <v>131365</v>
      </c>
    </row>
    <row r="15128" spans="1:5" x14ac:dyDescent="0.25">
      <c r="A15128" s="2">
        <v>45747.456944444442</v>
      </c>
      <c r="B15128">
        <v>131180</v>
      </c>
      <c r="C15128">
        <v>131195</v>
      </c>
      <c r="D15128">
        <v>131125</v>
      </c>
      <c r="E15128">
        <v>131145</v>
      </c>
    </row>
    <row r="15129" spans="1:5" x14ac:dyDescent="0.25">
      <c r="A15129" s="2">
        <v>45747.456250000003</v>
      </c>
      <c r="B15129">
        <v>131200</v>
      </c>
      <c r="C15129">
        <v>131225</v>
      </c>
      <c r="D15129">
        <v>131165</v>
      </c>
      <c r="E15129">
        <v>131180</v>
      </c>
    </row>
    <row r="15130" spans="1:5" x14ac:dyDescent="0.25">
      <c r="A15130" s="2">
        <v>45747.455555555556</v>
      </c>
      <c r="B15130">
        <v>131245</v>
      </c>
      <c r="C15130">
        <v>131260</v>
      </c>
      <c r="D15130">
        <v>131175</v>
      </c>
      <c r="E15130">
        <v>131195</v>
      </c>
    </row>
    <row r="15131" spans="1:5" x14ac:dyDescent="0.25">
      <c r="A15131" s="2">
        <v>45747.454861111109</v>
      </c>
      <c r="B15131">
        <v>131170</v>
      </c>
      <c r="C15131">
        <v>131290</v>
      </c>
      <c r="D15131">
        <v>131140</v>
      </c>
      <c r="E15131">
        <v>131245</v>
      </c>
    </row>
    <row r="15132" spans="1:5" x14ac:dyDescent="0.25">
      <c r="A15132" s="2">
        <v>45747.45416666667</v>
      </c>
      <c r="B15132">
        <v>131105</v>
      </c>
      <c r="C15132">
        <v>131180</v>
      </c>
      <c r="D15132">
        <v>131085</v>
      </c>
      <c r="E15132">
        <v>131170</v>
      </c>
    </row>
    <row r="15133" spans="1:5" x14ac:dyDescent="0.25">
      <c r="A15133" s="2">
        <v>45747.453472222223</v>
      </c>
      <c r="B15133">
        <v>131075</v>
      </c>
      <c r="C15133">
        <v>131125</v>
      </c>
      <c r="D15133">
        <v>131055</v>
      </c>
      <c r="E15133">
        <v>131105</v>
      </c>
    </row>
    <row r="15134" spans="1:5" x14ac:dyDescent="0.25">
      <c r="A15134" s="2">
        <v>45747.452777777777</v>
      </c>
      <c r="B15134">
        <v>131085</v>
      </c>
      <c r="C15134">
        <v>131110</v>
      </c>
      <c r="D15134">
        <v>131040</v>
      </c>
      <c r="E15134">
        <v>131075</v>
      </c>
    </row>
    <row r="15135" spans="1:5" x14ac:dyDescent="0.25">
      <c r="A15135" s="2">
        <v>45747.45208333333</v>
      </c>
      <c r="B15135">
        <v>131105</v>
      </c>
      <c r="C15135">
        <v>131135</v>
      </c>
      <c r="D15135">
        <v>131080</v>
      </c>
      <c r="E15135">
        <v>131090</v>
      </c>
    </row>
    <row r="15136" spans="1:5" x14ac:dyDescent="0.25">
      <c r="A15136" s="2">
        <v>45747.451388888891</v>
      </c>
      <c r="B15136">
        <v>131080</v>
      </c>
      <c r="C15136">
        <v>131120</v>
      </c>
      <c r="D15136">
        <v>131050</v>
      </c>
      <c r="E15136">
        <v>131110</v>
      </c>
    </row>
    <row r="15137" spans="1:5" x14ac:dyDescent="0.25">
      <c r="A15137" s="2">
        <v>45747.450694444444</v>
      </c>
      <c r="B15137">
        <v>131060</v>
      </c>
      <c r="C15137">
        <v>131185</v>
      </c>
      <c r="D15137">
        <v>131055</v>
      </c>
      <c r="E15137">
        <v>131085</v>
      </c>
    </row>
    <row r="15138" spans="1:5" x14ac:dyDescent="0.25">
      <c r="A15138" s="2">
        <v>45747.45</v>
      </c>
      <c r="B15138">
        <v>131005</v>
      </c>
      <c r="C15138">
        <v>131065</v>
      </c>
      <c r="D15138">
        <v>130955</v>
      </c>
      <c r="E15138">
        <v>131055</v>
      </c>
    </row>
    <row r="15139" spans="1:5" x14ac:dyDescent="0.25">
      <c r="A15139" s="2">
        <v>45747.449305555558</v>
      </c>
      <c r="B15139">
        <v>131030</v>
      </c>
      <c r="C15139">
        <v>131055</v>
      </c>
      <c r="D15139">
        <v>131000</v>
      </c>
      <c r="E15139">
        <v>131010</v>
      </c>
    </row>
    <row r="15140" spans="1:5" x14ac:dyDescent="0.25">
      <c r="A15140" s="2">
        <v>45747.448611111111</v>
      </c>
      <c r="B15140">
        <v>131015</v>
      </c>
      <c r="C15140">
        <v>131035</v>
      </c>
      <c r="D15140">
        <v>130965</v>
      </c>
      <c r="E15140">
        <v>131030</v>
      </c>
    </row>
    <row r="15141" spans="1:5" x14ac:dyDescent="0.25">
      <c r="A15141" s="2">
        <v>45747.447916666664</v>
      </c>
      <c r="B15141">
        <v>130985</v>
      </c>
      <c r="C15141">
        <v>131055</v>
      </c>
      <c r="D15141">
        <v>130980</v>
      </c>
      <c r="E15141">
        <v>131015</v>
      </c>
    </row>
    <row r="15142" spans="1:5" x14ac:dyDescent="0.25">
      <c r="A15142" s="2">
        <v>45747.447222222225</v>
      </c>
      <c r="B15142">
        <v>131010</v>
      </c>
      <c r="C15142">
        <v>131030</v>
      </c>
      <c r="D15142">
        <v>130930</v>
      </c>
      <c r="E15142">
        <v>130990</v>
      </c>
    </row>
    <row r="15143" spans="1:5" x14ac:dyDescent="0.25">
      <c r="A15143" s="2">
        <v>45747.446527777778</v>
      </c>
      <c r="B15143">
        <v>131015</v>
      </c>
      <c r="C15143">
        <v>131040</v>
      </c>
      <c r="D15143">
        <v>130960</v>
      </c>
      <c r="E15143">
        <v>131010</v>
      </c>
    </row>
    <row r="15144" spans="1:5" x14ac:dyDescent="0.25">
      <c r="A15144" s="2">
        <v>45747.445833333331</v>
      </c>
      <c r="B15144">
        <v>131000</v>
      </c>
      <c r="C15144">
        <v>131070</v>
      </c>
      <c r="D15144">
        <v>130980</v>
      </c>
      <c r="E15144">
        <v>131010</v>
      </c>
    </row>
    <row r="15145" spans="1:5" x14ac:dyDescent="0.25">
      <c r="A15145" s="2">
        <v>45747.445138888892</v>
      </c>
      <c r="B15145">
        <v>131120</v>
      </c>
      <c r="C15145">
        <v>131125</v>
      </c>
      <c r="D15145">
        <v>130990</v>
      </c>
      <c r="E15145">
        <v>131005</v>
      </c>
    </row>
    <row r="15146" spans="1:5" x14ac:dyDescent="0.25">
      <c r="A15146" s="2">
        <v>45747.444444444445</v>
      </c>
      <c r="B15146">
        <v>131210</v>
      </c>
      <c r="C15146">
        <v>131210</v>
      </c>
      <c r="D15146">
        <v>131065</v>
      </c>
      <c r="E15146">
        <v>131120</v>
      </c>
    </row>
    <row r="15147" spans="1:5" x14ac:dyDescent="0.25">
      <c r="A15147" s="2">
        <v>45747.443749999999</v>
      </c>
      <c r="B15147">
        <v>131270</v>
      </c>
      <c r="C15147">
        <v>131290</v>
      </c>
      <c r="D15147">
        <v>131160</v>
      </c>
      <c r="E15147">
        <v>131210</v>
      </c>
    </row>
    <row r="15148" spans="1:5" x14ac:dyDescent="0.25">
      <c r="A15148" s="2">
        <v>45747.443055555559</v>
      </c>
      <c r="B15148">
        <v>131330</v>
      </c>
      <c r="C15148">
        <v>131330</v>
      </c>
      <c r="D15148">
        <v>131230</v>
      </c>
      <c r="E15148">
        <v>131270</v>
      </c>
    </row>
    <row r="15149" spans="1:5" x14ac:dyDescent="0.25">
      <c r="A15149" s="2">
        <v>45747.442361111112</v>
      </c>
      <c r="B15149">
        <v>131430</v>
      </c>
      <c r="C15149">
        <v>131435</v>
      </c>
      <c r="D15149">
        <v>131230</v>
      </c>
      <c r="E15149">
        <v>131330</v>
      </c>
    </row>
    <row r="15150" spans="1:5" x14ac:dyDescent="0.25">
      <c r="A15150" s="2">
        <v>45747.441666666666</v>
      </c>
      <c r="B15150">
        <v>131455</v>
      </c>
      <c r="C15150">
        <v>131455</v>
      </c>
      <c r="D15150">
        <v>131340</v>
      </c>
      <c r="E15150">
        <v>131425</v>
      </c>
    </row>
    <row r="15151" spans="1:5" x14ac:dyDescent="0.25">
      <c r="A15151" s="2">
        <v>45747.440972222219</v>
      </c>
      <c r="B15151">
        <v>131430</v>
      </c>
      <c r="C15151">
        <v>131505</v>
      </c>
      <c r="D15151">
        <v>131410</v>
      </c>
      <c r="E15151">
        <v>131455</v>
      </c>
    </row>
    <row r="15152" spans="1:5" x14ac:dyDescent="0.25">
      <c r="A15152" s="2">
        <v>45747.44027777778</v>
      </c>
      <c r="B15152">
        <v>131440</v>
      </c>
      <c r="C15152">
        <v>131440</v>
      </c>
      <c r="D15152">
        <v>131365</v>
      </c>
      <c r="E15152">
        <v>131430</v>
      </c>
    </row>
    <row r="15153" spans="1:5" x14ac:dyDescent="0.25">
      <c r="A15153" s="2">
        <v>45747.439583333333</v>
      </c>
      <c r="B15153">
        <v>131435</v>
      </c>
      <c r="C15153">
        <v>131500</v>
      </c>
      <c r="D15153">
        <v>131360</v>
      </c>
      <c r="E15153">
        <v>131440</v>
      </c>
    </row>
    <row r="15154" spans="1:5" x14ac:dyDescent="0.25">
      <c r="A15154" s="2">
        <v>45747.438888888886</v>
      </c>
      <c r="B15154">
        <v>131470</v>
      </c>
      <c r="C15154">
        <v>131475</v>
      </c>
      <c r="D15154">
        <v>131400</v>
      </c>
      <c r="E15154">
        <v>131430</v>
      </c>
    </row>
    <row r="15155" spans="1:5" x14ac:dyDescent="0.25">
      <c r="A15155" s="2">
        <v>45747.438194444447</v>
      </c>
      <c r="B15155">
        <v>131455</v>
      </c>
      <c r="C15155">
        <v>131530</v>
      </c>
      <c r="D15155">
        <v>131425</v>
      </c>
      <c r="E15155">
        <v>131470</v>
      </c>
    </row>
    <row r="15156" spans="1:5" x14ac:dyDescent="0.25">
      <c r="A15156" s="2">
        <v>45747.4375</v>
      </c>
      <c r="B15156">
        <v>131390</v>
      </c>
      <c r="C15156">
        <v>131510</v>
      </c>
      <c r="D15156">
        <v>131375</v>
      </c>
      <c r="E15156">
        <v>131455</v>
      </c>
    </row>
    <row r="15157" spans="1:5" x14ac:dyDescent="0.25">
      <c r="A15157" s="2">
        <v>45747.436805555553</v>
      </c>
      <c r="B15157">
        <v>131365</v>
      </c>
      <c r="C15157">
        <v>131435</v>
      </c>
      <c r="D15157">
        <v>131320</v>
      </c>
      <c r="E15157">
        <v>131395</v>
      </c>
    </row>
    <row r="15158" spans="1:5" x14ac:dyDescent="0.25">
      <c r="A15158" s="2">
        <v>45747.436111111114</v>
      </c>
      <c r="B15158">
        <v>131380</v>
      </c>
      <c r="C15158">
        <v>131395</v>
      </c>
      <c r="D15158">
        <v>131330</v>
      </c>
      <c r="E15158">
        <v>131370</v>
      </c>
    </row>
    <row r="15159" spans="1:5" x14ac:dyDescent="0.25">
      <c r="A15159" s="2">
        <v>45747.435416666667</v>
      </c>
      <c r="B15159">
        <v>131335</v>
      </c>
      <c r="C15159">
        <v>131395</v>
      </c>
      <c r="D15159">
        <v>131310</v>
      </c>
      <c r="E15159">
        <v>131380</v>
      </c>
    </row>
    <row r="15160" spans="1:5" x14ac:dyDescent="0.25">
      <c r="A15160" s="2">
        <v>45747.43472222222</v>
      </c>
      <c r="B15160">
        <v>131350</v>
      </c>
      <c r="C15160">
        <v>131400</v>
      </c>
      <c r="D15160">
        <v>131285</v>
      </c>
      <c r="E15160">
        <v>131330</v>
      </c>
    </row>
    <row r="15161" spans="1:5" x14ac:dyDescent="0.25">
      <c r="A15161" s="2">
        <v>45747.434027777781</v>
      </c>
      <c r="B15161">
        <v>131485</v>
      </c>
      <c r="C15161">
        <v>131495</v>
      </c>
      <c r="D15161">
        <v>131335</v>
      </c>
      <c r="E15161">
        <v>131350</v>
      </c>
    </row>
    <row r="15162" spans="1:5" x14ac:dyDescent="0.25">
      <c r="A15162" s="2">
        <v>45747.433333333334</v>
      </c>
      <c r="B15162">
        <v>131495</v>
      </c>
      <c r="C15162">
        <v>131525</v>
      </c>
      <c r="D15162">
        <v>131445</v>
      </c>
      <c r="E15162">
        <v>131480</v>
      </c>
    </row>
    <row r="15163" spans="1:5" x14ac:dyDescent="0.25">
      <c r="A15163" s="2">
        <v>45747.432638888888</v>
      </c>
      <c r="B15163">
        <v>131475</v>
      </c>
      <c r="C15163">
        <v>131495</v>
      </c>
      <c r="D15163">
        <v>131410</v>
      </c>
      <c r="E15163">
        <v>131495</v>
      </c>
    </row>
    <row r="15164" spans="1:5" x14ac:dyDescent="0.25">
      <c r="A15164" s="2">
        <v>45747.431944444441</v>
      </c>
      <c r="B15164">
        <v>131530</v>
      </c>
      <c r="C15164">
        <v>131540</v>
      </c>
      <c r="D15164">
        <v>131440</v>
      </c>
      <c r="E15164">
        <v>131470</v>
      </c>
    </row>
    <row r="15165" spans="1:5" x14ac:dyDescent="0.25">
      <c r="A15165" s="2">
        <v>45747.431250000001</v>
      </c>
      <c r="B15165">
        <v>131580</v>
      </c>
      <c r="C15165">
        <v>131590</v>
      </c>
      <c r="D15165">
        <v>131495</v>
      </c>
      <c r="E15165">
        <v>131535</v>
      </c>
    </row>
    <row r="15166" spans="1:5" x14ac:dyDescent="0.25">
      <c r="A15166" s="2">
        <v>45747.430555555555</v>
      </c>
      <c r="B15166">
        <v>131505</v>
      </c>
      <c r="C15166">
        <v>131620</v>
      </c>
      <c r="D15166">
        <v>131485</v>
      </c>
      <c r="E15166">
        <v>131580</v>
      </c>
    </row>
    <row r="15167" spans="1:5" x14ac:dyDescent="0.25">
      <c r="A15167" s="2">
        <v>45747.429861111108</v>
      </c>
      <c r="B15167">
        <v>131510</v>
      </c>
      <c r="C15167">
        <v>131525</v>
      </c>
      <c r="D15167">
        <v>131410</v>
      </c>
      <c r="E15167">
        <v>131505</v>
      </c>
    </row>
    <row r="15168" spans="1:5" x14ac:dyDescent="0.25">
      <c r="A15168" s="2">
        <v>45747.429166666669</v>
      </c>
      <c r="B15168">
        <v>131365</v>
      </c>
      <c r="C15168">
        <v>131515</v>
      </c>
      <c r="D15168">
        <v>131345</v>
      </c>
      <c r="E15168">
        <v>131515</v>
      </c>
    </row>
    <row r="15169" spans="1:5" x14ac:dyDescent="0.25">
      <c r="A15169" s="2">
        <v>45747.428472222222</v>
      </c>
      <c r="B15169">
        <v>131470</v>
      </c>
      <c r="C15169">
        <v>131490</v>
      </c>
      <c r="D15169">
        <v>131350</v>
      </c>
      <c r="E15169">
        <v>131365</v>
      </c>
    </row>
    <row r="15170" spans="1:5" x14ac:dyDescent="0.25">
      <c r="A15170" s="2">
        <v>45747.427777777775</v>
      </c>
      <c r="B15170">
        <v>131630</v>
      </c>
      <c r="C15170">
        <v>131630</v>
      </c>
      <c r="D15170">
        <v>131470</v>
      </c>
      <c r="E15170">
        <v>131470</v>
      </c>
    </row>
    <row r="15171" spans="1:5" x14ac:dyDescent="0.25">
      <c r="A15171" s="2">
        <v>45747.427083333336</v>
      </c>
      <c r="B15171">
        <v>131690</v>
      </c>
      <c r="C15171">
        <v>131745</v>
      </c>
      <c r="D15171">
        <v>131610</v>
      </c>
      <c r="E15171">
        <v>131630</v>
      </c>
    </row>
    <row r="15172" spans="1:5" x14ac:dyDescent="0.25">
      <c r="A15172" s="2">
        <v>45747.426388888889</v>
      </c>
      <c r="B15172">
        <v>131660</v>
      </c>
      <c r="C15172">
        <v>131695</v>
      </c>
      <c r="D15172">
        <v>131630</v>
      </c>
      <c r="E15172">
        <v>131695</v>
      </c>
    </row>
    <row r="15173" spans="1:5" x14ac:dyDescent="0.25">
      <c r="A15173" s="2">
        <v>45747.425694444442</v>
      </c>
      <c r="B15173">
        <v>131675</v>
      </c>
      <c r="C15173">
        <v>131710</v>
      </c>
      <c r="D15173">
        <v>131640</v>
      </c>
      <c r="E15173">
        <v>131655</v>
      </c>
    </row>
    <row r="15174" spans="1:5" x14ac:dyDescent="0.25">
      <c r="A15174" s="2">
        <v>45747.425000000003</v>
      </c>
      <c r="B15174">
        <v>131580</v>
      </c>
      <c r="C15174">
        <v>131690</v>
      </c>
      <c r="D15174">
        <v>131575</v>
      </c>
      <c r="E15174">
        <v>131670</v>
      </c>
    </row>
    <row r="15175" spans="1:5" x14ac:dyDescent="0.25">
      <c r="A15175" s="2">
        <v>45747.424305555556</v>
      </c>
      <c r="B15175">
        <v>131580</v>
      </c>
      <c r="C15175">
        <v>131665</v>
      </c>
      <c r="D15175">
        <v>131515</v>
      </c>
      <c r="E15175">
        <v>131580</v>
      </c>
    </row>
    <row r="15176" spans="1:5" x14ac:dyDescent="0.25">
      <c r="A15176" s="2">
        <v>45747.423611111109</v>
      </c>
      <c r="B15176">
        <v>131565</v>
      </c>
      <c r="C15176">
        <v>131635</v>
      </c>
      <c r="D15176">
        <v>131545</v>
      </c>
      <c r="E15176">
        <v>131575</v>
      </c>
    </row>
    <row r="15177" spans="1:5" x14ac:dyDescent="0.25">
      <c r="A15177" s="2">
        <v>45747.42291666667</v>
      </c>
      <c r="B15177">
        <v>131630</v>
      </c>
      <c r="C15177">
        <v>131635</v>
      </c>
      <c r="D15177">
        <v>131535</v>
      </c>
      <c r="E15177">
        <v>131570</v>
      </c>
    </row>
    <row r="15178" spans="1:5" x14ac:dyDescent="0.25">
      <c r="A15178" s="2">
        <v>45747.422222222223</v>
      </c>
      <c r="B15178">
        <v>131605</v>
      </c>
      <c r="C15178">
        <v>131670</v>
      </c>
      <c r="D15178">
        <v>131570</v>
      </c>
      <c r="E15178">
        <v>131625</v>
      </c>
    </row>
    <row r="15179" spans="1:5" x14ac:dyDescent="0.25">
      <c r="A15179" s="2">
        <v>45747.421527777777</v>
      </c>
      <c r="B15179">
        <v>131660</v>
      </c>
      <c r="C15179">
        <v>131665</v>
      </c>
      <c r="D15179">
        <v>131580</v>
      </c>
      <c r="E15179">
        <v>131605</v>
      </c>
    </row>
    <row r="15180" spans="1:5" x14ac:dyDescent="0.25">
      <c r="A15180" s="2">
        <v>45747.42083333333</v>
      </c>
      <c r="B15180">
        <v>131695</v>
      </c>
      <c r="C15180">
        <v>131725</v>
      </c>
      <c r="D15180">
        <v>131650</v>
      </c>
      <c r="E15180">
        <v>131665</v>
      </c>
    </row>
    <row r="15181" spans="1:5" x14ac:dyDescent="0.25">
      <c r="A15181" s="2">
        <v>45747.420138888891</v>
      </c>
      <c r="B15181">
        <v>131650</v>
      </c>
      <c r="C15181">
        <v>131725</v>
      </c>
      <c r="D15181">
        <v>131620</v>
      </c>
      <c r="E15181">
        <v>131695</v>
      </c>
    </row>
    <row r="15182" spans="1:5" x14ac:dyDescent="0.25">
      <c r="A15182" s="2">
        <v>45747.419444444444</v>
      </c>
      <c r="B15182">
        <v>131705</v>
      </c>
      <c r="C15182">
        <v>131705</v>
      </c>
      <c r="D15182">
        <v>131645</v>
      </c>
      <c r="E15182">
        <v>131655</v>
      </c>
    </row>
    <row r="15183" spans="1:5" x14ac:dyDescent="0.25">
      <c r="A15183" s="2">
        <v>45747.418749999997</v>
      </c>
      <c r="B15183">
        <v>131725</v>
      </c>
      <c r="C15183">
        <v>131755</v>
      </c>
      <c r="D15183">
        <v>131685</v>
      </c>
      <c r="E15183">
        <v>131705</v>
      </c>
    </row>
    <row r="15184" spans="1:5" x14ac:dyDescent="0.25">
      <c r="A15184" s="2">
        <v>45747.418055555558</v>
      </c>
      <c r="B15184">
        <v>131720</v>
      </c>
      <c r="C15184">
        <v>131790</v>
      </c>
      <c r="D15184">
        <v>131700</v>
      </c>
      <c r="E15184">
        <v>131720</v>
      </c>
    </row>
    <row r="15185" spans="1:5" x14ac:dyDescent="0.25">
      <c r="A15185" s="2">
        <v>45747.417361111111</v>
      </c>
      <c r="B15185">
        <v>131635</v>
      </c>
      <c r="C15185">
        <v>131725</v>
      </c>
      <c r="D15185">
        <v>131615</v>
      </c>
      <c r="E15185">
        <v>131715</v>
      </c>
    </row>
    <row r="15186" spans="1:5" x14ac:dyDescent="0.25">
      <c r="A15186" s="2">
        <v>45747.416666666664</v>
      </c>
      <c r="B15186">
        <v>131685</v>
      </c>
      <c r="C15186">
        <v>131690</v>
      </c>
      <c r="D15186">
        <v>131625</v>
      </c>
      <c r="E15186">
        <v>131635</v>
      </c>
    </row>
    <row r="15187" spans="1:5" x14ac:dyDescent="0.25">
      <c r="A15187" s="2">
        <v>45747.415972222225</v>
      </c>
      <c r="B15187">
        <v>131735</v>
      </c>
      <c r="C15187">
        <v>131740</v>
      </c>
      <c r="D15187">
        <v>131670</v>
      </c>
      <c r="E15187">
        <v>131680</v>
      </c>
    </row>
    <row r="15188" spans="1:5" x14ac:dyDescent="0.25">
      <c r="A15188" s="2">
        <v>45747.415277777778</v>
      </c>
      <c r="B15188">
        <v>131690</v>
      </c>
      <c r="C15188">
        <v>131765</v>
      </c>
      <c r="D15188">
        <v>131690</v>
      </c>
      <c r="E15188">
        <v>131735</v>
      </c>
    </row>
    <row r="15189" spans="1:5" x14ac:dyDescent="0.25">
      <c r="A15189" s="2">
        <v>45747.414583333331</v>
      </c>
      <c r="B15189">
        <v>131610</v>
      </c>
      <c r="C15189">
        <v>131705</v>
      </c>
      <c r="D15189">
        <v>131590</v>
      </c>
      <c r="E15189">
        <v>131695</v>
      </c>
    </row>
    <row r="15190" spans="1:5" x14ac:dyDescent="0.25">
      <c r="A15190" s="2">
        <v>45747.413888888892</v>
      </c>
      <c r="B15190">
        <v>131625</v>
      </c>
      <c r="C15190">
        <v>131645</v>
      </c>
      <c r="D15190">
        <v>131600</v>
      </c>
      <c r="E15190">
        <v>131610</v>
      </c>
    </row>
    <row r="15191" spans="1:5" x14ac:dyDescent="0.25">
      <c r="A15191" s="2">
        <v>45747.413194444445</v>
      </c>
      <c r="B15191">
        <v>131615</v>
      </c>
      <c r="C15191">
        <v>131675</v>
      </c>
      <c r="D15191">
        <v>131605</v>
      </c>
      <c r="E15191">
        <v>131625</v>
      </c>
    </row>
    <row r="15192" spans="1:5" x14ac:dyDescent="0.25">
      <c r="A15192" s="2">
        <v>45747.412499999999</v>
      </c>
      <c r="B15192">
        <v>131630</v>
      </c>
      <c r="C15192">
        <v>131650</v>
      </c>
      <c r="D15192">
        <v>131580</v>
      </c>
      <c r="E15192">
        <v>131615</v>
      </c>
    </row>
    <row r="15193" spans="1:5" x14ac:dyDescent="0.25">
      <c r="A15193" s="2">
        <v>45747.411805555559</v>
      </c>
      <c r="B15193">
        <v>131615</v>
      </c>
      <c r="C15193">
        <v>131645</v>
      </c>
      <c r="D15193">
        <v>131590</v>
      </c>
      <c r="E15193">
        <v>131630</v>
      </c>
    </row>
    <row r="15194" spans="1:5" x14ac:dyDescent="0.25">
      <c r="A15194" s="2">
        <v>45747.411111111112</v>
      </c>
      <c r="B15194">
        <v>131590</v>
      </c>
      <c r="C15194">
        <v>131615</v>
      </c>
      <c r="D15194">
        <v>131560</v>
      </c>
      <c r="E15194">
        <v>131615</v>
      </c>
    </row>
    <row r="15195" spans="1:5" x14ac:dyDescent="0.25">
      <c r="A15195" s="2">
        <v>45747.410416666666</v>
      </c>
      <c r="B15195">
        <v>131560</v>
      </c>
      <c r="C15195">
        <v>131625</v>
      </c>
      <c r="D15195">
        <v>131545</v>
      </c>
      <c r="E15195">
        <v>131590</v>
      </c>
    </row>
    <row r="15196" spans="1:5" x14ac:dyDescent="0.25">
      <c r="A15196" s="2">
        <v>45747.409722222219</v>
      </c>
      <c r="B15196">
        <v>131545</v>
      </c>
      <c r="C15196">
        <v>131595</v>
      </c>
      <c r="D15196">
        <v>131540</v>
      </c>
      <c r="E15196">
        <v>131560</v>
      </c>
    </row>
    <row r="15197" spans="1:5" x14ac:dyDescent="0.25">
      <c r="A15197" s="2">
        <v>45747.40902777778</v>
      </c>
      <c r="B15197">
        <v>131555</v>
      </c>
      <c r="C15197">
        <v>131570</v>
      </c>
      <c r="D15197">
        <v>131535</v>
      </c>
      <c r="E15197">
        <v>131550</v>
      </c>
    </row>
    <row r="15198" spans="1:5" x14ac:dyDescent="0.25">
      <c r="A15198" s="2">
        <v>45747.408333333333</v>
      </c>
      <c r="B15198">
        <v>131510</v>
      </c>
      <c r="C15198">
        <v>131565</v>
      </c>
      <c r="D15198">
        <v>131480</v>
      </c>
      <c r="E15198">
        <v>131560</v>
      </c>
    </row>
    <row r="15199" spans="1:5" x14ac:dyDescent="0.25">
      <c r="A15199" s="2">
        <v>45747.407638888886</v>
      </c>
      <c r="B15199">
        <v>131525</v>
      </c>
      <c r="C15199">
        <v>131555</v>
      </c>
      <c r="D15199">
        <v>131495</v>
      </c>
      <c r="E15199">
        <v>131510</v>
      </c>
    </row>
    <row r="15200" spans="1:5" x14ac:dyDescent="0.25">
      <c r="A15200" s="2">
        <v>45747.406944444447</v>
      </c>
      <c r="B15200">
        <v>131545</v>
      </c>
      <c r="C15200">
        <v>131545</v>
      </c>
      <c r="D15200">
        <v>131495</v>
      </c>
      <c r="E15200">
        <v>131525</v>
      </c>
    </row>
    <row r="15201" spans="1:5" x14ac:dyDescent="0.25">
      <c r="A15201" s="2">
        <v>45747.40625</v>
      </c>
      <c r="B15201">
        <v>131560</v>
      </c>
      <c r="C15201">
        <v>131560</v>
      </c>
      <c r="D15201">
        <v>131520</v>
      </c>
      <c r="E15201">
        <v>131545</v>
      </c>
    </row>
    <row r="15202" spans="1:5" x14ac:dyDescent="0.25">
      <c r="A15202" s="2">
        <v>45747.405555555553</v>
      </c>
      <c r="B15202">
        <v>131555</v>
      </c>
      <c r="C15202">
        <v>131565</v>
      </c>
      <c r="D15202">
        <v>131505</v>
      </c>
      <c r="E15202">
        <v>131560</v>
      </c>
    </row>
    <row r="15203" spans="1:5" x14ac:dyDescent="0.25">
      <c r="A15203" s="2">
        <v>45747.404861111114</v>
      </c>
      <c r="B15203">
        <v>131535</v>
      </c>
      <c r="C15203">
        <v>131570</v>
      </c>
      <c r="D15203">
        <v>131525</v>
      </c>
      <c r="E15203">
        <v>131560</v>
      </c>
    </row>
    <row r="15204" spans="1:5" x14ac:dyDescent="0.25">
      <c r="A15204" s="2">
        <v>45747.404166666667</v>
      </c>
      <c r="B15204">
        <v>131505</v>
      </c>
      <c r="C15204">
        <v>131570</v>
      </c>
      <c r="D15204">
        <v>131505</v>
      </c>
      <c r="E15204">
        <v>131535</v>
      </c>
    </row>
    <row r="15205" spans="1:5" x14ac:dyDescent="0.25">
      <c r="A15205" s="2">
        <v>45747.40347222222</v>
      </c>
      <c r="B15205">
        <v>131530</v>
      </c>
      <c r="C15205">
        <v>131530</v>
      </c>
      <c r="D15205">
        <v>131430</v>
      </c>
      <c r="E15205">
        <v>131510</v>
      </c>
    </row>
    <row r="15206" spans="1:5" x14ac:dyDescent="0.25">
      <c r="A15206" s="2">
        <v>45747.402777777781</v>
      </c>
      <c r="B15206">
        <v>131520</v>
      </c>
      <c r="C15206">
        <v>131555</v>
      </c>
      <c r="D15206">
        <v>131505</v>
      </c>
      <c r="E15206">
        <v>131530</v>
      </c>
    </row>
    <row r="15207" spans="1:5" x14ac:dyDescent="0.25">
      <c r="A15207" s="2">
        <v>45747.402083333334</v>
      </c>
      <c r="B15207">
        <v>131545</v>
      </c>
      <c r="C15207">
        <v>131620</v>
      </c>
      <c r="D15207">
        <v>131505</v>
      </c>
      <c r="E15207">
        <v>131525</v>
      </c>
    </row>
    <row r="15208" spans="1:5" x14ac:dyDescent="0.25">
      <c r="A15208" s="2">
        <v>45747.401388888888</v>
      </c>
      <c r="B15208">
        <v>131475</v>
      </c>
      <c r="C15208">
        <v>131550</v>
      </c>
      <c r="D15208">
        <v>131450</v>
      </c>
      <c r="E15208">
        <v>131545</v>
      </c>
    </row>
    <row r="15209" spans="1:5" x14ac:dyDescent="0.25">
      <c r="A15209" s="2">
        <v>45747.400694444441</v>
      </c>
      <c r="B15209">
        <v>131505</v>
      </c>
      <c r="C15209">
        <v>131570</v>
      </c>
      <c r="D15209">
        <v>131460</v>
      </c>
      <c r="E15209">
        <v>131480</v>
      </c>
    </row>
    <row r="15210" spans="1:5" x14ac:dyDescent="0.25">
      <c r="A15210" s="2">
        <v>45747.4</v>
      </c>
      <c r="B15210">
        <v>131655</v>
      </c>
      <c r="C15210">
        <v>131660</v>
      </c>
      <c r="D15210">
        <v>131505</v>
      </c>
      <c r="E15210">
        <v>131510</v>
      </c>
    </row>
    <row r="15211" spans="1:5" x14ac:dyDescent="0.25">
      <c r="A15211" s="2">
        <v>45747.399305555555</v>
      </c>
      <c r="B15211">
        <v>131710</v>
      </c>
      <c r="C15211">
        <v>131725</v>
      </c>
      <c r="D15211">
        <v>131605</v>
      </c>
      <c r="E15211">
        <v>131655</v>
      </c>
    </row>
    <row r="15212" spans="1:5" x14ac:dyDescent="0.25">
      <c r="A15212" s="2">
        <v>45747.398611111108</v>
      </c>
      <c r="B15212">
        <v>131780</v>
      </c>
      <c r="C15212">
        <v>131780</v>
      </c>
      <c r="D15212">
        <v>131700</v>
      </c>
      <c r="E15212">
        <v>131710</v>
      </c>
    </row>
    <row r="15213" spans="1:5" x14ac:dyDescent="0.25">
      <c r="A15213" s="2">
        <v>45747.397916666669</v>
      </c>
      <c r="B15213">
        <v>131800</v>
      </c>
      <c r="C15213">
        <v>131820</v>
      </c>
      <c r="D15213">
        <v>131755</v>
      </c>
      <c r="E15213">
        <v>131780</v>
      </c>
    </row>
    <row r="15214" spans="1:5" x14ac:dyDescent="0.25">
      <c r="A15214" s="2">
        <v>45747.397222222222</v>
      </c>
      <c r="B15214">
        <v>131830</v>
      </c>
      <c r="C15214">
        <v>131840</v>
      </c>
      <c r="D15214">
        <v>131795</v>
      </c>
      <c r="E15214">
        <v>131805</v>
      </c>
    </row>
    <row r="15215" spans="1:5" x14ac:dyDescent="0.25">
      <c r="A15215" s="2">
        <v>45747.396527777775</v>
      </c>
      <c r="B15215">
        <v>131775</v>
      </c>
      <c r="C15215">
        <v>131840</v>
      </c>
      <c r="D15215">
        <v>131740</v>
      </c>
      <c r="E15215">
        <v>131830</v>
      </c>
    </row>
    <row r="15216" spans="1:5" x14ac:dyDescent="0.25">
      <c r="A15216" s="2">
        <v>45747.395833333336</v>
      </c>
      <c r="B15216">
        <v>131790</v>
      </c>
      <c r="C15216">
        <v>131825</v>
      </c>
      <c r="D15216">
        <v>131765</v>
      </c>
      <c r="E15216">
        <v>131775</v>
      </c>
    </row>
    <row r="15217" spans="1:5" x14ac:dyDescent="0.25">
      <c r="A15217" s="2">
        <v>45747.395138888889</v>
      </c>
      <c r="B15217">
        <v>131755</v>
      </c>
      <c r="C15217">
        <v>131790</v>
      </c>
      <c r="D15217">
        <v>131735</v>
      </c>
      <c r="E15217">
        <v>131790</v>
      </c>
    </row>
    <row r="15218" spans="1:5" x14ac:dyDescent="0.25">
      <c r="A15218" s="2">
        <v>45747.394444444442</v>
      </c>
      <c r="B15218">
        <v>131680</v>
      </c>
      <c r="C15218">
        <v>131765</v>
      </c>
      <c r="D15218">
        <v>131665</v>
      </c>
      <c r="E15218">
        <v>131760</v>
      </c>
    </row>
    <row r="15219" spans="1:5" x14ac:dyDescent="0.25">
      <c r="A15219" s="2">
        <v>45747.393750000003</v>
      </c>
      <c r="B15219">
        <v>131705</v>
      </c>
      <c r="C15219">
        <v>131710</v>
      </c>
      <c r="D15219">
        <v>131635</v>
      </c>
      <c r="E15219">
        <v>131680</v>
      </c>
    </row>
    <row r="15220" spans="1:5" x14ac:dyDescent="0.25">
      <c r="A15220" s="2">
        <v>45747.393055555556</v>
      </c>
      <c r="B15220">
        <v>131730</v>
      </c>
      <c r="C15220">
        <v>131760</v>
      </c>
      <c r="D15220">
        <v>131695</v>
      </c>
      <c r="E15220">
        <v>131705</v>
      </c>
    </row>
    <row r="15221" spans="1:5" x14ac:dyDescent="0.25">
      <c r="A15221" s="2">
        <v>45747.392361111109</v>
      </c>
      <c r="B15221">
        <v>131745</v>
      </c>
      <c r="C15221">
        <v>131780</v>
      </c>
      <c r="D15221">
        <v>131715</v>
      </c>
      <c r="E15221">
        <v>131730</v>
      </c>
    </row>
    <row r="15222" spans="1:5" x14ac:dyDescent="0.25">
      <c r="A15222" s="2">
        <v>45747.39166666667</v>
      </c>
      <c r="B15222">
        <v>131730</v>
      </c>
      <c r="C15222">
        <v>131770</v>
      </c>
      <c r="D15222">
        <v>131695</v>
      </c>
      <c r="E15222">
        <v>131745</v>
      </c>
    </row>
    <row r="15223" spans="1:5" x14ac:dyDescent="0.25">
      <c r="A15223" s="2">
        <v>45747.390972222223</v>
      </c>
      <c r="B15223">
        <v>131765</v>
      </c>
      <c r="C15223">
        <v>131780</v>
      </c>
      <c r="D15223">
        <v>131695</v>
      </c>
      <c r="E15223">
        <v>131725</v>
      </c>
    </row>
    <row r="15224" spans="1:5" x14ac:dyDescent="0.25">
      <c r="A15224" s="2">
        <v>45747.390277777777</v>
      </c>
      <c r="B15224">
        <v>131760</v>
      </c>
      <c r="C15224">
        <v>131780</v>
      </c>
      <c r="D15224">
        <v>131715</v>
      </c>
      <c r="E15224">
        <v>131760</v>
      </c>
    </row>
    <row r="15225" spans="1:5" x14ac:dyDescent="0.25">
      <c r="A15225" s="2">
        <v>45747.38958333333</v>
      </c>
      <c r="B15225">
        <v>131870</v>
      </c>
      <c r="C15225">
        <v>131890</v>
      </c>
      <c r="D15225">
        <v>131750</v>
      </c>
      <c r="E15225">
        <v>131760</v>
      </c>
    </row>
    <row r="15226" spans="1:5" x14ac:dyDescent="0.25">
      <c r="A15226" s="2">
        <v>45747.388888888891</v>
      </c>
      <c r="B15226">
        <v>131840</v>
      </c>
      <c r="C15226">
        <v>131890</v>
      </c>
      <c r="D15226">
        <v>131815</v>
      </c>
      <c r="E15226">
        <v>131865</v>
      </c>
    </row>
    <row r="15227" spans="1:5" x14ac:dyDescent="0.25">
      <c r="A15227" s="2">
        <v>45747.388194444444</v>
      </c>
      <c r="B15227">
        <v>131815</v>
      </c>
      <c r="C15227">
        <v>131875</v>
      </c>
      <c r="D15227">
        <v>131800</v>
      </c>
      <c r="E15227">
        <v>131845</v>
      </c>
    </row>
    <row r="15228" spans="1:5" x14ac:dyDescent="0.25">
      <c r="A15228" s="2">
        <v>45747.387499999997</v>
      </c>
      <c r="B15228">
        <v>131865</v>
      </c>
      <c r="C15228">
        <v>131870</v>
      </c>
      <c r="D15228">
        <v>131795</v>
      </c>
      <c r="E15228">
        <v>131815</v>
      </c>
    </row>
    <row r="15229" spans="1:5" x14ac:dyDescent="0.25">
      <c r="A15229" s="2">
        <v>45747.386805555558</v>
      </c>
      <c r="B15229">
        <v>131870</v>
      </c>
      <c r="C15229">
        <v>131905</v>
      </c>
      <c r="D15229">
        <v>131850</v>
      </c>
      <c r="E15229">
        <v>131865</v>
      </c>
    </row>
    <row r="15230" spans="1:5" x14ac:dyDescent="0.25">
      <c r="A15230" s="2">
        <v>45747.386111111111</v>
      </c>
      <c r="B15230">
        <v>131870</v>
      </c>
      <c r="C15230">
        <v>131895</v>
      </c>
      <c r="D15230">
        <v>131810</v>
      </c>
      <c r="E15230">
        <v>131875</v>
      </c>
    </row>
    <row r="15231" spans="1:5" x14ac:dyDescent="0.25">
      <c r="A15231" s="2">
        <v>45747.385416666664</v>
      </c>
      <c r="B15231">
        <v>131875</v>
      </c>
      <c r="C15231">
        <v>131890</v>
      </c>
      <c r="D15231">
        <v>131825</v>
      </c>
      <c r="E15231">
        <v>131875</v>
      </c>
    </row>
    <row r="15232" spans="1:5" x14ac:dyDescent="0.25">
      <c r="A15232" s="2">
        <v>45747.384722222225</v>
      </c>
      <c r="B15232">
        <v>131850</v>
      </c>
      <c r="C15232">
        <v>131915</v>
      </c>
      <c r="D15232">
        <v>131825</v>
      </c>
      <c r="E15232">
        <v>131875</v>
      </c>
    </row>
    <row r="15233" spans="1:5" x14ac:dyDescent="0.25">
      <c r="A15233" s="2">
        <v>45747.384027777778</v>
      </c>
      <c r="B15233">
        <v>131820</v>
      </c>
      <c r="C15233">
        <v>131895</v>
      </c>
      <c r="D15233">
        <v>131785</v>
      </c>
      <c r="E15233">
        <v>131845</v>
      </c>
    </row>
    <row r="15234" spans="1:5" x14ac:dyDescent="0.25">
      <c r="A15234" s="2">
        <v>45747.383333333331</v>
      </c>
      <c r="B15234">
        <v>131680</v>
      </c>
      <c r="C15234">
        <v>131830</v>
      </c>
      <c r="D15234">
        <v>131670</v>
      </c>
      <c r="E15234">
        <v>131825</v>
      </c>
    </row>
    <row r="15235" spans="1:5" x14ac:dyDescent="0.25">
      <c r="A15235" s="2">
        <v>45747.382638888892</v>
      </c>
      <c r="B15235">
        <v>131690</v>
      </c>
      <c r="C15235">
        <v>131735</v>
      </c>
      <c r="D15235">
        <v>131645</v>
      </c>
      <c r="E15235">
        <v>131680</v>
      </c>
    </row>
    <row r="15236" spans="1:5" x14ac:dyDescent="0.25">
      <c r="A15236" s="2">
        <v>45747.381944444445</v>
      </c>
      <c r="B15236">
        <v>131660</v>
      </c>
      <c r="C15236">
        <v>131700</v>
      </c>
      <c r="D15236">
        <v>131640</v>
      </c>
      <c r="E15236">
        <v>131690</v>
      </c>
    </row>
    <row r="15237" spans="1:5" x14ac:dyDescent="0.25">
      <c r="A15237" s="2">
        <v>45747.381249999999</v>
      </c>
      <c r="B15237">
        <v>131780</v>
      </c>
      <c r="C15237">
        <v>131790</v>
      </c>
      <c r="D15237">
        <v>131660</v>
      </c>
      <c r="E15237">
        <v>131660</v>
      </c>
    </row>
    <row r="15238" spans="1:5" x14ac:dyDescent="0.25">
      <c r="A15238" s="2">
        <v>45747.380555555559</v>
      </c>
      <c r="B15238">
        <v>131790</v>
      </c>
      <c r="C15238">
        <v>131850</v>
      </c>
      <c r="D15238">
        <v>131770</v>
      </c>
      <c r="E15238">
        <v>131780</v>
      </c>
    </row>
    <row r="15239" spans="1:5" x14ac:dyDescent="0.25">
      <c r="A15239" s="2">
        <v>45747.379861111112</v>
      </c>
      <c r="B15239">
        <v>131860</v>
      </c>
      <c r="C15239">
        <v>131885</v>
      </c>
      <c r="D15239">
        <v>131770</v>
      </c>
      <c r="E15239">
        <v>131795</v>
      </c>
    </row>
    <row r="15240" spans="1:5" x14ac:dyDescent="0.25">
      <c r="A15240" s="2">
        <v>45747.379166666666</v>
      </c>
      <c r="B15240">
        <v>131805</v>
      </c>
      <c r="C15240">
        <v>131915</v>
      </c>
      <c r="D15240">
        <v>131790</v>
      </c>
      <c r="E15240">
        <v>131865</v>
      </c>
    </row>
    <row r="15241" spans="1:5" x14ac:dyDescent="0.25">
      <c r="A15241" s="2">
        <v>45747.378472222219</v>
      </c>
      <c r="B15241">
        <v>131765</v>
      </c>
      <c r="C15241">
        <v>131895</v>
      </c>
      <c r="D15241">
        <v>131730</v>
      </c>
      <c r="E15241">
        <v>131805</v>
      </c>
    </row>
    <row r="15242" spans="1:5" x14ac:dyDescent="0.25">
      <c r="A15242" s="2">
        <v>45747.37777777778</v>
      </c>
      <c r="B15242">
        <v>131735</v>
      </c>
      <c r="C15242">
        <v>131790</v>
      </c>
      <c r="D15242">
        <v>131700</v>
      </c>
      <c r="E15242">
        <v>131765</v>
      </c>
    </row>
    <row r="15243" spans="1:5" x14ac:dyDescent="0.25">
      <c r="A15243" s="2">
        <v>45747.377083333333</v>
      </c>
      <c r="B15243">
        <v>131840</v>
      </c>
      <c r="C15243">
        <v>131850</v>
      </c>
      <c r="D15243">
        <v>131555</v>
      </c>
      <c r="E15243">
        <v>131735</v>
      </c>
    </row>
    <row r="15244" spans="1:5" x14ac:dyDescent="0.25">
      <c r="A15244" s="2">
        <v>45747.376388888886</v>
      </c>
      <c r="B15244">
        <v>132105</v>
      </c>
      <c r="C15244">
        <v>132125</v>
      </c>
      <c r="D15244">
        <v>131810</v>
      </c>
      <c r="E15244">
        <v>131840</v>
      </c>
    </row>
    <row r="15245" spans="1:5" x14ac:dyDescent="0.25">
      <c r="A15245" s="2">
        <v>45747.375694444447</v>
      </c>
      <c r="B15245">
        <v>132020</v>
      </c>
      <c r="C15245">
        <v>132170</v>
      </c>
      <c r="D15245">
        <v>131950</v>
      </c>
      <c r="E15245">
        <v>132105</v>
      </c>
    </row>
    <row r="15246" spans="1:5" x14ac:dyDescent="0.25">
      <c r="A15246" s="2">
        <v>45747.375</v>
      </c>
      <c r="B15246">
        <v>131935</v>
      </c>
      <c r="C15246">
        <v>132115</v>
      </c>
      <c r="D15246">
        <v>131820</v>
      </c>
      <c r="E15246">
        <v>132020</v>
      </c>
    </row>
    <row r="15247" spans="1:5" x14ac:dyDescent="0.25">
      <c r="A15247" s="2">
        <v>45744.76666666667</v>
      </c>
      <c r="B15247">
        <v>132700</v>
      </c>
      <c r="C15247">
        <v>132720</v>
      </c>
      <c r="D15247">
        <v>132680</v>
      </c>
      <c r="E15247">
        <v>132720</v>
      </c>
    </row>
    <row r="15248" spans="1:5" x14ac:dyDescent="0.25">
      <c r="A15248" s="2">
        <v>45744.765972222223</v>
      </c>
      <c r="B15248">
        <v>132690</v>
      </c>
      <c r="C15248">
        <v>132705</v>
      </c>
      <c r="D15248">
        <v>132680</v>
      </c>
      <c r="E15248">
        <v>132680</v>
      </c>
    </row>
    <row r="15249" spans="1:5" x14ac:dyDescent="0.25">
      <c r="A15249" s="2">
        <v>45744.765277777777</v>
      </c>
      <c r="B15249">
        <v>132690</v>
      </c>
      <c r="C15249">
        <v>132705</v>
      </c>
      <c r="D15249">
        <v>132680</v>
      </c>
      <c r="E15249">
        <v>132690</v>
      </c>
    </row>
    <row r="15250" spans="1:5" x14ac:dyDescent="0.25">
      <c r="A15250" s="2">
        <v>45744.76458333333</v>
      </c>
      <c r="B15250">
        <v>132700</v>
      </c>
      <c r="C15250">
        <v>132710</v>
      </c>
      <c r="D15250">
        <v>132685</v>
      </c>
      <c r="E15250">
        <v>132695</v>
      </c>
    </row>
    <row r="15251" spans="1:5" x14ac:dyDescent="0.25">
      <c r="A15251" s="2">
        <v>45744.763888888891</v>
      </c>
      <c r="B15251">
        <v>132720</v>
      </c>
      <c r="C15251">
        <v>132735</v>
      </c>
      <c r="D15251">
        <v>132680</v>
      </c>
      <c r="E15251">
        <v>132700</v>
      </c>
    </row>
    <row r="15252" spans="1:5" x14ac:dyDescent="0.25">
      <c r="A15252" s="2">
        <v>45744.763194444444</v>
      </c>
      <c r="B15252">
        <v>132675</v>
      </c>
      <c r="C15252">
        <v>132750</v>
      </c>
      <c r="D15252">
        <v>132675</v>
      </c>
      <c r="E15252">
        <v>132710</v>
      </c>
    </row>
    <row r="15253" spans="1:5" x14ac:dyDescent="0.25">
      <c r="A15253" s="2">
        <v>45744.762499999997</v>
      </c>
      <c r="B15253">
        <v>132660</v>
      </c>
      <c r="C15253">
        <v>132695</v>
      </c>
      <c r="D15253">
        <v>132655</v>
      </c>
      <c r="E15253">
        <v>132680</v>
      </c>
    </row>
    <row r="15254" spans="1:5" x14ac:dyDescent="0.25">
      <c r="A15254" s="2">
        <v>45744.761805555558</v>
      </c>
      <c r="B15254">
        <v>132645</v>
      </c>
      <c r="C15254">
        <v>132680</v>
      </c>
      <c r="D15254">
        <v>132640</v>
      </c>
      <c r="E15254">
        <v>132660</v>
      </c>
    </row>
    <row r="15255" spans="1:5" x14ac:dyDescent="0.25">
      <c r="A15255" s="2">
        <v>45744.761111111111</v>
      </c>
      <c r="B15255">
        <v>132660</v>
      </c>
      <c r="C15255">
        <v>132670</v>
      </c>
      <c r="D15255">
        <v>132640</v>
      </c>
      <c r="E15255">
        <v>132640</v>
      </c>
    </row>
    <row r="15256" spans="1:5" x14ac:dyDescent="0.25">
      <c r="A15256" s="2">
        <v>45744.760416666664</v>
      </c>
      <c r="B15256">
        <v>132645</v>
      </c>
      <c r="C15256">
        <v>132670</v>
      </c>
      <c r="D15256">
        <v>132610</v>
      </c>
      <c r="E15256">
        <v>132655</v>
      </c>
    </row>
    <row r="15257" spans="1:5" x14ac:dyDescent="0.25">
      <c r="A15257" s="2">
        <v>45744.759722222225</v>
      </c>
      <c r="B15257">
        <v>132640</v>
      </c>
      <c r="C15257">
        <v>132655</v>
      </c>
      <c r="D15257">
        <v>132625</v>
      </c>
      <c r="E15257">
        <v>132640</v>
      </c>
    </row>
    <row r="15258" spans="1:5" x14ac:dyDescent="0.25">
      <c r="A15258" s="2">
        <v>45744.759027777778</v>
      </c>
      <c r="B15258">
        <v>132650</v>
      </c>
      <c r="C15258">
        <v>132660</v>
      </c>
      <c r="D15258">
        <v>132640</v>
      </c>
      <c r="E15258">
        <v>132645</v>
      </c>
    </row>
    <row r="15259" spans="1:5" x14ac:dyDescent="0.25">
      <c r="A15259" s="2">
        <v>45744.758333333331</v>
      </c>
      <c r="B15259">
        <v>132660</v>
      </c>
      <c r="C15259">
        <v>132680</v>
      </c>
      <c r="D15259">
        <v>132640</v>
      </c>
      <c r="E15259">
        <v>132650</v>
      </c>
    </row>
    <row r="15260" spans="1:5" x14ac:dyDescent="0.25">
      <c r="A15260" s="2">
        <v>45744.757638888892</v>
      </c>
      <c r="B15260">
        <v>132680</v>
      </c>
      <c r="C15260">
        <v>132685</v>
      </c>
      <c r="D15260">
        <v>132655</v>
      </c>
      <c r="E15260">
        <v>132660</v>
      </c>
    </row>
    <row r="15261" spans="1:5" x14ac:dyDescent="0.25">
      <c r="A15261" s="2">
        <v>45744.756944444445</v>
      </c>
      <c r="B15261">
        <v>132690</v>
      </c>
      <c r="C15261">
        <v>132695</v>
      </c>
      <c r="D15261">
        <v>132660</v>
      </c>
      <c r="E15261">
        <v>132685</v>
      </c>
    </row>
    <row r="15262" spans="1:5" x14ac:dyDescent="0.25">
      <c r="A15262" s="2">
        <v>45744.756249999999</v>
      </c>
      <c r="B15262">
        <v>132705</v>
      </c>
      <c r="C15262">
        <v>132710</v>
      </c>
      <c r="D15262">
        <v>132690</v>
      </c>
      <c r="E15262">
        <v>132690</v>
      </c>
    </row>
    <row r="15263" spans="1:5" x14ac:dyDescent="0.25">
      <c r="A15263" s="2">
        <v>45744.755555555559</v>
      </c>
      <c r="B15263">
        <v>132705</v>
      </c>
      <c r="C15263">
        <v>132715</v>
      </c>
      <c r="D15263">
        <v>132700</v>
      </c>
      <c r="E15263">
        <v>132700</v>
      </c>
    </row>
    <row r="15264" spans="1:5" x14ac:dyDescent="0.25">
      <c r="A15264" s="2">
        <v>45744.754861111112</v>
      </c>
      <c r="B15264">
        <v>132695</v>
      </c>
      <c r="C15264">
        <v>132705</v>
      </c>
      <c r="D15264">
        <v>132690</v>
      </c>
      <c r="E15264">
        <v>132700</v>
      </c>
    </row>
    <row r="15265" spans="1:5" x14ac:dyDescent="0.25">
      <c r="A15265" s="2">
        <v>45744.754166666666</v>
      </c>
      <c r="B15265">
        <v>132710</v>
      </c>
      <c r="C15265">
        <v>132715</v>
      </c>
      <c r="D15265">
        <v>132695</v>
      </c>
      <c r="E15265">
        <v>132700</v>
      </c>
    </row>
    <row r="15266" spans="1:5" x14ac:dyDescent="0.25">
      <c r="A15266" s="2">
        <v>45744.753472222219</v>
      </c>
      <c r="B15266">
        <v>132715</v>
      </c>
      <c r="C15266">
        <v>132725</v>
      </c>
      <c r="D15266">
        <v>132680</v>
      </c>
      <c r="E15266">
        <v>132715</v>
      </c>
    </row>
    <row r="15267" spans="1:5" x14ac:dyDescent="0.25">
      <c r="A15267" s="2">
        <v>45744.75277777778</v>
      </c>
      <c r="B15267">
        <v>132700</v>
      </c>
      <c r="C15267">
        <v>132725</v>
      </c>
      <c r="D15267">
        <v>132700</v>
      </c>
      <c r="E15267">
        <v>132715</v>
      </c>
    </row>
    <row r="15268" spans="1:5" x14ac:dyDescent="0.25">
      <c r="A15268" s="2">
        <v>45744.752083333333</v>
      </c>
      <c r="B15268">
        <v>132695</v>
      </c>
      <c r="C15268">
        <v>132715</v>
      </c>
      <c r="D15268">
        <v>132695</v>
      </c>
      <c r="E15268">
        <v>132705</v>
      </c>
    </row>
    <row r="15269" spans="1:5" x14ac:dyDescent="0.25">
      <c r="A15269" s="2">
        <v>45744.751388888886</v>
      </c>
      <c r="B15269">
        <v>132700</v>
      </c>
      <c r="C15269">
        <v>132730</v>
      </c>
      <c r="D15269">
        <v>132685</v>
      </c>
      <c r="E15269">
        <v>132700</v>
      </c>
    </row>
    <row r="15270" spans="1:5" x14ac:dyDescent="0.25">
      <c r="A15270" s="2">
        <v>45744.750694444447</v>
      </c>
      <c r="B15270">
        <v>132680</v>
      </c>
      <c r="C15270">
        <v>132700</v>
      </c>
      <c r="D15270">
        <v>132680</v>
      </c>
      <c r="E15270">
        <v>132700</v>
      </c>
    </row>
    <row r="15271" spans="1:5" x14ac:dyDescent="0.25">
      <c r="A15271" s="2">
        <v>45744.75</v>
      </c>
      <c r="B15271">
        <v>132690</v>
      </c>
      <c r="C15271">
        <v>132695</v>
      </c>
      <c r="D15271">
        <v>132675</v>
      </c>
      <c r="E15271">
        <v>132680</v>
      </c>
    </row>
    <row r="15272" spans="1:5" x14ac:dyDescent="0.25">
      <c r="A15272" s="2">
        <v>45744.749305555553</v>
      </c>
      <c r="B15272">
        <v>132690</v>
      </c>
      <c r="C15272">
        <v>132700</v>
      </c>
      <c r="D15272">
        <v>132675</v>
      </c>
      <c r="E15272">
        <v>132690</v>
      </c>
    </row>
    <row r="15273" spans="1:5" x14ac:dyDescent="0.25">
      <c r="A15273" s="2">
        <v>45744.748611111114</v>
      </c>
      <c r="B15273">
        <v>132685</v>
      </c>
      <c r="C15273">
        <v>132700</v>
      </c>
      <c r="D15273">
        <v>132685</v>
      </c>
      <c r="E15273">
        <v>132690</v>
      </c>
    </row>
    <row r="15274" spans="1:5" x14ac:dyDescent="0.25">
      <c r="A15274" s="2">
        <v>45744.747916666667</v>
      </c>
      <c r="B15274">
        <v>132685</v>
      </c>
      <c r="C15274">
        <v>132695</v>
      </c>
      <c r="D15274">
        <v>132680</v>
      </c>
      <c r="E15274">
        <v>132690</v>
      </c>
    </row>
    <row r="15275" spans="1:5" x14ac:dyDescent="0.25">
      <c r="A15275" s="2">
        <v>45744.74722222222</v>
      </c>
      <c r="B15275">
        <v>132695</v>
      </c>
      <c r="C15275">
        <v>132705</v>
      </c>
      <c r="D15275">
        <v>132685</v>
      </c>
      <c r="E15275">
        <v>132690</v>
      </c>
    </row>
    <row r="15276" spans="1:5" x14ac:dyDescent="0.25">
      <c r="A15276" s="2">
        <v>45744.746527777781</v>
      </c>
      <c r="B15276">
        <v>132685</v>
      </c>
      <c r="C15276">
        <v>132715</v>
      </c>
      <c r="D15276">
        <v>132675</v>
      </c>
      <c r="E15276">
        <v>132690</v>
      </c>
    </row>
    <row r="15277" spans="1:5" x14ac:dyDescent="0.25">
      <c r="A15277" s="2">
        <v>45744.745833333334</v>
      </c>
      <c r="B15277">
        <v>132680</v>
      </c>
      <c r="C15277">
        <v>132700</v>
      </c>
      <c r="D15277">
        <v>132680</v>
      </c>
      <c r="E15277">
        <v>132695</v>
      </c>
    </row>
    <row r="15278" spans="1:5" x14ac:dyDescent="0.25">
      <c r="A15278" s="2">
        <v>45744.745138888888</v>
      </c>
      <c r="B15278">
        <v>132680</v>
      </c>
      <c r="C15278">
        <v>132760</v>
      </c>
      <c r="D15278">
        <v>132665</v>
      </c>
      <c r="E15278">
        <v>132685</v>
      </c>
    </row>
    <row r="15279" spans="1:5" x14ac:dyDescent="0.25">
      <c r="A15279" s="2">
        <v>45744.744444444441</v>
      </c>
      <c r="B15279">
        <v>132695</v>
      </c>
      <c r="C15279">
        <v>132695</v>
      </c>
      <c r="D15279">
        <v>132680</v>
      </c>
      <c r="E15279">
        <v>132680</v>
      </c>
    </row>
    <row r="15280" spans="1:5" x14ac:dyDescent="0.25">
      <c r="A15280" s="2">
        <v>45744.743750000001</v>
      </c>
      <c r="B15280">
        <v>132685</v>
      </c>
      <c r="C15280">
        <v>132705</v>
      </c>
      <c r="D15280">
        <v>132675</v>
      </c>
      <c r="E15280">
        <v>132690</v>
      </c>
    </row>
    <row r="15281" spans="1:5" x14ac:dyDescent="0.25">
      <c r="A15281" s="2">
        <v>45744.743055555555</v>
      </c>
      <c r="B15281">
        <v>132705</v>
      </c>
      <c r="C15281">
        <v>132735</v>
      </c>
      <c r="D15281">
        <v>132675</v>
      </c>
      <c r="E15281">
        <v>132685</v>
      </c>
    </row>
    <row r="15282" spans="1:5" x14ac:dyDescent="0.25">
      <c r="A15282" s="2">
        <v>45744.742361111108</v>
      </c>
      <c r="B15282">
        <v>132700</v>
      </c>
      <c r="C15282">
        <v>132725</v>
      </c>
      <c r="D15282">
        <v>132695</v>
      </c>
      <c r="E15282">
        <v>132705</v>
      </c>
    </row>
    <row r="15283" spans="1:5" x14ac:dyDescent="0.25">
      <c r="A15283" s="2">
        <v>45744.741666666669</v>
      </c>
      <c r="B15283">
        <v>132635</v>
      </c>
      <c r="C15283">
        <v>132760</v>
      </c>
      <c r="D15283">
        <v>132630</v>
      </c>
      <c r="E15283">
        <v>132700</v>
      </c>
    </row>
    <row r="15284" spans="1:5" x14ac:dyDescent="0.25">
      <c r="A15284" s="2">
        <v>45744.740972222222</v>
      </c>
      <c r="B15284">
        <v>132630</v>
      </c>
      <c r="C15284">
        <v>132650</v>
      </c>
      <c r="D15284">
        <v>132605</v>
      </c>
      <c r="E15284">
        <v>132635</v>
      </c>
    </row>
    <row r="15285" spans="1:5" x14ac:dyDescent="0.25">
      <c r="A15285" s="2">
        <v>45744.740277777775</v>
      </c>
      <c r="B15285">
        <v>132600</v>
      </c>
      <c r="C15285">
        <v>132630</v>
      </c>
      <c r="D15285">
        <v>132580</v>
      </c>
      <c r="E15285">
        <v>132630</v>
      </c>
    </row>
    <row r="15286" spans="1:5" x14ac:dyDescent="0.25">
      <c r="A15286" s="2">
        <v>45744.739583333336</v>
      </c>
      <c r="B15286">
        <v>132605</v>
      </c>
      <c r="C15286">
        <v>132615</v>
      </c>
      <c r="D15286">
        <v>132585</v>
      </c>
      <c r="E15286">
        <v>132600</v>
      </c>
    </row>
    <row r="15287" spans="1:5" x14ac:dyDescent="0.25">
      <c r="A15287" s="2">
        <v>45744.738888888889</v>
      </c>
      <c r="B15287">
        <v>132580</v>
      </c>
      <c r="C15287">
        <v>132620</v>
      </c>
      <c r="D15287">
        <v>132575</v>
      </c>
      <c r="E15287">
        <v>132605</v>
      </c>
    </row>
    <row r="15288" spans="1:5" x14ac:dyDescent="0.25">
      <c r="A15288" s="2">
        <v>45744.738194444442</v>
      </c>
      <c r="B15288">
        <v>132610</v>
      </c>
      <c r="C15288">
        <v>132620</v>
      </c>
      <c r="D15288">
        <v>132565</v>
      </c>
      <c r="E15288">
        <v>132580</v>
      </c>
    </row>
    <row r="15289" spans="1:5" x14ac:dyDescent="0.25">
      <c r="A15289" s="2">
        <v>45744.737500000003</v>
      </c>
      <c r="B15289">
        <v>132605</v>
      </c>
      <c r="C15289">
        <v>132615</v>
      </c>
      <c r="D15289">
        <v>132600</v>
      </c>
      <c r="E15289">
        <v>132610</v>
      </c>
    </row>
    <row r="15290" spans="1:5" x14ac:dyDescent="0.25">
      <c r="A15290" s="2">
        <v>45744.736805555556</v>
      </c>
      <c r="B15290">
        <v>132605</v>
      </c>
      <c r="C15290">
        <v>132630</v>
      </c>
      <c r="D15290">
        <v>132600</v>
      </c>
      <c r="E15290">
        <v>132605</v>
      </c>
    </row>
    <row r="15291" spans="1:5" x14ac:dyDescent="0.25">
      <c r="A15291" s="2">
        <v>45744.736111111109</v>
      </c>
      <c r="B15291">
        <v>132605</v>
      </c>
      <c r="C15291">
        <v>132615</v>
      </c>
      <c r="D15291">
        <v>132590</v>
      </c>
      <c r="E15291">
        <v>132605</v>
      </c>
    </row>
    <row r="15292" spans="1:5" x14ac:dyDescent="0.25">
      <c r="A15292" s="2">
        <v>45744.73541666667</v>
      </c>
      <c r="B15292">
        <v>132600</v>
      </c>
      <c r="C15292">
        <v>132605</v>
      </c>
      <c r="D15292">
        <v>132575</v>
      </c>
      <c r="E15292">
        <v>132605</v>
      </c>
    </row>
    <row r="15293" spans="1:5" x14ac:dyDescent="0.25">
      <c r="A15293" s="2">
        <v>45744.734722222223</v>
      </c>
      <c r="B15293">
        <v>132590</v>
      </c>
      <c r="C15293">
        <v>132610</v>
      </c>
      <c r="D15293">
        <v>132590</v>
      </c>
      <c r="E15293">
        <v>132605</v>
      </c>
    </row>
    <row r="15294" spans="1:5" x14ac:dyDescent="0.25">
      <c r="A15294" s="2">
        <v>45744.734027777777</v>
      </c>
      <c r="B15294">
        <v>132625</v>
      </c>
      <c r="C15294">
        <v>132635</v>
      </c>
      <c r="D15294">
        <v>132590</v>
      </c>
      <c r="E15294">
        <v>132590</v>
      </c>
    </row>
    <row r="15295" spans="1:5" x14ac:dyDescent="0.25">
      <c r="A15295" s="2">
        <v>45744.73333333333</v>
      </c>
      <c r="B15295">
        <v>132595</v>
      </c>
      <c r="C15295">
        <v>132625</v>
      </c>
      <c r="D15295">
        <v>132590</v>
      </c>
      <c r="E15295">
        <v>132625</v>
      </c>
    </row>
    <row r="15296" spans="1:5" x14ac:dyDescent="0.25">
      <c r="A15296" s="2">
        <v>45744.732638888891</v>
      </c>
      <c r="B15296">
        <v>132580</v>
      </c>
      <c r="C15296">
        <v>132610</v>
      </c>
      <c r="D15296">
        <v>132575</v>
      </c>
      <c r="E15296">
        <v>132595</v>
      </c>
    </row>
    <row r="15297" spans="1:5" x14ac:dyDescent="0.25">
      <c r="A15297" s="2">
        <v>45744.731944444444</v>
      </c>
      <c r="B15297">
        <v>132580</v>
      </c>
      <c r="C15297">
        <v>132600</v>
      </c>
      <c r="D15297">
        <v>132560</v>
      </c>
      <c r="E15297">
        <v>132575</v>
      </c>
    </row>
    <row r="15298" spans="1:5" x14ac:dyDescent="0.25">
      <c r="A15298" s="2">
        <v>45744.731249999997</v>
      </c>
      <c r="B15298">
        <v>132600</v>
      </c>
      <c r="C15298">
        <v>132600</v>
      </c>
      <c r="D15298">
        <v>132575</v>
      </c>
      <c r="E15298">
        <v>132585</v>
      </c>
    </row>
    <row r="15299" spans="1:5" x14ac:dyDescent="0.25">
      <c r="A15299" s="2">
        <v>45744.730555555558</v>
      </c>
      <c r="B15299">
        <v>132600</v>
      </c>
      <c r="C15299">
        <v>132615</v>
      </c>
      <c r="D15299">
        <v>132580</v>
      </c>
      <c r="E15299">
        <v>132600</v>
      </c>
    </row>
    <row r="15300" spans="1:5" x14ac:dyDescent="0.25">
      <c r="A15300" s="2">
        <v>45744.729861111111</v>
      </c>
      <c r="B15300">
        <v>132640</v>
      </c>
      <c r="C15300">
        <v>132650</v>
      </c>
      <c r="D15300">
        <v>132575</v>
      </c>
      <c r="E15300">
        <v>132605</v>
      </c>
    </row>
    <row r="15301" spans="1:5" x14ac:dyDescent="0.25">
      <c r="A15301" s="2">
        <v>45744.729166666664</v>
      </c>
      <c r="B15301">
        <v>132645</v>
      </c>
      <c r="C15301">
        <v>132650</v>
      </c>
      <c r="D15301">
        <v>132620</v>
      </c>
      <c r="E15301">
        <v>132640</v>
      </c>
    </row>
    <row r="15302" spans="1:5" x14ac:dyDescent="0.25">
      <c r="A15302" s="2">
        <v>45744.728472222225</v>
      </c>
      <c r="B15302">
        <v>132615</v>
      </c>
      <c r="C15302">
        <v>132655</v>
      </c>
      <c r="D15302">
        <v>132600</v>
      </c>
      <c r="E15302">
        <v>132645</v>
      </c>
    </row>
    <row r="15303" spans="1:5" x14ac:dyDescent="0.25">
      <c r="A15303" s="2">
        <v>45744.727777777778</v>
      </c>
      <c r="B15303">
        <v>132630</v>
      </c>
      <c r="C15303">
        <v>132640</v>
      </c>
      <c r="D15303">
        <v>132610</v>
      </c>
      <c r="E15303">
        <v>132610</v>
      </c>
    </row>
    <row r="15304" spans="1:5" x14ac:dyDescent="0.25">
      <c r="A15304" s="2">
        <v>45744.727083333331</v>
      </c>
      <c r="B15304">
        <v>132650</v>
      </c>
      <c r="C15304">
        <v>132650</v>
      </c>
      <c r="D15304">
        <v>132630</v>
      </c>
      <c r="E15304">
        <v>132635</v>
      </c>
    </row>
    <row r="15305" spans="1:5" x14ac:dyDescent="0.25">
      <c r="A15305" s="2">
        <v>45744.726388888892</v>
      </c>
      <c r="B15305">
        <v>132630</v>
      </c>
      <c r="C15305">
        <v>132645</v>
      </c>
      <c r="D15305">
        <v>132625</v>
      </c>
      <c r="E15305">
        <v>132645</v>
      </c>
    </row>
    <row r="15306" spans="1:5" x14ac:dyDescent="0.25">
      <c r="A15306" s="2">
        <v>45744.725694444445</v>
      </c>
      <c r="B15306">
        <v>132640</v>
      </c>
      <c r="C15306">
        <v>132690</v>
      </c>
      <c r="D15306">
        <v>132630</v>
      </c>
      <c r="E15306">
        <v>132630</v>
      </c>
    </row>
    <row r="15307" spans="1:5" x14ac:dyDescent="0.25">
      <c r="A15307" s="2">
        <v>45744.724999999999</v>
      </c>
      <c r="B15307">
        <v>132655</v>
      </c>
      <c r="C15307">
        <v>132660</v>
      </c>
      <c r="D15307">
        <v>132635</v>
      </c>
      <c r="E15307">
        <v>132640</v>
      </c>
    </row>
    <row r="15308" spans="1:5" x14ac:dyDescent="0.25">
      <c r="A15308" s="2">
        <v>45744.724305555559</v>
      </c>
      <c r="B15308">
        <v>132635</v>
      </c>
      <c r="C15308">
        <v>132655</v>
      </c>
      <c r="D15308">
        <v>132620</v>
      </c>
      <c r="E15308">
        <v>132655</v>
      </c>
    </row>
    <row r="15309" spans="1:5" x14ac:dyDescent="0.25">
      <c r="A15309" s="2">
        <v>45744.723611111112</v>
      </c>
      <c r="B15309">
        <v>132630</v>
      </c>
      <c r="C15309">
        <v>132670</v>
      </c>
      <c r="D15309">
        <v>132615</v>
      </c>
      <c r="E15309">
        <v>132635</v>
      </c>
    </row>
    <row r="15310" spans="1:5" x14ac:dyDescent="0.25">
      <c r="A15310" s="2">
        <v>45744.722916666666</v>
      </c>
      <c r="B15310">
        <v>132590</v>
      </c>
      <c r="C15310">
        <v>132645</v>
      </c>
      <c r="D15310">
        <v>132590</v>
      </c>
      <c r="E15310">
        <v>132625</v>
      </c>
    </row>
    <row r="15311" spans="1:5" x14ac:dyDescent="0.25">
      <c r="A15311" s="2">
        <v>45744.722222222219</v>
      </c>
      <c r="B15311">
        <v>132575</v>
      </c>
      <c r="C15311">
        <v>132610</v>
      </c>
      <c r="D15311">
        <v>132555</v>
      </c>
      <c r="E15311">
        <v>132595</v>
      </c>
    </row>
    <row r="15312" spans="1:5" x14ac:dyDescent="0.25">
      <c r="A15312" s="2">
        <v>45744.72152777778</v>
      </c>
      <c r="B15312">
        <v>132530</v>
      </c>
      <c r="C15312">
        <v>132585</v>
      </c>
      <c r="D15312">
        <v>132525</v>
      </c>
      <c r="E15312">
        <v>132570</v>
      </c>
    </row>
    <row r="15313" spans="1:5" x14ac:dyDescent="0.25">
      <c r="A15313" s="2">
        <v>45744.720833333333</v>
      </c>
      <c r="B15313">
        <v>132600</v>
      </c>
      <c r="C15313">
        <v>132605</v>
      </c>
      <c r="D15313">
        <v>132515</v>
      </c>
      <c r="E15313">
        <v>132530</v>
      </c>
    </row>
    <row r="15314" spans="1:5" x14ac:dyDescent="0.25">
      <c r="A15314" s="2">
        <v>45744.720138888886</v>
      </c>
      <c r="B15314">
        <v>132570</v>
      </c>
      <c r="C15314">
        <v>132615</v>
      </c>
      <c r="D15314">
        <v>132565</v>
      </c>
      <c r="E15314">
        <v>132600</v>
      </c>
    </row>
    <row r="15315" spans="1:5" x14ac:dyDescent="0.25">
      <c r="A15315" s="2">
        <v>45744.719444444447</v>
      </c>
      <c r="B15315">
        <v>132645</v>
      </c>
      <c r="C15315">
        <v>132650</v>
      </c>
      <c r="D15315">
        <v>132565</v>
      </c>
      <c r="E15315">
        <v>132570</v>
      </c>
    </row>
    <row r="15316" spans="1:5" x14ac:dyDescent="0.25">
      <c r="A15316" s="2">
        <v>45744.71875</v>
      </c>
      <c r="B15316">
        <v>132600</v>
      </c>
      <c r="C15316">
        <v>132660</v>
      </c>
      <c r="D15316">
        <v>132595</v>
      </c>
      <c r="E15316">
        <v>132645</v>
      </c>
    </row>
    <row r="15317" spans="1:5" x14ac:dyDescent="0.25">
      <c r="A15317" s="2">
        <v>45744.718055555553</v>
      </c>
      <c r="B15317">
        <v>132615</v>
      </c>
      <c r="C15317">
        <v>132630</v>
      </c>
      <c r="D15317">
        <v>132600</v>
      </c>
      <c r="E15317">
        <v>132605</v>
      </c>
    </row>
    <row r="15318" spans="1:5" x14ac:dyDescent="0.25">
      <c r="A15318" s="2">
        <v>45744.717361111114</v>
      </c>
      <c r="B15318">
        <v>132595</v>
      </c>
      <c r="C15318">
        <v>132645</v>
      </c>
      <c r="D15318">
        <v>132570</v>
      </c>
      <c r="E15318">
        <v>132615</v>
      </c>
    </row>
    <row r="15319" spans="1:5" x14ac:dyDescent="0.25">
      <c r="A15319" s="2">
        <v>45744.716666666667</v>
      </c>
      <c r="B15319">
        <v>132670</v>
      </c>
      <c r="C15319">
        <v>132685</v>
      </c>
      <c r="D15319">
        <v>132585</v>
      </c>
      <c r="E15319">
        <v>132590</v>
      </c>
    </row>
    <row r="15320" spans="1:5" x14ac:dyDescent="0.25">
      <c r="A15320" s="2">
        <v>45744.71597222222</v>
      </c>
      <c r="B15320">
        <v>132660</v>
      </c>
      <c r="C15320">
        <v>132705</v>
      </c>
      <c r="D15320">
        <v>132660</v>
      </c>
      <c r="E15320">
        <v>132670</v>
      </c>
    </row>
    <row r="15321" spans="1:5" x14ac:dyDescent="0.25">
      <c r="A15321" s="2">
        <v>45744.715277777781</v>
      </c>
      <c r="B15321">
        <v>132610</v>
      </c>
      <c r="C15321">
        <v>132685</v>
      </c>
      <c r="D15321">
        <v>132610</v>
      </c>
      <c r="E15321">
        <v>132660</v>
      </c>
    </row>
    <row r="15322" spans="1:5" x14ac:dyDescent="0.25">
      <c r="A15322" s="2">
        <v>45744.714583333334</v>
      </c>
      <c r="B15322">
        <v>132630</v>
      </c>
      <c r="C15322">
        <v>132650</v>
      </c>
      <c r="D15322">
        <v>132580</v>
      </c>
      <c r="E15322">
        <v>132610</v>
      </c>
    </row>
    <row r="15323" spans="1:5" x14ac:dyDescent="0.25">
      <c r="A15323" s="2">
        <v>45744.713888888888</v>
      </c>
      <c r="B15323">
        <v>132595</v>
      </c>
      <c r="C15323">
        <v>132640</v>
      </c>
      <c r="D15323">
        <v>132595</v>
      </c>
      <c r="E15323">
        <v>132635</v>
      </c>
    </row>
    <row r="15324" spans="1:5" x14ac:dyDescent="0.25">
      <c r="A15324" s="2">
        <v>45744.713194444441</v>
      </c>
      <c r="B15324">
        <v>132620</v>
      </c>
      <c r="C15324">
        <v>132645</v>
      </c>
      <c r="D15324">
        <v>132580</v>
      </c>
      <c r="E15324">
        <v>132595</v>
      </c>
    </row>
    <row r="15325" spans="1:5" x14ac:dyDescent="0.25">
      <c r="A15325" s="2">
        <v>45744.712500000001</v>
      </c>
      <c r="B15325">
        <v>132610</v>
      </c>
      <c r="C15325">
        <v>132640</v>
      </c>
      <c r="D15325">
        <v>132590</v>
      </c>
      <c r="E15325">
        <v>132625</v>
      </c>
    </row>
    <row r="15326" spans="1:5" x14ac:dyDescent="0.25">
      <c r="A15326" s="2">
        <v>45744.711805555555</v>
      </c>
      <c r="B15326">
        <v>132625</v>
      </c>
      <c r="C15326">
        <v>132655</v>
      </c>
      <c r="D15326">
        <v>132580</v>
      </c>
      <c r="E15326">
        <v>132615</v>
      </c>
    </row>
    <row r="15327" spans="1:5" x14ac:dyDescent="0.25">
      <c r="A15327" s="2">
        <v>45744.711111111108</v>
      </c>
      <c r="B15327">
        <v>132615</v>
      </c>
      <c r="C15327">
        <v>132670</v>
      </c>
      <c r="D15327">
        <v>132605</v>
      </c>
      <c r="E15327">
        <v>132625</v>
      </c>
    </row>
    <row r="15328" spans="1:5" x14ac:dyDescent="0.25">
      <c r="A15328" s="2">
        <v>45744.710416666669</v>
      </c>
      <c r="B15328">
        <v>132630</v>
      </c>
      <c r="C15328">
        <v>132685</v>
      </c>
      <c r="D15328">
        <v>132605</v>
      </c>
      <c r="E15328">
        <v>132615</v>
      </c>
    </row>
    <row r="15329" spans="1:5" x14ac:dyDescent="0.25">
      <c r="A15329" s="2">
        <v>45744.709722222222</v>
      </c>
      <c r="B15329">
        <v>132705</v>
      </c>
      <c r="C15329">
        <v>132735</v>
      </c>
      <c r="D15329">
        <v>132620</v>
      </c>
      <c r="E15329">
        <v>132625</v>
      </c>
    </row>
    <row r="15330" spans="1:5" x14ac:dyDescent="0.25">
      <c r="A15330" s="2">
        <v>45744.709027777775</v>
      </c>
      <c r="B15330">
        <v>132770</v>
      </c>
      <c r="C15330">
        <v>132775</v>
      </c>
      <c r="D15330">
        <v>132660</v>
      </c>
      <c r="E15330">
        <v>132700</v>
      </c>
    </row>
    <row r="15331" spans="1:5" x14ac:dyDescent="0.25">
      <c r="A15331" s="2">
        <v>45744.708333333336</v>
      </c>
      <c r="B15331">
        <v>132815</v>
      </c>
      <c r="C15331">
        <v>132820</v>
      </c>
      <c r="D15331">
        <v>132740</v>
      </c>
      <c r="E15331">
        <v>132770</v>
      </c>
    </row>
    <row r="15332" spans="1:5" x14ac:dyDescent="0.25">
      <c r="A15332" s="2">
        <v>45744.707638888889</v>
      </c>
      <c r="B15332">
        <v>132800</v>
      </c>
      <c r="C15332">
        <v>132825</v>
      </c>
      <c r="D15332">
        <v>132765</v>
      </c>
      <c r="E15332">
        <v>132815</v>
      </c>
    </row>
    <row r="15333" spans="1:5" x14ac:dyDescent="0.25">
      <c r="A15333" s="2">
        <v>45744.706944444442</v>
      </c>
      <c r="B15333">
        <v>132825</v>
      </c>
      <c r="C15333">
        <v>132850</v>
      </c>
      <c r="D15333">
        <v>132800</v>
      </c>
      <c r="E15333">
        <v>132800</v>
      </c>
    </row>
    <row r="15334" spans="1:5" x14ac:dyDescent="0.25">
      <c r="A15334" s="2">
        <v>45744.706250000003</v>
      </c>
      <c r="B15334">
        <v>132860</v>
      </c>
      <c r="C15334">
        <v>132865</v>
      </c>
      <c r="D15334">
        <v>132785</v>
      </c>
      <c r="E15334">
        <v>132825</v>
      </c>
    </row>
    <row r="15335" spans="1:5" x14ac:dyDescent="0.25">
      <c r="A15335" s="2">
        <v>45744.705555555556</v>
      </c>
      <c r="B15335">
        <v>132890</v>
      </c>
      <c r="C15335">
        <v>132890</v>
      </c>
      <c r="D15335">
        <v>132835</v>
      </c>
      <c r="E15335">
        <v>132855</v>
      </c>
    </row>
    <row r="15336" spans="1:5" x14ac:dyDescent="0.25">
      <c r="A15336" s="2">
        <v>45744.704861111109</v>
      </c>
      <c r="B15336">
        <v>132935</v>
      </c>
      <c r="C15336">
        <v>132935</v>
      </c>
      <c r="D15336">
        <v>132860</v>
      </c>
      <c r="E15336">
        <v>132885</v>
      </c>
    </row>
    <row r="15337" spans="1:5" x14ac:dyDescent="0.25">
      <c r="A15337" s="2">
        <v>45744.70416666667</v>
      </c>
      <c r="B15337">
        <v>132915</v>
      </c>
      <c r="C15337">
        <v>132955</v>
      </c>
      <c r="D15337">
        <v>132900</v>
      </c>
      <c r="E15337">
        <v>132935</v>
      </c>
    </row>
    <row r="15338" spans="1:5" x14ac:dyDescent="0.25">
      <c r="A15338" s="2">
        <v>45744.703472222223</v>
      </c>
      <c r="B15338">
        <v>132900</v>
      </c>
      <c r="C15338">
        <v>132915</v>
      </c>
      <c r="D15338">
        <v>132895</v>
      </c>
      <c r="E15338">
        <v>132915</v>
      </c>
    </row>
    <row r="15339" spans="1:5" x14ac:dyDescent="0.25">
      <c r="A15339" s="2">
        <v>45744.702777777777</v>
      </c>
      <c r="B15339">
        <v>132915</v>
      </c>
      <c r="C15339">
        <v>132915</v>
      </c>
      <c r="D15339">
        <v>132880</v>
      </c>
      <c r="E15339">
        <v>132900</v>
      </c>
    </row>
    <row r="15340" spans="1:5" x14ac:dyDescent="0.25">
      <c r="A15340" s="2">
        <v>45744.70208333333</v>
      </c>
      <c r="B15340">
        <v>132900</v>
      </c>
      <c r="C15340">
        <v>132915</v>
      </c>
      <c r="D15340">
        <v>132885</v>
      </c>
      <c r="E15340">
        <v>132915</v>
      </c>
    </row>
    <row r="15341" spans="1:5" x14ac:dyDescent="0.25">
      <c r="A15341" s="2">
        <v>45744.701388888891</v>
      </c>
      <c r="B15341">
        <v>132945</v>
      </c>
      <c r="C15341">
        <v>132960</v>
      </c>
      <c r="D15341">
        <v>132865</v>
      </c>
      <c r="E15341">
        <v>132900</v>
      </c>
    </row>
    <row r="15342" spans="1:5" x14ac:dyDescent="0.25">
      <c r="A15342" s="2">
        <v>45744.700694444444</v>
      </c>
      <c r="B15342">
        <v>132950</v>
      </c>
      <c r="C15342">
        <v>132975</v>
      </c>
      <c r="D15342">
        <v>132930</v>
      </c>
      <c r="E15342">
        <v>132945</v>
      </c>
    </row>
    <row r="15343" spans="1:5" x14ac:dyDescent="0.25">
      <c r="A15343" s="2">
        <v>45744.7</v>
      </c>
      <c r="B15343">
        <v>132935</v>
      </c>
      <c r="C15343">
        <v>132965</v>
      </c>
      <c r="D15343">
        <v>132930</v>
      </c>
      <c r="E15343">
        <v>132950</v>
      </c>
    </row>
    <row r="15344" spans="1:5" x14ac:dyDescent="0.25">
      <c r="A15344" s="2">
        <v>45744.699305555558</v>
      </c>
      <c r="B15344">
        <v>132930</v>
      </c>
      <c r="C15344">
        <v>132955</v>
      </c>
      <c r="D15344">
        <v>132910</v>
      </c>
      <c r="E15344">
        <v>132935</v>
      </c>
    </row>
    <row r="15345" spans="1:5" x14ac:dyDescent="0.25">
      <c r="A15345" s="2">
        <v>45744.698611111111</v>
      </c>
      <c r="B15345">
        <v>132915</v>
      </c>
      <c r="C15345">
        <v>132950</v>
      </c>
      <c r="D15345">
        <v>132910</v>
      </c>
      <c r="E15345">
        <v>132930</v>
      </c>
    </row>
    <row r="15346" spans="1:5" x14ac:dyDescent="0.25">
      <c r="A15346" s="2">
        <v>45744.697916666664</v>
      </c>
      <c r="B15346">
        <v>132900</v>
      </c>
      <c r="C15346">
        <v>132930</v>
      </c>
      <c r="D15346">
        <v>132900</v>
      </c>
      <c r="E15346">
        <v>132920</v>
      </c>
    </row>
    <row r="15347" spans="1:5" x14ac:dyDescent="0.25">
      <c r="A15347" s="2">
        <v>45744.697222222225</v>
      </c>
      <c r="B15347">
        <v>132925</v>
      </c>
      <c r="C15347">
        <v>132930</v>
      </c>
      <c r="D15347">
        <v>132860</v>
      </c>
      <c r="E15347">
        <v>132900</v>
      </c>
    </row>
    <row r="15348" spans="1:5" x14ac:dyDescent="0.25">
      <c r="A15348" s="2">
        <v>45744.696527777778</v>
      </c>
      <c r="B15348">
        <v>132935</v>
      </c>
      <c r="C15348">
        <v>132945</v>
      </c>
      <c r="D15348">
        <v>132890</v>
      </c>
      <c r="E15348">
        <v>132930</v>
      </c>
    </row>
    <row r="15349" spans="1:5" x14ac:dyDescent="0.25">
      <c r="A15349" s="2">
        <v>45744.695833333331</v>
      </c>
      <c r="B15349">
        <v>132915</v>
      </c>
      <c r="C15349">
        <v>132940</v>
      </c>
      <c r="D15349">
        <v>132915</v>
      </c>
      <c r="E15349">
        <v>132930</v>
      </c>
    </row>
    <row r="15350" spans="1:5" x14ac:dyDescent="0.25">
      <c r="A15350" s="2">
        <v>45744.695138888892</v>
      </c>
      <c r="B15350">
        <v>132980</v>
      </c>
      <c r="C15350">
        <v>133000</v>
      </c>
      <c r="D15350">
        <v>132910</v>
      </c>
      <c r="E15350">
        <v>132915</v>
      </c>
    </row>
    <row r="15351" spans="1:5" x14ac:dyDescent="0.25">
      <c r="A15351" s="2">
        <v>45744.694444444445</v>
      </c>
      <c r="B15351">
        <v>132970</v>
      </c>
      <c r="C15351">
        <v>132980</v>
      </c>
      <c r="D15351">
        <v>132945</v>
      </c>
      <c r="E15351">
        <v>132980</v>
      </c>
    </row>
    <row r="15352" spans="1:5" x14ac:dyDescent="0.25">
      <c r="A15352" s="2">
        <v>45744.693749999999</v>
      </c>
      <c r="B15352">
        <v>132910</v>
      </c>
      <c r="C15352">
        <v>132970</v>
      </c>
      <c r="D15352">
        <v>132910</v>
      </c>
      <c r="E15352">
        <v>132965</v>
      </c>
    </row>
    <row r="15353" spans="1:5" x14ac:dyDescent="0.25">
      <c r="A15353" s="2">
        <v>45744.693055555559</v>
      </c>
      <c r="B15353">
        <v>132890</v>
      </c>
      <c r="C15353">
        <v>132925</v>
      </c>
      <c r="D15353">
        <v>132880</v>
      </c>
      <c r="E15353">
        <v>132915</v>
      </c>
    </row>
    <row r="15354" spans="1:5" x14ac:dyDescent="0.25">
      <c r="A15354" s="2">
        <v>45744.692361111112</v>
      </c>
      <c r="B15354">
        <v>132885</v>
      </c>
      <c r="C15354">
        <v>132915</v>
      </c>
      <c r="D15354">
        <v>132880</v>
      </c>
      <c r="E15354">
        <v>132890</v>
      </c>
    </row>
    <row r="15355" spans="1:5" x14ac:dyDescent="0.25">
      <c r="A15355" s="2">
        <v>45744.691666666666</v>
      </c>
      <c r="B15355">
        <v>132940</v>
      </c>
      <c r="C15355">
        <v>132950</v>
      </c>
      <c r="D15355">
        <v>132880</v>
      </c>
      <c r="E15355">
        <v>132885</v>
      </c>
    </row>
    <row r="15356" spans="1:5" x14ac:dyDescent="0.25">
      <c r="A15356" s="2">
        <v>45744.690972222219</v>
      </c>
      <c r="B15356">
        <v>132855</v>
      </c>
      <c r="C15356">
        <v>132955</v>
      </c>
      <c r="D15356">
        <v>132845</v>
      </c>
      <c r="E15356">
        <v>132940</v>
      </c>
    </row>
    <row r="15357" spans="1:5" x14ac:dyDescent="0.25">
      <c r="A15357" s="2">
        <v>45744.69027777778</v>
      </c>
      <c r="B15357">
        <v>132845</v>
      </c>
      <c r="C15357">
        <v>132855</v>
      </c>
      <c r="D15357">
        <v>132820</v>
      </c>
      <c r="E15357">
        <v>132855</v>
      </c>
    </row>
    <row r="15358" spans="1:5" x14ac:dyDescent="0.25">
      <c r="A15358" s="2">
        <v>45744.689583333333</v>
      </c>
      <c r="B15358">
        <v>132890</v>
      </c>
      <c r="C15358">
        <v>132895</v>
      </c>
      <c r="D15358">
        <v>132840</v>
      </c>
      <c r="E15358">
        <v>132850</v>
      </c>
    </row>
    <row r="15359" spans="1:5" x14ac:dyDescent="0.25">
      <c r="A15359" s="2">
        <v>45744.688888888886</v>
      </c>
      <c r="B15359">
        <v>132920</v>
      </c>
      <c r="C15359">
        <v>132925</v>
      </c>
      <c r="D15359">
        <v>132890</v>
      </c>
      <c r="E15359">
        <v>132890</v>
      </c>
    </row>
    <row r="15360" spans="1:5" x14ac:dyDescent="0.25">
      <c r="A15360" s="2">
        <v>45744.688194444447</v>
      </c>
      <c r="B15360">
        <v>132910</v>
      </c>
      <c r="C15360">
        <v>132920</v>
      </c>
      <c r="D15360">
        <v>132870</v>
      </c>
      <c r="E15360">
        <v>132915</v>
      </c>
    </row>
    <row r="15361" spans="1:5" x14ac:dyDescent="0.25">
      <c r="A15361" s="2">
        <v>45744.6875</v>
      </c>
      <c r="B15361">
        <v>132895</v>
      </c>
      <c r="C15361">
        <v>132915</v>
      </c>
      <c r="D15361">
        <v>132890</v>
      </c>
      <c r="E15361">
        <v>132910</v>
      </c>
    </row>
    <row r="15362" spans="1:5" x14ac:dyDescent="0.25">
      <c r="A15362" s="2">
        <v>45744.686805555553</v>
      </c>
      <c r="B15362">
        <v>132905</v>
      </c>
      <c r="C15362">
        <v>132925</v>
      </c>
      <c r="D15362">
        <v>132890</v>
      </c>
      <c r="E15362">
        <v>132900</v>
      </c>
    </row>
    <row r="15363" spans="1:5" x14ac:dyDescent="0.25">
      <c r="A15363" s="2">
        <v>45744.686111111114</v>
      </c>
      <c r="B15363">
        <v>132885</v>
      </c>
      <c r="C15363">
        <v>132915</v>
      </c>
      <c r="D15363">
        <v>132870</v>
      </c>
      <c r="E15363">
        <v>132910</v>
      </c>
    </row>
    <row r="15364" spans="1:5" x14ac:dyDescent="0.25">
      <c r="A15364" s="2">
        <v>45744.685416666667</v>
      </c>
      <c r="B15364">
        <v>132905</v>
      </c>
      <c r="C15364">
        <v>132910</v>
      </c>
      <c r="D15364">
        <v>132875</v>
      </c>
      <c r="E15364">
        <v>132890</v>
      </c>
    </row>
    <row r="15365" spans="1:5" x14ac:dyDescent="0.25">
      <c r="A15365" s="2">
        <v>45744.68472222222</v>
      </c>
      <c r="B15365">
        <v>132885</v>
      </c>
      <c r="C15365">
        <v>132905</v>
      </c>
      <c r="D15365">
        <v>132855</v>
      </c>
      <c r="E15365">
        <v>132905</v>
      </c>
    </row>
    <row r="15366" spans="1:5" x14ac:dyDescent="0.25">
      <c r="A15366" s="2">
        <v>45744.684027777781</v>
      </c>
      <c r="B15366">
        <v>132870</v>
      </c>
      <c r="C15366">
        <v>132900</v>
      </c>
      <c r="D15366">
        <v>132860</v>
      </c>
      <c r="E15366">
        <v>132880</v>
      </c>
    </row>
    <row r="15367" spans="1:5" x14ac:dyDescent="0.25">
      <c r="A15367" s="2">
        <v>45744.683333333334</v>
      </c>
      <c r="B15367">
        <v>132855</v>
      </c>
      <c r="C15367">
        <v>132895</v>
      </c>
      <c r="D15367">
        <v>132855</v>
      </c>
      <c r="E15367">
        <v>132870</v>
      </c>
    </row>
    <row r="15368" spans="1:5" x14ac:dyDescent="0.25">
      <c r="A15368" s="2">
        <v>45744.682638888888</v>
      </c>
      <c r="B15368">
        <v>132855</v>
      </c>
      <c r="C15368">
        <v>132860</v>
      </c>
      <c r="D15368">
        <v>132825</v>
      </c>
      <c r="E15368">
        <v>132850</v>
      </c>
    </row>
    <row r="15369" spans="1:5" x14ac:dyDescent="0.25">
      <c r="A15369" s="2">
        <v>45744.681944444441</v>
      </c>
      <c r="B15369">
        <v>132870</v>
      </c>
      <c r="C15369">
        <v>132875</v>
      </c>
      <c r="D15369">
        <v>132835</v>
      </c>
      <c r="E15369">
        <v>132855</v>
      </c>
    </row>
    <row r="15370" spans="1:5" x14ac:dyDescent="0.25">
      <c r="A15370" s="2">
        <v>45744.681250000001</v>
      </c>
      <c r="B15370">
        <v>132860</v>
      </c>
      <c r="C15370">
        <v>132875</v>
      </c>
      <c r="D15370">
        <v>132830</v>
      </c>
      <c r="E15370">
        <v>132870</v>
      </c>
    </row>
    <row r="15371" spans="1:5" x14ac:dyDescent="0.25">
      <c r="A15371" s="2">
        <v>45744.680555555555</v>
      </c>
      <c r="B15371">
        <v>132885</v>
      </c>
      <c r="C15371">
        <v>132930</v>
      </c>
      <c r="D15371">
        <v>132855</v>
      </c>
      <c r="E15371">
        <v>132860</v>
      </c>
    </row>
    <row r="15372" spans="1:5" x14ac:dyDescent="0.25">
      <c r="A15372" s="2">
        <v>45744.679861111108</v>
      </c>
      <c r="B15372">
        <v>132875</v>
      </c>
      <c r="C15372">
        <v>132900</v>
      </c>
      <c r="D15372">
        <v>132870</v>
      </c>
      <c r="E15372">
        <v>132885</v>
      </c>
    </row>
    <row r="15373" spans="1:5" x14ac:dyDescent="0.25">
      <c r="A15373" s="2">
        <v>45744.679166666669</v>
      </c>
      <c r="B15373">
        <v>132870</v>
      </c>
      <c r="C15373">
        <v>132900</v>
      </c>
      <c r="D15373">
        <v>132855</v>
      </c>
      <c r="E15373">
        <v>132875</v>
      </c>
    </row>
    <row r="15374" spans="1:5" x14ac:dyDescent="0.25">
      <c r="A15374" s="2">
        <v>45744.678472222222</v>
      </c>
      <c r="B15374">
        <v>132875</v>
      </c>
      <c r="C15374">
        <v>132890</v>
      </c>
      <c r="D15374">
        <v>132855</v>
      </c>
      <c r="E15374">
        <v>132870</v>
      </c>
    </row>
    <row r="15375" spans="1:5" x14ac:dyDescent="0.25">
      <c r="A15375" s="2">
        <v>45744.677777777775</v>
      </c>
      <c r="B15375">
        <v>132955</v>
      </c>
      <c r="C15375">
        <v>132970</v>
      </c>
      <c r="D15375">
        <v>132875</v>
      </c>
      <c r="E15375">
        <v>132875</v>
      </c>
    </row>
    <row r="15376" spans="1:5" x14ac:dyDescent="0.25">
      <c r="A15376" s="2">
        <v>45744.677083333336</v>
      </c>
      <c r="B15376">
        <v>132975</v>
      </c>
      <c r="C15376">
        <v>132995</v>
      </c>
      <c r="D15376">
        <v>132945</v>
      </c>
      <c r="E15376">
        <v>132955</v>
      </c>
    </row>
    <row r="15377" spans="1:5" x14ac:dyDescent="0.25">
      <c r="A15377" s="2">
        <v>45744.676388888889</v>
      </c>
      <c r="B15377">
        <v>132975</v>
      </c>
      <c r="C15377">
        <v>132990</v>
      </c>
      <c r="D15377">
        <v>132970</v>
      </c>
      <c r="E15377">
        <v>132975</v>
      </c>
    </row>
    <row r="15378" spans="1:5" x14ac:dyDescent="0.25">
      <c r="A15378" s="2">
        <v>45744.675694444442</v>
      </c>
      <c r="B15378">
        <v>132960</v>
      </c>
      <c r="C15378">
        <v>132985</v>
      </c>
      <c r="D15378">
        <v>132955</v>
      </c>
      <c r="E15378">
        <v>132975</v>
      </c>
    </row>
    <row r="15379" spans="1:5" x14ac:dyDescent="0.25">
      <c r="A15379" s="2">
        <v>45744.675000000003</v>
      </c>
      <c r="B15379">
        <v>132955</v>
      </c>
      <c r="C15379">
        <v>133005</v>
      </c>
      <c r="D15379">
        <v>132945</v>
      </c>
      <c r="E15379">
        <v>132965</v>
      </c>
    </row>
    <row r="15380" spans="1:5" x14ac:dyDescent="0.25">
      <c r="A15380" s="2">
        <v>45744.674305555556</v>
      </c>
      <c r="B15380">
        <v>132945</v>
      </c>
      <c r="C15380">
        <v>132965</v>
      </c>
      <c r="D15380">
        <v>132915</v>
      </c>
      <c r="E15380">
        <v>132950</v>
      </c>
    </row>
    <row r="15381" spans="1:5" x14ac:dyDescent="0.25">
      <c r="A15381" s="2">
        <v>45744.673611111109</v>
      </c>
      <c r="B15381">
        <v>132965</v>
      </c>
      <c r="C15381">
        <v>132985</v>
      </c>
      <c r="D15381">
        <v>132925</v>
      </c>
      <c r="E15381">
        <v>132940</v>
      </c>
    </row>
    <row r="15382" spans="1:5" x14ac:dyDescent="0.25">
      <c r="A15382" s="2">
        <v>45744.67291666667</v>
      </c>
      <c r="B15382">
        <v>132990</v>
      </c>
      <c r="C15382">
        <v>133015</v>
      </c>
      <c r="D15382">
        <v>132955</v>
      </c>
      <c r="E15382">
        <v>132965</v>
      </c>
    </row>
    <row r="15383" spans="1:5" x14ac:dyDescent="0.25">
      <c r="A15383" s="2">
        <v>45744.672222222223</v>
      </c>
      <c r="B15383">
        <v>133020</v>
      </c>
      <c r="C15383">
        <v>133030</v>
      </c>
      <c r="D15383">
        <v>132965</v>
      </c>
      <c r="E15383">
        <v>132990</v>
      </c>
    </row>
    <row r="15384" spans="1:5" x14ac:dyDescent="0.25">
      <c r="A15384" s="2">
        <v>45744.671527777777</v>
      </c>
      <c r="B15384">
        <v>133040</v>
      </c>
      <c r="C15384">
        <v>133070</v>
      </c>
      <c r="D15384">
        <v>132995</v>
      </c>
      <c r="E15384">
        <v>133025</v>
      </c>
    </row>
    <row r="15385" spans="1:5" x14ac:dyDescent="0.25">
      <c r="A15385" s="2">
        <v>45744.67083333333</v>
      </c>
      <c r="B15385">
        <v>133020</v>
      </c>
      <c r="C15385">
        <v>133065</v>
      </c>
      <c r="D15385">
        <v>133020</v>
      </c>
      <c r="E15385">
        <v>133040</v>
      </c>
    </row>
    <row r="15386" spans="1:5" x14ac:dyDescent="0.25">
      <c r="A15386" s="2">
        <v>45744.670138888891</v>
      </c>
      <c r="B15386">
        <v>133000</v>
      </c>
      <c r="C15386">
        <v>133025</v>
      </c>
      <c r="D15386">
        <v>132980</v>
      </c>
      <c r="E15386">
        <v>133020</v>
      </c>
    </row>
    <row r="15387" spans="1:5" x14ac:dyDescent="0.25">
      <c r="A15387" s="2">
        <v>45744.669444444444</v>
      </c>
      <c r="B15387">
        <v>133010</v>
      </c>
      <c r="C15387">
        <v>133020</v>
      </c>
      <c r="D15387">
        <v>132990</v>
      </c>
      <c r="E15387">
        <v>133005</v>
      </c>
    </row>
    <row r="15388" spans="1:5" x14ac:dyDescent="0.25">
      <c r="A15388" s="2">
        <v>45744.668749999997</v>
      </c>
      <c r="B15388">
        <v>133040</v>
      </c>
      <c r="C15388">
        <v>133040</v>
      </c>
      <c r="D15388">
        <v>133005</v>
      </c>
      <c r="E15388">
        <v>133010</v>
      </c>
    </row>
    <row r="15389" spans="1:5" x14ac:dyDescent="0.25">
      <c r="A15389" s="2">
        <v>45744.668055555558</v>
      </c>
      <c r="B15389">
        <v>133035</v>
      </c>
      <c r="C15389">
        <v>133075</v>
      </c>
      <c r="D15389">
        <v>133025</v>
      </c>
      <c r="E15389">
        <v>133035</v>
      </c>
    </row>
    <row r="15390" spans="1:5" x14ac:dyDescent="0.25">
      <c r="A15390" s="2">
        <v>45744.667361111111</v>
      </c>
      <c r="B15390">
        <v>133055</v>
      </c>
      <c r="C15390">
        <v>133055</v>
      </c>
      <c r="D15390">
        <v>132990</v>
      </c>
      <c r="E15390">
        <v>133030</v>
      </c>
    </row>
    <row r="15391" spans="1:5" x14ac:dyDescent="0.25">
      <c r="A15391" s="2">
        <v>45744.666666666664</v>
      </c>
      <c r="B15391">
        <v>133000</v>
      </c>
      <c r="C15391">
        <v>133060</v>
      </c>
      <c r="D15391">
        <v>132975</v>
      </c>
      <c r="E15391">
        <v>133055</v>
      </c>
    </row>
    <row r="15392" spans="1:5" x14ac:dyDescent="0.25">
      <c r="A15392" s="2">
        <v>45744.665972222225</v>
      </c>
      <c r="B15392">
        <v>132980</v>
      </c>
      <c r="C15392">
        <v>133000</v>
      </c>
      <c r="D15392">
        <v>132965</v>
      </c>
      <c r="E15392">
        <v>132995</v>
      </c>
    </row>
    <row r="15393" spans="1:5" x14ac:dyDescent="0.25">
      <c r="A15393" s="2">
        <v>45744.665277777778</v>
      </c>
      <c r="B15393">
        <v>132995</v>
      </c>
      <c r="C15393">
        <v>133000</v>
      </c>
      <c r="D15393">
        <v>132970</v>
      </c>
      <c r="E15393">
        <v>132980</v>
      </c>
    </row>
    <row r="15394" spans="1:5" x14ac:dyDescent="0.25">
      <c r="A15394" s="2">
        <v>45744.664583333331</v>
      </c>
      <c r="B15394">
        <v>132970</v>
      </c>
      <c r="C15394">
        <v>133005</v>
      </c>
      <c r="D15394">
        <v>132965</v>
      </c>
      <c r="E15394">
        <v>132995</v>
      </c>
    </row>
    <row r="15395" spans="1:5" x14ac:dyDescent="0.25">
      <c r="A15395" s="2">
        <v>45744.663888888892</v>
      </c>
      <c r="B15395">
        <v>133010</v>
      </c>
      <c r="C15395">
        <v>133015</v>
      </c>
      <c r="D15395">
        <v>132945</v>
      </c>
      <c r="E15395">
        <v>132970</v>
      </c>
    </row>
    <row r="15396" spans="1:5" x14ac:dyDescent="0.25">
      <c r="A15396" s="2">
        <v>45744.663194444445</v>
      </c>
      <c r="B15396">
        <v>132990</v>
      </c>
      <c r="C15396">
        <v>133020</v>
      </c>
      <c r="D15396">
        <v>132980</v>
      </c>
      <c r="E15396">
        <v>133005</v>
      </c>
    </row>
    <row r="15397" spans="1:5" x14ac:dyDescent="0.25">
      <c r="A15397" s="2">
        <v>45744.662499999999</v>
      </c>
      <c r="B15397">
        <v>132980</v>
      </c>
      <c r="C15397">
        <v>133005</v>
      </c>
      <c r="D15397">
        <v>132945</v>
      </c>
      <c r="E15397">
        <v>132990</v>
      </c>
    </row>
    <row r="15398" spans="1:5" x14ac:dyDescent="0.25">
      <c r="A15398" s="2">
        <v>45744.661805555559</v>
      </c>
      <c r="B15398">
        <v>132995</v>
      </c>
      <c r="C15398">
        <v>133035</v>
      </c>
      <c r="D15398">
        <v>132965</v>
      </c>
      <c r="E15398">
        <v>132980</v>
      </c>
    </row>
    <row r="15399" spans="1:5" x14ac:dyDescent="0.25">
      <c r="A15399" s="2">
        <v>45744.661111111112</v>
      </c>
      <c r="B15399">
        <v>132970</v>
      </c>
      <c r="C15399">
        <v>133005</v>
      </c>
      <c r="D15399">
        <v>132955</v>
      </c>
      <c r="E15399">
        <v>132995</v>
      </c>
    </row>
    <row r="15400" spans="1:5" x14ac:dyDescent="0.25">
      <c r="A15400" s="2">
        <v>45744.660416666666</v>
      </c>
      <c r="B15400">
        <v>133020</v>
      </c>
      <c r="C15400">
        <v>133025</v>
      </c>
      <c r="D15400">
        <v>132965</v>
      </c>
      <c r="E15400">
        <v>132970</v>
      </c>
    </row>
    <row r="15401" spans="1:5" x14ac:dyDescent="0.25">
      <c r="A15401" s="2">
        <v>45744.659722222219</v>
      </c>
      <c r="B15401">
        <v>133040</v>
      </c>
      <c r="C15401">
        <v>133050</v>
      </c>
      <c r="D15401">
        <v>133000</v>
      </c>
      <c r="E15401">
        <v>133015</v>
      </c>
    </row>
    <row r="15402" spans="1:5" x14ac:dyDescent="0.25">
      <c r="A15402" s="2">
        <v>45744.65902777778</v>
      </c>
      <c r="B15402">
        <v>133055</v>
      </c>
      <c r="C15402">
        <v>133075</v>
      </c>
      <c r="D15402">
        <v>133040</v>
      </c>
      <c r="E15402">
        <v>133040</v>
      </c>
    </row>
    <row r="15403" spans="1:5" x14ac:dyDescent="0.25">
      <c r="A15403" s="2">
        <v>45744.658333333333</v>
      </c>
      <c r="B15403">
        <v>133060</v>
      </c>
      <c r="C15403">
        <v>133085</v>
      </c>
      <c r="D15403">
        <v>133050</v>
      </c>
      <c r="E15403">
        <v>133060</v>
      </c>
    </row>
    <row r="15404" spans="1:5" x14ac:dyDescent="0.25">
      <c r="A15404" s="2">
        <v>45744.657638888886</v>
      </c>
      <c r="B15404">
        <v>133065</v>
      </c>
      <c r="C15404">
        <v>133075</v>
      </c>
      <c r="D15404">
        <v>133040</v>
      </c>
      <c r="E15404">
        <v>133055</v>
      </c>
    </row>
    <row r="15405" spans="1:5" x14ac:dyDescent="0.25">
      <c r="A15405" s="2">
        <v>45744.656944444447</v>
      </c>
      <c r="B15405">
        <v>133045</v>
      </c>
      <c r="C15405">
        <v>133085</v>
      </c>
      <c r="D15405">
        <v>133020</v>
      </c>
      <c r="E15405">
        <v>133060</v>
      </c>
    </row>
    <row r="15406" spans="1:5" x14ac:dyDescent="0.25">
      <c r="A15406" s="2">
        <v>45744.65625</v>
      </c>
      <c r="B15406">
        <v>133050</v>
      </c>
      <c r="C15406">
        <v>133100</v>
      </c>
      <c r="D15406">
        <v>133045</v>
      </c>
      <c r="E15406">
        <v>133050</v>
      </c>
    </row>
    <row r="15407" spans="1:5" x14ac:dyDescent="0.25">
      <c r="A15407" s="2">
        <v>45744.655555555553</v>
      </c>
      <c r="B15407">
        <v>133040</v>
      </c>
      <c r="C15407">
        <v>133065</v>
      </c>
      <c r="D15407">
        <v>133005</v>
      </c>
      <c r="E15407">
        <v>133050</v>
      </c>
    </row>
    <row r="15408" spans="1:5" x14ac:dyDescent="0.25">
      <c r="A15408" s="2">
        <v>45744.654861111114</v>
      </c>
      <c r="B15408">
        <v>133030</v>
      </c>
      <c r="C15408">
        <v>133085</v>
      </c>
      <c r="D15408">
        <v>133030</v>
      </c>
      <c r="E15408">
        <v>133040</v>
      </c>
    </row>
    <row r="15409" spans="1:5" x14ac:dyDescent="0.25">
      <c r="A15409" s="2">
        <v>45744.654166666667</v>
      </c>
      <c r="B15409">
        <v>133145</v>
      </c>
      <c r="C15409">
        <v>133145</v>
      </c>
      <c r="D15409">
        <v>133030</v>
      </c>
      <c r="E15409">
        <v>133030</v>
      </c>
    </row>
    <row r="15410" spans="1:5" x14ac:dyDescent="0.25">
      <c r="A15410" s="2">
        <v>45744.65347222222</v>
      </c>
      <c r="B15410">
        <v>133195</v>
      </c>
      <c r="C15410">
        <v>133275</v>
      </c>
      <c r="D15410">
        <v>133140</v>
      </c>
      <c r="E15410">
        <v>133145</v>
      </c>
    </row>
    <row r="15411" spans="1:5" x14ac:dyDescent="0.25">
      <c r="A15411" s="2">
        <v>45744.652777777781</v>
      </c>
      <c r="B15411">
        <v>133015</v>
      </c>
      <c r="C15411">
        <v>133200</v>
      </c>
      <c r="D15411">
        <v>133005</v>
      </c>
      <c r="E15411">
        <v>133200</v>
      </c>
    </row>
    <row r="15412" spans="1:5" x14ac:dyDescent="0.25">
      <c r="A15412" s="2">
        <v>45744.652083333334</v>
      </c>
      <c r="B15412">
        <v>132975</v>
      </c>
      <c r="C15412">
        <v>133055</v>
      </c>
      <c r="D15412">
        <v>132950</v>
      </c>
      <c r="E15412">
        <v>133015</v>
      </c>
    </row>
    <row r="15413" spans="1:5" x14ac:dyDescent="0.25">
      <c r="A15413" s="2">
        <v>45744.651388888888</v>
      </c>
      <c r="B15413">
        <v>132995</v>
      </c>
      <c r="C15413">
        <v>133040</v>
      </c>
      <c r="D15413">
        <v>132935</v>
      </c>
      <c r="E15413">
        <v>132975</v>
      </c>
    </row>
    <row r="15414" spans="1:5" x14ac:dyDescent="0.25">
      <c r="A15414" s="2">
        <v>45744.650694444441</v>
      </c>
      <c r="B15414">
        <v>132985</v>
      </c>
      <c r="C15414">
        <v>133030</v>
      </c>
      <c r="D15414">
        <v>132965</v>
      </c>
      <c r="E15414">
        <v>132995</v>
      </c>
    </row>
    <row r="15415" spans="1:5" x14ac:dyDescent="0.25">
      <c r="A15415" s="2">
        <v>45744.65</v>
      </c>
      <c r="B15415">
        <v>132905</v>
      </c>
      <c r="C15415">
        <v>133030</v>
      </c>
      <c r="D15415">
        <v>132900</v>
      </c>
      <c r="E15415">
        <v>132985</v>
      </c>
    </row>
    <row r="15416" spans="1:5" x14ac:dyDescent="0.25">
      <c r="A15416" s="2">
        <v>45744.649305555555</v>
      </c>
      <c r="B15416">
        <v>132885</v>
      </c>
      <c r="C15416">
        <v>132925</v>
      </c>
      <c r="D15416">
        <v>132885</v>
      </c>
      <c r="E15416">
        <v>132905</v>
      </c>
    </row>
    <row r="15417" spans="1:5" x14ac:dyDescent="0.25">
      <c r="A15417" s="2">
        <v>45744.648611111108</v>
      </c>
      <c r="B15417">
        <v>132890</v>
      </c>
      <c r="C15417">
        <v>132930</v>
      </c>
      <c r="D15417">
        <v>132865</v>
      </c>
      <c r="E15417">
        <v>132890</v>
      </c>
    </row>
    <row r="15418" spans="1:5" x14ac:dyDescent="0.25">
      <c r="A15418" s="2">
        <v>45744.647916666669</v>
      </c>
      <c r="B15418">
        <v>132880</v>
      </c>
      <c r="C15418">
        <v>132925</v>
      </c>
      <c r="D15418">
        <v>132850</v>
      </c>
      <c r="E15418">
        <v>132890</v>
      </c>
    </row>
    <row r="15419" spans="1:5" x14ac:dyDescent="0.25">
      <c r="A15419" s="2">
        <v>45744.647222222222</v>
      </c>
      <c r="B15419">
        <v>132785</v>
      </c>
      <c r="C15419">
        <v>132905</v>
      </c>
      <c r="D15419">
        <v>132780</v>
      </c>
      <c r="E15419">
        <v>132885</v>
      </c>
    </row>
    <row r="15420" spans="1:5" x14ac:dyDescent="0.25">
      <c r="A15420" s="2">
        <v>45744.646527777775</v>
      </c>
      <c r="B15420">
        <v>132900</v>
      </c>
      <c r="C15420">
        <v>132910</v>
      </c>
      <c r="D15420">
        <v>132780</v>
      </c>
      <c r="E15420">
        <v>132790</v>
      </c>
    </row>
    <row r="15421" spans="1:5" x14ac:dyDescent="0.25">
      <c r="A15421" s="2">
        <v>45744.645833333336</v>
      </c>
      <c r="B15421">
        <v>132810</v>
      </c>
      <c r="C15421">
        <v>132920</v>
      </c>
      <c r="D15421">
        <v>132805</v>
      </c>
      <c r="E15421">
        <v>132900</v>
      </c>
    </row>
    <row r="15422" spans="1:5" x14ac:dyDescent="0.25">
      <c r="A15422" s="2">
        <v>45744.645138888889</v>
      </c>
      <c r="B15422">
        <v>132775</v>
      </c>
      <c r="C15422">
        <v>132845</v>
      </c>
      <c r="D15422">
        <v>132755</v>
      </c>
      <c r="E15422">
        <v>132810</v>
      </c>
    </row>
    <row r="15423" spans="1:5" x14ac:dyDescent="0.25">
      <c r="A15423" s="2">
        <v>45744.644444444442</v>
      </c>
      <c r="B15423">
        <v>132760</v>
      </c>
      <c r="C15423">
        <v>132805</v>
      </c>
      <c r="D15423">
        <v>132725</v>
      </c>
      <c r="E15423">
        <v>132770</v>
      </c>
    </row>
    <row r="15424" spans="1:5" x14ac:dyDescent="0.25">
      <c r="A15424" s="2">
        <v>45744.643750000003</v>
      </c>
      <c r="B15424">
        <v>132850</v>
      </c>
      <c r="C15424">
        <v>132880</v>
      </c>
      <c r="D15424">
        <v>132745</v>
      </c>
      <c r="E15424">
        <v>132760</v>
      </c>
    </row>
    <row r="15425" spans="1:5" x14ac:dyDescent="0.25">
      <c r="A15425" s="2">
        <v>45744.643055555556</v>
      </c>
      <c r="B15425">
        <v>132890</v>
      </c>
      <c r="C15425">
        <v>132920</v>
      </c>
      <c r="D15425">
        <v>132840</v>
      </c>
      <c r="E15425">
        <v>132850</v>
      </c>
    </row>
    <row r="15426" spans="1:5" x14ac:dyDescent="0.25">
      <c r="A15426" s="2">
        <v>45744.642361111109</v>
      </c>
      <c r="B15426">
        <v>133000</v>
      </c>
      <c r="C15426">
        <v>133010</v>
      </c>
      <c r="D15426">
        <v>132860</v>
      </c>
      <c r="E15426">
        <v>132885</v>
      </c>
    </row>
    <row r="15427" spans="1:5" x14ac:dyDescent="0.25">
      <c r="A15427" s="2">
        <v>45744.64166666667</v>
      </c>
      <c r="B15427">
        <v>133030</v>
      </c>
      <c r="C15427">
        <v>133045</v>
      </c>
      <c r="D15427">
        <v>132975</v>
      </c>
      <c r="E15427">
        <v>133000</v>
      </c>
    </row>
    <row r="15428" spans="1:5" x14ac:dyDescent="0.25">
      <c r="A15428" s="2">
        <v>45744.640972222223</v>
      </c>
      <c r="B15428">
        <v>133160</v>
      </c>
      <c r="C15428">
        <v>133160</v>
      </c>
      <c r="D15428">
        <v>133010</v>
      </c>
      <c r="E15428">
        <v>133030</v>
      </c>
    </row>
    <row r="15429" spans="1:5" x14ac:dyDescent="0.25">
      <c r="A15429" s="2">
        <v>45744.640277777777</v>
      </c>
      <c r="B15429">
        <v>133155</v>
      </c>
      <c r="C15429">
        <v>133185</v>
      </c>
      <c r="D15429">
        <v>133120</v>
      </c>
      <c r="E15429">
        <v>133155</v>
      </c>
    </row>
    <row r="15430" spans="1:5" x14ac:dyDescent="0.25">
      <c r="A15430" s="2">
        <v>45744.63958333333</v>
      </c>
      <c r="B15430">
        <v>133190</v>
      </c>
      <c r="C15430">
        <v>133195</v>
      </c>
      <c r="D15430">
        <v>133145</v>
      </c>
      <c r="E15430">
        <v>133155</v>
      </c>
    </row>
    <row r="15431" spans="1:5" x14ac:dyDescent="0.25">
      <c r="A15431" s="2">
        <v>45744.638888888891</v>
      </c>
      <c r="B15431">
        <v>133210</v>
      </c>
      <c r="C15431">
        <v>133240</v>
      </c>
      <c r="D15431">
        <v>133180</v>
      </c>
      <c r="E15431">
        <v>133185</v>
      </c>
    </row>
    <row r="15432" spans="1:5" x14ac:dyDescent="0.25">
      <c r="A15432" s="2">
        <v>45744.638194444444</v>
      </c>
      <c r="B15432">
        <v>133215</v>
      </c>
      <c r="C15432">
        <v>133245</v>
      </c>
      <c r="D15432">
        <v>133175</v>
      </c>
      <c r="E15432">
        <v>133205</v>
      </c>
    </row>
    <row r="15433" spans="1:5" x14ac:dyDescent="0.25">
      <c r="A15433" s="2">
        <v>45744.637499999997</v>
      </c>
      <c r="B15433">
        <v>133185</v>
      </c>
      <c r="C15433">
        <v>133225</v>
      </c>
      <c r="D15433">
        <v>133160</v>
      </c>
      <c r="E15433">
        <v>133210</v>
      </c>
    </row>
    <row r="15434" spans="1:5" x14ac:dyDescent="0.25">
      <c r="A15434" s="2">
        <v>45744.636805555558</v>
      </c>
      <c r="B15434">
        <v>133235</v>
      </c>
      <c r="C15434">
        <v>133240</v>
      </c>
      <c r="D15434">
        <v>133125</v>
      </c>
      <c r="E15434">
        <v>133185</v>
      </c>
    </row>
    <row r="15435" spans="1:5" x14ac:dyDescent="0.25">
      <c r="A15435" s="2">
        <v>45744.636111111111</v>
      </c>
      <c r="B15435">
        <v>133265</v>
      </c>
      <c r="C15435">
        <v>133275</v>
      </c>
      <c r="D15435">
        <v>133215</v>
      </c>
      <c r="E15435">
        <v>133230</v>
      </c>
    </row>
    <row r="15436" spans="1:5" x14ac:dyDescent="0.25">
      <c r="A15436" s="2">
        <v>45744.635416666664</v>
      </c>
      <c r="B15436">
        <v>133345</v>
      </c>
      <c r="C15436">
        <v>133355</v>
      </c>
      <c r="D15436">
        <v>133210</v>
      </c>
      <c r="E15436">
        <v>133265</v>
      </c>
    </row>
    <row r="15437" spans="1:5" x14ac:dyDescent="0.25">
      <c r="A15437" s="2">
        <v>45744.634722222225</v>
      </c>
      <c r="B15437">
        <v>133290</v>
      </c>
      <c r="C15437">
        <v>133360</v>
      </c>
      <c r="D15437">
        <v>133285</v>
      </c>
      <c r="E15437">
        <v>133340</v>
      </c>
    </row>
    <row r="15438" spans="1:5" x14ac:dyDescent="0.25">
      <c r="A15438" s="2">
        <v>45744.634027777778</v>
      </c>
      <c r="B15438">
        <v>133205</v>
      </c>
      <c r="C15438">
        <v>133310</v>
      </c>
      <c r="D15438">
        <v>133190</v>
      </c>
      <c r="E15438">
        <v>133290</v>
      </c>
    </row>
    <row r="15439" spans="1:5" x14ac:dyDescent="0.25">
      <c r="A15439" s="2">
        <v>45744.633333333331</v>
      </c>
      <c r="B15439">
        <v>133345</v>
      </c>
      <c r="C15439">
        <v>133360</v>
      </c>
      <c r="D15439">
        <v>133195</v>
      </c>
      <c r="E15439">
        <v>133205</v>
      </c>
    </row>
    <row r="15440" spans="1:5" x14ac:dyDescent="0.25">
      <c r="A15440" s="2">
        <v>45744.632638888892</v>
      </c>
      <c r="B15440">
        <v>133410</v>
      </c>
      <c r="C15440">
        <v>133465</v>
      </c>
      <c r="D15440">
        <v>133325</v>
      </c>
      <c r="E15440">
        <v>133345</v>
      </c>
    </row>
    <row r="15441" spans="1:5" x14ac:dyDescent="0.25">
      <c r="A15441" s="2">
        <v>45744.631944444445</v>
      </c>
      <c r="B15441">
        <v>133465</v>
      </c>
      <c r="C15441">
        <v>133475</v>
      </c>
      <c r="D15441">
        <v>133370</v>
      </c>
      <c r="E15441">
        <v>133405</v>
      </c>
    </row>
    <row r="15442" spans="1:5" x14ac:dyDescent="0.25">
      <c r="A15442" s="2">
        <v>45744.631249999999</v>
      </c>
      <c r="B15442">
        <v>133425</v>
      </c>
      <c r="C15442">
        <v>133635</v>
      </c>
      <c r="D15442">
        <v>133420</v>
      </c>
      <c r="E15442">
        <v>133460</v>
      </c>
    </row>
    <row r="15443" spans="1:5" x14ac:dyDescent="0.25">
      <c r="A15443" s="2">
        <v>45744.630555555559</v>
      </c>
      <c r="B15443">
        <v>133235</v>
      </c>
      <c r="C15443">
        <v>133435</v>
      </c>
      <c r="D15443">
        <v>133225</v>
      </c>
      <c r="E15443">
        <v>133425</v>
      </c>
    </row>
    <row r="15444" spans="1:5" x14ac:dyDescent="0.25">
      <c r="A15444" s="2">
        <v>45744.629861111112</v>
      </c>
      <c r="B15444">
        <v>133140</v>
      </c>
      <c r="C15444">
        <v>133235</v>
      </c>
      <c r="D15444">
        <v>133105</v>
      </c>
      <c r="E15444">
        <v>133235</v>
      </c>
    </row>
    <row r="15445" spans="1:5" x14ac:dyDescent="0.25">
      <c r="A15445" s="2">
        <v>45744.629166666666</v>
      </c>
      <c r="B15445">
        <v>132970</v>
      </c>
      <c r="C15445">
        <v>133230</v>
      </c>
      <c r="D15445">
        <v>132925</v>
      </c>
      <c r="E15445">
        <v>133140</v>
      </c>
    </row>
    <row r="15446" spans="1:5" x14ac:dyDescent="0.25">
      <c r="A15446" s="2">
        <v>45744.628472222219</v>
      </c>
      <c r="B15446">
        <v>132830</v>
      </c>
      <c r="C15446">
        <v>133010</v>
      </c>
      <c r="D15446">
        <v>132770</v>
      </c>
      <c r="E15446">
        <v>132975</v>
      </c>
    </row>
    <row r="15447" spans="1:5" x14ac:dyDescent="0.25">
      <c r="A15447" s="2">
        <v>45744.62777777778</v>
      </c>
      <c r="B15447">
        <v>132855</v>
      </c>
      <c r="C15447">
        <v>132875</v>
      </c>
      <c r="D15447">
        <v>132805</v>
      </c>
      <c r="E15447">
        <v>132830</v>
      </c>
    </row>
    <row r="15448" spans="1:5" x14ac:dyDescent="0.25">
      <c r="A15448" s="2">
        <v>45744.627083333333</v>
      </c>
      <c r="B15448">
        <v>132930</v>
      </c>
      <c r="C15448">
        <v>132940</v>
      </c>
      <c r="D15448">
        <v>132820</v>
      </c>
      <c r="E15448">
        <v>132850</v>
      </c>
    </row>
    <row r="15449" spans="1:5" x14ac:dyDescent="0.25">
      <c r="A15449" s="2">
        <v>45744.626388888886</v>
      </c>
      <c r="B15449">
        <v>132845</v>
      </c>
      <c r="C15449">
        <v>132950</v>
      </c>
      <c r="D15449">
        <v>132845</v>
      </c>
      <c r="E15449">
        <v>132935</v>
      </c>
    </row>
    <row r="15450" spans="1:5" x14ac:dyDescent="0.25">
      <c r="A15450" s="2">
        <v>45744.625694444447</v>
      </c>
      <c r="B15450">
        <v>132730</v>
      </c>
      <c r="C15450">
        <v>132905</v>
      </c>
      <c r="D15450">
        <v>132710</v>
      </c>
      <c r="E15450">
        <v>132850</v>
      </c>
    </row>
    <row r="15451" spans="1:5" x14ac:dyDescent="0.25">
      <c r="A15451" s="2">
        <v>45744.625</v>
      </c>
      <c r="B15451">
        <v>132625</v>
      </c>
      <c r="C15451">
        <v>132780</v>
      </c>
      <c r="D15451">
        <v>132615</v>
      </c>
      <c r="E15451">
        <v>132730</v>
      </c>
    </row>
    <row r="15452" spans="1:5" x14ac:dyDescent="0.25">
      <c r="A15452" s="2">
        <v>45744.624305555553</v>
      </c>
      <c r="B15452">
        <v>132535</v>
      </c>
      <c r="C15452">
        <v>132625</v>
      </c>
      <c r="D15452">
        <v>132515</v>
      </c>
      <c r="E15452">
        <v>132625</v>
      </c>
    </row>
    <row r="15453" spans="1:5" x14ac:dyDescent="0.25">
      <c r="A15453" s="2">
        <v>45744.623611111114</v>
      </c>
      <c r="B15453">
        <v>132555</v>
      </c>
      <c r="C15453">
        <v>132555</v>
      </c>
      <c r="D15453">
        <v>132505</v>
      </c>
      <c r="E15453">
        <v>132530</v>
      </c>
    </row>
    <row r="15454" spans="1:5" x14ac:dyDescent="0.25">
      <c r="A15454" s="2">
        <v>45744.622916666667</v>
      </c>
      <c r="B15454">
        <v>132530</v>
      </c>
      <c r="C15454">
        <v>132565</v>
      </c>
      <c r="D15454">
        <v>132505</v>
      </c>
      <c r="E15454">
        <v>132555</v>
      </c>
    </row>
    <row r="15455" spans="1:5" x14ac:dyDescent="0.25">
      <c r="A15455" s="2">
        <v>45744.62222222222</v>
      </c>
      <c r="B15455">
        <v>132550</v>
      </c>
      <c r="C15455">
        <v>132565</v>
      </c>
      <c r="D15455">
        <v>132525</v>
      </c>
      <c r="E15455">
        <v>132535</v>
      </c>
    </row>
    <row r="15456" spans="1:5" x14ac:dyDescent="0.25">
      <c r="A15456" s="2">
        <v>45744.621527777781</v>
      </c>
      <c r="B15456">
        <v>132580</v>
      </c>
      <c r="C15456">
        <v>132585</v>
      </c>
      <c r="D15456">
        <v>132525</v>
      </c>
      <c r="E15456">
        <v>132550</v>
      </c>
    </row>
    <row r="15457" spans="1:5" x14ac:dyDescent="0.25">
      <c r="A15457" s="2">
        <v>45744.620833333334</v>
      </c>
      <c r="B15457">
        <v>132485</v>
      </c>
      <c r="C15457">
        <v>132585</v>
      </c>
      <c r="D15457">
        <v>132485</v>
      </c>
      <c r="E15457">
        <v>132580</v>
      </c>
    </row>
    <row r="15458" spans="1:5" x14ac:dyDescent="0.25">
      <c r="A15458" s="2">
        <v>45744.620138888888</v>
      </c>
      <c r="B15458">
        <v>132480</v>
      </c>
      <c r="C15458">
        <v>132520</v>
      </c>
      <c r="D15458">
        <v>132465</v>
      </c>
      <c r="E15458">
        <v>132490</v>
      </c>
    </row>
    <row r="15459" spans="1:5" x14ac:dyDescent="0.25">
      <c r="A15459" s="2">
        <v>45744.619444444441</v>
      </c>
      <c r="B15459">
        <v>132475</v>
      </c>
      <c r="C15459">
        <v>132495</v>
      </c>
      <c r="D15459">
        <v>132460</v>
      </c>
      <c r="E15459">
        <v>132475</v>
      </c>
    </row>
    <row r="15460" spans="1:5" x14ac:dyDescent="0.25">
      <c r="A15460" s="2">
        <v>45744.618750000001</v>
      </c>
      <c r="B15460">
        <v>132440</v>
      </c>
      <c r="C15460">
        <v>132485</v>
      </c>
      <c r="D15460">
        <v>132430</v>
      </c>
      <c r="E15460">
        <v>132470</v>
      </c>
    </row>
    <row r="15461" spans="1:5" x14ac:dyDescent="0.25">
      <c r="A15461" s="2">
        <v>45744.618055555555</v>
      </c>
      <c r="B15461">
        <v>132440</v>
      </c>
      <c r="C15461">
        <v>132450</v>
      </c>
      <c r="D15461">
        <v>132415</v>
      </c>
      <c r="E15461">
        <v>132435</v>
      </c>
    </row>
    <row r="15462" spans="1:5" x14ac:dyDescent="0.25">
      <c r="A15462" s="2">
        <v>45744.617361111108</v>
      </c>
      <c r="B15462">
        <v>132475</v>
      </c>
      <c r="C15462">
        <v>132480</v>
      </c>
      <c r="D15462">
        <v>132405</v>
      </c>
      <c r="E15462">
        <v>132445</v>
      </c>
    </row>
    <row r="15463" spans="1:5" x14ac:dyDescent="0.25">
      <c r="A15463" s="2">
        <v>45744.616666666669</v>
      </c>
      <c r="B15463">
        <v>132465</v>
      </c>
      <c r="C15463">
        <v>132495</v>
      </c>
      <c r="D15463">
        <v>132445</v>
      </c>
      <c r="E15463">
        <v>132470</v>
      </c>
    </row>
    <row r="15464" spans="1:5" x14ac:dyDescent="0.25">
      <c r="A15464" s="2">
        <v>45744.615972222222</v>
      </c>
      <c r="B15464">
        <v>132425</v>
      </c>
      <c r="C15464">
        <v>132475</v>
      </c>
      <c r="D15464">
        <v>132425</v>
      </c>
      <c r="E15464">
        <v>132465</v>
      </c>
    </row>
    <row r="15465" spans="1:5" x14ac:dyDescent="0.25">
      <c r="A15465" s="2">
        <v>45744.615277777775</v>
      </c>
      <c r="B15465">
        <v>132380</v>
      </c>
      <c r="C15465">
        <v>132440</v>
      </c>
      <c r="D15465">
        <v>132375</v>
      </c>
      <c r="E15465">
        <v>132425</v>
      </c>
    </row>
    <row r="15466" spans="1:5" x14ac:dyDescent="0.25">
      <c r="A15466" s="2">
        <v>45744.614583333336</v>
      </c>
      <c r="B15466">
        <v>132375</v>
      </c>
      <c r="C15466">
        <v>132395</v>
      </c>
      <c r="D15466">
        <v>132355</v>
      </c>
      <c r="E15466">
        <v>132380</v>
      </c>
    </row>
    <row r="15467" spans="1:5" x14ac:dyDescent="0.25">
      <c r="A15467" s="2">
        <v>45744.613888888889</v>
      </c>
      <c r="B15467">
        <v>132380</v>
      </c>
      <c r="C15467">
        <v>132415</v>
      </c>
      <c r="D15467">
        <v>132370</v>
      </c>
      <c r="E15467">
        <v>132380</v>
      </c>
    </row>
    <row r="15468" spans="1:5" x14ac:dyDescent="0.25">
      <c r="A15468" s="2">
        <v>45744.613194444442</v>
      </c>
      <c r="B15468">
        <v>132345</v>
      </c>
      <c r="C15468">
        <v>132400</v>
      </c>
      <c r="D15468">
        <v>132345</v>
      </c>
      <c r="E15468">
        <v>132380</v>
      </c>
    </row>
    <row r="15469" spans="1:5" x14ac:dyDescent="0.25">
      <c r="A15469" s="2">
        <v>45744.612500000003</v>
      </c>
      <c r="B15469">
        <v>132340</v>
      </c>
      <c r="C15469">
        <v>132360</v>
      </c>
      <c r="D15469">
        <v>132315</v>
      </c>
      <c r="E15469">
        <v>132350</v>
      </c>
    </row>
    <row r="15470" spans="1:5" x14ac:dyDescent="0.25">
      <c r="A15470" s="2">
        <v>45744.611805555556</v>
      </c>
      <c r="B15470">
        <v>132360</v>
      </c>
      <c r="C15470">
        <v>132385</v>
      </c>
      <c r="D15470">
        <v>132335</v>
      </c>
      <c r="E15470">
        <v>132345</v>
      </c>
    </row>
    <row r="15471" spans="1:5" x14ac:dyDescent="0.25">
      <c r="A15471" s="2">
        <v>45744.611111111109</v>
      </c>
      <c r="B15471">
        <v>132345</v>
      </c>
      <c r="C15471">
        <v>132395</v>
      </c>
      <c r="D15471">
        <v>132340</v>
      </c>
      <c r="E15471">
        <v>132360</v>
      </c>
    </row>
    <row r="15472" spans="1:5" x14ac:dyDescent="0.25">
      <c r="A15472" s="2">
        <v>45744.61041666667</v>
      </c>
      <c r="B15472">
        <v>132355</v>
      </c>
      <c r="C15472">
        <v>132395</v>
      </c>
      <c r="D15472">
        <v>132330</v>
      </c>
      <c r="E15472">
        <v>132350</v>
      </c>
    </row>
    <row r="15473" spans="1:5" x14ac:dyDescent="0.25">
      <c r="A15473" s="2">
        <v>45744.609722222223</v>
      </c>
      <c r="B15473">
        <v>132390</v>
      </c>
      <c r="C15473">
        <v>132400</v>
      </c>
      <c r="D15473">
        <v>132340</v>
      </c>
      <c r="E15473">
        <v>132350</v>
      </c>
    </row>
    <row r="15474" spans="1:5" x14ac:dyDescent="0.25">
      <c r="A15474" s="2">
        <v>45744.609027777777</v>
      </c>
      <c r="B15474">
        <v>132355</v>
      </c>
      <c r="C15474">
        <v>132405</v>
      </c>
      <c r="D15474">
        <v>132315</v>
      </c>
      <c r="E15474">
        <v>132385</v>
      </c>
    </row>
    <row r="15475" spans="1:5" x14ac:dyDescent="0.25">
      <c r="A15475" s="2">
        <v>45744.60833333333</v>
      </c>
      <c r="B15475">
        <v>132325</v>
      </c>
      <c r="C15475">
        <v>132365</v>
      </c>
      <c r="D15475">
        <v>132305</v>
      </c>
      <c r="E15475">
        <v>132355</v>
      </c>
    </row>
    <row r="15476" spans="1:5" x14ac:dyDescent="0.25">
      <c r="A15476" s="2">
        <v>45744.607638888891</v>
      </c>
      <c r="B15476">
        <v>132205</v>
      </c>
      <c r="C15476">
        <v>132355</v>
      </c>
      <c r="D15476">
        <v>132200</v>
      </c>
      <c r="E15476">
        <v>132325</v>
      </c>
    </row>
    <row r="15477" spans="1:5" x14ac:dyDescent="0.25">
      <c r="A15477" s="2">
        <v>45744.606944444444</v>
      </c>
      <c r="B15477">
        <v>132235</v>
      </c>
      <c r="C15477">
        <v>132240</v>
      </c>
      <c r="D15477">
        <v>132185</v>
      </c>
      <c r="E15477">
        <v>132205</v>
      </c>
    </row>
    <row r="15478" spans="1:5" x14ac:dyDescent="0.25">
      <c r="A15478" s="2">
        <v>45744.606249999997</v>
      </c>
      <c r="B15478">
        <v>132210</v>
      </c>
      <c r="C15478">
        <v>132235</v>
      </c>
      <c r="D15478">
        <v>132185</v>
      </c>
      <c r="E15478">
        <v>132235</v>
      </c>
    </row>
    <row r="15479" spans="1:5" x14ac:dyDescent="0.25">
      <c r="A15479" s="2">
        <v>45744.605555555558</v>
      </c>
      <c r="B15479">
        <v>132195</v>
      </c>
      <c r="C15479">
        <v>132235</v>
      </c>
      <c r="D15479">
        <v>132190</v>
      </c>
      <c r="E15479">
        <v>132215</v>
      </c>
    </row>
    <row r="15480" spans="1:5" x14ac:dyDescent="0.25">
      <c r="A15480" s="2">
        <v>45744.604861111111</v>
      </c>
      <c r="B15480">
        <v>132155</v>
      </c>
      <c r="C15480">
        <v>132200</v>
      </c>
      <c r="D15480">
        <v>132140</v>
      </c>
      <c r="E15480">
        <v>132190</v>
      </c>
    </row>
    <row r="15481" spans="1:5" x14ac:dyDescent="0.25">
      <c r="A15481" s="2">
        <v>45744.604166666664</v>
      </c>
      <c r="B15481">
        <v>132220</v>
      </c>
      <c r="C15481">
        <v>132220</v>
      </c>
      <c r="D15481">
        <v>132120</v>
      </c>
      <c r="E15481">
        <v>132150</v>
      </c>
    </row>
    <row r="15482" spans="1:5" x14ac:dyDescent="0.25">
      <c r="A15482" s="2">
        <v>45744.603472222225</v>
      </c>
      <c r="B15482">
        <v>132175</v>
      </c>
      <c r="C15482">
        <v>132225</v>
      </c>
      <c r="D15482">
        <v>132165</v>
      </c>
      <c r="E15482">
        <v>132220</v>
      </c>
    </row>
    <row r="15483" spans="1:5" x14ac:dyDescent="0.25">
      <c r="A15483" s="2">
        <v>45744.602777777778</v>
      </c>
      <c r="B15483">
        <v>132170</v>
      </c>
      <c r="C15483">
        <v>132195</v>
      </c>
      <c r="D15483">
        <v>132165</v>
      </c>
      <c r="E15483">
        <v>132170</v>
      </c>
    </row>
    <row r="15484" spans="1:5" x14ac:dyDescent="0.25">
      <c r="A15484" s="2">
        <v>45744.602083333331</v>
      </c>
      <c r="B15484">
        <v>132125</v>
      </c>
      <c r="C15484">
        <v>132180</v>
      </c>
      <c r="D15484">
        <v>132105</v>
      </c>
      <c r="E15484">
        <v>132170</v>
      </c>
    </row>
    <row r="15485" spans="1:5" x14ac:dyDescent="0.25">
      <c r="A15485" s="2">
        <v>45744.601388888892</v>
      </c>
      <c r="B15485">
        <v>132105</v>
      </c>
      <c r="C15485">
        <v>132145</v>
      </c>
      <c r="D15485">
        <v>132085</v>
      </c>
      <c r="E15485">
        <v>132130</v>
      </c>
    </row>
    <row r="15486" spans="1:5" x14ac:dyDescent="0.25">
      <c r="A15486" s="2">
        <v>45744.600694444445</v>
      </c>
      <c r="B15486">
        <v>132125</v>
      </c>
      <c r="C15486">
        <v>132140</v>
      </c>
      <c r="D15486">
        <v>132100</v>
      </c>
      <c r="E15486">
        <v>132105</v>
      </c>
    </row>
    <row r="15487" spans="1:5" x14ac:dyDescent="0.25">
      <c r="A15487" s="2">
        <v>45744.6</v>
      </c>
      <c r="B15487">
        <v>132065</v>
      </c>
      <c r="C15487">
        <v>132150</v>
      </c>
      <c r="D15487">
        <v>132060</v>
      </c>
      <c r="E15487">
        <v>132120</v>
      </c>
    </row>
    <row r="15488" spans="1:5" x14ac:dyDescent="0.25">
      <c r="A15488" s="2">
        <v>45744.599305555559</v>
      </c>
      <c r="B15488">
        <v>132060</v>
      </c>
      <c r="C15488">
        <v>132070</v>
      </c>
      <c r="D15488">
        <v>132030</v>
      </c>
      <c r="E15488">
        <v>132065</v>
      </c>
    </row>
    <row r="15489" spans="1:5" x14ac:dyDescent="0.25">
      <c r="A15489" s="2">
        <v>45744.598611111112</v>
      </c>
      <c r="B15489">
        <v>132075</v>
      </c>
      <c r="C15489">
        <v>132090</v>
      </c>
      <c r="D15489">
        <v>132045</v>
      </c>
      <c r="E15489">
        <v>132060</v>
      </c>
    </row>
    <row r="15490" spans="1:5" x14ac:dyDescent="0.25">
      <c r="A15490" s="2">
        <v>45744.597916666666</v>
      </c>
      <c r="B15490">
        <v>132055</v>
      </c>
      <c r="C15490">
        <v>132090</v>
      </c>
      <c r="D15490">
        <v>132030</v>
      </c>
      <c r="E15490">
        <v>132080</v>
      </c>
    </row>
    <row r="15491" spans="1:5" x14ac:dyDescent="0.25">
      <c r="A15491" s="2">
        <v>45744.597222222219</v>
      </c>
      <c r="B15491">
        <v>132120</v>
      </c>
      <c r="C15491">
        <v>132135</v>
      </c>
      <c r="D15491">
        <v>132050</v>
      </c>
      <c r="E15491">
        <v>132060</v>
      </c>
    </row>
    <row r="15492" spans="1:5" x14ac:dyDescent="0.25">
      <c r="A15492" s="2">
        <v>45744.59652777778</v>
      </c>
      <c r="B15492">
        <v>132095</v>
      </c>
      <c r="C15492">
        <v>132140</v>
      </c>
      <c r="D15492">
        <v>132095</v>
      </c>
      <c r="E15492">
        <v>132120</v>
      </c>
    </row>
    <row r="15493" spans="1:5" x14ac:dyDescent="0.25">
      <c r="A15493" s="2">
        <v>45744.595833333333</v>
      </c>
      <c r="B15493">
        <v>132125</v>
      </c>
      <c r="C15493">
        <v>132125</v>
      </c>
      <c r="D15493">
        <v>132050</v>
      </c>
      <c r="E15493">
        <v>132100</v>
      </c>
    </row>
    <row r="15494" spans="1:5" x14ac:dyDescent="0.25">
      <c r="A15494" s="2">
        <v>45744.595138888886</v>
      </c>
      <c r="B15494">
        <v>132150</v>
      </c>
      <c r="C15494">
        <v>132165</v>
      </c>
      <c r="D15494">
        <v>132115</v>
      </c>
      <c r="E15494">
        <v>132125</v>
      </c>
    </row>
    <row r="15495" spans="1:5" x14ac:dyDescent="0.25">
      <c r="A15495" s="2">
        <v>45744.594444444447</v>
      </c>
      <c r="B15495">
        <v>132165</v>
      </c>
      <c r="C15495">
        <v>132180</v>
      </c>
      <c r="D15495">
        <v>132095</v>
      </c>
      <c r="E15495">
        <v>132150</v>
      </c>
    </row>
    <row r="15496" spans="1:5" x14ac:dyDescent="0.25">
      <c r="A15496" s="2">
        <v>45744.59375</v>
      </c>
      <c r="B15496">
        <v>132250</v>
      </c>
      <c r="C15496">
        <v>132255</v>
      </c>
      <c r="D15496">
        <v>132145</v>
      </c>
      <c r="E15496">
        <v>132165</v>
      </c>
    </row>
    <row r="15497" spans="1:5" x14ac:dyDescent="0.25">
      <c r="A15497" s="2">
        <v>45744.593055555553</v>
      </c>
      <c r="B15497">
        <v>132275</v>
      </c>
      <c r="C15497">
        <v>132275</v>
      </c>
      <c r="D15497">
        <v>132240</v>
      </c>
      <c r="E15497">
        <v>132245</v>
      </c>
    </row>
    <row r="15498" spans="1:5" x14ac:dyDescent="0.25">
      <c r="A15498" s="2">
        <v>45744.592361111114</v>
      </c>
      <c r="B15498">
        <v>132245</v>
      </c>
      <c r="C15498">
        <v>132275</v>
      </c>
      <c r="D15498">
        <v>132225</v>
      </c>
      <c r="E15498">
        <v>132270</v>
      </c>
    </row>
    <row r="15499" spans="1:5" x14ac:dyDescent="0.25">
      <c r="A15499" s="2">
        <v>45744.591666666667</v>
      </c>
      <c r="B15499">
        <v>132250</v>
      </c>
      <c r="C15499">
        <v>132265</v>
      </c>
      <c r="D15499">
        <v>132225</v>
      </c>
      <c r="E15499">
        <v>132245</v>
      </c>
    </row>
    <row r="15500" spans="1:5" x14ac:dyDescent="0.25">
      <c r="A15500" s="2">
        <v>45744.59097222222</v>
      </c>
      <c r="B15500">
        <v>132275</v>
      </c>
      <c r="C15500">
        <v>132285</v>
      </c>
      <c r="D15500">
        <v>132235</v>
      </c>
      <c r="E15500">
        <v>132245</v>
      </c>
    </row>
    <row r="15501" spans="1:5" x14ac:dyDescent="0.25">
      <c r="A15501" s="2">
        <v>45744.590277777781</v>
      </c>
      <c r="B15501">
        <v>132315</v>
      </c>
      <c r="C15501">
        <v>132315</v>
      </c>
      <c r="D15501">
        <v>132260</v>
      </c>
      <c r="E15501">
        <v>132275</v>
      </c>
    </row>
    <row r="15502" spans="1:5" x14ac:dyDescent="0.25">
      <c r="A15502" s="2">
        <v>45744.589583333334</v>
      </c>
      <c r="B15502">
        <v>132285</v>
      </c>
      <c r="C15502">
        <v>132370</v>
      </c>
      <c r="D15502">
        <v>132265</v>
      </c>
      <c r="E15502">
        <v>132315</v>
      </c>
    </row>
    <row r="15503" spans="1:5" x14ac:dyDescent="0.25">
      <c r="A15503" s="2">
        <v>45744.588888888888</v>
      </c>
      <c r="B15503">
        <v>132260</v>
      </c>
      <c r="C15503">
        <v>132285</v>
      </c>
      <c r="D15503">
        <v>132235</v>
      </c>
      <c r="E15503">
        <v>132285</v>
      </c>
    </row>
    <row r="15504" spans="1:5" x14ac:dyDescent="0.25">
      <c r="A15504" s="2">
        <v>45744.588194444441</v>
      </c>
      <c r="B15504">
        <v>132270</v>
      </c>
      <c r="C15504">
        <v>132280</v>
      </c>
      <c r="D15504">
        <v>132255</v>
      </c>
      <c r="E15504">
        <v>132260</v>
      </c>
    </row>
    <row r="15505" spans="1:5" x14ac:dyDescent="0.25">
      <c r="A15505" s="2">
        <v>45744.587500000001</v>
      </c>
      <c r="B15505">
        <v>132275</v>
      </c>
      <c r="C15505">
        <v>132300</v>
      </c>
      <c r="D15505">
        <v>132245</v>
      </c>
      <c r="E15505">
        <v>132275</v>
      </c>
    </row>
    <row r="15506" spans="1:5" x14ac:dyDescent="0.25">
      <c r="A15506" s="2">
        <v>45744.586805555555</v>
      </c>
      <c r="B15506">
        <v>132255</v>
      </c>
      <c r="C15506">
        <v>132280</v>
      </c>
      <c r="D15506">
        <v>132235</v>
      </c>
      <c r="E15506">
        <v>132280</v>
      </c>
    </row>
    <row r="15507" spans="1:5" x14ac:dyDescent="0.25">
      <c r="A15507" s="2">
        <v>45744.586111111108</v>
      </c>
      <c r="B15507">
        <v>132230</v>
      </c>
      <c r="C15507">
        <v>132275</v>
      </c>
      <c r="D15507">
        <v>132220</v>
      </c>
      <c r="E15507">
        <v>132255</v>
      </c>
    </row>
    <row r="15508" spans="1:5" x14ac:dyDescent="0.25">
      <c r="A15508" s="2">
        <v>45744.585416666669</v>
      </c>
      <c r="B15508">
        <v>132220</v>
      </c>
      <c r="C15508">
        <v>132235</v>
      </c>
      <c r="D15508">
        <v>132205</v>
      </c>
      <c r="E15508">
        <v>132230</v>
      </c>
    </row>
    <row r="15509" spans="1:5" x14ac:dyDescent="0.25">
      <c r="A15509" s="2">
        <v>45744.584722222222</v>
      </c>
      <c r="B15509">
        <v>132165</v>
      </c>
      <c r="C15509">
        <v>132235</v>
      </c>
      <c r="D15509">
        <v>132160</v>
      </c>
      <c r="E15509">
        <v>132215</v>
      </c>
    </row>
    <row r="15510" spans="1:5" x14ac:dyDescent="0.25">
      <c r="A15510" s="2">
        <v>45744.584027777775</v>
      </c>
      <c r="B15510">
        <v>132180</v>
      </c>
      <c r="C15510">
        <v>132205</v>
      </c>
      <c r="D15510">
        <v>132155</v>
      </c>
      <c r="E15510">
        <v>132165</v>
      </c>
    </row>
    <row r="15511" spans="1:5" x14ac:dyDescent="0.25">
      <c r="A15511" s="2">
        <v>45744.583333333336</v>
      </c>
      <c r="B15511">
        <v>132205</v>
      </c>
      <c r="C15511">
        <v>132210</v>
      </c>
      <c r="D15511">
        <v>132160</v>
      </c>
      <c r="E15511">
        <v>132175</v>
      </c>
    </row>
    <row r="15512" spans="1:5" x14ac:dyDescent="0.25">
      <c r="A15512" s="2">
        <v>45744.582638888889</v>
      </c>
      <c r="B15512">
        <v>132245</v>
      </c>
      <c r="C15512">
        <v>132250</v>
      </c>
      <c r="D15512">
        <v>132190</v>
      </c>
      <c r="E15512">
        <v>132200</v>
      </c>
    </row>
    <row r="15513" spans="1:5" x14ac:dyDescent="0.25">
      <c r="A15513" s="2">
        <v>45744.581944444442</v>
      </c>
      <c r="B15513">
        <v>132265</v>
      </c>
      <c r="C15513">
        <v>132270</v>
      </c>
      <c r="D15513">
        <v>132220</v>
      </c>
      <c r="E15513">
        <v>132240</v>
      </c>
    </row>
    <row r="15514" spans="1:5" x14ac:dyDescent="0.25">
      <c r="A15514" s="2">
        <v>45744.581250000003</v>
      </c>
      <c r="B15514">
        <v>132265</v>
      </c>
      <c r="C15514">
        <v>132275</v>
      </c>
      <c r="D15514">
        <v>132230</v>
      </c>
      <c r="E15514">
        <v>132260</v>
      </c>
    </row>
    <row r="15515" spans="1:5" x14ac:dyDescent="0.25">
      <c r="A15515" s="2">
        <v>45744.580555555556</v>
      </c>
      <c r="B15515">
        <v>132290</v>
      </c>
      <c r="C15515">
        <v>132295</v>
      </c>
      <c r="D15515">
        <v>132265</v>
      </c>
      <c r="E15515">
        <v>132265</v>
      </c>
    </row>
    <row r="15516" spans="1:5" x14ac:dyDescent="0.25">
      <c r="A15516" s="2">
        <v>45744.579861111109</v>
      </c>
      <c r="B15516">
        <v>132325</v>
      </c>
      <c r="C15516">
        <v>132335</v>
      </c>
      <c r="D15516">
        <v>132270</v>
      </c>
      <c r="E15516">
        <v>132285</v>
      </c>
    </row>
    <row r="15517" spans="1:5" x14ac:dyDescent="0.25">
      <c r="A15517" s="2">
        <v>45744.57916666667</v>
      </c>
      <c r="B15517">
        <v>132320</v>
      </c>
      <c r="C15517">
        <v>132340</v>
      </c>
      <c r="D15517">
        <v>132300</v>
      </c>
      <c r="E15517">
        <v>132325</v>
      </c>
    </row>
    <row r="15518" spans="1:5" x14ac:dyDescent="0.25">
      <c r="A15518" s="2">
        <v>45744.578472222223</v>
      </c>
      <c r="B15518">
        <v>132350</v>
      </c>
      <c r="C15518">
        <v>132350</v>
      </c>
      <c r="D15518">
        <v>132300</v>
      </c>
      <c r="E15518">
        <v>132325</v>
      </c>
    </row>
    <row r="15519" spans="1:5" x14ac:dyDescent="0.25">
      <c r="A15519" s="2">
        <v>45744.577777777777</v>
      </c>
      <c r="B15519">
        <v>132340</v>
      </c>
      <c r="C15519">
        <v>132355</v>
      </c>
      <c r="D15519">
        <v>132335</v>
      </c>
      <c r="E15519">
        <v>132345</v>
      </c>
    </row>
    <row r="15520" spans="1:5" x14ac:dyDescent="0.25">
      <c r="A15520" s="2">
        <v>45744.57708333333</v>
      </c>
      <c r="B15520">
        <v>132315</v>
      </c>
      <c r="C15520">
        <v>132350</v>
      </c>
      <c r="D15520">
        <v>132295</v>
      </c>
      <c r="E15520">
        <v>132345</v>
      </c>
    </row>
    <row r="15521" spans="1:5" x14ac:dyDescent="0.25">
      <c r="A15521" s="2">
        <v>45744.576388888891</v>
      </c>
      <c r="B15521">
        <v>132310</v>
      </c>
      <c r="C15521">
        <v>132335</v>
      </c>
      <c r="D15521">
        <v>132290</v>
      </c>
      <c r="E15521">
        <v>132315</v>
      </c>
    </row>
    <row r="15522" spans="1:5" x14ac:dyDescent="0.25">
      <c r="A15522" s="2">
        <v>45744.575694444444</v>
      </c>
      <c r="B15522">
        <v>132335</v>
      </c>
      <c r="C15522">
        <v>132340</v>
      </c>
      <c r="D15522">
        <v>132295</v>
      </c>
      <c r="E15522">
        <v>132310</v>
      </c>
    </row>
    <row r="15523" spans="1:5" x14ac:dyDescent="0.25">
      <c r="A15523" s="2">
        <v>45744.574999999997</v>
      </c>
      <c r="B15523">
        <v>132340</v>
      </c>
      <c r="C15523">
        <v>132380</v>
      </c>
      <c r="D15523">
        <v>132335</v>
      </c>
      <c r="E15523">
        <v>132335</v>
      </c>
    </row>
    <row r="15524" spans="1:5" x14ac:dyDescent="0.25">
      <c r="A15524" s="2">
        <v>45744.574305555558</v>
      </c>
      <c r="B15524">
        <v>132335</v>
      </c>
      <c r="C15524">
        <v>132355</v>
      </c>
      <c r="D15524">
        <v>132315</v>
      </c>
      <c r="E15524">
        <v>132345</v>
      </c>
    </row>
    <row r="15525" spans="1:5" x14ac:dyDescent="0.25">
      <c r="A15525" s="2">
        <v>45744.573611111111</v>
      </c>
      <c r="B15525">
        <v>132305</v>
      </c>
      <c r="C15525">
        <v>132340</v>
      </c>
      <c r="D15525">
        <v>132300</v>
      </c>
      <c r="E15525">
        <v>132335</v>
      </c>
    </row>
    <row r="15526" spans="1:5" x14ac:dyDescent="0.25">
      <c r="A15526" s="2">
        <v>45744.572916666664</v>
      </c>
      <c r="B15526">
        <v>132315</v>
      </c>
      <c r="C15526">
        <v>132315</v>
      </c>
      <c r="D15526">
        <v>132280</v>
      </c>
      <c r="E15526">
        <v>132305</v>
      </c>
    </row>
    <row r="15527" spans="1:5" x14ac:dyDescent="0.25">
      <c r="A15527" s="2">
        <v>45744.572222222225</v>
      </c>
      <c r="B15527">
        <v>132305</v>
      </c>
      <c r="C15527">
        <v>132325</v>
      </c>
      <c r="D15527">
        <v>132295</v>
      </c>
      <c r="E15527">
        <v>132315</v>
      </c>
    </row>
    <row r="15528" spans="1:5" x14ac:dyDescent="0.25">
      <c r="A15528" s="2">
        <v>45744.571527777778</v>
      </c>
      <c r="B15528">
        <v>132325</v>
      </c>
      <c r="C15528">
        <v>132325</v>
      </c>
      <c r="D15528">
        <v>132280</v>
      </c>
      <c r="E15528">
        <v>132310</v>
      </c>
    </row>
    <row r="15529" spans="1:5" x14ac:dyDescent="0.25">
      <c r="A15529" s="2">
        <v>45744.570833333331</v>
      </c>
      <c r="B15529">
        <v>132255</v>
      </c>
      <c r="C15529">
        <v>132345</v>
      </c>
      <c r="D15529">
        <v>132245</v>
      </c>
      <c r="E15529">
        <v>132320</v>
      </c>
    </row>
    <row r="15530" spans="1:5" x14ac:dyDescent="0.25">
      <c r="A15530" s="2">
        <v>45744.570138888892</v>
      </c>
      <c r="B15530">
        <v>132265</v>
      </c>
      <c r="C15530">
        <v>132270</v>
      </c>
      <c r="D15530">
        <v>132245</v>
      </c>
      <c r="E15530">
        <v>132250</v>
      </c>
    </row>
    <row r="15531" spans="1:5" x14ac:dyDescent="0.25">
      <c r="A15531" s="2">
        <v>45744.569444444445</v>
      </c>
      <c r="B15531">
        <v>132305</v>
      </c>
      <c r="C15531">
        <v>132325</v>
      </c>
      <c r="D15531">
        <v>132260</v>
      </c>
      <c r="E15531">
        <v>132260</v>
      </c>
    </row>
    <row r="15532" spans="1:5" x14ac:dyDescent="0.25">
      <c r="A15532" s="2">
        <v>45744.568749999999</v>
      </c>
      <c r="B15532">
        <v>132390</v>
      </c>
      <c r="C15532">
        <v>132390</v>
      </c>
      <c r="D15532">
        <v>132295</v>
      </c>
      <c r="E15532">
        <v>132305</v>
      </c>
    </row>
    <row r="15533" spans="1:5" x14ac:dyDescent="0.25">
      <c r="A15533" s="2">
        <v>45744.568055555559</v>
      </c>
      <c r="B15533">
        <v>132400</v>
      </c>
      <c r="C15533">
        <v>132410</v>
      </c>
      <c r="D15533">
        <v>132380</v>
      </c>
      <c r="E15533">
        <v>132390</v>
      </c>
    </row>
    <row r="15534" spans="1:5" x14ac:dyDescent="0.25">
      <c r="A15534" s="2">
        <v>45744.567361111112</v>
      </c>
      <c r="B15534">
        <v>132420</v>
      </c>
      <c r="C15534">
        <v>132425</v>
      </c>
      <c r="D15534">
        <v>132375</v>
      </c>
      <c r="E15534">
        <v>132400</v>
      </c>
    </row>
    <row r="15535" spans="1:5" x14ac:dyDescent="0.25">
      <c r="A15535" s="2">
        <v>45744.566666666666</v>
      </c>
      <c r="B15535">
        <v>132360</v>
      </c>
      <c r="C15535">
        <v>132435</v>
      </c>
      <c r="D15535">
        <v>132345</v>
      </c>
      <c r="E15535">
        <v>132415</v>
      </c>
    </row>
    <row r="15536" spans="1:5" x14ac:dyDescent="0.25">
      <c r="A15536" s="2">
        <v>45744.565972222219</v>
      </c>
      <c r="B15536">
        <v>132340</v>
      </c>
      <c r="C15536">
        <v>132365</v>
      </c>
      <c r="D15536">
        <v>132330</v>
      </c>
      <c r="E15536">
        <v>132365</v>
      </c>
    </row>
    <row r="15537" spans="1:5" x14ac:dyDescent="0.25">
      <c r="A15537" s="2">
        <v>45744.56527777778</v>
      </c>
      <c r="B15537">
        <v>132335</v>
      </c>
      <c r="C15537">
        <v>132355</v>
      </c>
      <c r="D15537">
        <v>132320</v>
      </c>
      <c r="E15537">
        <v>132345</v>
      </c>
    </row>
    <row r="15538" spans="1:5" x14ac:dyDescent="0.25">
      <c r="A15538" s="2">
        <v>45744.564583333333</v>
      </c>
      <c r="B15538">
        <v>132355</v>
      </c>
      <c r="C15538">
        <v>132370</v>
      </c>
      <c r="D15538">
        <v>132320</v>
      </c>
      <c r="E15538">
        <v>132340</v>
      </c>
    </row>
    <row r="15539" spans="1:5" x14ac:dyDescent="0.25">
      <c r="A15539" s="2">
        <v>45744.563888888886</v>
      </c>
      <c r="B15539">
        <v>132365</v>
      </c>
      <c r="C15539">
        <v>132380</v>
      </c>
      <c r="D15539">
        <v>132325</v>
      </c>
      <c r="E15539">
        <v>132355</v>
      </c>
    </row>
    <row r="15540" spans="1:5" x14ac:dyDescent="0.25">
      <c r="A15540" s="2">
        <v>45744.563194444447</v>
      </c>
      <c r="B15540">
        <v>132400</v>
      </c>
      <c r="C15540">
        <v>132400</v>
      </c>
      <c r="D15540">
        <v>132365</v>
      </c>
      <c r="E15540">
        <v>132365</v>
      </c>
    </row>
    <row r="15541" spans="1:5" x14ac:dyDescent="0.25">
      <c r="A15541" s="2">
        <v>45744.5625</v>
      </c>
      <c r="B15541">
        <v>132425</v>
      </c>
      <c r="C15541">
        <v>132425</v>
      </c>
      <c r="D15541">
        <v>132365</v>
      </c>
      <c r="E15541">
        <v>132395</v>
      </c>
    </row>
    <row r="15542" spans="1:5" x14ac:dyDescent="0.25">
      <c r="A15542" s="2">
        <v>45744.561805555553</v>
      </c>
      <c r="B15542">
        <v>132445</v>
      </c>
      <c r="C15542">
        <v>132445</v>
      </c>
      <c r="D15542">
        <v>132405</v>
      </c>
      <c r="E15542">
        <v>132425</v>
      </c>
    </row>
    <row r="15543" spans="1:5" x14ac:dyDescent="0.25">
      <c r="A15543" s="2">
        <v>45744.561111111114</v>
      </c>
      <c r="B15543">
        <v>132430</v>
      </c>
      <c r="C15543">
        <v>132450</v>
      </c>
      <c r="D15543">
        <v>132415</v>
      </c>
      <c r="E15543">
        <v>132440</v>
      </c>
    </row>
    <row r="15544" spans="1:5" x14ac:dyDescent="0.25">
      <c r="A15544" s="2">
        <v>45744.560416666667</v>
      </c>
      <c r="B15544">
        <v>132410</v>
      </c>
      <c r="C15544">
        <v>132445</v>
      </c>
      <c r="D15544">
        <v>132405</v>
      </c>
      <c r="E15544">
        <v>132430</v>
      </c>
    </row>
    <row r="15545" spans="1:5" x14ac:dyDescent="0.25">
      <c r="A15545" s="2">
        <v>45744.55972222222</v>
      </c>
      <c r="B15545">
        <v>132445</v>
      </c>
      <c r="C15545">
        <v>132445</v>
      </c>
      <c r="D15545">
        <v>132385</v>
      </c>
      <c r="E15545">
        <v>132410</v>
      </c>
    </row>
    <row r="15546" spans="1:5" x14ac:dyDescent="0.25">
      <c r="A15546" s="2">
        <v>45744.559027777781</v>
      </c>
      <c r="B15546">
        <v>132435</v>
      </c>
      <c r="C15546">
        <v>132445</v>
      </c>
      <c r="D15546">
        <v>132415</v>
      </c>
      <c r="E15546">
        <v>132440</v>
      </c>
    </row>
    <row r="15547" spans="1:5" x14ac:dyDescent="0.25">
      <c r="A15547" s="2">
        <v>45744.558333333334</v>
      </c>
      <c r="B15547">
        <v>132460</v>
      </c>
      <c r="C15547">
        <v>132465</v>
      </c>
      <c r="D15547">
        <v>132410</v>
      </c>
      <c r="E15547">
        <v>132435</v>
      </c>
    </row>
    <row r="15548" spans="1:5" x14ac:dyDescent="0.25">
      <c r="A15548" s="2">
        <v>45744.557638888888</v>
      </c>
      <c r="B15548">
        <v>132435</v>
      </c>
      <c r="C15548">
        <v>132460</v>
      </c>
      <c r="D15548">
        <v>132435</v>
      </c>
      <c r="E15548">
        <v>132455</v>
      </c>
    </row>
    <row r="15549" spans="1:5" x14ac:dyDescent="0.25">
      <c r="A15549" s="2">
        <v>45744.556944444441</v>
      </c>
      <c r="B15549">
        <v>132465</v>
      </c>
      <c r="C15549">
        <v>132465</v>
      </c>
      <c r="D15549">
        <v>132425</v>
      </c>
      <c r="E15549">
        <v>132435</v>
      </c>
    </row>
    <row r="15550" spans="1:5" x14ac:dyDescent="0.25">
      <c r="A15550" s="2">
        <v>45744.556250000001</v>
      </c>
      <c r="B15550">
        <v>132510</v>
      </c>
      <c r="C15550">
        <v>132515</v>
      </c>
      <c r="D15550">
        <v>132450</v>
      </c>
      <c r="E15550">
        <v>132465</v>
      </c>
    </row>
    <row r="15551" spans="1:5" x14ac:dyDescent="0.25">
      <c r="A15551" s="2">
        <v>45744.555555555555</v>
      </c>
      <c r="B15551">
        <v>132460</v>
      </c>
      <c r="C15551">
        <v>132510</v>
      </c>
      <c r="D15551">
        <v>132440</v>
      </c>
      <c r="E15551">
        <v>132505</v>
      </c>
    </row>
    <row r="15552" spans="1:5" x14ac:dyDescent="0.25">
      <c r="A15552" s="2">
        <v>45744.554861111108</v>
      </c>
      <c r="B15552">
        <v>132460</v>
      </c>
      <c r="C15552">
        <v>132475</v>
      </c>
      <c r="D15552">
        <v>132440</v>
      </c>
      <c r="E15552">
        <v>132460</v>
      </c>
    </row>
    <row r="15553" spans="1:5" x14ac:dyDescent="0.25">
      <c r="A15553" s="2">
        <v>45744.554166666669</v>
      </c>
      <c r="B15553">
        <v>132440</v>
      </c>
      <c r="C15553">
        <v>132485</v>
      </c>
      <c r="D15553">
        <v>132410</v>
      </c>
      <c r="E15553">
        <v>132460</v>
      </c>
    </row>
    <row r="15554" spans="1:5" x14ac:dyDescent="0.25">
      <c r="A15554" s="2">
        <v>45744.553472222222</v>
      </c>
      <c r="B15554">
        <v>132430</v>
      </c>
      <c r="C15554">
        <v>132445</v>
      </c>
      <c r="D15554">
        <v>132395</v>
      </c>
      <c r="E15554">
        <v>132440</v>
      </c>
    </row>
    <row r="15555" spans="1:5" x14ac:dyDescent="0.25">
      <c r="A15555" s="2">
        <v>45744.552777777775</v>
      </c>
      <c r="B15555">
        <v>132435</v>
      </c>
      <c r="C15555">
        <v>132460</v>
      </c>
      <c r="D15555">
        <v>132415</v>
      </c>
      <c r="E15555">
        <v>132430</v>
      </c>
    </row>
    <row r="15556" spans="1:5" x14ac:dyDescent="0.25">
      <c r="A15556" s="2">
        <v>45744.552083333336</v>
      </c>
      <c r="B15556">
        <v>132435</v>
      </c>
      <c r="C15556">
        <v>132460</v>
      </c>
      <c r="D15556">
        <v>132435</v>
      </c>
      <c r="E15556">
        <v>132440</v>
      </c>
    </row>
    <row r="15557" spans="1:5" x14ac:dyDescent="0.25">
      <c r="A15557" s="2">
        <v>45744.551388888889</v>
      </c>
      <c r="B15557">
        <v>132465</v>
      </c>
      <c r="C15557">
        <v>132465</v>
      </c>
      <c r="D15557">
        <v>132425</v>
      </c>
      <c r="E15557">
        <v>132435</v>
      </c>
    </row>
    <row r="15558" spans="1:5" x14ac:dyDescent="0.25">
      <c r="A15558" s="2">
        <v>45744.550694444442</v>
      </c>
      <c r="B15558">
        <v>132460</v>
      </c>
      <c r="C15558">
        <v>132475</v>
      </c>
      <c r="D15558">
        <v>132440</v>
      </c>
      <c r="E15558">
        <v>132465</v>
      </c>
    </row>
    <row r="15559" spans="1:5" x14ac:dyDescent="0.25">
      <c r="A15559" s="2">
        <v>45744.55</v>
      </c>
      <c r="B15559">
        <v>132475</v>
      </c>
      <c r="C15559">
        <v>132480</v>
      </c>
      <c r="D15559">
        <v>132440</v>
      </c>
      <c r="E15559">
        <v>132460</v>
      </c>
    </row>
    <row r="15560" spans="1:5" x14ac:dyDescent="0.25">
      <c r="A15560" s="2">
        <v>45744.549305555556</v>
      </c>
      <c r="B15560">
        <v>132495</v>
      </c>
      <c r="C15560">
        <v>132505</v>
      </c>
      <c r="D15560">
        <v>132470</v>
      </c>
      <c r="E15560">
        <v>132480</v>
      </c>
    </row>
    <row r="15561" spans="1:5" x14ac:dyDescent="0.25">
      <c r="A15561" s="2">
        <v>45744.548611111109</v>
      </c>
      <c r="B15561">
        <v>132490</v>
      </c>
      <c r="C15561">
        <v>132530</v>
      </c>
      <c r="D15561">
        <v>132480</v>
      </c>
      <c r="E15561">
        <v>132490</v>
      </c>
    </row>
    <row r="15562" spans="1:5" x14ac:dyDescent="0.25">
      <c r="A15562" s="2">
        <v>45744.54791666667</v>
      </c>
      <c r="B15562">
        <v>132455</v>
      </c>
      <c r="C15562">
        <v>132515</v>
      </c>
      <c r="D15562">
        <v>132450</v>
      </c>
      <c r="E15562">
        <v>132495</v>
      </c>
    </row>
    <row r="15563" spans="1:5" x14ac:dyDescent="0.25">
      <c r="A15563" s="2">
        <v>45744.547222222223</v>
      </c>
      <c r="B15563">
        <v>132465</v>
      </c>
      <c r="C15563">
        <v>132495</v>
      </c>
      <c r="D15563">
        <v>132445</v>
      </c>
      <c r="E15563">
        <v>132450</v>
      </c>
    </row>
    <row r="15564" spans="1:5" x14ac:dyDescent="0.25">
      <c r="A15564" s="2">
        <v>45744.546527777777</v>
      </c>
      <c r="B15564">
        <v>132435</v>
      </c>
      <c r="C15564">
        <v>132495</v>
      </c>
      <c r="D15564">
        <v>132435</v>
      </c>
      <c r="E15564">
        <v>132465</v>
      </c>
    </row>
    <row r="15565" spans="1:5" x14ac:dyDescent="0.25">
      <c r="A15565" s="2">
        <v>45744.54583333333</v>
      </c>
      <c r="B15565">
        <v>132415</v>
      </c>
      <c r="C15565">
        <v>132460</v>
      </c>
      <c r="D15565">
        <v>132405</v>
      </c>
      <c r="E15565">
        <v>132435</v>
      </c>
    </row>
    <row r="15566" spans="1:5" x14ac:dyDescent="0.25">
      <c r="A15566" s="2">
        <v>45744.545138888891</v>
      </c>
      <c r="B15566">
        <v>132390</v>
      </c>
      <c r="C15566">
        <v>132415</v>
      </c>
      <c r="D15566">
        <v>132380</v>
      </c>
      <c r="E15566">
        <v>132415</v>
      </c>
    </row>
    <row r="15567" spans="1:5" x14ac:dyDescent="0.25">
      <c r="A15567" s="2">
        <v>45744.544444444444</v>
      </c>
      <c r="B15567">
        <v>132380</v>
      </c>
      <c r="C15567">
        <v>132390</v>
      </c>
      <c r="D15567">
        <v>132345</v>
      </c>
      <c r="E15567">
        <v>132385</v>
      </c>
    </row>
    <row r="15568" spans="1:5" x14ac:dyDescent="0.25">
      <c r="A15568" s="2">
        <v>45744.543749999997</v>
      </c>
      <c r="B15568">
        <v>132390</v>
      </c>
      <c r="C15568">
        <v>132405</v>
      </c>
      <c r="D15568">
        <v>132370</v>
      </c>
      <c r="E15568">
        <v>132380</v>
      </c>
    </row>
    <row r="15569" spans="1:5" x14ac:dyDescent="0.25">
      <c r="A15569" s="2">
        <v>45744.543055555558</v>
      </c>
      <c r="B15569">
        <v>132380</v>
      </c>
      <c r="C15569">
        <v>132400</v>
      </c>
      <c r="D15569">
        <v>132370</v>
      </c>
      <c r="E15569">
        <v>132390</v>
      </c>
    </row>
    <row r="15570" spans="1:5" x14ac:dyDescent="0.25">
      <c r="A15570" s="2">
        <v>45744.542361111111</v>
      </c>
      <c r="B15570">
        <v>132415</v>
      </c>
      <c r="C15570">
        <v>132415</v>
      </c>
      <c r="D15570">
        <v>132350</v>
      </c>
      <c r="E15570">
        <v>132385</v>
      </c>
    </row>
    <row r="15571" spans="1:5" x14ac:dyDescent="0.25">
      <c r="A15571" s="2">
        <v>45744.541666666664</v>
      </c>
      <c r="B15571">
        <v>132395</v>
      </c>
      <c r="C15571">
        <v>132430</v>
      </c>
      <c r="D15571">
        <v>132380</v>
      </c>
      <c r="E15571">
        <v>132410</v>
      </c>
    </row>
    <row r="15572" spans="1:5" x14ac:dyDescent="0.25">
      <c r="A15572" s="2">
        <v>45744.540972222225</v>
      </c>
      <c r="B15572">
        <v>132435</v>
      </c>
      <c r="C15572">
        <v>132445</v>
      </c>
      <c r="D15572">
        <v>132395</v>
      </c>
      <c r="E15572">
        <v>132400</v>
      </c>
    </row>
    <row r="15573" spans="1:5" x14ac:dyDescent="0.25">
      <c r="A15573" s="2">
        <v>45744.540277777778</v>
      </c>
      <c r="B15573">
        <v>132405</v>
      </c>
      <c r="C15573">
        <v>132450</v>
      </c>
      <c r="D15573">
        <v>132390</v>
      </c>
      <c r="E15573">
        <v>132435</v>
      </c>
    </row>
    <row r="15574" spans="1:5" x14ac:dyDescent="0.25">
      <c r="A15574" s="2">
        <v>45744.539583333331</v>
      </c>
      <c r="B15574">
        <v>132415</v>
      </c>
      <c r="C15574">
        <v>132445</v>
      </c>
      <c r="D15574">
        <v>132400</v>
      </c>
      <c r="E15574">
        <v>132400</v>
      </c>
    </row>
    <row r="15575" spans="1:5" x14ac:dyDescent="0.25">
      <c r="A15575" s="2">
        <v>45744.538888888892</v>
      </c>
      <c r="B15575">
        <v>132435</v>
      </c>
      <c r="C15575">
        <v>132445</v>
      </c>
      <c r="D15575">
        <v>132400</v>
      </c>
      <c r="E15575">
        <v>132410</v>
      </c>
    </row>
    <row r="15576" spans="1:5" x14ac:dyDescent="0.25">
      <c r="A15576" s="2">
        <v>45744.538194444445</v>
      </c>
      <c r="B15576">
        <v>132400</v>
      </c>
      <c r="C15576">
        <v>132450</v>
      </c>
      <c r="D15576">
        <v>132395</v>
      </c>
      <c r="E15576">
        <v>132430</v>
      </c>
    </row>
    <row r="15577" spans="1:5" x14ac:dyDescent="0.25">
      <c r="A15577" s="2">
        <v>45744.537499999999</v>
      </c>
      <c r="B15577">
        <v>132365</v>
      </c>
      <c r="C15577">
        <v>132405</v>
      </c>
      <c r="D15577">
        <v>132345</v>
      </c>
      <c r="E15577">
        <v>132400</v>
      </c>
    </row>
    <row r="15578" spans="1:5" x14ac:dyDescent="0.25">
      <c r="A15578" s="2">
        <v>45744.536805555559</v>
      </c>
      <c r="B15578">
        <v>132400</v>
      </c>
      <c r="C15578">
        <v>132405</v>
      </c>
      <c r="D15578">
        <v>132360</v>
      </c>
      <c r="E15578">
        <v>132365</v>
      </c>
    </row>
    <row r="15579" spans="1:5" x14ac:dyDescent="0.25">
      <c r="A15579" s="2">
        <v>45744.536111111112</v>
      </c>
      <c r="B15579">
        <v>132400</v>
      </c>
      <c r="C15579">
        <v>132430</v>
      </c>
      <c r="D15579">
        <v>132390</v>
      </c>
      <c r="E15579">
        <v>132400</v>
      </c>
    </row>
    <row r="15580" spans="1:5" x14ac:dyDescent="0.25">
      <c r="A15580" s="2">
        <v>45744.535416666666</v>
      </c>
      <c r="B15580">
        <v>132375</v>
      </c>
      <c r="C15580">
        <v>132420</v>
      </c>
      <c r="D15580">
        <v>132350</v>
      </c>
      <c r="E15580">
        <v>132395</v>
      </c>
    </row>
    <row r="15581" spans="1:5" x14ac:dyDescent="0.25">
      <c r="A15581" s="2">
        <v>45744.534722222219</v>
      </c>
      <c r="B15581">
        <v>132355</v>
      </c>
      <c r="C15581">
        <v>132385</v>
      </c>
      <c r="D15581">
        <v>132350</v>
      </c>
      <c r="E15581">
        <v>132380</v>
      </c>
    </row>
    <row r="15582" spans="1:5" x14ac:dyDescent="0.25">
      <c r="A15582" s="2">
        <v>45744.53402777778</v>
      </c>
      <c r="B15582">
        <v>132390</v>
      </c>
      <c r="C15582">
        <v>132390</v>
      </c>
      <c r="D15582">
        <v>132355</v>
      </c>
      <c r="E15582">
        <v>132355</v>
      </c>
    </row>
    <row r="15583" spans="1:5" x14ac:dyDescent="0.25">
      <c r="A15583" s="2">
        <v>45744.533333333333</v>
      </c>
      <c r="B15583">
        <v>132360</v>
      </c>
      <c r="C15583">
        <v>132390</v>
      </c>
      <c r="D15583">
        <v>132345</v>
      </c>
      <c r="E15583">
        <v>132390</v>
      </c>
    </row>
    <row r="15584" spans="1:5" x14ac:dyDescent="0.25">
      <c r="A15584" s="2">
        <v>45744.532638888886</v>
      </c>
      <c r="B15584">
        <v>132365</v>
      </c>
      <c r="C15584">
        <v>132380</v>
      </c>
      <c r="D15584">
        <v>132345</v>
      </c>
      <c r="E15584">
        <v>132355</v>
      </c>
    </row>
    <row r="15585" spans="1:5" x14ac:dyDescent="0.25">
      <c r="A15585" s="2">
        <v>45744.531944444447</v>
      </c>
      <c r="B15585">
        <v>132370</v>
      </c>
      <c r="C15585">
        <v>132400</v>
      </c>
      <c r="D15585">
        <v>132355</v>
      </c>
      <c r="E15585">
        <v>132360</v>
      </c>
    </row>
    <row r="15586" spans="1:5" x14ac:dyDescent="0.25">
      <c r="A15586" s="2">
        <v>45744.53125</v>
      </c>
      <c r="B15586">
        <v>132305</v>
      </c>
      <c r="C15586">
        <v>132370</v>
      </c>
      <c r="D15586">
        <v>132295</v>
      </c>
      <c r="E15586">
        <v>132365</v>
      </c>
    </row>
    <row r="15587" spans="1:5" x14ac:dyDescent="0.25">
      <c r="A15587" s="2">
        <v>45744.530555555553</v>
      </c>
      <c r="B15587">
        <v>132280</v>
      </c>
      <c r="C15587">
        <v>132320</v>
      </c>
      <c r="D15587">
        <v>132250</v>
      </c>
      <c r="E15587">
        <v>132305</v>
      </c>
    </row>
    <row r="15588" spans="1:5" x14ac:dyDescent="0.25">
      <c r="A15588" s="2">
        <v>45744.529861111114</v>
      </c>
      <c r="B15588">
        <v>132335</v>
      </c>
      <c r="C15588">
        <v>132340</v>
      </c>
      <c r="D15588">
        <v>132270</v>
      </c>
      <c r="E15588">
        <v>132285</v>
      </c>
    </row>
    <row r="15589" spans="1:5" x14ac:dyDescent="0.25">
      <c r="A15589" s="2">
        <v>45744.529166666667</v>
      </c>
      <c r="B15589">
        <v>132355</v>
      </c>
      <c r="C15589">
        <v>132395</v>
      </c>
      <c r="D15589">
        <v>132330</v>
      </c>
      <c r="E15589">
        <v>132335</v>
      </c>
    </row>
    <row r="15590" spans="1:5" x14ac:dyDescent="0.25">
      <c r="A15590" s="2">
        <v>45744.52847222222</v>
      </c>
      <c r="B15590">
        <v>132355</v>
      </c>
      <c r="C15590">
        <v>132375</v>
      </c>
      <c r="D15590">
        <v>132335</v>
      </c>
      <c r="E15590">
        <v>132355</v>
      </c>
    </row>
    <row r="15591" spans="1:5" x14ac:dyDescent="0.25">
      <c r="A15591" s="2">
        <v>45744.527777777781</v>
      </c>
      <c r="B15591">
        <v>132380</v>
      </c>
      <c r="C15591">
        <v>132430</v>
      </c>
      <c r="D15591">
        <v>132350</v>
      </c>
      <c r="E15591">
        <v>132355</v>
      </c>
    </row>
    <row r="15592" spans="1:5" x14ac:dyDescent="0.25">
      <c r="A15592" s="2">
        <v>45744.527083333334</v>
      </c>
      <c r="B15592">
        <v>132325</v>
      </c>
      <c r="C15592">
        <v>132385</v>
      </c>
      <c r="D15592">
        <v>132325</v>
      </c>
      <c r="E15592">
        <v>132380</v>
      </c>
    </row>
    <row r="15593" spans="1:5" x14ac:dyDescent="0.25">
      <c r="A15593" s="2">
        <v>45744.526388888888</v>
      </c>
      <c r="B15593">
        <v>132305</v>
      </c>
      <c r="C15593">
        <v>132330</v>
      </c>
      <c r="D15593">
        <v>132280</v>
      </c>
      <c r="E15593">
        <v>132325</v>
      </c>
    </row>
    <row r="15594" spans="1:5" x14ac:dyDescent="0.25">
      <c r="A15594" s="2">
        <v>45744.525694444441</v>
      </c>
      <c r="B15594">
        <v>132315</v>
      </c>
      <c r="C15594">
        <v>132320</v>
      </c>
      <c r="D15594">
        <v>132280</v>
      </c>
      <c r="E15594">
        <v>132310</v>
      </c>
    </row>
    <row r="15595" spans="1:5" x14ac:dyDescent="0.25">
      <c r="A15595" s="2">
        <v>45744.525000000001</v>
      </c>
      <c r="B15595">
        <v>132295</v>
      </c>
      <c r="C15595">
        <v>132340</v>
      </c>
      <c r="D15595">
        <v>132280</v>
      </c>
      <c r="E15595">
        <v>132315</v>
      </c>
    </row>
    <row r="15596" spans="1:5" x14ac:dyDescent="0.25">
      <c r="A15596" s="2">
        <v>45744.524305555555</v>
      </c>
      <c r="B15596">
        <v>132280</v>
      </c>
      <c r="C15596">
        <v>132315</v>
      </c>
      <c r="D15596">
        <v>132265</v>
      </c>
      <c r="E15596">
        <v>132295</v>
      </c>
    </row>
    <row r="15597" spans="1:5" x14ac:dyDescent="0.25">
      <c r="A15597" s="2">
        <v>45744.523611111108</v>
      </c>
      <c r="B15597">
        <v>132340</v>
      </c>
      <c r="C15597">
        <v>132340</v>
      </c>
      <c r="D15597">
        <v>132265</v>
      </c>
      <c r="E15597">
        <v>132280</v>
      </c>
    </row>
    <row r="15598" spans="1:5" x14ac:dyDescent="0.25">
      <c r="A15598" s="2">
        <v>45744.522916666669</v>
      </c>
      <c r="B15598">
        <v>132330</v>
      </c>
      <c r="C15598">
        <v>132425</v>
      </c>
      <c r="D15598">
        <v>132320</v>
      </c>
      <c r="E15598">
        <v>132340</v>
      </c>
    </row>
    <row r="15599" spans="1:5" x14ac:dyDescent="0.25">
      <c r="A15599" s="2">
        <v>45744.522222222222</v>
      </c>
      <c r="B15599">
        <v>132270</v>
      </c>
      <c r="C15599">
        <v>132335</v>
      </c>
      <c r="D15599">
        <v>132245</v>
      </c>
      <c r="E15599">
        <v>132330</v>
      </c>
    </row>
    <row r="15600" spans="1:5" x14ac:dyDescent="0.25">
      <c r="A15600" s="2">
        <v>45744.521527777775</v>
      </c>
      <c r="B15600">
        <v>132280</v>
      </c>
      <c r="C15600">
        <v>132290</v>
      </c>
      <c r="D15600">
        <v>132255</v>
      </c>
      <c r="E15600">
        <v>132270</v>
      </c>
    </row>
    <row r="15601" spans="1:5" x14ac:dyDescent="0.25">
      <c r="A15601" s="2">
        <v>45744.520833333336</v>
      </c>
      <c r="B15601">
        <v>132295</v>
      </c>
      <c r="C15601">
        <v>132350</v>
      </c>
      <c r="D15601">
        <v>132280</v>
      </c>
      <c r="E15601">
        <v>132280</v>
      </c>
    </row>
    <row r="15602" spans="1:5" x14ac:dyDescent="0.25">
      <c r="A15602" s="2">
        <v>45744.520138888889</v>
      </c>
      <c r="B15602">
        <v>132285</v>
      </c>
      <c r="C15602">
        <v>132310</v>
      </c>
      <c r="D15602">
        <v>132270</v>
      </c>
      <c r="E15602">
        <v>132300</v>
      </c>
    </row>
    <row r="15603" spans="1:5" x14ac:dyDescent="0.25">
      <c r="A15603" s="2">
        <v>45744.519444444442</v>
      </c>
      <c r="B15603">
        <v>132305</v>
      </c>
      <c r="C15603">
        <v>132360</v>
      </c>
      <c r="D15603">
        <v>132285</v>
      </c>
      <c r="E15603">
        <v>132290</v>
      </c>
    </row>
    <row r="15604" spans="1:5" x14ac:dyDescent="0.25">
      <c r="A15604" s="2">
        <v>45744.518750000003</v>
      </c>
      <c r="B15604">
        <v>132325</v>
      </c>
      <c r="C15604">
        <v>132345</v>
      </c>
      <c r="D15604">
        <v>132295</v>
      </c>
      <c r="E15604">
        <v>132310</v>
      </c>
    </row>
    <row r="15605" spans="1:5" x14ac:dyDescent="0.25">
      <c r="A15605" s="2">
        <v>45744.518055555556</v>
      </c>
      <c r="B15605">
        <v>132315</v>
      </c>
      <c r="C15605">
        <v>132335</v>
      </c>
      <c r="D15605">
        <v>132290</v>
      </c>
      <c r="E15605">
        <v>132320</v>
      </c>
    </row>
    <row r="15606" spans="1:5" x14ac:dyDescent="0.25">
      <c r="A15606" s="2">
        <v>45744.517361111109</v>
      </c>
      <c r="B15606">
        <v>132305</v>
      </c>
      <c r="C15606">
        <v>132325</v>
      </c>
      <c r="D15606">
        <v>132275</v>
      </c>
      <c r="E15606">
        <v>132315</v>
      </c>
    </row>
    <row r="15607" spans="1:5" x14ac:dyDescent="0.25">
      <c r="A15607" s="2">
        <v>45744.51666666667</v>
      </c>
      <c r="B15607">
        <v>132350</v>
      </c>
      <c r="C15607">
        <v>132350</v>
      </c>
      <c r="D15607">
        <v>132275</v>
      </c>
      <c r="E15607">
        <v>132305</v>
      </c>
    </row>
    <row r="15608" spans="1:5" x14ac:dyDescent="0.25">
      <c r="A15608" s="2">
        <v>45744.515972222223</v>
      </c>
      <c r="B15608">
        <v>132330</v>
      </c>
      <c r="C15608">
        <v>132365</v>
      </c>
      <c r="D15608">
        <v>132325</v>
      </c>
      <c r="E15608">
        <v>132345</v>
      </c>
    </row>
    <row r="15609" spans="1:5" x14ac:dyDescent="0.25">
      <c r="A15609" s="2">
        <v>45744.515277777777</v>
      </c>
      <c r="B15609">
        <v>132335</v>
      </c>
      <c r="C15609">
        <v>132370</v>
      </c>
      <c r="D15609">
        <v>132320</v>
      </c>
      <c r="E15609">
        <v>132330</v>
      </c>
    </row>
    <row r="15610" spans="1:5" x14ac:dyDescent="0.25">
      <c r="A15610" s="2">
        <v>45744.51458333333</v>
      </c>
      <c r="B15610">
        <v>132335</v>
      </c>
      <c r="C15610">
        <v>132360</v>
      </c>
      <c r="D15610">
        <v>132325</v>
      </c>
      <c r="E15610">
        <v>132335</v>
      </c>
    </row>
    <row r="15611" spans="1:5" x14ac:dyDescent="0.25">
      <c r="A15611" s="2">
        <v>45744.513888888891</v>
      </c>
      <c r="B15611">
        <v>132310</v>
      </c>
      <c r="C15611">
        <v>132355</v>
      </c>
      <c r="D15611">
        <v>132285</v>
      </c>
      <c r="E15611">
        <v>132335</v>
      </c>
    </row>
    <row r="15612" spans="1:5" x14ac:dyDescent="0.25">
      <c r="A15612" s="2">
        <v>45744.513194444444</v>
      </c>
      <c r="B15612">
        <v>132325</v>
      </c>
      <c r="C15612">
        <v>132335</v>
      </c>
      <c r="D15612">
        <v>132300</v>
      </c>
      <c r="E15612">
        <v>132315</v>
      </c>
    </row>
    <row r="15613" spans="1:5" x14ac:dyDescent="0.25">
      <c r="A15613" s="2">
        <v>45744.512499999997</v>
      </c>
      <c r="B15613">
        <v>132360</v>
      </c>
      <c r="C15613">
        <v>132390</v>
      </c>
      <c r="D15613">
        <v>132320</v>
      </c>
      <c r="E15613">
        <v>132325</v>
      </c>
    </row>
    <row r="15614" spans="1:5" x14ac:dyDescent="0.25">
      <c r="A15614" s="2">
        <v>45744.511805555558</v>
      </c>
      <c r="B15614">
        <v>132370</v>
      </c>
      <c r="C15614">
        <v>132395</v>
      </c>
      <c r="D15614">
        <v>132345</v>
      </c>
      <c r="E15614">
        <v>132365</v>
      </c>
    </row>
    <row r="15615" spans="1:5" x14ac:dyDescent="0.25">
      <c r="A15615" s="2">
        <v>45744.511111111111</v>
      </c>
      <c r="B15615">
        <v>132395</v>
      </c>
      <c r="C15615">
        <v>132430</v>
      </c>
      <c r="D15615">
        <v>132335</v>
      </c>
      <c r="E15615">
        <v>132370</v>
      </c>
    </row>
    <row r="15616" spans="1:5" x14ac:dyDescent="0.25">
      <c r="A15616" s="2">
        <v>45744.510416666664</v>
      </c>
      <c r="B15616">
        <v>132365</v>
      </c>
      <c r="C15616">
        <v>132505</v>
      </c>
      <c r="D15616">
        <v>132350</v>
      </c>
      <c r="E15616">
        <v>132390</v>
      </c>
    </row>
    <row r="15617" spans="1:5" x14ac:dyDescent="0.25">
      <c r="A15617" s="2">
        <v>45744.509722222225</v>
      </c>
      <c r="B15617">
        <v>132260</v>
      </c>
      <c r="C15617">
        <v>132395</v>
      </c>
      <c r="D15617">
        <v>132235</v>
      </c>
      <c r="E15617">
        <v>132365</v>
      </c>
    </row>
    <row r="15618" spans="1:5" x14ac:dyDescent="0.25">
      <c r="A15618" s="2">
        <v>45744.509027777778</v>
      </c>
      <c r="B15618">
        <v>132240</v>
      </c>
      <c r="C15618">
        <v>132270</v>
      </c>
      <c r="D15618">
        <v>132200</v>
      </c>
      <c r="E15618">
        <v>132260</v>
      </c>
    </row>
    <row r="15619" spans="1:5" x14ac:dyDescent="0.25">
      <c r="A15619" s="2">
        <v>45744.508333333331</v>
      </c>
      <c r="B15619">
        <v>132245</v>
      </c>
      <c r="C15619">
        <v>132275</v>
      </c>
      <c r="D15619">
        <v>132205</v>
      </c>
      <c r="E15619">
        <v>132245</v>
      </c>
    </row>
    <row r="15620" spans="1:5" x14ac:dyDescent="0.25">
      <c r="A15620" s="2">
        <v>45744.507638888892</v>
      </c>
      <c r="B15620">
        <v>132240</v>
      </c>
      <c r="C15620">
        <v>132290</v>
      </c>
      <c r="D15620">
        <v>132220</v>
      </c>
      <c r="E15620">
        <v>132245</v>
      </c>
    </row>
    <row r="15621" spans="1:5" x14ac:dyDescent="0.25">
      <c r="A15621" s="2">
        <v>45744.506944444445</v>
      </c>
      <c r="B15621">
        <v>132165</v>
      </c>
      <c r="C15621">
        <v>132260</v>
      </c>
      <c r="D15621">
        <v>132135</v>
      </c>
      <c r="E15621">
        <v>132240</v>
      </c>
    </row>
    <row r="15622" spans="1:5" x14ac:dyDescent="0.25">
      <c r="A15622" s="2">
        <v>45744.506249999999</v>
      </c>
      <c r="B15622">
        <v>132160</v>
      </c>
      <c r="C15622">
        <v>132185</v>
      </c>
      <c r="D15622">
        <v>132145</v>
      </c>
      <c r="E15622">
        <v>132160</v>
      </c>
    </row>
    <row r="15623" spans="1:5" x14ac:dyDescent="0.25">
      <c r="A15623" s="2">
        <v>45744.505555555559</v>
      </c>
      <c r="B15623">
        <v>132175</v>
      </c>
      <c r="C15623">
        <v>132190</v>
      </c>
      <c r="D15623">
        <v>132130</v>
      </c>
      <c r="E15623">
        <v>132160</v>
      </c>
    </row>
    <row r="15624" spans="1:5" x14ac:dyDescent="0.25">
      <c r="A15624" s="2">
        <v>45744.504861111112</v>
      </c>
      <c r="B15624">
        <v>132160</v>
      </c>
      <c r="C15624">
        <v>132190</v>
      </c>
      <c r="D15624">
        <v>132145</v>
      </c>
      <c r="E15624">
        <v>132180</v>
      </c>
    </row>
    <row r="15625" spans="1:5" x14ac:dyDescent="0.25">
      <c r="A15625" s="2">
        <v>45744.504166666666</v>
      </c>
      <c r="B15625">
        <v>132155</v>
      </c>
      <c r="C15625">
        <v>132170</v>
      </c>
      <c r="D15625">
        <v>132120</v>
      </c>
      <c r="E15625">
        <v>132160</v>
      </c>
    </row>
    <row r="15626" spans="1:5" x14ac:dyDescent="0.25">
      <c r="A15626" s="2">
        <v>45744.503472222219</v>
      </c>
      <c r="B15626">
        <v>132095</v>
      </c>
      <c r="C15626">
        <v>132155</v>
      </c>
      <c r="D15626">
        <v>132085</v>
      </c>
      <c r="E15626">
        <v>132155</v>
      </c>
    </row>
    <row r="15627" spans="1:5" x14ac:dyDescent="0.25">
      <c r="A15627" s="2">
        <v>45744.50277777778</v>
      </c>
      <c r="B15627">
        <v>132205</v>
      </c>
      <c r="C15627">
        <v>132205</v>
      </c>
      <c r="D15627">
        <v>132080</v>
      </c>
      <c r="E15627">
        <v>132095</v>
      </c>
    </row>
    <row r="15628" spans="1:5" x14ac:dyDescent="0.25">
      <c r="A15628" s="2">
        <v>45744.502083333333</v>
      </c>
      <c r="B15628">
        <v>132195</v>
      </c>
      <c r="C15628">
        <v>132215</v>
      </c>
      <c r="D15628">
        <v>132170</v>
      </c>
      <c r="E15628">
        <v>132205</v>
      </c>
    </row>
    <row r="15629" spans="1:5" x14ac:dyDescent="0.25">
      <c r="A15629" s="2">
        <v>45744.501388888886</v>
      </c>
      <c r="B15629">
        <v>132195</v>
      </c>
      <c r="C15629">
        <v>132220</v>
      </c>
      <c r="D15629">
        <v>132175</v>
      </c>
      <c r="E15629">
        <v>132195</v>
      </c>
    </row>
    <row r="15630" spans="1:5" x14ac:dyDescent="0.25">
      <c r="A15630" s="2">
        <v>45744.500694444447</v>
      </c>
      <c r="B15630">
        <v>132140</v>
      </c>
      <c r="C15630">
        <v>132225</v>
      </c>
      <c r="D15630">
        <v>132130</v>
      </c>
      <c r="E15630">
        <v>132195</v>
      </c>
    </row>
    <row r="15631" spans="1:5" x14ac:dyDescent="0.25">
      <c r="A15631" s="2">
        <v>45744.5</v>
      </c>
      <c r="B15631">
        <v>132180</v>
      </c>
      <c r="C15631">
        <v>132185</v>
      </c>
      <c r="D15631">
        <v>132090</v>
      </c>
      <c r="E15631">
        <v>132140</v>
      </c>
    </row>
    <row r="15632" spans="1:5" x14ac:dyDescent="0.25">
      <c r="A15632" s="2">
        <v>45744.499305555553</v>
      </c>
      <c r="B15632">
        <v>132145</v>
      </c>
      <c r="C15632">
        <v>132220</v>
      </c>
      <c r="D15632">
        <v>132120</v>
      </c>
      <c r="E15632">
        <v>132185</v>
      </c>
    </row>
    <row r="15633" spans="1:5" x14ac:dyDescent="0.25">
      <c r="A15633" s="2">
        <v>45744.498611111114</v>
      </c>
      <c r="B15633">
        <v>132170</v>
      </c>
      <c r="C15633">
        <v>132185</v>
      </c>
      <c r="D15633">
        <v>132140</v>
      </c>
      <c r="E15633">
        <v>132150</v>
      </c>
    </row>
    <row r="15634" spans="1:5" x14ac:dyDescent="0.25">
      <c r="A15634" s="2">
        <v>45744.497916666667</v>
      </c>
      <c r="B15634">
        <v>132185</v>
      </c>
      <c r="C15634">
        <v>132190</v>
      </c>
      <c r="D15634">
        <v>132120</v>
      </c>
      <c r="E15634">
        <v>132170</v>
      </c>
    </row>
    <row r="15635" spans="1:5" x14ac:dyDescent="0.25">
      <c r="A15635" s="2">
        <v>45744.49722222222</v>
      </c>
      <c r="B15635">
        <v>132250</v>
      </c>
      <c r="C15635">
        <v>132250</v>
      </c>
      <c r="D15635">
        <v>132160</v>
      </c>
      <c r="E15635">
        <v>132180</v>
      </c>
    </row>
    <row r="15636" spans="1:5" x14ac:dyDescent="0.25">
      <c r="A15636" s="2">
        <v>45744.496527777781</v>
      </c>
      <c r="B15636">
        <v>132260</v>
      </c>
      <c r="C15636">
        <v>132280</v>
      </c>
      <c r="D15636">
        <v>132235</v>
      </c>
      <c r="E15636">
        <v>132250</v>
      </c>
    </row>
    <row r="15637" spans="1:5" x14ac:dyDescent="0.25">
      <c r="A15637" s="2">
        <v>45744.495833333334</v>
      </c>
      <c r="B15637">
        <v>132305</v>
      </c>
      <c r="C15637">
        <v>132335</v>
      </c>
      <c r="D15637">
        <v>132255</v>
      </c>
      <c r="E15637">
        <v>132260</v>
      </c>
    </row>
    <row r="15638" spans="1:5" x14ac:dyDescent="0.25">
      <c r="A15638" s="2">
        <v>45744.495138888888</v>
      </c>
      <c r="B15638">
        <v>132350</v>
      </c>
      <c r="C15638">
        <v>132355</v>
      </c>
      <c r="D15638">
        <v>132305</v>
      </c>
      <c r="E15638">
        <v>132310</v>
      </c>
    </row>
    <row r="15639" spans="1:5" x14ac:dyDescent="0.25">
      <c r="A15639" s="2">
        <v>45744.494444444441</v>
      </c>
      <c r="B15639">
        <v>132335</v>
      </c>
      <c r="C15639">
        <v>132385</v>
      </c>
      <c r="D15639">
        <v>132330</v>
      </c>
      <c r="E15639">
        <v>132345</v>
      </c>
    </row>
    <row r="15640" spans="1:5" x14ac:dyDescent="0.25">
      <c r="A15640" s="2">
        <v>45744.493750000001</v>
      </c>
      <c r="B15640">
        <v>132275</v>
      </c>
      <c r="C15640">
        <v>132345</v>
      </c>
      <c r="D15640">
        <v>132250</v>
      </c>
      <c r="E15640">
        <v>132340</v>
      </c>
    </row>
    <row r="15641" spans="1:5" x14ac:dyDescent="0.25">
      <c r="A15641" s="2">
        <v>45744.493055555555</v>
      </c>
      <c r="B15641">
        <v>132330</v>
      </c>
      <c r="C15641">
        <v>132350</v>
      </c>
      <c r="D15641">
        <v>132270</v>
      </c>
      <c r="E15641">
        <v>132270</v>
      </c>
    </row>
    <row r="15642" spans="1:5" x14ac:dyDescent="0.25">
      <c r="A15642" s="2">
        <v>45744.492361111108</v>
      </c>
      <c r="B15642">
        <v>132305</v>
      </c>
      <c r="C15642">
        <v>132340</v>
      </c>
      <c r="D15642">
        <v>132275</v>
      </c>
      <c r="E15642">
        <v>132335</v>
      </c>
    </row>
    <row r="15643" spans="1:5" x14ac:dyDescent="0.25">
      <c r="A15643" s="2">
        <v>45744.491666666669</v>
      </c>
      <c r="B15643">
        <v>132285</v>
      </c>
      <c r="C15643">
        <v>132330</v>
      </c>
      <c r="D15643">
        <v>132260</v>
      </c>
      <c r="E15643">
        <v>132305</v>
      </c>
    </row>
    <row r="15644" spans="1:5" x14ac:dyDescent="0.25">
      <c r="A15644" s="2">
        <v>45744.490972222222</v>
      </c>
      <c r="B15644">
        <v>132380</v>
      </c>
      <c r="C15644">
        <v>132395</v>
      </c>
      <c r="D15644">
        <v>132270</v>
      </c>
      <c r="E15644">
        <v>132290</v>
      </c>
    </row>
    <row r="15645" spans="1:5" x14ac:dyDescent="0.25">
      <c r="A15645" s="2">
        <v>45744.490277777775</v>
      </c>
      <c r="B15645">
        <v>132400</v>
      </c>
      <c r="C15645">
        <v>132405</v>
      </c>
      <c r="D15645">
        <v>132320</v>
      </c>
      <c r="E15645">
        <v>132375</v>
      </c>
    </row>
    <row r="15646" spans="1:5" x14ac:dyDescent="0.25">
      <c r="A15646" s="2">
        <v>45744.489583333336</v>
      </c>
      <c r="B15646">
        <v>132405</v>
      </c>
      <c r="C15646">
        <v>132415</v>
      </c>
      <c r="D15646">
        <v>132350</v>
      </c>
      <c r="E15646">
        <v>132400</v>
      </c>
    </row>
    <row r="15647" spans="1:5" x14ac:dyDescent="0.25">
      <c r="A15647" s="2">
        <v>45744.488888888889</v>
      </c>
      <c r="B15647">
        <v>132415</v>
      </c>
      <c r="C15647">
        <v>132445</v>
      </c>
      <c r="D15647">
        <v>132405</v>
      </c>
      <c r="E15647">
        <v>132410</v>
      </c>
    </row>
    <row r="15648" spans="1:5" x14ac:dyDescent="0.25">
      <c r="A15648" s="2">
        <v>45744.488194444442</v>
      </c>
      <c r="B15648">
        <v>132415</v>
      </c>
      <c r="C15648">
        <v>132425</v>
      </c>
      <c r="D15648">
        <v>132385</v>
      </c>
      <c r="E15648">
        <v>132415</v>
      </c>
    </row>
    <row r="15649" spans="1:5" x14ac:dyDescent="0.25">
      <c r="A15649" s="2">
        <v>45744.487500000003</v>
      </c>
      <c r="B15649">
        <v>132430</v>
      </c>
      <c r="C15649">
        <v>132475</v>
      </c>
      <c r="D15649">
        <v>132400</v>
      </c>
      <c r="E15649">
        <v>132410</v>
      </c>
    </row>
    <row r="15650" spans="1:5" x14ac:dyDescent="0.25">
      <c r="A15650" s="2">
        <v>45744.486805555556</v>
      </c>
      <c r="B15650">
        <v>132385</v>
      </c>
      <c r="C15650">
        <v>132440</v>
      </c>
      <c r="D15650">
        <v>132350</v>
      </c>
      <c r="E15650">
        <v>132430</v>
      </c>
    </row>
    <row r="15651" spans="1:5" x14ac:dyDescent="0.25">
      <c r="A15651" s="2">
        <v>45744.486111111109</v>
      </c>
      <c r="B15651">
        <v>132440</v>
      </c>
      <c r="C15651">
        <v>132490</v>
      </c>
      <c r="D15651">
        <v>132375</v>
      </c>
      <c r="E15651">
        <v>132380</v>
      </c>
    </row>
    <row r="15652" spans="1:5" x14ac:dyDescent="0.25">
      <c r="A15652" s="2">
        <v>45744.48541666667</v>
      </c>
      <c r="B15652">
        <v>132460</v>
      </c>
      <c r="C15652">
        <v>132500</v>
      </c>
      <c r="D15652">
        <v>132435</v>
      </c>
      <c r="E15652">
        <v>132440</v>
      </c>
    </row>
    <row r="15653" spans="1:5" x14ac:dyDescent="0.25">
      <c r="A15653" s="2">
        <v>45744.484722222223</v>
      </c>
      <c r="B15653">
        <v>132460</v>
      </c>
      <c r="C15653">
        <v>132515</v>
      </c>
      <c r="D15653">
        <v>132420</v>
      </c>
      <c r="E15653">
        <v>132465</v>
      </c>
    </row>
    <row r="15654" spans="1:5" x14ac:dyDescent="0.25">
      <c r="A15654" s="2">
        <v>45744.484027777777</v>
      </c>
      <c r="B15654">
        <v>132405</v>
      </c>
      <c r="C15654">
        <v>132465</v>
      </c>
      <c r="D15654">
        <v>132375</v>
      </c>
      <c r="E15654">
        <v>132460</v>
      </c>
    </row>
    <row r="15655" spans="1:5" x14ac:dyDescent="0.25">
      <c r="A15655" s="2">
        <v>45744.48333333333</v>
      </c>
      <c r="B15655">
        <v>132500</v>
      </c>
      <c r="C15655">
        <v>132555</v>
      </c>
      <c r="D15655">
        <v>132390</v>
      </c>
      <c r="E15655">
        <v>132405</v>
      </c>
    </row>
    <row r="15656" spans="1:5" x14ac:dyDescent="0.25">
      <c r="A15656" s="2">
        <v>45744.482638888891</v>
      </c>
      <c r="B15656">
        <v>132510</v>
      </c>
      <c r="C15656">
        <v>132535</v>
      </c>
      <c r="D15656">
        <v>132495</v>
      </c>
      <c r="E15656">
        <v>132505</v>
      </c>
    </row>
    <row r="15657" spans="1:5" x14ac:dyDescent="0.25">
      <c r="A15657" s="2">
        <v>45744.481944444444</v>
      </c>
      <c r="B15657">
        <v>132530</v>
      </c>
      <c r="C15657">
        <v>132575</v>
      </c>
      <c r="D15657">
        <v>132500</v>
      </c>
      <c r="E15657">
        <v>132505</v>
      </c>
    </row>
    <row r="15658" spans="1:5" x14ac:dyDescent="0.25">
      <c r="A15658" s="2">
        <v>45744.481249999997</v>
      </c>
      <c r="B15658">
        <v>132640</v>
      </c>
      <c r="C15658">
        <v>132640</v>
      </c>
      <c r="D15658">
        <v>132505</v>
      </c>
      <c r="E15658">
        <v>132530</v>
      </c>
    </row>
    <row r="15659" spans="1:5" x14ac:dyDescent="0.25">
      <c r="A15659" s="2">
        <v>45744.480555555558</v>
      </c>
      <c r="B15659">
        <v>132625</v>
      </c>
      <c r="C15659">
        <v>132710</v>
      </c>
      <c r="D15659">
        <v>132595</v>
      </c>
      <c r="E15659">
        <v>132645</v>
      </c>
    </row>
    <row r="15660" spans="1:5" x14ac:dyDescent="0.25">
      <c r="A15660" s="2">
        <v>45744.479861111111</v>
      </c>
      <c r="B15660">
        <v>132610</v>
      </c>
      <c r="C15660">
        <v>132635</v>
      </c>
      <c r="D15660">
        <v>132560</v>
      </c>
      <c r="E15660">
        <v>132625</v>
      </c>
    </row>
    <row r="15661" spans="1:5" x14ac:dyDescent="0.25">
      <c r="A15661" s="2">
        <v>45744.479166666664</v>
      </c>
      <c r="B15661">
        <v>132635</v>
      </c>
      <c r="C15661">
        <v>132690</v>
      </c>
      <c r="D15661">
        <v>132590</v>
      </c>
      <c r="E15661">
        <v>132605</v>
      </c>
    </row>
    <row r="15662" spans="1:5" x14ac:dyDescent="0.25">
      <c r="A15662" s="2">
        <v>45744.478472222225</v>
      </c>
      <c r="B15662">
        <v>132650</v>
      </c>
      <c r="C15662">
        <v>132675</v>
      </c>
      <c r="D15662">
        <v>132620</v>
      </c>
      <c r="E15662">
        <v>132635</v>
      </c>
    </row>
    <row r="15663" spans="1:5" x14ac:dyDescent="0.25">
      <c r="A15663" s="2">
        <v>45744.477777777778</v>
      </c>
      <c r="B15663">
        <v>132535</v>
      </c>
      <c r="C15663">
        <v>132655</v>
      </c>
      <c r="D15663">
        <v>132525</v>
      </c>
      <c r="E15663">
        <v>132645</v>
      </c>
    </row>
    <row r="15664" spans="1:5" x14ac:dyDescent="0.25">
      <c r="A15664" s="2">
        <v>45744.477083333331</v>
      </c>
      <c r="B15664">
        <v>132500</v>
      </c>
      <c r="C15664">
        <v>132555</v>
      </c>
      <c r="D15664">
        <v>132480</v>
      </c>
      <c r="E15664">
        <v>132540</v>
      </c>
    </row>
    <row r="15665" spans="1:5" x14ac:dyDescent="0.25">
      <c r="A15665" s="2">
        <v>45744.476388888892</v>
      </c>
      <c r="B15665">
        <v>132550</v>
      </c>
      <c r="C15665">
        <v>132580</v>
      </c>
      <c r="D15665">
        <v>132485</v>
      </c>
      <c r="E15665">
        <v>132500</v>
      </c>
    </row>
    <row r="15666" spans="1:5" x14ac:dyDescent="0.25">
      <c r="A15666" s="2">
        <v>45744.475694444445</v>
      </c>
      <c r="B15666">
        <v>132485</v>
      </c>
      <c r="C15666">
        <v>132570</v>
      </c>
      <c r="D15666">
        <v>132480</v>
      </c>
      <c r="E15666">
        <v>132550</v>
      </c>
    </row>
    <row r="15667" spans="1:5" x14ac:dyDescent="0.25">
      <c r="A15667" s="2">
        <v>45744.474999999999</v>
      </c>
      <c r="B15667">
        <v>132535</v>
      </c>
      <c r="C15667">
        <v>132535</v>
      </c>
      <c r="D15667">
        <v>132470</v>
      </c>
      <c r="E15667">
        <v>132480</v>
      </c>
    </row>
    <row r="15668" spans="1:5" x14ac:dyDescent="0.25">
      <c r="A15668" s="2">
        <v>45744.474305555559</v>
      </c>
      <c r="B15668">
        <v>132485</v>
      </c>
      <c r="C15668">
        <v>132550</v>
      </c>
      <c r="D15668">
        <v>132445</v>
      </c>
      <c r="E15668">
        <v>132530</v>
      </c>
    </row>
    <row r="15669" spans="1:5" x14ac:dyDescent="0.25">
      <c r="A15669" s="2">
        <v>45744.473611111112</v>
      </c>
      <c r="B15669">
        <v>132540</v>
      </c>
      <c r="C15669">
        <v>132560</v>
      </c>
      <c r="D15669">
        <v>132470</v>
      </c>
      <c r="E15669">
        <v>132490</v>
      </c>
    </row>
    <row r="15670" spans="1:5" x14ac:dyDescent="0.25">
      <c r="A15670" s="2">
        <v>45744.472916666666</v>
      </c>
      <c r="B15670">
        <v>132575</v>
      </c>
      <c r="C15670">
        <v>132580</v>
      </c>
      <c r="D15670">
        <v>132455</v>
      </c>
      <c r="E15670">
        <v>132535</v>
      </c>
    </row>
    <row r="15671" spans="1:5" x14ac:dyDescent="0.25">
      <c r="A15671" s="2">
        <v>45744.472222222219</v>
      </c>
      <c r="B15671">
        <v>132645</v>
      </c>
      <c r="C15671">
        <v>132675</v>
      </c>
      <c r="D15671">
        <v>132545</v>
      </c>
      <c r="E15671">
        <v>132580</v>
      </c>
    </row>
    <row r="15672" spans="1:5" x14ac:dyDescent="0.25">
      <c r="A15672" s="2">
        <v>45744.47152777778</v>
      </c>
      <c r="B15672">
        <v>132710</v>
      </c>
      <c r="C15672">
        <v>132730</v>
      </c>
      <c r="D15672">
        <v>132630</v>
      </c>
      <c r="E15672">
        <v>132645</v>
      </c>
    </row>
    <row r="15673" spans="1:5" x14ac:dyDescent="0.25">
      <c r="A15673" s="2">
        <v>45744.470833333333</v>
      </c>
      <c r="B15673">
        <v>132735</v>
      </c>
      <c r="C15673">
        <v>132735</v>
      </c>
      <c r="D15673">
        <v>132675</v>
      </c>
      <c r="E15673">
        <v>132715</v>
      </c>
    </row>
    <row r="15674" spans="1:5" x14ac:dyDescent="0.25">
      <c r="A15674" s="2">
        <v>45744.470138888886</v>
      </c>
      <c r="B15674">
        <v>132700</v>
      </c>
      <c r="C15674">
        <v>132770</v>
      </c>
      <c r="D15674">
        <v>132660</v>
      </c>
      <c r="E15674">
        <v>132735</v>
      </c>
    </row>
    <row r="15675" spans="1:5" x14ac:dyDescent="0.25">
      <c r="A15675" s="2">
        <v>45744.469444444447</v>
      </c>
      <c r="B15675">
        <v>132735</v>
      </c>
      <c r="C15675">
        <v>132755</v>
      </c>
      <c r="D15675">
        <v>132660</v>
      </c>
      <c r="E15675">
        <v>132695</v>
      </c>
    </row>
    <row r="15676" spans="1:5" x14ac:dyDescent="0.25">
      <c r="A15676" s="2">
        <v>45744.46875</v>
      </c>
      <c r="B15676">
        <v>132735</v>
      </c>
      <c r="C15676">
        <v>132780</v>
      </c>
      <c r="D15676">
        <v>132710</v>
      </c>
      <c r="E15676">
        <v>132735</v>
      </c>
    </row>
    <row r="15677" spans="1:5" x14ac:dyDescent="0.25">
      <c r="A15677" s="2">
        <v>45744.468055555553</v>
      </c>
      <c r="B15677">
        <v>132740</v>
      </c>
      <c r="C15677">
        <v>132770</v>
      </c>
      <c r="D15677">
        <v>132715</v>
      </c>
      <c r="E15677">
        <v>132730</v>
      </c>
    </row>
    <row r="15678" spans="1:5" x14ac:dyDescent="0.25">
      <c r="A15678" s="2">
        <v>45744.467361111114</v>
      </c>
      <c r="B15678">
        <v>132850</v>
      </c>
      <c r="C15678">
        <v>132860</v>
      </c>
      <c r="D15678">
        <v>132665</v>
      </c>
      <c r="E15678">
        <v>132740</v>
      </c>
    </row>
    <row r="15679" spans="1:5" x14ac:dyDescent="0.25">
      <c r="A15679" s="2">
        <v>45744.466666666667</v>
      </c>
      <c r="B15679">
        <v>132915</v>
      </c>
      <c r="C15679">
        <v>132925</v>
      </c>
      <c r="D15679">
        <v>132805</v>
      </c>
      <c r="E15679">
        <v>132850</v>
      </c>
    </row>
    <row r="15680" spans="1:5" x14ac:dyDescent="0.25">
      <c r="A15680" s="2">
        <v>45744.46597222222</v>
      </c>
      <c r="B15680">
        <v>132865</v>
      </c>
      <c r="C15680">
        <v>132920</v>
      </c>
      <c r="D15680">
        <v>132840</v>
      </c>
      <c r="E15680">
        <v>132915</v>
      </c>
    </row>
    <row r="15681" spans="1:5" x14ac:dyDescent="0.25">
      <c r="A15681" s="2">
        <v>45744.465277777781</v>
      </c>
      <c r="B15681">
        <v>132880</v>
      </c>
      <c r="C15681">
        <v>132905</v>
      </c>
      <c r="D15681">
        <v>132790</v>
      </c>
      <c r="E15681">
        <v>132870</v>
      </c>
    </row>
    <row r="15682" spans="1:5" x14ac:dyDescent="0.25">
      <c r="A15682" s="2">
        <v>45744.464583333334</v>
      </c>
      <c r="B15682">
        <v>132885</v>
      </c>
      <c r="C15682">
        <v>132940</v>
      </c>
      <c r="D15682">
        <v>132860</v>
      </c>
      <c r="E15682">
        <v>132880</v>
      </c>
    </row>
    <row r="15683" spans="1:5" x14ac:dyDescent="0.25">
      <c r="A15683" s="2">
        <v>45744.463888888888</v>
      </c>
      <c r="B15683">
        <v>133025</v>
      </c>
      <c r="C15683">
        <v>133035</v>
      </c>
      <c r="D15683">
        <v>132820</v>
      </c>
      <c r="E15683">
        <v>132885</v>
      </c>
    </row>
    <row r="15684" spans="1:5" x14ac:dyDescent="0.25">
      <c r="A15684" s="2">
        <v>45744.463194444441</v>
      </c>
      <c r="B15684">
        <v>133035</v>
      </c>
      <c r="C15684">
        <v>133070</v>
      </c>
      <c r="D15684">
        <v>133000</v>
      </c>
      <c r="E15684">
        <v>133025</v>
      </c>
    </row>
    <row r="15685" spans="1:5" x14ac:dyDescent="0.25">
      <c r="A15685" s="2">
        <v>45744.462500000001</v>
      </c>
      <c r="B15685">
        <v>133150</v>
      </c>
      <c r="C15685">
        <v>133160</v>
      </c>
      <c r="D15685">
        <v>133015</v>
      </c>
      <c r="E15685">
        <v>133035</v>
      </c>
    </row>
    <row r="15686" spans="1:5" x14ac:dyDescent="0.25">
      <c r="A15686" s="2">
        <v>45744.461805555555</v>
      </c>
      <c r="B15686">
        <v>133105</v>
      </c>
      <c r="C15686">
        <v>133190</v>
      </c>
      <c r="D15686">
        <v>133105</v>
      </c>
      <c r="E15686">
        <v>133150</v>
      </c>
    </row>
    <row r="15687" spans="1:5" x14ac:dyDescent="0.25">
      <c r="A15687" s="2">
        <v>45744.461111111108</v>
      </c>
      <c r="B15687">
        <v>133040</v>
      </c>
      <c r="C15687">
        <v>133135</v>
      </c>
      <c r="D15687">
        <v>133040</v>
      </c>
      <c r="E15687">
        <v>133105</v>
      </c>
    </row>
    <row r="15688" spans="1:5" x14ac:dyDescent="0.25">
      <c r="A15688" s="2">
        <v>45744.460416666669</v>
      </c>
      <c r="B15688">
        <v>133080</v>
      </c>
      <c r="C15688">
        <v>133125</v>
      </c>
      <c r="D15688">
        <v>132980</v>
      </c>
      <c r="E15688">
        <v>133045</v>
      </c>
    </row>
    <row r="15689" spans="1:5" x14ac:dyDescent="0.25">
      <c r="A15689" s="2">
        <v>45744.459722222222</v>
      </c>
      <c r="B15689">
        <v>133200</v>
      </c>
      <c r="C15689">
        <v>133205</v>
      </c>
      <c r="D15689">
        <v>133075</v>
      </c>
      <c r="E15689">
        <v>133080</v>
      </c>
    </row>
    <row r="15690" spans="1:5" x14ac:dyDescent="0.25">
      <c r="A15690" s="2">
        <v>45744.459027777775</v>
      </c>
      <c r="B15690">
        <v>133205</v>
      </c>
      <c r="C15690">
        <v>133220</v>
      </c>
      <c r="D15690">
        <v>133145</v>
      </c>
      <c r="E15690">
        <v>133200</v>
      </c>
    </row>
    <row r="15691" spans="1:5" x14ac:dyDescent="0.25">
      <c r="A15691" s="2">
        <v>45744.458333333336</v>
      </c>
      <c r="B15691">
        <v>133265</v>
      </c>
      <c r="C15691">
        <v>133270</v>
      </c>
      <c r="D15691">
        <v>133165</v>
      </c>
      <c r="E15691">
        <v>133210</v>
      </c>
    </row>
    <row r="15692" spans="1:5" x14ac:dyDescent="0.25">
      <c r="A15692" s="2">
        <v>45744.457638888889</v>
      </c>
      <c r="B15692">
        <v>133285</v>
      </c>
      <c r="C15692">
        <v>133325</v>
      </c>
      <c r="D15692">
        <v>133230</v>
      </c>
      <c r="E15692">
        <v>133265</v>
      </c>
    </row>
    <row r="15693" spans="1:5" x14ac:dyDescent="0.25">
      <c r="A15693" s="2">
        <v>45744.456944444442</v>
      </c>
      <c r="B15693">
        <v>133280</v>
      </c>
      <c r="C15693">
        <v>133295</v>
      </c>
      <c r="D15693">
        <v>133240</v>
      </c>
      <c r="E15693">
        <v>133285</v>
      </c>
    </row>
    <row r="15694" spans="1:5" x14ac:dyDescent="0.25">
      <c r="A15694" s="2">
        <v>45744.456250000003</v>
      </c>
      <c r="B15694">
        <v>133340</v>
      </c>
      <c r="C15694">
        <v>133380</v>
      </c>
      <c r="D15694">
        <v>133270</v>
      </c>
      <c r="E15694">
        <v>133280</v>
      </c>
    </row>
    <row r="15695" spans="1:5" x14ac:dyDescent="0.25">
      <c r="A15695" s="2">
        <v>45744.455555555556</v>
      </c>
      <c r="B15695">
        <v>133325</v>
      </c>
      <c r="C15695">
        <v>133345</v>
      </c>
      <c r="D15695">
        <v>133305</v>
      </c>
      <c r="E15695">
        <v>133345</v>
      </c>
    </row>
    <row r="15696" spans="1:5" x14ac:dyDescent="0.25">
      <c r="A15696" s="2">
        <v>45744.454861111109</v>
      </c>
      <c r="B15696">
        <v>133375</v>
      </c>
      <c r="C15696">
        <v>133375</v>
      </c>
      <c r="D15696">
        <v>133310</v>
      </c>
      <c r="E15696">
        <v>133325</v>
      </c>
    </row>
    <row r="15697" spans="1:5" x14ac:dyDescent="0.25">
      <c r="A15697" s="2">
        <v>45744.45416666667</v>
      </c>
      <c r="B15697">
        <v>133350</v>
      </c>
      <c r="C15697">
        <v>133400</v>
      </c>
      <c r="D15697">
        <v>133325</v>
      </c>
      <c r="E15697">
        <v>133375</v>
      </c>
    </row>
    <row r="15698" spans="1:5" x14ac:dyDescent="0.25">
      <c r="A15698" s="2">
        <v>45744.453472222223</v>
      </c>
      <c r="B15698">
        <v>133380</v>
      </c>
      <c r="C15698">
        <v>133400</v>
      </c>
      <c r="D15698">
        <v>133310</v>
      </c>
      <c r="E15698">
        <v>133355</v>
      </c>
    </row>
    <row r="15699" spans="1:5" x14ac:dyDescent="0.25">
      <c r="A15699" s="2">
        <v>45744.452777777777</v>
      </c>
      <c r="B15699">
        <v>133420</v>
      </c>
      <c r="C15699">
        <v>133430</v>
      </c>
      <c r="D15699">
        <v>133360</v>
      </c>
      <c r="E15699">
        <v>133380</v>
      </c>
    </row>
    <row r="15700" spans="1:5" x14ac:dyDescent="0.25">
      <c r="A15700" s="2">
        <v>45744.45208333333</v>
      </c>
      <c r="B15700">
        <v>133455</v>
      </c>
      <c r="C15700">
        <v>133480</v>
      </c>
      <c r="D15700">
        <v>133405</v>
      </c>
      <c r="E15700">
        <v>133425</v>
      </c>
    </row>
    <row r="15701" spans="1:5" x14ac:dyDescent="0.25">
      <c r="A15701" s="2">
        <v>45744.451388888891</v>
      </c>
      <c r="B15701">
        <v>133435</v>
      </c>
      <c r="C15701">
        <v>133495</v>
      </c>
      <c r="D15701">
        <v>133430</v>
      </c>
      <c r="E15701">
        <v>133455</v>
      </c>
    </row>
    <row r="15702" spans="1:5" x14ac:dyDescent="0.25">
      <c r="A15702" s="2">
        <v>45744.450694444444</v>
      </c>
      <c r="B15702">
        <v>133395</v>
      </c>
      <c r="C15702">
        <v>133440</v>
      </c>
      <c r="D15702">
        <v>133355</v>
      </c>
      <c r="E15702">
        <v>133435</v>
      </c>
    </row>
    <row r="15703" spans="1:5" x14ac:dyDescent="0.25">
      <c r="A15703" s="2">
        <v>45744.45</v>
      </c>
      <c r="B15703">
        <v>133390</v>
      </c>
      <c r="C15703">
        <v>133480</v>
      </c>
      <c r="D15703">
        <v>133380</v>
      </c>
      <c r="E15703">
        <v>133395</v>
      </c>
    </row>
    <row r="15704" spans="1:5" x14ac:dyDescent="0.25">
      <c r="A15704" s="2">
        <v>45744.449305555558</v>
      </c>
      <c r="B15704">
        <v>133390</v>
      </c>
      <c r="C15704">
        <v>133425</v>
      </c>
      <c r="D15704">
        <v>133365</v>
      </c>
      <c r="E15704">
        <v>133385</v>
      </c>
    </row>
    <row r="15705" spans="1:5" x14ac:dyDescent="0.25">
      <c r="A15705" s="2">
        <v>45744.448611111111</v>
      </c>
      <c r="B15705">
        <v>133375</v>
      </c>
      <c r="C15705">
        <v>133395</v>
      </c>
      <c r="D15705">
        <v>133325</v>
      </c>
      <c r="E15705">
        <v>133390</v>
      </c>
    </row>
    <row r="15706" spans="1:5" x14ac:dyDescent="0.25">
      <c r="A15706" s="2">
        <v>45744.447916666664</v>
      </c>
      <c r="B15706">
        <v>133360</v>
      </c>
      <c r="C15706">
        <v>133405</v>
      </c>
      <c r="D15706">
        <v>133330</v>
      </c>
      <c r="E15706">
        <v>133380</v>
      </c>
    </row>
    <row r="15707" spans="1:5" x14ac:dyDescent="0.25">
      <c r="A15707" s="2">
        <v>45744.447222222225</v>
      </c>
      <c r="B15707">
        <v>133370</v>
      </c>
      <c r="C15707">
        <v>133425</v>
      </c>
      <c r="D15707">
        <v>133340</v>
      </c>
      <c r="E15707">
        <v>133365</v>
      </c>
    </row>
    <row r="15708" spans="1:5" x14ac:dyDescent="0.25">
      <c r="A15708" s="2">
        <v>45744.446527777778</v>
      </c>
      <c r="B15708">
        <v>133490</v>
      </c>
      <c r="C15708">
        <v>133515</v>
      </c>
      <c r="D15708">
        <v>133355</v>
      </c>
      <c r="E15708">
        <v>133370</v>
      </c>
    </row>
    <row r="15709" spans="1:5" x14ac:dyDescent="0.25">
      <c r="A15709" s="2">
        <v>45744.445833333331</v>
      </c>
      <c r="B15709">
        <v>133485</v>
      </c>
      <c r="C15709">
        <v>133535</v>
      </c>
      <c r="D15709">
        <v>133470</v>
      </c>
      <c r="E15709">
        <v>133490</v>
      </c>
    </row>
    <row r="15710" spans="1:5" x14ac:dyDescent="0.25">
      <c r="A15710" s="2">
        <v>45744.445138888892</v>
      </c>
      <c r="B15710">
        <v>133405</v>
      </c>
      <c r="C15710">
        <v>133525</v>
      </c>
      <c r="D15710">
        <v>133390</v>
      </c>
      <c r="E15710">
        <v>133480</v>
      </c>
    </row>
    <row r="15711" spans="1:5" x14ac:dyDescent="0.25">
      <c r="A15711" s="2">
        <v>45744.444444444445</v>
      </c>
      <c r="B15711">
        <v>133440</v>
      </c>
      <c r="C15711">
        <v>133480</v>
      </c>
      <c r="D15711">
        <v>133385</v>
      </c>
      <c r="E15711">
        <v>133405</v>
      </c>
    </row>
    <row r="15712" spans="1:5" x14ac:dyDescent="0.25">
      <c r="A15712" s="2">
        <v>45744.443749999999</v>
      </c>
      <c r="B15712">
        <v>133400</v>
      </c>
      <c r="C15712">
        <v>133500</v>
      </c>
      <c r="D15712">
        <v>133400</v>
      </c>
      <c r="E15712">
        <v>133440</v>
      </c>
    </row>
    <row r="15713" spans="1:5" x14ac:dyDescent="0.25">
      <c r="A15713" s="2">
        <v>45744.443055555559</v>
      </c>
      <c r="B15713">
        <v>133595</v>
      </c>
      <c r="C15713">
        <v>133610</v>
      </c>
      <c r="D15713">
        <v>133400</v>
      </c>
      <c r="E15713">
        <v>133400</v>
      </c>
    </row>
    <row r="15714" spans="1:5" x14ac:dyDescent="0.25">
      <c r="A15714" s="2">
        <v>45744.442361111112</v>
      </c>
      <c r="B15714">
        <v>133615</v>
      </c>
      <c r="C15714">
        <v>133660</v>
      </c>
      <c r="D15714">
        <v>133535</v>
      </c>
      <c r="E15714">
        <v>133595</v>
      </c>
    </row>
    <row r="15715" spans="1:5" x14ac:dyDescent="0.25">
      <c r="A15715" s="2">
        <v>45744.441666666666</v>
      </c>
      <c r="B15715">
        <v>133520</v>
      </c>
      <c r="C15715">
        <v>133620</v>
      </c>
      <c r="D15715">
        <v>133510</v>
      </c>
      <c r="E15715">
        <v>133615</v>
      </c>
    </row>
    <row r="15716" spans="1:5" x14ac:dyDescent="0.25">
      <c r="A15716" s="2">
        <v>45744.440972222219</v>
      </c>
      <c r="B15716">
        <v>133515</v>
      </c>
      <c r="C15716">
        <v>133590</v>
      </c>
      <c r="D15716">
        <v>133505</v>
      </c>
      <c r="E15716">
        <v>133520</v>
      </c>
    </row>
    <row r="15717" spans="1:5" x14ac:dyDescent="0.25">
      <c r="A15717" s="2">
        <v>45744.44027777778</v>
      </c>
      <c r="B15717">
        <v>133705</v>
      </c>
      <c r="C15717">
        <v>133710</v>
      </c>
      <c r="D15717">
        <v>133505</v>
      </c>
      <c r="E15717">
        <v>133515</v>
      </c>
    </row>
    <row r="15718" spans="1:5" x14ac:dyDescent="0.25">
      <c r="A15718" s="2">
        <v>45744.439583333333</v>
      </c>
      <c r="B15718">
        <v>133705</v>
      </c>
      <c r="C15718">
        <v>133745</v>
      </c>
      <c r="D15718">
        <v>133655</v>
      </c>
      <c r="E15718">
        <v>133705</v>
      </c>
    </row>
    <row r="15719" spans="1:5" x14ac:dyDescent="0.25">
      <c r="A15719" s="2">
        <v>45744.438888888886</v>
      </c>
      <c r="B15719">
        <v>133715</v>
      </c>
      <c r="C15719">
        <v>133800</v>
      </c>
      <c r="D15719">
        <v>133675</v>
      </c>
      <c r="E15719">
        <v>133710</v>
      </c>
    </row>
    <row r="15720" spans="1:5" x14ac:dyDescent="0.25">
      <c r="A15720" s="2">
        <v>45744.438194444447</v>
      </c>
      <c r="B15720">
        <v>133595</v>
      </c>
      <c r="C15720">
        <v>133720</v>
      </c>
      <c r="D15720">
        <v>133590</v>
      </c>
      <c r="E15720">
        <v>133715</v>
      </c>
    </row>
    <row r="15721" spans="1:5" x14ac:dyDescent="0.25">
      <c r="A15721" s="2">
        <v>45744.4375</v>
      </c>
      <c r="B15721">
        <v>133505</v>
      </c>
      <c r="C15721">
        <v>133635</v>
      </c>
      <c r="D15721">
        <v>133485</v>
      </c>
      <c r="E15721">
        <v>133600</v>
      </c>
    </row>
    <row r="15722" spans="1:5" x14ac:dyDescent="0.25">
      <c r="A15722" s="2">
        <v>45744.436805555553</v>
      </c>
      <c r="B15722">
        <v>133505</v>
      </c>
      <c r="C15722">
        <v>133520</v>
      </c>
      <c r="D15722">
        <v>133440</v>
      </c>
      <c r="E15722">
        <v>133505</v>
      </c>
    </row>
    <row r="15723" spans="1:5" x14ac:dyDescent="0.25">
      <c r="A15723" s="2">
        <v>45744.436111111114</v>
      </c>
      <c r="B15723">
        <v>133430</v>
      </c>
      <c r="C15723">
        <v>133545</v>
      </c>
      <c r="D15723">
        <v>133420</v>
      </c>
      <c r="E15723">
        <v>133505</v>
      </c>
    </row>
    <row r="15724" spans="1:5" x14ac:dyDescent="0.25">
      <c r="A15724" s="2">
        <v>45744.435416666667</v>
      </c>
      <c r="B15724">
        <v>133325</v>
      </c>
      <c r="C15724">
        <v>133460</v>
      </c>
      <c r="D15724">
        <v>133310</v>
      </c>
      <c r="E15724">
        <v>133430</v>
      </c>
    </row>
    <row r="15725" spans="1:5" x14ac:dyDescent="0.25">
      <c r="A15725" s="2">
        <v>45744.43472222222</v>
      </c>
      <c r="B15725">
        <v>133395</v>
      </c>
      <c r="C15725">
        <v>133395</v>
      </c>
      <c r="D15725">
        <v>133295</v>
      </c>
      <c r="E15725">
        <v>133325</v>
      </c>
    </row>
    <row r="15726" spans="1:5" x14ac:dyDescent="0.25">
      <c r="A15726" s="2">
        <v>45744.434027777781</v>
      </c>
      <c r="B15726">
        <v>133310</v>
      </c>
      <c r="C15726">
        <v>133455</v>
      </c>
      <c r="D15726">
        <v>133310</v>
      </c>
      <c r="E15726">
        <v>133390</v>
      </c>
    </row>
    <row r="15727" spans="1:5" x14ac:dyDescent="0.25">
      <c r="A15727" s="2">
        <v>45744.433333333334</v>
      </c>
      <c r="B15727">
        <v>133185</v>
      </c>
      <c r="C15727">
        <v>133340</v>
      </c>
      <c r="D15727">
        <v>133185</v>
      </c>
      <c r="E15727">
        <v>133315</v>
      </c>
    </row>
    <row r="15728" spans="1:5" x14ac:dyDescent="0.25">
      <c r="A15728" s="2">
        <v>45744.432638888888</v>
      </c>
      <c r="B15728">
        <v>133190</v>
      </c>
      <c r="C15728">
        <v>133235</v>
      </c>
      <c r="D15728">
        <v>133170</v>
      </c>
      <c r="E15728">
        <v>133190</v>
      </c>
    </row>
    <row r="15729" spans="1:5" x14ac:dyDescent="0.25">
      <c r="A15729" s="2">
        <v>45744.431944444441</v>
      </c>
      <c r="B15729">
        <v>133225</v>
      </c>
      <c r="C15729">
        <v>133275</v>
      </c>
      <c r="D15729">
        <v>133180</v>
      </c>
      <c r="E15729">
        <v>133185</v>
      </c>
    </row>
    <row r="15730" spans="1:5" x14ac:dyDescent="0.25">
      <c r="A15730" s="2">
        <v>45744.431250000001</v>
      </c>
      <c r="B15730">
        <v>133295</v>
      </c>
      <c r="C15730">
        <v>133315</v>
      </c>
      <c r="D15730">
        <v>133195</v>
      </c>
      <c r="E15730">
        <v>133225</v>
      </c>
    </row>
    <row r="15731" spans="1:5" x14ac:dyDescent="0.25">
      <c r="A15731" s="2">
        <v>45744.430555555555</v>
      </c>
      <c r="B15731">
        <v>133290</v>
      </c>
      <c r="C15731">
        <v>133345</v>
      </c>
      <c r="D15731">
        <v>133255</v>
      </c>
      <c r="E15731">
        <v>133295</v>
      </c>
    </row>
    <row r="15732" spans="1:5" x14ac:dyDescent="0.25">
      <c r="A15732" s="2">
        <v>45744.429861111108</v>
      </c>
      <c r="B15732">
        <v>133355</v>
      </c>
      <c r="C15732">
        <v>133360</v>
      </c>
      <c r="D15732">
        <v>133255</v>
      </c>
      <c r="E15732">
        <v>133295</v>
      </c>
    </row>
    <row r="15733" spans="1:5" x14ac:dyDescent="0.25">
      <c r="A15733" s="2">
        <v>45744.429166666669</v>
      </c>
      <c r="B15733">
        <v>133170</v>
      </c>
      <c r="C15733">
        <v>133425</v>
      </c>
      <c r="D15733">
        <v>133170</v>
      </c>
      <c r="E15733">
        <v>133350</v>
      </c>
    </row>
    <row r="15734" spans="1:5" x14ac:dyDescent="0.25">
      <c r="A15734" s="2">
        <v>45744.428472222222</v>
      </c>
      <c r="B15734">
        <v>133185</v>
      </c>
      <c r="C15734">
        <v>133215</v>
      </c>
      <c r="D15734">
        <v>133130</v>
      </c>
      <c r="E15734">
        <v>133170</v>
      </c>
    </row>
    <row r="15735" spans="1:5" x14ac:dyDescent="0.25">
      <c r="A15735" s="2">
        <v>45744.427777777775</v>
      </c>
      <c r="B15735">
        <v>133130</v>
      </c>
      <c r="C15735">
        <v>133240</v>
      </c>
      <c r="D15735">
        <v>133095</v>
      </c>
      <c r="E15735">
        <v>133185</v>
      </c>
    </row>
    <row r="15736" spans="1:5" x14ac:dyDescent="0.25">
      <c r="A15736" s="2">
        <v>45744.427083333336</v>
      </c>
      <c r="B15736">
        <v>133295</v>
      </c>
      <c r="C15736">
        <v>133295</v>
      </c>
      <c r="D15736">
        <v>133110</v>
      </c>
      <c r="E15736">
        <v>133130</v>
      </c>
    </row>
    <row r="15737" spans="1:5" x14ac:dyDescent="0.25">
      <c r="A15737" s="2">
        <v>45744.426388888889</v>
      </c>
      <c r="B15737">
        <v>133310</v>
      </c>
      <c r="C15737">
        <v>133370</v>
      </c>
      <c r="D15737">
        <v>133270</v>
      </c>
      <c r="E15737">
        <v>133300</v>
      </c>
    </row>
    <row r="15738" spans="1:5" x14ac:dyDescent="0.25">
      <c r="A15738" s="2">
        <v>45744.425694444442</v>
      </c>
      <c r="B15738">
        <v>133405</v>
      </c>
      <c r="C15738">
        <v>133410</v>
      </c>
      <c r="D15738">
        <v>133285</v>
      </c>
      <c r="E15738">
        <v>133310</v>
      </c>
    </row>
    <row r="15739" spans="1:5" x14ac:dyDescent="0.25">
      <c r="A15739" s="2">
        <v>45744.425000000003</v>
      </c>
      <c r="B15739">
        <v>133415</v>
      </c>
      <c r="C15739">
        <v>133430</v>
      </c>
      <c r="D15739">
        <v>133350</v>
      </c>
      <c r="E15739">
        <v>133400</v>
      </c>
    </row>
    <row r="15740" spans="1:5" x14ac:dyDescent="0.25">
      <c r="A15740" s="2">
        <v>45744.424305555556</v>
      </c>
      <c r="B15740">
        <v>133525</v>
      </c>
      <c r="C15740">
        <v>133560</v>
      </c>
      <c r="D15740">
        <v>133365</v>
      </c>
      <c r="E15740">
        <v>133415</v>
      </c>
    </row>
    <row r="15741" spans="1:5" x14ac:dyDescent="0.25">
      <c r="A15741" s="2">
        <v>45744.423611111109</v>
      </c>
      <c r="B15741">
        <v>133550</v>
      </c>
      <c r="C15741">
        <v>133585</v>
      </c>
      <c r="D15741">
        <v>133495</v>
      </c>
      <c r="E15741">
        <v>133525</v>
      </c>
    </row>
    <row r="15742" spans="1:5" x14ac:dyDescent="0.25">
      <c r="A15742" s="2">
        <v>45744.42291666667</v>
      </c>
      <c r="B15742">
        <v>133565</v>
      </c>
      <c r="C15742">
        <v>133590</v>
      </c>
      <c r="D15742">
        <v>133510</v>
      </c>
      <c r="E15742">
        <v>133545</v>
      </c>
    </row>
    <row r="15743" spans="1:5" x14ac:dyDescent="0.25">
      <c r="A15743" s="2">
        <v>45744.422222222223</v>
      </c>
      <c r="B15743">
        <v>133425</v>
      </c>
      <c r="C15743">
        <v>133605</v>
      </c>
      <c r="D15743">
        <v>133410</v>
      </c>
      <c r="E15743">
        <v>133565</v>
      </c>
    </row>
    <row r="15744" spans="1:5" x14ac:dyDescent="0.25">
      <c r="A15744" s="2">
        <v>45744.421527777777</v>
      </c>
      <c r="B15744">
        <v>133470</v>
      </c>
      <c r="C15744">
        <v>133500</v>
      </c>
      <c r="D15744">
        <v>133400</v>
      </c>
      <c r="E15744">
        <v>133425</v>
      </c>
    </row>
    <row r="15745" spans="1:5" x14ac:dyDescent="0.25">
      <c r="A15745" s="2">
        <v>45744.42083333333</v>
      </c>
      <c r="B15745">
        <v>133425</v>
      </c>
      <c r="C15745">
        <v>133515</v>
      </c>
      <c r="D15745">
        <v>133420</v>
      </c>
      <c r="E15745">
        <v>133470</v>
      </c>
    </row>
    <row r="15746" spans="1:5" x14ac:dyDescent="0.25">
      <c r="A15746" s="2">
        <v>45744.420138888891</v>
      </c>
      <c r="B15746">
        <v>133380</v>
      </c>
      <c r="C15746">
        <v>133430</v>
      </c>
      <c r="D15746">
        <v>133340</v>
      </c>
      <c r="E15746">
        <v>133430</v>
      </c>
    </row>
    <row r="15747" spans="1:5" x14ac:dyDescent="0.25">
      <c r="A15747" s="2">
        <v>45744.419444444444</v>
      </c>
      <c r="B15747">
        <v>133365</v>
      </c>
      <c r="C15747">
        <v>133395</v>
      </c>
      <c r="D15747">
        <v>133310</v>
      </c>
      <c r="E15747">
        <v>133380</v>
      </c>
    </row>
    <row r="15748" spans="1:5" x14ac:dyDescent="0.25">
      <c r="A15748" s="2">
        <v>45744.418749999997</v>
      </c>
      <c r="B15748">
        <v>133455</v>
      </c>
      <c r="C15748">
        <v>133520</v>
      </c>
      <c r="D15748">
        <v>133350</v>
      </c>
      <c r="E15748">
        <v>133365</v>
      </c>
    </row>
    <row r="15749" spans="1:5" x14ac:dyDescent="0.25">
      <c r="A15749" s="2">
        <v>45744.418055555558</v>
      </c>
      <c r="B15749">
        <v>133445</v>
      </c>
      <c r="C15749">
        <v>133475</v>
      </c>
      <c r="D15749">
        <v>133395</v>
      </c>
      <c r="E15749">
        <v>133460</v>
      </c>
    </row>
    <row r="15750" spans="1:5" x14ac:dyDescent="0.25">
      <c r="A15750" s="2">
        <v>45744.417361111111</v>
      </c>
      <c r="B15750">
        <v>133440</v>
      </c>
      <c r="C15750">
        <v>133540</v>
      </c>
      <c r="D15750">
        <v>133415</v>
      </c>
      <c r="E15750">
        <v>133440</v>
      </c>
    </row>
    <row r="15751" spans="1:5" x14ac:dyDescent="0.25">
      <c r="A15751" s="2">
        <v>45744.416666666664</v>
      </c>
      <c r="B15751">
        <v>133435</v>
      </c>
      <c r="C15751">
        <v>133460</v>
      </c>
      <c r="D15751">
        <v>133410</v>
      </c>
      <c r="E15751">
        <v>133440</v>
      </c>
    </row>
    <row r="15752" spans="1:5" x14ac:dyDescent="0.25">
      <c r="A15752" s="2">
        <v>45744.415972222225</v>
      </c>
      <c r="B15752">
        <v>133430</v>
      </c>
      <c r="C15752">
        <v>133455</v>
      </c>
      <c r="D15752">
        <v>133405</v>
      </c>
      <c r="E15752">
        <v>133440</v>
      </c>
    </row>
    <row r="15753" spans="1:5" x14ac:dyDescent="0.25">
      <c r="A15753" s="2">
        <v>45744.415277777778</v>
      </c>
      <c r="B15753">
        <v>133380</v>
      </c>
      <c r="C15753">
        <v>133430</v>
      </c>
      <c r="D15753">
        <v>133350</v>
      </c>
      <c r="E15753">
        <v>133430</v>
      </c>
    </row>
    <row r="15754" spans="1:5" x14ac:dyDescent="0.25">
      <c r="A15754" s="2">
        <v>45744.414583333331</v>
      </c>
      <c r="B15754">
        <v>133385</v>
      </c>
      <c r="C15754">
        <v>133420</v>
      </c>
      <c r="D15754">
        <v>133370</v>
      </c>
      <c r="E15754">
        <v>133385</v>
      </c>
    </row>
    <row r="15755" spans="1:5" x14ac:dyDescent="0.25">
      <c r="A15755" s="2">
        <v>45744.413888888892</v>
      </c>
      <c r="B15755">
        <v>133370</v>
      </c>
      <c r="C15755">
        <v>133390</v>
      </c>
      <c r="D15755">
        <v>133350</v>
      </c>
      <c r="E15755">
        <v>133385</v>
      </c>
    </row>
    <row r="15756" spans="1:5" x14ac:dyDescent="0.25">
      <c r="A15756" s="2">
        <v>45744.413194444445</v>
      </c>
      <c r="B15756">
        <v>133385</v>
      </c>
      <c r="C15756">
        <v>133395</v>
      </c>
      <c r="D15756">
        <v>133350</v>
      </c>
      <c r="E15756">
        <v>133365</v>
      </c>
    </row>
    <row r="15757" spans="1:5" x14ac:dyDescent="0.25">
      <c r="A15757" s="2">
        <v>45744.412499999999</v>
      </c>
      <c r="B15757">
        <v>133400</v>
      </c>
      <c r="C15757">
        <v>133405</v>
      </c>
      <c r="D15757">
        <v>133350</v>
      </c>
      <c r="E15757">
        <v>133385</v>
      </c>
    </row>
    <row r="15758" spans="1:5" x14ac:dyDescent="0.25">
      <c r="A15758" s="2">
        <v>45744.411805555559</v>
      </c>
      <c r="B15758">
        <v>133350</v>
      </c>
      <c r="C15758">
        <v>133415</v>
      </c>
      <c r="D15758">
        <v>133340</v>
      </c>
      <c r="E15758">
        <v>133400</v>
      </c>
    </row>
    <row r="15759" spans="1:5" x14ac:dyDescent="0.25">
      <c r="A15759" s="2">
        <v>45744.411111111112</v>
      </c>
      <c r="B15759">
        <v>133365</v>
      </c>
      <c r="C15759">
        <v>133365</v>
      </c>
      <c r="D15759">
        <v>133300</v>
      </c>
      <c r="E15759">
        <v>133350</v>
      </c>
    </row>
    <row r="15760" spans="1:5" x14ac:dyDescent="0.25">
      <c r="A15760" s="2">
        <v>45744.410416666666</v>
      </c>
      <c r="B15760">
        <v>133380</v>
      </c>
      <c r="C15760">
        <v>133435</v>
      </c>
      <c r="D15760">
        <v>133355</v>
      </c>
      <c r="E15760">
        <v>133370</v>
      </c>
    </row>
    <row r="15761" spans="1:5" x14ac:dyDescent="0.25">
      <c r="A15761" s="2">
        <v>45744.409722222219</v>
      </c>
      <c r="B15761">
        <v>133390</v>
      </c>
      <c r="C15761">
        <v>133405</v>
      </c>
      <c r="D15761">
        <v>133325</v>
      </c>
      <c r="E15761">
        <v>133375</v>
      </c>
    </row>
    <row r="15762" spans="1:5" x14ac:dyDescent="0.25">
      <c r="A15762" s="2">
        <v>45744.40902777778</v>
      </c>
      <c r="B15762">
        <v>133385</v>
      </c>
      <c r="C15762">
        <v>133430</v>
      </c>
      <c r="D15762">
        <v>133345</v>
      </c>
      <c r="E15762">
        <v>133390</v>
      </c>
    </row>
    <row r="15763" spans="1:5" x14ac:dyDescent="0.25">
      <c r="A15763" s="2">
        <v>45744.408333333333</v>
      </c>
      <c r="B15763">
        <v>133395</v>
      </c>
      <c r="C15763">
        <v>133400</v>
      </c>
      <c r="D15763">
        <v>133355</v>
      </c>
      <c r="E15763">
        <v>133380</v>
      </c>
    </row>
    <row r="15764" spans="1:5" x14ac:dyDescent="0.25">
      <c r="A15764" s="2">
        <v>45744.407638888886</v>
      </c>
      <c r="B15764">
        <v>133385</v>
      </c>
      <c r="C15764">
        <v>133415</v>
      </c>
      <c r="D15764">
        <v>133340</v>
      </c>
      <c r="E15764">
        <v>133390</v>
      </c>
    </row>
    <row r="15765" spans="1:5" x14ac:dyDescent="0.25">
      <c r="A15765" s="2">
        <v>45744.406944444447</v>
      </c>
      <c r="B15765">
        <v>133435</v>
      </c>
      <c r="C15765">
        <v>133475</v>
      </c>
      <c r="D15765">
        <v>133385</v>
      </c>
      <c r="E15765">
        <v>133385</v>
      </c>
    </row>
    <row r="15766" spans="1:5" x14ac:dyDescent="0.25">
      <c r="A15766" s="2">
        <v>45744.40625</v>
      </c>
      <c r="B15766">
        <v>133420</v>
      </c>
      <c r="C15766">
        <v>133455</v>
      </c>
      <c r="D15766">
        <v>133410</v>
      </c>
      <c r="E15766">
        <v>133435</v>
      </c>
    </row>
    <row r="15767" spans="1:5" x14ac:dyDescent="0.25">
      <c r="A15767" s="2">
        <v>45744.405555555553</v>
      </c>
      <c r="B15767">
        <v>133420</v>
      </c>
      <c r="C15767">
        <v>133480</v>
      </c>
      <c r="D15767">
        <v>133370</v>
      </c>
      <c r="E15767">
        <v>133415</v>
      </c>
    </row>
    <row r="15768" spans="1:5" x14ac:dyDescent="0.25">
      <c r="A15768" s="2">
        <v>45744.404861111114</v>
      </c>
      <c r="B15768">
        <v>133430</v>
      </c>
      <c r="C15768">
        <v>133450</v>
      </c>
      <c r="D15768">
        <v>133420</v>
      </c>
      <c r="E15768">
        <v>133425</v>
      </c>
    </row>
    <row r="15769" spans="1:5" x14ac:dyDescent="0.25">
      <c r="A15769" s="2">
        <v>45744.404166666667</v>
      </c>
      <c r="B15769">
        <v>133425</v>
      </c>
      <c r="C15769">
        <v>133470</v>
      </c>
      <c r="D15769">
        <v>133400</v>
      </c>
      <c r="E15769">
        <v>133430</v>
      </c>
    </row>
    <row r="15770" spans="1:5" x14ac:dyDescent="0.25">
      <c r="A15770" s="2">
        <v>45744.40347222222</v>
      </c>
      <c r="B15770">
        <v>133405</v>
      </c>
      <c r="C15770">
        <v>133445</v>
      </c>
      <c r="D15770">
        <v>133375</v>
      </c>
      <c r="E15770">
        <v>133425</v>
      </c>
    </row>
    <row r="15771" spans="1:5" x14ac:dyDescent="0.25">
      <c r="A15771" s="2">
        <v>45744.402777777781</v>
      </c>
      <c r="B15771">
        <v>133435</v>
      </c>
      <c r="C15771">
        <v>133440</v>
      </c>
      <c r="D15771">
        <v>133380</v>
      </c>
      <c r="E15771">
        <v>133400</v>
      </c>
    </row>
    <row r="15772" spans="1:5" x14ac:dyDescent="0.25">
      <c r="A15772" s="2">
        <v>45744.402083333334</v>
      </c>
      <c r="B15772">
        <v>133370</v>
      </c>
      <c r="C15772">
        <v>133440</v>
      </c>
      <c r="D15772">
        <v>133365</v>
      </c>
      <c r="E15772">
        <v>133435</v>
      </c>
    </row>
    <row r="15773" spans="1:5" x14ac:dyDescent="0.25">
      <c r="A15773" s="2">
        <v>45744.401388888888</v>
      </c>
      <c r="B15773">
        <v>133365</v>
      </c>
      <c r="C15773">
        <v>133410</v>
      </c>
      <c r="D15773">
        <v>133330</v>
      </c>
      <c r="E15773">
        <v>133370</v>
      </c>
    </row>
    <row r="15774" spans="1:5" x14ac:dyDescent="0.25">
      <c r="A15774" s="2">
        <v>45744.400694444441</v>
      </c>
      <c r="B15774">
        <v>133350</v>
      </c>
      <c r="C15774">
        <v>133390</v>
      </c>
      <c r="D15774">
        <v>133340</v>
      </c>
      <c r="E15774">
        <v>133365</v>
      </c>
    </row>
    <row r="15775" spans="1:5" x14ac:dyDescent="0.25">
      <c r="A15775" s="2">
        <v>45744.4</v>
      </c>
      <c r="B15775">
        <v>133345</v>
      </c>
      <c r="C15775">
        <v>133375</v>
      </c>
      <c r="D15775">
        <v>133320</v>
      </c>
      <c r="E15775">
        <v>133350</v>
      </c>
    </row>
    <row r="15776" spans="1:5" x14ac:dyDescent="0.25">
      <c r="A15776" s="2">
        <v>45744.399305555555</v>
      </c>
      <c r="B15776">
        <v>133340</v>
      </c>
      <c r="C15776">
        <v>133405</v>
      </c>
      <c r="D15776">
        <v>133320</v>
      </c>
      <c r="E15776">
        <v>133345</v>
      </c>
    </row>
    <row r="15777" spans="1:5" x14ac:dyDescent="0.25">
      <c r="A15777" s="2">
        <v>45744.398611111108</v>
      </c>
      <c r="B15777">
        <v>133415</v>
      </c>
      <c r="C15777">
        <v>133485</v>
      </c>
      <c r="D15777">
        <v>133325</v>
      </c>
      <c r="E15777">
        <v>133335</v>
      </c>
    </row>
    <row r="15778" spans="1:5" x14ac:dyDescent="0.25">
      <c r="A15778" s="2">
        <v>45744.397916666669</v>
      </c>
      <c r="B15778">
        <v>133220</v>
      </c>
      <c r="C15778">
        <v>133445</v>
      </c>
      <c r="D15778">
        <v>133200</v>
      </c>
      <c r="E15778">
        <v>133415</v>
      </c>
    </row>
    <row r="15779" spans="1:5" x14ac:dyDescent="0.25">
      <c r="A15779" s="2">
        <v>45744.397222222222</v>
      </c>
      <c r="B15779">
        <v>133085</v>
      </c>
      <c r="C15779">
        <v>133270</v>
      </c>
      <c r="D15779">
        <v>133065</v>
      </c>
      <c r="E15779">
        <v>133220</v>
      </c>
    </row>
    <row r="15780" spans="1:5" x14ac:dyDescent="0.25">
      <c r="A15780" s="2">
        <v>45744.396527777775</v>
      </c>
      <c r="B15780">
        <v>133100</v>
      </c>
      <c r="C15780">
        <v>133130</v>
      </c>
      <c r="D15780">
        <v>133030</v>
      </c>
      <c r="E15780">
        <v>133090</v>
      </c>
    </row>
    <row r="15781" spans="1:5" x14ac:dyDescent="0.25">
      <c r="A15781" s="2">
        <v>45744.395833333336</v>
      </c>
      <c r="B15781">
        <v>133075</v>
      </c>
      <c r="C15781">
        <v>133140</v>
      </c>
      <c r="D15781">
        <v>133050</v>
      </c>
      <c r="E15781">
        <v>133100</v>
      </c>
    </row>
    <row r="15782" spans="1:5" x14ac:dyDescent="0.25">
      <c r="A15782" s="2">
        <v>45744.395138888889</v>
      </c>
      <c r="B15782">
        <v>133060</v>
      </c>
      <c r="C15782">
        <v>133100</v>
      </c>
      <c r="D15782">
        <v>133035</v>
      </c>
      <c r="E15782">
        <v>133070</v>
      </c>
    </row>
    <row r="15783" spans="1:5" x14ac:dyDescent="0.25">
      <c r="A15783" s="2">
        <v>45744.394444444442</v>
      </c>
      <c r="B15783">
        <v>133110</v>
      </c>
      <c r="C15783">
        <v>133120</v>
      </c>
      <c r="D15783">
        <v>133035</v>
      </c>
      <c r="E15783">
        <v>133060</v>
      </c>
    </row>
    <row r="15784" spans="1:5" x14ac:dyDescent="0.25">
      <c r="A15784" s="2">
        <v>45744.393750000003</v>
      </c>
      <c r="B15784">
        <v>133065</v>
      </c>
      <c r="C15784">
        <v>133145</v>
      </c>
      <c r="D15784">
        <v>133060</v>
      </c>
      <c r="E15784">
        <v>133105</v>
      </c>
    </row>
    <row r="15785" spans="1:5" x14ac:dyDescent="0.25">
      <c r="A15785" s="2">
        <v>45744.393055555556</v>
      </c>
      <c r="B15785">
        <v>133035</v>
      </c>
      <c r="C15785">
        <v>133085</v>
      </c>
      <c r="D15785">
        <v>133010</v>
      </c>
      <c r="E15785">
        <v>133065</v>
      </c>
    </row>
    <row r="15786" spans="1:5" x14ac:dyDescent="0.25">
      <c r="A15786" s="2">
        <v>45744.392361111109</v>
      </c>
      <c r="B15786">
        <v>133070</v>
      </c>
      <c r="C15786">
        <v>133125</v>
      </c>
      <c r="D15786">
        <v>133035</v>
      </c>
      <c r="E15786">
        <v>133035</v>
      </c>
    </row>
    <row r="15787" spans="1:5" x14ac:dyDescent="0.25">
      <c r="A15787" s="2">
        <v>45744.39166666667</v>
      </c>
      <c r="B15787">
        <v>133090</v>
      </c>
      <c r="C15787">
        <v>133115</v>
      </c>
      <c r="D15787">
        <v>133020</v>
      </c>
      <c r="E15787">
        <v>133070</v>
      </c>
    </row>
    <row r="15788" spans="1:5" x14ac:dyDescent="0.25">
      <c r="A15788" s="2">
        <v>45744.390972222223</v>
      </c>
      <c r="B15788">
        <v>132995</v>
      </c>
      <c r="C15788">
        <v>133125</v>
      </c>
      <c r="D15788">
        <v>132970</v>
      </c>
      <c r="E15788">
        <v>133085</v>
      </c>
    </row>
    <row r="15789" spans="1:5" x14ac:dyDescent="0.25">
      <c r="A15789" s="2">
        <v>45744.390277777777</v>
      </c>
      <c r="B15789">
        <v>132905</v>
      </c>
      <c r="C15789">
        <v>133000</v>
      </c>
      <c r="D15789">
        <v>132890</v>
      </c>
      <c r="E15789">
        <v>132995</v>
      </c>
    </row>
    <row r="15790" spans="1:5" x14ac:dyDescent="0.25">
      <c r="A15790" s="2">
        <v>45744.38958333333</v>
      </c>
      <c r="B15790">
        <v>132910</v>
      </c>
      <c r="C15790">
        <v>132915</v>
      </c>
      <c r="D15790">
        <v>132855</v>
      </c>
      <c r="E15790">
        <v>132905</v>
      </c>
    </row>
    <row r="15791" spans="1:5" x14ac:dyDescent="0.25">
      <c r="A15791" s="2">
        <v>45744.388888888891</v>
      </c>
      <c r="B15791">
        <v>132875</v>
      </c>
      <c r="C15791">
        <v>132985</v>
      </c>
      <c r="D15791">
        <v>132855</v>
      </c>
      <c r="E15791">
        <v>132910</v>
      </c>
    </row>
    <row r="15792" spans="1:5" x14ac:dyDescent="0.25">
      <c r="A15792" s="2">
        <v>45744.388194444444</v>
      </c>
      <c r="B15792">
        <v>132910</v>
      </c>
      <c r="C15792">
        <v>132915</v>
      </c>
      <c r="D15792">
        <v>132850</v>
      </c>
      <c r="E15792">
        <v>132870</v>
      </c>
    </row>
    <row r="15793" spans="1:5" x14ac:dyDescent="0.25">
      <c r="A15793" s="2">
        <v>45744.387499999997</v>
      </c>
      <c r="B15793">
        <v>132960</v>
      </c>
      <c r="C15793">
        <v>132970</v>
      </c>
      <c r="D15793">
        <v>132855</v>
      </c>
      <c r="E15793">
        <v>132910</v>
      </c>
    </row>
    <row r="15794" spans="1:5" x14ac:dyDescent="0.25">
      <c r="A15794" s="2">
        <v>45744.386805555558</v>
      </c>
      <c r="B15794">
        <v>132995</v>
      </c>
      <c r="C15794">
        <v>132995</v>
      </c>
      <c r="D15794">
        <v>132915</v>
      </c>
      <c r="E15794">
        <v>132965</v>
      </c>
    </row>
    <row r="15795" spans="1:5" x14ac:dyDescent="0.25">
      <c r="A15795" s="2">
        <v>45744.386111111111</v>
      </c>
      <c r="B15795">
        <v>133010</v>
      </c>
      <c r="C15795">
        <v>133065</v>
      </c>
      <c r="D15795">
        <v>132975</v>
      </c>
      <c r="E15795">
        <v>132990</v>
      </c>
    </row>
    <row r="15796" spans="1:5" x14ac:dyDescent="0.25">
      <c r="A15796" s="2">
        <v>45744.385416666664</v>
      </c>
      <c r="B15796">
        <v>133050</v>
      </c>
      <c r="C15796">
        <v>133055</v>
      </c>
      <c r="D15796">
        <v>132980</v>
      </c>
      <c r="E15796">
        <v>133005</v>
      </c>
    </row>
    <row r="15797" spans="1:5" x14ac:dyDescent="0.25">
      <c r="A15797" s="2">
        <v>45744.384722222225</v>
      </c>
      <c r="B15797">
        <v>133045</v>
      </c>
      <c r="C15797">
        <v>133090</v>
      </c>
      <c r="D15797">
        <v>133025</v>
      </c>
      <c r="E15797">
        <v>133050</v>
      </c>
    </row>
    <row r="15798" spans="1:5" x14ac:dyDescent="0.25">
      <c r="A15798" s="2">
        <v>45744.384027777778</v>
      </c>
      <c r="B15798">
        <v>132985</v>
      </c>
      <c r="C15798">
        <v>133075</v>
      </c>
      <c r="D15798">
        <v>132950</v>
      </c>
      <c r="E15798">
        <v>133040</v>
      </c>
    </row>
    <row r="15799" spans="1:5" x14ac:dyDescent="0.25">
      <c r="A15799" s="2">
        <v>45744.383333333331</v>
      </c>
      <c r="B15799">
        <v>132965</v>
      </c>
      <c r="C15799">
        <v>133000</v>
      </c>
      <c r="D15799">
        <v>132900</v>
      </c>
      <c r="E15799">
        <v>132990</v>
      </c>
    </row>
    <row r="15800" spans="1:5" x14ac:dyDescent="0.25">
      <c r="A15800" s="2">
        <v>45744.382638888892</v>
      </c>
      <c r="B15800">
        <v>133015</v>
      </c>
      <c r="C15800">
        <v>133030</v>
      </c>
      <c r="D15800">
        <v>132935</v>
      </c>
      <c r="E15800">
        <v>132970</v>
      </c>
    </row>
    <row r="15801" spans="1:5" x14ac:dyDescent="0.25">
      <c r="A15801" s="2">
        <v>45744.381944444445</v>
      </c>
      <c r="B15801">
        <v>132985</v>
      </c>
      <c r="C15801">
        <v>133065</v>
      </c>
      <c r="D15801">
        <v>132980</v>
      </c>
      <c r="E15801">
        <v>133020</v>
      </c>
    </row>
    <row r="15802" spans="1:5" x14ac:dyDescent="0.25">
      <c r="A15802" s="2">
        <v>45744.381249999999</v>
      </c>
      <c r="B15802">
        <v>132945</v>
      </c>
      <c r="C15802">
        <v>133015</v>
      </c>
      <c r="D15802">
        <v>132935</v>
      </c>
      <c r="E15802">
        <v>132985</v>
      </c>
    </row>
    <row r="15803" spans="1:5" x14ac:dyDescent="0.25">
      <c r="A15803" s="2">
        <v>45744.380555555559</v>
      </c>
      <c r="B15803">
        <v>133020</v>
      </c>
      <c r="C15803">
        <v>133025</v>
      </c>
      <c r="D15803">
        <v>132935</v>
      </c>
      <c r="E15803">
        <v>132945</v>
      </c>
    </row>
    <row r="15804" spans="1:5" x14ac:dyDescent="0.25">
      <c r="A15804" s="2">
        <v>45744.379861111112</v>
      </c>
      <c r="B15804">
        <v>133070</v>
      </c>
      <c r="C15804">
        <v>133120</v>
      </c>
      <c r="D15804">
        <v>132975</v>
      </c>
      <c r="E15804">
        <v>133020</v>
      </c>
    </row>
    <row r="15805" spans="1:5" x14ac:dyDescent="0.25">
      <c r="A15805" s="2">
        <v>45744.379166666666</v>
      </c>
      <c r="B15805">
        <v>133080</v>
      </c>
      <c r="C15805">
        <v>133110</v>
      </c>
      <c r="D15805">
        <v>133040</v>
      </c>
      <c r="E15805">
        <v>133075</v>
      </c>
    </row>
    <row r="15806" spans="1:5" x14ac:dyDescent="0.25">
      <c r="A15806" s="2">
        <v>45744.378472222219</v>
      </c>
      <c r="B15806">
        <v>133245</v>
      </c>
      <c r="C15806">
        <v>133250</v>
      </c>
      <c r="D15806">
        <v>133075</v>
      </c>
      <c r="E15806">
        <v>133080</v>
      </c>
    </row>
    <row r="15807" spans="1:5" x14ac:dyDescent="0.25">
      <c r="A15807" s="2">
        <v>45744.37777777778</v>
      </c>
      <c r="B15807">
        <v>133250</v>
      </c>
      <c r="C15807">
        <v>133305</v>
      </c>
      <c r="D15807">
        <v>133225</v>
      </c>
      <c r="E15807">
        <v>133250</v>
      </c>
    </row>
    <row r="15808" spans="1:5" x14ac:dyDescent="0.25">
      <c r="A15808" s="2">
        <v>45744.377083333333</v>
      </c>
      <c r="B15808">
        <v>133285</v>
      </c>
      <c r="C15808">
        <v>133310</v>
      </c>
      <c r="D15808">
        <v>133200</v>
      </c>
      <c r="E15808">
        <v>133255</v>
      </c>
    </row>
    <row r="15809" spans="1:5" x14ac:dyDescent="0.25">
      <c r="A15809" s="2">
        <v>45744.376388888886</v>
      </c>
      <c r="B15809">
        <v>133265</v>
      </c>
      <c r="C15809">
        <v>133295</v>
      </c>
      <c r="D15809">
        <v>133155</v>
      </c>
      <c r="E15809">
        <v>133280</v>
      </c>
    </row>
    <row r="15810" spans="1:5" x14ac:dyDescent="0.25">
      <c r="A15810" s="2">
        <v>45744.375694444447</v>
      </c>
      <c r="B15810">
        <v>133535</v>
      </c>
      <c r="C15810">
        <v>133585</v>
      </c>
      <c r="D15810">
        <v>133215</v>
      </c>
      <c r="E15810">
        <v>133265</v>
      </c>
    </row>
    <row r="15811" spans="1:5" x14ac:dyDescent="0.25">
      <c r="A15811" s="2">
        <v>45744.375</v>
      </c>
      <c r="B15811">
        <v>133745</v>
      </c>
      <c r="C15811">
        <v>133750</v>
      </c>
      <c r="D15811">
        <v>133500</v>
      </c>
      <c r="E15811">
        <v>133535</v>
      </c>
    </row>
    <row r="15812" spans="1:5" x14ac:dyDescent="0.25">
      <c r="A15812" s="2">
        <v>45743.76666666667</v>
      </c>
      <c r="B15812">
        <v>133865</v>
      </c>
      <c r="C15812">
        <v>133890</v>
      </c>
      <c r="D15812">
        <v>133835</v>
      </c>
      <c r="E15812">
        <v>133835</v>
      </c>
    </row>
    <row r="15813" spans="1:5" x14ac:dyDescent="0.25">
      <c r="A15813" s="2">
        <v>45743.765972222223</v>
      </c>
      <c r="B15813">
        <v>133850</v>
      </c>
      <c r="C15813">
        <v>133870</v>
      </c>
      <c r="D15813">
        <v>133830</v>
      </c>
      <c r="E15813">
        <v>133865</v>
      </c>
    </row>
    <row r="15814" spans="1:5" x14ac:dyDescent="0.25">
      <c r="A15814" s="2">
        <v>45743.765277777777</v>
      </c>
      <c r="B15814">
        <v>133835</v>
      </c>
      <c r="C15814">
        <v>133850</v>
      </c>
      <c r="D15814">
        <v>133830</v>
      </c>
      <c r="E15814">
        <v>133845</v>
      </c>
    </row>
    <row r="15815" spans="1:5" x14ac:dyDescent="0.25">
      <c r="A15815" s="2">
        <v>45743.76458333333</v>
      </c>
      <c r="B15815">
        <v>133840</v>
      </c>
      <c r="C15815">
        <v>133850</v>
      </c>
      <c r="D15815">
        <v>133830</v>
      </c>
      <c r="E15815">
        <v>133830</v>
      </c>
    </row>
    <row r="15816" spans="1:5" x14ac:dyDescent="0.25">
      <c r="A15816" s="2">
        <v>45743.763888888891</v>
      </c>
      <c r="B15816">
        <v>133865</v>
      </c>
      <c r="C15816">
        <v>133870</v>
      </c>
      <c r="D15816">
        <v>133830</v>
      </c>
      <c r="E15816">
        <v>133840</v>
      </c>
    </row>
    <row r="15817" spans="1:5" x14ac:dyDescent="0.25">
      <c r="A15817" s="2">
        <v>45743.763194444444</v>
      </c>
      <c r="B15817">
        <v>133885</v>
      </c>
      <c r="C15817">
        <v>133900</v>
      </c>
      <c r="D15817">
        <v>133840</v>
      </c>
      <c r="E15817">
        <v>133870</v>
      </c>
    </row>
    <row r="15818" spans="1:5" x14ac:dyDescent="0.25">
      <c r="A15818" s="2">
        <v>45743.762499999997</v>
      </c>
      <c r="B15818">
        <v>133860</v>
      </c>
      <c r="C15818">
        <v>133895</v>
      </c>
      <c r="D15818">
        <v>133845</v>
      </c>
      <c r="E15818">
        <v>133890</v>
      </c>
    </row>
    <row r="15819" spans="1:5" x14ac:dyDescent="0.25">
      <c r="A15819" s="2">
        <v>45743.761805555558</v>
      </c>
      <c r="B15819">
        <v>133835</v>
      </c>
      <c r="C15819">
        <v>133880</v>
      </c>
      <c r="D15819">
        <v>133820</v>
      </c>
      <c r="E15819">
        <v>133860</v>
      </c>
    </row>
    <row r="15820" spans="1:5" x14ac:dyDescent="0.25">
      <c r="A15820" s="2">
        <v>45743.761111111111</v>
      </c>
      <c r="B15820">
        <v>133835</v>
      </c>
      <c r="C15820">
        <v>133835</v>
      </c>
      <c r="D15820">
        <v>133815</v>
      </c>
      <c r="E15820">
        <v>133835</v>
      </c>
    </row>
    <row r="15821" spans="1:5" x14ac:dyDescent="0.25">
      <c r="A15821" s="2">
        <v>45743.760416666664</v>
      </c>
      <c r="B15821">
        <v>133850</v>
      </c>
      <c r="C15821">
        <v>133860</v>
      </c>
      <c r="D15821">
        <v>133810</v>
      </c>
      <c r="E15821">
        <v>133830</v>
      </c>
    </row>
    <row r="15822" spans="1:5" x14ac:dyDescent="0.25">
      <c r="A15822" s="2">
        <v>45743.759722222225</v>
      </c>
      <c r="B15822">
        <v>133805</v>
      </c>
      <c r="C15822">
        <v>133855</v>
      </c>
      <c r="D15822">
        <v>133790</v>
      </c>
      <c r="E15822">
        <v>133850</v>
      </c>
    </row>
    <row r="15823" spans="1:5" x14ac:dyDescent="0.25">
      <c r="A15823" s="2">
        <v>45743.759027777778</v>
      </c>
      <c r="B15823">
        <v>133810</v>
      </c>
      <c r="C15823">
        <v>133815</v>
      </c>
      <c r="D15823">
        <v>133775</v>
      </c>
      <c r="E15823">
        <v>133795</v>
      </c>
    </row>
    <row r="15824" spans="1:5" x14ac:dyDescent="0.25">
      <c r="A15824" s="2">
        <v>45743.758333333331</v>
      </c>
      <c r="B15824">
        <v>133780</v>
      </c>
      <c r="C15824">
        <v>133840</v>
      </c>
      <c r="D15824">
        <v>133770</v>
      </c>
      <c r="E15824">
        <v>133810</v>
      </c>
    </row>
    <row r="15825" spans="1:5" x14ac:dyDescent="0.25">
      <c r="A15825" s="2">
        <v>45743.757638888892</v>
      </c>
      <c r="B15825">
        <v>133785</v>
      </c>
      <c r="C15825">
        <v>133790</v>
      </c>
      <c r="D15825">
        <v>133770</v>
      </c>
      <c r="E15825">
        <v>133780</v>
      </c>
    </row>
    <row r="15826" spans="1:5" x14ac:dyDescent="0.25">
      <c r="A15826" s="2">
        <v>45743.756944444445</v>
      </c>
      <c r="B15826">
        <v>133810</v>
      </c>
      <c r="C15826">
        <v>133815</v>
      </c>
      <c r="D15826">
        <v>133765</v>
      </c>
      <c r="E15826">
        <v>133790</v>
      </c>
    </row>
    <row r="15827" spans="1:5" x14ac:dyDescent="0.25">
      <c r="A15827" s="2">
        <v>45743.756249999999</v>
      </c>
      <c r="B15827">
        <v>133835</v>
      </c>
      <c r="C15827">
        <v>133835</v>
      </c>
      <c r="D15827">
        <v>133805</v>
      </c>
      <c r="E15827">
        <v>133810</v>
      </c>
    </row>
    <row r="15828" spans="1:5" x14ac:dyDescent="0.25">
      <c r="A15828" s="2">
        <v>45743.755555555559</v>
      </c>
      <c r="B15828">
        <v>133835</v>
      </c>
      <c r="C15828">
        <v>133850</v>
      </c>
      <c r="D15828">
        <v>133830</v>
      </c>
      <c r="E15828">
        <v>133830</v>
      </c>
    </row>
    <row r="15829" spans="1:5" x14ac:dyDescent="0.25">
      <c r="A15829" s="2">
        <v>45743.754861111112</v>
      </c>
      <c r="B15829">
        <v>133840</v>
      </c>
      <c r="C15829">
        <v>133850</v>
      </c>
      <c r="D15829">
        <v>133820</v>
      </c>
      <c r="E15829">
        <v>133830</v>
      </c>
    </row>
    <row r="15830" spans="1:5" x14ac:dyDescent="0.25">
      <c r="A15830" s="2">
        <v>45743.754166666666</v>
      </c>
      <c r="B15830">
        <v>133840</v>
      </c>
      <c r="C15830">
        <v>133850</v>
      </c>
      <c r="D15830">
        <v>133815</v>
      </c>
      <c r="E15830">
        <v>133840</v>
      </c>
    </row>
    <row r="15831" spans="1:5" x14ac:dyDescent="0.25">
      <c r="A15831" s="2">
        <v>45743.753472222219</v>
      </c>
      <c r="B15831">
        <v>133870</v>
      </c>
      <c r="C15831">
        <v>133875</v>
      </c>
      <c r="D15831">
        <v>133805</v>
      </c>
      <c r="E15831">
        <v>133835</v>
      </c>
    </row>
    <row r="15832" spans="1:5" x14ac:dyDescent="0.25">
      <c r="A15832" s="2">
        <v>45743.75277777778</v>
      </c>
      <c r="B15832">
        <v>133885</v>
      </c>
      <c r="C15832">
        <v>133895</v>
      </c>
      <c r="D15832">
        <v>133865</v>
      </c>
      <c r="E15832">
        <v>133870</v>
      </c>
    </row>
    <row r="15833" spans="1:5" x14ac:dyDescent="0.25">
      <c r="A15833" s="2">
        <v>45743.752083333333</v>
      </c>
      <c r="B15833">
        <v>133885</v>
      </c>
      <c r="C15833">
        <v>133895</v>
      </c>
      <c r="D15833">
        <v>133875</v>
      </c>
      <c r="E15833">
        <v>133885</v>
      </c>
    </row>
    <row r="15834" spans="1:5" x14ac:dyDescent="0.25">
      <c r="A15834" s="2">
        <v>45743.751388888886</v>
      </c>
      <c r="B15834">
        <v>133885</v>
      </c>
      <c r="C15834">
        <v>133895</v>
      </c>
      <c r="D15834">
        <v>133865</v>
      </c>
      <c r="E15834">
        <v>133880</v>
      </c>
    </row>
    <row r="15835" spans="1:5" x14ac:dyDescent="0.25">
      <c r="A15835" s="2">
        <v>45743.750694444447</v>
      </c>
      <c r="B15835">
        <v>133895</v>
      </c>
      <c r="C15835">
        <v>133915</v>
      </c>
      <c r="D15835">
        <v>133875</v>
      </c>
      <c r="E15835">
        <v>133880</v>
      </c>
    </row>
    <row r="15836" spans="1:5" x14ac:dyDescent="0.25">
      <c r="A15836" s="2">
        <v>45743.75</v>
      </c>
      <c r="B15836">
        <v>133880</v>
      </c>
      <c r="C15836">
        <v>133900</v>
      </c>
      <c r="D15836">
        <v>133865</v>
      </c>
      <c r="E15836">
        <v>133895</v>
      </c>
    </row>
    <row r="15837" spans="1:5" x14ac:dyDescent="0.25">
      <c r="A15837" s="2">
        <v>45743.749305555553</v>
      </c>
      <c r="B15837">
        <v>133890</v>
      </c>
      <c r="C15837">
        <v>133925</v>
      </c>
      <c r="D15837">
        <v>133860</v>
      </c>
      <c r="E15837">
        <v>133880</v>
      </c>
    </row>
    <row r="15838" spans="1:5" x14ac:dyDescent="0.25">
      <c r="A15838" s="2">
        <v>45743.748611111114</v>
      </c>
      <c r="B15838">
        <v>133875</v>
      </c>
      <c r="C15838">
        <v>133895</v>
      </c>
      <c r="D15838">
        <v>133870</v>
      </c>
      <c r="E15838">
        <v>133890</v>
      </c>
    </row>
    <row r="15839" spans="1:5" x14ac:dyDescent="0.25">
      <c r="A15839" s="2">
        <v>45743.747916666667</v>
      </c>
      <c r="B15839">
        <v>133875</v>
      </c>
      <c r="C15839">
        <v>133890</v>
      </c>
      <c r="D15839">
        <v>133865</v>
      </c>
      <c r="E15839">
        <v>133875</v>
      </c>
    </row>
    <row r="15840" spans="1:5" x14ac:dyDescent="0.25">
      <c r="A15840" s="2">
        <v>45743.74722222222</v>
      </c>
      <c r="B15840">
        <v>133880</v>
      </c>
      <c r="C15840">
        <v>133900</v>
      </c>
      <c r="D15840">
        <v>133860</v>
      </c>
      <c r="E15840">
        <v>133875</v>
      </c>
    </row>
    <row r="15841" spans="1:5" x14ac:dyDescent="0.25">
      <c r="A15841" s="2">
        <v>45743.746527777781</v>
      </c>
      <c r="B15841">
        <v>133860</v>
      </c>
      <c r="C15841">
        <v>133910</v>
      </c>
      <c r="D15841">
        <v>133860</v>
      </c>
      <c r="E15841">
        <v>133885</v>
      </c>
    </row>
    <row r="15842" spans="1:5" x14ac:dyDescent="0.25">
      <c r="A15842" s="2">
        <v>45743.745833333334</v>
      </c>
      <c r="B15842">
        <v>133865</v>
      </c>
      <c r="C15842">
        <v>133875</v>
      </c>
      <c r="D15842">
        <v>133850</v>
      </c>
      <c r="E15842">
        <v>133860</v>
      </c>
    </row>
    <row r="15843" spans="1:5" x14ac:dyDescent="0.25">
      <c r="A15843" s="2">
        <v>45743.745138888888</v>
      </c>
      <c r="B15843">
        <v>133875</v>
      </c>
      <c r="C15843">
        <v>133885</v>
      </c>
      <c r="D15843">
        <v>133860</v>
      </c>
      <c r="E15843">
        <v>133865</v>
      </c>
    </row>
    <row r="15844" spans="1:5" x14ac:dyDescent="0.25">
      <c r="A15844" s="2">
        <v>45743.744444444441</v>
      </c>
      <c r="B15844">
        <v>133880</v>
      </c>
      <c r="C15844">
        <v>133890</v>
      </c>
      <c r="D15844">
        <v>133865</v>
      </c>
      <c r="E15844">
        <v>133880</v>
      </c>
    </row>
    <row r="15845" spans="1:5" x14ac:dyDescent="0.25">
      <c r="A15845" s="2">
        <v>45743.743750000001</v>
      </c>
      <c r="B15845">
        <v>133875</v>
      </c>
      <c r="C15845">
        <v>133890</v>
      </c>
      <c r="D15845">
        <v>133870</v>
      </c>
      <c r="E15845">
        <v>133880</v>
      </c>
    </row>
    <row r="15846" spans="1:5" x14ac:dyDescent="0.25">
      <c r="A15846" s="2">
        <v>45743.743055555555</v>
      </c>
      <c r="B15846">
        <v>133890</v>
      </c>
      <c r="C15846">
        <v>133905</v>
      </c>
      <c r="D15846">
        <v>133825</v>
      </c>
      <c r="E15846">
        <v>133875</v>
      </c>
    </row>
    <row r="15847" spans="1:5" x14ac:dyDescent="0.25">
      <c r="A15847" s="2">
        <v>45743.742361111108</v>
      </c>
      <c r="B15847">
        <v>133925</v>
      </c>
      <c r="C15847">
        <v>133940</v>
      </c>
      <c r="D15847">
        <v>133890</v>
      </c>
      <c r="E15847">
        <v>133895</v>
      </c>
    </row>
    <row r="15848" spans="1:5" x14ac:dyDescent="0.25">
      <c r="A15848" s="2">
        <v>45743.741666666669</v>
      </c>
      <c r="B15848">
        <v>133920</v>
      </c>
      <c r="C15848">
        <v>133940</v>
      </c>
      <c r="D15848">
        <v>133915</v>
      </c>
      <c r="E15848">
        <v>133930</v>
      </c>
    </row>
    <row r="15849" spans="1:5" x14ac:dyDescent="0.25">
      <c r="A15849" s="2">
        <v>45743.740972222222</v>
      </c>
      <c r="B15849">
        <v>133895</v>
      </c>
      <c r="C15849">
        <v>133935</v>
      </c>
      <c r="D15849">
        <v>133885</v>
      </c>
      <c r="E15849">
        <v>133915</v>
      </c>
    </row>
    <row r="15850" spans="1:5" x14ac:dyDescent="0.25">
      <c r="A15850" s="2">
        <v>45743.740277777775</v>
      </c>
      <c r="B15850">
        <v>133880</v>
      </c>
      <c r="C15850">
        <v>133900</v>
      </c>
      <c r="D15850">
        <v>133880</v>
      </c>
      <c r="E15850">
        <v>133895</v>
      </c>
    </row>
    <row r="15851" spans="1:5" x14ac:dyDescent="0.25">
      <c r="A15851" s="2">
        <v>45743.739583333336</v>
      </c>
      <c r="B15851">
        <v>133900</v>
      </c>
      <c r="C15851">
        <v>133915</v>
      </c>
      <c r="D15851">
        <v>133880</v>
      </c>
      <c r="E15851">
        <v>133880</v>
      </c>
    </row>
    <row r="15852" spans="1:5" x14ac:dyDescent="0.25">
      <c r="A15852" s="2">
        <v>45743.738888888889</v>
      </c>
      <c r="B15852">
        <v>133910</v>
      </c>
      <c r="C15852">
        <v>133910</v>
      </c>
      <c r="D15852">
        <v>133880</v>
      </c>
      <c r="E15852">
        <v>133900</v>
      </c>
    </row>
    <row r="15853" spans="1:5" x14ac:dyDescent="0.25">
      <c r="A15853" s="2">
        <v>45743.738194444442</v>
      </c>
      <c r="B15853">
        <v>133895</v>
      </c>
      <c r="C15853">
        <v>133920</v>
      </c>
      <c r="D15853">
        <v>133885</v>
      </c>
      <c r="E15853">
        <v>133910</v>
      </c>
    </row>
    <row r="15854" spans="1:5" x14ac:dyDescent="0.25">
      <c r="A15854" s="2">
        <v>45743.737500000003</v>
      </c>
      <c r="B15854">
        <v>133885</v>
      </c>
      <c r="C15854">
        <v>133900</v>
      </c>
      <c r="D15854">
        <v>133875</v>
      </c>
      <c r="E15854">
        <v>133895</v>
      </c>
    </row>
    <row r="15855" spans="1:5" x14ac:dyDescent="0.25">
      <c r="A15855" s="2">
        <v>45743.736805555556</v>
      </c>
      <c r="B15855">
        <v>133920</v>
      </c>
      <c r="C15855">
        <v>133920</v>
      </c>
      <c r="D15855">
        <v>133880</v>
      </c>
      <c r="E15855">
        <v>133885</v>
      </c>
    </row>
    <row r="15856" spans="1:5" x14ac:dyDescent="0.25">
      <c r="A15856" s="2">
        <v>45743.736111111109</v>
      </c>
      <c r="B15856">
        <v>133900</v>
      </c>
      <c r="C15856">
        <v>133920</v>
      </c>
      <c r="D15856">
        <v>133900</v>
      </c>
      <c r="E15856">
        <v>133915</v>
      </c>
    </row>
    <row r="15857" spans="1:5" x14ac:dyDescent="0.25">
      <c r="A15857" s="2">
        <v>45743.73541666667</v>
      </c>
      <c r="B15857">
        <v>133895</v>
      </c>
      <c r="C15857">
        <v>133920</v>
      </c>
      <c r="D15857">
        <v>133895</v>
      </c>
      <c r="E15857">
        <v>133900</v>
      </c>
    </row>
    <row r="15858" spans="1:5" x14ac:dyDescent="0.25">
      <c r="A15858" s="2">
        <v>45743.734722222223</v>
      </c>
      <c r="B15858">
        <v>133890</v>
      </c>
      <c r="C15858">
        <v>133910</v>
      </c>
      <c r="D15858">
        <v>133885</v>
      </c>
      <c r="E15858">
        <v>133900</v>
      </c>
    </row>
    <row r="15859" spans="1:5" x14ac:dyDescent="0.25">
      <c r="A15859" s="2">
        <v>45743.734027777777</v>
      </c>
      <c r="B15859">
        <v>133880</v>
      </c>
      <c r="C15859">
        <v>133915</v>
      </c>
      <c r="D15859">
        <v>133875</v>
      </c>
      <c r="E15859">
        <v>133890</v>
      </c>
    </row>
    <row r="15860" spans="1:5" x14ac:dyDescent="0.25">
      <c r="A15860" s="2">
        <v>45743.73333333333</v>
      </c>
      <c r="B15860">
        <v>133875</v>
      </c>
      <c r="C15860">
        <v>133890</v>
      </c>
      <c r="D15860">
        <v>133870</v>
      </c>
      <c r="E15860">
        <v>133885</v>
      </c>
    </row>
    <row r="15861" spans="1:5" x14ac:dyDescent="0.25">
      <c r="A15861" s="2">
        <v>45743.732638888891</v>
      </c>
      <c r="B15861">
        <v>133875</v>
      </c>
      <c r="C15861">
        <v>133880</v>
      </c>
      <c r="D15861">
        <v>133860</v>
      </c>
      <c r="E15861">
        <v>133870</v>
      </c>
    </row>
    <row r="15862" spans="1:5" x14ac:dyDescent="0.25">
      <c r="A15862" s="2">
        <v>45743.731944444444</v>
      </c>
      <c r="B15862">
        <v>133875</v>
      </c>
      <c r="C15862">
        <v>133885</v>
      </c>
      <c r="D15862">
        <v>133870</v>
      </c>
      <c r="E15862">
        <v>133875</v>
      </c>
    </row>
    <row r="15863" spans="1:5" x14ac:dyDescent="0.25">
      <c r="A15863" s="2">
        <v>45743.731249999997</v>
      </c>
      <c r="B15863">
        <v>133885</v>
      </c>
      <c r="C15863">
        <v>133895</v>
      </c>
      <c r="D15863">
        <v>133860</v>
      </c>
      <c r="E15863">
        <v>133880</v>
      </c>
    </row>
    <row r="15864" spans="1:5" x14ac:dyDescent="0.25">
      <c r="A15864" s="2">
        <v>45743.730555555558</v>
      </c>
      <c r="B15864">
        <v>133865</v>
      </c>
      <c r="C15864">
        <v>133895</v>
      </c>
      <c r="D15864">
        <v>133840</v>
      </c>
      <c r="E15864">
        <v>133880</v>
      </c>
    </row>
    <row r="15865" spans="1:5" x14ac:dyDescent="0.25">
      <c r="A15865" s="2">
        <v>45743.729861111111</v>
      </c>
      <c r="B15865">
        <v>133865</v>
      </c>
      <c r="C15865">
        <v>133870</v>
      </c>
      <c r="D15865">
        <v>133855</v>
      </c>
      <c r="E15865">
        <v>133865</v>
      </c>
    </row>
    <row r="15866" spans="1:5" x14ac:dyDescent="0.25">
      <c r="A15866" s="2">
        <v>45743.729166666664</v>
      </c>
      <c r="B15866">
        <v>133840</v>
      </c>
      <c r="C15866">
        <v>133865</v>
      </c>
      <c r="D15866">
        <v>133820</v>
      </c>
      <c r="E15866">
        <v>133860</v>
      </c>
    </row>
    <row r="15867" spans="1:5" x14ac:dyDescent="0.25">
      <c r="A15867" s="2">
        <v>45743.728472222225</v>
      </c>
      <c r="B15867">
        <v>133855</v>
      </c>
      <c r="C15867">
        <v>133860</v>
      </c>
      <c r="D15867">
        <v>133830</v>
      </c>
      <c r="E15867">
        <v>133840</v>
      </c>
    </row>
    <row r="15868" spans="1:5" x14ac:dyDescent="0.25">
      <c r="A15868" s="2">
        <v>45743.727777777778</v>
      </c>
      <c r="B15868">
        <v>133825</v>
      </c>
      <c r="C15868">
        <v>133855</v>
      </c>
      <c r="D15868">
        <v>133820</v>
      </c>
      <c r="E15868">
        <v>133855</v>
      </c>
    </row>
    <row r="15869" spans="1:5" x14ac:dyDescent="0.25">
      <c r="A15869" s="2">
        <v>45743.727083333331</v>
      </c>
      <c r="B15869">
        <v>133855</v>
      </c>
      <c r="C15869">
        <v>133860</v>
      </c>
      <c r="D15869">
        <v>133800</v>
      </c>
      <c r="E15869">
        <v>133830</v>
      </c>
    </row>
    <row r="15870" spans="1:5" x14ac:dyDescent="0.25">
      <c r="A15870" s="2">
        <v>45743.726388888892</v>
      </c>
      <c r="B15870">
        <v>133855</v>
      </c>
      <c r="C15870">
        <v>133870</v>
      </c>
      <c r="D15870">
        <v>133845</v>
      </c>
      <c r="E15870">
        <v>133860</v>
      </c>
    </row>
    <row r="15871" spans="1:5" x14ac:dyDescent="0.25">
      <c r="A15871" s="2">
        <v>45743.725694444445</v>
      </c>
      <c r="B15871">
        <v>133835</v>
      </c>
      <c r="C15871">
        <v>133855</v>
      </c>
      <c r="D15871">
        <v>133830</v>
      </c>
      <c r="E15871">
        <v>133850</v>
      </c>
    </row>
    <row r="15872" spans="1:5" x14ac:dyDescent="0.25">
      <c r="A15872" s="2">
        <v>45743.724999999999</v>
      </c>
      <c r="B15872">
        <v>133830</v>
      </c>
      <c r="C15872">
        <v>133850</v>
      </c>
      <c r="D15872">
        <v>133815</v>
      </c>
      <c r="E15872">
        <v>133835</v>
      </c>
    </row>
    <row r="15873" spans="1:5" x14ac:dyDescent="0.25">
      <c r="A15873" s="2">
        <v>45743.724305555559</v>
      </c>
      <c r="B15873">
        <v>133835</v>
      </c>
      <c r="C15873">
        <v>133860</v>
      </c>
      <c r="D15873">
        <v>133815</v>
      </c>
      <c r="E15873">
        <v>133830</v>
      </c>
    </row>
    <row r="15874" spans="1:5" x14ac:dyDescent="0.25">
      <c r="A15874" s="2">
        <v>45743.723611111112</v>
      </c>
      <c r="B15874">
        <v>133835</v>
      </c>
      <c r="C15874">
        <v>133840</v>
      </c>
      <c r="D15874">
        <v>133795</v>
      </c>
      <c r="E15874">
        <v>133835</v>
      </c>
    </row>
    <row r="15875" spans="1:5" x14ac:dyDescent="0.25">
      <c r="A15875" s="2">
        <v>45743.722916666666</v>
      </c>
      <c r="B15875">
        <v>133855</v>
      </c>
      <c r="C15875">
        <v>133900</v>
      </c>
      <c r="D15875">
        <v>133835</v>
      </c>
      <c r="E15875">
        <v>133835</v>
      </c>
    </row>
    <row r="15876" spans="1:5" x14ac:dyDescent="0.25">
      <c r="A15876" s="2">
        <v>45743.722222222219</v>
      </c>
      <c r="B15876">
        <v>133850</v>
      </c>
      <c r="C15876">
        <v>133860</v>
      </c>
      <c r="D15876">
        <v>133820</v>
      </c>
      <c r="E15876">
        <v>133855</v>
      </c>
    </row>
    <row r="15877" spans="1:5" x14ac:dyDescent="0.25">
      <c r="A15877" s="2">
        <v>45743.72152777778</v>
      </c>
      <c r="B15877">
        <v>133850</v>
      </c>
      <c r="C15877">
        <v>133860</v>
      </c>
      <c r="D15877">
        <v>133820</v>
      </c>
      <c r="E15877">
        <v>133855</v>
      </c>
    </row>
    <row r="15878" spans="1:5" x14ac:dyDescent="0.25">
      <c r="A15878" s="2">
        <v>45743.720833333333</v>
      </c>
      <c r="B15878">
        <v>133880</v>
      </c>
      <c r="C15878">
        <v>133890</v>
      </c>
      <c r="D15878">
        <v>133850</v>
      </c>
      <c r="E15878">
        <v>133850</v>
      </c>
    </row>
    <row r="15879" spans="1:5" x14ac:dyDescent="0.25">
      <c r="A15879" s="2">
        <v>45743.720138888886</v>
      </c>
      <c r="B15879">
        <v>133855</v>
      </c>
      <c r="C15879">
        <v>133880</v>
      </c>
      <c r="D15879">
        <v>133845</v>
      </c>
      <c r="E15879">
        <v>133875</v>
      </c>
    </row>
    <row r="15880" spans="1:5" x14ac:dyDescent="0.25">
      <c r="A15880" s="2">
        <v>45743.719444444447</v>
      </c>
      <c r="B15880">
        <v>133850</v>
      </c>
      <c r="C15880">
        <v>133865</v>
      </c>
      <c r="D15880">
        <v>133840</v>
      </c>
      <c r="E15880">
        <v>133855</v>
      </c>
    </row>
    <row r="15881" spans="1:5" x14ac:dyDescent="0.25">
      <c r="A15881" s="2">
        <v>45743.71875</v>
      </c>
      <c r="B15881">
        <v>133850</v>
      </c>
      <c r="C15881">
        <v>133880</v>
      </c>
      <c r="D15881">
        <v>133840</v>
      </c>
      <c r="E15881">
        <v>133855</v>
      </c>
    </row>
    <row r="15882" spans="1:5" x14ac:dyDescent="0.25">
      <c r="A15882" s="2">
        <v>45743.718055555553</v>
      </c>
      <c r="B15882">
        <v>133895</v>
      </c>
      <c r="C15882">
        <v>133910</v>
      </c>
      <c r="D15882">
        <v>133850</v>
      </c>
      <c r="E15882">
        <v>133855</v>
      </c>
    </row>
    <row r="15883" spans="1:5" x14ac:dyDescent="0.25">
      <c r="A15883" s="2">
        <v>45743.717361111114</v>
      </c>
      <c r="B15883">
        <v>133910</v>
      </c>
      <c r="C15883">
        <v>133915</v>
      </c>
      <c r="D15883">
        <v>133870</v>
      </c>
      <c r="E15883">
        <v>133895</v>
      </c>
    </row>
    <row r="15884" spans="1:5" x14ac:dyDescent="0.25">
      <c r="A15884" s="2">
        <v>45743.716666666667</v>
      </c>
      <c r="B15884">
        <v>133930</v>
      </c>
      <c r="C15884">
        <v>133930</v>
      </c>
      <c r="D15884">
        <v>133900</v>
      </c>
      <c r="E15884">
        <v>133910</v>
      </c>
    </row>
    <row r="15885" spans="1:5" x14ac:dyDescent="0.25">
      <c r="A15885" s="2">
        <v>45743.71597222222</v>
      </c>
      <c r="B15885">
        <v>133925</v>
      </c>
      <c r="C15885">
        <v>133950</v>
      </c>
      <c r="D15885">
        <v>133905</v>
      </c>
      <c r="E15885">
        <v>133930</v>
      </c>
    </row>
    <row r="15886" spans="1:5" x14ac:dyDescent="0.25">
      <c r="A15886" s="2">
        <v>45743.715277777781</v>
      </c>
      <c r="B15886">
        <v>133905</v>
      </c>
      <c r="C15886">
        <v>133925</v>
      </c>
      <c r="D15886">
        <v>133855</v>
      </c>
      <c r="E15886">
        <v>133920</v>
      </c>
    </row>
    <row r="15887" spans="1:5" x14ac:dyDescent="0.25">
      <c r="A15887" s="2">
        <v>45743.714583333334</v>
      </c>
      <c r="B15887">
        <v>133905</v>
      </c>
      <c r="C15887">
        <v>133935</v>
      </c>
      <c r="D15887">
        <v>133900</v>
      </c>
      <c r="E15887">
        <v>133905</v>
      </c>
    </row>
    <row r="15888" spans="1:5" x14ac:dyDescent="0.25">
      <c r="A15888" s="2">
        <v>45743.713888888888</v>
      </c>
      <c r="B15888">
        <v>133910</v>
      </c>
      <c r="C15888">
        <v>133920</v>
      </c>
      <c r="D15888">
        <v>133880</v>
      </c>
      <c r="E15888">
        <v>133905</v>
      </c>
    </row>
    <row r="15889" spans="1:5" x14ac:dyDescent="0.25">
      <c r="A15889" s="2">
        <v>45743.713194444441</v>
      </c>
      <c r="B15889">
        <v>133945</v>
      </c>
      <c r="C15889">
        <v>133955</v>
      </c>
      <c r="D15889">
        <v>133910</v>
      </c>
      <c r="E15889">
        <v>133910</v>
      </c>
    </row>
    <row r="15890" spans="1:5" x14ac:dyDescent="0.25">
      <c r="A15890" s="2">
        <v>45743.712500000001</v>
      </c>
      <c r="B15890">
        <v>134000</v>
      </c>
      <c r="C15890">
        <v>134005</v>
      </c>
      <c r="D15890">
        <v>133940</v>
      </c>
      <c r="E15890">
        <v>133945</v>
      </c>
    </row>
    <row r="15891" spans="1:5" x14ac:dyDescent="0.25">
      <c r="A15891" s="2">
        <v>45743.711805555555</v>
      </c>
      <c r="B15891">
        <v>134015</v>
      </c>
      <c r="C15891">
        <v>134045</v>
      </c>
      <c r="D15891">
        <v>133985</v>
      </c>
      <c r="E15891">
        <v>134005</v>
      </c>
    </row>
    <row r="15892" spans="1:5" x14ac:dyDescent="0.25">
      <c r="A15892" s="2">
        <v>45743.711111111108</v>
      </c>
      <c r="B15892">
        <v>134030</v>
      </c>
      <c r="C15892">
        <v>134080</v>
      </c>
      <c r="D15892">
        <v>133995</v>
      </c>
      <c r="E15892">
        <v>134015</v>
      </c>
    </row>
    <row r="15893" spans="1:5" x14ac:dyDescent="0.25">
      <c r="A15893" s="2">
        <v>45743.710416666669</v>
      </c>
      <c r="B15893">
        <v>134000</v>
      </c>
      <c r="C15893">
        <v>134045</v>
      </c>
      <c r="D15893">
        <v>133985</v>
      </c>
      <c r="E15893">
        <v>134035</v>
      </c>
    </row>
    <row r="15894" spans="1:5" x14ac:dyDescent="0.25">
      <c r="A15894" s="2">
        <v>45743.709722222222</v>
      </c>
      <c r="B15894">
        <v>133930</v>
      </c>
      <c r="C15894">
        <v>134020</v>
      </c>
      <c r="D15894">
        <v>133905</v>
      </c>
      <c r="E15894">
        <v>134005</v>
      </c>
    </row>
    <row r="15895" spans="1:5" x14ac:dyDescent="0.25">
      <c r="A15895" s="2">
        <v>45743.709027777775</v>
      </c>
      <c r="B15895">
        <v>133905</v>
      </c>
      <c r="C15895">
        <v>133940</v>
      </c>
      <c r="D15895">
        <v>133875</v>
      </c>
      <c r="E15895">
        <v>133925</v>
      </c>
    </row>
    <row r="15896" spans="1:5" x14ac:dyDescent="0.25">
      <c r="A15896" s="2">
        <v>45743.708333333336</v>
      </c>
      <c r="B15896">
        <v>133945</v>
      </c>
      <c r="C15896">
        <v>133945</v>
      </c>
      <c r="D15896">
        <v>133865</v>
      </c>
      <c r="E15896">
        <v>133910</v>
      </c>
    </row>
    <row r="15897" spans="1:5" x14ac:dyDescent="0.25">
      <c r="A15897" s="2">
        <v>45743.707638888889</v>
      </c>
      <c r="B15897">
        <v>133915</v>
      </c>
      <c r="C15897">
        <v>133955</v>
      </c>
      <c r="D15897">
        <v>133885</v>
      </c>
      <c r="E15897">
        <v>133945</v>
      </c>
    </row>
    <row r="15898" spans="1:5" x14ac:dyDescent="0.25">
      <c r="A15898" s="2">
        <v>45743.706944444442</v>
      </c>
      <c r="B15898">
        <v>133915</v>
      </c>
      <c r="C15898">
        <v>133925</v>
      </c>
      <c r="D15898">
        <v>133880</v>
      </c>
      <c r="E15898">
        <v>133915</v>
      </c>
    </row>
    <row r="15899" spans="1:5" x14ac:dyDescent="0.25">
      <c r="A15899" s="2">
        <v>45743.706250000003</v>
      </c>
      <c r="B15899">
        <v>133895</v>
      </c>
      <c r="C15899">
        <v>133930</v>
      </c>
      <c r="D15899">
        <v>133890</v>
      </c>
      <c r="E15899">
        <v>133915</v>
      </c>
    </row>
    <row r="15900" spans="1:5" x14ac:dyDescent="0.25">
      <c r="A15900" s="2">
        <v>45743.705555555556</v>
      </c>
      <c r="B15900">
        <v>133885</v>
      </c>
      <c r="C15900">
        <v>133940</v>
      </c>
      <c r="D15900">
        <v>133875</v>
      </c>
      <c r="E15900">
        <v>133900</v>
      </c>
    </row>
    <row r="15901" spans="1:5" x14ac:dyDescent="0.25">
      <c r="A15901" s="2">
        <v>45743.704861111109</v>
      </c>
      <c r="B15901">
        <v>133840</v>
      </c>
      <c r="C15901">
        <v>133910</v>
      </c>
      <c r="D15901">
        <v>133815</v>
      </c>
      <c r="E15901">
        <v>133885</v>
      </c>
    </row>
    <row r="15902" spans="1:5" x14ac:dyDescent="0.25">
      <c r="A15902" s="2">
        <v>45743.70416666667</v>
      </c>
      <c r="B15902">
        <v>133790</v>
      </c>
      <c r="C15902">
        <v>133870</v>
      </c>
      <c r="D15902">
        <v>133775</v>
      </c>
      <c r="E15902">
        <v>133845</v>
      </c>
    </row>
    <row r="15903" spans="1:5" x14ac:dyDescent="0.25">
      <c r="A15903" s="2">
        <v>45743.703472222223</v>
      </c>
      <c r="B15903">
        <v>133785</v>
      </c>
      <c r="C15903">
        <v>133800</v>
      </c>
      <c r="D15903">
        <v>133760</v>
      </c>
      <c r="E15903">
        <v>133795</v>
      </c>
    </row>
    <row r="15904" spans="1:5" x14ac:dyDescent="0.25">
      <c r="A15904" s="2">
        <v>45743.702777777777</v>
      </c>
      <c r="B15904">
        <v>133775</v>
      </c>
      <c r="C15904">
        <v>133805</v>
      </c>
      <c r="D15904">
        <v>133755</v>
      </c>
      <c r="E15904">
        <v>133785</v>
      </c>
    </row>
    <row r="15905" spans="1:5" x14ac:dyDescent="0.25">
      <c r="A15905" s="2">
        <v>45743.70208333333</v>
      </c>
      <c r="B15905">
        <v>133760</v>
      </c>
      <c r="C15905">
        <v>133795</v>
      </c>
      <c r="D15905">
        <v>133745</v>
      </c>
      <c r="E15905">
        <v>133780</v>
      </c>
    </row>
    <row r="15906" spans="1:5" x14ac:dyDescent="0.25">
      <c r="A15906" s="2">
        <v>45743.701388888891</v>
      </c>
      <c r="B15906">
        <v>133805</v>
      </c>
      <c r="C15906">
        <v>133805</v>
      </c>
      <c r="D15906">
        <v>133745</v>
      </c>
      <c r="E15906">
        <v>133765</v>
      </c>
    </row>
    <row r="15907" spans="1:5" x14ac:dyDescent="0.25">
      <c r="A15907" s="2">
        <v>45743.700694444444</v>
      </c>
      <c r="B15907">
        <v>133820</v>
      </c>
      <c r="C15907">
        <v>133825</v>
      </c>
      <c r="D15907">
        <v>133760</v>
      </c>
      <c r="E15907">
        <v>133805</v>
      </c>
    </row>
    <row r="15908" spans="1:5" x14ac:dyDescent="0.25">
      <c r="A15908" s="2">
        <v>45743.7</v>
      </c>
      <c r="B15908">
        <v>133810</v>
      </c>
      <c r="C15908">
        <v>133840</v>
      </c>
      <c r="D15908">
        <v>133795</v>
      </c>
      <c r="E15908">
        <v>133820</v>
      </c>
    </row>
    <row r="15909" spans="1:5" x14ac:dyDescent="0.25">
      <c r="A15909" s="2">
        <v>45743.699305555558</v>
      </c>
      <c r="B15909">
        <v>133785</v>
      </c>
      <c r="C15909">
        <v>133825</v>
      </c>
      <c r="D15909">
        <v>133785</v>
      </c>
      <c r="E15909">
        <v>133815</v>
      </c>
    </row>
    <row r="15910" spans="1:5" x14ac:dyDescent="0.25">
      <c r="A15910" s="2">
        <v>45743.698611111111</v>
      </c>
      <c r="B15910">
        <v>133750</v>
      </c>
      <c r="C15910">
        <v>133805</v>
      </c>
      <c r="D15910">
        <v>133745</v>
      </c>
      <c r="E15910">
        <v>133790</v>
      </c>
    </row>
    <row r="15911" spans="1:5" x14ac:dyDescent="0.25">
      <c r="A15911" s="2">
        <v>45743.697916666664</v>
      </c>
      <c r="B15911">
        <v>133775</v>
      </c>
      <c r="C15911">
        <v>133780</v>
      </c>
      <c r="D15911">
        <v>133730</v>
      </c>
      <c r="E15911">
        <v>133750</v>
      </c>
    </row>
    <row r="15912" spans="1:5" x14ac:dyDescent="0.25">
      <c r="A15912" s="2">
        <v>45743.697222222225</v>
      </c>
      <c r="B15912">
        <v>133745</v>
      </c>
      <c r="C15912">
        <v>133785</v>
      </c>
      <c r="D15912">
        <v>133730</v>
      </c>
      <c r="E15912">
        <v>133780</v>
      </c>
    </row>
    <row r="15913" spans="1:5" x14ac:dyDescent="0.25">
      <c r="A15913" s="2">
        <v>45743.696527777778</v>
      </c>
      <c r="B15913">
        <v>133745</v>
      </c>
      <c r="C15913">
        <v>133780</v>
      </c>
      <c r="D15913">
        <v>133730</v>
      </c>
      <c r="E15913">
        <v>133750</v>
      </c>
    </row>
    <row r="15914" spans="1:5" x14ac:dyDescent="0.25">
      <c r="A15914" s="2">
        <v>45743.695833333331</v>
      </c>
      <c r="B15914">
        <v>133755</v>
      </c>
      <c r="C15914">
        <v>133760</v>
      </c>
      <c r="D15914">
        <v>133720</v>
      </c>
      <c r="E15914">
        <v>133750</v>
      </c>
    </row>
    <row r="15915" spans="1:5" x14ac:dyDescent="0.25">
      <c r="A15915" s="2">
        <v>45743.695138888892</v>
      </c>
      <c r="B15915">
        <v>133755</v>
      </c>
      <c r="C15915">
        <v>133765</v>
      </c>
      <c r="D15915">
        <v>133730</v>
      </c>
      <c r="E15915">
        <v>133750</v>
      </c>
    </row>
    <row r="15916" spans="1:5" x14ac:dyDescent="0.25">
      <c r="A15916" s="2">
        <v>45743.694444444445</v>
      </c>
      <c r="B15916">
        <v>133750</v>
      </c>
      <c r="C15916">
        <v>133775</v>
      </c>
      <c r="D15916">
        <v>133740</v>
      </c>
      <c r="E15916">
        <v>133755</v>
      </c>
    </row>
    <row r="15917" spans="1:5" x14ac:dyDescent="0.25">
      <c r="A15917" s="2">
        <v>45743.693749999999</v>
      </c>
      <c r="B15917">
        <v>133740</v>
      </c>
      <c r="C15917">
        <v>133780</v>
      </c>
      <c r="D15917">
        <v>133720</v>
      </c>
      <c r="E15917">
        <v>133750</v>
      </c>
    </row>
    <row r="15918" spans="1:5" x14ac:dyDescent="0.25">
      <c r="A15918" s="2">
        <v>45743.693055555559</v>
      </c>
      <c r="B15918">
        <v>133715</v>
      </c>
      <c r="C15918">
        <v>133750</v>
      </c>
      <c r="D15918">
        <v>133670</v>
      </c>
      <c r="E15918">
        <v>133740</v>
      </c>
    </row>
    <row r="15919" spans="1:5" x14ac:dyDescent="0.25">
      <c r="A15919" s="2">
        <v>45743.692361111112</v>
      </c>
      <c r="B15919">
        <v>133730</v>
      </c>
      <c r="C15919">
        <v>133760</v>
      </c>
      <c r="D15919">
        <v>133660</v>
      </c>
      <c r="E15919">
        <v>133715</v>
      </c>
    </row>
    <row r="15920" spans="1:5" x14ac:dyDescent="0.25">
      <c r="A15920" s="2">
        <v>45743.691666666666</v>
      </c>
      <c r="B15920">
        <v>133715</v>
      </c>
      <c r="C15920">
        <v>133745</v>
      </c>
      <c r="D15920">
        <v>133710</v>
      </c>
      <c r="E15920">
        <v>133735</v>
      </c>
    </row>
    <row r="15921" spans="1:5" x14ac:dyDescent="0.25">
      <c r="A15921" s="2">
        <v>45743.690972222219</v>
      </c>
      <c r="B15921">
        <v>133735</v>
      </c>
      <c r="C15921">
        <v>133795</v>
      </c>
      <c r="D15921">
        <v>133700</v>
      </c>
      <c r="E15921">
        <v>133710</v>
      </c>
    </row>
    <row r="15922" spans="1:5" x14ac:dyDescent="0.25">
      <c r="A15922" s="2">
        <v>45743.69027777778</v>
      </c>
      <c r="B15922">
        <v>133830</v>
      </c>
      <c r="C15922">
        <v>133840</v>
      </c>
      <c r="D15922">
        <v>133725</v>
      </c>
      <c r="E15922">
        <v>133735</v>
      </c>
    </row>
    <row r="15923" spans="1:5" x14ac:dyDescent="0.25">
      <c r="A15923" s="2">
        <v>45743.689583333333</v>
      </c>
      <c r="B15923">
        <v>133840</v>
      </c>
      <c r="C15923">
        <v>133850</v>
      </c>
      <c r="D15923">
        <v>133810</v>
      </c>
      <c r="E15923">
        <v>133830</v>
      </c>
    </row>
    <row r="15924" spans="1:5" x14ac:dyDescent="0.25">
      <c r="A15924" s="2">
        <v>45743.688888888886</v>
      </c>
      <c r="B15924">
        <v>133870</v>
      </c>
      <c r="C15924">
        <v>133895</v>
      </c>
      <c r="D15924">
        <v>133835</v>
      </c>
      <c r="E15924">
        <v>133840</v>
      </c>
    </row>
    <row r="15925" spans="1:5" x14ac:dyDescent="0.25">
      <c r="A15925" s="2">
        <v>45743.688194444447</v>
      </c>
      <c r="B15925">
        <v>133840</v>
      </c>
      <c r="C15925">
        <v>133910</v>
      </c>
      <c r="D15925">
        <v>133840</v>
      </c>
      <c r="E15925">
        <v>133865</v>
      </c>
    </row>
    <row r="15926" spans="1:5" x14ac:dyDescent="0.25">
      <c r="A15926" s="2">
        <v>45743.6875</v>
      </c>
      <c r="B15926">
        <v>133870</v>
      </c>
      <c r="C15926">
        <v>133875</v>
      </c>
      <c r="D15926">
        <v>133800</v>
      </c>
      <c r="E15926">
        <v>133845</v>
      </c>
    </row>
    <row r="15927" spans="1:5" x14ac:dyDescent="0.25">
      <c r="A15927" s="2">
        <v>45743.686805555553</v>
      </c>
      <c r="B15927">
        <v>133850</v>
      </c>
      <c r="C15927">
        <v>133885</v>
      </c>
      <c r="D15927">
        <v>133845</v>
      </c>
      <c r="E15927">
        <v>133875</v>
      </c>
    </row>
    <row r="15928" spans="1:5" x14ac:dyDescent="0.25">
      <c r="A15928" s="2">
        <v>45743.686111111114</v>
      </c>
      <c r="B15928">
        <v>133840</v>
      </c>
      <c r="C15928">
        <v>133870</v>
      </c>
      <c r="D15928">
        <v>133830</v>
      </c>
      <c r="E15928">
        <v>133850</v>
      </c>
    </row>
    <row r="15929" spans="1:5" x14ac:dyDescent="0.25">
      <c r="A15929" s="2">
        <v>45743.685416666667</v>
      </c>
      <c r="B15929">
        <v>133845</v>
      </c>
      <c r="C15929">
        <v>133875</v>
      </c>
      <c r="D15929">
        <v>133830</v>
      </c>
      <c r="E15929">
        <v>133835</v>
      </c>
    </row>
    <row r="15930" spans="1:5" x14ac:dyDescent="0.25">
      <c r="A15930" s="2">
        <v>45743.68472222222</v>
      </c>
      <c r="B15930">
        <v>133825</v>
      </c>
      <c r="C15930">
        <v>133870</v>
      </c>
      <c r="D15930">
        <v>133785</v>
      </c>
      <c r="E15930">
        <v>133845</v>
      </c>
    </row>
    <row r="15931" spans="1:5" x14ac:dyDescent="0.25">
      <c r="A15931" s="2">
        <v>45743.684027777781</v>
      </c>
      <c r="B15931">
        <v>133750</v>
      </c>
      <c r="C15931">
        <v>133865</v>
      </c>
      <c r="D15931">
        <v>133700</v>
      </c>
      <c r="E15931">
        <v>133825</v>
      </c>
    </row>
    <row r="15932" spans="1:5" x14ac:dyDescent="0.25">
      <c r="A15932" s="2">
        <v>45743.683333333334</v>
      </c>
      <c r="B15932">
        <v>133870</v>
      </c>
      <c r="C15932">
        <v>133880</v>
      </c>
      <c r="D15932">
        <v>133750</v>
      </c>
      <c r="E15932">
        <v>133750</v>
      </c>
    </row>
    <row r="15933" spans="1:5" x14ac:dyDescent="0.25">
      <c r="A15933" s="2">
        <v>45743.682638888888</v>
      </c>
      <c r="B15933">
        <v>133930</v>
      </c>
      <c r="C15933">
        <v>133930</v>
      </c>
      <c r="D15933">
        <v>133855</v>
      </c>
      <c r="E15933">
        <v>133870</v>
      </c>
    </row>
    <row r="15934" spans="1:5" x14ac:dyDescent="0.25">
      <c r="A15934" s="2">
        <v>45743.681944444441</v>
      </c>
      <c r="B15934">
        <v>134030</v>
      </c>
      <c r="C15934">
        <v>134050</v>
      </c>
      <c r="D15934">
        <v>133925</v>
      </c>
      <c r="E15934">
        <v>133935</v>
      </c>
    </row>
    <row r="15935" spans="1:5" x14ac:dyDescent="0.25">
      <c r="A15935" s="2">
        <v>45743.681250000001</v>
      </c>
      <c r="B15935">
        <v>134045</v>
      </c>
      <c r="C15935">
        <v>134065</v>
      </c>
      <c r="D15935">
        <v>134015</v>
      </c>
      <c r="E15935">
        <v>134030</v>
      </c>
    </row>
    <row r="15936" spans="1:5" x14ac:dyDescent="0.25">
      <c r="A15936" s="2">
        <v>45743.680555555555</v>
      </c>
      <c r="B15936">
        <v>134045</v>
      </c>
      <c r="C15936">
        <v>134060</v>
      </c>
      <c r="D15936">
        <v>134020</v>
      </c>
      <c r="E15936">
        <v>134045</v>
      </c>
    </row>
    <row r="15937" spans="1:5" x14ac:dyDescent="0.25">
      <c r="A15937" s="2">
        <v>45743.679861111108</v>
      </c>
      <c r="B15937">
        <v>134070</v>
      </c>
      <c r="C15937">
        <v>134080</v>
      </c>
      <c r="D15937">
        <v>134040</v>
      </c>
      <c r="E15937">
        <v>134050</v>
      </c>
    </row>
    <row r="15938" spans="1:5" x14ac:dyDescent="0.25">
      <c r="A15938" s="2">
        <v>45743.679166666669</v>
      </c>
      <c r="B15938">
        <v>134085</v>
      </c>
      <c r="C15938">
        <v>134110</v>
      </c>
      <c r="D15938">
        <v>134070</v>
      </c>
      <c r="E15938">
        <v>134070</v>
      </c>
    </row>
    <row r="15939" spans="1:5" x14ac:dyDescent="0.25">
      <c r="A15939" s="2">
        <v>45743.678472222222</v>
      </c>
      <c r="B15939">
        <v>134080</v>
      </c>
      <c r="C15939">
        <v>134085</v>
      </c>
      <c r="D15939">
        <v>134065</v>
      </c>
      <c r="E15939">
        <v>134080</v>
      </c>
    </row>
    <row r="15940" spans="1:5" x14ac:dyDescent="0.25">
      <c r="A15940" s="2">
        <v>45743.677777777775</v>
      </c>
      <c r="B15940">
        <v>134105</v>
      </c>
      <c r="C15940">
        <v>134115</v>
      </c>
      <c r="D15940">
        <v>134055</v>
      </c>
      <c r="E15940">
        <v>134075</v>
      </c>
    </row>
    <row r="15941" spans="1:5" x14ac:dyDescent="0.25">
      <c r="A15941" s="2">
        <v>45743.677083333336</v>
      </c>
      <c r="B15941">
        <v>134150</v>
      </c>
      <c r="C15941">
        <v>134150</v>
      </c>
      <c r="D15941">
        <v>134090</v>
      </c>
      <c r="E15941">
        <v>134105</v>
      </c>
    </row>
    <row r="15942" spans="1:5" x14ac:dyDescent="0.25">
      <c r="A15942" s="2">
        <v>45743.676388888889</v>
      </c>
      <c r="B15942">
        <v>134130</v>
      </c>
      <c r="C15942">
        <v>134165</v>
      </c>
      <c r="D15942">
        <v>134125</v>
      </c>
      <c r="E15942">
        <v>134150</v>
      </c>
    </row>
    <row r="15943" spans="1:5" x14ac:dyDescent="0.25">
      <c r="A15943" s="2">
        <v>45743.675694444442</v>
      </c>
      <c r="B15943">
        <v>134150</v>
      </c>
      <c r="C15943">
        <v>134155</v>
      </c>
      <c r="D15943">
        <v>134130</v>
      </c>
      <c r="E15943">
        <v>134130</v>
      </c>
    </row>
    <row r="15944" spans="1:5" x14ac:dyDescent="0.25">
      <c r="A15944" s="2">
        <v>45743.675000000003</v>
      </c>
      <c r="B15944">
        <v>134125</v>
      </c>
      <c r="C15944">
        <v>134175</v>
      </c>
      <c r="D15944">
        <v>134115</v>
      </c>
      <c r="E15944">
        <v>134150</v>
      </c>
    </row>
    <row r="15945" spans="1:5" x14ac:dyDescent="0.25">
      <c r="A15945" s="2">
        <v>45743.674305555556</v>
      </c>
      <c r="B15945">
        <v>134115</v>
      </c>
      <c r="C15945">
        <v>134140</v>
      </c>
      <c r="D15945">
        <v>134100</v>
      </c>
      <c r="E15945">
        <v>134130</v>
      </c>
    </row>
    <row r="15946" spans="1:5" x14ac:dyDescent="0.25">
      <c r="A15946" s="2">
        <v>45743.673611111109</v>
      </c>
      <c r="B15946">
        <v>134105</v>
      </c>
      <c r="C15946">
        <v>134125</v>
      </c>
      <c r="D15946">
        <v>134080</v>
      </c>
      <c r="E15946">
        <v>134115</v>
      </c>
    </row>
    <row r="15947" spans="1:5" x14ac:dyDescent="0.25">
      <c r="A15947" s="2">
        <v>45743.67291666667</v>
      </c>
      <c r="B15947">
        <v>134130</v>
      </c>
      <c r="C15947">
        <v>134135</v>
      </c>
      <c r="D15947">
        <v>134095</v>
      </c>
      <c r="E15947">
        <v>134110</v>
      </c>
    </row>
    <row r="15948" spans="1:5" x14ac:dyDescent="0.25">
      <c r="A15948" s="2">
        <v>45743.672222222223</v>
      </c>
      <c r="B15948">
        <v>134095</v>
      </c>
      <c r="C15948">
        <v>134140</v>
      </c>
      <c r="D15948">
        <v>134085</v>
      </c>
      <c r="E15948">
        <v>134135</v>
      </c>
    </row>
    <row r="15949" spans="1:5" x14ac:dyDescent="0.25">
      <c r="A15949" s="2">
        <v>45743.671527777777</v>
      </c>
      <c r="B15949">
        <v>134125</v>
      </c>
      <c r="C15949">
        <v>134150</v>
      </c>
      <c r="D15949">
        <v>134095</v>
      </c>
      <c r="E15949">
        <v>134095</v>
      </c>
    </row>
    <row r="15950" spans="1:5" x14ac:dyDescent="0.25">
      <c r="A15950" s="2">
        <v>45743.67083333333</v>
      </c>
      <c r="B15950">
        <v>134100</v>
      </c>
      <c r="C15950">
        <v>134140</v>
      </c>
      <c r="D15950">
        <v>134095</v>
      </c>
      <c r="E15950">
        <v>134130</v>
      </c>
    </row>
    <row r="15951" spans="1:5" x14ac:dyDescent="0.25">
      <c r="A15951" s="2">
        <v>45743.670138888891</v>
      </c>
      <c r="B15951">
        <v>134110</v>
      </c>
      <c r="C15951">
        <v>134125</v>
      </c>
      <c r="D15951">
        <v>134090</v>
      </c>
      <c r="E15951">
        <v>134105</v>
      </c>
    </row>
    <row r="15952" spans="1:5" x14ac:dyDescent="0.25">
      <c r="A15952" s="2">
        <v>45743.669444444444</v>
      </c>
      <c r="B15952">
        <v>134120</v>
      </c>
      <c r="C15952">
        <v>134145</v>
      </c>
      <c r="D15952">
        <v>134090</v>
      </c>
      <c r="E15952">
        <v>134115</v>
      </c>
    </row>
    <row r="15953" spans="1:5" x14ac:dyDescent="0.25">
      <c r="A15953" s="2">
        <v>45743.668749999997</v>
      </c>
      <c r="B15953">
        <v>134130</v>
      </c>
      <c r="C15953">
        <v>134140</v>
      </c>
      <c r="D15953">
        <v>134100</v>
      </c>
      <c r="E15953">
        <v>134120</v>
      </c>
    </row>
    <row r="15954" spans="1:5" x14ac:dyDescent="0.25">
      <c r="A15954" s="2">
        <v>45743.668055555558</v>
      </c>
      <c r="B15954">
        <v>134165</v>
      </c>
      <c r="C15954">
        <v>134180</v>
      </c>
      <c r="D15954">
        <v>134125</v>
      </c>
      <c r="E15954">
        <v>134125</v>
      </c>
    </row>
    <row r="15955" spans="1:5" x14ac:dyDescent="0.25">
      <c r="A15955" s="2">
        <v>45743.667361111111</v>
      </c>
      <c r="B15955">
        <v>134170</v>
      </c>
      <c r="C15955">
        <v>134175</v>
      </c>
      <c r="D15955">
        <v>134120</v>
      </c>
      <c r="E15955">
        <v>134170</v>
      </c>
    </row>
    <row r="15956" spans="1:5" x14ac:dyDescent="0.25">
      <c r="A15956" s="2">
        <v>45743.666666666664</v>
      </c>
      <c r="B15956">
        <v>134095</v>
      </c>
      <c r="C15956">
        <v>134180</v>
      </c>
      <c r="D15956">
        <v>134090</v>
      </c>
      <c r="E15956">
        <v>134170</v>
      </c>
    </row>
    <row r="15957" spans="1:5" x14ac:dyDescent="0.25">
      <c r="A15957" s="2">
        <v>45743.665972222225</v>
      </c>
      <c r="B15957">
        <v>134085</v>
      </c>
      <c r="C15957">
        <v>134115</v>
      </c>
      <c r="D15957">
        <v>134070</v>
      </c>
      <c r="E15957">
        <v>134095</v>
      </c>
    </row>
    <row r="15958" spans="1:5" x14ac:dyDescent="0.25">
      <c r="A15958" s="2">
        <v>45743.665277777778</v>
      </c>
      <c r="B15958">
        <v>134085</v>
      </c>
      <c r="C15958">
        <v>134105</v>
      </c>
      <c r="D15958">
        <v>134075</v>
      </c>
      <c r="E15958">
        <v>134080</v>
      </c>
    </row>
    <row r="15959" spans="1:5" x14ac:dyDescent="0.25">
      <c r="A15959" s="2">
        <v>45743.664583333331</v>
      </c>
      <c r="B15959">
        <v>134070</v>
      </c>
      <c r="C15959">
        <v>134100</v>
      </c>
      <c r="D15959">
        <v>134060</v>
      </c>
      <c r="E15959">
        <v>134085</v>
      </c>
    </row>
    <row r="15960" spans="1:5" x14ac:dyDescent="0.25">
      <c r="A15960" s="2">
        <v>45743.663888888892</v>
      </c>
      <c r="B15960">
        <v>134065</v>
      </c>
      <c r="C15960">
        <v>134080</v>
      </c>
      <c r="D15960">
        <v>134050</v>
      </c>
      <c r="E15960">
        <v>134075</v>
      </c>
    </row>
    <row r="15961" spans="1:5" x14ac:dyDescent="0.25">
      <c r="A15961" s="2">
        <v>45743.663194444445</v>
      </c>
      <c r="B15961">
        <v>134080</v>
      </c>
      <c r="C15961">
        <v>134110</v>
      </c>
      <c r="D15961">
        <v>134060</v>
      </c>
      <c r="E15961">
        <v>134065</v>
      </c>
    </row>
    <row r="15962" spans="1:5" x14ac:dyDescent="0.25">
      <c r="A15962" s="2">
        <v>45743.662499999999</v>
      </c>
      <c r="B15962">
        <v>134065</v>
      </c>
      <c r="C15962">
        <v>134090</v>
      </c>
      <c r="D15962">
        <v>134060</v>
      </c>
      <c r="E15962">
        <v>134080</v>
      </c>
    </row>
    <row r="15963" spans="1:5" x14ac:dyDescent="0.25">
      <c r="A15963" s="2">
        <v>45743.661805555559</v>
      </c>
      <c r="B15963">
        <v>134055</v>
      </c>
      <c r="C15963">
        <v>134085</v>
      </c>
      <c r="D15963">
        <v>134050</v>
      </c>
      <c r="E15963">
        <v>134070</v>
      </c>
    </row>
    <row r="15964" spans="1:5" x14ac:dyDescent="0.25">
      <c r="A15964" s="2">
        <v>45743.661111111112</v>
      </c>
      <c r="B15964">
        <v>134070</v>
      </c>
      <c r="C15964">
        <v>134085</v>
      </c>
      <c r="D15964">
        <v>134055</v>
      </c>
      <c r="E15964">
        <v>134055</v>
      </c>
    </row>
    <row r="15965" spans="1:5" x14ac:dyDescent="0.25">
      <c r="A15965" s="2">
        <v>45743.660416666666</v>
      </c>
      <c r="B15965">
        <v>134050</v>
      </c>
      <c r="C15965">
        <v>134085</v>
      </c>
      <c r="D15965">
        <v>134045</v>
      </c>
      <c r="E15965">
        <v>134075</v>
      </c>
    </row>
    <row r="15966" spans="1:5" x14ac:dyDescent="0.25">
      <c r="A15966" s="2">
        <v>45743.659722222219</v>
      </c>
      <c r="B15966">
        <v>134080</v>
      </c>
      <c r="C15966">
        <v>134085</v>
      </c>
      <c r="D15966">
        <v>134040</v>
      </c>
      <c r="E15966">
        <v>134045</v>
      </c>
    </row>
    <row r="15967" spans="1:5" x14ac:dyDescent="0.25">
      <c r="A15967" s="2">
        <v>45743.65902777778</v>
      </c>
      <c r="B15967">
        <v>134090</v>
      </c>
      <c r="C15967">
        <v>134100</v>
      </c>
      <c r="D15967">
        <v>134040</v>
      </c>
      <c r="E15967">
        <v>134080</v>
      </c>
    </row>
    <row r="15968" spans="1:5" x14ac:dyDescent="0.25">
      <c r="A15968" s="2">
        <v>45743.658333333333</v>
      </c>
      <c r="B15968">
        <v>134055</v>
      </c>
      <c r="C15968">
        <v>134095</v>
      </c>
      <c r="D15968">
        <v>134050</v>
      </c>
      <c r="E15968">
        <v>134095</v>
      </c>
    </row>
    <row r="15969" spans="1:5" x14ac:dyDescent="0.25">
      <c r="A15969" s="2">
        <v>45743.657638888886</v>
      </c>
      <c r="B15969">
        <v>134025</v>
      </c>
      <c r="C15969">
        <v>134065</v>
      </c>
      <c r="D15969">
        <v>133990</v>
      </c>
      <c r="E15969">
        <v>134055</v>
      </c>
    </row>
    <row r="15970" spans="1:5" x14ac:dyDescent="0.25">
      <c r="A15970" s="2">
        <v>45743.656944444447</v>
      </c>
      <c r="B15970">
        <v>134015</v>
      </c>
      <c r="C15970">
        <v>134040</v>
      </c>
      <c r="D15970">
        <v>133995</v>
      </c>
      <c r="E15970">
        <v>134030</v>
      </c>
    </row>
    <row r="15971" spans="1:5" x14ac:dyDescent="0.25">
      <c r="A15971" s="2">
        <v>45743.65625</v>
      </c>
      <c r="B15971">
        <v>133935</v>
      </c>
      <c r="C15971">
        <v>134025</v>
      </c>
      <c r="D15971">
        <v>133920</v>
      </c>
      <c r="E15971">
        <v>134020</v>
      </c>
    </row>
    <row r="15972" spans="1:5" x14ac:dyDescent="0.25">
      <c r="A15972" s="2">
        <v>45743.655555555553</v>
      </c>
      <c r="B15972">
        <v>133975</v>
      </c>
      <c r="C15972">
        <v>133980</v>
      </c>
      <c r="D15972">
        <v>133920</v>
      </c>
      <c r="E15972">
        <v>133935</v>
      </c>
    </row>
    <row r="15973" spans="1:5" x14ac:dyDescent="0.25">
      <c r="A15973" s="2">
        <v>45743.654861111114</v>
      </c>
      <c r="B15973">
        <v>133985</v>
      </c>
      <c r="C15973">
        <v>133995</v>
      </c>
      <c r="D15973">
        <v>133945</v>
      </c>
      <c r="E15973">
        <v>133975</v>
      </c>
    </row>
    <row r="15974" spans="1:5" x14ac:dyDescent="0.25">
      <c r="A15974" s="2">
        <v>45743.654166666667</v>
      </c>
      <c r="B15974">
        <v>133985</v>
      </c>
      <c r="C15974">
        <v>134015</v>
      </c>
      <c r="D15974">
        <v>133975</v>
      </c>
      <c r="E15974">
        <v>133990</v>
      </c>
    </row>
    <row r="15975" spans="1:5" x14ac:dyDescent="0.25">
      <c r="A15975" s="2">
        <v>45743.65347222222</v>
      </c>
      <c r="B15975">
        <v>134005</v>
      </c>
      <c r="C15975">
        <v>134030</v>
      </c>
      <c r="D15975">
        <v>133940</v>
      </c>
      <c r="E15975">
        <v>133980</v>
      </c>
    </row>
    <row r="15976" spans="1:5" x14ac:dyDescent="0.25">
      <c r="A15976" s="2">
        <v>45743.652777777781</v>
      </c>
      <c r="B15976">
        <v>134120</v>
      </c>
      <c r="C15976">
        <v>134125</v>
      </c>
      <c r="D15976">
        <v>134005</v>
      </c>
      <c r="E15976">
        <v>134010</v>
      </c>
    </row>
    <row r="15977" spans="1:5" x14ac:dyDescent="0.25">
      <c r="A15977" s="2">
        <v>45743.652083333334</v>
      </c>
      <c r="B15977">
        <v>134130</v>
      </c>
      <c r="C15977">
        <v>134155</v>
      </c>
      <c r="D15977">
        <v>134090</v>
      </c>
      <c r="E15977">
        <v>134120</v>
      </c>
    </row>
    <row r="15978" spans="1:5" x14ac:dyDescent="0.25">
      <c r="A15978" s="2">
        <v>45743.651388888888</v>
      </c>
      <c r="B15978">
        <v>134160</v>
      </c>
      <c r="C15978">
        <v>134170</v>
      </c>
      <c r="D15978">
        <v>134100</v>
      </c>
      <c r="E15978">
        <v>134135</v>
      </c>
    </row>
    <row r="15979" spans="1:5" x14ac:dyDescent="0.25">
      <c r="A15979" s="2">
        <v>45743.650694444441</v>
      </c>
      <c r="B15979">
        <v>134190</v>
      </c>
      <c r="C15979">
        <v>134195</v>
      </c>
      <c r="D15979">
        <v>134160</v>
      </c>
      <c r="E15979">
        <v>134160</v>
      </c>
    </row>
    <row r="15980" spans="1:5" x14ac:dyDescent="0.25">
      <c r="A15980" s="2">
        <v>45743.65</v>
      </c>
      <c r="B15980">
        <v>134220</v>
      </c>
      <c r="C15980">
        <v>134220</v>
      </c>
      <c r="D15980">
        <v>134155</v>
      </c>
      <c r="E15980">
        <v>134190</v>
      </c>
    </row>
    <row r="15981" spans="1:5" x14ac:dyDescent="0.25">
      <c r="A15981" s="2">
        <v>45743.649305555555</v>
      </c>
      <c r="B15981">
        <v>134235</v>
      </c>
      <c r="C15981">
        <v>134250</v>
      </c>
      <c r="D15981">
        <v>134205</v>
      </c>
      <c r="E15981">
        <v>134220</v>
      </c>
    </row>
    <row r="15982" spans="1:5" x14ac:dyDescent="0.25">
      <c r="A15982" s="2">
        <v>45743.648611111108</v>
      </c>
      <c r="B15982">
        <v>134230</v>
      </c>
      <c r="C15982">
        <v>134245</v>
      </c>
      <c r="D15982">
        <v>134220</v>
      </c>
      <c r="E15982">
        <v>134235</v>
      </c>
    </row>
    <row r="15983" spans="1:5" x14ac:dyDescent="0.25">
      <c r="A15983" s="2">
        <v>45743.647916666669</v>
      </c>
      <c r="B15983">
        <v>134245</v>
      </c>
      <c r="C15983">
        <v>134255</v>
      </c>
      <c r="D15983">
        <v>134210</v>
      </c>
      <c r="E15983">
        <v>134230</v>
      </c>
    </row>
    <row r="15984" spans="1:5" x14ac:dyDescent="0.25">
      <c r="A15984" s="2">
        <v>45743.647222222222</v>
      </c>
      <c r="B15984">
        <v>134230</v>
      </c>
      <c r="C15984">
        <v>134260</v>
      </c>
      <c r="D15984">
        <v>134225</v>
      </c>
      <c r="E15984">
        <v>134245</v>
      </c>
    </row>
    <row r="15985" spans="1:5" x14ac:dyDescent="0.25">
      <c r="A15985" s="2">
        <v>45743.646527777775</v>
      </c>
      <c r="B15985">
        <v>134270</v>
      </c>
      <c r="C15985">
        <v>134285</v>
      </c>
      <c r="D15985">
        <v>134220</v>
      </c>
      <c r="E15985">
        <v>134230</v>
      </c>
    </row>
    <row r="15986" spans="1:5" x14ac:dyDescent="0.25">
      <c r="A15986" s="2">
        <v>45743.645833333336</v>
      </c>
      <c r="B15986">
        <v>134265</v>
      </c>
      <c r="C15986">
        <v>134285</v>
      </c>
      <c r="D15986">
        <v>134255</v>
      </c>
      <c r="E15986">
        <v>134270</v>
      </c>
    </row>
    <row r="15987" spans="1:5" x14ac:dyDescent="0.25">
      <c r="A15987" s="2">
        <v>45743.645138888889</v>
      </c>
      <c r="B15987">
        <v>134250</v>
      </c>
      <c r="C15987">
        <v>134295</v>
      </c>
      <c r="D15987">
        <v>134245</v>
      </c>
      <c r="E15987">
        <v>134270</v>
      </c>
    </row>
    <row r="15988" spans="1:5" x14ac:dyDescent="0.25">
      <c r="A15988" s="2">
        <v>45743.644444444442</v>
      </c>
      <c r="B15988">
        <v>134225</v>
      </c>
      <c r="C15988">
        <v>134255</v>
      </c>
      <c r="D15988">
        <v>134200</v>
      </c>
      <c r="E15988">
        <v>134250</v>
      </c>
    </row>
    <row r="15989" spans="1:5" x14ac:dyDescent="0.25">
      <c r="A15989" s="2">
        <v>45743.643750000003</v>
      </c>
      <c r="B15989">
        <v>134225</v>
      </c>
      <c r="C15989">
        <v>134250</v>
      </c>
      <c r="D15989">
        <v>134225</v>
      </c>
      <c r="E15989">
        <v>134230</v>
      </c>
    </row>
    <row r="15990" spans="1:5" x14ac:dyDescent="0.25">
      <c r="A15990" s="2">
        <v>45743.643055555556</v>
      </c>
      <c r="B15990">
        <v>134230</v>
      </c>
      <c r="C15990">
        <v>134285</v>
      </c>
      <c r="D15990">
        <v>134220</v>
      </c>
      <c r="E15990">
        <v>134225</v>
      </c>
    </row>
    <row r="15991" spans="1:5" x14ac:dyDescent="0.25">
      <c r="A15991" s="2">
        <v>45743.642361111109</v>
      </c>
      <c r="B15991">
        <v>134190</v>
      </c>
      <c r="C15991">
        <v>134255</v>
      </c>
      <c r="D15991">
        <v>134170</v>
      </c>
      <c r="E15991">
        <v>134230</v>
      </c>
    </row>
    <row r="15992" spans="1:5" x14ac:dyDescent="0.25">
      <c r="A15992" s="2">
        <v>45743.64166666667</v>
      </c>
      <c r="B15992">
        <v>134240</v>
      </c>
      <c r="C15992">
        <v>134245</v>
      </c>
      <c r="D15992">
        <v>134170</v>
      </c>
      <c r="E15992">
        <v>134185</v>
      </c>
    </row>
    <row r="15993" spans="1:5" x14ac:dyDescent="0.25">
      <c r="A15993" s="2">
        <v>45743.640972222223</v>
      </c>
      <c r="B15993">
        <v>134230</v>
      </c>
      <c r="C15993">
        <v>134250</v>
      </c>
      <c r="D15993">
        <v>134215</v>
      </c>
      <c r="E15993">
        <v>134240</v>
      </c>
    </row>
    <row r="15994" spans="1:5" x14ac:dyDescent="0.25">
      <c r="A15994" s="2">
        <v>45743.640277777777</v>
      </c>
      <c r="B15994">
        <v>134250</v>
      </c>
      <c r="C15994">
        <v>134270</v>
      </c>
      <c r="D15994">
        <v>134205</v>
      </c>
      <c r="E15994">
        <v>134225</v>
      </c>
    </row>
    <row r="15995" spans="1:5" x14ac:dyDescent="0.25">
      <c r="A15995" s="2">
        <v>45743.63958333333</v>
      </c>
      <c r="B15995">
        <v>134240</v>
      </c>
      <c r="C15995">
        <v>134285</v>
      </c>
      <c r="D15995">
        <v>134235</v>
      </c>
      <c r="E15995">
        <v>134255</v>
      </c>
    </row>
    <row r="15996" spans="1:5" x14ac:dyDescent="0.25">
      <c r="A15996" s="2">
        <v>45743.638888888891</v>
      </c>
      <c r="B15996">
        <v>134255</v>
      </c>
      <c r="C15996">
        <v>134315</v>
      </c>
      <c r="D15996">
        <v>134210</v>
      </c>
      <c r="E15996">
        <v>134245</v>
      </c>
    </row>
    <row r="15997" spans="1:5" x14ac:dyDescent="0.25">
      <c r="A15997" s="2">
        <v>45743.638194444444</v>
      </c>
      <c r="B15997">
        <v>134250</v>
      </c>
      <c r="C15997">
        <v>134300</v>
      </c>
      <c r="D15997">
        <v>134240</v>
      </c>
      <c r="E15997">
        <v>134255</v>
      </c>
    </row>
    <row r="15998" spans="1:5" x14ac:dyDescent="0.25">
      <c r="A15998" s="2">
        <v>45743.637499999997</v>
      </c>
      <c r="B15998">
        <v>134240</v>
      </c>
      <c r="C15998">
        <v>134270</v>
      </c>
      <c r="D15998">
        <v>134225</v>
      </c>
      <c r="E15998">
        <v>134250</v>
      </c>
    </row>
    <row r="15999" spans="1:5" x14ac:dyDescent="0.25">
      <c r="A15999" s="2">
        <v>45743.636805555558</v>
      </c>
      <c r="B15999">
        <v>134255</v>
      </c>
      <c r="C15999">
        <v>134265</v>
      </c>
      <c r="D15999">
        <v>134240</v>
      </c>
      <c r="E15999">
        <v>134245</v>
      </c>
    </row>
    <row r="16000" spans="1:5" x14ac:dyDescent="0.25">
      <c r="A16000" s="2">
        <v>45743.636111111111</v>
      </c>
      <c r="B16000">
        <v>134250</v>
      </c>
      <c r="C16000">
        <v>134290</v>
      </c>
      <c r="D16000">
        <v>134230</v>
      </c>
      <c r="E16000">
        <v>134260</v>
      </c>
    </row>
    <row r="16001" spans="1:5" x14ac:dyDescent="0.25">
      <c r="A16001" s="2">
        <v>45743.635416666664</v>
      </c>
      <c r="B16001">
        <v>134240</v>
      </c>
      <c r="C16001">
        <v>134275</v>
      </c>
      <c r="D16001">
        <v>134200</v>
      </c>
      <c r="E16001">
        <v>134250</v>
      </c>
    </row>
    <row r="16002" spans="1:5" x14ac:dyDescent="0.25">
      <c r="A16002" s="2">
        <v>45743.634722222225</v>
      </c>
      <c r="B16002">
        <v>134245</v>
      </c>
      <c r="C16002">
        <v>134290</v>
      </c>
      <c r="D16002">
        <v>134230</v>
      </c>
      <c r="E16002">
        <v>134245</v>
      </c>
    </row>
    <row r="16003" spans="1:5" x14ac:dyDescent="0.25">
      <c r="A16003" s="2">
        <v>45743.634027777778</v>
      </c>
      <c r="B16003">
        <v>134250</v>
      </c>
      <c r="C16003">
        <v>134260</v>
      </c>
      <c r="D16003">
        <v>134210</v>
      </c>
      <c r="E16003">
        <v>134240</v>
      </c>
    </row>
    <row r="16004" spans="1:5" x14ac:dyDescent="0.25">
      <c r="A16004" s="2">
        <v>45743.633333333331</v>
      </c>
      <c r="B16004">
        <v>134235</v>
      </c>
      <c r="C16004">
        <v>134280</v>
      </c>
      <c r="D16004">
        <v>134220</v>
      </c>
      <c r="E16004">
        <v>134250</v>
      </c>
    </row>
    <row r="16005" spans="1:5" x14ac:dyDescent="0.25">
      <c r="A16005" s="2">
        <v>45743.632638888892</v>
      </c>
      <c r="B16005">
        <v>134235</v>
      </c>
      <c r="C16005">
        <v>134255</v>
      </c>
      <c r="D16005">
        <v>134205</v>
      </c>
      <c r="E16005">
        <v>134230</v>
      </c>
    </row>
    <row r="16006" spans="1:5" x14ac:dyDescent="0.25">
      <c r="A16006" s="2">
        <v>45743.631944444445</v>
      </c>
      <c r="B16006">
        <v>134190</v>
      </c>
      <c r="C16006">
        <v>134240</v>
      </c>
      <c r="D16006">
        <v>134175</v>
      </c>
      <c r="E16006">
        <v>134235</v>
      </c>
    </row>
    <row r="16007" spans="1:5" x14ac:dyDescent="0.25">
      <c r="A16007" s="2">
        <v>45743.631249999999</v>
      </c>
      <c r="B16007">
        <v>134210</v>
      </c>
      <c r="C16007">
        <v>134235</v>
      </c>
      <c r="D16007">
        <v>134175</v>
      </c>
      <c r="E16007">
        <v>134190</v>
      </c>
    </row>
    <row r="16008" spans="1:5" x14ac:dyDescent="0.25">
      <c r="A16008" s="2">
        <v>45743.630555555559</v>
      </c>
      <c r="B16008">
        <v>134190</v>
      </c>
      <c r="C16008">
        <v>134225</v>
      </c>
      <c r="D16008">
        <v>134160</v>
      </c>
      <c r="E16008">
        <v>134215</v>
      </c>
    </row>
    <row r="16009" spans="1:5" x14ac:dyDescent="0.25">
      <c r="A16009" s="2">
        <v>45743.629861111112</v>
      </c>
      <c r="B16009">
        <v>134210</v>
      </c>
      <c r="C16009">
        <v>134215</v>
      </c>
      <c r="D16009">
        <v>134130</v>
      </c>
      <c r="E16009">
        <v>134195</v>
      </c>
    </row>
    <row r="16010" spans="1:5" x14ac:dyDescent="0.25">
      <c r="A16010" s="2">
        <v>45743.629166666666</v>
      </c>
      <c r="B16010">
        <v>134095</v>
      </c>
      <c r="C16010">
        <v>134215</v>
      </c>
      <c r="D16010">
        <v>134050</v>
      </c>
      <c r="E16010">
        <v>134205</v>
      </c>
    </row>
    <row r="16011" spans="1:5" x14ac:dyDescent="0.25">
      <c r="A16011" s="2">
        <v>45743.628472222219</v>
      </c>
      <c r="B16011">
        <v>134070</v>
      </c>
      <c r="C16011">
        <v>134120</v>
      </c>
      <c r="D16011">
        <v>134065</v>
      </c>
      <c r="E16011">
        <v>134100</v>
      </c>
    </row>
    <row r="16012" spans="1:5" x14ac:dyDescent="0.25">
      <c r="A16012" s="2">
        <v>45743.62777777778</v>
      </c>
      <c r="B16012">
        <v>134050</v>
      </c>
      <c r="C16012">
        <v>134120</v>
      </c>
      <c r="D16012">
        <v>134040</v>
      </c>
      <c r="E16012">
        <v>134070</v>
      </c>
    </row>
    <row r="16013" spans="1:5" x14ac:dyDescent="0.25">
      <c r="A16013" s="2">
        <v>45743.627083333333</v>
      </c>
      <c r="B16013">
        <v>134175</v>
      </c>
      <c r="C16013">
        <v>134175</v>
      </c>
      <c r="D16013">
        <v>134015</v>
      </c>
      <c r="E16013">
        <v>134045</v>
      </c>
    </row>
    <row r="16014" spans="1:5" x14ac:dyDescent="0.25">
      <c r="A16014" s="2">
        <v>45743.626388888886</v>
      </c>
      <c r="B16014">
        <v>134150</v>
      </c>
      <c r="C16014">
        <v>134240</v>
      </c>
      <c r="D16014">
        <v>134140</v>
      </c>
      <c r="E16014">
        <v>134175</v>
      </c>
    </row>
    <row r="16015" spans="1:5" x14ac:dyDescent="0.25">
      <c r="A16015" s="2">
        <v>45743.625694444447</v>
      </c>
      <c r="B16015">
        <v>134110</v>
      </c>
      <c r="C16015">
        <v>134215</v>
      </c>
      <c r="D16015">
        <v>134085</v>
      </c>
      <c r="E16015">
        <v>134155</v>
      </c>
    </row>
    <row r="16016" spans="1:5" x14ac:dyDescent="0.25">
      <c r="A16016" s="2">
        <v>45743.625</v>
      </c>
      <c r="B16016">
        <v>133980</v>
      </c>
      <c r="C16016">
        <v>134130</v>
      </c>
      <c r="D16016">
        <v>133940</v>
      </c>
      <c r="E16016">
        <v>134105</v>
      </c>
    </row>
    <row r="16017" spans="1:5" x14ac:dyDescent="0.25">
      <c r="A16017" s="2">
        <v>45743.624305555553</v>
      </c>
      <c r="B16017">
        <v>134050</v>
      </c>
      <c r="C16017">
        <v>134050</v>
      </c>
      <c r="D16017">
        <v>133725</v>
      </c>
      <c r="E16017">
        <v>133975</v>
      </c>
    </row>
    <row r="16018" spans="1:5" x14ac:dyDescent="0.25">
      <c r="A16018" s="2">
        <v>45743.623611111114</v>
      </c>
      <c r="B16018">
        <v>134390</v>
      </c>
      <c r="C16018">
        <v>134395</v>
      </c>
      <c r="D16018">
        <v>134040</v>
      </c>
      <c r="E16018">
        <v>134045</v>
      </c>
    </row>
    <row r="16019" spans="1:5" x14ac:dyDescent="0.25">
      <c r="A16019" s="2">
        <v>45743.622916666667</v>
      </c>
      <c r="B16019">
        <v>134470</v>
      </c>
      <c r="C16019">
        <v>134475</v>
      </c>
      <c r="D16019">
        <v>134370</v>
      </c>
      <c r="E16019">
        <v>134395</v>
      </c>
    </row>
    <row r="16020" spans="1:5" x14ac:dyDescent="0.25">
      <c r="A16020" s="2">
        <v>45743.62222222222</v>
      </c>
      <c r="B16020">
        <v>134480</v>
      </c>
      <c r="C16020">
        <v>134505</v>
      </c>
      <c r="D16020">
        <v>134435</v>
      </c>
      <c r="E16020">
        <v>134465</v>
      </c>
    </row>
    <row r="16021" spans="1:5" x14ac:dyDescent="0.25">
      <c r="A16021" s="2">
        <v>45743.621527777781</v>
      </c>
      <c r="B16021">
        <v>134505</v>
      </c>
      <c r="C16021">
        <v>134505</v>
      </c>
      <c r="D16021">
        <v>134455</v>
      </c>
      <c r="E16021">
        <v>134480</v>
      </c>
    </row>
    <row r="16022" spans="1:5" x14ac:dyDescent="0.25">
      <c r="A16022" s="2">
        <v>45743.620833333334</v>
      </c>
      <c r="B16022">
        <v>134630</v>
      </c>
      <c r="C16022">
        <v>134640</v>
      </c>
      <c r="D16022">
        <v>134490</v>
      </c>
      <c r="E16022">
        <v>134500</v>
      </c>
    </row>
    <row r="16023" spans="1:5" x14ac:dyDescent="0.25">
      <c r="A16023" s="2">
        <v>45743.620138888888</v>
      </c>
      <c r="B16023">
        <v>134545</v>
      </c>
      <c r="C16023">
        <v>134630</v>
      </c>
      <c r="D16023">
        <v>134540</v>
      </c>
      <c r="E16023">
        <v>134625</v>
      </c>
    </row>
    <row r="16024" spans="1:5" x14ac:dyDescent="0.25">
      <c r="A16024" s="2">
        <v>45743.619444444441</v>
      </c>
      <c r="B16024">
        <v>134525</v>
      </c>
      <c r="C16024">
        <v>134565</v>
      </c>
      <c r="D16024">
        <v>134510</v>
      </c>
      <c r="E16024">
        <v>134545</v>
      </c>
    </row>
    <row r="16025" spans="1:5" x14ac:dyDescent="0.25">
      <c r="A16025" s="2">
        <v>45743.618750000001</v>
      </c>
      <c r="B16025">
        <v>134500</v>
      </c>
      <c r="C16025">
        <v>134540</v>
      </c>
      <c r="D16025">
        <v>134495</v>
      </c>
      <c r="E16025">
        <v>134520</v>
      </c>
    </row>
    <row r="16026" spans="1:5" x14ac:dyDescent="0.25">
      <c r="A16026" s="2">
        <v>45743.618055555555</v>
      </c>
      <c r="B16026">
        <v>134530</v>
      </c>
      <c r="C16026">
        <v>134535</v>
      </c>
      <c r="D16026">
        <v>134500</v>
      </c>
      <c r="E16026">
        <v>134500</v>
      </c>
    </row>
    <row r="16027" spans="1:5" x14ac:dyDescent="0.25">
      <c r="A16027" s="2">
        <v>45743.617361111108</v>
      </c>
      <c r="B16027">
        <v>134470</v>
      </c>
      <c r="C16027">
        <v>134530</v>
      </c>
      <c r="D16027">
        <v>134470</v>
      </c>
      <c r="E16027">
        <v>134530</v>
      </c>
    </row>
    <row r="16028" spans="1:5" x14ac:dyDescent="0.25">
      <c r="A16028" s="2">
        <v>45743.616666666669</v>
      </c>
      <c r="B16028">
        <v>134485</v>
      </c>
      <c r="C16028">
        <v>134500</v>
      </c>
      <c r="D16028">
        <v>134435</v>
      </c>
      <c r="E16028">
        <v>134475</v>
      </c>
    </row>
    <row r="16029" spans="1:5" x14ac:dyDescent="0.25">
      <c r="A16029" s="2">
        <v>45743.615972222222</v>
      </c>
      <c r="B16029">
        <v>134490</v>
      </c>
      <c r="C16029">
        <v>134530</v>
      </c>
      <c r="D16029">
        <v>134480</v>
      </c>
      <c r="E16029">
        <v>134490</v>
      </c>
    </row>
    <row r="16030" spans="1:5" x14ac:dyDescent="0.25">
      <c r="A16030" s="2">
        <v>45743.615277777775</v>
      </c>
      <c r="B16030">
        <v>134460</v>
      </c>
      <c r="C16030">
        <v>134495</v>
      </c>
      <c r="D16030">
        <v>134445</v>
      </c>
      <c r="E16030">
        <v>134495</v>
      </c>
    </row>
    <row r="16031" spans="1:5" x14ac:dyDescent="0.25">
      <c r="A16031" s="2">
        <v>45743.614583333336</v>
      </c>
      <c r="B16031">
        <v>134490</v>
      </c>
      <c r="C16031">
        <v>134510</v>
      </c>
      <c r="D16031">
        <v>134450</v>
      </c>
      <c r="E16031">
        <v>134460</v>
      </c>
    </row>
    <row r="16032" spans="1:5" x14ac:dyDescent="0.25">
      <c r="A16032" s="2">
        <v>45743.613888888889</v>
      </c>
      <c r="B16032">
        <v>134475</v>
      </c>
      <c r="C16032">
        <v>134510</v>
      </c>
      <c r="D16032">
        <v>134460</v>
      </c>
      <c r="E16032">
        <v>134485</v>
      </c>
    </row>
    <row r="16033" spans="1:5" x14ac:dyDescent="0.25">
      <c r="A16033" s="2">
        <v>45743.613194444442</v>
      </c>
      <c r="B16033">
        <v>134435</v>
      </c>
      <c r="C16033">
        <v>134480</v>
      </c>
      <c r="D16033">
        <v>134430</v>
      </c>
      <c r="E16033">
        <v>134475</v>
      </c>
    </row>
    <row r="16034" spans="1:5" x14ac:dyDescent="0.25">
      <c r="A16034" s="2">
        <v>45743.612500000003</v>
      </c>
      <c r="B16034">
        <v>134475</v>
      </c>
      <c r="C16034">
        <v>134485</v>
      </c>
      <c r="D16034">
        <v>134435</v>
      </c>
      <c r="E16034">
        <v>134435</v>
      </c>
    </row>
    <row r="16035" spans="1:5" x14ac:dyDescent="0.25">
      <c r="A16035" s="2">
        <v>45743.611805555556</v>
      </c>
      <c r="B16035">
        <v>134435</v>
      </c>
      <c r="C16035">
        <v>134495</v>
      </c>
      <c r="D16035">
        <v>134420</v>
      </c>
      <c r="E16035">
        <v>134480</v>
      </c>
    </row>
    <row r="16036" spans="1:5" x14ac:dyDescent="0.25">
      <c r="A16036" s="2">
        <v>45743.611111111109</v>
      </c>
      <c r="B16036">
        <v>134430</v>
      </c>
      <c r="C16036">
        <v>134465</v>
      </c>
      <c r="D16036">
        <v>134425</v>
      </c>
      <c r="E16036">
        <v>134435</v>
      </c>
    </row>
    <row r="16037" spans="1:5" x14ac:dyDescent="0.25">
      <c r="A16037" s="2">
        <v>45743.61041666667</v>
      </c>
      <c r="B16037">
        <v>134400</v>
      </c>
      <c r="C16037">
        <v>134445</v>
      </c>
      <c r="D16037">
        <v>134390</v>
      </c>
      <c r="E16037">
        <v>134435</v>
      </c>
    </row>
    <row r="16038" spans="1:5" x14ac:dyDescent="0.25">
      <c r="A16038" s="2">
        <v>45743.609722222223</v>
      </c>
      <c r="B16038">
        <v>134430</v>
      </c>
      <c r="C16038">
        <v>134430</v>
      </c>
      <c r="D16038">
        <v>134400</v>
      </c>
      <c r="E16038">
        <v>134400</v>
      </c>
    </row>
    <row r="16039" spans="1:5" x14ac:dyDescent="0.25">
      <c r="A16039" s="2">
        <v>45743.609027777777</v>
      </c>
      <c r="B16039">
        <v>134430</v>
      </c>
      <c r="C16039">
        <v>134445</v>
      </c>
      <c r="D16039">
        <v>134405</v>
      </c>
      <c r="E16039">
        <v>134430</v>
      </c>
    </row>
    <row r="16040" spans="1:5" x14ac:dyDescent="0.25">
      <c r="A16040" s="2">
        <v>45743.60833333333</v>
      </c>
      <c r="B16040">
        <v>134445</v>
      </c>
      <c r="C16040">
        <v>134455</v>
      </c>
      <c r="D16040">
        <v>134410</v>
      </c>
      <c r="E16040">
        <v>134435</v>
      </c>
    </row>
    <row r="16041" spans="1:5" x14ac:dyDescent="0.25">
      <c r="A16041" s="2">
        <v>45743.607638888891</v>
      </c>
      <c r="B16041">
        <v>134395</v>
      </c>
      <c r="C16041">
        <v>134470</v>
      </c>
      <c r="D16041">
        <v>134385</v>
      </c>
      <c r="E16041">
        <v>134450</v>
      </c>
    </row>
    <row r="16042" spans="1:5" x14ac:dyDescent="0.25">
      <c r="A16042" s="2">
        <v>45743.606944444444</v>
      </c>
      <c r="B16042">
        <v>134405</v>
      </c>
      <c r="C16042">
        <v>134430</v>
      </c>
      <c r="D16042">
        <v>134390</v>
      </c>
      <c r="E16042">
        <v>134395</v>
      </c>
    </row>
    <row r="16043" spans="1:5" x14ac:dyDescent="0.25">
      <c r="A16043" s="2">
        <v>45743.606249999997</v>
      </c>
      <c r="B16043">
        <v>134365</v>
      </c>
      <c r="C16043">
        <v>134420</v>
      </c>
      <c r="D16043">
        <v>134355</v>
      </c>
      <c r="E16043">
        <v>134410</v>
      </c>
    </row>
    <row r="16044" spans="1:5" x14ac:dyDescent="0.25">
      <c r="A16044" s="2">
        <v>45743.605555555558</v>
      </c>
      <c r="B16044">
        <v>134350</v>
      </c>
      <c r="C16044">
        <v>134370</v>
      </c>
      <c r="D16044">
        <v>134330</v>
      </c>
      <c r="E16044">
        <v>134360</v>
      </c>
    </row>
    <row r="16045" spans="1:5" x14ac:dyDescent="0.25">
      <c r="A16045" s="2">
        <v>45743.604861111111</v>
      </c>
      <c r="B16045">
        <v>134370</v>
      </c>
      <c r="C16045">
        <v>134375</v>
      </c>
      <c r="D16045">
        <v>134340</v>
      </c>
      <c r="E16045">
        <v>134345</v>
      </c>
    </row>
    <row r="16046" spans="1:5" x14ac:dyDescent="0.25">
      <c r="A16046" s="2">
        <v>45743.604166666664</v>
      </c>
      <c r="B16046">
        <v>134345</v>
      </c>
      <c r="C16046">
        <v>134390</v>
      </c>
      <c r="D16046">
        <v>134335</v>
      </c>
      <c r="E16046">
        <v>134370</v>
      </c>
    </row>
    <row r="16047" spans="1:5" x14ac:dyDescent="0.25">
      <c r="A16047" s="2">
        <v>45743.603472222225</v>
      </c>
      <c r="B16047">
        <v>134385</v>
      </c>
      <c r="C16047">
        <v>134390</v>
      </c>
      <c r="D16047">
        <v>134335</v>
      </c>
      <c r="E16047">
        <v>134345</v>
      </c>
    </row>
    <row r="16048" spans="1:5" x14ac:dyDescent="0.25">
      <c r="A16048" s="2">
        <v>45743.602777777778</v>
      </c>
      <c r="B16048">
        <v>134375</v>
      </c>
      <c r="C16048">
        <v>134400</v>
      </c>
      <c r="D16048">
        <v>134350</v>
      </c>
      <c r="E16048">
        <v>134390</v>
      </c>
    </row>
    <row r="16049" spans="1:5" x14ac:dyDescent="0.25">
      <c r="A16049" s="2">
        <v>45743.602083333331</v>
      </c>
      <c r="B16049">
        <v>134380</v>
      </c>
      <c r="C16049">
        <v>134395</v>
      </c>
      <c r="D16049">
        <v>134345</v>
      </c>
      <c r="E16049">
        <v>134375</v>
      </c>
    </row>
    <row r="16050" spans="1:5" x14ac:dyDescent="0.25">
      <c r="A16050" s="2">
        <v>45743.601388888892</v>
      </c>
      <c r="B16050">
        <v>134375</v>
      </c>
      <c r="C16050">
        <v>134395</v>
      </c>
      <c r="D16050">
        <v>134345</v>
      </c>
      <c r="E16050">
        <v>134385</v>
      </c>
    </row>
    <row r="16051" spans="1:5" x14ac:dyDescent="0.25">
      <c r="A16051" s="2">
        <v>45743.600694444445</v>
      </c>
      <c r="B16051">
        <v>134400</v>
      </c>
      <c r="C16051">
        <v>134405</v>
      </c>
      <c r="D16051">
        <v>134355</v>
      </c>
      <c r="E16051">
        <v>134375</v>
      </c>
    </row>
    <row r="16052" spans="1:5" x14ac:dyDescent="0.25">
      <c r="A16052" s="2">
        <v>45743.6</v>
      </c>
      <c r="B16052">
        <v>134370</v>
      </c>
      <c r="C16052">
        <v>134425</v>
      </c>
      <c r="D16052">
        <v>134365</v>
      </c>
      <c r="E16052">
        <v>134400</v>
      </c>
    </row>
    <row r="16053" spans="1:5" x14ac:dyDescent="0.25">
      <c r="A16053" s="2">
        <v>45743.599305555559</v>
      </c>
      <c r="B16053">
        <v>134405</v>
      </c>
      <c r="C16053">
        <v>134410</v>
      </c>
      <c r="D16053">
        <v>134355</v>
      </c>
      <c r="E16053">
        <v>134375</v>
      </c>
    </row>
    <row r="16054" spans="1:5" x14ac:dyDescent="0.25">
      <c r="A16054" s="2">
        <v>45743.598611111112</v>
      </c>
      <c r="B16054">
        <v>134405</v>
      </c>
      <c r="C16054">
        <v>134415</v>
      </c>
      <c r="D16054">
        <v>134390</v>
      </c>
      <c r="E16054">
        <v>134410</v>
      </c>
    </row>
    <row r="16055" spans="1:5" x14ac:dyDescent="0.25">
      <c r="A16055" s="2">
        <v>45743.597916666666</v>
      </c>
      <c r="B16055">
        <v>134450</v>
      </c>
      <c r="C16055">
        <v>134455</v>
      </c>
      <c r="D16055">
        <v>134395</v>
      </c>
      <c r="E16055">
        <v>134410</v>
      </c>
    </row>
    <row r="16056" spans="1:5" x14ac:dyDescent="0.25">
      <c r="A16056" s="2">
        <v>45743.597222222219</v>
      </c>
      <c r="B16056">
        <v>134440</v>
      </c>
      <c r="C16056">
        <v>134485</v>
      </c>
      <c r="D16056">
        <v>134435</v>
      </c>
      <c r="E16056">
        <v>134450</v>
      </c>
    </row>
    <row r="16057" spans="1:5" x14ac:dyDescent="0.25">
      <c r="A16057" s="2">
        <v>45743.59652777778</v>
      </c>
      <c r="B16057">
        <v>134460</v>
      </c>
      <c r="C16057">
        <v>134470</v>
      </c>
      <c r="D16057">
        <v>134440</v>
      </c>
      <c r="E16057">
        <v>134440</v>
      </c>
    </row>
    <row r="16058" spans="1:5" x14ac:dyDescent="0.25">
      <c r="A16058" s="2">
        <v>45743.595833333333</v>
      </c>
      <c r="B16058">
        <v>134435</v>
      </c>
      <c r="C16058">
        <v>134465</v>
      </c>
      <c r="D16058">
        <v>134420</v>
      </c>
      <c r="E16058">
        <v>134460</v>
      </c>
    </row>
    <row r="16059" spans="1:5" x14ac:dyDescent="0.25">
      <c r="A16059" s="2">
        <v>45743.595138888886</v>
      </c>
      <c r="B16059">
        <v>134400</v>
      </c>
      <c r="C16059">
        <v>134440</v>
      </c>
      <c r="D16059">
        <v>134400</v>
      </c>
      <c r="E16059">
        <v>134430</v>
      </c>
    </row>
    <row r="16060" spans="1:5" x14ac:dyDescent="0.25">
      <c r="A16060" s="2">
        <v>45743.594444444447</v>
      </c>
      <c r="B16060">
        <v>134425</v>
      </c>
      <c r="C16060">
        <v>134435</v>
      </c>
      <c r="D16060">
        <v>134400</v>
      </c>
      <c r="E16060">
        <v>134400</v>
      </c>
    </row>
    <row r="16061" spans="1:5" x14ac:dyDescent="0.25">
      <c r="A16061" s="2">
        <v>45743.59375</v>
      </c>
      <c r="B16061">
        <v>134420</v>
      </c>
      <c r="C16061">
        <v>134435</v>
      </c>
      <c r="D16061">
        <v>134400</v>
      </c>
      <c r="E16061">
        <v>134430</v>
      </c>
    </row>
    <row r="16062" spans="1:5" x14ac:dyDescent="0.25">
      <c r="A16062" s="2">
        <v>45743.593055555553</v>
      </c>
      <c r="B16062">
        <v>134410</v>
      </c>
      <c r="C16062">
        <v>134435</v>
      </c>
      <c r="D16062">
        <v>134375</v>
      </c>
      <c r="E16062">
        <v>134415</v>
      </c>
    </row>
    <row r="16063" spans="1:5" x14ac:dyDescent="0.25">
      <c r="A16063" s="2">
        <v>45743.592361111114</v>
      </c>
      <c r="B16063">
        <v>134395</v>
      </c>
      <c r="C16063">
        <v>134415</v>
      </c>
      <c r="D16063">
        <v>134385</v>
      </c>
      <c r="E16063">
        <v>134405</v>
      </c>
    </row>
    <row r="16064" spans="1:5" x14ac:dyDescent="0.25">
      <c r="A16064" s="2">
        <v>45743.591666666667</v>
      </c>
      <c r="B16064">
        <v>134415</v>
      </c>
      <c r="C16064">
        <v>134420</v>
      </c>
      <c r="D16064">
        <v>134380</v>
      </c>
      <c r="E16064">
        <v>134390</v>
      </c>
    </row>
    <row r="16065" spans="1:5" x14ac:dyDescent="0.25">
      <c r="A16065" s="2">
        <v>45743.59097222222</v>
      </c>
      <c r="B16065">
        <v>134415</v>
      </c>
      <c r="C16065">
        <v>134425</v>
      </c>
      <c r="D16065">
        <v>134405</v>
      </c>
      <c r="E16065">
        <v>134415</v>
      </c>
    </row>
    <row r="16066" spans="1:5" x14ac:dyDescent="0.25">
      <c r="A16066" s="2">
        <v>45743.590277777781</v>
      </c>
      <c r="B16066">
        <v>134405</v>
      </c>
      <c r="C16066">
        <v>134420</v>
      </c>
      <c r="D16066">
        <v>134390</v>
      </c>
      <c r="E16066">
        <v>134415</v>
      </c>
    </row>
    <row r="16067" spans="1:5" x14ac:dyDescent="0.25">
      <c r="A16067" s="2">
        <v>45743.589583333334</v>
      </c>
      <c r="B16067">
        <v>134395</v>
      </c>
      <c r="C16067">
        <v>134410</v>
      </c>
      <c r="D16067">
        <v>134365</v>
      </c>
      <c r="E16067">
        <v>134400</v>
      </c>
    </row>
    <row r="16068" spans="1:5" x14ac:dyDescent="0.25">
      <c r="A16068" s="2">
        <v>45743.588888888888</v>
      </c>
      <c r="B16068">
        <v>134425</v>
      </c>
      <c r="C16068">
        <v>134430</v>
      </c>
      <c r="D16068">
        <v>134395</v>
      </c>
      <c r="E16068">
        <v>134395</v>
      </c>
    </row>
    <row r="16069" spans="1:5" x14ac:dyDescent="0.25">
      <c r="A16069" s="2">
        <v>45743.588194444441</v>
      </c>
      <c r="B16069">
        <v>134445</v>
      </c>
      <c r="C16069">
        <v>134450</v>
      </c>
      <c r="D16069">
        <v>134405</v>
      </c>
      <c r="E16069">
        <v>134425</v>
      </c>
    </row>
    <row r="16070" spans="1:5" x14ac:dyDescent="0.25">
      <c r="A16070" s="2">
        <v>45743.587500000001</v>
      </c>
      <c r="B16070">
        <v>134460</v>
      </c>
      <c r="C16070">
        <v>134485</v>
      </c>
      <c r="D16070">
        <v>134440</v>
      </c>
      <c r="E16070">
        <v>134450</v>
      </c>
    </row>
    <row r="16071" spans="1:5" x14ac:dyDescent="0.25">
      <c r="A16071" s="2">
        <v>45743.586805555555</v>
      </c>
      <c r="B16071">
        <v>134435</v>
      </c>
      <c r="C16071">
        <v>134460</v>
      </c>
      <c r="D16071">
        <v>134430</v>
      </c>
      <c r="E16071">
        <v>134460</v>
      </c>
    </row>
    <row r="16072" spans="1:5" x14ac:dyDescent="0.25">
      <c r="A16072" s="2">
        <v>45743.586111111108</v>
      </c>
      <c r="B16072">
        <v>134435</v>
      </c>
      <c r="C16072">
        <v>134455</v>
      </c>
      <c r="D16072">
        <v>134425</v>
      </c>
      <c r="E16072">
        <v>134435</v>
      </c>
    </row>
    <row r="16073" spans="1:5" x14ac:dyDescent="0.25">
      <c r="A16073" s="2">
        <v>45743.585416666669</v>
      </c>
      <c r="B16073">
        <v>134435</v>
      </c>
      <c r="C16073">
        <v>134455</v>
      </c>
      <c r="D16073">
        <v>134435</v>
      </c>
      <c r="E16073">
        <v>134440</v>
      </c>
    </row>
    <row r="16074" spans="1:5" x14ac:dyDescent="0.25">
      <c r="A16074" s="2">
        <v>45743.584722222222</v>
      </c>
      <c r="B16074">
        <v>134420</v>
      </c>
      <c r="C16074">
        <v>134460</v>
      </c>
      <c r="D16074">
        <v>134380</v>
      </c>
      <c r="E16074">
        <v>134435</v>
      </c>
    </row>
    <row r="16075" spans="1:5" x14ac:dyDescent="0.25">
      <c r="A16075" s="2">
        <v>45743.584027777775</v>
      </c>
      <c r="B16075">
        <v>134420</v>
      </c>
      <c r="C16075">
        <v>134440</v>
      </c>
      <c r="D16075">
        <v>134395</v>
      </c>
      <c r="E16075">
        <v>134420</v>
      </c>
    </row>
    <row r="16076" spans="1:5" x14ac:dyDescent="0.25">
      <c r="A16076" s="2">
        <v>45743.583333333336</v>
      </c>
      <c r="B16076">
        <v>134445</v>
      </c>
      <c r="C16076">
        <v>134470</v>
      </c>
      <c r="D16076">
        <v>134390</v>
      </c>
      <c r="E16076">
        <v>134415</v>
      </c>
    </row>
    <row r="16077" spans="1:5" x14ac:dyDescent="0.25">
      <c r="A16077" s="2">
        <v>45743.582638888889</v>
      </c>
      <c r="B16077">
        <v>134435</v>
      </c>
      <c r="C16077">
        <v>134460</v>
      </c>
      <c r="D16077">
        <v>134420</v>
      </c>
      <c r="E16077">
        <v>134440</v>
      </c>
    </row>
    <row r="16078" spans="1:5" x14ac:dyDescent="0.25">
      <c r="A16078" s="2">
        <v>45743.581944444442</v>
      </c>
      <c r="B16078">
        <v>134430</v>
      </c>
      <c r="C16078">
        <v>134450</v>
      </c>
      <c r="D16078">
        <v>134410</v>
      </c>
      <c r="E16078">
        <v>134435</v>
      </c>
    </row>
    <row r="16079" spans="1:5" x14ac:dyDescent="0.25">
      <c r="A16079" s="2">
        <v>45743.581250000003</v>
      </c>
      <c r="B16079">
        <v>134435</v>
      </c>
      <c r="C16079">
        <v>134445</v>
      </c>
      <c r="D16079">
        <v>134400</v>
      </c>
      <c r="E16079">
        <v>134430</v>
      </c>
    </row>
    <row r="16080" spans="1:5" x14ac:dyDescent="0.25">
      <c r="A16080" s="2">
        <v>45743.580555555556</v>
      </c>
      <c r="B16080">
        <v>134440</v>
      </c>
      <c r="C16080">
        <v>134455</v>
      </c>
      <c r="D16080">
        <v>134410</v>
      </c>
      <c r="E16080">
        <v>134440</v>
      </c>
    </row>
    <row r="16081" spans="1:5" x14ac:dyDescent="0.25">
      <c r="A16081" s="2">
        <v>45743.579861111109</v>
      </c>
      <c r="B16081">
        <v>134475</v>
      </c>
      <c r="C16081">
        <v>134495</v>
      </c>
      <c r="D16081">
        <v>134435</v>
      </c>
      <c r="E16081">
        <v>134440</v>
      </c>
    </row>
    <row r="16082" spans="1:5" x14ac:dyDescent="0.25">
      <c r="A16082" s="2">
        <v>45743.57916666667</v>
      </c>
      <c r="B16082">
        <v>134460</v>
      </c>
      <c r="C16082">
        <v>134500</v>
      </c>
      <c r="D16082">
        <v>134450</v>
      </c>
      <c r="E16082">
        <v>134470</v>
      </c>
    </row>
    <row r="16083" spans="1:5" x14ac:dyDescent="0.25">
      <c r="A16083" s="2">
        <v>45743.578472222223</v>
      </c>
      <c r="B16083">
        <v>134495</v>
      </c>
      <c r="C16083">
        <v>134495</v>
      </c>
      <c r="D16083">
        <v>134455</v>
      </c>
      <c r="E16083">
        <v>134465</v>
      </c>
    </row>
    <row r="16084" spans="1:5" x14ac:dyDescent="0.25">
      <c r="A16084" s="2">
        <v>45743.577777777777</v>
      </c>
      <c r="B16084">
        <v>134465</v>
      </c>
      <c r="C16084">
        <v>134500</v>
      </c>
      <c r="D16084">
        <v>134455</v>
      </c>
      <c r="E16084">
        <v>134495</v>
      </c>
    </row>
    <row r="16085" spans="1:5" x14ac:dyDescent="0.25">
      <c r="A16085" s="2">
        <v>45743.57708333333</v>
      </c>
      <c r="B16085">
        <v>134455</v>
      </c>
      <c r="C16085">
        <v>134505</v>
      </c>
      <c r="D16085">
        <v>134445</v>
      </c>
      <c r="E16085">
        <v>134465</v>
      </c>
    </row>
    <row r="16086" spans="1:5" x14ac:dyDescent="0.25">
      <c r="A16086" s="2">
        <v>45743.576388888891</v>
      </c>
      <c r="B16086">
        <v>134435</v>
      </c>
      <c r="C16086">
        <v>134470</v>
      </c>
      <c r="D16086">
        <v>134390</v>
      </c>
      <c r="E16086">
        <v>134455</v>
      </c>
    </row>
    <row r="16087" spans="1:5" x14ac:dyDescent="0.25">
      <c r="A16087" s="2">
        <v>45743.575694444444</v>
      </c>
      <c r="B16087">
        <v>134440</v>
      </c>
      <c r="C16087">
        <v>134455</v>
      </c>
      <c r="D16087">
        <v>134415</v>
      </c>
      <c r="E16087">
        <v>134435</v>
      </c>
    </row>
    <row r="16088" spans="1:5" x14ac:dyDescent="0.25">
      <c r="A16088" s="2">
        <v>45743.574999999997</v>
      </c>
      <c r="B16088">
        <v>134495</v>
      </c>
      <c r="C16088">
        <v>134495</v>
      </c>
      <c r="D16088">
        <v>134430</v>
      </c>
      <c r="E16088">
        <v>134440</v>
      </c>
    </row>
    <row r="16089" spans="1:5" x14ac:dyDescent="0.25">
      <c r="A16089" s="2">
        <v>45743.574305555558</v>
      </c>
      <c r="B16089">
        <v>134500</v>
      </c>
      <c r="C16089">
        <v>134500</v>
      </c>
      <c r="D16089">
        <v>134475</v>
      </c>
      <c r="E16089">
        <v>134495</v>
      </c>
    </row>
    <row r="16090" spans="1:5" x14ac:dyDescent="0.25">
      <c r="A16090" s="2">
        <v>45743.573611111111</v>
      </c>
      <c r="B16090">
        <v>134505</v>
      </c>
      <c r="C16090">
        <v>134520</v>
      </c>
      <c r="D16090">
        <v>134465</v>
      </c>
      <c r="E16090">
        <v>134495</v>
      </c>
    </row>
    <row r="16091" spans="1:5" x14ac:dyDescent="0.25">
      <c r="A16091" s="2">
        <v>45743.572916666664</v>
      </c>
      <c r="B16091">
        <v>134555</v>
      </c>
      <c r="C16091">
        <v>134560</v>
      </c>
      <c r="D16091">
        <v>134455</v>
      </c>
      <c r="E16091">
        <v>134500</v>
      </c>
    </row>
    <row r="16092" spans="1:5" x14ac:dyDescent="0.25">
      <c r="A16092" s="2">
        <v>45743.572222222225</v>
      </c>
      <c r="B16092">
        <v>134580</v>
      </c>
      <c r="C16092">
        <v>134590</v>
      </c>
      <c r="D16092">
        <v>134550</v>
      </c>
      <c r="E16092">
        <v>134555</v>
      </c>
    </row>
    <row r="16093" spans="1:5" x14ac:dyDescent="0.25">
      <c r="A16093" s="2">
        <v>45743.571527777778</v>
      </c>
      <c r="B16093">
        <v>134575</v>
      </c>
      <c r="C16093">
        <v>134585</v>
      </c>
      <c r="D16093">
        <v>134560</v>
      </c>
      <c r="E16093">
        <v>134585</v>
      </c>
    </row>
    <row r="16094" spans="1:5" x14ac:dyDescent="0.25">
      <c r="A16094" s="2">
        <v>45743.570833333331</v>
      </c>
      <c r="B16094">
        <v>134565</v>
      </c>
      <c r="C16094">
        <v>134600</v>
      </c>
      <c r="D16094">
        <v>134560</v>
      </c>
      <c r="E16094">
        <v>134570</v>
      </c>
    </row>
    <row r="16095" spans="1:5" x14ac:dyDescent="0.25">
      <c r="A16095" s="2">
        <v>45743.570138888892</v>
      </c>
      <c r="B16095">
        <v>134590</v>
      </c>
      <c r="C16095">
        <v>134595</v>
      </c>
      <c r="D16095">
        <v>134555</v>
      </c>
      <c r="E16095">
        <v>134565</v>
      </c>
    </row>
    <row r="16096" spans="1:5" x14ac:dyDescent="0.25">
      <c r="A16096" s="2">
        <v>45743.569444444445</v>
      </c>
      <c r="B16096">
        <v>134590</v>
      </c>
      <c r="C16096">
        <v>134615</v>
      </c>
      <c r="D16096">
        <v>134575</v>
      </c>
      <c r="E16096">
        <v>134595</v>
      </c>
    </row>
    <row r="16097" spans="1:5" x14ac:dyDescent="0.25">
      <c r="A16097" s="2">
        <v>45743.568749999999</v>
      </c>
      <c r="B16097">
        <v>134570</v>
      </c>
      <c r="C16097">
        <v>134620</v>
      </c>
      <c r="D16097">
        <v>134565</v>
      </c>
      <c r="E16097">
        <v>134585</v>
      </c>
    </row>
    <row r="16098" spans="1:5" x14ac:dyDescent="0.25">
      <c r="A16098" s="2">
        <v>45743.568055555559</v>
      </c>
      <c r="B16098">
        <v>134555</v>
      </c>
      <c r="C16098">
        <v>134570</v>
      </c>
      <c r="D16098">
        <v>134535</v>
      </c>
      <c r="E16098">
        <v>134570</v>
      </c>
    </row>
    <row r="16099" spans="1:5" x14ac:dyDescent="0.25">
      <c r="A16099" s="2">
        <v>45743.567361111112</v>
      </c>
      <c r="B16099">
        <v>134540</v>
      </c>
      <c r="C16099">
        <v>134580</v>
      </c>
      <c r="D16099">
        <v>134520</v>
      </c>
      <c r="E16099">
        <v>134555</v>
      </c>
    </row>
    <row r="16100" spans="1:5" x14ac:dyDescent="0.25">
      <c r="A16100" s="2">
        <v>45743.566666666666</v>
      </c>
      <c r="B16100">
        <v>134555</v>
      </c>
      <c r="C16100">
        <v>134560</v>
      </c>
      <c r="D16100">
        <v>134525</v>
      </c>
      <c r="E16100">
        <v>134540</v>
      </c>
    </row>
    <row r="16101" spans="1:5" x14ac:dyDescent="0.25">
      <c r="A16101" s="2">
        <v>45743.565972222219</v>
      </c>
      <c r="B16101">
        <v>134560</v>
      </c>
      <c r="C16101">
        <v>134580</v>
      </c>
      <c r="D16101">
        <v>134540</v>
      </c>
      <c r="E16101">
        <v>134560</v>
      </c>
    </row>
    <row r="16102" spans="1:5" x14ac:dyDescent="0.25">
      <c r="A16102" s="2">
        <v>45743.56527777778</v>
      </c>
      <c r="B16102">
        <v>134575</v>
      </c>
      <c r="C16102">
        <v>134575</v>
      </c>
      <c r="D16102">
        <v>134530</v>
      </c>
      <c r="E16102">
        <v>134560</v>
      </c>
    </row>
    <row r="16103" spans="1:5" x14ac:dyDescent="0.25">
      <c r="A16103" s="2">
        <v>45743.564583333333</v>
      </c>
      <c r="B16103">
        <v>134600</v>
      </c>
      <c r="C16103">
        <v>134615</v>
      </c>
      <c r="D16103">
        <v>134550</v>
      </c>
      <c r="E16103">
        <v>134575</v>
      </c>
    </row>
    <row r="16104" spans="1:5" x14ac:dyDescent="0.25">
      <c r="A16104" s="2">
        <v>45743.563888888886</v>
      </c>
      <c r="B16104">
        <v>134600</v>
      </c>
      <c r="C16104">
        <v>134605</v>
      </c>
      <c r="D16104">
        <v>134570</v>
      </c>
      <c r="E16104">
        <v>134600</v>
      </c>
    </row>
    <row r="16105" spans="1:5" x14ac:dyDescent="0.25">
      <c r="A16105" s="2">
        <v>45743.563194444447</v>
      </c>
      <c r="B16105">
        <v>134590</v>
      </c>
      <c r="C16105">
        <v>134635</v>
      </c>
      <c r="D16105">
        <v>134565</v>
      </c>
      <c r="E16105">
        <v>134600</v>
      </c>
    </row>
    <row r="16106" spans="1:5" x14ac:dyDescent="0.25">
      <c r="A16106" s="2">
        <v>45743.5625</v>
      </c>
      <c r="B16106">
        <v>134600</v>
      </c>
      <c r="C16106">
        <v>134630</v>
      </c>
      <c r="D16106">
        <v>134550</v>
      </c>
      <c r="E16106">
        <v>134590</v>
      </c>
    </row>
    <row r="16107" spans="1:5" x14ac:dyDescent="0.25">
      <c r="A16107" s="2">
        <v>45743.561805555553</v>
      </c>
      <c r="B16107">
        <v>134590</v>
      </c>
      <c r="C16107">
        <v>134625</v>
      </c>
      <c r="D16107">
        <v>134580</v>
      </c>
      <c r="E16107">
        <v>134600</v>
      </c>
    </row>
    <row r="16108" spans="1:5" x14ac:dyDescent="0.25">
      <c r="A16108" s="2">
        <v>45743.561111111114</v>
      </c>
      <c r="B16108">
        <v>134545</v>
      </c>
      <c r="C16108">
        <v>134640</v>
      </c>
      <c r="D16108">
        <v>134540</v>
      </c>
      <c r="E16108">
        <v>134590</v>
      </c>
    </row>
    <row r="16109" spans="1:5" x14ac:dyDescent="0.25">
      <c r="A16109" s="2">
        <v>45743.560416666667</v>
      </c>
      <c r="B16109">
        <v>134520</v>
      </c>
      <c r="C16109">
        <v>134570</v>
      </c>
      <c r="D16109">
        <v>134495</v>
      </c>
      <c r="E16109">
        <v>134545</v>
      </c>
    </row>
    <row r="16110" spans="1:5" x14ac:dyDescent="0.25">
      <c r="A16110" s="2">
        <v>45743.55972222222</v>
      </c>
      <c r="B16110">
        <v>134455</v>
      </c>
      <c r="C16110">
        <v>134540</v>
      </c>
      <c r="D16110">
        <v>134455</v>
      </c>
      <c r="E16110">
        <v>134515</v>
      </c>
    </row>
    <row r="16111" spans="1:5" x14ac:dyDescent="0.25">
      <c r="A16111" s="2">
        <v>45743.559027777781</v>
      </c>
      <c r="B16111">
        <v>134475</v>
      </c>
      <c r="C16111">
        <v>134490</v>
      </c>
      <c r="D16111">
        <v>134455</v>
      </c>
      <c r="E16111">
        <v>134455</v>
      </c>
    </row>
    <row r="16112" spans="1:5" x14ac:dyDescent="0.25">
      <c r="A16112" s="2">
        <v>45743.558333333334</v>
      </c>
      <c r="B16112">
        <v>134485</v>
      </c>
      <c r="C16112">
        <v>134495</v>
      </c>
      <c r="D16112">
        <v>134450</v>
      </c>
      <c r="E16112">
        <v>134475</v>
      </c>
    </row>
    <row r="16113" spans="1:5" x14ac:dyDescent="0.25">
      <c r="A16113" s="2">
        <v>45743.557638888888</v>
      </c>
      <c r="B16113">
        <v>134505</v>
      </c>
      <c r="C16113">
        <v>134510</v>
      </c>
      <c r="D16113">
        <v>134440</v>
      </c>
      <c r="E16113">
        <v>134485</v>
      </c>
    </row>
    <row r="16114" spans="1:5" x14ac:dyDescent="0.25">
      <c r="A16114" s="2">
        <v>45743.556944444441</v>
      </c>
      <c r="B16114">
        <v>134485</v>
      </c>
      <c r="C16114">
        <v>134525</v>
      </c>
      <c r="D16114">
        <v>134470</v>
      </c>
      <c r="E16114">
        <v>134510</v>
      </c>
    </row>
    <row r="16115" spans="1:5" x14ac:dyDescent="0.25">
      <c r="A16115" s="2">
        <v>45743.556250000001</v>
      </c>
      <c r="B16115">
        <v>134465</v>
      </c>
      <c r="C16115">
        <v>134505</v>
      </c>
      <c r="D16115">
        <v>134445</v>
      </c>
      <c r="E16115">
        <v>134490</v>
      </c>
    </row>
    <row r="16116" spans="1:5" x14ac:dyDescent="0.25">
      <c r="A16116" s="2">
        <v>45743.555555555555</v>
      </c>
      <c r="B16116">
        <v>134475</v>
      </c>
      <c r="C16116">
        <v>134505</v>
      </c>
      <c r="D16116">
        <v>134450</v>
      </c>
      <c r="E16116">
        <v>134460</v>
      </c>
    </row>
    <row r="16117" spans="1:5" x14ac:dyDescent="0.25">
      <c r="A16117" s="2">
        <v>45743.554861111108</v>
      </c>
      <c r="B16117">
        <v>134430</v>
      </c>
      <c r="C16117">
        <v>134475</v>
      </c>
      <c r="D16117">
        <v>134420</v>
      </c>
      <c r="E16117">
        <v>134470</v>
      </c>
    </row>
    <row r="16118" spans="1:5" x14ac:dyDescent="0.25">
      <c r="A16118" s="2">
        <v>45743.554166666669</v>
      </c>
      <c r="B16118">
        <v>134385</v>
      </c>
      <c r="C16118">
        <v>134445</v>
      </c>
      <c r="D16118">
        <v>134380</v>
      </c>
      <c r="E16118">
        <v>134430</v>
      </c>
    </row>
    <row r="16119" spans="1:5" x14ac:dyDescent="0.25">
      <c r="A16119" s="2">
        <v>45743.553472222222</v>
      </c>
      <c r="B16119">
        <v>134410</v>
      </c>
      <c r="C16119">
        <v>134420</v>
      </c>
      <c r="D16119">
        <v>134380</v>
      </c>
      <c r="E16119">
        <v>134385</v>
      </c>
    </row>
    <row r="16120" spans="1:5" x14ac:dyDescent="0.25">
      <c r="A16120" s="2">
        <v>45743.552777777775</v>
      </c>
      <c r="B16120">
        <v>134420</v>
      </c>
      <c r="C16120">
        <v>134445</v>
      </c>
      <c r="D16120">
        <v>134405</v>
      </c>
      <c r="E16120">
        <v>134410</v>
      </c>
    </row>
    <row r="16121" spans="1:5" x14ac:dyDescent="0.25">
      <c r="A16121" s="2">
        <v>45743.552083333336</v>
      </c>
      <c r="B16121">
        <v>134410</v>
      </c>
      <c r="C16121">
        <v>134425</v>
      </c>
      <c r="D16121">
        <v>134385</v>
      </c>
      <c r="E16121">
        <v>134420</v>
      </c>
    </row>
    <row r="16122" spans="1:5" x14ac:dyDescent="0.25">
      <c r="A16122" s="2">
        <v>45743.551388888889</v>
      </c>
      <c r="B16122">
        <v>134410</v>
      </c>
      <c r="C16122">
        <v>134430</v>
      </c>
      <c r="D16122">
        <v>134390</v>
      </c>
      <c r="E16122">
        <v>134405</v>
      </c>
    </row>
    <row r="16123" spans="1:5" x14ac:dyDescent="0.25">
      <c r="A16123" s="2">
        <v>45743.550694444442</v>
      </c>
      <c r="B16123">
        <v>134330</v>
      </c>
      <c r="C16123">
        <v>134425</v>
      </c>
      <c r="D16123">
        <v>134285</v>
      </c>
      <c r="E16123">
        <v>134405</v>
      </c>
    </row>
    <row r="16124" spans="1:5" x14ac:dyDescent="0.25">
      <c r="A16124" s="2">
        <v>45743.55</v>
      </c>
      <c r="B16124">
        <v>134345</v>
      </c>
      <c r="C16124">
        <v>134365</v>
      </c>
      <c r="D16124">
        <v>134320</v>
      </c>
      <c r="E16124">
        <v>134325</v>
      </c>
    </row>
    <row r="16125" spans="1:5" x14ac:dyDescent="0.25">
      <c r="A16125" s="2">
        <v>45743.549305555556</v>
      </c>
      <c r="B16125">
        <v>134380</v>
      </c>
      <c r="C16125">
        <v>134405</v>
      </c>
      <c r="D16125">
        <v>134310</v>
      </c>
      <c r="E16125">
        <v>134345</v>
      </c>
    </row>
    <row r="16126" spans="1:5" x14ac:dyDescent="0.25">
      <c r="A16126" s="2">
        <v>45743.548611111109</v>
      </c>
      <c r="B16126">
        <v>134385</v>
      </c>
      <c r="C16126">
        <v>134395</v>
      </c>
      <c r="D16126">
        <v>134370</v>
      </c>
      <c r="E16126">
        <v>134375</v>
      </c>
    </row>
    <row r="16127" spans="1:5" x14ac:dyDescent="0.25">
      <c r="A16127" s="2">
        <v>45743.54791666667</v>
      </c>
      <c r="B16127">
        <v>134420</v>
      </c>
      <c r="C16127">
        <v>134420</v>
      </c>
      <c r="D16127">
        <v>134365</v>
      </c>
      <c r="E16127">
        <v>134380</v>
      </c>
    </row>
    <row r="16128" spans="1:5" x14ac:dyDescent="0.25">
      <c r="A16128" s="2">
        <v>45743.547222222223</v>
      </c>
      <c r="B16128">
        <v>134380</v>
      </c>
      <c r="C16128">
        <v>134430</v>
      </c>
      <c r="D16128">
        <v>134375</v>
      </c>
      <c r="E16128">
        <v>134425</v>
      </c>
    </row>
    <row r="16129" spans="1:5" x14ac:dyDescent="0.25">
      <c r="A16129" s="2">
        <v>45743.546527777777</v>
      </c>
      <c r="B16129">
        <v>134425</v>
      </c>
      <c r="C16129">
        <v>134430</v>
      </c>
      <c r="D16129">
        <v>134375</v>
      </c>
      <c r="E16129">
        <v>134380</v>
      </c>
    </row>
    <row r="16130" spans="1:5" x14ac:dyDescent="0.25">
      <c r="A16130" s="2">
        <v>45743.54583333333</v>
      </c>
      <c r="B16130">
        <v>134415</v>
      </c>
      <c r="C16130">
        <v>134445</v>
      </c>
      <c r="D16130">
        <v>134395</v>
      </c>
      <c r="E16130">
        <v>134425</v>
      </c>
    </row>
    <row r="16131" spans="1:5" x14ac:dyDescent="0.25">
      <c r="A16131" s="2">
        <v>45743.545138888891</v>
      </c>
      <c r="B16131">
        <v>134435</v>
      </c>
      <c r="C16131">
        <v>134450</v>
      </c>
      <c r="D16131">
        <v>134395</v>
      </c>
      <c r="E16131">
        <v>134410</v>
      </c>
    </row>
    <row r="16132" spans="1:5" x14ac:dyDescent="0.25">
      <c r="A16132" s="2">
        <v>45743.544444444444</v>
      </c>
      <c r="B16132">
        <v>134440</v>
      </c>
      <c r="C16132">
        <v>134460</v>
      </c>
      <c r="D16132">
        <v>134405</v>
      </c>
      <c r="E16132">
        <v>134435</v>
      </c>
    </row>
    <row r="16133" spans="1:5" x14ac:dyDescent="0.25">
      <c r="A16133" s="2">
        <v>45743.543749999997</v>
      </c>
      <c r="B16133">
        <v>134500</v>
      </c>
      <c r="C16133">
        <v>134510</v>
      </c>
      <c r="D16133">
        <v>134435</v>
      </c>
      <c r="E16133">
        <v>134440</v>
      </c>
    </row>
    <row r="16134" spans="1:5" x14ac:dyDescent="0.25">
      <c r="A16134" s="2">
        <v>45743.543055555558</v>
      </c>
      <c r="B16134">
        <v>134445</v>
      </c>
      <c r="C16134">
        <v>134515</v>
      </c>
      <c r="D16134">
        <v>134420</v>
      </c>
      <c r="E16134">
        <v>134500</v>
      </c>
    </row>
    <row r="16135" spans="1:5" x14ac:dyDescent="0.25">
      <c r="A16135" s="2">
        <v>45743.542361111111</v>
      </c>
      <c r="B16135">
        <v>134465</v>
      </c>
      <c r="C16135">
        <v>134490</v>
      </c>
      <c r="D16135">
        <v>134435</v>
      </c>
      <c r="E16135">
        <v>134440</v>
      </c>
    </row>
    <row r="16136" spans="1:5" x14ac:dyDescent="0.25">
      <c r="A16136" s="2">
        <v>45743.541666666664</v>
      </c>
      <c r="B16136">
        <v>134460</v>
      </c>
      <c r="C16136">
        <v>134480</v>
      </c>
      <c r="D16136">
        <v>134445</v>
      </c>
      <c r="E16136">
        <v>134465</v>
      </c>
    </row>
    <row r="16137" spans="1:5" x14ac:dyDescent="0.25">
      <c r="A16137" s="2">
        <v>45743.540972222225</v>
      </c>
      <c r="B16137">
        <v>134460</v>
      </c>
      <c r="C16137">
        <v>134485</v>
      </c>
      <c r="D16137">
        <v>134450</v>
      </c>
      <c r="E16137">
        <v>134465</v>
      </c>
    </row>
    <row r="16138" spans="1:5" x14ac:dyDescent="0.25">
      <c r="A16138" s="2">
        <v>45743.540277777778</v>
      </c>
      <c r="B16138">
        <v>134440</v>
      </c>
      <c r="C16138">
        <v>134480</v>
      </c>
      <c r="D16138">
        <v>134430</v>
      </c>
      <c r="E16138">
        <v>134460</v>
      </c>
    </row>
    <row r="16139" spans="1:5" x14ac:dyDescent="0.25">
      <c r="A16139" s="2">
        <v>45743.539583333331</v>
      </c>
      <c r="B16139">
        <v>134405</v>
      </c>
      <c r="C16139">
        <v>134465</v>
      </c>
      <c r="D16139">
        <v>134390</v>
      </c>
      <c r="E16139">
        <v>134435</v>
      </c>
    </row>
    <row r="16140" spans="1:5" x14ac:dyDescent="0.25">
      <c r="A16140" s="2">
        <v>45743.538888888892</v>
      </c>
      <c r="B16140">
        <v>134420</v>
      </c>
      <c r="C16140">
        <v>134440</v>
      </c>
      <c r="D16140">
        <v>134390</v>
      </c>
      <c r="E16140">
        <v>134405</v>
      </c>
    </row>
    <row r="16141" spans="1:5" x14ac:dyDescent="0.25">
      <c r="A16141" s="2">
        <v>45743.538194444445</v>
      </c>
      <c r="B16141">
        <v>134440</v>
      </c>
      <c r="C16141">
        <v>134450</v>
      </c>
      <c r="D16141">
        <v>134395</v>
      </c>
      <c r="E16141">
        <v>134425</v>
      </c>
    </row>
    <row r="16142" spans="1:5" x14ac:dyDescent="0.25">
      <c r="A16142" s="2">
        <v>45743.537499999999</v>
      </c>
      <c r="B16142">
        <v>134470</v>
      </c>
      <c r="C16142">
        <v>134490</v>
      </c>
      <c r="D16142">
        <v>134420</v>
      </c>
      <c r="E16142">
        <v>134440</v>
      </c>
    </row>
    <row r="16143" spans="1:5" x14ac:dyDescent="0.25">
      <c r="A16143" s="2">
        <v>45743.536805555559</v>
      </c>
      <c r="B16143">
        <v>134370</v>
      </c>
      <c r="C16143">
        <v>134495</v>
      </c>
      <c r="D16143">
        <v>134370</v>
      </c>
      <c r="E16143">
        <v>134470</v>
      </c>
    </row>
    <row r="16144" spans="1:5" x14ac:dyDescent="0.25">
      <c r="A16144" s="2">
        <v>45743.536111111112</v>
      </c>
      <c r="B16144">
        <v>134410</v>
      </c>
      <c r="C16144">
        <v>134420</v>
      </c>
      <c r="D16144">
        <v>134345</v>
      </c>
      <c r="E16144">
        <v>134370</v>
      </c>
    </row>
    <row r="16145" spans="1:5" x14ac:dyDescent="0.25">
      <c r="A16145" s="2">
        <v>45743.535416666666</v>
      </c>
      <c r="B16145">
        <v>134410</v>
      </c>
      <c r="C16145">
        <v>134435</v>
      </c>
      <c r="D16145">
        <v>134380</v>
      </c>
      <c r="E16145">
        <v>134410</v>
      </c>
    </row>
    <row r="16146" spans="1:5" x14ac:dyDescent="0.25">
      <c r="A16146" s="2">
        <v>45743.534722222219</v>
      </c>
      <c r="B16146">
        <v>134435</v>
      </c>
      <c r="C16146">
        <v>134440</v>
      </c>
      <c r="D16146">
        <v>134370</v>
      </c>
      <c r="E16146">
        <v>134405</v>
      </c>
    </row>
    <row r="16147" spans="1:5" x14ac:dyDescent="0.25">
      <c r="A16147" s="2">
        <v>45743.53402777778</v>
      </c>
      <c r="B16147">
        <v>134410</v>
      </c>
      <c r="C16147">
        <v>134455</v>
      </c>
      <c r="D16147">
        <v>134405</v>
      </c>
      <c r="E16147">
        <v>134435</v>
      </c>
    </row>
    <row r="16148" spans="1:5" x14ac:dyDescent="0.25">
      <c r="A16148" s="2">
        <v>45743.533333333333</v>
      </c>
      <c r="B16148">
        <v>134360</v>
      </c>
      <c r="C16148">
        <v>134435</v>
      </c>
      <c r="D16148">
        <v>134345</v>
      </c>
      <c r="E16148">
        <v>134410</v>
      </c>
    </row>
    <row r="16149" spans="1:5" x14ac:dyDescent="0.25">
      <c r="A16149" s="2">
        <v>45743.532638888886</v>
      </c>
      <c r="B16149">
        <v>134435</v>
      </c>
      <c r="C16149">
        <v>134435</v>
      </c>
      <c r="D16149">
        <v>134345</v>
      </c>
      <c r="E16149">
        <v>134355</v>
      </c>
    </row>
    <row r="16150" spans="1:5" x14ac:dyDescent="0.25">
      <c r="A16150" s="2">
        <v>45743.531944444447</v>
      </c>
      <c r="B16150">
        <v>134425</v>
      </c>
      <c r="C16150">
        <v>134495</v>
      </c>
      <c r="D16150">
        <v>134425</v>
      </c>
      <c r="E16150">
        <v>134430</v>
      </c>
    </row>
    <row r="16151" spans="1:5" x14ac:dyDescent="0.25">
      <c r="A16151" s="2">
        <v>45743.53125</v>
      </c>
      <c r="B16151">
        <v>134515</v>
      </c>
      <c r="C16151">
        <v>134550</v>
      </c>
      <c r="D16151">
        <v>134390</v>
      </c>
      <c r="E16151">
        <v>134430</v>
      </c>
    </row>
    <row r="16152" spans="1:5" x14ac:dyDescent="0.25">
      <c r="A16152" s="2">
        <v>45743.530555555553</v>
      </c>
      <c r="B16152">
        <v>134495</v>
      </c>
      <c r="C16152">
        <v>134575</v>
      </c>
      <c r="D16152">
        <v>134470</v>
      </c>
      <c r="E16152">
        <v>134520</v>
      </c>
    </row>
    <row r="16153" spans="1:5" x14ac:dyDescent="0.25">
      <c r="A16153" s="2">
        <v>45743.529861111114</v>
      </c>
      <c r="B16153">
        <v>134330</v>
      </c>
      <c r="C16153">
        <v>134515</v>
      </c>
      <c r="D16153">
        <v>134310</v>
      </c>
      <c r="E16153">
        <v>134495</v>
      </c>
    </row>
    <row r="16154" spans="1:5" x14ac:dyDescent="0.25">
      <c r="A16154" s="2">
        <v>45743.529166666667</v>
      </c>
      <c r="B16154">
        <v>134300</v>
      </c>
      <c r="C16154">
        <v>134335</v>
      </c>
      <c r="D16154">
        <v>134230</v>
      </c>
      <c r="E16154">
        <v>134335</v>
      </c>
    </row>
    <row r="16155" spans="1:5" x14ac:dyDescent="0.25">
      <c r="A16155" s="2">
        <v>45743.52847222222</v>
      </c>
      <c r="B16155">
        <v>134135</v>
      </c>
      <c r="C16155">
        <v>134300</v>
      </c>
      <c r="D16155">
        <v>134130</v>
      </c>
      <c r="E16155">
        <v>134300</v>
      </c>
    </row>
    <row r="16156" spans="1:5" x14ac:dyDescent="0.25">
      <c r="A16156" s="2">
        <v>45743.527777777781</v>
      </c>
      <c r="B16156">
        <v>134065</v>
      </c>
      <c r="C16156">
        <v>134145</v>
      </c>
      <c r="D16156">
        <v>134040</v>
      </c>
      <c r="E16156">
        <v>134140</v>
      </c>
    </row>
    <row r="16157" spans="1:5" x14ac:dyDescent="0.25">
      <c r="A16157" s="2">
        <v>45743.527083333334</v>
      </c>
      <c r="B16157">
        <v>134040</v>
      </c>
      <c r="C16157">
        <v>134085</v>
      </c>
      <c r="D16157">
        <v>134015</v>
      </c>
      <c r="E16157">
        <v>134065</v>
      </c>
    </row>
    <row r="16158" spans="1:5" x14ac:dyDescent="0.25">
      <c r="A16158" s="2">
        <v>45743.526388888888</v>
      </c>
      <c r="B16158">
        <v>134000</v>
      </c>
      <c r="C16158">
        <v>134045</v>
      </c>
      <c r="D16158">
        <v>133970</v>
      </c>
      <c r="E16158">
        <v>134040</v>
      </c>
    </row>
    <row r="16159" spans="1:5" x14ac:dyDescent="0.25">
      <c r="A16159" s="2">
        <v>45743.525694444441</v>
      </c>
      <c r="B16159">
        <v>133990</v>
      </c>
      <c r="C16159">
        <v>134015</v>
      </c>
      <c r="D16159">
        <v>133965</v>
      </c>
      <c r="E16159">
        <v>134000</v>
      </c>
    </row>
    <row r="16160" spans="1:5" x14ac:dyDescent="0.25">
      <c r="A16160" s="2">
        <v>45743.525000000001</v>
      </c>
      <c r="B16160">
        <v>134010</v>
      </c>
      <c r="C16160">
        <v>134065</v>
      </c>
      <c r="D16160">
        <v>133990</v>
      </c>
      <c r="E16160">
        <v>133990</v>
      </c>
    </row>
    <row r="16161" spans="1:5" x14ac:dyDescent="0.25">
      <c r="A16161" s="2">
        <v>45743.524305555555</v>
      </c>
      <c r="B16161">
        <v>134035</v>
      </c>
      <c r="C16161">
        <v>134045</v>
      </c>
      <c r="D16161">
        <v>134000</v>
      </c>
      <c r="E16161">
        <v>134010</v>
      </c>
    </row>
    <row r="16162" spans="1:5" x14ac:dyDescent="0.25">
      <c r="A16162" s="2">
        <v>45743.523611111108</v>
      </c>
      <c r="B16162">
        <v>134040</v>
      </c>
      <c r="C16162">
        <v>134070</v>
      </c>
      <c r="D16162">
        <v>133995</v>
      </c>
      <c r="E16162">
        <v>134035</v>
      </c>
    </row>
    <row r="16163" spans="1:5" x14ac:dyDescent="0.25">
      <c r="A16163" s="2">
        <v>45743.522916666669</v>
      </c>
      <c r="B16163">
        <v>133960</v>
      </c>
      <c r="C16163">
        <v>134065</v>
      </c>
      <c r="D16163">
        <v>133955</v>
      </c>
      <c r="E16163">
        <v>134035</v>
      </c>
    </row>
    <row r="16164" spans="1:5" x14ac:dyDescent="0.25">
      <c r="A16164" s="2">
        <v>45743.522222222222</v>
      </c>
      <c r="B16164">
        <v>133955</v>
      </c>
      <c r="C16164">
        <v>133970</v>
      </c>
      <c r="D16164">
        <v>133935</v>
      </c>
      <c r="E16164">
        <v>133955</v>
      </c>
    </row>
    <row r="16165" spans="1:5" x14ac:dyDescent="0.25">
      <c r="A16165" s="2">
        <v>45743.521527777775</v>
      </c>
      <c r="B16165">
        <v>133900</v>
      </c>
      <c r="C16165">
        <v>133970</v>
      </c>
      <c r="D16165">
        <v>133890</v>
      </c>
      <c r="E16165">
        <v>133950</v>
      </c>
    </row>
    <row r="16166" spans="1:5" x14ac:dyDescent="0.25">
      <c r="A16166" s="2">
        <v>45743.520833333336</v>
      </c>
      <c r="B16166">
        <v>133925</v>
      </c>
      <c r="C16166">
        <v>133930</v>
      </c>
      <c r="D16166">
        <v>133890</v>
      </c>
      <c r="E16166">
        <v>133895</v>
      </c>
    </row>
    <row r="16167" spans="1:5" x14ac:dyDescent="0.25">
      <c r="A16167" s="2">
        <v>45743.520138888889</v>
      </c>
      <c r="B16167">
        <v>133895</v>
      </c>
      <c r="C16167">
        <v>133930</v>
      </c>
      <c r="D16167">
        <v>133880</v>
      </c>
      <c r="E16167">
        <v>133925</v>
      </c>
    </row>
    <row r="16168" spans="1:5" x14ac:dyDescent="0.25">
      <c r="A16168" s="2">
        <v>45743.519444444442</v>
      </c>
      <c r="B16168">
        <v>133875</v>
      </c>
      <c r="C16168">
        <v>133905</v>
      </c>
      <c r="D16168">
        <v>133870</v>
      </c>
      <c r="E16168">
        <v>133900</v>
      </c>
    </row>
    <row r="16169" spans="1:5" x14ac:dyDescent="0.25">
      <c r="A16169" s="2">
        <v>45743.518750000003</v>
      </c>
      <c r="B16169">
        <v>133880</v>
      </c>
      <c r="C16169">
        <v>133890</v>
      </c>
      <c r="D16169">
        <v>133855</v>
      </c>
      <c r="E16169">
        <v>133870</v>
      </c>
    </row>
    <row r="16170" spans="1:5" x14ac:dyDescent="0.25">
      <c r="A16170" s="2">
        <v>45743.518055555556</v>
      </c>
      <c r="B16170">
        <v>133895</v>
      </c>
      <c r="C16170">
        <v>133900</v>
      </c>
      <c r="D16170">
        <v>133845</v>
      </c>
      <c r="E16170">
        <v>133880</v>
      </c>
    </row>
    <row r="16171" spans="1:5" x14ac:dyDescent="0.25">
      <c r="A16171" s="2">
        <v>45743.517361111109</v>
      </c>
      <c r="B16171">
        <v>133915</v>
      </c>
      <c r="C16171">
        <v>133950</v>
      </c>
      <c r="D16171">
        <v>133880</v>
      </c>
      <c r="E16171">
        <v>133900</v>
      </c>
    </row>
    <row r="16172" spans="1:5" x14ac:dyDescent="0.25">
      <c r="A16172" s="2">
        <v>45743.51666666667</v>
      </c>
      <c r="B16172">
        <v>133975</v>
      </c>
      <c r="C16172">
        <v>133980</v>
      </c>
      <c r="D16172">
        <v>133910</v>
      </c>
      <c r="E16172">
        <v>133915</v>
      </c>
    </row>
    <row r="16173" spans="1:5" x14ac:dyDescent="0.25">
      <c r="A16173" s="2">
        <v>45743.515972222223</v>
      </c>
      <c r="B16173">
        <v>133920</v>
      </c>
      <c r="C16173">
        <v>133980</v>
      </c>
      <c r="D16173">
        <v>133905</v>
      </c>
      <c r="E16173">
        <v>133975</v>
      </c>
    </row>
    <row r="16174" spans="1:5" x14ac:dyDescent="0.25">
      <c r="A16174" s="2">
        <v>45743.515277777777</v>
      </c>
      <c r="B16174">
        <v>133930</v>
      </c>
      <c r="C16174">
        <v>133985</v>
      </c>
      <c r="D16174">
        <v>133920</v>
      </c>
      <c r="E16174">
        <v>133920</v>
      </c>
    </row>
    <row r="16175" spans="1:5" x14ac:dyDescent="0.25">
      <c r="A16175" s="2">
        <v>45743.51458333333</v>
      </c>
      <c r="B16175">
        <v>133930</v>
      </c>
      <c r="C16175">
        <v>133970</v>
      </c>
      <c r="D16175">
        <v>133925</v>
      </c>
      <c r="E16175">
        <v>133935</v>
      </c>
    </row>
    <row r="16176" spans="1:5" x14ac:dyDescent="0.25">
      <c r="A16176" s="2">
        <v>45743.513888888891</v>
      </c>
      <c r="B16176">
        <v>133890</v>
      </c>
      <c r="C16176">
        <v>133950</v>
      </c>
      <c r="D16176">
        <v>133865</v>
      </c>
      <c r="E16176">
        <v>133930</v>
      </c>
    </row>
    <row r="16177" spans="1:5" x14ac:dyDescent="0.25">
      <c r="A16177" s="2">
        <v>45743.513194444444</v>
      </c>
      <c r="B16177">
        <v>133890</v>
      </c>
      <c r="C16177">
        <v>133900</v>
      </c>
      <c r="D16177">
        <v>133865</v>
      </c>
      <c r="E16177">
        <v>133885</v>
      </c>
    </row>
    <row r="16178" spans="1:5" x14ac:dyDescent="0.25">
      <c r="A16178" s="2">
        <v>45743.512499999997</v>
      </c>
      <c r="B16178">
        <v>133890</v>
      </c>
      <c r="C16178">
        <v>133895</v>
      </c>
      <c r="D16178">
        <v>133855</v>
      </c>
      <c r="E16178">
        <v>133890</v>
      </c>
    </row>
    <row r="16179" spans="1:5" x14ac:dyDescent="0.25">
      <c r="A16179" s="2">
        <v>45743.511805555558</v>
      </c>
      <c r="B16179">
        <v>133915</v>
      </c>
      <c r="C16179">
        <v>133955</v>
      </c>
      <c r="D16179">
        <v>133880</v>
      </c>
      <c r="E16179">
        <v>133885</v>
      </c>
    </row>
    <row r="16180" spans="1:5" x14ac:dyDescent="0.25">
      <c r="A16180" s="2">
        <v>45743.511111111111</v>
      </c>
      <c r="B16180">
        <v>133805</v>
      </c>
      <c r="C16180">
        <v>133920</v>
      </c>
      <c r="D16180">
        <v>133800</v>
      </c>
      <c r="E16180">
        <v>133915</v>
      </c>
    </row>
    <row r="16181" spans="1:5" x14ac:dyDescent="0.25">
      <c r="A16181" s="2">
        <v>45743.510416666664</v>
      </c>
      <c r="B16181">
        <v>133760</v>
      </c>
      <c r="C16181">
        <v>133820</v>
      </c>
      <c r="D16181">
        <v>133750</v>
      </c>
      <c r="E16181">
        <v>133800</v>
      </c>
    </row>
    <row r="16182" spans="1:5" x14ac:dyDescent="0.25">
      <c r="A16182" s="2">
        <v>45743.509722222225</v>
      </c>
      <c r="B16182">
        <v>133800</v>
      </c>
      <c r="C16182">
        <v>133830</v>
      </c>
      <c r="D16182">
        <v>133760</v>
      </c>
      <c r="E16182">
        <v>133760</v>
      </c>
    </row>
    <row r="16183" spans="1:5" x14ac:dyDescent="0.25">
      <c r="A16183" s="2">
        <v>45743.509027777778</v>
      </c>
      <c r="B16183">
        <v>133810</v>
      </c>
      <c r="C16183">
        <v>133830</v>
      </c>
      <c r="D16183">
        <v>133770</v>
      </c>
      <c r="E16183">
        <v>133795</v>
      </c>
    </row>
    <row r="16184" spans="1:5" x14ac:dyDescent="0.25">
      <c r="A16184" s="2">
        <v>45743.508333333331</v>
      </c>
      <c r="B16184">
        <v>133815</v>
      </c>
      <c r="C16184">
        <v>133850</v>
      </c>
      <c r="D16184">
        <v>133795</v>
      </c>
      <c r="E16184">
        <v>133815</v>
      </c>
    </row>
    <row r="16185" spans="1:5" x14ac:dyDescent="0.25">
      <c r="A16185" s="2">
        <v>45743.507638888892</v>
      </c>
      <c r="B16185">
        <v>133795</v>
      </c>
      <c r="C16185">
        <v>133840</v>
      </c>
      <c r="D16185">
        <v>133785</v>
      </c>
      <c r="E16185">
        <v>133815</v>
      </c>
    </row>
    <row r="16186" spans="1:5" x14ac:dyDescent="0.25">
      <c r="A16186" s="2">
        <v>45743.506944444445</v>
      </c>
      <c r="B16186">
        <v>133800</v>
      </c>
      <c r="C16186">
        <v>133820</v>
      </c>
      <c r="D16186">
        <v>133750</v>
      </c>
      <c r="E16186">
        <v>133795</v>
      </c>
    </row>
    <row r="16187" spans="1:5" x14ac:dyDescent="0.25">
      <c r="A16187" s="2">
        <v>45743.506249999999</v>
      </c>
      <c r="B16187">
        <v>133750</v>
      </c>
      <c r="C16187">
        <v>133815</v>
      </c>
      <c r="D16187">
        <v>133730</v>
      </c>
      <c r="E16187">
        <v>133805</v>
      </c>
    </row>
    <row r="16188" spans="1:5" x14ac:dyDescent="0.25">
      <c r="A16188" s="2">
        <v>45743.505555555559</v>
      </c>
      <c r="B16188">
        <v>133770</v>
      </c>
      <c r="C16188">
        <v>133800</v>
      </c>
      <c r="D16188">
        <v>133750</v>
      </c>
      <c r="E16188">
        <v>133750</v>
      </c>
    </row>
    <row r="16189" spans="1:5" x14ac:dyDescent="0.25">
      <c r="A16189" s="2">
        <v>45743.504861111112</v>
      </c>
      <c r="B16189">
        <v>133730</v>
      </c>
      <c r="C16189">
        <v>133775</v>
      </c>
      <c r="D16189">
        <v>133700</v>
      </c>
      <c r="E16189">
        <v>133770</v>
      </c>
    </row>
    <row r="16190" spans="1:5" x14ac:dyDescent="0.25">
      <c r="A16190" s="2">
        <v>45743.504166666666</v>
      </c>
      <c r="B16190">
        <v>133775</v>
      </c>
      <c r="C16190">
        <v>133790</v>
      </c>
      <c r="D16190">
        <v>133725</v>
      </c>
      <c r="E16190">
        <v>133730</v>
      </c>
    </row>
    <row r="16191" spans="1:5" x14ac:dyDescent="0.25">
      <c r="A16191" s="2">
        <v>45743.503472222219</v>
      </c>
      <c r="B16191">
        <v>133775</v>
      </c>
      <c r="C16191">
        <v>133835</v>
      </c>
      <c r="D16191">
        <v>133770</v>
      </c>
      <c r="E16191">
        <v>133775</v>
      </c>
    </row>
    <row r="16192" spans="1:5" x14ac:dyDescent="0.25">
      <c r="A16192" s="2">
        <v>45743.50277777778</v>
      </c>
      <c r="B16192">
        <v>133750</v>
      </c>
      <c r="C16192">
        <v>133780</v>
      </c>
      <c r="D16192">
        <v>133745</v>
      </c>
      <c r="E16192">
        <v>133780</v>
      </c>
    </row>
    <row r="16193" spans="1:5" x14ac:dyDescent="0.25">
      <c r="A16193" s="2">
        <v>45743.502083333333</v>
      </c>
      <c r="B16193">
        <v>133765</v>
      </c>
      <c r="C16193">
        <v>133820</v>
      </c>
      <c r="D16193">
        <v>133740</v>
      </c>
      <c r="E16193">
        <v>133755</v>
      </c>
    </row>
    <row r="16194" spans="1:5" x14ac:dyDescent="0.25">
      <c r="A16194" s="2">
        <v>45743.501388888886</v>
      </c>
      <c r="B16194">
        <v>133740</v>
      </c>
      <c r="C16194">
        <v>133780</v>
      </c>
      <c r="D16194">
        <v>133715</v>
      </c>
      <c r="E16194">
        <v>133770</v>
      </c>
    </row>
    <row r="16195" spans="1:5" x14ac:dyDescent="0.25">
      <c r="A16195" s="2">
        <v>45743.500694444447</v>
      </c>
      <c r="B16195">
        <v>133720</v>
      </c>
      <c r="C16195">
        <v>133785</v>
      </c>
      <c r="D16195">
        <v>133720</v>
      </c>
      <c r="E16195">
        <v>133740</v>
      </c>
    </row>
    <row r="16196" spans="1:5" x14ac:dyDescent="0.25">
      <c r="A16196" s="2">
        <v>45743.5</v>
      </c>
      <c r="B16196">
        <v>133685</v>
      </c>
      <c r="C16196">
        <v>133735</v>
      </c>
      <c r="D16196">
        <v>133665</v>
      </c>
      <c r="E16196">
        <v>133720</v>
      </c>
    </row>
    <row r="16197" spans="1:5" x14ac:dyDescent="0.25">
      <c r="A16197" s="2">
        <v>45743.499305555553</v>
      </c>
      <c r="B16197">
        <v>133690</v>
      </c>
      <c r="C16197">
        <v>133700</v>
      </c>
      <c r="D16197">
        <v>133660</v>
      </c>
      <c r="E16197">
        <v>133685</v>
      </c>
    </row>
    <row r="16198" spans="1:5" x14ac:dyDescent="0.25">
      <c r="A16198" s="2">
        <v>45743.498611111114</v>
      </c>
      <c r="B16198">
        <v>133680</v>
      </c>
      <c r="C16198">
        <v>133700</v>
      </c>
      <c r="D16198">
        <v>133640</v>
      </c>
      <c r="E16198">
        <v>133695</v>
      </c>
    </row>
    <row r="16199" spans="1:5" x14ac:dyDescent="0.25">
      <c r="A16199" s="2">
        <v>45743.497916666667</v>
      </c>
      <c r="B16199">
        <v>133705</v>
      </c>
      <c r="C16199">
        <v>133735</v>
      </c>
      <c r="D16199">
        <v>133665</v>
      </c>
      <c r="E16199">
        <v>133680</v>
      </c>
    </row>
    <row r="16200" spans="1:5" x14ac:dyDescent="0.25">
      <c r="A16200" s="2">
        <v>45743.49722222222</v>
      </c>
      <c r="B16200">
        <v>133665</v>
      </c>
      <c r="C16200">
        <v>133720</v>
      </c>
      <c r="D16200">
        <v>133655</v>
      </c>
      <c r="E16200">
        <v>133710</v>
      </c>
    </row>
    <row r="16201" spans="1:5" x14ac:dyDescent="0.25">
      <c r="A16201" s="2">
        <v>45743.496527777781</v>
      </c>
      <c r="B16201">
        <v>133725</v>
      </c>
      <c r="C16201">
        <v>133740</v>
      </c>
      <c r="D16201">
        <v>133650</v>
      </c>
      <c r="E16201">
        <v>133665</v>
      </c>
    </row>
    <row r="16202" spans="1:5" x14ac:dyDescent="0.25">
      <c r="A16202" s="2">
        <v>45743.495833333334</v>
      </c>
      <c r="B16202">
        <v>133755</v>
      </c>
      <c r="C16202">
        <v>133805</v>
      </c>
      <c r="D16202">
        <v>133725</v>
      </c>
      <c r="E16202">
        <v>133725</v>
      </c>
    </row>
    <row r="16203" spans="1:5" x14ac:dyDescent="0.25">
      <c r="A16203" s="2">
        <v>45743.495138888888</v>
      </c>
      <c r="B16203">
        <v>133765</v>
      </c>
      <c r="C16203">
        <v>133775</v>
      </c>
      <c r="D16203">
        <v>133675</v>
      </c>
      <c r="E16203">
        <v>133750</v>
      </c>
    </row>
    <row r="16204" spans="1:5" x14ac:dyDescent="0.25">
      <c r="A16204" s="2">
        <v>45743.494444444441</v>
      </c>
      <c r="B16204">
        <v>133800</v>
      </c>
      <c r="C16204">
        <v>133805</v>
      </c>
      <c r="D16204">
        <v>133760</v>
      </c>
      <c r="E16204">
        <v>133770</v>
      </c>
    </row>
    <row r="16205" spans="1:5" x14ac:dyDescent="0.25">
      <c r="A16205" s="2">
        <v>45743.493750000001</v>
      </c>
      <c r="B16205">
        <v>133760</v>
      </c>
      <c r="C16205">
        <v>133805</v>
      </c>
      <c r="D16205">
        <v>133750</v>
      </c>
      <c r="E16205">
        <v>133800</v>
      </c>
    </row>
    <row r="16206" spans="1:5" x14ac:dyDescent="0.25">
      <c r="A16206" s="2">
        <v>45743.493055555555</v>
      </c>
      <c r="B16206">
        <v>133780</v>
      </c>
      <c r="C16206">
        <v>133785</v>
      </c>
      <c r="D16206">
        <v>133730</v>
      </c>
      <c r="E16206">
        <v>133755</v>
      </c>
    </row>
    <row r="16207" spans="1:5" x14ac:dyDescent="0.25">
      <c r="A16207" s="2">
        <v>45743.492361111108</v>
      </c>
      <c r="B16207">
        <v>133765</v>
      </c>
      <c r="C16207">
        <v>133835</v>
      </c>
      <c r="D16207">
        <v>133755</v>
      </c>
      <c r="E16207">
        <v>133780</v>
      </c>
    </row>
    <row r="16208" spans="1:5" x14ac:dyDescent="0.25">
      <c r="A16208" s="2">
        <v>45743.491666666669</v>
      </c>
      <c r="B16208">
        <v>133805</v>
      </c>
      <c r="C16208">
        <v>133820</v>
      </c>
      <c r="D16208">
        <v>133715</v>
      </c>
      <c r="E16208">
        <v>133765</v>
      </c>
    </row>
    <row r="16209" spans="1:5" x14ac:dyDescent="0.25">
      <c r="A16209" s="2">
        <v>45743.490972222222</v>
      </c>
      <c r="B16209">
        <v>133860</v>
      </c>
      <c r="C16209">
        <v>133885</v>
      </c>
      <c r="D16209">
        <v>133780</v>
      </c>
      <c r="E16209">
        <v>133805</v>
      </c>
    </row>
    <row r="16210" spans="1:5" x14ac:dyDescent="0.25">
      <c r="A16210" s="2">
        <v>45743.490277777775</v>
      </c>
      <c r="B16210">
        <v>133760</v>
      </c>
      <c r="C16210">
        <v>133875</v>
      </c>
      <c r="D16210">
        <v>133750</v>
      </c>
      <c r="E16210">
        <v>133860</v>
      </c>
    </row>
    <row r="16211" spans="1:5" x14ac:dyDescent="0.25">
      <c r="A16211" s="2">
        <v>45743.489583333336</v>
      </c>
      <c r="B16211">
        <v>133790</v>
      </c>
      <c r="C16211">
        <v>133795</v>
      </c>
      <c r="D16211">
        <v>133720</v>
      </c>
      <c r="E16211">
        <v>133760</v>
      </c>
    </row>
    <row r="16212" spans="1:5" x14ac:dyDescent="0.25">
      <c r="A16212" s="2">
        <v>45743.488888888889</v>
      </c>
      <c r="B16212">
        <v>133765</v>
      </c>
      <c r="C16212">
        <v>133835</v>
      </c>
      <c r="D16212">
        <v>133755</v>
      </c>
      <c r="E16212">
        <v>133785</v>
      </c>
    </row>
    <row r="16213" spans="1:5" x14ac:dyDescent="0.25">
      <c r="A16213" s="2">
        <v>45743.488194444442</v>
      </c>
      <c r="B16213">
        <v>133770</v>
      </c>
      <c r="C16213">
        <v>133775</v>
      </c>
      <c r="D16213">
        <v>133720</v>
      </c>
      <c r="E16213">
        <v>133760</v>
      </c>
    </row>
    <row r="16214" spans="1:5" x14ac:dyDescent="0.25">
      <c r="A16214" s="2">
        <v>45743.487500000003</v>
      </c>
      <c r="B16214">
        <v>133770</v>
      </c>
      <c r="C16214">
        <v>133780</v>
      </c>
      <c r="D16214">
        <v>133720</v>
      </c>
      <c r="E16214">
        <v>133775</v>
      </c>
    </row>
    <row r="16215" spans="1:5" x14ac:dyDescent="0.25">
      <c r="A16215" s="2">
        <v>45743.486805555556</v>
      </c>
      <c r="B16215">
        <v>133750</v>
      </c>
      <c r="C16215">
        <v>133790</v>
      </c>
      <c r="D16215">
        <v>133735</v>
      </c>
      <c r="E16215">
        <v>133765</v>
      </c>
    </row>
    <row r="16216" spans="1:5" x14ac:dyDescent="0.25">
      <c r="A16216" s="2">
        <v>45743.486111111109</v>
      </c>
      <c r="B16216">
        <v>133805</v>
      </c>
      <c r="C16216">
        <v>133815</v>
      </c>
      <c r="D16216">
        <v>133745</v>
      </c>
      <c r="E16216">
        <v>133750</v>
      </c>
    </row>
    <row r="16217" spans="1:5" x14ac:dyDescent="0.25">
      <c r="A16217" s="2">
        <v>45743.48541666667</v>
      </c>
      <c r="B16217">
        <v>133750</v>
      </c>
      <c r="C16217">
        <v>133815</v>
      </c>
      <c r="D16217">
        <v>133745</v>
      </c>
      <c r="E16217">
        <v>133805</v>
      </c>
    </row>
    <row r="16218" spans="1:5" x14ac:dyDescent="0.25">
      <c r="A16218" s="2">
        <v>45743.484722222223</v>
      </c>
      <c r="B16218">
        <v>133750</v>
      </c>
      <c r="C16218">
        <v>133825</v>
      </c>
      <c r="D16218">
        <v>133740</v>
      </c>
      <c r="E16218">
        <v>133745</v>
      </c>
    </row>
    <row r="16219" spans="1:5" x14ac:dyDescent="0.25">
      <c r="A16219" s="2">
        <v>45743.484027777777</v>
      </c>
      <c r="B16219">
        <v>133745</v>
      </c>
      <c r="C16219">
        <v>133760</v>
      </c>
      <c r="D16219">
        <v>133685</v>
      </c>
      <c r="E16219">
        <v>133750</v>
      </c>
    </row>
    <row r="16220" spans="1:5" x14ac:dyDescent="0.25">
      <c r="A16220" s="2">
        <v>45743.48333333333</v>
      </c>
      <c r="B16220">
        <v>133705</v>
      </c>
      <c r="C16220">
        <v>133790</v>
      </c>
      <c r="D16220">
        <v>133690</v>
      </c>
      <c r="E16220">
        <v>133750</v>
      </c>
    </row>
    <row r="16221" spans="1:5" x14ac:dyDescent="0.25">
      <c r="A16221" s="2">
        <v>45743.482638888891</v>
      </c>
      <c r="B16221">
        <v>133685</v>
      </c>
      <c r="C16221">
        <v>133720</v>
      </c>
      <c r="D16221">
        <v>133630</v>
      </c>
      <c r="E16221">
        <v>133705</v>
      </c>
    </row>
    <row r="16222" spans="1:5" x14ac:dyDescent="0.25">
      <c r="A16222" s="2">
        <v>45743.481944444444</v>
      </c>
      <c r="B16222">
        <v>133645</v>
      </c>
      <c r="C16222">
        <v>133740</v>
      </c>
      <c r="D16222">
        <v>133605</v>
      </c>
      <c r="E16222">
        <v>133690</v>
      </c>
    </row>
    <row r="16223" spans="1:5" x14ac:dyDescent="0.25">
      <c r="A16223" s="2">
        <v>45743.481249999997</v>
      </c>
      <c r="B16223">
        <v>133670</v>
      </c>
      <c r="C16223">
        <v>133685</v>
      </c>
      <c r="D16223">
        <v>133630</v>
      </c>
      <c r="E16223">
        <v>133645</v>
      </c>
    </row>
    <row r="16224" spans="1:5" x14ac:dyDescent="0.25">
      <c r="A16224" s="2">
        <v>45743.480555555558</v>
      </c>
      <c r="B16224">
        <v>133710</v>
      </c>
      <c r="C16224">
        <v>133730</v>
      </c>
      <c r="D16224">
        <v>133660</v>
      </c>
      <c r="E16224">
        <v>133670</v>
      </c>
    </row>
    <row r="16225" spans="1:5" x14ac:dyDescent="0.25">
      <c r="A16225" s="2">
        <v>45743.479861111111</v>
      </c>
      <c r="B16225">
        <v>133780</v>
      </c>
      <c r="C16225">
        <v>133780</v>
      </c>
      <c r="D16225">
        <v>133690</v>
      </c>
      <c r="E16225">
        <v>133710</v>
      </c>
    </row>
    <row r="16226" spans="1:5" x14ac:dyDescent="0.25">
      <c r="A16226" s="2">
        <v>45743.479166666664</v>
      </c>
      <c r="B16226">
        <v>133730</v>
      </c>
      <c r="C16226">
        <v>133790</v>
      </c>
      <c r="D16226">
        <v>133695</v>
      </c>
      <c r="E16226">
        <v>133780</v>
      </c>
    </row>
    <row r="16227" spans="1:5" x14ac:dyDescent="0.25">
      <c r="A16227" s="2">
        <v>45743.478472222225</v>
      </c>
      <c r="B16227">
        <v>133640</v>
      </c>
      <c r="C16227">
        <v>133760</v>
      </c>
      <c r="D16227">
        <v>133635</v>
      </c>
      <c r="E16227">
        <v>133735</v>
      </c>
    </row>
    <row r="16228" spans="1:5" x14ac:dyDescent="0.25">
      <c r="A16228" s="2">
        <v>45743.477777777778</v>
      </c>
      <c r="B16228">
        <v>133795</v>
      </c>
      <c r="C16228">
        <v>133810</v>
      </c>
      <c r="D16228">
        <v>133625</v>
      </c>
      <c r="E16228">
        <v>133640</v>
      </c>
    </row>
    <row r="16229" spans="1:5" x14ac:dyDescent="0.25">
      <c r="A16229" s="2">
        <v>45743.477083333331</v>
      </c>
      <c r="B16229">
        <v>133770</v>
      </c>
      <c r="C16229">
        <v>133870</v>
      </c>
      <c r="D16229">
        <v>133765</v>
      </c>
      <c r="E16229">
        <v>133800</v>
      </c>
    </row>
    <row r="16230" spans="1:5" x14ac:dyDescent="0.25">
      <c r="A16230" s="2">
        <v>45743.476388888892</v>
      </c>
      <c r="B16230">
        <v>133910</v>
      </c>
      <c r="C16230">
        <v>133915</v>
      </c>
      <c r="D16230">
        <v>133745</v>
      </c>
      <c r="E16230">
        <v>133770</v>
      </c>
    </row>
    <row r="16231" spans="1:5" x14ac:dyDescent="0.25">
      <c r="A16231" s="2">
        <v>45743.475694444445</v>
      </c>
      <c r="B16231">
        <v>133970</v>
      </c>
      <c r="C16231">
        <v>133990</v>
      </c>
      <c r="D16231">
        <v>133895</v>
      </c>
      <c r="E16231">
        <v>133910</v>
      </c>
    </row>
    <row r="16232" spans="1:5" x14ac:dyDescent="0.25">
      <c r="A16232" s="2">
        <v>45743.474999999999</v>
      </c>
      <c r="B16232">
        <v>133975</v>
      </c>
      <c r="C16232">
        <v>134000</v>
      </c>
      <c r="D16232">
        <v>133945</v>
      </c>
      <c r="E16232">
        <v>133975</v>
      </c>
    </row>
    <row r="16233" spans="1:5" x14ac:dyDescent="0.25">
      <c r="A16233" s="2">
        <v>45743.474305555559</v>
      </c>
      <c r="B16233">
        <v>133935</v>
      </c>
      <c r="C16233">
        <v>133995</v>
      </c>
      <c r="D16233">
        <v>133935</v>
      </c>
      <c r="E16233">
        <v>133975</v>
      </c>
    </row>
    <row r="16234" spans="1:5" x14ac:dyDescent="0.25">
      <c r="A16234" s="2">
        <v>45743.473611111112</v>
      </c>
      <c r="B16234">
        <v>133940</v>
      </c>
      <c r="C16234">
        <v>133955</v>
      </c>
      <c r="D16234">
        <v>133905</v>
      </c>
      <c r="E16234">
        <v>133935</v>
      </c>
    </row>
    <row r="16235" spans="1:5" x14ac:dyDescent="0.25">
      <c r="A16235" s="2">
        <v>45743.472916666666</v>
      </c>
      <c r="B16235">
        <v>133925</v>
      </c>
      <c r="C16235">
        <v>133945</v>
      </c>
      <c r="D16235">
        <v>133880</v>
      </c>
      <c r="E16235">
        <v>133940</v>
      </c>
    </row>
    <row r="16236" spans="1:5" x14ac:dyDescent="0.25">
      <c r="A16236" s="2">
        <v>45743.472222222219</v>
      </c>
      <c r="B16236">
        <v>133900</v>
      </c>
      <c r="C16236">
        <v>133945</v>
      </c>
      <c r="D16236">
        <v>133875</v>
      </c>
      <c r="E16236">
        <v>133925</v>
      </c>
    </row>
    <row r="16237" spans="1:5" x14ac:dyDescent="0.25">
      <c r="A16237" s="2">
        <v>45743.47152777778</v>
      </c>
      <c r="B16237">
        <v>133900</v>
      </c>
      <c r="C16237">
        <v>133905</v>
      </c>
      <c r="D16237">
        <v>133845</v>
      </c>
      <c r="E16237">
        <v>133900</v>
      </c>
    </row>
    <row r="16238" spans="1:5" x14ac:dyDescent="0.25">
      <c r="A16238" s="2">
        <v>45743.470833333333</v>
      </c>
      <c r="B16238">
        <v>133920</v>
      </c>
      <c r="C16238">
        <v>133940</v>
      </c>
      <c r="D16238">
        <v>133855</v>
      </c>
      <c r="E16238">
        <v>133895</v>
      </c>
    </row>
    <row r="16239" spans="1:5" x14ac:dyDescent="0.25">
      <c r="A16239" s="2">
        <v>45743.470138888886</v>
      </c>
      <c r="B16239">
        <v>133950</v>
      </c>
      <c r="C16239">
        <v>133950</v>
      </c>
      <c r="D16239">
        <v>133905</v>
      </c>
      <c r="E16239">
        <v>133925</v>
      </c>
    </row>
    <row r="16240" spans="1:5" x14ac:dyDescent="0.25">
      <c r="A16240" s="2">
        <v>45743.469444444447</v>
      </c>
      <c r="B16240">
        <v>133925</v>
      </c>
      <c r="C16240">
        <v>133985</v>
      </c>
      <c r="D16240">
        <v>133900</v>
      </c>
      <c r="E16240">
        <v>133945</v>
      </c>
    </row>
    <row r="16241" spans="1:5" x14ac:dyDescent="0.25">
      <c r="A16241" s="2">
        <v>45743.46875</v>
      </c>
      <c r="B16241">
        <v>133935</v>
      </c>
      <c r="C16241">
        <v>133940</v>
      </c>
      <c r="D16241">
        <v>133860</v>
      </c>
      <c r="E16241">
        <v>133930</v>
      </c>
    </row>
    <row r="16242" spans="1:5" x14ac:dyDescent="0.25">
      <c r="A16242" s="2">
        <v>45743.468055555553</v>
      </c>
      <c r="B16242">
        <v>133920</v>
      </c>
      <c r="C16242">
        <v>133975</v>
      </c>
      <c r="D16242">
        <v>133900</v>
      </c>
      <c r="E16242">
        <v>133935</v>
      </c>
    </row>
    <row r="16243" spans="1:5" x14ac:dyDescent="0.25">
      <c r="A16243" s="2">
        <v>45743.467361111114</v>
      </c>
      <c r="B16243">
        <v>133920</v>
      </c>
      <c r="C16243">
        <v>133925</v>
      </c>
      <c r="D16243">
        <v>133830</v>
      </c>
      <c r="E16243">
        <v>133920</v>
      </c>
    </row>
    <row r="16244" spans="1:5" x14ac:dyDescent="0.25">
      <c r="A16244" s="2">
        <v>45743.466666666667</v>
      </c>
      <c r="B16244">
        <v>133910</v>
      </c>
      <c r="C16244">
        <v>133940</v>
      </c>
      <c r="D16244">
        <v>133840</v>
      </c>
      <c r="E16244">
        <v>133925</v>
      </c>
    </row>
    <row r="16245" spans="1:5" x14ac:dyDescent="0.25">
      <c r="A16245" s="2">
        <v>45743.46597222222</v>
      </c>
      <c r="B16245">
        <v>133760</v>
      </c>
      <c r="C16245">
        <v>133920</v>
      </c>
      <c r="D16245">
        <v>133750</v>
      </c>
      <c r="E16245">
        <v>133910</v>
      </c>
    </row>
    <row r="16246" spans="1:5" x14ac:dyDescent="0.25">
      <c r="A16246" s="2">
        <v>45743.465277777781</v>
      </c>
      <c r="B16246">
        <v>133725</v>
      </c>
      <c r="C16246">
        <v>133800</v>
      </c>
      <c r="D16246">
        <v>133695</v>
      </c>
      <c r="E16246">
        <v>133760</v>
      </c>
    </row>
    <row r="16247" spans="1:5" x14ac:dyDescent="0.25">
      <c r="A16247" s="2">
        <v>45743.464583333334</v>
      </c>
      <c r="B16247">
        <v>133625</v>
      </c>
      <c r="C16247">
        <v>133750</v>
      </c>
      <c r="D16247">
        <v>133620</v>
      </c>
      <c r="E16247">
        <v>133730</v>
      </c>
    </row>
    <row r="16248" spans="1:5" x14ac:dyDescent="0.25">
      <c r="A16248" s="2">
        <v>45743.463888888888</v>
      </c>
      <c r="B16248">
        <v>133650</v>
      </c>
      <c r="C16248">
        <v>133670</v>
      </c>
      <c r="D16248">
        <v>133600</v>
      </c>
      <c r="E16248">
        <v>133625</v>
      </c>
    </row>
    <row r="16249" spans="1:5" x14ac:dyDescent="0.25">
      <c r="A16249" s="2">
        <v>45743.463194444441</v>
      </c>
      <c r="B16249">
        <v>133660</v>
      </c>
      <c r="C16249">
        <v>133680</v>
      </c>
      <c r="D16249">
        <v>133615</v>
      </c>
      <c r="E16249">
        <v>133650</v>
      </c>
    </row>
    <row r="16250" spans="1:5" x14ac:dyDescent="0.25">
      <c r="A16250" s="2">
        <v>45743.462500000001</v>
      </c>
      <c r="B16250">
        <v>133680</v>
      </c>
      <c r="C16250">
        <v>133680</v>
      </c>
      <c r="D16250">
        <v>133610</v>
      </c>
      <c r="E16250">
        <v>133660</v>
      </c>
    </row>
    <row r="16251" spans="1:5" x14ac:dyDescent="0.25">
      <c r="A16251" s="2">
        <v>45743.461805555555</v>
      </c>
      <c r="B16251">
        <v>133565</v>
      </c>
      <c r="C16251">
        <v>133715</v>
      </c>
      <c r="D16251">
        <v>133545</v>
      </c>
      <c r="E16251">
        <v>133680</v>
      </c>
    </row>
    <row r="16252" spans="1:5" x14ac:dyDescent="0.25">
      <c r="A16252" s="2">
        <v>45743.461111111108</v>
      </c>
      <c r="B16252">
        <v>133595</v>
      </c>
      <c r="C16252">
        <v>133615</v>
      </c>
      <c r="D16252">
        <v>133530</v>
      </c>
      <c r="E16252">
        <v>133570</v>
      </c>
    </row>
    <row r="16253" spans="1:5" x14ac:dyDescent="0.25">
      <c r="A16253" s="2">
        <v>45743.460416666669</v>
      </c>
      <c r="B16253">
        <v>133660</v>
      </c>
      <c r="C16253">
        <v>133700</v>
      </c>
      <c r="D16253">
        <v>133540</v>
      </c>
      <c r="E16253">
        <v>133595</v>
      </c>
    </row>
    <row r="16254" spans="1:5" x14ac:dyDescent="0.25">
      <c r="A16254" s="2">
        <v>45743.459722222222</v>
      </c>
      <c r="B16254">
        <v>133605</v>
      </c>
      <c r="C16254">
        <v>133680</v>
      </c>
      <c r="D16254">
        <v>133555</v>
      </c>
      <c r="E16254">
        <v>133660</v>
      </c>
    </row>
    <row r="16255" spans="1:5" x14ac:dyDescent="0.25">
      <c r="A16255" s="2">
        <v>45743.459027777775</v>
      </c>
      <c r="B16255">
        <v>133705</v>
      </c>
      <c r="C16255">
        <v>133730</v>
      </c>
      <c r="D16255">
        <v>133595</v>
      </c>
      <c r="E16255">
        <v>133605</v>
      </c>
    </row>
    <row r="16256" spans="1:5" x14ac:dyDescent="0.25">
      <c r="A16256" s="2">
        <v>45743.458333333336</v>
      </c>
      <c r="B16256">
        <v>133790</v>
      </c>
      <c r="C16256">
        <v>133815</v>
      </c>
      <c r="D16256">
        <v>133700</v>
      </c>
      <c r="E16256">
        <v>133705</v>
      </c>
    </row>
    <row r="16257" spans="1:5" x14ac:dyDescent="0.25">
      <c r="A16257" s="2">
        <v>45743.457638888889</v>
      </c>
      <c r="B16257">
        <v>133840</v>
      </c>
      <c r="C16257">
        <v>133850</v>
      </c>
      <c r="D16257">
        <v>133770</v>
      </c>
      <c r="E16257">
        <v>133785</v>
      </c>
    </row>
    <row r="16258" spans="1:5" x14ac:dyDescent="0.25">
      <c r="A16258" s="2">
        <v>45743.456944444442</v>
      </c>
      <c r="B16258">
        <v>133890</v>
      </c>
      <c r="C16258">
        <v>133905</v>
      </c>
      <c r="D16258">
        <v>133815</v>
      </c>
      <c r="E16258">
        <v>133845</v>
      </c>
    </row>
    <row r="16259" spans="1:5" x14ac:dyDescent="0.25">
      <c r="A16259" s="2">
        <v>45743.456250000003</v>
      </c>
      <c r="B16259">
        <v>133850</v>
      </c>
      <c r="C16259">
        <v>133890</v>
      </c>
      <c r="D16259">
        <v>133780</v>
      </c>
      <c r="E16259">
        <v>133890</v>
      </c>
    </row>
    <row r="16260" spans="1:5" x14ac:dyDescent="0.25">
      <c r="A16260" s="2">
        <v>45743.455555555556</v>
      </c>
      <c r="B16260">
        <v>133775</v>
      </c>
      <c r="C16260">
        <v>133910</v>
      </c>
      <c r="D16260">
        <v>133760</v>
      </c>
      <c r="E16260">
        <v>133845</v>
      </c>
    </row>
    <row r="16261" spans="1:5" x14ac:dyDescent="0.25">
      <c r="A16261" s="2">
        <v>45743.454861111109</v>
      </c>
      <c r="B16261">
        <v>133690</v>
      </c>
      <c r="C16261">
        <v>133775</v>
      </c>
      <c r="D16261">
        <v>133640</v>
      </c>
      <c r="E16261">
        <v>133775</v>
      </c>
    </row>
    <row r="16262" spans="1:5" x14ac:dyDescent="0.25">
      <c r="A16262" s="2">
        <v>45743.45416666667</v>
      </c>
      <c r="B16262">
        <v>133675</v>
      </c>
      <c r="C16262">
        <v>133785</v>
      </c>
      <c r="D16262">
        <v>133670</v>
      </c>
      <c r="E16262">
        <v>133690</v>
      </c>
    </row>
    <row r="16263" spans="1:5" x14ac:dyDescent="0.25">
      <c r="A16263" s="2">
        <v>45743.453472222223</v>
      </c>
      <c r="B16263">
        <v>133770</v>
      </c>
      <c r="C16263">
        <v>133785</v>
      </c>
      <c r="D16263">
        <v>133650</v>
      </c>
      <c r="E16263">
        <v>133675</v>
      </c>
    </row>
    <row r="16264" spans="1:5" x14ac:dyDescent="0.25">
      <c r="A16264" s="2">
        <v>45743.452777777777</v>
      </c>
      <c r="B16264">
        <v>133810</v>
      </c>
      <c r="C16264">
        <v>133810</v>
      </c>
      <c r="D16264">
        <v>133745</v>
      </c>
      <c r="E16264">
        <v>133775</v>
      </c>
    </row>
    <row r="16265" spans="1:5" x14ac:dyDescent="0.25">
      <c r="A16265" s="2">
        <v>45743.45208333333</v>
      </c>
      <c r="B16265">
        <v>133775</v>
      </c>
      <c r="C16265">
        <v>133815</v>
      </c>
      <c r="D16265">
        <v>133745</v>
      </c>
      <c r="E16265">
        <v>133810</v>
      </c>
    </row>
    <row r="16266" spans="1:5" x14ac:dyDescent="0.25">
      <c r="A16266" s="2">
        <v>45743.451388888891</v>
      </c>
      <c r="B16266">
        <v>133760</v>
      </c>
      <c r="C16266">
        <v>133805</v>
      </c>
      <c r="D16266">
        <v>133720</v>
      </c>
      <c r="E16266">
        <v>133770</v>
      </c>
    </row>
    <row r="16267" spans="1:5" x14ac:dyDescent="0.25">
      <c r="A16267" s="2">
        <v>45743.450694444444</v>
      </c>
      <c r="B16267">
        <v>133810</v>
      </c>
      <c r="C16267">
        <v>133835</v>
      </c>
      <c r="D16267">
        <v>133755</v>
      </c>
      <c r="E16267">
        <v>133760</v>
      </c>
    </row>
    <row r="16268" spans="1:5" x14ac:dyDescent="0.25">
      <c r="A16268" s="2">
        <v>45743.45</v>
      </c>
      <c r="B16268">
        <v>133880</v>
      </c>
      <c r="C16268">
        <v>133885</v>
      </c>
      <c r="D16268">
        <v>133780</v>
      </c>
      <c r="E16268">
        <v>133810</v>
      </c>
    </row>
    <row r="16269" spans="1:5" x14ac:dyDescent="0.25">
      <c r="A16269" s="2">
        <v>45743.449305555558</v>
      </c>
      <c r="B16269">
        <v>133810</v>
      </c>
      <c r="C16269">
        <v>133885</v>
      </c>
      <c r="D16269">
        <v>133800</v>
      </c>
      <c r="E16269">
        <v>133875</v>
      </c>
    </row>
    <row r="16270" spans="1:5" x14ac:dyDescent="0.25">
      <c r="A16270" s="2">
        <v>45743.448611111111</v>
      </c>
      <c r="B16270">
        <v>133855</v>
      </c>
      <c r="C16270">
        <v>133895</v>
      </c>
      <c r="D16270">
        <v>133785</v>
      </c>
      <c r="E16270">
        <v>133805</v>
      </c>
    </row>
    <row r="16271" spans="1:5" x14ac:dyDescent="0.25">
      <c r="A16271" s="2">
        <v>45743.447916666664</v>
      </c>
      <c r="B16271">
        <v>133830</v>
      </c>
      <c r="C16271">
        <v>133870</v>
      </c>
      <c r="D16271">
        <v>133730</v>
      </c>
      <c r="E16271">
        <v>133855</v>
      </c>
    </row>
    <row r="16272" spans="1:5" x14ac:dyDescent="0.25">
      <c r="A16272" s="2">
        <v>45743.447222222225</v>
      </c>
      <c r="B16272">
        <v>133765</v>
      </c>
      <c r="C16272">
        <v>133855</v>
      </c>
      <c r="D16272">
        <v>133740</v>
      </c>
      <c r="E16272">
        <v>133830</v>
      </c>
    </row>
    <row r="16273" spans="1:5" x14ac:dyDescent="0.25">
      <c r="A16273" s="2">
        <v>45743.446527777778</v>
      </c>
      <c r="B16273">
        <v>133740</v>
      </c>
      <c r="C16273">
        <v>133770</v>
      </c>
      <c r="D16273">
        <v>133685</v>
      </c>
      <c r="E16273">
        <v>133765</v>
      </c>
    </row>
    <row r="16274" spans="1:5" x14ac:dyDescent="0.25">
      <c r="A16274" s="2">
        <v>45743.445833333331</v>
      </c>
      <c r="B16274">
        <v>133775</v>
      </c>
      <c r="C16274">
        <v>133780</v>
      </c>
      <c r="D16274">
        <v>133705</v>
      </c>
      <c r="E16274">
        <v>133745</v>
      </c>
    </row>
    <row r="16275" spans="1:5" x14ac:dyDescent="0.25">
      <c r="A16275" s="2">
        <v>45743.445138888892</v>
      </c>
      <c r="B16275">
        <v>133795</v>
      </c>
      <c r="C16275">
        <v>133805</v>
      </c>
      <c r="D16275">
        <v>133740</v>
      </c>
      <c r="E16275">
        <v>133775</v>
      </c>
    </row>
    <row r="16276" spans="1:5" x14ac:dyDescent="0.25">
      <c r="A16276" s="2">
        <v>45743.444444444445</v>
      </c>
      <c r="B16276">
        <v>133805</v>
      </c>
      <c r="C16276">
        <v>133830</v>
      </c>
      <c r="D16276">
        <v>133765</v>
      </c>
      <c r="E16276">
        <v>133800</v>
      </c>
    </row>
    <row r="16277" spans="1:5" x14ac:dyDescent="0.25">
      <c r="A16277" s="2">
        <v>45743.443749999999</v>
      </c>
      <c r="B16277">
        <v>133780</v>
      </c>
      <c r="C16277">
        <v>133845</v>
      </c>
      <c r="D16277">
        <v>133750</v>
      </c>
      <c r="E16277">
        <v>133805</v>
      </c>
    </row>
    <row r="16278" spans="1:5" x14ac:dyDescent="0.25">
      <c r="A16278" s="2">
        <v>45743.443055555559</v>
      </c>
      <c r="B16278">
        <v>133745</v>
      </c>
      <c r="C16278">
        <v>133805</v>
      </c>
      <c r="D16278">
        <v>133725</v>
      </c>
      <c r="E16278">
        <v>133780</v>
      </c>
    </row>
    <row r="16279" spans="1:5" x14ac:dyDescent="0.25">
      <c r="A16279" s="2">
        <v>45743.442361111112</v>
      </c>
      <c r="B16279">
        <v>133760</v>
      </c>
      <c r="C16279">
        <v>133765</v>
      </c>
      <c r="D16279">
        <v>133705</v>
      </c>
      <c r="E16279">
        <v>133745</v>
      </c>
    </row>
    <row r="16280" spans="1:5" x14ac:dyDescent="0.25">
      <c r="A16280" s="2">
        <v>45743.441666666666</v>
      </c>
      <c r="B16280">
        <v>133855</v>
      </c>
      <c r="C16280">
        <v>133860</v>
      </c>
      <c r="D16280">
        <v>133745</v>
      </c>
      <c r="E16280">
        <v>133760</v>
      </c>
    </row>
    <row r="16281" spans="1:5" x14ac:dyDescent="0.25">
      <c r="A16281" s="2">
        <v>45743.440972222219</v>
      </c>
      <c r="B16281">
        <v>133765</v>
      </c>
      <c r="C16281">
        <v>133880</v>
      </c>
      <c r="D16281">
        <v>133760</v>
      </c>
      <c r="E16281">
        <v>133855</v>
      </c>
    </row>
    <row r="16282" spans="1:5" x14ac:dyDescent="0.25">
      <c r="A16282" s="2">
        <v>45743.44027777778</v>
      </c>
      <c r="B16282">
        <v>133760</v>
      </c>
      <c r="C16282">
        <v>133810</v>
      </c>
      <c r="D16282">
        <v>133700</v>
      </c>
      <c r="E16282">
        <v>133760</v>
      </c>
    </row>
    <row r="16283" spans="1:5" x14ac:dyDescent="0.25">
      <c r="A16283" s="2">
        <v>45743.439583333333</v>
      </c>
      <c r="B16283">
        <v>133850</v>
      </c>
      <c r="C16283">
        <v>133930</v>
      </c>
      <c r="D16283">
        <v>133745</v>
      </c>
      <c r="E16283">
        <v>133765</v>
      </c>
    </row>
    <row r="16284" spans="1:5" x14ac:dyDescent="0.25">
      <c r="A16284" s="2">
        <v>45743.438888888886</v>
      </c>
      <c r="B16284">
        <v>133855</v>
      </c>
      <c r="C16284">
        <v>133910</v>
      </c>
      <c r="D16284">
        <v>133780</v>
      </c>
      <c r="E16284">
        <v>133855</v>
      </c>
    </row>
    <row r="16285" spans="1:5" x14ac:dyDescent="0.25">
      <c r="A16285" s="2">
        <v>45743.438194444447</v>
      </c>
      <c r="B16285">
        <v>133970</v>
      </c>
      <c r="C16285">
        <v>133985</v>
      </c>
      <c r="D16285">
        <v>133790</v>
      </c>
      <c r="E16285">
        <v>133860</v>
      </c>
    </row>
    <row r="16286" spans="1:5" x14ac:dyDescent="0.25">
      <c r="A16286" s="2">
        <v>45743.4375</v>
      </c>
      <c r="B16286">
        <v>133970</v>
      </c>
      <c r="C16286">
        <v>134000</v>
      </c>
      <c r="D16286">
        <v>133910</v>
      </c>
      <c r="E16286">
        <v>133970</v>
      </c>
    </row>
    <row r="16287" spans="1:5" x14ac:dyDescent="0.25">
      <c r="A16287" s="2">
        <v>45743.436805555553</v>
      </c>
      <c r="B16287">
        <v>133870</v>
      </c>
      <c r="C16287">
        <v>134045</v>
      </c>
      <c r="D16287">
        <v>133845</v>
      </c>
      <c r="E16287">
        <v>133965</v>
      </c>
    </row>
    <row r="16288" spans="1:5" x14ac:dyDescent="0.25">
      <c r="A16288" s="2">
        <v>45743.436111111114</v>
      </c>
      <c r="B16288">
        <v>133865</v>
      </c>
      <c r="C16288">
        <v>133900</v>
      </c>
      <c r="D16288">
        <v>133825</v>
      </c>
      <c r="E16288">
        <v>133870</v>
      </c>
    </row>
    <row r="16289" spans="1:5" x14ac:dyDescent="0.25">
      <c r="A16289" s="2">
        <v>45743.435416666667</v>
      </c>
      <c r="B16289">
        <v>133890</v>
      </c>
      <c r="C16289">
        <v>133900</v>
      </c>
      <c r="D16289">
        <v>133825</v>
      </c>
      <c r="E16289">
        <v>133870</v>
      </c>
    </row>
    <row r="16290" spans="1:5" x14ac:dyDescent="0.25">
      <c r="A16290" s="2">
        <v>45743.43472222222</v>
      </c>
      <c r="B16290">
        <v>133795</v>
      </c>
      <c r="C16290">
        <v>133900</v>
      </c>
      <c r="D16290">
        <v>133780</v>
      </c>
      <c r="E16290">
        <v>133890</v>
      </c>
    </row>
    <row r="16291" spans="1:5" x14ac:dyDescent="0.25">
      <c r="A16291" s="2">
        <v>45743.434027777781</v>
      </c>
      <c r="B16291">
        <v>133810</v>
      </c>
      <c r="C16291">
        <v>133845</v>
      </c>
      <c r="D16291">
        <v>133710</v>
      </c>
      <c r="E16291">
        <v>133790</v>
      </c>
    </row>
    <row r="16292" spans="1:5" x14ac:dyDescent="0.25">
      <c r="A16292" s="2">
        <v>45743.433333333334</v>
      </c>
      <c r="B16292">
        <v>133735</v>
      </c>
      <c r="C16292">
        <v>133840</v>
      </c>
      <c r="D16292">
        <v>133710</v>
      </c>
      <c r="E16292">
        <v>133805</v>
      </c>
    </row>
    <row r="16293" spans="1:5" x14ac:dyDescent="0.25">
      <c r="A16293" s="2">
        <v>45743.432638888888</v>
      </c>
      <c r="B16293">
        <v>133860</v>
      </c>
      <c r="C16293">
        <v>133865</v>
      </c>
      <c r="D16293">
        <v>133685</v>
      </c>
      <c r="E16293">
        <v>133730</v>
      </c>
    </row>
    <row r="16294" spans="1:5" x14ac:dyDescent="0.25">
      <c r="A16294" s="2">
        <v>45743.431944444441</v>
      </c>
      <c r="B16294">
        <v>133905</v>
      </c>
      <c r="C16294">
        <v>133925</v>
      </c>
      <c r="D16294">
        <v>133805</v>
      </c>
      <c r="E16294">
        <v>133855</v>
      </c>
    </row>
    <row r="16295" spans="1:5" x14ac:dyDescent="0.25">
      <c r="A16295" s="2">
        <v>45743.431250000001</v>
      </c>
      <c r="B16295">
        <v>133795</v>
      </c>
      <c r="C16295">
        <v>133940</v>
      </c>
      <c r="D16295">
        <v>133740</v>
      </c>
      <c r="E16295">
        <v>133910</v>
      </c>
    </row>
    <row r="16296" spans="1:5" x14ac:dyDescent="0.25">
      <c r="A16296" s="2">
        <v>45743.430555555555</v>
      </c>
      <c r="B16296">
        <v>133725</v>
      </c>
      <c r="C16296">
        <v>133820</v>
      </c>
      <c r="D16296">
        <v>133725</v>
      </c>
      <c r="E16296">
        <v>133790</v>
      </c>
    </row>
    <row r="16297" spans="1:5" x14ac:dyDescent="0.25">
      <c r="A16297" s="2">
        <v>45743.429861111108</v>
      </c>
      <c r="B16297">
        <v>133670</v>
      </c>
      <c r="C16297">
        <v>133735</v>
      </c>
      <c r="D16297">
        <v>133635</v>
      </c>
      <c r="E16297">
        <v>133730</v>
      </c>
    </row>
    <row r="16298" spans="1:5" x14ac:dyDescent="0.25">
      <c r="A16298" s="2">
        <v>45743.429166666669</v>
      </c>
      <c r="B16298">
        <v>133705</v>
      </c>
      <c r="C16298">
        <v>133745</v>
      </c>
      <c r="D16298">
        <v>133630</v>
      </c>
      <c r="E16298">
        <v>133675</v>
      </c>
    </row>
    <row r="16299" spans="1:5" x14ac:dyDescent="0.25">
      <c r="A16299" s="2">
        <v>45743.428472222222</v>
      </c>
      <c r="B16299">
        <v>133680</v>
      </c>
      <c r="C16299">
        <v>133755</v>
      </c>
      <c r="D16299">
        <v>133675</v>
      </c>
      <c r="E16299">
        <v>133705</v>
      </c>
    </row>
    <row r="16300" spans="1:5" x14ac:dyDescent="0.25">
      <c r="A16300" s="2">
        <v>45743.427777777775</v>
      </c>
      <c r="B16300">
        <v>133775</v>
      </c>
      <c r="C16300">
        <v>133805</v>
      </c>
      <c r="D16300">
        <v>133580</v>
      </c>
      <c r="E16300">
        <v>133680</v>
      </c>
    </row>
    <row r="16301" spans="1:5" x14ac:dyDescent="0.25">
      <c r="A16301" s="2">
        <v>45743.427083333336</v>
      </c>
      <c r="B16301">
        <v>133790</v>
      </c>
      <c r="C16301">
        <v>133865</v>
      </c>
      <c r="D16301">
        <v>133740</v>
      </c>
      <c r="E16301">
        <v>133775</v>
      </c>
    </row>
    <row r="16302" spans="1:5" x14ac:dyDescent="0.25">
      <c r="A16302" s="2">
        <v>45743.426388888889</v>
      </c>
      <c r="B16302">
        <v>133700</v>
      </c>
      <c r="C16302">
        <v>133800</v>
      </c>
      <c r="D16302">
        <v>133670</v>
      </c>
      <c r="E16302">
        <v>133785</v>
      </c>
    </row>
    <row r="16303" spans="1:5" x14ac:dyDescent="0.25">
      <c r="A16303" s="2">
        <v>45743.425694444442</v>
      </c>
      <c r="B16303">
        <v>133525</v>
      </c>
      <c r="C16303">
        <v>133700</v>
      </c>
      <c r="D16303">
        <v>133520</v>
      </c>
      <c r="E16303">
        <v>133700</v>
      </c>
    </row>
    <row r="16304" spans="1:5" x14ac:dyDescent="0.25">
      <c r="A16304" s="2">
        <v>45743.425000000003</v>
      </c>
      <c r="B16304">
        <v>133525</v>
      </c>
      <c r="C16304">
        <v>133600</v>
      </c>
      <c r="D16304">
        <v>133485</v>
      </c>
      <c r="E16304">
        <v>133525</v>
      </c>
    </row>
    <row r="16305" spans="1:5" x14ac:dyDescent="0.25">
      <c r="A16305" s="2">
        <v>45743.424305555556</v>
      </c>
      <c r="B16305">
        <v>133370</v>
      </c>
      <c r="C16305">
        <v>133605</v>
      </c>
      <c r="D16305">
        <v>133355</v>
      </c>
      <c r="E16305">
        <v>133530</v>
      </c>
    </row>
    <row r="16306" spans="1:5" x14ac:dyDescent="0.25">
      <c r="A16306" s="2">
        <v>45743.423611111109</v>
      </c>
      <c r="B16306">
        <v>133270</v>
      </c>
      <c r="C16306">
        <v>133410</v>
      </c>
      <c r="D16306">
        <v>133240</v>
      </c>
      <c r="E16306">
        <v>133375</v>
      </c>
    </row>
    <row r="16307" spans="1:5" x14ac:dyDescent="0.25">
      <c r="A16307" s="2">
        <v>45743.42291666667</v>
      </c>
      <c r="B16307">
        <v>133370</v>
      </c>
      <c r="C16307">
        <v>133400</v>
      </c>
      <c r="D16307">
        <v>133260</v>
      </c>
      <c r="E16307">
        <v>133270</v>
      </c>
    </row>
    <row r="16308" spans="1:5" x14ac:dyDescent="0.25">
      <c r="A16308" s="2">
        <v>45743.422222222223</v>
      </c>
      <c r="B16308">
        <v>133500</v>
      </c>
      <c r="C16308">
        <v>133505</v>
      </c>
      <c r="D16308">
        <v>133365</v>
      </c>
      <c r="E16308">
        <v>133370</v>
      </c>
    </row>
    <row r="16309" spans="1:5" x14ac:dyDescent="0.25">
      <c r="A16309" s="2">
        <v>45743.421527777777</v>
      </c>
      <c r="B16309">
        <v>133480</v>
      </c>
      <c r="C16309">
        <v>133575</v>
      </c>
      <c r="D16309">
        <v>133450</v>
      </c>
      <c r="E16309">
        <v>133500</v>
      </c>
    </row>
    <row r="16310" spans="1:5" x14ac:dyDescent="0.25">
      <c r="A16310" s="2">
        <v>45743.42083333333</v>
      </c>
      <c r="B16310">
        <v>133405</v>
      </c>
      <c r="C16310">
        <v>133550</v>
      </c>
      <c r="D16310">
        <v>133390</v>
      </c>
      <c r="E16310">
        <v>133480</v>
      </c>
    </row>
    <row r="16311" spans="1:5" x14ac:dyDescent="0.25">
      <c r="A16311" s="2">
        <v>45743.420138888891</v>
      </c>
      <c r="B16311">
        <v>133415</v>
      </c>
      <c r="C16311">
        <v>133530</v>
      </c>
      <c r="D16311">
        <v>133310</v>
      </c>
      <c r="E16311">
        <v>133400</v>
      </c>
    </row>
    <row r="16312" spans="1:5" x14ac:dyDescent="0.25">
      <c r="A16312" s="2">
        <v>45743.419444444444</v>
      </c>
      <c r="B16312">
        <v>133805</v>
      </c>
      <c r="C16312">
        <v>133815</v>
      </c>
      <c r="D16312">
        <v>133390</v>
      </c>
      <c r="E16312">
        <v>133410</v>
      </c>
    </row>
    <row r="16313" spans="1:5" x14ac:dyDescent="0.25">
      <c r="A16313" s="2">
        <v>45743.418749999997</v>
      </c>
      <c r="B16313">
        <v>133885</v>
      </c>
      <c r="C16313">
        <v>133955</v>
      </c>
      <c r="D16313">
        <v>133800</v>
      </c>
      <c r="E16313">
        <v>133800</v>
      </c>
    </row>
    <row r="16314" spans="1:5" x14ac:dyDescent="0.25">
      <c r="A16314" s="2">
        <v>45743.418055555558</v>
      </c>
      <c r="B16314">
        <v>133950</v>
      </c>
      <c r="C16314">
        <v>133970</v>
      </c>
      <c r="D16314">
        <v>133840</v>
      </c>
      <c r="E16314">
        <v>133890</v>
      </c>
    </row>
    <row r="16315" spans="1:5" x14ac:dyDescent="0.25">
      <c r="A16315" s="2">
        <v>45743.417361111111</v>
      </c>
      <c r="B16315">
        <v>134040</v>
      </c>
      <c r="C16315">
        <v>134050</v>
      </c>
      <c r="D16315">
        <v>133945</v>
      </c>
      <c r="E16315">
        <v>133950</v>
      </c>
    </row>
    <row r="16316" spans="1:5" x14ac:dyDescent="0.25">
      <c r="A16316" s="2">
        <v>45743.416666666664</v>
      </c>
      <c r="B16316">
        <v>133970</v>
      </c>
      <c r="C16316">
        <v>134055</v>
      </c>
      <c r="D16316">
        <v>133970</v>
      </c>
      <c r="E16316">
        <v>134035</v>
      </c>
    </row>
    <row r="16317" spans="1:5" x14ac:dyDescent="0.25">
      <c r="A16317" s="2">
        <v>45743.415972222225</v>
      </c>
      <c r="B16317">
        <v>134060</v>
      </c>
      <c r="C16317">
        <v>134065</v>
      </c>
      <c r="D16317">
        <v>133965</v>
      </c>
      <c r="E16317">
        <v>133970</v>
      </c>
    </row>
    <row r="16318" spans="1:5" x14ac:dyDescent="0.25">
      <c r="A16318" s="2">
        <v>45743.415277777778</v>
      </c>
      <c r="B16318">
        <v>134055</v>
      </c>
      <c r="C16318">
        <v>134070</v>
      </c>
      <c r="D16318">
        <v>134040</v>
      </c>
      <c r="E16318">
        <v>134060</v>
      </c>
    </row>
    <row r="16319" spans="1:5" x14ac:dyDescent="0.25">
      <c r="A16319" s="2">
        <v>45743.414583333331</v>
      </c>
      <c r="B16319">
        <v>134085</v>
      </c>
      <c r="C16319">
        <v>134115</v>
      </c>
      <c r="D16319">
        <v>134015</v>
      </c>
      <c r="E16319">
        <v>134060</v>
      </c>
    </row>
    <row r="16320" spans="1:5" x14ac:dyDescent="0.25">
      <c r="A16320" s="2">
        <v>45743.413888888892</v>
      </c>
      <c r="B16320">
        <v>134050</v>
      </c>
      <c r="C16320">
        <v>134110</v>
      </c>
      <c r="D16320">
        <v>134045</v>
      </c>
      <c r="E16320">
        <v>134085</v>
      </c>
    </row>
    <row r="16321" spans="1:5" x14ac:dyDescent="0.25">
      <c r="A16321" s="2">
        <v>45743.413194444445</v>
      </c>
      <c r="B16321">
        <v>134025</v>
      </c>
      <c r="C16321">
        <v>134080</v>
      </c>
      <c r="D16321">
        <v>134020</v>
      </c>
      <c r="E16321">
        <v>134045</v>
      </c>
    </row>
    <row r="16322" spans="1:5" x14ac:dyDescent="0.25">
      <c r="A16322" s="2">
        <v>45743.412499999999</v>
      </c>
      <c r="B16322">
        <v>134075</v>
      </c>
      <c r="C16322">
        <v>134100</v>
      </c>
      <c r="D16322">
        <v>134000</v>
      </c>
      <c r="E16322">
        <v>134025</v>
      </c>
    </row>
    <row r="16323" spans="1:5" x14ac:dyDescent="0.25">
      <c r="A16323" s="2">
        <v>45743.411805555559</v>
      </c>
      <c r="B16323">
        <v>134005</v>
      </c>
      <c r="C16323">
        <v>134085</v>
      </c>
      <c r="D16323">
        <v>134005</v>
      </c>
      <c r="E16323">
        <v>134080</v>
      </c>
    </row>
    <row r="16324" spans="1:5" x14ac:dyDescent="0.25">
      <c r="A16324" s="2">
        <v>45743.411111111112</v>
      </c>
      <c r="B16324">
        <v>133985</v>
      </c>
      <c r="C16324">
        <v>134050</v>
      </c>
      <c r="D16324">
        <v>133980</v>
      </c>
      <c r="E16324">
        <v>134005</v>
      </c>
    </row>
    <row r="16325" spans="1:5" x14ac:dyDescent="0.25">
      <c r="A16325" s="2">
        <v>45743.410416666666</v>
      </c>
      <c r="B16325">
        <v>133890</v>
      </c>
      <c r="C16325">
        <v>133995</v>
      </c>
      <c r="D16325">
        <v>133885</v>
      </c>
      <c r="E16325">
        <v>133990</v>
      </c>
    </row>
    <row r="16326" spans="1:5" x14ac:dyDescent="0.25">
      <c r="A16326" s="2">
        <v>45743.409722222219</v>
      </c>
      <c r="B16326">
        <v>133910</v>
      </c>
      <c r="C16326">
        <v>133955</v>
      </c>
      <c r="D16326">
        <v>133880</v>
      </c>
      <c r="E16326">
        <v>133885</v>
      </c>
    </row>
    <row r="16327" spans="1:5" x14ac:dyDescent="0.25">
      <c r="A16327" s="2">
        <v>45743.40902777778</v>
      </c>
      <c r="B16327">
        <v>133875</v>
      </c>
      <c r="C16327">
        <v>133940</v>
      </c>
      <c r="D16327">
        <v>133850</v>
      </c>
      <c r="E16327">
        <v>133905</v>
      </c>
    </row>
    <row r="16328" spans="1:5" x14ac:dyDescent="0.25">
      <c r="A16328" s="2">
        <v>45743.408333333333</v>
      </c>
      <c r="B16328">
        <v>133915</v>
      </c>
      <c r="C16328">
        <v>133930</v>
      </c>
      <c r="D16328">
        <v>133870</v>
      </c>
      <c r="E16328">
        <v>133880</v>
      </c>
    </row>
    <row r="16329" spans="1:5" x14ac:dyDescent="0.25">
      <c r="A16329" s="2">
        <v>45743.407638888886</v>
      </c>
      <c r="B16329">
        <v>133870</v>
      </c>
      <c r="C16329">
        <v>133945</v>
      </c>
      <c r="D16329">
        <v>133840</v>
      </c>
      <c r="E16329">
        <v>133915</v>
      </c>
    </row>
    <row r="16330" spans="1:5" x14ac:dyDescent="0.25">
      <c r="A16330" s="2">
        <v>45743.406944444447</v>
      </c>
      <c r="B16330">
        <v>133855</v>
      </c>
      <c r="C16330">
        <v>133895</v>
      </c>
      <c r="D16330">
        <v>133840</v>
      </c>
      <c r="E16330">
        <v>133865</v>
      </c>
    </row>
    <row r="16331" spans="1:5" x14ac:dyDescent="0.25">
      <c r="A16331" s="2">
        <v>45743.40625</v>
      </c>
      <c r="B16331">
        <v>133915</v>
      </c>
      <c r="C16331">
        <v>133920</v>
      </c>
      <c r="D16331">
        <v>133815</v>
      </c>
      <c r="E16331">
        <v>133855</v>
      </c>
    </row>
    <row r="16332" spans="1:5" x14ac:dyDescent="0.25">
      <c r="A16332" s="2">
        <v>45743.405555555553</v>
      </c>
      <c r="B16332">
        <v>133865</v>
      </c>
      <c r="C16332">
        <v>133930</v>
      </c>
      <c r="D16332">
        <v>133845</v>
      </c>
      <c r="E16332">
        <v>133920</v>
      </c>
    </row>
    <row r="16333" spans="1:5" x14ac:dyDescent="0.25">
      <c r="A16333" s="2">
        <v>45743.404861111114</v>
      </c>
      <c r="B16333">
        <v>133925</v>
      </c>
      <c r="C16333">
        <v>133930</v>
      </c>
      <c r="D16333">
        <v>133830</v>
      </c>
      <c r="E16333">
        <v>133865</v>
      </c>
    </row>
    <row r="16334" spans="1:5" x14ac:dyDescent="0.25">
      <c r="A16334" s="2">
        <v>45743.404166666667</v>
      </c>
      <c r="B16334">
        <v>133975</v>
      </c>
      <c r="C16334">
        <v>134010</v>
      </c>
      <c r="D16334">
        <v>133910</v>
      </c>
      <c r="E16334">
        <v>133930</v>
      </c>
    </row>
    <row r="16335" spans="1:5" x14ac:dyDescent="0.25">
      <c r="A16335" s="2">
        <v>45743.40347222222</v>
      </c>
      <c r="B16335">
        <v>133985</v>
      </c>
      <c r="C16335">
        <v>134010</v>
      </c>
      <c r="D16335">
        <v>133955</v>
      </c>
      <c r="E16335">
        <v>133975</v>
      </c>
    </row>
    <row r="16336" spans="1:5" x14ac:dyDescent="0.25">
      <c r="A16336" s="2">
        <v>45743.402777777781</v>
      </c>
      <c r="B16336">
        <v>134080</v>
      </c>
      <c r="C16336">
        <v>134100</v>
      </c>
      <c r="D16336">
        <v>133960</v>
      </c>
      <c r="E16336">
        <v>133985</v>
      </c>
    </row>
    <row r="16337" spans="1:5" x14ac:dyDescent="0.25">
      <c r="A16337" s="2">
        <v>45743.402083333334</v>
      </c>
      <c r="B16337">
        <v>134015</v>
      </c>
      <c r="C16337">
        <v>134090</v>
      </c>
      <c r="D16337">
        <v>134000</v>
      </c>
      <c r="E16337">
        <v>134080</v>
      </c>
    </row>
    <row r="16338" spans="1:5" x14ac:dyDescent="0.25">
      <c r="A16338" s="2">
        <v>45743.401388888888</v>
      </c>
      <c r="B16338">
        <v>134045</v>
      </c>
      <c r="C16338">
        <v>134050</v>
      </c>
      <c r="D16338">
        <v>133995</v>
      </c>
      <c r="E16338">
        <v>134015</v>
      </c>
    </row>
    <row r="16339" spans="1:5" x14ac:dyDescent="0.25">
      <c r="A16339" s="2">
        <v>45743.400694444441</v>
      </c>
      <c r="B16339">
        <v>134100</v>
      </c>
      <c r="C16339">
        <v>134105</v>
      </c>
      <c r="D16339">
        <v>134025</v>
      </c>
      <c r="E16339">
        <v>134040</v>
      </c>
    </row>
    <row r="16340" spans="1:5" x14ac:dyDescent="0.25">
      <c r="A16340" s="2">
        <v>45743.4</v>
      </c>
      <c r="B16340">
        <v>134120</v>
      </c>
      <c r="C16340">
        <v>134165</v>
      </c>
      <c r="D16340">
        <v>134060</v>
      </c>
      <c r="E16340">
        <v>134105</v>
      </c>
    </row>
    <row r="16341" spans="1:5" x14ac:dyDescent="0.25">
      <c r="A16341" s="2">
        <v>45743.399305555555</v>
      </c>
      <c r="B16341">
        <v>134055</v>
      </c>
      <c r="C16341">
        <v>134145</v>
      </c>
      <c r="D16341">
        <v>134030</v>
      </c>
      <c r="E16341">
        <v>134120</v>
      </c>
    </row>
    <row r="16342" spans="1:5" x14ac:dyDescent="0.25">
      <c r="A16342" s="2">
        <v>45743.398611111108</v>
      </c>
      <c r="B16342">
        <v>134000</v>
      </c>
      <c r="C16342">
        <v>134095</v>
      </c>
      <c r="D16342">
        <v>133985</v>
      </c>
      <c r="E16342">
        <v>134060</v>
      </c>
    </row>
    <row r="16343" spans="1:5" x14ac:dyDescent="0.25">
      <c r="A16343" s="2">
        <v>45743.397916666669</v>
      </c>
      <c r="B16343">
        <v>134005</v>
      </c>
      <c r="C16343">
        <v>134020</v>
      </c>
      <c r="D16343">
        <v>133965</v>
      </c>
      <c r="E16343">
        <v>134000</v>
      </c>
    </row>
    <row r="16344" spans="1:5" x14ac:dyDescent="0.25">
      <c r="A16344" s="2">
        <v>45743.397222222222</v>
      </c>
      <c r="B16344">
        <v>134045</v>
      </c>
      <c r="C16344">
        <v>134095</v>
      </c>
      <c r="D16344">
        <v>133985</v>
      </c>
      <c r="E16344">
        <v>134005</v>
      </c>
    </row>
    <row r="16345" spans="1:5" x14ac:dyDescent="0.25">
      <c r="A16345" s="2">
        <v>45743.396527777775</v>
      </c>
      <c r="B16345">
        <v>134070</v>
      </c>
      <c r="C16345">
        <v>134095</v>
      </c>
      <c r="D16345">
        <v>134020</v>
      </c>
      <c r="E16345">
        <v>134045</v>
      </c>
    </row>
    <row r="16346" spans="1:5" x14ac:dyDescent="0.25">
      <c r="A16346" s="2">
        <v>45743.395833333336</v>
      </c>
      <c r="B16346">
        <v>133995</v>
      </c>
      <c r="C16346">
        <v>134085</v>
      </c>
      <c r="D16346">
        <v>133960</v>
      </c>
      <c r="E16346">
        <v>134065</v>
      </c>
    </row>
    <row r="16347" spans="1:5" x14ac:dyDescent="0.25">
      <c r="A16347" s="2">
        <v>45743.395138888889</v>
      </c>
      <c r="B16347">
        <v>133985</v>
      </c>
      <c r="C16347">
        <v>134000</v>
      </c>
      <c r="D16347">
        <v>133930</v>
      </c>
      <c r="E16347">
        <v>133995</v>
      </c>
    </row>
    <row r="16348" spans="1:5" x14ac:dyDescent="0.25">
      <c r="A16348" s="2">
        <v>45743.394444444442</v>
      </c>
      <c r="B16348">
        <v>134010</v>
      </c>
      <c r="C16348">
        <v>134030</v>
      </c>
      <c r="D16348">
        <v>133985</v>
      </c>
      <c r="E16348">
        <v>133990</v>
      </c>
    </row>
    <row r="16349" spans="1:5" x14ac:dyDescent="0.25">
      <c r="A16349" s="2">
        <v>45743.393750000003</v>
      </c>
      <c r="B16349">
        <v>133955</v>
      </c>
      <c r="C16349">
        <v>134045</v>
      </c>
      <c r="D16349">
        <v>133955</v>
      </c>
      <c r="E16349">
        <v>134015</v>
      </c>
    </row>
    <row r="16350" spans="1:5" x14ac:dyDescent="0.25">
      <c r="A16350" s="2">
        <v>45743.393055555556</v>
      </c>
      <c r="B16350">
        <v>134050</v>
      </c>
      <c r="C16350">
        <v>134060</v>
      </c>
      <c r="D16350">
        <v>133935</v>
      </c>
      <c r="E16350">
        <v>133955</v>
      </c>
    </row>
    <row r="16351" spans="1:5" x14ac:dyDescent="0.25">
      <c r="A16351" s="2">
        <v>45743.392361111109</v>
      </c>
      <c r="B16351">
        <v>133925</v>
      </c>
      <c r="C16351">
        <v>134110</v>
      </c>
      <c r="D16351">
        <v>133920</v>
      </c>
      <c r="E16351">
        <v>134050</v>
      </c>
    </row>
    <row r="16352" spans="1:5" x14ac:dyDescent="0.25">
      <c r="A16352" s="2">
        <v>45743.39166666667</v>
      </c>
      <c r="B16352">
        <v>133915</v>
      </c>
      <c r="C16352">
        <v>133940</v>
      </c>
      <c r="D16352">
        <v>133905</v>
      </c>
      <c r="E16352">
        <v>133925</v>
      </c>
    </row>
    <row r="16353" spans="1:5" x14ac:dyDescent="0.25">
      <c r="A16353" s="2">
        <v>45743.390972222223</v>
      </c>
      <c r="B16353">
        <v>133940</v>
      </c>
      <c r="C16353">
        <v>133990</v>
      </c>
      <c r="D16353">
        <v>133905</v>
      </c>
      <c r="E16353">
        <v>133915</v>
      </c>
    </row>
    <row r="16354" spans="1:5" x14ac:dyDescent="0.25">
      <c r="A16354" s="2">
        <v>45743.390277777777</v>
      </c>
      <c r="B16354">
        <v>133925</v>
      </c>
      <c r="C16354">
        <v>133980</v>
      </c>
      <c r="D16354">
        <v>133895</v>
      </c>
      <c r="E16354">
        <v>133940</v>
      </c>
    </row>
    <row r="16355" spans="1:5" x14ac:dyDescent="0.25">
      <c r="A16355" s="2">
        <v>45743.38958333333</v>
      </c>
      <c r="B16355">
        <v>133845</v>
      </c>
      <c r="C16355">
        <v>133935</v>
      </c>
      <c r="D16355">
        <v>133840</v>
      </c>
      <c r="E16355">
        <v>133920</v>
      </c>
    </row>
    <row r="16356" spans="1:5" x14ac:dyDescent="0.25">
      <c r="A16356" s="2">
        <v>45743.388888888891</v>
      </c>
      <c r="B16356">
        <v>133805</v>
      </c>
      <c r="C16356">
        <v>133860</v>
      </c>
      <c r="D16356">
        <v>133765</v>
      </c>
      <c r="E16356">
        <v>133850</v>
      </c>
    </row>
    <row r="16357" spans="1:5" x14ac:dyDescent="0.25">
      <c r="A16357" s="2">
        <v>45743.388194444444</v>
      </c>
      <c r="B16357">
        <v>133870</v>
      </c>
      <c r="C16357">
        <v>133895</v>
      </c>
      <c r="D16357">
        <v>133750</v>
      </c>
      <c r="E16357">
        <v>133805</v>
      </c>
    </row>
    <row r="16358" spans="1:5" x14ac:dyDescent="0.25">
      <c r="A16358" s="2">
        <v>45743.387499999997</v>
      </c>
      <c r="B16358">
        <v>133900</v>
      </c>
      <c r="C16358">
        <v>133960</v>
      </c>
      <c r="D16358">
        <v>133850</v>
      </c>
      <c r="E16358">
        <v>133870</v>
      </c>
    </row>
    <row r="16359" spans="1:5" x14ac:dyDescent="0.25">
      <c r="A16359" s="2">
        <v>45743.386805555558</v>
      </c>
      <c r="B16359">
        <v>133865</v>
      </c>
      <c r="C16359">
        <v>133915</v>
      </c>
      <c r="D16359">
        <v>133785</v>
      </c>
      <c r="E16359">
        <v>133900</v>
      </c>
    </row>
    <row r="16360" spans="1:5" x14ac:dyDescent="0.25">
      <c r="A16360" s="2">
        <v>45743.386111111111</v>
      </c>
      <c r="B16360">
        <v>133850</v>
      </c>
      <c r="C16360">
        <v>133890</v>
      </c>
      <c r="D16360">
        <v>133815</v>
      </c>
      <c r="E16360">
        <v>133860</v>
      </c>
    </row>
    <row r="16361" spans="1:5" x14ac:dyDescent="0.25">
      <c r="A16361" s="2">
        <v>45743.385416666664</v>
      </c>
      <c r="B16361">
        <v>134010</v>
      </c>
      <c r="C16361">
        <v>134015</v>
      </c>
      <c r="D16361">
        <v>133850</v>
      </c>
      <c r="E16361">
        <v>133850</v>
      </c>
    </row>
    <row r="16362" spans="1:5" x14ac:dyDescent="0.25">
      <c r="A16362" s="2">
        <v>45743.384722222225</v>
      </c>
      <c r="B16362">
        <v>134010</v>
      </c>
      <c r="C16362">
        <v>134020</v>
      </c>
      <c r="D16362">
        <v>133965</v>
      </c>
      <c r="E16362">
        <v>134010</v>
      </c>
    </row>
    <row r="16363" spans="1:5" x14ac:dyDescent="0.25">
      <c r="A16363" s="2">
        <v>45743.384027777778</v>
      </c>
      <c r="B16363">
        <v>134010</v>
      </c>
      <c r="C16363">
        <v>134080</v>
      </c>
      <c r="D16363">
        <v>133980</v>
      </c>
      <c r="E16363">
        <v>134005</v>
      </c>
    </row>
    <row r="16364" spans="1:5" x14ac:dyDescent="0.25">
      <c r="A16364" s="2">
        <v>45743.383333333331</v>
      </c>
      <c r="B16364">
        <v>133905</v>
      </c>
      <c r="C16364">
        <v>134050</v>
      </c>
      <c r="D16364">
        <v>133905</v>
      </c>
      <c r="E16364">
        <v>134005</v>
      </c>
    </row>
    <row r="16365" spans="1:5" x14ac:dyDescent="0.25">
      <c r="A16365" s="2">
        <v>45743.382638888892</v>
      </c>
      <c r="B16365">
        <v>133900</v>
      </c>
      <c r="C16365">
        <v>133980</v>
      </c>
      <c r="D16365">
        <v>133880</v>
      </c>
      <c r="E16365">
        <v>133905</v>
      </c>
    </row>
    <row r="16366" spans="1:5" x14ac:dyDescent="0.25">
      <c r="A16366" s="2">
        <v>45743.381944444445</v>
      </c>
      <c r="B16366">
        <v>133910</v>
      </c>
      <c r="C16366">
        <v>133950</v>
      </c>
      <c r="D16366">
        <v>133865</v>
      </c>
      <c r="E16366">
        <v>133900</v>
      </c>
    </row>
    <row r="16367" spans="1:5" x14ac:dyDescent="0.25">
      <c r="A16367" s="2">
        <v>45743.381249999999</v>
      </c>
      <c r="B16367">
        <v>133895</v>
      </c>
      <c r="C16367">
        <v>133935</v>
      </c>
      <c r="D16367">
        <v>133870</v>
      </c>
      <c r="E16367">
        <v>133905</v>
      </c>
    </row>
    <row r="16368" spans="1:5" x14ac:dyDescent="0.25">
      <c r="A16368" s="2">
        <v>45743.380555555559</v>
      </c>
      <c r="B16368">
        <v>133845</v>
      </c>
      <c r="C16368">
        <v>133940</v>
      </c>
      <c r="D16368">
        <v>133825</v>
      </c>
      <c r="E16368">
        <v>133895</v>
      </c>
    </row>
    <row r="16369" spans="1:5" x14ac:dyDescent="0.25">
      <c r="A16369" s="2">
        <v>45743.379861111112</v>
      </c>
      <c r="B16369">
        <v>133815</v>
      </c>
      <c r="C16369">
        <v>133910</v>
      </c>
      <c r="D16369">
        <v>133800</v>
      </c>
      <c r="E16369">
        <v>133845</v>
      </c>
    </row>
    <row r="16370" spans="1:5" x14ac:dyDescent="0.25">
      <c r="A16370" s="2">
        <v>45743.379166666666</v>
      </c>
      <c r="B16370">
        <v>133850</v>
      </c>
      <c r="C16370">
        <v>133955</v>
      </c>
      <c r="D16370">
        <v>133815</v>
      </c>
      <c r="E16370">
        <v>133815</v>
      </c>
    </row>
    <row r="16371" spans="1:5" x14ac:dyDescent="0.25">
      <c r="A16371" s="2">
        <v>45743.378472222219</v>
      </c>
      <c r="B16371">
        <v>133970</v>
      </c>
      <c r="C16371">
        <v>133995</v>
      </c>
      <c r="D16371">
        <v>133840</v>
      </c>
      <c r="E16371">
        <v>133845</v>
      </c>
    </row>
    <row r="16372" spans="1:5" x14ac:dyDescent="0.25">
      <c r="A16372" s="2">
        <v>45743.37777777778</v>
      </c>
      <c r="B16372">
        <v>133790</v>
      </c>
      <c r="C16372">
        <v>134015</v>
      </c>
      <c r="D16372">
        <v>133780</v>
      </c>
      <c r="E16372">
        <v>133965</v>
      </c>
    </row>
    <row r="16373" spans="1:5" x14ac:dyDescent="0.25">
      <c r="A16373" s="2">
        <v>45743.377083333333</v>
      </c>
      <c r="B16373">
        <v>133875</v>
      </c>
      <c r="C16373">
        <v>133885</v>
      </c>
      <c r="D16373">
        <v>133700</v>
      </c>
      <c r="E16373">
        <v>133790</v>
      </c>
    </row>
    <row r="16374" spans="1:5" x14ac:dyDescent="0.25">
      <c r="A16374" s="2">
        <v>45743.376388888886</v>
      </c>
      <c r="B16374">
        <v>133805</v>
      </c>
      <c r="C16374">
        <v>133935</v>
      </c>
      <c r="D16374">
        <v>133760</v>
      </c>
      <c r="E16374">
        <v>133870</v>
      </c>
    </row>
    <row r="16375" spans="1:5" x14ac:dyDescent="0.25">
      <c r="A16375" s="2">
        <v>45743.375694444447</v>
      </c>
      <c r="B16375">
        <v>133625</v>
      </c>
      <c r="C16375">
        <v>133850</v>
      </c>
      <c r="D16375">
        <v>133605</v>
      </c>
      <c r="E16375">
        <v>133810</v>
      </c>
    </row>
    <row r="16376" spans="1:5" x14ac:dyDescent="0.25">
      <c r="A16376" s="2">
        <v>45743.375</v>
      </c>
      <c r="B16376">
        <v>133680</v>
      </c>
      <c r="C16376">
        <v>133830</v>
      </c>
      <c r="D16376">
        <v>133625</v>
      </c>
      <c r="E16376">
        <v>133625</v>
      </c>
    </row>
    <row r="16377" spans="1:5" x14ac:dyDescent="0.25">
      <c r="A16377" s="2">
        <v>45742.76666666667</v>
      </c>
      <c r="B16377">
        <v>133080</v>
      </c>
      <c r="C16377">
        <v>133200</v>
      </c>
      <c r="D16377">
        <v>133045</v>
      </c>
      <c r="E16377">
        <v>133200</v>
      </c>
    </row>
    <row r="16378" spans="1:5" x14ac:dyDescent="0.25">
      <c r="A16378" s="2">
        <v>45742.765972222223</v>
      </c>
      <c r="B16378">
        <v>133115</v>
      </c>
      <c r="C16378">
        <v>133130</v>
      </c>
      <c r="D16378">
        <v>133025</v>
      </c>
      <c r="E16378">
        <v>133080</v>
      </c>
    </row>
    <row r="16379" spans="1:5" x14ac:dyDescent="0.25">
      <c r="A16379" s="2">
        <v>45742.765277777777</v>
      </c>
      <c r="B16379">
        <v>133105</v>
      </c>
      <c r="C16379">
        <v>133160</v>
      </c>
      <c r="D16379">
        <v>133075</v>
      </c>
      <c r="E16379">
        <v>133105</v>
      </c>
    </row>
    <row r="16380" spans="1:5" x14ac:dyDescent="0.25">
      <c r="A16380" s="2">
        <v>45742.76458333333</v>
      </c>
      <c r="B16380">
        <v>133030</v>
      </c>
      <c r="C16380">
        <v>133115</v>
      </c>
      <c r="D16380">
        <v>132990</v>
      </c>
      <c r="E16380">
        <v>133105</v>
      </c>
    </row>
    <row r="16381" spans="1:5" x14ac:dyDescent="0.25">
      <c r="A16381" s="2">
        <v>45742.763888888891</v>
      </c>
      <c r="B16381">
        <v>132975</v>
      </c>
      <c r="C16381">
        <v>133085</v>
      </c>
      <c r="D16381">
        <v>132945</v>
      </c>
      <c r="E16381">
        <v>133030</v>
      </c>
    </row>
    <row r="16382" spans="1:5" x14ac:dyDescent="0.25">
      <c r="A16382" s="2">
        <v>45742.763194444444</v>
      </c>
      <c r="B16382">
        <v>133040</v>
      </c>
      <c r="C16382">
        <v>133115</v>
      </c>
      <c r="D16382">
        <v>132870</v>
      </c>
      <c r="E16382">
        <v>132980</v>
      </c>
    </row>
    <row r="16383" spans="1:5" x14ac:dyDescent="0.25">
      <c r="A16383" s="2">
        <v>45742.762499999997</v>
      </c>
      <c r="B16383">
        <v>132810</v>
      </c>
      <c r="C16383">
        <v>133115</v>
      </c>
      <c r="D16383">
        <v>132605</v>
      </c>
      <c r="E16383">
        <v>133035</v>
      </c>
    </row>
    <row r="16384" spans="1:5" x14ac:dyDescent="0.25">
      <c r="A16384" s="2">
        <v>45742.761805555558</v>
      </c>
      <c r="B16384">
        <v>133105</v>
      </c>
      <c r="C16384">
        <v>133120</v>
      </c>
      <c r="D16384">
        <v>132765</v>
      </c>
      <c r="E16384">
        <v>132800</v>
      </c>
    </row>
    <row r="16385" spans="1:5" x14ac:dyDescent="0.25">
      <c r="A16385" s="2">
        <v>45742.761111111111</v>
      </c>
      <c r="B16385">
        <v>133085</v>
      </c>
      <c r="C16385">
        <v>133120</v>
      </c>
      <c r="D16385">
        <v>133080</v>
      </c>
      <c r="E16385">
        <v>133105</v>
      </c>
    </row>
    <row r="16386" spans="1:5" x14ac:dyDescent="0.25">
      <c r="A16386" s="2">
        <v>45742.760416666664</v>
      </c>
      <c r="B16386">
        <v>133235</v>
      </c>
      <c r="C16386">
        <v>133245</v>
      </c>
      <c r="D16386">
        <v>133020</v>
      </c>
      <c r="E16386">
        <v>133085</v>
      </c>
    </row>
    <row r="16387" spans="1:5" x14ac:dyDescent="0.25">
      <c r="A16387" s="2">
        <v>45742.759722222225</v>
      </c>
      <c r="B16387">
        <v>133255</v>
      </c>
      <c r="C16387">
        <v>133260</v>
      </c>
      <c r="D16387">
        <v>133225</v>
      </c>
      <c r="E16387">
        <v>133235</v>
      </c>
    </row>
    <row r="16388" spans="1:5" x14ac:dyDescent="0.25">
      <c r="A16388" s="2">
        <v>45742.759027777778</v>
      </c>
      <c r="B16388">
        <v>133275</v>
      </c>
      <c r="C16388">
        <v>133275</v>
      </c>
      <c r="D16388">
        <v>133240</v>
      </c>
      <c r="E16388">
        <v>133250</v>
      </c>
    </row>
    <row r="16389" spans="1:5" x14ac:dyDescent="0.25">
      <c r="A16389" s="2">
        <v>45742.758333333331</v>
      </c>
      <c r="B16389">
        <v>133280</v>
      </c>
      <c r="C16389">
        <v>133285</v>
      </c>
      <c r="D16389">
        <v>133265</v>
      </c>
      <c r="E16389">
        <v>133270</v>
      </c>
    </row>
    <row r="16390" spans="1:5" x14ac:dyDescent="0.25">
      <c r="A16390" s="2">
        <v>45742.757638888892</v>
      </c>
      <c r="B16390">
        <v>133285</v>
      </c>
      <c r="C16390">
        <v>133290</v>
      </c>
      <c r="D16390">
        <v>133270</v>
      </c>
      <c r="E16390">
        <v>133280</v>
      </c>
    </row>
    <row r="16391" spans="1:5" x14ac:dyDescent="0.25">
      <c r="A16391" s="2">
        <v>45742.756944444445</v>
      </c>
      <c r="B16391">
        <v>133290</v>
      </c>
      <c r="C16391">
        <v>133325</v>
      </c>
      <c r="D16391">
        <v>133265</v>
      </c>
      <c r="E16391">
        <v>133285</v>
      </c>
    </row>
    <row r="16392" spans="1:5" x14ac:dyDescent="0.25">
      <c r="A16392" s="2">
        <v>45742.756249999999</v>
      </c>
      <c r="B16392">
        <v>133265</v>
      </c>
      <c r="C16392">
        <v>133305</v>
      </c>
      <c r="D16392">
        <v>133255</v>
      </c>
      <c r="E16392">
        <v>133285</v>
      </c>
    </row>
    <row r="16393" spans="1:5" x14ac:dyDescent="0.25">
      <c r="A16393" s="2">
        <v>45742.755555555559</v>
      </c>
      <c r="B16393">
        <v>133255</v>
      </c>
      <c r="C16393">
        <v>133275</v>
      </c>
      <c r="D16393">
        <v>133250</v>
      </c>
      <c r="E16393">
        <v>133270</v>
      </c>
    </row>
    <row r="16394" spans="1:5" x14ac:dyDescent="0.25">
      <c r="A16394" s="2">
        <v>45742.754861111112</v>
      </c>
      <c r="B16394">
        <v>133245</v>
      </c>
      <c r="C16394">
        <v>133260</v>
      </c>
      <c r="D16394">
        <v>133235</v>
      </c>
      <c r="E16394">
        <v>133255</v>
      </c>
    </row>
    <row r="16395" spans="1:5" x14ac:dyDescent="0.25">
      <c r="A16395" s="2">
        <v>45742.754166666666</v>
      </c>
      <c r="B16395">
        <v>133255</v>
      </c>
      <c r="C16395">
        <v>133265</v>
      </c>
      <c r="D16395">
        <v>133245</v>
      </c>
      <c r="E16395">
        <v>133255</v>
      </c>
    </row>
    <row r="16396" spans="1:5" x14ac:dyDescent="0.25">
      <c r="A16396" s="2">
        <v>45742.753472222219</v>
      </c>
      <c r="B16396">
        <v>133285</v>
      </c>
      <c r="C16396">
        <v>133290</v>
      </c>
      <c r="D16396">
        <v>133225</v>
      </c>
      <c r="E16396">
        <v>133260</v>
      </c>
    </row>
    <row r="16397" spans="1:5" x14ac:dyDescent="0.25">
      <c r="A16397" s="2">
        <v>45742.75277777778</v>
      </c>
      <c r="B16397">
        <v>133265</v>
      </c>
      <c r="C16397">
        <v>133295</v>
      </c>
      <c r="D16397">
        <v>133255</v>
      </c>
      <c r="E16397">
        <v>133285</v>
      </c>
    </row>
    <row r="16398" spans="1:5" x14ac:dyDescent="0.25">
      <c r="A16398" s="2">
        <v>45742.752083333333</v>
      </c>
      <c r="B16398">
        <v>133265</v>
      </c>
      <c r="C16398">
        <v>133280</v>
      </c>
      <c r="D16398">
        <v>133240</v>
      </c>
      <c r="E16398">
        <v>133260</v>
      </c>
    </row>
    <row r="16399" spans="1:5" x14ac:dyDescent="0.25">
      <c r="A16399" s="2">
        <v>45742.751388888886</v>
      </c>
      <c r="B16399">
        <v>133265</v>
      </c>
      <c r="C16399">
        <v>133295</v>
      </c>
      <c r="D16399">
        <v>133225</v>
      </c>
      <c r="E16399">
        <v>133260</v>
      </c>
    </row>
    <row r="16400" spans="1:5" x14ac:dyDescent="0.25">
      <c r="A16400" s="2">
        <v>45742.750694444447</v>
      </c>
      <c r="B16400">
        <v>133295</v>
      </c>
      <c r="C16400">
        <v>133305</v>
      </c>
      <c r="D16400">
        <v>133250</v>
      </c>
      <c r="E16400">
        <v>133270</v>
      </c>
    </row>
    <row r="16401" spans="1:5" x14ac:dyDescent="0.25">
      <c r="A16401" s="2">
        <v>45742.75</v>
      </c>
      <c r="B16401">
        <v>133315</v>
      </c>
      <c r="C16401">
        <v>133335</v>
      </c>
      <c r="D16401">
        <v>133290</v>
      </c>
      <c r="E16401">
        <v>133300</v>
      </c>
    </row>
    <row r="16402" spans="1:5" x14ac:dyDescent="0.25">
      <c r="A16402" s="2">
        <v>45742.749305555553</v>
      </c>
      <c r="B16402">
        <v>133310</v>
      </c>
      <c r="C16402">
        <v>133315</v>
      </c>
      <c r="D16402">
        <v>133285</v>
      </c>
      <c r="E16402">
        <v>133315</v>
      </c>
    </row>
    <row r="16403" spans="1:5" x14ac:dyDescent="0.25">
      <c r="A16403" s="2">
        <v>45742.748611111114</v>
      </c>
      <c r="B16403">
        <v>133295</v>
      </c>
      <c r="C16403">
        <v>133330</v>
      </c>
      <c r="D16403">
        <v>133285</v>
      </c>
      <c r="E16403">
        <v>133310</v>
      </c>
    </row>
    <row r="16404" spans="1:5" x14ac:dyDescent="0.25">
      <c r="A16404" s="2">
        <v>45742.747916666667</v>
      </c>
      <c r="B16404">
        <v>133305</v>
      </c>
      <c r="C16404">
        <v>133310</v>
      </c>
      <c r="D16404">
        <v>133275</v>
      </c>
      <c r="E16404">
        <v>133290</v>
      </c>
    </row>
    <row r="16405" spans="1:5" x14ac:dyDescent="0.25">
      <c r="A16405" s="2">
        <v>45742.74722222222</v>
      </c>
      <c r="B16405">
        <v>133320</v>
      </c>
      <c r="C16405">
        <v>133330</v>
      </c>
      <c r="D16405">
        <v>133285</v>
      </c>
      <c r="E16405">
        <v>133310</v>
      </c>
    </row>
    <row r="16406" spans="1:5" x14ac:dyDescent="0.25">
      <c r="A16406" s="2">
        <v>45742.746527777781</v>
      </c>
      <c r="B16406">
        <v>133340</v>
      </c>
      <c r="C16406">
        <v>133350</v>
      </c>
      <c r="D16406">
        <v>133315</v>
      </c>
      <c r="E16406">
        <v>133320</v>
      </c>
    </row>
    <row r="16407" spans="1:5" x14ac:dyDescent="0.25">
      <c r="A16407" s="2">
        <v>45742.745833333334</v>
      </c>
      <c r="B16407">
        <v>133310</v>
      </c>
      <c r="C16407">
        <v>133360</v>
      </c>
      <c r="D16407">
        <v>133305</v>
      </c>
      <c r="E16407">
        <v>133340</v>
      </c>
    </row>
    <row r="16408" spans="1:5" x14ac:dyDescent="0.25">
      <c r="A16408" s="2">
        <v>45742.745138888888</v>
      </c>
      <c r="B16408">
        <v>133280</v>
      </c>
      <c r="C16408">
        <v>133320</v>
      </c>
      <c r="D16408">
        <v>133275</v>
      </c>
      <c r="E16408">
        <v>133310</v>
      </c>
    </row>
    <row r="16409" spans="1:5" x14ac:dyDescent="0.25">
      <c r="A16409" s="2">
        <v>45742.744444444441</v>
      </c>
      <c r="B16409">
        <v>133265</v>
      </c>
      <c r="C16409">
        <v>133295</v>
      </c>
      <c r="D16409">
        <v>133255</v>
      </c>
      <c r="E16409">
        <v>133280</v>
      </c>
    </row>
    <row r="16410" spans="1:5" x14ac:dyDescent="0.25">
      <c r="A16410" s="2">
        <v>45742.743750000001</v>
      </c>
      <c r="B16410">
        <v>133260</v>
      </c>
      <c r="C16410">
        <v>133285</v>
      </c>
      <c r="D16410">
        <v>133255</v>
      </c>
      <c r="E16410">
        <v>133265</v>
      </c>
    </row>
    <row r="16411" spans="1:5" x14ac:dyDescent="0.25">
      <c r="A16411" s="2">
        <v>45742.743055555555</v>
      </c>
      <c r="B16411">
        <v>133260</v>
      </c>
      <c r="C16411">
        <v>133275</v>
      </c>
      <c r="D16411">
        <v>133230</v>
      </c>
      <c r="E16411">
        <v>133260</v>
      </c>
    </row>
    <row r="16412" spans="1:5" x14ac:dyDescent="0.25">
      <c r="A16412" s="2">
        <v>45742.742361111108</v>
      </c>
      <c r="B16412">
        <v>133290</v>
      </c>
      <c r="C16412">
        <v>133295</v>
      </c>
      <c r="D16412">
        <v>133260</v>
      </c>
      <c r="E16412">
        <v>133260</v>
      </c>
    </row>
    <row r="16413" spans="1:5" x14ac:dyDescent="0.25">
      <c r="A16413" s="2">
        <v>45742.741666666669</v>
      </c>
      <c r="B16413">
        <v>133300</v>
      </c>
      <c r="C16413">
        <v>133320</v>
      </c>
      <c r="D16413">
        <v>133270</v>
      </c>
      <c r="E16413">
        <v>133285</v>
      </c>
    </row>
    <row r="16414" spans="1:5" x14ac:dyDescent="0.25">
      <c r="A16414" s="2">
        <v>45742.740972222222</v>
      </c>
      <c r="B16414">
        <v>133315</v>
      </c>
      <c r="C16414">
        <v>133325</v>
      </c>
      <c r="D16414">
        <v>133300</v>
      </c>
      <c r="E16414">
        <v>133305</v>
      </c>
    </row>
    <row r="16415" spans="1:5" x14ac:dyDescent="0.25">
      <c r="A16415" s="2">
        <v>45742.740277777775</v>
      </c>
      <c r="B16415">
        <v>133330</v>
      </c>
      <c r="C16415">
        <v>133335</v>
      </c>
      <c r="D16415">
        <v>133260</v>
      </c>
      <c r="E16415">
        <v>133315</v>
      </c>
    </row>
    <row r="16416" spans="1:5" x14ac:dyDescent="0.25">
      <c r="A16416" s="2">
        <v>45742.739583333336</v>
      </c>
      <c r="B16416">
        <v>133310</v>
      </c>
      <c r="C16416">
        <v>133350</v>
      </c>
      <c r="D16416">
        <v>133305</v>
      </c>
      <c r="E16416">
        <v>133330</v>
      </c>
    </row>
    <row r="16417" spans="1:5" x14ac:dyDescent="0.25">
      <c r="A16417" s="2">
        <v>45742.738888888889</v>
      </c>
      <c r="B16417">
        <v>133335</v>
      </c>
      <c r="C16417">
        <v>133360</v>
      </c>
      <c r="D16417">
        <v>133305</v>
      </c>
      <c r="E16417">
        <v>133305</v>
      </c>
    </row>
    <row r="16418" spans="1:5" x14ac:dyDescent="0.25">
      <c r="A16418" s="2">
        <v>45742.738194444442</v>
      </c>
      <c r="B16418">
        <v>133320</v>
      </c>
      <c r="C16418">
        <v>133350</v>
      </c>
      <c r="D16418">
        <v>133305</v>
      </c>
      <c r="E16418">
        <v>133340</v>
      </c>
    </row>
    <row r="16419" spans="1:5" x14ac:dyDescent="0.25">
      <c r="A16419" s="2">
        <v>45742.737500000003</v>
      </c>
      <c r="B16419">
        <v>133325</v>
      </c>
      <c r="C16419">
        <v>133350</v>
      </c>
      <c r="D16419">
        <v>133295</v>
      </c>
      <c r="E16419">
        <v>133325</v>
      </c>
    </row>
    <row r="16420" spans="1:5" x14ac:dyDescent="0.25">
      <c r="A16420" s="2">
        <v>45742.736805555556</v>
      </c>
      <c r="B16420">
        <v>133320</v>
      </c>
      <c r="C16420">
        <v>133325</v>
      </c>
      <c r="D16420">
        <v>133275</v>
      </c>
      <c r="E16420">
        <v>133325</v>
      </c>
    </row>
    <row r="16421" spans="1:5" x14ac:dyDescent="0.25">
      <c r="A16421" s="2">
        <v>45742.736111111109</v>
      </c>
      <c r="B16421">
        <v>133320</v>
      </c>
      <c r="C16421">
        <v>133330</v>
      </c>
      <c r="D16421">
        <v>133300</v>
      </c>
      <c r="E16421">
        <v>133315</v>
      </c>
    </row>
    <row r="16422" spans="1:5" x14ac:dyDescent="0.25">
      <c r="A16422" s="2">
        <v>45742.73541666667</v>
      </c>
      <c r="B16422">
        <v>133305</v>
      </c>
      <c r="C16422">
        <v>133330</v>
      </c>
      <c r="D16422">
        <v>133285</v>
      </c>
      <c r="E16422">
        <v>133320</v>
      </c>
    </row>
    <row r="16423" spans="1:5" x14ac:dyDescent="0.25">
      <c r="A16423" s="2">
        <v>45742.734722222223</v>
      </c>
      <c r="B16423">
        <v>133275</v>
      </c>
      <c r="C16423">
        <v>133305</v>
      </c>
      <c r="D16423">
        <v>133240</v>
      </c>
      <c r="E16423">
        <v>133305</v>
      </c>
    </row>
    <row r="16424" spans="1:5" x14ac:dyDescent="0.25">
      <c r="A16424" s="2">
        <v>45742.734027777777</v>
      </c>
      <c r="B16424">
        <v>133230</v>
      </c>
      <c r="C16424">
        <v>133275</v>
      </c>
      <c r="D16424">
        <v>133225</v>
      </c>
      <c r="E16424">
        <v>133275</v>
      </c>
    </row>
    <row r="16425" spans="1:5" x14ac:dyDescent="0.25">
      <c r="A16425" s="2">
        <v>45742.73333333333</v>
      </c>
      <c r="B16425">
        <v>133240</v>
      </c>
      <c r="C16425">
        <v>133260</v>
      </c>
      <c r="D16425">
        <v>133215</v>
      </c>
      <c r="E16425">
        <v>133230</v>
      </c>
    </row>
    <row r="16426" spans="1:5" x14ac:dyDescent="0.25">
      <c r="A16426" s="2">
        <v>45742.732638888891</v>
      </c>
      <c r="B16426">
        <v>133250</v>
      </c>
      <c r="C16426">
        <v>133275</v>
      </c>
      <c r="D16426">
        <v>133225</v>
      </c>
      <c r="E16426">
        <v>133240</v>
      </c>
    </row>
    <row r="16427" spans="1:5" x14ac:dyDescent="0.25">
      <c r="A16427" s="2">
        <v>45742.731944444444</v>
      </c>
      <c r="B16427">
        <v>133245</v>
      </c>
      <c r="C16427">
        <v>133255</v>
      </c>
      <c r="D16427">
        <v>133230</v>
      </c>
      <c r="E16427">
        <v>133245</v>
      </c>
    </row>
    <row r="16428" spans="1:5" x14ac:dyDescent="0.25">
      <c r="A16428" s="2">
        <v>45742.731249999997</v>
      </c>
      <c r="B16428">
        <v>133250</v>
      </c>
      <c r="C16428">
        <v>133275</v>
      </c>
      <c r="D16428">
        <v>133230</v>
      </c>
      <c r="E16428">
        <v>133250</v>
      </c>
    </row>
    <row r="16429" spans="1:5" x14ac:dyDescent="0.25">
      <c r="A16429" s="2">
        <v>45742.730555555558</v>
      </c>
      <c r="B16429">
        <v>133265</v>
      </c>
      <c r="C16429">
        <v>133275</v>
      </c>
      <c r="D16429">
        <v>133245</v>
      </c>
      <c r="E16429">
        <v>133250</v>
      </c>
    </row>
    <row r="16430" spans="1:5" x14ac:dyDescent="0.25">
      <c r="A16430" s="2">
        <v>45742.729861111111</v>
      </c>
      <c r="B16430">
        <v>133285</v>
      </c>
      <c r="C16430">
        <v>133305</v>
      </c>
      <c r="D16430">
        <v>133260</v>
      </c>
      <c r="E16430">
        <v>133265</v>
      </c>
    </row>
    <row r="16431" spans="1:5" x14ac:dyDescent="0.25">
      <c r="A16431" s="2">
        <v>45742.729166666664</v>
      </c>
      <c r="B16431">
        <v>133410</v>
      </c>
      <c r="C16431">
        <v>133420</v>
      </c>
      <c r="D16431">
        <v>133245</v>
      </c>
      <c r="E16431">
        <v>133280</v>
      </c>
    </row>
    <row r="16432" spans="1:5" x14ac:dyDescent="0.25">
      <c r="A16432" s="2">
        <v>45742.728472222225</v>
      </c>
      <c r="B16432">
        <v>133430</v>
      </c>
      <c r="C16432">
        <v>133445</v>
      </c>
      <c r="D16432">
        <v>133400</v>
      </c>
      <c r="E16432">
        <v>133410</v>
      </c>
    </row>
    <row r="16433" spans="1:5" x14ac:dyDescent="0.25">
      <c r="A16433" s="2">
        <v>45742.727777777778</v>
      </c>
      <c r="B16433">
        <v>133395</v>
      </c>
      <c r="C16433">
        <v>133455</v>
      </c>
      <c r="D16433">
        <v>133395</v>
      </c>
      <c r="E16433">
        <v>133430</v>
      </c>
    </row>
    <row r="16434" spans="1:5" x14ac:dyDescent="0.25">
      <c r="A16434" s="2">
        <v>45742.727083333331</v>
      </c>
      <c r="B16434">
        <v>133405</v>
      </c>
      <c r="C16434">
        <v>133420</v>
      </c>
      <c r="D16434">
        <v>133395</v>
      </c>
      <c r="E16434">
        <v>133400</v>
      </c>
    </row>
    <row r="16435" spans="1:5" x14ac:dyDescent="0.25">
      <c r="A16435" s="2">
        <v>45742.726388888892</v>
      </c>
      <c r="B16435">
        <v>133420</v>
      </c>
      <c r="C16435">
        <v>133430</v>
      </c>
      <c r="D16435">
        <v>133385</v>
      </c>
      <c r="E16435">
        <v>133405</v>
      </c>
    </row>
    <row r="16436" spans="1:5" x14ac:dyDescent="0.25">
      <c r="A16436" s="2">
        <v>45742.725694444445</v>
      </c>
      <c r="B16436">
        <v>133405</v>
      </c>
      <c r="C16436">
        <v>133435</v>
      </c>
      <c r="D16436">
        <v>133390</v>
      </c>
      <c r="E16436">
        <v>133425</v>
      </c>
    </row>
    <row r="16437" spans="1:5" x14ac:dyDescent="0.25">
      <c r="A16437" s="2">
        <v>45742.724999999999</v>
      </c>
      <c r="B16437">
        <v>133405</v>
      </c>
      <c r="C16437">
        <v>133410</v>
      </c>
      <c r="D16437">
        <v>133380</v>
      </c>
      <c r="E16437">
        <v>133400</v>
      </c>
    </row>
    <row r="16438" spans="1:5" x14ac:dyDescent="0.25">
      <c r="A16438" s="2">
        <v>45742.724305555559</v>
      </c>
      <c r="B16438">
        <v>133420</v>
      </c>
      <c r="C16438">
        <v>133430</v>
      </c>
      <c r="D16438">
        <v>133400</v>
      </c>
      <c r="E16438">
        <v>133410</v>
      </c>
    </row>
    <row r="16439" spans="1:5" x14ac:dyDescent="0.25">
      <c r="A16439" s="2">
        <v>45742.723611111112</v>
      </c>
      <c r="B16439">
        <v>133400</v>
      </c>
      <c r="C16439">
        <v>133445</v>
      </c>
      <c r="D16439">
        <v>133390</v>
      </c>
      <c r="E16439">
        <v>133420</v>
      </c>
    </row>
    <row r="16440" spans="1:5" x14ac:dyDescent="0.25">
      <c r="A16440" s="2">
        <v>45742.722916666666</v>
      </c>
      <c r="B16440">
        <v>133380</v>
      </c>
      <c r="C16440">
        <v>133410</v>
      </c>
      <c r="D16440">
        <v>133365</v>
      </c>
      <c r="E16440">
        <v>133400</v>
      </c>
    </row>
    <row r="16441" spans="1:5" x14ac:dyDescent="0.25">
      <c r="A16441" s="2">
        <v>45742.722222222219</v>
      </c>
      <c r="B16441">
        <v>133305</v>
      </c>
      <c r="C16441">
        <v>133410</v>
      </c>
      <c r="D16441">
        <v>133290</v>
      </c>
      <c r="E16441">
        <v>133385</v>
      </c>
    </row>
    <row r="16442" spans="1:5" x14ac:dyDescent="0.25">
      <c r="A16442" s="2">
        <v>45742.72152777778</v>
      </c>
      <c r="B16442">
        <v>133355</v>
      </c>
      <c r="C16442">
        <v>133355</v>
      </c>
      <c r="D16442">
        <v>133300</v>
      </c>
      <c r="E16442">
        <v>133300</v>
      </c>
    </row>
    <row r="16443" spans="1:5" x14ac:dyDescent="0.25">
      <c r="A16443" s="2">
        <v>45742.720833333333</v>
      </c>
      <c r="B16443">
        <v>133355</v>
      </c>
      <c r="C16443">
        <v>133365</v>
      </c>
      <c r="D16443">
        <v>133330</v>
      </c>
      <c r="E16443">
        <v>133355</v>
      </c>
    </row>
    <row r="16444" spans="1:5" x14ac:dyDescent="0.25">
      <c r="A16444" s="2">
        <v>45742.720138888886</v>
      </c>
      <c r="B16444">
        <v>133340</v>
      </c>
      <c r="C16444">
        <v>133365</v>
      </c>
      <c r="D16444">
        <v>133335</v>
      </c>
      <c r="E16444">
        <v>133355</v>
      </c>
    </row>
    <row r="16445" spans="1:5" x14ac:dyDescent="0.25">
      <c r="A16445" s="2">
        <v>45742.719444444447</v>
      </c>
      <c r="B16445">
        <v>133335</v>
      </c>
      <c r="C16445">
        <v>133360</v>
      </c>
      <c r="D16445">
        <v>133275</v>
      </c>
      <c r="E16445">
        <v>133340</v>
      </c>
    </row>
    <row r="16446" spans="1:5" x14ac:dyDescent="0.25">
      <c r="A16446" s="2">
        <v>45742.71875</v>
      </c>
      <c r="B16446">
        <v>133355</v>
      </c>
      <c r="C16446">
        <v>133370</v>
      </c>
      <c r="D16446">
        <v>133325</v>
      </c>
      <c r="E16446">
        <v>133335</v>
      </c>
    </row>
    <row r="16447" spans="1:5" x14ac:dyDescent="0.25">
      <c r="A16447" s="2">
        <v>45742.718055555553</v>
      </c>
      <c r="B16447">
        <v>133415</v>
      </c>
      <c r="C16447">
        <v>133435</v>
      </c>
      <c r="D16447">
        <v>133325</v>
      </c>
      <c r="E16447">
        <v>133360</v>
      </c>
    </row>
    <row r="16448" spans="1:5" x14ac:dyDescent="0.25">
      <c r="A16448" s="2">
        <v>45742.717361111114</v>
      </c>
      <c r="B16448">
        <v>133430</v>
      </c>
      <c r="C16448">
        <v>133445</v>
      </c>
      <c r="D16448">
        <v>133400</v>
      </c>
      <c r="E16448">
        <v>133415</v>
      </c>
    </row>
    <row r="16449" spans="1:5" x14ac:dyDescent="0.25">
      <c r="A16449" s="2">
        <v>45742.716666666667</v>
      </c>
      <c r="B16449">
        <v>133430</v>
      </c>
      <c r="C16449">
        <v>133445</v>
      </c>
      <c r="D16449">
        <v>133425</v>
      </c>
      <c r="E16449">
        <v>133435</v>
      </c>
    </row>
    <row r="16450" spans="1:5" x14ac:dyDescent="0.25">
      <c r="A16450" s="2">
        <v>45742.71597222222</v>
      </c>
      <c r="B16450">
        <v>133515</v>
      </c>
      <c r="C16450">
        <v>133520</v>
      </c>
      <c r="D16450">
        <v>133430</v>
      </c>
      <c r="E16450">
        <v>133430</v>
      </c>
    </row>
    <row r="16451" spans="1:5" x14ac:dyDescent="0.25">
      <c r="A16451" s="2">
        <v>45742.715277777781</v>
      </c>
      <c r="B16451">
        <v>133505</v>
      </c>
      <c r="C16451">
        <v>133520</v>
      </c>
      <c r="D16451">
        <v>133485</v>
      </c>
      <c r="E16451">
        <v>133515</v>
      </c>
    </row>
    <row r="16452" spans="1:5" x14ac:dyDescent="0.25">
      <c r="A16452" s="2">
        <v>45742.714583333334</v>
      </c>
      <c r="B16452">
        <v>133495</v>
      </c>
      <c r="C16452">
        <v>133530</v>
      </c>
      <c r="D16452">
        <v>133485</v>
      </c>
      <c r="E16452">
        <v>133510</v>
      </c>
    </row>
    <row r="16453" spans="1:5" x14ac:dyDescent="0.25">
      <c r="A16453" s="2">
        <v>45742.713888888888</v>
      </c>
      <c r="B16453">
        <v>133490</v>
      </c>
      <c r="C16453">
        <v>133505</v>
      </c>
      <c r="D16453">
        <v>133470</v>
      </c>
      <c r="E16453">
        <v>133495</v>
      </c>
    </row>
    <row r="16454" spans="1:5" x14ac:dyDescent="0.25">
      <c r="A16454" s="2">
        <v>45742.713194444441</v>
      </c>
      <c r="B16454">
        <v>133475</v>
      </c>
      <c r="C16454">
        <v>133495</v>
      </c>
      <c r="D16454">
        <v>133455</v>
      </c>
      <c r="E16454">
        <v>133485</v>
      </c>
    </row>
    <row r="16455" spans="1:5" x14ac:dyDescent="0.25">
      <c r="A16455" s="2">
        <v>45742.712500000001</v>
      </c>
      <c r="B16455">
        <v>133490</v>
      </c>
      <c r="C16455">
        <v>133495</v>
      </c>
      <c r="D16455">
        <v>133425</v>
      </c>
      <c r="E16455">
        <v>133475</v>
      </c>
    </row>
    <row r="16456" spans="1:5" x14ac:dyDescent="0.25">
      <c r="A16456" s="2">
        <v>45742.711805555555</v>
      </c>
      <c r="B16456">
        <v>133560</v>
      </c>
      <c r="C16456">
        <v>133565</v>
      </c>
      <c r="D16456">
        <v>133480</v>
      </c>
      <c r="E16456">
        <v>133490</v>
      </c>
    </row>
    <row r="16457" spans="1:5" x14ac:dyDescent="0.25">
      <c r="A16457" s="2">
        <v>45742.711111111108</v>
      </c>
      <c r="B16457">
        <v>133575</v>
      </c>
      <c r="C16457">
        <v>133585</v>
      </c>
      <c r="D16457">
        <v>133550</v>
      </c>
      <c r="E16457">
        <v>133560</v>
      </c>
    </row>
    <row r="16458" spans="1:5" x14ac:dyDescent="0.25">
      <c r="A16458" s="2">
        <v>45742.710416666669</v>
      </c>
      <c r="B16458">
        <v>133615</v>
      </c>
      <c r="C16458">
        <v>133615</v>
      </c>
      <c r="D16458">
        <v>133565</v>
      </c>
      <c r="E16458">
        <v>133575</v>
      </c>
    </row>
    <row r="16459" spans="1:5" x14ac:dyDescent="0.25">
      <c r="A16459" s="2">
        <v>45742.709722222222</v>
      </c>
      <c r="B16459">
        <v>133635</v>
      </c>
      <c r="C16459">
        <v>133655</v>
      </c>
      <c r="D16459">
        <v>133605</v>
      </c>
      <c r="E16459">
        <v>133610</v>
      </c>
    </row>
    <row r="16460" spans="1:5" x14ac:dyDescent="0.25">
      <c r="A16460" s="2">
        <v>45742.709027777775</v>
      </c>
      <c r="B16460">
        <v>133595</v>
      </c>
      <c r="C16460">
        <v>133640</v>
      </c>
      <c r="D16460">
        <v>133585</v>
      </c>
      <c r="E16460">
        <v>133640</v>
      </c>
    </row>
    <row r="16461" spans="1:5" x14ac:dyDescent="0.25">
      <c r="A16461" s="2">
        <v>45742.708333333336</v>
      </c>
      <c r="B16461">
        <v>133540</v>
      </c>
      <c r="C16461">
        <v>133600</v>
      </c>
      <c r="D16461">
        <v>133520</v>
      </c>
      <c r="E16461">
        <v>133595</v>
      </c>
    </row>
    <row r="16462" spans="1:5" x14ac:dyDescent="0.25">
      <c r="A16462" s="2">
        <v>45742.707638888889</v>
      </c>
      <c r="B16462">
        <v>133550</v>
      </c>
      <c r="C16462">
        <v>133560</v>
      </c>
      <c r="D16462">
        <v>133490</v>
      </c>
      <c r="E16462">
        <v>133540</v>
      </c>
    </row>
    <row r="16463" spans="1:5" x14ac:dyDescent="0.25">
      <c r="A16463" s="2">
        <v>45742.706944444442</v>
      </c>
      <c r="B16463">
        <v>133555</v>
      </c>
      <c r="C16463">
        <v>133580</v>
      </c>
      <c r="D16463">
        <v>133525</v>
      </c>
      <c r="E16463">
        <v>133545</v>
      </c>
    </row>
    <row r="16464" spans="1:5" x14ac:dyDescent="0.25">
      <c r="A16464" s="2">
        <v>45742.706250000003</v>
      </c>
      <c r="B16464">
        <v>133580</v>
      </c>
      <c r="C16464">
        <v>133585</v>
      </c>
      <c r="D16464">
        <v>133550</v>
      </c>
      <c r="E16464">
        <v>133555</v>
      </c>
    </row>
    <row r="16465" spans="1:5" x14ac:dyDescent="0.25">
      <c r="A16465" s="2">
        <v>45742.705555555556</v>
      </c>
      <c r="B16465">
        <v>133565</v>
      </c>
      <c r="C16465">
        <v>133600</v>
      </c>
      <c r="D16465">
        <v>133550</v>
      </c>
      <c r="E16465">
        <v>133585</v>
      </c>
    </row>
    <row r="16466" spans="1:5" x14ac:dyDescent="0.25">
      <c r="A16466" s="2">
        <v>45742.704861111109</v>
      </c>
      <c r="B16466">
        <v>133555</v>
      </c>
      <c r="C16466">
        <v>133595</v>
      </c>
      <c r="D16466">
        <v>133535</v>
      </c>
      <c r="E16466">
        <v>133560</v>
      </c>
    </row>
    <row r="16467" spans="1:5" x14ac:dyDescent="0.25">
      <c r="A16467" s="2">
        <v>45742.70416666667</v>
      </c>
      <c r="B16467">
        <v>133540</v>
      </c>
      <c r="C16467">
        <v>133575</v>
      </c>
      <c r="D16467">
        <v>133515</v>
      </c>
      <c r="E16467">
        <v>133555</v>
      </c>
    </row>
    <row r="16468" spans="1:5" x14ac:dyDescent="0.25">
      <c r="A16468" s="2">
        <v>45742.703472222223</v>
      </c>
      <c r="B16468">
        <v>133535</v>
      </c>
      <c r="C16468">
        <v>133560</v>
      </c>
      <c r="D16468">
        <v>133500</v>
      </c>
      <c r="E16468">
        <v>133545</v>
      </c>
    </row>
    <row r="16469" spans="1:5" x14ac:dyDescent="0.25">
      <c r="A16469" s="2">
        <v>45742.702777777777</v>
      </c>
      <c r="B16469">
        <v>133570</v>
      </c>
      <c r="C16469">
        <v>133585</v>
      </c>
      <c r="D16469">
        <v>133525</v>
      </c>
      <c r="E16469">
        <v>133535</v>
      </c>
    </row>
    <row r="16470" spans="1:5" x14ac:dyDescent="0.25">
      <c r="A16470" s="2">
        <v>45742.70208333333</v>
      </c>
      <c r="B16470">
        <v>133580</v>
      </c>
      <c r="C16470">
        <v>133600</v>
      </c>
      <c r="D16470">
        <v>133530</v>
      </c>
      <c r="E16470">
        <v>133570</v>
      </c>
    </row>
    <row r="16471" spans="1:5" x14ac:dyDescent="0.25">
      <c r="A16471" s="2">
        <v>45742.701388888891</v>
      </c>
      <c r="B16471">
        <v>133605</v>
      </c>
      <c r="C16471">
        <v>133640</v>
      </c>
      <c r="D16471">
        <v>133570</v>
      </c>
      <c r="E16471">
        <v>133580</v>
      </c>
    </row>
    <row r="16472" spans="1:5" x14ac:dyDescent="0.25">
      <c r="A16472" s="2">
        <v>45742.700694444444</v>
      </c>
      <c r="B16472">
        <v>133550</v>
      </c>
      <c r="C16472">
        <v>133615</v>
      </c>
      <c r="D16472">
        <v>133550</v>
      </c>
      <c r="E16472">
        <v>133610</v>
      </c>
    </row>
    <row r="16473" spans="1:5" x14ac:dyDescent="0.25">
      <c r="A16473" s="2">
        <v>45742.7</v>
      </c>
      <c r="B16473">
        <v>133540</v>
      </c>
      <c r="C16473">
        <v>133565</v>
      </c>
      <c r="D16473">
        <v>133505</v>
      </c>
      <c r="E16473">
        <v>133555</v>
      </c>
    </row>
    <row r="16474" spans="1:5" x14ac:dyDescent="0.25">
      <c r="A16474" s="2">
        <v>45742.699305555558</v>
      </c>
      <c r="B16474">
        <v>133500</v>
      </c>
      <c r="C16474">
        <v>133570</v>
      </c>
      <c r="D16474">
        <v>133500</v>
      </c>
      <c r="E16474">
        <v>133535</v>
      </c>
    </row>
    <row r="16475" spans="1:5" x14ac:dyDescent="0.25">
      <c r="A16475" s="2">
        <v>45742.698611111111</v>
      </c>
      <c r="B16475">
        <v>133505</v>
      </c>
      <c r="C16475">
        <v>133530</v>
      </c>
      <c r="D16475">
        <v>133490</v>
      </c>
      <c r="E16475">
        <v>133500</v>
      </c>
    </row>
    <row r="16476" spans="1:5" x14ac:dyDescent="0.25">
      <c r="A16476" s="2">
        <v>45742.697916666664</v>
      </c>
      <c r="B16476">
        <v>133465</v>
      </c>
      <c r="C16476">
        <v>133505</v>
      </c>
      <c r="D16476">
        <v>133455</v>
      </c>
      <c r="E16476">
        <v>133505</v>
      </c>
    </row>
    <row r="16477" spans="1:5" x14ac:dyDescent="0.25">
      <c r="A16477" s="2">
        <v>45742.697222222225</v>
      </c>
      <c r="B16477">
        <v>133505</v>
      </c>
      <c r="C16477">
        <v>133525</v>
      </c>
      <c r="D16477">
        <v>133465</v>
      </c>
      <c r="E16477">
        <v>133465</v>
      </c>
    </row>
    <row r="16478" spans="1:5" x14ac:dyDescent="0.25">
      <c r="A16478" s="2">
        <v>45742.696527777778</v>
      </c>
      <c r="B16478">
        <v>133485</v>
      </c>
      <c r="C16478">
        <v>133505</v>
      </c>
      <c r="D16478">
        <v>133455</v>
      </c>
      <c r="E16478">
        <v>133505</v>
      </c>
    </row>
    <row r="16479" spans="1:5" x14ac:dyDescent="0.25">
      <c r="A16479" s="2">
        <v>45742.695833333331</v>
      </c>
      <c r="B16479">
        <v>133460</v>
      </c>
      <c r="C16479">
        <v>133490</v>
      </c>
      <c r="D16479">
        <v>133430</v>
      </c>
      <c r="E16479">
        <v>133485</v>
      </c>
    </row>
    <row r="16480" spans="1:5" x14ac:dyDescent="0.25">
      <c r="A16480" s="2">
        <v>45742.695138888892</v>
      </c>
      <c r="B16480">
        <v>133450</v>
      </c>
      <c r="C16480">
        <v>133475</v>
      </c>
      <c r="D16480">
        <v>133445</v>
      </c>
      <c r="E16480">
        <v>133460</v>
      </c>
    </row>
    <row r="16481" spans="1:5" x14ac:dyDescent="0.25">
      <c r="A16481" s="2">
        <v>45742.694444444445</v>
      </c>
      <c r="B16481">
        <v>133455</v>
      </c>
      <c r="C16481">
        <v>133470</v>
      </c>
      <c r="D16481">
        <v>133430</v>
      </c>
      <c r="E16481">
        <v>133450</v>
      </c>
    </row>
    <row r="16482" spans="1:5" x14ac:dyDescent="0.25">
      <c r="A16482" s="2">
        <v>45742.693749999999</v>
      </c>
      <c r="B16482">
        <v>133510</v>
      </c>
      <c r="C16482">
        <v>133515</v>
      </c>
      <c r="D16482">
        <v>133445</v>
      </c>
      <c r="E16482">
        <v>133450</v>
      </c>
    </row>
    <row r="16483" spans="1:5" x14ac:dyDescent="0.25">
      <c r="A16483" s="2">
        <v>45742.693055555559</v>
      </c>
      <c r="B16483">
        <v>133350</v>
      </c>
      <c r="C16483">
        <v>133520</v>
      </c>
      <c r="D16483">
        <v>133345</v>
      </c>
      <c r="E16483">
        <v>133510</v>
      </c>
    </row>
    <row r="16484" spans="1:5" x14ac:dyDescent="0.25">
      <c r="A16484" s="2">
        <v>45742.692361111112</v>
      </c>
      <c r="B16484">
        <v>133365</v>
      </c>
      <c r="C16484">
        <v>133380</v>
      </c>
      <c r="D16484">
        <v>133330</v>
      </c>
      <c r="E16484">
        <v>133350</v>
      </c>
    </row>
    <row r="16485" spans="1:5" x14ac:dyDescent="0.25">
      <c r="A16485" s="2">
        <v>45742.691666666666</v>
      </c>
      <c r="B16485">
        <v>133365</v>
      </c>
      <c r="C16485">
        <v>133395</v>
      </c>
      <c r="D16485">
        <v>133350</v>
      </c>
      <c r="E16485">
        <v>133365</v>
      </c>
    </row>
    <row r="16486" spans="1:5" x14ac:dyDescent="0.25">
      <c r="A16486" s="2">
        <v>45742.690972222219</v>
      </c>
      <c r="B16486">
        <v>133270</v>
      </c>
      <c r="C16486">
        <v>133390</v>
      </c>
      <c r="D16486">
        <v>133240</v>
      </c>
      <c r="E16486">
        <v>133365</v>
      </c>
    </row>
    <row r="16487" spans="1:5" x14ac:dyDescent="0.25">
      <c r="A16487" s="2">
        <v>45742.69027777778</v>
      </c>
      <c r="B16487">
        <v>133315</v>
      </c>
      <c r="C16487">
        <v>133340</v>
      </c>
      <c r="D16487">
        <v>133270</v>
      </c>
      <c r="E16487">
        <v>133275</v>
      </c>
    </row>
    <row r="16488" spans="1:5" x14ac:dyDescent="0.25">
      <c r="A16488" s="2">
        <v>45742.689583333333</v>
      </c>
      <c r="B16488">
        <v>133330</v>
      </c>
      <c r="C16488">
        <v>133340</v>
      </c>
      <c r="D16488">
        <v>133305</v>
      </c>
      <c r="E16488">
        <v>133315</v>
      </c>
    </row>
    <row r="16489" spans="1:5" x14ac:dyDescent="0.25">
      <c r="A16489" s="2">
        <v>45742.688888888886</v>
      </c>
      <c r="B16489">
        <v>133350</v>
      </c>
      <c r="C16489">
        <v>133350</v>
      </c>
      <c r="D16489">
        <v>133315</v>
      </c>
      <c r="E16489">
        <v>133330</v>
      </c>
    </row>
    <row r="16490" spans="1:5" x14ac:dyDescent="0.25">
      <c r="A16490" s="2">
        <v>45742.688194444447</v>
      </c>
      <c r="B16490">
        <v>133345</v>
      </c>
      <c r="C16490">
        <v>133350</v>
      </c>
      <c r="D16490">
        <v>133310</v>
      </c>
      <c r="E16490">
        <v>133345</v>
      </c>
    </row>
    <row r="16491" spans="1:5" x14ac:dyDescent="0.25">
      <c r="A16491" s="2">
        <v>45742.6875</v>
      </c>
      <c r="B16491">
        <v>133340</v>
      </c>
      <c r="C16491">
        <v>133355</v>
      </c>
      <c r="D16491">
        <v>133330</v>
      </c>
      <c r="E16491">
        <v>133350</v>
      </c>
    </row>
    <row r="16492" spans="1:5" x14ac:dyDescent="0.25">
      <c r="A16492" s="2">
        <v>45742.686805555553</v>
      </c>
      <c r="B16492">
        <v>133295</v>
      </c>
      <c r="C16492">
        <v>133370</v>
      </c>
      <c r="D16492">
        <v>133295</v>
      </c>
      <c r="E16492">
        <v>133340</v>
      </c>
    </row>
    <row r="16493" spans="1:5" x14ac:dyDescent="0.25">
      <c r="A16493" s="2">
        <v>45742.686111111114</v>
      </c>
      <c r="B16493">
        <v>133305</v>
      </c>
      <c r="C16493">
        <v>133325</v>
      </c>
      <c r="D16493">
        <v>133290</v>
      </c>
      <c r="E16493">
        <v>133300</v>
      </c>
    </row>
    <row r="16494" spans="1:5" x14ac:dyDescent="0.25">
      <c r="A16494" s="2">
        <v>45742.685416666667</v>
      </c>
      <c r="B16494">
        <v>133290</v>
      </c>
      <c r="C16494">
        <v>133310</v>
      </c>
      <c r="D16494">
        <v>133285</v>
      </c>
      <c r="E16494">
        <v>133300</v>
      </c>
    </row>
    <row r="16495" spans="1:5" x14ac:dyDescent="0.25">
      <c r="A16495" s="2">
        <v>45742.68472222222</v>
      </c>
      <c r="B16495">
        <v>133245</v>
      </c>
      <c r="C16495">
        <v>133295</v>
      </c>
      <c r="D16495">
        <v>133245</v>
      </c>
      <c r="E16495">
        <v>133290</v>
      </c>
    </row>
    <row r="16496" spans="1:5" x14ac:dyDescent="0.25">
      <c r="A16496" s="2">
        <v>45742.684027777781</v>
      </c>
      <c r="B16496">
        <v>133265</v>
      </c>
      <c r="C16496">
        <v>133280</v>
      </c>
      <c r="D16496">
        <v>133220</v>
      </c>
      <c r="E16496">
        <v>133250</v>
      </c>
    </row>
    <row r="16497" spans="1:5" x14ac:dyDescent="0.25">
      <c r="A16497" s="2">
        <v>45742.683333333334</v>
      </c>
      <c r="B16497">
        <v>133285</v>
      </c>
      <c r="C16497">
        <v>133290</v>
      </c>
      <c r="D16497">
        <v>133265</v>
      </c>
      <c r="E16497">
        <v>133265</v>
      </c>
    </row>
    <row r="16498" spans="1:5" x14ac:dyDescent="0.25">
      <c r="A16498" s="2">
        <v>45742.682638888888</v>
      </c>
      <c r="B16498">
        <v>133260</v>
      </c>
      <c r="C16498">
        <v>133310</v>
      </c>
      <c r="D16498">
        <v>133240</v>
      </c>
      <c r="E16498">
        <v>133290</v>
      </c>
    </row>
    <row r="16499" spans="1:5" x14ac:dyDescent="0.25">
      <c r="A16499" s="2">
        <v>45742.681944444441</v>
      </c>
      <c r="B16499">
        <v>133245</v>
      </c>
      <c r="C16499">
        <v>133280</v>
      </c>
      <c r="D16499">
        <v>133240</v>
      </c>
      <c r="E16499">
        <v>133265</v>
      </c>
    </row>
    <row r="16500" spans="1:5" x14ac:dyDescent="0.25">
      <c r="A16500" s="2">
        <v>45742.681250000001</v>
      </c>
      <c r="B16500">
        <v>133270</v>
      </c>
      <c r="C16500">
        <v>133290</v>
      </c>
      <c r="D16500">
        <v>133230</v>
      </c>
      <c r="E16500">
        <v>133250</v>
      </c>
    </row>
    <row r="16501" spans="1:5" x14ac:dyDescent="0.25">
      <c r="A16501" s="2">
        <v>45742.680555555555</v>
      </c>
      <c r="B16501">
        <v>133270</v>
      </c>
      <c r="C16501">
        <v>133300</v>
      </c>
      <c r="D16501">
        <v>133245</v>
      </c>
      <c r="E16501">
        <v>133270</v>
      </c>
    </row>
    <row r="16502" spans="1:5" x14ac:dyDescent="0.25">
      <c r="A16502" s="2">
        <v>45742.679861111108</v>
      </c>
      <c r="B16502">
        <v>133290</v>
      </c>
      <c r="C16502">
        <v>133295</v>
      </c>
      <c r="D16502">
        <v>133260</v>
      </c>
      <c r="E16502">
        <v>133265</v>
      </c>
    </row>
    <row r="16503" spans="1:5" x14ac:dyDescent="0.25">
      <c r="A16503" s="2">
        <v>45742.679166666669</v>
      </c>
      <c r="B16503">
        <v>133270</v>
      </c>
      <c r="C16503">
        <v>133295</v>
      </c>
      <c r="D16503">
        <v>133240</v>
      </c>
      <c r="E16503">
        <v>133290</v>
      </c>
    </row>
    <row r="16504" spans="1:5" x14ac:dyDescent="0.25">
      <c r="A16504" s="2">
        <v>45742.678472222222</v>
      </c>
      <c r="B16504">
        <v>133300</v>
      </c>
      <c r="C16504">
        <v>133300</v>
      </c>
      <c r="D16504">
        <v>133255</v>
      </c>
      <c r="E16504">
        <v>133270</v>
      </c>
    </row>
    <row r="16505" spans="1:5" x14ac:dyDescent="0.25">
      <c r="A16505" s="2">
        <v>45742.677777777775</v>
      </c>
      <c r="B16505">
        <v>133310</v>
      </c>
      <c r="C16505">
        <v>133315</v>
      </c>
      <c r="D16505">
        <v>133285</v>
      </c>
      <c r="E16505">
        <v>133300</v>
      </c>
    </row>
    <row r="16506" spans="1:5" x14ac:dyDescent="0.25">
      <c r="A16506" s="2">
        <v>45742.677083333336</v>
      </c>
      <c r="B16506">
        <v>133320</v>
      </c>
      <c r="C16506">
        <v>133325</v>
      </c>
      <c r="D16506">
        <v>133295</v>
      </c>
      <c r="E16506">
        <v>133310</v>
      </c>
    </row>
    <row r="16507" spans="1:5" x14ac:dyDescent="0.25">
      <c r="A16507" s="2">
        <v>45742.676388888889</v>
      </c>
      <c r="B16507">
        <v>133315</v>
      </c>
      <c r="C16507">
        <v>133365</v>
      </c>
      <c r="D16507">
        <v>133295</v>
      </c>
      <c r="E16507">
        <v>133320</v>
      </c>
    </row>
    <row r="16508" spans="1:5" x14ac:dyDescent="0.25">
      <c r="A16508" s="2">
        <v>45742.675694444442</v>
      </c>
      <c r="B16508">
        <v>133315</v>
      </c>
      <c r="C16508">
        <v>133325</v>
      </c>
      <c r="D16508">
        <v>133300</v>
      </c>
      <c r="E16508">
        <v>133315</v>
      </c>
    </row>
    <row r="16509" spans="1:5" x14ac:dyDescent="0.25">
      <c r="A16509" s="2">
        <v>45742.675000000003</v>
      </c>
      <c r="B16509">
        <v>133295</v>
      </c>
      <c r="C16509">
        <v>133315</v>
      </c>
      <c r="D16509">
        <v>133275</v>
      </c>
      <c r="E16509">
        <v>133315</v>
      </c>
    </row>
    <row r="16510" spans="1:5" x14ac:dyDescent="0.25">
      <c r="A16510" s="2">
        <v>45742.674305555556</v>
      </c>
      <c r="B16510">
        <v>133315</v>
      </c>
      <c r="C16510">
        <v>133335</v>
      </c>
      <c r="D16510">
        <v>133290</v>
      </c>
      <c r="E16510">
        <v>133300</v>
      </c>
    </row>
    <row r="16511" spans="1:5" x14ac:dyDescent="0.25">
      <c r="A16511" s="2">
        <v>45742.673611111109</v>
      </c>
      <c r="B16511">
        <v>133295</v>
      </c>
      <c r="C16511">
        <v>133330</v>
      </c>
      <c r="D16511">
        <v>133285</v>
      </c>
      <c r="E16511">
        <v>133320</v>
      </c>
    </row>
    <row r="16512" spans="1:5" x14ac:dyDescent="0.25">
      <c r="A16512" s="2">
        <v>45742.67291666667</v>
      </c>
      <c r="B16512">
        <v>133330</v>
      </c>
      <c r="C16512">
        <v>133335</v>
      </c>
      <c r="D16512">
        <v>133285</v>
      </c>
      <c r="E16512">
        <v>133295</v>
      </c>
    </row>
    <row r="16513" spans="1:5" x14ac:dyDescent="0.25">
      <c r="A16513" s="2">
        <v>45742.672222222223</v>
      </c>
      <c r="B16513">
        <v>133310</v>
      </c>
      <c r="C16513">
        <v>133330</v>
      </c>
      <c r="D16513">
        <v>133290</v>
      </c>
      <c r="E16513">
        <v>133330</v>
      </c>
    </row>
    <row r="16514" spans="1:5" x14ac:dyDescent="0.25">
      <c r="A16514" s="2">
        <v>45742.671527777777</v>
      </c>
      <c r="B16514">
        <v>133305</v>
      </c>
      <c r="C16514">
        <v>133320</v>
      </c>
      <c r="D16514">
        <v>133285</v>
      </c>
      <c r="E16514">
        <v>133310</v>
      </c>
    </row>
    <row r="16515" spans="1:5" x14ac:dyDescent="0.25">
      <c r="A16515" s="2">
        <v>45742.67083333333</v>
      </c>
      <c r="B16515">
        <v>133335</v>
      </c>
      <c r="C16515">
        <v>133335</v>
      </c>
      <c r="D16515">
        <v>133300</v>
      </c>
      <c r="E16515">
        <v>133305</v>
      </c>
    </row>
    <row r="16516" spans="1:5" x14ac:dyDescent="0.25">
      <c r="A16516" s="2">
        <v>45742.670138888891</v>
      </c>
      <c r="B16516">
        <v>133250</v>
      </c>
      <c r="C16516">
        <v>133350</v>
      </c>
      <c r="D16516">
        <v>133245</v>
      </c>
      <c r="E16516">
        <v>133330</v>
      </c>
    </row>
    <row r="16517" spans="1:5" x14ac:dyDescent="0.25">
      <c r="A16517" s="2">
        <v>45742.669444444444</v>
      </c>
      <c r="B16517">
        <v>133275</v>
      </c>
      <c r="C16517">
        <v>133280</v>
      </c>
      <c r="D16517">
        <v>133240</v>
      </c>
      <c r="E16517">
        <v>133255</v>
      </c>
    </row>
    <row r="16518" spans="1:5" x14ac:dyDescent="0.25">
      <c r="A16518" s="2">
        <v>45742.668749999997</v>
      </c>
      <c r="B16518">
        <v>133315</v>
      </c>
      <c r="C16518">
        <v>133320</v>
      </c>
      <c r="D16518">
        <v>133260</v>
      </c>
      <c r="E16518">
        <v>133275</v>
      </c>
    </row>
    <row r="16519" spans="1:5" x14ac:dyDescent="0.25">
      <c r="A16519" s="2">
        <v>45742.668055555558</v>
      </c>
      <c r="B16519">
        <v>133300</v>
      </c>
      <c r="C16519">
        <v>133315</v>
      </c>
      <c r="D16519">
        <v>133285</v>
      </c>
      <c r="E16519">
        <v>133310</v>
      </c>
    </row>
    <row r="16520" spans="1:5" x14ac:dyDescent="0.25">
      <c r="A16520" s="2">
        <v>45742.667361111111</v>
      </c>
      <c r="B16520">
        <v>133290</v>
      </c>
      <c r="C16520">
        <v>133300</v>
      </c>
      <c r="D16520">
        <v>133260</v>
      </c>
      <c r="E16520">
        <v>133295</v>
      </c>
    </row>
    <row r="16521" spans="1:5" x14ac:dyDescent="0.25">
      <c r="A16521" s="2">
        <v>45742.666666666664</v>
      </c>
      <c r="B16521">
        <v>133305</v>
      </c>
      <c r="C16521">
        <v>133315</v>
      </c>
      <c r="D16521">
        <v>133270</v>
      </c>
      <c r="E16521">
        <v>133295</v>
      </c>
    </row>
    <row r="16522" spans="1:5" x14ac:dyDescent="0.25">
      <c r="A16522" s="2">
        <v>45742.665972222225</v>
      </c>
      <c r="B16522">
        <v>133290</v>
      </c>
      <c r="C16522">
        <v>133310</v>
      </c>
      <c r="D16522">
        <v>133285</v>
      </c>
      <c r="E16522">
        <v>133305</v>
      </c>
    </row>
    <row r="16523" spans="1:5" x14ac:dyDescent="0.25">
      <c r="A16523" s="2">
        <v>45742.665277777778</v>
      </c>
      <c r="B16523">
        <v>133260</v>
      </c>
      <c r="C16523">
        <v>133305</v>
      </c>
      <c r="D16523">
        <v>133255</v>
      </c>
      <c r="E16523">
        <v>133295</v>
      </c>
    </row>
    <row r="16524" spans="1:5" x14ac:dyDescent="0.25">
      <c r="A16524" s="2">
        <v>45742.664583333331</v>
      </c>
      <c r="B16524">
        <v>133290</v>
      </c>
      <c r="C16524">
        <v>133295</v>
      </c>
      <c r="D16524">
        <v>133260</v>
      </c>
      <c r="E16524">
        <v>133260</v>
      </c>
    </row>
    <row r="16525" spans="1:5" x14ac:dyDescent="0.25">
      <c r="A16525" s="2">
        <v>45742.663888888892</v>
      </c>
      <c r="B16525">
        <v>133325</v>
      </c>
      <c r="C16525">
        <v>133345</v>
      </c>
      <c r="D16525">
        <v>133280</v>
      </c>
      <c r="E16525">
        <v>133295</v>
      </c>
    </row>
    <row r="16526" spans="1:5" x14ac:dyDescent="0.25">
      <c r="A16526" s="2">
        <v>45742.663194444445</v>
      </c>
      <c r="B16526">
        <v>133330</v>
      </c>
      <c r="C16526">
        <v>133335</v>
      </c>
      <c r="D16526">
        <v>133305</v>
      </c>
      <c r="E16526">
        <v>133325</v>
      </c>
    </row>
    <row r="16527" spans="1:5" x14ac:dyDescent="0.25">
      <c r="A16527" s="2">
        <v>45742.662499999999</v>
      </c>
      <c r="B16527">
        <v>133325</v>
      </c>
      <c r="C16527">
        <v>133345</v>
      </c>
      <c r="D16527">
        <v>133295</v>
      </c>
      <c r="E16527">
        <v>133335</v>
      </c>
    </row>
    <row r="16528" spans="1:5" x14ac:dyDescent="0.25">
      <c r="A16528" s="2">
        <v>45742.661805555559</v>
      </c>
      <c r="B16528">
        <v>133350</v>
      </c>
      <c r="C16528">
        <v>133370</v>
      </c>
      <c r="D16528">
        <v>133320</v>
      </c>
      <c r="E16528">
        <v>133325</v>
      </c>
    </row>
    <row r="16529" spans="1:5" x14ac:dyDescent="0.25">
      <c r="A16529" s="2">
        <v>45742.661111111112</v>
      </c>
      <c r="B16529">
        <v>133375</v>
      </c>
      <c r="C16529">
        <v>133400</v>
      </c>
      <c r="D16529">
        <v>133345</v>
      </c>
      <c r="E16529">
        <v>133345</v>
      </c>
    </row>
    <row r="16530" spans="1:5" x14ac:dyDescent="0.25">
      <c r="A16530" s="2">
        <v>45742.660416666666</v>
      </c>
      <c r="B16530">
        <v>133345</v>
      </c>
      <c r="C16530">
        <v>133380</v>
      </c>
      <c r="D16530">
        <v>133340</v>
      </c>
      <c r="E16530">
        <v>133375</v>
      </c>
    </row>
    <row r="16531" spans="1:5" x14ac:dyDescent="0.25">
      <c r="A16531" s="2">
        <v>45742.659722222219</v>
      </c>
      <c r="B16531">
        <v>133380</v>
      </c>
      <c r="C16531">
        <v>133395</v>
      </c>
      <c r="D16531">
        <v>133345</v>
      </c>
      <c r="E16531">
        <v>133350</v>
      </c>
    </row>
    <row r="16532" spans="1:5" x14ac:dyDescent="0.25">
      <c r="A16532" s="2">
        <v>45742.65902777778</v>
      </c>
      <c r="B16532">
        <v>133330</v>
      </c>
      <c r="C16532">
        <v>133380</v>
      </c>
      <c r="D16532">
        <v>133325</v>
      </c>
      <c r="E16532">
        <v>133380</v>
      </c>
    </row>
    <row r="16533" spans="1:5" x14ac:dyDescent="0.25">
      <c r="A16533" s="2">
        <v>45742.658333333333</v>
      </c>
      <c r="B16533">
        <v>133325</v>
      </c>
      <c r="C16533">
        <v>133370</v>
      </c>
      <c r="D16533">
        <v>133310</v>
      </c>
      <c r="E16533">
        <v>133330</v>
      </c>
    </row>
    <row r="16534" spans="1:5" x14ac:dyDescent="0.25">
      <c r="A16534" s="2">
        <v>45742.657638888886</v>
      </c>
      <c r="B16534">
        <v>133340</v>
      </c>
      <c r="C16534">
        <v>133355</v>
      </c>
      <c r="D16534">
        <v>133315</v>
      </c>
      <c r="E16534">
        <v>133325</v>
      </c>
    </row>
    <row r="16535" spans="1:5" x14ac:dyDescent="0.25">
      <c r="A16535" s="2">
        <v>45742.656944444447</v>
      </c>
      <c r="B16535">
        <v>133360</v>
      </c>
      <c r="C16535">
        <v>133370</v>
      </c>
      <c r="D16535">
        <v>133320</v>
      </c>
      <c r="E16535">
        <v>133345</v>
      </c>
    </row>
    <row r="16536" spans="1:5" x14ac:dyDescent="0.25">
      <c r="A16536" s="2">
        <v>45742.65625</v>
      </c>
      <c r="B16536">
        <v>133335</v>
      </c>
      <c r="C16536">
        <v>133380</v>
      </c>
      <c r="D16536">
        <v>133315</v>
      </c>
      <c r="E16536">
        <v>133360</v>
      </c>
    </row>
    <row r="16537" spans="1:5" x14ac:dyDescent="0.25">
      <c r="A16537" s="2">
        <v>45742.655555555553</v>
      </c>
      <c r="B16537">
        <v>133340</v>
      </c>
      <c r="C16537">
        <v>133345</v>
      </c>
      <c r="D16537">
        <v>133305</v>
      </c>
      <c r="E16537">
        <v>133335</v>
      </c>
    </row>
    <row r="16538" spans="1:5" x14ac:dyDescent="0.25">
      <c r="A16538" s="2">
        <v>45742.654861111114</v>
      </c>
      <c r="B16538">
        <v>133370</v>
      </c>
      <c r="C16538">
        <v>133375</v>
      </c>
      <c r="D16538">
        <v>133320</v>
      </c>
      <c r="E16538">
        <v>133335</v>
      </c>
    </row>
    <row r="16539" spans="1:5" x14ac:dyDescent="0.25">
      <c r="A16539" s="2">
        <v>45742.654166666667</v>
      </c>
      <c r="B16539">
        <v>133370</v>
      </c>
      <c r="C16539">
        <v>133405</v>
      </c>
      <c r="D16539">
        <v>133355</v>
      </c>
      <c r="E16539">
        <v>133370</v>
      </c>
    </row>
    <row r="16540" spans="1:5" x14ac:dyDescent="0.25">
      <c r="A16540" s="2">
        <v>45742.65347222222</v>
      </c>
      <c r="B16540">
        <v>133370</v>
      </c>
      <c r="C16540">
        <v>133385</v>
      </c>
      <c r="D16540">
        <v>133360</v>
      </c>
      <c r="E16540">
        <v>133370</v>
      </c>
    </row>
    <row r="16541" spans="1:5" x14ac:dyDescent="0.25">
      <c r="A16541" s="2">
        <v>45742.652777777781</v>
      </c>
      <c r="B16541">
        <v>133350</v>
      </c>
      <c r="C16541">
        <v>133400</v>
      </c>
      <c r="D16541">
        <v>133335</v>
      </c>
      <c r="E16541">
        <v>133370</v>
      </c>
    </row>
    <row r="16542" spans="1:5" x14ac:dyDescent="0.25">
      <c r="A16542" s="2">
        <v>45742.652083333334</v>
      </c>
      <c r="B16542">
        <v>133390</v>
      </c>
      <c r="C16542">
        <v>133395</v>
      </c>
      <c r="D16542">
        <v>133350</v>
      </c>
      <c r="E16542">
        <v>133350</v>
      </c>
    </row>
    <row r="16543" spans="1:5" x14ac:dyDescent="0.25">
      <c r="A16543" s="2">
        <v>45742.651388888888</v>
      </c>
      <c r="B16543">
        <v>133345</v>
      </c>
      <c r="C16543">
        <v>133415</v>
      </c>
      <c r="D16543">
        <v>133340</v>
      </c>
      <c r="E16543">
        <v>133385</v>
      </c>
    </row>
    <row r="16544" spans="1:5" x14ac:dyDescent="0.25">
      <c r="A16544" s="2">
        <v>45742.650694444441</v>
      </c>
      <c r="B16544">
        <v>133390</v>
      </c>
      <c r="C16544">
        <v>133410</v>
      </c>
      <c r="D16544">
        <v>133330</v>
      </c>
      <c r="E16544">
        <v>133350</v>
      </c>
    </row>
    <row r="16545" spans="1:5" x14ac:dyDescent="0.25">
      <c r="A16545" s="2">
        <v>45742.65</v>
      </c>
      <c r="B16545">
        <v>133455</v>
      </c>
      <c r="C16545">
        <v>133460</v>
      </c>
      <c r="D16545">
        <v>133380</v>
      </c>
      <c r="E16545">
        <v>133385</v>
      </c>
    </row>
    <row r="16546" spans="1:5" x14ac:dyDescent="0.25">
      <c r="A16546" s="2">
        <v>45742.649305555555</v>
      </c>
      <c r="B16546">
        <v>133485</v>
      </c>
      <c r="C16546">
        <v>133500</v>
      </c>
      <c r="D16546">
        <v>133455</v>
      </c>
      <c r="E16546">
        <v>133455</v>
      </c>
    </row>
    <row r="16547" spans="1:5" x14ac:dyDescent="0.25">
      <c r="A16547" s="2">
        <v>45742.648611111108</v>
      </c>
      <c r="B16547">
        <v>133520</v>
      </c>
      <c r="C16547">
        <v>133545</v>
      </c>
      <c r="D16547">
        <v>133465</v>
      </c>
      <c r="E16547">
        <v>133485</v>
      </c>
    </row>
    <row r="16548" spans="1:5" x14ac:dyDescent="0.25">
      <c r="A16548" s="2">
        <v>45742.647916666669</v>
      </c>
      <c r="B16548">
        <v>133485</v>
      </c>
      <c r="C16548">
        <v>133550</v>
      </c>
      <c r="D16548">
        <v>133470</v>
      </c>
      <c r="E16548">
        <v>133520</v>
      </c>
    </row>
    <row r="16549" spans="1:5" x14ac:dyDescent="0.25">
      <c r="A16549" s="2">
        <v>45742.647222222222</v>
      </c>
      <c r="B16549">
        <v>133470</v>
      </c>
      <c r="C16549">
        <v>133495</v>
      </c>
      <c r="D16549">
        <v>133440</v>
      </c>
      <c r="E16549">
        <v>133485</v>
      </c>
    </row>
    <row r="16550" spans="1:5" x14ac:dyDescent="0.25">
      <c r="A16550" s="2">
        <v>45742.646527777775</v>
      </c>
      <c r="B16550">
        <v>133440</v>
      </c>
      <c r="C16550">
        <v>133495</v>
      </c>
      <c r="D16550">
        <v>133415</v>
      </c>
      <c r="E16550">
        <v>133465</v>
      </c>
    </row>
    <row r="16551" spans="1:5" x14ac:dyDescent="0.25">
      <c r="A16551" s="2">
        <v>45742.645833333336</v>
      </c>
      <c r="B16551">
        <v>133395</v>
      </c>
      <c r="C16551">
        <v>133440</v>
      </c>
      <c r="D16551">
        <v>133385</v>
      </c>
      <c r="E16551">
        <v>133440</v>
      </c>
    </row>
    <row r="16552" spans="1:5" x14ac:dyDescent="0.25">
      <c r="A16552" s="2">
        <v>45742.645138888889</v>
      </c>
      <c r="B16552">
        <v>133435</v>
      </c>
      <c r="C16552">
        <v>133435</v>
      </c>
      <c r="D16552">
        <v>133370</v>
      </c>
      <c r="E16552">
        <v>133395</v>
      </c>
    </row>
    <row r="16553" spans="1:5" x14ac:dyDescent="0.25">
      <c r="A16553" s="2">
        <v>45742.644444444442</v>
      </c>
      <c r="B16553">
        <v>133395</v>
      </c>
      <c r="C16553">
        <v>133445</v>
      </c>
      <c r="D16553">
        <v>133390</v>
      </c>
      <c r="E16553">
        <v>133430</v>
      </c>
    </row>
    <row r="16554" spans="1:5" x14ac:dyDescent="0.25">
      <c r="A16554" s="2">
        <v>45742.643750000003</v>
      </c>
      <c r="B16554">
        <v>133425</v>
      </c>
      <c r="C16554">
        <v>133430</v>
      </c>
      <c r="D16554">
        <v>133380</v>
      </c>
      <c r="E16554">
        <v>133395</v>
      </c>
    </row>
    <row r="16555" spans="1:5" x14ac:dyDescent="0.25">
      <c r="A16555" s="2">
        <v>45742.643055555556</v>
      </c>
      <c r="B16555">
        <v>133370</v>
      </c>
      <c r="C16555">
        <v>133435</v>
      </c>
      <c r="D16555">
        <v>133370</v>
      </c>
      <c r="E16555">
        <v>133430</v>
      </c>
    </row>
    <row r="16556" spans="1:5" x14ac:dyDescent="0.25">
      <c r="A16556" s="2">
        <v>45742.642361111109</v>
      </c>
      <c r="B16556">
        <v>133430</v>
      </c>
      <c r="C16556">
        <v>133435</v>
      </c>
      <c r="D16556">
        <v>133375</v>
      </c>
      <c r="E16556">
        <v>133375</v>
      </c>
    </row>
    <row r="16557" spans="1:5" x14ac:dyDescent="0.25">
      <c r="A16557" s="2">
        <v>45742.64166666667</v>
      </c>
      <c r="B16557">
        <v>133430</v>
      </c>
      <c r="C16557">
        <v>133450</v>
      </c>
      <c r="D16557">
        <v>133420</v>
      </c>
      <c r="E16557">
        <v>133435</v>
      </c>
    </row>
    <row r="16558" spans="1:5" x14ac:dyDescent="0.25">
      <c r="A16558" s="2">
        <v>45742.640972222223</v>
      </c>
      <c r="B16558">
        <v>133370</v>
      </c>
      <c r="C16558">
        <v>133440</v>
      </c>
      <c r="D16558">
        <v>133365</v>
      </c>
      <c r="E16558">
        <v>133430</v>
      </c>
    </row>
    <row r="16559" spans="1:5" x14ac:dyDescent="0.25">
      <c r="A16559" s="2">
        <v>45742.640277777777</v>
      </c>
      <c r="B16559">
        <v>133385</v>
      </c>
      <c r="C16559">
        <v>133400</v>
      </c>
      <c r="D16559">
        <v>133365</v>
      </c>
      <c r="E16559">
        <v>133365</v>
      </c>
    </row>
    <row r="16560" spans="1:5" x14ac:dyDescent="0.25">
      <c r="A16560" s="2">
        <v>45742.63958333333</v>
      </c>
      <c r="B16560">
        <v>133310</v>
      </c>
      <c r="C16560">
        <v>133400</v>
      </c>
      <c r="D16560">
        <v>133305</v>
      </c>
      <c r="E16560">
        <v>133385</v>
      </c>
    </row>
    <row r="16561" spans="1:5" x14ac:dyDescent="0.25">
      <c r="A16561" s="2">
        <v>45742.638888888891</v>
      </c>
      <c r="B16561">
        <v>133310</v>
      </c>
      <c r="C16561">
        <v>133335</v>
      </c>
      <c r="D16561">
        <v>133300</v>
      </c>
      <c r="E16561">
        <v>133315</v>
      </c>
    </row>
    <row r="16562" spans="1:5" x14ac:dyDescent="0.25">
      <c r="A16562" s="2">
        <v>45742.638194444444</v>
      </c>
      <c r="B16562">
        <v>133340</v>
      </c>
      <c r="C16562">
        <v>133350</v>
      </c>
      <c r="D16562">
        <v>133310</v>
      </c>
      <c r="E16562">
        <v>133315</v>
      </c>
    </row>
    <row r="16563" spans="1:5" x14ac:dyDescent="0.25">
      <c r="A16563" s="2">
        <v>45742.637499999997</v>
      </c>
      <c r="B16563">
        <v>133315</v>
      </c>
      <c r="C16563">
        <v>133360</v>
      </c>
      <c r="D16563">
        <v>133315</v>
      </c>
      <c r="E16563">
        <v>133345</v>
      </c>
    </row>
    <row r="16564" spans="1:5" x14ac:dyDescent="0.25">
      <c r="A16564" s="2">
        <v>45742.636805555558</v>
      </c>
      <c r="B16564">
        <v>133320</v>
      </c>
      <c r="C16564">
        <v>133325</v>
      </c>
      <c r="D16564">
        <v>133300</v>
      </c>
      <c r="E16564">
        <v>133310</v>
      </c>
    </row>
    <row r="16565" spans="1:5" x14ac:dyDescent="0.25">
      <c r="A16565" s="2">
        <v>45742.636111111111</v>
      </c>
      <c r="B16565">
        <v>133325</v>
      </c>
      <c r="C16565">
        <v>133330</v>
      </c>
      <c r="D16565">
        <v>133290</v>
      </c>
      <c r="E16565">
        <v>133320</v>
      </c>
    </row>
    <row r="16566" spans="1:5" x14ac:dyDescent="0.25">
      <c r="A16566" s="2">
        <v>45742.635416666664</v>
      </c>
      <c r="B16566">
        <v>133315</v>
      </c>
      <c r="C16566">
        <v>133335</v>
      </c>
      <c r="D16566">
        <v>133305</v>
      </c>
      <c r="E16566">
        <v>133325</v>
      </c>
    </row>
    <row r="16567" spans="1:5" x14ac:dyDescent="0.25">
      <c r="A16567" s="2">
        <v>45742.634722222225</v>
      </c>
      <c r="B16567">
        <v>133325</v>
      </c>
      <c r="C16567">
        <v>133340</v>
      </c>
      <c r="D16567">
        <v>133295</v>
      </c>
      <c r="E16567">
        <v>133320</v>
      </c>
    </row>
    <row r="16568" spans="1:5" x14ac:dyDescent="0.25">
      <c r="A16568" s="2">
        <v>45742.634027777778</v>
      </c>
      <c r="B16568">
        <v>133330</v>
      </c>
      <c r="C16568">
        <v>133350</v>
      </c>
      <c r="D16568">
        <v>133315</v>
      </c>
      <c r="E16568">
        <v>133330</v>
      </c>
    </row>
    <row r="16569" spans="1:5" x14ac:dyDescent="0.25">
      <c r="A16569" s="2">
        <v>45742.633333333331</v>
      </c>
      <c r="B16569">
        <v>133340</v>
      </c>
      <c r="C16569">
        <v>133355</v>
      </c>
      <c r="D16569">
        <v>133325</v>
      </c>
      <c r="E16569">
        <v>133330</v>
      </c>
    </row>
    <row r="16570" spans="1:5" x14ac:dyDescent="0.25">
      <c r="A16570" s="2">
        <v>45742.632638888892</v>
      </c>
      <c r="B16570">
        <v>133350</v>
      </c>
      <c r="C16570">
        <v>133355</v>
      </c>
      <c r="D16570">
        <v>133315</v>
      </c>
      <c r="E16570">
        <v>133345</v>
      </c>
    </row>
    <row r="16571" spans="1:5" x14ac:dyDescent="0.25">
      <c r="A16571" s="2">
        <v>45742.631944444445</v>
      </c>
      <c r="B16571">
        <v>133375</v>
      </c>
      <c r="C16571">
        <v>133410</v>
      </c>
      <c r="D16571">
        <v>133340</v>
      </c>
      <c r="E16571">
        <v>133345</v>
      </c>
    </row>
    <row r="16572" spans="1:5" x14ac:dyDescent="0.25">
      <c r="A16572" s="2">
        <v>45742.631249999999</v>
      </c>
      <c r="B16572">
        <v>133330</v>
      </c>
      <c r="C16572">
        <v>133385</v>
      </c>
      <c r="D16572">
        <v>133265</v>
      </c>
      <c r="E16572">
        <v>133375</v>
      </c>
    </row>
    <row r="16573" spans="1:5" x14ac:dyDescent="0.25">
      <c r="A16573" s="2">
        <v>45742.630555555559</v>
      </c>
      <c r="B16573">
        <v>133380</v>
      </c>
      <c r="C16573">
        <v>133390</v>
      </c>
      <c r="D16573">
        <v>133315</v>
      </c>
      <c r="E16573">
        <v>133335</v>
      </c>
    </row>
    <row r="16574" spans="1:5" x14ac:dyDescent="0.25">
      <c r="A16574" s="2">
        <v>45742.629861111112</v>
      </c>
      <c r="B16574">
        <v>133435</v>
      </c>
      <c r="C16574">
        <v>133455</v>
      </c>
      <c r="D16574">
        <v>133375</v>
      </c>
      <c r="E16574">
        <v>133380</v>
      </c>
    </row>
    <row r="16575" spans="1:5" x14ac:dyDescent="0.25">
      <c r="A16575" s="2">
        <v>45742.629166666666</v>
      </c>
      <c r="B16575">
        <v>133425</v>
      </c>
      <c r="C16575">
        <v>133440</v>
      </c>
      <c r="D16575">
        <v>133410</v>
      </c>
      <c r="E16575">
        <v>133430</v>
      </c>
    </row>
    <row r="16576" spans="1:5" x14ac:dyDescent="0.25">
      <c r="A16576" s="2">
        <v>45742.628472222219</v>
      </c>
      <c r="B16576">
        <v>133450</v>
      </c>
      <c r="C16576">
        <v>133450</v>
      </c>
      <c r="D16576">
        <v>133375</v>
      </c>
      <c r="E16576">
        <v>133425</v>
      </c>
    </row>
    <row r="16577" spans="1:5" x14ac:dyDescent="0.25">
      <c r="A16577" s="2">
        <v>45742.62777777778</v>
      </c>
      <c r="B16577">
        <v>133410</v>
      </c>
      <c r="C16577">
        <v>133480</v>
      </c>
      <c r="D16577">
        <v>133410</v>
      </c>
      <c r="E16577">
        <v>133445</v>
      </c>
    </row>
    <row r="16578" spans="1:5" x14ac:dyDescent="0.25">
      <c r="A16578" s="2">
        <v>45742.627083333333</v>
      </c>
      <c r="B16578">
        <v>133370</v>
      </c>
      <c r="C16578">
        <v>133425</v>
      </c>
      <c r="D16578">
        <v>133365</v>
      </c>
      <c r="E16578">
        <v>133410</v>
      </c>
    </row>
    <row r="16579" spans="1:5" x14ac:dyDescent="0.25">
      <c r="A16579" s="2">
        <v>45742.626388888886</v>
      </c>
      <c r="B16579">
        <v>133400</v>
      </c>
      <c r="C16579">
        <v>133420</v>
      </c>
      <c r="D16579">
        <v>133360</v>
      </c>
      <c r="E16579">
        <v>133370</v>
      </c>
    </row>
    <row r="16580" spans="1:5" x14ac:dyDescent="0.25">
      <c r="A16580" s="2">
        <v>45742.625694444447</v>
      </c>
      <c r="B16580">
        <v>133345</v>
      </c>
      <c r="C16580">
        <v>133410</v>
      </c>
      <c r="D16580">
        <v>133345</v>
      </c>
      <c r="E16580">
        <v>133400</v>
      </c>
    </row>
    <row r="16581" spans="1:5" x14ac:dyDescent="0.25">
      <c r="A16581" s="2">
        <v>45742.625</v>
      </c>
      <c r="B16581">
        <v>133315</v>
      </c>
      <c r="C16581">
        <v>133390</v>
      </c>
      <c r="D16581">
        <v>133295</v>
      </c>
      <c r="E16581">
        <v>133350</v>
      </c>
    </row>
    <row r="16582" spans="1:5" x14ac:dyDescent="0.25">
      <c r="A16582" s="2">
        <v>45742.624305555553</v>
      </c>
      <c r="B16582">
        <v>133300</v>
      </c>
      <c r="C16582">
        <v>133380</v>
      </c>
      <c r="D16582">
        <v>133285</v>
      </c>
      <c r="E16582">
        <v>133315</v>
      </c>
    </row>
    <row r="16583" spans="1:5" x14ac:dyDescent="0.25">
      <c r="A16583" s="2">
        <v>45742.623611111114</v>
      </c>
      <c r="B16583">
        <v>133290</v>
      </c>
      <c r="C16583">
        <v>133325</v>
      </c>
      <c r="D16583">
        <v>133245</v>
      </c>
      <c r="E16583">
        <v>133295</v>
      </c>
    </row>
    <row r="16584" spans="1:5" x14ac:dyDescent="0.25">
      <c r="A16584" s="2">
        <v>45742.622916666667</v>
      </c>
      <c r="B16584">
        <v>133260</v>
      </c>
      <c r="C16584">
        <v>133300</v>
      </c>
      <c r="D16584">
        <v>133240</v>
      </c>
      <c r="E16584">
        <v>133290</v>
      </c>
    </row>
    <row r="16585" spans="1:5" x14ac:dyDescent="0.25">
      <c r="A16585" s="2">
        <v>45742.62222222222</v>
      </c>
      <c r="B16585">
        <v>133255</v>
      </c>
      <c r="C16585">
        <v>133295</v>
      </c>
      <c r="D16585">
        <v>133240</v>
      </c>
      <c r="E16585">
        <v>133255</v>
      </c>
    </row>
    <row r="16586" spans="1:5" x14ac:dyDescent="0.25">
      <c r="A16586" s="2">
        <v>45742.621527777781</v>
      </c>
      <c r="B16586">
        <v>133220</v>
      </c>
      <c r="C16586">
        <v>133295</v>
      </c>
      <c r="D16586">
        <v>133220</v>
      </c>
      <c r="E16586">
        <v>133255</v>
      </c>
    </row>
    <row r="16587" spans="1:5" x14ac:dyDescent="0.25">
      <c r="A16587" s="2">
        <v>45742.620833333334</v>
      </c>
      <c r="B16587">
        <v>133175</v>
      </c>
      <c r="C16587">
        <v>133235</v>
      </c>
      <c r="D16587">
        <v>133170</v>
      </c>
      <c r="E16587">
        <v>133220</v>
      </c>
    </row>
    <row r="16588" spans="1:5" x14ac:dyDescent="0.25">
      <c r="A16588" s="2">
        <v>45742.620138888888</v>
      </c>
      <c r="B16588">
        <v>133185</v>
      </c>
      <c r="C16588">
        <v>133195</v>
      </c>
      <c r="D16588">
        <v>133165</v>
      </c>
      <c r="E16588">
        <v>133170</v>
      </c>
    </row>
    <row r="16589" spans="1:5" x14ac:dyDescent="0.25">
      <c r="A16589" s="2">
        <v>45742.619444444441</v>
      </c>
      <c r="B16589">
        <v>133180</v>
      </c>
      <c r="C16589">
        <v>133200</v>
      </c>
      <c r="D16589">
        <v>133150</v>
      </c>
      <c r="E16589">
        <v>133190</v>
      </c>
    </row>
    <row r="16590" spans="1:5" x14ac:dyDescent="0.25">
      <c r="A16590" s="2">
        <v>45742.618750000001</v>
      </c>
      <c r="B16590">
        <v>133185</v>
      </c>
      <c r="C16590">
        <v>133190</v>
      </c>
      <c r="D16590">
        <v>133150</v>
      </c>
      <c r="E16590">
        <v>133180</v>
      </c>
    </row>
    <row r="16591" spans="1:5" x14ac:dyDescent="0.25">
      <c r="A16591" s="2">
        <v>45742.618055555555</v>
      </c>
      <c r="B16591">
        <v>133195</v>
      </c>
      <c r="C16591">
        <v>133205</v>
      </c>
      <c r="D16591">
        <v>133165</v>
      </c>
      <c r="E16591">
        <v>133185</v>
      </c>
    </row>
    <row r="16592" spans="1:5" x14ac:dyDescent="0.25">
      <c r="A16592" s="2">
        <v>45742.617361111108</v>
      </c>
      <c r="B16592">
        <v>133185</v>
      </c>
      <c r="C16592">
        <v>133205</v>
      </c>
      <c r="D16592">
        <v>133165</v>
      </c>
      <c r="E16592">
        <v>133190</v>
      </c>
    </row>
    <row r="16593" spans="1:5" x14ac:dyDescent="0.25">
      <c r="A16593" s="2">
        <v>45742.616666666669</v>
      </c>
      <c r="B16593">
        <v>133170</v>
      </c>
      <c r="C16593">
        <v>133195</v>
      </c>
      <c r="D16593">
        <v>133170</v>
      </c>
      <c r="E16593">
        <v>133185</v>
      </c>
    </row>
    <row r="16594" spans="1:5" x14ac:dyDescent="0.25">
      <c r="A16594" s="2">
        <v>45742.615972222222</v>
      </c>
      <c r="B16594">
        <v>133210</v>
      </c>
      <c r="C16594">
        <v>133225</v>
      </c>
      <c r="D16594">
        <v>133165</v>
      </c>
      <c r="E16594">
        <v>133175</v>
      </c>
    </row>
    <row r="16595" spans="1:5" x14ac:dyDescent="0.25">
      <c r="A16595" s="2">
        <v>45742.615277777775</v>
      </c>
      <c r="B16595">
        <v>133220</v>
      </c>
      <c r="C16595">
        <v>133260</v>
      </c>
      <c r="D16595">
        <v>133200</v>
      </c>
      <c r="E16595">
        <v>133210</v>
      </c>
    </row>
    <row r="16596" spans="1:5" x14ac:dyDescent="0.25">
      <c r="A16596" s="2">
        <v>45742.614583333336</v>
      </c>
      <c r="B16596">
        <v>133190</v>
      </c>
      <c r="C16596">
        <v>133230</v>
      </c>
      <c r="D16596">
        <v>133180</v>
      </c>
      <c r="E16596">
        <v>133220</v>
      </c>
    </row>
    <row r="16597" spans="1:5" x14ac:dyDescent="0.25">
      <c r="A16597" s="2">
        <v>45742.613888888889</v>
      </c>
      <c r="B16597">
        <v>133220</v>
      </c>
      <c r="C16597">
        <v>133225</v>
      </c>
      <c r="D16597">
        <v>133180</v>
      </c>
      <c r="E16597">
        <v>133190</v>
      </c>
    </row>
    <row r="16598" spans="1:5" x14ac:dyDescent="0.25">
      <c r="A16598" s="2">
        <v>45742.613194444442</v>
      </c>
      <c r="B16598">
        <v>133200</v>
      </c>
      <c r="C16598">
        <v>133250</v>
      </c>
      <c r="D16598">
        <v>133195</v>
      </c>
      <c r="E16598">
        <v>133215</v>
      </c>
    </row>
    <row r="16599" spans="1:5" x14ac:dyDescent="0.25">
      <c r="A16599" s="2">
        <v>45742.612500000003</v>
      </c>
      <c r="B16599">
        <v>133195</v>
      </c>
      <c r="C16599">
        <v>133240</v>
      </c>
      <c r="D16599">
        <v>133180</v>
      </c>
      <c r="E16599">
        <v>133205</v>
      </c>
    </row>
    <row r="16600" spans="1:5" x14ac:dyDescent="0.25">
      <c r="A16600" s="2">
        <v>45742.611805555556</v>
      </c>
      <c r="B16600">
        <v>133185</v>
      </c>
      <c r="C16600">
        <v>133225</v>
      </c>
      <c r="D16600">
        <v>133175</v>
      </c>
      <c r="E16600">
        <v>133195</v>
      </c>
    </row>
    <row r="16601" spans="1:5" x14ac:dyDescent="0.25">
      <c r="A16601" s="2">
        <v>45742.611111111109</v>
      </c>
      <c r="B16601">
        <v>133230</v>
      </c>
      <c r="C16601">
        <v>133250</v>
      </c>
      <c r="D16601">
        <v>133185</v>
      </c>
      <c r="E16601">
        <v>133190</v>
      </c>
    </row>
    <row r="16602" spans="1:5" x14ac:dyDescent="0.25">
      <c r="A16602" s="2">
        <v>45742.61041666667</v>
      </c>
      <c r="B16602">
        <v>133240</v>
      </c>
      <c r="C16602">
        <v>133245</v>
      </c>
      <c r="D16602">
        <v>133185</v>
      </c>
      <c r="E16602">
        <v>133230</v>
      </c>
    </row>
    <row r="16603" spans="1:5" x14ac:dyDescent="0.25">
      <c r="A16603" s="2">
        <v>45742.609722222223</v>
      </c>
      <c r="B16603">
        <v>133210</v>
      </c>
      <c r="C16603">
        <v>133260</v>
      </c>
      <c r="D16603">
        <v>133180</v>
      </c>
      <c r="E16603">
        <v>133235</v>
      </c>
    </row>
    <row r="16604" spans="1:5" x14ac:dyDescent="0.25">
      <c r="A16604" s="2">
        <v>45742.609027777777</v>
      </c>
      <c r="B16604">
        <v>133165</v>
      </c>
      <c r="C16604">
        <v>133235</v>
      </c>
      <c r="D16604">
        <v>133155</v>
      </c>
      <c r="E16604">
        <v>133205</v>
      </c>
    </row>
    <row r="16605" spans="1:5" x14ac:dyDescent="0.25">
      <c r="A16605" s="2">
        <v>45742.60833333333</v>
      </c>
      <c r="B16605">
        <v>133145</v>
      </c>
      <c r="C16605">
        <v>133175</v>
      </c>
      <c r="D16605">
        <v>133130</v>
      </c>
      <c r="E16605">
        <v>133165</v>
      </c>
    </row>
    <row r="16606" spans="1:5" x14ac:dyDescent="0.25">
      <c r="A16606" s="2">
        <v>45742.607638888891</v>
      </c>
      <c r="B16606">
        <v>133180</v>
      </c>
      <c r="C16606">
        <v>133185</v>
      </c>
      <c r="D16606">
        <v>133145</v>
      </c>
      <c r="E16606">
        <v>133150</v>
      </c>
    </row>
    <row r="16607" spans="1:5" x14ac:dyDescent="0.25">
      <c r="A16607" s="2">
        <v>45742.606944444444</v>
      </c>
      <c r="B16607">
        <v>133165</v>
      </c>
      <c r="C16607">
        <v>133200</v>
      </c>
      <c r="D16607">
        <v>133140</v>
      </c>
      <c r="E16607">
        <v>133180</v>
      </c>
    </row>
    <row r="16608" spans="1:5" x14ac:dyDescent="0.25">
      <c r="A16608" s="2">
        <v>45742.606249999997</v>
      </c>
      <c r="B16608">
        <v>133190</v>
      </c>
      <c r="C16608">
        <v>133200</v>
      </c>
      <c r="D16608">
        <v>133150</v>
      </c>
      <c r="E16608">
        <v>133165</v>
      </c>
    </row>
    <row r="16609" spans="1:5" x14ac:dyDescent="0.25">
      <c r="A16609" s="2">
        <v>45742.605555555558</v>
      </c>
      <c r="B16609">
        <v>133235</v>
      </c>
      <c r="C16609">
        <v>133240</v>
      </c>
      <c r="D16609">
        <v>133180</v>
      </c>
      <c r="E16609">
        <v>133190</v>
      </c>
    </row>
    <row r="16610" spans="1:5" x14ac:dyDescent="0.25">
      <c r="A16610" s="2">
        <v>45742.604861111111</v>
      </c>
      <c r="B16610">
        <v>133255</v>
      </c>
      <c r="C16610">
        <v>133275</v>
      </c>
      <c r="D16610">
        <v>133210</v>
      </c>
      <c r="E16610">
        <v>133230</v>
      </c>
    </row>
    <row r="16611" spans="1:5" x14ac:dyDescent="0.25">
      <c r="A16611" s="2">
        <v>45742.604166666664</v>
      </c>
      <c r="B16611">
        <v>133295</v>
      </c>
      <c r="C16611">
        <v>133310</v>
      </c>
      <c r="D16611">
        <v>133255</v>
      </c>
      <c r="E16611">
        <v>133255</v>
      </c>
    </row>
    <row r="16612" spans="1:5" x14ac:dyDescent="0.25">
      <c r="A16612" s="2">
        <v>45742.603472222225</v>
      </c>
      <c r="B16612">
        <v>133275</v>
      </c>
      <c r="C16612">
        <v>133330</v>
      </c>
      <c r="D16612">
        <v>133265</v>
      </c>
      <c r="E16612">
        <v>133295</v>
      </c>
    </row>
    <row r="16613" spans="1:5" x14ac:dyDescent="0.25">
      <c r="A16613" s="2">
        <v>45742.602777777778</v>
      </c>
      <c r="B16613">
        <v>133285</v>
      </c>
      <c r="C16613">
        <v>133290</v>
      </c>
      <c r="D16613">
        <v>133240</v>
      </c>
      <c r="E16613">
        <v>133275</v>
      </c>
    </row>
    <row r="16614" spans="1:5" x14ac:dyDescent="0.25">
      <c r="A16614" s="2">
        <v>45742.602083333331</v>
      </c>
      <c r="B16614">
        <v>133235</v>
      </c>
      <c r="C16614">
        <v>133290</v>
      </c>
      <c r="D16614">
        <v>133205</v>
      </c>
      <c r="E16614">
        <v>133285</v>
      </c>
    </row>
    <row r="16615" spans="1:5" x14ac:dyDescent="0.25">
      <c r="A16615" s="2">
        <v>45742.601388888892</v>
      </c>
      <c r="B16615">
        <v>133190</v>
      </c>
      <c r="C16615">
        <v>133240</v>
      </c>
      <c r="D16615">
        <v>133170</v>
      </c>
      <c r="E16615">
        <v>133235</v>
      </c>
    </row>
    <row r="16616" spans="1:5" x14ac:dyDescent="0.25">
      <c r="A16616" s="2">
        <v>45742.600694444445</v>
      </c>
      <c r="B16616">
        <v>133235</v>
      </c>
      <c r="C16616">
        <v>133245</v>
      </c>
      <c r="D16616">
        <v>133190</v>
      </c>
      <c r="E16616">
        <v>133190</v>
      </c>
    </row>
    <row r="16617" spans="1:5" x14ac:dyDescent="0.25">
      <c r="A16617" s="2">
        <v>45742.6</v>
      </c>
      <c r="B16617">
        <v>133215</v>
      </c>
      <c r="C16617">
        <v>133285</v>
      </c>
      <c r="D16617">
        <v>133205</v>
      </c>
      <c r="E16617">
        <v>133235</v>
      </c>
    </row>
    <row r="16618" spans="1:5" x14ac:dyDescent="0.25">
      <c r="A16618" s="2">
        <v>45742.599305555559</v>
      </c>
      <c r="B16618">
        <v>133140</v>
      </c>
      <c r="C16618">
        <v>133230</v>
      </c>
      <c r="D16618">
        <v>133135</v>
      </c>
      <c r="E16618">
        <v>133215</v>
      </c>
    </row>
    <row r="16619" spans="1:5" x14ac:dyDescent="0.25">
      <c r="A16619" s="2">
        <v>45742.598611111112</v>
      </c>
      <c r="B16619">
        <v>133110</v>
      </c>
      <c r="C16619">
        <v>133155</v>
      </c>
      <c r="D16619">
        <v>133100</v>
      </c>
      <c r="E16619">
        <v>133135</v>
      </c>
    </row>
    <row r="16620" spans="1:5" x14ac:dyDescent="0.25">
      <c r="A16620" s="2">
        <v>45742.597916666666</v>
      </c>
      <c r="B16620">
        <v>133215</v>
      </c>
      <c r="C16620">
        <v>133215</v>
      </c>
      <c r="D16620">
        <v>133095</v>
      </c>
      <c r="E16620">
        <v>133110</v>
      </c>
    </row>
    <row r="16621" spans="1:5" x14ac:dyDescent="0.25">
      <c r="A16621" s="2">
        <v>45742.597222222219</v>
      </c>
      <c r="B16621">
        <v>133250</v>
      </c>
      <c r="C16621">
        <v>133300</v>
      </c>
      <c r="D16621">
        <v>133195</v>
      </c>
      <c r="E16621">
        <v>133215</v>
      </c>
    </row>
    <row r="16622" spans="1:5" x14ac:dyDescent="0.25">
      <c r="A16622" s="2">
        <v>45742.59652777778</v>
      </c>
      <c r="B16622">
        <v>133270</v>
      </c>
      <c r="C16622">
        <v>133290</v>
      </c>
      <c r="D16622">
        <v>133240</v>
      </c>
      <c r="E16622">
        <v>133250</v>
      </c>
    </row>
    <row r="16623" spans="1:5" x14ac:dyDescent="0.25">
      <c r="A16623" s="2">
        <v>45742.595833333333</v>
      </c>
      <c r="B16623">
        <v>133270</v>
      </c>
      <c r="C16623">
        <v>133295</v>
      </c>
      <c r="D16623">
        <v>133245</v>
      </c>
      <c r="E16623">
        <v>133275</v>
      </c>
    </row>
    <row r="16624" spans="1:5" x14ac:dyDescent="0.25">
      <c r="A16624" s="2">
        <v>45742.595138888886</v>
      </c>
      <c r="B16624">
        <v>133355</v>
      </c>
      <c r="C16624">
        <v>133360</v>
      </c>
      <c r="D16624">
        <v>133220</v>
      </c>
      <c r="E16624">
        <v>133270</v>
      </c>
    </row>
    <row r="16625" spans="1:5" x14ac:dyDescent="0.25">
      <c r="A16625" s="2">
        <v>45742.594444444447</v>
      </c>
      <c r="B16625">
        <v>133375</v>
      </c>
      <c r="C16625">
        <v>133375</v>
      </c>
      <c r="D16625">
        <v>133325</v>
      </c>
      <c r="E16625">
        <v>133355</v>
      </c>
    </row>
    <row r="16626" spans="1:5" x14ac:dyDescent="0.25">
      <c r="A16626" s="2">
        <v>45742.59375</v>
      </c>
      <c r="B16626">
        <v>133385</v>
      </c>
      <c r="C16626">
        <v>133400</v>
      </c>
      <c r="D16626">
        <v>133355</v>
      </c>
      <c r="E16626">
        <v>133375</v>
      </c>
    </row>
    <row r="16627" spans="1:5" x14ac:dyDescent="0.25">
      <c r="A16627" s="2">
        <v>45742.593055555553</v>
      </c>
      <c r="B16627">
        <v>133355</v>
      </c>
      <c r="C16627">
        <v>133395</v>
      </c>
      <c r="D16627">
        <v>133340</v>
      </c>
      <c r="E16627">
        <v>133385</v>
      </c>
    </row>
    <row r="16628" spans="1:5" x14ac:dyDescent="0.25">
      <c r="A16628" s="2">
        <v>45742.592361111114</v>
      </c>
      <c r="B16628">
        <v>133340</v>
      </c>
      <c r="C16628">
        <v>133380</v>
      </c>
      <c r="D16628">
        <v>133330</v>
      </c>
      <c r="E16628">
        <v>133355</v>
      </c>
    </row>
    <row r="16629" spans="1:5" x14ac:dyDescent="0.25">
      <c r="A16629" s="2">
        <v>45742.591666666667</v>
      </c>
      <c r="B16629">
        <v>133335</v>
      </c>
      <c r="C16629">
        <v>133365</v>
      </c>
      <c r="D16629">
        <v>133315</v>
      </c>
      <c r="E16629">
        <v>133340</v>
      </c>
    </row>
    <row r="16630" spans="1:5" x14ac:dyDescent="0.25">
      <c r="A16630" s="2">
        <v>45742.59097222222</v>
      </c>
      <c r="B16630">
        <v>133330</v>
      </c>
      <c r="C16630">
        <v>133370</v>
      </c>
      <c r="D16630">
        <v>133320</v>
      </c>
      <c r="E16630">
        <v>133335</v>
      </c>
    </row>
    <row r="16631" spans="1:5" x14ac:dyDescent="0.25">
      <c r="A16631" s="2">
        <v>45742.590277777781</v>
      </c>
      <c r="B16631">
        <v>133350</v>
      </c>
      <c r="C16631">
        <v>133350</v>
      </c>
      <c r="D16631">
        <v>133295</v>
      </c>
      <c r="E16631">
        <v>133330</v>
      </c>
    </row>
    <row r="16632" spans="1:5" x14ac:dyDescent="0.25">
      <c r="A16632" s="2">
        <v>45742.589583333334</v>
      </c>
      <c r="B16632">
        <v>133330</v>
      </c>
      <c r="C16632">
        <v>133365</v>
      </c>
      <c r="D16632">
        <v>133315</v>
      </c>
      <c r="E16632">
        <v>133350</v>
      </c>
    </row>
    <row r="16633" spans="1:5" x14ac:dyDescent="0.25">
      <c r="A16633" s="2">
        <v>45742.588888888888</v>
      </c>
      <c r="B16633">
        <v>133355</v>
      </c>
      <c r="C16633">
        <v>133400</v>
      </c>
      <c r="D16633">
        <v>133315</v>
      </c>
      <c r="E16633">
        <v>133325</v>
      </c>
    </row>
    <row r="16634" spans="1:5" x14ac:dyDescent="0.25">
      <c r="A16634" s="2">
        <v>45742.588194444441</v>
      </c>
      <c r="B16634">
        <v>133315</v>
      </c>
      <c r="C16634">
        <v>133370</v>
      </c>
      <c r="D16634">
        <v>133315</v>
      </c>
      <c r="E16634">
        <v>133355</v>
      </c>
    </row>
    <row r="16635" spans="1:5" x14ac:dyDescent="0.25">
      <c r="A16635" s="2">
        <v>45742.587500000001</v>
      </c>
      <c r="B16635">
        <v>133325</v>
      </c>
      <c r="C16635">
        <v>133355</v>
      </c>
      <c r="D16635">
        <v>133275</v>
      </c>
      <c r="E16635">
        <v>133315</v>
      </c>
    </row>
    <row r="16636" spans="1:5" x14ac:dyDescent="0.25">
      <c r="A16636" s="2">
        <v>45742.586805555555</v>
      </c>
      <c r="B16636">
        <v>133360</v>
      </c>
      <c r="C16636">
        <v>133370</v>
      </c>
      <c r="D16636">
        <v>133305</v>
      </c>
      <c r="E16636">
        <v>133320</v>
      </c>
    </row>
    <row r="16637" spans="1:5" x14ac:dyDescent="0.25">
      <c r="A16637" s="2">
        <v>45742.586111111108</v>
      </c>
      <c r="B16637">
        <v>133380</v>
      </c>
      <c r="C16637">
        <v>133400</v>
      </c>
      <c r="D16637">
        <v>133350</v>
      </c>
      <c r="E16637">
        <v>133360</v>
      </c>
    </row>
    <row r="16638" spans="1:5" x14ac:dyDescent="0.25">
      <c r="A16638" s="2">
        <v>45742.585416666669</v>
      </c>
      <c r="B16638">
        <v>133375</v>
      </c>
      <c r="C16638">
        <v>133400</v>
      </c>
      <c r="D16638">
        <v>133365</v>
      </c>
      <c r="E16638">
        <v>133380</v>
      </c>
    </row>
    <row r="16639" spans="1:5" x14ac:dyDescent="0.25">
      <c r="A16639" s="2">
        <v>45742.584722222222</v>
      </c>
      <c r="B16639">
        <v>133360</v>
      </c>
      <c r="C16639">
        <v>133395</v>
      </c>
      <c r="D16639">
        <v>133325</v>
      </c>
      <c r="E16639">
        <v>133375</v>
      </c>
    </row>
    <row r="16640" spans="1:5" x14ac:dyDescent="0.25">
      <c r="A16640" s="2">
        <v>45742.584027777775</v>
      </c>
      <c r="B16640">
        <v>133405</v>
      </c>
      <c r="C16640">
        <v>133405</v>
      </c>
      <c r="D16640">
        <v>133325</v>
      </c>
      <c r="E16640">
        <v>133360</v>
      </c>
    </row>
    <row r="16641" spans="1:5" x14ac:dyDescent="0.25">
      <c r="A16641" s="2">
        <v>45742.583333333336</v>
      </c>
      <c r="B16641">
        <v>133395</v>
      </c>
      <c r="C16641">
        <v>133415</v>
      </c>
      <c r="D16641">
        <v>133355</v>
      </c>
      <c r="E16641">
        <v>133405</v>
      </c>
    </row>
    <row r="16642" spans="1:5" x14ac:dyDescent="0.25">
      <c r="A16642" s="2">
        <v>45742.582638888889</v>
      </c>
      <c r="B16642">
        <v>133410</v>
      </c>
      <c r="C16642">
        <v>133445</v>
      </c>
      <c r="D16642">
        <v>133370</v>
      </c>
      <c r="E16642">
        <v>133390</v>
      </c>
    </row>
    <row r="16643" spans="1:5" x14ac:dyDescent="0.25">
      <c r="A16643" s="2">
        <v>45742.581944444442</v>
      </c>
      <c r="B16643">
        <v>133425</v>
      </c>
      <c r="C16643">
        <v>133455</v>
      </c>
      <c r="D16643">
        <v>133390</v>
      </c>
      <c r="E16643">
        <v>133405</v>
      </c>
    </row>
    <row r="16644" spans="1:5" x14ac:dyDescent="0.25">
      <c r="A16644" s="2">
        <v>45742.581250000003</v>
      </c>
      <c r="B16644">
        <v>133400</v>
      </c>
      <c r="C16644">
        <v>133435</v>
      </c>
      <c r="D16644">
        <v>133390</v>
      </c>
      <c r="E16644">
        <v>133425</v>
      </c>
    </row>
    <row r="16645" spans="1:5" x14ac:dyDescent="0.25">
      <c r="A16645" s="2">
        <v>45742.580555555556</v>
      </c>
      <c r="B16645">
        <v>133435</v>
      </c>
      <c r="C16645">
        <v>133440</v>
      </c>
      <c r="D16645">
        <v>133365</v>
      </c>
      <c r="E16645">
        <v>133395</v>
      </c>
    </row>
    <row r="16646" spans="1:5" x14ac:dyDescent="0.25">
      <c r="A16646" s="2">
        <v>45742.579861111109</v>
      </c>
      <c r="B16646">
        <v>133440</v>
      </c>
      <c r="C16646">
        <v>133470</v>
      </c>
      <c r="D16646">
        <v>133430</v>
      </c>
      <c r="E16646">
        <v>133435</v>
      </c>
    </row>
    <row r="16647" spans="1:5" x14ac:dyDescent="0.25">
      <c r="A16647" s="2">
        <v>45742.57916666667</v>
      </c>
      <c r="B16647">
        <v>133445</v>
      </c>
      <c r="C16647">
        <v>133485</v>
      </c>
      <c r="D16647">
        <v>133430</v>
      </c>
      <c r="E16647">
        <v>133440</v>
      </c>
    </row>
    <row r="16648" spans="1:5" x14ac:dyDescent="0.25">
      <c r="A16648" s="2">
        <v>45742.578472222223</v>
      </c>
      <c r="B16648">
        <v>133455</v>
      </c>
      <c r="C16648">
        <v>133460</v>
      </c>
      <c r="D16648">
        <v>133390</v>
      </c>
      <c r="E16648">
        <v>133445</v>
      </c>
    </row>
    <row r="16649" spans="1:5" x14ac:dyDescent="0.25">
      <c r="A16649" s="2">
        <v>45742.577777777777</v>
      </c>
      <c r="B16649">
        <v>133515</v>
      </c>
      <c r="C16649">
        <v>133525</v>
      </c>
      <c r="D16649">
        <v>133445</v>
      </c>
      <c r="E16649">
        <v>133450</v>
      </c>
    </row>
    <row r="16650" spans="1:5" x14ac:dyDescent="0.25">
      <c r="A16650" s="2">
        <v>45742.57708333333</v>
      </c>
      <c r="B16650">
        <v>133540</v>
      </c>
      <c r="C16650">
        <v>133555</v>
      </c>
      <c r="D16650">
        <v>133505</v>
      </c>
      <c r="E16650">
        <v>133515</v>
      </c>
    </row>
    <row r="16651" spans="1:5" x14ac:dyDescent="0.25">
      <c r="A16651" s="2">
        <v>45742.576388888891</v>
      </c>
      <c r="B16651">
        <v>133575</v>
      </c>
      <c r="C16651">
        <v>133590</v>
      </c>
      <c r="D16651">
        <v>133515</v>
      </c>
      <c r="E16651">
        <v>133540</v>
      </c>
    </row>
    <row r="16652" spans="1:5" x14ac:dyDescent="0.25">
      <c r="A16652" s="2">
        <v>45742.575694444444</v>
      </c>
      <c r="B16652">
        <v>133565</v>
      </c>
      <c r="C16652">
        <v>133620</v>
      </c>
      <c r="D16652">
        <v>133560</v>
      </c>
      <c r="E16652">
        <v>133570</v>
      </c>
    </row>
    <row r="16653" spans="1:5" x14ac:dyDescent="0.25">
      <c r="A16653" s="2">
        <v>45742.574999999997</v>
      </c>
      <c r="B16653">
        <v>133680</v>
      </c>
      <c r="C16653">
        <v>133690</v>
      </c>
      <c r="D16653">
        <v>133555</v>
      </c>
      <c r="E16653">
        <v>133565</v>
      </c>
    </row>
    <row r="16654" spans="1:5" x14ac:dyDescent="0.25">
      <c r="A16654" s="2">
        <v>45742.574305555558</v>
      </c>
      <c r="B16654">
        <v>133730</v>
      </c>
      <c r="C16654">
        <v>133745</v>
      </c>
      <c r="D16654">
        <v>133640</v>
      </c>
      <c r="E16654">
        <v>133680</v>
      </c>
    </row>
    <row r="16655" spans="1:5" x14ac:dyDescent="0.25">
      <c r="A16655" s="2">
        <v>45742.573611111111</v>
      </c>
      <c r="B16655">
        <v>133680</v>
      </c>
      <c r="C16655">
        <v>133875</v>
      </c>
      <c r="D16655">
        <v>133680</v>
      </c>
      <c r="E16655">
        <v>133735</v>
      </c>
    </row>
    <row r="16656" spans="1:5" x14ac:dyDescent="0.25">
      <c r="A16656" s="2">
        <v>45742.572916666664</v>
      </c>
      <c r="B16656">
        <v>133550</v>
      </c>
      <c r="C16656">
        <v>133685</v>
      </c>
      <c r="D16656">
        <v>133550</v>
      </c>
      <c r="E16656">
        <v>133685</v>
      </c>
    </row>
    <row r="16657" spans="1:5" x14ac:dyDescent="0.25">
      <c r="A16657" s="2">
        <v>45742.572222222225</v>
      </c>
      <c r="B16657">
        <v>133550</v>
      </c>
      <c r="C16657">
        <v>133570</v>
      </c>
      <c r="D16657">
        <v>133510</v>
      </c>
      <c r="E16657">
        <v>133555</v>
      </c>
    </row>
    <row r="16658" spans="1:5" x14ac:dyDescent="0.25">
      <c r="A16658" s="2">
        <v>45742.571527777778</v>
      </c>
      <c r="B16658">
        <v>133575</v>
      </c>
      <c r="C16658">
        <v>133580</v>
      </c>
      <c r="D16658">
        <v>133535</v>
      </c>
      <c r="E16658">
        <v>133550</v>
      </c>
    </row>
    <row r="16659" spans="1:5" x14ac:dyDescent="0.25">
      <c r="A16659" s="2">
        <v>45742.570833333331</v>
      </c>
      <c r="B16659">
        <v>133625</v>
      </c>
      <c r="C16659">
        <v>133625</v>
      </c>
      <c r="D16659">
        <v>133570</v>
      </c>
      <c r="E16659">
        <v>133575</v>
      </c>
    </row>
    <row r="16660" spans="1:5" x14ac:dyDescent="0.25">
      <c r="A16660" s="2">
        <v>45742.570138888892</v>
      </c>
      <c r="B16660">
        <v>133570</v>
      </c>
      <c r="C16660">
        <v>133650</v>
      </c>
      <c r="D16660">
        <v>133565</v>
      </c>
      <c r="E16660">
        <v>133625</v>
      </c>
    </row>
    <row r="16661" spans="1:5" x14ac:dyDescent="0.25">
      <c r="A16661" s="2">
        <v>45742.569444444445</v>
      </c>
      <c r="B16661">
        <v>133550</v>
      </c>
      <c r="C16661">
        <v>133630</v>
      </c>
      <c r="D16661">
        <v>133525</v>
      </c>
      <c r="E16661">
        <v>133565</v>
      </c>
    </row>
    <row r="16662" spans="1:5" x14ac:dyDescent="0.25">
      <c r="A16662" s="2">
        <v>45742.568749999999</v>
      </c>
      <c r="B16662">
        <v>133505</v>
      </c>
      <c r="C16662">
        <v>133555</v>
      </c>
      <c r="D16662">
        <v>133485</v>
      </c>
      <c r="E16662">
        <v>133545</v>
      </c>
    </row>
    <row r="16663" spans="1:5" x14ac:dyDescent="0.25">
      <c r="A16663" s="2">
        <v>45742.568055555559</v>
      </c>
      <c r="B16663">
        <v>133480</v>
      </c>
      <c r="C16663">
        <v>133520</v>
      </c>
      <c r="D16663">
        <v>133460</v>
      </c>
      <c r="E16663">
        <v>133505</v>
      </c>
    </row>
    <row r="16664" spans="1:5" x14ac:dyDescent="0.25">
      <c r="A16664" s="2">
        <v>45742.567361111112</v>
      </c>
      <c r="B16664">
        <v>133470</v>
      </c>
      <c r="C16664">
        <v>133495</v>
      </c>
      <c r="D16664">
        <v>133455</v>
      </c>
      <c r="E16664">
        <v>133475</v>
      </c>
    </row>
    <row r="16665" spans="1:5" x14ac:dyDescent="0.25">
      <c r="A16665" s="2">
        <v>45742.566666666666</v>
      </c>
      <c r="B16665">
        <v>133450</v>
      </c>
      <c r="C16665">
        <v>133475</v>
      </c>
      <c r="D16665">
        <v>133415</v>
      </c>
      <c r="E16665">
        <v>133470</v>
      </c>
    </row>
    <row r="16666" spans="1:5" x14ac:dyDescent="0.25">
      <c r="A16666" s="2">
        <v>45742.565972222219</v>
      </c>
      <c r="B16666">
        <v>133435</v>
      </c>
      <c r="C16666">
        <v>133465</v>
      </c>
      <c r="D16666">
        <v>133420</v>
      </c>
      <c r="E16666">
        <v>133445</v>
      </c>
    </row>
    <row r="16667" spans="1:5" x14ac:dyDescent="0.25">
      <c r="A16667" s="2">
        <v>45742.56527777778</v>
      </c>
      <c r="B16667">
        <v>133395</v>
      </c>
      <c r="C16667">
        <v>133460</v>
      </c>
      <c r="D16667">
        <v>133390</v>
      </c>
      <c r="E16667">
        <v>133440</v>
      </c>
    </row>
    <row r="16668" spans="1:5" x14ac:dyDescent="0.25">
      <c r="A16668" s="2">
        <v>45742.564583333333</v>
      </c>
      <c r="B16668">
        <v>133390</v>
      </c>
      <c r="C16668">
        <v>133400</v>
      </c>
      <c r="D16668">
        <v>133375</v>
      </c>
      <c r="E16668">
        <v>133400</v>
      </c>
    </row>
    <row r="16669" spans="1:5" x14ac:dyDescent="0.25">
      <c r="A16669" s="2">
        <v>45742.563888888886</v>
      </c>
      <c r="B16669">
        <v>133395</v>
      </c>
      <c r="C16669">
        <v>133420</v>
      </c>
      <c r="D16669">
        <v>133370</v>
      </c>
      <c r="E16669">
        <v>133395</v>
      </c>
    </row>
    <row r="16670" spans="1:5" x14ac:dyDescent="0.25">
      <c r="A16670" s="2">
        <v>45742.563194444447</v>
      </c>
      <c r="B16670">
        <v>133395</v>
      </c>
      <c r="C16670">
        <v>133415</v>
      </c>
      <c r="D16670">
        <v>133380</v>
      </c>
      <c r="E16670">
        <v>133395</v>
      </c>
    </row>
    <row r="16671" spans="1:5" x14ac:dyDescent="0.25">
      <c r="A16671" s="2">
        <v>45742.5625</v>
      </c>
      <c r="B16671">
        <v>133405</v>
      </c>
      <c r="C16671">
        <v>133420</v>
      </c>
      <c r="D16671">
        <v>133380</v>
      </c>
      <c r="E16671">
        <v>133395</v>
      </c>
    </row>
    <row r="16672" spans="1:5" x14ac:dyDescent="0.25">
      <c r="A16672" s="2">
        <v>45742.561805555553</v>
      </c>
      <c r="B16672">
        <v>133415</v>
      </c>
      <c r="C16672">
        <v>133435</v>
      </c>
      <c r="D16672">
        <v>133395</v>
      </c>
      <c r="E16672">
        <v>133405</v>
      </c>
    </row>
    <row r="16673" spans="1:5" x14ac:dyDescent="0.25">
      <c r="A16673" s="2">
        <v>45742.561111111114</v>
      </c>
      <c r="B16673">
        <v>133420</v>
      </c>
      <c r="C16673">
        <v>133445</v>
      </c>
      <c r="D16673">
        <v>133400</v>
      </c>
      <c r="E16673">
        <v>133410</v>
      </c>
    </row>
    <row r="16674" spans="1:5" x14ac:dyDescent="0.25">
      <c r="A16674" s="2">
        <v>45742.560416666667</v>
      </c>
      <c r="B16674">
        <v>133445</v>
      </c>
      <c r="C16674">
        <v>133470</v>
      </c>
      <c r="D16674">
        <v>133415</v>
      </c>
      <c r="E16674">
        <v>133415</v>
      </c>
    </row>
    <row r="16675" spans="1:5" x14ac:dyDescent="0.25">
      <c r="A16675" s="2">
        <v>45742.55972222222</v>
      </c>
      <c r="B16675">
        <v>133425</v>
      </c>
      <c r="C16675">
        <v>133460</v>
      </c>
      <c r="D16675">
        <v>133415</v>
      </c>
      <c r="E16675">
        <v>133445</v>
      </c>
    </row>
    <row r="16676" spans="1:5" x14ac:dyDescent="0.25">
      <c r="A16676" s="2">
        <v>45742.559027777781</v>
      </c>
      <c r="B16676">
        <v>133390</v>
      </c>
      <c r="C16676">
        <v>133435</v>
      </c>
      <c r="D16676">
        <v>133385</v>
      </c>
      <c r="E16676">
        <v>133420</v>
      </c>
    </row>
    <row r="16677" spans="1:5" x14ac:dyDescent="0.25">
      <c r="A16677" s="2">
        <v>45742.558333333334</v>
      </c>
      <c r="B16677">
        <v>133395</v>
      </c>
      <c r="C16677">
        <v>133400</v>
      </c>
      <c r="D16677">
        <v>133375</v>
      </c>
      <c r="E16677">
        <v>133390</v>
      </c>
    </row>
    <row r="16678" spans="1:5" x14ac:dyDescent="0.25">
      <c r="A16678" s="2">
        <v>45742.557638888888</v>
      </c>
      <c r="B16678">
        <v>133380</v>
      </c>
      <c r="C16678">
        <v>133400</v>
      </c>
      <c r="D16678">
        <v>133365</v>
      </c>
      <c r="E16678">
        <v>133395</v>
      </c>
    </row>
    <row r="16679" spans="1:5" x14ac:dyDescent="0.25">
      <c r="A16679" s="2">
        <v>45742.556944444441</v>
      </c>
      <c r="B16679">
        <v>133380</v>
      </c>
      <c r="C16679">
        <v>133420</v>
      </c>
      <c r="D16679">
        <v>133370</v>
      </c>
      <c r="E16679">
        <v>133380</v>
      </c>
    </row>
    <row r="16680" spans="1:5" x14ac:dyDescent="0.25">
      <c r="A16680" s="2">
        <v>45742.556250000001</v>
      </c>
      <c r="B16680">
        <v>133370</v>
      </c>
      <c r="C16680">
        <v>133395</v>
      </c>
      <c r="D16680">
        <v>133365</v>
      </c>
      <c r="E16680">
        <v>133385</v>
      </c>
    </row>
    <row r="16681" spans="1:5" x14ac:dyDescent="0.25">
      <c r="A16681" s="2">
        <v>45742.555555555555</v>
      </c>
      <c r="B16681">
        <v>133355</v>
      </c>
      <c r="C16681">
        <v>133395</v>
      </c>
      <c r="D16681">
        <v>133340</v>
      </c>
      <c r="E16681">
        <v>133370</v>
      </c>
    </row>
    <row r="16682" spans="1:5" x14ac:dyDescent="0.25">
      <c r="A16682" s="2">
        <v>45742.554861111108</v>
      </c>
      <c r="B16682">
        <v>133360</v>
      </c>
      <c r="C16682">
        <v>133390</v>
      </c>
      <c r="D16682">
        <v>133345</v>
      </c>
      <c r="E16682">
        <v>133355</v>
      </c>
    </row>
    <row r="16683" spans="1:5" x14ac:dyDescent="0.25">
      <c r="A16683" s="2">
        <v>45742.554166666669</v>
      </c>
      <c r="B16683">
        <v>133360</v>
      </c>
      <c r="C16683">
        <v>133380</v>
      </c>
      <c r="D16683">
        <v>133345</v>
      </c>
      <c r="E16683">
        <v>133360</v>
      </c>
    </row>
    <row r="16684" spans="1:5" x14ac:dyDescent="0.25">
      <c r="A16684" s="2">
        <v>45742.553472222222</v>
      </c>
      <c r="B16684">
        <v>133370</v>
      </c>
      <c r="C16684">
        <v>133385</v>
      </c>
      <c r="D16684">
        <v>133355</v>
      </c>
      <c r="E16684">
        <v>133355</v>
      </c>
    </row>
    <row r="16685" spans="1:5" x14ac:dyDescent="0.25">
      <c r="A16685" s="2">
        <v>45742.552777777775</v>
      </c>
      <c r="B16685">
        <v>133325</v>
      </c>
      <c r="C16685">
        <v>133370</v>
      </c>
      <c r="D16685">
        <v>133320</v>
      </c>
      <c r="E16685">
        <v>133370</v>
      </c>
    </row>
    <row r="16686" spans="1:5" x14ac:dyDescent="0.25">
      <c r="A16686" s="2">
        <v>45742.552083333336</v>
      </c>
      <c r="B16686">
        <v>133365</v>
      </c>
      <c r="C16686">
        <v>133380</v>
      </c>
      <c r="D16686">
        <v>133320</v>
      </c>
      <c r="E16686">
        <v>133325</v>
      </c>
    </row>
    <row r="16687" spans="1:5" x14ac:dyDescent="0.25">
      <c r="A16687" s="2">
        <v>45742.551388888889</v>
      </c>
      <c r="B16687">
        <v>133365</v>
      </c>
      <c r="C16687">
        <v>133375</v>
      </c>
      <c r="D16687">
        <v>133330</v>
      </c>
      <c r="E16687">
        <v>133365</v>
      </c>
    </row>
    <row r="16688" spans="1:5" x14ac:dyDescent="0.25">
      <c r="A16688" s="2">
        <v>45742.550694444442</v>
      </c>
      <c r="B16688">
        <v>133385</v>
      </c>
      <c r="C16688">
        <v>133410</v>
      </c>
      <c r="D16688">
        <v>133365</v>
      </c>
      <c r="E16688">
        <v>133370</v>
      </c>
    </row>
    <row r="16689" spans="1:5" x14ac:dyDescent="0.25">
      <c r="A16689" s="2">
        <v>45742.55</v>
      </c>
      <c r="B16689">
        <v>133435</v>
      </c>
      <c r="C16689">
        <v>133445</v>
      </c>
      <c r="D16689">
        <v>133380</v>
      </c>
      <c r="E16689">
        <v>133380</v>
      </c>
    </row>
    <row r="16690" spans="1:5" x14ac:dyDescent="0.25">
      <c r="A16690" s="2">
        <v>45742.549305555556</v>
      </c>
      <c r="B16690">
        <v>133470</v>
      </c>
      <c r="C16690">
        <v>133470</v>
      </c>
      <c r="D16690">
        <v>133390</v>
      </c>
      <c r="E16690">
        <v>133435</v>
      </c>
    </row>
    <row r="16691" spans="1:5" x14ac:dyDescent="0.25">
      <c r="A16691" s="2">
        <v>45742.548611111109</v>
      </c>
      <c r="B16691">
        <v>133485</v>
      </c>
      <c r="C16691">
        <v>133485</v>
      </c>
      <c r="D16691">
        <v>133430</v>
      </c>
      <c r="E16691">
        <v>133465</v>
      </c>
    </row>
    <row r="16692" spans="1:5" x14ac:dyDescent="0.25">
      <c r="A16692" s="2">
        <v>45742.54791666667</v>
      </c>
      <c r="B16692">
        <v>133515</v>
      </c>
      <c r="C16692">
        <v>133535</v>
      </c>
      <c r="D16692">
        <v>133470</v>
      </c>
      <c r="E16692">
        <v>133485</v>
      </c>
    </row>
    <row r="16693" spans="1:5" x14ac:dyDescent="0.25">
      <c r="A16693" s="2">
        <v>45742.547222222223</v>
      </c>
      <c r="B16693">
        <v>133490</v>
      </c>
      <c r="C16693">
        <v>133530</v>
      </c>
      <c r="D16693">
        <v>133485</v>
      </c>
      <c r="E16693">
        <v>133520</v>
      </c>
    </row>
    <row r="16694" spans="1:5" x14ac:dyDescent="0.25">
      <c r="A16694" s="2">
        <v>45742.546527777777</v>
      </c>
      <c r="B16694">
        <v>133470</v>
      </c>
      <c r="C16694">
        <v>133505</v>
      </c>
      <c r="D16694">
        <v>133455</v>
      </c>
      <c r="E16694">
        <v>133495</v>
      </c>
    </row>
    <row r="16695" spans="1:5" x14ac:dyDescent="0.25">
      <c r="A16695" s="2">
        <v>45742.54583333333</v>
      </c>
      <c r="B16695">
        <v>133500</v>
      </c>
      <c r="C16695">
        <v>133505</v>
      </c>
      <c r="D16695">
        <v>133470</v>
      </c>
      <c r="E16695">
        <v>133475</v>
      </c>
    </row>
    <row r="16696" spans="1:5" x14ac:dyDescent="0.25">
      <c r="A16696" s="2">
        <v>45742.545138888891</v>
      </c>
      <c r="B16696">
        <v>133475</v>
      </c>
      <c r="C16696">
        <v>133500</v>
      </c>
      <c r="D16696">
        <v>133465</v>
      </c>
      <c r="E16696">
        <v>133495</v>
      </c>
    </row>
    <row r="16697" spans="1:5" x14ac:dyDescent="0.25">
      <c r="A16697" s="2">
        <v>45742.544444444444</v>
      </c>
      <c r="B16697">
        <v>133480</v>
      </c>
      <c r="C16697">
        <v>133515</v>
      </c>
      <c r="D16697">
        <v>133470</v>
      </c>
      <c r="E16697">
        <v>133475</v>
      </c>
    </row>
    <row r="16698" spans="1:5" x14ac:dyDescent="0.25">
      <c r="A16698" s="2">
        <v>45742.543749999997</v>
      </c>
      <c r="B16698">
        <v>133485</v>
      </c>
      <c r="C16698">
        <v>133510</v>
      </c>
      <c r="D16698">
        <v>133460</v>
      </c>
      <c r="E16698">
        <v>133475</v>
      </c>
    </row>
    <row r="16699" spans="1:5" x14ac:dyDescent="0.25">
      <c r="A16699" s="2">
        <v>45742.543055555558</v>
      </c>
      <c r="B16699">
        <v>133435</v>
      </c>
      <c r="C16699">
        <v>133495</v>
      </c>
      <c r="D16699">
        <v>133435</v>
      </c>
      <c r="E16699">
        <v>133480</v>
      </c>
    </row>
    <row r="16700" spans="1:5" x14ac:dyDescent="0.25">
      <c r="A16700" s="2">
        <v>45742.542361111111</v>
      </c>
      <c r="B16700">
        <v>133445</v>
      </c>
      <c r="C16700">
        <v>133465</v>
      </c>
      <c r="D16700">
        <v>133410</v>
      </c>
      <c r="E16700">
        <v>133440</v>
      </c>
    </row>
    <row r="16701" spans="1:5" x14ac:dyDescent="0.25">
      <c r="A16701" s="2">
        <v>45742.541666666664</v>
      </c>
      <c r="B16701">
        <v>133370</v>
      </c>
      <c r="C16701">
        <v>133445</v>
      </c>
      <c r="D16701">
        <v>133365</v>
      </c>
      <c r="E16701">
        <v>133440</v>
      </c>
    </row>
    <row r="16702" spans="1:5" x14ac:dyDescent="0.25">
      <c r="A16702" s="2">
        <v>45742.540972222225</v>
      </c>
      <c r="B16702">
        <v>133385</v>
      </c>
      <c r="C16702">
        <v>133400</v>
      </c>
      <c r="D16702">
        <v>133345</v>
      </c>
      <c r="E16702">
        <v>133370</v>
      </c>
    </row>
    <row r="16703" spans="1:5" x14ac:dyDescent="0.25">
      <c r="A16703" s="2">
        <v>45742.540277777778</v>
      </c>
      <c r="B16703">
        <v>133400</v>
      </c>
      <c r="C16703">
        <v>133445</v>
      </c>
      <c r="D16703">
        <v>133375</v>
      </c>
      <c r="E16703">
        <v>133385</v>
      </c>
    </row>
    <row r="16704" spans="1:5" x14ac:dyDescent="0.25">
      <c r="A16704" s="2">
        <v>45742.539583333331</v>
      </c>
      <c r="B16704">
        <v>133330</v>
      </c>
      <c r="C16704">
        <v>133405</v>
      </c>
      <c r="D16704">
        <v>133330</v>
      </c>
      <c r="E16704">
        <v>133395</v>
      </c>
    </row>
    <row r="16705" spans="1:5" x14ac:dyDescent="0.25">
      <c r="A16705" s="2">
        <v>45742.538888888892</v>
      </c>
      <c r="B16705">
        <v>133385</v>
      </c>
      <c r="C16705">
        <v>133425</v>
      </c>
      <c r="D16705">
        <v>133265</v>
      </c>
      <c r="E16705">
        <v>133335</v>
      </c>
    </row>
    <row r="16706" spans="1:5" x14ac:dyDescent="0.25">
      <c r="A16706" s="2">
        <v>45742.538194444445</v>
      </c>
      <c r="B16706">
        <v>133400</v>
      </c>
      <c r="C16706">
        <v>133400</v>
      </c>
      <c r="D16706">
        <v>133355</v>
      </c>
      <c r="E16706">
        <v>133380</v>
      </c>
    </row>
    <row r="16707" spans="1:5" x14ac:dyDescent="0.25">
      <c r="A16707" s="2">
        <v>45742.537499999999</v>
      </c>
      <c r="B16707">
        <v>133355</v>
      </c>
      <c r="C16707">
        <v>133425</v>
      </c>
      <c r="D16707">
        <v>133350</v>
      </c>
      <c r="E16707">
        <v>133395</v>
      </c>
    </row>
    <row r="16708" spans="1:5" x14ac:dyDescent="0.25">
      <c r="A16708" s="2">
        <v>45742.536805555559</v>
      </c>
      <c r="B16708">
        <v>133285</v>
      </c>
      <c r="C16708">
        <v>133360</v>
      </c>
      <c r="D16708">
        <v>133265</v>
      </c>
      <c r="E16708">
        <v>133355</v>
      </c>
    </row>
    <row r="16709" spans="1:5" x14ac:dyDescent="0.25">
      <c r="A16709" s="2">
        <v>45742.536111111112</v>
      </c>
      <c r="B16709">
        <v>133360</v>
      </c>
      <c r="C16709">
        <v>133365</v>
      </c>
      <c r="D16709">
        <v>133280</v>
      </c>
      <c r="E16709">
        <v>133280</v>
      </c>
    </row>
    <row r="16710" spans="1:5" x14ac:dyDescent="0.25">
      <c r="A16710" s="2">
        <v>45742.535416666666</v>
      </c>
      <c r="B16710">
        <v>133410</v>
      </c>
      <c r="C16710">
        <v>133415</v>
      </c>
      <c r="D16710">
        <v>133355</v>
      </c>
      <c r="E16710">
        <v>133365</v>
      </c>
    </row>
    <row r="16711" spans="1:5" x14ac:dyDescent="0.25">
      <c r="A16711" s="2">
        <v>45742.534722222219</v>
      </c>
      <c r="B16711">
        <v>133470</v>
      </c>
      <c r="C16711">
        <v>133470</v>
      </c>
      <c r="D16711">
        <v>133405</v>
      </c>
      <c r="E16711">
        <v>133415</v>
      </c>
    </row>
    <row r="16712" spans="1:5" x14ac:dyDescent="0.25">
      <c r="A16712" s="2">
        <v>45742.53402777778</v>
      </c>
      <c r="B16712">
        <v>133490</v>
      </c>
      <c r="C16712">
        <v>133500</v>
      </c>
      <c r="D16712">
        <v>133450</v>
      </c>
      <c r="E16712">
        <v>133470</v>
      </c>
    </row>
    <row r="16713" spans="1:5" x14ac:dyDescent="0.25">
      <c r="A16713" s="2">
        <v>45742.533333333333</v>
      </c>
      <c r="B16713">
        <v>133520</v>
      </c>
      <c r="C16713">
        <v>133545</v>
      </c>
      <c r="D16713">
        <v>133470</v>
      </c>
      <c r="E16713">
        <v>133485</v>
      </c>
    </row>
    <row r="16714" spans="1:5" x14ac:dyDescent="0.25">
      <c r="A16714" s="2">
        <v>45742.532638888886</v>
      </c>
      <c r="B16714">
        <v>133555</v>
      </c>
      <c r="C16714">
        <v>133560</v>
      </c>
      <c r="D16714">
        <v>133510</v>
      </c>
      <c r="E16714">
        <v>133520</v>
      </c>
    </row>
    <row r="16715" spans="1:5" x14ac:dyDescent="0.25">
      <c r="A16715" s="2">
        <v>45742.531944444447</v>
      </c>
      <c r="B16715">
        <v>133555</v>
      </c>
      <c r="C16715">
        <v>133575</v>
      </c>
      <c r="D16715">
        <v>133545</v>
      </c>
      <c r="E16715">
        <v>133560</v>
      </c>
    </row>
    <row r="16716" spans="1:5" x14ac:dyDescent="0.25">
      <c r="A16716" s="2">
        <v>45742.53125</v>
      </c>
      <c r="B16716">
        <v>133540</v>
      </c>
      <c r="C16716">
        <v>133575</v>
      </c>
      <c r="D16716">
        <v>133535</v>
      </c>
      <c r="E16716">
        <v>133550</v>
      </c>
    </row>
    <row r="16717" spans="1:5" x14ac:dyDescent="0.25">
      <c r="A16717" s="2">
        <v>45742.530555555553</v>
      </c>
      <c r="B16717">
        <v>133510</v>
      </c>
      <c r="C16717">
        <v>133550</v>
      </c>
      <c r="D16717">
        <v>133505</v>
      </c>
      <c r="E16717">
        <v>133535</v>
      </c>
    </row>
    <row r="16718" spans="1:5" x14ac:dyDescent="0.25">
      <c r="A16718" s="2">
        <v>45742.529861111114</v>
      </c>
      <c r="B16718">
        <v>133530</v>
      </c>
      <c r="C16718">
        <v>133530</v>
      </c>
      <c r="D16718">
        <v>133485</v>
      </c>
      <c r="E16718">
        <v>133510</v>
      </c>
    </row>
    <row r="16719" spans="1:5" x14ac:dyDescent="0.25">
      <c r="A16719" s="2">
        <v>45742.529166666667</v>
      </c>
      <c r="B16719">
        <v>133475</v>
      </c>
      <c r="C16719">
        <v>133540</v>
      </c>
      <c r="D16719">
        <v>133470</v>
      </c>
      <c r="E16719">
        <v>133530</v>
      </c>
    </row>
    <row r="16720" spans="1:5" x14ac:dyDescent="0.25">
      <c r="A16720" s="2">
        <v>45742.52847222222</v>
      </c>
      <c r="B16720">
        <v>133520</v>
      </c>
      <c r="C16720">
        <v>133530</v>
      </c>
      <c r="D16720">
        <v>133470</v>
      </c>
      <c r="E16720">
        <v>133475</v>
      </c>
    </row>
    <row r="16721" spans="1:5" x14ac:dyDescent="0.25">
      <c r="A16721" s="2">
        <v>45742.527777777781</v>
      </c>
      <c r="B16721">
        <v>133530</v>
      </c>
      <c r="C16721">
        <v>133580</v>
      </c>
      <c r="D16721">
        <v>133515</v>
      </c>
      <c r="E16721">
        <v>133520</v>
      </c>
    </row>
    <row r="16722" spans="1:5" x14ac:dyDescent="0.25">
      <c r="A16722" s="2">
        <v>45742.527083333334</v>
      </c>
      <c r="B16722">
        <v>133490</v>
      </c>
      <c r="C16722">
        <v>133535</v>
      </c>
      <c r="D16722">
        <v>133480</v>
      </c>
      <c r="E16722">
        <v>133535</v>
      </c>
    </row>
    <row r="16723" spans="1:5" x14ac:dyDescent="0.25">
      <c r="A16723" s="2">
        <v>45742.526388888888</v>
      </c>
      <c r="B16723">
        <v>133520</v>
      </c>
      <c r="C16723">
        <v>133535</v>
      </c>
      <c r="D16723">
        <v>133485</v>
      </c>
      <c r="E16723">
        <v>133490</v>
      </c>
    </row>
    <row r="16724" spans="1:5" x14ac:dyDescent="0.25">
      <c r="A16724" s="2">
        <v>45742.525694444441</v>
      </c>
      <c r="B16724">
        <v>133525</v>
      </c>
      <c r="C16724">
        <v>133545</v>
      </c>
      <c r="D16724">
        <v>133510</v>
      </c>
      <c r="E16724">
        <v>133520</v>
      </c>
    </row>
    <row r="16725" spans="1:5" x14ac:dyDescent="0.25">
      <c r="A16725" s="2">
        <v>45742.525000000001</v>
      </c>
      <c r="B16725">
        <v>133525</v>
      </c>
      <c r="C16725">
        <v>133565</v>
      </c>
      <c r="D16725">
        <v>133515</v>
      </c>
      <c r="E16725">
        <v>133525</v>
      </c>
    </row>
    <row r="16726" spans="1:5" x14ac:dyDescent="0.25">
      <c r="A16726" s="2">
        <v>45742.524305555555</v>
      </c>
      <c r="B16726">
        <v>133520</v>
      </c>
      <c r="C16726">
        <v>133555</v>
      </c>
      <c r="D16726">
        <v>133495</v>
      </c>
      <c r="E16726">
        <v>133525</v>
      </c>
    </row>
    <row r="16727" spans="1:5" x14ac:dyDescent="0.25">
      <c r="A16727" s="2">
        <v>45742.523611111108</v>
      </c>
      <c r="B16727">
        <v>133525</v>
      </c>
      <c r="C16727">
        <v>133565</v>
      </c>
      <c r="D16727">
        <v>133510</v>
      </c>
      <c r="E16727">
        <v>133515</v>
      </c>
    </row>
    <row r="16728" spans="1:5" x14ac:dyDescent="0.25">
      <c r="A16728" s="2">
        <v>45742.522916666669</v>
      </c>
      <c r="B16728">
        <v>133525</v>
      </c>
      <c r="C16728">
        <v>133555</v>
      </c>
      <c r="D16728">
        <v>133495</v>
      </c>
      <c r="E16728">
        <v>133525</v>
      </c>
    </row>
    <row r="16729" spans="1:5" x14ac:dyDescent="0.25">
      <c r="A16729" s="2">
        <v>45742.522222222222</v>
      </c>
      <c r="B16729">
        <v>133465</v>
      </c>
      <c r="C16729">
        <v>133530</v>
      </c>
      <c r="D16729">
        <v>133465</v>
      </c>
      <c r="E16729">
        <v>133520</v>
      </c>
    </row>
    <row r="16730" spans="1:5" x14ac:dyDescent="0.25">
      <c r="A16730" s="2">
        <v>45742.521527777775</v>
      </c>
      <c r="B16730">
        <v>133435</v>
      </c>
      <c r="C16730">
        <v>133480</v>
      </c>
      <c r="D16730">
        <v>133425</v>
      </c>
      <c r="E16730">
        <v>133465</v>
      </c>
    </row>
    <row r="16731" spans="1:5" x14ac:dyDescent="0.25">
      <c r="A16731" s="2">
        <v>45742.520833333336</v>
      </c>
      <c r="B16731">
        <v>133435</v>
      </c>
      <c r="C16731">
        <v>133490</v>
      </c>
      <c r="D16731">
        <v>133420</v>
      </c>
      <c r="E16731">
        <v>133435</v>
      </c>
    </row>
    <row r="16732" spans="1:5" x14ac:dyDescent="0.25">
      <c r="A16732" s="2">
        <v>45742.520138888889</v>
      </c>
      <c r="B16732">
        <v>133420</v>
      </c>
      <c r="C16732">
        <v>133445</v>
      </c>
      <c r="D16732">
        <v>133405</v>
      </c>
      <c r="E16732">
        <v>133440</v>
      </c>
    </row>
    <row r="16733" spans="1:5" x14ac:dyDescent="0.25">
      <c r="A16733" s="2">
        <v>45742.519444444442</v>
      </c>
      <c r="B16733">
        <v>133425</v>
      </c>
      <c r="C16733">
        <v>133430</v>
      </c>
      <c r="D16733">
        <v>133375</v>
      </c>
      <c r="E16733">
        <v>133420</v>
      </c>
    </row>
    <row r="16734" spans="1:5" x14ac:dyDescent="0.25">
      <c r="A16734" s="2">
        <v>45742.518750000003</v>
      </c>
      <c r="B16734">
        <v>133520</v>
      </c>
      <c r="C16734">
        <v>133540</v>
      </c>
      <c r="D16734">
        <v>133415</v>
      </c>
      <c r="E16734">
        <v>133425</v>
      </c>
    </row>
    <row r="16735" spans="1:5" x14ac:dyDescent="0.25">
      <c r="A16735" s="2">
        <v>45742.518055555556</v>
      </c>
      <c r="B16735">
        <v>133425</v>
      </c>
      <c r="C16735">
        <v>133535</v>
      </c>
      <c r="D16735">
        <v>133420</v>
      </c>
      <c r="E16735">
        <v>133520</v>
      </c>
    </row>
    <row r="16736" spans="1:5" x14ac:dyDescent="0.25">
      <c r="A16736" s="2">
        <v>45742.517361111109</v>
      </c>
      <c r="B16736">
        <v>133410</v>
      </c>
      <c r="C16736">
        <v>133455</v>
      </c>
      <c r="D16736">
        <v>133395</v>
      </c>
      <c r="E16736">
        <v>133420</v>
      </c>
    </row>
    <row r="16737" spans="1:5" x14ac:dyDescent="0.25">
      <c r="A16737" s="2">
        <v>45742.51666666667</v>
      </c>
      <c r="B16737">
        <v>133425</v>
      </c>
      <c r="C16737">
        <v>133440</v>
      </c>
      <c r="D16737">
        <v>133395</v>
      </c>
      <c r="E16737">
        <v>133405</v>
      </c>
    </row>
    <row r="16738" spans="1:5" x14ac:dyDescent="0.25">
      <c r="A16738" s="2">
        <v>45742.515972222223</v>
      </c>
      <c r="B16738">
        <v>133480</v>
      </c>
      <c r="C16738">
        <v>133480</v>
      </c>
      <c r="D16738">
        <v>133395</v>
      </c>
      <c r="E16738">
        <v>133420</v>
      </c>
    </row>
    <row r="16739" spans="1:5" x14ac:dyDescent="0.25">
      <c r="A16739" s="2">
        <v>45742.515277777777</v>
      </c>
      <c r="B16739">
        <v>133505</v>
      </c>
      <c r="C16739">
        <v>133530</v>
      </c>
      <c r="D16739">
        <v>133475</v>
      </c>
      <c r="E16739">
        <v>133480</v>
      </c>
    </row>
    <row r="16740" spans="1:5" x14ac:dyDescent="0.25">
      <c r="A16740" s="2">
        <v>45742.51458333333</v>
      </c>
      <c r="B16740">
        <v>133375</v>
      </c>
      <c r="C16740">
        <v>133515</v>
      </c>
      <c r="D16740">
        <v>133370</v>
      </c>
      <c r="E16740">
        <v>133505</v>
      </c>
    </row>
    <row r="16741" spans="1:5" x14ac:dyDescent="0.25">
      <c r="A16741" s="2">
        <v>45742.513888888891</v>
      </c>
      <c r="B16741">
        <v>133350</v>
      </c>
      <c r="C16741">
        <v>133405</v>
      </c>
      <c r="D16741">
        <v>133350</v>
      </c>
      <c r="E16741">
        <v>133370</v>
      </c>
    </row>
    <row r="16742" spans="1:5" x14ac:dyDescent="0.25">
      <c r="A16742" s="2">
        <v>45742.513194444444</v>
      </c>
      <c r="B16742">
        <v>133345</v>
      </c>
      <c r="C16742">
        <v>133370</v>
      </c>
      <c r="D16742">
        <v>133335</v>
      </c>
      <c r="E16742">
        <v>133345</v>
      </c>
    </row>
    <row r="16743" spans="1:5" x14ac:dyDescent="0.25">
      <c r="A16743" s="2">
        <v>45742.512499999997</v>
      </c>
      <c r="B16743">
        <v>133320</v>
      </c>
      <c r="C16743">
        <v>133375</v>
      </c>
      <c r="D16743">
        <v>133320</v>
      </c>
      <c r="E16743">
        <v>133345</v>
      </c>
    </row>
    <row r="16744" spans="1:5" x14ac:dyDescent="0.25">
      <c r="A16744" s="2">
        <v>45742.511805555558</v>
      </c>
      <c r="B16744">
        <v>133335</v>
      </c>
      <c r="C16744">
        <v>133390</v>
      </c>
      <c r="D16744">
        <v>133315</v>
      </c>
      <c r="E16744">
        <v>133320</v>
      </c>
    </row>
    <row r="16745" spans="1:5" x14ac:dyDescent="0.25">
      <c r="A16745" s="2">
        <v>45742.511111111111</v>
      </c>
      <c r="B16745">
        <v>133345</v>
      </c>
      <c r="C16745">
        <v>133350</v>
      </c>
      <c r="D16745">
        <v>133300</v>
      </c>
      <c r="E16745">
        <v>133335</v>
      </c>
    </row>
    <row r="16746" spans="1:5" x14ac:dyDescent="0.25">
      <c r="A16746" s="2">
        <v>45742.510416666664</v>
      </c>
      <c r="B16746">
        <v>133400</v>
      </c>
      <c r="C16746">
        <v>133430</v>
      </c>
      <c r="D16746">
        <v>133340</v>
      </c>
      <c r="E16746">
        <v>133345</v>
      </c>
    </row>
    <row r="16747" spans="1:5" x14ac:dyDescent="0.25">
      <c r="A16747" s="2">
        <v>45742.509722222225</v>
      </c>
      <c r="B16747">
        <v>133390</v>
      </c>
      <c r="C16747">
        <v>133410</v>
      </c>
      <c r="D16747">
        <v>133375</v>
      </c>
      <c r="E16747">
        <v>133405</v>
      </c>
    </row>
    <row r="16748" spans="1:5" x14ac:dyDescent="0.25">
      <c r="A16748" s="2">
        <v>45742.509027777778</v>
      </c>
      <c r="B16748">
        <v>133395</v>
      </c>
      <c r="C16748">
        <v>133435</v>
      </c>
      <c r="D16748">
        <v>133385</v>
      </c>
      <c r="E16748">
        <v>133390</v>
      </c>
    </row>
    <row r="16749" spans="1:5" x14ac:dyDescent="0.25">
      <c r="A16749" s="2">
        <v>45742.508333333331</v>
      </c>
      <c r="B16749">
        <v>133395</v>
      </c>
      <c r="C16749">
        <v>133395</v>
      </c>
      <c r="D16749">
        <v>133345</v>
      </c>
      <c r="E16749">
        <v>133390</v>
      </c>
    </row>
    <row r="16750" spans="1:5" x14ac:dyDescent="0.25">
      <c r="A16750" s="2">
        <v>45742.507638888892</v>
      </c>
      <c r="B16750">
        <v>133435</v>
      </c>
      <c r="C16750">
        <v>133450</v>
      </c>
      <c r="D16750">
        <v>133375</v>
      </c>
      <c r="E16750">
        <v>133395</v>
      </c>
    </row>
    <row r="16751" spans="1:5" x14ac:dyDescent="0.25">
      <c r="A16751" s="2">
        <v>45742.506944444445</v>
      </c>
      <c r="B16751">
        <v>133415</v>
      </c>
      <c r="C16751">
        <v>133455</v>
      </c>
      <c r="D16751">
        <v>133390</v>
      </c>
      <c r="E16751">
        <v>133435</v>
      </c>
    </row>
    <row r="16752" spans="1:5" x14ac:dyDescent="0.25">
      <c r="A16752" s="2">
        <v>45742.506249999999</v>
      </c>
      <c r="B16752">
        <v>133360</v>
      </c>
      <c r="C16752">
        <v>133455</v>
      </c>
      <c r="D16752">
        <v>133360</v>
      </c>
      <c r="E16752">
        <v>133415</v>
      </c>
    </row>
    <row r="16753" spans="1:5" x14ac:dyDescent="0.25">
      <c r="A16753" s="2">
        <v>45742.505555555559</v>
      </c>
      <c r="B16753">
        <v>133360</v>
      </c>
      <c r="C16753">
        <v>133380</v>
      </c>
      <c r="D16753">
        <v>133330</v>
      </c>
      <c r="E16753">
        <v>133360</v>
      </c>
    </row>
    <row r="16754" spans="1:5" x14ac:dyDescent="0.25">
      <c r="A16754" s="2">
        <v>45742.504861111112</v>
      </c>
      <c r="B16754">
        <v>133425</v>
      </c>
      <c r="C16754">
        <v>133440</v>
      </c>
      <c r="D16754">
        <v>133345</v>
      </c>
      <c r="E16754">
        <v>133360</v>
      </c>
    </row>
    <row r="16755" spans="1:5" x14ac:dyDescent="0.25">
      <c r="A16755" s="2">
        <v>45742.504166666666</v>
      </c>
      <c r="B16755">
        <v>133430</v>
      </c>
      <c r="C16755">
        <v>133495</v>
      </c>
      <c r="D16755">
        <v>133420</v>
      </c>
      <c r="E16755">
        <v>133430</v>
      </c>
    </row>
    <row r="16756" spans="1:5" x14ac:dyDescent="0.25">
      <c r="A16756" s="2">
        <v>45742.503472222219</v>
      </c>
      <c r="B16756">
        <v>133445</v>
      </c>
      <c r="C16756">
        <v>133445</v>
      </c>
      <c r="D16756">
        <v>133385</v>
      </c>
      <c r="E16756">
        <v>133435</v>
      </c>
    </row>
    <row r="16757" spans="1:5" x14ac:dyDescent="0.25">
      <c r="A16757" s="2">
        <v>45742.50277777778</v>
      </c>
      <c r="B16757">
        <v>133475</v>
      </c>
      <c r="C16757">
        <v>133480</v>
      </c>
      <c r="D16757">
        <v>133425</v>
      </c>
      <c r="E16757">
        <v>133440</v>
      </c>
    </row>
    <row r="16758" spans="1:5" x14ac:dyDescent="0.25">
      <c r="A16758" s="2">
        <v>45742.502083333333</v>
      </c>
      <c r="B16758">
        <v>133445</v>
      </c>
      <c r="C16758">
        <v>133480</v>
      </c>
      <c r="D16758">
        <v>133440</v>
      </c>
      <c r="E16758">
        <v>133480</v>
      </c>
    </row>
    <row r="16759" spans="1:5" x14ac:dyDescent="0.25">
      <c r="A16759" s="2">
        <v>45742.501388888886</v>
      </c>
      <c r="B16759">
        <v>133465</v>
      </c>
      <c r="C16759">
        <v>133480</v>
      </c>
      <c r="D16759">
        <v>133430</v>
      </c>
      <c r="E16759">
        <v>133445</v>
      </c>
    </row>
    <row r="16760" spans="1:5" x14ac:dyDescent="0.25">
      <c r="A16760" s="2">
        <v>45742.500694444447</v>
      </c>
      <c r="B16760">
        <v>133350</v>
      </c>
      <c r="C16760">
        <v>133480</v>
      </c>
      <c r="D16760">
        <v>133350</v>
      </c>
      <c r="E16760">
        <v>133470</v>
      </c>
    </row>
    <row r="16761" spans="1:5" x14ac:dyDescent="0.25">
      <c r="A16761" s="2">
        <v>45742.5</v>
      </c>
      <c r="B16761">
        <v>133290</v>
      </c>
      <c r="C16761">
        <v>133355</v>
      </c>
      <c r="D16761">
        <v>133265</v>
      </c>
      <c r="E16761">
        <v>133350</v>
      </c>
    </row>
    <row r="16762" spans="1:5" x14ac:dyDescent="0.25">
      <c r="A16762" s="2">
        <v>45742.499305555553</v>
      </c>
      <c r="B16762">
        <v>133320</v>
      </c>
      <c r="C16762">
        <v>133365</v>
      </c>
      <c r="D16762">
        <v>133265</v>
      </c>
      <c r="E16762">
        <v>133290</v>
      </c>
    </row>
    <row r="16763" spans="1:5" x14ac:dyDescent="0.25">
      <c r="A16763" s="2">
        <v>45742.498611111114</v>
      </c>
      <c r="B16763">
        <v>133390</v>
      </c>
      <c r="C16763">
        <v>133435</v>
      </c>
      <c r="D16763">
        <v>133310</v>
      </c>
      <c r="E16763">
        <v>133315</v>
      </c>
    </row>
    <row r="16764" spans="1:5" x14ac:dyDescent="0.25">
      <c r="A16764" s="2">
        <v>45742.497916666667</v>
      </c>
      <c r="B16764">
        <v>133410</v>
      </c>
      <c r="C16764">
        <v>133420</v>
      </c>
      <c r="D16764">
        <v>133385</v>
      </c>
      <c r="E16764">
        <v>133390</v>
      </c>
    </row>
    <row r="16765" spans="1:5" x14ac:dyDescent="0.25">
      <c r="A16765" s="2">
        <v>45742.49722222222</v>
      </c>
      <c r="B16765">
        <v>133440</v>
      </c>
      <c r="C16765">
        <v>133440</v>
      </c>
      <c r="D16765">
        <v>133365</v>
      </c>
      <c r="E16765">
        <v>133410</v>
      </c>
    </row>
    <row r="16766" spans="1:5" x14ac:dyDescent="0.25">
      <c r="A16766" s="2">
        <v>45742.496527777781</v>
      </c>
      <c r="B16766">
        <v>133435</v>
      </c>
      <c r="C16766">
        <v>133455</v>
      </c>
      <c r="D16766">
        <v>133400</v>
      </c>
      <c r="E16766">
        <v>133440</v>
      </c>
    </row>
    <row r="16767" spans="1:5" x14ac:dyDescent="0.25">
      <c r="A16767" s="2">
        <v>45742.495833333334</v>
      </c>
      <c r="B16767">
        <v>133385</v>
      </c>
      <c r="C16767">
        <v>133445</v>
      </c>
      <c r="D16767">
        <v>133375</v>
      </c>
      <c r="E16767">
        <v>133440</v>
      </c>
    </row>
    <row r="16768" spans="1:5" x14ac:dyDescent="0.25">
      <c r="A16768" s="2">
        <v>45742.495138888888</v>
      </c>
      <c r="B16768">
        <v>133430</v>
      </c>
      <c r="C16768">
        <v>133430</v>
      </c>
      <c r="D16768">
        <v>133360</v>
      </c>
      <c r="E16768">
        <v>133385</v>
      </c>
    </row>
    <row r="16769" spans="1:5" x14ac:dyDescent="0.25">
      <c r="A16769" s="2">
        <v>45742.494444444441</v>
      </c>
      <c r="B16769">
        <v>133435</v>
      </c>
      <c r="C16769">
        <v>133435</v>
      </c>
      <c r="D16769">
        <v>133375</v>
      </c>
      <c r="E16769">
        <v>133430</v>
      </c>
    </row>
    <row r="16770" spans="1:5" x14ac:dyDescent="0.25">
      <c r="A16770" s="2">
        <v>45742.493750000001</v>
      </c>
      <c r="B16770">
        <v>133480</v>
      </c>
      <c r="C16770">
        <v>133480</v>
      </c>
      <c r="D16770">
        <v>133415</v>
      </c>
      <c r="E16770">
        <v>133430</v>
      </c>
    </row>
    <row r="16771" spans="1:5" x14ac:dyDescent="0.25">
      <c r="A16771" s="2">
        <v>45742.493055555555</v>
      </c>
      <c r="B16771">
        <v>133490</v>
      </c>
      <c r="C16771">
        <v>133510</v>
      </c>
      <c r="D16771">
        <v>133445</v>
      </c>
      <c r="E16771">
        <v>133475</v>
      </c>
    </row>
    <row r="16772" spans="1:5" x14ac:dyDescent="0.25">
      <c r="A16772" s="2">
        <v>45742.492361111108</v>
      </c>
      <c r="B16772">
        <v>133530</v>
      </c>
      <c r="C16772">
        <v>133545</v>
      </c>
      <c r="D16772">
        <v>133480</v>
      </c>
      <c r="E16772">
        <v>133490</v>
      </c>
    </row>
    <row r="16773" spans="1:5" x14ac:dyDescent="0.25">
      <c r="A16773" s="2">
        <v>45742.491666666669</v>
      </c>
      <c r="B16773">
        <v>133520</v>
      </c>
      <c r="C16773">
        <v>133545</v>
      </c>
      <c r="D16773">
        <v>133500</v>
      </c>
      <c r="E16773">
        <v>133535</v>
      </c>
    </row>
    <row r="16774" spans="1:5" x14ac:dyDescent="0.25">
      <c r="A16774" s="2">
        <v>45742.490972222222</v>
      </c>
      <c r="B16774">
        <v>133510</v>
      </c>
      <c r="C16774">
        <v>133540</v>
      </c>
      <c r="D16774">
        <v>133495</v>
      </c>
      <c r="E16774">
        <v>133525</v>
      </c>
    </row>
    <row r="16775" spans="1:5" x14ac:dyDescent="0.25">
      <c r="A16775" s="2">
        <v>45742.490277777775</v>
      </c>
      <c r="B16775">
        <v>133460</v>
      </c>
      <c r="C16775">
        <v>133555</v>
      </c>
      <c r="D16775">
        <v>133425</v>
      </c>
      <c r="E16775">
        <v>133510</v>
      </c>
    </row>
    <row r="16776" spans="1:5" x14ac:dyDescent="0.25">
      <c r="A16776" s="2">
        <v>45742.489583333336</v>
      </c>
      <c r="B16776">
        <v>133470</v>
      </c>
      <c r="C16776">
        <v>133485</v>
      </c>
      <c r="D16776">
        <v>133445</v>
      </c>
      <c r="E16776">
        <v>133465</v>
      </c>
    </row>
    <row r="16777" spans="1:5" x14ac:dyDescent="0.25">
      <c r="A16777" s="2">
        <v>45742.488888888889</v>
      </c>
      <c r="B16777">
        <v>133465</v>
      </c>
      <c r="C16777">
        <v>133480</v>
      </c>
      <c r="D16777">
        <v>133450</v>
      </c>
      <c r="E16777">
        <v>133475</v>
      </c>
    </row>
    <row r="16778" spans="1:5" x14ac:dyDescent="0.25">
      <c r="A16778" s="2">
        <v>45742.488194444442</v>
      </c>
      <c r="B16778">
        <v>133475</v>
      </c>
      <c r="C16778">
        <v>133495</v>
      </c>
      <c r="D16778">
        <v>133455</v>
      </c>
      <c r="E16778">
        <v>133465</v>
      </c>
    </row>
    <row r="16779" spans="1:5" x14ac:dyDescent="0.25">
      <c r="A16779" s="2">
        <v>45742.487500000003</v>
      </c>
      <c r="B16779">
        <v>133490</v>
      </c>
      <c r="C16779">
        <v>133500</v>
      </c>
      <c r="D16779">
        <v>133445</v>
      </c>
      <c r="E16779">
        <v>133475</v>
      </c>
    </row>
    <row r="16780" spans="1:5" x14ac:dyDescent="0.25">
      <c r="A16780" s="2">
        <v>45742.486805555556</v>
      </c>
      <c r="B16780">
        <v>133405</v>
      </c>
      <c r="C16780">
        <v>133500</v>
      </c>
      <c r="D16780">
        <v>133365</v>
      </c>
      <c r="E16780">
        <v>133490</v>
      </c>
    </row>
    <row r="16781" spans="1:5" x14ac:dyDescent="0.25">
      <c r="A16781" s="2">
        <v>45742.486111111109</v>
      </c>
      <c r="B16781">
        <v>133390</v>
      </c>
      <c r="C16781">
        <v>133455</v>
      </c>
      <c r="D16781">
        <v>133330</v>
      </c>
      <c r="E16781">
        <v>133405</v>
      </c>
    </row>
    <row r="16782" spans="1:5" x14ac:dyDescent="0.25">
      <c r="A16782" s="2">
        <v>45742.48541666667</v>
      </c>
      <c r="B16782">
        <v>133440</v>
      </c>
      <c r="C16782">
        <v>133445</v>
      </c>
      <c r="D16782">
        <v>133365</v>
      </c>
      <c r="E16782">
        <v>133395</v>
      </c>
    </row>
    <row r="16783" spans="1:5" x14ac:dyDescent="0.25">
      <c r="A16783" s="2">
        <v>45742.484722222223</v>
      </c>
      <c r="B16783">
        <v>133545</v>
      </c>
      <c r="C16783">
        <v>133570</v>
      </c>
      <c r="D16783">
        <v>133400</v>
      </c>
      <c r="E16783">
        <v>133440</v>
      </c>
    </row>
    <row r="16784" spans="1:5" x14ac:dyDescent="0.25">
      <c r="A16784" s="2">
        <v>45742.484027777777</v>
      </c>
      <c r="B16784">
        <v>133525</v>
      </c>
      <c r="C16784">
        <v>133550</v>
      </c>
      <c r="D16784">
        <v>133460</v>
      </c>
      <c r="E16784">
        <v>133545</v>
      </c>
    </row>
    <row r="16785" spans="1:5" x14ac:dyDescent="0.25">
      <c r="A16785" s="2">
        <v>45742.48333333333</v>
      </c>
      <c r="B16785">
        <v>133565</v>
      </c>
      <c r="C16785">
        <v>133565</v>
      </c>
      <c r="D16785">
        <v>133500</v>
      </c>
      <c r="E16785">
        <v>133530</v>
      </c>
    </row>
    <row r="16786" spans="1:5" x14ac:dyDescent="0.25">
      <c r="A16786" s="2">
        <v>45742.482638888891</v>
      </c>
      <c r="B16786">
        <v>133600</v>
      </c>
      <c r="C16786">
        <v>133630</v>
      </c>
      <c r="D16786">
        <v>133555</v>
      </c>
      <c r="E16786">
        <v>133565</v>
      </c>
    </row>
    <row r="16787" spans="1:5" x14ac:dyDescent="0.25">
      <c r="A16787" s="2">
        <v>45742.481944444444</v>
      </c>
      <c r="B16787">
        <v>133645</v>
      </c>
      <c r="C16787">
        <v>133670</v>
      </c>
      <c r="D16787">
        <v>133590</v>
      </c>
      <c r="E16787">
        <v>133605</v>
      </c>
    </row>
    <row r="16788" spans="1:5" x14ac:dyDescent="0.25">
      <c r="A16788" s="2">
        <v>45742.481249999997</v>
      </c>
      <c r="B16788">
        <v>133610</v>
      </c>
      <c r="C16788">
        <v>133655</v>
      </c>
      <c r="D16788">
        <v>133600</v>
      </c>
      <c r="E16788">
        <v>133645</v>
      </c>
    </row>
    <row r="16789" spans="1:5" x14ac:dyDescent="0.25">
      <c r="A16789" s="2">
        <v>45742.480555555558</v>
      </c>
      <c r="B16789">
        <v>133595</v>
      </c>
      <c r="C16789">
        <v>133625</v>
      </c>
      <c r="D16789">
        <v>133590</v>
      </c>
      <c r="E16789">
        <v>133615</v>
      </c>
    </row>
    <row r="16790" spans="1:5" x14ac:dyDescent="0.25">
      <c r="A16790" s="2">
        <v>45742.479861111111</v>
      </c>
      <c r="B16790">
        <v>133595</v>
      </c>
      <c r="C16790">
        <v>133610</v>
      </c>
      <c r="D16790">
        <v>133555</v>
      </c>
      <c r="E16790">
        <v>133600</v>
      </c>
    </row>
    <row r="16791" spans="1:5" x14ac:dyDescent="0.25">
      <c r="A16791" s="2">
        <v>45742.479166666664</v>
      </c>
      <c r="B16791">
        <v>133605</v>
      </c>
      <c r="C16791">
        <v>133640</v>
      </c>
      <c r="D16791">
        <v>133570</v>
      </c>
      <c r="E16791">
        <v>133590</v>
      </c>
    </row>
    <row r="16792" spans="1:5" x14ac:dyDescent="0.25">
      <c r="A16792" s="2">
        <v>45742.478472222225</v>
      </c>
      <c r="B16792">
        <v>133650</v>
      </c>
      <c r="C16792">
        <v>133655</v>
      </c>
      <c r="D16792">
        <v>133590</v>
      </c>
      <c r="E16792">
        <v>133610</v>
      </c>
    </row>
    <row r="16793" spans="1:5" x14ac:dyDescent="0.25">
      <c r="A16793" s="2">
        <v>45742.477777777778</v>
      </c>
      <c r="B16793">
        <v>133680</v>
      </c>
      <c r="C16793">
        <v>133705</v>
      </c>
      <c r="D16793">
        <v>133630</v>
      </c>
      <c r="E16793">
        <v>133650</v>
      </c>
    </row>
    <row r="16794" spans="1:5" x14ac:dyDescent="0.25">
      <c r="A16794" s="2">
        <v>45742.477083333331</v>
      </c>
      <c r="B16794">
        <v>133645</v>
      </c>
      <c r="C16794">
        <v>133700</v>
      </c>
      <c r="D16794">
        <v>133640</v>
      </c>
      <c r="E16794">
        <v>133675</v>
      </c>
    </row>
    <row r="16795" spans="1:5" x14ac:dyDescent="0.25">
      <c r="A16795" s="2">
        <v>45742.476388888892</v>
      </c>
      <c r="B16795">
        <v>133610</v>
      </c>
      <c r="C16795">
        <v>133655</v>
      </c>
      <c r="D16795">
        <v>133560</v>
      </c>
      <c r="E16795">
        <v>133645</v>
      </c>
    </row>
    <row r="16796" spans="1:5" x14ac:dyDescent="0.25">
      <c r="A16796" s="2">
        <v>45742.475694444445</v>
      </c>
      <c r="B16796">
        <v>133620</v>
      </c>
      <c r="C16796">
        <v>133650</v>
      </c>
      <c r="D16796">
        <v>133585</v>
      </c>
      <c r="E16796">
        <v>133610</v>
      </c>
    </row>
    <row r="16797" spans="1:5" x14ac:dyDescent="0.25">
      <c r="A16797" s="2">
        <v>45742.474999999999</v>
      </c>
      <c r="B16797">
        <v>133650</v>
      </c>
      <c r="C16797">
        <v>133660</v>
      </c>
      <c r="D16797">
        <v>133605</v>
      </c>
      <c r="E16797">
        <v>133625</v>
      </c>
    </row>
    <row r="16798" spans="1:5" x14ac:dyDescent="0.25">
      <c r="A16798" s="2">
        <v>45742.474305555559</v>
      </c>
      <c r="B16798">
        <v>133675</v>
      </c>
      <c r="C16798">
        <v>133725</v>
      </c>
      <c r="D16798">
        <v>133610</v>
      </c>
      <c r="E16798">
        <v>133650</v>
      </c>
    </row>
    <row r="16799" spans="1:5" x14ac:dyDescent="0.25">
      <c r="A16799" s="2">
        <v>45742.473611111112</v>
      </c>
      <c r="B16799">
        <v>133600</v>
      </c>
      <c r="C16799">
        <v>133695</v>
      </c>
      <c r="D16799">
        <v>133565</v>
      </c>
      <c r="E16799">
        <v>133675</v>
      </c>
    </row>
    <row r="16800" spans="1:5" x14ac:dyDescent="0.25">
      <c r="A16800" s="2">
        <v>45742.472916666666</v>
      </c>
      <c r="B16800">
        <v>133590</v>
      </c>
      <c r="C16800">
        <v>133650</v>
      </c>
      <c r="D16800">
        <v>133575</v>
      </c>
      <c r="E16800">
        <v>133600</v>
      </c>
    </row>
    <row r="16801" spans="1:5" x14ac:dyDescent="0.25">
      <c r="A16801" s="2">
        <v>45742.472222222219</v>
      </c>
      <c r="B16801">
        <v>133685</v>
      </c>
      <c r="C16801">
        <v>133705</v>
      </c>
      <c r="D16801">
        <v>133585</v>
      </c>
      <c r="E16801">
        <v>133590</v>
      </c>
    </row>
    <row r="16802" spans="1:5" x14ac:dyDescent="0.25">
      <c r="A16802" s="2">
        <v>45742.47152777778</v>
      </c>
      <c r="B16802">
        <v>133710</v>
      </c>
      <c r="C16802">
        <v>133730</v>
      </c>
      <c r="D16802">
        <v>133630</v>
      </c>
      <c r="E16802">
        <v>133685</v>
      </c>
    </row>
    <row r="16803" spans="1:5" x14ac:dyDescent="0.25">
      <c r="A16803" s="2">
        <v>45742.470833333333</v>
      </c>
      <c r="B16803">
        <v>133715</v>
      </c>
      <c r="C16803">
        <v>133755</v>
      </c>
      <c r="D16803">
        <v>133710</v>
      </c>
      <c r="E16803">
        <v>133710</v>
      </c>
    </row>
    <row r="16804" spans="1:5" x14ac:dyDescent="0.25">
      <c r="A16804" s="2">
        <v>45742.470138888886</v>
      </c>
      <c r="B16804">
        <v>133745</v>
      </c>
      <c r="C16804">
        <v>133805</v>
      </c>
      <c r="D16804">
        <v>133695</v>
      </c>
      <c r="E16804">
        <v>133710</v>
      </c>
    </row>
    <row r="16805" spans="1:5" x14ac:dyDescent="0.25">
      <c r="A16805" s="2">
        <v>45742.469444444447</v>
      </c>
      <c r="B16805">
        <v>133750</v>
      </c>
      <c r="C16805">
        <v>133795</v>
      </c>
      <c r="D16805">
        <v>133705</v>
      </c>
      <c r="E16805">
        <v>133745</v>
      </c>
    </row>
    <row r="16806" spans="1:5" x14ac:dyDescent="0.25">
      <c r="A16806" s="2">
        <v>45742.46875</v>
      </c>
      <c r="B16806">
        <v>133765</v>
      </c>
      <c r="C16806">
        <v>133835</v>
      </c>
      <c r="D16806">
        <v>133725</v>
      </c>
      <c r="E16806">
        <v>133755</v>
      </c>
    </row>
    <row r="16807" spans="1:5" x14ac:dyDescent="0.25">
      <c r="A16807" s="2">
        <v>45742.468055555553</v>
      </c>
      <c r="B16807">
        <v>133640</v>
      </c>
      <c r="C16807">
        <v>133765</v>
      </c>
      <c r="D16807">
        <v>133635</v>
      </c>
      <c r="E16807">
        <v>133760</v>
      </c>
    </row>
    <row r="16808" spans="1:5" x14ac:dyDescent="0.25">
      <c r="A16808" s="2">
        <v>45742.467361111114</v>
      </c>
      <c r="B16808">
        <v>133565</v>
      </c>
      <c r="C16808">
        <v>133675</v>
      </c>
      <c r="D16808">
        <v>133545</v>
      </c>
      <c r="E16808">
        <v>133645</v>
      </c>
    </row>
    <row r="16809" spans="1:5" x14ac:dyDescent="0.25">
      <c r="A16809" s="2">
        <v>45742.466666666667</v>
      </c>
      <c r="B16809">
        <v>133500</v>
      </c>
      <c r="C16809">
        <v>133580</v>
      </c>
      <c r="D16809">
        <v>133490</v>
      </c>
      <c r="E16809">
        <v>133565</v>
      </c>
    </row>
    <row r="16810" spans="1:5" x14ac:dyDescent="0.25">
      <c r="A16810" s="2">
        <v>45742.46597222222</v>
      </c>
      <c r="B16810">
        <v>133500</v>
      </c>
      <c r="C16810">
        <v>133530</v>
      </c>
      <c r="D16810">
        <v>133470</v>
      </c>
      <c r="E16810">
        <v>133500</v>
      </c>
    </row>
    <row r="16811" spans="1:5" x14ac:dyDescent="0.25">
      <c r="A16811" s="2">
        <v>45742.465277777781</v>
      </c>
      <c r="B16811">
        <v>133450</v>
      </c>
      <c r="C16811">
        <v>133545</v>
      </c>
      <c r="D16811">
        <v>133430</v>
      </c>
      <c r="E16811">
        <v>133505</v>
      </c>
    </row>
    <row r="16812" spans="1:5" x14ac:dyDescent="0.25">
      <c r="A16812" s="2">
        <v>45742.464583333334</v>
      </c>
      <c r="B16812">
        <v>133455</v>
      </c>
      <c r="C16812">
        <v>133470</v>
      </c>
      <c r="D16812">
        <v>133415</v>
      </c>
      <c r="E16812">
        <v>133445</v>
      </c>
    </row>
    <row r="16813" spans="1:5" x14ac:dyDescent="0.25">
      <c r="A16813" s="2">
        <v>45742.463888888888</v>
      </c>
      <c r="B16813">
        <v>133440</v>
      </c>
      <c r="C16813">
        <v>133520</v>
      </c>
      <c r="D16813">
        <v>133435</v>
      </c>
      <c r="E16813">
        <v>133450</v>
      </c>
    </row>
    <row r="16814" spans="1:5" x14ac:dyDescent="0.25">
      <c r="A16814" s="2">
        <v>45742.463194444441</v>
      </c>
      <c r="B16814">
        <v>133395</v>
      </c>
      <c r="C16814">
        <v>133455</v>
      </c>
      <c r="D16814">
        <v>133390</v>
      </c>
      <c r="E16814">
        <v>133435</v>
      </c>
    </row>
    <row r="16815" spans="1:5" x14ac:dyDescent="0.25">
      <c r="A16815" s="2">
        <v>45742.462500000001</v>
      </c>
      <c r="B16815">
        <v>133425</v>
      </c>
      <c r="C16815">
        <v>133440</v>
      </c>
      <c r="D16815">
        <v>133370</v>
      </c>
      <c r="E16815">
        <v>133395</v>
      </c>
    </row>
    <row r="16816" spans="1:5" x14ac:dyDescent="0.25">
      <c r="A16816" s="2">
        <v>45742.461805555555</v>
      </c>
      <c r="B16816">
        <v>133395</v>
      </c>
      <c r="C16816">
        <v>133475</v>
      </c>
      <c r="D16816">
        <v>133360</v>
      </c>
      <c r="E16816">
        <v>133425</v>
      </c>
    </row>
    <row r="16817" spans="1:5" x14ac:dyDescent="0.25">
      <c r="A16817" s="2">
        <v>45742.461111111108</v>
      </c>
      <c r="B16817">
        <v>133420</v>
      </c>
      <c r="C16817">
        <v>133450</v>
      </c>
      <c r="D16817">
        <v>133360</v>
      </c>
      <c r="E16817">
        <v>133400</v>
      </c>
    </row>
    <row r="16818" spans="1:5" x14ac:dyDescent="0.25">
      <c r="A16818" s="2">
        <v>45742.460416666669</v>
      </c>
      <c r="B16818">
        <v>133450</v>
      </c>
      <c r="C16818">
        <v>133510</v>
      </c>
      <c r="D16818">
        <v>133385</v>
      </c>
      <c r="E16818">
        <v>133425</v>
      </c>
    </row>
    <row r="16819" spans="1:5" x14ac:dyDescent="0.25">
      <c r="A16819" s="2">
        <v>45742.459722222222</v>
      </c>
      <c r="B16819">
        <v>133405</v>
      </c>
      <c r="C16819">
        <v>133470</v>
      </c>
      <c r="D16819">
        <v>133340</v>
      </c>
      <c r="E16819">
        <v>133450</v>
      </c>
    </row>
    <row r="16820" spans="1:5" x14ac:dyDescent="0.25">
      <c r="A16820" s="2">
        <v>45742.459027777775</v>
      </c>
      <c r="B16820">
        <v>133450</v>
      </c>
      <c r="C16820">
        <v>133470</v>
      </c>
      <c r="D16820">
        <v>133405</v>
      </c>
      <c r="E16820">
        <v>133405</v>
      </c>
    </row>
    <row r="16821" spans="1:5" x14ac:dyDescent="0.25">
      <c r="A16821" s="2">
        <v>45742.458333333336</v>
      </c>
      <c r="B16821">
        <v>133435</v>
      </c>
      <c r="C16821">
        <v>133470</v>
      </c>
      <c r="D16821">
        <v>133390</v>
      </c>
      <c r="E16821">
        <v>133450</v>
      </c>
    </row>
    <row r="16822" spans="1:5" x14ac:dyDescent="0.25">
      <c r="A16822" s="2">
        <v>45742.457638888889</v>
      </c>
      <c r="B16822">
        <v>133470</v>
      </c>
      <c r="C16822">
        <v>133520</v>
      </c>
      <c r="D16822">
        <v>133420</v>
      </c>
      <c r="E16822">
        <v>133435</v>
      </c>
    </row>
    <row r="16823" spans="1:5" x14ac:dyDescent="0.25">
      <c r="A16823" s="2">
        <v>45742.456944444442</v>
      </c>
      <c r="B16823">
        <v>133475</v>
      </c>
      <c r="C16823">
        <v>133520</v>
      </c>
      <c r="D16823">
        <v>133430</v>
      </c>
      <c r="E16823">
        <v>133470</v>
      </c>
    </row>
    <row r="16824" spans="1:5" x14ac:dyDescent="0.25">
      <c r="A16824" s="2">
        <v>45742.456250000003</v>
      </c>
      <c r="B16824">
        <v>133340</v>
      </c>
      <c r="C16824">
        <v>133505</v>
      </c>
      <c r="D16824">
        <v>133330</v>
      </c>
      <c r="E16824">
        <v>133480</v>
      </c>
    </row>
    <row r="16825" spans="1:5" x14ac:dyDescent="0.25">
      <c r="A16825" s="2">
        <v>45742.455555555556</v>
      </c>
      <c r="B16825">
        <v>133375</v>
      </c>
      <c r="C16825">
        <v>133425</v>
      </c>
      <c r="D16825">
        <v>133320</v>
      </c>
      <c r="E16825">
        <v>133335</v>
      </c>
    </row>
    <row r="16826" spans="1:5" x14ac:dyDescent="0.25">
      <c r="A16826" s="2">
        <v>45742.454861111109</v>
      </c>
      <c r="B16826">
        <v>133400</v>
      </c>
      <c r="C16826">
        <v>133445</v>
      </c>
      <c r="D16826">
        <v>133370</v>
      </c>
      <c r="E16826">
        <v>133375</v>
      </c>
    </row>
    <row r="16827" spans="1:5" x14ac:dyDescent="0.25">
      <c r="A16827" s="2">
        <v>45742.45416666667</v>
      </c>
      <c r="B16827">
        <v>133390</v>
      </c>
      <c r="C16827">
        <v>133450</v>
      </c>
      <c r="D16827">
        <v>133300</v>
      </c>
      <c r="E16827">
        <v>133400</v>
      </c>
    </row>
    <row r="16828" spans="1:5" x14ac:dyDescent="0.25">
      <c r="A16828" s="2">
        <v>45742.453472222223</v>
      </c>
      <c r="B16828">
        <v>133460</v>
      </c>
      <c r="C16828">
        <v>133460</v>
      </c>
      <c r="D16828">
        <v>133325</v>
      </c>
      <c r="E16828">
        <v>133395</v>
      </c>
    </row>
    <row r="16829" spans="1:5" x14ac:dyDescent="0.25">
      <c r="A16829" s="2">
        <v>45742.452777777777</v>
      </c>
      <c r="B16829">
        <v>133340</v>
      </c>
      <c r="C16829">
        <v>133460</v>
      </c>
      <c r="D16829">
        <v>133320</v>
      </c>
      <c r="E16829">
        <v>133460</v>
      </c>
    </row>
    <row r="16830" spans="1:5" x14ac:dyDescent="0.25">
      <c r="A16830" s="2">
        <v>45742.45208333333</v>
      </c>
      <c r="B16830">
        <v>133310</v>
      </c>
      <c r="C16830">
        <v>133390</v>
      </c>
      <c r="D16830">
        <v>133260</v>
      </c>
      <c r="E16830">
        <v>133340</v>
      </c>
    </row>
    <row r="16831" spans="1:5" x14ac:dyDescent="0.25">
      <c r="A16831" s="2">
        <v>45742.451388888891</v>
      </c>
      <c r="B16831">
        <v>133305</v>
      </c>
      <c r="C16831">
        <v>133330</v>
      </c>
      <c r="D16831">
        <v>133255</v>
      </c>
      <c r="E16831">
        <v>133315</v>
      </c>
    </row>
    <row r="16832" spans="1:5" x14ac:dyDescent="0.25">
      <c r="A16832" s="2">
        <v>45742.450694444444</v>
      </c>
      <c r="B16832">
        <v>133215</v>
      </c>
      <c r="C16832">
        <v>133370</v>
      </c>
      <c r="D16832">
        <v>133215</v>
      </c>
      <c r="E16832">
        <v>133300</v>
      </c>
    </row>
    <row r="16833" spans="1:5" x14ac:dyDescent="0.25">
      <c r="A16833" s="2">
        <v>45742.45</v>
      </c>
      <c r="B16833">
        <v>133215</v>
      </c>
      <c r="C16833">
        <v>133275</v>
      </c>
      <c r="D16833">
        <v>133200</v>
      </c>
      <c r="E16833">
        <v>133220</v>
      </c>
    </row>
    <row r="16834" spans="1:5" x14ac:dyDescent="0.25">
      <c r="A16834" s="2">
        <v>45742.449305555558</v>
      </c>
      <c r="B16834">
        <v>133160</v>
      </c>
      <c r="C16834">
        <v>133295</v>
      </c>
      <c r="D16834">
        <v>133150</v>
      </c>
      <c r="E16834">
        <v>133215</v>
      </c>
    </row>
    <row r="16835" spans="1:5" x14ac:dyDescent="0.25">
      <c r="A16835" s="2">
        <v>45742.448611111111</v>
      </c>
      <c r="B16835">
        <v>133135</v>
      </c>
      <c r="C16835">
        <v>133225</v>
      </c>
      <c r="D16835">
        <v>133125</v>
      </c>
      <c r="E16835">
        <v>133165</v>
      </c>
    </row>
    <row r="16836" spans="1:5" x14ac:dyDescent="0.25">
      <c r="A16836" s="2">
        <v>45742.447916666664</v>
      </c>
      <c r="B16836">
        <v>133175</v>
      </c>
      <c r="C16836">
        <v>133200</v>
      </c>
      <c r="D16836">
        <v>133050</v>
      </c>
      <c r="E16836">
        <v>133140</v>
      </c>
    </row>
    <row r="16837" spans="1:5" x14ac:dyDescent="0.25">
      <c r="A16837" s="2">
        <v>45742.447222222225</v>
      </c>
      <c r="B16837">
        <v>133035</v>
      </c>
      <c r="C16837">
        <v>133235</v>
      </c>
      <c r="D16837">
        <v>133030</v>
      </c>
      <c r="E16837">
        <v>133175</v>
      </c>
    </row>
    <row r="16838" spans="1:5" x14ac:dyDescent="0.25">
      <c r="A16838" s="2">
        <v>45742.446527777778</v>
      </c>
      <c r="B16838">
        <v>133105</v>
      </c>
      <c r="C16838">
        <v>133125</v>
      </c>
      <c r="D16838">
        <v>133035</v>
      </c>
      <c r="E16838">
        <v>133035</v>
      </c>
    </row>
    <row r="16839" spans="1:5" x14ac:dyDescent="0.25">
      <c r="A16839" s="2">
        <v>45742.445833333331</v>
      </c>
      <c r="B16839">
        <v>133100</v>
      </c>
      <c r="C16839">
        <v>133205</v>
      </c>
      <c r="D16839">
        <v>133060</v>
      </c>
      <c r="E16839">
        <v>133105</v>
      </c>
    </row>
    <row r="16840" spans="1:5" x14ac:dyDescent="0.25">
      <c r="A16840" s="2">
        <v>45742.445138888892</v>
      </c>
      <c r="B16840">
        <v>133185</v>
      </c>
      <c r="C16840">
        <v>133195</v>
      </c>
      <c r="D16840">
        <v>133030</v>
      </c>
      <c r="E16840">
        <v>133100</v>
      </c>
    </row>
    <row r="16841" spans="1:5" x14ac:dyDescent="0.25">
      <c r="A16841" s="2">
        <v>45742.444444444445</v>
      </c>
      <c r="B16841">
        <v>133270</v>
      </c>
      <c r="C16841">
        <v>133325</v>
      </c>
      <c r="D16841">
        <v>133175</v>
      </c>
      <c r="E16841">
        <v>133185</v>
      </c>
    </row>
    <row r="16842" spans="1:5" x14ac:dyDescent="0.25">
      <c r="A16842" s="2">
        <v>45742.443749999999</v>
      </c>
      <c r="B16842">
        <v>133370</v>
      </c>
      <c r="C16842">
        <v>133375</v>
      </c>
      <c r="D16842">
        <v>133245</v>
      </c>
      <c r="E16842">
        <v>133270</v>
      </c>
    </row>
    <row r="16843" spans="1:5" x14ac:dyDescent="0.25">
      <c r="A16843" s="2">
        <v>45742.443055555559</v>
      </c>
      <c r="B16843">
        <v>133335</v>
      </c>
      <c r="C16843">
        <v>133400</v>
      </c>
      <c r="D16843">
        <v>133325</v>
      </c>
      <c r="E16843">
        <v>133370</v>
      </c>
    </row>
    <row r="16844" spans="1:5" x14ac:dyDescent="0.25">
      <c r="A16844" s="2">
        <v>45742.442361111112</v>
      </c>
      <c r="B16844">
        <v>133305</v>
      </c>
      <c r="C16844">
        <v>133350</v>
      </c>
      <c r="D16844">
        <v>133265</v>
      </c>
      <c r="E16844">
        <v>133330</v>
      </c>
    </row>
    <row r="16845" spans="1:5" x14ac:dyDescent="0.25">
      <c r="A16845" s="2">
        <v>45742.441666666666</v>
      </c>
      <c r="B16845">
        <v>133355</v>
      </c>
      <c r="C16845">
        <v>133375</v>
      </c>
      <c r="D16845">
        <v>133300</v>
      </c>
      <c r="E16845">
        <v>133305</v>
      </c>
    </row>
    <row r="16846" spans="1:5" x14ac:dyDescent="0.25">
      <c r="A16846" s="2">
        <v>45742.440972222219</v>
      </c>
      <c r="B16846">
        <v>133465</v>
      </c>
      <c r="C16846">
        <v>133475</v>
      </c>
      <c r="D16846">
        <v>133350</v>
      </c>
      <c r="E16846">
        <v>133355</v>
      </c>
    </row>
    <row r="16847" spans="1:5" x14ac:dyDescent="0.25">
      <c r="A16847" s="2">
        <v>45742.44027777778</v>
      </c>
      <c r="B16847">
        <v>133475</v>
      </c>
      <c r="C16847">
        <v>133490</v>
      </c>
      <c r="D16847">
        <v>133380</v>
      </c>
      <c r="E16847">
        <v>133465</v>
      </c>
    </row>
    <row r="16848" spans="1:5" x14ac:dyDescent="0.25">
      <c r="A16848" s="2">
        <v>45742.439583333333</v>
      </c>
      <c r="B16848">
        <v>133525</v>
      </c>
      <c r="C16848">
        <v>133565</v>
      </c>
      <c r="D16848">
        <v>133430</v>
      </c>
      <c r="E16848">
        <v>133470</v>
      </c>
    </row>
    <row r="16849" spans="1:5" x14ac:dyDescent="0.25">
      <c r="A16849" s="2">
        <v>45742.438888888886</v>
      </c>
      <c r="B16849">
        <v>133420</v>
      </c>
      <c r="C16849">
        <v>133560</v>
      </c>
      <c r="D16849">
        <v>133400</v>
      </c>
      <c r="E16849">
        <v>133525</v>
      </c>
    </row>
    <row r="16850" spans="1:5" x14ac:dyDescent="0.25">
      <c r="A16850" s="2">
        <v>45742.438194444447</v>
      </c>
      <c r="B16850">
        <v>133460</v>
      </c>
      <c r="C16850">
        <v>133535</v>
      </c>
      <c r="D16850">
        <v>133385</v>
      </c>
      <c r="E16850">
        <v>133425</v>
      </c>
    </row>
    <row r="16851" spans="1:5" x14ac:dyDescent="0.25">
      <c r="A16851" s="2">
        <v>45742.4375</v>
      </c>
      <c r="B16851">
        <v>133320</v>
      </c>
      <c r="C16851">
        <v>133500</v>
      </c>
      <c r="D16851">
        <v>133310</v>
      </c>
      <c r="E16851">
        <v>133460</v>
      </c>
    </row>
    <row r="16852" spans="1:5" x14ac:dyDescent="0.25">
      <c r="A16852" s="2">
        <v>45742.436805555553</v>
      </c>
      <c r="B16852">
        <v>133380</v>
      </c>
      <c r="C16852">
        <v>133395</v>
      </c>
      <c r="D16852">
        <v>133235</v>
      </c>
      <c r="E16852">
        <v>133325</v>
      </c>
    </row>
    <row r="16853" spans="1:5" x14ac:dyDescent="0.25">
      <c r="A16853" s="2">
        <v>45742.436111111114</v>
      </c>
      <c r="B16853">
        <v>133445</v>
      </c>
      <c r="C16853">
        <v>133455</v>
      </c>
      <c r="D16853">
        <v>133330</v>
      </c>
      <c r="E16853">
        <v>133380</v>
      </c>
    </row>
    <row r="16854" spans="1:5" x14ac:dyDescent="0.25">
      <c r="A16854" s="2">
        <v>45742.435416666667</v>
      </c>
      <c r="B16854">
        <v>133535</v>
      </c>
      <c r="C16854">
        <v>133550</v>
      </c>
      <c r="D16854">
        <v>133420</v>
      </c>
      <c r="E16854">
        <v>133445</v>
      </c>
    </row>
    <row r="16855" spans="1:5" x14ac:dyDescent="0.25">
      <c r="A16855" s="2">
        <v>45742.43472222222</v>
      </c>
      <c r="B16855">
        <v>133545</v>
      </c>
      <c r="C16855">
        <v>133560</v>
      </c>
      <c r="D16855">
        <v>133505</v>
      </c>
      <c r="E16855">
        <v>133535</v>
      </c>
    </row>
    <row r="16856" spans="1:5" x14ac:dyDescent="0.25">
      <c r="A16856" s="2">
        <v>45742.434027777781</v>
      </c>
      <c r="B16856">
        <v>133550</v>
      </c>
      <c r="C16856">
        <v>133565</v>
      </c>
      <c r="D16856">
        <v>133465</v>
      </c>
      <c r="E16856">
        <v>133545</v>
      </c>
    </row>
    <row r="16857" spans="1:5" x14ac:dyDescent="0.25">
      <c r="A16857" s="2">
        <v>45742.433333333334</v>
      </c>
      <c r="B16857">
        <v>133555</v>
      </c>
      <c r="C16857">
        <v>133600</v>
      </c>
      <c r="D16857">
        <v>133505</v>
      </c>
      <c r="E16857">
        <v>133550</v>
      </c>
    </row>
    <row r="16858" spans="1:5" x14ac:dyDescent="0.25">
      <c r="A16858" s="2">
        <v>45742.432638888888</v>
      </c>
      <c r="B16858">
        <v>133620</v>
      </c>
      <c r="C16858">
        <v>133635</v>
      </c>
      <c r="D16858">
        <v>133535</v>
      </c>
      <c r="E16858">
        <v>133550</v>
      </c>
    </row>
    <row r="16859" spans="1:5" x14ac:dyDescent="0.25">
      <c r="A16859" s="2">
        <v>45742.431944444441</v>
      </c>
      <c r="B16859">
        <v>133725</v>
      </c>
      <c r="C16859">
        <v>133755</v>
      </c>
      <c r="D16859">
        <v>133615</v>
      </c>
      <c r="E16859">
        <v>133625</v>
      </c>
    </row>
    <row r="16860" spans="1:5" x14ac:dyDescent="0.25">
      <c r="A16860" s="2">
        <v>45742.431250000001</v>
      </c>
      <c r="B16860">
        <v>133730</v>
      </c>
      <c r="C16860">
        <v>133795</v>
      </c>
      <c r="D16860">
        <v>133685</v>
      </c>
      <c r="E16860">
        <v>133725</v>
      </c>
    </row>
    <row r="16861" spans="1:5" x14ac:dyDescent="0.25">
      <c r="A16861" s="2">
        <v>45742.430555555555</v>
      </c>
      <c r="B16861">
        <v>133650</v>
      </c>
      <c r="C16861">
        <v>133765</v>
      </c>
      <c r="D16861">
        <v>133635</v>
      </c>
      <c r="E16861">
        <v>133725</v>
      </c>
    </row>
    <row r="16862" spans="1:5" x14ac:dyDescent="0.25">
      <c r="A16862" s="2">
        <v>45742.429861111108</v>
      </c>
      <c r="B16862">
        <v>133630</v>
      </c>
      <c r="C16862">
        <v>133675</v>
      </c>
      <c r="D16862">
        <v>133590</v>
      </c>
      <c r="E16862">
        <v>133655</v>
      </c>
    </row>
    <row r="16863" spans="1:5" x14ac:dyDescent="0.25">
      <c r="A16863" s="2">
        <v>45742.429166666669</v>
      </c>
      <c r="B16863">
        <v>133480</v>
      </c>
      <c r="C16863">
        <v>133695</v>
      </c>
      <c r="D16863">
        <v>133480</v>
      </c>
      <c r="E16863">
        <v>133630</v>
      </c>
    </row>
    <row r="16864" spans="1:5" x14ac:dyDescent="0.25">
      <c r="A16864" s="2">
        <v>45742.428472222222</v>
      </c>
      <c r="B16864">
        <v>133495</v>
      </c>
      <c r="C16864">
        <v>133510</v>
      </c>
      <c r="D16864">
        <v>133445</v>
      </c>
      <c r="E16864">
        <v>133480</v>
      </c>
    </row>
    <row r="16865" spans="1:5" x14ac:dyDescent="0.25">
      <c r="A16865" s="2">
        <v>45742.427777777775</v>
      </c>
      <c r="B16865">
        <v>133455</v>
      </c>
      <c r="C16865">
        <v>133505</v>
      </c>
      <c r="D16865">
        <v>133445</v>
      </c>
      <c r="E16865">
        <v>133500</v>
      </c>
    </row>
    <row r="16866" spans="1:5" x14ac:dyDescent="0.25">
      <c r="A16866" s="2">
        <v>45742.427083333336</v>
      </c>
      <c r="B16866">
        <v>133560</v>
      </c>
      <c r="C16866">
        <v>133570</v>
      </c>
      <c r="D16866">
        <v>133410</v>
      </c>
      <c r="E16866">
        <v>133455</v>
      </c>
    </row>
    <row r="16867" spans="1:5" x14ac:dyDescent="0.25">
      <c r="A16867" s="2">
        <v>45742.426388888889</v>
      </c>
      <c r="B16867">
        <v>133530</v>
      </c>
      <c r="C16867">
        <v>133640</v>
      </c>
      <c r="D16867">
        <v>133525</v>
      </c>
      <c r="E16867">
        <v>133560</v>
      </c>
    </row>
    <row r="16868" spans="1:5" x14ac:dyDescent="0.25">
      <c r="A16868" s="2">
        <v>45742.425694444442</v>
      </c>
      <c r="B16868">
        <v>133510</v>
      </c>
      <c r="C16868">
        <v>133535</v>
      </c>
      <c r="D16868">
        <v>133455</v>
      </c>
      <c r="E16868">
        <v>133530</v>
      </c>
    </row>
    <row r="16869" spans="1:5" x14ac:dyDescent="0.25">
      <c r="A16869" s="2">
        <v>45742.425000000003</v>
      </c>
      <c r="B16869">
        <v>133440</v>
      </c>
      <c r="C16869">
        <v>133560</v>
      </c>
      <c r="D16869">
        <v>133440</v>
      </c>
      <c r="E16869">
        <v>133510</v>
      </c>
    </row>
    <row r="16870" spans="1:5" x14ac:dyDescent="0.25">
      <c r="A16870" s="2">
        <v>45742.424305555556</v>
      </c>
      <c r="B16870">
        <v>133460</v>
      </c>
      <c r="C16870">
        <v>133510</v>
      </c>
      <c r="D16870">
        <v>133415</v>
      </c>
      <c r="E16870">
        <v>133445</v>
      </c>
    </row>
    <row r="16871" spans="1:5" x14ac:dyDescent="0.25">
      <c r="A16871" s="2">
        <v>45742.423611111109</v>
      </c>
      <c r="B16871">
        <v>133445</v>
      </c>
      <c r="C16871">
        <v>133480</v>
      </c>
      <c r="D16871">
        <v>133435</v>
      </c>
      <c r="E16871">
        <v>133465</v>
      </c>
    </row>
    <row r="16872" spans="1:5" x14ac:dyDescent="0.25">
      <c r="A16872" s="2">
        <v>45742.42291666667</v>
      </c>
      <c r="B16872">
        <v>133350</v>
      </c>
      <c r="C16872">
        <v>133460</v>
      </c>
      <c r="D16872">
        <v>133335</v>
      </c>
      <c r="E16872">
        <v>133450</v>
      </c>
    </row>
    <row r="16873" spans="1:5" x14ac:dyDescent="0.25">
      <c r="A16873" s="2">
        <v>45742.422222222223</v>
      </c>
      <c r="B16873">
        <v>133360</v>
      </c>
      <c r="C16873">
        <v>133390</v>
      </c>
      <c r="D16873">
        <v>133305</v>
      </c>
      <c r="E16873">
        <v>133350</v>
      </c>
    </row>
    <row r="16874" spans="1:5" x14ac:dyDescent="0.25">
      <c r="A16874" s="2">
        <v>45742.421527777777</v>
      </c>
      <c r="B16874">
        <v>133330</v>
      </c>
      <c r="C16874">
        <v>133410</v>
      </c>
      <c r="D16874">
        <v>133325</v>
      </c>
      <c r="E16874">
        <v>133365</v>
      </c>
    </row>
    <row r="16875" spans="1:5" x14ac:dyDescent="0.25">
      <c r="A16875" s="2">
        <v>45742.42083333333</v>
      </c>
      <c r="B16875">
        <v>133415</v>
      </c>
      <c r="C16875">
        <v>133415</v>
      </c>
      <c r="D16875">
        <v>133305</v>
      </c>
      <c r="E16875">
        <v>133335</v>
      </c>
    </row>
    <row r="16876" spans="1:5" x14ac:dyDescent="0.25">
      <c r="A16876" s="2">
        <v>45742.420138888891</v>
      </c>
      <c r="B16876">
        <v>133375</v>
      </c>
      <c r="C16876">
        <v>133425</v>
      </c>
      <c r="D16876">
        <v>133330</v>
      </c>
      <c r="E16876">
        <v>133415</v>
      </c>
    </row>
    <row r="16877" spans="1:5" x14ac:dyDescent="0.25">
      <c r="A16877" s="2">
        <v>45742.419444444444</v>
      </c>
      <c r="B16877">
        <v>133460</v>
      </c>
      <c r="C16877">
        <v>133500</v>
      </c>
      <c r="D16877">
        <v>133355</v>
      </c>
      <c r="E16877">
        <v>133380</v>
      </c>
    </row>
    <row r="16878" spans="1:5" x14ac:dyDescent="0.25">
      <c r="A16878" s="2">
        <v>45742.418749999997</v>
      </c>
      <c r="B16878">
        <v>133530</v>
      </c>
      <c r="C16878">
        <v>133555</v>
      </c>
      <c r="D16878">
        <v>133420</v>
      </c>
      <c r="E16878">
        <v>133460</v>
      </c>
    </row>
    <row r="16879" spans="1:5" x14ac:dyDescent="0.25">
      <c r="A16879" s="2">
        <v>45742.418055555558</v>
      </c>
      <c r="B16879">
        <v>133550</v>
      </c>
      <c r="C16879">
        <v>133600</v>
      </c>
      <c r="D16879">
        <v>133510</v>
      </c>
      <c r="E16879">
        <v>133535</v>
      </c>
    </row>
    <row r="16880" spans="1:5" x14ac:dyDescent="0.25">
      <c r="A16880" s="2">
        <v>45742.417361111111</v>
      </c>
      <c r="B16880">
        <v>133610</v>
      </c>
      <c r="C16880">
        <v>133640</v>
      </c>
      <c r="D16880">
        <v>133520</v>
      </c>
      <c r="E16880">
        <v>133545</v>
      </c>
    </row>
    <row r="16881" spans="1:5" x14ac:dyDescent="0.25">
      <c r="A16881" s="2">
        <v>45742.416666666664</v>
      </c>
      <c r="B16881">
        <v>133750</v>
      </c>
      <c r="C16881">
        <v>133770</v>
      </c>
      <c r="D16881">
        <v>133570</v>
      </c>
      <c r="E16881">
        <v>133605</v>
      </c>
    </row>
    <row r="16882" spans="1:5" x14ac:dyDescent="0.25">
      <c r="A16882" s="2">
        <v>45742.415972222225</v>
      </c>
      <c r="B16882">
        <v>133660</v>
      </c>
      <c r="C16882">
        <v>133755</v>
      </c>
      <c r="D16882">
        <v>133660</v>
      </c>
      <c r="E16882">
        <v>133755</v>
      </c>
    </row>
    <row r="16883" spans="1:5" x14ac:dyDescent="0.25">
      <c r="A16883" s="2">
        <v>45742.415277777778</v>
      </c>
      <c r="B16883">
        <v>133710</v>
      </c>
      <c r="C16883">
        <v>133715</v>
      </c>
      <c r="D16883">
        <v>133655</v>
      </c>
      <c r="E16883">
        <v>133665</v>
      </c>
    </row>
    <row r="16884" spans="1:5" x14ac:dyDescent="0.25">
      <c r="A16884" s="2">
        <v>45742.414583333331</v>
      </c>
      <c r="B16884">
        <v>133680</v>
      </c>
      <c r="C16884">
        <v>133750</v>
      </c>
      <c r="D16884">
        <v>133670</v>
      </c>
      <c r="E16884">
        <v>133710</v>
      </c>
    </row>
    <row r="16885" spans="1:5" x14ac:dyDescent="0.25">
      <c r="A16885" s="2">
        <v>45742.413888888892</v>
      </c>
      <c r="B16885">
        <v>133670</v>
      </c>
      <c r="C16885">
        <v>133690</v>
      </c>
      <c r="D16885">
        <v>133630</v>
      </c>
      <c r="E16885">
        <v>133680</v>
      </c>
    </row>
    <row r="16886" spans="1:5" x14ac:dyDescent="0.25">
      <c r="A16886" s="2">
        <v>45742.413194444445</v>
      </c>
      <c r="B16886">
        <v>133600</v>
      </c>
      <c r="C16886">
        <v>133685</v>
      </c>
      <c r="D16886">
        <v>133595</v>
      </c>
      <c r="E16886">
        <v>133670</v>
      </c>
    </row>
    <row r="16887" spans="1:5" x14ac:dyDescent="0.25">
      <c r="A16887" s="2">
        <v>45742.412499999999</v>
      </c>
      <c r="B16887">
        <v>133600</v>
      </c>
      <c r="C16887">
        <v>133610</v>
      </c>
      <c r="D16887">
        <v>133575</v>
      </c>
      <c r="E16887">
        <v>133595</v>
      </c>
    </row>
    <row r="16888" spans="1:5" x14ac:dyDescent="0.25">
      <c r="A16888" s="2">
        <v>45742.411805555559</v>
      </c>
      <c r="B16888">
        <v>133575</v>
      </c>
      <c r="C16888">
        <v>133620</v>
      </c>
      <c r="D16888">
        <v>133555</v>
      </c>
      <c r="E16888">
        <v>133600</v>
      </c>
    </row>
    <row r="16889" spans="1:5" x14ac:dyDescent="0.25">
      <c r="A16889" s="2">
        <v>45742.411111111112</v>
      </c>
      <c r="B16889">
        <v>133570</v>
      </c>
      <c r="C16889">
        <v>133600</v>
      </c>
      <c r="D16889">
        <v>133560</v>
      </c>
      <c r="E16889">
        <v>133575</v>
      </c>
    </row>
    <row r="16890" spans="1:5" x14ac:dyDescent="0.25">
      <c r="A16890" s="2">
        <v>45742.410416666666</v>
      </c>
      <c r="B16890">
        <v>133575</v>
      </c>
      <c r="C16890">
        <v>133660</v>
      </c>
      <c r="D16890">
        <v>133570</v>
      </c>
      <c r="E16890">
        <v>133570</v>
      </c>
    </row>
    <row r="16891" spans="1:5" x14ac:dyDescent="0.25">
      <c r="A16891" s="2">
        <v>45742.409722222219</v>
      </c>
      <c r="B16891">
        <v>133555</v>
      </c>
      <c r="C16891">
        <v>133600</v>
      </c>
      <c r="D16891">
        <v>133540</v>
      </c>
      <c r="E16891">
        <v>133575</v>
      </c>
    </row>
    <row r="16892" spans="1:5" x14ac:dyDescent="0.25">
      <c r="A16892" s="2">
        <v>45742.40902777778</v>
      </c>
      <c r="B16892">
        <v>133555</v>
      </c>
      <c r="C16892">
        <v>133570</v>
      </c>
      <c r="D16892">
        <v>133540</v>
      </c>
      <c r="E16892">
        <v>133555</v>
      </c>
    </row>
    <row r="16893" spans="1:5" x14ac:dyDescent="0.25">
      <c r="A16893" s="2">
        <v>45742.408333333333</v>
      </c>
      <c r="B16893">
        <v>133555</v>
      </c>
      <c r="C16893">
        <v>133575</v>
      </c>
      <c r="D16893">
        <v>133535</v>
      </c>
      <c r="E16893">
        <v>133560</v>
      </c>
    </row>
    <row r="16894" spans="1:5" x14ac:dyDescent="0.25">
      <c r="A16894" s="2">
        <v>45742.407638888886</v>
      </c>
      <c r="B16894">
        <v>133530</v>
      </c>
      <c r="C16894">
        <v>133585</v>
      </c>
      <c r="D16894">
        <v>133475</v>
      </c>
      <c r="E16894">
        <v>133555</v>
      </c>
    </row>
    <row r="16895" spans="1:5" x14ac:dyDescent="0.25">
      <c r="A16895" s="2">
        <v>45742.406944444447</v>
      </c>
      <c r="B16895">
        <v>133475</v>
      </c>
      <c r="C16895">
        <v>133545</v>
      </c>
      <c r="D16895">
        <v>133435</v>
      </c>
      <c r="E16895">
        <v>133530</v>
      </c>
    </row>
    <row r="16896" spans="1:5" x14ac:dyDescent="0.25">
      <c r="A16896" s="2">
        <v>45742.40625</v>
      </c>
      <c r="B16896">
        <v>133470</v>
      </c>
      <c r="C16896">
        <v>133510</v>
      </c>
      <c r="D16896">
        <v>133445</v>
      </c>
      <c r="E16896">
        <v>133480</v>
      </c>
    </row>
    <row r="16897" spans="1:5" x14ac:dyDescent="0.25">
      <c r="A16897" s="2">
        <v>45742.405555555553</v>
      </c>
      <c r="B16897">
        <v>133480</v>
      </c>
      <c r="C16897">
        <v>133520</v>
      </c>
      <c r="D16897">
        <v>133465</v>
      </c>
      <c r="E16897">
        <v>133470</v>
      </c>
    </row>
    <row r="16898" spans="1:5" x14ac:dyDescent="0.25">
      <c r="A16898" s="2">
        <v>45742.404861111114</v>
      </c>
      <c r="B16898">
        <v>133385</v>
      </c>
      <c r="C16898">
        <v>133495</v>
      </c>
      <c r="D16898">
        <v>133380</v>
      </c>
      <c r="E16898">
        <v>133485</v>
      </c>
    </row>
    <row r="16899" spans="1:5" x14ac:dyDescent="0.25">
      <c r="A16899" s="2">
        <v>45742.404166666667</v>
      </c>
      <c r="B16899">
        <v>133430</v>
      </c>
      <c r="C16899">
        <v>133445</v>
      </c>
      <c r="D16899">
        <v>133385</v>
      </c>
      <c r="E16899">
        <v>133385</v>
      </c>
    </row>
    <row r="16900" spans="1:5" x14ac:dyDescent="0.25">
      <c r="A16900" s="2">
        <v>45742.40347222222</v>
      </c>
      <c r="B16900">
        <v>133475</v>
      </c>
      <c r="C16900">
        <v>133480</v>
      </c>
      <c r="D16900">
        <v>133405</v>
      </c>
      <c r="E16900">
        <v>133435</v>
      </c>
    </row>
    <row r="16901" spans="1:5" x14ac:dyDescent="0.25">
      <c r="A16901" s="2">
        <v>45742.402777777781</v>
      </c>
      <c r="B16901">
        <v>133480</v>
      </c>
      <c r="C16901">
        <v>133505</v>
      </c>
      <c r="D16901">
        <v>133455</v>
      </c>
      <c r="E16901">
        <v>133480</v>
      </c>
    </row>
    <row r="16902" spans="1:5" x14ac:dyDescent="0.25">
      <c r="A16902" s="2">
        <v>45742.402083333334</v>
      </c>
      <c r="B16902">
        <v>133500</v>
      </c>
      <c r="C16902">
        <v>133500</v>
      </c>
      <c r="D16902">
        <v>133470</v>
      </c>
      <c r="E16902">
        <v>133480</v>
      </c>
    </row>
    <row r="16903" spans="1:5" x14ac:dyDescent="0.25">
      <c r="A16903" s="2">
        <v>45742.401388888888</v>
      </c>
      <c r="B16903">
        <v>133460</v>
      </c>
      <c r="C16903">
        <v>133505</v>
      </c>
      <c r="D16903">
        <v>133460</v>
      </c>
      <c r="E16903">
        <v>133500</v>
      </c>
    </row>
    <row r="16904" spans="1:5" x14ac:dyDescent="0.25">
      <c r="A16904" s="2">
        <v>45742.400694444441</v>
      </c>
      <c r="B16904">
        <v>133475</v>
      </c>
      <c r="C16904">
        <v>133480</v>
      </c>
      <c r="D16904">
        <v>133430</v>
      </c>
      <c r="E16904">
        <v>133465</v>
      </c>
    </row>
    <row r="16905" spans="1:5" x14ac:dyDescent="0.25">
      <c r="A16905" s="2">
        <v>45742.400000000001</v>
      </c>
      <c r="B16905">
        <v>133485</v>
      </c>
      <c r="C16905">
        <v>133505</v>
      </c>
      <c r="D16905">
        <v>133450</v>
      </c>
      <c r="E16905">
        <v>133480</v>
      </c>
    </row>
    <row r="16906" spans="1:5" x14ac:dyDescent="0.25">
      <c r="A16906" s="2">
        <v>45742.399305555555</v>
      </c>
      <c r="B16906">
        <v>133485</v>
      </c>
      <c r="C16906">
        <v>133505</v>
      </c>
      <c r="D16906">
        <v>133465</v>
      </c>
      <c r="E16906">
        <v>133490</v>
      </c>
    </row>
    <row r="16907" spans="1:5" x14ac:dyDescent="0.25">
      <c r="A16907" s="2">
        <v>45742.398611111108</v>
      </c>
      <c r="B16907">
        <v>133485</v>
      </c>
      <c r="C16907">
        <v>133520</v>
      </c>
      <c r="D16907">
        <v>133475</v>
      </c>
      <c r="E16907">
        <v>133485</v>
      </c>
    </row>
    <row r="16908" spans="1:5" x14ac:dyDescent="0.25">
      <c r="A16908" s="2">
        <v>45742.397916666669</v>
      </c>
      <c r="B16908">
        <v>133510</v>
      </c>
      <c r="C16908">
        <v>133535</v>
      </c>
      <c r="D16908">
        <v>133465</v>
      </c>
      <c r="E16908">
        <v>133485</v>
      </c>
    </row>
    <row r="16909" spans="1:5" x14ac:dyDescent="0.25">
      <c r="A16909" s="2">
        <v>45742.397222222222</v>
      </c>
      <c r="B16909">
        <v>133500</v>
      </c>
      <c r="C16909">
        <v>133520</v>
      </c>
      <c r="D16909">
        <v>133430</v>
      </c>
      <c r="E16909">
        <v>133510</v>
      </c>
    </row>
    <row r="16910" spans="1:5" x14ac:dyDescent="0.25">
      <c r="A16910" s="2">
        <v>45742.396527777775</v>
      </c>
      <c r="B16910">
        <v>133535</v>
      </c>
      <c r="C16910">
        <v>133535</v>
      </c>
      <c r="D16910">
        <v>133470</v>
      </c>
      <c r="E16910">
        <v>133500</v>
      </c>
    </row>
    <row r="16911" spans="1:5" x14ac:dyDescent="0.25">
      <c r="A16911" s="2">
        <v>45742.395833333336</v>
      </c>
      <c r="B16911">
        <v>133485</v>
      </c>
      <c r="C16911">
        <v>133565</v>
      </c>
      <c r="D16911">
        <v>133465</v>
      </c>
      <c r="E16911">
        <v>133535</v>
      </c>
    </row>
    <row r="16912" spans="1:5" x14ac:dyDescent="0.25">
      <c r="A16912" s="2">
        <v>45742.395138888889</v>
      </c>
      <c r="B16912">
        <v>133505</v>
      </c>
      <c r="C16912">
        <v>133505</v>
      </c>
      <c r="D16912">
        <v>133455</v>
      </c>
      <c r="E16912">
        <v>133480</v>
      </c>
    </row>
    <row r="16913" spans="1:5" x14ac:dyDescent="0.25">
      <c r="A16913" s="2">
        <v>45742.394444444442</v>
      </c>
      <c r="B16913">
        <v>133530</v>
      </c>
      <c r="C16913">
        <v>133540</v>
      </c>
      <c r="D16913">
        <v>133480</v>
      </c>
      <c r="E16913">
        <v>133500</v>
      </c>
    </row>
    <row r="16914" spans="1:5" x14ac:dyDescent="0.25">
      <c r="A16914" s="2">
        <v>45742.393750000003</v>
      </c>
      <c r="B16914">
        <v>133515</v>
      </c>
      <c r="C16914">
        <v>133570</v>
      </c>
      <c r="D16914">
        <v>133510</v>
      </c>
      <c r="E16914">
        <v>133525</v>
      </c>
    </row>
    <row r="16915" spans="1:5" x14ac:dyDescent="0.25">
      <c r="A16915" s="2">
        <v>45742.393055555556</v>
      </c>
      <c r="B16915">
        <v>133510</v>
      </c>
      <c r="C16915">
        <v>133545</v>
      </c>
      <c r="D16915">
        <v>133490</v>
      </c>
      <c r="E16915">
        <v>133510</v>
      </c>
    </row>
    <row r="16916" spans="1:5" x14ac:dyDescent="0.25">
      <c r="A16916" s="2">
        <v>45742.392361111109</v>
      </c>
      <c r="B16916">
        <v>133620</v>
      </c>
      <c r="C16916">
        <v>133625</v>
      </c>
      <c r="D16916">
        <v>133495</v>
      </c>
      <c r="E16916">
        <v>133510</v>
      </c>
    </row>
    <row r="16917" spans="1:5" x14ac:dyDescent="0.25">
      <c r="A16917" s="2">
        <v>45742.39166666667</v>
      </c>
      <c r="B16917">
        <v>133475</v>
      </c>
      <c r="C16917">
        <v>133670</v>
      </c>
      <c r="D16917">
        <v>133470</v>
      </c>
      <c r="E16917">
        <v>133625</v>
      </c>
    </row>
    <row r="16918" spans="1:5" x14ac:dyDescent="0.25">
      <c r="A16918" s="2">
        <v>45742.390972222223</v>
      </c>
      <c r="B16918">
        <v>133450</v>
      </c>
      <c r="C16918">
        <v>133505</v>
      </c>
      <c r="D16918">
        <v>133430</v>
      </c>
      <c r="E16918">
        <v>133480</v>
      </c>
    </row>
    <row r="16919" spans="1:5" x14ac:dyDescent="0.25">
      <c r="A16919" s="2">
        <v>45742.390277777777</v>
      </c>
      <c r="B16919">
        <v>133435</v>
      </c>
      <c r="C16919">
        <v>133470</v>
      </c>
      <c r="D16919">
        <v>133400</v>
      </c>
      <c r="E16919">
        <v>133455</v>
      </c>
    </row>
    <row r="16920" spans="1:5" x14ac:dyDescent="0.25">
      <c r="A16920" s="2">
        <v>45742.38958333333</v>
      </c>
      <c r="B16920">
        <v>133430</v>
      </c>
      <c r="C16920">
        <v>133440</v>
      </c>
      <c r="D16920">
        <v>133400</v>
      </c>
      <c r="E16920">
        <v>133440</v>
      </c>
    </row>
    <row r="16921" spans="1:5" x14ac:dyDescent="0.25">
      <c r="A16921" s="2">
        <v>45742.388888888891</v>
      </c>
      <c r="B16921">
        <v>133415</v>
      </c>
      <c r="C16921">
        <v>133495</v>
      </c>
      <c r="D16921">
        <v>133360</v>
      </c>
      <c r="E16921">
        <v>133430</v>
      </c>
    </row>
    <row r="16922" spans="1:5" x14ac:dyDescent="0.25">
      <c r="A16922" s="2">
        <v>45742.388194444444</v>
      </c>
      <c r="B16922">
        <v>133420</v>
      </c>
      <c r="C16922">
        <v>133450</v>
      </c>
      <c r="D16922">
        <v>133360</v>
      </c>
      <c r="E16922">
        <v>133410</v>
      </c>
    </row>
    <row r="16923" spans="1:5" x14ac:dyDescent="0.25">
      <c r="A16923" s="2">
        <v>45742.387499999997</v>
      </c>
      <c r="B16923">
        <v>133455</v>
      </c>
      <c r="C16923">
        <v>133465</v>
      </c>
      <c r="D16923">
        <v>133380</v>
      </c>
      <c r="E16923">
        <v>133425</v>
      </c>
    </row>
    <row r="16924" spans="1:5" x14ac:dyDescent="0.25">
      <c r="A16924" s="2">
        <v>45742.386805555558</v>
      </c>
      <c r="B16924">
        <v>133425</v>
      </c>
      <c r="C16924">
        <v>133475</v>
      </c>
      <c r="D16924">
        <v>133350</v>
      </c>
      <c r="E16924">
        <v>133455</v>
      </c>
    </row>
    <row r="16925" spans="1:5" x14ac:dyDescent="0.25">
      <c r="A16925" s="2">
        <v>45742.386111111111</v>
      </c>
      <c r="B16925">
        <v>133340</v>
      </c>
      <c r="C16925">
        <v>133425</v>
      </c>
      <c r="D16925">
        <v>133310</v>
      </c>
      <c r="E16925">
        <v>133425</v>
      </c>
    </row>
    <row r="16926" spans="1:5" x14ac:dyDescent="0.25">
      <c r="A16926" s="2">
        <v>45742.385416666664</v>
      </c>
      <c r="B16926">
        <v>133300</v>
      </c>
      <c r="C16926">
        <v>133385</v>
      </c>
      <c r="D16926">
        <v>133280</v>
      </c>
      <c r="E16926">
        <v>133340</v>
      </c>
    </row>
    <row r="16927" spans="1:5" x14ac:dyDescent="0.25">
      <c r="A16927" s="2">
        <v>45742.384722222225</v>
      </c>
      <c r="B16927">
        <v>133375</v>
      </c>
      <c r="C16927">
        <v>133385</v>
      </c>
      <c r="D16927">
        <v>133295</v>
      </c>
      <c r="E16927">
        <v>133305</v>
      </c>
    </row>
    <row r="16928" spans="1:5" x14ac:dyDescent="0.25">
      <c r="A16928" s="2">
        <v>45742.384027777778</v>
      </c>
      <c r="B16928">
        <v>133325</v>
      </c>
      <c r="C16928">
        <v>133390</v>
      </c>
      <c r="D16928">
        <v>133325</v>
      </c>
      <c r="E16928">
        <v>133380</v>
      </c>
    </row>
    <row r="16929" spans="1:5" x14ac:dyDescent="0.25">
      <c r="A16929" s="2">
        <v>45742.383333333331</v>
      </c>
      <c r="B16929">
        <v>133350</v>
      </c>
      <c r="C16929">
        <v>133350</v>
      </c>
      <c r="D16929">
        <v>133265</v>
      </c>
      <c r="E16929">
        <v>133330</v>
      </c>
    </row>
    <row r="16930" spans="1:5" x14ac:dyDescent="0.25">
      <c r="A16930" s="2">
        <v>45742.382638888892</v>
      </c>
      <c r="B16930">
        <v>133345</v>
      </c>
      <c r="C16930">
        <v>133395</v>
      </c>
      <c r="D16930">
        <v>133325</v>
      </c>
      <c r="E16930">
        <v>133345</v>
      </c>
    </row>
    <row r="16931" spans="1:5" x14ac:dyDescent="0.25">
      <c r="A16931" s="2">
        <v>45742.381944444445</v>
      </c>
      <c r="B16931">
        <v>133230</v>
      </c>
      <c r="C16931">
        <v>133365</v>
      </c>
      <c r="D16931">
        <v>133225</v>
      </c>
      <c r="E16931">
        <v>133340</v>
      </c>
    </row>
    <row r="16932" spans="1:5" x14ac:dyDescent="0.25">
      <c r="A16932" s="2">
        <v>45742.381249999999</v>
      </c>
      <c r="B16932">
        <v>133275</v>
      </c>
      <c r="C16932">
        <v>133320</v>
      </c>
      <c r="D16932">
        <v>133180</v>
      </c>
      <c r="E16932">
        <v>133230</v>
      </c>
    </row>
    <row r="16933" spans="1:5" x14ac:dyDescent="0.25">
      <c r="A16933" s="2">
        <v>45742.380555555559</v>
      </c>
      <c r="B16933">
        <v>133190</v>
      </c>
      <c r="C16933">
        <v>133320</v>
      </c>
      <c r="D16933">
        <v>133160</v>
      </c>
      <c r="E16933">
        <v>133275</v>
      </c>
    </row>
    <row r="16934" spans="1:5" x14ac:dyDescent="0.25">
      <c r="A16934" s="2">
        <v>45742.379861111112</v>
      </c>
      <c r="B16934">
        <v>133250</v>
      </c>
      <c r="C16934">
        <v>133285</v>
      </c>
      <c r="D16934">
        <v>133150</v>
      </c>
      <c r="E16934">
        <v>133190</v>
      </c>
    </row>
    <row r="16935" spans="1:5" x14ac:dyDescent="0.25">
      <c r="A16935" s="2">
        <v>45742.379166666666</v>
      </c>
      <c r="B16935">
        <v>133255</v>
      </c>
      <c r="C16935">
        <v>133325</v>
      </c>
      <c r="D16935">
        <v>133195</v>
      </c>
      <c r="E16935">
        <v>133245</v>
      </c>
    </row>
    <row r="16936" spans="1:5" x14ac:dyDescent="0.25">
      <c r="A16936" s="2">
        <v>45742.378472222219</v>
      </c>
      <c r="B16936">
        <v>133505</v>
      </c>
      <c r="C16936">
        <v>133510</v>
      </c>
      <c r="D16936">
        <v>133245</v>
      </c>
      <c r="E16936">
        <v>133260</v>
      </c>
    </row>
    <row r="16937" spans="1:5" x14ac:dyDescent="0.25">
      <c r="A16937" s="2">
        <v>45742.37777777778</v>
      </c>
      <c r="B16937">
        <v>133515</v>
      </c>
      <c r="C16937">
        <v>133565</v>
      </c>
      <c r="D16937">
        <v>133460</v>
      </c>
      <c r="E16937">
        <v>133505</v>
      </c>
    </row>
    <row r="16938" spans="1:5" x14ac:dyDescent="0.25">
      <c r="A16938" s="2">
        <v>45742.377083333333</v>
      </c>
      <c r="B16938">
        <v>133580</v>
      </c>
      <c r="C16938">
        <v>133595</v>
      </c>
      <c r="D16938">
        <v>133465</v>
      </c>
      <c r="E16938">
        <v>133515</v>
      </c>
    </row>
    <row r="16939" spans="1:5" x14ac:dyDescent="0.25">
      <c r="A16939" s="2">
        <v>45742.376388888886</v>
      </c>
      <c r="B16939">
        <v>133515</v>
      </c>
      <c r="C16939">
        <v>133630</v>
      </c>
      <c r="D16939">
        <v>133420</v>
      </c>
      <c r="E16939">
        <v>133585</v>
      </c>
    </row>
    <row r="16940" spans="1:5" x14ac:dyDescent="0.25">
      <c r="A16940" s="2">
        <v>45742.375694444447</v>
      </c>
      <c r="B16940">
        <v>133095</v>
      </c>
      <c r="C16940">
        <v>133530</v>
      </c>
      <c r="D16940">
        <v>133000</v>
      </c>
      <c r="E16940">
        <v>133510</v>
      </c>
    </row>
    <row r="16941" spans="1:5" x14ac:dyDescent="0.25">
      <c r="A16941" s="2">
        <v>45742.375</v>
      </c>
      <c r="B16941">
        <v>133180</v>
      </c>
      <c r="C16941">
        <v>133180</v>
      </c>
      <c r="D16941">
        <v>133075</v>
      </c>
      <c r="E16941">
        <v>133090</v>
      </c>
    </row>
    <row r="16942" spans="1:5" x14ac:dyDescent="0.25">
      <c r="A16942" s="2">
        <v>45741.76666666667</v>
      </c>
      <c r="B16942">
        <v>133130</v>
      </c>
      <c r="C16942">
        <v>133195</v>
      </c>
      <c r="D16942">
        <v>133100</v>
      </c>
      <c r="E16942">
        <v>133195</v>
      </c>
    </row>
    <row r="16943" spans="1:5" x14ac:dyDescent="0.25">
      <c r="A16943" s="2">
        <v>45741.765972222223</v>
      </c>
      <c r="B16943">
        <v>133085</v>
      </c>
      <c r="C16943">
        <v>133140</v>
      </c>
      <c r="D16943">
        <v>133075</v>
      </c>
      <c r="E16943">
        <v>133130</v>
      </c>
    </row>
    <row r="16944" spans="1:5" x14ac:dyDescent="0.25">
      <c r="A16944" s="2">
        <v>45741.765277777777</v>
      </c>
      <c r="B16944">
        <v>133070</v>
      </c>
      <c r="C16944">
        <v>133105</v>
      </c>
      <c r="D16944">
        <v>133070</v>
      </c>
      <c r="E16944">
        <v>133090</v>
      </c>
    </row>
    <row r="16945" spans="1:5" x14ac:dyDescent="0.25">
      <c r="A16945" s="2">
        <v>45741.76458333333</v>
      </c>
      <c r="B16945">
        <v>133065</v>
      </c>
      <c r="C16945">
        <v>133095</v>
      </c>
      <c r="D16945">
        <v>133055</v>
      </c>
      <c r="E16945">
        <v>133075</v>
      </c>
    </row>
    <row r="16946" spans="1:5" x14ac:dyDescent="0.25">
      <c r="A16946" s="2">
        <v>45741.763888888891</v>
      </c>
      <c r="B16946">
        <v>133105</v>
      </c>
      <c r="C16946">
        <v>133115</v>
      </c>
      <c r="D16946">
        <v>133060</v>
      </c>
      <c r="E16946">
        <v>133065</v>
      </c>
    </row>
    <row r="16947" spans="1:5" x14ac:dyDescent="0.25">
      <c r="A16947" s="2">
        <v>45741.763194444444</v>
      </c>
      <c r="B16947">
        <v>133115</v>
      </c>
      <c r="C16947">
        <v>133130</v>
      </c>
      <c r="D16947">
        <v>133070</v>
      </c>
      <c r="E16947">
        <v>133110</v>
      </c>
    </row>
    <row r="16948" spans="1:5" x14ac:dyDescent="0.25">
      <c r="A16948" s="2">
        <v>45741.762499999997</v>
      </c>
      <c r="B16948">
        <v>133115</v>
      </c>
      <c r="C16948">
        <v>133135</v>
      </c>
      <c r="D16948">
        <v>133110</v>
      </c>
      <c r="E16948">
        <v>133120</v>
      </c>
    </row>
    <row r="16949" spans="1:5" x14ac:dyDescent="0.25">
      <c r="A16949" s="2">
        <v>45741.761805555558</v>
      </c>
      <c r="B16949">
        <v>133155</v>
      </c>
      <c r="C16949">
        <v>133165</v>
      </c>
      <c r="D16949">
        <v>133110</v>
      </c>
      <c r="E16949">
        <v>133115</v>
      </c>
    </row>
    <row r="16950" spans="1:5" x14ac:dyDescent="0.25">
      <c r="A16950" s="2">
        <v>45741.761111111111</v>
      </c>
      <c r="B16950">
        <v>133175</v>
      </c>
      <c r="C16950">
        <v>133185</v>
      </c>
      <c r="D16950">
        <v>133150</v>
      </c>
      <c r="E16950">
        <v>133155</v>
      </c>
    </row>
    <row r="16951" spans="1:5" x14ac:dyDescent="0.25">
      <c r="A16951" s="2">
        <v>45741.760416666664</v>
      </c>
      <c r="B16951">
        <v>133235</v>
      </c>
      <c r="C16951">
        <v>133245</v>
      </c>
      <c r="D16951">
        <v>133160</v>
      </c>
      <c r="E16951">
        <v>133180</v>
      </c>
    </row>
    <row r="16952" spans="1:5" x14ac:dyDescent="0.25">
      <c r="A16952" s="2">
        <v>45741.759722222225</v>
      </c>
      <c r="B16952">
        <v>133235</v>
      </c>
      <c r="C16952">
        <v>133250</v>
      </c>
      <c r="D16952">
        <v>133215</v>
      </c>
      <c r="E16952">
        <v>133240</v>
      </c>
    </row>
    <row r="16953" spans="1:5" x14ac:dyDescent="0.25">
      <c r="A16953" s="2">
        <v>45741.759027777778</v>
      </c>
      <c r="B16953">
        <v>133190</v>
      </c>
      <c r="C16953">
        <v>133240</v>
      </c>
      <c r="D16953">
        <v>133185</v>
      </c>
      <c r="E16953">
        <v>133230</v>
      </c>
    </row>
    <row r="16954" spans="1:5" x14ac:dyDescent="0.25">
      <c r="A16954" s="2">
        <v>45741.758333333331</v>
      </c>
      <c r="B16954">
        <v>133210</v>
      </c>
      <c r="C16954">
        <v>133215</v>
      </c>
      <c r="D16954">
        <v>133180</v>
      </c>
      <c r="E16954">
        <v>133190</v>
      </c>
    </row>
    <row r="16955" spans="1:5" x14ac:dyDescent="0.25">
      <c r="A16955" s="2">
        <v>45741.757638888892</v>
      </c>
      <c r="B16955">
        <v>133180</v>
      </c>
      <c r="C16955">
        <v>133220</v>
      </c>
      <c r="D16955">
        <v>133165</v>
      </c>
      <c r="E16955">
        <v>133210</v>
      </c>
    </row>
    <row r="16956" spans="1:5" x14ac:dyDescent="0.25">
      <c r="A16956" s="2">
        <v>45741.756944444445</v>
      </c>
      <c r="B16956">
        <v>133160</v>
      </c>
      <c r="C16956">
        <v>133220</v>
      </c>
      <c r="D16956">
        <v>133160</v>
      </c>
      <c r="E16956">
        <v>133180</v>
      </c>
    </row>
    <row r="16957" spans="1:5" x14ac:dyDescent="0.25">
      <c r="A16957" s="2">
        <v>45741.756249999999</v>
      </c>
      <c r="B16957">
        <v>133130</v>
      </c>
      <c r="C16957">
        <v>133195</v>
      </c>
      <c r="D16957">
        <v>133125</v>
      </c>
      <c r="E16957">
        <v>133165</v>
      </c>
    </row>
    <row r="16958" spans="1:5" x14ac:dyDescent="0.25">
      <c r="A16958" s="2">
        <v>45741.755555555559</v>
      </c>
      <c r="B16958">
        <v>133150</v>
      </c>
      <c r="C16958">
        <v>133150</v>
      </c>
      <c r="D16958">
        <v>133120</v>
      </c>
      <c r="E16958">
        <v>133130</v>
      </c>
    </row>
    <row r="16959" spans="1:5" x14ac:dyDescent="0.25">
      <c r="A16959" s="2">
        <v>45741.754861111112</v>
      </c>
      <c r="B16959">
        <v>133140</v>
      </c>
      <c r="C16959">
        <v>133155</v>
      </c>
      <c r="D16959">
        <v>133120</v>
      </c>
      <c r="E16959">
        <v>133145</v>
      </c>
    </row>
    <row r="16960" spans="1:5" x14ac:dyDescent="0.25">
      <c r="A16960" s="2">
        <v>45741.754166666666</v>
      </c>
      <c r="B16960">
        <v>133180</v>
      </c>
      <c r="C16960">
        <v>133200</v>
      </c>
      <c r="D16960">
        <v>133115</v>
      </c>
      <c r="E16960">
        <v>133135</v>
      </c>
    </row>
    <row r="16961" spans="1:5" x14ac:dyDescent="0.25">
      <c r="A16961" s="2">
        <v>45741.753472222219</v>
      </c>
      <c r="B16961">
        <v>133160</v>
      </c>
      <c r="C16961">
        <v>133185</v>
      </c>
      <c r="D16961">
        <v>133140</v>
      </c>
      <c r="E16961">
        <v>133185</v>
      </c>
    </row>
    <row r="16962" spans="1:5" x14ac:dyDescent="0.25">
      <c r="A16962" s="2">
        <v>45741.75277777778</v>
      </c>
      <c r="B16962">
        <v>133235</v>
      </c>
      <c r="C16962">
        <v>133245</v>
      </c>
      <c r="D16962">
        <v>133150</v>
      </c>
      <c r="E16962">
        <v>133160</v>
      </c>
    </row>
    <row r="16963" spans="1:5" x14ac:dyDescent="0.25">
      <c r="A16963" s="2">
        <v>45741.752083333333</v>
      </c>
      <c r="B16963">
        <v>133320</v>
      </c>
      <c r="C16963">
        <v>133320</v>
      </c>
      <c r="D16963">
        <v>133205</v>
      </c>
      <c r="E16963">
        <v>133240</v>
      </c>
    </row>
    <row r="16964" spans="1:5" x14ac:dyDescent="0.25">
      <c r="A16964" s="2">
        <v>45741.751388888886</v>
      </c>
      <c r="B16964">
        <v>133350</v>
      </c>
      <c r="C16964">
        <v>133355</v>
      </c>
      <c r="D16964">
        <v>133320</v>
      </c>
      <c r="E16964">
        <v>133320</v>
      </c>
    </row>
    <row r="16965" spans="1:5" x14ac:dyDescent="0.25">
      <c r="A16965" s="2">
        <v>45741.750694444447</v>
      </c>
      <c r="B16965">
        <v>133335</v>
      </c>
      <c r="C16965">
        <v>133350</v>
      </c>
      <c r="D16965">
        <v>133330</v>
      </c>
      <c r="E16965">
        <v>133350</v>
      </c>
    </row>
    <row r="16966" spans="1:5" x14ac:dyDescent="0.25">
      <c r="A16966" s="2">
        <v>45741.75</v>
      </c>
      <c r="B16966">
        <v>133350</v>
      </c>
      <c r="C16966">
        <v>133360</v>
      </c>
      <c r="D16966">
        <v>133320</v>
      </c>
      <c r="E16966">
        <v>133335</v>
      </c>
    </row>
    <row r="16967" spans="1:5" x14ac:dyDescent="0.25">
      <c r="A16967" s="2">
        <v>45741.749305555553</v>
      </c>
      <c r="B16967">
        <v>133345</v>
      </c>
      <c r="C16967">
        <v>133355</v>
      </c>
      <c r="D16967">
        <v>133320</v>
      </c>
      <c r="E16967">
        <v>133345</v>
      </c>
    </row>
    <row r="16968" spans="1:5" x14ac:dyDescent="0.25">
      <c r="A16968" s="2">
        <v>45741.748611111114</v>
      </c>
      <c r="B16968">
        <v>133335</v>
      </c>
      <c r="C16968">
        <v>133400</v>
      </c>
      <c r="D16968">
        <v>133330</v>
      </c>
      <c r="E16968">
        <v>133350</v>
      </c>
    </row>
    <row r="16969" spans="1:5" x14ac:dyDescent="0.25">
      <c r="A16969" s="2">
        <v>45741.747916666667</v>
      </c>
      <c r="B16969">
        <v>133300</v>
      </c>
      <c r="C16969">
        <v>133340</v>
      </c>
      <c r="D16969">
        <v>133285</v>
      </c>
      <c r="E16969">
        <v>133340</v>
      </c>
    </row>
    <row r="16970" spans="1:5" x14ac:dyDescent="0.25">
      <c r="A16970" s="2">
        <v>45741.74722222222</v>
      </c>
      <c r="B16970">
        <v>133315</v>
      </c>
      <c r="C16970">
        <v>133315</v>
      </c>
      <c r="D16970">
        <v>133245</v>
      </c>
      <c r="E16970">
        <v>133295</v>
      </c>
    </row>
    <row r="16971" spans="1:5" x14ac:dyDescent="0.25">
      <c r="A16971" s="2">
        <v>45741.746527777781</v>
      </c>
      <c r="B16971">
        <v>133285</v>
      </c>
      <c r="C16971">
        <v>133335</v>
      </c>
      <c r="D16971">
        <v>133275</v>
      </c>
      <c r="E16971">
        <v>133310</v>
      </c>
    </row>
    <row r="16972" spans="1:5" x14ac:dyDescent="0.25">
      <c r="A16972" s="2">
        <v>45741.745833333334</v>
      </c>
      <c r="B16972">
        <v>133335</v>
      </c>
      <c r="C16972">
        <v>133345</v>
      </c>
      <c r="D16972">
        <v>133260</v>
      </c>
      <c r="E16972">
        <v>133280</v>
      </c>
    </row>
    <row r="16973" spans="1:5" x14ac:dyDescent="0.25">
      <c r="A16973" s="2">
        <v>45741.745138888888</v>
      </c>
      <c r="B16973">
        <v>133340</v>
      </c>
      <c r="C16973">
        <v>133350</v>
      </c>
      <c r="D16973">
        <v>133330</v>
      </c>
      <c r="E16973">
        <v>133330</v>
      </c>
    </row>
    <row r="16974" spans="1:5" x14ac:dyDescent="0.25">
      <c r="A16974" s="2">
        <v>45741.744444444441</v>
      </c>
      <c r="B16974">
        <v>133325</v>
      </c>
      <c r="C16974">
        <v>133340</v>
      </c>
      <c r="D16974">
        <v>133315</v>
      </c>
      <c r="E16974">
        <v>133340</v>
      </c>
    </row>
    <row r="16975" spans="1:5" x14ac:dyDescent="0.25">
      <c r="A16975" s="2">
        <v>45741.743750000001</v>
      </c>
      <c r="B16975">
        <v>133320</v>
      </c>
      <c r="C16975">
        <v>133345</v>
      </c>
      <c r="D16975">
        <v>133315</v>
      </c>
      <c r="E16975">
        <v>133320</v>
      </c>
    </row>
    <row r="16976" spans="1:5" x14ac:dyDescent="0.25">
      <c r="A16976" s="2">
        <v>45741.743055555555</v>
      </c>
      <c r="B16976">
        <v>133340</v>
      </c>
      <c r="C16976">
        <v>133350</v>
      </c>
      <c r="D16976">
        <v>133280</v>
      </c>
      <c r="E16976">
        <v>133325</v>
      </c>
    </row>
    <row r="16977" spans="1:5" x14ac:dyDescent="0.25">
      <c r="A16977" s="2">
        <v>45741.742361111108</v>
      </c>
      <c r="B16977">
        <v>133335</v>
      </c>
      <c r="C16977">
        <v>133350</v>
      </c>
      <c r="D16977">
        <v>133310</v>
      </c>
      <c r="E16977">
        <v>133340</v>
      </c>
    </row>
    <row r="16978" spans="1:5" x14ac:dyDescent="0.25">
      <c r="A16978" s="2">
        <v>45741.741666666669</v>
      </c>
      <c r="B16978">
        <v>133330</v>
      </c>
      <c r="C16978">
        <v>133335</v>
      </c>
      <c r="D16978">
        <v>133300</v>
      </c>
      <c r="E16978">
        <v>133335</v>
      </c>
    </row>
    <row r="16979" spans="1:5" x14ac:dyDescent="0.25">
      <c r="A16979" s="2">
        <v>45741.740972222222</v>
      </c>
      <c r="B16979">
        <v>133325</v>
      </c>
      <c r="C16979">
        <v>133345</v>
      </c>
      <c r="D16979">
        <v>133300</v>
      </c>
      <c r="E16979">
        <v>133325</v>
      </c>
    </row>
    <row r="16980" spans="1:5" x14ac:dyDescent="0.25">
      <c r="A16980" s="2">
        <v>45741.740277777775</v>
      </c>
      <c r="B16980">
        <v>133255</v>
      </c>
      <c r="C16980">
        <v>133345</v>
      </c>
      <c r="D16980">
        <v>133250</v>
      </c>
      <c r="E16980">
        <v>133320</v>
      </c>
    </row>
    <row r="16981" spans="1:5" x14ac:dyDescent="0.25">
      <c r="A16981" s="2">
        <v>45741.739583333336</v>
      </c>
      <c r="B16981">
        <v>133225</v>
      </c>
      <c r="C16981">
        <v>133285</v>
      </c>
      <c r="D16981">
        <v>133220</v>
      </c>
      <c r="E16981">
        <v>133255</v>
      </c>
    </row>
    <row r="16982" spans="1:5" x14ac:dyDescent="0.25">
      <c r="A16982" s="2">
        <v>45741.738888888889</v>
      </c>
      <c r="B16982">
        <v>133230</v>
      </c>
      <c r="C16982">
        <v>133235</v>
      </c>
      <c r="D16982">
        <v>133215</v>
      </c>
      <c r="E16982">
        <v>133230</v>
      </c>
    </row>
    <row r="16983" spans="1:5" x14ac:dyDescent="0.25">
      <c r="A16983" s="2">
        <v>45741.738194444442</v>
      </c>
      <c r="B16983">
        <v>133215</v>
      </c>
      <c r="C16983">
        <v>133230</v>
      </c>
      <c r="D16983">
        <v>133205</v>
      </c>
      <c r="E16983">
        <v>133230</v>
      </c>
    </row>
    <row r="16984" spans="1:5" x14ac:dyDescent="0.25">
      <c r="A16984" s="2">
        <v>45741.737500000003</v>
      </c>
      <c r="B16984">
        <v>133190</v>
      </c>
      <c r="C16984">
        <v>133245</v>
      </c>
      <c r="D16984">
        <v>133190</v>
      </c>
      <c r="E16984">
        <v>133220</v>
      </c>
    </row>
    <row r="16985" spans="1:5" x14ac:dyDescent="0.25">
      <c r="A16985" s="2">
        <v>45741.736805555556</v>
      </c>
      <c r="B16985">
        <v>133185</v>
      </c>
      <c r="C16985">
        <v>133230</v>
      </c>
      <c r="D16985">
        <v>133185</v>
      </c>
      <c r="E16985">
        <v>133190</v>
      </c>
    </row>
    <row r="16986" spans="1:5" x14ac:dyDescent="0.25">
      <c r="A16986" s="2">
        <v>45741.736111111109</v>
      </c>
      <c r="B16986">
        <v>133200</v>
      </c>
      <c r="C16986">
        <v>133200</v>
      </c>
      <c r="D16986">
        <v>133170</v>
      </c>
      <c r="E16986">
        <v>133185</v>
      </c>
    </row>
    <row r="16987" spans="1:5" x14ac:dyDescent="0.25">
      <c r="A16987" s="2">
        <v>45741.73541666667</v>
      </c>
      <c r="B16987">
        <v>133205</v>
      </c>
      <c r="C16987">
        <v>133220</v>
      </c>
      <c r="D16987">
        <v>133190</v>
      </c>
      <c r="E16987">
        <v>133200</v>
      </c>
    </row>
    <row r="16988" spans="1:5" x14ac:dyDescent="0.25">
      <c r="A16988" s="2">
        <v>45741.734722222223</v>
      </c>
      <c r="B16988">
        <v>133205</v>
      </c>
      <c r="C16988">
        <v>133220</v>
      </c>
      <c r="D16988">
        <v>133190</v>
      </c>
      <c r="E16988">
        <v>133205</v>
      </c>
    </row>
    <row r="16989" spans="1:5" x14ac:dyDescent="0.25">
      <c r="A16989" s="2">
        <v>45741.734027777777</v>
      </c>
      <c r="B16989">
        <v>133200</v>
      </c>
      <c r="C16989">
        <v>133225</v>
      </c>
      <c r="D16989">
        <v>133200</v>
      </c>
      <c r="E16989">
        <v>133210</v>
      </c>
    </row>
    <row r="16990" spans="1:5" x14ac:dyDescent="0.25">
      <c r="A16990" s="2">
        <v>45741.73333333333</v>
      </c>
      <c r="B16990">
        <v>133185</v>
      </c>
      <c r="C16990">
        <v>133225</v>
      </c>
      <c r="D16990">
        <v>133185</v>
      </c>
      <c r="E16990">
        <v>133205</v>
      </c>
    </row>
    <row r="16991" spans="1:5" x14ac:dyDescent="0.25">
      <c r="A16991" s="2">
        <v>45741.732638888891</v>
      </c>
      <c r="B16991">
        <v>133205</v>
      </c>
      <c r="C16991">
        <v>133215</v>
      </c>
      <c r="D16991">
        <v>133180</v>
      </c>
      <c r="E16991">
        <v>133190</v>
      </c>
    </row>
    <row r="16992" spans="1:5" x14ac:dyDescent="0.25">
      <c r="A16992" s="2">
        <v>45741.731944444444</v>
      </c>
      <c r="B16992">
        <v>133205</v>
      </c>
      <c r="C16992">
        <v>133225</v>
      </c>
      <c r="D16992">
        <v>133195</v>
      </c>
      <c r="E16992">
        <v>133205</v>
      </c>
    </row>
    <row r="16993" spans="1:5" x14ac:dyDescent="0.25">
      <c r="A16993" s="2">
        <v>45741.731249999997</v>
      </c>
      <c r="B16993">
        <v>133200</v>
      </c>
      <c r="C16993">
        <v>133220</v>
      </c>
      <c r="D16993">
        <v>133195</v>
      </c>
      <c r="E16993">
        <v>133205</v>
      </c>
    </row>
    <row r="16994" spans="1:5" x14ac:dyDescent="0.25">
      <c r="A16994" s="2">
        <v>45741.730555555558</v>
      </c>
      <c r="B16994">
        <v>133200</v>
      </c>
      <c r="C16994">
        <v>133205</v>
      </c>
      <c r="D16994">
        <v>133185</v>
      </c>
      <c r="E16994">
        <v>133200</v>
      </c>
    </row>
    <row r="16995" spans="1:5" x14ac:dyDescent="0.25">
      <c r="A16995" s="2">
        <v>45741.729861111111</v>
      </c>
      <c r="B16995">
        <v>133185</v>
      </c>
      <c r="C16995">
        <v>133235</v>
      </c>
      <c r="D16995">
        <v>133175</v>
      </c>
      <c r="E16995">
        <v>133205</v>
      </c>
    </row>
    <row r="16996" spans="1:5" x14ac:dyDescent="0.25">
      <c r="A16996" s="2">
        <v>45741.729166666664</v>
      </c>
      <c r="B16996">
        <v>133210</v>
      </c>
      <c r="C16996">
        <v>133225</v>
      </c>
      <c r="D16996">
        <v>133175</v>
      </c>
      <c r="E16996">
        <v>133180</v>
      </c>
    </row>
    <row r="16997" spans="1:5" x14ac:dyDescent="0.25">
      <c r="A16997" s="2">
        <v>45741.728472222225</v>
      </c>
      <c r="B16997">
        <v>133210</v>
      </c>
      <c r="C16997">
        <v>133215</v>
      </c>
      <c r="D16997">
        <v>133195</v>
      </c>
      <c r="E16997">
        <v>133210</v>
      </c>
    </row>
    <row r="16998" spans="1:5" x14ac:dyDescent="0.25">
      <c r="A16998" s="2">
        <v>45741.727777777778</v>
      </c>
      <c r="B16998">
        <v>133225</v>
      </c>
      <c r="C16998">
        <v>133235</v>
      </c>
      <c r="D16998">
        <v>133195</v>
      </c>
      <c r="E16998">
        <v>133210</v>
      </c>
    </row>
    <row r="16999" spans="1:5" x14ac:dyDescent="0.25">
      <c r="A16999" s="2">
        <v>45741.727083333331</v>
      </c>
      <c r="B16999">
        <v>133175</v>
      </c>
      <c r="C16999">
        <v>133250</v>
      </c>
      <c r="D16999">
        <v>133170</v>
      </c>
      <c r="E16999">
        <v>133220</v>
      </c>
    </row>
    <row r="17000" spans="1:5" x14ac:dyDescent="0.25">
      <c r="A17000" s="2">
        <v>45741.726388888892</v>
      </c>
      <c r="B17000">
        <v>133180</v>
      </c>
      <c r="C17000">
        <v>133195</v>
      </c>
      <c r="D17000">
        <v>133170</v>
      </c>
      <c r="E17000">
        <v>133180</v>
      </c>
    </row>
    <row r="17001" spans="1:5" x14ac:dyDescent="0.25">
      <c r="A17001" s="2">
        <v>45741.725694444445</v>
      </c>
      <c r="B17001">
        <v>133240</v>
      </c>
      <c r="C17001">
        <v>133240</v>
      </c>
      <c r="D17001">
        <v>133150</v>
      </c>
      <c r="E17001">
        <v>133185</v>
      </c>
    </row>
    <row r="17002" spans="1:5" x14ac:dyDescent="0.25">
      <c r="A17002" s="2">
        <v>45741.724999999999</v>
      </c>
      <c r="B17002">
        <v>133235</v>
      </c>
      <c r="C17002">
        <v>133255</v>
      </c>
      <c r="D17002">
        <v>133215</v>
      </c>
      <c r="E17002">
        <v>133235</v>
      </c>
    </row>
    <row r="17003" spans="1:5" x14ac:dyDescent="0.25">
      <c r="A17003" s="2">
        <v>45741.724305555559</v>
      </c>
      <c r="B17003">
        <v>133250</v>
      </c>
      <c r="C17003">
        <v>133250</v>
      </c>
      <c r="D17003">
        <v>133230</v>
      </c>
      <c r="E17003">
        <v>133240</v>
      </c>
    </row>
    <row r="17004" spans="1:5" x14ac:dyDescent="0.25">
      <c r="A17004" s="2">
        <v>45741.723611111112</v>
      </c>
      <c r="B17004">
        <v>133250</v>
      </c>
      <c r="C17004">
        <v>133250</v>
      </c>
      <c r="D17004">
        <v>133230</v>
      </c>
      <c r="E17004">
        <v>133250</v>
      </c>
    </row>
    <row r="17005" spans="1:5" x14ac:dyDescent="0.25">
      <c r="A17005" s="2">
        <v>45741.722916666666</v>
      </c>
      <c r="B17005">
        <v>133230</v>
      </c>
      <c r="C17005">
        <v>133260</v>
      </c>
      <c r="D17005">
        <v>133220</v>
      </c>
      <c r="E17005">
        <v>133245</v>
      </c>
    </row>
    <row r="17006" spans="1:5" x14ac:dyDescent="0.25">
      <c r="A17006" s="2">
        <v>45741.722222222219</v>
      </c>
      <c r="B17006">
        <v>133235</v>
      </c>
      <c r="C17006">
        <v>133240</v>
      </c>
      <c r="D17006">
        <v>133220</v>
      </c>
      <c r="E17006">
        <v>133235</v>
      </c>
    </row>
    <row r="17007" spans="1:5" x14ac:dyDescent="0.25">
      <c r="A17007" s="2">
        <v>45741.72152777778</v>
      </c>
      <c r="B17007">
        <v>133230</v>
      </c>
      <c r="C17007">
        <v>133245</v>
      </c>
      <c r="D17007">
        <v>133210</v>
      </c>
      <c r="E17007">
        <v>133230</v>
      </c>
    </row>
    <row r="17008" spans="1:5" x14ac:dyDescent="0.25">
      <c r="A17008" s="2">
        <v>45741.720833333333</v>
      </c>
      <c r="B17008">
        <v>133215</v>
      </c>
      <c r="C17008">
        <v>133275</v>
      </c>
      <c r="D17008">
        <v>133205</v>
      </c>
      <c r="E17008">
        <v>133230</v>
      </c>
    </row>
    <row r="17009" spans="1:5" x14ac:dyDescent="0.25">
      <c r="A17009" s="2">
        <v>45741.720138888886</v>
      </c>
      <c r="B17009">
        <v>133165</v>
      </c>
      <c r="C17009">
        <v>133230</v>
      </c>
      <c r="D17009">
        <v>133160</v>
      </c>
      <c r="E17009">
        <v>133215</v>
      </c>
    </row>
    <row r="17010" spans="1:5" x14ac:dyDescent="0.25">
      <c r="A17010" s="2">
        <v>45741.719444444447</v>
      </c>
      <c r="B17010">
        <v>133135</v>
      </c>
      <c r="C17010">
        <v>133185</v>
      </c>
      <c r="D17010">
        <v>133115</v>
      </c>
      <c r="E17010">
        <v>133160</v>
      </c>
    </row>
    <row r="17011" spans="1:5" x14ac:dyDescent="0.25">
      <c r="A17011" s="2">
        <v>45741.71875</v>
      </c>
      <c r="B17011">
        <v>133125</v>
      </c>
      <c r="C17011">
        <v>133170</v>
      </c>
      <c r="D17011">
        <v>133105</v>
      </c>
      <c r="E17011">
        <v>133135</v>
      </c>
    </row>
    <row r="17012" spans="1:5" x14ac:dyDescent="0.25">
      <c r="A17012" s="2">
        <v>45741.718055555553</v>
      </c>
      <c r="B17012">
        <v>133110</v>
      </c>
      <c r="C17012">
        <v>133130</v>
      </c>
      <c r="D17012">
        <v>133095</v>
      </c>
      <c r="E17012">
        <v>133130</v>
      </c>
    </row>
    <row r="17013" spans="1:5" x14ac:dyDescent="0.25">
      <c r="A17013" s="2">
        <v>45741.717361111114</v>
      </c>
      <c r="B17013">
        <v>133095</v>
      </c>
      <c r="C17013">
        <v>133145</v>
      </c>
      <c r="D17013">
        <v>133090</v>
      </c>
      <c r="E17013">
        <v>133105</v>
      </c>
    </row>
    <row r="17014" spans="1:5" x14ac:dyDescent="0.25">
      <c r="A17014" s="2">
        <v>45741.716666666667</v>
      </c>
      <c r="B17014">
        <v>133090</v>
      </c>
      <c r="C17014">
        <v>133105</v>
      </c>
      <c r="D17014">
        <v>133080</v>
      </c>
      <c r="E17014">
        <v>133095</v>
      </c>
    </row>
    <row r="17015" spans="1:5" x14ac:dyDescent="0.25">
      <c r="A17015" s="2">
        <v>45741.71597222222</v>
      </c>
      <c r="B17015">
        <v>133070</v>
      </c>
      <c r="C17015">
        <v>133120</v>
      </c>
      <c r="D17015">
        <v>133050</v>
      </c>
      <c r="E17015">
        <v>133090</v>
      </c>
    </row>
    <row r="17016" spans="1:5" x14ac:dyDescent="0.25">
      <c r="A17016" s="2">
        <v>45741.715277777781</v>
      </c>
      <c r="B17016">
        <v>133060</v>
      </c>
      <c r="C17016">
        <v>133080</v>
      </c>
      <c r="D17016">
        <v>133035</v>
      </c>
      <c r="E17016">
        <v>133075</v>
      </c>
    </row>
    <row r="17017" spans="1:5" x14ac:dyDescent="0.25">
      <c r="A17017" s="2">
        <v>45741.714583333334</v>
      </c>
      <c r="B17017">
        <v>133025</v>
      </c>
      <c r="C17017">
        <v>133060</v>
      </c>
      <c r="D17017">
        <v>133010</v>
      </c>
      <c r="E17017">
        <v>133055</v>
      </c>
    </row>
    <row r="17018" spans="1:5" x14ac:dyDescent="0.25">
      <c r="A17018" s="2">
        <v>45741.713888888888</v>
      </c>
      <c r="B17018">
        <v>133020</v>
      </c>
      <c r="C17018">
        <v>133035</v>
      </c>
      <c r="D17018">
        <v>133005</v>
      </c>
      <c r="E17018">
        <v>133030</v>
      </c>
    </row>
    <row r="17019" spans="1:5" x14ac:dyDescent="0.25">
      <c r="A17019" s="2">
        <v>45741.713194444441</v>
      </c>
      <c r="B17019">
        <v>133030</v>
      </c>
      <c r="C17019">
        <v>133030</v>
      </c>
      <c r="D17019">
        <v>132990</v>
      </c>
      <c r="E17019">
        <v>133020</v>
      </c>
    </row>
    <row r="17020" spans="1:5" x14ac:dyDescent="0.25">
      <c r="A17020" s="2">
        <v>45741.712500000001</v>
      </c>
      <c r="B17020">
        <v>133050</v>
      </c>
      <c r="C17020">
        <v>133055</v>
      </c>
      <c r="D17020">
        <v>133010</v>
      </c>
      <c r="E17020">
        <v>133025</v>
      </c>
    </row>
    <row r="17021" spans="1:5" x14ac:dyDescent="0.25">
      <c r="A17021" s="2">
        <v>45741.711805555555</v>
      </c>
      <c r="B17021">
        <v>133000</v>
      </c>
      <c r="C17021">
        <v>133070</v>
      </c>
      <c r="D17021">
        <v>132990</v>
      </c>
      <c r="E17021">
        <v>133055</v>
      </c>
    </row>
    <row r="17022" spans="1:5" x14ac:dyDescent="0.25">
      <c r="A17022" s="2">
        <v>45741.711111111108</v>
      </c>
      <c r="B17022">
        <v>133010</v>
      </c>
      <c r="C17022">
        <v>133025</v>
      </c>
      <c r="D17022">
        <v>132980</v>
      </c>
      <c r="E17022">
        <v>133005</v>
      </c>
    </row>
    <row r="17023" spans="1:5" x14ac:dyDescent="0.25">
      <c r="A17023" s="2">
        <v>45741.710416666669</v>
      </c>
      <c r="B17023">
        <v>133040</v>
      </c>
      <c r="C17023">
        <v>133070</v>
      </c>
      <c r="D17023">
        <v>133010</v>
      </c>
      <c r="E17023">
        <v>133015</v>
      </c>
    </row>
    <row r="17024" spans="1:5" x14ac:dyDescent="0.25">
      <c r="A17024" s="2">
        <v>45741.709722222222</v>
      </c>
      <c r="B17024">
        <v>133090</v>
      </c>
      <c r="C17024">
        <v>133115</v>
      </c>
      <c r="D17024">
        <v>133025</v>
      </c>
      <c r="E17024">
        <v>133045</v>
      </c>
    </row>
    <row r="17025" spans="1:5" x14ac:dyDescent="0.25">
      <c r="A17025" s="2">
        <v>45741.709027777775</v>
      </c>
      <c r="B17025">
        <v>133040</v>
      </c>
      <c r="C17025">
        <v>133100</v>
      </c>
      <c r="D17025">
        <v>133005</v>
      </c>
      <c r="E17025">
        <v>133090</v>
      </c>
    </row>
    <row r="17026" spans="1:5" x14ac:dyDescent="0.25">
      <c r="A17026" s="2">
        <v>45741.708333333336</v>
      </c>
      <c r="B17026">
        <v>133070</v>
      </c>
      <c r="C17026">
        <v>133075</v>
      </c>
      <c r="D17026">
        <v>133035</v>
      </c>
      <c r="E17026">
        <v>133045</v>
      </c>
    </row>
    <row r="17027" spans="1:5" x14ac:dyDescent="0.25">
      <c r="A17027" s="2">
        <v>45741.707638888889</v>
      </c>
      <c r="B17027">
        <v>133050</v>
      </c>
      <c r="C17027">
        <v>133090</v>
      </c>
      <c r="D17027">
        <v>133040</v>
      </c>
      <c r="E17027">
        <v>133075</v>
      </c>
    </row>
    <row r="17028" spans="1:5" x14ac:dyDescent="0.25">
      <c r="A17028" s="2">
        <v>45741.706944444442</v>
      </c>
      <c r="B17028">
        <v>133075</v>
      </c>
      <c r="C17028">
        <v>133085</v>
      </c>
      <c r="D17028">
        <v>133010</v>
      </c>
      <c r="E17028">
        <v>133050</v>
      </c>
    </row>
    <row r="17029" spans="1:5" x14ac:dyDescent="0.25">
      <c r="A17029" s="2">
        <v>45741.706250000003</v>
      </c>
      <c r="B17029">
        <v>133050</v>
      </c>
      <c r="C17029">
        <v>133090</v>
      </c>
      <c r="D17029">
        <v>133045</v>
      </c>
      <c r="E17029">
        <v>133070</v>
      </c>
    </row>
    <row r="17030" spans="1:5" x14ac:dyDescent="0.25">
      <c r="A17030" s="2">
        <v>45741.705555555556</v>
      </c>
      <c r="B17030">
        <v>133010</v>
      </c>
      <c r="C17030">
        <v>133075</v>
      </c>
      <c r="D17030">
        <v>133005</v>
      </c>
      <c r="E17030">
        <v>133050</v>
      </c>
    </row>
    <row r="17031" spans="1:5" x14ac:dyDescent="0.25">
      <c r="A17031" s="2">
        <v>45741.704861111109</v>
      </c>
      <c r="B17031">
        <v>133020</v>
      </c>
      <c r="C17031">
        <v>133020</v>
      </c>
      <c r="D17031">
        <v>132980</v>
      </c>
      <c r="E17031">
        <v>133015</v>
      </c>
    </row>
    <row r="17032" spans="1:5" x14ac:dyDescent="0.25">
      <c r="A17032" s="2">
        <v>45741.70416666667</v>
      </c>
      <c r="B17032">
        <v>133015</v>
      </c>
      <c r="C17032">
        <v>133035</v>
      </c>
      <c r="D17032">
        <v>132975</v>
      </c>
      <c r="E17032">
        <v>133025</v>
      </c>
    </row>
    <row r="17033" spans="1:5" x14ac:dyDescent="0.25">
      <c r="A17033" s="2">
        <v>45741.703472222223</v>
      </c>
      <c r="B17033">
        <v>133065</v>
      </c>
      <c r="C17033">
        <v>133065</v>
      </c>
      <c r="D17033">
        <v>132995</v>
      </c>
      <c r="E17033">
        <v>133020</v>
      </c>
    </row>
    <row r="17034" spans="1:5" x14ac:dyDescent="0.25">
      <c r="A17034" s="2">
        <v>45741.702777777777</v>
      </c>
      <c r="B17034">
        <v>133065</v>
      </c>
      <c r="C17034">
        <v>133105</v>
      </c>
      <c r="D17034">
        <v>133060</v>
      </c>
      <c r="E17034">
        <v>133065</v>
      </c>
    </row>
    <row r="17035" spans="1:5" x14ac:dyDescent="0.25">
      <c r="A17035" s="2">
        <v>45741.70208333333</v>
      </c>
      <c r="B17035">
        <v>133075</v>
      </c>
      <c r="C17035">
        <v>133080</v>
      </c>
      <c r="D17035">
        <v>133050</v>
      </c>
      <c r="E17035">
        <v>133065</v>
      </c>
    </row>
    <row r="17036" spans="1:5" x14ac:dyDescent="0.25">
      <c r="A17036" s="2">
        <v>45741.701388888891</v>
      </c>
      <c r="B17036">
        <v>133125</v>
      </c>
      <c r="C17036">
        <v>133130</v>
      </c>
      <c r="D17036">
        <v>133020</v>
      </c>
      <c r="E17036">
        <v>133080</v>
      </c>
    </row>
    <row r="17037" spans="1:5" x14ac:dyDescent="0.25">
      <c r="A17037" s="2">
        <v>45741.700694444444</v>
      </c>
      <c r="B17037">
        <v>133155</v>
      </c>
      <c r="C17037">
        <v>133155</v>
      </c>
      <c r="D17037">
        <v>133110</v>
      </c>
      <c r="E17037">
        <v>133120</v>
      </c>
    </row>
    <row r="17038" spans="1:5" x14ac:dyDescent="0.25">
      <c r="A17038" s="2">
        <v>45741.7</v>
      </c>
      <c r="B17038">
        <v>133175</v>
      </c>
      <c r="C17038">
        <v>133200</v>
      </c>
      <c r="D17038">
        <v>133150</v>
      </c>
      <c r="E17038">
        <v>133155</v>
      </c>
    </row>
    <row r="17039" spans="1:5" x14ac:dyDescent="0.25">
      <c r="A17039" s="2">
        <v>45741.699305555558</v>
      </c>
      <c r="B17039">
        <v>133170</v>
      </c>
      <c r="C17039">
        <v>133190</v>
      </c>
      <c r="D17039">
        <v>133150</v>
      </c>
      <c r="E17039">
        <v>133175</v>
      </c>
    </row>
    <row r="17040" spans="1:5" x14ac:dyDescent="0.25">
      <c r="A17040" s="2">
        <v>45741.698611111111</v>
      </c>
      <c r="B17040">
        <v>133115</v>
      </c>
      <c r="C17040">
        <v>133180</v>
      </c>
      <c r="D17040">
        <v>133115</v>
      </c>
      <c r="E17040">
        <v>133170</v>
      </c>
    </row>
    <row r="17041" spans="1:5" x14ac:dyDescent="0.25">
      <c r="A17041" s="2">
        <v>45741.697916666664</v>
      </c>
      <c r="B17041">
        <v>133105</v>
      </c>
      <c r="C17041">
        <v>133130</v>
      </c>
      <c r="D17041">
        <v>133090</v>
      </c>
      <c r="E17041">
        <v>133120</v>
      </c>
    </row>
    <row r="17042" spans="1:5" x14ac:dyDescent="0.25">
      <c r="A17042" s="2">
        <v>45741.697222222225</v>
      </c>
      <c r="B17042">
        <v>133100</v>
      </c>
      <c r="C17042">
        <v>133120</v>
      </c>
      <c r="D17042">
        <v>133085</v>
      </c>
      <c r="E17042">
        <v>133100</v>
      </c>
    </row>
    <row r="17043" spans="1:5" x14ac:dyDescent="0.25">
      <c r="A17043" s="2">
        <v>45741.696527777778</v>
      </c>
      <c r="B17043">
        <v>133110</v>
      </c>
      <c r="C17043">
        <v>133120</v>
      </c>
      <c r="D17043">
        <v>133070</v>
      </c>
      <c r="E17043">
        <v>133105</v>
      </c>
    </row>
    <row r="17044" spans="1:5" x14ac:dyDescent="0.25">
      <c r="A17044" s="2">
        <v>45741.695833333331</v>
      </c>
      <c r="B17044">
        <v>133050</v>
      </c>
      <c r="C17044">
        <v>133135</v>
      </c>
      <c r="D17044">
        <v>133045</v>
      </c>
      <c r="E17044">
        <v>133115</v>
      </c>
    </row>
    <row r="17045" spans="1:5" x14ac:dyDescent="0.25">
      <c r="A17045" s="2">
        <v>45741.695138888892</v>
      </c>
      <c r="B17045">
        <v>133040</v>
      </c>
      <c r="C17045">
        <v>133060</v>
      </c>
      <c r="D17045">
        <v>133030</v>
      </c>
      <c r="E17045">
        <v>133050</v>
      </c>
    </row>
    <row r="17046" spans="1:5" x14ac:dyDescent="0.25">
      <c r="A17046" s="2">
        <v>45741.694444444445</v>
      </c>
      <c r="B17046">
        <v>133030</v>
      </c>
      <c r="C17046">
        <v>133060</v>
      </c>
      <c r="D17046">
        <v>133025</v>
      </c>
      <c r="E17046">
        <v>133045</v>
      </c>
    </row>
    <row r="17047" spans="1:5" x14ac:dyDescent="0.25">
      <c r="A17047" s="2">
        <v>45741.693749999999</v>
      </c>
      <c r="B17047">
        <v>133010</v>
      </c>
      <c r="C17047">
        <v>133075</v>
      </c>
      <c r="D17047">
        <v>133000</v>
      </c>
      <c r="E17047">
        <v>133030</v>
      </c>
    </row>
    <row r="17048" spans="1:5" x14ac:dyDescent="0.25">
      <c r="A17048" s="2">
        <v>45741.693055555559</v>
      </c>
      <c r="B17048">
        <v>132990</v>
      </c>
      <c r="C17048">
        <v>133010</v>
      </c>
      <c r="D17048">
        <v>132965</v>
      </c>
      <c r="E17048">
        <v>133010</v>
      </c>
    </row>
    <row r="17049" spans="1:5" x14ac:dyDescent="0.25">
      <c r="A17049" s="2">
        <v>45741.692361111112</v>
      </c>
      <c r="B17049">
        <v>132970</v>
      </c>
      <c r="C17049">
        <v>133010</v>
      </c>
      <c r="D17049">
        <v>132965</v>
      </c>
      <c r="E17049">
        <v>132990</v>
      </c>
    </row>
    <row r="17050" spans="1:5" x14ac:dyDescent="0.25">
      <c r="A17050" s="2">
        <v>45741.691666666666</v>
      </c>
      <c r="B17050">
        <v>132975</v>
      </c>
      <c r="C17050">
        <v>132995</v>
      </c>
      <c r="D17050">
        <v>132955</v>
      </c>
      <c r="E17050">
        <v>132965</v>
      </c>
    </row>
    <row r="17051" spans="1:5" x14ac:dyDescent="0.25">
      <c r="A17051" s="2">
        <v>45741.690972222219</v>
      </c>
      <c r="B17051">
        <v>133010</v>
      </c>
      <c r="C17051">
        <v>133020</v>
      </c>
      <c r="D17051">
        <v>132935</v>
      </c>
      <c r="E17051">
        <v>132970</v>
      </c>
    </row>
    <row r="17052" spans="1:5" x14ac:dyDescent="0.25">
      <c r="A17052" s="2">
        <v>45741.69027777778</v>
      </c>
      <c r="B17052">
        <v>132980</v>
      </c>
      <c r="C17052">
        <v>133015</v>
      </c>
      <c r="D17052">
        <v>132980</v>
      </c>
      <c r="E17052">
        <v>133010</v>
      </c>
    </row>
    <row r="17053" spans="1:5" x14ac:dyDescent="0.25">
      <c r="A17053" s="2">
        <v>45741.689583333333</v>
      </c>
      <c r="B17053">
        <v>132985</v>
      </c>
      <c r="C17053">
        <v>133000</v>
      </c>
      <c r="D17053">
        <v>132960</v>
      </c>
      <c r="E17053">
        <v>132985</v>
      </c>
    </row>
    <row r="17054" spans="1:5" x14ac:dyDescent="0.25">
      <c r="A17054" s="2">
        <v>45741.688888888886</v>
      </c>
      <c r="B17054">
        <v>132960</v>
      </c>
      <c r="C17054">
        <v>133010</v>
      </c>
      <c r="D17054">
        <v>132950</v>
      </c>
      <c r="E17054">
        <v>132990</v>
      </c>
    </row>
    <row r="17055" spans="1:5" x14ac:dyDescent="0.25">
      <c r="A17055" s="2">
        <v>45741.688194444447</v>
      </c>
      <c r="B17055">
        <v>132925</v>
      </c>
      <c r="C17055">
        <v>132985</v>
      </c>
      <c r="D17055">
        <v>132925</v>
      </c>
      <c r="E17055">
        <v>132960</v>
      </c>
    </row>
    <row r="17056" spans="1:5" x14ac:dyDescent="0.25">
      <c r="A17056" s="2">
        <v>45741.6875</v>
      </c>
      <c r="B17056">
        <v>132935</v>
      </c>
      <c r="C17056">
        <v>132955</v>
      </c>
      <c r="D17056">
        <v>132895</v>
      </c>
      <c r="E17056">
        <v>132930</v>
      </c>
    </row>
    <row r="17057" spans="1:5" x14ac:dyDescent="0.25">
      <c r="A17057" s="2">
        <v>45741.686805555553</v>
      </c>
      <c r="B17057">
        <v>132945</v>
      </c>
      <c r="C17057">
        <v>132955</v>
      </c>
      <c r="D17057">
        <v>132910</v>
      </c>
      <c r="E17057">
        <v>132935</v>
      </c>
    </row>
    <row r="17058" spans="1:5" x14ac:dyDescent="0.25">
      <c r="A17058" s="2">
        <v>45741.686111111114</v>
      </c>
      <c r="B17058">
        <v>132915</v>
      </c>
      <c r="C17058">
        <v>132965</v>
      </c>
      <c r="D17058">
        <v>132905</v>
      </c>
      <c r="E17058">
        <v>132940</v>
      </c>
    </row>
    <row r="17059" spans="1:5" x14ac:dyDescent="0.25">
      <c r="A17059" s="2">
        <v>45741.685416666667</v>
      </c>
      <c r="B17059">
        <v>132985</v>
      </c>
      <c r="C17059">
        <v>133015</v>
      </c>
      <c r="D17059">
        <v>132905</v>
      </c>
      <c r="E17059">
        <v>132910</v>
      </c>
    </row>
    <row r="17060" spans="1:5" x14ac:dyDescent="0.25">
      <c r="A17060" s="2">
        <v>45741.68472222222</v>
      </c>
      <c r="B17060">
        <v>132940</v>
      </c>
      <c r="C17060">
        <v>133015</v>
      </c>
      <c r="D17060">
        <v>132940</v>
      </c>
      <c r="E17060">
        <v>132990</v>
      </c>
    </row>
    <row r="17061" spans="1:5" x14ac:dyDescent="0.25">
      <c r="A17061" s="2">
        <v>45741.684027777781</v>
      </c>
      <c r="B17061">
        <v>132965</v>
      </c>
      <c r="C17061">
        <v>132975</v>
      </c>
      <c r="D17061">
        <v>132905</v>
      </c>
      <c r="E17061">
        <v>132945</v>
      </c>
    </row>
    <row r="17062" spans="1:5" x14ac:dyDescent="0.25">
      <c r="A17062" s="2">
        <v>45741.683333333334</v>
      </c>
      <c r="B17062">
        <v>132960</v>
      </c>
      <c r="C17062">
        <v>132975</v>
      </c>
      <c r="D17062">
        <v>132905</v>
      </c>
      <c r="E17062">
        <v>132965</v>
      </c>
    </row>
    <row r="17063" spans="1:5" x14ac:dyDescent="0.25">
      <c r="A17063" s="2">
        <v>45741.682638888888</v>
      </c>
      <c r="B17063">
        <v>132970</v>
      </c>
      <c r="C17063">
        <v>132990</v>
      </c>
      <c r="D17063">
        <v>132930</v>
      </c>
      <c r="E17063">
        <v>132965</v>
      </c>
    </row>
    <row r="17064" spans="1:5" x14ac:dyDescent="0.25">
      <c r="A17064" s="2">
        <v>45741.681944444441</v>
      </c>
      <c r="B17064">
        <v>133085</v>
      </c>
      <c r="C17064">
        <v>133090</v>
      </c>
      <c r="D17064">
        <v>132960</v>
      </c>
      <c r="E17064">
        <v>132970</v>
      </c>
    </row>
    <row r="17065" spans="1:5" x14ac:dyDescent="0.25">
      <c r="A17065" s="2">
        <v>45741.681250000001</v>
      </c>
      <c r="B17065">
        <v>133125</v>
      </c>
      <c r="C17065">
        <v>133145</v>
      </c>
      <c r="D17065">
        <v>133075</v>
      </c>
      <c r="E17065">
        <v>133090</v>
      </c>
    </row>
    <row r="17066" spans="1:5" x14ac:dyDescent="0.25">
      <c r="A17066" s="2">
        <v>45741.680555555555</v>
      </c>
      <c r="B17066">
        <v>133120</v>
      </c>
      <c r="C17066">
        <v>133160</v>
      </c>
      <c r="D17066">
        <v>133105</v>
      </c>
      <c r="E17066">
        <v>133125</v>
      </c>
    </row>
    <row r="17067" spans="1:5" x14ac:dyDescent="0.25">
      <c r="A17067" s="2">
        <v>45741.679861111108</v>
      </c>
      <c r="B17067">
        <v>133100</v>
      </c>
      <c r="C17067">
        <v>133135</v>
      </c>
      <c r="D17067">
        <v>133095</v>
      </c>
      <c r="E17067">
        <v>133115</v>
      </c>
    </row>
    <row r="17068" spans="1:5" x14ac:dyDescent="0.25">
      <c r="A17068" s="2">
        <v>45741.679166666669</v>
      </c>
      <c r="B17068">
        <v>133110</v>
      </c>
      <c r="C17068">
        <v>133110</v>
      </c>
      <c r="D17068">
        <v>133070</v>
      </c>
      <c r="E17068">
        <v>133095</v>
      </c>
    </row>
    <row r="17069" spans="1:5" x14ac:dyDescent="0.25">
      <c r="A17069" s="2">
        <v>45741.678472222222</v>
      </c>
      <c r="B17069">
        <v>133040</v>
      </c>
      <c r="C17069">
        <v>133140</v>
      </c>
      <c r="D17069">
        <v>133035</v>
      </c>
      <c r="E17069">
        <v>133110</v>
      </c>
    </row>
    <row r="17070" spans="1:5" x14ac:dyDescent="0.25">
      <c r="A17070" s="2">
        <v>45741.677777777775</v>
      </c>
      <c r="B17070">
        <v>133065</v>
      </c>
      <c r="C17070">
        <v>133075</v>
      </c>
      <c r="D17070">
        <v>133020</v>
      </c>
      <c r="E17070">
        <v>133040</v>
      </c>
    </row>
    <row r="17071" spans="1:5" x14ac:dyDescent="0.25">
      <c r="A17071" s="2">
        <v>45741.677083333336</v>
      </c>
      <c r="B17071">
        <v>133140</v>
      </c>
      <c r="C17071">
        <v>133140</v>
      </c>
      <c r="D17071">
        <v>133050</v>
      </c>
      <c r="E17071">
        <v>133060</v>
      </c>
    </row>
    <row r="17072" spans="1:5" x14ac:dyDescent="0.25">
      <c r="A17072" s="2">
        <v>45741.676388888889</v>
      </c>
      <c r="B17072">
        <v>133155</v>
      </c>
      <c r="C17072">
        <v>133160</v>
      </c>
      <c r="D17072">
        <v>133115</v>
      </c>
      <c r="E17072">
        <v>133140</v>
      </c>
    </row>
    <row r="17073" spans="1:5" x14ac:dyDescent="0.25">
      <c r="A17073" s="2">
        <v>45741.675694444442</v>
      </c>
      <c r="B17073">
        <v>133135</v>
      </c>
      <c r="C17073">
        <v>133180</v>
      </c>
      <c r="D17073">
        <v>133130</v>
      </c>
      <c r="E17073">
        <v>133155</v>
      </c>
    </row>
    <row r="17074" spans="1:5" x14ac:dyDescent="0.25">
      <c r="A17074" s="2">
        <v>45741.675000000003</v>
      </c>
      <c r="B17074">
        <v>133170</v>
      </c>
      <c r="C17074">
        <v>133170</v>
      </c>
      <c r="D17074">
        <v>133115</v>
      </c>
      <c r="E17074">
        <v>133140</v>
      </c>
    </row>
    <row r="17075" spans="1:5" x14ac:dyDescent="0.25">
      <c r="A17075" s="2">
        <v>45741.674305555556</v>
      </c>
      <c r="B17075">
        <v>133185</v>
      </c>
      <c r="C17075">
        <v>133185</v>
      </c>
      <c r="D17075">
        <v>133155</v>
      </c>
      <c r="E17075">
        <v>133170</v>
      </c>
    </row>
    <row r="17076" spans="1:5" x14ac:dyDescent="0.25">
      <c r="A17076" s="2">
        <v>45741.673611111109</v>
      </c>
      <c r="B17076">
        <v>133145</v>
      </c>
      <c r="C17076">
        <v>133200</v>
      </c>
      <c r="D17076">
        <v>133135</v>
      </c>
      <c r="E17076">
        <v>133180</v>
      </c>
    </row>
    <row r="17077" spans="1:5" x14ac:dyDescent="0.25">
      <c r="A17077" s="2">
        <v>45741.67291666667</v>
      </c>
      <c r="B17077">
        <v>133120</v>
      </c>
      <c r="C17077">
        <v>133170</v>
      </c>
      <c r="D17077">
        <v>133110</v>
      </c>
      <c r="E17077">
        <v>133145</v>
      </c>
    </row>
    <row r="17078" spans="1:5" x14ac:dyDescent="0.25">
      <c r="A17078" s="2">
        <v>45741.672222222223</v>
      </c>
      <c r="B17078">
        <v>133125</v>
      </c>
      <c r="C17078">
        <v>133135</v>
      </c>
      <c r="D17078">
        <v>133100</v>
      </c>
      <c r="E17078">
        <v>133115</v>
      </c>
    </row>
    <row r="17079" spans="1:5" x14ac:dyDescent="0.25">
      <c r="A17079" s="2">
        <v>45741.671527777777</v>
      </c>
      <c r="B17079">
        <v>133145</v>
      </c>
      <c r="C17079">
        <v>133155</v>
      </c>
      <c r="D17079">
        <v>133105</v>
      </c>
      <c r="E17079">
        <v>133125</v>
      </c>
    </row>
    <row r="17080" spans="1:5" x14ac:dyDescent="0.25">
      <c r="A17080" s="2">
        <v>45741.67083333333</v>
      </c>
      <c r="B17080">
        <v>133140</v>
      </c>
      <c r="C17080">
        <v>133175</v>
      </c>
      <c r="D17080">
        <v>133130</v>
      </c>
      <c r="E17080">
        <v>133145</v>
      </c>
    </row>
    <row r="17081" spans="1:5" x14ac:dyDescent="0.25">
      <c r="A17081" s="2">
        <v>45741.670138888891</v>
      </c>
      <c r="B17081">
        <v>133225</v>
      </c>
      <c r="C17081">
        <v>133225</v>
      </c>
      <c r="D17081">
        <v>133130</v>
      </c>
      <c r="E17081">
        <v>133140</v>
      </c>
    </row>
    <row r="17082" spans="1:5" x14ac:dyDescent="0.25">
      <c r="A17082" s="2">
        <v>45741.669444444444</v>
      </c>
      <c r="B17082">
        <v>133215</v>
      </c>
      <c r="C17082">
        <v>133230</v>
      </c>
      <c r="D17082">
        <v>133200</v>
      </c>
      <c r="E17082">
        <v>133225</v>
      </c>
    </row>
    <row r="17083" spans="1:5" x14ac:dyDescent="0.25">
      <c r="A17083" s="2">
        <v>45741.668749999997</v>
      </c>
      <c r="B17083">
        <v>133200</v>
      </c>
      <c r="C17083">
        <v>133250</v>
      </c>
      <c r="D17083">
        <v>133185</v>
      </c>
      <c r="E17083">
        <v>133215</v>
      </c>
    </row>
    <row r="17084" spans="1:5" x14ac:dyDescent="0.25">
      <c r="A17084" s="2">
        <v>45741.668055555558</v>
      </c>
      <c r="B17084">
        <v>133130</v>
      </c>
      <c r="C17084">
        <v>133225</v>
      </c>
      <c r="D17084">
        <v>133125</v>
      </c>
      <c r="E17084">
        <v>133205</v>
      </c>
    </row>
    <row r="17085" spans="1:5" x14ac:dyDescent="0.25">
      <c r="A17085" s="2">
        <v>45741.667361111111</v>
      </c>
      <c r="B17085">
        <v>133130</v>
      </c>
      <c r="C17085">
        <v>133165</v>
      </c>
      <c r="D17085">
        <v>133090</v>
      </c>
      <c r="E17085">
        <v>133135</v>
      </c>
    </row>
    <row r="17086" spans="1:5" x14ac:dyDescent="0.25">
      <c r="A17086" s="2">
        <v>45741.666666666664</v>
      </c>
      <c r="B17086">
        <v>133165</v>
      </c>
      <c r="C17086">
        <v>133185</v>
      </c>
      <c r="D17086">
        <v>133110</v>
      </c>
      <c r="E17086">
        <v>133130</v>
      </c>
    </row>
    <row r="17087" spans="1:5" x14ac:dyDescent="0.25">
      <c r="A17087" s="2">
        <v>45741.665972222225</v>
      </c>
      <c r="B17087">
        <v>133190</v>
      </c>
      <c r="C17087">
        <v>133230</v>
      </c>
      <c r="D17087">
        <v>133150</v>
      </c>
      <c r="E17087">
        <v>133170</v>
      </c>
    </row>
    <row r="17088" spans="1:5" x14ac:dyDescent="0.25">
      <c r="A17088" s="2">
        <v>45741.665277777778</v>
      </c>
      <c r="B17088">
        <v>133240</v>
      </c>
      <c r="C17088">
        <v>133245</v>
      </c>
      <c r="D17088">
        <v>133165</v>
      </c>
      <c r="E17088">
        <v>133190</v>
      </c>
    </row>
    <row r="17089" spans="1:5" x14ac:dyDescent="0.25">
      <c r="A17089" s="2">
        <v>45741.664583333331</v>
      </c>
      <c r="B17089">
        <v>133290</v>
      </c>
      <c r="C17089">
        <v>133295</v>
      </c>
      <c r="D17089">
        <v>133210</v>
      </c>
      <c r="E17089">
        <v>133240</v>
      </c>
    </row>
    <row r="17090" spans="1:5" x14ac:dyDescent="0.25">
      <c r="A17090" s="2">
        <v>45741.663888888892</v>
      </c>
      <c r="B17090">
        <v>133290</v>
      </c>
      <c r="C17090">
        <v>133305</v>
      </c>
      <c r="D17090">
        <v>133275</v>
      </c>
      <c r="E17090">
        <v>133295</v>
      </c>
    </row>
    <row r="17091" spans="1:5" x14ac:dyDescent="0.25">
      <c r="A17091" s="2">
        <v>45741.663194444445</v>
      </c>
      <c r="B17091">
        <v>133300</v>
      </c>
      <c r="C17091">
        <v>133305</v>
      </c>
      <c r="D17091">
        <v>133260</v>
      </c>
      <c r="E17091">
        <v>133295</v>
      </c>
    </row>
    <row r="17092" spans="1:5" x14ac:dyDescent="0.25">
      <c r="A17092" s="2">
        <v>45741.662499999999</v>
      </c>
      <c r="B17092">
        <v>133340</v>
      </c>
      <c r="C17092">
        <v>133350</v>
      </c>
      <c r="D17092">
        <v>133290</v>
      </c>
      <c r="E17092">
        <v>133305</v>
      </c>
    </row>
    <row r="17093" spans="1:5" x14ac:dyDescent="0.25">
      <c r="A17093" s="2">
        <v>45741.661805555559</v>
      </c>
      <c r="B17093">
        <v>133275</v>
      </c>
      <c r="C17093">
        <v>133350</v>
      </c>
      <c r="D17093">
        <v>133275</v>
      </c>
      <c r="E17093">
        <v>133340</v>
      </c>
    </row>
    <row r="17094" spans="1:5" x14ac:dyDescent="0.25">
      <c r="A17094" s="2">
        <v>45741.661111111112</v>
      </c>
      <c r="B17094">
        <v>133295</v>
      </c>
      <c r="C17094">
        <v>133305</v>
      </c>
      <c r="D17094">
        <v>133270</v>
      </c>
      <c r="E17094">
        <v>133280</v>
      </c>
    </row>
    <row r="17095" spans="1:5" x14ac:dyDescent="0.25">
      <c r="A17095" s="2">
        <v>45741.660416666666</v>
      </c>
      <c r="B17095">
        <v>133345</v>
      </c>
      <c r="C17095">
        <v>133350</v>
      </c>
      <c r="D17095">
        <v>133275</v>
      </c>
      <c r="E17095">
        <v>133295</v>
      </c>
    </row>
    <row r="17096" spans="1:5" x14ac:dyDescent="0.25">
      <c r="A17096" s="2">
        <v>45741.659722222219</v>
      </c>
      <c r="B17096">
        <v>133290</v>
      </c>
      <c r="C17096">
        <v>133355</v>
      </c>
      <c r="D17096">
        <v>133285</v>
      </c>
      <c r="E17096">
        <v>133350</v>
      </c>
    </row>
    <row r="17097" spans="1:5" x14ac:dyDescent="0.25">
      <c r="A17097" s="2">
        <v>45741.65902777778</v>
      </c>
      <c r="B17097">
        <v>133305</v>
      </c>
      <c r="C17097">
        <v>133310</v>
      </c>
      <c r="D17097">
        <v>133280</v>
      </c>
      <c r="E17097">
        <v>133295</v>
      </c>
    </row>
    <row r="17098" spans="1:5" x14ac:dyDescent="0.25">
      <c r="A17098" s="2">
        <v>45741.658333333333</v>
      </c>
      <c r="B17098">
        <v>133305</v>
      </c>
      <c r="C17098">
        <v>133320</v>
      </c>
      <c r="D17098">
        <v>133295</v>
      </c>
      <c r="E17098">
        <v>133310</v>
      </c>
    </row>
    <row r="17099" spans="1:5" x14ac:dyDescent="0.25">
      <c r="A17099" s="2">
        <v>45741.657638888886</v>
      </c>
      <c r="B17099">
        <v>133305</v>
      </c>
      <c r="C17099">
        <v>133310</v>
      </c>
      <c r="D17099">
        <v>133290</v>
      </c>
      <c r="E17099">
        <v>133305</v>
      </c>
    </row>
    <row r="17100" spans="1:5" x14ac:dyDescent="0.25">
      <c r="A17100" s="2">
        <v>45741.656944444447</v>
      </c>
      <c r="B17100">
        <v>133330</v>
      </c>
      <c r="C17100">
        <v>133330</v>
      </c>
      <c r="D17100">
        <v>133275</v>
      </c>
      <c r="E17100">
        <v>133305</v>
      </c>
    </row>
    <row r="17101" spans="1:5" x14ac:dyDescent="0.25">
      <c r="A17101" s="2">
        <v>45741.65625</v>
      </c>
      <c r="B17101">
        <v>133300</v>
      </c>
      <c r="C17101">
        <v>133335</v>
      </c>
      <c r="D17101">
        <v>133270</v>
      </c>
      <c r="E17101">
        <v>133330</v>
      </c>
    </row>
    <row r="17102" spans="1:5" x14ac:dyDescent="0.25">
      <c r="A17102" s="2">
        <v>45741.655555555553</v>
      </c>
      <c r="B17102">
        <v>133335</v>
      </c>
      <c r="C17102">
        <v>133340</v>
      </c>
      <c r="D17102">
        <v>133295</v>
      </c>
      <c r="E17102">
        <v>133305</v>
      </c>
    </row>
    <row r="17103" spans="1:5" x14ac:dyDescent="0.25">
      <c r="A17103" s="2">
        <v>45741.654861111114</v>
      </c>
      <c r="B17103">
        <v>133370</v>
      </c>
      <c r="C17103">
        <v>133370</v>
      </c>
      <c r="D17103">
        <v>133320</v>
      </c>
      <c r="E17103">
        <v>133335</v>
      </c>
    </row>
    <row r="17104" spans="1:5" x14ac:dyDescent="0.25">
      <c r="A17104" s="2">
        <v>45741.654166666667</v>
      </c>
      <c r="B17104">
        <v>133330</v>
      </c>
      <c r="C17104">
        <v>133375</v>
      </c>
      <c r="D17104">
        <v>133320</v>
      </c>
      <c r="E17104">
        <v>133365</v>
      </c>
    </row>
    <row r="17105" spans="1:5" x14ac:dyDescent="0.25">
      <c r="A17105" s="2">
        <v>45741.65347222222</v>
      </c>
      <c r="B17105">
        <v>133375</v>
      </c>
      <c r="C17105">
        <v>133400</v>
      </c>
      <c r="D17105">
        <v>133325</v>
      </c>
      <c r="E17105">
        <v>133330</v>
      </c>
    </row>
    <row r="17106" spans="1:5" x14ac:dyDescent="0.25">
      <c r="A17106" s="2">
        <v>45741.652777777781</v>
      </c>
      <c r="B17106">
        <v>133335</v>
      </c>
      <c r="C17106">
        <v>133380</v>
      </c>
      <c r="D17106">
        <v>133315</v>
      </c>
      <c r="E17106">
        <v>133380</v>
      </c>
    </row>
    <row r="17107" spans="1:5" x14ac:dyDescent="0.25">
      <c r="A17107" s="2">
        <v>45741.652083333334</v>
      </c>
      <c r="B17107">
        <v>133330</v>
      </c>
      <c r="C17107">
        <v>133345</v>
      </c>
      <c r="D17107">
        <v>133305</v>
      </c>
      <c r="E17107">
        <v>133335</v>
      </c>
    </row>
    <row r="17108" spans="1:5" x14ac:dyDescent="0.25">
      <c r="A17108" s="2">
        <v>45741.651388888888</v>
      </c>
      <c r="B17108">
        <v>133345</v>
      </c>
      <c r="C17108">
        <v>133345</v>
      </c>
      <c r="D17108">
        <v>133300</v>
      </c>
      <c r="E17108">
        <v>133330</v>
      </c>
    </row>
    <row r="17109" spans="1:5" x14ac:dyDescent="0.25">
      <c r="A17109" s="2">
        <v>45741.650694444441</v>
      </c>
      <c r="B17109">
        <v>133370</v>
      </c>
      <c r="C17109">
        <v>133370</v>
      </c>
      <c r="D17109">
        <v>133335</v>
      </c>
      <c r="E17109">
        <v>133340</v>
      </c>
    </row>
    <row r="17110" spans="1:5" x14ac:dyDescent="0.25">
      <c r="A17110" s="2">
        <v>45741.65</v>
      </c>
      <c r="B17110">
        <v>133370</v>
      </c>
      <c r="C17110">
        <v>133410</v>
      </c>
      <c r="D17110">
        <v>133350</v>
      </c>
      <c r="E17110">
        <v>133375</v>
      </c>
    </row>
    <row r="17111" spans="1:5" x14ac:dyDescent="0.25">
      <c r="A17111" s="2">
        <v>45741.649305555555</v>
      </c>
      <c r="B17111">
        <v>133390</v>
      </c>
      <c r="C17111">
        <v>133400</v>
      </c>
      <c r="D17111">
        <v>133340</v>
      </c>
      <c r="E17111">
        <v>133375</v>
      </c>
    </row>
    <row r="17112" spans="1:5" x14ac:dyDescent="0.25">
      <c r="A17112" s="2">
        <v>45741.648611111108</v>
      </c>
      <c r="B17112">
        <v>133300</v>
      </c>
      <c r="C17112">
        <v>133455</v>
      </c>
      <c r="D17112">
        <v>133290</v>
      </c>
      <c r="E17112">
        <v>133390</v>
      </c>
    </row>
    <row r="17113" spans="1:5" x14ac:dyDescent="0.25">
      <c r="A17113" s="2">
        <v>45741.647916666669</v>
      </c>
      <c r="B17113">
        <v>133260</v>
      </c>
      <c r="C17113">
        <v>133305</v>
      </c>
      <c r="D17113">
        <v>133245</v>
      </c>
      <c r="E17113">
        <v>133305</v>
      </c>
    </row>
    <row r="17114" spans="1:5" x14ac:dyDescent="0.25">
      <c r="A17114" s="2">
        <v>45741.647222222222</v>
      </c>
      <c r="B17114">
        <v>133265</v>
      </c>
      <c r="C17114">
        <v>133295</v>
      </c>
      <c r="D17114">
        <v>133255</v>
      </c>
      <c r="E17114">
        <v>133260</v>
      </c>
    </row>
    <row r="17115" spans="1:5" x14ac:dyDescent="0.25">
      <c r="A17115" s="2">
        <v>45741.646527777775</v>
      </c>
      <c r="B17115">
        <v>133285</v>
      </c>
      <c r="C17115">
        <v>133295</v>
      </c>
      <c r="D17115">
        <v>133265</v>
      </c>
      <c r="E17115">
        <v>133265</v>
      </c>
    </row>
    <row r="17116" spans="1:5" x14ac:dyDescent="0.25">
      <c r="A17116" s="2">
        <v>45741.645833333336</v>
      </c>
      <c r="B17116">
        <v>133285</v>
      </c>
      <c r="C17116">
        <v>133295</v>
      </c>
      <c r="D17116">
        <v>133260</v>
      </c>
      <c r="E17116">
        <v>133285</v>
      </c>
    </row>
    <row r="17117" spans="1:5" x14ac:dyDescent="0.25">
      <c r="A17117" s="2">
        <v>45741.645138888889</v>
      </c>
      <c r="B17117">
        <v>133295</v>
      </c>
      <c r="C17117">
        <v>133310</v>
      </c>
      <c r="D17117">
        <v>133265</v>
      </c>
      <c r="E17117">
        <v>133285</v>
      </c>
    </row>
    <row r="17118" spans="1:5" x14ac:dyDescent="0.25">
      <c r="A17118" s="2">
        <v>45741.644444444442</v>
      </c>
      <c r="B17118">
        <v>133335</v>
      </c>
      <c r="C17118">
        <v>133345</v>
      </c>
      <c r="D17118">
        <v>133270</v>
      </c>
      <c r="E17118">
        <v>133295</v>
      </c>
    </row>
    <row r="17119" spans="1:5" x14ac:dyDescent="0.25">
      <c r="A17119" s="2">
        <v>45741.643750000003</v>
      </c>
      <c r="B17119">
        <v>133290</v>
      </c>
      <c r="C17119">
        <v>133355</v>
      </c>
      <c r="D17119">
        <v>133285</v>
      </c>
      <c r="E17119">
        <v>133340</v>
      </c>
    </row>
    <row r="17120" spans="1:5" x14ac:dyDescent="0.25">
      <c r="A17120" s="2">
        <v>45741.643055555556</v>
      </c>
      <c r="B17120">
        <v>133290</v>
      </c>
      <c r="C17120">
        <v>133315</v>
      </c>
      <c r="D17120">
        <v>133275</v>
      </c>
      <c r="E17120">
        <v>133285</v>
      </c>
    </row>
    <row r="17121" spans="1:5" x14ac:dyDescent="0.25">
      <c r="A17121" s="2">
        <v>45741.642361111109</v>
      </c>
      <c r="B17121">
        <v>133305</v>
      </c>
      <c r="C17121">
        <v>133335</v>
      </c>
      <c r="D17121">
        <v>133275</v>
      </c>
      <c r="E17121">
        <v>133290</v>
      </c>
    </row>
    <row r="17122" spans="1:5" x14ac:dyDescent="0.25">
      <c r="A17122" s="2">
        <v>45741.64166666667</v>
      </c>
      <c r="B17122">
        <v>133315</v>
      </c>
      <c r="C17122">
        <v>133330</v>
      </c>
      <c r="D17122">
        <v>133305</v>
      </c>
      <c r="E17122">
        <v>133305</v>
      </c>
    </row>
    <row r="17123" spans="1:5" x14ac:dyDescent="0.25">
      <c r="A17123" s="2">
        <v>45741.640972222223</v>
      </c>
      <c r="B17123">
        <v>133330</v>
      </c>
      <c r="C17123">
        <v>133335</v>
      </c>
      <c r="D17123">
        <v>133310</v>
      </c>
      <c r="E17123">
        <v>133315</v>
      </c>
    </row>
    <row r="17124" spans="1:5" x14ac:dyDescent="0.25">
      <c r="A17124" s="2">
        <v>45741.640277777777</v>
      </c>
      <c r="B17124">
        <v>133310</v>
      </c>
      <c r="C17124">
        <v>133340</v>
      </c>
      <c r="D17124">
        <v>133275</v>
      </c>
      <c r="E17124">
        <v>133325</v>
      </c>
    </row>
    <row r="17125" spans="1:5" x14ac:dyDescent="0.25">
      <c r="A17125" s="2">
        <v>45741.63958333333</v>
      </c>
      <c r="B17125">
        <v>133280</v>
      </c>
      <c r="C17125">
        <v>133310</v>
      </c>
      <c r="D17125">
        <v>133270</v>
      </c>
      <c r="E17125">
        <v>133310</v>
      </c>
    </row>
    <row r="17126" spans="1:5" x14ac:dyDescent="0.25">
      <c r="A17126" s="2">
        <v>45741.638888888891</v>
      </c>
      <c r="B17126">
        <v>133335</v>
      </c>
      <c r="C17126">
        <v>133340</v>
      </c>
      <c r="D17126">
        <v>133275</v>
      </c>
      <c r="E17126">
        <v>133275</v>
      </c>
    </row>
    <row r="17127" spans="1:5" x14ac:dyDescent="0.25">
      <c r="A17127" s="2">
        <v>45741.638194444444</v>
      </c>
      <c r="B17127">
        <v>133325</v>
      </c>
      <c r="C17127">
        <v>133335</v>
      </c>
      <c r="D17127">
        <v>133305</v>
      </c>
      <c r="E17127">
        <v>133335</v>
      </c>
    </row>
    <row r="17128" spans="1:5" x14ac:dyDescent="0.25">
      <c r="A17128" s="2">
        <v>45741.637499999997</v>
      </c>
      <c r="B17128">
        <v>133275</v>
      </c>
      <c r="C17128">
        <v>133330</v>
      </c>
      <c r="D17128">
        <v>133260</v>
      </c>
      <c r="E17128">
        <v>133320</v>
      </c>
    </row>
    <row r="17129" spans="1:5" x14ac:dyDescent="0.25">
      <c r="A17129" s="2">
        <v>45741.636805555558</v>
      </c>
      <c r="B17129">
        <v>133225</v>
      </c>
      <c r="C17129">
        <v>133285</v>
      </c>
      <c r="D17129">
        <v>133225</v>
      </c>
      <c r="E17129">
        <v>133275</v>
      </c>
    </row>
    <row r="17130" spans="1:5" x14ac:dyDescent="0.25">
      <c r="A17130" s="2">
        <v>45741.636111111111</v>
      </c>
      <c r="B17130">
        <v>133255</v>
      </c>
      <c r="C17130">
        <v>133260</v>
      </c>
      <c r="D17130">
        <v>133220</v>
      </c>
      <c r="E17130">
        <v>133225</v>
      </c>
    </row>
    <row r="17131" spans="1:5" x14ac:dyDescent="0.25">
      <c r="A17131" s="2">
        <v>45741.635416666664</v>
      </c>
      <c r="B17131">
        <v>133275</v>
      </c>
      <c r="C17131">
        <v>133295</v>
      </c>
      <c r="D17131">
        <v>133235</v>
      </c>
      <c r="E17131">
        <v>133255</v>
      </c>
    </row>
    <row r="17132" spans="1:5" x14ac:dyDescent="0.25">
      <c r="A17132" s="2">
        <v>45741.634722222225</v>
      </c>
      <c r="B17132">
        <v>133290</v>
      </c>
      <c r="C17132">
        <v>133300</v>
      </c>
      <c r="D17132">
        <v>133255</v>
      </c>
      <c r="E17132">
        <v>133270</v>
      </c>
    </row>
    <row r="17133" spans="1:5" x14ac:dyDescent="0.25">
      <c r="A17133" s="2">
        <v>45741.634027777778</v>
      </c>
      <c r="B17133">
        <v>133280</v>
      </c>
      <c r="C17133">
        <v>133300</v>
      </c>
      <c r="D17133">
        <v>133260</v>
      </c>
      <c r="E17133">
        <v>133290</v>
      </c>
    </row>
    <row r="17134" spans="1:5" x14ac:dyDescent="0.25">
      <c r="A17134" s="2">
        <v>45741.633333333331</v>
      </c>
      <c r="B17134">
        <v>133325</v>
      </c>
      <c r="C17134">
        <v>133330</v>
      </c>
      <c r="D17134">
        <v>133265</v>
      </c>
      <c r="E17134">
        <v>133280</v>
      </c>
    </row>
    <row r="17135" spans="1:5" x14ac:dyDescent="0.25">
      <c r="A17135" s="2">
        <v>45741.632638888892</v>
      </c>
      <c r="B17135">
        <v>133305</v>
      </c>
      <c r="C17135">
        <v>133350</v>
      </c>
      <c r="D17135">
        <v>133300</v>
      </c>
      <c r="E17135">
        <v>133330</v>
      </c>
    </row>
    <row r="17136" spans="1:5" x14ac:dyDescent="0.25">
      <c r="A17136" s="2">
        <v>45741.631944444445</v>
      </c>
      <c r="B17136">
        <v>133315</v>
      </c>
      <c r="C17136">
        <v>133330</v>
      </c>
      <c r="D17136">
        <v>133290</v>
      </c>
      <c r="E17136">
        <v>133305</v>
      </c>
    </row>
    <row r="17137" spans="1:5" x14ac:dyDescent="0.25">
      <c r="A17137" s="2">
        <v>45741.631249999999</v>
      </c>
      <c r="B17137">
        <v>133290</v>
      </c>
      <c r="C17137">
        <v>133315</v>
      </c>
      <c r="D17137">
        <v>133270</v>
      </c>
      <c r="E17137">
        <v>133310</v>
      </c>
    </row>
    <row r="17138" spans="1:5" x14ac:dyDescent="0.25">
      <c r="A17138" s="2">
        <v>45741.630555555559</v>
      </c>
      <c r="B17138">
        <v>133260</v>
      </c>
      <c r="C17138">
        <v>133305</v>
      </c>
      <c r="D17138">
        <v>133260</v>
      </c>
      <c r="E17138">
        <v>133290</v>
      </c>
    </row>
    <row r="17139" spans="1:5" x14ac:dyDescent="0.25">
      <c r="A17139" s="2">
        <v>45741.629861111112</v>
      </c>
      <c r="B17139">
        <v>133285</v>
      </c>
      <c r="C17139">
        <v>133290</v>
      </c>
      <c r="D17139">
        <v>133235</v>
      </c>
      <c r="E17139">
        <v>133265</v>
      </c>
    </row>
    <row r="17140" spans="1:5" x14ac:dyDescent="0.25">
      <c r="A17140" s="2">
        <v>45741.629166666666</v>
      </c>
      <c r="B17140">
        <v>133230</v>
      </c>
      <c r="C17140">
        <v>133285</v>
      </c>
      <c r="D17140">
        <v>133205</v>
      </c>
      <c r="E17140">
        <v>133280</v>
      </c>
    </row>
    <row r="17141" spans="1:5" x14ac:dyDescent="0.25">
      <c r="A17141" s="2">
        <v>45741.628472222219</v>
      </c>
      <c r="B17141">
        <v>133270</v>
      </c>
      <c r="C17141">
        <v>133295</v>
      </c>
      <c r="D17141">
        <v>133195</v>
      </c>
      <c r="E17141">
        <v>133235</v>
      </c>
    </row>
    <row r="17142" spans="1:5" x14ac:dyDescent="0.25">
      <c r="A17142" s="2">
        <v>45741.62777777778</v>
      </c>
      <c r="B17142">
        <v>133165</v>
      </c>
      <c r="C17142">
        <v>133300</v>
      </c>
      <c r="D17142">
        <v>133145</v>
      </c>
      <c r="E17142">
        <v>133265</v>
      </c>
    </row>
    <row r="17143" spans="1:5" x14ac:dyDescent="0.25">
      <c r="A17143" s="2">
        <v>45741.627083333333</v>
      </c>
      <c r="B17143">
        <v>133340</v>
      </c>
      <c r="C17143">
        <v>133340</v>
      </c>
      <c r="D17143">
        <v>133160</v>
      </c>
      <c r="E17143">
        <v>133165</v>
      </c>
    </row>
    <row r="17144" spans="1:5" x14ac:dyDescent="0.25">
      <c r="A17144" s="2">
        <v>45741.626388888886</v>
      </c>
      <c r="B17144">
        <v>133330</v>
      </c>
      <c r="C17144">
        <v>133370</v>
      </c>
      <c r="D17144">
        <v>133280</v>
      </c>
      <c r="E17144">
        <v>133340</v>
      </c>
    </row>
    <row r="17145" spans="1:5" x14ac:dyDescent="0.25">
      <c r="A17145" s="2">
        <v>45741.625694444447</v>
      </c>
      <c r="B17145">
        <v>133360</v>
      </c>
      <c r="C17145">
        <v>133370</v>
      </c>
      <c r="D17145">
        <v>133300</v>
      </c>
      <c r="E17145">
        <v>133325</v>
      </c>
    </row>
    <row r="17146" spans="1:5" x14ac:dyDescent="0.25">
      <c r="A17146" s="2">
        <v>45741.625</v>
      </c>
      <c r="B17146">
        <v>133340</v>
      </c>
      <c r="C17146">
        <v>133375</v>
      </c>
      <c r="D17146">
        <v>133300</v>
      </c>
      <c r="E17146">
        <v>133360</v>
      </c>
    </row>
    <row r="17147" spans="1:5" x14ac:dyDescent="0.25">
      <c r="A17147" s="2">
        <v>45741.624305555553</v>
      </c>
      <c r="B17147">
        <v>133325</v>
      </c>
      <c r="C17147">
        <v>133350</v>
      </c>
      <c r="D17147">
        <v>133280</v>
      </c>
      <c r="E17147">
        <v>133340</v>
      </c>
    </row>
    <row r="17148" spans="1:5" x14ac:dyDescent="0.25">
      <c r="A17148" s="2">
        <v>45741.623611111114</v>
      </c>
      <c r="B17148">
        <v>133405</v>
      </c>
      <c r="C17148">
        <v>133410</v>
      </c>
      <c r="D17148">
        <v>133320</v>
      </c>
      <c r="E17148">
        <v>133320</v>
      </c>
    </row>
    <row r="17149" spans="1:5" x14ac:dyDescent="0.25">
      <c r="A17149" s="2">
        <v>45741.622916666667</v>
      </c>
      <c r="B17149">
        <v>133415</v>
      </c>
      <c r="C17149">
        <v>133430</v>
      </c>
      <c r="D17149">
        <v>133390</v>
      </c>
      <c r="E17149">
        <v>133400</v>
      </c>
    </row>
    <row r="17150" spans="1:5" x14ac:dyDescent="0.25">
      <c r="A17150" s="2">
        <v>45741.62222222222</v>
      </c>
      <c r="B17150">
        <v>133380</v>
      </c>
      <c r="C17150">
        <v>133430</v>
      </c>
      <c r="D17150">
        <v>133375</v>
      </c>
      <c r="E17150">
        <v>133410</v>
      </c>
    </row>
    <row r="17151" spans="1:5" x14ac:dyDescent="0.25">
      <c r="A17151" s="2">
        <v>45741.621527777781</v>
      </c>
      <c r="B17151">
        <v>133365</v>
      </c>
      <c r="C17151">
        <v>133400</v>
      </c>
      <c r="D17151">
        <v>133330</v>
      </c>
      <c r="E17151">
        <v>133385</v>
      </c>
    </row>
    <row r="17152" spans="1:5" x14ac:dyDescent="0.25">
      <c r="A17152" s="2">
        <v>45741.620833333334</v>
      </c>
      <c r="B17152">
        <v>133365</v>
      </c>
      <c r="C17152">
        <v>133380</v>
      </c>
      <c r="D17152">
        <v>133335</v>
      </c>
      <c r="E17152">
        <v>133370</v>
      </c>
    </row>
    <row r="17153" spans="1:5" x14ac:dyDescent="0.25">
      <c r="A17153" s="2">
        <v>45741.620138888888</v>
      </c>
      <c r="B17153">
        <v>133390</v>
      </c>
      <c r="C17153">
        <v>133400</v>
      </c>
      <c r="D17153">
        <v>133335</v>
      </c>
      <c r="E17153">
        <v>133365</v>
      </c>
    </row>
    <row r="17154" spans="1:5" x14ac:dyDescent="0.25">
      <c r="A17154" s="2">
        <v>45741.619444444441</v>
      </c>
      <c r="B17154">
        <v>133340</v>
      </c>
      <c r="C17154">
        <v>133440</v>
      </c>
      <c r="D17154">
        <v>133335</v>
      </c>
      <c r="E17154">
        <v>133390</v>
      </c>
    </row>
    <row r="17155" spans="1:5" x14ac:dyDescent="0.25">
      <c r="A17155" s="2">
        <v>45741.618750000001</v>
      </c>
      <c r="B17155">
        <v>133375</v>
      </c>
      <c r="C17155">
        <v>133400</v>
      </c>
      <c r="D17155">
        <v>133330</v>
      </c>
      <c r="E17155">
        <v>133345</v>
      </c>
    </row>
    <row r="17156" spans="1:5" x14ac:dyDescent="0.25">
      <c r="A17156" s="2">
        <v>45741.618055555555</v>
      </c>
      <c r="B17156">
        <v>133235</v>
      </c>
      <c r="C17156">
        <v>133380</v>
      </c>
      <c r="D17156">
        <v>133220</v>
      </c>
      <c r="E17156">
        <v>133375</v>
      </c>
    </row>
    <row r="17157" spans="1:5" x14ac:dyDescent="0.25">
      <c r="A17157" s="2">
        <v>45741.617361111108</v>
      </c>
      <c r="B17157">
        <v>133270</v>
      </c>
      <c r="C17157">
        <v>133305</v>
      </c>
      <c r="D17157">
        <v>133230</v>
      </c>
      <c r="E17157">
        <v>133230</v>
      </c>
    </row>
    <row r="17158" spans="1:5" x14ac:dyDescent="0.25">
      <c r="A17158" s="2">
        <v>45741.616666666669</v>
      </c>
      <c r="B17158">
        <v>133390</v>
      </c>
      <c r="C17158">
        <v>133395</v>
      </c>
      <c r="D17158">
        <v>133260</v>
      </c>
      <c r="E17158">
        <v>133265</v>
      </c>
    </row>
    <row r="17159" spans="1:5" x14ac:dyDescent="0.25">
      <c r="A17159" s="2">
        <v>45741.615972222222</v>
      </c>
      <c r="B17159">
        <v>133340</v>
      </c>
      <c r="C17159">
        <v>133400</v>
      </c>
      <c r="D17159">
        <v>133315</v>
      </c>
      <c r="E17159">
        <v>133390</v>
      </c>
    </row>
    <row r="17160" spans="1:5" x14ac:dyDescent="0.25">
      <c r="A17160" s="2">
        <v>45741.615277777775</v>
      </c>
      <c r="B17160">
        <v>133445</v>
      </c>
      <c r="C17160">
        <v>133450</v>
      </c>
      <c r="D17160">
        <v>133330</v>
      </c>
      <c r="E17160">
        <v>133340</v>
      </c>
    </row>
    <row r="17161" spans="1:5" x14ac:dyDescent="0.25">
      <c r="A17161" s="2">
        <v>45741.614583333336</v>
      </c>
      <c r="B17161">
        <v>133445</v>
      </c>
      <c r="C17161">
        <v>133470</v>
      </c>
      <c r="D17161">
        <v>133410</v>
      </c>
      <c r="E17161">
        <v>133450</v>
      </c>
    </row>
    <row r="17162" spans="1:5" x14ac:dyDescent="0.25">
      <c r="A17162" s="2">
        <v>45741.613888888889</v>
      </c>
      <c r="B17162">
        <v>133530</v>
      </c>
      <c r="C17162">
        <v>133540</v>
      </c>
      <c r="D17162">
        <v>133440</v>
      </c>
      <c r="E17162">
        <v>133445</v>
      </c>
    </row>
    <row r="17163" spans="1:5" x14ac:dyDescent="0.25">
      <c r="A17163" s="2">
        <v>45741.613194444442</v>
      </c>
      <c r="B17163">
        <v>133555</v>
      </c>
      <c r="C17163">
        <v>133560</v>
      </c>
      <c r="D17163">
        <v>133510</v>
      </c>
      <c r="E17163">
        <v>133530</v>
      </c>
    </row>
    <row r="17164" spans="1:5" x14ac:dyDescent="0.25">
      <c r="A17164" s="2">
        <v>45741.612500000003</v>
      </c>
      <c r="B17164">
        <v>133580</v>
      </c>
      <c r="C17164">
        <v>133590</v>
      </c>
      <c r="D17164">
        <v>133540</v>
      </c>
      <c r="E17164">
        <v>133560</v>
      </c>
    </row>
    <row r="17165" spans="1:5" x14ac:dyDescent="0.25">
      <c r="A17165" s="2">
        <v>45741.611805555556</v>
      </c>
      <c r="B17165">
        <v>133620</v>
      </c>
      <c r="C17165">
        <v>133625</v>
      </c>
      <c r="D17165">
        <v>133575</v>
      </c>
      <c r="E17165">
        <v>133580</v>
      </c>
    </row>
    <row r="17166" spans="1:5" x14ac:dyDescent="0.25">
      <c r="A17166" s="2">
        <v>45741.611111111109</v>
      </c>
      <c r="B17166">
        <v>133580</v>
      </c>
      <c r="C17166">
        <v>133640</v>
      </c>
      <c r="D17166">
        <v>133575</v>
      </c>
      <c r="E17166">
        <v>133615</v>
      </c>
    </row>
    <row r="17167" spans="1:5" x14ac:dyDescent="0.25">
      <c r="A17167" s="2">
        <v>45741.61041666667</v>
      </c>
      <c r="B17167">
        <v>133545</v>
      </c>
      <c r="C17167">
        <v>133625</v>
      </c>
      <c r="D17167">
        <v>133535</v>
      </c>
      <c r="E17167">
        <v>133580</v>
      </c>
    </row>
    <row r="17168" spans="1:5" x14ac:dyDescent="0.25">
      <c r="A17168" s="2">
        <v>45741.609722222223</v>
      </c>
      <c r="B17168">
        <v>133570</v>
      </c>
      <c r="C17168">
        <v>133595</v>
      </c>
      <c r="D17168">
        <v>133540</v>
      </c>
      <c r="E17168">
        <v>133540</v>
      </c>
    </row>
    <row r="17169" spans="1:5" x14ac:dyDescent="0.25">
      <c r="A17169" s="2">
        <v>45741.609027777777</v>
      </c>
      <c r="B17169">
        <v>133495</v>
      </c>
      <c r="C17169">
        <v>133600</v>
      </c>
      <c r="D17169">
        <v>133480</v>
      </c>
      <c r="E17169">
        <v>133570</v>
      </c>
    </row>
    <row r="17170" spans="1:5" x14ac:dyDescent="0.25">
      <c r="A17170" s="2">
        <v>45741.60833333333</v>
      </c>
      <c r="B17170">
        <v>133580</v>
      </c>
      <c r="C17170">
        <v>133580</v>
      </c>
      <c r="D17170">
        <v>133475</v>
      </c>
      <c r="E17170">
        <v>133490</v>
      </c>
    </row>
    <row r="17171" spans="1:5" x14ac:dyDescent="0.25">
      <c r="A17171" s="2">
        <v>45741.607638888891</v>
      </c>
      <c r="B17171">
        <v>133550</v>
      </c>
      <c r="C17171">
        <v>133585</v>
      </c>
      <c r="D17171">
        <v>133495</v>
      </c>
      <c r="E17171">
        <v>133575</v>
      </c>
    </row>
    <row r="17172" spans="1:5" x14ac:dyDescent="0.25">
      <c r="A17172" s="2">
        <v>45741.606944444444</v>
      </c>
      <c r="B17172">
        <v>133485</v>
      </c>
      <c r="C17172">
        <v>133565</v>
      </c>
      <c r="D17172">
        <v>133430</v>
      </c>
      <c r="E17172">
        <v>133550</v>
      </c>
    </row>
    <row r="17173" spans="1:5" x14ac:dyDescent="0.25">
      <c r="A17173" s="2">
        <v>45741.606249999997</v>
      </c>
      <c r="B17173">
        <v>133400</v>
      </c>
      <c r="C17173">
        <v>133490</v>
      </c>
      <c r="D17173">
        <v>133395</v>
      </c>
      <c r="E17173">
        <v>133485</v>
      </c>
    </row>
    <row r="17174" spans="1:5" x14ac:dyDescent="0.25">
      <c r="A17174" s="2">
        <v>45741.605555555558</v>
      </c>
      <c r="B17174">
        <v>133545</v>
      </c>
      <c r="C17174">
        <v>133550</v>
      </c>
      <c r="D17174">
        <v>133385</v>
      </c>
      <c r="E17174">
        <v>133400</v>
      </c>
    </row>
    <row r="17175" spans="1:5" x14ac:dyDescent="0.25">
      <c r="A17175" s="2">
        <v>45741.604861111111</v>
      </c>
      <c r="B17175">
        <v>133590</v>
      </c>
      <c r="C17175">
        <v>133600</v>
      </c>
      <c r="D17175">
        <v>133530</v>
      </c>
      <c r="E17175">
        <v>133545</v>
      </c>
    </row>
    <row r="17176" spans="1:5" x14ac:dyDescent="0.25">
      <c r="A17176" s="2">
        <v>45741.604166666664</v>
      </c>
      <c r="B17176">
        <v>133595</v>
      </c>
      <c r="C17176">
        <v>133600</v>
      </c>
      <c r="D17176">
        <v>133555</v>
      </c>
      <c r="E17176">
        <v>133590</v>
      </c>
    </row>
    <row r="17177" spans="1:5" x14ac:dyDescent="0.25">
      <c r="A17177" s="2">
        <v>45741.603472222225</v>
      </c>
      <c r="B17177">
        <v>133660</v>
      </c>
      <c r="C17177">
        <v>133660</v>
      </c>
      <c r="D17177">
        <v>133565</v>
      </c>
      <c r="E17177">
        <v>133590</v>
      </c>
    </row>
    <row r="17178" spans="1:5" x14ac:dyDescent="0.25">
      <c r="A17178" s="2">
        <v>45741.602777777778</v>
      </c>
      <c r="B17178">
        <v>133635</v>
      </c>
      <c r="C17178">
        <v>133675</v>
      </c>
      <c r="D17178">
        <v>133620</v>
      </c>
      <c r="E17178">
        <v>133660</v>
      </c>
    </row>
    <row r="17179" spans="1:5" x14ac:dyDescent="0.25">
      <c r="A17179" s="2">
        <v>45741.602083333331</v>
      </c>
      <c r="B17179">
        <v>133625</v>
      </c>
      <c r="C17179">
        <v>133675</v>
      </c>
      <c r="D17179">
        <v>133615</v>
      </c>
      <c r="E17179">
        <v>133635</v>
      </c>
    </row>
    <row r="17180" spans="1:5" x14ac:dyDescent="0.25">
      <c r="A17180" s="2">
        <v>45741.601388888892</v>
      </c>
      <c r="B17180">
        <v>133645</v>
      </c>
      <c r="C17180">
        <v>133650</v>
      </c>
      <c r="D17180">
        <v>133585</v>
      </c>
      <c r="E17180">
        <v>133625</v>
      </c>
    </row>
    <row r="17181" spans="1:5" x14ac:dyDescent="0.25">
      <c r="A17181" s="2">
        <v>45741.600694444445</v>
      </c>
      <c r="B17181">
        <v>133610</v>
      </c>
      <c r="C17181">
        <v>133645</v>
      </c>
      <c r="D17181">
        <v>133590</v>
      </c>
      <c r="E17181">
        <v>133640</v>
      </c>
    </row>
    <row r="17182" spans="1:5" x14ac:dyDescent="0.25">
      <c r="A17182" s="2">
        <v>45741.599999999999</v>
      </c>
      <c r="B17182">
        <v>133535</v>
      </c>
      <c r="C17182">
        <v>133635</v>
      </c>
      <c r="D17182">
        <v>133515</v>
      </c>
      <c r="E17182">
        <v>133610</v>
      </c>
    </row>
    <row r="17183" spans="1:5" x14ac:dyDescent="0.25">
      <c r="A17183" s="2">
        <v>45741.599305555559</v>
      </c>
      <c r="B17183">
        <v>133550</v>
      </c>
      <c r="C17183">
        <v>133560</v>
      </c>
      <c r="D17183">
        <v>133500</v>
      </c>
      <c r="E17183">
        <v>133535</v>
      </c>
    </row>
    <row r="17184" spans="1:5" x14ac:dyDescent="0.25">
      <c r="A17184" s="2">
        <v>45741.598611111112</v>
      </c>
      <c r="B17184">
        <v>133585</v>
      </c>
      <c r="C17184">
        <v>133610</v>
      </c>
      <c r="D17184">
        <v>133550</v>
      </c>
      <c r="E17184">
        <v>133550</v>
      </c>
    </row>
    <row r="17185" spans="1:5" x14ac:dyDescent="0.25">
      <c r="A17185" s="2">
        <v>45741.597916666666</v>
      </c>
      <c r="B17185">
        <v>133550</v>
      </c>
      <c r="C17185">
        <v>133605</v>
      </c>
      <c r="D17185">
        <v>133535</v>
      </c>
      <c r="E17185">
        <v>133585</v>
      </c>
    </row>
    <row r="17186" spans="1:5" x14ac:dyDescent="0.25">
      <c r="A17186" s="2">
        <v>45741.597222222219</v>
      </c>
      <c r="B17186">
        <v>133615</v>
      </c>
      <c r="C17186">
        <v>133655</v>
      </c>
      <c r="D17186">
        <v>133540</v>
      </c>
      <c r="E17186">
        <v>133550</v>
      </c>
    </row>
    <row r="17187" spans="1:5" x14ac:dyDescent="0.25">
      <c r="A17187" s="2">
        <v>45741.59652777778</v>
      </c>
      <c r="B17187">
        <v>133690</v>
      </c>
      <c r="C17187">
        <v>133695</v>
      </c>
      <c r="D17187">
        <v>133615</v>
      </c>
      <c r="E17187">
        <v>133615</v>
      </c>
    </row>
    <row r="17188" spans="1:5" x14ac:dyDescent="0.25">
      <c r="A17188" s="2">
        <v>45741.595833333333</v>
      </c>
      <c r="B17188">
        <v>133650</v>
      </c>
      <c r="C17188">
        <v>133710</v>
      </c>
      <c r="D17188">
        <v>133625</v>
      </c>
      <c r="E17188">
        <v>133685</v>
      </c>
    </row>
    <row r="17189" spans="1:5" x14ac:dyDescent="0.25">
      <c r="A17189" s="2">
        <v>45741.595138888886</v>
      </c>
      <c r="B17189">
        <v>133655</v>
      </c>
      <c r="C17189">
        <v>133655</v>
      </c>
      <c r="D17189">
        <v>133625</v>
      </c>
      <c r="E17189">
        <v>133650</v>
      </c>
    </row>
    <row r="17190" spans="1:5" x14ac:dyDescent="0.25">
      <c r="A17190" s="2">
        <v>45741.594444444447</v>
      </c>
      <c r="B17190">
        <v>133605</v>
      </c>
      <c r="C17190">
        <v>133655</v>
      </c>
      <c r="D17190">
        <v>133595</v>
      </c>
      <c r="E17190">
        <v>133650</v>
      </c>
    </row>
    <row r="17191" spans="1:5" x14ac:dyDescent="0.25">
      <c r="A17191" s="2">
        <v>45741.59375</v>
      </c>
      <c r="B17191">
        <v>133680</v>
      </c>
      <c r="C17191">
        <v>133690</v>
      </c>
      <c r="D17191">
        <v>133600</v>
      </c>
      <c r="E17191">
        <v>133605</v>
      </c>
    </row>
    <row r="17192" spans="1:5" x14ac:dyDescent="0.25">
      <c r="A17192" s="2">
        <v>45741.593055555553</v>
      </c>
      <c r="B17192">
        <v>133640</v>
      </c>
      <c r="C17192">
        <v>133700</v>
      </c>
      <c r="D17192">
        <v>133620</v>
      </c>
      <c r="E17192">
        <v>133685</v>
      </c>
    </row>
    <row r="17193" spans="1:5" x14ac:dyDescent="0.25">
      <c r="A17193" s="2">
        <v>45741.592361111114</v>
      </c>
      <c r="B17193">
        <v>133685</v>
      </c>
      <c r="C17193">
        <v>133695</v>
      </c>
      <c r="D17193">
        <v>133630</v>
      </c>
      <c r="E17193">
        <v>133635</v>
      </c>
    </row>
    <row r="17194" spans="1:5" x14ac:dyDescent="0.25">
      <c r="A17194" s="2">
        <v>45741.591666666667</v>
      </c>
      <c r="B17194">
        <v>133690</v>
      </c>
      <c r="C17194">
        <v>133735</v>
      </c>
      <c r="D17194">
        <v>133650</v>
      </c>
      <c r="E17194">
        <v>133680</v>
      </c>
    </row>
    <row r="17195" spans="1:5" x14ac:dyDescent="0.25">
      <c r="A17195" s="2">
        <v>45741.59097222222</v>
      </c>
      <c r="B17195">
        <v>133685</v>
      </c>
      <c r="C17195">
        <v>133695</v>
      </c>
      <c r="D17195">
        <v>133630</v>
      </c>
      <c r="E17195">
        <v>133685</v>
      </c>
    </row>
    <row r="17196" spans="1:5" x14ac:dyDescent="0.25">
      <c r="A17196" s="2">
        <v>45741.590277777781</v>
      </c>
      <c r="B17196">
        <v>133705</v>
      </c>
      <c r="C17196">
        <v>133720</v>
      </c>
      <c r="D17196">
        <v>133655</v>
      </c>
      <c r="E17196">
        <v>133685</v>
      </c>
    </row>
    <row r="17197" spans="1:5" x14ac:dyDescent="0.25">
      <c r="A17197" s="2">
        <v>45741.589583333334</v>
      </c>
      <c r="B17197">
        <v>133680</v>
      </c>
      <c r="C17197">
        <v>133710</v>
      </c>
      <c r="D17197">
        <v>133670</v>
      </c>
      <c r="E17197">
        <v>133710</v>
      </c>
    </row>
    <row r="17198" spans="1:5" x14ac:dyDescent="0.25">
      <c r="A17198" s="2">
        <v>45741.588888888888</v>
      </c>
      <c r="B17198">
        <v>133680</v>
      </c>
      <c r="C17198">
        <v>133720</v>
      </c>
      <c r="D17198">
        <v>133670</v>
      </c>
      <c r="E17198">
        <v>133680</v>
      </c>
    </row>
    <row r="17199" spans="1:5" x14ac:dyDescent="0.25">
      <c r="A17199" s="2">
        <v>45741.588194444441</v>
      </c>
      <c r="B17199">
        <v>133740</v>
      </c>
      <c r="C17199">
        <v>133745</v>
      </c>
      <c r="D17199">
        <v>133680</v>
      </c>
      <c r="E17199">
        <v>133685</v>
      </c>
    </row>
    <row r="17200" spans="1:5" x14ac:dyDescent="0.25">
      <c r="A17200" s="2">
        <v>45741.587500000001</v>
      </c>
      <c r="B17200">
        <v>133780</v>
      </c>
      <c r="C17200">
        <v>133805</v>
      </c>
      <c r="D17200">
        <v>133715</v>
      </c>
      <c r="E17200">
        <v>133745</v>
      </c>
    </row>
    <row r="17201" spans="1:5" x14ac:dyDescent="0.25">
      <c r="A17201" s="2">
        <v>45741.586805555555</v>
      </c>
      <c r="B17201">
        <v>133745</v>
      </c>
      <c r="C17201">
        <v>133790</v>
      </c>
      <c r="D17201">
        <v>133725</v>
      </c>
      <c r="E17201">
        <v>133775</v>
      </c>
    </row>
    <row r="17202" spans="1:5" x14ac:dyDescent="0.25">
      <c r="A17202" s="2">
        <v>45741.586111111108</v>
      </c>
      <c r="B17202">
        <v>133740</v>
      </c>
      <c r="C17202">
        <v>133785</v>
      </c>
      <c r="D17202">
        <v>133735</v>
      </c>
      <c r="E17202">
        <v>133745</v>
      </c>
    </row>
    <row r="17203" spans="1:5" x14ac:dyDescent="0.25">
      <c r="A17203" s="2">
        <v>45741.585416666669</v>
      </c>
      <c r="B17203">
        <v>133700</v>
      </c>
      <c r="C17203">
        <v>133740</v>
      </c>
      <c r="D17203">
        <v>133695</v>
      </c>
      <c r="E17203">
        <v>133740</v>
      </c>
    </row>
    <row r="17204" spans="1:5" x14ac:dyDescent="0.25">
      <c r="A17204" s="2">
        <v>45741.584722222222</v>
      </c>
      <c r="B17204">
        <v>133700</v>
      </c>
      <c r="C17204">
        <v>133755</v>
      </c>
      <c r="D17204">
        <v>133695</v>
      </c>
      <c r="E17204">
        <v>133695</v>
      </c>
    </row>
    <row r="17205" spans="1:5" x14ac:dyDescent="0.25">
      <c r="A17205" s="2">
        <v>45741.584027777775</v>
      </c>
      <c r="B17205">
        <v>133685</v>
      </c>
      <c r="C17205">
        <v>133715</v>
      </c>
      <c r="D17205">
        <v>133665</v>
      </c>
      <c r="E17205">
        <v>133700</v>
      </c>
    </row>
    <row r="17206" spans="1:5" x14ac:dyDescent="0.25">
      <c r="A17206" s="2">
        <v>45741.583333333336</v>
      </c>
      <c r="B17206">
        <v>133670</v>
      </c>
      <c r="C17206">
        <v>133700</v>
      </c>
      <c r="D17206">
        <v>133620</v>
      </c>
      <c r="E17206">
        <v>133685</v>
      </c>
    </row>
    <row r="17207" spans="1:5" x14ac:dyDescent="0.25">
      <c r="A17207" s="2">
        <v>45741.582638888889</v>
      </c>
      <c r="B17207">
        <v>133690</v>
      </c>
      <c r="C17207">
        <v>133705</v>
      </c>
      <c r="D17207">
        <v>133660</v>
      </c>
      <c r="E17207">
        <v>133670</v>
      </c>
    </row>
    <row r="17208" spans="1:5" x14ac:dyDescent="0.25">
      <c r="A17208" s="2">
        <v>45741.581944444442</v>
      </c>
      <c r="B17208">
        <v>133685</v>
      </c>
      <c r="C17208">
        <v>133695</v>
      </c>
      <c r="D17208">
        <v>133635</v>
      </c>
      <c r="E17208">
        <v>133695</v>
      </c>
    </row>
    <row r="17209" spans="1:5" x14ac:dyDescent="0.25">
      <c r="A17209" s="2">
        <v>45741.581250000003</v>
      </c>
      <c r="B17209">
        <v>133640</v>
      </c>
      <c r="C17209">
        <v>133690</v>
      </c>
      <c r="D17209">
        <v>133635</v>
      </c>
      <c r="E17209">
        <v>133685</v>
      </c>
    </row>
    <row r="17210" spans="1:5" x14ac:dyDescent="0.25">
      <c r="A17210" s="2">
        <v>45741.580555555556</v>
      </c>
      <c r="B17210">
        <v>133545</v>
      </c>
      <c r="C17210">
        <v>133670</v>
      </c>
      <c r="D17210">
        <v>133540</v>
      </c>
      <c r="E17210">
        <v>133635</v>
      </c>
    </row>
    <row r="17211" spans="1:5" x14ac:dyDescent="0.25">
      <c r="A17211" s="2">
        <v>45741.579861111109</v>
      </c>
      <c r="B17211">
        <v>133605</v>
      </c>
      <c r="C17211">
        <v>133610</v>
      </c>
      <c r="D17211">
        <v>133505</v>
      </c>
      <c r="E17211">
        <v>133550</v>
      </c>
    </row>
    <row r="17212" spans="1:5" x14ac:dyDescent="0.25">
      <c r="A17212" s="2">
        <v>45741.57916666667</v>
      </c>
      <c r="B17212">
        <v>133590</v>
      </c>
      <c r="C17212">
        <v>133635</v>
      </c>
      <c r="D17212">
        <v>133565</v>
      </c>
      <c r="E17212">
        <v>133605</v>
      </c>
    </row>
    <row r="17213" spans="1:5" x14ac:dyDescent="0.25">
      <c r="A17213" s="2">
        <v>45741.578472222223</v>
      </c>
      <c r="B17213">
        <v>133675</v>
      </c>
      <c r="C17213">
        <v>133690</v>
      </c>
      <c r="D17213">
        <v>133570</v>
      </c>
      <c r="E17213">
        <v>133595</v>
      </c>
    </row>
    <row r="17214" spans="1:5" x14ac:dyDescent="0.25">
      <c r="A17214" s="2">
        <v>45741.577777777777</v>
      </c>
      <c r="B17214">
        <v>133675</v>
      </c>
      <c r="C17214">
        <v>133750</v>
      </c>
      <c r="D17214">
        <v>133650</v>
      </c>
      <c r="E17214">
        <v>133675</v>
      </c>
    </row>
    <row r="17215" spans="1:5" x14ac:dyDescent="0.25">
      <c r="A17215" s="2">
        <v>45741.57708333333</v>
      </c>
      <c r="B17215">
        <v>133475</v>
      </c>
      <c r="C17215">
        <v>133735</v>
      </c>
      <c r="D17215">
        <v>133430</v>
      </c>
      <c r="E17215">
        <v>133675</v>
      </c>
    </row>
    <row r="17216" spans="1:5" x14ac:dyDescent="0.25">
      <c r="A17216" s="2">
        <v>45741.576388888891</v>
      </c>
      <c r="B17216">
        <v>133880</v>
      </c>
      <c r="C17216">
        <v>133885</v>
      </c>
      <c r="D17216">
        <v>133410</v>
      </c>
      <c r="E17216">
        <v>133475</v>
      </c>
    </row>
    <row r="17217" spans="1:5" x14ac:dyDescent="0.25">
      <c r="A17217" s="2">
        <v>45741.575694444444</v>
      </c>
      <c r="B17217">
        <v>133905</v>
      </c>
      <c r="C17217">
        <v>133935</v>
      </c>
      <c r="D17217">
        <v>133855</v>
      </c>
      <c r="E17217">
        <v>133875</v>
      </c>
    </row>
    <row r="17218" spans="1:5" x14ac:dyDescent="0.25">
      <c r="A17218" s="2">
        <v>45741.574999999997</v>
      </c>
      <c r="B17218">
        <v>133960</v>
      </c>
      <c r="C17218">
        <v>133965</v>
      </c>
      <c r="D17218">
        <v>133900</v>
      </c>
      <c r="E17218">
        <v>133910</v>
      </c>
    </row>
    <row r="17219" spans="1:5" x14ac:dyDescent="0.25">
      <c r="A17219" s="2">
        <v>45741.574305555558</v>
      </c>
      <c r="B17219">
        <v>133935</v>
      </c>
      <c r="C17219">
        <v>133970</v>
      </c>
      <c r="D17219">
        <v>133920</v>
      </c>
      <c r="E17219">
        <v>133960</v>
      </c>
    </row>
    <row r="17220" spans="1:5" x14ac:dyDescent="0.25">
      <c r="A17220" s="2">
        <v>45741.573611111111</v>
      </c>
      <c r="B17220">
        <v>133975</v>
      </c>
      <c r="C17220">
        <v>133995</v>
      </c>
      <c r="D17220">
        <v>133930</v>
      </c>
      <c r="E17220">
        <v>133935</v>
      </c>
    </row>
    <row r="17221" spans="1:5" x14ac:dyDescent="0.25">
      <c r="A17221" s="2">
        <v>45741.572916666664</v>
      </c>
      <c r="B17221">
        <v>134085</v>
      </c>
      <c r="C17221">
        <v>134085</v>
      </c>
      <c r="D17221">
        <v>133950</v>
      </c>
      <c r="E17221">
        <v>133975</v>
      </c>
    </row>
    <row r="17222" spans="1:5" x14ac:dyDescent="0.25">
      <c r="A17222" s="2">
        <v>45741.572222222225</v>
      </c>
      <c r="B17222">
        <v>134110</v>
      </c>
      <c r="C17222">
        <v>134120</v>
      </c>
      <c r="D17222">
        <v>134085</v>
      </c>
      <c r="E17222">
        <v>134085</v>
      </c>
    </row>
    <row r="17223" spans="1:5" x14ac:dyDescent="0.25">
      <c r="A17223" s="2">
        <v>45741.571527777778</v>
      </c>
      <c r="B17223">
        <v>134170</v>
      </c>
      <c r="C17223">
        <v>134170</v>
      </c>
      <c r="D17223">
        <v>134110</v>
      </c>
      <c r="E17223">
        <v>134115</v>
      </c>
    </row>
    <row r="17224" spans="1:5" x14ac:dyDescent="0.25">
      <c r="A17224" s="2">
        <v>45741.570833333331</v>
      </c>
      <c r="B17224">
        <v>134180</v>
      </c>
      <c r="C17224">
        <v>134185</v>
      </c>
      <c r="D17224">
        <v>134140</v>
      </c>
      <c r="E17224">
        <v>134170</v>
      </c>
    </row>
    <row r="17225" spans="1:5" x14ac:dyDescent="0.25">
      <c r="A17225" s="2">
        <v>45741.570138888892</v>
      </c>
      <c r="B17225">
        <v>134195</v>
      </c>
      <c r="C17225">
        <v>134205</v>
      </c>
      <c r="D17225">
        <v>134170</v>
      </c>
      <c r="E17225">
        <v>134180</v>
      </c>
    </row>
    <row r="17226" spans="1:5" x14ac:dyDescent="0.25">
      <c r="A17226" s="2">
        <v>45741.569444444445</v>
      </c>
      <c r="B17226">
        <v>134190</v>
      </c>
      <c r="C17226">
        <v>134215</v>
      </c>
      <c r="D17226">
        <v>134160</v>
      </c>
      <c r="E17226">
        <v>134195</v>
      </c>
    </row>
    <row r="17227" spans="1:5" x14ac:dyDescent="0.25">
      <c r="A17227" s="2">
        <v>45741.568749999999</v>
      </c>
      <c r="B17227">
        <v>134190</v>
      </c>
      <c r="C17227">
        <v>134205</v>
      </c>
      <c r="D17227">
        <v>134180</v>
      </c>
      <c r="E17227">
        <v>134185</v>
      </c>
    </row>
    <row r="17228" spans="1:5" x14ac:dyDescent="0.25">
      <c r="A17228" s="2">
        <v>45741.568055555559</v>
      </c>
      <c r="B17228">
        <v>134170</v>
      </c>
      <c r="C17228">
        <v>134200</v>
      </c>
      <c r="D17228">
        <v>134165</v>
      </c>
      <c r="E17228">
        <v>134190</v>
      </c>
    </row>
    <row r="17229" spans="1:5" x14ac:dyDescent="0.25">
      <c r="A17229" s="2">
        <v>45741.567361111112</v>
      </c>
      <c r="B17229">
        <v>134185</v>
      </c>
      <c r="C17229">
        <v>134190</v>
      </c>
      <c r="D17229">
        <v>134160</v>
      </c>
      <c r="E17229">
        <v>134170</v>
      </c>
    </row>
    <row r="17230" spans="1:5" x14ac:dyDescent="0.25">
      <c r="A17230" s="2">
        <v>45741.566666666666</v>
      </c>
      <c r="B17230">
        <v>134175</v>
      </c>
      <c r="C17230">
        <v>134195</v>
      </c>
      <c r="D17230">
        <v>134165</v>
      </c>
      <c r="E17230">
        <v>134190</v>
      </c>
    </row>
    <row r="17231" spans="1:5" x14ac:dyDescent="0.25">
      <c r="A17231" s="2">
        <v>45741.565972222219</v>
      </c>
      <c r="B17231">
        <v>134200</v>
      </c>
      <c r="C17231">
        <v>134225</v>
      </c>
      <c r="D17231">
        <v>134170</v>
      </c>
      <c r="E17231">
        <v>134180</v>
      </c>
    </row>
    <row r="17232" spans="1:5" x14ac:dyDescent="0.25">
      <c r="A17232" s="2">
        <v>45741.56527777778</v>
      </c>
      <c r="B17232">
        <v>134195</v>
      </c>
      <c r="C17232">
        <v>134210</v>
      </c>
      <c r="D17232">
        <v>134175</v>
      </c>
      <c r="E17232">
        <v>134205</v>
      </c>
    </row>
    <row r="17233" spans="1:5" x14ac:dyDescent="0.25">
      <c r="A17233" s="2">
        <v>45741.564583333333</v>
      </c>
      <c r="B17233">
        <v>134155</v>
      </c>
      <c r="C17233">
        <v>134210</v>
      </c>
      <c r="D17233">
        <v>134150</v>
      </c>
      <c r="E17233">
        <v>134195</v>
      </c>
    </row>
    <row r="17234" spans="1:5" x14ac:dyDescent="0.25">
      <c r="A17234" s="2">
        <v>45741.563888888886</v>
      </c>
      <c r="B17234">
        <v>134125</v>
      </c>
      <c r="C17234">
        <v>134155</v>
      </c>
      <c r="D17234">
        <v>134105</v>
      </c>
      <c r="E17234">
        <v>134155</v>
      </c>
    </row>
    <row r="17235" spans="1:5" x14ac:dyDescent="0.25">
      <c r="A17235" s="2">
        <v>45741.563194444447</v>
      </c>
      <c r="B17235">
        <v>134165</v>
      </c>
      <c r="C17235">
        <v>134180</v>
      </c>
      <c r="D17235">
        <v>134120</v>
      </c>
      <c r="E17235">
        <v>134130</v>
      </c>
    </row>
    <row r="17236" spans="1:5" x14ac:dyDescent="0.25">
      <c r="A17236" s="2">
        <v>45741.5625</v>
      </c>
      <c r="B17236">
        <v>134175</v>
      </c>
      <c r="C17236">
        <v>134190</v>
      </c>
      <c r="D17236">
        <v>134140</v>
      </c>
      <c r="E17236">
        <v>134170</v>
      </c>
    </row>
    <row r="17237" spans="1:5" x14ac:dyDescent="0.25">
      <c r="A17237" s="2">
        <v>45741.561805555553</v>
      </c>
      <c r="B17237">
        <v>134165</v>
      </c>
      <c r="C17237">
        <v>134185</v>
      </c>
      <c r="D17237">
        <v>134160</v>
      </c>
      <c r="E17237">
        <v>134170</v>
      </c>
    </row>
    <row r="17238" spans="1:5" x14ac:dyDescent="0.25">
      <c r="A17238" s="2">
        <v>45741.561111111114</v>
      </c>
      <c r="B17238">
        <v>134155</v>
      </c>
      <c r="C17238">
        <v>134180</v>
      </c>
      <c r="D17238">
        <v>134150</v>
      </c>
      <c r="E17238">
        <v>134160</v>
      </c>
    </row>
    <row r="17239" spans="1:5" x14ac:dyDescent="0.25">
      <c r="A17239" s="2">
        <v>45741.560416666667</v>
      </c>
      <c r="B17239">
        <v>134145</v>
      </c>
      <c r="C17239">
        <v>134180</v>
      </c>
      <c r="D17239">
        <v>134140</v>
      </c>
      <c r="E17239">
        <v>134150</v>
      </c>
    </row>
    <row r="17240" spans="1:5" x14ac:dyDescent="0.25">
      <c r="A17240" s="2">
        <v>45741.55972222222</v>
      </c>
      <c r="B17240">
        <v>134160</v>
      </c>
      <c r="C17240">
        <v>134165</v>
      </c>
      <c r="D17240">
        <v>134125</v>
      </c>
      <c r="E17240">
        <v>134140</v>
      </c>
    </row>
    <row r="17241" spans="1:5" x14ac:dyDescent="0.25">
      <c r="A17241" s="2">
        <v>45741.559027777781</v>
      </c>
      <c r="B17241">
        <v>134185</v>
      </c>
      <c r="C17241">
        <v>134195</v>
      </c>
      <c r="D17241">
        <v>134160</v>
      </c>
      <c r="E17241">
        <v>134160</v>
      </c>
    </row>
    <row r="17242" spans="1:5" x14ac:dyDescent="0.25">
      <c r="A17242" s="2">
        <v>45741.558333333334</v>
      </c>
      <c r="B17242">
        <v>134165</v>
      </c>
      <c r="C17242">
        <v>134200</v>
      </c>
      <c r="D17242">
        <v>134165</v>
      </c>
      <c r="E17242">
        <v>134180</v>
      </c>
    </row>
    <row r="17243" spans="1:5" x14ac:dyDescent="0.25">
      <c r="A17243" s="2">
        <v>45741.557638888888</v>
      </c>
      <c r="B17243">
        <v>134145</v>
      </c>
      <c r="C17243">
        <v>134180</v>
      </c>
      <c r="D17243">
        <v>134135</v>
      </c>
      <c r="E17243">
        <v>134170</v>
      </c>
    </row>
    <row r="17244" spans="1:5" x14ac:dyDescent="0.25">
      <c r="A17244" s="2">
        <v>45741.556944444441</v>
      </c>
      <c r="B17244">
        <v>134155</v>
      </c>
      <c r="C17244">
        <v>134160</v>
      </c>
      <c r="D17244">
        <v>134130</v>
      </c>
      <c r="E17244">
        <v>134145</v>
      </c>
    </row>
    <row r="17245" spans="1:5" x14ac:dyDescent="0.25">
      <c r="A17245" s="2">
        <v>45741.556250000001</v>
      </c>
      <c r="B17245">
        <v>134120</v>
      </c>
      <c r="C17245">
        <v>134155</v>
      </c>
      <c r="D17245">
        <v>134115</v>
      </c>
      <c r="E17245">
        <v>134155</v>
      </c>
    </row>
    <row r="17246" spans="1:5" x14ac:dyDescent="0.25">
      <c r="A17246" s="2">
        <v>45741.555555555555</v>
      </c>
      <c r="B17246">
        <v>134090</v>
      </c>
      <c r="C17246">
        <v>134130</v>
      </c>
      <c r="D17246">
        <v>134090</v>
      </c>
      <c r="E17246">
        <v>134120</v>
      </c>
    </row>
    <row r="17247" spans="1:5" x14ac:dyDescent="0.25">
      <c r="A17247" s="2">
        <v>45741.554861111108</v>
      </c>
      <c r="B17247">
        <v>134090</v>
      </c>
      <c r="C17247">
        <v>134110</v>
      </c>
      <c r="D17247">
        <v>134070</v>
      </c>
      <c r="E17247">
        <v>134090</v>
      </c>
    </row>
    <row r="17248" spans="1:5" x14ac:dyDescent="0.25">
      <c r="A17248" s="2">
        <v>45741.554166666669</v>
      </c>
      <c r="B17248">
        <v>134140</v>
      </c>
      <c r="C17248">
        <v>134145</v>
      </c>
      <c r="D17248">
        <v>134080</v>
      </c>
      <c r="E17248">
        <v>134090</v>
      </c>
    </row>
    <row r="17249" spans="1:5" x14ac:dyDescent="0.25">
      <c r="A17249" s="2">
        <v>45741.553472222222</v>
      </c>
      <c r="B17249">
        <v>134140</v>
      </c>
      <c r="C17249">
        <v>134150</v>
      </c>
      <c r="D17249">
        <v>134125</v>
      </c>
      <c r="E17249">
        <v>134140</v>
      </c>
    </row>
    <row r="17250" spans="1:5" x14ac:dyDescent="0.25">
      <c r="A17250" s="2">
        <v>45741.552777777775</v>
      </c>
      <c r="B17250">
        <v>134155</v>
      </c>
      <c r="C17250">
        <v>134155</v>
      </c>
      <c r="D17250">
        <v>134115</v>
      </c>
      <c r="E17250">
        <v>134140</v>
      </c>
    </row>
    <row r="17251" spans="1:5" x14ac:dyDescent="0.25">
      <c r="A17251" s="2">
        <v>45741.552083333336</v>
      </c>
      <c r="B17251">
        <v>134170</v>
      </c>
      <c r="C17251">
        <v>134200</v>
      </c>
      <c r="D17251">
        <v>134145</v>
      </c>
      <c r="E17251">
        <v>134150</v>
      </c>
    </row>
    <row r="17252" spans="1:5" x14ac:dyDescent="0.25">
      <c r="A17252" s="2">
        <v>45741.551388888889</v>
      </c>
      <c r="B17252">
        <v>134155</v>
      </c>
      <c r="C17252">
        <v>134175</v>
      </c>
      <c r="D17252">
        <v>134145</v>
      </c>
      <c r="E17252">
        <v>134165</v>
      </c>
    </row>
    <row r="17253" spans="1:5" x14ac:dyDescent="0.25">
      <c r="A17253" s="2">
        <v>45741.550694444442</v>
      </c>
      <c r="B17253">
        <v>134165</v>
      </c>
      <c r="C17253">
        <v>134165</v>
      </c>
      <c r="D17253">
        <v>134130</v>
      </c>
      <c r="E17253">
        <v>134150</v>
      </c>
    </row>
    <row r="17254" spans="1:5" x14ac:dyDescent="0.25">
      <c r="A17254" s="2">
        <v>45741.55</v>
      </c>
      <c r="B17254">
        <v>134110</v>
      </c>
      <c r="C17254">
        <v>134175</v>
      </c>
      <c r="D17254">
        <v>134100</v>
      </c>
      <c r="E17254">
        <v>134160</v>
      </c>
    </row>
    <row r="17255" spans="1:5" x14ac:dyDescent="0.25">
      <c r="A17255" s="2">
        <v>45741.549305555556</v>
      </c>
      <c r="B17255">
        <v>134160</v>
      </c>
      <c r="C17255">
        <v>134170</v>
      </c>
      <c r="D17255">
        <v>134100</v>
      </c>
      <c r="E17255">
        <v>134110</v>
      </c>
    </row>
    <row r="17256" spans="1:5" x14ac:dyDescent="0.25">
      <c r="A17256" s="2">
        <v>45741.548611111109</v>
      </c>
      <c r="B17256">
        <v>134210</v>
      </c>
      <c r="C17256">
        <v>134215</v>
      </c>
      <c r="D17256">
        <v>134155</v>
      </c>
      <c r="E17256">
        <v>134160</v>
      </c>
    </row>
    <row r="17257" spans="1:5" x14ac:dyDescent="0.25">
      <c r="A17257" s="2">
        <v>45741.54791666667</v>
      </c>
      <c r="B17257">
        <v>134215</v>
      </c>
      <c r="C17257">
        <v>134230</v>
      </c>
      <c r="D17257">
        <v>134205</v>
      </c>
      <c r="E17257">
        <v>134205</v>
      </c>
    </row>
    <row r="17258" spans="1:5" x14ac:dyDescent="0.25">
      <c r="A17258" s="2">
        <v>45741.547222222223</v>
      </c>
      <c r="B17258">
        <v>134195</v>
      </c>
      <c r="C17258">
        <v>134225</v>
      </c>
      <c r="D17258">
        <v>134190</v>
      </c>
      <c r="E17258">
        <v>134220</v>
      </c>
    </row>
    <row r="17259" spans="1:5" x14ac:dyDescent="0.25">
      <c r="A17259" s="2">
        <v>45741.546527777777</v>
      </c>
      <c r="B17259">
        <v>134180</v>
      </c>
      <c r="C17259">
        <v>134200</v>
      </c>
      <c r="D17259">
        <v>134150</v>
      </c>
      <c r="E17259">
        <v>134190</v>
      </c>
    </row>
    <row r="17260" spans="1:5" x14ac:dyDescent="0.25">
      <c r="A17260" s="2">
        <v>45741.54583333333</v>
      </c>
      <c r="B17260">
        <v>134185</v>
      </c>
      <c r="C17260">
        <v>134200</v>
      </c>
      <c r="D17260">
        <v>134170</v>
      </c>
      <c r="E17260">
        <v>134175</v>
      </c>
    </row>
    <row r="17261" spans="1:5" x14ac:dyDescent="0.25">
      <c r="A17261" s="2">
        <v>45741.545138888891</v>
      </c>
      <c r="B17261">
        <v>134220</v>
      </c>
      <c r="C17261">
        <v>134220</v>
      </c>
      <c r="D17261">
        <v>134175</v>
      </c>
      <c r="E17261">
        <v>134185</v>
      </c>
    </row>
    <row r="17262" spans="1:5" x14ac:dyDescent="0.25">
      <c r="A17262" s="2">
        <v>45741.544444444444</v>
      </c>
      <c r="B17262">
        <v>134190</v>
      </c>
      <c r="C17262">
        <v>134235</v>
      </c>
      <c r="D17262">
        <v>134190</v>
      </c>
      <c r="E17262">
        <v>134215</v>
      </c>
    </row>
    <row r="17263" spans="1:5" x14ac:dyDescent="0.25">
      <c r="A17263" s="2">
        <v>45741.543749999997</v>
      </c>
      <c r="B17263">
        <v>134170</v>
      </c>
      <c r="C17263">
        <v>134195</v>
      </c>
      <c r="D17263">
        <v>134160</v>
      </c>
      <c r="E17263">
        <v>134190</v>
      </c>
    </row>
    <row r="17264" spans="1:5" x14ac:dyDescent="0.25">
      <c r="A17264" s="2">
        <v>45741.543055555558</v>
      </c>
      <c r="B17264">
        <v>134190</v>
      </c>
      <c r="C17264">
        <v>134200</v>
      </c>
      <c r="D17264">
        <v>134160</v>
      </c>
      <c r="E17264">
        <v>134175</v>
      </c>
    </row>
    <row r="17265" spans="1:5" x14ac:dyDescent="0.25">
      <c r="A17265" s="2">
        <v>45741.542361111111</v>
      </c>
      <c r="B17265">
        <v>134215</v>
      </c>
      <c r="C17265">
        <v>134225</v>
      </c>
      <c r="D17265">
        <v>134175</v>
      </c>
      <c r="E17265">
        <v>134190</v>
      </c>
    </row>
    <row r="17266" spans="1:5" x14ac:dyDescent="0.25">
      <c r="A17266" s="2">
        <v>45741.541666666664</v>
      </c>
      <c r="B17266">
        <v>134260</v>
      </c>
      <c r="C17266">
        <v>134265</v>
      </c>
      <c r="D17266">
        <v>134215</v>
      </c>
      <c r="E17266">
        <v>134215</v>
      </c>
    </row>
    <row r="17267" spans="1:5" x14ac:dyDescent="0.25">
      <c r="A17267" s="2">
        <v>45741.540972222225</v>
      </c>
      <c r="B17267">
        <v>134250</v>
      </c>
      <c r="C17267">
        <v>134265</v>
      </c>
      <c r="D17267">
        <v>134240</v>
      </c>
      <c r="E17267">
        <v>134260</v>
      </c>
    </row>
    <row r="17268" spans="1:5" x14ac:dyDescent="0.25">
      <c r="A17268" s="2">
        <v>45741.540277777778</v>
      </c>
      <c r="B17268">
        <v>134250</v>
      </c>
      <c r="C17268">
        <v>134280</v>
      </c>
      <c r="D17268">
        <v>134245</v>
      </c>
      <c r="E17268">
        <v>134250</v>
      </c>
    </row>
    <row r="17269" spans="1:5" x14ac:dyDescent="0.25">
      <c r="A17269" s="2">
        <v>45741.539583333331</v>
      </c>
      <c r="B17269">
        <v>134230</v>
      </c>
      <c r="C17269">
        <v>134255</v>
      </c>
      <c r="D17269">
        <v>134205</v>
      </c>
      <c r="E17269">
        <v>134255</v>
      </c>
    </row>
    <row r="17270" spans="1:5" x14ac:dyDescent="0.25">
      <c r="A17270" s="2">
        <v>45741.538888888892</v>
      </c>
      <c r="B17270">
        <v>134195</v>
      </c>
      <c r="C17270">
        <v>134235</v>
      </c>
      <c r="D17270">
        <v>134185</v>
      </c>
      <c r="E17270">
        <v>134225</v>
      </c>
    </row>
    <row r="17271" spans="1:5" x14ac:dyDescent="0.25">
      <c r="A17271" s="2">
        <v>45741.538194444445</v>
      </c>
      <c r="B17271">
        <v>134175</v>
      </c>
      <c r="C17271">
        <v>134210</v>
      </c>
      <c r="D17271">
        <v>134160</v>
      </c>
      <c r="E17271">
        <v>134190</v>
      </c>
    </row>
    <row r="17272" spans="1:5" x14ac:dyDescent="0.25">
      <c r="A17272" s="2">
        <v>45741.537499999999</v>
      </c>
      <c r="B17272">
        <v>134210</v>
      </c>
      <c r="C17272">
        <v>134210</v>
      </c>
      <c r="D17272">
        <v>134170</v>
      </c>
      <c r="E17272">
        <v>134170</v>
      </c>
    </row>
    <row r="17273" spans="1:5" x14ac:dyDescent="0.25">
      <c r="A17273" s="2">
        <v>45741.536805555559</v>
      </c>
      <c r="B17273">
        <v>134200</v>
      </c>
      <c r="C17273">
        <v>134215</v>
      </c>
      <c r="D17273">
        <v>134180</v>
      </c>
      <c r="E17273">
        <v>134210</v>
      </c>
    </row>
    <row r="17274" spans="1:5" x14ac:dyDescent="0.25">
      <c r="A17274" s="2">
        <v>45741.536111111112</v>
      </c>
      <c r="B17274">
        <v>134205</v>
      </c>
      <c r="C17274">
        <v>134215</v>
      </c>
      <c r="D17274">
        <v>134160</v>
      </c>
      <c r="E17274">
        <v>134200</v>
      </c>
    </row>
    <row r="17275" spans="1:5" x14ac:dyDescent="0.25">
      <c r="A17275" s="2">
        <v>45741.535416666666</v>
      </c>
      <c r="B17275">
        <v>134215</v>
      </c>
      <c r="C17275">
        <v>134215</v>
      </c>
      <c r="D17275">
        <v>134185</v>
      </c>
      <c r="E17275">
        <v>134200</v>
      </c>
    </row>
    <row r="17276" spans="1:5" x14ac:dyDescent="0.25">
      <c r="A17276" s="2">
        <v>45741.534722222219</v>
      </c>
      <c r="B17276">
        <v>134200</v>
      </c>
      <c r="C17276">
        <v>134225</v>
      </c>
      <c r="D17276">
        <v>134195</v>
      </c>
      <c r="E17276">
        <v>134215</v>
      </c>
    </row>
    <row r="17277" spans="1:5" x14ac:dyDescent="0.25">
      <c r="A17277" s="2">
        <v>45741.53402777778</v>
      </c>
      <c r="B17277">
        <v>134215</v>
      </c>
      <c r="C17277">
        <v>134220</v>
      </c>
      <c r="D17277">
        <v>134165</v>
      </c>
      <c r="E17277">
        <v>134200</v>
      </c>
    </row>
    <row r="17278" spans="1:5" x14ac:dyDescent="0.25">
      <c r="A17278" s="2">
        <v>45741.533333333333</v>
      </c>
      <c r="B17278">
        <v>134300</v>
      </c>
      <c r="C17278">
        <v>134335</v>
      </c>
      <c r="D17278">
        <v>134205</v>
      </c>
      <c r="E17278">
        <v>134215</v>
      </c>
    </row>
    <row r="17279" spans="1:5" x14ac:dyDescent="0.25">
      <c r="A17279" s="2">
        <v>45741.532638888886</v>
      </c>
      <c r="B17279">
        <v>134190</v>
      </c>
      <c r="C17279">
        <v>134315</v>
      </c>
      <c r="D17279">
        <v>134185</v>
      </c>
      <c r="E17279">
        <v>134300</v>
      </c>
    </row>
    <row r="17280" spans="1:5" x14ac:dyDescent="0.25">
      <c r="A17280" s="2">
        <v>45741.531944444447</v>
      </c>
      <c r="B17280">
        <v>134190</v>
      </c>
      <c r="C17280">
        <v>134220</v>
      </c>
      <c r="D17280">
        <v>134180</v>
      </c>
      <c r="E17280">
        <v>134185</v>
      </c>
    </row>
    <row r="17281" spans="1:5" x14ac:dyDescent="0.25">
      <c r="A17281" s="2">
        <v>45741.53125</v>
      </c>
      <c r="B17281">
        <v>134190</v>
      </c>
      <c r="C17281">
        <v>134200</v>
      </c>
      <c r="D17281">
        <v>134150</v>
      </c>
      <c r="E17281">
        <v>134185</v>
      </c>
    </row>
    <row r="17282" spans="1:5" x14ac:dyDescent="0.25">
      <c r="A17282" s="2">
        <v>45741.530555555553</v>
      </c>
      <c r="B17282">
        <v>134170</v>
      </c>
      <c r="C17282">
        <v>134200</v>
      </c>
      <c r="D17282">
        <v>134155</v>
      </c>
      <c r="E17282">
        <v>134190</v>
      </c>
    </row>
    <row r="17283" spans="1:5" x14ac:dyDescent="0.25">
      <c r="A17283" s="2">
        <v>45741.529861111114</v>
      </c>
      <c r="B17283">
        <v>134210</v>
      </c>
      <c r="C17283">
        <v>134215</v>
      </c>
      <c r="D17283">
        <v>134165</v>
      </c>
      <c r="E17283">
        <v>134170</v>
      </c>
    </row>
    <row r="17284" spans="1:5" x14ac:dyDescent="0.25">
      <c r="A17284" s="2">
        <v>45741.529166666667</v>
      </c>
      <c r="B17284">
        <v>134200</v>
      </c>
      <c r="C17284">
        <v>134225</v>
      </c>
      <c r="D17284">
        <v>134195</v>
      </c>
      <c r="E17284">
        <v>134205</v>
      </c>
    </row>
    <row r="17285" spans="1:5" x14ac:dyDescent="0.25">
      <c r="A17285" s="2">
        <v>45741.52847222222</v>
      </c>
      <c r="B17285">
        <v>134225</v>
      </c>
      <c r="C17285">
        <v>134230</v>
      </c>
      <c r="D17285">
        <v>134180</v>
      </c>
      <c r="E17285">
        <v>134195</v>
      </c>
    </row>
    <row r="17286" spans="1:5" x14ac:dyDescent="0.25">
      <c r="A17286" s="2">
        <v>45741.527777777781</v>
      </c>
      <c r="B17286">
        <v>134305</v>
      </c>
      <c r="C17286">
        <v>134315</v>
      </c>
      <c r="D17286">
        <v>134225</v>
      </c>
      <c r="E17286">
        <v>134225</v>
      </c>
    </row>
    <row r="17287" spans="1:5" x14ac:dyDescent="0.25">
      <c r="A17287" s="2">
        <v>45741.527083333334</v>
      </c>
      <c r="B17287">
        <v>134285</v>
      </c>
      <c r="C17287">
        <v>134320</v>
      </c>
      <c r="D17287">
        <v>134285</v>
      </c>
      <c r="E17287">
        <v>134310</v>
      </c>
    </row>
    <row r="17288" spans="1:5" x14ac:dyDescent="0.25">
      <c r="A17288" s="2">
        <v>45741.526388888888</v>
      </c>
      <c r="B17288">
        <v>134275</v>
      </c>
      <c r="C17288">
        <v>134300</v>
      </c>
      <c r="D17288">
        <v>134270</v>
      </c>
      <c r="E17288">
        <v>134290</v>
      </c>
    </row>
    <row r="17289" spans="1:5" x14ac:dyDescent="0.25">
      <c r="A17289" s="2">
        <v>45741.525694444441</v>
      </c>
      <c r="B17289">
        <v>134320</v>
      </c>
      <c r="C17289">
        <v>134325</v>
      </c>
      <c r="D17289">
        <v>134275</v>
      </c>
      <c r="E17289">
        <v>134280</v>
      </c>
    </row>
    <row r="17290" spans="1:5" x14ac:dyDescent="0.25">
      <c r="A17290" s="2">
        <v>45741.525000000001</v>
      </c>
      <c r="B17290">
        <v>134290</v>
      </c>
      <c r="C17290">
        <v>134320</v>
      </c>
      <c r="D17290">
        <v>134290</v>
      </c>
      <c r="E17290">
        <v>134315</v>
      </c>
    </row>
    <row r="17291" spans="1:5" x14ac:dyDescent="0.25">
      <c r="A17291" s="2">
        <v>45741.524305555555</v>
      </c>
      <c r="B17291">
        <v>134290</v>
      </c>
      <c r="C17291">
        <v>134295</v>
      </c>
      <c r="D17291">
        <v>134255</v>
      </c>
      <c r="E17291">
        <v>134295</v>
      </c>
    </row>
    <row r="17292" spans="1:5" x14ac:dyDescent="0.25">
      <c r="A17292" s="2">
        <v>45741.523611111108</v>
      </c>
      <c r="B17292">
        <v>134335</v>
      </c>
      <c r="C17292">
        <v>134360</v>
      </c>
      <c r="D17292">
        <v>134275</v>
      </c>
      <c r="E17292">
        <v>134290</v>
      </c>
    </row>
    <row r="17293" spans="1:5" x14ac:dyDescent="0.25">
      <c r="A17293" s="2">
        <v>45741.522916666669</v>
      </c>
      <c r="B17293">
        <v>134385</v>
      </c>
      <c r="C17293">
        <v>134410</v>
      </c>
      <c r="D17293">
        <v>134335</v>
      </c>
      <c r="E17293">
        <v>134335</v>
      </c>
    </row>
    <row r="17294" spans="1:5" x14ac:dyDescent="0.25">
      <c r="A17294" s="2">
        <v>45741.522222222222</v>
      </c>
      <c r="B17294">
        <v>134385</v>
      </c>
      <c r="C17294">
        <v>134440</v>
      </c>
      <c r="D17294">
        <v>134365</v>
      </c>
      <c r="E17294">
        <v>134385</v>
      </c>
    </row>
    <row r="17295" spans="1:5" x14ac:dyDescent="0.25">
      <c r="A17295" s="2">
        <v>45741.521527777775</v>
      </c>
      <c r="B17295">
        <v>134390</v>
      </c>
      <c r="C17295">
        <v>134455</v>
      </c>
      <c r="D17295">
        <v>134365</v>
      </c>
      <c r="E17295">
        <v>134385</v>
      </c>
    </row>
    <row r="17296" spans="1:5" x14ac:dyDescent="0.25">
      <c r="A17296" s="2">
        <v>45741.520833333336</v>
      </c>
      <c r="B17296">
        <v>134410</v>
      </c>
      <c r="C17296">
        <v>134425</v>
      </c>
      <c r="D17296">
        <v>134370</v>
      </c>
      <c r="E17296">
        <v>134390</v>
      </c>
    </row>
    <row r="17297" spans="1:5" x14ac:dyDescent="0.25">
      <c r="A17297" s="2">
        <v>45741.520138888889</v>
      </c>
      <c r="B17297">
        <v>134435</v>
      </c>
      <c r="C17297">
        <v>134455</v>
      </c>
      <c r="D17297">
        <v>134390</v>
      </c>
      <c r="E17297">
        <v>134410</v>
      </c>
    </row>
    <row r="17298" spans="1:5" x14ac:dyDescent="0.25">
      <c r="A17298" s="2">
        <v>45741.519444444442</v>
      </c>
      <c r="B17298">
        <v>134395</v>
      </c>
      <c r="C17298">
        <v>134445</v>
      </c>
      <c r="D17298">
        <v>134385</v>
      </c>
      <c r="E17298">
        <v>134430</v>
      </c>
    </row>
    <row r="17299" spans="1:5" x14ac:dyDescent="0.25">
      <c r="A17299" s="2">
        <v>45741.518750000003</v>
      </c>
      <c r="B17299">
        <v>134395</v>
      </c>
      <c r="C17299">
        <v>134420</v>
      </c>
      <c r="D17299">
        <v>134380</v>
      </c>
      <c r="E17299">
        <v>134395</v>
      </c>
    </row>
    <row r="17300" spans="1:5" x14ac:dyDescent="0.25">
      <c r="A17300" s="2">
        <v>45741.518055555556</v>
      </c>
      <c r="B17300">
        <v>134380</v>
      </c>
      <c r="C17300">
        <v>134415</v>
      </c>
      <c r="D17300">
        <v>134370</v>
      </c>
      <c r="E17300">
        <v>134400</v>
      </c>
    </row>
    <row r="17301" spans="1:5" x14ac:dyDescent="0.25">
      <c r="A17301" s="2">
        <v>45741.517361111109</v>
      </c>
      <c r="B17301">
        <v>134375</v>
      </c>
      <c r="C17301">
        <v>134390</v>
      </c>
      <c r="D17301">
        <v>134345</v>
      </c>
      <c r="E17301">
        <v>134385</v>
      </c>
    </row>
    <row r="17302" spans="1:5" x14ac:dyDescent="0.25">
      <c r="A17302" s="2">
        <v>45741.51666666667</v>
      </c>
      <c r="B17302">
        <v>134365</v>
      </c>
      <c r="C17302">
        <v>134385</v>
      </c>
      <c r="D17302">
        <v>134350</v>
      </c>
      <c r="E17302">
        <v>134370</v>
      </c>
    </row>
    <row r="17303" spans="1:5" x14ac:dyDescent="0.25">
      <c r="A17303" s="2">
        <v>45741.515972222223</v>
      </c>
      <c r="B17303">
        <v>134335</v>
      </c>
      <c r="C17303">
        <v>134380</v>
      </c>
      <c r="D17303">
        <v>134320</v>
      </c>
      <c r="E17303">
        <v>134365</v>
      </c>
    </row>
    <row r="17304" spans="1:5" x14ac:dyDescent="0.25">
      <c r="A17304" s="2">
        <v>45741.515277777777</v>
      </c>
      <c r="B17304">
        <v>134325</v>
      </c>
      <c r="C17304">
        <v>134355</v>
      </c>
      <c r="D17304">
        <v>134320</v>
      </c>
      <c r="E17304">
        <v>134340</v>
      </c>
    </row>
    <row r="17305" spans="1:5" x14ac:dyDescent="0.25">
      <c r="A17305" s="2">
        <v>45741.51458333333</v>
      </c>
      <c r="B17305">
        <v>134365</v>
      </c>
      <c r="C17305">
        <v>134380</v>
      </c>
      <c r="D17305">
        <v>134305</v>
      </c>
      <c r="E17305">
        <v>134330</v>
      </c>
    </row>
    <row r="17306" spans="1:5" x14ac:dyDescent="0.25">
      <c r="A17306" s="2">
        <v>45741.513888888891</v>
      </c>
      <c r="B17306">
        <v>134380</v>
      </c>
      <c r="C17306">
        <v>134400</v>
      </c>
      <c r="D17306">
        <v>134330</v>
      </c>
      <c r="E17306">
        <v>134360</v>
      </c>
    </row>
    <row r="17307" spans="1:5" x14ac:dyDescent="0.25">
      <c r="A17307" s="2">
        <v>45741.513194444444</v>
      </c>
      <c r="B17307">
        <v>134290</v>
      </c>
      <c r="C17307">
        <v>134390</v>
      </c>
      <c r="D17307">
        <v>134280</v>
      </c>
      <c r="E17307">
        <v>134385</v>
      </c>
    </row>
    <row r="17308" spans="1:5" x14ac:dyDescent="0.25">
      <c r="A17308" s="2">
        <v>45741.512499999997</v>
      </c>
      <c r="B17308">
        <v>134260</v>
      </c>
      <c r="C17308">
        <v>134295</v>
      </c>
      <c r="D17308">
        <v>134230</v>
      </c>
      <c r="E17308">
        <v>134295</v>
      </c>
    </row>
    <row r="17309" spans="1:5" x14ac:dyDescent="0.25">
      <c r="A17309" s="2">
        <v>45741.511805555558</v>
      </c>
      <c r="B17309">
        <v>134250</v>
      </c>
      <c r="C17309">
        <v>134300</v>
      </c>
      <c r="D17309">
        <v>134250</v>
      </c>
      <c r="E17309">
        <v>134255</v>
      </c>
    </row>
    <row r="17310" spans="1:5" x14ac:dyDescent="0.25">
      <c r="A17310" s="2">
        <v>45741.511111111111</v>
      </c>
      <c r="B17310">
        <v>134265</v>
      </c>
      <c r="C17310">
        <v>134300</v>
      </c>
      <c r="D17310">
        <v>134250</v>
      </c>
      <c r="E17310">
        <v>134250</v>
      </c>
    </row>
    <row r="17311" spans="1:5" x14ac:dyDescent="0.25">
      <c r="A17311" s="2">
        <v>45741.510416666664</v>
      </c>
      <c r="B17311">
        <v>134200</v>
      </c>
      <c r="C17311">
        <v>134270</v>
      </c>
      <c r="D17311">
        <v>134200</v>
      </c>
      <c r="E17311">
        <v>134260</v>
      </c>
    </row>
    <row r="17312" spans="1:5" x14ac:dyDescent="0.25">
      <c r="A17312" s="2">
        <v>45741.509722222225</v>
      </c>
      <c r="B17312">
        <v>134190</v>
      </c>
      <c r="C17312">
        <v>134210</v>
      </c>
      <c r="D17312">
        <v>134190</v>
      </c>
      <c r="E17312">
        <v>134205</v>
      </c>
    </row>
    <row r="17313" spans="1:5" x14ac:dyDescent="0.25">
      <c r="A17313" s="2">
        <v>45741.509027777778</v>
      </c>
      <c r="B17313">
        <v>134185</v>
      </c>
      <c r="C17313">
        <v>134210</v>
      </c>
      <c r="D17313">
        <v>134170</v>
      </c>
      <c r="E17313">
        <v>134190</v>
      </c>
    </row>
    <row r="17314" spans="1:5" x14ac:dyDescent="0.25">
      <c r="A17314" s="2">
        <v>45741.508333333331</v>
      </c>
      <c r="B17314">
        <v>134140</v>
      </c>
      <c r="C17314">
        <v>134190</v>
      </c>
      <c r="D17314">
        <v>134135</v>
      </c>
      <c r="E17314">
        <v>134190</v>
      </c>
    </row>
    <row r="17315" spans="1:5" x14ac:dyDescent="0.25">
      <c r="A17315" s="2">
        <v>45741.507638888892</v>
      </c>
      <c r="B17315">
        <v>134160</v>
      </c>
      <c r="C17315">
        <v>134185</v>
      </c>
      <c r="D17315">
        <v>134125</v>
      </c>
      <c r="E17315">
        <v>134140</v>
      </c>
    </row>
    <row r="17316" spans="1:5" x14ac:dyDescent="0.25">
      <c r="A17316" s="2">
        <v>45741.506944444445</v>
      </c>
      <c r="B17316">
        <v>134145</v>
      </c>
      <c r="C17316">
        <v>134180</v>
      </c>
      <c r="D17316">
        <v>134130</v>
      </c>
      <c r="E17316">
        <v>134160</v>
      </c>
    </row>
    <row r="17317" spans="1:5" x14ac:dyDescent="0.25">
      <c r="A17317" s="2">
        <v>45741.506249999999</v>
      </c>
      <c r="B17317">
        <v>134170</v>
      </c>
      <c r="C17317">
        <v>134190</v>
      </c>
      <c r="D17317">
        <v>134140</v>
      </c>
      <c r="E17317">
        <v>134140</v>
      </c>
    </row>
    <row r="17318" spans="1:5" x14ac:dyDescent="0.25">
      <c r="A17318" s="2">
        <v>45741.505555555559</v>
      </c>
      <c r="B17318">
        <v>134235</v>
      </c>
      <c r="C17318">
        <v>134245</v>
      </c>
      <c r="D17318">
        <v>134160</v>
      </c>
      <c r="E17318">
        <v>134170</v>
      </c>
    </row>
    <row r="17319" spans="1:5" x14ac:dyDescent="0.25">
      <c r="A17319" s="2">
        <v>45741.504861111112</v>
      </c>
      <c r="B17319">
        <v>134265</v>
      </c>
      <c r="C17319">
        <v>134270</v>
      </c>
      <c r="D17319">
        <v>134230</v>
      </c>
      <c r="E17319">
        <v>134240</v>
      </c>
    </row>
    <row r="17320" spans="1:5" x14ac:dyDescent="0.25">
      <c r="A17320" s="2">
        <v>45741.504166666666</v>
      </c>
      <c r="B17320">
        <v>134255</v>
      </c>
      <c r="C17320">
        <v>134290</v>
      </c>
      <c r="D17320">
        <v>134230</v>
      </c>
      <c r="E17320">
        <v>134265</v>
      </c>
    </row>
    <row r="17321" spans="1:5" x14ac:dyDescent="0.25">
      <c r="A17321" s="2">
        <v>45741.503472222219</v>
      </c>
      <c r="B17321">
        <v>134285</v>
      </c>
      <c r="C17321">
        <v>134290</v>
      </c>
      <c r="D17321">
        <v>134195</v>
      </c>
      <c r="E17321">
        <v>134255</v>
      </c>
    </row>
    <row r="17322" spans="1:5" x14ac:dyDescent="0.25">
      <c r="A17322" s="2">
        <v>45741.50277777778</v>
      </c>
      <c r="B17322">
        <v>134160</v>
      </c>
      <c r="C17322">
        <v>134320</v>
      </c>
      <c r="D17322">
        <v>134155</v>
      </c>
      <c r="E17322">
        <v>134280</v>
      </c>
    </row>
    <row r="17323" spans="1:5" x14ac:dyDescent="0.25">
      <c r="A17323" s="2">
        <v>45741.502083333333</v>
      </c>
      <c r="B17323">
        <v>134020</v>
      </c>
      <c r="C17323">
        <v>134170</v>
      </c>
      <c r="D17323">
        <v>134005</v>
      </c>
      <c r="E17323">
        <v>134160</v>
      </c>
    </row>
    <row r="17324" spans="1:5" x14ac:dyDescent="0.25">
      <c r="A17324" s="2">
        <v>45741.501388888886</v>
      </c>
      <c r="B17324">
        <v>134045</v>
      </c>
      <c r="C17324">
        <v>134065</v>
      </c>
      <c r="D17324">
        <v>133995</v>
      </c>
      <c r="E17324">
        <v>134025</v>
      </c>
    </row>
    <row r="17325" spans="1:5" x14ac:dyDescent="0.25">
      <c r="A17325" s="2">
        <v>45741.500694444447</v>
      </c>
      <c r="B17325">
        <v>134025</v>
      </c>
      <c r="C17325">
        <v>134065</v>
      </c>
      <c r="D17325">
        <v>134015</v>
      </c>
      <c r="E17325">
        <v>134040</v>
      </c>
    </row>
    <row r="17326" spans="1:5" x14ac:dyDescent="0.25">
      <c r="A17326" s="2">
        <v>45741.5</v>
      </c>
      <c r="B17326">
        <v>134050</v>
      </c>
      <c r="C17326">
        <v>134065</v>
      </c>
      <c r="D17326">
        <v>134005</v>
      </c>
      <c r="E17326">
        <v>134025</v>
      </c>
    </row>
    <row r="17327" spans="1:5" x14ac:dyDescent="0.25">
      <c r="A17327" s="2">
        <v>45741.499305555553</v>
      </c>
      <c r="B17327">
        <v>133980</v>
      </c>
      <c r="C17327">
        <v>134050</v>
      </c>
      <c r="D17327">
        <v>133975</v>
      </c>
      <c r="E17327">
        <v>134050</v>
      </c>
    </row>
    <row r="17328" spans="1:5" x14ac:dyDescent="0.25">
      <c r="A17328" s="2">
        <v>45741.498611111114</v>
      </c>
      <c r="B17328">
        <v>133980</v>
      </c>
      <c r="C17328">
        <v>134005</v>
      </c>
      <c r="D17328">
        <v>133960</v>
      </c>
      <c r="E17328">
        <v>133980</v>
      </c>
    </row>
    <row r="17329" spans="1:5" x14ac:dyDescent="0.25">
      <c r="A17329" s="2">
        <v>45741.497916666667</v>
      </c>
      <c r="B17329">
        <v>133965</v>
      </c>
      <c r="C17329">
        <v>134015</v>
      </c>
      <c r="D17329">
        <v>133960</v>
      </c>
      <c r="E17329">
        <v>133980</v>
      </c>
    </row>
    <row r="17330" spans="1:5" x14ac:dyDescent="0.25">
      <c r="A17330" s="2">
        <v>45741.49722222222</v>
      </c>
      <c r="B17330">
        <v>133970</v>
      </c>
      <c r="C17330">
        <v>133995</v>
      </c>
      <c r="D17330">
        <v>133955</v>
      </c>
      <c r="E17330">
        <v>133965</v>
      </c>
    </row>
    <row r="17331" spans="1:5" x14ac:dyDescent="0.25">
      <c r="A17331" s="2">
        <v>45741.496527777781</v>
      </c>
      <c r="B17331">
        <v>133960</v>
      </c>
      <c r="C17331">
        <v>134005</v>
      </c>
      <c r="D17331">
        <v>133950</v>
      </c>
      <c r="E17331">
        <v>133965</v>
      </c>
    </row>
    <row r="17332" spans="1:5" x14ac:dyDescent="0.25">
      <c r="A17332" s="2">
        <v>45741.495833333334</v>
      </c>
      <c r="B17332">
        <v>133955</v>
      </c>
      <c r="C17332">
        <v>133970</v>
      </c>
      <c r="D17332">
        <v>133930</v>
      </c>
      <c r="E17332">
        <v>133960</v>
      </c>
    </row>
    <row r="17333" spans="1:5" x14ac:dyDescent="0.25">
      <c r="A17333" s="2">
        <v>45741.495138888888</v>
      </c>
      <c r="B17333">
        <v>134005</v>
      </c>
      <c r="C17333">
        <v>134015</v>
      </c>
      <c r="D17333">
        <v>133955</v>
      </c>
      <c r="E17333">
        <v>133955</v>
      </c>
    </row>
    <row r="17334" spans="1:5" x14ac:dyDescent="0.25">
      <c r="A17334" s="2">
        <v>45741.494444444441</v>
      </c>
      <c r="B17334">
        <v>133955</v>
      </c>
      <c r="C17334">
        <v>134025</v>
      </c>
      <c r="D17334">
        <v>133935</v>
      </c>
      <c r="E17334">
        <v>134000</v>
      </c>
    </row>
    <row r="17335" spans="1:5" x14ac:dyDescent="0.25">
      <c r="A17335" s="2">
        <v>45741.493750000001</v>
      </c>
      <c r="B17335">
        <v>133930</v>
      </c>
      <c r="C17335">
        <v>133955</v>
      </c>
      <c r="D17335">
        <v>133920</v>
      </c>
      <c r="E17335">
        <v>133950</v>
      </c>
    </row>
    <row r="17336" spans="1:5" x14ac:dyDescent="0.25">
      <c r="A17336" s="2">
        <v>45741.493055555555</v>
      </c>
      <c r="B17336">
        <v>133905</v>
      </c>
      <c r="C17336">
        <v>133955</v>
      </c>
      <c r="D17336">
        <v>133890</v>
      </c>
      <c r="E17336">
        <v>133930</v>
      </c>
    </row>
    <row r="17337" spans="1:5" x14ac:dyDescent="0.25">
      <c r="A17337" s="2">
        <v>45741.492361111108</v>
      </c>
      <c r="B17337">
        <v>133905</v>
      </c>
      <c r="C17337">
        <v>133915</v>
      </c>
      <c r="D17337">
        <v>133870</v>
      </c>
      <c r="E17337">
        <v>133910</v>
      </c>
    </row>
    <row r="17338" spans="1:5" x14ac:dyDescent="0.25">
      <c r="A17338" s="2">
        <v>45741.491666666669</v>
      </c>
      <c r="B17338">
        <v>133975</v>
      </c>
      <c r="C17338">
        <v>133980</v>
      </c>
      <c r="D17338">
        <v>133895</v>
      </c>
      <c r="E17338">
        <v>133905</v>
      </c>
    </row>
    <row r="17339" spans="1:5" x14ac:dyDescent="0.25">
      <c r="A17339" s="2">
        <v>45741.490972222222</v>
      </c>
      <c r="B17339">
        <v>134010</v>
      </c>
      <c r="C17339">
        <v>134020</v>
      </c>
      <c r="D17339">
        <v>133960</v>
      </c>
      <c r="E17339">
        <v>133970</v>
      </c>
    </row>
    <row r="17340" spans="1:5" x14ac:dyDescent="0.25">
      <c r="A17340" s="2">
        <v>45741.490277777775</v>
      </c>
      <c r="B17340">
        <v>133965</v>
      </c>
      <c r="C17340">
        <v>134020</v>
      </c>
      <c r="D17340">
        <v>133950</v>
      </c>
      <c r="E17340">
        <v>134010</v>
      </c>
    </row>
    <row r="17341" spans="1:5" x14ac:dyDescent="0.25">
      <c r="A17341" s="2">
        <v>45741.489583333336</v>
      </c>
      <c r="B17341">
        <v>133965</v>
      </c>
      <c r="C17341">
        <v>133980</v>
      </c>
      <c r="D17341">
        <v>133935</v>
      </c>
      <c r="E17341">
        <v>133970</v>
      </c>
    </row>
    <row r="17342" spans="1:5" x14ac:dyDescent="0.25">
      <c r="A17342" s="2">
        <v>45741.488888888889</v>
      </c>
      <c r="B17342">
        <v>133980</v>
      </c>
      <c r="C17342">
        <v>133985</v>
      </c>
      <c r="D17342">
        <v>133940</v>
      </c>
      <c r="E17342">
        <v>133965</v>
      </c>
    </row>
    <row r="17343" spans="1:5" x14ac:dyDescent="0.25">
      <c r="A17343" s="2">
        <v>45741.488194444442</v>
      </c>
      <c r="B17343">
        <v>134010</v>
      </c>
      <c r="C17343">
        <v>134015</v>
      </c>
      <c r="D17343">
        <v>133970</v>
      </c>
      <c r="E17343">
        <v>133985</v>
      </c>
    </row>
    <row r="17344" spans="1:5" x14ac:dyDescent="0.25">
      <c r="A17344" s="2">
        <v>45741.487500000003</v>
      </c>
      <c r="B17344">
        <v>133990</v>
      </c>
      <c r="C17344">
        <v>134050</v>
      </c>
      <c r="D17344">
        <v>133985</v>
      </c>
      <c r="E17344">
        <v>134010</v>
      </c>
    </row>
    <row r="17345" spans="1:5" x14ac:dyDescent="0.25">
      <c r="A17345" s="2">
        <v>45741.486805555556</v>
      </c>
      <c r="B17345">
        <v>133995</v>
      </c>
      <c r="C17345">
        <v>134025</v>
      </c>
      <c r="D17345">
        <v>133950</v>
      </c>
      <c r="E17345">
        <v>133985</v>
      </c>
    </row>
    <row r="17346" spans="1:5" x14ac:dyDescent="0.25">
      <c r="A17346" s="2">
        <v>45741.486111111109</v>
      </c>
      <c r="B17346">
        <v>133970</v>
      </c>
      <c r="C17346">
        <v>134000</v>
      </c>
      <c r="D17346">
        <v>133925</v>
      </c>
      <c r="E17346">
        <v>134000</v>
      </c>
    </row>
    <row r="17347" spans="1:5" x14ac:dyDescent="0.25">
      <c r="A17347" s="2">
        <v>45741.48541666667</v>
      </c>
      <c r="B17347">
        <v>133925</v>
      </c>
      <c r="C17347">
        <v>133975</v>
      </c>
      <c r="D17347">
        <v>133900</v>
      </c>
      <c r="E17347">
        <v>133970</v>
      </c>
    </row>
    <row r="17348" spans="1:5" x14ac:dyDescent="0.25">
      <c r="A17348" s="2">
        <v>45741.484722222223</v>
      </c>
      <c r="B17348">
        <v>133950</v>
      </c>
      <c r="C17348">
        <v>133950</v>
      </c>
      <c r="D17348">
        <v>133905</v>
      </c>
      <c r="E17348">
        <v>133930</v>
      </c>
    </row>
    <row r="17349" spans="1:5" x14ac:dyDescent="0.25">
      <c r="A17349" s="2">
        <v>45741.484027777777</v>
      </c>
      <c r="B17349">
        <v>133940</v>
      </c>
      <c r="C17349">
        <v>133955</v>
      </c>
      <c r="D17349">
        <v>133895</v>
      </c>
      <c r="E17349">
        <v>133950</v>
      </c>
    </row>
    <row r="17350" spans="1:5" x14ac:dyDescent="0.25">
      <c r="A17350" s="2">
        <v>45741.48333333333</v>
      </c>
      <c r="B17350">
        <v>133985</v>
      </c>
      <c r="C17350">
        <v>134000</v>
      </c>
      <c r="D17350">
        <v>133910</v>
      </c>
      <c r="E17350">
        <v>133940</v>
      </c>
    </row>
    <row r="17351" spans="1:5" x14ac:dyDescent="0.25">
      <c r="A17351" s="2">
        <v>45741.482638888891</v>
      </c>
      <c r="B17351">
        <v>133950</v>
      </c>
      <c r="C17351">
        <v>133990</v>
      </c>
      <c r="D17351">
        <v>133945</v>
      </c>
      <c r="E17351">
        <v>133980</v>
      </c>
    </row>
    <row r="17352" spans="1:5" x14ac:dyDescent="0.25">
      <c r="A17352" s="2">
        <v>45741.481944444444</v>
      </c>
      <c r="B17352">
        <v>133985</v>
      </c>
      <c r="C17352">
        <v>133985</v>
      </c>
      <c r="D17352">
        <v>133920</v>
      </c>
      <c r="E17352">
        <v>133955</v>
      </c>
    </row>
    <row r="17353" spans="1:5" x14ac:dyDescent="0.25">
      <c r="A17353" s="2">
        <v>45741.481249999997</v>
      </c>
      <c r="B17353">
        <v>133955</v>
      </c>
      <c r="C17353">
        <v>133995</v>
      </c>
      <c r="D17353">
        <v>133930</v>
      </c>
      <c r="E17353">
        <v>133985</v>
      </c>
    </row>
    <row r="17354" spans="1:5" x14ac:dyDescent="0.25">
      <c r="A17354" s="2">
        <v>45741.480555555558</v>
      </c>
      <c r="B17354">
        <v>133955</v>
      </c>
      <c r="C17354">
        <v>133975</v>
      </c>
      <c r="D17354">
        <v>133910</v>
      </c>
      <c r="E17354">
        <v>133960</v>
      </c>
    </row>
    <row r="17355" spans="1:5" x14ac:dyDescent="0.25">
      <c r="A17355" s="2">
        <v>45741.479861111111</v>
      </c>
      <c r="B17355">
        <v>134010</v>
      </c>
      <c r="C17355">
        <v>134010</v>
      </c>
      <c r="D17355">
        <v>133940</v>
      </c>
      <c r="E17355">
        <v>133950</v>
      </c>
    </row>
    <row r="17356" spans="1:5" x14ac:dyDescent="0.25">
      <c r="A17356" s="2">
        <v>45741.479166666664</v>
      </c>
      <c r="B17356">
        <v>134045</v>
      </c>
      <c r="C17356">
        <v>134065</v>
      </c>
      <c r="D17356">
        <v>133990</v>
      </c>
      <c r="E17356">
        <v>134010</v>
      </c>
    </row>
    <row r="17357" spans="1:5" x14ac:dyDescent="0.25">
      <c r="A17357" s="2">
        <v>45741.478472222225</v>
      </c>
      <c r="B17357">
        <v>134050</v>
      </c>
      <c r="C17357">
        <v>134095</v>
      </c>
      <c r="D17357">
        <v>134045</v>
      </c>
      <c r="E17357">
        <v>134045</v>
      </c>
    </row>
    <row r="17358" spans="1:5" x14ac:dyDescent="0.25">
      <c r="A17358" s="2">
        <v>45741.477777777778</v>
      </c>
      <c r="B17358">
        <v>134065</v>
      </c>
      <c r="C17358">
        <v>134080</v>
      </c>
      <c r="D17358">
        <v>134020</v>
      </c>
      <c r="E17358">
        <v>134045</v>
      </c>
    </row>
    <row r="17359" spans="1:5" x14ac:dyDescent="0.25">
      <c r="A17359" s="2">
        <v>45741.477083333331</v>
      </c>
      <c r="B17359">
        <v>133980</v>
      </c>
      <c r="C17359">
        <v>134105</v>
      </c>
      <c r="D17359">
        <v>133970</v>
      </c>
      <c r="E17359">
        <v>134070</v>
      </c>
    </row>
    <row r="17360" spans="1:5" x14ac:dyDescent="0.25">
      <c r="A17360" s="2">
        <v>45741.476388888892</v>
      </c>
      <c r="B17360">
        <v>133915</v>
      </c>
      <c r="C17360">
        <v>133990</v>
      </c>
      <c r="D17360">
        <v>133910</v>
      </c>
      <c r="E17360">
        <v>133980</v>
      </c>
    </row>
    <row r="17361" spans="1:5" x14ac:dyDescent="0.25">
      <c r="A17361" s="2">
        <v>45741.475694444445</v>
      </c>
      <c r="B17361">
        <v>133885</v>
      </c>
      <c r="C17361">
        <v>133930</v>
      </c>
      <c r="D17361">
        <v>133855</v>
      </c>
      <c r="E17361">
        <v>133915</v>
      </c>
    </row>
    <row r="17362" spans="1:5" x14ac:dyDescent="0.25">
      <c r="A17362" s="2">
        <v>45741.474999999999</v>
      </c>
      <c r="B17362">
        <v>133865</v>
      </c>
      <c r="C17362">
        <v>133900</v>
      </c>
      <c r="D17362">
        <v>133850</v>
      </c>
      <c r="E17362">
        <v>133890</v>
      </c>
    </row>
    <row r="17363" spans="1:5" x14ac:dyDescent="0.25">
      <c r="A17363" s="2">
        <v>45741.474305555559</v>
      </c>
      <c r="B17363">
        <v>133855</v>
      </c>
      <c r="C17363">
        <v>133870</v>
      </c>
      <c r="D17363">
        <v>133825</v>
      </c>
      <c r="E17363">
        <v>133860</v>
      </c>
    </row>
    <row r="17364" spans="1:5" x14ac:dyDescent="0.25">
      <c r="A17364" s="2">
        <v>45741.473611111112</v>
      </c>
      <c r="B17364">
        <v>133820</v>
      </c>
      <c r="C17364">
        <v>133880</v>
      </c>
      <c r="D17364">
        <v>133810</v>
      </c>
      <c r="E17364">
        <v>133860</v>
      </c>
    </row>
    <row r="17365" spans="1:5" x14ac:dyDescent="0.25">
      <c r="A17365" s="2">
        <v>45741.472916666666</v>
      </c>
      <c r="B17365">
        <v>133850</v>
      </c>
      <c r="C17365">
        <v>133910</v>
      </c>
      <c r="D17365">
        <v>133810</v>
      </c>
      <c r="E17365">
        <v>133820</v>
      </c>
    </row>
    <row r="17366" spans="1:5" x14ac:dyDescent="0.25">
      <c r="A17366" s="2">
        <v>45741.472222222219</v>
      </c>
      <c r="B17366">
        <v>133840</v>
      </c>
      <c r="C17366">
        <v>133900</v>
      </c>
      <c r="D17366">
        <v>133825</v>
      </c>
      <c r="E17366">
        <v>133850</v>
      </c>
    </row>
    <row r="17367" spans="1:5" x14ac:dyDescent="0.25">
      <c r="A17367" s="2">
        <v>45741.47152777778</v>
      </c>
      <c r="B17367">
        <v>133850</v>
      </c>
      <c r="C17367">
        <v>133880</v>
      </c>
      <c r="D17367">
        <v>133810</v>
      </c>
      <c r="E17367">
        <v>133845</v>
      </c>
    </row>
    <row r="17368" spans="1:5" x14ac:dyDescent="0.25">
      <c r="A17368" s="2">
        <v>45741.470833333333</v>
      </c>
      <c r="B17368">
        <v>133820</v>
      </c>
      <c r="C17368">
        <v>133860</v>
      </c>
      <c r="D17368">
        <v>133775</v>
      </c>
      <c r="E17368">
        <v>133850</v>
      </c>
    </row>
    <row r="17369" spans="1:5" x14ac:dyDescent="0.25">
      <c r="A17369" s="2">
        <v>45741.470138888886</v>
      </c>
      <c r="B17369">
        <v>133790</v>
      </c>
      <c r="C17369">
        <v>133870</v>
      </c>
      <c r="D17369">
        <v>133785</v>
      </c>
      <c r="E17369">
        <v>133820</v>
      </c>
    </row>
    <row r="17370" spans="1:5" x14ac:dyDescent="0.25">
      <c r="A17370" s="2">
        <v>45741.469444444447</v>
      </c>
      <c r="B17370">
        <v>133690</v>
      </c>
      <c r="C17370">
        <v>133790</v>
      </c>
      <c r="D17370">
        <v>133670</v>
      </c>
      <c r="E17370">
        <v>133790</v>
      </c>
    </row>
    <row r="17371" spans="1:5" x14ac:dyDescent="0.25">
      <c r="A17371" s="2">
        <v>45741.46875</v>
      </c>
      <c r="B17371">
        <v>133755</v>
      </c>
      <c r="C17371">
        <v>133760</v>
      </c>
      <c r="D17371">
        <v>133680</v>
      </c>
      <c r="E17371">
        <v>133690</v>
      </c>
    </row>
    <row r="17372" spans="1:5" x14ac:dyDescent="0.25">
      <c r="A17372" s="2">
        <v>45741.468055555553</v>
      </c>
      <c r="B17372">
        <v>133695</v>
      </c>
      <c r="C17372">
        <v>133790</v>
      </c>
      <c r="D17372">
        <v>133695</v>
      </c>
      <c r="E17372">
        <v>133755</v>
      </c>
    </row>
    <row r="17373" spans="1:5" x14ac:dyDescent="0.25">
      <c r="A17373" s="2">
        <v>45741.467361111114</v>
      </c>
      <c r="B17373">
        <v>133660</v>
      </c>
      <c r="C17373">
        <v>133725</v>
      </c>
      <c r="D17373">
        <v>133650</v>
      </c>
      <c r="E17373">
        <v>133700</v>
      </c>
    </row>
    <row r="17374" spans="1:5" x14ac:dyDescent="0.25">
      <c r="A17374" s="2">
        <v>45741.466666666667</v>
      </c>
      <c r="B17374">
        <v>133595</v>
      </c>
      <c r="C17374">
        <v>133670</v>
      </c>
      <c r="D17374">
        <v>133595</v>
      </c>
      <c r="E17374">
        <v>133665</v>
      </c>
    </row>
    <row r="17375" spans="1:5" x14ac:dyDescent="0.25">
      <c r="A17375" s="2">
        <v>45741.46597222222</v>
      </c>
      <c r="B17375">
        <v>133630</v>
      </c>
      <c r="C17375">
        <v>133640</v>
      </c>
      <c r="D17375">
        <v>133550</v>
      </c>
      <c r="E17375">
        <v>133595</v>
      </c>
    </row>
    <row r="17376" spans="1:5" x14ac:dyDescent="0.25">
      <c r="A17376" s="2">
        <v>45741.465277777781</v>
      </c>
      <c r="B17376">
        <v>133620</v>
      </c>
      <c r="C17376">
        <v>133650</v>
      </c>
      <c r="D17376">
        <v>133590</v>
      </c>
      <c r="E17376">
        <v>133625</v>
      </c>
    </row>
    <row r="17377" spans="1:5" x14ac:dyDescent="0.25">
      <c r="A17377" s="2">
        <v>45741.464583333334</v>
      </c>
      <c r="B17377">
        <v>133625</v>
      </c>
      <c r="C17377">
        <v>133645</v>
      </c>
      <c r="D17377">
        <v>133605</v>
      </c>
      <c r="E17377">
        <v>133620</v>
      </c>
    </row>
    <row r="17378" spans="1:5" x14ac:dyDescent="0.25">
      <c r="A17378" s="2">
        <v>45741.463888888888</v>
      </c>
      <c r="B17378">
        <v>133620</v>
      </c>
      <c r="C17378">
        <v>133650</v>
      </c>
      <c r="D17378">
        <v>133590</v>
      </c>
      <c r="E17378">
        <v>133620</v>
      </c>
    </row>
    <row r="17379" spans="1:5" x14ac:dyDescent="0.25">
      <c r="A17379" s="2">
        <v>45741.463194444441</v>
      </c>
      <c r="B17379">
        <v>133625</v>
      </c>
      <c r="C17379">
        <v>133700</v>
      </c>
      <c r="D17379">
        <v>133610</v>
      </c>
      <c r="E17379">
        <v>133620</v>
      </c>
    </row>
    <row r="17380" spans="1:5" x14ac:dyDescent="0.25">
      <c r="A17380" s="2">
        <v>45741.462500000001</v>
      </c>
      <c r="B17380">
        <v>133545</v>
      </c>
      <c r="C17380">
        <v>133630</v>
      </c>
      <c r="D17380">
        <v>133495</v>
      </c>
      <c r="E17380">
        <v>133625</v>
      </c>
    </row>
    <row r="17381" spans="1:5" x14ac:dyDescent="0.25">
      <c r="A17381" s="2">
        <v>45741.461805555555</v>
      </c>
      <c r="B17381">
        <v>133500</v>
      </c>
      <c r="C17381">
        <v>133610</v>
      </c>
      <c r="D17381">
        <v>133495</v>
      </c>
      <c r="E17381">
        <v>133545</v>
      </c>
    </row>
    <row r="17382" spans="1:5" x14ac:dyDescent="0.25">
      <c r="A17382" s="2">
        <v>45741.461111111108</v>
      </c>
      <c r="B17382">
        <v>133565</v>
      </c>
      <c r="C17382">
        <v>133580</v>
      </c>
      <c r="D17382">
        <v>133465</v>
      </c>
      <c r="E17382">
        <v>133505</v>
      </c>
    </row>
    <row r="17383" spans="1:5" x14ac:dyDescent="0.25">
      <c r="A17383" s="2">
        <v>45741.460416666669</v>
      </c>
      <c r="B17383">
        <v>133500</v>
      </c>
      <c r="C17383">
        <v>133570</v>
      </c>
      <c r="D17383">
        <v>133495</v>
      </c>
      <c r="E17383">
        <v>133570</v>
      </c>
    </row>
    <row r="17384" spans="1:5" x14ac:dyDescent="0.25">
      <c r="A17384" s="2">
        <v>45741.459722222222</v>
      </c>
      <c r="B17384">
        <v>133500</v>
      </c>
      <c r="C17384">
        <v>133520</v>
      </c>
      <c r="D17384">
        <v>133475</v>
      </c>
      <c r="E17384">
        <v>133495</v>
      </c>
    </row>
    <row r="17385" spans="1:5" x14ac:dyDescent="0.25">
      <c r="A17385" s="2">
        <v>45741.459027777775</v>
      </c>
      <c r="B17385">
        <v>133555</v>
      </c>
      <c r="C17385">
        <v>133555</v>
      </c>
      <c r="D17385">
        <v>133470</v>
      </c>
      <c r="E17385">
        <v>133500</v>
      </c>
    </row>
    <row r="17386" spans="1:5" x14ac:dyDescent="0.25">
      <c r="A17386" s="2">
        <v>45741.458333333336</v>
      </c>
      <c r="B17386">
        <v>133530</v>
      </c>
      <c r="C17386">
        <v>133585</v>
      </c>
      <c r="D17386">
        <v>133470</v>
      </c>
      <c r="E17386">
        <v>133555</v>
      </c>
    </row>
    <row r="17387" spans="1:5" x14ac:dyDescent="0.25">
      <c r="A17387" s="2">
        <v>45741.457638888889</v>
      </c>
      <c r="B17387">
        <v>133560</v>
      </c>
      <c r="C17387">
        <v>133570</v>
      </c>
      <c r="D17387">
        <v>133520</v>
      </c>
      <c r="E17387">
        <v>133530</v>
      </c>
    </row>
    <row r="17388" spans="1:5" x14ac:dyDescent="0.25">
      <c r="A17388" s="2">
        <v>45741.456944444442</v>
      </c>
      <c r="B17388">
        <v>133640</v>
      </c>
      <c r="C17388">
        <v>133645</v>
      </c>
      <c r="D17388">
        <v>133555</v>
      </c>
      <c r="E17388">
        <v>133560</v>
      </c>
    </row>
    <row r="17389" spans="1:5" x14ac:dyDescent="0.25">
      <c r="A17389" s="2">
        <v>45741.456250000003</v>
      </c>
      <c r="B17389">
        <v>133640</v>
      </c>
      <c r="C17389">
        <v>133660</v>
      </c>
      <c r="D17389">
        <v>133585</v>
      </c>
      <c r="E17389">
        <v>133635</v>
      </c>
    </row>
    <row r="17390" spans="1:5" x14ac:dyDescent="0.25">
      <c r="A17390" s="2">
        <v>45741.455555555556</v>
      </c>
      <c r="B17390">
        <v>133635</v>
      </c>
      <c r="C17390">
        <v>133675</v>
      </c>
      <c r="D17390">
        <v>133620</v>
      </c>
      <c r="E17390">
        <v>133640</v>
      </c>
    </row>
    <row r="17391" spans="1:5" x14ac:dyDescent="0.25">
      <c r="A17391" s="2">
        <v>45741.454861111109</v>
      </c>
      <c r="B17391">
        <v>133635</v>
      </c>
      <c r="C17391">
        <v>133650</v>
      </c>
      <c r="D17391">
        <v>133600</v>
      </c>
      <c r="E17391">
        <v>133630</v>
      </c>
    </row>
    <row r="17392" spans="1:5" x14ac:dyDescent="0.25">
      <c r="A17392" s="2">
        <v>45741.45416666667</v>
      </c>
      <c r="B17392">
        <v>133590</v>
      </c>
      <c r="C17392">
        <v>133645</v>
      </c>
      <c r="D17392">
        <v>133545</v>
      </c>
      <c r="E17392">
        <v>133635</v>
      </c>
    </row>
    <row r="17393" spans="1:5" x14ac:dyDescent="0.25">
      <c r="A17393" s="2">
        <v>45741.453472222223</v>
      </c>
      <c r="B17393">
        <v>133590</v>
      </c>
      <c r="C17393">
        <v>133680</v>
      </c>
      <c r="D17393">
        <v>133560</v>
      </c>
      <c r="E17393">
        <v>133595</v>
      </c>
    </row>
    <row r="17394" spans="1:5" x14ac:dyDescent="0.25">
      <c r="A17394" s="2">
        <v>45741.452777777777</v>
      </c>
      <c r="B17394">
        <v>133450</v>
      </c>
      <c r="C17394">
        <v>133605</v>
      </c>
      <c r="D17394">
        <v>133420</v>
      </c>
      <c r="E17394">
        <v>133590</v>
      </c>
    </row>
    <row r="17395" spans="1:5" x14ac:dyDescent="0.25">
      <c r="A17395" s="2">
        <v>45741.45208333333</v>
      </c>
      <c r="B17395">
        <v>133445</v>
      </c>
      <c r="C17395">
        <v>133495</v>
      </c>
      <c r="D17395">
        <v>133425</v>
      </c>
      <c r="E17395">
        <v>133445</v>
      </c>
    </row>
    <row r="17396" spans="1:5" x14ac:dyDescent="0.25">
      <c r="A17396" s="2">
        <v>45741.451388888891</v>
      </c>
      <c r="B17396">
        <v>133415</v>
      </c>
      <c r="C17396">
        <v>133450</v>
      </c>
      <c r="D17396">
        <v>133410</v>
      </c>
      <c r="E17396">
        <v>133445</v>
      </c>
    </row>
    <row r="17397" spans="1:5" x14ac:dyDescent="0.25">
      <c r="A17397" s="2">
        <v>45741.450694444444</v>
      </c>
      <c r="B17397">
        <v>133445</v>
      </c>
      <c r="C17397">
        <v>133455</v>
      </c>
      <c r="D17397">
        <v>133375</v>
      </c>
      <c r="E17397">
        <v>133415</v>
      </c>
    </row>
    <row r="17398" spans="1:5" x14ac:dyDescent="0.25">
      <c r="A17398" s="2">
        <v>45741.45</v>
      </c>
      <c r="B17398">
        <v>133365</v>
      </c>
      <c r="C17398">
        <v>133445</v>
      </c>
      <c r="D17398">
        <v>133365</v>
      </c>
      <c r="E17398">
        <v>133440</v>
      </c>
    </row>
    <row r="17399" spans="1:5" x14ac:dyDescent="0.25">
      <c r="A17399" s="2">
        <v>45741.449305555558</v>
      </c>
      <c r="B17399">
        <v>133370</v>
      </c>
      <c r="C17399">
        <v>133410</v>
      </c>
      <c r="D17399">
        <v>133345</v>
      </c>
      <c r="E17399">
        <v>133365</v>
      </c>
    </row>
    <row r="17400" spans="1:5" x14ac:dyDescent="0.25">
      <c r="A17400" s="2">
        <v>45741.448611111111</v>
      </c>
      <c r="B17400">
        <v>133410</v>
      </c>
      <c r="C17400">
        <v>133425</v>
      </c>
      <c r="D17400">
        <v>133350</v>
      </c>
      <c r="E17400">
        <v>133370</v>
      </c>
    </row>
    <row r="17401" spans="1:5" x14ac:dyDescent="0.25">
      <c r="A17401" s="2">
        <v>45741.447916666664</v>
      </c>
      <c r="B17401">
        <v>133445</v>
      </c>
      <c r="C17401">
        <v>133450</v>
      </c>
      <c r="D17401">
        <v>133380</v>
      </c>
      <c r="E17401">
        <v>133415</v>
      </c>
    </row>
    <row r="17402" spans="1:5" x14ac:dyDescent="0.25">
      <c r="A17402" s="2">
        <v>45741.447222222225</v>
      </c>
      <c r="B17402">
        <v>133465</v>
      </c>
      <c r="C17402">
        <v>133470</v>
      </c>
      <c r="D17402">
        <v>133390</v>
      </c>
      <c r="E17402">
        <v>133440</v>
      </c>
    </row>
    <row r="17403" spans="1:5" x14ac:dyDescent="0.25">
      <c r="A17403" s="2">
        <v>45741.446527777778</v>
      </c>
      <c r="B17403">
        <v>133460</v>
      </c>
      <c r="C17403">
        <v>133505</v>
      </c>
      <c r="D17403">
        <v>133435</v>
      </c>
      <c r="E17403">
        <v>133460</v>
      </c>
    </row>
    <row r="17404" spans="1:5" x14ac:dyDescent="0.25">
      <c r="A17404" s="2">
        <v>45741.445833333331</v>
      </c>
      <c r="B17404">
        <v>133390</v>
      </c>
      <c r="C17404">
        <v>133480</v>
      </c>
      <c r="D17404">
        <v>133330</v>
      </c>
      <c r="E17404">
        <v>133455</v>
      </c>
    </row>
    <row r="17405" spans="1:5" x14ac:dyDescent="0.25">
      <c r="A17405" s="2">
        <v>45741.445138888892</v>
      </c>
      <c r="B17405">
        <v>133375</v>
      </c>
      <c r="C17405">
        <v>133480</v>
      </c>
      <c r="D17405">
        <v>133365</v>
      </c>
      <c r="E17405">
        <v>133390</v>
      </c>
    </row>
    <row r="17406" spans="1:5" x14ac:dyDescent="0.25">
      <c r="A17406" s="2">
        <v>45741.444444444445</v>
      </c>
      <c r="B17406">
        <v>133390</v>
      </c>
      <c r="C17406">
        <v>133455</v>
      </c>
      <c r="D17406">
        <v>133355</v>
      </c>
      <c r="E17406">
        <v>133375</v>
      </c>
    </row>
    <row r="17407" spans="1:5" x14ac:dyDescent="0.25">
      <c r="A17407" s="2">
        <v>45741.443749999999</v>
      </c>
      <c r="B17407">
        <v>133250</v>
      </c>
      <c r="C17407">
        <v>133410</v>
      </c>
      <c r="D17407">
        <v>133240</v>
      </c>
      <c r="E17407">
        <v>133385</v>
      </c>
    </row>
    <row r="17408" spans="1:5" x14ac:dyDescent="0.25">
      <c r="A17408" s="2">
        <v>45741.443055555559</v>
      </c>
      <c r="B17408">
        <v>133250</v>
      </c>
      <c r="C17408">
        <v>133305</v>
      </c>
      <c r="D17408">
        <v>133175</v>
      </c>
      <c r="E17408">
        <v>133245</v>
      </c>
    </row>
    <row r="17409" spans="1:5" x14ac:dyDescent="0.25">
      <c r="A17409" s="2">
        <v>45741.442361111112</v>
      </c>
      <c r="B17409">
        <v>133240</v>
      </c>
      <c r="C17409">
        <v>133275</v>
      </c>
      <c r="D17409">
        <v>133175</v>
      </c>
      <c r="E17409">
        <v>133255</v>
      </c>
    </row>
    <row r="17410" spans="1:5" x14ac:dyDescent="0.25">
      <c r="A17410" s="2">
        <v>45741.441666666666</v>
      </c>
      <c r="B17410">
        <v>133235</v>
      </c>
      <c r="C17410">
        <v>133275</v>
      </c>
      <c r="D17410">
        <v>133215</v>
      </c>
      <c r="E17410">
        <v>133240</v>
      </c>
    </row>
    <row r="17411" spans="1:5" x14ac:dyDescent="0.25">
      <c r="A17411" s="2">
        <v>45741.440972222219</v>
      </c>
      <c r="B17411">
        <v>133315</v>
      </c>
      <c r="C17411">
        <v>133345</v>
      </c>
      <c r="D17411">
        <v>133185</v>
      </c>
      <c r="E17411">
        <v>133235</v>
      </c>
    </row>
    <row r="17412" spans="1:5" x14ac:dyDescent="0.25">
      <c r="A17412" s="2">
        <v>45741.44027777778</v>
      </c>
      <c r="B17412">
        <v>133310</v>
      </c>
      <c r="C17412">
        <v>133330</v>
      </c>
      <c r="D17412">
        <v>133280</v>
      </c>
      <c r="E17412">
        <v>133320</v>
      </c>
    </row>
    <row r="17413" spans="1:5" x14ac:dyDescent="0.25">
      <c r="A17413" s="2">
        <v>45741.439583333333</v>
      </c>
      <c r="B17413">
        <v>133190</v>
      </c>
      <c r="C17413">
        <v>133320</v>
      </c>
      <c r="D17413">
        <v>133185</v>
      </c>
      <c r="E17413">
        <v>133310</v>
      </c>
    </row>
    <row r="17414" spans="1:5" x14ac:dyDescent="0.25">
      <c r="A17414" s="2">
        <v>45741.438888888886</v>
      </c>
      <c r="B17414">
        <v>133270</v>
      </c>
      <c r="C17414">
        <v>133305</v>
      </c>
      <c r="D17414">
        <v>133155</v>
      </c>
      <c r="E17414">
        <v>133190</v>
      </c>
    </row>
    <row r="17415" spans="1:5" x14ac:dyDescent="0.25">
      <c r="A17415" s="2">
        <v>45741.438194444447</v>
      </c>
      <c r="B17415">
        <v>133110</v>
      </c>
      <c r="C17415">
        <v>133325</v>
      </c>
      <c r="D17415">
        <v>133100</v>
      </c>
      <c r="E17415">
        <v>133275</v>
      </c>
    </row>
    <row r="17416" spans="1:5" x14ac:dyDescent="0.25">
      <c r="A17416" s="2">
        <v>45741.4375</v>
      </c>
      <c r="B17416">
        <v>132990</v>
      </c>
      <c r="C17416">
        <v>133150</v>
      </c>
      <c r="D17416">
        <v>132965</v>
      </c>
      <c r="E17416">
        <v>133115</v>
      </c>
    </row>
    <row r="17417" spans="1:5" x14ac:dyDescent="0.25">
      <c r="A17417" s="2">
        <v>45741.436805555553</v>
      </c>
      <c r="B17417">
        <v>133080</v>
      </c>
      <c r="C17417">
        <v>133100</v>
      </c>
      <c r="D17417">
        <v>132900</v>
      </c>
      <c r="E17417">
        <v>132985</v>
      </c>
    </row>
    <row r="17418" spans="1:5" x14ac:dyDescent="0.25">
      <c r="A17418" s="2">
        <v>45741.436111111114</v>
      </c>
      <c r="B17418">
        <v>133055</v>
      </c>
      <c r="C17418">
        <v>133135</v>
      </c>
      <c r="D17418">
        <v>133055</v>
      </c>
      <c r="E17418">
        <v>133080</v>
      </c>
    </row>
    <row r="17419" spans="1:5" x14ac:dyDescent="0.25">
      <c r="A17419" s="2">
        <v>45741.435416666667</v>
      </c>
      <c r="B17419">
        <v>132910</v>
      </c>
      <c r="C17419">
        <v>133080</v>
      </c>
      <c r="D17419">
        <v>132910</v>
      </c>
      <c r="E17419">
        <v>133055</v>
      </c>
    </row>
    <row r="17420" spans="1:5" x14ac:dyDescent="0.25">
      <c r="A17420" s="2">
        <v>45741.43472222222</v>
      </c>
      <c r="B17420">
        <v>132975</v>
      </c>
      <c r="C17420">
        <v>132995</v>
      </c>
      <c r="D17420">
        <v>132875</v>
      </c>
      <c r="E17420">
        <v>132915</v>
      </c>
    </row>
    <row r="17421" spans="1:5" x14ac:dyDescent="0.25">
      <c r="A17421" s="2">
        <v>45741.434027777781</v>
      </c>
      <c r="B17421">
        <v>132910</v>
      </c>
      <c r="C17421">
        <v>133010</v>
      </c>
      <c r="D17421">
        <v>132880</v>
      </c>
      <c r="E17421">
        <v>132970</v>
      </c>
    </row>
    <row r="17422" spans="1:5" x14ac:dyDescent="0.25">
      <c r="A17422" s="2">
        <v>45741.433333333334</v>
      </c>
      <c r="B17422">
        <v>132680</v>
      </c>
      <c r="C17422">
        <v>132995</v>
      </c>
      <c r="D17422">
        <v>132670</v>
      </c>
      <c r="E17422">
        <v>132910</v>
      </c>
    </row>
    <row r="17423" spans="1:5" x14ac:dyDescent="0.25">
      <c r="A17423" s="2">
        <v>45741.432638888888</v>
      </c>
      <c r="B17423">
        <v>132695</v>
      </c>
      <c r="C17423">
        <v>132740</v>
      </c>
      <c r="D17423">
        <v>132665</v>
      </c>
      <c r="E17423">
        <v>132685</v>
      </c>
    </row>
    <row r="17424" spans="1:5" x14ac:dyDescent="0.25">
      <c r="A17424" s="2">
        <v>45741.431944444441</v>
      </c>
      <c r="B17424">
        <v>132645</v>
      </c>
      <c r="C17424">
        <v>132715</v>
      </c>
      <c r="D17424">
        <v>132635</v>
      </c>
      <c r="E17424">
        <v>132695</v>
      </c>
    </row>
    <row r="17425" spans="1:5" x14ac:dyDescent="0.25">
      <c r="A17425" s="2">
        <v>45741.431250000001</v>
      </c>
      <c r="B17425">
        <v>132655</v>
      </c>
      <c r="C17425">
        <v>132660</v>
      </c>
      <c r="D17425">
        <v>132615</v>
      </c>
      <c r="E17425">
        <v>132645</v>
      </c>
    </row>
    <row r="17426" spans="1:5" x14ac:dyDescent="0.25">
      <c r="A17426" s="2">
        <v>45741.430555555555</v>
      </c>
      <c r="B17426">
        <v>132725</v>
      </c>
      <c r="C17426">
        <v>132745</v>
      </c>
      <c r="D17426">
        <v>132635</v>
      </c>
      <c r="E17426">
        <v>132650</v>
      </c>
    </row>
    <row r="17427" spans="1:5" x14ac:dyDescent="0.25">
      <c r="A17427" s="2">
        <v>45741.429861111108</v>
      </c>
      <c r="B17427">
        <v>132665</v>
      </c>
      <c r="C17427">
        <v>132730</v>
      </c>
      <c r="D17427">
        <v>132655</v>
      </c>
      <c r="E17427">
        <v>132725</v>
      </c>
    </row>
    <row r="17428" spans="1:5" x14ac:dyDescent="0.25">
      <c r="A17428" s="2">
        <v>45741.429166666669</v>
      </c>
      <c r="B17428">
        <v>132700</v>
      </c>
      <c r="C17428">
        <v>132775</v>
      </c>
      <c r="D17428">
        <v>132655</v>
      </c>
      <c r="E17428">
        <v>132665</v>
      </c>
    </row>
    <row r="17429" spans="1:5" x14ac:dyDescent="0.25">
      <c r="A17429" s="2">
        <v>45741.428472222222</v>
      </c>
      <c r="B17429">
        <v>132610</v>
      </c>
      <c r="C17429">
        <v>132700</v>
      </c>
      <c r="D17429">
        <v>132600</v>
      </c>
      <c r="E17429">
        <v>132695</v>
      </c>
    </row>
    <row r="17430" spans="1:5" x14ac:dyDescent="0.25">
      <c r="A17430" s="2">
        <v>45741.427777777775</v>
      </c>
      <c r="B17430">
        <v>132630</v>
      </c>
      <c r="C17430">
        <v>132645</v>
      </c>
      <c r="D17430">
        <v>132575</v>
      </c>
      <c r="E17430">
        <v>132610</v>
      </c>
    </row>
    <row r="17431" spans="1:5" x14ac:dyDescent="0.25">
      <c r="A17431" s="2">
        <v>45741.427083333336</v>
      </c>
      <c r="B17431">
        <v>132615</v>
      </c>
      <c r="C17431">
        <v>132730</v>
      </c>
      <c r="D17431">
        <v>132605</v>
      </c>
      <c r="E17431">
        <v>132635</v>
      </c>
    </row>
    <row r="17432" spans="1:5" x14ac:dyDescent="0.25">
      <c r="A17432" s="2">
        <v>45741.426388888889</v>
      </c>
      <c r="B17432">
        <v>132760</v>
      </c>
      <c r="C17432">
        <v>132765</v>
      </c>
      <c r="D17432">
        <v>132590</v>
      </c>
      <c r="E17432">
        <v>132615</v>
      </c>
    </row>
    <row r="17433" spans="1:5" x14ac:dyDescent="0.25">
      <c r="A17433" s="2">
        <v>45741.425694444442</v>
      </c>
      <c r="B17433">
        <v>132725</v>
      </c>
      <c r="C17433">
        <v>132770</v>
      </c>
      <c r="D17433">
        <v>132720</v>
      </c>
      <c r="E17433">
        <v>132765</v>
      </c>
    </row>
    <row r="17434" spans="1:5" x14ac:dyDescent="0.25">
      <c r="A17434" s="2">
        <v>45741.425000000003</v>
      </c>
      <c r="B17434">
        <v>132675</v>
      </c>
      <c r="C17434">
        <v>132750</v>
      </c>
      <c r="D17434">
        <v>132630</v>
      </c>
      <c r="E17434">
        <v>132720</v>
      </c>
    </row>
    <row r="17435" spans="1:5" x14ac:dyDescent="0.25">
      <c r="A17435" s="2">
        <v>45741.424305555556</v>
      </c>
      <c r="B17435">
        <v>132665</v>
      </c>
      <c r="C17435">
        <v>132725</v>
      </c>
      <c r="D17435">
        <v>132635</v>
      </c>
      <c r="E17435">
        <v>132675</v>
      </c>
    </row>
    <row r="17436" spans="1:5" x14ac:dyDescent="0.25">
      <c r="A17436" s="2">
        <v>45741.423611111109</v>
      </c>
      <c r="B17436">
        <v>132690</v>
      </c>
      <c r="C17436">
        <v>132720</v>
      </c>
      <c r="D17436">
        <v>132650</v>
      </c>
      <c r="E17436">
        <v>132670</v>
      </c>
    </row>
    <row r="17437" spans="1:5" x14ac:dyDescent="0.25">
      <c r="A17437" s="2">
        <v>45741.42291666667</v>
      </c>
      <c r="B17437">
        <v>132705</v>
      </c>
      <c r="C17437">
        <v>132750</v>
      </c>
      <c r="D17437">
        <v>132680</v>
      </c>
      <c r="E17437">
        <v>132695</v>
      </c>
    </row>
    <row r="17438" spans="1:5" x14ac:dyDescent="0.25">
      <c r="A17438" s="2">
        <v>45741.422222222223</v>
      </c>
      <c r="B17438">
        <v>132630</v>
      </c>
      <c r="C17438">
        <v>132735</v>
      </c>
      <c r="D17438">
        <v>132620</v>
      </c>
      <c r="E17438">
        <v>132700</v>
      </c>
    </row>
    <row r="17439" spans="1:5" x14ac:dyDescent="0.25">
      <c r="A17439" s="2">
        <v>45741.421527777777</v>
      </c>
      <c r="B17439">
        <v>132625</v>
      </c>
      <c r="C17439">
        <v>132640</v>
      </c>
      <c r="D17439">
        <v>132560</v>
      </c>
      <c r="E17439">
        <v>132635</v>
      </c>
    </row>
    <row r="17440" spans="1:5" x14ac:dyDescent="0.25">
      <c r="A17440" s="2">
        <v>45741.42083333333</v>
      </c>
      <c r="B17440">
        <v>132675</v>
      </c>
      <c r="C17440">
        <v>132705</v>
      </c>
      <c r="D17440">
        <v>132615</v>
      </c>
      <c r="E17440">
        <v>132625</v>
      </c>
    </row>
    <row r="17441" spans="1:5" x14ac:dyDescent="0.25">
      <c r="A17441" s="2">
        <v>45741.420138888891</v>
      </c>
      <c r="B17441">
        <v>132680</v>
      </c>
      <c r="C17441">
        <v>132730</v>
      </c>
      <c r="D17441">
        <v>132625</v>
      </c>
      <c r="E17441">
        <v>132670</v>
      </c>
    </row>
    <row r="17442" spans="1:5" x14ac:dyDescent="0.25">
      <c r="A17442" s="2">
        <v>45741.419444444444</v>
      </c>
      <c r="B17442">
        <v>132810</v>
      </c>
      <c r="C17442">
        <v>132825</v>
      </c>
      <c r="D17442">
        <v>132670</v>
      </c>
      <c r="E17442">
        <v>132680</v>
      </c>
    </row>
    <row r="17443" spans="1:5" x14ac:dyDescent="0.25">
      <c r="A17443" s="2">
        <v>45741.418749999997</v>
      </c>
      <c r="B17443">
        <v>132815</v>
      </c>
      <c r="C17443">
        <v>132855</v>
      </c>
      <c r="D17443">
        <v>132785</v>
      </c>
      <c r="E17443">
        <v>132810</v>
      </c>
    </row>
    <row r="17444" spans="1:5" x14ac:dyDescent="0.25">
      <c r="A17444" s="2">
        <v>45741.418055555558</v>
      </c>
      <c r="B17444">
        <v>132785</v>
      </c>
      <c r="C17444">
        <v>132835</v>
      </c>
      <c r="D17444">
        <v>132755</v>
      </c>
      <c r="E17444">
        <v>132810</v>
      </c>
    </row>
    <row r="17445" spans="1:5" x14ac:dyDescent="0.25">
      <c r="A17445" s="2">
        <v>45741.417361111111</v>
      </c>
      <c r="B17445">
        <v>132805</v>
      </c>
      <c r="C17445">
        <v>132885</v>
      </c>
      <c r="D17445">
        <v>132780</v>
      </c>
      <c r="E17445">
        <v>132790</v>
      </c>
    </row>
    <row r="17446" spans="1:5" x14ac:dyDescent="0.25">
      <c r="A17446" s="2">
        <v>45741.416666666664</v>
      </c>
      <c r="B17446">
        <v>132850</v>
      </c>
      <c r="C17446">
        <v>132870</v>
      </c>
      <c r="D17446">
        <v>132765</v>
      </c>
      <c r="E17446">
        <v>132805</v>
      </c>
    </row>
    <row r="17447" spans="1:5" x14ac:dyDescent="0.25">
      <c r="A17447" s="2">
        <v>45741.415972222225</v>
      </c>
      <c r="B17447">
        <v>132905</v>
      </c>
      <c r="C17447">
        <v>132935</v>
      </c>
      <c r="D17447">
        <v>132830</v>
      </c>
      <c r="E17447">
        <v>132845</v>
      </c>
    </row>
    <row r="17448" spans="1:5" x14ac:dyDescent="0.25">
      <c r="A17448" s="2">
        <v>45741.415277777778</v>
      </c>
      <c r="B17448">
        <v>132725</v>
      </c>
      <c r="C17448">
        <v>132915</v>
      </c>
      <c r="D17448">
        <v>132725</v>
      </c>
      <c r="E17448">
        <v>132905</v>
      </c>
    </row>
    <row r="17449" spans="1:5" x14ac:dyDescent="0.25">
      <c r="A17449" s="2">
        <v>45741.414583333331</v>
      </c>
      <c r="B17449">
        <v>132750</v>
      </c>
      <c r="C17449">
        <v>132760</v>
      </c>
      <c r="D17449">
        <v>132675</v>
      </c>
      <c r="E17449">
        <v>132725</v>
      </c>
    </row>
    <row r="17450" spans="1:5" x14ac:dyDescent="0.25">
      <c r="A17450" s="2">
        <v>45741.413888888892</v>
      </c>
      <c r="B17450">
        <v>132685</v>
      </c>
      <c r="C17450">
        <v>132805</v>
      </c>
      <c r="D17450">
        <v>132680</v>
      </c>
      <c r="E17450">
        <v>132745</v>
      </c>
    </row>
    <row r="17451" spans="1:5" x14ac:dyDescent="0.25">
      <c r="A17451" s="2">
        <v>45741.413194444445</v>
      </c>
      <c r="B17451">
        <v>132635</v>
      </c>
      <c r="C17451">
        <v>132690</v>
      </c>
      <c r="D17451">
        <v>132620</v>
      </c>
      <c r="E17451">
        <v>132680</v>
      </c>
    </row>
    <row r="17452" spans="1:5" x14ac:dyDescent="0.25">
      <c r="A17452" s="2">
        <v>45741.412499999999</v>
      </c>
      <c r="B17452">
        <v>132590</v>
      </c>
      <c r="C17452">
        <v>132655</v>
      </c>
      <c r="D17452">
        <v>132580</v>
      </c>
      <c r="E17452">
        <v>132635</v>
      </c>
    </row>
    <row r="17453" spans="1:5" x14ac:dyDescent="0.25">
      <c r="A17453" s="2">
        <v>45741.411805555559</v>
      </c>
      <c r="B17453">
        <v>132575</v>
      </c>
      <c r="C17453">
        <v>132605</v>
      </c>
      <c r="D17453">
        <v>132560</v>
      </c>
      <c r="E17453">
        <v>132595</v>
      </c>
    </row>
    <row r="17454" spans="1:5" x14ac:dyDescent="0.25">
      <c r="A17454" s="2">
        <v>45741.411111111112</v>
      </c>
      <c r="B17454">
        <v>132540</v>
      </c>
      <c r="C17454">
        <v>132605</v>
      </c>
      <c r="D17454">
        <v>132525</v>
      </c>
      <c r="E17454">
        <v>132575</v>
      </c>
    </row>
    <row r="17455" spans="1:5" x14ac:dyDescent="0.25">
      <c r="A17455" s="2">
        <v>45741.410416666666</v>
      </c>
      <c r="B17455">
        <v>132545</v>
      </c>
      <c r="C17455">
        <v>132595</v>
      </c>
      <c r="D17455">
        <v>132530</v>
      </c>
      <c r="E17455">
        <v>132535</v>
      </c>
    </row>
    <row r="17456" spans="1:5" x14ac:dyDescent="0.25">
      <c r="A17456" s="2">
        <v>45741.409722222219</v>
      </c>
      <c r="B17456">
        <v>132555</v>
      </c>
      <c r="C17456">
        <v>132605</v>
      </c>
      <c r="D17456">
        <v>132515</v>
      </c>
      <c r="E17456">
        <v>132550</v>
      </c>
    </row>
    <row r="17457" spans="1:5" x14ac:dyDescent="0.25">
      <c r="A17457" s="2">
        <v>45741.40902777778</v>
      </c>
      <c r="B17457">
        <v>132525</v>
      </c>
      <c r="C17457">
        <v>132595</v>
      </c>
      <c r="D17457">
        <v>132520</v>
      </c>
      <c r="E17457">
        <v>132550</v>
      </c>
    </row>
    <row r="17458" spans="1:5" x14ac:dyDescent="0.25">
      <c r="A17458" s="2">
        <v>45741.408333333333</v>
      </c>
      <c r="B17458">
        <v>132505</v>
      </c>
      <c r="C17458">
        <v>132540</v>
      </c>
      <c r="D17458">
        <v>132500</v>
      </c>
      <c r="E17458">
        <v>132525</v>
      </c>
    </row>
    <row r="17459" spans="1:5" x14ac:dyDescent="0.25">
      <c r="A17459" s="2">
        <v>45741.407638888886</v>
      </c>
      <c r="B17459">
        <v>132540</v>
      </c>
      <c r="C17459">
        <v>132540</v>
      </c>
      <c r="D17459">
        <v>132495</v>
      </c>
      <c r="E17459">
        <v>132505</v>
      </c>
    </row>
    <row r="17460" spans="1:5" x14ac:dyDescent="0.25">
      <c r="A17460" s="2">
        <v>45741.406944444447</v>
      </c>
      <c r="B17460">
        <v>132475</v>
      </c>
      <c r="C17460">
        <v>132550</v>
      </c>
      <c r="D17460">
        <v>132460</v>
      </c>
      <c r="E17460">
        <v>132540</v>
      </c>
    </row>
    <row r="17461" spans="1:5" x14ac:dyDescent="0.25">
      <c r="A17461" s="2">
        <v>45741.40625</v>
      </c>
      <c r="B17461">
        <v>132485</v>
      </c>
      <c r="C17461">
        <v>132495</v>
      </c>
      <c r="D17461">
        <v>132455</v>
      </c>
      <c r="E17461">
        <v>132475</v>
      </c>
    </row>
    <row r="17462" spans="1:5" x14ac:dyDescent="0.25">
      <c r="A17462" s="2">
        <v>45741.405555555553</v>
      </c>
      <c r="B17462">
        <v>132500</v>
      </c>
      <c r="C17462">
        <v>132515</v>
      </c>
      <c r="D17462">
        <v>132470</v>
      </c>
      <c r="E17462">
        <v>132480</v>
      </c>
    </row>
    <row r="17463" spans="1:5" x14ac:dyDescent="0.25">
      <c r="A17463" s="2">
        <v>45741.404861111114</v>
      </c>
      <c r="B17463">
        <v>132450</v>
      </c>
      <c r="C17463">
        <v>132515</v>
      </c>
      <c r="D17463">
        <v>132440</v>
      </c>
      <c r="E17463">
        <v>132495</v>
      </c>
    </row>
    <row r="17464" spans="1:5" x14ac:dyDescent="0.25">
      <c r="A17464" s="2">
        <v>45741.404166666667</v>
      </c>
      <c r="B17464">
        <v>132505</v>
      </c>
      <c r="C17464">
        <v>132535</v>
      </c>
      <c r="D17464">
        <v>132435</v>
      </c>
      <c r="E17464">
        <v>132450</v>
      </c>
    </row>
    <row r="17465" spans="1:5" x14ac:dyDescent="0.25">
      <c r="A17465" s="2">
        <v>45741.40347222222</v>
      </c>
      <c r="B17465">
        <v>132495</v>
      </c>
      <c r="C17465">
        <v>132530</v>
      </c>
      <c r="D17465">
        <v>132460</v>
      </c>
      <c r="E17465">
        <v>132505</v>
      </c>
    </row>
    <row r="17466" spans="1:5" x14ac:dyDescent="0.25">
      <c r="A17466" s="2">
        <v>45741.402777777781</v>
      </c>
      <c r="B17466">
        <v>132570</v>
      </c>
      <c r="C17466">
        <v>132575</v>
      </c>
      <c r="D17466">
        <v>132480</v>
      </c>
      <c r="E17466">
        <v>132495</v>
      </c>
    </row>
    <row r="17467" spans="1:5" x14ac:dyDescent="0.25">
      <c r="A17467" s="2">
        <v>45741.402083333334</v>
      </c>
      <c r="B17467">
        <v>132425</v>
      </c>
      <c r="C17467">
        <v>132570</v>
      </c>
      <c r="D17467">
        <v>132425</v>
      </c>
      <c r="E17467">
        <v>132565</v>
      </c>
    </row>
    <row r="17468" spans="1:5" x14ac:dyDescent="0.25">
      <c r="A17468" s="2">
        <v>45741.401388888888</v>
      </c>
      <c r="B17468">
        <v>132445</v>
      </c>
      <c r="C17468">
        <v>132455</v>
      </c>
      <c r="D17468">
        <v>132385</v>
      </c>
      <c r="E17468">
        <v>132425</v>
      </c>
    </row>
    <row r="17469" spans="1:5" x14ac:dyDescent="0.25">
      <c r="A17469" s="2">
        <v>45741.400694444441</v>
      </c>
      <c r="B17469">
        <v>132420</v>
      </c>
      <c r="C17469">
        <v>132460</v>
      </c>
      <c r="D17469">
        <v>132395</v>
      </c>
      <c r="E17469">
        <v>132445</v>
      </c>
    </row>
    <row r="17470" spans="1:5" x14ac:dyDescent="0.25">
      <c r="A17470" s="2">
        <v>45741.4</v>
      </c>
      <c r="B17470">
        <v>132420</v>
      </c>
      <c r="C17470">
        <v>132430</v>
      </c>
      <c r="D17470">
        <v>132390</v>
      </c>
      <c r="E17470">
        <v>132425</v>
      </c>
    </row>
    <row r="17471" spans="1:5" x14ac:dyDescent="0.25">
      <c r="A17471" s="2">
        <v>45741.399305555555</v>
      </c>
      <c r="B17471">
        <v>132430</v>
      </c>
      <c r="C17471">
        <v>132445</v>
      </c>
      <c r="D17471">
        <v>132390</v>
      </c>
      <c r="E17471">
        <v>132420</v>
      </c>
    </row>
    <row r="17472" spans="1:5" x14ac:dyDescent="0.25">
      <c r="A17472" s="2">
        <v>45741.398611111108</v>
      </c>
      <c r="B17472">
        <v>132415</v>
      </c>
      <c r="C17472">
        <v>132450</v>
      </c>
      <c r="D17472">
        <v>132405</v>
      </c>
      <c r="E17472">
        <v>132425</v>
      </c>
    </row>
    <row r="17473" spans="1:5" x14ac:dyDescent="0.25">
      <c r="A17473" s="2">
        <v>45741.397916666669</v>
      </c>
      <c r="B17473">
        <v>132465</v>
      </c>
      <c r="C17473">
        <v>132475</v>
      </c>
      <c r="D17473">
        <v>132400</v>
      </c>
      <c r="E17473">
        <v>132415</v>
      </c>
    </row>
    <row r="17474" spans="1:5" x14ac:dyDescent="0.25">
      <c r="A17474" s="2">
        <v>45741.397222222222</v>
      </c>
      <c r="B17474">
        <v>132415</v>
      </c>
      <c r="C17474">
        <v>132505</v>
      </c>
      <c r="D17474">
        <v>132375</v>
      </c>
      <c r="E17474">
        <v>132465</v>
      </c>
    </row>
    <row r="17475" spans="1:5" x14ac:dyDescent="0.25">
      <c r="A17475" s="2">
        <v>45741.396527777775</v>
      </c>
      <c r="B17475">
        <v>132370</v>
      </c>
      <c r="C17475">
        <v>132455</v>
      </c>
      <c r="D17475">
        <v>132360</v>
      </c>
      <c r="E17475">
        <v>132415</v>
      </c>
    </row>
    <row r="17476" spans="1:5" x14ac:dyDescent="0.25">
      <c r="A17476" s="2">
        <v>45741.395833333336</v>
      </c>
      <c r="B17476">
        <v>132415</v>
      </c>
      <c r="C17476">
        <v>132420</v>
      </c>
      <c r="D17476">
        <v>132365</v>
      </c>
      <c r="E17476">
        <v>132365</v>
      </c>
    </row>
    <row r="17477" spans="1:5" x14ac:dyDescent="0.25">
      <c r="A17477" s="2">
        <v>45741.395138888889</v>
      </c>
      <c r="B17477">
        <v>132375</v>
      </c>
      <c r="C17477">
        <v>132460</v>
      </c>
      <c r="D17477">
        <v>132375</v>
      </c>
      <c r="E17477">
        <v>132420</v>
      </c>
    </row>
    <row r="17478" spans="1:5" x14ac:dyDescent="0.25">
      <c r="A17478" s="2">
        <v>45741.394444444442</v>
      </c>
      <c r="B17478">
        <v>132360</v>
      </c>
      <c r="C17478">
        <v>132400</v>
      </c>
      <c r="D17478">
        <v>132355</v>
      </c>
      <c r="E17478">
        <v>132380</v>
      </c>
    </row>
    <row r="17479" spans="1:5" x14ac:dyDescent="0.25">
      <c r="A17479" s="2">
        <v>45741.393750000003</v>
      </c>
      <c r="B17479">
        <v>132355</v>
      </c>
      <c r="C17479">
        <v>132385</v>
      </c>
      <c r="D17479">
        <v>132340</v>
      </c>
      <c r="E17479">
        <v>132360</v>
      </c>
    </row>
    <row r="17480" spans="1:5" x14ac:dyDescent="0.25">
      <c r="A17480" s="2">
        <v>45741.393055555556</v>
      </c>
      <c r="B17480">
        <v>132415</v>
      </c>
      <c r="C17480">
        <v>132415</v>
      </c>
      <c r="D17480">
        <v>132340</v>
      </c>
      <c r="E17480">
        <v>132360</v>
      </c>
    </row>
    <row r="17481" spans="1:5" x14ac:dyDescent="0.25">
      <c r="A17481" s="2">
        <v>45741.392361111109</v>
      </c>
      <c r="B17481">
        <v>132285</v>
      </c>
      <c r="C17481">
        <v>132445</v>
      </c>
      <c r="D17481">
        <v>132285</v>
      </c>
      <c r="E17481">
        <v>132415</v>
      </c>
    </row>
    <row r="17482" spans="1:5" x14ac:dyDescent="0.25">
      <c r="A17482" s="2">
        <v>45741.39166666667</v>
      </c>
      <c r="B17482">
        <v>132230</v>
      </c>
      <c r="C17482">
        <v>132295</v>
      </c>
      <c r="D17482">
        <v>132190</v>
      </c>
      <c r="E17482">
        <v>132285</v>
      </c>
    </row>
    <row r="17483" spans="1:5" x14ac:dyDescent="0.25">
      <c r="A17483" s="2">
        <v>45741.390972222223</v>
      </c>
      <c r="B17483">
        <v>132355</v>
      </c>
      <c r="C17483">
        <v>132355</v>
      </c>
      <c r="D17483">
        <v>132220</v>
      </c>
      <c r="E17483">
        <v>132235</v>
      </c>
    </row>
    <row r="17484" spans="1:5" x14ac:dyDescent="0.25">
      <c r="A17484" s="2">
        <v>45741.390277777777</v>
      </c>
      <c r="B17484">
        <v>132355</v>
      </c>
      <c r="C17484">
        <v>132400</v>
      </c>
      <c r="D17484">
        <v>132340</v>
      </c>
      <c r="E17484">
        <v>132355</v>
      </c>
    </row>
    <row r="17485" spans="1:5" x14ac:dyDescent="0.25">
      <c r="A17485" s="2">
        <v>45741.38958333333</v>
      </c>
      <c r="B17485">
        <v>132235</v>
      </c>
      <c r="C17485">
        <v>132375</v>
      </c>
      <c r="D17485">
        <v>132235</v>
      </c>
      <c r="E17485">
        <v>132355</v>
      </c>
    </row>
    <row r="17486" spans="1:5" x14ac:dyDescent="0.25">
      <c r="A17486" s="2">
        <v>45741.388888888891</v>
      </c>
      <c r="B17486">
        <v>132285</v>
      </c>
      <c r="C17486">
        <v>132300</v>
      </c>
      <c r="D17486">
        <v>132160</v>
      </c>
      <c r="E17486">
        <v>132235</v>
      </c>
    </row>
    <row r="17487" spans="1:5" x14ac:dyDescent="0.25">
      <c r="A17487" s="2">
        <v>45741.388194444444</v>
      </c>
      <c r="B17487">
        <v>132385</v>
      </c>
      <c r="C17487">
        <v>132420</v>
      </c>
      <c r="D17487">
        <v>132275</v>
      </c>
      <c r="E17487">
        <v>132280</v>
      </c>
    </row>
    <row r="17488" spans="1:5" x14ac:dyDescent="0.25">
      <c r="A17488" s="2">
        <v>45741.387499999997</v>
      </c>
      <c r="B17488">
        <v>132260</v>
      </c>
      <c r="C17488">
        <v>132410</v>
      </c>
      <c r="D17488">
        <v>132260</v>
      </c>
      <c r="E17488">
        <v>132385</v>
      </c>
    </row>
    <row r="17489" spans="1:5" x14ac:dyDescent="0.25">
      <c r="A17489" s="2">
        <v>45741.386805555558</v>
      </c>
      <c r="B17489">
        <v>132205</v>
      </c>
      <c r="C17489">
        <v>132270</v>
      </c>
      <c r="D17489">
        <v>132180</v>
      </c>
      <c r="E17489">
        <v>132260</v>
      </c>
    </row>
    <row r="17490" spans="1:5" x14ac:dyDescent="0.25">
      <c r="A17490" s="2">
        <v>45741.386111111111</v>
      </c>
      <c r="B17490">
        <v>132110</v>
      </c>
      <c r="C17490">
        <v>132270</v>
      </c>
      <c r="D17490">
        <v>132090</v>
      </c>
      <c r="E17490">
        <v>132210</v>
      </c>
    </row>
    <row r="17491" spans="1:5" x14ac:dyDescent="0.25">
      <c r="A17491" s="2">
        <v>45741.385416666664</v>
      </c>
      <c r="B17491">
        <v>132270</v>
      </c>
      <c r="C17491">
        <v>132300</v>
      </c>
      <c r="D17491">
        <v>132105</v>
      </c>
      <c r="E17491">
        <v>132110</v>
      </c>
    </row>
    <row r="17492" spans="1:5" x14ac:dyDescent="0.25">
      <c r="A17492" s="2">
        <v>45741.384722222225</v>
      </c>
      <c r="B17492">
        <v>132300</v>
      </c>
      <c r="C17492">
        <v>132340</v>
      </c>
      <c r="D17492">
        <v>132265</v>
      </c>
      <c r="E17492">
        <v>132265</v>
      </c>
    </row>
    <row r="17493" spans="1:5" x14ac:dyDescent="0.25">
      <c r="A17493" s="2">
        <v>45741.384027777778</v>
      </c>
      <c r="B17493">
        <v>132290</v>
      </c>
      <c r="C17493">
        <v>132305</v>
      </c>
      <c r="D17493">
        <v>132245</v>
      </c>
      <c r="E17493">
        <v>132295</v>
      </c>
    </row>
    <row r="17494" spans="1:5" x14ac:dyDescent="0.25">
      <c r="A17494" s="2">
        <v>45741.383333333331</v>
      </c>
      <c r="B17494">
        <v>132310</v>
      </c>
      <c r="C17494">
        <v>132350</v>
      </c>
      <c r="D17494">
        <v>132250</v>
      </c>
      <c r="E17494">
        <v>132290</v>
      </c>
    </row>
    <row r="17495" spans="1:5" x14ac:dyDescent="0.25">
      <c r="A17495" s="2">
        <v>45741.382638888892</v>
      </c>
      <c r="B17495">
        <v>132285</v>
      </c>
      <c r="C17495">
        <v>132365</v>
      </c>
      <c r="D17495">
        <v>132255</v>
      </c>
      <c r="E17495">
        <v>132310</v>
      </c>
    </row>
    <row r="17496" spans="1:5" x14ac:dyDescent="0.25">
      <c r="A17496" s="2">
        <v>45741.381944444445</v>
      </c>
      <c r="B17496">
        <v>132270</v>
      </c>
      <c r="C17496">
        <v>132310</v>
      </c>
      <c r="D17496">
        <v>132220</v>
      </c>
      <c r="E17496">
        <v>132280</v>
      </c>
    </row>
    <row r="17497" spans="1:5" x14ac:dyDescent="0.25">
      <c r="A17497" s="2">
        <v>45741.381249999999</v>
      </c>
      <c r="B17497">
        <v>132365</v>
      </c>
      <c r="C17497">
        <v>132375</v>
      </c>
      <c r="D17497">
        <v>132270</v>
      </c>
      <c r="E17497">
        <v>132275</v>
      </c>
    </row>
    <row r="17498" spans="1:5" x14ac:dyDescent="0.25">
      <c r="A17498" s="2">
        <v>45741.380555555559</v>
      </c>
      <c r="B17498">
        <v>132375</v>
      </c>
      <c r="C17498">
        <v>132430</v>
      </c>
      <c r="D17498">
        <v>132295</v>
      </c>
      <c r="E17498">
        <v>132365</v>
      </c>
    </row>
    <row r="17499" spans="1:5" x14ac:dyDescent="0.25">
      <c r="A17499" s="2">
        <v>45741.379861111112</v>
      </c>
      <c r="B17499">
        <v>132380</v>
      </c>
      <c r="C17499">
        <v>132385</v>
      </c>
      <c r="D17499">
        <v>132260</v>
      </c>
      <c r="E17499">
        <v>132375</v>
      </c>
    </row>
    <row r="17500" spans="1:5" x14ac:dyDescent="0.25">
      <c r="A17500" s="2">
        <v>45741.379166666666</v>
      </c>
      <c r="B17500">
        <v>132320</v>
      </c>
      <c r="C17500">
        <v>132395</v>
      </c>
      <c r="D17500">
        <v>132280</v>
      </c>
      <c r="E17500">
        <v>132375</v>
      </c>
    </row>
    <row r="17501" spans="1:5" x14ac:dyDescent="0.25">
      <c r="A17501" s="2">
        <v>45741.378472222219</v>
      </c>
      <c r="B17501">
        <v>132395</v>
      </c>
      <c r="C17501">
        <v>132470</v>
      </c>
      <c r="D17501">
        <v>132290</v>
      </c>
      <c r="E17501">
        <v>132320</v>
      </c>
    </row>
    <row r="17502" spans="1:5" x14ac:dyDescent="0.25">
      <c r="A17502" s="2">
        <v>45741.37777777778</v>
      </c>
      <c r="B17502">
        <v>132265</v>
      </c>
      <c r="C17502">
        <v>132425</v>
      </c>
      <c r="D17502">
        <v>132120</v>
      </c>
      <c r="E17502">
        <v>132400</v>
      </c>
    </row>
    <row r="17503" spans="1:5" x14ac:dyDescent="0.25">
      <c r="A17503" s="2">
        <v>45741.377083333333</v>
      </c>
      <c r="B17503">
        <v>132485</v>
      </c>
      <c r="C17503">
        <v>132495</v>
      </c>
      <c r="D17503">
        <v>132245</v>
      </c>
      <c r="E17503">
        <v>132265</v>
      </c>
    </row>
    <row r="17504" spans="1:5" x14ac:dyDescent="0.25">
      <c r="A17504" s="2">
        <v>45741.376388888886</v>
      </c>
      <c r="B17504">
        <v>132515</v>
      </c>
      <c r="C17504">
        <v>132535</v>
      </c>
      <c r="D17504">
        <v>132395</v>
      </c>
      <c r="E17504">
        <v>132480</v>
      </c>
    </row>
    <row r="17505" spans="1:5" x14ac:dyDescent="0.25">
      <c r="A17505" s="2">
        <v>45741.375694444447</v>
      </c>
      <c r="B17505">
        <v>132300</v>
      </c>
      <c r="C17505">
        <v>132515</v>
      </c>
      <c r="D17505">
        <v>132185</v>
      </c>
      <c r="E17505">
        <v>132515</v>
      </c>
    </row>
    <row r="17506" spans="1:5" x14ac:dyDescent="0.25">
      <c r="A17506" s="2">
        <v>45741.375</v>
      </c>
      <c r="B17506">
        <v>132200</v>
      </c>
      <c r="C17506">
        <v>132385</v>
      </c>
      <c r="D17506">
        <v>132190</v>
      </c>
      <c r="E17506">
        <v>132295</v>
      </c>
    </row>
    <row r="17507" spans="1:5" x14ac:dyDescent="0.25">
      <c r="A17507" s="2">
        <v>45740.76666666667</v>
      </c>
      <c r="B17507">
        <v>132425</v>
      </c>
      <c r="C17507">
        <v>132470</v>
      </c>
      <c r="D17507">
        <v>132395</v>
      </c>
      <c r="E17507">
        <v>132470</v>
      </c>
    </row>
    <row r="17508" spans="1:5" x14ac:dyDescent="0.25">
      <c r="A17508" s="2">
        <v>45740.765972222223</v>
      </c>
      <c r="B17508">
        <v>132455</v>
      </c>
      <c r="C17508">
        <v>132475</v>
      </c>
      <c r="D17508">
        <v>132415</v>
      </c>
      <c r="E17508">
        <v>132415</v>
      </c>
    </row>
    <row r="17509" spans="1:5" x14ac:dyDescent="0.25">
      <c r="A17509" s="2">
        <v>45740.765277777777</v>
      </c>
      <c r="B17509">
        <v>132475</v>
      </c>
      <c r="C17509">
        <v>132480</v>
      </c>
      <c r="D17509">
        <v>132445</v>
      </c>
      <c r="E17509">
        <v>132450</v>
      </c>
    </row>
    <row r="17510" spans="1:5" x14ac:dyDescent="0.25">
      <c r="A17510" s="2">
        <v>45740.76458333333</v>
      </c>
      <c r="B17510">
        <v>132455</v>
      </c>
      <c r="C17510">
        <v>132500</v>
      </c>
      <c r="D17510">
        <v>132445</v>
      </c>
      <c r="E17510">
        <v>132475</v>
      </c>
    </row>
    <row r="17511" spans="1:5" x14ac:dyDescent="0.25">
      <c r="A17511" s="2">
        <v>45740.763888888891</v>
      </c>
      <c r="B17511">
        <v>132515</v>
      </c>
      <c r="C17511">
        <v>132540</v>
      </c>
      <c r="D17511">
        <v>132440</v>
      </c>
      <c r="E17511">
        <v>132455</v>
      </c>
    </row>
    <row r="17512" spans="1:5" x14ac:dyDescent="0.25">
      <c r="A17512" s="2">
        <v>45740.763194444444</v>
      </c>
      <c r="B17512">
        <v>132500</v>
      </c>
      <c r="C17512">
        <v>132540</v>
      </c>
      <c r="D17512">
        <v>132455</v>
      </c>
      <c r="E17512">
        <v>132515</v>
      </c>
    </row>
    <row r="17513" spans="1:5" x14ac:dyDescent="0.25">
      <c r="A17513" s="2">
        <v>45740.762499999997</v>
      </c>
      <c r="B17513">
        <v>132490</v>
      </c>
      <c r="C17513">
        <v>132530</v>
      </c>
      <c r="D17513">
        <v>132485</v>
      </c>
      <c r="E17513">
        <v>132495</v>
      </c>
    </row>
    <row r="17514" spans="1:5" x14ac:dyDescent="0.25">
      <c r="A17514" s="2">
        <v>45740.761805555558</v>
      </c>
      <c r="B17514">
        <v>132520</v>
      </c>
      <c r="C17514">
        <v>132535</v>
      </c>
      <c r="D17514">
        <v>132460</v>
      </c>
      <c r="E17514">
        <v>132485</v>
      </c>
    </row>
    <row r="17515" spans="1:5" x14ac:dyDescent="0.25">
      <c r="A17515" s="2">
        <v>45740.761111111111</v>
      </c>
      <c r="B17515">
        <v>132490</v>
      </c>
      <c r="C17515">
        <v>132520</v>
      </c>
      <c r="D17515">
        <v>132490</v>
      </c>
      <c r="E17515">
        <v>132520</v>
      </c>
    </row>
    <row r="17516" spans="1:5" x14ac:dyDescent="0.25">
      <c r="A17516" s="2">
        <v>45740.760416666664</v>
      </c>
      <c r="B17516">
        <v>132495</v>
      </c>
      <c r="C17516">
        <v>132540</v>
      </c>
      <c r="D17516">
        <v>132465</v>
      </c>
      <c r="E17516">
        <v>132490</v>
      </c>
    </row>
    <row r="17517" spans="1:5" x14ac:dyDescent="0.25">
      <c r="A17517" s="2">
        <v>45740.759722222225</v>
      </c>
      <c r="B17517">
        <v>132450</v>
      </c>
      <c r="C17517">
        <v>132505</v>
      </c>
      <c r="D17517">
        <v>132435</v>
      </c>
      <c r="E17517">
        <v>132490</v>
      </c>
    </row>
    <row r="17518" spans="1:5" x14ac:dyDescent="0.25">
      <c r="A17518" s="2">
        <v>45740.759027777778</v>
      </c>
      <c r="B17518">
        <v>132440</v>
      </c>
      <c r="C17518">
        <v>132465</v>
      </c>
      <c r="D17518">
        <v>132420</v>
      </c>
      <c r="E17518">
        <v>132455</v>
      </c>
    </row>
    <row r="17519" spans="1:5" x14ac:dyDescent="0.25">
      <c r="A17519" s="2">
        <v>45740.758333333331</v>
      </c>
      <c r="B17519">
        <v>132430</v>
      </c>
      <c r="C17519">
        <v>132450</v>
      </c>
      <c r="D17519">
        <v>132420</v>
      </c>
      <c r="E17519">
        <v>132440</v>
      </c>
    </row>
    <row r="17520" spans="1:5" x14ac:dyDescent="0.25">
      <c r="A17520" s="2">
        <v>45740.757638888892</v>
      </c>
      <c r="B17520">
        <v>132445</v>
      </c>
      <c r="C17520">
        <v>132455</v>
      </c>
      <c r="D17520">
        <v>132400</v>
      </c>
      <c r="E17520">
        <v>132425</v>
      </c>
    </row>
    <row r="17521" spans="1:5" x14ac:dyDescent="0.25">
      <c r="A17521" s="2">
        <v>45740.756944444445</v>
      </c>
      <c r="B17521">
        <v>132425</v>
      </c>
      <c r="C17521">
        <v>132455</v>
      </c>
      <c r="D17521">
        <v>132425</v>
      </c>
      <c r="E17521">
        <v>132445</v>
      </c>
    </row>
    <row r="17522" spans="1:5" x14ac:dyDescent="0.25">
      <c r="A17522" s="2">
        <v>45740.756249999999</v>
      </c>
      <c r="B17522">
        <v>132410</v>
      </c>
      <c r="C17522">
        <v>132440</v>
      </c>
      <c r="D17522">
        <v>132395</v>
      </c>
      <c r="E17522">
        <v>132420</v>
      </c>
    </row>
    <row r="17523" spans="1:5" x14ac:dyDescent="0.25">
      <c r="A17523" s="2">
        <v>45740.755555555559</v>
      </c>
      <c r="B17523">
        <v>132410</v>
      </c>
      <c r="C17523">
        <v>132425</v>
      </c>
      <c r="D17523">
        <v>132380</v>
      </c>
      <c r="E17523">
        <v>132410</v>
      </c>
    </row>
    <row r="17524" spans="1:5" x14ac:dyDescent="0.25">
      <c r="A17524" s="2">
        <v>45740.754861111112</v>
      </c>
      <c r="B17524">
        <v>132345</v>
      </c>
      <c r="C17524">
        <v>132440</v>
      </c>
      <c r="D17524">
        <v>132335</v>
      </c>
      <c r="E17524">
        <v>132405</v>
      </c>
    </row>
    <row r="17525" spans="1:5" x14ac:dyDescent="0.25">
      <c r="A17525" s="2">
        <v>45740.754166666666</v>
      </c>
      <c r="B17525">
        <v>132345</v>
      </c>
      <c r="C17525">
        <v>132350</v>
      </c>
      <c r="D17525">
        <v>132320</v>
      </c>
      <c r="E17525">
        <v>132345</v>
      </c>
    </row>
    <row r="17526" spans="1:5" x14ac:dyDescent="0.25">
      <c r="A17526" s="2">
        <v>45740.753472222219</v>
      </c>
      <c r="B17526">
        <v>132340</v>
      </c>
      <c r="C17526">
        <v>132350</v>
      </c>
      <c r="D17526">
        <v>132330</v>
      </c>
      <c r="E17526">
        <v>132340</v>
      </c>
    </row>
    <row r="17527" spans="1:5" x14ac:dyDescent="0.25">
      <c r="A17527" s="2">
        <v>45740.75277777778</v>
      </c>
      <c r="B17527">
        <v>132310</v>
      </c>
      <c r="C17527">
        <v>132355</v>
      </c>
      <c r="D17527">
        <v>132300</v>
      </c>
      <c r="E17527">
        <v>132340</v>
      </c>
    </row>
    <row r="17528" spans="1:5" x14ac:dyDescent="0.25">
      <c r="A17528" s="2">
        <v>45740.752083333333</v>
      </c>
      <c r="B17528">
        <v>132300</v>
      </c>
      <c r="C17528">
        <v>132315</v>
      </c>
      <c r="D17528">
        <v>132295</v>
      </c>
      <c r="E17528">
        <v>132305</v>
      </c>
    </row>
    <row r="17529" spans="1:5" x14ac:dyDescent="0.25">
      <c r="A17529" s="2">
        <v>45740.751388888886</v>
      </c>
      <c r="B17529">
        <v>132315</v>
      </c>
      <c r="C17529">
        <v>132320</v>
      </c>
      <c r="D17529">
        <v>132290</v>
      </c>
      <c r="E17529">
        <v>132290</v>
      </c>
    </row>
    <row r="17530" spans="1:5" x14ac:dyDescent="0.25">
      <c r="A17530" s="2">
        <v>45740.750694444447</v>
      </c>
      <c r="B17530">
        <v>132305</v>
      </c>
      <c r="C17530">
        <v>132325</v>
      </c>
      <c r="D17530">
        <v>132290</v>
      </c>
      <c r="E17530">
        <v>132320</v>
      </c>
    </row>
    <row r="17531" spans="1:5" x14ac:dyDescent="0.25">
      <c r="A17531" s="2">
        <v>45740.75</v>
      </c>
      <c r="B17531">
        <v>132340</v>
      </c>
      <c r="C17531">
        <v>132340</v>
      </c>
      <c r="D17531">
        <v>132295</v>
      </c>
      <c r="E17531">
        <v>132305</v>
      </c>
    </row>
    <row r="17532" spans="1:5" x14ac:dyDescent="0.25">
      <c r="A17532" s="2">
        <v>45740.749305555553</v>
      </c>
      <c r="B17532">
        <v>132315</v>
      </c>
      <c r="C17532">
        <v>132350</v>
      </c>
      <c r="D17532">
        <v>132315</v>
      </c>
      <c r="E17532">
        <v>132335</v>
      </c>
    </row>
    <row r="17533" spans="1:5" x14ac:dyDescent="0.25">
      <c r="A17533" s="2">
        <v>45740.748611111114</v>
      </c>
      <c r="B17533">
        <v>132335</v>
      </c>
      <c r="C17533">
        <v>132340</v>
      </c>
      <c r="D17533">
        <v>132280</v>
      </c>
      <c r="E17533">
        <v>132315</v>
      </c>
    </row>
    <row r="17534" spans="1:5" x14ac:dyDescent="0.25">
      <c r="A17534" s="2">
        <v>45740.747916666667</v>
      </c>
      <c r="B17534">
        <v>132335</v>
      </c>
      <c r="C17534">
        <v>132350</v>
      </c>
      <c r="D17534">
        <v>132330</v>
      </c>
      <c r="E17534">
        <v>132340</v>
      </c>
    </row>
    <row r="17535" spans="1:5" x14ac:dyDescent="0.25">
      <c r="A17535" s="2">
        <v>45740.74722222222</v>
      </c>
      <c r="B17535">
        <v>132330</v>
      </c>
      <c r="C17535">
        <v>132345</v>
      </c>
      <c r="D17535">
        <v>132325</v>
      </c>
      <c r="E17535">
        <v>132335</v>
      </c>
    </row>
    <row r="17536" spans="1:5" x14ac:dyDescent="0.25">
      <c r="A17536" s="2">
        <v>45740.746527777781</v>
      </c>
      <c r="B17536">
        <v>132320</v>
      </c>
      <c r="C17536">
        <v>132355</v>
      </c>
      <c r="D17536">
        <v>132310</v>
      </c>
      <c r="E17536">
        <v>132335</v>
      </c>
    </row>
    <row r="17537" spans="1:5" x14ac:dyDescent="0.25">
      <c r="A17537" s="2">
        <v>45740.745833333334</v>
      </c>
      <c r="B17537">
        <v>132310</v>
      </c>
      <c r="C17537">
        <v>132335</v>
      </c>
      <c r="D17537">
        <v>132300</v>
      </c>
      <c r="E17537">
        <v>132320</v>
      </c>
    </row>
    <row r="17538" spans="1:5" x14ac:dyDescent="0.25">
      <c r="A17538" s="2">
        <v>45740.745138888888</v>
      </c>
      <c r="B17538">
        <v>132310</v>
      </c>
      <c r="C17538">
        <v>132315</v>
      </c>
      <c r="D17538">
        <v>132280</v>
      </c>
      <c r="E17538">
        <v>132310</v>
      </c>
    </row>
    <row r="17539" spans="1:5" x14ac:dyDescent="0.25">
      <c r="A17539" s="2">
        <v>45740.744444444441</v>
      </c>
      <c r="B17539">
        <v>132315</v>
      </c>
      <c r="C17539">
        <v>132325</v>
      </c>
      <c r="D17539">
        <v>132305</v>
      </c>
      <c r="E17539">
        <v>132310</v>
      </c>
    </row>
    <row r="17540" spans="1:5" x14ac:dyDescent="0.25">
      <c r="A17540" s="2">
        <v>45740.743750000001</v>
      </c>
      <c r="B17540">
        <v>132320</v>
      </c>
      <c r="C17540">
        <v>132340</v>
      </c>
      <c r="D17540">
        <v>132310</v>
      </c>
      <c r="E17540">
        <v>132315</v>
      </c>
    </row>
    <row r="17541" spans="1:5" x14ac:dyDescent="0.25">
      <c r="A17541" s="2">
        <v>45740.743055555555</v>
      </c>
      <c r="B17541">
        <v>132310</v>
      </c>
      <c r="C17541">
        <v>132365</v>
      </c>
      <c r="D17541">
        <v>132305</v>
      </c>
      <c r="E17541">
        <v>132315</v>
      </c>
    </row>
    <row r="17542" spans="1:5" x14ac:dyDescent="0.25">
      <c r="A17542" s="2">
        <v>45740.742361111108</v>
      </c>
      <c r="B17542">
        <v>132320</v>
      </c>
      <c r="C17542">
        <v>132330</v>
      </c>
      <c r="D17542">
        <v>132300</v>
      </c>
      <c r="E17542">
        <v>132310</v>
      </c>
    </row>
    <row r="17543" spans="1:5" x14ac:dyDescent="0.25">
      <c r="A17543" s="2">
        <v>45740.741666666669</v>
      </c>
      <c r="B17543">
        <v>132290</v>
      </c>
      <c r="C17543">
        <v>132345</v>
      </c>
      <c r="D17543">
        <v>132285</v>
      </c>
      <c r="E17543">
        <v>132320</v>
      </c>
    </row>
    <row r="17544" spans="1:5" x14ac:dyDescent="0.25">
      <c r="A17544" s="2">
        <v>45740.740972222222</v>
      </c>
      <c r="B17544">
        <v>132270</v>
      </c>
      <c r="C17544">
        <v>132290</v>
      </c>
      <c r="D17544">
        <v>132255</v>
      </c>
      <c r="E17544">
        <v>132290</v>
      </c>
    </row>
    <row r="17545" spans="1:5" x14ac:dyDescent="0.25">
      <c r="A17545" s="2">
        <v>45740.740277777775</v>
      </c>
      <c r="B17545">
        <v>132210</v>
      </c>
      <c r="C17545">
        <v>132270</v>
      </c>
      <c r="D17545">
        <v>132205</v>
      </c>
      <c r="E17545">
        <v>132265</v>
      </c>
    </row>
    <row r="17546" spans="1:5" x14ac:dyDescent="0.25">
      <c r="A17546" s="2">
        <v>45740.739583333336</v>
      </c>
      <c r="B17546">
        <v>132235</v>
      </c>
      <c r="C17546">
        <v>132240</v>
      </c>
      <c r="D17546">
        <v>132205</v>
      </c>
      <c r="E17546">
        <v>132210</v>
      </c>
    </row>
    <row r="17547" spans="1:5" x14ac:dyDescent="0.25">
      <c r="A17547" s="2">
        <v>45740.738888888889</v>
      </c>
      <c r="B17547">
        <v>132245</v>
      </c>
      <c r="C17547">
        <v>132260</v>
      </c>
      <c r="D17547">
        <v>132230</v>
      </c>
      <c r="E17547">
        <v>132235</v>
      </c>
    </row>
    <row r="17548" spans="1:5" x14ac:dyDescent="0.25">
      <c r="A17548" s="2">
        <v>45740.738194444442</v>
      </c>
      <c r="B17548">
        <v>132265</v>
      </c>
      <c r="C17548">
        <v>132265</v>
      </c>
      <c r="D17548">
        <v>132235</v>
      </c>
      <c r="E17548">
        <v>132240</v>
      </c>
    </row>
    <row r="17549" spans="1:5" x14ac:dyDescent="0.25">
      <c r="A17549" s="2">
        <v>45740.737500000003</v>
      </c>
      <c r="B17549">
        <v>132235</v>
      </c>
      <c r="C17549">
        <v>132260</v>
      </c>
      <c r="D17549">
        <v>132230</v>
      </c>
      <c r="E17549">
        <v>132260</v>
      </c>
    </row>
    <row r="17550" spans="1:5" x14ac:dyDescent="0.25">
      <c r="A17550" s="2">
        <v>45740.736805555556</v>
      </c>
      <c r="B17550">
        <v>132255</v>
      </c>
      <c r="C17550">
        <v>132270</v>
      </c>
      <c r="D17550">
        <v>132230</v>
      </c>
      <c r="E17550">
        <v>132235</v>
      </c>
    </row>
    <row r="17551" spans="1:5" x14ac:dyDescent="0.25">
      <c r="A17551" s="2">
        <v>45740.736111111109</v>
      </c>
      <c r="B17551">
        <v>132215</v>
      </c>
      <c r="C17551">
        <v>132270</v>
      </c>
      <c r="D17551">
        <v>132210</v>
      </c>
      <c r="E17551">
        <v>132255</v>
      </c>
    </row>
    <row r="17552" spans="1:5" x14ac:dyDescent="0.25">
      <c r="A17552" s="2">
        <v>45740.73541666667</v>
      </c>
      <c r="B17552">
        <v>132210</v>
      </c>
      <c r="C17552">
        <v>132220</v>
      </c>
      <c r="D17552">
        <v>132205</v>
      </c>
      <c r="E17552">
        <v>132220</v>
      </c>
    </row>
    <row r="17553" spans="1:5" x14ac:dyDescent="0.25">
      <c r="A17553" s="2">
        <v>45740.734722222223</v>
      </c>
      <c r="B17553">
        <v>132215</v>
      </c>
      <c r="C17553">
        <v>132225</v>
      </c>
      <c r="D17553">
        <v>132205</v>
      </c>
      <c r="E17553">
        <v>132210</v>
      </c>
    </row>
    <row r="17554" spans="1:5" x14ac:dyDescent="0.25">
      <c r="A17554" s="2">
        <v>45740.734027777777</v>
      </c>
      <c r="B17554">
        <v>132195</v>
      </c>
      <c r="C17554">
        <v>132215</v>
      </c>
      <c r="D17554">
        <v>132195</v>
      </c>
      <c r="E17554">
        <v>132215</v>
      </c>
    </row>
    <row r="17555" spans="1:5" x14ac:dyDescent="0.25">
      <c r="A17555" s="2">
        <v>45740.73333333333</v>
      </c>
      <c r="B17555">
        <v>132210</v>
      </c>
      <c r="C17555">
        <v>132225</v>
      </c>
      <c r="D17555">
        <v>132195</v>
      </c>
      <c r="E17555">
        <v>132195</v>
      </c>
    </row>
    <row r="17556" spans="1:5" x14ac:dyDescent="0.25">
      <c r="A17556" s="2">
        <v>45740.732638888891</v>
      </c>
      <c r="B17556">
        <v>132205</v>
      </c>
      <c r="C17556">
        <v>132220</v>
      </c>
      <c r="D17556">
        <v>132200</v>
      </c>
      <c r="E17556">
        <v>132215</v>
      </c>
    </row>
    <row r="17557" spans="1:5" x14ac:dyDescent="0.25">
      <c r="A17557" s="2">
        <v>45740.731944444444</v>
      </c>
      <c r="B17557">
        <v>132215</v>
      </c>
      <c r="C17557">
        <v>132225</v>
      </c>
      <c r="D17557">
        <v>132185</v>
      </c>
      <c r="E17557">
        <v>132205</v>
      </c>
    </row>
    <row r="17558" spans="1:5" x14ac:dyDescent="0.25">
      <c r="A17558" s="2">
        <v>45740.731249999997</v>
      </c>
      <c r="B17558">
        <v>132215</v>
      </c>
      <c r="C17558">
        <v>132225</v>
      </c>
      <c r="D17558">
        <v>132210</v>
      </c>
      <c r="E17558">
        <v>132220</v>
      </c>
    </row>
    <row r="17559" spans="1:5" x14ac:dyDescent="0.25">
      <c r="A17559" s="2">
        <v>45740.730555555558</v>
      </c>
      <c r="B17559">
        <v>132220</v>
      </c>
      <c r="C17559">
        <v>132235</v>
      </c>
      <c r="D17559">
        <v>132205</v>
      </c>
      <c r="E17559">
        <v>132215</v>
      </c>
    </row>
    <row r="17560" spans="1:5" x14ac:dyDescent="0.25">
      <c r="A17560" s="2">
        <v>45740.729861111111</v>
      </c>
      <c r="B17560">
        <v>132215</v>
      </c>
      <c r="C17560">
        <v>132230</v>
      </c>
      <c r="D17560">
        <v>132205</v>
      </c>
      <c r="E17560">
        <v>132220</v>
      </c>
    </row>
    <row r="17561" spans="1:5" x14ac:dyDescent="0.25">
      <c r="A17561" s="2">
        <v>45740.729166666664</v>
      </c>
      <c r="B17561">
        <v>132170</v>
      </c>
      <c r="C17561">
        <v>132230</v>
      </c>
      <c r="D17561">
        <v>132155</v>
      </c>
      <c r="E17561">
        <v>132215</v>
      </c>
    </row>
    <row r="17562" spans="1:5" x14ac:dyDescent="0.25">
      <c r="A17562" s="2">
        <v>45740.728472222225</v>
      </c>
      <c r="B17562">
        <v>132190</v>
      </c>
      <c r="C17562">
        <v>132190</v>
      </c>
      <c r="D17562">
        <v>132160</v>
      </c>
      <c r="E17562">
        <v>132175</v>
      </c>
    </row>
    <row r="17563" spans="1:5" x14ac:dyDescent="0.25">
      <c r="A17563" s="2">
        <v>45740.727777777778</v>
      </c>
      <c r="B17563">
        <v>132225</v>
      </c>
      <c r="C17563">
        <v>132240</v>
      </c>
      <c r="D17563">
        <v>132180</v>
      </c>
      <c r="E17563">
        <v>132185</v>
      </c>
    </row>
    <row r="17564" spans="1:5" x14ac:dyDescent="0.25">
      <c r="A17564" s="2">
        <v>45740.727083333331</v>
      </c>
      <c r="B17564">
        <v>132235</v>
      </c>
      <c r="C17564">
        <v>132245</v>
      </c>
      <c r="D17564">
        <v>132225</v>
      </c>
      <c r="E17564">
        <v>132225</v>
      </c>
    </row>
    <row r="17565" spans="1:5" x14ac:dyDescent="0.25">
      <c r="A17565" s="2">
        <v>45740.726388888892</v>
      </c>
      <c r="B17565">
        <v>132265</v>
      </c>
      <c r="C17565">
        <v>132275</v>
      </c>
      <c r="D17565">
        <v>132210</v>
      </c>
      <c r="E17565">
        <v>132235</v>
      </c>
    </row>
    <row r="17566" spans="1:5" x14ac:dyDescent="0.25">
      <c r="A17566" s="2">
        <v>45740.725694444445</v>
      </c>
      <c r="B17566">
        <v>132230</v>
      </c>
      <c r="C17566">
        <v>132275</v>
      </c>
      <c r="D17566">
        <v>132225</v>
      </c>
      <c r="E17566">
        <v>132260</v>
      </c>
    </row>
    <row r="17567" spans="1:5" x14ac:dyDescent="0.25">
      <c r="A17567" s="2">
        <v>45740.724999999999</v>
      </c>
      <c r="B17567">
        <v>132245</v>
      </c>
      <c r="C17567">
        <v>132245</v>
      </c>
      <c r="D17567">
        <v>132210</v>
      </c>
      <c r="E17567">
        <v>132235</v>
      </c>
    </row>
    <row r="17568" spans="1:5" x14ac:dyDescent="0.25">
      <c r="A17568" s="2">
        <v>45740.724305555559</v>
      </c>
      <c r="B17568">
        <v>132260</v>
      </c>
      <c r="C17568">
        <v>132265</v>
      </c>
      <c r="D17568">
        <v>132210</v>
      </c>
      <c r="E17568">
        <v>132240</v>
      </c>
    </row>
    <row r="17569" spans="1:5" x14ac:dyDescent="0.25">
      <c r="A17569" s="2">
        <v>45740.723611111112</v>
      </c>
      <c r="B17569">
        <v>132255</v>
      </c>
      <c r="C17569">
        <v>132265</v>
      </c>
      <c r="D17569">
        <v>132235</v>
      </c>
      <c r="E17569">
        <v>132260</v>
      </c>
    </row>
    <row r="17570" spans="1:5" x14ac:dyDescent="0.25">
      <c r="A17570" s="2">
        <v>45740.722916666666</v>
      </c>
      <c r="B17570">
        <v>132250</v>
      </c>
      <c r="C17570">
        <v>132270</v>
      </c>
      <c r="D17570">
        <v>132230</v>
      </c>
      <c r="E17570">
        <v>132255</v>
      </c>
    </row>
    <row r="17571" spans="1:5" x14ac:dyDescent="0.25">
      <c r="A17571" s="2">
        <v>45740.722222222219</v>
      </c>
      <c r="B17571">
        <v>132285</v>
      </c>
      <c r="C17571">
        <v>132290</v>
      </c>
      <c r="D17571">
        <v>132250</v>
      </c>
      <c r="E17571">
        <v>132250</v>
      </c>
    </row>
    <row r="17572" spans="1:5" x14ac:dyDescent="0.25">
      <c r="A17572" s="2">
        <v>45740.72152777778</v>
      </c>
      <c r="B17572">
        <v>132275</v>
      </c>
      <c r="C17572">
        <v>132305</v>
      </c>
      <c r="D17572">
        <v>132245</v>
      </c>
      <c r="E17572">
        <v>132285</v>
      </c>
    </row>
    <row r="17573" spans="1:5" x14ac:dyDescent="0.25">
      <c r="A17573" s="2">
        <v>45740.720833333333</v>
      </c>
      <c r="B17573">
        <v>132320</v>
      </c>
      <c r="C17573">
        <v>132325</v>
      </c>
      <c r="D17573">
        <v>132265</v>
      </c>
      <c r="E17573">
        <v>132280</v>
      </c>
    </row>
    <row r="17574" spans="1:5" x14ac:dyDescent="0.25">
      <c r="A17574" s="2">
        <v>45740.720138888886</v>
      </c>
      <c r="B17574">
        <v>132335</v>
      </c>
      <c r="C17574">
        <v>132335</v>
      </c>
      <c r="D17574">
        <v>132305</v>
      </c>
      <c r="E17574">
        <v>132325</v>
      </c>
    </row>
    <row r="17575" spans="1:5" x14ac:dyDescent="0.25">
      <c r="A17575" s="2">
        <v>45740.719444444447</v>
      </c>
      <c r="B17575">
        <v>132325</v>
      </c>
      <c r="C17575">
        <v>132345</v>
      </c>
      <c r="D17575">
        <v>132325</v>
      </c>
      <c r="E17575">
        <v>132330</v>
      </c>
    </row>
    <row r="17576" spans="1:5" x14ac:dyDescent="0.25">
      <c r="A17576" s="2">
        <v>45740.71875</v>
      </c>
      <c r="B17576">
        <v>132365</v>
      </c>
      <c r="C17576">
        <v>132365</v>
      </c>
      <c r="D17576">
        <v>132325</v>
      </c>
      <c r="E17576">
        <v>132330</v>
      </c>
    </row>
    <row r="17577" spans="1:5" x14ac:dyDescent="0.25">
      <c r="A17577" s="2">
        <v>45740.718055555553</v>
      </c>
      <c r="B17577">
        <v>132315</v>
      </c>
      <c r="C17577">
        <v>132365</v>
      </c>
      <c r="D17577">
        <v>132305</v>
      </c>
      <c r="E17577">
        <v>132365</v>
      </c>
    </row>
    <row r="17578" spans="1:5" x14ac:dyDescent="0.25">
      <c r="A17578" s="2">
        <v>45740.717361111114</v>
      </c>
      <c r="B17578">
        <v>132295</v>
      </c>
      <c r="C17578">
        <v>132315</v>
      </c>
      <c r="D17578">
        <v>132275</v>
      </c>
      <c r="E17578">
        <v>132310</v>
      </c>
    </row>
    <row r="17579" spans="1:5" x14ac:dyDescent="0.25">
      <c r="A17579" s="2">
        <v>45740.716666666667</v>
      </c>
      <c r="B17579">
        <v>132295</v>
      </c>
      <c r="C17579">
        <v>132310</v>
      </c>
      <c r="D17579">
        <v>132260</v>
      </c>
      <c r="E17579">
        <v>132300</v>
      </c>
    </row>
    <row r="17580" spans="1:5" x14ac:dyDescent="0.25">
      <c r="A17580" s="2">
        <v>45740.71597222222</v>
      </c>
      <c r="B17580">
        <v>132320</v>
      </c>
      <c r="C17580">
        <v>132335</v>
      </c>
      <c r="D17580">
        <v>132285</v>
      </c>
      <c r="E17580">
        <v>132295</v>
      </c>
    </row>
    <row r="17581" spans="1:5" x14ac:dyDescent="0.25">
      <c r="A17581" s="2">
        <v>45740.715277777781</v>
      </c>
      <c r="B17581">
        <v>132325</v>
      </c>
      <c r="C17581">
        <v>132345</v>
      </c>
      <c r="D17581">
        <v>132285</v>
      </c>
      <c r="E17581">
        <v>132320</v>
      </c>
    </row>
    <row r="17582" spans="1:5" x14ac:dyDescent="0.25">
      <c r="A17582" s="2">
        <v>45740.714583333334</v>
      </c>
      <c r="B17582">
        <v>132325</v>
      </c>
      <c r="C17582">
        <v>132390</v>
      </c>
      <c r="D17582">
        <v>132325</v>
      </c>
      <c r="E17582">
        <v>132330</v>
      </c>
    </row>
    <row r="17583" spans="1:5" x14ac:dyDescent="0.25">
      <c r="A17583" s="2">
        <v>45740.713888888888</v>
      </c>
      <c r="B17583">
        <v>132360</v>
      </c>
      <c r="C17583">
        <v>132375</v>
      </c>
      <c r="D17583">
        <v>132325</v>
      </c>
      <c r="E17583">
        <v>132330</v>
      </c>
    </row>
    <row r="17584" spans="1:5" x14ac:dyDescent="0.25">
      <c r="A17584" s="2">
        <v>45740.713194444441</v>
      </c>
      <c r="B17584">
        <v>132365</v>
      </c>
      <c r="C17584">
        <v>132365</v>
      </c>
      <c r="D17584">
        <v>132335</v>
      </c>
      <c r="E17584">
        <v>132360</v>
      </c>
    </row>
    <row r="17585" spans="1:5" x14ac:dyDescent="0.25">
      <c r="A17585" s="2">
        <v>45740.712500000001</v>
      </c>
      <c r="B17585">
        <v>132360</v>
      </c>
      <c r="C17585">
        <v>132375</v>
      </c>
      <c r="D17585">
        <v>132350</v>
      </c>
      <c r="E17585">
        <v>132365</v>
      </c>
    </row>
    <row r="17586" spans="1:5" x14ac:dyDescent="0.25">
      <c r="A17586" s="2">
        <v>45740.711805555555</v>
      </c>
      <c r="B17586">
        <v>132355</v>
      </c>
      <c r="C17586">
        <v>132375</v>
      </c>
      <c r="D17586">
        <v>132335</v>
      </c>
      <c r="E17586">
        <v>132365</v>
      </c>
    </row>
    <row r="17587" spans="1:5" x14ac:dyDescent="0.25">
      <c r="A17587" s="2">
        <v>45740.711111111108</v>
      </c>
      <c r="B17587">
        <v>132385</v>
      </c>
      <c r="C17587">
        <v>132390</v>
      </c>
      <c r="D17587">
        <v>132335</v>
      </c>
      <c r="E17587">
        <v>132360</v>
      </c>
    </row>
    <row r="17588" spans="1:5" x14ac:dyDescent="0.25">
      <c r="A17588" s="2">
        <v>45740.710416666669</v>
      </c>
      <c r="B17588">
        <v>132385</v>
      </c>
      <c r="C17588">
        <v>132400</v>
      </c>
      <c r="D17588">
        <v>132375</v>
      </c>
      <c r="E17588">
        <v>132385</v>
      </c>
    </row>
    <row r="17589" spans="1:5" x14ac:dyDescent="0.25">
      <c r="A17589" s="2">
        <v>45740.709722222222</v>
      </c>
      <c r="B17589">
        <v>132410</v>
      </c>
      <c r="C17589">
        <v>132430</v>
      </c>
      <c r="D17589">
        <v>132385</v>
      </c>
      <c r="E17589">
        <v>132390</v>
      </c>
    </row>
    <row r="17590" spans="1:5" x14ac:dyDescent="0.25">
      <c r="A17590" s="2">
        <v>45740.709027777775</v>
      </c>
      <c r="B17590">
        <v>132420</v>
      </c>
      <c r="C17590">
        <v>132425</v>
      </c>
      <c r="D17590">
        <v>132385</v>
      </c>
      <c r="E17590">
        <v>132405</v>
      </c>
    </row>
    <row r="17591" spans="1:5" x14ac:dyDescent="0.25">
      <c r="A17591" s="2">
        <v>45740.708333333336</v>
      </c>
      <c r="B17591">
        <v>132345</v>
      </c>
      <c r="C17591">
        <v>132445</v>
      </c>
      <c r="D17591">
        <v>132340</v>
      </c>
      <c r="E17591">
        <v>132420</v>
      </c>
    </row>
    <row r="17592" spans="1:5" x14ac:dyDescent="0.25">
      <c r="A17592" s="2">
        <v>45740.707638888889</v>
      </c>
      <c r="B17592">
        <v>132330</v>
      </c>
      <c r="C17592">
        <v>132350</v>
      </c>
      <c r="D17592">
        <v>132305</v>
      </c>
      <c r="E17592">
        <v>132345</v>
      </c>
    </row>
    <row r="17593" spans="1:5" x14ac:dyDescent="0.25">
      <c r="A17593" s="2">
        <v>45740.706944444442</v>
      </c>
      <c r="B17593">
        <v>132340</v>
      </c>
      <c r="C17593">
        <v>132360</v>
      </c>
      <c r="D17593">
        <v>132320</v>
      </c>
      <c r="E17593">
        <v>132330</v>
      </c>
    </row>
    <row r="17594" spans="1:5" x14ac:dyDescent="0.25">
      <c r="A17594" s="2">
        <v>45740.706250000003</v>
      </c>
      <c r="B17594">
        <v>132345</v>
      </c>
      <c r="C17594">
        <v>132370</v>
      </c>
      <c r="D17594">
        <v>132330</v>
      </c>
      <c r="E17594">
        <v>132335</v>
      </c>
    </row>
    <row r="17595" spans="1:5" x14ac:dyDescent="0.25">
      <c r="A17595" s="2">
        <v>45740.705555555556</v>
      </c>
      <c r="B17595">
        <v>132325</v>
      </c>
      <c r="C17595">
        <v>132360</v>
      </c>
      <c r="D17595">
        <v>132320</v>
      </c>
      <c r="E17595">
        <v>132345</v>
      </c>
    </row>
    <row r="17596" spans="1:5" x14ac:dyDescent="0.25">
      <c r="A17596" s="2">
        <v>45740.704861111109</v>
      </c>
      <c r="B17596">
        <v>132355</v>
      </c>
      <c r="C17596">
        <v>132365</v>
      </c>
      <c r="D17596">
        <v>132325</v>
      </c>
      <c r="E17596">
        <v>132325</v>
      </c>
    </row>
    <row r="17597" spans="1:5" x14ac:dyDescent="0.25">
      <c r="A17597" s="2">
        <v>45740.70416666667</v>
      </c>
      <c r="B17597">
        <v>132350</v>
      </c>
      <c r="C17597">
        <v>132375</v>
      </c>
      <c r="D17597">
        <v>132330</v>
      </c>
      <c r="E17597">
        <v>132360</v>
      </c>
    </row>
    <row r="17598" spans="1:5" x14ac:dyDescent="0.25">
      <c r="A17598" s="2">
        <v>45740.703472222223</v>
      </c>
      <c r="B17598">
        <v>132380</v>
      </c>
      <c r="C17598">
        <v>132385</v>
      </c>
      <c r="D17598">
        <v>132320</v>
      </c>
      <c r="E17598">
        <v>132350</v>
      </c>
    </row>
    <row r="17599" spans="1:5" x14ac:dyDescent="0.25">
      <c r="A17599" s="2">
        <v>45740.702777777777</v>
      </c>
      <c r="B17599">
        <v>132370</v>
      </c>
      <c r="C17599">
        <v>132415</v>
      </c>
      <c r="D17599">
        <v>132355</v>
      </c>
      <c r="E17599">
        <v>132385</v>
      </c>
    </row>
    <row r="17600" spans="1:5" x14ac:dyDescent="0.25">
      <c r="A17600" s="2">
        <v>45740.70208333333</v>
      </c>
      <c r="B17600">
        <v>132450</v>
      </c>
      <c r="C17600">
        <v>132450</v>
      </c>
      <c r="D17600">
        <v>132355</v>
      </c>
      <c r="E17600">
        <v>132375</v>
      </c>
    </row>
    <row r="17601" spans="1:5" x14ac:dyDescent="0.25">
      <c r="A17601" s="2">
        <v>45740.701388888891</v>
      </c>
      <c r="B17601">
        <v>132355</v>
      </c>
      <c r="C17601">
        <v>132455</v>
      </c>
      <c r="D17601">
        <v>132330</v>
      </c>
      <c r="E17601">
        <v>132450</v>
      </c>
    </row>
    <row r="17602" spans="1:5" x14ac:dyDescent="0.25">
      <c r="A17602" s="2">
        <v>45740.700694444444</v>
      </c>
      <c r="B17602">
        <v>132335</v>
      </c>
      <c r="C17602">
        <v>132365</v>
      </c>
      <c r="D17602">
        <v>132300</v>
      </c>
      <c r="E17602">
        <v>132355</v>
      </c>
    </row>
    <row r="17603" spans="1:5" x14ac:dyDescent="0.25">
      <c r="A17603" s="2">
        <v>45740.7</v>
      </c>
      <c r="B17603">
        <v>132385</v>
      </c>
      <c r="C17603">
        <v>132385</v>
      </c>
      <c r="D17603">
        <v>132325</v>
      </c>
      <c r="E17603">
        <v>132335</v>
      </c>
    </row>
    <row r="17604" spans="1:5" x14ac:dyDescent="0.25">
      <c r="A17604" s="2">
        <v>45740.699305555558</v>
      </c>
      <c r="B17604">
        <v>132345</v>
      </c>
      <c r="C17604">
        <v>132415</v>
      </c>
      <c r="D17604">
        <v>132315</v>
      </c>
      <c r="E17604">
        <v>132390</v>
      </c>
    </row>
    <row r="17605" spans="1:5" x14ac:dyDescent="0.25">
      <c r="A17605" s="2">
        <v>45740.698611111111</v>
      </c>
      <c r="B17605">
        <v>132340</v>
      </c>
      <c r="C17605">
        <v>132350</v>
      </c>
      <c r="D17605">
        <v>132320</v>
      </c>
      <c r="E17605">
        <v>132345</v>
      </c>
    </row>
    <row r="17606" spans="1:5" x14ac:dyDescent="0.25">
      <c r="A17606" s="2">
        <v>45740.697916666664</v>
      </c>
      <c r="B17606">
        <v>132365</v>
      </c>
      <c r="C17606">
        <v>132370</v>
      </c>
      <c r="D17606">
        <v>132335</v>
      </c>
      <c r="E17606">
        <v>132340</v>
      </c>
    </row>
    <row r="17607" spans="1:5" x14ac:dyDescent="0.25">
      <c r="A17607" s="2">
        <v>45740.697222222225</v>
      </c>
      <c r="B17607">
        <v>132375</v>
      </c>
      <c r="C17607">
        <v>132410</v>
      </c>
      <c r="D17607">
        <v>132360</v>
      </c>
      <c r="E17607">
        <v>132365</v>
      </c>
    </row>
    <row r="17608" spans="1:5" x14ac:dyDescent="0.25">
      <c r="A17608" s="2">
        <v>45740.696527777778</v>
      </c>
      <c r="B17608">
        <v>132360</v>
      </c>
      <c r="C17608">
        <v>132380</v>
      </c>
      <c r="D17608">
        <v>132345</v>
      </c>
      <c r="E17608">
        <v>132375</v>
      </c>
    </row>
    <row r="17609" spans="1:5" x14ac:dyDescent="0.25">
      <c r="A17609" s="2">
        <v>45740.695833333331</v>
      </c>
      <c r="B17609">
        <v>132380</v>
      </c>
      <c r="C17609">
        <v>132410</v>
      </c>
      <c r="D17609">
        <v>132360</v>
      </c>
      <c r="E17609">
        <v>132365</v>
      </c>
    </row>
    <row r="17610" spans="1:5" x14ac:dyDescent="0.25">
      <c r="A17610" s="2">
        <v>45740.695138888892</v>
      </c>
      <c r="B17610">
        <v>132400</v>
      </c>
      <c r="C17610">
        <v>132420</v>
      </c>
      <c r="D17610">
        <v>132375</v>
      </c>
      <c r="E17610">
        <v>132375</v>
      </c>
    </row>
    <row r="17611" spans="1:5" x14ac:dyDescent="0.25">
      <c r="A17611" s="2">
        <v>45740.694444444445</v>
      </c>
      <c r="B17611">
        <v>132455</v>
      </c>
      <c r="C17611">
        <v>132470</v>
      </c>
      <c r="D17611">
        <v>132395</v>
      </c>
      <c r="E17611">
        <v>132400</v>
      </c>
    </row>
    <row r="17612" spans="1:5" x14ac:dyDescent="0.25">
      <c r="A17612" s="2">
        <v>45740.693749999999</v>
      </c>
      <c r="B17612">
        <v>132455</v>
      </c>
      <c r="C17612">
        <v>132465</v>
      </c>
      <c r="D17612">
        <v>132440</v>
      </c>
      <c r="E17612">
        <v>132450</v>
      </c>
    </row>
    <row r="17613" spans="1:5" x14ac:dyDescent="0.25">
      <c r="A17613" s="2">
        <v>45740.693055555559</v>
      </c>
      <c r="B17613">
        <v>132465</v>
      </c>
      <c r="C17613">
        <v>132465</v>
      </c>
      <c r="D17613">
        <v>132430</v>
      </c>
      <c r="E17613">
        <v>132450</v>
      </c>
    </row>
    <row r="17614" spans="1:5" x14ac:dyDescent="0.25">
      <c r="A17614" s="2">
        <v>45740.692361111112</v>
      </c>
      <c r="B17614">
        <v>132450</v>
      </c>
      <c r="C17614">
        <v>132500</v>
      </c>
      <c r="D17614">
        <v>132445</v>
      </c>
      <c r="E17614">
        <v>132460</v>
      </c>
    </row>
    <row r="17615" spans="1:5" x14ac:dyDescent="0.25">
      <c r="A17615" s="2">
        <v>45740.691666666666</v>
      </c>
      <c r="B17615">
        <v>132445</v>
      </c>
      <c r="C17615">
        <v>132475</v>
      </c>
      <c r="D17615">
        <v>132430</v>
      </c>
      <c r="E17615">
        <v>132450</v>
      </c>
    </row>
    <row r="17616" spans="1:5" x14ac:dyDescent="0.25">
      <c r="A17616" s="2">
        <v>45740.690972222219</v>
      </c>
      <c r="B17616">
        <v>132435</v>
      </c>
      <c r="C17616">
        <v>132460</v>
      </c>
      <c r="D17616">
        <v>132395</v>
      </c>
      <c r="E17616">
        <v>132445</v>
      </c>
    </row>
    <row r="17617" spans="1:5" x14ac:dyDescent="0.25">
      <c r="A17617" s="2">
        <v>45740.69027777778</v>
      </c>
      <c r="B17617">
        <v>132500</v>
      </c>
      <c r="C17617">
        <v>132505</v>
      </c>
      <c r="D17617">
        <v>132425</v>
      </c>
      <c r="E17617">
        <v>132435</v>
      </c>
    </row>
    <row r="17618" spans="1:5" x14ac:dyDescent="0.25">
      <c r="A17618" s="2">
        <v>45740.689583333333</v>
      </c>
      <c r="B17618">
        <v>132495</v>
      </c>
      <c r="C17618">
        <v>132545</v>
      </c>
      <c r="D17618">
        <v>132455</v>
      </c>
      <c r="E17618">
        <v>132495</v>
      </c>
    </row>
    <row r="17619" spans="1:5" x14ac:dyDescent="0.25">
      <c r="A17619" s="2">
        <v>45740.688888888886</v>
      </c>
      <c r="B17619">
        <v>132435</v>
      </c>
      <c r="C17619">
        <v>132500</v>
      </c>
      <c r="D17619">
        <v>132420</v>
      </c>
      <c r="E17619">
        <v>132495</v>
      </c>
    </row>
    <row r="17620" spans="1:5" x14ac:dyDescent="0.25">
      <c r="A17620" s="2">
        <v>45740.688194444447</v>
      </c>
      <c r="B17620">
        <v>132455</v>
      </c>
      <c r="C17620">
        <v>132485</v>
      </c>
      <c r="D17620">
        <v>132425</v>
      </c>
      <c r="E17620">
        <v>132435</v>
      </c>
    </row>
    <row r="17621" spans="1:5" x14ac:dyDescent="0.25">
      <c r="A17621" s="2">
        <v>45740.6875</v>
      </c>
      <c r="B17621">
        <v>132360</v>
      </c>
      <c r="C17621">
        <v>132545</v>
      </c>
      <c r="D17621">
        <v>132340</v>
      </c>
      <c r="E17621">
        <v>132455</v>
      </c>
    </row>
    <row r="17622" spans="1:5" x14ac:dyDescent="0.25">
      <c r="A17622" s="2">
        <v>45740.686805555553</v>
      </c>
      <c r="B17622">
        <v>132300</v>
      </c>
      <c r="C17622">
        <v>132365</v>
      </c>
      <c r="D17622">
        <v>132295</v>
      </c>
      <c r="E17622">
        <v>132355</v>
      </c>
    </row>
    <row r="17623" spans="1:5" x14ac:dyDescent="0.25">
      <c r="A17623" s="2">
        <v>45740.686111111114</v>
      </c>
      <c r="B17623">
        <v>132290</v>
      </c>
      <c r="C17623">
        <v>132325</v>
      </c>
      <c r="D17623">
        <v>132280</v>
      </c>
      <c r="E17623">
        <v>132295</v>
      </c>
    </row>
    <row r="17624" spans="1:5" x14ac:dyDescent="0.25">
      <c r="A17624" s="2">
        <v>45740.685416666667</v>
      </c>
      <c r="B17624">
        <v>132245</v>
      </c>
      <c r="C17624">
        <v>132295</v>
      </c>
      <c r="D17624">
        <v>132245</v>
      </c>
      <c r="E17624">
        <v>132295</v>
      </c>
    </row>
    <row r="17625" spans="1:5" x14ac:dyDescent="0.25">
      <c r="A17625" s="2">
        <v>45740.68472222222</v>
      </c>
      <c r="B17625">
        <v>132260</v>
      </c>
      <c r="C17625">
        <v>132315</v>
      </c>
      <c r="D17625">
        <v>132245</v>
      </c>
      <c r="E17625">
        <v>132250</v>
      </c>
    </row>
    <row r="17626" spans="1:5" x14ac:dyDescent="0.25">
      <c r="A17626" s="2">
        <v>45740.684027777781</v>
      </c>
      <c r="B17626">
        <v>132220</v>
      </c>
      <c r="C17626">
        <v>132280</v>
      </c>
      <c r="D17626">
        <v>132215</v>
      </c>
      <c r="E17626">
        <v>132265</v>
      </c>
    </row>
    <row r="17627" spans="1:5" x14ac:dyDescent="0.25">
      <c r="A17627" s="2">
        <v>45740.683333333334</v>
      </c>
      <c r="B17627">
        <v>132220</v>
      </c>
      <c r="C17627">
        <v>132225</v>
      </c>
      <c r="D17627">
        <v>132190</v>
      </c>
      <c r="E17627">
        <v>132215</v>
      </c>
    </row>
    <row r="17628" spans="1:5" x14ac:dyDescent="0.25">
      <c r="A17628" s="2">
        <v>45740.682638888888</v>
      </c>
      <c r="B17628">
        <v>132215</v>
      </c>
      <c r="C17628">
        <v>132225</v>
      </c>
      <c r="D17628">
        <v>132195</v>
      </c>
      <c r="E17628">
        <v>132225</v>
      </c>
    </row>
    <row r="17629" spans="1:5" x14ac:dyDescent="0.25">
      <c r="A17629" s="2">
        <v>45740.681944444441</v>
      </c>
      <c r="B17629">
        <v>132210</v>
      </c>
      <c r="C17629">
        <v>132240</v>
      </c>
      <c r="D17629">
        <v>132195</v>
      </c>
      <c r="E17629">
        <v>132210</v>
      </c>
    </row>
    <row r="17630" spans="1:5" x14ac:dyDescent="0.25">
      <c r="A17630" s="2">
        <v>45740.681250000001</v>
      </c>
      <c r="B17630">
        <v>132260</v>
      </c>
      <c r="C17630">
        <v>132260</v>
      </c>
      <c r="D17630">
        <v>132205</v>
      </c>
      <c r="E17630">
        <v>132205</v>
      </c>
    </row>
    <row r="17631" spans="1:5" x14ac:dyDescent="0.25">
      <c r="A17631" s="2">
        <v>45740.680555555555</v>
      </c>
      <c r="B17631">
        <v>132255</v>
      </c>
      <c r="C17631">
        <v>132275</v>
      </c>
      <c r="D17631">
        <v>132220</v>
      </c>
      <c r="E17631">
        <v>132255</v>
      </c>
    </row>
    <row r="17632" spans="1:5" x14ac:dyDescent="0.25">
      <c r="A17632" s="2">
        <v>45740.679861111108</v>
      </c>
      <c r="B17632">
        <v>132215</v>
      </c>
      <c r="C17632">
        <v>132255</v>
      </c>
      <c r="D17632">
        <v>132210</v>
      </c>
      <c r="E17632">
        <v>132255</v>
      </c>
    </row>
    <row r="17633" spans="1:5" x14ac:dyDescent="0.25">
      <c r="A17633" s="2">
        <v>45740.679166666669</v>
      </c>
      <c r="B17633">
        <v>132175</v>
      </c>
      <c r="C17633">
        <v>132230</v>
      </c>
      <c r="D17633">
        <v>132160</v>
      </c>
      <c r="E17633">
        <v>132210</v>
      </c>
    </row>
    <row r="17634" spans="1:5" x14ac:dyDescent="0.25">
      <c r="A17634" s="2">
        <v>45740.678472222222</v>
      </c>
      <c r="B17634">
        <v>132205</v>
      </c>
      <c r="C17634">
        <v>132220</v>
      </c>
      <c r="D17634">
        <v>132165</v>
      </c>
      <c r="E17634">
        <v>132175</v>
      </c>
    </row>
    <row r="17635" spans="1:5" x14ac:dyDescent="0.25">
      <c r="A17635" s="2">
        <v>45740.677777777775</v>
      </c>
      <c r="B17635">
        <v>132190</v>
      </c>
      <c r="C17635">
        <v>132225</v>
      </c>
      <c r="D17635">
        <v>132180</v>
      </c>
      <c r="E17635">
        <v>132200</v>
      </c>
    </row>
    <row r="17636" spans="1:5" x14ac:dyDescent="0.25">
      <c r="A17636" s="2">
        <v>45740.677083333336</v>
      </c>
      <c r="B17636">
        <v>132205</v>
      </c>
      <c r="C17636">
        <v>132210</v>
      </c>
      <c r="D17636">
        <v>132165</v>
      </c>
      <c r="E17636">
        <v>132185</v>
      </c>
    </row>
    <row r="17637" spans="1:5" x14ac:dyDescent="0.25">
      <c r="A17637" s="2">
        <v>45740.676388888889</v>
      </c>
      <c r="B17637">
        <v>132135</v>
      </c>
      <c r="C17637">
        <v>132210</v>
      </c>
      <c r="D17637">
        <v>132130</v>
      </c>
      <c r="E17637">
        <v>132210</v>
      </c>
    </row>
    <row r="17638" spans="1:5" x14ac:dyDescent="0.25">
      <c r="A17638" s="2">
        <v>45740.675694444442</v>
      </c>
      <c r="B17638">
        <v>132130</v>
      </c>
      <c r="C17638">
        <v>132140</v>
      </c>
      <c r="D17638">
        <v>132110</v>
      </c>
      <c r="E17638">
        <v>132140</v>
      </c>
    </row>
    <row r="17639" spans="1:5" x14ac:dyDescent="0.25">
      <c r="A17639" s="2">
        <v>45740.675000000003</v>
      </c>
      <c r="B17639">
        <v>132125</v>
      </c>
      <c r="C17639">
        <v>132140</v>
      </c>
      <c r="D17639">
        <v>132110</v>
      </c>
      <c r="E17639">
        <v>132130</v>
      </c>
    </row>
    <row r="17640" spans="1:5" x14ac:dyDescent="0.25">
      <c r="A17640" s="2">
        <v>45740.674305555556</v>
      </c>
      <c r="B17640">
        <v>132135</v>
      </c>
      <c r="C17640">
        <v>132140</v>
      </c>
      <c r="D17640">
        <v>132115</v>
      </c>
      <c r="E17640">
        <v>132120</v>
      </c>
    </row>
    <row r="17641" spans="1:5" x14ac:dyDescent="0.25">
      <c r="A17641" s="2">
        <v>45740.673611111109</v>
      </c>
      <c r="B17641">
        <v>132120</v>
      </c>
      <c r="C17641">
        <v>132155</v>
      </c>
      <c r="D17641">
        <v>132105</v>
      </c>
      <c r="E17641">
        <v>132135</v>
      </c>
    </row>
    <row r="17642" spans="1:5" x14ac:dyDescent="0.25">
      <c r="A17642" s="2">
        <v>45740.67291666667</v>
      </c>
      <c r="B17642">
        <v>132105</v>
      </c>
      <c r="C17642">
        <v>132125</v>
      </c>
      <c r="D17642">
        <v>132085</v>
      </c>
      <c r="E17642">
        <v>132125</v>
      </c>
    </row>
    <row r="17643" spans="1:5" x14ac:dyDescent="0.25">
      <c r="A17643" s="2">
        <v>45740.672222222223</v>
      </c>
      <c r="B17643">
        <v>132120</v>
      </c>
      <c r="C17643">
        <v>132125</v>
      </c>
      <c r="D17643">
        <v>132085</v>
      </c>
      <c r="E17643">
        <v>132110</v>
      </c>
    </row>
    <row r="17644" spans="1:5" x14ac:dyDescent="0.25">
      <c r="A17644" s="2">
        <v>45740.671527777777</v>
      </c>
      <c r="B17644">
        <v>132080</v>
      </c>
      <c r="C17644">
        <v>132125</v>
      </c>
      <c r="D17644">
        <v>132065</v>
      </c>
      <c r="E17644">
        <v>132120</v>
      </c>
    </row>
    <row r="17645" spans="1:5" x14ac:dyDescent="0.25">
      <c r="A17645" s="2">
        <v>45740.67083333333</v>
      </c>
      <c r="B17645">
        <v>132105</v>
      </c>
      <c r="C17645">
        <v>132110</v>
      </c>
      <c r="D17645">
        <v>132060</v>
      </c>
      <c r="E17645">
        <v>132075</v>
      </c>
    </row>
    <row r="17646" spans="1:5" x14ac:dyDescent="0.25">
      <c r="A17646" s="2">
        <v>45740.670138888891</v>
      </c>
      <c r="B17646">
        <v>132115</v>
      </c>
      <c r="C17646">
        <v>132120</v>
      </c>
      <c r="D17646">
        <v>132095</v>
      </c>
      <c r="E17646">
        <v>132110</v>
      </c>
    </row>
    <row r="17647" spans="1:5" x14ac:dyDescent="0.25">
      <c r="A17647" s="2">
        <v>45740.669444444444</v>
      </c>
      <c r="B17647">
        <v>132075</v>
      </c>
      <c r="C17647">
        <v>132125</v>
      </c>
      <c r="D17647">
        <v>132060</v>
      </c>
      <c r="E17647">
        <v>132120</v>
      </c>
    </row>
    <row r="17648" spans="1:5" x14ac:dyDescent="0.25">
      <c r="A17648" s="2">
        <v>45740.668749999997</v>
      </c>
      <c r="B17648">
        <v>132110</v>
      </c>
      <c r="C17648">
        <v>132115</v>
      </c>
      <c r="D17648">
        <v>132045</v>
      </c>
      <c r="E17648">
        <v>132075</v>
      </c>
    </row>
    <row r="17649" spans="1:5" x14ac:dyDescent="0.25">
      <c r="A17649" s="2">
        <v>45740.668055555558</v>
      </c>
      <c r="B17649">
        <v>132120</v>
      </c>
      <c r="C17649">
        <v>132125</v>
      </c>
      <c r="D17649">
        <v>132095</v>
      </c>
      <c r="E17649">
        <v>132110</v>
      </c>
    </row>
    <row r="17650" spans="1:5" x14ac:dyDescent="0.25">
      <c r="A17650" s="2">
        <v>45740.667361111111</v>
      </c>
      <c r="B17650">
        <v>132155</v>
      </c>
      <c r="C17650">
        <v>132155</v>
      </c>
      <c r="D17650">
        <v>132125</v>
      </c>
      <c r="E17650">
        <v>132125</v>
      </c>
    </row>
    <row r="17651" spans="1:5" x14ac:dyDescent="0.25">
      <c r="A17651" s="2">
        <v>45740.666666666664</v>
      </c>
      <c r="B17651">
        <v>132150</v>
      </c>
      <c r="C17651">
        <v>132170</v>
      </c>
      <c r="D17651">
        <v>132120</v>
      </c>
      <c r="E17651">
        <v>132150</v>
      </c>
    </row>
    <row r="17652" spans="1:5" x14ac:dyDescent="0.25">
      <c r="A17652" s="2">
        <v>45740.665972222225</v>
      </c>
      <c r="B17652">
        <v>132175</v>
      </c>
      <c r="C17652">
        <v>132180</v>
      </c>
      <c r="D17652">
        <v>132145</v>
      </c>
      <c r="E17652">
        <v>132155</v>
      </c>
    </row>
    <row r="17653" spans="1:5" x14ac:dyDescent="0.25">
      <c r="A17653" s="2">
        <v>45740.665277777778</v>
      </c>
      <c r="B17653">
        <v>132200</v>
      </c>
      <c r="C17653">
        <v>132210</v>
      </c>
      <c r="D17653">
        <v>132160</v>
      </c>
      <c r="E17653">
        <v>132175</v>
      </c>
    </row>
    <row r="17654" spans="1:5" x14ac:dyDescent="0.25">
      <c r="A17654" s="2">
        <v>45740.664583333331</v>
      </c>
      <c r="B17654">
        <v>132165</v>
      </c>
      <c r="C17654">
        <v>132210</v>
      </c>
      <c r="D17654">
        <v>132145</v>
      </c>
      <c r="E17654">
        <v>132205</v>
      </c>
    </row>
    <row r="17655" spans="1:5" x14ac:dyDescent="0.25">
      <c r="A17655" s="2">
        <v>45740.663888888892</v>
      </c>
      <c r="B17655">
        <v>132155</v>
      </c>
      <c r="C17655">
        <v>132170</v>
      </c>
      <c r="D17655">
        <v>132135</v>
      </c>
      <c r="E17655">
        <v>132165</v>
      </c>
    </row>
    <row r="17656" spans="1:5" x14ac:dyDescent="0.25">
      <c r="A17656" s="2">
        <v>45740.663194444445</v>
      </c>
      <c r="B17656">
        <v>132165</v>
      </c>
      <c r="C17656">
        <v>132180</v>
      </c>
      <c r="D17656">
        <v>132155</v>
      </c>
      <c r="E17656">
        <v>132160</v>
      </c>
    </row>
    <row r="17657" spans="1:5" x14ac:dyDescent="0.25">
      <c r="A17657" s="2">
        <v>45740.662499999999</v>
      </c>
      <c r="B17657">
        <v>132175</v>
      </c>
      <c r="C17657">
        <v>132180</v>
      </c>
      <c r="D17657">
        <v>132130</v>
      </c>
      <c r="E17657">
        <v>132165</v>
      </c>
    </row>
    <row r="17658" spans="1:5" x14ac:dyDescent="0.25">
      <c r="A17658" s="2">
        <v>45740.661805555559</v>
      </c>
      <c r="B17658">
        <v>132160</v>
      </c>
      <c r="C17658">
        <v>132190</v>
      </c>
      <c r="D17658">
        <v>132155</v>
      </c>
      <c r="E17658">
        <v>132180</v>
      </c>
    </row>
    <row r="17659" spans="1:5" x14ac:dyDescent="0.25">
      <c r="A17659" s="2">
        <v>45740.661111111112</v>
      </c>
      <c r="B17659">
        <v>132170</v>
      </c>
      <c r="C17659">
        <v>132195</v>
      </c>
      <c r="D17659">
        <v>132155</v>
      </c>
      <c r="E17659">
        <v>132160</v>
      </c>
    </row>
    <row r="17660" spans="1:5" x14ac:dyDescent="0.25">
      <c r="A17660" s="2">
        <v>45740.660416666666</v>
      </c>
      <c r="B17660">
        <v>132175</v>
      </c>
      <c r="C17660">
        <v>132200</v>
      </c>
      <c r="D17660">
        <v>132125</v>
      </c>
      <c r="E17660">
        <v>132170</v>
      </c>
    </row>
    <row r="17661" spans="1:5" x14ac:dyDescent="0.25">
      <c r="A17661" s="2">
        <v>45740.659722222219</v>
      </c>
      <c r="B17661">
        <v>132175</v>
      </c>
      <c r="C17661">
        <v>132185</v>
      </c>
      <c r="D17661">
        <v>132170</v>
      </c>
      <c r="E17661">
        <v>132175</v>
      </c>
    </row>
    <row r="17662" spans="1:5" x14ac:dyDescent="0.25">
      <c r="A17662" s="2">
        <v>45740.65902777778</v>
      </c>
      <c r="B17662">
        <v>132115</v>
      </c>
      <c r="C17662">
        <v>132185</v>
      </c>
      <c r="D17662">
        <v>132105</v>
      </c>
      <c r="E17662">
        <v>132175</v>
      </c>
    </row>
    <row r="17663" spans="1:5" x14ac:dyDescent="0.25">
      <c r="A17663" s="2">
        <v>45740.658333333333</v>
      </c>
      <c r="B17663">
        <v>132140</v>
      </c>
      <c r="C17663">
        <v>132140</v>
      </c>
      <c r="D17663">
        <v>132095</v>
      </c>
      <c r="E17663">
        <v>132120</v>
      </c>
    </row>
    <row r="17664" spans="1:5" x14ac:dyDescent="0.25">
      <c r="A17664" s="2">
        <v>45740.657638888886</v>
      </c>
      <c r="B17664">
        <v>132130</v>
      </c>
      <c r="C17664">
        <v>132150</v>
      </c>
      <c r="D17664">
        <v>132115</v>
      </c>
      <c r="E17664">
        <v>132140</v>
      </c>
    </row>
    <row r="17665" spans="1:5" x14ac:dyDescent="0.25">
      <c r="A17665" s="2">
        <v>45740.656944444447</v>
      </c>
      <c r="B17665">
        <v>132140</v>
      </c>
      <c r="C17665">
        <v>132155</v>
      </c>
      <c r="D17665">
        <v>132065</v>
      </c>
      <c r="E17665">
        <v>132135</v>
      </c>
    </row>
    <row r="17666" spans="1:5" x14ac:dyDescent="0.25">
      <c r="A17666" s="2">
        <v>45740.65625</v>
      </c>
      <c r="B17666">
        <v>132155</v>
      </c>
      <c r="C17666">
        <v>132170</v>
      </c>
      <c r="D17666">
        <v>132120</v>
      </c>
      <c r="E17666">
        <v>132135</v>
      </c>
    </row>
    <row r="17667" spans="1:5" x14ac:dyDescent="0.25">
      <c r="A17667" s="2">
        <v>45740.655555555553</v>
      </c>
      <c r="B17667">
        <v>132155</v>
      </c>
      <c r="C17667">
        <v>132170</v>
      </c>
      <c r="D17667">
        <v>132125</v>
      </c>
      <c r="E17667">
        <v>132160</v>
      </c>
    </row>
    <row r="17668" spans="1:5" x14ac:dyDescent="0.25">
      <c r="A17668" s="2">
        <v>45740.654861111114</v>
      </c>
      <c r="B17668">
        <v>132170</v>
      </c>
      <c r="C17668">
        <v>132190</v>
      </c>
      <c r="D17668">
        <v>132135</v>
      </c>
      <c r="E17668">
        <v>132155</v>
      </c>
    </row>
    <row r="17669" spans="1:5" x14ac:dyDescent="0.25">
      <c r="A17669" s="2">
        <v>45740.654166666667</v>
      </c>
      <c r="B17669">
        <v>132135</v>
      </c>
      <c r="C17669">
        <v>132180</v>
      </c>
      <c r="D17669">
        <v>132105</v>
      </c>
      <c r="E17669">
        <v>132170</v>
      </c>
    </row>
    <row r="17670" spans="1:5" x14ac:dyDescent="0.25">
      <c r="A17670" s="2">
        <v>45740.65347222222</v>
      </c>
      <c r="B17670">
        <v>132175</v>
      </c>
      <c r="C17670">
        <v>132180</v>
      </c>
      <c r="D17670">
        <v>132130</v>
      </c>
      <c r="E17670">
        <v>132135</v>
      </c>
    </row>
    <row r="17671" spans="1:5" x14ac:dyDescent="0.25">
      <c r="A17671" s="2">
        <v>45740.652777777781</v>
      </c>
      <c r="B17671">
        <v>132235</v>
      </c>
      <c r="C17671">
        <v>132255</v>
      </c>
      <c r="D17671">
        <v>132155</v>
      </c>
      <c r="E17671">
        <v>132175</v>
      </c>
    </row>
    <row r="17672" spans="1:5" x14ac:dyDescent="0.25">
      <c r="A17672" s="2">
        <v>45740.652083333334</v>
      </c>
      <c r="B17672">
        <v>132140</v>
      </c>
      <c r="C17672">
        <v>132290</v>
      </c>
      <c r="D17672">
        <v>132125</v>
      </c>
      <c r="E17672">
        <v>132235</v>
      </c>
    </row>
    <row r="17673" spans="1:5" x14ac:dyDescent="0.25">
      <c r="A17673" s="2">
        <v>45740.651388888888</v>
      </c>
      <c r="B17673">
        <v>132085</v>
      </c>
      <c r="C17673">
        <v>132165</v>
      </c>
      <c r="D17673">
        <v>132075</v>
      </c>
      <c r="E17673">
        <v>132140</v>
      </c>
    </row>
    <row r="17674" spans="1:5" x14ac:dyDescent="0.25">
      <c r="A17674" s="2">
        <v>45740.650694444441</v>
      </c>
      <c r="B17674">
        <v>132085</v>
      </c>
      <c r="C17674">
        <v>132105</v>
      </c>
      <c r="D17674">
        <v>132055</v>
      </c>
      <c r="E17674">
        <v>132085</v>
      </c>
    </row>
    <row r="17675" spans="1:5" x14ac:dyDescent="0.25">
      <c r="A17675" s="2">
        <v>45740.65</v>
      </c>
      <c r="B17675">
        <v>132060</v>
      </c>
      <c r="C17675">
        <v>132090</v>
      </c>
      <c r="D17675">
        <v>132055</v>
      </c>
      <c r="E17675">
        <v>132090</v>
      </c>
    </row>
    <row r="17676" spans="1:5" x14ac:dyDescent="0.25">
      <c r="A17676" s="2">
        <v>45740.649305555555</v>
      </c>
      <c r="B17676">
        <v>132085</v>
      </c>
      <c r="C17676">
        <v>132085</v>
      </c>
      <c r="D17676">
        <v>132020</v>
      </c>
      <c r="E17676">
        <v>132065</v>
      </c>
    </row>
    <row r="17677" spans="1:5" x14ac:dyDescent="0.25">
      <c r="A17677" s="2">
        <v>45740.648611111108</v>
      </c>
      <c r="B17677">
        <v>132060</v>
      </c>
      <c r="C17677">
        <v>132100</v>
      </c>
      <c r="D17677">
        <v>132040</v>
      </c>
      <c r="E17677">
        <v>132080</v>
      </c>
    </row>
    <row r="17678" spans="1:5" x14ac:dyDescent="0.25">
      <c r="A17678" s="2">
        <v>45740.647916666669</v>
      </c>
      <c r="B17678">
        <v>132055</v>
      </c>
      <c r="C17678">
        <v>132090</v>
      </c>
      <c r="D17678">
        <v>132045</v>
      </c>
      <c r="E17678">
        <v>132065</v>
      </c>
    </row>
    <row r="17679" spans="1:5" x14ac:dyDescent="0.25">
      <c r="A17679" s="2">
        <v>45740.647222222222</v>
      </c>
      <c r="B17679">
        <v>132065</v>
      </c>
      <c r="C17679">
        <v>132080</v>
      </c>
      <c r="D17679">
        <v>132045</v>
      </c>
      <c r="E17679">
        <v>132055</v>
      </c>
    </row>
    <row r="17680" spans="1:5" x14ac:dyDescent="0.25">
      <c r="A17680" s="2">
        <v>45740.646527777775</v>
      </c>
      <c r="B17680">
        <v>132055</v>
      </c>
      <c r="C17680">
        <v>132085</v>
      </c>
      <c r="D17680">
        <v>132055</v>
      </c>
      <c r="E17680">
        <v>132065</v>
      </c>
    </row>
    <row r="17681" spans="1:5" x14ac:dyDescent="0.25">
      <c r="A17681" s="2">
        <v>45740.645833333336</v>
      </c>
      <c r="B17681">
        <v>132075</v>
      </c>
      <c r="C17681">
        <v>132080</v>
      </c>
      <c r="D17681">
        <v>132030</v>
      </c>
      <c r="E17681">
        <v>132060</v>
      </c>
    </row>
    <row r="17682" spans="1:5" x14ac:dyDescent="0.25">
      <c r="A17682" s="2">
        <v>45740.645138888889</v>
      </c>
      <c r="B17682">
        <v>132110</v>
      </c>
      <c r="C17682">
        <v>132110</v>
      </c>
      <c r="D17682">
        <v>132055</v>
      </c>
      <c r="E17682">
        <v>132070</v>
      </c>
    </row>
    <row r="17683" spans="1:5" x14ac:dyDescent="0.25">
      <c r="A17683" s="2">
        <v>45740.644444444442</v>
      </c>
      <c r="B17683">
        <v>132115</v>
      </c>
      <c r="C17683">
        <v>132125</v>
      </c>
      <c r="D17683">
        <v>132100</v>
      </c>
      <c r="E17683">
        <v>132105</v>
      </c>
    </row>
    <row r="17684" spans="1:5" x14ac:dyDescent="0.25">
      <c r="A17684" s="2">
        <v>45740.643750000003</v>
      </c>
      <c r="B17684">
        <v>132095</v>
      </c>
      <c r="C17684">
        <v>132135</v>
      </c>
      <c r="D17684">
        <v>132090</v>
      </c>
      <c r="E17684">
        <v>132115</v>
      </c>
    </row>
    <row r="17685" spans="1:5" x14ac:dyDescent="0.25">
      <c r="A17685" s="2">
        <v>45740.643055555556</v>
      </c>
      <c r="B17685">
        <v>132060</v>
      </c>
      <c r="C17685">
        <v>132105</v>
      </c>
      <c r="D17685">
        <v>132050</v>
      </c>
      <c r="E17685">
        <v>132100</v>
      </c>
    </row>
    <row r="17686" spans="1:5" x14ac:dyDescent="0.25">
      <c r="A17686" s="2">
        <v>45740.642361111109</v>
      </c>
      <c r="B17686">
        <v>132080</v>
      </c>
      <c r="C17686">
        <v>132110</v>
      </c>
      <c r="D17686">
        <v>132055</v>
      </c>
      <c r="E17686">
        <v>132060</v>
      </c>
    </row>
    <row r="17687" spans="1:5" x14ac:dyDescent="0.25">
      <c r="A17687" s="2">
        <v>45740.64166666667</v>
      </c>
      <c r="B17687">
        <v>132060</v>
      </c>
      <c r="C17687">
        <v>132085</v>
      </c>
      <c r="D17687">
        <v>132050</v>
      </c>
      <c r="E17687">
        <v>132080</v>
      </c>
    </row>
    <row r="17688" spans="1:5" x14ac:dyDescent="0.25">
      <c r="A17688" s="2">
        <v>45740.640972222223</v>
      </c>
      <c r="B17688">
        <v>132105</v>
      </c>
      <c r="C17688">
        <v>132110</v>
      </c>
      <c r="D17688">
        <v>132045</v>
      </c>
      <c r="E17688">
        <v>132065</v>
      </c>
    </row>
    <row r="17689" spans="1:5" x14ac:dyDescent="0.25">
      <c r="A17689" s="2">
        <v>45740.640277777777</v>
      </c>
      <c r="B17689">
        <v>132100</v>
      </c>
      <c r="C17689">
        <v>132125</v>
      </c>
      <c r="D17689">
        <v>132100</v>
      </c>
      <c r="E17689">
        <v>132110</v>
      </c>
    </row>
    <row r="17690" spans="1:5" x14ac:dyDescent="0.25">
      <c r="A17690" s="2">
        <v>45740.63958333333</v>
      </c>
      <c r="B17690">
        <v>132120</v>
      </c>
      <c r="C17690">
        <v>132130</v>
      </c>
      <c r="D17690">
        <v>132095</v>
      </c>
      <c r="E17690">
        <v>132105</v>
      </c>
    </row>
    <row r="17691" spans="1:5" x14ac:dyDescent="0.25">
      <c r="A17691" s="2">
        <v>45740.638888888891</v>
      </c>
      <c r="B17691">
        <v>132080</v>
      </c>
      <c r="C17691">
        <v>132135</v>
      </c>
      <c r="D17691">
        <v>132075</v>
      </c>
      <c r="E17691">
        <v>132120</v>
      </c>
    </row>
    <row r="17692" spans="1:5" x14ac:dyDescent="0.25">
      <c r="A17692" s="2">
        <v>45740.638194444444</v>
      </c>
      <c r="B17692">
        <v>132110</v>
      </c>
      <c r="C17692">
        <v>132110</v>
      </c>
      <c r="D17692">
        <v>132065</v>
      </c>
      <c r="E17692">
        <v>132080</v>
      </c>
    </row>
    <row r="17693" spans="1:5" x14ac:dyDescent="0.25">
      <c r="A17693" s="2">
        <v>45740.637499999997</v>
      </c>
      <c r="B17693">
        <v>132065</v>
      </c>
      <c r="C17693">
        <v>132110</v>
      </c>
      <c r="D17693">
        <v>132065</v>
      </c>
      <c r="E17693">
        <v>132110</v>
      </c>
    </row>
    <row r="17694" spans="1:5" x14ac:dyDescent="0.25">
      <c r="A17694" s="2">
        <v>45740.636805555558</v>
      </c>
      <c r="B17694">
        <v>132055</v>
      </c>
      <c r="C17694">
        <v>132070</v>
      </c>
      <c r="D17694">
        <v>132025</v>
      </c>
      <c r="E17694">
        <v>132070</v>
      </c>
    </row>
    <row r="17695" spans="1:5" x14ac:dyDescent="0.25">
      <c r="A17695" s="2">
        <v>45740.636111111111</v>
      </c>
      <c r="B17695">
        <v>132030</v>
      </c>
      <c r="C17695">
        <v>132055</v>
      </c>
      <c r="D17695">
        <v>132005</v>
      </c>
      <c r="E17695">
        <v>132050</v>
      </c>
    </row>
    <row r="17696" spans="1:5" x14ac:dyDescent="0.25">
      <c r="A17696" s="2">
        <v>45740.635416666664</v>
      </c>
      <c r="B17696">
        <v>132055</v>
      </c>
      <c r="C17696">
        <v>132060</v>
      </c>
      <c r="D17696">
        <v>132020</v>
      </c>
      <c r="E17696">
        <v>132030</v>
      </c>
    </row>
    <row r="17697" spans="1:5" x14ac:dyDescent="0.25">
      <c r="A17697" s="2">
        <v>45740.634722222225</v>
      </c>
      <c r="B17697">
        <v>132040</v>
      </c>
      <c r="C17697">
        <v>132065</v>
      </c>
      <c r="D17697">
        <v>132030</v>
      </c>
      <c r="E17697">
        <v>132060</v>
      </c>
    </row>
    <row r="17698" spans="1:5" x14ac:dyDescent="0.25">
      <c r="A17698" s="2">
        <v>45740.634027777778</v>
      </c>
      <c r="B17698">
        <v>132075</v>
      </c>
      <c r="C17698">
        <v>132085</v>
      </c>
      <c r="D17698">
        <v>132020</v>
      </c>
      <c r="E17698">
        <v>132040</v>
      </c>
    </row>
    <row r="17699" spans="1:5" x14ac:dyDescent="0.25">
      <c r="A17699" s="2">
        <v>45740.633333333331</v>
      </c>
      <c r="B17699">
        <v>132055</v>
      </c>
      <c r="C17699">
        <v>132095</v>
      </c>
      <c r="D17699">
        <v>132040</v>
      </c>
      <c r="E17699">
        <v>132075</v>
      </c>
    </row>
    <row r="17700" spans="1:5" x14ac:dyDescent="0.25">
      <c r="A17700" s="2">
        <v>45740.632638888892</v>
      </c>
      <c r="B17700">
        <v>132035</v>
      </c>
      <c r="C17700">
        <v>132095</v>
      </c>
      <c r="D17700">
        <v>132030</v>
      </c>
      <c r="E17700">
        <v>132055</v>
      </c>
    </row>
    <row r="17701" spans="1:5" x14ac:dyDescent="0.25">
      <c r="A17701" s="2">
        <v>45740.631944444445</v>
      </c>
      <c r="B17701">
        <v>132000</v>
      </c>
      <c r="C17701">
        <v>132035</v>
      </c>
      <c r="D17701">
        <v>131985</v>
      </c>
      <c r="E17701">
        <v>132035</v>
      </c>
    </row>
    <row r="17702" spans="1:5" x14ac:dyDescent="0.25">
      <c r="A17702" s="2">
        <v>45740.631249999999</v>
      </c>
      <c r="B17702">
        <v>132015</v>
      </c>
      <c r="C17702">
        <v>132020</v>
      </c>
      <c r="D17702">
        <v>131995</v>
      </c>
      <c r="E17702">
        <v>132000</v>
      </c>
    </row>
    <row r="17703" spans="1:5" x14ac:dyDescent="0.25">
      <c r="A17703" s="2">
        <v>45740.630555555559</v>
      </c>
      <c r="B17703">
        <v>132020</v>
      </c>
      <c r="C17703">
        <v>132035</v>
      </c>
      <c r="D17703">
        <v>131985</v>
      </c>
      <c r="E17703">
        <v>132015</v>
      </c>
    </row>
    <row r="17704" spans="1:5" x14ac:dyDescent="0.25">
      <c r="A17704" s="2">
        <v>45740.629861111112</v>
      </c>
      <c r="B17704">
        <v>131990</v>
      </c>
      <c r="C17704">
        <v>132045</v>
      </c>
      <c r="D17704">
        <v>131975</v>
      </c>
      <c r="E17704">
        <v>132025</v>
      </c>
    </row>
    <row r="17705" spans="1:5" x14ac:dyDescent="0.25">
      <c r="A17705" s="2">
        <v>45740.629166666666</v>
      </c>
      <c r="B17705">
        <v>131965</v>
      </c>
      <c r="C17705">
        <v>131995</v>
      </c>
      <c r="D17705">
        <v>131925</v>
      </c>
      <c r="E17705">
        <v>131985</v>
      </c>
    </row>
    <row r="17706" spans="1:5" x14ac:dyDescent="0.25">
      <c r="A17706" s="2">
        <v>45740.628472222219</v>
      </c>
      <c r="B17706">
        <v>132025</v>
      </c>
      <c r="C17706">
        <v>132025</v>
      </c>
      <c r="D17706">
        <v>131955</v>
      </c>
      <c r="E17706">
        <v>131965</v>
      </c>
    </row>
    <row r="17707" spans="1:5" x14ac:dyDescent="0.25">
      <c r="A17707" s="2">
        <v>45740.62777777778</v>
      </c>
      <c r="B17707">
        <v>132045</v>
      </c>
      <c r="C17707">
        <v>132050</v>
      </c>
      <c r="D17707">
        <v>131995</v>
      </c>
      <c r="E17707">
        <v>132020</v>
      </c>
    </row>
    <row r="17708" spans="1:5" x14ac:dyDescent="0.25">
      <c r="A17708" s="2">
        <v>45740.627083333333</v>
      </c>
      <c r="B17708">
        <v>132050</v>
      </c>
      <c r="C17708">
        <v>132080</v>
      </c>
      <c r="D17708">
        <v>132030</v>
      </c>
      <c r="E17708">
        <v>132045</v>
      </c>
    </row>
    <row r="17709" spans="1:5" x14ac:dyDescent="0.25">
      <c r="A17709" s="2">
        <v>45740.626388888886</v>
      </c>
      <c r="B17709">
        <v>132020</v>
      </c>
      <c r="C17709">
        <v>132070</v>
      </c>
      <c r="D17709">
        <v>132005</v>
      </c>
      <c r="E17709">
        <v>132050</v>
      </c>
    </row>
    <row r="17710" spans="1:5" x14ac:dyDescent="0.25">
      <c r="A17710" s="2">
        <v>45740.625694444447</v>
      </c>
      <c r="B17710">
        <v>132065</v>
      </c>
      <c r="C17710">
        <v>132070</v>
      </c>
      <c r="D17710">
        <v>131990</v>
      </c>
      <c r="E17710">
        <v>132020</v>
      </c>
    </row>
    <row r="17711" spans="1:5" x14ac:dyDescent="0.25">
      <c r="A17711" s="2">
        <v>45740.625</v>
      </c>
      <c r="B17711">
        <v>132055</v>
      </c>
      <c r="C17711">
        <v>132090</v>
      </c>
      <c r="D17711">
        <v>132015</v>
      </c>
      <c r="E17711">
        <v>132060</v>
      </c>
    </row>
    <row r="17712" spans="1:5" x14ac:dyDescent="0.25">
      <c r="A17712" s="2">
        <v>45740.624305555553</v>
      </c>
      <c r="B17712">
        <v>132050</v>
      </c>
      <c r="C17712">
        <v>132060</v>
      </c>
      <c r="D17712">
        <v>131940</v>
      </c>
      <c r="E17712">
        <v>132060</v>
      </c>
    </row>
    <row r="17713" spans="1:5" x14ac:dyDescent="0.25">
      <c r="A17713" s="2">
        <v>45740.623611111114</v>
      </c>
      <c r="B17713">
        <v>132035</v>
      </c>
      <c r="C17713">
        <v>132105</v>
      </c>
      <c r="D17713">
        <v>132030</v>
      </c>
      <c r="E17713">
        <v>132050</v>
      </c>
    </row>
    <row r="17714" spans="1:5" x14ac:dyDescent="0.25">
      <c r="A17714" s="2">
        <v>45740.622916666667</v>
      </c>
      <c r="B17714">
        <v>132075</v>
      </c>
      <c r="C17714">
        <v>132105</v>
      </c>
      <c r="D17714">
        <v>132030</v>
      </c>
      <c r="E17714">
        <v>132035</v>
      </c>
    </row>
    <row r="17715" spans="1:5" x14ac:dyDescent="0.25">
      <c r="A17715" s="2">
        <v>45740.62222222222</v>
      </c>
      <c r="B17715">
        <v>132140</v>
      </c>
      <c r="C17715">
        <v>132140</v>
      </c>
      <c r="D17715">
        <v>132060</v>
      </c>
      <c r="E17715">
        <v>132075</v>
      </c>
    </row>
    <row r="17716" spans="1:5" x14ac:dyDescent="0.25">
      <c r="A17716" s="2">
        <v>45740.621527777781</v>
      </c>
      <c r="B17716">
        <v>132120</v>
      </c>
      <c r="C17716">
        <v>132150</v>
      </c>
      <c r="D17716">
        <v>132105</v>
      </c>
      <c r="E17716">
        <v>132135</v>
      </c>
    </row>
    <row r="17717" spans="1:5" x14ac:dyDescent="0.25">
      <c r="A17717" s="2">
        <v>45740.620833333334</v>
      </c>
      <c r="B17717">
        <v>132120</v>
      </c>
      <c r="C17717">
        <v>132150</v>
      </c>
      <c r="D17717">
        <v>132105</v>
      </c>
      <c r="E17717">
        <v>132120</v>
      </c>
    </row>
    <row r="17718" spans="1:5" x14ac:dyDescent="0.25">
      <c r="A17718" s="2">
        <v>45740.620138888888</v>
      </c>
      <c r="B17718">
        <v>132130</v>
      </c>
      <c r="C17718">
        <v>132150</v>
      </c>
      <c r="D17718">
        <v>132105</v>
      </c>
      <c r="E17718">
        <v>132115</v>
      </c>
    </row>
    <row r="17719" spans="1:5" x14ac:dyDescent="0.25">
      <c r="A17719" s="2">
        <v>45740.619444444441</v>
      </c>
      <c r="B17719">
        <v>132140</v>
      </c>
      <c r="C17719">
        <v>132145</v>
      </c>
      <c r="D17719">
        <v>132110</v>
      </c>
      <c r="E17719">
        <v>132125</v>
      </c>
    </row>
    <row r="17720" spans="1:5" x14ac:dyDescent="0.25">
      <c r="A17720" s="2">
        <v>45740.618750000001</v>
      </c>
      <c r="B17720">
        <v>132160</v>
      </c>
      <c r="C17720">
        <v>132180</v>
      </c>
      <c r="D17720">
        <v>132135</v>
      </c>
      <c r="E17720">
        <v>132140</v>
      </c>
    </row>
    <row r="17721" spans="1:5" x14ac:dyDescent="0.25">
      <c r="A17721" s="2">
        <v>45740.618055555555</v>
      </c>
      <c r="B17721">
        <v>132145</v>
      </c>
      <c r="C17721">
        <v>132170</v>
      </c>
      <c r="D17721">
        <v>132135</v>
      </c>
      <c r="E17721">
        <v>132165</v>
      </c>
    </row>
    <row r="17722" spans="1:5" x14ac:dyDescent="0.25">
      <c r="A17722" s="2">
        <v>45740.617361111108</v>
      </c>
      <c r="B17722">
        <v>132160</v>
      </c>
      <c r="C17722">
        <v>132175</v>
      </c>
      <c r="D17722">
        <v>132125</v>
      </c>
      <c r="E17722">
        <v>132145</v>
      </c>
    </row>
    <row r="17723" spans="1:5" x14ac:dyDescent="0.25">
      <c r="A17723" s="2">
        <v>45740.616666666669</v>
      </c>
      <c r="B17723">
        <v>132075</v>
      </c>
      <c r="C17723">
        <v>132160</v>
      </c>
      <c r="D17723">
        <v>132065</v>
      </c>
      <c r="E17723">
        <v>132160</v>
      </c>
    </row>
    <row r="17724" spans="1:5" x14ac:dyDescent="0.25">
      <c r="A17724" s="2">
        <v>45740.615972222222</v>
      </c>
      <c r="B17724">
        <v>132125</v>
      </c>
      <c r="C17724">
        <v>132135</v>
      </c>
      <c r="D17724">
        <v>132065</v>
      </c>
      <c r="E17724">
        <v>132075</v>
      </c>
    </row>
    <row r="17725" spans="1:5" x14ac:dyDescent="0.25">
      <c r="A17725" s="2">
        <v>45740.615277777775</v>
      </c>
      <c r="B17725">
        <v>132165</v>
      </c>
      <c r="C17725">
        <v>132185</v>
      </c>
      <c r="D17725">
        <v>132100</v>
      </c>
      <c r="E17725">
        <v>132125</v>
      </c>
    </row>
    <row r="17726" spans="1:5" x14ac:dyDescent="0.25">
      <c r="A17726" s="2">
        <v>45740.614583333336</v>
      </c>
      <c r="B17726">
        <v>132205</v>
      </c>
      <c r="C17726">
        <v>132215</v>
      </c>
      <c r="D17726">
        <v>132155</v>
      </c>
      <c r="E17726">
        <v>132170</v>
      </c>
    </row>
    <row r="17727" spans="1:5" x14ac:dyDescent="0.25">
      <c r="A17727" s="2">
        <v>45740.613888888889</v>
      </c>
      <c r="B17727">
        <v>132170</v>
      </c>
      <c r="C17727">
        <v>132220</v>
      </c>
      <c r="D17727">
        <v>132160</v>
      </c>
      <c r="E17727">
        <v>132200</v>
      </c>
    </row>
    <row r="17728" spans="1:5" x14ac:dyDescent="0.25">
      <c r="A17728" s="2">
        <v>45740.613194444442</v>
      </c>
      <c r="B17728">
        <v>132195</v>
      </c>
      <c r="C17728">
        <v>132195</v>
      </c>
      <c r="D17728">
        <v>132150</v>
      </c>
      <c r="E17728">
        <v>132170</v>
      </c>
    </row>
    <row r="17729" spans="1:5" x14ac:dyDescent="0.25">
      <c r="A17729" s="2">
        <v>45740.612500000003</v>
      </c>
      <c r="B17729">
        <v>132180</v>
      </c>
      <c r="C17729">
        <v>132210</v>
      </c>
      <c r="D17729">
        <v>132145</v>
      </c>
      <c r="E17729">
        <v>132190</v>
      </c>
    </row>
    <row r="17730" spans="1:5" x14ac:dyDescent="0.25">
      <c r="A17730" s="2">
        <v>45740.611805555556</v>
      </c>
      <c r="B17730">
        <v>132220</v>
      </c>
      <c r="C17730">
        <v>132230</v>
      </c>
      <c r="D17730">
        <v>132165</v>
      </c>
      <c r="E17730">
        <v>132180</v>
      </c>
    </row>
    <row r="17731" spans="1:5" x14ac:dyDescent="0.25">
      <c r="A17731" s="2">
        <v>45740.611111111109</v>
      </c>
      <c r="B17731">
        <v>132145</v>
      </c>
      <c r="C17731">
        <v>132250</v>
      </c>
      <c r="D17731">
        <v>132145</v>
      </c>
      <c r="E17731">
        <v>132225</v>
      </c>
    </row>
    <row r="17732" spans="1:5" x14ac:dyDescent="0.25">
      <c r="A17732" s="2">
        <v>45740.61041666667</v>
      </c>
      <c r="B17732">
        <v>132220</v>
      </c>
      <c r="C17732">
        <v>132225</v>
      </c>
      <c r="D17732">
        <v>132125</v>
      </c>
      <c r="E17732">
        <v>132145</v>
      </c>
    </row>
    <row r="17733" spans="1:5" x14ac:dyDescent="0.25">
      <c r="A17733" s="2">
        <v>45740.609722222223</v>
      </c>
      <c r="B17733">
        <v>132210</v>
      </c>
      <c r="C17733">
        <v>132225</v>
      </c>
      <c r="D17733">
        <v>132185</v>
      </c>
      <c r="E17733">
        <v>132215</v>
      </c>
    </row>
    <row r="17734" spans="1:5" x14ac:dyDescent="0.25">
      <c r="A17734" s="2">
        <v>45740.609027777777</v>
      </c>
      <c r="B17734">
        <v>132205</v>
      </c>
      <c r="C17734">
        <v>132245</v>
      </c>
      <c r="D17734">
        <v>132190</v>
      </c>
      <c r="E17734">
        <v>132210</v>
      </c>
    </row>
    <row r="17735" spans="1:5" x14ac:dyDescent="0.25">
      <c r="A17735" s="2">
        <v>45740.60833333333</v>
      </c>
      <c r="B17735">
        <v>132215</v>
      </c>
      <c r="C17735">
        <v>132250</v>
      </c>
      <c r="D17735">
        <v>132160</v>
      </c>
      <c r="E17735">
        <v>132205</v>
      </c>
    </row>
    <row r="17736" spans="1:5" x14ac:dyDescent="0.25">
      <c r="A17736" s="2">
        <v>45740.607638888891</v>
      </c>
      <c r="B17736">
        <v>132240</v>
      </c>
      <c r="C17736">
        <v>132240</v>
      </c>
      <c r="D17736">
        <v>132185</v>
      </c>
      <c r="E17736">
        <v>132215</v>
      </c>
    </row>
    <row r="17737" spans="1:5" x14ac:dyDescent="0.25">
      <c r="A17737" s="2">
        <v>45740.606944444444</v>
      </c>
      <c r="B17737">
        <v>132240</v>
      </c>
      <c r="C17737">
        <v>132275</v>
      </c>
      <c r="D17737">
        <v>132215</v>
      </c>
      <c r="E17737">
        <v>132235</v>
      </c>
    </row>
    <row r="17738" spans="1:5" x14ac:dyDescent="0.25">
      <c r="A17738" s="2">
        <v>45740.606249999997</v>
      </c>
      <c r="B17738">
        <v>132235</v>
      </c>
      <c r="C17738">
        <v>132250</v>
      </c>
      <c r="D17738">
        <v>132190</v>
      </c>
      <c r="E17738">
        <v>132240</v>
      </c>
    </row>
    <row r="17739" spans="1:5" x14ac:dyDescent="0.25">
      <c r="A17739" s="2">
        <v>45740.605555555558</v>
      </c>
      <c r="B17739">
        <v>132240</v>
      </c>
      <c r="C17739">
        <v>132275</v>
      </c>
      <c r="D17739">
        <v>132225</v>
      </c>
      <c r="E17739">
        <v>132235</v>
      </c>
    </row>
    <row r="17740" spans="1:5" x14ac:dyDescent="0.25">
      <c r="A17740" s="2">
        <v>45740.604861111111</v>
      </c>
      <c r="B17740">
        <v>132245</v>
      </c>
      <c r="C17740">
        <v>132255</v>
      </c>
      <c r="D17740">
        <v>132220</v>
      </c>
      <c r="E17740">
        <v>132240</v>
      </c>
    </row>
    <row r="17741" spans="1:5" x14ac:dyDescent="0.25">
      <c r="A17741" s="2">
        <v>45740.604166666664</v>
      </c>
      <c r="B17741">
        <v>132260</v>
      </c>
      <c r="C17741">
        <v>132305</v>
      </c>
      <c r="D17741">
        <v>132230</v>
      </c>
      <c r="E17741">
        <v>132245</v>
      </c>
    </row>
    <row r="17742" spans="1:5" x14ac:dyDescent="0.25">
      <c r="A17742" s="2">
        <v>45740.603472222225</v>
      </c>
      <c r="B17742">
        <v>132225</v>
      </c>
      <c r="C17742">
        <v>132285</v>
      </c>
      <c r="D17742">
        <v>132215</v>
      </c>
      <c r="E17742">
        <v>132260</v>
      </c>
    </row>
    <row r="17743" spans="1:5" x14ac:dyDescent="0.25">
      <c r="A17743" s="2">
        <v>45740.602777777778</v>
      </c>
      <c r="B17743">
        <v>132205</v>
      </c>
      <c r="C17743">
        <v>132235</v>
      </c>
      <c r="D17743">
        <v>132150</v>
      </c>
      <c r="E17743">
        <v>132220</v>
      </c>
    </row>
    <row r="17744" spans="1:5" x14ac:dyDescent="0.25">
      <c r="A17744" s="2">
        <v>45740.602083333331</v>
      </c>
      <c r="B17744">
        <v>132245</v>
      </c>
      <c r="C17744">
        <v>132250</v>
      </c>
      <c r="D17744">
        <v>132165</v>
      </c>
      <c r="E17744">
        <v>132210</v>
      </c>
    </row>
    <row r="17745" spans="1:5" x14ac:dyDescent="0.25">
      <c r="A17745" s="2">
        <v>45740.601388888892</v>
      </c>
      <c r="B17745">
        <v>132225</v>
      </c>
      <c r="C17745">
        <v>132270</v>
      </c>
      <c r="D17745">
        <v>132210</v>
      </c>
      <c r="E17745">
        <v>132245</v>
      </c>
    </row>
    <row r="17746" spans="1:5" x14ac:dyDescent="0.25">
      <c r="A17746" s="2">
        <v>45740.600694444445</v>
      </c>
      <c r="B17746">
        <v>132190</v>
      </c>
      <c r="C17746">
        <v>132285</v>
      </c>
      <c r="D17746">
        <v>132180</v>
      </c>
      <c r="E17746">
        <v>132225</v>
      </c>
    </row>
    <row r="17747" spans="1:5" x14ac:dyDescent="0.25">
      <c r="A17747" s="2">
        <v>45740.6</v>
      </c>
      <c r="B17747">
        <v>132210</v>
      </c>
      <c r="C17747">
        <v>132250</v>
      </c>
      <c r="D17747">
        <v>132175</v>
      </c>
      <c r="E17747">
        <v>132195</v>
      </c>
    </row>
    <row r="17748" spans="1:5" x14ac:dyDescent="0.25">
      <c r="A17748" s="2">
        <v>45740.599305555559</v>
      </c>
      <c r="B17748">
        <v>132230</v>
      </c>
      <c r="C17748">
        <v>132245</v>
      </c>
      <c r="D17748">
        <v>132160</v>
      </c>
      <c r="E17748">
        <v>132205</v>
      </c>
    </row>
    <row r="17749" spans="1:5" x14ac:dyDescent="0.25">
      <c r="A17749" s="2">
        <v>45740.598611111112</v>
      </c>
      <c r="B17749">
        <v>132345</v>
      </c>
      <c r="C17749">
        <v>132395</v>
      </c>
      <c r="D17749">
        <v>132220</v>
      </c>
      <c r="E17749">
        <v>132230</v>
      </c>
    </row>
    <row r="17750" spans="1:5" x14ac:dyDescent="0.25">
      <c r="A17750" s="2">
        <v>45740.597916666666</v>
      </c>
      <c r="B17750">
        <v>132430</v>
      </c>
      <c r="C17750">
        <v>132430</v>
      </c>
      <c r="D17750">
        <v>132330</v>
      </c>
      <c r="E17750">
        <v>132345</v>
      </c>
    </row>
    <row r="17751" spans="1:5" x14ac:dyDescent="0.25">
      <c r="A17751" s="2">
        <v>45740.597222222219</v>
      </c>
      <c r="B17751">
        <v>132435</v>
      </c>
      <c r="C17751">
        <v>132465</v>
      </c>
      <c r="D17751">
        <v>132385</v>
      </c>
      <c r="E17751">
        <v>132425</v>
      </c>
    </row>
    <row r="17752" spans="1:5" x14ac:dyDescent="0.25">
      <c r="A17752" s="2">
        <v>45740.59652777778</v>
      </c>
      <c r="B17752">
        <v>132495</v>
      </c>
      <c r="C17752">
        <v>132530</v>
      </c>
      <c r="D17752">
        <v>132420</v>
      </c>
      <c r="E17752">
        <v>132435</v>
      </c>
    </row>
    <row r="17753" spans="1:5" x14ac:dyDescent="0.25">
      <c r="A17753" s="2">
        <v>45740.595833333333</v>
      </c>
      <c r="B17753">
        <v>132475</v>
      </c>
      <c r="C17753">
        <v>132515</v>
      </c>
      <c r="D17753">
        <v>132445</v>
      </c>
      <c r="E17753">
        <v>132495</v>
      </c>
    </row>
    <row r="17754" spans="1:5" x14ac:dyDescent="0.25">
      <c r="A17754" s="2">
        <v>45740.595138888886</v>
      </c>
      <c r="B17754">
        <v>132540</v>
      </c>
      <c r="C17754">
        <v>132565</v>
      </c>
      <c r="D17754">
        <v>132475</v>
      </c>
      <c r="E17754">
        <v>132480</v>
      </c>
    </row>
    <row r="17755" spans="1:5" x14ac:dyDescent="0.25">
      <c r="A17755" s="2">
        <v>45740.594444444447</v>
      </c>
      <c r="B17755">
        <v>132480</v>
      </c>
      <c r="C17755">
        <v>132550</v>
      </c>
      <c r="D17755">
        <v>132435</v>
      </c>
      <c r="E17755">
        <v>132540</v>
      </c>
    </row>
    <row r="17756" spans="1:5" x14ac:dyDescent="0.25">
      <c r="A17756" s="2">
        <v>45740.59375</v>
      </c>
      <c r="B17756">
        <v>132625</v>
      </c>
      <c r="C17756">
        <v>132625</v>
      </c>
      <c r="D17756">
        <v>132460</v>
      </c>
      <c r="E17756">
        <v>132475</v>
      </c>
    </row>
    <row r="17757" spans="1:5" x14ac:dyDescent="0.25">
      <c r="A17757" s="2">
        <v>45740.593055555553</v>
      </c>
      <c r="B17757">
        <v>132700</v>
      </c>
      <c r="C17757">
        <v>132720</v>
      </c>
      <c r="D17757">
        <v>132610</v>
      </c>
      <c r="E17757">
        <v>132625</v>
      </c>
    </row>
    <row r="17758" spans="1:5" x14ac:dyDescent="0.25">
      <c r="A17758" s="2">
        <v>45740.592361111114</v>
      </c>
      <c r="B17758">
        <v>132690</v>
      </c>
      <c r="C17758">
        <v>132720</v>
      </c>
      <c r="D17758">
        <v>132685</v>
      </c>
      <c r="E17758">
        <v>132705</v>
      </c>
    </row>
    <row r="17759" spans="1:5" x14ac:dyDescent="0.25">
      <c r="A17759" s="2">
        <v>45740.591666666667</v>
      </c>
      <c r="B17759">
        <v>132675</v>
      </c>
      <c r="C17759">
        <v>132695</v>
      </c>
      <c r="D17759">
        <v>132655</v>
      </c>
      <c r="E17759">
        <v>132695</v>
      </c>
    </row>
    <row r="17760" spans="1:5" x14ac:dyDescent="0.25">
      <c r="A17760" s="2">
        <v>45740.59097222222</v>
      </c>
      <c r="B17760">
        <v>132700</v>
      </c>
      <c r="C17760">
        <v>132705</v>
      </c>
      <c r="D17760">
        <v>132660</v>
      </c>
      <c r="E17760">
        <v>132675</v>
      </c>
    </row>
    <row r="17761" spans="1:5" x14ac:dyDescent="0.25">
      <c r="A17761" s="2">
        <v>45740.590277777781</v>
      </c>
      <c r="B17761">
        <v>132690</v>
      </c>
      <c r="C17761">
        <v>132715</v>
      </c>
      <c r="D17761">
        <v>132655</v>
      </c>
      <c r="E17761">
        <v>132695</v>
      </c>
    </row>
    <row r="17762" spans="1:5" x14ac:dyDescent="0.25">
      <c r="A17762" s="2">
        <v>45740.589583333334</v>
      </c>
      <c r="B17762">
        <v>132695</v>
      </c>
      <c r="C17762">
        <v>132715</v>
      </c>
      <c r="D17762">
        <v>132680</v>
      </c>
      <c r="E17762">
        <v>132690</v>
      </c>
    </row>
    <row r="17763" spans="1:5" x14ac:dyDescent="0.25">
      <c r="A17763" s="2">
        <v>45740.588888888888</v>
      </c>
      <c r="B17763">
        <v>132720</v>
      </c>
      <c r="C17763">
        <v>132720</v>
      </c>
      <c r="D17763">
        <v>132665</v>
      </c>
      <c r="E17763">
        <v>132695</v>
      </c>
    </row>
    <row r="17764" spans="1:5" x14ac:dyDescent="0.25">
      <c r="A17764" s="2">
        <v>45740.588194444441</v>
      </c>
      <c r="B17764">
        <v>132725</v>
      </c>
      <c r="C17764">
        <v>132735</v>
      </c>
      <c r="D17764">
        <v>132670</v>
      </c>
      <c r="E17764">
        <v>132720</v>
      </c>
    </row>
    <row r="17765" spans="1:5" x14ac:dyDescent="0.25">
      <c r="A17765" s="2">
        <v>45740.587500000001</v>
      </c>
      <c r="B17765">
        <v>132710</v>
      </c>
      <c r="C17765">
        <v>132735</v>
      </c>
      <c r="D17765">
        <v>132700</v>
      </c>
      <c r="E17765">
        <v>132730</v>
      </c>
    </row>
    <row r="17766" spans="1:5" x14ac:dyDescent="0.25">
      <c r="A17766" s="2">
        <v>45740.586805555555</v>
      </c>
      <c r="B17766">
        <v>132730</v>
      </c>
      <c r="C17766">
        <v>132735</v>
      </c>
      <c r="D17766">
        <v>132705</v>
      </c>
      <c r="E17766">
        <v>132705</v>
      </c>
    </row>
    <row r="17767" spans="1:5" x14ac:dyDescent="0.25">
      <c r="A17767" s="2">
        <v>45740.586111111108</v>
      </c>
      <c r="B17767">
        <v>132710</v>
      </c>
      <c r="C17767">
        <v>132730</v>
      </c>
      <c r="D17767">
        <v>132705</v>
      </c>
      <c r="E17767">
        <v>132730</v>
      </c>
    </row>
    <row r="17768" spans="1:5" x14ac:dyDescent="0.25">
      <c r="A17768" s="2">
        <v>45740.585416666669</v>
      </c>
      <c r="B17768">
        <v>132710</v>
      </c>
      <c r="C17768">
        <v>132760</v>
      </c>
      <c r="D17768">
        <v>132700</v>
      </c>
      <c r="E17768">
        <v>132715</v>
      </c>
    </row>
    <row r="17769" spans="1:5" x14ac:dyDescent="0.25">
      <c r="A17769" s="2">
        <v>45740.584722222222</v>
      </c>
      <c r="B17769">
        <v>132765</v>
      </c>
      <c r="C17769">
        <v>132790</v>
      </c>
      <c r="D17769">
        <v>132700</v>
      </c>
      <c r="E17769">
        <v>132710</v>
      </c>
    </row>
    <row r="17770" spans="1:5" x14ac:dyDescent="0.25">
      <c r="A17770" s="2">
        <v>45740.584027777775</v>
      </c>
      <c r="B17770">
        <v>132790</v>
      </c>
      <c r="C17770">
        <v>132805</v>
      </c>
      <c r="D17770">
        <v>132760</v>
      </c>
      <c r="E17770">
        <v>132765</v>
      </c>
    </row>
    <row r="17771" spans="1:5" x14ac:dyDescent="0.25">
      <c r="A17771" s="2">
        <v>45740.583333333336</v>
      </c>
      <c r="B17771">
        <v>132860</v>
      </c>
      <c r="C17771">
        <v>132865</v>
      </c>
      <c r="D17771">
        <v>132770</v>
      </c>
      <c r="E17771">
        <v>132785</v>
      </c>
    </row>
    <row r="17772" spans="1:5" x14ac:dyDescent="0.25">
      <c r="A17772" s="2">
        <v>45740.582638888889</v>
      </c>
      <c r="B17772">
        <v>132870</v>
      </c>
      <c r="C17772">
        <v>132880</v>
      </c>
      <c r="D17772">
        <v>132850</v>
      </c>
      <c r="E17772">
        <v>132860</v>
      </c>
    </row>
    <row r="17773" spans="1:5" x14ac:dyDescent="0.25">
      <c r="A17773" s="2">
        <v>45740.581944444442</v>
      </c>
      <c r="B17773">
        <v>132870</v>
      </c>
      <c r="C17773">
        <v>132885</v>
      </c>
      <c r="D17773">
        <v>132860</v>
      </c>
      <c r="E17773">
        <v>132875</v>
      </c>
    </row>
    <row r="17774" spans="1:5" x14ac:dyDescent="0.25">
      <c r="A17774" s="2">
        <v>45740.581250000003</v>
      </c>
      <c r="B17774">
        <v>132840</v>
      </c>
      <c r="C17774">
        <v>132885</v>
      </c>
      <c r="D17774">
        <v>132825</v>
      </c>
      <c r="E17774">
        <v>132865</v>
      </c>
    </row>
    <row r="17775" spans="1:5" x14ac:dyDescent="0.25">
      <c r="A17775" s="2">
        <v>45740.580555555556</v>
      </c>
      <c r="B17775">
        <v>132885</v>
      </c>
      <c r="C17775">
        <v>132890</v>
      </c>
      <c r="D17775">
        <v>132835</v>
      </c>
      <c r="E17775">
        <v>132845</v>
      </c>
    </row>
    <row r="17776" spans="1:5" x14ac:dyDescent="0.25">
      <c r="A17776" s="2">
        <v>45740.579861111109</v>
      </c>
      <c r="B17776">
        <v>132845</v>
      </c>
      <c r="C17776">
        <v>132900</v>
      </c>
      <c r="D17776">
        <v>132840</v>
      </c>
      <c r="E17776">
        <v>132885</v>
      </c>
    </row>
    <row r="17777" spans="1:5" x14ac:dyDescent="0.25">
      <c r="A17777" s="2">
        <v>45740.57916666667</v>
      </c>
      <c r="B17777">
        <v>132875</v>
      </c>
      <c r="C17777">
        <v>132875</v>
      </c>
      <c r="D17777">
        <v>132830</v>
      </c>
      <c r="E17777">
        <v>132840</v>
      </c>
    </row>
    <row r="17778" spans="1:5" x14ac:dyDescent="0.25">
      <c r="A17778" s="2">
        <v>45740.578472222223</v>
      </c>
      <c r="B17778">
        <v>132850</v>
      </c>
      <c r="C17778">
        <v>132890</v>
      </c>
      <c r="D17778">
        <v>132845</v>
      </c>
      <c r="E17778">
        <v>132875</v>
      </c>
    </row>
    <row r="17779" spans="1:5" x14ac:dyDescent="0.25">
      <c r="A17779" s="2">
        <v>45740.577777777777</v>
      </c>
      <c r="B17779">
        <v>132790</v>
      </c>
      <c r="C17779">
        <v>132870</v>
      </c>
      <c r="D17779">
        <v>132790</v>
      </c>
      <c r="E17779">
        <v>132850</v>
      </c>
    </row>
    <row r="17780" spans="1:5" x14ac:dyDescent="0.25">
      <c r="A17780" s="2">
        <v>45740.57708333333</v>
      </c>
      <c r="B17780">
        <v>132795</v>
      </c>
      <c r="C17780">
        <v>132800</v>
      </c>
      <c r="D17780">
        <v>132770</v>
      </c>
      <c r="E17780">
        <v>132795</v>
      </c>
    </row>
    <row r="17781" spans="1:5" x14ac:dyDescent="0.25">
      <c r="A17781" s="2">
        <v>45740.576388888891</v>
      </c>
      <c r="B17781">
        <v>132760</v>
      </c>
      <c r="C17781">
        <v>132795</v>
      </c>
      <c r="D17781">
        <v>132750</v>
      </c>
      <c r="E17781">
        <v>132795</v>
      </c>
    </row>
    <row r="17782" spans="1:5" x14ac:dyDescent="0.25">
      <c r="A17782" s="2">
        <v>45740.575694444444</v>
      </c>
      <c r="B17782">
        <v>132725</v>
      </c>
      <c r="C17782">
        <v>132765</v>
      </c>
      <c r="D17782">
        <v>132725</v>
      </c>
      <c r="E17782">
        <v>132755</v>
      </c>
    </row>
    <row r="17783" spans="1:5" x14ac:dyDescent="0.25">
      <c r="A17783" s="2">
        <v>45740.574999999997</v>
      </c>
      <c r="B17783">
        <v>132760</v>
      </c>
      <c r="C17783">
        <v>132765</v>
      </c>
      <c r="D17783">
        <v>132720</v>
      </c>
      <c r="E17783">
        <v>132730</v>
      </c>
    </row>
    <row r="17784" spans="1:5" x14ac:dyDescent="0.25">
      <c r="A17784" s="2">
        <v>45740.574305555558</v>
      </c>
      <c r="B17784">
        <v>132805</v>
      </c>
      <c r="C17784">
        <v>132820</v>
      </c>
      <c r="D17784">
        <v>132755</v>
      </c>
      <c r="E17784">
        <v>132760</v>
      </c>
    </row>
    <row r="17785" spans="1:5" x14ac:dyDescent="0.25">
      <c r="A17785" s="2">
        <v>45740.573611111111</v>
      </c>
      <c r="B17785">
        <v>132805</v>
      </c>
      <c r="C17785">
        <v>132810</v>
      </c>
      <c r="D17785">
        <v>132780</v>
      </c>
      <c r="E17785">
        <v>132810</v>
      </c>
    </row>
    <row r="17786" spans="1:5" x14ac:dyDescent="0.25">
      <c r="A17786" s="2">
        <v>45740.572916666664</v>
      </c>
      <c r="B17786">
        <v>132795</v>
      </c>
      <c r="C17786">
        <v>132810</v>
      </c>
      <c r="D17786">
        <v>132790</v>
      </c>
      <c r="E17786">
        <v>132810</v>
      </c>
    </row>
    <row r="17787" spans="1:5" x14ac:dyDescent="0.25">
      <c r="A17787" s="2">
        <v>45740.572222222225</v>
      </c>
      <c r="B17787">
        <v>132790</v>
      </c>
      <c r="C17787">
        <v>132805</v>
      </c>
      <c r="D17787">
        <v>132780</v>
      </c>
      <c r="E17787">
        <v>132800</v>
      </c>
    </row>
    <row r="17788" spans="1:5" x14ac:dyDescent="0.25">
      <c r="A17788" s="2">
        <v>45740.571527777778</v>
      </c>
      <c r="B17788">
        <v>132785</v>
      </c>
      <c r="C17788">
        <v>132795</v>
      </c>
      <c r="D17788">
        <v>132780</v>
      </c>
      <c r="E17788">
        <v>132790</v>
      </c>
    </row>
    <row r="17789" spans="1:5" x14ac:dyDescent="0.25">
      <c r="A17789" s="2">
        <v>45740.570833333331</v>
      </c>
      <c r="B17789">
        <v>132785</v>
      </c>
      <c r="C17789">
        <v>132810</v>
      </c>
      <c r="D17789">
        <v>132755</v>
      </c>
      <c r="E17789">
        <v>132780</v>
      </c>
    </row>
    <row r="17790" spans="1:5" x14ac:dyDescent="0.25">
      <c r="A17790" s="2">
        <v>45740.570138888892</v>
      </c>
      <c r="B17790">
        <v>132810</v>
      </c>
      <c r="C17790">
        <v>132810</v>
      </c>
      <c r="D17790">
        <v>132775</v>
      </c>
      <c r="E17790">
        <v>132790</v>
      </c>
    </row>
    <row r="17791" spans="1:5" x14ac:dyDescent="0.25">
      <c r="A17791" s="2">
        <v>45740.569444444445</v>
      </c>
      <c r="B17791">
        <v>132800</v>
      </c>
      <c r="C17791">
        <v>132825</v>
      </c>
      <c r="D17791">
        <v>132790</v>
      </c>
      <c r="E17791">
        <v>132805</v>
      </c>
    </row>
    <row r="17792" spans="1:5" x14ac:dyDescent="0.25">
      <c r="A17792" s="2">
        <v>45740.568749999999</v>
      </c>
      <c r="B17792">
        <v>132810</v>
      </c>
      <c r="C17792">
        <v>132825</v>
      </c>
      <c r="D17792">
        <v>132790</v>
      </c>
      <c r="E17792">
        <v>132795</v>
      </c>
    </row>
    <row r="17793" spans="1:5" x14ac:dyDescent="0.25">
      <c r="A17793" s="2">
        <v>45740.568055555559</v>
      </c>
      <c r="B17793">
        <v>132845</v>
      </c>
      <c r="C17793">
        <v>132850</v>
      </c>
      <c r="D17793">
        <v>132805</v>
      </c>
      <c r="E17793">
        <v>132815</v>
      </c>
    </row>
    <row r="17794" spans="1:5" x14ac:dyDescent="0.25">
      <c r="A17794" s="2">
        <v>45740.567361111112</v>
      </c>
      <c r="B17794">
        <v>132800</v>
      </c>
      <c r="C17794">
        <v>132855</v>
      </c>
      <c r="D17794">
        <v>132795</v>
      </c>
      <c r="E17794">
        <v>132850</v>
      </c>
    </row>
    <row r="17795" spans="1:5" x14ac:dyDescent="0.25">
      <c r="A17795" s="2">
        <v>45740.566666666666</v>
      </c>
      <c r="B17795">
        <v>132765</v>
      </c>
      <c r="C17795">
        <v>132810</v>
      </c>
      <c r="D17795">
        <v>132760</v>
      </c>
      <c r="E17795">
        <v>132800</v>
      </c>
    </row>
    <row r="17796" spans="1:5" x14ac:dyDescent="0.25">
      <c r="A17796" s="2">
        <v>45740.565972222219</v>
      </c>
      <c r="B17796">
        <v>132785</v>
      </c>
      <c r="C17796">
        <v>132790</v>
      </c>
      <c r="D17796">
        <v>132755</v>
      </c>
      <c r="E17796">
        <v>132765</v>
      </c>
    </row>
    <row r="17797" spans="1:5" x14ac:dyDescent="0.25">
      <c r="A17797" s="2">
        <v>45740.56527777778</v>
      </c>
      <c r="B17797">
        <v>132805</v>
      </c>
      <c r="C17797">
        <v>132820</v>
      </c>
      <c r="D17797">
        <v>132780</v>
      </c>
      <c r="E17797">
        <v>132785</v>
      </c>
    </row>
    <row r="17798" spans="1:5" x14ac:dyDescent="0.25">
      <c r="A17798" s="2">
        <v>45740.564583333333</v>
      </c>
      <c r="B17798">
        <v>132790</v>
      </c>
      <c r="C17798">
        <v>132810</v>
      </c>
      <c r="D17798">
        <v>132780</v>
      </c>
      <c r="E17798">
        <v>132805</v>
      </c>
    </row>
    <row r="17799" spans="1:5" x14ac:dyDescent="0.25">
      <c r="A17799" s="2">
        <v>45740.563888888886</v>
      </c>
      <c r="B17799">
        <v>132775</v>
      </c>
      <c r="C17799">
        <v>132795</v>
      </c>
      <c r="D17799">
        <v>132765</v>
      </c>
      <c r="E17799">
        <v>132790</v>
      </c>
    </row>
    <row r="17800" spans="1:5" x14ac:dyDescent="0.25">
      <c r="A17800" s="2">
        <v>45740.563194444447</v>
      </c>
      <c r="B17800">
        <v>132760</v>
      </c>
      <c r="C17800">
        <v>132795</v>
      </c>
      <c r="D17800">
        <v>132740</v>
      </c>
      <c r="E17800">
        <v>132780</v>
      </c>
    </row>
    <row r="17801" spans="1:5" x14ac:dyDescent="0.25">
      <c r="A17801" s="2">
        <v>45740.5625</v>
      </c>
      <c r="B17801">
        <v>132750</v>
      </c>
      <c r="C17801">
        <v>132765</v>
      </c>
      <c r="D17801">
        <v>132700</v>
      </c>
      <c r="E17801">
        <v>132760</v>
      </c>
    </row>
    <row r="17802" spans="1:5" x14ac:dyDescent="0.25">
      <c r="A17802" s="2">
        <v>45740.561805555553</v>
      </c>
      <c r="B17802">
        <v>132770</v>
      </c>
      <c r="C17802">
        <v>132780</v>
      </c>
      <c r="D17802">
        <v>132750</v>
      </c>
      <c r="E17802">
        <v>132755</v>
      </c>
    </row>
    <row r="17803" spans="1:5" x14ac:dyDescent="0.25">
      <c r="A17803" s="2">
        <v>45740.561111111114</v>
      </c>
      <c r="B17803">
        <v>132755</v>
      </c>
      <c r="C17803">
        <v>132770</v>
      </c>
      <c r="D17803">
        <v>132745</v>
      </c>
      <c r="E17803">
        <v>132770</v>
      </c>
    </row>
    <row r="17804" spans="1:5" x14ac:dyDescent="0.25">
      <c r="A17804" s="2">
        <v>45740.560416666667</v>
      </c>
      <c r="B17804">
        <v>132750</v>
      </c>
      <c r="C17804">
        <v>132785</v>
      </c>
      <c r="D17804">
        <v>132750</v>
      </c>
      <c r="E17804">
        <v>132750</v>
      </c>
    </row>
    <row r="17805" spans="1:5" x14ac:dyDescent="0.25">
      <c r="A17805" s="2">
        <v>45740.55972222222</v>
      </c>
      <c r="B17805">
        <v>132755</v>
      </c>
      <c r="C17805">
        <v>132775</v>
      </c>
      <c r="D17805">
        <v>132720</v>
      </c>
      <c r="E17805">
        <v>132750</v>
      </c>
    </row>
    <row r="17806" spans="1:5" x14ac:dyDescent="0.25">
      <c r="A17806" s="2">
        <v>45740.559027777781</v>
      </c>
      <c r="B17806">
        <v>132825</v>
      </c>
      <c r="C17806">
        <v>132835</v>
      </c>
      <c r="D17806">
        <v>132730</v>
      </c>
      <c r="E17806">
        <v>132750</v>
      </c>
    </row>
    <row r="17807" spans="1:5" x14ac:dyDescent="0.25">
      <c r="A17807" s="2">
        <v>45740.558333333334</v>
      </c>
      <c r="B17807">
        <v>132820</v>
      </c>
      <c r="C17807">
        <v>132845</v>
      </c>
      <c r="D17807">
        <v>132820</v>
      </c>
      <c r="E17807">
        <v>132825</v>
      </c>
    </row>
    <row r="17808" spans="1:5" x14ac:dyDescent="0.25">
      <c r="A17808" s="2">
        <v>45740.557638888888</v>
      </c>
      <c r="B17808">
        <v>132785</v>
      </c>
      <c r="C17808">
        <v>132835</v>
      </c>
      <c r="D17808">
        <v>132775</v>
      </c>
      <c r="E17808">
        <v>132820</v>
      </c>
    </row>
    <row r="17809" spans="1:5" x14ac:dyDescent="0.25">
      <c r="A17809" s="2">
        <v>45740.556944444441</v>
      </c>
      <c r="B17809">
        <v>132790</v>
      </c>
      <c r="C17809">
        <v>132800</v>
      </c>
      <c r="D17809">
        <v>132765</v>
      </c>
      <c r="E17809">
        <v>132785</v>
      </c>
    </row>
    <row r="17810" spans="1:5" x14ac:dyDescent="0.25">
      <c r="A17810" s="2">
        <v>45740.556250000001</v>
      </c>
      <c r="B17810">
        <v>132800</v>
      </c>
      <c r="C17810">
        <v>132815</v>
      </c>
      <c r="D17810">
        <v>132785</v>
      </c>
      <c r="E17810">
        <v>132785</v>
      </c>
    </row>
    <row r="17811" spans="1:5" x14ac:dyDescent="0.25">
      <c r="A17811" s="2">
        <v>45740.555555555555</v>
      </c>
      <c r="B17811">
        <v>132790</v>
      </c>
      <c r="C17811">
        <v>132805</v>
      </c>
      <c r="D17811">
        <v>132780</v>
      </c>
      <c r="E17811">
        <v>132800</v>
      </c>
    </row>
    <row r="17812" spans="1:5" x14ac:dyDescent="0.25">
      <c r="A17812" s="2">
        <v>45740.554861111108</v>
      </c>
      <c r="B17812">
        <v>132755</v>
      </c>
      <c r="C17812">
        <v>132795</v>
      </c>
      <c r="D17812">
        <v>132750</v>
      </c>
      <c r="E17812">
        <v>132795</v>
      </c>
    </row>
    <row r="17813" spans="1:5" x14ac:dyDescent="0.25">
      <c r="A17813" s="2">
        <v>45740.554166666669</v>
      </c>
      <c r="B17813">
        <v>132820</v>
      </c>
      <c r="C17813">
        <v>132835</v>
      </c>
      <c r="D17813">
        <v>132745</v>
      </c>
      <c r="E17813">
        <v>132755</v>
      </c>
    </row>
    <row r="17814" spans="1:5" x14ac:dyDescent="0.25">
      <c r="A17814" s="2">
        <v>45740.553472222222</v>
      </c>
      <c r="B17814">
        <v>132860</v>
      </c>
      <c r="C17814">
        <v>132880</v>
      </c>
      <c r="D17814">
        <v>132805</v>
      </c>
      <c r="E17814">
        <v>132820</v>
      </c>
    </row>
    <row r="17815" spans="1:5" x14ac:dyDescent="0.25">
      <c r="A17815" s="2">
        <v>45740.552777777775</v>
      </c>
      <c r="B17815">
        <v>132835</v>
      </c>
      <c r="C17815">
        <v>132875</v>
      </c>
      <c r="D17815">
        <v>132820</v>
      </c>
      <c r="E17815">
        <v>132865</v>
      </c>
    </row>
    <row r="17816" spans="1:5" x14ac:dyDescent="0.25">
      <c r="A17816" s="2">
        <v>45740.552083333336</v>
      </c>
      <c r="B17816">
        <v>132830</v>
      </c>
      <c r="C17816">
        <v>132855</v>
      </c>
      <c r="D17816">
        <v>132780</v>
      </c>
      <c r="E17816">
        <v>132835</v>
      </c>
    </row>
    <row r="17817" spans="1:5" x14ac:dyDescent="0.25">
      <c r="A17817" s="2">
        <v>45740.551388888889</v>
      </c>
      <c r="B17817">
        <v>132835</v>
      </c>
      <c r="C17817">
        <v>132845</v>
      </c>
      <c r="D17817">
        <v>132810</v>
      </c>
      <c r="E17817">
        <v>132825</v>
      </c>
    </row>
    <row r="17818" spans="1:5" x14ac:dyDescent="0.25">
      <c r="A17818" s="2">
        <v>45740.550694444442</v>
      </c>
      <c r="B17818">
        <v>132870</v>
      </c>
      <c r="C17818">
        <v>132875</v>
      </c>
      <c r="D17818">
        <v>132820</v>
      </c>
      <c r="E17818">
        <v>132840</v>
      </c>
    </row>
    <row r="17819" spans="1:5" x14ac:dyDescent="0.25">
      <c r="A17819" s="2">
        <v>45740.55</v>
      </c>
      <c r="B17819">
        <v>132880</v>
      </c>
      <c r="C17819">
        <v>132885</v>
      </c>
      <c r="D17819">
        <v>132835</v>
      </c>
      <c r="E17819">
        <v>132865</v>
      </c>
    </row>
    <row r="17820" spans="1:5" x14ac:dyDescent="0.25">
      <c r="A17820" s="2">
        <v>45740.549305555556</v>
      </c>
      <c r="B17820">
        <v>132880</v>
      </c>
      <c r="C17820">
        <v>132905</v>
      </c>
      <c r="D17820">
        <v>132870</v>
      </c>
      <c r="E17820">
        <v>132885</v>
      </c>
    </row>
    <row r="17821" spans="1:5" x14ac:dyDescent="0.25">
      <c r="A17821" s="2">
        <v>45740.548611111109</v>
      </c>
      <c r="B17821">
        <v>132905</v>
      </c>
      <c r="C17821">
        <v>132915</v>
      </c>
      <c r="D17821">
        <v>132855</v>
      </c>
      <c r="E17821">
        <v>132880</v>
      </c>
    </row>
    <row r="17822" spans="1:5" x14ac:dyDescent="0.25">
      <c r="A17822" s="2">
        <v>45740.54791666667</v>
      </c>
      <c r="B17822">
        <v>132910</v>
      </c>
      <c r="C17822">
        <v>132925</v>
      </c>
      <c r="D17822">
        <v>132890</v>
      </c>
      <c r="E17822">
        <v>132905</v>
      </c>
    </row>
    <row r="17823" spans="1:5" x14ac:dyDescent="0.25">
      <c r="A17823" s="2">
        <v>45740.547222222223</v>
      </c>
      <c r="B17823">
        <v>132870</v>
      </c>
      <c r="C17823">
        <v>132915</v>
      </c>
      <c r="D17823">
        <v>132865</v>
      </c>
      <c r="E17823">
        <v>132905</v>
      </c>
    </row>
    <row r="17824" spans="1:5" x14ac:dyDescent="0.25">
      <c r="A17824" s="2">
        <v>45740.546527777777</v>
      </c>
      <c r="B17824">
        <v>132885</v>
      </c>
      <c r="C17824">
        <v>132890</v>
      </c>
      <c r="D17824">
        <v>132845</v>
      </c>
      <c r="E17824">
        <v>132875</v>
      </c>
    </row>
    <row r="17825" spans="1:5" x14ac:dyDescent="0.25">
      <c r="A17825" s="2">
        <v>45740.54583333333</v>
      </c>
      <c r="B17825">
        <v>132845</v>
      </c>
      <c r="C17825">
        <v>132910</v>
      </c>
      <c r="D17825">
        <v>132835</v>
      </c>
      <c r="E17825">
        <v>132890</v>
      </c>
    </row>
    <row r="17826" spans="1:5" x14ac:dyDescent="0.25">
      <c r="A17826" s="2">
        <v>45740.545138888891</v>
      </c>
      <c r="B17826">
        <v>132885</v>
      </c>
      <c r="C17826">
        <v>132890</v>
      </c>
      <c r="D17826">
        <v>132830</v>
      </c>
      <c r="E17826">
        <v>132845</v>
      </c>
    </row>
    <row r="17827" spans="1:5" x14ac:dyDescent="0.25">
      <c r="A17827" s="2">
        <v>45740.544444444444</v>
      </c>
      <c r="B17827">
        <v>132865</v>
      </c>
      <c r="C17827">
        <v>132890</v>
      </c>
      <c r="D17827">
        <v>132830</v>
      </c>
      <c r="E17827">
        <v>132885</v>
      </c>
    </row>
    <row r="17828" spans="1:5" x14ac:dyDescent="0.25">
      <c r="A17828" s="2">
        <v>45740.543749999997</v>
      </c>
      <c r="B17828">
        <v>132960</v>
      </c>
      <c r="C17828">
        <v>132970</v>
      </c>
      <c r="D17828">
        <v>132845</v>
      </c>
      <c r="E17828">
        <v>132865</v>
      </c>
    </row>
    <row r="17829" spans="1:5" x14ac:dyDescent="0.25">
      <c r="A17829" s="2">
        <v>45740.543055555558</v>
      </c>
      <c r="B17829">
        <v>132995</v>
      </c>
      <c r="C17829">
        <v>133005</v>
      </c>
      <c r="D17829">
        <v>132960</v>
      </c>
      <c r="E17829">
        <v>132960</v>
      </c>
    </row>
    <row r="17830" spans="1:5" x14ac:dyDescent="0.25">
      <c r="A17830" s="2">
        <v>45740.542361111111</v>
      </c>
      <c r="B17830">
        <v>133020</v>
      </c>
      <c r="C17830">
        <v>133020</v>
      </c>
      <c r="D17830">
        <v>132985</v>
      </c>
      <c r="E17830">
        <v>132995</v>
      </c>
    </row>
    <row r="17831" spans="1:5" x14ac:dyDescent="0.25">
      <c r="A17831" s="2">
        <v>45740.541666666664</v>
      </c>
      <c r="B17831">
        <v>133025</v>
      </c>
      <c r="C17831">
        <v>133035</v>
      </c>
      <c r="D17831">
        <v>133000</v>
      </c>
      <c r="E17831">
        <v>133015</v>
      </c>
    </row>
    <row r="17832" spans="1:5" x14ac:dyDescent="0.25">
      <c r="A17832" s="2">
        <v>45740.540972222225</v>
      </c>
      <c r="B17832">
        <v>133020</v>
      </c>
      <c r="C17832">
        <v>133045</v>
      </c>
      <c r="D17832">
        <v>133000</v>
      </c>
      <c r="E17832">
        <v>133025</v>
      </c>
    </row>
    <row r="17833" spans="1:5" x14ac:dyDescent="0.25">
      <c r="A17833" s="2">
        <v>45740.540277777778</v>
      </c>
      <c r="B17833">
        <v>133080</v>
      </c>
      <c r="C17833">
        <v>133100</v>
      </c>
      <c r="D17833">
        <v>133005</v>
      </c>
      <c r="E17833">
        <v>133020</v>
      </c>
    </row>
    <row r="17834" spans="1:5" x14ac:dyDescent="0.25">
      <c r="A17834" s="2">
        <v>45740.539583333331</v>
      </c>
      <c r="B17834">
        <v>133085</v>
      </c>
      <c r="C17834">
        <v>133085</v>
      </c>
      <c r="D17834">
        <v>133060</v>
      </c>
      <c r="E17834">
        <v>133075</v>
      </c>
    </row>
    <row r="17835" spans="1:5" x14ac:dyDescent="0.25">
      <c r="A17835" s="2">
        <v>45740.538888888892</v>
      </c>
      <c r="B17835">
        <v>133115</v>
      </c>
      <c r="C17835">
        <v>133125</v>
      </c>
      <c r="D17835">
        <v>133065</v>
      </c>
      <c r="E17835">
        <v>133080</v>
      </c>
    </row>
    <row r="17836" spans="1:5" x14ac:dyDescent="0.25">
      <c r="A17836" s="2">
        <v>45740.538194444445</v>
      </c>
      <c r="B17836">
        <v>133035</v>
      </c>
      <c r="C17836">
        <v>133120</v>
      </c>
      <c r="D17836">
        <v>133030</v>
      </c>
      <c r="E17836">
        <v>133110</v>
      </c>
    </row>
    <row r="17837" spans="1:5" x14ac:dyDescent="0.25">
      <c r="A17837" s="2">
        <v>45740.537499999999</v>
      </c>
      <c r="B17837">
        <v>133035</v>
      </c>
      <c r="C17837">
        <v>133050</v>
      </c>
      <c r="D17837">
        <v>133025</v>
      </c>
      <c r="E17837">
        <v>133030</v>
      </c>
    </row>
    <row r="17838" spans="1:5" x14ac:dyDescent="0.25">
      <c r="A17838" s="2">
        <v>45740.536805555559</v>
      </c>
      <c r="B17838">
        <v>133005</v>
      </c>
      <c r="C17838">
        <v>133040</v>
      </c>
      <c r="D17838">
        <v>133000</v>
      </c>
      <c r="E17838">
        <v>133030</v>
      </c>
    </row>
    <row r="17839" spans="1:5" x14ac:dyDescent="0.25">
      <c r="A17839" s="2">
        <v>45740.536111111112</v>
      </c>
      <c r="B17839">
        <v>132995</v>
      </c>
      <c r="C17839">
        <v>133015</v>
      </c>
      <c r="D17839">
        <v>132990</v>
      </c>
      <c r="E17839">
        <v>133005</v>
      </c>
    </row>
    <row r="17840" spans="1:5" x14ac:dyDescent="0.25">
      <c r="A17840" s="2">
        <v>45740.535416666666</v>
      </c>
      <c r="B17840">
        <v>132950</v>
      </c>
      <c r="C17840">
        <v>133010</v>
      </c>
      <c r="D17840">
        <v>132945</v>
      </c>
      <c r="E17840">
        <v>132995</v>
      </c>
    </row>
    <row r="17841" spans="1:5" x14ac:dyDescent="0.25">
      <c r="A17841" s="2">
        <v>45740.534722222219</v>
      </c>
      <c r="B17841">
        <v>132925</v>
      </c>
      <c r="C17841">
        <v>132955</v>
      </c>
      <c r="D17841">
        <v>132920</v>
      </c>
      <c r="E17841">
        <v>132955</v>
      </c>
    </row>
    <row r="17842" spans="1:5" x14ac:dyDescent="0.25">
      <c r="A17842" s="2">
        <v>45740.53402777778</v>
      </c>
      <c r="B17842">
        <v>132930</v>
      </c>
      <c r="C17842">
        <v>132940</v>
      </c>
      <c r="D17842">
        <v>132925</v>
      </c>
      <c r="E17842">
        <v>132930</v>
      </c>
    </row>
    <row r="17843" spans="1:5" x14ac:dyDescent="0.25">
      <c r="A17843" s="2">
        <v>45740.533333333333</v>
      </c>
      <c r="B17843">
        <v>132925</v>
      </c>
      <c r="C17843">
        <v>132940</v>
      </c>
      <c r="D17843">
        <v>132915</v>
      </c>
      <c r="E17843">
        <v>132930</v>
      </c>
    </row>
    <row r="17844" spans="1:5" x14ac:dyDescent="0.25">
      <c r="A17844" s="2">
        <v>45740.532638888886</v>
      </c>
      <c r="B17844">
        <v>132930</v>
      </c>
      <c r="C17844">
        <v>132935</v>
      </c>
      <c r="D17844">
        <v>132910</v>
      </c>
      <c r="E17844">
        <v>132930</v>
      </c>
    </row>
    <row r="17845" spans="1:5" x14ac:dyDescent="0.25">
      <c r="A17845" s="2">
        <v>45740.531944444447</v>
      </c>
      <c r="B17845">
        <v>132990</v>
      </c>
      <c r="C17845">
        <v>133005</v>
      </c>
      <c r="D17845">
        <v>132915</v>
      </c>
      <c r="E17845">
        <v>132925</v>
      </c>
    </row>
    <row r="17846" spans="1:5" x14ac:dyDescent="0.25">
      <c r="A17846" s="2">
        <v>45740.53125</v>
      </c>
      <c r="B17846">
        <v>133005</v>
      </c>
      <c r="C17846">
        <v>133015</v>
      </c>
      <c r="D17846">
        <v>132985</v>
      </c>
      <c r="E17846">
        <v>132985</v>
      </c>
    </row>
    <row r="17847" spans="1:5" x14ac:dyDescent="0.25">
      <c r="A17847" s="2">
        <v>45740.530555555553</v>
      </c>
      <c r="B17847">
        <v>133010</v>
      </c>
      <c r="C17847">
        <v>133025</v>
      </c>
      <c r="D17847">
        <v>132995</v>
      </c>
      <c r="E17847">
        <v>133005</v>
      </c>
    </row>
    <row r="17848" spans="1:5" x14ac:dyDescent="0.25">
      <c r="A17848" s="2">
        <v>45740.529861111114</v>
      </c>
      <c r="B17848">
        <v>133060</v>
      </c>
      <c r="C17848">
        <v>133060</v>
      </c>
      <c r="D17848">
        <v>133010</v>
      </c>
      <c r="E17848">
        <v>133010</v>
      </c>
    </row>
    <row r="17849" spans="1:5" x14ac:dyDescent="0.25">
      <c r="A17849" s="2">
        <v>45740.529166666667</v>
      </c>
      <c r="B17849">
        <v>133070</v>
      </c>
      <c r="C17849">
        <v>133075</v>
      </c>
      <c r="D17849">
        <v>133045</v>
      </c>
      <c r="E17849">
        <v>133055</v>
      </c>
    </row>
    <row r="17850" spans="1:5" x14ac:dyDescent="0.25">
      <c r="A17850" s="2">
        <v>45740.52847222222</v>
      </c>
      <c r="B17850">
        <v>133070</v>
      </c>
      <c r="C17850">
        <v>133095</v>
      </c>
      <c r="D17850">
        <v>133060</v>
      </c>
      <c r="E17850">
        <v>133075</v>
      </c>
    </row>
    <row r="17851" spans="1:5" x14ac:dyDescent="0.25">
      <c r="A17851" s="2">
        <v>45740.527777777781</v>
      </c>
      <c r="B17851">
        <v>133035</v>
      </c>
      <c r="C17851">
        <v>133080</v>
      </c>
      <c r="D17851">
        <v>133025</v>
      </c>
      <c r="E17851">
        <v>133070</v>
      </c>
    </row>
    <row r="17852" spans="1:5" x14ac:dyDescent="0.25">
      <c r="A17852" s="2">
        <v>45740.527083333334</v>
      </c>
      <c r="B17852">
        <v>133055</v>
      </c>
      <c r="C17852">
        <v>133060</v>
      </c>
      <c r="D17852">
        <v>133010</v>
      </c>
      <c r="E17852">
        <v>133030</v>
      </c>
    </row>
    <row r="17853" spans="1:5" x14ac:dyDescent="0.25">
      <c r="A17853" s="2">
        <v>45740.526388888888</v>
      </c>
      <c r="B17853">
        <v>133065</v>
      </c>
      <c r="C17853">
        <v>133080</v>
      </c>
      <c r="D17853">
        <v>133055</v>
      </c>
      <c r="E17853">
        <v>133055</v>
      </c>
    </row>
    <row r="17854" spans="1:5" x14ac:dyDescent="0.25">
      <c r="A17854" s="2">
        <v>45740.525694444441</v>
      </c>
      <c r="B17854">
        <v>133050</v>
      </c>
      <c r="C17854">
        <v>133070</v>
      </c>
      <c r="D17854">
        <v>133045</v>
      </c>
      <c r="E17854">
        <v>133060</v>
      </c>
    </row>
    <row r="17855" spans="1:5" x14ac:dyDescent="0.25">
      <c r="A17855" s="2">
        <v>45740.525000000001</v>
      </c>
      <c r="B17855">
        <v>133010</v>
      </c>
      <c r="C17855">
        <v>133055</v>
      </c>
      <c r="D17855">
        <v>133005</v>
      </c>
      <c r="E17855">
        <v>133050</v>
      </c>
    </row>
    <row r="17856" spans="1:5" x14ac:dyDescent="0.25">
      <c r="A17856" s="2">
        <v>45740.524305555555</v>
      </c>
      <c r="B17856">
        <v>133055</v>
      </c>
      <c r="C17856">
        <v>133100</v>
      </c>
      <c r="D17856">
        <v>133010</v>
      </c>
      <c r="E17856">
        <v>133015</v>
      </c>
    </row>
    <row r="17857" spans="1:5" x14ac:dyDescent="0.25">
      <c r="A17857" s="2">
        <v>45740.523611111108</v>
      </c>
      <c r="B17857">
        <v>133050</v>
      </c>
      <c r="C17857">
        <v>133065</v>
      </c>
      <c r="D17857">
        <v>133045</v>
      </c>
      <c r="E17857">
        <v>133050</v>
      </c>
    </row>
    <row r="17858" spans="1:5" x14ac:dyDescent="0.25">
      <c r="A17858" s="2">
        <v>45740.522916666669</v>
      </c>
      <c r="B17858">
        <v>133075</v>
      </c>
      <c r="C17858">
        <v>133095</v>
      </c>
      <c r="D17858">
        <v>133040</v>
      </c>
      <c r="E17858">
        <v>133055</v>
      </c>
    </row>
    <row r="17859" spans="1:5" x14ac:dyDescent="0.25">
      <c r="A17859" s="2">
        <v>45740.522222222222</v>
      </c>
      <c r="B17859">
        <v>133070</v>
      </c>
      <c r="C17859">
        <v>133095</v>
      </c>
      <c r="D17859">
        <v>133055</v>
      </c>
      <c r="E17859">
        <v>133075</v>
      </c>
    </row>
    <row r="17860" spans="1:5" x14ac:dyDescent="0.25">
      <c r="A17860" s="2">
        <v>45740.521527777775</v>
      </c>
      <c r="B17860">
        <v>133050</v>
      </c>
      <c r="C17860">
        <v>133080</v>
      </c>
      <c r="D17860">
        <v>133035</v>
      </c>
      <c r="E17860">
        <v>133075</v>
      </c>
    </row>
    <row r="17861" spans="1:5" x14ac:dyDescent="0.25">
      <c r="A17861" s="2">
        <v>45740.520833333336</v>
      </c>
      <c r="B17861">
        <v>133000</v>
      </c>
      <c r="C17861">
        <v>133060</v>
      </c>
      <c r="D17861">
        <v>132990</v>
      </c>
      <c r="E17861">
        <v>133050</v>
      </c>
    </row>
    <row r="17862" spans="1:5" x14ac:dyDescent="0.25">
      <c r="A17862" s="2">
        <v>45740.520138888889</v>
      </c>
      <c r="B17862">
        <v>132980</v>
      </c>
      <c r="C17862">
        <v>133010</v>
      </c>
      <c r="D17862">
        <v>132975</v>
      </c>
      <c r="E17862">
        <v>132995</v>
      </c>
    </row>
    <row r="17863" spans="1:5" x14ac:dyDescent="0.25">
      <c r="A17863" s="2">
        <v>45740.519444444442</v>
      </c>
      <c r="B17863">
        <v>133005</v>
      </c>
      <c r="C17863">
        <v>133005</v>
      </c>
      <c r="D17863">
        <v>132965</v>
      </c>
      <c r="E17863">
        <v>132975</v>
      </c>
    </row>
    <row r="17864" spans="1:5" x14ac:dyDescent="0.25">
      <c r="A17864" s="2">
        <v>45740.518750000003</v>
      </c>
      <c r="B17864">
        <v>133035</v>
      </c>
      <c r="C17864">
        <v>133045</v>
      </c>
      <c r="D17864">
        <v>132995</v>
      </c>
      <c r="E17864">
        <v>133005</v>
      </c>
    </row>
    <row r="17865" spans="1:5" x14ac:dyDescent="0.25">
      <c r="A17865" s="2">
        <v>45740.518055555556</v>
      </c>
      <c r="B17865">
        <v>132985</v>
      </c>
      <c r="C17865">
        <v>133060</v>
      </c>
      <c r="D17865">
        <v>132970</v>
      </c>
      <c r="E17865">
        <v>133040</v>
      </c>
    </row>
    <row r="17866" spans="1:5" x14ac:dyDescent="0.25">
      <c r="A17866" s="2">
        <v>45740.517361111109</v>
      </c>
      <c r="B17866">
        <v>132990</v>
      </c>
      <c r="C17866">
        <v>132995</v>
      </c>
      <c r="D17866">
        <v>132945</v>
      </c>
      <c r="E17866">
        <v>132985</v>
      </c>
    </row>
    <row r="17867" spans="1:5" x14ac:dyDescent="0.25">
      <c r="A17867" s="2">
        <v>45740.51666666667</v>
      </c>
      <c r="B17867">
        <v>132995</v>
      </c>
      <c r="C17867">
        <v>133000</v>
      </c>
      <c r="D17867">
        <v>132960</v>
      </c>
      <c r="E17867">
        <v>132990</v>
      </c>
    </row>
    <row r="17868" spans="1:5" x14ac:dyDescent="0.25">
      <c r="A17868" s="2">
        <v>45740.515972222223</v>
      </c>
      <c r="B17868">
        <v>132975</v>
      </c>
      <c r="C17868">
        <v>133030</v>
      </c>
      <c r="D17868">
        <v>132965</v>
      </c>
      <c r="E17868">
        <v>132995</v>
      </c>
    </row>
    <row r="17869" spans="1:5" x14ac:dyDescent="0.25">
      <c r="A17869" s="2">
        <v>45740.515277777777</v>
      </c>
      <c r="B17869">
        <v>132935</v>
      </c>
      <c r="C17869">
        <v>132980</v>
      </c>
      <c r="D17869">
        <v>132920</v>
      </c>
      <c r="E17869">
        <v>132975</v>
      </c>
    </row>
    <row r="17870" spans="1:5" x14ac:dyDescent="0.25">
      <c r="A17870" s="2">
        <v>45740.51458333333</v>
      </c>
      <c r="B17870">
        <v>132950</v>
      </c>
      <c r="C17870">
        <v>132955</v>
      </c>
      <c r="D17870">
        <v>132900</v>
      </c>
      <c r="E17870">
        <v>132935</v>
      </c>
    </row>
    <row r="17871" spans="1:5" x14ac:dyDescent="0.25">
      <c r="A17871" s="2">
        <v>45740.513888888891</v>
      </c>
      <c r="B17871">
        <v>132940</v>
      </c>
      <c r="C17871">
        <v>132970</v>
      </c>
      <c r="D17871">
        <v>132935</v>
      </c>
      <c r="E17871">
        <v>132955</v>
      </c>
    </row>
    <row r="17872" spans="1:5" x14ac:dyDescent="0.25">
      <c r="A17872" s="2">
        <v>45740.513194444444</v>
      </c>
      <c r="B17872">
        <v>132915</v>
      </c>
      <c r="C17872">
        <v>132960</v>
      </c>
      <c r="D17872">
        <v>132895</v>
      </c>
      <c r="E17872">
        <v>132945</v>
      </c>
    </row>
    <row r="17873" spans="1:5" x14ac:dyDescent="0.25">
      <c r="A17873" s="2">
        <v>45740.512499999997</v>
      </c>
      <c r="B17873">
        <v>132995</v>
      </c>
      <c r="C17873">
        <v>132995</v>
      </c>
      <c r="D17873">
        <v>132905</v>
      </c>
      <c r="E17873">
        <v>132910</v>
      </c>
    </row>
    <row r="17874" spans="1:5" x14ac:dyDescent="0.25">
      <c r="A17874" s="2">
        <v>45740.511805555558</v>
      </c>
      <c r="B17874">
        <v>133005</v>
      </c>
      <c r="C17874">
        <v>133005</v>
      </c>
      <c r="D17874">
        <v>132975</v>
      </c>
      <c r="E17874">
        <v>132990</v>
      </c>
    </row>
    <row r="17875" spans="1:5" x14ac:dyDescent="0.25">
      <c r="A17875" s="2">
        <v>45740.511111111111</v>
      </c>
      <c r="B17875">
        <v>132925</v>
      </c>
      <c r="C17875">
        <v>133010</v>
      </c>
      <c r="D17875">
        <v>132915</v>
      </c>
      <c r="E17875">
        <v>133005</v>
      </c>
    </row>
    <row r="17876" spans="1:5" x14ac:dyDescent="0.25">
      <c r="A17876" s="2">
        <v>45740.510416666664</v>
      </c>
      <c r="B17876">
        <v>132935</v>
      </c>
      <c r="C17876">
        <v>132940</v>
      </c>
      <c r="D17876">
        <v>132900</v>
      </c>
      <c r="E17876">
        <v>132920</v>
      </c>
    </row>
    <row r="17877" spans="1:5" x14ac:dyDescent="0.25">
      <c r="A17877" s="2">
        <v>45740.509722222225</v>
      </c>
      <c r="B17877">
        <v>132965</v>
      </c>
      <c r="C17877">
        <v>132965</v>
      </c>
      <c r="D17877">
        <v>132915</v>
      </c>
      <c r="E17877">
        <v>132940</v>
      </c>
    </row>
    <row r="17878" spans="1:5" x14ac:dyDescent="0.25">
      <c r="A17878" s="2">
        <v>45740.509027777778</v>
      </c>
      <c r="B17878">
        <v>132980</v>
      </c>
      <c r="C17878">
        <v>132990</v>
      </c>
      <c r="D17878">
        <v>132905</v>
      </c>
      <c r="E17878">
        <v>132970</v>
      </c>
    </row>
    <row r="17879" spans="1:5" x14ac:dyDescent="0.25">
      <c r="A17879" s="2">
        <v>45740.508333333331</v>
      </c>
      <c r="B17879">
        <v>132920</v>
      </c>
      <c r="C17879">
        <v>133000</v>
      </c>
      <c r="D17879">
        <v>132875</v>
      </c>
      <c r="E17879">
        <v>132985</v>
      </c>
    </row>
    <row r="17880" spans="1:5" x14ac:dyDescent="0.25">
      <c r="A17880" s="2">
        <v>45740.507638888892</v>
      </c>
      <c r="B17880">
        <v>132955</v>
      </c>
      <c r="C17880">
        <v>132970</v>
      </c>
      <c r="D17880">
        <v>132910</v>
      </c>
      <c r="E17880">
        <v>132920</v>
      </c>
    </row>
    <row r="17881" spans="1:5" x14ac:dyDescent="0.25">
      <c r="A17881" s="2">
        <v>45740.506944444445</v>
      </c>
      <c r="B17881">
        <v>132955</v>
      </c>
      <c r="C17881">
        <v>133000</v>
      </c>
      <c r="D17881">
        <v>132955</v>
      </c>
      <c r="E17881">
        <v>132955</v>
      </c>
    </row>
    <row r="17882" spans="1:5" x14ac:dyDescent="0.25">
      <c r="A17882" s="2">
        <v>45740.506249999999</v>
      </c>
      <c r="B17882">
        <v>132960</v>
      </c>
      <c r="C17882">
        <v>132985</v>
      </c>
      <c r="D17882">
        <v>132940</v>
      </c>
      <c r="E17882">
        <v>132960</v>
      </c>
    </row>
    <row r="17883" spans="1:5" x14ac:dyDescent="0.25">
      <c r="A17883" s="2">
        <v>45740.505555555559</v>
      </c>
      <c r="B17883">
        <v>132950</v>
      </c>
      <c r="C17883">
        <v>132975</v>
      </c>
      <c r="D17883">
        <v>132920</v>
      </c>
      <c r="E17883">
        <v>132960</v>
      </c>
    </row>
    <row r="17884" spans="1:5" x14ac:dyDescent="0.25">
      <c r="A17884" s="2">
        <v>45740.504861111112</v>
      </c>
      <c r="B17884">
        <v>132970</v>
      </c>
      <c r="C17884">
        <v>132985</v>
      </c>
      <c r="D17884">
        <v>132930</v>
      </c>
      <c r="E17884">
        <v>132955</v>
      </c>
    </row>
    <row r="17885" spans="1:5" x14ac:dyDescent="0.25">
      <c r="A17885" s="2">
        <v>45740.504166666666</v>
      </c>
      <c r="B17885">
        <v>132995</v>
      </c>
      <c r="C17885">
        <v>132995</v>
      </c>
      <c r="D17885">
        <v>132935</v>
      </c>
      <c r="E17885">
        <v>132975</v>
      </c>
    </row>
    <row r="17886" spans="1:5" x14ac:dyDescent="0.25">
      <c r="A17886" s="2">
        <v>45740.503472222219</v>
      </c>
      <c r="B17886">
        <v>132970</v>
      </c>
      <c r="C17886">
        <v>133010</v>
      </c>
      <c r="D17886">
        <v>132940</v>
      </c>
      <c r="E17886">
        <v>132990</v>
      </c>
    </row>
    <row r="17887" spans="1:5" x14ac:dyDescent="0.25">
      <c r="A17887" s="2">
        <v>45740.50277777778</v>
      </c>
      <c r="B17887">
        <v>132920</v>
      </c>
      <c r="C17887">
        <v>132975</v>
      </c>
      <c r="D17887">
        <v>132890</v>
      </c>
      <c r="E17887">
        <v>132970</v>
      </c>
    </row>
    <row r="17888" spans="1:5" x14ac:dyDescent="0.25">
      <c r="A17888" s="2">
        <v>45740.502083333333</v>
      </c>
      <c r="B17888">
        <v>133035</v>
      </c>
      <c r="C17888">
        <v>133035</v>
      </c>
      <c r="D17888">
        <v>132905</v>
      </c>
      <c r="E17888">
        <v>132915</v>
      </c>
    </row>
    <row r="17889" spans="1:5" x14ac:dyDescent="0.25">
      <c r="A17889" s="2">
        <v>45740.501388888886</v>
      </c>
      <c r="B17889">
        <v>133020</v>
      </c>
      <c r="C17889">
        <v>133065</v>
      </c>
      <c r="D17889">
        <v>132985</v>
      </c>
      <c r="E17889">
        <v>133030</v>
      </c>
    </row>
    <row r="17890" spans="1:5" x14ac:dyDescent="0.25">
      <c r="A17890" s="2">
        <v>45740.500694444447</v>
      </c>
      <c r="B17890">
        <v>133100</v>
      </c>
      <c r="C17890">
        <v>133105</v>
      </c>
      <c r="D17890">
        <v>132985</v>
      </c>
      <c r="E17890">
        <v>133020</v>
      </c>
    </row>
    <row r="17891" spans="1:5" x14ac:dyDescent="0.25">
      <c r="A17891" s="2">
        <v>45740.5</v>
      </c>
      <c r="B17891">
        <v>133165</v>
      </c>
      <c r="C17891">
        <v>133185</v>
      </c>
      <c r="D17891">
        <v>133090</v>
      </c>
      <c r="E17891">
        <v>133105</v>
      </c>
    </row>
    <row r="17892" spans="1:5" x14ac:dyDescent="0.25">
      <c r="A17892" s="2">
        <v>45740.499305555553</v>
      </c>
      <c r="B17892">
        <v>133120</v>
      </c>
      <c r="C17892">
        <v>133175</v>
      </c>
      <c r="D17892">
        <v>133105</v>
      </c>
      <c r="E17892">
        <v>133165</v>
      </c>
    </row>
    <row r="17893" spans="1:5" x14ac:dyDescent="0.25">
      <c r="A17893" s="2">
        <v>45740.498611111114</v>
      </c>
      <c r="B17893">
        <v>133090</v>
      </c>
      <c r="C17893">
        <v>133140</v>
      </c>
      <c r="D17893">
        <v>133085</v>
      </c>
      <c r="E17893">
        <v>133115</v>
      </c>
    </row>
    <row r="17894" spans="1:5" x14ac:dyDescent="0.25">
      <c r="A17894" s="2">
        <v>45740.497916666667</v>
      </c>
      <c r="B17894">
        <v>133080</v>
      </c>
      <c r="C17894">
        <v>133100</v>
      </c>
      <c r="D17894">
        <v>133075</v>
      </c>
      <c r="E17894">
        <v>133085</v>
      </c>
    </row>
    <row r="17895" spans="1:5" x14ac:dyDescent="0.25">
      <c r="A17895" s="2">
        <v>45740.49722222222</v>
      </c>
      <c r="B17895">
        <v>133030</v>
      </c>
      <c r="C17895">
        <v>133085</v>
      </c>
      <c r="D17895">
        <v>133025</v>
      </c>
      <c r="E17895">
        <v>133080</v>
      </c>
    </row>
    <row r="17896" spans="1:5" x14ac:dyDescent="0.25">
      <c r="A17896" s="2">
        <v>45740.496527777781</v>
      </c>
      <c r="B17896">
        <v>133030</v>
      </c>
      <c r="C17896">
        <v>133050</v>
      </c>
      <c r="D17896">
        <v>133010</v>
      </c>
      <c r="E17896">
        <v>133035</v>
      </c>
    </row>
    <row r="17897" spans="1:5" x14ac:dyDescent="0.25">
      <c r="A17897" s="2">
        <v>45740.495833333334</v>
      </c>
      <c r="B17897">
        <v>133080</v>
      </c>
      <c r="C17897">
        <v>133145</v>
      </c>
      <c r="D17897">
        <v>133020</v>
      </c>
      <c r="E17897">
        <v>133035</v>
      </c>
    </row>
    <row r="17898" spans="1:5" x14ac:dyDescent="0.25">
      <c r="A17898" s="2">
        <v>45740.495138888888</v>
      </c>
      <c r="B17898">
        <v>133075</v>
      </c>
      <c r="C17898">
        <v>133105</v>
      </c>
      <c r="D17898">
        <v>133060</v>
      </c>
      <c r="E17898">
        <v>133075</v>
      </c>
    </row>
    <row r="17899" spans="1:5" x14ac:dyDescent="0.25">
      <c r="A17899" s="2">
        <v>45740.494444444441</v>
      </c>
      <c r="B17899">
        <v>133025</v>
      </c>
      <c r="C17899">
        <v>133095</v>
      </c>
      <c r="D17899">
        <v>133015</v>
      </c>
      <c r="E17899">
        <v>133075</v>
      </c>
    </row>
    <row r="17900" spans="1:5" x14ac:dyDescent="0.25">
      <c r="A17900" s="2">
        <v>45740.493750000001</v>
      </c>
      <c r="B17900">
        <v>133015</v>
      </c>
      <c r="C17900">
        <v>133030</v>
      </c>
      <c r="D17900">
        <v>132980</v>
      </c>
      <c r="E17900">
        <v>133020</v>
      </c>
    </row>
    <row r="17901" spans="1:5" x14ac:dyDescent="0.25">
      <c r="A17901" s="2">
        <v>45740.493055555555</v>
      </c>
      <c r="B17901">
        <v>132970</v>
      </c>
      <c r="C17901">
        <v>133060</v>
      </c>
      <c r="D17901">
        <v>132965</v>
      </c>
      <c r="E17901">
        <v>133015</v>
      </c>
    </row>
    <row r="17902" spans="1:5" x14ac:dyDescent="0.25">
      <c r="A17902" s="2">
        <v>45740.492361111108</v>
      </c>
      <c r="B17902">
        <v>132995</v>
      </c>
      <c r="C17902">
        <v>132995</v>
      </c>
      <c r="D17902">
        <v>132955</v>
      </c>
      <c r="E17902">
        <v>132970</v>
      </c>
    </row>
    <row r="17903" spans="1:5" x14ac:dyDescent="0.25">
      <c r="A17903" s="2">
        <v>45740.491666666669</v>
      </c>
      <c r="B17903">
        <v>132975</v>
      </c>
      <c r="C17903">
        <v>133020</v>
      </c>
      <c r="D17903">
        <v>132960</v>
      </c>
      <c r="E17903">
        <v>132995</v>
      </c>
    </row>
    <row r="17904" spans="1:5" x14ac:dyDescent="0.25">
      <c r="A17904" s="2">
        <v>45740.490972222222</v>
      </c>
      <c r="B17904">
        <v>132945</v>
      </c>
      <c r="C17904">
        <v>132995</v>
      </c>
      <c r="D17904">
        <v>132925</v>
      </c>
      <c r="E17904">
        <v>132980</v>
      </c>
    </row>
    <row r="17905" spans="1:5" x14ac:dyDescent="0.25">
      <c r="A17905" s="2">
        <v>45740.490277777775</v>
      </c>
      <c r="B17905">
        <v>132955</v>
      </c>
      <c r="C17905">
        <v>132985</v>
      </c>
      <c r="D17905">
        <v>132940</v>
      </c>
      <c r="E17905">
        <v>132945</v>
      </c>
    </row>
    <row r="17906" spans="1:5" x14ac:dyDescent="0.25">
      <c r="A17906" s="2">
        <v>45740.489583333336</v>
      </c>
      <c r="B17906">
        <v>132990</v>
      </c>
      <c r="C17906">
        <v>132995</v>
      </c>
      <c r="D17906">
        <v>132910</v>
      </c>
      <c r="E17906">
        <v>132955</v>
      </c>
    </row>
    <row r="17907" spans="1:5" x14ac:dyDescent="0.25">
      <c r="A17907" s="2">
        <v>45740.488888888889</v>
      </c>
      <c r="B17907">
        <v>132995</v>
      </c>
      <c r="C17907">
        <v>133040</v>
      </c>
      <c r="D17907">
        <v>132985</v>
      </c>
      <c r="E17907">
        <v>132995</v>
      </c>
    </row>
    <row r="17908" spans="1:5" x14ac:dyDescent="0.25">
      <c r="A17908" s="2">
        <v>45740.488194444442</v>
      </c>
      <c r="B17908">
        <v>133040</v>
      </c>
      <c r="C17908">
        <v>133060</v>
      </c>
      <c r="D17908">
        <v>132980</v>
      </c>
      <c r="E17908">
        <v>133000</v>
      </c>
    </row>
    <row r="17909" spans="1:5" x14ac:dyDescent="0.25">
      <c r="A17909" s="2">
        <v>45740.487500000003</v>
      </c>
      <c r="B17909">
        <v>133070</v>
      </c>
      <c r="C17909">
        <v>133095</v>
      </c>
      <c r="D17909">
        <v>133035</v>
      </c>
      <c r="E17909">
        <v>133040</v>
      </c>
    </row>
    <row r="17910" spans="1:5" x14ac:dyDescent="0.25">
      <c r="A17910" s="2">
        <v>45740.486805555556</v>
      </c>
      <c r="B17910">
        <v>133045</v>
      </c>
      <c r="C17910">
        <v>133105</v>
      </c>
      <c r="D17910">
        <v>133040</v>
      </c>
      <c r="E17910">
        <v>133065</v>
      </c>
    </row>
    <row r="17911" spans="1:5" x14ac:dyDescent="0.25">
      <c r="A17911" s="2">
        <v>45740.486111111109</v>
      </c>
      <c r="B17911">
        <v>132970</v>
      </c>
      <c r="C17911">
        <v>133060</v>
      </c>
      <c r="D17911">
        <v>132965</v>
      </c>
      <c r="E17911">
        <v>133045</v>
      </c>
    </row>
    <row r="17912" spans="1:5" x14ac:dyDescent="0.25">
      <c r="A17912" s="2">
        <v>45740.48541666667</v>
      </c>
      <c r="B17912">
        <v>132995</v>
      </c>
      <c r="C17912">
        <v>132995</v>
      </c>
      <c r="D17912">
        <v>132935</v>
      </c>
      <c r="E17912">
        <v>132970</v>
      </c>
    </row>
    <row r="17913" spans="1:5" x14ac:dyDescent="0.25">
      <c r="A17913" s="2">
        <v>45740.484722222223</v>
      </c>
      <c r="B17913">
        <v>133040</v>
      </c>
      <c r="C17913">
        <v>133040</v>
      </c>
      <c r="D17913">
        <v>132960</v>
      </c>
      <c r="E17913">
        <v>132995</v>
      </c>
    </row>
    <row r="17914" spans="1:5" x14ac:dyDescent="0.25">
      <c r="A17914" s="2">
        <v>45740.484027777777</v>
      </c>
      <c r="B17914">
        <v>133055</v>
      </c>
      <c r="C17914">
        <v>133095</v>
      </c>
      <c r="D17914">
        <v>133005</v>
      </c>
      <c r="E17914">
        <v>133035</v>
      </c>
    </row>
    <row r="17915" spans="1:5" x14ac:dyDescent="0.25">
      <c r="A17915" s="2">
        <v>45740.48333333333</v>
      </c>
      <c r="B17915">
        <v>133100</v>
      </c>
      <c r="C17915">
        <v>133115</v>
      </c>
      <c r="D17915">
        <v>133050</v>
      </c>
      <c r="E17915">
        <v>133055</v>
      </c>
    </row>
    <row r="17916" spans="1:5" x14ac:dyDescent="0.25">
      <c r="A17916" s="2">
        <v>45740.482638888891</v>
      </c>
      <c r="B17916">
        <v>133105</v>
      </c>
      <c r="C17916">
        <v>133140</v>
      </c>
      <c r="D17916">
        <v>133045</v>
      </c>
      <c r="E17916">
        <v>133100</v>
      </c>
    </row>
    <row r="17917" spans="1:5" x14ac:dyDescent="0.25">
      <c r="A17917" s="2">
        <v>45740.481944444444</v>
      </c>
      <c r="B17917">
        <v>133205</v>
      </c>
      <c r="C17917">
        <v>133215</v>
      </c>
      <c r="D17917">
        <v>133100</v>
      </c>
      <c r="E17917">
        <v>133100</v>
      </c>
    </row>
    <row r="17918" spans="1:5" x14ac:dyDescent="0.25">
      <c r="A17918" s="2">
        <v>45740.481249999997</v>
      </c>
      <c r="B17918">
        <v>133295</v>
      </c>
      <c r="C17918">
        <v>133325</v>
      </c>
      <c r="D17918">
        <v>133185</v>
      </c>
      <c r="E17918">
        <v>133210</v>
      </c>
    </row>
    <row r="17919" spans="1:5" x14ac:dyDescent="0.25">
      <c r="A17919" s="2">
        <v>45740.480555555558</v>
      </c>
      <c r="B17919">
        <v>133325</v>
      </c>
      <c r="C17919">
        <v>133330</v>
      </c>
      <c r="D17919">
        <v>133275</v>
      </c>
      <c r="E17919">
        <v>133295</v>
      </c>
    </row>
    <row r="17920" spans="1:5" x14ac:dyDescent="0.25">
      <c r="A17920" s="2">
        <v>45740.479861111111</v>
      </c>
      <c r="B17920">
        <v>133305</v>
      </c>
      <c r="C17920">
        <v>133415</v>
      </c>
      <c r="D17920">
        <v>133300</v>
      </c>
      <c r="E17920">
        <v>133325</v>
      </c>
    </row>
    <row r="17921" spans="1:5" x14ac:dyDescent="0.25">
      <c r="A17921" s="2">
        <v>45740.479166666664</v>
      </c>
      <c r="B17921">
        <v>133380</v>
      </c>
      <c r="C17921">
        <v>133385</v>
      </c>
      <c r="D17921">
        <v>133290</v>
      </c>
      <c r="E17921">
        <v>133305</v>
      </c>
    </row>
    <row r="17922" spans="1:5" x14ac:dyDescent="0.25">
      <c r="A17922" s="2">
        <v>45740.478472222225</v>
      </c>
      <c r="B17922">
        <v>133290</v>
      </c>
      <c r="C17922">
        <v>133405</v>
      </c>
      <c r="D17922">
        <v>133285</v>
      </c>
      <c r="E17922">
        <v>133380</v>
      </c>
    </row>
    <row r="17923" spans="1:5" x14ac:dyDescent="0.25">
      <c r="A17923" s="2">
        <v>45740.477777777778</v>
      </c>
      <c r="B17923">
        <v>133290</v>
      </c>
      <c r="C17923">
        <v>133315</v>
      </c>
      <c r="D17923">
        <v>133265</v>
      </c>
      <c r="E17923">
        <v>133285</v>
      </c>
    </row>
    <row r="17924" spans="1:5" x14ac:dyDescent="0.25">
      <c r="A17924" s="2">
        <v>45740.477083333331</v>
      </c>
      <c r="B17924">
        <v>133270</v>
      </c>
      <c r="C17924">
        <v>133320</v>
      </c>
      <c r="D17924">
        <v>133235</v>
      </c>
      <c r="E17924">
        <v>133285</v>
      </c>
    </row>
    <row r="17925" spans="1:5" x14ac:dyDescent="0.25">
      <c r="A17925" s="2">
        <v>45740.476388888892</v>
      </c>
      <c r="B17925">
        <v>133230</v>
      </c>
      <c r="C17925">
        <v>133365</v>
      </c>
      <c r="D17925">
        <v>133230</v>
      </c>
      <c r="E17925">
        <v>133275</v>
      </c>
    </row>
    <row r="17926" spans="1:5" x14ac:dyDescent="0.25">
      <c r="A17926" s="2">
        <v>45740.475694444445</v>
      </c>
      <c r="B17926">
        <v>133195</v>
      </c>
      <c r="C17926">
        <v>133255</v>
      </c>
      <c r="D17926">
        <v>133180</v>
      </c>
      <c r="E17926">
        <v>133230</v>
      </c>
    </row>
    <row r="17927" spans="1:5" x14ac:dyDescent="0.25">
      <c r="A17927" s="2">
        <v>45740.474999999999</v>
      </c>
      <c r="B17927">
        <v>133090</v>
      </c>
      <c r="C17927">
        <v>133210</v>
      </c>
      <c r="D17927">
        <v>133080</v>
      </c>
      <c r="E17927">
        <v>133195</v>
      </c>
    </row>
    <row r="17928" spans="1:5" x14ac:dyDescent="0.25">
      <c r="A17928" s="2">
        <v>45740.474305555559</v>
      </c>
      <c r="B17928">
        <v>133050</v>
      </c>
      <c r="C17928">
        <v>133105</v>
      </c>
      <c r="D17928">
        <v>133045</v>
      </c>
      <c r="E17928">
        <v>133090</v>
      </c>
    </row>
    <row r="17929" spans="1:5" x14ac:dyDescent="0.25">
      <c r="A17929" s="2">
        <v>45740.473611111112</v>
      </c>
      <c r="B17929">
        <v>133130</v>
      </c>
      <c r="C17929">
        <v>133130</v>
      </c>
      <c r="D17929">
        <v>133025</v>
      </c>
      <c r="E17929">
        <v>133050</v>
      </c>
    </row>
    <row r="17930" spans="1:5" x14ac:dyDescent="0.25">
      <c r="A17930" s="2">
        <v>45740.472916666666</v>
      </c>
      <c r="B17930">
        <v>133150</v>
      </c>
      <c r="C17930">
        <v>133170</v>
      </c>
      <c r="D17930">
        <v>133055</v>
      </c>
      <c r="E17930">
        <v>133130</v>
      </c>
    </row>
    <row r="17931" spans="1:5" x14ac:dyDescent="0.25">
      <c r="A17931" s="2">
        <v>45740.472222222219</v>
      </c>
      <c r="B17931">
        <v>133070</v>
      </c>
      <c r="C17931">
        <v>133155</v>
      </c>
      <c r="D17931">
        <v>133065</v>
      </c>
      <c r="E17931">
        <v>133145</v>
      </c>
    </row>
    <row r="17932" spans="1:5" x14ac:dyDescent="0.25">
      <c r="A17932" s="2">
        <v>45740.47152777778</v>
      </c>
      <c r="B17932">
        <v>132970</v>
      </c>
      <c r="C17932">
        <v>133075</v>
      </c>
      <c r="D17932">
        <v>132940</v>
      </c>
      <c r="E17932">
        <v>133065</v>
      </c>
    </row>
    <row r="17933" spans="1:5" x14ac:dyDescent="0.25">
      <c r="A17933" s="2">
        <v>45740.470833333333</v>
      </c>
      <c r="B17933">
        <v>132945</v>
      </c>
      <c r="C17933">
        <v>132990</v>
      </c>
      <c r="D17933">
        <v>132935</v>
      </c>
      <c r="E17933">
        <v>132965</v>
      </c>
    </row>
    <row r="17934" spans="1:5" x14ac:dyDescent="0.25">
      <c r="A17934" s="2">
        <v>45740.470138888886</v>
      </c>
      <c r="B17934">
        <v>132935</v>
      </c>
      <c r="C17934">
        <v>132950</v>
      </c>
      <c r="D17934">
        <v>132885</v>
      </c>
      <c r="E17934">
        <v>132945</v>
      </c>
    </row>
    <row r="17935" spans="1:5" x14ac:dyDescent="0.25">
      <c r="A17935" s="2">
        <v>45740.469444444447</v>
      </c>
      <c r="B17935">
        <v>132915</v>
      </c>
      <c r="C17935">
        <v>132985</v>
      </c>
      <c r="D17935">
        <v>132905</v>
      </c>
      <c r="E17935">
        <v>132935</v>
      </c>
    </row>
    <row r="17936" spans="1:5" x14ac:dyDescent="0.25">
      <c r="A17936" s="2">
        <v>45740.46875</v>
      </c>
      <c r="B17936">
        <v>132950</v>
      </c>
      <c r="C17936">
        <v>132965</v>
      </c>
      <c r="D17936">
        <v>132905</v>
      </c>
      <c r="E17936">
        <v>132915</v>
      </c>
    </row>
    <row r="17937" spans="1:5" x14ac:dyDescent="0.25">
      <c r="A17937" s="2">
        <v>45740.468055555553</v>
      </c>
      <c r="B17937">
        <v>132940</v>
      </c>
      <c r="C17937">
        <v>132965</v>
      </c>
      <c r="D17937">
        <v>132900</v>
      </c>
      <c r="E17937">
        <v>132950</v>
      </c>
    </row>
    <row r="17938" spans="1:5" x14ac:dyDescent="0.25">
      <c r="A17938" s="2">
        <v>45740.467361111114</v>
      </c>
      <c r="B17938">
        <v>132985</v>
      </c>
      <c r="C17938">
        <v>132985</v>
      </c>
      <c r="D17938">
        <v>132915</v>
      </c>
      <c r="E17938">
        <v>132945</v>
      </c>
    </row>
    <row r="17939" spans="1:5" x14ac:dyDescent="0.25">
      <c r="A17939" s="2">
        <v>45740.466666666667</v>
      </c>
      <c r="B17939">
        <v>133010</v>
      </c>
      <c r="C17939">
        <v>133035</v>
      </c>
      <c r="D17939">
        <v>132970</v>
      </c>
      <c r="E17939">
        <v>132985</v>
      </c>
    </row>
    <row r="17940" spans="1:5" x14ac:dyDescent="0.25">
      <c r="A17940" s="2">
        <v>45740.46597222222</v>
      </c>
      <c r="B17940">
        <v>132990</v>
      </c>
      <c r="C17940">
        <v>133060</v>
      </c>
      <c r="D17940">
        <v>132985</v>
      </c>
      <c r="E17940">
        <v>133010</v>
      </c>
    </row>
    <row r="17941" spans="1:5" x14ac:dyDescent="0.25">
      <c r="A17941" s="2">
        <v>45740.465277777781</v>
      </c>
      <c r="B17941">
        <v>133015</v>
      </c>
      <c r="C17941">
        <v>133040</v>
      </c>
      <c r="D17941">
        <v>132970</v>
      </c>
      <c r="E17941">
        <v>132995</v>
      </c>
    </row>
    <row r="17942" spans="1:5" x14ac:dyDescent="0.25">
      <c r="A17942" s="2">
        <v>45740.464583333334</v>
      </c>
      <c r="B17942">
        <v>132975</v>
      </c>
      <c r="C17942">
        <v>133025</v>
      </c>
      <c r="D17942">
        <v>132945</v>
      </c>
      <c r="E17942">
        <v>133020</v>
      </c>
    </row>
    <row r="17943" spans="1:5" x14ac:dyDescent="0.25">
      <c r="A17943" s="2">
        <v>45740.463888888888</v>
      </c>
      <c r="B17943">
        <v>132945</v>
      </c>
      <c r="C17943">
        <v>133025</v>
      </c>
      <c r="D17943">
        <v>132930</v>
      </c>
      <c r="E17943">
        <v>132975</v>
      </c>
    </row>
    <row r="17944" spans="1:5" x14ac:dyDescent="0.25">
      <c r="A17944" s="2">
        <v>45740.463194444441</v>
      </c>
      <c r="B17944">
        <v>132975</v>
      </c>
      <c r="C17944">
        <v>132980</v>
      </c>
      <c r="D17944">
        <v>132920</v>
      </c>
      <c r="E17944">
        <v>132940</v>
      </c>
    </row>
    <row r="17945" spans="1:5" x14ac:dyDescent="0.25">
      <c r="A17945" s="2">
        <v>45740.462500000001</v>
      </c>
      <c r="B17945">
        <v>132925</v>
      </c>
      <c r="C17945">
        <v>133025</v>
      </c>
      <c r="D17945">
        <v>132910</v>
      </c>
      <c r="E17945">
        <v>132975</v>
      </c>
    </row>
    <row r="17946" spans="1:5" x14ac:dyDescent="0.25">
      <c r="A17946" s="2">
        <v>45740.461805555555</v>
      </c>
      <c r="B17946">
        <v>132935</v>
      </c>
      <c r="C17946">
        <v>132950</v>
      </c>
      <c r="D17946">
        <v>132870</v>
      </c>
      <c r="E17946">
        <v>132920</v>
      </c>
    </row>
    <row r="17947" spans="1:5" x14ac:dyDescent="0.25">
      <c r="A17947" s="2">
        <v>45740.461111111108</v>
      </c>
      <c r="B17947">
        <v>132945</v>
      </c>
      <c r="C17947">
        <v>132960</v>
      </c>
      <c r="D17947">
        <v>132920</v>
      </c>
      <c r="E17947">
        <v>132940</v>
      </c>
    </row>
    <row r="17948" spans="1:5" x14ac:dyDescent="0.25">
      <c r="A17948" s="2">
        <v>45740.460416666669</v>
      </c>
      <c r="B17948">
        <v>132895</v>
      </c>
      <c r="C17948">
        <v>132970</v>
      </c>
      <c r="D17948">
        <v>132880</v>
      </c>
      <c r="E17948">
        <v>132945</v>
      </c>
    </row>
    <row r="17949" spans="1:5" x14ac:dyDescent="0.25">
      <c r="A17949" s="2">
        <v>45740.459722222222</v>
      </c>
      <c r="B17949">
        <v>132895</v>
      </c>
      <c r="C17949">
        <v>132910</v>
      </c>
      <c r="D17949">
        <v>132850</v>
      </c>
      <c r="E17949">
        <v>132895</v>
      </c>
    </row>
    <row r="17950" spans="1:5" x14ac:dyDescent="0.25">
      <c r="A17950" s="2">
        <v>45740.459027777775</v>
      </c>
      <c r="B17950">
        <v>132920</v>
      </c>
      <c r="C17950">
        <v>132935</v>
      </c>
      <c r="D17950">
        <v>132875</v>
      </c>
      <c r="E17950">
        <v>132895</v>
      </c>
    </row>
    <row r="17951" spans="1:5" x14ac:dyDescent="0.25">
      <c r="A17951" s="2">
        <v>45740.458333333336</v>
      </c>
      <c r="B17951">
        <v>132970</v>
      </c>
      <c r="C17951">
        <v>132970</v>
      </c>
      <c r="D17951">
        <v>132900</v>
      </c>
      <c r="E17951">
        <v>132920</v>
      </c>
    </row>
    <row r="17952" spans="1:5" x14ac:dyDescent="0.25">
      <c r="A17952" s="2">
        <v>45740.457638888889</v>
      </c>
      <c r="B17952">
        <v>132900</v>
      </c>
      <c r="C17952">
        <v>132975</v>
      </c>
      <c r="D17952">
        <v>132870</v>
      </c>
      <c r="E17952">
        <v>132970</v>
      </c>
    </row>
    <row r="17953" spans="1:5" x14ac:dyDescent="0.25">
      <c r="A17953" s="2">
        <v>45740.456944444442</v>
      </c>
      <c r="B17953">
        <v>132755</v>
      </c>
      <c r="C17953">
        <v>132920</v>
      </c>
      <c r="D17953">
        <v>132730</v>
      </c>
      <c r="E17953">
        <v>132900</v>
      </c>
    </row>
    <row r="17954" spans="1:5" x14ac:dyDescent="0.25">
      <c r="A17954" s="2">
        <v>45740.456250000003</v>
      </c>
      <c r="B17954">
        <v>132795</v>
      </c>
      <c r="C17954">
        <v>132860</v>
      </c>
      <c r="D17954">
        <v>132740</v>
      </c>
      <c r="E17954">
        <v>132755</v>
      </c>
    </row>
    <row r="17955" spans="1:5" x14ac:dyDescent="0.25">
      <c r="A17955" s="2">
        <v>45740.455555555556</v>
      </c>
      <c r="B17955">
        <v>132940</v>
      </c>
      <c r="C17955">
        <v>132945</v>
      </c>
      <c r="D17955">
        <v>132780</v>
      </c>
      <c r="E17955">
        <v>132800</v>
      </c>
    </row>
    <row r="17956" spans="1:5" x14ac:dyDescent="0.25">
      <c r="A17956" s="2">
        <v>45740.454861111109</v>
      </c>
      <c r="B17956">
        <v>132995</v>
      </c>
      <c r="C17956">
        <v>133000</v>
      </c>
      <c r="D17956">
        <v>132890</v>
      </c>
      <c r="E17956">
        <v>132940</v>
      </c>
    </row>
    <row r="17957" spans="1:5" x14ac:dyDescent="0.25">
      <c r="A17957" s="2">
        <v>45740.45416666667</v>
      </c>
      <c r="B17957">
        <v>133015</v>
      </c>
      <c r="C17957">
        <v>133080</v>
      </c>
      <c r="D17957">
        <v>132990</v>
      </c>
      <c r="E17957">
        <v>133000</v>
      </c>
    </row>
    <row r="17958" spans="1:5" x14ac:dyDescent="0.25">
      <c r="A17958" s="2">
        <v>45740.453472222223</v>
      </c>
      <c r="B17958">
        <v>133020</v>
      </c>
      <c r="C17958">
        <v>133040</v>
      </c>
      <c r="D17958">
        <v>132965</v>
      </c>
      <c r="E17958">
        <v>133020</v>
      </c>
    </row>
    <row r="17959" spans="1:5" x14ac:dyDescent="0.25">
      <c r="A17959" s="2">
        <v>45740.452777777777</v>
      </c>
      <c r="B17959">
        <v>133025</v>
      </c>
      <c r="C17959">
        <v>133045</v>
      </c>
      <c r="D17959">
        <v>132990</v>
      </c>
      <c r="E17959">
        <v>133015</v>
      </c>
    </row>
    <row r="17960" spans="1:5" x14ac:dyDescent="0.25">
      <c r="A17960" s="2">
        <v>45740.45208333333</v>
      </c>
      <c r="B17960">
        <v>133060</v>
      </c>
      <c r="C17960">
        <v>133070</v>
      </c>
      <c r="D17960">
        <v>132995</v>
      </c>
      <c r="E17960">
        <v>133030</v>
      </c>
    </row>
    <row r="17961" spans="1:5" x14ac:dyDescent="0.25">
      <c r="A17961" s="2">
        <v>45740.451388888891</v>
      </c>
      <c r="B17961">
        <v>133095</v>
      </c>
      <c r="C17961">
        <v>133105</v>
      </c>
      <c r="D17961">
        <v>133020</v>
      </c>
      <c r="E17961">
        <v>133065</v>
      </c>
    </row>
    <row r="17962" spans="1:5" x14ac:dyDescent="0.25">
      <c r="A17962" s="2">
        <v>45740.450694444444</v>
      </c>
      <c r="B17962">
        <v>133055</v>
      </c>
      <c r="C17962">
        <v>133130</v>
      </c>
      <c r="D17962">
        <v>133045</v>
      </c>
      <c r="E17962">
        <v>133095</v>
      </c>
    </row>
    <row r="17963" spans="1:5" x14ac:dyDescent="0.25">
      <c r="A17963" s="2">
        <v>45740.45</v>
      </c>
      <c r="B17963">
        <v>133085</v>
      </c>
      <c r="C17963">
        <v>133085</v>
      </c>
      <c r="D17963">
        <v>132970</v>
      </c>
      <c r="E17963">
        <v>133060</v>
      </c>
    </row>
    <row r="17964" spans="1:5" x14ac:dyDescent="0.25">
      <c r="A17964" s="2">
        <v>45740.449305555558</v>
      </c>
      <c r="B17964">
        <v>133135</v>
      </c>
      <c r="C17964">
        <v>133140</v>
      </c>
      <c r="D17964">
        <v>133045</v>
      </c>
      <c r="E17964">
        <v>133080</v>
      </c>
    </row>
    <row r="17965" spans="1:5" x14ac:dyDescent="0.25">
      <c r="A17965" s="2">
        <v>45740.448611111111</v>
      </c>
      <c r="B17965">
        <v>133070</v>
      </c>
      <c r="C17965">
        <v>133145</v>
      </c>
      <c r="D17965">
        <v>133040</v>
      </c>
      <c r="E17965">
        <v>133140</v>
      </c>
    </row>
    <row r="17966" spans="1:5" x14ac:dyDescent="0.25">
      <c r="A17966" s="2">
        <v>45740.447916666664</v>
      </c>
      <c r="B17966">
        <v>133025</v>
      </c>
      <c r="C17966">
        <v>133095</v>
      </c>
      <c r="D17966">
        <v>132995</v>
      </c>
      <c r="E17966">
        <v>133065</v>
      </c>
    </row>
    <row r="17967" spans="1:5" x14ac:dyDescent="0.25">
      <c r="A17967" s="2">
        <v>45740.447222222225</v>
      </c>
      <c r="B17967">
        <v>133080</v>
      </c>
      <c r="C17967">
        <v>133100</v>
      </c>
      <c r="D17967">
        <v>133015</v>
      </c>
      <c r="E17967">
        <v>133025</v>
      </c>
    </row>
    <row r="17968" spans="1:5" x14ac:dyDescent="0.25">
      <c r="A17968" s="2">
        <v>45740.446527777778</v>
      </c>
      <c r="B17968">
        <v>133045</v>
      </c>
      <c r="C17968">
        <v>133105</v>
      </c>
      <c r="D17968">
        <v>133005</v>
      </c>
      <c r="E17968">
        <v>133080</v>
      </c>
    </row>
    <row r="17969" spans="1:5" x14ac:dyDescent="0.25">
      <c r="A17969" s="2">
        <v>45740.445833333331</v>
      </c>
      <c r="B17969">
        <v>133020</v>
      </c>
      <c r="C17969">
        <v>133055</v>
      </c>
      <c r="D17969">
        <v>132970</v>
      </c>
      <c r="E17969">
        <v>133045</v>
      </c>
    </row>
    <row r="17970" spans="1:5" x14ac:dyDescent="0.25">
      <c r="A17970" s="2">
        <v>45740.445138888892</v>
      </c>
      <c r="B17970">
        <v>132920</v>
      </c>
      <c r="C17970">
        <v>133045</v>
      </c>
      <c r="D17970">
        <v>132920</v>
      </c>
      <c r="E17970">
        <v>133020</v>
      </c>
    </row>
    <row r="17971" spans="1:5" x14ac:dyDescent="0.25">
      <c r="A17971" s="2">
        <v>45740.444444444445</v>
      </c>
      <c r="B17971">
        <v>132925</v>
      </c>
      <c r="C17971">
        <v>132970</v>
      </c>
      <c r="D17971">
        <v>132860</v>
      </c>
      <c r="E17971">
        <v>132920</v>
      </c>
    </row>
    <row r="17972" spans="1:5" x14ac:dyDescent="0.25">
      <c r="A17972" s="2">
        <v>45740.443749999999</v>
      </c>
      <c r="B17972">
        <v>132885</v>
      </c>
      <c r="C17972">
        <v>132950</v>
      </c>
      <c r="D17972">
        <v>132830</v>
      </c>
      <c r="E17972">
        <v>132920</v>
      </c>
    </row>
    <row r="17973" spans="1:5" x14ac:dyDescent="0.25">
      <c r="A17973" s="2">
        <v>45740.443055555559</v>
      </c>
      <c r="B17973">
        <v>133075</v>
      </c>
      <c r="C17973">
        <v>133095</v>
      </c>
      <c r="D17973">
        <v>132880</v>
      </c>
      <c r="E17973">
        <v>132880</v>
      </c>
    </row>
    <row r="17974" spans="1:5" x14ac:dyDescent="0.25">
      <c r="A17974" s="2">
        <v>45740.442361111112</v>
      </c>
      <c r="B17974">
        <v>133185</v>
      </c>
      <c r="C17974">
        <v>133195</v>
      </c>
      <c r="D17974">
        <v>133070</v>
      </c>
      <c r="E17974">
        <v>133070</v>
      </c>
    </row>
    <row r="17975" spans="1:5" x14ac:dyDescent="0.25">
      <c r="A17975" s="2">
        <v>45740.441666666666</v>
      </c>
      <c r="B17975">
        <v>133140</v>
      </c>
      <c r="C17975">
        <v>133195</v>
      </c>
      <c r="D17975">
        <v>133065</v>
      </c>
      <c r="E17975">
        <v>133190</v>
      </c>
    </row>
    <row r="17976" spans="1:5" x14ac:dyDescent="0.25">
      <c r="A17976" s="2">
        <v>45740.440972222219</v>
      </c>
      <c r="B17976">
        <v>133095</v>
      </c>
      <c r="C17976">
        <v>133150</v>
      </c>
      <c r="D17976">
        <v>133015</v>
      </c>
      <c r="E17976">
        <v>133140</v>
      </c>
    </row>
    <row r="17977" spans="1:5" x14ac:dyDescent="0.25">
      <c r="A17977" s="2">
        <v>45740.44027777778</v>
      </c>
      <c r="B17977">
        <v>133180</v>
      </c>
      <c r="C17977">
        <v>133185</v>
      </c>
      <c r="D17977">
        <v>133060</v>
      </c>
      <c r="E17977">
        <v>133090</v>
      </c>
    </row>
    <row r="17978" spans="1:5" x14ac:dyDescent="0.25">
      <c r="A17978" s="2">
        <v>45740.439583333333</v>
      </c>
      <c r="B17978">
        <v>133205</v>
      </c>
      <c r="C17978">
        <v>133210</v>
      </c>
      <c r="D17978">
        <v>133115</v>
      </c>
      <c r="E17978">
        <v>133185</v>
      </c>
    </row>
    <row r="17979" spans="1:5" x14ac:dyDescent="0.25">
      <c r="A17979" s="2">
        <v>45740.438888888886</v>
      </c>
      <c r="B17979">
        <v>133185</v>
      </c>
      <c r="C17979">
        <v>133270</v>
      </c>
      <c r="D17979">
        <v>133130</v>
      </c>
      <c r="E17979">
        <v>133200</v>
      </c>
    </row>
    <row r="17980" spans="1:5" x14ac:dyDescent="0.25">
      <c r="A17980" s="2">
        <v>45740.438194444447</v>
      </c>
      <c r="B17980">
        <v>133040</v>
      </c>
      <c r="C17980">
        <v>133200</v>
      </c>
      <c r="D17980">
        <v>132970</v>
      </c>
      <c r="E17980">
        <v>133185</v>
      </c>
    </row>
    <row r="17981" spans="1:5" x14ac:dyDescent="0.25">
      <c r="A17981" s="2">
        <v>45740.4375</v>
      </c>
      <c r="B17981">
        <v>132790</v>
      </c>
      <c r="C17981">
        <v>133055</v>
      </c>
      <c r="D17981">
        <v>132780</v>
      </c>
      <c r="E17981">
        <v>133040</v>
      </c>
    </row>
    <row r="17982" spans="1:5" x14ac:dyDescent="0.25">
      <c r="A17982" s="2">
        <v>45740.436805555553</v>
      </c>
      <c r="B17982">
        <v>132765</v>
      </c>
      <c r="C17982">
        <v>132805</v>
      </c>
      <c r="D17982">
        <v>132745</v>
      </c>
      <c r="E17982">
        <v>132790</v>
      </c>
    </row>
    <row r="17983" spans="1:5" x14ac:dyDescent="0.25">
      <c r="A17983" s="2">
        <v>45740.436111111114</v>
      </c>
      <c r="B17983">
        <v>132785</v>
      </c>
      <c r="C17983">
        <v>132815</v>
      </c>
      <c r="D17983">
        <v>132730</v>
      </c>
      <c r="E17983">
        <v>132760</v>
      </c>
    </row>
    <row r="17984" spans="1:5" x14ac:dyDescent="0.25">
      <c r="A17984" s="2">
        <v>45740.435416666667</v>
      </c>
      <c r="B17984">
        <v>132815</v>
      </c>
      <c r="C17984">
        <v>132825</v>
      </c>
      <c r="D17984">
        <v>132770</v>
      </c>
      <c r="E17984">
        <v>132785</v>
      </c>
    </row>
    <row r="17985" spans="1:5" x14ac:dyDescent="0.25">
      <c r="A17985" s="2">
        <v>45740.43472222222</v>
      </c>
      <c r="B17985">
        <v>132850</v>
      </c>
      <c r="C17985">
        <v>132875</v>
      </c>
      <c r="D17985">
        <v>132790</v>
      </c>
      <c r="E17985">
        <v>132810</v>
      </c>
    </row>
    <row r="17986" spans="1:5" x14ac:dyDescent="0.25">
      <c r="A17986" s="2">
        <v>45740.434027777781</v>
      </c>
      <c r="B17986">
        <v>132785</v>
      </c>
      <c r="C17986">
        <v>132855</v>
      </c>
      <c r="D17986">
        <v>132780</v>
      </c>
      <c r="E17986">
        <v>132845</v>
      </c>
    </row>
    <row r="17987" spans="1:5" x14ac:dyDescent="0.25">
      <c r="A17987" s="2">
        <v>45740.433333333334</v>
      </c>
      <c r="B17987">
        <v>132820</v>
      </c>
      <c r="C17987">
        <v>132865</v>
      </c>
      <c r="D17987">
        <v>132770</v>
      </c>
      <c r="E17987">
        <v>132790</v>
      </c>
    </row>
    <row r="17988" spans="1:5" x14ac:dyDescent="0.25">
      <c r="A17988" s="2">
        <v>45740.432638888888</v>
      </c>
      <c r="B17988">
        <v>132810</v>
      </c>
      <c r="C17988">
        <v>132835</v>
      </c>
      <c r="D17988">
        <v>132745</v>
      </c>
      <c r="E17988">
        <v>132815</v>
      </c>
    </row>
    <row r="17989" spans="1:5" x14ac:dyDescent="0.25">
      <c r="A17989" s="2">
        <v>45740.431944444441</v>
      </c>
      <c r="B17989">
        <v>132805</v>
      </c>
      <c r="C17989">
        <v>132845</v>
      </c>
      <c r="D17989">
        <v>132790</v>
      </c>
      <c r="E17989">
        <v>132815</v>
      </c>
    </row>
    <row r="17990" spans="1:5" x14ac:dyDescent="0.25">
      <c r="A17990" s="2">
        <v>45740.431250000001</v>
      </c>
      <c r="B17990">
        <v>132745</v>
      </c>
      <c r="C17990">
        <v>132815</v>
      </c>
      <c r="D17990">
        <v>132710</v>
      </c>
      <c r="E17990">
        <v>132800</v>
      </c>
    </row>
    <row r="17991" spans="1:5" x14ac:dyDescent="0.25">
      <c r="A17991" s="2">
        <v>45740.430555555555</v>
      </c>
      <c r="B17991">
        <v>132705</v>
      </c>
      <c r="C17991">
        <v>132770</v>
      </c>
      <c r="D17991">
        <v>132685</v>
      </c>
      <c r="E17991">
        <v>132745</v>
      </c>
    </row>
    <row r="17992" spans="1:5" x14ac:dyDescent="0.25">
      <c r="A17992" s="2">
        <v>45740.429861111108</v>
      </c>
      <c r="B17992">
        <v>132685</v>
      </c>
      <c r="C17992">
        <v>132730</v>
      </c>
      <c r="D17992">
        <v>132670</v>
      </c>
      <c r="E17992">
        <v>132705</v>
      </c>
    </row>
    <row r="17993" spans="1:5" x14ac:dyDescent="0.25">
      <c r="A17993" s="2">
        <v>45740.429166666669</v>
      </c>
      <c r="B17993">
        <v>132610</v>
      </c>
      <c r="C17993">
        <v>132695</v>
      </c>
      <c r="D17993">
        <v>132575</v>
      </c>
      <c r="E17993">
        <v>132690</v>
      </c>
    </row>
    <row r="17994" spans="1:5" x14ac:dyDescent="0.25">
      <c r="A17994" s="2">
        <v>45740.428472222222</v>
      </c>
      <c r="B17994">
        <v>132680</v>
      </c>
      <c r="C17994">
        <v>132685</v>
      </c>
      <c r="D17994">
        <v>132565</v>
      </c>
      <c r="E17994">
        <v>132610</v>
      </c>
    </row>
    <row r="17995" spans="1:5" x14ac:dyDescent="0.25">
      <c r="A17995" s="2">
        <v>45740.427777777775</v>
      </c>
      <c r="B17995">
        <v>132620</v>
      </c>
      <c r="C17995">
        <v>132695</v>
      </c>
      <c r="D17995">
        <v>132590</v>
      </c>
      <c r="E17995">
        <v>132680</v>
      </c>
    </row>
    <row r="17996" spans="1:5" x14ac:dyDescent="0.25">
      <c r="A17996" s="2">
        <v>45740.427083333336</v>
      </c>
      <c r="B17996">
        <v>132650</v>
      </c>
      <c r="C17996">
        <v>132665</v>
      </c>
      <c r="D17996">
        <v>132590</v>
      </c>
      <c r="E17996">
        <v>132625</v>
      </c>
    </row>
    <row r="17997" spans="1:5" x14ac:dyDescent="0.25">
      <c r="A17997" s="2">
        <v>45740.426388888889</v>
      </c>
      <c r="B17997">
        <v>132695</v>
      </c>
      <c r="C17997">
        <v>132700</v>
      </c>
      <c r="D17997">
        <v>132620</v>
      </c>
      <c r="E17997">
        <v>132650</v>
      </c>
    </row>
    <row r="17998" spans="1:5" x14ac:dyDescent="0.25">
      <c r="A17998" s="2">
        <v>45740.425694444442</v>
      </c>
      <c r="B17998">
        <v>132635</v>
      </c>
      <c r="C17998">
        <v>132715</v>
      </c>
      <c r="D17998">
        <v>132620</v>
      </c>
      <c r="E17998">
        <v>132700</v>
      </c>
    </row>
    <row r="17999" spans="1:5" x14ac:dyDescent="0.25">
      <c r="A17999" s="2">
        <v>45740.425000000003</v>
      </c>
      <c r="B17999">
        <v>132555</v>
      </c>
      <c r="C17999">
        <v>132645</v>
      </c>
      <c r="D17999">
        <v>132505</v>
      </c>
      <c r="E17999">
        <v>132635</v>
      </c>
    </row>
    <row r="18000" spans="1:5" x14ac:dyDescent="0.25">
      <c r="A18000" s="2">
        <v>45740.424305555556</v>
      </c>
      <c r="B18000">
        <v>132570</v>
      </c>
      <c r="C18000">
        <v>132615</v>
      </c>
      <c r="D18000">
        <v>132525</v>
      </c>
      <c r="E18000">
        <v>132550</v>
      </c>
    </row>
    <row r="18001" spans="1:5" x14ac:dyDescent="0.25">
      <c r="A18001" s="2">
        <v>45740.423611111109</v>
      </c>
      <c r="B18001">
        <v>132655</v>
      </c>
      <c r="C18001">
        <v>132685</v>
      </c>
      <c r="D18001">
        <v>132565</v>
      </c>
      <c r="E18001">
        <v>132570</v>
      </c>
    </row>
    <row r="18002" spans="1:5" x14ac:dyDescent="0.25">
      <c r="A18002" s="2">
        <v>45740.42291666667</v>
      </c>
      <c r="B18002">
        <v>132705</v>
      </c>
      <c r="C18002">
        <v>132710</v>
      </c>
      <c r="D18002">
        <v>132565</v>
      </c>
      <c r="E18002">
        <v>132655</v>
      </c>
    </row>
    <row r="18003" spans="1:5" x14ac:dyDescent="0.25">
      <c r="A18003" s="2">
        <v>45740.422222222223</v>
      </c>
      <c r="B18003">
        <v>132685</v>
      </c>
      <c r="C18003">
        <v>132740</v>
      </c>
      <c r="D18003">
        <v>132665</v>
      </c>
      <c r="E18003">
        <v>132710</v>
      </c>
    </row>
    <row r="18004" spans="1:5" x14ac:dyDescent="0.25">
      <c r="A18004" s="2">
        <v>45740.421527777777</v>
      </c>
      <c r="B18004">
        <v>132875</v>
      </c>
      <c r="C18004">
        <v>132880</v>
      </c>
      <c r="D18004">
        <v>132635</v>
      </c>
      <c r="E18004">
        <v>132685</v>
      </c>
    </row>
    <row r="18005" spans="1:5" x14ac:dyDescent="0.25">
      <c r="A18005" s="2">
        <v>45740.42083333333</v>
      </c>
      <c r="B18005">
        <v>132865</v>
      </c>
      <c r="C18005">
        <v>132885</v>
      </c>
      <c r="D18005">
        <v>132835</v>
      </c>
      <c r="E18005">
        <v>132875</v>
      </c>
    </row>
    <row r="18006" spans="1:5" x14ac:dyDescent="0.25">
      <c r="A18006" s="2">
        <v>45740.420138888891</v>
      </c>
      <c r="B18006">
        <v>132840</v>
      </c>
      <c r="C18006">
        <v>132880</v>
      </c>
      <c r="D18006">
        <v>132800</v>
      </c>
      <c r="E18006">
        <v>132860</v>
      </c>
    </row>
    <row r="18007" spans="1:5" x14ac:dyDescent="0.25">
      <c r="A18007" s="2">
        <v>45740.419444444444</v>
      </c>
      <c r="B18007">
        <v>132850</v>
      </c>
      <c r="C18007">
        <v>132890</v>
      </c>
      <c r="D18007">
        <v>132815</v>
      </c>
      <c r="E18007">
        <v>132840</v>
      </c>
    </row>
    <row r="18008" spans="1:5" x14ac:dyDescent="0.25">
      <c r="A18008" s="2">
        <v>45740.418749999997</v>
      </c>
      <c r="B18008">
        <v>132935</v>
      </c>
      <c r="C18008">
        <v>132955</v>
      </c>
      <c r="D18008">
        <v>132850</v>
      </c>
      <c r="E18008">
        <v>132850</v>
      </c>
    </row>
    <row r="18009" spans="1:5" x14ac:dyDescent="0.25">
      <c r="A18009" s="2">
        <v>45740.418055555558</v>
      </c>
      <c r="B18009">
        <v>132925</v>
      </c>
      <c r="C18009">
        <v>132955</v>
      </c>
      <c r="D18009">
        <v>132900</v>
      </c>
      <c r="E18009">
        <v>132930</v>
      </c>
    </row>
    <row r="18010" spans="1:5" x14ac:dyDescent="0.25">
      <c r="A18010" s="2">
        <v>45740.417361111111</v>
      </c>
      <c r="B18010">
        <v>132880</v>
      </c>
      <c r="C18010">
        <v>132945</v>
      </c>
      <c r="D18010">
        <v>132825</v>
      </c>
      <c r="E18010">
        <v>132930</v>
      </c>
    </row>
    <row r="18011" spans="1:5" x14ac:dyDescent="0.25">
      <c r="A18011" s="2">
        <v>45740.416666666664</v>
      </c>
      <c r="B18011">
        <v>132865</v>
      </c>
      <c r="C18011">
        <v>132915</v>
      </c>
      <c r="D18011">
        <v>132840</v>
      </c>
      <c r="E18011">
        <v>132885</v>
      </c>
    </row>
    <row r="18012" spans="1:5" x14ac:dyDescent="0.25">
      <c r="A18012" s="2">
        <v>45740.415972222225</v>
      </c>
      <c r="B18012">
        <v>132925</v>
      </c>
      <c r="C18012">
        <v>132945</v>
      </c>
      <c r="D18012">
        <v>132865</v>
      </c>
      <c r="E18012">
        <v>132865</v>
      </c>
    </row>
    <row r="18013" spans="1:5" x14ac:dyDescent="0.25">
      <c r="A18013" s="2">
        <v>45740.415277777778</v>
      </c>
      <c r="B18013">
        <v>132890</v>
      </c>
      <c r="C18013">
        <v>132940</v>
      </c>
      <c r="D18013">
        <v>132870</v>
      </c>
      <c r="E18013">
        <v>132930</v>
      </c>
    </row>
    <row r="18014" spans="1:5" x14ac:dyDescent="0.25">
      <c r="A18014" s="2">
        <v>45740.414583333331</v>
      </c>
      <c r="B18014">
        <v>132900</v>
      </c>
      <c r="C18014">
        <v>132955</v>
      </c>
      <c r="D18014">
        <v>132865</v>
      </c>
      <c r="E18014">
        <v>132885</v>
      </c>
    </row>
    <row r="18015" spans="1:5" x14ac:dyDescent="0.25">
      <c r="A18015" s="2">
        <v>45740.413888888892</v>
      </c>
      <c r="B18015">
        <v>132840</v>
      </c>
      <c r="C18015">
        <v>132905</v>
      </c>
      <c r="D18015">
        <v>132795</v>
      </c>
      <c r="E18015">
        <v>132895</v>
      </c>
    </row>
    <row r="18016" spans="1:5" x14ac:dyDescent="0.25">
      <c r="A18016" s="2">
        <v>45740.413194444445</v>
      </c>
      <c r="B18016">
        <v>132785</v>
      </c>
      <c r="C18016">
        <v>132855</v>
      </c>
      <c r="D18016">
        <v>132745</v>
      </c>
      <c r="E18016">
        <v>132840</v>
      </c>
    </row>
    <row r="18017" spans="1:5" x14ac:dyDescent="0.25">
      <c r="A18017" s="2">
        <v>45740.412499999999</v>
      </c>
      <c r="B18017">
        <v>132845</v>
      </c>
      <c r="C18017">
        <v>132845</v>
      </c>
      <c r="D18017">
        <v>132740</v>
      </c>
      <c r="E18017">
        <v>132785</v>
      </c>
    </row>
    <row r="18018" spans="1:5" x14ac:dyDescent="0.25">
      <c r="A18018" s="2">
        <v>45740.411805555559</v>
      </c>
      <c r="B18018">
        <v>132795</v>
      </c>
      <c r="C18018">
        <v>132880</v>
      </c>
      <c r="D18018">
        <v>132790</v>
      </c>
      <c r="E18018">
        <v>132845</v>
      </c>
    </row>
    <row r="18019" spans="1:5" x14ac:dyDescent="0.25">
      <c r="A18019" s="2">
        <v>45740.411111111112</v>
      </c>
      <c r="B18019">
        <v>132770</v>
      </c>
      <c r="C18019">
        <v>132825</v>
      </c>
      <c r="D18019">
        <v>132735</v>
      </c>
      <c r="E18019">
        <v>132795</v>
      </c>
    </row>
    <row r="18020" spans="1:5" x14ac:dyDescent="0.25">
      <c r="A18020" s="2">
        <v>45740.410416666666</v>
      </c>
      <c r="B18020">
        <v>132795</v>
      </c>
      <c r="C18020">
        <v>132800</v>
      </c>
      <c r="D18020">
        <v>132745</v>
      </c>
      <c r="E18020">
        <v>132770</v>
      </c>
    </row>
    <row r="18021" spans="1:5" x14ac:dyDescent="0.25">
      <c r="A18021" s="2">
        <v>45740.409722222219</v>
      </c>
      <c r="B18021">
        <v>132730</v>
      </c>
      <c r="C18021">
        <v>132805</v>
      </c>
      <c r="D18021">
        <v>132700</v>
      </c>
      <c r="E18021">
        <v>132800</v>
      </c>
    </row>
    <row r="18022" spans="1:5" x14ac:dyDescent="0.25">
      <c r="A18022" s="2">
        <v>45740.40902777778</v>
      </c>
      <c r="B18022">
        <v>132835</v>
      </c>
      <c r="C18022">
        <v>132835</v>
      </c>
      <c r="D18022">
        <v>132670</v>
      </c>
      <c r="E18022">
        <v>132730</v>
      </c>
    </row>
    <row r="18023" spans="1:5" x14ac:dyDescent="0.25">
      <c r="A18023" s="2">
        <v>45740.408333333333</v>
      </c>
      <c r="B18023">
        <v>132855</v>
      </c>
      <c r="C18023">
        <v>132860</v>
      </c>
      <c r="D18023">
        <v>132760</v>
      </c>
      <c r="E18023">
        <v>132835</v>
      </c>
    </row>
    <row r="18024" spans="1:5" x14ac:dyDescent="0.25">
      <c r="A18024" s="2">
        <v>45740.407638888886</v>
      </c>
      <c r="B18024">
        <v>132885</v>
      </c>
      <c r="C18024">
        <v>132895</v>
      </c>
      <c r="D18024">
        <v>132800</v>
      </c>
      <c r="E18024">
        <v>132850</v>
      </c>
    </row>
    <row r="18025" spans="1:5" x14ac:dyDescent="0.25">
      <c r="A18025" s="2">
        <v>45740.406944444447</v>
      </c>
      <c r="B18025">
        <v>132855</v>
      </c>
      <c r="C18025">
        <v>132920</v>
      </c>
      <c r="D18025">
        <v>132800</v>
      </c>
      <c r="E18025">
        <v>132890</v>
      </c>
    </row>
    <row r="18026" spans="1:5" x14ac:dyDescent="0.25">
      <c r="A18026" s="2">
        <v>45740.40625</v>
      </c>
      <c r="B18026">
        <v>132900</v>
      </c>
      <c r="C18026">
        <v>132905</v>
      </c>
      <c r="D18026">
        <v>132825</v>
      </c>
      <c r="E18026">
        <v>132860</v>
      </c>
    </row>
    <row r="18027" spans="1:5" x14ac:dyDescent="0.25">
      <c r="A18027" s="2">
        <v>45740.405555555553</v>
      </c>
      <c r="B18027">
        <v>132965</v>
      </c>
      <c r="C18027">
        <v>132965</v>
      </c>
      <c r="D18027">
        <v>132835</v>
      </c>
      <c r="E18027">
        <v>132905</v>
      </c>
    </row>
    <row r="18028" spans="1:5" x14ac:dyDescent="0.25">
      <c r="A18028" s="2">
        <v>45740.404861111114</v>
      </c>
      <c r="B18028">
        <v>132925</v>
      </c>
      <c r="C18028">
        <v>132985</v>
      </c>
      <c r="D18028">
        <v>132895</v>
      </c>
      <c r="E18028">
        <v>132960</v>
      </c>
    </row>
    <row r="18029" spans="1:5" x14ac:dyDescent="0.25">
      <c r="A18029" s="2">
        <v>45740.404166666667</v>
      </c>
      <c r="B18029">
        <v>132990</v>
      </c>
      <c r="C18029">
        <v>132995</v>
      </c>
      <c r="D18029">
        <v>132885</v>
      </c>
      <c r="E18029">
        <v>132930</v>
      </c>
    </row>
    <row r="18030" spans="1:5" x14ac:dyDescent="0.25">
      <c r="A18030" s="2">
        <v>45740.40347222222</v>
      </c>
      <c r="B18030">
        <v>133080</v>
      </c>
      <c r="C18030">
        <v>133085</v>
      </c>
      <c r="D18030">
        <v>132985</v>
      </c>
      <c r="E18030">
        <v>132990</v>
      </c>
    </row>
    <row r="18031" spans="1:5" x14ac:dyDescent="0.25">
      <c r="A18031" s="2">
        <v>45740.402777777781</v>
      </c>
      <c r="B18031">
        <v>133065</v>
      </c>
      <c r="C18031">
        <v>133115</v>
      </c>
      <c r="D18031">
        <v>133040</v>
      </c>
      <c r="E18031">
        <v>133085</v>
      </c>
    </row>
    <row r="18032" spans="1:5" x14ac:dyDescent="0.25">
      <c r="A18032" s="2">
        <v>45740.402083333334</v>
      </c>
      <c r="B18032">
        <v>133135</v>
      </c>
      <c r="C18032">
        <v>133135</v>
      </c>
      <c r="D18032">
        <v>133025</v>
      </c>
      <c r="E18032">
        <v>133060</v>
      </c>
    </row>
    <row r="18033" spans="1:5" x14ac:dyDescent="0.25">
      <c r="A18033" s="2">
        <v>45740.401388888888</v>
      </c>
      <c r="B18033">
        <v>133080</v>
      </c>
      <c r="C18033">
        <v>133190</v>
      </c>
      <c r="D18033">
        <v>133045</v>
      </c>
      <c r="E18033">
        <v>133130</v>
      </c>
    </row>
    <row r="18034" spans="1:5" x14ac:dyDescent="0.25">
      <c r="A18034" s="2">
        <v>45740.400694444441</v>
      </c>
      <c r="B18034">
        <v>133170</v>
      </c>
      <c r="C18034">
        <v>133175</v>
      </c>
      <c r="D18034">
        <v>133055</v>
      </c>
      <c r="E18034">
        <v>133080</v>
      </c>
    </row>
    <row r="18035" spans="1:5" x14ac:dyDescent="0.25">
      <c r="A18035" s="2">
        <v>45740.4</v>
      </c>
      <c r="B18035">
        <v>133185</v>
      </c>
      <c r="C18035">
        <v>133200</v>
      </c>
      <c r="D18035">
        <v>133125</v>
      </c>
      <c r="E18035">
        <v>133170</v>
      </c>
    </row>
    <row r="18036" spans="1:5" x14ac:dyDescent="0.25">
      <c r="A18036" s="2">
        <v>45740.399305555555</v>
      </c>
      <c r="B18036">
        <v>133215</v>
      </c>
      <c r="C18036">
        <v>133235</v>
      </c>
      <c r="D18036">
        <v>133165</v>
      </c>
      <c r="E18036">
        <v>133185</v>
      </c>
    </row>
    <row r="18037" spans="1:5" x14ac:dyDescent="0.25">
      <c r="A18037" s="2">
        <v>45740.398611111108</v>
      </c>
      <c r="B18037">
        <v>133370</v>
      </c>
      <c r="C18037">
        <v>133370</v>
      </c>
      <c r="D18037">
        <v>133200</v>
      </c>
      <c r="E18037">
        <v>133215</v>
      </c>
    </row>
    <row r="18038" spans="1:5" x14ac:dyDescent="0.25">
      <c r="A18038" s="2">
        <v>45740.397916666669</v>
      </c>
      <c r="B18038">
        <v>133415</v>
      </c>
      <c r="C18038">
        <v>133415</v>
      </c>
      <c r="D18038">
        <v>133330</v>
      </c>
      <c r="E18038">
        <v>133370</v>
      </c>
    </row>
    <row r="18039" spans="1:5" x14ac:dyDescent="0.25">
      <c r="A18039" s="2">
        <v>45740.397222222222</v>
      </c>
      <c r="B18039">
        <v>133440</v>
      </c>
      <c r="C18039">
        <v>133440</v>
      </c>
      <c r="D18039">
        <v>133380</v>
      </c>
      <c r="E18039">
        <v>133410</v>
      </c>
    </row>
    <row r="18040" spans="1:5" x14ac:dyDescent="0.25">
      <c r="A18040" s="2">
        <v>45740.396527777775</v>
      </c>
      <c r="B18040">
        <v>133415</v>
      </c>
      <c r="C18040">
        <v>133485</v>
      </c>
      <c r="D18040">
        <v>133415</v>
      </c>
      <c r="E18040">
        <v>133435</v>
      </c>
    </row>
    <row r="18041" spans="1:5" x14ac:dyDescent="0.25">
      <c r="A18041" s="2">
        <v>45740.395833333336</v>
      </c>
      <c r="B18041">
        <v>133505</v>
      </c>
      <c r="C18041">
        <v>133520</v>
      </c>
      <c r="D18041">
        <v>133405</v>
      </c>
      <c r="E18041">
        <v>133415</v>
      </c>
    </row>
    <row r="18042" spans="1:5" x14ac:dyDescent="0.25">
      <c r="A18042" s="2">
        <v>45740.395138888889</v>
      </c>
      <c r="B18042">
        <v>133570</v>
      </c>
      <c r="C18042">
        <v>133575</v>
      </c>
      <c r="D18042">
        <v>133480</v>
      </c>
      <c r="E18042">
        <v>133510</v>
      </c>
    </row>
    <row r="18043" spans="1:5" x14ac:dyDescent="0.25">
      <c r="A18043" s="2">
        <v>45740.394444444442</v>
      </c>
      <c r="B18043">
        <v>133620</v>
      </c>
      <c r="C18043">
        <v>133650</v>
      </c>
      <c r="D18043">
        <v>133550</v>
      </c>
      <c r="E18043">
        <v>133570</v>
      </c>
    </row>
    <row r="18044" spans="1:5" x14ac:dyDescent="0.25">
      <c r="A18044" s="2">
        <v>45740.393750000003</v>
      </c>
      <c r="B18044">
        <v>133590</v>
      </c>
      <c r="C18044">
        <v>133655</v>
      </c>
      <c r="D18044">
        <v>133580</v>
      </c>
      <c r="E18044">
        <v>133620</v>
      </c>
    </row>
    <row r="18045" spans="1:5" x14ac:dyDescent="0.25">
      <c r="A18045" s="2">
        <v>45740.393055555556</v>
      </c>
      <c r="B18045">
        <v>133650</v>
      </c>
      <c r="C18045">
        <v>133655</v>
      </c>
      <c r="D18045">
        <v>133575</v>
      </c>
      <c r="E18045">
        <v>133585</v>
      </c>
    </row>
    <row r="18046" spans="1:5" x14ac:dyDescent="0.25">
      <c r="A18046" s="2">
        <v>45740.392361111109</v>
      </c>
      <c r="B18046">
        <v>133615</v>
      </c>
      <c r="C18046">
        <v>133670</v>
      </c>
      <c r="D18046">
        <v>133610</v>
      </c>
      <c r="E18046">
        <v>133645</v>
      </c>
    </row>
    <row r="18047" spans="1:5" x14ac:dyDescent="0.25">
      <c r="A18047" s="2">
        <v>45740.39166666667</v>
      </c>
      <c r="B18047">
        <v>133640</v>
      </c>
      <c r="C18047">
        <v>133675</v>
      </c>
      <c r="D18047">
        <v>133600</v>
      </c>
      <c r="E18047">
        <v>133620</v>
      </c>
    </row>
    <row r="18048" spans="1:5" x14ac:dyDescent="0.25">
      <c r="A18048" s="2">
        <v>45740.390972222223</v>
      </c>
      <c r="B18048">
        <v>133690</v>
      </c>
      <c r="C18048">
        <v>133720</v>
      </c>
      <c r="D18048">
        <v>133635</v>
      </c>
      <c r="E18048">
        <v>133635</v>
      </c>
    </row>
    <row r="18049" spans="1:5" x14ac:dyDescent="0.25">
      <c r="A18049" s="2">
        <v>45740.390277777777</v>
      </c>
      <c r="B18049">
        <v>133705</v>
      </c>
      <c r="C18049">
        <v>133710</v>
      </c>
      <c r="D18049">
        <v>133680</v>
      </c>
      <c r="E18049">
        <v>133690</v>
      </c>
    </row>
    <row r="18050" spans="1:5" x14ac:dyDescent="0.25">
      <c r="A18050" s="2">
        <v>45740.38958333333</v>
      </c>
      <c r="B18050">
        <v>133730</v>
      </c>
      <c r="C18050">
        <v>133745</v>
      </c>
      <c r="D18050">
        <v>133685</v>
      </c>
      <c r="E18050">
        <v>133710</v>
      </c>
    </row>
    <row r="18051" spans="1:5" x14ac:dyDescent="0.25">
      <c r="A18051" s="2">
        <v>45740.388888888891</v>
      </c>
      <c r="B18051">
        <v>133725</v>
      </c>
      <c r="C18051">
        <v>133745</v>
      </c>
      <c r="D18051">
        <v>133645</v>
      </c>
      <c r="E18051">
        <v>133725</v>
      </c>
    </row>
    <row r="18052" spans="1:5" x14ac:dyDescent="0.25">
      <c r="A18052" s="2">
        <v>45740.388194444444</v>
      </c>
      <c r="B18052">
        <v>133735</v>
      </c>
      <c r="C18052">
        <v>133740</v>
      </c>
      <c r="D18052">
        <v>133670</v>
      </c>
      <c r="E18052">
        <v>133730</v>
      </c>
    </row>
    <row r="18053" spans="1:5" x14ac:dyDescent="0.25">
      <c r="A18053" s="2">
        <v>45740.387499999997</v>
      </c>
      <c r="B18053">
        <v>133725</v>
      </c>
      <c r="C18053">
        <v>133765</v>
      </c>
      <c r="D18053">
        <v>133710</v>
      </c>
      <c r="E18053">
        <v>133735</v>
      </c>
    </row>
    <row r="18054" spans="1:5" x14ac:dyDescent="0.25">
      <c r="A18054" s="2">
        <v>45740.386805555558</v>
      </c>
      <c r="B18054">
        <v>133755</v>
      </c>
      <c r="C18054">
        <v>133760</v>
      </c>
      <c r="D18054">
        <v>133720</v>
      </c>
      <c r="E18054">
        <v>133730</v>
      </c>
    </row>
    <row r="18055" spans="1:5" x14ac:dyDescent="0.25">
      <c r="A18055" s="2">
        <v>45740.386111111111</v>
      </c>
      <c r="B18055">
        <v>133760</v>
      </c>
      <c r="C18055">
        <v>133800</v>
      </c>
      <c r="D18055">
        <v>133735</v>
      </c>
      <c r="E18055">
        <v>133755</v>
      </c>
    </row>
    <row r="18056" spans="1:5" x14ac:dyDescent="0.25">
      <c r="A18056" s="2">
        <v>45740.385416666664</v>
      </c>
      <c r="B18056">
        <v>133775</v>
      </c>
      <c r="C18056">
        <v>133805</v>
      </c>
      <c r="D18056">
        <v>133750</v>
      </c>
      <c r="E18056">
        <v>133760</v>
      </c>
    </row>
    <row r="18057" spans="1:5" x14ac:dyDescent="0.25">
      <c r="A18057" s="2">
        <v>45740.384722222225</v>
      </c>
      <c r="B18057">
        <v>133745</v>
      </c>
      <c r="C18057">
        <v>133890</v>
      </c>
      <c r="D18057">
        <v>133745</v>
      </c>
      <c r="E18057">
        <v>133775</v>
      </c>
    </row>
    <row r="18058" spans="1:5" x14ac:dyDescent="0.25">
      <c r="A18058" s="2">
        <v>45740.384027777778</v>
      </c>
      <c r="B18058">
        <v>133740</v>
      </c>
      <c r="C18058">
        <v>133760</v>
      </c>
      <c r="D18058">
        <v>133720</v>
      </c>
      <c r="E18058">
        <v>133745</v>
      </c>
    </row>
    <row r="18059" spans="1:5" x14ac:dyDescent="0.25">
      <c r="A18059" s="2">
        <v>45740.383333333331</v>
      </c>
      <c r="B18059">
        <v>133730</v>
      </c>
      <c r="C18059">
        <v>133780</v>
      </c>
      <c r="D18059">
        <v>133715</v>
      </c>
      <c r="E18059">
        <v>133745</v>
      </c>
    </row>
    <row r="18060" spans="1:5" x14ac:dyDescent="0.25">
      <c r="A18060" s="2">
        <v>45740.382638888892</v>
      </c>
      <c r="B18060">
        <v>133730</v>
      </c>
      <c r="C18060">
        <v>133800</v>
      </c>
      <c r="D18060">
        <v>133730</v>
      </c>
      <c r="E18060">
        <v>133730</v>
      </c>
    </row>
    <row r="18061" spans="1:5" x14ac:dyDescent="0.25">
      <c r="A18061" s="2">
        <v>45740.381944444445</v>
      </c>
      <c r="B18061">
        <v>133765</v>
      </c>
      <c r="C18061">
        <v>133775</v>
      </c>
      <c r="D18061">
        <v>133695</v>
      </c>
      <c r="E18061">
        <v>133735</v>
      </c>
    </row>
    <row r="18062" spans="1:5" x14ac:dyDescent="0.25">
      <c r="A18062" s="2">
        <v>45740.381249999999</v>
      </c>
      <c r="B18062">
        <v>133695</v>
      </c>
      <c r="C18062">
        <v>133820</v>
      </c>
      <c r="D18062">
        <v>133685</v>
      </c>
      <c r="E18062">
        <v>133770</v>
      </c>
    </row>
    <row r="18063" spans="1:5" x14ac:dyDescent="0.25">
      <c r="A18063" s="2">
        <v>45740.380555555559</v>
      </c>
      <c r="B18063">
        <v>133740</v>
      </c>
      <c r="C18063">
        <v>133770</v>
      </c>
      <c r="D18063">
        <v>133695</v>
      </c>
      <c r="E18063">
        <v>133695</v>
      </c>
    </row>
    <row r="18064" spans="1:5" x14ac:dyDescent="0.25">
      <c r="A18064" s="2">
        <v>45740.379861111112</v>
      </c>
      <c r="B18064">
        <v>133710</v>
      </c>
      <c r="C18064">
        <v>133790</v>
      </c>
      <c r="D18064">
        <v>133690</v>
      </c>
      <c r="E18064">
        <v>133735</v>
      </c>
    </row>
    <row r="18065" spans="1:5" x14ac:dyDescent="0.25">
      <c r="A18065" s="2">
        <v>45740.379166666666</v>
      </c>
      <c r="B18065">
        <v>133690</v>
      </c>
      <c r="C18065">
        <v>133820</v>
      </c>
      <c r="D18065">
        <v>133665</v>
      </c>
      <c r="E18065">
        <v>133710</v>
      </c>
    </row>
    <row r="18066" spans="1:5" x14ac:dyDescent="0.25">
      <c r="A18066" s="2">
        <v>45740.378472222219</v>
      </c>
      <c r="B18066">
        <v>133805</v>
      </c>
      <c r="C18066">
        <v>133830</v>
      </c>
      <c r="D18066">
        <v>133675</v>
      </c>
      <c r="E18066">
        <v>133695</v>
      </c>
    </row>
    <row r="18067" spans="1:5" x14ac:dyDescent="0.25">
      <c r="A18067" s="2">
        <v>45740.37777777778</v>
      </c>
      <c r="B18067">
        <v>133870</v>
      </c>
      <c r="C18067">
        <v>133895</v>
      </c>
      <c r="D18067">
        <v>133730</v>
      </c>
      <c r="E18067">
        <v>133805</v>
      </c>
    </row>
    <row r="18068" spans="1:5" x14ac:dyDescent="0.25">
      <c r="A18068" s="2">
        <v>45740.377083333333</v>
      </c>
      <c r="B18068">
        <v>134015</v>
      </c>
      <c r="C18068">
        <v>134025</v>
      </c>
      <c r="D18068">
        <v>133820</v>
      </c>
      <c r="E18068">
        <v>133875</v>
      </c>
    </row>
    <row r="18069" spans="1:5" x14ac:dyDescent="0.25">
      <c r="A18069" s="2">
        <v>45740.376388888886</v>
      </c>
      <c r="B18069">
        <v>133920</v>
      </c>
      <c r="C18069">
        <v>134145</v>
      </c>
      <c r="D18069">
        <v>133890</v>
      </c>
      <c r="E18069">
        <v>134010</v>
      </c>
    </row>
    <row r="18070" spans="1:5" x14ac:dyDescent="0.25">
      <c r="A18070" s="2">
        <v>45740.375694444447</v>
      </c>
      <c r="B18070">
        <v>133910</v>
      </c>
      <c r="C18070">
        <v>133930</v>
      </c>
      <c r="D18070">
        <v>133780</v>
      </c>
      <c r="E18070">
        <v>133920</v>
      </c>
    </row>
    <row r="18071" spans="1:5" x14ac:dyDescent="0.25">
      <c r="A18071" s="2">
        <v>45740.375</v>
      </c>
      <c r="B18071">
        <v>133900</v>
      </c>
      <c r="C18071">
        <v>133990</v>
      </c>
      <c r="D18071">
        <v>133865</v>
      </c>
      <c r="E18071">
        <v>133915</v>
      </c>
    </row>
    <row r="18072" spans="1:5" x14ac:dyDescent="0.25">
      <c r="A18072" s="2">
        <v>45737.76666666667</v>
      </c>
      <c r="B18072">
        <v>133175</v>
      </c>
      <c r="C18072">
        <v>133185</v>
      </c>
      <c r="D18072">
        <v>133110</v>
      </c>
      <c r="E18072">
        <v>133110</v>
      </c>
    </row>
    <row r="18073" spans="1:5" x14ac:dyDescent="0.25">
      <c r="A18073" s="2">
        <v>45737.765972222223</v>
      </c>
      <c r="B18073">
        <v>133170</v>
      </c>
      <c r="C18073">
        <v>133175</v>
      </c>
      <c r="D18073">
        <v>133145</v>
      </c>
      <c r="E18073">
        <v>133175</v>
      </c>
    </row>
    <row r="18074" spans="1:5" x14ac:dyDescent="0.25">
      <c r="A18074" s="2">
        <v>45737.765277777777</v>
      </c>
      <c r="B18074">
        <v>133150</v>
      </c>
      <c r="C18074">
        <v>133180</v>
      </c>
      <c r="D18074">
        <v>133150</v>
      </c>
      <c r="E18074">
        <v>133175</v>
      </c>
    </row>
    <row r="18075" spans="1:5" x14ac:dyDescent="0.25">
      <c r="A18075" s="2">
        <v>45737.76458333333</v>
      </c>
      <c r="B18075">
        <v>133155</v>
      </c>
      <c r="C18075">
        <v>133165</v>
      </c>
      <c r="D18075">
        <v>133110</v>
      </c>
      <c r="E18075">
        <v>133145</v>
      </c>
    </row>
    <row r="18076" spans="1:5" x14ac:dyDescent="0.25">
      <c r="A18076" s="2">
        <v>45737.763888888891</v>
      </c>
      <c r="B18076">
        <v>133190</v>
      </c>
      <c r="C18076">
        <v>133190</v>
      </c>
      <c r="D18076">
        <v>133115</v>
      </c>
      <c r="E18076">
        <v>133155</v>
      </c>
    </row>
    <row r="18077" spans="1:5" x14ac:dyDescent="0.25">
      <c r="A18077" s="2">
        <v>45737.763194444444</v>
      </c>
      <c r="B18077">
        <v>133220</v>
      </c>
      <c r="C18077">
        <v>133240</v>
      </c>
      <c r="D18077">
        <v>133170</v>
      </c>
      <c r="E18077">
        <v>133170</v>
      </c>
    </row>
    <row r="18078" spans="1:5" x14ac:dyDescent="0.25">
      <c r="A18078" s="2">
        <v>45737.762499999997</v>
      </c>
      <c r="B18078">
        <v>133240</v>
      </c>
      <c r="C18078">
        <v>133240</v>
      </c>
      <c r="D18078">
        <v>133210</v>
      </c>
      <c r="E18078">
        <v>133220</v>
      </c>
    </row>
    <row r="18079" spans="1:5" x14ac:dyDescent="0.25">
      <c r="A18079" s="2">
        <v>45737.761805555558</v>
      </c>
      <c r="B18079">
        <v>133225</v>
      </c>
      <c r="C18079">
        <v>133250</v>
      </c>
      <c r="D18079">
        <v>133195</v>
      </c>
      <c r="E18079">
        <v>133230</v>
      </c>
    </row>
    <row r="18080" spans="1:5" x14ac:dyDescent="0.25">
      <c r="A18080" s="2">
        <v>45737.761111111111</v>
      </c>
      <c r="B18080">
        <v>133245</v>
      </c>
      <c r="C18080">
        <v>133255</v>
      </c>
      <c r="D18080">
        <v>133225</v>
      </c>
      <c r="E18080">
        <v>133225</v>
      </c>
    </row>
    <row r="18081" spans="1:5" x14ac:dyDescent="0.25">
      <c r="A18081" s="2">
        <v>45737.760416666664</v>
      </c>
      <c r="B18081">
        <v>133220</v>
      </c>
      <c r="C18081">
        <v>133295</v>
      </c>
      <c r="D18081">
        <v>133220</v>
      </c>
      <c r="E18081">
        <v>133245</v>
      </c>
    </row>
    <row r="18082" spans="1:5" x14ac:dyDescent="0.25">
      <c r="A18082" s="2">
        <v>45737.759722222225</v>
      </c>
      <c r="B18082">
        <v>133220</v>
      </c>
      <c r="C18082">
        <v>133240</v>
      </c>
      <c r="D18082">
        <v>133215</v>
      </c>
      <c r="E18082">
        <v>133225</v>
      </c>
    </row>
    <row r="18083" spans="1:5" x14ac:dyDescent="0.25">
      <c r="A18083" s="2">
        <v>45737.759027777778</v>
      </c>
      <c r="B18083">
        <v>133225</v>
      </c>
      <c r="C18083">
        <v>133235</v>
      </c>
      <c r="D18083">
        <v>133210</v>
      </c>
      <c r="E18083">
        <v>133220</v>
      </c>
    </row>
    <row r="18084" spans="1:5" x14ac:dyDescent="0.25">
      <c r="A18084" s="2">
        <v>45737.758333333331</v>
      </c>
      <c r="B18084">
        <v>133200</v>
      </c>
      <c r="C18084">
        <v>133245</v>
      </c>
      <c r="D18084">
        <v>133195</v>
      </c>
      <c r="E18084">
        <v>133230</v>
      </c>
    </row>
    <row r="18085" spans="1:5" x14ac:dyDescent="0.25">
      <c r="A18085" s="2">
        <v>45737.757638888892</v>
      </c>
      <c r="B18085">
        <v>133210</v>
      </c>
      <c r="C18085">
        <v>133215</v>
      </c>
      <c r="D18085">
        <v>133195</v>
      </c>
      <c r="E18085">
        <v>133205</v>
      </c>
    </row>
    <row r="18086" spans="1:5" x14ac:dyDescent="0.25">
      <c r="A18086" s="2">
        <v>45737.756944444445</v>
      </c>
      <c r="B18086">
        <v>133210</v>
      </c>
      <c r="C18086">
        <v>133220</v>
      </c>
      <c r="D18086">
        <v>133185</v>
      </c>
      <c r="E18086">
        <v>133210</v>
      </c>
    </row>
    <row r="18087" spans="1:5" x14ac:dyDescent="0.25">
      <c r="A18087" s="2">
        <v>45737.756249999999</v>
      </c>
      <c r="B18087">
        <v>133215</v>
      </c>
      <c r="C18087">
        <v>133225</v>
      </c>
      <c r="D18087">
        <v>133205</v>
      </c>
      <c r="E18087">
        <v>133215</v>
      </c>
    </row>
    <row r="18088" spans="1:5" x14ac:dyDescent="0.25">
      <c r="A18088" s="2">
        <v>45737.755555555559</v>
      </c>
      <c r="B18088">
        <v>133230</v>
      </c>
      <c r="C18088">
        <v>133235</v>
      </c>
      <c r="D18088">
        <v>133205</v>
      </c>
      <c r="E18088">
        <v>133210</v>
      </c>
    </row>
    <row r="18089" spans="1:5" x14ac:dyDescent="0.25">
      <c r="A18089" s="2">
        <v>45737.754861111112</v>
      </c>
      <c r="B18089">
        <v>133235</v>
      </c>
      <c r="C18089">
        <v>133235</v>
      </c>
      <c r="D18089">
        <v>133225</v>
      </c>
      <c r="E18089">
        <v>133225</v>
      </c>
    </row>
    <row r="18090" spans="1:5" x14ac:dyDescent="0.25">
      <c r="A18090" s="2">
        <v>45737.754166666666</v>
      </c>
      <c r="B18090">
        <v>133225</v>
      </c>
      <c r="C18090">
        <v>133250</v>
      </c>
      <c r="D18090">
        <v>133210</v>
      </c>
      <c r="E18090">
        <v>133235</v>
      </c>
    </row>
    <row r="18091" spans="1:5" x14ac:dyDescent="0.25">
      <c r="A18091" s="2">
        <v>45737.753472222219</v>
      </c>
      <c r="B18091">
        <v>133230</v>
      </c>
      <c r="C18091">
        <v>133250</v>
      </c>
      <c r="D18091">
        <v>133215</v>
      </c>
      <c r="E18091">
        <v>133225</v>
      </c>
    </row>
    <row r="18092" spans="1:5" x14ac:dyDescent="0.25">
      <c r="A18092" s="2">
        <v>45737.75277777778</v>
      </c>
      <c r="B18092">
        <v>133245</v>
      </c>
      <c r="C18092">
        <v>133245</v>
      </c>
      <c r="D18092">
        <v>133225</v>
      </c>
      <c r="E18092">
        <v>133235</v>
      </c>
    </row>
    <row r="18093" spans="1:5" x14ac:dyDescent="0.25">
      <c r="A18093" s="2">
        <v>45737.752083333333</v>
      </c>
      <c r="B18093">
        <v>133205</v>
      </c>
      <c r="C18093">
        <v>133255</v>
      </c>
      <c r="D18093">
        <v>133200</v>
      </c>
      <c r="E18093">
        <v>133240</v>
      </c>
    </row>
    <row r="18094" spans="1:5" x14ac:dyDescent="0.25">
      <c r="A18094" s="2">
        <v>45737.751388888886</v>
      </c>
      <c r="B18094">
        <v>133220</v>
      </c>
      <c r="C18094">
        <v>133230</v>
      </c>
      <c r="D18094">
        <v>133200</v>
      </c>
      <c r="E18094">
        <v>133205</v>
      </c>
    </row>
    <row r="18095" spans="1:5" x14ac:dyDescent="0.25">
      <c r="A18095" s="2">
        <v>45737.750694444447</v>
      </c>
      <c r="B18095">
        <v>133240</v>
      </c>
      <c r="C18095">
        <v>133255</v>
      </c>
      <c r="D18095">
        <v>133195</v>
      </c>
      <c r="E18095">
        <v>133220</v>
      </c>
    </row>
    <row r="18096" spans="1:5" x14ac:dyDescent="0.25">
      <c r="A18096" s="2">
        <v>45737.75</v>
      </c>
      <c r="B18096">
        <v>133265</v>
      </c>
      <c r="C18096">
        <v>133270</v>
      </c>
      <c r="D18096">
        <v>133225</v>
      </c>
      <c r="E18096">
        <v>133245</v>
      </c>
    </row>
    <row r="18097" spans="1:5" x14ac:dyDescent="0.25">
      <c r="A18097" s="2">
        <v>45737.749305555553</v>
      </c>
      <c r="B18097">
        <v>133210</v>
      </c>
      <c r="C18097">
        <v>133300</v>
      </c>
      <c r="D18097">
        <v>133205</v>
      </c>
      <c r="E18097">
        <v>133260</v>
      </c>
    </row>
    <row r="18098" spans="1:5" x14ac:dyDescent="0.25">
      <c r="A18098" s="2">
        <v>45737.748611111114</v>
      </c>
      <c r="B18098">
        <v>133185</v>
      </c>
      <c r="C18098">
        <v>133215</v>
      </c>
      <c r="D18098">
        <v>133170</v>
      </c>
      <c r="E18098">
        <v>133210</v>
      </c>
    </row>
    <row r="18099" spans="1:5" x14ac:dyDescent="0.25">
      <c r="A18099" s="2">
        <v>45737.747916666667</v>
      </c>
      <c r="B18099">
        <v>133190</v>
      </c>
      <c r="C18099">
        <v>133195</v>
      </c>
      <c r="D18099">
        <v>133175</v>
      </c>
      <c r="E18099">
        <v>133180</v>
      </c>
    </row>
    <row r="18100" spans="1:5" x14ac:dyDescent="0.25">
      <c r="A18100" s="2">
        <v>45737.74722222222</v>
      </c>
      <c r="B18100">
        <v>133180</v>
      </c>
      <c r="C18100">
        <v>133200</v>
      </c>
      <c r="D18100">
        <v>133175</v>
      </c>
      <c r="E18100">
        <v>133190</v>
      </c>
    </row>
    <row r="18101" spans="1:5" x14ac:dyDescent="0.25">
      <c r="A18101" s="2">
        <v>45737.746527777781</v>
      </c>
      <c r="B18101">
        <v>133195</v>
      </c>
      <c r="C18101">
        <v>133215</v>
      </c>
      <c r="D18101">
        <v>133180</v>
      </c>
      <c r="E18101">
        <v>133185</v>
      </c>
    </row>
    <row r="18102" spans="1:5" x14ac:dyDescent="0.25">
      <c r="A18102" s="2">
        <v>45737.745833333334</v>
      </c>
      <c r="B18102">
        <v>133170</v>
      </c>
      <c r="C18102">
        <v>133205</v>
      </c>
      <c r="D18102">
        <v>133145</v>
      </c>
      <c r="E18102">
        <v>133200</v>
      </c>
    </row>
    <row r="18103" spans="1:5" x14ac:dyDescent="0.25">
      <c r="A18103" s="2">
        <v>45737.745138888888</v>
      </c>
      <c r="B18103">
        <v>133225</v>
      </c>
      <c r="C18103">
        <v>133225</v>
      </c>
      <c r="D18103">
        <v>133160</v>
      </c>
      <c r="E18103">
        <v>133165</v>
      </c>
    </row>
    <row r="18104" spans="1:5" x14ac:dyDescent="0.25">
      <c r="A18104" s="2">
        <v>45737.744444444441</v>
      </c>
      <c r="B18104">
        <v>133200</v>
      </c>
      <c r="C18104">
        <v>133235</v>
      </c>
      <c r="D18104">
        <v>133200</v>
      </c>
      <c r="E18104">
        <v>133225</v>
      </c>
    </row>
    <row r="18105" spans="1:5" x14ac:dyDescent="0.25">
      <c r="A18105" s="2">
        <v>45737.743750000001</v>
      </c>
      <c r="B18105">
        <v>133200</v>
      </c>
      <c r="C18105">
        <v>133225</v>
      </c>
      <c r="D18105">
        <v>133190</v>
      </c>
      <c r="E18105">
        <v>133200</v>
      </c>
    </row>
    <row r="18106" spans="1:5" x14ac:dyDescent="0.25">
      <c r="A18106" s="2">
        <v>45737.743055555555</v>
      </c>
      <c r="B18106">
        <v>133180</v>
      </c>
      <c r="C18106">
        <v>133225</v>
      </c>
      <c r="D18106">
        <v>133150</v>
      </c>
      <c r="E18106">
        <v>133200</v>
      </c>
    </row>
    <row r="18107" spans="1:5" x14ac:dyDescent="0.25">
      <c r="A18107" s="2">
        <v>45737.742361111108</v>
      </c>
      <c r="B18107">
        <v>133200</v>
      </c>
      <c r="C18107">
        <v>133200</v>
      </c>
      <c r="D18107">
        <v>133140</v>
      </c>
      <c r="E18107">
        <v>133180</v>
      </c>
    </row>
    <row r="18108" spans="1:5" x14ac:dyDescent="0.25">
      <c r="A18108" s="2">
        <v>45737.741666666669</v>
      </c>
      <c r="B18108">
        <v>133195</v>
      </c>
      <c r="C18108">
        <v>133210</v>
      </c>
      <c r="D18108">
        <v>133180</v>
      </c>
      <c r="E18108">
        <v>133200</v>
      </c>
    </row>
    <row r="18109" spans="1:5" x14ac:dyDescent="0.25">
      <c r="A18109" s="2">
        <v>45737.740972222222</v>
      </c>
      <c r="B18109">
        <v>133210</v>
      </c>
      <c r="C18109">
        <v>133230</v>
      </c>
      <c r="D18109">
        <v>133185</v>
      </c>
      <c r="E18109">
        <v>133190</v>
      </c>
    </row>
    <row r="18110" spans="1:5" x14ac:dyDescent="0.25">
      <c r="A18110" s="2">
        <v>45737.740277777775</v>
      </c>
      <c r="B18110">
        <v>133255</v>
      </c>
      <c r="C18110">
        <v>133255</v>
      </c>
      <c r="D18110">
        <v>133200</v>
      </c>
      <c r="E18110">
        <v>133215</v>
      </c>
    </row>
    <row r="18111" spans="1:5" x14ac:dyDescent="0.25">
      <c r="A18111" s="2">
        <v>45737.739583333336</v>
      </c>
      <c r="B18111">
        <v>133260</v>
      </c>
      <c r="C18111">
        <v>133270</v>
      </c>
      <c r="D18111">
        <v>133225</v>
      </c>
      <c r="E18111">
        <v>133255</v>
      </c>
    </row>
    <row r="18112" spans="1:5" x14ac:dyDescent="0.25">
      <c r="A18112" s="2">
        <v>45737.738888888889</v>
      </c>
      <c r="B18112">
        <v>133280</v>
      </c>
      <c r="C18112">
        <v>133285</v>
      </c>
      <c r="D18112">
        <v>133245</v>
      </c>
      <c r="E18112">
        <v>133265</v>
      </c>
    </row>
    <row r="18113" spans="1:5" x14ac:dyDescent="0.25">
      <c r="A18113" s="2">
        <v>45737.738194444442</v>
      </c>
      <c r="B18113">
        <v>133270</v>
      </c>
      <c r="C18113">
        <v>133295</v>
      </c>
      <c r="D18113">
        <v>133270</v>
      </c>
      <c r="E18113">
        <v>133280</v>
      </c>
    </row>
    <row r="18114" spans="1:5" x14ac:dyDescent="0.25">
      <c r="A18114" s="2">
        <v>45737.737500000003</v>
      </c>
      <c r="B18114">
        <v>133275</v>
      </c>
      <c r="C18114">
        <v>133275</v>
      </c>
      <c r="D18114">
        <v>133255</v>
      </c>
      <c r="E18114">
        <v>133265</v>
      </c>
    </row>
    <row r="18115" spans="1:5" x14ac:dyDescent="0.25">
      <c r="A18115" s="2">
        <v>45737.736805555556</v>
      </c>
      <c r="B18115">
        <v>133260</v>
      </c>
      <c r="C18115">
        <v>133300</v>
      </c>
      <c r="D18115">
        <v>133250</v>
      </c>
      <c r="E18115">
        <v>133275</v>
      </c>
    </row>
    <row r="18116" spans="1:5" x14ac:dyDescent="0.25">
      <c r="A18116" s="2">
        <v>45737.736111111109</v>
      </c>
      <c r="B18116">
        <v>133270</v>
      </c>
      <c r="C18116">
        <v>133285</v>
      </c>
      <c r="D18116">
        <v>133250</v>
      </c>
      <c r="E18116">
        <v>133260</v>
      </c>
    </row>
    <row r="18117" spans="1:5" x14ac:dyDescent="0.25">
      <c r="A18117" s="2">
        <v>45737.73541666667</v>
      </c>
      <c r="B18117">
        <v>133260</v>
      </c>
      <c r="C18117">
        <v>133275</v>
      </c>
      <c r="D18117">
        <v>133260</v>
      </c>
      <c r="E18117">
        <v>133265</v>
      </c>
    </row>
    <row r="18118" spans="1:5" x14ac:dyDescent="0.25">
      <c r="A18118" s="2">
        <v>45737.734722222223</v>
      </c>
      <c r="B18118">
        <v>133265</v>
      </c>
      <c r="C18118">
        <v>133285</v>
      </c>
      <c r="D18118">
        <v>133260</v>
      </c>
      <c r="E18118">
        <v>133260</v>
      </c>
    </row>
    <row r="18119" spans="1:5" x14ac:dyDescent="0.25">
      <c r="A18119" s="2">
        <v>45737.734027777777</v>
      </c>
      <c r="B18119">
        <v>133285</v>
      </c>
      <c r="C18119">
        <v>133310</v>
      </c>
      <c r="D18119">
        <v>133245</v>
      </c>
      <c r="E18119">
        <v>133260</v>
      </c>
    </row>
    <row r="18120" spans="1:5" x14ac:dyDescent="0.25">
      <c r="A18120" s="2">
        <v>45737.73333333333</v>
      </c>
      <c r="B18120">
        <v>133285</v>
      </c>
      <c r="C18120">
        <v>133290</v>
      </c>
      <c r="D18120">
        <v>133270</v>
      </c>
      <c r="E18120">
        <v>133290</v>
      </c>
    </row>
    <row r="18121" spans="1:5" x14ac:dyDescent="0.25">
      <c r="A18121" s="2">
        <v>45737.732638888891</v>
      </c>
      <c r="B18121">
        <v>133325</v>
      </c>
      <c r="C18121">
        <v>133325</v>
      </c>
      <c r="D18121">
        <v>133260</v>
      </c>
      <c r="E18121">
        <v>133285</v>
      </c>
    </row>
    <row r="18122" spans="1:5" x14ac:dyDescent="0.25">
      <c r="A18122" s="2">
        <v>45737.731944444444</v>
      </c>
      <c r="B18122">
        <v>133315</v>
      </c>
      <c r="C18122">
        <v>133330</v>
      </c>
      <c r="D18122">
        <v>133295</v>
      </c>
      <c r="E18122">
        <v>133320</v>
      </c>
    </row>
    <row r="18123" spans="1:5" x14ac:dyDescent="0.25">
      <c r="A18123" s="2">
        <v>45737.731249999997</v>
      </c>
      <c r="B18123">
        <v>133320</v>
      </c>
      <c r="C18123">
        <v>133340</v>
      </c>
      <c r="D18123">
        <v>133310</v>
      </c>
      <c r="E18123">
        <v>133320</v>
      </c>
    </row>
    <row r="18124" spans="1:5" x14ac:dyDescent="0.25">
      <c r="A18124" s="2">
        <v>45737.730555555558</v>
      </c>
      <c r="B18124">
        <v>133340</v>
      </c>
      <c r="C18124">
        <v>133345</v>
      </c>
      <c r="D18124">
        <v>133310</v>
      </c>
      <c r="E18124">
        <v>133325</v>
      </c>
    </row>
    <row r="18125" spans="1:5" x14ac:dyDescent="0.25">
      <c r="A18125" s="2">
        <v>45737.729861111111</v>
      </c>
      <c r="B18125">
        <v>133400</v>
      </c>
      <c r="C18125">
        <v>133415</v>
      </c>
      <c r="D18125">
        <v>133320</v>
      </c>
      <c r="E18125">
        <v>133340</v>
      </c>
    </row>
    <row r="18126" spans="1:5" x14ac:dyDescent="0.25">
      <c r="A18126" s="2">
        <v>45737.729166666664</v>
      </c>
      <c r="B18126">
        <v>133410</v>
      </c>
      <c r="C18126">
        <v>133435</v>
      </c>
      <c r="D18126">
        <v>133395</v>
      </c>
      <c r="E18126">
        <v>133400</v>
      </c>
    </row>
    <row r="18127" spans="1:5" x14ac:dyDescent="0.25">
      <c r="A18127" s="2">
        <v>45737.728472222225</v>
      </c>
      <c r="B18127">
        <v>133385</v>
      </c>
      <c r="C18127">
        <v>133425</v>
      </c>
      <c r="D18127">
        <v>133365</v>
      </c>
      <c r="E18127">
        <v>133410</v>
      </c>
    </row>
    <row r="18128" spans="1:5" x14ac:dyDescent="0.25">
      <c r="A18128" s="2">
        <v>45737.727777777778</v>
      </c>
      <c r="B18128">
        <v>133355</v>
      </c>
      <c r="C18128">
        <v>133400</v>
      </c>
      <c r="D18128">
        <v>133330</v>
      </c>
      <c r="E18128">
        <v>133390</v>
      </c>
    </row>
    <row r="18129" spans="1:5" x14ac:dyDescent="0.25">
      <c r="A18129" s="2">
        <v>45737.727083333331</v>
      </c>
      <c r="B18129">
        <v>133370</v>
      </c>
      <c r="C18129">
        <v>133370</v>
      </c>
      <c r="D18129">
        <v>133350</v>
      </c>
      <c r="E18129">
        <v>133355</v>
      </c>
    </row>
    <row r="18130" spans="1:5" x14ac:dyDescent="0.25">
      <c r="A18130" s="2">
        <v>45737.726388888892</v>
      </c>
      <c r="B18130">
        <v>133375</v>
      </c>
      <c r="C18130">
        <v>133400</v>
      </c>
      <c r="D18130">
        <v>133360</v>
      </c>
      <c r="E18130">
        <v>133365</v>
      </c>
    </row>
    <row r="18131" spans="1:5" x14ac:dyDescent="0.25">
      <c r="A18131" s="2">
        <v>45737.725694444445</v>
      </c>
      <c r="B18131">
        <v>133360</v>
      </c>
      <c r="C18131">
        <v>133380</v>
      </c>
      <c r="D18131">
        <v>133330</v>
      </c>
      <c r="E18131">
        <v>133380</v>
      </c>
    </row>
    <row r="18132" spans="1:5" x14ac:dyDescent="0.25">
      <c r="A18132" s="2">
        <v>45737.724999999999</v>
      </c>
      <c r="B18132">
        <v>133375</v>
      </c>
      <c r="C18132">
        <v>133385</v>
      </c>
      <c r="D18132">
        <v>133355</v>
      </c>
      <c r="E18132">
        <v>133360</v>
      </c>
    </row>
    <row r="18133" spans="1:5" x14ac:dyDescent="0.25">
      <c r="A18133" s="2">
        <v>45737.724305555559</v>
      </c>
      <c r="B18133">
        <v>133325</v>
      </c>
      <c r="C18133">
        <v>133385</v>
      </c>
      <c r="D18133">
        <v>133315</v>
      </c>
      <c r="E18133">
        <v>133375</v>
      </c>
    </row>
    <row r="18134" spans="1:5" x14ac:dyDescent="0.25">
      <c r="A18134" s="2">
        <v>45737.723611111112</v>
      </c>
      <c r="B18134">
        <v>133340</v>
      </c>
      <c r="C18134">
        <v>133340</v>
      </c>
      <c r="D18134">
        <v>133315</v>
      </c>
      <c r="E18134">
        <v>133325</v>
      </c>
    </row>
    <row r="18135" spans="1:5" x14ac:dyDescent="0.25">
      <c r="A18135" s="2">
        <v>45737.722916666666</v>
      </c>
      <c r="B18135">
        <v>133320</v>
      </c>
      <c r="C18135">
        <v>133345</v>
      </c>
      <c r="D18135">
        <v>133315</v>
      </c>
      <c r="E18135">
        <v>133335</v>
      </c>
    </row>
    <row r="18136" spans="1:5" x14ac:dyDescent="0.25">
      <c r="A18136" s="2">
        <v>45737.722222222219</v>
      </c>
      <c r="B18136">
        <v>133285</v>
      </c>
      <c r="C18136">
        <v>133320</v>
      </c>
      <c r="D18136">
        <v>133285</v>
      </c>
      <c r="E18136">
        <v>133315</v>
      </c>
    </row>
    <row r="18137" spans="1:5" x14ac:dyDescent="0.25">
      <c r="A18137" s="2">
        <v>45737.72152777778</v>
      </c>
      <c r="B18137">
        <v>133235</v>
      </c>
      <c r="C18137">
        <v>133320</v>
      </c>
      <c r="D18137">
        <v>133230</v>
      </c>
      <c r="E18137">
        <v>133285</v>
      </c>
    </row>
    <row r="18138" spans="1:5" x14ac:dyDescent="0.25">
      <c r="A18138" s="2">
        <v>45737.720833333333</v>
      </c>
      <c r="B18138">
        <v>133270</v>
      </c>
      <c r="C18138">
        <v>133285</v>
      </c>
      <c r="D18138">
        <v>133230</v>
      </c>
      <c r="E18138">
        <v>133240</v>
      </c>
    </row>
    <row r="18139" spans="1:5" x14ac:dyDescent="0.25">
      <c r="A18139" s="2">
        <v>45737.720138888886</v>
      </c>
      <c r="B18139">
        <v>133265</v>
      </c>
      <c r="C18139">
        <v>133335</v>
      </c>
      <c r="D18139">
        <v>133265</v>
      </c>
      <c r="E18139">
        <v>133275</v>
      </c>
    </row>
    <row r="18140" spans="1:5" x14ac:dyDescent="0.25">
      <c r="A18140" s="2">
        <v>45737.719444444447</v>
      </c>
      <c r="B18140">
        <v>133280</v>
      </c>
      <c r="C18140">
        <v>133290</v>
      </c>
      <c r="D18140">
        <v>133230</v>
      </c>
      <c r="E18140">
        <v>133270</v>
      </c>
    </row>
    <row r="18141" spans="1:5" x14ac:dyDescent="0.25">
      <c r="A18141" s="2">
        <v>45737.71875</v>
      </c>
      <c r="B18141">
        <v>133360</v>
      </c>
      <c r="C18141">
        <v>133365</v>
      </c>
      <c r="D18141">
        <v>133265</v>
      </c>
      <c r="E18141">
        <v>133275</v>
      </c>
    </row>
    <row r="18142" spans="1:5" x14ac:dyDescent="0.25">
      <c r="A18142" s="2">
        <v>45737.718055555553</v>
      </c>
      <c r="B18142">
        <v>133335</v>
      </c>
      <c r="C18142">
        <v>133360</v>
      </c>
      <c r="D18142">
        <v>133310</v>
      </c>
      <c r="E18142">
        <v>133360</v>
      </c>
    </row>
    <row r="18143" spans="1:5" x14ac:dyDescent="0.25">
      <c r="A18143" s="2">
        <v>45737.717361111114</v>
      </c>
      <c r="B18143">
        <v>133375</v>
      </c>
      <c r="C18143">
        <v>133375</v>
      </c>
      <c r="D18143">
        <v>133275</v>
      </c>
      <c r="E18143">
        <v>133335</v>
      </c>
    </row>
    <row r="18144" spans="1:5" x14ac:dyDescent="0.25">
      <c r="A18144" s="2">
        <v>45737.716666666667</v>
      </c>
      <c r="B18144">
        <v>133375</v>
      </c>
      <c r="C18144">
        <v>133390</v>
      </c>
      <c r="D18144">
        <v>133360</v>
      </c>
      <c r="E18144">
        <v>133370</v>
      </c>
    </row>
    <row r="18145" spans="1:5" x14ac:dyDescent="0.25">
      <c r="A18145" s="2">
        <v>45737.71597222222</v>
      </c>
      <c r="B18145">
        <v>133395</v>
      </c>
      <c r="C18145">
        <v>133420</v>
      </c>
      <c r="D18145">
        <v>133370</v>
      </c>
      <c r="E18145">
        <v>133375</v>
      </c>
    </row>
    <row r="18146" spans="1:5" x14ac:dyDescent="0.25">
      <c r="A18146" s="2">
        <v>45737.715277777781</v>
      </c>
      <c r="B18146">
        <v>133475</v>
      </c>
      <c r="C18146">
        <v>133480</v>
      </c>
      <c r="D18146">
        <v>133380</v>
      </c>
      <c r="E18146">
        <v>133395</v>
      </c>
    </row>
    <row r="18147" spans="1:5" x14ac:dyDescent="0.25">
      <c r="A18147" s="2">
        <v>45737.714583333334</v>
      </c>
      <c r="B18147">
        <v>133465</v>
      </c>
      <c r="C18147">
        <v>133480</v>
      </c>
      <c r="D18147">
        <v>133455</v>
      </c>
      <c r="E18147">
        <v>133475</v>
      </c>
    </row>
    <row r="18148" spans="1:5" x14ac:dyDescent="0.25">
      <c r="A18148" s="2">
        <v>45737.713888888888</v>
      </c>
      <c r="B18148">
        <v>133410</v>
      </c>
      <c r="C18148">
        <v>133490</v>
      </c>
      <c r="D18148">
        <v>133400</v>
      </c>
      <c r="E18148">
        <v>133465</v>
      </c>
    </row>
    <row r="18149" spans="1:5" x14ac:dyDescent="0.25">
      <c r="A18149" s="2">
        <v>45737.713194444441</v>
      </c>
      <c r="B18149">
        <v>133445</v>
      </c>
      <c r="C18149">
        <v>133445</v>
      </c>
      <c r="D18149">
        <v>133380</v>
      </c>
      <c r="E18149">
        <v>133405</v>
      </c>
    </row>
    <row r="18150" spans="1:5" x14ac:dyDescent="0.25">
      <c r="A18150" s="2">
        <v>45737.712500000001</v>
      </c>
      <c r="B18150">
        <v>133485</v>
      </c>
      <c r="C18150">
        <v>133485</v>
      </c>
      <c r="D18150">
        <v>133415</v>
      </c>
      <c r="E18150">
        <v>133440</v>
      </c>
    </row>
    <row r="18151" spans="1:5" x14ac:dyDescent="0.25">
      <c r="A18151" s="2">
        <v>45737.711805555555</v>
      </c>
      <c r="B18151">
        <v>133475</v>
      </c>
      <c r="C18151">
        <v>133490</v>
      </c>
      <c r="D18151">
        <v>133445</v>
      </c>
      <c r="E18151">
        <v>133485</v>
      </c>
    </row>
    <row r="18152" spans="1:5" x14ac:dyDescent="0.25">
      <c r="A18152" s="2">
        <v>45737.711111111108</v>
      </c>
      <c r="B18152">
        <v>133535</v>
      </c>
      <c r="C18152">
        <v>133585</v>
      </c>
      <c r="D18152">
        <v>133465</v>
      </c>
      <c r="E18152">
        <v>133475</v>
      </c>
    </row>
    <row r="18153" spans="1:5" x14ac:dyDescent="0.25">
      <c r="A18153" s="2">
        <v>45737.710416666669</v>
      </c>
      <c r="B18153">
        <v>133485</v>
      </c>
      <c r="C18153">
        <v>133565</v>
      </c>
      <c r="D18153">
        <v>133475</v>
      </c>
      <c r="E18153">
        <v>133540</v>
      </c>
    </row>
    <row r="18154" spans="1:5" x14ac:dyDescent="0.25">
      <c r="A18154" s="2">
        <v>45737.709722222222</v>
      </c>
      <c r="B18154">
        <v>133435</v>
      </c>
      <c r="C18154">
        <v>133485</v>
      </c>
      <c r="D18154">
        <v>133430</v>
      </c>
      <c r="E18154">
        <v>133485</v>
      </c>
    </row>
    <row r="18155" spans="1:5" x14ac:dyDescent="0.25">
      <c r="A18155" s="2">
        <v>45737.709027777775</v>
      </c>
      <c r="B18155">
        <v>133385</v>
      </c>
      <c r="C18155">
        <v>133450</v>
      </c>
      <c r="D18155">
        <v>133355</v>
      </c>
      <c r="E18155">
        <v>133435</v>
      </c>
    </row>
    <row r="18156" spans="1:5" x14ac:dyDescent="0.25">
      <c r="A18156" s="2">
        <v>45737.708333333336</v>
      </c>
      <c r="B18156">
        <v>133485</v>
      </c>
      <c r="C18156">
        <v>133485</v>
      </c>
      <c r="D18156">
        <v>133380</v>
      </c>
      <c r="E18156">
        <v>133380</v>
      </c>
    </row>
    <row r="18157" spans="1:5" x14ac:dyDescent="0.25">
      <c r="A18157" s="2">
        <v>45737.707638888889</v>
      </c>
      <c r="B18157">
        <v>133480</v>
      </c>
      <c r="C18157">
        <v>133550</v>
      </c>
      <c r="D18157">
        <v>133470</v>
      </c>
      <c r="E18157">
        <v>133480</v>
      </c>
    </row>
    <row r="18158" spans="1:5" x14ac:dyDescent="0.25">
      <c r="A18158" s="2">
        <v>45737.706944444442</v>
      </c>
      <c r="B18158">
        <v>133465</v>
      </c>
      <c r="C18158">
        <v>133485</v>
      </c>
      <c r="D18158">
        <v>133435</v>
      </c>
      <c r="E18158">
        <v>133480</v>
      </c>
    </row>
    <row r="18159" spans="1:5" x14ac:dyDescent="0.25">
      <c r="A18159" s="2">
        <v>45737.706250000003</v>
      </c>
      <c r="B18159">
        <v>133440</v>
      </c>
      <c r="C18159">
        <v>133485</v>
      </c>
      <c r="D18159">
        <v>133435</v>
      </c>
      <c r="E18159">
        <v>133465</v>
      </c>
    </row>
    <row r="18160" spans="1:5" x14ac:dyDescent="0.25">
      <c r="A18160" s="2">
        <v>45737.705555555556</v>
      </c>
      <c r="B18160">
        <v>133415</v>
      </c>
      <c r="C18160">
        <v>133445</v>
      </c>
      <c r="D18160">
        <v>133395</v>
      </c>
      <c r="E18160">
        <v>133440</v>
      </c>
    </row>
    <row r="18161" spans="1:5" x14ac:dyDescent="0.25">
      <c r="A18161" s="2">
        <v>45737.704861111109</v>
      </c>
      <c r="B18161">
        <v>133400</v>
      </c>
      <c r="C18161">
        <v>133455</v>
      </c>
      <c r="D18161">
        <v>133395</v>
      </c>
      <c r="E18161">
        <v>133415</v>
      </c>
    </row>
    <row r="18162" spans="1:5" x14ac:dyDescent="0.25">
      <c r="A18162" s="2">
        <v>45737.70416666667</v>
      </c>
      <c r="B18162">
        <v>133405</v>
      </c>
      <c r="C18162">
        <v>133415</v>
      </c>
      <c r="D18162">
        <v>133385</v>
      </c>
      <c r="E18162">
        <v>133395</v>
      </c>
    </row>
    <row r="18163" spans="1:5" x14ac:dyDescent="0.25">
      <c r="A18163" s="2">
        <v>45737.703472222223</v>
      </c>
      <c r="B18163">
        <v>133355</v>
      </c>
      <c r="C18163">
        <v>133410</v>
      </c>
      <c r="D18163">
        <v>133345</v>
      </c>
      <c r="E18163">
        <v>133400</v>
      </c>
    </row>
    <row r="18164" spans="1:5" x14ac:dyDescent="0.25">
      <c r="A18164" s="2">
        <v>45737.702777777777</v>
      </c>
      <c r="B18164">
        <v>133335</v>
      </c>
      <c r="C18164">
        <v>133365</v>
      </c>
      <c r="D18164">
        <v>133315</v>
      </c>
      <c r="E18164">
        <v>133350</v>
      </c>
    </row>
    <row r="18165" spans="1:5" x14ac:dyDescent="0.25">
      <c r="A18165" s="2">
        <v>45737.70208333333</v>
      </c>
      <c r="B18165">
        <v>133305</v>
      </c>
      <c r="C18165">
        <v>133365</v>
      </c>
      <c r="D18165">
        <v>133280</v>
      </c>
      <c r="E18165">
        <v>133330</v>
      </c>
    </row>
    <row r="18166" spans="1:5" x14ac:dyDescent="0.25">
      <c r="A18166" s="2">
        <v>45737.701388888891</v>
      </c>
      <c r="B18166">
        <v>133225</v>
      </c>
      <c r="C18166">
        <v>133315</v>
      </c>
      <c r="D18166">
        <v>133220</v>
      </c>
      <c r="E18166">
        <v>133305</v>
      </c>
    </row>
    <row r="18167" spans="1:5" x14ac:dyDescent="0.25">
      <c r="A18167" s="2">
        <v>45737.700694444444</v>
      </c>
      <c r="B18167">
        <v>133295</v>
      </c>
      <c r="C18167">
        <v>133325</v>
      </c>
      <c r="D18167">
        <v>133220</v>
      </c>
      <c r="E18167">
        <v>133230</v>
      </c>
    </row>
    <row r="18168" spans="1:5" x14ac:dyDescent="0.25">
      <c r="A18168" s="2">
        <v>45737.7</v>
      </c>
      <c r="B18168">
        <v>133325</v>
      </c>
      <c r="C18168">
        <v>133335</v>
      </c>
      <c r="D18168">
        <v>133290</v>
      </c>
      <c r="E18168">
        <v>133295</v>
      </c>
    </row>
    <row r="18169" spans="1:5" x14ac:dyDescent="0.25">
      <c r="A18169" s="2">
        <v>45737.699305555558</v>
      </c>
      <c r="B18169">
        <v>133325</v>
      </c>
      <c r="C18169">
        <v>133340</v>
      </c>
      <c r="D18169">
        <v>133305</v>
      </c>
      <c r="E18169">
        <v>133320</v>
      </c>
    </row>
    <row r="18170" spans="1:5" x14ac:dyDescent="0.25">
      <c r="A18170" s="2">
        <v>45737.698611111111</v>
      </c>
      <c r="B18170">
        <v>133325</v>
      </c>
      <c r="C18170">
        <v>133360</v>
      </c>
      <c r="D18170">
        <v>133305</v>
      </c>
      <c r="E18170">
        <v>133320</v>
      </c>
    </row>
    <row r="18171" spans="1:5" x14ac:dyDescent="0.25">
      <c r="A18171" s="2">
        <v>45737.697916666664</v>
      </c>
      <c r="B18171">
        <v>133340</v>
      </c>
      <c r="C18171">
        <v>133370</v>
      </c>
      <c r="D18171">
        <v>133315</v>
      </c>
      <c r="E18171">
        <v>133320</v>
      </c>
    </row>
    <row r="18172" spans="1:5" x14ac:dyDescent="0.25">
      <c r="A18172" s="2">
        <v>45737.697222222225</v>
      </c>
      <c r="B18172">
        <v>133360</v>
      </c>
      <c r="C18172">
        <v>133395</v>
      </c>
      <c r="D18172">
        <v>133305</v>
      </c>
      <c r="E18172">
        <v>133345</v>
      </c>
    </row>
    <row r="18173" spans="1:5" x14ac:dyDescent="0.25">
      <c r="A18173" s="2">
        <v>45737.696527777778</v>
      </c>
      <c r="B18173">
        <v>133370</v>
      </c>
      <c r="C18173">
        <v>133400</v>
      </c>
      <c r="D18173">
        <v>133320</v>
      </c>
      <c r="E18173">
        <v>133355</v>
      </c>
    </row>
    <row r="18174" spans="1:5" x14ac:dyDescent="0.25">
      <c r="A18174" s="2">
        <v>45737.695833333331</v>
      </c>
      <c r="B18174">
        <v>133320</v>
      </c>
      <c r="C18174">
        <v>133375</v>
      </c>
      <c r="D18174">
        <v>133315</v>
      </c>
      <c r="E18174">
        <v>133370</v>
      </c>
    </row>
    <row r="18175" spans="1:5" x14ac:dyDescent="0.25">
      <c r="A18175" s="2">
        <v>45737.695138888892</v>
      </c>
      <c r="B18175">
        <v>133230</v>
      </c>
      <c r="C18175">
        <v>133340</v>
      </c>
      <c r="D18175">
        <v>133225</v>
      </c>
      <c r="E18175">
        <v>133320</v>
      </c>
    </row>
    <row r="18176" spans="1:5" x14ac:dyDescent="0.25">
      <c r="A18176" s="2">
        <v>45737.694444444445</v>
      </c>
      <c r="B18176">
        <v>133245</v>
      </c>
      <c r="C18176">
        <v>133260</v>
      </c>
      <c r="D18176">
        <v>133200</v>
      </c>
      <c r="E18176">
        <v>133230</v>
      </c>
    </row>
    <row r="18177" spans="1:5" x14ac:dyDescent="0.25">
      <c r="A18177" s="2">
        <v>45737.693749999999</v>
      </c>
      <c r="B18177">
        <v>133280</v>
      </c>
      <c r="C18177">
        <v>133290</v>
      </c>
      <c r="D18177">
        <v>133220</v>
      </c>
      <c r="E18177">
        <v>133240</v>
      </c>
    </row>
    <row r="18178" spans="1:5" x14ac:dyDescent="0.25">
      <c r="A18178" s="2">
        <v>45737.693055555559</v>
      </c>
      <c r="B18178">
        <v>133240</v>
      </c>
      <c r="C18178">
        <v>133295</v>
      </c>
      <c r="D18178">
        <v>133230</v>
      </c>
      <c r="E18178">
        <v>133280</v>
      </c>
    </row>
    <row r="18179" spans="1:5" x14ac:dyDescent="0.25">
      <c r="A18179" s="2">
        <v>45737.692361111112</v>
      </c>
      <c r="B18179">
        <v>133225</v>
      </c>
      <c r="C18179">
        <v>133250</v>
      </c>
      <c r="D18179">
        <v>133195</v>
      </c>
      <c r="E18179">
        <v>133240</v>
      </c>
    </row>
    <row r="18180" spans="1:5" x14ac:dyDescent="0.25">
      <c r="A18180" s="2">
        <v>45737.691666666666</v>
      </c>
      <c r="B18180">
        <v>133165</v>
      </c>
      <c r="C18180">
        <v>133230</v>
      </c>
      <c r="D18180">
        <v>133155</v>
      </c>
      <c r="E18180">
        <v>133225</v>
      </c>
    </row>
    <row r="18181" spans="1:5" x14ac:dyDescent="0.25">
      <c r="A18181" s="2">
        <v>45737.690972222219</v>
      </c>
      <c r="B18181">
        <v>133210</v>
      </c>
      <c r="C18181">
        <v>133220</v>
      </c>
      <c r="D18181">
        <v>133150</v>
      </c>
      <c r="E18181">
        <v>133170</v>
      </c>
    </row>
    <row r="18182" spans="1:5" x14ac:dyDescent="0.25">
      <c r="A18182" s="2">
        <v>45737.69027777778</v>
      </c>
      <c r="B18182">
        <v>133170</v>
      </c>
      <c r="C18182">
        <v>133230</v>
      </c>
      <c r="D18182">
        <v>133150</v>
      </c>
      <c r="E18182">
        <v>133210</v>
      </c>
    </row>
    <row r="18183" spans="1:5" x14ac:dyDescent="0.25">
      <c r="A18183" s="2">
        <v>45737.689583333333</v>
      </c>
      <c r="B18183">
        <v>133085</v>
      </c>
      <c r="C18183">
        <v>133180</v>
      </c>
      <c r="D18183">
        <v>133070</v>
      </c>
      <c r="E18183">
        <v>133170</v>
      </c>
    </row>
    <row r="18184" spans="1:5" x14ac:dyDescent="0.25">
      <c r="A18184" s="2">
        <v>45737.688888888886</v>
      </c>
      <c r="B18184">
        <v>133120</v>
      </c>
      <c r="C18184">
        <v>133125</v>
      </c>
      <c r="D18184">
        <v>133075</v>
      </c>
      <c r="E18184">
        <v>133080</v>
      </c>
    </row>
    <row r="18185" spans="1:5" x14ac:dyDescent="0.25">
      <c r="A18185" s="2">
        <v>45737.688194444447</v>
      </c>
      <c r="B18185">
        <v>133140</v>
      </c>
      <c r="C18185">
        <v>133160</v>
      </c>
      <c r="D18185">
        <v>133115</v>
      </c>
      <c r="E18185">
        <v>133120</v>
      </c>
    </row>
    <row r="18186" spans="1:5" x14ac:dyDescent="0.25">
      <c r="A18186" s="2">
        <v>45737.6875</v>
      </c>
      <c r="B18186">
        <v>133170</v>
      </c>
      <c r="C18186">
        <v>133180</v>
      </c>
      <c r="D18186">
        <v>133115</v>
      </c>
      <c r="E18186">
        <v>133145</v>
      </c>
    </row>
    <row r="18187" spans="1:5" x14ac:dyDescent="0.25">
      <c r="A18187" s="2">
        <v>45737.686805555553</v>
      </c>
      <c r="B18187">
        <v>133180</v>
      </c>
      <c r="C18187">
        <v>133180</v>
      </c>
      <c r="D18187">
        <v>133130</v>
      </c>
      <c r="E18187">
        <v>133165</v>
      </c>
    </row>
    <row r="18188" spans="1:5" x14ac:dyDescent="0.25">
      <c r="A18188" s="2">
        <v>45737.686111111114</v>
      </c>
      <c r="B18188">
        <v>133150</v>
      </c>
      <c r="C18188">
        <v>133210</v>
      </c>
      <c r="D18188">
        <v>133140</v>
      </c>
      <c r="E18188">
        <v>133180</v>
      </c>
    </row>
    <row r="18189" spans="1:5" x14ac:dyDescent="0.25">
      <c r="A18189" s="2">
        <v>45737.685416666667</v>
      </c>
      <c r="B18189">
        <v>133160</v>
      </c>
      <c r="C18189">
        <v>133165</v>
      </c>
      <c r="D18189">
        <v>133135</v>
      </c>
      <c r="E18189">
        <v>133150</v>
      </c>
    </row>
    <row r="18190" spans="1:5" x14ac:dyDescent="0.25">
      <c r="A18190" s="2">
        <v>45737.68472222222</v>
      </c>
      <c r="B18190">
        <v>133150</v>
      </c>
      <c r="C18190">
        <v>133160</v>
      </c>
      <c r="D18190">
        <v>133140</v>
      </c>
      <c r="E18190">
        <v>133155</v>
      </c>
    </row>
    <row r="18191" spans="1:5" x14ac:dyDescent="0.25">
      <c r="A18191" s="2">
        <v>45737.684027777781</v>
      </c>
      <c r="B18191">
        <v>133205</v>
      </c>
      <c r="C18191">
        <v>133205</v>
      </c>
      <c r="D18191">
        <v>133135</v>
      </c>
      <c r="E18191">
        <v>133150</v>
      </c>
    </row>
    <row r="18192" spans="1:5" x14ac:dyDescent="0.25">
      <c r="A18192" s="2">
        <v>45737.683333333334</v>
      </c>
      <c r="B18192">
        <v>133160</v>
      </c>
      <c r="C18192">
        <v>133235</v>
      </c>
      <c r="D18192">
        <v>133160</v>
      </c>
      <c r="E18192">
        <v>133200</v>
      </c>
    </row>
    <row r="18193" spans="1:5" x14ac:dyDescent="0.25">
      <c r="A18193" s="2">
        <v>45737.682638888888</v>
      </c>
      <c r="B18193">
        <v>133170</v>
      </c>
      <c r="C18193">
        <v>133175</v>
      </c>
      <c r="D18193">
        <v>133145</v>
      </c>
      <c r="E18193">
        <v>133160</v>
      </c>
    </row>
    <row r="18194" spans="1:5" x14ac:dyDescent="0.25">
      <c r="A18194" s="2">
        <v>45737.681944444441</v>
      </c>
      <c r="B18194">
        <v>133165</v>
      </c>
      <c r="C18194">
        <v>133185</v>
      </c>
      <c r="D18194">
        <v>133140</v>
      </c>
      <c r="E18194">
        <v>133170</v>
      </c>
    </row>
    <row r="18195" spans="1:5" x14ac:dyDescent="0.25">
      <c r="A18195" s="2">
        <v>45737.681250000001</v>
      </c>
      <c r="B18195">
        <v>133120</v>
      </c>
      <c r="C18195">
        <v>133165</v>
      </c>
      <c r="D18195">
        <v>133115</v>
      </c>
      <c r="E18195">
        <v>133165</v>
      </c>
    </row>
    <row r="18196" spans="1:5" x14ac:dyDescent="0.25">
      <c r="A18196" s="2">
        <v>45737.680555555555</v>
      </c>
      <c r="B18196">
        <v>133145</v>
      </c>
      <c r="C18196">
        <v>133150</v>
      </c>
      <c r="D18196">
        <v>133085</v>
      </c>
      <c r="E18196">
        <v>133120</v>
      </c>
    </row>
    <row r="18197" spans="1:5" x14ac:dyDescent="0.25">
      <c r="A18197" s="2">
        <v>45737.679861111108</v>
      </c>
      <c r="B18197">
        <v>133140</v>
      </c>
      <c r="C18197">
        <v>133165</v>
      </c>
      <c r="D18197">
        <v>133130</v>
      </c>
      <c r="E18197">
        <v>133150</v>
      </c>
    </row>
    <row r="18198" spans="1:5" x14ac:dyDescent="0.25">
      <c r="A18198" s="2">
        <v>45737.679166666669</v>
      </c>
      <c r="B18198">
        <v>133165</v>
      </c>
      <c r="C18198">
        <v>133170</v>
      </c>
      <c r="D18198">
        <v>133120</v>
      </c>
      <c r="E18198">
        <v>133140</v>
      </c>
    </row>
    <row r="18199" spans="1:5" x14ac:dyDescent="0.25">
      <c r="A18199" s="2">
        <v>45737.678472222222</v>
      </c>
      <c r="B18199">
        <v>133205</v>
      </c>
      <c r="C18199">
        <v>133215</v>
      </c>
      <c r="D18199">
        <v>133140</v>
      </c>
      <c r="E18199">
        <v>133170</v>
      </c>
    </row>
    <row r="18200" spans="1:5" x14ac:dyDescent="0.25">
      <c r="A18200" s="2">
        <v>45737.677777777775</v>
      </c>
      <c r="B18200">
        <v>133180</v>
      </c>
      <c r="C18200">
        <v>133205</v>
      </c>
      <c r="D18200">
        <v>133170</v>
      </c>
      <c r="E18200">
        <v>133205</v>
      </c>
    </row>
    <row r="18201" spans="1:5" x14ac:dyDescent="0.25">
      <c r="A18201" s="2">
        <v>45737.677083333336</v>
      </c>
      <c r="B18201">
        <v>133130</v>
      </c>
      <c r="C18201">
        <v>133180</v>
      </c>
      <c r="D18201">
        <v>133105</v>
      </c>
      <c r="E18201">
        <v>133180</v>
      </c>
    </row>
    <row r="18202" spans="1:5" x14ac:dyDescent="0.25">
      <c r="A18202" s="2">
        <v>45737.676388888889</v>
      </c>
      <c r="B18202">
        <v>133120</v>
      </c>
      <c r="C18202">
        <v>133155</v>
      </c>
      <c r="D18202">
        <v>133115</v>
      </c>
      <c r="E18202">
        <v>133130</v>
      </c>
    </row>
    <row r="18203" spans="1:5" x14ac:dyDescent="0.25">
      <c r="A18203" s="2">
        <v>45737.675694444442</v>
      </c>
      <c r="B18203">
        <v>133145</v>
      </c>
      <c r="C18203">
        <v>133155</v>
      </c>
      <c r="D18203">
        <v>133120</v>
      </c>
      <c r="E18203">
        <v>133120</v>
      </c>
    </row>
    <row r="18204" spans="1:5" x14ac:dyDescent="0.25">
      <c r="A18204" s="2">
        <v>45737.675000000003</v>
      </c>
      <c r="B18204">
        <v>133165</v>
      </c>
      <c r="C18204">
        <v>133170</v>
      </c>
      <c r="D18204">
        <v>133145</v>
      </c>
      <c r="E18204">
        <v>133145</v>
      </c>
    </row>
    <row r="18205" spans="1:5" x14ac:dyDescent="0.25">
      <c r="A18205" s="2">
        <v>45737.674305555556</v>
      </c>
      <c r="B18205">
        <v>133115</v>
      </c>
      <c r="C18205">
        <v>133185</v>
      </c>
      <c r="D18205">
        <v>133110</v>
      </c>
      <c r="E18205">
        <v>133165</v>
      </c>
    </row>
    <row r="18206" spans="1:5" x14ac:dyDescent="0.25">
      <c r="A18206" s="2">
        <v>45737.673611111109</v>
      </c>
      <c r="B18206">
        <v>133055</v>
      </c>
      <c r="C18206">
        <v>133130</v>
      </c>
      <c r="D18206">
        <v>133035</v>
      </c>
      <c r="E18206">
        <v>133120</v>
      </c>
    </row>
    <row r="18207" spans="1:5" x14ac:dyDescent="0.25">
      <c r="A18207" s="2">
        <v>45737.67291666667</v>
      </c>
      <c r="B18207">
        <v>133025</v>
      </c>
      <c r="C18207">
        <v>133060</v>
      </c>
      <c r="D18207">
        <v>133015</v>
      </c>
      <c r="E18207">
        <v>133055</v>
      </c>
    </row>
    <row r="18208" spans="1:5" x14ac:dyDescent="0.25">
      <c r="A18208" s="2">
        <v>45737.672222222223</v>
      </c>
      <c r="B18208">
        <v>133045</v>
      </c>
      <c r="C18208">
        <v>133075</v>
      </c>
      <c r="D18208">
        <v>133010</v>
      </c>
      <c r="E18208">
        <v>133020</v>
      </c>
    </row>
    <row r="18209" spans="1:5" x14ac:dyDescent="0.25">
      <c r="A18209" s="2">
        <v>45737.671527777777</v>
      </c>
      <c r="B18209">
        <v>133020</v>
      </c>
      <c r="C18209">
        <v>133060</v>
      </c>
      <c r="D18209">
        <v>133010</v>
      </c>
      <c r="E18209">
        <v>133045</v>
      </c>
    </row>
    <row r="18210" spans="1:5" x14ac:dyDescent="0.25">
      <c r="A18210" s="2">
        <v>45737.67083333333</v>
      </c>
      <c r="B18210">
        <v>133020</v>
      </c>
      <c r="C18210">
        <v>133035</v>
      </c>
      <c r="D18210">
        <v>132990</v>
      </c>
      <c r="E18210">
        <v>133020</v>
      </c>
    </row>
    <row r="18211" spans="1:5" x14ac:dyDescent="0.25">
      <c r="A18211" s="2">
        <v>45737.670138888891</v>
      </c>
      <c r="B18211">
        <v>133015</v>
      </c>
      <c r="C18211">
        <v>133020</v>
      </c>
      <c r="D18211">
        <v>132980</v>
      </c>
      <c r="E18211">
        <v>133015</v>
      </c>
    </row>
    <row r="18212" spans="1:5" x14ac:dyDescent="0.25">
      <c r="A18212" s="2">
        <v>45737.669444444444</v>
      </c>
      <c r="B18212">
        <v>133015</v>
      </c>
      <c r="C18212">
        <v>133045</v>
      </c>
      <c r="D18212">
        <v>132995</v>
      </c>
      <c r="E18212">
        <v>133020</v>
      </c>
    </row>
    <row r="18213" spans="1:5" x14ac:dyDescent="0.25">
      <c r="A18213" s="2">
        <v>45737.668749999997</v>
      </c>
      <c r="B18213">
        <v>132990</v>
      </c>
      <c r="C18213">
        <v>133025</v>
      </c>
      <c r="D18213">
        <v>132945</v>
      </c>
      <c r="E18213">
        <v>133010</v>
      </c>
    </row>
    <row r="18214" spans="1:5" x14ac:dyDescent="0.25">
      <c r="A18214" s="2">
        <v>45737.668055555558</v>
      </c>
      <c r="B18214">
        <v>132895</v>
      </c>
      <c r="C18214">
        <v>133015</v>
      </c>
      <c r="D18214">
        <v>132890</v>
      </c>
      <c r="E18214">
        <v>132995</v>
      </c>
    </row>
    <row r="18215" spans="1:5" x14ac:dyDescent="0.25">
      <c r="A18215" s="2">
        <v>45737.667361111111</v>
      </c>
      <c r="B18215">
        <v>132900</v>
      </c>
      <c r="C18215">
        <v>132910</v>
      </c>
      <c r="D18215">
        <v>132850</v>
      </c>
      <c r="E18215">
        <v>132895</v>
      </c>
    </row>
    <row r="18216" spans="1:5" x14ac:dyDescent="0.25">
      <c r="A18216" s="2">
        <v>45737.666666666664</v>
      </c>
      <c r="B18216">
        <v>132915</v>
      </c>
      <c r="C18216">
        <v>132945</v>
      </c>
      <c r="D18216">
        <v>132890</v>
      </c>
      <c r="E18216">
        <v>132900</v>
      </c>
    </row>
    <row r="18217" spans="1:5" x14ac:dyDescent="0.25">
      <c r="A18217" s="2">
        <v>45737.665972222225</v>
      </c>
      <c r="B18217">
        <v>133035</v>
      </c>
      <c r="C18217">
        <v>133045</v>
      </c>
      <c r="D18217">
        <v>132885</v>
      </c>
      <c r="E18217">
        <v>132915</v>
      </c>
    </row>
    <row r="18218" spans="1:5" x14ac:dyDescent="0.25">
      <c r="A18218" s="2">
        <v>45737.665277777778</v>
      </c>
      <c r="B18218">
        <v>133050</v>
      </c>
      <c r="C18218">
        <v>133055</v>
      </c>
      <c r="D18218">
        <v>133015</v>
      </c>
      <c r="E18218">
        <v>133035</v>
      </c>
    </row>
    <row r="18219" spans="1:5" x14ac:dyDescent="0.25">
      <c r="A18219" s="2">
        <v>45737.664583333331</v>
      </c>
      <c r="B18219">
        <v>133080</v>
      </c>
      <c r="C18219">
        <v>133110</v>
      </c>
      <c r="D18219">
        <v>133015</v>
      </c>
      <c r="E18219">
        <v>133050</v>
      </c>
    </row>
    <row r="18220" spans="1:5" x14ac:dyDescent="0.25">
      <c r="A18220" s="2">
        <v>45737.663888888892</v>
      </c>
      <c r="B18220">
        <v>133095</v>
      </c>
      <c r="C18220">
        <v>133100</v>
      </c>
      <c r="D18220">
        <v>133055</v>
      </c>
      <c r="E18220">
        <v>133080</v>
      </c>
    </row>
    <row r="18221" spans="1:5" x14ac:dyDescent="0.25">
      <c r="A18221" s="2">
        <v>45737.663194444445</v>
      </c>
      <c r="B18221">
        <v>133140</v>
      </c>
      <c r="C18221">
        <v>133155</v>
      </c>
      <c r="D18221">
        <v>133090</v>
      </c>
      <c r="E18221">
        <v>133095</v>
      </c>
    </row>
    <row r="18222" spans="1:5" x14ac:dyDescent="0.25">
      <c r="A18222" s="2">
        <v>45737.662499999999</v>
      </c>
      <c r="B18222">
        <v>133175</v>
      </c>
      <c r="C18222">
        <v>133180</v>
      </c>
      <c r="D18222">
        <v>133110</v>
      </c>
      <c r="E18222">
        <v>133145</v>
      </c>
    </row>
    <row r="18223" spans="1:5" x14ac:dyDescent="0.25">
      <c r="A18223" s="2">
        <v>45737.661805555559</v>
      </c>
      <c r="B18223">
        <v>133175</v>
      </c>
      <c r="C18223">
        <v>133180</v>
      </c>
      <c r="D18223">
        <v>133155</v>
      </c>
      <c r="E18223">
        <v>133180</v>
      </c>
    </row>
    <row r="18224" spans="1:5" x14ac:dyDescent="0.25">
      <c r="A18224" s="2">
        <v>45737.661111111112</v>
      </c>
      <c r="B18224">
        <v>133185</v>
      </c>
      <c r="C18224">
        <v>133195</v>
      </c>
      <c r="D18224">
        <v>133165</v>
      </c>
      <c r="E18224">
        <v>133175</v>
      </c>
    </row>
    <row r="18225" spans="1:5" x14ac:dyDescent="0.25">
      <c r="A18225" s="2">
        <v>45737.660416666666</v>
      </c>
      <c r="B18225">
        <v>133170</v>
      </c>
      <c r="C18225">
        <v>133190</v>
      </c>
      <c r="D18225">
        <v>133155</v>
      </c>
      <c r="E18225">
        <v>133180</v>
      </c>
    </row>
    <row r="18226" spans="1:5" x14ac:dyDescent="0.25">
      <c r="A18226" s="2">
        <v>45737.659722222219</v>
      </c>
      <c r="B18226">
        <v>133165</v>
      </c>
      <c r="C18226">
        <v>133185</v>
      </c>
      <c r="D18226">
        <v>133155</v>
      </c>
      <c r="E18226">
        <v>133165</v>
      </c>
    </row>
    <row r="18227" spans="1:5" x14ac:dyDescent="0.25">
      <c r="A18227" s="2">
        <v>45737.65902777778</v>
      </c>
      <c r="B18227">
        <v>133155</v>
      </c>
      <c r="C18227">
        <v>133175</v>
      </c>
      <c r="D18227">
        <v>133150</v>
      </c>
      <c r="E18227">
        <v>133160</v>
      </c>
    </row>
    <row r="18228" spans="1:5" x14ac:dyDescent="0.25">
      <c r="A18228" s="2">
        <v>45737.658333333333</v>
      </c>
      <c r="B18228">
        <v>133155</v>
      </c>
      <c r="C18228">
        <v>133175</v>
      </c>
      <c r="D18228">
        <v>133135</v>
      </c>
      <c r="E18228">
        <v>133155</v>
      </c>
    </row>
    <row r="18229" spans="1:5" x14ac:dyDescent="0.25">
      <c r="A18229" s="2">
        <v>45737.657638888886</v>
      </c>
      <c r="B18229">
        <v>133205</v>
      </c>
      <c r="C18229">
        <v>133210</v>
      </c>
      <c r="D18229">
        <v>133155</v>
      </c>
      <c r="E18229">
        <v>133160</v>
      </c>
    </row>
    <row r="18230" spans="1:5" x14ac:dyDescent="0.25">
      <c r="A18230" s="2">
        <v>45737.656944444447</v>
      </c>
      <c r="B18230">
        <v>133240</v>
      </c>
      <c r="C18230">
        <v>133245</v>
      </c>
      <c r="D18230">
        <v>133180</v>
      </c>
      <c r="E18230">
        <v>133200</v>
      </c>
    </row>
    <row r="18231" spans="1:5" x14ac:dyDescent="0.25">
      <c r="A18231" s="2">
        <v>45737.65625</v>
      </c>
      <c r="B18231">
        <v>133235</v>
      </c>
      <c r="C18231">
        <v>133270</v>
      </c>
      <c r="D18231">
        <v>133230</v>
      </c>
      <c r="E18231">
        <v>133245</v>
      </c>
    </row>
    <row r="18232" spans="1:5" x14ac:dyDescent="0.25">
      <c r="A18232" s="2">
        <v>45737.655555555553</v>
      </c>
      <c r="B18232">
        <v>133220</v>
      </c>
      <c r="C18232">
        <v>133245</v>
      </c>
      <c r="D18232">
        <v>133200</v>
      </c>
      <c r="E18232">
        <v>133235</v>
      </c>
    </row>
    <row r="18233" spans="1:5" x14ac:dyDescent="0.25">
      <c r="A18233" s="2">
        <v>45737.654861111114</v>
      </c>
      <c r="B18233">
        <v>133250</v>
      </c>
      <c r="C18233">
        <v>133255</v>
      </c>
      <c r="D18233">
        <v>133210</v>
      </c>
      <c r="E18233">
        <v>133220</v>
      </c>
    </row>
    <row r="18234" spans="1:5" x14ac:dyDescent="0.25">
      <c r="A18234" s="2">
        <v>45737.654166666667</v>
      </c>
      <c r="B18234">
        <v>133285</v>
      </c>
      <c r="C18234">
        <v>133290</v>
      </c>
      <c r="D18234">
        <v>133230</v>
      </c>
      <c r="E18234">
        <v>133245</v>
      </c>
    </row>
    <row r="18235" spans="1:5" x14ac:dyDescent="0.25">
      <c r="A18235" s="2">
        <v>45737.65347222222</v>
      </c>
      <c r="B18235">
        <v>133260</v>
      </c>
      <c r="C18235">
        <v>133295</v>
      </c>
      <c r="D18235">
        <v>133250</v>
      </c>
      <c r="E18235">
        <v>133290</v>
      </c>
    </row>
    <row r="18236" spans="1:5" x14ac:dyDescent="0.25">
      <c r="A18236" s="2">
        <v>45737.652777777781</v>
      </c>
      <c r="B18236">
        <v>133290</v>
      </c>
      <c r="C18236">
        <v>133295</v>
      </c>
      <c r="D18236">
        <v>133235</v>
      </c>
      <c r="E18236">
        <v>133255</v>
      </c>
    </row>
    <row r="18237" spans="1:5" x14ac:dyDescent="0.25">
      <c r="A18237" s="2">
        <v>45737.652083333334</v>
      </c>
      <c r="B18237">
        <v>133270</v>
      </c>
      <c r="C18237">
        <v>133305</v>
      </c>
      <c r="D18237">
        <v>133260</v>
      </c>
      <c r="E18237">
        <v>133285</v>
      </c>
    </row>
    <row r="18238" spans="1:5" x14ac:dyDescent="0.25">
      <c r="A18238" s="2">
        <v>45737.651388888888</v>
      </c>
      <c r="B18238">
        <v>133230</v>
      </c>
      <c r="C18238">
        <v>133295</v>
      </c>
      <c r="D18238">
        <v>133220</v>
      </c>
      <c r="E18238">
        <v>133275</v>
      </c>
    </row>
    <row r="18239" spans="1:5" x14ac:dyDescent="0.25">
      <c r="A18239" s="2">
        <v>45737.650694444441</v>
      </c>
      <c r="B18239">
        <v>133230</v>
      </c>
      <c r="C18239">
        <v>133250</v>
      </c>
      <c r="D18239">
        <v>133215</v>
      </c>
      <c r="E18239">
        <v>133235</v>
      </c>
    </row>
    <row r="18240" spans="1:5" x14ac:dyDescent="0.25">
      <c r="A18240" s="2">
        <v>45737.65</v>
      </c>
      <c r="B18240">
        <v>133175</v>
      </c>
      <c r="C18240">
        <v>133235</v>
      </c>
      <c r="D18240">
        <v>133170</v>
      </c>
      <c r="E18240">
        <v>133230</v>
      </c>
    </row>
    <row r="18241" spans="1:5" x14ac:dyDescent="0.25">
      <c r="A18241" s="2">
        <v>45737.649305555555</v>
      </c>
      <c r="B18241">
        <v>133190</v>
      </c>
      <c r="C18241">
        <v>133195</v>
      </c>
      <c r="D18241">
        <v>133160</v>
      </c>
      <c r="E18241">
        <v>133175</v>
      </c>
    </row>
    <row r="18242" spans="1:5" x14ac:dyDescent="0.25">
      <c r="A18242" s="2">
        <v>45737.648611111108</v>
      </c>
      <c r="B18242">
        <v>133180</v>
      </c>
      <c r="C18242">
        <v>133215</v>
      </c>
      <c r="D18242">
        <v>133170</v>
      </c>
      <c r="E18242">
        <v>133190</v>
      </c>
    </row>
    <row r="18243" spans="1:5" x14ac:dyDescent="0.25">
      <c r="A18243" s="2">
        <v>45737.647916666669</v>
      </c>
      <c r="B18243">
        <v>133140</v>
      </c>
      <c r="C18243">
        <v>133200</v>
      </c>
      <c r="D18243">
        <v>133135</v>
      </c>
      <c r="E18243">
        <v>133185</v>
      </c>
    </row>
    <row r="18244" spans="1:5" x14ac:dyDescent="0.25">
      <c r="A18244" s="2">
        <v>45737.647222222222</v>
      </c>
      <c r="B18244">
        <v>133155</v>
      </c>
      <c r="C18244">
        <v>133165</v>
      </c>
      <c r="D18244">
        <v>133135</v>
      </c>
      <c r="E18244">
        <v>133135</v>
      </c>
    </row>
    <row r="18245" spans="1:5" x14ac:dyDescent="0.25">
      <c r="A18245" s="2">
        <v>45737.646527777775</v>
      </c>
      <c r="B18245">
        <v>133150</v>
      </c>
      <c r="C18245">
        <v>133155</v>
      </c>
      <c r="D18245">
        <v>133135</v>
      </c>
      <c r="E18245">
        <v>133155</v>
      </c>
    </row>
    <row r="18246" spans="1:5" x14ac:dyDescent="0.25">
      <c r="A18246" s="2">
        <v>45737.645833333336</v>
      </c>
      <c r="B18246">
        <v>133135</v>
      </c>
      <c r="C18246">
        <v>133160</v>
      </c>
      <c r="D18246">
        <v>133115</v>
      </c>
      <c r="E18246">
        <v>133150</v>
      </c>
    </row>
    <row r="18247" spans="1:5" x14ac:dyDescent="0.25">
      <c r="A18247" s="2">
        <v>45737.645138888889</v>
      </c>
      <c r="B18247">
        <v>133145</v>
      </c>
      <c r="C18247">
        <v>133155</v>
      </c>
      <c r="D18247">
        <v>133125</v>
      </c>
      <c r="E18247">
        <v>133135</v>
      </c>
    </row>
    <row r="18248" spans="1:5" x14ac:dyDescent="0.25">
      <c r="A18248" s="2">
        <v>45737.644444444442</v>
      </c>
      <c r="B18248">
        <v>133160</v>
      </c>
      <c r="C18248">
        <v>133170</v>
      </c>
      <c r="D18248">
        <v>133130</v>
      </c>
      <c r="E18248">
        <v>133150</v>
      </c>
    </row>
    <row r="18249" spans="1:5" x14ac:dyDescent="0.25">
      <c r="A18249" s="2">
        <v>45737.643750000003</v>
      </c>
      <c r="B18249">
        <v>133145</v>
      </c>
      <c r="C18249">
        <v>133180</v>
      </c>
      <c r="D18249">
        <v>133140</v>
      </c>
      <c r="E18249">
        <v>133160</v>
      </c>
    </row>
    <row r="18250" spans="1:5" x14ac:dyDescent="0.25">
      <c r="A18250" s="2">
        <v>45737.643055555556</v>
      </c>
      <c r="B18250">
        <v>133125</v>
      </c>
      <c r="C18250">
        <v>133150</v>
      </c>
      <c r="D18250">
        <v>133120</v>
      </c>
      <c r="E18250">
        <v>133140</v>
      </c>
    </row>
    <row r="18251" spans="1:5" x14ac:dyDescent="0.25">
      <c r="A18251" s="2">
        <v>45737.642361111109</v>
      </c>
      <c r="B18251">
        <v>133110</v>
      </c>
      <c r="C18251">
        <v>133135</v>
      </c>
      <c r="D18251">
        <v>133065</v>
      </c>
      <c r="E18251">
        <v>133130</v>
      </c>
    </row>
    <row r="18252" spans="1:5" x14ac:dyDescent="0.25">
      <c r="A18252" s="2">
        <v>45737.64166666667</v>
      </c>
      <c r="B18252">
        <v>133075</v>
      </c>
      <c r="C18252">
        <v>133125</v>
      </c>
      <c r="D18252">
        <v>133065</v>
      </c>
      <c r="E18252">
        <v>133110</v>
      </c>
    </row>
    <row r="18253" spans="1:5" x14ac:dyDescent="0.25">
      <c r="A18253" s="2">
        <v>45737.640972222223</v>
      </c>
      <c r="B18253">
        <v>133165</v>
      </c>
      <c r="C18253">
        <v>133165</v>
      </c>
      <c r="D18253">
        <v>133065</v>
      </c>
      <c r="E18253">
        <v>133080</v>
      </c>
    </row>
    <row r="18254" spans="1:5" x14ac:dyDescent="0.25">
      <c r="A18254" s="2">
        <v>45737.640277777777</v>
      </c>
      <c r="B18254">
        <v>133145</v>
      </c>
      <c r="C18254">
        <v>133190</v>
      </c>
      <c r="D18254">
        <v>133145</v>
      </c>
      <c r="E18254">
        <v>133160</v>
      </c>
    </row>
    <row r="18255" spans="1:5" x14ac:dyDescent="0.25">
      <c r="A18255" s="2">
        <v>45737.63958333333</v>
      </c>
      <c r="B18255">
        <v>133135</v>
      </c>
      <c r="C18255">
        <v>133145</v>
      </c>
      <c r="D18255">
        <v>133110</v>
      </c>
      <c r="E18255">
        <v>133140</v>
      </c>
    </row>
    <row r="18256" spans="1:5" x14ac:dyDescent="0.25">
      <c r="A18256" s="2">
        <v>45737.638888888891</v>
      </c>
      <c r="B18256">
        <v>133140</v>
      </c>
      <c r="C18256">
        <v>133165</v>
      </c>
      <c r="D18256">
        <v>133130</v>
      </c>
      <c r="E18256">
        <v>133130</v>
      </c>
    </row>
    <row r="18257" spans="1:5" x14ac:dyDescent="0.25">
      <c r="A18257" s="2">
        <v>45737.638194444444</v>
      </c>
      <c r="B18257">
        <v>133140</v>
      </c>
      <c r="C18257">
        <v>133145</v>
      </c>
      <c r="D18257">
        <v>133120</v>
      </c>
      <c r="E18257">
        <v>133145</v>
      </c>
    </row>
    <row r="18258" spans="1:5" x14ac:dyDescent="0.25">
      <c r="A18258" s="2">
        <v>45737.637499999997</v>
      </c>
      <c r="B18258">
        <v>133140</v>
      </c>
      <c r="C18258">
        <v>133150</v>
      </c>
      <c r="D18258">
        <v>133120</v>
      </c>
      <c r="E18258">
        <v>133140</v>
      </c>
    </row>
    <row r="18259" spans="1:5" x14ac:dyDescent="0.25">
      <c r="A18259" s="2">
        <v>45737.636805555558</v>
      </c>
      <c r="B18259">
        <v>133065</v>
      </c>
      <c r="C18259">
        <v>133140</v>
      </c>
      <c r="D18259">
        <v>133060</v>
      </c>
      <c r="E18259">
        <v>133135</v>
      </c>
    </row>
    <row r="18260" spans="1:5" x14ac:dyDescent="0.25">
      <c r="A18260" s="2">
        <v>45737.636111111111</v>
      </c>
      <c r="B18260">
        <v>133070</v>
      </c>
      <c r="C18260">
        <v>133085</v>
      </c>
      <c r="D18260">
        <v>133055</v>
      </c>
      <c r="E18260">
        <v>133065</v>
      </c>
    </row>
    <row r="18261" spans="1:5" x14ac:dyDescent="0.25">
      <c r="A18261" s="2">
        <v>45737.635416666664</v>
      </c>
      <c r="B18261">
        <v>133080</v>
      </c>
      <c r="C18261">
        <v>133100</v>
      </c>
      <c r="D18261">
        <v>133030</v>
      </c>
      <c r="E18261">
        <v>133070</v>
      </c>
    </row>
    <row r="18262" spans="1:5" x14ac:dyDescent="0.25">
      <c r="A18262" s="2">
        <v>45737.634722222225</v>
      </c>
      <c r="B18262">
        <v>133115</v>
      </c>
      <c r="C18262">
        <v>133120</v>
      </c>
      <c r="D18262">
        <v>133080</v>
      </c>
      <c r="E18262">
        <v>133085</v>
      </c>
    </row>
    <row r="18263" spans="1:5" x14ac:dyDescent="0.25">
      <c r="A18263" s="2">
        <v>45737.634027777778</v>
      </c>
      <c r="B18263">
        <v>133145</v>
      </c>
      <c r="C18263">
        <v>133155</v>
      </c>
      <c r="D18263">
        <v>133115</v>
      </c>
      <c r="E18263">
        <v>133115</v>
      </c>
    </row>
    <row r="18264" spans="1:5" x14ac:dyDescent="0.25">
      <c r="A18264" s="2">
        <v>45737.633333333331</v>
      </c>
      <c r="B18264">
        <v>133150</v>
      </c>
      <c r="C18264">
        <v>133160</v>
      </c>
      <c r="D18264">
        <v>133105</v>
      </c>
      <c r="E18264">
        <v>133140</v>
      </c>
    </row>
    <row r="18265" spans="1:5" x14ac:dyDescent="0.25">
      <c r="A18265" s="2">
        <v>45737.632638888892</v>
      </c>
      <c r="B18265">
        <v>133215</v>
      </c>
      <c r="C18265">
        <v>133220</v>
      </c>
      <c r="D18265">
        <v>133140</v>
      </c>
      <c r="E18265">
        <v>133150</v>
      </c>
    </row>
    <row r="18266" spans="1:5" x14ac:dyDescent="0.25">
      <c r="A18266" s="2">
        <v>45737.631944444445</v>
      </c>
      <c r="B18266">
        <v>133230</v>
      </c>
      <c r="C18266">
        <v>133235</v>
      </c>
      <c r="D18266">
        <v>133215</v>
      </c>
      <c r="E18266">
        <v>133220</v>
      </c>
    </row>
    <row r="18267" spans="1:5" x14ac:dyDescent="0.25">
      <c r="A18267" s="2">
        <v>45737.631249999999</v>
      </c>
      <c r="B18267">
        <v>133205</v>
      </c>
      <c r="C18267">
        <v>133230</v>
      </c>
      <c r="D18267">
        <v>133195</v>
      </c>
      <c r="E18267">
        <v>133230</v>
      </c>
    </row>
    <row r="18268" spans="1:5" x14ac:dyDescent="0.25">
      <c r="A18268" s="2">
        <v>45737.630555555559</v>
      </c>
      <c r="B18268">
        <v>133230</v>
      </c>
      <c r="C18268">
        <v>133235</v>
      </c>
      <c r="D18268">
        <v>133195</v>
      </c>
      <c r="E18268">
        <v>133200</v>
      </c>
    </row>
    <row r="18269" spans="1:5" x14ac:dyDescent="0.25">
      <c r="A18269" s="2">
        <v>45737.629861111112</v>
      </c>
      <c r="B18269">
        <v>133225</v>
      </c>
      <c r="C18269">
        <v>133240</v>
      </c>
      <c r="D18269">
        <v>133210</v>
      </c>
      <c r="E18269">
        <v>133230</v>
      </c>
    </row>
    <row r="18270" spans="1:5" x14ac:dyDescent="0.25">
      <c r="A18270" s="2">
        <v>45737.629166666666</v>
      </c>
      <c r="B18270">
        <v>133235</v>
      </c>
      <c r="C18270">
        <v>133245</v>
      </c>
      <c r="D18270">
        <v>133210</v>
      </c>
      <c r="E18270">
        <v>133220</v>
      </c>
    </row>
    <row r="18271" spans="1:5" x14ac:dyDescent="0.25">
      <c r="A18271" s="2">
        <v>45737.628472222219</v>
      </c>
      <c r="B18271">
        <v>133270</v>
      </c>
      <c r="C18271">
        <v>133285</v>
      </c>
      <c r="D18271">
        <v>133210</v>
      </c>
      <c r="E18271">
        <v>133235</v>
      </c>
    </row>
    <row r="18272" spans="1:5" x14ac:dyDescent="0.25">
      <c r="A18272" s="2">
        <v>45737.62777777778</v>
      </c>
      <c r="B18272">
        <v>133295</v>
      </c>
      <c r="C18272">
        <v>133305</v>
      </c>
      <c r="D18272">
        <v>133265</v>
      </c>
      <c r="E18272">
        <v>133270</v>
      </c>
    </row>
    <row r="18273" spans="1:5" x14ac:dyDescent="0.25">
      <c r="A18273" s="2">
        <v>45737.627083333333</v>
      </c>
      <c r="B18273">
        <v>133320</v>
      </c>
      <c r="C18273">
        <v>133335</v>
      </c>
      <c r="D18273">
        <v>133285</v>
      </c>
      <c r="E18273">
        <v>133295</v>
      </c>
    </row>
    <row r="18274" spans="1:5" x14ac:dyDescent="0.25">
      <c r="A18274" s="2">
        <v>45737.626388888886</v>
      </c>
      <c r="B18274">
        <v>133260</v>
      </c>
      <c r="C18274">
        <v>133335</v>
      </c>
      <c r="D18274">
        <v>133255</v>
      </c>
      <c r="E18274">
        <v>133320</v>
      </c>
    </row>
    <row r="18275" spans="1:5" x14ac:dyDescent="0.25">
      <c r="A18275" s="2">
        <v>45737.625694444447</v>
      </c>
      <c r="B18275">
        <v>133295</v>
      </c>
      <c r="C18275">
        <v>133300</v>
      </c>
      <c r="D18275">
        <v>133255</v>
      </c>
      <c r="E18275">
        <v>133255</v>
      </c>
    </row>
    <row r="18276" spans="1:5" x14ac:dyDescent="0.25">
      <c r="A18276" s="2">
        <v>45737.625</v>
      </c>
      <c r="B18276">
        <v>133310</v>
      </c>
      <c r="C18276">
        <v>133345</v>
      </c>
      <c r="D18276">
        <v>133285</v>
      </c>
      <c r="E18276">
        <v>133295</v>
      </c>
    </row>
    <row r="18277" spans="1:5" x14ac:dyDescent="0.25">
      <c r="A18277" s="2">
        <v>45737.624305555553</v>
      </c>
      <c r="B18277">
        <v>133285</v>
      </c>
      <c r="C18277">
        <v>133330</v>
      </c>
      <c r="D18277">
        <v>133270</v>
      </c>
      <c r="E18277">
        <v>133310</v>
      </c>
    </row>
    <row r="18278" spans="1:5" x14ac:dyDescent="0.25">
      <c r="A18278" s="2">
        <v>45737.623611111114</v>
      </c>
      <c r="B18278">
        <v>133250</v>
      </c>
      <c r="C18278">
        <v>133290</v>
      </c>
      <c r="D18278">
        <v>133230</v>
      </c>
      <c r="E18278">
        <v>133285</v>
      </c>
    </row>
    <row r="18279" spans="1:5" x14ac:dyDescent="0.25">
      <c r="A18279" s="2">
        <v>45737.622916666667</v>
      </c>
      <c r="B18279">
        <v>133215</v>
      </c>
      <c r="C18279">
        <v>133250</v>
      </c>
      <c r="D18279">
        <v>133195</v>
      </c>
      <c r="E18279">
        <v>133250</v>
      </c>
    </row>
    <row r="18280" spans="1:5" x14ac:dyDescent="0.25">
      <c r="A18280" s="2">
        <v>45737.62222222222</v>
      </c>
      <c r="B18280">
        <v>133205</v>
      </c>
      <c r="C18280">
        <v>133230</v>
      </c>
      <c r="D18280">
        <v>133190</v>
      </c>
      <c r="E18280">
        <v>133215</v>
      </c>
    </row>
    <row r="18281" spans="1:5" x14ac:dyDescent="0.25">
      <c r="A18281" s="2">
        <v>45737.621527777781</v>
      </c>
      <c r="B18281">
        <v>133200</v>
      </c>
      <c r="C18281">
        <v>133225</v>
      </c>
      <c r="D18281">
        <v>133190</v>
      </c>
      <c r="E18281">
        <v>133205</v>
      </c>
    </row>
    <row r="18282" spans="1:5" x14ac:dyDescent="0.25">
      <c r="A18282" s="2">
        <v>45737.620833333334</v>
      </c>
      <c r="B18282">
        <v>133185</v>
      </c>
      <c r="C18282">
        <v>133205</v>
      </c>
      <c r="D18282">
        <v>133160</v>
      </c>
      <c r="E18282">
        <v>133195</v>
      </c>
    </row>
    <row r="18283" spans="1:5" x14ac:dyDescent="0.25">
      <c r="A18283" s="2">
        <v>45737.620138888888</v>
      </c>
      <c r="B18283">
        <v>133240</v>
      </c>
      <c r="C18283">
        <v>133245</v>
      </c>
      <c r="D18283">
        <v>133180</v>
      </c>
      <c r="E18283">
        <v>133180</v>
      </c>
    </row>
    <row r="18284" spans="1:5" x14ac:dyDescent="0.25">
      <c r="A18284" s="2">
        <v>45737.619444444441</v>
      </c>
      <c r="B18284">
        <v>133245</v>
      </c>
      <c r="C18284">
        <v>133255</v>
      </c>
      <c r="D18284">
        <v>133210</v>
      </c>
      <c r="E18284">
        <v>133245</v>
      </c>
    </row>
    <row r="18285" spans="1:5" x14ac:dyDescent="0.25">
      <c r="A18285" s="2">
        <v>45737.618750000001</v>
      </c>
      <c r="B18285">
        <v>133245</v>
      </c>
      <c r="C18285">
        <v>133255</v>
      </c>
      <c r="D18285">
        <v>133230</v>
      </c>
      <c r="E18285">
        <v>133245</v>
      </c>
    </row>
    <row r="18286" spans="1:5" x14ac:dyDescent="0.25">
      <c r="A18286" s="2">
        <v>45737.618055555555</v>
      </c>
      <c r="B18286">
        <v>133255</v>
      </c>
      <c r="C18286">
        <v>133265</v>
      </c>
      <c r="D18286">
        <v>133240</v>
      </c>
      <c r="E18286">
        <v>133245</v>
      </c>
    </row>
    <row r="18287" spans="1:5" x14ac:dyDescent="0.25">
      <c r="A18287" s="2">
        <v>45737.617361111108</v>
      </c>
      <c r="B18287">
        <v>133230</v>
      </c>
      <c r="C18287">
        <v>133290</v>
      </c>
      <c r="D18287">
        <v>133210</v>
      </c>
      <c r="E18287">
        <v>133260</v>
      </c>
    </row>
    <row r="18288" spans="1:5" x14ac:dyDescent="0.25">
      <c r="A18288" s="2">
        <v>45737.616666666669</v>
      </c>
      <c r="B18288">
        <v>133215</v>
      </c>
      <c r="C18288">
        <v>133255</v>
      </c>
      <c r="D18288">
        <v>133210</v>
      </c>
      <c r="E18288">
        <v>133230</v>
      </c>
    </row>
    <row r="18289" spans="1:5" x14ac:dyDescent="0.25">
      <c r="A18289" s="2">
        <v>45737.615972222222</v>
      </c>
      <c r="B18289">
        <v>133270</v>
      </c>
      <c r="C18289">
        <v>133275</v>
      </c>
      <c r="D18289">
        <v>133200</v>
      </c>
      <c r="E18289">
        <v>133220</v>
      </c>
    </row>
    <row r="18290" spans="1:5" x14ac:dyDescent="0.25">
      <c r="A18290" s="2">
        <v>45737.615277777775</v>
      </c>
      <c r="B18290">
        <v>133305</v>
      </c>
      <c r="C18290">
        <v>133310</v>
      </c>
      <c r="D18290">
        <v>133270</v>
      </c>
      <c r="E18290">
        <v>133275</v>
      </c>
    </row>
    <row r="18291" spans="1:5" x14ac:dyDescent="0.25">
      <c r="A18291" s="2">
        <v>45737.614583333336</v>
      </c>
      <c r="B18291">
        <v>133280</v>
      </c>
      <c r="C18291">
        <v>133305</v>
      </c>
      <c r="D18291">
        <v>133260</v>
      </c>
      <c r="E18291">
        <v>133300</v>
      </c>
    </row>
    <row r="18292" spans="1:5" x14ac:dyDescent="0.25">
      <c r="A18292" s="2">
        <v>45737.613888888889</v>
      </c>
      <c r="B18292">
        <v>133230</v>
      </c>
      <c r="C18292">
        <v>133280</v>
      </c>
      <c r="D18292">
        <v>133220</v>
      </c>
      <c r="E18292">
        <v>133280</v>
      </c>
    </row>
    <row r="18293" spans="1:5" x14ac:dyDescent="0.25">
      <c r="A18293" s="2">
        <v>45737.613194444442</v>
      </c>
      <c r="B18293">
        <v>133205</v>
      </c>
      <c r="C18293">
        <v>133235</v>
      </c>
      <c r="D18293">
        <v>133190</v>
      </c>
      <c r="E18293">
        <v>133230</v>
      </c>
    </row>
    <row r="18294" spans="1:5" x14ac:dyDescent="0.25">
      <c r="A18294" s="2">
        <v>45737.612500000003</v>
      </c>
      <c r="B18294">
        <v>133240</v>
      </c>
      <c r="C18294">
        <v>133250</v>
      </c>
      <c r="D18294">
        <v>133175</v>
      </c>
      <c r="E18294">
        <v>133205</v>
      </c>
    </row>
    <row r="18295" spans="1:5" x14ac:dyDescent="0.25">
      <c r="A18295" s="2">
        <v>45737.611805555556</v>
      </c>
      <c r="B18295">
        <v>133255</v>
      </c>
      <c r="C18295">
        <v>133280</v>
      </c>
      <c r="D18295">
        <v>133235</v>
      </c>
      <c r="E18295">
        <v>133240</v>
      </c>
    </row>
    <row r="18296" spans="1:5" x14ac:dyDescent="0.25">
      <c r="A18296" s="2">
        <v>45737.611111111109</v>
      </c>
      <c r="B18296">
        <v>133230</v>
      </c>
      <c r="C18296">
        <v>133255</v>
      </c>
      <c r="D18296">
        <v>133200</v>
      </c>
      <c r="E18296">
        <v>133255</v>
      </c>
    </row>
    <row r="18297" spans="1:5" x14ac:dyDescent="0.25">
      <c r="A18297" s="2">
        <v>45737.61041666667</v>
      </c>
      <c r="B18297">
        <v>133280</v>
      </c>
      <c r="C18297">
        <v>133285</v>
      </c>
      <c r="D18297">
        <v>133210</v>
      </c>
      <c r="E18297">
        <v>133235</v>
      </c>
    </row>
    <row r="18298" spans="1:5" x14ac:dyDescent="0.25">
      <c r="A18298" s="2">
        <v>45737.609722222223</v>
      </c>
      <c r="B18298">
        <v>133265</v>
      </c>
      <c r="C18298">
        <v>133295</v>
      </c>
      <c r="D18298">
        <v>133255</v>
      </c>
      <c r="E18298">
        <v>133285</v>
      </c>
    </row>
    <row r="18299" spans="1:5" x14ac:dyDescent="0.25">
      <c r="A18299" s="2">
        <v>45737.609027777777</v>
      </c>
      <c r="B18299">
        <v>133300</v>
      </c>
      <c r="C18299">
        <v>133305</v>
      </c>
      <c r="D18299">
        <v>133255</v>
      </c>
      <c r="E18299">
        <v>133265</v>
      </c>
    </row>
    <row r="18300" spans="1:5" x14ac:dyDescent="0.25">
      <c r="A18300" s="2">
        <v>45737.60833333333</v>
      </c>
      <c r="B18300">
        <v>133315</v>
      </c>
      <c r="C18300">
        <v>133325</v>
      </c>
      <c r="D18300">
        <v>133280</v>
      </c>
      <c r="E18300">
        <v>133300</v>
      </c>
    </row>
    <row r="18301" spans="1:5" x14ac:dyDescent="0.25">
      <c r="A18301" s="2">
        <v>45737.607638888891</v>
      </c>
      <c r="B18301">
        <v>133305</v>
      </c>
      <c r="C18301">
        <v>133330</v>
      </c>
      <c r="D18301">
        <v>133305</v>
      </c>
      <c r="E18301">
        <v>133315</v>
      </c>
    </row>
    <row r="18302" spans="1:5" x14ac:dyDescent="0.25">
      <c r="A18302" s="2">
        <v>45737.606944444444</v>
      </c>
      <c r="B18302">
        <v>133355</v>
      </c>
      <c r="C18302">
        <v>133355</v>
      </c>
      <c r="D18302">
        <v>133305</v>
      </c>
      <c r="E18302">
        <v>133305</v>
      </c>
    </row>
    <row r="18303" spans="1:5" x14ac:dyDescent="0.25">
      <c r="A18303" s="2">
        <v>45737.606249999997</v>
      </c>
      <c r="B18303">
        <v>133345</v>
      </c>
      <c r="C18303">
        <v>133395</v>
      </c>
      <c r="D18303">
        <v>133335</v>
      </c>
      <c r="E18303">
        <v>133360</v>
      </c>
    </row>
    <row r="18304" spans="1:5" x14ac:dyDescent="0.25">
      <c r="A18304" s="2">
        <v>45737.605555555558</v>
      </c>
      <c r="B18304">
        <v>133320</v>
      </c>
      <c r="C18304">
        <v>133350</v>
      </c>
      <c r="D18304">
        <v>133315</v>
      </c>
      <c r="E18304">
        <v>133345</v>
      </c>
    </row>
    <row r="18305" spans="1:5" x14ac:dyDescent="0.25">
      <c r="A18305" s="2">
        <v>45737.604861111111</v>
      </c>
      <c r="B18305">
        <v>133335</v>
      </c>
      <c r="C18305">
        <v>133335</v>
      </c>
      <c r="D18305">
        <v>133300</v>
      </c>
      <c r="E18305">
        <v>133320</v>
      </c>
    </row>
    <row r="18306" spans="1:5" x14ac:dyDescent="0.25">
      <c r="A18306" s="2">
        <v>45737.604166666664</v>
      </c>
      <c r="B18306">
        <v>133310</v>
      </c>
      <c r="C18306">
        <v>133345</v>
      </c>
      <c r="D18306">
        <v>133295</v>
      </c>
      <c r="E18306">
        <v>133335</v>
      </c>
    </row>
    <row r="18307" spans="1:5" x14ac:dyDescent="0.25">
      <c r="A18307" s="2">
        <v>45737.603472222225</v>
      </c>
      <c r="B18307">
        <v>133275</v>
      </c>
      <c r="C18307">
        <v>133320</v>
      </c>
      <c r="D18307">
        <v>133265</v>
      </c>
      <c r="E18307">
        <v>133310</v>
      </c>
    </row>
    <row r="18308" spans="1:5" x14ac:dyDescent="0.25">
      <c r="A18308" s="2">
        <v>45737.602777777778</v>
      </c>
      <c r="B18308">
        <v>133265</v>
      </c>
      <c r="C18308">
        <v>133275</v>
      </c>
      <c r="D18308">
        <v>133250</v>
      </c>
      <c r="E18308">
        <v>133275</v>
      </c>
    </row>
    <row r="18309" spans="1:5" x14ac:dyDescent="0.25">
      <c r="A18309" s="2">
        <v>45737.602083333331</v>
      </c>
      <c r="B18309">
        <v>133290</v>
      </c>
      <c r="C18309">
        <v>133300</v>
      </c>
      <c r="D18309">
        <v>133260</v>
      </c>
      <c r="E18309">
        <v>133265</v>
      </c>
    </row>
    <row r="18310" spans="1:5" x14ac:dyDescent="0.25">
      <c r="A18310" s="2">
        <v>45737.601388888892</v>
      </c>
      <c r="B18310">
        <v>133260</v>
      </c>
      <c r="C18310">
        <v>133300</v>
      </c>
      <c r="D18310">
        <v>133230</v>
      </c>
      <c r="E18310">
        <v>133290</v>
      </c>
    </row>
    <row r="18311" spans="1:5" x14ac:dyDescent="0.25">
      <c r="A18311" s="2">
        <v>45737.600694444445</v>
      </c>
      <c r="B18311">
        <v>133270</v>
      </c>
      <c r="C18311">
        <v>133290</v>
      </c>
      <c r="D18311">
        <v>133230</v>
      </c>
      <c r="E18311">
        <v>133265</v>
      </c>
    </row>
    <row r="18312" spans="1:5" x14ac:dyDescent="0.25">
      <c r="A18312" s="2">
        <v>45737.599999999999</v>
      </c>
      <c r="B18312">
        <v>133260</v>
      </c>
      <c r="C18312">
        <v>133285</v>
      </c>
      <c r="D18312">
        <v>133255</v>
      </c>
      <c r="E18312">
        <v>133265</v>
      </c>
    </row>
    <row r="18313" spans="1:5" x14ac:dyDescent="0.25">
      <c r="A18313" s="2">
        <v>45737.599305555559</v>
      </c>
      <c r="B18313">
        <v>133275</v>
      </c>
      <c r="C18313">
        <v>133295</v>
      </c>
      <c r="D18313">
        <v>133250</v>
      </c>
      <c r="E18313">
        <v>133260</v>
      </c>
    </row>
    <row r="18314" spans="1:5" x14ac:dyDescent="0.25">
      <c r="A18314" s="2">
        <v>45737.598611111112</v>
      </c>
      <c r="B18314">
        <v>133305</v>
      </c>
      <c r="C18314">
        <v>133310</v>
      </c>
      <c r="D18314">
        <v>133250</v>
      </c>
      <c r="E18314">
        <v>133270</v>
      </c>
    </row>
    <row r="18315" spans="1:5" x14ac:dyDescent="0.25">
      <c r="A18315" s="2">
        <v>45737.597916666666</v>
      </c>
      <c r="B18315">
        <v>133295</v>
      </c>
      <c r="C18315">
        <v>133320</v>
      </c>
      <c r="D18315">
        <v>133275</v>
      </c>
      <c r="E18315">
        <v>133305</v>
      </c>
    </row>
    <row r="18316" spans="1:5" x14ac:dyDescent="0.25">
      <c r="A18316" s="2">
        <v>45737.597222222219</v>
      </c>
      <c r="B18316">
        <v>133345</v>
      </c>
      <c r="C18316">
        <v>133355</v>
      </c>
      <c r="D18316">
        <v>133270</v>
      </c>
      <c r="E18316">
        <v>133295</v>
      </c>
    </row>
    <row r="18317" spans="1:5" x14ac:dyDescent="0.25">
      <c r="A18317" s="2">
        <v>45737.59652777778</v>
      </c>
      <c r="B18317">
        <v>133370</v>
      </c>
      <c r="C18317">
        <v>133390</v>
      </c>
      <c r="D18317">
        <v>133330</v>
      </c>
      <c r="E18317">
        <v>133345</v>
      </c>
    </row>
    <row r="18318" spans="1:5" x14ac:dyDescent="0.25">
      <c r="A18318" s="2">
        <v>45737.595833333333</v>
      </c>
      <c r="B18318">
        <v>133360</v>
      </c>
      <c r="C18318">
        <v>133375</v>
      </c>
      <c r="D18318">
        <v>133340</v>
      </c>
      <c r="E18318">
        <v>133370</v>
      </c>
    </row>
    <row r="18319" spans="1:5" x14ac:dyDescent="0.25">
      <c r="A18319" s="2">
        <v>45737.595138888886</v>
      </c>
      <c r="B18319">
        <v>133365</v>
      </c>
      <c r="C18319">
        <v>133375</v>
      </c>
      <c r="D18319">
        <v>133355</v>
      </c>
      <c r="E18319">
        <v>133360</v>
      </c>
    </row>
    <row r="18320" spans="1:5" x14ac:dyDescent="0.25">
      <c r="A18320" s="2">
        <v>45737.594444444447</v>
      </c>
      <c r="B18320">
        <v>133425</v>
      </c>
      <c r="C18320">
        <v>133430</v>
      </c>
      <c r="D18320">
        <v>133355</v>
      </c>
      <c r="E18320">
        <v>133365</v>
      </c>
    </row>
    <row r="18321" spans="1:5" x14ac:dyDescent="0.25">
      <c r="A18321" s="2">
        <v>45737.59375</v>
      </c>
      <c r="B18321">
        <v>133375</v>
      </c>
      <c r="C18321">
        <v>133435</v>
      </c>
      <c r="D18321">
        <v>133375</v>
      </c>
      <c r="E18321">
        <v>133420</v>
      </c>
    </row>
    <row r="18322" spans="1:5" x14ac:dyDescent="0.25">
      <c r="A18322" s="2">
        <v>45737.593055555553</v>
      </c>
      <c r="B18322">
        <v>133365</v>
      </c>
      <c r="C18322">
        <v>133400</v>
      </c>
      <c r="D18322">
        <v>133350</v>
      </c>
      <c r="E18322">
        <v>133380</v>
      </c>
    </row>
    <row r="18323" spans="1:5" x14ac:dyDescent="0.25">
      <c r="A18323" s="2">
        <v>45737.592361111114</v>
      </c>
      <c r="B18323">
        <v>133335</v>
      </c>
      <c r="C18323">
        <v>133370</v>
      </c>
      <c r="D18323">
        <v>133325</v>
      </c>
      <c r="E18323">
        <v>133365</v>
      </c>
    </row>
    <row r="18324" spans="1:5" x14ac:dyDescent="0.25">
      <c r="A18324" s="2">
        <v>45737.591666666667</v>
      </c>
      <c r="B18324">
        <v>133350</v>
      </c>
      <c r="C18324">
        <v>133355</v>
      </c>
      <c r="D18324">
        <v>133315</v>
      </c>
      <c r="E18324">
        <v>133335</v>
      </c>
    </row>
    <row r="18325" spans="1:5" x14ac:dyDescent="0.25">
      <c r="A18325" s="2">
        <v>45737.59097222222</v>
      </c>
      <c r="B18325">
        <v>133350</v>
      </c>
      <c r="C18325">
        <v>133355</v>
      </c>
      <c r="D18325">
        <v>133320</v>
      </c>
      <c r="E18325">
        <v>133350</v>
      </c>
    </row>
    <row r="18326" spans="1:5" x14ac:dyDescent="0.25">
      <c r="A18326" s="2">
        <v>45737.590277777781</v>
      </c>
      <c r="B18326">
        <v>133365</v>
      </c>
      <c r="C18326">
        <v>133370</v>
      </c>
      <c r="D18326">
        <v>133335</v>
      </c>
      <c r="E18326">
        <v>133345</v>
      </c>
    </row>
    <row r="18327" spans="1:5" x14ac:dyDescent="0.25">
      <c r="A18327" s="2">
        <v>45737.589583333334</v>
      </c>
      <c r="B18327">
        <v>133370</v>
      </c>
      <c r="C18327">
        <v>133385</v>
      </c>
      <c r="D18327">
        <v>133345</v>
      </c>
      <c r="E18327">
        <v>133365</v>
      </c>
    </row>
    <row r="18328" spans="1:5" x14ac:dyDescent="0.25">
      <c r="A18328" s="2">
        <v>45737.588888888888</v>
      </c>
      <c r="B18328">
        <v>133355</v>
      </c>
      <c r="C18328">
        <v>133390</v>
      </c>
      <c r="D18328">
        <v>133345</v>
      </c>
      <c r="E18328">
        <v>133370</v>
      </c>
    </row>
    <row r="18329" spans="1:5" x14ac:dyDescent="0.25">
      <c r="A18329" s="2">
        <v>45737.588194444441</v>
      </c>
      <c r="B18329">
        <v>133310</v>
      </c>
      <c r="C18329">
        <v>133385</v>
      </c>
      <c r="D18329">
        <v>133300</v>
      </c>
      <c r="E18329">
        <v>133360</v>
      </c>
    </row>
    <row r="18330" spans="1:5" x14ac:dyDescent="0.25">
      <c r="A18330" s="2">
        <v>45737.587500000001</v>
      </c>
      <c r="B18330">
        <v>133325</v>
      </c>
      <c r="C18330">
        <v>133340</v>
      </c>
      <c r="D18330">
        <v>133290</v>
      </c>
      <c r="E18330">
        <v>133305</v>
      </c>
    </row>
    <row r="18331" spans="1:5" x14ac:dyDescent="0.25">
      <c r="A18331" s="2">
        <v>45737.586805555555</v>
      </c>
      <c r="B18331">
        <v>133345</v>
      </c>
      <c r="C18331">
        <v>133355</v>
      </c>
      <c r="D18331">
        <v>133305</v>
      </c>
      <c r="E18331">
        <v>133330</v>
      </c>
    </row>
    <row r="18332" spans="1:5" x14ac:dyDescent="0.25">
      <c r="A18332" s="2">
        <v>45737.586111111108</v>
      </c>
      <c r="B18332">
        <v>133335</v>
      </c>
      <c r="C18332">
        <v>133350</v>
      </c>
      <c r="D18332">
        <v>133320</v>
      </c>
      <c r="E18332">
        <v>133345</v>
      </c>
    </row>
    <row r="18333" spans="1:5" x14ac:dyDescent="0.25">
      <c r="A18333" s="2">
        <v>45737.585416666669</v>
      </c>
      <c r="B18333">
        <v>133365</v>
      </c>
      <c r="C18333">
        <v>133370</v>
      </c>
      <c r="D18333">
        <v>133325</v>
      </c>
      <c r="E18333">
        <v>133340</v>
      </c>
    </row>
    <row r="18334" spans="1:5" x14ac:dyDescent="0.25">
      <c r="A18334" s="2">
        <v>45737.584722222222</v>
      </c>
      <c r="B18334">
        <v>133340</v>
      </c>
      <c r="C18334">
        <v>133375</v>
      </c>
      <c r="D18334">
        <v>133320</v>
      </c>
      <c r="E18334">
        <v>133365</v>
      </c>
    </row>
    <row r="18335" spans="1:5" x14ac:dyDescent="0.25">
      <c r="A18335" s="2">
        <v>45737.584027777775</v>
      </c>
      <c r="B18335">
        <v>133315</v>
      </c>
      <c r="C18335">
        <v>133375</v>
      </c>
      <c r="D18335">
        <v>133305</v>
      </c>
      <c r="E18335">
        <v>133340</v>
      </c>
    </row>
    <row r="18336" spans="1:5" x14ac:dyDescent="0.25">
      <c r="A18336" s="2">
        <v>45737.583333333336</v>
      </c>
      <c r="B18336">
        <v>133280</v>
      </c>
      <c r="C18336">
        <v>133345</v>
      </c>
      <c r="D18336">
        <v>133260</v>
      </c>
      <c r="E18336">
        <v>133310</v>
      </c>
    </row>
    <row r="18337" spans="1:5" x14ac:dyDescent="0.25">
      <c r="A18337" s="2">
        <v>45737.582638888889</v>
      </c>
      <c r="B18337">
        <v>133245</v>
      </c>
      <c r="C18337">
        <v>133295</v>
      </c>
      <c r="D18337">
        <v>133240</v>
      </c>
      <c r="E18337">
        <v>133280</v>
      </c>
    </row>
    <row r="18338" spans="1:5" x14ac:dyDescent="0.25">
      <c r="A18338" s="2">
        <v>45737.581944444442</v>
      </c>
      <c r="B18338">
        <v>133280</v>
      </c>
      <c r="C18338">
        <v>133290</v>
      </c>
      <c r="D18338">
        <v>133240</v>
      </c>
      <c r="E18338">
        <v>133245</v>
      </c>
    </row>
    <row r="18339" spans="1:5" x14ac:dyDescent="0.25">
      <c r="A18339" s="2">
        <v>45737.581250000003</v>
      </c>
      <c r="B18339">
        <v>133315</v>
      </c>
      <c r="C18339">
        <v>133330</v>
      </c>
      <c r="D18339">
        <v>133260</v>
      </c>
      <c r="E18339">
        <v>133275</v>
      </c>
    </row>
    <row r="18340" spans="1:5" x14ac:dyDescent="0.25">
      <c r="A18340" s="2">
        <v>45737.580555555556</v>
      </c>
      <c r="B18340">
        <v>133290</v>
      </c>
      <c r="C18340">
        <v>133365</v>
      </c>
      <c r="D18340">
        <v>133285</v>
      </c>
      <c r="E18340">
        <v>133315</v>
      </c>
    </row>
    <row r="18341" spans="1:5" x14ac:dyDescent="0.25">
      <c r="A18341" s="2">
        <v>45737.579861111109</v>
      </c>
      <c r="B18341">
        <v>133265</v>
      </c>
      <c r="C18341">
        <v>133305</v>
      </c>
      <c r="D18341">
        <v>133250</v>
      </c>
      <c r="E18341">
        <v>133290</v>
      </c>
    </row>
    <row r="18342" spans="1:5" x14ac:dyDescent="0.25">
      <c r="A18342" s="2">
        <v>45737.57916666667</v>
      </c>
      <c r="B18342">
        <v>133225</v>
      </c>
      <c r="C18342">
        <v>133280</v>
      </c>
      <c r="D18342">
        <v>133225</v>
      </c>
      <c r="E18342">
        <v>133270</v>
      </c>
    </row>
    <row r="18343" spans="1:5" x14ac:dyDescent="0.25">
      <c r="A18343" s="2">
        <v>45737.578472222223</v>
      </c>
      <c r="B18343">
        <v>133170</v>
      </c>
      <c r="C18343">
        <v>133225</v>
      </c>
      <c r="D18343">
        <v>133155</v>
      </c>
      <c r="E18343">
        <v>133225</v>
      </c>
    </row>
    <row r="18344" spans="1:5" x14ac:dyDescent="0.25">
      <c r="A18344" s="2">
        <v>45737.577777777777</v>
      </c>
      <c r="B18344">
        <v>133195</v>
      </c>
      <c r="C18344">
        <v>133205</v>
      </c>
      <c r="D18344">
        <v>133165</v>
      </c>
      <c r="E18344">
        <v>133175</v>
      </c>
    </row>
    <row r="18345" spans="1:5" x14ac:dyDescent="0.25">
      <c r="A18345" s="2">
        <v>45737.57708333333</v>
      </c>
      <c r="B18345">
        <v>133200</v>
      </c>
      <c r="C18345">
        <v>133220</v>
      </c>
      <c r="D18345">
        <v>133195</v>
      </c>
      <c r="E18345">
        <v>133200</v>
      </c>
    </row>
    <row r="18346" spans="1:5" x14ac:dyDescent="0.25">
      <c r="A18346" s="2">
        <v>45737.576388888891</v>
      </c>
      <c r="B18346">
        <v>133180</v>
      </c>
      <c r="C18346">
        <v>133240</v>
      </c>
      <c r="D18346">
        <v>133175</v>
      </c>
      <c r="E18346">
        <v>133205</v>
      </c>
    </row>
    <row r="18347" spans="1:5" x14ac:dyDescent="0.25">
      <c r="A18347" s="2">
        <v>45737.575694444444</v>
      </c>
      <c r="B18347">
        <v>133150</v>
      </c>
      <c r="C18347">
        <v>133190</v>
      </c>
      <c r="D18347">
        <v>133145</v>
      </c>
      <c r="E18347">
        <v>133180</v>
      </c>
    </row>
    <row r="18348" spans="1:5" x14ac:dyDescent="0.25">
      <c r="A18348" s="2">
        <v>45737.574999999997</v>
      </c>
      <c r="B18348">
        <v>133160</v>
      </c>
      <c r="C18348">
        <v>133160</v>
      </c>
      <c r="D18348">
        <v>133125</v>
      </c>
      <c r="E18348">
        <v>133145</v>
      </c>
    </row>
    <row r="18349" spans="1:5" x14ac:dyDescent="0.25">
      <c r="A18349" s="2">
        <v>45737.574305555558</v>
      </c>
      <c r="B18349">
        <v>133175</v>
      </c>
      <c r="C18349">
        <v>133180</v>
      </c>
      <c r="D18349">
        <v>133145</v>
      </c>
      <c r="E18349">
        <v>133155</v>
      </c>
    </row>
    <row r="18350" spans="1:5" x14ac:dyDescent="0.25">
      <c r="A18350" s="2">
        <v>45737.573611111111</v>
      </c>
      <c r="B18350">
        <v>133140</v>
      </c>
      <c r="C18350">
        <v>133190</v>
      </c>
      <c r="D18350">
        <v>133130</v>
      </c>
      <c r="E18350">
        <v>133175</v>
      </c>
    </row>
    <row r="18351" spans="1:5" x14ac:dyDescent="0.25">
      <c r="A18351" s="2">
        <v>45737.572916666664</v>
      </c>
      <c r="B18351">
        <v>133135</v>
      </c>
      <c r="C18351">
        <v>133170</v>
      </c>
      <c r="D18351">
        <v>133125</v>
      </c>
      <c r="E18351">
        <v>133140</v>
      </c>
    </row>
    <row r="18352" spans="1:5" x14ac:dyDescent="0.25">
      <c r="A18352" s="2">
        <v>45737.572222222225</v>
      </c>
      <c r="B18352">
        <v>133170</v>
      </c>
      <c r="C18352">
        <v>133175</v>
      </c>
      <c r="D18352">
        <v>133100</v>
      </c>
      <c r="E18352">
        <v>133140</v>
      </c>
    </row>
    <row r="18353" spans="1:5" x14ac:dyDescent="0.25">
      <c r="A18353" s="2">
        <v>45737.571527777778</v>
      </c>
      <c r="B18353">
        <v>133115</v>
      </c>
      <c r="C18353">
        <v>133185</v>
      </c>
      <c r="D18353">
        <v>133110</v>
      </c>
      <c r="E18353">
        <v>133175</v>
      </c>
    </row>
    <row r="18354" spans="1:5" x14ac:dyDescent="0.25">
      <c r="A18354" s="2">
        <v>45737.570833333331</v>
      </c>
      <c r="B18354">
        <v>133125</v>
      </c>
      <c r="C18354">
        <v>133125</v>
      </c>
      <c r="D18354">
        <v>133090</v>
      </c>
      <c r="E18354">
        <v>133115</v>
      </c>
    </row>
    <row r="18355" spans="1:5" x14ac:dyDescent="0.25">
      <c r="A18355" s="2">
        <v>45737.570138888892</v>
      </c>
      <c r="B18355">
        <v>133110</v>
      </c>
      <c r="C18355">
        <v>133135</v>
      </c>
      <c r="D18355">
        <v>133110</v>
      </c>
      <c r="E18355">
        <v>133125</v>
      </c>
    </row>
    <row r="18356" spans="1:5" x14ac:dyDescent="0.25">
      <c r="A18356" s="2">
        <v>45737.569444444445</v>
      </c>
      <c r="B18356">
        <v>133115</v>
      </c>
      <c r="C18356">
        <v>133130</v>
      </c>
      <c r="D18356">
        <v>133090</v>
      </c>
      <c r="E18356">
        <v>133110</v>
      </c>
    </row>
    <row r="18357" spans="1:5" x14ac:dyDescent="0.25">
      <c r="A18357" s="2">
        <v>45737.568749999999</v>
      </c>
      <c r="B18357">
        <v>133115</v>
      </c>
      <c r="C18357">
        <v>133135</v>
      </c>
      <c r="D18357">
        <v>133100</v>
      </c>
      <c r="E18357">
        <v>133110</v>
      </c>
    </row>
    <row r="18358" spans="1:5" x14ac:dyDescent="0.25">
      <c r="A18358" s="2">
        <v>45737.568055555559</v>
      </c>
      <c r="B18358">
        <v>133100</v>
      </c>
      <c r="C18358">
        <v>133130</v>
      </c>
      <c r="D18358">
        <v>133080</v>
      </c>
      <c r="E18358">
        <v>133115</v>
      </c>
    </row>
    <row r="18359" spans="1:5" x14ac:dyDescent="0.25">
      <c r="A18359" s="2">
        <v>45737.567361111112</v>
      </c>
      <c r="B18359">
        <v>133085</v>
      </c>
      <c r="C18359">
        <v>133135</v>
      </c>
      <c r="D18359">
        <v>133080</v>
      </c>
      <c r="E18359">
        <v>133105</v>
      </c>
    </row>
    <row r="18360" spans="1:5" x14ac:dyDescent="0.25">
      <c r="A18360" s="2">
        <v>45737.566666666666</v>
      </c>
      <c r="B18360">
        <v>133045</v>
      </c>
      <c r="C18360">
        <v>133090</v>
      </c>
      <c r="D18360">
        <v>133025</v>
      </c>
      <c r="E18360">
        <v>133080</v>
      </c>
    </row>
    <row r="18361" spans="1:5" x14ac:dyDescent="0.25">
      <c r="A18361" s="2">
        <v>45737.565972222219</v>
      </c>
      <c r="B18361">
        <v>133070</v>
      </c>
      <c r="C18361">
        <v>133070</v>
      </c>
      <c r="D18361">
        <v>133030</v>
      </c>
      <c r="E18361">
        <v>133050</v>
      </c>
    </row>
    <row r="18362" spans="1:5" x14ac:dyDescent="0.25">
      <c r="A18362" s="2">
        <v>45737.56527777778</v>
      </c>
      <c r="B18362">
        <v>133075</v>
      </c>
      <c r="C18362">
        <v>133090</v>
      </c>
      <c r="D18362">
        <v>133065</v>
      </c>
      <c r="E18362">
        <v>133070</v>
      </c>
    </row>
    <row r="18363" spans="1:5" x14ac:dyDescent="0.25">
      <c r="A18363" s="2">
        <v>45737.564583333333</v>
      </c>
      <c r="B18363">
        <v>133025</v>
      </c>
      <c r="C18363">
        <v>133075</v>
      </c>
      <c r="D18363">
        <v>133015</v>
      </c>
      <c r="E18363">
        <v>133075</v>
      </c>
    </row>
    <row r="18364" spans="1:5" x14ac:dyDescent="0.25">
      <c r="A18364" s="2">
        <v>45737.563888888886</v>
      </c>
      <c r="B18364">
        <v>133040</v>
      </c>
      <c r="C18364">
        <v>133055</v>
      </c>
      <c r="D18364">
        <v>133015</v>
      </c>
      <c r="E18364">
        <v>133020</v>
      </c>
    </row>
    <row r="18365" spans="1:5" x14ac:dyDescent="0.25">
      <c r="A18365" s="2">
        <v>45737.563194444447</v>
      </c>
      <c r="B18365">
        <v>133020</v>
      </c>
      <c r="C18365">
        <v>133050</v>
      </c>
      <c r="D18365">
        <v>133010</v>
      </c>
      <c r="E18365">
        <v>133040</v>
      </c>
    </row>
    <row r="18366" spans="1:5" x14ac:dyDescent="0.25">
      <c r="A18366" s="2">
        <v>45737.5625</v>
      </c>
      <c r="B18366">
        <v>132975</v>
      </c>
      <c r="C18366">
        <v>133045</v>
      </c>
      <c r="D18366">
        <v>132955</v>
      </c>
      <c r="E18366">
        <v>133015</v>
      </c>
    </row>
    <row r="18367" spans="1:5" x14ac:dyDescent="0.25">
      <c r="A18367" s="2">
        <v>45737.561805555553</v>
      </c>
      <c r="B18367">
        <v>132935</v>
      </c>
      <c r="C18367">
        <v>132980</v>
      </c>
      <c r="D18367">
        <v>132930</v>
      </c>
      <c r="E18367">
        <v>132970</v>
      </c>
    </row>
    <row r="18368" spans="1:5" x14ac:dyDescent="0.25">
      <c r="A18368" s="2">
        <v>45737.561111111114</v>
      </c>
      <c r="B18368">
        <v>132955</v>
      </c>
      <c r="C18368">
        <v>132955</v>
      </c>
      <c r="D18368">
        <v>132935</v>
      </c>
      <c r="E18368">
        <v>132940</v>
      </c>
    </row>
    <row r="18369" spans="1:5" x14ac:dyDescent="0.25">
      <c r="A18369" s="2">
        <v>45737.560416666667</v>
      </c>
      <c r="B18369">
        <v>132955</v>
      </c>
      <c r="C18369">
        <v>132970</v>
      </c>
      <c r="D18369">
        <v>132945</v>
      </c>
      <c r="E18369">
        <v>132955</v>
      </c>
    </row>
    <row r="18370" spans="1:5" x14ac:dyDescent="0.25">
      <c r="A18370" s="2">
        <v>45737.55972222222</v>
      </c>
      <c r="B18370">
        <v>132915</v>
      </c>
      <c r="C18370">
        <v>132965</v>
      </c>
      <c r="D18370">
        <v>132900</v>
      </c>
      <c r="E18370">
        <v>132955</v>
      </c>
    </row>
    <row r="18371" spans="1:5" x14ac:dyDescent="0.25">
      <c r="A18371" s="2">
        <v>45737.559027777781</v>
      </c>
      <c r="B18371">
        <v>132915</v>
      </c>
      <c r="C18371">
        <v>132925</v>
      </c>
      <c r="D18371">
        <v>132885</v>
      </c>
      <c r="E18371">
        <v>132910</v>
      </c>
    </row>
    <row r="18372" spans="1:5" x14ac:dyDescent="0.25">
      <c r="A18372" s="2">
        <v>45737.558333333334</v>
      </c>
      <c r="B18372">
        <v>132915</v>
      </c>
      <c r="C18372">
        <v>132940</v>
      </c>
      <c r="D18372">
        <v>132910</v>
      </c>
      <c r="E18372">
        <v>132920</v>
      </c>
    </row>
    <row r="18373" spans="1:5" x14ac:dyDescent="0.25">
      <c r="A18373" s="2">
        <v>45737.557638888888</v>
      </c>
      <c r="B18373">
        <v>132930</v>
      </c>
      <c r="C18373">
        <v>132940</v>
      </c>
      <c r="D18373">
        <v>132885</v>
      </c>
      <c r="E18373">
        <v>132915</v>
      </c>
    </row>
    <row r="18374" spans="1:5" x14ac:dyDescent="0.25">
      <c r="A18374" s="2">
        <v>45737.556944444441</v>
      </c>
      <c r="B18374">
        <v>132945</v>
      </c>
      <c r="C18374">
        <v>132955</v>
      </c>
      <c r="D18374">
        <v>132915</v>
      </c>
      <c r="E18374">
        <v>132930</v>
      </c>
    </row>
    <row r="18375" spans="1:5" x14ac:dyDescent="0.25">
      <c r="A18375" s="2">
        <v>45737.556250000001</v>
      </c>
      <c r="B18375">
        <v>132960</v>
      </c>
      <c r="C18375">
        <v>132985</v>
      </c>
      <c r="D18375">
        <v>132940</v>
      </c>
      <c r="E18375">
        <v>132950</v>
      </c>
    </row>
    <row r="18376" spans="1:5" x14ac:dyDescent="0.25">
      <c r="A18376" s="2">
        <v>45737.555555555555</v>
      </c>
      <c r="B18376">
        <v>132980</v>
      </c>
      <c r="C18376">
        <v>132995</v>
      </c>
      <c r="D18376">
        <v>132945</v>
      </c>
      <c r="E18376">
        <v>132960</v>
      </c>
    </row>
    <row r="18377" spans="1:5" x14ac:dyDescent="0.25">
      <c r="A18377" s="2">
        <v>45737.554861111108</v>
      </c>
      <c r="B18377">
        <v>132990</v>
      </c>
      <c r="C18377">
        <v>133000</v>
      </c>
      <c r="D18377">
        <v>132975</v>
      </c>
      <c r="E18377">
        <v>132980</v>
      </c>
    </row>
    <row r="18378" spans="1:5" x14ac:dyDescent="0.25">
      <c r="A18378" s="2">
        <v>45737.554166666669</v>
      </c>
      <c r="B18378">
        <v>132950</v>
      </c>
      <c r="C18378">
        <v>133015</v>
      </c>
      <c r="D18378">
        <v>132945</v>
      </c>
      <c r="E18378">
        <v>132985</v>
      </c>
    </row>
    <row r="18379" spans="1:5" x14ac:dyDescent="0.25">
      <c r="A18379" s="2">
        <v>45737.553472222222</v>
      </c>
      <c r="B18379">
        <v>132955</v>
      </c>
      <c r="C18379">
        <v>132965</v>
      </c>
      <c r="D18379">
        <v>132940</v>
      </c>
      <c r="E18379">
        <v>132955</v>
      </c>
    </row>
    <row r="18380" spans="1:5" x14ac:dyDescent="0.25">
      <c r="A18380" s="2">
        <v>45737.552777777775</v>
      </c>
      <c r="B18380">
        <v>132940</v>
      </c>
      <c r="C18380">
        <v>132960</v>
      </c>
      <c r="D18380">
        <v>132935</v>
      </c>
      <c r="E18380">
        <v>132955</v>
      </c>
    </row>
    <row r="18381" spans="1:5" x14ac:dyDescent="0.25">
      <c r="A18381" s="2">
        <v>45737.552083333336</v>
      </c>
      <c r="B18381">
        <v>132980</v>
      </c>
      <c r="C18381">
        <v>132985</v>
      </c>
      <c r="D18381">
        <v>132935</v>
      </c>
      <c r="E18381">
        <v>132945</v>
      </c>
    </row>
    <row r="18382" spans="1:5" x14ac:dyDescent="0.25">
      <c r="A18382" s="2">
        <v>45737.551388888889</v>
      </c>
      <c r="B18382">
        <v>132965</v>
      </c>
      <c r="C18382">
        <v>132980</v>
      </c>
      <c r="D18382">
        <v>132940</v>
      </c>
      <c r="E18382">
        <v>132975</v>
      </c>
    </row>
    <row r="18383" spans="1:5" x14ac:dyDescent="0.25">
      <c r="A18383" s="2">
        <v>45737.550694444442</v>
      </c>
      <c r="B18383">
        <v>132995</v>
      </c>
      <c r="C18383">
        <v>133010</v>
      </c>
      <c r="D18383">
        <v>132950</v>
      </c>
      <c r="E18383">
        <v>132960</v>
      </c>
    </row>
    <row r="18384" spans="1:5" x14ac:dyDescent="0.25">
      <c r="A18384" s="2">
        <v>45737.55</v>
      </c>
      <c r="B18384">
        <v>133015</v>
      </c>
      <c r="C18384">
        <v>133020</v>
      </c>
      <c r="D18384">
        <v>132970</v>
      </c>
      <c r="E18384">
        <v>132995</v>
      </c>
    </row>
    <row r="18385" spans="1:5" x14ac:dyDescent="0.25">
      <c r="A18385" s="2">
        <v>45737.549305555556</v>
      </c>
      <c r="B18385">
        <v>132945</v>
      </c>
      <c r="C18385">
        <v>133025</v>
      </c>
      <c r="D18385">
        <v>132940</v>
      </c>
      <c r="E18385">
        <v>133010</v>
      </c>
    </row>
    <row r="18386" spans="1:5" x14ac:dyDescent="0.25">
      <c r="A18386" s="2">
        <v>45737.548611111109</v>
      </c>
      <c r="B18386">
        <v>132980</v>
      </c>
      <c r="C18386">
        <v>132985</v>
      </c>
      <c r="D18386">
        <v>132915</v>
      </c>
      <c r="E18386">
        <v>132945</v>
      </c>
    </row>
    <row r="18387" spans="1:5" x14ac:dyDescent="0.25">
      <c r="A18387" s="2">
        <v>45737.54791666667</v>
      </c>
      <c r="B18387">
        <v>133045</v>
      </c>
      <c r="C18387">
        <v>133055</v>
      </c>
      <c r="D18387">
        <v>132945</v>
      </c>
      <c r="E18387">
        <v>132975</v>
      </c>
    </row>
    <row r="18388" spans="1:5" x14ac:dyDescent="0.25">
      <c r="A18388" s="2">
        <v>45737.547222222223</v>
      </c>
      <c r="B18388">
        <v>133055</v>
      </c>
      <c r="C18388">
        <v>133065</v>
      </c>
      <c r="D18388">
        <v>133035</v>
      </c>
      <c r="E18388">
        <v>133045</v>
      </c>
    </row>
    <row r="18389" spans="1:5" x14ac:dyDescent="0.25">
      <c r="A18389" s="2">
        <v>45737.546527777777</v>
      </c>
      <c r="B18389">
        <v>133045</v>
      </c>
      <c r="C18389">
        <v>133055</v>
      </c>
      <c r="D18389">
        <v>133020</v>
      </c>
      <c r="E18389">
        <v>133055</v>
      </c>
    </row>
    <row r="18390" spans="1:5" x14ac:dyDescent="0.25">
      <c r="A18390" s="2">
        <v>45737.54583333333</v>
      </c>
      <c r="B18390">
        <v>133065</v>
      </c>
      <c r="C18390">
        <v>133075</v>
      </c>
      <c r="D18390">
        <v>133040</v>
      </c>
      <c r="E18390">
        <v>133040</v>
      </c>
    </row>
    <row r="18391" spans="1:5" x14ac:dyDescent="0.25">
      <c r="A18391" s="2">
        <v>45737.545138888891</v>
      </c>
      <c r="B18391">
        <v>133110</v>
      </c>
      <c r="C18391">
        <v>133110</v>
      </c>
      <c r="D18391">
        <v>133055</v>
      </c>
      <c r="E18391">
        <v>133070</v>
      </c>
    </row>
    <row r="18392" spans="1:5" x14ac:dyDescent="0.25">
      <c r="A18392" s="2">
        <v>45737.544444444444</v>
      </c>
      <c r="B18392">
        <v>133095</v>
      </c>
      <c r="C18392">
        <v>133130</v>
      </c>
      <c r="D18392">
        <v>133060</v>
      </c>
      <c r="E18392">
        <v>133110</v>
      </c>
    </row>
    <row r="18393" spans="1:5" x14ac:dyDescent="0.25">
      <c r="A18393" s="2">
        <v>45737.543749999997</v>
      </c>
      <c r="B18393">
        <v>133040</v>
      </c>
      <c r="C18393">
        <v>133120</v>
      </c>
      <c r="D18393">
        <v>133020</v>
      </c>
      <c r="E18393">
        <v>133095</v>
      </c>
    </row>
    <row r="18394" spans="1:5" x14ac:dyDescent="0.25">
      <c r="A18394" s="2">
        <v>45737.543055555558</v>
      </c>
      <c r="B18394">
        <v>133145</v>
      </c>
      <c r="C18394">
        <v>133165</v>
      </c>
      <c r="D18394">
        <v>133030</v>
      </c>
      <c r="E18394">
        <v>133035</v>
      </c>
    </row>
    <row r="18395" spans="1:5" x14ac:dyDescent="0.25">
      <c r="A18395" s="2">
        <v>45737.542361111111</v>
      </c>
      <c r="B18395">
        <v>133095</v>
      </c>
      <c r="C18395">
        <v>133190</v>
      </c>
      <c r="D18395">
        <v>133095</v>
      </c>
      <c r="E18395">
        <v>133145</v>
      </c>
    </row>
    <row r="18396" spans="1:5" x14ac:dyDescent="0.25">
      <c r="A18396" s="2">
        <v>45737.541666666664</v>
      </c>
      <c r="B18396">
        <v>133080</v>
      </c>
      <c r="C18396">
        <v>133120</v>
      </c>
      <c r="D18396">
        <v>133060</v>
      </c>
      <c r="E18396">
        <v>133095</v>
      </c>
    </row>
    <row r="18397" spans="1:5" x14ac:dyDescent="0.25">
      <c r="A18397" s="2">
        <v>45737.540972222225</v>
      </c>
      <c r="B18397">
        <v>133055</v>
      </c>
      <c r="C18397">
        <v>133105</v>
      </c>
      <c r="D18397">
        <v>133055</v>
      </c>
      <c r="E18397">
        <v>133075</v>
      </c>
    </row>
    <row r="18398" spans="1:5" x14ac:dyDescent="0.25">
      <c r="A18398" s="2">
        <v>45737.540277777778</v>
      </c>
      <c r="B18398">
        <v>133065</v>
      </c>
      <c r="C18398">
        <v>133090</v>
      </c>
      <c r="D18398">
        <v>133055</v>
      </c>
      <c r="E18398">
        <v>133060</v>
      </c>
    </row>
    <row r="18399" spans="1:5" x14ac:dyDescent="0.25">
      <c r="A18399" s="2">
        <v>45737.539583333331</v>
      </c>
      <c r="B18399">
        <v>133080</v>
      </c>
      <c r="C18399">
        <v>133080</v>
      </c>
      <c r="D18399">
        <v>133050</v>
      </c>
      <c r="E18399">
        <v>133065</v>
      </c>
    </row>
    <row r="18400" spans="1:5" x14ac:dyDescent="0.25">
      <c r="A18400" s="2">
        <v>45737.538888888892</v>
      </c>
      <c r="B18400">
        <v>133065</v>
      </c>
      <c r="C18400">
        <v>133095</v>
      </c>
      <c r="D18400">
        <v>133055</v>
      </c>
      <c r="E18400">
        <v>133080</v>
      </c>
    </row>
    <row r="18401" spans="1:5" x14ac:dyDescent="0.25">
      <c r="A18401" s="2">
        <v>45737.538194444445</v>
      </c>
      <c r="B18401">
        <v>133055</v>
      </c>
      <c r="C18401">
        <v>133075</v>
      </c>
      <c r="D18401">
        <v>133045</v>
      </c>
      <c r="E18401">
        <v>133070</v>
      </c>
    </row>
    <row r="18402" spans="1:5" x14ac:dyDescent="0.25">
      <c r="A18402" s="2">
        <v>45737.537499999999</v>
      </c>
      <c r="B18402">
        <v>133010</v>
      </c>
      <c r="C18402">
        <v>133065</v>
      </c>
      <c r="D18402">
        <v>133005</v>
      </c>
      <c r="E18402">
        <v>133050</v>
      </c>
    </row>
    <row r="18403" spans="1:5" x14ac:dyDescent="0.25">
      <c r="A18403" s="2">
        <v>45737.536805555559</v>
      </c>
      <c r="B18403">
        <v>133080</v>
      </c>
      <c r="C18403">
        <v>133095</v>
      </c>
      <c r="D18403">
        <v>132965</v>
      </c>
      <c r="E18403">
        <v>133015</v>
      </c>
    </row>
    <row r="18404" spans="1:5" x14ac:dyDescent="0.25">
      <c r="A18404" s="2">
        <v>45737.536111111112</v>
      </c>
      <c r="B18404">
        <v>133040</v>
      </c>
      <c r="C18404">
        <v>133100</v>
      </c>
      <c r="D18404">
        <v>133025</v>
      </c>
      <c r="E18404">
        <v>133080</v>
      </c>
    </row>
    <row r="18405" spans="1:5" x14ac:dyDescent="0.25">
      <c r="A18405" s="2">
        <v>45737.535416666666</v>
      </c>
      <c r="B18405">
        <v>133015</v>
      </c>
      <c r="C18405">
        <v>133060</v>
      </c>
      <c r="D18405">
        <v>133010</v>
      </c>
      <c r="E18405">
        <v>133035</v>
      </c>
    </row>
    <row r="18406" spans="1:5" x14ac:dyDescent="0.25">
      <c r="A18406" s="2">
        <v>45737.534722222219</v>
      </c>
      <c r="B18406">
        <v>133010</v>
      </c>
      <c r="C18406">
        <v>133025</v>
      </c>
      <c r="D18406">
        <v>132985</v>
      </c>
      <c r="E18406">
        <v>133010</v>
      </c>
    </row>
    <row r="18407" spans="1:5" x14ac:dyDescent="0.25">
      <c r="A18407" s="2">
        <v>45737.53402777778</v>
      </c>
      <c r="B18407">
        <v>133030</v>
      </c>
      <c r="C18407">
        <v>133050</v>
      </c>
      <c r="D18407">
        <v>133000</v>
      </c>
      <c r="E18407">
        <v>133010</v>
      </c>
    </row>
    <row r="18408" spans="1:5" x14ac:dyDescent="0.25">
      <c r="A18408" s="2">
        <v>45737.533333333333</v>
      </c>
      <c r="B18408">
        <v>133095</v>
      </c>
      <c r="C18408">
        <v>133095</v>
      </c>
      <c r="D18408">
        <v>133025</v>
      </c>
      <c r="E18408">
        <v>133030</v>
      </c>
    </row>
    <row r="18409" spans="1:5" x14ac:dyDescent="0.25">
      <c r="A18409" s="2">
        <v>45737.532638888886</v>
      </c>
      <c r="B18409">
        <v>133060</v>
      </c>
      <c r="C18409">
        <v>133110</v>
      </c>
      <c r="D18409">
        <v>133060</v>
      </c>
      <c r="E18409">
        <v>133090</v>
      </c>
    </row>
    <row r="18410" spans="1:5" x14ac:dyDescent="0.25">
      <c r="A18410" s="2">
        <v>45737.531944444447</v>
      </c>
      <c r="B18410">
        <v>133065</v>
      </c>
      <c r="C18410">
        <v>133065</v>
      </c>
      <c r="D18410">
        <v>133045</v>
      </c>
      <c r="E18410">
        <v>133060</v>
      </c>
    </row>
    <row r="18411" spans="1:5" x14ac:dyDescent="0.25">
      <c r="A18411" s="2">
        <v>45737.53125</v>
      </c>
      <c r="B18411">
        <v>133035</v>
      </c>
      <c r="C18411">
        <v>133075</v>
      </c>
      <c r="D18411">
        <v>133030</v>
      </c>
      <c r="E18411">
        <v>133070</v>
      </c>
    </row>
    <row r="18412" spans="1:5" x14ac:dyDescent="0.25">
      <c r="A18412" s="2">
        <v>45737.530555555553</v>
      </c>
      <c r="B18412">
        <v>133015</v>
      </c>
      <c r="C18412">
        <v>133045</v>
      </c>
      <c r="D18412">
        <v>133015</v>
      </c>
      <c r="E18412">
        <v>133035</v>
      </c>
    </row>
    <row r="18413" spans="1:5" x14ac:dyDescent="0.25">
      <c r="A18413" s="2">
        <v>45737.529861111114</v>
      </c>
      <c r="B18413">
        <v>133035</v>
      </c>
      <c r="C18413">
        <v>133060</v>
      </c>
      <c r="D18413">
        <v>133010</v>
      </c>
      <c r="E18413">
        <v>133020</v>
      </c>
    </row>
    <row r="18414" spans="1:5" x14ac:dyDescent="0.25">
      <c r="A18414" s="2">
        <v>45737.529166666667</v>
      </c>
      <c r="B18414">
        <v>133040</v>
      </c>
      <c r="C18414">
        <v>133085</v>
      </c>
      <c r="D18414">
        <v>133035</v>
      </c>
      <c r="E18414">
        <v>133040</v>
      </c>
    </row>
    <row r="18415" spans="1:5" x14ac:dyDescent="0.25">
      <c r="A18415" s="2">
        <v>45737.52847222222</v>
      </c>
      <c r="B18415">
        <v>133030</v>
      </c>
      <c r="C18415">
        <v>133045</v>
      </c>
      <c r="D18415">
        <v>132980</v>
      </c>
      <c r="E18415">
        <v>133045</v>
      </c>
    </row>
    <row r="18416" spans="1:5" x14ac:dyDescent="0.25">
      <c r="A18416" s="2">
        <v>45737.527777777781</v>
      </c>
      <c r="B18416">
        <v>133035</v>
      </c>
      <c r="C18416">
        <v>133040</v>
      </c>
      <c r="D18416">
        <v>133010</v>
      </c>
      <c r="E18416">
        <v>133030</v>
      </c>
    </row>
    <row r="18417" spans="1:5" x14ac:dyDescent="0.25">
      <c r="A18417" s="2">
        <v>45737.527083333334</v>
      </c>
      <c r="B18417">
        <v>133025</v>
      </c>
      <c r="C18417">
        <v>133060</v>
      </c>
      <c r="D18417">
        <v>133020</v>
      </c>
      <c r="E18417">
        <v>133030</v>
      </c>
    </row>
    <row r="18418" spans="1:5" x14ac:dyDescent="0.25">
      <c r="A18418" s="2">
        <v>45737.526388888888</v>
      </c>
      <c r="B18418">
        <v>133035</v>
      </c>
      <c r="C18418">
        <v>133040</v>
      </c>
      <c r="D18418">
        <v>133015</v>
      </c>
      <c r="E18418">
        <v>133020</v>
      </c>
    </row>
    <row r="18419" spans="1:5" x14ac:dyDescent="0.25">
      <c r="A18419" s="2">
        <v>45737.525694444441</v>
      </c>
      <c r="B18419">
        <v>133025</v>
      </c>
      <c r="C18419">
        <v>133040</v>
      </c>
      <c r="D18419">
        <v>133010</v>
      </c>
      <c r="E18419">
        <v>133035</v>
      </c>
    </row>
    <row r="18420" spans="1:5" x14ac:dyDescent="0.25">
      <c r="A18420" s="2">
        <v>45737.525000000001</v>
      </c>
      <c r="B18420">
        <v>133025</v>
      </c>
      <c r="C18420">
        <v>133060</v>
      </c>
      <c r="D18420">
        <v>133000</v>
      </c>
      <c r="E18420">
        <v>133025</v>
      </c>
    </row>
    <row r="18421" spans="1:5" x14ac:dyDescent="0.25">
      <c r="A18421" s="2">
        <v>45737.524305555555</v>
      </c>
      <c r="B18421">
        <v>133000</v>
      </c>
      <c r="C18421">
        <v>133030</v>
      </c>
      <c r="D18421">
        <v>132990</v>
      </c>
      <c r="E18421">
        <v>133030</v>
      </c>
    </row>
    <row r="18422" spans="1:5" x14ac:dyDescent="0.25">
      <c r="A18422" s="2">
        <v>45737.523611111108</v>
      </c>
      <c r="B18422">
        <v>133030</v>
      </c>
      <c r="C18422">
        <v>133030</v>
      </c>
      <c r="D18422">
        <v>132995</v>
      </c>
      <c r="E18422">
        <v>133005</v>
      </c>
    </row>
    <row r="18423" spans="1:5" x14ac:dyDescent="0.25">
      <c r="A18423" s="2">
        <v>45737.522916666669</v>
      </c>
      <c r="B18423">
        <v>133055</v>
      </c>
      <c r="C18423">
        <v>133070</v>
      </c>
      <c r="D18423">
        <v>133015</v>
      </c>
      <c r="E18423">
        <v>133025</v>
      </c>
    </row>
    <row r="18424" spans="1:5" x14ac:dyDescent="0.25">
      <c r="A18424" s="2">
        <v>45737.522222222222</v>
      </c>
      <c r="B18424">
        <v>133015</v>
      </c>
      <c r="C18424">
        <v>133095</v>
      </c>
      <c r="D18424">
        <v>133005</v>
      </c>
      <c r="E18424">
        <v>133060</v>
      </c>
    </row>
    <row r="18425" spans="1:5" x14ac:dyDescent="0.25">
      <c r="A18425" s="2">
        <v>45737.521527777775</v>
      </c>
      <c r="B18425">
        <v>133040</v>
      </c>
      <c r="C18425">
        <v>133065</v>
      </c>
      <c r="D18425">
        <v>132980</v>
      </c>
      <c r="E18425">
        <v>133015</v>
      </c>
    </row>
    <row r="18426" spans="1:5" x14ac:dyDescent="0.25">
      <c r="A18426" s="2">
        <v>45737.520833333336</v>
      </c>
      <c r="B18426">
        <v>133025</v>
      </c>
      <c r="C18426">
        <v>133050</v>
      </c>
      <c r="D18426">
        <v>132990</v>
      </c>
      <c r="E18426">
        <v>133040</v>
      </c>
    </row>
    <row r="18427" spans="1:5" x14ac:dyDescent="0.25">
      <c r="A18427" s="2">
        <v>45737.520138888889</v>
      </c>
      <c r="B18427">
        <v>133005</v>
      </c>
      <c r="C18427">
        <v>133070</v>
      </c>
      <c r="D18427">
        <v>132995</v>
      </c>
      <c r="E18427">
        <v>133030</v>
      </c>
    </row>
    <row r="18428" spans="1:5" x14ac:dyDescent="0.25">
      <c r="A18428" s="2">
        <v>45737.519444444442</v>
      </c>
      <c r="B18428">
        <v>133005</v>
      </c>
      <c r="C18428">
        <v>133030</v>
      </c>
      <c r="D18428">
        <v>132985</v>
      </c>
      <c r="E18428">
        <v>133000</v>
      </c>
    </row>
    <row r="18429" spans="1:5" x14ac:dyDescent="0.25">
      <c r="A18429" s="2">
        <v>45737.518750000003</v>
      </c>
      <c r="B18429">
        <v>133025</v>
      </c>
      <c r="C18429">
        <v>133025</v>
      </c>
      <c r="D18429">
        <v>132990</v>
      </c>
      <c r="E18429">
        <v>133010</v>
      </c>
    </row>
    <row r="18430" spans="1:5" x14ac:dyDescent="0.25">
      <c r="A18430" s="2">
        <v>45737.518055555556</v>
      </c>
      <c r="B18430">
        <v>132945</v>
      </c>
      <c r="C18430">
        <v>133030</v>
      </c>
      <c r="D18430">
        <v>132935</v>
      </c>
      <c r="E18430">
        <v>133020</v>
      </c>
    </row>
    <row r="18431" spans="1:5" x14ac:dyDescent="0.25">
      <c r="A18431" s="2">
        <v>45737.517361111109</v>
      </c>
      <c r="B18431">
        <v>132970</v>
      </c>
      <c r="C18431">
        <v>132985</v>
      </c>
      <c r="D18431">
        <v>132930</v>
      </c>
      <c r="E18431">
        <v>132945</v>
      </c>
    </row>
    <row r="18432" spans="1:5" x14ac:dyDescent="0.25">
      <c r="A18432" s="2">
        <v>45737.51666666667</v>
      </c>
      <c r="B18432">
        <v>132930</v>
      </c>
      <c r="C18432">
        <v>132980</v>
      </c>
      <c r="D18432">
        <v>132930</v>
      </c>
      <c r="E18432">
        <v>132970</v>
      </c>
    </row>
    <row r="18433" spans="1:5" x14ac:dyDescent="0.25">
      <c r="A18433" s="2">
        <v>45737.515972222223</v>
      </c>
      <c r="B18433">
        <v>132985</v>
      </c>
      <c r="C18433">
        <v>132990</v>
      </c>
      <c r="D18433">
        <v>132880</v>
      </c>
      <c r="E18433">
        <v>132935</v>
      </c>
    </row>
    <row r="18434" spans="1:5" x14ac:dyDescent="0.25">
      <c r="A18434" s="2">
        <v>45737.515277777777</v>
      </c>
      <c r="B18434">
        <v>133010</v>
      </c>
      <c r="C18434">
        <v>133015</v>
      </c>
      <c r="D18434">
        <v>132980</v>
      </c>
      <c r="E18434">
        <v>132985</v>
      </c>
    </row>
    <row r="18435" spans="1:5" x14ac:dyDescent="0.25">
      <c r="A18435" s="2">
        <v>45737.51458333333</v>
      </c>
      <c r="B18435">
        <v>133020</v>
      </c>
      <c r="C18435">
        <v>133035</v>
      </c>
      <c r="D18435">
        <v>133000</v>
      </c>
      <c r="E18435">
        <v>133010</v>
      </c>
    </row>
    <row r="18436" spans="1:5" x14ac:dyDescent="0.25">
      <c r="A18436" s="2">
        <v>45737.513888888891</v>
      </c>
      <c r="B18436">
        <v>132980</v>
      </c>
      <c r="C18436">
        <v>133030</v>
      </c>
      <c r="D18436">
        <v>132960</v>
      </c>
      <c r="E18436">
        <v>133020</v>
      </c>
    </row>
    <row r="18437" spans="1:5" x14ac:dyDescent="0.25">
      <c r="A18437" s="2">
        <v>45737.513194444444</v>
      </c>
      <c r="B18437">
        <v>133040</v>
      </c>
      <c r="C18437">
        <v>133050</v>
      </c>
      <c r="D18437">
        <v>132965</v>
      </c>
      <c r="E18437">
        <v>132985</v>
      </c>
    </row>
    <row r="18438" spans="1:5" x14ac:dyDescent="0.25">
      <c r="A18438" s="2">
        <v>45737.512499999997</v>
      </c>
      <c r="B18438">
        <v>133020</v>
      </c>
      <c r="C18438">
        <v>133055</v>
      </c>
      <c r="D18438">
        <v>133015</v>
      </c>
      <c r="E18438">
        <v>133035</v>
      </c>
    </row>
    <row r="18439" spans="1:5" x14ac:dyDescent="0.25">
      <c r="A18439" s="2">
        <v>45737.511805555558</v>
      </c>
      <c r="B18439">
        <v>132965</v>
      </c>
      <c r="C18439">
        <v>133035</v>
      </c>
      <c r="D18439">
        <v>132940</v>
      </c>
      <c r="E18439">
        <v>133020</v>
      </c>
    </row>
    <row r="18440" spans="1:5" x14ac:dyDescent="0.25">
      <c r="A18440" s="2">
        <v>45737.511111111111</v>
      </c>
      <c r="B18440">
        <v>132975</v>
      </c>
      <c r="C18440">
        <v>133000</v>
      </c>
      <c r="D18440">
        <v>132910</v>
      </c>
      <c r="E18440">
        <v>132965</v>
      </c>
    </row>
    <row r="18441" spans="1:5" x14ac:dyDescent="0.25">
      <c r="A18441" s="2">
        <v>45737.510416666664</v>
      </c>
      <c r="B18441">
        <v>132985</v>
      </c>
      <c r="C18441">
        <v>133000</v>
      </c>
      <c r="D18441">
        <v>132965</v>
      </c>
      <c r="E18441">
        <v>132975</v>
      </c>
    </row>
    <row r="18442" spans="1:5" x14ac:dyDescent="0.25">
      <c r="A18442" s="2">
        <v>45737.509722222225</v>
      </c>
      <c r="B18442">
        <v>132965</v>
      </c>
      <c r="C18442">
        <v>133020</v>
      </c>
      <c r="D18442">
        <v>132945</v>
      </c>
      <c r="E18442">
        <v>132985</v>
      </c>
    </row>
    <row r="18443" spans="1:5" x14ac:dyDescent="0.25">
      <c r="A18443" s="2">
        <v>45737.509027777778</v>
      </c>
      <c r="B18443">
        <v>133015</v>
      </c>
      <c r="C18443">
        <v>133025</v>
      </c>
      <c r="D18443">
        <v>132935</v>
      </c>
      <c r="E18443">
        <v>132965</v>
      </c>
    </row>
    <row r="18444" spans="1:5" x14ac:dyDescent="0.25">
      <c r="A18444" s="2">
        <v>45737.508333333331</v>
      </c>
      <c r="B18444">
        <v>133090</v>
      </c>
      <c r="C18444">
        <v>133100</v>
      </c>
      <c r="D18444">
        <v>133015</v>
      </c>
      <c r="E18444">
        <v>133015</v>
      </c>
    </row>
    <row r="18445" spans="1:5" x14ac:dyDescent="0.25">
      <c r="A18445" s="2">
        <v>45737.507638888892</v>
      </c>
      <c r="B18445">
        <v>133095</v>
      </c>
      <c r="C18445">
        <v>133120</v>
      </c>
      <c r="D18445">
        <v>133070</v>
      </c>
      <c r="E18445">
        <v>133095</v>
      </c>
    </row>
    <row r="18446" spans="1:5" x14ac:dyDescent="0.25">
      <c r="A18446" s="2">
        <v>45737.506944444445</v>
      </c>
      <c r="B18446">
        <v>133140</v>
      </c>
      <c r="C18446">
        <v>133140</v>
      </c>
      <c r="D18446">
        <v>133090</v>
      </c>
      <c r="E18446">
        <v>133100</v>
      </c>
    </row>
    <row r="18447" spans="1:5" x14ac:dyDescent="0.25">
      <c r="A18447" s="2">
        <v>45737.506249999999</v>
      </c>
      <c r="B18447">
        <v>133060</v>
      </c>
      <c r="C18447">
        <v>133150</v>
      </c>
      <c r="D18447">
        <v>133055</v>
      </c>
      <c r="E18447">
        <v>133135</v>
      </c>
    </row>
    <row r="18448" spans="1:5" x14ac:dyDescent="0.25">
      <c r="A18448" s="2">
        <v>45737.505555555559</v>
      </c>
      <c r="B18448">
        <v>133115</v>
      </c>
      <c r="C18448">
        <v>133130</v>
      </c>
      <c r="D18448">
        <v>133035</v>
      </c>
      <c r="E18448">
        <v>133055</v>
      </c>
    </row>
    <row r="18449" spans="1:5" x14ac:dyDescent="0.25">
      <c r="A18449" s="2">
        <v>45737.504861111112</v>
      </c>
      <c r="B18449">
        <v>133145</v>
      </c>
      <c r="C18449">
        <v>133145</v>
      </c>
      <c r="D18449">
        <v>133075</v>
      </c>
      <c r="E18449">
        <v>133115</v>
      </c>
    </row>
    <row r="18450" spans="1:5" x14ac:dyDescent="0.25">
      <c r="A18450" s="2">
        <v>45737.504166666666</v>
      </c>
      <c r="B18450">
        <v>133125</v>
      </c>
      <c r="C18450">
        <v>133150</v>
      </c>
      <c r="D18450">
        <v>133100</v>
      </c>
      <c r="E18450">
        <v>133145</v>
      </c>
    </row>
    <row r="18451" spans="1:5" x14ac:dyDescent="0.25">
      <c r="A18451" s="2">
        <v>45737.503472222219</v>
      </c>
      <c r="B18451">
        <v>133140</v>
      </c>
      <c r="C18451">
        <v>133160</v>
      </c>
      <c r="D18451">
        <v>133120</v>
      </c>
      <c r="E18451">
        <v>133125</v>
      </c>
    </row>
    <row r="18452" spans="1:5" x14ac:dyDescent="0.25">
      <c r="A18452" s="2">
        <v>45737.50277777778</v>
      </c>
      <c r="B18452">
        <v>133155</v>
      </c>
      <c r="C18452">
        <v>133185</v>
      </c>
      <c r="D18452">
        <v>133110</v>
      </c>
      <c r="E18452">
        <v>133140</v>
      </c>
    </row>
    <row r="18453" spans="1:5" x14ac:dyDescent="0.25">
      <c r="A18453" s="2">
        <v>45737.502083333333</v>
      </c>
      <c r="B18453">
        <v>133095</v>
      </c>
      <c r="C18453">
        <v>133160</v>
      </c>
      <c r="D18453">
        <v>133085</v>
      </c>
      <c r="E18453">
        <v>133160</v>
      </c>
    </row>
    <row r="18454" spans="1:5" x14ac:dyDescent="0.25">
      <c r="A18454" s="2">
        <v>45737.501388888886</v>
      </c>
      <c r="B18454">
        <v>133140</v>
      </c>
      <c r="C18454">
        <v>133175</v>
      </c>
      <c r="D18454">
        <v>133045</v>
      </c>
      <c r="E18454">
        <v>133090</v>
      </c>
    </row>
    <row r="18455" spans="1:5" x14ac:dyDescent="0.25">
      <c r="A18455" s="2">
        <v>45737.500694444447</v>
      </c>
      <c r="B18455">
        <v>133180</v>
      </c>
      <c r="C18455">
        <v>133245</v>
      </c>
      <c r="D18455">
        <v>133130</v>
      </c>
      <c r="E18455">
        <v>133145</v>
      </c>
    </row>
    <row r="18456" spans="1:5" x14ac:dyDescent="0.25">
      <c r="A18456" s="2">
        <v>45737.5</v>
      </c>
      <c r="B18456">
        <v>133250</v>
      </c>
      <c r="C18456">
        <v>133285</v>
      </c>
      <c r="D18456">
        <v>133145</v>
      </c>
      <c r="E18456">
        <v>133175</v>
      </c>
    </row>
    <row r="18457" spans="1:5" x14ac:dyDescent="0.25">
      <c r="A18457" s="2">
        <v>45737.499305555553</v>
      </c>
      <c r="B18457">
        <v>133300</v>
      </c>
      <c r="C18457">
        <v>133300</v>
      </c>
      <c r="D18457">
        <v>133215</v>
      </c>
      <c r="E18457">
        <v>133250</v>
      </c>
    </row>
    <row r="18458" spans="1:5" x14ac:dyDescent="0.25">
      <c r="A18458" s="2">
        <v>45737.498611111114</v>
      </c>
      <c r="B18458">
        <v>133290</v>
      </c>
      <c r="C18458">
        <v>133315</v>
      </c>
      <c r="D18458">
        <v>133285</v>
      </c>
      <c r="E18458">
        <v>133295</v>
      </c>
    </row>
    <row r="18459" spans="1:5" x14ac:dyDescent="0.25">
      <c r="A18459" s="2">
        <v>45737.497916666667</v>
      </c>
      <c r="B18459">
        <v>133250</v>
      </c>
      <c r="C18459">
        <v>133285</v>
      </c>
      <c r="D18459">
        <v>133245</v>
      </c>
      <c r="E18459">
        <v>133285</v>
      </c>
    </row>
    <row r="18460" spans="1:5" x14ac:dyDescent="0.25">
      <c r="A18460" s="2">
        <v>45737.49722222222</v>
      </c>
      <c r="B18460">
        <v>133305</v>
      </c>
      <c r="C18460">
        <v>133345</v>
      </c>
      <c r="D18460">
        <v>133245</v>
      </c>
      <c r="E18460">
        <v>133250</v>
      </c>
    </row>
    <row r="18461" spans="1:5" x14ac:dyDescent="0.25">
      <c r="A18461" s="2">
        <v>45737.496527777781</v>
      </c>
      <c r="B18461">
        <v>133300</v>
      </c>
      <c r="C18461">
        <v>133330</v>
      </c>
      <c r="D18461">
        <v>133265</v>
      </c>
      <c r="E18461">
        <v>133305</v>
      </c>
    </row>
    <row r="18462" spans="1:5" x14ac:dyDescent="0.25">
      <c r="A18462" s="2">
        <v>45737.495833333334</v>
      </c>
      <c r="B18462">
        <v>133355</v>
      </c>
      <c r="C18462">
        <v>133360</v>
      </c>
      <c r="D18462">
        <v>133300</v>
      </c>
      <c r="E18462">
        <v>133300</v>
      </c>
    </row>
    <row r="18463" spans="1:5" x14ac:dyDescent="0.25">
      <c r="A18463" s="2">
        <v>45737.495138888888</v>
      </c>
      <c r="B18463">
        <v>133420</v>
      </c>
      <c r="C18463">
        <v>133425</v>
      </c>
      <c r="D18463">
        <v>133310</v>
      </c>
      <c r="E18463">
        <v>133355</v>
      </c>
    </row>
    <row r="18464" spans="1:5" x14ac:dyDescent="0.25">
      <c r="A18464" s="2">
        <v>45737.494444444441</v>
      </c>
      <c r="B18464">
        <v>133420</v>
      </c>
      <c r="C18464">
        <v>133435</v>
      </c>
      <c r="D18464">
        <v>133380</v>
      </c>
      <c r="E18464">
        <v>133420</v>
      </c>
    </row>
    <row r="18465" spans="1:5" x14ac:dyDescent="0.25">
      <c r="A18465" s="2">
        <v>45737.493750000001</v>
      </c>
      <c r="B18465">
        <v>133460</v>
      </c>
      <c r="C18465">
        <v>133510</v>
      </c>
      <c r="D18465">
        <v>133410</v>
      </c>
      <c r="E18465">
        <v>133415</v>
      </c>
    </row>
    <row r="18466" spans="1:5" x14ac:dyDescent="0.25">
      <c r="A18466" s="2">
        <v>45737.493055555555</v>
      </c>
      <c r="B18466">
        <v>133400</v>
      </c>
      <c r="C18466">
        <v>133460</v>
      </c>
      <c r="D18466">
        <v>133385</v>
      </c>
      <c r="E18466">
        <v>133455</v>
      </c>
    </row>
    <row r="18467" spans="1:5" x14ac:dyDescent="0.25">
      <c r="A18467" s="2">
        <v>45737.492361111108</v>
      </c>
      <c r="B18467">
        <v>133320</v>
      </c>
      <c r="C18467">
        <v>133405</v>
      </c>
      <c r="D18467">
        <v>133315</v>
      </c>
      <c r="E18467">
        <v>133395</v>
      </c>
    </row>
    <row r="18468" spans="1:5" x14ac:dyDescent="0.25">
      <c r="A18468" s="2">
        <v>45737.491666666669</v>
      </c>
      <c r="B18468">
        <v>133275</v>
      </c>
      <c r="C18468">
        <v>133340</v>
      </c>
      <c r="D18468">
        <v>133260</v>
      </c>
      <c r="E18468">
        <v>133320</v>
      </c>
    </row>
    <row r="18469" spans="1:5" x14ac:dyDescent="0.25">
      <c r="A18469" s="2">
        <v>45737.490972222222</v>
      </c>
      <c r="B18469">
        <v>133250</v>
      </c>
      <c r="C18469">
        <v>133305</v>
      </c>
      <c r="D18469">
        <v>133190</v>
      </c>
      <c r="E18469">
        <v>133275</v>
      </c>
    </row>
    <row r="18470" spans="1:5" x14ac:dyDescent="0.25">
      <c r="A18470" s="2">
        <v>45737.490277777775</v>
      </c>
      <c r="B18470">
        <v>133265</v>
      </c>
      <c r="C18470">
        <v>133295</v>
      </c>
      <c r="D18470">
        <v>133225</v>
      </c>
      <c r="E18470">
        <v>133250</v>
      </c>
    </row>
    <row r="18471" spans="1:5" x14ac:dyDescent="0.25">
      <c r="A18471" s="2">
        <v>45737.489583333336</v>
      </c>
      <c r="B18471">
        <v>133280</v>
      </c>
      <c r="C18471">
        <v>133340</v>
      </c>
      <c r="D18471">
        <v>133240</v>
      </c>
      <c r="E18471">
        <v>133265</v>
      </c>
    </row>
    <row r="18472" spans="1:5" x14ac:dyDescent="0.25">
      <c r="A18472" s="2">
        <v>45737.488888888889</v>
      </c>
      <c r="B18472">
        <v>133370</v>
      </c>
      <c r="C18472">
        <v>133380</v>
      </c>
      <c r="D18472">
        <v>133255</v>
      </c>
      <c r="E18472">
        <v>133280</v>
      </c>
    </row>
    <row r="18473" spans="1:5" x14ac:dyDescent="0.25">
      <c r="A18473" s="2">
        <v>45737.488194444442</v>
      </c>
      <c r="B18473">
        <v>133410</v>
      </c>
      <c r="C18473">
        <v>133425</v>
      </c>
      <c r="D18473">
        <v>133330</v>
      </c>
      <c r="E18473">
        <v>133375</v>
      </c>
    </row>
    <row r="18474" spans="1:5" x14ac:dyDescent="0.25">
      <c r="A18474" s="2">
        <v>45737.487500000003</v>
      </c>
      <c r="B18474">
        <v>133500</v>
      </c>
      <c r="C18474">
        <v>133500</v>
      </c>
      <c r="D18474">
        <v>133340</v>
      </c>
      <c r="E18474">
        <v>133405</v>
      </c>
    </row>
    <row r="18475" spans="1:5" x14ac:dyDescent="0.25">
      <c r="A18475" s="2">
        <v>45737.486805555556</v>
      </c>
      <c r="B18475">
        <v>133595</v>
      </c>
      <c r="C18475">
        <v>133610</v>
      </c>
      <c r="D18475">
        <v>133485</v>
      </c>
      <c r="E18475">
        <v>133495</v>
      </c>
    </row>
    <row r="18476" spans="1:5" x14ac:dyDescent="0.25">
      <c r="A18476" s="2">
        <v>45737.486111111109</v>
      </c>
      <c r="B18476">
        <v>133590</v>
      </c>
      <c r="C18476">
        <v>133615</v>
      </c>
      <c r="D18476">
        <v>133560</v>
      </c>
      <c r="E18476">
        <v>133600</v>
      </c>
    </row>
    <row r="18477" spans="1:5" x14ac:dyDescent="0.25">
      <c r="A18477" s="2">
        <v>45737.48541666667</v>
      </c>
      <c r="B18477">
        <v>133645</v>
      </c>
      <c r="C18477">
        <v>133670</v>
      </c>
      <c r="D18477">
        <v>133565</v>
      </c>
      <c r="E18477">
        <v>133590</v>
      </c>
    </row>
    <row r="18478" spans="1:5" x14ac:dyDescent="0.25">
      <c r="A18478" s="2">
        <v>45737.484722222223</v>
      </c>
      <c r="B18478">
        <v>133605</v>
      </c>
      <c r="C18478">
        <v>133680</v>
      </c>
      <c r="D18478">
        <v>133590</v>
      </c>
      <c r="E18478">
        <v>133640</v>
      </c>
    </row>
    <row r="18479" spans="1:5" x14ac:dyDescent="0.25">
      <c r="A18479" s="2">
        <v>45737.484027777777</v>
      </c>
      <c r="B18479">
        <v>133655</v>
      </c>
      <c r="C18479">
        <v>133665</v>
      </c>
      <c r="D18479">
        <v>133590</v>
      </c>
      <c r="E18479">
        <v>133600</v>
      </c>
    </row>
    <row r="18480" spans="1:5" x14ac:dyDescent="0.25">
      <c r="A18480" s="2">
        <v>45737.48333333333</v>
      </c>
      <c r="B18480">
        <v>133680</v>
      </c>
      <c r="C18480">
        <v>133725</v>
      </c>
      <c r="D18480">
        <v>133655</v>
      </c>
      <c r="E18480">
        <v>133655</v>
      </c>
    </row>
    <row r="18481" spans="1:5" x14ac:dyDescent="0.25">
      <c r="A18481" s="2">
        <v>45737.482638888891</v>
      </c>
      <c r="B18481">
        <v>133660</v>
      </c>
      <c r="C18481">
        <v>133695</v>
      </c>
      <c r="D18481">
        <v>133630</v>
      </c>
      <c r="E18481">
        <v>133675</v>
      </c>
    </row>
    <row r="18482" spans="1:5" x14ac:dyDescent="0.25">
      <c r="A18482" s="2">
        <v>45737.481944444444</v>
      </c>
      <c r="B18482">
        <v>133710</v>
      </c>
      <c r="C18482">
        <v>133715</v>
      </c>
      <c r="D18482">
        <v>133655</v>
      </c>
      <c r="E18482">
        <v>133660</v>
      </c>
    </row>
    <row r="18483" spans="1:5" x14ac:dyDescent="0.25">
      <c r="A18483" s="2">
        <v>45737.481249999997</v>
      </c>
      <c r="B18483">
        <v>133660</v>
      </c>
      <c r="C18483">
        <v>133715</v>
      </c>
      <c r="D18483">
        <v>133650</v>
      </c>
      <c r="E18483">
        <v>133710</v>
      </c>
    </row>
    <row r="18484" spans="1:5" x14ac:dyDescent="0.25">
      <c r="A18484" s="2">
        <v>45737.480555555558</v>
      </c>
      <c r="B18484">
        <v>133685</v>
      </c>
      <c r="C18484">
        <v>133700</v>
      </c>
      <c r="D18484">
        <v>133640</v>
      </c>
      <c r="E18484">
        <v>133655</v>
      </c>
    </row>
    <row r="18485" spans="1:5" x14ac:dyDescent="0.25">
      <c r="A18485" s="2">
        <v>45737.479861111111</v>
      </c>
      <c r="B18485">
        <v>133700</v>
      </c>
      <c r="C18485">
        <v>133705</v>
      </c>
      <c r="D18485">
        <v>133655</v>
      </c>
      <c r="E18485">
        <v>133680</v>
      </c>
    </row>
    <row r="18486" spans="1:5" x14ac:dyDescent="0.25">
      <c r="A18486" s="2">
        <v>45737.479166666664</v>
      </c>
      <c r="B18486">
        <v>133665</v>
      </c>
      <c r="C18486">
        <v>133735</v>
      </c>
      <c r="D18486">
        <v>133655</v>
      </c>
      <c r="E18486">
        <v>133695</v>
      </c>
    </row>
    <row r="18487" spans="1:5" x14ac:dyDescent="0.25">
      <c r="A18487" s="2">
        <v>45737.478472222225</v>
      </c>
      <c r="B18487">
        <v>133660</v>
      </c>
      <c r="C18487">
        <v>133665</v>
      </c>
      <c r="D18487">
        <v>133610</v>
      </c>
      <c r="E18487">
        <v>133665</v>
      </c>
    </row>
    <row r="18488" spans="1:5" x14ac:dyDescent="0.25">
      <c r="A18488" s="2">
        <v>45737.477777777778</v>
      </c>
      <c r="B18488">
        <v>133615</v>
      </c>
      <c r="C18488">
        <v>133670</v>
      </c>
      <c r="D18488">
        <v>133610</v>
      </c>
      <c r="E18488">
        <v>133655</v>
      </c>
    </row>
    <row r="18489" spans="1:5" x14ac:dyDescent="0.25">
      <c r="A18489" s="2">
        <v>45737.477083333331</v>
      </c>
      <c r="B18489">
        <v>133645</v>
      </c>
      <c r="C18489">
        <v>133660</v>
      </c>
      <c r="D18489">
        <v>133580</v>
      </c>
      <c r="E18489">
        <v>133610</v>
      </c>
    </row>
    <row r="18490" spans="1:5" x14ac:dyDescent="0.25">
      <c r="A18490" s="2">
        <v>45737.476388888892</v>
      </c>
      <c r="B18490">
        <v>133625</v>
      </c>
      <c r="C18490">
        <v>133700</v>
      </c>
      <c r="D18490">
        <v>133595</v>
      </c>
      <c r="E18490">
        <v>133650</v>
      </c>
    </row>
    <row r="18491" spans="1:5" x14ac:dyDescent="0.25">
      <c r="A18491" s="2">
        <v>45737.475694444445</v>
      </c>
      <c r="B18491">
        <v>133570</v>
      </c>
      <c r="C18491">
        <v>133645</v>
      </c>
      <c r="D18491">
        <v>133560</v>
      </c>
      <c r="E18491">
        <v>133620</v>
      </c>
    </row>
    <row r="18492" spans="1:5" x14ac:dyDescent="0.25">
      <c r="A18492" s="2">
        <v>45737.474999999999</v>
      </c>
      <c r="B18492">
        <v>133520</v>
      </c>
      <c r="C18492">
        <v>133595</v>
      </c>
      <c r="D18492">
        <v>133515</v>
      </c>
      <c r="E18492">
        <v>133570</v>
      </c>
    </row>
    <row r="18493" spans="1:5" x14ac:dyDescent="0.25">
      <c r="A18493" s="2">
        <v>45737.474305555559</v>
      </c>
      <c r="B18493">
        <v>133555</v>
      </c>
      <c r="C18493">
        <v>133600</v>
      </c>
      <c r="D18493">
        <v>133495</v>
      </c>
      <c r="E18493">
        <v>133520</v>
      </c>
    </row>
    <row r="18494" spans="1:5" x14ac:dyDescent="0.25">
      <c r="A18494" s="2">
        <v>45737.473611111112</v>
      </c>
      <c r="B18494">
        <v>133395</v>
      </c>
      <c r="C18494">
        <v>133580</v>
      </c>
      <c r="D18494">
        <v>133395</v>
      </c>
      <c r="E18494">
        <v>133555</v>
      </c>
    </row>
    <row r="18495" spans="1:5" x14ac:dyDescent="0.25">
      <c r="A18495" s="2">
        <v>45737.472916666666</v>
      </c>
      <c r="B18495">
        <v>133360</v>
      </c>
      <c r="C18495">
        <v>133425</v>
      </c>
      <c r="D18495">
        <v>133305</v>
      </c>
      <c r="E18495">
        <v>133400</v>
      </c>
    </row>
    <row r="18496" spans="1:5" x14ac:dyDescent="0.25">
      <c r="A18496" s="2">
        <v>45737.472222222219</v>
      </c>
      <c r="B18496">
        <v>133300</v>
      </c>
      <c r="C18496">
        <v>133375</v>
      </c>
      <c r="D18496">
        <v>133290</v>
      </c>
      <c r="E18496">
        <v>133365</v>
      </c>
    </row>
    <row r="18497" spans="1:5" x14ac:dyDescent="0.25">
      <c r="A18497" s="2">
        <v>45737.47152777778</v>
      </c>
      <c r="B18497">
        <v>133315</v>
      </c>
      <c r="C18497">
        <v>133345</v>
      </c>
      <c r="D18497">
        <v>133275</v>
      </c>
      <c r="E18497">
        <v>133300</v>
      </c>
    </row>
    <row r="18498" spans="1:5" x14ac:dyDescent="0.25">
      <c r="A18498" s="2">
        <v>45737.470833333333</v>
      </c>
      <c r="B18498">
        <v>133315</v>
      </c>
      <c r="C18498">
        <v>133340</v>
      </c>
      <c r="D18498">
        <v>133305</v>
      </c>
      <c r="E18498">
        <v>133310</v>
      </c>
    </row>
    <row r="18499" spans="1:5" x14ac:dyDescent="0.25">
      <c r="A18499" s="2">
        <v>45737.470138888886</v>
      </c>
      <c r="B18499">
        <v>133325</v>
      </c>
      <c r="C18499">
        <v>133370</v>
      </c>
      <c r="D18499">
        <v>133315</v>
      </c>
      <c r="E18499">
        <v>133315</v>
      </c>
    </row>
    <row r="18500" spans="1:5" x14ac:dyDescent="0.25">
      <c r="A18500" s="2">
        <v>45737.469444444447</v>
      </c>
      <c r="B18500">
        <v>133300</v>
      </c>
      <c r="C18500">
        <v>133345</v>
      </c>
      <c r="D18500">
        <v>133275</v>
      </c>
      <c r="E18500">
        <v>133320</v>
      </c>
    </row>
    <row r="18501" spans="1:5" x14ac:dyDescent="0.25">
      <c r="A18501" s="2">
        <v>45737.46875</v>
      </c>
      <c r="B18501">
        <v>133365</v>
      </c>
      <c r="C18501">
        <v>133385</v>
      </c>
      <c r="D18501">
        <v>133290</v>
      </c>
      <c r="E18501">
        <v>133305</v>
      </c>
    </row>
    <row r="18502" spans="1:5" x14ac:dyDescent="0.25">
      <c r="A18502" s="2">
        <v>45737.468055555553</v>
      </c>
      <c r="B18502">
        <v>133415</v>
      </c>
      <c r="C18502">
        <v>133435</v>
      </c>
      <c r="D18502">
        <v>133340</v>
      </c>
      <c r="E18502">
        <v>133370</v>
      </c>
    </row>
    <row r="18503" spans="1:5" x14ac:dyDescent="0.25">
      <c r="A18503" s="2">
        <v>45737.467361111114</v>
      </c>
      <c r="B18503">
        <v>133395</v>
      </c>
      <c r="C18503">
        <v>133470</v>
      </c>
      <c r="D18503">
        <v>133385</v>
      </c>
      <c r="E18503">
        <v>133415</v>
      </c>
    </row>
    <row r="18504" spans="1:5" x14ac:dyDescent="0.25">
      <c r="A18504" s="2">
        <v>45737.466666666667</v>
      </c>
      <c r="B18504">
        <v>133235</v>
      </c>
      <c r="C18504">
        <v>133395</v>
      </c>
      <c r="D18504">
        <v>133235</v>
      </c>
      <c r="E18504">
        <v>133395</v>
      </c>
    </row>
    <row r="18505" spans="1:5" x14ac:dyDescent="0.25">
      <c r="A18505" s="2">
        <v>45737.46597222222</v>
      </c>
      <c r="B18505">
        <v>133185</v>
      </c>
      <c r="C18505">
        <v>133265</v>
      </c>
      <c r="D18505">
        <v>133170</v>
      </c>
      <c r="E18505">
        <v>133240</v>
      </c>
    </row>
    <row r="18506" spans="1:5" x14ac:dyDescent="0.25">
      <c r="A18506" s="2">
        <v>45737.465277777781</v>
      </c>
      <c r="B18506">
        <v>133180</v>
      </c>
      <c r="C18506">
        <v>133205</v>
      </c>
      <c r="D18506">
        <v>133160</v>
      </c>
      <c r="E18506">
        <v>133185</v>
      </c>
    </row>
    <row r="18507" spans="1:5" x14ac:dyDescent="0.25">
      <c r="A18507" s="2">
        <v>45737.464583333334</v>
      </c>
      <c r="B18507">
        <v>133210</v>
      </c>
      <c r="C18507">
        <v>133220</v>
      </c>
      <c r="D18507">
        <v>133145</v>
      </c>
      <c r="E18507">
        <v>133185</v>
      </c>
    </row>
    <row r="18508" spans="1:5" x14ac:dyDescent="0.25">
      <c r="A18508" s="2">
        <v>45737.463888888888</v>
      </c>
      <c r="B18508">
        <v>133165</v>
      </c>
      <c r="C18508">
        <v>133255</v>
      </c>
      <c r="D18508">
        <v>133155</v>
      </c>
      <c r="E18508">
        <v>133210</v>
      </c>
    </row>
    <row r="18509" spans="1:5" x14ac:dyDescent="0.25">
      <c r="A18509" s="2">
        <v>45737.463194444441</v>
      </c>
      <c r="B18509">
        <v>133145</v>
      </c>
      <c r="C18509">
        <v>133220</v>
      </c>
      <c r="D18509">
        <v>133095</v>
      </c>
      <c r="E18509">
        <v>133165</v>
      </c>
    </row>
    <row r="18510" spans="1:5" x14ac:dyDescent="0.25">
      <c r="A18510" s="2">
        <v>45737.462500000001</v>
      </c>
      <c r="B18510">
        <v>133180</v>
      </c>
      <c r="C18510">
        <v>133185</v>
      </c>
      <c r="D18510">
        <v>133105</v>
      </c>
      <c r="E18510">
        <v>133150</v>
      </c>
    </row>
    <row r="18511" spans="1:5" x14ac:dyDescent="0.25">
      <c r="A18511" s="2">
        <v>45737.461805555555</v>
      </c>
      <c r="B18511">
        <v>133225</v>
      </c>
      <c r="C18511">
        <v>133255</v>
      </c>
      <c r="D18511">
        <v>133150</v>
      </c>
      <c r="E18511">
        <v>133180</v>
      </c>
    </row>
    <row r="18512" spans="1:5" x14ac:dyDescent="0.25">
      <c r="A18512" s="2">
        <v>45737.461111111108</v>
      </c>
      <c r="B18512">
        <v>133075</v>
      </c>
      <c r="C18512">
        <v>133230</v>
      </c>
      <c r="D18512">
        <v>133060</v>
      </c>
      <c r="E18512">
        <v>133220</v>
      </c>
    </row>
    <row r="18513" spans="1:5" x14ac:dyDescent="0.25">
      <c r="A18513" s="2">
        <v>45737.460416666669</v>
      </c>
      <c r="B18513">
        <v>133135</v>
      </c>
      <c r="C18513">
        <v>133165</v>
      </c>
      <c r="D18513">
        <v>133055</v>
      </c>
      <c r="E18513">
        <v>133080</v>
      </c>
    </row>
    <row r="18514" spans="1:5" x14ac:dyDescent="0.25">
      <c r="A18514" s="2">
        <v>45737.459722222222</v>
      </c>
      <c r="B18514">
        <v>133190</v>
      </c>
      <c r="C18514">
        <v>133220</v>
      </c>
      <c r="D18514">
        <v>133075</v>
      </c>
      <c r="E18514">
        <v>133130</v>
      </c>
    </row>
    <row r="18515" spans="1:5" x14ac:dyDescent="0.25">
      <c r="A18515" s="2">
        <v>45737.459027777775</v>
      </c>
      <c r="B18515">
        <v>133220</v>
      </c>
      <c r="C18515">
        <v>133275</v>
      </c>
      <c r="D18515">
        <v>133185</v>
      </c>
      <c r="E18515">
        <v>133190</v>
      </c>
    </row>
    <row r="18516" spans="1:5" x14ac:dyDescent="0.25">
      <c r="A18516" s="2">
        <v>45737.458333333336</v>
      </c>
      <c r="B18516">
        <v>133270</v>
      </c>
      <c r="C18516">
        <v>133320</v>
      </c>
      <c r="D18516">
        <v>133205</v>
      </c>
      <c r="E18516">
        <v>133225</v>
      </c>
    </row>
    <row r="18517" spans="1:5" x14ac:dyDescent="0.25">
      <c r="A18517" s="2">
        <v>45737.457638888889</v>
      </c>
      <c r="B18517">
        <v>133185</v>
      </c>
      <c r="C18517">
        <v>133285</v>
      </c>
      <c r="D18517">
        <v>133170</v>
      </c>
      <c r="E18517">
        <v>133265</v>
      </c>
    </row>
    <row r="18518" spans="1:5" x14ac:dyDescent="0.25">
      <c r="A18518" s="2">
        <v>45737.456944444442</v>
      </c>
      <c r="B18518">
        <v>133075</v>
      </c>
      <c r="C18518">
        <v>133185</v>
      </c>
      <c r="D18518">
        <v>133070</v>
      </c>
      <c r="E18518">
        <v>133185</v>
      </c>
    </row>
    <row r="18519" spans="1:5" x14ac:dyDescent="0.25">
      <c r="A18519" s="2">
        <v>45737.456250000003</v>
      </c>
      <c r="B18519">
        <v>133105</v>
      </c>
      <c r="C18519">
        <v>133130</v>
      </c>
      <c r="D18519">
        <v>133010</v>
      </c>
      <c r="E18519">
        <v>133075</v>
      </c>
    </row>
    <row r="18520" spans="1:5" x14ac:dyDescent="0.25">
      <c r="A18520" s="2">
        <v>45737.455555555556</v>
      </c>
      <c r="B18520">
        <v>133125</v>
      </c>
      <c r="C18520">
        <v>133165</v>
      </c>
      <c r="D18520">
        <v>133085</v>
      </c>
      <c r="E18520">
        <v>133105</v>
      </c>
    </row>
    <row r="18521" spans="1:5" x14ac:dyDescent="0.25">
      <c r="A18521" s="2">
        <v>45737.454861111109</v>
      </c>
      <c r="B18521">
        <v>133045</v>
      </c>
      <c r="C18521">
        <v>133130</v>
      </c>
      <c r="D18521">
        <v>133040</v>
      </c>
      <c r="E18521">
        <v>133125</v>
      </c>
    </row>
    <row r="18522" spans="1:5" x14ac:dyDescent="0.25">
      <c r="A18522" s="2">
        <v>45737.45416666667</v>
      </c>
      <c r="B18522">
        <v>133110</v>
      </c>
      <c r="C18522">
        <v>133135</v>
      </c>
      <c r="D18522">
        <v>133040</v>
      </c>
      <c r="E18522">
        <v>133045</v>
      </c>
    </row>
    <row r="18523" spans="1:5" x14ac:dyDescent="0.25">
      <c r="A18523" s="2">
        <v>45737.453472222223</v>
      </c>
      <c r="B18523">
        <v>133080</v>
      </c>
      <c r="C18523">
        <v>133125</v>
      </c>
      <c r="D18523">
        <v>133055</v>
      </c>
      <c r="E18523">
        <v>133115</v>
      </c>
    </row>
    <row r="18524" spans="1:5" x14ac:dyDescent="0.25">
      <c r="A18524" s="2">
        <v>45737.452777777777</v>
      </c>
      <c r="B18524">
        <v>133185</v>
      </c>
      <c r="C18524">
        <v>133190</v>
      </c>
      <c r="D18524">
        <v>133070</v>
      </c>
      <c r="E18524">
        <v>133085</v>
      </c>
    </row>
    <row r="18525" spans="1:5" x14ac:dyDescent="0.25">
      <c r="A18525" s="2">
        <v>45737.45208333333</v>
      </c>
      <c r="B18525">
        <v>133160</v>
      </c>
      <c r="C18525">
        <v>133185</v>
      </c>
      <c r="D18525">
        <v>133135</v>
      </c>
      <c r="E18525">
        <v>133185</v>
      </c>
    </row>
    <row r="18526" spans="1:5" x14ac:dyDescent="0.25">
      <c r="A18526" s="2">
        <v>45737.451388888891</v>
      </c>
      <c r="B18526">
        <v>133185</v>
      </c>
      <c r="C18526">
        <v>133195</v>
      </c>
      <c r="D18526">
        <v>133125</v>
      </c>
      <c r="E18526">
        <v>133160</v>
      </c>
    </row>
    <row r="18527" spans="1:5" x14ac:dyDescent="0.25">
      <c r="A18527" s="2">
        <v>45737.450694444444</v>
      </c>
      <c r="B18527">
        <v>133140</v>
      </c>
      <c r="C18527">
        <v>133235</v>
      </c>
      <c r="D18527">
        <v>133140</v>
      </c>
      <c r="E18527">
        <v>133180</v>
      </c>
    </row>
    <row r="18528" spans="1:5" x14ac:dyDescent="0.25">
      <c r="A18528" s="2">
        <v>45737.45</v>
      </c>
      <c r="B18528">
        <v>133110</v>
      </c>
      <c r="C18528">
        <v>133175</v>
      </c>
      <c r="D18528">
        <v>133045</v>
      </c>
      <c r="E18528">
        <v>133145</v>
      </c>
    </row>
    <row r="18529" spans="1:5" x14ac:dyDescent="0.25">
      <c r="A18529" s="2">
        <v>45737.449305555558</v>
      </c>
      <c r="B18529">
        <v>133180</v>
      </c>
      <c r="C18529">
        <v>133200</v>
      </c>
      <c r="D18529">
        <v>133100</v>
      </c>
      <c r="E18529">
        <v>133110</v>
      </c>
    </row>
    <row r="18530" spans="1:5" x14ac:dyDescent="0.25">
      <c r="A18530" s="2">
        <v>45737.448611111111</v>
      </c>
      <c r="B18530">
        <v>133055</v>
      </c>
      <c r="C18530">
        <v>133205</v>
      </c>
      <c r="D18530">
        <v>133045</v>
      </c>
      <c r="E18530">
        <v>133175</v>
      </c>
    </row>
    <row r="18531" spans="1:5" x14ac:dyDescent="0.25">
      <c r="A18531" s="2">
        <v>45737.447916666664</v>
      </c>
      <c r="B18531">
        <v>133180</v>
      </c>
      <c r="C18531">
        <v>133185</v>
      </c>
      <c r="D18531">
        <v>133025</v>
      </c>
      <c r="E18531">
        <v>133055</v>
      </c>
    </row>
    <row r="18532" spans="1:5" x14ac:dyDescent="0.25">
      <c r="A18532" s="2">
        <v>45737.447222222225</v>
      </c>
      <c r="B18532">
        <v>133225</v>
      </c>
      <c r="C18532">
        <v>133255</v>
      </c>
      <c r="D18532">
        <v>133150</v>
      </c>
      <c r="E18532">
        <v>133185</v>
      </c>
    </row>
    <row r="18533" spans="1:5" x14ac:dyDescent="0.25">
      <c r="A18533" s="2">
        <v>45737.446527777778</v>
      </c>
      <c r="B18533">
        <v>133210</v>
      </c>
      <c r="C18533">
        <v>133235</v>
      </c>
      <c r="D18533">
        <v>133165</v>
      </c>
      <c r="E18533">
        <v>133225</v>
      </c>
    </row>
    <row r="18534" spans="1:5" x14ac:dyDescent="0.25">
      <c r="A18534" s="2">
        <v>45737.445833333331</v>
      </c>
      <c r="B18534">
        <v>133265</v>
      </c>
      <c r="C18534">
        <v>133290</v>
      </c>
      <c r="D18534">
        <v>133205</v>
      </c>
      <c r="E18534">
        <v>133210</v>
      </c>
    </row>
    <row r="18535" spans="1:5" x14ac:dyDescent="0.25">
      <c r="A18535" s="2">
        <v>45737.445138888892</v>
      </c>
      <c r="B18535">
        <v>133295</v>
      </c>
      <c r="C18535">
        <v>133305</v>
      </c>
      <c r="D18535">
        <v>133220</v>
      </c>
      <c r="E18535">
        <v>133260</v>
      </c>
    </row>
    <row r="18536" spans="1:5" x14ac:dyDescent="0.25">
      <c r="A18536" s="2">
        <v>45737.444444444445</v>
      </c>
      <c r="B18536">
        <v>133375</v>
      </c>
      <c r="C18536">
        <v>133385</v>
      </c>
      <c r="D18536">
        <v>133225</v>
      </c>
      <c r="E18536">
        <v>133295</v>
      </c>
    </row>
    <row r="18537" spans="1:5" x14ac:dyDescent="0.25">
      <c r="A18537" s="2">
        <v>45737.443749999999</v>
      </c>
      <c r="B18537">
        <v>133265</v>
      </c>
      <c r="C18537">
        <v>133375</v>
      </c>
      <c r="D18537">
        <v>133250</v>
      </c>
      <c r="E18537">
        <v>133375</v>
      </c>
    </row>
    <row r="18538" spans="1:5" x14ac:dyDescent="0.25">
      <c r="A18538" s="2">
        <v>45737.443055555559</v>
      </c>
      <c r="B18538">
        <v>133345</v>
      </c>
      <c r="C18538">
        <v>133345</v>
      </c>
      <c r="D18538">
        <v>133205</v>
      </c>
      <c r="E18538">
        <v>133260</v>
      </c>
    </row>
    <row r="18539" spans="1:5" x14ac:dyDescent="0.25">
      <c r="A18539" s="2">
        <v>45737.442361111112</v>
      </c>
      <c r="B18539">
        <v>133305</v>
      </c>
      <c r="C18539">
        <v>133425</v>
      </c>
      <c r="D18539">
        <v>133270</v>
      </c>
      <c r="E18539">
        <v>133345</v>
      </c>
    </row>
    <row r="18540" spans="1:5" x14ac:dyDescent="0.25">
      <c r="A18540" s="2">
        <v>45737.441666666666</v>
      </c>
      <c r="B18540">
        <v>133290</v>
      </c>
      <c r="C18540">
        <v>133340</v>
      </c>
      <c r="D18540">
        <v>133230</v>
      </c>
      <c r="E18540">
        <v>133300</v>
      </c>
    </row>
    <row r="18541" spans="1:5" x14ac:dyDescent="0.25">
      <c r="A18541" s="2">
        <v>45737.440972222219</v>
      </c>
      <c r="B18541">
        <v>133355</v>
      </c>
      <c r="C18541">
        <v>133370</v>
      </c>
      <c r="D18541">
        <v>133260</v>
      </c>
      <c r="E18541">
        <v>133285</v>
      </c>
    </row>
    <row r="18542" spans="1:5" x14ac:dyDescent="0.25">
      <c r="A18542" s="2">
        <v>45737.44027777778</v>
      </c>
      <c r="B18542">
        <v>133110</v>
      </c>
      <c r="C18542">
        <v>133395</v>
      </c>
      <c r="D18542">
        <v>133105</v>
      </c>
      <c r="E18542">
        <v>133360</v>
      </c>
    </row>
    <row r="18543" spans="1:5" x14ac:dyDescent="0.25">
      <c r="A18543" s="2">
        <v>45737.439583333333</v>
      </c>
      <c r="B18543">
        <v>132985</v>
      </c>
      <c r="C18543">
        <v>133145</v>
      </c>
      <c r="D18543">
        <v>132980</v>
      </c>
      <c r="E18543">
        <v>133115</v>
      </c>
    </row>
    <row r="18544" spans="1:5" x14ac:dyDescent="0.25">
      <c r="A18544" s="2">
        <v>45737.438888888886</v>
      </c>
      <c r="B18544">
        <v>132970</v>
      </c>
      <c r="C18544">
        <v>133000</v>
      </c>
      <c r="D18544">
        <v>132915</v>
      </c>
      <c r="E18544">
        <v>132985</v>
      </c>
    </row>
    <row r="18545" spans="1:5" x14ac:dyDescent="0.25">
      <c r="A18545" s="2">
        <v>45737.438194444447</v>
      </c>
      <c r="B18545">
        <v>132960</v>
      </c>
      <c r="C18545">
        <v>133020</v>
      </c>
      <c r="D18545">
        <v>132920</v>
      </c>
      <c r="E18545">
        <v>132975</v>
      </c>
    </row>
    <row r="18546" spans="1:5" x14ac:dyDescent="0.25">
      <c r="A18546" s="2">
        <v>45737.4375</v>
      </c>
      <c r="B18546">
        <v>132975</v>
      </c>
      <c r="C18546">
        <v>133040</v>
      </c>
      <c r="D18546">
        <v>132950</v>
      </c>
      <c r="E18546">
        <v>132960</v>
      </c>
    </row>
    <row r="18547" spans="1:5" x14ac:dyDescent="0.25">
      <c r="A18547" s="2">
        <v>45737.436805555553</v>
      </c>
      <c r="B18547">
        <v>132960</v>
      </c>
      <c r="C18547">
        <v>132990</v>
      </c>
      <c r="D18547">
        <v>132900</v>
      </c>
      <c r="E18547">
        <v>132980</v>
      </c>
    </row>
    <row r="18548" spans="1:5" x14ac:dyDescent="0.25">
      <c r="A18548" s="2">
        <v>45737.436111111114</v>
      </c>
      <c r="B18548">
        <v>132970</v>
      </c>
      <c r="C18548">
        <v>132995</v>
      </c>
      <c r="D18548">
        <v>132950</v>
      </c>
      <c r="E18548">
        <v>132960</v>
      </c>
    </row>
    <row r="18549" spans="1:5" x14ac:dyDescent="0.25">
      <c r="A18549" s="2">
        <v>45737.435416666667</v>
      </c>
      <c r="B18549">
        <v>132960</v>
      </c>
      <c r="C18549">
        <v>133020</v>
      </c>
      <c r="D18549">
        <v>132950</v>
      </c>
      <c r="E18549">
        <v>132970</v>
      </c>
    </row>
    <row r="18550" spans="1:5" x14ac:dyDescent="0.25">
      <c r="A18550" s="2">
        <v>45737.43472222222</v>
      </c>
      <c r="B18550">
        <v>132930</v>
      </c>
      <c r="C18550">
        <v>132990</v>
      </c>
      <c r="D18550">
        <v>132925</v>
      </c>
      <c r="E18550">
        <v>132955</v>
      </c>
    </row>
    <row r="18551" spans="1:5" x14ac:dyDescent="0.25">
      <c r="A18551" s="2">
        <v>45737.434027777781</v>
      </c>
      <c r="B18551">
        <v>132935</v>
      </c>
      <c r="C18551">
        <v>132955</v>
      </c>
      <c r="D18551">
        <v>132895</v>
      </c>
      <c r="E18551">
        <v>132930</v>
      </c>
    </row>
    <row r="18552" spans="1:5" x14ac:dyDescent="0.25">
      <c r="A18552" s="2">
        <v>45737.433333333334</v>
      </c>
      <c r="B18552">
        <v>132995</v>
      </c>
      <c r="C18552">
        <v>133005</v>
      </c>
      <c r="D18552">
        <v>132905</v>
      </c>
      <c r="E18552">
        <v>132940</v>
      </c>
    </row>
    <row r="18553" spans="1:5" x14ac:dyDescent="0.25">
      <c r="A18553" s="2">
        <v>45737.432638888888</v>
      </c>
      <c r="B18553">
        <v>132970</v>
      </c>
      <c r="C18553">
        <v>133040</v>
      </c>
      <c r="D18553">
        <v>132940</v>
      </c>
      <c r="E18553">
        <v>133000</v>
      </c>
    </row>
    <row r="18554" spans="1:5" x14ac:dyDescent="0.25">
      <c r="A18554" s="2">
        <v>45737.431944444441</v>
      </c>
      <c r="B18554">
        <v>132955</v>
      </c>
      <c r="C18554">
        <v>132975</v>
      </c>
      <c r="D18554">
        <v>132935</v>
      </c>
      <c r="E18554">
        <v>132970</v>
      </c>
    </row>
    <row r="18555" spans="1:5" x14ac:dyDescent="0.25">
      <c r="A18555" s="2">
        <v>45737.431250000001</v>
      </c>
      <c r="B18555">
        <v>132930</v>
      </c>
      <c r="C18555">
        <v>132990</v>
      </c>
      <c r="D18555">
        <v>132925</v>
      </c>
      <c r="E18555">
        <v>132955</v>
      </c>
    </row>
    <row r="18556" spans="1:5" x14ac:dyDescent="0.25">
      <c r="A18556" s="2">
        <v>45737.430555555555</v>
      </c>
      <c r="B18556">
        <v>132995</v>
      </c>
      <c r="C18556">
        <v>132995</v>
      </c>
      <c r="D18556">
        <v>132910</v>
      </c>
      <c r="E18556">
        <v>132930</v>
      </c>
    </row>
    <row r="18557" spans="1:5" x14ac:dyDescent="0.25">
      <c r="A18557" s="2">
        <v>45737.429861111108</v>
      </c>
      <c r="B18557">
        <v>132970</v>
      </c>
      <c r="C18557">
        <v>133025</v>
      </c>
      <c r="D18557">
        <v>132935</v>
      </c>
      <c r="E18557">
        <v>132995</v>
      </c>
    </row>
    <row r="18558" spans="1:5" x14ac:dyDescent="0.25">
      <c r="A18558" s="2">
        <v>45737.429166666669</v>
      </c>
      <c r="B18558">
        <v>132880</v>
      </c>
      <c r="C18558">
        <v>132970</v>
      </c>
      <c r="D18558">
        <v>132870</v>
      </c>
      <c r="E18558">
        <v>132965</v>
      </c>
    </row>
    <row r="18559" spans="1:5" x14ac:dyDescent="0.25">
      <c r="A18559" s="2">
        <v>45737.428472222222</v>
      </c>
      <c r="B18559">
        <v>132840</v>
      </c>
      <c r="C18559">
        <v>132895</v>
      </c>
      <c r="D18559">
        <v>132825</v>
      </c>
      <c r="E18559">
        <v>132880</v>
      </c>
    </row>
    <row r="18560" spans="1:5" x14ac:dyDescent="0.25">
      <c r="A18560" s="2">
        <v>45737.427777777775</v>
      </c>
      <c r="B18560">
        <v>132900</v>
      </c>
      <c r="C18560">
        <v>132940</v>
      </c>
      <c r="D18560">
        <v>132820</v>
      </c>
      <c r="E18560">
        <v>132845</v>
      </c>
    </row>
    <row r="18561" spans="1:5" x14ac:dyDescent="0.25">
      <c r="A18561" s="2">
        <v>45737.427083333336</v>
      </c>
      <c r="B18561">
        <v>132890</v>
      </c>
      <c r="C18561">
        <v>132990</v>
      </c>
      <c r="D18561">
        <v>132855</v>
      </c>
      <c r="E18561">
        <v>132900</v>
      </c>
    </row>
    <row r="18562" spans="1:5" x14ac:dyDescent="0.25">
      <c r="A18562" s="2">
        <v>45737.426388888889</v>
      </c>
      <c r="B18562">
        <v>132905</v>
      </c>
      <c r="C18562">
        <v>132955</v>
      </c>
      <c r="D18562">
        <v>132875</v>
      </c>
      <c r="E18562">
        <v>132890</v>
      </c>
    </row>
    <row r="18563" spans="1:5" x14ac:dyDescent="0.25">
      <c r="A18563" s="2">
        <v>45737.425694444442</v>
      </c>
      <c r="B18563">
        <v>132995</v>
      </c>
      <c r="C18563">
        <v>133015</v>
      </c>
      <c r="D18563">
        <v>132885</v>
      </c>
      <c r="E18563">
        <v>132905</v>
      </c>
    </row>
    <row r="18564" spans="1:5" x14ac:dyDescent="0.25">
      <c r="A18564" s="2">
        <v>45737.425000000003</v>
      </c>
      <c r="B18564">
        <v>132980</v>
      </c>
      <c r="C18564">
        <v>133005</v>
      </c>
      <c r="D18564">
        <v>132940</v>
      </c>
      <c r="E18564">
        <v>132990</v>
      </c>
    </row>
    <row r="18565" spans="1:5" x14ac:dyDescent="0.25">
      <c r="A18565" s="2">
        <v>45737.424305555556</v>
      </c>
      <c r="B18565">
        <v>133060</v>
      </c>
      <c r="C18565">
        <v>133090</v>
      </c>
      <c r="D18565">
        <v>132940</v>
      </c>
      <c r="E18565">
        <v>132980</v>
      </c>
    </row>
    <row r="18566" spans="1:5" x14ac:dyDescent="0.25">
      <c r="A18566" s="2">
        <v>45737.423611111109</v>
      </c>
      <c r="B18566">
        <v>133135</v>
      </c>
      <c r="C18566">
        <v>133180</v>
      </c>
      <c r="D18566">
        <v>133055</v>
      </c>
      <c r="E18566">
        <v>133060</v>
      </c>
    </row>
    <row r="18567" spans="1:5" x14ac:dyDescent="0.25">
      <c r="A18567" s="2">
        <v>45737.42291666667</v>
      </c>
      <c r="B18567">
        <v>133105</v>
      </c>
      <c r="C18567">
        <v>133155</v>
      </c>
      <c r="D18567">
        <v>133060</v>
      </c>
      <c r="E18567">
        <v>133135</v>
      </c>
    </row>
    <row r="18568" spans="1:5" x14ac:dyDescent="0.25">
      <c r="A18568" s="2">
        <v>45737.422222222223</v>
      </c>
      <c r="B18568">
        <v>133070</v>
      </c>
      <c r="C18568">
        <v>133105</v>
      </c>
      <c r="D18568">
        <v>133025</v>
      </c>
      <c r="E18568">
        <v>133100</v>
      </c>
    </row>
    <row r="18569" spans="1:5" x14ac:dyDescent="0.25">
      <c r="A18569" s="2">
        <v>45737.421527777777</v>
      </c>
      <c r="B18569">
        <v>133085</v>
      </c>
      <c r="C18569">
        <v>133125</v>
      </c>
      <c r="D18569">
        <v>133040</v>
      </c>
      <c r="E18569">
        <v>133065</v>
      </c>
    </row>
    <row r="18570" spans="1:5" x14ac:dyDescent="0.25">
      <c r="A18570" s="2">
        <v>45737.42083333333</v>
      </c>
      <c r="B18570">
        <v>133065</v>
      </c>
      <c r="C18570">
        <v>133125</v>
      </c>
      <c r="D18570">
        <v>133065</v>
      </c>
      <c r="E18570">
        <v>133085</v>
      </c>
    </row>
    <row r="18571" spans="1:5" x14ac:dyDescent="0.25">
      <c r="A18571" s="2">
        <v>45737.420138888891</v>
      </c>
      <c r="B18571">
        <v>133040</v>
      </c>
      <c r="C18571">
        <v>133085</v>
      </c>
      <c r="D18571">
        <v>133035</v>
      </c>
      <c r="E18571">
        <v>133060</v>
      </c>
    </row>
    <row r="18572" spans="1:5" x14ac:dyDescent="0.25">
      <c r="A18572" s="2">
        <v>45737.419444444444</v>
      </c>
      <c r="B18572">
        <v>133005</v>
      </c>
      <c r="C18572">
        <v>133100</v>
      </c>
      <c r="D18572">
        <v>132990</v>
      </c>
      <c r="E18572">
        <v>133035</v>
      </c>
    </row>
    <row r="18573" spans="1:5" x14ac:dyDescent="0.25">
      <c r="A18573" s="2">
        <v>45737.418749999997</v>
      </c>
      <c r="B18573">
        <v>133080</v>
      </c>
      <c r="C18573">
        <v>133095</v>
      </c>
      <c r="D18573">
        <v>133000</v>
      </c>
      <c r="E18573">
        <v>133000</v>
      </c>
    </row>
    <row r="18574" spans="1:5" x14ac:dyDescent="0.25">
      <c r="A18574" s="2">
        <v>45737.418055555558</v>
      </c>
      <c r="B18574">
        <v>133065</v>
      </c>
      <c r="C18574">
        <v>133130</v>
      </c>
      <c r="D18574">
        <v>133060</v>
      </c>
      <c r="E18574">
        <v>133085</v>
      </c>
    </row>
    <row r="18575" spans="1:5" x14ac:dyDescent="0.25">
      <c r="A18575" s="2">
        <v>45737.417361111111</v>
      </c>
      <c r="B18575">
        <v>133075</v>
      </c>
      <c r="C18575">
        <v>133170</v>
      </c>
      <c r="D18575">
        <v>133050</v>
      </c>
      <c r="E18575">
        <v>133070</v>
      </c>
    </row>
    <row r="18576" spans="1:5" x14ac:dyDescent="0.25">
      <c r="A18576" s="2">
        <v>45737.416666666664</v>
      </c>
      <c r="B18576">
        <v>132930</v>
      </c>
      <c r="C18576">
        <v>133080</v>
      </c>
      <c r="D18576">
        <v>132925</v>
      </c>
      <c r="E18576">
        <v>133075</v>
      </c>
    </row>
    <row r="18577" spans="1:5" x14ac:dyDescent="0.25">
      <c r="A18577" s="2">
        <v>45737.415972222225</v>
      </c>
      <c r="B18577">
        <v>132975</v>
      </c>
      <c r="C18577">
        <v>132975</v>
      </c>
      <c r="D18577">
        <v>132925</v>
      </c>
      <c r="E18577">
        <v>132935</v>
      </c>
    </row>
    <row r="18578" spans="1:5" x14ac:dyDescent="0.25">
      <c r="A18578" s="2">
        <v>45737.415277777778</v>
      </c>
      <c r="B18578">
        <v>132930</v>
      </c>
      <c r="C18578">
        <v>132995</v>
      </c>
      <c r="D18578">
        <v>132930</v>
      </c>
      <c r="E18578">
        <v>132970</v>
      </c>
    </row>
    <row r="18579" spans="1:5" x14ac:dyDescent="0.25">
      <c r="A18579" s="2">
        <v>45737.414583333331</v>
      </c>
      <c r="B18579">
        <v>132915</v>
      </c>
      <c r="C18579">
        <v>132965</v>
      </c>
      <c r="D18579">
        <v>132915</v>
      </c>
      <c r="E18579">
        <v>132930</v>
      </c>
    </row>
    <row r="18580" spans="1:5" x14ac:dyDescent="0.25">
      <c r="A18580" s="2">
        <v>45737.413888888892</v>
      </c>
      <c r="B18580">
        <v>132955</v>
      </c>
      <c r="C18580">
        <v>132965</v>
      </c>
      <c r="D18580">
        <v>132895</v>
      </c>
      <c r="E18580">
        <v>132920</v>
      </c>
    </row>
    <row r="18581" spans="1:5" x14ac:dyDescent="0.25">
      <c r="A18581" s="2">
        <v>45737.413194444445</v>
      </c>
      <c r="B18581">
        <v>132905</v>
      </c>
      <c r="C18581">
        <v>132975</v>
      </c>
      <c r="D18581">
        <v>132900</v>
      </c>
      <c r="E18581">
        <v>132950</v>
      </c>
    </row>
    <row r="18582" spans="1:5" x14ac:dyDescent="0.25">
      <c r="A18582" s="2">
        <v>45737.412499999999</v>
      </c>
      <c r="B18582">
        <v>132870</v>
      </c>
      <c r="C18582">
        <v>132915</v>
      </c>
      <c r="D18582">
        <v>132870</v>
      </c>
      <c r="E18582">
        <v>132910</v>
      </c>
    </row>
    <row r="18583" spans="1:5" x14ac:dyDescent="0.25">
      <c r="A18583" s="2">
        <v>45737.411805555559</v>
      </c>
      <c r="B18583">
        <v>132920</v>
      </c>
      <c r="C18583">
        <v>132940</v>
      </c>
      <c r="D18583">
        <v>132870</v>
      </c>
      <c r="E18583">
        <v>132870</v>
      </c>
    </row>
    <row r="18584" spans="1:5" x14ac:dyDescent="0.25">
      <c r="A18584" s="2">
        <v>45737.411111111112</v>
      </c>
      <c r="B18584">
        <v>132870</v>
      </c>
      <c r="C18584">
        <v>132940</v>
      </c>
      <c r="D18584">
        <v>132860</v>
      </c>
      <c r="E18584">
        <v>132915</v>
      </c>
    </row>
    <row r="18585" spans="1:5" x14ac:dyDescent="0.25">
      <c r="A18585" s="2">
        <v>45737.410416666666</v>
      </c>
      <c r="B18585">
        <v>132855</v>
      </c>
      <c r="C18585">
        <v>132910</v>
      </c>
      <c r="D18585">
        <v>132845</v>
      </c>
      <c r="E18585">
        <v>132875</v>
      </c>
    </row>
    <row r="18586" spans="1:5" x14ac:dyDescent="0.25">
      <c r="A18586" s="2">
        <v>45737.409722222219</v>
      </c>
      <c r="B18586">
        <v>132895</v>
      </c>
      <c r="C18586">
        <v>132905</v>
      </c>
      <c r="D18586">
        <v>132855</v>
      </c>
      <c r="E18586">
        <v>132855</v>
      </c>
    </row>
    <row r="18587" spans="1:5" x14ac:dyDescent="0.25">
      <c r="A18587" s="2">
        <v>45737.40902777778</v>
      </c>
      <c r="B18587">
        <v>132875</v>
      </c>
      <c r="C18587">
        <v>132915</v>
      </c>
      <c r="D18587">
        <v>132855</v>
      </c>
      <c r="E18587">
        <v>132895</v>
      </c>
    </row>
    <row r="18588" spans="1:5" x14ac:dyDescent="0.25">
      <c r="A18588" s="2">
        <v>45737.408333333333</v>
      </c>
      <c r="B18588">
        <v>132880</v>
      </c>
      <c r="C18588">
        <v>132895</v>
      </c>
      <c r="D18588">
        <v>132845</v>
      </c>
      <c r="E18588">
        <v>132875</v>
      </c>
    </row>
    <row r="18589" spans="1:5" x14ac:dyDescent="0.25">
      <c r="A18589" s="2">
        <v>45737.407638888886</v>
      </c>
      <c r="B18589">
        <v>132905</v>
      </c>
      <c r="C18589">
        <v>132910</v>
      </c>
      <c r="D18589">
        <v>132875</v>
      </c>
      <c r="E18589">
        <v>132880</v>
      </c>
    </row>
    <row r="18590" spans="1:5" x14ac:dyDescent="0.25">
      <c r="A18590" s="2">
        <v>45737.406944444447</v>
      </c>
      <c r="B18590">
        <v>132900</v>
      </c>
      <c r="C18590">
        <v>132925</v>
      </c>
      <c r="D18590">
        <v>132845</v>
      </c>
      <c r="E18590">
        <v>132905</v>
      </c>
    </row>
    <row r="18591" spans="1:5" x14ac:dyDescent="0.25">
      <c r="A18591" s="2">
        <v>45737.40625</v>
      </c>
      <c r="B18591">
        <v>132840</v>
      </c>
      <c r="C18591">
        <v>132920</v>
      </c>
      <c r="D18591">
        <v>132840</v>
      </c>
      <c r="E18591">
        <v>132905</v>
      </c>
    </row>
    <row r="18592" spans="1:5" x14ac:dyDescent="0.25">
      <c r="A18592" s="2">
        <v>45737.405555555553</v>
      </c>
      <c r="B18592">
        <v>132885</v>
      </c>
      <c r="C18592">
        <v>132885</v>
      </c>
      <c r="D18592">
        <v>132825</v>
      </c>
      <c r="E18592">
        <v>132840</v>
      </c>
    </row>
    <row r="18593" spans="1:5" x14ac:dyDescent="0.25">
      <c r="A18593" s="2">
        <v>45737.404861111114</v>
      </c>
      <c r="B18593">
        <v>132870</v>
      </c>
      <c r="C18593">
        <v>132885</v>
      </c>
      <c r="D18593">
        <v>132825</v>
      </c>
      <c r="E18593">
        <v>132885</v>
      </c>
    </row>
    <row r="18594" spans="1:5" x14ac:dyDescent="0.25">
      <c r="A18594" s="2">
        <v>45737.404166666667</v>
      </c>
      <c r="B18594">
        <v>132825</v>
      </c>
      <c r="C18594">
        <v>132885</v>
      </c>
      <c r="D18594">
        <v>132815</v>
      </c>
      <c r="E18594">
        <v>132870</v>
      </c>
    </row>
    <row r="18595" spans="1:5" x14ac:dyDescent="0.25">
      <c r="A18595" s="2">
        <v>45737.40347222222</v>
      </c>
      <c r="B18595">
        <v>132720</v>
      </c>
      <c r="C18595">
        <v>132840</v>
      </c>
      <c r="D18595">
        <v>132685</v>
      </c>
      <c r="E18595">
        <v>132825</v>
      </c>
    </row>
    <row r="18596" spans="1:5" x14ac:dyDescent="0.25">
      <c r="A18596" s="2">
        <v>45737.402777777781</v>
      </c>
      <c r="B18596">
        <v>132750</v>
      </c>
      <c r="C18596">
        <v>132795</v>
      </c>
      <c r="D18596">
        <v>132700</v>
      </c>
      <c r="E18596">
        <v>132720</v>
      </c>
    </row>
    <row r="18597" spans="1:5" x14ac:dyDescent="0.25">
      <c r="A18597" s="2">
        <v>45737.402083333334</v>
      </c>
      <c r="B18597">
        <v>132820</v>
      </c>
      <c r="C18597">
        <v>132820</v>
      </c>
      <c r="D18597">
        <v>132675</v>
      </c>
      <c r="E18597">
        <v>132755</v>
      </c>
    </row>
    <row r="18598" spans="1:5" x14ac:dyDescent="0.25">
      <c r="A18598" s="2">
        <v>45737.401388888888</v>
      </c>
      <c r="B18598">
        <v>132805</v>
      </c>
      <c r="C18598">
        <v>132825</v>
      </c>
      <c r="D18598">
        <v>132785</v>
      </c>
      <c r="E18598">
        <v>132820</v>
      </c>
    </row>
    <row r="18599" spans="1:5" x14ac:dyDescent="0.25">
      <c r="A18599" s="2">
        <v>45737.400694444441</v>
      </c>
      <c r="B18599">
        <v>132745</v>
      </c>
      <c r="C18599">
        <v>132865</v>
      </c>
      <c r="D18599">
        <v>132730</v>
      </c>
      <c r="E18599">
        <v>132800</v>
      </c>
    </row>
    <row r="18600" spans="1:5" x14ac:dyDescent="0.25">
      <c r="A18600" s="2">
        <v>45737.4</v>
      </c>
      <c r="B18600">
        <v>132790</v>
      </c>
      <c r="C18600">
        <v>132810</v>
      </c>
      <c r="D18600">
        <v>132745</v>
      </c>
      <c r="E18600">
        <v>132745</v>
      </c>
    </row>
    <row r="18601" spans="1:5" x14ac:dyDescent="0.25">
      <c r="A18601" s="2">
        <v>45737.399305555555</v>
      </c>
      <c r="B18601">
        <v>132810</v>
      </c>
      <c r="C18601">
        <v>132820</v>
      </c>
      <c r="D18601">
        <v>132785</v>
      </c>
      <c r="E18601">
        <v>132795</v>
      </c>
    </row>
    <row r="18602" spans="1:5" x14ac:dyDescent="0.25">
      <c r="A18602" s="2">
        <v>45737.398611111108</v>
      </c>
      <c r="B18602">
        <v>132770</v>
      </c>
      <c r="C18602">
        <v>132810</v>
      </c>
      <c r="D18602">
        <v>132755</v>
      </c>
      <c r="E18602">
        <v>132805</v>
      </c>
    </row>
    <row r="18603" spans="1:5" x14ac:dyDescent="0.25">
      <c r="A18603" s="2">
        <v>45737.397916666669</v>
      </c>
      <c r="B18603">
        <v>132895</v>
      </c>
      <c r="C18603">
        <v>132935</v>
      </c>
      <c r="D18603">
        <v>132750</v>
      </c>
      <c r="E18603">
        <v>132775</v>
      </c>
    </row>
    <row r="18604" spans="1:5" x14ac:dyDescent="0.25">
      <c r="A18604" s="2">
        <v>45737.397222222222</v>
      </c>
      <c r="B18604">
        <v>132940</v>
      </c>
      <c r="C18604">
        <v>132985</v>
      </c>
      <c r="D18604">
        <v>132870</v>
      </c>
      <c r="E18604">
        <v>132895</v>
      </c>
    </row>
    <row r="18605" spans="1:5" x14ac:dyDescent="0.25">
      <c r="A18605" s="2">
        <v>45737.396527777775</v>
      </c>
      <c r="B18605">
        <v>132915</v>
      </c>
      <c r="C18605">
        <v>132980</v>
      </c>
      <c r="D18605">
        <v>132910</v>
      </c>
      <c r="E18605">
        <v>132940</v>
      </c>
    </row>
    <row r="18606" spans="1:5" x14ac:dyDescent="0.25">
      <c r="A18606" s="2">
        <v>45737.395833333336</v>
      </c>
      <c r="B18606">
        <v>132950</v>
      </c>
      <c r="C18606">
        <v>133040</v>
      </c>
      <c r="D18606">
        <v>132910</v>
      </c>
      <c r="E18606">
        <v>132920</v>
      </c>
    </row>
    <row r="18607" spans="1:5" x14ac:dyDescent="0.25">
      <c r="A18607" s="2">
        <v>45737.395138888889</v>
      </c>
      <c r="B18607">
        <v>132950</v>
      </c>
      <c r="C18607">
        <v>132980</v>
      </c>
      <c r="D18607">
        <v>132930</v>
      </c>
      <c r="E18607">
        <v>132945</v>
      </c>
    </row>
    <row r="18608" spans="1:5" x14ac:dyDescent="0.25">
      <c r="A18608" s="2">
        <v>45737.394444444442</v>
      </c>
      <c r="B18608">
        <v>132880</v>
      </c>
      <c r="C18608">
        <v>132965</v>
      </c>
      <c r="D18608">
        <v>132870</v>
      </c>
      <c r="E18608">
        <v>132950</v>
      </c>
    </row>
    <row r="18609" spans="1:5" x14ac:dyDescent="0.25">
      <c r="A18609" s="2">
        <v>45737.393750000003</v>
      </c>
      <c r="B18609">
        <v>132850</v>
      </c>
      <c r="C18609">
        <v>132900</v>
      </c>
      <c r="D18609">
        <v>132800</v>
      </c>
      <c r="E18609">
        <v>132875</v>
      </c>
    </row>
    <row r="18610" spans="1:5" x14ac:dyDescent="0.25">
      <c r="A18610" s="2">
        <v>45737.393055555556</v>
      </c>
      <c r="B18610">
        <v>132890</v>
      </c>
      <c r="C18610">
        <v>132915</v>
      </c>
      <c r="D18610">
        <v>132810</v>
      </c>
      <c r="E18610">
        <v>132850</v>
      </c>
    </row>
    <row r="18611" spans="1:5" x14ac:dyDescent="0.25">
      <c r="A18611" s="2">
        <v>45737.392361111109</v>
      </c>
      <c r="B18611">
        <v>132845</v>
      </c>
      <c r="C18611">
        <v>132940</v>
      </c>
      <c r="D18611">
        <v>132845</v>
      </c>
      <c r="E18611">
        <v>132885</v>
      </c>
    </row>
    <row r="18612" spans="1:5" x14ac:dyDescent="0.25">
      <c r="A18612" s="2">
        <v>45737.39166666667</v>
      </c>
      <c r="B18612">
        <v>132975</v>
      </c>
      <c r="C18612">
        <v>132990</v>
      </c>
      <c r="D18612">
        <v>132830</v>
      </c>
      <c r="E18612">
        <v>132845</v>
      </c>
    </row>
    <row r="18613" spans="1:5" x14ac:dyDescent="0.25">
      <c r="A18613" s="2">
        <v>45737.390972222223</v>
      </c>
      <c r="B18613">
        <v>133020</v>
      </c>
      <c r="C18613">
        <v>133035</v>
      </c>
      <c r="D18613">
        <v>132935</v>
      </c>
      <c r="E18613">
        <v>132975</v>
      </c>
    </row>
    <row r="18614" spans="1:5" x14ac:dyDescent="0.25">
      <c r="A18614" s="2">
        <v>45737.390277777777</v>
      </c>
      <c r="B18614">
        <v>132975</v>
      </c>
      <c r="C18614">
        <v>133030</v>
      </c>
      <c r="D18614">
        <v>132945</v>
      </c>
      <c r="E18614">
        <v>133025</v>
      </c>
    </row>
    <row r="18615" spans="1:5" x14ac:dyDescent="0.25">
      <c r="A18615" s="2">
        <v>45737.38958333333</v>
      </c>
      <c r="B18615">
        <v>132960</v>
      </c>
      <c r="C18615">
        <v>132995</v>
      </c>
      <c r="D18615">
        <v>132945</v>
      </c>
      <c r="E18615">
        <v>132975</v>
      </c>
    </row>
    <row r="18616" spans="1:5" x14ac:dyDescent="0.25">
      <c r="A18616" s="2">
        <v>45737.388888888891</v>
      </c>
      <c r="B18616">
        <v>133010</v>
      </c>
      <c r="C18616">
        <v>133040</v>
      </c>
      <c r="D18616">
        <v>132955</v>
      </c>
      <c r="E18616">
        <v>132965</v>
      </c>
    </row>
    <row r="18617" spans="1:5" x14ac:dyDescent="0.25">
      <c r="A18617" s="2">
        <v>45737.388194444444</v>
      </c>
      <c r="B18617">
        <v>132995</v>
      </c>
      <c r="C18617">
        <v>133010</v>
      </c>
      <c r="D18617">
        <v>132935</v>
      </c>
      <c r="E18617">
        <v>133010</v>
      </c>
    </row>
    <row r="18618" spans="1:5" x14ac:dyDescent="0.25">
      <c r="A18618" s="2">
        <v>45737.387499999997</v>
      </c>
      <c r="B18618">
        <v>132920</v>
      </c>
      <c r="C18618">
        <v>133010</v>
      </c>
      <c r="D18618">
        <v>132915</v>
      </c>
      <c r="E18618">
        <v>132995</v>
      </c>
    </row>
    <row r="18619" spans="1:5" x14ac:dyDescent="0.25">
      <c r="A18619" s="2">
        <v>45737.386805555558</v>
      </c>
      <c r="B18619">
        <v>133020</v>
      </c>
      <c r="C18619">
        <v>133035</v>
      </c>
      <c r="D18619">
        <v>132905</v>
      </c>
      <c r="E18619">
        <v>132920</v>
      </c>
    </row>
    <row r="18620" spans="1:5" x14ac:dyDescent="0.25">
      <c r="A18620" s="2">
        <v>45737.386111111111</v>
      </c>
      <c r="B18620">
        <v>132985</v>
      </c>
      <c r="C18620">
        <v>133025</v>
      </c>
      <c r="D18620">
        <v>132930</v>
      </c>
      <c r="E18620">
        <v>133015</v>
      </c>
    </row>
    <row r="18621" spans="1:5" x14ac:dyDescent="0.25">
      <c r="A18621" s="2">
        <v>45737.385416666664</v>
      </c>
      <c r="B18621">
        <v>133035</v>
      </c>
      <c r="C18621">
        <v>133050</v>
      </c>
      <c r="D18621">
        <v>132960</v>
      </c>
      <c r="E18621">
        <v>132990</v>
      </c>
    </row>
    <row r="18622" spans="1:5" x14ac:dyDescent="0.25">
      <c r="A18622" s="2">
        <v>45737.384722222225</v>
      </c>
      <c r="B18622">
        <v>133045</v>
      </c>
      <c r="C18622">
        <v>133115</v>
      </c>
      <c r="D18622">
        <v>133005</v>
      </c>
      <c r="E18622">
        <v>133040</v>
      </c>
    </row>
    <row r="18623" spans="1:5" x14ac:dyDescent="0.25">
      <c r="A18623" s="2">
        <v>45737.384027777778</v>
      </c>
      <c r="B18623">
        <v>132985</v>
      </c>
      <c r="C18623">
        <v>133055</v>
      </c>
      <c r="D18623">
        <v>132975</v>
      </c>
      <c r="E18623">
        <v>133045</v>
      </c>
    </row>
    <row r="18624" spans="1:5" x14ac:dyDescent="0.25">
      <c r="A18624" s="2">
        <v>45737.383333333331</v>
      </c>
      <c r="B18624">
        <v>132920</v>
      </c>
      <c r="C18624">
        <v>133005</v>
      </c>
      <c r="D18624">
        <v>132875</v>
      </c>
      <c r="E18624">
        <v>132985</v>
      </c>
    </row>
    <row r="18625" spans="1:5" x14ac:dyDescent="0.25">
      <c r="A18625" s="2">
        <v>45737.382638888892</v>
      </c>
      <c r="B18625">
        <v>132825</v>
      </c>
      <c r="C18625">
        <v>132925</v>
      </c>
      <c r="D18625">
        <v>132820</v>
      </c>
      <c r="E18625">
        <v>132925</v>
      </c>
    </row>
    <row r="18626" spans="1:5" x14ac:dyDescent="0.25">
      <c r="A18626" s="2">
        <v>45737.381944444445</v>
      </c>
      <c r="B18626">
        <v>132810</v>
      </c>
      <c r="C18626">
        <v>132865</v>
      </c>
      <c r="D18626">
        <v>132775</v>
      </c>
      <c r="E18626">
        <v>132825</v>
      </c>
    </row>
    <row r="18627" spans="1:5" x14ac:dyDescent="0.25">
      <c r="A18627" s="2">
        <v>45737.381249999999</v>
      </c>
      <c r="B18627">
        <v>132735</v>
      </c>
      <c r="C18627">
        <v>132885</v>
      </c>
      <c r="D18627">
        <v>132730</v>
      </c>
      <c r="E18627">
        <v>132815</v>
      </c>
    </row>
    <row r="18628" spans="1:5" x14ac:dyDescent="0.25">
      <c r="A18628" s="2">
        <v>45737.380555555559</v>
      </c>
      <c r="B18628">
        <v>132760</v>
      </c>
      <c r="C18628">
        <v>132835</v>
      </c>
      <c r="D18628">
        <v>132730</v>
      </c>
      <c r="E18628">
        <v>132730</v>
      </c>
    </row>
    <row r="18629" spans="1:5" x14ac:dyDescent="0.25">
      <c r="A18629" s="2">
        <v>45737.379861111112</v>
      </c>
      <c r="B18629">
        <v>132665</v>
      </c>
      <c r="C18629">
        <v>132770</v>
      </c>
      <c r="D18629">
        <v>132615</v>
      </c>
      <c r="E18629">
        <v>132755</v>
      </c>
    </row>
    <row r="18630" spans="1:5" x14ac:dyDescent="0.25">
      <c r="A18630" s="2">
        <v>45737.379166666666</v>
      </c>
      <c r="B18630">
        <v>132735</v>
      </c>
      <c r="C18630">
        <v>132865</v>
      </c>
      <c r="D18630">
        <v>132655</v>
      </c>
      <c r="E18630">
        <v>132665</v>
      </c>
    </row>
    <row r="18631" spans="1:5" x14ac:dyDescent="0.25">
      <c r="A18631" s="2">
        <v>45737.378472222219</v>
      </c>
      <c r="B18631">
        <v>132840</v>
      </c>
      <c r="C18631">
        <v>132850</v>
      </c>
      <c r="D18631">
        <v>132700</v>
      </c>
      <c r="E18631">
        <v>132735</v>
      </c>
    </row>
    <row r="18632" spans="1:5" x14ac:dyDescent="0.25">
      <c r="A18632" s="2">
        <v>45737.37777777778</v>
      </c>
      <c r="B18632">
        <v>132910</v>
      </c>
      <c r="C18632">
        <v>132935</v>
      </c>
      <c r="D18632">
        <v>132815</v>
      </c>
      <c r="E18632">
        <v>132835</v>
      </c>
    </row>
    <row r="18633" spans="1:5" x14ac:dyDescent="0.25">
      <c r="A18633" s="2">
        <v>45737.377083333333</v>
      </c>
      <c r="B18633">
        <v>132925</v>
      </c>
      <c r="C18633">
        <v>133010</v>
      </c>
      <c r="D18633">
        <v>132900</v>
      </c>
      <c r="E18633">
        <v>132905</v>
      </c>
    </row>
    <row r="18634" spans="1:5" x14ac:dyDescent="0.25">
      <c r="A18634" s="2">
        <v>45737.376388888886</v>
      </c>
      <c r="B18634">
        <v>132885</v>
      </c>
      <c r="C18634">
        <v>132990</v>
      </c>
      <c r="D18634">
        <v>132845</v>
      </c>
      <c r="E18634">
        <v>132920</v>
      </c>
    </row>
    <row r="18635" spans="1:5" x14ac:dyDescent="0.25">
      <c r="A18635" s="2">
        <v>45737.375694444447</v>
      </c>
      <c r="B18635">
        <v>132925</v>
      </c>
      <c r="C18635">
        <v>132940</v>
      </c>
      <c r="D18635">
        <v>132725</v>
      </c>
      <c r="E18635">
        <v>132890</v>
      </c>
    </row>
    <row r="18636" spans="1:5" x14ac:dyDescent="0.25">
      <c r="A18636" s="2">
        <v>45737.375</v>
      </c>
      <c r="B18636">
        <v>132950</v>
      </c>
      <c r="C18636">
        <v>133025</v>
      </c>
      <c r="D18636">
        <v>132920</v>
      </c>
      <c r="E18636">
        <v>132930</v>
      </c>
    </row>
    <row r="18637" spans="1:5" x14ac:dyDescent="0.25">
      <c r="A18637" s="2">
        <v>45736.76666666667</v>
      </c>
      <c r="B18637">
        <v>133230</v>
      </c>
      <c r="C18637">
        <v>133265</v>
      </c>
      <c r="D18637">
        <v>133220</v>
      </c>
      <c r="E18637">
        <v>133265</v>
      </c>
    </row>
    <row r="18638" spans="1:5" x14ac:dyDescent="0.25">
      <c r="A18638" s="2">
        <v>45736.765972222223</v>
      </c>
      <c r="B18638">
        <v>133235</v>
      </c>
      <c r="C18638">
        <v>133250</v>
      </c>
      <c r="D18638">
        <v>133215</v>
      </c>
      <c r="E18638">
        <v>133230</v>
      </c>
    </row>
    <row r="18639" spans="1:5" x14ac:dyDescent="0.25">
      <c r="A18639" s="2">
        <v>45736.765277777777</v>
      </c>
      <c r="B18639">
        <v>133235</v>
      </c>
      <c r="C18639">
        <v>133240</v>
      </c>
      <c r="D18639">
        <v>133190</v>
      </c>
      <c r="E18639">
        <v>133230</v>
      </c>
    </row>
    <row r="18640" spans="1:5" x14ac:dyDescent="0.25">
      <c r="A18640" s="2">
        <v>45736.76458333333</v>
      </c>
      <c r="B18640">
        <v>133240</v>
      </c>
      <c r="C18640">
        <v>133250</v>
      </c>
      <c r="D18640">
        <v>133205</v>
      </c>
      <c r="E18640">
        <v>133235</v>
      </c>
    </row>
    <row r="18641" spans="1:5" x14ac:dyDescent="0.25">
      <c r="A18641" s="2">
        <v>45736.763888888891</v>
      </c>
      <c r="B18641">
        <v>133260</v>
      </c>
      <c r="C18641">
        <v>133285</v>
      </c>
      <c r="D18641">
        <v>133235</v>
      </c>
      <c r="E18641">
        <v>133245</v>
      </c>
    </row>
    <row r="18642" spans="1:5" x14ac:dyDescent="0.25">
      <c r="A18642" s="2">
        <v>45736.763194444444</v>
      </c>
      <c r="B18642">
        <v>133235</v>
      </c>
      <c r="C18642">
        <v>133275</v>
      </c>
      <c r="D18642">
        <v>133210</v>
      </c>
      <c r="E18642">
        <v>133260</v>
      </c>
    </row>
    <row r="18643" spans="1:5" x14ac:dyDescent="0.25">
      <c r="A18643" s="2">
        <v>45736.762499999997</v>
      </c>
      <c r="B18643">
        <v>133205</v>
      </c>
      <c r="C18643">
        <v>133255</v>
      </c>
      <c r="D18643">
        <v>133205</v>
      </c>
      <c r="E18643">
        <v>133235</v>
      </c>
    </row>
    <row r="18644" spans="1:5" x14ac:dyDescent="0.25">
      <c r="A18644" s="2">
        <v>45736.761805555558</v>
      </c>
      <c r="B18644">
        <v>133215</v>
      </c>
      <c r="C18644">
        <v>133230</v>
      </c>
      <c r="D18644">
        <v>133205</v>
      </c>
      <c r="E18644">
        <v>133210</v>
      </c>
    </row>
    <row r="18645" spans="1:5" x14ac:dyDescent="0.25">
      <c r="A18645" s="2">
        <v>45736.761111111111</v>
      </c>
      <c r="B18645">
        <v>133260</v>
      </c>
      <c r="C18645">
        <v>133270</v>
      </c>
      <c r="D18645">
        <v>133205</v>
      </c>
      <c r="E18645">
        <v>133215</v>
      </c>
    </row>
    <row r="18646" spans="1:5" x14ac:dyDescent="0.25">
      <c r="A18646" s="2">
        <v>45736.760416666664</v>
      </c>
      <c r="B18646">
        <v>133235</v>
      </c>
      <c r="C18646">
        <v>133275</v>
      </c>
      <c r="D18646">
        <v>133205</v>
      </c>
      <c r="E18646">
        <v>133255</v>
      </c>
    </row>
    <row r="18647" spans="1:5" x14ac:dyDescent="0.25">
      <c r="A18647" s="2">
        <v>45736.759722222225</v>
      </c>
      <c r="B18647">
        <v>133230</v>
      </c>
      <c r="C18647">
        <v>133235</v>
      </c>
      <c r="D18647">
        <v>133205</v>
      </c>
      <c r="E18647">
        <v>133225</v>
      </c>
    </row>
    <row r="18648" spans="1:5" x14ac:dyDescent="0.25">
      <c r="A18648" s="2">
        <v>45736.759027777778</v>
      </c>
      <c r="B18648">
        <v>133225</v>
      </c>
      <c r="C18648">
        <v>133230</v>
      </c>
      <c r="D18648">
        <v>133210</v>
      </c>
      <c r="E18648">
        <v>133230</v>
      </c>
    </row>
    <row r="18649" spans="1:5" x14ac:dyDescent="0.25">
      <c r="A18649" s="2">
        <v>45736.758333333331</v>
      </c>
      <c r="B18649">
        <v>133225</v>
      </c>
      <c r="C18649">
        <v>133230</v>
      </c>
      <c r="D18649">
        <v>133185</v>
      </c>
      <c r="E18649">
        <v>133220</v>
      </c>
    </row>
    <row r="18650" spans="1:5" x14ac:dyDescent="0.25">
      <c r="A18650" s="2">
        <v>45736.757638888892</v>
      </c>
      <c r="B18650">
        <v>133230</v>
      </c>
      <c r="C18650">
        <v>133235</v>
      </c>
      <c r="D18650">
        <v>133225</v>
      </c>
      <c r="E18650">
        <v>133230</v>
      </c>
    </row>
    <row r="18651" spans="1:5" x14ac:dyDescent="0.25">
      <c r="A18651" s="2">
        <v>45736.756944444445</v>
      </c>
      <c r="B18651">
        <v>133220</v>
      </c>
      <c r="C18651">
        <v>133240</v>
      </c>
      <c r="D18651">
        <v>133220</v>
      </c>
      <c r="E18651">
        <v>133230</v>
      </c>
    </row>
    <row r="18652" spans="1:5" x14ac:dyDescent="0.25">
      <c r="A18652" s="2">
        <v>45736.756249999999</v>
      </c>
      <c r="B18652">
        <v>133230</v>
      </c>
      <c r="C18652">
        <v>133235</v>
      </c>
      <c r="D18652">
        <v>133195</v>
      </c>
      <c r="E18652">
        <v>133215</v>
      </c>
    </row>
    <row r="18653" spans="1:5" x14ac:dyDescent="0.25">
      <c r="A18653" s="2">
        <v>45736.755555555559</v>
      </c>
      <c r="B18653">
        <v>133170</v>
      </c>
      <c r="C18653">
        <v>133245</v>
      </c>
      <c r="D18653">
        <v>133165</v>
      </c>
      <c r="E18653">
        <v>133225</v>
      </c>
    </row>
    <row r="18654" spans="1:5" x14ac:dyDescent="0.25">
      <c r="A18654" s="2">
        <v>45736.754861111112</v>
      </c>
      <c r="B18654">
        <v>133120</v>
      </c>
      <c r="C18654">
        <v>133185</v>
      </c>
      <c r="D18654">
        <v>133110</v>
      </c>
      <c r="E18654">
        <v>133170</v>
      </c>
    </row>
    <row r="18655" spans="1:5" x14ac:dyDescent="0.25">
      <c r="A18655" s="2">
        <v>45736.754166666666</v>
      </c>
      <c r="B18655">
        <v>133105</v>
      </c>
      <c r="C18655">
        <v>133125</v>
      </c>
      <c r="D18655">
        <v>133095</v>
      </c>
      <c r="E18655">
        <v>133115</v>
      </c>
    </row>
    <row r="18656" spans="1:5" x14ac:dyDescent="0.25">
      <c r="A18656" s="2">
        <v>45736.753472222219</v>
      </c>
      <c r="B18656">
        <v>133135</v>
      </c>
      <c r="C18656">
        <v>133140</v>
      </c>
      <c r="D18656">
        <v>133085</v>
      </c>
      <c r="E18656">
        <v>133105</v>
      </c>
    </row>
    <row r="18657" spans="1:5" x14ac:dyDescent="0.25">
      <c r="A18657" s="2">
        <v>45736.75277777778</v>
      </c>
      <c r="B18657">
        <v>133120</v>
      </c>
      <c r="C18657">
        <v>133175</v>
      </c>
      <c r="D18657">
        <v>133095</v>
      </c>
      <c r="E18657">
        <v>133140</v>
      </c>
    </row>
    <row r="18658" spans="1:5" x14ac:dyDescent="0.25">
      <c r="A18658" s="2">
        <v>45736.752083333333</v>
      </c>
      <c r="B18658">
        <v>133110</v>
      </c>
      <c r="C18658">
        <v>133125</v>
      </c>
      <c r="D18658">
        <v>133100</v>
      </c>
      <c r="E18658">
        <v>133115</v>
      </c>
    </row>
    <row r="18659" spans="1:5" x14ac:dyDescent="0.25">
      <c r="A18659" s="2">
        <v>45736.751388888886</v>
      </c>
      <c r="B18659">
        <v>133085</v>
      </c>
      <c r="C18659">
        <v>133130</v>
      </c>
      <c r="D18659">
        <v>133080</v>
      </c>
      <c r="E18659">
        <v>133115</v>
      </c>
    </row>
    <row r="18660" spans="1:5" x14ac:dyDescent="0.25">
      <c r="A18660" s="2">
        <v>45736.750694444447</v>
      </c>
      <c r="B18660">
        <v>133110</v>
      </c>
      <c r="C18660">
        <v>133110</v>
      </c>
      <c r="D18660">
        <v>133050</v>
      </c>
      <c r="E18660">
        <v>133085</v>
      </c>
    </row>
    <row r="18661" spans="1:5" x14ac:dyDescent="0.25">
      <c r="A18661" s="2">
        <v>45736.75</v>
      </c>
      <c r="B18661">
        <v>133145</v>
      </c>
      <c r="C18661">
        <v>133195</v>
      </c>
      <c r="D18661">
        <v>133100</v>
      </c>
      <c r="E18661">
        <v>133105</v>
      </c>
    </row>
    <row r="18662" spans="1:5" x14ac:dyDescent="0.25">
      <c r="A18662" s="2">
        <v>45736.749305555553</v>
      </c>
      <c r="B18662">
        <v>133130</v>
      </c>
      <c r="C18662">
        <v>133160</v>
      </c>
      <c r="D18662">
        <v>133115</v>
      </c>
      <c r="E18662">
        <v>133150</v>
      </c>
    </row>
    <row r="18663" spans="1:5" x14ac:dyDescent="0.25">
      <c r="A18663" s="2">
        <v>45736.748611111114</v>
      </c>
      <c r="B18663">
        <v>133150</v>
      </c>
      <c r="C18663">
        <v>133150</v>
      </c>
      <c r="D18663">
        <v>133130</v>
      </c>
      <c r="E18663">
        <v>133140</v>
      </c>
    </row>
    <row r="18664" spans="1:5" x14ac:dyDescent="0.25">
      <c r="A18664" s="2">
        <v>45736.747916666667</v>
      </c>
      <c r="B18664">
        <v>133130</v>
      </c>
      <c r="C18664">
        <v>133155</v>
      </c>
      <c r="D18664">
        <v>133115</v>
      </c>
      <c r="E18664">
        <v>133150</v>
      </c>
    </row>
    <row r="18665" spans="1:5" x14ac:dyDescent="0.25">
      <c r="A18665" s="2">
        <v>45736.74722222222</v>
      </c>
      <c r="B18665">
        <v>133145</v>
      </c>
      <c r="C18665">
        <v>133170</v>
      </c>
      <c r="D18665">
        <v>133130</v>
      </c>
      <c r="E18665">
        <v>133130</v>
      </c>
    </row>
    <row r="18666" spans="1:5" x14ac:dyDescent="0.25">
      <c r="A18666" s="2">
        <v>45736.746527777781</v>
      </c>
      <c r="B18666">
        <v>133180</v>
      </c>
      <c r="C18666">
        <v>133185</v>
      </c>
      <c r="D18666">
        <v>133135</v>
      </c>
      <c r="E18666">
        <v>133145</v>
      </c>
    </row>
    <row r="18667" spans="1:5" x14ac:dyDescent="0.25">
      <c r="A18667" s="2">
        <v>45736.745833333334</v>
      </c>
      <c r="B18667">
        <v>133185</v>
      </c>
      <c r="C18667">
        <v>133200</v>
      </c>
      <c r="D18667">
        <v>133180</v>
      </c>
      <c r="E18667">
        <v>133180</v>
      </c>
    </row>
    <row r="18668" spans="1:5" x14ac:dyDescent="0.25">
      <c r="A18668" s="2">
        <v>45736.745138888888</v>
      </c>
      <c r="B18668">
        <v>133190</v>
      </c>
      <c r="C18668">
        <v>133195</v>
      </c>
      <c r="D18668">
        <v>133175</v>
      </c>
      <c r="E18668">
        <v>133185</v>
      </c>
    </row>
    <row r="18669" spans="1:5" x14ac:dyDescent="0.25">
      <c r="A18669" s="2">
        <v>45736.744444444441</v>
      </c>
      <c r="B18669">
        <v>133175</v>
      </c>
      <c r="C18669">
        <v>133210</v>
      </c>
      <c r="D18669">
        <v>133175</v>
      </c>
      <c r="E18669">
        <v>133190</v>
      </c>
    </row>
    <row r="18670" spans="1:5" x14ac:dyDescent="0.25">
      <c r="A18670" s="2">
        <v>45736.743750000001</v>
      </c>
      <c r="B18670">
        <v>133185</v>
      </c>
      <c r="C18670">
        <v>133185</v>
      </c>
      <c r="D18670">
        <v>133170</v>
      </c>
      <c r="E18670">
        <v>133180</v>
      </c>
    </row>
    <row r="18671" spans="1:5" x14ac:dyDescent="0.25">
      <c r="A18671" s="2">
        <v>45736.743055555555</v>
      </c>
      <c r="B18671">
        <v>133165</v>
      </c>
      <c r="C18671">
        <v>133195</v>
      </c>
      <c r="D18671">
        <v>133160</v>
      </c>
      <c r="E18671">
        <v>133185</v>
      </c>
    </row>
    <row r="18672" spans="1:5" x14ac:dyDescent="0.25">
      <c r="A18672" s="2">
        <v>45736.742361111108</v>
      </c>
      <c r="B18672">
        <v>133210</v>
      </c>
      <c r="C18672">
        <v>133210</v>
      </c>
      <c r="D18672">
        <v>133155</v>
      </c>
      <c r="E18672">
        <v>133165</v>
      </c>
    </row>
    <row r="18673" spans="1:5" x14ac:dyDescent="0.25">
      <c r="A18673" s="2">
        <v>45736.741666666669</v>
      </c>
      <c r="B18673">
        <v>133205</v>
      </c>
      <c r="C18673">
        <v>133215</v>
      </c>
      <c r="D18673">
        <v>133200</v>
      </c>
      <c r="E18673">
        <v>133205</v>
      </c>
    </row>
    <row r="18674" spans="1:5" x14ac:dyDescent="0.25">
      <c r="A18674" s="2">
        <v>45736.740972222222</v>
      </c>
      <c r="B18674">
        <v>133180</v>
      </c>
      <c r="C18674">
        <v>133215</v>
      </c>
      <c r="D18674">
        <v>133180</v>
      </c>
      <c r="E18674">
        <v>133200</v>
      </c>
    </row>
    <row r="18675" spans="1:5" x14ac:dyDescent="0.25">
      <c r="A18675" s="2">
        <v>45736.740277777775</v>
      </c>
      <c r="B18675">
        <v>133150</v>
      </c>
      <c r="C18675">
        <v>133200</v>
      </c>
      <c r="D18675">
        <v>133150</v>
      </c>
      <c r="E18675">
        <v>133180</v>
      </c>
    </row>
    <row r="18676" spans="1:5" x14ac:dyDescent="0.25">
      <c r="A18676" s="2">
        <v>45736.739583333336</v>
      </c>
      <c r="B18676">
        <v>133160</v>
      </c>
      <c r="C18676">
        <v>133170</v>
      </c>
      <c r="D18676">
        <v>133140</v>
      </c>
      <c r="E18676">
        <v>133150</v>
      </c>
    </row>
    <row r="18677" spans="1:5" x14ac:dyDescent="0.25">
      <c r="A18677" s="2">
        <v>45736.738888888889</v>
      </c>
      <c r="B18677">
        <v>133140</v>
      </c>
      <c r="C18677">
        <v>133165</v>
      </c>
      <c r="D18677">
        <v>133125</v>
      </c>
      <c r="E18677">
        <v>133155</v>
      </c>
    </row>
    <row r="18678" spans="1:5" x14ac:dyDescent="0.25">
      <c r="A18678" s="2">
        <v>45736.738194444442</v>
      </c>
      <c r="B18678">
        <v>133150</v>
      </c>
      <c r="C18678">
        <v>133165</v>
      </c>
      <c r="D18678">
        <v>133115</v>
      </c>
      <c r="E18678">
        <v>133135</v>
      </c>
    </row>
    <row r="18679" spans="1:5" x14ac:dyDescent="0.25">
      <c r="A18679" s="2">
        <v>45736.737500000003</v>
      </c>
      <c r="B18679">
        <v>133150</v>
      </c>
      <c r="C18679">
        <v>133175</v>
      </c>
      <c r="D18679">
        <v>133150</v>
      </c>
      <c r="E18679">
        <v>133150</v>
      </c>
    </row>
    <row r="18680" spans="1:5" x14ac:dyDescent="0.25">
      <c r="A18680" s="2">
        <v>45736.736805555556</v>
      </c>
      <c r="B18680">
        <v>133175</v>
      </c>
      <c r="C18680">
        <v>133180</v>
      </c>
      <c r="D18680">
        <v>133140</v>
      </c>
      <c r="E18680">
        <v>133150</v>
      </c>
    </row>
    <row r="18681" spans="1:5" x14ac:dyDescent="0.25">
      <c r="A18681" s="2">
        <v>45736.736111111109</v>
      </c>
      <c r="B18681">
        <v>133175</v>
      </c>
      <c r="C18681">
        <v>133190</v>
      </c>
      <c r="D18681">
        <v>133165</v>
      </c>
      <c r="E18681">
        <v>133175</v>
      </c>
    </row>
    <row r="18682" spans="1:5" x14ac:dyDescent="0.25">
      <c r="A18682" s="2">
        <v>45736.73541666667</v>
      </c>
      <c r="B18682">
        <v>133180</v>
      </c>
      <c r="C18682">
        <v>133200</v>
      </c>
      <c r="D18682">
        <v>133160</v>
      </c>
      <c r="E18682">
        <v>133175</v>
      </c>
    </row>
    <row r="18683" spans="1:5" x14ac:dyDescent="0.25">
      <c r="A18683" s="2">
        <v>45736.734722222223</v>
      </c>
      <c r="B18683">
        <v>133140</v>
      </c>
      <c r="C18683">
        <v>133180</v>
      </c>
      <c r="D18683">
        <v>133110</v>
      </c>
      <c r="E18683">
        <v>133175</v>
      </c>
    </row>
    <row r="18684" spans="1:5" x14ac:dyDescent="0.25">
      <c r="A18684" s="2">
        <v>45736.734027777777</v>
      </c>
      <c r="B18684">
        <v>133175</v>
      </c>
      <c r="C18684">
        <v>133175</v>
      </c>
      <c r="D18684">
        <v>133135</v>
      </c>
      <c r="E18684">
        <v>133140</v>
      </c>
    </row>
    <row r="18685" spans="1:5" x14ac:dyDescent="0.25">
      <c r="A18685" s="2">
        <v>45736.73333333333</v>
      </c>
      <c r="B18685">
        <v>133220</v>
      </c>
      <c r="C18685">
        <v>133220</v>
      </c>
      <c r="D18685">
        <v>133155</v>
      </c>
      <c r="E18685">
        <v>133175</v>
      </c>
    </row>
    <row r="18686" spans="1:5" x14ac:dyDescent="0.25">
      <c r="A18686" s="2">
        <v>45736.732638888891</v>
      </c>
      <c r="B18686">
        <v>133225</v>
      </c>
      <c r="C18686">
        <v>133240</v>
      </c>
      <c r="D18686">
        <v>133205</v>
      </c>
      <c r="E18686">
        <v>133215</v>
      </c>
    </row>
    <row r="18687" spans="1:5" x14ac:dyDescent="0.25">
      <c r="A18687" s="2">
        <v>45736.731944444444</v>
      </c>
      <c r="B18687">
        <v>133215</v>
      </c>
      <c r="C18687">
        <v>133235</v>
      </c>
      <c r="D18687">
        <v>133205</v>
      </c>
      <c r="E18687">
        <v>133230</v>
      </c>
    </row>
    <row r="18688" spans="1:5" x14ac:dyDescent="0.25">
      <c r="A18688" s="2">
        <v>45736.731249999997</v>
      </c>
      <c r="B18688">
        <v>133230</v>
      </c>
      <c r="C18688">
        <v>133235</v>
      </c>
      <c r="D18688">
        <v>133200</v>
      </c>
      <c r="E18688">
        <v>133210</v>
      </c>
    </row>
    <row r="18689" spans="1:5" x14ac:dyDescent="0.25">
      <c r="A18689" s="2">
        <v>45736.730555555558</v>
      </c>
      <c r="B18689">
        <v>133265</v>
      </c>
      <c r="C18689">
        <v>133275</v>
      </c>
      <c r="D18689">
        <v>133220</v>
      </c>
      <c r="E18689">
        <v>133230</v>
      </c>
    </row>
    <row r="18690" spans="1:5" x14ac:dyDescent="0.25">
      <c r="A18690" s="2">
        <v>45736.729861111111</v>
      </c>
      <c r="B18690">
        <v>133285</v>
      </c>
      <c r="C18690">
        <v>133295</v>
      </c>
      <c r="D18690">
        <v>133260</v>
      </c>
      <c r="E18690">
        <v>133260</v>
      </c>
    </row>
    <row r="18691" spans="1:5" x14ac:dyDescent="0.25">
      <c r="A18691" s="2">
        <v>45736.729166666664</v>
      </c>
      <c r="B18691">
        <v>133265</v>
      </c>
      <c r="C18691">
        <v>133295</v>
      </c>
      <c r="D18691">
        <v>133260</v>
      </c>
      <c r="E18691">
        <v>133290</v>
      </c>
    </row>
    <row r="18692" spans="1:5" x14ac:dyDescent="0.25">
      <c r="A18692" s="2">
        <v>45736.728472222225</v>
      </c>
      <c r="B18692">
        <v>133265</v>
      </c>
      <c r="C18692">
        <v>133280</v>
      </c>
      <c r="D18692">
        <v>133260</v>
      </c>
      <c r="E18692">
        <v>133265</v>
      </c>
    </row>
    <row r="18693" spans="1:5" x14ac:dyDescent="0.25">
      <c r="A18693" s="2">
        <v>45736.727777777778</v>
      </c>
      <c r="B18693">
        <v>133290</v>
      </c>
      <c r="C18693">
        <v>133295</v>
      </c>
      <c r="D18693">
        <v>133245</v>
      </c>
      <c r="E18693">
        <v>133265</v>
      </c>
    </row>
    <row r="18694" spans="1:5" x14ac:dyDescent="0.25">
      <c r="A18694" s="2">
        <v>45736.727083333331</v>
      </c>
      <c r="B18694">
        <v>133265</v>
      </c>
      <c r="C18694">
        <v>133310</v>
      </c>
      <c r="D18694">
        <v>133265</v>
      </c>
      <c r="E18694">
        <v>133290</v>
      </c>
    </row>
    <row r="18695" spans="1:5" x14ac:dyDescent="0.25">
      <c r="A18695" s="2">
        <v>45736.726388888892</v>
      </c>
      <c r="B18695">
        <v>133245</v>
      </c>
      <c r="C18695">
        <v>133280</v>
      </c>
      <c r="D18695">
        <v>133235</v>
      </c>
      <c r="E18695">
        <v>133270</v>
      </c>
    </row>
    <row r="18696" spans="1:5" x14ac:dyDescent="0.25">
      <c r="A18696" s="2">
        <v>45736.725694444445</v>
      </c>
      <c r="B18696">
        <v>133145</v>
      </c>
      <c r="C18696">
        <v>133245</v>
      </c>
      <c r="D18696">
        <v>133145</v>
      </c>
      <c r="E18696">
        <v>133240</v>
      </c>
    </row>
    <row r="18697" spans="1:5" x14ac:dyDescent="0.25">
      <c r="A18697" s="2">
        <v>45736.724999999999</v>
      </c>
      <c r="B18697">
        <v>133145</v>
      </c>
      <c r="C18697">
        <v>133155</v>
      </c>
      <c r="D18697">
        <v>133135</v>
      </c>
      <c r="E18697">
        <v>133145</v>
      </c>
    </row>
    <row r="18698" spans="1:5" x14ac:dyDescent="0.25">
      <c r="A18698" s="2">
        <v>45736.724305555559</v>
      </c>
      <c r="B18698">
        <v>133160</v>
      </c>
      <c r="C18698">
        <v>133180</v>
      </c>
      <c r="D18698">
        <v>133140</v>
      </c>
      <c r="E18698">
        <v>133150</v>
      </c>
    </row>
    <row r="18699" spans="1:5" x14ac:dyDescent="0.25">
      <c r="A18699" s="2">
        <v>45736.723611111112</v>
      </c>
      <c r="B18699">
        <v>133175</v>
      </c>
      <c r="C18699">
        <v>133195</v>
      </c>
      <c r="D18699">
        <v>133155</v>
      </c>
      <c r="E18699">
        <v>133160</v>
      </c>
    </row>
    <row r="18700" spans="1:5" x14ac:dyDescent="0.25">
      <c r="A18700" s="2">
        <v>45736.722916666666</v>
      </c>
      <c r="B18700">
        <v>133200</v>
      </c>
      <c r="C18700">
        <v>133200</v>
      </c>
      <c r="D18700">
        <v>133155</v>
      </c>
      <c r="E18700">
        <v>133175</v>
      </c>
    </row>
    <row r="18701" spans="1:5" x14ac:dyDescent="0.25">
      <c r="A18701" s="2">
        <v>45736.722222222219</v>
      </c>
      <c r="B18701">
        <v>133175</v>
      </c>
      <c r="C18701">
        <v>133225</v>
      </c>
      <c r="D18701">
        <v>133175</v>
      </c>
      <c r="E18701">
        <v>133195</v>
      </c>
    </row>
    <row r="18702" spans="1:5" x14ac:dyDescent="0.25">
      <c r="A18702" s="2">
        <v>45736.72152777778</v>
      </c>
      <c r="B18702">
        <v>133160</v>
      </c>
      <c r="C18702">
        <v>133185</v>
      </c>
      <c r="D18702">
        <v>133160</v>
      </c>
      <c r="E18702">
        <v>133180</v>
      </c>
    </row>
    <row r="18703" spans="1:5" x14ac:dyDescent="0.25">
      <c r="A18703" s="2">
        <v>45736.720833333333</v>
      </c>
      <c r="B18703">
        <v>133195</v>
      </c>
      <c r="C18703">
        <v>133195</v>
      </c>
      <c r="D18703">
        <v>133155</v>
      </c>
      <c r="E18703">
        <v>133160</v>
      </c>
    </row>
    <row r="18704" spans="1:5" x14ac:dyDescent="0.25">
      <c r="A18704" s="2">
        <v>45736.720138888886</v>
      </c>
      <c r="B18704">
        <v>133135</v>
      </c>
      <c r="C18704">
        <v>133225</v>
      </c>
      <c r="D18704">
        <v>133135</v>
      </c>
      <c r="E18704">
        <v>133195</v>
      </c>
    </row>
    <row r="18705" spans="1:5" x14ac:dyDescent="0.25">
      <c r="A18705" s="2">
        <v>45736.719444444447</v>
      </c>
      <c r="B18705">
        <v>133150</v>
      </c>
      <c r="C18705">
        <v>133155</v>
      </c>
      <c r="D18705">
        <v>133130</v>
      </c>
      <c r="E18705">
        <v>133140</v>
      </c>
    </row>
    <row r="18706" spans="1:5" x14ac:dyDescent="0.25">
      <c r="A18706" s="2">
        <v>45736.71875</v>
      </c>
      <c r="B18706">
        <v>133130</v>
      </c>
      <c r="C18706">
        <v>133165</v>
      </c>
      <c r="D18706">
        <v>133125</v>
      </c>
      <c r="E18706">
        <v>133145</v>
      </c>
    </row>
    <row r="18707" spans="1:5" x14ac:dyDescent="0.25">
      <c r="A18707" s="2">
        <v>45736.718055555553</v>
      </c>
      <c r="B18707">
        <v>133120</v>
      </c>
      <c r="C18707">
        <v>133150</v>
      </c>
      <c r="D18707">
        <v>133110</v>
      </c>
      <c r="E18707">
        <v>133125</v>
      </c>
    </row>
    <row r="18708" spans="1:5" x14ac:dyDescent="0.25">
      <c r="A18708" s="2">
        <v>45736.717361111114</v>
      </c>
      <c r="B18708">
        <v>133145</v>
      </c>
      <c r="C18708">
        <v>133160</v>
      </c>
      <c r="D18708">
        <v>133085</v>
      </c>
      <c r="E18708">
        <v>133125</v>
      </c>
    </row>
    <row r="18709" spans="1:5" x14ac:dyDescent="0.25">
      <c r="A18709" s="2">
        <v>45736.716666666667</v>
      </c>
      <c r="B18709">
        <v>133170</v>
      </c>
      <c r="C18709">
        <v>133170</v>
      </c>
      <c r="D18709">
        <v>133145</v>
      </c>
      <c r="E18709">
        <v>133145</v>
      </c>
    </row>
    <row r="18710" spans="1:5" x14ac:dyDescent="0.25">
      <c r="A18710" s="2">
        <v>45736.71597222222</v>
      </c>
      <c r="B18710">
        <v>133130</v>
      </c>
      <c r="C18710">
        <v>133215</v>
      </c>
      <c r="D18710">
        <v>133130</v>
      </c>
      <c r="E18710">
        <v>133175</v>
      </c>
    </row>
    <row r="18711" spans="1:5" x14ac:dyDescent="0.25">
      <c r="A18711" s="2">
        <v>45736.715277777781</v>
      </c>
      <c r="B18711">
        <v>133135</v>
      </c>
      <c r="C18711">
        <v>133150</v>
      </c>
      <c r="D18711">
        <v>133120</v>
      </c>
      <c r="E18711">
        <v>133135</v>
      </c>
    </row>
    <row r="18712" spans="1:5" x14ac:dyDescent="0.25">
      <c r="A18712" s="2">
        <v>45736.714583333334</v>
      </c>
      <c r="B18712">
        <v>133160</v>
      </c>
      <c r="C18712">
        <v>133170</v>
      </c>
      <c r="D18712">
        <v>133110</v>
      </c>
      <c r="E18712">
        <v>133140</v>
      </c>
    </row>
    <row r="18713" spans="1:5" x14ac:dyDescent="0.25">
      <c r="A18713" s="2">
        <v>45736.713888888888</v>
      </c>
      <c r="B18713">
        <v>133105</v>
      </c>
      <c r="C18713">
        <v>133175</v>
      </c>
      <c r="D18713">
        <v>133105</v>
      </c>
      <c r="E18713">
        <v>133160</v>
      </c>
    </row>
    <row r="18714" spans="1:5" x14ac:dyDescent="0.25">
      <c r="A18714" s="2">
        <v>45736.713194444441</v>
      </c>
      <c r="B18714">
        <v>133185</v>
      </c>
      <c r="C18714">
        <v>133185</v>
      </c>
      <c r="D18714">
        <v>133105</v>
      </c>
      <c r="E18714">
        <v>133110</v>
      </c>
    </row>
    <row r="18715" spans="1:5" x14ac:dyDescent="0.25">
      <c r="A18715" s="2">
        <v>45736.712500000001</v>
      </c>
      <c r="B18715">
        <v>133185</v>
      </c>
      <c r="C18715">
        <v>133205</v>
      </c>
      <c r="D18715">
        <v>133165</v>
      </c>
      <c r="E18715">
        <v>133185</v>
      </c>
    </row>
    <row r="18716" spans="1:5" x14ac:dyDescent="0.25">
      <c r="A18716" s="2">
        <v>45736.711805555555</v>
      </c>
      <c r="B18716">
        <v>133160</v>
      </c>
      <c r="C18716">
        <v>133240</v>
      </c>
      <c r="D18716">
        <v>133155</v>
      </c>
      <c r="E18716">
        <v>133185</v>
      </c>
    </row>
    <row r="18717" spans="1:5" x14ac:dyDescent="0.25">
      <c r="A18717" s="2">
        <v>45736.711111111108</v>
      </c>
      <c r="B18717">
        <v>133205</v>
      </c>
      <c r="C18717">
        <v>133220</v>
      </c>
      <c r="D18717">
        <v>133145</v>
      </c>
      <c r="E18717">
        <v>133155</v>
      </c>
    </row>
    <row r="18718" spans="1:5" x14ac:dyDescent="0.25">
      <c r="A18718" s="2">
        <v>45736.710416666669</v>
      </c>
      <c r="B18718">
        <v>133250</v>
      </c>
      <c r="C18718">
        <v>133260</v>
      </c>
      <c r="D18718">
        <v>133150</v>
      </c>
      <c r="E18718">
        <v>133210</v>
      </c>
    </row>
    <row r="18719" spans="1:5" x14ac:dyDescent="0.25">
      <c r="A18719" s="2">
        <v>45736.709722222222</v>
      </c>
      <c r="B18719">
        <v>133270</v>
      </c>
      <c r="C18719">
        <v>133280</v>
      </c>
      <c r="D18719">
        <v>133250</v>
      </c>
      <c r="E18719">
        <v>133250</v>
      </c>
    </row>
    <row r="18720" spans="1:5" x14ac:dyDescent="0.25">
      <c r="A18720" s="2">
        <v>45736.709027777775</v>
      </c>
      <c r="B18720">
        <v>133270</v>
      </c>
      <c r="C18720">
        <v>133290</v>
      </c>
      <c r="D18720">
        <v>133255</v>
      </c>
      <c r="E18720">
        <v>133270</v>
      </c>
    </row>
    <row r="18721" spans="1:5" x14ac:dyDescent="0.25">
      <c r="A18721" s="2">
        <v>45736.708333333336</v>
      </c>
      <c r="B18721">
        <v>133310</v>
      </c>
      <c r="C18721">
        <v>133340</v>
      </c>
      <c r="D18721">
        <v>133265</v>
      </c>
      <c r="E18721">
        <v>133270</v>
      </c>
    </row>
    <row r="18722" spans="1:5" x14ac:dyDescent="0.25">
      <c r="A18722" s="2">
        <v>45736.707638888889</v>
      </c>
      <c r="B18722">
        <v>133295</v>
      </c>
      <c r="C18722">
        <v>133325</v>
      </c>
      <c r="D18722">
        <v>133280</v>
      </c>
      <c r="E18722">
        <v>133305</v>
      </c>
    </row>
    <row r="18723" spans="1:5" x14ac:dyDescent="0.25">
      <c r="A18723" s="2">
        <v>45736.706944444442</v>
      </c>
      <c r="B18723">
        <v>133325</v>
      </c>
      <c r="C18723">
        <v>133335</v>
      </c>
      <c r="D18723">
        <v>133290</v>
      </c>
      <c r="E18723">
        <v>133290</v>
      </c>
    </row>
    <row r="18724" spans="1:5" x14ac:dyDescent="0.25">
      <c r="A18724" s="2">
        <v>45736.706250000003</v>
      </c>
      <c r="B18724">
        <v>133330</v>
      </c>
      <c r="C18724">
        <v>133345</v>
      </c>
      <c r="D18724">
        <v>133315</v>
      </c>
      <c r="E18724">
        <v>133330</v>
      </c>
    </row>
    <row r="18725" spans="1:5" x14ac:dyDescent="0.25">
      <c r="A18725" s="2">
        <v>45736.705555555556</v>
      </c>
      <c r="B18725">
        <v>133305</v>
      </c>
      <c r="C18725">
        <v>133330</v>
      </c>
      <c r="D18725">
        <v>133295</v>
      </c>
      <c r="E18725">
        <v>133325</v>
      </c>
    </row>
    <row r="18726" spans="1:5" x14ac:dyDescent="0.25">
      <c r="A18726" s="2">
        <v>45736.704861111109</v>
      </c>
      <c r="B18726">
        <v>133335</v>
      </c>
      <c r="C18726">
        <v>133360</v>
      </c>
      <c r="D18726">
        <v>133290</v>
      </c>
      <c r="E18726">
        <v>133300</v>
      </c>
    </row>
    <row r="18727" spans="1:5" x14ac:dyDescent="0.25">
      <c r="A18727" s="2">
        <v>45736.70416666667</v>
      </c>
      <c r="B18727">
        <v>133320</v>
      </c>
      <c r="C18727">
        <v>133365</v>
      </c>
      <c r="D18727">
        <v>133320</v>
      </c>
      <c r="E18727">
        <v>133335</v>
      </c>
    </row>
    <row r="18728" spans="1:5" x14ac:dyDescent="0.25">
      <c r="A18728" s="2">
        <v>45736.703472222223</v>
      </c>
      <c r="B18728">
        <v>133355</v>
      </c>
      <c r="C18728">
        <v>133360</v>
      </c>
      <c r="D18728">
        <v>133290</v>
      </c>
      <c r="E18728">
        <v>133320</v>
      </c>
    </row>
    <row r="18729" spans="1:5" x14ac:dyDescent="0.25">
      <c r="A18729" s="2">
        <v>45736.702777777777</v>
      </c>
      <c r="B18729">
        <v>133370</v>
      </c>
      <c r="C18729">
        <v>133385</v>
      </c>
      <c r="D18729">
        <v>133335</v>
      </c>
      <c r="E18729">
        <v>133360</v>
      </c>
    </row>
    <row r="18730" spans="1:5" x14ac:dyDescent="0.25">
      <c r="A18730" s="2">
        <v>45736.70208333333</v>
      </c>
      <c r="B18730">
        <v>133385</v>
      </c>
      <c r="C18730">
        <v>133410</v>
      </c>
      <c r="D18730">
        <v>133370</v>
      </c>
      <c r="E18730">
        <v>133375</v>
      </c>
    </row>
    <row r="18731" spans="1:5" x14ac:dyDescent="0.25">
      <c r="A18731" s="2">
        <v>45736.701388888891</v>
      </c>
      <c r="B18731">
        <v>133350</v>
      </c>
      <c r="C18731">
        <v>133385</v>
      </c>
      <c r="D18731">
        <v>133330</v>
      </c>
      <c r="E18731">
        <v>133385</v>
      </c>
    </row>
    <row r="18732" spans="1:5" x14ac:dyDescent="0.25">
      <c r="A18732" s="2">
        <v>45736.700694444444</v>
      </c>
      <c r="B18732">
        <v>133365</v>
      </c>
      <c r="C18732">
        <v>133365</v>
      </c>
      <c r="D18732">
        <v>133325</v>
      </c>
      <c r="E18732">
        <v>133350</v>
      </c>
    </row>
    <row r="18733" spans="1:5" x14ac:dyDescent="0.25">
      <c r="A18733" s="2">
        <v>45736.7</v>
      </c>
      <c r="B18733">
        <v>133345</v>
      </c>
      <c r="C18733">
        <v>133390</v>
      </c>
      <c r="D18733">
        <v>133315</v>
      </c>
      <c r="E18733">
        <v>133365</v>
      </c>
    </row>
    <row r="18734" spans="1:5" x14ac:dyDescent="0.25">
      <c r="A18734" s="2">
        <v>45736.699305555558</v>
      </c>
      <c r="B18734">
        <v>133360</v>
      </c>
      <c r="C18734">
        <v>133400</v>
      </c>
      <c r="D18734">
        <v>133335</v>
      </c>
      <c r="E18734">
        <v>133340</v>
      </c>
    </row>
    <row r="18735" spans="1:5" x14ac:dyDescent="0.25">
      <c r="A18735" s="2">
        <v>45736.698611111111</v>
      </c>
      <c r="B18735">
        <v>133265</v>
      </c>
      <c r="C18735">
        <v>133360</v>
      </c>
      <c r="D18735">
        <v>133260</v>
      </c>
      <c r="E18735">
        <v>133360</v>
      </c>
    </row>
    <row r="18736" spans="1:5" x14ac:dyDescent="0.25">
      <c r="A18736" s="2">
        <v>45736.697916666664</v>
      </c>
      <c r="B18736">
        <v>133250</v>
      </c>
      <c r="C18736">
        <v>133270</v>
      </c>
      <c r="D18736">
        <v>133220</v>
      </c>
      <c r="E18736">
        <v>133265</v>
      </c>
    </row>
    <row r="18737" spans="1:5" x14ac:dyDescent="0.25">
      <c r="A18737" s="2">
        <v>45736.697222222225</v>
      </c>
      <c r="B18737">
        <v>133210</v>
      </c>
      <c r="C18737">
        <v>133265</v>
      </c>
      <c r="D18737">
        <v>133205</v>
      </c>
      <c r="E18737">
        <v>133250</v>
      </c>
    </row>
    <row r="18738" spans="1:5" x14ac:dyDescent="0.25">
      <c r="A18738" s="2">
        <v>45736.696527777778</v>
      </c>
      <c r="B18738">
        <v>133210</v>
      </c>
      <c r="C18738">
        <v>133225</v>
      </c>
      <c r="D18738">
        <v>133205</v>
      </c>
      <c r="E18738">
        <v>133210</v>
      </c>
    </row>
    <row r="18739" spans="1:5" x14ac:dyDescent="0.25">
      <c r="A18739" s="2">
        <v>45736.695833333331</v>
      </c>
      <c r="B18739">
        <v>133220</v>
      </c>
      <c r="C18739">
        <v>133230</v>
      </c>
      <c r="D18739">
        <v>133195</v>
      </c>
      <c r="E18739">
        <v>133205</v>
      </c>
    </row>
    <row r="18740" spans="1:5" x14ac:dyDescent="0.25">
      <c r="A18740" s="2">
        <v>45736.695138888892</v>
      </c>
      <c r="B18740">
        <v>133210</v>
      </c>
      <c r="C18740">
        <v>133255</v>
      </c>
      <c r="D18740">
        <v>133210</v>
      </c>
      <c r="E18740">
        <v>133220</v>
      </c>
    </row>
    <row r="18741" spans="1:5" x14ac:dyDescent="0.25">
      <c r="A18741" s="2">
        <v>45736.694444444445</v>
      </c>
      <c r="B18741">
        <v>133210</v>
      </c>
      <c r="C18741">
        <v>133220</v>
      </c>
      <c r="D18741">
        <v>133185</v>
      </c>
      <c r="E18741">
        <v>133210</v>
      </c>
    </row>
    <row r="18742" spans="1:5" x14ac:dyDescent="0.25">
      <c r="A18742" s="2">
        <v>45736.693749999999</v>
      </c>
      <c r="B18742">
        <v>133200</v>
      </c>
      <c r="C18742">
        <v>133220</v>
      </c>
      <c r="D18742">
        <v>133195</v>
      </c>
      <c r="E18742">
        <v>133210</v>
      </c>
    </row>
    <row r="18743" spans="1:5" x14ac:dyDescent="0.25">
      <c r="A18743" s="2">
        <v>45736.693055555559</v>
      </c>
      <c r="B18743">
        <v>133215</v>
      </c>
      <c r="C18743">
        <v>133230</v>
      </c>
      <c r="D18743">
        <v>133185</v>
      </c>
      <c r="E18743">
        <v>133200</v>
      </c>
    </row>
    <row r="18744" spans="1:5" x14ac:dyDescent="0.25">
      <c r="A18744" s="2">
        <v>45736.692361111112</v>
      </c>
      <c r="B18744">
        <v>133270</v>
      </c>
      <c r="C18744">
        <v>133290</v>
      </c>
      <c r="D18744">
        <v>133200</v>
      </c>
      <c r="E18744">
        <v>133215</v>
      </c>
    </row>
    <row r="18745" spans="1:5" x14ac:dyDescent="0.25">
      <c r="A18745" s="2">
        <v>45736.691666666666</v>
      </c>
      <c r="B18745">
        <v>133245</v>
      </c>
      <c r="C18745">
        <v>133280</v>
      </c>
      <c r="D18745">
        <v>133215</v>
      </c>
      <c r="E18745">
        <v>133270</v>
      </c>
    </row>
    <row r="18746" spans="1:5" x14ac:dyDescent="0.25">
      <c r="A18746" s="2">
        <v>45736.690972222219</v>
      </c>
      <c r="B18746">
        <v>133170</v>
      </c>
      <c r="C18746">
        <v>133250</v>
      </c>
      <c r="D18746">
        <v>133145</v>
      </c>
      <c r="E18746">
        <v>133250</v>
      </c>
    </row>
    <row r="18747" spans="1:5" x14ac:dyDescent="0.25">
      <c r="A18747" s="2">
        <v>45736.69027777778</v>
      </c>
      <c r="B18747">
        <v>133155</v>
      </c>
      <c r="C18747">
        <v>133180</v>
      </c>
      <c r="D18747">
        <v>133155</v>
      </c>
      <c r="E18747">
        <v>133165</v>
      </c>
    </row>
    <row r="18748" spans="1:5" x14ac:dyDescent="0.25">
      <c r="A18748" s="2">
        <v>45736.689583333333</v>
      </c>
      <c r="B18748">
        <v>133140</v>
      </c>
      <c r="C18748">
        <v>133185</v>
      </c>
      <c r="D18748">
        <v>133130</v>
      </c>
      <c r="E18748">
        <v>133155</v>
      </c>
    </row>
    <row r="18749" spans="1:5" x14ac:dyDescent="0.25">
      <c r="A18749" s="2">
        <v>45736.688888888886</v>
      </c>
      <c r="B18749">
        <v>133180</v>
      </c>
      <c r="C18749">
        <v>133195</v>
      </c>
      <c r="D18749">
        <v>133120</v>
      </c>
      <c r="E18749">
        <v>133145</v>
      </c>
    </row>
    <row r="18750" spans="1:5" x14ac:dyDescent="0.25">
      <c r="A18750" s="2">
        <v>45736.688194444447</v>
      </c>
      <c r="B18750">
        <v>133170</v>
      </c>
      <c r="C18750">
        <v>133220</v>
      </c>
      <c r="D18750">
        <v>133150</v>
      </c>
      <c r="E18750">
        <v>133180</v>
      </c>
    </row>
    <row r="18751" spans="1:5" x14ac:dyDescent="0.25">
      <c r="A18751" s="2">
        <v>45736.6875</v>
      </c>
      <c r="B18751">
        <v>133145</v>
      </c>
      <c r="C18751">
        <v>133195</v>
      </c>
      <c r="D18751">
        <v>133120</v>
      </c>
      <c r="E18751">
        <v>133175</v>
      </c>
    </row>
    <row r="18752" spans="1:5" x14ac:dyDescent="0.25">
      <c r="A18752" s="2">
        <v>45736.686805555553</v>
      </c>
      <c r="B18752">
        <v>133145</v>
      </c>
      <c r="C18752">
        <v>133165</v>
      </c>
      <c r="D18752">
        <v>133130</v>
      </c>
      <c r="E18752">
        <v>133145</v>
      </c>
    </row>
    <row r="18753" spans="1:5" x14ac:dyDescent="0.25">
      <c r="A18753" s="2">
        <v>45736.686111111114</v>
      </c>
      <c r="B18753">
        <v>133125</v>
      </c>
      <c r="C18753">
        <v>133145</v>
      </c>
      <c r="D18753">
        <v>133100</v>
      </c>
      <c r="E18753">
        <v>133140</v>
      </c>
    </row>
    <row r="18754" spans="1:5" x14ac:dyDescent="0.25">
      <c r="A18754" s="2">
        <v>45736.685416666667</v>
      </c>
      <c r="B18754">
        <v>133165</v>
      </c>
      <c r="C18754">
        <v>133175</v>
      </c>
      <c r="D18754">
        <v>133110</v>
      </c>
      <c r="E18754">
        <v>133120</v>
      </c>
    </row>
    <row r="18755" spans="1:5" x14ac:dyDescent="0.25">
      <c r="A18755" s="2">
        <v>45736.68472222222</v>
      </c>
      <c r="B18755">
        <v>133145</v>
      </c>
      <c r="C18755">
        <v>133185</v>
      </c>
      <c r="D18755">
        <v>133125</v>
      </c>
      <c r="E18755">
        <v>133165</v>
      </c>
    </row>
    <row r="18756" spans="1:5" x14ac:dyDescent="0.25">
      <c r="A18756" s="2">
        <v>45736.684027777781</v>
      </c>
      <c r="B18756">
        <v>133145</v>
      </c>
      <c r="C18756">
        <v>133165</v>
      </c>
      <c r="D18756">
        <v>133140</v>
      </c>
      <c r="E18756">
        <v>133145</v>
      </c>
    </row>
    <row r="18757" spans="1:5" x14ac:dyDescent="0.25">
      <c r="A18757" s="2">
        <v>45736.683333333334</v>
      </c>
      <c r="B18757">
        <v>133155</v>
      </c>
      <c r="C18757">
        <v>133170</v>
      </c>
      <c r="D18757">
        <v>133140</v>
      </c>
      <c r="E18757">
        <v>133145</v>
      </c>
    </row>
    <row r="18758" spans="1:5" x14ac:dyDescent="0.25">
      <c r="A18758" s="2">
        <v>45736.682638888888</v>
      </c>
      <c r="B18758">
        <v>133155</v>
      </c>
      <c r="C18758">
        <v>133170</v>
      </c>
      <c r="D18758">
        <v>133130</v>
      </c>
      <c r="E18758">
        <v>133155</v>
      </c>
    </row>
    <row r="18759" spans="1:5" x14ac:dyDescent="0.25">
      <c r="A18759" s="2">
        <v>45736.681944444441</v>
      </c>
      <c r="B18759">
        <v>133155</v>
      </c>
      <c r="C18759">
        <v>133200</v>
      </c>
      <c r="D18759">
        <v>133155</v>
      </c>
      <c r="E18759">
        <v>133155</v>
      </c>
    </row>
    <row r="18760" spans="1:5" x14ac:dyDescent="0.25">
      <c r="A18760" s="2">
        <v>45736.681250000001</v>
      </c>
      <c r="B18760">
        <v>133150</v>
      </c>
      <c r="C18760">
        <v>133190</v>
      </c>
      <c r="D18760">
        <v>133135</v>
      </c>
      <c r="E18760">
        <v>133155</v>
      </c>
    </row>
    <row r="18761" spans="1:5" x14ac:dyDescent="0.25">
      <c r="A18761" s="2">
        <v>45736.680555555555</v>
      </c>
      <c r="B18761">
        <v>133180</v>
      </c>
      <c r="C18761">
        <v>133180</v>
      </c>
      <c r="D18761">
        <v>133150</v>
      </c>
      <c r="E18761">
        <v>133150</v>
      </c>
    </row>
    <row r="18762" spans="1:5" x14ac:dyDescent="0.25">
      <c r="A18762" s="2">
        <v>45736.679861111108</v>
      </c>
      <c r="B18762">
        <v>133145</v>
      </c>
      <c r="C18762">
        <v>133180</v>
      </c>
      <c r="D18762">
        <v>133130</v>
      </c>
      <c r="E18762">
        <v>133175</v>
      </c>
    </row>
    <row r="18763" spans="1:5" x14ac:dyDescent="0.25">
      <c r="A18763" s="2">
        <v>45736.679166666669</v>
      </c>
      <c r="B18763">
        <v>133145</v>
      </c>
      <c r="C18763">
        <v>133170</v>
      </c>
      <c r="D18763">
        <v>133140</v>
      </c>
      <c r="E18763">
        <v>133150</v>
      </c>
    </row>
    <row r="18764" spans="1:5" x14ac:dyDescent="0.25">
      <c r="A18764" s="2">
        <v>45736.678472222222</v>
      </c>
      <c r="B18764">
        <v>133120</v>
      </c>
      <c r="C18764">
        <v>133160</v>
      </c>
      <c r="D18764">
        <v>133120</v>
      </c>
      <c r="E18764">
        <v>133140</v>
      </c>
    </row>
    <row r="18765" spans="1:5" x14ac:dyDescent="0.25">
      <c r="A18765" s="2">
        <v>45736.677777777775</v>
      </c>
      <c r="B18765">
        <v>133105</v>
      </c>
      <c r="C18765">
        <v>133150</v>
      </c>
      <c r="D18765">
        <v>133090</v>
      </c>
      <c r="E18765">
        <v>133120</v>
      </c>
    </row>
    <row r="18766" spans="1:5" x14ac:dyDescent="0.25">
      <c r="A18766" s="2">
        <v>45736.677083333336</v>
      </c>
      <c r="B18766">
        <v>133075</v>
      </c>
      <c r="C18766">
        <v>133110</v>
      </c>
      <c r="D18766">
        <v>133065</v>
      </c>
      <c r="E18766">
        <v>133105</v>
      </c>
    </row>
    <row r="18767" spans="1:5" x14ac:dyDescent="0.25">
      <c r="A18767" s="2">
        <v>45736.676388888889</v>
      </c>
      <c r="B18767">
        <v>133105</v>
      </c>
      <c r="C18767">
        <v>133115</v>
      </c>
      <c r="D18767">
        <v>133075</v>
      </c>
      <c r="E18767">
        <v>133075</v>
      </c>
    </row>
    <row r="18768" spans="1:5" x14ac:dyDescent="0.25">
      <c r="A18768" s="2">
        <v>45736.675694444442</v>
      </c>
      <c r="B18768">
        <v>133090</v>
      </c>
      <c r="C18768">
        <v>133130</v>
      </c>
      <c r="D18768">
        <v>133090</v>
      </c>
      <c r="E18768">
        <v>133105</v>
      </c>
    </row>
    <row r="18769" spans="1:5" x14ac:dyDescent="0.25">
      <c r="A18769" s="2">
        <v>45736.675000000003</v>
      </c>
      <c r="B18769">
        <v>133075</v>
      </c>
      <c r="C18769">
        <v>133105</v>
      </c>
      <c r="D18769">
        <v>133065</v>
      </c>
      <c r="E18769">
        <v>133095</v>
      </c>
    </row>
    <row r="18770" spans="1:5" x14ac:dyDescent="0.25">
      <c r="A18770" s="2">
        <v>45736.674305555556</v>
      </c>
      <c r="B18770">
        <v>133010</v>
      </c>
      <c r="C18770">
        <v>133085</v>
      </c>
      <c r="D18770">
        <v>133000</v>
      </c>
      <c r="E18770">
        <v>133080</v>
      </c>
    </row>
    <row r="18771" spans="1:5" x14ac:dyDescent="0.25">
      <c r="A18771" s="2">
        <v>45736.673611111109</v>
      </c>
      <c r="B18771">
        <v>133020</v>
      </c>
      <c r="C18771">
        <v>133030</v>
      </c>
      <c r="D18771">
        <v>132970</v>
      </c>
      <c r="E18771">
        <v>133015</v>
      </c>
    </row>
    <row r="18772" spans="1:5" x14ac:dyDescent="0.25">
      <c r="A18772" s="2">
        <v>45736.67291666667</v>
      </c>
      <c r="B18772">
        <v>133065</v>
      </c>
      <c r="C18772">
        <v>133075</v>
      </c>
      <c r="D18772">
        <v>133015</v>
      </c>
      <c r="E18772">
        <v>133020</v>
      </c>
    </row>
    <row r="18773" spans="1:5" x14ac:dyDescent="0.25">
      <c r="A18773" s="2">
        <v>45736.672222222223</v>
      </c>
      <c r="B18773">
        <v>133060</v>
      </c>
      <c r="C18773">
        <v>133085</v>
      </c>
      <c r="D18773">
        <v>133055</v>
      </c>
      <c r="E18773">
        <v>133065</v>
      </c>
    </row>
    <row r="18774" spans="1:5" x14ac:dyDescent="0.25">
      <c r="A18774" s="2">
        <v>45736.671527777777</v>
      </c>
      <c r="B18774">
        <v>133035</v>
      </c>
      <c r="C18774">
        <v>133065</v>
      </c>
      <c r="D18774">
        <v>133030</v>
      </c>
      <c r="E18774">
        <v>133060</v>
      </c>
    </row>
    <row r="18775" spans="1:5" x14ac:dyDescent="0.25">
      <c r="A18775" s="2">
        <v>45736.67083333333</v>
      </c>
      <c r="B18775">
        <v>133045</v>
      </c>
      <c r="C18775">
        <v>133060</v>
      </c>
      <c r="D18775">
        <v>133030</v>
      </c>
      <c r="E18775">
        <v>133040</v>
      </c>
    </row>
    <row r="18776" spans="1:5" x14ac:dyDescent="0.25">
      <c r="A18776" s="2">
        <v>45736.670138888891</v>
      </c>
      <c r="B18776">
        <v>133060</v>
      </c>
      <c r="C18776">
        <v>133075</v>
      </c>
      <c r="D18776">
        <v>133035</v>
      </c>
      <c r="E18776">
        <v>133045</v>
      </c>
    </row>
    <row r="18777" spans="1:5" x14ac:dyDescent="0.25">
      <c r="A18777" s="2">
        <v>45736.669444444444</v>
      </c>
      <c r="B18777">
        <v>133050</v>
      </c>
      <c r="C18777">
        <v>133070</v>
      </c>
      <c r="D18777">
        <v>133030</v>
      </c>
      <c r="E18777">
        <v>133070</v>
      </c>
    </row>
    <row r="18778" spans="1:5" x14ac:dyDescent="0.25">
      <c r="A18778" s="2">
        <v>45736.668749999997</v>
      </c>
      <c r="B18778">
        <v>133050</v>
      </c>
      <c r="C18778">
        <v>133055</v>
      </c>
      <c r="D18778">
        <v>133030</v>
      </c>
      <c r="E18778">
        <v>133050</v>
      </c>
    </row>
    <row r="18779" spans="1:5" x14ac:dyDescent="0.25">
      <c r="A18779" s="2">
        <v>45736.668055555558</v>
      </c>
      <c r="B18779">
        <v>133100</v>
      </c>
      <c r="C18779">
        <v>133100</v>
      </c>
      <c r="D18779">
        <v>133030</v>
      </c>
      <c r="E18779">
        <v>133050</v>
      </c>
    </row>
    <row r="18780" spans="1:5" x14ac:dyDescent="0.25">
      <c r="A18780" s="2">
        <v>45736.667361111111</v>
      </c>
      <c r="B18780">
        <v>133065</v>
      </c>
      <c r="C18780">
        <v>133110</v>
      </c>
      <c r="D18780">
        <v>133060</v>
      </c>
      <c r="E18780">
        <v>133095</v>
      </c>
    </row>
    <row r="18781" spans="1:5" x14ac:dyDescent="0.25">
      <c r="A18781" s="2">
        <v>45736.666666666664</v>
      </c>
      <c r="B18781">
        <v>133000</v>
      </c>
      <c r="C18781">
        <v>133085</v>
      </c>
      <c r="D18781">
        <v>132960</v>
      </c>
      <c r="E18781">
        <v>133065</v>
      </c>
    </row>
    <row r="18782" spans="1:5" x14ac:dyDescent="0.25">
      <c r="A18782" s="2">
        <v>45736.665972222225</v>
      </c>
      <c r="B18782">
        <v>132990</v>
      </c>
      <c r="C18782">
        <v>133025</v>
      </c>
      <c r="D18782">
        <v>132975</v>
      </c>
      <c r="E18782">
        <v>132995</v>
      </c>
    </row>
    <row r="18783" spans="1:5" x14ac:dyDescent="0.25">
      <c r="A18783" s="2">
        <v>45736.665277777778</v>
      </c>
      <c r="B18783">
        <v>133065</v>
      </c>
      <c r="C18783">
        <v>133070</v>
      </c>
      <c r="D18783">
        <v>132990</v>
      </c>
      <c r="E18783">
        <v>132990</v>
      </c>
    </row>
    <row r="18784" spans="1:5" x14ac:dyDescent="0.25">
      <c r="A18784" s="2">
        <v>45736.664583333331</v>
      </c>
      <c r="B18784">
        <v>133085</v>
      </c>
      <c r="C18784">
        <v>133100</v>
      </c>
      <c r="D18784">
        <v>133050</v>
      </c>
      <c r="E18784">
        <v>133065</v>
      </c>
    </row>
    <row r="18785" spans="1:5" x14ac:dyDescent="0.25">
      <c r="A18785" s="2">
        <v>45736.663888888892</v>
      </c>
      <c r="B18785">
        <v>133155</v>
      </c>
      <c r="C18785">
        <v>133160</v>
      </c>
      <c r="D18785">
        <v>133070</v>
      </c>
      <c r="E18785">
        <v>133080</v>
      </c>
    </row>
    <row r="18786" spans="1:5" x14ac:dyDescent="0.25">
      <c r="A18786" s="2">
        <v>45736.663194444445</v>
      </c>
      <c r="B18786">
        <v>133205</v>
      </c>
      <c r="C18786">
        <v>133220</v>
      </c>
      <c r="D18786">
        <v>133145</v>
      </c>
      <c r="E18786">
        <v>133150</v>
      </c>
    </row>
    <row r="18787" spans="1:5" x14ac:dyDescent="0.25">
      <c r="A18787" s="2">
        <v>45736.662499999999</v>
      </c>
      <c r="B18787">
        <v>133205</v>
      </c>
      <c r="C18787">
        <v>133225</v>
      </c>
      <c r="D18787">
        <v>133180</v>
      </c>
      <c r="E18787">
        <v>133200</v>
      </c>
    </row>
    <row r="18788" spans="1:5" x14ac:dyDescent="0.25">
      <c r="A18788" s="2">
        <v>45736.661805555559</v>
      </c>
      <c r="B18788">
        <v>133145</v>
      </c>
      <c r="C18788">
        <v>133210</v>
      </c>
      <c r="D18788">
        <v>133140</v>
      </c>
      <c r="E18788">
        <v>133200</v>
      </c>
    </row>
    <row r="18789" spans="1:5" x14ac:dyDescent="0.25">
      <c r="A18789" s="2">
        <v>45736.661111111112</v>
      </c>
      <c r="B18789">
        <v>133115</v>
      </c>
      <c r="C18789">
        <v>133175</v>
      </c>
      <c r="D18789">
        <v>133100</v>
      </c>
      <c r="E18789">
        <v>133140</v>
      </c>
    </row>
    <row r="18790" spans="1:5" x14ac:dyDescent="0.25">
      <c r="A18790" s="2">
        <v>45736.660416666666</v>
      </c>
      <c r="B18790">
        <v>133085</v>
      </c>
      <c r="C18790">
        <v>133115</v>
      </c>
      <c r="D18790">
        <v>133045</v>
      </c>
      <c r="E18790">
        <v>133115</v>
      </c>
    </row>
    <row r="18791" spans="1:5" x14ac:dyDescent="0.25">
      <c r="A18791" s="2">
        <v>45736.659722222219</v>
      </c>
      <c r="B18791">
        <v>133060</v>
      </c>
      <c r="C18791">
        <v>133095</v>
      </c>
      <c r="D18791">
        <v>133045</v>
      </c>
      <c r="E18791">
        <v>133080</v>
      </c>
    </row>
    <row r="18792" spans="1:5" x14ac:dyDescent="0.25">
      <c r="A18792" s="2">
        <v>45736.65902777778</v>
      </c>
      <c r="B18792">
        <v>133025</v>
      </c>
      <c r="C18792">
        <v>133075</v>
      </c>
      <c r="D18792">
        <v>133015</v>
      </c>
      <c r="E18792">
        <v>133060</v>
      </c>
    </row>
    <row r="18793" spans="1:5" x14ac:dyDescent="0.25">
      <c r="A18793" s="2">
        <v>45736.658333333333</v>
      </c>
      <c r="B18793">
        <v>132990</v>
      </c>
      <c r="C18793">
        <v>133030</v>
      </c>
      <c r="D18793">
        <v>132950</v>
      </c>
      <c r="E18793">
        <v>133020</v>
      </c>
    </row>
    <row r="18794" spans="1:5" x14ac:dyDescent="0.25">
      <c r="A18794" s="2">
        <v>45736.657638888886</v>
      </c>
      <c r="B18794">
        <v>133005</v>
      </c>
      <c r="C18794">
        <v>133010</v>
      </c>
      <c r="D18794">
        <v>132940</v>
      </c>
      <c r="E18794">
        <v>132990</v>
      </c>
    </row>
    <row r="18795" spans="1:5" x14ac:dyDescent="0.25">
      <c r="A18795" s="2">
        <v>45736.656944444447</v>
      </c>
      <c r="B18795">
        <v>133015</v>
      </c>
      <c r="C18795">
        <v>133040</v>
      </c>
      <c r="D18795">
        <v>132990</v>
      </c>
      <c r="E18795">
        <v>133005</v>
      </c>
    </row>
    <row r="18796" spans="1:5" x14ac:dyDescent="0.25">
      <c r="A18796" s="2">
        <v>45736.65625</v>
      </c>
      <c r="B18796">
        <v>133015</v>
      </c>
      <c r="C18796">
        <v>133030</v>
      </c>
      <c r="D18796">
        <v>133000</v>
      </c>
      <c r="E18796">
        <v>133015</v>
      </c>
    </row>
    <row r="18797" spans="1:5" x14ac:dyDescent="0.25">
      <c r="A18797" s="2">
        <v>45736.655555555553</v>
      </c>
      <c r="B18797">
        <v>132990</v>
      </c>
      <c r="C18797">
        <v>133020</v>
      </c>
      <c r="D18797">
        <v>132975</v>
      </c>
      <c r="E18797">
        <v>133015</v>
      </c>
    </row>
    <row r="18798" spans="1:5" x14ac:dyDescent="0.25">
      <c r="A18798" s="2">
        <v>45736.654861111114</v>
      </c>
      <c r="B18798">
        <v>133030</v>
      </c>
      <c r="C18798">
        <v>133055</v>
      </c>
      <c r="D18798">
        <v>132980</v>
      </c>
      <c r="E18798">
        <v>132990</v>
      </c>
    </row>
    <row r="18799" spans="1:5" x14ac:dyDescent="0.25">
      <c r="A18799" s="2">
        <v>45736.654166666667</v>
      </c>
      <c r="B18799">
        <v>133040</v>
      </c>
      <c r="C18799">
        <v>133055</v>
      </c>
      <c r="D18799">
        <v>133010</v>
      </c>
      <c r="E18799">
        <v>133030</v>
      </c>
    </row>
    <row r="18800" spans="1:5" x14ac:dyDescent="0.25">
      <c r="A18800" s="2">
        <v>45736.65347222222</v>
      </c>
      <c r="B18800">
        <v>132985</v>
      </c>
      <c r="C18800">
        <v>133040</v>
      </c>
      <c r="D18800">
        <v>132975</v>
      </c>
      <c r="E18800">
        <v>133035</v>
      </c>
    </row>
    <row r="18801" spans="1:5" x14ac:dyDescent="0.25">
      <c r="A18801" s="2">
        <v>45736.652777777781</v>
      </c>
      <c r="B18801">
        <v>133060</v>
      </c>
      <c r="C18801">
        <v>133060</v>
      </c>
      <c r="D18801">
        <v>132960</v>
      </c>
      <c r="E18801">
        <v>132985</v>
      </c>
    </row>
    <row r="18802" spans="1:5" x14ac:dyDescent="0.25">
      <c r="A18802" s="2">
        <v>45736.652083333334</v>
      </c>
      <c r="B18802">
        <v>133080</v>
      </c>
      <c r="C18802">
        <v>133085</v>
      </c>
      <c r="D18802">
        <v>133020</v>
      </c>
      <c r="E18802">
        <v>133060</v>
      </c>
    </row>
    <row r="18803" spans="1:5" x14ac:dyDescent="0.25">
      <c r="A18803" s="2">
        <v>45736.651388888888</v>
      </c>
      <c r="B18803">
        <v>133115</v>
      </c>
      <c r="C18803">
        <v>133120</v>
      </c>
      <c r="D18803">
        <v>133065</v>
      </c>
      <c r="E18803">
        <v>133080</v>
      </c>
    </row>
    <row r="18804" spans="1:5" x14ac:dyDescent="0.25">
      <c r="A18804" s="2">
        <v>45736.650694444441</v>
      </c>
      <c r="B18804">
        <v>133100</v>
      </c>
      <c r="C18804">
        <v>133120</v>
      </c>
      <c r="D18804">
        <v>133090</v>
      </c>
      <c r="E18804">
        <v>133115</v>
      </c>
    </row>
    <row r="18805" spans="1:5" x14ac:dyDescent="0.25">
      <c r="A18805" s="2">
        <v>45736.65</v>
      </c>
      <c r="B18805">
        <v>133145</v>
      </c>
      <c r="C18805">
        <v>133145</v>
      </c>
      <c r="D18805">
        <v>133090</v>
      </c>
      <c r="E18805">
        <v>133095</v>
      </c>
    </row>
    <row r="18806" spans="1:5" x14ac:dyDescent="0.25">
      <c r="A18806" s="2">
        <v>45736.649305555555</v>
      </c>
      <c r="B18806">
        <v>133135</v>
      </c>
      <c r="C18806">
        <v>133155</v>
      </c>
      <c r="D18806">
        <v>133125</v>
      </c>
      <c r="E18806">
        <v>133140</v>
      </c>
    </row>
    <row r="18807" spans="1:5" x14ac:dyDescent="0.25">
      <c r="A18807" s="2">
        <v>45736.648611111108</v>
      </c>
      <c r="B18807">
        <v>133085</v>
      </c>
      <c r="C18807">
        <v>133145</v>
      </c>
      <c r="D18807">
        <v>133080</v>
      </c>
      <c r="E18807">
        <v>133140</v>
      </c>
    </row>
    <row r="18808" spans="1:5" x14ac:dyDescent="0.25">
      <c r="A18808" s="2">
        <v>45736.647916666669</v>
      </c>
      <c r="B18808">
        <v>133075</v>
      </c>
      <c r="C18808">
        <v>133090</v>
      </c>
      <c r="D18808">
        <v>133065</v>
      </c>
      <c r="E18808">
        <v>133080</v>
      </c>
    </row>
    <row r="18809" spans="1:5" x14ac:dyDescent="0.25">
      <c r="A18809" s="2">
        <v>45736.647222222222</v>
      </c>
      <c r="B18809">
        <v>133075</v>
      </c>
      <c r="C18809">
        <v>133125</v>
      </c>
      <c r="D18809">
        <v>133070</v>
      </c>
      <c r="E18809">
        <v>133070</v>
      </c>
    </row>
    <row r="18810" spans="1:5" x14ac:dyDescent="0.25">
      <c r="A18810" s="2">
        <v>45736.646527777775</v>
      </c>
      <c r="B18810">
        <v>133095</v>
      </c>
      <c r="C18810">
        <v>133115</v>
      </c>
      <c r="D18810">
        <v>133060</v>
      </c>
      <c r="E18810">
        <v>133075</v>
      </c>
    </row>
    <row r="18811" spans="1:5" x14ac:dyDescent="0.25">
      <c r="A18811" s="2">
        <v>45736.645833333336</v>
      </c>
      <c r="B18811">
        <v>133030</v>
      </c>
      <c r="C18811">
        <v>133110</v>
      </c>
      <c r="D18811">
        <v>133030</v>
      </c>
      <c r="E18811">
        <v>133090</v>
      </c>
    </row>
    <row r="18812" spans="1:5" x14ac:dyDescent="0.25">
      <c r="A18812" s="2">
        <v>45736.645138888889</v>
      </c>
      <c r="B18812">
        <v>133175</v>
      </c>
      <c r="C18812">
        <v>133180</v>
      </c>
      <c r="D18812">
        <v>133000</v>
      </c>
      <c r="E18812">
        <v>133030</v>
      </c>
    </row>
    <row r="18813" spans="1:5" x14ac:dyDescent="0.25">
      <c r="A18813" s="2">
        <v>45736.644444444442</v>
      </c>
      <c r="B18813">
        <v>133180</v>
      </c>
      <c r="C18813">
        <v>133190</v>
      </c>
      <c r="D18813">
        <v>133145</v>
      </c>
      <c r="E18813">
        <v>133180</v>
      </c>
    </row>
    <row r="18814" spans="1:5" x14ac:dyDescent="0.25">
      <c r="A18814" s="2">
        <v>45736.643750000003</v>
      </c>
      <c r="B18814">
        <v>133235</v>
      </c>
      <c r="C18814">
        <v>133245</v>
      </c>
      <c r="D18814">
        <v>133140</v>
      </c>
      <c r="E18814">
        <v>133180</v>
      </c>
    </row>
    <row r="18815" spans="1:5" x14ac:dyDescent="0.25">
      <c r="A18815" s="2">
        <v>45736.643055555556</v>
      </c>
      <c r="B18815">
        <v>133235</v>
      </c>
      <c r="C18815">
        <v>133245</v>
      </c>
      <c r="D18815">
        <v>133195</v>
      </c>
      <c r="E18815">
        <v>133235</v>
      </c>
    </row>
    <row r="18816" spans="1:5" x14ac:dyDescent="0.25">
      <c r="A18816" s="2">
        <v>45736.642361111109</v>
      </c>
      <c r="B18816">
        <v>133235</v>
      </c>
      <c r="C18816">
        <v>133265</v>
      </c>
      <c r="D18816">
        <v>133235</v>
      </c>
      <c r="E18816">
        <v>133235</v>
      </c>
    </row>
    <row r="18817" spans="1:5" x14ac:dyDescent="0.25">
      <c r="A18817" s="2">
        <v>45736.64166666667</v>
      </c>
      <c r="B18817">
        <v>133220</v>
      </c>
      <c r="C18817">
        <v>133255</v>
      </c>
      <c r="D18817">
        <v>133215</v>
      </c>
      <c r="E18817">
        <v>133235</v>
      </c>
    </row>
    <row r="18818" spans="1:5" x14ac:dyDescent="0.25">
      <c r="A18818" s="2">
        <v>45736.640972222223</v>
      </c>
      <c r="B18818">
        <v>133220</v>
      </c>
      <c r="C18818">
        <v>133230</v>
      </c>
      <c r="D18818">
        <v>133185</v>
      </c>
      <c r="E18818">
        <v>133220</v>
      </c>
    </row>
    <row r="18819" spans="1:5" x14ac:dyDescent="0.25">
      <c r="A18819" s="2">
        <v>45736.640277777777</v>
      </c>
      <c r="B18819">
        <v>133205</v>
      </c>
      <c r="C18819">
        <v>133230</v>
      </c>
      <c r="D18819">
        <v>133205</v>
      </c>
      <c r="E18819">
        <v>133220</v>
      </c>
    </row>
    <row r="18820" spans="1:5" x14ac:dyDescent="0.25">
      <c r="A18820" s="2">
        <v>45736.63958333333</v>
      </c>
      <c r="B18820">
        <v>133210</v>
      </c>
      <c r="C18820">
        <v>133225</v>
      </c>
      <c r="D18820">
        <v>133195</v>
      </c>
      <c r="E18820">
        <v>133205</v>
      </c>
    </row>
    <row r="18821" spans="1:5" x14ac:dyDescent="0.25">
      <c r="A18821" s="2">
        <v>45736.638888888891</v>
      </c>
      <c r="B18821">
        <v>133240</v>
      </c>
      <c r="C18821">
        <v>133250</v>
      </c>
      <c r="D18821">
        <v>133200</v>
      </c>
      <c r="E18821">
        <v>133210</v>
      </c>
    </row>
    <row r="18822" spans="1:5" x14ac:dyDescent="0.25">
      <c r="A18822" s="2">
        <v>45736.638194444444</v>
      </c>
      <c r="B18822">
        <v>133245</v>
      </c>
      <c r="C18822">
        <v>133280</v>
      </c>
      <c r="D18822">
        <v>133230</v>
      </c>
      <c r="E18822">
        <v>133245</v>
      </c>
    </row>
    <row r="18823" spans="1:5" x14ac:dyDescent="0.25">
      <c r="A18823" s="2">
        <v>45736.637499999997</v>
      </c>
      <c r="B18823">
        <v>133295</v>
      </c>
      <c r="C18823">
        <v>133300</v>
      </c>
      <c r="D18823">
        <v>133245</v>
      </c>
      <c r="E18823">
        <v>133245</v>
      </c>
    </row>
    <row r="18824" spans="1:5" x14ac:dyDescent="0.25">
      <c r="A18824" s="2">
        <v>45736.636805555558</v>
      </c>
      <c r="B18824">
        <v>133255</v>
      </c>
      <c r="C18824">
        <v>133315</v>
      </c>
      <c r="D18824">
        <v>133250</v>
      </c>
      <c r="E18824">
        <v>133300</v>
      </c>
    </row>
    <row r="18825" spans="1:5" x14ac:dyDescent="0.25">
      <c r="A18825" s="2">
        <v>45736.636111111111</v>
      </c>
      <c r="B18825">
        <v>133280</v>
      </c>
      <c r="C18825">
        <v>133280</v>
      </c>
      <c r="D18825">
        <v>133225</v>
      </c>
      <c r="E18825">
        <v>133260</v>
      </c>
    </row>
    <row r="18826" spans="1:5" x14ac:dyDescent="0.25">
      <c r="A18826" s="2">
        <v>45736.635416666664</v>
      </c>
      <c r="B18826">
        <v>133275</v>
      </c>
      <c r="C18826">
        <v>133295</v>
      </c>
      <c r="D18826">
        <v>133255</v>
      </c>
      <c r="E18826">
        <v>133285</v>
      </c>
    </row>
    <row r="18827" spans="1:5" x14ac:dyDescent="0.25">
      <c r="A18827" s="2">
        <v>45736.634722222225</v>
      </c>
      <c r="B18827">
        <v>133310</v>
      </c>
      <c r="C18827">
        <v>133335</v>
      </c>
      <c r="D18827">
        <v>133260</v>
      </c>
      <c r="E18827">
        <v>133280</v>
      </c>
    </row>
    <row r="18828" spans="1:5" x14ac:dyDescent="0.25">
      <c r="A18828" s="2">
        <v>45736.634027777778</v>
      </c>
      <c r="B18828">
        <v>133240</v>
      </c>
      <c r="C18828">
        <v>133340</v>
      </c>
      <c r="D18828">
        <v>133215</v>
      </c>
      <c r="E18828">
        <v>133310</v>
      </c>
    </row>
    <row r="18829" spans="1:5" x14ac:dyDescent="0.25">
      <c r="A18829" s="2">
        <v>45736.633333333331</v>
      </c>
      <c r="B18829">
        <v>133265</v>
      </c>
      <c r="C18829">
        <v>133275</v>
      </c>
      <c r="D18829">
        <v>133235</v>
      </c>
      <c r="E18829">
        <v>133245</v>
      </c>
    </row>
    <row r="18830" spans="1:5" x14ac:dyDescent="0.25">
      <c r="A18830" s="2">
        <v>45736.632638888892</v>
      </c>
      <c r="B18830">
        <v>133235</v>
      </c>
      <c r="C18830">
        <v>133295</v>
      </c>
      <c r="D18830">
        <v>133220</v>
      </c>
      <c r="E18830">
        <v>133270</v>
      </c>
    </row>
    <row r="18831" spans="1:5" x14ac:dyDescent="0.25">
      <c r="A18831" s="2">
        <v>45736.631944444445</v>
      </c>
      <c r="B18831">
        <v>133205</v>
      </c>
      <c r="C18831">
        <v>133245</v>
      </c>
      <c r="D18831">
        <v>133200</v>
      </c>
      <c r="E18831">
        <v>133235</v>
      </c>
    </row>
    <row r="18832" spans="1:5" x14ac:dyDescent="0.25">
      <c r="A18832" s="2">
        <v>45736.631249999999</v>
      </c>
      <c r="B18832">
        <v>133200</v>
      </c>
      <c r="C18832">
        <v>133215</v>
      </c>
      <c r="D18832">
        <v>133165</v>
      </c>
      <c r="E18832">
        <v>133205</v>
      </c>
    </row>
    <row r="18833" spans="1:5" x14ac:dyDescent="0.25">
      <c r="A18833" s="2">
        <v>45736.630555555559</v>
      </c>
      <c r="B18833">
        <v>133195</v>
      </c>
      <c r="C18833">
        <v>133210</v>
      </c>
      <c r="D18833">
        <v>133185</v>
      </c>
      <c r="E18833">
        <v>133200</v>
      </c>
    </row>
    <row r="18834" spans="1:5" x14ac:dyDescent="0.25">
      <c r="A18834" s="2">
        <v>45736.629861111112</v>
      </c>
      <c r="B18834">
        <v>133210</v>
      </c>
      <c r="C18834">
        <v>133215</v>
      </c>
      <c r="D18834">
        <v>133175</v>
      </c>
      <c r="E18834">
        <v>133195</v>
      </c>
    </row>
    <row r="18835" spans="1:5" x14ac:dyDescent="0.25">
      <c r="A18835" s="2">
        <v>45736.629166666666</v>
      </c>
      <c r="B18835">
        <v>133210</v>
      </c>
      <c r="C18835">
        <v>133230</v>
      </c>
      <c r="D18835">
        <v>133200</v>
      </c>
      <c r="E18835">
        <v>133205</v>
      </c>
    </row>
    <row r="18836" spans="1:5" x14ac:dyDescent="0.25">
      <c r="A18836" s="2">
        <v>45736.628472222219</v>
      </c>
      <c r="B18836">
        <v>133200</v>
      </c>
      <c r="C18836">
        <v>133225</v>
      </c>
      <c r="D18836">
        <v>133160</v>
      </c>
      <c r="E18836">
        <v>133205</v>
      </c>
    </row>
    <row r="18837" spans="1:5" x14ac:dyDescent="0.25">
      <c r="A18837" s="2">
        <v>45736.62777777778</v>
      </c>
      <c r="B18837">
        <v>133240</v>
      </c>
      <c r="C18837">
        <v>133245</v>
      </c>
      <c r="D18837">
        <v>133185</v>
      </c>
      <c r="E18837">
        <v>133200</v>
      </c>
    </row>
    <row r="18838" spans="1:5" x14ac:dyDescent="0.25">
      <c r="A18838" s="2">
        <v>45736.627083333333</v>
      </c>
      <c r="B18838">
        <v>133230</v>
      </c>
      <c r="C18838">
        <v>133245</v>
      </c>
      <c r="D18838">
        <v>133210</v>
      </c>
      <c r="E18838">
        <v>133240</v>
      </c>
    </row>
    <row r="18839" spans="1:5" x14ac:dyDescent="0.25">
      <c r="A18839" s="2">
        <v>45736.626388888886</v>
      </c>
      <c r="B18839">
        <v>133175</v>
      </c>
      <c r="C18839">
        <v>133230</v>
      </c>
      <c r="D18839">
        <v>133160</v>
      </c>
      <c r="E18839">
        <v>133230</v>
      </c>
    </row>
    <row r="18840" spans="1:5" x14ac:dyDescent="0.25">
      <c r="A18840" s="2">
        <v>45736.625694444447</v>
      </c>
      <c r="B18840">
        <v>133135</v>
      </c>
      <c r="C18840">
        <v>133185</v>
      </c>
      <c r="D18840">
        <v>133135</v>
      </c>
      <c r="E18840">
        <v>133175</v>
      </c>
    </row>
    <row r="18841" spans="1:5" x14ac:dyDescent="0.25">
      <c r="A18841" s="2">
        <v>45736.625</v>
      </c>
      <c r="B18841">
        <v>133125</v>
      </c>
      <c r="C18841">
        <v>133165</v>
      </c>
      <c r="D18841">
        <v>133120</v>
      </c>
      <c r="E18841">
        <v>133135</v>
      </c>
    </row>
    <row r="18842" spans="1:5" x14ac:dyDescent="0.25">
      <c r="A18842" s="2">
        <v>45736.624305555553</v>
      </c>
      <c r="B18842">
        <v>133105</v>
      </c>
      <c r="C18842">
        <v>133145</v>
      </c>
      <c r="D18842">
        <v>133075</v>
      </c>
      <c r="E18842">
        <v>133125</v>
      </c>
    </row>
    <row r="18843" spans="1:5" x14ac:dyDescent="0.25">
      <c r="A18843" s="2">
        <v>45736.623611111114</v>
      </c>
      <c r="B18843">
        <v>133135</v>
      </c>
      <c r="C18843">
        <v>133165</v>
      </c>
      <c r="D18843">
        <v>133105</v>
      </c>
      <c r="E18843">
        <v>133105</v>
      </c>
    </row>
    <row r="18844" spans="1:5" x14ac:dyDescent="0.25">
      <c r="A18844" s="2">
        <v>45736.622916666667</v>
      </c>
      <c r="B18844">
        <v>133130</v>
      </c>
      <c r="C18844">
        <v>133150</v>
      </c>
      <c r="D18844">
        <v>133095</v>
      </c>
      <c r="E18844">
        <v>133130</v>
      </c>
    </row>
    <row r="18845" spans="1:5" x14ac:dyDescent="0.25">
      <c r="A18845" s="2">
        <v>45736.62222222222</v>
      </c>
      <c r="B18845">
        <v>133130</v>
      </c>
      <c r="C18845">
        <v>133145</v>
      </c>
      <c r="D18845">
        <v>133085</v>
      </c>
      <c r="E18845">
        <v>133130</v>
      </c>
    </row>
    <row r="18846" spans="1:5" x14ac:dyDescent="0.25">
      <c r="A18846" s="2">
        <v>45736.621527777781</v>
      </c>
      <c r="B18846">
        <v>133135</v>
      </c>
      <c r="C18846">
        <v>133170</v>
      </c>
      <c r="D18846">
        <v>133120</v>
      </c>
      <c r="E18846">
        <v>133130</v>
      </c>
    </row>
    <row r="18847" spans="1:5" x14ac:dyDescent="0.25">
      <c r="A18847" s="2">
        <v>45736.620833333334</v>
      </c>
      <c r="B18847">
        <v>133120</v>
      </c>
      <c r="C18847">
        <v>133170</v>
      </c>
      <c r="D18847">
        <v>133110</v>
      </c>
      <c r="E18847">
        <v>133135</v>
      </c>
    </row>
    <row r="18848" spans="1:5" x14ac:dyDescent="0.25">
      <c r="A18848" s="2">
        <v>45736.620138888888</v>
      </c>
      <c r="B18848">
        <v>133125</v>
      </c>
      <c r="C18848">
        <v>133170</v>
      </c>
      <c r="D18848">
        <v>133110</v>
      </c>
      <c r="E18848">
        <v>133120</v>
      </c>
    </row>
    <row r="18849" spans="1:5" x14ac:dyDescent="0.25">
      <c r="A18849" s="2">
        <v>45736.619444444441</v>
      </c>
      <c r="B18849">
        <v>133205</v>
      </c>
      <c r="C18849">
        <v>133205</v>
      </c>
      <c r="D18849">
        <v>133115</v>
      </c>
      <c r="E18849">
        <v>133125</v>
      </c>
    </row>
    <row r="18850" spans="1:5" x14ac:dyDescent="0.25">
      <c r="A18850" s="2">
        <v>45736.618750000001</v>
      </c>
      <c r="B18850">
        <v>133165</v>
      </c>
      <c r="C18850">
        <v>133210</v>
      </c>
      <c r="D18850">
        <v>133150</v>
      </c>
      <c r="E18850">
        <v>133200</v>
      </c>
    </row>
    <row r="18851" spans="1:5" x14ac:dyDescent="0.25">
      <c r="A18851" s="2">
        <v>45736.618055555555</v>
      </c>
      <c r="B18851">
        <v>133190</v>
      </c>
      <c r="C18851">
        <v>133190</v>
      </c>
      <c r="D18851">
        <v>133140</v>
      </c>
      <c r="E18851">
        <v>133165</v>
      </c>
    </row>
    <row r="18852" spans="1:5" x14ac:dyDescent="0.25">
      <c r="A18852" s="2">
        <v>45736.617361111108</v>
      </c>
      <c r="B18852">
        <v>133210</v>
      </c>
      <c r="C18852">
        <v>133215</v>
      </c>
      <c r="D18852">
        <v>133160</v>
      </c>
      <c r="E18852">
        <v>133190</v>
      </c>
    </row>
    <row r="18853" spans="1:5" x14ac:dyDescent="0.25">
      <c r="A18853" s="2">
        <v>45736.616666666669</v>
      </c>
      <c r="B18853">
        <v>133245</v>
      </c>
      <c r="C18853">
        <v>133265</v>
      </c>
      <c r="D18853">
        <v>133210</v>
      </c>
      <c r="E18853">
        <v>133210</v>
      </c>
    </row>
    <row r="18854" spans="1:5" x14ac:dyDescent="0.25">
      <c r="A18854" s="2">
        <v>45736.615972222222</v>
      </c>
      <c r="B18854">
        <v>133300</v>
      </c>
      <c r="C18854">
        <v>133305</v>
      </c>
      <c r="D18854">
        <v>133225</v>
      </c>
      <c r="E18854">
        <v>133245</v>
      </c>
    </row>
    <row r="18855" spans="1:5" x14ac:dyDescent="0.25">
      <c r="A18855" s="2">
        <v>45736.615277777775</v>
      </c>
      <c r="B18855">
        <v>133320</v>
      </c>
      <c r="C18855">
        <v>133325</v>
      </c>
      <c r="D18855">
        <v>133280</v>
      </c>
      <c r="E18855">
        <v>133300</v>
      </c>
    </row>
    <row r="18856" spans="1:5" x14ac:dyDescent="0.25">
      <c r="A18856" s="2">
        <v>45736.614583333336</v>
      </c>
      <c r="B18856">
        <v>133305</v>
      </c>
      <c r="C18856">
        <v>133345</v>
      </c>
      <c r="D18856">
        <v>133300</v>
      </c>
      <c r="E18856">
        <v>133320</v>
      </c>
    </row>
    <row r="18857" spans="1:5" x14ac:dyDescent="0.25">
      <c r="A18857" s="2">
        <v>45736.613888888889</v>
      </c>
      <c r="B18857">
        <v>133315</v>
      </c>
      <c r="C18857">
        <v>133320</v>
      </c>
      <c r="D18857">
        <v>133300</v>
      </c>
      <c r="E18857">
        <v>133310</v>
      </c>
    </row>
    <row r="18858" spans="1:5" x14ac:dyDescent="0.25">
      <c r="A18858" s="2">
        <v>45736.613194444442</v>
      </c>
      <c r="B18858">
        <v>133280</v>
      </c>
      <c r="C18858">
        <v>133335</v>
      </c>
      <c r="D18858">
        <v>133275</v>
      </c>
      <c r="E18858">
        <v>133315</v>
      </c>
    </row>
    <row r="18859" spans="1:5" x14ac:dyDescent="0.25">
      <c r="A18859" s="2">
        <v>45736.612500000003</v>
      </c>
      <c r="B18859">
        <v>133280</v>
      </c>
      <c r="C18859">
        <v>133300</v>
      </c>
      <c r="D18859">
        <v>133280</v>
      </c>
      <c r="E18859">
        <v>133285</v>
      </c>
    </row>
    <row r="18860" spans="1:5" x14ac:dyDescent="0.25">
      <c r="A18860" s="2">
        <v>45736.611805555556</v>
      </c>
      <c r="B18860">
        <v>133290</v>
      </c>
      <c r="C18860">
        <v>133300</v>
      </c>
      <c r="D18860">
        <v>133260</v>
      </c>
      <c r="E18860">
        <v>133280</v>
      </c>
    </row>
    <row r="18861" spans="1:5" x14ac:dyDescent="0.25">
      <c r="A18861" s="2">
        <v>45736.611111111109</v>
      </c>
      <c r="B18861">
        <v>133280</v>
      </c>
      <c r="C18861">
        <v>133310</v>
      </c>
      <c r="D18861">
        <v>133270</v>
      </c>
      <c r="E18861">
        <v>133290</v>
      </c>
    </row>
    <row r="18862" spans="1:5" x14ac:dyDescent="0.25">
      <c r="A18862" s="2">
        <v>45736.61041666667</v>
      </c>
      <c r="B18862">
        <v>133270</v>
      </c>
      <c r="C18862">
        <v>133295</v>
      </c>
      <c r="D18862">
        <v>133260</v>
      </c>
      <c r="E18862">
        <v>133280</v>
      </c>
    </row>
    <row r="18863" spans="1:5" x14ac:dyDescent="0.25">
      <c r="A18863" s="2">
        <v>45736.609722222223</v>
      </c>
      <c r="B18863">
        <v>133255</v>
      </c>
      <c r="C18863">
        <v>133280</v>
      </c>
      <c r="D18863">
        <v>133250</v>
      </c>
      <c r="E18863">
        <v>133265</v>
      </c>
    </row>
    <row r="18864" spans="1:5" x14ac:dyDescent="0.25">
      <c r="A18864" s="2">
        <v>45736.609027777777</v>
      </c>
      <c r="B18864">
        <v>133255</v>
      </c>
      <c r="C18864">
        <v>133260</v>
      </c>
      <c r="D18864">
        <v>133225</v>
      </c>
      <c r="E18864">
        <v>133255</v>
      </c>
    </row>
    <row r="18865" spans="1:5" x14ac:dyDescent="0.25">
      <c r="A18865" s="2">
        <v>45736.60833333333</v>
      </c>
      <c r="B18865">
        <v>133255</v>
      </c>
      <c r="C18865">
        <v>133260</v>
      </c>
      <c r="D18865">
        <v>133240</v>
      </c>
      <c r="E18865">
        <v>133255</v>
      </c>
    </row>
    <row r="18866" spans="1:5" x14ac:dyDescent="0.25">
      <c r="A18866" s="2">
        <v>45736.607638888891</v>
      </c>
      <c r="B18866">
        <v>133265</v>
      </c>
      <c r="C18866">
        <v>133300</v>
      </c>
      <c r="D18866">
        <v>133250</v>
      </c>
      <c r="E18866">
        <v>133260</v>
      </c>
    </row>
    <row r="18867" spans="1:5" x14ac:dyDescent="0.25">
      <c r="A18867" s="2">
        <v>45736.606944444444</v>
      </c>
      <c r="B18867">
        <v>133265</v>
      </c>
      <c r="C18867">
        <v>133270</v>
      </c>
      <c r="D18867">
        <v>133230</v>
      </c>
      <c r="E18867">
        <v>133265</v>
      </c>
    </row>
    <row r="18868" spans="1:5" x14ac:dyDescent="0.25">
      <c r="A18868" s="2">
        <v>45736.606249999997</v>
      </c>
      <c r="B18868">
        <v>133285</v>
      </c>
      <c r="C18868">
        <v>133290</v>
      </c>
      <c r="D18868">
        <v>133260</v>
      </c>
      <c r="E18868">
        <v>133265</v>
      </c>
    </row>
    <row r="18869" spans="1:5" x14ac:dyDescent="0.25">
      <c r="A18869" s="2">
        <v>45736.605555555558</v>
      </c>
      <c r="B18869">
        <v>133260</v>
      </c>
      <c r="C18869">
        <v>133290</v>
      </c>
      <c r="D18869">
        <v>133260</v>
      </c>
      <c r="E18869">
        <v>133285</v>
      </c>
    </row>
    <row r="18870" spans="1:5" x14ac:dyDescent="0.25">
      <c r="A18870" s="2">
        <v>45736.604861111111</v>
      </c>
      <c r="B18870">
        <v>133315</v>
      </c>
      <c r="C18870">
        <v>133320</v>
      </c>
      <c r="D18870">
        <v>133260</v>
      </c>
      <c r="E18870">
        <v>133260</v>
      </c>
    </row>
    <row r="18871" spans="1:5" x14ac:dyDescent="0.25">
      <c r="A18871" s="2">
        <v>45736.604166666664</v>
      </c>
      <c r="B18871">
        <v>133270</v>
      </c>
      <c r="C18871">
        <v>133315</v>
      </c>
      <c r="D18871">
        <v>133255</v>
      </c>
      <c r="E18871">
        <v>133315</v>
      </c>
    </row>
    <row r="18872" spans="1:5" x14ac:dyDescent="0.25">
      <c r="A18872" s="2">
        <v>45736.603472222225</v>
      </c>
      <c r="B18872">
        <v>133215</v>
      </c>
      <c r="C18872">
        <v>133280</v>
      </c>
      <c r="D18872">
        <v>133205</v>
      </c>
      <c r="E18872">
        <v>133265</v>
      </c>
    </row>
    <row r="18873" spans="1:5" x14ac:dyDescent="0.25">
      <c r="A18873" s="2">
        <v>45736.602777777778</v>
      </c>
      <c r="B18873">
        <v>133210</v>
      </c>
      <c r="C18873">
        <v>133235</v>
      </c>
      <c r="D18873">
        <v>133170</v>
      </c>
      <c r="E18873">
        <v>133215</v>
      </c>
    </row>
    <row r="18874" spans="1:5" x14ac:dyDescent="0.25">
      <c r="A18874" s="2">
        <v>45736.602083333331</v>
      </c>
      <c r="B18874">
        <v>133275</v>
      </c>
      <c r="C18874">
        <v>133275</v>
      </c>
      <c r="D18874">
        <v>133195</v>
      </c>
      <c r="E18874">
        <v>133215</v>
      </c>
    </row>
    <row r="18875" spans="1:5" x14ac:dyDescent="0.25">
      <c r="A18875" s="2">
        <v>45736.601388888892</v>
      </c>
      <c r="B18875">
        <v>133270</v>
      </c>
      <c r="C18875">
        <v>133305</v>
      </c>
      <c r="D18875">
        <v>133265</v>
      </c>
      <c r="E18875">
        <v>133275</v>
      </c>
    </row>
    <row r="18876" spans="1:5" x14ac:dyDescent="0.25">
      <c r="A18876" s="2">
        <v>45736.600694444445</v>
      </c>
      <c r="B18876">
        <v>133255</v>
      </c>
      <c r="C18876">
        <v>133270</v>
      </c>
      <c r="D18876">
        <v>133235</v>
      </c>
      <c r="E18876">
        <v>133270</v>
      </c>
    </row>
    <row r="18877" spans="1:5" x14ac:dyDescent="0.25">
      <c r="A18877" s="2">
        <v>45736.6</v>
      </c>
      <c r="B18877">
        <v>133270</v>
      </c>
      <c r="C18877">
        <v>133280</v>
      </c>
      <c r="D18877">
        <v>133245</v>
      </c>
      <c r="E18877">
        <v>133260</v>
      </c>
    </row>
    <row r="18878" spans="1:5" x14ac:dyDescent="0.25">
      <c r="A18878" s="2">
        <v>45736.599305555559</v>
      </c>
      <c r="B18878">
        <v>133270</v>
      </c>
      <c r="C18878">
        <v>133290</v>
      </c>
      <c r="D18878">
        <v>133260</v>
      </c>
      <c r="E18878">
        <v>133270</v>
      </c>
    </row>
    <row r="18879" spans="1:5" x14ac:dyDescent="0.25">
      <c r="A18879" s="2">
        <v>45736.598611111112</v>
      </c>
      <c r="B18879">
        <v>133285</v>
      </c>
      <c r="C18879">
        <v>133285</v>
      </c>
      <c r="D18879">
        <v>133240</v>
      </c>
      <c r="E18879">
        <v>133270</v>
      </c>
    </row>
    <row r="18880" spans="1:5" x14ac:dyDescent="0.25">
      <c r="A18880" s="2">
        <v>45736.597916666666</v>
      </c>
      <c r="B18880">
        <v>133305</v>
      </c>
      <c r="C18880">
        <v>133305</v>
      </c>
      <c r="D18880">
        <v>133280</v>
      </c>
      <c r="E18880">
        <v>133280</v>
      </c>
    </row>
    <row r="18881" spans="1:5" x14ac:dyDescent="0.25">
      <c r="A18881" s="2">
        <v>45736.597222222219</v>
      </c>
      <c r="B18881">
        <v>133275</v>
      </c>
      <c r="C18881">
        <v>133315</v>
      </c>
      <c r="D18881">
        <v>133265</v>
      </c>
      <c r="E18881">
        <v>133305</v>
      </c>
    </row>
    <row r="18882" spans="1:5" x14ac:dyDescent="0.25">
      <c r="A18882" s="2">
        <v>45736.59652777778</v>
      </c>
      <c r="B18882">
        <v>133285</v>
      </c>
      <c r="C18882">
        <v>133285</v>
      </c>
      <c r="D18882">
        <v>133260</v>
      </c>
      <c r="E18882">
        <v>133280</v>
      </c>
    </row>
    <row r="18883" spans="1:5" x14ac:dyDescent="0.25">
      <c r="A18883" s="2">
        <v>45736.595833333333</v>
      </c>
      <c r="B18883">
        <v>133255</v>
      </c>
      <c r="C18883">
        <v>133300</v>
      </c>
      <c r="D18883">
        <v>133250</v>
      </c>
      <c r="E18883">
        <v>133280</v>
      </c>
    </row>
    <row r="18884" spans="1:5" x14ac:dyDescent="0.25">
      <c r="A18884" s="2">
        <v>45736.595138888886</v>
      </c>
      <c r="B18884">
        <v>133285</v>
      </c>
      <c r="C18884">
        <v>133285</v>
      </c>
      <c r="D18884">
        <v>133230</v>
      </c>
      <c r="E18884">
        <v>133250</v>
      </c>
    </row>
    <row r="18885" spans="1:5" x14ac:dyDescent="0.25">
      <c r="A18885" s="2">
        <v>45736.594444444447</v>
      </c>
      <c r="B18885">
        <v>133270</v>
      </c>
      <c r="C18885">
        <v>133300</v>
      </c>
      <c r="D18885">
        <v>133255</v>
      </c>
      <c r="E18885">
        <v>133285</v>
      </c>
    </row>
    <row r="18886" spans="1:5" x14ac:dyDescent="0.25">
      <c r="A18886" s="2">
        <v>45736.59375</v>
      </c>
      <c r="B18886">
        <v>133305</v>
      </c>
      <c r="C18886">
        <v>133305</v>
      </c>
      <c r="D18886">
        <v>133255</v>
      </c>
      <c r="E18886">
        <v>133275</v>
      </c>
    </row>
    <row r="18887" spans="1:5" x14ac:dyDescent="0.25">
      <c r="A18887" s="2">
        <v>45736.593055555553</v>
      </c>
      <c r="B18887">
        <v>133280</v>
      </c>
      <c r="C18887">
        <v>133320</v>
      </c>
      <c r="D18887">
        <v>133280</v>
      </c>
      <c r="E18887">
        <v>133300</v>
      </c>
    </row>
    <row r="18888" spans="1:5" x14ac:dyDescent="0.25">
      <c r="A18888" s="2">
        <v>45736.592361111114</v>
      </c>
      <c r="B18888">
        <v>133255</v>
      </c>
      <c r="C18888">
        <v>133290</v>
      </c>
      <c r="D18888">
        <v>133255</v>
      </c>
      <c r="E18888">
        <v>133280</v>
      </c>
    </row>
    <row r="18889" spans="1:5" x14ac:dyDescent="0.25">
      <c r="A18889" s="2">
        <v>45736.591666666667</v>
      </c>
      <c r="B18889">
        <v>133260</v>
      </c>
      <c r="C18889">
        <v>133275</v>
      </c>
      <c r="D18889">
        <v>133250</v>
      </c>
      <c r="E18889">
        <v>133260</v>
      </c>
    </row>
    <row r="18890" spans="1:5" x14ac:dyDescent="0.25">
      <c r="A18890" s="2">
        <v>45736.59097222222</v>
      </c>
      <c r="B18890">
        <v>133300</v>
      </c>
      <c r="C18890">
        <v>133305</v>
      </c>
      <c r="D18890">
        <v>133240</v>
      </c>
      <c r="E18890">
        <v>133265</v>
      </c>
    </row>
    <row r="18891" spans="1:5" x14ac:dyDescent="0.25">
      <c r="A18891" s="2">
        <v>45736.590277777781</v>
      </c>
      <c r="B18891">
        <v>133310</v>
      </c>
      <c r="C18891">
        <v>133315</v>
      </c>
      <c r="D18891">
        <v>133275</v>
      </c>
      <c r="E18891">
        <v>133305</v>
      </c>
    </row>
    <row r="18892" spans="1:5" x14ac:dyDescent="0.25">
      <c r="A18892" s="2">
        <v>45736.589583333334</v>
      </c>
      <c r="B18892">
        <v>133360</v>
      </c>
      <c r="C18892">
        <v>133380</v>
      </c>
      <c r="D18892">
        <v>133285</v>
      </c>
      <c r="E18892">
        <v>133305</v>
      </c>
    </row>
    <row r="18893" spans="1:5" x14ac:dyDescent="0.25">
      <c r="A18893" s="2">
        <v>45736.588888888888</v>
      </c>
      <c r="B18893">
        <v>133305</v>
      </c>
      <c r="C18893">
        <v>133380</v>
      </c>
      <c r="D18893">
        <v>133300</v>
      </c>
      <c r="E18893">
        <v>133365</v>
      </c>
    </row>
    <row r="18894" spans="1:5" x14ac:dyDescent="0.25">
      <c r="A18894" s="2">
        <v>45736.588194444441</v>
      </c>
      <c r="B18894">
        <v>133315</v>
      </c>
      <c r="C18894">
        <v>133335</v>
      </c>
      <c r="D18894">
        <v>133300</v>
      </c>
      <c r="E18894">
        <v>133305</v>
      </c>
    </row>
    <row r="18895" spans="1:5" x14ac:dyDescent="0.25">
      <c r="A18895" s="2">
        <v>45736.587500000001</v>
      </c>
      <c r="B18895">
        <v>133290</v>
      </c>
      <c r="C18895">
        <v>133320</v>
      </c>
      <c r="D18895">
        <v>133280</v>
      </c>
      <c r="E18895">
        <v>133315</v>
      </c>
    </row>
    <row r="18896" spans="1:5" x14ac:dyDescent="0.25">
      <c r="A18896" s="2">
        <v>45736.586805555555</v>
      </c>
      <c r="B18896">
        <v>133280</v>
      </c>
      <c r="C18896">
        <v>133310</v>
      </c>
      <c r="D18896">
        <v>133270</v>
      </c>
      <c r="E18896">
        <v>133290</v>
      </c>
    </row>
    <row r="18897" spans="1:5" x14ac:dyDescent="0.25">
      <c r="A18897" s="2">
        <v>45736.586111111108</v>
      </c>
      <c r="B18897">
        <v>133295</v>
      </c>
      <c r="C18897">
        <v>133310</v>
      </c>
      <c r="D18897">
        <v>133270</v>
      </c>
      <c r="E18897">
        <v>133275</v>
      </c>
    </row>
    <row r="18898" spans="1:5" x14ac:dyDescent="0.25">
      <c r="A18898" s="2">
        <v>45736.585416666669</v>
      </c>
      <c r="B18898">
        <v>133290</v>
      </c>
      <c r="C18898">
        <v>133325</v>
      </c>
      <c r="D18898">
        <v>133270</v>
      </c>
      <c r="E18898">
        <v>133295</v>
      </c>
    </row>
    <row r="18899" spans="1:5" x14ac:dyDescent="0.25">
      <c r="A18899" s="2">
        <v>45736.584722222222</v>
      </c>
      <c r="B18899">
        <v>133250</v>
      </c>
      <c r="C18899">
        <v>133290</v>
      </c>
      <c r="D18899">
        <v>133235</v>
      </c>
      <c r="E18899">
        <v>133290</v>
      </c>
    </row>
    <row r="18900" spans="1:5" x14ac:dyDescent="0.25">
      <c r="A18900" s="2">
        <v>45736.584027777775</v>
      </c>
      <c r="B18900">
        <v>133255</v>
      </c>
      <c r="C18900">
        <v>133260</v>
      </c>
      <c r="D18900">
        <v>133185</v>
      </c>
      <c r="E18900">
        <v>133250</v>
      </c>
    </row>
    <row r="18901" spans="1:5" x14ac:dyDescent="0.25">
      <c r="A18901" s="2">
        <v>45736.583333333336</v>
      </c>
      <c r="B18901">
        <v>133225</v>
      </c>
      <c r="C18901">
        <v>133255</v>
      </c>
      <c r="D18901">
        <v>133225</v>
      </c>
      <c r="E18901">
        <v>133250</v>
      </c>
    </row>
    <row r="18902" spans="1:5" x14ac:dyDescent="0.25">
      <c r="A18902" s="2">
        <v>45736.582638888889</v>
      </c>
      <c r="B18902">
        <v>133210</v>
      </c>
      <c r="C18902">
        <v>133225</v>
      </c>
      <c r="D18902">
        <v>133190</v>
      </c>
      <c r="E18902">
        <v>133220</v>
      </c>
    </row>
    <row r="18903" spans="1:5" x14ac:dyDescent="0.25">
      <c r="A18903" s="2">
        <v>45736.581944444442</v>
      </c>
      <c r="B18903">
        <v>133255</v>
      </c>
      <c r="C18903">
        <v>133260</v>
      </c>
      <c r="D18903">
        <v>133185</v>
      </c>
      <c r="E18903">
        <v>133205</v>
      </c>
    </row>
    <row r="18904" spans="1:5" x14ac:dyDescent="0.25">
      <c r="A18904" s="2">
        <v>45736.581250000003</v>
      </c>
      <c r="B18904">
        <v>133235</v>
      </c>
      <c r="C18904">
        <v>133295</v>
      </c>
      <c r="D18904">
        <v>133230</v>
      </c>
      <c r="E18904">
        <v>133255</v>
      </c>
    </row>
    <row r="18905" spans="1:5" x14ac:dyDescent="0.25">
      <c r="A18905" s="2">
        <v>45736.580555555556</v>
      </c>
      <c r="B18905">
        <v>133270</v>
      </c>
      <c r="C18905">
        <v>133275</v>
      </c>
      <c r="D18905">
        <v>133215</v>
      </c>
      <c r="E18905">
        <v>133235</v>
      </c>
    </row>
    <row r="18906" spans="1:5" x14ac:dyDescent="0.25">
      <c r="A18906" s="2">
        <v>45736.579861111109</v>
      </c>
      <c r="B18906">
        <v>133265</v>
      </c>
      <c r="C18906">
        <v>133290</v>
      </c>
      <c r="D18906">
        <v>133260</v>
      </c>
      <c r="E18906">
        <v>133265</v>
      </c>
    </row>
    <row r="18907" spans="1:5" x14ac:dyDescent="0.25">
      <c r="A18907" s="2">
        <v>45736.57916666667</v>
      </c>
      <c r="B18907">
        <v>133285</v>
      </c>
      <c r="C18907">
        <v>133310</v>
      </c>
      <c r="D18907">
        <v>133265</v>
      </c>
      <c r="E18907">
        <v>133265</v>
      </c>
    </row>
    <row r="18908" spans="1:5" x14ac:dyDescent="0.25">
      <c r="A18908" s="2">
        <v>45736.578472222223</v>
      </c>
      <c r="B18908">
        <v>133305</v>
      </c>
      <c r="C18908">
        <v>133315</v>
      </c>
      <c r="D18908">
        <v>133270</v>
      </c>
      <c r="E18908">
        <v>133290</v>
      </c>
    </row>
    <row r="18909" spans="1:5" x14ac:dyDescent="0.25">
      <c r="A18909" s="2">
        <v>45736.577777777777</v>
      </c>
      <c r="B18909">
        <v>133340</v>
      </c>
      <c r="C18909">
        <v>133360</v>
      </c>
      <c r="D18909">
        <v>133290</v>
      </c>
      <c r="E18909">
        <v>133300</v>
      </c>
    </row>
    <row r="18910" spans="1:5" x14ac:dyDescent="0.25">
      <c r="A18910" s="2">
        <v>45736.57708333333</v>
      </c>
      <c r="B18910">
        <v>133420</v>
      </c>
      <c r="C18910">
        <v>133420</v>
      </c>
      <c r="D18910">
        <v>133335</v>
      </c>
      <c r="E18910">
        <v>133335</v>
      </c>
    </row>
    <row r="18911" spans="1:5" x14ac:dyDescent="0.25">
      <c r="A18911" s="2">
        <v>45736.576388888891</v>
      </c>
      <c r="B18911">
        <v>133305</v>
      </c>
      <c r="C18911">
        <v>133420</v>
      </c>
      <c r="D18911">
        <v>133305</v>
      </c>
      <c r="E18911">
        <v>133415</v>
      </c>
    </row>
    <row r="18912" spans="1:5" x14ac:dyDescent="0.25">
      <c r="A18912" s="2">
        <v>45736.575694444444</v>
      </c>
      <c r="B18912">
        <v>133265</v>
      </c>
      <c r="C18912">
        <v>133310</v>
      </c>
      <c r="D18912">
        <v>133260</v>
      </c>
      <c r="E18912">
        <v>133310</v>
      </c>
    </row>
    <row r="18913" spans="1:5" x14ac:dyDescent="0.25">
      <c r="A18913" s="2">
        <v>45736.574999999997</v>
      </c>
      <c r="B18913">
        <v>133345</v>
      </c>
      <c r="C18913">
        <v>133350</v>
      </c>
      <c r="D18913">
        <v>133260</v>
      </c>
      <c r="E18913">
        <v>133265</v>
      </c>
    </row>
    <row r="18914" spans="1:5" x14ac:dyDescent="0.25">
      <c r="A18914" s="2">
        <v>45736.574305555558</v>
      </c>
      <c r="B18914">
        <v>133310</v>
      </c>
      <c r="C18914">
        <v>133365</v>
      </c>
      <c r="D18914">
        <v>133280</v>
      </c>
      <c r="E18914">
        <v>133350</v>
      </c>
    </row>
    <row r="18915" spans="1:5" x14ac:dyDescent="0.25">
      <c r="A18915" s="2">
        <v>45736.573611111111</v>
      </c>
      <c r="B18915">
        <v>133260</v>
      </c>
      <c r="C18915">
        <v>133325</v>
      </c>
      <c r="D18915">
        <v>133260</v>
      </c>
      <c r="E18915">
        <v>133305</v>
      </c>
    </row>
    <row r="18916" spans="1:5" x14ac:dyDescent="0.25">
      <c r="A18916" s="2">
        <v>45736.572916666664</v>
      </c>
      <c r="B18916">
        <v>133295</v>
      </c>
      <c r="C18916">
        <v>133300</v>
      </c>
      <c r="D18916">
        <v>133255</v>
      </c>
      <c r="E18916">
        <v>133265</v>
      </c>
    </row>
    <row r="18917" spans="1:5" x14ac:dyDescent="0.25">
      <c r="A18917" s="2">
        <v>45736.572222222225</v>
      </c>
      <c r="B18917">
        <v>133280</v>
      </c>
      <c r="C18917">
        <v>133310</v>
      </c>
      <c r="D18917">
        <v>133260</v>
      </c>
      <c r="E18917">
        <v>133295</v>
      </c>
    </row>
    <row r="18918" spans="1:5" x14ac:dyDescent="0.25">
      <c r="A18918" s="2">
        <v>45736.571527777778</v>
      </c>
      <c r="B18918">
        <v>133280</v>
      </c>
      <c r="C18918">
        <v>133290</v>
      </c>
      <c r="D18918">
        <v>133250</v>
      </c>
      <c r="E18918">
        <v>133280</v>
      </c>
    </row>
    <row r="18919" spans="1:5" x14ac:dyDescent="0.25">
      <c r="A18919" s="2">
        <v>45736.570833333331</v>
      </c>
      <c r="B18919">
        <v>133185</v>
      </c>
      <c r="C18919">
        <v>133300</v>
      </c>
      <c r="D18919">
        <v>133180</v>
      </c>
      <c r="E18919">
        <v>133275</v>
      </c>
    </row>
    <row r="18920" spans="1:5" x14ac:dyDescent="0.25">
      <c r="A18920" s="2">
        <v>45736.570138888892</v>
      </c>
      <c r="B18920">
        <v>133200</v>
      </c>
      <c r="C18920">
        <v>133205</v>
      </c>
      <c r="D18920">
        <v>133160</v>
      </c>
      <c r="E18920">
        <v>133180</v>
      </c>
    </row>
    <row r="18921" spans="1:5" x14ac:dyDescent="0.25">
      <c r="A18921" s="2">
        <v>45736.569444444445</v>
      </c>
      <c r="B18921">
        <v>133240</v>
      </c>
      <c r="C18921">
        <v>133250</v>
      </c>
      <c r="D18921">
        <v>133195</v>
      </c>
      <c r="E18921">
        <v>133200</v>
      </c>
    </row>
    <row r="18922" spans="1:5" x14ac:dyDescent="0.25">
      <c r="A18922" s="2">
        <v>45736.568749999999</v>
      </c>
      <c r="B18922">
        <v>133215</v>
      </c>
      <c r="C18922">
        <v>133240</v>
      </c>
      <c r="D18922">
        <v>133195</v>
      </c>
      <c r="E18922">
        <v>133240</v>
      </c>
    </row>
    <row r="18923" spans="1:5" x14ac:dyDescent="0.25">
      <c r="A18923" s="2">
        <v>45736.568055555559</v>
      </c>
      <c r="B18923">
        <v>133230</v>
      </c>
      <c r="C18923">
        <v>133275</v>
      </c>
      <c r="D18923">
        <v>133215</v>
      </c>
      <c r="E18923">
        <v>133215</v>
      </c>
    </row>
    <row r="18924" spans="1:5" x14ac:dyDescent="0.25">
      <c r="A18924" s="2">
        <v>45736.567361111112</v>
      </c>
      <c r="B18924">
        <v>133285</v>
      </c>
      <c r="C18924">
        <v>133290</v>
      </c>
      <c r="D18924">
        <v>133220</v>
      </c>
      <c r="E18924">
        <v>133225</v>
      </c>
    </row>
    <row r="18925" spans="1:5" x14ac:dyDescent="0.25">
      <c r="A18925" s="2">
        <v>45736.566666666666</v>
      </c>
      <c r="B18925">
        <v>133215</v>
      </c>
      <c r="C18925">
        <v>133290</v>
      </c>
      <c r="D18925">
        <v>133210</v>
      </c>
      <c r="E18925">
        <v>133285</v>
      </c>
    </row>
    <row r="18926" spans="1:5" x14ac:dyDescent="0.25">
      <c r="A18926" s="2">
        <v>45736.565972222219</v>
      </c>
      <c r="B18926">
        <v>133210</v>
      </c>
      <c r="C18926">
        <v>133245</v>
      </c>
      <c r="D18926">
        <v>133205</v>
      </c>
      <c r="E18926">
        <v>133215</v>
      </c>
    </row>
    <row r="18927" spans="1:5" x14ac:dyDescent="0.25">
      <c r="A18927" s="2">
        <v>45736.56527777778</v>
      </c>
      <c r="B18927">
        <v>133235</v>
      </c>
      <c r="C18927">
        <v>133245</v>
      </c>
      <c r="D18927">
        <v>133205</v>
      </c>
      <c r="E18927">
        <v>133205</v>
      </c>
    </row>
    <row r="18928" spans="1:5" x14ac:dyDescent="0.25">
      <c r="A18928" s="2">
        <v>45736.564583333333</v>
      </c>
      <c r="B18928">
        <v>133250</v>
      </c>
      <c r="C18928">
        <v>133250</v>
      </c>
      <c r="D18928">
        <v>133210</v>
      </c>
      <c r="E18928">
        <v>133235</v>
      </c>
    </row>
    <row r="18929" spans="1:5" x14ac:dyDescent="0.25">
      <c r="A18929" s="2">
        <v>45736.563888888886</v>
      </c>
      <c r="B18929">
        <v>133230</v>
      </c>
      <c r="C18929">
        <v>133270</v>
      </c>
      <c r="D18929">
        <v>133215</v>
      </c>
      <c r="E18929">
        <v>133250</v>
      </c>
    </row>
    <row r="18930" spans="1:5" x14ac:dyDescent="0.25">
      <c r="A18930" s="2">
        <v>45736.563194444447</v>
      </c>
      <c r="B18930">
        <v>133250</v>
      </c>
      <c r="C18930">
        <v>133260</v>
      </c>
      <c r="D18930">
        <v>133155</v>
      </c>
      <c r="E18930">
        <v>133235</v>
      </c>
    </row>
    <row r="18931" spans="1:5" x14ac:dyDescent="0.25">
      <c r="A18931" s="2">
        <v>45736.5625</v>
      </c>
      <c r="B18931">
        <v>133155</v>
      </c>
      <c r="C18931">
        <v>133285</v>
      </c>
      <c r="D18931">
        <v>133150</v>
      </c>
      <c r="E18931">
        <v>133250</v>
      </c>
    </row>
    <row r="18932" spans="1:5" x14ac:dyDescent="0.25">
      <c r="A18932" s="2">
        <v>45736.561805555553</v>
      </c>
      <c r="B18932">
        <v>133110</v>
      </c>
      <c r="C18932">
        <v>133175</v>
      </c>
      <c r="D18932">
        <v>133105</v>
      </c>
      <c r="E18932">
        <v>133155</v>
      </c>
    </row>
    <row r="18933" spans="1:5" x14ac:dyDescent="0.25">
      <c r="A18933" s="2">
        <v>45736.561111111114</v>
      </c>
      <c r="B18933">
        <v>133170</v>
      </c>
      <c r="C18933">
        <v>133175</v>
      </c>
      <c r="D18933">
        <v>133100</v>
      </c>
      <c r="E18933">
        <v>133115</v>
      </c>
    </row>
    <row r="18934" spans="1:5" x14ac:dyDescent="0.25">
      <c r="A18934" s="2">
        <v>45736.560416666667</v>
      </c>
      <c r="B18934">
        <v>133160</v>
      </c>
      <c r="C18934">
        <v>133200</v>
      </c>
      <c r="D18934">
        <v>133155</v>
      </c>
      <c r="E18934">
        <v>133170</v>
      </c>
    </row>
    <row r="18935" spans="1:5" x14ac:dyDescent="0.25">
      <c r="A18935" s="2">
        <v>45736.55972222222</v>
      </c>
      <c r="B18935">
        <v>133125</v>
      </c>
      <c r="C18935">
        <v>133180</v>
      </c>
      <c r="D18935">
        <v>133110</v>
      </c>
      <c r="E18935">
        <v>133160</v>
      </c>
    </row>
    <row r="18936" spans="1:5" x14ac:dyDescent="0.25">
      <c r="A18936" s="2">
        <v>45736.559027777781</v>
      </c>
      <c r="B18936">
        <v>133115</v>
      </c>
      <c r="C18936">
        <v>133140</v>
      </c>
      <c r="D18936">
        <v>133100</v>
      </c>
      <c r="E18936">
        <v>133130</v>
      </c>
    </row>
    <row r="18937" spans="1:5" x14ac:dyDescent="0.25">
      <c r="A18937" s="2">
        <v>45736.558333333334</v>
      </c>
      <c r="B18937">
        <v>133170</v>
      </c>
      <c r="C18937">
        <v>133175</v>
      </c>
      <c r="D18937">
        <v>133110</v>
      </c>
      <c r="E18937">
        <v>133120</v>
      </c>
    </row>
    <row r="18938" spans="1:5" x14ac:dyDescent="0.25">
      <c r="A18938" s="2">
        <v>45736.557638888888</v>
      </c>
      <c r="B18938">
        <v>133145</v>
      </c>
      <c r="C18938">
        <v>133230</v>
      </c>
      <c r="D18938">
        <v>133140</v>
      </c>
      <c r="E18938">
        <v>133175</v>
      </c>
    </row>
    <row r="18939" spans="1:5" x14ac:dyDescent="0.25">
      <c r="A18939" s="2">
        <v>45736.556944444441</v>
      </c>
      <c r="B18939">
        <v>133145</v>
      </c>
      <c r="C18939">
        <v>133150</v>
      </c>
      <c r="D18939">
        <v>133110</v>
      </c>
      <c r="E18939">
        <v>133145</v>
      </c>
    </row>
    <row r="18940" spans="1:5" x14ac:dyDescent="0.25">
      <c r="A18940" s="2">
        <v>45736.556250000001</v>
      </c>
      <c r="B18940">
        <v>133135</v>
      </c>
      <c r="C18940">
        <v>133155</v>
      </c>
      <c r="D18940">
        <v>133100</v>
      </c>
      <c r="E18940">
        <v>133145</v>
      </c>
    </row>
    <row r="18941" spans="1:5" x14ac:dyDescent="0.25">
      <c r="A18941" s="2">
        <v>45736.555555555555</v>
      </c>
      <c r="B18941">
        <v>133145</v>
      </c>
      <c r="C18941">
        <v>133155</v>
      </c>
      <c r="D18941">
        <v>133120</v>
      </c>
      <c r="E18941">
        <v>133135</v>
      </c>
    </row>
    <row r="18942" spans="1:5" x14ac:dyDescent="0.25">
      <c r="A18942" s="2">
        <v>45736.554861111108</v>
      </c>
      <c r="B18942">
        <v>133085</v>
      </c>
      <c r="C18942">
        <v>133155</v>
      </c>
      <c r="D18942">
        <v>133075</v>
      </c>
      <c r="E18942">
        <v>133145</v>
      </c>
    </row>
    <row r="18943" spans="1:5" x14ac:dyDescent="0.25">
      <c r="A18943" s="2">
        <v>45736.554166666669</v>
      </c>
      <c r="B18943">
        <v>133130</v>
      </c>
      <c r="C18943">
        <v>133145</v>
      </c>
      <c r="D18943">
        <v>133075</v>
      </c>
      <c r="E18943">
        <v>133090</v>
      </c>
    </row>
    <row r="18944" spans="1:5" x14ac:dyDescent="0.25">
      <c r="A18944" s="2">
        <v>45736.553472222222</v>
      </c>
      <c r="B18944">
        <v>133130</v>
      </c>
      <c r="C18944">
        <v>133155</v>
      </c>
      <c r="D18944">
        <v>133120</v>
      </c>
      <c r="E18944">
        <v>133135</v>
      </c>
    </row>
    <row r="18945" spans="1:5" x14ac:dyDescent="0.25">
      <c r="A18945" s="2">
        <v>45736.552777777775</v>
      </c>
      <c r="B18945">
        <v>133115</v>
      </c>
      <c r="C18945">
        <v>133140</v>
      </c>
      <c r="D18945">
        <v>133095</v>
      </c>
      <c r="E18945">
        <v>133130</v>
      </c>
    </row>
    <row r="18946" spans="1:5" x14ac:dyDescent="0.25">
      <c r="A18946" s="2">
        <v>45736.552083333336</v>
      </c>
      <c r="B18946">
        <v>133120</v>
      </c>
      <c r="C18946">
        <v>133120</v>
      </c>
      <c r="D18946">
        <v>133100</v>
      </c>
      <c r="E18946">
        <v>133115</v>
      </c>
    </row>
    <row r="18947" spans="1:5" x14ac:dyDescent="0.25">
      <c r="A18947" s="2">
        <v>45736.551388888889</v>
      </c>
      <c r="B18947">
        <v>133130</v>
      </c>
      <c r="C18947">
        <v>133135</v>
      </c>
      <c r="D18947">
        <v>133105</v>
      </c>
      <c r="E18947">
        <v>133115</v>
      </c>
    </row>
    <row r="18948" spans="1:5" x14ac:dyDescent="0.25">
      <c r="A18948" s="2">
        <v>45736.550694444442</v>
      </c>
      <c r="B18948">
        <v>133115</v>
      </c>
      <c r="C18948">
        <v>133145</v>
      </c>
      <c r="D18948">
        <v>133095</v>
      </c>
      <c r="E18948">
        <v>133130</v>
      </c>
    </row>
    <row r="18949" spans="1:5" x14ac:dyDescent="0.25">
      <c r="A18949" s="2">
        <v>45736.55</v>
      </c>
      <c r="B18949">
        <v>133085</v>
      </c>
      <c r="C18949">
        <v>133125</v>
      </c>
      <c r="D18949">
        <v>133070</v>
      </c>
      <c r="E18949">
        <v>133115</v>
      </c>
    </row>
    <row r="18950" spans="1:5" x14ac:dyDescent="0.25">
      <c r="A18950" s="2">
        <v>45736.549305555556</v>
      </c>
      <c r="B18950">
        <v>133045</v>
      </c>
      <c r="C18950">
        <v>133105</v>
      </c>
      <c r="D18950">
        <v>133035</v>
      </c>
      <c r="E18950">
        <v>133080</v>
      </c>
    </row>
    <row r="18951" spans="1:5" x14ac:dyDescent="0.25">
      <c r="A18951" s="2">
        <v>45736.548611111109</v>
      </c>
      <c r="B18951">
        <v>133100</v>
      </c>
      <c r="C18951">
        <v>133135</v>
      </c>
      <c r="D18951">
        <v>133025</v>
      </c>
      <c r="E18951">
        <v>133040</v>
      </c>
    </row>
    <row r="18952" spans="1:5" x14ac:dyDescent="0.25">
      <c r="A18952" s="2">
        <v>45736.54791666667</v>
      </c>
      <c r="B18952">
        <v>133125</v>
      </c>
      <c r="C18952">
        <v>133140</v>
      </c>
      <c r="D18952">
        <v>133085</v>
      </c>
      <c r="E18952">
        <v>133100</v>
      </c>
    </row>
    <row r="18953" spans="1:5" x14ac:dyDescent="0.25">
      <c r="A18953" s="2">
        <v>45736.547222222223</v>
      </c>
      <c r="B18953">
        <v>133130</v>
      </c>
      <c r="C18953">
        <v>133150</v>
      </c>
      <c r="D18953">
        <v>133105</v>
      </c>
      <c r="E18953">
        <v>133130</v>
      </c>
    </row>
    <row r="18954" spans="1:5" x14ac:dyDescent="0.25">
      <c r="A18954" s="2">
        <v>45736.546527777777</v>
      </c>
      <c r="B18954">
        <v>133145</v>
      </c>
      <c r="C18954">
        <v>133150</v>
      </c>
      <c r="D18954">
        <v>133105</v>
      </c>
      <c r="E18954">
        <v>133130</v>
      </c>
    </row>
    <row r="18955" spans="1:5" x14ac:dyDescent="0.25">
      <c r="A18955" s="2">
        <v>45736.54583333333</v>
      </c>
      <c r="B18955">
        <v>133170</v>
      </c>
      <c r="C18955">
        <v>133190</v>
      </c>
      <c r="D18955">
        <v>133130</v>
      </c>
      <c r="E18955">
        <v>133150</v>
      </c>
    </row>
    <row r="18956" spans="1:5" x14ac:dyDescent="0.25">
      <c r="A18956" s="2">
        <v>45736.545138888891</v>
      </c>
      <c r="B18956">
        <v>133140</v>
      </c>
      <c r="C18956">
        <v>133180</v>
      </c>
      <c r="D18956">
        <v>133105</v>
      </c>
      <c r="E18956">
        <v>133170</v>
      </c>
    </row>
    <row r="18957" spans="1:5" x14ac:dyDescent="0.25">
      <c r="A18957" s="2">
        <v>45736.544444444444</v>
      </c>
      <c r="B18957">
        <v>133110</v>
      </c>
      <c r="C18957">
        <v>133255</v>
      </c>
      <c r="D18957">
        <v>133100</v>
      </c>
      <c r="E18957">
        <v>133140</v>
      </c>
    </row>
    <row r="18958" spans="1:5" x14ac:dyDescent="0.25">
      <c r="A18958" s="2">
        <v>45736.543749999997</v>
      </c>
      <c r="B18958">
        <v>133075</v>
      </c>
      <c r="C18958">
        <v>133140</v>
      </c>
      <c r="D18958">
        <v>133060</v>
      </c>
      <c r="E18958">
        <v>133115</v>
      </c>
    </row>
    <row r="18959" spans="1:5" x14ac:dyDescent="0.25">
      <c r="A18959" s="2">
        <v>45736.543055555558</v>
      </c>
      <c r="B18959">
        <v>133070</v>
      </c>
      <c r="C18959">
        <v>133090</v>
      </c>
      <c r="D18959">
        <v>133045</v>
      </c>
      <c r="E18959">
        <v>133080</v>
      </c>
    </row>
    <row r="18960" spans="1:5" x14ac:dyDescent="0.25">
      <c r="A18960" s="2">
        <v>45736.542361111111</v>
      </c>
      <c r="B18960">
        <v>133080</v>
      </c>
      <c r="C18960">
        <v>133105</v>
      </c>
      <c r="D18960">
        <v>133040</v>
      </c>
      <c r="E18960">
        <v>133070</v>
      </c>
    </row>
    <row r="18961" spans="1:5" x14ac:dyDescent="0.25">
      <c r="A18961" s="2">
        <v>45736.541666666664</v>
      </c>
      <c r="B18961">
        <v>133070</v>
      </c>
      <c r="C18961">
        <v>133115</v>
      </c>
      <c r="D18961">
        <v>133040</v>
      </c>
      <c r="E18961">
        <v>133085</v>
      </c>
    </row>
    <row r="18962" spans="1:5" x14ac:dyDescent="0.25">
      <c r="A18962" s="2">
        <v>45736.540972222225</v>
      </c>
      <c r="B18962">
        <v>133050</v>
      </c>
      <c r="C18962">
        <v>133080</v>
      </c>
      <c r="D18962">
        <v>133040</v>
      </c>
      <c r="E18962">
        <v>133070</v>
      </c>
    </row>
    <row r="18963" spans="1:5" x14ac:dyDescent="0.25">
      <c r="A18963" s="2">
        <v>45736.540277777778</v>
      </c>
      <c r="B18963">
        <v>133040</v>
      </c>
      <c r="C18963">
        <v>133065</v>
      </c>
      <c r="D18963">
        <v>133025</v>
      </c>
      <c r="E18963">
        <v>133055</v>
      </c>
    </row>
    <row r="18964" spans="1:5" x14ac:dyDescent="0.25">
      <c r="A18964" s="2">
        <v>45736.539583333331</v>
      </c>
      <c r="B18964">
        <v>132965</v>
      </c>
      <c r="C18964">
        <v>133050</v>
      </c>
      <c r="D18964">
        <v>132945</v>
      </c>
      <c r="E18964">
        <v>133035</v>
      </c>
    </row>
    <row r="18965" spans="1:5" x14ac:dyDescent="0.25">
      <c r="A18965" s="2">
        <v>45736.538888888892</v>
      </c>
      <c r="B18965">
        <v>133040</v>
      </c>
      <c r="C18965">
        <v>133050</v>
      </c>
      <c r="D18965">
        <v>132950</v>
      </c>
      <c r="E18965">
        <v>132960</v>
      </c>
    </row>
    <row r="18966" spans="1:5" x14ac:dyDescent="0.25">
      <c r="A18966" s="2">
        <v>45736.538194444445</v>
      </c>
      <c r="B18966">
        <v>133050</v>
      </c>
      <c r="C18966">
        <v>133085</v>
      </c>
      <c r="D18966">
        <v>133020</v>
      </c>
      <c r="E18966">
        <v>133040</v>
      </c>
    </row>
    <row r="18967" spans="1:5" x14ac:dyDescent="0.25">
      <c r="A18967" s="2">
        <v>45736.537499999999</v>
      </c>
      <c r="B18967">
        <v>133065</v>
      </c>
      <c r="C18967">
        <v>133070</v>
      </c>
      <c r="D18967">
        <v>133025</v>
      </c>
      <c r="E18967">
        <v>133045</v>
      </c>
    </row>
    <row r="18968" spans="1:5" x14ac:dyDescent="0.25">
      <c r="A18968" s="2">
        <v>45736.536805555559</v>
      </c>
      <c r="B18968">
        <v>133045</v>
      </c>
      <c r="C18968">
        <v>133075</v>
      </c>
      <c r="D18968">
        <v>133025</v>
      </c>
      <c r="E18968">
        <v>133060</v>
      </c>
    </row>
    <row r="18969" spans="1:5" x14ac:dyDescent="0.25">
      <c r="A18969" s="2">
        <v>45736.536111111112</v>
      </c>
      <c r="B18969">
        <v>133015</v>
      </c>
      <c r="C18969">
        <v>133070</v>
      </c>
      <c r="D18969">
        <v>133005</v>
      </c>
      <c r="E18969">
        <v>133045</v>
      </c>
    </row>
    <row r="18970" spans="1:5" x14ac:dyDescent="0.25">
      <c r="A18970" s="2">
        <v>45736.535416666666</v>
      </c>
      <c r="B18970">
        <v>133045</v>
      </c>
      <c r="C18970">
        <v>133075</v>
      </c>
      <c r="D18970">
        <v>132995</v>
      </c>
      <c r="E18970">
        <v>133015</v>
      </c>
    </row>
    <row r="18971" spans="1:5" x14ac:dyDescent="0.25">
      <c r="A18971" s="2">
        <v>45736.534722222219</v>
      </c>
      <c r="B18971">
        <v>133025</v>
      </c>
      <c r="C18971">
        <v>133055</v>
      </c>
      <c r="D18971">
        <v>133005</v>
      </c>
      <c r="E18971">
        <v>133040</v>
      </c>
    </row>
    <row r="18972" spans="1:5" x14ac:dyDescent="0.25">
      <c r="A18972" s="2">
        <v>45736.53402777778</v>
      </c>
      <c r="B18972">
        <v>132940</v>
      </c>
      <c r="C18972">
        <v>133045</v>
      </c>
      <c r="D18972">
        <v>132935</v>
      </c>
      <c r="E18972">
        <v>133025</v>
      </c>
    </row>
    <row r="18973" spans="1:5" x14ac:dyDescent="0.25">
      <c r="A18973" s="2">
        <v>45736.533333333333</v>
      </c>
      <c r="B18973">
        <v>132975</v>
      </c>
      <c r="C18973">
        <v>133010</v>
      </c>
      <c r="D18973">
        <v>132895</v>
      </c>
      <c r="E18973">
        <v>132945</v>
      </c>
    </row>
    <row r="18974" spans="1:5" x14ac:dyDescent="0.25">
      <c r="A18974" s="2">
        <v>45736.532638888886</v>
      </c>
      <c r="B18974">
        <v>132935</v>
      </c>
      <c r="C18974">
        <v>132995</v>
      </c>
      <c r="D18974">
        <v>132910</v>
      </c>
      <c r="E18974">
        <v>132975</v>
      </c>
    </row>
    <row r="18975" spans="1:5" x14ac:dyDescent="0.25">
      <c r="A18975" s="2">
        <v>45736.531944444447</v>
      </c>
      <c r="B18975">
        <v>133130</v>
      </c>
      <c r="C18975">
        <v>133140</v>
      </c>
      <c r="D18975">
        <v>132905</v>
      </c>
      <c r="E18975">
        <v>132935</v>
      </c>
    </row>
    <row r="18976" spans="1:5" x14ac:dyDescent="0.25">
      <c r="A18976" s="2">
        <v>45736.53125</v>
      </c>
      <c r="B18976">
        <v>133170</v>
      </c>
      <c r="C18976">
        <v>133220</v>
      </c>
      <c r="D18976">
        <v>133105</v>
      </c>
      <c r="E18976">
        <v>133125</v>
      </c>
    </row>
    <row r="18977" spans="1:5" x14ac:dyDescent="0.25">
      <c r="A18977" s="2">
        <v>45736.530555555553</v>
      </c>
      <c r="B18977">
        <v>133235</v>
      </c>
      <c r="C18977">
        <v>133240</v>
      </c>
      <c r="D18977">
        <v>133140</v>
      </c>
      <c r="E18977">
        <v>133170</v>
      </c>
    </row>
    <row r="18978" spans="1:5" x14ac:dyDescent="0.25">
      <c r="A18978" s="2">
        <v>45736.529861111114</v>
      </c>
      <c r="B18978">
        <v>133285</v>
      </c>
      <c r="C18978">
        <v>133290</v>
      </c>
      <c r="D18978">
        <v>133205</v>
      </c>
      <c r="E18978">
        <v>133235</v>
      </c>
    </row>
    <row r="18979" spans="1:5" x14ac:dyDescent="0.25">
      <c r="A18979" s="2">
        <v>45736.529166666667</v>
      </c>
      <c r="B18979">
        <v>133325</v>
      </c>
      <c r="C18979">
        <v>133335</v>
      </c>
      <c r="D18979">
        <v>133250</v>
      </c>
      <c r="E18979">
        <v>133290</v>
      </c>
    </row>
    <row r="18980" spans="1:5" x14ac:dyDescent="0.25">
      <c r="A18980" s="2">
        <v>45736.52847222222</v>
      </c>
      <c r="B18980">
        <v>133365</v>
      </c>
      <c r="C18980">
        <v>133375</v>
      </c>
      <c r="D18980">
        <v>133300</v>
      </c>
      <c r="E18980">
        <v>133325</v>
      </c>
    </row>
    <row r="18981" spans="1:5" x14ac:dyDescent="0.25">
      <c r="A18981" s="2">
        <v>45736.527777777781</v>
      </c>
      <c r="B18981">
        <v>133255</v>
      </c>
      <c r="C18981">
        <v>133380</v>
      </c>
      <c r="D18981">
        <v>133240</v>
      </c>
      <c r="E18981">
        <v>133360</v>
      </c>
    </row>
    <row r="18982" spans="1:5" x14ac:dyDescent="0.25">
      <c r="A18982" s="2">
        <v>45736.527083333334</v>
      </c>
      <c r="B18982">
        <v>133435</v>
      </c>
      <c r="C18982">
        <v>133445</v>
      </c>
      <c r="D18982">
        <v>133255</v>
      </c>
      <c r="E18982">
        <v>133260</v>
      </c>
    </row>
    <row r="18983" spans="1:5" x14ac:dyDescent="0.25">
      <c r="A18983" s="2">
        <v>45736.526388888888</v>
      </c>
      <c r="B18983">
        <v>133490</v>
      </c>
      <c r="C18983">
        <v>133505</v>
      </c>
      <c r="D18983">
        <v>133420</v>
      </c>
      <c r="E18983">
        <v>133435</v>
      </c>
    </row>
    <row r="18984" spans="1:5" x14ac:dyDescent="0.25">
      <c r="A18984" s="2">
        <v>45736.525694444441</v>
      </c>
      <c r="B18984">
        <v>133530</v>
      </c>
      <c r="C18984">
        <v>133535</v>
      </c>
      <c r="D18984">
        <v>133465</v>
      </c>
      <c r="E18984">
        <v>133485</v>
      </c>
    </row>
    <row r="18985" spans="1:5" x14ac:dyDescent="0.25">
      <c r="A18985" s="2">
        <v>45736.525000000001</v>
      </c>
      <c r="B18985">
        <v>133535</v>
      </c>
      <c r="C18985">
        <v>133545</v>
      </c>
      <c r="D18985">
        <v>133495</v>
      </c>
      <c r="E18985">
        <v>133525</v>
      </c>
    </row>
    <row r="18986" spans="1:5" x14ac:dyDescent="0.25">
      <c r="A18986" s="2">
        <v>45736.524305555555</v>
      </c>
      <c r="B18986">
        <v>133580</v>
      </c>
      <c r="C18986">
        <v>133590</v>
      </c>
      <c r="D18986">
        <v>133535</v>
      </c>
      <c r="E18986">
        <v>133535</v>
      </c>
    </row>
    <row r="18987" spans="1:5" x14ac:dyDescent="0.25">
      <c r="A18987" s="2">
        <v>45736.523611111108</v>
      </c>
      <c r="B18987">
        <v>133525</v>
      </c>
      <c r="C18987">
        <v>133605</v>
      </c>
      <c r="D18987">
        <v>133510</v>
      </c>
      <c r="E18987">
        <v>133580</v>
      </c>
    </row>
    <row r="18988" spans="1:5" x14ac:dyDescent="0.25">
      <c r="A18988" s="2">
        <v>45736.522916666669</v>
      </c>
      <c r="B18988">
        <v>133475</v>
      </c>
      <c r="C18988">
        <v>133530</v>
      </c>
      <c r="D18988">
        <v>133465</v>
      </c>
      <c r="E18988">
        <v>133525</v>
      </c>
    </row>
    <row r="18989" spans="1:5" x14ac:dyDescent="0.25">
      <c r="A18989" s="2">
        <v>45736.522222222222</v>
      </c>
      <c r="B18989">
        <v>133455</v>
      </c>
      <c r="C18989">
        <v>133490</v>
      </c>
      <c r="D18989">
        <v>133435</v>
      </c>
      <c r="E18989">
        <v>133480</v>
      </c>
    </row>
    <row r="18990" spans="1:5" x14ac:dyDescent="0.25">
      <c r="A18990" s="2">
        <v>45736.521527777775</v>
      </c>
      <c r="B18990">
        <v>133520</v>
      </c>
      <c r="C18990">
        <v>133525</v>
      </c>
      <c r="D18990">
        <v>133440</v>
      </c>
      <c r="E18990">
        <v>133455</v>
      </c>
    </row>
    <row r="18991" spans="1:5" x14ac:dyDescent="0.25">
      <c r="A18991" s="2">
        <v>45736.520833333336</v>
      </c>
      <c r="B18991">
        <v>133570</v>
      </c>
      <c r="C18991">
        <v>133585</v>
      </c>
      <c r="D18991">
        <v>133520</v>
      </c>
      <c r="E18991">
        <v>133520</v>
      </c>
    </row>
    <row r="18992" spans="1:5" x14ac:dyDescent="0.25">
      <c r="A18992" s="2">
        <v>45736.520138888889</v>
      </c>
      <c r="B18992">
        <v>133600</v>
      </c>
      <c r="C18992">
        <v>133615</v>
      </c>
      <c r="D18992">
        <v>133560</v>
      </c>
      <c r="E18992">
        <v>133570</v>
      </c>
    </row>
    <row r="18993" spans="1:5" x14ac:dyDescent="0.25">
      <c r="A18993" s="2">
        <v>45736.519444444442</v>
      </c>
      <c r="B18993">
        <v>133610</v>
      </c>
      <c r="C18993">
        <v>133630</v>
      </c>
      <c r="D18993">
        <v>133595</v>
      </c>
      <c r="E18993">
        <v>133605</v>
      </c>
    </row>
    <row r="18994" spans="1:5" x14ac:dyDescent="0.25">
      <c r="A18994" s="2">
        <v>45736.518750000003</v>
      </c>
      <c r="B18994">
        <v>133600</v>
      </c>
      <c r="C18994">
        <v>133620</v>
      </c>
      <c r="D18994">
        <v>133585</v>
      </c>
      <c r="E18994">
        <v>133610</v>
      </c>
    </row>
    <row r="18995" spans="1:5" x14ac:dyDescent="0.25">
      <c r="A18995" s="2">
        <v>45736.518055555556</v>
      </c>
      <c r="B18995">
        <v>133545</v>
      </c>
      <c r="C18995">
        <v>133610</v>
      </c>
      <c r="D18995">
        <v>133530</v>
      </c>
      <c r="E18995">
        <v>133595</v>
      </c>
    </row>
    <row r="18996" spans="1:5" x14ac:dyDescent="0.25">
      <c r="A18996" s="2">
        <v>45736.517361111109</v>
      </c>
      <c r="B18996">
        <v>133580</v>
      </c>
      <c r="C18996">
        <v>133600</v>
      </c>
      <c r="D18996">
        <v>133535</v>
      </c>
      <c r="E18996">
        <v>133550</v>
      </c>
    </row>
    <row r="18997" spans="1:5" x14ac:dyDescent="0.25">
      <c r="A18997" s="2">
        <v>45736.51666666667</v>
      </c>
      <c r="B18997">
        <v>133635</v>
      </c>
      <c r="C18997">
        <v>133640</v>
      </c>
      <c r="D18997">
        <v>133580</v>
      </c>
      <c r="E18997">
        <v>133580</v>
      </c>
    </row>
    <row r="18998" spans="1:5" x14ac:dyDescent="0.25">
      <c r="A18998" s="2">
        <v>45736.515972222223</v>
      </c>
      <c r="B18998">
        <v>133635</v>
      </c>
      <c r="C18998">
        <v>133640</v>
      </c>
      <c r="D18998">
        <v>133605</v>
      </c>
      <c r="E18998">
        <v>133635</v>
      </c>
    </row>
    <row r="18999" spans="1:5" x14ac:dyDescent="0.25">
      <c r="A18999" s="2">
        <v>45736.515277777777</v>
      </c>
      <c r="B18999">
        <v>133650</v>
      </c>
      <c r="C18999">
        <v>133670</v>
      </c>
      <c r="D18999">
        <v>133625</v>
      </c>
      <c r="E18999">
        <v>133640</v>
      </c>
    </row>
    <row r="19000" spans="1:5" x14ac:dyDescent="0.25">
      <c r="A19000" s="2">
        <v>45736.51458333333</v>
      </c>
      <c r="B19000">
        <v>133655</v>
      </c>
      <c r="C19000">
        <v>133660</v>
      </c>
      <c r="D19000">
        <v>133625</v>
      </c>
      <c r="E19000">
        <v>133650</v>
      </c>
    </row>
    <row r="19001" spans="1:5" x14ac:dyDescent="0.25">
      <c r="A19001" s="2">
        <v>45736.513888888891</v>
      </c>
      <c r="B19001">
        <v>133590</v>
      </c>
      <c r="C19001">
        <v>133670</v>
      </c>
      <c r="D19001">
        <v>133590</v>
      </c>
      <c r="E19001">
        <v>133655</v>
      </c>
    </row>
    <row r="19002" spans="1:5" x14ac:dyDescent="0.25">
      <c r="A19002" s="2">
        <v>45736.513194444444</v>
      </c>
      <c r="B19002">
        <v>133575</v>
      </c>
      <c r="C19002">
        <v>133600</v>
      </c>
      <c r="D19002">
        <v>133545</v>
      </c>
      <c r="E19002">
        <v>133590</v>
      </c>
    </row>
    <row r="19003" spans="1:5" x14ac:dyDescent="0.25">
      <c r="A19003" s="2">
        <v>45736.512499999997</v>
      </c>
      <c r="B19003">
        <v>133605</v>
      </c>
      <c r="C19003">
        <v>133605</v>
      </c>
      <c r="D19003">
        <v>133560</v>
      </c>
      <c r="E19003">
        <v>133575</v>
      </c>
    </row>
    <row r="19004" spans="1:5" x14ac:dyDescent="0.25">
      <c r="A19004" s="2">
        <v>45736.511805555558</v>
      </c>
      <c r="B19004">
        <v>133600</v>
      </c>
      <c r="C19004">
        <v>133615</v>
      </c>
      <c r="D19004">
        <v>133570</v>
      </c>
      <c r="E19004">
        <v>133600</v>
      </c>
    </row>
    <row r="19005" spans="1:5" x14ac:dyDescent="0.25">
      <c r="A19005" s="2">
        <v>45736.511111111111</v>
      </c>
      <c r="B19005">
        <v>133615</v>
      </c>
      <c r="C19005">
        <v>133625</v>
      </c>
      <c r="D19005">
        <v>133590</v>
      </c>
      <c r="E19005">
        <v>133605</v>
      </c>
    </row>
    <row r="19006" spans="1:5" x14ac:dyDescent="0.25">
      <c r="A19006" s="2">
        <v>45736.510416666664</v>
      </c>
      <c r="B19006">
        <v>133585</v>
      </c>
      <c r="C19006">
        <v>133640</v>
      </c>
      <c r="D19006">
        <v>133585</v>
      </c>
      <c r="E19006">
        <v>133610</v>
      </c>
    </row>
    <row r="19007" spans="1:5" x14ac:dyDescent="0.25">
      <c r="A19007" s="2">
        <v>45736.509722222225</v>
      </c>
      <c r="B19007">
        <v>133630</v>
      </c>
      <c r="C19007">
        <v>133640</v>
      </c>
      <c r="D19007">
        <v>133530</v>
      </c>
      <c r="E19007">
        <v>133580</v>
      </c>
    </row>
    <row r="19008" spans="1:5" x14ac:dyDescent="0.25">
      <c r="A19008" s="2">
        <v>45736.509027777778</v>
      </c>
      <c r="B19008">
        <v>133695</v>
      </c>
      <c r="C19008">
        <v>133705</v>
      </c>
      <c r="D19008">
        <v>133610</v>
      </c>
      <c r="E19008">
        <v>133630</v>
      </c>
    </row>
    <row r="19009" spans="1:5" x14ac:dyDescent="0.25">
      <c r="A19009" s="2">
        <v>45736.508333333331</v>
      </c>
      <c r="B19009">
        <v>133695</v>
      </c>
      <c r="C19009">
        <v>133715</v>
      </c>
      <c r="D19009">
        <v>133675</v>
      </c>
      <c r="E19009">
        <v>133695</v>
      </c>
    </row>
    <row r="19010" spans="1:5" x14ac:dyDescent="0.25">
      <c r="A19010" s="2">
        <v>45736.507638888892</v>
      </c>
      <c r="B19010">
        <v>133655</v>
      </c>
      <c r="C19010">
        <v>133725</v>
      </c>
      <c r="D19010">
        <v>133655</v>
      </c>
      <c r="E19010">
        <v>133695</v>
      </c>
    </row>
    <row r="19011" spans="1:5" x14ac:dyDescent="0.25">
      <c r="A19011" s="2">
        <v>45736.506944444445</v>
      </c>
      <c r="B19011">
        <v>133690</v>
      </c>
      <c r="C19011">
        <v>133720</v>
      </c>
      <c r="D19011">
        <v>133635</v>
      </c>
      <c r="E19011">
        <v>133660</v>
      </c>
    </row>
    <row r="19012" spans="1:5" x14ac:dyDescent="0.25">
      <c r="A19012" s="2">
        <v>45736.506249999999</v>
      </c>
      <c r="B19012">
        <v>133810</v>
      </c>
      <c r="C19012">
        <v>133815</v>
      </c>
      <c r="D19012">
        <v>133665</v>
      </c>
      <c r="E19012">
        <v>133685</v>
      </c>
    </row>
    <row r="19013" spans="1:5" x14ac:dyDescent="0.25">
      <c r="A19013" s="2">
        <v>45736.505555555559</v>
      </c>
      <c r="B19013">
        <v>133880</v>
      </c>
      <c r="C19013">
        <v>133880</v>
      </c>
      <c r="D19013">
        <v>133805</v>
      </c>
      <c r="E19013">
        <v>133810</v>
      </c>
    </row>
    <row r="19014" spans="1:5" x14ac:dyDescent="0.25">
      <c r="A19014" s="2">
        <v>45736.504861111112</v>
      </c>
      <c r="B19014">
        <v>133915</v>
      </c>
      <c r="C19014">
        <v>133925</v>
      </c>
      <c r="D19014">
        <v>133850</v>
      </c>
      <c r="E19014">
        <v>133875</v>
      </c>
    </row>
    <row r="19015" spans="1:5" x14ac:dyDescent="0.25">
      <c r="A19015" s="2">
        <v>45736.504166666666</v>
      </c>
      <c r="B19015">
        <v>133785</v>
      </c>
      <c r="C19015">
        <v>133955</v>
      </c>
      <c r="D19015">
        <v>133775</v>
      </c>
      <c r="E19015">
        <v>133915</v>
      </c>
    </row>
    <row r="19016" spans="1:5" x14ac:dyDescent="0.25">
      <c r="A19016" s="2">
        <v>45736.503472222219</v>
      </c>
      <c r="B19016">
        <v>133735</v>
      </c>
      <c r="C19016">
        <v>133785</v>
      </c>
      <c r="D19016">
        <v>133725</v>
      </c>
      <c r="E19016">
        <v>133785</v>
      </c>
    </row>
    <row r="19017" spans="1:5" x14ac:dyDescent="0.25">
      <c r="A19017" s="2">
        <v>45736.50277777778</v>
      </c>
      <c r="B19017">
        <v>133760</v>
      </c>
      <c r="C19017">
        <v>133765</v>
      </c>
      <c r="D19017">
        <v>133710</v>
      </c>
      <c r="E19017">
        <v>133730</v>
      </c>
    </row>
    <row r="19018" spans="1:5" x14ac:dyDescent="0.25">
      <c r="A19018" s="2">
        <v>45736.502083333333</v>
      </c>
      <c r="B19018">
        <v>133710</v>
      </c>
      <c r="C19018">
        <v>133770</v>
      </c>
      <c r="D19018">
        <v>133705</v>
      </c>
      <c r="E19018">
        <v>133760</v>
      </c>
    </row>
    <row r="19019" spans="1:5" x14ac:dyDescent="0.25">
      <c r="A19019" s="2">
        <v>45736.501388888886</v>
      </c>
      <c r="B19019">
        <v>133700</v>
      </c>
      <c r="C19019">
        <v>133715</v>
      </c>
      <c r="D19019">
        <v>133680</v>
      </c>
      <c r="E19019">
        <v>133705</v>
      </c>
    </row>
    <row r="19020" spans="1:5" x14ac:dyDescent="0.25">
      <c r="A19020" s="2">
        <v>45736.500694444447</v>
      </c>
      <c r="B19020">
        <v>133705</v>
      </c>
      <c r="C19020">
        <v>133730</v>
      </c>
      <c r="D19020">
        <v>133675</v>
      </c>
      <c r="E19020">
        <v>133700</v>
      </c>
    </row>
    <row r="19021" spans="1:5" x14ac:dyDescent="0.25">
      <c r="A19021" s="2">
        <v>45736.5</v>
      </c>
      <c r="B19021">
        <v>133670</v>
      </c>
      <c r="C19021">
        <v>133780</v>
      </c>
      <c r="D19021">
        <v>133670</v>
      </c>
      <c r="E19021">
        <v>133705</v>
      </c>
    </row>
    <row r="19022" spans="1:5" x14ac:dyDescent="0.25">
      <c r="A19022" s="2">
        <v>45736.499305555553</v>
      </c>
      <c r="B19022">
        <v>133680</v>
      </c>
      <c r="C19022">
        <v>133700</v>
      </c>
      <c r="D19022">
        <v>133660</v>
      </c>
      <c r="E19022">
        <v>133675</v>
      </c>
    </row>
    <row r="19023" spans="1:5" x14ac:dyDescent="0.25">
      <c r="A19023" s="2">
        <v>45736.498611111114</v>
      </c>
      <c r="B19023">
        <v>133710</v>
      </c>
      <c r="C19023">
        <v>133715</v>
      </c>
      <c r="D19023">
        <v>133660</v>
      </c>
      <c r="E19023">
        <v>133685</v>
      </c>
    </row>
    <row r="19024" spans="1:5" x14ac:dyDescent="0.25">
      <c r="A19024" s="2">
        <v>45736.497916666667</v>
      </c>
      <c r="B19024">
        <v>133670</v>
      </c>
      <c r="C19024">
        <v>133720</v>
      </c>
      <c r="D19024">
        <v>133635</v>
      </c>
      <c r="E19024">
        <v>133705</v>
      </c>
    </row>
    <row r="19025" spans="1:5" x14ac:dyDescent="0.25">
      <c r="A19025" s="2">
        <v>45736.49722222222</v>
      </c>
      <c r="B19025">
        <v>133630</v>
      </c>
      <c r="C19025">
        <v>133695</v>
      </c>
      <c r="D19025">
        <v>133620</v>
      </c>
      <c r="E19025">
        <v>133665</v>
      </c>
    </row>
    <row r="19026" spans="1:5" x14ac:dyDescent="0.25">
      <c r="A19026" s="2">
        <v>45736.496527777781</v>
      </c>
      <c r="B19026">
        <v>133650</v>
      </c>
      <c r="C19026">
        <v>133685</v>
      </c>
      <c r="D19026">
        <v>133615</v>
      </c>
      <c r="E19026">
        <v>133625</v>
      </c>
    </row>
    <row r="19027" spans="1:5" x14ac:dyDescent="0.25">
      <c r="A19027" s="2">
        <v>45736.495833333334</v>
      </c>
      <c r="B19027">
        <v>133645</v>
      </c>
      <c r="C19027">
        <v>133700</v>
      </c>
      <c r="D19027">
        <v>133645</v>
      </c>
      <c r="E19027">
        <v>133655</v>
      </c>
    </row>
    <row r="19028" spans="1:5" x14ac:dyDescent="0.25">
      <c r="A19028" s="2">
        <v>45736.495138888888</v>
      </c>
      <c r="B19028">
        <v>133640</v>
      </c>
      <c r="C19028">
        <v>133690</v>
      </c>
      <c r="D19028">
        <v>133620</v>
      </c>
      <c r="E19028">
        <v>133645</v>
      </c>
    </row>
    <row r="19029" spans="1:5" x14ac:dyDescent="0.25">
      <c r="A19029" s="2">
        <v>45736.494444444441</v>
      </c>
      <c r="B19029">
        <v>133660</v>
      </c>
      <c r="C19029">
        <v>133700</v>
      </c>
      <c r="D19029">
        <v>133640</v>
      </c>
      <c r="E19029">
        <v>133645</v>
      </c>
    </row>
    <row r="19030" spans="1:5" x14ac:dyDescent="0.25">
      <c r="A19030" s="2">
        <v>45736.493750000001</v>
      </c>
      <c r="B19030">
        <v>133595</v>
      </c>
      <c r="C19030">
        <v>133660</v>
      </c>
      <c r="D19030">
        <v>133590</v>
      </c>
      <c r="E19030">
        <v>133660</v>
      </c>
    </row>
    <row r="19031" spans="1:5" x14ac:dyDescent="0.25">
      <c r="A19031" s="2">
        <v>45736.493055555555</v>
      </c>
      <c r="B19031">
        <v>133550</v>
      </c>
      <c r="C19031">
        <v>133605</v>
      </c>
      <c r="D19031">
        <v>133535</v>
      </c>
      <c r="E19031">
        <v>133595</v>
      </c>
    </row>
    <row r="19032" spans="1:5" x14ac:dyDescent="0.25">
      <c r="A19032" s="2">
        <v>45736.492361111108</v>
      </c>
      <c r="B19032">
        <v>133575</v>
      </c>
      <c r="C19032">
        <v>133605</v>
      </c>
      <c r="D19032">
        <v>133520</v>
      </c>
      <c r="E19032">
        <v>133545</v>
      </c>
    </row>
    <row r="19033" spans="1:5" x14ac:dyDescent="0.25">
      <c r="A19033" s="2">
        <v>45736.491666666669</v>
      </c>
      <c r="B19033">
        <v>133595</v>
      </c>
      <c r="C19033">
        <v>133595</v>
      </c>
      <c r="D19033">
        <v>133525</v>
      </c>
      <c r="E19033">
        <v>133575</v>
      </c>
    </row>
    <row r="19034" spans="1:5" x14ac:dyDescent="0.25">
      <c r="A19034" s="2">
        <v>45736.490972222222</v>
      </c>
      <c r="B19034">
        <v>133575</v>
      </c>
      <c r="C19034">
        <v>133600</v>
      </c>
      <c r="D19034">
        <v>133555</v>
      </c>
      <c r="E19034">
        <v>133595</v>
      </c>
    </row>
    <row r="19035" spans="1:5" x14ac:dyDescent="0.25">
      <c r="A19035" s="2">
        <v>45736.490277777775</v>
      </c>
      <c r="B19035">
        <v>133575</v>
      </c>
      <c r="C19035">
        <v>133595</v>
      </c>
      <c r="D19035">
        <v>133545</v>
      </c>
      <c r="E19035">
        <v>133570</v>
      </c>
    </row>
    <row r="19036" spans="1:5" x14ac:dyDescent="0.25">
      <c r="A19036" s="2">
        <v>45736.489583333336</v>
      </c>
      <c r="B19036">
        <v>133495</v>
      </c>
      <c r="C19036">
        <v>133590</v>
      </c>
      <c r="D19036">
        <v>133490</v>
      </c>
      <c r="E19036">
        <v>133575</v>
      </c>
    </row>
    <row r="19037" spans="1:5" x14ac:dyDescent="0.25">
      <c r="A19037" s="2">
        <v>45736.488888888889</v>
      </c>
      <c r="B19037">
        <v>133525</v>
      </c>
      <c r="C19037">
        <v>133535</v>
      </c>
      <c r="D19037">
        <v>133490</v>
      </c>
      <c r="E19037">
        <v>133495</v>
      </c>
    </row>
    <row r="19038" spans="1:5" x14ac:dyDescent="0.25">
      <c r="A19038" s="2">
        <v>45736.488194444442</v>
      </c>
      <c r="B19038">
        <v>133535</v>
      </c>
      <c r="C19038">
        <v>133555</v>
      </c>
      <c r="D19038">
        <v>133480</v>
      </c>
      <c r="E19038">
        <v>133520</v>
      </c>
    </row>
    <row r="19039" spans="1:5" x14ac:dyDescent="0.25">
      <c r="A19039" s="2">
        <v>45736.487500000003</v>
      </c>
      <c r="B19039">
        <v>133510</v>
      </c>
      <c r="C19039">
        <v>133565</v>
      </c>
      <c r="D19039">
        <v>133505</v>
      </c>
      <c r="E19039">
        <v>133535</v>
      </c>
    </row>
    <row r="19040" spans="1:5" x14ac:dyDescent="0.25">
      <c r="A19040" s="2">
        <v>45736.486805555556</v>
      </c>
      <c r="B19040">
        <v>133460</v>
      </c>
      <c r="C19040">
        <v>133520</v>
      </c>
      <c r="D19040">
        <v>133455</v>
      </c>
      <c r="E19040">
        <v>133510</v>
      </c>
    </row>
    <row r="19041" spans="1:5" x14ac:dyDescent="0.25">
      <c r="A19041" s="2">
        <v>45736.486111111109</v>
      </c>
      <c r="B19041">
        <v>133480</v>
      </c>
      <c r="C19041">
        <v>133515</v>
      </c>
      <c r="D19041">
        <v>133450</v>
      </c>
      <c r="E19041">
        <v>133460</v>
      </c>
    </row>
    <row r="19042" spans="1:5" x14ac:dyDescent="0.25">
      <c r="A19042" s="2">
        <v>45736.48541666667</v>
      </c>
      <c r="B19042">
        <v>133475</v>
      </c>
      <c r="C19042">
        <v>133505</v>
      </c>
      <c r="D19042">
        <v>133460</v>
      </c>
      <c r="E19042">
        <v>133480</v>
      </c>
    </row>
    <row r="19043" spans="1:5" x14ac:dyDescent="0.25">
      <c r="A19043" s="2">
        <v>45736.484722222223</v>
      </c>
      <c r="B19043">
        <v>133475</v>
      </c>
      <c r="C19043">
        <v>133505</v>
      </c>
      <c r="D19043">
        <v>133465</v>
      </c>
      <c r="E19043">
        <v>133480</v>
      </c>
    </row>
    <row r="19044" spans="1:5" x14ac:dyDescent="0.25">
      <c r="A19044" s="2">
        <v>45736.484027777777</v>
      </c>
      <c r="B19044">
        <v>133575</v>
      </c>
      <c r="C19044">
        <v>133590</v>
      </c>
      <c r="D19044">
        <v>133450</v>
      </c>
      <c r="E19044">
        <v>133480</v>
      </c>
    </row>
    <row r="19045" spans="1:5" x14ac:dyDescent="0.25">
      <c r="A19045" s="2">
        <v>45736.48333333333</v>
      </c>
      <c r="B19045">
        <v>133500</v>
      </c>
      <c r="C19045">
        <v>133630</v>
      </c>
      <c r="D19045">
        <v>133495</v>
      </c>
      <c r="E19045">
        <v>133575</v>
      </c>
    </row>
    <row r="19046" spans="1:5" x14ac:dyDescent="0.25">
      <c r="A19046" s="2">
        <v>45736.482638888891</v>
      </c>
      <c r="B19046">
        <v>133555</v>
      </c>
      <c r="C19046">
        <v>133565</v>
      </c>
      <c r="D19046">
        <v>133480</v>
      </c>
      <c r="E19046">
        <v>133505</v>
      </c>
    </row>
    <row r="19047" spans="1:5" x14ac:dyDescent="0.25">
      <c r="A19047" s="2">
        <v>45736.481944444444</v>
      </c>
      <c r="B19047">
        <v>133495</v>
      </c>
      <c r="C19047">
        <v>133590</v>
      </c>
      <c r="D19047">
        <v>133490</v>
      </c>
      <c r="E19047">
        <v>133555</v>
      </c>
    </row>
    <row r="19048" spans="1:5" x14ac:dyDescent="0.25">
      <c r="A19048" s="2">
        <v>45736.481249999997</v>
      </c>
      <c r="B19048">
        <v>133455</v>
      </c>
      <c r="C19048">
        <v>133495</v>
      </c>
      <c r="D19048">
        <v>133445</v>
      </c>
      <c r="E19048">
        <v>133495</v>
      </c>
    </row>
    <row r="19049" spans="1:5" x14ac:dyDescent="0.25">
      <c r="A19049" s="2">
        <v>45736.480555555558</v>
      </c>
      <c r="B19049">
        <v>133500</v>
      </c>
      <c r="C19049">
        <v>133550</v>
      </c>
      <c r="D19049">
        <v>133445</v>
      </c>
      <c r="E19049">
        <v>133460</v>
      </c>
    </row>
    <row r="19050" spans="1:5" x14ac:dyDescent="0.25">
      <c r="A19050" s="2">
        <v>45736.479861111111</v>
      </c>
      <c r="B19050">
        <v>133475</v>
      </c>
      <c r="C19050">
        <v>133525</v>
      </c>
      <c r="D19050">
        <v>133460</v>
      </c>
      <c r="E19050">
        <v>133505</v>
      </c>
    </row>
    <row r="19051" spans="1:5" x14ac:dyDescent="0.25">
      <c r="A19051" s="2">
        <v>45736.479166666664</v>
      </c>
      <c r="B19051">
        <v>133460</v>
      </c>
      <c r="C19051">
        <v>133515</v>
      </c>
      <c r="D19051">
        <v>133435</v>
      </c>
      <c r="E19051">
        <v>133475</v>
      </c>
    </row>
    <row r="19052" spans="1:5" x14ac:dyDescent="0.25">
      <c r="A19052" s="2">
        <v>45736.478472222225</v>
      </c>
      <c r="B19052">
        <v>133455</v>
      </c>
      <c r="C19052">
        <v>133485</v>
      </c>
      <c r="D19052">
        <v>133450</v>
      </c>
      <c r="E19052">
        <v>133460</v>
      </c>
    </row>
    <row r="19053" spans="1:5" x14ac:dyDescent="0.25">
      <c r="A19053" s="2">
        <v>45736.477777777778</v>
      </c>
      <c r="B19053">
        <v>133520</v>
      </c>
      <c r="C19053">
        <v>133525</v>
      </c>
      <c r="D19053">
        <v>133430</v>
      </c>
      <c r="E19053">
        <v>133455</v>
      </c>
    </row>
    <row r="19054" spans="1:5" x14ac:dyDescent="0.25">
      <c r="A19054" s="2">
        <v>45736.477083333331</v>
      </c>
      <c r="B19054">
        <v>133405</v>
      </c>
      <c r="C19054">
        <v>133565</v>
      </c>
      <c r="D19054">
        <v>133400</v>
      </c>
      <c r="E19054">
        <v>133520</v>
      </c>
    </row>
    <row r="19055" spans="1:5" x14ac:dyDescent="0.25">
      <c r="A19055" s="2">
        <v>45736.476388888892</v>
      </c>
      <c r="B19055">
        <v>133380</v>
      </c>
      <c r="C19055">
        <v>133420</v>
      </c>
      <c r="D19055">
        <v>133360</v>
      </c>
      <c r="E19055">
        <v>133400</v>
      </c>
    </row>
    <row r="19056" spans="1:5" x14ac:dyDescent="0.25">
      <c r="A19056" s="2">
        <v>45736.475694444445</v>
      </c>
      <c r="B19056">
        <v>133385</v>
      </c>
      <c r="C19056">
        <v>133410</v>
      </c>
      <c r="D19056">
        <v>133370</v>
      </c>
      <c r="E19056">
        <v>133385</v>
      </c>
    </row>
    <row r="19057" spans="1:5" x14ac:dyDescent="0.25">
      <c r="A19057" s="2">
        <v>45736.474999999999</v>
      </c>
      <c r="B19057">
        <v>133345</v>
      </c>
      <c r="C19057">
        <v>133410</v>
      </c>
      <c r="D19057">
        <v>133325</v>
      </c>
      <c r="E19057">
        <v>133390</v>
      </c>
    </row>
    <row r="19058" spans="1:5" x14ac:dyDescent="0.25">
      <c r="A19058" s="2">
        <v>45736.474305555559</v>
      </c>
      <c r="B19058">
        <v>133335</v>
      </c>
      <c r="C19058">
        <v>133360</v>
      </c>
      <c r="D19058">
        <v>133275</v>
      </c>
      <c r="E19058">
        <v>133340</v>
      </c>
    </row>
    <row r="19059" spans="1:5" x14ac:dyDescent="0.25">
      <c r="A19059" s="2">
        <v>45736.473611111112</v>
      </c>
      <c r="B19059">
        <v>133375</v>
      </c>
      <c r="C19059">
        <v>133390</v>
      </c>
      <c r="D19059">
        <v>133315</v>
      </c>
      <c r="E19059">
        <v>133340</v>
      </c>
    </row>
    <row r="19060" spans="1:5" x14ac:dyDescent="0.25">
      <c r="A19060" s="2">
        <v>45736.472916666666</v>
      </c>
      <c r="B19060">
        <v>133390</v>
      </c>
      <c r="C19060">
        <v>133455</v>
      </c>
      <c r="D19060">
        <v>133360</v>
      </c>
      <c r="E19060">
        <v>133375</v>
      </c>
    </row>
    <row r="19061" spans="1:5" x14ac:dyDescent="0.25">
      <c r="A19061" s="2">
        <v>45736.472222222219</v>
      </c>
      <c r="B19061">
        <v>133360</v>
      </c>
      <c r="C19061">
        <v>133420</v>
      </c>
      <c r="D19061">
        <v>133345</v>
      </c>
      <c r="E19061">
        <v>133385</v>
      </c>
    </row>
    <row r="19062" spans="1:5" x14ac:dyDescent="0.25">
      <c r="A19062" s="2">
        <v>45736.47152777778</v>
      </c>
      <c r="B19062">
        <v>133355</v>
      </c>
      <c r="C19062">
        <v>133370</v>
      </c>
      <c r="D19062">
        <v>133340</v>
      </c>
      <c r="E19062">
        <v>133365</v>
      </c>
    </row>
    <row r="19063" spans="1:5" x14ac:dyDescent="0.25">
      <c r="A19063" s="2">
        <v>45736.470833333333</v>
      </c>
      <c r="B19063">
        <v>133290</v>
      </c>
      <c r="C19063">
        <v>133375</v>
      </c>
      <c r="D19063">
        <v>133290</v>
      </c>
      <c r="E19063">
        <v>133355</v>
      </c>
    </row>
    <row r="19064" spans="1:5" x14ac:dyDescent="0.25">
      <c r="A19064" s="2">
        <v>45736.470138888886</v>
      </c>
      <c r="B19064">
        <v>133305</v>
      </c>
      <c r="C19064">
        <v>133400</v>
      </c>
      <c r="D19064">
        <v>133230</v>
      </c>
      <c r="E19064">
        <v>133295</v>
      </c>
    </row>
    <row r="19065" spans="1:5" x14ac:dyDescent="0.25">
      <c r="A19065" s="2">
        <v>45736.469444444447</v>
      </c>
      <c r="B19065">
        <v>133435</v>
      </c>
      <c r="C19065">
        <v>133440</v>
      </c>
      <c r="D19065">
        <v>133290</v>
      </c>
      <c r="E19065">
        <v>133305</v>
      </c>
    </row>
    <row r="19066" spans="1:5" x14ac:dyDescent="0.25">
      <c r="A19066" s="2">
        <v>45736.46875</v>
      </c>
      <c r="B19066">
        <v>133505</v>
      </c>
      <c r="C19066">
        <v>133515</v>
      </c>
      <c r="D19066">
        <v>133420</v>
      </c>
      <c r="E19066">
        <v>133435</v>
      </c>
    </row>
    <row r="19067" spans="1:5" x14ac:dyDescent="0.25">
      <c r="A19067" s="2">
        <v>45736.468055555553</v>
      </c>
      <c r="B19067">
        <v>133530</v>
      </c>
      <c r="C19067">
        <v>133550</v>
      </c>
      <c r="D19067">
        <v>133490</v>
      </c>
      <c r="E19067">
        <v>133505</v>
      </c>
    </row>
    <row r="19068" spans="1:5" x14ac:dyDescent="0.25">
      <c r="A19068" s="2">
        <v>45736.467361111114</v>
      </c>
      <c r="B19068">
        <v>133455</v>
      </c>
      <c r="C19068">
        <v>133550</v>
      </c>
      <c r="D19068">
        <v>133390</v>
      </c>
      <c r="E19068">
        <v>133530</v>
      </c>
    </row>
    <row r="19069" spans="1:5" x14ac:dyDescent="0.25">
      <c r="A19069" s="2">
        <v>45736.466666666667</v>
      </c>
      <c r="B19069">
        <v>133405</v>
      </c>
      <c r="C19069">
        <v>133460</v>
      </c>
      <c r="D19069">
        <v>133350</v>
      </c>
      <c r="E19069">
        <v>133450</v>
      </c>
    </row>
    <row r="19070" spans="1:5" x14ac:dyDescent="0.25">
      <c r="A19070" s="2">
        <v>45736.46597222222</v>
      </c>
      <c r="B19070">
        <v>133470</v>
      </c>
      <c r="C19070">
        <v>133490</v>
      </c>
      <c r="D19070">
        <v>133355</v>
      </c>
      <c r="E19070">
        <v>133405</v>
      </c>
    </row>
    <row r="19071" spans="1:5" x14ac:dyDescent="0.25">
      <c r="A19071" s="2">
        <v>45736.465277777781</v>
      </c>
      <c r="B19071">
        <v>133500</v>
      </c>
      <c r="C19071">
        <v>133510</v>
      </c>
      <c r="D19071">
        <v>133430</v>
      </c>
      <c r="E19071">
        <v>133470</v>
      </c>
    </row>
    <row r="19072" spans="1:5" x14ac:dyDescent="0.25">
      <c r="A19072" s="2">
        <v>45736.464583333334</v>
      </c>
      <c r="B19072">
        <v>133545</v>
      </c>
      <c r="C19072">
        <v>133560</v>
      </c>
      <c r="D19072">
        <v>133495</v>
      </c>
      <c r="E19072">
        <v>133500</v>
      </c>
    </row>
    <row r="19073" spans="1:5" x14ac:dyDescent="0.25">
      <c r="A19073" s="2">
        <v>45736.463888888888</v>
      </c>
      <c r="B19073">
        <v>133540</v>
      </c>
      <c r="C19073">
        <v>133545</v>
      </c>
      <c r="D19073">
        <v>133460</v>
      </c>
      <c r="E19073">
        <v>133540</v>
      </c>
    </row>
    <row r="19074" spans="1:5" x14ac:dyDescent="0.25">
      <c r="A19074" s="2">
        <v>45736.463194444441</v>
      </c>
      <c r="B19074">
        <v>133530</v>
      </c>
      <c r="C19074">
        <v>133575</v>
      </c>
      <c r="D19074">
        <v>133525</v>
      </c>
      <c r="E19074">
        <v>133540</v>
      </c>
    </row>
    <row r="19075" spans="1:5" x14ac:dyDescent="0.25">
      <c r="A19075" s="2">
        <v>45736.462500000001</v>
      </c>
      <c r="B19075">
        <v>133490</v>
      </c>
      <c r="C19075">
        <v>133555</v>
      </c>
      <c r="D19075">
        <v>133445</v>
      </c>
      <c r="E19075">
        <v>133535</v>
      </c>
    </row>
    <row r="19076" spans="1:5" x14ac:dyDescent="0.25">
      <c r="A19076" s="2">
        <v>45736.461805555555</v>
      </c>
      <c r="B19076">
        <v>133435</v>
      </c>
      <c r="C19076">
        <v>133530</v>
      </c>
      <c r="D19076">
        <v>133410</v>
      </c>
      <c r="E19076">
        <v>133485</v>
      </c>
    </row>
    <row r="19077" spans="1:5" x14ac:dyDescent="0.25">
      <c r="A19077" s="2">
        <v>45736.461111111108</v>
      </c>
      <c r="B19077">
        <v>133460</v>
      </c>
      <c r="C19077">
        <v>133515</v>
      </c>
      <c r="D19077">
        <v>133395</v>
      </c>
      <c r="E19077">
        <v>133435</v>
      </c>
    </row>
    <row r="19078" spans="1:5" x14ac:dyDescent="0.25">
      <c r="A19078" s="2">
        <v>45736.460416666669</v>
      </c>
      <c r="B19078">
        <v>133590</v>
      </c>
      <c r="C19078">
        <v>133595</v>
      </c>
      <c r="D19078">
        <v>133410</v>
      </c>
      <c r="E19078">
        <v>133460</v>
      </c>
    </row>
    <row r="19079" spans="1:5" x14ac:dyDescent="0.25">
      <c r="A19079" s="2">
        <v>45736.459722222222</v>
      </c>
      <c r="B19079">
        <v>133595</v>
      </c>
      <c r="C19079">
        <v>133640</v>
      </c>
      <c r="D19079">
        <v>133550</v>
      </c>
      <c r="E19079">
        <v>133595</v>
      </c>
    </row>
    <row r="19080" spans="1:5" x14ac:dyDescent="0.25">
      <c r="A19080" s="2">
        <v>45736.459027777775</v>
      </c>
      <c r="B19080">
        <v>133610</v>
      </c>
      <c r="C19080">
        <v>133660</v>
      </c>
      <c r="D19080">
        <v>133570</v>
      </c>
      <c r="E19080">
        <v>133595</v>
      </c>
    </row>
    <row r="19081" spans="1:5" x14ac:dyDescent="0.25">
      <c r="A19081" s="2">
        <v>45736.458333333336</v>
      </c>
      <c r="B19081">
        <v>133625</v>
      </c>
      <c r="C19081">
        <v>133640</v>
      </c>
      <c r="D19081">
        <v>133600</v>
      </c>
      <c r="E19081">
        <v>133615</v>
      </c>
    </row>
    <row r="19082" spans="1:5" x14ac:dyDescent="0.25">
      <c r="A19082" s="2">
        <v>45736.457638888889</v>
      </c>
      <c r="B19082">
        <v>133670</v>
      </c>
      <c r="C19082">
        <v>133680</v>
      </c>
      <c r="D19082">
        <v>133610</v>
      </c>
      <c r="E19082">
        <v>133625</v>
      </c>
    </row>
    <row r="19083" spans="1:5" x14ac:dyDescent="0.25">
      <c r="A19083" s="2">
        <v>45736.456944444442</v>
      </c>
      <c r="B19083">
        <v>133705</v>
      </c>
      <c r="C19083">
        <v>133710</v>
      </c>
      <c r="D19083">
        <v>133655</v>
      </c>
      <c r="E19083">
        <v>133670</v>
      </c>
    </row>
    <row r="19084" spans="1:5" x14ac:dyDescent="0.25">
      <c r="A19084" s="2">
        <v>45736.456250000003</v>
      </c>
      <c r="B19084">
        <v>133620</v>
      </c>
      <c r="C19084">
        <v>133720</v>
      </c>
      <c r="D19084">
        <v>133610</v>
      </c>
      <c r="E19084">
        <v>133705</v>
      </c>
    </row>
    <row r="19085" spans="1:5" x14ac:dyDescent="0.25">
      <c r="A19085" s="2">
        <v>45736.455555555556</v>
      </c>
      <c r="B19085">
        <v>133655</v>
      </c>
      <c r="C19085">
        <v>133670</v>
      </c>
      <c r="D19085">
        <v>133585</v>
      </c>
      <c r="E19085">
        <v>133620</v>
      </c>
    </row>
    <row r="19086" spans="1:5" x14ac:dyDescent="0.25">
      <c r="A19086" s="2">
        <v>45736.454861111109</v>
      </c>
      <c r="B19086">
        <v>133665</v>
      </c>
      <c r="C19086">
        <v>133685</v>
      </c>
      <c r="D19086">
        <v>133625</v>
      </c>
      <c r="E19086">
        <v>133655</v>
      </c>
    </row>
    <row r="19087" spans="1:5" x14ac:dyDescent="0.25">
      <c r="A19087" s="2">
        <v>45736.45416666667</v>
      </c>
      <c r="B19087">
        <v>133675</v>
      </c>
      <c r="C19087">
        <v>133685</v>
      </c>
      <c r="D19087">
        <v>133640</v>
      </c>
      <c r="E19087">
        <v>133670</v>
      </c>
    </row>
    <row r="19088" spans="1:5" x14ac:dyDescent="0.25">
      <c r="A19088" s="2">
        <v>45736.453472222223</v>
      </c>
      <c r="B19088">
        <v>133665</v>
      </c>
      <c r="C19088">
        <v>133705</v>
      </c>
      <c r="D19088">
        <v>133650</v>
      </c>
      <c r="E19088">
        <v>133675</v>
      </c>
    </row>
    <row r="19089" spans="1:5" x14ac:dyDescent="0.25">
      <c r="A19089" s="2">
        <v>45736.452777777777</v>
      </c>
      <c r="B19089">
        <v>133690</v>
      </c>
      <c r="C19089">
        <v>133705</v>
      </c>
      <c r="D19089">
        <v>133640</v>
      </c>
      <c r="E19089">
        <v>133670</v>
      </c>
    </row>
    <row r="19090" spans="1:5" x14ac:dyDescent="0.25">
      <c r="A19090" s="2">
        <v>45736.45208333333</v>
      </c>
      <c r="B19090">
        <v>133700</v>
      </c>
      <c r="C19090">
        <v>133720</v>
      </c>
      <c r="D19090">
        <v>133640</v>
      </c>
      <c r="E19090">
        <v>133685</v>
      </c>
    </row>
    <row r="19091" spans="1:5" x14ac:dyDescent="0.25">
      <c r="A19091" s="2">
        <v>45736.451388888891</v>
      </c>
      <c r="B19091">
        <v>133705</v>
      </c>
      <c r="C19091">
        <v>133755</v>
      </c>
      <c r="D19091">
        <v>133665</v>
      </c>
      <c r="E19091">
        <v>133700</v>
      </c>
    </row>
    <row r="19092" spans="1:5" x14ac:dyDescent="0.25">
      <c r="A19092" s="2">
        <v>45736.450694444444</v>
      </c>
      <c r="B19092">
        <v>133690</v>
      </c>
      <c r="C19092">
        <v>133720</v>
      </c>
      <c r="D19092">
        <v>133640</v>
      </c>
      <c r="E19092">
        <v>133700</v>
      </c>
    </row>
    <row r="19093" spans="1:5" x14ac:dyDescent="0.25">
      <c r="A19093" s="2">
        <v>45736.45</v>
      </c>
      <c r="B19093">
        <v>133685</v>
      </c>
      <c r="C19093">
        <v>133735</v>
      </c>
      <c r="D19093">
        <v>133620</v>
      </c>
      <c r="E19093">
        <v>133695</v>
      </c>
    </row>
    <row r="19094" spans="1:5" x14ac:dyDescent="0.25">
      <c r="A19094" s="2">
        <v>45736.449305555558</v>
      </c>
      <c r="B19094">
        <v>133540</v>
      </c>
      <c r="C19094">
        <v>133685</v>
      </c>
      <c r="D19094">
        <v>133535</v>
      </c>
      <c r="E19094">
        <v>133685</v>
      </c>
    </row>
    <row r="19095" spans="1:5" x14ac:dyDescent="0.25">
      <c r="A19095" s="2">
        <v>45736.448611111111</v>
      </c>
      <c r="B19095">
        <v>133590</v>
      </c>
      <c r="C19095">
        <v>133600</v>
      </c>
      <c r="D19095">
        <v>133520</v>
      </c>
      <c r="E19095">
        <v>133535</v>
      </c>
    </row>
    <row r="19096" spans="1:5" x14ac:dyDescent="0.25">
      <c r="A19096" s="2">
        <v>45736.447916666664</v>
      </c>
      <c r="B19096">
        <v>133660</v>
      </c>
      <c r="C19096">
        <v>133685</v>
      </c>
      <c r="D19096">
        <v>133585</v>
      </c>
      <c r="E19096">
        <v>133590</v>
      </c>
    </row>
    <row r="19097" spans="1:5" x14ac:dyDescent="0.25">
      <c r="A19097" s="2">
        <v>45736.447222222225</v>
      </c>
      <c r="B19097">
        <v>133565</v>
      </c>
      <c r="C19097">
        <v>133675</v>
      </c>
      <c r="D19097">
        <v>133555</v>
      </c>
      <c r="E19097">
        <v>133655</v>
      </c>
    </row>
    <row r="19098" spans="1:5" x14ac:dyDescent="0.25">
      <c r="A19098" s="2">
        <v>45736.446527777778</v>
      </c>
      <c r="B19098">
        <v>133655</v>
      </c>
      <c r="C19098">
        <v>133660</v>
      </c>
      <c r="D19098">
        <v>133555</v>
      </c>
      <c r="E19098">
        <v>133570</v>
      </c>
    </row>
    <row r="19099" spans="1:5" x14ac:dyDescent="0.25">
      <c r="A19099" s="2">
        <v>45736.445833333331</v>
      </c>
      <c r="B19099">
        <v>133700</v>
      </c>
      <c r="C19099">
        <v>133705</v>
      </c>
      <c r="D19099">
        <v>133630</v>
      </c>
      <c r="E19099">
        <v>133655</v>
      </c>
    </row>
    <row r="19100" spans="1:5" x14ac:dyDescent="0.25">
      <c r="A19100" s="2">
        <v>45736.445138888892</v>
      </c>
      <c r="B19100">
        <v>133790</v>
      </c>
      <c r="C19100">
        <v>133835</v>
      </c>
      <c r="D19100">
        <v>133680</v>
      </c>
      <c r="E19100">
        <v>133705</v>
      </c>
    </row>
    <row r="19101" spans="1:5" x14ac:dyDescent="0.25">
      <c r="A19101" s="2">
        <v>45736.444444444445</v>
      </c>
      <c r="B19101">
        <v>133840</v>
      </c>
      <c r="C19101">
        <v>133845</v>
      </c>
      <c r="D19101">
        <v>133745</v>
      </c>
      <c r="E19101">
        <v>133790</v>
      </c>
    </row>
    <row r="19102" spans="1:5" x14ac:dyDescent="0.25">
      <c r="A19102" s="2">
        <v>45736.443749999999</v>
      </c>
      <c r="B19102">
        <v>133625</v>
      </c>
      <c r="C19102">
        <v>133845</v>
      </c>
      <c r="D19102">
        <v>133585</v>
      </c>
      <c r="E19102">
        <v>133835</v>
      </c>
    </row>
    <row r="19103" spans="1:5" x14ac:dyDescent="0.25">
      <c r="A19103" s="2">
        <v>45736.443055555559</v>
      </c>
      <c r="B19103">
        <v>133645</v>
      </c>
      <c r="C19103">
        <v>133680</v>
      </c>
      <c r="D19103">
        <v>133590</v>
      </c>
      <c r="E19103">
        <v>133625</v>
      </c>
    </row>
    <row r="19104" spans="1:5" x14ac:dyDescent="0.25">
      <c r="A19104" s="2">
        <v>45736.442361111112</v>
      </c>
      <c r="B19104">
        <v>133600</v>
      </c>
      <c r="C19104">
        <v>133665</v>
      </c>
      <c r="D19104">
        <v>133595</v>
      </c>
      <c r="E19104">
        <v>133650</v>
      </c>
    </row>
    <row r="19105" spans="1:5" x14ac:dyDescent="0.25">
      <c r="A19105" s="2">
        <v>45736.441666666666</v>
      </c>
      <c r="B19105">
        <v>133590</v>
      </c>
      <c r="C19105">
        <v>133715</v>
      </c>
      <c r="D19105">
        <v>133570</v>
      </c>
      <c r="E19105">
        <v>133600</v>
      </c>
    </row>
    <row r="19106" spans="1:5" x14ac:dyDescent="0.25">
      <c r="A19106" s="2">
        <v>45736.440972222219</v>
      </c>
      <c r="B19106">
        <v>133600</v>
      </c>
      <c r="C19106">
        <v>133655</v>
      </c>
      <c r="D19106">
        <v>133535</v>
      </c>
      <c r="E19106">
        <v>133585</v>
      </c>
    </row>
    <row r="19107" spans="1:5" x14ac:dyDescent="0.25">
      <c r="A19107" s="2">
        <v>45736.44027777778</v>
      </c>
      <c r="B19107">
        <v>133665</v>
      </c>
      <c r="C19107">
        <v>133745</v>
      </c>
      <c r="D19107">
        <v>133575</v>
      </c>
      <c r="E19107">
        <v>133600</v>
      </c>
    </row>
    <row r="19108" spans="1:5" x14ac:dyDescent="0.25">
      <c r="A19108" s="2">
        <v>45736.439583333333</v>
      </c>
      <c r="B19108">
        <v>133710</v>
      </c>
      <c r="C19108">
        <v>133715</v>
      </c>
      <c r="D19108">
        <v>133635</v>
      </c>
      <c r="E19108">
        <v>133665</v>
      </c>
    </row>
    <row r="19109" spans="1:5" x14ac:dyDescent="0.25">
      <c r="A19109" s="2">
        <v>45736.438888888886</v>
      </c>
      <c r="B19109">
        <v>133605</v>
      </c>
      <c r="C19109">
        <v>133740</v>
      </c>
      <c r="D19109">
        <v>133575</v>
      </c>
      <c r="E19109">
        <v>133705</v>
      </c>
    </row>
    <row r="19110" spans="1:5" x14ac:dyDescent="0.25">
      <c r="A19110" s="2">
        <v>45736.438194444447</v>
      </c>
      <c r="B19110">
        <v>133525</v>
      </c>
      <c r="C19110">
        <v>133625</v>
      </c>
      <c r="D19110">
        <v>133450</v>
      </c>
      <c r="E19110">
        <v>133605</v>
      </c>
    </row>
    <row r="19111" spans="1:5" x14ac:dyDescent="0.25">
      <c r="A19111" s="2">
        <v>45736.4375</v>
      </c>
      <c r="B19111">
        <v>133655</v>
      </c>
      <c r="C19111">
        <v>133685</v>
      </c>
      <c r="D19111">
        <v>133515</v>
      </c>
      <c r="E19111">
        <v>133525</v>
      </c>
    </row>
    <row r="19112" spans="1:5" x14ac:dyDescent="0.25">
      <c r="A19112" s="2">
        <v>45736.436805555553</v>
      </c>
      <c r="B19112">
        <v>133540</v>
      </c>
      <c r="C19112">
        <v>133690</v>
      </c>
      <c r="D19112">
        <v>133535</v>
      </c>
      <c r="E19112">
        <v>133655</v>
      </c>
    </row>
    <row r="19113" spans="1:5" x14ac:dyDescent="0.25">
      <c r="A19113" s="2">
        <v>45736.436111111114</v>
      </c>
      <c r="B19113">
        <v>133585</v>
      </c>
      <c r="C19113">
        <v>133595</v>
      </c>
      <c r="D19113">
        <v>133495</v>
      </c>
      <c r="E19113">
        <v>133540</v>
      </c>
    </row>
    <row r="19114" spans="1:5" x14ac:dyDescent="0.25">
      <c r="A19114" s="2">
        <v>45736.435416666667</v>
      </c>
      <c r="B19114">
        <v>133545</v>
      </c>
      <c r="C19114">
        <v>133670</v>
      </c>
      <c r="D19114">
        <v>133530</v>
      </c>
      <c r="E19114">
        <v>133590</v>
      </c>
    </row>
    <row r="19115" spans="1:5" x14ac:dyDescent="0.25">
      <c r="A19115" s="2">
        <v>45736.43472222222</v>
      </c>
      <c r="B19115">
        <v>133480</v>
      </c>
      <c r="C19115">
        <v>133560</v>
      </c>
      <c r="D19115">
        <v>133465</v>
      </c>
      <c r="E19115">
        <v>133545</v>
      </c>
    </row>
    <row r="19116" spans="1:5" x14ac:dyDescent="0.25">
      <c r="A19116" s="2">
        <v>45736.434027777781</v>
      </c>
      <c r="B19116">
        <v>133410</v>
      </c>
      <c r="C19116">
        <v>133495</v>
      </c>
      <c r="D19116">
        <v>133410</v>
      </c>
      <c r="E19116">
        <v>133480</v>
      </c>
    </row>
    <row r="19117" spans="1:5" x14ac:dyDescent="0.25">
      <c r="A19117" s="2">
        <v>45736.433333333334</v>
      </c>
      <c r="B19117">
        <v>133415</v>
      </c>
      <c r="C19117">
        <v>133455</v>
      </c>
      <c r="D19117">
        <v>133390</v>
      </c>
      <c r="E19117">
        <v>133410</v>
      </c>
    </row>
    <row r="19118" spans="1:5" x14ac:dyDescent="0.25">
      <c r="A19118" s="2">
        <v>45736.432638888888</v>
      </c>
      <c r="B19118">
        <v>133470</v>
      </c>
      <c r="C19118">
        <v>133495</v>
      </c>
      <c r="D19118">
        <v>133400</v>
      </c>
      <c r="E19118">
        <v>133420</v>
      </c>
    </row>
    <row r="19119" spans="1:5" x14ac:dyDescent="0.25">
      <c r="A19119" s="2">
        <v>45736.431944444441</v>
      </c>
      <c r="B19119">
        <v>133530</v>
      </c>
      <c r="C19119">
        <v>133570</v>
      </c>
      <c r="D19119">
        <v>133425</v>
      </c>
      <c r="E19119">
        <v>133470</v>
      </c>
    </row>
    <row r="19120" spans="1:5" x14ac:dyDescent="0.25">
      <c r="A19120" s="2">
        <v>45736.431250000001</v>
      </c>
      <c r="B19120">
        <v>133515</v>
      </c>
      <c r="C19120">
        <v>133575</v>
      </c>
      <c r="D19120">
        <v>133495</v>
      </c>
      <c r="E19120">
        <v>133530</v>
      </c>
    </row>
    <row r="19121" spans="1:5" x14ac:dyDescent="0.25">
      <c r="A19121" s="2">
        <v>45736.430555555555</v>
      </c>
      <c r="B19121">
        <v>133460</v>
      </c>
      <c r="C19121">
        <v>133530</v>
      </c>
      <c r="D19121">
        <v>133460</v>
      </c>
      <c r="E19121">
        <v>133510</v>
      </c>
    </row>
    <row r="19122" spans="1:5" x14ac:dyDescent="0.25">
      <c r="A19122" s="2">
        <v>45736.429861111108</v>
      </c>
      <c r="B19122">
        <v>133495</v>
      </c>
      <c r="C19122">
        <v>133545</v>
      </c>
      <c r="D19122">
        <v>133450</v>
      </c>
      <c r="E19122">
        <v>133465</v>
      </c>
    </row>
    <row r="19123" spans="1:5" x14ac:dyDescent="0.25">
      <c r="A19123" s="2">
        <v>45736.429166666669</v>
      </c>
      <c r="B19123">
        <v>133435</v>
      </c>
      <c r="C19123">
        <v>133515</v>
      </c>
      <c r="D19123">
        <v>133390</v>
      </c>
      <c r="E19123">
        <v>133500</v>
      </c>
    </row>
    <row r="19124" spans="1:5" x14ac:dyDescent="0.25">
      <c r="A19124" s="2">
        <v>45736.428472222222</v>
      </c>
      <c r="B19124">
        <v>133375</v>
      </c>
      <c r="C19124">
        <v>133470</v>
      </c>
      <c r="D19124">
        <v>133360</v>
      </c>
      <c r="E19124">
        <v>133435</v>
      </c>
    </row>
    <row r="19125" spans="1:5" x14ac:dyDescent="0.25">
      <c r="A19125" s="2">
        <v>45736.427777777775</v>
      </c>
      <c r="B19125">
        <v>133390</v>
      </c>
      <c r="C19125">
        <v>133430</v>
      </c>
      <c r="D19125">
        <v>133340</v>
      </c>
      <c r="E19125">
        <v>133375</v>
      </c>
    </row>
    <row r="19126" spans="1:5" x14ac:dyDescent="0.25">
      <c r="A19126" s="2">
        <v>45736.427083333336</v>
      </c>
      <c r="B19126">
        <v>133440</v>
      </c>
      <c r="C19126">
        <v>133450</v>
      </c>
      <c r="D19126">
        <v>133355</v>
      </c>
      <c r="E19126">
        <v>133390</v>
      </c>
    </row>
    <row r="19127" spans="1:5" x14ac:dyDescent="0.25">
      <c r="A19127" s="2">
        <v>45736.426388888889</v>
      </c>
      <c r="B19127">
        <v>133505</v>
      </c>
      <c r="C19127">
        <v>133505</v>
      </c>
      <c r="D19127">
        <v>133425</v>
      </c>
      <c r="E19127">
        <v>133440</v>
      </c>
    </row>
    <row r="19128" spans="1:5" x14ac:dyDescent="0.25">
      <c r="A19128" s="2">
        <v>45736.425694444442</v>
      </c>
      <c r="B19128">
        <v>133425</v>
      </c>
      <c r="C19128">
        <v>133520</v>
      </c>
      <c r="D19128">
        <v>133415</v>
      </c>
      <c r="E19128">
        <v>133500</v>
      </c>
    </row>
    <row r="19129" spans="1:5" x14ac:dyDescent="0.25">
      <c r="A19129" s="2">
        <v>45736.425000000003</v>
      </c>
      <c r="B19129">
        <v>133310</v>
      </c>
      <c r="C19129">
        <v>133425</v>
      </c>
      <c r="D19129">
        <v>133255</v>
      </c>
      <c r="E19129">
        <v>133425</v>
      </c>
    </row>
    <row r="19130" spans="1:5" x14ac:dyDescent="0.25">
      <c r="A19130" s="2">
        <v>45736.424305555556</v>
      </c>
      <c r="B19130">
        <v>133435</v>
      </c>
      <c r="C19130">
        <v>133485</v>
      </c>
      <c r="D19130">
        <v>133300</v>
      </c>
      <c r="E19130">
        <v>133310</v>
      </c>
    </row>
    <row r="19131" spans="1:5" x14ac:dyDescent="0.25">
      <c r="A19131" s="2">
        <v>45736.423611111109</v>
      </c>
      <c r="B19131">
        <v>133475</v>
      </c>
      <c r="C19131">
        <v>133500</v>
      </c>
      <c r="D19131">
        <v>133415</v>
      </c>
      <c r="E19131">
        <v>133435</v>
      </c>
    </row>
    <row r="19132" spans="1:5" x14ac:dyDescent="0.25">
      <c r="A19132" s="2">
        <v>45736.42291666667</v>
      </c>
      <c r="B19132">
        <v>133445</v>
      </c>
      <c r="C19132">
        <v>133540</v>
      </c>
      <c r="D19132">
        <v>133440</v>
      </c>
      <c r="E19132">
        <v>133480</v>
      </c>
    </row>
    <row r="19133" spans="1:5" x14ac:dyDescent="0.25">
      <c r="A19133" s="2">
        <v>45736.422222222223</v>
      </c>
      <c r="B19133">
        <v>133500</v>
      </c>
      <c r="C19133">
        <v>133505</v>
      </c>
      <c r="D19133">
        <v>133435</v>
      </c>
      <c r="E19133">
        <v>133445</v>
      </c>
    </row>
    <row r="19134" spans="1:5" x14ac:dyDescent="0.25">
      <c r="A19134" s="2">
        <v>45736.421527777777</v>
      </c>
      <c r="B19134">
        <v>133480</v>
      </c>
      <c r="C19134">
        <v>133515</v>
      </c>
      <c r="D19134">
        <v>133445</v>
      </c>
      <c r="E19134">
        <v>133500</v>
      </c>
    </row>
    <row r="19135" spans="1:5" x14ac:dyDescent="0.25">
      <c r="A19135" s="2">
        <v>45736.42083333333</v>
      </c>
      <c r="B19135">
        <v>133490</v>
      </c>
      <c r="C19135">
        <v>133540</v>
      </c>
      <c r="D19135">
        <v>133455</v>
      </c>
      <c r="E19135">
        <v>133480</v>
      </c>
    </row>
    <row r="19136" spans="1:5" x14ac:dyDescent="0.25">
      <c r="A19136" s="2">
        <v>45736.420138888891</v>
      </c>
      <c r="B19136">
        <v>133465</v>
      </c>
      <c r="C19136">
        <v>133510</v>
      </c>
      <c r="D19136">
        <v>133440</v>
      </c>
      <c r="E19136">
        <v>133495</v>
      </c>
    </row>
    <row r="19137" spans="1:5" x14ac:dyDescent="0.25">
      <c r="A19137" s="2">
        <v>45736.419444444444</v>
      </c>
      <c r="B19137">
        <v>133430</v>
      </c>
      <c r="C19137">
        <v>133465</v>
      </c>
      <c r="D19137">
        <v>133395</v>
      </c>
      <c r="E19137">
        <v>133465</v>
      </c>
    </row>
    <row r="19138" spans="1:5" x14ac:dyDescent="0.25">
      <c r="A19138" s="2">
        <v>45736.418749999997</v>
      </c>
      <c r="B19138">
        <v>133575</v>
      </c>
      <c r="C19138">
        <v>133575</v>
      </c>
      <c r="D19138">
        <v>133405</v>
      </c>
      <c r="E19138">
        <v>133425</v>
      </c>
    </row>
    <row r="19139" spans="1:5" x14ac:dyDescent="0.25">
      <c r="A19139" s="2">
        <v>45736.418055555558</v>
      </c>
      <c r="B19139">
        <v>133490</v>
      </c>
      <c r="C19139">
        <v>133590</v>
      </c>
      <c r="D19139">
        <v>133445</v>
      </c>
      <c r="E19139">
        <v>133575</v>
      </c>
    </row>
    <row r="19140" spans="1:5" x14ac:dyDescent="0.25">
      <c r="A19140" s="2">
        <v>45736.417361111111</v>
      </c>
      <c r="B19140">
        <v>133470</v>
      </c>
      <c r="C19140">
        <v>133570</v>
      </c>
      <c r="D19140">
        <v>133470</v>
      </c>
      <c r="E19140">
        <v>133495</v>
      </c>
    </row>
    <row r="19141" spans="1:5" x14ac:dyDescent="0.25">
      <c r="A19141" s="2">
        <v>45736.416666666664</v>
      </c>
      <c r="B19141">
        <v>133405</v>
      </c>
      <c r="C19141">
        <v>133550</v>
      </c>
      <c r="D19141">
        <v>133395</v>
      </c>
      <c r="E19141">
        <v>133470</v>
      </c>
    </row>
    <row r="19142" spans="1:5" x14ac:dyDescent="0.25">
      <c r="A19142" s="2">
        <v>45736.415972222225</v>
      </c>
      <c r="B19142">
        <v>133395</v>
      </c>
      <c r="C19142">
        <v>133415</v>
      </c>
      <c r="D19142">
        <v>133380</v>
      </c>
      <c r="E19142">
        <v>133410</v>
      </c>
    </row>
    <row r="19143" spans="1:5" x14ac:dyDescent="0.25">
      <c r="A19143" s="2">
        <v>45736.415277777778</v>
      </c>
      <c r="B19143">
        <v>133395</v>
      </c>
      <c r="C19143">
        <v>133415</v>
      </c>
      <c r="D19143">
        <v>133385</v>
      </c>
      <c r="E19143">
        <v>133395</v>
      </c>
    </row>
    <row r="19144" spans="1:5" x14ac:dyDescent="0.25">
      <c r="A19144" s="2">
        <v>45736.414583333331</v>
      </c>
      <c r="B19144">
        <v>133360</v>
      </c>
      <c r="C19144">
        <v>133395</v>
      </c>
      <c r="D19144">
        <v>133355</v>
      </c>
      <c r="E19144">
        <v>133390</v>
      </c>
    </row>
    <row r="19145" spans="1:5" x14ac:dyDescent="0.25">
      <c r="A19145" s="2">
        <v>45736.413888888892</v>
      </c>
      <c r="B19145">
        <v>133405</v>
      </c>
      <c r="C19145">
        <v>133420</v>
      </c>
      <c r="D19145">
        <v>133360</v>
      </c>
      <c r="E19145">
        <v>133360</v>
      </c>
    </row>
    <row r="19146" spans="1:5" x14ac:dyDescent="0.25">
      <c r="A19146" s="2">
        <v>45736.413194444445</v>
      </c>
      <c r="B19146">
        <v>133375</v>
      </c>
      <c r="C19146">
        <v>133420</v>
      </c>
      <c r="D19146">
        <v>133375</v>
      </c>
      <c r="E19146">
        <v>133405</v>
      </c>
    </row>
    <row r="19147" spans="1:5" x14ac:dyDescent="0.25">
      <c r="A19147" s="2">
        <v>45736.412499999999</v>
      </c>
      <c r="B19147">
        <v>133375</v>
      </c>
      <c r="C19147">
        <v>133395</v>
      </c>
      <c r="D19147">
        <v>133350</v>
      </c>
      <c r="E19147">
        <v>133375</v>
      </c>
    </row>
    <row r="19148" spans="1:5" x14ac:dyDescent="0.25">
      <c r="A19148" s="2">
        <v>45736.411805555559</v>
      </c>
      <c r="B19148">
        <v>133405</v>
      </c>
      <c r="C19148">
        <v>133415</v>
      </c>
      <c r="D19148">
        <v>133365</v>
      </c>
      <c r="E19148">
        <v>133370</v>
      </c>
    </row>
    <row r="19149" spans="1:5" x14ac:dyDescent="0.25">
      <c r="A19149" s="2">
        <v>45736.411111111112</v>
      </c>
      <c r="B19149">
        <v>133390</v>
      </c>
      <c r="C19149">
        <v>133410</v>
      </c>
      <c r="D19149">
        <v>133375</v>
      </c>
      <c r="E19149">
        <v>133405</v>
      </c>
    </row>
    <row r="19150" spans="1:5" x14ac:dyDescent="0.25">
      <c r="A19150" s="2">
        <v>45736.410416666666</v>
      </c>
      <c r="B19150">
        <v>133415</v>
      </c>
      <c r="C19150">
        <v>133440</v>
      </c>
      <c r="D19150">
        <v>133360</v>
      </c>
      <c r="E19150">
        <v>133385</v>
      </c>
    </row>
    <row r="19151" spans="1:5" x14ac:dyDescent="0.25">
      <c r="A19151" s="2">
        <v>45736.409722222219</v>
      </c>
      <c r="B19151">
        <v>133425</v>
      </c>
      <c r="C19151">
        <v>133430</v>
      </c>
      <c r="D19151">
        <v>133370</v>
      </c>
      <c r="E19151">
        <v>133415</v>
      </c>
    </row>
    <row r="19152" spans="1:5" x14ac:dyDescent="0.25">
      <c r="A19152" s="2">
        <v>45736.40902777778</v>
      </c>
      <c r="B19152">
        <v>133410</v>
      </c>
      <c r="C19152">
        <v>133450</v>
      </c>
      <c r="D19152">
        <v>133405</v>
      </c>
      <c r="E19152">
        <v>133425</v>
      </c>
    </row>
    <row r="19153" spans="1:5" x14ac:dyDescent="0.25">
      <c r="A19153" s="2">
        <v>45736.408333333333</v>
      </c>
      <c r="B19153">
        <v>133435</v>
      </c>
      <c r="C19153">
        <v>133450</v>
      </c>
      <c r="D19153">
        <v>133380</v>
      </c>
      <c r="E19153">
        <v>133415</v>
      </c>
    </row>
    <row r="19154" spans="1:5" x14ac:dyDescent="0.25">
      <c r="A19154" s="2">
        <v>45736.407638888886</v>
      </c>
      <c r="B19154">
        <v>133470</v>
      </c>
      <c r="C19154">
        <v>133475</v>
      </c>
      <c r="D19154">
        <v>133425</v>
      </c>
      <c r="E19154">
        <v>133440</v>
      </c>
    </row>
    <row r="19155" spans="1:5" x14ac:dyDescent="0.25">
      <c r="A19155" s="2">
        <v>45736.406944444447</v>
      </c>
      <c r="B19155">
        <v>133455</v>
      </c>
      <c r="C19155">
        <v>133515</v>
      </c>
      <c r="D19155">
        <v>133420</v>
      </c>
      <c r="E19155">
        <v>133470</v>
      </c>
    </row>
    <row r="19156" spans="1:5" x14ac:dyDescent="0.25">
      <c r="A19156" s="2">
        <v>45736.40625</v>
      </c>
      <c r="B19156">
        <v>133415</v>
      </c>
      <c r="C19156">
        <v>133465</v>
      </c>
      <c r="D19156">
        <v>133415</v>
      </c>
      <c r="E19156">
        <v>133450</v>
      </c>
    </row>
    <row r="19157" spans="1:5" x14ac:dyDescent="0.25">
      <c r="A19157" s="2">
        <v>45736.405555555553</v>
      </c>
      <c r="B19157">
        <v>133425</v>
      </c>
      <c r="C19157">
        <v>133440</v>
      </c>
      <c r="D19157">
        <v>133410</v>
      </c>
      <c r="E19157">
        <v>133415</v>
      </c>
    </row>
    <row r="19158" spans="1:5" x14ac:dyDescent="0.25">
      <c r="A19158" s="2">
        <v>45736.404861111114</v>
      </c>
      <c r="B19158">
        <v>133380</v>
      </c>
      <c r="C19158">
        <v>133425</v>
      </c>
      <c r="D19158">
        <v>133375</v>
      </c>
      <c r="E19158">
        <v>133425</v>
      </c>
    </row>
    <row r="19159" spans="1:5" x14ac:dyDescent="0.25">
      <c r="A19159" s="2">
        <v>45736.404166666667</v>
      </c>
      <c r="B19159">
        <v>133415</v>
      </c>
      <c r="C19159">
        <v>133430</v>
      </c>
      <c r="D19159">
        <v>133350</v>
      </c>
      <c r="E19159">
        <v>133380</v>
      </c>
    </row>
    <row r="19160" spans="1:5" x14ac:dyDescent="0.25">
      <c r="A19160" s="2">
        <v>45736.40347222222</v>
      </c>
      <c r="B19160">
        <v>133395</v>
      </c>
      <c r="C19160">
        <v>133465</v>
      </c>
      <c r="D19160">
        <v>133390</v>
      </c>
      <c r="E19160">
        <v>133420</v>
      </c>
    </row>
    <row r="19161" spans="1:5" x14ac:dyDescent="0.25">
      <c r="A19161" s="2">
        <v>45736.402777777781</v>
      </c>
      <c r="B19161">
        <v>133400</v>
      </c>
      <c r="C19161">
        <v>133420</v>
      </c>
      <c r="D19161">
        <v>133370</v>
      </c>
      <c r="E19161">
        <v>133400</v>
      </c>
    </row>
    <row r="19162" spans="1:5" x14ac:dyDescent="0.25">
      <c r="A19162" s="2">
        <v>45736.402083333334</v>
      </c>
      <c r="B19162">
        <v>133385</v>
      </c>
      <c r="C19162">
        <v>133420</v>
      </c>
      <c r="D19162">
        <v>133385</v>
      </c>
      <c r="E19162">
        <v>133405</v>
      </c>
    </row>
    <row r="19163" spans="1:5" x14ac:dyDescent="0.25">
      <c r="A19163" s="2">
        <v>45736.401388888888</v>
      </c>
      <c r="B19163">
        <v>133375</v>
      </c>
      <c r="C19163">
        <v>133400</v>
      </c>
      <c r="D19163">
        <v>133365</v>
      </c>
      <c r="E19163">
        <v>133390</v>
      </c>
    </row>
    <row r="19164" spans="1:5" x14ac:dyDescent="0.25">
      <c r="A19164" s="2">
        <v>45736.400694444441</v>
      </c>
      <c r="B19164">
        <v>133360</v>
      </c>
      <c r="C19164">
        <v>133400</v>
      </c>
      <c r="D19164">
        <v>133350</v>
      </c>
      <c r="E19164">
        <v>133370</v>
      </c>
    </row>
    <row r="19165" spans="1:5" x14ac:dyDescent="0.25">
      <c r="A19165" s="2">
        <v>45736.4</v>
      </c>
      <c r="B19165">
        <v>133370</v>
      </c>
      <c r="C19165">
        <v>133400</v>
      </c>
      <c r="D19165">
        <v>133330</v>
      </c>
      <c r="E19165">
        <v>133360</v>
      </c>
    </row>
    <row r="19166" spans="1:5" x14ac:dyDescent="0.25">
      <c r="A19166" s="2">
        <v>45736.399305555555</v>
      </c>
      <c r="B19166">
        <v>133405</v>
      </c>
      <c r="C19166">
        <v>133410</v>
      </c>
      <c r="D19166">
        <v>133350</v>
      </c>
      <c r="E19166">
        <v>133370</v>
      </c>
    </row>
    <row r="19167" spans="1:5" x14ac:dyDescent="0.25">
      <c r="A19167" s="2">
        <v>45736.398611111108</v>
      </c>
      <c r="B19167">
        <v>133370</v>
      </c>
      <c r="C19167">
        <v>133415</v>
      </c>
      <c r="D19167">
        <v>133345</v>
      </c>
      <c r="E19167">
        <v>133400</v>
      </c>
    </row>
    <row r="19168" spans="1:5" x14ac:dyDescent="0.25">
      <c r="A19168" s="2">
        <v>45736.397916666669</v>
      </c>
      <c r="B19168">
        <v>133365</v>
      </c>
      <c r="C19168">
        <v>133370</v>
      </c>
      <c r="D19168">
        <v>133320</v>
      </c>
      <c r="E19168">
        <v>133370</v>
      </c>
    </row>
    <row r="19169" spans="1:5" x14ac:dyDescent="0.25">
      <c r="A19169" s="2">
        <v>45736.397222222222</v>
      </c>
      <c r="B19169">
        <v>133345</v>
      </c>
      <c r="C19169">
        <v>133400</v>
      </c>
      <c r="D19169">
        <v>133330</v>
      </c>
      <c r="E19169">
        <v>133365</v>
      </c>
    </row>
    <row r="19170" spans="1:5" x14ac:dyDescent="0.25">
      <c r="A19170" s="2">
        <v>45736.396527777775</v>
      </c>
      <c r="B19170">
        <v>133285</v>
      </c>
      <c r="C19170">
        <v>133360</v>
      </c>
      <c r="D19170">
        <v>133285</v>
      </c>
      <c r="E19170">
        <v>133345</v>
      </c>
    </row>
    <row r="19171" spans="1:5" x14ac:dyDescent="0.25">
      <c r="A19171" s="2">
        <v>45736.395833333336</v>
      </c>
      <c r="B19171">
        <v>133200</v>
      </c>
      <c r="C19171">
        <v>133305</v>
      </c>
      <c r="D19171">
        <v>133195</v>
      </c>
      <c r="E19171">
        <v>133285</v>
      </c>
    </row>
    <row r="19172" spans="1:5" x14ac:dyDescent="0.25">
      <c r="A19172" s="2">
        <v>45736.395138888889</v>
      </c>
      <c r="B19172">
        <v>133210</v>
      </c>
      <c r="C19172">
        <v>133255</v>
      </c>
      <c r="D19172">
        <v>133200</v>
      </c>
      <c r="E19172">
        <v>133205</v>
      </c>
    </row>
    <row r="19173" spans="1:5" x14ac:dyDescent="0.25">
      <c r="A19173" s="2">
        <v>45736.394444444442</v>
      </c>
      <c r="B19173">
        <v>133250</v>
      </c>
      <c r="C19173">
        <v>133270</v>
      </c>
      <c r="D19173">
        <v>133205</v>
      </c>
      <c r="E19173">
        <v>133205</v>
      </c>
    </row>
    <row r="19174" spans="1:5" x14ac:dyDescent="0.25">
      <c r="A19174" s="2">
        <v>45736.393750000003</v>
      </c>
      <c r="B19174">
        <v>133175</v>
      </c>
      <c r="C19174">
        <v>133275</v>
      </c>
      <c r="D19174">
        <v>133170</v>
      </c>
      <c r="E19174">
        <v>133255</v>
      </c>
    </row>
    <row r="19175" spans="1:5" x14ac:dyDescent="0.25">
      <c r="A19175" s="2">
        <v>45736.393055555556</v>
      </c>
      <c r="B19175">
        <v>133170</v>
      </c>
      <c r="C19175">
        <v>133210</v>
      </c>
      <c r="D19175">
        <v>133165</v>
      </c>
      <c r="E19175">
        <v>133175</v>
      </c>
    </row>
    <row r="19176" spans="1:5" x14ac:dyDescent="0.25">
      <c r="A19176" s="2">
        <v>45736.392361111109</v>
      </c>
      <c r="B19176">
        <v>133130</v>
      </c>
      <c r="C19176">
        <v>133245</v>
      </c>
      <c r="D19176">
        <v>133115</v>
      </c>
      <c r="E19176">
        <v>133170</v>
      </c>
    </row>
    <row r="19177" spans="1:5" x14ac:dyDescent="0.25">
      <c r="A19177" s="2">
        <v>45736.39166666667</v>
      </c>
      <c r="B19177">
        <v>133190</v>
      </c>
      <c r="C19177">
        <v>133190</v>
      </c>
      <c r="D19177">
        <v>133100</v>
      </c>
      <c r="E19177">
        <v>133125</v>
      </c>
    </row>
    <row r="19178" spans="1:5" x14ac:dyDescent="0.25">
      <c r="A19178" s="2">
        <v>45736.390972222223</v>
      </c>
      <c r="B19178">
        <v>133220</v>
      </c>
      <c r="C19178">
        <v>133225</v>
      </c>
      <c r="D19178">
        <v>133155</v>
      </c>
      <c r="E19178">
        <v>133185</v>
      </c>
    </row>
    <row r="19179" spans="1:5" x14ac:dyDescent="0.25">
      <c r="A19179" s="2">
        <v>45736.390277777777</v>
      </c>
      <c r="B19179">
        <v>133115</v>
      </c>
      <c r="C19179">
        <v>133230</v>
      </c>
      <c r="D19179">
        <v>133100</v>
      </c>
      <c r="E19179">
        <v>133215</v>
      </c>
    </row>
    <row r="19180" spans="1:5" x14ac:dyDescent="0.25">
      <c r="A19180" s="2">
        <v>45736.38958333333</v>
      </c>
      <c r="B19180">
        <v>133250</v>
      </c>
      <c r="C19180">
        <v>133280</v>
      </c>
      <c r="D19180">
        <v>133060</v>
      </c>
      <c r="E19180">
        <v>133110</v>
      </c>
    </row>
    <row r="19181" spans="1:5" x14ac:dyDescent="0.25">
      <c r="A19181" s="2">
        <v>45736.388888888891</v>
      </c>
      <c r="B19181">
        <v>133295</v>
      </c>
      <c r="C19181">
        <v>133325</v>
      </c>
      <c r="D19181">
        <v>133235</v>
      </c>
      <c r="E19181">
        <v>133255</v>
      </c>
    </row>
    <row r="19182" spans="1:5" x14ac:dyDescent="0.25">
      <c r="A19182" s="2">
        <v>45736.388194444444</v>
      </c>
      <c r="B19182">
        <v>133240</v>
      </c>
      <c r="C19182">
        <v>133320</v>
      </c>
      <c r="D19182">
        <v>133215</v>
      </c>
      <c r="E19182">
        <v>133295</v>
      </c>
    </row>
    <row r="19183" spans="1:5" x14ac:dyDescent="0.25">
      <c r="A19183" s="2">
        <v>45736.387499999997</v>
      </c>
      <c r="B19183">
        <v>133375</v>
      </c>
      <c r="C19183">
        <v>133375</v>
      </c>
      <c r="D19183">
        <v>133230</v>
      </c>
      <c r="E19183">
        <v>133240</v>
      </c>
    </row>
    <row r="19184" spans="1:5" x14ac:dyDescent="0.25">
      <c r="A19184" s="2">
        <v>45736.386805555558</v>
      </c>
      <c r="B19184">
        <v>133380</v>
      </c>
      <c r="C19184">
        <v>133395</v>
      </c>
      <c r="D19184">
        <v>133325</v>
      </c>
      <c r="E19184">
        <v>133375</v>
      </c>
    </row>
    <row r="19185" spans="1:5" x14ac:dyDescent="0.25">
      <c r="A19185" s="2">
        <v>45736.386111111111</v>
      </c>
      <c r="B19185">
        <v>133370</v>
      </c>
      <c r="C19185">
        <v>133420</v>
      </c>
      <c r="D19185">
        <v>133365</v>
      </c>
      <c r="E19185">
        <v>133385</v>
      </c>
    </row>
    <row r="19186" spans="1:5" x14ac:dyDescent="0.25">
      <c r="A19186" s="2">
        <v>45736.385416666664</v>
      </c>
      <c r="B19186">
        <v>133425</v>
      </c>
      <c r="C19186">
        <v>133445</v>
      </c>
      <c r="D19186">
        <v>133295</v>
      </c>
      <c r="E19186">
        <v>133365</v>
      </c>
    </row>
    <row r="19187" spans="1:5" x14ac:dyDescent="0.25">
      <c r="A19187" s="2">
        <v>45736.384722222225</v>
      </c>
      <c r="B19187">
        <v>133420</v>
      </c>
      <c r="C19187">
        <v>133480</v>
      </c>
      <c r="D19187">
        <v>133415</v>
      </c>
      <c r="E19187">
        <v>133425</v>
      </c>
    </row>
    <row r="19188" spans="1:5" x14ac:dyDescent="0.25">
      <c r="A19188" s="2">
        <v>45736.384027777778</v>
      </c>
      <c r="B19188">
        <v>133360</v>
      </c>
      <c r="C19188">
        <v>133430</v>
      </c>
      <c r="D19188">
        <v>133310</v>
      </c>
      <c r="E19188">
        <v>133420</v>
      </c>
    </row>
    <row r="19189" spans="1:5" x14ac:dyDescent="0.25">
      <c r="A19189" s="2">
        <v>45736.383333333331</v>
      </c>
      <c r="B19189">
        <v>133380</v>
      </c>
      <c r="C19189">
        <v>133455</v>
      </c>
      <c r="D19189">
        <v>133360</v>
      </c>
      <c r="E19189">
        <v>133360</v>
      </c>
    </row>
    <row r="19190" spans="1:5" x14ac:dyDescent="0.25">
      <c r="A19190" s="2">
        <v>45736.382638888892</v>
      </c>
      <c r="B19190">
        <v>133335</v>
      </c>
      <c r="C19190">
        <v>133415</v>
      </c>
      <c r="D19190">
        <v>133335</v>
      </c>
      <c r="E19190">
        <v>133375</v>
      </c>
    </row>
    <row r="19191" spans="1:5" x14ac:dyDescent="0.25">
      <c r="A19191" s="2">
        <v>45736.381944444445</v>
      </c>
      <c r="B19191">
        <v>133320</v>
      </c>
      <c r="C19191">
        <v>133350</v>
      </c>
      <c r="D19191">
        <v>133300</v>
      </c>
      <c r="E19191">
        <v>133335</v>
      </c>
    </row>
    <row r="19192" spans="1:5" x14ac:dyDescent="0.25">
      <c r="A19192" s="2">
        <v>45736.381249999999</v>
      </c>
      <c r="B19192">
        <v>133380</v>
      </c>
      <c r="C19192">
        <v>133420</v>
      </c>
      <c r="D19192">
        <v>133310</v>
      </c>
      <c r="E19192">
        <v>133315</v>
      </c>
    </row>
    <row r="19193" spans="1:5" x14ac:dyDescent="0.25">
      <c r="A19193" s="2">
        <v>45736.380555555559</v>
      </c>
      <c r="B19193">
        <v>133330</v>
      </c>
      <c r="C19193">
        <v>133415</v>
      </c>
      <c r="D19193">
        <v>133320</v>
      </c>
      <c r="E19193">
        <v>133380</v>
      </c>
    </row>
    <row r="19194" spans="1:5" x14ac:dyDescent="0.25">
      <c r="A19194" s="2">
        <v>45736.379861111112</v>
      </c>
      <c r="B19194">
        <v>133275</v>
      </c>
      <c r="C19194">
        <v>133400</v>
      </c>
      <c r="D19194">
        <v>133265</v>
      </c>
      <c r="E19194">
        <v>133330</v>
      </c>
    </row>
    <row r="19195" spans="1:5" x14ac:dyDescent="0.25">
      <c r="A19195" s="2">
        <v>45736.379166666666</v>
      </c>
      <c r="B19195">
        <v>133290</v>
      </c>
      <c r="C19195">
        <v>133345</v>
      </c>
      <c r="D19195">
        <v>133260</v>
      </c>
      <c r="E19195">
        <v>133280</v>
      </c>
    </row>
    <row r="19196" spans="1:5" x14ac:dyDescent="0.25">
      <c r="A19196" s="2">
        <v>45736.378472222219</v>
      </c>
      <c r="B19196">
        <v>133320</v>
      </c>
      <c r="C19196">
        <v>133345</v>
      </c>
      <c r="D19196">
        <v>133250</v>
      </c>
      <c r="E19196">
        <v>133295</v>
      </c>
    </row>
    <row r="19197" spans="1:5" x14ac:dyDescent="0.25">
      <c r="A19197" s="2">
        <v>45736.37777777778</v>
      </c>
      <c r="B19197">
        <v>133240</v>
      </c>
      <c r="C19197">
        <v>133360</v>
      </c>
      <c r="D19197">
        <v>133175</v>
      </c>
      <c r="E19197">
        <v>133320</v>
      </c>
    </row>
    <row r="19198" spans="1:5" x14ac:dyDescent="0.25">
      <c r="A19198" s="2">
        <v>45736.377083333333</v>
      </c>
      <c r="B19198">
        <v>133375</v>
      </c>
      <c r="C19198">
        <v>133450</v>
      </c>
      <c r="D19198">
        <v>133210</v>
      </c>
      <c r="E19198">
        <v>133235</v>
      </c>
    </row>
    <row r="19199" spans="1:5" x14ac:dyDescent="0.25">
      <c r="A19199" s="2">
        <v>45736.376388888886</v>
      </c>
      <c r="B19199">
        <v>133435</v>
      </c>
      <c r="C19199">
        <v>133490</v>
      </c>
      <c r="D19199">
        <v>133325</v>
      </c>
      <c r="E19199">
        <v>133375</v>
      </c>
    </row>
    <row r="19200" spans="1:5" x14ac:dyDescent="0.25">
      <c r="A19200" s="2">
        <v>45736.375694444447</v>
      </c>
      <c r="B19200">
        <v>133525</v>
      </c>
      <c r="C19200">
        <v>133535</v>
      </c>
      <c r="D19200">
        <v>133265</v>
      </c>
      <c r="E19200">
        <v>133435</v>
      </c>
    </row>
    <row r="19201" spans="1:5" x14ac:dyDescent="0.25">
      <c r="A19201" s="2">
        <v>45736.375</v>
      </c>
      <c r="B19201">
        <v>133590</v>
      </c>
      <c r="C19201">
        <v>133600</v>
      </c>
      <c r="D19201">
        <v>133510</v>
      </c>
      <c r="E19201">
        <v>133530</v>
      </c>
    </row>
    <row r="19202" spans="1:5" x14ac:dyDescent="0.25">
      <c r="A19202" s="2">
        <v>45735.76666666667</v>
      </c>
      <c r="B19202">
        <v>134270</v>
      </c>
      <c r="C19202">
        <v>134280</v>
      </c>
      <c r="D19202">
        <v>134130</v>
      </c>
      <c r="E19202">
        <v>134130</v>
      </c>
    </row>
    <row r="19203" spans="1:5" x14ac:dyDescent="0.25">
      <c r="A19203" s="2">
        <v>45735.765972222223</v>
      </c>
      <c r="B19203">
        <v>134275</v>
      </c>
      <c r="C19203">
        <v>134295</v>
      </c>
      <c r="D19203">
        <v>134230</v>
      </c>
      <c r="E19203">
        <v>134270</v>
      </c>
    </row>
    <row r="19204" spans="1:5" x14ac:dyDescent="0.25">
      <c r="A19204" s="2">
        <v>45735.765277777777</v>
      </c>
      <c r="B19204">
        <v>134255</v>
      </c>
      <c r="C19204">
        <v>134295</v>
      </c>
      <c r="D19204">
        <v>134235</v>
      </c>
      <c r="E19204">
        <v>134270</v>
      </c>
    </row>
    <row r="19205" spans="1:5" x14ac:dyDescent="0.25">
      <c r="A19205" s="2">
        <v>45735.76458333333</v>
      </c>
      <c r="B19205">
        <v>134275</v>
      </c>
      <c r="C19205">
        <v>134300</v>
      </c>
      <c r="D19205">
        <v>134240</v>
      </c>
      <c r="E19205">
        <v>134260</v>
      </c>
    </row>
    <row r="19206" spans="1:5" x14ac:dyDescent="0.25">
      <c r="A19206" s="2">
        <v>45735.763888888891</v>
      </c>
      <c r="B19206">
        <v>134370</v>
      </c>
      <c r="C19206">
        <v>134375</v>
      </c>
      <c r="D19206">
        <v>134255</v>
      </c>
      <c r="E19206">
        <v>134280</v>
      </c>
    </row>
    <row r="19207" spans="1:5" x14ac:dyDescent="0.25">
      <c r="A19207" s="2">
        <v>45735.763194444444</v>
      </c>
      <c r="B19207">
        <v>134305</v>
      </c>
      <c r="C19207">
        <v>134395</v>
      </c>
      <c r="D19207">
        <v>134305</v>
      </c>
      <c r="E19207">
        <v>134380</v>
      </c>
    </row>
    <row r="19208" spans="1:5" x14ac:dyDescent="0.25">
      <c r="A19208" s="2">
        <v>45735.762499999997</v>
      </c>
      <c r="B19208">
        <v>134315</v>
      </c>
      <c r="C19208">
        <v>134355</v>
      </c>
      <c r="D19208">
        <v>134295</v>
      </c>
      <c r="E19208">
        <v>134310</v>
      </c>
    </row>
    <row r="19209" spans="1:5" x14ac:dyDescent="0.25">
      <c r="A19209" s="2">
        <v>45735.761805555558</v>
      </c>
      <c r="B19209">
        <v>134415</v>
      </c>
      <c r="C19209">
        <v>134420</v>
      </c>
      <c r="D19209">
        <v>134285</v>
      </c>
      <c r="E19209">
        <v>134320</v>
      </c>
    </row>
    <row r="19210" spans="1:5" x14ac:dyDescent="0.25">
      <c r="A19210" s="2">
        <v>45735.761111111111</v>
      </c>
      <c r="B19210">
        <v>134425</v>
      </c>
      <c r="C19210">
        <v>134445</v>
      </c>
      <c r="D19210">
        <v>134400</v>
      </c>
      <c r="E19210">
        <v>134415</v>
      </c>
    </row>
    <row r="19211" spans="1:5" x14ac:dyDescent="0.25">
      <c r="A19211" s="2">
        <v>45735.760416666664</v>
      </c>
      <c r="B19211">
        <v>134340</v>
      </c>
      <c r="C19211">
        <v>134450</v>
      </c>
      <c r="D19211">
        <v>134335</v>
      </c>
      <c r="E19211">
        <v>134425</v>
      </c>
    </row>
    <row r="19212" spans="1:5" x14ac:dyDescent="0.25">
      <c r="A19212" s="2">
        <v>45735.759722222225</v>
      </c>
      <c r="B19212">
        <v>134305</v>
      </c>
      <c r="C19212">
        <v>134360</v>
      </c>
      <c r="D19212">
        <v>134300</v>
      </c>
      <c r="E19212">
        <v>134345</v>
      </c>
    </row>
    <row r="19213" spans="1:5" x14ac:dyDescent="0.25">
      <c r="A19213" s="2">
        <v>45735.759027777778</v>
      </c>
      <c r="B19213">
        <v>134350</v>
      </c>
      <c r="C19213">
        <v>134455</v>
      </c>
      <c r="D19213">
        <v>134295</v>
      </c>
      <c r="E19213">
        <v>134310</v>
      </c>
    </row>
    <row r="19214" spans="1:5" x14ac:dyDescent="0.25">
      <c r="A19214" s="2">
        <v>45735.758333333331</v>
      </c>
      <c r="B19214">
        <v>134260</v>
      </c>
      <c r="C19214">
        <v>134365</v>
      </c>
      <c r="D19214">
        <v>134245</v>
      </c>
      <c r="E19214">
        <v>134350</v>
      </c>
    </row>
    <row r="19215" spans="1:5" x14ac:dyDescent="0.25">
      <c r="A19215" s="2">
        <v>45735.757638888892</v>
      </c>
      <c r="B19215">
        <v>134220</v>
      </c>
      <c r="C19215">
        <v>134275</v>
      </c>
      <c r="D19215">
        <v>134195</v>
      </c>
      <c r="E19215">
        <v>134255</v>
      </c>
    </row>
    <row r="19216" spans="1:5" x14ac:dyDescent="0.25">
      <c r="A19216" s="2">
        <v>45735.756944444445</v>
      </c>
      <c r="B19216">
        <v>134225</v>
      </c>
      <c r="C19216">
        <v>134235</v>
      </c>
      <c r="D19216">
        <v>134215</v>
      </c>
      <c r="E19216">
        <v>134220</v>
      </c>
    </row>
    <row r="19217" spans="1:5" x14ac:dyDescent="0.25">
      <c r="A19217" s="2">
        <v>45735.756249999999</v>
      </c>
      <c r="B19217">
        <v>134225</v>
      </c>
      <c r="C19217">
        <v>134235</v>
      </c>
      <c r="D19217">
        <v>134215</v>
      </c>
      <c r="E19217">
        <v>134230</v>
      </c>
    </row>
    <row r="19218" spans="1:5" x14ac:dyDescent="0.25">
      <c r="A19218" s="2">
        <v>45735.755555555559</v>
      </c>
      <c r="B19218">
        <v>134185</v>
      </c>
      <c r="C19218">
        <v>134230</v>
      </c>
      <c r="D19218">
        <v>134175</v>
      </c>
      <c r="E19218">
        <v>134220</v>
      </c>
    </row>
    <row r="19219" spans="1:5" x14ac:dyDescent="0.25">
      <c r="A19219" s="2">
        <v>45735.754861111112</v>
      </c>
      <c r="B19219">
        <v>134180</v>
      </c>
      <c r="C19219">
        <v>134190</v>
      </c>
      <c r="D19219">
        <v>134175</v>
      </c>
      <c r="E19219">
        <v>134180</v>
      </c>
    </row>
    <row r="19220" spans="1:5" x14ac:dyDescent="0.25">
      <c r="A19220" s="2">
        <v>45735.754166666666</v>
      </c>
      <c r="B19220">
        <v>134175</v>
      </c>
      <c r="C19220">
        <v>134180</v>
      </c>
      <c r="D19220">
        <v>134160</v>
      </c>
      <c r="E19220">
        <v>134180</v>
      </c>
    </row>
    <row r="19221" spans="1:5" x14ac:dyDescent="0.25">
      <c r="A19221" s="2">
        <v>45735.753472222219</v>
      </c>
      <c r="B19221">
        <v>134195</v>
      </c>
      <c r="C19221">
        <v>134200</v>
      </c>
      <c r="D19221">
        <v>134165</v>
      </c>
      <c r="E19221">
        <v>134175</v>
      </c>
    </row>
    <row r="19222" spans="1:5" x14ac:dyDescent="0.25">
      <c r="A19222" s="2">
        <v>45735.75277777778</v>
      </c>
      <c r="B19222">
        <v>134200</v>
      </c>
      <c r="C19222">
        <v>134210</v>
      </c>
      <c r="D19222">
        <v>134195</v>
      </c>
      <c r="E19222">
        <v>134195</v>
      </c>
    </row>
    <row r="19223" spans="1:5" x14ac:dyDescent="0.25">
      <c r="A19223" s="2">
        <v>45735.752083333333</v>
      </c>
      <c r="B19223">
        <v>134190</v>
      </c>
      <c r="C19223">
        <v>134215</v>
      </c>
      <c r="D19223">
        <v>134185</v>
      </c>
      <c r="E19223">
        <v>134205</v>
      </c>
    </row>
    <row r="19224" spans="1:5" x14ac:dyDescent="0.25">
      <c r="A19224" s="2">
        <v>45735.751388888886</v>
      </c>
      <c r="B19224">
        <v>134195</v>
      </c>
      <c r="C19224">
        <v>134200</v>
      </c>
      <c r="D19224">
        <v>134180</v>
      </c>
      <c r="E19224">
        <v>134185</v>
      </c>
    </row>
    <row r="19225" spans="1:5" x14ac:dyDescent="0.25">
      <c r="A19225" s="2">
        <v>45735.750694444447</v>
      </c>
      <c r="B19225">
        <v>134150</v>
      </c>
      <c r="C19225">
        <v>134210</v>
      </c>
      <c r="D19225">
        <v>134135</v>
      </c>
      <c r="E19225">
        <v>134195</v>
      </c>
    </row>
    <row r="19226" spans="1:5" x14ac:dyDescent="0.25">
      <c r="A19226" s="2">
        <v>45735.75</v>
      </c>
      <c r="B19226">
        <v>134125</v>
      </c>
      <c r="C19226">
        <v>134170</v>
      </c>
      <c r="D19226">
        <v>134110</v>
      </c>
      <c r="E19226">
        <v>134150</v>
      </c>
    </row>
    <row r="19227" spans="1:5" x14ac:dyDescent="0.25">
      <c r="A19227" s="2">
        <v>45735.749305555553</v>
      </c>
      <c r="B19227">
        <v>134130</v>
      </c>
      <c r="C19227">
        <v>134140</v>
      </c>
      <c r="D19227">
        <v>134105</v>
      </c>
      <c r="E19227">
        <v>134120</v>
      </c>
    </row>
    <row r="19228" spans="1:5" x14ac:dyDescent="0.25">
      <c r="A19228" s="2">
        <v>45735.748611111114</v>
      </c>
      <c r="B19228">
        <v>134160</v>
      </c>
      <c r="C19228">
        <v>134160</v>
      </c>
      <c r="D19228">
        <v>134100</v>
      </c>
      <c r="E19228">
        <v>134130</v>
      </c>
    </row>
    <row r="19229" spans="1:5" x14ac:dyDescent="0.25">
      <c r="A19229" s="2">
        <v>45735.747916666667</v>
      </c>
      <c r="B19229">
        <v>134130</v>
      </c>
      <c r="C19229">
        <v>134175</v>
      </c>
      <c r="D19229">
        <v>134125</v>
      </c>
      <c r="E19229">
        <v>134155</v>
      </c>
    </row>
    <row r="19230" spans="1:5" x14ac:dyDescent="0.25">
      <c r="A19230" s="2">
        <v>45735.74722222222</v>
      </c>
      <c r="B19230">
        <v>134120</v>
      </c>
      <c r="C19230">
        <v>134145</v>
      </c>
      <c r="D19230">
        <v>134100</v>
      </c>
      <c r="E19230">
        <v>134130</v>
      </c>
    </row>
    <row r="19231" spans="1:5" x14ac:dyDescent="0.25">
      <c r="A19231" s="2">
        <v>45735.746527777781</v>
      </c>
      <c r="B19231">
        <v>134220</v>
      </c>
      <c r="C19231">
        <v>134230</v>
      </c>
      <c r="D19231">
        <v>134105</v>
      </c>
      <c r="E19231">
        <v>134120</v>
      </c>
    </row>
    <row r="19232" spans="1:5" x14ac:dyDescent="0.25">
      <c r="A19232" s="2">
        <v>45735.745833333334</v>
      </c>
      <c r="B19232">
        <v>134215</v>
      </c>
      <c r="C19232">
        <v>134250</v>
      </c>
      <c r="D19232">
        <v>134205</v>
      </c>
      <c r="E19232">
        <v>134215</v>
      </c>
    </row>
    <row r="19233" spans="1:5" x14ac:dyDescent="0.25">
      <c r="A19233" s="2">
        <v>45735.745138888888</v>
      </c>
      <c r="B19233">
        <v>134240</v>
      </c>
      <c r="C19233">
        <v>134245</v>
      </c>
      <c r="D19233">
        <v>134215</v>
      </c>
      <c r="E19233">
        <v>134215</v>
      </c>
    </row>
    <row r="19234" spans="1:5" x14ac:dyDescent="0.25">
      <c r="A19234" s="2">
        <v>45735.744444444441</v>
      </c>
      <c r="B19234">
        <v>134215</v>
      </c>
      <c r="C19234">
        <v>134255</v>
      </c>
      <c r="D19234">
        <v>134210</v>
      </c>
      <c r="E19234">
        <v>134235</v>
      </c>
    </row>
    <row r="19235" spans="1:5" x14ac:dyDescent="0.25">
      <c r="A19235" s="2">
        <v>45735.743750000001</v>
      </c>
      <c r="B19235">
        <v>134210</v>
      </c>
      <c r="C19235">
        <v>134260</v>
      </c>
      <c r="D19235">
        <v>134210</v>
      </c>
      <c r="E19235">
        <v>134215</v>
      </c>
    </row>
    <row r="19236" spans="1:5" x14ac:dyDescent="0.25">
      <c r="A19236" s="2">
        <v>45735.743055555555</v>
      </c>
      <c r="B19236">
        <v>134155</v>
      </c>
      <c r="C19236">
        <v>134240</v>
      </c>
      <c r="D19236">
        <v>134155</v>
      </c>
      <c r="E19236">
        <v>134215</v>
      </c>
    </row>
    <row r="19237" spans="1:5" x14ac:dyDescent="0.25">
      <c r="A19237" s="2">
        <v>45735.742361111108</v>
      </c>
      <c r="B19237">
        <v>134150</v>
      </c>
      <c r="C19237">
        <v>134175</v>
      </c>
      <c r="D19237">
        <v>134135</v>
      </c>
      <c r="E19237">
        <v>134160</v>
      </c>
    </row>
    <row r="19238" spans="1:5" x14ac:dyDescent="0.25">
      <c r="A19238" s="2">
        <v>45735.741666666669</v>
      </c>
      <c r="B19238">
        <v>134170</v>
      </c>
      <c r="C19238">
        <v>134180</v>
      </c>
      <c r="D19238">
        <v>134145</v>
      </c>
      <c r="E19238">
        <v>134155</v>
      </c>
    </row>
    <row r="19239" spans="1:5" x14ac:dyDescent="0.25">
      <c r="A19239" s="2">
        <v>45735.740972222222</v>
      </c>
      <c r="B19239">
        <v>134175</v>
      </c>
      <c r="C19239">
        <v>134185</v>
      </c>
      <c r="D19239">
        <v>134160</v>
      </c>
      <c r="E19239">
        <v>134170</v>
      </c>
    </row>
    <row r="19240" spans="1:5" x14ac:dyDescent="0.25">
      <c r="A19240" s="2">
        <v>45735.740277777775</v>
      </c>
      <c r="B19240">
        <v>134195</v>
      </c>
      <c r="C19240">
        <v>134210</v>
      </c>
      <c r="D19240">
        <v>134160</v>
      </c>
      <c r="E19240">
        <v>134170</v>
      </c>
    </row>
    <row r="19241" spans="1:5" x14ac:dyDescent="0.25">
      <c r="A19241" s="2">
        <v>45735.739583333336</v>
      </c>
      <c r="B19241">
        <v>134215</v>
      </c>
      <c r="C19241">
        <v>134235</v>
      </c>
      <c r="D19241">
        <v>134185</v>
      </c>
      <c r="E19241">
        <v>134200</v>
      </c>
    </row>
    <row r="19242" spans="1:5" x14ac:dyDescent="0.25">
      <c r="A19242" s="2">
        <v>45735.738888888889</v>
      </c>
      <c r="B19242">
        <v>134185</v>
      </c>
      <c r="C19242">
        <v>134250</v>
      </c>
      <c r="D19242">
        <v>134170</v>
      </c>
      <c r="E19242">
        <v>134215</v>
      </c>
    </row>
    <row r="19243" spans="1:5" x14ac:dyDescent="0.25">
      <c r="A19243" s="2">
        <v>45735.738194444442</v>
      </c>
      <c r="B19243">
        <v>134165</v>
      </c>
      <c r="C19243">
        <v>134200</v>
      </c>
      <c r="D19243">
        <v>134160</v>
      </c>
      <c r="E19243">
        <v>134190</v>
      </c>
    </row>
    <row r="19244" spans="1:5" x14ac:dyDescent="0.25">
      <c r="A19244" s="2">
        <v>45735.737500000003</v>
      </c>
      <c r="B19244">
        <v>134155</v>
      </c>
      <c r="C19244">
        <v>134175</v>
      </c>
      <c r="D19244">
        <v>134150</v>
      </c>
      <c r="E19244">
        <v>134165</v>
      </c>
    </row>
    <row r="19245" spans="1:5" x14ac:dyDescent="0.25">
      <c r="A19245" s="2">
        <v>45735.736805555556</v>
      </c>
      <c r="B19245">
        <v>134150</v>
      </c>
      <c r="C19245">
        <v>134175</v>
      </c>
      <c r="D19245">
        <v>134145</v>
      </c>
      <c r="E19245">
        <v>134160</v>
      </c>
    </row>
    <row r="19246" spans="1:5" x14ac:dyDescent="0.25">
      <c r="A19246" s="2">
        <v>45735.736111111109</v>
      </c>
      <c r="B19246">
        <v>134185</v>
      </c>
      <c r="C19246">
        <v>134190</v>
      </c>
      <c r="D19246">
        <v>134145</v>
      </c>
      <c r="E19246">
        <v>134150</v>
      </c>
    </row>
    <row r="19247" spans="1:5" x14ac:dyDescent="0.25">
      <c r="A19247" s="2">
        <v>45735.73541666667</v>
      </c>
      <c r="B19247">
        <v>134170</v>
      </c>
      <c r="C19247">
        <v>134195</v>
      </c>
      <c r="D19247">
        <v>134165</v>
      </c>
      <c r="E19247">
        <v>134180</v>
      </c>
    </row>
    <row r="19248" spans="1:5" x14ac:dyDescent="0.25">
      <c r="A19248" s="2">
        <v>45735.734722222223</v>
      </c>
      <c r="B19248">
        <v>134160</v>
      </c>
      <c r="C19248">
        <v>134195</v>
      </c>
      <c r="D19248">
        <v>134160</v>
      </c>
      <c r="E19248">
        <v>134170</v>
      </c>
    </row>
    <row r="19249" spans="1:5" x14ac:dyDescent="0.25">
      <c r="A19249" s="2">
        <v>45735.734027777777</v>
      </c>
      <c r="B19249">
        <v>134145</v>
      </c>
      <c r="C19249">
        <v>134175</v>
      </c>
      <c r="D19249">
        <v>134140</v>
      </c>
      <c r="E19249">
        <v>134160</v>
      </c>
    </row>
    <row r="19250" spans="1:5" x14ac:dyDescent="0.25">
      <c r="A19250" s="2">
        <v>45735.73333333333</v>
      </c>
      <c r="B19250">
        <v>134165</v>
      </c>
      <c r="C19250">
        <v>134175</v>
      </c>
      <c r="D19250">
        <v>134130</v>
      </c>
      <c r="E19250">
        <v>134140</v>
      </c>
    </row>
    <row r="19251" spans="1:5" x14ac:dyDescent="0.25">
      <c r="A19251" s="2">
        <v>45735.732638888891</v>
      </c>
      <c r="B19251">
        <v>134165</v>
      </c>
      <c r="C19251">
        <v>134180</v>
      </c>
      <c r="D19251">
        <v>134150</v>
      </c>
      <c r="E19251">
        <v>134165</v>
      </c>
    </row>
    <row r="19252" spans="1:5" x14ac:dyDescent="0.25">
      <c r="A19252" s="2">
        <v>45735.731944444444</v>
      </c>
      <c r="B19252">
        <v>134145</v>
      </c>
      <c r="C19252">
        <v>134185</v>
      </c>
      <c r="D19252">
        <v>134145</v>
      </c>
      <c r="E19252">
        <v>134165</v>
      </c>
    </row>
    <row r="19253" spans="1:5" x14ac:dyDescent="0.25">
      <c r="A19253" s="2">
        <v>45735.731249999997</v>
      </c>
      <c r="B19253">
        <v>134135</v>
      </c>
      <c r="C19253">
        <v>134170</v>
      </c>
      <c r="D19253">
        <v>134125</v>
      </c>
      <c r="E19253">
        <v>134145</v>
      </c>
    </row>
    <row r="19254" spans="1:5" x14ac:dyDescent="0.25">
      <c r="A19254" s="2">
        <v>45735.730555555558</v>
      </c>
      <c r="B19254">
        <v>134125</v>
      </c>
      <c r="C19254">
        <v>134135</v>
      </c>
      <c r="D19254">
        <v>134070</v>
      </c>
      <c r="E19254">
        <v>134130</v>
      </c>
    </row>
    <row r="19255" spans="1:5" x14ac:dyDescent="0.25">
      <c r="A19255" s="2">
        <v>45735.729861111111</v>
      </c>
      <c r="B19255">
        <v>134145</v>
      </c>
      <c r="C19255">
        <v>134165</v>
      </c>
      <c r="D19255">
        <v>134115</v>
      </c>
      <c r="E19255">
        <v>134125</v>
      </c>
    </row>
    <row r="19256" spans="1:5" x14ac:dyDescent="0.25">
      <c r="A19256" s="2">
        <v>45735.729166666664</v>
      </c>
      <c r="B19256">
        <v>134175</v>
      </c>
      <c r="C19256">
        <v>134195</v>
      </c>
      <c r="D19256">
        <v>134130</v>
      </c>
      <c r="E19256">
        <v>134140</v>
      </c>
    </row>
    <row r="19257" spans="1:5" x14ac:dyDescent="0.25">
      <c r="A19257" s="2">
        <v>45735.728472222225</v>
      </c>
      <c r="B19257">
        <v>134185</v>
      </c>
      <c r="C19257">
        <v>134195</v>
      </c>
      <c r="D19257">
        <v>134160</v>
      </c>
      <c r="E19257">
        <v>134175</v>
      </c>
    </row>
    <row r="19258" spans="1:5" x14ac:dyDescent="0.25">
      <c r="A19258" s="2">
        <v>45735.727777777778</v>
      </c>
      <c r="B19258">
        <v>134160</v>
      </c>
      <c r="C19258">
        <v>134195</v>
      </c>
      <c r="D19258">
        <v>134155</v>
      </c>
      <c r="E19258">
        <v>134190</v>
      </c>
    </row>
    <row r="19259" spans="1:5" x14ac:dyDescent="0.25">
      <c r="A19259" s="2">
        <v>45735.727083333331</v>
      </c>
      <c r="B19259">
        <v>134120</v>
      </c>
      <c r="C19259">
        <v>134170</v>
      </c>
      <c r="D19259">
        <v>134115</v>
      </c>
      <c r="E19259">
        <v>134160</v>
      </c>
    </row>
    <row r="19260" spans="1:5" x14ac:dyDescent="0.25">
      <c r="A19260" s="2">
        <v>45735.726388888892</v>
      </c>
      <c r="B19260">
        <v>134115</v>
      </c>
      <c r="C19260">
        <v>134140</v>
      </c>
      <c r="D19260">
        <v>134115</v>
      </c>
      <c r="E19260">
        <v>134120</v>
      </c>
    </row>
    <row r="19261" spans="1:5" x14ac:dyDescent="0.25">
      <c r="A19261" s="2">
        <v>45735.725694444445</v>
      </c>
      <c r="B19261">
        <v>134095</v>
      </c>
      <c r="C19261">
        <v>134135</v>
      </c>
      <c r="D19261">
        <v>134085</v>
      </c>
      <c r="E19261">
        <v>134115</v>
      </c>
    </row>
    <row r="19262" spans="1:5" x14ac:dyDescent="0.25">
      <c r="A19262" s="2">
        <v>45735.724999999999</v>
      </c>
      <c r="B19262">
        <v>134090</v>
      </c>
      <c r="C19262">
        <v>134110</v>
      </c>
      <c r="D19262">
        <v>134080</v>
      </c>
      <c r="E19262">
        <v>134095</v>
      </c>
    </row>
    <row r="19263" spans="1:5" x14ac:dyDescent="0.25">
      <c r="A19263" s="2">
        <v>45735.724305555559</v>
      </c>
      <c r="B19263">
        <v>134130</v>
      </c>
      <c r="C19263">
        <v>134140</v>
      </c>
      <c r="D19263">
        <v>134090</v>
      </c>
      <c r="E19263">
        <v>134095</v>
      </c>
    </row>
    <row r="19264" spans="1:5" x14ac:dyDescent="0.25">
      <c r="A19264" s="2">
        <v>45735.723611111112</v>
      </c>
      <c r="B19264">
        <v>134130</v>
      </c>
      <c r="C19264">
        <v>134145</v>
      </c>
      <c r="D19264">
        <v>134115</v>
      </c>
      <c r="E19264">
        <v>134130</v>
      </c>
    </row>
    <row r="19265" spans="1:5" x14ac:dyDescent="0.25">
      <c r="A19265" s="2">
        <v>45735.722916666666</v>
      </c>
      <c r="B19265">
        <v>134125</v>
      </c>
      <c r="C19265">
        <v>134140</v>
      </c>
      <c r="D19265">
        <v>134105</v>
      </c>
      <c r="E19265">
        <v>134125</v>
      </c>
    </row>
    <row r="19266" spans="1:5" x14ac:dyDescent="0.25">
      <c r="A19266" s="2">
        <v>45735.722222222219</v>
      </c>
      <c r="B19266">
        <v>134075</v>
      </c>
      <c r="C19266">
        <v>134140</v>
      </c>
      <c r="D19266">
        <v>134075</v>
      </c>
      <c r="E19266">
        <v>134130</v>
      </c>
    </row>
    <row r="19267" spans="1:5" x14ac:dyDescent="0.25">
      <c r="A19267" s="2">
        <v>45735.72152777778</v>
      </c>
      <c r="B19267">
        <v>134080</v>
      </c>
      <c r="C19267">
        <v>134095</v>
      </c>
      <c r="D19267">
        <v>134055</v>
      </c>
      <c r="E19267">
        <v>134075</v>
      </c>
    </row>
    <row r="19268" spans="1:5" x14ac:dyDescent="0.25">
      <c r="A19268" s="2">
        <v>45735.720833333333</v>
      </c>
      <c r="B19268">
        <v>134110</v>
      </c>
      <c r="C19268">
        <v>134135</v>
      </c>
      <c r="D19268">
        <v>134080</v>
      </c>
      <c r="E19268">
        <v>134080</v>
      </c>
    </row>
    <row r="19269" spans="1:5" x14ac:dyDescent="0.25">
      <c r="A19269" s="2">
        <v>45735.720138888886</v>
      </c>
      <c r="B19269">
        <v>134155</v>
      </c>
      <c r="C19269">
        <v>134220</v>
      </c>
      <c r="D19269">
        <v>134100</v>
      </c>
      <c r="E19269">
        <v>134110</v>
      </c>
    </row>
    <row r="19270" spans="1:5" x14ac:dyDescent="0.25">
      <c r="A19270" s="2">
        <v>45735.719444444447</v>
      </c>
      <c r="B19270">
        <v>134065</v>
      </c>
      <c r="C19270">
        <v>134180</v>
      </c>
      <c r="D19270">
        <v>134050</v>
      </c>
      <c r="E19270">
        <v>134150</v>
      </c>
    </row>
    <row r="19271" spans="1:5" x14ac:dyDescent="0.25">
      <c r="A19271" s="2">
        <v>45735.71875</v>
      </c>
      <c r="B19271">
        <v>134055</v>
      </c>
      <c r="C19271">
        <v>134085</v>
      </c>
      <c r="D19271">
        <v>134050</v>
      </c>
      <c r="E19271">
        <v>134065</v>
      </c>
    </row>
    <row r="19272" spans="1:5" x14ac:dyDescent="0.25">
      <c r="A19272" s="2">
        <v>45735.718055555553</v>
      </c>
      <c r="B19272">
        <v>134005</v>
      </c>
      <c r="C19272">
        <v>134110</v>
      </c>
      <c r="D19272">
        <v>134000</v>
      </c>
      <c r="E19272">
        <v>134060</v>
      </c>
    </row>
    <row r="19273" spans="1:5" x14ac:dyDescent="0.25">
      <c r="A19273" s="2">
        <v>45735.717361111114</v>
      </c>
      <c r="B19273">
        <v>134025</v>
      </c>
      <c r="C19273">
        <v>134065</v>
      </c>
      <c r="D19273">
        <v>133990</v>
      </c>
      <c r="E19273">
        <v>134000</v>
      </c>
    </row>
    <row r="19274" spans="1:5" x14ac:dyDescent="0.25">
      <c r="A19274" s="2">
        <v>45735.716666666667</v>
      </c>
      <c r="B19274">
        <v>133935</v>
      </c>
      <c r="C19274">
        <v>134045</v>
      </c>
      <c r="D19274">
        <v>133935</v>
      </c>
      <c r="E19274">
        <v>134025</v>
      </c>
    </row>
    <row r="19275" spans="1:5" x14ac:dyDescent="0.25">
      <c r="A19275" s="2">
        <v>45735.71597222222</v>
      </c>
      <c r="B19275">
        <v>133885</v>
      </c>
      <c r="C19275">
        <v>133950</v>
      </c>
      <c r="D19275">
        <v>133870</v>
      </c>
      <c r="E19275">
        <v>133940</v>
      </c>
    </row>
    <row r="19276" spans="1:5" x14ac:dyDescent="0.25">
      <c r="A19276" s="2">
        <v>45735.715277777781</v>
      </c>
      <c r="B19276">
        <v>133855</v>
      </c>
      <c r="C19276">
        <v>133895</v>
      </c>
      <c r="D19276">
        <v>133840</v>
      </c>
      <c r="E19276">
        <v>133890</v>
      </c>
    </row>
    <row r="19277" spans="1:5" x14ac:dyDescent="0.25">
      <c r="A19277" s="2">
        <v>45735.714583333334</v>
      </c>
      <c r="B19277">
        <v>133825</v>
      </c>
      <c r="C19277">
        <v>133870</v>
      </c>
      <c r="D19277">
        <v>133815</v>
      </c>
      <c r="E19277">
        <v>133855</v>
      </c>
    </row>
    <row r="19278" spans="1:5" x14ac:dyDescent="0.25">
      <c r="A19278" s="2">
        <v>45735.713888888888</v>
      </c>
      <c r="B19278">
        <v>133840</v>
      </c>
      <c r="C19278">
        <v>133850</v>
      </c>
      <c r="D19278">
        <v>133815</v>
      </c>
      <c r="E19278">
        <v>133825</v>
      </c>
    </row>
    <row r="19279" spans="1:5" x14ac:dyDescent="0.25">
      <c r="A19279" s="2">
        <v>45735.713194444441</v>
      </c>
      <c r="B19279">
        <v>133790</v>
      </c>
      <c r="C19279">
        <v>133845</v>
      </c>
      <c r="D19279">
        <v>133775</v>
      </c>
      <c r="E19279">
        <v>133835</v>
      </c>
    </row>
    <row r="19280" spans="1:5" x14ac:dyDescent="0.25">
      <c r="A19280" s="2">
        <v>45735.712500000001</v>
      </c>
      <c r="B19280">
        <v>133815</v>
      </c>
      <c r="C19280">
        <v>133830</v>
      </c>
      <c r="D19280">
        <v>133770</v>
      </c>
      <c r="E19280">
        <v>133790</v>
      </c>
    </row>
    <row r="19281" spans="1:5" x14ac:dyDescent="0.25">
      <c r="A19281" s="2">
        <v>45735.711805555555</v>
      </c>
      <c r="B19281">
        <v>133835</v>
      </c>
      <c r="C19281">
        <v>133880</v>
      </c>
      <c r="D19281">
        <v>133815</v>
      </c>
      <c r="E19281">
        <v>133815</v>
      </c>
    </row>
    <row r="19282" spans="1:5" x14ac:dyDescent="0.25">
      <c r="A19282" s="2">
        <v>45735.711111111108</v>
      </c>
      <c r="B19282">
        <v>133845</v>
      </c>
      <c r="C19282">
        <v>133865</v>
      </c>
      <c r="D19282">
        <v>133800</v>
      </c>
      <c r="E19282">
        <v>133835</v>
      </c>
    </row>
    <row r="19283" spans="1:5" x14ac:dyDescent="0.25">
      <c r="A19283" s="2">
        <v>45735.710416666669</v>
      </c>
      <c r="B19283">
        <v>133905</v>
      </c>
      <c r="C19283">
        <v>133910</v>
      </c>
      <c r="D19283">
        <v>133845</v>
      </c>
      <c r="E19283">
        <v>133845</v>
      </c>
    </row>
    <row r="19284" spans="1:5" x14ac:dyDescent="0.25">
      <c r="A19284" s="2">
        <v>45735.709722222222</v>
      </c>
      <c r="B19284">
        <v>133890</v>
      </c>
      <c r="C19284">
        <v>133910</v>
      </c>
      <c r="D19284">
        <v>133880</v>
      </c>
      <c r="E19284">
        <v>133905</v>
      </c>
    </row>
    <row r="19285" spans="1:5" x14ac:dyDescent="0.25">
      <c r="A19285" s="2">
        <v>45735.709027777775</v>
      </c>
      <c r="B19285">
        <v>133925</v>
      </c>
      <c r="C19285">
        <v>133930</v>
      </c>
      <c r="D19285">
        <v>133880</v>
      </c>
      <c r="E19285">
        <v>133885</v>
      </c>
    </row>
    <row r="19286" spans="1:5" x14ac:dyDescent="0.25">
      <c r="A19286" s="2">
        <v>45735.708333333336</v>
      </c>
      <c r="B19286">
        <v>133845</v>
      </c>
      <c r="C19286">
        <v>133955</v>
      </c>
      <c r="D19286">
        <v>133835</v>
      </c>
      <c r="E19286">
        <v>133925</v>
      </c>
    </row>
    <row r="19287" spans="1:5" x14ac:dyDescent="0.25">
      <c r="A19287" s="2">
        <v>45735.707638888889</v>
      </c>
      <c r="B19287">
        <v>133855</v>
      </c>
      <c r="C19287">
        <v>133870</v>
      </c>
      <c r="D19287">
        <v>133815</v>
      </c>
      <c r="E19287">
        <v>133850</v>
      </c>
    </row>
    <row r="19288" spans="1:5" x14ac:dyDescent="0.25">
      <c r="A19288" s="2">
        <v>45735.706944444442</v>
      </c>
      <c r="B19288">
        <v>133880</v>
      </c>
      <c r="C19288">
        <v>133890</v>
      </c>
      <c r="D19288">
        <v>133840</v>
      </c>
      <c r="E19288">
        <v>133850</v>
      </c>
    </row>
    <row r="19289" spans="1:5" x14ac:dyDescent="0.25">
      <c r="A19289" s="2">
        <v>45735.706250000003</v>
      </c>
      <c r="B19289">
        <v>133885</v>
      </c>
      <c r="C19289">
        <v>133890</v>
      </c>
      <c r="D19289">
        <v>133860</v>
      </c>
      <c r="E19289">
        <v>133880</v>
      </c>
    </row>
    <row r="19290" spans="1:5" x14ac:dyDescent="0.25">
      <c r="A19290" s="2">
        <v>45735.705555555556</v>
      </c>
      <c r="B19290">
        <v>133900</v>
      </c>
      <c r="C19290">
        <v>133925</v>
      </c>
      <c r="D19290">
        <v>133880</v>
      </c>
      <c r="E19290">
        <v>133885</v>
      </c>
    </row>
    <row r="19291" spans="1:5" x14ac:dyDescent="0.25">
      <c r="A19291" s="2">
        <v>45735.704861111109</v>
      </c>
      <c r="B19291">
        <v>133865</v>
      </c>
      <c r="C19291">
        <v>133920</v>
      </c>
      <c r="D19291">
        <v>133860</v>
      </c>
      <c r="E19291">
        <v>133900</v>
      </c>
    </row>
    <row r="19292" spans="1:5" x14ac:dyDescent="0.25">
      <c r="A19292" s="2">
        <v>45735.70416666667</v>
      </c>
      <c r="B19292">
        <v>133855</v>
      </c>
      <c r="C19292">
        <v>133885</v>
      </c>
      <c r="D19292">
        <v>133855</v>
      </c>
      <c r="E19292">
        <v>133865</v>
      </c>
    </row>
    <row r="19293" spans="1:5" x14ac:dyDescent="0.25">
      <c r="A19293" s="2">
        <v>45735.703472222223</v>
      </c>
      <c r="B19293">
        <v>133825</v>
      </c>
      <c r="C19293">
        <v>133885</v>
      </c>
      <c r="D19293">
        <v>133825</v>
      </c>
      <c r="E19293">
        <v>133855</v>
      </c>
    </row>
    <row r="19294" spans="1:5" x14ac:dyDescent="0.25">
      <c r="A19294" s="2">
        <v>45735.702777777777</v>
      </c>
      <c r="B19294">
        <v>133875</v>
      </c>
      <c r="C19294">
        <v>133880</v>
      </c>
      <c r="D19294">
        <v>133815</v>
      </c>
      <c r="E19294">
        <v>133830</v>
      </c>
    </row>
    <row r="19295" spans="1:5" x14ac:dyDescent="0.25">
      <c r="A19295" s="2">
        <v>45735.70208333333</v>
      </c>
      <c r="B19295">
        <v>133865</v>
      </c>
      <c r="C19295">
        <v>133890</v>
      </c>
      <c r="D19295">
        <v>133850</v>
      </c>
      <c r="E19295">
        <v>133875</v>
      </c>
    </row>
    <row r="19296" spans="1:5" x14ac:dyDescent="0.25">
      <c r="A19296" s="2">
        <v>45735.701388888891</v>
      </c>
      <c r="B19296">
        <v>133830</v>
      </c>
      <c r="C19296">
        <v>133890</v>
      </c>
      <c r="D19296">
        <v>133785</v>
      </c>
      <c r="E19296">
        <v>133865</v>
      </c>
    </row>
    <row r="19297" spans="1:5" x14ac:dyDescent="0.25">
      <c r="A19297" s="2">
        <v>45735.700694444444</v>
      </c>
      <c r="B19297">
        <v>133810</v>
      </c>
      <c r="C19297">
        <v>133840</v>
      </c>
      <c r="D19297">
        <v>133805</v>
      </c>
      <c r="E19297">
        <v>133825</v>
      </c>
    </row>
    <row r="19298" spans="1:5" x14ac:dyDescent="0.25">
      <c r="A19298" s="2">
        <v>45735.7</v>
      </c>
      <c r="B19298">
        <v>133800</v>
      </c>
      <c r="C19298">
        <v>133835</v>
      </c>
      <c r="D19298">
        <v>133790</v>
      </c>
      <c r="E19298">
        <v>133810</v>
      </c>
    </row>
    <row r="19299" spans="1:5" x14ac:dyDescent="0.25">
      <c r="A19299" s="2">
        <v>45735.699305555558</v>
      </c>
      <c r="B19299">
        <v>133785</v>
      </c>
      <c r="C19299">
        <v>133820</v>
      </c>
      <c r="D19299">
        <v>133785</v>
      </c>
      <c r="E19299">
        <v>133805</v>
      </c>
    </row>
    <row r="19300" spans="1:5" x14ac:dyDescent="0.25">
      <c r="A19300" s="2">
        <v>45735.698611111111</v>
      </c>
      <c r="B19300">
        <v>133805</v>
      </c>
      <c r="C19300">
        <v>133815</v>
      </c>
      <c r="D19300">
        <v>133780</v>
      </c>
      <c r="E19300">
        <v>133785</v>
      </c>
    </row>
    <row r="19301" spans="1:5" x14ac:dyDescent="0.25">
      <c r="A19301" s="2">
        <v>45735.697916666664</v>
      </c>
      <c r="B19301">
        <v>133790</v>
      </c>
      <c r="C19301">
        <v>133845</v>
      </c>
      <c r="D19301">
        <v>133790</v>
      </c>
      <c r="E19301">
        <v>133805</v>
      </c>
    </row>
    <row r="19302" spans="1:5" x14ac:dyDescent="0.25">
      <c r="A19302" s="2">
        <v>45735.697222222225</v>
      </c>
      <c r="B19302">
        <v>133775</v>
      </c>
      <c r="C19302">
        <v>133820</v>
      </c>
      <c r="D19302">
        <v>133765</v>
      </c>
      <c r="E19302">
        <v>133795</v>
      </c>
    </row>
    <row r="19303" spans="1:5" x14ac:dyDescent="0.25">
      <c r="A19303" s="2">
        <v>45735.696527777778</v>
      </c>
      <c r="B19303">
        <v>133790</v>
      </c>
      <c r="C19303">
        <v>133795</v>
      </c>
      <c r="D19303">
        <v>133710</v>
      </c>
      <c r="E19303">
        <v>133775</v>
      </c>
    </row>
    <row r="19304" spans="1:5" x14ac:dyDescent="0.25">
      <c r="A19304" s="2">
        <v>45735.695833333331</v>
      </c>
      <c r="B19304">
        <v>133790</v>
      </c>
      <c r="C19304">
        <v>133805</v>
      </c>
      <c r="D19304">
        <v>133760</v>
      </c>
      <c r="E19304">
        <v>133785</v>
      </c>
    </row>
    <row r="19305" spans="1:5" x14ac:dyDescent="0.25">
      <c r="A19305" s="2">
        <v>45735.695138888892</v>
      </c>
      <c r="B19305">
        <v>133810</v>
      </c>
      <c r="C19305">
        <v>133825</v>
      </c>
      <c r="D19305">
        <v>133780</v>
      </c>
      <c r="E19305">
        <v>133795</v>
      </c>
    </row>
    <row r="19306" spans="1:5" x14ac:dyDescent="0.25">
      <c r="A19306" s="2">
        <v>45735.694444444445</v>
      </c>
      <c r="B19306">
        <v>133815</v>
      </c>
      <c r="C19306">
        <v>133835</v>
      </c>
      <c r="D19306">
        <v>133795</v>
      </c>
      <c r="E19306">
        <v>133810</v>
      </c>
    </row>
    <row r="19307" spans="1:5" x14ac:dyDescent="0.25">
      <c r="A19307" s="2">
        <v>45735.693749999999</v>
      </c>
      <c r="B19307">
        <v>133850</v>
      </c>
      <c r="C19307">
        <v>133850</v>
      </c>
      <c r="D19307">
        <v>133810</v>
      </c>
      <c r="E19307">
        <v>133820</v>
      </c>
    </row>
    <row r="19308" spans="1:5" x14ac:dyDescent="0.25">
      <c r="A19308" s="2">
        <v>45735.693055555559</v>
      </c>
      <c r="B19308">
        <v>133840</v>
      </c>
      <c r="C19308">
        <v>133870</v>
      </c>
      <c r="D19308">
        <v>133825</v>
      </c>
      <c r="E19308">
        <v>133850</v>
      </c>
    </row>
    <row r="19309" spans="1:5" x14ac:dyDescent="0.25">
      <c r="A19309" s="2">
        <v>45735.692361111112</v>
      </c>
      <c r="B19309">
        <v>133830</v>
      </c>
      <c r="C19309">
        <v>133870</v>
      </c>
      <c r="D19309">
        <v>133815</v>
      </c>
      <c r="E19309">
        <v>133845</v>
      </c>
    </row>
    <row r="19310" spans="1:5" x14ac:dyDescent="0.25">
      <c r="A19310" s="2">
        <v>45735.691666666666</v>
      </c>
      <c r="B19310">
        <v>133800</v>
      </c>
      <c r="C19310">
        <v>133835</v>
      </c>
      <c r="D19310">
        <v>133765</v>
      </c>
      <c r="E19310">
        <v>133830</v>
      </c>
    </row>
    <row r="19311" spans="1:5" x14ac:dyDescent="0.25">
      <c r="A19311" s="2">
        <v>45735.690972222219</v>
      </c>
      <c r="B19311">
        <v>133855</v>
      </c>
      <c r="C19311">
        <v>133865</v>
      </c>
      <c r="D19311">
        <v>133775</v>
      </c>
      <c r="E19311">
        <v>133800</v>
      </c>
    </row>
    <row r="19312" spans="1:5" x14ac:dyDescent="0.25">
      <c r="A19312" s="2">
        <v>45735.69027777778</v>
      </c>
      <c r="B19312">
        <v>133900</v>
      </c>
      <c r="C19312">
        <v>133900</v>
      </c>
      <c r="D19312">
        <v>133835</v>
      </c>
      <c r="E19312">
        <v>133860</v>
      </c>
    </row>
    <row r="19313" spans="1:5" x14ac:dyDescent="0.25">
      <c r="A19313" s="2">
        <v>45735.689583333333</v>
      </c>
      <c r="B19313">
        <v>133905</v>
      </c>
      <c r="C19313">
        <v>133910</v>
      </c>
      <c r="D19313">
        <v>133875</v>
      </c>
      <c r="E19313">
        <v>133895</v>
      </c>
    </row>
    <row r="19314" spans="1:5" x14ac:dyDescent="0.25">
      <c r="A19314" s="2">
        <v>45735.688888888886</v>
      </c>
      <c r="B19314">
        <v>133860</v>
      </c>
      <c r="C19314">
        <v>133915</v>
      </c>
      <c r="D19314">
        <v>133855</v>
      </c>
      <c r="E19314">
        <v>133905</v>
      </c>
    </row>
    <row r="19315" spans="1:5" x14ac:dyDescent="0.25">
      <c r="A19315" s="2">
        <v>45735.688194444447</v>
      </c>
      <c r="B19315">
        <v>133905</v>
      </c>
      <c r="C19315">
        <v>133955</v>
      </c>
      <c r="D19315">
        <v>133855</v>
      </c>
      <c r="E19315">
        <v>133865</v>
      </c>
    </row>
    <row r="19316" spans="1:5" x14ac:dyDescent="0.25">
      <c r="A19316" s="2">
        <v>45735.6875</v>
      </c>
      <c r="B19316">
        <v>133900</v>
      </c>
      <c r="C19316">
        <v>133945</v>
      </c>
      <c r="D19316">
        <v>133880</v>
      </c>
      <c r="E19316">
        <v>133910</v>
      </c>
    </row>
    <row r="19317" spans="1:5" x14ac:dyDescent="0.25">
      <c r="A19317" s="2">
        <v>45735.686805555553</v>
      </c>
      <c r="B19317">
        <v>133885</v>
      </c>
      <c r="C19317">
        <v>133905</v>
      </c>
      <c r="D19317">
        <v>133850</v>
      </c>
      <c r="E19317">
        <v>133905</v>
      </c>
    </row>
    <row r="19318" spans="1:5" x14ac:dyDescent="0.25">
      <c r="A19318" s="2">
        <v>45735.686111111114</v>
      </c>
      <c r="B19318">
        <v>133900</v>
      </c>
      <c r="C19318">
        <v>133935</v>
      </c>
      <c r="D19318">
        <v>133870</v>
      </c>
      <c r="E19318">
        <v>133885</v>
      </c>
    </row>
    <row r="19319" spans="1:5" x14ac:dyDescent="0.25">
      <c r="A19319" s="2">
        <v>45735.685416666667</v>
      </c>
      <c r="B19319">
        <v>133895</v>
      </c>
      <c r="C19319">
        <v>133920</v>
      </c>
      <c r="D19319">
        <v>133845</v>
      </c>
      <c r="E19319">
        <v>133905</v>
      </c>
    </row>
    <row r="19320" spans="1:5" x14ac:dyDescent="0.25">
      <c r="A19320" s="2">
        <v>45735.68472222222</v>
      </c>
      <c r="B19320">
        <v>133835</v>
      </c>
      <c r="C19320">
        <v>133925</v>
      </c>
      <c r="D19320">
        <v>133815</v>
      </c>
      <c r="E19320">
        <v>133900</v>
      </c>
    </row>
    <row r="19321" spans="1:5" x14ac:dyDescent="0.25">
      <c r="A19321" s="2">
        <v>45735.684027777781</v>
      </c>
      <c r="B19321">
        <v>133890</v>
      </c>
      <c r="C19321">
        <v>133890</v>
      </c>
      <c r="D19321">
        <v>133830</v>
      </c>
      <c r="E19321">
        <v>133840</v>
      </c>
    </row>
    <row r="19322" spans="1:5" x14ac:dyDescent="0.25">
      <c r="A19322" s="2">
        <v>45735.683333333334</v>
      </c>
      <c r="B19322">
        <v>133855</v>
      </c>
      <c r="C19322">
        <v>133935</v>
      </c>
      <c r="D19322">
        <v>133855</v>
      </c>
      <c r="E19322">
        <v>133890</v>
      </c>
    </row>
    <row r="19323" spans="1:5" x14ac:dyDescent="0.25">
      <c r="A19323" s="2">
        <v>45735.682638888888</v>
      </c>
      <c r="B19323">
        <v>133865</v>
      </c>
      <c r="C19323">
        <v>133895</v>
      </c>
      <c r="D19323">
        <v>133840</v>
      </c>
      <c r="E19323">
        <v>133850</v>
      </c>
    </row>
    <row r="19324" spans="1:5" x14ac:dyDescent="0.25">
      <c r="A19324" s="2">
        <v>45735.681944444441</v>
      </c>
      <c r="B19324">
        <v>133930</v>
      </c>
      <c r="C19324">
        <v>133960</v>
      </c>
      <c r="D19324">
        <v>133865</v>
      </c>
      <c r="E19324">
        <v>133870</v>
      </c>
    </row>
    <row r="19325" spans="1:5" x14ac:dyDescent="0.25">
      <c r="A19325" s="2">
        <v>45735.681250000001</v>
      </c>
      <c r="B19325">
        <v>133900</v>
      </c>
      <c r="C19325">
        <v>133935</v>
      </c>
      <c r="D19325">
        <v>133885</v>
      </c>
      <c r="E19325">
        <v>133925</v>
      </c>
    </row>
    <row r="19326" spans="1:5" x14ac:dyDescent="0.25">
      <c r="A19326" s="2">
        <v>45735.680555555555</v>
      </c>
      <c r="B19326">
        <v>133970</v>
      </c>
      <c r="C19326">
        <v>133995</v>
      </c>
      <c r="D19326">
        <v>133885</v>
      </c>
      <c r="E19326">
        <v>133900</v>
      </c>
    </row>
    <row r="19327" spans="1:5" x14ac:dyDescent="0.25">
      <c r="A19327" s="2">
        <v>45735.679861111108</v>
      </c>
      <c r="B19327">
        <v>133985</v>
      </c>
      <c r="C19327">
        <v>134010</v>
      </c>
      <c r="D19327">
        <v>133960</v>
      </c>
      <c r="E19327">
        <v>133975</v>
      </c>
    </row>
    <row r="19328" spans="1:5" x14ac:dyDescent="0.25">
      <c r="A19328" s="2">
        <v>45735.679166666669</v>
      </c>
      <c r="B19328">
        <v>133965</v>
      </c>
      <c r="C19328">
        <v>134040</v>
      </c>
      <c r="D19328">
        <v>133960</v>
      </c>
      <c r="E19328">
        <v>133985</v>
      </c>
    </row>
    <row r="19329" spans="1:5" x14ac:dyDescent="0.25">
      <c r="A19329" s="2">
        <v>45735.678472222222</v>
      </c>
      <c r="B19329">
        <v>134030</v>
      </c>
      <c r="C19329">
        <v>134030</v>
      </c>
      <c r="D19329">
        <v>133955</v>
      </c>
      <c r="E19329">
        <v>133965</v>
      </c>
    </row>
    <row r="19330" spans="1:5" x14ac:dyDescent="0.25">
      <c r="A19330" s="2">
        <v>45735.677777777775</v>
      </c>
      <c r="B19330">
        <v>134000</v>
      </c>
      <c r="C19330">
        <v>134050</v>
      </c>
      <c r="D19330">
        <v>133995</v>
      </c>
      <c r="E19330">
        <v>134025</v>
      </c>
    </row>
    <row r="19331" spans="1:5" x14ac:dyDescent="0.25">
      <c r="A19331" s="2">
        <v>45735.677083333336</v>
      </c>
      <c r="B19331">
        <v>133940</v>
      </c>
      <c r="C19331">
        <v>134035</v>
      </c>
      <c r="D19331">
        <v>133930</v>
      </c>
      <c r="E19331">
        <v>134005</v>
      </c>
    </row>
    <row r="19332" spans="1:5" x14ac:dyDescent="0.25">
      <c r="A19332" s="2">
        <v>45735.676388888889</v>
      </c>
      <c r="B19332">
        <v>133915</v>
      </c>
      <c r="C19332">
        <v>133980</v>
      </c>
      <c r="D19332">
        <v>133910</v>
      </c>
      <c r="E19332">
        <v>133945</v>
      </c>
    </row>
    <row r="19333" spans="1:5" x14ac:dyDescent="0.25">
      <c r="A19333" s="2">
        <v>45735.675694444442</v>
      </c>
      <c r="B19333">
        <v>133965</v>
      </c>
      <c r="C19333">
        <v>133965</v>
      </c>
      <c r="D19333">
        <v>133895</v>
      </c>
      <c r="E19333">
        <v>133920</v>
      </c>
    </row>
    <row r="19334" spans="1:5" x14ac:dyDescent="0.25">
      <c r="A19334" s="2">
        <v>45735.675000000003</v>
      </c>
      <c r="B19334">
        <v>133985</v>
      </c>
      <c r="C19334">
        <v>134015</v>
      </c>
      <c r="D19334">
        <v>133865</v>
      </c>
      <c r="E19334">
        <v>133965</v>
      </c>
    </row>
    <row r="19335" spans="1:5" x14ac:dyDescent="0.25">
      <c r="A19335" s="2">
        <v>45735.674305555556</v>
      </c>
      <c r="B19335">
        <v>134130</v>
      </c>
      <c r="C19335">
        <v>134135</v>
      </c>
      <c r="D19335">
        <v>133980</v>
      </c>
      <c r="E19335">
        <v>133985</v>
      </c>
    </row>
    <row r="19336" spans="1:5" x14ac:dyDescent="0.25">
      <c r="A19336" s="2">
        <v>45735.673611111109</v>
      </c>
      <c r="B19336">
        <v>134155</v>
      </c>
      <c r="C19336">
        <v>134180</v>
      </c>
      <c r="D19336">
        <v>134130</v>
      </c>
      <c r="E19336">
        <v>134130</v>
      </c>
    </row>
    <row r="19337" spans="1:5" x14ac:dyDescent="0.25">
      <c r="A19337" s="2">
        <v>45735.67291666667</v>
      </c>
      <c r="B19337">
        <v>134205</v>
      </c>
      <c r="C19337">
        <v>134210</v>
      </c>
      <c r="D19337">
        <v>134130</v>
      </c>
      <c r="E19337">
        <v>134155</v>
      </c>
    </row>
    <row r="19338" spans="1:5" x14ac:dyDescent="0.25">
      <c r="A19338" s="2">
        <v>45735.672222222223</v>
      </c>
      <c r="B19338">
        <v>134220</v>
      </c>
      <c r="C19338">
        <v>134235</v>
      </c>
      <c r="D19338">
        <v>134160</v>
      </c>
      <c r="E19338">
        <v>134205</v>
      </c>
    </row>
    <row r="19339" spans="1:5" x14ac:dyDescent="0.25">
      <c r="A19339" s="2">
        <v>45735.671527777777</v>
      </c>
      <c r="B19339">
        <v>134230</v>
      </c>
      <c r="C19339">
        <v>134260</v>
      </c>
      <c r="D19339">
        <v>134195</v>
      </c>
      <c r="E19339">
        <v>134220</v>
      </c>
    </row>
    <row r="19340" spans="1:5" x14ac:dyDescent="0.25">
      <c r="A19340" s="2">
        <v>45735.67083333333</v>
      </c>
      <c r="B19340">
        <v>134255</v>
      </c>
      <c r="C19340">
        <v>134260</v>
      </c>
      <c r="D19340">
        <v>134205</v>
      </c>
      <c r="E19340">
        <v>134230</v>
      </c>
    </row>
    <row r="19341" spans="1:5" x14ac:dyDescent="0.25">
      <c r="A19341" s="2">
        <v>45735.670138888891</v>
      </c>
      <c r="B19341">
        <v>134235</v>
      </c>
      <c r="C19341">
        <v>134290</v>
      </c>
      <c r="D19341">
        <v>134195</v>
      </c>
      <c r="E19341">
        <v>134260</v>
      </c>
    </row>
    <row r="19342" spans="1:5" x14ac:dyDescent="0.25">
      <c r="A19342" s="2">
        <v>45735.669444444444</v>
      </c>
      <c r="B19342">
        <v>134250</v>
      </c>
      <c r="C19342">
        <v>134265</v>
      </c>
      <c r="D19342">
        <v>134200</v>
      </c>
      <c r="E19342">
        <v>134235</v>
      </c>
    </row>
    <row r="19343" spans="1:5" x14ac:dyDescent="0.25">
      <c r="A19343" s="2">
        <v>45735.668749999997</v>
      </c>
      <c r="B19343">
        <v>134290</v>
      </c>
      <c r="C19343">
        <v>134320</v>
      </c>
      <c r="D19343">
        <v>134230</v>
      </c>
      <c r="E19343">
        <v>134255</v>
      </c>
    </row>
    <row r="19344" spans="1:5" x14ac:dyDescent="0.25">
      <c r="A19344" s="2">
        <v>45735.668055555558</v>
      </c>
      <c r="B19344">
        <v>134225</v>
      </c>
      <c r="C19344">
        <v>134305</v>
      </c>
      <c r="D19344">
        <v>134220</v>
      </c>
      <c r="E19344">
        <v>134295</v>
      </c>
    </row>
    <row r="19345" spans="1:5" x14ac:dyDescent="0.25">
      <c r="A19345" s="2">
        <v>45735.667361111111</v>
      </c>
      <c r="B19345">
        <v>134255</v>
      </c>
      <c r="C19345">
        <v>134275</v>
      </c>
      <c r="D19345">
        <v>134225</v>
      </c>
      <c r="E19345">
        <v>134225</v>
      </c>
    </row>
    <row r="19346" spans="1:5" x14ac:dyDescent="0.25">
      <c r="A19346" s="2">
        <v>45735.666666666664</v>
      </c>
      <c r="B19346">
        <v>134240</v>
      </c>
      <c r="C19346">
        <v>134275</v>
      </c>
      <c r="D19346">
        <v>134215</v>
      </c>
      <c r="E19346">
        <v>134255</v>
      </c>
    </row>
    <row r="19347" spans="1:5" x14ac:dyDescent="0.25">
      <c r="A19347" s="2">
        <v>45735.665972222225</v>
      </c>
      <c r="B19347">
        <v>134170</v>
      </c>
      <c r="C19347">
        <v>134260</v>
      </c>
      <c r="D19347">
        <v>134170</v>
      </c>
      <c r="E19347">
        <v>134240</v>
      </c>
    </row>
    <row r="19348" spans="1:5" x14ac:dyDescent="0.25">
      <c r="A19348" s="2">
        <v>45735.665277777778</v>
      </c>
      <c r="B19348">
        <v>134155</v>
      </c>
      <c r="C19348">
        <v>134200</v>
      </c>
      <c r="D19348">
        <v>134140</v>
      </c>
      <c r="E19348">
        <v>134170</v>
      </c>
    </row>
    <row r="19349" spans="1:5" x14ac:dyDescent="0.25">
      <c r="A19349" s="2">
        <v>45735.664583333331</v>
      </c>
      <c r="B19349">
        <v>134225</v>
      </c>
      <c r="C19349">
        <v>134235</v>
      </c>
      <c r="D19349">
        <v>134135</v>
      </c>
      <c r="E19349">
        <v>134155</v>
      </c>
    </row>
    <row r="19350" spans="1:5" x14ac:dyDescent="0.25">
      <c r="A19350" s="2">
        <v>45735.663888888892</v>
      </c>
      <c r="B19350">
        <v>134165</v>
      </c>
      <c r="C19350">
        <v>134250</v>
      </c>
      <c r="D19350">
        <v>134150</v>
      </c>
      <c r="E19350">
        <v>134220</v>
      </c>
    </row>
    <row r="19351" spans="1:5" x14ac:dyDescent="0.25">
      <c r="A19351" s="2">
        <v>45735.663194444445</v>
      </c>
      <c r="B19351">
        <v>134115</v>
      </c>
      <c r="C19351">
        <v>134210</v>
      </c>
      <c r="D19351">
        <v>134080</v>
      </c>
      <c r="E19351">
        <v>134165</v>
      </c>
    </row>
    <row r="19352" spans="1:5" x14ac:dyDescent="0.25">
      <c r="A19352" s="2">
        <v>45735.662499999999</v>
      </c>
      <c r="B19352">
        <v>134105</v>
      </c>
      <c r="C19352">
        <v>134140</v>
      </c>
      <c r="D19352">
        <v>134040</v>
      </c>
      <c r="E19352">
        <v>134120</v>
      </c>
    </row>
    <row r="19353" spans="1:5" x14ac:dyDescent="0.25">
      <c r="A19353" s="2">
        <v>45735.661805555559</v>
      </c>
      <c r="B19353">
        <v>133955</v>
      </c>
      <c r="C19353">
        <v>134120</v>
      </c>
      <c r="D19353">
        <v>133940</v>
      </c>
      <c r="E19353">
        <v>134105</v>
      </c>
    </row>
    <row r="19354" spans="1:5" x14ac:dyDescent="0.25">
      <c r="A19354" s="2">
        <v>45735.661111111112</v>
      </c>
      <c r="B19354">
        <v>133900</v>
      </c>
      <c r="C19354">
        <v>133980</v>
      </c>
      <c r="D19354">
        <v>133895</v>
      </c>
      <c r="E19354">
        <v>133960</v>
      </c>
    </row>
    <row r="19355" spans="1:5" x14ac:dyDescent="0.25">
      <c r="A19355" s="2">
        <v>45735.660416666666</v>
      </c>
      <c r="B19355">
        <v>133920</v>
      </c>
      <c r="C19355">
        <v>133940</v>
      </c>
      <c r="D19355">
        <v>133850</v>
      </c>
      <c r="E19355">
        <v>133905</v>
      </c>
    </row>
    <row r="19356" spans="1:5" x14ac:dyDescent="0.25">
      <c r="A19356" s="2">
        <v>45735.659722222219</v>
      </c>
      <c r="B19356">
        <v>133855</v>
      </c>
      <c r="C19356">
        <v>133970</v>
      </c>
      <c r="D19356">
        <v>133855</v>
      </c>
      <c r="E19356">
        <v>133925</v>
      </c>
    </row>
    <row r="19357" spans="1:5" x14ac:dyDescent="0.25">
      <c r="A19357" s="2">
        <v>45735.65902777778</v>
      </c>
      <c r="B19357">
        <v>133845</v>
      </c>
      <c r="C19357">
        <v>133890</v>
      </c>
      <c r="D19357">
        <v>133845</v>
      </c>
      <c r="E19357">
        <v>133855</v>
      </c>
    </row>
    <row r="19358" spans="1:5" x14ac:dyDescent="0.25">
      <c r="A19358" s="2">
        <v>45735.658333333333</v>
      </c>
      <c r="B19358">
        <v>133830</v>
      </c>
      <c r="C19358">
        <v>133860</v>
      </c>
      <c r="D19358">
        <v>133805</v>
      </c>
      <c r="E19358">
        <v>133845</v>
      </c>
    </row>
    <row r="19359" spans="1:5" x14ac:dyDescent="0.25">
      <c r="A19359" s="2">
        <v>45735.657638888886</v>
      </c>
      <c r="B19359">
        <v>133845</v>
      </c>
      <c r="C19359">
        <v>133855</v>
      </c>
      <c r="D19359">
        <v>133765</v>
      </c>
      <c r="E19359">
        <v>133830</v>
      </c>
    </row>
    <row r="19360" spans="1:5" x14ac:dyDescent="0.25">
      <c r="A19360" s="2">
        <v>45735.656944444447</v>
      </c>
      <c r="B19360">
        <v>133835</v>
      </c>
      <c r="C19360">
        <v>133855</v>
      </c>
      <c r="D19360">
        <v>133805</v>
      </c>
      <c r="E19360">
        <v>133845</v>
      </c>
    </row>
    <row r="19361" spans="1:5" x14ac:dyDescent="0.25">
      <c r="A19361" s="2">
        <v>45735.65625</v>
      </c>
      <c r="B19361">
        <v>133845</v>
      </c>
      <c r="C19361">
        <v>133890</v>
      </c>
      <c r="D19361">
        <v>133800</v>
      </c>
      <c r="E19361">
        <v>133830</v>
      </c>
    </row>
    <row r="19362" spans="1:5" x14ac:dyDescent="0.25">
      <c r="A19362" s="2">
        <v>45735.655555555553</v>
      </c>
      <c r="B19362">
        <v>133780</v>
      </c>
      <c r="C19362">
        <v>133865</v>
      </c>
      <c r="D19362">
        <v>133745</v>
      </c>
      <c r="E19362">
        <v>133845</v>
      </c>
    </row>
    <row r="19363" spans="1:5" x14ac:dyDescent="0.25">
      <c r="A19363" s="2">
        <v>45735.654861111114</v>
      </c>
      <c r="B19363">
        <v>133755</v>
      </c>
      <c r="C19363">
        <v>133815</v>
      </c>
      <c r="D19363">
        <v>133710</v>
      </c>
      <c r="E19363">
        <v>133780</v>
      </c>
    </row>
    <row r="19364" spans="1:5" x14ac:dyDescent="0.25">
      <c r="A19364" s="2">
        <v>45735.654166666667</v>
      </c>
      <c r="B19364">
        <v>133670</v>
      </c>
      <c r="C19364">
        <v>133770</v>
      </c>
      <c r="D19364">
        <v>133635</v>
      </c>
      <c r="E19364">
        <v>133755</v>
      </c>
    </row>
    <row r="19365" spans="1:5" x14ac:dyDescent="0.25">
      <c r="A19365" s="2">
        <v>45735.65347222222</v>
      </c>
      <c r="B19365">
        <v>133605</v>
      </c>
      <c r="C19365">
        <v>133700</v>
      </c>
      <c r="D19365">
        <v>133600</v>
      </c>
      <c r="E19365">
        <v>133670</v>
      </c>
    </row>
    <row r="19366" spans="1:5" x14ac:dyDescent="0.25">
      <c r="A19366" s="2">
        <v>45735.652777777781</v>
      </c>
      <c r="B19366">
        <v>133595</v>
      </c>
      <c r="C19366">
        <v>133640</v>
      </c>
      <c r="D19366">
        <v>133575</v>
      </c>
      <c r="E19366">
        <v>133600</v>
      </c>
    </row>
    <row r="19367" spans="1:5" x14ac:dyDescent="0.25">
      <c r="A19367" s="2">
        <v>45735.652083333334</v>
      </c>
      <c r="B19367">
        <v>133595</v>
      </c>
      <c r="C19367">
        <v>133620</v>
      </c>
      <c r="D19367">
        <v>133570</v>
      </c>
      <c r="E19367">
        <v>133600</v>
      </c>
    </row>
    <row r="19368" spans="1:5" x14ac:dyDescent="0.25">
      <c r="A19368" s="2">
        <v>45735.651388888888</v>
      </c>
      <c r="B19368">
        <v>133665</v>
      </c>
      <c r="C19368">
        <v>133675</v>
      </c>
      <c r="D19368">
        <v>133580</v>
      </c>
      <c r="E19368">
        <v>133595</v>
      </c>
    </row>
    <row r="19369" spans="1:5" x14ac:dyDescent="0.25">
      <c r="A19369" s="2">
        <v>45735.650694444441</v>
      </c>
      <c r="B19369">
        <v>133700</v>
      </c>
      <c r="C19369">
        <v>133710</v>
      </c>
      <c r="D19369">
        <v>133650</v>
      </c>
      <c r="E19369">
        <v>133665</v>
      </c>
    </row>
    <row r="19370" spans="1:5" x14ac:dyDescent="0.25">
      <c r="A19370" s="2">
        <v>45735.65</v>
      </c>
      <c r="B19370">
        <v>133685</v>
      </c>
      <c r="C19370">
        <v>133745</v>
      </c>
      <c r="D19370">
        <v>133665</v>
      </c>
      <c r="E19370">
        <v>133705</v>
      </c>
    </row>
    <row r="19371" spans="1:5" x14ac:dyDescent="0.25">
      <c r="A19371" s="2">
        <v>45735.649305555555</v>
      </c>
      <c r="B19371">
        <v>133720</v>
      </c>
      <c r="C19371">
        <v>133765</v>
      </c>
      <c r="D19371">
        <v>133670</v>
      </c>
      <c r="E19371">
        <v>133690</v>
      </c>
    </row>
    <row r="19372" spans="1:5" x14ac:dyDescent="0.25">
      <c r="A19372" s="2">
        <v>45735.648611111108</v>
      </c>
      <c r="B19372">
        <v>133750</v>
      </c>
      <c r="C19372">
        <v>133755</v>
      </c>
      <c r="D19372">
        <v>133685</v>
      </c>
      <c r="E19372">
        <v>133715</v>
      </c>
    </row>
    <row r="19373" spans="1:5" x14ac:dyDescent="0.25">
      <c r="A19373" s="2">
        <v>45735.647916666669</v>
      </c>
      <c r="B19373">
        <v>133765</v>
      </c>
      <c r="C19373">
        <v>133790</v>
      </c>
      <c r="D19373">
        <v>133745</v>
      </c>
      <c r="E19373">
        <v>133750</v>
      </c>
    </row>
    <row r="19374" spans="1:5" x14ac:dyDescent="0.25">
      <c r="A19374" s="2">
        <v>45735.647222222222</v>
      </c>
      <c r="B19374">
        <v>133700</v>
      </c>
      <c r="C19374">
        <v>133790</v>
      </c>
      <c r="D19374">
        <v>133700</v>
      </c>
      <c r="E19374">
        <v>133775</v>
      </c>
    </row>
    <row r="19375" spans="1:5" x14ac:dyDescent="0.25">
      <c r="A19375" s="2">
        <v>45735.646527777775</v>
      </c>
      <c r="B19375">
        <v>133670</v>
      </c>
      <c r="C19375">
        <v>133750</v>
      </c>
      <c r="D19375">
        <v>133670</v>
      </c>
      <c r="E19375">
        <v>133705</v>
      </c>
    </row>
    <row r="19376" spans="1:5" x14ac:dyDescent="0.25">
      <c r="A19376" s="2">
        <v>45735.645833333336</v>
      </c>
      <c r="B19376">
        <v>133650</v>
      </c>
      <c r="C19376">
        <v>133695</v>
      </c>
      <c r="D19376">
        <v>133650</v>
      </c>
      <c r="E19376">
        <v>133675</v>
      </c>
    </row>
    <row r="19377" spans="1:5" x14ac:dyDescent="0.25">
      <c r="A19377" s="2">
        <v>45735.645138888889</v>
      </c>
      <c r="B19377">
        <v>133650</v>
      </c>
      <c r="C19377">
        <v>133665</v>
      </c>
      <c r="D19377">
        <v>133640</v>
      </c>
      <c r="E19377">
        <v>133655</v>
      </c>
    </row>
    <row r="19378" spans="1:5" x14ac:dyDescent="0.25">
      <c r="A19378" s="2">
        <v>45735.644444444442</v>
      </c>
      <c r="B19378">
        <v>133650</v>
      </c>
      <c r="C19378">
        <v>133690</v>
      </c>
      <c r="D19378">
        <v>133640</v>
      </c>
      <c r="E19378">
        <v>133655</v>
      </c>
    </row>
    <row r="19379" spans="1:5" x14ac:dyDescent="0.25">
      <c r="A19379" s="2">
        <v>45735.643750000003</v>
      </c>
      <c r="B19379">
        <v>133660</v>
      </c>
      <c r="C19379">
        <v>133685</v>
      </c>
      <c r="D19379">
        <v>133650</v>
      </c>
      <c r="E19379">
        <v>133650</v>
      </c>
    </row>
    <row r="19380" spans="1:5" x14ac:dyDescent="0.25">
      <c r="A19380" s="2">
        <v>45735.643055555556</v>
      </c>
      <c r="B19380">
        <v>133675</v>
      </c>
      <c r="C19380">
        <v>133680</v>
      </c>
      <c r="D19380">
        <v>133640</v>
      </c>
      <c r="E19380">
        <v>133660</v>
      </c>
    </row>
    <row r="19381" spans="1:5" x14ac:dyDescent="0.25">
      <c r="A19381" s="2">
        <v>45735.642361111109</v>
      </c>
      <c r="B19381">
        <v>133695</v>
      </c>
      <c r="C19381">
        <v>133705</v>
      </c>
      <c r="D19381">
        <v>133675</v>
      </c>
      <c r="E19381">
        <v>133680</v>
      </c>
    </row>
    <row r="19382" spans="1:5" x14ac:dyDescent="0.25">
      <c r="A19382" s="2">
        <v>45735.64166666667</v>
      </c>
      <c r="B19382">
        <v>133650</v>
      </c>
      <c r="C19382">
        <v>133710</v>
      </c>
      <c r="D19382">
        <v>133650</v>
      </c>
      <c r="E19382">
        <v>133700</v>
      </c>
    </row>
    <row r="19383" spans="1:5" x14ac:dyDescent="0.25">
      <c r="A19383" s="2">
        <v>45735.640972222223</v>
      </c>
      <c r="B19383">
        <v>133670</v>
      </c>
      <c r="C19383">
        <v>133700</v>
      </c>
      <c r="D19383">
        <v>133640</v>
      </c>
      <c r="E19383">
        <v>133655</v>
      </c>
    </row>
    <row r="19384" spans="1:5" x14ac:dyDescent="0.25">
      <c r="A19384" s="2">
        <v>45735.640277777777</v>
      </c>
      <c r="B19384">
        <v>133665</v>
      </c>
      <c r="C19384">
        <v>133715</v>
      </c>
      <c r="D19384">
        <v>133660</v>
      </c>
      <c r="E19384">
        <v>133670</v>
      </c>
    </row>
    <row r="19385" spans="1:5" x14ac:dyDescent="0.25">
      <c r="A19385" s="2">
        <v>45735.63958333333</v>
      </c>
      <c r="B19385">
        <v>133665</v>
      </c>
      <c r="C19385">
        <v>133675</v>
      </c>
      <c r="D19385">
        <v>133640</v>
      </c>
      <c r="E19385">
        <v>133665</v>
      </c>
    </row>
    <row r="19386" spans="1:5" x14ac:dyDescent="0.25">
      <c r="A19386" s="2">
        <v>45735.638888888891</v>
      </c>
      <c r="B19386">
        <v>133670</v>
      </c>
      <c r="C19386">
        <v>133680</v>
      </c>
      <c r="D19386">
        <v>133630</v>
      </c>
      <c r="E19386">
        <v>133665</v>
      </c>
    </row>
    <row r="19387" spans="1:5" x14ac:dyDescent="0.25">
      <c r="A19387" s="2">
        <v>45735.638194444444</v>
      </c>
      <c r="B19387">
        <v>133660</v>
      </c>
      <c r="C19387">
        <v>133700</v>
      </c>
      <c r="D19387">
        <v>133650</v>
      </c>
      <c r="E19387">
        <v>133670</v>
      </c>
    </row>
    <row r="19388" spans="1:5" x14ac:dyDescent="0.25">
      <c r="A19388" s="2">
        <v>45735.637499999997</v>
      </c>
      <c r="B19388">
        <v>133640</v>
      </c>
      <c r="C19388">
        <v>133710</v>
      </c>
      <c r="D19388">
        <v>133635</v>
      </c>
      <c r="E19388">
        <v>133660</v>
      </c>
    </row>
    <row r="19389" spans="1:5" x14ac:dyDescent="0.25">
      <c r="A19389" s="2">
        <v>45735.636805555558</v>
      </c>
      <c r="B19389">
        <v>133745</v>
      </c>
      <c r="C19389">
        <v>133750</v>
      </c>
      <c r="D19389">
        <v>133630</v>
      </c>
      <c r="E19389">
        <v>133645</v>
      </c>
    </row>
    <row r="19390" spans="1:5" x14ac:dyDescent="0.25">
      <c r="A19390" s="2">
        <v>45735.636111111111</v>
      </c>
      <c r="B19390">
        <v>133690</v>
      </c>
      <c r="C19390">
        <v>133775</v>
      </c>
      <c r="D19390">
        <v>133670</v>
      </c>
      <c r="E19390">
        <v>133745</v>
      </c>
    </row>
    <row r="19391" spans="1:5" x14ac:dyDescent="0.25">
      <c r="A19391" s="2">
        <v>45735.635416666664</v>
      </c>
      <c r="B19391">
        <v>133580</v>
      </c>
      <c r="C19391">
        <v>133700</v>
      </c>
      <c r="D19391">
        <v>133575</v>
      </c>
      <c r="E19391">
        <v>133690</v>
      </c>
    </row>
    <row r="19392" spans="1:5" x14ac:dyDescent="0.25">
      <c r="A19392" s="2">
        <v>45735.634722222225</v>
      </c>
      <c r="B19392">
        <v>133580</v>
      </c>
      <c r="C19392">
        <v>133610</v>
      </c>
      <c r="D19392">
        <v>133570</v>
      </c>
      <c r="E19392">
        <v>133580</v>
      </c>
    </row>
    <row r="19393" spans="1:5" x14ac:dyDescent="0.25">
      <c r="A19393" s="2">
        <v>45735.634027777778</v>
      </c>
      <c r="B19393">
        <v>133595</v>
      </c>
      <c r="C19393">
        <v>133630</v>
      </c>
      <c r="D19393">
        <v>133575</v>
      </c>
      <c r="E19393">
        <v>133580</v>
      </c>
    </row>
    <row r="19394" spans="1:5" x14ac:dyDescent="0.25">
      <c r="A19394" s="2">
        <v>45735.633333333331</v>
      </c>
      <c r="B19394">
        <v>133615</v>
      </c>
      <c r="C19394">
        <v>133620</v>
      </c>
      <c r="D19394">
        <v>133560</v>
      </c>
      <c r="E19394">
        <v>133600</v>
      </c>
    </row>
    <row r="19395" spans="1:5" x14ac:dyDescent="0.25">
      <c r="A19395" s="2">
        <v>45735.632638888892</v>
      </c>
      <c r="B19395">
        <v>133590</v>
      </c>
      <c r="C19395">
        <v>133670</v>
      </c>
      <c r="D19395">
        <v>133580</v>
      </c>
      <c r="E19395">
        <v>133615</v>
      </c>
    </row>
    <row r="19396" spans="1:5" x14ac:dyDescent="0.25">
      <c r="A19396" s="2">
        <v>45735.631944444445</v>
      </c>
      <c r="B19396">
        <v>133545</v>
      </c>
      <c r="C19396">
        <v>133600</v>
      </c>
      <c r="D19396">
        <v>133530</v>
      </c>
      <c r="E19396">
        <v>133590</v>
      </c>
    </row>
    <row r="19397" spans="1:5" x14ac:dyDescent="0.25">
      <c r="A19397" s="2">
        <v>45735.631249999999</v>
      </c>
      <c r="B19397">
        <v>133535</v>
      </c>
      <c r="C19397">
        <v>133605</v>
      </c>
      <c r="D19397">
        <v>133520</v>
      </c>
      <c r="E19397">
        <v>133545</v>
      </c>
    </row>
    <row r="19398" spans="1:5" x14ac:dyDescent="0.25">
      <c r="A19398" s="2">
        <v>45735.630555555559</v>
      </c>
      <c r="B19398">
        <v>133540</v>
      </c>
      <c r="C19398">
        <v>133580</v>
      </c>
      <c r="D19398">
        <v>133510</v>
      </c>
      <c r="E19398">
        <v>133535</v>
      </c>
    </row>
    <row r="19399" spans="1:5" x14ac:dyDescent="0.25">
      <c r="A19399" s="2">
        <v>45735.629861111112</v>
      </c>
      <c r="B19399">
        <v>133430</v>
      </c>
      <c r="C19399">
        <v>133560</v>
      </c>
      <c r="D19399">
        <v>133430</v>
      </c>
      <c r="E19399">
        <v>133540</v>
      </c>
    </row>
    <row r="19400" spans="1:5" x14ac:dyDescent="0.25">
      <c r="A19400" s="2">
        <v>45735.629166666666</v>
      </c>
      <c r="B19400">
        <v>133450</v>
      </c>
      <c r="C19400">
        <v>133455</v>
      </c>
      <c r="D19400">
        <v>133400</v>
      </c>
      <c r="E19400">
        <v>133430</v>
      </c>
    </row>
    <row r="19401" spans="1:5" x14ac:dyDescent="0.25">
      <c r="A19401" s="2">
        <v>45735.628472222219</v>
      </c>
      <c r="B19401">
        <v>133485</v>
      </c>
      <c r="C19401">
        <v>133505</v>
      </c>
      <c r="D19401">
        <v>133425</v>
      </c>
      <c r="E19401">
        <v>133455</v>
      </c>
    </row>
    <row r="19402" spans="1:5" x14ac:dyDescent="0.25">
      <c r="A19402" s="2">
        <v>45735.62777777778</v>
      </c>
      <c r="B19402">
        <v>133515</v>
      </c>
      <c r="C19402">
        <v>133530</v>
      </c>
      <c r="D19402">
        <v>133435</v>
      </c>
      <c r="E19402">
        <v>133485</v>
      </c>
    </row>
    <row r="19403" spans="1:5" x14ac:dyDescent="0.25">
      <c r="A19403" s="2">
        <v>45735.627083333333</v>
      </c>
      <c r="B19403">
        <v>133435</v>
      </c>
      <c r="C19403">
        <v>133555</v>
      </c>
      <c r="D19403">
        <v>133435</v>
      </c>
      <c r="E19403">
        <v>133510</v>
      </c>
    </row>
    <row r="19404" spans="1:5" x14ac:dyDescent="0.25">
      <c r="A19404" s="2">
        <v>45735.626388888886</v>
      </c>
      <c r="B19404">
        <v>133430</v>
      </c>
      <c r="C19404">
        <v>133510</v>
      </c>
      <c r="D19404">
        <v>133410</v>
      </c>
      <c r="E19404">
        <v>133435</v>
      </c>
    </row>
    <row r="19405" spans="1:5" x14ac:dyDescent="0.25">
      <c r="A19405" s="2">
        <v>45735.625694444447</v>
      </c>
      <c r="B19405">
        <v>133520</v>
      </c>
      <c r="C19405">
        <v>133525</v>
      </c>
      <c r="D19405">
        <v>133385</v>
      </c>
      <c r="E19405">
        <v>133435</v>
      </c>
    </row>
    <row r="19406" spans="1:5" x14ac:dyDescent="0.25">
      <c r="A19406" s="2">
        <v>45735.625</v>
      </c>
      <c r="B19406">
        <v>133435</v>
      </c>
      <c r="C19406">
        <v>133700</v>
      </c>
      <c r="D19406">
        <v>133260</v>
      </c>
      <c r="E19406">
        <v>133520</v>
      </c>
    </row>
    <row r="19407" spans="1:5" x14ac:dyDescent="0.25">
      <c r="A19407" s="2">
        <v>45735.624305555553</v>
      </c>
      <c r="B19407">
        <v>133395</v>
      </c>
      <c r="C19407">
        <v>133680</v>
      </c>
      <c r="D19407">
        <v>133255</v>
      </c>
      <c r="E19407">
        <v>133445</v>
      </c>
    </row>
    <row r="19408" spans="1:5" x14ac:dyDescent="0.25">
      <c r="A19408" s="2">
        <v>45735.623611111114</v>
      </c>
      <c r="B19408">
        <v>133385</v>
      </c>
      <c r="C19408">
        <v>133435</v>
      </c>
      <c r="D19408">
        <v>133350</v>
      </c>
      <c r="E19408">
        <v>133390</v>
      </c>
    </row>
    <row r="19409" spans="1:5" x14ac:dyDescent="0.25">
      <c r="A19409" s="2">
        <v>45735.622916666667</v>
      </c>
      <c r="B19409">
        <v>133400</v>
      </c>
      <c r="C19409">
        <v>133420</v>
      </c>
      <c r="D19409">
        <v>133380</v>
      </c>
      <c r="E19409">
        <v>133385</v>
      </c>
    </row>
    <row r="19410" spans="1:5" x14ac:dyDescent="0.25">
      <c r="A19410" s="2">
        <v>45735.62222222222</v>
      </c>
      <c r="B19410">
        <v>133355</v>
      </c>
      <c r="C19410">
        <v>133435</v>
      </c>
      <c r="D19410">
        <v>133335</v>
      </c>
      <c r="E19410">
        <v>133400</v>
      </c>
    </row>
    <row r="19411" spans="1:5" x14ac:dyDescent="0.25">
      <c r="A19411" s="2">
        <v>45735.621527777781</v>
      </c>
      <c r="B19411">
        <v>133465</v>
      </c>
      <c r="C19411">
        <v>133465</v>
      </c>
      <c r="D19411">
        <v>133350</v>
      </c>
      <c r="E19411">
        <v>133355</v>
      </c>
    </row>
    <row r="19412" spans="1:5" x14ac:dyDescent="0.25">
      <c r="A19412" s="2">
        <v>45735.620833333334</v>
      </c>
      <c r="B19412">
        <v>133425</v>
      </c>
      <c r="C19412">
        <v>133500</v>
      </c>
      <c r="D19412">
        <v>133420</v>
      </c>
      <c r="E19412">
        <v>133460</v>
      </c>
    </row>
    <row r="19413" spans="1:5" x14ac:dyDescent="0.25">
      <c r="A19413" s="2">
        <v>45735.620138888888</v>
      </c>
      <c r="B19413">
        <v>133425</v>
      </c>
      <c r="C19413">
        <v>133440</v>
      </c>
      <c r="D19413">
        <v>133405</v>
      </c>
      <c r="E19413">
        <v>133425</v>
      </c>
    </row>
    <row r="19414" spans="1:5" x14ac:dyDescent="0.25">
      <c r="A19414" s="2">
        <v>45735.619444444441</v>
      </c>
      <c r="B19414">
        <v>133430</v>
      </c>
      <c r="C19414">
        <v>133450</v>
      </c>
      <c r="D19414">
        <v>133385</v>
      </c>
      <c r="E19414">
        <v>133425</v>
      </c>
    </row>
    <row r="19415" spans="1:5" x14ac:dyDescent="0.25">
      <c r="A19415" s="2">
        <v>45735.618750000001</v>
      </c>
      <c r="B19415">
        <v>133455</v>
      </c>
      <c r="C19415">
        <v>133485</v>
      </c>
      <c r="D19415">
        <v>133420</v>
      </c>
      <c r="E19415">
        <v>133425</v>
      </c>
    </row>
    <row r="19416" spans="1:5" x14ac:dyDescent="0.25">
      <c r="A19416" s="2">
        <v>45735.618055555555</v>
      </c>
      <c r="B19416">
        <v>133495</v>
      </c>
      <c r="C19416">
        <v>133510</v>
      </c>
      <c r="D19416">
        <v>133405</v>
      </c>
      <c r="E19416">
        <v>133455</v>
      </c>
    </row>
    <row r="19417" spans="1:5" x14ac:dyDescent="0.25">
      <c r="A19417" s="2">
        <v>45735.617361111108</v>
      </c>
      <c r="B19417">
        <v>133510</v>
      </c>
      <c r="C19417">
        <v>133520</v>
      </c>
      <c r="D19417">
        <v>133480</v>
      </c>
      <c r="E19417">
        <v>133495</v>
      </c>
    </row>
    <row r="19418" spans="1:5" x14ac:dyDescent="0.25">
      <c r="A19418" s="2">
        <v>45735.616666666669</v>
      </c>
      <c r="B19418">
        <v>133605</v>
      </c>
      <c r="C19418">
        <v>133610</v>
      </c>
      <c r="D19418">
        <v>133505</v>
      </c>
      <c r="E19418">
        <v>133510</v>
      </c>
    </row>
    <row r="19419" spans="1:5" x14ac:dyDescent="0.25">
      <c r="A19419" s="2">
        <v>45735.615972222222</v>
      </c>
      <c r="B19419">
        <v>133610</v>
      </c>
      <c r="C19419">
        <v>133625</v>
      </c>
      <c r="D19419">
        <v>133580</v>
      </c>
      <c r="E19419">
        <v>133605</v>
      </c>
    </row>
    <row r="19420" spans="1:5" x14ac:dyDescent="0.25">
      <c r="A19420" s="2">
        <v>45735.615277777775</v>
      </c>
      <c r="B19420">
        <v>133640</v>
      </c>
      <c r="C19420">
        <v>133645</v>
      </c>
      <c r="D19420">
        <v>133610</v>
      </c>
      <c r="E19420">
        <v>133610</v>
      </c>
    </row>
    <row r="19421" spans="1:5" x14ac:dyDescent="0.25">
      <c r="A19421" s="2">
        <v>45735.614583333336</v>
      </c>
      <c r="B19421">
        <v>133620</v>
      </c>
      <c r="C19421">
        <v>133645</v>
      </c>
      <c r="D19421">
        <v>133610</v>
      </c>
      <c r="E19421">
        <v>133640</v>
      </c>
    </row>
    <row r="19422" spans="1:5" x14ac:dyDescent="0.25">
      <c r="A19422" s="2">
        <v>45735.613888888889</v>
      </c>
      <c r="B19422">
        <v>133600</v>
      </c>
      <c r="C19422">
        <v>133625</v>
      </c>
      <c r="D19422">
        <v>133585</v>
      </c>
      <c r="E19422">
        <v>133615</v>
      </c>
    </row>
    <row r="19423" spans="1:5" x14ac:dyDescent="0.25">
      <c r="A19423" s="2">
        <v>45735.613194444442</v>
      </c>
      <c r="B19423">
        <v>133630</v>
      </c>
      <c r="C19423">
        <v>133650</v>
      </c>
      <c r="D19423">
        <v>133600</v>
      </c>
      <c r="E19423">
        <v>133600</v>
      </c>
    </row>
    <row r="19424" spans="1:5" x14ac:dyDescent="0.25">
      <c r="A19424" s="2">
        <v>45735.612500000003</v>
      </c>
      <c r="B19424">
        <v>133655</v>
      </c>
      <c r="C19424">
        <v>133660</v>
      </c>
      <c r="D19424">
        <v>133625</v>
      </c>
      <c r="E19424">
        <v>133630</v>
      </c>
    </row>
    <row r="19425" spans="1:5" x14ac:dyDescent="0.25">
      <c r="A19425" s="2">
        <v>45735.611805555556</v>
      </c>
      <c r="B19425">
        <v>133640</v>
      </c>
      <c r="C19425">
        <v>133680</v>
      </c>
      <c r="D19425">
        <v>133635</v>
      </c>
      <c r="E19425">
        <v>133655</v>
      </c>
    </row>
    <row r="19426" spans="1:5" x14ac:dyDescent="0.25">
      <c r="A19426" s="2">
        <v>45735.611111111109</v>
      </c>
      <c r="B19426">
        <v>133635</v>
      </c>
      <c r="C19426">
        <v>133660</v>
      </c>
      <c r="D19426">
        <v>133635</v>
      </c>
      <c r="E19426">
        <v>133640</v>
      </c>
    </row>
    <row r="19427" spans="1:5" x14ac:dyDescent="0.25">
      <c r="A19427" s="2">
        <v>45735.61041666667</v>
      </c>
      <c r="B19427">
        <v>133705</v>
      </c>
      <c r="C19427">
        <v>133705</v>
      </c>
      <c r="D19427">
        <v>133635</v>
      </c>
      <c r="E19427">
        <v>133640</v>
      </c>
    </row>
    <row r="19428" spans="1:5" x14ac:dyDescent="0.25">
      <c r="A19428" s="2">
        <v>45735.609722222223</v>
      </c>
      <c r="B19428">
        <v>133690</v>
      </c>
      <c r="C19428">
        <v>133720</v>
      </c>
      <c r="D19428">
        <v>133685</v>
      </c>
      <c r="E19428">
        <v>133705</v>
      </c>
    </row>
    <row r="19429" spans="1:5" x14ac:dyDescent="0.25">
      <c r="A19429" s="2">
        <v>45735.609027777777</v>
      </c>
      <c r="B19429">
        <v>133725</v>
      </c>
      <c r="C19429">
        <v>133730</v>
      </c>
      <c r="D19429">
        <v>133685</v>
      </c>
      <c r="E19429">
        <v>133685</v>
      </c>
    </row>
    <row r="19430" spans="1:5" x14ac:dyDescent="0.25">
      <c r="A19430" s="2">
        <v>45735.60833333333</v>
      </c>
      <c r="B19430">
        <v>133680</v>
      </c>
      <c r="C19430">
        <v>133735</v>
      </c>
      <c r="D19430">
        <v>133670</v>
      </c>
      <c r="E19430">
        <v>133720</v>
      </c>
    </row>
    <row r="19431" spans="1:5" x14ac:dyDescent="0.25">
      <c r="A19431" s="2">
        <v>45735.607638888891</v>
      </c>
      <c r="B19431">
        <v>133635</v>
      </c>
      <c r="C19431">
        <v>133695</v>
      </c>
      <c r="D19431">
        <v>133630</v>
      </c>
      <c r="E19431">
        <v>133680</v>
      </c>
    </row>
    <row r="19432" spans="1:5" x14ac:dyDescent="0.25">
      <c r="A19432" s="2">
        <v>45735.606944444444</v>
      </c>
      <c r="B19432">
        <v>133640</v>
      </c>
      <c r="C19432">
        <v>133660</v>
      </c>
      <c r="D19432">
        <v>133620</v>
      </c>
      <c r="E19432">
        <v>133640</v>
      </c>
    </row>
    <row r="19433" spans="1:5" x14ac:dyDescent="0.25">
      <c r="A19433" s="2">
        <v>45735.606249999997</v>
      </c>
      <c r="B19433">
        <v>133655</v>
      </c>
      <c r="C19433">
        <v>133680</v>
      </c>
      <c r="D19433">
        <v>133635</v>
      </c>
      <c r="E19433">
        <v>133635</v>
      </c>
    </row>
    <row r="19434" spans="1:5" x14ac:dyDescent="0.25">
      <c r="A19434" s="2">
        <v>45735.605555555558</v>
      </c>
      <c r="B19434">
        <v>133785</v>
      </c>
      <c r="C19434">
        <v>133785</v>
      </c>
      <c r="D19434">
        <v>133655</v>
      </c>
      <c r="E19434">
        <v>133660</v>
      </c>
    </row>
    <row r="19435" spans="1:5" x14ac:dyDescent="0.25">
      <c r="A19435" s="2">
        <v>45735.604861111111</v>
      </c>
      <c r="B19435">
        <v>133580</v>
      </c>
      <c r="C19435">
        <v>133790</v>
      </c>
      <c r="D19435">
        <v>133580</v>
      </c>
      <c r="E19435">
        <v>133785</v>
      </c>
    </row>
    <row r="19436" spans="1:5" x14ac:dyDescent="0.25">
      <c r="A19436" s="2">
        <v>45735.604166666664</v>
      </c>
      <c r="B19436">
        <v>133570</v>
      </c>
      <c r="C19436">
        <v>133615</v>
      </c>
      <c r="D19436">
        <v>133570</v>
      </c>
      <c r="E19436">
        <v>133580</v>
      </c>
    </row>
    <row r="19437" spans="1:5" x14ac:dyDescent="0.25">
      <c r="A19437" s="2">
        <v>45735.603472222225</v>
      </c>
      <c r="B19437">
        <v>133590</v>
      </c>
      <c r="C19437">
        <v>133595</v>
      </c>
      <c r="D19437">
        <v>133555</v>
      </c>
      <c r="E19437">
        <v>133570</v>
      </c>
    </row>
    <row r="19438" spans="1:5" x14ac:dyDescent="0.25">
      <c r="A19438" s="2">
        <v>45735.602777777778</v>
      </c>
      <c r="B19438">
        <v>133610</v>
      </c>
      <c r="C19438">
        <v>133610</v>
      </c>
      <c r="D19438">
        <v>133575</v>
      </c>
      <c r="E19438">
        <v>133590</v>
      </c>
    </row>
    <row r="19439" spans="1:5" x14ac:dyDescent="0.25">
      <c r="A19439" s="2">
        <v>45735.602083333331</v>
      </c>
      <c r="B19439">
        <v>133575</v>
      </c>
      <c r="C19439">
        <v>133610</v>
      </c>
      <c r="D19439">
        <v>133570</v>
      </c>
      <c r="E19439">
        <v>133610</v>
      </c>
    </row>
    <row r="19440" spans="1:5" x14ac:dyDescent="0.25">
      <c r="A19440" s="2">
        <v>45735.601388888892</v>
      </c>
      <c r="B19440">
        <v>133575</v>
      </c>
      <c r="C19440">
        <v>133615</v>
      </c>
      <c r="D19440">
        <v>133575</v>
      </c>
      <c r="E19440">
        <v>133575</v>
      </c>
    </row>
    <row r="19441" spans="1:5" x14ac:dyDescent="0.25">
      <c r="A19441" s="2">
        <v>45735.600694444445</v>
      </c>
      <c r="B19441">
        <v>133565</v>
      </c>
      <c r="C19441">
        <v>133600</v>
      </c>
      <c r="D19441">
        <v>133555</v>
      </c>
      <c r="E19441">
        <v>133580</v>
      </c>
    </row>
    <row r="19442" spans="1:5" x14ac:dyDescent="0.25">
      <c r="A19442" s="2">
        <v>45735.6</v>
      </c>
      <c r="B19442">
        <v>133550</v>
      </c>
      <c r="C19442">
        <v>133570</v>
      </c>
      <c r="D19442">
        <v>133545</v>
      </c>
      <c r="E19442">
        <v>133565</v>
      </c>
    </row>
    <row r="19443" spans="1:5" x14ac:dyDescent="0.25">
      <c r="A19443" s="2">
        <v>45735.599305555559</v>
      </c>
      <c r="B19443">
        <v>133545</v>
      </c>
      <c r="C19443">
        <v>133570</v>
      </c>
      <c r="D19443">
        <v>133540</v>
      </c>
      <c r="E19443">
        <v>133550</v>
      </c>
    </row>
    <row r="19444" spans="1:5" x14ac:dyDescent="0.25">
      <c r="A19444" s="2">
        <v>45735.598611111112</v>
      </c>
      <c r="B19444">
        <v>133545</v>
      </c>
      <c r="C19444">
        <v>133560</v>
      </c>
      <c r="D19444">
        <v>133540</v>
      </c>
      <c r="E19444">
        <v>133550</v>
      </c>
    </row>
    <row r="19445" spans="1:5" x14ac:dyDescent="0.25">
      <c r="A19445" s="2">
        <v>45735.597916666666</v>
      </c>
      <c r="B19445">
        <v>133545</v>
      </c>
      <c r="C19445">
        <v>133570</v>
      </c>
      <c r="D19445">
        <v>133540</v>
      </c>
      <c r="E19445">
        <v>133540</v>
      </c>
    </row>
    <row r="19446" spans="1:5" x14ac:dyDescent="0.25">
      <c r="A19446" s="2">
        <v>45735.597222222219</v>
      </c>
      <c r="B19446">
        <v>133580</v>
      </c>
      <c r="C19446">
        <v>133585</v>
      </c>
      <c r="D19446">
        <v>133540</v>
      </c>
      <c r="E19446">
        <v>133545</v>
      </c>
    </row>
    <row r="19447" spans="1:5" x14ac:dyDescent="0.25">
      <c r="A19447" s="2">
        <v>45735.59652777778</v>
      </c>
      <c r="B19447">
        <v>133605</v>
      </c>
      <c r="C19447">
        <v>133610</v>
      </c>
      <c r="D19447">
        <v>133575</v>
      </c>
      <c r="E19447">
        <v>133580</v>
      </c>
    </row>
    <row r="19448" spans="1:5" x14ac:dyDescent="0.25">
      <c r="A19448" s="2">
        <v>45735.595833333333</v>
      </c>
      <c r="B19448">
        <v>133600</v>
      </c>
      <c r="C19448">
        <v>133625</v>
      </c>
      <c r="D19448">
        <v>133590</v>
      </c>
      <c r="E19448">
        <v>133600</v>
      </c>
    </row>
    <row r="19449" spans="1:5" x14ac:dyDescent="0.25">
      <c r="A19449" s="2">
        <v>45735.595138888886</v>
      </c>
      <c r="B19449">
        <v>133580</v>
      </c>
      <c r="C19449">
        <v>133610</v>
      </c>
      <c r="D19449">
        <v>133575</v>
      </c>
      <c r="E19449">
        <v>133605</v>
      </c>
    </row>
    <row r="19450" spans="1:5" x14ac:dyDescent="0.25">
      <c r="A19450" s="2">
        <v>45735.594444444447</v>
      </c>
      <c r="B19450">
        <v>133595</v>
      </c>
      <c r="C19450">
        <v>133600</v>
      </c>
      <c r="D19450">
        <v>133565</v>
      </c>
      <c r="E19450">
        <v>133580</v>
      </c>
    </row>
    <row r="19451" spans="1:5" x14ac:dyDescent="0.25">
      <c r="A19451" s="2">
        <v>45735.59375</v>
      </c>
      <c r="B19451">
        <v>133570</v>
      </c>
      <c r="C19451">
        <v>133605</v>
      </c>
      <c r="D19451">
        <v>133565</v>
      </c>
      <c r="E19451">
        <v>133595</v>
      </c>
    </row>
    <row r="19452" spans="1:5" x14ac:dyDescent="0.25">
      <c r="A19452" s="2">
        <v>45735.593055555553</v>
      </c>
      <c r="B19452">
        <v>133560</v>
      </c>
      <c r="C19452">
        <v>133590</v>
      </c>
      <c r="D19452">
        <v>133540</v>
      </c>
      <c r="E19452">
        <v>133570</v>
      </c>
    </row>
    <row r="19453" spans="1:5" x14ac:dyDescent="0.25">
      <c r="A19453" s="2">
        <v>45735.592361111114</v>
      </c>
      <c r="B19453">
        <v>133580</v>
      </c>
      <c r="C19453">
        <v>133600</v>
      </c>
      <c r="D19453">
        <v>133560</v>
      </c>
      <c r="E19453">
        <v>133560</v>
      </c>
    </row>
    <row r="19454" spans="1:5" x14ac:dyDescent="0.25">
      <c r="A19454" s="2">
        <v>45735.591666666667</v>
      </c>
      <c r="B19454">
        <v>133590</v>
      </c>
      <c r="C19454">
        <v>133595</v>
      </c>
      <c r="D19454">
        <v>133570</v>
      </c>
      <c r="E19454">
        <v>133580</v>
      </c>
    </row>
    <row r="19455" spans="1:5" x14ac:dyDescent="0.25">
      <c r="A19455" s="2">
        <v>45735.59097222222</v>
      </c>
      <c r="B19455">
        <v>133600</v>
      </c>
      <c r="C19455">
        <v>133640</v>
      </c>
      <c r="D19455">
        <v>133590</v>
      </c>
      <c r="E19455">
        <v>133595</v>
      </c>
    </row>
    <row r="19456" spans="1:5" x14ac:dyDescent="0.25">
      <c r="A19456" s="2">
        <v>45735.590277777781</v>
      </c>
      <c r="B19456">
        <v>133595</v>
      </c>
      <c r="C19456">
        <v>133625</v>
      </c>
      <c r="D19456">
        <v>133590</v>
      </c>
      <c r="E19456">
        <v>133605</v>
      </c>
    </row>
    <row r="19457" spans="1:5" x14ac:dyDescent="0.25">
      <c r="A19457" s="2">
        <v>45735.589583333334</v>
      </c>
      <c r="B19457">
        <v>133575</v>
      </c>
      <c r="C19457">
        <v>133605</v>
      </c>
      <c r="D19457">
        <v>133560</v>
      </c>
      <c r="E19457">
        <v>133595</v>
      </c>
    </row>
    <row r="19458" spans="1:5" x14ac:dyDescent="0.25">
      <c r="A19458" s="2">
        <v>45735.588888888888</v>
      </c>
      <c r="B19458">
        <v>133595</v>
      </c>
      <c r="C19458">
        <v>133600</v>
      </c>
      <c r="D19458">
        <v>133560</v>
      </c>
      <c r="E19458">
        <v>133575</v>
      </c>
    </row>
    <row r="19459" spans="1:5" x14ac:dyDescent="0.25">
      <c r="A19459" s="2">
        <v>45735.588194444441</v>
      </c>
      <c r="B19459">
        <v>133620</v>
      </c>
      <c r="C19459">
        <v>133625</v>
      </c>
      <c r="D19459">
        <v>133585</v>
      </c>
      <c r="E19459">
        <v>133595</v>
      </c>
    </row>
    <row r="19460" spans="1:5" x14ac:dyDescent="0.25">
      <c r="A19460" s="2">
        <v>45735.587500000001</v>
      </c>
      <c r="B19460">
        <v>133620</v>
      </c>
      <c r="C19460">
        <v>133625</v>
      </c>
      <c r="D19460">
        <v>133570</v>
      </c>
      <c r="E19460">
        <v>133620</v>
      </c>
    </row>
    <row r="19461" spans="1:5" x14ac:dyDescent="0.25">
      <c r="A19461" s="2">
        <v>45735.586805555555</v>
      </c>
      <c r="B19461">
        <v>133600</v>
      </c>
      <c r="C19461">
        <v>133640</v>
      </c>
      <c r="D19461">
        <v>133595</v>
      </c>
      <c r="E19461">
        <v>133625</v>
      </c>
    </row>
    <row r="19462" spans="1:5" x14ac:dyDescent="0.25">
      <c r="A19462" s="2">
        <v>45735.586111111108</v>
      </c>
      <c r="B19462">
        <v>133550</v>
      </c>
      <c r="C19462">
        <v>133625</v>
      </c>
      <c r="D19462">
        <v>133545</v>
      </c>
      <c r="E19462">
        <v>133595</v>
      </c>
    </row>
    <row r="19463" spans="1:5" x14ac:dyDescent="0.25">
      <c r="A19463" s="2">
        <v>45735.585416666669</v>
      </c>
      <c r="B19463">
        <v>133540</v>
      </c>
      <c r="C19463">
        <v>133565</v>
      </c>
      <c r="D19463">
        <v>133535</v>
      </c>
      <c r="E19463">
        <v>133550</v>
      </c>
    </row>
    <row r="19464" spans="1:5" x14ac:dyDescent="0.25">
      <c r="A19464" s="2">
        <v>45735.584722222222</v>
      </c>
      <c r="B19464">
        <v>133525</v>
      </c>
      <c r="C19464">
        <v>133560</v>
      </c>
      <c r="D19464">
        <v>133505</v>
      </c>
      <c r="E19464">
        <v>133540</v>
      </c>
    </row>
    <row r="19465" spans="1:5" x14ac:dyDescent="0.25">
      <c r="A19465" s="2">
        <v>45735.584027777775</v>
      </c>
      <c r="B19465">
        <v>133620</v>
      </c>
      <c r="C19465">
        <v>133645</v>
      </c>
      <c r="D19465">
        <v>133520</v>
      </c>
      <c r="E19465">
        <v>133525</v>
      </c>
    </row>
    <row r="19466" spans="1:5" x14ac:dyDescent="0.25">
      <c r="A19466" s="2">
        <v>45735.583333333336</v>
      </c>
      <c r="B19466">
        <v>133620</v>
      </c>
      <c r="C19466">
        <v>133650</v>
      </c>
      <c r="D19466">
        <v>133610</v>
      </c>
      <c r="E19466">
        <v>133620</v>
      </c>
    </row>
    <row r="19467" spans="1:5" x14ac:dyDescent="0.25">
      <c r="A19467" s="2">
        <v>45735.582638888889</v>
      </c>
      <c r="B19467">
        <v>133560</v>
      </c>
      <c r="C19467">
        <v>133640</v>
      </c>
      <c r="D19467">
        <v>133555</v>
      </c>
      <c r="E19467">
        <v>133620</v>
      </c>
    </row>
    <row r="19468" spans="1:5" x14ac:dyDescent="0.25">
      <c r="A19468" s="2">
        <v>45735.581944444442</v>
      </c>
      <c r="B19468">
        <v>133575</v>
      </c>
      <c r="C19468">
        <v>133580</v>
      </c>
      <c r="D19468">
        <v>133540</v>
      </c>
      <c r="E19468">
        <v>133555</v>
      </c>
    </row>
    <row r="19469" spans="1:5" x14ac:dyDescent="0.25">
      <c r="A19469" s="2">
        <v>45735.581250000003</v>
      </c>
      <c r="B19469">
        <v>133580</v>
      </c>
      <c r="C19469">
        <v>133590</v>
      </c>
      <c r="D19469">
        <v>133560</v>
      </c>
      <c r="E19469">
        <v>133570</v>
      </c>
    </row>
    <row r="19470" spans="1:5" x14ac:dyDescent="0.25">
      <c r="A19470" s="2">
        <v>45735.580555555556</v>
      </c>
      <c r="B19470">
        <v>133590</v>
      </c>
      <c r="C19470">
        <v>133605</v>
      </c>
      <c r="D19470">
        <v>133570</v>
      </c>
      <c r="E19470">
        <v>133580</v>
      </c>
    </row>
    <row r="19471" spans="1:5" x14ac:dyDescent="0.25">
      <c r="A19471" s="2">
        <v>45735.579861111109</v>
      </c>
      <c r="B19471">
        <v>133725</v>
      </c>
      <c r="C19471">
        <v>133725</v>
      </c>
      <c r="D19471">
        <v>133585</v>
      </c>
      <c r="E19471">
        <v>133590</v>
      </c>
    </row>
    <row r="19472" spans="1:5" x14ac:dyDescent="0.25">
      <c r="A19472" s="2">
        <v>45735.57916666667</v>
      </c>
      <c r="B19472">
        <v>133695</v>
      </c>
      <c r="C19472">
        <v>133735</v>
      </c>
      <c r="D19472">
        <v>133685</v>
      </c>
      <c r="E19472">
        <v>133725</v>
      </c>
    </row>
    <row r="19473" spans="1:5" x14ac:dyDescent="0.25">
      <c r="A19473" s="2">
        <v>45735.578472222223</v>
      </c>
      <c r="B19473">
        <v>133600</v>
      </c>
      <c r="C19473">
        <v>133695</v>
      </c>
      <c r="D19473">
        <v>133595</v>
      </c>
      <c r="E19473">
        <v>133695</v>
      </c>
    </row>
    <row r="19474" spans="1:5" x14ac:dyDescent="0.25">
      <c r="A19474" s="2">
        <v>45735.577777777777</v>
      </c>
      <c r="B19474">
        <v>133650</v>
      </c>
      <c r="C19474">
        <v>133650</v>
      </c>
      <c r="D19474">
        <v>133590</v>
      </c>
      <c r="E19474">
        <v>133600</v>
      </c>
    </row>
    <row r="19475" spans="1:5" x14ac:dyDescent="0.25">
      <c r="A19475" s="2">
        <v>45735.57708333333</v>
      </c>
      <c r="B19475">
        <v>133665</v>
      </c>
      <c r="C19475">
        <v>133670</v>
      </c>
      <c r="D19475">
        <v>133620</v>
      </c>
      <c r="E19475">
        <v>133645</v>
      </c>
    </row>
    <row r="19476" spans="1:5" x14ac:dyDescent="0.25">
      <c r="A19476" s="2">
        <v>45735.576388888891</v>
      </c>
      <c r="B19476">
        <v>133690</v>
      </c>
      <c r="C19476">
        <v>133705</v>
      </c>
      <c r="D19476">
        <v>133655</v>
      </c>
      <c r="E19476">
        <v>133660</v>
      </c>
    </row>
    <row r="19477" spans="1:5" x14ac:dyDescent="0.25">
      <c r="A19477" s="2">
        <v>45735.575694444444</v>
      </c>
      <c r="B19477">
        <v>133720</v>
      </c>
      <c r="C19477">
        <v>133740</v>
      </c>
      <c r="D19477">
        <v>133685</v>
      </c>
      <c r="E19477">
        <v>133690</v>
      </c>
    </row>
    <row r="19478" spans="1:5" x14ac:dyDescent="0.25">
      <c r="A19478" s="2">
        <v>45735.574999999997</v>
      </c>
      <c r="B19478">
        <v>133700</v>
      </c>
      <c r="C19478">
        <v>133740</v>
      </c>
      <c r="D19478">
        <v>133700</v>
      </c>
      <c r="E19478">
        <v>133725</v>
      </c>
    </row>
    <row r="19479" spans="1:5" x14ac:dyDescent="0.25">
      <c r="A19479" s="2">
        <v>45735.574305555558</v>
      </c>
      <c r="B19479">
        <v>133745</v>
      </c>
      <c r="C19479">
        <v>133750</v>
      </c>
      <c r="D19479">
        <v>133690</v>
      </c>
      <c r="E19479">
        <v>133700</v>
      </c>
    </row>
    <row r="19480" spans="1:5" x14ac:dyDescent="0.25">
      <c r="A19480" s="2">
        <v>45735.573611111111</v>
      </c>
      <c r="B19480">
        <v>133755</v>
      </c>
      <c r="C19480">
        <v>133765</v>
      </c>
      <c r="D19480">
        <v>133730</v>
      </c>
      <c r="E19480">
        <v>133745</v>
      </c>
    </row>
    <row r="19481" spans="1:5" x14ac:dyDescent="0.25">
      <c r="A19481" s="2">
        <v>45735.572916666664</v>
      </c>
      <c r="B19481">
        <v>133775</v>
      </c>
      <c r="C19481">
        <v>133790</v>
      </c>
      <c r="D19481">
        <v>133745</v>
      </c>
      <c r="E19481">
        <v>133755</v>
      </c>
    </row>
    <row r="19482" spans="1:5" x14ac:dyDescent="0.25">
      <c r="A19482" s="2">
        <v>45735.572222222225</v>
      </c>
      <c r="B19482">
        <v>133775</v>
      </c>
      <c r="C19482">
        <v>133785</v>
      </c>
      <c r="D19482">
        <v>133745</v>
      </c>
      <c r="E19482">
        <v>133780</v>
      </c>
    </row>
    <row r="19483" spans="1:5" x14ac:dyDescent="0.25">
      <c r="A19483" s="2">
        <v>45735.571527777778</v>
      </c>
      <c r="B19483">
        <v>133715</v>
      </c>
      <c r="C19483">
        <v>133775</v>
      </c>
      <c r="D19483">
        <v>133710</v>
      </c>
      <c r="E19483">
        <v>133770</v>
      </c>
    </row>
    <row r="19484" spans="1:5" x14ac:dyDescent="0.25">
      <c r="A19484" s="2">
        <v>45735.570833333331</v>
      </c>
      <c r="B19484">
        <v>133715</v>
      </c>
      <c r="C19484">
        <v>133760</v>
      </c>
      <c r="D19484">
        <v>133710</v>
      </c>
      <c r="E19484">
        <v>133715</v>
      </c>
    </row>
    <row r="19485" spans="1:5" x14ac:dyDescent="0.25">
      <c r="A19485" s="2">
        <v>45735.570138888892</v>
      </c>
      <c r="B19485">
        <v>133710</v>
      </c>
      <c r="C19485">
        <v>133730</v>
      </c>
      <c r="D19485">
        <v>133665</v>
      </c>
      <c r="E19485">
        <v>133720</v>
      </c>
    </row>
    <row r="19486" spans="1:5" x14ac:dyDescent="0.25">
      <c r="A19486" s="2">
        <v>45735.569444444445</v>
      </c>
      <c r="B19486">
        <v>133675</v>
      </c>
      <c r="C19486">
        <v>133725</v>
      </c>
      <c r="D19486">
        <v>133670</v>
      </c>
      <c r="E19486">
        <v>133705</v>
      </c>
    </row>
    <row r="19487" spans="1:5" x14ac:dyDescent="0.25">
      <c r="A19487" s="2">
        <v>45735.568749999999</v>
      </c>
      <c r="B19487">
        <v>133640</v>
      </c>
      <c r="C19487">
        <v>133705</v>
      </c>
      <c r="D19487">
        <v>133630</v>
      </c>
      <c r="E19487">
        <v>133680</v>
      </c>
    </row>
    <row r="19488" spans="1:5" x14ac:dyDescent="0.25">
      <c r="A19488" s="2">
        <v>45735.568055555559</v>
      </c>
      <c r="B19488">
        <v>133665</v>
      </c>
      <c r="C19488">
        <v>133685</v>
      </c>
      <c r="D19488">
        <v>133635</v>
      </c>
      <c r="E19488">
        <v>133635</v>
      </c>
    </row>
    <row r="19489" spans="1:5" x14ac:dyDescent="0.25">
      <c r="A19489" s="2">
        <v>45735.567361111112</v>
      </c>
      <c r="B19489">
        <v>133650</v>
      </c>
      <c r="C19489">
        <v>133695</v>
      </c>
      <c r="D19489">
        <v>133630</v>
      </c>
      <c r="E19489">
        <v>133660</v>
      </c>
    </row>
    <row r="19490" spans="1:5" x14ac:dyDescent="0.25">
      <c r="A19490" s="2">
        <v>45735.566666666666</v>
      </c>
      <c r="B19490">
        <v>133655</v>
      </c>
      <c r="C19490">
        <v>133660</v>
      </c>
      <c r="D19490">
        <v>133640</v>
      </c>
      <c r="E19490">
        <v>133650</v>
      </c>
    </row>
    <row r="19491" spans="1:5" x14ac:dyDescent="0.25">
      <c r="A19491" s="2">
        <v>45735.565972222219</v>
      </c>
      <c r="B19491">
        <v>133675</v>
      </c>
      <c r="C19491">
        <v>133680</v>
      </c>
      <c r="D19491">
        <v>133635</v>
      </c>
      <c r="E19491">
        <v>133655</v>
      </c>
    </row>
    <row r="19492" spans="1:5" x14ac:dyDescent="0.25">
      <c r="A19492" s="2">
        <v>45735.56527777778</v>
      </c>
      <c r="B19492">
        <v>133625</v>
      </c>
      <c r="C19492">
        <v>133685</v>
      </c>
      <c r="D19492">
        <v>133625</v>
      </c>
      <c r="E19492">
        <v>133675</v>
      </c>
    </row>
    <row r="19493" spans="1:5" x14ac:dyDescent="0.25">
      <c r="A19493" s="2">
        <v>45735.564583333333</v>
      </c>
      <c r="B19493">
        <v>133570</v>
      </c>
      <c r="C19493">
        <v>133630</v>
      </c>
      <c r="D19493">
        <v>133555</v>
      </c>
      <c r="E19493">
        <v>133630</v>
      </c>
    </row>
    <row r="19494" spans="1:5" x14ac:dyDescent="0.25">
      <c r="A19494" s="2">
        <v>45735.563888888886</v>
      </c>
      <c r="B19494">
        <v>133595</v>
      </c>
      <c r="C19494">
        <v>133615</v>
      </c>
      <c r="D19494">
        <v>133545</v>
      </c>
      <c r="E19494">
        <v>133575</v>
      </c>
    </row>
    <row r="19495" spans="1:5" x14ac:dyDescent="0.25">
      <c r="A19495" s="2">
        <v>45735.563194444447</v>
      </c>
      <c r="B19495">
        <v>133590</v>
      </c>
      <c r="C19495">
        <v>133620</v>
      </c>
      <c r="D19495">
        <v>133585</v>
      </c>
      <c r="E19495">
        <v>133595</v>
      </c>
    </row>
    <row r="19496" spans="1:5" x14ac:dyDescent="0.25">
      <c r="A19496" s="2">
        <v>45735.5625</v>
      </c>
      <c r="B19496">
        <v>133555</v>
      </c>
      <c r="C19496">
        <v>133635</v>
      </c>
      <c r="D19496">
        <v>133545</v>
      </c>
      <c r="E19496">
        <v>133585</v>
      </c>
    </row>
    <row r="19497" spans="1:5" x14ac:dyDescent="0.25">
      <c r="A19497" s="2">
        <v>45735.561805555553</v>
      </c>
      <c r="B19497">
        <v>133560</v>
      </c>
      <c r="C19497">
        <v>133560</v>
      </c>
      <c r="D19497">
        <v>133530</v>
      </c>
      <c r="E19497">
        <v>133555</v>
      </c>
    </row>
    <row r="19498" spans="1:5" x14ac:dyDescent="0.25">
      <c r="A19498" s="2">
        <v>45735.561111111114</v>
      </c>
      <c r="B19498">
        <v>133585</v>
      </c>
      <c r="C19498">
        <v>133630</v>
      </c>
      <c r="D19498">
        <v>133550</v>
      </c>
      <c r="E19498">
        <v>133555</v>
      </c>
    </row>
    <row r="19499" spans="1:5" x14ac:dyDescent="0.25">
      <c r="A19499" s="2">
        <v>45735.560416666667</v>
      </c>
      <c r="B19499">
        <v>133695</v>
      </c>
      <c r="C19499">
        <v>133715</v>
      </c>
      <c r="D19499">
        <v>133580</v>
      </c>
      <c r="E19499">
        <v>133590</v>
      </c>
    </row>
    <row r="19500" spans="1:5" x14ac:dyDescent="0.25">
      <c r="A19500" s="2">
        <v>45735.55972222222</v>
      </c>
      <c r="B19500">
        <v>133810</v>
      </c>
      <c r="C19500">
        <v>133810</v>
      </c>
      <c r="D19500">
        <v>133695</v>
      </c>
      <c r="E19500">
        <v>133700</v>
      </c>
    </row>
    <row r="19501" spans="1:5" x14ac:dyDescent="0.25">
      <c r="A19501" s="2">
        <v>45735.559027777781</v>
      </c>
      <c r="B19501">
        <v>133820</v>
      </c>
      <c r="C19501">
        <v>133830</v>
      </c>
      <c r="D19501">
        <v>133790</v>
      </c>
      <c r="E19501">
        <v>133810</v>
      </c>
    </row>
    <row r="19502" spans="1:5" x14ac:dyDescent="0.25">
      <c r="A19502" s="2">
        <v>45735.558333333334</v>
      </c>
      <c r="B19502">
        <v>133800</v>
      </c>
      <c r="C19502">
        <v>133830</v>
      </c>
      <c r="D19502">
        <v>133760</v>
      </c>
      <c r="E19502">
        <v>133825</v>
      </c>
    </row>
    <row r="19503" spans="1:5" x14ac:dyDescent="0.25">
      <c r="A19503" s="2">
        <v>45735.557638888888</v>
      </c>
      <c r="B19503">
        <v>133820</v>
      </c>
      <c r="C19503">
        <v>133820</v>
      </c>
      <c r="D19503">
        <v>133780</v>
      </c>
      <c r="E19503">
        <v>133800</v>
      </c>
    </row>
    <row r="19504" spans="1:5" x14ac:dyDescent="0.25">
      <c r="A19504" s="2">
        <v>45735.556944444441</v>
      </c>
      <c r="B19504">
        <v>133760</v>
      </c>
      <c r="C19504">
        <v>133825</v>
      </c>
      <c r="D19504">
        <v>133720</v>
      </c>
      <c r="E19504">
        <v>133825</v>
      </c>
    </row>
    <row r="19505" spans="1:5" x14ac:dyDescent="0.25">
      <c r="A19505" s="2">
        <v>45735.556250000001</v>
      </c>
      <c r="B19505">
        <v>133760</v>
      </c>
      <c r="C19505">
        <v>133780</v>
      </c>
      <c r="D19505">
        <v>133715</v>
      </c>
      <c r="E19505">
        <v>133760</v>
      </c>
    </row>
    <row r="19506" spans="1:5" x14ac:dyDescent="0.25">
      <c r="A19506" s="2">
        <v>45735.555555555555</v>
      </c>
      <c r="B19506">
        <v>133715</v>
      </c>
      <c r="C19506">
        <v>133765</v>
      </c>
      <c r="D19506">
        <v>133685</v>
      </c>
      <c r="E19506">
        <v>133760</v>
      </c>
    </row>
    <row r="19507" spans="1:5" x14ac:dyDescent="0.25">
      <c r="A19507" s="2">
        <v>45735.554861111108</v>
      </c>
      <c r="B19507">
        <v>133655</v>
      </c>
      <c r="C19507">
        <v>133725</v>
      </c>
      <c r="D19507">
        <v>133650</v>
      </c>
      <c r="E19507">
        <v>133710</v>
      </c>
    </row>
    <row r="19508" spans="1:5" x14ac:dyDescent="0.25">
      <c r="A19508" s="2">
        <v>45735.554166666669</v>
      </c>
      <c r="B19508">
        <v>133675</v>
      </c>
      <c r="C19508">
        <v>133680</v>
      </c>
      <c r="D19508">
        <v>133640</v>
      </c>
      <c r="E19508">
        <v>133655</v>
      </c>
    </row>
    <row r="19509" spans="1:5" x14ac:dyDescent="0.25">
      <c r="A19509" s="2">
        <v>45735.553472222222</v>
      </c>
      <c r="B19509">
        <v>133735</v>
      </c>
      <c r="C19509">
        <v>133735</v>
      </c>
      <c r="D19509">
        <v>133665</v>
      </c>
      <c r="E19509">
        <v>133670</v>
      </c>
    </row>
    <row r="19510" spans="1:5" x14ac:dyDescent="0.25">
      <c r="A19510" s="2">
        <v>45735.552777777775</v>
      </c>
      <c r="B19510">
        <v>133650</v>
      </c>
      <c r="C19510">
        <v>133745</v>
      </c>
      <c r="D19510">
        <v>133635</v>
      </c>
      <c r="E19510">
        <v>133735</v>
      </c>
    </row>
    <row r="19511" spans="1:5" x14ac:dyDescent="0.25">
      <c r="A19511" s="2">
        <v>45735.552083333336</v>
      </c>
      <c r="B19511">
        <v>133655</v>
      </c>
      <c r="C19511">
        <v>133655</v>
      </c>
      <c r="D19511">
        <v>133630</v>
      </c>
      <c r="E19511">
        <v>133650</v>
      </c>
    </row>
    <row r="19512" spans="1:5" x14ac:dyDescent="0.25">
      <c r="A19512" s="2">
        <v>45735.551388888889</v>
      </c>
      <c r="B19512">
        <v>133640</v>
      </c>
      <c r="C19512">
        <v>133675</v>
      </c>
      <c r="D19512">
        <v>133630</v>
      </c>
      <c r="E19512">
        <v>133650</v>
      </c>
    </row>
    <row r="19513" spans="1:5" x14ac:dyDescent="0.25">
      <c r="A19513" s="2">
        <v>45735.550694444442</v>
      </c>
      <c r="B19513">
        <v>133625</v>
      </c>
      <c r="C19513">
        <v>133655</v>
      </c>
      <c r="D19513">
        <v>133615</v>
      </c>
      <c r="E19513">
        <v>133635</v>
      </c>
    </row>
    <row r="19514" spans="1:5" x14ac:dyDescent="0.25">
      <c r="A19514" s="2">
        <v>45735.55</v>
      </c>
      <c r="B19514">
        <v>133610</v>
      </c>
      <c r="C19514">
        <v>133650</v>
      </c>
      <c r="D19514">
        <v>133605</v>
      </c>
      <c r="E19514">
        <v>133625</v>
      </c>
    </row>
    <row r="19515" spans="1:5" x14ac:dyDescent="0.25">
      <c r="A19515" s="2">
        <v>45735.549305555556</v>
      </c>
      <c r="B19515">
        <v>133610</v>
      </c>
      <c r="C19515">
        <v>133635</v>
      </c>
      <c r="D19515">
        <v>133605</v>
      </c>
      <c r="E19515">
        <v>133610</v>
      </c>
    </row>
    <row r="19516" spans="1:5" x14ac:dyDescent="0.25">
      <c r="A19516" s="2">
        <v>45735.548611111109</v>
      </c>
      <c r="B19516">
        <v>133630</v>
      </c>
      <c r="C19516">
        <v>133630</v>
      </c>
      <c r="D19516">
        <v>133590</v>
      </c>
      <c r="E19516">
        <v>133610</v>
      </c>
    </row>
    <row r="19517" spans="1:5" x14ac:dyDescent="0.25">
      <c r="A19517" s="2">
        <v>45735.54791666667</v>
      </c>
      <c r="B19517">
        <v>133600</v>
      </c>
      <c r="C19517">
        <v>133635</v>
      </c>
      <c r="D19517">
        <v>133590</v>
      </c>
      <c r="E19517">
        <v>133630</v>
      </c>
    </row>
    <row r="19518" spans="1:5" x14ac:dyDescent="0.25">
      <c r="A19518" s="2">
        <v>45735.547222222223</v>
      </c>
      <c r="B19518">
        <v>133555</v>
      </c>
      <c r="C19518">
        <v>133605</v>
      </c>
      <c r="D19518">
        <v>133535</v>
      </c>
      <c r="E19518">
        <v>133595</v>
      </c>
    </row>
    <row r="19519" spans="1:5" x14ac:dyDescent="0.25">
      <c r="A19519" s="2">
        <v>45735.546527777777</v>
      </c>
      <c r="B19519">
        <v>133550</v>
      </c>
      <c r="C19519">
        <v>133565</v>
      </c>
      <c r="D19519">
        <v>133545</v>
      </c>
      <c r="E19519">
        <v>133550</v>
      </c>
    </row>
    <row r="19520" spans="1:5" x14ac:dyDescent="0.25">
      <c r="A19520" s="2">
        <v>45735.54583333333</v>
      </c>
      <c r="B19520">
        <v>133555</v>
      </c>
      <c r="C19520">
        <v>133560</v>
      </c>
      <c r="D19520">
        <v>133535</v>
      </c>
      <c r="E19520">
        <v>133545</v>
      </c>
    </row>
    <row r="19521" spans="1:5" x14ac:dyDescent="0.25">
      <c r="A19521" s="2">
        <v>45735.545138888891</v>
      </c>
      <c r="B19521">
        <v>133560</v>
      </c>
      <c r="C19521">
        <v>133565</v>
      </c>
      <c r="D19521">
        <v>133535</v>
      </c>
      <c r="E19521">
        <v>133550</v>
      </c>
    </row>
    <row r="19522" spans="1:5" x14ac:dyDescent="0.25">
      <c r="A19522" s="2">
        <v>45735.544444444444</v>
      </c>
      <c r="B19522">
        <v>133585</v>
      </c>
      <c r="C19522">
        <v>133590</v>
      </c>
      <c r="D19522">
        <v>133540</v>
      </c>
      <c r="E19522">
        <v>133555</v>
      </c>
    </row>
    <row r="19523" spans="1:5" x14ac:dyDescent="0.25">
      <c r="A19523" s="2">
        <v>45735.543749999997</v>
      </c>
      <c r="B19523">
        <v>133560</v>
      </c>
      <c r="C19523">
        <v>133590</v>
      </c>
      <c r="D19523">
        <v>133535</v>
      </c>
      <c r="E19523">
        <v>133590</v>
      </c>
    </row>
    <row r="19524" spans="1:5" x14ac:dyDescent="0.25">
      <c r="A19524" s="2">
        <v>45735.543055555558</v>
      </c>
      <c r="B19524">
        <v>133555</v>
      </c>
      <c r="C19524">
        <v>133575</v>
      </c>
      <c r="D19524">
        <v>133545</v>
      </c>
      <c r="E19524">
        <v>133560</v>
      </c>
    </row>
    <row r="19525" spans="1:5" x14ac:dyDescent="0.25">
      <c r="A19525" s="2">
        <v>45735.542361111111</v>
      </c>
      <c r="B19525">
        <v>133585</v>
      </c>
      <c r="C19525">
        <v>133595</v>
      </c>
      <c r="D19525">
        <v>133550</v>
      </c>
      <c r="E19525">
        <v>133555</v>
      </c>
    </row>
    <row r="19526" spans="1:5" x14ac:dyDescent="0.25">
      <c r="A19526" s="2">
        <v>45735.541666666664</v>
      </c>
      <c r="B19526">
        <v>133565</v>
      </c>
      <c r="C19526">
        <v>133590</v>
      </c>
      <c r="D19526">
        <v>133545</v>
      </c>
      <c r="E19526">
        <v>133585</v>
      </c>
    </row>
    <row r="19527" spans="1:5" x14ac:dyDescent="0.25">
      <c r="A19527" s="2">
        <v>45735.540972222225</v>
      </c>
      <c r="B19527">
        <v>133550</v>
      </c>
      <c r="C19527">
        <v>133580</v>
      </c>
      <c r="D19527">
        <v>133525</v>
      </c>
      <c r="E19527">
        <v>133560</v>
      </c>
    </row>
    <row r="19528" spans="1:5" x14ac:dyDescent="0.25">
      <c r="A19528" s="2">
        <v>45735.540277777778</v>
      </c>
      <c r="B19528">
        <v>133550</v>
      </c>
      <c r="C19528">
        <v>133550</v>
      </c>
      <c r="D19528">
        <v>133530</v>
      </c>
      <c r="E19528">
        <v>133550</v>
      </c>
    </row>
    <row r="19529" spans="1:5" x14ac:dyDescent="0.25">
      <c r="A19529" s="2">
        <v>45735.539583333331</v>
      </c>
      <c r="B19529">
        <v>133510</v>
      </c>
      <c r="C19529">
        <v>133555</v>
      </c>
      <c r="D19529">
        <v>133505</v>
      </c>
      <c r="E19529">
        <v>133550</v>
      </c>
    </row>
    <row r="19530" spans="1:5" x14ac:dyDescent="0.25">
      <c r="A19530" s="2">
        <v>45735.538888888892</v>
      </c>
      <c r="B19530">
        <v>133505</v>
      </c>
      <c r="C19530">
        <v>133515</v>
      </c>
      <c r="D19530">
        <v>133485</v>
      </c>
      <c r="E19530">
        <v>133510</v>
      </c>
    </row>
    <row r="19531" spans="1:5" x14ac:dyDescent="0.25">
      <c r="A19531" s="2">
        <v>45735.538194444445</v>
      </c>
      <c r="B19531">
        <v>133490</v>
      </c>
      <c r="C19531">
        <v>133510</v>
      </c>
      <c r="D19531">
        <v>133480</v>
      </c>
      <c r="E19531">
        <v>133500</v>
      </c>
    </row>
    <row r="19532" spans="1:5" x14ac:dyDescent="0.25">
      <c r="A19532" s="2">
        <v>45735.537499999999</v>
      </c>
      <c r="B19532">
        <v>133510</v>
      </c>
      <c r="C19532">
        <v>133520</v>
      </c>
      <c r="D19532">
        <v>133490</v>
      </c>
      <c r="E19532">
        <v>133490</v>
      </c>
    </row>
    <row r="19533" spans="1:5" x14ac:dyDescent="0.25">
      <c r="A19533" s="2">
        <v>45735.536805555559</v>
      </c>
      <c r="B19533">
        <v>133505</v>
      </c>
      <c r="C19533">
        <v>133520</v>
      </c>
      <c r="D19533">
        <v>133490</v>
      </c>
      <c r="E19533">
        <v>133510</v>
      </c>
    </row>
    <row r="19534" spans="1:5" x14ac:dyDescent="0.25">
      <c r="A19534" s="2">
        <v>45735.536111111112</v>
      </c>
      <c r="B19534">
        <v>133505</v>
      </c>
      <c r="C19534">
        <v>133530</v>
      </c>
      <c r="D19534">
        <v>133495</v>
      </c>
      <c r="E19534">
        <v>133510</v>
      </c>
    </row>
    <row r="19535" spans="1:5" x14ac:dyDescent="0.25">
      <c r="A19535" s="2">
        <v>45735.535416666666</v>
      </c>
      <c r="B19535">
        <v>133465</v>
      </c>
      <c r="C19535">
        <v>133545</v>
      </c>
      <c r="D19535">
        <v>133465</v>
      </c>
      <c r="E19535">
        <v>133505</v>
      </c>
    </row>
    <row r="19536" spans="1:5" x14ac:dyDescent="0.25">
      <c r="A19536" s="2">
        <v>45735.534722222219</v>
      </c>
      <c r="B19536">
        <v>133510</v>
      </c>
      <c r="C19536">
        <v>133525</v>
      </c>
      <c r="D19536">
        <v>133450</v>
      </c>
      <c r="E19536">
        <v>133470</v>
      </c>
    </row>
    <row r="19537" spans="1:5" x14ac:dyDescent="0.25">
      <c r="A19537" s="2">
        <v>45735.53402777778</v>
      </c>
      <c r="B19537">
        <v>133560</v>
      </c>
      <c r="C19537">
        <v>133570</v>
      </c>
      <c r="D19537">
        <v>133490</v>
      </c>
      <c r="E19537">
        <v>133505</v>
      </c>
    </row>
    <row r="19538" spans="1:5" x14ac:dyDescent="0.25">
      <c r="A19538" s="2">
        <v>45735.533333333333</v>
      </c>
      <c r="B19538">
        <v>133575</v>
      </c>
      <c r="C19538">
        <v>133585</v>
      </c>
      <c r="D19538">
        <v>133545</v>
      </c>
      <c r="E19538">
        <v>133565</v>
      </c>
    </row>
    <row r="19539" spans="1:5" x14ac:dyDescent="0.25">
      <c r="A19539" s="2">
        <v>45735.532638888886</v>
      </c>
      <c r="B19539">
        <v>133570</v>
      </c>
      <c r="C19539">
        <v>133590</v>
      </c>
      <c r="D19539">
        <v>133560</v>
      </c>
      <c r="E19539">
        <v>133575</v>
      </c>
    </row>
    <row r="19540" spans="1:5" x14ac:dyDescent="0.25">
      <c r="A19540" s="2">
        <v>45735.531944444447</v>
      </c>
      <c r="B19540">
        <v>133605</v>
      </c>
      <c r="C19540">
        <v>133610</v>
      </c>
      <c r="D19540">
        <v>133555</v>
      </c>
      <c r="E19540">
        <v>133570</v>
      </c>
    </row>
    <row r="19541" spans="1:5" x14ac:dyDescent="0.25">
      <c r="A19541" s="2">
        <v>45735.53125</v>
      </c>
      <c r="B19541">
        <v>133600</v>
      </c>
      <c r="C19541">
        <v>133620</v>
      </c>
      <c r="D19541">
        <v>133590</v>
      </c>
      <c r="E19541">
        <v>133605</v>
      </c>
    </row>
    <row r="19542" spans="1:5" x14ac:dyDescent="0.25">
      <c r="A19542" s="2">
        <v>45735.530555555553</v>
      </c>
      <c r="B19542">
        <v>133650</v>
      </c>
      <c r="C19542">
        <v>133650</v>
      </c>
      <c r="D19542">
        <v>133585</v>
      </c>
      <c r="E19542">
        <v>133600</v>
      </c>
    </row>
    <row r="19543" spans="1:5" x14ac:dyDescent="0.25">
      <c r="A19543" s="2">
        <v>45735.529861111114</v>
      </c>
      <c r="B19543">
        <v>133710</v>
      </c>
      <c r="C19543">
        <v>133725</v>
      </c>
      <c r="D19543">
        <v>133625</v>
      </c>
      <c r="E19543">
        <v>133650</v>
      </c>
    </row>
    <row r="19544" spans="1:5" x14ac:dyDescent="0.25">
      <c r="A19544" s="2">
        <v>45735.529166666667</v>
      </c>
      <c r="B19544">
        <v>133535</v>
      </c>
      <c r="C19544">
        <v>133720</v>
      </c>
      <c r="D19544">
        <v>133515</v>
      </c>
      <c r="E19544">
        <v>133715</v>
      </c>
    </row>
    <row r="19545" spans="1:5" x14ac:dyDescent="0.25">
      <c r="A19545" s="2">
        <v>45735.52847222222</v>
      </c>
      <c r="B19545">
        <v>133520</v>
      </c>
      <c r="C19545">
        <v>133535</v>
      </c>
      <c r="D19545">
        <v>133510</v>
      </c>
      <c r="E19545">
        <v>133535</v>
      </c>
    </row>
    <row r="19546" spans="1:5" x14ac:dyDescent="0.25">
      <c r="A19546" s="2">
        <v>45735.527777777781</v>
      </c>
      <c r="B19546">
        <v>133565</v>
      </c>
      <c r="C19546">
        <v>133575</v>
      </c>
      <c r="D19546">
        <v>133520</v>
      </c>
      <c r="E19546">
        <v>133525</v>
      </c>
    </row>
    <row r="19547" spans="1:5" x14ac:dyDescent="0.25">
      <c r="A19547" s="2">
        <v>45735.527083333334</v>
      </c>
      <c r="B19547">
        <v>133565</v>
      </c>
      <c r="C19547">
        <v>133575</v>
      </c>
      <c r="D19547">
        <v>133545</v>
      </c>
      <c r="E19547">
        <v>133565</v>
      </c>
    </row>
    <row r="19548" spans="1:5" x14ac:dyDescent="0.25">
      <c r="A19548" s="2">
        <v>45735.526388888888</v>
      </c>
      <c r="B19548">
        <v>133520</v>
      </c>
      <c r="C19548">
        <v>133570</v>
      </c>
      <c r="D19548">
        <v>133520</v>
      </c>
      <c r="E19548">
        <v>133570</v>
      </c>
    </row>
    <row r="19549" spans="1:5" x14ac:dyDescent="0.25">
      <c r="A19549" s="2">
        <v>45735.525694444441</v>
      </c>
      <c r="B19549">
        <v>133500</v>
      </c>
      <c r="C19549">
        <v>133560</v>
      </c>
      <c r="D19549">
        <v>133495</v>
      </c>
      <c r="E19549">
        <v>133520</v>
      </c>
    </row>
    <row r="19550" spans="1:5" x14ac:dyDescent="0.25">
      <c r="A19550" s="2">
        <v>45735.525000000001</v>
      </c>
      <c r="B19550">
        <v>133500</v>
      </c>
      <c r="C19550">
        <v>133515</v>
      </c>
      <c r="D19550">
        <v>133485</v>
      </c>
      <c r="E19550">
        <v>133500</v>
      </c>
    </row>
    <row r="19551" spans="1:5" x14ac:dyDescent="0.25">
      <c r="A19551" s="2">
        <v>45735.524305555555</v>
      </c>
      <c r="B19551">
        <v>133465</v>
      </c>
      <c r="C19551">
        <v>133520</v>
      </c>
      <c r="D19551">
        <v>133460</v>
      </c>
      <c r="E19551">
        <v>133500</v>
      </c>
    </row>
    <row r="19552" spans="1:5" x14ac:dyDescent="0.25">
      <c r="A19552" s="2">
        <v>45735.523611111108</v>
      </c>
      <c r="B19552">
        <v>133480</v>
      </c>
      <c r="C19552">
        <v>133490</v>
      </c>
      <c r="D19552">
        <v>133450</v>
      </c>
      <c r="E19552">
        <v>133465</v>
      </c>
    </row>
    <row r="19553" spans="1:5" x14ac:dyDescent="0.25">
      <c r="A19553" s="2">
        <v>45735.522916666669</v>
      </c>
      <c r="B19553">
        <v>133480</v>
      </c>
      <c r="C19553">
        <v>133510</v>
      </c>
      <c r="D19553">
        <v>133465</v>
      </c>
      <c r="E19553">
        <v>133475</v>
      </c>
    </row>
    <row r="19554" spans="1:5" x14ac:dyDescent="0.25">
      <c r="A19554" s="2">
        <v>45735.522222222222</v>
      </c>
      <c r="B19554">
        <v>133575</v>
      </c>
      <c r="C19554">
        <v>133575</v>
      </c>
      <c r="D19554">
        <v>133475</v>
      </c>
      <c r="E19554">
        <v>133480</v>
      </c>
    </row>
    <row r="19555" spans="1:5" x14ac:dyDescent="0.25">
      <c r="A19555" s="2">
        <v>45735.521527777775</v>
      </c>
      <c r="B19555">
        <v>133550</v>
      </c>
      <c r="C19555">
        <v>133590</v>
      </c>
      <c r="D19555">
        <v>133530</v>
      </c>
      <c r="E19555">
        <v>133570</v>
      </c>
    </row>
    <row r="19556" spans="1:5" x14ac:dyDescent="0.25">
      <c r="A19556" s="2">
        <v>45735.520833333336</v>
      </c>
      <c r="B19556">
        <v>133475</v>
      </c>
      <c r="C19556">
        <v>133550</v>
      </c>
      <c r="D19556">
        <v>133455</v>
      </c>
      <c r="E19556">
        <v>133550</v>
      </c>
    </row>
    <row r="19557" spans="1:5" x14ac:dyDescent="0.25">
      <c r="A19557" s="2">
        <v>45735.520138888889</v>
      </c>
      <c r="B19557">
        <v>133460</v>
      </c>
      <c r="C19557">
        <v>133475</v>
      </c>
      <c r="D19557">
        <v>133450</v>
      </c>
      <c r="E19557">
        <v>133475</v>
      </c>
    </row>
    <row r="19558" spans="1:5" x14ac:dyDescent="0.25">
      <c r="A19558" s="2">
        <v>45735.519444444442</v>
      </c>
      <c r="B19558">
        <v>133500</v>
      </c>
      <c r="C19558">
        <v>133505</v>
      </c>
      <c r="D19558">
        <v>133445</v>
      </c>
      <c r="E19558">
        <v>133455</v>
      </c>
    </row>
    <row r="19559" spans="1:5" x14ac:dyDescent="0.25">
      <c r="A19559" s="2">
        <v>45735.518750000003</v>
      </c>
      <c r="B19559">
        <v>133490</v>
      </c>
      <c r="C19559">
        <v>133510</v>
      </c>
      <c r="D19559">
        <v>133480</v>
      </c>
      <c r="E19559">
        <v>133500</v>
      </c>
    </row>
    <row r="19560" spans="1:5" x14ac:dyDescent="0.25">
      <c r="A19560" s="2">
        <v>45735.518055555556</v>
      </c>
      <c r="B19560">
        <v>133545</v>
      </c>
      <c r="C19560">
        <v>133555</v>
      </c>
      <c r="D19560">
        <v>133450</v>
      </c>
      <c r="E19560">
        <v>133495</v>
      </c>
    </row>
    <row r="19561" spans="1:5" x14ac:dyDescent="0.25">
      <c r="A19561" s="2">
        <v>45735.517361111109</v>
      </c>
      <c r="B19561">
        <v>133460</v>
      </c>
      <c r="C19561">
        <v>133610</v>
      </c>
      <c r="D19561">
        <v>133460</v>
      </c>
      <c r="E19561">
        <v>133545</v>
      </c>
    </row>
    <row r="19562" spans="1:5" x14ac:dyDescent="0.25">
      <c r="A19562" s="2">
        <v>45735.51666666667</v>
      </c>
      <c r="B19562">
        <v>133495</v>
      </c>
      <c r="C19562">
        <v>133515</v>
      </c>
      <c r="D19562">
        <v>133425</v>
      </c>
      <c r="E19562">
        <v>133465</v>
      </c>
    </row>
    <row r="19563" spans="1:5" x14ac:dyDescent="0.25">
      <c r="A19563" s="2">
        <v>45735.515972222223</v>
      </c>
      <c r="B19563">
        <v>133500</v>
      </c>
      <c r="C19563">
        <v>133525</v>
      </c>
      <c r="D19563">
        <v>133480</v>
      </c>
      <c r="E19563">
        <v>133495</v>
      </c>
    </row>
    <row r="19564" spans="1:5" x14ac:dyDescent="0.25">
      <c r="A19564" s="2">
        <v>45735.515277777777</v>
      </c>
      <c r="B19564">
        <v>133525</v>
      </c>
      <c r="C19564">
        <v>133530</v>
      </c>
      <c r="D19564">
        <v>133500</v>
      </c>
      <c r="E19564">
        <v>133505</v>
      </c>
    </row>
    <row r="19565" spans="1:5" x14ac:dyDescent="0.25">
      <c r="A19565" s="2">
        <v>45735.51458333333</v>
      </c>
      <c r="B19565">
        <v>133480</v>
      </c>
      <c r="C19565">
        <v>133530</v>
      </c>
      <c r="D19565">
        <v>133480</v>
      </c>
      <c r="E19565">
        <v>133525</v>
      </c>
    </row>
    <row r="19566" spans="1:5" x14ac:dyDescent="0.25">
      <c r="A19566" s="2">
        <v>45735.513888888891</v>
      </c>
      <c r="B19566">
        <v>133535</v>
      </c>
      <c r="C19566">
        <v>133560</v>
      </c>
      <c r="D19566">
        <v>133455</v>
      </c>
      <c r="E19566">
        <v>133480</v>
      </c>
    </row>
    <row r="19567" spans="1:5" x14ac:dyDescent="0.25">
      <c r="A19567" s="2">
        <v>45735.513194444444</v>
      </c>
      <c r="B19567">
        <v>133545</v>
      </c>
      <c r="C19567">
        <v>133570</v>
      </c>
      <c r="D19567">
        <v>133520</v>
      </c>
      <c r="E19567">
        <v>133535</v>
      </c>
    </row>
    <row r="19568" spans="1:5" x14ac:dyDescent="0.25">
      <c r="A19568" s="2">
        <v>45735.512499999997</v>
      </c>
      <c r="B19568">
        <v>133515</v>
      </c>
      <c r="C19568">
        <v>133565</v>
      </c>
      <c r="D19568">
        <v>133510</v>
      </c>
      <c r="E19568">
        <v>133545</v>
      </c>
    </row>
    <row r="19569" spans="1:5" x14ac:dyDescent="0.25">
      <c r="A19569" s="2">
        <v>45735.511805555558</v>
      </c>
      <c r="B19569">
        <v>133515</v>
      </c>
      <c r="C19569">
        <v>133530</v>
      </c>
      <c r="D19569">
        <v>133500</v>
      </c>
      <c r="E19569">
        <v>133520</v>
      </c>
    </row>
    <row r="19570" spans="1:5" x14ac:dyDescent="0.25">
      <c r="A19570" s="2">
        <v>45735.511111111111</v>
      </c>
      <c r="B19570">
        <v>133515</v>
      </c>
      <c r="C19570">
        <v>133520</v>
      </c>
      <c r="D19570">
        <v>133490</v>
      </c>
      <c r="E19570">
        <v>133515</v>
      </c>
    </row>
    <row r="19571" spans="1:5" x14ac:dyDescent="0.25">
      <c r="A19571" s="2">
        <v>45735.510416666664</v>
      </c>
      <c r="B19571">
        <v>133510</v>
      </c>
      <c r="C19571">
        <v>133545</v>
      </c>
      <c r="D19571">
        <v>133500</v>
      </c>
      <c r="E19571">
        <v>133515</v>
      </c>
    </row>
    <row r="19572" spans="1:5" x14ac:dyDescent="0.25">
      <c r="A19572" s="2">
        <v>45735.509722222225</v>
      </c>
      <c r="B19572">
        <v>133525</v>
      </c>
      <c r="C19572">
        <v>133525</v>
      </c>
      <c r="D19572">
        <v>133495</v>
      </c>
      <c r="E19572">
        <v>133515</v>
      </c>
    </row>
    <row r="19573" spans="1:5" x14ac:dyDescent="0.25">
      <c r="A19573" s="2">
        <v>45735.509027777778</v>
      </c>
      <c r="B19573">
        <v>133535</v>
      </c>
      <c r="C19573">
        <v>133570</v>
      </c>
      <c r="D19573">
        <v>133505</v>
      </c>
      <c r="E19573">
        <v>133525</v>
      </c>
    </row>
    <row r="19574" spans="1:5" x14ac:dyDescent="0.25">
      <c r="A19574" s="2">
        <v>45735.508333333331</v>
      </c>
      <c r="B19574">
        <v>133485</v>
      </c>
      <c r="C19574">
        <v>133545</v>
      </c>
      <c r="D19574">
        <v>133475</v>
      </c>
      <c r="E19574">
        <v>133530</v>
      </c>
    </row>
    <row r="19575" spans="1:5" x14ac:dyDescent="0.25">
      <c r="A19575" s="2">
        <v>45735.507638888892</v>
      </c>
      <c r="B19575">
        <v>133470</v>
      </c>
      <c r="C19575">
        <v>133490</v>
      </c>
      <c r="D19575">
        <v>133450</v>
      </c>
      <c r="E19575">
        <v>133490</v>
      </c>
    </row>
    <row r="19576" spans="1:5" x14ac:dyDescent="0.25">
      <c r="A19576" s="2">
        <v>45735.506944444445</v>
      </c>
      <c r="B19576">
        <v>133515</v>
      </c>
      <c r="C19576">
        <v>133525</v>
      </c>
      <c r="D19576">
        <v>133455</v>
      </c>
      <c r="E19576">
        <v>133470</v>
      </c>
    </row>
    <row r="19577" spans="1:5" x14ac:dyDescent="0.25">
      <c r="A19577" s="2">
        <v>45735.506249999999</v>
      </c>
      <c r="B19577">
        <v>133520</v>
      </c>
      <c r="C19577">
        <v>133570</v>
      </c>
      <c r="D19577">
        <v>133500</v>
      </c>
      <c r="E19577">
        <v>133510</v>
      </c>
    </row>
    <row r="19578" spans="1:5" x14ac:dyDescent="0.25">
      <c r="A19578" s="2">
        <v>45735.505555555559</v>
      </c>
      <c r="B19578">
        <v>133520</v>
      </c>
      <c r="C19578">
        <v>133545</v>
      </c>
      <c r="D19578">
        <v>133500</v>
      </c>
      <c r="E19578">
        <v>133520</v>
      </c>
    </row>
    <row r="19579" spans="1:5" x14ac:dyDescent="0.25">
      <c r="A19579" s="2">
        <v>45735.504861111112</v>
      </c>
      <c r="B19579">
        <v>133500</v>
      </c>
      <c r="C19579">
        <v>133555</v>
      </c>
      <c r="D19579">
        <v>133430</v>
      </c>
      <c r="E19579">
        <v>133520</v>
      </c>
    </row>
    <row r="19580" spans="1:5" x14ac:dyDescent="0.25">
      <c r="A19580" s="2">
        <v>45735.504166666666</v>
      </c>
      <c r="B19580">
        <v>133530</v>
      </c>
      <c r="C19580">
        <v>133540</v>
      </c>
      <c r="D19580">
        <v>133495</v>
      </c>
      <c r="E19580">
        <v>133500</v>
      </c>
    </row>
    <row r="19581" spans="1:5" x14ac:dyDescent="0.25">
      <c r="A19581" s="2">
        <v>45735.503472222219</v>
      </c>
      <c r="B19581">
        <v>133580</v>
      </c>
      <c r="C19581">
        <v>133580</v>
      </c>
      <c r="D19581">
        <v>133515</v>
      </c>
      <c r="E19581">
        <v>133535</v>
      </c>
    </row>
    <row r="19582" spans="1:5" x14ac:dyDescent="0.25">
      <c r="A19582" s="2">
        <v>45735.50277777778</v>
      </c>
      <c r="B19582">
        <v>133635</v>
      </c>
      <c r="C19582">
        <v>133645</v>
      </c>
      <c r="D19582">
        <v>133575</v>
      </c>
      <c r="E19582">
        <v>133580</v>
      </c>
    </row>
    <row r="19583" spans="1:5" x14ac:dyDescent="0.25">
      <c r="A19583" s="2">
        <v>45735.502083333333</v>
      </c>
      <c r="B19583">
        <v>133615</v>
      </c>
      <c r="C19583">
        <v>133650</v>
      </c>
      <c r="D19583">
        <v>133590</v>
      </c>
      <c r="E19583">
        <v>133640</v>
      </c>
    </row>
    <row r="19584" spans="1:5" x14ac:dyDescent="0.25">
      <c r="A19584" s="2">
        <v>45735.501388888886</v>
      </c>
      <c r="B19584">
        <v>133650</v>
      </c>
      <c r="C19584">
        <v>133670</v>
      </c>
      <c r="D19584">
        <v>133605</v>
      </c>
      <c r="E19584">
        <v>133610</v>
      </c>
    </row>
    <row r="19585" spans="1:5" x14ac:dyDescent="0.25">
      <c r="A19585" s="2">
        <v>45735.500694444447</v>
      </c>
      <c r="B19585">
        <v>133665</v>
      </c>
      <c r="C19585">
        <v>133675</v>
      </c>
      <c r="D19585">
        <v>133620</v>
      </c>
      <c r="E19585">
        <v>133645</v>
      </c>
    </row>
    <row r="19586" spans="1:5" x14ac:dyDescent="0.25">
      <c r="A19586" s="2">
        <v>45735.5</v>
      </c>
      <c r="B19586">
        <v>133665</v>
      </c>
      <c r="C19586">
        <v>133690</v>
      </c>
      <c r="D19586">
        <v>133635</v>
      </c>
      <c r="E19586">
        <v>133670</v>
      </c>
    </row>
    <row r="19587" spans="1:5" x14ac:dyDescent="0.25">
      <c r="A19587" s="2">
        <v>45735.499305555553</v>
      </c>
      <c r="B19587">
        <v>133660</v>
      </c>
      <c r="C19587">
        <v>133680</v>
      </c>
      <c r="D19587">
        <v>133640</v>
      </c>
      <c r="E19587">
        <v>133665</v>
      </c>
    </row>
    <row r="19588" spans="1:5" x14ac:dyDescent="0.25">
      <c r="A19588" s="2">
        <v>45735.498611111114</v>
      </c>
      <c r="B19588">
        <v>133785</v>
      </c>
      <c r="C19588">
        <v>133800</v>
      </c>
      <c r="D19588">
        <v>133620</v>
      </c>
      <c r="E19588">
        <v>133660</v>
      </c>
    </row>
    <row r="19589" spans="1:5" x14ac:dyDescent="0.25">
      <c r="A19589" s="2">
        <v>45735.497916666667</v>
      </c>
      <c r="B19589">
        <v>133800</v>
      </c>
      <c r="C19589">
        <v>133805</v>
      </c>
      <c r="D19589">
        <v>133750</v>
      </c>
      <c r="E19589">
        <v>133780</v>
      </c>
    </row>
    <row r="19590" spans="1:5" x14ac:dyDescent="0.25">
      <c r="A19590" s="2">
        <v>45735.49722222222</v>
      </c>
      <c r="B19590">
        <v>133830</v>
      </c>
      <c r="C19590">
        <v>133840</v>
      </c>
      <c r="D19590">
        <v>133780</v>
      </c>
      <c r="E19590">
        <v>133800</v>
      </c>
    </row>
    <row r="19591" spans="1:5" x14ac:dyDescent="0.25">
      <c r="A19591" s="2">
        <v>45735.496527777781</v>
      </c>
      <c r="B19591">
        <v>133855</v>
      </c>
      <c r="C19591">
        <v>133880</v>
      </c>
      <c r="D19591">
        <v>133825</v>
      </c>
      <c r="E19591">
        <v>133825</v>
      </c>
    </row>
    <row r="19592" spans="1:5" x14ac:dyDescent="0.25">
      <c r="A19592" s="2">
        <v>45735.495833333334</v>
      </c>
      <c r="B19592">
        <v>133800</v>
      </c>
      <c r="C19592">
        <v>133860</v>
      </c>
      <c r="D19592">
        <v>133795</v>
      </c>
      <c r="E19592">
        <v>133855</v>
      </c>
    </row>
    <row r="19593" spans="1:5" x14ac:dyDescent="0.25">
      <c r="A19593" s="2">
        <v>45735.495138888888</v>
      </c>
      <c r="B19593">
        <v>133740</v>
      </c>
      <c r="C19593">
        <v>133805</v>
      </c>
      <c r="D19593">
        <v>133720</v>
      </c>
      <c r="E19593">
        <v>133805</v>
      </c>
    </row>
    <row r="19594" spans="1:5" x14ac:dyDescent="0.25">
      <c r="A19594" s="2">
        <v>45735.494444444441</v>
      </c>
      <c r="B19594">
        <v>133750</v>
      </c>
      <c r="C19594">
        <v>133760</v>
      </c>
      <c r="D19594">
        <v>133710</v>
      </c>
      <c r="E19594">
        <v>133740</v>
      </c>
    </row>
    <row r="19595" spans="1:5" x14ac:dyDescent="0.25">
      <c r="A19595" s="2">
        <v>45735.493750000001</v>
      </c>
      <c r="B19595">
        <v>133795</v>
      </c>
      <c r="C19595">
        <v>133795</v>
      </c>
      <c r="D19595">
        <v>133705</v>
      </c>
      <c r="E19595">
        <v>133745</v>
      </c>
    </row>
    <row r="19596" spans="1:5" x14ac:dyDescent="0.25">
      <c r="A19596" s="2">
        <v>45735.493055555555</v>
      </c>
      <c r="B19596">
        <v>133840</v>
      </c>
      <c r="C19596">
        <v>133855</v>
      </c>
      <c r="D19596">
        <v>133765</v>
      </c>
      <c r="E19596">
        <v>133790</v>
      </c>
    </row>
    <row r="19597" spans="1:5" x14ac:dyDescent="0.25">
      <c r="A19597" s="2">
        <v>45735.492361111108</v>
      </c>
      <c r="B19597">
        <v>133855</v>
      </c>
      <c r="C19597">
        <v>133865</v>
      </c>
      <c r="D19597">
        <v>133795</v>
      </c>
      <c r="E19597">
        <v>133845</v>
      </c>
    </row>
    <row r="19598" spans="1:5" x14ac:dyDescent="0.25">
      <c r="A19598" s="2">
        <v>45735.491666666669</v>
      </c>
      <c r="B19598">
        <v>133920</v>
      </c>
      <c r="C19598">
        <v>133940</v>
      </c>
      <c r="D19598">
        <v>133845</v>
      </c>
      <c r="E19598">
        <v>133855</v>
      </c>
    </row>
    <row r="19599" spans="1:5" x14ac:dyDescent="0.25">
      <c r="A19599" s="2">
        <v>45735.490972222222</v>
      </c>
      <c r="B19599">
        <v>133950</v>
      </c>
      <c r="C19599">
        <v>133960</v>
      </c>
      <c r="D19599">
        <v>133895</v>
      </c>
      <c r="E19599">
        <v>133915</v>
      </c>
    </row>
    <row r="19600" spans="1:5" x14ac:dyDescent="0.25">
      <c r="A19600" s="2">
        <v>45735.490277777775</v>
      </c>
      <c r="B19600">
        <v>133915</v>
      </c>
      <c r="C19600">
        <v>133980</v>
      </c>
      <c r="D19600">
        <v>133900</v>
      </c>
      <c r="E19600">
        <v>133950</v>
      </c>
    </row>
    <row r="19601" spans="1:5" x14ac:dyDescent="0.25">
      <c r="A19601" s="2">
        <v>45735.489583333336</v>
      </c>
      <c r="B19601">
        <v>133860</v>
      </c>
      <c r="C19601">
        <v>133930</v>
      </c>
      <c r="D19601">
        <v>133845</v>
      </c>
      <c r="E19601">
        <v>133920</v>
      </c>
    </row>
    <row r="19602" spans="1:5" x14ac:dyDescent="0.25">
      <c r="A19602" s="2">
        <v>45735.488888888889</v>
      </c>
      <c r="B19602">
        <v>133840</v>
      </c>
      <c r="C19602">
        <v>133900</v>
      </c>
      <c r="D19602">
        <v>133835</v>
      </c>
      <c r="E19602">
        <v>133865</v>
      </c>
    </row>
    <row r="19603" spans="1:5" x14ac:dyDescent="0.25">
      <c r="A19603" s="2">
        <v>45735.488194444442</v>
      </c>
      <c r="B19603">
        <v>133865</v>
      </c>
      <c r="C19603">
        <v>133870</v>
      </c>
      <c r="D19603">
        <v>133825</v>
      </c>
      <c r="E19603">
        <v>133845</v>
      </c>
    </row>
    <row r="19604" spans="1:5" x14ac:dyDescent="0.25">
      <c r="A19604" s="2">
        <v>45735.487500000003</v>
      </c>
      <c r="B19604">
        <v>133885</v>
      </c>
      <c r="C19604">
        <v>133890</v>
      </c>
      <c r="D19604">
        <v>133845</v>
      </c>
      <c r="E19604">
        <v>133860</v>
      </c>
    </row>
    <row r="19605" spans="1:5" x14ac:dyDescent="0.25">
      <c r="A19605" s="2">
        <v>45735.486805555556</v>
      </c>
      <c r="B19605">
        <v>133920</v>
      </c>
      <c r="C19605">
        <v>133930</v>
      </c>
      <c r="D19605">
        <v>133850</v>
      </c>
      <c r="E19605">
        <v>133890</v>
      </c>
    </row>
    <row r="19606" spans="1:5" x14ac:dyDescent="0.25">
      <c r="A19606" s="2">
        <v>45735.486111111109</v>
      </c>
      <c r="B19606">
        <v>133835</v>
      </c>
      <c r="C19606">
        <v>133940</v>
      </c>
      <c r="D19606">
        <v>133820</v>
      </c>
      <c r="E19606">
        <v>133920</v>
      </c>
    </row>
    <row r="19607" spans="1:5" x14ac:dyDescent="0.25">
      <c r="A19607" s="2">
        <v>45735.48541666667</v>
      </c>
      <c r="B19607">
        <v>133810</v>
      </c>
      <c r="C19607">
        <v>133845</v>
      </c>
      <c r="D19607">
        <v>133785</v>
      </c>
      <c r="E19607">
        <v>133835</v>
      </c>
    </row>
    <row r="19608" spans="1:5" x14ac:dyDescent="0.25">
      <c r="A19608" s="2">
        <v>45735.484722222223</v>
      </c>
      <c r="B19608">
        <v>133845</v>
      </c>
      <c r="C19608">
        <v>133850</v>
      </c>
      <c r="D19608">
        <v>133765</v>
      </c>
      <c r="E19608">
        <v>133810</v>
      </c>
    </row>
    <row r="19609" spans="1:5" x14ac:dyDescent="0.25">
      <c r="A19609" s="2">
        <v>45735.484027777777</v>
      </c>
      <c r="B19609">
        <v>133855</v>
      </c>
      <c r="C19609">
        <v>133875</v>
      </c>
      <c r="D19609">
        <v>133810</v>
      </c>
      <c r="E19609">
        <v>133845</v>
      </c>
    </row>
    <row r="19610" spans="1:5" x14ac:dyDescent="0.25">
      <c r="A19610" s="2">
        <v>45735.48333333333</v>
      </c>
      <c r="B19610">
        <v>133780</v>
      </c>
      <c r="C19610">
        <v>133865</v>
      </c>
      <c r="D19610">
        <v>133750</v>
      </c>
      <c r="E19610">
        <v>133860</v>
      </c>
    </row>
    <row r="19611" spans="1:5" x14ac:dyDescent="0.25">
      <c r="A19611" s="2">
        <v>45735.482638888891</v>
      </c>
      <c r="B19611">
        <v>133750</v>
      </c>
      <c r="C19611">
        <v>133805</v>
      </c>
      <c r="D19611">
        <v>133730</v>
      </c>
      <c r="E19611">
        <v>133775</v>
      </c>
    </row>
    <row r="19612" spans="1:5" x14ac:dyDescent="0.25">
      <c r="A19612" s="2">
        <v>45735.481944444444</v>
      </c>
      <c r="B19612">
        <v>133720</v>
      </c>
      <c r="C19612">
        <v>133785</v>
      </c>
      <c r="D19612">
        <v>133710</v>
      </c>
      <c r="E19612">
        <v>133750</v>
      </c>
    </row>
    <row r="19613" spans="1:5" x14ac:dyDescent="0.25">
      <c r="A19613" s="2">
        <v>45735.481249999997</v>
      </c>
      <c r="B19613">
        <v>133805</v>
      </c>
      <c r="C19613">
        <v>133810</v>
      </c>
      <c r="D19613">
        <v>133670</v>
      </c>
      <c r="E19613">
        <v>133720</v>
      </c>
    </row>
    <row r="19614" spans="1:5" x14ac:dyDescent="0.25">
      <c r="A19614" s="2">
        <v>45735.480555555558</v>
      </c>
      <c r="B19614">
        <v>133820</v>
      </c>
      <c r="C19614">
        <v>133865</v>
      </c>
      <c r="D19614">
        <v>133785</v>
      </c>
      <c r="E19614">
        <v>133805</v>
      </c>
    </row>
    <row r="19615" spans="1:5" x14ac:dyDescent="0.25">
      <c r="A19615" s="2">
        <v>45735.479861111111</v>
      </c>
      <c r="B19615">
        <v>133865</v>
      </c>
      <c r="C19615">
        <v>133885</v>
      </c>
      <c r="D19615">
        <v>133815</v>
      </c>
      <c r="E19615">
        <v>133820</v>
      </c>
    </row>
    <row r="19616" spans="1:5" x14ac:dyDescent="0.25">
      <c r="A19616" s="2">
        <v>45735.479166666664</v>
      </c>
      <c r="B19616">
        <v>133840</v>
      </c>
      <c r="C19616">
        <v>133910</v>
      </c>
      <c r="D19616">
        <v>133800</v>
      </c>
      <c r="E19616">
        <v>133865</v>
      </c>
    </row>
    <row r="19617" spans="1:5" x14ac:dyDescent="0.25">
      <c r="A19617" s="2">
        <v>45735.478472222225</v>
      </c>
      <c r="B19617">
        <v>133915</v>
      </c>
      <c r="C19617">
        <v>133935</v>
      </c>
      <c r="D19617">
        <v>133820</v>
      </c>
      <c r="E19617">
        <v>133840</v>
      </c>
    </row>
    <row r="19618" spans="1:5" x14ac:dyDescent="0.25">
      <c r="A19618" s="2">
        <v>45735.477777777778</v>
      </c>
      <c r="B19618">
        <v>133960</v>
      </c>
      <c r="C19618">
        <v>133970</v>
      </c>
      <c r="D19618">
        <v>133890</v>
      </c>
      <c r="E19618">
        <v>133915</v>
      </c>
    </row>
    <row r="19619" spans="1:5" x14ac:dyDescent="0.25">
      <c r="A19619" s="2">
        <v>45735.477083333331</v>
      </c>
      <c r="B19619">
        <v>133960</v>
      </c>
      <c r="C19619">
        <v>133985</v>
      </c>
      <c r="D19619">
        <v>133920</v>
      </c>
      <c r="E19619">
        <v>133955</v>
      </c>
    </row>
    <row r="19620" spans="1:5" x14ac:dyDescent="0.25">
      <c r="A19620" s="2">
        <v>45735.476388888892</v>
      </c>
      <c r="B19620">
        <v>134005</v>
      </c>
      <c r="C19620">
        <v>134005</v>
      </c>
      <c r="D19620">
        <v>133945</v>
      </c>
      <c r="E19620">
        <v>133955</v>
      </c>
    </row>
    <row r="19621" spans="1:5" x14ac:dyDescent="0.25">
      <c r="A19621" s="2">
        <v>45735.475694444445</v>
      </c>
      <c r="B19621">
        <v>134045</v>
      </c>
      <c r="C19621">
        <v>134050</v>
      </c>
      <c r="D19621">
        <v>133985</v>
      </c>
      <c r="E19621">
        <v>134000</v>
      </c>
    </row>
    <row r="19622" spans="1:5" x14ac:dyDescent="0.25">
      <c r="A19622" s="2">
        <v>45735.474999999999</v>
      </c>
      <c r="B19622">
        <v>133955</v>
      </c>
      <c r="C19622">
        <v>134055</v>
      </c>
      <c r="D19622">
        <v>133915</v>
      </c>
      <c r="E19622">
        <v>134045</v>
      </c>
    </row>
    <row r="19623" spans="1:5" x14ac:dyDescent="0.25">
      <c r="A19623" s="2">
        <v>45735.474305555559</v>
      </c>
      <c r="B19623">
        <v>133955</v>
      </c>
      <c r="C19623">
        <v>134025</v>
      </c>
      <c r="D19623">
        <v>133920</v>
      </c>
      <c r="E19623">
        <v>133960</v>
      </c>
    </row>
    <row r="19624" spans="1:5" x14ac:dyDescent="0.25">
      <c r="A19624" s="2">
        <v>45735.473611111112</v>
      </c>
      <c r="B19624">
        <v>133870</v>
      </c>
      <c r="C19624">
        <v>133970</v>
      </c>
      <c r="D19624">
        <v>133800</v>
      </c>
      <c r="E19624">
        <v>133955</v>
      </c>
    </row>
    <row r="19625" spans="1:5" x14ac:dyDescent="0.25">
      <c r="A19625" s="2">
        <v>45735.472916666666</v>
      </c>
      <c r="B19625">
        <v>133825</v>
      </c>
      <c r="C19625">
        <v>133910</v>
      </c>
      <c r="D19625">
        <v>133810</v>
      </c>
      <c r="E19625">
        <v>133870</v>
      </c>
    </row>
    <row r="19626" spans="1:5" x14ac:dyDescent="0.25">
      <c r="A19626" s="2">
        <v>45735.472222222219</v>
      </c>
      <c r="B19626">
        <v>133795</v>
      </c>
      <c r="C19626">
        <v>133850</v>
      </c>
      <c r="D19626">
        <v>133780</v>
      </c>
      <c r="E19626">
        <v>133820</v>
      </c>
    </row>
    <row r="19627" spans="1:5" x14ac:dyDescent="0.25">
      <c r="A19627" s="2">
        <v>45735.47152777778</v>
      </c>
      <c r="B19627">
        <v>133770</v>
      </c>
      <c r="C19627">
        <v>133800</v>
      </c>
      <c r="D19627">
        <v>133725</v>
      </c>
      <c r="E19627">
        <v>133800</v>
      </c>
    </row>
    <row r="19628" spans="1:5" x14ac:dyDescent="0.25">
      <c r="A19628" s="2">
        <v>45735.470833333333</v>
      </c>
      <c r="B19628">
        <v>133760</v>
      </c>
      <c r="C19628">
        <v>133800</v>
      </c>
      <c r="D19628">
        <v>133730</v>
      </c>
      <c r="E19628">
        <v>133765</v>
      </c>
    </row>
    <row r="19629" spans="1:5" x14ac:dyDescent="0.25">
      <c r="A19629" s="2">
        <v>45735.470138888886</v>
      </c>
      <c r="B19629">
        <v>133800</v>
      </c>
      <c r="C19629">
        <v>133805</v>
      </c>
      <c r="D19629">
        <v>133745</v>
      </c>
      <c r="E19629">
        <v>133760</v>
      </c>
    </row>
    <row r="19630" spans="1:5" x14ac:dyDescent="0.25">
      <c r="A19630" s="2">
        <v>45735.469444444447</v>
      </c>
      <c r="B19630">
        <v>133840</v>
      </c>
      <c r="C19630">
        <v>133850</v>
      </c>
      <c r="D19630">
        <v>133770</v>
      </c>
      <c r="E19630">
        <v>133800</v>
      </c>
    </row>
    <row r="19631" spans="1:5" x14ac:dyDescent="0.25">
      <c r="A19631" s="2">
        <v>45735.46875</v>
      </c>
      <c r="B19631">
        <v>133890</v>
      </c>
      <c r="C19631">
        <v>133895</v>
      </c>
      <c r="D19631">
        <v>133800</v>
      </c>
      <c r="E19631">
        <v>133840</v>
      </c>
    </row>
    <row r="19632" spans="1:5" x14ac:dyDescent="0.25">
      <c r="A19632" s="2">
        <v>45735.468055555553</v>
      </c>
      <c r="B19632">
        <v>133875</v>
      </c>
      <c r="C19632">
        <v>133905</v>
      </c>
      <c r="D19632">
        <v>133815</v>
      </c>
      <c r="E19632">
        <v>133890</v>
      </c>
    </row>
    <row r="19633" spans="1:5" x14ac:dyDescent="0.25">
      <c r="A19633" s="2">
        <v>45735.467361111114</v>
      </c>
      <c r="B19633">
        <v>133930</v>
      </c>
      <c r="C19633">
        <v>133970</v>
      </c>
      <c r="D19633">
        <v>133830</v>
      </c>
      <c r="E19633">
        <v>133875</v>
      </c>
    </row>
    <row r="19634" spans="1:5" x14ac:dyDescent="0.25">
      <c r="A19634" s="2">
        <v>45735.466666666667</v>
      </c>
      <c r="B19634">
        <v>133760</v>
      </c>
      <c r="C19634">
        <v>133940</v>
      </c>
      <c r="D19634">
        <v>133740</v>
      </c>
      <c r="E19634">
        <v>133925</v>
      </c>
    </row>
    <row r="19635" spans="1:5" x14ac:dyDescent="0.25">
      <c r="A19635" s="2">
        <v>45735.46597222222</v>
      </c>
      <c r="B19635">
        <v>133685</v>
      </c>
      <c r="C19635">
        <v>133770</v>
      </c>
      <c r="D19635">
        <v>133615</v>
      </c>
      <c r="E19635">
        <v>133760</v>
      </c>
    </row>
    <row r="19636" spans="1:5" x14ac:dyDescent="0.25">
      <c r="A19636" s="2">
        <v>45735.465277777781</v>
      </c>
      <c r="B19636">
        <v>133665</v>
      </c>
      <c r="C19636">
        <v>133760</v>
      </c>
      <c r="D19636">
        <v>133645</v>
      </c>
      <c r="E19636">
        <v>133680</v>
      </c>
    </row>
    <row r="19637" spans="1:5" x14ac:dyDescent="0.25">
      <c r="A19637" s="2">
        <v>45735.464583333334</v>
      </c>
      <c r="B19637">
        <v>133450</v>
      </c>
      <c r="C19637">
        <v>133690</v>
      </c>
      <c r="D19637">
        <v>133440</v>
      </c>
      <c r="E19637">
        <v>133665</v>
      </c>
    </row>
    <row r="19638" spans="1:5" x14ac:dyDescent="0.25">
      <c r="A19638" s="2">
        <v>45735.463888888888</v>
      </c>
      <c r="B19638">
        <v>133480</v>
      </c>
      <c r="C19638">
        <v>133485</v>
      </c>
      <c r="D19638">
        <v>133405</v>
      </c>
      <c r="E19638">
        <v>133450</v>
      </c>
    </row>
    <row r="19639" spans="1:5" x14ac:dyDescent="0.25">
      <c r="A19639" s="2">
        <v>45735.463194444441</v>
      </c>
      <c r="B19639">
        <v>133420</v>
      </c>
      <c r="C19639">
        <v>133480</v>
      </c>
      <c r="D19639">
        <v>133400</v>
      </c>
      <c r="E19639">
        <v>133475</v>
      </c>
    </row>
    <row r="19640" spans="1:5" x14ac:dyDescent="0.25">
      <c r="A19640" s="2">
        <v>45735.462500000001</v>
      </c>
      <c r="B19640">
        <v>133445</v>
      </c>
      <c r="C19640">
        <v>133475</v>
      </c>
      <c r="D19640">
        <v>133410</v>
      </c>
      <c r="E19640">
        <v>133420</v>
      </c>
    </row>
    <row r="19641" spans="1:5" x14ac:dyDescent="0.25">
      <c r="A19641" s="2">
        <v>45735.461805555555</v>
      </c>
      <c r="B19641">
        <v>133475</v>
      </c>
      <c r="C19641">
        <v>133480</v>
      </c>
      <c r="D19641">
        <v>133415</v>
      </c>
      <c r="E19641">
        <v>133445</v>
      </c>
    </row>
    <row r="19642" spans="1:5" x14ac:dyDescent="0.25">
      <c r="A19642" s="2">
        <v>45735.461111111108</v>
      </c>
      <c r="B19642">
        <v>133505</v>
      </c>
      <c r="C19642">
        <v>133505</v>
      </c>
      <c r="D19642">
        <v>133465</v>
      </c>
      <c r="E19642">
        <v>133470</v>
      </c>
    </row>
    <row r="19643" spans="1:5" x14ac:dyDescent="0.25">
      <c r="A19643" s="2">
        <v>45735.460416666669</v>
      </c>
      <c r="B19643">
        <v>133450</v>
      </c>
      <c r="C19643">
        <v>133520</v>
      </c>
      <c r="D19643">
        <v>133435</v>
      </c>
      <c r="E19643">
        <v>133500</v>
      </c>
    </row>
    <row r="19644" spans="1:5" x14ac:dyDescent="0.25">
      <c r="A19644" s="2">
        <v>45735.459722222222</v>
      </c>
      <c r="B19644">
        <v>133400</v>
      </c>
      <c r="C19644">
        <v>133455</v>
      </c>
      <c r="D19644">
        <v>133390</v>
      </c>
      <c r="E19644">
        <v>133450</v>
      </c>
    </row>
    <row r="19645" spans="1:5" x14ac:dyDescent="0.25">
      <c r="A19645" s="2">
        <v>45735.459027777775</v>
      </c>
      <c r="B19645">
        <v>133415</v>
      </c>
      <c r="C19645">
        <v>133435</v>
      </c>
      <c r="D19645">
        <v>133390</v>
      </c>
      <c r="E19645">
        <v>133405</v>
      </c>
    </row>
    <row r="19646" spans="1:5" x14ac:dyDescent="0.25">
      <c r="A19646" s="2">
        <v>45735.458333333336</v>
      </c>
      <c r="B19646">
        <v>133390</v>
      </c>
      <c r="C19646">
        <v>133450</v>
      </c>
      <c r="D19646">
        <v>133365</v>
      </c>
      <c r="E19646">
        <v>133415</v>
      </c>
    </row>
    <row r="19647" spans="1:5" x14ac:dyDescent="0.25">
      <c r="A19647" s="2">
        <v>45735.457638888889</v>
      </c>
      <c r="B19647">
        <v>133365</v>
      </c>
      <c r="C19647">
        <v>133415</v>
      </c>
      <c r="D19647">
        <v>133335</v>
      </c>
      <c r="E19647">
        <v>133385</v>
      </c>
    </row>
    <row r="19648" spans="1:5" x14ac:dyDescent="0.25">
      <c r="A19648" s="2">
        <v>45735.456944444442</v>
      </c>
      <c r="B19648">
        <v>133390</v>
      </c>
      <c r="C19648">
        <v>133420</v>
      </c>
      <c r="D19648">
        <v>133340</v>
      </c>
      <c r="E19648">
        <v>133365</v>
      </c>
    </row>
    <row r="19649" spans="1:5" x14ac:dyDescent="0.25">
      <c r="A19649" s="2">
        <v>45735.456250000003</v>
      </c>
      <c r="B19649">
        <v>133440</v>
      </c>
      <c r="C19649">
        <v>133445</v>
      </c>
      <c r="D19649">
        <v>133320</v>
      </c>
      <c r="E19649">
        <v>133395</v>
      </c>
    </row>
    <row r="19650" spans="1:5" x14ac:dyDescent="0.25">
      <c r="A19650" s="2">
        <v>45735.455555555556</v>
      </c>
      <c r="B19650">
        <v>133435</v>
      </c>
      <c r="C19650">
        <v>133485</v>
      </c>
      <c r="D19650">
        <v>133390</v>
      </c>
      <c r="E19650">
        <v>133445</v>
      </c>
    </row>
    <row r="19651" spans="1:5" x14ac:dyDescent="0.25">
      <c r="A19651" s="2">
        <v>45735.454861111109</v>
      </c>
      <c r="B19651">
        <v>133455</v>
      </c>
      <c r="C19651">
        <v>133470</v>
      </c>
      <c r="D19651">
        <v>133410</v>
      </c>
      <c r="E19651">
        <v>133435</v>
      </c>
    </row>
    <row r="19652" spans="1:5" x14ac:dyDescent="0.25">
      <c r="A19652" s="2">
        <v>45735.45416666667</v>
      </c>
      <c r="B19652">
        <v>133495</v>
      </c>
      <c r="C19652">
        <v>133505</v>
      </c>
      <c r="D19652">
        <v>133455</v>
      </c>
      <c r="E19652">
        <v>133455</v>
      </c>
    </row>
    <row r="19653" spans="1:5" x14ac:dyDescent="0.25">
      <c r="A19653" s="2">
        <v>45735.453472222223</v>
      </c>
      <c r="B19653">
        <v>133505</v>
      </c>
      <c r="C19653">
        <v>133515</v>
      </c>
      <c r="D19653">
        <v>133465</v>
      </c>
      <c r="E19653">
        <v>133490</v>
      </c>
    </row>
    <row r="19654" spans="1:5" x14ac:dyDescent="0.25">
      <c r="A19654" s="2">
        <v>45735.452777777777</v>
      </c>
      <c r="B19654">
        <v>133470</v>
      </c>
      <c r="C19654">
        <v>133550</v>
      </c>
      <c r="D19654">
        <v>133455</v>
      </c>
      <c r="E19654">
        <v>133510</v>
      </c>
    </row>
    <row r="19655" spans="1:5" x14ac:dyDescent="0.25">
      <c r="A19655" s="2">
        <v>45735.45208333333</v>
      </c>
      <c r="B19655">
        <v>133470</v>
      </c>
      <c r="C19655">
        <v>133510</v>
      </c>
      <c r="D19655">
        <v>133460</v>
      </c>
      <c r="E19655">
        <v>133470</v>
      </c>
    </row>
    <row r="19656" spans="1:5" x14ac:dyDescent="0.25">
      <c r="A19656" s="2">
        <v>45735.451388888891</v>
      </c>
      <c r="B19656">
        <v>133490</v>
      </c>
      <c r="C19656">
        <v>133530</v>
      </c>
      <c r="D19656">
        <v>133460</v>
      </c>
      <c r="E19656">
        <v>133470</v>
      </c>
    </row>
    <row r="19657" spans="1:5" x14ac:dyDescent="0.25">
      <c r="A19657" s="2">
        <v>45735.450694444444</v>
      </c>
      <c r="B19657">
        <v>133450</v>
      </c>
      <c r="C19657">
        <v>133505</v>
      </c>
      <c r="D19657">
        <v>133420</v>
      </c>
      <c r="E19657">
        <v>133495</v>
      </c>
    </row>
    <row r="19658" spans="1:5" x14ac:dyDescent="0.25">
      <c r="A19658" s="2">
        <v>45735.45</v>
      </c>
      <c r="B19658">
        <v>133435</v>
      </c>
      <c r="C19658">
        <v>133455</v>
      </c>
      <c r="D19658">
        <v>133415</v>
      </c>
      <c r="E19658">
        <v>133445</v>
      </c>
    </row>
    <row r="19659" spans="1:5" x14ac:dyDescent="0.25">
      <c r="A19659" s="2">
        <v>45735.449305555558</v>
      </c>
      <c r="B19659">
        <v>133460</v>
      </c>
      <c r="C19659">
        <v>133465</v>
      </c>
      <c r="D19659">
        <v>133420</v>
      </c>
      <c r="E19659">
        <v>133430</v>
      </c>
    </row>
    <row r="19660" spans="1:5" x14ac:dyDescent="0.25">
      <c r="A19660" s="2">
        <v>45735.448611111111</v>
      </c>
      <c r="B19660">
        <v>133425</v>
      </c>
      <c r="C19660">
        <v>133480</v>
      </c>
      <c r="D19660">
        <v>133370</v>
      </c>
      <c r="E19660">
        <v>133465</v>
      </c>
    </row>
    <row r="19661" spans="1:5" x14ac:dyDescent="0.25">
      <c r="A19661" s="2">
        <v>45735.447916666664</v>
      </c>
      <c r="B19661">
        <v>133450</v>
      </c>
      <c r="C19661">
        <v>133485</v>
      </c>
      <c r="D19661">
        <v>133420</v>
      </c>
      <c r="E19661">
        <v>133420</v>
      </c>
    </row>
    <row r="19662" spans="1:5" x14ac:dyDescent="0.25">
      <c r="A19662" s="2">
        <v>45735.447222222225</v>
      </c>
      <c r="B19662">
        <v>133445</v>
      </c>
      <c r="C19662">
        <v>133485</v>
      </c>
      <c r="D19662">
        <v>133440</v>
      </c>
      <c r="E19662">
        <v>133450</v>
      </c>
    </row>
    <row r="19663" spans="1:5" x14ac:dyDescent="0.25">
      <c r="A19663" s="2">
        <v>45735.446527777778</v>
      </c>
      <c r="B19663">
        <v>133425</v>
      </c>
      <c r="C19663">
        <v>133510</v>
      </c>
      <c r="D19663">
        <v>133415</v>
      </c>
      <c r="E19663">
        <v>133450</v>
      </c>
    </row>
    <row r="19664" spans="1:5" x14ac:dyDescent="0.25">
      <c r="A19664" s="2">
        <v>45735.445833333331</v>
      </c>
      <c r="B19664">
        <v>133540</v>
      </c>
      <c r="C19664">
        <v>133545</v>
      </c>
      <c r="D19664">
        <v>133415</v>
      </c>
      <c r="E19664">
        <v>133425</v>
      </c>
    </row>
    <row r="19665" spans="1:5" x14ac:dyDescent="0.25">
      <c r="A19665" s="2">
        <v>45735.445138888892</v>
      </c>
      <c r="B19665">
        <v>133270</v>
      </c>
      <c r="C19665">
        <v>133630</v>
      </c>
      <c r="D19665">
        <v>133245</v>
      </c>
      <c r="E19665">
        <v>133535</v>
      </c>
    </row>
    <row r="19666" spans="1:5" x14ac:dyDescent="0.25">
      <c r="A19666" s="2">
        <v>45735.444444444445</v>
      </c>
      <c r="B19666">
        <v>133270</v>
      </c>
      <c r="C19666">
        <v>133280</v>
      </c>
      <c r="D19666">
        <v>133210</v>
      </c>
      <c r="E19666">
        <v>133270</v>
      </c>
    </row>
    <row r="19667" spans="1:5" x14ac:dyDescent="0.25">
      <c r="A19667" s="2">
        <v>45735.443749999999</v>
      </c>
      <c r="B19667">
        <v>133230</v>
      </c>
      <c r="C19667">
        <v>133300</v>
      </c>
      <c r="D19667">
        <v>133205</v>
      </c>
      <c r="E19667">
        <v>133275</v>
      </c>
    </row>
    <row r="19668" spans="1:5" x14ac:dyDescent="0.25">
      <c r="A19668" s="2">
        <v>45735.443055555559</v>
      </c>
      <c r="B19668">
        <v>133235</v>
      </c>
      <c r="C19668">
        <v>133260</v>
      </c>
      <c r="D19668">
        <v>133185</v>
      </c>
      <c r="E19668">
        <v>133235</v>
      </c>
    </row>
    <row r="19669" spans="1:5" x14ac:dyDescent="0.25">
      <c r="A19669" s="2">
        <v>45735.442361111112</v>
      </c>
      <c r="B19669">
        <v>133210</v>
      </c>
      <c r="C19669">
        <v>133265</v>
      </c>
      <c r="D19669">
        <v>133185</v>
      </c>
      <c r="E19669">
        <v>133240</v>
      </c>
    </row>
    <row r="19670" spans="1:5" x14ac:dyDescent="0.25">
      <c r="A19670" s="2">
        <v>45735.441666666666</v>
      </c>
      <c r="B19670">
        <v>133230</v>
      </c>
      <c r="C19670">
        <v>133290</v>
      </c>
      <c r="D19670">
        <v>133175</v>
      </c>
      <c r="E19670">
        <v>133215</v>
      </c>
    </row>
    <row r="19671" spans="1:5" x14ac:dyDescent="0.25">
      <c r="A19671" s="2">
        <v>45735.440972222219</v>
      </c>
      <c r="B19671">
        <v>133180</v>
      </c>
      <c r="C19671">
        <v>133235</v>
      </c>
      <c r="D19671">
        <v>133140</v>
      </c>
      <c r="E19671">
        <v>133230</v>
      </c>
    </row>
    <row r="19672" spans="1:5" x14ac:dyDescent="0.25">
      <c r="A19672" s="2">
        <v>45735.44027777778</v>
      </c>
      <c r="B19672">
        <v>133155</v>
      </c>
      <c r="C19672">
        <v>133190</v>
      </c>
      <c r="D19672">
        <v>133120</v>
      </c>
      <c r="E19672">
        <v>133175</v>
      </c>
    </row>
    <row r="19673" spans="1:5" x14ac:dyDescent="0.25">
      <c r="A19673" s="2">
        <v>45735.439583333333</v>
      </c>
      <c r="B19673">
        <v>133260</v>
      </c>
      <c r="C19673">
        <v>133290</v>
      </c>
      <c r="D19673">
        <v>133110</v>
      </c>
      <c r="E19673">
        <v>133155</v>
      </c>
    </row>
    <row r="19674" spans="1:5" x14ac:dyDescent="0.25">
      <c r="A19674" s="2">
        <v>45735.438888888886</v>
      </c>
      <c r="B19674">
        <v>133255</v>
      </c>
      <c r="C19674">
        <v>133275</v>
      </c>
      <c r="D19674">
        <v>133160</v>
      </c>
      <c r="E19674">
        <v>133265</v>
      </c>
    </row>
    <row r="19675" spans="1:5" x14ac:dyDescent="0.25">
      <c r="A19675" s="2">
        <v>45735.438194444447</v>
      </c>
      <c r="B19675">
        <v>133240</v>
      </c>
      <c r="C19675">
        <v>133330</v>
      </c>
      <c r="D19675">
        <v>133230</v>
      </c>
      <c r="E19675">
        <v>133255</v>
      </c>
    </row>
    <row r="19676" spans="1:5" x14ac:dyDescent="0.25">
      <c r="A19676" s="2">
        <v>45735.4375</v>
      </c>
      <c r="B19676">
        <v>133325</v>
      </c>
      <c r="C19676">
        <v>133370</v>
      </c>
      <c r="D19676">
        <v>133230</v>
      </c>
      <c r="E19676">
        <v>133240</v>
      </c>
    </row>
    <row r="19677" spans="1:5" x14ac:dyDescent="0.25">
      <c r="A19677" s="2">
        <v>45735.436805555553</v>
      </c>
      <c r="B19677">
        <v>133330</v>
      </c>
      <c r="C19677">
        <v>133360</v>
      </c>
      <c r="D19677">
        <v>133270</v>
      </c>
      <c r="E19677">
        <v>133325</v>
      </c>
    </row>
    <row r="19678" spans="1:5" x14ac:dyDescent="0.25">
      <c r="A19678" s="2">
        <v>45735.436111111114</v>
      </c>
      <c r="B19678">
        <v>133310</v>
      </c>
      <c r="C19678">
        <v>133375</v>
      </c>
      <c r="D19678">
        <v>133290</v>
      </c>
      <c r="E19678">
        <v>133330</v>
      </c>
    </row>
    <row r="19679" spans="1:5" x14ac:dyDescent="0.25">
      <c r="A19679" s="2">
        <v>45735.435416666667</v>
      </c>
      <c r="B19679">
        <v>133390</v>
      </c>
      <c r="C19679">
        <v>133400</v>
      </c>
      <c r="D19679">
        <v>133285</v>
      </c>
      <c r="E19679">
        <v>133310</v>
      </c>
    </row>
    <row r="19680" spans="1:5" x14ac:dyDescent="0.25">
      <c r="A19680" s="2">
        <v>45735.43472222222</v>
      </c>
      <c r="B19680">
        <v>133260</v>
      </c>
      <c r="C19680">
        <v>133410</v>
      </c>
      <c r="D19680">
        <v>133160</v>
      </c>
      <c r="E19680">
        <v>133395</v>
      </c>
    </row>
    <row r="19681" spans="1:5" x14ac:dyDescent="0.25">
      <c r="A19681" s="2">
        <v>45735.434027777781</v>
      </c>
      <c r="B19681">
        <v>133270</v>
      </c>
      <c r="C19681">
        <v>133375</v>
      </c>
      <c r="D19681">
        <v>133235</v>
      </c>
      <c r="E19681">
        <v>133260</v>
      </c>
    </row>
    <row r="19682" spans="1:5" x14ac:dyDescent="0.25">
      <c r="A19682" s="2">
        <v>45735.433333333334</v>
      </c>
      <c r="B19682">
        <v>133090</v>
      </c>
      <c r="C19682">
        <v>133270</v>
      </c>
      <c r="D19682">
        <v>133050</v>
      </c>
      <c r="E19682">
        <v>133265</v>
      </c>
    </row>
    <row r="19683" spans="1:5" x14ac:dyDescent="0.25">
      <c r="A19683" s="2">
        <v>45735.432638888888</v>
      </c>
      <c r="B19683">
        <v>133105</v>
      </c>
      <c r="C19683">
        <v>133130</v>
      </c>
      <c r="D19683">
        <v>133065</v>
      </c>
      <c r="E19683">
        <v>133090</v>
      </c>
    </row>
    <row r="19684" spans="1:5" x14ac:dyDescent="0.25">
      <c r="A19684" s="2">
        <v>45735.431944444441</v>
      </c>
      <c r="B19684">
        <v>132990</v>
      </c>
      <c r="C19684">
        <v>133120</v>
      </c>
      <c r="D19684">
        <v>132990</v>
      </c>
      <c r="E19684">
        <v>133110</v>
      </c>
    </row>
    <row r="19685" spans="1:5" x14ac:dyDescent="0.25">
      <c r="A19685" s="2">
        <v>45735.431250000001</v>
      </c>
      <c r="B19685">
        <v>132995</v>
      </c>
      <c r="C19685">
        <v>133010</v>
      </c>
      <c r="D19685">
        <v>132955</v>
      </c>
      <c r="E19685">
        <v>132990</v>
      </c>
    </row>
    <row r="19686" spans="1:5" x14ac:dyDescent="0.25">
      <c r="A19686" s="2">
        <v>45735.430555555555</v>
      </c>
      <c r="B19686">
        <v>132960</v>
      </c>
      <c r="C19686">
        <v>133070</v>
      </c>
      <c r="D19686">
        <v>132935</v>
      </c>
      <c r="E19686">
        <v>132990</v>
      </c>
    </row>
    <row r="19687" spans="1:5" x14ac:dyDescent="0.25">
      <c r="A19687" s="2">
        <v>45735.429861111108</v>
      </c>
      <c r="B19687">
        <v>132905</v>
      </c>
      <c r="C19687">
        <v>132975</v>
      </c>
      <c r="D19687">
        <v>132905</v>
      </c>
      <c r="E19687">
        <v>132955</v>
      </c>
    </row>
    <row r="19688" spans="1:5" x14ac:dyDescent="0.25">
      <c r="A19688" s="2">
        <v>45735.429166666669</v>
      </c>
      <c r="B19688">
        <v>132910</v>
      </c>
      <c r="C19688">
        <v>132955</v>
      </c>
      <c r="D19688">
        <v>132890</v>
      </c>
      <c r="E19688">
        <v>132905</v>
      </c>
    </row>
    <row r="19689" spans="1:5" x14ac:dyDescent="0.25">
      <c r="A19689" s="2">
        <v>45735.428472222222</v>
      </c>
      <c r="B19689">
        <v>132915</v>
      </c>
      <c r="C19689">
        <v>132940</v>
      </c>
      <c r="D19689">
        <v>132895</v>
      </c>
      <c r="E19689">
        <v>132915</v>
      </c>
    </row>
    <row r="19690" spans="1:5" x14ac:dyDescent="0.25">
      <c r="A19690" s="2">
        <v>45735.427777777775</v>
      </c>
      <c r="B19690">
        <v>132880</v>
      </c>
      <c r="C19690">
        <v>132930</v>
      </c>
      <c r="D19690">
        <v>132835</v>
      </c>
      <c r="E19690">
        <v>132920</v>
      </c>
    </row>
    <row r="19691" spans="1:5" x14ac:dyDescent="0.25">
      <c r="A19691" s="2">
        <v>45735.427083333336</v>
      </c>
      <c r="B19691">
        <v>132905</v>
      </c>
      <c r="C19691">
        <v>132945</v>
      </c>
      <c r="D19691">
        <v>132880</v>
      </c>
      <c r="E19691">
        <v>132880</v>
      </c>
    </row>
    <row r="19692" spans="1:5" x14ac:dyDescent="0.25">
      <c r="A19692" s="2">
        <v>45735.426388888889</v>
      </c>
      <c r="B19692">
        <v>132945</v>
      </c>
      <c r="C19692">
        <v>132965</v>
      </c>
      <c r="D19692">
        <v>132855</v>
      </c>
      <c r="E19692">
        <v>132900</v>
      </c>
    </row>
    <row r="19693" spans="1:5" x14ac:dyDescent="0.25">
      <c r="A19693" s="2">
        <v>45735.425694444442</v>
      </c>
      <c r="B19693">
        <v>132895</v>
      </c>
      <c r="C19693">
        <v>132980</v>
      </c>
      <c r="D19693">
        <v>132870</v>
      </c>
      <c r="E19693">
        <v>132950</v>
      </c>
    </row>
    <row r="19694" spans="1:5" x14ac:dyDescent="0.25">
      <c r="A19694" s="2">
        <v>45735.425000000003</v>
      </c>
      <c r="B19694">
        <v>132880</v>
      </c>
      <c r="C19694">
        <v>132910</v>
      </c>
      <c r="D19694">
        <v>132830</v>
      </c>
      <c r="E19694">
        <v>132890</v>
      </c>
    </row>
    <row r="19695" spans="1:5" x14ac:dyDescent="0.25">
      <c r="A19695" s="2">
        <v>45735.424305555556</v>
      </c>
      <c r="B19695">
        <v>132855</v>
      </c>
      <c r="C19695">
        <v>132975</v>
      </c>
      <c r="D19695">
        <v>132845</v>
      </c>
      <c r="E19695">
        <v>132880</v>
      </c>
    </row>
    <row r="19696" spans="1:5" x14ac:dyDescent="0.25">
      <c r="A19696" s="2">
        <v>45735.423611111109</v>
      </c>
      <c r="B19696">
        <v>132880</v>
      </c>
      <c r="C19696">
        <v>132900</v>
      </c>
      <c r="D19696">
        <v>132845</v>
      </c>
      <c r="E19696">
        <v>132860</v>
      </c>
    </row>
    <row r="19697" spans="1:5" x14ac:dyDescent="0.25">
      <c r="A19697" s="2">
        <v>45735.42291666667</v>
      </c>
      <c r="B19697">
        <v>132785</v>
      </c>
      <c r="C19697">
        <v>132905</v>
      </c>
      <c r="D19697">
        <v>132780</v>
      </c>
      <c r="E19697">
        <v>132875</v>
      </c>
    </row>
    <row r="19698" spans="1:5" x14ac:dyDescent="0.25">
      <c r="A19698" s="2">
        <v>45735.422222222223</v>
      </c>
      <c r="B19698">
        <v>132910</v>
      </c>
      <c r="C19698">
        <v>132930</v>
      </c>
      <c r="D19698">
        <v>132780</v>
      </c>
      <c r="E19698">
        <v>132790</v>
      </c>
    </row>
    <row r="19699" spans="1:5" x14ac:dyDescent="0.25">
      <c r="A19699" s="2">
        <v>45735.421527777777</v>
      </c>
      <c r="B19699">
        <v>132975</v>
      </c>
      <c r="C19699">
        <v>132995</v>
      </c>
      <c r="D19699">
        <v>132905</v>
      </c>
      <c r="E19699">
        <v>132915</v>
      </c>
    </row>
    <row r="19700" spans="1:5" x14ac:dyDescent="0.25">
      <c r="A19700" s="2">
        <v>45735.42083333333</v>
      </c>
      <c r="B19700">
        <v>132985</v>
      </c>
      <c r="C19700">
        <v>133045</v>
      </c>
      <c r="D19700">
        <v>132960</v>
      </c>
      <c r="E19700">
        <v>132975</v>
      </c>
    </row>
    <row r="19701" spans="1:5" x14ac:dyDescent="0.25">
      <c r="A19701" s="2">
        <v>45735.420138888891</v>
      </c>
      <c r="B19701">
        <v>132925</v>
      </c>
      <c r="C19701">
        <v>132990</v>
      </c>
      <c r="D19701">
        <v>132910</v>
      </c>
      <c r="E19701">
        <v>132980</v>
      </c>
    </row>
    <row r="19702" spans="1:5" x14ac:dyDescent="0.25">
      <c r="A19702" s="2">
        <v>45735.419444444444</v>
      </c>
      <c r="B19702">
        <v>132980</v>
      </c>
      <c r="C19702">
        <v>132990</v>
      </c>
      <c r="D19702">
        <v>132890</v>
      </c>
      <c r="E19702">
        <v>132925</v>
      </c>
    </row>
    <row r="19703" spans="1:5" x14ac:dyDescent="0.25">
      <c r="A19703" s="2">
        <v>45735.418749999997</v>
      </c>
      <c r="B19703">
        <v>133020</v>
      </c>
      <c r="C19703">
        <v>133035</v>
      </c>
      <c r="D19703">
        <v>132970</v>
      </c>
      <c r="E19703">
        <v>132980</v>
      </c>
    </row>
    <row r="19704" spans="1:5" x14ac:dyDescent="0.25">
      <c r="A19704" s="2">
        <v>45735.418055555558</v>
      </c>
      <c r="B19704">
        <v>133045</v>
      </c>
      <c r="C19704">
        <v>133085</v>
      </c>
      <c r="D19704">
        <v>132985</v>
      </c>
      <c r="E19704">
        <v>133025</v>
      </c>
    </row>
    <row r="19705" spans="1:5" x14ac:dyDescent="0.25">
      <c r="A19705" s="2">
        <v>45735.417361111111</v>
      </c>
      <c r="B19705">
        <v>133075</v>
      </c>
      <c r="C19705">
        <v>133095</v>
      </c>
      <c r="D19705">
        <v>133000</v>
      </c>
      <c r="E19705">
        <v>133045</v>
      </c>
    </row>
    <row r="19706" spans="1:5" x14ac:dyDescent="0.25">
      <c r="A19706" s="2">
        <v>45735.416666666664</v>
      </c>
      <c r="B19706">
        <v>133020</v>
      </c>
      <c r="C19706">
        <v>133130</v>
      </c>
      <c r="D19706">
        <v>133015</v>
      </c>
      <c r="E19706">
        <v>133080</v>
      </c>
    </row>
    <row r="19707" spans="1:5" x14ac:dyDescent="0.25">
      <c r="A19707" s="2">
        <v>45735.415972222225</v>
      </c>
      <c r="B19707">
        <v>133005</v>
      </c>
      <c r="C19707">
        <v>133025</v>
      </c>
      <c r="D19707">
        <v>132970</v>
      </c>
      <c r="E19707">
        <v>133020</v>
      </c>
    </row>
    <row r="19708" spans="1:5" x14ac:dyDescent="0.25">
      <c r="A19708" s="2">
        <v>45735.415277777778</v>
      </c>
      <c r="B19708">
        <v>132945</v>
      </c>
      <c r="C19708">
        <v>133015</v>
      </c>
      <c r="D19708">
        <v>132930</v>
      </c>
      <c r="E19708">
        <v>133005</v>
      </c>
    </row>
    <row r="19709" spans="1:5" x14ac:dyDescent="0.25">
      <c r="A19709" s="2">
        <v>45735.414583333331</v>
      </c>
      <c r="B19709">
        <v>132880</v>
      </c>
      <c r="C19709">
        <v>132970</v>
      </c>
      <c r="D19709">
        <v>132850</v>
      </c>
      <c r="E19709">
        <v>132950</v>
      </c>
    </row>
    <row r="19710" spans="1:5" x14ac:dyDescent="0.25">
      <c r="A19710" s="2">
        <v>45735.413888888892</v>
      </c>
      <c r="B19710">
        <v>132880</v>
      </c>
      <c r="C19710">
        <v>132895</v>
      </c>
      <c r="D19710">
        <v>132855</v>
      </c>
      <c r="E19710">
        <v>132880</v>
      </c>
    </row>
    <row r="19711" spans="1:5" x14ac:dyDescent="0.25">
      <c r="A19711" s="2">
        <v>45735.413194444445</v>
      </c>
      <c r="B19711">
        <v>132885</v>
      </c>
      <c r="C19711">
        <v>132890</v>
      </c>
      <c r="D19711">
        <v>132840</v>
      </c>
      <c r="E19711">
        <v>132880</v>
      </c>
    </row>
    <row r="19712" spans="1:5" x14ac:dyDescent="0.25">
      <c r="A19712" s="2">
        <v>45735.412499999999</v>
      </c>
      <c r="B19712">
        <v>132930</v>
      </c>
      <c r="C19712">
        <v>132935</v>
      </c>
      <c r="D19712">
        <v>132880</v>
      </c>
      <c r="E19712">
        <v>132890</v>
      </c>
    </row>
    <row r="19713" spans="1:5" x14ac:dyDescent="0.25">
      <c r="A19713" s="2">
        <v>45735.411805555559</v>
      </c>
      <c r="B19713">
        <v>132935</v>
      </c>
      <c r="C19713">
        <v>132940</v>
      </c>
      <c r="D19713">
        <v>132905</v>
      </c>
      <c r="E19713">
        <v>132935</v>
      </c>
    </row>
    <row r="19714" spans="1:5" x14ac:dyDescent="0.25">
      <c r="A19714" s="2">
        <v>45735.411111111112</v>
      </c>
      <c r="B19714">
        <v>132880</v>
      </c>
      <c r="C19714">
        <v>132945</v>
      </c>
      <c r="D19714">
        <v>132875</v>
      </c>
      <c r="E19714">
        <v>132935</v>
      </c>
    </row>
    <row r="19715" spans="1:5" x14ac:dyDescent="0.25">
      <c r="A19715" s="2">
        <v>45735.410416666666</v>
      </c>
      <c r="B19715">
        <v>132920</v>
      </c>
      <c r="C19715">
        <v>132930</v>
      </c>
      <c r="D19715">
        <v>132875</v>
      </c>
      <c r="E19715">
        <v>132880</v>
      </c>
    </row>
    <row r="19716" spans="1:5" x14ac:dyDescent="0.25">
      <c r="A19716" s="2">
        <v>45735.409722222219</v>
      </c>
      <c r="B19716">
        <v>132955</v>
      </c>
      <c r="C19716">
        <v>132980</v>
      </c>
      <c r="D19716">
        <v>132900</v>
      </c>
      <c r="E19716">
        <v>132925</v>
      </c>
    </row>
    <row r="19717" spans="1:5" x14ac:dyDescent="0.25">
      <c r="A19717" s="2">
        <v>45735.40902777778</v>
      </c>
      <c r="B19717">
        <v>132945</v>
      </c>
      <c r="C19717">
        <v>132955</v>
      </c>
      <c r="D19717">
        <v>132925</v>
      </c>
      <c r="E19717">
        <v>132955</v>
      </c>
    </row>
    <row r="19718" spans="1:5" x14ac:dyDescent="0.25">
      <c r="A19718" s="2">
        <v>45735.408333333333</v>
      </c>
      <c r="B19718">
        <v>132915</v>
      </c>
      <c r="C19718">
        <v>132950</v>
      </c>
      <c r="D19718">
        <v>132900</v>
      </c>
      <c r="E19718">
        <v>132945</v>
      </c>
    </row>
    <row r="19719" spans="1:5" x14ac:dyDescent="0.25">
      <c r="A19719" s="2">
        <v>45735.407638888886</v>
      </c>
      <c r="B19719">
        <v>132985</v>
      </c>
      <c r="C19719">
        <v>132990</v>
      </c>
      <c r="D19719">
        <v>132875</v>
      </c>
      <c r="E19719">
        <v>132915</v>
      </c>
    </row>
    <row r="19720" spans="1:5" x14ac:dyDescent="0.25">
      <c r="A19720" s="2">
        <v>45735.406944444447</v>
      </c>
      <c r="B19720">
        <v>133060</v>
      </c>
      <c r="C19720">
        <v>133060</v>
      </c>
      <c r="D19720">
        <v>132965</v>
      </c>
      <c r="E19720">
        <v>132990</v>
      </c>
    </row>
    <row r="19721" spans="1:5" x14ac:dyDescent="0.25">
      <c r="A19721" s="2">
        <v>45735.40625</v>
      </c>
      <c r="B19721">
        <v>133015</v>
      </c>
      <c r="C19721">
        <v>133090</v>
      </c>
      <c r="D19721">
        <v>133010</v>
      </c>
      <c r="E19721">
        <v>133055</v>
      </c>
    </row>
    <row r="19722" spans="1:5" x14ac:dyDescent="0.25">
      <c r="A19722" s="2">
        <v>45735.405555555553</v>
      </c>
      <c r="B19722">
        <v>133015</v>
      </c>
      <c r="C19722">
        <v>133030</v>
      </c>
      <c r="D19722">
        <v>133000</v>
      </c>
      <c r="E19722">
        <v>133010</v>
      </c>
    </row>
    <row r="19723" spans="1:5" x14ac:dyDescent="0.25">
      <c r="A19723" s="2">
        <v>45735.404861111114</v>
      </c>
      <c r="B19723">
        <v>132975</v>
      </c>
      <c r="C19723">
        <v>133060</v>
      </c>
      <c r="D19723">
        <v>132970</v>
      </c>
      <c r="E19723">
        <v>133015</v>
      </c>
    </row>
    <row r="19724" spans="1:5" x14ac:dyDescent="0.25">
      <c r="A19724" s="2">
        <v>45735.404166666667</v>
      </c>
      <c r="B19724">
        <v>132980</v>
      </c>
      <c r="C19724">
        <v>133015</v>
      </c>
      <c r="D19724">
        <v>132955</v>
      </c>
      <c r="E19724">
        <v>132970</v>
      </c>
    </row>
    <row r="19725" spans="1:5" x14ac:dyDescent="0.25">
      <c r="A19725" s="2">
        <v>45735.40347222222</v>
      </c>
      <c r="B19725">
        <v>132900</v>
      </c>
      <c r="C19725">
        <v>132980</v>
      </c>
      <c r="D19725">
        <v>132890</v>
      </c>
      <c r="E19725">
        <v>132980</v>
      </c>
    </row>
    <row r="19726" spans="1:5" x14ac:dyDescent="0.25">
      <c r="A19726" s="2">
        <v>45735.402777777781</v>
      </c>
      <c r="B19726">
        <v>132885</v>
      </c>
      <c r="C19726">
        <v>132920</v>
      </c>
      <c r="D19726">
        <v>132870</v>
      </c>
      <c r="E19726">
        <v>132905</v>
      </c>
    </row>
    <row r="19727" spans="1:5" x14ac:dyDescent="0.25">
      <c r="A19727" s="2">
        <v>45735.402083333334</v>
      </c>
      <c r="B19727">
        <v>132845</v>
      </c>
      <c r="C19727">
        <v>132890</v>
      </c>
      <c r="D19727">
        <v>132845</v>
      </c>
      <c r="E19727">
        <v>132885</v>
      </c>
    </row>
    <row r="19728" spans="1:5" x14ac:dyDescent="0.25">
      <c r="A19728" s="2">
        <v>45735.401388888888</v>
      </c>
      <c r="B19728">
        <v>132860</v>
      </c>
      <c r="C19728">
        <v>132875</v>
      </c>
      <c r="D19728">
        <v>132840</v>
      </c>
      <c r="E19728">
        <v>132845</v>
      </c>
    </row>
    <row r="19729" spans="1:5" x14ac:dyDescent="0.25">
      <c r="A19729" s="2">
        <v>45735.400694444441</v>
      </c>
      <c r="B19729">
        <v>132850</v>
      </c>
      <c r="C19729">
        <v>132880</v>
      </c>
      <c r="D19729">
        <v>132825</v>
      </c>
      <c r="E19729">
        <v>132865</v>
      </c>
    </row>
    <row r="19730" spans="1:5" x14ac:dyDescent="0.25">
      <c r="A19730" s="2">
        <v>45735.4</v>
      </c>
      <c r="B19730">
        <v>132885</v>
      </c>
      <c r="C19730">
        <v>132895</v>
      </c>
      <c r="D19730">
        <v>132850</v>
      </c>
      <c r="E19730">
        <v>132850</v>
      </c>
    </row>
    <row r="19731" spans="1:5" x14ac:dyDescent="0.25">
      <c r="A19731" s="2">
        <v>45735.399305555555</v>
      </c>
      <c r="B19731">
        <v>132875</v>
      </c>
      <c r="C19731">
        <v>132900</v>
      </c>
      <c r="D19731">
        <v>132820</v>
      </c>
      <c r="E19731">
        <v>132885</v>
      </c>
    </row>
    <row r="19732" spans="1:5" x14ac:dyDescent="0.25">
      <c r="A19732" s="2">
        <v>45735.398611111108</v>
      </c>
      <c r="B19732">
        <v>132855</v>
      </c>
      <c r="C19732">
        <v>132915</v>
      </c>
      <c r="D19732">
        <v>132850</v>
      </c>
      <c r="E19732">
        <v>132870</v>
      </c>
    </row>
    <row r="19733" spans="1:5" x14ac:dyDescent="0.25">
      <c r="A19733" s="2">
        <v>45735.397916666669</v>
      </c>
      <c r="B19733">
        <v>132840</v>
      </c>
      <c r="C19733">
        <v>132875</v>
      </c>
      <c r="D19733">
        <v>132825</v>
      </c>
      <c r="E19733">
        <v>132855</v>
      </c>
    </row>
    <row r="19734" spans="1:5" x14ac:dyDescent="0.25">
      <c r="A19734" s="2">
        <v>45735.397222222222</v>
      </c>
      <c r="B19734">
        <v>132795</v>
      </c>
      <c r="C19734">
        <v>132855</v>
      </c>
      <c r="D19734">
        <v>132785</v>
      </c>
      <c r="E19734">
        <v>132840</v>
      </c>
    </row>
    <row r="19735" spans="1:5" x14ac:dyDescent="0.25">
      <c r="A19735" s="2">
        <v>45735.396527777775</v>
      </c>
      <c r="B19735">
        <v>132800</v>
      </c>
      <c r="C19735">
        <v>132835</v>
      </c>
      <c r="D19735">
        <v>132770</v>
      </c>
      <c r="E19735">
        <v>132800</v>
      </c>
    </row>
    <row r="19736" spans="1:5" x14ac:dyDescent="0.25">
      <c r="A19736" s="2">
        <v>45735.395833333336</v>
      </c>
      <c r="B19736">
        <v>132820</v>
      </c>
      <c r="C19736">
        <v>132840</v>
      </c>
      <c r="D19736">
        <v>132780</v>
      </c>
      <c r="E19736">
        <v>132800</v>
      </c>
    </row>
    <row r="19737" spans="1:5" x14ac:dyDescent="0.25">
      <c r="A19737" s="2">
        <v>45735.395138888889</v>
      </c>
      <c r="B19737">
        <v>132825</v>
      </c>
      <c r="C19737">
        <v>132860</v>
      </c>
      <c r="D19737">
        <v>132805</v>
      </c>
      <c r="E19737">
        <v>132815</v>
      </c>
    </row>
    <row r="19738" spans="1:5" x14ac:dyDescent="0.25">
      <c r="A19738" s="2">
        <v>45735.394444444442</v>
      </c>
      <c r="B19738">
        <v>132790</v>
      </c>
      <c r="C19738">
        <v>132840</v>
      </c>
      <c r="D19738">
        <v>132765</v>
      </c>
      <c r="E19738">
        <v>132825</v>
      </c>
    </row>
    <row r="19739" spans="1:5" x14ac:dyDescent="0.25">
      <c r="A19739" s="2">
        <v>45735.393750000003</v>
      </c>
      <c r="B19739">
        <v>132755</v>
      </c>
      <c r="C19739">
        <v>132800</v>
      </c>
      <c r="D19739">
        <v>132725</v>
      </c>
      <c r="E19739">
        <v>132790</v>
      </c>
    </row>
    <row r="19740" spans="1:5" x14ac:dyDescent="0.25">
      <c r="A19740" s="2">
        <v>45735.393055555556</v>
      </c>
      <c r="B19740">
        <v>132785</v>
      </c>
      <c r="C19740">
        <v>132790</v>
      </c>
      <c r="D19740">
        <v>132720</v>
      </c>
      <c r="E19740">
        <v>132755</v>
      </c>
    </row>
    <row r="19741" spans="1:5" x14ac:dyDescent="0.25">
      <c r="A19741" s="2">
        <v>45735.392361111109</v>
      </c>
      <c r="B19741">
        <v>132710</v>
      </c>
      <c r="C19741">
        <v>132820</v>
      </c>
      <c r="D19741">
        <v>132700</v>
      </c>
      <c r="E19741">
        <v>132780</v>
      </c>
    </row>
    <row r="19742" spans="1:5" x14ac:dyDescent="0.25">
      <c r="A19742" s="2">
        <v>45735.39166666667</v>
      </c>
      <c r="B19742">
        <v>132700</v>
      </c>
      <c r="C19742">
        <v>132720</v>
      </c>
      <c r="D19742">
        <v>132695</v>
      </c>
      <c r="E19742">
        <v>132715</v>
      </c>
    </row>
    <row r="19743" spans="1:5" x14ac:dyDescent="0.25">
      <c r="A19743" s="2">
        <v>45735.390972222223</v>
      </c>
      <c r="B19743">
        <v>132705</v>
      </c>
      <c r="C19743">
        <v>132715</v>
      </c>
      <c r="D19743">
        <v>132685</v>
      </c>
      <c r="E19743">
        <v>132700</v>
      </c>
    </row>
    <row r="19744" spans="1:5" x14ac:dyDescent="0.25">
      <c r="A19744" s="2">
        <v>45735.390277777777</v>
      </c>
      <c r="B19744">
        <v>132665</v>
      </c>
      <c r="C19744">
        <v>132725</v>
      </c>
      <c r="D19744">
        <v>132665</v>
      </c>
      <c r="E19744">
        <v>132705</v>
      </c>
    </row>
    <row r="19745" spans="1:5" x14ac:dyDescent="0.25">
      <c r="A19745" s="2">
        <v>45735.38958333333</v>
      </c>
      <c r="B19745">
        <v>132680</v>
      </c>
      <c r="C19745">
        <v>132700</v>
      </c>
      <c r="D19745">
        <v>132660</v>
      </c>
      <c r="E19745">
        <v>132665</v>
      </c>
    </row>
    <row r="19746" spans="1:5" x14ac:dyDescent="0.25">
      <c r="A19746" s="2">
        <v>45735.388888888891</v>
      </c>
      <c r="B19746">
        <v>132695</v>
      </c>
      <c r="C19746">
        <v>132715</v>
      </c>
      <c r="D19746">
        <v>132645</v>
      </c>
      <c r="E19746">
        <v>132680</v>
      </c>
    </row>
    <row r="19747" spans="1:5" x14ac:dyDescent="0.25">
      <c r="A19747" s="2">
        <v>45735.388194444444</v>
      </c>
      <c r="B19747">
        <v>132610</v>
      </c>
      <c r="C19747">
        <v>132740</v>
      </c>
      <c r="D19747">
        <v>132575</v>
      </c>
      <c r="E19747">
        <v>132695</v>
      </c>
    </row>
    <row r="19748" spans="1:5" x14ac:dyDescent="0.25">
      <c r="A19748" s="2">
        <v>45735.387499999997</v>
      </c>
      <c r="B19748">
        <v>132810</v>
      </c>
      <c r="C19748">
        <v>132815</v>
      </c>
      <c r="D19748">
        <v>132550</v>
      </c>
      <c r="E19748">
        <v>132610</v>
      </c>
    </row>
    <row r="19749" spans="1:5" x14ac:dyDescent="0.25">
      <c r="A19749" s="2">
        <v>45735.386805555558</v>
      </c>
      <c r="B19749">
        <v>132945</v>
      </c>
      <c r="C19749">
        <v>132960</v>
      </c>
      <c r="D19749">
        <v>132810</v>
      </c>
      <c r="E19749">
        <v>132810</v>
      </c>
    </row>
    <row r="19750" spans="1:5" x14ac:dyDescent="0.25">
      <c r="A19750" s="2">
        <v>45735.386111111111</v>
      </c>
      <c r="B19750">
        <v>132925</v>
      </c>
      <c r="C19750">
        <v>132955</v>
      </c>
      <c r="D19750">
        <v>132875</v>
      </c>
      <c r="E19750">
        <v>132950</v>
      </c>
    </row>
    <row r="19751" spans="1:5" x14ac:dyDescent="0.25">
      <c r="A19751" s="2">
        <v>45735.385416666664</v>
      </c>
      <c r="B19751">
        <v>132960</v>
      </c>
      <c r="C19751">
        <v>132985</v>
      </c>
      <c r="D19751">
        <v>132905</v>
      </c>
      <c r="E19751">
        <v>132925</v>
      </c>
    </row>
    <row r="19752" spans="1:5" x14ac:dyDescent="0.25">
      <c r="A19752" s="2">
        <v>45735.384722222225</v>
      </c>
      <c r="B19752">
        <v>132990</v>
      </c>
      <c r="C19752">
        <v>132995</v>
      </c>
      <c r="D19752">
        <v>132890</v>
      </c>
      <c r="E19752">
        <v>132960</v>
      </c>
    </row>
    <row r="19753" spans="1:5" x14ac:dyDescent="0.25">
      <c r="A19753" s="2">
        <v>45735.384027777778</v>
      </c>
      <c r="B19753">
        <v>132850</v>
      </c>
      <c r="C19753">
        <v>133000</v>
      </c>
      <c r="D19753">
        <v>132845</v>
      </c>
      <c r="E19753">
        <v>132990</v>
      </c>
    </row>
    <row r="19754" spans="1:5" x14ac:dyDescent="0.25">
      <c r="A19754" s="2">
        <v>45735.383333333331</v>
      </c>
      <c r="B19754">
        <v>132860</v>
      </c>
      <c r="C19754">
        <v>132865</v>
      </c>
      <c r="D19754">
        <v>132810</v>
      </c>
      <c r="E19754">
        <v>132855</v>
      </c>
    </row>
    <row r="19755" spans="1:5" x14ac:dyDescent="0.25">
      <c r="A19755" s="2">
        <v>45735.382638888892</v>
      </c>
      <c r="B19755">
        <v>132830</v>
      </c>
      <c r="C19755">
        <v>132880</v>
      </c>
      <c r="D19755">
        <v>132815</v>
      </c>
      <c r="E19755">
        <v>132860</v>
      </c>
    </row>
    <row r="19756" spans="1:5" x14ac:dyDescent="0.25">
      <c r="A19756" s="2">
        <v>45735.381944444445</v>
      </c>
      <c r="B19756">
        <v>132795</v>
      </c>
      <c r="C19756">
        <v>132860</v>
      </c>
      <c r="D19756">
        <v>132775</v>
      </c>
      <c r="E19756">
        <v>132835</v>
      </c>
    </row>
    <row r="19757" spans="1:5" x14ac:dyDescent="0.25">
      <c r="A19757" s="2">
        <v>45735.381249999999</v>
      </c>
      <c r="B19757">
        <v>132835</v>
      </c>
      <c r="C19757">
        <v>132910</v>
      </c>
      <c r="D19757">
        <v>132755</v>
      </c>
      <c r="E19757">
        <v>132795</v>
      </c>
    </row>
    <row r="19758" spans="1:5" x14ac:dyDescent="0.25">
      <c r="A19758" s="2">
        <v>45735.380555555559</v>
      </c>
      <c r="B19758">
        <v>132835</v>
      </c>
      <c r="C19758">
        <v>132875</v>
      </c>
      <c r="D19758">
        <v>132740</v>
      </c>
      <c r="E19758">
        <v>132835</v>
      </c>
    </row>
    <row r="19759" spans="1:5" x14ac:dyDescent="0.25">
      <c r="A19759" s="2">
        <v>45735.379861111112</v>
      </c>
      <c r="B19759">
        <v>132830</v>
      </c>
      <c r="C19759">
        <v>132885</v>
      </c>
      <c r="D19759">
        <v>132710</v>
      </c>
      <c r="E19759">
        <v>132830</v>
      </c>
    </row>
    <row r="19760" spans="1:5" x14ac:dyDescent="0.25">
      <c r="A19760" s="2">
        <v>45735.379166666666</v>
      </c>
      <c r="B19760">
        <v>132825</v>
      </c>
      <c r="C19760">
        <v>132865</v>
      </c>
      <c r="D19760">
        <v>132785</v>
      </c>
      <c r="E19760">
        <v>132830</v>
      </c>
    </row>
    <row r="19761" spans="1:5" x14ac:dyDescent="0.25">
      <c r="A19761" s="2">
        <v>45735.378472222219</v>
      </c>
      <c r="B19761">
        <v>132955</v>
      </c>
      <c r="C19761">
        <v>132980</v>
      </c>
      <c r="D19761">
        <v>132750</v>
      </c>
      <c r="E19761">
        <v>132820</v>
      </c>
    </row>
    <row r="19762" spans="1:5" x14ac:dyDescent="0.25">
      <c r="A19762" s="2">
        <v>45735.37777777778</v>
      </c>
      <c r="B19762">
        <v>132770</v>
      </c>
      <c r="C19762">
        <v>132990</v>
      </c>
      <c r="D19762">
        <v>132765</v>
      </c>
      <c r="E19762">
        <v>132955</v>
      </c>
    </row>
    <row r="19763" spans="1:5" x14ac:dyDescent="0.25">
      <c r="A19763" s="2">
        <v>45735.377083333333</v>
      </c>
      <c r="B19763">
        <v>132850</v>
      </c>
      <c r="C19763">
        <v>132870</v>
      </c>
      <c r="D19763">
        <v>132695</v>
      </c>
      <c r="E19763">
        <v>132770</v>
      </c>
    </row>
    <row r="19764" spans="1:5" x14ac:dyDescent="0.25">
      <c r="A19764" s="2">
        <v>45735.376388888886</v>
      </c>
      <c r="B19764">
        <v>132805</v>
      </c>
      <c r="C19764">
        <v>132935</v>
      </c>
      <c r="D19764">
        <v>132795</v>
      </c>
      <c r="E19764">
        <v>132850</v>
      </c>
    </row>
    <row r="19765" spans="1:5" x14ac:dyDescent="0.25">
      <c r="A19765" s="2">
        <v>45735.375694444447</v>
      </c>
      <c r="B19765">
        <v>132610</v>
      </c>
      <c r="C19765">
        <v>132880</v>
      </c>
      <c r="D19765">
        <v>132560</v>
      </c>
      <c r="E19765">
        <v>132800</v>
      </c>
    </row>
    <row r="19766" spans="1:5" x14ac:dyDescent="0.25">
      <c r="A19766" s="2">
        <v>45735.375</v>
      </c>
      <c r="B19766">
        <v>132540</v>
      </c>
      <c r="C19766">
        <v>132710</v>
      </c>
      <c r="D19766">
        <v>132530</v>
      </c>
      <c r="E19766">
        <v>132605</v>
      </c>
    </row>
    <row r="19767" spans="1:5" x14ac:dyDescent="0.25">
      <c r="A19767" s="2">
        <v>45734.76666666667</v>
      </c>
      <c r="B19767">
        <v>132805</v>
      </c>
      <c r="C19767">
        <v>132830</v>
      </c>
      <c r="D19767">
        <v>132800</v>
      </c>
      <c r="E19767">
        <v>132830</v>
      </c>
    </row>
    <row r="19768" spans="1:5" x14ac:dyDescent="0.25">
      <c r="A19768" s="2">
        <v>45734.765972222223</v>
      </c>
      <c r="B19768">
        <v>132820</v>
      </c>
      <c r="C19768">
        <v>132820</v>
      </c>
      <c r="D19768">
        <v>132790</v>
      </c>
      <c r="E19768">
        <v>132800</v>
      </c>
    </row>
    <row r="19769" spans="1:5" x14ac:dyDescent="0.25">
      <c r="A19769" s="2">
        <v>45734.765277777777</v>
      </c>
      <c r="B19769">
        <v>132790</v>
      </c>
      <c r="C19769">
        <v>132820</v>
      </c>
      <c r="D19769">
        <v>132780</v>
      </c>
      <c r="E19769">
        <v>132820</v>
      </c>
    </row>
    <row r="19770" spans="1:5" x14ac:dyDescent="0.25">
      <c r="A19770" s="2">
        <v>45734.76458333333</v>
      </c>
      <c r="B19770">
        <v>132870</v>
      </c>
      <c r="C19770">
        <v>132880</v>
      </c>
      <c r="D19770">
        <v>132775</v>
      </c>
      <c r="E19770">
        <v>132790</v>
      </c>
    </row>
    <row r="19771" spans="1:5" x14ac:dyDescent="0.25">
      <c r="A19771" s="2">
        <v>45734.763888888891</v>
      </c>
      <c r="B19771">
        <v>132890</v>
      </c>
      <c r="C19771">
        <v>132895</v>
      </c>
      <c r="D19771">
        <v>132860</v>
      </c>
      <c r="E19771">
        <v>132870</v>
      </c>
    </row>
    <row r="19772" spans="1:5" x14ac:dyDescent="0.25">
      <c r="A19772" s="2">
        <v>45734.763194444444</v>
      </c>
      <c r="B19772">
        <v>132870</v>
      </c>
      <c r="C19772">
        <v>132900</v>
      </c>
      <c r="D19772">
        <v>132850</v>
      </c>
      <c r="E19772">
        <v>132885</v>
      </c>
    </row>
    <row r="19773" spans="1:5" x14ac:dyDescent="0.25">
      <c r="A19773" s="2">
        <v>45734.762499999997</v>
      </c>
      <c r="B19773">
        <v>132845</v>
      </c>
      <c r="C19773">
        <v>132875</v>
      </c>
      <c r="D19773">
        <v>132845</v>
      </c>
      <c r="E19773">
        <v>132875</v>
      </c>
    </row>
    <row r="19774" spans="1:5" x14ac:dyDescent="0.25">
      <c r="A19774" s="2">
        <v>45734.761805555558</v>
      </c>
      <c r="B19774">
        <v>132865</v>
      </c>
      <c r="C19774">
        <v>132870</v>
      </c>
      <c r="D19774">
        <v>132840</v>
      </c>
      <c r="E19774">
        <v>132850</v>
      </c>
    </row>
    <row r="19775" spans="1:5" x14ac:dyDescent="0.25">
      <c r="A19775" s="2">
        <v>45734.761111111111</v>
      </c>
      <c r="B19775">
        <v>132910</v>
      </c>
      <c r="C19775">
        <v>132920</v>
      </c>
      <c r="D19775">
        <v>132855</v>
      </c>
      <c r="E19775">
        <v>132870</v>
      </c>
    </row>
    <row r="19776" spans="1:5" x14ac:dyDescent="0.25">
      <c r="A19776" s="2">
        <v>45734.760416666664</v>
      </c>
      <c r="B19776">
        <v>132875</v>
      </c>
      <c r="C19776">
        <v>132935</v>
      </c>
      <c r="D19776">
        <v>132855</v>
      </c>
      <c r="E19776">
        <v>132905</v>
      </c>
    </row>
    <row r="19777" spans="1:5" x14ac:dyDescent="0.25">
      <c r="A19777" s="2">
        <v>45734.759722222225</v>
      </c>
      <c r="B19777">
        <v>132865</v>
      </c>
      <c r="C19777">
        <v>132895</v>
      </c>
      <c r="D19777">
        <v>132865</v>
      </c>
      <c r="E19777">
        <v>132870</v>
      </c>
    </row>
    <row r="19778" spans="1:5" x14ac:dyDescent="0.25">
      <c r="A19778" s="2">
        <v>45734.759027777778</v>
      </c>
      <c r="B19778">
        <v>132860</v>
      </c>
      <c r="C19778">
        <v>132885</v>
      </c>
      <c r="D19778">
        <v>132855</v>
      </c>
      <c r="E19778">
        <v>132865</v>
      </c>
    </row>
    <row r="19779" spans="1:5" x14ac:dyDescent="0.25">
      <c r="A19779" s="2">
        <v>45734.758333333331</v>
      </c>
      <c r="B19779">
        <v>132875</v>
      </c>
      <c r="C19779">
        <v>132880</v>
      </c>
      <c r="D19779">
        <v>132850</v>
      </c>
      <c r="E19779">
        <v>132860</v>
      </c>
    </row>
    <row r="19780" spans="1:5" x14ac:dyDescent="0.25">
      <c r="A19780" s="2">
        <v>45734.757638888892</v>
      </c>
      <c r="B19780">
        <v>132850</v>
      </c>
      <c r="C19780">
        <v>132875</v>
      </c>
      <c r="D19780">
        <v>132845</v>
      </c>
      <c r="E19780">
        <v>132870</v>
      </c>
    </row>
    <row r="19781" spans="1:5" x14ac:dyDescent="0.25">
      <c r="A19781" s="2">
        <v>45734.756944444445</v>
      </c>
      <c r="B19781">
        <v>132845</v>
      </c>
      <c r="C19781">
        <v>132880</v>
      </c>
      <c r="D19781">
        <v>132820</v>
      </c>
      <c r="E19781">
        <v>132850</v>
      </c>
    </row>
    <row r="19782" spans="1:5" x14ac:dyDescent="0.25">
      <c r="A19782" s="2">
        <v>45734.756249999999</v>
      </c>
      <c r="B19782">
        <v>132845</v>
      </c>
      <c r="C19782">
        <v>132860</v>
      </c>
      <c r="D19782">
        <v>132830</v>
      </c>
      <c r="E19782">
        <v>132850</v>
      </c>
    </row>
    <row r="19783" spans="1:5" x14ac:dyDescent="0.25">
      <c r="A19783" s="2">
        <v>45734.755555555559</v>
      </c>
      <c r="B19783">
        <v>132830</v>
      </c>
      <c r="C19783">
        <v>132845</v>
      </c>
      <c r="D19783">
        <v>132820</v>
      </c>
      <c r="E19783">
        <v>132840</v>
      </c>
    </row>
    <row r="19784" spans="1:5" x14ac:dyDescent="0.25">
      <c r="A19784" s="2">
        <v>45734.754861111112</v>
      </c>
      <c r="B19784">
        <v>132815</v>
      </c>
      <c r="C19784">
        <v>132835</v>
      </c>
      <c r="D19784">
        <v>132810</v>
      </c>
      <c r="E19784">
        <v>132830</v>
      </c>
    </row>
    <row r="19785" spans="1:5" x14ac:dyDescent="0.25">
      <c r="A19785" s="2">
        <v>45734.754166666666</v>
      </c>
      <c r="B19785">
        <v>132820</v>
      </c>
      <c r="C19785">
        <v>132825</v>
      </c>
      <c r="D19785">
        <v>132805</v>
      </c>
      <c r="E19785">
        <v>132810</v>
      </c>
    </row>
    <row r="19786" spans="1:5" x14ac:dyDescent="0.25">
      <c r="A19786" s="2">
        <v>45734.753472222219</v>
      </c>
      <c r="B19786">
        <v>132845</v>
      </c>
      <c r="C19786">
        <v>132850</v>
      </c>
      <c r="D19786">
        <v>132790</v>
      </c>
      <c r="E19786">
        <v>132820</v>
      </c>
    </row>
    <row r="19787" spans="1:5" x14ac:dyDescent="0.25">
      <c r="A19787" s="2">
        <v>45734.75277777778</v>
      </c>
      <c r="B19787">
        <v>132820</v>
      </c>
      <c r="C19787">
        <v>132855</v>
      </c>
      <c r="D19787">
        <v>132815</v>
      </c>
      <c r="E19787">
        <v>132850</v>
      </c>
    </row>
    <row r="19788" spans="1:5" x14ac:dyDescent="0.25">
      <c r="A19788" s="2">
        <v>45734.752083333333</v>
      </c>
      <c r="B19788">
        <v>132825</v>
      </c>
      <c r="C19788">
        <v>132830</v>
      </c>
      <c r="D19788">
        <v>132815</v>
      </c>
      <c r="E19788">
        <v>132820</v>
      </c>
    </row>
    <row r="19789" spans="1:5" x14ac:dyDescent="0.25">
      <c r="A19789" s="2">
        <v>45734.751388888886</v>
      </c>
      <c r="B19789">
        <v>132845</v>
      </c>
      <c r="C19789">
        <v>132860</v>
      </c>
      <c r="D19789">
        <v>132815</v>
      </c>
      <c r="E19789">
        <v>132825</v>
      </c>
    </row>
    <row r="19790" spans="1:5" x14ac:dyDescent="0.25">
      <c r="A19790" s="2">
        <v>45734.750694444447</v>
      </c>
      <c r="B19790">
        <v>132835</v>
      </c>
      <c r="C19790">
        <v>132855</v>
      </c>
      <c r="D19790">
        <v>132825</v>
      </c>
      <c r="E19790">
        <v>132840</v>
      </c>
    </row>
    <row r="19791" spans="1:5" x14ac:dyDescent="0.25">
      <c r="A19791" s="2">
        <v>45734.75</v>
      </c>
      <c r="B19791">
        <v>132835</v>
      </c>
      <c r="C19791">
        <v>132845</v>
      </c>
      <c r="D19791">
        <v>132800</v>
      </c>
      <c r="E19791">
        <v>132835</v>
      </c>
    </row>
    <row r="19792" spans="1:5" x14ac:dyDescent="0.25">
      <c r="A19792" s="2">
        <v>45734.749305555553</v>
      </c>
      <c r="B19792">
        <v>132825</v>
      </c>
      <c r="C19792">
        <v>132860</v>
      </c>
      <c r="D19792">
        <v>132815</v>
      </c>
      <c r="E19792">
        <v>132840</v>
      </c>
    </row>
    <row r="19793" spans="1:5" x14ac:dyDescent="0.25">
      <c r="A19793" s="2">
        <v>45734.748611111114</v>
      </c>
      <c r="B19793">
        <v>132820</v>
      </c>
      <c r="C19793">
        <v>132845</v>
      </c>
      <c r="D19793">
        <v>132815</v>
      </c>
      <c r="E19793">
        <v>132820</v>
      </c>
    </row>
    <row r="19794" spans="1:5" x14ac:dyDescent="0.25">
      <c r="A19794" s="2">
        <v>45734.747916666667</v>
      </c>
      <c r="B19794">
        <v>132860</v>
      </c>
      <c r="C19794">
        <v>132860</v>
      </c>
      <c r="D19794">
        <v>132800</v>
      </c>
      <c r="E19794">
        <v>132820</v>
      </c>
    </row>
    <row r="19795" spans="1:5" x14ac:dyDescent="0.25">
      <c r="A19795" s="2">
        <v>45734.74722222222</v>
      </c>
      <c r="B19795">
        <v>132845</v>
      </c>
      <c r="C19795">
        <v>132880</v>
      </c>
      <c r="D19795">
        <v>132840</v>
      </c>
      <c r="E19795">
        <v>132860</v>
      </c>
    </row>
    <row r="19796" spans="1:5" x14ac:dyDescent="0.25">
      <c r="A19796" s="2">
        <v>45734.746527777781</v>
      </c>
      <c r="B19796">
        <v>132845</v>
      </c>
      <c r="C19796">
        <v>132855</v>
      </c>
      <c r="D19796">
        <v>132830</v>
      </c>
      <c r="E19796">
        <v>132845</v>
      </c>
    </row>
    <row r="19797" spans="1:5" x14ac:dyDescent="0.25">
      <c r="A19797" s="2">
        <v>45734.745833333334</v>
      </c>
      <c r="B19797">
        <v>132855</v>
      </c>
      <c r="C19797">
        <v>132860</v>
      </c>
      <c r="D19797">
        <v>132840</v>
      </c>
      <c r="E19797">
        <v>132845</v>
      </c>
    </row>
    <row r="19798" spans="1:5" x14ac:dyDescent="0.25">
      <c r="A19798" s="2">
        <v>45734.745138888888</v>
      </c>
      <c r="B19798">
        <v>132860</v>
      </c>
      <c r="C19798">
        <v>132865</v>
      </c>
      <c r="D19798">
        <v>132840</v>
      </c>
      <c r="E19798">
        <v>132850</v>
      </c>
    </row>
    <row r="19799" spans="1:5" x14ac:dyDescent="0.25">
      <c r="A19799" s="2">
        <v>45734.744444444441</v>
      </c>
      <c r="B19799">
        <v>132835</v>
      </c>
      <c r="C19799">
        <v>132895</v>
      </c>
      <c r="D19799">
        <v>132835</v>
      </c>
      <c r="E19799">
        <v>132860</v>
      </c>
    </row>
    <row r="19800" spans="1:5" x14ac:dyDescent="0.25">
      <c r="A19800" s="2">
        <v>45734.743750000001</v>
      </c>
      <c r="B19800">
        <v>132835</v>
      </c>
      <c r="C19800">
        <v>132845</v>
      </c>
      <c r="D19800">
        <v>132805</v>
      </c>
      <c r="E19800">
        <v>132840</v>
      </c>
    </row>
    <row r="19801" spans="1:5" x14ac:dyDescent="0.25">
      <c r="A19801" s="2">
        <v>45734.743055555555</v>
      </c>
      <c r="B19801">
        <v>132880</v>
      </c>
      <c r="C19801">
        <v>132890</v>
      </c>
      <c r="D19801">
        <v>132825</v>
      </c>
      <c r="E19801">
        <v>132830</v>
      </c>
    </row>
    <row r="19802" spans="1:5" x14ac:dyDescent="0.25">
      <c r="A19802" s="2">
        <v>45734.742361111108</v>
      </c>
      <c r="B19802">
        <v>132855</v>
      </c>
      <c r="C19802">
        <v>132880</v>
      </c>
      <c r="D19802">
        <v>132835</v>
      </c>
      <c r="E19802">
        <v>132875</v>
      </c>
    </row>
    <row r="19803" spans="1:5" x14ac:dyDescent="0.25">
      <c r="A19803" s="2">
        <v>45734.741666666669</v>
      </c>
      <c r="B19803">
        <v>132810</v>
      </c>
      <c r="C19803">
        <v>132865</v>
      </c>
      <c r="D19803">
        <v>132800</v>
      </c>
      <c r="E19803">
        <v>132855</v>
      </c>
    </row>
    <row r="19804" spans="1:5" x14ac:dyDescent="0.25">
      <c r="A19804" s="2">
        <v>45734.740972222222</v>
      </c>
      <c r="B19804">
        <v>132825</v>
      </c>
      <c r="C19804">
        <v>132830</v>
      </c>
      <c r="D19804">
        <v>132800</v>
      </c>
      <c r="E19804">
        <v>132805</v>
      </c>
    </row>
    <row r="19805" spans="1:5" x14ac:dyDescent="0.25">
      <c r="A19805" s="2">
        <v>45734.740277777775</v>
      </c>
      <c r="B19805">
        <v>132880</v>
      </c>
      <c r="C19805">
        <v>132895</v>
      </c>
      <c r="D19805">
        <v>132805</v>
      </c>
      <c r="E19805">
        <v>132825</v>
      </c>
    </row>
    <row r="19806" spans="1:5" x14ac:dyDescent="0.25">
      <c r="A19806" s="2">
        <v>45734.739583333336</v>
      </c>
      <c r="B19806">
        <v>132880</v>
      </c>
      <c r="C19806">
        <v>132900</v>
      </c>
      <c r="D19806">
        <v>132850</v>
      </c>
      <c r="E19806">
        <v>132880</v>
      </c>
    </row>
    <row r="19807" spans="1:5" x14ac:dyDescent="0.25">
      <c r="A19807" s="2">
        <v>45734.738888888889</v>
      </c>
      <c r="B19807">
        <v>132870</v>
      </c>
      <c r="C19807">
        <v>132885</v>
      </c>
      <c r="D19807">
        <v>132850</v>
      </c>
      <c r="E19807">
        <v>132880</v>
      </c>
    </row>
    <row r="19808" spans="1:5" x14ac:dyDescent="0.25">
      <c r="A19808" s="2">
        <v>45734.738194444442</v>
      </c>
      <c r="B19808">
        <v>132840</v>
      </c>
      <c r="C19808">
        <v>132890</v>
      </c>
      <c r="D19808">
        <v>132835</v>
      </c>
      <c r="E19808">
        <v>132865</v>
      </c>
    </row>
    <row r="19809" spans="1:5" x14ac:dyDescent="0.25">
      <c r="A19809" s="2">
        <v>45734.737500000003</v>
      </c>
      <c r="B19809">
        <v>132855</v>
      </c>
      <c r="C19809">
        <v>132870</v>
      </c>
      <c r="D19809">
        <v>132830</v>
      </c>
      <c r="E19809">
        <v>132835</v>
      </c>
    </row>
    <row r="19810" spans="1:5" x14ac:dyDescent="0.25">
      <c r="A19810" s="2">
        <v>45734.736805555556</v>
      </c>
      <c r="B19810">
        <v>132855</v>
      </c>
      <c r="C19810">
        <v>132870</v>
      </c>
      <c r="D19810">
        <v>132845</v>
      </c>
      <c r="E19810">
        <v>132860</v>
      </c>
    </row>
    <row r="19811" spans="1:5" x14ac:dyDescent="0.25">
      <c r="A19811" s="2">
        <v>45734.736111111109</v>
      </c>
      <c r="B19811">
        <v>132810</v>
      </c>
      <c r="C19811">
        <v>132870</v>
      </c>
      <c r="D19811">
        <v>132805</v>
      </c>
      <c r="E19811">
        <v>132855</v>
      </c>
    </row>
    <row r="19812" spans="1:5" x14ac:dyDescent="0.25">
      <c r="A19812" s="2">
        <v>45734.73541666667</v>
      </c>
      <c r="B19812">
        <v>132800</v>
      </c>
      <c r="C19812">
        <v>132815</v>
      </c>
      <c r="D19812">
        <v>132785</v>
      </c>
      <c r="E19812">
        <v>132805</v>
      </c>
    </row>
    <row r="19813" spans="1:5" x14ac:dyDescent="0.25">
      <c r="A19813" s="2">
        <v>45734.734722222223</v>
      </c>
      <c r="B19813">
        <v>132800</v>
      </c>
      <c r="C19813">
        <v>132805</v>
      </c>
      <c r="D19813">
        <v>132780</v>
      </c>
      <c r="E19813">
        <v>132805</v>
      </c>
    </row>
    <row r="19814" spans="1:5" x14ac:dyDescent="0.25">
      <c r="A19814" s="2">
        <v>45734.734027777777</v>
      </c>
      <c r="B19814">
        <v>132805</v>
      </c>
      <c r="C19814">
        <v>132815</v>
      </c>
      <c r="D19814">
        <v>132780</v>
      </c>
      <c r="E19814">
        <v>132800</v>
      </c>
    </row>
    <row r="19815" spans="1:5" x14ac:dyDescent="0.25">
      <c r="A19815" s="2">
        <v>45734.73333333333</v>
      </c>
      <c r="B19815">
        <v>132820</v>
      </c>
      <c r="C19815">
        <v>132820</v>
      </c>
      <c r="D19815">
        <v>132800</v>
      </c>
      <c r="E19815">
        <v>132810</v>
      </c>
    </row>
    <row r="19816" spans="1:5" x14ac:dyDescent="0.25">
      <c r="A19816" s="2">
        <v>45734.732638888891</v>
      </c>
      <c r="B19816">
        <v>132835</v>
      </c>
      <c r="C19816">
        <v>132835</v>
      </c>
      <c r="D19816">
        <v>132800</v>
      </c>
      <c r="E19816">
        <v>132820</v>
      </c>
    </row>
    <row r="19817" spans="1:5" x14ac:dyDescent="0.25">
      <c r="A19817" s="2">
        <v>45734.731944444444</v>
      </c>
      <c r="B19817">
        <v>132815</v>
      </c>
      <c r="C19817">
        <v>132845</v>
      </c>
      <c r="D19817">
        <v>132815</v>
      </c>
      <c r="E19817">
        <v>132835</v>
      </c>
    </row>
    <row r="19818" spans="1:5" x14ac:dyDescent="0.25">
      <c r="A19818" s="2">
        <v>45734.731249999997</v>
      </c>
      <c r="B19818">
        <v>132800</v>
      </c>
      <c r="C19818">
        <v>132845</v>
      </c>
      <c r="D19818">
        <v>132780</v>
      </c>
      <c r="E19818">
        <v>132820</v>
      </c>
    </row>
    <row r="19819" spans="1:5" x14ac:dyDescent="0.25">
      <c r="A19819" s="2">
        <v>45734.730555555558</v>
      </c>
      <c r="B19819">
        <v>132825</v>
      </c>
      <c r="C19819">
        <v>132825</v>
      </c>
      <c r="D19819">
        <v>132795</v>
      </c>
      <c r="E19819">
        <v>132805</v>
      </c>
    </row>
    <row r="19820" spans="1:5" x14ac:dyDescent="0.25">
      <c r="A19820" s="2">
        <v>45734.729861111111</v>
      </c>
      <c r="B19820">
        <v>132840</v>
      </c>
      <c r="C19820">
        <v>132840</v>
      </c>
      <c r="D19820">
        <v>132800</v>
      </c>
      <c r="E19820">
        <v>132820</v>
      </c>
    </row>
    <row r="19821" spans="1:5" x14ac:dyDescent="0.25">
      <c r="A19821" s="2">
        <v>45734.729166666664</v>
      </c>
      <c r="B19821">
        <v>132925</v>
      </c>
      <c r="C19821">
        <v>132935</v>
      </c>
      <c r="D19821">
        <v>132815</v>
      </c>
      <c r="E19821">
        <v>132840</v>
      </c>
    </row>
    <row r="19822" spans="1:5" x14ac:dyDescent="0.25">
      <c r="A19822" s="2">
        <v>45734.728472222225</v>
      </c>
      <c r="B19822">
        <v>132910</v>
      </c>
      <c r="C19822">
        <v>132945</v>
      </c>
      <c r="D19822">
        <v>132900</v>
      </c>
      <c r="E19822">
        <v>132920</v>
      </c>
    </row>
    <row r="19823" spans="1:5" x14ac:dyDescent="0.25">
      <c r="A19823" s="2">
        <v>45734.727777777778</v>
      </c>
      <c r="B19823">
        <v>132895</v>
      </c>
      <c r="C19823">
        <v>132930</v>
      </c>
      <c r="D19823">
        <v>132885</v>
      </c>
      <c r="E19823">
        <v>132905</v>
      </c>
    </row>
    <row r="19824" spans="1:5" x14ac:dyDescent="0.25">
      <c r="A19824" s="2">
        <v>45734.727083333331</v>
      </c>
      <c r="B19824">
        <v>132895</v>
      </c>
      <c r="C19824">
        <v>132930</v>
      </c>
      <c r="D19824">
        <v>132885</v>
      </c>
      <c r="E19824">
        <v>132890</v>
      </c>
    </row>
    <row r="19825" spans="1:5" x14ac:dyDescent="0.25">
      <c r="A19825" s="2">
        <v>45734.726388888892</v>
      </c>
      <c r="B19825">
        <v>132915</v>
      </c>
      <c r="C19825">
        <v>132925</v>
      </c>
      <c r="D19825">
        <v>132875</v>
      </c>
      <c r="E19825">
        <v>132895</v>
      </c>
    </row>
    <row r="19826" spans="1:5" x14ac:dyDescent="0.25">
      <c r="A19826" s="2">
        <v>45734.725694444445</v>
      </c>
      <c r="B19826">
        <v>132895</v>
      </c>
      <c r="C19826">
        <v>132920</v>
      </c>
      <c r="D19826">
        <v>132875</v>
      </c>
      <c r="E19826">
        <v>132915</v>
      </c>
    </row>
    <row r="19827" spans="1:5" x14ac:dyDescent="0.25">
      <c r="A19827" s="2">
        <v>45734.724999999999</v>
      </c>
      <c r="B19827">
        <v>132890</v>
      </c>
      <c r="C19827">
        <v>132940</v>
      </c>
      <c r="D19827">
        <v>132885</v>
      </c>
      <c r="E19827">
        <v>132890</v>
      </c>
    </row>
    <row r="19828" spans="1:5" x14ac:dyDescent="0.25">
      <c r="A19828" s="2">
        <v>45734.724305555559</v>
      </c>
      <c r="B19828">
        <v>132830</v>
      </c>
      <c r="C19828">
        <v>132925</v>
      </c>
      <c r="D19828">
        <v>132810</v>
      </c>
      <c r="E19828">
        <v>132890</v>
      </c>
    </row>
    <row r="19829" spans="1:5" x14ac:dyDescent="0.25">
      <c r="A19829" s="2">
        <v>45734.723611111112</v>
      </c>
      <c r="B19829">
        <v>132780</v>
      </c>
      <c r="C19829">
        <v>132845</v>
      </c>
      <c r="D19829">
        <v>132775</v>
      </c>
      <c r="E19829">
        <v>132825</v>
      </c>
    </row>
    <row r="19830" spans="1:5" x14ac:dyDescent="0.25">
      <c r="A19830" s="2">
        <v>45734.722916666666</v>
      </c>
      <c r="B19830">
        <v>132765</v>
      </c>
      <c r="C19830">
        <v>132785</v>
      </c>
      <c r="D19830">
        <v>132765</v>
      </c>
      <c r="E19830">
        <v>132775</v>
      </c>
    </row>
    <row r="19831" spans="1:5" x14ac:dyDescent="0.25">
      <c r="A19831" s="2">
        <v>45734.722222222219</v>
      </c>
      <c r="B19831">
        <v>132780</v>
      </c>
      <c r="C19831">
        <v>132805</v>
      </c>
      <c r="D19831">
        <v>132765</v>
      </c>
      <c r="E19831">
        <v>132765</v>
      </c>
    </row>
    <row r="19832" spans="1:5" x14ac:dyDescent="0.25">
      <c r="A19832" s="2">
        <v>45734.72152777778</v>
      </c>
      <c r="B19832">
        <v>132780</v>
      </c>
      <c r="C19832">
        <v>132790</v>
      </c>
      <c r="D19832">
        <v>132755</v>
      </c>
      <c r="E19832">
        <v>132780</v>
      </c>
    </row>
    <row r="19833" spans="1:5" x14ac:dyDescent="0.25">
      <c r="A19833" s="2">
        <v>45734.720833333333</v>
      </c>
      <c r="B19833">
        <v>132735</v>
      </c>
      <c r="C19833">
        <v>132815</v>
      </c>
      <c r="D19833">
        <v>132715</v>
      </c>
      <c r="E19833">
        <v>132780</v>
      </c>
    </row>
    <row r="19834" spans="1:5" x14ac:dyDescent="0.25">
      <c r="A19834" s="2">
        <v>45734.720138888886</v>
      </c>
      <c r="B19834">
        <v>132735</v>
      </c>
      <c r="C19834">
        <v>132740</v>
      </c>
      <c r="D19834">
        <v>132715</v>
      </c>
      <c r="E19834">
        <v>132735</v>
      </c>
    </row>
    <row r="19835" spans="1:5" x14ac:dyDescent="0.25">
      <c r="A19835" s="2">
        <v>45734.719444444447</v>
      </c>
      <c r="B19835">
        <v>132675</v>
      </c>
      <c r="C19835">
        <v>132745</v>
      </c>
      <c r="D19835">
        <v>132670</v>
      </c>
      <c r="E19835">
        <v>132740</v>
      </c>
    </row>
    <row r="19836" spans="1:5" x14ac:dyDescent="0.25">
      <c r="A19836" s="2">
        <v>45734.71875</v>
      </c>
      <c r="B19836">
        <v>132705</v>
      </c>
      <c r="C19836">
        <v>132710</v>
      </c>
      <c r="D19836">
        <v>132670</v>
      </c>
      <c r="E19836">
        <v>132675</v>
      </c>
    </row>
    <row r="19837" spans="1:5" x14ac:dyDescent="0.25">
      <c r="A19837" s="2">
        <v>45734.718055555553</v>
      </c>
      <c r="B19837">
        <v>132680</v>
      </c>
      <c r="C19837">
        <v>132720</v>
      </c>
      <c r="D19837">
        <v>132680</v>
      </c>
      <c r="E19837">
        <v>132700</v>
      </c>
    </row>
    <row r="19838" spans="1:5" x14ac:dyDescent="0.25">
      <c r="A19838" s="2">
        <v>45734.717361111114</v>
      </c>
      <c r="B19838">
        <v>132730</v>
      </c>
      <c r="C19838">
        <v>132730</v>
      </c>
      <c r="D19838">
        <v>132665</v>
      </c>
      <c r="E19838">
        <v>132680</v>
      </c>
    </row>
    <row r="19839" spans="1:5" x14ac:dyDescent="0.25">
      <c r="A19839" s="2">
        <v>45734.716666666667</v>
      </c>
      <c r="B19839">
        <v>132715</v>
      </c>
      <c r="C19839">
        <v>132750</v>
      </c>
      <c r="D19839">
        <v>132710</v>
      </c>
      <c r="E19839">
        <v>132735</v>
      </c>
    </row>
    <row r="19840" spans="1:5" x14ac:dyDescent="0.25">
      <c r="A19840" s="2">
        <v>45734.71597222222</v>
      </c>
      <c r="B19840">
        <v>132725</v>
      </c>
      <c r="C19840">
        <v>132740</v>
      </c>
      <c r="D19840">
        <v>132715</v>
      </c>
      <c r="E19840">
        <v>132715</v>
      </c>
    </row>
    <row r="19841" spans="1:5" x14ac:dyDescent="0.25">
      <c r="A19841" s="2">
        <v>45734.715277777781</v>
      </c>
      <c r="B19841">
        <v>132765</v>
      </c>
      <c r="C19841">
        <v>132780</v>
      </c>
      <c r="D19841">
        <v>132710</v>
      </c>
      <c r="E19841">
        <v>132725</v>
      </c>
    </row>
    <row r="19842" spans="1:5" x14ac:dyDescent="0.25">
      <c r="A19842" s="2">
        <v>45734.714583333334</v>
      </c>
      <c r="B19842">
        <v>132775</v>
      </c>
      <c r="C19842">
        <v>132780</v>
      </c>
      <c r="D19842">
        <v>132760</v>
      </c>
      <c r="E19842">
        <v>132760</v>
      </c>
    </row>
    <row r="19843" spans="1:5" x14ac:dyDescent="0.25">
      <c r="A19843" s="2">
        <v>45734.713888888888</v>
      </c>
      <c r="B19843">
        <v>132770</v>
      </c>
      <c r="C19843">
        <v>132780</v>
      </c>
      <c r="D19843">
        <v>132765</v>
      </c>
      <c r="E19843">
        <v>132780</v>
      </c>
    </row>
    <row r="19844" spans="1:5" x14ac:dyDescent="0.25">
      <c r="A19844" s="2">
        <v>45734.713194444441</v>
      </c>
      <c r="B19844">
        <v>132765</v>
      </c>
      <c r="C19844">
        <v>132790</v>
      </c>
      <c r="D19844">
        <v>132760</v>
      </c>
      <c r="E19844">
        <v>132770</v>
      </c>
    </row>
    <row r="19845" spans="1:5" x14ac:dyDescent="0.25">
      <c r="A19845" s="2">
        <v>45734.712500000001</v>
      </c>
      <c r="B19845">
        <v>132775</v>
      </c>
      <c r="C19845">
        <v>132775</v>
      </c>
      <c r="D19845">
        <v>132750</v>
      </c>
      <c r="E19845">
        <v>132770</v>
      </c>
    </row>
    <row r="19846" spans="1:5" x14ac:dyDescent="0.25">
      <c r="A19846" s="2">
        <v>45734.711805555555</v>
      </c>
      <c r="B19846">
        <v>132725</v>
      </c>
      <c r="C19846">
        <v>132775</v>
      </c>
      <c r="D19846">
        <v>132720</v>
      </c>
      <c r="E19846">
        <v>132775</v>
      </c>
    </row>
    <row r="19847" spans="1:5" x14ac:dyDescent="0.25">
      <c r="A19847" s="2">
        <v>45734.711111111108</v>
      </c>
      <c r="B19847">
        <v>132750</v>
      </c>
      <c r="C19847">
        <v>132770</v>
      </c>
      <c r="D19847">
        <v>132715</v>
      </c>
      <c r="E19847">
        <v>132730</v>
      </c>
    </row>
    <row r="19848" spans="1:5" x14ac:dyDescent="0.25">
      <c r="A19848" s="2">
        <v>45734.710416666669</v>
      </c>
      <c r="B19848">
        <v>132755</v>
      </c>
      <c r="C19848">
        <v>132770</v>
      </c>
      <c r="D19848">
        <v>132745</v>
      </c>
      <c r="E19848">
        <v>132750</v>
      </c>
    </row>
    <row r="19849" spans="1:5" x14ac:dyDescent="0.25">
      <c r="A19849" s="2">
        <v>45734.709722222222</v>
      </c>
      <c r="B19849">
        <v>132755</v>
      </c>
      <c r="C19849">
        <v>132780</v>
      </c>
      <c r="D19849">
        <v>132730</v>
      </c>
      <c r="E19849">
        <v>132755</v>
      </c>
    </row>
    <row r="19850" spans="1:5" x14ac:dyDescent="0.25">
      <c r="A19850" s="2">
        <v>45734.709027777775</v>
      </c>
      <c r="B19850">
        <v>132800</v>
      </c>
      <c r="C19850">
        <v>132815</v>
      </c>
      <c r="D19850">
        <v>132750</v>
      </c>
      <c r="E19850">
        <v>132755</v>
      </c>
    </row>
    <row r="19851" spans="1:5" x14ac:dyDescent="0.25">
      <c r="A19851" s="2">
        <v>45734.708333333336</v>
      </c>
      <c r="B19851">
        <v>132785</v>
      </c>
      <c r="C19851">
        <v>132830</v>
      </c>
      <c r="D19851">
        <v>132770</v>
      </c>
      <c r="E19851">
        <v>132805</v>
      </c>
    </row>
    <row r="19852" spans="1:5" x14ac:dyDescent="0.25">
      <c r="A19852" s="2">
        <v>45734.707638888889</v>
      </c>
      <c r="B19852">
        <v>132725</v>
      </c>
      <c r="C19852">
        <v>132810</v>
      </c>
      <c r="D19852">
        <v>132715</v>
      </c>
      <c r="E19852">
        <v>132780</v>
      </c>
    </row>
    <row r="19853" spans="1:5" x14ac:dyDescent="0.25">
      <c r="A19853" s="2">
        <v>45734.706944444442</v>
      </c>
      <c r="B19853">
        <v>132750</v>
      </c>
      <c r="C19853">
        <v>132760</v>
      </c>
      <c r="D19853">
        <v>132715</v>
      </c>
      <c r="E19853">
        <v>132730</v>
      </c>
    </row>
    <row r="19854" spans="1:5" x14ac:dyDescent="0.25">
      <c r="A19854" s="2">
        <v>45734.706250000003</v>
      </c>
      <c r="B19854">
        <v>132765</v>
      </c>
      <c r="C19854">
        <v>132775</v>
      </c>
      <c r="D19854">
        <v>132740</v>
      </c>
      <c r="E19854">
        <v>132750</v>
      </c>
    </row>
    <row r="19855" spans="1:5" x14ac:dyDescent="0.25">
      <c r="A19855" s="2">
        <v>45734.705555555556</v>
      </c>
      <c r="B19855">
        <v>132755</v>
      </c>
      <c r="C19855">
        <v>132800</v>
      </c>
      <c r="D19855">
        <v>132750</v>
      </c>
      <c r="E19855">
        <v>132765</v>
      </c>
    </row>
    <row r="19856" spans="1:5" x14ac:dyDescent="0.25">
      <c r="A19856" s="2">
        <v>45734.704861111109</v>
      </c>
      <c r="B19856">
        <v>132730</v>
      </c>
      <c r="C19856">
        <v>132775</v>
      </c>
      <c r="D19856">
        <v>132685</v>
      </c>
      <c r="E19856">
        <v>132755</v>
      </c>
    </row>
    <row r="19857" spans="1:5" x14ac:dyDescent="0.25">
      <c r="A19857" s="2">
        <v>45734.70416666667</v>
      </c>
      <c r="B19857">
        <v>132740</v>
      </c>
      <c r="C19857">
        <v>132770</v>
      </c>
      <c r="D19857">
        <v>132700</v>
      </c>
      <c r="E19857">
        <v>132725</v>
      </c>
    </row>
    <row r="19858" spans="1:5" x14ac:dyDescent="0.25">
      <c r="A19858" s="2">
        <v>45734.703472222223</v>
      </c>
      <c r="B19858">
        <v>132785</v>
      </c>
      <c r="C19858">
        <v>132785</v>
      </c>
      <c r="D19858">
        <v>132725</v>
      </c>
      <c r="E19858">
        <v>132740</v>
      </c>
    </row>
    <row r="19859" spans="1:5" x14ac:dyDescent="0.25">
      <c r="A19859" s="2">
        <v>45734.702777777777</v>
      </c>
      <c r="B19859">
        <v>132845</v>
      </c>
      <c r="C19859">
        <v>132845</v>
      </c>
      <c r="D19859">
        <v>132780</v>
      </c>
      <c r="E19859">
        <v>132785</v>
      </c>
    </row>
    <row r="19860" spans="1:5" x14ac:dyDescent="0.25">
      <c r="A19860" s="2">
        <v>45734.70208333333</v>
      </c>
      <c r="B19860">
        <v>132810</v>
      </c>
      <c r="C19860">
        <v>132865</v>
      </c>
      <c r="D19860">
        <v>132810</v>
      </c>
      <c r="E19860">
        <v>132845</v>
      </c>
    </row>
    <row r="19861" spans="1:5" x14ac:dyDescent="0.25">
      <c r="A19861" s="2">
        <v>45734.701388888891</v>
      </c>
      <c r="B19861">
        <v>132800</v>
      </c>
      <c r="C19861">
        <v>132835</v>
      </c>
      <c r="D19861">
        <v>132775</v>
      </c>
      <c r="E19861">
        <v>132815</v>
      </c>
    </row>
    <row r="19862" spans="1:5" x14ac:dyDescent="0.25">
      <c r="A19862" s="2">
        <v>45734.700694444444</v>
      </c>
      <c r="B19862">
        <v>132695</v>
      </c>
      <c r="C19862">
        <v>132810</v>
      </c>
      <c r="D19862">
        <v>132690</v>
      </c>
      <c r="E19862">
        <v>132805</v>
      </c>
    </row>
    <row r="19863" spans="1:5" x14ac:dyDescent="0.25">
      <c r="A19863" s="2">
        <v>45734.7</v>
      </c>
      <c r="B19863">
        <v>132710</v>
      </c>
      <c r="C19863">
        <v>132725</v>
      </c>
      <c r="D19863">
        <v>132670</v>
      </c>
      <c r="E19863">
        <v>132690</v>
      </c>
    </row>
    <row r="19864" spans="1:5" x14ac:dyDescent="0.25">
      <c r="A19864" s="2">
        <v>45734.699305555558</v>
      </c>
      <c r="B19864">
        <v>132730</v>
      </c>
      <c r="C19864">
        <v>132740</v>
      </c>
      <c r="D19864">
        <v>132660</v>
      </c>
      <c r="E19864">
        <v>132705</v>
      </c>
    </row>
    <row r="19865" spans="1:5" x14ac:dyDescent="0.25">
      <c r="A19865" s="2">
        <v>45734.698611111111</v>
      </c>
      <c r="B19865">
        <v>132750</v>
      </c>
      <c r="C19865">
        <v>132755</v>
      </c>
      <c r="D19865">
        <v>132720</v>
      </c>
      <c r="E19865">
        <v>132730</v>
      </c>
    </row>
    <row r="19866" spans="1:5" x14ac:dyDescent="0.25">
      <c r="A19866" s="2">
        <v>45734.697916666664</v>
      </c>
      <c r="B19866">
        <v>132750</v>
      </c>
      <c r="C19866">
        <v>132775</v>
      </c>
      <c r="D19866">
        <v>132740</v>
      </c>
      <c r="E19866">
        <v>132750</v>
      </c>
    </row>
    <row r="19867" spans="1:5" x14ac:dyDescent="0.25">
      <c r="A19867" s="2">
        <v>45734.697222222225</v>
      </c>
      <c r="B19867">
        <v>132765</v>
      </c>
      <c r="C19867">
        <v>132775</v>
      </c>
      <c r="D19867">
        <v>132730</v>
      </c>
      <c r="E19867">
        <v>132745</v>
      </c>
    </row>
    <row r="19868" spans="1:5" x14ac:dyDescent="0.25">
      <c r="A19868" s="2">
        <v>45734.696527777778</v>
      </c>
      <c r="B19868">
        <v>132780</v>
      </c>
      <c r="C19868">
        <v>132780</v>
      </c>
      <c r="D19868">
        <v>132750</v>
      </c>
      <c r="E19868">
        <v>132770</v>
      </c>
    </row>
    <row r="19869" spans="1:5" x14ac:dyDescent="0.25">
      <c r="A19869" s="2">
        <v>45734.695833333331</v>
      </c>
      <c r="B19869">
        <v>132815</v>
      </c>
      <c r="C19869">
        <v>132815</v>
      </c>
      <c r="D19869">
        <v>132765</v>
      </c>
      <c r="E19869">
        <v>132775</v>
      </c>
    </row>
    <row r="19870" spans="1:5" x14ac:dyDescent="0.25">
      <c r="A19870" s="2">
        <v>45734.695138888892</v>
      </c>
      <c r="B19870">
        <v>132840</v>
      </c>
      <c r="C19870">
        <v>132850</v>
      </c>
      <c r="D19870">
        <v>132810</v>
      </c>
      <c r="E19870">
        <v>132810</v>
      </c>
    </row>
    <row r="19871" spans="1:5" x14ac:dyDescent="0.25">
      <c r="A19871" s="2">
        <v>45734.694444444445</v>
      </c>
      <c r="B19871">
        <v>132860</v>
      </c>
      <c r="C19871">
        <v>132870</v>
      </c>
      <c r="D19871">
        <v>132805</v>
      </c>
      <c r="E19871">
        <v>132840</v>
      </c>
    </row>
    <row r="19872" spans="1:5" x14ac:dyDescent="0.25">
      <c r="A19872" s="2">
        <v>45734.693749999999</v>
      </c>
      <c r="B19872">
        <v>132840</v>
      </c>
      <c r="C19872">
        <v>132875</v>
      </c>
      <c r="D19872">
        <v>132840</v>
      </c>
      <c r="E19872">
        <v>132860</v>
      </c>
    </row>
    <row r="19873" spans="1:5" x14ac:dyDescent="0.25">
      <c r="A19873" s="2">
        <v>45734.693055555559</v>
      </c>
      <c r="B19873">
        <v>132830</v>
      </c>
      <c r="C19873">
        <v>132850</v>
      </c>
      <c r="D19873">
        <v>132820</v>
      </c>
      <c r="E19873">
        <v>132840</v>
      </c>
    </row>
    <row r="19874" spans="1:5" x14ac:dyDescent="0.25">
      <c r="A19874" s="2">
        <v>45734.692361111112</v>
      </c>
      <c r="B19874">
        <v>132860</v>
      </c>
      <c r="C19874">
        <v>132865</v>
      </c>
      <c r="D19874">
        <v>132830</v>
      </c>
      <c r="E19874">
        <v>132835</v>
      </c>
    </row>
    <row r="19875" spans="1:5" x14ac:dyDescent="0.25">
      <c r="A19875" s="2">
        <v>45734.691666666666</v>
      </c>
      <c r="B19875">
        <v>132875</v>
      </c>
      <c r="C19875">
        <v>132885</v>
      </c>
      <c r="D19875">
        <v>132850</v>
      </c>
      <c r="E19875">
        <v>132860</v>
      </c>
    </row>
    <row r="19876" spans="1:5" x14ac:dyDescent="0.25">
      <c r="A19876" s="2">
        <v>45734.690972222219</v>
      </c>
      <c r="B19876">
        <v>132860</v>
      </c>
      <c r="C19876">
        <v>132885</v>
      </c>
      <c r="D19876">
        <v>132840</v>
      </c>
      <c r="E19876">
        <v>132875</v>
      </c>
    </row>
    <row r="19877" spans="1:5" x14ac:dyDescent="0.25">
      <c r="A19877" s="2">
        <v>45734.69027777778</v>
      </c>
      <c r="B19877">
        <v>132885</v>
      </c>
      <c r="C19877">
        <v>132905</v>
      </c>
      <c r="D19877">
        <v>132855</v>
      </c>
      <c r="E19877">
        <v>132860</v>
      </c>
    </row>
    <row r="19878" spans="1:5" x14ac:dyDescent="0.25">
      <c r="A19878" s="2">
        <v>45734.689583333333</v>
      </c>
      <c r="B19878">
        <v>132880</v>
      </c>
      <c r="C19878">
        <v>132895</v>
      </c>
      <c r="D19878">
        <v>132870</v>
      </c>
      <c r="E19878">
        <v>132890</v>
      </c>
    </row>
    <row r="19879" spans="1:5" x14ac:dyDescent="0.25">
      <c r="A19879" s="2">
        <v>45734.688888888886</v>
      </c>
      <c r="B19879">
        <v>132910</v>
      </c>
      <c r="C19879">
        <v>132915</v>
      </c>
      <c r="D19879">
        <v>132880</v>
      </c>
      <c r="E19879">
        <v>132880</v>
      </c>
    </row>
    <row r="19880" spans="1:5" x14ac:dyDescent="0.25">
      <c r="A19880" s="2">
        <v>45734.688194444447</v>
      </c>
      <c r="B19880">
        <v>132905</v>
      </c>
      <c r="C19880">
        <v>132930</v>
      </c>
      <c r="D19880">
        <v>132900</v>
      </c>
      <c r="E19880">
        <v>132905</v>
      </c>
    </row>
    <row r="19881" spans="1:5" x14ac:dyDescent="0.25">
      <c r="A19881" s="2">
        <v>45734.6875</v>
      </c>
      <c r="B19881">
        <v>132900</v>
      </c>
      <c r="C19881">
        <v>132915</v>
      </c>
      <c r="D19881">
        <v>132895</v>
      </c>
      <c r="E19881">
        <v>132905</v>
      </c>
    </row>
    <row r="19882" spans="1:5" x14ac:dyDescent="0.25">
      <c r="A19882" s="2">
        <v>45734.686805555553</v>
      </c>
      <c r="B19882">
        <v>132915</v>
      </c>
      <c r="C19882">
        <v>132920</v>
      </c>
      <c r="D19882">
        <v>132895</v>
      </c>
      <c r="E19882">
        <v>132905</v>
      </c>
    </row>
    <row r="19883" spans="1:5" x14ac:dyDescent="0.25">
      <c r="A19883" s="2">
        <v>45734.686111111114</v>
      </c>
      <c r="B19883">
        <v>132905</v>
      </c>
      <c r="C19883">
        <v>132940</v>
      </c>
      <c r="D19883">
        <v>132895</v>
      </c>
      <c r="E19883">
        <v>132915</v>
      </c>
    </row>
    <row r="19884" spans="1:5" x14ac:dyDescent="0.25">
      <c r="A19884" s="2">
        <v>45734.685416666667</v>
      </c>
      <c r="B19884">
        <v>132890</v>
      </c>
      <c r="C19884">
        <v>132925</v>
      </c>
      <c r="D19884">
        <v>132875</v>
      </c>
      <c r="E19884">
        <v>132910</v>
      </c>
    </row>
    <row r="19885" spans="1:5" x14ac:dyDescent="0.25">
      <c r="A19885" s="2">
        <v>45734.68472222222</v>
      </c>
      <c r="B19885">
        <v>132845</v>
      </c>
      <c r="C19885">
        <v>132895</v>
      </c>
      <c r="D19885">
        <v>132810</v>
      </c>
      <c r="E19885">
        <v>132890</v>
      </c>
    </row>
    <row r="19886" spans="1:5" x14ac:dyDescent="0.25">
      <c r="A19886" s="2">
        <v>45734.684027777781</v>
      </c>
      <c r="B19886">
        <v>132875</v>
      </c>
      <c r="C19886">
        <v>132880</v>
      </c>
      <c r="D19886">
        <v>132830</v>
      </c>
      <c r="E19886">
        <v>132840</v>
      </c>
    </row>
    <row r="19887" spans="1:5" x14ac:dyDescent="0.25">
      <c r="A19887" s="2">
        <v>45734.683333333334</v>
      </c>
      <c r="B19887">
        <v>132895</v>
      </c>
      <c r="C19887">
        <v>132900</v>
      </c>
      <c r="D19887">
        <v>132850</v>
      </c>
      <c r="E19887">
        <v>132875</v>
      </c>
    </row>
    <row r="19888" spans="1:5" x14ac:dyDescent="0.25">
      <c r="A19888" s="2">
        <v>45734.682638888888</v>
      </c>
      <c r="B19888">
        <v>132895</v>
      </c>
      <c r="C19888">
        <v>132925</v>
      </c>
      <c r="D19888">
        <v>132885</v>
      </c>
      <c r="E19888">
        <v>132895</v>
      </c>
    </row>
    <row r="19889" spans="1:5" x14ac:dyDescent="0.25">
      <c r="A19889" s="2">
        <v>45734.681944444441</v>
      </c>
      <c r="B19889">
        <v>132900</v>
      </c>
      <c r="C19889">
        <v>132915</v>
      </c>
      <c r="D19889">
        <v>132885</v>
      </c>
      <c r="E19889">
        <v>132890</v>
      </c>
    </row>
    <row r="19890" spans="1:5" x14ac:dyDescent="0.25">
      <c r="A19890" s="2">
        <v>45734.681250000001</v>
      </c>
      <c r="B19890">
        <v>132925</v>
      </c>
      <c r="C19890">
        <v>132940</v>
      </c>
      <c r="D19890">
        <v>132895</v>
      </c>
      <c r="E19890">
        <v>132900</v>
      </c>
    </row>
    <row r="19891" spans="1:5" x14ac:dyDescent="0.25">
      <c r="A19891" s="2">
        <v>45734.680555555555</v>
      </c>
      <c r="B19891">
        <v>132925</v>
      </c>
      <c r="C19891">
        <v>132935</v>
      </c>
      <c r="D19891">
        <v>132910</v>
      </c>
      <c r="E19891">
        <v>132920</v>
      </c>
    </row>
    <row r="19892" spans="1:5" x14ac:dyDescent="0.25">
      <c r="A19892" s="2">
        <v>45734.679861111108</v>
      </c>
      <c r="B19892">
        <v>132945</v>
      </c>
      <c r="C19892">
        <v>132965</v>
      </c>
      <c r="D19892">
        <v>132905</v>
      </c>
      <c r="E19892">
        <v>132925</v>
      </c>
    </row>
    <row r="19893" spans="1:5" x14ac:dyDescent="0.25">
      <c r="A19893" s="2">
        <v>45734.679166666669</v>
      </c>
      <c r="B19893">
        <v>132895</v>
      </c>
      <c r="C19893">
        <v>132945</v>
      </c>
      <c r="D19893">
        <v>132890</v>
      </c>
      <c r="E19893">
        <v>132940</v>
      </c>
    </row>
    <row r="19894" spans="1:5" x14ac:dyDescent="0.25">
      <c r="A19894" s="2">
        <v>45734.678472222222</v>
      </c>
      <c r="B19894">
        <v>132875</v>
      </c>
      <c r="C19894">
        <v>132910</v>
      </c>
      <c r="D19894">
        <v>132875</v>
      </c>
      <c r="E19894">
        <v>132895</v>
      </c>
    </row>
    <row r="19895" spans="1:5" x14ac:dyDescent="0.25">
      <c r="A19895" s="2">
        <v>45734.677777777775</v>
      </c>
      <c r="B19895">
        <v>132895</v>
      </c>
      <c r="C19895">
        <v>132910</v>
      </c>
      <c r="D19895">
        <v>132855</v>
      </c>
      <c r="E19895">
        <v>132880</v>
      </c>
    </row>
    <row r="19896" spans="1:5" x14ac:dyDescent="0.25">
      <c r="A19896" s="2">
        <v>45734.677083333336</v>
      </c>
      <c r="B19896">
        <v>132975</v>
      </c>
      <c r="C19896">
        <v>132980</v>
      </c>
      <c r="D19896">
        <v>132890</v>
      </c>
      <c r="E19896">
        <v>132895</v>
      </c>
    </row>
    <row r="19897" spans="1:5" x14ac:dyDescent="0.25">
      <c r="A19897" s="2">
        <v>45734.676388888889</v>
      </c>
      <c r="B19897">
        <v>132990</v>
      </c>
      <c r="C19897">
        <v>133000</v>
      </c>
      <c r="D19897">
        <v>132960</v>
      </c>
      <c r="E19897">
        <v>132975</v>
      </c>
    </row>
    <row r="19898" spans="1:5" x14ac:dyDescent="0.25">
      <c r="A19898" s="2">
        <v>45734.675694444442</v>
      </c>
      <c r="B19898">
        <v>133015</v>
      </c>
      <c r="C19898">
        <v>133025</v>
      </c>
      <c r="D19898">
        <v>132980</v>
      </c>
      <c r="E19898">
        <v>132985</v>
      </c>
    </row>
    <row r="19899" spans="1:5" x14ac:dyDescent="0.25">
      <c r="A19899" s="2">
        <v>45734.675000000003</v>
      </c>
      <c r="B19899">
        <v>133005</v>
      </c>
      <c r="C19899">
        <v>133040</v>
      </c>
      <c r="D19899">
        <v>133000</v>
      </c>
      <c r="E19899">
        <v>133020</v>
      </c>
    </row>
    <row r="19900" spans="1:5" x14ac:dyDescent="0.25">
      <c r="A19900" s="2">
        <v>45734.674305555556</v>
      </c>
      <c r="B19900">
        <v>133000</v>
      </c>
      <c r="C19900">
        <v>133040</v>
      </c>
      <c r="D19900">
        <v>132990</v>
      </c>
      <c r="E19900">
        <v>133010</v>
      </c>
    </row>
    <row r="19901" spans="1:5" x14ac:dyDescent="0.25">
      <c r="A19901" s="2">
        <v>45734.673611111109</v>
      </c>
      <c r="B19901">
        <v>132960</v>
      </c>
      <c r="C19901">
        <v>133010</v>
      </c>
      <c r="D19901">
        <v>132960</v>
      </c>
      <c r="E19901">
        <v>133005</v>
      </c>
    </row>
    <row r="19902" spans="1:5" x14ac:dyDescent="0.25">
      <c r="A19902" s="2">
        <v>45734.67291666667</v>
      </c>
      <c r="B19902">
        <v>133010</v>
      </c>
      <c r="C19902">
        <v>133025</v>
      </c>
      <c r="D19902">
        <v>132960</v>
      </c>
      <c r="E19902">
        <v>132960</v>
      </c>
    </row>
    <row r="19903" spans="1:5" x14ac:dyDescent="0.25">
      <c r="A19903" s="2">
        <v>45734.672222222223</v>
      </c>
      <c r="B19903">
        <v>132965</v>
      </c>
      <c r="C19903">
        <v>133015</v>
      </c>
      <c r="D19903">
        <v>132940</v>
      </c>
      <c r="E19903">
        <v>133010</v>
      </c>
    </row>
    <row r="19904" spans="1:5" x14ac:dyDescent="0.25">
      <c r="A19904" s="2">
        <v>45734.671527777777</v>
      </c>
      <c r="B19904">
        <v>132930</v>
      </c>
      <c r="C19904">
        <v>132965</v>
      </c>
      <c r="D19904">
        <v>132920</v>
      </c>
      <c r="E19904">
        <v>132965</v>
      </c>
    </row>
    <row r="19905" spans="1:5" x14ac:dyDescent="0.25">
      <c r="A19905" s="2">
        <v>45734.67083333333</v>
      </c>
      <c r="B19905">
        <v>132885</v>
      </c>
      <c r="C19905">
        <v>132935</v>
      </c>
      <c r="D19905">
        <v>132885</v>
      </c>
      <c r="E19905">
        <v>132930</v>
      </c>
    </row>
    <row r="19906" spans="1:5" x14ac:dyDescent="0.25">
      <c r="A19906" s="2">
        <v>45734.670138888891</v>
      </c>
      <c r="B19906">
        <v>132885</v>
      </c>
      <c r="C19906">
        <v>132930</v>
      </c>
      <c r="D19906">
        <v>132875</v>
      </c>
      <c r="E19906">
        <v>132890</v>
      </c>
    </row>
    <row r="19907" spans="1:5" x14ac:dyDescent="0.25">
      <c r="A19907" s="2">
        <v>45734.669444444444</v>
      </c>
      <c r="B19907">
        <v>132920</v>
      </c>
      <c r="C19907">
        <v>132925</v>
      </c>
      <c r="D19907">
        <v>132875</v>
      </c>
      <c r="E19907">
        <v>132885</v>
      </c>
    </row>
    <row r="19908" spans="1:5" x14ac:dyDescent="0.25">
      <c r="A19908" s="2">
        <v>45734.668749999997</v>
      </c>
      <c r="B19908">
        <v>132945</v>
      </c>
      <c r="C19908">
        <v>132965</v>
      </c>
      <c r="D19908">
        <v>132905</v>
      </c>
      <c r="E19908">
        <v>132920</v>
      </c>
    </row>
    <row r="19909" spans="1:5" x14ac:dyDescent="0.25">
      <c r="A19909" s="2">
        <v>45734.668055555558</v>
      </c>
      <c r="B19909">
        <v>132895</v>
      </c>
      <c r="C19909">
        <v>132960</v>
      </c>
      <c r="D19909">
        <v>132885</v>
      </c>
      <c r="E19909">
        <v>132940</v>
      </c>
    </row>
    <row r="19910" spans="1:5" x14ac:dyDescent="0.25">
      <c r="A19910" s="2">
        <v>45734.667361111111</v>
      </c>
      <c r="B19910">
        <v>132880</v>
      </c>
      <c r="C19910">
        <v>132900</v>
      </c>
      <c r="D19910">
        <v>132860</v>
      </c>
      <c r="E19910">
        <v>132895</v>
      </c>
    </row>
    <row r="19911" spans="1:5" x14ac:dyDescent="0.25">
      <c r="A19911" s="2">
        <v>45734.666666666664</v>
      </c>
      <c r="B19911">
        <v>132910</v>
      </c>
      <c r="C19911">
        <v>132915</v>
      </c>
      <c r="D19911">
        <v>132870</v>
      </c>
      <c r="E19911">
        <v>132875</v>
      </c>
    </row>
    <row r="19912" spans="1:5" x14ac:dyDescent="0.25">
      <c r="A19912" s="2">
        <v>45734.665972222225</v>
      </c>
      <c r="B19912">
        <v>132895</v>
      </c>
      <c r="C19912">
        <v>132935</v>
      </c>
      <c r="D19912">
        <v>132890</v>
      </c>
      <c r="E19912">
        <v>132910</v>
      </c>
    </row>
    <row r="19913" spans="1:5" x14ac:dyDescent="0.25">
      <c r="A19913" s="2">
        <v>45734.665277777778</v>
      </c>
      <c r="B19913">
        <v>132895</v>
      </c>
      <c r="C19913">
        <v>132895</v>
      </c>
      <c r="D19913">
        <v>132855</v>
      </c>
      <c r="E19913">
        <v>132890</v>
      </c>
    </row>
    <row r="19914" spans="1:5" x14ac:dyDescent="0.25">
      <c r="A19914" s="2">
        <v>45734.664583333331</v>
      </c>
      <c r="B19914">
        <v>132895</v>
      </c>
      <c r="C19914">
        <v>132925</v>
      </c>
      <c r="D19914">
        <v>132885</v>
      </c>
      <c r="E19914">
        <v>132890</v>
      </c>
    </row>
    <row r="19915" spans="1:5" x14ac:dyDescent="0.25">
      <c r="A19915" s="2">
        <v>45734.663888888892</v>
      </c>
      <c r="B19915">
        <v>132890</v>
      </c>
      <c r="C19915">
        <v>132905</v>
      </c>
      <c r="D19915">
        <v>132875</v>
      </c>
      <c r="E19915">
        <v>132895</v>
      </c>
    </row>
    <row r="19916" spans="1:5" x14ac:dyDescent="0.25">
      <c r="A19916" s="2">
        <v>45734.663194444445</v>
      </c>
      <c r="B19916">
        <v>132890</v>
      </c>
      <c r="C19916">
        <v>132900</v>
      </c>
      <c r="D19916">
        <v>132870</v>
      </c>
      <c r="E19916">
        <v>132885</v>
      </c>
    </row>
    <row r="19917" spans="1:5" x14ac:dyDescent="0.25">
      <c r="A19917" s="2">
        <v>45734.662499999999</v>
      </c>
      <c r="B19917">
        <v>132910</v>
      </c>
      <c r="C19917">
        <v>132910</v>
      </c>
      <c r="D19917">
        <v>132865</v>
      </c>
      <c r="E19917">
        <v>132890</v>
      </c>
    </row>
    <row r="19918" spans="1:5" x14ac:dyDescent="0.25">
      <c r="A19918" s="2">
        <v>45734.661805555559</v>
      </c>
      <c r="B19918">
        <v>132890</v>
      </c>
      <c r="C19918">
        <v>132915</v>
      </c>
      <c r="D19918">
        <v>132880</v>
      </c>
      <c r="E19918">
        <v>132910</v>
      </c>
    </row>
    <row r="19919" spans="1:5" x14ac:dyDescent="0.25">
      <c r="A19919" s="2">
        <v>45734.661111111112</v>
      </c>
      <c r="B19919">
        <v>132880</v>
      </c>
      <c r="C19919">
        <v>132895</v>
      </c>
      <c r="D19919">
        <v>132870</v>
      </c>
      <c r="E19919">
        <v>132890</v>
      </c>
    </row>
    <row r="19920" spans="1:5" x14ac:dyDescent="0.25">
      <c r="A19920" s="2">
        <v>45734.660416666666</v>
      </c>
      <c r="B19920">
        <v>132880</v>
      </c>
      <c r="C19920">
        <v>132910</v>
      </c>
      <c r="D19920">
        <v>132875</v>
      </c>
      <c r="E19920">
        <v>132880</v>
      </c>
    </row>
    <row r="19921" spans="1:5" x14ac:dyDescent="0.25">
      <c r="A19921" s="2">
        <v>45734.659722222219</v>
      </c>
      <c r="B19921">
        <v>132875</v>
      </c>
      <c r="C19921">
        <v>132905</v>
      </c>
      <c r="D19921">
        <v>132835</v>
      </c>
      <c r="E19921">
        <v>132885</v>
      </c>
    </row>
    <row r="19922" spans="1:5" x14ac:dyDescent="0.25">
      <c r="A19922" s="2">
        <v>45734.65902777778</v>
      </c>
      <c r="B19922">
        <v>132910</v>
      </c>
      <c r="C19922">
        <v>132935</v>
      </c>
      <c r="D19922">
        <v>132875</v>
      </c>
      <c r="E19922">
        <v>132875</v>
      </c>
    </row>
    <row r="19923" spans="1:5" x14ac:dyDescent="0.25">
      <c r="A19923" s="2">
        <v>45734.658333333333</v>
      </c>
      <c r="B19923">
        <v>132880</v>
      </c>
      <c r="C19923">
        <v>132920</v>
      </c>
      <c r="D19923">
        <v>132880</v>
      </c>
      <c r="E19923">
        <v>132910</v>
      </c>
    </row>
    <row r="19924" spans="1:5" x14ac:dyDescent="0.25">
      <c r="A19924" s="2">
        <v>45734.657638888886</v>
      </c>
      <c r="B19924">
        <v>132885</v>
      </c>
      <c r="C19924">
        <v>132900</v>
      </c>
      <c r="D19924">
        <v>132870</v>
      </c>
      <c r="E19924">
        <v>132885</v>
      </c>
    </row>
    <row r="19925" spans="1:5" x14ac:dyDescent="0.25">
      <c r="A19925" s="2">
        <v>45734.656944444447</v>
      </c>
      <c r="B19925">
        <v>132865</v>
      </c>
      <c r="C19925">
        <v>132900</v>
      </c>
      <c r="D19925">
        <v>132860</v>
      </c>
      <c r="E19925">
        <v>132880</v>
      </c>
    </row>
    <row r="19926" spans="1:5" x14ac:dyDescent="0.25">
      <c r="A19926" s="2">
        <v>45734.65625</v>
      </c>
      <c r="B19926">
        <v>132845</v>
      </c>
      <c r="C19926">
        <v>132870</v>
      </c>
      <c r="D19926">
        <v>132830</v>
      </c>
      <c r="E19926">
        <v>132860</v>
      </c>
    </row>
    <row r="19927" spans="1:5" x14ac:dyDescent="0.25">
      <c r="A19927" s="2">
        <v>45734.655555555553</v>
      </c>
      <c r="B19927">
        <v>132820</v>
      </c>
      <c r="C19927">
        <v>132845</v>
      </c>
      <c r="D19927">
        <v>132815</v>
      </c>
      <c r="E19927">
        <v>132845</v>
      </c>
    </row>
    <row r="19928" spans="1:5" x14ac:dyDescent="0.25">
      <c r="A19928" s="2">
        <v>45734.654861111114</v>
      </c>
      <c r="B19928">
        <v>132830</v>
      </c>
      <c r="C19928">
        <v>132845</v>
      </c>
      <c r="D19928">
        <v>132800</v>
      </c>
      <c r="E19928">
        <v>132825</v>
      </c>
    </row>
    <row r="19929" spans="1:5" x14ac:dyDescent="0.25">
      <c r="A19929" s="2">
        <v>45734.654166666667</v>
      </c>
      <c r="B19929">
        <v>132895</v>
      </c>
      <c r="C19929">
        <v>132900</v>
      </c>
      <c r="D19929">
        <v>132815</v>
      </c>
      <c r="E19929">
        <v>132830</v>
      </c>
    </row>
    <row r="19930" spans="1:5" x14ac:dyDescent="0.25">
      <c r="A19930" s="2">
        <v>45734.65347222222</v>
      </c>
      <c r="B19930">
        <v>132895</v>
      </c>
      <c r="C19930">
        <v>132905</v>
      </c>
      <c r="D19930">
        <v>132860</v>
      </c>
      <c r="E19930">
        <v>132890</v>
      </c>
    </row>
    <row r="19931" spans="1:5" x14ac:dyDescent="0.25">
      <c r="A19931" s="2">
        <v>45734.652777777781</v>
      </c>
      <c r="B19931">
        <v>132940</v>
      </c>
      <c r="C19931">
        <v>132945</v>
      </c>
      <c r="D19931">
        <v>132880</v>
      </c>
      <c r="E19931">
        <v>132895</v>
      </c>
    </row>
    <row r="19932" spans="1:5" x14ac:dyDescent="0.25">
      <c r="A19932" s="2">
        <v>45734.652083333334</v>
      </c>
      <c r="B19932">
        <v>133000</v>
      </c>
      <c r="C19932">
        <v>133000</v>
      </c>
      <c r="D19932">
        <v>132935</v>
      </c>
      <c r="E19932">
        <v>132940</v>
      </c>
    </row>
    <row r="19933" spans="1:5" x14ac:dyDescent="0.25">
      <c r="A19933" s="2">
        <v>45734.651388888888</v>
      </c>
      <c r="B19933">
        <v>132915</v>
      </c>
      <c r="C19933">
        <v>133000</v>
      </c>
      <c r="D19933">
        <v>132915</v>
      </c>
      <c r="E19933">
        <v>133000</v>
      </c>
    </row>
    <row r="19934" spans="1:5" x14ac:dyDescent="0.25">
      <c r="A19934" s="2">
        <v>45734.650694444441</v>
      </c>
      <c r="B19934">
        <v>132940</v>
      </c>
      <c r="C19934">
        <v>132940</v>
      </c>
      <c r="D19934">
        <v>132910</v>
      </c>
      <c r="E19934">
        <v>132915</v>
      </c>
    </row>
    <row r="19935" spans="1:5" x14ac:dyDescent="0.25">
      <c r="A19935" s="2">
        <v>45734.65</v>
      </c>
      <c r="B19935">
        <v>132915</v>
      </c>
      <c r="C19935">
        <v>132960</v>
      </c>
      <c r="D19935">
        <v>132905</v>
      </c>
      <c r="E19935">
        <v>132940</v>
      </c>
    </row>
    <row r="19936" spans="1:5" x14ac:dyDescent="0.25">
      <c r="A19936" s="2">
        <v>45734.649305555555</v>
      </c>
      <c r="B19936">
        <v>132900</v>
      </c>
      <c r="C19936">
        <v>132925</v>
      </c>
      <c r="D19936">
        <v>132885</v>
      </c>
      <c r="E19936">
        <v>132915</v>
      </c>
    </row>
    <row r="19937" spans="1:5" x14ac:dyDescent="0.25">
      <c r="A19937" s="2">
        <v>45734.648611111108</v>
      </c>
      <c r="B19937">
        <v>132875</v>
      </c>
      <c r="C19937">
        <v>132905</v>
      </c>
      <c r="D19937">
        <v>132835</v>
      </c>
      <c r="E19937">
        <v>132895</v>
      </c>
    </row>
    <row r="19938" spans="1:5" x14ac:dyDescent="0.25">
      <c r="A19938" s="2">
        <v>45734.647916666669</v>
      </c>
      <c r="B19938">
        <v>132840</v>
      </c>
      <c r="C19938">
        <v>132890</v>
      </c>
      <c r="D19938">
        <v>132835</v>
      </c>
      <c r="E19938">
        <v>132875</v>
      </c>
    </row>
    <row r="19939" spans="1:5" x14ac:dyDescent="0.25">
      <c r="A19939" s="2">
        <v>45734.647222222222</v>
      </c>
      <c r="B19939">
        <v>132820</v>
      </c>
      <c r="C19939">
        <v>132855</v>
      </c>
      <c r="D19939">
        <v>132810</v>
      </c>
      <c r="E19939">
        <v>132840</v>
      </c>
    </row>
    <row r="19940" spans="1:5" x14ac:dyDescent="0.25">
      <c r="A19940" s="2">
        <v>45734.646527777775</v>
      </c>
      <c r="B19940">
        <v>132835</v>
      </c>
      <c r="C19940">
        <v>132845</v>
      </c>
      <c r="D19940">
        <v>132805</v>
      </c>
      <c r="E19940">
        <v>132815</v>
      </c>
    </row>
    <row r="19941" spans="1:5" x14ac:dyDescent="0.25">
      <c r="A19941" s="2">
        <v>45734.645833333336</v>
      </c>
      <c r="B19941">
        <v>132765</v>
      </c>
      <c r="C19941">
        <v>132860</v>
      </c>
      <c r="D19941">
        <v>132760</v>
      </c>
      <c r="E19941">
        <v>132840</v>
      </c>
    </row>
    <row r="19942" spans="1:5" x14ac:dyDescent="0.25">
      <c r="A19942" s="2">
        <v>45734.645138888889</v>
      </c>
      <c r="B19942">
        <v>132790</v>
      </c>
      <c r="C19942">
        <v>132835</v>
      </c>
      <c r="D19942">
        <v>132760</v>
      </c>
      <c r="E19942">
        <v>132770</v>
      </c>
    </row>
    <row r="19943" spans="1:5" x14ac:dyDescent="0.25">
      <c r="A19943" s="2">
        <v>45734.644444444442</v>
      </c>
      <c r="B19943">
        <v>132840</v>
      </c>
      <c r="C19943">
        <v>132845</v>
      </c>
      <c r="D19943">
        <v>132765</v>
      </c>
      <c r="E19943">
        <v>132785</v>
      </c>
    </row>
    <row r="19944" spans="1:5" x14ac:dyDescent="0.25">
      <c r="A19944" s="2">
        <v>45734.643750000003</v>
      </c>
      <c r="B19944">
        <v>132890</v>
      </c>
      <c r="C19944">
        <v>132900</v>
      </c>
      <c r="D19944">
        <v>132830</v>
      </c>
      <c r="E19944">
        <v>132840</v>
      </c>
    </row>
    <row r="19945" spans="1:5" x14ac:dyDescent="0.25">
      <c r="A19945" s="2">
        <v>45734.643055555556</v>
      </c>
      <c r="B19945">
        <v>132905</v>
      </c>
      <c r="C19945">
        <v>132915</v>
      </c>
      <c r="D19945">
        <v>132865</v>
      </c>
      <c r="E19945">
        <v>132890</v>
      </c>
    </row>
    <row r="19946" spans="1:5" x14ac:dyDescent="0.25">
      <c r="A19946" s="2">
        <v>45734.642361111109</v>
      </c>
      <c r="B19946">
        <v>132930</v>
      </c>
      <c r="C19946">
        <v>132930</v>
      </c>
      <c r="D19946">
        <v>132900</v>
      </c>
      <c r="E19946">
        <v>132905</v>
      </c>
    </row>
    <row r="19947" spans="1:5" x14ac:dyDescent="0.25">
      <c r="A19947" s="2">
        <v>45734.64166666667</v>
      </c>
      <c r="B19947">
        <v>132945</v>
      </c>
      <c r="C19947">
        <v>132945</v>
      </c>
      <c r="D19947">
        <v>132910</v>
      </c>
      <c r="E19947">
        <v>132930</v>
      </c>
    </row>
    <row r="19948" spans="1:5" x14ac:dyDescent="0.25">
      <c r="A19948" s="2">
        <v>45734.640972222223</v>
      </c>
      <c r="B19948">
        <v>132940</v>
      </c>
      <c r="C19948">
        <v>132950</v>
      </c>
      <c r="D19948">
        <v>132925</v>
      </c>
      <c r="E19948">
        <v>132940</v>
      </c>
    </row>
    <row r="19949" spans="1:5" x14ac:dyDescent="0.25">
      <c r="A19949" s="2">
        <v>45734.640277777777</v>
      </c>
      <c r="B19949">
        <v>132975</v>
      </c>
      <c r="C19949">
        <v>132980</v>
      </c>
      <c r="D19949">
        <v>132940</v>
      </c>
      <c r="E19949">
        <v>132945</v>
      </c>
    </row>
    <row r="19950" spans="1:5" x14ac:dyDescent="0.25">
      <c r="A19950" s="2">
        <v>45734.63958333333</v>
      </c>
      <c r="B19950">
        <v>132935</v>
      </c>
      <c r="C19950">
        <v>132985</v>
      </c>
      <c r="D19950">
        <v>132920</v>
      </c>
      <c r="E19950">
        <v>132970</v>
      </c>
    </row>
    <row r="19951" spans="1:5" x14ac:dyDescent="0.25">
      <c r="A19951" s="2">
        <v>45734.638888888891</v>
      </c>
      <c r="B19951">
        <v>132900</v>
      </c>
      <c r="C19951">
        <v>132945</v>
      </c>
      <c r="D19951">
        <v>132870</v>
      </c>
      <c r="E19951">
        <v>132935</v>
      </c>
    </row>
    <row r="19952" spans="1:5" x14ac:dyDescent="0.25">
      <c r="A19952" s="2">
        <v>45734.638194444444</v>
      </c>
      <c r="B19952">
        <v>132895</v>
      </c>
      <c r="C19952">
        <v>132905</v>
      </c>
      <c r="D19952">
        <v>132860</v>
      </c>
      <c r="E19952">
        <v>132900</v>
      </c>
    </row>
    <row r="19953" spans="1:5" x14ac:dyDescent="0.25">
      <c r="A19953" s="2">
        <v>45734.637499999997</v>
      </c>
      <c r="B19953">
        <v>132885</v>
      </c>
      <c r="C19953">
        <v>132910</v>
      </c>
      <c r="D19953">
        <v>132880</v>
      </c>
      <c r="E19953">
        <v>132895</v>
      </c>
    </row>
    <row r="19954" spans="1:5" x14ac:dyDescent="0.25">
      <c r="A19954" s="2">
        <v>45734.636805555558</v>
      </c>
      <c r="B19954">
        <v>132895</v>
      </c>
      <c r="C19954">
        <v>132915</v>
      </c>
      <c r="D19954">
        <v>132885</v>
      </c>
      <c r="E19954">
        <v>132885</v>
      </c>
    </row>
    <row r="19955" spans="1:5" x14ac:dyDescent="0.25">
      <c r="A19955" s="2">
        <v>45734.636111111111</v>
      </c>
      <c r="B19955">
        <v>132910</v>
      </c>
      <c r="C19955">
        <v>132920</v>
      </c>
      <c r="D19955">
        <v>132890</v>
      </c>
      <c r="E19955">
        <v>132900</v>
      </c>
    </row>
    <row r="19956" spans="1:5" x14ac:dyDescent="0.25">
      <c r="A19956" s="2">
        <v>45734.635416666664</v>
      </c>
      <c r="B19956">
        <v>132885</v>
      </c>
      <c r="C19956">
        <v>132935</v>
      </c>
      <c r="D19956">
        <v>132885</v>
      </c>
      <c r="E19956">
        <v>132910</v>
      </c>
    </row>
    <row r="19957" spans="1:5" x14ac:dyDescent="0.25">
      <c r="A19957" s="2">
        <v>45734.634722222225</v>
      </c>
      <c r="B19957">
        <v>132940</v>
      </c>
      <c r="C19957">
        <v>132940</v>
      </c>
      <c r="D19957">
        <v>132860</v>
      </c>
      <c r="E19957">
        <v>132890</v>
      </c>
    </row>
    <row r="19958" spans="1:5" x14ac:dyDescent="0.25">
      <c r="A19958" s="2">
        <v>45734.634027777778</v>
      </c>
      <c r="B19958">
        <v>132920</v>
      </c>
      <c r="C19958">
        <v>132950</v>
      </c>
      <c r="D19958">
        <v>132910</v>
      </c>
      <c r="E19958">
        <v>132940</v>
      </c>
    </row>
    <row r="19959" spans="1:5" x14ac:dyDescent="0.25">
      <c r="A19959" s="2">
        <v>45734.633333333331</v>
      </c>
      <c r="B19959">
        <v>132895</v>
      </c>
      <c r="C19959">
        <v>132930</v>
      </c>
      <c r="D19959">
        <v>132885</v>
      </c>
      <c r="E19959">
        <v>132920</v>
      </c>
    </row>
    <row r="19960" spans="1:5" x14ac:dyDescent="0.25">
      <c r="A19960" s="2">
        <v>45734.632638888892</v>
      </c>
      <c r="B19960">
        <v>132910</v>
      </c>
      <c r="C19960">
        <v>132930</v>
      </c>
      <c r="D19960">
        <v>132885</v>
      </c>
      <c r="E19960">
        <v>132895</v>
      </c>
    </row>
    <row r="19961" spans="1:5" x14ac:dyDescent="0.25">
      <c r="A19961" s="2">
        <v>45734.631944444445</v>
      </c>
      <c r="B19961">
        <v>132915</v>
      </c>
      <c r="C19961">
        <v>132935</v>
      </c>
      <c r="D19961">
        <v>132895</v>
      </c>
      <c r="E19961">
        <v>132915</v>
      </c>
    </row>
    <row r="19962" spans="1:5" x14ac:dyDescent="0.25">
      <c r="A19962" s="2">
        <v>45734.631249999999</v>
      </c>
      <c r="B19962">
        <v>132925</v>
      </c>
      <c r="C19962">
        <v>132975</v>
      </c>
      <c r="D19962">
        <v>132910</v>
      </c>
      <c r="E19962">
        <v>132910</v>
      </c>
    </row>
    <row r="19963" spans="1:5" x14ac:dyDescent="0.25">
      <c r="A19963" s="2">
        <v>45734.630555555559</v>
      </c>
      <c r="B19963">
        <v>132930</v>
      </c>
      <c r="C19963">
        <v>132935</v>
      </c>
      <c r="D19963">
        <v>132910</v>
      </c>
      <c r="E19963">
        <v>132930</v>
      </c>
    </row>
    <row r="19964" spans="1:5" x14ac:dyDescent="0.25">
      <c r="A19964" s="2">
        <v>45734.629861111112</v>
      </c>
      <c r="B19964">
        <v>132940</v>
      </c>
      <c r="C19964">
        <v>132955</v>
      </c>
      <c r="D19964">
        <v>132915</v>
      </c>
      <c r="E19964">
        <v>132925</v>
      </c>
    </row>
    <row r="19965" spans="1:5" x14ac:dyDescent="0.25">
      <c r="A19965" s="2">
        <v>45734.629166666666</v>
      </c>
      <c r="B19965">
        <v>132940</v>
      </c>
      <c r="C19965">
        <v>132950</v>
      </c>
      <c r="D19965">
        <v>132915</v>
      </c>
      <c r="E19965">
        <v>132945</v>
      </c>
    </row>
    <row r="19966" spans="1:5" x14ac:dyDescent="0.25">
      <c r="A19966" s="2">
        <v>45734.628472222219</v>
      </c>
      <c r="B19966">
        <v>132935</v>
      </c>
      <c r="C19966">
        <v>132950</v>
      </c>
      <c r="D19966">
        <v>132910</v>
      </c>
      <c r="E19966">
        <v>132945</v>
      </c>
    </row>
    <row r="19967" spans="1:5" x14ac:dyDescent="0.25">
      <c r="A19967" s="2">
        <v>45734.62777777778</v>
      </c>
      <c r="B19967">
        <v>132960</v>
      </c>
      <c r="C19967">
        <v>132960</v>
      </c>
      <c r="D19967">
        <v>132910</v>
      </c>
      <c r="E19967">
        <v>132930</v>
      </c>
    </row>
    <row r="19968" spans="1:5" x14ac:dyDescent="0.25">
      <c r="A19968" s="2">
        <v>45734.627083333333</v>
      </c>
      <c r="B19968">
        <v>133030</v>
      </c>
      <c r="C19968">
        <v>133040</v>
      </c>
      <c r="D19968">
        <v>132920</v>
      </c>
      <c r="E19968">
        <v>132960</v>
      </c>
    </row>
    <row r="19969" spans="1:5" x14ac:dyDescent="0.25">
      <c r="A19969" s="2">
        <v>45734.626388888886</v>
      </c>
      <c r="B19969">
        <v>133005</v>
      </c>
      <c r="C19969">
        <v>133060</v>
      </c>
      <c r="D19969">
        <v>132995</v>
      </c>
      <c r="E19969">
        <v>133035</v>
      </c>
    </row>
    <row r="19970" spans="1:5" x14ac:dyDescent="0.25">
      <c r="A19970" s="2">
        <v>45734.625694444447</v>
      </c>
      <c r="B19970">
        <v>133040</v>
      </c>
      <c r="C19970">
        <v>133050</v>
      </c>
      <c r="D19970">
        <v>133000</v>
      </c>
      <c r="E19970">
        <v>133010</v>
      </c>
    </row>
    <row r="19971" spans="1:5" x14ac:dyDescent="0.25">
      <c r="A19971" s="2">
        <v>45734.625</v>
      </c>
      <c r="B19971">
        <v>132980</v>
      </c>
      <c r="C19971">
        <v>133045</v>
      </c>
      <c r="D19971">
        <v>132950</v>
      </c>
      <c r="E19971">
        <v>133045</v>
      </c>
    </row>
    <row r="19972" spans="1:5" x14ac:dyDescent="0.25">
      <c r="A19972" s="2">
        <v>45734.624305555553</v>
      </c>
      <c r="B19972">
        <v>132945</v>
      </c>
      <c r="C19972">
        <v>133015</v>
      </c>
      <c r="D19972">
        <v>132940</v>
      </c>
      <c r="E19972">
        <v>132985</v>
      </c>
    </row>
    <row r="19973" spans="1:5" x14ac:dyDescent="0.25">
      <c r="A19973" s="2">
        <v>45734.623611111114</v>
      </c>
      <c r="B19973">
        <v>132965</v>
      </c>
      <c r="C19973">
        <v>132995</v>
      </c>
      <c r="D19973">
        <v>132890</v>
      </c>
      <c r="E19973">
        <v>132950</v>
      </c>
    </row>
    <row r="19974" spans="1:5" x14ac:dyDescent="0.25">
      <c r="A19974" s="2">
        <v>45734.622916666667</v>
      </c>
      <c r="B19974">
        <v>132910</v>
      </c>
      <c r="C19974">
        <v>132990</v>
      </c>
      <c r="D19974">
        <v>132905</v>
      </c>
      <c r="E19974">
        <v>132960</v>
      </c>
    </row>
    <row r="19975" spans="1:5" x14ac:dyDescent="0.25">
      <c r="A19975" s="2">
        <v>45734.62222222222</v>
      </c>
      <c r="B19975">
        <v>132880</v>
      </c>
      <c r="C19975">
        <v>132915</v>
      </c>
      <c r="D19975">
        <v>132860</v>
      </c>
      <c r="E19975">
        <v>132905</v>
      </c>
    </row>
    <row r="19976" spans="1:5" x14ac:dyDescent="0.25">
      <c r="A19976" s="2">
        <v>45734.621527777781</v>
      </c>
      <c r="B19976">
        <v>132870</v>
      </c>
      <c r="C19976">
        <v>132900</v>
      </c>
      <c r="D19976">
        <v>132865</v>
      </c>
      <c r="E19976">
        <v>132885</v>
      </c>
    </row>
    <row r="19977" spans="1:5" x14ac:dyDescent="0.25">
      <c r="A19977" s="2">
        <v>45734.620833333334</v>
      </c>
      <c r="B19977">
        <v>132920</v>
      </c>
      <c r="C19977">
        <v>132935</v>
      </c>
      <c r="D19977">
        <v>132865</v>
      </c>
      <c r="E19977">
        <v>132870</v>
      </c>
    </row>
    <row r="19978" spans="1:5" x14ac:dyDescent="0.25">
      <c r="A19978" s="2">
        <v>45734.620138888888</v>
      </c>
      <c r="B19978">
        <v>132910</v>
      </c>
      <c r="C19978">
        <v>132930</v>
      </c>
      <c r="D19978">
        <v>132895</v>
      </c>
      <c r="E19978">
        <v>132920</v>
      </c>
    </row>
    <row r="19979" spans="1:5" x14ac:dyDescent="0.25">
      <c r="A19979" s="2">
        <v>45734.619444444441</v>
      </c>
      <c r="B19979">
        <v>132920</v>
      </c>
      <c r="C19979">
        <v>132930</v>
      </c>
      <c r="D19979">
        <v>132885</v>
      </c>
      <c r="E19979">
        <v>132910</v>
      </c>
    </row>
    <row r="19980" spans="1:5" x14ac:dyDescent="0.25">
      <c r="A19980" s="2">
        <v>45734.618750000001</v>
      </c>
      <c r="B19980">
        <v>132910</v>
      </c>
      <c r="C19980">
        <v>132950</v>
      </c>
      <c r="D19980">
        <v>132895</v>
      </c>
      <c r="E19980">
        <v>132920</v>
      </c>
    </row>
    <row r="19981" spans="1:5" x14ac:dyDescent="0.25">
      <c r="A19981" s="2">
        <v>45734.618055555555</v>
      </c>
      <c r="B19981">
        <v>132845</v>
      </c>
      <c r="C19981">
        <v>132925</v>
      </c>
      <c r="D19981">
        <v>132840</v>
      </c>
      <c r="E19981">
        <v>132915</v>
      </c>
    </row>
    <row r="19982" spans="1:5" x14ac:dyDescent="0.25">
      <c r="A19982" s="2">
        <v>45734.617361111108</v>
      </c>
      <c r="B19982">
        <v>132870</v>
      </c>
      <c r="C19982">
        <v>132880</v>
      </c>
      <c r="D19982">
        <v>132830</v>
      </c>
      <c r="E19982">
        <v>132845</v>
      </c>
    </row>
    <row r="19983" spans="1:5" x14ac:dyDescent="0.25">
      <c r="A19983" s="2">
        <v>45734.616666666669</v>
      </c>
      <c r="B19983">
        <v>132845</v>
      </c>
      <c r="C19983">
        <v>132895</v>
      </c>
      <c r="D19983">
        <v>132840</v>
      </c>
      <c r="E19983">
        <v>132870</v>
      </c>
    </row>
    <row r="19984" spans="1:5" x14ac:dyDescent="0.25">
      <c r="A19984" s="2">
        <v>45734.615972222222</v>
      </c>
      <c r="B19984">
        <v>132885</v>
      </c>
      <c r="C19984">
        <v>132900</v>
      </c>
      <c r="D19984">
        <v>132830</v>
      </c>
      <c r="E19984">
        <v>132845</v>
      </c>
    </row>
    <row r="19985" spans="1:5" x14ac:dyDescent="0.25">
      <c r="A19985" s="2">
        <v>45734.615277777775</v>
      </c>
      <c r="B19985">
        <v>132925</v>
      </c>
      <c r="C19985">
        <v>132940</v>
      </c>
      <c r="D19985">
        <v>132870</v>
      </c>
      <c r="E19985">
        <v>132885</v>
      </c>
    </row>
    <row r="19986" spans="1:5" x14ac:dyDescent="0.25">
      <c r="A19986" s="2">
        <v>45734.614583333336</v>
      </c>
      <c r="B19986">
        <v>132960</v>
      </c>
      <c r="C19986">
        <v>132995</v>
      </c>
      <c r="D19986">
        <v>132925</v>
      </c>
      <c r="E19986">
        <v>132925</v>
      </c>
    </row>
    <row r="19987" spans="1:5" x14ac:dyDescent="0.25">
      <c r="A19987" s="2">
        <v>45734.613888888889</v>
      </c>
      <c r="B19987">
        <v>133005</v>
      </c>
      <c r="C19987">
        <v>133005</v>
      </c>
      <c r="D19987">
        <v>132945</v>
      </c>
      <c r="E19987">
        <v>132965</v>
      </c>
    </row>
    <row r="19988" spans="1:5" x14ac:dyDescent="0.25">
      <c r="A19988" s="2">
        <v>45734.613194444442</v>
      </c>
      <c r="B19988">
        <v>133025</v>
      </c>
      <c r="C19988">
        <v>133035</v>
      </c>
      <c r="D19988">
        <v>132960</v>
      </c>
      <c r="E19988">
        <v>133000</v>
      </c>
    </row>
    <row r="19989" spans="1:5" x14ac:dyDescent="0.25">
      <c r="A19989" s="2">
        <v>45734.612500000003</v>
      </c>
      <c r="B19989">
        <v>133085</v>
      </c>
      <c r="C19989">
        <v>133090</v>
      </c>
      <c r="D19989">
        <v>133010</v>
      </c>
      <c r="E19989">
        <v>133030</v>
      </c>
    </row>
    <row r="19990" spans="1:5" x14ac:dyDescent="0.25">
      <c r="A19990" s="2">
        <v>45734.611805555556</v>
      </c>
      <c r="B19990">
        <v>133085</v>
      </c>
      <c r="C19990">
        <v>133130</v>
      </c>
      <c r="D19990">
        <v>133070</v>
      </c>
      <c r="E19990">
        <v>133080</v>
      </c>
    </row>
    <row r="19991" spans="1:5" x14ac:dyDescent="0.25">
      <c r="A19991" s="2">
        <v>45734.611111111109</v>
      </c>
      <c r="B19991">
        <v>133120</v>
      </c>
      <c r="C19991">
        <v>133160</v>
      </c>
      <c r="D19991">
        <v>133060</v>
      </c>
      <c r="E19991">
        <v>133080</v>
      </c>
    </row>
    <row r="19992" spans="1:5" x14ac:dyDescent="0.25">
      <c r="A19992" s="2">
        <v>45734.61041666667</v>
      </c>
      <c r="B19992">
        <v>133130</v>
      </c>
      <c r="C19992">
        <v>133160</v>
      </c>
      <c r="D19992">
        <v>133110</v>
      </c>
      <c r="E19992">
        <v>133120</v>
      </c>
    </row>
    <row r="19993" spans="1:5" x14ac:dyDescent="0.25">
      <c r="A19993" s="2">
        <v>45734.609722222223</v>
      </c>
      <c r="B19993">
        <v>133025</v>
      </c>
      <c r="C19993">
        <v>133145</v>
      </c>
      <c r="D19993">
        <v>133020</v>
      </c>
      <c r="E19993">
        <v>133125</v>
      </c>
    </row>
    <row r="19994" spans="1:5" x14ac:dyDescent="0.25">
      <c r="A19994" s="2">
        <v>45734.609027777777</v>
      </c>
      <c r="B19994">
        <v>133050</v>
      </c>
      <c r="C19994">
        <v>133055</v>
      </c>
      <c r="D19994">
        <v>132995</v>
      </c>
      <c r="E19994">
        <v>133025</v>
      </c>
    </row>
    <row r="19995" spans="1:5" x14ac:dyDescent="0.25">
      <c r="A19995" s="2">
        <v>45734.60833333333</v>
      </c>
      <c r="B19995">
        <v>132950</v>
      </c>
      <c r="C19995">
        <v>133065</v>
      </c>
      <c r="D19995">
        <v>132940</v>
      </c>
      <c r="E19995">
        <v>133050</v>
      </c>
    </row>
    <row r="19996" spans="1:5" x14ac:dyDescent="0.25">
      <c r="A19996" s="2">
        <v>45734.607638888891</v>
      </c>
      <c r="B19996">
        <v>132920</v>
      </c>
      <c r="C19996">
        <v>132970</v>
      </c>
      <c r="D19996">
        <v>132900</v>
      </c>
      <c r="E19996">
        <v>132950</v>
      </c>
    </row>
    <row r="19997" spans="1:5" x14ac:dyDescent="0.25">
      <c r="A19997" s="2">
        <v>45734.606944444444</v>
      </c>
      <c r="B19997">
        <v>132885</v>
      </c>
      <c r="C19997">
        <v>132945</v>
      </c>
      <c r="D19997">
        <v>132880</v>
      </c>
      <c r="E19997">
        <v>132920</v>
      </c>
    </row>
    <row r="19998" spans="1:5" x14ac:dyDescent="0.25">
      <c r="A19998" s="2">
        <v>45734.606249999997</v>
      </c>
      <c r="B19998">
        <v>132885</v>
      </c>
      <c r="C19998">
        <v>132900</v>
      </c>
      <c r="D19998">
        <v>132860</v>
      </c>
      <c r="E19998">
        <v>132885</v>
      </c>
    </row>
    <row r="19999" spans="1:5" x14ac:dyDescent="0.25">
      <c r="A19999" s="2">
        <v>45734.605555555558</v>
      </c>
      <c r="B19999">
        <v>132930</v>
      </c>
      <c r="C19999">
        <v>132930</v>
      </c>
      <c r="D19999">
        <v>132875</v>
      </c>
      <c r="E19999">
        <v>132880</v>
      </c>
    </row>
    <row r="20000" spans="1:5" x14ac:dyDescent="0.25">
      <c r="A20000" s="2">
        <v>45734.604861111111</v>
      </c>
      <c r="B20000">
        <v>132935</v>
      </c>
      <c r="C20000">
        <v>132985</v>
      </c>
      <c r="D20000">
        <v>132915</v>
      </c>
      <c r="E20000">
        <v>132925</v>
      </c>
    </row>
    <row r="20001" spans="1:5" x14ac:dyDescent="0.25">
      <c r="A20001" s="2">
        <v>45734.604166666664</v>
      </c>
      <c r="B20001">
        <v>132920</v>
      </c>
      <c r="C20001">
        <v>132935</v>
      </c>
      <c r="D20001">
        <v>132885</v>
      </c>
      <c r="E20001">
        <v>132930</v>
      </c>
    </row>
    <row r="20002" spans="1:5" x14ac:dyDescent="0.25">
      <c r="A20002" s="2">
        <v>45734.603472222225</v>
      </c>
      <c r="B20002">
        <v>132910</v>
      </c>
      <c r="C20002">
        <v>132930</v>
      </c>
      <c r="D20002">
        <v>132870</v>
      </c>
      <c r="E20002">
        <v>132920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6FA23-A4D8-423F-AD7B-5BAC09ACB12F}">
  <dimension ref="A1"/>
  <sheetViews>
    <sheetView workbookViewId="0">
      <selection activeCell="Q32" sqref="Q32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11</vt:i4>
      </vt:variant>
    </vt:vector>
  </HeadingPairs>
  <TitlesOfParts>
    <vt:vector size="11" baseType="lpstr">
      <vt:lpstr>RTD</vt:lpstr>
      <vt:lpstr>Times and Trades</vt:lpstr>
      <vt:lpstr>Book Ofertas</vt:lpstr>
      <vt:lpstr>VAP</vt:lpstr>
      <vt:lpstr>Corretoras</vt:lpstr>
      <vt:lpstr>Candle-Diario-Winfut</vt:lpstr>
      <vt:lpstr>Candle-60min-Winfut</vt:lpstr>
      <vt:lpstr>Candle-15min-Winfut</vt:lpstr>
      <vt:lpstr>Candle-5min-Winfut</vt:lpstr>
      <vt:lpstr>Candle-1min-Winfut</vt:lpstr>
      <vt:lpstr>Calculos-Quant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Fernandes</dc:creator>
  <cp:lastModifiedBy>Alex Fernandes</cp:lastModifiedBy>
  <dcterms:created xsi:type="dcterms:W3CDTF">2025-05-10T00:01:21Z</dcterms:created>
  <dcterms:modified xsi:type="dcterms:W3CDTF">2025-05-10T01:46:23Z</dcterms:modified>
</cp:coreProperties>
</file>